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Project\Performance marketing project files\"/>
    </mc:Choice>
  </mc:AlternateContent>
  <xr:revisionPtr revIDLastSave="0" documentId="13_ncr:1_{43CFF04B-F375-4598-BD8E-70EB15A06166}" xr6:coauthVersionLast="47" xr6:coauthVersionMax="47" xr10:uidLastSave="{00000000-0000-0000-0000-000000000000}"/>
  <bookViews>
    <workbookView xWindow="11424" yWindow="0" windowWidth="11712" windowHeight="12336" firstSheet="2" activeTab="4" xr2:uid="{D0E2DD19-B753-44BF-B87F-1EB1904F9066}"/>
  </bookViews>
  <sheets>
    <sheet name="MASTER_SHEET" sheetId="1" r:id="rId1"/>
    <sheet name="INSIGHTS" sheetId="17" r:id="rId2"/>
    <sheet name="PT_Campaign" sheetId="14" r:id="rId3"/>
    <sheet name="PT_Platform" sheetId="15" r:id="rId4"/>
    <sheet name="PT_LoanAmt" sheetId="16" r:id="rId5"/>
    <sheet name="raw_google " sheetId="2" r:id="rId6"/>
    <sheet name="raw_meta" sheetId="5" r:id="rId7"/>
    <sheet name="raw_tiktok" sheetId="4" r:id="rId8"/>
  </sheets>
  <definedNames>
    <definedName name="_xlnm._FilterDatabase" localSheetId="0" hidden="1">MASTER_SHEET!$A$9:$Y$6109</definedName>
    <definedName name="_xlnm._FilterDatabase" localSheetId="2" hidden="1">PT_Campaign!#REF!</definedName>
  </definedNames>
  <calcPr calcId="191029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E4" i="17"/>
  <c r="C4" i="17"/>
  <c r="B4" i="17"/>
  <c r="A4" i="17"/>
  <c r="H4" i="16"/>
  <c r="H5" i="16"/>
  <c r="H6" i="16"/>
  <c r="H7" i="16"/>
  <c r="H3" i="16"/>
  <c r="I4" i="16"/>
  <c r="I5" i="16"/>
  <c r="I6" i="16"/>
  <c r="I7" i="16"/>
  <c r="G4" i="16"/>
  <c r="J4" i="16" s="1"/>
  <c r="G5" i="16"/>
  <c r="J5" i="16" s="1"/>
  <c r="G6" i="16"/>
  <c r="J6" i="16" s="1"/>
  <c r="G7" i="16"/>
  <c r="J7" i="16" s="1"/>
  <c r="I3" i="16"/>
  <c r="G3" i="16"/>
  <c r="J3" i="16" s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10" i="1"/>
  <c r="J5" i="15"/>
  <c r="J4" i="15"/>
  <c r="J3" i="15"/>
  <c r="J6" i="15"/>
  <c r="I4" i="15"/>
  <c r="I5" i="15"/>
  <c r="I6" i="15"/>
  <c r="I3" i="15"/>
  <c r="H5" i="15"/>
  <c r="H4" i="15"/>
  <c r="H6" i="15"/>
  <c r="H3" i="15"/>
  <c r="I3" i="14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" i="14"/>
  <c r="H3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" i="14"/>
  <c r="G3" i="14"/>
  <c r="J3" i="14" s="1"/>
  <c r="G4" i="14"/>
  <c r="J4" i="14" s="1"/>
  <c r="G5" i="14"/>
  <c r="J5" i="14" s="1"/>
  <c r="G6" i="14"/>
  <c r="J6" i="14" s="1"/>
  <c r="G7" i="14"/>
  <c r="J7" i="14" s="1"/>
  <c r="G8" i="14"/>
  <c r="J8" i="14" s="1"/>
  <c r="G9" i="14"/>
  <c r="J9" i="14" s="1"/>
  <c r="G10" i="14"/>
  <c r="J10" i="14" s="1"/>
  <c r="G11" i="14"/>
  <c r="J11" i="14" s="1"/>
  <c r="G12" i="14"/>
  <c r="J12" i="14" s="1"/>
  <c r="G13" i="14"/>
  <c r="J13" i="14" s="1"/>
  <c r="G14" i="14"/>
  <c r="J14" i="14" s="1"/>
  <c r="G15" i="14"/>
  <c r="J15" i="14" s="1"/>
  <c r="G16" i="14"/>
  <c r="J16" i="14" s="1"/>
  <c r="G17" i="14"/>
  <c r="J17" i="14" s="1"/>
  <c r="G18" i="14"/>
  <c r="J18" i="14" s="1"/>
  <c r="G19" i="14"/>
  <c r="J19" i="14" s="1"/>
  <c r="G20" i="14"/>
  <c r="J20" i="14" s="1"/>
  <c r="G21" i="14"/>
  <c r="J21" i="14" s="1"/>
  <c r="G22" i="14"/>
  <c r="J22" i="14" s="1"/>
  <c r="G2" i="14"/>
  <c r="C7" i="1"/>
  <c r="C6" i="1"/>
  <c r="C5" i="1"/>
  <c r="E7" i="1"/>
  <c r="E6" i="1"/>
  <c r="B7" i="1"/>
  <c r="B6" i="1"/>
  <c r="D6" i="1" s="1"/>
  <c r="E5" i="1"/>
  <c r="B5" i="1"/>
  <c r="F2" i="1"/>
  <c r="C2" i="1"/>
  <c r="B2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10" i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3" i="1"/>
  <c r="S33" i="1" s="1"/>
  <c r="R34" i="1"/>
  <c r="S34" i="1" s="1"/>
  <c r="R35" i="1"/>
  <c r="S35" i="1" s="1"/>
  <c r="R36" i="1"/>
  <c r="S36" i="1" s="1"/>
  <c r="R37" i="1"/>
  <c r="S37" i="1" s="1"/>
  <c r="R38" i="1"/>
  <c r="S38" i="1" s="1"/>
  <c r="R39" i="1"/>
  <c r="S39" i="1" s="1"/>
  <c r="R40" i="1"/>
  <c r="S40" i="1" s="1"/>
  <c r="R41" i="1"/>
  <c r="S41" i="1" s="1"/>
  <c r="R42" i="1"/>
  <c r="S42" i="1" s="1"/>
  <c r="R43" i="1"/>
  <c r="S43" i="1" s="1"/>
  <c r="R44" i="1"/>
  <c r="S44" i="1" s="1"/>
  <c r="R45" i="1"/>
  <c r="S45" i="1" s="1"/>
  <c r="R46" i="1"/>
  <c r="S46" i="1" s="1"/>
  <c r="R47" i="1"/>
  <c r="S47" i="1" s="1"/>
  <c r="R48" i="1"/>
  <c r="S48" i="1" s="1"/>
  <c r="R49" i="1"/>
  <c r="S49" i="1" s="1"/>
  <c r="R50" i="1"/>
  <c r="S50" i="1" s="1"/>
  <c r="R51" i="1"/>
  <c r="S51" i="1" s="1"/>
  <c r="R52" i="1"/>
  <c r="S52" i="1" s="1"/>
  <c r="R53" i="1"/>
  <c r="S53" i="1" s="1"/>
  <c r="R54" i="1"/>
  <c r="S54" i="1" s="1"/>
  <c r="R55" i="1"/>
  <c r="S55" i="1" s="1"/>
  <c r="R56" i="1"/>
  <c r="S56" i="1" s="1"/>
  <c r="R57" i="1"/>
  <c r="S57" i="1" s="1"/>
  <c r="R58" i="1"/>
  <c r="S58" i="1" s="1"/>
  <c r="R59" i="1"/>
  <c r="S59" i="1" s="1"/>
  <c r="R60" i="1"/>
  <c r="S60" i="1" s="1"/>
  <c r="R61" i="1"/>
  <c r="S61" i="1" s="1"/>
  <c r="R62" i="1"/>
  <c r="S62" i="1" s="1"/>
  <c r="R63" i="1"/>
  <c r="S63" i="1" s="1"/>
  <c r="R64" i="1"/>
  <c r="S64" i="1" s="1"/>
  <c r="R65" i="1"/>
  <c r="S65" i="1" s="1"/>
  <c r="R66" i="1"/>
  <c r="S66" i="1" s="1"/>
  <c r="R67" i="1"/>
  <c r="S67" i="1" s="1"/>
  <c r="R68" i="1"/>
  <c r="S68" i="1" s="1"/>
  <c r="R69" i="1"/>
  <c r="S69" i="1" s="1"/>
  <c r="R70" i="1"/>
  <c r="S70" i="1" s="1"/>
  <c r="R71" i="1"/>
  <c r="S71" i="1" s="1"/>
  <c r="R72" i="1"/>
  <c r="S72" i="1" s="1"/>
  <c r="R73" i="1"/>
  <c r="S73" i="1" s="1"/>
  <c r="R74" i="1"/>
  <c r="S74" i="1" s="1"/>
  <c r="R75" i="1"/>
  <c r="S75" i="1" s="1"/>
  <c r="R76" i="1"/>
  <c r="S76" i="1" s="1"/>
  <c r="R77" i="1"/>
  <c r="S77" i="1" s="1"/>
  <c r="R78" i="1"/>
  <c r="S78" i="1" s="1"/>
  <c r="R79" i="1"/>
  <c r="S79" i="1" s="1"/>
  <c r="R80" i="1"/>
  <c r="S80" i="1" s="1"/>
  <c r="R81" i="1"/>
  <c r="S81" i="1" s="1"/>
  <c r="R82" i="1"/>
  <c r="S82" i="1" s="1"/>
  <c r="R83" i="1"/>
  <c r="S83" i="1" s="1"/>
  <c r="R84" i="1"/>
  <c r="S84" i="1" s="1"/>
  <c r="R85" i="1"/>
  <c r="S85" i="1" s="1"/>
  <c r="R86" i="1"/>
  <c r="S86" i="1" s="1"/>
  <c r="R87" i="1"/>
  <c r="S87" i="1" s="1"/>
  <c r="R88" i="1"/>
  <c r="S88" i="1" s="1"/>
  <c r="R89" i="1"/>
  <c r="S89" i="1" s="1"/>
  <c r="R90" i="1"/>
  <c r="S90" i="1" s="1"/>
  <c r="R91" i="1"/>
  <c r="S91" i="1" s="1"/>
  <c r="R92" i="1"/>
  <c r="S92" i="1" s="1"/>
  <c r="R93" i="1"/>
  <c r="S93" i="1" s="1"/>
  <c r="R94" i="1"/>
  <c r="S94" i="1" s="1"/>
  <c r="R95" i="1"/>
  <c r="S95" i="1" s="1"/>
  <c r="R96" i="1"/>
  <c r="S96" i="1" s="1"/>
  <c r="R97" i="1"/>
  <c r="S97" i="1" s="1"/>
  <c r="R98" i="1"/>
  <c r="S98" i="1" s="1"/>
  <c r="R99" i="1"/>
  <c r="S99" i="1" s="1"/>
  <c r="R100" i="1"/>
  <c r="S100" i="1" s="1"/>
  <c r="R101" i="1"/>
  <c r="S101" i="1" s="1"/>
  <c r="R102" i="1"/>
  <c r="S102" i="1" s="1"/>
  <c r="R103" i="1"/>
  <c r="S103" i="1" s="1"/>
  <c r="R104" i="1"/>
  <c r="S104" i="1" s="1"/>
  <c r="R105" i="1"/>
  <c r="S105" i="1" s="1"/>
  <c r="R106" i="1"/>
  <c r="S106" i="1" s="1"/>
  <c r="R107" i="1"/>
  <c r="S107" i="1" s="1"/>
  <c r="R108" i="1"/>
  <c r="S108" i="1" s="1"/>
  <c r="R109" i="1"/>
  <c r="S109" i="1" s="1"/>
  <c r="R110" i="1"/>
  <c r="S110" i="1" s="1"/>
  <c r="R111" i="1"/>
  <c r="S111" i="1" s="1"/>
  <c r="R112" i="1"/>
  <c r="S112" i="1" s="1"/>
  <c r="R113" i="1"/>
  <c r="S113" i="1" s="1"/>
  <c r="R114" i="1"/>
  <c r="S114" i="1" s="1"/>
  <c r="R115" i="1"/>
  <c r="S115" i="1" s="1"/>
  <c r="R116" i="1"/>
  <c r="S116" i="1" s="1"/>
  <c r="R117" i="1"/>
  <c r="S117" i="1" s="1"/>
  <c r="R118" i="1"/>
  <c r="S118" i="1" s="1"/>
  <c r="R119" i="1"/>
  <c r="S119" i="1" s="1"/>
  <c r="R120" i="1"/>
  <c r="S120" i="1" s="1"/>
  <c r="R121" i="1"/>
  <c r="S121" i="1" s="1"/>
  <c r="R122" i="1"/>
  <c r="S122" i="1" s="1"/>
  <c r="R123" i="1"/>
  <c r="S123" i="1" s="1"/>
  <c r="R124" i="1"/>
  <c r="S124" i="1" s="1"/>
  <c r="R125" i="1"/>
  <c r="S125" i="1" s="1"/>
  <c r="R126" i="1"/>
  <c r="S126" i="1" s="1"/>
  <c r="R127" i="1"/>
  <c r="S127" i="1" s="1"/>
  <c r="R128" i="1"/>
  <c r="S128" i="1" s="1"/>
  <c r="R129" i="1"/>
  <c r="S129" i="1" s="1"/>
  <c r="R130" i="1"/>
  <c r="S130" i="1" s="1"/>
  <c r="R131" i="1"/>
  <c r="S131" i="1" s="1"/>
  <c r="R132" i="1"/>
  <c r="S132" i="1" s="1"/>
  <c r="R133" i="1"/>
  <c r="S133" i="1" s="1"/>
  <c r="R134" i="1"/>
  <c r="S134" i="1" s="1"/>
  <c r="R135" i="1"/>
  <c r="S135" i="1" s="1"/>
  <c r="R136" i="1"/>
  <c r="S136" i="1" s="1"/>
  <c r="R137" i="1"/>
  <c r="S137" i="1" s="1"/>
  <c r="R138" i="1"/>
  <c r="S138" i="1" s="1"/>
  <c r="R139" i="1"/>
  <c r="S139" i="1" s="1"/>
  <c r="R140" i="1"/>
  <c r="S140" i="1" s="1"/>
  <c r="R141" i="1"/>
  <c r="S141" i="1" s="1"/>
  <c r="R142" i="1"/>
  <c r="S142" i="1" s="1"/>
  <c r="R143" i="1"/>
  <c r="S143" i="1" s="1"/>
  <c r="R144" i="1"/>
  <c r="S144" i="1" s="1"/>
  <c r="R145" i="1"/>
  <c r="S145" i="1" s="1"/>
  <c r="R146" i="1"/>
  <c r="S146" i="1" s="1"/>
  <c r="R147" i="1"/>
  <c r="S147" i="1" s="1"/>
  <c r="R148" i="1"/>
  <c r="S148" i="1" s="1"/>
  <c r="R149" i="1"/>
  <c r="S149" i="1" s="1"/>
  <c r="R150" i="1"/>
  <c r="S150" i="1" s="1"/>
  <c r="R151" i="1"/>
  <c r="S151" i="1" s="1"/>
  <c r="R152" i="1"/>
  <c r="S152" i="1" s="1"/>
  <c r="R153" i="1"/>
  <c r="S153" i="1" s="1"/>
  <c r="R154" i="1"/>
  <c r="S154" i="1" s="1"/>
  <c r="R155" i="1"/>
  <c r="S155" i="1" s="1"/>
  <c r="R156" i="1"/>
  <c r="S156" i="1" s="1"/>
  <c r="R157" i="1"/>
  <c r="S157" i="1" s="1"/>
  <c r="R158" i="1"/>
  <c r="S158" i="1" s="1"/>
  <c r="R159" i="1"/>
  <c r="S159" i="1" s="1"/>
  <c r="R160" i="1"/>
  <c r="S160" i="1" s="1"/>
  <c r="R161" i="1"/>
  <c r="S161" i="1" s="1"/>
  <c r="R162" i="1"/>
  <c r="S162" i="1" s="1"/>
  <c r="R163" i="1"/>
  <c r="S163" i="1" s="1"/>
  <c r="R164" i="1"/>
  <c r="S164" i="1" s="1"/>
  <c r="R165" i="1"/>
  <c r="S165" i="1" s="1"/>
  <c r="R166" i="1"/>
  <c r="S166" i="1" s="1"/>
  <c r="R167" i="1"/>
  <c r="S167" i="1" s="1"/>
  <c r="R168" i="1"/>
  <c r="S168" i="1" s="1"/>
  <c r="R169" i="1"/>
  <c r="S169" i="1" s="1"/>
  <c r="R170" i="1"/>
  <c r="S170" i="1" s="1"/>
  <c r="R171" i="1"/>
  <c r="S171" i="1" s="1"/>
  <c r="R172" i="1"/>
  <c r="S172" i="1" s="1"/>
  <c r="R173" i="1"/>
  <c r="S173" i="1" s="1"/>
  <c r="R174" i="1"/>
  <c r="S174" i="1" s="1"/>
  <c r="R175" i="1"/>
  <c r="S175" i="1" s="1"/>
  <c r="R176" i="1"/>
  <c r="S176" i="1" s="1"/>
  <c r="R177" i="1"/>
  <c r="S177" i="1" s="1"/>
  <c r="R178" i="1"/>
  <c r="S178" i="1" s="1"/>
  <c r="R179" i="1"/>
  <c r="S179" i="1" s="1"/>
  <c r="R180" i="1"/>
  <c r="S180" i="1" s="1"/>
  <c r="R181" i="1"/>
  <c r="S181" i="1" s="1"/>
  <c r="R182" i="1"/>
  <c r="S182" i="1" s="1"/>
  <c r="R183" i="1"/>
  <c r="S183" i="1" s="1"/>
  <c r="R184" i="1"/>
  <c r="S184" i="1" s="1"/>
  <c r="R185" i="1"/>
  <c r="S185" i="1" s="1"/>
  <c r="R186" i="1"/>
  <c r="S186" i="1" s="1"/>
  <c r="R187" i="1"/>
  <c r="S187" i="1" s="1"/>
  <c r="R188" i="1"/>
  <c r="S188" i="1" s="1"/>
  <c r="R189" i="1"/>
  <c r="S189" i="1" s="1"/>
  <c r="R190" i="1"/>
  <c r="S190" i="1" s="1"/>
  <c r="R191" i="1"/>
  <c r="S191" i="1" s="1"/>
  <c r="R192" i="1"/>
  <c r="S192" i="1" s="1"/>
  <c r="R193" i="1"/>
  <c r="S193" i="1" s="1"/>
  <c r="R194" i="1"/>
  <c r="S194" i="1" s="1"/>
  <c r="R195" i="1"/>
  <c r="S195" i="1" s="1"/>
  <c r="R196" i="1"/>
  <c r="S196" i="1" s="1"/>
  <c r="R197" i="1"/>
  <c r="S197" i="1" s="1"/>
  <c r="R198" i="1"/>
  <c r="S198" i="1" s="1"/>
  <c r="R199" i="1"/>
  <c r="S199" i="1" s="1"/>
  <c r="R200" i="1"/>
  <c r="S200" i="1" s="1"/>
  <c r="R201" i="1"/>
  <c r="S201" i="1" s="1"/>
  <c r="R202" i="1"/>
  <c r="S202" i="1" s="1"/>
  <c r="R203" i="1"/>
  <c r="S203" i="1" s="1"/>
  <c r="R204" i="1"/>
  <c r="S204" i="1" s="1"/>
  <c r="R205" i="1"/>
  <c r="S205" i="1" s="1"/>
  <c r="R206" i="1"/>
  <c r="S206" i="1" s="1"/>
  <c r="R207" i="1"/>
  <c r="S207" i="1" s="1"/>
  <c r="R208" i="1"/>
  <c r="S208" i="1" s="1"/>
  <c r="R209" i="1"/>
  <c r="S209" i="1" s="1"/>
  <c r="R210" i="1"/>
  <c r="S210" i="1" s="1"/>
  <c r="R211" i="1"/>
  <c r="S211" i="1" s="1"/>
  <c r="R212" i="1"/>
  <c r="S212" i="1" s="1"/>
  <c r="R213" i="1"/>
  <c r="S213" i="1" s="1"/>
  <c r="R214" i="1"/>
  <c r="S214" i="1" s="1"/>
  <c r="R215" i="1"/>
  <c r="S215" i="1" s="1"/>
  <c r="R216" i="1"/>
  <c r="S216" i="1" s="1"/>
  <c r="R217" i="1"/>
  <c r="S217" i="1" s="1"/>
  <c r="R218" i="1"/>
  <c r="S218" i="1" s="1"/>
  <c r="R219" i="1"/>
  <c r="S219" i="1" s="1"/>
  <c r="R220" i="1"/>
  <c r="S220" i="1" s="1"/>
  <c r="R221" i="1"/>
  <c r="S221" i="1" s="1"/>
  <c r="R222" i="1"/>
  <c r="S222" i="1" s="1"/>
  <c r="R223" i="1"/>
  <c r="S223" i="1" s="1"/>
  <c r="R224" i="1"/>
  <c r="S224" i="1" s="1"/>
  <c r="R225" i="1"/>
  <c r="S225" i="1" s="1"/>
  <c r="R226" i="1"/>
  <c r="S226" i="1" s="1"/>
  <c r="R227" i="1"/>
  <c r="S227" i="1" s="1"/>
  <c r="R228" i="1"/>
  <c r="S228" i="1" s="1"/>
  <c r="R229" i="1"/>
  <c r="S229" i="1" s="1"/>
  <c r="R230" i="1"/>
  <c r="S230" i="1" s="1"/>
  <c r="R231" i="1"/>
  <c r="S231" i="1" s="1"/>
  <c r="R232" i="1"/>
  <c r="S232" i="1" s="1"/>
  <c r="R233" i="1"/>
  <c r="S233" i="1" s="1"/>
  <c r="R234" i="1"/>
  <c r="S234" i="1" s="1"/>
  <c r="R235" i="1"/>
  <c r="S235" i="1" s="1"/>
  <c r="R236" i="1"/>
  <c r="S236" i="1" s="1"/>
  <c r="R237" i="1"/>
  <c r="S237" i="1" s="1"/>
  <c r="R238" i="1"/>
  <c r="S238" i="1" s="1"/>
  <c r="R239" i="1"/>
  <c r="S239" i="1" s="1"/>
  <c r="R240" i="1"/>
  <c r="S240" i="1" s="1"/>
  <c r="R241" i="1"/>
  <c r="S241" i="1" s="1"/>
  <c r="R242" i="1"/>
  <c r="S242" i="1" s="1"/>
  <c r="R243" i="1"/>
  <c r="S243" i="1" s="1"/>
  <c r="R244" i="1"/>
  <c r="S244" i="1" s="1"/>
  <c r="R245" i="1"/>
  <c r="S245" i="1" s="1"/>
  <c r="R246" i="1"/>
  <c r="S246" i="1" s="1"/>
  <c r="R247" i="1"/>
  <c r="S247" i="1" s="1"/>
  <c r="R248" i="1"/>
  <c r="S248" i="1" s="1"/>
  <c r="R249" i="1"/>
  <c r="S249" i="1" s="1"/>
  <c r="R250" i="1"/>
  <c r="S250" i="1" s="1"/>
  <c r="R251" i="1"/>
  <c r="S251" i="1" s="1"/>
  <c r="R252" i="1"/>
  <c r="S252" i="1" s="1"/>
  <c r="R253" i="1"/>
  <c r="S253" i="1" s="1"/>
  <c r="R254" i="1"/>
  <c r="S254" i="1" s="1"/>
  <c r="R255" i="1"/>
  <c r="S255" i="1" s="1"/>
  <c r="R256" i="1"/>
  <c r="S256" i="1" s="1"/>
  <c r="R257" i="1"/>
  <c r="S257" i="1" s="1"/>
  <c r="R258" i="1"/>
  <c r="S258" i="1" s="1"/>
  <c r="R259" i="1"/>
  <c r="S259" i="1" s="1"/>
  <c r="R260" i="1"/>
  <c r="S260" i="1" s="1"/>
  <c r="R261" i="1"/>
  <c r="S261" i="1" s="1"/>
  <c r="R262" i="1"/>
  <c r="S262" i="1" s="1"/>
  <c r="R263" i="1"/>
  <c r="S263" i="1" s="1"/>
  <c r="R264" i="1"/>
  <c r="S264" i="1" s="1"/>
  <c r="R265" i="1"/>
  <c r="S265" i="1" s="1"/>
  <c r="R266" i="1"/>
  <c r="S266" i="1" s="1"/>
  <c r="R267" i="1"/>
  <c r="S267" i="1" s="1"/>
  <c r="R268" i="1"/>
  <c r="S268" i="1" s="1"/>
  <c r="R269" i="1"/>
  <c r="S269" i="1" s="1"/>
  <c r="R270" i="1"/>
  <c r="S270" i="1" s="1"/>
  <c r="R271" i="1"/>
  <c r="S271" i="1" s="1"/>
  <c r="R272" i="1"/>
  <c r="S272" i="1" s="1"/>
  <c r="R273" i="1"/>
  <c r="S273" i="1" s="1"/>
  <c r="R274" i="1"/>
  <c r="S274" i="1" s="1"/>
  <c r="R275" i="1"/>
  <c r="S275" i="1" s="1"/>
  <c r="R276" i="1"/>
  <c r="S276" i="1" s="1"/>
  <c r="R277" i="1"/>
  <c r="S277" i="1" s="1"/>
  <c r="R278" i="1"/>
  <c r="S278" i="1" s="1"/>
  <c r="R279" i="1"/>
  <c r="S279" i="1" s="1"/>
  <c r="R280" i="1"/>
  <c r="S280" i="1" s="1"/>
  <c r="R281" i="1"/>
  <c r="S281" i="1" s="1"/>
  <c r="R282" i="1"/>
  <c r="S282" i="1" s="1"/>
  <c r="R283" i="1"/>
  <c r="S283" i="1" s="1"/>
  <c r="R284" i="1"/>
  <c r="S284" i="1" s="1"/>
  <c r="R285" i="1"/>
  <c r="S285" i="1" s="1"/>
  <c r="R286" i="1"/>
  <c r="S286" i="1" s="1"/>
  <c r="R287" i="1"/>
  <c r="S287" i="1" s="1"/>
  <c r="R288" i="1"/>
  <c r="S288" i="1" s="1"/>
  <c r="R289" i="1"/>
  <c r="S289" i="1" s="1"/>
  <c r="R290" i="1"/>
  <c r="S290" i="1" s="1"/>
  <c r="R291" i="1"/>
  <c r="S291" i="1" s="1"/>
  <c r="R292" i="1"/>
  <c r="S292" i="1" s="1"/>
  <c r="R293" i="1"/>
  <c r="S293" i="1" s="1"/>
  <c r="R294" i="1"/>
  <c r="S294" i="1" s="1"/>
  <c r="R295" i="1"/>
  <c r="S295" i="1" s="1"/>
  <c r="R296" i="1"/>
  <c r="S296" i="1" s="1"/>
  <c r="R297" i="1"/>
  <c r="S297" i="1" s="1"/>
  <c r="R298" i="1"/>
  <c r="S298" i="1" s="1"/>
  <c r="R299" i="1"/>
  <c r="S299" i="1" s="1"/>
  <c r="R300" i="1"/>
  <c r="S300" i="1" s="1"/>
  <c r="R301" i="1"/>
  <c r="S301" i="1" s="1"/>
  <c r="R302" i="1"/>
  <c r="S302" i="1" s="1"/>
  <c r="R303" i="1"/>
  <c r="S303" i="1" s="1"/>
  <c r="R304" i="1"/>
  <c r="S304" i="1" s="1"/>
  <c r="R305" i="1"/>
  <c r="S305" i="1" s="1"/>
  <c r="R306" i="1"/>
  <c r="S306" i="1" s="1"/>
  <c r="R307" i="1"/>
  <c r="S307" i="1" s="1"/>
  <c r="R308" i="1"/>
  <c r="S308" i="1" s="1"/>
  <c r="R309" i="1"/>
  <c r="S309" i="1" s="1"/>
  <c r="R310" i="1"/>
  <c r="S310" i="1" s="1"/>
  <c r="R311" i="1"/>
  <c r="S311" i="1" s="1"/>
  <c r="R312" i="1"/>
  <c r="S312" i="1" s="1"/>
  <c r="R313" i="1"/>
  <c r="S313" i="1" s="1"/>
  <c r="R314" i="1"/>
  <c r="S314" i="1" s="1"/>
  <c r="R315" i="1"/>
  <c r="S315" i="1" s="1"/>
  <c r="R316" i="1"/>
  <c r="S316" i="1" s="1"/>
  <c r="R317" i="1"/>
  <c r="S317" i="1" s="1"/>
  <c r="R318" i="1"/>
  <c r="S318" i="1" s="1"/>
  <c r="R319" i="1"/>
  <c r="S319" i="1" s="1"/>
  <c r="R320" i="1"/>
  <c r="S320" i="1" s="1"/>
  <c r="R321" i="1"/>
  <c r="S321" i="1" s="1"/>
  <c r="R322" i="1"/>
  <c r="S322" i="1" s="1"/>
  <c r="R323" i="1"/>
  <c r="S323" i="1" s="1"/>
  <c r="R324" i="1"/>
  <c r="S324" i="1" s="1"/>
  <c r="R325" i="1"/>
  <c r="S325" i="1" s="1"/>
  <c r="R326" i="1"/>
  <c r="S326" i="1" s="1"/>
  <c r="R327" i="1"/>
  <c r="S327" i="1" s="1"/>
  <c r="R328" i="1"/>
  <c r="S328" i="1" s="1"/>
  <c r="R329" i="1"/>
  <c r="S329" i="1" s="1"/>
  <c r="R330" i="1"/>
  <c r="S330" i="1" s="1"/>
  <c r="R331" i="1"/>
  <c r="S331" i="1" s="1"/>
  <c r="R332" i="1"/>
  <c r="S332" i="1" s="1"/>
  <c r="R333" i="1"/>
  <c r="S333" i="1" s="1"/>
  <c r="R334" i="1"/>
  <c r="S334" i="1" s="1"/>
  <c r="R335" i="1"/>
  <c r="S335" i="1" s="1"/>
  <c r="R336" i="1"/>
  <c r="S336" i="1" s="1"/>
  <c r="R337" i="1"/>
  <c r="S337" i="1" s="1"/>
  <c r="R338" i="1"/>
  <c r="S338" i="1" s="1"/>
  <c r="R339" i="1"/>
  <c r="S339" i="1" s="1"/>
  <c r="R340" i="1"/>
  <c r="S340" i="1" s="1"/>
  <c r="R341" i="1"/>
  <c r="S341" i="1" s="1"/>
  <c r="R342" i="1"/>
  <c r="S342" i="1" s="1"/>
  <c r="R343" i="1"/>
  <c r="S343" i="1" s="1"/>
  <c r="R344" i="1"/>
  <c r="S344" i="1" s="1"/>
  <c r="R345" i="1"/>
  <c r="S345" i="1" s="1"/>
  <c r="R346" i="1"/>
  <c r="S346" i="1" s="1"/>
  <c r="R347" i="1"/>
  <c r="S347" i="1" s="1"/>
  <c r="R348" i="1"/>
  <c r="S348" i="1" s="1"/>
  <c r="R349" i="1"/>
  <c r="S349" i="1" s="1"/>
  <c r="R350" i="1"/>
  <c r="S350" i="1" s="1"/>
  <c r="R351" i="1"/>
  <c r="S351" i="1" s="1"/>
  <c r="R352" i="1"/>
  <c r="S352" i="1" s="1"/>
  <c r="R353" i="1"/>
  <c r="S353" i="1" s="1"/>
  <c r="R354" i="1"/>
  <c r="S354" i="1" s="1"/>
  <c r="R355" i="1"/>
  <c r="S355" i="1" s="1"/>
  <c r="R356" i="1"/>
  <c r="S356" i="1" s="1"/>
  <c r="R357" i="1"/>
  <c r="S357" i="1" s="1"/>
  <c r="R358" i="1"/>
  <c r="S358" i="1" s="1"/>
  <c r="R359" i="1"/>
  <c r="S359" i="1" s="1"/>
  <c r="R360" i="1"/>
  <c r="S360" i="1" s="1"/>
  <c r="R361" i="1"/>
  <c r="S361" i="1" s="1"/>
  <c r="R362" i="1"/>
  <c r="S362" i="1" s="1"/>
  <c r="R363" i="1"/>
  <c r="S363" i="1" s="1"/>
  <c r="R364" i="1"/>
  <c r="S364" i="1" s="1"/>
  <c r="R365" i="1"/>
  <c r="S365" i="1" s="1"/>
  <c r="R366" i="1"/>
  <c r="S366" i="1" s="1"/>
  <c r="R367" i="1"/>
  <c r="S367" i="1" s="1"/>
  <c r="R368" i="1"/>
  <c r="S368" i="1" s="1"/>
  <c r="R369" i="1"/>
  <c r="S369" i="1" s="1"/>
  <c r="R370" i="1"/>
  <c r="S370" i="1" s="1"/>
  <c r="R371" i="1"/>
  <c r="S371" i="1" s="1"/>
  <c r="R372" i="1"/>
  <c r="S372" i="1" s="1"/>
  <c r="R373" i="1"/>
  <c r="S373" i="1" s="1"/>
  <c r="R374" i="1"/>
  <c r="S374" i="1" s="1"/>
  <c r="R375" i="1"/>
  <c r="S375" i="1" s="1"/>
  <c r="R376" i="1"/>
  <c r="S376" i="1" s="1"/>
  <c r="R377" i="1"/>
  <c r="S377" i="1" s="1"/>
  <c r="R378" i="1"/>
  <c r="S378" i="1" s="1"/>
  <c r="R379" i="1"/>
  <c r="S379" i="1" s="1"/>
  <c r="R380" i="1"/>
  <c r="S380" i="1" s="1"/>
  <c r="R381" i="1"/>
  <c r="S381" i="1" s="1"/>
  <c r="R382" i="1"/>
  <c r="S382" i="1" s="1"/>
  <c r="R383" i="1"/>
  <c r="S383" i="1" s="1"/>
  <c r="R384" i="1"/>
  <c r="S384" i="1" s="1"/>
  <c r="R385" i="1"/>
  <c r="S385" i="1" s="1"/>
  <c r="R386" i="1"/>
  <c r="S386" i="1" s="1"/>
  <c r="R387" i="1"/>
  <c r="S387" i="1" s="1"/>
  <c r="R388" i="1"/>
  <c r="S388" i="1" s="1"/>
  <c r="R389" i="1"/>
  <c r="S389" i="1" s="1"/>
  <c r="R390" i="1"/>
  <c r="S390" i="1" s="1"/>
  <c r="R391" i="1"/>
  <c r="S391" i="1" s="1"/>
  <c r="R392" i="1"/>
  <c r="S392" i="1" s="1"/>
  <c r="R393" i="1"/>
  <c r="S393" i="1" s="1"/>
  <c r="R394" i="1"/>
  <c r="S394" i="1" s="1"/>
  <c r="R395" i="1"/>
  <c r="S395" i="1" s="1"/>
  <c r="R396" i="1"/>
  <c r="S396" i="1" s="1"/>
  <c r="R397" i="1"/>
  <c r="S397" i="1" s="1"/>
  <c r="R398" i="1"/>
  <c r="S398" i="1" s="1"/>
  <c r="R399" i="1"/>
  <c r="S399" i="1" s="1"/>
  <c r="R400" i="1"/>
  <c r="S400" i="1" s="1"/>
  <c r="R401" i="1"/>
  <c r="S401" i="1" s="1"/>
  <c r="R402" i="1"/>
  <c r="S402" i="1" s="1"/>
  <c r="R403" i="1"/>
  <c r="S403" i="1" s="1"/>
  <c r="R404" i="1"/>
  <c r="S404" i="1" s="1"/>
  <c r="R405" i="1"/>
  <c r="S405" i="1" s="1"/>
  <c r="R406" i="1"/>
  <c r="S406" i="1" s="1"/>
  <c r="R407" i="1"/>
  <c r="S407" i="1" s="1"/>
  <c r="R408" i="1"/>
  <c r="S408" i="1" s="1"/>
  <c r="R409" i="1"/>
  <c r="S409" i="1" s="1"/>
  <c r="R410" i="1"/>
  <c r="S410" i="1" s="1"/>
  <c r="R411" i="1"/>
  <c r="S411" i="1" s="1"/>
  <c r="R412" i="1"/>
  <c r="S412" i="1" s="1"/>
  <c r="R413" i="1"/>
  <c r="S413" i="1" s="1"/>
  <c r="R414" i="1"/>
  <c r="S414" i="1" s="1"/>
  <c r="R415" i="1"/>
  <c r="S415" i="1" s="1"/>
  <c r="R416" i="1"/>
  <c r="S416" i="1" s="1"/>
  <c r="R417" i="1"/>
  <c r="S417" i="1" s="1"/>
  <c r="R418" i="1"/>
  <c r="S418" i="1" s="1"/>
  <c r="R419" i="1"/>
  <c r="S419" i="1" s="1"/>
  <c r="R420" i="1"/>
  <c r="S420" i="1" s="1"/>
  <c r="R421" i="1"/>
  <c r="S421" i="1" s="1"/>
  <c r="R422" i="1"/>
  <c r="S422" i="1" s="1"/>
  <c r="R423" i="1"/>
  <c r="S423" i="1" s="1"/>
  <c r="R424" i="1"/>
  <c r="S424" i="1" s="1"/>
  <c r="R425" i="1"/>
  <c r="S425" i="1" s="1"/>
  <c r="R426" i="1"/>
  <c r="S426" i="1" s="1"/>
  <c r="R427" i="1"/>
  <c r="S427" i="1" s="1"/>
  <c r="R428" i="1"/>
  <c r="S428" i="1" s="1"/>
  <c r="R429" i="1"/>
  <c r="S429" i="1" s="1"/>
  <c r="R430" i="1"/>
  <c r="S430" i="1" s="1"/>
  <c r="R431" i="1"/>
  <c r="S431" i="1" s="1"/>
  <c r="R432" i="1"/>
  <c r="S432" i="1" s="1"/>
  <c r="R433" i="1"/>
  <c r="S433" i="1" s="1"/>
  <c r="R434" i="1"/>
  <c r="S434" i="1" s="1"/>
  <c r="R435" i="1"/>
  <c r="S435" i="1" s="1"/>
  <c r="R436" i="1"/>
  <c r="S436" i="1" s="1"/>
  <c r="R437" i="1"/>
  <c r="S437" i="1" s="1"/>
  <c r="R438" i="1"/>
  <c r="S438" i="1" s="1"/>
  <c r="R439" i="1"/>
  <c r="S439" i="1" s="1"/>
  <c r="R440" i="1"/>
  <c r="S440" i="1" s="1"/>
  <c r="R441" i="1"/>
  <c r="S441" i="1" s="1"/>
  <c r="R442" i="1"/>
  <c r="S442" i="1" s="1"/>
  <c r="R443" i="1"/>
  <c r="S443" i="1" s="1"/>
  <c r="R444" i="1"/>
  <c r="S444" i="1" s="1"/>
  <c r="R445" i="1"/>
  <c r="S445" i="1" s="1"/>
  <c r="R446" i="1"/>
  <c r="S446" i="1" s="1"/>
  <c r="R447" i="1"/>
  <c r="S447" i="1" s="1"/>
  <c r="R448" i="1"/>
  <c r="S448" i="1" s="1"/>
  <c r="R449" i="1"/>
  <c r="S449" i="1" s="1"/>
  <c r="R450" i="1"/>
  <c r="S450" i="1" s="1"/>
  <c r="R451" i="1"/>
  <c r="S451" i="1" s="1"/>
  <c r="R452" i="1"/>
  <c r="S452" i="1" s="1"/>
  <c r="R453" i="1"/>
  <c r="S453" i="1" s="1"/>
  <c r="R454" i="1"/>
  <c r="S454" i="1" s="1"/>
  <c r="R455" i="1"/>
  <c r="S455" i="1" s="1"/>
  <c r="R456" i="1"/>
  <c r="S456" i="1" s="1"/>
  <c r="R457" i="1"/>
  <c r="S457" i="1" s="1"/>
  <c r="R458" i="1"/>
  <c r="S458" i="1" s="1"/>
  <c r="R459" i="1"/>
  <c r="S459" i="1" s="1"/>
  <c r="R460" i="1"/>
  <c r="S460" i="1" s="1"/>
  <c r="R461" i="1"/>
  <c r="S461" i="1" s="1"/>
  <c r="R462" i="1"/>
  <c r="S462" i="1" s="1"/>
  <c r="R463" i="1"/>
  <c r="S463" i="1" s="1"/>
  <c r="R464" i="1"/>
  <c r="S464" i="1" s="1"/>
  <c r="R465" i="1"/>
  <c r="S465" i="1" s="1"/>
  <c r="R466" i="1"/>
  <c r="S466" i="1" s="1"/>
  <c r="R467" i="1"/>
  <c r="S467" i="1" s="1"/>
  <c r="R468" i="1"/>
  <c r="S468" i="1" s="1"/>
  <c r="R469" i="1"/>
  <c r="S469" i="1" s="1"/>
  <c r="R470" i="1"/>
  <c r="S470" i="1" s="1"/>
  <c r="R471" i="1"/>
  <c r="S471" i="1" s="1"/>
  <c r="R472" i="1"/>
  <c r="S472" i="1" s="1"/>
  <c r="R473" i="1"/>
  <c r="S473" i="1" s="1"/>
  <c r="R474" i="1"/>
  <c r="S474" i="1" s="1"/>
  <c r="R475" i="1"/>
  <c r="S475" i="1" s="1"/>
  <c r="R476" i="1"/>
  <c r="S476" i="1" s="1"/>
  <c r="R477" i="1"/>
  <c r="S477" i="1" s="1"/>
  <c r="R478" i="1"/>
  <c r="S478" i="1" s="1"/>
  <c r="R479" i="1"/>
  <c r="S479" i="1" s="1"/>
  <c r="R480" i="1"/>
  <c r="S480" i="1" s="1"/>
  <c r="R481" i="1"/>
  <c r="S481" i="1" s="1"/>
  <c r="R482" i="1"/>
  <c r="S482" i="1" s="1"/>
  <c r="R483" i="1"/>
  <c r="S483" i="1" s="1"/>
  <c r="R484" i="1"/>
  <c r="S484" i="1" s="1"/>
  <c r="R485" i="1"/>
  <c r="S485" i="1" s="1"/>
  <c r="R486" i="1"/>
  <c r="S486" i="1" s="1"/>
  <c r="R487" i="1"/>
  <c r="S487" i="1" s="1"/>
  <c r="R488" i="1"/>
  <c r="S488" i="1" s="1"/>
  <c r="R489" i="1"/>
  <c r="S489" i="1" s="1"/>
  <c r="R490" i="1"/>
  <c r="S490" i="1" s="1"/>
  <c r="R491" i="1"/>
  <c r="S491" i="1" s="1"/>
  <c r="R492" i="1"/>
  <c r="S492" i="1" s="1"/>
  <c r="R493" i="1"/>
  <c r="S493" i="1" s="1"/>
  <c r="R494" i="1"/>
  <c r="S494" i="1" s="1"/>
  <c r="R495" i="1"/>
  <c r="S495" i="1" s="1"/>
  <c r="R496" i="1"/>
  <c r="S496" i="1" s="1"/>
  <c r="R497" i="1"/>
  <c r="S497" i="1" s="1"/>
  <c r="R498" i="1"/>
  <c r="S498" i="1" s="1"/>
  <c r="R499" i="1"/>
  <c r="S499" i="1" s="1"/>
  <c r="R500" i="1"/>
  <c r="S500" i="1" s="1"/>
  <c r="R501" i="1"/>
  <c r="S501" i="1" s="1"/>
  <c r="R502" i="1"/>
  <c r="S502" i="1" s="1"/>
  <c r="R503" i="1"/>
  <c r="S503" i="1" s="1"/>
  <c r="R504" i="1"/>
  <c r="S504" i="1" s="1"/>
  <c r="R505" i="1"/>
  <c r="S505" i="1" s="1"/>
  <c r="R506" i="1"/>
  <c r="S506" i="1" s="1"/>
  <c r="R507" i="1"/>
  <c r="S507" i="1" s="1"/>
  <c r="R508" i="1"/>
  <c r="S508" i="1" s="1"/>
  <c r="R509" i="1"/>
  <c r="S509" i="1" s="1"/>
  <c r="R510" i="1"/>
  <c r="S510" i="1" s="1"/>
  <c r="R511" i="1"/>
  <c r="S511" i="1" s="1"/>
  <c r="R512" i="1"/>
  <c r="S512" i="1" s="1"/>
  <c r="R513" i="1"/>
  <c r="S513" i="1" s="1"/>
  <c r="R514" i="1"/>
  <c r="S514" i="1" s="1"/>
  <c r="R515" i="1"/>
  <c r="S515" i="1" s="1"/>
  <c r="R516" i="1"/>
  <c r="S516" i="1" s="1"/>
  <c r="R517" i="1"/>
  <c r="S517" i="1" s="1"/>
  <c r="R518" i="1"/>
  <c r="S518" i="1" s="1"/>
  <c r="R519" i="1"/>
  <c r="S519" i="1" s="1"/>
  <c r="R520" i="1"/>
  <c r="S520" i="1" s="1"/>
  <c r="R521" i="1"/>
  <c r="S521" i="1" s="1"/>
  <c r="R522" i="1"/>
  <c r="S522" i="1" s="1"/>
  <c r="R523" i="1"/>
  <c r="S523" i="1" s="1"/>
  <c r="R524" i="1"/>
  <c r="S524" i="1" s="1"/>
  <c r="R525" i="1"/>
  <c r="S525" i="1" s="1"/>
  <c r="R526" i="1"/>
  <c r="S526" i="1" s="1"/>
  <c r="R527" i="1"/>
  <c r="S527" i="1" s="1"/>
  <c r="R528" i="1"/>
  <c r="S528" i="1" s="1"/>
  <c r="R529" i="1"/>
  <c r="S529" i="1" s="1"/>
  <c r="R530" i="1"/>
  <c r="S530" i="1" s="1"/>
  <c r="R531" i="1"/>
  <c r="S531" i="1" s="1"/>
  <c r="R532" i="1"/>
  <c r="S532" i="1" s="1"/>
  <c r="R533" i="1"/>
  <c r="S533" i="1" s="1"/>
  <c r="R534" i="1"/>
  <c r="S534" i="1" s="1"/>
  <c r="R535" i="1"/>
  <c r="S535" i="1" s="1"/>
  <c r="R536" i="1"/>
  <c r="S536" i="1" s="1"/>
  <c r="R537" i="1"/>
  <c r="S537" i="1" s="1"/>
  <c r="R538" i="1"/>
  <c r="S538" i="1" s="1"/>
  <c r="R539" i="1"/>
  <c r="S539" i="1" s="1"/>
  <c r="R540" i="1"/>
  <c r="S540" i="1" s="1"/>
  <c r="R541" i="1"/>
  <c r="S541" i="1" s="1"/>
  <c r="R542" i="1"/>
  <c r="S542" i="1" s="1"/>
  <c r="R543" i="1"/>
  <c r="S543" i="1" s="1"/>
  <c r="R544" i="1"/>
  <c r="S544" i="1" s="1"/>
  <c r="R545" i="1"/>
  <c r="S545" i="1" s="1"/>
  <c r="R546" i="1"/>
  <c r="S546" i="1" s="1"/>
  <c r="R547" i="1"/>
  <c r="S547" i="1" s="1"/>
  <c r="R548" i="1"/>
  <c r="S548" i="1" s="1"/>
  <c r="R549" i="1"/>
  <c r="S549" i="1" s="1"/>
  <c r="R550" i="1"/>
  <c r="S550" i="1" s="1"/>
  <c r="R551" i="1"/>
  <c r="S551" i="1" s="1"/>
  <c r="R552" i="1"/>
  <c r="S552" i="1" s="1"/>
  <c r="R553" i="1"/>
  <c r="S553" i="1" s="1"/>
  <c r="R554" i="1"/>
  <c r="S554" i="1" s="1"/>
  <c r="R555" i="1"/>
  <c r="S555" i="1" s="1"/>
  <c r="R556" i="1"/>
  <c r="S556" i="1" s="1"/>
  <c r="R557" i="1"/>
  <c r="S557" i="1" s="1"/>
  <c r="R558" i="1"/>
  <c r="S558" i="1" s="1"/>
  <c r="R559" i="1"/>
  <c r="S559" i="1" s="1"/>
  <c r="R560" i="1"/>
  <c r="S560" i="1" s="1"/>
  <c r="R561" i="1"/>
  <c r="S561" i="1" s="1"/>
  <c r="R562" i="1"/>
  <c r="S562" i="1" s="1"/>
  <c r="R563" i="1"/>
  <c r="S563" i="1" s="1"/>
  <c r="R564" i="1"/>
  <c r="S564" i="1" s="1"/>
  <c r="R565" i="1"/>
  <c r="S565" i="1" s="1"/>
  <c r="R566" i="1"/>
  <c r="S566" i="1" s="1"/>
  <c r="R567" i="1"/>
  <c r="S567" i="1" s="1"/>
  <c r="R568" i="1"/>
  <c r="S568" i="1" s="1"/>
  <c r="R569" i="1"/>
  <c r="S569" i="1" s="1"/>
  <c r="R570" i="1"/>
  <c r="S570" i="1" s="1"/>
  <c r="R571" i="1"/>
  <c r="S571" i="1" s="1"/>
  <c r="R572" i="1"/>
  <c r="S572" i="1" s="1"/>
  <c r="R573" i="1"/>
  <c r="S573" i="1" s="1"/>
  <c r="R574" i="1"/>
  <c r="S574" i="1" s="1"/>
  <c r="R575" i="1"/>
  <c r="S575" i="1" s="1"/>
  <c r="R576" i="1"/>
  <c r="S576" i="1" s="1"/>
  <c r="R577" i="1"/>
  <c r="S577" i="1" s="1"/>
  <c r="R578" i="1"/>
  <c r="S578" i="1" s="1"/>
  <c r="R579" i="1"/>
  <c r="S579" i="1" s="1"/>
  <c r="R580" i="1"/>
  <c r="S580" i="1" s="1"/>
  <c r="R581" i="1"/>
  <c r="S581" i="1" s="1"/>
  <c r="R582" i="1"/>
  <c r="S582" i="1" s="1"/>
  <c r="R583" i="1"/>
  <c r="S583" i="1" s="1"/>
  <c r="R584" i="1"/>
  <c r="S584" i="1" s="1"/>
  <c r="R585" i="1"/>
  <c r="S585" i="1" s="1"/>
  <c r="R586" i="1"/>
  <c r="S586" i="1" s="1"/>
  <c r="R587" i="1"/>
  <c r="S587" i="1" s="1"/>
  <c r="R588" i="1"/>
  <c r="S588" i="1" s="1"/>
  <c r="R589" i="1"/>
  <c r="S589" i="1" s="1"/>
  <c r="R590" i="1"/>
  <c r="S590" i="1" s="1"/>
  <c r="R591" i="1"/>
  <c r="S591" i="1" s="1"/>
  <c r="R592" i="1"/>
  <c r="S592" i="1" s="1"/>
  <c r="R593" i="1"/>
  <c r="S593" i="1" s="1"/>
  <c r="R594" i="1"/>
  <c r="S594" i="1" s="1"/>
  <c r="R595" i="1"/>
  <c r="S595" i="1" s="1"/>
  <c r="R596" i="1"/>
  <c r="S596" i="1" s="1"/>
  <c r="R597" i="1"/>
  <c r="S597" i="1" s="1"/>
  <c r="R598" i="1"/>
  <c r="S598" i="1" s="1"/>
  <c r="R599" i="1"/>
  <c r="S599" i="1" s="1"/>
  <c r="R600" i="1"/>
  <c r="S600" i="1" s="1"/>
  <c r="R601" i="1"/>
  <c r="S601" i="1" s="1"/>
  <c r="R602" i="1"/>
  <c r="S602" i="1" s="1"/>
  <c r="R603" i="1"/>
  <c r="S603" i="1" s="1"/>
  <c r="R604" i="1"/>
  <c r="S604" i="1" s="1"/>
  <c r="R605" i="1"/>
  <c r="S605" i="1" s="1"/>
  <c r="R606" i="1"/>
  <c r="S606" i="1" s="1"/>
  <c r="R607" i="1"/>
  <c r="S607" i="1" s="1"/>
  <c r="R608" i="1"/>
  <c r="S608" i="1" s="1"/>
  <c r="R609" i="1"/>
  <c r="S609" i="1" s="1"/>
  <c r="R610" i="1"/>
  <c r="S610" i="1" s="1"/>
  <c r="R611" i="1"/>
  <c r="S611" i="1" s="1"/>
  <c r="R612" i="1"/>
  <c r="S612" i="1" s="1"/>
  <c r="R613" i="1"/>
  <c r="S613" i="1" s="1"/>
  <c r="R614" i="1"/>
  <c r="S614" i="1" s="1"/>
  <c r="R615" i="1"/>
  <c r="S615" i="1" s="1"/>
  <c r="R616" i="1"/>
  <c r="S616" i="1" s="1"/>
  <c r="R617" i="1"/>
  <c r="S617" i="1" s="1"/>
  <c r="R618" i="1"/>
  <c r="S618" i="1" s="1"/>
  <c r="R619" i="1"/>
  <c r="S619" i="1" s="1"/>
  <c r="R620" i="1"/>
  <c r="S620" i="1" s="1"/>
  <c r="R621" i="1"/>
  <c r="S621" i="1" s="1"/>
  <c r="R622" i="1"/>
  <c r="S622" i="1" s="1"/>
  <c r="R623" i="1"/>
  <c r="S623" i="1" s="1"/>
  <c r="R624" i="1"/>
  <c r="S624" i="1" s="1"/>
  <c r="R625" i="1"/>
  <c r="S625" i="1" s="1"/>
  <c r="R626" i="1"/>
  <c r="S626" i="1" s="1"/>
  <c r="R627" i="1"/>
  <c r="S627" i="1" s="1"/>
  <c r="R628" i="1"/>
  <c r="S628" i="1" s="1"/>
  <c r="R629" i="1"/>
  <c r="S629" i="1" s="1"/>
  <c r="R630" i="1"/>
  <c r="S630" i="1" s="1"/>
  <c r="R631" i="1"/>
  <c r="S631" i="1" s="1"/>
  <c r="R632" i="1"/>
  <c r="S632" i="1" s="1"/>
  <c r="R633" i="1"/>
  <c r="S633" i="1" s="1"/>
  <c r="R634" i="1"/>
  <c r="S634" i="1" s="1"/>
  <c r="R635" i="1"/>
  <c r="S635" i="1" s="1"/>
  <c r="R636" i="1"/>
  <c r="S636" i="1" s="1"/>
  <c r="R637" i="1"/>
  <c r="S637" i="1" s="1"/>
  <c r="R638" i="1"/>
  <c r="S638" i="1" s="1"/>
  <c r="R639" i="1"/>
  <c r="S639" i="1" s="1"/>
  <c r="R640" i="1"/>
  <c r="S640" i="1" s="1"/>
  <c r="R641" i="1"/>
  <c r="S641" i="1" s="1"/>
  <c r="R642" i="1"/>
  <c r="S642" i="1" s="1"/>
  <c r="R643" i="1"/>
  <c r="S643" i="1" s="1"/>
  <c r="R644" i="1"/>
  <c r="S644" i="1" s="1"/>
  <c r="R645" i="1"/>
  <c r="S645" i="1" s="1"/>
  <c r="R646" i="1"/>
  <c r="S646" i="1" s="1"/>
  <c r="R647" i="1"/>
  <c r="S647" i="1" s="1"/>
  <c r="R648" i="1"/>
  <c r="S648" i="1" s="1"/>
  <c r="R649" i="1"/>
  <c r="S649" i="1" s="1"/>
  <c r="R650" i="1"/>
  <c r="S650" i="1" s="1"/>
  <c r="R651" i="1"/>
  <c r="S651" i="1" s="1"/>
  <c r="R652" i="1"/>
  <c r="S652" i="1" s="1"/>
  <c r="R653" i="1"/>
  <c r="S653" i="1" s="1"/>
  <c r="R654" i="1"/>
  <c r="S654" i="1" s="1"/>
  <c r="R655" i="1"/>
  <c r="S655" i="1" s="1"/>
  <c r="R656" i="1"/>
  <c r="S656" i="1" s="1"/>
  <c r="R657" i="1"/>
  <c r="S657" i="1" s="1"/>
  <c r="R658" i="1"/>
  <c r="S658" i="1" s="1"/>
  <c r="R659" i="1"/>
  <c r="S659" i="1" s="1"/>
  <c r="R660" i="1"/>
  <c r="S660" i="1" s="1"/>
  <c r="R661" i="1"/>
  <c r="S661" i="1" s="1"/>
  <c r="R662" i="1"/>
  <c r="S662" i="1" s="1"/>
  <c r="R663" i="1"/>
  <c r="S663" i="1" s="1"/>
  <c r="R664" i="1"/>
  <c r="S664" i="1" s="1"/>
  <c r="R665" i="1"/>
  <c r="S665" i="1" s="1"/>
  <c r="R666" i="1"/>
  <c r="S666" i="1" s="1"/>
  <c r="R667" i="1"/>
  <c r="S667" i="1" s="1"/>
  <c r="R668" i="1"/>
  <c r="S668" i="1" s="1"/>
  <c r="R669" i="1"/>
  <c r="S669" i="1" s="1"/>
  <c r="R670" i="1"/>
  <c r="S670" i="1" s="1"/>
  <c r="R671" i="1"/>
  <c r="S671" i="1" s="1"/>
  <c r="R672" i="1"/>
  <c r="S672" i="1" s="1"/>
  <c r="R673" i="1"/>
  <c r="S673" i="1" s="1"/>
  <c r="R674" i="1"/>
  <c r="S674" i="1" s="1"/>
  <c r="R675" i="1"/>
  <c r="S675" i="1" s="1"/>
  <c r="R676" i="1"/>
  <c r="S676" i="1" s="1"/>
  <c r="R677" i="1"/>
  <c r="S677" i="1" s="1"/>
  <c r="R678" i="1"/>
  <c r="S678" i="1" s="1"/>
  <c r="R679" i="1"/>
  <c r="S679" i="1" s="1"/>
  <c r="R680" i="1"/>
  <c r="S680" i="1" s="1"/>
  <c r="R681" i="1"/>
  <c r="S681" i="1" s="1"/>
  <c r="R682" i="1"/>
  <c r="S682" i="1" s="1"/>
  <c r="R683" i="1"/>
  <c r="S683" i="1" s="1"/>
  <c r="R684" i="1"/>
  <c r="S684" i="1" s="1"/>
  <c r="R685" i="1"/>
  <c r="S685" i="1" s="1"/>
  <c r="R686" i="1"/>
  <c r="S686" i="1" s="1"/>
  <c r="R687" i="1"/>
  <c r="S687" i="1" s="1"/>
  <c r="R688" i="1"/>
  <c r="S688" i="1" s="1"/>
  <c r="R689" i="1"/>
  <c r="S689" i="1" s="1"/>
  <c r="R690" i="1"/>
  <c r="S690" i="1" s="1"/>
  <c r="R691" i="1"/>
  <c r="S691" i="1" s="1"/>
  <c r="R692" i="1"/>
  <c r="S692" i="1" s="1"/>
  <c r="R693" i="1"/>
  <c r="S693" i="1" s="1"/>
  <c r="R694" i="1"/>
  <c r="S694" i="1" s="1"/>
  <c r="R695" i="1"/>
  <c r="S695" i="1" s="1"/>
  <c r="R696" i="1"/>
  <c r="S696" i="1" s="1"/>
  <c r="R697" i="1"/>
  <c r="S697" i="1" s="1"/>
  <c r="R698" i="1"/>
  <c r="S698" i="1" s="1"/>
  <c r="R699" i="1"/>
  <c r="S699" i="1" s="1"/>
  <c r="R700" i="1"/>
  <c r="S700" i="1" s="1"/>
  <c r="R701" i="1"/>
  <c r="S701" i="1" s="1"/>
  <c r="R702" i="1"/>
  <c r="S702" i="1" s="1"/>
  <c r="R703" i="1"/>
  <c r="S703" i="1" s="1"/>
  <c r="R704" i="1"/>
  <c r="S704" i="1" s="1"/>
  <c r="R705" i="1"/>
  <c r="S705" i="1" s="1"/>
  <c r="R706" i="1"/>
  <c r="S706" i="1" s="1"/>
  <c r="R707" i="1"/>
  <c r="S707" i="1" s="1"/>
  <c r="R708" i="1"/>
  <c r="S708" i="1" s="1"/>
  <c r="R709" i="1"/>
  <c r="S709" i="1" s="1"/>
  <c r="R710" i="1"/>
  <c r="S710" i="1" s="1"/>
  <c r="R711" i="1"/>
  <c r="S711" i="1" s="1"/>
  <c r="R712" i="1"/>
  <c r="S712" i="1" s="1"/>
  <c r="R713" i="1"/>
  <c r="S713" i="1" s="1"/>
  <c r="R714" i="1"/>
  <c r="S714" i="1" s="1"/>
  <c r="R715" i="1"/>
  <c r="S715" i="1" s="1"/>
  <c r="R716" i="1"/>
  <c r="S716" i="1" s="1"/>
  <c r="R717" i="1"/>
  <c r="S717" i="1" s="1"/>
  <c r="R718" i="1"/>
  <c r="S718" i="1" s="1"/>
  <c r="R719" i="1"/>
  <c r="S719" i="1" s="1"/>
  <c r="R720" i="1"/>
  <c r="S720" i="1" s="1"/>
  <c r="R721" i="1"/>
  <c r="S721" i="1" s="1"/>
  <c r="R722" i="1"/>
  <c r="S722" i="1" s="1"/>
  <c r="R723" i="1"/>
  <c r="S723" i="1" s="1"/>
  <c r="R724" i="1"/>
  <c r="S724" i="1" s="1"/>
  <c r="R725" i="1"/>
  <c r="S725" i="1" s="1"/>
  <c r="R726" i="1"/>
  <c r="S726" i="1" s="1"/>
  <c r="R727" i="1"/>
  <c r="S727" i="1" s="1"/>
  <c r="R728" i="1"/>
  <c r="S728" i="1" s="1"/>
  <c r="R729" i="1"/>
  <c r="S729" i="1" s="1"/>
  <c r="R730" i="1"/>
  <c r="S730" i="1" s="1"/>
  <c r="R731" i="1"/>
  <c r="S731" i="1" s="1"/>
  <c r="R732" i="1"/>
  <c r="S732" i="1" s="1"/>
  <c r="R733" i="1"/>
  <c r="S733" i="1" s="1"/>
  <c r="R734" i="1"/>
  <c r="S734" i="1" s="1"/>
  <c r="R735" i="1"/>
  <c r="S735" i="1" s="1"/>
  <c r="R736" i="1"/>
  <c r="S736" i="1" s="1"/>
  <c r="R737" i="1"/>
  <c r="S737" i="1" s="1"/>
  <c r="R738" i="1"/>
  <c r="S738" i="1" s="1"/>
  <c r="R739" i="1"/>
  <c r="S739" i="1" s="1"/>
  <c r="R740" i="1"/>
  <c r="S740" i="1" s="1"/>
  <c r="R741" i="1"/>
  <c r="S741" i="1" s="1"/>
  <c r="R742" i="1"/>
  <c r="S742" i="1" s="1"/>
  <c r="R743" i="1"/>
  <c r="S743" i="1" s="1"/>
  <c r="R744" i="1"/>
  <c r="S744" i="1" s="1"/>
  <c r="R745" i="1"/>
  <c r="S745" i="1" s="1"/>
  <c r="R746" i="1"/>
  <c r="S746" i="1" s="1"/>
  <c r="R747" i="1"/>
  <c r="S747" i="1" s="1"/>
  <c r="R748" i="1"/>
  <c r="S748" i="1" s="1"/>
  <c r="R749" i="1"/>
  <c r="S749" i="1" s="1"/>
  <c r="R750" i="1"/>
  <c r="S750" i="1" s="1"/>
  <c r="R751" i="1"/>
  <c r="S751" i="1" s="1"/>
  <c r="R752" i="1"/>
  <c r="S752" i="1" s="1"/>
  <c r="R753" i="1"/>
  <c r="S753" i="1" s="1"/>
  <c r="R754" i="1"/>
  <c r="S754" i="1" s="1"/>
  <c r="R755" i="1"/>
  <c r="S755" i="1" s="1"/>
  <c r="R756" i="1"/>
  <c r="S756" i="1" s="1"/>
  <c r="R757" i="1"/>
  <c r="S757" i="1" s="1"/>
  <c r="R758" i="1"/>
  <c r="S758" i="1" s="1"/>
  <c r="R759" i="1"/>
  <c r="S759" i="1" s="1"/>
  <c r="R760" i="1"/>
  <c r="S760" i="1" s="1"/>
  <c r="R761" i="1"/>
  <c r="S761" i="1" s="1"/>
  <c r="R762" i="1"/>
  <c r="S762" i="1" s="1"/>
  <c r="R763" i="1"/>
  <c r="S763" i="1" s="1"/>
  <c r="R764" i="1"/>
  <c r="S764" i="1" s="1"/>
  <c r="R765" i="1"/>
  <c r="S765" i="1" s="1"/>
  <c r="R766" i="1"/>
  <c r="S766" i="1" s="1"/>
  <c r="R767" i="1"/>
  <c r="S767" i="1" s="1"/>
  <c r="R768" i="1"/>
  <c r="S768" i="1" s="1"/>
  <c r="R769" i="1"/>
  <c r="S769" i="1" s="1"/>
  <c r="R770" i="1"/>
  <c r="S770" i="1" s="1"/>
  <c r="R771" i="1"/>
  <c r="S771" i="1" s="1"/>
  <c r="R772" i="1"/>
  <c r="S772" i="1" s="1"/>
  <c r="R773" i="1"/>
  <c r="S773" i="1" s="1"/>
  <c r="R774" i="1"/>
  <c r="S774" i="1" s="1"/>
  <c r="R775" i="1"/>
  <c r="S775" i="1" s="1"/>
  <c r="R776" i="1"/>
  <c r="S776" i="1" s="1"/>
  <c r="R777" i="1"/>
  <c r="S777" i="1" s="1"/>
  <c r="R778" i="1"/>
  <c r="S778" i="1" s="1"/>
  <c r="R779" i="1"/>
  <c r="S779" i="1" s="1"/>
  <c r="R780" i="1"/>
  <c r="S780" i="1" s="1"/>
  <c r="R781" i="1"/>
  <c r="S781" i="1" s="1"/>
  <c r="R782" i="1"/>
  <c r="S782" i="1" s="1"/>
  <c r="R783" i="1"/>
  <c r="S783" i="1" s="1"/>
  <c r="R784" i="1"/>
  <c r="S784" i="1" s="1"/>
  <c r="R785" i="1"/>
  <c r="S785" i="1" s="1"/>
  <c r="R786" i="1"/>
  <c r="S786" i="1" s="1"/>
  <c r="R787" i="1"/>
  <c r="S787" i="1" s="1"/>
  <c r="R788" i="1"/>
  <c r="S788" i="1" s="1"/>
  <c r="R789" i="1"/>
  <c r="S789" i="1" s="1"/>
  <c r="R790" i="1"/>
  <c r="S790" i="1" s="1"/>
  <c r="R791" i="1"/>
  <c r="S791" i="1" s="1"/>
  <c r="R792" i="1"/>
  <c r="S792" i="1" s="1"/>
  <c r="R793" i="1"/>
  <c r="S793" i="1" s="1"/>
  <c r="R794" i="1"/>
  <c r="S794" i="1" s="1"/>
  <c r="R795" i="1"/>
  <c r="S795" i="1" s="1"/>
  <c r="R796" i="1"/>
  <c r="S796" i="1" s="1"/>
  <c r="R797" i="1"/>
  <c r="S797" i="1" s="1"/>
  <c r="R798" i="1"/>
  <c r="S798" i="1" s="1"/>
  <c r="R799" i="1"/>
  <c r="S799" i="1" s="1"/>
  <c r="R800" i="1"/>
  <c r="S800" i="1" s="1"/>
  <c r="R801" i="1"/>
  <c r="S801" i="1" s="1"/>
  <c r="R802" i="1"/>
  <c r="S802" i="1" s="1"/>
  <c r="R803" i="1"/>
  <c r="S803" i="1" s="1"/>
  <c r="R804" i="1"/>
  <c r="S804" i="1" s="1"/>
  <c r="R805" i="1"/>
  <c r="S805" i="1" s="1"/>
  <c r="R806" i="1"/>
  <c r="S806" i="1" s="1"/>
  <c r="R807" i="1"/>
  <c r="S807" i="1" s="1"/>
  <c r="R808" i="1"/>
  <c r="S808" i="1" s="1"/>
  <c r="R809" i="1"/>
  <c r="S809" i="1" s="1"/>
  <c r="R810" i="1"/>
  <c r="S810" i="1" s="1"/>
  <c r="R811" i="1"/>
  <c r="S811" i="1" s="1"/>
  <c r="R812" i="1"/>
  <c r="S812" i="1" s="1"/>
  <c r="R813" i="1"/>
  <c r="S813" i="1" s="1"/>
  <c r="R814" i="1"/>
  <c r="S814" i="1" s="1"/>
  <c r="R815" i="1"/>
  <c r="S815" i="1" s="1"/>
  <c r="R816" i="1"/>
  <c r="S816" i="1" s="1"/>
  <c r="R817" i="1"/>
  <c r="S817" i="1" s="1"/>
  <c r="R818" i="1"/>
  <c r="S818" i="1" s="1"/>
  <c r="R819" i="1"/>
  <c r="S819" i="1" s="1"/>
  <c r="R820" i="1"/>
  <c r="S820" i="1" s="1"/>
  <c r="R821" i="1"/>
  <c r="S821" i="1" s="1"/>
  <c r="R822" i="1"/>
  <c r="S822" i="1" s="1"/>
  <c r="R823" i="1"/>
  <c r="S823" i="1" s="1"/>
  <c r="R824" i="1"/>
  <c r="S824" i="1" s="1"/>
  <c r="R825" i="1"/>
  <c r="S825" i="1" s="1"/>
  <c r="R826" i="1"/>
  <c r="S826" i="1" s="1"/>
  <c r="R827" i="1"/>
  <c r="S827" i="1" s="1"/>
  <c r="R828" i="1"/>
  <c r="S828" i="1" s="1"/>
  <c r="R829" i="1"/>
  <c r="S829" i="1" s="1"/>
  <c r="R830" i="1"/>
  <c r="S830" i="1" s="1"/>
  <c r="R831" i="1"/>
  <c r="S831" i="1" s="1"/>
  <c r="R832" i="1"/>
  <c r="S832" i="1" s="1"/>
  <c r="R833" i="1"/>
  <c r="S833" i="1" s="1"/>
  <c r="R834" i="1"/>
  <c r="S834" i="1" s="1"/>
  <c r="R835" i="1"/>
  <c r="S835" i="1" s="1"/>
  <c r="R836" i="1"/>
  <c r="S836" i="1" s="1"/>
  <c r="R837" i="1"/>
  <c r="S837" i="1" s="1"/>
  <c r="R838" i="1"/>
  <c r="S838" i="1" s="1"/>
  <c r="R839" i="1"/>
  <c r="S839" i="1" s="1"/>
  <c r="R840" i="1"/>
  <c r="S840" i="1" s="1"/>
  <c r="R841" i="1"/>
  <c r="S841" i="1" s="1"/>
  <c r="R842" i="1"/>
  <c r="S842" i="1" s="1"/>
  <c r="R843" i="1"/>
  <c r="S843" i="1" s="1"/>
  <c r="R844" i="1"/>
  <c r="S844" i="1" s="1"/>
  <c r="R845" i="1"/>
  <c r="S845" i="1" s="1"/>
  <c r="R846" i="1"/>
  <c r="S846" i="1" s="1"/>
  <c r="R847" i="1"/>
  <c r="S847" i="1" s="1"/>
  <c r="R848" i="1"/>
  <c r="S848" i="1" s="1"/>
  <c r="R849" i="1"/>
  <c r="S849" i="1" s="1"/>
  <c r="R850" i="1"/>
  <c r="S850" i="1" s="1"/>
  <c r="R851" i="1"/>
  <c r="S851" i="1" s="1"/>
  <c r="R852" i="1"/>
  <c r="S852" i="1" s="1"/>
  <c r="R853" i="1"/>
  <c r="S853" i="1" s="1"/>
  <c r="R854" i="1"/>
  <c r="S854" i="1" s="1"/>
  <c r="R855" i="1"/>
  <c r="S855" i="1" s="1"/>
  <c r="R856" i="1"/>
  <c r="S856" i="1" s="1"/>
  <c r="R857" i="1"/>
  <c r="S857" i="1" s="1"/>
  <c r="R858" i="1"/>
  <c r="S858" i="1" s="1"/>
  <c r="R859" i="1"/>
  <c r="S859" i="1" s="1"/>
  <c r="R860" i="1"/>
  <c r="S860" i="1" s="1"/>
  <c r="R861" i="1"/>
  <c r="S861" i="1" s="1"/>
  <c r="R862" i="1"/>
  <c r="S862" i="1" s="1"/>
  <c r="R863" i="1"/>
  <c r="S863" i="1" s="1"/>
  <c r="R864" i="1"/>
  <c r="S864" i="1" s="1"/>
  <c r="R865" i="1"/>
  <c r="S865" i="1" s="1"/>
  <c r="R866" i="1"/>
  <c r="S866" i="1" s="1"/>
  <c r="R867" i="1"/>
  <c r="S867" i="1" s="1"/>
  <c r="R868" i="1"/>
  <c r="S868" i="1" s="1"/>
  <c r="R869" i="1"/>
  <c r="S869" i="1" s="1"/>
  <c r="R870" i="1"/>
  <c r="S870" i="1" s="1"/>
  <c r="R871" i="1"/>
  <c r="S871" i="1" s="1"/>
  <c r="R872" i="1"/>
  <c r="S872" i="1" s="1"/>
  <c r="R873" i="1"/>
  <c r="S873" i="1" s="1"/>
  <c r="R874" i="1"/>
  <c r="S874" i="1" s="1"/>
  <c r="R875" i="1"/>
  <c r="S875" i="1" s="1"/>
  <c r="R876" i="1"/>
  <c r="S876" i="1" s="1"/>
  <c r="R877" i="1"/>
  <c r="S877" i="1" s="1"/>
  <c r="R878" i="1"/>
  <c r="S878" i="1" s="1"/>
  <c r="R879" i="1"/>
  <c r="S879" i="1" s="1"/>
  <c r="R880" i="1"/>
  <c r="S880" i="1" s="1"/>
  <c r="R881" i="1"/>
  <c r="S881" i="1" s="1"/>
  <c r="R882" i="1"/>
  <c r="S882" i="1" s="1"/>
  <c r="R883" i="1"/>
  <c r="S883" i="1" s="1"/>
  <c r="R884" i="1"/>
  <c r="S884" i="1" s="1"/>
  <c r="R885" i="1"/>
  <c r="S885" i="1" s="1"/>
  <c r="R886" i="1"/>
  <c r="S886" i="1" s="1"/>
  <c r="R887" i="1"/>
  <c r="S887" i="1" s="1"/>
  <c r="R888" i="1"/>
  <c r="S888" i="1" s="1"/>
  <c r="R889" i="1"/>
  <c r="S889" i="1" s="1"/>
  <c r="R890" i="1"/>
  <c r="S890" i="1" s="1"/>
  <c r="R891" i="1"/>
  <c r="S891" i="1" s="1"/>
  <c r="R892" i="1"/>
  <c r="S892" i="1" s="1"/>
  <c r="R893" i="1"/>
  <c r="S893" i="1" s="1"/>
  <c r="R894" i="1"/>
  <c r="S894" i="1" s="1"/>
  <c r="R895" i="1"/>
  <c r="S895" i="1" s="1"/>
  <c r="R896" i="1"/>
  <c r="S896" i="1" s="1"/>
  <c r="R897" i="1"/>
  <c r="S897" i="1" s="1"/>
  <c r="R898" i="1"/>
  <c r="S898" i="1" s="1"/>
  <c r="R899" i="1"/>
  <c r="S899" i="1" s="1"/>
  <c r="R900" i="1"/>
  <c r="S900" i="1" s="1"/>
  <c r="R901" i="1"/>
  <c r="S901" i="1" s="1"/>
  <c r="R902" i="1"/>
  <c r="S902" i="1" s="1"/>
  <c r="R903" i="1"/>
  <c r="S903" i="1" s="1"/>
  <c r="R904" i="1"/>
  <c r="S904" i="1" s="1"/>
  <c r="R905" i="1"/>
  <c r="S905" i="1" s="1"/>
  <c r="R906" i="1"/>
  <c r="S906" i="1" s="1"/>
  <c r="R907" i="1"/>
  <c r="S907" i="1" s="1"/>
  <c r="R908" i="1"/>
  <c r="S908" i="1" s="1"/>
  <c r="R909" i="1"/>
  <c r="S909" i="1" s="1"/>
  <c r="R910" i="1"/>
  <c r="S910" i="1" s="1"/>
  <c r="R911" i="1"/>
  <c r="S911" i="1" s="1"/>
  <c r="R912" i="1"/>
  <c r="S912" i="1" s="1"/>
  <c r="R913" i="1"/>
  <c r="S913" i="1" s="1"/>
  <c r="R914" i="1"/>
  <c r="S914" i="1" s="1"/>
  <c r="R915" i="1"/>
  <c r="S915" i="1" s="1"/>
  <c r="R916" i="1"/>
  <c r="S916" i="1" s="1"/>
  <c r="R917" i="1"/>
  <c r="S917" i="1" s="1"/>
  <c r="R918" i="1"/>
  <c r="S918" i="1" s="1"/>
  <c r="R919" i="1"/>
  <c r="S919" i="1" s="1"/>
  <c r="R920" i="1"/>
  <c r="S920" i="1" s="1"/>
  <c r="R921" i="1"/>
  <c r="S921" i="1" s="1"/>
  <c r="R922" i="1"/>
  <c r="S922" i="1" s="1"/>
  <c r="R923" i="1"/>
  <c r="S923" i="1" s="1"/>
  <c r="R924" i="1"/>
  <c r="S924" i="1" s="1"/>
  <c r="R925" i="1"/>
  <c r="S925" i="1" s="1"/>
  <c r="R926" i="1"/>
  <c r="S926" i="1" s="1"/>
  <c r="R927" i="1"/>
  <c r="S927" i="1" s="1"/>
  <c r="R928" i="1"/>
  <c r="S928" i="1" s="1"/>
  <c r="R929" i="1"/>
  <c r="S929" i="1" s="1"/>
  <c r="R930" i="1"/>
  <c r="S930" i="1" s="1"/>
  <c r="R931" i="1"/>
  <c r="S931" i="1" s="1"/>
  <c r="R932" i="1"/>
  <c r="S932" i="1" s="1"/>
  <c r="R933" i="1"/>
  <c r="S933" i="1" s="1"/>
  <c r="R934" i="1"/>
  <c r="S934" i="1" s="1"/>
  <c r="R935" i="1"/>
  <c r="S935" i="1" s="1"/>
  <c r="R936" i="1"/>
  <c r="S936" i="1" s="1"/>
  <c r="R937" i="1"/>
  <c r="S937" i="1" s="1"/>
  <c r="R938" i="1"/>
  <c r="S938" i="1" s="1"/>
  <c r="R939" i="1"/>
  <c r="S939" i="1" s="1"/>
  <c r="R940" i="1"/>
  <c r="S940" i="1" s="1"/>
  <c r="R941" i="1"/>
  <c r="S941" i="1" s="1"/>
  <c r="R942" i="1"/>
  <c r="S942" i="1" s="1"/>
  <c r="R943" i="1"/>
  <c r="S943" i="1" s="1"/>
  <c r="R944" i="1"/>
  <c r="S944" i="1" s="1"/>
  <c r="R945" i="1"/>
  <c r="S945" i="1" s="1"/>
  <c r="R946" i="1"/>
  <c r="S946" i="1" s="1"/>
  <c r="R947" i="1"/>
  <c r="S947" i="1" s="1"/>
  <c r="R948" i="1"/>
  <c r="S948" i="1" s="1"/>
  <c r="R949" i="1"/>
  <c r="S949" i="1" s="1"/>
  <c r="R950" i="1"/>
  <c r="S950" i="1" s="1"/>
  <c r="R951" i="1"/>
  <c r="S951" i="1" s="1"/>
  <c r="R952" i="1"/>
  <c r="S952" i="1" s="1"/>
  <c r="R953" i="1"/>
  <c r="S953" i="1" s="1"/>
  <c r="R954" i="1"/>
  <c r="S954" i="1" s="1"/>
  <c r="R955" i="1"/>
  <c r="S955" i="1" s="1"/>
  <c r="R956" i="1"/>
  <c r="S956" i="1" s="1"/>
  <c r="R957" i="1"/>
  <c r="S957" i="1" s="1"/>
  <c r="R958" i="1"/>
  <c r="S958" i="1" s="1"/>
  <c r="R959" i="1"/>
  <c r="S959" i="1" s="1"/>
  <c r="R960" i="1"/>
  <c r="S960" i="1" s="1"/>
  <c r="R961" i="1"/>
  <c r="S961" i="1" s="1"/>
  <c r="R962" i="1"/>
  <c r="S962" i="1" s="1"/>
  <c r="R963" i="1"/>
  <c r="S963" i="1" s="1"/>
  <c r="R964" i="1"/>
  <c r="S964" i="1" s="1"/>
  <c r="R965" i="1"/>
  <c r="S965" i="1" s="1"/>
  <c r="R966" i="1"/>
  <c r="S966" i="1" s="1"/>
  <c r="R967" i="1"/>
  <c r="S967" i="1" s="1"/>
  <c r="R968" i="1"/>
  <c r="S968" i="1" s="1"/>
  <c r="R969" i="1"/>
  <c r="S969" i="1" s="1"/>
  <c r="R970" i="1"/>
  <c r="S970" i="1" s="1"/>
  <c r="R971" i="1"/>
  <c r="S971" i="1" s="1"/>
  <c r="R972" i="1"/>
  <c r="S972" i="1" s="1"/>
  <c r="R973" i="1"/>
  <c r="S973" i="1" s="1"/>
  <c r="R974" i="1"/>
  <c r="S974" i="1" s="1"/>
  <c r="R975" i="1"/>
  <c r="S975" i="1" s="1"/>
  <c r="R976" i="1"/>
  <c r="S976" i="1" s="1"/>
  <c r="R977" i="1"/>
  <c r="S977" i="1" s="1"/>
  <c r="R978" i="1"/>
  <c r="S978" i="1" s="1"/>
  <c r="R979" i="1"/>
  <c r="S979" i="1" s="1"/>
  <c r="R980" i="1"/>
  <c r="S980" i="1" s="1"/>
  <c r="R981" i="1"/>
  <c r="S981" i="1" s="1"/>
  <c r="R982" i="1"/>
  <c r="S982" i="1" s="1"/>
  <c r="R983" i="1"/>
  <c r="S983" i="1" s="1"/>
  <c r="R984" i="1"/>
  <c r="S984" i="1" s="1"/>
  <c r="R985" i="1"/>
  <c r="S985" i="1" s="1"/>
  <c r="R986" i="1"/>
  <c r="S986" i="1" s="1"/>
  <c r="R987" i="1"/>
  <c r="S987" i="1" s="1"/>
  <c r="R988" i="1"/>
  <c r="S988" i="1" s="1"/>
  <c r="R989" i="1"/>
  <c r="S989" i="1" s="1"/>
  <c r="R990" i="1"/>
  <c r="S990" i="1" s="1"/>
  <c r="R991" i="1"/>
  <c r="S991" i="1" s="1"/>
  <c r="R992" i="1"/>
  <c r="S992" i="1" s="1"/>
  <c r="R993" i="1"/>
  <c r="S993" i="1" s="1"/>
  <c r="R994" i="1"/>
  <c r="S994" i="1" s="1"/>
  <c r="R995" i="1"/>
  <c r="S995" i="1" s="1"/>
  <c r="R996" i="1"/>
  <c r="S996" i="1" s="1"/>
  <c r="R997" i="1"/>
  <c r="S997" i="1" s="1"/>
  <c r="R998" i="1"/>
  <c r="S998" i="1" s="1"/>
  <c r="R999" i="1"/>
  <c r="S999" i="1" s="1"/>
  <c r="R1000" i="1"/>
  <c r="S1000" i="1" s="1"/>
  <c r="R1001" i="1"/>
  <c r="S1001" i="1" s="1"/>
  <c r="R1002" i="1"/>
  <c r="S1002" i="1" s="1"/>
  <c r="R1003" i="1"/>
  <c r="S1003" i="1" s="1"/>
  <c r="R1004" i="1"/>
  <c r="S1004" i="1" s="1"/>
  <c r="R1005" i="1"/>
  <c r="S1005" i="1" s="1"/>
  <c r="R1006" i="1"/>
  <c r="S1006" i="1" s="1"/>
  <c r="R1007" i="1"/>
  <c r="S1007" i="1" s="1"/>
  <c r="R1008" i="1"/>
  <c r="S1008" i="1" s="1"/>
  <c r="R1009" i="1"/>
  <c r="S1009" i="1" s="1"/>
  <c r="R1010" i="1"/>
  <c r="S1010" i="1" s="1"/>
  <c r="R1011" i="1"/>
  <c r="S1011" i="1" s="1"/>
  <c r="R1012" i="1"/>
  <c r="S1012" i="1" s="1"/>
  <c r="R1013" i="1"/>
  <c r="S1013" i="1" s="1"/>
  <c r="R1014" i="1"/>
  <c r="S1014" i="1" s="1"/>
  <c r="R1015" i="1"/>
  <c r="S1015" i="1" s="1"/>
  <c r="R1016" i="1"/>
  <c r="S1016" i="1" s="1"/>
  <c r="R1017" i="1"/>
  <c r="S1017" i="1" s="1"/>
  <c r="R1018" i="1"/>
  <c r="S1018" i="1" s="1"/>
  <c r="R1019" i="1"/>
  <c r="S1019" i="1" s="1"/>
  <c r="R1020" i="1"/>
  <c r="S1020" i="1" s="1"/>
  <c r="R1021" i="1"/>
  <c r="S1021" i="1" s="1"/>
  <c r="R1022" i="1"/>
  <c r="S1022" i="1" s="1"/>
  <c r="R1023" i="1"/>
  <c r="S1023" i="1" s="1"/>
  <c r="R1024" i="1"/>
  <c r="S1024" i="1" s="1"/>
  <c r="R1025" i="1"/>
  <c r="S1025" i="1" s="1"/>
  <c r="R1026" i="1"/>
  <c r="S1026" i="1" s="1"/>
  <c r="R1027" i="1"/>
  <c r="S1027" i="1" s="1"/>
  <c r="R1028" i="1"/>
  <c r="S1028" i="1" s="1"/>
  <c r="R1029" i="1"/>
  <c r="S1029" i="1" s="1"/>
  <c r="R1030" i="1"/>
  <c r="S1030" i="1" s="1"/>
  <c r="R1031" i="1"/>
  <c r="S1031" i="1" s="1"/>
  <c r="R1032" i="1"/>
  <c r="S1032" i="1" s="1"/>
  <c r="R1033" i="1"/>
  <c r="S1033" i="1" s="1"/>
  <c r="R1034" i="1"/>
  <c r="S1034" i="1" s="1"/>
  <c r="R1035" i="1"/>
  <c r="S1035" i="1" s="1"/>
  <c r="R1036" i="1"/>
  <c r="S1036" i="1" s="1"/>
  <c r="R1037" i="1"/>
  <c r="S1037" i="1" s="1"/>
  <c r="R1038" i="1"/>
  <c r="S1038" i="1" s="1"/>
  <c r="R1039" i="1"/>
  <c r="S1039" i="1" s="1"/>
  <c r="R1040" i="1"/>
  <c r="S1040" i="1" s="1"/>
  <c r="R1041" i="1"/>
  <c r="S1041" i="1" s="1"/>
  <c r="R1042" i="1"/>
  <c r="S1042" i="1" s="1"/>
  <c r="R1043" i="1"/>
  <c r="S1043" i="1" s="1"/>
  <c r="R1044" i="1"/>
  <c r="S1044" i="1" s="1"/>
  <c r="R1045" i="1"/>
  <c r="S1045" i="1" s="1"/>
  <c r="R1046" i="1"/>
  <c r="S1046" i="1" s="1"/>
  <c r="R1047" i="1"/>
  <c r="S1047" i="1" s="1"/>
  <c r="R1048" i="1"/>
  <c r="S1048" i="1" s="1"/>
  <c r="R1049" i="1"/>
  <c r="S1049" i="1" s="1"/>
  <c r="R1050" i="1"/>
  <c r="S1050" i="1" s="1"/>
  <c r="R1051" i="1"/>
  <c r="S1051" i="1" s="1"/>
  <c r="R1052" i="1"/>
  <c r="S1052" i="1" s="1"/>
  <c r="R1053" i="1"/>
  <c r="S1053" i="1" s="1"/>
  <c r="R1054" i="1"/>
  <c r="S1054" i="1" s="1"/>
  <c r="R1055" i="1"/>
  <c r="S1055" i="1" s="1"/>
  <c r="R1056" i="1"/>
  <c r="S1056" i="1" s="1"/>
  <c r="R1057" i="1"/>
  <c r="S1057" i="1" s="1"/>
  <c r="R1058" i="1"/>
  <c r="S1058" i="1" s="1"/>
  <c r="R1059" i="1"/>
  <c r="S1059" i="1" s="1"/>
  <c r="R1060" i="1"/>
  <c r="S1060" i="1" s="1"/>
  <c r="R1061" i="1"/>
  <c r="S1061" i="1" s="1"/>
  <c r="R1062" i="1"/>
  <c r="S1062" i="1" s="1"/>
  <c r="R1063" i="1"/>
  <c r="S1063" i="1" s="1"/>
  <c r="R1064" i="1"/>
  <c r="S1064" i="1" s="1"/>
  <c r="R1065" i="1"/>
  <c r="S1065" i="1" s="1"/>
  <c r="R1066" i="1"/>
  <c r="S1066" i="1" s="1"/>
  <c r="R1067" i="1"/>
  <c r="S1067" i="1" s="1"/>
  <c r="R1068" i="1"/>
  <c r="S1068" i="1" s="1"/>
  <c r="R1069" i="1"/>
  <c r="S1069" i="1" s="1"/>
  <c r="R1070" i="1"/>
  <c r="S1070" i="1" s="1"/>
  <c r="R1071" i="1"/>
  <c r="S1071" i="1" s="1"/>
  <c r="R1072" i="1"/>
  <c r="S1072" i="1" s="1"/>
  <c r="R1073" i="1"/>
  <c r="S1073" i="1" s="1"/>
  <c r="R1074" i="1"/>
  <c r="S1074" i="1" s="1"/>
  <c r="R1075" i="1"/>
  <c r="S1075" i="1" s="1"/>
  <c r="R1076" i="1"/>
  <c r="S1076" i="1" s="1"/>
  <c r="R1077" i="1"/>
  <c r="S1077" i="1" s="1"/>
  <c r="R1078" i="1"/>
  <c r="S1078" i="1" s="1"/>
  <c r="R1079" i="1"/>
  <c r="S1079" i="1" s="1"/>
  <c r="R1080" i="1"/>
  <c r="S1080" i="1" s="1"/>
  <c r="R1081" i="1"/>
  <c r="S1081" i="1" s="1"/>
  <c r="R1082" i="1"/>
  <c r="S1082" i="1" s="1"/>
  <c r="R1083" i="1"/>
  <c r="S1083" i="1" s="1"/>
  <c r="R1084" i="1"/>
  <c r="S1084" i="1" s="1"/>
  <c r="R1085" i="1"/>
  <c r="S1085" i="1" s="1"/>
  <c r="R1086" i="1"/>
  <c r="S1086" i="1" s="1"/>
  <c r="R1087" i="1"/>
  <c r="S1087" i="1" s="1"/>
  <c r="R1088" i="1"/>
  <c r="S1088" i="1" s="1"/>
  <c r="R1089" i="1"/>
  <c r="S1089" i="1" s="1"/>
  <c r="R1090" i="1"/>
  <c r="S1090" i="1" s="1"/>
  <c r="R1091" i="1"/>
  <c r="S1091" i="1" s="1"/>
  <c r="R1092" i="1"/>
  <c r="S1092" i="1" s="1"/>
  <c r="R1093" i="1"/>
  <c r="S1093" i="1" s="1"/>
  <c r="R1094" i="1"/>
  <c r="S1094" i="1" s="1"/>
  <c r="R1095" i="1"/>
  <c r="S1095" i="1" s="1"/>
  <c r="R1096" i="1"/>
  <c r="S1096" i="1" s="1"/>
  <c r="R1097" i="1"/>
  <c r="S1097" i="1" s="1"/>
  <c r="R1098" i="1"/>
  <c r="S1098" i="1" s="1"/>
  <c r="R1099" i="1"/>
  <c r="S1099" i="1" s="1"/>
  <c r="R1100" i="1"/>
  <c r="S1100" i="1" s="1"/>
  <c r="R1101" i="1"/>
  <c r="S1101" i="1" s="1"/>
  <c r="R1102" i="1"/>
  <c r="S1102" i="1" s="1"/>
  <c r="R1103" i="1"/>
  <c r="S1103" i="1" s="1"/>
  <c r="R1104" i="1"/>
  <c r="S1104" i="1" s="1"/>
  <c r="R1105" i="1"/>
  <c r="S1105" i="1" s="1"/>
  <c r="R1106" i="1"/>
  <c r="S1106" i="1" s="1"/>
  <c r="R1107" i="1"/>
  <c r="S1107" i="1" s="1"/>
  <c r="R1108" i="1"/>
  <c r="S1108" i="1" s="1"/>
  <c r="R1109" i="1"/>
  <c r="S1109" i="1" s="1"/>
  <c r="R1110" i="1"/>
  <c r="S1110" i="1" s="1"/>
  <c r="R1111" i="1"/>
  <c r="S1111" i="1" s="1"/>
  <c r="R1112" i="1"/>
  <c r="S1112" i="1" s="1"/>
  <c r="R1113" i="1"/>
  <c r="S1113" i="1" s="1"/>
  <c r="R1114" i="1"/>
  <c r="S1114" i="1" s="1"/>
  <c r="R1115" i="1"/>
  <c r="S1115" i="1" s="1"/>
  <c r="R1116" i="1"/>
  <c r="S1116" i="1" s="1"/>
  <c r="R1117" i="1"/>
  <c r="S1117" i="1" s="1"/>
  <c r="R1118" i="1"/>
  <c r="S1118" i="1" s="1"/>
  <c r="R1119" i="1"/>
  <c r="S1119" i="1" s="1"/>
  <c r="R1120" i="1"/>
  <c r="S1120" i="1" s="1"/>
  <c r="R1121" i="1"/>
  <c r="S1121" i="1" s="1"/>
  <c r="R1122" i="1"/>
  <c r="S1122" i="1" s="1"/>
  <c r="R1123" i="1"/>
  <c r="S1123" i="1" s="1"/>
  <c r="R1124" i="1"/>
  <c r="S1124" i="1" s="1"/>
  <c r="R1125" i="1"/>
  <c r="S1125" i="1" s="1"/>
  <c r="R1126" i="1"/>
  <c r="S1126" i="1" s="1"/>
  <c r="R1127" i="1"/>
  <c r="S1127" i="1" s="1"/>
  <c r="R1128" i="1"/>
  <c r="S1128" i="1" s="1"/>
  <c r="R1129" i="1"/>
  <c r="S1129" i="1" s="1"/>
  <c r="R1130" i="1"/>
  <c r="S1130" i="1" s="1"/>
  <c r="R1131" i="1"/>
  <c r="S1131" i="1" s="1"/>
  <c r="R1132" i="1"/>
  <c r="S1132" i="1" s="1"/>
  <c r="R1133" i="1"/>
  <c r="S1133" i="1" s="1"/>
  <c r="R1134" i="1"/>
  <c r="S1134" i="1" s="1"/>
  <c r="R1135" i="1"/>
  <c r="S1135" i="1" s="1"/>
  <c r="R1136" i="1"/>
  <c r="S1136" i="1" s="1"/>
  <c r="R1137" i="1"/>
  <c r="S1137" i="1" s="1"/>
  <c r="R1138" i="1"/>
  <c r="S1138" i="1" s="1"/>
  <c r="R1139" i="1"/>
  <c r="S1139" i="1" s="1"/>
  <c r="R1140" i="1"/>
  <c r="S1140" i="1" s="1"/>
  <c r="R1141" i="1"/>
  <c r="S1141" i="1" s="1"/>
  <c r="R1142" i="1"/>
  <c r="S1142" i="1" s="1"/>
  <c r="R1143" i="1"/>
  <c r="S1143" i="1" s="1"/>
  <c r="R1144" i="1"/>
  <c r="S1144" i="1" s="1"/>
  <c r="R1145" i="1"/>
  <c r="S1145" i="1" s="1"/>
  <c r="R1146" i="1"/>
  <c r="S1146" i="1" s="1"/>
  <c r="R1147" i="1"/>
  <c r="S1147" i="1" s="1"/>
  <c r="R1148" i="1"/>
  <c r="S1148" i="1" s="1"/>
  <c r="R1149" i="1"/>
  <c r="S1149" i="1" s="1"/>
  <c r="R1150" i="1"/>
  <c r="S1150" i="1" s="1"/>
  <c r="R1151" i="1"/>
  <c r="S1151" i="1" s="1"/>
  <c r="R1152" i="1"/>
  <c r="S1152" i="1" s="1"/>
  <c r="R1153" i="1"/>
  <c r="S1153" i="1" s="1"/>
  <c r="R1154" i="1"/>
  <c r="S1154" i="1" s="1"/>
  <c r="R1155" i="1"/>
  <c r="S1155" i="1" s="1"/>
  <c r="R1156" i="1"/>
  <c r="S1156" i="1" s="1"/>
  <c r="R1157" i="1"/>
  <c r="S1157" i="1" s="1"/>
  <c r="R1158" i="1"/>
  <c r="S1158" i="1" s="1"/>
  <c r="R1159" i="1"/>
  <c r="S1159" i="1" s="1"/>
  <c r="R1160" i="1"/>
  <c r="S1160" i="1" s="1"/>
  <c r="R1161" i="1"/>
  <c r="S1161" i="1" s="1"/>
  <c r="R1162" i="1"/>
  <c r="S1162" i="1" s="1"/>
  <c r="R1163" i="1"/>
  <c r="S1163" i="1" s="1"/>
  <c r="R1164" i="1"/>
  <c r="S1164" i="1" s="1"/>
  <c r="R1165" i="1"/>
  <c r="S1165" i="1" s="1"/>
  <c r="R1166" i="1"/>
  <c r="S1166" i="1" s="1"/>
  <c r="R1167" i="1"/>
  <c r="S1167" i="1" s="1"/>
  <c r="R1168" i="1"/>
  <c r="S1168" i="1" s="1"/>
  <c r="R1169" i="1"/>
  <c r="S1169" i="1" s="1"/>
  <c r="R1170" i="1"/>
  <c r="S1170" i="1" s="1"/>
  <c r="R1171" i="1"/>
  <c r="S1171" i="1" s="1"/>
  <c r="R1172" i="1"/>
  <c r="S1172" i="1" s="1"/>
  <c r="R1173" i="1"/>
  <c r="S1173" i="1" s="1"/>
  <c r="R1174" i="1"/>
  <c r="S1174" i="1" s="1"/>
  <c r="R1175" i="1"/>
  <c r="S1175" i="1" s="1"/>
  <c r="R1176" i="1"/>
  <c r="S1176" i="1" s="1"/>
  <c r="R1177" i="1"/>
  <c r="S1177" i="1" s="1"/>
  <c r="R1178" i="1"/>
  <c r="S1178" i="1" s="1"/>
  <c r="R1179" i="1"/>
  <c r="S1179" i="1" s="1"/>
  <c r="R1180" i="1"/>
  <c r="S1180" i="1" s="1"/>
  <c r="R1181" i="1"/>
  <c r="S1181" i="1" s="1"/>
  <c r="R1182" i="1"/>
  <c r="S1182" i="1" s="1"/>
  <c r="R1183" i="1"/>
  <c r="S1183" i="1" s="1"/>
  <c r="R1184" i="1"/>
  <c r="S1184" i="1" s="1"/>
  <c r="R1185" i="1"/>
  <c r="S1185" i="1" s="1"/>
  <c r="R1186" i="1"/>
  <c r="S1186" i="1" s="1"/>
  <c r="R1187" i="1"/>
  <c r="S1187" i="1" s="1"/>
  <c r="R1188" i="1"/>
  <c r="S1188" i="1" s="1"/>
  <c r="R1189" i="1"/>
  <c r="S1189" i="1" s="1"/>
  <c r="R1190" i="1"/>
  <c r="S1190" i="1" s="1"/>
  <c r="R1191" i="1"/>
  <c r="S1191" i="1" s="1"/>
  <c r="R1192" i="1"/>
  <c r="S1192" i="1" s="1"/>
  <c r="R1193" i="1"/>
  <c r="S1193" i="1" s="1"/>
  <c r="R1194" i="1"/>
  <c r="S1194" i="1" s="1"/>
  <c r="R1195" i="1"/>
  <c r="S1195" i="1" s="1"/>
  <c r="R1196" i="1"/>
  <c r="S1196" i="1" s="1"/>
  <c r="R1197" i="1"/>
  <c r="S1197" i="1" s="1"/>
  <c r="R1198" i="1"/>
  <c r="S1198" i="1" s="1"/>
  <c r="R1199" i="1"/>
  <c r="S1199" i="1" s="1"/>
  <c r="R1200" i="1"/>
  <c r="S1200" i="1" s="1"/>
  <c r="R1201" i="1"/>
  <c r="S1201" i="1" s="1"/>
  <c r="R1202" i="1"/>
  <c r="S1202" i="1" s="1"/>
  <c r="R1203" i="1"/>
  <c r="S1203" i="1" s="1"/>
  <c r="R1204" i="1"/>
  <c r="S1204" i="1" s="1"/>
  <c r="R1205" i="1"/>
  <c r="S1205" i="1" s="1"/>
  <c r="R1206" i="1"/>
  <c r="S1206" i="1" s="1"/>
  <c r="R1207" i="1"/>
  <c r="S1207" i="1" s="1"/>
  <c r="R1208" i="1"/>
  <c r="S1208" i="1" s="1"/>
  <c r="R1209" i="1"/>
  <c r="S1209" i="1" s="1"/>
  <c r="R1210" i="1"/>
  <c r="S1210" i="1" s="1"/>
  <c r="R1211" i="1"/>
  <c r="S1211" i="1" s="1"/>
  <c r="R1212" i="1"/>
  <c r="S1212" i="1" s="1"/>
  <c r="R1213" i="1"/>
  <c r="S1213" i="1" s="1"/>
  <c r="R1214" i="1"/>
  <c r="S1214" i="1" s="1"/>
  <c r="R1215" i="1"/>
  <c r="S1215" i="1" s="1"/>
  <c r="R1216" i="1"/>
  <c r="S1216" i="1" s="1"/>
  <c r="R1217" i="1"/>
  <c r="S1217" i="1" s="1"/>
  <c r="R1218" i="1"/>
  <c r="S1218" i="1" s="1"/>
  <c r="R1219" i="1"/>
  <c r="S1219" i="1" s="1"/>
  <c r="R1220" i="1"/>
  <c r="S1220" i="1" s="1"/>
  <c r="R1221" i="1"/>
  <c r="S1221" i="1" s="1"/>
  <c r="R1222" i="1"/>
  <c r="S1222" i="1" s="1"/>
  <c r="R1223" i="1"/>
  <c r="S1223" i="1" s="1"/>
  <c r="R1224" i="1"/>
  <c r="S1224" i="1" s="1"/>
  <c r="R1225" i="1"/>
  <c r="S1225" i="1" s="1"/>
  <c r="R1226" i="1"/>
  <c r="S1226" i="1" s="1"/>
  <c r="R1227" i="1"/>
  <c r="S1227" i="1" s="1"/>
  <c r="R1228" i="1"/>
  <c r="S1228" i="1" s="1"/>
  <c r="R1229" i="1"/>
  <c r="S1229" i="1" s="1"/>
  <c r="R1230" i="1"/>
  <c r="S1230" i="1" s="1"/>
  <c r="R1231" i="1"/>
  <c r="S1231" i="1" s="1"/>
  <c r="R1232" i="1"/>
  <c r="S1232" i="1" s="1"/>
  <c r="R1233" i="1"/>
  <c r="S1233" i="1" s="1"/>
  <c r="R1234" i="1"/>
  <c r="S1234" i="1" s="1"/>
  <c r="R1235" i="1"/>
  <c r="S1235" i="1" s="1"/>
  <c r="R1236" i="1"/>
  <c r="S1236" i="1" s="1"/>
  <c r="R1237" i="1"/>
  <c r="S1237" i="1" s="1"/>
  <c r="R1238" i="1"/>
  <c r="S1238" i="1" s="1"/>
  <c r="R1239" i="1"/>
  <c r="S1239" i="1" s="1"/>
  <c r="R1240" i="1"/>
  <c r="S1240" i="1" s="1"/>
  <c r="R1241" i="1"/>
  <c r="S1241" i="1" s="1"/>
  <c r="R1242" i="1"/>
  <c r="S1242" i="1" s="1"/>
  <c r="R1243" i="1"/>
  <c r="S1243" i="1" s="1"/>
  <c r="R1244" i="1"/>
  <c r="S1244" i="1" s="1"/>
  <c r="R1245" i="1"/>
  <c r="S1245" i="1" s="1"/>
  <c r="R1246" i="1"/>
  <c r="S1246" i="1" s="1"/>
  <c r="R1247" i="1"/>
  <c r="S1247" i="1" s="1"/>
  <c r="R1248" i="1"/>
  <c r="S1248" i="1" s="1"/>
  <c r="R1249" i="1"/>
  <c r="S1249" i="1" s="1"/>
  <c r="R1250" i="1"/>
  <c r="S1250" i="1" s="1"/>
  <c r="R1251" i="1"/>
  <c r="S1251" i="1" s="1"/>
  <c r="R1252" i="1"/>
  <c r="S1252" i="1" s="1"/>
  <c r="R1253" i="1"/>
  <c r="S1253" i="1" s="1"/>
  <c r="R1254" i="1"/>
  <c r="S1254" i="1" s="1"/>
  <c r="R1255" i="1"/>
  <c r="S1255" i="1" s="1"/>
  <c r="R1256" i="1"/>
  <c r="S1256" i="1" s="1"/>
  <c r="R1257" i="1"/>
  <c r="S1257" i="1" s="1"/>
  <c r="R1258" i="1"/>
  <c r="S1258" i="1" s="1"/>
  <c r="R1259" i="1"/>
  <c r="S1259" i="1" s="1"/>
  <c r="R1260" i="1"/>
  <c r="S1260" i="1" s="1"/>
  <c r="R1261" i="1"/>
  <c r="S1261" i="1" s="1"/>
  <c r="R1262" i="1"/>
  <c r="S1262" i="1" s="1"/>
  <c r="R1263" i="1"/>
  <c r="S1263" i="1" s="1"/>
  <c r="R1264" i="1"/>
  <c r="S1264" i="1" s="1"/>
  <c r="R1265" i="1"/>
  <c r="S1265" i="1" s="1"/>
  <c r="R1266" i="1"/>
  <c r="S1266" i="1" s="1"/>
  <c r="R1267" i="1"/>
  <c r="S1267" i="1" s="1"/>
  <c r="R1268" i="1"/>
  <c r="S1268" i="1" s="1"/>
  <c r="R1269" i="1"/>
  <c r="S1269" i="1" s="1"/>
  <c r="R1270" i="1"/>
  <c r="S1270" i="1" s="1"/>
  <c r="R1271" i="1"/>
  <c r="S1271" i="1" s="1"/>
  <c r="R1272" i="1"/>
  <c r="S1272" i="1" s="1"/>
  <c r="R1273" i="1"/>
  <c r="S1273" i="1" s="1"/>
  <c r="R1274" i="1"/>
  <c r="S1274" i="1" s="1"/>
  <c r="R1275" i="1"/>
  <c r="S1275" i="1" s="1"/>
  <c r="R1276" i="1"/>
  <c r="S1276" i="1" s="1"/>
  <c r="R1277" i="1"/>
  <c r="S1277" i="1" s="1"/>
  <c r="R1278" i="1"/>
  <c r="S1278" i="1" s="1"/>
  <c r="R1279" i="1"/>
  <c r="S1279" i="1" s="1"/>
  <c r="R1280" i="1"/>
  <c r="S1280" i="1" s="1"/>
  <c r="R1281" i="1"/>
  <c r="S1281" i="1" s="1"/>
  <c r="R1282" i="1"/>
  <c r="S1282" i="1" s="1"/>
  <c r="R1283" i="1"/>
  <c r="S1283" i="1" s="1"/>
  <c r="R1284" i="1"/>
  <c r="S1284" i="1" s="1"/>
  <c r="R1285" i="1"/>
  <c r="S1285" i="1" s="1"/>
  <c r="R1286" i="1"/>
  <c r="S1286" i="1" s="1"/>
  <c r="R1287" i="1"/>
  <c r="S1287" i="1" s="1"/>
  <c r="R1288" i="1"/>
  <c r="S1288" i="1" s="1"/>
  <c r="R1289" i="1"/>
  <c r="S1289" i="1" s="1"/>
  <c r="R1290" i="1"/>
  <c r="S1290" i="1" s="1"/>
  <c r="R1291" i="1"/>
  <c r="S1291" i="1" s="1"/>
  <c r="R1292" i="1"/>
  <c r="S1292" i="1" s="1"/>
  <c r="R1293" i="1"/>
  <c r="S1293" i="1" s="1"/>
  <c r="R1294" i="1"/>
  <c r="S1294" i="1" s="1"/>
  <c r="R1295" i="1"/>
  <c r="S1295" i="1" s="1"/>
  <c r="R1296" i="1"/>
  <c r="S1296" i="1" s="1"/>
  <c r="R1297" i="1"/>
  <c r="S1297" i="1" s="1"/>
  <c r="R1298" i="1"/>
  <c r="S1298" i="1" s="1"/>
  <c r="R1299" i="1"/>
  <c r="S1299" i="1" s="1"/>
  <c r="R1300" i="1"/>
  <c r="S1300" i="1" s="1"/>
  <c r="R1301" i="1"/>
  <c r="S1301" i="1" s="1"/>
  <c r="R1302" i="1"/>
  <c r="S1302" i="1" s="1"/>
  <c r="R1303" i="1"/>
  <c r="S1303" i="1" s="1"/>
  <c r="R1304" i="1"/>
  <c r="S1304" i="1" s="1"/>
  <c r="R1305" i="1"/>
  <c r="S1305" i="1" s="1"/>
  <c r="R1306" i="1"/>
  <c r="S1306" i="1" s="1"/>
  <c r="R1307" i="1"/>
  <c r="S1307" i="1" s="1"/>
  <c r="R1308" i="1"/>
  <c r="S1308" i="1" s="1"/>
  <c r="R1309" i="1"/>
  <c r="S1309" i="1" s="1"/>
  <c r="R1310" i="1"/>
  <c r="S1310" i="1" s="1"/>
  <c r="R1311" i="1"/>
  <c r="S1311" i="1" s="1"/>
  <c r="R1312" i="1"/>
  <c r="S1312" i="1" s="1"/>
  <c r="R1313" i="1"/>
  <c r="S1313" i="1" s="1"/>
  <c r="R1314" i="1"/>
  <c r="S1314" i="1" s="1"/>
  <c r="R1315" i="1"/>
  <c r="S1315" i="1" s="1"/>
  <c r="R1316" i="1"/>
  <c r="S1316" i="1" s="1"/>
  <c r="R1317" i="1"/>
  <c r="S1317" i="1" s="1"/>
  <c r="R1318" i="1"/>
  <c r="S1318" i="1" s="1"/>
  <c r="R1319" i="1"/>
  <c r="S1319" i="1" s="1"/>
  <c r="R1320" i="1"/>
  <c r="S1320" i="1" s="1"/>
  <c r="R1321" i="1"/>
  <c r="S1321" i="1" s="1"/>
  <c r="R1322" i="1"/>
  <c r="S1322" i="1" s="1"/>
  <c r="R1323" i="1"/>
  <c r="S1323" i="1" s="1"/>
  <c r="R1324" i="1"/>
  <c r="S1324" i="1" s="1"/>
  <c r="R1325" i="1"/>
  <c r="S1325" i="1" s="1"/>
  <c r="R1326" i="1"/>
  <c r="S1326" i="1" s="1"/>
  <c r="R1327" i="1"/>
  <c r="S1327" i="1" s="1"/>
  <c r="R1328" i="1"/>
  <c r="S1328" i="1" s="1"/>
  <c r="R1329" i="1"/>
  <c r="S1329" i="1" s="1"/>
  <c r="R1330" i="1"/>
  <c r="S1330" i="1" s="1"/>
  <c r="R1331" i="1"/>
  <c r="S1331" i="1" s="1"/>
  <c r="R1332" i="1"/>
  <c r="S1332" i="1" s="1"/>
  <c r="R1333" i="1"/>
  <c r="S1333" i="1" s="1"/>
  <c r="R1334" i="1"/>
  <c r="S1334" i="1" s="1"/>
  <c r="R1335" i="1"/>
  <c r="S1335" i="1" s="1"/>
  <c r="R1336" i="1"/>
  <c r="S1336" i="1" s="1"/>
  <c r="R1337" i="1"/>
  <c r="S1337" i="1" s="1"/>
  <c r="R1338" i="1"/>
  <c r="S1338" i="1" s="1"/>
  <c r="R1339" i="1"/>
  <c r="S1339" i="1" s="1"/>
  <c r="R1340" i="1"/>
  <c r="S1340" i="1" s="1"/>
  <c r="R1341" i="1"/>
  <c r="S1341" i="1" s="1"/>
  <c r="R1342" i="1"/>
  <c r="S1342" i="1" s="1"/>
  <c r="R1343" i="1"/>
  <c r="S1343" i="1" s="1"/>
  <c r="R1344" i="1"/>
  <c r="S1344" i="1" s="1"/>
  <c r="R1345" i="1"/>
  <c r="S1345" i="1" s="1"/>
  <c r="R1346" i="1"/>
  <c r="S1346" i="1" s="1"/>
  <c r="R1347" i="1"/>
  <c r="S1347" i="1" s="1"/>
  <c r="R1348" i="1"/>
  <c r="S1348" i="1" s="1"/>
  <c r="R1349" i="1"/>
  <c r="S1349" i="1" s="1"/>
  <c r="R1350" i="1"/>
  <c r="S1350" i="1" s="1"/>
  <c r="R1351" i="1"/>
  <c r="S1351" i="1" s="1"/>
  <c r="R1352" i="1"/>
  <c r="S1352" i="1" s="1"/>
  <c r="R1353" i="1"/>
  <c r="S1353" i="1" s="1"/>
  <c r="R1354" i="1"/>
  <c r="S1354" i="1" s="1"/>
  <c r="R1355" i="1"/>
  <c r="S1355" i="1" s="1"/>
  <c r="R1356" i="1"/>
  <c r="S1356" i="1" s="1"/>
  <c r="R1357" i="1"/>
  <c r="S1357" i="1" s="1"/>
  <c r="R1358" i="1"/>
  <c r="S1358" i="1" s="1"/>
  <c r="R1359" i="1"/>
  <c r="S1359" i="1" s="1"/>
  <c r="R1360" i="1"/>
  <c r="S1360" i="1" s="1"/>
  <c r="R1361" i="1"/>
  <c r="S1361" i="1" s="1"/>
  <c r="R1362" i="1"/>
  <c r="S1362" i="1" s="1"/>
  <c r="R1363" i="1"/>
  <c r="S1363" i="1" s="1"/>
  <c r="R1364" i="1"/>
  <c r="S1364" i="1" s="1"/>
  <c r="R1365" i="1"/>
  <c r="S1365" i="1" s="1"/>
  <c r="R1366" i="1"/>
  <c r="S1366" i="1" s="1"/>
  <c r="R1367" i="1"/>
  <c r="S1367" i="1" s="1"/>
  <c r="R1368" i="1"/>
  <c r="S1368" i="1" s="1"/>
  <c r="R1369" i="1"/>
  <c r="S1369" i="1" s="1"/>
  <c r="R1370" i="1"/>
  <c r="S1370" i="1" s="1"/>
  <c r="R1371" i="1"/>
  <c r="S1371" i="1" s="1"/>
  <c r="R1372" i="1"/>
  <c r="S1372" i="1" s="1"/>
  <c r="R1373" i="1"/>
  <c r="S1373" i="1" s="1"/>
  <c r="R1374" i="1"/>
  <c r="S1374" i="1" s="1"/>
  <c r="R1375" i="1"/>
  <c r="S1375" i="1" s="1"/>
  <c r="R1376" i="1"/>
  <c r="S1376" i="1" s="1"/>
  <c r="R1377" i="1"/>
  <c r="S1377" i="1" s="1"/>
  <c r="R1378" i="1"/>
  <c r="S1378" i="1" s="1"/>
  <c r="R1379" i="1"/>
  <c r="S1379" i="1" s="1"/>
  <c r="R1380" i="1"/>
  <c r="S1380" i="1" s="1"/>
  <c r="R1381" i="1"/>
  <c r="S1381" i="1" s="1"/>
  <c r="R1382" i="1"/>
  <c r="S1382" i="1" s="1"/>
  <c r="R1383" i="1"/>
  <c r="S1383" i="1" s="1"/>
  <c r="R1384" i="1"/>
  <c r="S1384" i="1" s="1"/>
  <c r="R1385" i="1"/>
  <c r="S1385" i="1" s="1"/>
  <c r="R1386" i="1"/>
  <c r="S1386" i="1" s="1"/>
  <c r="R1387" i="1"/>
  <c r="S1387" i="1" s="1"/>
  <c r="R1388" i="1"/>
  <c r="S1388" i="1" s="1"/>
  <c r="R1389" i="1"/>
  <c r="S1389" i="1" s="1"/>
  <c r="R1390" i="1"/>
  <c r="S1390" i="1" s="1"/>
  <c r="R1391" i="1"/>
  <c r="S1391" i="1" s="1"/>
  <c r="R1392" i="1"/>
  <c r="S1392" i="1" s="1"/>
  <c r="R1393" i="1"/>
  <c r="S1393" i="1" s="1"/>
  <c r="R1394" i="1"/>
  <c r="S1394" i="1" s="1"/>
  <c r="R1395" i="1"/>
  <c r="S1395" i="1" s="1"/>
  <c r="R1396" i="1"/>
  <c r="S1396" i="1" s="1"/>
  <c r="R1397" i="1"/>
  <c r="S1397" i="1" s="1"/>
  <c r="R1398" i="1"/>
  <c r="S1398" i="1" s="1"/>
  <c r="R1399" i="1"/>
  <c r="S1399" i="1" s="1"/>
  <c r="R1400" i="1"/>
  <c r="S1400" i="1" s="1"/>
  <c r="R1401" i="1"/>
  <c r="S1401" i="1" s="1"/>
  <c r="R1402" i="1"/>
  <c r="S1402" i="1" s="1"/>
  <c r="R1403" i="1"/>
  <c r="S1403" i="1" s="1"/>
  <c r="R1404" i="1"/>
  <c r="S1404" i="1" s="1"/>
  <c r="R1405" i="1"/>
  <c r="S1405" i="1" s="1"/>
  <c r="R1406" i="1"/>
  <c r="S1406" i="1" s="1"/>
  <c r="R1407" i="1"/>
  <c r="S1407" i="1" s="1"/>
  <c r="R1408" i="1"/>
  <c r="S1408" i="1" s="1"/>
  <c r="R1409" i="1"/>
  <c r="S1409" i="1" s="1"/>
  <c r="R1410" i="1"/>
  <c r="S1410" i="1" s="1"/>
  <c r="R1411" i="1"/>
  <c r="S1411" i="1" s="1"/>
  <c r="R1412" i="1"/>
  <c r="S1412" i="1" s="1"/>
  <c r="R1413" i="1"/>
  <c r="S1413" i="1" s="1"/>
  <c r="R1414" i="1"/>
  <c r="S1414" i="1" s="1"/>
  <c r="R1415" i="1"/>
  <c r="S1415" i="1" s="1"/>
  <c r="R1416" i="1"/>
  <c r="S1416" i="1" s="1"/>
  <c r="R1417" i="1"/>
  <c r="S1417" i="1" s="1"/>
  <c r="R1418" i="1"/>
  <c r="S1418" i="1" s="1"/>
  <c r="R1419" i="1"/>
  <c r="S1419" i="1" s="1"/>
  <c r="R1420" i="1"/>
  <c r="S1420" i="1" s="1"/>
  <c r="R1421" i="1"/>
  <c r="S1421" i="1" s="1"/>
  <c r="R1422" i="1"/>
  <c r="S1422" i="1" s="1"/>
  <c r="R1423" i="1"/>
  <c r="S1423" i="1" s="1"/>
  <c r="R1424" i="1"/>
  <c r="S1424" i="1" s="1"/>
  <c r="R1425" i="1"/>
  <c r="S1425" i="1" s="1"/>
  <c r="R1426" i="1"/>
  <c r="S1426" i="1" s="1"/>
  <c r="R1427" i="1"/>
  <c r="S1427" i="1" s="1"/>
  <c r="R1428" i="1"/>
  <c r="S1428" i="1" s="1"/>
  <c r="R1429" i="1"/>
  <c r="S1429" i="1" s="1"/>
  <c r="R1430" i="1"/>
  <c r="S1430" i="1" s="1"/>
  <c r="R1431" i="1"/>
  <c r="S1431" i="1" s="1"/>
  <c r="R1432" i="1"/>
  <c r="S1432" i="1" s="1"/>
  <c r="R1433" i="1"/>
  <c r="S1433" i="1" s="1"/>
  <c r="R1434" i="1"/>
  <c r="S1434" i="1" s="1"/>
  <c r="R1435" i="1"/>
  <c r="S1435" i="1" s="1"/>
  <c r="R1436" i="1"/>
  <c r="S1436" i="1" s="1"/>
  <c r="R1437" i="1"/>
  <c r="S1437" i="1" s="1"/>
  <c r="R1438" i="1"/>
  <c r="S1438" i="1" s="1"/>
  <c r="R1439" i="1"/>
  <c r="S1439" i="1" s="1"/>
  <c r="R1440" i="1"/>
  <c r="S1440" i="1" s="1"/>
  <c r="R1441" i="1"/>
  <c r="S1441" i="1" s="1"/>
  <c r="R1442" i="1"/>
  <c r="S1442" i="1" s="1"/>
  <c r="R1443" i="1"/>
  <c r="S1443" i="1" s="1"/>
  <c r="R1444" i="1"/>
  <c r="S1444" i="1" s="1"/>
  <c r="R1445" i="1"/>
  <c r="S1445" i="1" s="1"/>
  <c r="R1446" i="1"/>
  <c r="S1446" i="1" s="1"/>
  <c r="R1447" i="1"/>
  <c r="S1447" i="1" s="1"/>
  <c r="R1448" i="1"/>
  <c r="S1448" i="1" s="1"/>
  <c r="R1449" i="1"/>
  <c r="S1449" i="1" s="1"/>
  <c r="R1450" i="1"/>
  <c r="S1450" i="1" s="1"/>
  <c r="R1451" i="1"/>
  <c r="S1451" i="1" s="1"/>
  <c r="R1452" i="1"/>
  <c r="S1452" i="1" s="1"/>
  <c r="R1453" i="1"/>
  <c r="S1453" i="1" s="1"/>
  <c r="R1454" i="1"/>
  <c r="S1454" i="1" s="1"/>
  <c r="R1455" i="1"/>
  <c r="S1455" i="1" s="1"/>
  <c r="R1456" i="1"/>
  <c r="S1456" i="1" s="1"/>
  <c r="R1457" i="1"/>
  <c r="S1457" i="1" s="1"/>
  <c r="R1458" i="1"/>
  <c r="S1458" i="1" s="1"/>
  <c r="R1459" i="1"/>
  <c r="S1459" i="1" s="1"/>
  <c r="R1460" i="1"/>
  <c r="S1460" i="1" s="1"/>
  <c r="R1461" i="1"/>
  <c r="S1461" i="1" s="1"/>
  <c r="R1462" i="1"/>
  <c r="S1462" i="1" s="1"/>
  <c r="R1463" i="1"/>
  <c r="S1463" i="1" s="1"/>
  <c r="R1464" i="1"/>
  <c r="S1464" i="1" s="1"/>
  <c r="R1465" i="1"/>
  <c r="S1465" i="1" s="1"/>
  <c r="R1466" i="1"/>
  <c r="S1466" i="1" s="1"/>
  <c r="R1467" i="1"/>
  <c r="S1467" i="1" s="1"/>
  <c r="R1468" i="1"/>
  <c r="S1468" i="1" s="1"/>
  <c r="R1469" i="1"/>
  <c r="S1469" i="1" s="1"/>
  <c r="R1470" i="1"/>
  <c r="S1470" i="1" s="1"/>
  <c r="R1471" i="1"/>
  <c r="S1471" i="1" s="1"/>
  <c r="R1472" i="1"/>
  <c r="S1472" i="1" s="1"/>
  <c r="R1473" i="1"/>
  <c r="S1473" i="1" s="1"/>
  <c r="R1474" i="1"/>
  <c r="S1474" i="1" s="1"/>
  <c r="R1475" i="1"/>
  <c r="S1475" i="1" s="1"/>
  <c r="R1476" i="1"/>
  <c r="S1476" i="1" s="1"/>
  <c r="R1477" i="1"/>
  <c r="S1477" i="1" s="1"/>
  <c r="R1478" i="1"/>
  <c r="S1478" i="1" s="1"/>
  <c r="R1479" i="1"/>
  <c r="S1479" i="1" s="1"/>
  <c r="R1480" i="1"/>
  <c r="S1480" i="1" s="1"/>
  <c r="R1481" i="1"/>
  <c r="S1481" i="1" s="1"/>
  <c r="R1482" i="1"/>
  <c r="S1482" i="1" s="1"/>
  <c r="R1483" i="1"/>
  <c r="S1483" i="1" s="1"/>
  <c r="R1484" i="1"/>
  <c r="S1484" i="1" s="1"/>
  <c r="R1485" i="1"/>
  <c r="S1485" i="1" s="1"/>
  <c r="R1486" i="1"/>
  <c r="S1486" i="1" s="1"/>
  <c r="R1487" i="1"/>
  <c r="S1487" i="1" s="1"/>
  <c r="R1488" i="1"/>
  <c r="S1488" i="1" s="1"/>
  <c r="R1489" i="1"/>
  <c r="S1489" i="1" s="1"/>
  <c r="R1490" i="1"/>
  <c r="S1490" i="1" s="1"/>
  <c r="R1491" i="1"/>
  <c r="S1491" i="1" s="1"/>
  <c r="R1492" i="1"/>
  <c r="S1492" i="1" s="1"/>
  <c r="R1493" i="1"/>
  <c r="S1493" i="1" s="1"/>
  <c r="R1494" i="1"/>
  <c r="S1494" i="1" s="1"/>
  <c r="R1495" i="1"/>
  <c r="S1495" i="1" s="1"/>
  <c r="R1496" i="1"/>
  <c r="S1496" i="1" s="1"/>
  <c r="R1497" i="1"/>
  <c r="S1497" i="1" s="1"/>
  <c r="R1498" i="1"/>
  <c r="S1498" i="1" s="1"/>
  <c r="R1499" i="1"/>
  <c r="S1499" i="1" s="1"/>
  <c r="R1500" i="1"/>
  <c r="S1500" i="1" s="1"/>
  <c r="R1501" i="1"/>
  <c r="S1501" i="1" s="1"/>
  <c r="R1502" i="1"/>
  <c r="S1502" i="1" s="1"/>
  <c r="R1503" i="1"/>
  <c r="S1503" i="1" s="1"/>
  <c r="R1504" i="1"/>
  <c r="S1504" i="1" s="1"/>
  <c r="R1505" i="1"/>
  <c r="S1505" i="1" s="1"/>
  <c r="R1506" i="1"/>
  <c r="S1506" i="1" s="1"/>
  <c r="R1507" i="1"/>
  <c r="S1507" i="1" s="1"/>
  <c r="R1508" i="1"/>
  <c r="S1508" i="1" s="1"/>
  <c r="R1509" i="1"/>
  <c r="S1509" i="1" s="1"/>
  <c r="R1510" i="1"/>
  <c r="S1510" i="1" s="1"/>
  <c r="R1511" i="1"/>
  <c r="S1511" i="1" s="1"/>
  <c r="R1512" i="1"/>
  <c r="S1512" i="1" s="1"/>
  <c r="R1513" i="1"/>
  <c r="S1513" i="1" s="1"/>
  <c r="R1514" i="1"/>
  <c r="S1514" i="1" s="1"/>
  <c r="R1515" i="1"/>
  <c r="S1515" i="1" s="1"/>
  <c r="R1516" i="1"/>
  <c r="S1516" i="1" s="1"/>
  <c r="R1517" i="1"/>
  <c r="S1517" i="1" s="1"/>
  <c r="R1518" i="1"/>
  <c r="S1518" i="1" s="1"/>
  <c r="R1519" i="1"/>
  <c r="S1519" i="1" s="1"/>
  <c r="R1520" i="1"/>
  <c r="S1520" i="1" s="1"/>
  <c r="R1521" i="1"/>
  <c r="S1521" i="1" s="1"/>
  <c r="R1522" i="1"/>
  <c r="S1522" i="1" s="1"/>
  <c r="R1523" i="1"/>
  <c r="S1523" i="1" s="1"/>
  <c r="R1524" i="1"/>
  <c r="S1524" i="1" s="1"/>
  <c r="R1525" i="1"/>
  <c r="S1525" i="1" s="1"/>
  <c r="R1526" i="1"/>
  <c r="S1526" i="1" s="1"/>
  <c r="R1527" i="1"/>
  <c r="S1527" i="1" s="1"/>
  <c r="R1528" i="1"/>
  <c r="S1528" i="1" s="1"/>
  <c r="R1529" i="1"/>
  <c r="S1529" i="1" s="1"/>
  <c r="R1530" i="1"/>
  <c r="S1530" i="1" s="1"/>
  <c r="R1531" i="1"/>
  <c r="S1531" i="1" s="1"/>
  <c r="R1532" i="1"/>
  <c r="S1532" i="1" s="1"/>
  <c r="R1533" i="1"/>
  <c r="S1533" i="1" s="1"/>
  <c r="R1534" i="1"/>
  <c r="S1534" i="1" s="1"/>
  <c r="R1535" i="1"/>
  <c r="S1535" i="1" s="1"/>
  <c r="R1536" i="1"/>
  <c r="S1536" i="1" s="1"/>
  <c r="R1537" i="1"/>
  <c r="S1537" i="1" s="1"/>
  <c r="R1538" i="1"/>
  <c r="S1538" i="1" s="1"/>
  <c r="R1539" i="1"/>
  <c r="S1539" i="1" s="1"/>
  <c r="R1540" i="1"/>
  <c r="S1540" i="1" s="1"/>
  <c r="R1541" i="1"/>
  <c r="S1541" i="1" s="1"/>
  <c r="R1542" i="1"/>
  <c r="S1542" i="1" s="1"/>
  <c r="R1543" i="1"/>
  <c r="S1543" i="1" s="1"/>
  <c r="R1544" i="1"/>
  <c r="S1544" i="1" s="1"/>
  <c r="R1545" i="1"/>
  <c r="S1545" i="1" s="1"/>
  <c r="R1546" i="1"/>
  <c r="S1546" i="1" s="1"/>
  <c r="R1547" i="1"/>
  <c r="S1547" i="1" s="1"/>
  <c r="R1548" i="1"/>
  <c r="S1548" i="1" s="1"/>
  <c r="R1549" i="1"/>
  <c r="S1549" i="1" s="1"/>
  <c r="R1550" i="1"/>
  <c r="S1550" i="1" s="1"/>
  <c r="R1551" i="1"/>
  <c r="S1551" i="1" s="1"/>
  <c r="R1552" i="1"/>
  <c r="S1552" i="1" s="1"/>
  <c r="R1553" i="1"/>
  <c r="S1553" i="1" s="1"/>
  <c r="R1554" i="1"/>
  <c r="S1554" i="1" s="1"/>
  <c r="R1555" i="1"/>
  <c r="S1555" i="1" s="1"/>
  <c r="R1556" i="1"/>
  <c r="S1556" i="1" s="1"/>
  <c r="R1557" i="1"/>
  <c r="S1557" i="1" s="1"/>
  <c r="R1558" i="1"/>
  <c r="S1558" i="1" s="1"/>
  <c r="R1559" i="1"/>
  <c r="S1559" i="1" s="1"/>
  <c r="R1560" i="1"/>
  <c r="S1560" i="1" s="1"/>
  <c r="R1561" i="1"/>
  <c r="S1561" i="1" s="1"/>
  <c r="R1562" i="1"/>
  <c r="S1562" i="1" s="1"/>
  <c r="R1563" i="1"/>
  <c r="S1563" i="1" s="1"/>
  <c r="R1564" i="1"/>
  <c r="S1564" i="1" s="1"/>
  <c r="R1565" i="1"/>
  <c r="S1565" i="1" s="1"/>
  <c r="R1566" i="1"/>
  <c r="S1566" i="1" s="1"/>
  <c r="R1567" i="1"/>
  <c r="S1567" i="1" s="1"/>
  <c r="R1568" i="1"/>
  <c r="S1568" i="1" s="1"/>
  <c r="R1569" i="1"/>
  <c r="S1569" i="1" s="1"/>
  <c r="R1570" i="1"/>
  <c r="S1570" i="1" s="1"/>
  <c r="R1571" i="1"/>
  <c r="S1571" i="1" s="1"/>
  <c r="R1572" i="1"/>
  <c r="S1572" i="1" s="1"/>
  <c r="R1573" i="1"/>
  <c r="S1573" i="1" s="1"/>
  <c r="R1574" i="1"/>
  <c r="S1574" i="1" s="1"/>
  <c r="R1575" i="1"/>
  <c r="S1575" i="1" s="1"/>
  <c r="R1576" i="1"/>
  <c r="S1576" i="1" s="1"/>
  <c r="R1577" i="1"/>
  <c r="S1577" i="1" s="1"/>
  <c r="R1578" i="1"/>
  <c r="S1578" i="1" s="1"/>
  <c r="R1579" i="1"/>
  <c r="S1579" i="1" s="1"/>
  <c r="R1580" i="1"/>
  <c r="S1580" i="1" s="1"/>
  <c r="R1581" i="1"/>
  <c r="S1581" i="1" s="1"/>
  <c r="R1582" i="1"/>
  <c r="S1582" i="1" s="1"/>
  <c r="R1583" i="1"/>
  <c r="S1583" i="1" s="1"/>
  <c r="R1584" i="1"/>
  <c r="S1584" i="1" s="1"/>
  <c r="R1585" i="1"/>
  <c r="S1585" i="1" s="1"/>
  <c r="R1586" i="1"/>
  <c r="S1586" i="1" s="1"/>
  <c r="R1587" i="1"/>
  <c r="S1587" i="1" s="1"/>
  <c r="R1588" i="1"/>
  <c r="S1588" i="1" s="1"/>
  <c r="R1589" i="1"/>
  <c r="S1589" i="1" s="1"/>
  <c r="R1590" i="1"/>
  <c r="S1590" i="1" s="1"/>
  <c r="R1591" i="1"/>
  <c r="S1591" i="1" s="1"/>
  <c r="R1592" i="1"/>
  <c r="S1592" i="1" s="1"/>
  <c r="R1593" i="1"/>
  <c r="S1593" i="1" s="1"/>
  <c r="R1594" i="1"/>
  <c r="S1594" i="1" s="1"/>
  <c r="R1595" i="1"/>
  <c r="S1595" i="1" s="1"/>
  <c r="R1596" i="1"/>
  <c r="S1596" i="1" s="1"/>
  <c r="R1597" i="1"/>
  <c r="S1597" i="1" s="1"/>
  <c r="R1598" i="1"/>
  <c r="S1598" i="1" s="1"/>
  <c r="R1599" i="1"/>
  <c r="S1599" i="1" s="1"/>
  <c r="R1600" i="1"/>
  <c r="S1600" i="1" s="1"/>
  <c r="R1601" i="1"/>
  <c r="S1601" i="1" s="1"/>
  <c r="R1602" i="1"/>
  <c r="S1602" i="1" s="1"/>
  <c r="R1603" i="1"/>
  <c r="S1603" i="1" s="1"/>
  <c r="R1604" i="1"/>
  <c r="S1604" i="1" s="1"/>
  <c r="R1605" i="1"/>
  <c r="S1605" i="1" s="1"/>
  <c r="R1606" i="1"/>
  <c r="S1606" i="1" s="1"/>
  <c r="R1607" i="1"/>
  <c r="S1607" i="1" s="1"/>
  <c r="R1608" i="1"/>
  <c r="S1608" i="1" s="1"/>
  <c r="R1609" i="1"/>
  <c r="S1609" i="1" s="1"/>
  <c r="R1610" i="1"/>
  <c r="S1610" i="1" s="1"/>
  <c r="R1611" i="1"/>
  <c r="S1611" i="1" s="1"/>
  <c r="R1612" i="1"/>
  <c r="S1612" i="1" s="1"/>
  <c r="R1613" i="1"/>
  <c r="S1613" i="1" s="1"/>
  <c r="R1614" i="1"/>
  <c r="S1614" i="1" s="1"/>
  <c r="R1615" i="1"/>
  <c r="S1615" i="1" s="1"/>
  <c r="R1616" i="1"/>
  <c r="S1616" i="1" s="1"/>
  <c r="R1617" i="1"/>
  <c r="S1617" i="1" s="1"/>
  <c r="R1618" i="1"/>
  <c r="S1618" i="1" s="1"/>
  <c r="R1619" i="1"/>
  <c r="S1619" i="1" s="1"/>
  <c r="R1620" i="1"/>
  <c r="S1620" i="1" s="1"/>
  <c r="R1621" i="1"/>
  <c r="S1621" i="1" s="1"/>
  <c r="R1622" i="1"/>
  <c r="S1622" i="1" s="1"/>
  <c r="R1623" i="1"/>
  <c r="S1623" i="1" s="1"/>
  <c r="R1624" i="1"/>
  <c r="S1624" i="1" s="1"/>
  <c r="R1625" i="1"/>
  <c r="S1625" i="1" s="1"/>
  <c r="R1626" i="1"/>
  <c r="S1626" i="1" s="1"/>
  <c r="R1627" i="1"/>
  <c r="S1627" i="1" s="1"/>
  <c r="R1628" i="1"/>
  <c r="S1628" i="1" s="1"/>
  <c r="R1629" i="1"/>
  <c r="S1629" i="1" s="1"/>
  <c r="R1630" i="1"/>
  <c r="S1630" i="1" s="1"/>
  <c r="R1631" i="1"/>
  <c r="S1631" i="1" s="1"/>
  <c r="R1632" i="1"/>
  <c r="S1632" i="1" s="1"/>
  <c r="R1633" i="1"/>
  <c r="S1633" i="1" s="1"/>
  <c r="R1634" i="1"/>
  <c r="S1634" i="1" s="1"/>
  <c r="R1635" i="1"/>
  <c r="S1635" i="1" s="1"/>
  <c r="R1636" i="1"/>
  <c r="S1636" i="1" s="1"/>
  <c r="R1637" i="1"/>
  <c r="S1637" i="1" s="1"/>
  <c r="R1638" i="1"/>
  <c r="S1638" i="1" s="1"/>
  <c r="R1639" i="1"/>
  <c r="S1639" i="1" s="1"/>
  <c r="R1640" i="1"/>
  <c r="S1640" i="1" s="1"/>
  <c r="R1641" i="1"/>
  <c r="S1641" i="1" s="1"/>
  <c r="R1642" i="1"/>
  <c r="S1642" i="1" s="1"/>
  <c r="R1643" i="1"/>
  <c r="S1643" i="1" s="1"/>
  <c r="R1644" i="1"/>
  <c r="S1644" i="1" s="1"/>
  <c r="R1645" i="1"/>
  <c r="S1645" i="1" s="1"/>
  <c r="R1646" i="1"/>
  <c r="S1646" i="1" s="1"/>
  <c r="R1647" i="1"/>
  <c r="S1647" i="1" s="1"/>
  <c r="R1648" i="1"/>
  <c r="S1648" i="1" s="1"/>
  <c r="R1649" i="1"/>
  <c r="S1649" i="1" s="1"/>
  <c r="R1650" i="1"/>
  <c r="S1650" i="1" s="1"/>
  <c r="R1651" i="1"/>
  <c r="S1651" i="1" s="1"/>
  <c r="R1652" i="1"/>
  <c r="S1652" i="1" s="1"/>
  <c r="R1653" i="1"/>
  <c r="S1653" i="1" s="1"/>
  <c r="R1654" i="1"/>
  <c r="S1654" i="1" s="1"/>
  <c r="R1655" i="1"/>
  <c r="S1655" i="1" s="1"/>
  <c r="R1656" i="1"/>
  <c r="S1656" i="1" s="1"/>
  <c r="R1657" i="1"/>
  <c r="S1657" i="1" s="1"/>
  <c r="R1658" i="1"/>
  <c r="S1658" i="1" s="1"/>
  <c r="R1659" i="1"/>
  <c r="S1659" i="1" s="1"/>
  <c r="R1660" i="1"/>
  <c r="S1660" i="1" s="1"/>
  <c r="R1661" i="1"/>
  <c r="S1661" i="1" s="1"/>
  <c r="R1662" i="1"/>
  <c r="S1662" i="1" s="1"/>
  <c r="R1663" i="1"/>
  <c r="S1663" i="1" s="1"/>
  <c r="R1664" i="1"/>
  <c r="S1664" i="1" s="1"/>
  <c r="R1665" i="1"/>
  <c r="S1665" i="1" s="1"/>
  <c r="R1666" i="1"/>
  <c r="S1666" i="1" s="1"/>
  <c r="R1667" i="1"/>
  <c r="S1667" i="1" s="1"/>
  <c r="R1668" i="1"/>
  <c r="S1668" i="1" s="1"/>
  <c r="R1669" i="1"/>
  <c r="S1669" i="1" s="1"/>
  <c r="R1670" i="1"/>
  <c r="S1670" i="1" s="1"/>
  <c r="R1671" i="1"/>
  <c r="S1671" i="1" s="1"/>
  <c r="R1672" i="1"/>
  <c r="S1672" i="1" s="1"/>
  <c r="R1673" i="1"/>
  <c r="S1673" i="1" s="1"/>
  <c r="R1674" i="1"/>
  <c r="S1674" i="1" s="1"/>
  <c r="R1675" i="1"/>
  <c r="S1675" i="1" s="1"/>
  <c r="R1676" i="1"/>
  <c r="S1676" i="1" s="1"/>
  <c r="R1677" i="1"/>
  <c r="S1677" i="1" s="1"/>
  <c r="R1678" i="1"/>
  <c r="S1678" i="1" s="1"/>
  <c r="R1679" i="1"/>
  <c r="S1679" i="1" s="1"/>
  <c r="R1680" i="1"/>
  <c r="S1680" i="1" s="1"/>
  <c r="R1681" i="1"/>
  <c r="S1681" i="1" s="1"/>
  <c r="R1682" i="1"/>
  <c r="S1682" i="1" s="1"/>
  <c r="R1683" i="1"/>
  <c r="S1683" i="1" s="1"/>
  <c r="R1684" i="1"/>
  <c r="S1684" i="1" s="1"/>
  <c r="R1685" i="1"/>
  <c r="S1685" i="1" s="1"/>
  <c r="R1686" i="1"/>
  <c r="S1686" i="1" s="1"/>
  <c r="R1687" i="1"/>
  <c r="S1687" i="1" s="1"/>
  <c r="R1688" i="1"/>
  <c r="S1688" i="1" s="1"/>
  <c r="R1689" i="1"/>
  <c r="S1689" i="1" s="1"/>
  <c r="R1690" i="1"/>
  <c r="S1690" i="1" s="1"/>
  <c r="R1691" i="1"/>
  <c r="S1691" i="1" s="1"/>
  <c r="R1692" i="1"/>
  <c r="S1692" i="1" s="1"/>
  <c r="R1693" i="1"/>
  <c r="S1693" i="1" s="1"/>
  <c r="R1694" i="1"/>
  <c r="S1694" i="1" s="1"/>
  <c r="R1695" i="1"/>
  <c r="S1695" i="1" s="1"/>
  <c r="R1696" i="1"/>
  <c r="S1696" i="1" s="1"/>
  <c r="R1697" i="1"/>
  <c r="S1697" i="1" s="1"/>
  <c r="R1698" i="1"/>
  <c r="S1698" i="1" s="1"/>
  <c r="R1699" i="1"/>
  <c r="S1699" i="1" s="1"/>
  <c r="R1700" i="1"/>
  <c r="S1700" i="1" s="1"/>
  <c r="R1701" i="1"/>
  <c r="S1701" i="1" s="1"/>
  <c r="R1702" i="1"/>
  <c r="S1702" i="1" s="1"/>
  <c r="R1703" i="1"/>
  <c r="S1703" i="1" s="1"/>
  <c r="R1704" i="1"/>
  <c r="S1704" i="1" s="1"/>
  <c r="R1705" i="1"/>
  <c r="S1705" i="1" s="1"/>
  <c r="R1706" i="1"/>
  <c r="S1706" i="1" s="1"/>
  <c r="R1707" i="1"/>
  <c r="S1707" i="1" s="1"/>
  <c r="R1708" i="1"/>
  <c r="S1708" i="1" s="1"/>
  <c r="R1709" i="1"/>
  <c r="S1709" i="1" s="1"/>
  <c r="R1710" i="1"/>
  <c r="S1710" i="1" s="1"/>
  <c r="R1711" i="1"/>
  <c r="S1711" i="1" s="1"/>
  <c r="R1712" i="1"/>
  <c r="S1712" i="1" s="1"/>
  <c r="R1713" i="1"/>
  <c r="S1713" i="1" s="1"/>
  <c r="R1714" i="1"/>
  <c r="S1714" i="1" s="1"/>
  <c r="R1715" i="1"/>
  <c r="S1715" i="1" s="1"/>
  <c r="R1716" i="1"/>
  <c r="S1716" i="1" s="1"/>
  <c r="R1717" i="1"/>
  <c r="S1717" i="1" s="1"/>
  <c r="R1718" i="1"/>
  <c r="S1718" i="1" s="1"/>
  <c r="R1719" i="1"/>
  <c r="S1719" i="1" s="1"/>
  <c r="R1720" i="1"/>
  <c r="S1720" i="1" s="1"/>
  <c r="R1721" i="1"/>
  <c r="S1721" i="1" s="1"/>
  <c r="R1722" i="1"/>
  <c r="S1722" i="1" s="1"/>
  <c r="R1723" i="1"/>
  <c r="S1723" i="1" s="1"/>
  <c r="R1724" i="1"/>
  <c r="S1724" i="1" s="1"/>
  <c r="R1725" i="1"/>
  <c r="S1725" i="1" s="1"/>
  <c r="R1726" i="1"/>
  <c r="S1726" i="1" s="1"/>
  <c r="R1727" i="1"/>
  <c r="S1727" i="1" s="1"/>
  <c r="R1728" i="1"/>
  <c r="S1728" i="1" s="1"/>
  <c r="R1729" i="1"/>
  <c r="S1729" i="1" s="1"/>
  <c r="R1730" i="1"/>
  <c r="S1730" i="1" s="1"/>
  <c r="R1731" i="1"/>
  <c r="S1731" i="1" s="1"/>
  <c r="R1732" i="1"/>
  <c r="S1732" i="1" s="1"/>
  <c r="R1733" i="1"/>
  <c r="S1733" i="1" s="1"/>
  <c r="R1734" i="1"/>
  <c r="S1734" i="1" s="1"/>
  <c r="R1735" i="1"/>
  <c r="S1735" i="1" s="1"/>
  <c r="R1736" i="1"/>
  <c r="S1736" i="1" s="1"/>
  <c r="R1737" i="1"/>
  <c r="S1737" i="1" s="1"/>
  <c r="R1738" i="1"/>
  <c r="S1738" i="1" s="1"/>
  <c r="R1739" i="1"/>
  <c r="S1739" i="1" s="1"/>
  <c r="R1740" i="1"/>
  <c r="S1740" i="1" s="1"/>
  <c r="R1741" i="1"/>
  <c r="S1741" i="1" s="1"/>
  <c r="R1742" i="1"/>
  <c r="S1742" i="1" s="1"/>
  <c r="R1743" i="1"/>
  <c r="S1743" i="1" s="1"/>
  <c r="R1744" i="1"/>
  <c r="S1744" i="1" s="1"/>
  <c r="R1745" i="1"/>
  <c r="S1745" i="1" s="1"/>
  <c r="R1746" i="1"/>
  <c r="S1746" i="1" s="1"/>
  <c r="R1747" i="1"/>
  <c r="S1747" i="1" s="1"/>
  <c r="R1748" i="1"/>
  <c r="S1748" i="1" s="1"/>
  <c r="R1749" i="1"/>
  <c r="S1749" i="1" s="1"/>
  <c r="R1750" i="1"/>
  <c r="S1750" i="1" s="1"/>
  <c r="R1751" i="1"/>
  <c r="S1751" i="1" s="1"/>
  <c r="R1752" i="1"/>
  <c r="S1752" i="1" s="1"/>
  <c r="R1753" i="1"/>
  <c r="S1753" i="1" s="1"/>
  <c r="R1754" i="1"/>
  <c r="S1754" i="1" s="1"/>
  <c r="R1755" i="1"/>
  <c r="S1755" i="1" s="1"/>
  <c r="R1756" i="1"/>
  <c r="S1756" i="1" s="1"/>
  <c r="R1757" i="1"/>
  <c r="S1757" i="1" s="1"/>
  <c r="R1758" i="1"/>
  <c r="S1758" i="1" s="1"/>
  <c r="R1759" i="1"/>
  <c r="S1759" i="1" s="1"/>
  <c r="R1760" i="1"/>
  <c r="S1760" i="1" s="1"/>
  <c r="R1761" i="1"/>
  <c r="S1761" i="1" s="1"/>
  <c r="R1762" i="1"/>
  <c r="S1762" i="1" s="1"/>
  <c r="R1763" i="1"/>
  <c r="S1763" i="1" s="1"/>
  <c r="R1764" i="1"/>
  <c r="S1764" i="1" s="1"/>
  <c r="R1765" i="1"/>
  <c r="S1765" i="1" s="1"/>
  <c r="R1766" i="1"/>
  <c r="S1766" i="1" s="1"/>
  <c r="R1767" i="1"/>
  <c r="S1767" i="1" s="1"/>
  <c r="R1768" i="1"/>
  <c r="S1768" i="1" s="1"/>
  <c r="R1769" i="1"/>
  <c r="S1769" i="1" s="1"/>
  <c r="R1770" i="1"/>
  <c r="S1770" i="1" s="1"/>
  <c r="R1771" i="1"/>
  <c r="S1771" i="1" s="1"/>
  <c r="R1772" i="1"/>
  <c r="S1772" i="1" s="1"/>
  <c r="R1773" i="1"/>
  <c r="S1773" i="1" s="1"/>
  <c r="R1774" i="1"/>
  <c r="S1774" i="1" s="1"/>
  <c r="R1775" i="1"/>
  <c r="S1775" i="1" s="1"/>
  <c r="R1776" i="1"/>
  <c r="S1776" i="1" s="1"/>
  <c r="R1777" i="1"/>
  <c r="S1777" i="1" s="1"/>
  <c r="R1778" i="1"/>
  <c r="S1778" i="1" s="1"/>
  <c r="R1779" i="1"/>
  <c r="S1779" i="1" s="1"/>
  <c r="R1780" i="1"/>
  <c r="S1780" i="1" s="1"/>
  <c r="R1781" i="1"/>
  <c r="S1781" i="1" s="1"/>
  <c r="R1782" i="1"/>
  <c r="S1782" i="1" s="1"/>
  <c r="R1783" i="1"/>
  <c r="S1783" i="1" s="1"/>
  <c r="R1784" i="1"/>
  <c r="S1784" i="1" s="1"/>
  <c r="R1785" i="1"/>
  <c r="S1785" i="1" s="1"/>
  <c r="R1786" i="1"/>
  <c r="S1786" i="1" s="1"/>
  <c r="R1787" i="1"/>
  <c r="S1787" i="1" s="1"/>
  <c r="R1788" i="1"/>
  <c r="S1788" i="1" s="1"/>
  <c r="R1789" i="1"/>
  <c r="S1789" i="1" s="1"/>
  <c r="R1790" i="1"/>
  <c r="S1790" i="1" s="1"/>
  <c r="R1791" i="1"/>
  <c r="S1791" i="1" s="1"/>
  <c r="R1792" i="1"/>
  <c r="S1792" i="1" s="1"/>
  <c r="R1793" i="1"/>
  <c r="S1793" i="1" s="1"/>
  <c r="R1794" i="1"/>
  <c r="S1794" i="1" s="1"/>
  <c r="R1795" i="1"/>
  <c r="S1795" i="1" s="1"/>
  <c r="R1796" i="1"/>
  <c r="S1796" i="1" s="1"/>
  <c r="R1797" i="1"/>
  <c r="S1797" i="1" s="1"/>
  <c r="R1798" i="1"/>
  <c r="S1798" i="1" s="1"/>
  <c r="R1799" i="1"/>
  <c r="S1799" i="1" s="1"/>
  <c r="R1800" i="1"/>
  <c r="S1800" i="1" s="1"/>
  <c r="R1801" i="1"/>
  <c r="S1801" i="1" s="1"/>
  <c r="R1802" i="1"/>
  <c r="S1802" i="1" s="1"/>
  <c r="R1803" i="1"/>
  <c r="S1803" i="1" s="1"/>
  <c r="R1804" i="1"/>
  <c r="S1804" i="1" s="1"/>
  <c r="R1805" i="1"/>
  <c r="S1805" i="1" s="1"/>
  <c r="R1806" i="1"/>
  <c r="S1806" i="1" s="1"/>
  <c r="R1807" i="1"/>
  <c r="S1807" i="1" s="1"/>
  <c r="R1808" i="1"/>
  <c r="S1808" i="1" s="1"/>
  <c r="R1809" i="1"/>
  <c r="S1809" i="1" s="1"/>
  <c r="R1810" i="1"/>
  <c r="S1810" i="1" s="1"/>
  <c r="R1811" i="1"/>
  <c r="S1811" i="1" s="1"/>
  <c r="R1812" i="1"/>
  <c r="S1812" i="1" s="1"/>
  <c r="R1813" i="1"/>
  <c r="S1813" i="1" s="1"/>
  <c r="R1814" i="1"/>
  <c r="S1814" i="1" s="1"/>
  <c r="R1815" i="1"/>
  <c r="S1815" i="1" s="1"/>
  <c r="R1816" i="1"/>
  <c r="S1816" i="1" s="1"/>
  <c r="R1817" i="1"/>
  <c r="S1817" i="1" s="1"/>
  <c r="R1818" i="1"/>
  <c r="S1818" i="1" s="1"/>
  <c r="R1819" i="1"/>
  <c r="S1819" i="1" s="1"/>
  <c r="R1820" i="1"/>
  <c r="S1820" i="1" s="1"/>
  <c r="R1821" i="1"/>
  <c r="S1821" i="1" s="1"/>
  <c r="R1822" i="1"/>
  <c r="S1822" i="1" s="1"/>
  <c r="R1823" i="1"/>
  <c r="S1823" i="1" s="1"/>
  <c r="R1824" i="1"/>
  <c r="S1824" i="1" s="1"/>
  <c r="R1825" i="1"/>
  <c r="S1825" i="1" s="1"/>
  <c r="R1826" i="1"/>
  <c r="S1826" i="1" s="1"/>
  <c r="R1827" i="1"/>
  <c r="S1827" i="1" s="1"/>
  <c r="R1828" i="1"/>
  <c r="S1828" i="1" s="1"/>
  <c r="R1829" i="1"/>
  <c r="S1829" i="1" s="1"/>
  <c r="R1830" i="1"/>
  <c r="S1830" i="1" s="1"/>
  <c r="R1831" i="1"/>
  <c r="S1831" i="1" s="1"/>
  <c r="R1832" i="1"/>
  <c r="S1832" i="1" s="1"/>
  <c r="R1833" i="1"/>
  <c r="S1833" i="1" s="1"/>
  <c r="R1834" i="1"/>
  <c r="S1834" i="1" s="1"/>
  <c r="R1835" i="1"/>
  <c r="S1835" i="1" s="1"/>
  <c r="R1836" i="1"/>
  <c r="S1836" i="1" s="1"/>
  <c r="R1837" i="1"/>
  <c r="S1837" i="1" s="1"/>
  <c r="R1838" i="1"/>
  <c r="S1838" i="1" s="1"/>
  <c r="R1839" i="1"/>
  <c r="S1839" i="1" s="1"/>
  <c r="R1840" i="1"/>
  <c r="S1840" i="1" s="1"/>
  <c r="R1841" i="1"/>
  <c r="S1841" i="1" s="1"/>
  <c r="R1842" i="1"/>
  <c r="S1842" i="1" s="1"/>
  <c r="R1843" i="1"/>
  <c r="S1843" i="1" s="1"/>
  <c r="R1844" i="1"/>
  <c r="S1844" i="1" s="1"/>
  <c r="R1845" i="1"/>
  <c r="S1845" i="1" s="1"/>
  <c r="R1846" i="1"/>
  <c r="S1846" i="1" s="1"/>
  <c r="R1847" i="1"/>
  <c r="S1847" i="1" s="1"/>
  <c r="R1848" i="1"/>
  <c r="S1848" i="1" s="1"/>
  <c r="R1849" i="1"/>
  <c r="S1849" i="1" s="1"/>
  <c r="R1850" i="1"/>
  <c r="S1850" i="1" s="1"/>
  <c r="R1851" i="1"/>
  <c r="S1851" i="1" s="1"/>
  <c r="R1852" i="1"/>
  <c r="S1852" i="1" s="1"/>
  <c r="R1853" i="1"/>
  <c r="S1853" i="1" s="1"/>
  <c r="R1854" i="1"/>
  <c r="S1854" i="1" s="1"/>
  <c r="R1855" i="1"/>
  <c r="S1855" i="1" s="1"/>
  <c r="R1856" i="1"/>
  <c r="S1856" i="1" s="1"/>
  <c r="R1857" i="1"/>
  <c r="S1857" i="1" s="1"/>
  <c r="R1858" i="1"/>
  <c r="S1858" i="1" s="1"/>
  <c r="R1859" i="1"/>
  <c r="S1859" i="1" s="1"/>
  <c r="R1860" i="1"/>
  <c r="S1860" i="1" s="1"/>
  <c r="R1861" i="1"/>
  <c r="S1861" i="1" s="1"/>
  <c r="R1862" i="1"/>
  <c r="S1862" i="1" s="1"/>
  <c r="R1863" i="1"/>
  <c r="S1863" i="1" s="1"/>
  <c r="R1864" i="1"/>
  <c r="S1864" i="1" s="1"/>
  <c r="R1865" i="1"/>
  <c r="S1865" i="1" s="1"/>
  <c r="R1866" i="1"/>
  <c r="S1866" i="1" s="1"/>
  <c r="R1867" i="1"/>
  <c r="S1867" i="1" s="1"/>
  <c r="R1868" i="1"/>
  <c r="S1868" i="1" s="1"/>
  <c r="R1869" i="1"/>
  <c r="S1869" i="1" s="1"/>
  <c r="R1870" i="1"/>
  <c r="S1870" i="1" s="1"/>
  <c r="R1871" i="1"/>
  <c r="S1871" i="1" s="1"/>
  <c r="R1872" i="1"/>
  <c r="S1872" i="1" s="1"/>
  <c r="R1873" i="1"/>
  <c r="S1873" i="1" s="1"/>
  <c r="R1874" i="1"/>
  <c r="S1874" i="1" s="1"/>
  <c r="R1875" i="1"/>
  <c r="S1875" i="1" s="1"/>
  <c r="R1876" i="1"/>
  <c r="S1876" i="1" s="1"/>
  <c r="R1877" i="1"/>
  <c r="S1877" i="1" s="1"/>
  <c r="R1878" i="1"/>
  <c r="S1878" i="1" s="1"/>
  <c r="R1879" i="1"/>
  <c r="S1879" i="1" s="1"/>
  <c r="R1880" i="1"/>
  <c r="S1880" i="1" s="1"/>
  <c r="R1881" i="1"/>
  <c r="S1881" i="1" s="1"/>
  <c r="R1882" i="1"/>
  <c r="S1882" i="1" s="1"/>
  <c r="R1883" i="1"/>
  <c r="S1883" i="1" s="1"/>
  <c r="R1884" i="1"/>
  <c r="S1884" i="1" s="1"/>
  <c r="R1885" i="1"/>
  <c r="S1885" i="1" s="1"/>
  <c r="R1886" i="1"/>
  <c r="S1886" i="1" s="1"/>
  <c r="R1887" i="1"/>
  <c r="S1887" i="1" s="1"/>
  <c r="R1888" i="1"/>
  <c r="S1888" i="1" s="1"/>
  <c r="R1889" i="1"/>
  <c r="S1889" i="1" s="1"/>
  <c r="R1890" i="1"/>
  <c r="S1890" i="1" s="1"/>
  <c r="R1891" i="1"/>
  <c r="S1891" i="1" s="1"/>
  <c r="R1892" i="1"/>
  <c r="S1892" i="1" s="1"/>
  <c r="R1893" i="1"/>
  <c r="S1893" i="1" s="1"/>
  <c r="R1894" i="1"/>
  <c r="S1894" i="1" s="1"/>
  <c r="R1895" i="1"/>
  <c r="S1895" i="1" s="1"/>
  <c r="R1896" i="1"/>
  <c r="S1896" i="1" s="1"/>
  <c r="R1897" i="1"/>
  <c r="S1897" i="1" s="1"/>
  <c r="R1898" i="1"/>
  <c r="S1898" i="1" s="1"/>
  <c r="R1899" i="1"/>
  <c r="S1899" i="1" s="1"/>
  <c r="R1900" i="1"/>
  <c r="S1900" i="1" s="1"/>
  <c r="R1901" i="1"/>
  <c r="S1901" i="1" s="1"/>
  <c r="R1902" i="1"/>
  <c r="S1902" i="1" s="1"/>
  <c r="R1903" i="1"/>
  <c r="S1903" i="1" s="1"/>
  <c r="R1904" i="1"/>
  <c r="S1904" i="1" s="1"/>
  <c r="R1905" i="1"/>
  <c r="S1905" i="1" s="1"/>
  <c r="R1906" i="1"/>
  <c r="S1906" i="1" s="1"/>
  <c r="R1907" i="1"/>
  <c r="S1907" i="1" s="1"/>
  <c r="R1908" i="1"/>
  <c r="S1908" i="1" s="1"/>
  <c r="R1909" i="1"/>
  <c r="S1909" i="1" s="1"/>
  <c r="R1910" i="1"/>
  <c r="S1910" i="1" s="1"/>
  <c r="R1911" i="1"/>
  <c r="S1911" i="1" s="1"/>
  <c r="R1912" i="1"/>
  <c r="S1912" i="1" s="1"/>
  <c r="R1913" i="1"/>
  <c r="S1913" i="1" s="1"/>
  <c r="R1914" i="1"/>
  <c r="S1914" i="1" s="1"/>
  <c r="R1915" i="1"/>
  <c r="S1915" i="1" s="1"/>
  <c r="R1916" i="1"/>
  <c r="S1916" i="1" s="1"/>
  <c r="R1917" i="1"/>
  <c r="S1917" i="1" s="1"/>
  <c r="R1918" i="1"/>
  <c r="S1918" i="1" s="1"/>
  <c r="R1919" i="1"/>
  <c r="S1919" i="1" s="1"/>
  <c r="R1920" i="1"/>
  <c r="S1920" i="1" s="1"/>
  <c r="R1921" i="1"/>
  <c r="S1921" i="1" s="1"/>
  <c r="R1922" i="1"/>
  <c r="S1922" i="1" s="1"/>
  <c r="R1923" i="1"/>
  <c r="S1923" i="1" s="1"/>
  <c r="R1924" i="1"/>
  <c r="S1924" i="1" s="1"/>
  <c r="R1925" i="1"/>
  <c r="S1925" i="1" s="1"/>
  <c r="R1926" i="1"/>
  <c r="S1926" i="1" s="1"/>
  <c r="R1927" i="1"/>
  <c r="S1927" i="1" s="1"/>
  <c r="R1928" i="1"/>
  <c r="S1928" i="1" s="1"/>
  <c r="R1929" i="1"/>
  <c r="S1929" i="1" s="1"/>
  <c r="R1930" i="1"/>
  <c r="S1930" i="1" s="1"/>
  <c r="R1931" i="1"/>
  <c r="S1931" i="1" s="1"/>
  <c r="R1932" i="1"/>
  <c r="S1932" i="1" s="1"/>
  <c r="R1933" i="1"/>
  <c r="S1933" i="1" s="1"/>
  <c r="R1934" i="1"/>
  <c r="S1934" i="1" s="1"/>
  <c r="R1935" i="1"/>
  <c r="S1935" i="1" s="1"/>
  <c r="R1936" i="1"/>
  <c r="S1936" i="1" s="1"/>
  <c r="R1937" i="1"/>
  <c r="S1937" i="1" s="1"/>
  <c r="R1938" i="1"/>
  <c r="S1938" i="1" s="1"/>
  <c r="R1939" i="1"/>
  <c r="S1939" i="1" s="1"/>
  <c r="R1940" i="1"/>
  <c r="S1940" i="1" s="1"/>
  <c r="R1941" i="1"/>
  <c r="S1941" i="1" s="1"/>
  <c r="R1942" i="1"/>
  <c r="S1942" i="1" s="1"/>
  <c r="R1943" i="1"/>
  <c r="S1943" i="1" s="1"/>
  <c r="R1944" i="1"/>
  <c r="S1944" i="1" s="1"/>
  <c r="R1945" i="1"/>
  <c r="S1945" i="1" s="1"/>
  <c r="R1946" i="1"/>
  <c r="S1946" i="1" s="1"/>
  <c r="R1947" i="1"/>
  <c r="S1947" i="1" s="1"/>
  <c r="R1948" i="1"/>
  <c r="S1948" i="1" s="1"/>
  <c r="R1949" i="1"/>
  <c r="S1949" i="1" s="1"/>
  <c r="R1950" i="1"/>
  <c r="S1950" i="1" s="1"/>
  <c r="R1951" i="1"/>
  <c r="S1951" i="1" s="1"/>
  <c r="R1952" i="1"/>
  <c r="S1952" i="1" s="1"/>
  <c r="R1953" i="1"/>
  <c r="S1953" i="1" s="1"/>
  <c r="R1954" i="1"/>
  <c r="S1954" i="1" s="1"/>
  <c r="R1955" i="1"/>
  <c r="S1955" i="1" s="1"/>
  <c r="R1956" i="1"/>
  <c r="S1956" i="1" s="1"/>
  <c r="R1957" i="1"/>
  <c r="S1957" i="1" s="1"/>
  <c r="R1958" i="1"/>
  <c r="S1958" i="1" s="1"/>
  <c r="R1959" i="1"/>
  <c r="S1959" i="1" s="1"/>
  <c r="R1960" i="1"/>
  <c r="S1960" i="1" s="1"/>
  <c r="R1961" i="1"/>
  <c r="S1961" i="1" s="1"/>
  <c r="R1962" i="1"/>
  <c r="S1962" i="1" s="1"/>
  <c r="R1963" i="1"/>
  <c r="S1963" i="1" s="1"/>
  <c r="R1964" i="1"/>
  <c r="S1964" i="1" s="1"/>
  <c r="R1965" i="1"/>
  <c r="S1965" i="1" s="1"/>
  <c r="R1966" i="1"/>
  <c r="S1966" i="1" s="1"/>
  <c r="R1967" i="1"/>
  <c r="S1967" i="1" s="1"/>
  <c r="R1968" i="1"/>
  <c r="S1968" i="1" s="1"/>
  <c r="R1969" i="1"/>
  <c r="S1969" i="1" s="1"/>
  <c r="R1970" i="1"/>
  <c r="S1970" i="1" s="1"/>
  <c r="R1971" i="1"/>
  <c r="S1971" i="1" s="1"/>
  <c r="R1972" i="1"/>
  <c r="S1972" i="1" s="1"/>
  <c r="R1973" i="1"/>
  <c r="S1973" i="1" s="1"/>
  <c r="R1974" i="1"/>
  <c r="S1974" i="1" s="1"/>
  <c r="R1975" i="1"/>
  <c r="S1975" i="1" s="1"/>
  <c r="R1976" i="1"/>
  <c r="S1976" i="1" s="1"/>
  <c r="R1977" i="1"/>
  <c r="S1977" i="1" s="1"/>
  <c r="R1978" i="1"/>
  <c r="S1978" i="1" s="1"/>
  <c r="R1979" i="1"/>
  <c r="S1979" i="1" s="1"/>
  <c r="R1980" i="1"/>
  <c r="S1980" i="1" s="1"/>
  <c r="R1981" i="1"/>
  <c r="S1981" i="1" s="1"/>
  <c r="R1982" i="1"/>
  <c r="S1982" i="1" s="1"/>
  <c r="R1983" i="1"/>
  <c r="S1983" i="1" s="1"/>
  <c r="R1984" i="1"/>
  <c r="S1984" i="1" s="1"/>
  <c r="R1985" i="1"/>
  <c r="S1985" i="1" s="1"/>
  <c r="R1986" i="1"/>
  <c r="S1986" i="1" s="1"/>
  <c r="R1987" i="1"/>
  <c r="S1987" i="1" s="1"/>
  <c r="R1988" i="1"/>
  <c r="S1988" i="1" s="1"/>
  <c r="R1989" i="1"/>
  <c r="S1989" i="1" s="1"/>
  <c r="R1990" i="1"/>
  <c r="S1990" i="1" s="1"/>
  <c r="R1991" i="1"/>
  <c r="S1991" i="1" s="1"/>
  <c r="R1992" i="1"/>
  <c r="S1992" i="1" s="1"/>
  <c r="R1993" i="1"/>
  <c r="S1993" i="1" s="1"/>
  <c r="R1994" i="1"/>
  <c r="S1994" i="1" s="1"/>
  <c r="R1995" i="1"/>
  <c r="S1995" i="1" s="1"/>
  <c r="R1996" i="1"/>
  <c r="S1996" i="1" s="1"/>
  <c r="R1997" i="1"/>
  <c r="S1997" i="1" s="1"/>
  <c r="R1998" i="1"/>
  <c r="S1998" i="1" s="1"/>
  <c r="R1999" i="1"/>
  <c r="S1999" i="1" s="1"/>
  <c r="R2000" i="1"/>
  <c r="S2000" i="1" s="1"/>
  <c r="R2001" i="1"/>
  <c r="S2001" i="1" s="1"/>
  <c r="R2002" i="1"/>
  <c r="S2002" i="1" s="1"/>
  <c r="R2003" i="1"/>
  <c r="S2003" i="1" s="1"/>
  <c r="R2004" i="1"/>
  <c r="S2004" i="1" s="1"/>
  <c r="R2005" i="1"/>
  <c r="S2005" i="1" s="1"/>
  <c r="R2006" i="1"/>
  <c r="S2006" i="1" s="1"/>
  <c r="R2007" i="1"/>
  <c r="S2007" i="1" s="1"/>
  <c r="R2008" i="1"/>
  <c r="S2008" i="1" s="1"/>
  <c r="R2009" i="1"/>
  <c r="S2009" i="1" s="1"/>
  <c r="R2010" i="1"/>
  <c r="S2010" i="1" s="1"/>
  <c r="R2011" i="1"/>
  <c r="S2011" i="1" s="1"/>
  <c r="R2012" i="1"/>
  <c r="S2012" i="1" s="1"/>
  <c r="R2013" i="1"/>
  <c r="S2013" i="1" s="1"/>
  <c r="R2014" i="1"/>
  <c r="S2014" i="1" s="1"/>
  <c r="R2015" i="1"/>
  <c r="S2015" i="1" s="1"/>
  <c r="R2016" i="1"/>
  <c r="S2016" i="1" s="1"/>
  <c r="R2017" i="1"/>
  <c r="S2017" i="1" s="1"/>
  <c r="R2018" i="1"/>
  <c r="S2018" i="1" s="1"/>
  <c r="R2019" i="1"/>
  <c r="S2019" i="1" s="1"/>
  <c r="R2020" i="1"/>
  <c r="S2020" i="1" s="1"/>
  <c r="R2021" i="1"/>
  <c r="S2021" i="1" s="1"/>
  <c r="R2022" i="1"/>
  <c r="S2022" i="1" s="1"/>
  <c r="R2023" i="1"/>
  <c r="S2023" i="1" s="1"/>
  <c r="R2024" i="1"/>
  <c r="S2024" i="1" s="1"/>
  <c r="R2025" i="1"/>
  <c r="S2025" i="1" s="1"/>
  <c r="R2026" i="1"/>
  <c r="S2026" i="1" s="1"/>
  <c r="R2027" i="1"/>
  <c r="S2027" i="1" s="1"/>
  <c r="R2028" i="1"/>
  <c r="S2028" i="1" s="1"/>
  <c r="R2029" i="1"/>
  <c r="S2029" i="1" s="1"/>
  <c r="R2030" i="1"/>
  <c r="S2030" i="1" s="1"/>
  <c r="R2031" i="1"/>
  <c r="S2031" i="1" s="1"/>
  <c r="R2032" i="1"/>
  <c r="S2032" i="1" s="1"/>
  <c r="R2033" i="1"/>
  <c r="S2033" i="1" s="1"/>
  <c r="R2034" i="1"/>
  <c r="S2034" i="1" s="1"/>
  <c r="R2035" i="1"/>
  <c r="S2035" i="1" s="1"/>
  <c r="R2036" i="1"/>
  <c r="S2036" i="1" s="1"/>
  <c r="R2037" i="1"/>
  <c r="S2037" i="1" s="1"/>
  <c r="R2038" i="1"/>
  <c r="S2038" i="1" s="1"/>
  <c r="R2039" i="1"/>
  <c r="S2039" i="1" s="1"/>
  <c r="R2040" i="1"/>
  <c r="S2040" i="1" s="1"/>
  <c r="R2041" i="1"/>
  <c r="S2041" i="1" s="1"/>
  <c r="R2042" i="1"/>
  <c r="S2042" i="1" s="1"/>
  <c r="R2043" i="1"/>
  <c r="S2043" i="1" s="1"/>
  <c r="R2044" i="1"/>
  <c r="S2044" i="1" s="1"/>
  <c r="R2045" i="1"/>
  <c r="S2045" i="1" s="1"/>
  <c r="R2046" i="1"/>
  <c r="S2046" i="1" s="1"/>
  <c r="R2047" i="1"/>
  <c r="S2047" i="1" s="1"/>
  <c r="R2048" i="1"/>
  <c r="S2048" i="1" s="1"/>
  <c r="R2049" i="1"/>
  <c r="S2049" i="1" s="1"/>
  <c r="R2050" i="1"/>
  <c r="S2050" i="1" s="1"/>
  <c r="R2051" i="1"/>
  <c r="S2051" i="1" s="1"/>
  <c r="R2052" i="1"/>
  <c r="S2052" i="1" s="1"/>
  <c r="R2053" i="1"/>
  <c r="S2053" i="1" s="1"/>
  <c r="R2054" i="1"/>
  <c r="S2054" i="1" s="1"/>
  <c r="R2055" i="1"/>
  <c r="S2055" i="1" s="1"/>
  <c r="R2056" i="1"/>
  <c r="S2056" i="1" s="1"/>
  <c r="R2057" i="1"/>
  <c r="S2057" i="1" s="1"/>
  <c r="R2058" i="1"/>
  <c r="S2058" i="1" s="1"/>
  <c r="R2059" i="1"/>
  <c r="S2059" i="1" s="1"/>
  <c r="R2060" i="1"/>
  <c r="S2060" i="1" s="1"/>
  <c r="R2061" i="1"/>
  <c r="S2061" i="1" s="1"/>
  <c r="R2062" i="1"/>
  <c r="S2062" i="1" s="1"/>
  <c r="R2063" i="1"/>
  <c r="S2063" i="1" s="1"/>
  <c r="R2064" i="1"/>
  <c r="S2064" i="1" s="1"/>
  <c r="R2065" i="1"/>
  <c r="S2065" i="1" s="1"/>
  <c r="R2066" i="1"/>
  <c r="S2066" i="1" s="1"/>
  <c r="R2067" i="1"/>
  <c r="S2067" i="1" s="1"/>
  <c r="R2068" i="1"/>
  <c r="S2068" i="1" s="1"/>
  <c r="R2069" i="1"/>
  <c r="S2069" i="1" s="1"/>
  <c r="R2070" i="1"/>
  <c r="S2070" i="1" s="1"/>
  <c r="R2071" i="1"/>
  <c r="S2071" i="1" s="1"/>
  <c r="R2072" i="1"/>
  <c r="S2072" i="1" s="1"/>
  <c r="R2073" i="1"/>
  <c r="S2073" i="1" s="1"/>
  <c r="R2074" i="1"/>
  <c r="S2074" i="1" s="1"/>
  <c r="R2075" i="1"/>
  <c r="S2075" i="1" s="1"/>
  <c r="R2076" i="1"/>
  <c r="S2076" i="1" s="1"/>
  <c r="R2077" i="1"/>
  <c r="S2077" i="1" s="1"/>
  <c r="R2078" i="1"/>
  <c r="S2078" i="1" s="1"/>
  <c r="R2079" i="1"/>
  <c r="S2079" i="1" s="1"/>
  <c r="R2080" i="1"/>
  <c r="S2080" i="1" s="1"/>
  <c r="R2081" i="1"/>
  <c r="S2081" i="1" s="1"/>
  <c r="R2082" i="1"/>
  <c r="S2082" i="1" s="1"/>
  <c r="R2083" i="1"/>
  <c r="S2083" i="1" s="1"/>
  <c r="R2084" i="1"/>
  <c r="S2084" i="1" s="1"/>
  <c r="R2085" i="1"/>
  <c r="S2085" i="1" s="1"/>
  <c r="R2086" i="1"/>
  <c r="S2086" i="1" s="1"/>
  <c r="R2087" i="1"/>
  <c r="S2087" i="1" s="1"/>
  <c r="R2088" i="1"/>
  <c r="S2088" i="1" s="1"/>
  <c r="R2089" i="1"/>
  <c r="S2089" i="1" s="1"/>
  <c r="R2090" i="1"/>
  <c r="S2090" i="1" s="1"/>
  <c r="R2091" i="1"/>
  <c r="S2091" i="1" s="1"/>
  <c r="R2092" i="1"/>
  <c r="S2092" i="1" s="1"/>
  <c r="R2093" i="1"/>
  <c r="S2093" i="1" s="1"/>
  <c r="R2094" i="1"/>
  <c r="S2094" i="1" s="1"/>
  <c r="R2095" i="1"/>
  <c r="S2095" i="1" s="1"/>
  <c r="R2096" i="1"/>
  <c r="S2096" i="1" s="1"/>
  <c r="R2097" i="1"/>
  <c r="S2097" i="1" s="1"/>
  <c r="R2098" i="1"/>
  <c r="S2098" i="1" s="1"/>
  <c r="R2099" i="1"/>
  <c r="S2099" i="1" s="1"/>
  <c r="R2100" i="1"/>
  <c r="S2100" i="1" s="1"/>
  <c r="R2101" i="1"/>
  <c r="S2101" i="1" s="1"/>
  <c r="R2102" i="1"/>
  <c r="S2102" i="1" s="1"/>
  <c r="R2103" i="1"/>
  <c r="S2103" i="1" s="1"/>
  <c r="R2104" i="1"/>
  <c r="S2104" i="1" s="1"/>
  <c r="R2105" i="1"/>
  <c r="S2105" i="1" s="1"/>
  <c r="R2106" i="1"/>
  <c r="S2106" i="1" s="1"/>
  <c r="R2107" i="1"/>
  <c r="S2107" i="1" s="1"/>
  <c r="R2108" i="1"/>
  <c r="S2108" i="1" s="1"/>
  <c r="R2109" i="1"/>
  <c r="S2109" i="1" s="1"/>
  <c r="R2110" i="1"/>
  <c r="S2110" i="1" s="1"/>
  <c r="R2111" i="1"/>
  <c r="S2111" i="1" s="1"/>
  <c r="R2112" i="1"/>
  <c r="S2112" i="1" s="1"/>
  <c r="R2113" i="1"/>
  <c r="S2113" i="1" s="1"/>
  <c r="R2114" i="1"/>
  <c r="S2114" i="1" s="1"/>
  <c r="R2115" i="1"/>
  <c r="S2115" i="1" s="1"/>
  <c r="R2116" i="1"/>
  <c r="S2116" i="1" s="1"/>
  <c r="R2117" i="1"/>
  <c r="S2117" i="1" s="1"/>
  <c r="R2118" i="1"/>
  <c r="S2118" i="1" s="1"/>
  <c r="R2119" i="1"/>
  <c r="S2119" i="1" s="1"/>
  <c r="R2120" i="1"/>
  <c r="S2120" i="1" s="1"/>
  <c r="R2121" i="1"/>
  <c r="S2121" i="1" s="1"/>
  <c r="R2122" i="1"/>
  <c r="S2122" i="1" s="1"/>
  <c r="R2123" i="1"/>
  <c r="S2123" i="1" s="1"/>
  <c r="R2124" i="1"/>
  <c r="S2124" i="1" s="1"/>
  <c r="R2125" i="1"/>
  <c r="S2125" i="1" s="1"/>
  <c r="R2126" i="1"/>
  <c r="S2126" i="1" s="1"/>
  <c r="R2127" i="1"/>
  <c r="S2127" i="1" s="1"/>
  <c r="R2128" i="1"/>
  <c r="S2128" i="1" s="1"/>
  <c r="R2129" i="1"/>
  <c r="S2129" i="1" s="1"/>
  <c r="R2130" i="1"/>
  <c r="S2130" i="1" s="1"/>
  <c r="R2131" i="1"/>
  <c r="S2131" i="1" s="1"/>
  <c r="R2132" i="1"/>
  <c r="S2132" i="1" s="1"/>
  <c r="R2133" i="1"/>
  <c r="S2133" i="1" s="1"/>
  <c r="R2134" i="1"/>
  <c r="S2134" i="1" s="1"/>
  <c r="R2135" i="1"/>
  <c r="S2135" i="1" s="1"/>
  <c r="R2136" i="1"/>
  <c r="S2136" i="1" s="1"/>
  <c r="R2137" i="1"/>
  <c r="S2137" i="1" s="1"/>
  <c r="R2138" i="1"/>
  <c r="S2138" i="1" s="1"/>
  <c r="R2139" i="1"/>
  <c r="S2139" i="1" s="1"/>
  <c r="R2140" i="1"/>
  <c r="S2140" i="1" s="1"/>
  <c r="R2141" i="1"/>
  <c r="S2141" i="1" s="1"/>
  <c r="R2142" i="1"/>
  <c r="S2142" i="1" s="1"/>
  <c r="R2143" i="1"/>
  <c r="S2143" i="1" s="1"/>
  <c r="R2144" i="1"/>
  <c r="S2144" i="1" s="1"/>
  <c r="R2145" i="1"/>
  <c r="S2145" i="1" s="1"/>
  <c r="R2146" i="1"/>
  <c r="S2146" i="1" s="1"/>
  <c r="R2147" i="1"/>
  <c r="S2147" i="1" s="1"/>
  <c r="R2148" i="1"/>
  <c r="S2148" i="1" s="1"/>
  <c r="R2149" i="1"/>
  <c r="S2149" i="1" s="1"/>
  <c r="R2150" i="1"/>
  <c r="S2150" i="1" s="1"/>
  <c r="R2151" i="1"/>
  <c r="S2151" i="1" s="1"/>
  <c r="R2152" i="1"/>
  <c r="S2152" i="1" s="1"/>
  <c r="R2153" i="1"/>
  <c r="S2153" i="1" s="1"/>
  <c r="R2154" i="1"/>
  <c r="S2154" i="1" s="1"/>
  <c r="R2155" i="1"/>
  <c r="S2155" i="1" s="1"/>
  <c r="R2156" i="1"/>
  <c r="S2156" i="1" s="1"/>
  <c r="R2157" i="1"/>
  <c r="S2157" i="1" s="1"/>
  <c r="R2158" i="1"/>
  <c r="S2158" i="1" s="1"/>
  <c r="R2159" i="1"/>
  <c r="S2159" i="1" s="1"/>
  <c r="R2160" i="1"/>
  <c r="S2160" i="1" s="1"/>
  <c r="R2161" i="1"/>
  <c r="S2161" i="1" s="1"/>
  <c r="R2162" i="1"/>
  <c r="S2162" i="1" s="1"/>
  <c r="R2163" i="1"/>
  <c r="S2163" i="1" s="1"/>
  <c r="R2164" i="1"/>
  <c r="S2164" i="1" s="1"/>
  <c r="R2165" i="1"/>
  <c r="S2165" i="1" s="1"/>
  <c r="R2166" i="1"/>
  <c r="S2166" i="1" s="1"/>
  <c r="R2167" i="1"/>
  <c r="S2167" i="1" s="1"/>
  <c r="R2168" i="1"/>
  <c r="S2168" i="1" s="1"/>
  <c r="R2169" i="1"/>
  <c r="S2169" i="1" s="1"/>
  <c r="R2170" i="1"/>
  <c r="S2170" i="1" s="1"/>
  <c r="R2171" i="1"/>
  <c r="S2171" i="1" s="1"/>
  <c r="R2172" i="1"/>
  <c r="S2172" i="1" s="1"/>
  <c r="R2173" i="1"/>
  <c r="S2173" i="1" s="1"/>
  <c r="R2174" i="1"/>
  <c r="S2174" i="1" s="1"/>
  <c r="R2175" i="1"/>
  <c r="S2175" i="1" s="1"/>
  <c r="R2176" i="1"/>
  <c r="S2176" i="1" s="1"/>
  <c r="R2177" i="1"/>
  <c r="S2177" i="1" s="1"/>
  <c r="R2178" i="1"/>
  <c r="S2178" i="1" s="1"/>
  <c r="R2179" i="1"/>
  <c r="S2179" i="1" s="1"/>
  <c r="R2180" i="1"/>
  <c r="S2180" i="1" s="1"/>
  <c r="R2181" i="1"/>
  <c r="S2181" i="1" s="1"/>
  <c r="R2182" i="1"/>
  <c r="S2182" i="1" s="1"/>
  <c r="R2183" i="1"/>
  <c r="S2183" i="1" s="1"/>
  <c r="R2184" i="1"/>
  <c r="S2184" i="1" s="1"/>
  <c r="R2185" i="1"/>
  <c r="S2185" i="1" s="1"/>
  <c r="R2186" i="1"/>
  <c r="S2186" i="1" s="1"/>
  <c r="R2187" i="1"/>
  <c r="S2187" i="1" s="1"/>
  <c r="R2188" i="1"/>
  <c r="S2188" i="1" s="1"/>
  <c r="R2189" i="1"/>
  <c r="S2189" i="1" s="1"/>
  <c r="R2190" i="1"/>
  <c r="S2190" i="1" s="1"/>
  <c r="R2191" i="1"/>
  <c r="S2191" i="1" s="1"/>
  <c r="R2192" i="1"/>
  <c r="S2192" i="1" s="1"/>
  <c r="R2193" i="1"/>
  <c r="S2193" i="1" s="1"/>
  <c r="R2194" i="1"/>
  <c r="S2194" i="1" s="1"/>
  <c r="R2195" i="1"/>
  <c r="S2195" i="1" s="1"/>
  <c r="R2196" i="1"/>
  <c r="S2196" i="1" s="1"/>
  <c r="R2197" i="1"/>
  <c r="S2197" i="1" s="1"/>
  <c r="R2198" i="1"/>
  <c r="S2198" i="1" s="1"/>
  <c r="R2199" i="1"/>
  <c r="S2199" i="1" s="1"/>
  <c r="R2200" i="1"/>
  <c r="S2200" i="1" s="1"/>
  <c r="R2201" i="1"/>
  <c r="S2201" i="1" s="1"/>
  <c r="R2202" i="1"/>
  <c r="S2202" i="1" s="1"/>
  <c r="R2203" i="1"/>
  <c r="S2203" i="1" s="1"/>
  <c r="R2204" i="1"/>
  <c r="S2204" i="1" s="1"/>
  <c r="R2205" i="1"/>
  <c r="S2205" i="1" s="1"/>
  <c r="R2206" i="1"/>
  <c r="S2206" i="1" s="1"/>
  <c r="R2207" i="1"/>
  <c r="S2207" i="1" s="1"/>
  <c r="R2208" i="1"/>
  <c r="S2208" i="1" s="1"/>
  <c r="R2209" i="1"/>
  <c r="S2209" i="1" s="1"/>
  <c r="R2210" i="1"/>
  <c r="S2210" i="1" s="1"/>
  <c r="R2211" i="1"/>
  <c r="S2211" i="1" s="1"/>
  <c r="R2212" i="1"/>
  <c r="S2212" i="1" s="1"/>
  <c r="R2213" i="1"/>
  <c r="S2213" i="1" s="1"/>
  <c r="R2214" i="1"/>
  <c r="S2214" i="1" s="1"/>
  <c r="R2215" i="1"/>
  <c r="S2215" i="1" s="1"/>
  <c r="R2216" i="1"/>
  <c r="S2216" i="1" s="1"/>
  <c r="R2217" i="1"/>
  <c r="S2217" i="1" s="1"/>
  <c r="R2218" i="1"/>
  <c r="S2218" i="1" s="1"/>
  <c r="R2219" i="1"/>
  <c r="S2219" i="1" s="1"/>
  <c r="R2220" i="1"/>
  <c r="S2220" i="1" s="1"/>
  <c r="R2221" i="1"/>
  <c r="S2221" i="1" s="1"/>
  <c r="R2222" i="1"/>
  <c r="S2222" i="1" s="1"/>
  <c r="R2223" i="1"/>
  <c r="S2223" i="1" s="1"/>
  <c r="R2224" i="1"/>
  <c r="S2224" i="1" s="1"/>
  <c r="R2225" i="1"/>
  <c r="S2225" i="1" s="1"/>
  <c r="R2226" i="1"/>
  <c r="S2226" i="1" s="1"/>
  <c r="R2227" i="1"/>
  <c r="S2227" i="1" s="1"/>
  <c r="R2228" i="1"/>
  <c r="S2228" i="1" s="1"/>
  <c r="R2229" i="1"/>
  <c r="S2229" i="1" s="1"/>
  <c r="R2230" i="1"/>
  <c r="S2230" i="1" s="1"/>
  <c r="R2231" i="1"/>
  <c r="S2231" i="1" s="1"/>
  <c r="R2232" i="1"/>
  <c r="S2232" i="1" s="1"/>
  <c r="R2233" i="1"/>
  <c r="S2233" i="1" s="1"/>
  <c r="R2234" i="1"/>
  <c r="S2234" i="1" s="1"/>
  <c r="R2235" i="1"/>
  <c r="S2235" i="1" s="1"/>
  <c r="R2236" i="1"/>
  <c r="S2236" i="1" s="1"/>
  <c r="R2237" i="1"/>
  <c r="S2237" i="1" s="1"/>
  <c r="R2238" i="1"/>
  <c r="S2238" i="1" s="1"/>
  <c r="R2239" i="1"/>
  <c r="S2239" i="1" s="1"/>
  <c r="R2240" i="1"/>
  <c r="S2240" i="1" s="1"/>
  <c r="R2241" i="1"/>
  <c r="S2241" i="1" s="1"/>
  <c r="R2242" i="1"/>
  <c r="S2242" i="1" s="1"/>
  <c r="R2243" i="1"/>
  <c r="S2243" i="1" s="1"/>
  <c r="R2244" i="1"/>
  <c r="S2244" i="1" s="1"/>
  <c r="R2245" i="1"/>
  <c r="S2245" i="1" s="1"/>
  <c r="R2246" i="1"/>
  <c r="S2246" i="1" s="1"/>
  <c r="R2247" i="1"/>
  <c r="S2247" i="1" s="1"/>
  <c r="R2248" i="1"/>
  <c r="S2248" i="1" s="1"/>
  <c r="R2249" i="1"/>
  <c r="S2249" i="1" s="1"/>
  <c r="R2250" i="1"/>
  <c r="S2250" i="1" s="1"/>
  <c r="R2251" i="1"/>
  <c r="S2251" i="1" s="1"/>
  <c r="R2252" i="1"/>
  <c r="S2252" i="1" s="1"/>
  <c r="R2253" i="1"/>
  <c r="S2253" i="1" s="1"/>
  <c r="R2254" i="1"/>
  <c r="S2254" i="1" s="1"/>
  <c r="R2255" i="1"/>
  <c r="S2255" i="1" s="1"/>
  <c r="R2256" i="1"/>
  <c r="S2256" i="1" s="1"/>
  <c r="R2257" i="1"/>
  <c r="S2257" i="1" s="1"/>
  <c r="R2258" i="1"/>
  <c r="S2258" i="1" s="1"/>
  <c r="R2259" i="1"/>
  <c r="S2259" i="1" s="1"/>
  <c r="R2260" i="1"/>
  <c r="S2260" i="1" s="1"/>
  <c r="R2261" i="1"/>
  <c r="S2261" i="1" s="1"/>
  <c r="R2262" i="1"/>
  <c r="S2262" i="1" s="1"/>
  <c r="R2263" i="1"/>
  <c r="S2263" i="1" s="1"/>
  <c r="R2264" i="1"/>
  <c r="S2264" i="1" s="1"/>
  <c r="R2265" i="1"/>
  <c r="S2265" i="1" s="1"/>
  <c r="R2266" i="1"/>
  <c r="S2266" i="1" s="1"/>
  <c r="R2267" i="1"/>
  <c r="S2267" i="1" s="1"/>
  <c r="R2268" i="1"/>
  <c r="S2268" i="1" s="1"/>
  <c r="R2269" i="1"/>
  <c r="S2269" i="1" s="1"/>
  <c r="R2270" i="1"/>
  <c r="S2270" i="1" s="1"/>
  <c r="R2271" i="1"/>
  <c r="S2271" i="1" s="1"/>
  <c r="R2272" i="1"/>
  <c r="S2272" i="1" s="1"/>
  <c r="R2273" i="1"/>
  <c r="S2273" i="1" s="1"/>
  <c r="R2274" i="1"/>
  <c r="S2274" i="1" s="1"/>
  <c r="R2275" i="1"/>
  <c r="S2275" i="1" s="1"/>
  <c r="R2276" i="1"/>
  <c r="S2276" i="1" s="1"/>
  <c r="R2277" i="1"/>
  <c r="S2277" i="1" s="1"/>
  <c r="R2278" i="1"/>
  <c r="S2278" i="1" s="1"/>
  <c r="R2279" i="1"/>
  <c r="S2279" i="1" s="1"/>
  <c r="R2280" i="1"/>
  <c r="S2280" i="1" s="1"/>
  <c r="R2281" i="1"/>
  <c r="S2281" i="1" s="1"/>
  <c r="R2282" i="1"/>
  <c r="S2282" i="1" s="1"/>
  <c r="R2283" i="1"/>
  <c r="S2283" i="1" s="1"/>
  <c r="R2284" i="1"/>
  <c r="S2284" i="1" s="1"/>
  <c r="R2285" i="1"/>
  <c r="S2285" i="1" s="1"/>
  <c r="R2286" i="1"/>
  <c r="S2286" i="1" s="1"/>
  <c r="R2287" i="1"/>
  <c r="S2287" i="1" s="1"/>
  <c r="R2288" i="1"/>
  <c r="S2288" i="1" s="1"/>
  <c r="R2289" i="1"/>
  <c r="S2289" i="1" s="1"/>
  <c r="R2290" i="1"/>
  <c r="S2290" i="1" s="1"/>
  <c r="R2291" i="1"/>
  <c r="S2291" i="1" s="1"/>
  <c r="R2292" i="1"/>
  <c r="S2292" i="1" s="1"/>
  <c r="R2293" i="1"/>
  <c r="S2293" i="1" s="1"/>
  <c r="R2294" i="1"/>
  <c r="S2294" i="1" s="1"/>
  <c r="R2295" i="1"/>
  <c r="S2295" i="1" s="1"/>
  <c r="R2296" i="1"/>
  <c r="S2296" i="1" s="1"/>
  <c r="R2297" i="1"/>
  <c r="S2297" i="1" s="1"/>
  <c r="R2298" i="1"/>
  <c r="S2298" i="1" s="1"/>
  <c r="R2299" i="1"/>
  <c r="S2299" i="1" s="1"/>
  <c r="R2300" i="1"/>
  <c r="S2300" i="1" s="1"/>
  <c r="R2301" i="1"/>
  <c r="S2301" i="1" s="1"/>
  <c r="R2302" i="1"/>
  <c r="S2302" i="1" s="1"/>
  <c r="R2303" i="1"/>
  <c r="S2303" i="1" s="1"/>
  <c r="R2304" i="1"/>
  <c r="S2304" i="1" s="1"/>
  <c r="R2305" i="1"/>
  <c r="S2305" i="1" s="1"/>
  <c r="R2306" i="1"/>
  <c r="S2306" i="1" s="1"/>
  <c r="R2307" i="1"/>
  <c r="S2307" i="1" s="1"/>
  <c r="R2308" i="1"/>
  <c r="S2308" i="1" s="1"/>
  <c r="R2309" i="1"/>
  <c r="S2309" i="1" s="1"/>
  <c r="R2310" i="1"/>
  <c r="S2310" i="1" s="1"/>
  <c r="R2311" i="1"/>
  <c r="S2311" i="1" s="1"/>
  <c r="R2312" i="1"/>
  <c r="S2312" i="1" s="1"/>
  <c r="R2313" i="1"/>
  <c r="S2313" i="1" s="1"/>
  <c r="R2314" i="1"/>
  <c r="S2314" i="1" s="1"/>
  <c r="R2315" i="1"/>
  <c r="S2315" i="1" s="1"/>
  <c r="R2316" i="1"/>
  <c r="S2316" i="1" s="1"/>
  <c r="R2317" i="1"/>
  <c r="S2317" i="1" s="1"/>
  <c r="R2318" i="1"/>
  <c r="S2318" i="1" s="1"/>
  <c r="R2319" i="1"/>
  <c r="S2319" i="1" s="1"/>
  <c r="R2320" i="1"/>
  <c r="S2320" i="1" s="1"/>
  <c r="R2321" i="1"/>
  <c r="S2321" i="1" s="1"/>
  <c r="R2322" i="1"/>
  <c r="S2322" i="1" s="1"/>
  <c r="R2323" i="1"/>
  <c r="S2323" i="1" s="1"/>
  <c r="R2324" i="1"/>
  <c r="S2324" i="1" s="1"/>
  <c r="R2325" i="1"/>
  <c r="S2325" i="1" s="1"/>
  <c r="R2326" i="1"/>
  <c r="S2326" i="1" s="1"/>
  <c r="R2327" i="1"/>
  <c r="S2327" i="1" s="1"/>
  <c r="R2328" i="1"/>
  <c r="S2328" i="1" s="1"/>
  <c r="R2329" i="1"/>
  <c r="S2329" i="1" s="1"/>
  <c r="R2330" i="1"/>
  <c r="S2330" i="1" s="1"/>
  <c r="R2331" i="1"/>
  <c r="S2331" i="1" s="1"/>
  <c r="R2332" i="1"/>
  <c r="S2332" i="1" s="1"/>
  <c r="R2333" i="1"/>
  <c r="S2333" i="1" s="1"/>
  <c r="R2334" i="1"/>
  <c r="S2334" i="1" s="1"/>
  <c r="R2335" i="1"/>
  <c r="S2335" i="1" s="1"/>
  <c r="R2336" i="1"/>
  <c r="S2336" i="1" s="1"/>
  <c r="R2337" i="1"/>
  <c r="S2337" i="1" s="1"/>
  <c r="R2338" i="1"/>
  <c r="S2338" i="1" s="1"/>
  <c r="R2339" i="1"/>
  <c r="S2339" i="1" s="1"/>
  <c r="R2340" i="1"/>
  <c r="S2340" i="1" s="1"/>
  <c r="R2341" i="1"/>
  <c r="S2341" i="1" s="1"/>
  <c r="R2342" i="1"/>
  <c r="S2342" i="1" s="1"/>
  <c r="R2343" i="1"/>
  <c r="S2343" i="1" s="1"/>
  <c r="R2344" i="1"/>
  <c r="S2344" i="1" s="1"/>
  <c r="R2345" i="1"/>
  <c r="S2345" i="1" s="1"/>
  <c r="R2346" i="1"/>
  <c r="S2346" i="1" s="1"/>
  <c r="R2347" i="1"/>
  <c r="S2347" i="1" s="1"/>
  <c r="R2348" i="1"/>
  <c r="S2348" i="1" s="1"/>
  <c r="R2349" i="1"/>
  <c r="S2349" i="1" s="1"/>
  <c r="R2350" i="1"/>
  <c r="S2350" i="1" s="1"/>
  <c r="R2351" i="1"/>
  <c r="S2351" i="1" s="1"/>
  <c r="R2352" i="1"/>
  <c r="S2352" i="1" s="1"/>
  <c r="R2353" i="1"/>
  <c r="S2353" i="1" s="1"/>
  <c r="R2354" i="1"/>
  <c r="S2354" i="1" s="1"/>
  <c r="R2355" i="1"/>
  <c r="S2355" i="1" s="1"/>
  <c r="R2356" i="1"/>
  <c r="S2356" i="1" s="1"/>
  <c r="R2357" i="1"/>
  <c r="S2357" i="1" s="1"/>
  <c r="R2358" i="1"/>
  <c r="S2358" i="1" s="1"/>
  <c r="R2359" i="1"/>
  <c r="S2359" i="1" s="1"/>
  <c r="R2360" i="1"/>
  <c r="S2360" i="1" s="1"/>
  <c r="R2361" i="1"/>
  <c r="S2361" i="1" s="1"/>
  <c r="R2362" i="1"/>
  <c r="S2362" i="1" s="1"/>
  <c r="R2363" i="1"/>
  <c r="S2363" i="1" s="1"/>
  <c r="R2364" i="1"/>
  <c r="S2364" i="1" s="1"/>
  <c r="R2365" i="1"/>
  <c r="S2365" i="1" s="1"/>
  <c r="R2366" i="1"/>
  <c r="S2366" i="1" s="1"/>
  <c r="R2367" i="1"/>
  <c r="S2367" i="1" s="1"/>
  <c r="R2368" i="1"/>
  <c r="S2368" i="1" s="1"/>
  <c r="R2369" i="1"/>
  <c r="S2369" i="1" s="1"/>
  <c r="R2370" i="1"/>
  <c r="S2370" i="1" s="1"/>
  <c r="R2371" i="1"/>
  <c r="S2371" i="1" s="1"/>
  <c r="R2372" i="1"/>
  <c r="S2372" i="1" s="1"/>
  <c r="R2373" i="1"/>
  <c r="S2373" i="1" s="1"/>
  <c r="R2374" i="1"/>
  <c r="S2374" i="1" s="1"/>
  <c r="R2375" i="1"/>
  <c r="S2375" i="1" s="1"/>
  <c r="R2376" i="1"/>
  <c r="S2376" i="1" s="1"/>
  <c r="R2377" i="1"/>
  <c r="S2377" i="1" s="1"/>
  <c r="R2378" i="1"/>
  <c r="S2378" i="1" s="1"/>
  <c r="R2379" i="1"/>
  <c r="S2379" i="1" s="1"/>
  <c r="R2380" i="1"/>
  <c r="S2380" i="1" s="1"/>
  <c r="R2381" i="1"/>
  <c r="S2381" i="1" s="1"/>
  <c r="R2382" i="1"/>
  <c r="S2382" i="1" s="1"/>
  <c r="R2383" i="1"/>
  <c r="S2383" i="1" s="1"/>
  <c r="R2384" i="1"/>
  <c r="S2384" i="1" s="1"/>
  <c r="R2385" i="1"/>
  <c r="S2385" i="1" s="1"/>
  <c r="R2386" i="1"/>
  <c r="S2386" i="1" s="1"/>
  <c r="R2387" i="1"/>
  <c r="S2387" i="1" s="1"/>
  <c r="R2388" i="1"/>
  <c r="S2388" i="1" s="1"/>
  <c r="R2389" i="1"/>
  <c r="S2389" i="1" s="1"/>
  <c r="R2390" i="1"/>
  <c r="S2390" i="1" s="1"/>
  <c r="R2391" i="1"/>
  <c r="S2391" i="1" s="1"/>
  <c r="R2392" i="1"/>
  <c r="S2392" i="1" s="1"/>
  <c r="R2393" i="1"/>
  <c r="S2393" i="1" s="1"/>
  <c r="R2394" i="1"/>
  <c r="S2394" i="1" s="1"/>
  <c r="R2395" i="1"/>
  <c r="S2395" i="1" s="1"/>
  <c r="R2396" i="1"/>
  <c r="S2396" i="1" s="1"/>
  <c r="R2397" i="1"/>
  <c r="S2397" i="1" s="1"/>
  <c r="R2398" i="1"/>
  <c r="S2398" i="1" s="1"/>
  <c r="R2399" i="1"/>
  <c r="S2399" i="1" s="1"/>
  <c r="R2400" i="1"/>
  <c r="S2400" i="1" s="1"/>
  <c r="R2401" i="1"/>
  <c r="S2401" i="1" s="1"/>
  <c r="R2402" i="1"/>
  <c r="S2402" i="1" s="1"/>
  <c r="R2403" i="1"/>
  <c r="S2403" i="1" s="1"/>
  <c r="R2404" i="1"/>
  <c r="S2404" i="1" s="1"/>
  <c r="R2405" i="1"/>
  <c r="S2405" i="1" s="1"/>
  <c r="R2406" i="1"/>
  <c r="S2406" i="1" s="1"/>
  <c r="R2407" i="1"/>
  <c r="S2407" i="1" s="1"/>
  <c r="R2408" i="1"/>
  <c r="S2408" i="1" s="1"/>
  <c r="R2409" i="1"/>
  <c r="S2409" i="1" s="1"/>
  <c r="R2410" i="1"/>
  <c r="S2410" i="1" s="1"/>
  <c r="R2411" i="1"/>
  <c r="S2411" i="1" s="1"/>
  <c r="R2412" i="1"/>
  <c r="S2412" i="1" s="1"/>
  <c r="R2413" i="1"/>
  <c r="S2413" i="1" s="1"/>
  <c r="R2414" i="1"/>
  <c r="S2414" i="1" s="1"/>
  <c r="R2415" i="1"/>
  <c r="S2415" i="1" s="1"/>
  <c r="R2416" i="1"/>
  <c r="S2416" i="1" s="1"/>
  <c r="R2417" i="1"/>
  <c r="S2417" i="1" s="1"/>
  <c r="R2418" i="1"/>
  <c r="S2418" i="1" s="1"/>
  <c r="R2419" i="1"/>
  <c r="S2419" i="1" s="1"/>
  <c r="R2420" i="1"/>
  <c r="S2420" i="1" s="1"/>
  <c r="R2421" i="1"/>
  <c r="S2421" i="1" s="1"/>
  <c r="R2422" i="1"/>
  <c r="S2422" i="1" s="1"/>
  <c r="R2423" i="1"/>
  <c r="S2423" i="1" s="1"/>
  <c r="R2424" i="1"/>
  <c r="S2424" i="1" s="1"/>
  <c r="R2425" i="1"/>
  <c r="S2425" i="1" s="1"/>
  <c r="R2426" i="1"/>
  <c r="S2426" i="1" s="1"/>
  <c r="R2427" i="1"/>
  <c r="S2427" i="1" s="1"/>
  <c r="R2428" i="1"/>
  <c r="S2428" i="1" s="1"/>
  <c r="R2429" i="1"/>
  <c r="S2429" i="1" s="1"/>
  <c r="R2430" i="1"/>
  <c r="S2430" i="1" s="1"/>
  <c r="R2431" i="1"/>
  <c r="S2431" i="1" s="1"/>
  <c r="R2432" i="1"/>
  <c r="S2432" i="1" s="1"/>
  <c r="R2433" i="1"/>
  <c r="S2433" i="1" s="1"/>
  <c r="R2434" i="1"/>
  <c r="S2434" i="1" s="1"/>
  <c r="R2435" i="1"/>
  <c r="S2435" i="1" s="1"/>
  <c r="R2436" i="1"/>
  <c r="S2436" i="1" s="1"/>
  <c r="R2437" i="1"/>
  <c r="S2437" i="1" s="1"/>
  <c r="R2438" i="1"/>
  <c r="S2438" i="1" s="1"/>
  <c r="R2439" i="1"/>
  <c r="S2439" i="1" s="1"/>
  <c r="R2440" i="1"/>
  <c r="S2440" i="1" s="1"/>
  <c r="R2441" i="1"/>
  <c r="S2441" i="1" s="1"/>
  <c r="R2442" i="1"/>
  <c r="S2442" i="1" s="1"/>
  <c r="R2443" i="1"/>
  <c r="S2443" i="1" s="1"/>
  <c r="R2444" i="1"/>
  <c r="S2444" i="1" s="1"/>
  <c r="R2445" i="1"/>
  <c r="S2445" i="1" s="1"/>
  <c r="R2446" i="1"/>
  <c r="S2446" i="1" s="1"/>
  <c r="R2447" i="1"/>
  <c r="S2447" i="1" s="1"/>
  <c r="R2448" i="1"/>
  <c r="S2448" i="1" s="1"/>
  <c r="R2449" i="1"/>
  <c r="S2449" i="1" s="1"/>
  <c r="R2450" i="1"/>
  <c r="S2450" i="1" s="1"/>
  <c r="R2451" i="1"/>
  <c r="S2451" i="1" s="1"/>
  <c r="R2452" i="1"/>
  <c r="S2452" i="1" s="1"/>
  <c r="R2453" i="1"/>
  <c r="S2453" i="1" s="1"/>
  <c r="R2454" i="1"/>
  <c r="S2454" i="1" s="1"/>
  <c r="R2455" i="1"/>
  <c r="S2455" i="1" s="1"/>
  <c r="R2456" i="1"/>
  <c r="S2456" i="1" s="1"/>
  <c r="R2457" i="1"/>
  <c r="S2457" i="1" s="1"/>
  <c r="R2458" i="1"/>
  <c r="S2458" i="1" s="1"/>
  <c r="R2459" i="1"/>
  <c r="S2459" i="1" s="1"/>
  <c r="R2460" i="1"/>
  <c r="S2460" i="1" s="1"/>
  <c r="R2461" i="1"/>
  <c r="S2461" i="1" s="1"/>
  <c r="R2462" i="1"/>
  <c r="S2462" i="1" s="1"/>
  <c r="R2463" i="1"/>
  <c r="S2463" i="1" s="1"/>
  <c r="R2464" i="1"/>
  <c r="S2464" i="1" s="1"/>
  <c r="R2465" i="1"/>
  <c r="S2465" i="1" s="1"/>
  <c r="R2466" i="1"/>
  <c r="S2466" i="1" s="1"/>
  <c r="R2467" i="1"/>
  <c r="S2467" i="1" s="1"/>
  <c r="R2468" i="1"/>
  <c r="S2468" i="1" s="1"/>
  <c r="R2469" i="1"/>
  <c r="S2469" i="1" s="1"/>
  <c r="R2470" i="1"/>
  <c r="S2470" i="1" s="1"/>
  <c r="R2471" i="1"/>
  <c r="S2471" i="1" s="1"/>
  <c r="R2472" i="1"/>
  <c r="S2472" i="1" s="1"/>
  <c r="R2473" i="1"/>
  <c r="S2473" i="1" s="1"/>
  <c r="R2474" i="1"/>
  <c r="S2474" i="1" s="1"/>
  <c r="R2475" i="1"/>
  <c r="S2475" i="1" s="1"/>
  <c r="R2476" i="1"/>
  <c r="S2476" i="1" s="1"/>
  <c r="R2477" i="1"/>
  <c r="S2477" i="1" s="1"/>
  <c r="R2478" i="1"/>
  <c r="S2478" i="1" s="1"/>
  <c r="R2479" i="1"/>
  <c r="S2479" i="1" s="1"/>
  <c r="R2480" i="1"/>
  <c r="S2480" i="1" s="1"/>
  <c r="R2481" i="1"/>
  <c r="S2481" i="1" s="1"/>
  <c r="R2482" i="1"/>
  <c r="S2482" i="1" s="1"/>
  <c r="R2483" i="1"/>
  <c r="S2483" i="1" s="1"/>
  <c r="R2484" i="1"/>
  <c r="S2484" i="1" s="1"/>
  <c r="R2485" i="1"/>
  <c r="S2485" i="1" s="1"/>
  <c r="R2486" i="1"/>
  <c r="S2486" i="1" s="1"/>
  <c r="R2487" i="1"/>
  <c r="S2487" i="1" s="1"/>
  <c r="R2488" i="1"/>
  <c r="S2488" i="1" s="1"/>
  <c r="R2489" i="1"/>
  <c r="S2489" i="1" s="1"/>
  <c r="R2490" i="1"/>
  <c r="S2490" i="1" s="1"/>
  <c r="R2491" i="1"/>
  <c r="S2491" i="1" s="1"/>
  <c r="R2492" i="1"/>
  <c r="S2492" i="1" s="1"/>
  <c r="R2493" i="1"/>
  <c r="S2493" i="1" s="1"/>
  <c r="R2494" i="1"/>
  <c r="S2494" i="1" s="1"/>
  <c r="R2495" i="1"/>
  <c r="S2495" i="1" s="1"/>
  <c r="R2496" i="1"/>
  <c r="S2496" i="1" s="1"/>
  <c r="R2497" i="1"/>
  <c r="S2497" i="1" s="1"/>
  <c r="R2498" i="1"/>
  <c r="S2498" i="1" s="1"/>
  <c r="R2499" i="1"/>
  <c r="S2499" i="1" s="1"/>
  <c r="R2500" i="1"/>
  <c r="S2500" i="1" s="1"/>
  <c r="R2501" i="1"/>
  <c r="S2501" i="1" s="1"/>
  <c r="R2502" i="1"/>
  <c r="S2502" i="1" s="1"/>
  <c r="R2503" i="1"/>
  <c r="S2503" i="1" s="1"/>
  <c r="R2504" i="1"/>
  <c r="S2504" i="1" s="1"/>
  <c r="R2505" i="1"/>
  <c r="S2505" i="1" s="1"/>
  <c r="R2506" i="1"/>
  <c r="S2506" i="1" s="1"/>
  <c r="R2507" i="1"/>
  <c r="S2507" i="1" s="1"/>
  <c r="R2508" i="1"/>
  <c r="S2508" i="1" s="1"/>
  <c r="R2509" i="1"/>
  <c r="S2509" i="1" s="1"/>
  <c r="R2510" i="1"/>
  <c r="S2510" i="1" s="1"/>
  <c r="R2511" i="1"/>
  <c r="S2511" i="1" s="1"/>
  <c r="R2512" i="1"/>
  <c r="S2512" i="1" s="1"/>
  <c r="R2513" i="1"/>
  <c r="S2513" i="1" s="1"/>
  <c r="R2514" i="1"/>
  <c r="S2514" i="1" s="1"/>
  <c r="R2515" i="1"/>
  <c r="S2515" i="1" s="1"/>
  <c r="R2516" i="1"/>
  <c r="S2516" i="1" s="1"/>
  <c r="R2517" i="1"/>
  <c r="S2517" i="1" s="1"/>
  <c r="R2518" i="1"/>
  <c r="S2518" i="1" s="1"/>
  <c r="R2519" i="1"/>
  <c r="S2519" i="1" s="1"/>
  <c r="R2520" i="1"/>
  <c r="S2520" i="1" s="1"/>
  <c r="R2521" i="1"/>
  <c r="S2521" i="1" s="1"/>
  <c r="R2522" i="1"/>
  <c r="S2522" i="1" s="1"/>
  <c r="R2523" i="1"/>
  <c r="S2523" i="1" s="1"/>
  <c r="R2524" i="1"/>
  <c r="S2524" i="1" s="1"/>
  <c r="R2525" i="1"/>
  <c r="S2525" i="1" s="1"/>
  <c r="R2526" i="1"/>
  <c r="S2526" i="1" s="1"/>
  <c r="R2527" i="1"/>
  <c r="S2527" i="1" s="1"/>
  <c r="R2528" i="1"/>
  <c r="S2528" i="1" s="1"/>
  <c r="R2529" i="1"/>
  <c r="S2529" i="1" s="1"/>
  <c r="R2530" i="1"/>
  <c r="S2530" i="1" s="1"/>
  <c r="R2531" i="1"/>
  <c r="S2531" i="1" s="1"/>
  <c r="R2532" i="1"/>
  <c r="S2532" i="1" s="1"/>
  <c r="R2533" i="1"/>
  <c r="S2533" i="1" s="1"/>
  <c r="R2534" i="1"/>
  <c r="S2534" i="1" s="1"/>
  <c r="R2535" i="1"/>
  <c r="S2535" i="1" s="1"/>
  <c r="R2536" i="1"/>
  <c r="S2536" i="1" s="1"/>
  <c r="R2537" i="1"/>
  <c r="S2537" i="1" s="1"/>
  <c r="R2538" i="1"/>
  <c r="S2538" i="1" s="1"/>
  <c r="R2539" i="1"/>
  <c r="S2539" i="1" s="1"/>
  <c r="R2540" i="1"/>
  <c r="S2540" i="1" s="1"/>
  <c r="R2541" i="1"/>
  <c r="S2541" i="1" s="1"/>
  <c r="R2542" i="1"/>
  <c r="S2542" i="1" s="1"/>
  <c r="R2543" i="1"/>
  <c r="S2543" i="1" s="1"/>
  <c r="R2544" i="1"/>
  <c r="S2544" i="1" s="1"/>
  <c r="R2545" i="1"/>
  <c r="S2545" i="1" s="1"/>
  <c r="R2546" i="1"/>
  <c r="S2546" i="1" s="1"/>
  <c r="R2547" i="1"/>
  <c r="S2547" i="1" s="1"/>
  <c r="R2548" i="1"/>
  <c r="S2548" i="1" s="1"/>
  <c r="R2549" i="1"/>
  <c r="S2549" i="1" s="1"/>
  <c r="R2550" i="1"/>
  <c r="S2550" i="1" s="1"/>
  <c r="R2551" i="1"/>
  <c r="S2551" i="1" s="1"/>
  <c r="R2552" i="1"/>
  <c r="S2552" i="1" s="1"/>
  <c r="R2553" i="1"/>
  <c r="S2553" i="1" s="1"/>
  <c r="R2554" i="1"/>
  <c r="S2554" i="1" s="1"/>
  <c r="R2555" i="1"/>
  <c r="S2555" i="1" s="1"/>
  <c r="R2556" i="1"/>
  <c r="S2556" i="1" s="1"/>
  <c r="R2557" i="1"/>
  <c r="S2557" i="1" s="1"/>
  <c r="R2558" i="1"/>
  <c r="S2558" i="1" s="1"/>
  <c r="R2559" i="1"/>
  <c r="S2559" i="1" s="1"/>
  <c r="R2560" i="1"/>
  <c r="S2560" i="1" s="1"/>
  <c r="R2561" i="1"/>
  <c r="S2561" i="1" s="1"/>
  <c r="R2562" i="1"/>
  <c r="S2562" i="1" s="1"/>
  <c r="R2563" i="1"/>
  <c r="S2563" i="1" s="1"/>
  <c r="R2564" i="1"/>
  <c r="S2564" i="1" s="1"/>
  <c r="R2565" i="1"/>
  <c r="S2565" i="1" s="1"/>
  <c r="R2566" i="1"/>
  <c r="S2566" i="1" s="1"/>
  <c r="R2567" i="1"/>
  <c r="S2567" i="1" s="1"/>
  <c r="R2568" i="1"/>
  <c r="S2568" i="1" s="1"/>
  <c r="R2569" i="1"/>
  <c r="S2569" i="1" s="1"/>
  <c r="R2570" i="1"/>
  <c r="S2570" i="1" s="1"/>
  <c r="R2571" i="1"/>
  <c r="S2571" i="1" s="1"/>
  <c r="R2572" i="1"/>
  <c r="S2572" i="1" s="1"/>
  <c r="R2573" i="1"/>
  <c r="S2573" i="1" s="1"/>
  <c r="R2574" i="1"/>
  <c r="S2574" i="1" s="1"/>
  <c r="R2575" i="1"/>
  <c r="S2575" i="1" s="1"/>
  <c r="R2576" i="1"/>
  <c r="S2576" i="1" s="1"/>
  <c r="R2577" i="1"/>
  <c r="S2577" i="1" s="1"/>
  <c r="R2578" i="1"/>
  <c r="S2578" i="1" s="1"/>
  <c r="R2579" i="1"/>
  <c r="S2579" i="1" s="1"/>
  <c r="R2580" i="1"/>
  <c r="S2580" i="1" s="1"/>
  <c r="R2581" i="1"/>
  <c r="S2581" i="1" s="1"/>
  <c r="R2582" i="1"/>
  <c r="S2582" i="1" s="1"/>
  <c r="R2583" i="1"/>
  <c r="S2583" i="1" s="1"/>
  <c r="R2584" i="1"/>
  <c r="S2584" i="1" s="1"/>
  <c r="R2585" i="1"/>
  <c r="S2585" i="1" s="1"/>
  <c r="R2586" i="1"/>
  <c r="S2586" i="1" s="1"/>
  <c r="R2587" i="1"/>
  <c r="S2587" i="1" s="1"/>
  <c r="R2588" i="1"/>
  <c r="S2588" i="1" s="1"/>
  <c r="R2589" i="1"/>
  <c r="S2589" i="1" s="1"/>
  <c r="R2590" i="1"/>
  <c r="S2590" i="1" s="1"/>
  <c r="R2591" i="1"/>
  <c r="S2591" i="1" s="1"/>
  <c r="R2592" i="1"/>
  <c r="S2592" i="1" s="1"/>
  <c r="R2593" i="1"/>
  <c r="S2593" i="1" s="1"/>
  <c r="R2594" i="1"/>
  <c r="S2594" i="1" s="1"/>
  <c r="R2595" i="1"/>
  <c r="S2595" i="1" s="1"/>
  <c r="R2596" i="1"/>
  <c r="S2596" i="1" s="1"/>
  <c r="R2597" i="1"/>
  <c r="S2597" i="1" s="1"/>
  <c r="R2598" i="1"/>
  <c r="S2598" i="1" s="1"/>
  <c r="R2599" i="1"/>
  <c r="S2599" i="1" s="1"/>
  <c r="R2600" i="1"/>
  <c r="S2600" i="1" s="1"/>
  <c r="R2601" i="1"/>
  <c r="S2601" i="1" s="1"/>
  <c r="R2602" i="1"/>
  <c r="S2602" i="1" s="1"/>
  <c r="R2603" i="1"/>
  <c r="S2603" i="1" s="1"/>
  <c r="R2604" i="1"/>
  <c r="S2604" i="1" s="1"/>
  <c r="R2605" i="1"/>
  <c r="S2605" i="1" s="1"/>
  <c r="R2606" i="1"/>
  <c r="S2606" i="1" s="1"/>
  <c r="R2607" i="1"/>
  <c r="S2607" i="1" s="1"/>
  <c r="R2608" i="1"/>
  <c r="S2608" i="1" s="1"/>
  <c r="R2609" i="1"/>
  <c r="S2609" i="1" s="1"/>
  <c r="R2610" i="1"/>
  <c r="S2610" i="1" s="1"/>
  <c r="R2611" i="1"/>
  <c r="S2611" i="1" s="1"/>
  <c r="R2612" i="1"/>
  <c r="S2612" i="1" s="1"/>
  <c r="R2613" i="1"/>
  <c r="S2613" i="1" s="1"/>
  <c r="R2614" i="1"/>
  <c r="S2614" i="1" s="1"/>
  <c r="R2615" i="1"/>
  <c r="S2615" i="1" s="1"/>
  <c r="R2616" i="1"/>
  <c r="S2616" i="1" s="1"/>
  <c r="R2617" i="1"/>
  <c r="S2617" i="1" s="1"/>
  <c r="R2618" i="1"/>
  <c r="S2618" i="1" s="1"/>
  <c r="R2619" i="1"/>
  <c r="S2619" i="1" s="1"/>
  <c r="R2620" i="1"/>
  <c r="S2620" i="1" s="1"/>
  <c r="R2621" i="1"/>
  <c r="S2621" i="1" s="1"/>
  <c r="R2622" i="1"/>
  <c r="S2622" i="1" s="1"/>
  <c r="R2623" i="1"/>
  <c r="S2623" i="1" s="1"/>
  <c r="R2624" i="1"/>
  <c r="S2624" i="1" s="1"/>
  <c r="R2625" i="1"/>
  <c r="S2625" i="1" s="1"/>
  <c r="R2626" i="1"/>
  <c r="S2626" i="1" s="1"/>
  <c r="R2627" i="1"/>
  <c r="S2627" i="1" s="1"/>
  <c r="R2628" i="1"/>
  <c r="S2628" i="1" s="1"/>
  <c r="R2629" i="1"/>
  <c r="S2629" i="1" s="1"/>
  <c r="R2630" i="1"/>
  <c r="S2630" i="1" s="1"/>
  <c r="R2631" i="1"/>
  <c r="S2631" i="1" s="1"/>
  <c r="R2632" i="1"/>
  <c r="S2632" i="1" s="1"/>
  <c r="R2633" i="1"/>
  <c r="S2633" i="1" s="1"/>
  <c r="R2634" i="1"/>
  <c r="S2634" i="1" s="1"/>
  <c r="R2635" i="1"/>
  <c r="S2635" i="1" s="1"/>
  <c r="R2636" i="1"/>
  <c r="S2636" i="1" s="1"/>
  <c r="R2637" i="1"/>
  <c r="S2637" i="1" s="1"/>
  <c r="R2638" i="1"/>
  <c r="S2638" i="1" s="1"/>
  <c r="R2639" i="1"/>
  <c r="S2639" i="1" s="1"/>
  <c r="R2640" i="1"/>
  <c r="S2640" i="1" s="1"/>
  <c r="R2641" i="1"/>
  <c r="S2641" i="1" s="1"/>
  <c r="R2642" i="1"/>
  <c r="S2642" i="1" s="1"/>
  <c r="R2643" i="1"/>
  <c r="S2643" i="1" s="1"/>
  <c r="R2644" i="1"/>
  <c r="S2644" i="1" s="1"/>
  <c r="R2645" i="1"/>
  <c r="S2645" i="1" s="1"/>
  <c r="R2646" i="1"/>
  <c r="S2646" i="1" s="1"/>
  <c r="R2647" i="1"/>
  <c r="S2647" i="1" s="1"/>
  <c r="R2648" i="1"/>
  <c r="S2648" i="1" s="1"/>
  <c r="R2649" i="1"/>
  <c r="S2649" i="1" s="1"/>
  <c r="R2650" i="1"/>
  <c r="S2650" i="1" s="1"/>
  <c r="R2651" i="1"/>
  <c r="S2651" i="1" s="1"/>
  <c r="R2652" i="1"/>
  <c r="S2652" i="1" s="1"/>
  <c r="R2653" i="1"/>
  <c r="S2653" i="1" s="1"/>
  <c r="R2654" i="1"/>
  <c r="S2654" i="1" s="1"/>
  <c r="R2655" i="1"/>
  <c r="S2655" i="1" s="1"/>
  <c r="R2656" i="1"/>
  <c r="S2656" i="1" s="1"/>
  <c r="R2657" i="1"/>
  <c r="S2657" i="1" s="1"/>
  <c r="R2658" i="1"/>
  <c r="S2658" i="1" s="1"/>
  <c r="R2659" i="1"/>
  <c r="S2659" i="1" s="1"/>
  <c r="R2660" i="1"/>
  <c r="S2660" i="1" s="1"/>
  <c r="R2661" i="1"/>
  <c r="S2661" i="1" s="1"/>
  <c r="R2662" i="1"/>
  <c r="S2662" i="1" s="1"/>
  <c r="R2663" i="1"/>
  <c r="S2663" i="1" s="1"/>
  <c r="R2664" i="1"/>
  <c r="S2664" i="1" s="1"/>
  <c r="R2665" i="1"/>
  <c r="S2665" i="1" s="1"/>
  <c r="R2666" i="1"/>
  <c r="S2666" i="1" s="1"/>
  <c r="R2667" i="1"/>
  <c r="S2667" i="1" s="1"/>
  <c r="R2668" i="1"/>
  <c r="S2668" i="1" s="1"/>
  <c r="R2669" i="1"/>
  <c r="S2669" i="1" s="1"/>
  <c r="R2670" i="1"/>
  <c r="S2670" i="1" s="1"/>
  <c r="R2671" i="1"/>
  <c r="S2671" i="1" s="1"/>
  <c r="R2672" i="1"/>
  <c r="S2672" i="1" s="1"/>
  <c r="R2673" i="1"/>
  <c r="S2673" i="1" s="1"/>
  <c r="R2674" i="1"/>
  <c r="S2674" i="1" s="1"/>
  <c r="R2675" i="1"/>
  <c r="S2675" i="1" s="1"/>
  <c r="R2676" i="1"/>
  <c r="S2676" i="1" s="1"/>
  <c r="R2677" i="1"/>
  <c r="S2677" i="1" s="1"/>
  <c r="R2678" i="1"/>
  <c r="S2678" i="1" s="1"/>
  <c r="R2679" i="1"/>
  <c r="S2679" i="1" s="1"/>
  <c r="R2680" i="1"/>
  <c r="S2680" i="1" s="1"/>
  <c r="R2681" i="1"/>
  <c r="S2681" i="1" s="1"/>
  <c r="R2682" i="1"/>
  <c r="S2682" i="1" s="1"/>
  <c r="R2683" i="1"/>
  <c r="S2683" i="1" s="1"/>
  <c r="R2684" i="1"/>
  <c r="S2684" i="1" s="1"/>
  <c r="R2685" i="1"/>
  <c r="S2685" i="1" s="1"/>
  <c r="R2686" i="1"/>
  <c r="S2686" i="1" s="1"/>
  <c r="R2687" i="1"/>
  <c r="S2687" i="1" s="1"/>
  <c r="R2688" i="1"/>
  <c r="S2688" i="1" s="1"/>
  <c r="R2689" i="1"/>
  <c r="S2689" i="1" s="1"/>
  <c r="R2690" i="1"/>
  <c r="S2690" i="1" s="1"/>
  <c r="R2691" i="1"/>
  <c r="S2691" i="1" s="1"/>
  <c r="R2692" i="1"/>
  <c r="S2692" i="1" s="1"/>
  <c r="R2693" i="1"/>
  <c r="S2693" i="1" s="1"/>
  <c r="R2694" i="1"/>
  <c r="S2694" i="1" s="1"/>
  <c r="R2695" i="1"/>
  <c r="S2695" i="1" s="1"/>
  <c r="R2696" i="1"/>
  <c r="S2696" i="1" s="1"/>
  <c r="R2697" i="1"/>
  <c r="S2697" i="1" s="1"/>
  <c r="R2698" i="1"/>
  <c r="S2698" i="1" s="1"/>
  <c r="R2699" i="1"/>
  <c r="S2699" i="1" s="1"/>
  <c r="R2700" i="1"/>
  <c r="S2700" i="1" s="1"/>
  <c r="R2701" i="1"/>
  <c r="S2701" i="1" s="1"/>
  <c r="R2702" i="1"/>
  <c r="S2702" i="1" s="1"/>
  <c r="R2703" i="1"/>
  <c r="S2703" i="1" s="1"/>
  <c r="R2704" i="1"/>
  <c r="S2704" i="1" s="1"/>
  <c r="R2705" i="1"/>
  <c r="S2705" i="1" s="1"/>
  <c r="R2706" i="1"/>
  <c r="S2706" i="1" s="1"/>
  <c r="R2707" i="1"/>
  <c r="S2707" i="1" s="1"/>
  <c r="R2708" i="1"/>
  <c r="S2708" i="1" s="1"/>
  <c r="R2709" i="1"/>
  <c r="S2709" i="1" s="1"/>
  <c r="R2710" i="1"/>
  <c r="S2710" i="1" s="1"/>
  <c r="R2711" i="1"/>
  <c r="S2711" i="1" s="1"/>
  <c r="R2712" i="1"/>
  <c r="S2712" i="1" s="1"/>
  <c r="R2713" i="1"/>
  <c r="S2713" i="1" s="1"/>
  <c r="R2714" i="1"/>
  <c r="S2714" i="1" s="1"/>
  <c r="R2715" i="1"/>
  <c r="S2715" i="1" s="1"/>
  <c r="R2716" i="1"/>
  <c r="S2716" i="1" s="1"/>
  <c r="R2717" i="1"/>
  <c r="S2717" i="1" s="1"/>
  <c r="R2718" i="1"/>
  <c r="S2718" i="1" s="1"/>
  <c r="R2719" i="1"/>
  <c r="S2719" i="1" s="1"/>
  <c r="R2720" i="1"/>
  <c r="S2720" i="1" s="1"/>
  <c r="R2721" i="1"/>
  <c r="S2721" i="1" s="1"/>
  <c r="R2722" i="1"/>
  <c r="S2722" i="1" s="1"/>
  <c r="R2723" i="1"/>
  <c r="S2723" i="1" s="1"/>
  <c r="R2724" i="1"/>
  <c r="S2724" i="1" s="1"/>
  <c r="R2725" i="1"/>
  <c r="S2725" i="1" s="1"/>
  <c r="R2726" i="1"/>
  <c r="S2726" i="1" s="1"/>
  <c r="R2727" i="1"/>
  <c r="S2727" i="1" s="1"/>
  <c r="R2728" i="1"/>
  <c r="S2728" i="1" s="1"/>
  <c r="R2729" i="1"/>
  <c r="S2729" i="1" s="1"/>
  <c r="R2730" i="1"/>
  <c r="S2730" i="1" s="1"/>
  <c r="R2731" i="1"/>
  <c r="S2731" i="1" s="1"/>
  <c r="R2732" i="1"/>
  <c r="S2732" i="1" s="1"/>
  <c r="R2733" i="1"/>
  <c r="S2733" i="1" s="1"/>
  <c r="R2734" i="1"/>
  <c r="S2734" i="1" s="1"/>
  <c r="R2735" i="1"/>
  <c r="S2735" i="1" s="1"/>
  <c r="R2736" i="1"/>
  <c r="S2736" i="1" s="1"/>
  <c r="R2737" i="1"/>
  <c r="S2737" i="1" s="1"/>
  <c r="R2738" i="1"/>
  <c r="S2738" i="1" s="1"/>
  <c r="R2739" i="1"/>
  <c r="S2739" i="1" s="1"/>
  <c r="R2740" i="1"/>
  <c r="S2740" i="1" s="1"/>
  <c r="R2741" i="1"/>
  <c r="S2741" i="1" s="1"/>
  <c r="R2742" i="1"/>
  <c r="S2742" i="1" s="1"/>
  <c r="R2743" i="1"/>
  <c r="S2743" i="1" s="1"/>
  <c r="R2744" i="1"/>
  <c r="S2744" i="1" s="1"/>
  <c r="R2745" i="1"/>
  <c r="S2745" i="1" s="1"/>
  <c r="R2746" i="1"/>
  <c r="S2746" i="1" s="1"/>
  <c r="R2747" i="1"/>
  <c r="S2747" i="1" s="1"/>
  <c r="R2748" i="1"/>
  <c r="S2748" i="1" s="1"/>
  <c r="R2749" i="1"/>
  <c r="S2749" i="1" s="1"/>
  <c r="R2750" i="1"/>
  <c r="S2750" i="1" s="1"/>
  <c r="R2751" i="1"/>
  <c r="S2751" i="1" s="1"/>
  <c r="R2752" i="1"/>
  <c r="S2752" i="1" s="1"/>
  <c r="R2753" i="1"/>
  <c r="S2753" i="1" s="1"/>
  <c r="R2754" i="1"/>
  <c r="S2754" i="1" s="1"/>
  <c r="R2755" i="1"/>
  <c r="S2755" i="1" s="1"/>
  <c r="R2756" i="1"/>
  <c r="S2756" i="1" s="1"/>
  <c r="R2757" i="1"/>
  <c r="S2757" i="1" s="1"/>
  <c r="R2758" i="1"/>
  <c r="S2758" i="1" s="1"/>
  <c r="R2759" i="1"/>
  <c r="S2759" i="1" s="1"/>
  <c r="R2760" i="1"/>
  <c r="S2760" i="1" s="1"/>
  <c r="R2761" i="1"/>
  <c r="S2761" i="1" s="1"/>
  <c r="R2762" i="1"/>
  <c r="S2762" i="1" s="1"/>
  <c r="R2763" i="1"/>
  <c r="S2763" i="1" s="1"/>
  <c r="R2764" i="1"/>
  <c r="S2764" i="1" s="1"/>
  <c r="R2765" i="1"/>
  <c r="S2765" i="1" s="1"/>
  <c r="R2766" i="1"/>
  <c r="S2766" i="1" s="1"/>
  <c r="R2767" i="1"/>
  <c r="S2767" i="1" s="1"/>
  <c r="R2768" i="1"/>
  <c r="S2768" i="1" s="1"/>
  <c r="R2769" i="1"/>
  <c r="S2769" i="1" s="1"/>
  <c r="R2770" i="1"/>
  <c r="S2770" i="1" s="1"/>
  <c r="R2771" i="1"/>
  <c r="S2771" i="1" s="1"/>
  <c r="R2772" i="1"/>
  <c r="S2772" i="1" s="1"/>
  <c r="R2773" i="1"/>
  <c r="S2773" i="1" s="1"/>
  <c r="R2774" i="1"/>
  <c r="S2774" i="1" s="1"/>
  <c r="R2775" i="1"/>
  <c r="S2775" i="1" s="1"/>
  <c r="R2776" i="1"/>
  <c r="S2776" i="1" s="1"/>
  <c r="R2777" i="1"/>
  <c r="S2777" i="1" s="1"/>
  <c r="R2778" i="1"/>
  <c r="S2778" i="1" s="1"/>
  <c r="R2779" i="1"/>
  <c r="S2779" i="1" s="1"/>
  <c r="R2780" i="1"/>
  <c r="S2780" i="1" s="1"/>
  <c r="R2781" i="1"/>
  <c r="S2781" i="1" s="1"/>
  <c r="R2782" i="1"/>
  <c r="S2782" i="1" s="1"/>
  <c r="R2783" i="1"/>
  <c r="S2783" i="1" s="1"/>
  <c r="R2784" i="1"/>
  <c r="S2784" i="1" s="1"/>
  <c r="R2785" i="1"/>
  <c r="S2785" i="1" s="1"/>
  <c r="R2786" i="1"/>
  <c r="S2786" i="1" s="1"/>
  <c r="R2787" i="1"/>
  <c r="S2787" i="1" s="1"/>
  <c r="R2788" i="1"/>
  <c r="S2788" i="1" s="1"/>
  <c r="R2789" i="1"/>
  <c r="S2789" i="1" s="1"/>
  <c r="R2790" i="1"/>
  <c r="S2790" i="1" s="1"/>
  <c r="R2791" i="1"/>
  <c r="S2791" i="1" s="1"/>
  <c r="R2792" i="1"/>
  <c r="S2792" i="1" s="1"/>
  <c r="R2793" i="1"/>
  <c r="S2793" i="1" s="1"/>
  <c r="R2794" i="1"/>
  <c r="S2794" i="1" s="1"/>
  <c r="R2795" i="1"/>
  <c r="S2795" i="1" s="1"/>
  <c r="R2796" i="1"/>
  <c r="S2796" i="1" s="1"/>
  <c r="R2797" i="1"/>
  <c r="S2797" i="1" s="1"/>
  <c r="R2798" i="1"/>
  <c r="S2798" i="1" s="1"/>
  <c r="R2799" i="1"/>
  <c r="S2799" i="1" s="1"/>
  <c r="R2800" i="1"/>
  <c r="S2800" i="1" s="1"/>
  <c r="R2801" i="1"/>
  <c r="S2801" i="1" s="1"/>
  <c r="R2802" i="1"/>
  <c r="S2802" i="1" s="1"/>
  <c r="R2803" i="1"/>
  <c r="S2803" i="1" s="1"/>
  <c r="R2804" i="1"/>
  <c r="S2804" i="1" s="1"/>
  <c r="R2805" i="1"/>
  <c r="S2805" i="1" s="1"/>
  <c r="R2806" i="1"/>
  <c r="S2806" i="1" s="1"/>
  <c r="R2807" i="1"/>
  <c r="S2807" i="1" s="1"/>
  <c r="R2808" i="1"/>
  <c r="S2808" i="1" s="1"/>
  <c r="R2809" i="1"/>
  <c r="S2809" i="1" s="1"/>
  <c r="R2810" i="1"/>
  <c r="S2810" i="1" s="1"/>
  <c r="R2811" i="1"/>
  <c r="S2811" i="1" s="1"/>
  <c r="R2812" i="1"/>
  <c r="S2812" i="1" s="1"/>
  <c r="R2813" i="1"/>
  <c r="S2813" i="1" s="1"/>
  <c r="R2814" i="1"/>
  <c r="S2814" i="1" s="1"/>
  <c r="R2815" i="1"/>
  <c r="S2815" i="1" s="1"/>
  <c r="R2816" i="1"/>
  <c r="S2816" i="1" s="1"/>
  <c r="R2817" i="1"/>
  <c r="S2817" i="1" s="1"/>
  <c r="R2818" i="1"/>
  <c r="S2818" i="1" s="1"/>
  <c r="R2819" i="1"/>
  <c r="S2819" i="1" s="1"/>
  <c r="R2820" i="1"/>
  <c r="S2820" i="1" s="1"/>
  <c r="R2821" i="1"/>
  <c r="S2821" i="1" s="1"/>
  <c r="R2822" i="1"/>
  <c r="S2822" i="1" s="1"/>
  <c r="R2823" i="1"/>
  <c r="S2823" i="1" s="1"/>
  <c r="R2824" i="1"/>
  <c r="S2824" i="1" s="1"/>
  <c r="R2825" i="1"/>
  <c r="S2825" i="1" s="1"/>
  <c r="R2826" i="1"/>
  <c r="S2826" i="1" s="1"/>
  <c r="R2827" i="1"/>
  <c r="S2827" i="1" s="1"/>
  <c r="R2828" i="1"/>
  <c r="S2828" i="1" s="1"/>
  <c r="R2829" i="1"/>
  <c r="S2829" i="1" s="1"/>
  <c r="R2830" i="1"/>
  <c r="S2830" i="1" s="1"/>
  <c r="R2831" i="1"/>
  <c r="S2831" i="1" s="1"/>
  <c r="R2832" i="1"/>
  <c r="S2832" i="1" s="1"/>
  <c r="R2833" i="1"/>
  <c r="S2833" i="1" s="1"/>
  <c r="R2834" i="1"/>
  <c r="S2834" i="1" s="1"/>
  <c r="R2835" i="1"/>
  <c r="S2835" i="1" s="1"/>
  <c r="R2836" i="1"/>
  <c r="S2836" i="1" s="1"/>
  <c r="R2837" i="1"/>
  <c r="S2837" i="1" s="1"/>
  <c r="R2838" i="1"/>
  <c r="S2838" i="1" s="1"/>
  <c r="R2839" i="1"/>
  <c r="S2839" i="1" s="1"/>
  <c r="R2840" i="1"/>
  <c r="S2840" i="1" s="1"/>
  <c r="R2841" i="1"/>
  <c r="S2841" i="1" s="1"/>
  <c r="R2842" i="1"/>
  <c r="S2842" i="1" s="1"/>
  <c r="R2843" i="1"/>
  <c r="S2843" i="1" s="1"/>
  <c r="R2844" i="1"/>
  <c r="S2844" i="1" s="1"/>
  <c r="R2845" i="1"/>
  <c r="S2845" i="1" s="1"/>
  <c r="R2846" i="1"/>
  <c r="S2846" i="1" s="1"/>
  <c r="R2847" i="1"/>
  <c r="S2847" i="1" s="1"/>
  <c r="R2848" i="1"/>
  <c r="S2848" i="1" s="1"/>
  <c r="R2849" i="1"/>
  <c r="S2849" i="1" s="1"/>
  <c r="R2850" i="1"/>
  <c r="S2850" i="1" s="1"/>
  <c r="R2851" i="1"/>
  <c r="S2851" i="1" s="1"/>
  <c r="R2852" i="1"/>
  <c r="S2852" i="1" s="1"/>
  <c r="R2853" i="1"/>
  <c r="S2853" i="1" s="1"/>
  <c r="R2854" i="1"/>
  <c r="S2854" i="1" s="1"/>
  <c r="R2855" i="1"/>
  <c r="S2855" i="1" s="1"/>
  <c r="R2856" i="1"/>
  <c r="S2856" i="1" s="1"/>
  <c r="R2857" i="1"/>
  <c r="S2857" i="1" s="1"/>
  <c r="R2858" i="1"/>
  <c r="S2858" i="1" s="1"/>
  <c r="R2859" i="1"/>
  <c r="S2859" i="1" s="1"/>
  <c r="R2860" i="1"/>
  <c r="S2860" i="1" s="1"/>
  <c r="R2861" i="1"/>
  <c r="S2861" i="1" s="1"/>
  <c r="R2862" i="1"/>
  <c r="S2862" i="1" s="1"/>
  <c r="R2863" i="1"/>
  <c r="S2863" i="1" s="1"/>
  <c r="R2864" i="1"/>
  <c r="S2864" i="1" s="1"/>
  <c r="R2865" i="1"/>
  <c r="S2865" i="1" s="1"/>
  <c r="R2866" i="1"/>
  <c r="S2866" i="1" s="1"/>
  <c r="R2867" i="1"/>
  <c r="S2867" i="1" s="1"/>
  <c r="R2868" i="1"/>
  <c r="S2868" i="1" s="1"/>
  <c r="R2869" i="1"/>
  <c r="S2869" i="1" s="1"/>
  <c r="R2870" i="1"/>
  <c r="S2870" i="1" s="1"/>
  <c r="R2871" i="1"/>
  <c r="S2871" i="1" s="1"/>
  <c r="R2872" i="1"/>
  <c r="S2872" i="1" s="1"/>
  <c r="R2873" i="1"/>
  <c r="S2873" i="1" s="1"/>
  <c r="R2874" i="1"/>
  <c r="S2874" i="1" s="1"/>
  <c r="R2875" i="1"/>
  <c r="S2875" i="1" s="1"/>
  <c r="R2876" i="1"/>
  <c r="S2876" i="1" s="1"/>
  <c r="R2877" i="1"/>
  <c r="S2877" i="1" s="1"/>
  <c r="R2878" i="1"/>
  <c r="S2878" i="1" s="1"/>
  <c r="R2879" i="1"/>
  <c r="S2879" i="1" s="1"/>
  <c r="R2880" i="1"/>
  <c r="S2880" i="1" s="1"/>
  <c r="R2881" i="1"/>
  <c r="S2881" i="1" s="1"/>
  <c r="R2882" i="1"/>
  <c r="S2882" i="1" s="1"/>
  <c r="R2883" i="1"/>
  <c r="S2883" i="1" s="1"/>
  <c r="R2884" i="1"/>
  <c r="S2884" i="1" s="1"/>
  <c r="R2885" i="1"/>
  <c r="S2885" i="1" s="1"/>
  <c r="R2886" i="1"/>
  <c r="S2886" i="1" s="1"/>
  <c r="R2887" i="1"/>
  <c r="S2887" i="1" s="1"/>
  <c r="R2888" i="1"/>
  <c r="S2888" i="1" s="1"/>
  <c r="R2889" i="1"/>
  <c r="S2889" i="1" s="1"/>
  <c r="R2890" i="1"/>
  <c r="S2890" i="1" s="1"/>
  <c r="R2891" i="1"/>
  <c r="S2891" i="1" s="1"/>
  <c r="R2892" i="1"/>
  <c r="S2892" i="1" s="1"/>
  <c r="R2893" i="1"/>
  <c r="S2893" i="1" s="1"/>
  <c r="R2894" i="1"/>
  <c r="S2894" i="1" s="1"/>
  <c r="R2895" i="1"/>
  <c r="S2895" i="1" s="1"/>
  <c r="R2896" i="1"/>
  <c r="S2896" i="1" s="1"/>
  <c r="R2897" i="1"/>
  <c r="S2897" i="1" s="1"/>
  <c r="R2898" i="1"/>
  <c r="S2898" i="1" s="1"/>
  <c r="R2899" i="1"/>
  <c r="S2899" i="1" s="1"/>
  <c r="R2900" i="1"/>
  <c r="S2900" i="1" s="1"/>
  <c r="R2901" i="1"/>
  <c r="S2901" i="1" s="1"/>
  <c r="R2902" i="1"/>
  <c r="S2902" i="1" s="1"/>
  <c r="R2903" i="1"/>
  <c r="S2903" i="1" s="1"/>
  <c r="R2904" i="1"/>
  <c r="S2904" i="1" s="1"/>
  <c r="R2905" i="1"/>
  <c r="S2905" i="1" s="1"/>
  <c r="R2906" i="1"/>
  <c r="S2906" i="1" s="1"/>
  <c r="R2907" i="1"/>
  <c r="S2907" i="1" s="1"/>
  <c r="R2908" i="1"/>
  <c r="S2908" i="1" s="1"/>
  <c r="R2909" i="1"/>
  <c r="S2909" i="1" s="1"/>
  <c r="R2910" i="1"/>
  <c r="S2910" i="1" s="1"/>
  <c r="R2911" i="1"/>
  <c r="S2911" i="1" s="1"/>
  <c r="R2912" i="1"/>
  <c r="S2912" i="1" s="1"/>
  <c r="R2913" i="1"/>
  <c r="S2913" i="1" s="1"/>
  <c r="R2914" i="1"/>
  <c r="S2914" i="1" s="1"/>
  <c r="R2915" i="1"/>
  <c r="S2915" i="1" s="1"/>
  <c r="R2916" i="1"/>
  <c r="S2916" i="1" s="1"/>
  <c r="R2917" i="1"/>
  <c r="S2917" i="1" s="1"/>
  <c r="R2918" i="1"/>
  <c r="S2918" i="1" s="1"/>
  <c r="R2919" i="1"/>
  <c r="S2919" i="1" s="1"/>
  <c r="R2920" i="1"/>
  <c r="S2920" i="1" s="1"/>
  <c r="R2921" i="1"/>
  <c r="S2921" i="1" s="1"/>
  <c r="R2922" i="1"/>
  <c r="S2922" i="1" s="1"/>
  <c r="R2923" i="1"/>
  <c r="S2923" i="1" s="1"/>
  <c r="R2924" i="1"/>
  <c r="S2924" i="1" s="1"/>
  <c r="R2925" i="1"/>
  <c r="S2925" i="1" s="1"/>
  <c r="R2926" i="1"/>
  <c r="S2926" i="1" s="1"/>
  <c r="R2927" i="1"/>
  <c r="S2927" i="1" s="1"/>
  <c r="R2928" i="1"/>
  <c r="S2928" i="1" s="1"/>
  <c r="R2929" i="1"/>
  <c r="S2929" i="1" s="1"/>
  <c r="R2930" i="1"/>
  <c r="S2930" i="1" s="1"/>
  <c r="R2931" i="1"/>
  <c r="S2931" i="1" s="1"/>
  <c r="R2932" i="1"/>
  <c r="S2932" i="1" s="1"/>
  <c r="R2933" i="1"/>
  <c r="S2933" i="1" s="1"/>
  <c r="R2934" i="1"/>
  <c r="S2934" i="1" s="1"/>
  <c r="R2935" i="1"/>
  <c r="S2935" i="1" s="1"/>
  <c r="R2936" i="1"/>
  <c r="S2936" i="1" s="1"/>
  <c r="R2937" i="1"/>
  <c r="S2937" i="1" s="1"/>
  <c r="R2938" i="1"/>
  <c r="S2938" i="1" s="1"/>
  <c r="R2939" i="1"/>
  <c r="S2939" i="1" s="1"/>
  <c r="R2940" i="1"/>
  <c r="S2940" i="1" s="1"/>
  <c r="R2941" i="1"/>
  <c r="S2941" i="1" s="1"/>
  <c r="R2942" i="1"/>
  <c r="S2942" i="1" s="1"/>
  <c r="R2943" i="1"/>
  <c r="S2943" i="1" s="1"/>
  <c r="R2944" i="1"/>
  <c r="S2944" i="1" s="1"/>
  <c r="R2945" i="1"/>
  <c r="S2945" i="1" s="1"/>
  <c r="R2946" i="1"/>
  <c r="S2946" i="1" s="1"/>
  <c r="R2947" i="1"/>
  <c r="S2947" i="1" s="1"/>
  <c r="R2948" i="1"/>
  <c r="S2948" i="1" s="1"/>
  <c r="R2949" i="1"/>
  <c r="S2949" i="1" s="1"/>
  <c r="R2950" i="1"/>
  <c r="S2950" i="1" s="1"/>
  <c r="R2951" i="1"/>
  <c r="S2951" i="1" s="1"/>
  <c r="R2952" i="1"/>
  <c r="S2952" i="1" s="1"/>
  <c r="R2953" i="1"/>
  <c r="S2953" i="1" s="1"/>
  <c r="R2954" i="1"/>
  <c r="S2954" i="1" s="1"/>
  <c r="R2955" i="1"/>
  <c r="S2955" i="1" s="1"/>
  <c r="R2956" i="1"/>
  <c r="S2956" i="1" s="1"/>
  <c r="R2957" i="1"/>
  <c r="S2957" i="1" s="1"/>
  <c r="R2958" i="1"/>
  <c r="S2958" i="1" s="1"/>
  <c r="R2959" i="1"/>
  <c r="S2959" i="1" s="1"/>
  <c r="R2960" i="1"/>
  <c r="S2960" i="1" s="1"/>
  <c r="R2961" i="1"/>
  <c r="S2961" i="1" s="1"/>
  <c r="R2962" i="1"/>
  <c r="S2962" i="1" s="1"/>
  <c r="R2963" i="1"/>
  <c r="S2963" i="1" s="1"/>
  <c r="R2964" i="1"/>
  <c r="S2964" i="1" s="1"/>
  <c r="R2965" i="1"/>
  <c r="S2965" i="1" s="1"/>
  <c r="R2966" i="1"/>
  <c r="S2966" i="1" s="1"/>
  <c r="R2967" i="1"/>
  <c r="S2967" i="1" s="1"/>
  <c r="R2968" i="1"/>
  <c r="S2968" i="1" s="1"/>
  <c r="R2969" i="1"/>
  <c r="S2969" i="1" s="1"/>
  <c r="R2970" i="1"/>
  <c r="S2970" i="1" s="1"/>
  <c r="R2971" i="1"/>
  <c r="S2971" i="1" s="1"/>
  <c r="R2972" i="1"/>
  <c r="S2972" i="1" s="1"/>
  <c r="R2973" i="1"/>
  <c r="S2973" i="1" s="1"/>
  <c r="R2974" i="1"/>
  <c r="S2974" i="1" s="1"/>
  <c r="R2975" i="1"/>
  <c r="S2975" i="1" s="1"/>
  <c r="R2976" i="1"/>
  <c r="S2976" i="1" s="1"/>
  <c r="R2977" i="1"/>
  <c r="S2977" i="1" s="1"/>
  <c r="R2978" i="1"/>
  <c r="S2978" i="1" s="1"/>
  <c r="R2979" i="1"/>
  <c r="S2979" i="1" s="1"/>
  <c r="R2980" i="1"/>
  <c r="S2980" i="1" s="1"/>
  <c r="R2981" i="1"/>
  <c r="S2981" i="1" s="1"/>
  <c r="R2982" i="1"/>
  <c r="S2982" i="1" s="1"/>
  <c r="R2983" i="1"/>
  <c r="S2983" i="1" s="1"/>
  <c r="R2984" i="1"/>
  <c r="S2984" i="1" s="1"/>
  <c r="R2985" i="1"/>
  <c r="S2985" i="1" s="1"/>
  <c r="R2986" i="1"/>
  <c r="S2986" i="1" s="1"/>
  <c r="R2987" i="1"/>
  <c r="S2987" i="1" s="1"/>
  <c r="R2988" i="1"/>
  <c r="S2988" i="1" s="1"/>
  <c r="R2989" i="1"/>
  <c r="S2989" i="1" s="1"/>
  <c r="R2990" i="1"/>
  <c r="S2990" i="1" s="1"/>
  <c r="R2991" i="1"/>
  <c r="S2991" i="1" s="1"/>
  <c r="R2992" i="1"/>
  <c r="S2992" i="1" s="1"/>
  <c r="R2993" i="1"/>
  <c r="S2993" i="1" s="1"/>
  <c r="R2994" i="1"/>
  <c r="S2994" i="1" s="1"/>
  <c r="R2995" i="1"/>
  <c r="S2995" i="1" s="1"/>
  <c r="R2996" i="1"/>
  <c r="S2996" i="1" s="1"/>
  <c r="R2997" i="1"/>
  <c r="S2997" i="1" s="1"/>
  <c r="R2998" i="1"/>
  <c r="S2998" i="1" s="1"/>
  <c r="R2999" i="1"/>
  <c r="S2999" i="1" s="1"/>
  <c r="R3000" i="1"/>
  <c r="S3000" i="1" s="1"/>
  <c r="R3001" i="1"/>
  <c r="S3001" i="1" s="1"/>
  <c r="R3002" i="1"/>
  <c r="S3002" i="1" s="1"/>
  <c r="R3003" i="1"/>
  <c r="S3003" i="1" s="1"/>
  <c r="R3004" i="1"/>
  <c r="S3004" i="1" s="1"/>
  <c r="R3005" i="1"/>
  <c r="S3005" i="1" s="1"/>
  <c r="R3006" i="1"/>
  <c r="S3006" i="1" s="1"/>
  <c r="R3007" i="1"/>
  <c r="S3007" i="1" s="1"/>
  <c r="R3008" i="1"/>
  <c r="S3008" i="1" s="1"/>
  <c r="R3009" i="1"/>
  <c r="S3009" i="1" s="1"/>
  <c r="R3010" i="1"/>
  <c r="S3010" i="1" s="1"/>
  <c r="R3011" i="1"/>
  <c r="S3011" i="1" s="1"/>
  <c r="R3012" i="1"/>
  <c r="S3012" i="1" s="1"/>
  <c r="R3013" i="1"/>
  <c r="S3013" i="1" s="1"/>
  <c r="R3014" i="1"/>
  <c r="S3014" i="1" s="1"/>
  <c r="R3015" i="1"/>
  <c r="S3015" i="1" s="1"/>
  <c r="R3016" i="1"/>
  <c r="S3016" i="1" s="1"/>
  <c r="R3017" i="1"/>
  <c r="S3017" i="1" s="1"/>
  <c r="R3018" i="1"/>
  <c r="S3018" i="1" s="1"/>
  <c r="R3019" i="1"/>
  <c r="S3019" i="1" s="1"/>
  <c r="R3020" i="1"/>
  <c r="S3020" i="1" s="1"/>
  <c r="R3021" i="1"/>
  <c r="S3021" i="1" s="1"/>
  <c r="R3022" i="1"/>
  <c r="S3022" i="1" s="1"/>
  <c r="R3023" i="1"/>
  <c r="S3023" i="1" s="1"/>
  <c r="R3024" i="1"/>
  <c r="S3024" i="1" s="1"/>
  <c r="R3025" i="1"/>
  <c r="S3025" i="1" s="1"/>
  <c r="R3026" i="1"/>
  <c r="S3026" i="1" s="1"/>
  <c r="R3027" i="1"/>
  <c r="S3027" i="1" s="1"/>
  <c r="R3028" i="1"/>
  <c r="S3028" i="1" s="1"/>
  <c r="R3029" i="1"/>
  <c r="S3029" i="1" s="1"/>
  <c r="R3030" i="1"/>
  <c r="S3030" i="1" s="1"/>
  <c r="R3031" i="1"/>
  <c r="S3031" i="1" s="1"/>
  <c r="R3032" i="1"/>
  <c r="S3032" i="1" s="1"/>
  <c r="R3033" i="1"/>
  <c r="S3033" i="1" s="1"/>
  <c r="R3034" i="1"/>
  <c r="S3034" i="1" s="1"/>
  <c r="R3035" i="1"/>
  <c r="S3035" i="1" s="1"/>
  <c r="R3036" i="1"/>
  <c r="S3036" i="1" s="1"/>
  <c r="R3037" i="1"/>
  <c r="S3037" i="1" s="1"/>
  <c r="R3038" i="1"/>
  <c r="S3038" i="1" s="1"/>
  <c r="R3039" i="1"/>
  <c r="S3039" i="1" s="1"/>
  <c r="R3040" i="1"/>
  <c r="S3040" i="1" s="1"/>
  <c r="R3041" i="1"/>
  <c r="S3041" i="1" s="1"/>
  <c r="R3042" i="1"/>
  <c r="S3042" i="1" s="1"/>
  <c r="R3043" i="1"/>
  <c r="S3043" i="1" s="1"/>
  <c r="R3044" i="1"/>
  <c r="S3044" i="1" s="1"/>
  <c r="R3045" i="1"/>
  <c r="S3045" i="1" s="1"/>
  <c r="R3046" i="1"/>
  <c r="S3046" i="1" s="1"/>
  <c r="R3047" i="1"/>
  <c r="S3047" i="1" s="1"/>
  <c r="R3048" i="1"/>
  <c r="S3048" i="1" s="1"/>
  <c r="R3049" i="1"/>
  <c r="S3049" i="1" s="1"/>
  <c r="R3050" i="1"/>
  <c r="S3050" i="1" s="1"/>
  <c r="R3051" i="1"/>
  <c r="S3051" i="1" s="1"/>
  <c r="R3052" i="1"/>
  <c r="S3052" i="1" s="1"/>
  <c r="R3053" i="1"/>
  <c r="S3053" i="1" s="1"/>
  <c r="R3054" i="1"/>
  <c r="S3054" i="1" s="1"/>
  <c r="R3055" i="1"/>
  <c r="S3055" i="1" s="1"/>
  <c r="R3056" i="1"/>
  <c r="S3056" i="1" s="1"/>
  <c r="R3057" i="1"/>
  <c r="S3057" i="1" s="1"/>
  <c r="R3058" i="1"/>
  <c r="S3058" i="1" s="1"/>
  <c r="R3059" i="1"/>
  <c r="S3059" i="1" s="1"/>
  <c r="R3060" i="1"/>
  <c r="S3060" i="1" s="1"/>
  <c r="R3061" i="1"/>
  <c r="S3061" i="1" s="1"/>
  <c r="R3062" i="1"/>
  <c r="S3062" i="1" s="1"/>
  <c r="R3063" i="1"/>
  <c r="S3063" i="1" s="1"/>
  <c r="R3064" i="1"/>
  <c r="S3064" i="1" s="1"/>
  <c r="R3065" i="1"/>
  <c r="S3065" i="1" s="1"/>
  <c r="R3066" i="1"/>
  <c r="S3066" i="1" s="1"/>
  <c r="R3067" i="1"/>
  <c r="S3067" i="1" s="1"/>
  <c r="R3068" i="1"/>
  <c r="S3068" i="1" s="1"/>
  <c r="R3069" i="1"/>
  <c r="S3069" i="1" s="1"/>
  <c r="R3070" i="1"/>
  <c r="S3070" i="1" s="1"/>
  <c r="R3071" i="1"/>
  <c r="S3071" i="1" s="1"/>
  <c r="R3072" i="1"/>
  <c r="S3072" i="1" s="1"/>
  <c r="R3073" i="1"/>
  <c r="S3073" i="1" s="1"/>
  <c r="R3074" i="1"/>
  <c r="S3074" i="1" s="1"/>
  <c r="R3075" i="1"/>
  <c r="S3075" i="1" s="1"/>
  <c r="R3076" i="1"/>
  <c r="S3076" i="1" s="1"/>
  <c r="R3077" i="1"/>
  <c r="S3077" i="1" s="1"/>
  <c r="R3078" i="1"/>
  <c r="S3078" i="1" s="1"/>
  <c r="R3079" i="1"/>
  <c r="S3079" i="1" s="1"/>
  <c r="R3080" i="1"/>
  <c r="S3080" i="1" s="1"/>
  <c r="R3081" i="1"/>
  <c r="S3081" i="1" s="1"/>
  <c r="R3082" i="1"/>
  <c r="S3082" i="1" s="1"/>
  <c r="R3083" i="1"/>
  <c r="S3083" i="1" s="1"/>
  <c r="R3084" i="1"/>
  <c r="S3084" i="1" s="1"/>
  <c r="R3085" i="1"/>
  <c r="S3085" i="1" s="1"/>
  <c r="R3086" i="1"/>
  <c r="S3086" i="1" s="1"/>
  <c r="R3087" i="1"/>
  <c r="S3087" i="1" s="1"/>
  <c r="R3088" i="1"/>
  <c r="S3088" i="1" s="1"/>
  <c r="R3089" i="1"/>
  <c r="S3089" i="1" s="1"/>
  <c r="R3090" i="1"/>
  <c r="S3090" i="1" s="1"/>
  <c r="R3091" i="1"/>
  <c r="S3091" i="1" s="1"/>
  <c r="R3092" i="1"/>
  <c r="S3092" i="1" s="1"/>
  <c r="R3093" i="1"/>
  <c r="S3093" i="1" s="1"/>
  <c r="R3094" i="1"/>
  <c r="S3094" i="1" s="1"/>
  <c r="R3095" i="1"/>
  <c r="S3095" i="1" s="1"/>
  <c r="R3096" i="1"/>
  <c r="S3096" i="1" s="1"/>
  <c r="R3097" i="1"/>
  <c r="S3097" i="1" s="1"/>
  <c r="R3098" i="1"/>
  <c r="S3098" i="1" s="1"/>
  <c r="R3099" i="1"/>
  <c r="S3099" i="1" s="1"/>
  <c r="R3100" i="1"/>
  <c r="S3100" i="1" s="1"/>
  <c r="R3101" i="1"/>
  <c r="S3101" i="1" s="1"/>
  <c r="R3102" i="1"/>
  <c r="S3102" i="1" s="1"/>
  <c r="R3103" i="1"/>
  <c r="S3103" i="1" s="1"/>
  <c r="R3104" i="1"/>
  <c r="S3104" i="1" s="1"/>
  <c r="R3105" i="1"/>
  <c r="S3105" i="1" s="1"/>
  <c r="R3106" i="1"/>
  <c r="S3106" i="1" s="1"/>
  <c r="R3107" i="1"/>
  <c r="S3107" i="1" s="1"/>
  <c r="R3108" i="1"/>
  <c r="S3108" i="1" s="1"/>
  <c r="R3109" i="1"/>
  <c r="S3109" i="1" s="1"/>
  <c r="R3110" i="1"/>
  <c r="S3110" i="1" s="1"/>
  <c r="R3111" i="1"/>
  <c r="S3111" i="1" s="1"/>
  <c r="R3112" i="1"/>
  <c r="S3112" i="1" s="1"/>
  <c r="R3113" i="1"/>
  <c r="S3113" i="1" s="1"/>
  <c r="R3114" i="1"/>
  <c r="S3114" i="1" s="1"/>
  <c r="R3115" i="1"/>
  <c r="S3115" i="1" s="1"/>
  <c r="R3116" i="1"/>
  <c r="S3116" i="1" s="1"/>
  <c r="R3117" i="1"/>
  <c r="S3117" i="1" s="1"/>
  <c r="R3118" i="1"/>
  <c r="S3118" i="1" s="1"/>
  <c r="R3119" i="1"/>
  <c r="S3119" i="1" s="1"/>
  <c r="R3120" i="1"/>
  <c r="S3120" i="1" s="1"/>
  <c r="R3121" i="1"/>
  <c r="S3121" i="1" s="1"/>
  <c r="R3122" i="1"/>
  <c r="S3122" i="1" s="1"/>
  <c r="R3123" i="1"/>
  <c r="S3123" i="1" s="1"/>
  <c r="R3124" i="1"/>
  <c r="S3124" i="1" s="1"/>
  <c r="R3125" i="1"/>
  <c r="S3125" i="1" s="1"/>
  <c r="R3126" i="1"/>
  <c r="S3126" i="1" s="1"/>
  <c r="R3127" i="1"/>
  <c r="S3127" i="1" s="1"/>
  <c r="R3128" i="1"/>
  <c r="S3128" i="1" s="1"/>
  <c r="R3129" i="1"/>
  <c r="S3129" i="1" s="1"/>
  <c r="R3130" i="1"/>
  <c r="S3130" i="1" s="1"/>
  <c r="R3131" i="1"/>
  <c r="S3131" i="1" s="1"/>
  <c r="R3132" i="1"/>
  <c r="S3132" i="1" s="1"/>
  <c r="R3133" i="1"/>
  <c r="S3133" i="1" s="1"/>
  <c r="R3134" i="1"/>
  <c r="S3134" i="1" s="1"/>
  <c r="R3135" i="1"/>
  <c r="S3135" i="1" s="1"/>
  <c r="R3136" i="1"/>
  <c r="S3136" i="1" s="1"/>
  <c r="R3137" i="1"/>
  <c r="S3137" i="1" s="1"/>
  <c r="R3138" i="1"/>
  <c r="S3138" i="1" s="1"/>
  <c r="R3139" i="1"/>
  <c r="S3139" i="1" s="1"/>
  <c r="R3140" i="1"/>
  <c r="S3140" i="1" s="1"/>
  <c r="R3141" i="1"/>
  <c r="S3141" i="1" s="1"/>
  <c r="R3142" i="1"/>
  <c r="S3142" i="1" s="1"/>
  <c r="R3143" i="1"/>
  <c r="S3143" i="1" s="1"/>
  <c r="R3144" i="1"/>
  <c r="S3144" i="1" s="1"/>
  <c r="R3145" i="1"/>
  <c r="S3145" i="1" s="1"/>
  <c r="R3146" i="1"/>
  <c r="S3146" i="1" s="1"/>
  <c r="R3147" i="1"/>
  <c r="S3147" i="1" s="1"/>
  <c r="R3148" i="1"/>
  <c r="S3148" i="1" s="1"/>
  <c r="R3149" i="1"/>
  <c r="S3149" i="1" s="1"/>
  <c r="R3150" i="1"/>
  <c r="S3150" i="1" s="1"/>
  <c r="R3151" i="1"/>
  <c r="S3151" i="1" s="1"/>
  <c r="R3152" i="1"/>
  <c r="S3152" i="1" s="1"/>
  <c r="R3153" i="1"/>
  <c r="S3153" i="1" s="1"/>
  <c r="R3154" i="1"/>
  <c r="S3154" i="1" s="1"/>
  <c r="R3155" i="1"/>
  <c r="S3155" i="1" s="1"/>
  <c r="R3156" i="1"/>
  <c r="S3156" i="1" s="1"/>
  <c r="R3157" i="1"/>
  <c r="S3157" i="1" s="1"/>
  <c r="R3158" i="1"/>
  <c r="S3158" i="1" s="1"/>
  <c r="R3159" i="1"/>
  <c r="S3159" i="1" s="1"/>
  <c r="R3160" i="1"/>
  <c r="S3160" i="1" s="1"/>
  <c r="R3161" i="1"/>
  <c r="S3161" i="1" s="1"/>
  <c r="R3162" i="1"/>
  <c r="S3162" i="1" s="1"/>
  <c r="R3163" i="1"/>
  <c r="S3163" i="1" s="1"/>
  <c r="R3164" i="1"/>
  <c r="S3164" i="1" s="1"/>
  <c r="R3165" i="1"/>
  <c r="S3165" i="1" s="1"/>
  <c r="R3166" i="1"/>
  <c r="S3166" i="1" s="1"/>
  <c r="R3167" i="1"/>
  <c r="S3167" i="1" s="1"/>
  <c r="R3168" i="1"/>
  <c r="S3168" i="1" s="1"/>
  <c r="R3169" i="1"/>
  <c r="S3169" i="1" s="1"/>
  <c r="R3170" i="1"/>
  <c r="S3170" i="1" s="1"/>
  <c r="R3171" i="1"/>
  <c r="S3171" i="1" s="1"/>
  <c r="R3172" i="1"/>
  <c r="S3172" i="1" s="1"/>
  <c r="R3173" i="1"/>
  <c r="S3173" i="1" s="1"/>
  <c r="R3174" i="1"/>
  <c r="S3174" i="1" s="1"/>
  <c r="R3175" i="1"/>
  <c r="S3175" i="1" s="1"/>
  <c r="R3176" i="1"/>
  <c r="S3176" i="1" s="1"/>
  <c r="R3177" i="1"/>
  <c r="S3177" i="1" s="1"/>
  <c r="R3178" i="1"/>
  <c r="S3178" i="1" s="1"/>
  <c r="R3179" i="1"/>
  <c r="S3179" i="1" s="1"/>
  <c r="R3180" i="1"/>
  <c r="S3180" i="1" s="1"/>
  <c r="R3181" i="1"/>
  <c r="S3181" i="1" s="1"/>
  <c r="R3182" i="1"/>
  <c r="S3182" i="1" s="1"/>
  <c r="R3183" i="1"/>
  <c r="S3183" i="1" s="1"/>
  <c r="R3184" i="1"/>
  <c r="S3184" i="1" s="1"/>
  <c r="R3185" i="1"/>
  <c r="S3185" i="1" s="1"/>
  <c r="R3186" i="1"/>
  <c r="S3186" i="1" s="1"/>
  <c r="R3187" i="1"/>
  <c r="S3187" i="1" s="1"/>
  <c r="R3188" i="1"/>
  <c r="S3188" i="1" s="1"/>
  <c r="R3189" i="1"/>
  <c r="S3189" i="1" s="1"/>
  <c r="R3190" i="1"/>
  <c r="S3190" i="1" s="1"/>
  <c r="R3191" i="1"/>
  <c r="S3191" i="1" s="1"/>
  <c r="R3192" i="1"/>
  <c r="S3192" i="1" s="1"/>
  <c r="R3193" i="1"/>
  <c r="S3193" i="1" s="1"/>
  <c r="R3194" i="1"/>
  <c r="S3194" i="1" s="1"/>
  <c r="R3195" i="1"/>
  <c r="S3195" i="1" s="1"/>
  <c r="R3196" i="1"/>
  <c r="S3196" i="1" s="1"/>
  <c r="R3197" i="1"/>
  <c r="S3197" i="1" s="1"/>
  <c r="R3198" i="1"/>
  <c r="S3198" i="1" s="1"/>
  <c r="R3199" i="1"/>
  <c r="S3199" i="1" s="1"/>
  <c r="R3200" i="1"/>
  <c r="S3200" i="1" s="1"/>
  <c r="R3201" i="1"/>
  <c r="S3201" i="1" s="1"/>
  <c r="R3202" i="1"/>
  <c r="S3202" i="1" s="1"/>
  <c r="R3203" i="1"/>
  <c r="S3203" i="1" s="1"/>
  <c r="R3204" i="1"/>
  <c r="S3204" i="1" s="1"/>
  <c r="R3205" i="1"/>
  <c r="S3205" i="1" s="1"/>
  <c r="R3206" i="1"/>
  <c r="S3206" i="1" s="1"/>
  <c r="R3207" i="1"/>
  <c r="S3207" i="1" s="1"/>
  <c r="R3208" i="1"/>
  <c r="S3208" i="1" s="1"/>
  <c r="R3209" i="1"/>
  <c r="S3209" i="1" s="1"/>
  <c r="R3210" i="1"/>
  <c r="S3210" i="1" s="1"/>
  <c r="R3211" i="1"/>
  <c r="S3211" i="1" s="1"/>
  <c r="R3212" i="1"/>
  <c r="S3212" i="1" s="1"/>
  <c r="R3213" i="1"/>
  <c r="S3213" i="1" s="1"/>
  <c r="R3214" i="1"/>
  <c r="S3214" i="1" s="1"/>
  <c r="R3215" i="1"/>
  <c r="S3215" i="1" s="1"/>
  <c r="R3216" i="1"/>
  <c r="S3216" i="1" s="1"/>
  <c r="R3217" i="1"/>
  <c r="S3217" i="1" s="1"/>
  <c r="R3218" i="1"/>
  <c r="S3218" i="1" s="1"/>
  <c r="R3219" i="1"/>
  <c r="S3219" i="1" s="1"/>
  <c r="R3220" i="1"/>
  <c r="S3220" i="1" s="1"/>
  <c r="R3221" i="1"/>
  <c r="S3221" i="1" s="1"/>
  <c r="R3222" i="1"/>
  <c r="S3222" i="1" s="1"/>
  <c r="R3223" i="1"/>
  <c r="S3223" i="1" s="1"/>
  <c r="R3224" i="1"/>
  <c r="S3224" i="1" s="1"/>
  <c r="R3225" i="1"/>
  <c r="S3225" i="1" s="1"/>
  <c r="R3226" i="1"/>
  <c r="S3226" i="1" s="1"/>
  <c r="R3227" i="1"/>
  <c r="S3227" i="1" s="1"/>
  <c r="R3228" i="1"/>
  <c r="S3228" i="1" s="1"/>
  <c r="R3229" i="1"/>
  <c r="S3229" i="1" s="1"/>
  <c r="R3230" i="1"/>
  <c r="S3230" i="1" s="1"/>
  <c r="R3231" i="1"/>
  <c r="S3231" i="1" s="1"/>
  <c r="R3232" i="1"/>
  <c r="S3232" i="1" s="1"/>
  <c r="R3233" i="1"/>
  <c r="S3233" i="1" s="1"/>
  <c r="R3234" i="1"/>
  <c r="S3234" i="1" s="1"/>
  <c r="R3235" i="1"/>
  <c r="S3235" i="1" s="1"/>
  <c r="R3236" i="1"/>
  <c r="S3236" i="1" s="1"/>
  <c r="R3237" i="1"/>
  <c r="S3237" i="1" s="1"/>
  <c r="R3238" i="1"/>
  <c r="S3238" i="1" s="1"/>
  <c r="R3239" i="1"/>
  <c r="S3239" i="1" s="1"/>
  <c r="R3240" i="1"/>
  <c r="S3240" i="1" s="1"/>
  <c r="R3241" i="1"/>
  <c r="S3241" i="1" s="1"/>
  <c r="R3242" i="1"/>
  <c r="S3242" i="1" s="1"/>
  <c r="R3243" i="1"/>
  <c r="S3243" i="1" s="1"/>
  <c r="R3244" i="1"/>
  <c r="S3244" i="1" s="1"/>
  <c r="R3245" i="1"/>
  <c r="S3245" i="1" s="1"/>
  <c r="R3246" i="1"/>
  <c r="S3246" i="1" s="1"/>
  <c r="R3247" i="1"/>
  <c r="S3247" i="1" s="1"/>
  <c r="R3248" i="1"/>
  <c r="S3248" i="1" s="1"/>
  <c r="R3249" i="1"/>
  <c r="S3249" i="1" s="1"/>
  <c r="R3250" i="1"/>
  <c r="S3250" i="1" s="1"/>
  <c r="R3251" i="1"/>
  <c r="S3251" i="1" s="1"/>
  <c r="R3252" i="1"/>
  <c r="S3252" i="1" s="1"/>
  <c r="R3253" i="1"/>
  <c r="S3253" i="1" s="1"/>
  <c r="R3254" i="1"/>
  <c r="S3254" i="1" s="1"/>
  <c r="R3255" i="1"/>
  <c r="S3255" i="1" s="1"/>
  <c r="R3256" i="1"/>
  <c r="S3256" i="1" s="1"/>
  <c r="R3257" i="1"/>
  <c r="S3257" i="1" s="1"/>
  <c r="R3258" i="1"/>
  <c r="S3258" i="1" s="1"/>
  <c r="R3259" i="1"/>
  <c r="S3259" i="1" s="1"/>
  <c r="R3260" i="1"/>
  <c r="S3260" i="1" s="1"/>
  <c r="R3261" i="1"/>
  <c r="S3261" i="1" s="1"/>
  <c r="R3262" i="1"/>
  <c r="S3262" i="1" s="1"/>
  <c r="R3263" i="1"/>
  <c r="S3263" i="1" s="1"/>
  <c r="R3264" i="1"/>
  <c r="S3264" i="1" s="1"/>
  <c r="R3265" i="1"/>
  <c r="S3265" i="1" s="1"/>
  <c r="R3266" i="1"/>
  <c r="S3266" i="1" s="1"/>
  <c r="R3267" i="1"/>
  <c r="S3267" i="1" s="1"/>
  <c r="R3268" i="1"/>
  <c r="S3268" i="1" s="1"/>
  <c r="R3269" i="1"/>
  <c r="S3269" i="1" s="1"/>
  <c r="R3270" i="1"/>
  <c r="S3270" i="1" s="1"/>
  <c r="R3271" i="1"/>
  <c r="S3271" i="1" s="1"/>
  <c r="R3272" i="1"/>
  <c r="S3272" i="1" s="1"/>
  <c r="R3273" i="1"/>
  <c r="S3273" i="1" s="1"/>
  <c r="R3274" i="1"/>
  <c r="S3274" i="1" s="1"/>
  <c r="R3275" i="1"/>
  <c r="S3275" i="1" s="1"/>
  <c r="R3276" i="1"/>
  <c r="S3276" i="1" s="1"/>
  <c r="R3277" i="1"/>
  <c r="S3277" i="1" s="1"/>
  <c r="R3278" i="1"/>
  <c r="S3278" i="1" s="1"/>
  <c r="R3279" i="1"/>
  <c r="S3279" i="1" s="1"/>
  <c r="R3280" i="1"/>
  <c r="S3280" i="1" s="1"/>
  <c r="R3281" i="1"/>
  <c r="S3281" i="1" s="1"/>
  <c r="R3282" i="1"/>
  <c r="S3282" i="1" s="1"/>
  <c r="R3283" i="1"/>
  <c r="S3283" i="1" s="1"/>
  <c r="R3284" i="1"/>
  <c r="S3284" i="1" s="1"/>
  <c r="R3285" i="1"/>
  <c r="S3285" i="1" s="1"/>
  <c r="R3286" i="1"/>
  <c r="S3286" i="1" s="1"/>
  <c r="R3287" i="1"/>
  <c r="S3287" i="1" s="1"/>
  <c r="R3288" i="1"/>
  <c r="S3288" i="1" s="1"/>
  <c r="R3289" i="1"/>
  <c r="S3289" i="1" s="1"/>
  <c r="R3290" i="1"/>
  <c r="S3290" i="1" s="1"/>
  <c r="R3291" i="1"/>
  <c r="S3291" i="1" s="1"/>
  <c r="R3292" i="1"/>
  <c r="S3292" i="1" s="1"/>
  <c r="R3293" i="1"/>
  <c r="S3293" i="1" s="1"/>
  <c r="R3294" i="1"/>
  <c r="S3294" i="1" s="1"/>
  <c r="R3295" i="1"/>
  <c r="S3295" i="1" s="1"/>
  <c r="R3296" i="1"/>
  <c r="S3296" i="1" s="1"/>
  <c r="R3297" i="1"/>
  <c r="S3297" i="1" s="1"/>
  <c r="R3298" i="1"/>
  <c r="S3298" i="1" s="1"/>
  <c r="R3299" i="1"/>
  <c r="S3299" i="1" s="1"/>
  <c r="R3300" i="1"/>
  <c r="S3300" i="1" s="1"/>
  <c r="R3301" i="1"/>
  <c r="S3301" i="1" s="1"/>
  <c r="R3302" i="1"/>
  <c r="S3302" i="1" s="1"/>
  <c r="R3303" i="1"/>
  <c r="S3303" i="1" s="1"/>
  <c r="R3304" i="1"/>
  <c r="S3304" i="1" s="1"/>
  <c r="R3305" i="1"/>
  <c r="S3305" i="1" s="1"/>
  <c r="R3306" i="1"/>
  <c r="S3306" i="1" s="1"/>
  <c r="R3307" i="1"/>
  <c r="S3307" i="1" s="1"/>
  <c r="R3308" i="1"/>
  <c r="S3308" i="1" s="1"/>
  <c r="R3309" i="1"/>
  <c r="S3309" i="1" s="1"/>
  <c r="R3310" i="1"/>
  <c r="S3310" i="1" s="1"/>
  <c r="R3311" i="1"/>
  <c r="S3311" i="1" s="1"/>
  <c r="R3312" i="1"/>
  <c r="S3312" i="1" s="1"/>
  <c r="R3313" i="1"/>
  <c r="S3313" i="1" s="1"/>
  <c r="R3314" i="1"/>
  <c r="S3314" i="1" s="1"/>
  <c r="R3315" i="1"/>
  <c r="S3315" i="1" s="1"/>
  <c r="R3316" i="1"/>
  <c r="S3316" i="1" s="1"/>
  <c r="R3317" i="1"/>
  <c r="S3317" i="1" s="1"/>
  <c r="R3318" i="1"/>
  <c r="S3318" i="1" s="1"/>
  <c r="R3319" i="1"/>
  <c r="S3319" i="1" s="1"/>
  <c r="R3320" i="1"/>
  <c r="S3320" i="1" s="1"/>
  <c r="R3321" i="1"/>
  <c r="S3321" i="1" s="1"/>
  <c r="R3322" i="1"/>
  <c r="S3322" i="1" s="1"/>
  <c r="R3323" i="1"/>
  <c r="S3323" i="1" s="1"/>
  <c r="R3324" i="1"/>
  <c r="S3324" i="1" s="1"/>
  <c r="R3325" i="1"/>
  <c r="S3325" i="1" s="1"/>
  <c r="R3326" i="1"/>
  <c r="S3326" i="1" s="1"/>
  <c r="R3327" i="1"/>
  <c r="S3327" i="1" s="1"/>
  <c r="R3328" i="1"/>
  <c r="S3328" i="1" s="1"/>
  <c r="R3329" i="1"/>
  <c r="S3329" i="1" s="1"/>
  <c r="R3330" i="1"/>
  <c r="S3330" i="1" s="1"/>
  <c r="R3331" i="1"/>
  <c r="S3331" i="1" s="1"/>
  <c r="R3332" i="1"/>
  <c r="S3332" i="1" s="1"/>
  <c r="R3333" i="1"/>
  <c r="S3333" i="1" s="1"/>
  <c r="R3334" i="1"/>
  <c r="S3334" i="1" s="1"/>
  <c r="R3335" i="1"/>
  <c r="S3335" i="1" s="1"/>
  <c r="R3336" i="1"/>
  <c r="S3336" i="1" s="1"/>
  <c r="R3337" i="1"/>
  <c r="S3337" i="1" s="1"/>
  <c r="R3338" i="1"/>
  <c r="S3338" i="1" s="1"/>
  <c r="R3339" i="1"/>
  <c r="S3339" i="1" s="1"/>
  <c r="R3340" i="1"/>
  <c r="S3340" i="1" s="1"/>
  <c r="R3341" i="1"/>
  <c r="S3341" i="1" s="1"/>
  <c r="R3342" i="1"/>
  <c r="S3342" i="1" s="1"/>
  <c r="R3343" i="1"/>
  <c r="S3343" i="1" s="1"/>
  <c r="R3344" i="1"/>
  <c r="S3344" i="1" s="1"/>
  <c r="R3345" i="1"/>
  <c r="S3345" i="1" s="1"/>
  <c r="R3346" i="1"/>
  <c r="S3346" i="1" s="1"/>
  <c r="R3347" i="1"/>
  <c r="S3347" i="1" s="1"/>
  <c r="R3348" i="1"/>
  <c r="S3348" i="1" s="1"/>
  <c r="R3349" i="1"/>
  <c r="S3349" i="1" s="1"/>
  <c r="R3350" i="1"/>
  <c r="S3350" i="1" s="1"/>
  <c r="R3351" i="1"/>
  <c r="S3351" i="1" s="1"/>
  <c r="R3352" i="1"/>
  <c r="S3352" i="1" s="1"/>
  <c r="R3353" i="1"/>
  <c r="S3353" i="1" s="1"/>
  <c r="R3354" i="1"/>
  <c r="S3354" i="1" s="1"/>
  <c r="R3355" i="1"/>
  <c r="S3355" i="1" s="1"/>
  <c r="R3356" i="1"/>
  <c r="S3356" i="1" s="1"/>
  <c r="R3357" i="1"/>
  <c r="S3357" i="1" s="1"/>
  <c r="R3358" i="1"/>
  <c r="S3358" i="1" s="1"/>
  <c r="R3359" i="1"/>
  <c r="S3359" i="1" s="1"/>
  <c r="R3360" i="1"/>
  <c r="S3360" i="1" s="1"/>
  <c r="R3361" i="1"/>
  <c r="S3361" i="1" s="1"/>
  <c r="R3362" i="1"/>
  <c r="S3362" i="1" s="1"/>
  <c r="R3363" i="1"/>
  <c r="S3363" i="1" s="1"/>
  <c r="R3364" i="1"/>
  <c r="S3364" i="1" s="1"/>
  <c r="R3365" i="1"/>
  <c r="S3365" i="1" s="1"/>
  <c r="R3366" i="1"/>
  <c r="S3366" i="1" s="1"/>
  <c r="R3367" i="1"/>
  <c r="S3367" i="1" s="1"/>
  <c r="R3368" i="1"/>
  <c r="S3368" i="1" s="1"/>
  <c r="R3369" i="1"/>
  <c r="S3369" i="1" s="1"/>
  <c r="R3370" i="1"/>
  <c r="S3370" i="1" s="1"/>
  <c r="R3371" i="1"/>
  <c r="S3371" i="1" s="1"/>
  <c r="R3372" i="1"/>
  <c r="S3372" i="1" s="1"/>
  <c r="R3373" i="1"/>
  <c r="S3373" i="1" s="1"/>
  <c r="R3374" i="1"/>
  <c r="S3374" i="1" s="1"/>
  <c r="R3375" i="1"/>
  <c r="S3375" i="1" s="1"/>
  <c r="R3376" i="1"/>
  <c r="S3376" i="1" s="1"/>
  <c r="R3377" i="1"/>
  <c r="S3377" i="1" s="1"/>
  <c r="R3378" i="1"/>
  <c r="S3378" i="1" s="1"/>
  <c r="R3379" i="1"/>
  <c r="S3379" i="1" s="1"/>
  <c r="R3380" i="1"/>
  <c r="S3380" i="1" s="1"/>
  <c r="R3381" i="1"/>
  <c r="S3381" i="1" s="1"/>
  <c r="R3382" i="1"/>
  <c r="S3382" i="1" s="1"/>
  <c r="R3383" i="1"/>
  <c r="S3383" i="1" s="1"/>
  <c r="R3384" i="1"/>
  <c r="S3384" i="1" s="1"/>
  <c r="R3385" i="1"/>
  <c r="S3385" i="1" s="1"/>
  <c r="R3386" i="1"/>
  <c r="S3386" i="1" s="1"/>
  <c r="R3387" i="1"/>
  <c r="S3387" i="1" s="1"/>
  <c r="R3388" i="1"/>
  <c r="S3388" i="1" s="1"/>
  <c r="R3389" i="1"/>
  <c r="S3389" i="1" s="1"/>
  <c r="R3390" i="1"/>
  <c r="S3390" i="1" s="1"/>
  <c r="R3391" i="1"/>
  <c r="S3391" i="1" s="1"/>
  <c r="R3392" i="1"/>
  <c r="S3392" i="1" s="1"/>
  <c r="R3393" i="1"/>
  <c r="S3393" i="1" s="1"/>
  <c r="R3394" i="1"/>
  <c r="S3394" i="1" s="1"/>
  <c r="R3395" i="1"/>
  <c r="S3395" i="1" s="1"/>
  <c r="R3396" i="1"/>
  <c r="S3396" i="1" s="1"/>
  <c r="R3397" i="1"/>
  <c r="S3397" i="1" s="1"/>
  <c r="R3398" i="1"/>
  <c r="S3398" i="1" s="1"/>
  <c r="R3399" i="1"/>
  <c r="S3399" i="1" s="1"/>
  <c r="R3400" i="1"/>
  <c r="S3400" i="1" s="1"/>
  <c r="R3401" i="1"/>
  <c r="S3401" i="1" s="1"/>
  <c r="R3402" i="1"/>
  <c r="S3402" i="1" s="1"/>
  <c r="R3403" i="1"/>
  <c r="S3403" i="1" s="1"/>
  <c r="R3404" i="1"/>
  <c r="S3404" i="1" s="1"/>
  <c r="R3405" i="1"/>
  <c r="S3405" i="1" s="1"/>
  <c r="R3406" i="1"/>
  <c r="S3406" i="1" s="1"/>
  <c r="R3407" i="1"/>
  <c r="S3407" i="1" s="1"/>
  <c r="R3408" i="1"/>
  <c r="S3408" i="1" s="1"/>
  <c r="R3409" i="1"/>
  <c r="S3409" i="1" s="1"/>
  <c r="R3410" i="1"/>
  <c r="S3410" i="1" s="1"/>
  <c r="R3411" i="1"/>
  <c r="S3411" i="1" s="1"/>
  <c r="R3412" i="1"/>
  <c r="S3412" i="1" s="1"/>
  <c r="R3413" i="1"/>
  <c r="S3413" i="1" s="1"/>
  <c r="R3414" i="1"/>
  <c r="S3414" i="1" s="1"/>
  <c r="R3415" i="1"/>
  <c r="S3415" i="1" s="1"/>
  <c r="R3416" i="1"/>
  <c r="S3416" i="1" s="1"/>
  <c r="R3417" i="1"/>
  <c r="S3417" i="1" s="1"/>
  <c r="R3418" i="1"/>
  <c r="S3418" i="1" s="1"/>
  <c r="R3419" i="1"/>
  <c r="S3419" i="1" s="1"/>
  <c r="R3420" i="1"/>
  <c r="S3420" i="1" s="1"/>
  <c r="R3421" i="1"/>
  <c r="S3421" i="1" s="1"/>
  <c r="R3422" i="1"/>
  <c r="S3422" i="1" s="1"/>
  <c r="R3423" i="1"/>
  <c r="S3423" i="1" s="1"/>
  <c r="R3424" i="1"/>
  <c r="S3424" i="1" s="1"/>
  <c r="R3425" i="1"/>
  <c r="S3425" i="1" s="1"/>
  <c r="R3426" i="1"/>
  <c r="S3426" i="1" s="1"/>
  <c r="R3427" i="1"/>
  <c r="S3427" i="1" s="1"/>
  <c r="R3428" i="1"/>
  <c r="S3428" i="1" s="1"/>
  <c r="R3429" i="1"/>
  <c r="S3429" i="1" s="1"/>
  <c r="R3430" i="1"/>
  <c r="S3430" i="1" s="1"/>
  <c r="R3431" i="1"/>
  <c r="S3431" i="1" s="1"/>
  <c r="R3432" i="1"/>
  <c r="S3432" i="1" s="1"/>
  <c r="R3433" i="1"/>
  <c r="S3433" i="1" s="1"/>
  <c r="R3434" i="1"/>
  <c r="S3434" i="1" s="1"/>
  <c r="R3435" i="1"/>
  <c r="S3435" i="1" s="1"/>
  <c r="R3436" i="1"/>
  <c r="S3436" i="1" s="1"/>
  <c r="R3437" i="1"/>
  <c r="S3437" i="1" s="1"/>
  <c r="R3438" i="1"/>
  <c r="S3438" i="1" s="1"/>
  <c r="R3439" i="1"/>
  <c r="S3439" i="1" s="1"/>
  <c r="R3440" i="1"/>
  <c r="S3440" i="1" s="1"/>
  <c r="R3441" i="1"/>
  <c r="S3441" i="1" s="1"/>
  <c r="R3442" i="1"/>
  <c r="S3442" i="1" s="1"/>
  <c r="R3443" i="1"/>
  <c r="S3443" i="1" s="1"/>
  <c r="R3444" i="1"/>
  <c r="S3444" i="1" s="1"/>
  <c r="R3445" i="1"/>
  <c r="S3445" i="1" s="1"/>
  <c r="R3446" i="1"/>
  <c r="S3446" i="1" s="1"/>
  <c r="R3447" i="1"/>
  <c r="S3447" i="1" s="1"/>
  <c r="R3448" i="1"/>
  <c r="S3448" i="1" s="1"/>
  <c r="R3449" i="1"/>
  <c r="S3449" i="1" s="1"/>
  <c r="R3450" i="1"/>
  <c r="S3450" i="1" s="1"/>
  <c r="R3451" i="1"/>
  <c r="S3451" i="1" s="1"/>
  <c r="R3452" i="1"/>
  <c r="S3452" i="1" s="1"/>
  <c r="R3453" i="1"/>
  <c r="S3453" i="1" s="1"/>
  <c r="R3454" i="1"/>
  <c r="S3454" i="1" s="1"/>
  <c r="R3455" i="1"/>
  <c r="S3455" i="1" s="1"/>
  <c r="R3456" i="1"/>
  <c r="S3456" i="1" s="1"/>
  <c r="R3457" i="1"/>
  <c r="S3457" i="1" s="1"/>
  <c r="R3458" i="1"/>
  <c r="S3458" i="1" s="1"/>
  <c r="R3459" i="1"/>
  <c r="S3459" i="1" s="1"/>
  <c r="R3460" i="1"/>
  <c r="S3460" i="1" s="1"/>
  <c r="R3461" i="1"/>
  <c r="S3461" i="1" s="1"/>
  <c r="R3462" i="1"/>
  <c r="S3462" i="1" s="1"/>
  <c r="R3463" i="1"/>
  <c r="S3463" i="1" s="1"/>
  <c r="R3464" i="1"/>
  <c r="S3464" i="1" s="1"/>
  <c r="R3465" i="1"/>
  <c r="S3465" i="1" s="1"/>
  <c r="R3466" i="1"/>
  <c r="S3466" i="1" s="1"/>
  <c r="R3467" i="1"/>
  <c r="S3467" i="1" s="1"/>
  <c r="R3468" i="1"/>
  <c r="S3468" i="1" s="1"/>
  <c r="R3469" i="1"/>
  <c r="S3469" i="1" s="1"/>
  <c r="R3470" i="1"/>
  <c r="S3470" i="1" s="1"/>
  <c r="R3471" i="1"/>
  <c r="S3471" i="1" s="1"/>
  <c r="R3472" i="1"/>
  <c r="S3472" i="1" s="1"/>
  <c r="R3473" i="1"/>
  <c r="S3473" i="1" s="1"/>
  <c r="R3474" i="1"/>
  <c r="S3474" i="1" s="1"/>
  <c r="R3475" i="1"/>
  <c r="S3475" i="1" s="1"/>
  <c r="R3476" i="1"/>
  <c r="S3476" i="1" s="1"/>
  <c r="R3477" i="1"/>
  <c r="S3477" i="1" s="1"/>
  <c r="R3478" i="1"/>
  <c r="S3478" i="1" s="1"/>
  <c r="R3479" i="1"/>
  <c r="S3479" i="1" s="1"/>
  <c r="R3480" i="1"/>
  <c r="S3480" i="1" s="1"/>
  <c r="R3481" i="1"/>
  <c r="S3481" i="1" s="1"/>
  <c r="R3482" i="1"/>
  <c r="S3482" i="1" s="1"/>
  <c r="R3483" i="1"/>
  <c r="S3483" i="1" s="1"/>
  <c r="R3484" i="1"/>
  <c r="S3484" i="1" s="1"/>
  <c r="R3485" i="1"/>
  <c r="S3485" i="1" s="1"/>
  <c r="R3486" i="1"/>
  <c r="S3486" i="1" s="1"/>
  <c r="R3487" i="1"/>
  <c r="S3487" i="1" s="1"/>
  <c r="R3488" i="1"/>
  <c r="S3488" i="1" s="1"/>
  <c r="R3489" i="1"/>
  <c r="S3489" i="1" s="1"/>
  <c r="R3490" i="1"/>
  <c r="S3490" i="1" s="1"/>
  <c r="R3491" i="1"/>
  <c r="S3491" i="1" s="1"/>
  <c r="R3492" i="1"/>
  <c r="S3492" i="1" s="1"/>
  <c r="R3493" i="1"/>
  <c r="S3493" i="1" s="1"/>
  <c r="R3494" i="1"/>
  <c r="S3494" i="1" s="1"/>
  <c r="R3495" i="1"/>
  <c r="S3495" i="1" s="1"/>
  <c r="R3496" i="1"/>
  <c r="S3496" i="1" s="1"/>
  <c r="R3497" i="1"/>
  <c r="S3497" i="1" s="1"/>
  <c r="R3498" i="1"/>
  <c r="S3498" i="1" s="1"/>
  <c r="R3499" i="1"/>
  <c r="S3499" i="1" s="1"/>
  <c r="R3500" i="1"/>
  <c r="S3500" i="1" s="1"/>
  <c r="R3501" i="1"/>
  <c r="S3501" i="1" s="1"/>
  <c r="R3502" i="1"/>
  <c r="S3502" i="1" s="1"/>
  <c r="R3503" i="1"/>
  <c r="S3503" i="1" s="1"/>
  <c r="R3504" i="1"/>
  <c r="S3504" i="1" s="1"/>
  <c r="R3505" i="1"/>
  <c r="S3505" i="1" s="1"/>
  <c r="R3506" i="1"/>
  <c r="S3506" i="1" s="1"/>
  <c r="R3507" i="1"/>
  <c r="S3507" i="1" s="1"/>
  <c r="R3508" i="1"/>
  <c r="S3508" i="1" s="1"/>
  <c r="R3509" i="1"/>
  <c r="S3509" i="1" s="1"/>
  <c r="R3510" i="1"/>
  <c r="S3510" i="1" s="1"/>
  <c r="R3511" i="1"/>
  <c r="S3511" i="1" s="1"/>
  <c r="R3512" i="1"/>
  <c r="S3512" i="1" s="1"/>
  <c r="R3513" i="1"/>
  <c r="S3513" i="1" s="1"/>
  <c r="R3514" i="1"/>
  <c r="S3514" i="1" s="1"/>
  <c r="R3515" i="1"/>
  <c r="S3515" i="1" s="1"/>
  <c r="R3516" i="1"/>
  <c r="S3516" i="1" s="1"/>
  <c r="R3517" i="1"/>
  <c r="S3517" i="1" s="1"/>
  <c r="R3518" i="1"/>
  <c r="S3518" i="1" s="1"/>
  <c r="R3519" i="1"/>
  <c r="S3519" i="1" s="1"/>
  <c r="R3520" i="1"/>
  <c r="S3520" i="1" s="1"/>
  <c r="R3521" i="1"/>
  <c r="S3521" i="1" s="1"/>
  <c r="R3522" i="1"/>
  <c r="S3522" i="1" s="1"/>
  <c r="R3523" i="1"/>
  <c r="S3523" i="1" s="1"/>
  <c r="R3524" i="1"/>
  <c r="S3524" i="1" s="1"/>
  <c r="R3525" i="1"/>
  <c r="S3525" i="1" s="1"/>
  <c r="R3526" i="1"/>
  <c r="S3526" i="1" s="1"/>
  <c r="R3527" i="1"/>
  <c r="S3527" i="1" s="1"/>
  <c r="R3528" i="1"/>
  <c r="S3528" i="1" s="1"/>
  <c r="R3529" i="1"/>
  <c r="S3529" i="1" s="1"/>
  <c r="R3530" i="1"/>
  <c r="S3530" i="1" s="1"/>
  <c r="R3531" i="1"/>
  <c r="S3531" i="1" s="1"/>
  <c r="R3532" i="1"/>
  <c r="S3532" i="1" s="1"/>
  <c r="R3533" i="1"/>
  <c r="S3533" i="1" s="1"/>
  <c r="R3534" i="1"/>
  <c r="S3534" i="1" s="1"/>
  <c r="R3535" i="1"/>
  <c r="S3535" i="1" s="1"/>
  <c r="R3536" i="1"/>
  <c r="S3536" i="1" s="1"/>
  <c r="R3537" i="1"/>
  <c r="S3537" i="1" s="1"/>
  <c r="R3538" i="1"/>
  <c r="S3538" i="1" s="1"/>
  <c r="R3539" i="1"/>
  <c r="S3539" i="1" s="1"/>
  <c r="R3540" i="1"/>
  <c r="S3540" i="1" s="1"/>
  <c r="R3541" i="1"/>
  <c r="S3541" i="1" s="1"/>
  <c r="R3542" i="1"/>
  <c r="S3542" i="1" s="1"/>
  <c r="R3543" i="1"/>
  <c r="S3543" i="1" s="1"/>
  <c r="R3544" i="1"/>
  <c r="S3544" i="1" s="1"/>
  <c r="R3545" i="1"/>
  <c r="S3545" i="1" s="1"/>
  <c r="R3546" i="1"/>
  <c r="S3546" i="1" s="1"/>
  <c r="R3547" i="1"/>
  <c r="S3547" i="1" s="1"/>
  <c r="R3548" i="1"/>
  <c r="S3548" i="1" s="1"/>
  <c r="R3549" i="1"/>
  <c r="S3549" i="1" s="1"/>
  <c r="R3550" i="1"/>
  <c r="S3550" i="1" s="1"/>
  <c r="R3551" i="1"/>
  <c r="S3551" i="1" s="1"/>
  <c r="R3552" i="1"/>
  <c r="S3552" i="1" s="1"/>
  <c r="R3553" i="1"/>
  <c r="S3553" i="1" s="1"/>
  <c r="R3554" i="1"/>
  <c r="S3554" i="1" s="1"/>
  <c r="R3555" i="1"/>
  <c r="S3555" i="1" s="1"/>
  <c r="R3556" i="1"/>
  <c r="S3556" i="1" s="1"/>
  <c r="R3557" i="1"/>
  <c r="S3557" i="1" s="1"/>
  <c r="R3558" i="1"/>
  <c r="S3558" i="1" s="1"/>
  <c r="R3559" i="1"/>
  <c r="S3559" i="1" s="1"/>
  <c r="R3560" i="1"/>
  <c r="S3560" i="1" s="1"/>
  <c r="R3561" i="1"/>
  <c r="S3561" i="1" s="1"/>
  <c r="R3562" i="1"/>
  <c r="S3562" i="1" s="1"/>
  <c r="R3563" i="1"/>
  <c r="S3563" i="1" s="1"/>
  <c r="R3564" i="1"/>
  <c r="S3564" i="1" s="1"/>
  <c r="R3565" i="1"/>
  <c r="S3565" i="1" s="1"/>
  <c r="R3566" i="1"/>
  <c r="S3566" i="1" s="1"/>
  <c r="R3567" i="1"/>
  <c r="S3567" i="1" s="1"/>
  <c r="R3568" i="1"/>
  <c r="S3568" i="1" s="1"/>
  <c r="R3569" i="1"/>
  <c r="S3569" i="1" s="1"/>
  <c r="R3570" i="1"/>
  <c r="S3570" i="1" s="1"/>
  <c r="R3571" i="1"/>
  <c r="S3571" i="1" s="1"/>
  <c r="R3572" i="1"/>
  <c r="S3572" i="1" s="1"/>
  <c r="R3573" i="1"/>
  <c r="S3573" i="1" s="1"/>
  <c r="R3574" i="1"/>
  <c r="S3574" i="1" s="1"/>
  <c r="R3575" i="1"/>
  <c r="S3575" i="1" s="1"/>
  <c r="R3576" i="1"/>
  <c r="S3576" i="1" s="1"/>
  <c r="R3577" i="1"/>
  <c r="S3577" i="1" s="1"/>
  <c r="R3578" i="1"/>
  <c r="S3578" i="1" s="1"/>
  <c r="R3579" i="1"/>
  <c r="S3579" i="1" s="1"/>
  <c r="R3580" i="1"/>
  <c r="S3580" i="1" s="1"/>
  <c r="R3581" i="1"/>
  <c r="S3581" i="1" s="1"/>
  <c r="R3582" i="1"/>
  <c r="S3582" i="1" s="1"/>
  <c r="R3583" i="1"/>
  <c r="S3583" i="1" s="1"/>
  <c r="R3584" i="1"/>
  <c r="S3584" i="1" s="1"/>
  <c r="R3585" i="1"/>
  <c r="S3585" i="1" s="1"/>
  <c r="R3586" i="1"/>
  <c r="S3586" i="1" s="1"/>
  <c r="R3587" i="1"/>
  <c r="S3587" i="1" s="1"/>
  <c r="R3588" i="1"/>
  <c r="S3588" i="1" s="1"/>
  <c r="R3589" i="1"/>
  <c r="S3589" i="1" s="1"/>
  <c r="R3590" i="1"/>
  <c r="S3590" i="1" s="1"/>
  <c r="R3591" i="1"/>
  <c r="S3591" i="1" s="1"/>
  <c r="R3592" i="1"/>
  <c r="S3592" i="1" s="1"/>
  <c r="R3593" i="1"/>
  <c r="S3593" i="1" s="1"/>
  <c r="R3594" i="1"/>
  <c r="S3594" i="1" s="1"/>
  <c r="R3595" i="1"/>
  <c r="S3595" i="1" s="1"/>
  <c r="R3596" i="1"/>
  <c r="S3596" i="1" s="1"/>
  <c r="R3597" i="1"/>
  <c r="S3597" i="1" s="1"/>
  <c r="R3598" i="1"/>
  <c r="S3598" i="1" s="1"/>
  <c r="R3599" i="1"/>
  <c r="S3599" i="1" s="1"/>
  <c r="R3600" i="1"/>
  <c r="S3600" i="1" s="1"/>
  <c r="R3601" i="1"/>
  <c r="S3601" i="1" s="1"/>
  <c r="R3602" i="1"/>
  <c r="S3602" i="1" s="1"/>
  <c r="R3603" i="1"/>
  <c r="S3603" i="1" s="1"/>
  <c r="R3604" i="1"/>
  <c r="S3604" i="1" s="1"/>
  <c r="R3605" i="1"/>
  <c r="S3605" i="1" s="1"/>
  <c r="R3606" i="1"/>
  <c r="S3606" i="1" s="1"/>
  <c r="R3607" i="1"/>
  <c r="S3607" i="1" s="1"/>
  <c r="R3608" i="1"/>
  <c r="S3608" i="1" s="1"/>
  <c r="R3609" i="1"/>
  <c r="S3609" i="1" s="1"/>
  <c r="R3610" i="1"/>
  <c r="S3610" i="1" s="1"/>
  <c r="R3611" i="1"/>
  <c r="S3611" i="1" s="1"/>
  <c r="R3612" i="1"/>
  <c r="S3612" i="1" s="1"/>
  <c r="R3613" i="1"/>
  <c r="S3613" i="1" s="1"/>
  <c r="R3614" i="1"/>
  <c r="S3614" i="1" s="1"/>
  <c r="R3615" i="1"/>
  <c r="S3615" i="1" s="1"/>
  <c r="R3616" i="1"/>
  <c r="S3616" i="1" s="1"/>
  <c r="R3617" i="1"/>
  <c r="S3617" i="1" s="1"/>
  <c r="R3618" i="1"/>
  <c r="S3618" i="1" s="1"/>
  <c r="R3619" i="1"/>
  <c r="S3619" i="1" s="1"/>
  <c r="R3620" i="1"/>
  <c r="S3620" i="1" s="1"/>
  <c r="R3621" i="1"/>
  <c r="S3621" i="1" s="1"/>
  <c r="R3622" i="1"/>
  <c r="S3622" i="1" s="1"/>
  <c r="R3623" i="1"/>
  <c r="S3623" i="1" s="1"/>
  <c r="R3624" i="1"/>
  <c r="S3624" i="1" s="1"/>
  <c r="R3625" i="1"/>
  <c r="S3625" i="1" s="1"/>
  <c r="R3626" i="1"/>
  <c r="S3626" i="1" s="1"/>
  <c r="R3627" i="1"/>
  <c r="S3627" i="1" s="1"/>
  <c r="R3628" i="1"/>
  <c r="S3628" i="1" s="1"/>
  <c r="R3629" i="1"/>
  <c r="S3629" i="1" s="1"/>
  <c r="R3630" i="1"/>
  <c r="S3630" i="1" s="1"/>
  <c r="R3631" i="1"/>
  <c r="S3631" i="1" s="1"/>
  <c r="R3632" i="1"/>
  <c r="S3632" i="1" s="1"/>
  <c r="R3633" i="1"/>
  <c r="S3633" i="1" s="1"/>
  <c r="R3634" i="1"/>
  <c r="S3634" i="1" s="1"/>
  <c r="R3635" i="1"/>
  <c r="S3635" i="1" s="1"/>
  <c r="R3636" i="1"/>
  <c r="S3636" i="1" s="1"/>
  <c r="R3637" i="1"/>
  <c r="S3637" i="1" s="1"/>
  <c r="R3638" i="1"/>
  <c r="S3638" i="1" s="1"/>
  <c r="R3639" i="1"/>
  <c r="S3639" i="1" s="1"/>
  <c r="R3640" i="1"/>
  <c r="S3640" i="1" s="1"/>
  <c r="R3641" i="1"/>
  <c r="S3641" i="1" s="1"/>
  <c r="R3642" i="1"/>
  <c r="S3642" i="1" s="1"/>
  <c r="R3643" i="1"/>
  <c r="S3643" i="1" s="1"/>
  <c r="R3644" i="1"/>
  <c r="S3644" i="1" s="1"/>
  <c r="R3645" i="1"/>
  <c r="S3645" i="1" s="1"/>
  <c r="R3646" i="1"/>
  <c r="S3646" i="1" s="1"/>
  <c r="R3647" i="1"/>
  <c r="S3647" i="1" s="1"/>
  <c r="R3648" i="1"/>
  <c r="S3648" i="1" s="1"/>
  <c r="R3649" i="1"/>
  <c r="S3649" i="1" s="1"/>
  <c r="R3650" i="1"/>
  <c r="S3650" i="1" s="1"/>
  <c r="R3651" i="1"/>
  <c r="S3651" i="1" s="1"/>
  <c r="R3652" i="1"/>
  <c r="S3652" i="1" s="1"/>
  <c r="R3653" i="1"/>
  <c r="S3653" i="1" s="1"/>
  <c r="R3654" i="1"/>
  <c r="S3654" i="1" s="1"/>
  <c r="R3655" i="1"/>
  <c r="S3655" i="1" s="1"/>
  <c r="R3656" i="1"/>
  <c r="S3656" i="1" s="1"/>
  <c r="R3657" i="1"/>
  <c r="S3657" i="1" s="1"/>
  <c r="R3658" i="1"/>
  <c r="S3658" i="1" s="1"/>
  <c r="R3659" i="1"/>
  <c r="S3659" i="1" s="1"/>
  <c r="R3660" i="1"/>
  <c r="S3660" i="1" s="1"/>
  <c r="R3661" i="1"/>
  <c r="S3661" i="1" s="1"/>
  <c r="R3662" i="1"/>
  <c r="S3662" i="1" s="1"/>
  <c r="R3663" i="1"/>
  <c r="S3663" i="1" s="1"/>
  <c r="R3664" i="1"/>
  <c r="S3664" i="1" s="1"/>
  <c r="R3665" i="1"/>
  <c r="S3665" i="1" s="1"/>
  <c r="R3666" i="1"/>
  <c r="S3666" i="1" s="1"/>
  <c r="R3667" i="1"/>
  <c r="S3667" i="1" s="1"/>
  <c r="R3668" i="1"/>
  <c r="S3668" i="1" s="1"/>
  <c r="R3669" i="1"/>
  <c r="S3669" i="1" s="1"/>
  <c r="R3670" i="1"/>
  <c r="S3670" i="1" s="1"/>
  <c r="R3671" i="1"/>
  <c r="S3671" i="1" s="1"/>
  <c r="R3672" i="1"/>
  <c r="S3672" i="1" s="1"/>
  <c r="R3673" i="1"/>
  <c r="S3673" i="1" s="1"/>
  <c r="R3674" i="1"/>
  <c r="S3674" i="1" s="1"/>
  <c r="R3675" i="1"/>
  <c r="S3675" i="1" s="1"/>
  <c r="R3676" i="1"/>
  <c r="S3676" i="1" s="1"/>
  <c r="R3677" i="1"/>
  <c r="S3677" i="1" s="1"/>
  <c r="R3678" i="1"/>
  <c r="S3678" i="1" s="1"/>
  <c r="R3679" i="1"/>
  <c r="S3679" i="1" s="1"/>
  <c r="R3680" i="1"/>
  <c r="S3680" i="1" s="1"/>
  <c r="R3681" i="1"/>
  <c r="S3681" i="1" s="1"/>
  <c r="R3682" i="1"/>
  <c r="S3682" i="1" s="1"/>
  <c r="R3683" i="1"/>
  <c r="S3683" i="1" s="1"/>
  <c r="R3684" i="1"/>
  <c r="S3684" i="1" s="1"/>
  <c r="R3685" i="1"/>
  <c r="S3685" i="1" s="1"/>
  <c r="R3686" i="1"/>
  <c r="S3686" i="1" s="1"/>
  <c r="R3687" i="1"/>
  <c r="S3687" i="1" s="1"/>
  <c r="R3688" i="1"/>
  <c r="S3688" i="1" s="1"/>
  <c r="R3689" i="1"/>
  <c r="S3689" i="1" s="1"/>
  <c r="R3690" i="1"/>
  <c r="S3690" i="1" s="1"/>
  <c r="R3691" i="1"/>
  <c r="S3691" i="1" s="1"/>
  <c r="R3692" i="1"/>
  <c r="S3692" i="1" s="1"/>
  <c r="R3693" i="1"/>
  <c r="S3693" i="1" s="1"/>
  <c r="R3694" i="1"/>
  <c r="S3694" i="1" s="1"/>
  <c r="R3695" i="1"/>
  <c r="S3695" i="1" s="1"/>
  <c r="R3696" i="1"/>
  <c r="S3696" i="1" s="1"/>
  <c r="R3697" i="1"/>
  <c r="S3697" i="1" s="1"/>
  <c r="R3698" i="1"/>
  <c r="S3698" i="1" s="1"/>
  <c r="R3699" i="1"/>
  <c r="S3699" i="1" s="1"/>
  <c r="R3700" i="1"/>
  <c r="S3700" i="1" s="1"/>
  <c r="R3701" i="1"/>
  <c r="S3701" i="1" s="1"/>
  <c r="R3702" i="1"/>
  <c r="S3702" i="1" s="1"/>
  <c r="R3703" i="1"/>
  <c r="S3703" i="1" s="1"/>
  <c r="R3704" i="1"/>
  <c r="S3704" i="1" s="1"/>
  <c r="R3705" i="1"/>
  <c r="S3705" i="1" s="1"/>
  <c r="R3706" i="1"/>
  <c r="S3706" i="1" s="1"/>
  <c r="R3707" i="1"/>
  <c r="S3707" i="1" s="1"/>
  <c r="R3708" i="1"/>
  <c r="S3708" i="1" s="1"/>
  <c r="R3709" i="1"/>
  <c r="S3709" i="1" s="1"/>
  <c r="R3710" i="1"/>
  <c r="S3710" i="1" s="1"/>
  <c r="R3711" i="1"/>
  <c r="S3711" i="1" s="1"/>
  <c r="R3712" i="1"/>
  <c r="S3712" i="1" s="1"/>
  <c r="R3713" i="1"/>
  <c r="S3713" i="1" s="1"/>
  <c r="R3714" i="1"/>
  <c r="S3714" i="1" s="1"/>
  <c r="R3715" i="1"/>
  <c r="S3715" i="1" s="1"/>
  <c r="R3716" i="1"/>
  <c r="S3716" i="1" s="1"/>
  <c r="R3717" i="1"/>
  <c r="S3717" i="1" s="1"/>
  <c r="R3718" i="1"/>
  <c r="S3718" i="1" s="1"/>
  <c r="R3719" i="1"/>
  <c r="S3719" i="1" s="1"/>
  <c r="R3720" i="1"/>
  <c r="S3720" i="1" s="1"/>
  <c r="R3721" i="1"/>
  <c r="S3721" i="1" s="1"/>
  <c r="R3722" i="1"/>
  <c r="S3722" i="1" s="1"/>
  <c r="R3723" i="1"/>
  <c r="S3723" i="1" s="1"/>
  <c r="R3724" i="1"/>
  <c r="S3724" i="1" s="1"/>
  <c r="R3725" i="1"/>
  <c r="S3725" i="1" s="1"/>
  <c r="R3726" i="1"/>
  <c r="S3726" i="1" s="1"/>
  <c r="R3727" i="1"/>
  <c r="S3727" i="1" s="1"/>
  <c r="R3728" i="1"/>
  <c r="S3728" i="1" s="1"/>
  <c r="R3729" i="1"/>
  <c r="S3729" i="1" s="1"/>
  <c r="R3730" i="1"/>
  <c r="S3730" i="1" s="1"/>
  <c r="R3731" i="1"/>
  <c r="S3731" i="1" s="1"/>
  <c r="R3732" i="1"/>
  <c r="S3732" i="1" s="1"/>
  <c r="R3733" i="1"/>
  <c r="S3733" i="1" s="1"/>
  <c r="R3734" i="1"/>
  <c r="S3734" i="1" s="1"/>
  <c r="R3735" i="1"/>
  <c r="S3735" i="1" s="1"/>
  <c r="R3736" i="1"/>
  <c r="S3736" i="1" s="1"/>
  <c r="R3737" i="1"/>
  <c r="S3737" i="1" s="1"/>
  <c r="R3738" i="1"/>
  <c r="S3738" i="1" s="1"/>
  <c r="R3739" i="1"/>
  <c r="S3739" i="1" s="1"/>
  <c r="R3740" i="1"/>
  <c r="S3740" i="1" s="1"/>
  <c r="R3741" i="1"/>
  <c r="S3741" i="1" s="1"/>
  <c r="R3742" i="1"/>
  <c r="S3742" i="1" s="1"/>
  <c r="R3743" i="1"/>
  <c r="S3743" i="1" s="1"/>
  <c r="R3744" i="1"/>
  <c r="S3744" i="1" s="1"/>
  <c r="R3745" i="1"/>
  <c r="S3745" i="1" s="1"/>
  <c r="R3746" i="1"/>
  <c r="S3746" i="1" s="1"/>
  <c r="R3747" i="1"/>
  <c r="S3747" i="1" s="1"/>
  <c r="R3748" i="1"/>
  <c r="S3748" i="1" s="1"/>
  <c r="R3749" i="1"/>
  <c r="S3749" i="1" s="1"/>
  <c r="R3750" i="1"/>
  <c r="S3750" i="1" s="1"/>
  <c r="R3751" i="1"/>
  <c r="S3751" i="1" s="1"/>
  <c r="R3752" i="1"/>
  <c r="S3752" i="1" s="1"/>
  <c r="R3753" i="1"/>
  <c r="S3753" i="1" s="1"/>
  <c r="R3754" i="1"/>
  <c r="S3754" i="1" s="1"/>
  <c r="R3755" i="1"/>
  <c r="S3755" i="1" s="1"/>
  <c r="R3756" i="1"/>
  <c r="S3756" i="1" s="1"/>
  <c r="R3757" i="1"/>
  <c r="S3757" i="1" s="1"/>
  <c r="R3758" i="1"/>
  <c r="S3758" i="1" s="1"/>
  <c r="R3759" i="1"/>
  <c r="S3759" i="1" s="1"/>
  <c r="R3760" i="1"/>
  <c r="S3760" i="1" s="1"/>
  <c r="R3761" i="1"/>
  <c r="S3761" i="1" s="1"/>
  <c r="R3762" i="1"/>
  <c r="S3762" i="1" s="1"/>
  <c r="R3763" i="1"/>
  <c r="S3763" i="1" s="1"/>
  <c r="R3764" i="1"/>
  <c r="S3764" i="1" s="1"/>
  <c r="R3765" i="1"/>
  <c r="S3765" i="1" s="1"/>
  <c r="R3766" i="1"/>
  <c r="S3766" i="1" s="1"/>
  <c r="R3767" i="1"/>
  <c r="S3767" i="1" s="1"/>
  <c r="R3768" i="1"/>
  <c r="S3768" i="1" s="1"/>
  <c r="R3769" i="1"/>
  <c r="S3769" i="1" s="1"/>
  <c r="R3770" i="1"/>
  <c r="S3770" i="1" s="1"/>
  <c r="R3771" i="1"/>
  <c r="S3771" i="1" s="1"/>
  <c r="R3772" i="1"/>
  <c r="S3772" i="1" s="1"/>
  <c r="R3773" i="1"/>
  <c r="S3773" i="1" s="1"/>
  <c r="R3774" i="1"/>
  <c r="S3774" i="1" s="1"/>
  <c r="R3775" i="1"/>
  <c r="S3775" i="1" s="1"/>
  <c r="R3776" i="1"/>
  <c r="S3776" i="1" s="1"/>
  <c r="R3777" i="1"/>
  <c r="S3777" i="1" s="1"/>
  <c r="R3778" i="1"/>
  <c r="S3778" i="1" s="1"/>
  <c r="R3779" i="1"/>
  <c r="S3779" i="1" s="1"/>
  <c r="R3780" i="1"/>
  <c r="S3780" i="1" s="1"/>
  <c r="R3781" i="1"/>
  <c r="S3781" i="1" s="1"/>
  <c r="R3782" i="1"/>
  <c r="S3782" i="1" s="1"/>
  <c r="R3783" i="1"/>
  <c r="S3783" i="1" s="1"/>
  <c r="R3784" i="1"/>
  <c r="S3784" i="1" s="1"/>
  <c r="R3785" i="1"/>
  <c r="S3785" i="1" s="1"/>
  <c r="R3786" i="1"/>
  <c r="S3786" i="1" s="1"/>
  <c r="R3787" i="1"/>
  <c r="S3787" i="1" s="1"/>
  <c r="R3788" i="1"/>
  <c r="S3788" i="1" s="1"/>
  <c r="R3789" i="1"/>
  <c r="S3789" i="1" s="1"/>
  <c r="R3790" i="1"/>
  <c r="S3790" i="1" s="1"/>
  <c r="R3791" i="1"/>
  <c r="S3791" i="1" s="1"/>
  <c r="R3792" i="1"/>
  <c r="S3792" i="1" s="1"/>
  <c r="R3793" i="1"/>
  <c r="S3793" i="1" s="1"/>
  <c r="R3794" i="1"/>
  <c r="S3794" i="1" s="1"/>
  <c r="R3795" i="1"/>
  <c r="S3795" i="1" s="1"/>
  <c r="R3796" i="1"/>
  <c r="S3796" i="1" s="1"/>
  <c r="R3797" i="1"/>
  <c r="S3797" i="1" s="1"/>
  <c r="R3798" i="1"/>
  <c r="S3798" i="1" s="1"/>
  <c r="R3799" i="1"/>
  <c r="S3799" i="1" s="1"/>
  <c r="R3800" i="1"/>
  <c r="S3800" i="1" s="1"/>
  <c r="R3801" i="1"/>
  <c r="S3801" i="1" s="1"/>
  <c r="R3802" i="1"/>
  <c r="S3802" i="1" s="1"/>
  <c r="R3803" i="1"/>
  <c r="S3803" i="1" s="1"/>
  <c r="R3804" i="1"/>
  <c r="S3804" i="1" s="1"/>
  <c r="R3805" i="1"/>
  <c r="S3805" i="1" s="1"/>
  <c r="R3806" i="1"/>
  <c r="S3806" i="1" s="1"/>
  <c r="R3807" i="1"/>
  <c r="S3807" i="1" s="1"/>
  <c r="R3808" i="1"/>
  <c r="S3808" i="1" s="1"/>
  <c r="R3809" i="1"/>
  <c r="S3809" i="1" s="1"/>
  <c r="R3810" i="1"/>
  <c r="S3810" i="1" s="1"/>
  <c r="R3811" i="1"/>
  <c r="S3811" i="1" s="1"/>
  <c r="R3812" i="1"/>
  <c r="S3812" i="1" s="1"/>
  <c r="R3813" i="1"/>
  <c r="S3813" i="1" s="1"/>
  <c r="R3814" i="1"/>
  <c r="S3814" i="1" s="1"/>
  <c r="R3815" i="1"/>
  <c r="S3815" i="1" s="1"/>
  <c r="R3816" i="1"/>
  <c r="S3816" i="1" s="1"/>
  <c r="R3817" i="1"/>
  <c r="S3817" i="1" s="1"/>
  <c r="R3818" i="1"/>
  <c r="S3818" i="1" s="1"/>
  <c r="R3819" i="1"/>
  <c r="S3819" i="1" s="1"/>
  <c r="R3820" i="1"/>
  <c r="S3820" i="1" s="1"/>
  <c r="R3821" i="1"/>
  <c r="S3821" i="1" s="1"/>
  <c r="R3822" i="1"/>
  <c r="S3822" i="1" s="1"/>
  <c r="R3823" i="1"/>
  <c r="S3823" i="1" s="1"/>
  <c r="R3824" i="1"/>
  <c r="S3824" i="1" s="1"/>
  <c r="R3825" i="1"/>
  <c r="S3825" i="1" s="1"/>
  <c r="R3826" i="1"/>
  <c r="S3826" i="1" s="1"/>
  <c r="R3827" i="1"/>
  <c r="S3827" i="1" s="1"/>
  <c r="R3828" i="1"/>
  <c r="S3828" i="1" s="1"/>
  <c r="R3829" i="1"/>
  <c r="S3829" i="1" s="1"/>
  <c r="R3830" i="1"/>
  <c r="S3830" i="1" s="1"/>
  <c r="R3831" i="1"/>
  <c r="S3831" i="1" s="1"/>
  <c r="R3832" i="1"/>
  <c r="S3832" i="1" s="1"/>
  <c r="R3833" i="1"/>
  <c r="S3833" i="1" s="1"/>
  <c r="R3834" i="1"/>
  <c r="S3834" i="1" s="1"/>
  <c r="R3835" i="1"/>
  <c r="S3835" i="1" s="1"/>
  <c r="R3836" i="1"/>
  <c r="S3836" i="1" s="1"/>
  <c r="R3837" i="1"/>
  <c r="S3837" i="1" s="1"/>
  <c r="R3838" i="1"/>
  <c r="S3838" i="1" s="1"/>
  <c r="R3839" i="1"/>
  <c r="S3839" i="1" s="1"/>
  <c r="R3840" i="1"/>
  <c r="S3840" i="1" s="1"/>
  <c r="R3841" i="1"/>
  <c r="S3841" i="1" s="1"/>
  <c r="R3842" i="1"/>
  <c r="S3842" i="1" s="1"/>
  <c r="R3843" i="1"/>
  <c r="S3843" i="1" s="1"/>
  <c r="R3844" i="1"/>
  <c r="S3844" i="1" s="1"/>
  <c r="R3845" i="1"/>
  <c r="S3845" i="1" s="1"/>
  <c r="R3846" i="1"/>
  <c r="S3846" i="1" s="1"/>
  <c r="R3847" i="1"/>
  <c r="S3847" i="1" s="1"/>
  <c r="R3848" i="1"/>
  <c r="S3848" i="1" s="1"/>
  <c r="R3849" i="1"/>
  <c r="S3849" i="1" s="1"/>
  <c r="R3850" i="1"/>
  <c r="S3850" i="1" s="1"/>
  <c r="R3851" i="1"/>
  <c r="S3851" i="1" s="1"/>
  <c r="R3852" i="1"/>
  <c r="S3852" i="1" s="1"/>
  <c r="R3853" i="1"/>
  <c r="S3853" i="1" s="1"/>
  <c r="R3854" i="1"/>
  <c r="S3854" i="1" s="1"/>
  <c r="R3855" i="1"/>
  <c r="S3855" i="1" s="1"/>
  <c r="R3856" i="1"/>
  <c r="S3856" i="1" s="1"/>
  <c r="R3857" i="1"/>
  <c r="S3857" i="1" s="1"/>
  <c r="R3858" i="1"/>
  <c r="S3858" i="1" s="1"/>
  <c r="R3859" i="1"/>
  <c r="S3859" i="1" s="1"/>
  <c r="R3860" i="1"/>
  <c r="S3860" i="1" s="1"/>
  <c r="R3861" i="1"/>
  <c r="S3861" i="1" s="1"/>
  <c r="R3862" i="1"/>
  <c r="S3862" i="1" s="1"/>
  <c r="R3863" i="1"/>
  <c r="S3863" i="1" s="1"/>
  <c r="R3864" i="1"/>
  <c r="S3864" i="1" s="1"/>
  <c r="R3865" i="1"/>
  <c r="S3865" i="1" s="1"/>
  <c r="R3866" i="1"/>
  <c r="S3866" i="1" s="1"/>
  <c r="R3867" i="1"/>
  <c r="S3867" i="1" s="1"/>
  <c r="R3868" i="1"/>
  <c r="S3868" i="1" s="1"/>
  <c r="R3869" i="1"/>
  <c r="S3869" i="1" s="1"/>
  <c r="R3870" i="1"/>
  <c r="S3870" i="1" s="1"/>
  <c r="R3871" i="1"/>
  <c r="S3871" i="1" s="1"/>
  <c r="R3872" i="1"/>
  <c r="S3872" i="1" s="1"/>
  <c r="R3873" i="1"/>
  <c r="S3873" i="1" s="1"/>
  <c r="R3874" i="1"/>
  <c r="S3874" i="1" s="1"/>
  <c r="R3875" i="1"/>
  <c r="S3875" i="1" s="1"/>
  <c r="R3876" i="1"/>
  <c r="S3876" i="1" s="1"/>
  <c r="R3877" i="1"/>
  <c r="S3877" i="1" s="1"/>
  <c r="R3878" i="1"/>
  <c r="S3878" i="1" s="1"/>
  <c r="R3879" i="1"/>
  <c r="S3879" i="1" s="1"/>
  <c r="R3880" i="1"/>
  <c r="S3880" i="1" s="1"/>
  <c r="R3881" i="1"/>
  <c r="S3881" i="1" s="1"/>
  <c r="R3882" i="1"/>
  <c r="S3882" i="1" s="1"/>
  <c r="R3883" i="1"/>
  <c r="S3883" i="1" s="1"/>
  <c r="R3884" i="1"/>
  <c r="S3884" i="1" s="1"/>
  <c r="R3885" i="1"/>
  <c r="S3885" i="1" s="1"/>
  <c r="R3886" i="1"/>
  <c r="S3886" i="1" s="1"/>
  <c r="R3887" i="1"/>
  <c r="S3887" i="1" s="1"/>
  <c r="R3888" i="1"/>
  <c r="S3888" i="1" s="1"/>
  <c r="R3889" i="1"/>
  <c r="S3889" i="1" s="1"/>
  <c r="R3890" i="1"/>
  <c r="S3890" i="1" s="1"/>
  <c r="R3891" i="1"/>
  <c r="S3891" i="1" s="1"/>
  <c r="R3892" i="1"/>
  <c r="S3892" i="1" s="1"/>
  <c r="R3893" i="1"/>
  <c r="S3893" i="1" s="1"/>
  <c r="R3894" i="1"/>
  <c r="S3894" i="1" s="1"/>
  <c r="R3895" i="1"/>
  <c r="S3895" i="1" s="1"/>
  <c r="R3896" i="1"/>
  <c r="S3896" i="1" s="1"/>
  <c r="R3897" i="1"/>
  <c r="S3897" i="1" s="1"/>
  <c r="R3898" i="1"/>
  <c r="S3898" i="1" s="1"/>
  <c r="R3899" i="1"/>
  <c r="S3899" i="1" s="1"/>
  <c r="R3900" i="1"/>
  <c r="S3900" i="1" s="1"/>
  <c r="R3901" i="1"/>
  <c r="S3901" i="1" s="1"/>
  <c r="R3902" i="1"/>
  <c r="S3902" i="1" s="1"/>
  <c r="R3903" i="1"/>
  <c r="S3903" i="1" s="1"/>
  <c r="R3904" i="1"/>
  <c r="S3904" i="1" s="1"/>
  <c r="R3905" i="1"/>
  <c r="S3905" i="1" s="1"/>
  <c r="R3906" i="1"/>
  <c r="S3906" i="1" s="1"/>
  <c r="R3907" i="1"/>
  <c r="S3907" i="1" s="1"/>
  <c r="R3908" i="1"/>
  <c r="S3908" i="1" s="1"/>
  <c r="R3909" i="1"/>
  <c r="S3909" i="1" s="1"/>
  <c r="R3910" i="1"/>
  <c r="S3910" i="1" s="1"/>
  <c r="R3911" i="1"/>
  <c r="S3911" i="1" s="1"/>
  <c r="R3912" i="1"/>
  <c r="S3912" i="1" s="1"/>
  <c r="R3913" i="1"/>
  <c r="S3913" i="1" s="1"/>
  <c r="R3914" i="1"/>
  <c r="S3914" i="1" s="1"/>
  <c r="R3915" i="1"/>
  <c r="S3915" i="1" s="1"/>
  <c r="R3916" i="1"/>
  <c r="S3916" i="1" s="1"/>
  <c r="R3917" i="1"/>
  <c r="S3917" i="1" s="1"/>
  <c r="R3918" i="1"/>
  <c r="S3918" i="1" s="1"/>
  <c r="R3919" i="1"/>
  <c r="S3919" i="1" s="1"/>
  <c r="R3920" i="1"/>
  <c r="S3920" i="1" s="1"/>
  <c r="R3921" i="1"/>
  <c r="S3921" i="1" s="1"/>
  <c r="R3922" i="1"/>
  <c r="S3922" i="1" s="1"/>
  <c r="R3923" i="1"/>
  <c r="S3923" i="1" s="1"/>
  <c r="R3924" i="1"/>
  <c r="S3924" i="1" s="1"/>
  <c r="R3925" i="1"/>
  <c r="S3925" i="1" s="1"/>
  <c r="R3926" i="1"/>
  <c r="S3926" i="1" s="1"/>
  <c r="R3927" i="1"/>
  <c r="S3927" i="1" s="1"/>
  <c r="R3928" i="1"/>
  <c r="S3928" i="1" s="1"/>
  <c r="R3929" i="1"/>
  <c r="S3929" i="1" s="1"/>
  <c r="R3930" i="1"/>
  <c r="S3930" i="1" s="1"/>
  <c r="R3931" i="1"/>
  <c r="S3931" i="1" s="1"/>
  <c r="R3932" i="1"/>
  <c r="S3932" i="1" s="1"/>
  <c r="R3933" i="1"/>
  <c r="S3933" i="1" s="1"/>
  <c r="R3934" i="1"/>
  <c r="S3934" i="1" s="1"/>
  <c r="R3935" i="1"/>
  <c r="S3935" i="1" s="1"/>
  <c r="R3936" i="1"/>
  <c r="S3936" i="1" s="1"/>
  <c r="R3937" i="1"/>
  <c r="S3937" i="1" s="1"/>
  <c r="R3938" i="1"/>
  <c r="S3938" i="1" s="1"/>
  <c r="R3939" i="1"/>
  <c r="S3939" i="1" s="1"/>
  <c r="R3940" i="1"/>
  <c r="S3940" i="1" s="1"/>
  <c r="R3941" i="1"/>
  <c r="S3941" i="1" s="1"/>
  <c r="R3942" i="1"/>
  <c r="S3942" i="1" s="1"/>
  <c r="R3943" i="1"/>
  <c r="S3943" i="1" s="1"/>
  <c r="R3944" i="1"/>
  <c r="S3944" i="1" s="1"/>
  <c r="R3945" i="1"/>
  <c r="S3945" i="1" s="1"/>
  <c r="R3946" i="1"/>
  <c r="S3946" i="1" s="1"/>
  <c r="R3947" i="1"/>
  <c r="S3947" i="1" s="1"/>
  <c r="R3948" i="1"/>
  <c r="S3948" i="1" s="1"/>
  <c r="R3949" i="1"/>
  <c r="S3949" i="1" s="1"/>
  <c r="R3950" i="1"/>
  <c r="S3950" i="1" s="1"/>
  <c r="R3951" i="1"/>
  <c r="S3951" i="1" s="1"/>
  <c r="R3952" i="1"/>
  <c r="S3952" i="1" s="1"/>
  <c r="R3953" i="1"/>
  <c r="S3953" i="1" s="1"/>
  <c r="R3954" i="1"/>
  <c r="S3954" i="1" s="1"/>
  <c r="R3955" i="1"/>
  <c r="S3955" i="1" s="1"/>
  <c r="R3956" i="1"/>
  <c r="S3956" i="1" s="1"/>
  <c r="R3957" i="1"/>
  <c r="S3957" i="1" s="1"/>
  <c r="R3958" i="1"/>
  <c r="S3958" i="1" s="1"/>
  <c r="R3959" i="1"/>
  <c r="S3959" i="1" s="1"/>
  <c r="R3960" i="1"/>
  <c r="S3960" i="1" s="1"/>
  <c r="R3961" i="1"/>
  <c r="S3961" i="1" s="1"/>
  <c r="R3962" i="1"/>
  <c r="S3962" i="1" s="1"/>
  <c r="R3963" i="1"/>
  <c r="S3963" i="1" s="1"/>
  <c r="R3964" i="1"/>
  <c r="S3964" i="1" s="1"/>
  <c r="R3965" i="1"/>
  <c r="S3965" i="1" s="1"/>
  <c r="R3966" i="1"/>
  <c r="S3966" i="1" s="1"/>
  <c r="R3967" i="1"/>
  <c r="S3967" i="1" s="1"/>
  <c r="R3968" i="1"/>
  <c r="S3968" i="1" s="1"/>
  <c r="R3969" i="1"/>
  <c r="S3969" i="1" s="1"/>
  <c r="R3970" i="1"/>
  <c r="S3970" i="1" s="1"/>
  <c r="R3971" i="1"/>
  <c r="S3971" i="1" s="1"/>
  <c r="R3972" i="1"/>
  <c r="S3972" i="1" s="1"/>
  <c r="R3973" i="1"/>
  <c r="S3973" i="1" s="1"/>
  <c r="R3974" i="1"/>
  <c r="S3974" i="1" s="1"/>
  <c r="R3975" i="1"/>
  <c r="S3975" i="1" s="1"/>
  <c r="R3976" i="1"/>
  <c r="S3976" i="1" s="1"/>
  <c r="R3977" i="1"/>
  <c r="S3977" i="1" s="1"/>
  <c r="R3978" i="1"/>
  <c r="S3978" i="1" s="1"/>
  <c r="R3979" i="1"/>
  <c r="S3979" i="1" s="1"/>
  <c r="R3980" i="1"/>
  <c r="S3980" i="1" s="1"/>
  <c r="R3981" i="1"/>
  <c r="S3981" i="1" s="1"/>
  <c r="R3982" i="1"/>
  <c r="S3982" i="1" s="1"/>
  <c r="R3983" i="1"/>
  <c r="S3983" i="1" s="1"/>
  <c r="R3984" i="1"/>
  <c r="S3984" i="1" s="1"/>
  <c r="R3985" i="1"/>
  <c r="S3985" i="1" s="1"/>
  <c r="R3986" i="1"/>
  <c r="S3986" i="1" s="1"/>
  <c r="R3987" i="1"/>
  <c r="S3987" i="1" s="1"/>
  <c r="R3988" i="1"/>
  <c r="S3988" i="1" s="1"/>
  <c r="R3989" i="1"/>
  <c r="S3989" i="1" s="1"/>
  <c r="R3990" i="1"/>
  <c r="S3990" i="1" s="1"/>
  <c r="R3991" i="1"/>
  <c r="S3991" i="1" s="1"/>
  <c r="R3992" i="1"/>
  <c r="S3992" i="1" s="1"/>
  <c r="R3993" i="1"/>
  <c r="S3993" i="1" s="1"/>
  <c r="R3994" i="1"/>
  <c r="S3994" i="1" s="1"/>
  <c r="R3995" i="1"/>
  <c r="S3995" i="1" s="1"/>
  <c r="R3996" i="1"/>
  <c r="S3996" i="1" s="1"/>
  <c r="R3997" i="1"/>
  <c r="S3997" i="1" s="1"/>
  <c r="R3998" i="1"/>
  <c r="S3998" i="1" s="1"/>
  <c r="R3999" i="1"/>
  <c r="S3999" i="1" s="1"/>
  <c r="R4000" i="1"/>
  <c r="S4000" i="1" s="1"/>
  <c r="R4001" i="1"/>
  <c r="S4001" i="1" s="1"/>
  <c r="R4002" i="1"/>
  <c r="S4002" i="1" s="1"/>
  <c r="R4003" i="1"/>
  <c r="S4003" i="1" s="1"/>
  <c r="R4004" i="1"/>
  <c r="S4004" i="1" s="1"/>
  <c r="R4005" i="1"/>
  <c r="S4005" i="1" s="1"/>
  <c r="R4006" i="1"/>
  <c r="S4006" i="1" s="1"/>
  <c r="R4007" i="1"/>
  <c r="S4007" i="1" s="1"/>
  <c r="R4008" i="1"/>
  <c r="S4008" i="1" s="1"/>
  <c r="R4009" i="1"/>
  <c r="S4009" i="1" s="1"/>
  <c r="R4010" i="1"/>
  <c r="S4010" i="1" s="1"/>
  <c r="R4011" i="1"/>
  <c r="S4011" i="1" s="1"/>
  <c r="R4012" i="1"/>
  <c r="S4012" i="1" s="1"/>
  <c r="R4013" i="1"/>
  <c r="S4013" i="1" s="1"/>
  <c r="R4014" i="1"/>
  <c r="S4014" i="1" s="1"/>
  <c r="R4015" i="1"/>
  <c r="S4015" i="1" s="1"/>
  <c r="R4016" i="1"/>
  <c r="S4016" i="1" s="1"/>
  <c r="R4017" i="1"/>
  <c r="S4017" i="1" s="1"/>
  <c r="R4018" i="1"/>
  <c r="S4018" i="1" s="1"/>
  <c r="R4019" i="1"/>
  <c r="S4019" i="1" s="1"/>
  <c r="R4020" i="1"/>
  <c r="S4020" i="1" s="1"/>
  <c r="R4021" i="1"/>
  <c r="S4021" i="1" s="1"/>
  <c r="R4022" i="1"/>
  <c r="S4022" i="1" s="1"/>
  <c r="R4023" i="1"/>
  <c r="S4023" i="1" s="1"/>
  <c r="R4024" i="1"/>
  <c r="S4024" i="1" s="1"/>
  <c r="R4025" i="1"/>
  <c r="S4025" i="1" s="1"/>
  <c r="R4026" i="1"/>
  <c r="S4026" i="1" s="1"/>
  <c r="R4027" i="1"/>
  <c r="S4027" i="1" s="1"/>
  <c r="R4028" i="1"/>
  <c r="S4028" i="1" s="1"/>
  <c r="R4029" i="1"/>
  <c r="S4029" i="1" s="1"/>
  <c r="R4030" i="1"/>
  <c r="S4030" i="1" s="1"/>
  <c r="R4031" i="1"/>
  <c r="S4031" i="1" s="1"/>
  <c r="R4032" i="1"/>
  <c r="S4032" i="1" s="1"/>
  <c r="R4033" i="1"/>
  <c r="S4033" i="1" s="1"/>
  <c r="R4034" i="1"/>
  <c r="S4034" i="1" s="1"/>
  <c r="R4035" i="1"/>
  <c r="S4035" i="1" s="1"/>
  <c r="R4036" i="1"/>
  <c r="S4036" i="1" s="1"/>
  <c r="R4037" i="1"/>
  <c r="S4037" i="1" s="1"/>
  <c r="R4038" i="1"/>
  <c r="S4038" i="1" s="1"/>
  <c r="R4039" i="1"/>
  <c r="S4039" i="1" s="1"/>
  <c r="R4040" i="1"/>
  <c r="S4040" i="1" s="1"/>
  <c r="R4041" i="1"/>
  <c r="S4041" i="1" s="1"/>
  <c r="R4042" i="1"/>
  <c r="S4042" i="1" s="1"/>
  <c r="R4043" i="1"/>
  <c r="S4043" i="1" s="1"/>
  <c r="R4044" i="1"/>
  <c r="S4044" i="1" s="1"/>
  <c r="R4045" i="1"/>
  <c r="S4045" i="1" s="1"/>
  <c r="R4046" i="1"/>
  <c r="S4046" i="1" s="1"/>
  <c r="R4047" i="1"/>
  <c r="S4047" i="1" s="1"/>
  <c r="R4048" i="1"/>
  <c r="S4048" i="1" s="1"/>
  <c r="R4049" i="1"/>
  <c r="S4049" i="1" s="1"/>
  <c r="R4050" i="1"/>
  <c r="S4050" i="1" s="1"/>
  <c r="R4051" i="1"/>
  <c r="S4051" i="1" s="1"/>
  <c r="R4052" i="1"/>
  <c r="S4052" i="1" s="1"/>
  <c r="R4053" i="1"/>
  <c r="S4053" i="1" s="1"/>
  <c r="R4054" i="1"/>
  <c r="S4054" i="1" s="1"/>
  <c r="R4055" i="1"/>
  <c r="S4055" i="1" s="1"/>
  <c r="R4056" i="1"/>
  <c r="S4056" i="1" s="1"/>
  <c r="R4057" i="1"/>
  <c r="S4057" i="1" s="1"/>
  <c r="R4058" i="1"/>
  <c r="S4058" i="1" s="1"/>
  <c r="R4059" i="1"/>
  <c r="S4059" i="1" s="1"/>
  <c r="R4060" i="1"/>
  <c r="S4060" i="1" s="1"/>
  <c r="R4061" i="1"/>
  <c r="S4061" i="1" s="1"/>
  <c r="R4062" i="1"/>
  <c r="S4062" i="1" s="1"/>
  <c r="R4063" i="1"/>
  <c r="S4063" i="1" s="1"/>
  <c r="R4064" i="1"/>
  <c r="S4064" i="1" s="1"/>
  <c r="R4065" i="1"/>
  <c r="S4065" i="1" s="1"/>
  <c r="R4066" i="1"/>
  <c r="S4066" i="1" s="1"/>
  <c r="R4067" i="1"/>
  <c r="S4067" i="1" s="1"/>
  <c r="R4068" i="1"/>
  <c r="S4068" i="1" s="1"/>
  <c r="R4069" i="1"/>
  <c r="S4069" i="1" s="1"/>
  <c r="R4070" i="1"/>
  <c r="S4070" i="1" s="1"/>
  <c r="R4071" i="1"/>
  <c r="S4071" i="1" s="1"/>
  <c r="R4072" i="1"/>
  <c r="S4072" i="1" s="1"/>
  <c r="R4073" i="1"/>
  <c r="S4073" i="1" s="1"/>
  <c r="R4074" i="1"/>
  <c r="S4074" i="1" s="1"/>
  <c r="R4075" i="1"/>
  <c r="S4075" i="1" s="1"/>
  <c r="R4076" i="1"/>
  <c r="S4076" i="1" s="1"/>
  <c r="R4077" i="1"/>
  <c r="S4077" i="1" s="1"/>
  <c r="R4078" i="1"/>
  <c r="S4078" i="1" s="1"/>
  <c r="R4079" i="1"/>
  <c r="S4079" i="1" s="1"/>
  <c r="R4080" i="1"/>
  <c r="S4080" i="1" s="1"/>
  <c r="R4081" i="1"/>
  <c r="S4081" i="1" s="1"/>
  <c r="R4082" i="1"/>
  <c r="S4082" i="1" s="1"/>
  <c r="R4083" i="1"/>
  <c r="S4083" i="1" s="1"/>
  <c r="R4084" i="1"/>
  <c r="S4084" i="1" s="1"/>
  <c r="R4085" i="1"/>
  <c r="S4085" i="1" s="1"/>
  <c r="R4086" i="1"/>
  <c r="S4086" i="1" s="1"/>
  <c r="R4087" i="1"/>
  <c r="S4087" i="1" s="1"/>
  <c r="R4088" i="1"/>
  <c r="S4088" i="1" s="1"/>
  <c r="R4089" i="1"/>
  <c r="S4089" i="1" s="1"/>
  <c r="R4090" i="1"/>
  <c r="S4090" i="1" s="1"/>
  <c r="R4091" i="1"/>
  <c r="S4091" i="1" s="1"/>
  <c r="R4092" i="1"/>
  <c r="S4092" i="1" s="1"/>
  <c r="R4093" i="1"/>
  <c r="S4093" i="1" s="1"/>
  <c r="R4094" i="1"/>
  <c r="S4094" i="1" s="1"/>
  <c r="R4095" i="1"/>
  <c r="S4095" i="1" s="1"/>
  <c r="R4096" i="1"/>
  <c r="S4096" i="1" s="1"/>
  <c r="R4097" i="1"/>
  <c r="S4097" i="1" s="1"/>
  <c r="R4098" i="1"/>
  <c r="S4098" i="1" s="1"/>
  <c r="R4099" i="1"/>
  <c r="S4099" i="1" s="1"/>
  <c r="R4100" i="1"/>
  <c r="S4100" i="1" s="1"/>
  <c r="R4101" i="1"/>
  <c r="S4101" i="1" s="1"/>
  <c r="R4102" i="1"/>
  <c r="S4102" i="1" s="1"/>
  <c r="R4103" i="1"/>
  <c r="S4103" i="1" s="1"/>
  <c r="R4104" i="1"/>
  <c r="S4104" i="1" s="1"/>
  <c r="R4105" i="1"/>
  <c r="S4105" i="1" s="1"/>
  <c r="R4106" i="1"/>
  <c r="S4106" i="1" s="1"/>
  <c r="R4107" i="1"/>
  <c r="S4107" i="1" s="1"/>
  <c r="R4108" i="1"/>
  <c r="S4108" i="1" s="1"/>
  <c r="R4109" i="1"/>
  <c r="S4109" i="1" s="1"/>
  <c r="R4110" i="1"/>
  <c r="S4110" i="1" s="1"/>
  <c r="R4111" i="1"/>
  <c r="S4111" i="1" s="1"/>
  <c r="R4112" i="1"/>
  <c r="S4112" i="1" s="1"/>
  <c r="R4113" i="1"/>
  <c r="S4113" i="1" s="1"/>
  <c r="R4114" i="1"/>
  <c r="S4114" i="1" s="1"/>
  <c r="R4115" i="1"/>
  <c r="S4115" i="1" s="1"/>
  <c r="R4116" i="1"/>
  <c r="S4116" i="1" s="1"/>
  <c r="R4117" i="1"/>
  <c r="S4117" i="1" s="1"/>
  <c r="R4118" i="1"/>
  <c r="S4118" i="1" s="1"/>
  <c r="R4119" i="1"/>
  <c r="S4119" i="1" s="1"/>
  <c r="R4120" i="1"/>
  <c r="S4120" i="1" s="1"/>
  <c r="R4121" i="1"/>
  <c r="S4121" i="1" s="1"/>
  <c r="R4122" i="1"/>
  <c r="S4122" i="1" s="1"/>
  <c r="R4123" i="1"/>
  <c r="S4123" i="1" s="1"/>
  <c r="R4124" i="1"/>
  <c r="S4124" i="1" s="1"/>
  <c r="R4125" i="1"/>
  <c r="S4125" i="1" s="1"/>
  <c r="R4126" i="1"/>
  <c r="S4126" i="1" s="1"/>
  <c r="R4127" i="1"/>
  <c r="S4127" i="1" s="1"/>
  <c r="R4128" i="1"/>
  <c r="S4128" i="1" s="1"/>
  <c r="R4129" i="1"/>
  <c r="S4129" i="1" s="1"/>
  <c r="R4130" i="1"/>
  <c r="S4130" i="1" s="1"/>
  <c r="R4131" i="1"/>
  <c r="S4131" i="1" s="1"/>
  <c r="R4132" i="1"/>
  <c r="S4132" i="1" s="1"/>
  <c r="R4133" i="1"/>
  <c r="S4133" i="1" s="1"/>
  <c r="R4134" i="1"/>
  <c r="S4134" i="1" s="1"/>
  <c r="R4135" i="1"/>
  <c r="S4135" i="1" s="1"/>
  <c r="R4136" i="1"/>
  <c r="S4136" i="1" s="1"/>
  <c r="R4137" i="1"/>
  <c r="S4137" i="1" s="1"/>
  <c r="R4138" i="1"/>
  <c r="S4138" i="1" s="1"/>
  <c r="R4139" i="1"/>
  <c r="S4139" i="1" s="1"/>
  <c r="R4140" i="1"/>
  <c r="S4140" i="1" s="1"/>
  <c r="R4141" i="1"/>
  <c r="S4141" i="1" s="1"/>
  <c r="R4142" i="1"/>
  <c r="S4142" i="1" s="1"/>
  <c r="R4143" i="1"/>
  <c r="S4143" i="1" s="1"/>
  <c r="R4144" i="1"/>
  <c r="S4144" i="1" s="1"/>
  <c r="R4145" i="1"/>
  <c r="S4145" i="1" s="1"/>
  <c r="R4146" i="1"/>
  <c r="S4146" i="1" s="1"/>
  <c r="R4147" i="1"/>
  <c r="S4147" i="1" s="1"/>
  <c r="R4148" i="1"/>
  <c r="S4148" i="1" s="1"/>
  <c r="R4149" i="1"/>
  <c r="S4149" i="1" s="1"/>
  <c r="R4150" i="1"/>
  <c r="S4150" i="1" s="1"/>
  <c r="R4151" i="1"/>
  <c r="S4151" i="1" s="1"/>
  <c r="R4152" i="1"/>
  <c r="S4152" i="1" s="1"/>
  <c r="R4153" i="1"/>
  <c r="S4153" i="1" s="1"/>
  <c r="R4154" i="1"/>
  <c r="S4154" i="1" s="1"/>
  <c r="R4155" i="1"/>
  <c r="S4155" i="1" s="1"/>
  <c r="R4156" i="1"/>
  <c r="S4156" i="1" s="1"/>
  <c r="R4157" i="1"/>
  <c r="S4157" i="1" s="1"/>
  <c r="R4158" i="1"/>
  <c r="S4158" i="1" s="1"/>
  <c r="R4159" i="1"/>
  <c r="S4159" i="1" s="1"/>
  <c r="R4160" i="1"/>
  <c r="S4160" i="1" s="1"/>
  <c r="R4161" i="1"/>
  <c r="S4161" i="1" s="1"/>
  <c r="R4162" i="1"/>
  <c r="S4162" i="1" s="1"/>
  <c r="R4163" i="1"/>
  <c r="S4163" i="1" s="1"/>
  <c r="R4164" i="1"/>
  <c r="S4164" i="1" s="1"/>
  <c r="R4165" i="1"/>
  <c r="S4165" i="1" s="1"/>
  <c r="R4166" i="1"/>
  <c r="S4166" i="1" s="1"/>
  <c r="R4167" i="1"/>
  <c r="S4167" i="1" s="1"/>
  <c r="R4168" i="1"/>
  <c r="S4168" i="1" s="1"/>
  <c r="R4169" i="1"/>
  <c r="S4169" i="1" s="1"/>
  <c r="R4170" i="1"/>
  <c r="S4170" i="1" s="1"/>
  <c r="R4171" i="1"/>
  <c r="S4171" i="1" s="1"/>
  <c r="R4172" i="1"/>
  <c r="S4172" i="1" s="1"/>
  <c r="R4173" i="1"/>
  <c r="S4173" i="1" s="1"/>
  <c r="R4174" i="1"/>
  <c r="S4174" i="1" s="1"/>
  <c r="R4175" i="1"/>
  <c r="S4175" i="1" s="1"/>
  <c r="R4176" i="1"/>
  <c r="S4176" i="1" s="1"/>
  <c r="R4177" i="1"/>
  <c r="S4177" i="1" s="1"/>
  <c r="R4178" i="1"/>
  <c r="S4178" i="1" s="1"/>
  <c r="R4179" i="1"/>
  <c r="S4179" i="1" s="1"/>
  <c r="R4180" i="1"/>
  <c r="S4180" i="1" s="1"/>
  <c r="R4181" i="1"/>
  <c r="S4181" i="1" s="1"/>
  <c r="R4182" i="1"/>
  <c r="S4182" i="1" s="1"/>
  <c r="R4183" i="1"/>
  <c r="S4183" i="1" s="1"/>
  <c r="R4184" i="1"/>
  <c r="S4184" i="1" s="1"/>
  <c r="R4185" i="1"/>
  <c r="S4185" i="1" s="1"/>
  <c r="R4186" i="1"/>
  <c r="S4186" i="1" s="1"/>
  <c r="R4187" i="1"/>
  <c r="S4187" i="1" s="1"/>
  <c r="R4188" i="1"/>
  <c r="S4188" i="1" s="1"/>
  <c r="R4189" i="1"/>
  <c r="S4189" i="1" s="1"/>
  <c r="R4190" i="1"/>
  <c r="S4190" i="1" s="1"/>
  <c r="R4191" i="1"/>
  <c r="S4191" i="1" s="1"/>
  <c r="R4192" i="1"/>
  <c r="S4192" i="1" s="1"/>
  <c r="R4193" i="1"/>
  <c r="S4193" i="1" s="1"/>
  <c r="R4194" i="1"/>
  <c r="S4194" i="1" s="1"/>
  <c r="R4195" i="1"/>
  <c r="S4195" i="1" s="1"/>
  <c r="R4196" i="1"/>
  <c r="S4196" i="1" s="1"/>
  <c r="R4197" i="1"/>
  <c r="S4197" i="1" s="1"/>
  <c r="R4198" i="1"/>
  <c r="S4198" i="1" s="1"/>
  <c r="R4199" i="1"/>
  <c r="S4199" i="1" s="1"/>
  <c r="R4200" i="1"/>
  <c r="S4200" i="1" s="1"/>
  <c r="R4201" i="1"/>
  <c r="S4201" i="1" s="1"/>
  <c r="R4202" i="1"/>
  <c r="S4202" i="1" s="1"/>
  <c r="R4203" i="1"/>
  <c r="S4203" i="1" s="1"/>
  <c r="R4204" i="1"/>
  <c r="S4204" i="1" s="1"/>
  <c r="R4205" i="1"/>
  <c r="S4205" i="1" s="1"/>
  <c r="R4206" i="1"/>
  <c r="S4206" i="1" s="1"/>
  <c r="R4207" i="1"/>
  <c r="S4207" i="1" s="1"/>
  <c r="R4208" i="1"/>
  <c r="S4208" i="1" s="1"/>
  <c r="R4209" i="1"/>
  <c r="S4209" i="1" s="1"/>
  <c r="R4210" i="1"/>
  <c r="S4210" i="1" s="1"/>
  <c r="R4211" i="1"/>
  <c r="S4211" i="1" s="1"/>
  <c r="R4212" i="1"/>
  <c r="S4212" i="1" s="1"/>
  <c r="R4213" i="1"/>
  <c r="S4213" i="1" s="1"/>
  <c r="R4214" i="1"/>
  <c r="S4214" i="1" s="1"/>
  <c r="R4215" i="1"/>
  <c r="S4215" i="1" s="1"/>
  <c r="R4216" i="1"/>
  <c r="S4216" i="1" s="1"/>
  <c r="R4217" i="1"/>
  <c r="S4217" i="1" s="1"/>
  <c r="R4218" i="1"/>
  <c r="S4218" i="1" s="1"/>
  <c r="R4219" i="1"/>
  <c r="S4219" i="1" s="1"/>
  <c r="R4220" i="1"/>
  <c r="S4220" i="1" s="1"/>
  <c r="R4221" i="1"/>
  <c r="S4221" i="1" s="1"/>
  <c r="R4222" i="1"/>
  <c r="S4222" i="1" s="1"/>
  <c r="R4223" i="1"/>
  <c r="S4223" i="1" s="1"/>
  <c r="R4224" i="1"/>
  <c r="S4224" i="1" s="1"/>
  <c r="R4225" i="1"/>
  <c r="S4225" i="1" s="1"/>
  <c r="R4226" i="1"/>
  <c r="S4226" i="1" s="1"/>
  <c r="R4227" i="1"/>
  <c r="S4227" i="1" s="1"/>
  <c r="R4228" i="1"/>
  <c r="S4228" i="1" s="1"/>
  <c r="R4229" i="1"/>
  <c r="S4229" i="1" s="1"/>
  <c r="R4230" i="1"/>
  <c r="S4230" i="1" s="1"/>
  <c r="R4231" i="1"/>
  <c r="S4231" i="1" s="1"/>
  <c r="R4232" i="1"/>
  <c r="S4232" i="1" s="1"/>
  <c r="R4233" i="1"/>
  <c r="S4233" i="1" s="1"/>
  <c r="R4234" i="1"/>
  <c r="S4234" i="1" s="1"/>
  <c r="R4235" i="1"/>
  <c r="S4235" i="1" s="1"/>
  <c r="R4236" i="1"/>
  <c r="S4236" i="1" s="1"/>
  <c r="R4237" i="1"/>
  <c r="S4237" i="1" s="1"/>
  <c r="R4238" i="1"/>
  <c r="S4238" i="1" s="1"/>
  <c r="R4239" i="1"/>
  <c r="S4239" i="1" s="1"/>
  <c r="R4240" i="1"/>
  <c r="S4240" i="1" s="1"/>
  <c r="R4241" i="1"/>
  <c r="S4241" i="1" s="1"/>
  <c r="R4242" i="1"/>
  <c r="S4242" i="1" s="1"/>
  <c r="R4243" i="1"/>
  <c r="S4243" i="1" s="1"/>
  <c r="R4244" i="1"/>
  <c r="S4244" i="1" s="1"/>
  <c r="R4245" i="1"/>
  <c r="S4245" i="1" s="1"/>
  <c r="R4246" i="1"/>
  <c r="S4246" i="1" s="1"/>
  <c r="R4247" i="1"/>
  <c r="S4247" i="1" s="1"/>
  <c r="R4248" i="1"/>
  <c r="S4248" i="1" s="1"/>
  <c r="R4249" i="1"/>
  <c r="S4249" i="1" s="1"/>
  <c r="R4250" i="1"/>
  <c r="S4250" i="1" s="1"/>
  <c r="R4251" i="1"/>
  <c r="S4251" i="1" s="1"/>
  <c r="R4252" i="1"/>
  <c r="S4252" i="1" s="1"/>
  <c r="R4253" i="1"/>
  <c r="S4253" i="1" s="1"/>
  <c r="R4254" i="1"/>
  <c r="S4254" i="1" s="1"/>
  <c r="R4255" i="1"/>
  <c r="S4255" i="1" s="1"/>
  <c r="R4256" i="1"/>
  <c r="S4256" i="1" s="1"/>
  <c r="R4257" i="1"/>
  <c r="S4257" i="1" s="1"/>
  <c r="R4258" i="1"/>
  <c r="S4258" i="1" s="1"/>
  <c r="R4259" i="1"/>
  <c r="S4259" i="1" s="1"/>
  <c r="R4260" i="1"/>
  <c r="S4260" i="1" s="1"/>
  <c r="R4261" i="1"/>
  <c r="S4261" i="1" s="1"/>
  <c r="R4262" i="1"/>
  <c r="S4262" i="1" s="1"/>
  <c r="R4263" i="1"/>
  <c r="S4263" i="1" s="1"/>
  <c r="R4264" i="1"/>
  <c r="S4264" i="1" s="1"/>
  <c r="R4265" i="1"/>
  <c r="S4265" i="1" s="1"/>
  <c r="R4266" i="1"/>
  <c r="S4266" i="1" s="1"/>
  <c r="R4267" i="1"/>
  <c r="S4267" i="1" s="1"/>
  <c r="R4268" i="1"/>
  <c r="S4268" i="1" s="1"/>
  <c r="R4269" i="1"/>
  <c r="S4269" i="1" s="1"/>
  <c r="R4270" i="1"/>
  <c r="S4270" i="1" s="1"/>
  <c r="R4271" i="1"/>
  <c r="S4271" i="1" s="1"/>
  <c r="R4272" i="1"/>
  <c r="S4272" i="1" s="1"/>
  <c r="R4273" i="1"/>
  <c r="S4273" i="1" s="1"/>
  <c r="R4274" i="1"/>
  <c r="S4274" i="1" s="1"/>
  <c r="R4275" i="1"/>
  <c r="S4275" i="1" s="1"/>
  <c r="R4276" i="1"/>
  <c r="S4276" i="1" s="1"/>
  <c r="R4277" i="1"/>
  <c r="S4277" i="1" s="1"/>
  <c r="R4278" i="1"/>
  <c r="S4278" i="1" s="1"/>
  <c r="R4279" i="1"/>
  <c r="S4279" i="1" s="1"/>
  <c r="R4280" i="1"/>
  <c r="S4280" i="1" s="1"/>
  <c r="R4281" i="1"/>
  <c r="S4281" i="1" s="1"/>
  <c r="R4282" i="1"/>
  <c r="S4282" i="1" s="1"/>
  <c r="R4283" i="1"/>
  <c r="S4283" i="1" s="1"/>
  <c r="R4284" i="1"/>
  <c r="S4284" i="1" s="1"/>
  <c r="R4285" i="1"/>
  <c r="S4285" i="1" s="1"/>
  <c r="R4286" i="1"/>
  <c r="S4286" i="1" s="1"/>
  <c r="R4287" i="1"/>
  <c r="S4287" i="1" s="1"/>
  <c r="R4288" i="1"/>
  <c r="S4288" i="1" s="1"/>
  <c r="R4289" i="1"/>
  <c r="S4289" i="1" s="1"/>
  <c r="R4290" i="1"/>
  <c r="S4290" i="1" s="1"/>
  <c r="R4291" i="1"/>
  <c r="S4291" i="1" s="1"/>
  <c r="R4292" i="1"/>
  <c r="S4292" i="1" s="1"/>
  <c r="R4293" i="1"/>
  <c r="S4293" i="1" s="1"/>
  <c r="R4294" i="1"/>
  <c r="S4294" i="1" s="1"/>
  <c r="R4295" i="1"/>
  <c r="S4295" i="1" s="1"/>
  <c r="R4296" i="1"/>
  <c r="S4296" i="1" s="1"/>
  <c r="R4297" i="1"/>
  <c r="S4297" i="1" s="1"/>
  <c r="R4298" i="1"/>
  <c r="S4298" i="1" s="1"/>
  <c r="R4299" i="1"/>
  <c r="S4299" i="1" s="1"/>
  <c r="R4300" i="1"/>
  <c r="S4300" i="1" s="1"/>
  <c r="R4301" i="1"/>
  <c r="S4301" i="1" s="1"/>
  <c r="R4302" i="1"/>
  <c r="S4302" i="1" s="1"/>
  <c r="R4303" i="1"/>
  <c r="S4303" i="1" s="1"/>
  <c r="R4304" i="1"/>
  <c r="S4304" i="1" s="1"/>
  <c r="R4305" i="1"/>
  <c r="S4305" i="1" s="1"/>
  <c r="R4306" i="1"/>
  <c r="S4306" i="1" s="1"/>
  <c r="R4307" i="1"/>
  <c r="S4307" i="1" s="1"/>
  <c r="R4308" i="1"/>
  <c r="S4308" i="1" s="1"/>
  <c r="R4309" i="1"/>
  <c r="S4309" i="1" s="1"/>
  <c r="R4310" i="1"/>
  <c r="S4310" i="1" s="1"/>
  <c r="R4311" i="1"/>
  <c r="S4311" i="1" s="1"/>
  <c r="R4312" i="1"/>
  <c r="S4312" i="1" s="1"/>
  <c r="R4313" i="1"/>
  <c r="S4313" i="1" s="1"/>
  <c r="R4314" i="1"/>
  <c r="S4314" i="1" s="1"/>
  <c r="R4315" i="1"/>
  <c r="S4315" i="1" s="1"/>
  <c r="R4316" i="1"/>
  <c r="S4316" i="1" s="1"/>
  <c r="R4317" i="1"/>
  <c r="S4317" i="1" s="1"/>
  <c r="R4318" i="1"/>
  <c r="S4318" i="1" s="1"/>
  <c r="R4319" i="1"/>
  <c r="S4319" i="1" s="1"/>
  <c r="R4320" i="1"/>
  <c r="S4320" i="1" s="1"/>
  <c r="R4321" i="1"/>
  <c r="S4321" i="1" s="1"/>
  <c r="R4322" i="1"/>
  <c r="S4322" i="1" s="1"/>
  <c r="R4323" i="1"/>
  <c r="S4323" i="1" s="1"/>
  <c r="R4324" i="1"/>
  <c r="S4324" i="1" s="1"/>
  <c r="R4325" i="1"/>
  <c r="S4325" i="1" s="1"/>
  <c r="R4326" i="1"/>
  <c r="S4326" i="1" s="1"/>
  <c r="R4327" i="1"/>
  <c r="S4327" i="1" s="1"/>
  <c r="R4328" i="1"/>
  <c r="S4328" i="1" s="1"/>
  <c r="R4329" i="1"/>
  <c r="S4329" i="1" s="1"/>
  <c r="R4330" i="1"/>
  <c r="S4330" i="1" s="1"/>
  <c r="R4331" i="1"/>
  <c r="S4331" i="1" s="1"/>
  <c r="R4332" i="1"/>
  <c r="S4332" i="1" s="1"/>
  <c r="R4333" i="1"/>
  <c r="S4333" i="1" s="1"/>
  <c r="R4334" i="1"/>
  <c r="S4334" i="1" s="1"/>
  <c r="R4335" i="1"/>
  <c r="S4335" i="1" s="1"/>
  <c r="R4336" i="1"/>
  <c r="S4336" i="1" s="1"/>
  <c r="R4337" i="1"/>
  <c r="S4337" i="1" s="1"/>
  <c r="R4338" i="1"/>
  <c r="S4338" i="1" s="1"/>
  <c r="R4339" i="1"/>
  <c r="S4339" i="1" s="1"/>
  <c r="R4340" i="1"/>
  <c r="S4340" i="1" s="1"/>
  <c r="R4341" i="1"/>
  <c r="S4341" i="1" s="1"/>
  <c r="R4342" i="1"/>
  <c r="S4342" i="1" s="1"/>
  <c r="R4343" i="1"/>
  <c r="S4343" i="1" s="1"/>
  <c r="R4344" i="1"/>
  <c r="S4344" i="1" s="1"/>
  <c r="R4345" i="1"/>
  <c r="S4345" i="1" s="1"/>
  <c r="R4346" i="1"/>
  <c r="S4346" i="1" s="1"/>
  <c r="R4347" i="1"/>
  <c r="S4347" i="1" s="1"/>
  <c r="R4348" i="1"/>
  <c r="S4348" i="1" s="1"/>
  <c r="R4349" i="1"/>
  <c r="S4349" i="1" s="1"/>
  <c r="R4350" i="1"/>
  <c r="S4350" i="1" s="1"/>
  <c r="R4351" i="1"/>
  <c r="S4351" i="1" s="1"/>
  <c r="R4352" i="1"/>
  <c r="S4352" i="1" s="1"/>
  <c r="R4353" i="1"/>
  <c r="S4353" i="1" s="1"/>
  <c r="R4354" i="1"/>
  <c r="S4354" i="1" s="1"/>
  <c r="R4355" i="1"/>
  <c r="S4355" i="1" s="1"/>
  <c r="R4356" i="1"/>
  <c r="S4356" i="1" s="1"/>
  <c r="R4357" i="1"/>
  <c r="S4357" i="1" s="1"/>
  <c r="R4358" i="1"/>
  <c r="S4358" i="1" s="1"/>
  <c r="R4359" i="1"/>
  <c r="S4359" i="1" s="1"/>
  <c r="R4360" i="1"/>
  <c r="S4360" i="1" s="1"/>
  <c r="R4361" i="1"/>
  <c r="S4361" i="1" s="1"/>
  <c r="R4362" i="1"/>
  <c r="S4362" i="1" s="1"/>
  <c r="R4363" i="1"/>
  <c r="S4363" i="1" s="1"/>
  <c r="R4364" i="1"/>
  <c r="S4364" i="1" s="1"/>
  <c r="R4365" i="1"/>
  <c r="S4365" i="1" s="1"/>
  <c r="R4366" i="1"/>
  <c r="S4366" i="1" s="1"/>
  <c r="R4367" i="1"/>
  <c r="S4367" i="1" s="1"/>
  <c r="R4368" i="1"/>
  <c r="S4368" i="1" s="1"/>
  <c r="R4369" i="1"/>
  <c r="S4369" i="1" s="1"/>
  <c r="R4370" i="1"/>
  <c r="S4370" i="1" s="1"/>
  <c r="R4371" i="1"/>
  <c r="S4371" i="1" s="1"/>
  <c r="R4372" i="1"/>
  <c r="S4372" i="1" s="1"/>
  <c r="R4373" i="1"/>
  <c r="S4373" i="1" s="1"/>
  <c r="R4374" i="1"/>
  <c r="S4374" i="1" s="1"/>
  <c r="R4375" i="1"/>
  <c r="S4375" i="1" s="1"/>
  <c r="R4376" i="1"/>
  <c r="S4376" i="1" s="1"/>
  <c r="R4377" i="1"/>
  <c r="S4377" i="1" s="1"/>
  <c r="R4378" i="1"/>
  <c r="S4378" i="1" s="1"/>
  <c r="R4379" i="1"/>
  <c r="S4379" i="1" s="1"/>
  <c r="R4380" i="1"/>
  <c r="S4380" i="1" s="1"/>
  <c r="R4381" i="1"/>
  <c r="S4381" i="1" s="1"/>
  <c r="R4382" i="1"/>
  <c r="S4382" i="1" s="1"/>
  <c r="R4383" i="1"/>
  <c r="S4383" i="1" s="1"/>
  <c r="R4384" i="1"/>
  <c r="S4384" i="1" s="1"/>
  <c r="R4385" i="1"/>
  <c r="S4385" i="1" s="1"/>
  <c r="R4386" i="1"/>
  <c r="S4386" i="1" s="1"/>
  <c r="R4387" i="1"/>
  <c r="S4387" i="1" s="1"/>
  <c r="R4388" i="1"/>
  <c r="S4388" i="1" s="1"/>
  <c r="R4389" i="1"/>
  <c r="S4389" i="1" s="1"/>
  <c r="R4390" i="1"/>
  <c r="S4390" i="1" s="1"/>
  <c r="R4391" i="1"/>
  <c r="S4391" i="1" s="1"/>
  <c r="R4392" i="1"/>
  <c r="S4392" i="1" s="1"/>
  <c r="R4393" i="1"/>
  <c r="S4393" i="1" s="1"/>
  <c r="R4394" i="1"/>
  <c r="S4394" i="1" s="1"/>
  <c r="R4395" i="1"/>
  <c r="S4395" i="1" s="1"/>
  <c r="R4396" i="1"/>
  <c r="S4396" i="1" s="1"/>
  <c r="R4397" i="1"/>
  <c r="S4397" i="1" s="1"/>
  <c r="R4398" i="1"/>
  <c r="S4398" i="1" s="1"/>
  <c r="R4399" i="1"/>
  <c r="S4399" i="1" s="1"/>
  <c r="R4400" i="1"/>
  <c r="S4400" i="1" s="1"/>
  <c r="R4401" i="1"/>
  <c r="S4401" i="1" s="1"/>
  <c r="R4402" i="1"/>
  <c r="S4402" i="1" s="1"/>
  <c r="R4403" i="1"/>
  <c r="S4403" i="1" s="1"/>
  <c r="R4404" i="1"/>
  <c r="S4404" i="1" s="1"/>
  <c r="R4405" i="1"/>
  <c r="S4405" i="1" s="1"/>
  <c r="R4406" i="1"/>
  <c r="S4406" i="1" s="1"/>
  <c r="R4407" i="1"/>
  <c r="S4407" i="1" s="1"/>
  <c r="R4408" i="1"/>
  <c r="S4408" i="1" s="1"/>
  <c r="R4409" i="1"/>
  <c r="S4409" i="1" s="1"/>
  <c r="R4410" i="1"/>
  <c r="S4410" i="1" s="1"/>
  <c r="R4411" i="1"/>
  <c r="S4411" i="1" s="1"/>
  <c r="R4412" i="1"/>
  <c r="S4412" i="1" s="1"/>
  <c r="R4413" i="1"/>
  <c r="S4413" i="1" s="1"/>
  <c r="R4414" i="1"/>
  <c r="S4414" i="1" s="1"/>
  <c r="R4415" i="1"/>
  <c r="S4415" i="1" s="1"/>
  <c r="R4416" i="1"/>
  <c r="S4416" i="1" s="1"/>
  <c r="R4417" i="1"/>
  <c r="S4417" i="1" s="1"/>
  <c r="R4418" i="1"/>
  <c r="S4418" i="1" s="1"/>
  <c r="R4419" i="1"/>
  <c r="S4419" i="1" s="1"/>
  <c r="R4420" i="1"/>
  <c r="S4420" i="1" s="1"/>
  <c r="R4421" i="1"/>
  <c r="S4421" i="1" s="1"/>
  <c r="R4422" i="1"/>
  <c r="S4422" i="1" s="1"/>
  <c r="R4423" i="1"/>
  <c r="S4423" i="1" s="1"/>
  <c r="R4424" i="1"/>
  <c r="S4424" i="1" s="1"/>
  <c r="R4425" i="1"/>
  <c r="S4425" i="1" s="1"/>
  <c r="R4426" i="1"/>
  <c r="S4426" i="1" s="1"/>
  <c r="R4427" i="1"/>
  <c r="S4427" i="1" s="1"/>
  <c r="R4428" i="1"/>
  <c r="S4428" i="1" s="1"/>
  <c r="R4429" i="1"/>
  <c r="S4429" i="1" s="1"/>
  <c r="R4430" i="1"/>
  <c r="S4430" i="1" s="1"/>
  <c r="R4431" i="1"/>
  <c r="S4431" i="1" s="1"/>
  <c r="R4432" i="1"/>
  <c r="S4432" i="1" s="1"/>
  <c r="R4433" i="1"/>
  <c r="S4433" i="1" s="1"/>
  <c r="R4434" i="1"/>
  <c r="S4434" i="1" s="1"/>
  <c r="R4435" i="1"/>
  <c r="S4435" i="1" s="1"/>
  <c r="R4436" i="1"/>
  <c r="S4436" i="1" s="1"/>
  <c r="R4437" i="1"/>
  <c r="S4437" i="1" s="1"/>
  <c r="R4438" i="1"/>
  <c r="S4438" i="1" s="1"/>
  <c r="R4439" i="1"/>
  <c r="S4439" i="1" s="1"/>
  <c r="R4440" i="1"/>
  <c r="S4440" i="1" s="1"/>
  <c r="R4441" i="1"/>
  <c r="S4441" i="1" s="1"/>
  <c r="R4442" i="1"/>
  <c r="S4442" i="1" s="1"/>
  <c r="R4443" i="1"/>
  <c r="S4443" i="1" s="1"/>
  <c r="R4444" i="1"/>
  <c r="S4444" i="1" s="1"/>
  <c r="R4445" i="1"/>
  <c r="S4445" i="1" s="1"/>
  <c r="R4446" i="1"/>
  <c r="S4446" i="1" s="1"/>
  <c r="R4447" i="1"/>
  <c r="S4447" i="1" s="1"/>
  <c r="R4448" i="1"/>
  <c r="S4448" i="1" s="1"/>
  <c r="R4449" i="1"/>
  <c r="S4449" i="1" s="1"/>
  <c r="R4450" i="1"/>
  <c r="S4450" i="1" s="1"/>
  <c r="R4451" i="1"/>
  <c r="S4451" i="1" s="1"/>
  <c r="R4452" i="1"/>
  <c r="S4452" i="1" s="1"/>
  <c r="R4453" i="1"/>
  <c r="S4453" i="1" s="1"/>
  <c r="R4454" i="1"/>
  <c r="S4454" i="1" s="1"/>
  <c r="R4455" i="1"/>
  <c r="S4455" i="1" s="1"/>
  <c r="R4456" i="1"/>
  <c r="S4456" i="1" s="1"/>
  <c r="R4457" i="1"/>
  <c r="S4457" i="1" s="1"/>
  <c r="R4458" i="1"/>
  <c r="S4458" i="1" s="1"/>
  <c r="R4459" i="1"/>
  <c r="S4459" i="1" s="1"/>
  <c r="R4460" i="1"/>
  <c r="S4460" i="1" s="1"/>
  <c r="R4461" i="1"/>
  <c r="S4461" i="1" s="1"/>
  <c r="R4462" i="1"/>
  <c r="S4462" i="1" s="1"/>
  <c r="R4463" i="1"/>
  <c r="S4463" i="1" s="1"/>
  <c r="R4464" i="1"/>
  <c r="S4464" i="1" s="1"/>
  <c r="R4465" i="1"/>
  <c r="S4465" i="1" s="1"/>
  <c r="R4466" i="1"/>
  <c r="S4466" i="1" s="1"/>
  <c r="R4467" i="1"/>
  <c r="S4467" i="1" s="1"/>
  <c r="R4468" i="1"/>
  <c r="S4468" i="1" s="1"/>
  <c r="R4469" i="1"/>
  <c r="S4469" i="1" s="1"/>
  <c r="R4470" i="1"/>
  <c r="S4470" i="1" s="1"/>
  <c r="R4471" i="1"/>
  <c r="S4471" i="1" s="1"/>
  <c r="R4472" i="1"/>
  <c r="S4472" i="1" s="1"/>
  <c r="R4473" i="1"/>
  <c r="S4473" i="1" s="1"/>
  <c r="R4474" i="1"/>
  <c r="S4474" i="1" s="1"/>
  <c r="R4475" i="1"/>
  <c r="S4475" i="1" s="1"/>
  <c r="R4476" i="1"/>
  <c r="S4476" i="1" s="1"/>
  <c r="R4477" i="1"/>
  <c r="S4477" i="1" s="1"/>
  <c r="R4478" i="1"/>
  <c r="S4478" i="1" s="1"/>
  <c r="R4479" i="1"/>
  <c r="S4479" i="1" s="1"/>
  <c r="R4480" i="1"/>
  <c r="S4480" i="1" s="1"/>
  <c r="R4481" i="1"/>
  <c r="S4481" i="1" s="1"/>
  <c r="R4482" i="1"/>
  <c r="S4482" i="1" s="1"/>
  <c r="R4483" i="1"/>
  <c r="S4483" i="1" s="1"/>
  <c r="R4484" i="1"/>
  <c r="S4484" i="1" s="1"/>
  <c r="R4485" i="1"/>
  <c r="S4485" i="1" s="1"/>
  <c r="R4486" i="1"/>
  <c r="S4486" i="1" s="1"/>
  <c r="R4487" i="1"/>
  <c r="S4487" i="1" s="1"/>
  <c r="R4488" i="1"/>
  <c r="S4488" i="1" s="1"/>
  <c r="R4489" i="1"/>
  <c r="S4489" i="1" s="1"/>
  <c r="R4490" i="1"/>
  <c r="S4490" i="1" s="1"/>
  <c r="R4491" i="1"/>
  <c r="S4491" i="1" s="1"/>
  <c r="R4492" i="1"/>
  <c r="S4492" i="1" s="1"/>
  <c r="R4493" i="1"/>
  <c r="S4493" i="1" s="1"/>
  <c r="R4494" i="1"/>
  <c r="S4494" i="1" s="1"/>
  <c r="R4495" i="1"/>
  <c r="S4495" i="1" s="1"/>
  <c r="R4496" i="1"/>
  <c r="S4496" i="1" s="1"/>
  <c r="R4497" i="1"/>
  <c r="S4497" i="1" s="1"/>
  <c r="R4498" i="1"/>
  <c r="S4498" i="1" s="1"/>
  <c r="R4499" i="1"/>
  <c r="S4499" i="1" s="1"/>
  <c r="R4500" i="1"/>
  <c r="S4500" i="1" s="1"/>
  <c r="R4501" i="1"/>
  <c r="S4501" i="1" s="1"/>
  <c r="R4502" i="1"/>
  <c r="S4502" i="1" s="1"/>
  <c r="R4503" i="1"/>
  <c r="S4503" i="1" s="1"/>
  <c r="R4504" i="1"/>
  <c r="S4504" i="1" s="1"/>
  <c r="R4505" i="1"/>
  <c r="S4505" i="1" s="1"/>
  <c r="R4506" i="1"/>
  <c r="S4506" i="1" s="1"/>
  <c r="R4507" i="1"/>
  <c r="S4507" i="1" s="1"/>
  <c r="R4508" i="1"/>
  <c r="S4508" i="1" s="1"/>
  <c r="R4509" i="1"/>
  <c r="S4509" i="1" s="1"/>
  <c r="R4510" i="1"/>
  <c r="S4510" i="1" s="1"/>
  <c r="R4511" i="1"/>
  <c r="S4511" i="1" s="1"/>
  <c r="R4512" i="1"/>
  <c r="S4512" i="1" s="1"/>
  <c r="R4513" i="1"/>
  <c r="S4513" i="1" s="1"/>
  <c r="R4514" i="1"/>
  <c r="S4514" i="1" s="1"/>
  <c r="R4515" i="1"/>
  <c r="S4515" i="1" s="1"/>
  <c r="R4516" i="1"/>
  <c r="S4516" i="1" s="1"/>
  <c r="R4517" i="1"/>
  <c r="S4517" i="1" s="1"/>
  <c r="R4518" i="1"/>
  <c r="S4518" i="1" s="1"/>
  <c r="R4519" i="1"/>
  <c r="S4519" i="1" s="1"/>
  <c r="R4520" i="1"/>
  <c r="S4520" i="1" s="1"/>
  <c r="R4521" i="1"/>
  <c r="S4521" i="1" s="1"/>
  <c r="R4522" i="1"/>
  <c r="S4522" i="1" s="1"/>
  <c r="R4523" i="1"/>
  <c r="S4523" i="1" s="1"/>
  <c r="R4524" i="1"/>
  <c r="S4524" i="1" s="1"/>
  <c r="R4525" i="1"/>
  <c r="S4525" i="1" s="1"/>
  <c r="R4526" i="1"/>
  <c r="S4526" i="1" s="1"/>
  <c r="R4527" i="1"/>
  <c r="S4527" i="1" s="1"/>
  <c r="R4528" i="1"/>
  <c r="S4528" i="1" s="1"/>
  <c r="R4529" i="1"/>
  <c r="S4529" i="1" s="1"/>
  <c r="R4530" i="1"/>
  <c r="S4530" i="1" s="1"/>
  <c r="R4531" i="1"/>
  <c r="S4531" i="1" s="1"/>
  <c r="R4532" i="1"/>
  <c r="S4532" i="1" s="1"/>
  <c r="R4533" i="1"/>
  <c r="S4533" i="1" s="1"/>
  <c r="R4534" i="1"/>
  <c r="S4534" i="1" s="1"/>
  <c r="R4535" i="1"/>
  <c r="S4535" i="1" s="1"/>
  <c r="R4536" i="1"/>
  <c r="S4536" i="1" s="1"/>
  <c r="R4537" i="1"/>
  <c r="S4537" i="1" s="1"/>
  <c r="R4538" i="1"/>
  <c r="S4538" i="1" s="1"/>
  <c r="R4539" i="1"/>
  <c r="S4539" i="1" s="1"/>
  <c r="R4540" i="1"/>
  <c r="S4540" i="1" s="1"/>
  <c r="R4541" i="1"/>
  <c r="S4541" i="1" s="1"/>
  <c r="R4542" i="1"/>
  <c r="S4542" i="1" s="1"/>
  <c r="R4543" i="1"/>
  <c r="S4543" i="1" s="1"/>
  <c r="R4544" i="1"/>
  <c r="S4544" i="1" s="1"/>
  <c r="R4545" i="1"/>
  <c r="S4545" i="1" s="1"/>
  <c r="R4546" i="1"/>
  <c r="S4546" i="1" s="1"/>
  <c r="R4547" i="1"/>
  <c r="S4547" i="1" s="1"/>
  <c r="R4548" i="1"/>
  <c r="S4548" i="1" s="1"/>
  <c r="R4549" i="1"/>
  <c r="S4549" i="1" s="1"/>
  <c r="R4550" i="1"/>
  <c r="S4550" i="1" s="1"/>
  <c r="R4551" i="1"/>
  <c r="S4551" i="1" s="1"/>
  <c r="R4552" i="1"/>
  <c r="S4552" i="1" s="1"/>
  <c r="R4553" i="1"/>
  <c r="S4553" i="1" s="1"/>
  <c r="R4554" i="1"/>
  <c r="S4554" i="1" s="1"/>
  <c r="R4555" i="1"/>
  <c r="S4555" i="1" s="1"/>
  <c r="R4556" i="1"/>
  <c r="S4556" i="1" s="1"/>
  <c r="R4557" i="1"/>
  <c r="S4557" i="1" s="1"/>
  <c r="R4558" i="1"/>
  <c r="S4558" i="1" s="1"/>
  <c r="R4559" i="1"/>
  <c r="S4559" i="1" s="1"/>
  <c r="R4560" i="1"/>
  <c r="S4560" i="1" s="1"/>
  <c r="R4561" i="1"/>
  <c r="S4561" i="1" s="1"/>
  <c r="R4562" i="1"/>
  <c r="S4562" i="1" s="1"/>
  <c r="R4563" i="1"/>
  <c r="S4563" i="1" s="1"/>
  <c r="R4564" i="1"/>
  <c r="S4564" i="1" s="1"/>
  <c r="R4565" i="1"/>
  <c r="S4565" i="1" s="1"/>
  <c r="R4566" i="1"/>
  <c r="S4566" i="1" s="1"/>
  <c r="R4567" i="1"/>
  <c r="S4567" i="1" s="1"/>
  <c r="R4568" i="1"/>
  <c r="S4568" i="1" s="1"/>
  <c r="R4569" i="1"/>
  <c r="S4569" i="1" s="1"/>
  <c r="R4570" i="1"/>
  <c r="S4570" i="1" s="1"/>
  <c r="R4571" i="1"/>
  <c r="S4571" i="1" s="1"/>
  <c r="R4572" i="1"/>
  <c r="S4572" i="1" s="1"/>
  <c r="R4573" i="1"/>
  <c r="S4573" i="1" s="1"/>
  <c r="R4574" i="1"/>
  <c r="S4574" i="1" s="1"/>
  <c r="R4575" i="1"/>
  <c r="S4575" i="1" s="1"/>
  <c r="R4576" i="1"/>
  <c r="S4576" i="1" s="1"/>
  <c r="R4577" i="1"/>
  <c r="S4577" i="1" s="1"/>
  <c r="R4578" i="1"/>
  <c r="S4578" i="1" s="1"/>
  <c r="R4579" i="1"/>
  <c r="S4579" i="1" s="1"/>
  <c r="R4580" i="1"/>
  <c r="S4580" i="1" s="1"/>
  <c r="R4581" i="1"/>
  <c r="S4581" i="1" s="1"/>
  <c r="R4582" i="1"/>
  <c r="S4582" i="1" s="1"/>
  <c r="R4583" i="1"/>
  <c r="S4583" i="1" s="1"/>
  <c r="R4584" i="1"/>
  <c r="S4584" i="1" s="1"/>
  <c r="R4585" i="1"/>
  <c r="S4585" i="1" s="1"/>
  <c r="R4586" i="1"/>
  <c r="S4586" i="1" s="1"/>
  <c r="R4587" i="1"/>
  <c r="S4587" i="1" s="1"/>
  <c r="R4588" i="1"/>
  <c r="S4588" i="1" s="1"/>
  <c r="R4589" i="1"/>
  <c r="S4589" i="1" s="1"/>
  <c r="R4590" i="1"/>
  <c r="S4590" i="1" s="1"/>
  <c r="R4591" i="1"/>
  <c r="S4591" i="1" s="1"/>
  <c r="R4592" i="1"/>
  <c r="S4592" i="1" s="1"/>
  <c r="R4593" i="1"/>
  <c r="S4593" i="1" s="1"/>
  <c r="R4594" i="1"/>
  <c r="S4594" i="1" s="1"/>
  <c r="R4595" i="1"/>
  <c r="S4595" i="1" s="1"/>
  <c r="R4596" i="1"/>
  <c r="S4596" i="1" s="1"/>
  <c r="R4597" i="1"/>
  <c r="S4597" i="1" s="1"/>
  <c r="R4598" i="1"/>
  <c r="S4598" i="1" s="1"/>
  <c r="R4599" i="1"/>
  <c r="S4599" i="1" s="1"/>
  <c r="R4600" i="1"/>
  <c r="S4600" i="1" s="1"/>
  <c r="R4601" i="1"/>
  <c r="S4601" i="1" s="1"/>
  <c r="R4602" i="1"/>
  <c r="S4602" i="1" s="1"/>
  <c r="R4603" i="1"/>
  <c r="S4603" i="1" s="1"/>
  <c r="R4604" i="1"/>
  <c r="S4604" i="1" s="1"/>
  <c r="R4605" i="1"/>
  <c r="S4605" i="1" s="1"/>
  <c r="R4606" i="1"/>
  <c r="S4606" i="1" s="1"/>
  <c r="R4607" i="1"/>
  <c r="S4607" i="1" s="1"/>
  <c r="R4608" i="1"/>
  <c r="S4608" i="1" s="1"/>
  <c r="R4609" i="1"/>
  <c r="S4609" i="1" s="1"/>
  <c r="R4610" i="1"/>
  <c r="S4610" i="1" s="1"/>
  <c r="R4611" i="1"/>
  <c r="S4611" i="1" s="1"/>
  <c r="R4612" i="1"/>
  <c r="S4612" i="1" s="1"/>
  <c r="R4613" i="1"/>
  <c r="S4613" i="1" s="1"/>
  <c r="R4614" i="1"/>
  <c r="S4614" i="1" s="1"/>
  <c r="R4615" i="1"/>
  <c r="S4615" i="1" s="1"/>
  <c r="R4616" i="1"/>
  <c r="S4616" i="1" s="1"/>
  <c r="R4617" i="1"/>
  <c r="S4617" i="1" s="1"/>
  <c r="R4618" i="1"/>
  <c r="S4618" i="1" s="1"/>
  <c r="R4619" i="1"/>
  <c r="S4619" i="1" s="1"/>
  <c r="R4620" i="1"/>
  <c r="S4620" i="1" s="1"/>
  <c r="R4621" i="1"/>
  <c r="S4621" i="1" s="1"/>
  <c r="R4622" i="1"/>
  <c r="S4622" i="1" s="1"/>
  <c r="R4623" i="1"/>
  <c r="S4623" i="1" s="1"/>
  <c r="R4624" i="1"/>
  <c r="S4624" i="1" s="1"/>
  <c r="R4625" i="1"/>
  <c r="S4625" i="1" s="1"/>
  <c r="R4626" i="1"/>
  <c r="S4626" i="1" s="1"/>
  <c r="R4627" i="1"/>
  <c r="S4627" i="1" s="1"/>
  <c r="R4628" i="1"/>
  <c r="S4628" i="1" s="1"/>
  <c r="R4629" i="1"/>
  <c r="S4629" i="1" s="1"/>
  <c r="R4630" i="1"/>
  <c r="S4630" i="1" s="1"/>
  <c r="R4631" i="1"/>
  <c r="S4631" i="1" s="1"/>
  <c r="R4632" i="1"/>
  <c r="S4632" i="1" s="1"/>
  <c r="R4633" i="1"/>
  <c r="S4633" i="1" s="1"/>
  <c r="R4634" i="1"/>
  <c r="S4634" i="1" s="1"/>
  <c r="R4635" i="1"/>
  <c r="S4635" i="1" s="1"/>
  <c r="R4636" i="1"/>
  <c r="S4636" i="1" s="1"/>
  <c r="R4637" i="1"/>
  <c r="S4637" i="1" s="1"/>
  <c r="R4638" i="1"/>
  <c r="S4638" i="1" s="1"/>
  <c r="R4639" i="1"/>
  <c r="S4639" i="1" s="1"/>
  <c r="R4640" i="1"/>
  <c r="S4640" i="1" s="1"/>
  <c r="R4641" i="1"/>
  <c r="S4641" i="1" s="1"/>
  <c r="R4642" i="1"/>
  <c r="S4642" i="1" s="1"/>
  <c r="R4643" i="1"/>
  <c r="S4643" i="1" s="1"/>
  <c r="R4644" i="1"/>
  <c r="S4644" i="1" s="1"/>
  <c r="R4645" i="1"/>
  <c r="S4645" i="1" s="1"/>
  <c r="R4646" i="1"/>
  <c r="S4646" i="1" s="1"/>
  <c r="R4647" i="1"/>
  <c r="S4647" i="1" s="1"/>
  <c r="R4648" i="1"/>
  <c r="S4648" i="1" s="1"/>
  <c r="R4649" i="1"/>
  <c r="S4649" i="1" s="1"/>
  <c r="R4650" i="1"/>
  <c r="S4650" i="1" s="1"/>
  <c r="R4651" i="1"/>
  <c r="S4651" i="1" s="1"/>
  <c r="R4652" i="1"/>
  <c r="S4652" i="1" s="1"/>
  <c r="R4653" i="1"/>
  <c r="S4653" i="1" s="1"/>
  <c r="R4654" i="1"/>
  <c r="S4654" i="1" s="1"/>
  <c r="R4655" i="1"/>
  <c r="S4655" i="1" s="1"/>
  <c r="R4656" i="1"/>
  <c r="S4656" i="1" s="1"/>
  <c r="R4657" i="1"/>
  <c r="S4657" i="1" s="1"/>
  <c r="R4658" i="1"/>
  <c r="S4658" i="1" s="1"/>
  <c r="R4659" i="1"/>
  <c r="S4659" i="1" s="1"/>
  <c r="R4660" i="1"/>
  <c r="S4660" i="1" s="1"/>
  <c r="R4661" i="1"/>
  <c r="S4661" i="1" s="1"/>
  <c r="R4662" i="1"/>
  <c r="S4662" i="1" s="1"/>
  <c r="R4663" i="1"/>
  <c r="S4663" i="1" s="1"/>
  <c r="R4664" i="1"/>
  <c r="S4664" i="1" s="1"/>
  <c r="R4665" i="1"/>
  <c r="S4665" i="1" s="1"/>
  <c r="R4666" i="1"/>
  <c r="S4666" i="1" s="1"/>
  <c r="R4667" i="1"/>
  <c r="S4667" i="1" s="1"/>
  <c r="R4668" i="1"/>
  <c r="S4668" i="1" s="1"/>
  <c r="R4669" i="1"/>
  <c r="S4669" i="1" s="1"/>
  <c r="R4670" i="1"/>
  <c r="S4670" i="1" s="1"/>
  <c r="R4671" i="1"/>
  <c r="S4671" i="1" s="1"/>
  <c r="R4672" i="1"/>
  <c r="S4672" i="1" s="1"/>
  <c r="R4673" i="1"/>
  <c r="S4673" i="1" s="1"/>
  <c r="R4674" i="1"/>
  <c r="S4674" i="1" s="1"/>
  <c r="R4675" i="1"/>
  <c r="S4675" i="1" s="1"/>
  <c r="R4676" i="1"/>
  <c r="S4676" i="1" s="1"/>
  <c r="R4677" i="1"/>
  <c r="S4677" i="1" s="1"/>
  <c r="R4678" i="1"/>
  <c r="S4678" i="1" s="1"/>
  <c r="R4679" i="1"/>
  <c r="S4679" i="1" s="1"/>
  <c r="R4680" i="1"/>
  <c r="S4680" i="1" s="1"/>
  <c r="R4681" i="1"/>
  <c r="S4681" i="1" s="1"/>
  <c r="R4682" i="1"/>
  <c r="S4682" i="1" s="1"/>
  <c r="R4683" i="1"/>
  <c r="S4683" i="1" s="1"/>
  <c r="R4684" i="1"/>
  <c r="S4684" i="1" s="1"/>
  <c r="R4685" i="1"/>
  <c r="S4685" i="1" s="1"/>
  <c r="R4686" i="1"/>
  <c r="S4686" i="1" s="1"/>
  <c r="R4687" i="1"/>
  <c r="S4687" i="1" s="1"/>
  <c r="R4688" i="1"/>
  <c r="S4688" i="1" s="1"/>
  <c r="R4689" i="1"/>
  <c r="S4689" i="1" s="1"/>
  <c r="R4690" i="1"/>
  <c r="S4690" i="1" s="1"/>
  <c r="R4691" i="1"/>
  <c r="S4691" i="1" s="1"/>
  <c r="R4692" i="1"/>
  <c r="S4692" i="1" s="1"/>
  <c r="R4693" i="1"/>
  <c r="S4693" i="1" s="1"/>
  <c r="R4694" i="1"/>
  <c r="S4694" i="1" s="1"/>
  <c r="R4695" i="1"/>
  <c r="S4695" i="1" s="1"/>
  <c r="R4696" i="1"/>
  <c r="S4696" i="1" s="1"/>
  <c r="R4697" i="1"/>
  <c r="S4697" i="1" s="1"/>
  <c r="R4698" i="1"/>
  <c r="S4698" i="1" s="1"/>
  <c r="R4699" i="1"/>
  <c r="S4699" i="1" s="1"/>
  <c r="R4700" i="1"/>
  <c r="S4700" i="1" s="1"/>
  <c r="R4701" i="1"/>
  <c r="S4701" i="1" s="1"/>
  <c r="R4702" i="1"/>
  <c r="S4702" i="1" s="1"/>
  <c r="R4703" i="1"/>
  <c r="S4703" i="1" s="1"/>
  <c r="R4704" i="1"/>
  <c r="S4704" i="1" s="1"/>
  <c r="R4705" i="1"/>
  <c r="S4705" i="1" s="1"/>
  <c r="R4706" i="1"/>
  <c r="S4706" i="1" s="1"/>
  <c r="R4707" i="1"/>
  <c r="S4707" i="1" s="1"/>
  <c r="R4708" i="1"/>
  <c r="S4708" i="1" s="1"/>
  <c r="R4709" i="1"/>
  <c r="S4709" i="1" s="1"/>
  <c r="R4710" i="1"/>
  <c r="S4710" i="1" s="1"/>
  <c r="R4711" i="1"/>
  <c r="S4711" i="1" s="1"/>
  <c r="R4712" i="1"/>
  <c r="S4712" i="1" s="1"/>
  <c r="R4713" i="1"/>
  <c r="S4713" i="1" s="1"/>
  <c r="R4714" i="1"/>
  <c r="S4714" i="1" s="1"/>
  <c r="R4715" i="1"/>
  <c r="S4715" i="1" s="1"/>
  <c r="R4716" i="1"/>
  <c r="S4716" i="1" s="1"/>
  <c r="R4717" i="1"/>
  <c r="S4717" i="1" s="1"/>
  <c r="R4718" i="1"/>
  <c r="S4718" i="1" s="1"/>
  <c r="R4719" i="1"/>
  <c r="S4719" i="1" s="1"/>
  <c r="R4720" i="1"/>
  <c r="S4720" i="1" s="1"/>
  <c r="R4721" i="1"/>
  <c r="S4721" i="1" s="1"/>
  <c r="R4722" i="1"/>
  <c r="S4722" i="1" s="1"/>
  <c r="R4723" i="1"/>
  <c r="S4723" i="1" s="1"/>
  <c r="R4724" i="1"/>
  <c r="S4724" i="1" s="1"/>
  <c r="R4725" i="1"/>
  <c r="S4725" i="1" s="1"/>
  <c r="R4726" i="1"/>
  <c r="S4726" i="1" s="1"/>
  <c r="R4727" i="1"/>
  <c r="S4727" i="1" s="1"/>
  <c r="R4728" i="1"/>
  <c r="S4728" i="1" s="1"/>
  <c r="R4729" i="1"/>
  <c r="S4729" i="1" s="1"/>
  <c r="R4730" i="1"/>
  <c r="S4730" i="1" s="1"/>
  <c r="R4731" i="1"/>
  <c r="S4731" i="1" s="1"/>
  <c r="R4732" i="1"/>
  <c r="S4732" i="1" s="1"/>
  <c r="R4733" i="1"/>
  <c r="S4733" i="1" s="1"/>
  <c r="R4734" i="1"/>
  <c r="S4734" i="1" s="1"/>
  <c r="R4735" i="1"/>
  <c r="S4735" i="1" s="1"/>
  <c r="R4736" i="1"/>
  <c r="S4736" i="1" s="1"/>
  <c r="R4737" i="1"/>
  <c r="S4737" i="1" s="1"/>
  <c r="R4738" i="1"/>
  <c r="S4738" i="1" s="1"/>
  <c r="R4739" i="1"/>
  <c r="S4739" i="1" s="1"/>
  <c r="R4740" i="1"/>
  <c r="S4740" i="1" s="1"/>
  <c r="R4741" i="1"/>
  <c r="S4741" i="1" s="1"/>
  <c r="R4742" i="1"/>
  <c r="S4742" i="1" s="1"/>
  <c r="R4743" i="1"/>
  <c r="S4743" i="1" s="1"/>
  <c r="R4744" i="1"/>
  <c r="S4744" i="1" s="1"/>
  <c r="R4745" i="1"/>
  <c r="S4745" i="1" s="1"/>
  <c r="R4746" i="1"/>
  <c r="S4746" i="1" s="1"/>
  <c r="R4747" i="1"/>
  <c r="S4747" i="1" s="1"/>
  <c r="R4748" i="1"/>
  <c r="S4748" i="1" s="1"/>
  <c r="R4749" i="1"/>
  <c r="S4749" i="1" s="1"/>
  <c r="R4750" i="1"/>
  <c r="S4750" i="1" s="1"/>
  <c r="R4751" i="1"/>
  <c r="S4751" i="1" s="1"/>
  <c r="R4752" i="1"/>
  <c r="S4752" i="1" s="1"/>
  <c r="R4753" i="1"/>
  <c r="S4753" i="1" s="1"/>
  <c r="R4754" i="1"/>
  <c r="S4754" i="1" s="1"/>
  <c r="R4755" i="1"/>
  <c r="S4755" i="1" s="1"/>
  <c r="R4756" i="1"/>
  <c r="S4756" i="1" s="1"/>
  <c r="R4757" i="1"/>
  <c r="S4757" i="1" s="1"/>
  <c r="R4758" i="1"/>
  <c r="S4758" i="1" s="1"/>
  <c r="R4759" i="1"/>
  <c r="S4759" i="1" s="1"/>
  <c r="R4760" i="1"/>
  <c r="S4760" i="1" s="1"/>
  <c r="R4761" i="1"/>
  <c r="S4761" i="1" s="1"/>
  <c r="R4762" i="1"/>
  <c r="S4762" i="1" s="1"/>
  <c r="R4763" i="1"/>
  <c r="S4763" i="1" s="1"/>
  <c r="R4764" i="1"/>
  <c r="S4764" i="1" s="1"/>
  <c r="R4765" i="1"/>
  <c r="S4765" i="1" s="1"/>
  <c r="R4766" i="1"/>
  <c r="S4766" i="1" s="1"/>
  <c r="R4767" i="1"/>
  <c r="S4767" i="1" s="1"/>
  <c r="R4768" i="1"/>
  <c r="S4768" i="1" s="1"/>
  <c r="R4769" i="1"/>
  <c r="S4769" i="1" s="1"/>
  <c r="R4770" i="1"/>
  <c r="S4770" i="1" s="1"/>
  <c r="R4771" i="1"/>
  <c r="S4771" i="1" s="1"/>
  <c r="R4772" i="1"/>
  <c r="S4772" i="1" s="1"/>
  <c r="R4773" i="1"/>
  <c r="S4773" i="1" s="1"/>
  <c r="R4774" i="1"/>
  <c r="S4774" i="1" s="1"/>
  <c r="R4775" i="1"/>
  <c r="S4775" i="1" s="1"/>
  <c r="R4776" i="1"/>
  <c r="S4776" i="1" s="1"/>
  <c r="R4777" i="1"/>
  <c r="S4777" i="1" s="1"/>
  <c r="R4778" i="1"/>
  <c r="S4778" i="1" s="1"/>
  <c r="R4779" i="1"/>
  <c r="S4779" i="1" s="1"/>
  <c r="R4780" i="1"/>
  <c r="S4780" i="1" s="1"/>
  <c r="R4781" i="1"/>
  <c r="S4781" i="1" s="1"/>
  <c r="R4782" i="1"/>
  <c r="S4782" i="1" s="1"/>
  <c r="R4783" i="1"/>
  <c r="S4783" i="1" s="1"/>
  <c r="R4784" i="1"/>
  <c r="S4784" i="1" s="1"/>
  <c r="R4785" i="1"/>
  <c r="S4785" i="1" s="1"/>
  <c r="R4786" i="1"/>
  <c r="S4786" i="1" s="1"/>
  <c r="R4787" i="1"/>
  <c r="S4787" i="1" s="1"/>
  <c r="R4788" i="1"/>
  <c r="S4788" i="1" s="1"/>
  <c r="R4789" i="1"/>
  <c r="S4789" i="1" s="1"/>
  <c r="R4790" i="1"/>
  <c r="S4790" i="1" s="1"/>
  <c r="R4791" i="1"/>
  <c r="S4791" i="1" s="1"/>
  <c r="R4792" i="1"/>
  <c r="S4792" i="1" s="1"/>
  <c r="R4793" i="1"/>
  <c r="S4793" i="1" s="1"/>
  <c r="R4794" i="1"/>
  <c r="S4794" i="1" s="1"/>
  <c r="R4795" i="1"/>
  <c r="S4795" i="1" s="1"/>
  <c r="R4796" i="1"/>
  <c r="S4796" i="1" s="1"/>
  <c r="R4797" i="1"/>
  <c r="S4797" i="1" s="1"/>
  <c r="R4798" i="1"/>
  <c r="S4798" i="1" s="1"/>
  <c r="R4799" i="1"/>
  <c r="S4799" i="1" s="1"/>
  <c r="R4800" i="1"/>
  <c r="S4800" i="1" s="1"/>
  <c r="R4801" i="1"/>
  <c r="S4801" i="1" s="1"/>
  <c r="R4802" i="1"/>
  <c r="S4802" i="1" s="1"/>
  <c r="R4803" i="1"/>
  <c r="S4803" i="1" s="1"/>
  <c r="R4804" i="1"/>
  <c r="S4804" i="1" s="1"/>
  <c r="R4805" i="1"/>
  <c r="S4805" i="1" s="1"/>
  <c r="R4806" i="1"/>
  <c r="S4806" i="1" s="1"/>
  <c r="R4807" i="1"/>
  <c r="S4807" i="1" s="1"/>
  <c r="R4808" i="1"/>
  <c r="S4808" i="1" s="1"/>
  <c r="R4809" i="1"/>
  <c r="S4809" i="1" s="1"/>
  <c r="R4810" i="1"/>
  <c r="S4810" i="1" s="1"/>
  <c r="R4811" i="1"/>
  <c r="S4811" i="1" s="1"/>
  <c r="R4812" i="1"/>
  <c r="S4812" i="1" s="1"/>
  <c r="R4813" i="1"/>
  <c r="S4813" i="1" s="1"/>
  <c r="R4814" i="1"/>
  <c r="S4814" i="1" s="1"/>
  <c r="R4815" i="1"/>
  <c r="S4815" i="1" s="1"/>
  <c r="R4816" i="1"/>
  <c r="S4816" i="1" s="1"/>
  <c r="R4817" i="1"/>
  <c r="S4817" i="1" s="1"/>
  <c r="R4818" i="1"/>
  <c r="S4818" i="1" s="1"/>
  <c r="R4819" i="1"/>
  <c r="S4819" i="1" s="1"/>
  <c r="R4820" i="1"/>
  <c r="S4820" i="1" s="1"/>
  <c r="R4821" i="1"/>
  <c r="S4821" i="1" s="1"/>
  <c r="R4822" i="1"/>
  <c r="S4822" i="1" s="1"/>
  <c r="R4823" i="1"/>
  <c r="S4823" i="1" s="1"/>
  <c r="R4824" i="1"/>
  <c r="S4824" i="1" s="1"/>
  <c r="R4825" i="1"/>
  <c r="S4825" i="1" s="1"/>
  <c r="R4826" i="1"/>
  <c r="S4826" i="1" s="1"/>
  <c r="R4827" i="1"/>
  <c r="S4827" i="1" s="1"/>
  <c r="R4828" i="1"/>
  <c r="S4828" i="1" s="1"/>
  <c r="R4829" i="1"/>
  <c r="S4829" i="1" s="1"/>
  <c r="R4830" i="1"/>
  <c r="S4830" i="1" s="1"/>
  <c r="R4831" i="1"/>
  <c r="S4831" i="1" s="1"/>
  <c r="R4832" i="1"/>
  <c r="S4832" i="1" s="1"/>
  <c r="R4833" i="1"/>
  <c r="S4833" i="1" s="1"/>
  <c r="R4834" i="1"/>
  <c r="S4834" i="1" s="1"/>
  <c r="R4835" i="1"/>
  <c r="S4835" i="1" s="1"/>
  <c r="R4836" i="1"/>
  <c r="S4836" i="1" s="1"/>
  <c r="R4837" i="1"/>
  <c r="S4837" i="1" s="1"/>
  <c r="R4838" i="1"/>
  <c r="S4838" i="1" s="1"/>
  <c r="R4839" i="1"/>
  <c r="S4839" i="1" s="1"/>
  <c r="R4840" i="1"/>
  <c r="S4840" i="1" s="1"/>
  <c r="R4841" i="1"/>
  <c r="S4841" i="1" s="1"/>
  <c r="R4842" i="1"/>
  <c r="S4842" i="1" s="1"/>
  <c r="R4843" i="1"/>
  <c r="S4843" i="1" s="1"/>
  <c r="R4844" i="1"/>
  <c r="S4844" i="1" s="1"/>
  <c r="R4845" i="1"/>
  <c r="S4845" i="1" s="1"/>
  <c r="R4846" i="1"/>
  <c r="S4846" i="1" s="1"/>
  <c r="R4847" i="1"/>
  <c r="S4847" i="1" s="1"/>
  <c r="R4848" i="1"/>
  <c r="S4848" i="1" s="1"/>
  <c r="R4849" i="1"/>
  <c r="S4849" i="1" s="1"/>
  <c r="R4850" i="1"/>
  <c r="S4850" i="1" s="1"/>
  <c r="R4851" i="1"/>
  <c r="S4851" i="1" s="1"/>
  <c r="R4852" i="1"/>
  <c r="S4852" i="1" s="1"/>
  <c r="R4853" i="1"/>
  <c r="S4853" i="1" s="1"/>
  <c r="R4854" i="1"/>
  <c r="S4854" i="1" s="1"/>
  <c r="R4855" i="1"/>
  <c r="S4855" i="1" s="1"/>
  <c r="R4856" i="1"/>
  <c r="S4856" i="1" s="1"/>
  <c r="R4857" i="1"/>
  <c r="S4857" i="1" s="1"/>
  <c r="R4858" i="1"/>
  <c r="S4858" i="1" s="1"/>
  <c r="R4859" i="1"/>
  <c r="S4859" i="1" s="1"/>
  <c r="R4860" i="1"/>
  <c r="S4860" i="1" s="1"/>
  <c r="R4861" i="1"/>
  <c r="S4861" i="1" s="1"/>
  <c r="R4862" i="1"/>
  <c r="S4862" i="1" s="1"/>
  <c r="R4863" i="1"/>
  <c r="S4863" i="1" s="1"/>
  <c r="R4864" i="1"/>
  <c r="S4864" i="1" s="1"/>
  <c r="R4865" i="1"/>
  <c r="S4865" i="1" s="1"/>
  <c r="R4866" i="1"/>
  <c r="S4866" i="1" s="1"/>
  <c r="R4867" i="1"/>
  <c r="S4867" i="1" s="1"/>
  <c r="R4868" i="1"/>
  <c r="S4868" i="1" s="1"/>
  <c r="R4869" i="1"/>
  <c r="S4869" i="1" s="1"/>
  <c r="R4870" i="1"/>
  <c r="S4870" i="1" s="1"/>
  <c r="R4871" i="1"/>
  <c r="S4871" i="1" s="1"/>
  <c r="R4872" i="1"/>
  <c r="S4872" i="1" s="1"/>
  <c r="R4873" i="1"/>
  <c r="S4873" i="1" s="1"/>
  <c r="R4874" i="1"/>
  <c r="S4874" i="1" s="1"/>
  <c r="R4875" i="1"/>
  <c r="S4875" i="1" s="1"/>
  <c r="R4876" i="1"/>
  <c r="S4876" i="1" s="1"/>
  <c r="R4877" i="1"/>
  <c r="S4877" i="1" s="1"/>
  <c r="R4878" i="1"/>
  <c r="S4878" i="1" s="1"/>
  <c r="R4879" i="1"/>
  <c r="S4879" i="1" s="1"/>
  <c r="R4880" i="1"/>
  <c r="S4880" i="1" s="1"/>
  <c r="R4881" i="1"/>
  <c r="S4881" i="1" s="1"/>
  <c r="R4882" i="1"/>
  <c r="S4882" i="1" s="1"/>
  <c r="R4883" i="1"/>
  <c r="S4883" i="1" s="1"/>
  <c r="R4884" i="1"/>
  <c r="S4884" i="1" s="1"/>
  <c r="R4885" i="1"/>
  <c r="S4885" i="1" s="1"/>
  <c r="R4886" i="1"/>
  <c r="S4886" i="1" s="1"/>
  <c r="R4887" i="1"/>
  <c r="S4887" i="1" s="1"/>
  <c r="R4888" i="1"/>
  <c r="S4888" i="1" s="1"/>
  <c r="R4889" i="1"/>
  <c r="S4889" i="1" s="1"/>
  <c r="R4890" i="1"/>
  <c r="S4890" i="1" s="1"/>
  <c r="R4891" i="1"/>
  <c r="S4891" i="1" s="1"/>
  <c r="R4892" i="1"/>
  <c r="S4892" i="1" s="1"/>
  <c r="R4893" i="1"/>
  <c r="S4893" i="1" s="1"/>
  <c r="R4894" i="1"/>
  <c r="S4894" i="1" s="1"/>
  <c r="R4895" i="1"/>
  <c r="S4895" i="1" s="1"/>
  <c r="R4896" i="1"/>
  <c r="S4896" i="1" s="1"/>
  <c r="R4897" i="1"/>
  <c r="S4897" i="1" s="1"/>
  <c r="R4898" i="1"/>
  <c r="S4898" i="1" s="1"/>
  <c r="R4899" i="1"/>
  <c r="S4899" i="1" s="1"/>
  <c r="R4900" i="1"/>
  <c r="S4900" i="1" s="1"/>
  <c r="R4901" i="1"/>
  <c r="S4901" i="1" s="1"/>
  <c r="R4902" i="1"/>
  <c r="S4902" i="1" s="1"/>
  <c r="R4903" i="1"/>
  <c r="S4903" i="1" s="1"/>
  <c r="R4904" i="1"/>
  <c r="S4904" i="1" s="1"/>
  <c r="R4905" i="1"/>
  <c r="S4905" i="1" s="1"/>
  <c r="R4906" i="1"/>
  <c r="S4906" i="1" s="1"/>
  <c r="R4907" i="1"/>
  <c r="S4907" i="1" s="1"/>
  <c r="R4908" i="1"/>
  <c r="S4908" i="1" s="1"/>
  <c r="R4909" i="1"/>
  <c r="S4909" i="1" s="1"/>
  <c r="R4910" i="1"/>
  <c r="S4910" i="1" s="1"/>
  <c r="R4911" i="1"/>
  <c r="S4911" i="1" s="1"/>
  <c r="R4912" i="1"/>
  <c r="S4912" i="1" s="1"/>
  <c r="R4913" i="1"/>
  <c r="S4913" i="1" s="1"/>
  <c r="R4914" i="1"/>
  <c r="S4914" i="1" s="1"/>
  <c r="R4915" i="1"/>
  <c r="S4915" i="1" s="1"/>
  <c r="R4916" i="1"/>
  <c r="S4916" i="1" s="1"/>
  <c r="R4917" i="1"/>
  <c r="S4917" i="1" s="1"/>
  <c r="R4918" i="1"/>
  <c r="S4918" i="1" s="1"/>
  <c r="R4919" i="1"/>
  <c r="S4919" i="1" s="1"/>
  <c r="R4920" i="1"/>
  <c r="S4920" i="1" s="1"/>
  <c r="R4921" i="1"/>
  <c r="S4921" i="1" s="1"/>
  <c r="R4922" i="1"/>
  <c r="S4922" i="1" s="1"/>
  <c r="R4923" i="1"/>
  <c r="S4923" i="1" s="1"/>
  <c r="R4924" i="1"/>
  <c r="S4924" i="1" s="1"/>
  <c r="R4925" i="1"/>
  <c r="S4925" i="1" s="1"/>
  <c r="R4926" i="1"/>
  <c r="S4926" i="1" s="1"/>
  <c r="R4927" i="1"/>
  <c r="S4927" i="1" s="1"/>
  <c r="R4928" i="1"/>
  <c r="S4928" i="1" s="1"/>
  <c r="R4929" i="1"/>
  <c r="S4929" i="1" s="1"/>
  <c r="R4930" i="1"/>
  <c r="S4930" i="1" s="1"/>
  <c r="R4931" i="1"/>
  <c r="S4931" i="1" s="1"/>
  <c r="R4932" i="1"/>
  <c r="S4932" i="1" s="1"/>
  <c r="R4933" i="1"/>
  <c r="S4933" i="1" s="1"/>
  <c r="R4934" i="1"/>
  <c r="S4934" i="1" s="1"/>
  <c r="R4935" i="1"/>
  <c r="S4935" i="1" s="1"/>
  <c r="R4936" i="1"/>
  <c r="S4936" i="1" s="1"/>
  <c r="R4937" i="1"/>
  <c r="S4937" i="1" s="1"/>
  <c r="R4938" i="1"/>
  <c r="S4938" i="1" s="1"/>
  <c r="R4939" i="1"/>
  <c r="S4939" i="1" s="1"/>
  <c r="R4940" i="1"/>
  <c r="S4940" i="1" s="1"/>
  <c r="R4941" i="1"/>
  <c r="S4941" i="1" s="1"/>
  <c r="R4942" i="1"/>
  <c r="S4942" i="1" s="1"/>
  <c r="R4943" i="1"/>
  <c r="S4943" i="1" s="1"/>
  <c r="R4944" i="1"/>
  <c r="S4944" i="1" s="1"/>
  <c r="R4945" i="1"/>
  <c r="S4945" i="1" s="1"/>
  <c r="R4946" i="1"/>
  <c r="S4946" i="1" s="1"/>
  <c r="R4947" i="1"/>
  <c r="S4947" i="1" s="1"/>
  <c r="R4948" i="1"/>
  <c r="S4948" i="1" s="1"/>
  <c r="R4949" i="1"/>
  <c r="S4949" i="1" s="1"/>
  <c r="R4950" i="1"/>
  <c r="S4950" i="1" s="1"/>
  <c r="R4951" i="1"/>
  <c r="S4951" i="1" s="1"/>
  <c r="R4952" i="1"/>
  <c r="S4952" i="1" s="1"/>
  <c r="R4953" i="1"/>
  <c r="S4953" i="1" s="1"/>
  <c r="R4954" i="1"/>
  <c r="S4954" i="1" s="1"/>
  <c r="R4955" i="1"/>
  <c r="S4955" i="1" s="1"/>
  <c r="R4956" i="1"/>
  <c r="S4956" i="1" s="1"/>
  <c r="R4957" i="1"/>
  <c r="S4957" i="1" s="1"/>
  <c r="R4958" i="1"/>
  <c r="S4958" i="1" s="1"/>
  <c r="R4959" i="1"/>
  <c r="S4959" i="1" s="1"/>
  <c r="R4960" i="1"/>
  <c r="S4960" i="1" s="1"/>
  <c r="R4961" i="1"/>
  <c r="S4961" i="1" s="1"/>
  <c r="R4962" i="1"/>
  <c r="S4962" i="1" s="1"/>
  <c r="R4963" i="1"/>
  <c r="S4963" i="1" s="1"/>
  <c r="R4964" i="1"/>
  <c r="S4964" i="1" s="1"/>
  <c r="R4965" i="1"/>
  <c r="S4965" i="1" s="1"/>
  <c r="R4966" i="1"/>
  <c r="S4966" i="1" s="1"/>
  <c r="R4967" i="1"/>
  <c r="S4967" i="1" s="1"/>
  <c r="R4968" i="1"/>
  <c r="S4968" i="1" s="1"/>
  <c r="R4969" i="1"/>
  <c r="S4969" i="1" s="1"/>
  <c r="R4970" i="1"/>
  <c r="S4970" i="1" s="1"/>
  <c r="R4971" i="1"/>
  <c r="S4971" i="1" s="1"/>
  <c r="R4972" i="1"/>
  <c r="S4972" i="1" s="1"/>
  <c r="R4973" i="1"/>
  <c r="S4973" i="1" s="1"/>
  <c r="R4974" i="1"/>
  <c r="S4974" i="1" s="1"/>
  <c r="R4975" i="1"/>
  <c r="S4975" i="1" s="1"/>
  <c r="R4976" i="1"/>
  <c r="S4976" i="1" s="1"/>
  <c r="R4977" i="1"/>
  <c r="S4977" i="1" s="1"/>
  <c r="R4978" i="1"/>
  <c r="S4978" i="1" s="1"/>
  <c r="R4979" i="1"/>
  <c r="S4979" i="1" s="1"/>
  <c r="R4980" i="1"/>
  <c r="S4980" i="1" s="1"/>
  <c r="R4981" i="1"/>
  <c r="S4981" i="1" s="1"/>
  <c r="R4982" i="1"/>
  <c r="S4982" i="1" s="1"/>
  <c r="R4983" i="1"/>
  <c r="S4983" i="1" s="1"/>
  <c r="R4984" i="1"/>
  <c r="S4984" i="1" s="1"/>
  <c r="R4985" i="1"/>
  <c r="S4985" i="1" s="1"/>
  <c r="R4986" i="1"/>
  <c r="S4986" i="1" s="1"/>
  <c r="R4987" i="1"/>
  <c r="S4987" i="1" s="1"/>
  <c r="R4988" i="1"/>
  <c r="S4988" i="1" s="1"/>
  <c r="R4989" i="1"/>
  <c r="S4989" i="1" s="1"/>
  <c r="R4990" i="1"/>
  <c r="S4990" i="1" s="1"/>
  <c r="R4991" i="1"/>
  <c r="S4991" i="1" s="1"/>
  <c r="R4992" i="1"/>
  <c r="S4992" i="1" s="1"/>
  <c r="R4993" i="1"/>
  <c r="S4993" i="1" s="1"/>
  <c r="R4994" i="1"/>
  <c r="S4994" i="1" s="1"/>
  <c r="R4995" i="1"/>
  <c r="S4995" i="1" s="1"/>
  <c r="R4996" i="1"/>
  <c r="S4996" i="1" s="1"/>
  <c r="R4997" i="1"/>
  <c r="S4997" i="1" s="1"/>
  <c r="R4998" i="1"/>
  <c r="S4998" i="1" s="1"/>
  <c r="R4999" i="1"/>
  <c r="S4999" i="1" s="1"/>
  <c r="R5000" i="1"/>
  <c r="S5000" i="1" s="1"/>
  <c r="R5001" i="1"/>
  <c r="S5001" i="1" s="1"/>
  <c r="R5002" i="1"/>
  <c r="S5002" i="1" s="1"/>
  <c r="R5003" i="1"/>
  <c r="S5003" i="1" s="1"/>
  <c r="R5004" i="1"/>
  <c r="S5004" i="1" s="1"/>
  <c r="R5005" i="1"/>
  <c r="S5005" i="1" s="1"/>
  <c r="R5006" i="1"/>
  <c r="S5006" i="1" s="1"/>
  <c r="R5007" i="1"/>
  <c r="S5007" i="1" s="1"/>
  <c r="R5008" i="1"/>
  <c r="S5008" i="1" s="1"/>
  <c r="R5009" i="1"/>
  <c r="S5009" i="1" s="1"/>
  <c r="R5010" i="1"/>
  <c r="S5010" i="1" s="1"/>
  <c r="R5011" i="1"/>
  <c r="S5011" i="1" s="1"/>
  <c r="R5012" i="1"/>
  <c r="S5012" i="1" s="1"/>
  <c r="R5013" i="1"/>
  <c r="S5013" i="1" s="1"/>
  <c r="R5014" i="1"/>
  <c r="S5014" i="1" s="1"/>
  <c r="R5015" i="1"/>
  <c r="S5015" i="1" s="1"/>
  <c r="R5016" i="1"/>
  <c r="S5016" i="1" s="1"/>
  <c r="R5017" i="1"/>
  <c r="S5017" i="1" s="1"/>
  <c r="R5018" i="1"/>
  <c r="S5018" i="1" s="1"/>
  <c r="R5019" i="1"/>
  <c r="S5019" i="1" s="1"/>
  <c r="R5020" i="1"/>
  <c r="S5020" i="1" s="1"/>
  <c r="R5021" i="1"/>
  <c r="S5021" i="1" s="1"/>
  <c r="R5022" i="1"/>
  <c r="S5022" i="1" s="1"/>
  <c r="R5023" i="1"/>
  <c r="S5023" i="1" s="1"/>
  <c r="R5024" i="1"/>
  <c r="S5024" i="1" s="1"/>
  <c r="R5025" i="1"/>
  <c r="S5025" i="1" s="1"/>
  <c r="R5026" i="1"/>
  <c r="S5026" i="1" s="1"/>
  <c r="R5027" i="1"/>
  <c r="S5027" i="1" s="1"/>
  <c r="R5028" i="1"/>
  <c r="S5028" i="1" s="1"/>
  <c r="R5029" i="1"/>
  <c r="S5029" i="1" s="1"/>
  <c r="R5030" i="1"/>
  <c r="S5030" i="1" s="1"/>
  <c r="R5031" i="1"/>
  <c r="S5031" i="1" s="1"/>
  <c r="R5032" i="1"/>
  <c r="S5032" i="1" s="1"/>
  <c r="R5033" i="1"/>
  <c r="S5033" i="1" s="1"/>
  <c r="R5034" i="1"/>
  <c r="S5034" i="1" s="1"/>
  <c r="R5035" i="1"/>
  <c r="S5035" i="1" s="1"/>
  <c r="R5036" i="1"/>
  <c r="S5036" i="1" s="1"/>
  <c r="R5037" i="1"/>
  <c r="S5037" i="1" s="1"/>
  <c r="R5038" i="1"/>
  <c r="S5038" i="1" s="1"/>
  <c r="R5039" i="1"/>
  <c r="S5039" i="1" s="1"/>
  <c r="R5040" i="1"/>
  <c r="S5040" i="1" s="1"/>
  <c r="R5041" i="1"/>
  <c r="S5041" i="1" s="1"/>
  <c r="R5042" i="1"/>
  <c r="S5042" i="1" s="1"/>
  <c r="R5043" i="1"/>
  <c r="S5043" i="1" s="1"/>
  <c r="R5044" i="1"/>
  <c r="S5044" i="1" s="1"/>
  <c r="R5045" i="1"/>
  <c r="S5045" i="1" s="1"/>
  <c r="R5046" i="1"/>
  <c r="S5046" i="1" s="1"/>
  <c r="R5047" i="1"/>
  <c r="S5047" i="1" s="1"/>
  <c r="R5048" i="1"/>
  <c r="S5048" i="1" s="1"/>
  <c r="R5049" i="1"/>
  <c r="S5049" i="1" s="1"/>
  <c r="R5050" i="1"/>
  <c r="S5050" i="1" s="1"/>
  <c r="R5051" i="1"/>
  <c r="S5051" i="1" s="1"/>
  <c r="R5052" i="1"/>
  <c r="S5052" i="1" s="1"/>
  <c r="R5053" i="1"/>
  <c r="S5053" i="1" s="1"/>
  <c r="R5054" i="1"/>
  <c r="S5054" i="1" s="1"/>
  <c r="R5055" i="1"/>
  <c r="S5055" i="1" s="1"/>
  <c r="R5056" i="1"/>
  <c r="S5056" i="1" s="1"/>
  <c r="R5057" i="1"/>
  <c r="S5057" i="1" s="1"/>
  <c r="R5058" i="1"/>
  <c r="S5058" i="1" s="1"/>
  <c r="R5059" i="1"/>
  <c r="S5059" i="1" s="1"/>
  <c r="R5060" i="1"/>
  <c r="S5060" i="1" s="1"/>
  <c r="R5061" i="1"/>
  <c r="S5061" i="1" s="1"/>
  <c r="R5062" i="1"/>
  <c r="S5062" i="1" s="1"/>
  <c r="R5063" i="1"/>
  <c r="S5063" i="1" s="1"/>
  <c r="R5064" i="1"/>
  <c r="S5064" i="1" s="1"/>
  <c r="R5065" i="1"/>
  <c r="S5065" i="1" s="1"/>
  <c r="R5066" i="1"/>
  <c r="S5066" i="1" s="1"/>
  <c r="R5067" i="1"/>
  <c r="S5067" i="1" s="1"/>
  <c r="R5068" i="1"/>
  <c r="S5068" i="1" s="1"/>
  <c r="R5069" i="1"/>
  <c r="S5069" i="1" s="1"/>
  <c r="R5070" i="1"/>
  <c r="S5070" i="1" s="1"/>
  <c r="R5071" i="1"/>
  <c r="S5071" i="1" s="1"/>
  <c r="R5072" i="1"/>
  <c r="S5072" i="1" s="1"/>
  <c r="R5073" i="1"/>
  <c r="S5073" i="1" s="1"/>
  <c r="R5074" i="1"/>
  <c r="S5074" i="1" s="1"/>
  <c r="R5075" i="1"/>
  <c r="S5075" i="1" s="1"/>
  <c r="R5076" i="1"/>
  <c r="S5076" i="1" s="1"/>
  <c r="R5077" i="1"/>
  <c r="S5077" i="1" s="1"/>
  <c r="R5078" i="1"/>
  <c r="S5078" i="1" s="1"/>
  <c r="R5079" i="1"/>
  <c r="S5079" i="1" s="1"/>
  <c r="R5080" i="1"/>
  <c r="S5080" i="1" s="1"/>
  <c r="R5081" i="1"/>
  <c r="S5081" i="1" s="1"/>
  <c r="R5082" i="1"/>
  <c r="S5082" i="1" s="1"/>
  <c r="R5083" i="1"/>
  <c r="S5083" i="1" s="1"/>
  <c r="R5084" i="1"/>
  <c r="S5084" i="1" s="1"/>
  <c r="R5085" i="1"/>
  <c r="S5085" i="1" s="1"/>
  <c r="R5086" i="1"/>
  <c r="S5086" i="1" s="1"/>
  <c r="R5087" i="1"/>
  <c r="S5087" i="1" s="1"/>
  <c r="R5088" i="1"/>
  <c r="S5088" i="1" s="1"/>
  <c r="R5089" i="1"/>
  <c r="S5089" i="1" s="1"/>
  <c r="R5090" i="1"/>
  <c r="S5090" i="1" s="1"/>
  <c r="R5091" i="1"/>
  <c r="S5091" i="1" s="1"/>
  <c r="R5092" i="1"/>
  <c r="S5092" i="1" s="1"/>
  <c r="R5093" i="1"/>
  <c r="S5093" i="1" s="1"/>
  <c r="R5094" i="1"/>
  <c r="S5094" i="1" s="1"/>
  <c r="R5095" i="1"/>
  <c r="S5095" i="1" s="1"/>
  <c r="R5096" i="1"/>
  <c r="S5096" i="1" s="1"/>
  <c r="R5097" i="1"/>
  <c r="S5097" i="1" s="1"/>
  <c r="R5098" i="1"/>
  <c r="S5098" i="1" s="1"/>
  <c r="R5099" i="1"/>
  <c r="S5099" i="1" s="1"/>
  <c r="R5100" i="1"/>
  <c r="S5100" i="1" s="1"/>
  <c r="R5101" i="1"/>
  <c r="S5101" i="1" s="1"/>
  <c r="R5102" i="1"/>
  <c r="S5102" i="1" s="1"/>
  <c r="R5103" i="1"/>
  <c r="S5103" i="1" s="1"/>
  <c r="R5104" i="1"/>
  <c r="S5104" i="1" s="1"/>
  <c r="R5105" i="1"/>
  <c r="S5105" i="1" s="1"/>
  <c r="R5106" i="1"/>
  <c r="S5106" i="1" s="1"/>
  <c r="R5107" i="1"/>
  <c r="S5107" i="1" s="1"/>
  <c r="R5108" i="1"/>
  <c r="S5108" i="1" s="1"/>
  <c r="R5109" i="1"/>
  <c r="S5109" i="1" s="1"/>
  <c r="R5110" i="1"/>
  <c r="S5110" i="1" s="1"/>
  <c r="R5111" i="1"/>
  <c r="S5111" i="1" s="1"/>
  <c r="R5112" i="1"/>
  <c r="S5112" i="1" s="1"/>
  <c r="R5113" i="1"/>
  <c r="S5113" i="1" s="1"/>
  <c r="R5114" i="1"/>
  <c r="S5114" i="1" s="1"/>
  <c r="R5115" i="1"/>
  <c r="S5115" i="1" s="1"/>
  <c r="R5116" i="1"/>
  <c r="S5116" i="1" s="1"/>
  <c r="R5117" i="1"/>
  <c r="S5117" i="1" s="1"/>
  <c r="R5118" i="1"/>
  <c r="S5118" i="1" s="1"/>
  <c r="R5119" i="1"/>
  <c r="S5119" i="1" s="1"/>
  <c r="R5120" i="1"/>
  <c r="S5120" i="1" s="1"/>
  <c r="R5121" i="1"/>
  <c r="S5121" i="1" s="1"/>
  <c r="R5122" i="1"/>
  <c r="S5122" i="1" s="1"/>
  <c r="R5123" i="1"/>
  <c r="S5123" i="1" s="1"/>
  <c r="R5124" i="1"/>
  <c r="S5124" i="1" s="1"/>
  <c r="R5125" i="1"/>
  <c r="S5125" i="1" s="1"/>
  <c r="R5126" i="1"/>
  <c r="S5126" i="1" s="1"/>
  <c r="R5127" i="1"/>
  <c r="S5127" i="1" s="1"/>
  <c r="R5128" i="1"/>
  <c r="S5128" i="1" s="1"/>
  <c r="R5129" i="1"/>
  <c r="S5129" i="1" s="1"/>
  <c r="R5130" i="1"/>
  <c r="S5130" i="1" s="1"/>
  <c r="R5131" i="1"/>
  <c r="S5131" i="1" s="1"/>
  <c r="R5132" i="1"/>
  <c r="S5132" i="1" s="1"/>
  <c r="R5133" i="1"/>
  <c r="S5133" i="1" s="1"/>
  <c r="R5134" i="1"/>
  <c r="S5134" i="1" s="1"/>
  <c r="R5135" i="1"/>
  <c r="S5135" i="1" s="1"/>
  <c r="R5136" i="1"/>
  <c r="S5136" i="1" s="1"/>
  <c r="R5137" i="1"/>
  <c r="S5137" i="1" s="1"/>
  <c r="R5138" i="1"/>
  <c r="S5138" i="1" s="1"/>
  <c r="R5139" i="1"/>
  <c r="S5139" i="1" s="1"/>
  <c r="R5140" i="1"/>
  <c r="S5140" i="1" s="1"/>
  <c r="R5141" i="1"/>
  <c r="S5141" i="1" s="1"/>
  <c r="R5142" i="1"/>
  <c r="S5142" i="1" s="1"/>
  <c r="R5143" i="1"/>
  <c r="S5143" i="1" s="1"/>
  <c r="R5144" i="1"/>
  <c r="S5144" i="1" s="1"/>
  <c r="R5145" i="1"/>
  <c r="S5145" i="1" s="1"/>
  <c r="R5146" i="1"/>
  <c r="S5146" i="1" s="1"/>
  <c r="R5147" i="1"/>
  <c r="S5147" i="1" s="1"/>
  <c r="R5148" i="1"/>
  <c r="S5148" i="1" s="1"/>
  <c r="R5149" i="1"/>
  <c r="S5149" i="1" s="1"/>
  <c r="R5150" i="1"/>
  <c r="S5150" i="1" s="1"/>
  <c r="R5151" i="1"/>
  <c r="S5151" i="1" s="1"/>
  <c r="R5152" i="1"/>
  <c r="S5152" i="1" s="1"/>
  <c r="R5153" i="1"/>
  <c r="S5153" i="1" s="1"/>
  <c r="R5154" i="1"/>
  <c r="S5154" i="1" s="1"/>
  <c r="R5155" i="1"/>
  <c r="S5155" i="1" s="1"/>
  <c r="R5156" i="1"/>
  <c r="S5156" i="1" s="1"/>
  <c r="R5157" i="1"/>
  <c r="S5157" i="1" s="1"/>
  <c r="R5158" i="1"/>
  <c r="S5158" i="1" s="1"/>
  <c r="R5159" i="1"/>
  <c r="S5159" i="1" s="1"/>
  <c r="R5160" i="1"/>
  <c r="S5160" i="1" s="1"/>
  <c r="R5161" i="1"/>
  <c r="S5161" i="1" s="1"/>
  <c r="R5162" i="1"/>
  <c r="S5162" i="1" s="1"/>
  <c r="R5163" i="1"/>
  <c r="S5163" i="1" s="1"/>
  <c r="R5164" i="1"/>
  <c r="S5164" i="1" s="1"/>
  <c r="R5165" i="1"/>
  <c r="S5165" i="1" s="1"/>
  <c r="R5166" i="1"/>
  <c r="S5166" i="1" s="1"/>
  <c r="R5167" i="1"/>
  <c r="S5167" i="1" s="1"/>
  <c r="R5168" i="1"/>
  <c r="S5168" i="1" s="1"/>
  <c r="R5169" i="1"/>
  <c r="S5169" i="1" s="1"/>
  <c r="R5170" i="1"/>
  <c r="S5170" i="1" s="1"/>
  <c r="R5171" i="1"/>
  <c r="S5171" i="1" s="1"/>
  <c r="R5172" i="1"/>
  <c r="S5172" i="1" s="1"/>
  <c r="R5173" i="1"/>
  <c r="S5173" i="1" s="1"/>
  <c r="R5174" i="1"/>
  <c r="S5174" i="1" s="1"/>
  <c r="R5175" i="1"/>
  <c r="S5175" i="1" s="1"/>
  <c r="R5176" i="1"/>
  <c r="S5176" i="1" s="1"/>
  <c r="R5177" i="1"/>
  <c r="S5177" i="1" s="1"/>
  <c r="R5178" i="1"/>
  <c r="S5178" i="1" s="1"/>
  <c r="R5179" i="1"/>
  <c r="S5179" i="1" s="1"/>
  <c r="R5180" i="1"/>
  <c r="S5180" i="1" s="1"/>
  <c r="R5181" i="1"/>
  <c r="S5181" i="1" s="1"/>
  <c r="R5182" i="1"/>
  <c r="S5182" i="1" s="1"/>
  <c r="R5183" i="1"/>
  <c r="S5183" i="1" s="1"/>
  <c r="R5184" i="1"/>
  <c r="S5184" i="1" s="1"/>
  <c r="R5185" i="1"/>
  <c r="S5185" i="1" s="1"/>
  <c r="R5186" i="1"/>
  <c r="S5186" i="1" s="1"/>
  <c r="R5187" i="1"/>
  <c r="S5187" i="1" s="1"/>
  <c r="R5188" i="1"/>
  <c r="S5188" i="1" s="1"/>
  <c r="R5189" i="1"/>
  <c r="S5189" i="1" s="1"/>
  <c r="R5190" i="1"/>
  <c r="S5190" i="1" s="1"/>
  <c r="R5191" i="1"/>
  <c r="S5191" i="1" s="1"/>
  <c r="R5192" i="1"/>
  <c r="S5192" i="1" s="1"/>
  <c r="R5193" i="1"/>
  <c r="S5193" i="1" s="1"/>
  <c r="R5194" i="1"/>
  <c r="S5194" i="1" s="1"/>
  <c r="R5195" i="1"/>
  <c r="S5195" i="1" s="1"/>
  <c r="R5196" i="1"/>
  <c r="S5196" i="1" s="1"/>
  <c r="R5197" i="1"/>
  <c r="S5197" i="1" s="1"/>
  <c r="R5198" i="1"/>
  <c r="S5198" i="1" s="1"/>
  <c r="R5199" i="1"/>
  <c r="S5199" i="1" s="1"/>
  <c r="R5200" i="1"/>
  <c r="S5200" i="1" s="1"/>
  <c r="R5201" i="1"/>
  <c r="S5201" i="1" s="1"/>
  <c r="R5202" i="1"/>
  <c r="S5202" i="1" s="1"/>
  <c r="R5203" i="1"/>
  <c r="S5203" i="1" s="1"/>
  <c r="R5204" i="1"/>
  <c r="S5204" i="1" s="1"/>
  <c r="R5205" i="1"/>
  <c r="S5205" i="1" s="1"/>
  <c r="R5206" i="1"/>
  <c r="S5206" i="1" s="1"/>
  <c r="R5207" i="1"/>
  <c r="S5207" i="1" s="1"/>
  <c r="R5208" i="1"/>
  <c r="S5208" i="1" s="1"/>
  <c r="R5209" i="1"/>
  <c r="S5209" i="1" s="1"/>
  <c r="R5210" i="1"/>
  <c r="S5210" i="1" s="1"/>
  <c r="R5211" i="1"/>
  <c r="S5211" i="1" s="1"/>
  <c r="R5212" i="1"/>
  <c r="S5212" i="1" s="1"/>
  <c r="R5213" i="1"/>
  <c r="S5213" i="1" s="1"/>
  <c r="R5214" i="1"/>
  <c r="S5214" i="1" s="1"/>
  <c r="R5215" i="1"/>
  <c r="S5215" i="1" s="1"/>
  <c r="R5216" i="1"/>
  <c r="S5216" i="1" s="1"/>
  <c r="R5217" i="1"/>
  <c r="S5217" i="1" s="1"/>
  <c r="R5218" i="1"/>
  <c r="S5218" i="1" s="1"/>
  <c r="R5219" i="1"/>
  <c r="S5219" i="1" s="1"/>
  <c r="R5220" i="1"/>
  <c r="S5220" i="1" s="1"/>
  <c r="R5221" i="1"/>
  <c r="S5221" i="1" s="1"/>
  <c r="R5222" i="1"/>
  <c r="S5222" i="1" s="1"/>
  <c r="R5223" i="1"/>
  <c r="S5223" i="1" s="1"/>
  <c r="R5224" i="1"/>
  <c r="S5224" i="1" s="1"/>
  <c r="R5225" i="1"/>
  <c r="S5225" i="1" s="1"/>
  <c r="R5226" i="1"/>
  <c r="S5226" i="1" s="1"/>
  <c r="R5227" i="1"/>
  <c r="S5227" i="1" s="1"/>
  <c r="R5228" i="1"/>
  <c r="S5228" i="1" s="1"/>
  <c r="R5229" i="1"/>
  <c r="S5229" i="1" s="1"/>
  <c r="R5230" i="1"/>
  <c r="S5230" i="1" s="1"/>
  <c r="R5231" i="1"/>
  <c r="S5231" i="1" s="1"/>
  <c r="R5232" i="1"/>
  <c r="S5232" i="1" s="1"/>
  <c r="R5233" i="1"/>
  <c r="S5233" i="1" s="1"/>
  <c r="R5234" i="1"/>
  <c r="S5234" i="1" s="1"/>
  <c r="R5235" i="1"/>
  <c r="S5235" i="1" s="1"/>
  <c r="R5236" i="1"/>
  <c r="S5236" i="1" s="1"/>
  <c r="R5237" i="1"/>
  <c r="S5237" i="1" s="1"/>
  <c r="R5238" i="1"/>
  <c r="S5238" i="1" s="1"/>
  <c r="R5239" i="1"/>
  <c r="S5239" i="1" s="1"/>
  <c r="R5240" i="1"/>
  <c r="S5240" i="1" s="1"/>
  <c r="R5241" i="1"/>
  <c r="S5241" i="1" s="1"/>
  <c r="R5242" i="1"/>
  <c r="S5242" i="1" s="1"/>
  <c r="R5243" i="1"/>
  <c r="S5243" i="1" s="1"/>
  <c r="R5244" i="1"/>
  <c r="S5244" i="1" s="1"/>
  <c r="R5245" i="1"/>
  <c r="S5245" i="1" s="1"/>
  <c r="R5246" i="1"/>
  <c r="S5246" i="1" s="1"/>
  <c r="R5247" i="1"/>
  <c r="S5247" i="1" s="1"/>
  <c r="R5248" i="1"/>
  <c r="S5248" i="1" s="1"/>
  <c r="R5249" i="1"/>
  <c r="S5249" i="1" s="1"/>
  <c r="R5250" i="1"/>
  <c r="S5250" i="1" s="1"/>
  <c r="R5251" i="1"/>
  <c r="S5251" i="1" s="1"/>
  <c r="R5252" i="1"/>
  <c r="S5252" i="1" s="1"/>
  <c r="R5253" i="1"/>
  <c r="S5253" i="1" s="1"/>
  <c r="R5254" i="1"/>
  <c r="S5254" i="1" s="1"/>
  <c r="R5255" i="1"/>
  <c r="S5255" i="1" s="1"/>
  <c r="R5256" i="1"/>
  <c r="S5256" i="1" s="1"/>
  <c r="R5257" i="1"/>
  <c r="S5257" i="1" s="1"/>
  <c r="R5258" i="1"/>
  <c r="S5258" i="1" s="1"/>
  <c r="R5259" i="1"/>
  <c r="S5259" i="1" s="1"/>
  <c r="R5260" i="1"/>
  <c r="S5260" i="1" s="1"/>
  <c r="R5261" i="1"/>
  <c r="S5261" i="1" s="1"/>
  <c r="R5262" i="1"/>
  <c r="S5262" i="1" s="1"/>
  <c r="R5263" i="1"/>
  <c r="S5263" i="1" s="1"/>
  <c r="R5264" i="1"/>
  <c r="S5264" i="1" s="1"/>
  <c r="R5265" i="1"/>
  <c r="S5265" i="1" s="1"/>
  <c r="R5266" i="1"/>
  <c r="S5266" i="1" s="1"/>
  <c r="R5267" i="1"/>
  <c r="S5267" i="1" s="1"/>
  <c r="R5268" i="1"/>
  <c r="S5268" i="1" s="1"/>
  <c r="R5269" i="1"/>
  <c r="S5269" i="1" s="1"/>
  <c r="R5270" i="1"/>
  <c r="S5270" i="1" s="1"/>
  <c r="R5271" i="1"/>
  <c r="S5271" i="1" s="1"/>
  <c r="R5272" i="1"/>
  <c r="S5272" i="1" s="1"/>
  <c r="R5273" i="1"/>
  <c r="S5273" i="1" s="1"/>
  <c r="R5274" i="1"/>
  <c r="S5274" i="1" s="1"/>
  <c r="R5275" i="1"/>
  <c r="S5275" i="1" s="1"/>
  <c r="R5276" i="1"/>
  <c r="S5276" i="1" s="1"/>
  <c r="R5277" i="1"/>
  <c r="S5277" i="1" s="1"/>
  <c r="R5278" i="1"/>
  <c r="S5278" i="1" s="1"/>
  <c r="R5279" i="1"/>
  <c r="S5279" i="1" s="1"/>
  <c r="R5280" i="1"/>
  <c r="S5280" i="1" s="1"/>
  <c r="R5281" i="1"/>
  <c r="S5281" i="1" s="1"/>
  <c r="R5282" i="1"/>
  <c r="S5282" i="1" s="1"/>
  <c r="R5283" i="1"/>
  <c r="S5283" i="1" s="1"/>
  <c r="R5284" i="1"/>
  <c r="S5284" i="1" s="1"/>
  <c r="R5285" i="1"/>
  <c r="S5285" i="1" s="1"/>
  <c r="R5286" i="1"/>
  <c r="S5286" i="1" s="1"/>
  <c r="R5287" i="1"/>
  <c r="S5287" i="1" s="1"/>
  <c r="R5288" i="1"/>
  <c r="S5288" i="1" s="1"/>
  <c r="R5289" i="1"/>
  <c r="S5289" i="1" s="1"/>
  <c r="R5290" i="1"/>
  <c r="S5290" i="1" s="1"/>
  <c r="R5291" i="1"/>
  <c r="S5291" i="1" s="1"/>
  <c r="R5292" i="1"/>
  <c r="S5292" i="1" s="1"/>
  <c r="R5293" i="1"/>
  <c r="S5293" i="1" s="1"/>
  <c r="R5294" i="1"/>
  <c r="S5294" i="1" s="1"/>
  <c r="R5295" i="1"/>
  <c r="S5295" i="1" s="1"/>
  <c r="R5296" i="1"/>
  <c r="S5296" i="1" s="1"/>
  <c r="R5297" i="1"/>
  <c r="S5297" i="1" s="1"/>
  <c r="R5298" i="1"/>
  <c r="S5298" i="1" s="1"/>
  <c r="R5299" i="1"/>
  <c r="S5299" i="1" s="1"/>
  <c r="R5300" i="1"/>
  <c r="S5300" i="1" s="1"/>
  <c r="R5301" i="1"/>
  <c r="S5301" i="1" s="1"/>
  <c r="R5302" i="1"/>
  <c r="S5302" i="1" s="1"/>
  <c r="R5303" i="1"/>
  <c r="S5303" i="1" s="1"/>
  <c r="R5304" i="1"/>
  <c r="S5304" i="1" s="1"/>
  <c r="R5305" i="1"/>
  <c r="S5305" i="1" s="1"/>
  <c r="R5306" i="1"/>
  <c r="S5306" i="1" s="1"/>
  <c r="R5307" i="1"/>
  <c r="S5307" i="1" s="1"/>
  <c r="R5308" i="1"/>
  <c r="S5308" i="1" s="1"/>
  <c r="R5309" i="1"/>
  <c r="S5309" i="1" s="1"/>
  <c r="R5310" i="1"/>
  <c r="S5310" i="1" s="1"/>
  <c r="R5311" i="1"/>
  <c r="S5311" i="1" s="1"/>
  <c r="R5312" i="1"/>
  <c r="S5312" i="1" s="1"/>
  <c r="R5313" i="1"/>
  <c r="S5313" i="1" s="1"/>
  <c r="R5314" i="1"/>
  <c r="S5314" i="1" s="1"/>
  <c r="R5315" i="1"/>
  <c r="S5315" i="1" s="1"/>
  <c r="R5316" i="1"/>
  <c r="S5316" i="1" s="1"/>
  <c r="R5317" i="1"/>
  <c r="S5317" i="1" s="1"/>
  <c r="R5318" i="1"/>
  <c r="S5318" i="1" s="1"/>
  <c r="R5319" i="1"/>
  <c r="S5319" i="1" s="1"/>
  <c r="R5320" i="1"/>
  <c r="S5320" i="1" s="1"/>
  <c r="R5321" i="1"/>
  <c r="S5321" i="1" s="1"/>
  <c r="R5322" i="1"/>
  <c r="S5322" i="1" s="1"/>
  <c r="R5323" i="1"/>
  <c r="S5323" i="1" s="1"/>
  <c r="R5324" i="1"/>
  <c r="S5324" i="1" s="1"/>
  <c r="R5325" i="1"/>
  <c r="S5325" i="1" s="1"/>
  <c r="R5326" i="1"/>
  <c r="S5326" i="1" s="1"/>
  <c r="R5327" i="1"/>
  <c r="S5327" i="1" s="1"/>
  <c r="R5328" i="1"/>
  <c r="S5328" i="1" s="1"/>
  <c r="R5329" i="1"/>
  <c r="S5329" i="1" s="1"/>
  <c r="R5330" i="1"/>
  <c r="S5330" i="1" s="1"/>
  <c r="R5331" i="1"/>
  <c r="S5331" i="1" s="1"/>
  <c r="R5332" i="1"/>
  <c r="S5332" i="1" s="1"/>
  <c r="R5333" i="1"/>
  <c r="S5333" i="1" s="1"/>
  <c r="R5334" i="1"/>
  <c r="S5334" i="1" s="1"/>
  <c r="R5335" i="1"/>
  <c r="S5335" i="1" s="1"/>
  <c r="R5336" i="1"/>
  <c r="S5336" i="1" s="1"/>
  <c r="R5337" i="1"/>
  <c r="S5337" i="1" s="1"/>
  <c r="R5338" i="1"/>
  <c r="S5338" i="1" s="1"/>
  <c r="R5339" i="1"/>
  <c r="S5339" i="1" s="1"/>
  <c r="R5340" i="1"/>
  <c r="S5340" i="1" s="1"/>
  <c r="R5341" i="1"/>
  <c r="S5341" i="1" s="1"/>
  <c r="R5342" i="1"/>
  <c r="S5342" i="1" s="1"/>
  <c r="R5343" i="1"/>
  <c r="S5343" i="1" s="1"/>
  <c r="R5344" i="1"/>
  <c r="S5344" i="1" s="1"/>
  <c r="R5345" i="1"/>
  <c r="S5345" i="1" s="1"/>
  <c r="R5346" i="1"/>
  <c r="S5346" i="1" s="1"/>
  <c r="R5347" i="1"/>
  <c r="S5347" i="1" s="1"/>
  <c r="R5348" i="1"/>
  <c r="S5348" i="1" s="1"/>
  <c r="R5349" i="1"/>
  <c r="S5349" i="1" s="1"/>
  <c r="R5350" i="1"/>
  <c r="S5350" i="1" s="1"/>
  <c r="R5351" i="1"/>
  <c r="S5351" i="1" s="1"/>
  <c r="R5352" i="1"/>
  <c r="S5352" i="1" s="1"/>
  <c r="R5353" i="1"/>
  <c r="S5353" i="1" s="1"/>
  <c r="R5354" i="1"/>
  <c r="S5354" i="1" s="1"/>
  <c r="R5355" i="1"/>
  <c r="S5355" i="1" s="1"/>
  <c r="R5356" i="1"/>
  <c r="S5356" i="1" s="1"/>
  <c r="R5357" i="1"/>
  <c r="S5357" i="1" s="1"/>
  <c r="R5358" i="1"/>
  <c r="S5358" i="1" s="1"/>
  <c r="R5359" i="1"/>
  <c r="S5359" i="1" s="1"/>
  <c r="R5360" i="1"/>
  <c r="S5360" i="1" s="1"/>
  <c r="R5361" i="1"/>
  <c r="S5361" i="1" s="1"/>
  <c r="R5362" i="1"/>
  <c r="S5362" i="1" s="1"/>
  <c r="R5363" i="1"/>
  <c r="S5363" i="1" s="1"/>
  <c r="R5364" i="1"/>
  <c r="S5364" i="1" s="1"/>
  <c r="R5365" i="1"/>
  <c r="S5365" i="1" s="1"/>
  <c r="R5366" i="1"/>
  <c r="S5366" i="1" s="1"/>
  <c r="R5367" i="1"/>
  <c r="S5367" i="1" s="1"/>
  <c r="R5368" i="1"/>
  <c r="S5368" i="1" s="1"/>
  <c r="R5369" i="1"/>
  <c r="S5369" i="1" s="1"/>
  <c r="R5370" i="1"/>
  <c r="S5370" i="1" s="1"/>
  <c r="R5371" i="1"/>
  <c r="S5371" i="1" s="1"/>
  <c r="R5372" i="1"/>
  <c r="S5372" i="1" s="1"/>
  <c r="R5373" i="1"/>
  <c r="S5373" i="1" s="1"/>
  <c r="R5374" i="1"/>
  <c r="S5374" i="1" s="1"/>
  <c r="R5375" i="1"/>
  <c r="S5375" i="1" s="1"/>
  <c r="R5376" i="1"/>
  <c r="S5376" i="1" s="1"/>
  <c r="R5377" i="1"/>
  <c r="S5377" i="1" s="1"/>
  <c r="R5378" i="1"/>
  <c r="S5378" i="1" s="1"/>
  <c r="R5379" i="1"/>
  <c r="S5379" i="1" s="1"/>
  <c r="R5380" i="1"/>
  <c r="S5380" i="1" s="1"/>
  <c r="R5381" i="1"/>
  <c r="S5381" i="1" s="1"/>
  <c r="R5382" i="1"/>
  <c r="S5382" i="1" s="1"/>
  <c r="R5383" i="1"/>
  <c r="S5383" i="1" s="1"/>
  <c r="R5384" i="1"/>
  <c r="S5384" i="1" s="1"/>
  <c r="R5385" i="1"/>
  <c r="S5385" i="1" s="1"/>
  <c r="R5386" i="1"/>
  <c r="S5386" i="1" s="1"/>
  <c r="R5387" i="1"/>
  <c r="S5387" i="1" s="1"/>
  <c r="R5388" i="1"/>
  <c r="S5388" i="1" s="1"/>
  <c r="R5389" i="1"/>
  <c r="S5389" i="1" s="1"/>
  <c r="R5390" i="1"/>
  <c r="S5390" i="1" s="1"/>
  <c r="R5391" i="1"/>
  <c r="S5391" i="1" s="1"/>
  <c r="R5392" i="1"/>
  <c r="S5392" i="1" s="1"/>
  <c r="R5393" i="1"/>
  <c r="S5393" i="1" s="1"/>
  <c r="R5394" i="1"/>
  <c r="S5394" i="1" s="1"/>
  <c r="R5395" i="1"/>
  <c r="S5395" i="1" s="1"/>
  <c r="R5396" i="1"/>
  <c r="S5396" i="1" s="1"/>
  <c r="R5397" i="1"/>
  <c r="S5397" i="1" s="1"/>
  <c r="R5398" i="1"/>
  <c r="S5398" i="1" s="1"/>
  <c r="R5399" i="1"/>
  <c r="S5399" i="1" s="1"/>
  <c r="R5400" i="1"/>
  <c r="S5400" i="1" s="1"/>
  <c r="R5401" i="1"/>
  <c r="S5401" i="1" s="1"/>
  <c r="R5402" i="1"/>
  <c r="S5402" i="1" s="1"/>
  <c r="R5403" i="1"/>
  <c r="S5403" i="1" s="1"/>
  <c r="R5404" i="1"/>
  <c r="S5404" i="1" s="1"/>
  <c r="R5405" i="1"/>
  <c r="S5405" i="1" s="1"/>
  <c r="R5406" i="1"/>
  <c r="S5406" i="1" s="1"/>
  <c r="R5407" i="1"/>
  <c r="S5407" i="1" s="1"/>
  <c r="R5408" i="1"/>
  <c r="S5408" i="1" s="1"/>
  <c r="R5409" i="1"/>
  <c r="S5409" i="1" s="1"/>
  <c r="R5410" i="1"/>
  <c r="S5410" i="1" s="1"/>
  <c r="R5411" i="1"/>
  <c r="S5411" i="1" s="1"/>
  <c r="R5412" i="1"/>
  <c r="S5412" i="1" s="1"/>
  <c r="R5413" i="1"/>
  <c r="S5413" i="1" s="1"/>
  <c r="R5414" i="1"/>
  <c r="S5414" i="1" s="1"/>
  <c r="R5415" i="1"/>
  <c r="S5415" i="1" s="1"/>
  <c r="R5416" i="1"/>
  <c r="S5416" i="1" s="1"/>
  <c r="R5417" i="1"/>
  <c r="S5417" i="1" s="1"/>
  <c r="R5418" i="1"/>
  <c r="S5418" i="1" s="1"/>
  <c r="R5419" i="1"/>
  <c r="S5419" i="1" s="1"/>
  <c r="R5420" i="1"/>
  <c r="S5420" i="1" s="1"/>
  <c r="R5421" i="1"/>
  <c r="S5421" i="1" s="1"/>
  <c r="R5422" i="1"/>
  <c r="S5422" i="1" s="1"/>
  <c r="R5423" i="1"/>
  <c r="S5423" i="1" s="1"/>
  <c r="R5424" i="1"/>
  <c r="S5424" i="1" s="1"/>
  <c r="R5425" i="1"/>
  <c r="S5425" i="1" s="1"/>
  <c r="R5426" i="1"/>
  <c r="S5426" i="1" s="1"/>
  <c r="R5427" i="1"/>
  <c r="S5427" i="1" s="1"/>
  <c r="R5428" i="1"/>
  <c r="S5428" i="1" s="1"/>
  <c r="R5429" i="1"/>
  <c r="S5429" i="1" s="1"/>
  <c r="R5430" i="1"/>
  <c r="S5430" i="1" s="1"/>
  <c r="R5431" i="1"/>
  <c r="S5431" i="1" s="1"/>
  <c r="R5432" i="1"/>
  <c r="S5432" i="1" s="1"/>
  <c r="R5433" i="1"/>
  <c r="S5433" i="1" s="1"/>
  <c r="R5434" i="1"/>
  <c r="S5434" i="1" s="1"/>
  <c r="R5435" i="1"/>
  <c r="S5435" i="1" s="1"/>
  <c r="R5436" i="1"/>
  <c r="S5436" i="1" s="1"/>
  <c r="R5437" i="1"/>
  <c r="S5437" i="1" s="1"/>
  <c r="R5438" i="1"/>
  <c r="S5438" i="1" s="1"/>
  <c r="R5439" i="1"/>
  <c r="S5439" i="1" s="1"/>
  <c r="R5440" i="1"/>
  <c r="S5440" i="1" s="1"/>
  <c r="R5441" i="1"/>
  <c r="S5441" i="1" s="1"/>
  <c r="R5442" i="1"/>
  <c r="S5442" i="1" s="1"/>
  <c r="R5443" i="1"/>
  <c r="S5443" i="1" s="1"/>
  <c r="R5444" i="1"/>
  <c r="S5444" i="1" s="1"/>
  <c r="R5445" i="1"/>
  <c r="S5445" i="1" s="1"/>
  <c r="R5446" i="1"/>
  <c r="S5446" i="1" s="1"/>
  <c r="R5447" i="1"/>
  <c r="S5447" i="1" s="1"/>
  <c r="R5448" i="1"/>
  <c r="S5448" i="1" s="1"/>
  <c r="R5449" i="1"/>
  <c r="S5449" i="1" s="1"/>
  <c r="R5450" i="1"/>
  <c r="S5450" i="1" s="1"/>
  <c r="R5451" i="1"/>
  <c r="S5451" i="1" s="1"/>
  <c r="R5452" i="1"/>
  <c r="S5452" i="1" s="1"/>
  <c r="R5453" i="1"/>
  <c r="S5453" i="1" s="1"/>
  <c r="R5454" i="1"/>
  <c r="S5454" i="1" s="1"/>
  <c r="R5455" i="1"/>
  <c r="S5455" i="1" s="1"/>
  <c r="R5456" i="1"/>
  <c r="S5456" i="1" s="1"/>
  <c r="R5457" i="1"/>
  <c r="S5457" i="1" s="1"/>
  <c r="R5458" i="1"/>
  <c r="S5458" i="1" s="1"/>
  <c r="R5459" i="1"/>
  <c r="S5459" i="1" s="1"/>
  <c r="R5460" i="1"/>
  <c r="S5460" i="1" s="1"/>
  <c r="R5461" i="1"/>
  <c r="S5461" i="1" s="1"/>
  <c r="R5462" i="1"/>
  <c r="S5462" i="1" s="1"/>
  <c r="R5463" i="1"/>
  <c r="S5463" i="1" s="1"/>
  <c r="R5464" i="1"/>
  <c r="S5464" i="1" s="1"/>
  <c r="R5465" i="1"/>
  <c r="S5465" i="1" s="1"/>
  <c r="R5466" i="1"/>
  <c r="S5466" i="1" s="1"/>
  <c r="R5467" i="1"/>
  <c r="S5467" i="1" s="1"/>
  <c r="R5468" i="1"/>
  <c r="S5468" i="1" s="1"/>
  <c r="R5469" i="1"/>
  <c r="S5469" i="1" s="1"/>
  <c r="R5470" i="1"/>
  <c r="S5470" i="1" s="1"/>
  <c r="R5471" i="1"/>
  <c r="S5471" i="1" s="1"/>
  <c r="R5472" i="1"/>
  <c r="S5472" i="1" s="1"/>
  <c r="R5473" i="1"/>
  <c r="S5473" i="1" s="1"/>
  <c r="R5474" i="1"/>
  <c r="S5474" i="1" s="1"/>
  <c r="R5475" i="1"/>
  <c r="S5475" i="1" s="1"/>
  <c r="R5476" i="1"/>
  <c r="S5476" i="1" s="1"/>
  <c r="R5477" i="1"/>
  <c r="S5477" i="1" s="1"/>
  <c r="R5478" i="1"/>
  <c r="S5478" i="1" s="1"/>
  <c r="R5479" i="1"/>
  <c r="S5479" i="1" s="1"/>
  <c r="R5480" i="1"/>
  <c r="S5480" i="1" s="1"/>
  <c r="R5481" i="1"/>
  <c r="S5481" i="1" s="1"/>
  <c r="R5482" i="1"/>
  <c r="S5482" i="1" s="1"/>
  <c r="R5483" i="1"/>
  <c r="S5483" i="1" s="1"/>
  <c r="R5484" i="1"/>
  <c r="S5484" i="1" s="1"/>
  <c r="R5485" i="1"/>
  <c r="S5485" i="1" s="1"/>
  <c r="R5486" i="1"/>
  <c r="S5486" i="1" s="1"/>
  <c r="R5487" i="1"/>
  <c r="S5487" i="1" s="1"/>
  <c r="R5488" i="1"/>
  <c r="S5488" i="1" s="1"/>
  <c r="R5489" i="1"/>
  <c r="S5489" i="1" s="1"/>
  <c r="R5490" i="1"/>
  <c r="S5490" i="1" s="1"/>
  <c r="R5491" i="1"/>
  <c r="S5491" i="1" s="1"/>
  <c r="R5492" i="1"/>
  <c r="S5492" i="1" s="1"/>
  <c r="R5493" i="1"/>
  <c r="S5493" i="1" s="1"/>
  <c r="R5494" i="1"/>
  <c r="S5494" i="1" s="1"/>
  <c r="R5495" i="1"/>
  <c r="S5495" i="1" s="1"/>
  <c r="R5496" i="1"/>
  <c r="S5496" i="1" s="1"/>
  <c r="R5497" i="1"/>
  <c r="S5497" i="1" s="1"/>
  <c r="R5498" i="1"/>
  <c r="S5498" i="1" s="1"/>
  <c r="R5499" i="1"/>
  <c r="S5499" i="1" s="1"/>
  <c r="R5500" i="1"/>
  <c r="S5500" i="1" s="1"/>
  <c r="R5501" i="1"/>
  <c r="S5501" i="1" s="1"/>
  <c r="R5502" i="1"/>
  <c r="S5502" i="1" s="1"/>
  <c r="R5503" i="1"/>
  <c r="S5503" i="1" s="1"/>
  <c r="R5504" i="1"/>
  <c r="S5504" i="1" s="1"/>
  <c r="R5505" i="1"/>
  <c r="S5505" i="1" s="1"/>
  <c r="R5506" i="1"/>
  <c r="S5506" i="1" s="1"/>
  <c r="R5507" i="1"/>
  <c r="S5507" i="1" s="1"/>
  <c r="R5508" i="1"/>
  <c r="S5508" i="1" s="1"/>
  <c r="R5509" i="1"/>
  <c r="S5509" i="1" s="1"/>
  <c r="R5510" i="1"/>
  <c r="S5510" i="1" s="1"/>
  <c r="R5511" i="1"/>
  <c r="S5511" i="1" s="1"/>
  <c r="R5512" i="1"/>
  <c r="S5512" i="1" s="1"/>
  <c r="R5513" i="1"/>
  <c r="S5513" i="1" s="1"/>
  <c r="R5514" i="1"/>
  <c r="S5514" i="1" s="1"/>
  <c r="R5515" i="1"/>
  <c r="S5515" i="1" s="1"/>
  <c r="R5516" i="1"/>
  <c r="S5516" i="1" s="1"/>
  <c r="R5517" i="1"/>
  <c r="S5517" i="1" s="1"/>
  <c r="R5518" i="1"/>
  <c r="S5518" i="1" s="1"/>
  <c r="R5519" i="1"/>
  <c r="S5519" i="1" s="1"/>
  <c r="R5520" i="1"/>
  <c r="S5520" i="1" s="1"/>
  <c r="R5521" i="1"/>
  <c r="S5521" i="1" s="1"/>
  <c r="R5522" i="1"/>
  <c r="S5522" i="1" s="1"/>
  <c r="R5523" i="1"/>
  <c r="S5523" i="1" s="1"/>
  <c r="R5524" i="1"/>
  <c r="S5524" i="1" s="1"/>
  <c r="R5525" i="1"/>
  <c r="S5525" i="1" s="1"/>
  <c r="R5526" i="1"/>
  <c r="S5526" i="1" s="1"/>
  <c r="R5527" i="1"/>
  <c r="S5527" i="1" s="1"/>
  <c r="R5528" i="1"/>
  <c r="S5528" i="1" s="1"/>
  <c r="R5529" i="1"/>
  <c r="S5529" i="1" s="1"/>
  <c r="R5530" i="1"/>
  <c r="S5530" i="1" s="1"/>
  <c r="R5531" i="1"/>
  <c r="S5531" i="1" s="1"/>
  <c r="R5532" i="1"/>
  <c r="S5532" i="1" s="1"/>
  <c r="R5533" i="1"/>
  <c r="S5533" i="1" s="1"/>
  <c r="R5534" i="1"/>
  <c r="S5534" i="1" s="1"/>
  <c r="R5535" i="1"/>
  <c r="S5535" i="1" s="1"/>
  <c r="R5536" i="1"/>
  <c r="S5536" i="1" s="1"/>
  <c r="R5537" i="1"/>
  <c r="S5537" i="1" s="1"/>
  <c r="R5538" i="1"/>
  <c r="S5538" i="1" s="1"/>
  <c r="R5539" i="1"/>
  <c r="S5539" i="1" s="1"/>
  <c r="R5540" i="1"/>
  <c r="S5540" i="1" s="1"/>
  <c r="R5541" i="1"/>
  <c r="S5541" i="1" s="1"/>
  <c r="R5542" i="1"/>
  <c r="S5542" i="1" s="1"/>
  <c r="R5543" i="1"/>
  <c r="S5543" i="1" s="1"/>
  <c r="R5544" i="1"/>
  <c r="S5544" i="1" s="1"/>
  <c r="R5545" i="1"/>
  <c r="S5545" i="1" s="1"/>
  <c r="R5546" i="1"/>
  <c r="S5546" i="1" s="1"/>
  <c r="R5547" i="1"/>
  <c r="S5547" i="1" s="1"/>
  <c r="R5548" i="1"/>
  <c r="S5548" i="1" s="1"/>
  <c r="R5549" i="1"/>
  <c r="S5549" i="1" s="1"/>
  <c r="R5550" i="1"/>
  <c r="S5550" i="1" s="1"/>
  <c r="R5551" i="1"/>
  <c r="S5551" i="1" s="1"/>
  <c r="R5552" i="1"/>
  <c r="S5552" i="1" s="1"/>
  <c r="R5553" i="1"/>
  <c r="S5553" i="1" s="1"/>
  <c r="R5554" i="1"/>
  <c r="S5554" i="1" s="1"/>
  <c r="R5555" i="1"/>
  <c r="S5555" i="1" s="1"/>
  <c r="R5556" i="1"/>
  <c r="S5556" i="1" s="1"/>
  <c r="R5557" i="1"/>
  <c r="S5557" i="1" s="1"/>
  <c r="R5558" i="1"/>
  <c r="S5558" i="1" s="1"/>
  <c r="R5559" i="1"/>
  <c r="S5559" i="1" s="1"/>
  <c r="R5560" i="1"/>
  <c r="S5560" i="1" s="1"/>
  <c r="R5561" i="1"/>
  <c r="S5561" i="1" s="1"/>
  <c r="R5562" i="1"/>
  <c r="S5562" i="1" s="1"/>
  <c r="R5563" i="1"/>
  <c r="S5563" i="1" s="1"/>
  <c r="R5564" i="1"/>
  <c r="S5564" i="1" s="1"/>
  <c r="R5565" i="1"/>
  <c r="S5565" i="1" s="1"/>
  <c r="R5566" i="1"/>
  <c r="S5566" i="1" s="1"/>
  <c r="R5567" i="1"/>
  <c r="S5567" i="1" s="1"/>
  <c r="R5568" i="1"/>
  <c r="S5568" i="1" s="1"/>
  <c r="R5569" i="1"/>
  <c r="S5569" i="1" s="1"/>
  <c r="R5570" i="1"/>
  <c r="S5570" i="1" s="1"/>
  <c r="R5571" i="1"/>
  <c r="S5571" i="1" s="1"/>
  <c r="R5572" i="1"/>
  <c r="S5572" i="1" s="1"/>
  <c r="R5573" i="1"/>
  <c r="S5573" i="1" s="1"/>
  <c r="R5574" i="1"/>
  <c r="S5574" i="1" s="1"/>
  <c r="R5575" i="1"/>
  <c r="S5575" i="1" s="1"/>
  <c r="R5576" i="1"/>
  <c r="S5576" i="1" s="1"/>
  <c r="R5577" i="1"/>
  <c r="S5577" i="1" s="1"/>
  <c r="R5578" i="1"/>
  <c r="S5578" i="1" s="1"/>
  <c r="R5579" i="1"/>
  <c r="S5579" i="1" s="1"/>
  <c r="R5580" i="1"/>
  <c r="S5580" i="1" s="1"/>
  <c r="R5581" i="1"/>
  <c r="S5581" i="1" s="1"/>
  <c r="R5582" i="1"/>
  <c r="S5582" i="1" s="1"/>
  <c r="R5583" i="1"/>
  <c r="S5583" i="1" s="1"/>
  <c r="R5584" i="1"/>
  <c r="S5584" i="1" s="1"/>
  <c r="R5585" i="1"/>
  <c r="S5585" i="1" s="1"/>
  <c r="R5586" i="1"/>
  <c r="S5586" i="1" s="1"/>
  <c r="R5587" i="1"/>
  <c r="S5587" i="1" s="1"/>
  <c r="R5588" i="1"/>
  <c r="S5588" i="1" s="1"/>
  <c r="R5589" i="1"/>
  <c r="S5589" i="1" s="1"/>
  <c r="R5590" i="1"/>
  <c r="S5590" i="1" s="1"/>
  <c r="R5591" i="1"/>
  <c r="S5591" i="1" s="1"/>
  <c r="R5592" i="1"/>
  <c r="S5592" i="1" s="1"/>
  <c r="R5593" i="1"/>
  <c r="S5593" i="1" s="1"/>
  <c r="R5594" i="1"/>
  <c r="S5594" i="1" s="1"/>
  <c r="R5595" i="1"/>
  <c r="S5595" i="1" s="1"/>
  <c r="R5596" i="1"/>
  <c r="S5596" i="1" s="1"/>
  <c r="R5597" i="1"/>
  <c r="S5597" i="1" s="1"/>
  <c r="R5598" i="1"/>
  <c r="S5598" i="1" s="1"/>
  <c r="R5599" i="1"/>
  <c r="S5599" i="1" s="1"/>
  <c r="R5600" i="1"/>
  <c r="S5600" i="1" s="1"/>
  <c r="R5601" i="1"/>
  <c r="S5601" i="1" s="1"/>
  <c r="R5602" i="1"/>
  <c r="S5602" i="1" s="1"/>
  <c r="R5603" i="1"/>
  <c r="S5603" i="1" s="1"/>
  <c r="R5604" i="1"/>
  <c r="S5604" i="1" s="1"/>
  <c r="R5605" i="1"/>
  <c r="S5605" i="1" s="1"/>
  <c r="R5606" i="1"/>
  <c r="S5606" i="1" s="1"/>
  <c r="R5607" i="1"/>
  <c r="S5607" i="1" s="1"/>
  <c r="R5608" i="1"/>
  <c r="S5608" i="1" s="1"/>
  <c r="R5609" i="1"/>
  <c r="S5609" i="1" s="1"/>
  <c r="R5610" i="1"/>
  <c r="S5610" i="1" s="1"/>
  <c r="R5611" i="1"/>
  <c r="S5611" i="1" s="1"/>
  <c r="R5612" i="1"/>
  <c r="S5612" i="1" s="1"/>
  <c r="R5613" i="1"/>
  <c r="S5613" i="1" s="1"/>
  <c r="R5614" i="1"/>
  <c r="S5614" i="1" s="1"/>
  <c r="R5615" i="1"/>
  <c r="S5615" i="1" s="1"/>
  <c r="R5616" i="1"/>
  <c r="S5616" i="1" s="1"/>
  <c r="R5617" i="1"/>
  <c r="S5617" i="1" s="1"/>
  <c r="R5618" i="1"/>
  <c r="S5618" i="1" s="1"/>
  <c r="R5619" i="1"/>
  <c r="S5619" i="1" s="1"/>
  <c r="R5620" i="1"/>
  <c r="S5620" i="1" s="1"/>
  <c r="R5621" i="1"/>
  <c r="S5621" i="1" s="1"/>
  <c r="R5622" i="1"/>
  <c r="S5622" i="1" s="1"/>
  <c r="R5623" i="1"/>
  <c r="S5623" i="1" s="1"/>
  <c r="R5624" i="1"/>
  <c r="S5624" i="1" s="1"/>
  <c r="R5625" i="1"/>
  <c r="S5625" i="1" s="1"/>
  <c r="R5626" i="1"/>
  <c r="S5626" i="1" s="1"/>
  <c r="R5627" i="1"/>
  <c r="S5627" i="1" s="1"/>
  <c r="R5628" i="1"/>
  <c r="S5628" i="1" s="1"/>
  <c r="R5629" i="1"/>
  <c r="S5629" i="1" s="1"/>
  <c r="R5630" i="1"/>
  <c r="S5630" i="1" s="1"/>
  <c r="R5631" i="1"/>
  <c r="S5631" i="1" s="1"/>
  <c r="R5632" i="1"/>
  <c r="S5632" i="1" s="1"/>
  <c r="R5633" i="1"/>
  <c r="S5633" i="1" s="1"/>
  <c r="R5634" i="1"/>
  <c r="S5634" i="1" s="1"/>
  <c r="R5635" i="1"/>
  <c r="S5635" i="1" s="1"/>
  <c r="R5636" i="1"/>
  <c r="S5636" i="1" s="1"/>
  <c r="R5637" i="1"/>
  <c r="S5637" i="1" s="1"/>
  <c r="R5638" i="1"/>
  <c r="S5638" i="1" s="1"/>
  <c r="R5639" i="1"/>
  <c r="S5639" i="1" s="1"/>
  <c r="R5640" i="1"/>
  <c r="S5640" i="1" s="1"/>
  <c r="R5641" i="1"/>
  <c r="S5641" i="1" s="1"/>
  <c r="R5642" i="1"/>
  <c r="S5642" i="1" s="1"/>
  <c r="R5643" i="1"/>
  <c r="S5643" i="1" s="1"/>
  <c r="R5644" i="1"/>
  <c r="S5644" i="1" s="1"/>
  <c r="R5645" i="1"/>
  <c r="S5645" i="1" s="1"/>
  <c r="R5646" i="1"/>
  <c r="S5646" i="1" s="1"/>
  <c r="R5647" i="1"/>
  <c r="S5647" i="1" s="1"/>
  <c r="R5648" i="1"/>
  <c r="S5648" i="1" s="1"/>
  <c r="R5649" i="1"/>
  <c r="S5649" i="1" s="1"/>
  <c r="R5650" i="1"/>
  <c r="S5650" i="1" s="1"/>
  <c r="R5651" i="1"/>
  <c r="S5651" i="1" s="1"/>
  <c r="R5652" i="1"/>
  <c r="S5652" i="1" s="1"/>
  <c r="R5653" i="1"/>
  <c r="S5653" i="1" s="1"/>
  <c r="R5654" i="1"/>
  <c r="S5654" i="1" s="1"/>
  <c r="R5655" i="1"/>
  <c r="S5655" i="1" s="1"/>
  <c r="R5656" i="1"/>
  <c r="S5656" i="1" s="1"/>
  <c r="R5657" i="1"/>
  <c r="S5657" i="1" s="1"/>
  <c r="R5658" i="1"/>
  <c r="S5658" i="1" s="1"/>
  <c r="R5659" i="1"/>
  <c r="S5659" i="1" s="1"/>
  <c r="R5660" i="1"/>
  <c r="S5660" i="1" s="1"/>
  <c r="R5661" i="1"/>
  <c r="S5661" i="1" s="1"/>
  <c r="R5662" i="1"/>
  <c r="S5662" i="1" s="1"/>
  <c r="R5663" i="1"/>
  <c r="S5663" i="1" s="1"/>
  <c r="R5664" i="1"/>
  <c r="S5664" i="1" s="1"/>
  <c r="R5665" i="1"/>
  <c r="S5665" i="1" s="1"/>
  <c r="R5666" i="1"/>
  <c r="S5666" i="1" s="1"/>
  <c r="R5667" i="1"/>
  <c r="S5667" i="1" s="1"/>
  <c r="R5668" i="1"/>
  <c r="S5668" i="1" s="1"/>
  <c r="R5669" i="1"/>
  <c r="S5669" i="1" s="1"/>
  <c r="R5670" i="1"/>
  <c r="S5670" i="1" s="1"/>
  <c r="R5671" i="1"/>
  <c r="S5671" i="1" s="1"/>
  <c r="R5672" i="1"/>
  <c r="S5672" i="1" s="1"/>
  <c r="R5673" i="1"/>
  <c r="S5673" i="1" s="1"/>
  <c r="R5674" i="1"/>
  <c r="S5674" i="1" s="1"/>
  <c r="R5675" i="1"/>
  <c r="S5675" i="1" s="1"/>
  <c r="R5676" i="1"/>
  <c r="S5676" i="1" s="1"/>
  <c r="R5677" i="1"/>
  <c r="S5677" i="1" s="1"/>
  <c r="R5678" i="1"/>
  <c r="S5678" i="1" s="1"/>
  <c r="R5679" i="1"/>
  <c r="S5679" i="1" s="1"/>
  <c r="R5680" i="1"/>
  <c r="S5680" i="1" s="1"/>
  <c r="R5681" i="1"/>
  <c r="S5681" i="1" s="1"/>
  <c r="R5682" i="1"/>
  <c r="S5682" i="1" s="1"/>
  <c r="R5683" i="1"/>
  <c r="S5683" i="1" s="1"/>
  <c r="R5684" i="1"/>
  <c r="S5684" i="1" s="1"/>
  <c r="R5685" i="1"/>
  <c r="S5685" i="1" s="1"/>
  <c r="R5686" i="1"/>
  <c r="S5686" i="1" s="1"/>
  <c r="R5687" i="1"/>
  <c r="S5687" i="1" s="1"/>
  <c r="R5688" i="1"/>
  <c r="S5688" i="1" s="1"/>
  <c r="R5689" i="1"/>
  <c r="S5689" i="1" s="1"/>
  <c r="R5690" i="1"/>
  <c r="S5690" i="1" s="1"/>
  <c r="R5691" i="1"/>
  <c r="S5691" i="1" s="1"/>
  <c r="R5692" i="1"/>
  <c r="S5692" i="1" s="1"/>
  <c r="R5693" i="1"/>
  <c r="S5693" i="1" s="1"/>
  <c r="R5694" i="1"/>
  <c r="S5694" i="1" s="1"/>
  <c r="R5695" i="1"/>
  <c r="S5695" i="1" s="1"/>
  <c r="R5696" i="1"/>
  <c r="S5696" i="1" s="1"/>
  <c r="R5697" i="1"/>
  <c r="S5697" i="1" s="1"/>
  <c r="R5698" i="1"/>
  <c r="S5698" i="1" s="1"/>
  <c r="R5699" i="1"/>
  <c r="S5699" i="1" s="1"/>
  <c r="R5700" i="1"/>
  <c r="S5700" i="1" s="1"/>
  <c r="R5701" i="1"/>
  <c r="S5701" i="1" s="1"/>
  <c r="R5702" i="1"/>
  <c r="S5702" i="1" s="1"/>
  <c r="R5703" i="1"/>
  <c r="S5703" i="1" s="1"/>
  <c r="R5704" i="1"/>
  <c r="S5704" i="1" s="1"/>
  <c r="R5705" i="1"/>
  <c r="S5705" i="1" s="1"/>
  <c r="R5706" i="1"/>
  <c r="S5706" i="1" s="1"/>
  <c r="R5707" i="1"/>
  <c r="S5707" i="1" s="1"/>
  <c r="R5708" i="1"/>
  <c r="S5708" i="1" s="1"/>
  <c r="R5709" i="1"/>
  <c r="S5709" i="1" s="1"/>
  <c r="R5710" i="1"/>
  <c r="S5710" i="1" s="1"/>
  <c r="R5711" i="1"/>
  <c r="S5711" i="1" s="1"/>
  <c r="R5712" i="1"/>
  <c r="S5712" i="1" s="1"/>
  <c r="R5713" i="1"/>
  <c r="S5713" i="1" s="1"/>
  <c r="R5714" i="1"/>
  <c r="S5714" i="1" s="1"/>
  <c r="R5715" i="1"/>
  <c r="S5715" i="1" s="1"/>
  <c r="R5716" i="1"/>
  <c r="S5716" i="1" s="1"/>
  <c r="R5717" i="1"/>
  <c r="S5717" i="1" s="1"/>
  <c r="R5718" i="1"/>
  <c r="S5718" i="1" s="1"/>
  <c r="R5719" i="1"/>
  <c r="S5719" i="1" s="1"/>
  <c r="R5720" i="1"/>
  <c r="S5720" i="1" s="1"/>
  <c r="R5721" i="1"/>
  <c r="S5721" i="1" s="1"/>
  <c r="R5722" i="1"/>
  <c r="S5722" i="1" s="1"/>
  <c r="R5723" i="1"/>
  <c r="S5723" i="1" s="1"/>
  <c r="R5724" i="1"/>
  <c r="S5724" i="1" s="1"/>
  <c r="R5725" i="1"/>
  <c r="S5725" i="1" s="1"/>
  <c r="R5726" i="1"/>
  <c r="S5726" i="1" s="1"/>
  <c r="R5727" i="1"/>
  <c r="S5727" i="1" s="1"/>
  <c r="R5728" i="1"/>
  <c r="S5728" i="1" s="1"/>
  <c r="R5729" i="1"/>
  <c r="S5729" i="1" s="1"/>
  <c r="R5730" i="1"/>
  <c r="S5730" i="1" s="1"/>
  <c r="R5731" i="1"/>
  <c r="S5731" i="1" s="1"/>
  <c r="R5732" i="1"/>
  <c r="S5732" i="1" s="1"/>
  <c r="R5733" i="1"/>
  <c r="S5733" i="1" s="1"/>
  <c r="R5734" i="1"/>
  <c r="S5734" i="1" s="1"/>
  <c r="R5735" i="1"/>
  <c r="S5735" i="1" s="1"/>
  <c r="R5736" i="1"/>
  <c r="S5736" i="1" s="1"/>
  <c r="R5737" i="1"/>
  <c r="S5737" i="1" s="1"/>
  <c r="R5738" i="1"/>
  <c r="S5738" i="1" s="1"/>
  <c r="R5739" i="1"/>
  <c r="S5739" i="1" s="1"/>
  <c r="R5740" i="1"/>
  <c r="S5740" i="1" s="1"/>
  <c r="R5741" i="1"/>
  <c r="S5741" i="1" s="1"/>
  <c r="R5742" i="1"/>
  <c r="S5742" i="1" s="1"/>
  <c r="R5743" i="1"/>
  <c r="S5743" i="1" s="1"/>
  <c r="R5744" i="1"/>
  <c r="S5744" i="1" s="1"/>
  <c r="R5745" i="1"/>
  <c r="S5745" i="1" s="1"/>
  <c r="R5746" i="1"/>
  <c r="S5746" i="1" s="1"/>
  <c r="R5747" i="1"/>
  <c r="S5747" i="1" s="1"/>
  <c r="R5748" i="1"/>
  <c r="S5748" i="1" s="1"/>
  <c r="R5749" i="1"/>
  <c r="S5749" i="1" s="1"/>
  <c r="R5750" i="1"/>
  <c r="S5750" i="1" s="1"/>
  <c r="R5751" i="1"/>
  <c r="S5751" i="1" s="1"/>
  <c r="R5752" i="1"/>
  <c r="S5752" i="1" s="1"/>
  <c r="R5753" i="1"/>
  <c r="S5753" i="1" s="1"/>
  <c r="R5754" i="1"/>
  <c r="S5754" i="1" s="1"/>
  <c r="R5755" i="1"/>
  <c r="S5755" i="1" s="1"/>
  <c r="R5756" i="1"/>
  <c r="S5756" i="1" s="1"/>
  <c r="R5757" i="1"/>
  <c r="S5757" i="1" s="1"/>
  <c r="R5758" i="1"/>
  <c r="S5758" i="1" s="1"/>
  <c r="R5759" i="1"/>
  <c r="S5759" i="1" s="1"/>
  <c r="R5760" i="1"/>
  <c r="S5760" i="1" s="1"/>
  <c r="R5761" i="1"/>
  <c r="S5761" i="1" s="1"/>
  <c r="R5762" i="1"/>
  <c r="S5762" i="1" s="1"/>
  <c r="R5763" i="1"/>
  <c r="S5763" i="1" s="1"/>
  <c r="R5764" i="1"/>
  <c r="S5764" i="1" s="1"/>
  <c r="R5765" i="1"/>
  <c r="S5765" i="1" s="1"/>
  <c r="R5766" i="1"/>
  <c r="S5766" i="1" s="1"/>
  <c r="R5767" i="1"/>
  <c r="S5767" i="1" s="1"/>
  <c r="R5768" i="1"/>
  <c r="S5768" i="1" s="1"/>
  <c r="R5769" i="1"/>
  <c r="S5769" i="1" s="1"/>
  <c r="R5770" i="1"/>
  <c r="S5770" i="1" s="1"/>
  <c r="R5771" i="1"/>
  <c r="S5771" i="1" s="1"/>
  <c r="R5772" i="1"/>
  <c r="S5772" i="1" s="1"/>
  <c r="R5773" i="1"/>
  <c r="S5773" i="1" s="1"/>
  <c r="R5774" i="1"/>
  <c r="S5774" i="1" s="1"/>
  <c r="R5775" i="1"/>
  <c r="S5775" i="1" s="1"/>
  <c r="R5776" i="1"/>
  <c r="S5776" i="1" s="1"/>
  <c r="R5777" i="1"/>
  <c r="S5777" i="1" s="1"/>
  <c r="R5778" i="1"/>
  <c r="S5778" i="1" s="1"/>
  <c r="R5779" i="1"/>
  <c r="S5779" i="1" s="1"/>
  <c r="R5780" i="1"/>
  <c r="S5780" i="1" s="1"/>
  <c r="R5781" i="1"/>
  <c r="S5781" i="1" s="1"/>
  <c r="R5782" i="1"/>
  <c r="S5782" i="1" s="1"/>
  <c r="R5783" i="1"/>
  <c r="S5783" i="1" s="1"/>
  <c r="R5784" i="1"/>
  <c r="S5784" i="1" s="1"/>
  <c r="R5785" i="1"/>
  <c r="S5785" i="1" s="1"/>
  <c r="R5786" i="1"/>
  <c r="S5786" i="1" s="1"/>
  <c r="R5787" i="1"/>
  <c r="S5787" i="1" s="1"/>
  <c r="R5788" i="1"/>
  <c r="S5788" i="1" s="1"/>
  <c r="R5789" i="1"/>
  <c r="S5789" i="1" s="1"/>
  <c r="R5790" i="1"/>
  <c r="S5790" i="1" s="1"/>
  <c r="R5791" i="1"/>
  <c r="S5791" i="1" s="1"/>
  <c r="R5792" i="1"/>
  <c r="S5792" i="1" s="1"/>
  <c r="R5793" i="1"/>
  <c r="S5793" i="1" s="1"/>
  <c r="R5794" i="1"/>
  <c r="S5794" i="1" s="1"/>
  <c r="R5795" i="1"/>
  <c r="S5795" i="1" s="1"/>
  <c r="R5796" i="1"/>
  <c r="S5796" i="1" s="1"/>
  <c r="R5797" i="1"/>
  <c r="S5797" i="1" s="1"/>
  <c r="R5798" i="1"/>
  <c r="S5798" i="1" s="1"/>
  <c r="R5799" i="1"/>
  <c r="S5799" i="1" s="1"/>
  <c r="R5800" i="1"/>
  <c r="S5800" i="1" s="1"/>
  <c r="R5801" i="1"/>
  <c r="S5801" i="1" s="1"/>
  <c r="R5802" i="1"/>
  <c r="S5802" i="1" s="1"/>
  <c r="R5803" i="1"/>
  <c r="S5803" i="1" s="1"/>
  <c r="R5804" i="1"/>
  <c r="S5804" i="1" s="1"/>
  <c r="R5805" i="1"/>
  <c r="S5805" i="1" s="1"/>
  <c r="R5806" i="1"/>
  <c r="S5806" i="1" s="1"/>
  <c r="R5807" i="1"/>
  <c r="S5807" i="1" s="1"/>
  <c r="R5808" i="1"/>
  <c r="S5808" i="1" s="1"/>
  <c r="R5809" i="1"/>
  <c r="S5809" i="1" s="1"/>
  <c r="R5810" i="1"/>
  <c r="S5810" i="1" s="1"/>
  <c r="R5811" i="1"/>
  <c r="S5811" i="1" s="1"/>
  <c r="R5812" i="1"/>
  <c r="S5812" i="1" s="1"/>
  <c r="R5813" i="1"/>
  <c r="S5813" i="1" s="1"/>
  <c r="R5814" i="1"/>
  <c r="S5814" i="1" s="1"/>
  <c r="R5815" i="1"/>
  <c r="S5815" i="1" s="1"/>
  <c r="R5816" i="1"/>
  <c r="S5816" i="1" s="1"/>
  <c r="R5817" i="1"/>
  <c r="S5817" i="1" s="1"/>
  <c r="R5818" i="1"/>
  <c r="S5818" i="1" s="1"/>
  <c r="R5819" i="1"/>
  <c r="S5819" i="1" s="1"/>
  <c r="R5820" i="1"/>
  <c r="S5820" i="1" s="1"/>
  <c r="R5821" i="1"/>
  <c r="S5821" i="1" s="1"/>
  <c r="R5822" i="1"/>
  <c r="S5822" i="1" s="1"/>
  <c r="R5823" i="1"/>
  <c r="S5823" i="1" s="1"/>
  <c r="R5824" i="1"/>
  <c r="S5824" i="1" s="1"/>
  <c r="R5825" i="1"/>
  <c r="S5825" i="1" s="1"/>
  <c r="R5826" i="1"/>
  <c r="S5826" i="1" s="1"/>
  <c r="R5827" i="1"/>
  <c r="S5827" i="1" s="1"/>
  <c r="R5828" i="1"/>
  <c r="S5828" i="1" s="1"/>
  <c r="R5829" i="1"/>
  <c r="S5829" i="1" s="1"/>
  <c r="R5830" i="1"/>
  <c r="S5830" i="1" s="1"/>
  <c r="R5831" i="1"/>
  <c r="S5831" i="1" s="1"/>
  <c r="R5832" i="1"/>
  <c r="S5832" i="1" s="1"/>
  <c r="R5833" i="1"/>
  <c r="S5833" i="1" s="1"/>
  <c r="R5834" i="1"/>
  <c r="S5834" i="1" s="1"/>
  <c r="R5835" i="1"/>
  <c r="S5835" i="1" s="1"/>
  <c r="R5836" i="1"/>
  <c r="S5836" i="1" s="1"/>
  <c r="R5837" i="1"/>
  <c r="S5837" i="1" s="1"/>
  <c r="R5838" i="1"/>
  <c r="S5838" i="1" s="1"/>
  <c r="R5839" i="1"/>
  <c r="S5839" i="1" s="1"/>
  <c r="R5840" i="1"/>
  <c r="S5840" i="1" s="1"/>
  <c r="R5841" i="1"/>
  <c r="S5841" i="1" s="1"/>
  <c r="R5842" i="1"/>
  <c r="S5842" i="1" s="1"/>
  <c r="R5843" i="1"/>
  <c r="S5843" i="1" s="1"/>
  <c r="R5844" i="1"/>
  <c r="S5844" i="1" s="1"/>
  <c r="R5845" i="1"/>
  <c r="S5845" i="1" s="1"/>
  <c r="R5846" i="1"/>
  <c r="S5846" i="1" s="1"/>
  <c r="R5847" i="1"/>
  <c r="S5847" i="1" s="1"/>
  <c r="R5848" i="1"/>
  <c r="S5848" i="1" s="1"/>
  <c r="R5849" i="1"/>
  <c r="S5849" i="1" s="1"/>
  <c r="R5850" i="1"/>
  <c r="S5850" i="1" s="1"/>
  <c r="R5851" i="1"/>
  <c r="S5851" i="1" s="1"/>
  <c r="R5852" i="1"/>
  <c r="S5852" i="1" s="1"/>
  <c r="R5853" i="1"/>
  <c r="S5853" i="1" s="1"/>
  <c r="R5854" i="1"/>
  <c r="S5854" i="1" s="1"/>
  <c r="R5855" i="1"/>
  <c r="S5855" i="1" s="1"/>
  <c r="R5856" i="1"/>
  <c r="S5856" i="1" s="1"/>
  <c r="R5857" i="1"/>
  <c r="S5857" i="1" s="1"/>
  <c r="R5858" i="1"/>
  <c r="S5858" i="1" s="1"/>
  <c r="R5859" i="1"/>
  <c r="S5859" i="1" s="1"/>
  <c r="R5860" i="1"/>
  <c r="S5860" i="1" s="1"/>
  <c r="R5861" i="1"/>
  <c r="S5861" i="1" s="1"/>
  <c r="R5862" i="1"/>
  <c r="S5862" i="1" s="1"/>
  <c r="R5863" i="1"/>
  <c r="S5863" i="1" s="1"/>
  <c r="R5864" i="1"/>
  <c r="S5864" i="1" s="1"/>
  <c r="R5865" i="1"/>
  <c r="S5865" i="1" s="1"/>
  <c r="R5866" i="1"/>
  <c r="S5866" i="1" s="1"/>
  <c r="R5867" i="1"/>
  <c r="S5867" i="1" s="1"/>
  <c r="R5868" i="1"/>
  <c r="S5868" i="1" s="1"/>
  <c r="R5869" i="1"/>
  <c r="S5869" i="1" s="1"/>
  <c r="R5870" i="1"/>
  <c r="S5870" i="1" s="1"/>
  <c r="R5871" i="1"/>
  <c r="S5871" i="1" s="1"/>
  <c r="R5872" i="1"/>
  <c r="S5872" i="1" s="1"/>
  <c r="R5873" i="1"/>
  <c r="S5873" i="1" s="1"/>
  <c r="R5874" i="1"/>
  <c r="S5874" i="1" s="1"/>
  <c r="R5875" i="1"/>
  <c r="S5875" i="1" s="1"/>
  <c r="R5876" i="1"/>
  <c r="S5876" i="1" s="1"/>
  <c r="R5877" i="1"/>
  <c r="S5877" i="1" s="1"/>
  <c r="R5878" i="1"/>
  <c r="S5878" i="1" s="1"/>
  <c r="R5879" i="1"/>
  <c r="S5879" i="1" s="1"/>
  <c r="R5880" i="1"/>
  <c r="S5880" i="1" s="1"/>
  <c r="R5881" i="1"/>
  <c r="S5881" i="1" s="1"/>
  <c r="R5882" i="1"/>
  <c r="S5882" i="1" s="1"/>
  <c r="R5883" i="1"/>
  <c r="S5883" i="1" s="1"/>
  <c r="R5884" i="1"/>
  <c r="S5884" i="1" s="1"/>
  <c r="R5885" i="1"/>
  <c r="S5885" i="1" s="1"/>
  <c r="R5886" i="1"/>
  <c r="S5886" i="1" s="1"/>
  <c r="R5887" i="1"/>
  <c r="S5887" i="1" s="1"/>
  <c r="R5888" i="1"/>
  <c r="S5888" i="1" s="1"/>
  <c r="R5889" i="1"/>
  <c r="S5889" i="1" s="1"/>
  <c r="R5890" i="1"/>
  <c r="S5890" i="1" s="1"/>
  <c r="R5891" i="1"/>
  <c r="S5891" i="1" s="1"/>
  <c r="R5892" i="1"/>
  <c r="S5892" i="1" s="1"/>
  <c r="R5893" i="1"/>
  <c r="S5893" i="1" s="1"/>
  <c r="R5894" i="1"/>
  <c r="S5894" i="1" s="1"/>
  <c r="R5895" i="1"/>
  <c r="S5895" i="1" s="1"/>
  <c r="R5896" i="1"/>
  <c r="S5896" i="1" s="1"/>
  <c r="R5897" i="1"/>
  <c r="S5897" i="1" s="1"/>
  <c r="R5898" i="1"/>
  <c r="S5898" i="1" s="1"/>
  <c r="R5899" i="1"/>
  <c r="S5899" i="1" s="1"/>
  <c r="R5900" i="1"/>
  <c r="S5900" i="1" s="1"/>
  <c r="R5901" i="1"/>
  <c r="S5901" i="1" s="1"/>
  <c r="R5902" i="1"/>
  <c r="S5902" i="1" s="1"/>
  <c r="R5903" i="1"/>
  <c r="S5903" i="1" s="1"/>
  <c r="R5904" i="1"/>
  <c r="S5904" i="1" s="1"/>
  <c r="R5905" i="1"/>
  <c r="S5905" i="1" s="1"/>
  <c r="R5906" i="1"/>
  <c r="S5906" i="1" s="1"/>
  <c r="R5907" i="1"/>
  <c r="S5907" i="1" s="1"/>
  <c r="R5908" i="1"/>
  <c r="S5908" i="1" s="1"/>
  <c r="R5909" i="1"/>
  <c r="S5909" i="1" s="1"/>
  <c r="R5910" i="1"/>
  <c r="S5910" i="1" s="1"/>
  <c r="R5911" i="1"/>
  <c r="S5911" i="1" s="1"/>
  <c r="R5912" i="1"/>
  <c r="S5912" i="1" s="1"/>
  <c r="R5913" i="1"/>
  <c r="S5913" i="1" s="1"/>
  <c r="R5914" i="1"/>
  <c r="S5914" i="1" s="1"/>
  <c r="R5915" i="1"/>
  <c r="S5915" i="1" s="1"/>
  <c r="R5916" i="1"/>
  <c r="S5916" i="1" s="1"/>
  <c r="R5917" i="1"/>
  <c r="S5917" i="1" s="1"/>
  <c r="R5918" i="1"/>
  <c r="S5918" i="1" s="1"/>
  <c r="R5919" i="1"/>
  <c r="S5919" i="1" s="1"/>
  <c r="R5920" i="1"/>
  <c r="S5920" i="1" s="1"/>
  <c r="R5921" i="1"/>
  <c r="S5921" i="1" s="1"/>
  <c r="R5922" i="1"/>
  <c r="S5922" i="1" s="1"/>
  <c r="R5923" i="1"/>
  <c r="S5923" i="1" s="1"/>
  <c r="R5924" i="1"/>
  <c r="S5924" i="1" s="1"/>
  <c r="R5925" i="1"/>
  <c r="S5925" i="1" s="1"/>
  <c r="R5926" i="1"/>
  <c r="S5926" i="1" s="1"/>
  <c r="R5927" i="1"/>
  <c r="S5927" i="1" s="1"/>
  <c r="R5928" i="1"/>
  <c r="S5928" i="1" s="1"/>
  <c r="R5929" i="1"/>
  <c r="S5929" i="1" s="1"/>
  <c r="R5930" i="1"/>
  <c r="S5930" i="1" s="1"/>
  <c r="R5931" i="1"/>
  <c r="S5931" i="1" s="1"/>
  <c r="R5932" i="1"/>
  <c r="S5932" i="1" s="1"/>
  <c r="R5933" i="1"/>
  <c r="S5933" i="1" s="1"/>
  <c r="R5934" i="1"/>
  <c r="S5934" i="1" s="1"/>
  <c r="R5935" i="1"/>
  <c r="S5935" i="1" s="1"/>
  <c r="R5936" i="1"/>
  <c r="S5936" i="1" s="1"/>
  <c r="R5937" i="1"/>
  <c r="S5937" i="1" s="1"/>
  <c r="R5938" i="1"/>
  <c r="S5938" i="1" s="1"/>
  <c r="R5939" i="1"/>
  <c r="S5939" i="1" s="1"/>
  <c r="R5940" i="1"/>
  <c r="S5940" i="1" s="1"/>
  <c r="R5941" i="1"/>
  <c r="S5941" i="1" s="1"/>
  <c r="R5942" i="1"/>
  <c r="S5942" i="1" s="1"/>
  <c r="R5943" i="1"/>
  <c r="S5943" i="1" s="1"/>
  <c r="R5944" i="1"/>
  <c r="S5944" i="1" s="1"/>
  <c r="R5945" i="1"/>
  <c r="S5945" i="1" s="1"/>
  <c r="R5946" i="1"/>
  <c r="S5946" i="1" s="1"/>
  <c r="R5947" i="1"/>
  <c r="S5947" i="1" s="1"/>
  <c r="R5948" i="1"/>
  <c r="S5948" i="1" s="1"/>
  <c r="R5949" i="1"/>
  <c r="S5949" i="1" s="1"/>
  <c r="R5950" i="1"/>
  <c r="S5950" i="1" s="1"/>
  <c r="R5951" i="1"/>
  <c r="S5951" i="1" s="1"/>
  <c r="R5952" i="1"/>
  <c r="S5952" i="1" s="1"/>
  <c r="R5953" i="1"/>
  <c r="S5953" i="1" s="1"/>
  <c r="R5954" i="1"/>
  <c r="S5954" i="1" s="1"/>
  <c r="R5955" i="1"/>
  <c r="S5955" i="1" s="1"/>
  <c r="R5956" i="1"/>
  <c r="S5956" i="1" s="1"/>
  <c r="R5957" i="1"/>
  <c r="S5957" i="1" s="1"/>
  <c r="R5958" i="1"/>
  <c r="S5958" i="1" s="1"/>
  <c r="R5959" i="1"/>
  <c r="S5959" i="1" s="1"/>
  <c r="R5960" i="1"/>
  <c r="S5960" i="1" s="1"/>
  <c r="R5961" i="1"/>
  <c r="S5961" i="1" s="1"/>
  <c r="R5962" i="1"/>
  <c r="S5962" i="1" s="1"/>
  <c r="R5963" i="1"/>
  <c r="S5963" i="1" s="1"/>
  <c r="R5964" i="1"/>
  <c r="S5964" i="1" s="1"/>
  <c r="R5965" i="1"/>
  <c r="S5965" i="1" s="1"/>
  <c r="R5966" i="1"/>
  <c r="S5966" i="1" s="1"/>
  <c r="R5967" i="1"/>
  <c r="S5967" i="1" s="1"/>
  <c r="R5968" i="1"/>
  <c r="S5968" i="1" s="1"/>
  <c r="R5969" i="1"/>
  <c r="S5969" i="1" s="1"/>
  <c r="R5970" i="1"/>
  <c r="S5970" i="1" s="1"/>
  <c r="R5971" i="1"/>
  <c r="S5971" i="1" s="1"/>
  <c r="R5972" i="1"/>
  <c r="S5972" i="1" s="1"/>
  <c r="R5973" i="1"/>
  <c r="S5973" i="1" s="1"/>
  <c r="R5974" i="1"/>
  <c r="S5974" i="1" s="1"/>
  <c r="R5975" i="1"/>
  <c r="S5975" i="1" s="1"/>
  <c r="R5976" i="1"/>
  <c r="S5976" i="1" s="1"/>
  <c r="R5977" i="1"/>
  <c r="S5977" i="1" s="1"/>
  <c r="R5978" i="1"/>
  <c r="S5978" i="1" s="1"/>
  <c r="R5979" i="1"/>
  <c r="S5979" i="1" s="1"/>
  <c r="R5980" i="1"/>
  <c r="S5980" i="1" s="1"/>
  <c r="R5981" i="1"/>
  <c r="S5981" i="1" s="1"/>
  <c r="R5982" i="1"/>
  <c r="S5982" i="1" s="1"/>
  <c r="R5983" i="1"/>
  <c r="S5983" i="1" s="1"/>
  <c r="R5984" i="1"/>
  <c r="S5984" i="1" s="1"/>
  <c r="R5985" i="1"/>
  <c r="S5985" i="1" s="1"/>
  <c r="R5986" i="1"/>
  <c r="S5986" i="1" s="1"/>
  <c r="R5987" i="1"/>
  <c r="S5987" i="1" s="1"/>
  <c r="R5988" i="1"/>
  <c r="S5988" i="1" s="1"/>
  <c r="R5989" i="1"/>
  <c r="S5989" i="1" s="1"/>
  <c r="R5990" i="1"/>
  <c r="S5990" i="1" s="1"/>
  <c r="R5991" i="1"/>
  <c r="S5991" i="1" s="1"/>
  <c r="R5992" i="1"/>
  <c r="S5992" i="1" s="1"/>
  <c r="R5993" i="1"/>
  <c r="S5993" i="1" s="1"/>
  <c r="R5994" i="1"/>
  <c r="S5994" i="1" s="1"/>
  <c r="R5995" i="1"/>
  <c r="S5995" i="1" s="1"/>
  <c r="R5996" i="1"/>
  <c r="S5996" i="1" s="1"/>
  <c r="R5997" i="1"/>
  <c r="S5997" i="1" s="1"/>
  <c r="R5998" i="1"/>
  <c r="S5998" i="1" s="1"/>
  <c r="R5999" i="1"/>
  <c r="S5999" i="1" s="1"/>
  <c r="R6000" i="1"/>
  <c r="S6000" i="1" s="1"/>
  <c r="R6001" i="1"/>
  <c r="S6001" i="1" s="1"/>
  <c r="R6002" i="1"/>
  <c r="S6002" i="1" s="1"/>
  <c r="R6003" i="1"/>
  <c r="S6003" i="1" s="1"/>
  <c r="R6004" i="1"/>
  <c r="S6004" i="1" s="1"/>
  <c r="R6005" i="1"/>
  <c r="S6005" i="1" s="1"/>
  <c r="R6006" i="1"/>
  <c r="S6006" i="1" s="1"/>
  <c r="R6007" i="1"/>
  <c r="S6007" i="1" s="1"/>
  <c r="R6008" i="1"/>
  <c r="S6008" i="1" s="1"/>
  <c r="R6009" i="1"/>
  <c r="S6009" i="1" s="1"/>
  <c r="R6010" i="1"/>
  <c r="S6010" i="1" s="1"/>
  <c r="R6011" i="1"/>
  <c r="S6011" i="1" s="1"/>
  <c r="R6012" i="1"/>
  <c r="S6012" i="1" s="1"/>
  <c r="R6013" i="1"/>
  <c r="S6013" i="1" s="1"/>
  <c r="R6014" i="1"/>
  <c r="S6014" i="1" s="1"/>
  <c r="R6015" i="1"/>
  <c r="S6015" i="1" s="1"/>
  <c r="R6016" i="1"/>
  <c r="S6016" i="1" s="1"/>
  <c r="R6017" i="1"/>
  <c r="S6017" i="1" s="1"/>
  <c r="R6018" i="1"/>
  <c r="S6018" i="1" s="1"/>
  <c r="R6019" i="1"/>
  <c r="S6019" i="1" s="1"/>
  <c r="R6020" i="1"/>
  <c r="S6020" i="1" s="1"/>
  <c r="R6021" i="1"/>
  <c r="S6021" i="1" s="1"/>
  <c r="R6022" i="1"/>
  <c r="S6022" i="1" s="1"/>
  <c r="R6023" i="1"/>
  <c r="S6023" i="1" s="1"/>
  <c r="R6024" i="1"/>
  <c r="S6024" i="1" s="1"/>
  <c r="R6025" i="1"/>
  <c r="S6025" i="1" s="1"/>
  <c r="R6026" i="1"/>
  <c r="S6026" i="1" s="1"/>
  <c r="R6027" i="1"/>
  <c r="S6027" i="1" s="1"/>
  <c r="R6028" i="1"/>
  <c r="S6028" i="1" s="1"/>
  <c r="R6029" i="1"/>
  <c r="S6029" i="1" s="1"/>
  <c r="R6030" i="1"/>
  <c r="S6030" i="1" s="1"/>
  <c r="R6031" i="1"/>
  <c r="S6031" i="1" s="1"/>
  <c r="R6032" i="1"/>
  <c r="S6032" i="1" s="1"/>
  <c r="R6033" i="1"/>
  <c r="S6033" i="1" s="1"/>
  <c r="R6034" i="1"/>
  <c r="S6034" i="1" s="1"/>
  <c r="R6035" i="1"/>
  <c r="S6035" i="1" s="1"/>
  <c r="R6036" i="1"/>
  <c r="S6036" i="1" s="1"/>
  <c r="R6037" i="1"/>
  <c r="S6037" i="1" s="1"/>
  <c r="R6038" i="1"/>
  <c r="S6038" i="1" s="1"/>
  <c r="R6039" i="1"/>
  <c r="S6039" i="1" s="1"/>
  <c r="R6040" i="1"/>
  <c r="S6040" i="1" s="1"/>
  <c r="R6041" i="1"/>
  <c r="S6041" i="1" s="1"/>
  <c r="R6042" i="1"/>
  <c r="S6042" i="1" s="1"/>
  <c r="R6043" i="1"/>
  <c r="S6043" i="1" s="1"/>
  <c r="R6044" i="1"/>
  <c r="S6044" i="1" s="1"/>
  <c r="R6045" i="1"/>
  <c r="S6045" i="1" s="1"/>
  <c r="R6046" i="1"/>
  <c r="S6046" i="1" s="1"/>
  <c r="R6047" i="1"/>
  <c r="S6047" i="1" s="1"/>
  <c r="R6048" i="1"/>
  <c r="S6048" i="1" s="1"/>
  <c r="R6049" i="1"/>
  <c r="S6049" i="1" s="1"/>
  <c r="R6050" i="1"/>
  <c r="S6050" i="1" s="1"/>
  <c r="R6051" i="1"/>
  <c r="S6051" i="1" s="1"/>
  <c r="R6052" i="1"/>
  <c r="S6052" i="1" s="1"/>
  <c r="R6053" i="1"/>
  <c r="S6053" i="1" s="1"/>
  <c r="R6054" i="1"/>
  <c r="S6054" i="1" s="1"/>
  <c r="R6055" i="1"/>
  <c r="S6055" i="1" s="1"/>
  <c r="R6056" i="1"/>
  <c r="S6056" i="1" s="1"/>
  <c r="R6057" i="1"/>
  <c r="S6057" i="1" s="1"/>
  <c r="R6058" i="1"/>
  <c r="S6058" i="1" s="1"/>
  <c r="R6059" i="1"/>
  <c r="S6059" i="1" s="1"/>
  <c r="R6060" i="1"/>
  <c r="S6060" i="1" s="1"/>
  <c r="R6061" i="1"/>
  <c r="S6061" i="1" s="1"/>
  <c r="R6062" i="1"/>
  <c r="S6062" i="1" s="1"/>
  <c r="R6063" i="1"/>
  <c r="S6063" i="1" s="1"/>
  <c r="R6064" i="1"/>
  <c r="S6064" i="1" s="1"/>
  <c r="R6065" i="1"/>
  <c r="S6065" i="1" s="1"/>
  <c r="R6066" i="1"/>
  <c r="S6066" i="1" s="1"/>
  <c r="R6067" i="1"/>
  <c r="S6067" i="1" s="1"/>
  <c r="R6068" i="1"/>
  <c r="S6068" i="1" s="1"/>
  <c r="R6069" i="1"/>
  <c r="S6069" i="1" s="1"/>
  <c r="R6070" i="1"/>
  <c r="S6070" i="1" s="1"/>
  <c r="R6071" i="1"/>
  <c r="S6071" i="1" s="1"/>
  <c r="R6072" i="1"/>
  <c r="S6072" i="1" s="1"/>
  <c r="R6073" i="1"/>
  <c r="S6073" i="1" s="1"/>
  <c r="R6074" i="1"/>
  <c r="S6074" i="1" s="1"/>
  <c r="R6075" i="1"/>
  <c r="S6075" i="1" s="1"/>
  <c r="R6076" i="1"/>
  <c r="S6076" i="1" s="1"/>
  <c r="R6077" i="1"/>
  <c r="S6077" i="1" s="1"/>
  <c r="R6078" i="1"/>
  <c r="S6078" i="1" s="1"/>
  <c r="R6079" i="1"/>
  <c r="S6079" i="1" s="1"/>
  <c r="R6080" i="1"/>
  <c r="S6080" i="1" s="1"/>
  <c r="R6081" i="1"/>
  <c r="S6081" i="1" s="1"/>
  <c r="R6082" i="1"/>
  <c r="S6082" i="1" s="1"/>
  <c r="R6083" i="1"/>
  <c r="S6083" i="1" s="1"/>
  <c r="R6084" i="1"/>
  <c r="S6084" i="1" s="1"/>
  <c r="R6085" i="1"/>
  <c r="S6085" i="1" s="1"/>
  <c r="R6086" i="1"/>
  <c r="S6086" i="1" s="1"/>
  <c r="R6087" i="1"/>
  <c r="S6087" i="1" s="1"/>
  <c r="R6088" i="1"/>
  <c r="S6088" i="1" s="1"/>
  <c r="R6089" i="1"/>
  <c r="S6089" i="1" s="1"/>
  <c r="R6090" i="1"/>
  <c r="S6090" i="1" s="1"/>
  <c r="R6091" i="1"/>
  <c r="S6091" i="1" s="1"/>
  <c r="R6092" i="1"/>
  <c r="S6092" i="1" s="1"/>
  <c r="R6093" i="1"/>
  <c r="S6093" i="1" s="1"/>
  <c r="R6094" i="1"/>
  <c r="S6094" i="1" s="1"/>
  <c r="R6095" i="1"/>
  <c r="S6095" i="1" s="1"/>
  <c r="R6096" i="1"/>
  <c r="S6096" i="1" s="1"/>
  <c r="R6097" i="1"/>
  <c r="S6097" i="1" s="1"/>
  <c r="R6098" i="1"/>
  <c r="S6098" i="1" s="1"/>
  <c r="R6099" i="1"/>
  <c r="S6099" i="1" s="1"/>
  <c r="R6100" i="1"/>
  <c r="S6100" i="1" s="1"/>
  <c r="R6101" i="1"/>
  <c r="S6101" i="1" s="1"/>
  <c r="R6102" i="1"/>
  <c r="S6102" i="1" s="1"/>
  <c r="R6103" i="1"/>
  <c r="S6103" i="1" s="1"/>
  <c r="R6104" i="1"/>
  <c r="S6104" i="1" s="1"/>
  <c r="R6105" i="1"/>
  <c r="S6105" i="1" s="1"/>
  <c r="R6106" i="1"/>
  <c r="S6106" i="1" s="1"/>
  <c r="R6107" i="1"/>
  <c r="S6107" i="1" s="1"/>
  <c r="R6108" i="1"/>
  <c r="S6108" i="1" s="1"/>
  <c r="R6109" i="1"/>
  <c r="S6109" i="1" s="1"/>
  <c r="R10" i="1"/>
  <c r="S10" i="1" s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10" i="1"/>
  <c r="D17" i="17" l="1"/>
  <c r="D20" i="17"/>
  <c r="D18" i="17"/>
  <c r="D19" i="17"/>
  <c r="D16" i="17"/>
  <c r="D10" i="17"/>
  <c r="C9" i="17"/>
  <c r="C17" i="17"/>
  <c r="C18" i="17"/>
  <c r="C19" i="17"/>
  <c r="B18" i="17"/>
  <c r="G18" i="17" s="1"/>
  <c r="B8" i="17"/>
  <c r="B19" i="17"/>
  <c r="G19" i="17" s="1"/>
  <c r="C16" i="17"/>
  <c r="B20" i="17"/>
  <c r="G20" i="17" s="1"/>
  <c r="B17" i="17"/>
  <c r="G17" i="17" s="1"/>
  <c r="B16" i="17"/>
  <c r="G16" i="17" s="1"/>
  <c r="C20" i="17"/>
  <c r="D9" i="17"/>
  <c r="H9" i="17" s="1"/>
  <c r="D12" i="17"/>
  <c r="D8" i="17"/>
  <c r="D11" i="17"/>
  <c r="D4" i="17"/>
  <c r="C12" i="17"/>
  <c r="B11" i="17"/>
  <c r="G11" i="17" s="1"/>
  <c r="B10" i="17"/>
  <c r="G10" i="17" s="1"/>
  <c r="C11" i="17"/>
  <c r="G8" i="17"/>
  <c r="B9" i="17"/>
  <c r="G9" i="17" s="1"/>
  <c r="C10" i="17"/>
  <c r="J2" i="14"/>
  <c r="B12" i="17"/>
  <c r="G12" i="17" s="1"/>
  <c r="C8" i="17"/>
  <c r="F8" i="17" s="1"/>
  <c r="D5" i="1"/>
  <c r="D7" i="1"/>
  <c r="I2" i="1"/>
  <c r="E2" i="1"/>
  <c r="G2" i="1"/>
  <c r="D2" i="1"/>
  <c r="F18" i="17" l="1"/>
  <c r="H18" i="17"/>
  <c r="E18" i="17"/>
  <c r="F20" i="17"/>
  <c r="H20" i="17"/>
  <c r="E20" i="17"/>
  <c r="H16" i="17"/>
  <c r="E16" i="17"/>
  <c r="F16" i="17"/>
  <c r="F9" i="17"/>
  <c r="H17" i="17"/>
  <c r="E17" i="17"/>
  <c r="F17" i="17"/>
  <c r="F19" i="17"/>
  <c r="H19" i="17"/>
  <c r="E19" i="17"/>
  <c r="E9" i="17"/>
  <c r="E12" i="17"/>
  <c r="H12" i="17"/>
  <c r="F12" i="17"/>
  <c r="E11" i="17"/>
  <c r="F11" i="17"/>
  <c r="H11" i="17"/>
  <c r="E10" i="17"/>
  <c r="H10" i="17"/>
  <c r="F10" i="17"/>
  <c r="H8" i="17"/>
  <c r="E8" i="17"/>
  <c r="G4" i="17"/>
  <c r="F4" i="17"/>
</calcChain>
</file>

<file path=xl/sharedStrings.xml><?xml version="1.0" encoding="utf-8"?>
<sst xmlns="http://schemas.openxmlformats.org/spreadsheetml/2006/main" count="109928" uniqueCount="18664">
  <si>
    <t>EMAIL</t>
  </si>
  <si>
    <t>firstname</t>
  </si>
  <si>
    <t>lastname</t>
  </si>
  <si>
    <t>city</t>
  </si>
  <si>
    <t>state</t>
  </si>
  <si>
    <t>employer</t>
  </si>
  <si>
    <t>campaign_name</t>
  </si>
  <si>
    <t>platform</t>
  </si>
  <si>
    <t>Date</t>
  </si>
  <si>
    <t>loan_amount.1</t>
  </si>
  <si>
    <t>impressions</t>
  </si>
  <si>
    <t>clicks</t>
  </si>
  <si>
    <t>conversions</t>
  </si>
  <si>
    <t>cost</t>
  </si>
  <si>
    <t>revenue</t>
  </si>
  <si>
    <t>CTR</t>
  </si>
  <si>
    <t>CPC</t>
  </si>
  <si>
    <t>CPA</t>
  </si>
  <si>
    <t>salary</t>
  </si>
  <si>
    <t>brodriguez.hojo@yahoo.com</t>
  </si>
  <si>
    <t>beverly</t>
  </si>
  <si>
    <t>rodriguez</t>
  </si>
  <si>
    <t>Wichita Falls</t>
  </si>
  <si>
    <t>TX</t>
  </si>
  <si>
    <t>na</t>
  </si>
  <si>
    <t>Campaign_10</t>
  </si>
  <si>
    <t>Google Ads</t>
  </si>
  <si>
    <t>2024-01-12</t>
  </si>
  <si>
    <t>mickeymousee2@yahoo.com</t>
  </si>
  <si>
    <t>debra</t>
  </si>
  <si>
    <t>johnson</t>
  </si>
  <si>
    <t>Wilson</t>
  </si>
  <si>
    <t>NC</t>
  </si>
  <si>
    <t>fred hight</t>
  </si>
  <si>
    <t>Campaign_16</t>
  </si>
  <si>
    <t>2024-01-04</t>
  </si>
  <si>
    <t>elon41@gmail.com</t>
  </si>
  <si>
    <t>elon</t>
  </si>
  <si>
    <t>dickey</t>
  </si>
  <si>
    <t>Daytona Beach</t>
  </si>
  <si>
    <t>FL</t>
  </si>
  <si>
    <t>mc donalds</t>
  </si>
  <si>
    <t>Campaign_18</t>
  </si>
  <si>
    <t>2024-01-16</t>
  </si>
  <si>
    <t>ccdmflz@bellsouth.net</t>
  </si>
  <si>
    <t>charles</t>
  </si>
  <si>
    <t>wattik</t>
  </si>
  <si>
    <t>Jonesville</t>
  </si>
  <si>
    <t>LA</t>
  </si>
  <si>
    <t>security insurance</t>
  </si>
  <si>
    <t>Campaign_11</t>
  </si>
  <si>
    <t>2024-01-22</t>
  </si>
  <si>
    <t>ashlallemand28@yahoo.com</t>
  </si>
  <si>
    <t>ashley</t>
  </si>
  <si>
    <t>lallemand</t>
  </si>
  <si>
    <t>Canal Winches</t>
  </si>
  <si>
    <t>OH</t>
  </si>
  <si>
    <t>franklin county</t>
  </si>
  <si>
    <t>Campaign_5</t>
  </si>
  <si>
    <t>2024-01-09</t>
  </si>
  <si>
    <t>hugocleary@hotmail.com</t>
  </si>
  <si>
    <t>hugo</t>
  </si>
  <si>
    <t>cleary</t>
  </si>
  <si>
    <t>Charlotte</t>
  </si>
  <si>
    <t>mages</t>
  </si>
  <si>
    <t>Campaign_14</t>
  </si>
  <si>
    <t>2024-01-29</t>
  </si>
  <si>
    <t>altonwjr@gmail.com</t>
  </si>
  <si>
    <t>alton</t>
  </si>
  <si>
    <t>white</t>
  </si>
  <si>
    <t>Lubbock</t>
  </si>
  <si>
    <t>joe\\'s crab shack</t>
  </si>
  <si>
    <t>Campaign_8</t>
  </si>
  <si>
    <t>2024-01-05</t>
  </si>
  <si>
    <t>yolandad.washington@gmail.com</t>
  </si>
  <si>
    <t>yolando</t>
  </si>
  <si>
    <t>washington</t>
  </si>
  <si>
    <t>Florence</t>
  </si>
  <si>
    <t>SC</t>
  </si>
  <si>
    <t>assurant</t>
  </si>
  <si>
    <t>2024-01-11</t>
  </si>
  <si>
    <t>amber6329@gmail.com</t>
  </si>
  <si>
    <t>amber</t>
  </si>
  <si>
    <t>jones</t>
  </si>
  <si>
    <t>Cumberland</t>
  </si>
  <si>
    <t>VA</t>
  </si>
  <si>
    <t>wells fargo</t>
  </si>
  <si>
    <t>Campaign_1</t>
  </si>
  <si>
    <t>2024-01-26</t>
  </si>
  <si>
    <t>minnie_82_00@yahoo.com</t>
  </si>
  <si>
    <t>angela</t>
  </si>
  <si>
    <t>hairston</t>
  </si>
  <si>
    <t>Fieldale</t>
  </si>
  <si>
    <t>memorial hospital</t>
  </si>
  <si>
    <t>Campaign_13</t>
  </si>
  <si>
    <t>2024-01-30</t>
  </si>
  <si>
    <t>lovingiimerii@gmail.com</t>
  </si>
  <si>
    <t>yasmeen</t>
  </si>
  <si>
    <t>roddy</t>
  </si>
  <si>
    <t>Las Vegas</t>
  </si>
  <si>
    <t>NV</t>
  </si>
  <si>
    <t>nba raw sports</t>
  </si>
  <si>
    <t>Campaign_3</t>
  </si>
  <si>
    <t>justinhilton81@gmail.com</t>
  </si>
  <si>
    <t>justin</t>
  </si>
  <si>
    <t>hilton</t>
  </si>
  <si>
    <t>Christiansbur</t>
  </si>
  <si>
    <t>energy management services</t>
  </si>
  <si>
    <t>usc_725@yahoo.com</t>
  </si>
  <si>
    <t>leah</t>
  </si>
  <si>
    <t>atherton</t>
  </si>
  <si>
    <t>North Hollywo</t>
  </si>
  <si>
    <t>CA</t>
  </si>
  <si>
    <t>healthcare partners</t>
  </si>
  <si>
    <t>stronglatrice@gmail.com</t>
  </si>
  <si>
    <t>latrice</t>
  </si>
  <si>
    <t>strong</t>
  </si>
  <si>
    <t>Chicago</t>
  </si>
  <si>
    <t>IL</t>
  </si>
  <si>
    <t>beggars pizza</t>
  </si>
  <si>
    <t>2024-01-23</t>
  </si>
  <si>
    <t>psgmom8@aol.com</t>
  </si>
  <si>
    <t>pamela</t>
  </si>
  <si>
    <t>grady</t>
  </si>
  <si>
    <t>Alburtis</t>
  </si>
  <si>
    <t>PA</t>
  </si>
  <si>
    <t>the morning call</t>
  </si>
  <si>
    <t>2024-01-17</t>
  </si>
  <si>
    <t>pacedsa@gmail.com</t>
  </si>
  <si>
    <t>thomas</t>
  </si>
  <si>
    <t>bailey</t>
  </si>
  <si>
    <t>New Albany</t>
  </si>
  <si>
    <t>IN</t>
  </si>
  <si>
    <t>pnc bank</t>
  </si>
  <si>
    <t>Campaign_4</t>
  </si>
  <si>
    <t>2024-01-08</t>
  </si>
  <si>
    <t>pbeartinker1104@yahoo.com</t>
  </si>
  <si>
    <t>tinker</t>
  </si>
  <si>
    <t>Tampa</t>
  </si>
  <si>
    <t>advantage sales and marketing</t>
  </si>
  <si>
    <t>2024-01-01</t>
  </si>
  <si>
    <t>meano.cw@gmail.com</t>
  </si>
  <si>
    <t>cassandra</t>
  </si>
  <si>
    <t>williams</t>
  </si>
  <si>
    <t>Jacksonville</t>
  </si>
  <si>
    <t>ron steele</t>
  </si>
  <si>
    <t>gwendolyn.pinkney@yahoo.com</t>
  </si>
  <si>
    <t>gwendolyn</t>
  </si>
  <si>
    <t>pinkney</t>
  </si>
  <si>
    <t>faith hope services</t>
  </si>
  <si>
    <t>Campaign_7</t>
  </si>
  <si>
    <t>jazzysailor05@yahoo.com</t>
  </si>
  <si>
    <t>tony</t>
  </si>
  <si>
    <t>powell</t>
  </si>
  <si>
    <t>military</t>
  </si>
  <si>
    <t>2024-01-10</t>
  </si>
  <si>
    <t>orojas75@yahoo.com</t>
  </si>
  <si>
    <t>omar</t>
  </si>
  <si>
    <t>rojas</t>
  </si>
  <si>
    <t>Westminster</t>
  </si>
  <si>
    <t>del taco</t>
  </si>
  <si>
    <t>Campaign_19</t>
  </si>
  <si>
    <t>2024-01-19</t>
  </si>
  <si>
    <t>teresaporter726@gmail.com</t>
  </si>
  <si>
    <t>teresa</t>
  </si>
  <si>
    <t>porter</t>
  </si>
  <si>
    <t>Columbus</t>
  </si>
  <si>
    <t>Campaign_15</t>
  </si>
  <si>
    <t>ezphoenix@yahoo.com</t>
  </si>
  <si>
    <t>edna</t>
  </si>
  <si>
    <t>phoenix</t>
  </si>
  <si>
    <t>nayionwide</t>
  </si>
  <si>
    <t>maryjanegarza855@gmail.com</t>
  </si>
  <si>
    <t>maryjane</t>
  </si>
  <si>
    <t>garza</t>
  </si>
  <si>
    <t>San Antonio</t>
  </si>
  <si>
    <t>whataburger</t>
  </si>
  <si>
    <t>2024-01-07</t>
  </si>
  <si>
    <t>kahnelover@hotmail.com</t>
  </si>
  <si>
    <t>joni</t>
  </si>
  <si>
    <t>mills</t>
  </si>
  <si>
    <t>North Vernon</t>
  </si>
  <si>
    <t>north vernon mini mart</t>
  </si>
  <si>
    <t>2024-01-28</t>
  </si>
  <si>
    <t>sbarchi88@gmail.com</t>
  </si>
  <si>
    <t>richard</t>
  </si>
  <si>
    <t>desina</t>
  </si>
  <si>
    <t>Bergenfield</t>
  </si>
  <si>
    <t>NJ</t>
  </si>
  <si>
    <t>fao schwarz</t>
  </si>
  <si>
    <t>Campaign_6</t>
  </si>
  <si>
    <t>taylormadeblonde@gmail.com</t>
  </si>
  <si>
    <t>destre</t>
  </si>
  <si>
    <t>robertson</t>
  </si>
  <si>
    <t>Leesburg</t>
  </si>
  <si>
    <t>etmc</t>
  </si>
  <si>
    <t>kloston@gmail.com</t>
  </si>
  <si>
    <t>keoshia</t>
  </si>
  <si>
    <t>loston</t>
  </si>
  <si>
    <t>La Marque</t>
  </si>
  <si>
    <t>jcpennys salon</t>
  </si>
  <si>
    <t>phen1976@gmail.com</t>
  </si>
  <si>
    <t>jack</t>
  </si>
  <si>
    <t>knight</t>
  </si>
  <si>
    <t>Cleveland</t>
  </si>
  <si>
    <t>bodega club</t>
  </si>
  <si>
    <t>2024-01-15</t>
  </si>
  <si>
    <t>torib1022@yahoo.com</t>
  </si>
  <si>
    <t>elizabeth</t>
  </si>
  <si>
    <t>behar</t>
  </si>
  <si>
    <t>Ventura</t>
  </si>
  <si>
    <t>southland publishing inc</t>
  </si>
  <si>
    <t>anaymclend87@hotmail.com</t>
  </si>
  <si>
    <t>keanna</t>
  </si>
  <si>
    <t>mclendon</t>
  </si>
  <si>
    <t>Newport News</t>
  </si>
  <si>
    <t>quik cash</t>
  </si>
  <si>
    <t>2024-01-21</t>
  </si>
  <si>
    <t>winderf4s@gmail.com</t>
  </si>
  <si>
    <t>christophe</t>
  </si>
  <si>
    <t>blackwell</t>
  </si>
  <si>
    <t>Yuma</t>
  </si>
  <si>
    <t>AZ</t>
  </si>
  <si>
    <t>retired military</t>
  </si>
  <si>
    <t>valeriejjohnson@gmail.com</t>
  </si>
  <si>
    <t>valerie</t>
  </si>
  <si>
    <t>South Holland</t>
  </si>
  <si>
    <t>levitz furniture</t>
  </si>
  <si>
    <t>samkrb101@gmail.com</t>
  </si>
  <si>
    <t>sam</t>
  </si>
  <si>
    <t>kirby</t>
  </si>
  <si>
    <t>Goreville</t>
  </si>
  <si>
    <t>2024-01-24</t>
  </si>
  <si>
    <t>januaryh272@yahoo.com</t>
  </si>
  <si>
    <t>january</t>
  </si>
  <si>
    <t>harris</t>
  </si>
  <si>
    <t>Saint Louis</t>
  </si>
  <si>
    <t>MO</t>
  </si>
  <si>
    <t>gma paralegal services;llc</t>
  </si>
  <si>
    <t>valeriewalden@yahoo.com</t>
  </si>
  <si>
    <t>walden</t>
  </si>
  <si>
    <t>Beaumont</t>
  </si>
  <si>
    <t>forth &amp; towne</t>
  </si>
  <si>
    <t>uearl51@yahoo.com</t>
  </si>
  <si>
    <t>earl</t>
  </si>
  <si>
    <t>underwood</t>
  </si>
  <si>
    <t>Navasota</t>
  </si>
  <si>
    <t>bj trucking</t>
  </si>
  <si>
    <t>2024-01-13</t>
  </si>
  <si>
    <t>jonesletique@gmail.com</t>
  </si>
  <si>
    <t>cathy</t>
  </si>
  <si>
    <t>Houston</t>
  </si>
  <si>
    <t>houstonisd</t>
  </si>
  <si>
    <t>Campaign_2</t>
  </si>
  <si>
    <t>elmarquez@gmail.com</t>
  </si>
  <si>
    <t>eloise</t>
  </si>
  <si>
    <t>marquez</t>
  </si>
  <si>
    <t>Portland</t>
  </si>
  <si>
    <t>OR</t>
  </si>
  <si>
    <t>realty depot</t>
  </si>
  <si>
    <t>Campaign_17</t>
  </si>
  <si>
    <t>laboy783@yahoo.com</t>
  </si>
  <si>
    <t>eliseo</t>
  </si>
  <si>
    <t>duarte</t>
  </si>
  <si>
    <t>Dallas</t>
  </si>
  <si>
    <t>bumc</t>
  </si>
  <si>
    <t>Campaign_20</t>
  </si>
  <si>
    <t>bbluv4u2@yahoo.com</t>
  </si>
  <si>
    <t>marlin</t>
  </si>
  <si>
    <t>brown</t>
  </si>
  <si>
    <t>Concord</t>
  </si>
  <si>
    <t>china spring isd</t>
  </si>
  <si>
    <t>heruone2000@yahoo.com</t>
  </si>
  <si>
    <t>terrance</t>
  </si>
  <si>
    <t>merck</t>
  </si>
  <si>
    <t>Detroit</t>
  </si>
  <si>
    <t>MI</t>
  </si>
  <si>
    <t>embrenche</t>
  </si>
  <si>
    <t>buffanged@yahoo.com</t>
  </si>
  <si>
    <t>buffington</t>
  </si>
  <si>
    <t>Nicholasville</t>
  </si>
  <si>
    <t>KY</t>
  </si>
  <si>
    <t>eden bishop</t>
  </si>
  <si>
    <t>rkarinagarzon@hotmail.com</t>
  </si>
  <si>
    <t>rosana</t>
  </si>
  <si>
    <t>lamoglia</t>
  </si>
  <si>
    <t>Naples</t>
  </si>
  <si>
    <t>pelicanbayfoundation</t>
  </si>
  <si>
    <t>ortizana85@gmail.com</t>
  </si>
  <si>
    <t>ana</t>
  </si>
  <si>
    <t>villanueva</t>
  </si>
  <si>
    <t>Arlington</t>
  </si>
  <si>
    <t>ats</t>
  </si>
  <si>
    <t>2024-01-14</t>
  </si>
  <si>
    <t>revo6419@gmail.com</t>
  </si>
  <si>
    <t>david</t>
  </si>
  <si>
    <t>revolinski</t>
  </si>
  <si>
    <t>Fort Atkinson</t>
  </si>
  <si>
    <t>WI</t>
  </si>
  <si>
    <t>eaton</t>
  </si>
  <si>
    <t>2024-01-20</t>
  </si>
  <si>
    <t>radhameh@hotmail.com</t>
  </si>
  <si>
    <t>edwin</t>
  </si>
  <si>
    <t>lozano</t>
  </si>
  <si>
    <t>Lawrence</t>
  </si>
  <si>
    <t>MA</t>
  </si>
  <si>
    <t>polartec</t>
  </si>
  <si>
    <t>piercejr.1967@gmail.com</t>
  </si>
  <si>
    <t>bobby</t>
  </si>
  <si>
    <t>pierce</t>
  </si>
  <si>
    <t>Anderson</t>
  </si>
  <si>
    <t>anderson industries</t>
  </si>
  <si>
    <t>Campaign_9</t>
  </si>
  <si>
    <t>2024-01-02</t>
  </si>
  <si>
    <t>tetemx@yahoo.com</t>
  </si>
  <si>
    <t>mattie</t>
  </si>
  <si>
    <t>toungett</t>
  </si>
  <si>
    <t>Oakley</t>
  </si>
  <si>
    <t>molly maids</t>
  </si>
  <si>
    <t>2024-01-31</t>
  </si>
  <si>
    <t>timhaislip@gmail.com</t>
  </si>
  <si>
    <t>timothy</t>
  </si>
  <si>
    <t>haislip</t>
  </si>
  <si>
    <t>dominos</t>
  </si>
  <si>
    <t>tiacuone@yahoo.com</t>
  </si>
  <si>
    <t>tiffany</t>
  </si>
  <si>
    <t>iacuone</t>
  </si>
  <si>
    <t>Palm Harbor</t>
  </si>
  <si>
    <t>bcbg max azria</t>
  </si>
  <si>
    <t>jelleybean48@aol.com</t>
  </si>
  <si>
    <t>janet</t>
  </si>
  <si>
    <t>phillips</t>
  </si>
  <si>
    <t>Odessa</t>
  </si>
  <si>
    <t>periman basin community center</t>
  </si>
  <si>
    <t>lasha329@yahoo.com</t>
  </si>
  <si>
    <t>shannon</t>
  </si>
  <si>
    <t>Sykesville</t>
  </si>
  <si>
    <t>MD</t>
  </si>
  <si>
    <t>medstar georgetown university</t>
  </si>
  <si>
    <t>patriciamunoz84@gmail.com</t>
  </si>
  <si>
    <t>patricia</t>
  </si>
  <si>
    <t>munoz</t>
  </si>
  <si>
    <t>Canutillo</t>
  </si>
  <si>
    <t>walmart</t>
  </si>
  <si>
    <t>Campaign_12</t>
  </si>
  <si>
    <t>johnson_lily@yahoo.com</t>
  </si>
  <si>
    <t>lily</t>
  </si>
  <si>
    <t>helping hands</t>
  </si>
  <si>
    <t>ndestin08@yahoo.com</t>
  </si>
  <si>
    <t>natasha</t>
  </si>
  <si>
    <t>destin</t>
  </si>
  <si>
    <t>healthsouth</t>
  </si>
  <si>
    <t>landdsn1@aol.com</t>
  </si>
  <si>
    <t>wilkins</t>
  </si>
  <si>
    <t>Edison</t>
  </si>
  <si>
    <t>wells fargo bank</t>
  </si>
  <si>
    <t>2024-01-03</t>
  </si>
  <si>
    <t>christopherljerome@gmail.com</t>
  </si>
  <si>
    <t>jerome</t>
  </si>
  <si>
    <t>Orlando</t>
  </si>
  <si>
    <t>ge capital retail bank</t>
  </si>
  <si>
    <t>2024-01-27</t>
  </si>
  <si>
    <t>shalisa.medlock@gmail.com</t>
  </si>
  <si>
    <t>shalisa</t>
  </si>
  <si>
    <t>medlock</t>
  </si>
  <si>
    <t>dtfrison05@yahoo.com</t>
  </si>
  <si>
    <t>dawntesha</t>
  </si>
  <si>
    <t>frison</t>
  </si>
  <si>
    <t>Tolleson</t>
  </si>
  <si>
    <t>rgililland@live.com</t>
  </si>
  <si>
    <t>rebekah</t>
  </si>
  <si>
    <t>gililland</t>
  </si>
  <si>
    <t>Oklahoma City</t>
  </si>
  <si>
    <t>OK</t>
  </si>
  <si>
    <t>a30yroldfrog@aol.com</t>
  </si>
  <si>
    <t>stephens</t>
  </si>
  <si>
    <t>Lehigh Acres</t>
  </si>
  <si>
    <t>murphy usa</t>
  </si>
  <si>
    <t>aydinsmommy1221@live.com</t>
  </si>
  <si>
    <t>terina</t>
  </si>
  <si>
    <t>barlow</t>
  </si>
  <si>
    <t>tcf national bank illinois</t>
  </si>
  <si>
    <t>2024-01-06</t>
  </si>
  <si>
    <t>tiffanylenae04@yahoo.com</t>
  </si>
  <si>
    <t>mock</t>
  </si>
  <si>
    <t>Ravenna</t>
  </si>
  <si>
    <t>NE</t>
  </si>
  <si>
    <t>cabelas</t>
  </si>
  <si>
    <t>christylnolen@abbey.bac.edu</t>
  </si>
  <si>
    <t>christy</t>
  </si>
  <si>
    <t>nolen</t>
  </si>
  <si>
    <t>Cramerton</t>
  </si>
  <si>
    <t>mcso</t>
  </si>
  <si>
    <t>lebpsc09@yahoo.com</t>
  </si>
  <si>
    <t>pam</t>
  </si>
  <si>
    <t>coston</t>
  </si>
  <si>
    <t>branch banking and trust compa</t>
  </si>
  <si>
    <t>crayfield65@gmail.com</t>
  </si>
  <si>
    <t>christina</t>
  </si>
  <si>
    <t>rayfield</t>
  </si>
  <si>
    <t>central market</t>
  </si>
  <si>
    <t>samuel_brown84@yahoo.com</t>
  </si>
  <si>
    <t>pitney bowes</t>
  </si>
  <si>
    <t>hdw1865@yahoo.com</t>
  </si>
  <si>
    <t>howard</t>
  </si>
  <si>
    <t>webster</t>
  </si>
  <si>
    <t>Crewe</t>
  </si>
  <si>
    <t>mark dunning ind.</t>
  </si>
  <si>
    <t>kidwellk1031@aol.com</t>
  </si>
  <si>
    <t>kim</t>
  </si>
  <si>
    <t>kidwell</t>
  </si>
  <si>
    <t>Kokomo</t>
  </si>
  <si>
    <t>compass</t>
  </si>
  <si>
    <t>jhockemeyer812@gmail.com</t>
  </si>
  <si>
    <t>jonathan</t>
  </si>
  <si>
    <t>hockemeyer</t>
  </si>
  <si>
    <t>Burleson</t>
  </si>
  <si>
    <t>bankston chevrolet</t>
  </si>
  <si>
    <t>deemurray91@gmail.com</t>
  </si>
  <si>
    <t>deanna</t>
  </si>
  <si>
    <t>murray</t>
  </si>
  <si>
    <t>Fayetteville</t>
  </si>
  <si>
    <t>deanna murray</t>
  </si>
  <si>
    <t>arielbaker@gmail.com</t>
  </si>
  <si>
    <t>ariel</t>
  </si>
  <si>
    <t>baker</t>
  </si>
  <si>
    <t>Sarasota</t>
  </si>
  <si>
    <t>whole foods marker</t>
  </si>
  <si>
    <t>marvamacklin74@yahoo.com</t>
  </si>
  <si>
    <t>marva</t>
  </si>
  <si>
    <t>macklin</t>
  </si>
  <si>
    <t>Memphis</t>
  </si>
  <si>
    <t>TN</t>
  </si>
  <si>
    <t>swamson serviice</t>
  </si>
  <si>
    <t>tranell31@hotmail.com</t>
  </si>
  <si>
    <t>diana</t>
  </si>
  <si>
    <t>roberts</t>
  </si>
  <si>
    <t>orange county</t>
  </si>
  <si>
    <t>lidgen@hotmail.com</t>
  </si>
  <si>
    <t>rogelio</t>
  </si>
  <si>
    <t>serratos</t>
  </si>
  <si>
    <t>Tempe</t>
  </si>
  <si>
    <t>acs xerox</t>
  </si>
  <si>
    <t>crystalc321@gmail.com</t>
  </si>
  <si>
    <t>crystal</t>
  </si>
  <si>
    <t>circkirillo</t>
  </si>
  <si>
    <t>Jersey City</t>
  </si>
  <si>
    <t>cvs pharmacy</t>
  </si>
  <si>
    <t>crs2442@gmail.com</t>
  </si>
  <si>
    <t>steven</t>
  </si>
  <si>
    <t>rott</t>
  </si>
  <si>
    <t>Harrisburg</t>
  </si>
  <si>
    <t>central penn waterproofin</t>
  </si>
  <si>
    <t>djokiegirl@hotmail.com</t>
  </si>
  <si>
    <t>jerry</t>
  </si>
  <si>
    <t>streetman</t>
  </si>
  <si>
    <t>Centerville</t>
  </si>
  <si>
    <t>center ranch</t>
  </si>
  <si>
    <t>2024-01-25</t>
  </si>
  <si>
    <t>alawsjr1@aol.com</t>
  </si>
  <si>
    <t>elaine</t>
  </si>
  <si>
    <t>laws</t>
  </si>
  <si>
    <t>Seekonk</t>
  </si>
  <si>
    <t>alliance behavioral health car</t>
  </si>
  <si>
    <t>epriode@yahoo.com</t>
  </si>
  <si>
    <t>emma</t>
  </si>
  <si>
    <t>priode</t>
  </si>
  <si>
    <t>Chester</t>
  </si>
  <si>
    <t>suntrust bank; atlanta;ga</t>
  </si>
  <si>
    <t>janielopez82@yahoo.com</t>
  </si>
  <si>
    <t>janie</t>
  </si>
  <si>
    <t>lopez</t>
  </si>
  <si>
    <t>Madera</t>
  </si>
  <si>
    <t>rosemary moralez</t>
  </si>
  <si>
    <t>robertaevans20@gmail.com</t>
  </si>
  <si>
    <t>robert</t>
  </si>
  <si>
    <t>evans</t>
  </si>
  <si>
    <t>Chicago Heigh</t>
  </si>
  <si>
    <t>de la salle</t>
  </si>
  <si>
    <t>ladorisgalbert@yahoo.com</t>
  </si>
  <si>
    <t>ladoris</t>
  </si>
  <si>
    <t>galbert</t>
  </si>
  <si>
    <t>Woodway</t>
  </si>
  <si>
    <t>ak molecular</t>
  </si>
  <si>
    <t>rondamarie03@yahoo.com</t>
  </si>
  <si>
    <t>loronda</t>
  </si>
  <si>
    <t>New Orleans</t>
  </si>
  <si>
    <t>clerk of civil district court</t>
  </si>
  <si>
    <t>sheena.longland@gmail.com</t>
  </si>
  <si>
    <t>sheena</t>
  </si>
  <si>
    <t>longland</t>
  </si>
  <si>
    <t>Colorado Spri</t>
  </si>
  <si>
    <t>CO</t>
  </si>
  <si>
    <t>robyn booton</t>
  </si>
  <si>
    <t>redsap23@gmail.com</t>
  </si>
  <si>
    <t>sarah</t>
  </si>
  <si>
    <t>poole</t>
  </si>
  <si>
    <t>Battle Creek</t>
  </si>
  <si>
    <t>employment plus</t>
  </si>
  <si>
    <t>bennygarciajr@yahoo.com</t>
  </si>
  <si>
    <t>benjamin</t>
  </si>
  <si>
    <t>garcia</t>
  </si>
  <si>
    <t>Delray Beach</t>
  </si>
  <si>
    <t>sri usa</t>
  </si>
  <si>
    <t>carcollins54@aol.com</t>
  </si>
  <si>
    <t>carmen</t>
  </si>
  <si>
    <t>collins</t>
  </si>
  <si>
    <t>Maroa</t>
  </si>
  <si>
    <t>eb morse</t>
  </si>
  <si>
    <t>kimberly_d_adams@hotmail.com</t>
  </si>
  <si>
    <t>kenneth</t>
  </si>
  <si>
    <t>Pasadena</t>
  </si>
  <si>
    <t>staffmark</t>
  </si>
  <si>
    <t>tarheels4life06@yahoo.com</t>
  </si>
  <si>
    <t>alvis</t>
  </si>
  <si>
    <t>mccormick</t>
  </si>
  <si>
    <t>Sanford</t>
  </si>
  <si>
    <t>volt</t>
  </si>
  <si>
    <t>icymike.mb74@gmail.com</t>
  </si>
  <si>
    <t>mical</t>
  </si>
  <si>
    <t>booth</t>
  </si>
  <si>
    <t>wichita falls country club</t>
  </si>
  <si>
    <t>wilson.nikki54@yahoo.com</t>
  </si>
  <si>
    <t>syrita</t>
  </si>
  <si>
    <t>wilson</t>
  </si>
  <si>
    <t>Junction City</t>
  </si>
  <si>
    <t>KS</t>
  </si>
  <si>
    <t>norm and betty\\'s bar</t>
  </si>
  <si>
    <t>rayharper121@gmail.com</t>
  </si>
  <si>
    <t>raymond</t>
  </si>
  <si>
    <t>harper</t>
  </si>
  <si>
    <t>Richmond</t>
  </si>
  <si>
    <t>m and t bank</t>
  </si>
  <si>
    <t>cynthiaphinkle@hotmail.com</t>
  </si>
  <si>
    <t>cynthia</t>
  </si>
  <si>
    <t>hinkle</t>
  </si>
  <si>
    <t>Orrstown</t>
  </si>
  <si>
    <t>cheryl vogt</t>
  </si>
  <si>
    <t>stef.pena1@yahoo.com</t>
  </si>
  <si>
    <t>stephanie</t>
  </si>
  <si>
    <t>pena</t>
  </si>
  <si>
    <t>ambuhealth inc</t>
  </si>
  <si>
    <t>lildre1979@yahoo.com</t>
  </si>
  <si>
    <t>deaundre</t>
  </si>
  <si>
    <t>laury</t>
  </si>
  <si>
    <t>Fort Wayne</t>
  </si>
  <si>
    <t>general motors</t>
  </si>
  <si>
    <t>cassknox78@aol.com</t>
  </si>
  <si>
    <t>knox</t>
  </si>
  <si>
    <t>comerica inc</t>
  </si>
  <si>
    <t>bill2scott@yahoo.com</t>
  </si>
  <si>
    <t>ruben</t>
  </si>
  <si>
    <t>Phoenix</t>
  </si>
  <si>
    <t>veolia</t>
  </si>
  <si>
    <t>meyerswoodworking@gmail.com</t>
  </si>
  <si>
    <t>michael</t>
  </si>
  <si>
    <t>meyers</t>
  </si>
  <si>
    <t>Harker Height</t>
  </si>
  <si>
    <t>delta centrifugal</t>
  </si>
  <si>
    <t>dannie1ne@aol.com</t>
  </si>
  <si>
    <t>danielle</t>
  </si>
  <si>
    <t>green</t>
  </si>
  <si>
    <t>ocean dental</t>
  </si>
  <si>
    <t>beckimarlene24@gmail.com</t>
  </si>
  <si>
    <t>rebecca</t>
  </si>
  <si>
    <t>lowney</t>
  </si>
  <si>
    <t>Norfolk</t>
  </si>
  <si>
    <t>lake taylor</t>
  </si>
  <si>
    <t>salinasglry@yahoo.com</t>
  </si>
  <si>
    <t>ruby</t>
  </si>
  <si>
    <t>salinas</t>
  </si>
  <si>
    <t>San Jose</t>
  </si>
  <si>
    <t>smc332s@yahoo.com</t>
  </si>
  <si>
    <t>scott</t>
  </si>
  <si>
    <t>Independence</t>
  </si>
  <si>
    <t>sara lee</t>
  </si>
  <si>
    <t>hermione.davis@yahoo.com</t>
  </si>
  <si>
    <t>hermione</t>
  </si>
  <si>
    <t>masseysnow</t>
  </si>
  <si>
    <t>transit mgt</t>
  </si>
  <si>
    <t>michaelstrock25@gmail.com</t>
  </si>
  <si>
    <t>randy</t>
  </si>
  <si>
    <t>strock</t>
  </si>
  <si>
    <t>Salley</t>
  </si>
  <si>
    <t>carolina tree care</t>
  </si>
  <si>
    <t>isaacnash23@yahoo.com</t>
  </si>
  <si>
    <t>isaac</t>
  </si>
  <si>
    <t>nash</t>
  </si>
  <si>
    <t>Lake Charles</t>
  </si>
  <si>
    <t>aeroframe</t>
  </si>
  <si>
    <t>alrhodes72@yahoo.com</t>
  </si>
  <si>
    <t>rhodes</t>
  </si>
  <si>
    <t>Hampton</t>
  </si>
  <si>
    <t>headway corp</t>
  </si>
  <si>
    <t>danitagoodloe@gmail.com</t>
  </si>
  <si>
    <t>danita</t>
  </si>
  <si>
    <t>goodloe</t>
  </si>
  <si>
    <t>Kansas City</t>
  </si>
  <si>
    <t>the bancorp bank</t>
  </si>
  <si>
    <t>viviantreto@yahoo.com</t>
  </si>
  <si>
    <t>vivian</t>
  </si>
  <si>
    <t>treto</t>
  </si>
  <si>
    <t>Miami</t>
  </si>
  <si>
    <t>terra networks usa</t>
  </si>
  <si>
    <t>shmittyz321@live.com</t>
  </si>
  <si>
    <t>evan</t>
  </si>
  <si>
    <t>coleman</t>
  </si>
  <si>
    <t>Radcliff</t>
  </si>
  <si>
    <t>holiday inn express</t>
  </si>
  <si>
    <t>rayrich27@gmail.com</t>
  </si>
  <si>
    <t>raymondq</t>
  </si>
  <si>
    <t>richardson</t>
  </si>
  <si>
    <t>amsec llc</t>
  </si>
  <si>
    <t>ylajeune2@gmail.com</t>
  </si>
  <si>
    <t>yudine</t>
  </si>
  <si>
    <t>lajeune</t>
  </si>
  <si>
    <t>Champaign</t>
  </si>
  <si>
    <t>manpower</t>
  </si>
  <si>
    <t>ana_pendleton@yahoo.com</t>
  </si>
  <si>
    <t>pendleton</t>
  </si>
  <si>
    <t>ian binmore</t>
  </si>
  <si>
    <t>jnunley92@yahoo.com</t>
  </si>
  <si>
    <t>jeanetta</t>
  </si>
  <si>
    <t>nunley</t>
  </si>
  <si>
    <t>Montgomery</t>
  </si>
  <si>
    <t>AL</t>
  </si>
  <si>
    <t>macon county board of educatio</t>
  </si>
  <si>
    <t>shapeup01@yahoo.com</t>
  </si>
  <si>
    <t>cleveland</t>
  </si>
  <si>
    <t>Lakeland</t>
  </si>
  <si>
    <t>united storage</t>
  </si>
  <si>
    <t>yogidustin@live.com</t>
  </si>
  <si>
    <t>dustin</t>
  </si>
  <si>
    <t>turner</t>
  </si>
  <si>
    <t>Bountiful</t>
  </si>
  <si>
    <t>UT</t>
  </si>
  <si>
    <t>marriott intl</t>
  </si>
  <si>
    <t>julzmommy@yahoo.com</t>
  </si>
  <si>
    <t>myda</t>
  </si>
  <si>
    <t>merrill</t>
  </si>
  <si>
    <t>Port Hueneme</t>
  </si>
  <si>
    <t>casa pacifica</t>
  </si>
  <si>
    <t>michaelbrand70@aol.com</t>
  </si>
  <si>
    <t>jorge</t>
  </si>
  <si>
    <t>brand</t>
  </si>
  <si>
    <t>Corona</t>
  </si>
  <si>
    <t>newmillenium</t>
  </si>
  <si>
    <t>tn_ladyvolt@yahoo.com</t>
  </si>
  <si>
    <t>odarra</t>
  </si>
  <si>
    <t>beauvais</t>
  </si>
  <si>
    <t>Nashville</t>
  </si>
  <si>
    <t>usa security</t>
  </si>
  <si>
    <t>j.reid215@yahoo.com</t>
  </si>
  <si>
    <t>shante</t>
  </si>
  <si>
    <t>darby</t>
  </si>
  <si>
    <t>Philadelphia</t>
  </si>
  <si>
    <t>asig</t>
  </si>
  <si>
    <t>shirleym19@live.com</t>
  </si>
  <si>
    <t>shirley</t>
  </si>
  <si>
    <t>wooten</t>
  </si>
  <si>
    <t>Lewisville</t>
  </si>
  <si>
    <t>beltline salvage</t>
  </si>
  <si>
    <t>gkelley12@hotmail.com</t>
  </si>
  <si>
    <t>garrynette</t>
  </si>
  <si>
    <t>kelley</t>
  </si>
  <si>
    <t>attorney general of texas</t>
  </si>
  <si>
    <t>bmthomas35@hotmail.com</t>
  </si>
  <si>
    <t>bridgette</t>
  </si>
  <si>
    <t>Red Oak</t>
  </si>
  <si>
    <t>fridays</t>
  </si>
  <si>
    <t>pearsonf2003@yahoo.com</t>
  </si>
  <si>
    <t>francesca</t>
  </si>
  <si>
    <t>pearson</t>
  </si>
  <si>
    <t>Auburn</t>
  </si>
  <si>
    <t>worldpay</t>
  </si>
  <si>
    <t>tweetbyrd721@yahoo.com</t>
  </si>
  <si>
    <t>chauvet</t>
  </si>
  <si>
    <t>wells</t>
  </si>
  <si>
    <t>Simpsonville</t>
  </si>
  <si>
    <t>defense support services</t>
  </si>
  <si>
    <t>faceless_shane@yahoo.com</t>
  </si>
  <si>
    <t>shane</t>
  </si>
  <si>
    <t>smithson</t>
  </si>
  <si>
    <t>Milan</t>
  </si>
  <si>
    <t>rock tenn</t>
  </si>
  <si>
    <t>michelleboldt44@gmail.com</t>
  </si>
  <si>
    <t>michelle</t>
  </si>
  <si>
    <t>boldt</t>
  </si>
  <si>
    <t>Corpus Christ</t>
  </si>
  <si>
    <t>casual male xl</t>
  </si>
  <si>
    <t>ginasworlds1@yahoo.com</t>
  </si>
  <si>
    <t>regina</t>
  </si>
  <si>
    <t>roper</t>
  </si>
  <si>
    <t>ME</t>
  </si>
  <si>
    <t>bob\\'s clam hut</t>
  </si>
  <si>
    <t>arellaba@yahoo.com</t>
  </si>
  <si>
    <t>brenda</t>
  </si>
  <si>
    <t>arellano</t>
  </si>
  <si>
    <t>harris county hosiptal distric</t>
  </si>
  <si>
    <t>2024-01-18</t>
  </si>
  <si>
    <t>tbugarin1224@yahoo.com</t>
  </si>
  <si>
    <t>teofilo</t>
  </si>
  <si>
    <t>bugarin</t>
  </si>
  <si>
    <t>Keyport</t>
  </si>
  <si>
    <t>marin management mcdonalds</t>
  </si>
  <si>
    <t>lois.byous@yahoo.com</t>
  </si>
  <si>
    <t>irene</t>
  </si>
  <si>
    <t>blazio</t>
  </si>
  <si>
    <t>Enid</t>
  </si>
  <si>
    <t>dept of defense</t>
  </si>
  <si>
    <t>linneayates@gmail.com</t>
  </si>
  <si>
    <t>linnea</t>
  </si>
  <si>
    <t>yates</t>
  </si>
  <si>
    <t>Debary</t>
  </si>
  <si>
    <t>advance purification tech</t>
  </si>
  <si>
    <t>mzwise555@hotmail.com</t>
  </si>
  <si>
    <t>latonya</t>
  </si>
  <si>
    <t>miles</t>
  </si>
  <si>
    <t>gate gourmet</t>
  </si>
  <si>
    <t>boyzandme2003@yahoo.com</t>
  </si>
  <si>
    <t>tanya</t>
  </si>
  <si>
    <t>Van Nuys</t>
  </si>
  <si>
    <t>los angeles unified schoo</t>
  </si>
  <si>
    <t>gpgoo12561@aol.com</t>
  </si>
  <si>
    <t>jessie</t>
  </si>
  <si>
    <t>calvert</t>
  </si>
  <si>
    <t>Castlewood</t>
  </si>
  <si>
    <t>kllm</t>
  </si>
  <si>
    <t>darria215@gmail.com</t>
  </si>
  <si>
    <t>darria</t>
  </si>
  <si>
    <t>foreman</t>
  </si>
  <si>
    <t>North Las Veg</t>
  </si>
  <si>
    <t>plasma care</t>
  </si>
  <si>
    <t>ktm304@hotmail.com</t>
  </si>
  <si>
    <t>wilk</t>
  </si>
  <si>
    <t>vaighn</t>
  </si>
  <si>
    <t>Lansdale</t>
  </si>
  <si>
    <t>core logic</t>
  </si>
  <si>
    <t>louu25@yahoo.com</t>
  </si>
  <si>
    <t>louis</t>
  </si>
  <si>
    <t>taylor</t>
  </si>
  <si>
    <t>cuyahoga county sheriffs</t>
  </si>
  <si>
    <t>tabitha_heacock@yahoo.com</t>
  </si>
  <si>
    <t>tabitha</t>
  </si>
  <si>
    <t>heacock</t>
  </si>
  <si>
    <t>Vincennes</t>
  </si>
  <si>
    <t>ymca</t>
  </si>
  <si>
    <t>chaos.tha.king@gmail.com</t>
  </si>
  <si>
    <t>keith</t>
  </si>
  <si>
    <t>andrews</t>
  </si>
  <si>
    <t>Merrillville</t>
  </si>
  <si>
    <t>south suburban</t>
  </si>
  <si>
    <t>leah1980@hotmail.com</t>
  </si>
  <si>
    <t>ledah</t>
  </si>
  <si>
    <t>arbubaker</t>
  </si>
  <si>
    <t>Newark</t>
  </si>
  <si>
    <t>newark public schools</t>
  </si>
  <si>
    <t>stimphont@yahoo.com</t>
  </si>
  <si>
    <t>lisa</t>
  </si>
  <si>
    <t>holcomb</t>
  </si>
  <si>
    <t>Bradenton</t>
  </si>
  <si>
    <t>cardiology associates</t>
  </si>
  <si>
    <t>vsintuskegee@aol.com</t>
  </si>
  <si>
    <t>smith</t>
  </si>
  <si>
    <t>Tuskegee Inst</t>
  </si>
  <si>
    <t>town of shorter</t>
  </si>
  <si>
    <t>misss_tiff@hotmail.com</t>
  </si>
  <si>
    <t>walker</t>
  </si>
  <si>
    <t>Whitehall</t>
  </si>
  <si>
    <t>st lukes physician group</t>
  </si>
  <si>
    <t>beebee01421@hotmail.com</t>
  </si>
  <si>
    <t>brandy</t>
  </si>
  <si>
    <t>truax</t>
  </si>
  <si>
    <t>Lebanon</t>
  </si>
  <si>
    <t>hollywood casino</t>
  </si>
  <si>
    <t>debbieyancey47@yahoo.com</t>
  </si>
  <si>
    <t>debbie</t>
  </si>
  <si>
    <t>yancey</t>
  </si>
  <si>
    <t>Strunk</t>
  </si>
  <si>
    <t>scott county hospital</t>
  </si>
  <si>
    <t>yogiten@aol.com</t>
  </si>
  <si>
    <t>carlos</t>
  </si>
  <si>
    <t>montes</t>
  </si>
  <si>
    <t>Tuscaloosa</t>
  </si>
  <si>
    <t>express oil change</t>
  </si>
  <si>
    <t>deshon25@gmail.com</t>
  </si>
  <si>
    <t>torian</t>
  </si>
  <si>
    <t>mayes</t>
  </si>
  <si>
    <t>baylor hospital</t>
  </si>
  <si>
    <t>tcdougls11@hotmail.com</t>
  </si>
  <si>
    <t>theresa</t>
  </si>
  <si>
    <t>douglas</t>
  </si>
  <si>
    <t>Panama City</t>
  </si>
  <si>
    <t>state of florida</t>
  </si>
  <si>
    <t>graymachine@gmail.com</t>
  </si>
  <si>
    <t>andrew</t>
  </si>
  <si>
    <t>sanders</t>
  </si>
  <si>
    <t>t-mobile us</t>
  </si>
  <si>
    <t>ds94jc@aol.com</t>
  </si>
  <si>
    <t>daniel</t>
  </si>
  <si>
    <t>snavely</t>
  </si>
  <si>
    <t>sears holdings</t>
  </si>
  <si>
    <t>pordiosero69@hotmail.com</t>
  </si>
  <si>
    <t>jose</t>
  </si>
  <si>
    <t>cruz</t>
  </si>
  <si>
    <t>Cicero</t>
  </si>
  <si>
    <t>new dairy</t>
  </si>
  <si>
    <t>smommabear1999@aol.com</t>
  </si>
  <si>
    <t>bully</t>
  </si>
  <si>
    <t>Fairfield</t>
  </si>
  <si>
    <t>air authority</t>
  </si>
  <si>
    <t>valynn_m@yahoo.com</t>
  </si>
  <si>
    <t>valencia</t>
  </si>
  <si>
    <t>martin</t>
  </si>
  <si>
    <t>servicemaster</t>
  </si>
  <si>
    <t>cjcunningham0425@gmail.com</t>
  </si>
  <si>
    <t>corby l</t>
  </si>
  <si>
    <t>cunningham</t>
  </si>
  <si>
    <t>Zanesville</t>
  </si>
  <si>
    <t>tk transportaion</t>
  </si>
  <si>
    <t>f.flemino@yahoo.com</t>
  </si>
  <si>
    <t>fonsecca</t>
  </si>
  <si>
    <t>flemino</t>
  </si>
  <si>
    <t>Saint Paul</t>
  </si>
  <si>
    <t>MN</t>
  </si>
  <si>
    <t>mcdonalds</t>
  </si>
  <si>
    <t>soradet_jung@hotmail.com</t>
  </si>
  <si>
    <t>soradej</t>
  </si>
  <si>
    <t>raksathai</t>
  </si>
  <si>
    <t>Los Angeles</t>
  </si>
  <si>
    <t>tasty thai</t>
  </si>
  <si>
    <t>ericbrudolph@yahoo.com</t>
  </si>
  <si>
    <t>eric</t>
  </si>
  <si>
    <t>rudolph</t>
  </si>
  <si>
    <t>Huntsville</t>
  </si>
  <si>
    <t>infinity technology</t>
  </si>
  <si>
    <t>aquilagivens@yahoo.com</t>
  </si>
  <si>
    <t>aquila</t>
  </si>
  <si>
    <t>givens</t>
  </si>
  <si>
    <t>Monroe</t>
  </si>
  <si>
    <t>faster refund express</t>
  </si>
  <si>
    <t>onepennyatatime75@yahoo.com</t>
  </si>
  <si>
    <t>lakeisha</t>
  </si>
  <si>
    <t>neal</t>
  </si>
  <si>
    <t>Grandview</t>
  </si>
  <si>
    <t>barber\\\\\\'s lounge</t>
  </si>
  <si>
    <t>johstacy@gmail.com</t>
  </si>
  <si>
    <t>john</t>
  </si>
  <si>
    <t>stacy</t>
  </si>
  <si>
    <t>Issaquah</t>
  </si>
  <si>
    <t>WA</t>
  </si>
  <si>
    <t>microsoft</t>
  </si>
  <si>
    <t>deng90813@yahoo.com</t>
  </si>
  <si>
    <t>deidre</t>
  </si>
  <si>
    <t>english</t>
  </si>
  <si>
    <t>Long Beach</t>
  </si>
  <si>
    <t>los angeles county</t>
  </si>
  <si>
    <t>dizzle80@gmail.com</t>
  </si>
  <si>
    <t>hector</t>
  </si>
  <si>
    <t>ledesma</t>
  </si>
  <si>
    <t>Fredericksbur</t>
  </si>
  <si>
    <t>usmc</t>
  </si>
  <si>
    <t>sweetsmitchell@gmail.com</t>
  </si>
  <si>
    <t>joshua</t>
  </si>
  <si>
    <t>mitchell</t>
  </si>
  <si>
    <t>Lockhart</t>
  </si>
  <si>
    <t>consolidated tank</t>
  </si>
  <si>
    <t>punmorris@hotmail.com</t>
  </si>
  <si>
    <t>clifton</t>
  </si>
  <si>
    <t>morris</t>
  </si>
  <si>
    <t>Bartow</t>
  </si>
  <si>
    <t>morgan corp`</t>
  </si>
  <si>
    <t>judyism44@hotmail.com</t>
  </si>
  <si>
    <t>lloyd</t>
  </si>
  <si>
    <t>colburn</t>
  </si>
  <si>
    <t>Stevinson</t>
  </si>
  <si>
    <t>fosterfarms</t>
  </si>
  <si>
    <t>rach4real@aol.com</t>
  </si>
  <si>
    <t>rachel</t>
  </si>
  <si>
    <t>pino</t>
  </si>
  <si>
    <t>Reno</t>
  </si>
  <si>
    <t>amazon</t>
  </si>
  <si>
    <t>dlcgrandma@yahoo.com</t>
  </si>
  <si>
    <t>denise</t>
  </si>
  <si>
    <t>copeland</t>
  </si>
  <si>
    <t>Water Valley</t>
  </si>
  <si>
    <t>san angelo state supported liv</t>
  </si>
  <si>
    <t>candlessent@hotmail.com</t>
  </si>
  <si>
    <t>darlene</t>
  </si>
  <si>
    <t>jordan</t>
  </si>
  <si>
    <t>Smyrna</t>
  </si>
  <si>
    <t>DE</t>
  </si>
  <si>
    <t>kent general hospital</t>
  </si>
  <si>
    <t>lilkt_082404@yahoo.com</t>
  </si>
  <si>
    <t>catherine</t>
  </si>
  <si>
    <t>floyd</t>
  </si>
  <si>
    <t>Washington</t>
  </si>
  <si>
    <t>walgreens</t>
  </si>
  <si>
    <t>feliciac@gmail.com</t>
  </si>
  <si>
    <t>felicia</t>
  </si>
  <si>
    <t>castillo</t>
  </si>
  <si>
    <t>Germantown</t>
  </si>
  <si>
    <t>macroserve</t>
  </si>
  <si>
    <t>godcrfts@yahoo.com</t>
  </si>
  <si>
    <t>carolyn</t>
  </si>
  <si>
    <t>franzen</t>
  </si>
  <si>
    <t>us air force</t>
  </si>
  <si>
    <t>terriscolari@yahoo.com</t>
  </si>
  <si>
    <t>scolari</t>
  </si>
  <si>
    <t>Mesa</t>
  </si>
  <si>
    <t>friedman</t>
  </si>
  <si>
    <t>judy_julien@yahoo.com</t>
  </si>
  <si>
    <t>judy</t>
  </si>
  <si>
    <t>julien</t>
  </si>
  <si>
    <t>westgate resorts</t>
  </si>
  <si>
    <t>tristen.cherry@gmail.com</t>
  </si>
  <si>
    <t>camet</t>
  </si>
  <si>
    <t>appliedmaterials</t>
  </si>
  <si>
    <t>karenmcdonald111@yahoo.com</t>
  </si>
  <si>
    <t>karen</t>
  </si>
  <si>
    <t>mcdonald</t>
  </si>
  <si>
    <t>Crestview</t>
  </si>
  <si>
    <t>790 north rest</t>
  </si>
  <si>
    <t>dianna_wright20@yahoo.com</t>
  </si>
  <si>
    <t>terry</t>
  </si>
  <si>
    <t>wright</t>
  </si>
  <si>
    <t>Cynthiana</t>
  </si>
  <si>
    <t>belmont freight</t>
  </si>
  <si>
    <t>barbarasharp@gmail.com</t>
  </si>
  <si>
    <t>barbara</t>
  </si>
  <si>
    <t>sharp</t>
  </si>
  <si>
    <t>Downey</t>
  </si>
  <si>
    <t>northern star</t>
  </si>
  <si>
    <t>shelby_nicole_7@hotmail.com</t>
  </si>
  <si>
    <t>shelby</t>
  </si>
  <si>
    <t>brummett</t>
  </si>
  <si>
    <t>Grants Pass</t>
  </si>
  <si>
    <t>aspire</t>
  </si>
  <si>
    <t>standralyn@yahoo.com</t>
  </si>
  <si>
    <t>standralyn</t>
  </si>
  <si>
    <t>greensleeves janitorial</t>
  </si>
  <si>
    <t>topherox90@gmail.com</t>
  </si>
  <si>
    <t>hipolito</t>
  </si>
  <si>
    <t>Camarillo</t>
  </si>
  <si>
    <t>psychiatric health facility</t>
  </si>
  <si>
    <t>renee.peace0@gmail.com</t>
  </si>
  <si>
    <t>benachebe</t>
  </si>
  <si>
    <t>simmons</t>
  </si>
  <si>
    <t>altaturnative commintys</t>
  </si>
  <si>
    <t>peterson.kimberly@yahoo.com</t>
  </si>
  <si>
    <t>kimberly</t>
  </si>
  <si>
    <t>peterson</t>
  </si>
  <si>
    <t>Norcross</t>
  </si>
  <si>
    <t>GA</t>
  </si>
  <si>
    <t>consumersource</t>
  </si>
  <si>
    <t>moralesjillian@yahoo.com</t>
  </si>
  <si>
    <t>jillian</t>
  </si>
  <si>
    <t>morales</t>
  </si>
  <si>
    <t>vangent</t>
  </si>
  <si>
    <t>annecooney@hotmail.com</t>
  </si>
  <si>
    <t>anne</t>
  </si>
  <si>
    <t>cooney</t>
  </si>
  <si>
    <t>Pennsauken</t>
  </si>
  <si>
    <t>d.e.m.o.</t>
  </si>
  <si>
    <t>tinkergloria57@hotmail.com</t>
  </si>
  <si>
    <t>corinne</t>
  </si>
  <si>
    <t>abourezk</t>
  </si>
  <si>
    <t>Santa Ana</t>
  </si>
  <si>
    <t>lakewoodcerritosdental</t>
  </si>
  <si>
    <t>lehennessey@gmail.com</t>
  </si>
  <si>
    <t>lena</t>
  </si>
  <si>
    <t>hennessey</t>
  </si>
  <si>
    <t>unity stationers</t>
  </si>
  <si>
    <t>luvmealln1@aol.com</t>
  </si>
  <si>
    <t>ieasha</t>
  </si>
  <si>
    <t>lavender</t>
  </si>
  <si>
    <t>innovative tax services inc</t>
  </si>
  <si>
    <t>onlycc6@yahoo.com</t>
  </si>
  <si>
    <t>carla</t>
  </si>
  <si>
    <t>cervantes</t>
  </si>
  <si>
    <t>Merced</t>
  </si>
  <si>
    <t>ccds</t>
  </si>
  <si>
    <t>lakegurl319@gmail.com</t>
  </si>
  <si>
    <t>deborah</t>
  </si>
  <si>
    <t>perry</t>
  </si>
  <si>
    <t>Lake Havasu C</t>
  </si>
  <si>
    <t>rj perry custom framing</t>
  </si>
  <si>
    <t>durhambetty@yahoo.com</t>
  </si>
  <si>
    <t>betty</t>
  </si>
  <si>
    <t>durham</t>
  </si>
  <si>
    <t>New Haven</t>
  </si>
  <si>
    <t>CT</t>
  </si>
  <si>
    <t>hospital of saint raphael</t>
  </si>
  <si>
    <t>brittanystouffer@yahoo.com</t>
  </si>
  <si>
    <t>brittany</t>
  </si>
  <si>
    <t>stouffer</t>
  </si>
  <si>
    <t>Newville</t>
  </si>
  <si>
    <t>metro bank</t>
  </si>
  <si>
    <t>darylpyn@hotmail.com</t>
  </si>
  <si>
    <t>daryl</t>
  </si>
  <si>
    <t>payne</t>
  </si>
  <si>
    <t>DC</t>
  </si>
  <si>
    <t>aerotek</t>
  </si>
  <si>
    <t>joygoeb@yahoo.com</t>
  </si>
  <si>
    <t>joy</t>
  </si>
  <si>
    <t>goeb</t>
  </si>
  <si>
    <t>Cranford</t>
  </si>
  <si>
    <t>unemployment</t>
  </si>
  <si>
    <t>larrysjones@hotmail.com</t>
  </si>
  <si>
    <t>larry</t>
  </si>
  <si>
    <t>Orange</t>
  </si>
  <si>
    <t>system star</t>
  </si>
  <si>
    <t>huntley.stan@yahoo.com</t>
  </si>
  <si>
    <t>costanza</t>
  </si>
  <si>
    <t>huntley</t>
  </si>
  <si>
    <t>Homestead</t>
  </si>
  <si>
    <t>lagasse sweet</t>
  </si>
  <si>
    <t>elizpink27@yahoo.com</t>
  </si>
  <si>
    <t>boling</t>
  </si>
  <si>
    <t>Humble</t>
  </si>
  <si>
    <t>texas ent</t>
  </si>
  <si>
    <t>cabol1928@gmail.com</t>
  </si>
  <si>
    <t>albano</t>
  </si>
  <si>
    <t>Roanoke</t>
  </si>
  <si>
    <t>the wiz</t>
  </si>
  <si>
    <t>davidshaw@yahoo.com</t>
  </si>
  <si>
    <t>shaw</t>
  </si>
  <si>
    <t>mr. steak</t>
  </si>
  <si>
    <t>djdickson27@hotmail.com</t>
  </si>
  <si>
    <t>dickson</t>
  </si>
  <si>
    <t>Sandia</t>
  </si>
  <si>
    <t>corpus christi state supported</t>
  </si>
  <si>
    <t>williamhmiller@gmail.com</t>
  </si>
  <si>
    <t>william</t>
  </si>
  <si>
    <t>miller</t>
  </si>
  <si>
    <t>Denver</t>
  </si>
  <si>
    <t>asian answers</t>
  </si>
  <si>
    <t>adrianaallamby@yahoo.com</t>
  </si>
  <si>
    <t>adriana</t>
  </si>
  <si>
    <t>allamby</t>
  </si>
  <si>
    <t>Oakland</t>
  </si>
  <si>
    <t>opentopsightseeing</t>
  </si>
  <si>
    <t>caroltaylor@hotmail.com</t>
  </si>
  <si>
    <t>carol</t>
  </si>
  <si>
    <t>irving's sporting goods</t>
  </si>
  <si>
    <t>dianebtam@hotmail.com</t>
  </si>
  <si>
    <t>diane</t>
  </si>
  <si>
    <t>tam</t>
  </si>
  <si>
    <t>York</t>
  </si>
  <si>
    <t>omni realty</t>
  </si>
  <si>
    <t>ronaldcoury@hotmail.com</t>
  </si>
  <si>
    <t>ronald</t>
  </si>
  <si>
    <t>coury</t>
  </si>
  <si>
    <t>standard sales</t>
  </si>
  <si>
    <t>phillip.frierson@yahoo.com</t>
  </si>
  <si>
    <t>phillip</t>
  </si>
  <si>
    <t>frierson</t>
  </si>
  <si>
    <t>Evanston</t>
  </si>
  <si>
    <t>fifth third bank</t>
  </si>
  <si>
    <t>sherrybohrer@hotmail.com</t>
  </si>
  <si>
    <t>sherry</t>
  </si>
  <si>
    <t>bohrer</t>
  </si>
  <si>
    <t>super place</t>
  </si>
  <si>
    <t>angela_h362@yahoo.com</t>
  </si>
  <si>
    <t>howze</t>
  </si>
  <si>
    <t>Pittsburgh</t>
  </si>
  <si>
    <t>hill district consensus group</t>
  </si>
  <si>
    <t>jamiesueserna@hotmail.com</t>
  </si>
  <si>
    <t>jamie</t>
  </si>
  <si>
    <t>serna</t>
  </si>
  <si>
    <t>Harlingen</t>
  </si>
  <si>
    <t>san benito cisd</t>
  </si>
  <si>
    <t>fullerboi@yahoo.com</t>
  </si>
  <si>
    <t>aarron</t>
  </si>
  <si>
    <t>fuller</t>
  </si>
  <si>
    <t>Chesapeake</t>
  </si>
  <si>
    <t>afforable demo</t>
  </si>
  <si>
    <t>lisajgibson@gmail.com</t>
  </si>
  <si>
    <t>gibson</t>
  </si>
  <si>
    <t>Modesto</t>
  </si>
  <si>
    <t>erb lumber</t>
  </si>
  <si>
    <t>perrin@gmail.com</t>
  </si>
  <si>
    <t>dorothy</t>
  </si>
  <si>
    <t>perrin</t>
  </si>
  <si>
    <t>block distributors</t>
  </si>
  <si>
    <t>janetenright@gmail.com</t>
  </si>
  <si>
    <t>enright</t>
  </si>
  <si>
    <t>yesterday's records</t>
  </si>
  <si>
    <t>sibollano@hotmail.com</t>
  </si>
  <si>
    <t>siboney</t>
  </si>
  <si>
    <t>llano</t>
  </si>
  <si>
    <t>East Chicago</t>
  </si>
  <si>
    <t>mha</t>
  </si>
  <si>
    <t>sixstargeneral847@yahoo.com</t>
  </si>
  <si>
    <t>quinton</t>
  </si>
  <si>
    <t>daniels</t>
  </si>
  <si>
    <t>Shelbyville</t>
  </si>
  <si>
    <t>elwood staffing</t>
  </si>
  <si>
    <t>duem1946@hotmail.com</t>
  </si>
  <si>
    <t>della</t>
  </si>
  <si>
    <t>mcallister</t>
  </si>
  <si>
    <t>omni source</t>
  </si>
  <si>
    <t>lewismarc40@gmail.com</t>
  </si>
  <si>
    <t>martha</t>
  </si>
  <si>
    <t>homer</t>
  </si>
  <si>
    <t>Turlock</t>
  </si>
  <si>
    <t>ssi</t>
  </si>
  <si>
    <t>marquesb9@yahoo.com</t>
  </si>
  <si>
    <t>marques</t>
  </si>
  <si>
    <t>Pittsburg</t>
  </si>
  <si>
    <t>restorationhardware</t>
  </si>
  <si>
    <t>luvnlif2004@aol.com</t>
  </si>
  <si>
    <t>yasser</t>
  </si>
  <si>
    <t>hussain</t>
  </si>
  <si>
    <t>Sicklerville</t>
  </si>
  <si>
    <t>premier landscape mgt</t>
  </si>
  <si>
    <t>yousted63@hotmail.com</t>
  </si>
  <si>
    <t>lynn</t>
  </si>
  <si>
    <t>may</t>
  </si>
  <si>
    <t>corpus christ</t>
  </si>
  <si>
    <t>almacs</t>
  </si>
  <si>
    <t>ceciliafrazier@yahoo.com</t>
  </si>
  <si>
    <t>cecilia</t>
  </si>
  <si>
    <t>frazier</t>
  </si>
  <si>
    <t>Revere</t>
  </si>
  <si>
    <t>childrens</t>
  </si>
  <si>
    <t>neicy2185@yahoo.com</t>
  </si>
  <si>
    <t>weddle</t>
  </si>
  <si>
    <t>fpweb</t>
  </si>
  <si>
    <t>mysweeetyorkie@gmail.com</t>
  </si>
  <si>
    <t>machado</t>
  </si>
  <si>
    <t>Birmingham</t>
  </si>
  <si>
    <t>sunbelt management co.</t>
  </si>
  <si>
    <t>tinajevans@gmail.com</t>
  </si>
  <si>
    <t>tina</t>
  </si>
  <si>
    <t>Chula Vista</t>
  </si>
  <si>
    <t>handy city</t>
  </si>
  <si>
    <t>kathyforgod@hotmail.com</t>
  </si>
  <si>
    <t>kathy</t>
  </si>
  <si>
    <t>sutton</t>
  </si>
  <si>
    <t>East Jordan</t>
  </si>
  <si>
    <t>self</t>
  </si>
  <si>
    <t>bmwjesse123@gmail.com</t>
  </si>
  <si>
    <t>jesse</t>
  </si>
  <si>
    <t>firehouse subs</t>
  </si>
  <si>
    <t>devonnehersey@gmail.com</t>
  </si>
  <si>
    <t>devonne</t>
  </si>
  <si>
    <t>hersey</t>
  </si>
  <si>
    <t>ge money bank</t>
  </si>
  <si>
    <t>sndyzoll@aol.com</t>
  </si>
  <si>
    <t>chris</t>
  </si>
  <si>
    <t>zoll</t>
  </si>
  <si>
    <t>Myrtle Beach</t>
  </si>
  <si>
    <t>precision southeast</t>
  </si>
  <si>
    <t>woodardgilbert@yahoo.com</t>
  </si>
  <si>
    <t>gilbert</t>
  </si>
  <si>
    <t>woodard</t>
  </si>
  <si>
    <t>Sweeny</t>
  </si>
  <si>
    <t>uei</t>
  </si>
  <si>
    <t>haplen@hotmail.com</t>
  </si>
  <si>
    <t>lowe</t>
  </si>
  <si>
    <t>strongbod</t>
  </si>
  <si>
    <t>fayesturdivant@gmail.com</t>
  </si>
  <si>
    <t>faye</t>
  </si>
  <si>
    <t>sturdivant</t>
  </si>
  <si>
    <t>super saver foods</t>
  </si>
  <si>
    <t>james.murphy.1978@gmail.com</t>
  </si>
  <si>
    <t>james</t>
  </si>
  <si>
    <t>murphy</t>
  </si>
  <si>
    <t>Sunnyvale</t>
  </si>
  <si>
    <t>eight by eight</t>
  </si>
  <si>
    <t>gladn@aol.com</t>
  </si>
  <si>
    <t>vanessa</t>
  </si>
  <si>
    <t>gladney</t>
  </si>
  <si>
    <t>brown mackie college</t>
  </si>
  <si>
    <t>lottiet@gmail.com</t>
  </si>
  <si>
    <t>lottie</t>
  </si>
  <si>
    <t>sinclair</t>
  </si>
  <si>
    <t>netstars matrix design</t>
  </si>
  <si>
    <t>marykbrice@hotmail.com</t>
  </si>
  <si>
    <t>mary</t>
  </si>
  <si>
    <t>brice</t>
  </si>
  <si>
    <t>rite solution</t>
  </si>
  <si>
    <t>michaelmmanson@yahoo.com</t>
  </si>
  <si>
    <t>manson</t>
  </si>
  <si>
    <t>Winter Park</t>
  </si>
  <si>
    <t>reliable guidance</t>
  </si>
  <si>
    <t>r.gillespie91@gmail.com</t>
  </si>
  <si>
    <t>robbie</t>
  </si>
  <si>
    <t>gillespie</t>
  </si>
  <si>
    <t>San Diego</t>
  </si>
  <si>
    <t>bank of america  n a</t>
  </si>
  <si>
    <t>sarahowens@gmail.com</t>
  </si>
  <si>
    <t>owens</t>
  </si>
  <si>
    <t>Livingston</t>
  </si>
  <si>
    <t>shoe kicks</t>
  </si>
  <si>
    <t>jamesmarker@yahoo.com</t>
  </si>
  <si>
    <t>marker</t>
  </si>
  <si>
    <t>national auto parts</t>
  </si>
  <si>
    <t>briancleighton@yahoo.com</t>
  </si>
  <si>
    <t>brian</t>
  </si>
  <si>
    <t>leighton</t>
  </si>
  <si>
    <t>Horn Lake</t>
  </si>
  <si>
    <t>MS</t>
  </si>
  <si>
    <t>alpha beta</t>
  </si>
  <si>
    <t>keeleympilcher@hotmail.com</t>
  </si>
  <si>
    <t>keeley</t>
  </si>
  <si>
    <t>pilcher</t>
  </si>
  <si>
    <t>foxmoor</t>
  </si>
  <si>
    <t>smithers@gmail.com</t>
  </si>
  <si>
    <t>smithers</t>
  </si>
  <si>
    <t>parade of shoes</t>
  </si>
  <si>
    <t>carriepearce@gmail.com</t>
  </si>
  <si>
    <t>carrie</t>
  </si>
  <si>
    <t>pearce</t>
  </si>
  <si>
    <t>Saint Joseph</t>
  </si>
  <si>
    <t>deco refreshments inc.</t>
  </si>
  <si>
    <t>buteshannon@gmail.com</t>
  </si>
  <si>
    <t>bute</t>
  </si>
  <si>
    <t>thomascoyne</t>
  </si>
  <si>
    <t>bwoodard08@yahoo.com</t>
  </si>
  <si>
    <t>brandon</t>
  </si>
  <si>
    <t>Manteca</t>
  </si>
  <si>
    <t>dish network</t>
  </si>
  <si>
    <t>alicia.argueta@gmail.com</t>
  </si>
  <si>
    <t>alicia</t>
  </si>
  <si>
    <t>argueta</t>
  </si>
  <si>
    <t>Ashburn</t>
  </si>
  <si>
    <t>charlotte russe</t>
  </si>
  <si>
    <t>alexisjperez@hotmail.com</t>
  </si>
  <si>
    <t>alexis</t>
  </si>
  <si>
    <t>perez</t>
  </si>
  <si>
    <t>Milpitas</t>
  </si>
  <si>
    <t>schaak electronics</t>
  </si>
  <si>
    <t>kishasmith1998@yahoo.com</t>
  </si>
  <si>
    <t>lakisha</t>
  </si>
  <si>
    <t>black beauty</t>
  </si>
  <si>
    <t>darinbwilson@yahoo.com</t>
  </si>
  <si>
    <t>darin</t>
  </si>
  <si>
    <t>Oxnard</t>
  </si>
  <si>
    <t>piece goods fabric</t>
  </si>
  <si>
    <t>currdm02@yahoo.com</t>
  </si>
  <si>
    <t>denita</t>
  </si>
  <si>
    <t>current</t>
  </si>
  <si>
    <t>Jonesboro</t>
  </si>
  <si>
    <t>kaiser permanante</t>
  </si>
  <si>
    <t>craigstaa13@gmail.com</t>
  </si>
  <si>
    <t>craig</t>
  </si>
  <si>
    <t>vogt</t>
  </si>
  <si>
    <t>Carbondale</t>
  </si>
  <si>
    <t>account now</t>
  </si>
  <si>
    <t>horandarling@yahoo.com</t>
  </si>
  <si>
    <t>darling</t>
  </si>
  <si>
    <t>Effort</t>
  </si>
  <si>
    <t>memorial radiology</t>
  </si>
  <si>
    <t>anitalg0729@hotmail.com</t>
  </si>
  <si>
    <t>anita</t>
  </si>
  <si>
    <t>gordon</t>
  </si>
  <si>
    <t>Indianapolis</t>
  </si>
  <si>
    <t>global parking systems</t>
  </si>
  <si>
    <t>bartk@hotmail.com</t>
  </si>
  <si>
    <t>bart</t>
  </si>
  <si>
    <t>hayes</t>
  </si>
  <si>
    <t>Englewood</t>
  </si>
  <si>
    <t>peter reeves</t>
  </si>
  <si>
    <t>electircbill81@yahoo.com</t>
  </si>
  <si>
    <t>ryan</t>
  </si>
  <si>
    <t>ies</t>
  </si>
  <si>
    <t>fivestarbeautysalon@hotmail.com</t>
  </si>
  <si>
    <t>tracey</t>
  </si>
  <si>
    <t>Mechanicsvill</t>
  </si>
  <si>
    <t>yabdel</t>
  </si>
  <si>
    <t>marioc@gmail.com</t>
  </si>
  <si>
    <t>mario</t>
  </si>
  <si>
    <t>giron</t>
  </si>
  <si>
    <t>Herndon</t>
  </si>
  <si>
    <t>lum's</t>
  </si>
  <si>
    <t>michaelreichenbach@yahoo.com</t>
  </si>
  <si>
    <t>reichenbach</t>
  </si>
  <si>
    <t>rex audio video appliance</t>
  </si>
  <si>
    <t>kasims@gmail.com</t>
  </si>
  <si>
    <t>karoline</t>
  </si>
  <si>
    <t>sims</t>
  </si>
  <si>
    <t>thom mcan store</t>
  </si>
  <si>
    <t>robertstrickler@gmail.com</t>
  </si>
  <si>
    <t>strickler</t>
  </si>
  <si>
    <t>accord investments</t>
  </si>
  <si>
    <t>ladylibra161966@yahoo.com</t>
  </si>
  <si>
    <t>marian</t>
  </si>
  <si>
    <t>texas children hospital</t>
  </si>
  <si>
    <t>smith.erica20112011@yahoo.com</t>
  </si>
  <si>
    <t>erica</t>
  </si>
  <si>
    <t>acs houston</t>
  </si>
  <si>
    <t>dougwgriff@yahoo.com</t>
  </si>
  <si>
    <t>doug</t>
  </si>
  <si>
    <t>griffin</t>
  </si>
  <si>
    <t>Holt</t>
  </si>
  <si>
    <t>continental services</t>
  </si>
  <si>
    <t>valinceia100@gmail.com</t>
  </si>
  <si>
    <t>valinceia</t>
  </si>
  <si>
    <t>pickersgill</t>
  </si>
  <si>
    <t>fort bend isd</t>
  </si>
  <si>
    <t>lindsayalvarez0220@gmail.com</t>
  </si>
  <si>
    <t>lindsay</t>
  </si>
  <si>
    <t>alvarez</t>
  </si>
  <si>
    <t>Pompano Beach</t>
  </si>
  <si>
    <t>alternative home health</t>
  </si>
  <si>
    <t>marynickel@hotmail.com</t>
  </si>
  <si>
    <t>nickel</t>
  </si>
  <si>
    <t>chatham</t>
  </si>
  <si>
    <t>williamskdtheone@gmail.com</t>
  </si>
  <si>
    <t>keldon</t>
  </si>
  <si>
    <t>aetna</t>
  </si>
  <si>
    <t>drrawlins@hotmail.com</t>
  </si>
  <si>
    <t>darecko</t>
  </si>
  <si>
    <t>rawlins</t>
  </si>
  <si>
    <t>Maricopa</t>
  </si>
  <si>
    <t>pathway school</t>
  </si>
  <si>
    <t>nathanielmdavis@hotmail.com</t>
  </si>
  <si>
    <t>nathaniel</t>
  </si>
  <si>
    <t>davis</t>
  </si>
  <si>
    <t>herndon</t>
  </si>
  <si>
    <t>the pink pig tavern</t>
  </si>
  <si>
    <t>lierhan@hotmail.com</t>
  </si>
  <si>
    <t>frank</t>
  </si>
  <si>
    <t>luellen</t>
  </si>
  <si>
    <t>magik grey</t>
  </si>
  <si>
    <t>michaelstrong@gmail.com</t>
  </si>
  <si>
    <t>Twentynine Pa</t>
  </si>
  <si>
    <t>castle realty</t>
  </si>
  <si>
    <t>cynep@aol.com</t>
  </si>
  <si>
    <t>bonnema</t>
  </si>
  <si>
    <t>New Prague</t>
  </si>
  <si>
    <t>paulpickering@gmail.com</t>
  </si>
  <si>
    <t>paul</t>
  </si>
  <si>
    <t>pickering</t>
  </si>
  <si>
    <t>Dayton</t>
  </si>
  <si>
    <t>sunny real estate investments</t>
  </si>
  <si>
    <t>dcochran40@msn.com</t>
  </si>
  <si>
    <t>cochran</t>
  </si>
  <si>
    <t>Enon</t>
  </si>
  <si>
    <t>assurant specialty propertry</t>
  </si>
  <si>
    <t>susieharv600rf4i2001@yahoo.com</t>
  </si>
  <si>
    <t>susan</t>
  </si>
  <si>
    <t>harvey</t>
  </si>
  <si>
    <t>Moreno Valley</t>
  </si>
  <si>
    <t>home depot</t>
  </si>
  <si>
    <t>tosheppard@gmail.com</t>
  </si>
  <si>
    <t>tori</t>
  </si>
  <si>
    <t>sheppard</t>
  </si>
  <si>
    <t>Luverne</t>
  </si>
  <si>
    <t>warshal's</t>
  </si>
  <si>
    <t>xsassymarie99@yahoo.com</t>
  </si>
  <si>
    <t>peggy</t>
  </si>
  <si>
    <t>butler</t>
  </si>
  <si>
    <t>kendunkin</t>
  </si>
  <si>
    <t>xtiffany.carruthers@yahoo.com</t>
  </si>
  <si>
    <t>carruthers</t>
  </si>
  <si>
    <t>target</t>
  </si>
  <si>
    <t>kathykbaker@hotmail.com</t>
  </si>
  <si>
    <t>national hardgoods distributor</t>
  </si>
  <si>
    <t>scjones@highland.net</t>
  </si>
  <si>
    <t>Pine Knot</t>
  </si>
  <si>
    <t>retired teacher</t>
  </si>
  <si>
    <t>chaparrita172@yahoo.com</t>
  </si>
  <si>
    <t>ramirez</t>
  </si>
  <si>
    <t>methodist hospital</t>
  </si>
  <si>
    <t>mthilletpr@gmail.com</t>
  </si>
  <si>
    <t>mariely</t>
  </si>
  <si>
    <t>thillet</t>
  </si>
  <si>
    <t>florida medical clinic</t>
  </si>
  <si>
    <t>jimangie96@yahoo.com</t>
  </si>
  <si>
    <t>albright</t>
  </si>
  <si>
    <t>De Soto</t>
  </si>
  <si>
    <t>mississippi lime company</t>
  </si>
  <si>
    <t>dstuckey28@yahoo.com</t>
  </si>
  <si>
    <t>derek</t>
  </si>
  <si>
    <t>stuckey</t>
  </si>
  <si>
    <t>Bethlehem</t>
  </si>
  <si>
    <t>jackfreeman@hotmail.com</t>
  </si>
  <si>
    <t>freeman</t>
  </si>
  <si>
    <t>Sedona</t>
  </si>
  <si>
    <t>hastings</t>
  </si>
  <si>
    <t>arturo_alcozer@yahoo.com</t>
  </si>
  <si>
    <t>arturo</t>
  </si>
  <si>
    <t>alcozer</t>
  </si>
  <si>
    <t>master craft plumbing</t>
  </si>
  <si>
    <t>barbaraabell@gmail.com</t>
  </si>
  <si>
    <t>bell</t>
  </si>
  <si>
    <t>garden master</t>
  </si>
  <si>
    <t>bryanmfrazier@hotmail.com</t>
  </si>
  <si>
    <t>bryan</t>
  </si>
  <si>
    <t>you are successful</t>
  </si>
  <si>
    <t>mrsylvester2006@yahoo.com</t>
  </si>
  <si>
    <t>sylvester</t>
  </si>
  <si>
    <t>ambassadors caregivers</t>
  </si>
  <si>
    <t>jamesturner@hotmail.com</t>
  </si>
  <si>
    <t>Mantua</t>
  </si>
  <si>
    <t>mr. good buys</t>
  </si>
  <si>
    <t>suremposelve1956@hotmail.com</t>
  </si>
  <si>
    <t>doss</t>
  </si>
  <si>
    <t>Jasper</t>
  </si>
  <si>
    <t>flowertime</t>
  </si>
  <si>
    <t>ladyhmmm@aol.com</t>
  </si>
  <si>
    <t>pace</t>
  </si>
  <si>
    <t>Lake Mary</t>
  </si>
  <si>
    <t>patriciaromeo@hotmail.com</t>
  </si>
  <si>
    <t>romeo</t>
  </si>
  <si>
    <t>Salinas</t>
  </si>
  <si>
    <t>laneco</t>
  </si>
  <si>
    <t>tbelofi33@aol.com</t>
  </si>
  <si>
    <t>belofi</t>
  </si>
  <si>
    <t>Akron</t>
  </si>
  <si>
    <t>lightner tire</t>
  </si>
  <si>
    <t>howardhannah329@yahoo.com</t>
  </si>
  <si>
    <t>hannah</t>
  </si>
  <si>
    <t>goodman heating and cooling</t>
  </si>
  <si>
    <t>tealesia0418@live.com</t>
  </si>
  <si>
    <t>tealesia</t>
  </si>
  <si>
    <t>marshall</t>
  </si>
  <si>
    <t>Marshall</t>
  </si>
  <si>
    <t>shalon.staten@gmail.com</t>
  </si>
  <si>
    <t>shalon</t>
  </si>
  <si>
    <t>staten</t>
  </si>
  <si>
    <t>Bonifay</t>
  </si>
  <si>
    <t>dove academy</t>
  </si>
  <si>
    <t>rdean_61@hotmail.com</t>
  </si>
  <si>
    <t>chambers</t>
  </si>
  <si>
    <t>Casa Grande</t>
  </si>
  <si>
    <t>abbott nutrition</t>
  </si>
  <si>
    <t>s0n0fabish85@gmail.com</t>
  </si>
  <si>
    <t>tyler</t>
  </si>
  <si>
    <t>bish</t>
  </si>
  <si>
    <t>Lost Creek</t>
  </si>
  <si>
    <t>WV</t>
  </si>
  <si>
    <t>unitedsummitcenter</t>
  </si>
  <si>
    <t>laron2525@gmail.com</t>
  </si>
  <si>
    <t>laron</t>
  </si>
  <si>
    <t>lewis</t>
  </si>
  <si>
    <t>Lexington</t>
  </si>
  <si>
    <t>lextran</t>
  </si>
  <si>
    <t>danielledavid00@gmail.com</t>
  </si>
  <si>
    <t>dropdap@gmail.com</t>
  </si>
  <si>
    <t>elijah</t>
  </si>
  <si>
    <t>Atlanta</t>
  </si>
  <si>
    <t>wellpoint</t>
  </si>
  <si>
    <t>lclinard@yahoo.com</t>
  </si>
  <si>
    <t>clinard</t>
  </si>
  <si>
    <t>Bucyrus</t>
  </si>
  <si>
    <t>stratosphere</t>
  </si>
  <si>
    <t>ca.13@live.com</t>
  </si>
  <si>
    <t>yasen</t>
  </si>
  <si>
    <t>jiang</t>
  </si>
  <si>
    <t>polymerex medical inc</t>
  </si>
  <si>
    <t>talithajones31@yahoo.com</t>
  </si>
  <si>
    <t>talitha</t>
  </si>
  <si>
    <t>Minneapolis</t>
  </si>
  <si>
    <t>a chance learning center</t>
  </si>
  <si>
    <t>meryldsmith@yahoo.com</t>
  </si>
  <si>
    <t>meryl</t>
  </si>
  <si>
    <t>Fort Worth</t>
  </si>
  <si>
    <t>bell helicopter</t>
  </si>
  <si>
    <t>d.trish7@gmail.com</t>
  </si>
  <si>
    <t>dolan</t>
  </si>
  <si>
    <t>sealtitecontracting</t>
  </si>
  <si>
    <t>drbill417@yahoo.com</t>
  </si>
  <si>
    <t>william c</t>
  </si>
  <si>
    <t>Ormond Beach</t>
  </si>
  <si>
    <t>self employed</t>
  </si>
  <si>
    <t>ms_whitlock@hotmail.com</t>
  </si>
  <si>
    <t>dana</t>
  </si>
  <si>
    <t>beckham</t>
  </si>
  <si>
    <t>Mesquite</t>
  </si>
  <si>
    <t>bhcs</t>
  </si>
  <si>
    <t>marlenephenley@yahoo.com</t>
  </si>
  <si>
    <t>marlene</t>
  </si>
  <si>
    <t>henley</t>
  </si>
  <si>
    <t>vcu mcv hospital</t>
  </si>
  <si>
    <t>tracy_mcmorris@yahoo.com</t>
  </si>
  <si>
    <t>tracy</t>
  </si>
  <si>
    <t>mcmorris</t>
  </si>
  <si>
    <t>Milwaukee</t>
  </si>
  <si>
    <t>aurora west allis ho</t>
  </si>
  <si>
    <t>chickabooreed@yahoo.com</t>
  </si>
  <si>
    <t>leeann</t>
  </si>
  <si>
    <t>reed</t>
  </si>
  <si>
    <t>Laceys Spring</t>
  </si>
  <si>
    <t>elmcroft assisted living</t>
  </si>
  <si>
    <t>tommycabrera30@yahoo.com</t>
  </si>
  <si>
    <t>tommy</t>
  </si>
  <si>
    <t>cabrera</t>
  </si>
  <si>
    <t>Goliad</t>
  </si>
  <si>
    <t>angel care ambulance</t>
  </si>
  <si>
    <t>t_ach74@hotmail.com</t>
  </si>
  <si>
    <t>todd</t>
  </si>
  <si>
    <t>achauer</t>
  </si>
  <si>
    <t>84lumberco</t>
  </si>
  <si>
    <t>heaton764@yahoo.com</t>
  </si>
  <si>
    <t>heather</t>
  </si>
  <si>
    <t>t a whitestown</t>
  </si>
  <si>
    <t>floridacustom88@hotmail.com</t>
  </si>
  <si>
    <t>dale</t>
  </si>
  <si>
    <t>whiting</t>
  </si>
  <si>
    <t>Cocoa</t>
  </si>
  <si>
    <t>solutions manufacturing</t>
  </si>
  <si>
    <t>sugarkat38@yahoo.com</t>
  </si>
  <si>
    <t>kathrym</t>
  </si>
  <si>
    <t>thurston</t>
  </si>
  <si>
    <t>empi</t>
  </si>
  <si>
    <t>lisatribblebrown@yahoo.com</t>
  </si>
  <si>
    <t>tribblebrown</t>
  </si>
  <si>
    <t>Fort Lauderda</t>
  </si>
  <si>
    <t>quest diagnostics</t>
  </si>
  <si>
    <t>rainbwars24@yahoo.com</t>
  </si>
  <si>
    <t>maricle</t>
  </si>
  <si>
    <t>Thorn Hill</t>
  </si>
  <si>
    <t>old dominion freightline</t>
  </si>
  <si>
    <t>bafarien@gmail.com</t>
  </si>
  <si>
    <t>caldwell</t>
  </si>
  <si>
    <t>nevada corporation</t>
  </si>
  <si>
    <t>locagirl65@gmail.com</t>
  </si>
  <si>
    <t>amelia</t>
  </si>
  <si>
    <t>dorseylo</t>
  </si>
  <si>
    <t>Omaha</t>
  </si>
  <si>
    <t>bakers</t>
  </si>
  <si>
    <t>ramirezwylie@msn.com</t>
  </si>
  <si>
    <t>carrin</t>
  </si>
  <si>
    <t>Sachse</t>
  </si>
  <si>
    <t>cvs caremark</t>
  </si>
  <si>
    <t>tone0517@yahoo.com</t>
  </si>
  <si>
    <t>lay</t>
  </si>
  <si>
    <t>Ocala</t>
  </si>
  <si>
    <t>burger king</t>
  </si>
  <si>
    <t>rlasiak@yahoo.com</t>
  </si>
  <si>
    <t>lasiak</t>
  </si>
  <si>
    <t>Middleburg</t>
  </si>
  <si>
    <t>viverettes paint and body shop</t>
  </si>
  <si>
    <t>geremy.carpenter@yahoo.com</t>
  </si>
  <si>
    <t>geremy</t>
  </si>
  <si>
    <t>carpenter</t>
  </si>
  <si>
    <t>city of memphis</t>
  </si>
  <si>
    <t>mahjdh23@yahoo.com</t>
  </si>
  <si>
    <t>melissa</t>
  </si>
  <si>
    <t>hamilton</t>
  </si>
  <si>
    <t>Katy</t>
  </si>
  <si>
    <t>taaliyahn@gmail.com</t>
  </si>
  <si>
    <t>taaliyah</t>
  </si>
  <si>
    <t>norton</t>
  </si>
  <si>
    <t>att</t>
  </si>
  <si>
    <t>shawntavia01@gmail.com</t>
  </si>
  <si>
    <t>shawntavia</t>
  </si>
  <si>
    <t>San Pablo</t>
  </si>
  <si>
    <t>berkeley dog and cat hospital</t>
  </si>
  <si>
    <t>browncarlos88@gmail.com</t>
  </si>
  <si>
    <t>Manassas</t>
  </si>
  <si>
    <t>gts</t>
  </si>
  <si>
    <t>hhiill8@live.com</t>
  </si>
  <si>
    <t>hillary</t>
  </si>
  <si>
    <t>huerta</t>
  </si>
  <si>
    <t>Austin</t>
  </si>
  <si>
    <t>tx dow emply credit</t>
  </si>
  <si>
    <t>cooper.nicole1016@yahoo.com</t>
  </si>
  <si>
    <t>nicole</t>
  </si>
  <si>
    <t>cooper</t>
  </si>
  <si>
    <t>maxim healthcare</t>
  </si>
  <si>
    <t>pplaimire7752@gmail.com</t>
  </si>
  <si>
    <t>paige</t>
  </si>
  <si>
    <t>mesquite tree nursing hom</t>
  </si>
  <si>
    <t>bigbruh33@yahoo.com</t>
  </si>
  <si>
    <t>kevin</t>
  </si>
  <si>
    <t>bingham</t>
  </si>
  <si>
    <t>orangecountypublicschools</t>
  </si>
  <si>
    <t>soonerdaddy13@yahoo.com</t>
  </si>
  <si>
    <t>settlemier</t>
  </si>
  <si>
    <t>pepsi</t>
  </si>
  <si>
    <t>aimeebradleyrn@yahoo.com</t>
  </si>
  <si>
    <t>aimee</t>
  </si>
  <si>
    <t>bradley</t>
  </si>
  <si>
    <t>Silvis</t>
  </si>
  <si>
    <t>trinity medical center</t>
  </si>
  <si>
    <t>mialpnjones@yahoo.com</t>
  </si>
  <si>
    <t>mia</t>
  </si>
  <si>
    <t>anna house</t>
  </si>
  <si>
    <t>ms.kyles@hotmail.com</t>
  </si>
  <si>
    <t>takara</t>
  </si>
  <si>
    <t>kyles</t>
  </si>
  <si>
    <t>village at manor park</t>
  </si>
  <si>
    <t>hall4515199@yahoo.com</t>
  </si>
  <si>
    <t>kenneth or</t>
  </si>
  <si>
    <t>hall</t>
  </si>
  <si>
    <t>Slagle</t>
  </si>
  <si>
    <t>iesi</t>
  </si>
  <si>
    <t>ronbrow7@aol.com</t>
  </si>
  <si>
    <t>Sacramento</t>
  </si>
  <si>
    <t>ksiserpaermanente</t>
  </si>
  <si>
    <t>godsway83@aol.com</t>
  </si>
  <si>
    <t>desmond</t>
  </si>
  <si>
    <t>weems</t>
  </si>
  <si>
    <t>Farmington</t>
  </si>
  <si>
    <t>ten twenty-two productions</t>
  </si>
  <si>
    <t>worsley26@yahoo.com</t>
  </si>
  <si>
    <t>deshawnda</t>
  </si>
  <si>
    <t>worsley</t>
  </si>
  <si>
    <t>Raleigh</t>
  </si>
  <si>
    <t>aicpa</t>
  </si>
  <si>
    <t>s.delgado0817@gmail.com</t>
  </si>
  <si>
    <t>savannah</t>
  </si>
  <si>
    <t>delgado</t>
  </si>
  <si>
    <t>public defenders office</t>
  </si>
  <si>
    <t>vnbarber@aol.com</t>
  </si>
  <si>
    <t>constance</t>
  </si>
  <si>
    <t>barber</t>
  </si>
  <si>
    <t>avalon nurseing home</t>
  </si>
  <si>
    <t>diesha.woods@yahoo.com</t>
  </si>
  <si>
    <t>diesha</t>
  </si>
  <si>
    <t>woods</t>
  </si>
  <si>
    <t>Euless</t>
  </si>
  <si>
    <t>medassets</t>
  </si>
  <si>
    <t>whatatease@gmail.com</t>
  </si>
  <si>
    <t>tease</t>
  </si>
  <si>
    <t>Flagstaff</t>
  </si>
  <si>
    <t>murdoch center</t>
  </si>
  <si>
    <t>ashleyswinson06@gmail.com</t>
  </si>
  <si>
    <t>swinson</t>
  </si>
  <si>
    <t>Huntersville</t>
  </si>
  <si>
    <t>bi-lo</t>
  </si>
  <si>
    <t>sugarms20012000@yahoo.com</t>
  </si>
  <si>
    <t>marilyn</t>
  </si>
  <si>
    <t>stoney</t>
  </si>
  <si>
    <t>Tallahassee</t>
  </si>
  <si>
    <t>worker compensation</t>
  </si>
  <si>
    <t>eshaw2201@aol.com</t>
  </si>
  <si>
    <t>eranne</t>
  </si>
  <si>
    <t>harley</t>
  </si>
  <si>
    <t>allendec21@yahoo.com</t>
  </si>
  <si>
    <t>allen</t>
  </si>
  <si>
    <t>nell</t>
  </si>
  <si>
    <t>inde contracting</t>
  </si>
  <si>
    <t>steven.m.youngs@gmail.com</t>
  </si>
  <si>
    <t>youngs</t>
  </si>
  <si>
    <t>Beaverton</t>
  </si>
  <si>
    <t>mike maiden</t>
  </si>
  <si>
    <t>karen.lemasters@gmail.com</t>
  </si>
  <si>
    <t>lemasters</t>
  </si>
  <si>
    <t>maxcapusa</t>
  </si>
  <si>
    <t>jm236909@gmail.com</t>
  </si>
  <si>
    <t>jacqueline</t>
  </si>
  <si>
    <t>moore</t>
  </si>
  <si>
    <t>hamilton center inc</t>
  </si>
  <si>
    <t>samiabarrett@gmail.com</t>
  </si>
  <si>
    <t>collier</t>
  </si>
  <si>
    <t>Janesville</t>
  </si>
  <si>
    <t>abilities</t>
  </si>
  <si>
    <t>patiwho@yahoo.com</t>
  </si>
  <si>
    <t>thompson</t>
  </si>
  <si>
    <t>West Jefferso</t>
  </si>
  <si>
    <t>state of ohio</t>
  </si>
  <si>
    <t>kyleeandleonidasmommy@yahoo.com</t>
  </si>
  <si>
    <t>shelly</t>
  </si>
  <si>
    <t>hickman</t>
  </si>
  <si>
    <t>Oberlin</t>
  </si>
  <si>
    <t>mercy regional medical center</t>
  </si>
  <si>
    <t>txcutiepye11@gmail.com</t>
  </si>
  <si>
    <t>shannel</t>
  </si>
  <si>
    <t>anderson</t>
  </si>
  <si>
    <t>Desoto</t>
  </si>
  <si>
    <t>jp morgan chase</t>
  </si>
  <si>
    <t>ronalddove2002@yahoo.com</t>
  </si>
  <si>
    <t>dove</t>
  </si>
  <si>
    <t>Pahrump</t>
  </si>
  <si>
    <t>landscape maintanace</t>
  </si>
  <si>
    <t>dogyellowsands@yahoo.com</t>
  </si>
  <si>
    <t>kristina</t>
  </si>
  <si>
    <t>mack</t>
  </si>
  <si>
    <t>Beaufort</t>
  </si>
  <si>
    <t>beaufort financial</t>
  </si>
  <si>
    <t>taylor43725@yahoo.com</t>
  </si>
  <si>
    <t>carma</t>
  </si>
  <si>
    <t>Bridgeport</t>
  </si>
  <si>
    <t>ray carpenter</t>
  </si>
  <si>
    <t>aprilcarlani@yahoo.com</t>
  </si>
  <si>
    <t>april</t>
  </si>
  <si>
    <t>carlani</t>
  </si>
  <si>
    <t>njrec</t>
  </si>
  <si>
    <t>lauriel.marchant@yahoo.com</t>
  </si>
  <si>
    <t>laurie</t>
  </si>
  <si>
    <t>marchant</t>
  </si>
  <si>
    <t>West Des Moin</t>
  </si>
  <si>
    <t>IA</t>
  </si>
  <si>
    <t>citi</t>
  </si>
  <si>
    <t>deb69farr@yahoo.com</t>
  </si>
  <si>
    <t>farragher</t>
  </si>
  <si>
    <t>seven eleven convien</t>
  </si>
  <si>
    <t>christyesvedin@gmail.com</t>
  </si>
  <si>
    <t>christine</t>
  </si>
  <si>
    <t>svedin</t>
  </si>
  <si>
    <t>Salt Lake Cit</t>
  </si>
  <si>
    <t>ihc</t>
  </si>
  <si>
    <t>rednj_eternity@yahoo.com</t>
  </si>
  <si>
    <t>guzman</t>
  </si>
  <si>
    <t>crespo funeral home</t>
  </si>
  <si>
    <t>kdbayer@gmail.com</t>
  </si>
  <si>
    <t>kelly</t>
  </si>
  <si>
    <t>bayer</t>
  </si>
  <si>
    <t>Erie</t>
  </si>
  <si>
    <t>glc western reserve</t>
  </si>
  <si>
    <t>ima.hi.gainer@gmail.com</t>
  </si>
  <si>
    <t>gainer</t>
  </si>
  <si>
    <t>ihop</t>
  </si>
  <si>
    <t>kasee.speed@yahoo.com</t>
  </si>
  <si>
    <t>kasee</t>
  </si>
  <si>
    <t>speed</t>
  </si>
  <si>
    <t>ceva freight</t>
  </si>
  <si>
    <t>morgan112205@yahoo.com</t>
  </si>
  <si>
    <t>morgan</t>
  </si>
  <si>
    <t>woodward</t>
  </si>
  <si>
    <t>Cottonport</t>
  </si>
  <si>
    <t>news america marketing</t>
  </si>
  <si>
    <t>lajuanakemp@yahoo.com</t>
  </si>
  <si>
    <t>lajuana</t>
  </si>
  <si>
    <t>kemp</t>
  </si>
  <si>
    <t>dewaynehooker@hotmail.com</t>
  </si>
  <si>
    <t>dewayne</t>
  </si>
  <si>
    <t>hooker</t>
  </si>
  <si>
    <t>harborcreek youth services</t>
  </si>
  <si>
    <t>lovemizelove53@aol.com</t>
  </si>
  <si>
    <t>earnestine</t>
  </si>
  <si>
    <t>love</t>
  </si>
  <si>
    <t>Millbrook</t>
  </si>
  <si>
    <t>stewartlinda97@yahoo.com</t>
  </si>
  <si>
    <t>linda</t>
  </si>
  <si>
    <t>stewart</t>
  </si>
  <si>
    <t>Homewood</t>
  </si>
  <si>
    <t>allmed staffing</t>
  </si>
  <si>
    <t>amy.brady27@yahoo.com</t>
  </si>
  <si>
    <t>amy</t>
  </si>
  <si>
    <t>brady</t>
  </si>
  <si>
    <t>r j insurance company</t>
  </si>
  <si>
    <t>foranwayne@aol.com</t>
  </si>
  <si>
    <t>laura</t>
  </si>
  <si>
    <t>foran</t>
  </si>
  <si>
    <t>Wayne</t>
  </si>
  <si>
    <t>radnor school district</t>
  </si>
  <si>
    <t>yakeshialewis@gmail.com</t>
  </si>
  <si>
    <t>yakeshia</t>
  </si>
  <si>
    <t>ford</t>
  </si>
  <si>
    <t>Gonzales</t>
  </si>
  <si>
    <t>olol hospital</t>
  </si>
  <si>
    <t>ladyangelheart@gmail.com</t>
  </si>
  <si>
    <t>nysasnoo</t>
  </si>
  <si>
    <t>carter</t>
  </si>
  <si>
    <t>atuozone</t>
  </si>
  <si>
    <t>bulldog2002tisha@yahoo.com</t>
  </si>
  <si>
    <t>tisha</t>
  </si>
  <si>
    <t>eddy</t>
  </si>
  <si>
    <t>securitas security</t>
  </si>
  <si>
    <t>scherrieryan@aol.com</t>
  </si>
  <si>
    <t>scherrie</t>
  </si>
  <si>
    <t>Marion</t>
  </si>
  <si>
    <t>smith clinic</t>
  </si>
  <si>
    <t>dreama2011@live.com</t>
  </si>
  <si>
    <t>dreama</t>
  </si>
  <si>
    <t>dreama walker</t>
  </si>
  <si>
    <t>boyddeonna@yahoo.com</t>
  </si>
  <si>
    <t>deonna</t>
  </si>
  <si>
    <t>boyd</t>
  </si>
  <si>
    <t>Evansville</t>
  </si>
  <si>
    <t>lovey dovey childcare</t>
  </si>
  <si>
    <t>qtnati3@bellsouth.net</t>
  </si>
  <si>
    <t>nastassia</t>
  </si>
  <si>
    <t>bauta</t>
  </si>
  <si>
    <t>dr lucinda cuervo</t>
  </si>
  <si>
    <t>lcc_174@yahoo.com</t>
  </si>
  <si>
    <t>campbell</t>
  </si>
  <si>
    <t>Knob Noster</t>
  </si>
  <si>
    <t>aafes</t>
  </si>
  <si>
    <t>triciadzvonik@live.com</t>
  </si>
  <si>
    <t>tricia</t>
  </si>
  <si>
    <t>cadieu</t>
  </si>
  <si>
    <t>Turtle Creek</t>
  </si>
  <si>
    <t>full service network</t>
  </si>
  <si>
    <t>chantrellindseychantrel@yahoo.com</t>
  </si>
  <si>
    <t>chantrel</t>
  </si>
  <si>
    <t>lindsey</t>
  </si>
  <si>
    <t>Pensacola</t>
  </si>
  <si>
    <t>hardees</t>
  </si>
  <si>
    <t>blonwhite@yahoo.com</t>
  </si>
  <si>
    <t>sheila</t>
  </si>
  <si>
    <t>gillihan</t>
  </si>
  <si>
    <t>Mount Carmel</t>
  </si>
  <si>
    <t>tbin</t>
  </si>
  <si>
    <t>priscilla_griffin@hotmail.com</t>
  </si>
  <si>
    <t>priscilla</t>
  </si>
  <si>
    <t>Gainesville</t>
  </si>
  <si>
    <t>shands hospital</t>
  </si>
  <si>
    <t>barbara.palomino@yahoo.com</t>
  </si>
  <si>
    <t>palomino</t>
  </si>
  <si>
    <t>Amarillo</t>
  </si>
  <si>
    <t>jackson sqare grill</t>
  </si>
  <si>
    <t>waxwithbrandy@yahoo.com</t>
  </si>
  <si>
    <t>wyrick</t>
  </si>
  <si>
    <t>Blanford</t>
  </si>
  <si>
    <t>union hospital health group</t>
  </si>
  <si>
    <t>amb9475@yahoo.com</t>
  </si>
  <si>
    <t>Cape Girardea</t>
  </si>
  <si>
    <t>american home care</t>
  </si>
  <si>
    <t>hope6902003@yahoo.com</t>
  </si>
  <si>
    <t>little</t>
  </si>
  <si>
    <t>sotillo</t>
  </si>
  <si>
    <t>connextions</t>
  </si>
  <si>
    <t>fredward_@hotmail.com</t>
  </si>
  <si>
    <t>frederick</t>
  </si>
  <si>
    <t>ward</t>
  </si>
  <si>
    <t>Kingman</t>
  </si>
  <si>
    <t>tradesmen international</t>
  </si>
  <si>
    <t>christopherbrooks23@gmail.com</t>
  </si>
  <si>
    <t>lawrence</t>
  </si>
  <si>
    <t>tolliver</t>
  </si>
  <si>
    <t>jones service</t>
  </si>
  <si>
    <t>josiahjana@msn.com</t>
  </si>
  <si>
    <t>josiah</t>
  </si>
  <si>
    <t>shelton</t>
  </si>
  <si>
    <t>wawa</t>
  </si>
  <si>
    <t>roycaldwell4527@yahoo.com</t>
  </si>
  <si>
    <t>roy</t>
  </si>
  <si>
    <t>Waco</t>
  </si>
  <si>
    <t>freight exchange</t>
  </si>
  <si>
    <t>watsondavina87@yahoo.com</t>
  </si>
  <si>
    <t>davina</t>
  </si>
  <si>
    <t>watson</t>
  </si>
  <si>
    <t>Cameron</t>
  </si>
  <si>
    <t>husqvarna</t>
  </si>
  <si>
    <t>quitaw09@aol.com</t>
  </si>
  <si>
    <t>chiquita</t>
  </si>
  <si>
    <t>flying j</t>
  </si>
  <si>
    <t>paplowe@aol.com</t>
  </si>
  <si>
    <t>sylvia</t>
  </si>
  <si>
    <t>Findlay</t>
  </si>
  <si>
    <t>ppt</t>
  </si>
  <si>
    <t>sandy.meza60@gmail.com</t>
  </si>
  <si>
    <t>sandra</t>
  </si>
  <si>
    <t>meza</t>
  </si>
  <si>
    <t>kroger</t>
  </si>
  <si>
    <t>kw190@hotmail.com</t>
  </si>
  <si>
    <t>headrick</t>
  </si>
  <si>
    <t>Rockwood</t>
  </si>
  <si>
    <t>chase professionals</t>
  </si>
  <si>
    <t>stargazer40299@yahoo.com</t>
  </si>
  <si>
    <t>cummings</t>
  </si>
  <si>
    <t>Louisville</t>
  </si>
  <si>
    <t>securitassecurityservices</t>
  </si>
  <si>
    <t>lanegra43bomba@gmail.com</t>
  </si>
  <si>
    <t>margarita</t>
  </si>
  <si>
    <t>Providence</t>
  </si>
  <si>
    <t>RI</t>
  </si>
  <si>
    <t>cvs</t>
  </si>
  <si>
    <t>semert1976@yahoo.com</t>
  </si>
  <si>
    <t>emert</t>
  </si>
  <si>
    <t>thortons inc husband travis</t>
  </si>
  <si>
    <t>debbie9800@gmail.com</t>
  </si>
  <si>
    <t>bonn</t>
  </si>
  <si>
    <t>charles fitch</t>
  </si>
  <si>
    <t>tmcbunch@yahoo.com</t>
  </si>
  <si>
    <t>mcbunch</t>
  </si>
  <si>
    <t>express courier inc</t>
  </si>
  <si>
    <t>jgreen24wp@yahoo.com</t>
  </si>
  <si>
    <t>jennifer</t>
  </si>
  <si>
    <t>Sparta</t>
  </si>
  <si>
    <t>beau soleil</t>
  </si>
  <si>
    <t>ajcope1977@yahoo.com</t>
  </si>
  <si>
    <t>cope</t>
  </si>
  <si>
    <t>East Palestin</t>
  </si>
  <si>
    <t>threshold residential</t>
  </si>
  <si>
    <t>cantrben@gmail.com</t>
  </si>
  <si>
    <t>meghann</t>
  </si>
  <si>
    <t>cantrell</t>
  </si>
  <si>
    <t>Ostrander</t>
  </si>
  <si>
    <t>safelite solutions</t>
  </si>
  <si>
    <t>felisha.rosemond@yahoo.com</t>
  </si>
  <si>
    <t>felisha</t>
  </si>
  <si>
    <t>rosemond</t>
  </si>
  <si>
    <t>Greenville</t>
  </si>
  <si>
    <t>t s brass</t>
  </si>
  <si>
    <t>rumicub@hotmail.com</t>
  </si>
  <si>
    <t>cari</t>
  </si>
  <si>
    <t>dewald</t>
  </si>
  <si>
    <t>Kissimmee</t>
  </si>
  <si>
    <t>disneyworld</t>
  </si>
  <si>
    <t>bmontrone@gmail.com</t>
  </si>
  <si>
    <t>montrone</t>
  </si>
  <si>
    <t>Sandy</t>
  </si>
  <si>
    <t>mkingnjax@yahoo.com</t>
  </si>
  <si>
    <t>monique</t>
  </si>
  <si>
    <t>king</t>
  </si>
  <si>
    <t>employmement plus</t>
  </si>
  <si>
    <t>elvin.morales15@yahoo.com</t>
  </si>
  <si>
    <t>elvin</t>
  </si>
  <si>
    <t>park dollar</t>
  </si>
  <si>
    <t>diggst0510@hotmail.com</t>
  </si>
  <si>
    <t>tammie</t>
  </si>
  <si>
    <t>diggs</t>
  </si>
  <si>
    <t>Henrico</t>
  </si>
  <si>
    <t>kline america</t>
  </si>
  <si>
    <t>ebaldosano@yahoo.com</t>
  </si>
  <si>
    <t>elvira</t>
  </si>
  <si>
    <t>american credit exchange</t>
  </si>
  <si>
    <t>gayleveal@yahoo.com</t>
  </si>
  <si>
    <t>abigail</t>
  </si>
  <si>
    <t>veal</t>
  </si>
  <si>
    <t>Naperville</t>
  </si>
  <si>
    <t>continental anesthesia</t>
  </si>
  <si>
    <t>noelle1126@gmail.com</t>
  </si>
  <si>
    <t>trenton</t>
  </si>
  <si>
    <t>mason</t>
  </si>
  <si>
    <t>veteransadmin</t>
  </si>
  <si>
    <t>m_pennywell@yahoo.com</t>
  </si>
  <si>
    <t>marquesa</t>
  </si>
  <si>
    <t>pennywell</t>
  </si>
  <si>
    <t>Bedford</t>
  </si>
  <si>
    <t>retired</t>
  </si>
  <si>
    <t>shaakai@hotmail.com</t>
  </si>
  <si>
    <t>shaakira</t>
  </si>
  <si>
    <t>atwater</t>
  </si>
  <si>
    <t>chase</t>
  </si>
  <si>
    <t>rjb5215@yahoo.com</t>
  </si>
  <si>
    <t>ricardo</t>
  </si>
  <si>
    <t>zoechistianfellowship</t>
  </si>
  <si>
    <t>kristaeduggan@aol.com</t>
  </si>
  <si>
    <t>krista</t>
  </si>
  <si>
    <t>duggan</t>
  </si>
  <si>
    <t>Ottawa</t>
  </si>
  <si>
    <t>desert vista dental</t>
  </si>
  <si>
    <t>minister.gatling@gmail.com</t>
  </si>
  <si>
    <t>tammy</t>
  </si>
  <si>
    <t>Reston</t>
  </si>
  <si>
    <t>valueoptions</t>
  </si>
  <si>
    <t>piglet7692@aol.com</t>
  </si>
  <si>
    <t>ther</t>
  </si>
  <si>
    <t>shook</t>
  </si>
  <si>
    <t>preferred</t>
  </si>
  <si>
    <t>seashellpools@yahoo.com</t>
  </si>
  <si>
    <t>signaturepools</t>
  </si>
  <si>
    <t>kathy_gross2000@yahoo.com</t>
  </si>
  <si>
    <t>gross</t>
  </si>
  <si>
    <t>truman medical cente</t>
  </si>
  <si>
    <t>sandraholliday93@yahoo.com</t>
  </si>
  <si>
    <t>holliday</t>
  </si>
  <si>
    <t>alorica</t>
  </si>
  <si>
    <t>ashbrown1024@yahoo.com</t>
  </si>
  <si>
    <t>bleon09@gmail.com</t>
  </si>
  <si>
    <t>leon</t>
  </si>
  <si>
    <t>coffee bean international</t>
  </si>
  <si>
    <t>gpb5684@yahoo.com</t>
  </si>
  <si>
    <t>geoffrey</t>
  </si>
  <si>
    <t>bowman</t>
  </si>
  <si>
    <t>tnw1978@yahoo.com</t>
  </si>
  <si>
    <t>Saint Petersb</t>
  </si>
  <si>
    <t>cleanique cleaning service</t>
  </si>
  <si>
    <t>kathie17180@yahoo.com</t>
  </si>
  <si>
    <t>overholt</t>
  </si>
  <si>
    <t>Elkhart</t>
  </si>
  <si>
    <t>elkhart schools</t>
  </si>
  <si>
    <t>shondaj28@gmail.com</t>
  </si>
  <si>
    <t>lashonda</t>
  </si>
  <si>
    <t>labcorp</t>
  </si>
  <si>
    <t>jmattos24@hotmail.com</t>
  </si>
  <si>
    <t>joseph</t>
  </si>
  <si>
    <t>mattos</t>
  </si>
  <si>
    <t>ombudsman</t>
  </si>
  <si>
    <t>denicaphillips@yahoo.com</t>
  </si>
  <si>
    <t>denica</t>
  </si>
  <si>
    <t>philips</t>
  </si>
  <si>
    <t>hairistotles palace</t>
  </si>
  <si>
    <t>maosiemose@gmail.com</t>
  </si>
  <si>
    <t>sioeli</t>
  </si>
  <si>
    <t>latu</t>
  </si>
  <si>
    <t>Seattle</t>
  </si>
  <si>
    <t>fantastik concrete</t>
  </si>
  <si>
    <t>pram20@aol.com</t>
  </si>
  <si>
    <t>Salem</t>
  </si>
  <si>
    <t>salem keizer transit</t>
  </si>
  <si>
    <t>espresso_23@msn.com</t>
  </si>
  <si>
    <t>gena</t>
  </si>
  <si>
    <t>peroutka</t>
  </si>
  <si>
    <t>Castle Rock</t>
  </si>
  <si>
    <t>cardinal fg</t>
  </si>
  <si>
    <t>heart2handmassage@gmail.com</t>
  </si>
  <si>
    <t>farry</t>
  </si>
  <si>
    <t>McKinney</t>
  </si>
  <si>
    <t>massage loves</t>
  </si>
  <si>
    <t>tonispringin@yahoo.com</t>
  </si>
  <si>
    <t>antonina</t>
  </si>
  <si>
    <t>bratcher</t>
  </si>
  <si>
    <t>barnes hospital</t>
  </si>
  <si>
    <t>mrjeffdw@aol.com</t>
  </si>
  <si>
    <t>jeffrey</t>
  </si>
  <si>
    <t>Kirkland</t>
  </si>
  <si>
    <t>cuizina foods</t>
  </si>
  <si>
    <t>kelley.jones65@yahoo.com</t>
  </si>
  <si>
    <t>Kent</t>
  </si>
  <si>
    <t>ray paver stable</t>
  </si>
  <si>
    <t>debra5620@yahoo.com</t>
  </si>
  <si>
    <t>ben</t>
  </si>
  <si>
    <t>roberson</t>
  </si>
  <si>
    <t>florida times union</t>
  </si>
  <si>
    <t>jewellnikquita@yahoo.com</t>
  </si>
  <si>
    <t>nikquita</t>
  </si>
  <si>
    <t>jewell</t>
  </si>
  <si>
    <t>coastal international security</t>
  </si>
  <si>
    <t>batesjenniferm@yahoo.com</t>
  </si>
  <si>
    <t>bates</t>
  </si>
  <si>
    <t>texas health resources</t>
  </si>
  <si>
    <t>josie.neely@yahoo.com</t>
  </si>
  <si>
    <t>josie</t>
  </si>
  <si>
    <t>neely</t>
  </si>
  <si>
    <t>Saint Augusti</t>
  </si>
  <si>
    <t>advance america</t>
  </si>
  <si>
    <t>misterj1000@yahoo.com</t>
  </si>
  <si>
    <t>jesula</t>
  </si>
  <si>
    <t>pierre</t>
  </si>
  <si>
    <t>pensullivan@live.com</t>
  </si>
  <si>
    <t>penny</t>
  </si>
  <si>
    <t>sullivanq</t>
  </si>
  <si>
    <t>Freeport</t>
  </si>
  <si>
    <t>doors</t>
  </si>
  <si>
    <t>bonzs179@aol.com</t>
  </si>
  <si>
    <t>pat</t>
  </si>
  <si>
    <t>mcandrew</t>
  </si>
  <si>
    <t>Old Forge</t>
  </si>
  <si>
    <t>sei inc</t>
  </si>
  <si>
    <t>smor43@aol.com</t>
  </si>
  <si>
    <t>roger</t>
  </si>
  <si>
    <t>orr</t>
  </si>
  <si>
    <t>La Quinta</t>
  </si>
  <si>
    <t>celester@gmail.com</t>
  </si>
  <si>
    <t>celeste</t>
  </si>
  <si>
    <t>sounds great inc</t>
  </si>
  <si>
    <t>lagallegos@gmail.com</t>
  </si>
  <si>
    <t>latisha</t>
  </si>
  <si>
    <t>gallegos</t>
  </si>
  <si>
    <t>Bossier City</t>
  </si>
  <si>
    <t>gex</t>
  </si>
  <si>
    <t>claraalang@hotmail.com</t>
  </si>
  <si>
    <t>clara</t>
  </si>
  <si>
    <t>lang</t>
  </si>
  <si>
    <t>fragrant flower lawn services</t>
  </si>
  <si>
    <t>nathaniel.crutcher33@yahoo.com</t>
  </si>
  <si>
    <t>crutcher</t>
  </si>
  <si>
    <t>th plastics</t>
  </si>
  <si>
    <t>aw1fishing@gmail.com</t>
  </si>
  <si>
    <t>alvin</t>
  </si>
  <si>
    <t>watkins</t>
  </si>
  <si>
    <t>century foods international</t>
  </si>
  <si>
    <t>cloquencond@yahoo.com</t>
  </si>
  <si>
    <t>crawford</t>
  </si>
  <si>
    <t>titania</t>
  </si>
  <si>
    <t>clarkl652@aol.com</t>
  </si>
  <si>
    <t>clark</t>
  </si>
  <si>
    <t>comcast</t>
  </si>
  <si>
    <t>elbertlindsey@yahoo.com</t>
  </si>
  <si>
    <t>elbert</t>
  </si>
  <si>
    <t>childs restaurants</t>
  </si>
  <si>
    <t>sallyjaimes@yahoo.com</t>
  </si>
  <si>
    <t>sally</t>
  </si>
  <si>
    <t>jaimes</t>
  </si>
  <si>
    <t>erikaalexmike@yahoo.com</t>
  </si>
  <si>
    <t>valerir</t>
  </si>
  <si>
    <t>Demopolis</t>
  </si>
  <si>
    <t>whatley health service</t>
  </si>
  <si>
    <t>donaldtrahan@hotmail.com</t>
  </si>
  <si>
    <t>donald</t>
  </si>
  <si>
    <t>trahan</t>
  </si>
  <si>
    <t>pro star</t>
  </si>
  <si>
    <t>chapin@hotmail.com</t>
  </si>
  <si>
    <t>selma</t>
  </si>
  <si>
    <t>chapin</t>
  </si>
  <si>
    <t>bakersfield</t>
  </si>
  <si>
    <t>ulbrich's</t>
  </si>
  <si>
    <t>jamelt@gmail.com</t>
  </si>
  <si>
    <t>jamel</t>
  </si>
  <si>
    <t>Huntington Be</t>
  </si>
  <si>
    <t>jon15698@hotmail.com</t>
  </si>
  <si>
    <t>zibert</t>
  </si>
  <si>
    <t>Des Moines</t>
  </si>
  <si>
    <t>hy vee</t>
  </si>
  <si>
    <t>allenwmelancon@hotmail.com</t>
  </si>
  <si>
    <t>melancon</t>
  </si>
  <si>
    <t>Morton</t>
  </si>
  <si>
    <t>leo's stereo</t>
  </si>
  <si>
    <t>latshaw@hotmail.com</t>
  </si>
  <si>
    <t>miranda</t>
  </si>
  <si>
    <t>latshaw</t>
  </si>
  <si>
    <t>Albany</t>
  </si>
  <si>
    <t>marianne</t>
  </si>
  <si>
    <t>dannamurphy@yahoo.com</t>
  </si>
  <si>
    <t>danna</t>
  </si>
  <si>
    <t>Boca Raton</t>
  </si>
  <si>
    <t>morville</t>
  </si>
  <si>
    <t>ernestpouliot@gmail.com</t>
  </si>
  <si>
    <t>ernest</t>
  </si>
  <si>
    <t>pouliot</t>
  </si>
  <si>
    <t>joseph magnin</t>
  </si>
  <si>
    <t>kmar4@msn.com</t>
  </si>
  <si>
    <t>arnold</t>
  </si>
  <si>
    <t>Levittown</t>
  </si>
  <si>
    <t>social security</t>
  </si>
  <si>
    <t>jennadturner@yahoo.com</t>
  </si>
  <si>
    <t>jenna</t>
  </si>
  <si>
    <t>Burbank</t>
  </si>
  <si>
    <t>acuserv</t>
  </si>
  <si>
    <t>louisa@hotmail.com</t>
  </si>
  <si>
    <t>goetz</t>
  </si>
  <si>
    <t>Sugar Land</t>
  </si>
  <si>
    <t>expo design center</t>
  </si>
  <si>
    <t>jamesalane@hotmail.com</t>
  </si>
  <si>
    <t>lane</t>
  </si>
  <si>
    <t>State College</t>
  </si>
  <si>
    <t>anthonybellamy@hotmail.com</t>
  </si>
  <si>
    <t>anthony</t>
  </si>
  <si>
    <t>bellamy</t>
  </si>
  <si>
    <t>Clarksville</t>
  </si>
  <si>
    <t>aaronson furniture</t>
  </si>
  <si>
    <t>sharonmiller@hotmail.com</t>
  </si>
  <si>
    <t>sharon</t>
  </si>
  <si>
    <t>Virginia Beac</t>
  </si>
  <si>
    <t>pattersonfletcher</t>
  </si>
  <si>
    <t>katherinehough@yahoo.com</t>
  </si>
  <si>
    <t>katherine</t>
  </si>
  <si>
    <t>hough</t>
  </si>
  <si>
    <t>Tappahannock</t>
  </si>
  <si>
    <t>rhodes furniture</t>
  </si>
  <si>
    <t>jessicagoad@gmail.com</t>
  </si>
  <si>
    <t>jessica</t>
  </si>
  <si>
    <t>goad</t>
  </si>
  <si>
    <t>Peoria</t>
  </si>
  <si>
    <t>dee's drivein</t>
  </si>
  <si>
    <t>bayoufolk@hotmail.com</t>
  </si>
  <si>
    <t>mincey</t>
  </si>
  <si>
    <t>Phenix City</t>
  </si>
  <si>
    <t>magnoliamanor</t>
  </si>
  <si>
    <t>reneaborunda@yahoo.com</t>
  </si>
  <si>
    <t>renea</t>
  </si>
  <si>
    <t>borunda</t>
  </si>
  <si>
    <t>ordms</t>
  </si>
  <si>
    <t>preciouscampbell12@gmail.com</t>
  </si>
  <si>
    <t>Bloomfield</t>
  </si>
  <si>
    <t>wintonbury health care</t>
  </si>
  <si>
    <t>jenniferbpreston@hotmail.com</t>
  </si>
  <si>
    <t>preston</t>
  </si>
  <si>
    <t>alladin realty</t>
  </si>
  <si>
    <t>bjufzjey@yahoo.com</t>
  </si>
  <si>
    <t>jufie</t>
  </si>
  <si>
    <t>bumanglag</t>
  </si>
  <si>
    <t>saint claire nursing center</t>
  </si>
  <si>
    <t>tdb418@msn.com</t>
  </si>
  <si>
    <t>Trenton</t>
  </si>
  <si>
    <t>target realty</t>
  </si>
  <si>
    <t>cheerv@aol.com</t>
  </si>
  <si>
    <t>dean</t>
  </si>
  <si>
    <t>Reading</t>
  </si>
  <si>
    <t>mbr construction services</t>
  </si>
  <si>
    <t>jonathandjoseph@hotmail.com</t>
  </si>
  <si>
    <t>incluesiv</t>
  </si>
  <si>
    <t>timothyrjones@hotmail.com</t>
  </si>
  <si>
    <t>Haverhill</t>
  </si>
  <si>
    <t>ransohoffs</t>
  </si>
  <si>
    <t>jessicawilson@gmail.com</t>
  </si>
  <si>
    <t>Moweaqua</t>
  </si>
  <si>
    <t>father &amp; son</t>
  </si>
  <si>
    <t>ratcliffe@gmail.com</t>
  </si>
  <si>
    <t>brendan</t>
  </si>
  <si>
    <t>ratcliffe</t>
  </si>
  <si>
    <t>Mount Vernon</t>
  </si>
  <si>
    <t>nickerson farms</t>
  </si>
  <si>
    <t>apidention@hotmail.com</t>
  </si>
  <si>
    <t>fontenot</t>
  </si>
  <si>
    <t>San Francisco</t>
  </si>
  <si>
    <t>hillbehan</t>
  </si>
  <si>
    <t>useen1943@yahoo.com</t>
  </si>
  <si>
    <t>alice</t>
  </si>
  <si>
    <t>Lafayette</t>
  </si>
  <si>
    <t>grey fade</t>
  </si>
  <si>
    <t>k_candelaria74@yahoo.com</t>
  </si>
  <si>
    <t>korrine</t>
  </si>
  <si>
    <t>candelaria</t>
  </si>
  <si>
    <t>Monterey Park</t>
  </si>
  <si>
    <t>ellisontechnologies</t>
  </si>
  <si>
    <t>benjamincmiller@yahoo.com</t>
  </si>
  <si>
    <t>stop n shop</t>
  </si>
  <si>
    <t>fredaj@gmail.com</t>
  </si>
  <si>
    <t>freda</t>
  </si>
  <si>
    <t>marcus</t>
  </si>
  <si>
    <t>Cary</t>
  </si>
  <si>
    <t>the serendipity dip</t>
  </si>
  <si>
    <t>malm@hotmail.com</t>
  </si>
  <si>
    <t>dennis</t>
  </si>
  <si>
    <t>malm</t>
  </si>
  <si>
    <t>Rancho Cordov</t>
  </si>
  <si>
    <t>paul's record hut</t>
  </si>
  <si>
    <t>sylvesters@gmail.com</t>
  </si>
  <si>
    <t>gray</t>
  </si>
  <si>
    <t>Macon</t>
  </si>
  <si>
    <t>source club</t>
  </si>
  <si>
    <t>pamelatorrence@gmail.com</t>
  </si>
  <si>
    <t>torrence</t>
  </si>
  <si>
    <t>South Jordan</t>
  </si>
  <si>
    <t>jafco</t>
  </si>
  <si>
    <t>shamikanail@yahoo.com</t>
  </si>
  <si>
    <t>shamika</t>
  </si>
  <si>
    <t>nail</t>
  </si>
  <si>
    <t>childrens hospital</t>
  </si>
  <si>
    <t>timothylsmith@gmail.com</t>
  </si>
  <si>
    <t>gold touch</t>
  </si>
  <si>
    <t>katincary@yahoo.com</t>
  </si>
  <si>
    <t>katleen</t>
  </si>
  <si>
    <t>duke</t>
  </si>
  <si>
    <t>jefflockhart@gmail.com</t>
  </si>
  <si>
    <t>jeff</t>
  </si>
  <si>
    <t>lockhart</t>
  </si>
  <si>
    <t>adray</t>
  </si>
  <si>
    <t>mariecblanch@hotmail.com</t>
  </si>
  <si>
    <t>lee</t>
  </si>
  <si>
    <t>record town</t>
  </si>
  <si>
    <t>shelleynew@gmail.com</t>
  </si>
  <si>
    <t>shelley</t>
  </si>
  <si>
    <t>cooksey</t>
  </si>
  <si>
    <t>New Port Rich</t>
  </si>
  <si>
    <t>action auto</t>
  </si>
  <si>
    <t>edward_helb@yahoo.com</t>
  </si>
  <si>
    <t>edward</t>
  </si>
  <si>
    <t>helb</t>
  </si>
  <si>
    <t>edv enterprises</t>
  </si>
  <si>
    <t>hishound1984@yahoo.com</t>
  </si>
  <si>
    <t>rhonda</t>
  </si>
  <si>
    <t>erickson</t>
  </si>
  <si>
    <t>Pineville</t>
  </si>
  <si>
    <t>gallenkamp</t>
  </si>
  <si>
    <t>gregory_lewis@hotmail.com</t>
  </si>
  <si>
    <t>gregory</t>
  </si>
  <si>
    <t>Big Island</t>
  </si>
  <si>
    <t>coffey's market</t>
  </si>
  <si>
    <t>dells1954@yahoo.com</t>
  </si>
  <si>
    <t>villarreal</t>
  </si>
  <si>
    <t>planet profit</t>
  </si>
  <si>
    <t>robertmeadows@live.com</t>
  </si>
  <si>
    <t>meadows</t>
  </si>
  <si>
    <t>exact solutions</t>
  </si>
  <si>
    <t>mca2996@gmail.com</t>
  </si>
  <si>
    <t>margaret</t>
  </si>
  <si>
    <t>adorno</t>
  </si>
  <si>
    <t>House Springs</t>
  </si>
  <si>
    <t>children's palace</t>
  </si>
  <si>
    <t>laurenreyes@gmail.com</t>
  </si>
  <si>
    <t>lauren</t>
  </si>
  <si>
    <t>reyes</t>
  </si>
  <si>
    <t>atlas architectural designs</t>
  </si>
  <si>
    <t>clstcnnr0@gmail.com</t>
  </si>
  <si>
    <t>connor</t>
  </si>
  <si>
    <t>Hillsborough</t>
  </si>
  <si>
    <t>NH</t>
  </si>
  <si>
    <t>community bridges</t>
  </si>
  <si>
    <t>clairecmarshall@yahoo.com</t>
  </si>
  <si>
    <t>claire</t>
  </si>
  <si>
    <t>clydej@gmail.com</t>
  </si>
  <si>
    <t>clyde</t>
  </si>
  <si>
    <t>sosa</t>
  </si>
  <si>
    <t>vitamax health food center</t>
  </si>
  <si>
    <t>amehionark47@yahoo.com</t>
  </si>
  <si>
    <t>marcy</t>
  </si>
  <si>
    <t>renard</t>
  </si>
  <si>
    <t>total serve</t>
  </si>
  <si>
    <t>stevenrvera@hotmail.com</t>
  </si>
  <si>
    <t>vera</t>
  </si>
  <si>
    <t>Skokie</t>
  </si>
  <si>
    <t>mode o'day</t>
  </si>
  <si>
    <t>palumbo@gmail.com</t>
  </si>
  <si>
    <t>palumbo</t>
  </si>
  <si>
    <t>Signal Hill</t>
  </si>
  <si>
    <t>pergament home centers</t>
  </si>
  <si>
    <t>sweetly_unik@hotmail.com</t>
  </si>
  <si>
    <t>erenid</t>
  </si>
  <si>
    <t>vazquez</t>
  </si>
  <si>
    <t>Ukiah</t>
  </si>
  <si>
    <t>nco</t>
  </si>
  <si>
    <t>johntperry@gmail.com</t>
  </si>
  <si>
    <t>Loveland</t>
  </si>
  <si>
    <t>jumbosports</t>
  </si>
  <si>
    <t>hows1966@gmail.com</t>
  </si>
  <si>
    <t>henry</t>
  </si>
  <si>
    <t>meeks</t>
  </si>
  <si>
    <t>Snellville</t>
  </si>
  <si>
    <t>mighty casey's</t>
  </si>
  <si>
    <t>cindydfairfax@hotmail.com</t>
  </si>
  <si>
    <t>cindy</t>
  </si>
  <si>
    <t>fairfax</t>
  </si>
  <si>
    <t>Matteson</t>
  </si>
  <si>
    <t>maloley's finer foods</t>
  </si>
  <si>
    <t>jillreynolds@gmail.com</t>
  </si>
  <si>
    <t>jill</t>
  </si>
  <si>
    <t>reynolds</t>
  </si>
  <si>
    <t>Fort Myers</t>
  </si>
  <si>
    <t>kb toys</t>
  </si>
  <si>
    <t>lewis.ligon@yahoo.com</t>
  </si>
  <si>
    <t>ligon</t>
  </si>
  <si>
    <t>Upper Darby</t>
  </si>
  <si>
    <t>abbey color</t>
  </si>
  <si>
    <t>aving1952@hotmail.com</t>
  </si>
  <si>
    <t>kirkland</t>
  </si>
  <si>
    <t>price club</t>
  </si>
  <si>
    <t>patrickswachter@hotmail.com</t>
  </si>
  <si>
    <t>patrick</t>
  </si>
  <si>
    <t>wachter</t>
  </si>
  <si>
    <t>specialty restaurant group</t>
  </si>
  <si>
    <t>calvinmoore@hotmail.com</t>
  </si>
  <si>
    <t>calvin</t>
  </si>
  <si>
    <t>just for fun</t>
  </si>
  <si>
    <t>martinezvic1973@yahoo.com</t>
  </si>
  <si>
    <t>victor</t>
  </si>
  <si>
    <t>martinez</t>
  </si>
  <si>
    <t>rent a center</t>
  </si>
  <si>
    <t>irvinechampion@hotmail.com</t>
  </si>
  <si>
    <t>irvin</t>
  </si>
  <si>
    <t>champion</t>
  </si>
  <si>
    <t>Evans</t>
  </si>
  <si>
    <t>eli moore inc</t>
  </si>
  <si>
    <t>deannaa@hotmail.com</t>
  </si>
  <si>
    <t>gilliam</t>
  </si>
  <si>
    <t>Fullerton</t>
  </si>
  <si>
    <t>best products</t>
  </si>
  <si>
    <t>steveh@hotmail.com</t>
  </si>
  <si>
    <t>steve</t>
  </si>
  <si>
    <t>Madison</t>
  </si>
  <si>
    <t>mr. ag's</t>
  </si>
  <si>
    <t>pierreinphilly@aol.com</t>
  </si>
  <si>
    <t>lafountain</t>
  </si>
  <si>
    <t>jfcs</t>
  </si>
  <si>
    <t>bridgetgarcia@gmail.com</t>
  </si>
  <si>
    <t>bridget</t>
  </si>
  <si>
    <t>Richardson</t>
  </si>
  <si>
    <t>stm auto parts</t>
  </si>
  <si>
    <t>alexander.smith@gmail.com</t>
  </si>
  <si>
    <t>alexander</t>
  </si>
  <si>
    <t>Hollywood</t>
  </si>
  <si>
    <t>roberd's</t>
  </si>
  <si>
    <t>ssgut8@gmail.com</t>
  </si>
  <si>
    <t>Layton</t>
  </si>
  <si>
    <t>us gov</t>
  </si>
  <si>
    <t>davidcrhoades@yahoo.com</t>
  </si>
  <si>
    <t>rhoades</t>
  </si>
  <si>
    <t>joelrich_69@yahoo.com</t>
  </si>
  <si>
    <t>joe</t>
  </si>
  <si>
    <t>klein isd</t>
  </si>
  <si>
    <t>danikat@gmail.com</t>
  </si>
  <si>
    <t>danika</t>
  </si>
  <si>
    <t>procare garden maintenance</t>
  </si>
  <si>
    <t>amerco76r@yahoo.com</t>
  </si>
  <si>
    <t>juan</t>
  </si>
  <si>
    <t>hernandez</t>
  </si>
  <si>
    <t>Calexico</t>
  </si>
  <si>
    <t>danieljmckown@hotmail.com</t>
  </si>
  <si>
    <t>mckown</t>
  </si>
  <si>
    <t>bugle boy</t>
  </si>
  <si>
    <t>ylager1978@email.com</t>
  </si>
  <si>
    <t>nathan</t>
  </si>
  <si>
    <t>witmer</t>
  </si>
  <si>
    <t>Halifax</t>
  </si>
  <si>
    <t>mi home products</t>
  </si>
  <si>
    <t>gerardodugan@gmail.com</t>
  </si>
  <si>
    <t>gerardo</t>
  </si>
  <si>
    <t>dugan</t>
  </si>
  <si>
    <t>i. magnin</t>
  </si>
  <si>
    <t>jackiempugh@gmail.com</t>
  </si>
  <si>
    <t>jackie</t>
  </si>
  <si>
    <t>pugh</t>
  </si>
  <si>
    <t>Carlisle</t>
  </si>
  <si>
    <t>national shirt shop</t>
  </si>
  <si>
    <t>sybilramsey@gmail.com</t>
  </si>
  <si>
    <t>sybil</t>
  </si>
  <si>
    <t>ramsey</t>
  </si>
  <si>
    <t>miami</t>
  </si>
  <si>
    <t>price savers</t>
  </si>
  <si>
    <t>marythomas@hotmail.com</t>
  </si>
  <si>
    <t>record &amp; tape outlet</t>
  </si>
  <si>
    <t>janwoodyski@yahoo.com</t>
  </si>
  <si>
    <t>janis</t>
  </si>
  <si>
    <t>sczepczenski</t>
  </si>
  <si>
    <t>Savannah</t>
  </si>
  <si>
    <t>rfurka23@gmail.com</t>
  </si>
  <si>
    <t>furka</t>
  </si>
  <si>
    <t>farmers insurance</t>
  </si>
  <si>
    <t>garc3232@yahoo.com</t>
  </si>
  <si>
    <t>Pocatello</t>
  </si>
  <si>
    <t>ID</t>
  </si>
  <si>
    <t>conagra foods</t>
  </si>
  <si>
    <t>euegene98@yahoo.com</t>
  </si>
  <si>
    <t>McPherson</t>
  </si>
  <si>
    <t>certainteed</t>
  </si>
  <si>
    <t>walkerterrell92@yahoo.com</t>
  </si>
  <si>
    <t>terrell</t>
  </si>
  <si>
    <t>universal moving company</t>
  </si>
  <si>
    <t>minervapurplegoddess@yahoo.com</t>
  </si>
  <si>
    <t>minelba</t>
  </si>
  <si>
    <t>Millville</t>
  </si>
  <si>
    <t>state of new jersey</t>
  </si>
  <si>
    <t>fernandomaxie@yahoo.com</t>
  </si>
  <si>
    <t>fernando</t>
  </si>
  <si>
    <t>maxie</t>
  </si>
  <si>
    <t>state of california</t>
  </si>
  <si>
    <t>trishtigger@gmail.com</t>
  </si>
  <si>
    <t>tamez1974@yahoo.com</t>
  </si>
  <si>
    <t>tamez</t>
  </si>
  <si>
    <t>children home society</t>
  </si>
  <si>
    <t>rubyr79@yahoo.com</t>
  </si>
  <si>
    <t>t_mobile</t>
  </si>
  <si>
    <t>accra59@hotmail.com</t>
  </si>
  <si>
    <t>allied barton</t>
  </si>
  <si>
    <t>sherylwythe@hotmail.com</t>
  </si>
  <si>
    <t>sheryl</t>
  </si>
  <si>
    <t>wythe</t>
  </si>
  <si>
    <t>Unionville</t>
  </si>
  <si>
    <t>cook polymer technology</t>
  </si>
  <si>
    <t>chajuanaboyle@gmail.com</t>
  </si>
  <si>
    <t>latoya</t>
  </si>
  <si>
    <t>Whiteville</t>
  </si>
  <si>
    <t>kilgoreflares</t>
  </si>
  <si>
    <t>tonyabell07@gmail.com</t>
  </si>
  <si>
    <t>tonya</t>
  </si>
  <si>
    <t>excell marketing</t>
  </si>
  <si>
    <t>sheila.flake@yahoo.com</t>
  </si>
  <si>
    <t>flake</t>
  </si>
  <si>
    <t>Muncie</t>
  </si>
  <si>
    <t>sung harbor</t>
  </si>
  <si>
    <t>collarp32@yahoo.com</t>
  </si>
  <si>
    <t>mark</t>
  </si>
  <si>
    <t>plasidyne</t>
  </si>
  <si>
    <t>ryanje@cox.net</t>
  </si>
  <si>
    <t>Sierra Vista</t>
  </si>
  <si>
    <t>sierra vista regional health c</t>
  </si>
  <si>
    <t>mhbey407@gmail.com</t>
  </si>
  <si>
    <t>malik</t>
  </si>
  <si>
    <t>bey</t>
  </si>
  <si>
    <t>american health advantage</t>
  </si>
  <si>
    <t>vaneza_nieves2000@yahoo.com</t>
  </si>
  <si>
    <t>vaneza</t>
  </si>
  <si>
    <t>nieves</t>
  </si>
  <si>
    <t>Kempner</t>
  </si>
  <si>
    <t>freddy</t>
  </si>
  <si>
    <t>shakolaluvjerry@yahoo.com</t>
  </si>
  <si>
    <t>steele</t>
  </si>
  <si>
    <t>pepifit process system</t>
  </si>
  <si>
    <t>abigail4298@yahoo.com</t>
  </si>
  <si>
    <t>oklahoma department of veteran</t>
  </si>
  <si>
    <t>nnelson254@gmail.com</t>
  </si>
  <si>
    <t>nadia</t>
  </si>
  <si>
    <t>nelson</t>
  </si>
  <si>
    <t>Tyler</t>
  </si>
  <si>
    <t>truman w smith</t>
  </si>
  <si>
    <t>ltashae2@hotmail.com</t>
  </si>
  <si>
    <t>ledell</t>
  </si>
  <si>
    <t>edwards</t>
  </si>
  <si>
    <t>Albuquerque</t>
  </si>
  <si>
    <t>NM</t>
  </si>
  <si>
    <t>united states social</t>
  </si>
  <si>
    <t>stephrenee_32@yahoo.com</t>
  </si>
  <si>
    <t>barnes</t>
  </si>
  <si>
    <t>brownwoodlifecare</t>
  </si>
  <si>
    <t>lotoshaharris@yahoo.com</t>
  </si>
  <si>
    <t>combs</t>
  </si>
  <si>
    <t>Gardena</t>
  </si>
  <si>
    <t>longbeachtransit</t>
  </si>
  <si>
    <t>woody042@yahoo.com</t>
  </si>
  <si>
    <t>stephen</t>
  </si>
  <si>
    <t>New Plymouth</t>
  </si>
  <si>
    <t>deg101pink@aol.com</t>
  </si>
  <si>
    <t>gourdin</t>
  </si>
  <si>
    <t>Aurora</t>
  </si>
  <si>
    <t>imperial headwear</t>
  </si>
  <si>
    <t>jstsmile41@yahoo.com</t>
  </si>
  <si>
    <t>daysha</t>
  </si>
  <si>
    <t>conner</t>
  </si>
  <si>
    <t>vail school district</t>
  </si>
  <si>
    <t>mike.cornjr@yahoo.com</t>
  </si>
  <si>
    <t>cornell</t>
  </si>
  <si>
    <t>st louis metro police depart</t>
  </si>
  <si>
    <t>psharp300@gmail.com</t>
  </si>
  <si>
    <t>peter</t>
  </si>
  <si>
    <t>sharpe</t>
  </si>
  <si>
    <t>Port Saint Lu</t>
  </si>
  <si>
    <t>innovation ads</t>
  </si>
  <si>
    <t>krue1976@gmail.com</t>
  </si>
  <si>
    <t>krueger</t>
  </si>
  <si>
    <t>Balsam Lake</t>
  </si>
  <si>
    <t>gdsi</t>
  </si>
  <si>
    <t>lbbb444@gmail.com</t>
  </si>
  <si>
    <t>danny</t>
  </si>
  <si>
    <t>valentine</t>
  </si>
  <si>
    <t>Flushing</t>
  </si>
  <si>
    <t>marios</t>
  </si>
  <si>
    <t>rmg35@live.com</t>
  </si>
  <si>
    <t>rose</t>
  </si>
  <si>
    <t>infocision</t>
  </si>
  <si>
    <t>net2745@gmail.com</t>
  </si>
  <si>
    <t>Grand Rapids</t>
  </si>
  <si>
    <t>robert brown</t>
  </si>
  <si>
    <t>budnic3@hotmail.com</t>
  </si>
  <si>
    <t>harold</t>
  </si>
  <si>
    <t>tinamcash@gmail.com</t>
  </si>
  <si>
    <t>cash</t>
  </si>
  <si>
    <t>Spring Hill</t>
  </si>
  <si>
    <t>bbva compass</t>
  </si>
  <si>
    <t>davidbisuano@gmail.com</t>
  </si>
  <si>
    <t>bisuano</t>
  </si>
  <si>
    <t>Hawthorne</t>
  </si>
  <si>
    <t>ucla</t>
  </si>
  <si>
    <t>october210093@yahoo.com</t>
  </si>
  <si>
    <t>deshawn</t>
  </si>
  <si>
    <t>North Charles</t>
  </si>
  <si>
    <t>charleston preschool</t>
  </si>
  <si>
    <t>ampdxorusa@gmail.com</t>
  </si>
  <si>
    <t>Happy Valley</t>
  </si>
  <si>
    <t>legacy health services</t>
  </si>
  <si>
    <t>chelletaylor2001@yahoo.com</t>
  </si>
  <si>
    <t>fannin surgicare</t>
  </si>
  <si>
    <t>shavonladams@hotmail.com</t>
  </si>
  <si>
    <t>shavon</t>
  </si>
  <si>
    <t>adams</t>
  </si>
  <si>
    <t>Colonia</t>
  </si>
  <si>
    <t>petro</t>
  </si>
  <si>
    <t>kenya.reed34@yahoo.com</t>
  </si>
  <si>
    <t>kenya</t>
  </si>
  <si>
    <t>Bayonne</t>
  </si>
  <si>
    <t>hm international transportaion</t>
  </si>
  <si>
    <t>mtiger7514@msn.com</t>
  </si>
  <si>
    <t>Springfield</t>
  </si>
  <si>
    <t>albertsons</t>
  </si>
  <si>
    <t>twinkle1291@msn.com</t>
  </si>
  <si>
    <t>winkle</t>
  </si>
  <si>
    <t>Vandergrift</t>
  </si>
  <si>
    <t>philips respironics</t>
  </si>
  <si>
    <t>debbie_rogers437@hotmail.com</t>
  </si>
  <si>
    <t>rogers</t>
  </si>
  <si>
    <t>commonwealth of virginia</t>
  </si>
  <si>
    <t>symone.huggins@yahoo.com</t>
  </si>
  <si>
    <t>eloinia</t>
  </si>
  <si>
    <t>huggins</t>
  </si>
  <si>
    <t>Charleston</t>
  </si>
  <si>
    <t>iqor</t>
  </si>
  <si>
    <t>jxmcd626@embarqmail.com</t>
  </si>
  <si>
    <t>mcduffey</t>
  </si>
  <si>
    <t>Franklin</t>
  </si>
  <si>
    <t>ace</t>
  </si>
  <si>
    <t>clora_harvey@hotmail.com</t>
  </si>
  <si>
    <t>clora</t>
  </si>
  <si>
    <t>Temple</t>
  </si>
  <si>
    <t>dgreaselighting@gmail.com</t>
  </si>
  <si>
    <t>derrick</t>
  </si>
  <si>
    <t>fundunburks</t>
  </si>
  <si>
    <t>Lansing</t>
  </si>
  <si>
    <t>crackerbarrel</t>
  </si>
  <si>
    <t>stanmimo@yahoo.com</t>
  </si>
  <si>
    <t>stanley</t>
  </si>
  <si>
    <t>Mansfield</t>
  </si>
  <si>
    <t>pilot catastrophe</t>
  </si>
  <si>
    <t>larrickn@gmail.com</t>
  </si>
  <si>
    <t>eveleth</t>
  </si>
  <si>
    <t>Morrow</t>
  </si>
  <si>
    <t>personal touch</t>
  </si>
  <si>
    <t>goingcuckoo@gmail.com</t>
  </si>
  <si>
    <t>O Fallon</t>
  </si>
  <si>
    <t>broadnax@yahoo.com</t>
  </si>
  <si>
    <t>maria</t>
  </si>
  <si>
    <t>broadnax</t>
  </si>
  <si>
    <t>manpower; inc</t>
  </si>
  <si>
    <t>kimmyr28@yahoo.com</t>
  </si>
  <si>
    <t>ross</t>
  </si>
  <si>
    <t>va medical center</t>
  </si>
  <si>
    <t>claf185@aol.com</t>
  </si>
  <si>
    <t>la fata</t>
  </si>
  <si>
    <t>West Linn</t>
  </si>
  <si>
    <t>classic real estate</t>
  </si>
  <si>
    <t>manuelverdes27@gmail.com</t>
  </si>
  <si>
    <t>jose manue</t>
  </si>
  <si>
    <t>verdeguzman</t>
  </si>
  <si>
    <t>Anaheim</t>
  </si>
  <si>
    <t>villegas nurseri</t>
  </si>
  <si>
    <t>perrone196517@yahoo.com</t>
  </si>
  <si>
    <t>perrone</t>
  </si>
  <si>
    <t>Manchester To</t>
  </si>
  <si>
    <t>benefits</t>
  </si>
  <si>
    <t>spydr1998@gmail.com</t>
  </si>
  <si>
    <t>herbig</t>
  </si>
  <si>
    <t>walt disney travel</t>
  </si>
  <si>
    <t>zhijianwu94122@yahoo.com</t>
  </si>
  <si>
    <t>qihong</t>
  </si>
  <si>
    <t>huang</t>
  </si>
  <si>
    <t>doctor\\'s office</t>
  </si>
  <si>
    <t>thelaire2002@yahoo.com</t>
  </si>
  <si>
    <t>tracie</t>
  </si>
  <si>
    <t>helaire</t>
  </si>
  <si>
    <t>rubbleone@gmail.com</t>
  </si>
  <si>
    <t>barnaby</t>
  </si>
  <si>
    <t>gribble</t>
  </si>
  <si>
    <t>Eugene</t>
  </si>
  <si>
    <t>organcially grown company</t>
  </si>
  <si>
    <t>becca_lee_07@yahoo.com</t>
  </si>
  <si>
    <t>hanley</t>
  </si>
  <si>
    <t>Pekin</t>
  </si>
  <si>
    <t>radio shack</t>
  </si>
  <si>
    <t>sgptg@yahoo.com</t>
  </si>
  <si>
    <t>griggs</t>
  </si>
  <si>
    <t>central management service</t>
  </si>
  <si>
    <t>henleysamuel58@yahoo.com</t>
  </si>
  <si>
    <t>samuel</t>
  </si>
  <si>
    <t>Braddock</t>
  </si>
  <si>
    <t>hh remolders</t>
  </si>
  <si>
    <t>eterikasabov@yahoo.com</t>
  </si>
  <si>
    <t>eteri</t>
  </si>
  <si>
    <t>kasabova</t>
  </si>
  <si>
    <t>Valley Villag</t>
  </si>
  <si>
    <t>camfoptkeeper</t>
  </si>
  <si>
    <t>sheilacobb83@gmail.com</t>
  </si>
  <si>
    <t>cobb</t>
  </si>
  <si>
    <t>departmentofdefense</t>
  </si>
  <si>
    <t>mehawki44@cox.net</t>
  </si>
  <si>
    <t>marsha</t>
  </si>
  <si>
    <t>hawkiins</t>
  </si>
  <si>
    <t>Tulsa</t>
  </si>
  <si>
    <t>cancer care associat</t>
  </si>
  <si>
    <t>lsuballa9@yahoo.com</t>
  </si>
  <si>
    <t>East Saint Lo</t>
  </si>
  <si>
    <t>ups</t>
  </si>
  <si>
    <t>nitrajohnson@yahoo.com</t>
  </si>
  <si>
    <t>anitra</t>
  </si>
  <si>
    <t>bon secours</t>
  </si>
  <si>
    <t>sharoncamree@yahoo.com</t>
  </si>
  <si>
    <t>hilliard</t>
  </si>
  <si>
    <t>adecco</t>
  </si>
  <si>
    <t>lavlaz@cox.net</t>
  </si>
  <si>
    <t>lavallais</t>
  </si>
  <si>
    <t>bellagio</t>
  </si>
  <si>
    <t>a10enlightened@yahoo.com</t>
  </si>
  <si>
    <t>aaron</t>
  </si>
  <si>
    <t>covington</t>
  </si>
  <si>
    <t>babeyruth22@hotmail.com</t>
  </si>
  <si>
    <t>ruth</t>
  </si>
  <si>
    <t>colomer</t>
  </si>
  <si>
    <t>tinettirealtygroup</t>
  </si>
  <si>
    <t>june_peymani@yahoo.com</t>
  </si>
  <si>
    <t>june</t>
  </si>
  <si>
    <t>peymani</t>
  </si>
  <si>
    <t>cummins inc</t>
  </si>
  <si>
    <t>kelli14326@aol.com</t>
  </si>
  <si>
    <t>kelli</t>
  </si>
  <si>
    <t>macgeorge</t>
  </si>
  <si>
    <t>straticon construction service</t>
  </si>
  <si>
    <t>socalsavon@gmail.com</t>
  </si>
  <si>
    <t>savon</t>
  </si>
  <si>
    <t>Youngstown</t>
  </si>
  <si>
    <t>boardman medical supply</t>
  </si>
  <si>
    <t>dfsaj215@gmail.com</t>
  </si>
  <si>
    <t>wholefoods</t>
  </si>
  <si>
    <t>innocentlyal@yahoo.com</t>
  </si>
  <si>
    <t>ruffin</t>
  </si>
  <si>
    <t>Duncan</t>
  </si>
  <si>
    <t>mary black hospital</t>
  </si>
  <si>
    <t>marhern@live.com</t>
  </si>
  <si>
    <t>marivel</t>
  </si>
  <si>
    <t>El Paso</t>
  </si>
  <si>
    <t>echostar</t>
  </si>
  <si>
    <t>mccainrobbie@hotmail.com</t>
  </si>
  <si>
    <t>ficklin</t>
  </si>
  <si>
    <t>staffing resource</t>
  </si>
  <si>
    <t>elizabethnorris18@yahoo.com</t>
  </si>
  <si>
    <t>norris</t>
  </si>
  <si>
    <t>health center of pensacola</t>
  </si>
  <si>
    <t>shelitakithcart@yahoo.com</t>
  </si>
  <si>
    <t>shelita</t>
  </si>
  <si>
    <t>kithcart</t>
  </si>
  <si>
    <t>felicia028@yahoo.com</t>
  </si>
  <si>
    <t>Easley</t>
  </si>
  <si>
    <t>upstate institute of youth pro</t>
  </si>
  <si>
    <t>arm_arm2005@yahoo.com</t>
  </si>
  <si>
    <t>aurora</t>
  </si>
  <si>
    <t>ramos</t>
  </si>
  <si>
    <t>irishangel042000@yahoo.com</t>
  </si>
  <si>
    <t>windy</t>
  </si>
  <si>
    <t>tallevast</t>
  </si>
  <si>
    <t>Milford</t>
  </si>
  <si>
    <t>elli county</t>
  </si>
  <si>
    <t>deharoalex@yahoo.com</t>
  </si>
  <si>
    <t>alex</t>
  </si>
  <si>
    <t>deharo</t>
  </si>
  <si>
    <t>deharo maintenance</t>
  </si>
  <si>
    <t>dalexander545@gmail.com</t>
  </si>
  <si>
    <t>dawn</t>
  </si>
  <si>
    <t>msd of wayne township</t>
  </si>
  <si>
    <t>lajocoque@hotmail.com</t>
  </si>
  <si>
    <t>eduardo</t>
  </si>
  <si>
    <t>espinosa</t>
  </si>
  <si>
    <t>Hesperia</t>
  </si>
  <si>
    <t>mission foods</t>
  </si>
  <si>
    <t>ewi1kinson@hotmail.com</t>
  </si>
  <si>
    <t>eileen</t>
  </si>
  <si>
    <t>wilkinson</t>
  </si>
  <si>
    <t>Meadville</t>
  </si>
  <si>
    <t>kriner ins</t>
  </si>
  <si>
    <t>barb41454@hotmail.com</t>
  </si>
  <si>
    <t>brackett</t>
  </si>
  <si>
    <t>Kannapolis</t>
  </si>
  <si>
    <t>mohican mills</t>
  </si>
  <si>
    <t>jlimbo056@gmail.com</t>
  </si>
  <si>
    <t>veronica</t>
  </si>
  <si>
    <t>solis</t>
  </si>
  <si>
    <t>Edinburg</t>
  </si>
  <si>
    <t>eleasasmom@hotmail.com</t>
  </si>
  <si>
    <t>merry</t>
  </si>
  <si>
    <t>Kennewick</t>
  </si>
  <si>
    <t>hapo community credit union</t>
  </si>
  <si>
    <t>pamlyons36@yahoo.com</t>
  </si>
  <si>
    <t>lyons</t>
  </si>
  <si>
    <t>dekalb school district</t>
  </si>
  <si>
    <t>pantera008@aol.com</t>
  </si>
  <si>
    <t>jeremy</t>
  </si>
  <si>
    <t>kulp</t>
  </si>
  <si>
    <t>Pottstown</t>
  </si>
  <si>
    <t>lexus of chester springs</t>
  </si>
  <si>
    <t>hickbrown@yahoo.com</t>
  </si>
  <si>
    <t>melinda</t>
  </si>
  <si>
    <t>ives</t>
  </si>
  <si>
    <t>spankys</t>
  </si>
  <si>
    <t>myrahancock69@gmail.com</t>
  </si>
  <si>
    <t>myra</t>
  </si>
  <si>
    <t>hancock</t>
  </si>
  <si>
    <t>Pikeville</t>
  </si>
  <si>
    <t>martin area kitchen</t>
  </si>
  <si>
    <t>hcingram16@gmail.com</t>
  </si>
  <si>
    <t>ingram</t>
  </si>
  <si>
    <t>Blackstone</t>
  </si>
  <si>
    <t>centralstatehospital</t>
  </si>
  <si>
    <t>tabathaaustin82@yahoo.com</t>
  </si>
  <si>
    <t>tabatha</t>
  </si>
  <si>
    <t>custis</t>
  </si>
  <si>
    <t>bethwright316@msn.com</t>
  </si>
  <si>
    <t>Wichita</t>
  </si>
  <si>
    <t>tfi family services</t>
  </si>
  <si>
    <t>baleach50@gmail.com</t>
  </si>
  <si>
    <t>bernice</t>
  </si>
  <si>
    <t>hill</t>
  </si>
  <si>
    <t>Fuquay Varina</t>
  </si>
  <si>
    <t>horizon family medicine</t>
  </si>
  <si>
    <t>travisminor87busi@hotmail.com</t>
  </si>
  <si>
    <t>travis</t>
  </si>
  <si>
    <t>minor</t>
  </si>
  <si>
    <t>Fort Walton B</t>
  </si>
  <si>
    <t>big dog construction</t>
  </si>
  <si>
    <t>ashleyg1985@yahoo.com</t>
  </si>
  <si>
    <t>simpson</t>
  </si>
  <si>
    <t>Belleville</t>
  </si>
  <si>
    <t>christian social services</t>
  </si>
  <si>
    <t>green.kaneshia13@gmail.com</t>
  </si>
  <si>
    <t>kaneshia</t>
  </si>
  <si>
    <t>memorial hermann</t>
  </si>
  <si>
    <t>sabermom78@msn.com</t>
  </si>
  <si>
    <t>zvanovec</t>
  </si>
  <si>
    <t>South Saint P</t>
  </si>
  <si>
    <t>ryt-way foods</t>
  </si>
  <si>
    <t>thaivd1215@gmail.com</t>
  </si>
  <si>
    <t>thai</t>
  </si>
  <si>
    <t>du</t>
  </si>
  <si>
    <t>optumrx</t>
  </si>
  <si>
    <t>playetdontplay@yahoo.com</t>
  </si>
  <si>
    <t>nichole</t>
  </si>
  <si>
    <t>robinsonq</t>
  </si>
  <si>
    <t>nichole robinson</t>
  </si>
  <si>
    <t>ern1eg310@aol.com</t>
  </si>
  <si>
    <t>ernesto</t>
  </si>
  <si>
    <t>guillen</t>
  </si>
  <si>
    <t>Huntington Pa</t>
  </si>
  <si>
    <t>sweetner products</t>
  </si>
  <si>
    <t>contijames@live.com</t>
  </si>
  <si>
    <t>conti</t>
  </si>
  <si>
    <t>Chandler</t>
  </si>
  <si>
    <t>trulynolenofamerica</t>
  </si>
  <si>
    <t>carolinehatfield94@yahoo.com</t>
  </si>
  <si>
    <t>caroline</t>
  </si>
  <si>
    <t>hatfield</t>
  </si>
  <si>
    <t>oklahoma city public school</t>
  </si>
  <si>
    <t>cassyallard@gmail.com</t>
  </si>
  <si>
    <t>allard</t>
  </si>
  <si>
    <t>Boynton Beach</t>
  </si>
  <si>
    <t>carvermiddleschool</t>
  </si>
  <si>
    <t>jj452@hotmail.com</t>
  </si>
  <si>
    <t>alspaugh</t>
  </si>
  <si>
    <t>provestllc</t>
  </si>
  <si>
    <t>khatchett33@hotmail.com</t>
  </si>
  <si>
    <t>hatchett</t>
  </si>
  <si>
    <t>university of chicago medical</t>
  </si>
  <si>
    <t>unicron369@gmail.com</t>
  </si>
  <si>
    <t>jaysen</t>
  </si>
  <si>
    <t>huff</t>
  </si>
  <si>
    <t>united parcel servic</t>
  </si>
  <si>
    <t>cheriew101@yahoo.com</t>
  </si>
  <si>
    <t>cherie</t>
  </si>
  <si>
    <t>cawthon</t>
  </si>
  <si>
    <t>stateoforegon</t>
  </si>
  <si>
    <t>genuinebtlc2002@yahoo.com</t>
  </si>
  <si>
    <t>moira</t>
  </si>
  <si>
    <t>scottsdale heritage court</t>
  </si>
  <si>
    <t>sammjoe242668@yahoo.com</t>
  </si>
  <si>
    <t>noreen</t>
  </si>
  <si>
    <t>Gary</t>
  </si>
  <si>
    <t>ameristar casino</t>
  </si>
  <si>
    <t>levans4va@yahoo.com</t>
  </si>
  <si>
    <t>kelsey seybold</t>
  </si>
  <si>
    <t>latrinap2004@yahoo.com</t>
  </si>
  <si>
    <t>latrina</t>
  </si>
  <si>
    <t>perryman</t>
  </si>
  <si>
    <t>scottles73@hotmail.com</t>
  </si>
  <si>
    <t>arrowsmith</t>
  </si>
  <si>
    <t>mjhs</t>
  </si>
  <si>
    <t>tigerbravo1@yahoo.com</t>
  </si>
  <si>
    <t>roberto</t>
  </si>
  <si>
    <t>bravo</t>
  </si>
  <si>
    <t>citicorpcreditservices</t>
  </si>
  <si>
    <t>pmmw2012@gmail.com</t>
  </si>
  <si>
    <t>paris</t>
  </si>
  <si>
    <t>welch</t>
  </si>
  <si>
    <t>kneal ministries</t>
  </si>
  <si>
    <t>oh_tlc1@yahoo.com</t>
  </si>
  <si>
    <t>osborne</t>
  </si>
  <si>
    <t>Ironton</t>
  </si>
  <si>
    <t>ironton family medical ctr</t>
  </si>
  <si>
    <t>paulafair20022002@yahoo.com</t>
  </si>
  <si>
    <t>paula</t>
  </si>
  <si>
    <t>fair</t>
  </si>
  <si>
    <t>East Orange</t>
  </si>
  <si>
    <t>shoprite</t>
  </si>
  <si>
    <t>jessh1942@yahoo.com</t>
  </si>
  <si>
    <t>howes</t>
  </si>
  <si>
    <t>macys credit customer service</t>
  </si>
  <si>
    <t>ablipari@yahoo.com</t>
  </si>
  <si>
    <t>lipari</t>
  </si>
  <si>
    <t>Kidder</t>
  </si>
  <si>
    <t>disabled rn</t>
  </si>
  <si>
    <t>jeff_steckley2002@yahoo.com</t>
  </si>
  <si>
    <t>steckley</t>
  </si>
  <si>
    <t>Tucson</t>
  </si>
  <si>
    <t>skyline gateway</t>
  </si>
  <si>
    <t>slstropky@yahoo.com</t>
  </si>
  <si>
    <t>sandy</t>
  </si>
  <si>
    <t>stropky</t>
  </si>
  <si>
    <t>Cedar Lake</t>
  </si>
  <si>
    <t>crown point post office</t>
  </si>
  <si>
    <t>jenni60623@yahoo.com</t>
  </si>
  <si>
    <t>bustos</t>
  </si>
  <si>
    <t>Hillside</t>
  </si>
  <si>
    <t>texor</t>
  </si>
  <si>
    <t>aytonjr@yahoo.com</t>
  </si>
  <si>
    <t>llewellyn</t>
  </si>
  <si>
    <t>ayton</t>
  </si>
  <si>
    <t>city of oakland park florida</t>
  </si>
  <si>
    <t>janetbrown_363@hotmail.com</t>
  </si>
  <si>
    <t>San Angelo</t>
  </si>
  <si>
    <t>shannonmedicalcenter</t>
  </si>
  <si>
    <t>audreynrrs@yahoo.com</t>
  </si>
  <si>
    <t>audrey</t>
  </si>
  <si>
    <t>grainger</t>
  </si>
  <si>
    <t>bfigueroa57@yahoo.com</t>
  </si>
  <si>
    <t>figueroa</t>
  </si>
  <si>
    <t>Buena Park</t>
  </si>
  <si>
    <t>la county fire dept</t>
  </si>
  <si>
    <t>kimberlyaull@hotmail.com</t>
  </si>
  <si>
    <t>aull</t>
  </si>
  <si>
    <t>Rock Hill</t>
  </si>
  <si>
    <t>maersk</t>
  </si>
  <si>
    <t>febsbud@aol.com</t>
  </si>
  <si>
    <t>boone</t>
  </si>
  <si>
    <t>Griffin</t>
  </si>
  <si>
    <t>roosevelt institute</t>
  </si>
  <si>
    <t>kathy.upchurch@gmail.com</t>
  </si>
  <si>
    <t>upchurhc</t>
  </si>
  <si>
    <t>Navarre</t>
  </si>
  <si>
    <t>georgiagirlnc@hotmail.com</t>
  </si>
  <si>
    <t>Cullowhee</t>
  </si>
  <si>
    <t>smith landscaping</t>
  </si>
  <si>
    <t>gmarzocca@yahoo.com</t>
  </si>
  <si>
    <t>gennaro</t>
  </si>
  <si>
    <t>marzocca</t>
  </si>
  <si>
    <t>godsgrace60@hotmail.com</t>
  </si>
  <si>
    <t>sherrie</t>
  </si>
  <si>
    <t>ucd</t>
  </si>
  <si>
    <t>mikestrutton92@hotmail.com</t>
  </si>
  <si>
    <t>ukaegbu</t>
  </si>
  <si>
    <t>cres management</t>
  </si>
  <si>
    <t>jsnstr4@gmail.com</t>
  </si>
  <si>
    <t>jason</t>
  </si>
  <si>
    <t>steury</t>
  </si>
  <si>
    <t>Grabill</t>
  </si>
  <si>
    <t>steury construction</t>
  </si>
  <si>
    <t>pumpkin.pie.2007@hotmail.com</t>
  </si>
  <si>
    <t>nanci</t>
  </si>
  <si>
    <t>student transport of america</t>
  </si>
  <si>
    <t>msgusboo42@yahoo.com</t>
  </si>
  <si>
    <t>willie</t>
  </si>
  <si>
    <t>walton</t>
  </si>
  <si>
    <t>royals709@gmail.com</t>
  </si>
  <si>
    <t>royalslisar</t>
  </si>
  <si>
    <t>Knoxville</t>
  </si>
  <si>
    <t>belk</t>
  </si>
  <si>
    <t>michelemayes33@yahoo.com</t>
  </si>
  <si>
    <t>michele</t>
  </si>
  <si>
    <t>missouri department of correct</t>
  </si>
  <si>
    <t>phaggard859@aol.com</t>
  </si>
  <si>
    <t>phyllis</t>
  </si>
  <si>
    <t>haggard</t>
  </si>
  <si>
    <t>Paris</t>
  </si>
  <si>
    <t>jeromes</t>
  </si>
  <si>
    <t>rochelle.andrews82@gmail.com</t>
  </si>
  <si>
    <t>rochelle</t>
  </si>
  <si>
    <t>New Bedford</t>
  </si>
  <si>
    <t>commonwealth of massachusetts</t>
  </si>
  <si>
    <t>jaynohart35@yahoo.com</t>
  </si>
  <si>
    <t>hart</t>
  </si>
  <si>
    <t>united svc alliance</t>
  </si>
  <si>
    <t>mrves2000@yahoo.com</t>
  </si>
  <si>
    <t>university med/ped</t>
  </si>
  <si>
    <t>fhayashidajr@hotmail.com</t>
  </si>
  <si>
    <t>fred</t>
  </si>
  <si>
    <t>hayashida jr</t>
  </si>
  <si>
    <t>Fort Garland</t>
  </si>
  <si>
    <t>centennial school district</t>
  </si>
  <si>
    <t>juju1687@hotmail.com</t>
  </si>
  <si>
    <t>julian</t>
  </si>
  <si>
    <t>hoban</t>
  </si>
  <si>
    <t>hudginsv@hotmail.com</t>
  </si>
  <si>
    <t>hudgins</t>
  </si>
  <si>
    <t>northwestern university</t>
  </si>
  <si>
    <t>steph.hall09@yahoo.com</t>
  </si>
  <si>
    <t>millwood hospital</t>
  </si>
  <si>
    <t>cdaily06@yahoo.com</t>
  </si>
  <si>
    <t>chakita</t>
  </si>
  <si>
    <t>daily</t>
  </si>
  <si>
    <t>Irving</t>
  </si>
  <si>
    <t>novo 1</t>
  </si>
  <si>
    <t>dharperdd@aol.com</t>
  </si>
  <si>
    <t>local tv</t>
  </si>
  <si>
    <t>lladywebber@aol.com</t>
  </si>
  <si>
    <t>laquesha</t>
  </si>
  <si>
    <t>webber</t>
  </si>
  <si>
    <t>youth development pa</t>
  </si>
  <si>
    <t>mrbarry34@gmail.com</t>
  </si>
  <si>
    <t>barry</t>
  </si>
  <si>
    <t>morrw</t>
  </si>
  <si>
    <t>Hanford</t>
  </si>
  <si>
    <t>bank of america</t>
  </si>
  <si>
    <t>wendy@goldandalbanese.com</t>
  </si>
  <si>
    <t>wendy</t>
  </si>
  <si>
    <t>hunter</t>
  </si>
  <si>
    <t>Rancocas</t>
  </si>
  <si>
    <t>gold and albanese</t>
  </si>
  <si>
    <t>jgarza@npisorters.com</t>
  </si>
  <si>
    <t>Grand Prairie</t>
  </si>
  <si>
    <t>nationalpresortinc</t>
  </si>
  <si>
    <t>sppaid22@yahoo.com</t>
  </si>
  <si>
    <t>petty robers</t>
  </si>
  <si>
    <t>new jersey perinatal</t>
  </si>
  <si>
    <t>lillianmmartinez2000@yahoo.com</t>
  </si>
  <si>
    <t>lillian</t>
  </si>
  <si>
    <t>time warner cable</t>
  </si>
  <si>
    <t>hillbeartoo@aol.com</t>
  </si>
  <si>
    <t>eleanor</t>
  </si>
  <si>
    <t>robbierachal@yahoo.com</t>
  </si>
  <si>
    <t>rachal</t>
  </si>
  <si>
    <t>Canton</t>
  </si>
  <si>
    <t>r r insurance</t>
  </si>
  <si>
    <t>landsman5353@yahoo.com</t>
  </si>
  <si>
    <t>alan</t>
  </si>
  <si>
    <t>lansing</t>
  </si>
  <si>
    <t>Lake Hiawatha</t>
  </si>
  <si>
    <t>mendelez</t>
  </si>
  <si>
    <t>cortez.johnson11@yahoo.com</t>
  </si>
  <si>
    <t>maretha</t>
  </si>
  <si>
    <t>riley</t>
  </si>
  <si>
    <t>Atmore</t>
  </si>
  <si>
    <t>home</t>
  </si>
  <si>
    <t>cindyissa68@yahoo.com</t>
  </si>
  <si>
    <t>cinderella</t>
  </si>
  <si>
    <t>issa</t>
  </si>
  <si>
    <t>safeway</t>
  </si>
  <si>
    <t>kellynwright@hotmail.com</t>
  </si>
  <si>
    <t>boart longyear</t>
  </si>
  <si>
    <t>ken_austin75@yahoo.com</t>
  </si>
  <si>
    <t>kendon</t>
  </si>
  <si>
    <t>austin</t>
  </si>
  <si>
    <t>volt solutions</t>
  </si>
  <si>
    <t>azamora_88@yahoo.com</t>
  </si>
  <si>
    <t>andrea</t>
  </si>
  <si>
    <t>zamora</t>
  </si>
  <si>
    <t>rockport landing apa</t>
  </si>
  <si>
    <t>sweettan12345@aol.com</t>
  </si>
  <si>
    <t>tyre</t>
  </si>
  <si>
    <t>battle</t>
  </si>
  <si>
    <t>wilson lawn service</t>
  </si>
  <si>
    <t>ricky.mysticpi@gmail.com</t>
  </si>
  <si>
    <t>Pampa</t>
  </si>
  <si>
    <t>bowers enterprises</t>
  </si>
  <si>
    <t>tlavin18@gmail.com</t>
  </si>
  <si>
    <t>lavin</t>
  </si>
  <si>
    <t>San Rafael</t>
  </si>
  <si>
    <t>imaging services</t>
  </si>
  <si>
    <t>sergiopo60@yahoo.com</t>
  </si>
  <si>
    <t>sergio</t>
  </si>
  <si>
    <t>paredes</t>
  </si>
  <si>
    <t>Palatine</t>
  </si>
  <si>
    <t>rbs citizens tional associatio</t>
  </si>
  <si>
    <t>anderson_woodrow@yahoo.com</t>
  </si>
  <si>
    <t>woodrow</t>
  </si>
  <si>
    <t>dpsg</t>
  </si>
  <si>
    <t>ambernichole6904@yahoo.com</t>
  </si>
  <si>
    <t>gutierrez</t>
  </si>
  <si>
    <t>Waukegan</t>
  </si>
  <si>
    <t>us navy</t>
  </si>
  <si>
    <t>monicax04@gmail.com</t>
  </si>
  <si>
    <t>monica</t>
  </si>
  <si>
    <t>tek</t>
  </si>
  <si>
    <t>Puyallup</t>
  </si>
  <si>
    <t>macys</t>
  </si>
  <si>
    <t>yolanda_avila1@hotmail.com</t>
  </si>
  <si>
    <t>yolanda</t>
  </si>
  <si>
    <t>avila</t>
  </si>
  <si>
    <t>Cape Coral</t>
  </si>
  <si>
    <t>vincent.jackson27@yahoo.com</t>
  </si>
  <si>
    <t>vincent</t>
  </si>
  <si>
    <t>jackson</t>
  </si>
  <si>
    <t>Harvey</t>
  </si>
  <si>
    <t>union pacific railroad</t>
  </si>
  <si>
    <t>mzdiesel10@aol.com</t>
  </si>
  <si>
    <t>citibank</t>
  </si>
  <si>
    <t>robertdiaz_50@yahoo.com</t>
  </si>
  <si>
    <t>diaz</t>
  </si>
  <si>
    <t>Bernalillo</t>
  </si>
  <si>
    <t>qsamuel45@yahoo.com</t>
  </si>
  <si>
    <t>pizarro</t>
  </si>
  <si>
    <t>aramark corporation</t>
  </si>
  <si>
    <t>mzpenny2005@yahoo.com</t>
  </si>
  <si>
    <t>tamika</t>
  </si>
  <si>
    <t>creekmore</t>
  </si>
  <si>
    <t>trg customer solutions</t>
  </si>
  <si>
    <t>babygirls447@yahoo.com</t>
  </si>
  <si>
    <t>niger</t>
  </si>
  <si>
    <t>henderson</t>
  </si>
  <si>
    <t>Century</t>
  </si>
  <si>
    <t>navy federal</t>
  </si>
  <si>
    <t>shantel.garner@yahoo.com</t>
  </si>
  <si>
    <t>shantel</t>
  </si>
  <si>
    <t>garner</t>
  </si>
  <si>
    <t>njhmfa</t>
  </si>
  <si>
    <t>cweaver66@gmail.com</t>
  </si>
  <si>
    <t>weaver</t>
  </si>
  <si>
    <t>arshan hussain</t>
  </si>
  <si>
    <t>jcnew61@yahoo.com</t>
  </si>
  <si>
    <t>agnew</t>
  </si>
  <si>
    <t>hill brothers contsructio</t>
  </si>
  <si>
    <t>kjaa4@yahoo.com</t>
  </si>
  <si>
    <t>sparrow</t>
  </si>
  <si>
    <t>hiatt</t>
  </si>
  <si>
    <t>Bend</t>
  </si>
  <si>
    <t>thistle construction</t>
  </si>
  <si>
    <t>khanks618@aol.com</t>
  </si>
  <si>
    <t>hanks</t>
  </si>
  <si>
    <t>southern illinois podiatry</t>
  </si>
  <si>
    <t>kemppaul999@yahoo.com</t>
  </si>
  <si>
    <t>kempf</t>
  </si>
  <si>
    <t>anjon llc</t>
  </si>
  <si>
    <t>sftblnt32000@yahoo.com</t>
  </si>
  <si>
    <t>digital color graphics</t>
  </si>
  <si>
    <t>lkaukver@yahoo.com</t>
  </si>
  <si>
    <t>leila</t>
  </si>
  <si>
    <t>philbrick</t>
  </si>
  <si>
    <t>Bellevue</t>
  </si>
  <si>
    <t>securities america</t>
  </si>
  <si>
    <t>cjbspeth@yahoo.com</t>
  </si>
  <si>
    <t>speth</t>
  </si>
  <si>
    <t>Ogden</t>
  </si>
  <si>
    <t>internal revenue service</t>
  </si>
  <si>
    <t>lisahill53572@yahoo.com</t>
  </si>
  <si>
    <t>Avon</t>
  </si>
  <si>
    <t>broad spire</t>
  </si>
  <si>
    <t>daniellazuniga1986@gmail.com</t>
  </si>
  <si>
    <t>daniella</t>
  </si>
  <si>
    <t>zuniga</t>
  </si>
  <si>
    <t>american red cross</t>
  </si>
  <si>
    <t>bnwinblood@cox.net</t>
  </si>
  <si>
    <t>brandi</t>
  </si>
  <si>
    <t>winblood</t>
  </si>
  <si>
    <t>Norman</t>
  </si>
  <si>
    <t>bnw  naturopathic</t>
  </si>
  <si>
    <t>mlinton@jhmi.edu</t>
  </si>
  <si>
    <t>linton</t>
  </si>
  <si>
    <t>Baltimore</t>
  </si>
  <si>
    <t>johns hopkins university</t>
  </si>
  <si>
    <t>cmbrooks30@gmail.com</t>
  </si>
  <si>
    <t>brooks</t>
  </si>
  <si>
    <t>Clinton</t>
  </si>
  <si>
    <t>the bancorp com</t>
  </si>
  <si>
    <t>reiserdawn@yahoo.com</t>
  </si>
  <si>
    <t>reiser</t>
  </si>
  <si>
    <t>Jackson</t>
  </si>
  <si>
    <t>menards</t>
  </si>
  <si>
    <t>toreia.ephraim@yahoo.com</t>
  </si>
  <si>
    <t>toreia</t>
  </si>
  <si>
    <t>ephraim</t>
  </si>
  <si>
    <t>building blessings</t>
  </si>
  <si>
    <t>khalilrp@yahoo.com</t>
  </si>
  <si>
    <t>khalil</t>
  </si>
  <si>
    <t>toad snacks</t>
  </si>
  <si>
    <t>rcraven237@aol.com</t>
  </si>
  <si>
    <t>craven</t>
  </si>
  <si>
    <t>john crane</t>
  </si>
  <si>
    <t>deirdramacdowell@yahoo.com</t>
  </si>
  <si>
    <t>deirdra</t>
  </si>
  <si>
    <t>macdowell</t>
  </si>
  <si>
    <t>Conroe</t>
  </si>
  <si>
    <t>craigollar@yahoo.com</t>
  </si>
  <si>
    <t>norma</t>
  </si>
  <si>
    <t>ollar</t>
  </si>
  <si>
    <t>Saint Charles</t>
  </si>
  <si>
    <t>ascia99@yahoo.com</t>
  </si>
  <si>
    <t>ada</t>
  </si>
  <si>
    <t>rowe</t>
  </si>
  <si>
    <t>Nixa</t>
  </si>
  <si>
    <t>manor care</t>
  </si>
  <si>
    <t>designedbyjenny@yahoo.com</t>
  </si>
  <si>
    <t>hao</t>
  </si>
  <si>
    <t>vast america</t>
  </si>
  <si>
    <t>kjg50@aol.com</t>
  </si>
  <si>
    <t>grant</t>
  </si>
  <si>
    <t>Lawrenceburg</t>
  </si>
  <si>
    <t>t12v17m@yahoo.com</t>
  </si>
  <si>
    <t>gertrude</t>
  </si>
  <si>
    <t>vanmiddleswo</t>
  </si>
  <si>
    <t>disability insurance</t>
  </si>
  <si>
    <t>missnch127@gmail.com</t>
  </si>
  <si>
    <t>nikki</t>
  </si>
  <si>
    <t>holmes</t>
  </si>
  <si>
    <t>Gwynn Oak</t>
  </si>
  <si>
    <t>fhcb</t>
  </si>
  <si>
    <t>thartfield69@yahoo.com</t>
  </si>
  <si>
    <t>hartfield</t>
  </si>
  <si>
    <t>centurion</t>
  </si>
  <si>
    <t>hyltonheather@yahoo.com</t>
  </si>
  <si>
    <t>hylton</t>
  </si>
  <si>
    <t>largo medical center</t>
  </si>
  <si>
    <t>daddio_wifeylife@yahoo.com</t>
  </si>
  <si>
    <t>ckh business</t>
  </si>
  <si>
    <t>kimber3662@yahoo.com</t>
  </si>
  <si>
    <t>tucker</t>
  </si>
  <si>
    <t>Lakewood</t>
  </si>
  <si>
    <t>ucla medical</t>
  </si>
  <si>
    <t>leisafortney@yahoo.com</t>
  </si>
  <si>
    <t>leisa</t>
  </si>
  <si>
    <t>fortney</t>
  </si>
  <si>
    <t>Lacey</t>
  </si>
  <si>
    <t>state of washington</t>
  </si>
  <si>
    <t>stephanie.gustin5@yahoo.com</t>
  </si>
  <si>
    <t>gustin</t>
  </si>
  <si>
    <t>Greenfield</t>
  </si>
  <si>
    <t>dsa</t>
  </si>
  <si>
    <t>vlwilliam66@yahoo.com</t>
  </si>
  <si>
    <t>relationship skills center</t>
  </si>
  <si>
    <t>monica_vance@yahoo.com</t>
  </si>
  <si>
    <t>vance</t>
  </si>
  <si>
    <t>Maple Heights</t>
  </si>
  <si>
    <t>prttythikgirl@gmail.com</t>
  </si>
  <si>
    <t>sprint</t>
  </si>
  <si>
    <t>fitter14b@yahoo.com</t>
  </si>
  <si>
    <t>grinstead</t>
  </si>
  <si>
    <t>dyesspeterson</t>
  </si>
  <si>
    <t>jawashington4@yahoo.com</t>
  </si>
  <si>
    <t>Waldorf</t>
  </si>
  <si>
    <t>doc</t>
  </si>
  <si>
    <t>ric2065@yahoo.com</t>
  </si>
  <si>
    <t>hidalgo</t>
  </si>
  <si>
    <t>Hacienda Heig</t>
  </si>
  <si>
    <t>xigent printing inc</t>
  </si>
  <si>
    <t>hillie_willie@yahoo.com</t>
  </si>
  <si>
    <t>county of los angeles</t>
  </si>
  <si>
    <t>thelmabeltijar@yahoo.com</t>
  </si>
  <si>
    <t>thelma</t>
  </si>
  <si>
    <t>beltijar</t>
  </si>
  <si>
    <t>Ontario</t>
  </si>
  <si>
    <t>sweetguesthome</t>
  </si>
  <si>
    <t>tbowman107@yahoo.com</t>
  </si>
  <si>
    <t>ikonofficesolutions</t>
  </si>
  <si>
    <t>troublecherie1@gmail.com</t>
  </si>
  <si>
    <t>josh</t>
  </si>
  <si>
    <t>burton</t>
  </si>
  <si>
    <t>Lorain</t>
  </si>
  <si>
    <t>variety vending</t>
  </si>
  <si>
    <t>dopey1984@live.com</t>
  </si>
  <si>
    <t>apo</t>
  </si>
  <si>
    <t>Pueblo</t>
  </si>
  <si>
    <t>crystalhomehealthcare</t>
  </si>
  <si>
    <t>mrpandabearbeye@msn.com</t>
  </si>
  <si>
    <t>beye</t>
  </si>
  <si>
    <t>intertechplastcsinc</t>
  </si>
  <si>
    <t>heather_1242@msn.com</t>
  </si>
  <si>
    <t>burnley</t>
  </si>
  <si>
    <t>Littleton</t>
  </si>
  <si>
    <t>lilriccis</t>
  </si>
  <si>
    <t>lisa.drakeford@yahoo.com</t>
  </si>
  <si>
    <t>drakeford</t>
  </si>
  <si>
    <t>Edgewater</t>
  </si>
  <si>
    <t>comprehensive womens care</t>
  </si>
  <si>
    <t>saa_38@yahoo.com</t>
  </si>
  <si>
    <t>sherri</t>
  </si>
  <si>
    <t>hazelwood</t>
  </si>
  <si>
    <t>Okmulgee</t>
  </si>
  <si>
    <t>medcare one</t>
  </si>
  <si>
    <t>afajr96@aol.com</t>
  </si>
  <si>
    <t>armando</t>
  </si>
  <si>
    <t>aman</t>
  </si>
  <si>
    <t>Atlantic Beac</t>
  </si>
  <si>
    <t>a1alandscaping</t>
  </si>
  <si>
    <t>shannonaquarius16@yahoo.com</t>
  </si>
  <si>
    <t>twinpalmorthopedics</t>
  </si>
  <si>
    <t>kellybrooks@hotmail.com</t>
  </si>
  <si>
    <t>princeton</t>
  </si>
  <si>
    <t>daddy os barber style</t>
  </si>
  <si>
    <t>chowelllpn@yahoo.com</t>
  </si>
  <si>
    <t>carnina</t>
  </si>
  <si>
    <t>howell</t>
  </si>
  <si>
    <t>Country Club</t>
  </si>
  <si>
    <t>advantage nursing</t>
  </si>
  <si>
    <t>tdavis305@hotmail.com</t>
  </si>
  <si>
    <t>deon</t>
  </si>
  <si>
    <t>chicago transit authority</t>
  </si>
  <si>
    <t>abovebeyond88@hotmail.com</t>
  </si>
  <si>
    <t>herman</t>
  </si>
  <si>
    <t>Joliet</t>
  </si>
  <si>
    <t>saint gobang</t>
  </si>
  <si>
    <t>pruittmary83@gmail.com</t>
  </si>
  <si>
    <t>pruitt</t>
  </si>
  <si>
    <t>penrad imaging</t>
  </si>
  <si>
    <t>iam40yrold@yahoo.com</t>
  </si>
  <si>
    <t>hankins</t>
  </si>
  <si>
    <t>Big Spring</t>
  </si>
  <si>
    <t>family medical center</t>
  </si>
  <si>
    <t>tfreemanhome@yahoo.com</t>
  </si>
  <si>
    <t>terri</t>
  </si>
  <si>
    <t>Gilmanton Iro</t>
  </si>
  <si>
    <t>first student</t>
  </si>
  <si>
    <t>preachhmh@aol.com</t>
  </si>
  <si>
    <t>helene</t>
  </si>
  <si>
    <t>harrison</t>
  </si>
  <si>
    <t>little rock</t>
  </si>
  <si>
    <t>rigo23jenny@gmail.com</t>
  </si>
  <si>
    <t>rigoberto</t>
  </si>
  <si>
    <t>guevara</t>
  </si>
  <si>
    <t>Winchester</t>
  </si>
  <si>
    <t>kingsdown</t>
  </si>
  <si>
    <t>arlene_chandler2000@yahoo.com</t>
  </si>
  <si>
    <t>arlene</t>
  </si>
  <si>
    <t>chandler</t>
  </si>
  <si>
    <t>vantiv</t>
  </si>
  <si>
    <t>boomboom0202@aol.com</t>
  </si>
  <si>
    <t>redondo</t>
  </si>
  <si>
    <t>freeportmcmoran</t>
  </si>
  <si>
    <t>ash7584@hotmail.com</t>
  </si>
  <si>
    <t>hughes</t>
  </si>
  <si>
    <t>Rockport</t>
  </si>
  <si>
    <t>dr cindy basinski</t>
  </si>
  <si>
    <t>msmia41@yahoo.com</t>
  </si>
  <si>
    <t>lamelia</t>
  </si>
  <si>
    <t>department of veteran affairs</t>
  </si>
  <si>
    <t>stepellis52@gmail.com</t>
  </si>
  <si>
    <t>stubbs</t>
  </si>
  <si>
    <t>mary kay</t>
  </si>
  <si>
    <t>kadeemob@gmail.com</t>
  </si>
  <si>
    <t>kadeem</t>
  </si>
  <si>
    <t>ajilon</t>
  </si>
  <si>
    <t>tangiefairy@yahoo.com</t>
  </si>
  <si>
    <t>penalver</t>
  </si>
  <si>
    <t>jairo service inc</t>
  </si>
  <si>
    <t>carolkd818@yahoo.com</t>
  </si>
  <si>
    <t>king soopers</t>
  </si>
  <si>
    <t>nitz_78596@yahoo.com</t>
  </si>
  <si>
    <t>kellogg</t>
  </si>
  <si>
    <t>Weslaco</t>
  </si>
  <si>
    <t>hidalgo county</t>
  </si>
  <si>
    <t>jlp1127@yahoo.com</t>
  </si>
  <si>
    <t>pike</t>
  </si>
  <si>
    <t>Prattville</t>
  </si>
  <si>
    <t>wild_n_free_87@yahoo.com</t>
  </si>
  <si>
    <t>patterson</t>
  </si>
  <si>
    <t>Arizona City</t>
  </si>
  <si>
    <t>quemetco metals</t>
  </si>
  <si>
    <t>danrayn5@bellsouth.net</t>
  </si>
  <si>
    <t>raynor</t>
  </si>
  <si>
    <t>Winston Salem</t>
  </si>
  <si>
    <t>be aerospace</t>
  </si>
  <si>
    <t>cureton.brandy@yahoo.com</t>
  </si>
  <si>
    <t>cureton</t>
  </si>
  <si>
    <t>waltermcelroy511@yahoo.com</t>
  </si>
  <si>
    <t>walter</t>
  </si>
  <si>
    <t>mcelroy</t>
  </si>
  <si>
    <t>Eufaula</t>
  </si>
  <si>
    <t>equity group</t>
  </si>
  <si>
    <t>swyytdrms78@aol.com</t>
  </si>
  <si>
    <t>kathryn</t>
  </si>
  <si>
    <t>irmap5901@gmail.com</t>
  </si>
  <si>
    <t>irma</t>
  </si>
  <si>
    <t>serrano</t>
  </si>
  <si>
    <t>Madras</t>
  </si>
  <si>
    <t>josh1lilrock@yahoo.com</t>
  </si>
  <si>
    <t>rashid velez</t>
  </si>
  <si>
    <t>smackdown</t>
  </si>
  <si>
    <t>sharonemascaro@yahoo.com</t>
  </si>
  <si>
    <t>sharone</t>
  </si>
  <si>
    <t>mascaro</t>
  </si>
  <si>
    <t>Pacific</t>
  </si>
  <si>
    <t>lilmissdeedee@hotmail.com</t>
  </si>
  <si>
    <t>diadra</t>
  </si>
  <si>
    <t>mosley</t>
  </si>
  <si>
    <t>Opa Locka</t>
  </si>
  <si>
    <t>the setai</t>
  </si>
  <si>
    <t>rettlerc@hotmail.com</t>
  </si>
  <si>
    <t>rettler</t>
  </si>
  <si>
    <t>Ashland</t>
  </si>
  <si>
    <t>ashland community hospital</t>
  </si>
  <si>
    <t>dannyboy012683@yahoo.com</t>
  </si>
  <si>
    <t>rios</t>
  </si>
  <si>
    <t>Pacoima</t>
  </si>
  <si>
    <t>nordstrom</t>
  </si>
  <si>
    <t>ciera12step@hotmail.com</t>
  </si>
  <si>
    <t>ciera</t>
  </si>
  <si>
    <t>Riverdale</t>
  </si>
  <si>
    <t>carters</t>
  </si>
  <si>
    <t>villasenor_stephanie@yahoo.com</t>
  </si>
  <si>
    <t>villasenor</t>
  </si>
  <si>
    <t>La Habra</t>
  </si>
  <si>
    <t>om fullerton foods</t>
  </si>
  <si>
    <t>badraad2000@yahoo.com</t>
  </si>
  <si>
    <t>raad</t>
  </si>
  <si>
    <t>Bath</t>
  </si>
  <si>
    <t>door group service center</t>
  </si>
  <si>
    <t>lilm_mofo@yahoo.com</t>
  </si>
  <si>
    <t>victoria</t>
  </si>
  <si>
    <t>reyna</t>
  </si>
  <si>
    <t>Rio Grande Ci</t>
  </si>
  <si>
    <t>stripes</t>
  </si>
  <si>
    <t>dennismesserly@yahoo.com</t>
  </si>
  <si>
    <t>messerly</t>
  </si>
  <si>
    <t>Iola</t>
  </si>
  <si>
    <t>self employeed adjuster</t>
  </si>
  <si>
    <t>gingerkoonce77@msn.com</t>
  </si>
  <si>
    <t>ginger</t>
  </si>
  <si>
    <t>koonce</t>
  </si>
  <si>
    <t>Benton</t>
  </si>
  <si>
    <t>continental tire</t>
  </si>
  <si>
    <t>peg.wise@yahoo.com</t>
  </si>
  <si>
    <t>peg</t>
  </si>
  <si>
    <t>wise</t>
  </si>
  <si>
    <t>laura sweet</t>
  </si>
  <si>
    <t>srhodes456@hotmail.com</t>
  </si>
  <si>
    <t>xylem</t>
  </si>
  <si>
    <t>emreviku@yahoo.co.uk</t>
  </si>
  <si>
    <t>awere</t>
  </si>
  <si>
    <t>Irvington</t>
  </si>
  <si>
    <t>glenridge high school</t>
  </si>
  <si>
    <t>valerio_esther@yahoo.com</t>
  </si>
  <si>
    <t>esther</t>
  </si>
  <si>
    <t>valerio</t>
  </si>
  <si>
    <t>brevard achievement center</t>
  </si>
  <si>
    <t>hurtyol@aol.com</t>
  </si>
  <si>
    <t>Macungie</t>
  </si>
  <si>
    <t>stephenstakiera@gmail.com</t>
  </si>
  <si>
    <t>takiera</t>
  </si>
  <si>
    <t>christine bruce</t>
  </si>
  <si>
    <t>lakandris@yahoo.com</t>
  </si>
  <si>
    <t>lakandris</t>
  </si>
  <si>
    <t>mccall</t>
  </si>
  <si>
    <t>Cincinnati</t>
  </si>
  <si>
    <t>east galbraith</t>
  </si>
  <si>
    <t>amymcgrailhernandez@gmail.com</t>
  </si>
  <si>
    <t>amylynn events</t>
  </si>
  <si>
    <t>shantel2281@gmail.com</t>
  </si>
  <si>
    <t>burgos</t>
  </si>
  <si>
    <t>Gresham</t>
  </si>
  <si>
    <t>assumption village</t>
  </si>
  <si>
    <t>tigeresss12@yahoo.com</t>
  </si>
  <si>
    <t>nelanie</t>
  </si>
  <si>
    <t>szegedi</t>
  </si>
  <si>
    <t>Glenford</t>
  </si>
  <si>
    <t>mwkjkca@hotmail.com</t>
  </si>
  <si>
    <t>mildred</t>
  </si>
  <si>
    <t>biggie58@gmail.com</t>
  </si>
  <si>
    <t>ortiz</t>
  </si>
  <si>
    <t>jeffrey m pollock md</t>
  </si>
  <si>
    <t>amerirogers@yahoo.com</t>
  </si>
  <si>
    <t>marquise</t>
  </si>
  <si>
    <t>Lagrange</t>
  </si>
  <si>
    <t>twin cedars</t>
  </si>
  <si>
    <t>terrythompson43@gmail.com</t>
  </si>
  <si>
    <t>Bradley</t>
  </si>
  <si>
    <t>t d bank</t>
  </si>
  <si>
    <t>alyssaher@hotmail.com</t>
  </si>
  <si>
    <t>alyssa</t>
  </si>
  <si>
    <t>her</t>
  </si>
  <si>
    <t>columbia st. marys</t>
  </si>
  <si>
    <t>dh11982d@gmail.com</t>
  </si>
  <si>
    <t>dee</t>
  </si>
  <si>
    <t>harbour</t>
  </si>
  <si>
    <t>Meridian</t>
  </si>
  <si>
    <t>jlwverse@gmail.com</t>
  </si>
  <si>
    <t>heb</t>
  </si>
  <si>
    <t>azesha_ryan@hotmail.com</t>
  </si>
  <si>
    <t>azesha</t>
  </si>
  <si>
    <t>Portage</t>
  </si>
  <si>
    <t>massage envy</t>
  </si>
  <si>
    <t>myesha_stewart92@yahoo.com</t>
  </si>
  <si>
    <t>myesha</t>
  </si>
  <si>
    <t>carolmccomber@yahoo.com</t>
  </si>
  <si>
    <t>mccomber</t>
  </si>
  <si>
    <t>ryder loc</t>
  </si>
  <si>
    <t>fpvaskejr@yahoo.com</t>
  </si>
  <si>
    <t>francis</t>
  </si>
  <si>
    <t>vaske</t>
  </si>
  <si>
    <t>Sardinia</t>
  </si>
  <si>
    <t>dominicankidzz@hotmail.com</t>
  </si>
  <si>
    <t>santos</t>
  </si>
  <si>
    <t>Lutz</t>
  </si>
  <si>
    <t>tampa general hospital</t>
  </si>
  <si>
    <t>ckburk@hotmail.com</t>
  </si>
  <si>
    <t>cheryll</t>
  </si>
  <si>
    <t>burk</t>
  </si>
  <si>
    <t>Glendora</t>
  </si>
  <si>
    <t>rachel1779@hotmail.com</t>
  </si>
  <si>
    <t>jacobs</t>
  </si>
  <si>
    <t>West Bend</t>
  </si>
  <si>
    <t>mikkelson</t>
  </si>
  <si>
    <t>pascott33@yahoo.com</t>
  </si>
  <si>
    <t>k_little17@hotmail.com</t>
  </si>
  <si>
    <t>kemisha</t>
  </si>
  <si>
    <t>Hartford</t>
  </si>
  <si>
    <t>rr donelley</t>
  </si>
  <si>
    <t>mztoya337@yahoo.com</t>
  </si>
  <si>
    <t>marquis</t>
  </si>
  <si>
    <t>lafayette general hospital</t>
  </si>
  <si>
    <t>jhbales2727@yahoo.com</t>
  </si>
  <si>
    <t>bales</t>
  </si>
  <si>
    <t>Cleves</t>
  </si>
  <si>
    <t>iowa steak</t>
  </si>
  <si>
    <t>lmzdrummer@yahoo.com</t>
  </si>
  <si>
    <t>Lanham</t>
  </si>
  <si>
    <t>smithsonian institution</t>
  </si>
  <si>
    <t>collinsspeed42@gmail.com</t>
  </si>
  <si>
    <t>wachter technologies</t>
  </si>
  <si>
    <t>carlamiller825@yahoo.com</t>
  </si>
  <si>
    <t>speedy refund</t>
  </si>
  <si>
    <t>kmd2181@gmail.com</t>
  </si>
  <si>
    <t>delarosa</t>
  </si>
  <si>
    <t>Brownsburg</t>
  </si>
  <si>
    <t>st vincent medical group</t>
  </si>
  <si>
    <t>silvercatslove@yahoo.com</t>
  </si>
  <si>
    <t>guerrero</t>
  </si>
  <si>
    <t>El Centro</t>
  </si>
  <si>
    <t>national beef</t>
  </si>
  <si>
    <t>ngurayl@gmail.com</t>
  </si>
  <si>
    <t>noel</t>
  </si>
  <si>
    <t>guay</t>
  </si>
  <si>
    <t>San Leandro</t>
  </si>
  <si>
    <t>da vita dialysis center</t>
  </si>
  <si>
    <t>jburch79@hotmail.com</t>
  </si>
  <si>
    <t>Folcroft</t>
  </si>
  <si>
    <t>pearson vue</t>
  </si>
  <si>
    <t>menajulkes@gmail.com</t>
  </si>
  <si>
    <t>thameenaa</t>
  </si>
  <si>
    <t>julkes</t>
  </si>
  <si>
    <t>prompt ambulance</t>
  </si>
  <si>
    <t>mkeane77@hotmail.com</t>
  </si>
  <si>
    <t>keane</t>
  </si>
  <si>
    <t>nova southeastern univcersity</t>
  </si>
  <si>
    <t>xburrell22@gmail.com</t>
  </si>
  <si>
    <t>xoliswa</t>
  </si>
  <si>
    <t>burrell</t>
  </si>
  <si>
    <t>livhomeinc.</t>
  </si>
  <si>
    <t>collateralpuppy@yahoo.com</t>
  </si>
  <si>
    <t>jane</t>
  </si>
  <si>
    <t>bullinger</t>
  </si>
  <si>
    <t>Fort Collins</t>
  </si>
  <si>
    <t>westondistancelearning</t>
  </si>
  <si>
    <t>mm_huntington@hotmail.com</t>
  </si>
  <si>
    <t>midra</t>
  </si>
  <si>
    <t>huntington</t>
  </si>
  <si>
    <t>pinpoint</t>
  </si>
  <si>
    <t>isaymae@bellsouth.net</t>
  </si>
  <si>
    <t>maximhealthcare</t>
  </si>
  <si>
    <t>candishenry67@hotmail.com</t>
  </si>
  <si>
    <t>candis</t>
  </si>
  <si>
    <t>heavenly search</t>
  </si>
  <si>
    <t>keithherron10@yahoo.com</t>
  </si>
  <si>
    <t>herron</t>
  </si>
  <si>
    <t>menars</t>
  </si>
  <si>
    <t>xbphx11@hotmail.com</t>
  </si>
  <si>
    <t>enova financial</t>
  </si>
  <si>
    <t>cmeman2001@yahoo.com</t>
  </si>
  <si>
    <t>safety kleen</t>
  </si>
  <si>
    <t>jc63jjj@yahoo.com</t>
  </si>
  <si>
    <t>hicks jr</t>
  </si>
  <si>
    <t>Woodbridge</t>
  </si>
  <si>
    <t>prince william county schools</t>
  </si>
  <si>
    <t>xkjackson633@yahoo.com</t>
  </si>
  <si>
    <t>keisha</t>
  </si>
  <si>
    <t>anthem bc bs</t>
  </si>
  <si>
    <t>staceys955@gmail.com</t>
  </si>
  <si>
    <t>stacey</t>
  </si>
  <si>
    <t>sinko</t>
  </si>
  <si>
    <t>Bentleyville</t>
  </si>
  <si>
    <t>washington hospital</t>
  </si>
  <si>
    <t>tjlindley47452@aol.com</t>
  </si>
  <si>
    <t>lindley</t>
  </si>
  <si>
    <t>Orleans</t>
  </si>
  <si>
    <t>tyshawnmiller55@yahoo.com</t>
  </si>
  <si>
    <t>deora</t>
  </si>
  <si>
    <t>San Bernardin</t>
  </si>
  <si>
    <t>firsttransit</t>
  </si>
  <si>
    <t>muziqnut@hotmail.com</t>
  </si>
  <si>
    <t>gentry</t>
  </si>
  <si>
    <t>onscenevideo</t>
  </si>
  <si>
    <t>joepazos@hotmail.com</t>
  </si>
  <si>
    <t>pazos</t>
  </si>
  <si>
    <t>Sebring</t>
  </si>
  <si>
    <t>cell phones inc;</t>
  </si>
  <si>
    <t>lumina092@aol.com</t>
  </si>
  <si>
    <t>glenda</t>
  </si>
  <si>
    <t>piedra</t>
  </si>
  <si>
    <t>mamp110976@yahoo.com</t>
  </si>
  <si>
    <t>samantha</t>
  </si>
  <si>
    <t>hca healthcare</t>
  </si>
  <si>
    <t>coiceman89@gmail.com</t>
  </si>
  <si>
    <t>Mc Dermott</t>
  </si>
  <si>
    <t>dentalmargie1@yahoo.com</t>
  </si>
  <si>
    <t>marjorie</t>
  </si>
  <si>
    <t>saint marys</t>
  </si>
  <si>
    <t>telamartin84@yahoo.com</t>
  </si>
  <si>
    <t>tela</t>
  </si>
  <si>
    <t>accounts receivables mana</t>
  </si>
  <si>
    <t>tam.smith83@hotmail.com</t>
  </si>
  <si>
    <t>badillo</t>
  </si>
  <si>
    <t>moorepublicschools</t>
  </si>
  <si>
    <t>slpjr@live.com</t>
  </si>
  <si>
    <t>parker</t>
  </si>
  <si>
    <t>dod</t>
  </si>
  <si>
    <t>leshay200385@yahoo.com</t>
  </si>
  <si>
    <t>morrow</t>
  </si>
  <si>
    <t>nissan motor accepta</t>
  </si>
  <si>
    <t>ejjbrown@wctel.net</t>
  </si>
  <si>
    <t>evelyn</t>
  </si>
  <si>
    <t>Plum Branch</t>
  </si>
  <si>
    <t>fujifilm</t>
  </si>
  <si>
    <t>linetime44@yahoo.com</t>
  </si>
  <si>
    <t>oden</t>
  </si>
  <si>
    <t>childtime</t>
  </si>
  <si>
    <t>idachisolm@yahoo.com</t>
  </si>
  <si>
    <t>ida</t>
  </si>
  <si>
    <t>chisolm</t>
  </si>
  <si>
    <t>Highland Park</t>
  </si>
  <si>
    <t>stop and shop</t>
  </si>
  <si>
    <t>tiffany.woods34@yahoo.com</t>
  </si>
  <si>
    <t>pro installers remodeling</t>
  </si>
  <si>
    <t>dabeech444@gmail.com</t>
  </si>
  <si>
    <t>beechuk</t>
  </si>
  <si>
    <t>Hilton Head I</t>
  </si>
  <si>
    <t>golf etc</t>
  </si>
  <si>
    <t>tdssears@yahoo.com</t>
  </si>
  <si>
    <t>sears</t>
  </si>
  <si>
    <t>mcguire veterans hos</t>
  </si>
  <si>
    <t>ramsey0127@hotmail.com</t>
  </si>
  <si>
    <t>Milton</t>
  </si>
  <si>
    <t>allen services of northwest fl</t>
  </si>
  <si>
    <t>shary467@msn.com</t>
  </si>
  <si>
    <t>shary</t>
  </si>
  <si>
    <t>clifford</t>
  </si>
  <si>
    <t>Republic</t>
  </si>
  <si>
    <t>niyihmama2007@aol.com</t>
  </si>
  <si>
    <t>bennie</t>
  </si>
  <si>
    <t>mccants</t>
  </si>
  <si>
    <t>West Palm Bea</t>
  </si>
  <si>
    <t>palm beach county</t>
  </si>
  <si>
    <t>kellyejohnson79@gmail.com</t>
  </si>
  <si>
    <t>kellye</t>
  </si>
  <si>
    <t>southwestern christian univers</t>
  </si>
  <si>
    <t>guthman3@yahoo.com</t>
  </si>
  <si>
    <t>cheryl</t>
  </si>
  <si>
    <t>guthman</t>
  </si>
  <si>
    <t>Elyria</t>
  </si>
  <si>
    <t>rothgery</t>
  </si>
  <si>
    <t>mswindi1284@gmail.com</t>
  </si>
  <si>
    <t>windellyn</t>
  </si>
  <si>
    <t>Bellflower</t>
  </si>
  <si>
    <t>lifornia</t>
  </si>
  <si>
    <t>eyeluvone@yahoo.com</t>
  </si>
  <si>
    <t>carina</t>
  </si>
  <si>
    <t>alameda county</t>
  </si>
  <si>
    <t>mathewsheridan@yahoo.com</t>
  </si>
  <si>
    <t>mathew</t>
  </si>
  <si>
    <t>sheridan</t>
  </si>
  <si>
    <t>urs</t>
  </si>
  <si>
    <t>tt1j@yahoo.com</t>
  </si>
  <si>
    <t>townsel</t>
  </si>
  <si>
    <t>att mobility</t>
  </si>
  <si>
    <t>danielewright@yahoo.com</t>
  </si>
  <si>
    <t>leapinglintfrog420@yahoo.com</t>
  </si>
  <si>
    <t>watcher</t>
  </si>
  <si>
    <t>Olympia</t>
  </si>
  <si>
    <t>busy beez housekeeping</t>
  </si>
  <si>
    <t>saassy44@yahoo.com</t>
  </si>
  <si>
    <t>pearline</t>
  </si>
  <si>
    <t>rivers</t>
  </si>
  <si>
    <t>legacy clinic emanuel</t>
  </si>
  <si>
    <t>cgood010@yahoo.com</t>
  </si>
  <si>
    <t>good</t>
  </si>
  <si>
    <t>capital constuction</t>
  </si>
  <si>
    <t>devilishleo26@yahoo.com</t>
  </si>
  <si>
    <t>Decatur</t>
  </si>
  <si>
    <t>hilton garden inn</t>
  </si>
  <si>
    <t>lashelld02@yahoo.com</t>
  </si>
  <si>
    <t>lashell</t>
  </si>
  <si>
    <t>ricks</t>
  </si>
  <si>
    <t>Duncanville</t>
  </si>
  <si>
    <t>worldwide energy solutions</t>
  </si>
  <si>
    <t>tsanders75216@yahoo.com</t>
  </si>
  <si>
    <t>tami</t>
  </si>
  <si>
    <t>womack</t>
  </si>
  <si>
    <t>parkland hospital</t>
  </si>
  <si>
    <t>monicalynn0118@yahoo.com</t>
  </si>
  <si>
    <t>reoc partners</t>
  </si>
  <si>
    <t>fabou2557@hotmail.com</t>
  </si>
  <si>
    <t>boullon</t>
  </si>
  <si>
    <t>Forest Park</t>
  </si>
  <si>
    <t>prestige farms inc</t>
  </si>
  <si>
    <t>derrickwalker879@gmail.com</t>
  </si>
  <si>
    <t>derrick walker</t>
  </si>
  <si>
    <t>tripleaoo@aol.com</t>
  </si>
  <si>
    <t>ashlee</t>
  </si>
  <si>
    <t>Exeter</t>
  </si>
  <si>
    <t>langdon place of exeter</t>
  </si>
  <si>
    <t>jen473dixie@yahoo.com</t>
  </si>
  <si>
    <t>beltran</t>
  </si>
  <si>
    <t>Benson</t>
  </si>
  <si>
    <t>dixie denning lp gas</t>
  </si>
  <si>
    <t>kyfb@yahoo.com</t>
  </si>
  <si>
    <t>kristin</t>
  </si>
  <si>
    <t>wren</t>
  </si>
  <si>
    <t>Sutherlin</t>
  </si>
  <si>
    <t>mercy medical center</t>
  </si>
  <si>
    <t>dpalermo7207@yahoo.com</t>
  </si>
  <si>
    <t>palermo</t>
  </si>
  <si>
    <t>kymberli06@yahoo.com</t>
  </si>
  <si>
    <t>kymberli</t>
  </si>
  <si>
    <t>Prairie Villa</t>
  </si>
  <si>
    <t>star newspaper</t>
  </si>
  <si>
    <t>jonellerock@yahoo.com</t>
  </si>
  <si>
    <t>jonelle</t>
  </si>
  <si>
    <t>rock</t>
  </si>
  <si>
    <t>north vista hospital</t>
  </si>
  <si>
    <t>samuribe21@gmail.com</t>
  </si>
  <si>
    <t>uribe</t>
  </si>
  <si>
    <t>Yucaipa</t>
  </si>
  <si>
    <t>isaac uribe concrete</t>
  </si>
  <si>
    <t>streete.64@hotmail.com</t>
  </si>
  <si>
    <t>streeter</t>
  </si>
  <si>
    <t>diamond valley federal credit</t>
  </si>
  <si>
    <t>tazttoo@hotmail.com</t>
  </si>
  <si>
    <t>macksoud</t>
  </si>
  <si>
    <t>Tarpon Spring</t>
  </si>
  <si>
    <t>tan o2 club</t>
  </si>
  <si>
    <t>tbeiswenger@hotmail.com</t>
  </si>
  <si>
    <t>beiswenger</t>
  </si>
  <si>
    <t>Liberty Cente</t>
  </si>
  <si>
    <t>innovative construction</t>
  </si>
  <si>
    <t>lorgebecky@yahoo.com</t>
  </si>
  <si>
    <t>becky</t>
  </si>
  <si>
    <t>lorge</t>
  </si>
  <si>
    <t>Waldo</t>
  </si>
  <si>
    <t>festival foods</t>
  </si>
  <si>
    <t>faithwhite26@yahoo.com</t>
  </si>
  <si>
    <t>faith</t>
  </si>
  <si>
    <t>Seneca</t>
  </si>
  <si>
    <t>the caring place</t>
  </si>
  <si>
    <t>lucretisha86@yahoo.com</t>
  </si>
  <si>
    <t>lucretisha</t>
  </si>
  <si>
    <t>cambran</t>
  </si>
  <si>
    <t>Clementon</t>
  </si>
  <si>
    <t>belladonna2331@yahoo.com</t>
  </si>
  <si>
    <t>hale</t>
  </si>
  <si>
    <t>Euclid</t>
  </si>
  <si>
    <t>euclidboardofeducation</t>
  </si>
  <si>
    <t>loubigwat@yahoo.com</t>
  </si>
  <si>
    <t>bridgit</t>
  </si>
  <si>
    <t>Quincy</t>
  </si>
  <si>
    <t>apd</t>
  </si>
  <si>
    <t>lawrenceesampson@yahoo.com</t>
  </si>
  <si>
    <t>sampson</t>
  </si>
  <si>
    <t>Dickson</t>
  </si>
  <si>
    <t>metro livery</t>
  </si>
  <si>
    <t>purphotography@gmail.com</t>
  </si>
  <si>
    <t>rasha</t>
  </si>
  <si>
    <t>dowell</t>
  </si>
  <si>
    <t>Gallatin</t>
  </si>
  <si>
    <t>pmmurph11@gmail.com</t>
  </si>
  <si>
    <t>community action council</t>
  </si>
  <si>
    <t>ccrockton@aol.com</t>
  </si>
  <si>
    <t>conel</t>
  </si>
  <si>
    <t>crockton</t>
  </si>
  <si>
    <t>unioversal orlando</t>
  </si>
  <si>
    <t>officiallyspoiled@yahoo.com</t>
  </si>
  <si>
    <t>janine</t>
  </si>
  <si>
    <t>melrose</t>
  </si>
  <si>
    <t>halliburtonfamily3@hotmail.com</t>
  </si>
  <si>
    <t>chelsea</t>
  </si>
  <si>
    <t>halliburton</t>
  </si>
  <si>
    <t>Carmel</t>
  </si>
  <si>
    <t>jpmorgan chase bank</t>
  </si>
  <si>
    <t>ttanner291@gmail.com</t>
  </si>
  <si>
    <t>toni</t>
  </si>
  <si>
    <t>tanner</t>
  </si>
  <si>
    <t>ponys cocktail lounge</t>
  </si>
  <si>
    <t>truggiere@aol.com</t>
  </si>
  <si>
    <t>tiffiny</t>
  </si>
  <si>
    <t>ruggiere</t>
  </si>
  <si>
    <t>mahak investments</t>
  </si>
  <si>
    <t>davidn.griffin@hotmail.com</t>
  </si>
  <si>
    <t>Canoga Park</t>
  </si>
  <si>
    <t>exact staff</t>
  </si>
  <si>
    <t>aisha9278@yahoo.com</t>
  </si>
  <si>
    <t>aisha</t>
  </si>
  <si>
    <t>Rockford</t>
  </si>
  <si>
    <t>milestone inc</t>
  </si>
  <si>
    <t>ikakoula@gmail.com</t>
  </si>
  <si>
    <t>primrose</t>
  </si>
  <si>
    <t>ikakoula</t>
  </si>
  <si>
    <t>jetblue</t>
  </si>
  <si>
    <t>sherriehofer@yahoo.com</t>
  </si>
  <si>
    <t>hofer</t>
  </si>
  <si>
    <t>dennys</t>
  </si>
  <si>
    <t>tc9193@gmail.com</t>
  </si>
  <si>
    <t>tonia</t>
  </si>
  <si>
    <t>walter k florist</t>
  </si>
  <si>
    <t>smamas2003@yahoo.com</t>
  </si>
  <si>
    <t>abramssampso</t>
  </si>
  <si>
    <t>sanfranciscopublichealthmicrol</t>
  </si>
  <si>
    <t>angieabney@gmail.com</t>
  </si>
  <si>
    <t>anjelica</t>
  </si>
  <si>
    <t>abney</t>
  </si>
  <si>
    <t>Visalia</t>
  </si>
  <si>
    <t>pwmrlaw</t>
  </si>
  <si>
    <t>jjjuroe@yahoo.com</t>
  </si>
  <si>
    <t>juroe</t>
  </si>
  <si>
    <t>Fountain Vall</t>
  </si>
  <si>
    <t>equimine</t>
  </si>
  <si>
    <t>blue_princess8@yahoo.com</t>
  </si>
  <si>
    <t>beaber</t>
  </si>
  <si>
    <t>crocs;inc</t>
  </si>
  <si>
    <t>wearones@aol.com</t>
  </si>
  <si>
    <t>arana</t>
  </si>
  <si>
    <t>jwmarriott</t>
  </si>
  <si>
    <t>hicks.dwayne35@yahoo.com</t>
  </si>
  <si>
    <t>dwayne</t>
  </si>
  <si>
    <t>hicks</t>
  </si>
  <si>
    <t>caterpillar</t>
  </si>
  <si>
    <t>ethelbrianna@aol.com</t>
  </si>
  <si>
    <t>ethel</t>
  </si>
  <si>
    <t>board of education</t>
  </si>
  <si>
    <t>alanhughes2006@yahoo.com</t>
  </si>
  <si>
    <t>trinity staffing</t>
  </si>
  <si>
    <t>hayesinsurance09@yahoo.com</t>
  </si>
  <si>
    <t>karla</t>
  </si>
  <si>
    <t>South Hill</t>
  </si>
  <si>
    <t>hayes insurance</t>
  </si>
  <si>
    <t>nholiman2@cox.net</t>
  </si>
  <si>
    <t>nina</t>
  </si>
  <si>
    <t>holiman</t>
  </si>
  <si>
    <t>vjgaede2@msn.com</t>
  </si>
  <si>
    <t>valorie</t>
  </si>
  <si>
    <t>gaede</t>
  </si>
  <si>
    <t>Vancouver</t>
  </si>
  <si>
    <t>national indian child welfare</t>
  </si>
  <si>
    <t>garypezze@yahoo.com</t>
  </si>
  <si>
    <t>gary</t>
  </si>
  <si>
    <t>pezze</t>
  </si>
  <si>
    <t>whitewizard44@msn.com</t>
  </si>
  <si>
    <t>Argos</t>
  </si>
  <si>
    <t>zonetta50@hotmail.com</t>
  </si>
  <si>
    <t>moorewilson</t>
  </si>
  <si>
    <t>metro south hospital</t>
  </si>
  <si>
    <t>willtidmore@yahoo.com</t>
  </si>
  <si>
    <t>will</t>
  </si>
  <si>
    <t>tidmore</t>
  </si>
  <si>
    <t>kcsr</t>
  </si>
  <si>
    <t>valerieyoung30@hotmail.com</t>
  </si>
  <si>
    <t>young</t>
  </si>
  <si>
    <t>Plymouth</t>
  </si>
  <si>
    <t>h and r block</t>
  </si>
  <si>
    <t>mr.aj84@live.com</t>
  </si>
  <si>
    <t>acosta</t>
  </si>
  <si>
    <t>jenkins</t>
  </si>
  <si>
    <t>dmcooper1404@yahoo.com</t>
  </si>
  <si>
    <t>Medina</t>
  </si>
  <si>
    <t>law firm</t>
  </si>
  <si>
    <t>kdonnamartin@yahoo.com</t>
  </si>
  <si>
    <t>kdonna</t>
  </si>
  <si>
    <t>cox communications</t>
  </si>
  <si>
    <t>mcbarraza01@hotmail.com</t>
  </si>
  <si>
    <t>matt</t>
  </si>
  <si>
    <t>barraza</t>
  </si>
  <si>
    <t>rdr builders</t>
  </si>
  <si>
    <t>wilbertandmona@aol.com</t>
  </si>
  <si>
    <t>mona</t>
  </si>
  <si>
    <t>rutherford</t>
  </si>
  <si>
    <t>knox pest control</t>
  </si>
  <si>
    <t>nilon.williams@yahoo.com</t>
  </si>
  <si>
    <t>nilon</t>
  </si>
  <si>
    <t>no</t>
  </si>
  <si>
    <t>eeeyore_2004@yahoo.com</t>
  </si>
  <si>
    <t>orange county corrections</t>
  </si>
  <si>
    <t>drea2628@gmail.com</t>
  </si>
  <si>
    <t>mccabe</t>
  </si>
  <si>
    <t>msi inventory</t>
  </si>
  <si>
    <t>reynem@yahoo.com</t>
  </si>
  <si>
    <t>reyne</t>
  </si>
  <si>
    <t>marasa</t>
  </si>
  <si>
    <t>Des Plaines</t>
  </si>
  <si>
    <t>walgreen co</t>
  </si>
  <si>
    <t>radtech1068@yahoo.com</t>
  </si>
  <si>
    <t>julie</t>
  </si>
  <si>
    <t>randolph</t>
  </si>
  <si>
    <t>Little River</t>
  </si>
  <si>
    <t>scott and white hospital</t>
  </si>
  <si>
    <t>theresaswam@hotmail.com</t>
  </si>
  <si>
    <t>swam</t>
  </si>
  <si>
    <t>Winter Haven</t>
  </si>
  <si>
    <t>dr. micheal gimness</t>
  </si>
  <si>
    <t>walkershemika@yahoo.com</t>
  </si>
  <si>
    <t>shemika</t>
  </si>
  <si>
    <t>durham bus service</t>
  </si>
  <si>
    <t>lmc0125@yahoo.com</t>
  </si>
  <si>
    <t>rinenbach</t>
  </si>
  <si>
    <t>Los Altos</t>
  </si>
  <si>
    <t>pangenera; llc</t>
  </si>
  <si>
    <t>firefightbradshaw21@gmail.com</t>
  </si>
  <si>
    <t>dusty</t>
  </si>
  <si>
    <t>bradshaw</t>
  </si>
  <si>
    <t>Hamilton</t>
  </si>
  <si>
    <t>bmw of columbus</t>
  </si>
  <si>
    <t>drflavio309@yahoo.com</t>
  </si>
  <si>
    <t>Dalton</t>
  </si>
  <si>
    <t>mitchell walker photography</t>
  </si>
  <si>
    <t>anthonyarchuleta40@yahoo.com</t>
  </si>
  <si>
    <t>archuleta</t>
  </si>
  <si>
    <t>merganthler transfer</t>
  </si>
  <si>
    <t>takinmytimenhere@aol.com</t>
  </si>
  <si>
    <t>gwenlynn</t>
  </si>
  <si>
    <t>Harrah</t>
  </si>
  <si>
    <t>tvc marketing</t>
  </si>
  <si>
    <t>ladonnaw62@gmail.com</t>
  </si>
  <si>
    <t>ladonna</t>
  </si>
  <si>
    <t>New Bern</t>
  </si>
  <si>
    <t>cuzos fashion</t>
  </si>
  <si>
    <t>spirit913913@yahoo.com</t>
  </si>
  <si>
    <t>Hubbard</t>
  </si>
  <si>
    <t>summit academy</t>
  </si>
  <si>
    <t>fernekruser1940@hotmail.com</t>
  </si>
  <si>
    <t>ferne</t>
  </si>
  <si>
    <t>craft</t>
  </si>
  <si>
    <t>Palmyra</t>
  </si>
  <si>
    <t>fop 10</t>
  </si>
  <si>
    <t>mamajo1052@gmail.com</t>
  </si>
  <si>
    <t>joanne</t>
  </si>
  <si>
    <t>Riverside</t>
  </si>
  <si>
    <t>trac.young@hotmail.com</t>
  </si>
  <si>
    <t>mother frances hospital</t>
  </si>
  <si>
    <t>doenges_matt@yahoo.com</t>
  </si>
  <si>
    <t>doenges</t>
  </si>
  <si>
    <t>Minster</t>
  </si>
  <si>
    <t>midenet media</t>
  </si>
  <si>
    <t>spinelli531@gmail.com</t>
  </si>
  <si>
    <t>spinelli</t>
  </si>
  <si>
    <t>French Villag</t>
  </si>
  <si>
    <t>viviano and sons</t>
  </si>
  <si>
    <t>lindsayshriver@gmail.com</t>
  </si>
  <si>
    <t>shriver</t>
  </si>
  <si>
    <t>chugach</t>
  </si>
  <si>
    <t>goldadrj@hotmail.com</t>
  </si>
  <si>
    <t>roberta</t>
  </si>
  <si>
    <t>goldade</t>
  </si>
  <si>
    <t>Aberdeen</t>
  </si>
  <si>
    <t>SD</t>
  </si>
  <si>
    <t>sanford child services</t>
  </si>
  <si>
    <t>tangelasmith29@yahoo.com</t>
  </si>
  <si>
    <t>tangela</t>
  </si>
  <si>
    <t>community blood center</t>
  </si>
  <si>
    <t>shellykrump@yahoo.com</t>
  </si>
  <si>
    <t>krump</t>
  </si>
  <si>
    <t>Wolverton</t>
  </si>
  <si>
    <t>hi insurance</t>
  </si>
  <si>
    <t>swtascttncndy69@gmail.com</t>
  </si>
  <si>
    <t>roman</t>
  </si>
  <si>
    <t>fair acres</t>
  </si>
  <si>
    <t>davisscience@gmail.com</t>
  </si>
  <si>
    <t>tallassee learning tree</t>
  </si>
  <si>
    <t>joshua_burton38@eku.edu</t>
  </si>
  <si>
    <t>Williamsburg</t>
  </si>
  <si>
    <t>senture inc.</t>
  </si>
  <si>
    <t>earthdragon379@aol.com</t>
  </si>
  <si>
    <t>thea</t>
  </si>
  <si>
    <t>sheraton</t>
  </si>
  <si>
    <t>mikoham7@yahoo.com</t>
  </si>
  <si>
    <t>mariko</t>
  </si>
  <si>
    <t>Batavia</t>
  </si>
  <si>
    <t>family medicine of western spr</t>
  </si>
  <si>
    <t>joan_hall1@yahoo.com</t>
  </si>
  <si>
    <t>joan m</t>
  </si>
  <si>
    <t>Loxley</t>
  </si>
  <si>
    <t>rywilson86@yahoo.com</t>
  </si>
  <si>
    <t>riva</t>
  </si>
  <si>
    <t>commonwealth of pa</t>
  </si>
  <si>
    <t>shanaragreen@yahoo.com</t>
  </si>
  <si>
    <t>shanara</t>
  </si>
  <si>
    <t>american apparel</t>
  </si>
  <si>
    <t>cathy1lola@aol.com</t>
  </si>
  <si>
    <t>Victorville</t>
  </si>
  <si>
    <t>leading edge aviation</t>
  </si>
  <si>
    <t>vtfriartuck@aol.com</t>
  </si>
  <si>
    <t>lakefront lines inc</t>
  </si>
  <si>
    <t>prettyopp@aol.com</t>
  </si>
  <si>
    <t>gail</t>
  </si>
  <si>
    <t>scioto services</t>
  </si>
  <si>
    <t>ahuff87@gmail.com</t>
  </si>
  <si>
    <t>ebonybrowneyesinvi@yahoo.com</t>
  </si>
  <si>
    <t>sophia</t>
  </si>
  <si>
    <t>South Gate</t>
  </si>
  <si>
    <t>travel nurses across america</t>
  </si>
  <si>
    <t>abehararah@yahoo.com</t>
  </si>
  <si>
    <t>wabel</t>
  </si>
  <si>
    <t>hararah</t>
  </si>
  <si>
    <t>Fremont</t>
  </si>
  <si>
    <t>dpsi</t>
  </si>
  <si>
    <t>mmasterrob20002000@yahoo.com</t>
  </si>
  <si>
    <t>Stockton</t>
  </si>
  <si>
    <t>human services agency</t>
  </si>
  <si>
    <t>bray.lynn@yahoo.com</t>
  </si>
  <si>
    <t>bray</t>
  </si>
  <si>
    <t>atandt</t>
  </si>
  <si>
    <t>devilishone_99@yahoo.com</t>
  </si>
  <si>
    <t>hubbard</t>
  </si>
  <si>
    <t>precision auto service</t>
  </si>
  <si>
    <t>mari3api@aol.com</t>
  </si>
  <si>
    <t>marianela</t>
  </si>
  <si>
    <t>isermann</t>
  </si>
  <si>
    <t>appleton properties; inc.</t>
  </si>
  <si>
    <t>marygullett2@yahoo.com</t>
  </si>
  <si>
    <t>gullett</t>
  </si>
  <si>
    <t>waukegan public schools</t>
  </si>
  <si>
    <t>lisarg1969@yahoo.com</t>
  </si>
  <si>
    <t>Henryville</t>
  </si>
  <si>
    <t>sam swope auto group</t>
  </si>
  <si>
    <t>www.karenkkelly3@aol.com</t>
  </si>
  <si>
    <t>microtel inn</t>
  </si>
  <si>
    <t>rbianchi515@hotmail.com</t>
  </si>
  <si>
    <t>bianchi</t>
  </si>
  <si>
    <t>Gypsum</t>
  </si>
  <si>
    <t>alpineappliancecenter</t>
  </si>
  <si>
    <t>bos_fan77@yahoo.com</t>
  </si>
  <si>
    <t>hannon</t>
  </si>
  <si>
    <t>Custer City</t>
  </si>
  <si>
    <t>georgia pacific</t>
  </si>
  <si>
    <t>allstatemama@yahoo.com</t>
  </si>
  <si>
    <t>daren</t>
  </si>
  <si>
    <t>jett</t>
  </si>
  <si>
    <t>city of tulsa</t>
  </si>
  <si>
    <t>gary.aurelius@hotmail.com</t>
  </si>
  <si>
    <t>aurelius</t>
  </si>
  <si>
    <t>Mascotte</t>
  </si>
  <si>
    <t>instantequity</t>
  </si>
  <si>
    <t>leo.allaire@gmail.com</t>
  </si>
  <si>
    <t>leo</t>
  </si>
  <si>
    <t>allaire</t>
  </si>
  <si>
    <t>allairekettlekorn</t>
  </si>
  <si>
    <t>allenlea415@aol.com</t>
  </si>
  <si>
    <t>lucretia</t>
  </si>
  <si>
    <t>fpl</t>
  </si>
  <si>
    <t>caseystacey2223@yahoo.com</t>
  </si>
  <si>
    <t>Hernando</t>
  </si>
  <si>
    <t>altmansfamilypestcontrol</t>
  </si>
  <si>
    <t>nicolelhenson@yahoo.com</t>
  </si>
  <si>
    <t>henson</t>
  </si>
  <si>
    <t>Normal</t>
  </si>
  <si>
    <t>monicals</t>
  </si>
  <si>
    <t>ritaleeh@yahoo.com</t>
  </si>
  <si>
    <t>rita</t>
  </si>
  <si>
    <t>heydenburg</t>
  </si>
  <si>
    <t>Buffalo Grove</t>
  </si>
  <si>
    <t>my brothers closet</t>
  </si>
  <si>
    <t>lavern6880@yahoo.com</t>
  </si>
  <si>
    <t>lavern</t>
  </si>
  <si>
    <t>the peninsula chicago</t>
  </si>
  <si>
    <t>jhart5656@hotmail.com</t>
  </si>
  <si>
    <t>joyce</t>
  </si>
  <si>
    <t>hartless</t>
  </si>
  <si>
    <t>cwd</t>
  </si>
  <si>
    <t>shannon_jarels@yahoo.com</t>
  </si>
  <si>
    <t>jarels</t>
  </si>
  <si>
    <t>Blacksburg</t>
  </si>
  <si>
    <t>new river community services</t>
  </si>
  <si>
    <t>wendihwilliams13@yahoo.com</t>
  </si>
  <si>
    <t>wendi</t>
  </si>
  <si>
    <t>Milam</t>
  </si>
  <si>
    <t>nataviar.lee@hotmail.com</t>
  </si>
  <si>
    <t>natavia</t>
  </si>
  <si>
    <t>covenant</t>
  </si>
  <si>
    <t>clegster@aol.com</t>
  </si>
  <si>
    <t>clegg</t>
  </si>
  <si>
    <t>conwaytruckingco</t>
  </si>
  <si>
    <t>maiamaass@hotmail.com</t>
  </si>
  <si>
    <t>maia</t>
  </si>
  <si>
    <t>maass</t>
  </si>
  <si>
    <t>Clearfield</t>
  </si>
  <si>
    <t>tem enterprises</t>
  </si>
  <si>
    <t>lovemyshihtzu09@gmail.com</t>
  </si>
  <si>
    <t>gullion</t>
  </si>
  <si>
    <t>Vevay</t>
  </si>
  <si>
    <t>cjs auto sales</t>
  </si>
  <si>
    <t>shayeworld@gmail.com</t>
  </si>
  <si>
    <t>shaye</t>
  </si>
  <si>
    <t>Bowling Green</t>
  </si>
  <si>
    <t>heartland of waterville</t>
  </si>
  <si>
    <t>sherrell1976@gmail.com</t>
  </si>
  <si>
    <t>padreaka</t>
  </si>
  <si>
    <t>Clute</t>
  </si>
  <si>
    <t>woodlake</t>
  </si>
  <si>
    <t>thedrkcrystal@yahoo.com</t>
  </si>
  <si>
    <t>dark</t>
  </si>
  <si>
    <t>glendale adventist med ctr</t>
  </si>
  <si>
    <t>tmpenney06@hotmail.com</t>
  </si>
  <si>
    <t>penney</t>
  </si>
  <si>
    <t>Pinellas Park</t>
  </si>
  <si>
    <t>phil albert inc</t>
  </si>
  <si>
    <t>twcordell@gmail.com</t>
  </si>
  <si>
    <t>cordell</t>
  </si>
  <si>
    <t>Montoursville</t>
  </si>
  <si>
    <t>geisingerhealthsys</t>
  </si>
  <si>
    <t>mitziowsley@aol.com</t>
  </si>
  <si>
    <t>mitzi</t>
  </si>
  <si>
    <t>owsley</t>
  </si>
  <si>
    <t>McKinleyville</t>
  </si>
  <si>
    <t>social services</t>
  </si>
  <si>
    <t>www.calvin80@yahoo.com</t>
  </si>
  <si>
    <t>gojo ind</t>
  </si>
  <si>
    <t>rosie.perry@yahoo.com</t>
  </si>
  <si>
    <t>rosie</t>
  </si>
  <si>
    <t>st francis hospital</t>
  </si>
  <si>
    <t>nol_74@hotmail.com</t>
  </si>
  <si>
    <t>wayne</t>
  </si>
  <si>
    <t>keirsey</t>
  </si>
  <si>
    <t>El Dorado Spr</t>
  </si>
  <si>
    <t>wright tree service</t>
  </si>
  <si>
    <t>fletch1224@yahoo.com</t>
  </si>
  <si>
    <t>fletcher</t>
  </si>
  <si>
    <t>toyota</t>
  </si>
  <si>
    <t>lolitaloves2001@yahoo.com</t>
  </si>
  <si>
    <t>lolita</t>
  </si>
  <si>
    <t>Oswego</t>
  </si>
  <si>
    <t>apple bees</t>
  </si>
  <si>
    <t>ttmperez@gmail.com</t>
  </si>
  <si>
    <t>tierra</t>
  </si>
  <si>
    <t>Henderson</t>
  </si>
  <si>
    <t>venetian hotel and casino</t>
  </si>
  <si>
    <t>ebony.d.brewer77@hotmail.com</t>
  </si>
  <si>
    <t>ebony</t>
  </si>
  <si>
    <t>brewer</t>
  </si>
  <si>
    <t>robertmorgandds</t>
  </si>
  <si>
    <t>eleazer51@yahoo.com</t>
  </si>
  <si>
    <t>corine</t>
  </si>
  <si>
    <t>pkimbell365@hotmail.com</t>
  </si>
  <si>
    <t>kimbell</t>
  </si>
  <si>
    <t>Melbourne</t>
  </si>
  <si>
    <t>jonesannie802@yahoo.com</t>
  </si>
  <si>
    <t>annie</t>
  </si>
  <si>
    <t>dr philip smith and associates</t>
  </si>
  <si>
    <t>sarcoidman1@gmail.com</t>
  </si>
  <si>
    <t>stanfield</t>
  </si>
  <si>
    <t>natasha0429@yahoo.com</t>
  </si>
  <si>
    <t>shelpman</t>
  </si>
  <si>
    <t>Angola</t>
  </si>
  <si>
    <t>walmart dc</t>
  </si>
  <si>
    <t>tammyred35@yahoo.com</t>
  </si>
  <si>
    <t>tamara</t>
  </si>
  <si>
    <t>redfield</t>
  </si>
  <si>
    <t>kforce</t>
  </si>
  <si>
    <t>ogtalkalot2001@yahoo.com</t>
  </si>
  <si>
    <t>yvette</t>
  </si>
  <si>
    <t>randle</t>
  </si>
  <si>
    <t>Temple City</t>
  </si>
  <si>
    <t>orkin pest control</t>
  </si>
  <si>
    <t>sarah_bel@live.com</t>
  </si>
  <si>
    <t>Spokane</t>
  </si>
  <si>
    <t>medicine shoppe pharmacy</t>
  </si>
  <si>
    <t>wdaplaya135@yahoo.com</t>
  </si>
  <si>
    <t>wideman</t>
  </si>
  <si>
    <t>building security</t>
  </si>
  <si>
    <t>pramos_1013@yahoo.com</t>
  </si>
  <si>
    <t>pedro</t>
  </si>
  <si>
    <t>dallas</t>
  </si>
  <si>
    <t>2sapphire@gmail.com</t>
  </si>
  <si>
    <t>beloit health system</t>
  </si>
  <si>
    <t>explorer7536@gmail.com</t>
  </si>
  <si>
    <t>dixon</t>
  </si>
  <si>
    <t>La Grange</t>
  </si>
  <si>
    <t>caswell center</t>
  </si>
  <si>
    <t>meltonia26@gmail.com</t>
  </si>
  <si>
    <t>meltonia</t>
  </si>
  <si>
    <t>st vincents medical</t>
  </si>
  <si>
    <t>cherylreinhard@hotmail.com</t>
  </si>
  <si>
    <t>reinhard</t>
  </si>
  <si>
    <t>Klamath Falls</t>
  </si>
  <si>
    <t>new northwest broadc</t>
  </si>
  <si>
    <t>igginscm@hotmail.com</t>
  </si>
  <si>
    <t>cristina</t>
  </si>
  <si>
    <t>wiggins</t>
  </si>
  <si>
    <t>byron_simkins@yahoo.com</t>
  </si>
  <si>
    <t>byron</t>
  </si>
  <si>
    <t>simkins</t>
  </si>
  <si>
    <t>shadow cafe</t>
  </si>
  <si>
    <t>cusip74301@yahoo.com</t>
  </si>
  <si>
    <t>patty</t>
  </si>
  <si>
    <t>cusick</t>
  </si>
  <si>
    <t>Vinita</t>
  </si>
  <si>
    <t>vinita public schools</t>
  </si>
  <si>
    <t>ricoangel02@yahoo.com</t>
  </si>
  <si>
    <t>angel</t>
  </si>
  <si>
    <t>rico</t>
  </si>
  <si>
    <t>fritolay</t>
  </si>
  <si>
    <t>dolls8473@aol.com</t>
  </si>
  <si>
    <t>trenda</t>
  </si>
  <si>
    <t>rediclinic</t>
  </si>
  <si>
    <t>cass7296@yahoo.com</t>
  </si>
  <si>
    <t>pennie</t>
  </si>
  <si>
    <t>hutchens tax service</t>
  </si>
  <si>
    <t>susanrod57@yahoo.com</t>
  </si>
  <si>
    <t>susana</t>
  </si>
  <si>
    <t>houstonworks usa</t>
  </si>
  <si>
    <t>dewounhayes@gmail.com</t>
  </si>
  <si>
    <t>dewoun</t>
  </si>
  <si>
    <t>sheliamiller@live.com</t>
  </si>
  <si>
    <t>shelia</t>
  </si>
  <si>
    <t>stambaugh</t>
  </si>
  <si>
    <t>Kaufman</t>
  </si>
  <si>
    <t>dr  david  rosenstock</t>
  </si>
  <si>
    <t>tzeigler89@yahoo.com</t>
  </si>
  <si>
    <t>zeigler</t>
  </si>
  <si>
    <t>elk corporation of texas</t>
  </si>
  <si>
    <t>branrussrobe@yahoo.com</t>
  </si>
  <si>
    <t>Russell Sprin</t>
  </si>
  <si>
    <t>russell county hospital</t>
  </si>
  <si>
    <t>tyffnie@aol.com</t>
  </si>
  <si>
    <t>stokes</t>
  </si>
  <si>
    <t>Powhatan</t>
  </si>
  <si>
    <t>powhatan county</t>
  </si>
  <si>
    <t>purplewoman2@yahoo.com</t>
  </si>
  <si>
    <t>rise</t>
  </si>
  <si>
    <t>rabun</t>
  </si>
  <si>
    <t>suburban medical</t>
  </si>
  <si>
    <t>gloverwalter@hotmail.com</t>
  </si>
  <si>
    <t>glover</t>
  </si>
  <si>
    <t>Hemet</t>
  </si>
  <si>
    <t>mspcb23@yahoo.com</t>
  </si>
  <si>
    <t>parrish</t>
  </si>
  <si>
    <t>banks</t>
  </si>
  <si>
    <t>paraquad inc</t>
  </si>
  <si>
    <t>lldaisy1966@yahoo.com</t>
  </si>
  <si>
    <t>louann</t>
  </si>
  <si>
    <t>clayton</t>
  </si>
  <si>
    <t>West Mifflin</t>
  </si>
  <si>
    <t>patrick piovensan dmd</t>
  </si>
  <si>
    <t>ms_mrsbj@yahoo.com</t>
  </si>
  <si>
    <t>oncenter software</t>
  </si>
  <si>
    <t>leakekimberly@yahoo.com</t>
  </si>
  <si>
    <t>leake</t>
  </si>
  <si>
    <t>future electronics</t>
  </si>
  <si>
    <t>sunmya12345@gmail.com</t>
  </si>
  <si>
    <t>sonya</t>
  </si>
  <si>
    <t>consolidated medical</t>
  </si>
  <si>
    <t>gpritchett10@yahoo.com</t>
  </si>
  <si>
    <t>pritchett</t>
  </si>
  <si>
    <t>Falls Church</t>
  </si>
  <si>
    <t>jb jhonson nursing home</t>
  </si>
  <si>
    <t>eloctubrenegro@hotmail.com</t>
  </si>
  <si>
    <t>raul</t>
  </si>
  <si>
    <t>solaris paper</t>
  </si>
  <si>
    <t>irimu2004@yahoo.com</t>
  </si>
  <si>
    <t>francisco</t>
  </si>
  <si>
    <t>mujica</t>
  </si>
  <si>
    <t>New Brunswick</t>
  </si>
  <si>
    <t>sabert corp</t>
  </si>
  <si>
    <t>rgbbauer721@yahoo.com</t>
  </si>
  <si>
    <t>bauer</t>
  </si>
  <si>
    <t>Saginaw</t>
  </si>
  <si>
    <t>global watt</t>
  </si>
  <si>
    <t>tclark@cheyney.edu</t>
  </si>
  <si>
    <t>West Chester</t>
  </si>
  <si>
    <t>cheyney university</t>
  </si>
  <si>
    <t>tabjb24@gmail.com</t>
  </si>
  <si>
    <t>habersham</t>
  </si>
  <si>
    <t>t.nunez610@gmail.com</t>
  </si>
  <si>
    <t>nunez</t>
  </si>
  <si>
    <t>Chico</t>
  </si>
  <si>
    <t>douglas  r  myers  o.d.  inc</t>
  </si>
  <si>
    <t>cbdamlc@aol.com</t>
  </si>
  <si>
    <t>lakeland animal nutrition</t>
  </si>
  <si>
    <t>royfaubion@live.com</t>
  </si>
  <si>
    <t>faubion</t>
  </si>
  <si>
    <t>karleycamm@yahoo.com</t>
  </si>
  <si>
    <t>alford</t>
  </si>
  <si>
    <t>tg missouri</t>
  </si>
  <si>
    <t>leonk337@gmail.com</t>
  </si>
  <si>
    <t>Fontana</t>
  </si>
  <si>
    <t>leonkirkland.net</t>
  </si>
  <si>
    <t>jmmcmullen@yahoo.com</t>
  </si>
  <si>
    <t>mcmullen</t>
  </si>
  <si>
    <t>Philipsburg</t>
  </si>
  <si>
    <t>keystone real estate</t>
  </si>
  <si>
    <t>joseortizlky4@gmail.com</t>
  </si>
  <si>
    <t>Manchester</t>
  </si>
  <si>
    <t>jp noonan</t>
  </si>
  <si>
    <t>nickiebrewer@live.com</t>
  </si>
  <si>
    <t>nickita</t>
  </si>
  <si>
    <t>in board of tax review</t>
  </si>
  <si>
    <t>beanster1@yahoo.com</t>
  </si>
  <si>
    <t>collin</t>
  </si>
  <si>
    <t>kiplinjr</t>
  </si>
  <si>
    <t>Hazel Park</t>
  </si>
  <si>
    <t>technicolor</t>
  </si>
  <si>
    <t>riverabrandi84@yahoo.com</t>
  </si>
  <si>
    <t>rivera</t>
  </si>
  <si>
    <t>vchca</t>
  </si>
  <si>
    <t>sinceremalik7192@yahoo.com</t>
  </si>
  <si>
    <t>woolard</t>
  </si>
  <si>
    <t>lowe\\\\\\\\\\\\\'s home impro</t>
  </si>
  <si>
    <t>kmaggard@hotmail.com</t>
  </si>
  <si>
    <t>katie</t>
  </si>
  <si>
    <t>maggard</t>
  </si>
  <si>
    <t>Adrian</t>
  </si>
  <si>
    <t>prime properties management ll</t>
  </si>
  <si>
    <t>vatucker2000@yahoo.com</t>
  </si>
  <si>
    <t>vernilla</t>
  </si>
  <si>
    <t>liberty mutual insurance</t>
  </si>
  <si>
    <t>prtyboyswagg25@gmail.com</t>
  </si>
  <si>
    <t>kalvin</t>
  </si>
  <si>
    <t>boggs</t>
  </si>
  <si>
    <t>einstein bros bagels</t>
  </si>
  <si>
    <t>jonathanevans5@yahoo.com</t>
  </si>
  <si>
    <t>jonatha</t>
  </si>
  <si>
    <t>pridestaff</t>
  </si>
  <si>
    <t>ccjackson456@aol.com</t>
  </si>
  <si>
    <t>regions bank</t>
  </si>
  <si>
    <t>montgomery357@yahoo.com</t>
  </si>
  <si>
    <t>ivory</t>
  </si>
  <si>
    <t>montgomery</t>
  </si>
  <si>
    <t>spring isd</t>
  </si>
  <si>
    <t>morano55@aol.com</t>
  </si>
  <si>
    <t>morano</t>
  </si>
  <si>
    <t>Beaver Falls</t>
  </si>
  <si>
    <t>zorbas</t>
  </si>
  <si>
    <t>teerbrown777@yahoo.com</t>
  </si>
  <si>
    <t>tiajuana</t>
  </si>
  <si>
    <t>speedway</t>
  </si>
  <si>
    <t>lgrant8313@gmail.com</t>
  </si>
  <si>
    <t>lekeisha</t>
  </si>
  <si>
    <t>eastlandfairfield</t>
  </si>
  <si>
    <t>mintuck05@yahoo.com</t>
  </si>
  <si>
    <t>jelani</t>
  </si>
  <si>
    <t>tuck</t>
  </si>
  <si>
    <t>Alexander Cit</t>
  </si>
  <si>
    <t>francenecoakley@yahoo.com</t>
  </si>
  <si>
    <t>francene</t>
  </si>
  <si>
    <t>coakley</t>
  </si>
  <si>
    <t>colomer usa</t>
  </si>
  <si>
    <t>chele300z@gmail.com</t>
  </si>
  <si>
    <t>rubies_wdt@hotmail.com</t>
  </si>
  <si>
    <t>strickland</t>
  </si>
  <si>
    <t>Alpharetta</t>
  </si>
  <si>
    <t>manager</t>
  </si>
  <si>
    <t>trulytopnotch@gmail.com</t>
  </si>
  <si>
    <t>terrence</t>
  </si>
  <si>
    <t>Columbia</t>
  </si>
  <si>
    <t>scdmv</t>
  </si>
  <si>
    <t>juliomazier@yahoo.com</t>
  </si>
  <si>
    <t>julio</t>
  </si>
  <si>
    <t>cerna</t>
  </si>
  <si>
    <t>Plano</t>
  </si>
  <si>
    <t>sysco foods</t>
  </si>
  <si>
    <t>alenam1998@hotmail.com</t>
  </si>
  <si>
    <t>graves</t>
  </si>
  <si>
    <t>sharefax credit union inc</t>
  </si>
  <si>
    <t>redsweetnsexy@aol.com</t>
  </si>
  <si>
    <t>kitchen</t>
  </si>
  <si>
    <t>Marathon</t>
  </si>
  <si>
    <t>metabank</t>
  </si>
  <si>
    <t>michelle_brwn@yahoo.com</t>
  </si>
  <si>
    <t>saint louis county government</t>
  </si>
  <si>
    <t>holtka83@yahoo.com</t>
  </si>
  <si>
    <t>holt</t>
  </si>
  <si>
    <t>general electric</t>
  </si>
  <si>
    <t>eww3006@gmail.com</t>
  </si>
  <si>
    <t>elnora</t>
  </si>
  <si>
    <t>Dunn</t>
  </si>
  <si>
    <t>nc dept of justice</t>
  </si>
  <si>
    <t>asippel@abe.midco.net</t>
  </si>
  <si>
    <t>sippel</t>
  </si>
  <si>
    <t>graham tire</t>
  </si>
  <si>
    <t>leetykee@yahoo.com</t>
  </si>
  <si>
    <t>leonard</t>
  </si>
  <si>
    <t>allegis group</t>
  </si>
  <si>
    <t>angela.ml.jones@hotmail.com</t>
  </si>
  <si>
    <t>jones care inc</t>
  </si>
  <si>
    <t>dajgripon316@gmail.com</t>
  </si>
  <si>
    <t>delgadillo</t>
  </si>
  <si>
    <t>leppla associates ltd.</t>
  </si>
  <si>
    <t>apembl1114@msn.com</t>
  </si>
  <si>
    <t>alisha</t>
  </si>
  <si>
    <t>pembleton</t>
  </si>
  <si>
    <t>city of norfolk</t>
  </si>
  <si>
    <t>denver_tennis@yahoo.com</t>
  </si>
  <si>
    <t>heath</t>
  </si>
  <si>
    <t>crofoot</t>
  </si>
  <si>
    <t>Highlands</t>
  </si>
  <si>
    <t>snc</t>
  </si>
  <si>
    <t>revrichardjr1966@yahoo.com</t>
  </si>
  <si>
    <t>morton</t>
  </si>
  <si>
    <t>Hamden</t>
  </si>
  <si>
    <t>hart united</t>
  </si>
  <si>
    <t>lakishafloyd@gmail.com</t>
  </si>
  <si>
    <t>irs</t>
  </si>
  <si>
    <t>ljdiles@gmail.com</t>
  </si>
  <si>
    <t>diles</t>
  </si>
  <si>
    <t>isi commercial refrigeration</t>
  </si>
  <si>
    <t>natalieb@ashn.com</t>
  </si>
  <si>
    <t>natalie</t>
  </si>
  <si>
    <t>butcher</t>
  </si>
  <si>
    <t>National City</t>
  </si>
  <si>
    <t>americanspecialtyhealth</t>
  </si>
  <si>
    <t>dhermjr@gmail.com</t>
  </si>
  <si>
    <t>herm</t>
  </si>
  <si>
    <t>palfleet truck</t>
  </si>
  <si>
    <t>samanthak73@yahoo.com</t>
  </si>
  <si>
    <t>darnell</t>
  </si>
  <si>
    <t>blye</t>
  </si>
  <si>
    <t>reliance standard life</t>
  </si>
  <si>
    <t>pearcemj@live.com</t>
  </si>
  <si>
    <t>mckinley</t>
  </si>
  <si>
    <t>Streamwood</t>
  </si>
  <si>
    <t>new artist entertainment inc.</t>
  </si>
  <si>
    <t>shamesiablack@yahoo.com</t>
  </si>
  <si>
    <t>shamesia</t>
  </si>
  <si>
    <t>beautiful nails</t>
  </si>
  <si>
    <t>cv5651@hotmail.com</t>
  </si>
  <si>
    <t>visser</t>
  </si>
  <si>
    <t>Brooksville</t>
  </si>
  <si>
    <t>ckc enterprises</t>
  </si>
  <si>
    <t>valenciadillard@gmail.com</t>
  </si>
  <si>
    <t>dillard</t>
  </si>
  <si>
    <t>starlesseyes89@gmail.com</t>
  </si>
  <si>
    <t>carissa</t>
  </si>
  <si>
    <t>wesley</t>
  </si>
  <si>
    <t>Centralia</t>
  </si>
  <si>
    <t>dors</t>
  </si>
  <si>
    <t>sherbywatkins@yahoo.com</t>
  </si>
  <si>
    <t>sherby</t>
  </si>
  <si>
    <t>yehe3027@yahoo.com</t>
  </si>
  <si>
    <t>massey</t>
  </si>
  <si>
    <t>self landscaping</t>
  </si>
  <si>
    <t>elvalamb@hotmail.com</t>
  </si>
  <si>
    <t>elva</t>
  </si>
  <si>
    <t>lamb</t>
  </si>
  <si>
    <t>auto palace</t>
  </si>
  <si>
    <t>lwells1024@gmail.com</t>
  </si>
  <si>
    <t>chicopee</t>
  </si>
  <si>
    <t>sabis international charter sc</t>
  </si>
  <si>
    <t>ljr6488@gmail.com</t>
  </si>
  <si>
    <t>lina</t>
  </si>
  <si>
    <t>rogan</t>
  </si>
  <si>
    <t>cellophane square</t>
  </si>
  <si>
    <t>rmaster193@yahoo.com</t>
  </si>
  <si>
    <t>coffie</t>
  </si>
  <si>
    <t>Yucca Valley</t>
  </si>
  <si>
    <t>robertcoffie'sphotograpphy</t>
  </si>
  <si>
    <t>xcarolinaalva22@yahoo.com</t>
  </si>
  <si>
    <t>carolina</t>
  </si>
  <si>
    <t>alvarado</t>
  </si>
  <si>
    <t>lisiaerospace</t>
  </si>
  <si>
    <t>freegurl72@yahoo.com</t>
  </si>
  <si>
    <t>donna</t>
  </si>
  <si>
    <t>eldridge</t>
  </si>
  <si>
    <t>Brockton</t>
  </si>
  <si>
    <t>w h glancy</t>
  </si>
  <si>
    <t>vyvyon@live.com</t>
  </si>
  <si>
    <t>vyvyon</t>
  </si>
  <si>
    <t>matthews</t>
  </si>
  <si>
    <t>bcd travel</t>
  </si>
  <si>
    <t>nieshacalderon1979@gmail.com</t>
  </si>
  <si>
    <t>niesha</t>
  </si>
  <si>
    <t>calderon</t>
  </si>
  <si>
    <t>Allentown</t>
  </si>
  <si>
    <t>coworx</t>
  </si>
  <si>
    <t>gloriahildamesa@yahoo.com</t>
  </si>
  <si>
    <t>gloria</t>
  </si>
  <si>
    <t>mesa</t>
  </si>
  <si>
    <t>colby design</t>
  </si>
  <si>
    <t>yolandalesane@gmail.com</t>
  </si>
  <si>
    <t>lesane</t>
  </si>
  <si>
    <t>city of charlotte</t>
  </si>
  <si>
    <t>tranch1976@aol.com</t>
  </si>
  <si>
    <t>tashara</t>
  </si>
  <si>
    <t>ranch</t>
  </si>
  <si>
    <t>village at marymount</t>
  </si>
  <si>
    <t>karbearco@yahoo.com</t>
  </si>
  <si>
    <t>kari</t>
  </si>
  <si>
    <t>poolman</t>
  </si>
  <si>
    <t>university of colora</t>
  </si>
  <si>
    <t>geela.greer@gmail.com</t>
  </si>
  <si>
    <t>geela</t>
  </si>
  <si>
    <t>greer</t>
  </si>
  <si>
    <t>cbait central mich uni</t>
  </si>
  <si>
    <t>ntwanet1@yahoo.com</t>
  </si>
  <si>
    <t>antionette</t>
  </si>
  <si>
    <t>greyhound</t>
  </si>
  <si>
    <t>didomdefam@hotmail.com</t>
  </si>
  <si>
    <t>detri</t>
  </si>
  <si>
    <t>xwilkins</t>
  </si>
  <si>
    <t>adams county motor vehicle</t>
  </si>
  <si>
    <t>delfinarjones@hotmail.com</t>
  </si>
  <si>
    <t>delfina</t>
  </si>
  <si>
    <t>Watson</t>
  </si>
  <si>
    <t>white coffee pot</t>
  </si>
  <si>
    <t>lilman3332@gmail.com</t>
  </si>
  <si>
    <t>burleson</t>
  </si>
  <si>
    <t>first national bank texas</t>
  </si>
  <si>
    <t>janetpeters@gmail.com</t>
  </si>
  <si>
    <t>peters</t>
  </si>
  <si>
    <t>pleasures and pasttimes</t>
  </si>
  <si>
    <t>michaelhpacheco@hotmail.com</t>
  </si>
  <si>
    <t>pacheco</t>
  </si>
  <si>
    <t>boston sea party</t>
  </si>
  <si>
    <t>dc1995glory@live.com</t>
  </si>
  <si>
    <t>doris</t>
  </si>
  <si>
    <t>Atco</t>
  </si>
  <si>
    <t>title america</t>
  </si>
  <si>
    <t>candycravy@yahoo.com</t>
  </si>
  <si>
    <t>candy</t>
  </si>
  <si>
    <t>Fred</t>
  </si>
  <si>
    <t>silsbee oaks</t>
  </si>
  <si>
    <t>robertmfisher@yahoo.com</t>
  </si>
  <si>
    <t>fisher</t>
  </si>
  <si>
    <t>irvine</t>
  </si>
  <si>
    <t>cavages</t>
  </si>
  <si>
    <t>whisconce1977@hotmail.com</t>
  </si>
  <si>
    <t>skates</t>
  </si>
  <si>
    <t>official all star caf?</t>
  </si>
  <si>
    <t>traceymasi@msn.com</t>
  </si>
  <si>
    <t>masi</t>
  </si>
  <si>
    <t>university phys</t>
  </si>
  <si>
    <t>gingershaff@yahoo.com</t>
  </si>
  <si>
    <t>shaff</t>
  </si>
  <si>
    <t>Stuart</t>
  </si>
  <si>
    <t>starstruck</t>
  </si>
  <si>
    <t>joekpator1@yahoo.com</t>
  </si>
  <si>
    <t>tarr</t>
  </si>
  <si>
    <t>erlanger medical center</t>
  </si>
  <si>
    <t>posey32002@yahoo.com</t>
  </si>
  <si>
    <t>posey</t>
  </si>
  <si>
    <t>hms</t>
  </si>
  <si>
    <t>monika.rhodes1978@gmail.com</t>
  </si>
  <si>
    <t>monika</t>
  </si>
  <si>
    <t>ez mart</t>
  </si>
  <si>
    <t>casonctin@hotmail.com</t>
  </si>
  <si>
    <t>desert garden help</t>
  </si>
  <si>
    <t>lefaye110380@yahoo.com</t>
  </si>
  <si>
    <t>shundrea</t>
  </si>
  <si>
    <t>Mobile</t>
  </si>
  <si>
    <t>g4s secure solution</t>
  </si>
  <si>
    <t>jvanost19@yahoo.com</t>
  </si>
  <si>
    <t>vanost</t>
  </si>
  <si>
    <t>Jerseyville</t>
  </si>
  <si>
    <t>lars.0320@gmail.com</t>
  </si>
  <si>
    <t>golds gym</t>
  </si>
  <si>
    <t>judith_christmas@yahoo.com</t>
  </si>
  <si>
    <t>judith</t>
  </si>
  <si>
    <t>christmas</t>
  </si>
  <si>
    <t>cozzietoes3@yahoo.com</t>
  </si>
  <si>
    <t>cozetta</t>
  </si>
  <si>
    <t>Menomonie</t>
  </si>
  <si>
    <t>our house assisted living</t>
  </si>
  <si>
    <t>atroublefield83@gmail.com</t>
  </si>
  <si>
    <t>troublefield</t>
  </si>
  <si>
    <t>Lancaster</t>
  </si>
  <si>
    <t>coresource</t>
  </si>
  <si>
    <t>xkennedy627@hotmail.com</t>
  </si>
  <si>
    <t>kennedy</t>
  </si>
  <si>
    <t>compass behavioral health</t>
  </si>
  <si>
    <t>tramlaw301@gmail.com</t>
  </si>
  <si>
    <t>pehlke</t>
  </si>
  <si>
    <t>jetblue airways</t>
  </si>
  <si>
    <t>ltbarber33@gmail.com</t>
  </si>
  <si>
    <t>lake taylor hospital</t>
  </si>
  <si>
    <t>kkoon27@aol.com</t>
  </si>
  <si>
    <t>manry</t>
  </si>
  <si>
    <t>gm holdings</t>
  </si>
  <si>
    <t>tineya_p@yahoo.com</t>
  </si>
  <si>
    <t>tineya</t>
  </si>
  <si>
    <t>High Point</t>
  </si>
  <si>
    <t>themasonbunch6@yahoo.com</t>
  </si>
  <si>
    <t>Orange Park</t>
  </si>
  <si>
    <t>hair cuttery</t>
  </si>
  <si>
    <t>herl1970@hotmail.com</t>
  </si>
  <si>
    <t>jesus</t>
  </si>
  <si>
    <t>liberty wealth planner</t>
  </si>
  <si>
    <t>xdarvinwilliamson@yahoo.com</t>
  </si>
  <si>
    <t>darvin</t>
  </si>
  <si>
    <t>williamson</t>
  </si>
  <si>
    <t>Plant City</t>
  </si>
  <si>
    <t>sweetbay warehouse</t>
  </si>
  <si>
    <t>hulk0119@hotmail.com</t>
  </si>
  <si>
    <t>whitman</t>
  </si>
  <si>
    <t>the hartford</t>
  </si>
  <si>
    <t>bryantg04@gmail.com</t>
  </si>
  <si>
    <t>bryant</t>
  </si>
  <si>
    <t>children\\'s choice</t>
  </si>
  <si>
    <t>joejarecki13@gmail.com</t>
  </si>
  <si>
    <t>jarecki</t>
  </si>
  <si>
    <t>jrj inc.</t>
  </si>
  <si>
    <t>jturn84@me.com</t>
  </si>
  <si>
    <t>jpmorgan chase bank  na</t>
  </si>
  <si>
    <t>josephbhaines@hotmail.com</t>
  </si>
  <si>
    <t>haines</t>
  </si>
  <si>
    <t>Fairfax</t>
  </si>
  <si>
    <t>body toning</t>
  </si>
  <si>
    <t>patricksprager@hotmail.com</t>
  </si>
  <si>
    <t>prager</t>
  </si>
  <si>
    <t>cherry &amp; webb</t>
  </si>
  <si>
    <t>pianogirl1812@gmail.com</t>
  </si>
  <si>
    <t>sue</t>
  </si>
  <si>
    <t>bonded cleaners</t>
  </si>
  <si>
    <t>trocco1983@yahoo.com</t>
  </si>
  <si>
    <t>rocko</t>
  </si>
  <si>
    <t>Harwood Heigh</t>
  </si>
  <si>
    <t>online marketing services</t>
  </si>
  <si>
    <t>bmasuno@msn.com</t>
  </si>
  <si>
    <t>masuno</t>
  </si>
  <si>
    <t>cliffordramsey@hotmail.com</t>
  </si>
  <si>
    <t>Vernon</t>
  </si>
  <si>
    <t>erlebacher's</t>
  </si>
  <si>
    <t>tial1952@hotmail.com</t>
  </si>
  <si>
    <t>suadela investment</t>
  </si>
  <si>
    <t>mach@gmail.com</t>
  </si>
  <si>
    <t>mac</t>
  </si>
  <si>
    <t>royals</t>
  </si>
  <si>
    <t>circuit city</t>
  </si>
  <si>
    <t>grumpyone09@gmail.com</t>
  </si>
  <si>
    <t>littlefield</t>
  </si>
  <si>
    <t>Zebulon</t>
  </si>
  <si>
    <t>golden dawn</t>
  </si>
  <si>
    <t>mommyplusthree@gmail.com</t>
  </si>
  <si>
    <t>wendt</t>
  </si>
  <si>
    <t>South San Fra</t>
  </si>
  <si>
    <t>chw</t>
  </si>
  <si>
    <t>babywilliams101081@yahoo.com</t>
  </si>
  <si>
    <t>Leesville</t>
  </si>
  <si>
    <t>new horizons</t>
  </si>
  <si>
    <t>elaineflores@gmail.com</t>
  </si>
  <si>
    <t>flores</t>
  </si>
  <si>
    <t>mcmahan's furniture</t>
  </si>
  <si>
    <t>raroberts@gmail.com</t>
  </si>
  <si>
    <t>Pinckneyville</t>
  </si>
  <si>
    <t>brendle's</t>
  </si>
  <si>
    <t>panavip1@msn.com</t>
  </si>
  <si>
    <t>rodolfo</t>
  </si>
  <si>
    <t>alvey</t>
  </si>
  <si>
    <t>Pomona</t>
  </si>
  <si>
    <t>claremont unified school distr</t>
  </si>
  <si>
    <t>renatastewart12879@gmail.com</t>
  </si>
  <si>
    <t>renata</t>
  </si>
  <si>
    <t>Maineville</t>
  </si>
  <si>
    <t>american national ins co</t>
  </si>
  <si>
    <t>chadr_polhamus@hotmail.com</t>
  </si>
  <si>
    <t>chad</t>
  </si>
  <si>
    <t>polhamus</t>
  </si>
  <si>
    <t>bestcontractors</t>
  </si>
  <si>
    <t>ligees35@hotmail.com</t>
  </si>
  <si>
    <t>wallace</t>
  </si>
  <si>
    <t>gaven inc</t>
  </si>
  <si>
    <t>pollyspuppies@gmail.com</t>
  </si>
  <si>
    <t>messenger</t>
  </si>
  <si>
    <t>Orrville</t>
  </si>
  <si>
    <t>jlg</t>
  </si>
  <si>
    <t>noegwhite@hotmail.com</t>
  </si>
  <si>
    <t>noe</t>
  </si>
  <si>
    <t>reston</t>
  </si>
  <si>
    <t>john m. smyth\\'s homemakers</t>
  </si>
  <si>
    <t>maryjauzenne@hotmail.com</t>
  </si>
  <si>
    <t>auzenne</t>
  </si>
  <si>
    <t>Stone Mountai</t>
  </si>
  <si>
    <t>chrissy.eaton@yahoo.com</t>
  </si>
  <si>
    <t>chrissy</t>
  </si>
  <si>
    <t>Huffman</t>
  </si>
  <si>
    <t>super plumber</t>
  </si>
  <si>
    <t>carolewilson@gmail.com</t>
  </si>
  <si>
    <t>Zelienople</t>
  </si>
  <si>
    <t>paul's food mart</t>
  </si>
  <si>
    <t>culam1987@hotmail.com</t>
  </si>
  <si>
    <t>Valparaiso</t>
  </si>
  <si>
    <t>independent investors</t>
  </si>
  <si>
    <t>danielrupe@hotmail.com</t>
  </si>
  <si>
    <t>rupe</t>
  </si>
  <si>
    <t>leonard krower &amp; sons</t>
  </si>
  <si>
    <t>adrianj@yahoo.com</t>
  </si>
  <si>
    <t>adrian</t>
  </si>
  <si>
    <t>swett</t>
  </si>
  <si>
    <t>prestigabiz</t>
  </si>
  <si>
    <t>chadthomas81@yahoo.com</t>
  </si>
  <si>
    <t>Port Charlott</t>
  </si>
  <si>
    <t>l and w</t>
  </si>
  <si>
    <t>btrib19@aol.com</t>
  </si>
  <si>
    <t>tribue</t>
  </si>
  <si>
    <t>banana republic</t>
  </si>
  <si>
    <t>curtisa24@yahoo.com</t>
  </si>
  <si>
    <t>janice</t>
  </si>
  <si>
    <t>swyers</t>
  </si>
  <si>
    <t>neisd</t>
  </si>
  <si>
    <t>cookiecortelli@gmail.com</t>
  </si>
  <si>
    <t>amendis</t>
  </si>
  <si>
    <t>oliver</t>
  </si>
  <si>
    <t>bbt</t>
  </si>
  <si>
    <t>dhensley47@yahoo.com</t>
  </si>
  <si>
    <t>hensley</t>
  </si>
  <si>
    <t>social security disability</t>
  </si>
  <si>
    <t>davidemarsh@gmail.com</t>
  </si>
  <si>
    <t>marsh</t>
  </si>
  <si>
    <t>fit tonic</t>
  </si>
  <si>
    <t>ight1930@yahoo.com</t>
  </si>
  <si>
    <t>formula grey</t>
  </si>
  <si>
    <t>floyda.miller@yahoo.com</t>
  </si>
  <si>
    <t>floyda</t>
  </si>
  <si>
    <t>mbusi</t>
  </si>
  <si>
    <t>zardos1357@aol.com</t>
  </si>
  <si>
    <t>chapman</t>
  </si>
  <si>
    <t>Westland</t>
  </si>
  <si>
    <t>fordmotor retired</t>
  </si>
  <si>
    <t>a.colossal@gmail.com</t>
  </si>
  <si>
    <t>sherlock</t>
  </si>
  <si>
    <t>Topmost</t>
  </si>
  <si>
    <t>parts and pieces</t>
  </si>
  <si>
    <t>woodsca71@yahoo.com</t>
  </si>
  <si>
    <t>camilia</t>
  </si>
  <si>
    <t>access community health</t>
  </si>
  <si>
    <t>dianebryan@yahoo.com</t>
  </si>
  <si>
    <t>Greensboro</t>
  </si>
  <si>
    <t>shandra_wilson@yahoo.com</t>
  </si>
  <si>
    <t>shandra</t>
  </si>
  <si>
    <t>dci</t>
  </si>
  <si>
    <t>mollygirl44@aol.com</t>
  </si>
  <si>
    <t>expedia inc</t>
  </si>
  <si>
    <t>janellea@gmail.com</t>
  </si>
  <si>
    <t>janelle</t>
  </si>
  <si>
    <t>Shamokin</t>
  </si>
  <si>
    <t>noodle kidoodle</t>
  </si>
  <si>
    <t>pamelasewell@hotmail.com</t>
  </si>
  <si>
    <t>sewell</t>
  </si>
  <si>
    <t>central hardware</t>
  </si>
  <si>
    <t>wolfpaw@bellsouth.net</t>
  </si>
  <si>
    <t>shawn</t>
  </si>
  <si>
    <t>malone</t>
  </si>
  <si>
    <t>lone wolf studios</t>
  </si>
  <si>
    <t>shannongornelas@hotmail.com</t>
  </si>
  <si>
    <t>ornelas</t>
  </si>
  <si>
    <t>san francisco</t>
  </si>
  <si>
    <t>savacenter</t>
  </si>
  <si>
    <t>lvlmorris@yahoo.com</t>
  </si>
  <si>
    <t>lutricia</t>
  </si>
  <si>
    <t>levine</t>
  </si>
  <si>
    <t>capital one</t>
  </si>
  <si>
    <t>mtm0214@gmail.com</t>
  </si>
  <si>
    <t>perla</t>
  </si>
  <si>
    <t>Camas</t>
  </si>
  <si>
    <t>knowledge universe</t>
  </si>
  <si>
    <t>thelongs9124@aol.com</t>
  </si>
  <si>
    <t>long</t>
  </si>
  <si>
    <t>umberger@yahoo.com</t>
  </si>
  <si>
    <t>umberger</t>
  </si>
  <si>
    <t>dalerapp@hotmail.com</t>
  </si>
  <si>
    <t>rapp</t>
  </si>
  <si>
    <t>courtesy hardware store</t>
  </si>
  <si>
    <t>shelley1967@msn.com</t>
  </si>
  <si>
    <t>hartlage</t>
  </si>
  <si>
    <t>southern graphic systems</t>
  </si>
  <si>
    <t>xvalerieklodzinski@yahoo.com</t>
  </si>
  <si>
    <t>klodzinski</t>
  </si>
  <si>
    <t>Mishawaka</t>
  </si>
  <si>
    <t>tire rack</t>
  </si>
  <si>
    <t>sylv.estrada@gmail.com</t>
  </si>
  <si>
    <t>Torrance</t>
  </si>
  <si>
    <t>americanredcross</t>
  </si>
  <si>
    <t>marthafoxworth@gmail.com</t>
  </si>
  <si>
    <t>foxworth</t>
  </si>
  <si>
    <t>electronic geek</t>
  </si>
  <si>
    <t>xthtroyhanks@aol.com</t>
  </si>
  <si>
    <t>troy</t>
  </si>
  <si>
    <t>excel maintenance</t>
  </si>
  <si>
    <t>xpshot75@hotmail.com</t>
  </si>
  <si>
    <t>clinton</t>
  </si>
  <si>
    <t>parklanesuites</t>
  </si>
  <si>
    <t>ttb6t@virginia.edu</t>
  </si>
  <si>
    <t>Louisa</t>
  </si>
  <si>
    <t>university of virginia</t>
  </si>
  <si>
    <t>jmigion@gmail.com</t>
  </si>
  <si>
    <t>jacquese</t>
  </si>
  <si>
    <t>st vincent new hope</t>
  </si>
  <si>
    <t>lisaluv_goodmen@yahoo.com</t>
  </si>
  <si>
    <t>robinson</t>
  </si>
  <si>
    <t>creative concepts</t>
  </si>
  <si>
    <t>xrickspeakes@hotmail.com</t>
  </si>
  <si>
    <t>speakes</t>
  </si>
  <si>
    <t>Michigan City</t>
  </si>
  <si>
    <t>arecelormittal</t>
  </si>
  <si>
    <t>ricksharpe75@gmail.com</t>
  </si>
  <si>
    <t>Valrico</t>
  </si>
  <si>
    <t>hsbc</t>
  </si>
  <si>
    <t>leteaglesfly@hotmail.com</t>
  </si>
  <si>
    <t>susanne</t>
  </si>
  <si>
    <t>summerfield</t>
  </si>
  <si>
    <t>Fortson</t>
  </si>
  <si>
    <t>mediacom</t>
  </si>
  <si>
    <t>brothersdeebee@aol.com</t>
  </si>
  <si>
    <t>brothers</t>
  </si>
  <si>
    <t>rtfanatic360@bellsouth.net</t>
  </si>
  <si>
    <t>valero</t>
  </si>
  <si>
    <t>waters edge dermatology</t>
  </si>
  <si>
    <t>jackcadair@gmail.com</t>
  </si>
  <si>
    <t>adair</t>
  </si>
  <si>
    <t>mission you</t>
  </si>
  <si>
    <t>v.washington.02946@gmail.com</t>
  </si>
  <si>
    <t>vinson</t>
  </si>
  <si>
    <t>varian medical systems</t>
  </si>
  <si>
    <t>michaelwolf@hotmail.com</t>
  </si>
  <si>
    <t>wolf</t>
  </si>
  <si>
    <t>ideal garden maintenance</t>
  </si>
  <si>
    <t>mikelake@gmail.com</t>
  </si>
  <si>
    <t>mike</t>
  </si>
  <si>
    <t>lake</t>
  </si>
  <si>
    <t>creative wealth management</t>
  </si>
  <si>
    <t>susanna@hotmail.com</t>
  </si>
  <si>
    <t>susanna</t>
  </si>
  <si>
    <t>watts</t>
  </si>
  <si>
    <t>earl abel's</t>
  </si>
  <si>
    <t>trentcleveland@gmail.com</t>
  </si>
  <si>
    <t>trent</t>
  </si>
  <si>
    <t>acr sports officials specialis</t>
  </si>
  <si>
    <t>sergiopepper@hotmail.com</t>
  </si>
  <si>
    <t>pepper</t>
  </si>
  <si>
    <t>danielle.haws@yahoo.com</t>
  </si>
  <si>
    <t>haws</t>
  </si>
  <si>
    <t>Provo</t>
  </si>
  <si>
    <t>sams club</t>
  </si>
  <si>
    <t>ronaldkeith@gmail.com</t>
  </si>
  <si>
    <t>Severna Park</t>
  </si>
  <si>
    <t>specific appraisals</t>
  </si>
  <si>
    <t>michelle_milton86@hotmail.com</t>
  </si>
  <si>
    <t>milton</t>
  </si>
  <si>
    <t>Rosharon</t>
  </si>
  <si>
    <t>northwest petroleum</t>
  </si>
  <si>
    <t>alleyzonme324@yahoo.com</t>
  </si>
  <si>
    <t>Elizabeth</t>
  </si>
  <si>
    <t>mtn side hospital</t>
  </si>
  <si>
    <t>christopheremery@yahoo.com</t>
  </si>
  <si>
    <t>emery</t>
  </si>
  <si>
    <t>total yard management</t>
  </si>
  <si>
    <t>edwin32m@aol.com</t>
  </si>
  <si>
    <t>menjivar</t>
  </si>
  <si>
    <t>hoover middle school</t>
  </si>
  <si>
    <t>matsuda@gmail.com</t>
  </si>
  <si>
    <t>matsuda</t>
  </si>
  <si>
    <t>legacybydesign@aol.com</t>
  </si>
  <si>
    <t>candace</t>
  </si>
  <si>
    <t>mccaini</t>
  </si>
  <si>
    <t>Carmichael</t>
  </si>
  <si>
    <t>verizon wireless</t>
  </si>
  <si>
    <t>sierramays13@yahoo.com</t>
  </si>
  <si>
    <t>sierra</t>
  </si>
  <si>
    <t>mays</t>
  </si>
  <si>
    <t>legacy hair studios</t>
  </si>
  <si>
    <t>mredge@gmail.com</t>
  </si>
  <si>
    <t>jimmy</t>
  </si>
  <si>
    <t>edge</t>
  </si>
  <si>
    <t>wetson's</t>
  </si>
  <si>
    <t>rvazquez_27@hotmail.com</t>
  </si>
  <si>
    <t>radioshack</t>
  </si>
  <si>
    <t>danieltrujillo@hotmail.com</t>
  </si>
  <si>
    <t>trujillo</t>
  </si>
  <si>
    <t>chess king</t>
  </si>
  <si>
    <t>adriennetmcmahan@hotmail.com</t>
  </si>
  <si>
    <t>adrienne</t>
  </si>
  <si>
    <t>mcmahan</t>
  </si>
  <si>
    <t>Doylestown</t>
  </si>
  <si>
    <t>bowhuntr82@gmail.com</t>
  </si>
  <si>
    <t>Dublin</t>
  </si>
  <si>
    <t>greater valley builders</t>
  </si>
  <si>
    <t>christinalmcgowan@gmail.com</t>
  </si>
  <si>
    <t>mcgowan</t>
  </si>
  <si>
    <t>maxaprofit</t>
  </si>
  <si>
    <t>mukes54@gmail.com</t>
  </si>
  <si>
    <t>peaches</t>
  </si>
  <si>
    <t>mukes</t>
  </si>
  <si>
    <t>cameo care center</t>
  </si>
  <si>
    <t>davidrfuentes@hotmail.com</t>
  </si>
  <si>
    <t>fuentes</t>
  </si>
  <si>
    <t>super shops</t>
  </si>
  <si>
    <t>angelt.santiago@live.com</t>
  </si>
  <si>
    <t>santiago</t>
  </si>
  <si>
    <t>mv cleaning services</t>
  </si>
  <si>
    <t>eleanorguerrero@yahoo.com</t>
  </si>
  <si>
    <t>matrix architectural service</t>
  </si>
  <si>
    <t>lisaharmon@hotmail.com</t>
  </si>
  <si>
    <t>harmon</t>
  </si>
  <si>
    <t>chase pitkin</t>
  </si>
  <si>
    <t>maidest@hotmail.com</t>
  </si>
  <si>
    <t>foley</t>
  </si>
  <si>
    <t>saturday matinee</t>
  </si>
  <si>
    <t>justinbradley@gmail.com</t>
  </si>
  <si>
    <t>West McLean</t>
  </si>
  <si>
    <t>romp</t>
  </si>
  <si>
    <t>sandrafellis@gmail.com</t>
  </si>
  <si>
    <t>ellis</t>
  </si>
  <si>
    <t>larry's markets</t>
  </si>
  <si>
    <t>patriciaquayle@gmail.com</t>
  </si>
  <si>
    <t>quayle</t>
  </si>
  <si>
    <t>david weis</t>
  </si>
  <si>
    <t>l.dapp@aol.com</t>
  </si>
  <si>
    <t>dapp</t>
  </si>
  <si>
    <t>Tallmadge</t>
  </si>
  <si>
    <t>pnc bank  ohio</t>
  </si>
  <si>
    <t>tynit9@gmail.com</t>
  </si>
  <si>
    <t>leatrice</t>
  </si>
  <si>
    <t>illinois action for children</t>
  </si>
  <si>
    <t>deidrelinthicum86@yahoo.com</t>
  </si>
  <si>
    <t>linthicum</t>
  </si>
  <si>
    <t>subwaysandwiches</t>
  </si>
  <si>
    <t>josephtroup@yahoo.com</t>
  </si>
  <si>
    <t>troup</t>
  </si>
  <si>
    <t>Biloxi</t>
  </si>
  <si>
    <t>soundtrack</t>
  </si>
  <si>
    <t>chrischampion02@gmail.com</t>
  </si>
  <si>
    <t>ernst and young</t>
  </si>
  <si>
    <t>jwright729@yahoo.com</t>
  </si>
  <si>
    <t>broward county</t>
  </si>
  <si>
    <t>jrenae8@gmail.com</t>
  </si>
  <si>
    <t>rosales</t>
  </si>
  <si>
    <t>yard house</t>
  </si>
  <si>
    <t>donniemaher@gmail.com</t>
  </si>
  <si>
    <t>donnie</t>
  </si>
  <si>
    <t>maher</t>
  </si>
  <si>
    <t>thalhimers</t>
  </si>
  <si>
    <t>danielbtaylor@hotmail.com</t>
  </si>
  <si>
    <t>whilly1968@hotmail.com</t>
  </si>
  <si>
    <t>Scranton</t>
  </si>
  <si>
    <t>schweggmanns</t>
  </si>
  <si>
    <t>menzies@gmail.com</t>
  </si>
  <si>
    <t>menzies</t>
  </si>
  <si>
    <t>crazy tiger</t>
  </si>
  <si>
    <t>yochicamiller6526@yahoo.com</t>
  </si>
  <si>
    <t>yochica</t>
  </si>
  <si>
    <t>bcbsga</t>
  </si>
  <si>
    <t>glocast@aol.com</t>
  </si>
  <si>
    <t>castonguasy</t>
  </si>
  <si>
    <t>jackie_slone@hotmail.com</t>
  </si>
  <si>
    <t>slone</t>
  </si>
  <si>
    <t>western southern</t>
  </si>
  <si>
    <t>cdebejare1@yahoo.com</t>
  </si>
  <si>
    <t>chantelle</t>
  </si>
  <si>
    <t>debejare</t>
  </si>
  <si>
    <t>San Ramon</t>
  </si>
  <si>
    <t>securityeye</t>
  </si>
  <si>
    <t>xtiffanylmoore@yahoo.com</t>
  </si>
  <si>
    <t>postal service</t>
  </si>
  <si>
    <t>shondafulcher@yahoo.com</t>
  </si>
  <si>
    <t>shonda</t>
  </si>
  <si>
    <t>fulcher</t>
  </si>
  <si>
    <t>mhmr</t>
  </si>
  <si>
    <t>jackie.prwtt@gmail.com</t>
  </si>
  <si>
    <t>tawnee</t>
  </si>
  <si>
    <t>hoffman</t>
  </si>
  <si>
    <t>abcqff1@yahoo.com</t>
  </si>
  <si>
    <t>epluribus</t>
  </si>
  <si>
    <t>nubodyz</t>
  </si>
  <si>
    <t>jenressa1982@yahoo.com</t>
  </si>
  <si>
    <t>ressa</t>
  </si>
  <si>
    <t>american leasing</t>
  </si>
  <si>
    <t>reshea_03@yahoo.com</t>
  </si>
  <si>
    <t>reshea</t>
  </si>
  <si>
    <t>vaughan</t>
  </si>
  <si>
    <t>timothy.barrett@hotmail.com</t>
  </si>
  <si>
    <t>barrett</t>
  </si>
  <si>
    <t>Elizabeth Cit</t>
  </si>
  <si>
    <t>coastal beverage</t>
  </si>
  <si>
    <t>clairej@gmail.com</t>
  </si>
  <si>
    <t>afterthoughts</t>
  </si>
  <si>
    <t>ejimenez816@yahoo.com</t>
  </si>
  <si>
    <t>eugenia</t>
  </si>
  <si>
    <t>jimenez</t>
  </si>
  <si>
    <t>salado creek nursing center</t>
  </si>
  <si>
    <t>bartp@hotmail.com</t>
  </si>
  <si>
    <t>segura</t>
  </si>
  <si>
    <t>sears homelife</t>
  </si>
  <si>
    <t>xmae_mae29@hotmail.com</t>
  </si>
  <si>
    <t>miriam</t>
  </si>
  <si>
    <t>Monroeville</t>
  </si>
  <si>
    <t>caremark</t>
  </si>
  <si>
    <t>only1gudman@gmail.com</t>
  </si>
  <si>
    <t>lamel</t>
  </si>
  <si>
    <t>Yanceyville</t>
  </si>
  <si>
    <t>telvista</t>
  </si>
  <si>
    <t>emilyjmartin@gmail.com</t>
  </si>
  <si>
    <t>emily</t>
  </si>
  <si>
    <t>Nutley</t>
  </si>
  <si>
    <t>enviro architectural designs</t>
  </si>
  <si>
    <t>janearjohnson@yahoo.com</t>
  </si>
  <si>
    <t>janear</t>
  </si>
  <si>
    <t>Eden</t>
  </si>
  <si>
    <t>care a lot</t>
  </si>
  <si>
    <t>feliciatichenor@hotmail.com</t>
  </si>
  <si>
    <t>tichenor</t>
  </si>
  <si>
    <t>multicerv</t>
  </si>
  <si>
    <t>libenge@hotmail.com</t>
  </si>
  <si>
    <t>benge</t>
  </si>
  <si>
    <t>murray's discount auto stores</t>
  </si>
  <si>
    <t>jenellemckee@gmail.com</t>
  </si>
  <si>
    <t>jenelle</t>
  </si>
  <si>
    <t>mckee</t>
  </si>
  <si>
    <t>Santa Clarita</t>
  </si>
  <si>
    <t>present company</t>
  </si>
  <si>
    <t>irisbprice@yahoo.com</t>
  </si>
  <si>
    <t>iris</t>
  </si>
  <si>
    <t>price</t>
  </si>
  <si>
    <t>hills supermarkets</t>
  </si>
  <si>
    <t>paulak1947@yahoo.com</t>
  </si>
  <si>
    <t>kaufman</t>
  </si>
  <si>
    <t>bert fish medical center</t>
  </si>
  <si>
    <t>jbillion22@aol.com</t>
  </si>
  <si>
    <t>harrington</t>
  </si>
  <si>
    <t>Saint Cloud</t>
  </si>
  <si>
    <t>icm intl</t>
  </si>
  <si>
    <t>robertmgant@gmail.com</t>
  </si>
  <si>
    <t>gant</t>
  </si>
  <si>
    <t>plunkett home furnishings</t>
  </si>
  <si>
    <t>steviejmail@gmail.com</t>
  </si>
  <si>
    <t>stevie</t>
  </si>
  <si>
    <t>Dover</t>
  </si>
  <si>
    <t>hh transport</t>
  </si>
  <si>
    <t>swu10@yahoo.com</t>
  </si>
  <si>
    <t>shuyong</t>
  </si>
  <si>
    <t>wu</t>
  </si>
  <si>
    <t>Cupertino</t>
  </si>
  <si>
    <t>ibm</t>
  </si>
  <si>
    <t>whitmire@gmail.com</t>
  </si>
  <si>
    <t>ngoc</t>
  </si>
  <si>
    <t>whitmire</t>
  </si>
  <si>
    <t>parklane hosiery</t>
  </si>
  <si>
    <t>rebeccargj@aol.com</t>
  </si>
  <si>
    <t>chesterfield county public sch</t>
  </si>
  <si>
    <t>atmybest3000@gmail.com</t>
  </si>
  <si>
    <t>foster</t>
  </si>
  <si>
    <t>comunity home heaalth</t>
  </si>
  <si>
    <t>deannabarnett69@hotmail.com</t>
  </si>
  <si>
    <t>barnett</t>
  </si>
  <si>
    <t>mckesson</t>
  </si>
  <si>
    <t>doingitright09@yahoo.com</t>
  </si>
  <si>
    <t>safety sam</t>
  </si>
  <si>
    <t>amaniamerie@yahoo.com</t>
  </si>
  <si>
    <t>jaquetta</t>
  </si>
  <si>
    <t>cathey</t>
  </si>
  <si>
    <t>family friends daycare</t>
  </si>
  <si>
    <t>ernestvaldez210@yahoo.com</t>
  </si>
  <si>
    <t>valdez</t>
  </si>
  <si>
    <t>Pipe Creek</t>
  </si>
  <si>
    <t>victor dominguez</t>
  </si>
  <si>
    <t>minniefabre6@gmail.com</t>
  </si>
  <si>
    <t>minnie</t>
  </si>
  <si>
    <t>fabre</t>
  </si>
  <si>
    <t>Addis</t>
  </si>
  <si>
    <t>twisted kustoms</t>
  </si>
  <si>
    <t>bert_jean@hotmail.com</t>
  </si>
  <si>
    <t>reeder</t>
  </si>
  <si>
    <t>aseracare</t>
  </si>
  <si>
    <t>alliekatt7@yahoo.com</t>
  </si>
  <si>
    <t>allison</t>
  </si>
  <si>
    <t>growing child pediatrics</t>
  </si>
  <si>
    <t>michaelsuechting@yahoo.com</t>
  </si>
  <si>
    <t>suechting</t>
  </si>
  <si>
    <t>Carpentersvil</t>
  </si>
  <si>
    <t>gibbs soell</t>
  </si>
  <si>
    <t>carolinedunsmore@aol.com</t>
  </si>
  <si>
    <t>dunsmore</t>
  </si>
  <si>
    <t>integrity landscapes</t>
  </si>
  <si>
    <t>ochoacarmen62@yahoo.com</t>
  </si>
  <si>
    <t>ochoa</t>
  </si>
  <si>
    <t>Los Banos</t>
  </si>
  <si>
    <t>mv transp.</t>
  </si>
  <si>
    <t>rdmatthews7@hotmail.com</t>
  </si>
  <si>
    <t>renee</t>
  </si>
  <si>
    <t>Edgewood</t>
  </si>
  <si>
    <t>mde</t>
  </si>
  <si>
    <t>fkramey7@aol.com</t>
  </si>
  <si>
    <t>tromar</t>
  </si>
  <si>
    <t>ramey</t>
  </si>
  <si>
    <t>chickfila</t>
  </si>
  <si>
    <t>moorebrina@hotmail.com</t>
  </si>
  <si>
    <t>sabrina</t>
  </si>
  <si>
    <t>Jeffersonvill</t>
  </si>
  <si>
    <t>dreams with wings</t>
  </si>
  <si>
    <t>artking100@yahoo.com</t>
  </si>
  <si>
    <t>federico</t>
  </si>
  <si>
    <t>craft signs</t>
  </si>
  <si>
    <t>phawana1@yahoo.com</t>
  </si>
  <si>
    <t>phawana</t>
  </si>
  <si>
    <t>padilla</t>
  </si>
  <si>
    <t>whole foods</t>
  </si>
  <si>
    <t>samuel_gay28@yahoo.com</t>
  </si>
  <si>
    <t>gay</t>
  </si>
  <si>
    <t>Aubrey</t>
  </si>
  <si>
    <t>varsity screen printing</t>
  </si>
  <si>
    <t>cmbracewell30@yahoo.com</t>
  </si>
  <si>
    <t>bracewell</t>
  </si>
  <si>
    <t>Orange City</t>
  </si>
  <si>
    <t>my self</t>
  </si>
  <si>
    <t>dsartfthra@aol.com</t>
  </si>
  <si>
    <t>sartori</t>
  </si>
  <si>
    <t>Johnson City</t>
  </si>
  <si>
    <t>katie llc</t>
  </si>
  <si>
    <t>raeraesmom4@yahoo.com</t>
  </si>
  <si>
    <t>manring</t>
  </si>
  <si>
    <t>alliance restoration</t>
  </si>
  <si>
    <t>stennettweir@yahoo.com</t>
  </si>
  <si>
    <t>stennett</t>
  </si>
  <si>
    <t>weir</t>
  </si>
  <si>
    <t>Williamstown</t>
  </si>
  <si>
    <t>altwane@yahoo.com</t>
  </si>
  <si>
    <t>altwane</t>
  </si>
  <si>
    <t>mouzon</t>
  </si>
  <si>
    <t>Duluth</t>
  </si>
  <si>
    <t>philips healthcare</t>
  </si>
  <si>
    <t>roxiek26@gmail.com</t>
  </si>
  <si>
    <t>roxane</t>
  </si>
  <si>
    <t>kelii</t>
  </si>
  <si>
    <t>Waianae</t>
  </si>
  <si>
    <t>HI</t>
  </si>
  <si>
    <t>scoutmom06@gmail.com</t>
  </si>
  <si>
    <t>Bixby</t>
  </si>
  <si>
    <t>american airlines</t>
  </si>
  <si>
    <t>brandon721@gmail.com</t>
  </si>
  <si>
    <t>us navy  college fund</t>
  </si>
  <si>
    <t>tmashawn@yahoo.com</t>
  </si>
  <si>
    <t>mashawn</t>
  </si>
  <si>
    <t>ku med center</t>
  </si>
  <si>
    <t>nikki.272@hotmail.com</t>
  </si>
  <si>
    <t>daia</t>
  </si>
  <si>
    <t>conyes</t>
  </si>
  <si>
    <t>Wilmerding</t>
  </si>
  <si>
    <t>riverside care cente</t>
  </si>
  <si>
    <t>kristi1066@gmail.com</t>
  </si>
  <si>
    <t>johnnie</t>
  </si>
  <si>
    <t>sparkman</t>
  </si>
  <si>
    <t>extendicare</t>
  </si>
  <si>
    <t>sirgood1@yahoo.com</t>
  </si>
  <si>
    <t>leroy</t>
  </si>
  <si>
    <t>Meriden</t>
  </si>
  <si>
    <t>cjgaines25@gmail.com</t>
  </si>
  <si>
    <t>cortney</t>
  </si>
  <si>
    <t>gaines</t>
  </si>
  <si>
    <t>bradley personnel</t>
  </si>
  <si>
    <t>cristina.rios@dcf.state.nj.us</t>
  </si>
  <si>
    <t>Lawrence Town</t>
  </si>
  <si>
    <t>state of nj</t>
  </si>
  <si>
    <t>derekstulce@gmail.com</t>
  </si>
  <si>
    <t>stulce</t>
  </si>
  <si>
    <t>Surprise</t>
  </si>
  <si>
    <t>lmancinelli72@gmail.com</t>
  </si>
  <si>
    <t>mancinelli</t>
  </si>
  <si>
    <t>common plea catering</t>
  </si>
  <si>
    <t>l_awilson09@yahoo.com</t>
  </si>
  <si>
    <t>lashan</t>
  </si>
  <si>
    <t>evms</t>
  </si>
  <si>
    <t>rjshull@yahoo.com</t>
  </si>
  <si>
    <t>shull</t>
  </si>
  <si>
    <t>Perrysburg</t>
  </si>
  <si>
    <t>rudolph libbe</t>
  </si>
  <si>
    <t>amy4161978@gmail.com</t>
  </si>
  <si>
    <t>wheetley</t>
  </si>
  <si>
    <t>brawleys handyman services</t>
  </si>
  <si>
    <t>godboltt@hotmail.com</t>
  </si>
  <si>
    <t>godbolt</t>
  </si>
  <si>
    <t>vnelsonster@gmail.com</t>
  </si>
  <si>
    <t>vaughn</t>
  </si>
  <si>
    <t>kbs</t>
  </si>
  <si>
    <t>flywolfteck@gmail.com</t>
  </si>
  <si>
    <t>jessi</t>
  </si>
  <si>
    <t>cain</t>
  </si>
  <si>
    <t>virginia college</t>
  </si>
  <si>
    <t>cagirl43@yahoo.com</t>
  </si>
  <si>
    <t>solander</t>
  </si>
  <si>
    <t>campus west</t>
  </si>
  <si>
    <t>jdmgranados@yahoo.com</t>
  </si>
  <si>
    <t>first investors financial serv</t>
  </si>
  <si>
    <t>charonwilliams71@gmail.com</t>
  </si>
  <si>
    <t>charon</t>
  </si>
  <si>
    <t>Piqua</t>
  </si>
  <si>
    <t>dannon</t>
  </si>
  <si>
    <t>collin.bridges219@gmail.com</t>
  </si>
  <si>
    <t>bridges</t>
  </si>
  <si>
    <t>Hammond</t>
  </si>
  <si>
    <t>town of schererville</t>
  </si>
  <si>
    <t>laurenlee70@gmail.com</t>
  </si>
  <si>
    <t>jamesgrier5@yahoo.com</t>
  </si>
  <si>
    <t>grier</t>
  </si>
  <si>
    <t>dlc management group</t>
  </si>
  <si>
    <t>alwaysdieyoung@gmail.com</t>
  </si>
  <si>
    <t>bigotires</t>
  </si>
  <si>
    <t>ksp42@live.com</t>
  </si>
  <si>
    <t>tomes</t>
  </si>
  <si>
    <t>farewell masonary</t>
  </si>
  <si>
    <t>loveaskew02@yahoo.com</t>
  </si>
  <si>
    <t>askew</t>
  </si>
  <si>
    <t>Opelika</t>
  </si>
  <si>
    <t>auburn acute</t>
  </si>
  <si>
    <t>derralddecker@gmail.com</t>
  </si>
  <si>
    <t>derrald</t>
  </si>
  <si>
    <t>decker</t>
  </si>
  <si>
    <t>Jefferson Cit</t>
  </si>
  <si>
    <t>amerigo moving</t>
  </si>
  <si>
    <t>bluntley69@cox.net</t>
  </si>
  <si>
    <t>shawna</t>
  </si>
  <si>
    <t>Edmond</t>
  </si>
  <si>
    <t>adfitech</t>
  </si>
  <si>
    <t>deborahbanks98@yahoo.com</t>
  </si>
  <si>
    <t>Charlottesvil</t>
  </si>
  <si>
    <t>martha jefferson hospital</t>
  </si>
  <si>
    <t>tdelores8@gmail.com</t>
  </si>
  <si>
    <t>delores</t>
  </si>
  <si>
    <t>american safety</t>
  </si>
  <si>
    <t>hawkins.tyrek@gmail.com</t>
  </si>
  <si>
    <t>tyrek</t>
  </si>
  <si>
    <t>hawkins</t>
  </si>
  <si>
    <t>uptown express courier service</t>
  </si>
  <si>
    <t>kiki212006@yahoo.com</t>
  </si>
  <si>
    <t>tiffanie</t>
  </si>
  <si>
    <t>kent security</t>
  </si>
  <si>
    <t>lndmrtn812@gmail.com</t>
  </si>
  <si>
    <t>ffedex</t>
  </si>
  <si>
    <t>hottie13426@aol.com</t>
  </si>
  <si>
    <t>shiyanne</t>
  </si>
  <si>
    <t>wheeler</t>
  </si>
  <si>
    <t>Loris</t>
  </si>
  <si>
    <t>wheeler health care</t>
  </si>
  <si>
    <t>tyroneproctor57@yahoo.com</t>
  </si>
  <si>
    <t>tyanna</t>
  </si>
  <si>
    <t>proctor</t>
  </si>
  <si>
    <t>bill cleaning service</t>
  </si>
  <si>
    <t>corkytames@hotmail.com</t>
  </si>
  <si>
    <t>corina</t>
  </si>
  <si>
    <t>tames</t>
  </si>
  <si>
    <t>Gautier</t>
  </si>
  <si>
    <t>mrg</t>
  </si>
  <si>
    <t>trainerots@yahoo.com</t>
  </si>
  <si>
    <t>illuminare</t>
  </si>
  <si>
    <t>alecona@live.com</t>
  </si>
  <si>
    <t>abel</t>
  </si>
  <si>
    <t>lecona</t>
  </si>
  <si>
    <t>Whittier</t>
  </si>
  <si>
    <t>el pollo loco</t>
  </si>
  <si>
    <t>cmtwarmer@hotmail.com</t>
  </si>
  <si>
    <t>cori</t>
  </si>
  <si>
    <t>sin_dee22@yahoo.com</t>
  </si>
  <si>
    <t>barraza mend</t>
  </si>
  <si>
    <t>wtcscd</t>
  </si>
  <si>
    <t>cbarraza2011@gmail.com</t>
  </si>
  <si>
    <t>aguilar family food vending</t>
  </si>
  <si>
    <t>kyleo71@yahoo.com</t>
  </si>
  <si>
    <t>kyle</t>
  </si>
  <si>
    <t>overfield</t>
  </si>
  <si>
    <t>Bangor</t>
  </si>
  <si>
    <t>easton hospital</t>
  </si>
  <si>
    <t>arthurleeforeman@gmail.com</t>
  </si>
  <si>
    <t>arthur</t>
  </si>
  <si>
    <t>eska board</t>
  </si>
  <si>
    <t>kassiek_01@yahoo.com</t>
  </si>
  <si>
    <t>kassie</t>
  </si>
  <si>
    <t>star of hope</t>
  </si>
  <si>
    <t>nnaireb@yahoo.com</t>
  </si>
  <si>
    <t>burns</t>
  </si>
  <si>
    <t>eastman</t>
  </si>
  <si>
    <t>aprillynn12@hotmail.com</t>
  </si>
  <si>
    <t>wallis</t>
  </si>
  <si>
    <t>metabank account now</t>
  </si>
  <si>
    <t>chestervagirl@hotmail.com</t>
  </si>
  <si>
    <t>Petersburg</t>
  </si>
  <si>
    <t>outback steakhouse</t>
  </si>
  <si>
    <t>chaoswolf_1@live.com</t>
  </si>
  <si>
    <t>westmoreland</t>
  </si>
  <si>
    <t>army</t>
  </si>
  <si>
    <t>leahfields95@yahoo.com</t>
  </si>
  <si>
    <t>fields</t>
  </si>
  <si>
    <t>amg services</t>
  </si>
  <si>
    <t>tiara_t06@yahoo.com</t>
  </si>
  <si>
    <t>dealona</t>
  </si>
  <si>
    <t>old navy</t>
  </si>
  <si>
    <t>michellekiney@hotmail.com</t>
  </si>
  <si>
    <t>kiney</t>
  </si>
  <si>
    <t>Sparks</t>
  </si>
  <si>
    <t>chigh37@gmail.com</t>
  </si>
  <si>
    <t>high</t>
  </si>
  <si>
    <t>mcderrmott center</t>
  </si>
  <si>
    <t>lani.pfaff@yahoo.com</t>
  </si>
  <si>
    <t>lani</t>
  </si>
  <si>
    <t>pfaff</t>
  </si>
  <si>
    <t>rcv roofing</t>
  </si>
  <si>
    <t>jazhyre@yahoo.com</t>
  </si>
  <si>
    <t>warren bradley</t>
  </si>
  <si>
    <t>grandfoxy1@yahoo.com</t>
  </si>
  <si>
    <t>Simi Valley</t>
  </si>
  <si>
    <t>simi valley</t>
  </si>
  <si>
    <t>michellerenshaw@aol.com</t>
  </si>
  <si>
    <t>renshaw</t>
  </si>
  <si>
    <t>maple 85</t>
  </si>
  <si>
    <t>hhubbardoh@yahoo.com</t>
  </si>
  <si>
    <t>hiram</t>
  </si>
  <si>
    <t>ohio depart of development</t>
  </si>
  <si>
    <t>amartinez2127@gmail.com</t>
  </si>
  <si>
    <t>alberto</t>
  </si>
  <si>
    <t>pashas</t>
  </si>
  <si>
    <t>sandraludgod@bellsouth.net</t>
  </si>
  <si>
    <t>ludgod</t>
  </si>
  <si>
    <t>art gross</t>
  </si>
  <si>
    <t>stef_nixon87@hotmail.com</t>
  </si>
  <si>
    <t>nixon</t>
  </si>
  <si>
    <t>jmw golf pure grips</t>
  </si>
  <si>
    <t>bud2salinas@aol.com</t>
  </si>
  <si>
    <t>juan a</t>
  </si>
  <si>
    <t>McAllen</t>
  </si>
  <si>
    <t>valley sounds</t>
  </si>
  <si>
    <t>fhdzjr@hotmail.com</t>
  </si>
  <si>
    <t>hernandez jr</t>
  </si>
  <si>
    <t>Killeen</t>
  </si>
  <si>
    <t>ashley furniture</t>
  </si>
  <si>
    <t>diache4@aol.com</t>
  </si>
  <si>
    <t>cheek</t>
  </si>
  <si>
    <t>kieva_wright2@yahoo.com</t>
  </si>
  <si>
    <t>kieva</t>
  </si>
  <si>
    <t>mmtc</t>
  </si>
  <si>
    <t>okem.nwogu@gmail.com</t>
  </si>
  <si>
    <t>okechukwu</t>
  </si>
  <si>
    <t>nwogu</t>
  </si>
  <si>
    <t>baker botts llp</t>
  </si>
  <si>
    <t>dladyangied@aol.com</t>
  </si>
  <si>
    <t>palm beach school district</t>
  </si>
  <si>
    <t>shadyice46@gmail.com</t>
  </si>
  <si>
    <t>tuqwan</t>
  </si>
  <si>
    <t>kelly services</t>
  </si>
  <si>
    <t>sennypoohsmom@hotmail.com</t>
  </si>
  <si>
    <t>latempa</t>
  </si>
  <si>
    <t>littlerock airforce base</t>
  </si>
  <si>
    <t>kimmey043@yahoo.com</t>
  </si>
  <si>
    <t>rust</t>
  </si>
  <si>
    <t>Big Sandy</t>
  </si>
  <si>
    <t>dixie paper</t>
  </si>
  <si>
    <t>rndllcasey@yahoo.com</t>
  </si>
  <si>
    <t>randall</t>
  </si>
  <si>
    <t>casey</t>
  </si>
  <si>
    <t>utility resource group</t>
  </si>
  <si>
    <t>tbbharper@yahoo.com</t>
  </si>
  <si>
    <t>mecole</t>
  </si>
  <si>
    <t>wichita county juvenile deetnt</t>
  </si>
  <si>
    <t>tinarickett@yahoo.com</t>
  </si>
  <si>
    <t>rickett</t>
  </si>
  <si>
    <t>Philo</t>
  </si>
  <si>
    <t>usxpress inc</t>
  </si>
  <si>
    <t>tplies@yahoo.com</t>
  </si>
  <si>
    <t>tashanna</t>
  </si>
  <si>
    <t>newman</t>
  </si>
  <si>
    <t>shay hair salon</t>
  </si>
  <si>
    <t>tonya_grdy@yahoo.com</t>
  </si>
  <si>
    <t>twanisha.taylor@yahoo.com</t>
  </si>
  <si>
    <t>twanisha</t>
  </si>
  <si>
    <t>payless shoe source</t>
  </si>
  <si>
    <t>thomasmichael1145@yahoo.com</t>
  </si>
  <si>
    <t>frischs big boy</t>
  </si>
  <si>
    <t>mobleyjocelyn@yahoo.com</t>
  </si>
  <si>
    <t>jocelyn</t>
  </si>
  <si>
    <t>mobley</t>
  </si>
  <si>
    <t>methodist hospitals</t>
  </si>
  <si>
    <t>sharonrsingletary@yahoo.com</t>
  </si>
  <si>
    <t>singletary</t>
  </si>
  <si>
    <t>Darlington</t>
  </si>
  <si>
    <t>mrmc</t>
  </si>
  <si>
    <t>benoitwillkenks@yahoo.com</t>
  </si>
  <si>
    <t>wilkens</t>
  </si>
  <si>
    <t>benoit</t>
  </si>
  <si>
    <t>reliable limo</t>
  </si>
  <si>
    <t>sherylbrown29@yahoo.com</t>
  </si>
  <si>
    <t>Goose Creek</t>
  </si>
  <si>
    <t>disability board charleston</t>
  </si>
  <si>
    <t>booau69@yahoo.com</t>
  </si>
  <si>
    <t>ulery</t>
  </si>
  <si>
    <t>west woods of niles</t>
  </si>
  <si>
    <t>albanesdr@hotmail.com</t>
  </si>
  <si>
    <t>albanes</t>
  </si>
  <si>
    <t>mym satellites</t>
  </si>
  <si>
    <t>mikewaszils1110@yahoo.com</t>
  </si>
  <si>
    <t>maliszewski</t>
  </si>
  <si>
    <t>Cottage Grove</t>
  </si>
  <si>
    <t>dirk.gaston@gmail.com</t>
  </si>
  <si>
    <t>dirk</t>
  </si>
  <si>
    <t>gaston</t>
  </si>
  <si>
    <t>city of houston</t>
  </si>
  <si>
    <t>sdrake054@gmail.com</t>
  </si>
  <si>
    <t>drake</t>
  </si>
  <si>
    <t>drake tax services</t>
  </si>
  <si>
    <t>foxydame74@yahoo.com</t>
  </si>
  <si>
    <t>chatelaine inc</t>
  </si>
  <si>
    <t>gkslewis@gmail.com</t>
  </si>
  <si>
    <t>Hickory</t>
  </si>
  <si>
    <t>lillys day care</t>
  </si>
  <si>
    <t>cmbryson62@yahoo.com</t>
  </si>
  <si>
    <t>bryson</t>
  </si>
  <si>
    <t>Slater</t>
  </si>
  <si>
    <t>securitas</t>
  </si>
  <si>
    <t>patricecleaver59@yahoo.com</t>
  </si>
  <si>
    <t>patrice</t>
  </si>
  <si>
    <t>cleaver</t>
  </si>
  <si>
    <t>rediscover</t>
  </si>
  <si>
    <t>carla5933@yahoo.com</t>
  </si>
  <si>
    <t>olicia</t>
  </si>
  <si>
    <t>atrium companies</t>
  </si>
  <si>
    <t>cknupp08@gmail.com</t>
  </si>
  <si>
    <t>knupp</t>
  </si>
  <si>
    <t>Lewisberry</t>
  </si>
  <si>
    <t>bear staffing</t>
  </si>
  <si>
    <t>blackburngerald55@gmail.com</t>
  </si>
  <si>
    <t>gerald</t>
  </si>
  <si>
    <t>blackburn</t>
  </si>
  <si>
    <t>pendleton prison</t>
  </si>
  <si>
    <t>alesiaj9@aol.com</t>
  </si>
  <si>
    <t>jiles</t>
  </si>
  <si>
    <t>miami valley hospital</t>
  </si>
  <si>
    <t>pamela.merrills@yahoo.com</t>
  </si>
  <si>
    <t>merrills</t>
  </si>
  <si>
    <t>Evergreen</t>
  </si>
  <si>
    <t>oxford health care</t>
  </si>
  <si>
    <t>gfifie@yahoo.com</t>
  </si>
  <si>
    <t>sacifie</t>
  </si>
  <si>
    <t>n georges</t>
  </si>
  <si>
    <t>parkcresent</t>
  </si>
  <si>
    <t>chavez244@yahoo.com</t>
  </si>
  <si>
    <t>chavez</t>
  </si>
  <si>
    <t>Stephens City</t>
  </si>
  <si>
    <t>donnaharper2006@gmail.com</t>
  </si>
  <si>
    <t>jackson purchase hospital</t>
  </si>
  <si>
    <t>pamela1973melrose@gmail.com</t>
  </si>
  <si>
    <t>dollar tree</t>
  </si>
  <si>
    <t>rlrogers0919@yahoo.com</t>
  </si>
  <si>
    <t>Martinsville</t>
  </si>
  <si>
    <t>klipsch</t>
  </si>
  <si>
    <t>sammy_mom01@yahoo.com</t>
  </si>
  <si>
    <t>mricela</t>
  </si>
  <si>
    <t>cardenas</t>
  </si>
  <si>
    <t>Lamont</t>
  </si>
  <si>
    <t>grimmway farms</t>
  </si>
  <si>
    <t>minterbaby@gmail.com</t>
  </si>
  <si>
    <t>minter</t>
  </si>
  <si>
    <t>ardyss international</t>
  </si>
  <si>
    <t>pecantam@hotmail.com</t>
  </si>
  <si>
    <t>fogg</t>
  </si>
  <si>
    <t>tj83177@aol.com</t>
  </si>
  <si>
    <t>amanda</t>
  </si>
  <si>
    <t>schaefer caretaking</t>
  </si>
  <si>
    <t>alisha.griffin@gmail.com</t>
  </si>
  <si>
    <t>bushong</t>
  </si>
  <si>
    <t>Harrison</t>
  </si>
  <si>
    <t>day caer</t>
  </si>
  <si>
    <t>kimpfister2002@hotmail.com</t>
  </si>
  <si>
    <t>pfister</t>
  </si>
  <si>
    <t>brhs</t>
  </si>
  <si>
    <t>uprooted.geminievents@gmail.com</t>
  </si>
  <si>
    <t>hopkins</t>
  </si>
  <si>
    <t>Tualatin</t>
  </si>
  <si>
    <t>stream global</t>
  </si>
  <si>
    <t>childers73@hotmail.com</t>
  </si>
  <si>
    <t>Savanna</t>
  </si>
  <si>
    <t>swiss colony</t>
  </si>
  <si>
    <t>chelsiat@msn.com</t>
  </si>
  <si>
    <t>chelsia</t>
  </si>
  <si>
    <t>st marys hospital</t>
  </si>
  <si>
    <t>khadijahmp@msn.com</t>
  </si>
  <si>
    <t>khadijah</t>
  </si>
  <si>
    <t>city of phila</t>
  </si>
  <si>
    <t>barbisthebest@gmail.com</t>
  </si>
  <si>
    <t>timmins</t>
  </si>
  <si>
    <t>Reynoldsville</t>
  </si>
  <si>
    <t>reynoldsville sprinkler</t>
  </si>
  <si>
    <t>joys.anthony@yahoo.com</t>
  </si>
  <si>
    <t>joys</t>
  </si>
  <si>
    <t>Flint</t>
  </si>
  <si>
    <t>citizens bank</t>
  </si>
  <si>
    <t>citybasketball@yahoo.com</t>
  </si>
  <si>
    <t>Conway</t>
  </si>
  <si>
    <t>vector marketing</t>
  </si>
  <si>
    <t>amiyahsdad@gmail.com</t>
  </si>
  <si>
    <t>marvin</t>
  </si>
  <si>
    <t>juanita.foster.jf@gmail.com</t>
  </si>
  <si>
    <t>juanita</t>
  </si>
  <si>
    <t>jasons deli</t>
  </si>
  <si>
    <t>mrchrisesmith@gmail.com</t>
  </si>
  <si>
    <t>magna visual</t>
  </si>
  <si>
    <t>april12017@gmail.com</t>
  </si>
  <si>
    <t>united supermarket</t>
  </si>
  <si>
    <t>cfernandez2003@hotmail.com</t>
  </si>
  <si>
    <t>fernandez</t>
  </si>
  <si>
    <t>dirtyz@live.com</t>
  </si>
  <si>
    <t>zacharia</t>
  </si>
  <si>
    <t>bath planet</t>
  </si>
  <si>
    <t>evansfam.evans2207@gmail.com</t>
  </si>
  <si>
    <t>Schaumburg</t>
  </si>
  <si>
    <t>mini steps</t>
  </si>
  <si>
    <t>stromandl@yahoo.com</t>
  </si>
  <si>
    <t>stroman</t>
  </si>
  <si>
    <t>johnson food service</t>
  </si>
  <si>
    <t>erdine.wright@yahoo.com</t>
  </si>
  <si>
    <t>erdine</t>
  </si>
  <si>
    <t>convergys</t>
  </si>
  <si>
    <t>llcastillo16@hotmail.com</t>
  </si>
  <si>
    <t>louisa</t>
  </si>
  <si>
    <t>Barstow</t>
  </si>
  <si>
    <t>northrop grumman</t>
  </si>
  <si>
    <t>meseretek@yahoo.com</t>
  </si>
  <si>
    <t>meserete</t>
  </si>
  <si>
    <t>kristos</t>
  </si>
  <si>
    <t>convalarium of dublin</t>
  </si>
  <si>
    <t>chriskatie@bellsouth.net</t>
  </si>
  <si>
    <t>Lewisburg</t>
  </si>
  <si>
    <t>medco</t>
  </si>
  <si>
    <t>ryantillman22@gmail.com</t>
  </si>
  <si>
    <t>tillman</t>
  </si>
  <si>
    <t>cardinal health</t>
  </si>
  <si>
    <t>micromom65@yahoo.com</t>
  </si>
  <si>
    <t>Seaford</t>
  </si>
  <si>
    <t>milford center</t>
  </si>
  <si>
    <t>autumnljones@yahoo.com</t>
  </si>
  <si>
    <t>autumn</t>
  </si>
  <si>
    <t>imagine schools</t>
  </si>
  <si>
    <t>scurryc84@gmail.com</t>
  </si>
  <si>
    <t>cornelius</t>
  </si>
  <si>
    <t>scurry</t>
  </si>
  <si>
    <t>care focus</t>
  </si>
  <si>
    <t>yumyumbarbi3@gmail.com</t>
  </si>
  <si>
    <t>adell</t>
  </si>
  <si>
    <t>damond</t>
  </si>
  <si>
    <t>conns</t>
  </si>
  <si>
    <t>ydbaker@yahoo.com</t>
  </si>
  <si>
    <t>hhulia@hotmail.com</t>
  </si>
  <si>
    <t>julia</t>
  </si>
  <si>
    <t>interdesign</t>
  </si>
  <si>
    <t>littleredlatte@gmail.com</t>
  </si>
  <si>
    <t>lasorella</t>
  </si>
  <si>
    <t>canton christian home</t>
  </si>
  <si>
    <t>rhema1214@aol.com</t>
  </si>
  <si>
    <t>shella</t>
  </si>
  <si>
    <t>mcgiinnis</t>
  </si>
  <si>
    <t>clinical reference labs</t>
  </si>
  <si>
    <t>jr143danielle@aol.com</t>
  </si>
  <si>
    <t>diosmarnin</t>
  </si>
  <si>
    <t>blanco</t>
  </si>
  <si>
    <t>bae systems</t>
  </si>
  <si>
    <t>davisf7@yahoo.com</t>
  </si>
  <si>
    <t>davis truck brokerage</t>
  </si>
  <si>
    <t>terry.kubiak@yahoo.com</t>
  </si>
  <si>
    <t>kubiak</t>
  </si>
  <si>
    <t>the muze</t>
  </si>
  <si>
    <t>nsteineke@yahoo.com</t>
  </si>
  <si>
    <t>nicholas</t>
  </si>
  <si>
    <t>steineke</t>
  </si>
  <si>
    <t>Sioux Falls</t>
  </si>
  <si>
    <t>adesa sioux falls</t>
  </si>
  <si>
    <t>hilda1983flo@yahoo.com</t>
  </si>
  <si>
    <t>hilda</t>
  </si>
  <si>
    <t>Baytown</t>
  </si>
  <si>
    <t>ez corp</t>
  </si>
  <si>
    <t>sharoshaw39@hotmail.com</t>
  </si>
  <si>
    <t>Orangeburg</t>
  </si>
  <si>
    <t>scdot</t>
  </si>
  <si>
    <t>allahnative@gmail.com</t>
  </si>
  <si>
    <t>damber</t>
  </si>
  <si>
    <t>pounds</t>
  </si>
  <si>
    <t>the woodlands</t>
  </si>
  <si>
    <t>kathylawrence72@yahoo.com</t>
  </si>
  <si>
    <t>sunshine valley</t>
  </si>
  <si>
    <t>susie.lopez88@yahoo.com</t>
  </si>
  <si>
    <t>alcala</t>
  </si>
  <si>
    <t>property prep</t>
  </si>
  <si>
    <t>rsimmons5218@yahoo.com</t>
  </si>
  <si>
    <t>reginald</t>
  </si>
  <si>
    <t>vmarks89@yahoo.com</t>
  </si>
  <si>
    <t>marks</t>
  </si>
  <si>
    <t>jr wireless</t>
  </si>
  <si>
    <t>rasheedlawal1@gmail.com</t>
  </si>
  <si>
    <t>rasheed</t>
  </si>
  <si>
    <t>lawal</t>
  </si>
  <si>
    <t>Boulder</t>
  </si>
  <si>
    <t>university of colorado</t>
  </si>
  <si>
    <t>turtlefoy@gmail.com</t>
  </si>
  <si>
    <t>foy</t>
  </si>
  <si>
    <t>the lock shop</t>
  </si>
  <si>
    <t>salesman907@gmail.com</t>
  </si>
  <si>
    <t>nafi</t>
  </si>
  <si>
    <t>salesman</t>
  </si>
  <si>
    <t>black eye pea</t>
  </si>
  <si>
    <t>johngriffith693@gmail.com</t>
  </si>
  <si>
    <t>griffith</t>
  </si>
  <si>
    <t>Harleton</t>
  </si>
  <si>
    <t>trinity railcar</t>
  </si>
  <si>
    <t>ryancaasi24@yahoo.com</t>
  </si>
  <si>
    <t>caasi</t>
  </si>
  <si>
    <t>Hayward</t>
  </si>
  <si>
    <t>mlok2k@yahoo.com</t>
  </si>
  <si>
    <t>lance</t>
  </si>
  <si>
    <t>ceva logistics</t>
  </si>
  <si>
    <t>kerryanncampbell44@yahoo.com</t>
  </si>
  <si>
    <t>kerryann</t>
  </si>
  <si>
    <t>letasha.tookes@gmail.com</t>
  </si>
  <si>
    <t>tiquandrea</t>
  </si>
  <si>
    <t>graham</t>
  </si>
  <si>
    <t>Green Cove Sp</t>
  </si>
  <si>
    <t>hummel131@hotmail.com</t>
  </si>
  <si>
    <t>hummel</t>
  </si>
  <si>
    <t>Allenwood</t>
  </si>
  <si>
    <t>sunoco</t>
  </si>
  <si>
    <t>kellyharden09@yahoo.com</t>
  </si>
  <si>
    <t>harden</t>
  </si>
  <si>
    <t>bostickjulie@hotmail.com</t>
  </si>
  <si>
    <t>bostick</t>
  </si>
  <si>
    <t>Manheim</t>
  </si>
  <si>
    <t>disability</t>
  </si>
  <si>
    <t>anthonywillard67@gmail.com</t>
  </si>
  <si>
    <t>willard</t>
  </si>
  <si>
    <t>unemployement</t>
  </si>
  <si>
    <t>s.wrisper@yahoo.com</t>
  </si>
  <si>
    <t>sharhonda</t>
  </si>
  <si>
    <t>wrisper</t>
  </si>
  <si>
    <t>Lake Worth</t>
  </si>
  <si>
    <t>cfg associates</t>
  </si>
  <si>
    <t>jamesa1273@yahoo.com</t>
  </si>
  <si>
    <t>metal spinners</t>
  </si>
  <si>
    <t>hbk1984ga@gmail.com</t>
  </si>
  <si>
    <t>tasha</t>
  </si>
  <si>
    <t>hm forces</t>
  </si>
  <si>
    <t>mrstakin@yahoo.com</t>
  </si>
  <si>
    <t>tanisha</t>
  </si>
  <si>
    <t>akin</t>
  </si>
  <si>
    <t>healthsmart benefit solutions</t>
  </si>
  <si>
    <t>emkeller120@hotmail.com</t>
  </si>
  <si>
    <t>erin</t>
  </si>
  <si>
    <t>keller</t>
  </si>
  <si>
    <t>tristone homes</t>
  </si>
  <si>
    <t>robertstoriano@gmail.com</t>
  </si>
  <si>
    <t>toriano</t>
  </si>
  <si>
    <t>meta</t>
  </si>
  <si>
    <t>jolong2003@yahoo.com</t>
  </si>
  <si>
    <t>jody</t>
  </si>
  <si>
    <t>Qulin</t>
  </si>
  <si>
    <t>janice suiter</t>
  </si>
  <si>
    <t>butchierob2011@hotmail.com</t>
  </si>
  <si>
    <t>clarence</t>
  </si>
  <si>
    <t>disabled</t>
  </si>
  <si>
    <t>staceypicquet@yahoo.com</t>
  </si>
  <si>
    <t>picquet</t>
  </si>
  <si>
    <t>kelly educational services</t>
  </si>
  <si>
    <t>lakita_mathis@yahoo.com</t>
  </si>
  <si>
    <t>lakita</t>
  </si>
  <si>
    <t>mathis</t>
  </si>
  <si>
    <t>fulton county</t>
  </si>
  <si>
    <t>arieljoy91@centurylink.net</t>
  </si>
  <si>
    <t>grace</t>
  </si>
  <si>
    <t>lopresto</t>
  </si>
  <si>
    <t>kellypraseuth@gmail.com</t>
  </si>
  <si>
    <t>emeritus assisted living</t>
  </si>
  <si>
    <t>verhulstd@yahoo.com</t>
  </si>
  <si>
    <t>verhulst</t>
  </si>
  <si>
    <t>terminix</t>
  </si>
  <si>
    <t>zule7387@yahoo.com</t>
  </si>
  <si>
    <t>zulema</t>
  </si>
  <si>
    <t>bueno</t>
  </si>
  <si>
    <t>a educationalcenters</t>
  </si>
  <si>
    <t>chaparrita6911@gmail.com</t>
  </si>
  <si>
    <t>quezada</t>
  </si>
  <si>
    <t>Rancho Mirage</t>
  </si>
  <si>
    <t>lweav2@hotmail.com</t>
  </si>
  <si>
    <t>jcpenney</t>
  </si>
  <si>
    <t>arianaalbarran88@gmail.com</t>
  </si>
  <si>
    <t>araceli</t>
  </si>
  <si>
    <t>albarran</t>
  </si>
  <si>
    <t>ally financial</t>
  </si>
  <si>
    <t>charlene42464@hotmail.com</t>
  </si>
  <si>
    <t>charlene</t>
  </si>
  <si>
    <t>paniagua</t>
  </si>
  <si>
    <t>Paso Robles</t>
  </si>
  <si>
    <t>grossini</t>
  </si>
  <si>
    <t>dcebejb2010@hotmail.com</t>
  </si>
  <si>
    <t>chenetia</t>
  </si>
  <si>
    <t>munerlyn</t>
  </si>
  <si>
    <t>mdanderson</t>
  </si>
  <si>
    <t>weathers.lakishia100@gmail.com</t>
  </si>
  <si>
    <t>lakishia</t>
  </si>
  <si>
    <t>weathers</t>
  </si>
  <si>
    <t>sanford brown college</t>
  </si>
  <si>
    <t>arialballard@yahoo.com</t>
  </si>
  <si>
    <t>arial</t>
  </si>
  <si>
    <t>ballard</t>
  </si>
  <si>
    <t>midwest health services</t>
  </si>
  <si>
    <t>mzsera01@gmail.com</t>
  </si>
  <si>
    <t>serafina</t>
  </si>
  <si>
    <t>grimes</t>
  </si>
  <si>
    <t>anico</t>
  </si>
  <si>
    <t>l.manning0813@gmail.com</t>
  </si>
  <si>
    <t>manning</t>
  </si>
  <si>
    <t>emrald coast nursing</t>
  </si>
  <si>
    <t>nicolemwms@gmail.com</t>
  </si>
  <si>
    <t>oasis</t>
  </si>
  <si>
    <t>kennyprice@hotmail.com</t>
  </si>
  <si>
    <t>kenny</t>
  </si>
  <si>
    <t>Ocklawaha</t>
  </si>
  <si>
    <t>fluid routing solutions</t>
  </si>
  <si>
    <t>chesterholman@yahoo.com</t>
  </si>
  <si>
    <t>chester</t>
  </si>
  <si>
    <t>holman</t>
  </si>
  <si>
    <t>all3_love@yahoo.com</t>
  </si>
  <si>
    <t>Meherrin</t>
  </si>
  <si>
    <t>virginia credit union</t>
  </si>
  <si>
    <t>donniedodge2010@hotmail.com</t>
  </si>
  <si>
    <t>rutledge</t>
  </si>
  <si>
    <t>united community bank</t>
  </si>
  <si>
    <t>aprilharris14@gmail.com</t>
  </si>
  <si>
    <t>bank of america; n.a.</t>
  </si>
  <si>
    <t>rosita_holloway@yahoo.com</t>
  </si>
  <si>
    <t>rosita</t>
  </si>
  <si>
    <t>wells fargo bank; na</t>
  </si>
  <si>
    <t>miss.v4800@gmail.com</t>
  </si>
  <si>
    <t>vernell</t>
  </si>
  <si>
    <t>cloy</t>
  </si>
  <si>
    <t>vernellcloy</t>
  </si>
  <si>
    <t>desjus2004@yahoo.com</t>
  </si>
  <si>
    <t>southwest general hospital</t>
  </si>
  <si>
    <t>egonzalez211@yahoo.com</t>
  </si>
  <si>
    <t>elliot</t>
  </si>
  <si>
    <t>gonzalez</t>
  </si>
  <si>
    <t>courtneyrwhittington@gmail.com</t>
  </si>
  <si>
    <t>courtney</t>
  </si>
  <si>
    <t>whittington</t>
  </si>
  <si>
    <t>Windsor Mill</t>
  </si>
  <si>
    <t>emery federal credit union</t>
  </si>
  <si>
    <t>vadarioderrick@gmail.com</t>
  </si>
  <si>
    <t>vadario</t>
  </si>
  <si>
    <t>ricojoe72@yahoo.com</t>
  </si>
  <si>
    <t>cardone</t>
  </si>
  <si>
    <t>chavezmadill@aol.com</t>
  </si>
  <si>
    <t>manuel</t>
  </si>
  <si>
    <t>Madill</t>
  </si>
  <si>
    <t>big lots</t>
  </si>
  <si>
    <t>brittneyrda2007@hotmail.com</t>
  </si>
  <si>
    <t>brittney</t>
  </si>
  <si>
    <t>ragan</t>
  </si>
  <si>
    <t>cornerstone</t>
  </si>
  <si>
    <t>mommy4miles@yahoo.com</t>
  </si>
  <si>
    <t>tawnya</t>
  </si>
  <si>
    <t>macy s</t>
  </si>
  <si>
    <t>rlturner45@hotmail.com</t>
  </si>
  <si>
    <t>Groveport</t>
  </si>
  <si>
    <t>kb_kp_10@yahoo.com</t>
  </si>
  <si>
    <t>kerri</t>
  </si>
  <si>
    <t>parke</t>
  </si>
  <si>
    <t>Cambridge</t>
  </si>
  <si>
    <t>x174263459012</t>
  </si>
  <si>
    <t>krjersey@yahoo.com</t>
  </si>
  <si>
    <t>ramsay</t>
  </si>
  <si>
    <t>mark elliott</t>
  </si>
  <si>
    <t>kmerwin68@yahoo.com</t>
  </si>
  <si>
    <t>erwin</t>
  </si>
  <si>
    <t>al serra chevrolet</t>
  </si>
  <si>
    <t>karen.melott@yahoo.com</t>
  </si>
  <si>
    <t>melott</t>
  </si>
  <si>
    <t>Grand Junctio</t>
  </si>
  <si>
    <t>school district 51</t>
  </si>
  <si>
    <t>escaladebob@hotmail.com</t>
  </si>
  <si>
    <t>juliano</t>
  </si>
  <si>
    <t>Titusville</t>
  </si>
  <si>
    <t>george76e@yahoo.com</t>
  </si>
  <si>
    <t>estrada</t>
  </si>
  <si>
    <t>Montclair</t>
  </si>
  <si>
    <t>j p  morgan chase bank  n a</t>
  </si>
  <si>
    <t>briskzippo@yahoo.com</t>
  </si>
  <si>
    <t>lasharon</t>
  </si>
  <si>
    <t>Citrus Height</t>
  </si>
  <si>
    <t>stateofcalifornia</t>
  </si>
  <si>
    <t>alfredahunt@hotmail.com</t>
  </si>
  <si>
    <t>alfreda</t>
  </si>
  <si>
    <t>hunt</t>
  </si>
  <si>
    <t>Shreveport</t>
  </si>
  <si>
    <t>jds restaurants</t>
  </si>
  <si>
    <t>leelack1@yahoo.com</t>
  </si>
  <si>
    <t>wyche</t>
  </si>
  <si>
    <t>osumedical center</t>
  </si>
  <si>
    <t>racurtis@gmail.com</t>
  </si>
  <si>
    <t>curtis</t>
  </si>
  <si>
    <t>Tremonton</t>
  </si>
  <si>
    <t>pro yard services</t>
  </si>
  <si>
    <t>danielpwarren@gmail.com</t>
  </si>
  <si>
    <t>warren</t>
  </si>
  <si>
    <t>bennett brothers</t>
  </si>
  <si>
    <t>yourselly@gmail.com</t>
  </si>
  <si>
    <t>nancee</t>
  </si>
  <si>
    <t>multi tech development</t>
  </si>
  <si>
    <t>ctaylor156@cox.net</t>
  </si>
  <si>
    <t>canteen vending</t>
  </si>
  <si>
    <t>gjb3351@hotmail.com</t>
  </si>
  <si>
    <t>batchelor</t>
  </si>
  <si>
    <t>Plainfield</t>
  </si>
  <si>
    <t>team uno</t>
  </si>
  <si>
    <t>jpennington927@yahoo.com</t>
  </si>
  <si>
    <t>pennington</t>
  </si>
  <si>
    <t>hometown</t>
  </si>
  <si>
    <t>perf_ect_ion87@yahoo.com</t>
  </si>
  <si>
    <t>Lincoln</t>
  </si>
  <si>
    <t>chadbrown@gmail.com</t>
  </si>
  <si>
    <t>Perry</t>
  </si>
  <si>
    <t>carladavis@gmail.com</t>
  </si>
  <si>
    <t>locost accessories</t>
  </si>
  <si>
    <t>tmp6519@gmail.com</t>
  </si>
  <si>
    <t>paubel</t>
  </si>
  <si>
    <t>Saint Peters</t>
  </si>
  <si>
    <t>bjc healthcare</t>
  </si>
  <si>
    <t>mitchell.matthew79@gmail.com</t>
  </si>
  <si>
    <t>matthew</t>
  </si>
  <si>
    <t>Foley</t>
  </si>
  <si>
    <t>sterling jewelers</t>
  </si>
  <si>
    <t>cware1282@gmail.com</t>
  </si>
  <si>
    <t>corey</t>
  </si>
  <si>
    <t>ware</t>
  </si>
  <si>
    <t>glen raven</t>
  </si>
  <si>
    <t>rhondadenisemill@yahoo.com</t>
  </si>
  <si>
    <t>addison york insurance brokers</t>
  </si>
  <si>
    <t>ladybugles81@yahoo.com</t>
  </si>
  <si>
    <t>leslie</t>
  </si>
  <si>
    <t>enid insurance</t>
  </si>
  <si>
    <t>kiticat58@aol.com</t>
  </si>
  <si>
    <t>Vallejo</t>
  </si>
  <si>
    <t>bay area news</t>
  </si>
  <si>
    <t>vgriffin56@yahoo.com</t>
  </si>
  <si>
    <t>portsmouth public schools</t>
  </si>
  <si>
    <t>michellepetersen@hotmail.com</t>
  </si>
  <si>
    <t>petersen</t>
  </si>
  <si>
    <t>traciannunziata@hotmail.com</t>
  </si>
  <si>
    <t>traci</t>
  </si>
  <si>
    <t>annunziata</t>
  </si>
  <si>
    <t>trudyw@hotmail.com</t>
  </si>
  <si>
    <t>trudy</t>
  </si>
  <si>
    <t>wilburn</t>
  </si>
  <si>
    <t>boys markets</t>
  </si>
  <si>
    <t>carriejones@hotmail.com</t>
  </si>
  <si>
    <t>asian solutions</t>
  </si>
  <si>
    <t>expareasse81@hotmail.com</t>
  </si>
  <si>
    <t>cayton</t>
  </si>
  <si>
    <t>red fox tavern</t>
  </si>
  <si>
    <t>briansally@gmail.com</t>
  </si>
  <si>
    <t>berkeley</t>
  </si>
  <si>
    <t>gene walter's marketplace</t>
  </si>
  <si>
    <t>jamespure@gmail.com</t>
  </si>
  <si>
    <t>pablo</t>
  </si>
  <si>
    <t>realty solution</t>
  </si>
  <si>
    <t>butch1966@gmail.com</t>
  </si>
  <si>
    <t>Cedar City</t>
  </si>
  <si>
    <t>achough@hotmail.com</t>
  </si>
  <si>
    <t>herbert</t>
  </si>
  <si>
    <t>Chesterfield</t>
  </si>
  <si>
    <t>red bears tavern</t>
  </si>
  <si>
    <t>countryman_mildred@yahoo.com</t>
  </si>
  <si>
    <t>countryman</t>
  </si>
  <si>
    <t>clara maass medical center</t>
  </si>
  <si>
    <t>margaretsanchez@hotmail.com</t>
  </si>
  <si>
    <t>sanchez</t>
  </si>
  <si>
    <t>Hurdland</t>
  </si>
  <si>
    <t>strategy consulting</t>
  </si>
  <si>
    <t>maryannlacombecoupons@gmail.com</t>
  </si>
  <si>
    <t>lacombe</t>
  </si>
  <si>
    <t>New Paris</t>
  </si>
  <si>
    <t>textbroker</t>
  </si>
  <si>
    <t>sadgurlx13@gmail.com</t>
  </si>
  <si>
    <t>cox</t>
  </si>
  <si>
    <t>Colton</t>
  </si>
  <si>
    <t>jastill@gmail.com</t>
  </si>
  <si>
    <t>still</t>
  </si>
  <si>
    <t>Sand Springs</t>
  </si>
  <si>
    <t>corptek solutions</t>
  </si>
  <si>
    <t>tesscarter@gmail.com</t>
  </si>
  <si>
    <t>tess</t>
  </si>
  <si>
    <t>donnsierra@yahoo.com</t>
  </si>
  <si>
    <t>don</t>
  </si>
  <si>
    <t>afforda merchant services</t>
  </si>
  <si>
    <t>pedrod@gmail.com</t>
  </si>
  <si>
    <t>gomez</t>
  </si>
  <si>
    <t>lee wards</t>
  </si>
  <si>
    <t>coronado@live.com</t>
  </si>
  <si>
    <t>coronado</t>
  </si>
  <si>
    <t>quality realty service</t>
  </si>
  <si>
    <t>bepo39@yahoo.com</t>
  </si>
  <si>
    <t>potts</t>
  </si>
  <si>
    <t>Dothan</t>
  </si>
  <si>
    <t>hoerbiger</t>
  </si>
  <si>
    <t>alibut@gmail.com</t>
  </si>
  <si>
    <t>Quakertown</t>
  </si>
  <si>
    <t>brown derby</t>
  </si>
  <si>
    <t>aliceperez@gmail.com</t>
  </si>
  <si>
    <t>the polka dot bear tavern</t>
  </si>
  <si>
    <t>bslone@gmail.com</t>
  </si>
  <si>
    <t>sexton</t>
  </si>
  <si>
    <t>versitech</t>
  </si>
  <si>
    <t>cassiec@yahoo.com</t>
  </si>
  <si>
    <t>cassie</t>
  </si>
  <si>
    <t>peltier</t>
  </si>
  <si>
    <t>big wheel</t>
  </si>
  <si>
    <t>shaemurray382009@yah.com</t>
  </si>
  <si>
    <t>corinthian colleges</t>
  </si>
  <si>
    <t>stanleyh@gmail.com</t>
  </si>
  <si>
    <t>Folsom</t>
  </si>
  <si>
    <t>alexander's</t>
  </si>
  <si>
    <t>austinfordham@gmail.com</t>
  </si>
  <si>
    <t>fordham</t>
  </si>
  <si>
    <t>wise appraisals</t>
  </si>
  <si>
    <t>sdh7969@yahoo.com</t>
  </si>
  <si>
    <t>sherriesworldofantiques</t>
  </si>
  <si>
    <t>hernandezpaul@hotmail.com</t>
  </si>
  <si>
    <t>frias</t>
  </si>
  <si>
    <t>Wauchula</t>
  </si>
  <si>
    <t>la oficina de ruthy</t>
  </si>
  <si>
    <t>annmcgowan@gmail.com</t>
  </si>
  <si>
    <t>ann</t>
  </si>
  <si>
    <t>tons o' toys</t>
  </si>
  <si>
    <t>jerrywallace@yahoo.com</t>
  </si>
  <si>
    <t>ashburn</t>
  </si>
  <si>
    <t>kelly and cohen</t>
  </si>
  <si>
    <t>candied@gmail.com</t>
  </si>
  <si>
    <t>candie</t>
  </si>
  <si>
    <t>goodson</t>
  </si>
  <si>
    <t>Walthourville</t>
  </si>
  <si>
    <t>annettesitu@hotmail.com</t>
  </si>
  <si>
    <t>annette</t>
  </si>
  <si>
    <t>situ</t>
  </si>
  <si>
    <t>furiall38@yahoo.com</t>
  </si>
  <si>
    <t>nola</t>
  </si>
  <si>
    <t>Lakeside</t>
  </si>
  <si>
    <t>amberbarrios47@yahoo.com</t>
  </si>
  <si>
    <t>qualified billing and collecti</t>
  </si>
  <si>
    <t>elisaschillig@yahoo.com</t>
  </si>
  <si>
    <t>elisa</t>
  </si>
  <si>
    <t>schillig</t>
  </si>
  <si>
    <t>East Flat Roc</t>
  </si>
  <si>
    <t>mcnutt service group</t>
  </si>
  <si>
    <t>irwinquinn@yahoo.com</t>
  </si>
  <si>
    <t>irwin</t>
  </si>
  <si>
    <t>quinn</t>
  </si>
  <si>
    <t>Edmonds</t>
  </si>
  <si>
    <t>happy family</t>
  </si>
  <si>
    <t>jrsalgado79@live.com</t>
  </si>
  <si>
    <t>salgado</t>
  </si>
  <si>
    <t>fiesta mart</t>
  </si>
  <si>
    <t>kellynrsgrl1@aol.com</t>
  </si>
  <si>
    <t>Rutledge</t>
  </si>
  <si>
    <t>state of tennessee</t>
  </si>
  <si>
    <t>peteshaw@yahoo.com</t>
  </si>
  <si>
    <t>pete</t>
  </si>
  <si>
    <t>flexus</t>
  </si>
  <si>
    <t>waynecurry@gmail.com</t>
  </si>
  <si>
    <t>curry</t>
  </si>
  <si>
    <t>lafayette radio</t>
  </si>
  <si>
    <t>jessemcdowell@aol.com</t>
  </si>
  <si>
    <t>mcdowell</t>
  </si>
  <si>
    <t>omega</t>
  </si>
  <si>
    <t>tiffanyholmes23@yahoo.com</t>
  </si>
  <si>
    <t>roshondaleblanc@yahoo.com</t>
  </si>
  <si>
    <t>roshonda</t>
  </si>
  <si>
    <t>leblanc</t>
  </si>
  <si>
    <t>hainkel</t>
  </si>
  <si>
    <t>solitafiloteo@yahoo.com</t>
  </si>
  <si>
    <t>solita</t>
  </si>
  <si>
    <t>filoteo</t>
  </si>
  <si>
    <t>Sun Valley</t>
  </si>
  <si>
    <t>starwood hotels and resort</t>
  </si>
  <si>
    <t>yolandaykarostew@gmail.com</t>
  </si>
  <si>
    <t>texas education agency</t>
  </si>
  <si>
    <t>cpersonal1984@aol.com</t>
  </si>
  <si>
    <t>Stroudsburg</t>
  </si>
  <si>
    <t>bank of america n a</t>
  </si>
  <si>
    <t>bakirk@gmail.com</t>
  </si>
  <si>
    <t>kirk</t>
  </si>
  <si>
    <t>Danville</t>
  </si>
  <si>
    <t>robertefarris@gmail.com</t>
  </si>
  <si>
    <t>farris</t>
  </si>
  <si>
    <t>houseworks!</t>
  </si>
  <si>
    <t>amysue1826@aol.com</t>
  </si>
  <si>
    <t>hudson</t>
  </si>
  <si>
    <t>Mineola</t>
  </si>
  <si>
    <t>family dollar</t>
  </si>
  <si>
    <t>faillajennifer@yahoo.com</t>
  </si>
  <si>
    <t>Sedalia</t>
  </si>
  <si>
    <t>cheryltmeyer@yahoo.com</t>
  </si>
  <si>
    <t>meyer</t>
  </si>
  <si>
    <t>on cue</t>
  </si>
  <si>
    <t>jojpalmer@hotmail.com</t>
  </si>
  <si>
    <t>jo</t>
  </si>
  <si>
    <t>palmer</t>
  </si>
  <si>
    <t>soul sounds unlimited</t>
  </si>
  <si>
    <t>janetdchurch@yahoo.com</t>
  </si>
  <si>
    <t>church</t>
  </si>
  <si>
    <t>damarybarbaramendez@yahoo.com</t>
  </si>
  <si>
    <t>damary</t>
  </si>
  <si>
    <t>mendez</t>
  </si>
  <si>
    <t>Hialeah</t>
  </si>
  <si>
    <t>norma baguer</t>
  </si>
  <si>
    <t>necarrat1949@msn.com</t>
  </si>
  <si>
    <t>Westwego</t>
  </si>
  <si>
    <t>big daddy's restaurants</t>
  </si>
  <si>
    <t>skambarian@hotmail.com</t>
  </si>
  <si>
    <t>stephany</t>
  </si>
  <si>
    <t>kambarian</t>
  </si>
  <si>
    <t>San Pedro</t>
  </si>
  <si>
    <t>santana/dynasty</t>
  </si>
  <si>
    <t>ericrtaylor@gmail.com</t>
  </si>
  <si>
    <t>Mount Laurel</t>
  </si>
  <si>
    <t>furrow's</t>
  </si>
  <si>
    <t>queenpulley@yahoo.com</t>
  </si>
  <si>
    <t>pulley</t>
  </si>
  <si>
    <t>kindercare learning center</t>
  </si>
  <si>
    <t>tonyhiggins1@live.com</t>
  </si>
  <si>
    <t>higgins</t>
  </si>
  <si>
    <t>stay bright electric</t>
  </si>
  <si>
    <t>alfonsosmartin@hotmail.com</t>
  </si>
  <si>
    <t>alfonso</t>
  </si>
  <si>
    <t>formula gray</t>
  </si>
  <si>
    <t>coltonandrews@gmail.com</t>
  </si>
  <si>
    <t>colton</t>
  </si>
  <si>
    <t>tulsa</t>
  </si>
  <si>
    <t>sammy's record shack</t>
  </si>
  <si>
    <t>dona@hotmail.com</t>
  </si>
  <si>
    <t>dona</t>
  </si>
  <si>
    <t>krauses sofa factory</t>
  </si>
  <si>
    <t>drpo2188@yahoo.com</t>
  </si>
  <si>
    <t>rivas</t>
  </si>
  <si>
    <t>us prisoner transport</t>
  </si>
  <si>
    <t>barbaralujan@hotmail.com</t>
  </si>
  <si>
    <t>lujan</t>
  </si>
  <si>
    <t>star assistance</t>
  </si>
  <si>
    <t>ladydiva39@yahoo.com</t>
  </si>
  <si>
    <t>witherspoon</t>
  </si>
  <si>
    <t>ncaddnj</t>
  </si>
  <si>
    <t>kellieraebrown86@yahoo.com</t>
  </si>
  <si>
    <t>kellie</t>
  </si>
  <si>
    <t>integrated capital</t>
  </si>
  <si>
    <t>tern1932@hotmail.com</t>
  </si>
  <si>
    <t>raleigh's</t>
  </si>
  <si>
    <t>meredithbutterfield@hotmail.com</t>
  </si>
  <si>
    <t>meredith</t>
  </si>
  <si>
    <t>butterfield</t>
  </si>
  <si>
    <t>strawberries</t>
  </si>
  <si>
    <t>paulettegutierrez@hotmail.com</t>
  </si>
  <si>
    <t>paulette</t>
  </si>
  <si>
    <t>Red Bank</t>
  </si>
  <si>
    <t>evelinawilliams@gmail.com</t>
  </si>
  <si>
    <t>evelina</t>
  </si>
  <si>
    <t>Toledo</t>
  </si>
  <si>
    <t>jitney jungle</t>
  </si>
  <si>
    <t>raydubb81@yahoo.com</t>
  </si>
  <si>
    <t>spencer</t>
  </si>
  <si>
    <t>colwell</t>
  </si>
  <si>
    <t>sentara leigh</t>
  </si>
  <si>
    <t>grngrl1230@aol.com</t>
  </si>
  <si>
    <t>wall mart</t>
  </si>
  <si>
    <t>krypstin@yahoo.com</t>
  </si>
  <si>
    <t>kristen</t>
  </si>
  <si>
    <t>raper</t>
  </si>
  <si>
    <t>Shreve</t>
  </si>
  <si>
    <t>stahl</t>
  </si>
  <si>
    <t>dennissimmons@gmail.com</t>
  </si>
  <si>
    <t>Miamisburg</t>
  </si>
  <si>
    <t>home centers</t>
  </si>
  <si>
    <t>camedid1942@hotmail.com</t>
  </si>
  <si>
    <t>guadalupe</t>
  </si>
  <si>
    <t>waldrep</t>
  </si>
  <si>
    <t>Chapel Hill</t>
  </si>
  <si>
    <t>maxiserve</t>
  </si>
  <si>
    <t>menth1988@gmail.com</t>
  </si>
  <si>
    <t>sickler</t>
  </si>
  <si>
    <t>Hudson</t>
  </si>
  <si>
    <t>lucymbishop@gmail.com</t>
  </si>
  <si>
    <t>lucy</t>
  </si>
  <si>
    <t>bishop</t>
  </si>
  <si>
    <t>Warrensburg</t>
  </si>
  <si>
    <t>virgin megastores</t>
  </si>
  <si>
    <t>rossrspencer@hotmail.com</t>
  </si>
  <si>
    <t>beaver lumber</t>
  </si>
  <si>
    <t>rexstalling@gmail.com</t>
  </si>
  <si>
    <t>rex</t>
  </si>
  <si>
    <t>stalling</t>
  </si>
  <si>
    <t>weenie beenie</t>
  </si>
  <si>
    <t>abbeyowens2007@yahoo.com</t>
  </si>
  <si>
    <t>sigourney</t>
  </si>
  <si>
    <t>xcarolkennard@hotmail.com</t>
  </si>
  <si>
    <t>kennard</t>
  </si>
  <si>
    <t>notre dame academy</t>
  </si>
  <si>
    <t>michaeldwyer@gmail.com</t>
  </si>
  <si>
    <t>datacorp</t>
  </si>
  <si>
    <t>williboone@gmail.com</t>
  </si>
  <si>
    <t>mayberry</t>
  </si>
  <si>
    <t>veterans affairs</t>
  </si>
  <si>
    <t>lisa.huizinga@gmail.com</t>
  </si>
  <si>
    <t>wendys</t>
  </si>
  <si>
    <t>kblair1022@gmail.com</t>
  </si>
  <si>
    <t>blair</t>
  </si>
  <si>
    <t>Murfreesboro</t>
  </si>
  <si>
    <t>nhk seating of america</t>
  </si>
  <si>
    <t>clarabaillie@yahoo.com</t>
  </si>
  <si>
    <t>baillie</t>
  </si>
  <si>
    <t>Green Valley</t>
  </si>
  <si>
    <t>expo superstore</t>
  </si>
  <si>
    <t>brittneyharper@cox.net</t>
  </si>
  <si>
    <t>navy federal credit union</t>
  </si>
  <si>
    <t>christinedshofner@hotmail.com</t>
  </si>
  <si>
    <t>shofner</t>
  </si>
  <si>
    <t>intelli wealth group</t>
  </si>
  <si>
    <t>lauraclose@gmail.com</t>
  </si>
  <si>
    <t>close</t>
  </si>
  <si>
    <t>media play</t>
  </si>
  <si>
    <t>kstyler09@gmail.com</t>
  </si>
  <si>
    <t>ides</t>
  </si>
  <si>
    <t>mr.davidroberts@gmail.com</t>
  </si>
  <si>
    <t>krystal_hughes@yahoo.com</t>
  </si>
  <si>
    <t>krystal</t>
  </si>
  <si>
    <t>dept. of energy</t>
  </si>
  <si>
    <t>patrickhess09@gmail.com</t>
  </si>
  <si>
    <t>hess</t>
  </si>
  <si>
    <t>Clifton</t>
  </si>
  <si>
    <t>discovery kids learning center</t>
  </si>
  <si>
    <t>sonjalynn723@gmail.com</t>
  </si>
  <si>
    <t>sonja</t>
  </si>
  <si>
    <t>the bankcorp</t>
  </si>
  <si>
    <t>takobe45@yahoo.com</t>
  </si>
  <si>
    <t>kolb</t>
  </si>
  <si>
    <t>Maumee</t>
  </si>
  <si>
    <t>coca cola</t>
  </si>
  <si>
    <t>mecka318@yahoo.com</t>
  </si>
  <si>
    <t>jamikqua</t>
  </si>
  <si>
    <t>wong</t>
  </si>
  <si>
    <t>Compton</t>
  </si>
  <si>
    <t>kellybrandenburg@yahoo.com</t>
  </si>
  <si>
    <t>brandenburg</t>
  </si>
  <si>
    <t>tcrs</t>
  </si>
  <si>
    <t>sanchez.vero89@yahoo.com</t>
  </si>
  <si>
    <t>jack in the box</t>
  </si>
  <si>
    <t>leilanirsmith@yahoo.com</t>
  </si>
  <si>
    <t>leilani</t>
  </si>
  <si>
    <t>Glendale</t>
  </si>
  <si>
    <t>progressive insurance</t>
  </si>
  <si>
    <t>mamaperidot@hotmail.com</t>
  </si>
  <si>
    <t>chuba</t>
  </si>
  <si>
    <t>Yulee</t>
  </si>
  <si>
    <t>c and r shop</t>
  </si>
  <si>
    <t>eyzz4you@gmail.com</t>
  </si>
  <si>
    <t>Zuni</t>
  </si>
  <si>
    <t>irizarry1687@yahoo.com</t>
  </si>
  <si>
    <t>irizarry</t>
  </si>
  <si>
    <t>homedepot</t>
  </si>
  <si>
    <t>divorced_@hotmail.com</t>
  </si>
  <si>
    <t>olita</t>
  </si>
  <si>
    <t>jslilgurl04@yahoo.com</t>
  </si>
  <si>
    <t>keandrea</t>
  </si>
  <si>
    <t>affees</t>
  </si>
  <si>
    <t>dmc1@cartersco.com</t>
  </si>
  <si>
    <t>government</t>
  </si>
  <si>
    <t>tinamishell1122@yahoo.com</t>
  </si>
  <si>
    <t>Morristown</t>
  </si>
  <si>
    <t>arthur g. vega  attorney</t>
  </si>
  <si>
    <t>clahev99@aol.com</t>
  </si>
  <si>
    <t>claudia</t>
  </si>
  <si>
    <t>hash trucking</t>
  </si>
  <si>
    <t>j.runningen@live.com</t>
  </si>
  <si>
    <t>oberlin</t>
  </si>
  <si>
    <t>st. patricks catholic church</t>
  </si>
  <si>
    <t>billgut75@yahoo.com</t>
  </si>
  <si>
    <t>dollar general</t>
  </si>
  <si>
    <t>candlest2003@yahoo.com</t>
  </si>
  <si>
    <t>tiana</t>
  </si>
  <si>
    <t>griffey</t>
  </si>
  <si>
    <t>warren cat</t>
  </si>
  <si>
    <t>fern082569@yahoo.com</t>
  </si>
  <si>
    <t>torres</t>
  </si>
  <si>
    <t>Addison</t>
  </si>
  <si>
    <t>clarke packing and crating</t>
  </si>
  <si>
    <t>brandonbwoody@gmail.com</t>
  </si>
  <si>
    <t>woody</t>
  </si>
  <si>
    <t>amf</t>
  </si>
  <si>
    <t>sbeamon01@hotmail.com</t>
  </si>
  <si>
    <t>beamon</t>
  </si>
  <si>
    <t>La Grange Par</t>
  </si>
  <si>
    <t>ladyl2122.ls@gmail.com</t>
  </si>
  <si>
    <t>wanda</t>
  </si>
  <si>
    <t>england</t>
  </si>
  <si>
    <t>Portsmouth</t>
  </si>
  <si>
    <t>woodforest national bank</t>
  </si>
  <si>
    <t>samuelwilliamsiii@yahoo.com</t>
  </si>
  <si>
    <t>ufcu</t>
  </si>
  <si>
    <t>sarita_phillips@yahoo.com</t>
  </si>
  <si>
    <t>sarita</t>
  </si>
  <si>
    <t>logisticare</t>
  </si>
  <si>
    <t>shawn.spellman@gmail.com</t>
  </si>
  <si>
    <t>spellman</t>
  </si>
  <si>
    <t>Grove City</t>
  </si>
  <si>
    <t>nava trans</t>
  </si>
  <si>
    <t>ladiefillies18@yahoo.com</t>
  </si>
  <si>
    <t>keri</t>
  </si>
  <si>
    <t>west</t>
  </si>
  <si>
    <t>dairy queen</t>
  </si>
  <si>
    <t>alexmortonv@yahoo.com</t>
  </si>
  <si>
    <t>albert</t>
  </si>
  <si>
    <t>tiagos</t>
  </si>
  <si>
    <t>garciabella43@gmail.com</t>
  </si>
  <si>
    <t>belen</t>
  </si>
  <si>
    <t>spears</t>
  </si>
  <si>
    <t>county of ventura</t>
  </si>
  <si>
    <t>splurgewardlaw3@gmail.com</t>
  </si>
  <si>
    <t>billy</t>
  </si>
  <si>
    <t>goodine</t>
  </si>
  <si>
    <t>goodines landscaping</t>
  </si>
  <si>
    <t>shannonethompson@gmail.com</t>
  </si>
  <si>
    <t>benton1968@aol.com</t>
  </si>
  <si>
    <t>hradilek</t>
  </si>
  <si>
    <t>Hinckley</t>
  </si>
  <si>
    <t>superior roll forming</t>
  </si>
  <si>
    <t>fennellkevin@aol.com</t>
  </si>
  <si>
    <t>fennell</t>
  </si>
  <si>
    <t>b pietrini sons</t>
  </si>
  <si>
    <t>sheenaewell@gmail.com</t>
  </si>
  <si>
    <t>ewell</t>
  </si>
  <si>
    <t>oberry nmtc</t>
  </si>
  <si>
    <t>brownsugar175211@yahoo.com</t>
  </si>
  <si>
    <t>beck</t>
  </si>
  <si>
    <t>disd</t>
  </si>
  <si>
    <t>moni.pinkartist@gmail.com</t>
  </si>
  <si>
    <t>noriega</t>
  </si>
  <si>
    <t>Baldwin Park</t>
  </si>
  <si>
    <t>ahmc healthcare</t>
  </si>
  <si>
    <t>morrisvalerie42@yahoo.com</t>
  </si>
  <si>
    <t>Sonora</t>
  </si>
  <si>
    <t>tuolumne county</t>
  </si>
  <si>
    <t>stephhutchins1988@yahoo.com</t>
  </si>
  <si>
    <t>hutchins</t>
  </si>
  <si>
    <t>mikemdu1@gmail.com</t>
  </si>
  <si>
    <t>lillydiabaybii@gmail.com</t>
  </si>
  <si>
    <t>lydia</t>
  </si>
  <si>
    <t>turbush</t>
  </si>
  <si>
    <t>csi inc</t>
  </si>
  <si>
    <t>rcahall123@aol.com</t>
  </si>
  <si>
    <t>cahall</t>
  </si>
  <si>
    <t>myersheneley</t>
  </si>
  <si>
    <t>pat032476@yahoo.com</t>
  </si>
  <si>
    <t>bennett</t>
  </si>
  <si>
    <t>montgomeryanimalho</t>
  </si>
  <si>
    <t>azguy550@aol.com</t>
  </si>
  <si>
    <t>dawnielle</t>
  </si>
  <si>
    <t>quinault indian nation</t>
  </si>
  <si>
    <t>daddy2340@gmail.com</t>
  </si>
  <si>
    <t>roderick</t>
  </si>
  <si>
    <t>mane event</t>
  </si>
  <si>
    <t>hmw4smp@hotmail.com</t>
  </si>
  <si>
    <t>Ninety Six</t>
  </si>
  <si>
    <t>combined insurance</t>
  </si>
  <si>
    <t>cinjen_69@hotmail.com</t>
  </si>
  <si>
    <t>Norwalk</t>
  </si>
  <si>
    <t>autogate in</t>
  </si>
  <si>
    <t>joeherrera88@gmail.com</t>
  </si>
  <si>
    <t>herrera</t>
  </si>
  <si>
    <t>Caledonia</t>
  </si>
  <si>
    <t>monellsi</t>
  </si>
  <si>
    <t>marymetoyer@yahoo.com</t>
  </si>
  <si>
    <t>metoyer</t>
  </si>
  <si>
    <t>medix technologies</t>
  </si>
  <si>
    <t>jruvalcaba2009@live.com</t>
  </si>
  <si>
    <t>ruvalcaba</t>
  </si>
  <si>
    <t>Hanover Park</t>
  </si>
  <si>
    <t>general cabe</t>
  </si>
  <si>
    <t>breannaweathers461@hotmail.com</t>
  </si>
  <si>
    <t>breanna</t>
  </si>
  <si>
    <t>allen  university</t>
  </si>
  <si>
    <t>kekeporter@yahoo.com</t>
  </si>
  <si>
    <t>taeskeia</t>
  </si>
  <si>
    <t>chrisangelbraves@yahoo.com</t>
  </si>
  <si>
    <t>gillis</t>
  </si>
  <si>
    <t>Roland</t>
  </si>
  <si>
    <t>golden living</t>
  </si>
  <si>
    <t>vintamia@gmail.com</t>
  </si>
  <si>
    <t>shanice</t>
  </si>
  <si>
    <t>gayle</t>
  </si>
  <si>
    <t>publix supermarket</t>
  </si>
  <si>
    <t>steffsstuff@msn.com</t>
  </si>
  <si>
    <t>pima county</t>
  </si>
  <si>
    <t>chericka.lewis@yahoo.com</t>
  </si>
  <si>
    <t>chericka</t>
  </si>
  <si>
    <t>hyatt regency riverfront</t>
  </si>
  <si>
    <t>minhopekeepstub@aol.com</t>
  </si>
  <si>
    <t>houle</t>
  </si>
  <si>
    <t>emtchick30@live.com</t>
  </si>
  <si>
    <t>West Columbia</t>
  </si>
  <si>
    <t>columbia farms</t>
  </si>
  <si>
    <t>deemckenzie1@yahoo.com</t>
  </si>
  <si>
    <t>derick</t>
  </si>
  <si>
    <t>mckenzie</t>
  </si>
  <si>
    <t>twistedsyphon@aol.com</t>
  </si>
  <si>
    <t>nick</t>
  </si>
  <si>
    <t>jenkins machine</t>
  </si>
  <si>
    <t>lorikerr35@yahoo.com</t>
  </si>
  <si>
    <t>lori</t>
  </si>
  <si>
    <t>kerr</t>
  </si>
  <si>
    <t>Arcadia</t>
  </si>
  <si>
    <t>versatape</t>
  </si>
  <si>
    <t>jlthompson2003@hotmail.com</t>
  </si>
  <si>
    <t>Troy</t>
  </si>
  <si>
    <t>montgomery county dss</t>
  </si>
  <si>
    <t>angel85255@aol.com</t>
  </si>
  <si>
    <t>philip</t>
  </si>
  <si>
    <t>vella</t>
  </si>
  <si>
    <t>Parlin</t>
  </si>
  <si>
    <t>cherie.gonzales@yahoo.com</t>
  </si>
  <si>
    <t>winnie</t>
  </si>
  <si>
    <t>Imperial Beac</t>
  </si>
  <si>
    <t>belmont01242011@gmail.com</t>
  </si>
  <si>
    <t>belmont</t>
  </si>
  <si>
    <t>chris_cox07@yahoo.com</t>
  </si>
  <si>
    <t>Yukon</t>
  </si>
  <si>
    <t>tiffleerob@gmail.com</t>
  </si>
  <si>
    <t>g.kush420@yahoo.com</t>
  </si>
  <si>
    <t>jarrel</t>
  </si>
  <si>
    <t>johnduran1972@yahoo.com</t>
  </si>
  <si>
    <t>duran</t>
  </si>
  <si>
    <t>Winnemucca</t>
  </si>
  <si>
    <t>bminish62@hotmail.com</t>
  </si>
  <si>
    <t>bobbie</t>
  </si>
  <si>
    <t>minish</t>
  </si>
  <si>
    <t>Darrington</t>
  </si>
  <si>
    <t>robertshoemaker30@gmail.com</t>
  </si>
  <si>
    <t>shoemaker</t>
  </si>
  <si>
    <t>Cedar Rapids</t>
  </si>
  <si>
    <t>charlesthomas852003@yahoo.com</t>
  </si>
  <si>
    <t>cryton012001@yahoo.com</t>
  </si>
  <si>
    <t>Greenup</t>
  </si>
  <si>
    <t>hardee\\'s</t>
  </si>
  <si>
    <t>leonanisbitt@aol.com</t>
  </si>
  <si>
    <t>leona</t>
  </si>
  <si>
    <t>nisbitt</t>
  </si>
  <si>
    <t>publix supermarkets</t>
  </si>
  <si>
    <t>nikkylee38@yahoo.com</t>
  </si>
  <si>
    <t>usbank</t>
  </si>
  <si>
    <t>nykew333@gmail.com</t>
  </si>
  <si>
    <t>niakia</t>
  </si>
  <si>
    <t>cheryl1061@cox.net</t>
  </si>
  <si>
    <t>pryor</t>
  </si>
  <si>
    <t>Wicomico</t>
  </si>
  <si>
    <t>morningside</t>
  </si>
  <si>
    <t>cookcoy@yahoo.com</t>
  </si>
  <si>
    <t>coy</t>
  </si>
  <si>
    <t>cook</t>
  </si>
  <si>
    <t>jiffy lube inc;</t>
  </si>
  <si>
    <t>annette111963@gmail.com</t>
  </si>
  <si>
    <t>oreilly ozark</t>
  </si>
  <si>
    <t>aprlm45@aol.com</t>
  </si>
  <si>
    <t>Vale</t>
  </si>
  <si>
    <t>shawns lawn care</t>
  </si>
  <si>
    <t>dlatoyac@hotmail.com</t>
  </si>
  <si>
    <t>dpc</t>
  </si>
  <si>
    <t>yaya_tuc2002@yahoo.com</t>
  </si>
  <si>
    <t>nakia</t>
  </si>
  <si>
    <t>Sumter</t>
  </si>
  <si>
    <t>myrtle homecare</t>
  </si>
  <si>
    <t>forsheechad@gmail.com</t>
  </si>
  <si>
    <t>forshee</t>
  </si>
  <si>
    <t>north american lighting</t>
  </si>
  <si>
    <t>krystalbrown80@gmail.com</t>
  </si>
  <si>
    <t>george m. joseph md; pa</t>
  </si>
  <si>
    <t>44bynumelissa@gmail.com</t>
  </si>
  <si>
    <t>bynum</t>
  </si>
  <si>
    <t>saint louis zoo</t>
  </si>
  <si>
    <t>babradley41@hotmail.com</t>
  </si>
  <si>
    <t>ctmentalhealth</t>
  </si>
  <si>
    <t>cmierow29@gmail.com</t>
  </si>
  <si>
    <t>mierow</t>
  </si>
  <si>
    <t>u.s. army</t>
  </si>
  <si>
    <t>ladilan@aol.com</t>
  </si>
  <si>
    <t>luis</t>
  </si>
  <si>
    <t>dilan</t>
  </si>
  <si>
    <t>galata inc</t>
  </si>
  <si>
    <t>p.savedra@yahoo.com</t>
  </si>
  <si>
    <t>savedra</t>
  </si>
  <si>
    <t>odyssey healthcare</t>
  </si>
  <si>
    <t>marcierandle@yahoo.com</t>
  </si>
  <si>
    <t>marcie</t>
  </si>
  <si>
    <t>Grain Valley</t>
  </si>
  <si>
    <t>amr</t>
  </si>
  <si>
    <t>drtybrd.swan27@gmail.com</t>
  </si>
  <si>
    <t>swan</t>
  </si>
  <si>
    <t>virginia credit union  inc</t>
  </si>
  <si>
    <t>dynasty5859@aol.com</t>
  </si>
  <si>
    <t>dolores</t>
  </si>
  <si>
    <t>seber</t>
  </si>
  <si>
    <t>golden technologies</t>
  </si>
  <si>
    <t>gino9427@hotmail.com</t>
  </si>
  <si>
    <t>gsne</t>
  </si>
  <si>
    <t>alonso</t>
  </si>
  <si>
    <t>Thousand Oaks</t>
  </si>
  <si>
    <t>power station</t>
  </si>
  <si>
    <t>hellcat_11_@hotmail.com</t>
  </si>
  <si>
    <t>penrose</t>
  </si>
  <si>
    <t>Johnstown</t>
  </si>
  <si>
    <t>wal mart</t>
  </si>
  <si>
    <t>ahaynesfontenot@gmail.com</t>
  </si>
  <si>
    <t>Dandridge</t>
  </si>
  <si>
    <t>gracehealthcare</t>
  </si>
  <si>
    <t>tamaraboyd888@gmail.com</t>
  </si>
  <si>
    <t>Saint George</t>
  </si>
  <si>
    <t>elesiaandbrenae2011@hotmail.com</t>
  </si>
  <si>
    <t>opmc</t>
  </si>
  <si>
    <t>kerriemcleod73@yahoo.com</t>
  </si>
  <si>
    <t>kerrie</t>
  </si>
  <si>
    <t>mcleod</t>
  </si>
  <si>
    <t>piedmont heartcare</t>
  </si>
  <si>
    <t>kurtmatlock@yahoo.com</t>
  </si>
  <si>
    <t>kurt</t>
  </si>
  <si>
    <t>matlock</t>
  </si>
  <si>
    <t>Cedar Bluff</t>
  </si>
  <si>
    <t>tadano mantis corporation</t>
  </si>
  <si>
    <t>elmore584@aol.com</t>
  </si>
  <si>
    <t>elmore</t>
  </si>
  <si>
    <t>katrina</t>
  </si>
  <si>
    <t>bayview</t>
  </si>
  <si>
    <t>tammyls2004@yahoo.com</t>
  </si>
  <si>
    <t>hewitt</t>
  </si>
  <si>
    <t>onedaysober89@yahoo.com</t>
  </si>
  <si>
    <t>clemons</t>
  </si>
  <si>
    <t>La Mesa</t>
  </si>
  <si>
    <t>theodore_p_2000@yahoo.com</t>
  </si>
  <si>
    <t>theodore</t>
  </si>
  <si>
    <t>Inglewood</t>
  </si>
  <si>
    <t>ebsco</t>
  </si>
  <si>
    <t>moniquedworth@yahoo.com</t>
  </si>
  <si>
    <t>worth</t>
  </si>
  <si>
    <t>visiting homemakers service</t>
  </si>
  <si>
    <t>rawcreations@msn.com</t>
  </si>
  <si>
    <t>winstonjr</t>
  </si>
  <si>
    <t>Carteret</t>
  </si>
  <si>
    <t>hedaya linens</t>
  </si>
  <si>
    <t>lovpeppard@yahoo.com</t>
  </si>
  <si>
    <t>ractliffe</t>
  </si>
  <si>
    <t>jeannies7867@yahoo.com</t>
  </si>
  <si>
    <t>jean</t>
  </si>
  <si>
    <t>thao</t>
  </si>
  <si>
    <t>tes</t>
  </si>
  <si>
    <t>crkfain@yahoo.com</t>
  </si>
  <si>
    <t>fain</t>
  </si>
  <si>
    <t>hpentetprise</t>
  </si>
  <si>
    <t>strisne@hotmail.com</t>
  </si>
  <si>
    <t>norman</t>
  </si>
  <si>
    <t>warner</t>
  </si>
  <si>
    <t>Baton Rouge</t>
  </si>
  <si>
    <t>kenyalweaver@yahoo.com</t>
  </si>
  <si>
    <t>shirley_walters@bellsouth.net</t>
  </si>
  <si>
    <t>walters</t>
  </si>
  <si>
    <t>state of alabama</t>
  </si>
  <si>
    <t>gadgetgeekmods@live.com</t>
  </si>
  <si>
    <t>mosteller</t>
  </si>
  <si>
    <t>toriwallace83@yahoo.com</t>
  </si>
  <si>
    <t>Windsor</t>
  </si>
  <si>
    <t>delta t</t>
  </si>
  <si>
    <t>christopherboyd41@yahoo.com</t>
  </si>
  <si>
    <t>Justin</t>
  </si>
  <si>
    <t>janna boyd</t>
  </si>
  <si>
    <t>larrywiggins38@yahoo.com</t>
  </si>
  <si>
    <t>Suffolk</t>
  </si>
  <si>
    <t>pmpjuc07@yahoo.com</t>
  </si>
  <si>
    <t>elston</t>
  </si>
  <si>
    <t>lupita69_2000@yahoo.com</t>
  </si>
  <si>
    <t>radychildrenshospital</t>
  </si>
  <si>
    <t>mikenikes77@gmail.com</t>
  </si>
  <si>
    <t>continental foods</t>
  </si>
  <si>
    <t>missphilly80@gmail.com</t>
  </si>
  <si>
    <t>dannette</t>
  </si>
  <si>
    <t>mckie</t>
  </si>
  <si>
    <t>us airways</t>
  </si>
  <si>
    <t>lelei@hotmail.com</t>
  </si>
  <si>
    <t>julius</t>
  </si>
  <si>
    <t>koech</t>
  </si>
  <si>
    <t>Azusa</t>
  </si>
  <si>
    <t>securitas usa inc</t>
  </si>
  <si>
    <t>johnl1973@yahoo.com</t>
  </si>
  <si>
    <t>loya</t>
  </si>
  <si>
    <t>bloomington shuttle services</t>
  </si>
  <si>
    <t>kpj320@yahoo.com</t>
  </si>
  <si>
    <t>kayla</t>
  </si>
  <si>
    <t>juan elvir</t>
  </si>
  <si>
    <t>ks213@hotmail.com</t>
  </si>
  <si>
    <t>kosal</t>
  </si>
  <si>
    <t>song</t>
  </si>
  <si>
    <t>qspac industries</t>
  </si>
  <si>
    <t>nicole_pettay@yahoo.com</t>
  </si>
  <si>
    <t>pettay</t>
  </si>
  <si>
    <t>rona homes</t>
  </si>
  <si>
    <t>gerrein32@gmail.com</t>
  </si>
  <si>
    <t>gerrein</t>
  </si>
  <si>
    <t>columbus castings</t>
  </si>
  <si>
    <t>steviedarnellpalmer@gmail.com</t>
  </si>
  <si>
    <t>adams schools 14</t>
  </si>
  <si>
    <t>bmertz911@gmail.com</t>
  </si>
  <si>
    <t>blake</t>
  </si>
  <si>
    <t>mertz</t>
  </si>
  <si>
    <t>penrose hospital</t>
  </si>
  <si>
    <t>mesad1996@yahoo.com</t>
  </si>
  <si>
    <t>adf520@gmail.com</t>
  </si>
  <si>
    <t>avery</t>
  </si>
  <si>
    <t>woodlandacresmiddl</t>
  </si>
  <si>
    <t>lseay98@yahoo.com</t>
  </si>
  <si>
    <t>seay</t>
  </si>
  <si>
    <t>subway</t>
  </si>
  <si>
    <t>mode.atomique@gmail.com</t>
  </si>
  <si>
    <t>West Covina</t>
  </si>
  <si>
    <t>sabrina hernandez</t>
  </si>
  <si>
    <t>nguyenalex999@yahoo.com</t>
  </si>
  <si>
    <t>nguyen</t>
  </si>
  <si>
    <t>minh restaurant</t>
  </si>
  <si>
    <t>hollywatson6551@yahoo.com</t>
  </si>
  <si>
    <t>holly</t>
  </si>
  <si>
    <t>Cuero</t>
  </si>
  <si>
    <t>cuero community hospital</t>
  </si>
  <si>
    <t>xteina_rajsavong@yahoo.com</t>
  </si>
  <si>
    <t>teina</t>
  </si>
  <si>
    <t>rajsavong</t>
  </si>
  <si>
    <t>bd medical</t>
  </si>
  <si>
    <t>solaistarr@yahoo.com</t>
  </si>
  <si>
    <t>solai</t>
  </si>
  <si>
    <t>taliaferro</t>
  </si>
  <si>
    <t>disablity</t>
  </si>
  <si>
    <t>lynice.lewis@yahoo.com</t>
  </si>
  <si>
    <t>lynice</t>
  </si>
  <si>
    <t>alabama a and m university</t>
  </si>
  <si>
    <t>azbutterfly803@yahoo.com</t>
  </si>
  <si>
    <t>carlson</t>
  </si>
  <si>
    <t>vynalajadia@gmail.com</t>
  </si>
  <si>
    <t>kavyna</t>
  </si>
  <si>
    <t>larry's appliance</t>
  </si>
  <si>
    <t>jamyad2003@yahoo.com</t>
  </si>
  <si>
    <t>jamia</t>
  </si>
  <si>
    <t>harrell</t>
  </si>
  <si>
    <t>lss</t>
  </si>
  <si>
    <t>beckysbarlow@hotmail.com</t>
  </si>
  <si>
    <t>North Pole</t>
  </si>
  <si>
    <t>AK</t>
  </si>
  <si>
    <t>kendall auto</t>
  </si>
  <si>
    <t>thesunthemoonandthestars@msn.com</t>
  </si>
  <si>
    <t>gabrielle</t>
  </si>
  <si>
    <t>carroll</t>
  </si>
  <si>
    <t>taylor24toy@aol.com</t>
  </si>
  <si>
    <t>quik trip</t>
  </si>
  <si>
    <t>barbymenahem@hotmail.com</t>
  </si>
  <si>
    <t>law office of efrain cortes</t>
  </si>
  <si>
    <t>dreamr19@gmail.com</t>
  </si>
  <si>
    <t>ritter</t>
  </si>
  <si>
    <t>Bartlett</t>
  </si>
  <si>
    <t>lieberman management services</t>
  </si>
  <si>
    <t>diontre01@yahoo.com</t>
  </si>
  <si>
    <t>diontre</t>
  </si>
  <si>
    <t>diamond staffing</t>
  </si>
  <si>
    <t>dacker24@aol.com</t>
  </si>
  <si>
    <t>ackerson</t>
  </si>
  <si>
    <t>cci careers</t>
  </si>
  <si>
    <t>debstokes54@yahoo.com</t>
  </si>
  <si>
    <t>home instead senior care</t>
  </si>
  <si>
    <t>bekarama@yahoo.com</t>
  </si>
  <si>
    <t>ihss</t>
  </si>
  <si>
    <t>brian.mays@gmail.com</t>
  </si>
  <si>
    <t>Vienna</t>
  </si>
  <si>
    <t>questel</t>
  </si>
  <si>
    <t>jackjmrr9604@aol.com</t>
  </si>
  <si>
    <t>morrison</t>
  </si>
  <si>
    <t>Prescott</t>
  </si>
  <si>
    <t>las fuentes</t>
  </si>
  <si>
    <t>a_lterry@yahoo.com</t>
  </si>
  <si>
    <t>anquinchet</t>
  </si>
  <si>
    <t>college of charleston</t>
  </si>
  <si>
    <t>davidburgess@hotmail.com</t>
  </si>
  <si>
    <t>burgess</t>
  </si>
  <si>
    <t>great american music</t>
  </si>
  <si>
    <t>eurijen@yahoo.com</t>
  </si>
  <si>
    <t>calma</t>
  </si>
  <si>
    <t>Bloomingdale</t>
  </si>
  <si>
    <t>let us care montessori school</t>
  </si>
  <si>
    <t>wilsey58@hotmail.com</t>
  </si>
  <si>
    <t>georgia</t>
  </si>
  <si>
    <t>staples</t>
  </si>
  <si>
    <t>knjupiter@yahoo.com</t>
  </si>
  <si>
    <t>jupiter</t>
  </si>
  <si>
    <t>Donaldsonvill</t>
  </si>
  <si>
    <t>the scotts company</t>
  </si>
  <si>
    <t>deshawnsmichael@gmail.com</t>
  </si>
  <si>
    <t>swindle</t>
  </si>
  <si>
    <t>usps</t>
  </si>
  <si>
    <t>viamonteleonel@aol.com</t>
  </si>
  <si>
    <t>leonel</t>
  </si>
  <si>
    <t>viamonte</t>
  </si>
  <si>
    <t>southern resturant</t>
  </si>
  <si>
    <t>fayealston28@yahoo.com</t>
  </si>
  <si>
    <t>alston</t>
  </si>
  <si>
    <t>metabank memphis</t>
  </si>
  <si>
    <t>erikjhinton@yahoo.com</t>
  </si>
  <si>
    <t>erik</t>
  </si>
  <si>
    <t>hinton</t>
  </si>
  <si>
    <t>rapha primary care</t>
  </si>
  <si>
    <t>evelynworking@gmail.com</t>
  </si>
  <si>
    <t>Aiken</t>
  </si>
  <si>
    <t>gasnel e bryan</t>
  </si>
  <si>
    <t>janicecwagner@gmail.com</t>
  </si>
  <si>
    <t>wagner</t>
  </si>
  <si>
    <t>franklin simon</t>
  </si>
  <si>
    <t>imadocc@yahoo.com</t>
  </si>
  <si>
    <t>imad</t>
  </si>
  <si>
    <t>attallah</t>
  </si>
  <si>
    <t>Wixom</t>
  </si>
  <si>
    <t>me</t>
  </si>
  <si>
    <t>docruck48@aol.com</t>
  </si>
  <si>
    <t>ruckman</t>
  </si>
  <si>
    <t>aflac</t>
  </si>
  <si>
    <t>libiarod@hotmail.com</t>
  </si>
  <si>
    <t>libia</t>
  </si>
  <si>
    <t>rodrigues</t>
  </si>
  <si>
    <t>dnarvel@gmail.com</t>
  </si>
  <si>
    <t>narvel</t>
  </si>
  <si>
    <t>Battle Ground</t>
  </si>
  <si>
    <t>columbia credit union</t>
  </si>
  <si>
    <t>mr.rivers86@gmail.com</t>
  </si>
  <si>
    <t>damen</t>
  </si>
  <si>
    <t>usaa federal savings bank</t>
  </si>
  <si>
    <t>missigordon74@gmail.com</t>
  </si>
  <si>
    <t>gordan</t>
  </si>
  <si>
    <t>apria</t>
  </si>
  <si>
    <t>mr.donald.brown24@gmail.com</t>
  </si>
  <si>
    <t>clearwire llc</t>
  </si>
  <si>
    <t>bessy_185@hotmail.com</t>
  </si>
  <si>
    <t>bessy</t>
  </si>
  <si>
    <t>bernal</t>
  </si>
  <si>
    <t>North Hills</t>
  </si>
  <si>
    <t>studio city rehab</t>
  </si>
  <si>
    <t>stumper65@gmail.com</t>
  </si>
  <si>
    <t>arby's restaraunt</t>
  </si>
  <si>
    <t>msjwave@yahoo.com</t>
  </si>
  <si>
    <t>lowes home improvement</t>
  </si>
  <si>
    <t>love_always206@hotmail.com</t>
  </si>
  <si>
    <t>randi</t>
  </si>
  <si>
    <t>russell</t>
  </si>
  <si>
    <t>Morgan</t>
  </si>
  <si>
    <t>wsw</t>
  </si>
  <si>
    <t>kristirebecca@yahoo.com</t>
  </si>
  <si>
    <t>kristi</t>
  </si>
  <si>
    <t>hoover</t>
  </si>
  <si>
    <t>sunshine1724fun@yahoo.com</t>
  </si>
  <si>
    <t>tereese</t>
  </si>
  <si>
    <t>West Orange</t>
  </si>
  <si>
    <t>arc of essex county</t>
  </si>
  <si>
    <t>palomino_nick@yahoo.com</t>
  </si>
  <si>
    <t>nicomedes</t>
  </si>
  <si>
    <t>marbridge villa</t>
  </si>
  <si>
    <t>nadkins18@gmail.com</t>
  </si>
  <si>
    <t>Orlinda</t>
  </si>
  <si>
    <t>portland family care</t>
  </si>
  <si>
    <t>rainmasters3@aol.com</t>
  </si>
  <si>
    <t>masters</t>
  </si>
  <si>
    <t>analytic stress</t>
  </si>
  <si>
    <t>rkrunyon@gmail.com</t>
  </si>
  <si>
    <t>runyon</t>
  </si>
  <si>
    <t>rtbookman@live.com</t>
  </si>
  <si>
    <t>Fountain Hill</t>
  </si>
  <si>
    <t>goodwill</t>
  </si>
  <si>
    <t>slaughter_tameeka@yahoo.com</t>
  </si>
  <si>
    <t>tameeka</t>
  </si>
  <si>
    <t>slaughter</t>
  </si>
  <si>
    <t>brighter daycare</t>
  </si>
  <si>
    <t>kirkzandra@hotmail.com</t>
  </si>
  <si>
    <t>zandra</t>
  </si>
  <si>
    <t>clumberland</t>
  </si>
  <si>
    <t>ladonna0572@yahoo.com</t>
  </si>
  <si>
    <t>lybrook</t>
  </si>
  <si>
    <t>Martin</t>
  </si>
  <si>
    <t>weakley co. board of educ</t>
  </si>
  <si>
    <t>sierragregory31@yahoo.com</t>
  </si>
  <si>
    <t>Apopka</t>
  </si>
  <si>
    <t>attain</t>
  </si>
  <si>
    <t>mikaellathabeautiful@yahoo.com</t>
  </si>
  <si>
    <t>belinda</t>
  </si>
  <si>
    <t>teaching tots</t>
  </si>
  <si>
    <t>hope.hisatake@gmail.com</t>
  </si>
  <si>
    <t>hope</t>
  </si>
  <si>
    <t>hisatake</t>
  </si>
  <si>
    <t>Fort Leonard</t>
  </si>
  <si>
    <t>lt. scaffer</t>
  </si>
  <si>
    <t>dahlcolleen@yahoo.com</t>
  </si>
  <si>
    <t>colleen</t>
  </si>
  <si>
    <t>dahl</t>
  </si>
  <si>
    <t>metasource llc</t>
  </si>
  <si>
    <t>rwolfe91@gmail.com</t>
  </si>
  <si>
    <t>wolfe</t>
  </si>
  <si>
    <t>asap</t>
  </si>
  <si>
    <t>tpetrekovich@gmail.com</t>
  </si>
  <si>
    <t>tara</t>
  </si>
  <si>
    <t>haar</t>
  </si>
  <si>
    <t>New Baden</t>
  </si>
  <si>
    <t>child support</t>
  </si>
  <si>
    <t>nikkipeterson96@yahoo.com</t>
  </si>
  <si>
    <t>Caseyville</t>
  </si>
  <si>
    <t>reigner@yrastorza.us</t>
  </si>
  <si>
    <t>reigner</t>
  </si>
  <si>
    <t>yrastorza</t>
  </si>
  <si>
    <t>teleperformance</t>
  </si>
  <si>
    <t>arsenio_nelson@yahoo.com</t>
  </si>
  <si>
    <t>arsenio</t>
  </si>
  <si>
    <t>ally</t>
  </si>
  <si>
    <t>raymondcarr@yahoo.com</t>
  </si>
  <si>
    <t>carr</t>
  </si>
  <si>
    <t>full color</t>
  </si>
  <si>
    <t>murphytonya49@yahoo.com</t>
  </si>
  <si>
    <t>autozone</t>
  </si>
  <si>
    <t>ledezmanegrete26@hotmail.com</t>
  </si>
  <si>
    <t>ledezma</t>
  </si>
  <si>
    <t>American Fork</t>
  </si>
  <si>
    <t>fort knox</t>
  </si>
  <si>
    <t>airbornewife12@hotmail.com</t>
  </si>
  <si>
    <t>Fort Campbell</t>
  </si>
  <si>
    <t>merit medical</t>
  </si>
  <si>
    <t>charotombay@yahoo.com</t>
  </si>
  <si>
    <t>keto</t>
  </si>
  <si>
    <t>Granada Hills</t>
  </si>
  <si>
    <t>ucp</t>
  </si>
  <si>
    <t>apacrep85@yahoo.com</t>
  </si>
  <si>
    <t>buddy</t>
  </si>
  <si>
    <t>smiley</t>
  </si>
  <si>
    <t>yale enforcement</t>
  </si>
  <si>
    <t>bmorgan486@hotmail.com</t>
  </si>
  <si>
    <t>Cheshire</t>
  </si>
  <si>
    <t>cri</t>
  </si>
  <si>
    <t>bedfordcheermom@msn.com</t>
  </si>
  <si>
    <t>aundrea</t>
  </si>
  <si>
    <t>arrington</t>
  </si>
  <si>
    <t>brenntag</t>
  </si>
  <si>
    <t>daroncoon@aol.com</t>
  </si>
  <si>
    <t>daron</t>
  </si>
  <si>
    <t>coon</t>
  </si>
  <si>
    <t>briansritchie@yahoo.com</t>
  </si>
  <si>
    <t>ritchie</t>
  </si>
  <si>
    <t>clermont county juvcourt</t>
  </si>
  <si>
    <t>brndcrs@yahoo.com</t>
  </si>
  <si>
    <t>crouse</t>
  </si>
  <si>
    <t>warren county special ser</t>
  </si>
  <si>
    <t>carmchee@yahoo.com</t>
  </si>
  <si>
    <t>carmecita</t>
  </si>
  <si>
    <t>nutlouis</t>
  </si>
  <si>
    <t>ericamcdonald23@gmail.com</t>
  </si>
  <si>
    <t>man alive</t>
  </si>
  <si>
    <t>flofhm@aol.com</t>
  </si>
  <si>
    <t>floreed</t>
  </si>
  <si>
    <t>mathews</t>
  </si>
  <si>
    <t>Sylacauga</t>
  </si>
  <si>
    <t>retirement</t>
  </si>
  <si>
    <t>tinalou62@yahoo.com</t>
  </si>
  <si>
    <t>princeton bmc</t>
  </si>
  <si>
    <t>chispa3169@gmail.com</t>
  </si>
  <si>
    <t>luz</t>
  </si>
  <si>
    <t>rosado</t>
  </si>
  <si>
    <t>julian296@msn.com</t>
  </si>
  <si>
    <t>declay</t>
  </si>
  <si>
    <t>mara villa care center</t>
  </si>
  <si>
    <t>coltonrj@yahoo.com</t>
  </si>
  <si>
    <t>alfredo</t>
  </si>
  <si>
    <t>pop</t>
  </si>
  <si>
    <t>chrisdel1982@gmail.com</t>
  </si>
  <si>
    <t>delancey</t>
  </si>
  <si>
    <t>fike shipping</t>
  </si>
  <si>
    <t>daltondickerson@gmail.com</t>
  </si>
  <si>
    <t>dalton</t>
  </si>
  <si>
    <t>dickerson</t>
  </si>
  <si>
    <t>qasimz07@gmail.com</t>
  </si>
  <si>
    <t>qasim</t>
  </si>
  <si>
    <t>zafar</t>
  </si>
  <si>
    <t>Chantilly</t>
  </si>
  <si>
    <t>papa johns</t>
  </si>
  <si>
    <t>francisn@gmail.com</t>
  </si>
  <si>
    <t>harker</t>
  </si>
  <si>
    <t>Cardwell</t>
  </si>
  <si>
    <t>nakia.darrough@yahoo.com</t>
  </si>
  <si>
    <t>darrough</t>
  </si>
  <si>
    <t>corpro</t>
  </si>
  <si>
    <t>lisaramirez@gmail.com</t>
  </si>
  <si>
    <t>Camden</t>
  </si>
  <si>
    <t>rjsimmons006@yahoo.com</t>
  </si>
  <si>
    <t>raynard</t>
  </si>
  <si>
    <t>advanced media systems</t>
  </si>
  <si>
    <t>ramonap@gmail.com</t>
  </si>
  <si>
    <t>ramona</t>
  </si>
  <si>
    <t>Douglassville</t>
  </si>
  <si>
    <t>terra</t>
  </si>
  <si>
    <t>mariela1225@gmail.com</t>
  </si>
  <si>
    <t>mariela</t>
  </si>
  <si>
    <t>landa</t>
  </si>
  <si>
    <t>dr. pitter</t>
  </si>
  <si>
    <t>shtkitcrapcat@yahoo.com</t>
  </si>
  <si>
    <t>ralph</t>
  </si>
  <si>
    <t>bway corporation</t>
  </si>
  <si>
    <t>starsdontfallxy@yahoo.com</t>
  </si>
  <si>
    <t>Lake City</t>
  </si>
  <si>
    <t>bright concepts</t>
  </si>
  <si>
    <t>gusdog.bridge@gmail.com</t>
  </si>
  <si>
    <t>intrado; inc</t>
  </si>
  <si>
    <t>luckybluffy69@gmail.com</t>
  </si>
  <si>
    <t>marya</t>
  </si>
  <si>
    <t>Blacklick</t>
  </si>
  <si>
    <t>rothjeana48@yahoo.com</t>
  </si>
  <si>
    <t>jeana</t>
  </si>
  <si>
    <t>roth</t>
  </si>
  <si>
    <t>kid s ;earning place</t>
  </si>
  <si>
    <t>roy.higginbotham@yahoo.com</t>
  </si>
  <si>
    <t>higginbotham</t>
  </si>
  <si>
    <t>ami security</t>
  </si>
  <si>
    <t>kwongajohnson@yahoo.com</t>
  </si>
  <si>
    <t>kwonga</t>
  </si>
  <si>
    <t>erickmtz7@gmail.com</t>
  </si>
  <si>
    <t>erick</t>
  </si>
  <si>
    <t>reyes bail bonds</t>
  </si>
  <si>
    <t>sammize14@gmail.com</t>
  </si>
  <si>
    <t>mize</t>
  </si>
  <si>
    <t>long john silvers</t>
  </si>
  <si>
    <t>terrell_platt2000@yahoo.com</t>
  </si>
  <si>
    <t>platt</t>
  </si>
  <si>
    <t>Hubert</t>
  </si>
  <si>
    <t>ramos  painting</t>
  </si>
  <si>
    <t>mi2gyrlz@gmail.com</t>
  </si>
  <si>
    <t>moses</t>
  </si>
  <si>
    <t>iveethomas@yahoo.com</t>
  </si>
  <si>
    <t>ivee</t>
  </si>
  <si>
    <t>abacus  crop.</t>
  </si>
  <si>
    <t>carter3672@msn.com</t>
  </si>
  <si>
    <t>loretta</t>
  </si>
  <si>
    <t>e_mcdonald21@yahoo.com</t>
  </si>
  <si>
    <t>Jasonville</t>
  </si>
  <si>
    <t>oakvillage</t>
  </si>
  <si>
    <t>mitchellchandra@aol.com</t>
  </si>
  <si>
    <t>chandra</t>
  </si>
  <si>
    <t>sco early headstart</t>
  </si>
  <si>
    <t>bcovington715@yahoo.com</t>
  </si>
  <si>
    <t>trg customer solutions llc</t>
  </si>
  <si>
    <t>roman_26_72@yahoo.com</t>
  </si>
  <si>
    <t>romanelli</t>
  </si>
  <si>
    <t>Saint Johns</t>
  </si>
  <si>
    <t>armida_pena65@yahoo.com</t>
  </si>
  <si>
    <t>armida</t>
  </si>
  <si>
    <t>labor ready</t>
  </si>
  <si>
    <t>dorianmarie85@live.com</t>
  </si>
  <si>
    <t>dorian</t>
  </si>
  <si>
    <t>u. s. bank</t>
  </si>
  <si>
    <t>davinab628@hotmail.com</t>
  </si>
  <si>
    <t>vango</t>
  </si>
  <si>
    <t>raglandd7@gmail.com</t>
  </si>
  <si>
    <t>ragland</t>
  </si>
  <si>
    <t>members 1st</t>
  </si>
  <si>
    <t>aznrican@gmail.com</t>
  </si>
  <si>
    <t>choeury</t>
  </si>
  <si>
    <t>chhue</t>
  </si>
  <si>
    <t>white_twiggy08@yahoo.com</t>
  </si>
  <si>
    <t>e@r cannon cildcare center</t>
  </si>
  <si>
    <t>kcocobug@aol.com</t>
  </si>
  <si>
    <t>kayia</t>
  </si>
  <si>
    <t>Florissant</t>
  </si>
  <si>
    <t>riverview gardens school dist</t>
  </si>
  <si>
    <t>shawcrystlb@aol.com</t>
  </si>
  <si>
    <t>samaritan home health</t>
  </si>
  <si>
    <t>bobbyjw.com@yahoo.com</t>
  </si>
  <si>
    <t>mercy behavior health</t>
  </si>
  <si>
    <t>bmendez3@comcast.net</t>
  </si>
  <si>
    <t>New Providenc</t>
  </si>
  <si>
    <t>crash_813@hotmail.com</t>
  </si>
  <si>
    <t>bloostats</t>
  </si>
  <si>
    <t>crash_u_420@hotmail.com</t>
  </si>
  <si>
    <t>ray</t>
  </si>
  <si>
    <t>farradzs</t>
  </si>
  <si>
    <t>schuff steel</t>
  </si>
  <si>
    <t>addisonnuri@yahoo.com</t>
  </si>
  <si>
    <t>nuri</t>
  </si>
  <si>
    <t>addison</t>
  </si>
  <si>
    <t>Midlothian</t>
  </si>
  <si>
    <t>med relief staffing</t>
  </si>
  <si>
    <t>aredotscott@gmail.com</t>
  </si>
  <si>
    <t>champs sports</t>
  </si>
  <si>
    <t>amgramer@yahoo.com</t>
  </si>
  <si>
    <t>gramer</t>
  </si>
  <si>
    <t>fullerton</t>
  </si>
  <si>
    <t>damarabugai@gmail.com</t>
  </si>
  <si>
    <t>damara</t>
  </si>
  <si>
    <t>bugai</t>
  </si>
  <si>
    <t>Uniontown</t>
  </si>
  <si>
    <t>genesis health care laurel rid</t>
  </si>
  <si>
    <t>barbarajones@yahoo.com</t>
  </si>
  <si>
    <t>modern architecture design</t>
  </si>
  <si>
    <t>wjudith49@yahoo.com</t>
  </si>
  <si>
    <t>Port Orange</t>
  </si>
  <si>
    <t>deniyahlenae08@aol.com</t>
  </si>
  <si>
    <t>shunja</t>
  </si>
  <si>
    <t>Troup</t>
  </si>
  <si>
    <t>kilgore national bank</t>
  </si>
  <si>
    <t>djuarez70@gmail.com</t>
  </si>
  <si>
    <t>juarez</t>
  </si>
  <si>
    <t>espitia@gmail.com</t>
  </si>
  <si>
    <t>espitia</t>
  </si>
  <si>
    <t>tech hifi</t>
  </si>
  <si>
    <t>f8tf8ce520@gmail.com</t>
  </si>
  <si>
    <t>sharnita</t>
  </si>
  <si>
    <t>tsa</t>
  </si>
  <si>
    <t>efuentes1050@live.com</t>
  </si>
  <si>
    <t>bsg tpv</t>
  </si>
  <si>
    <t>christopherlowry@yahoo.com</t>
  </si>
  <si>
    <t>lowry</t>
  </si>
  <si>
    <t>forest city</t>
  </si>
  <si>
    <t>christyhay913@yahoo.com</t>
  </si>
  <si>
    <t>hay</t>
  </si>
  <si>
    <t>Crawfordville</t>
  </si>
  <si>
    <t>envision credit union</t>
  </si>
  <si>
    <t>dizquierdo123@yahoo.com</t>
  </si>
  <si>
    <t>izquierdo</t>
  </si>
  <si>
    <t>miami dade county public schoo</t>
  </si>
  <si>
    <t>kjs22swim@yahoo.com</t>
  </si>
  <si>
    <t>kaila</t>
  </si>
  <si>
    <t>shaut</t>
  </si>
  <si>
    <t>andersonz57@yahoo.com</t>
  </si>
  <si>
    <t>zelda</t>
  </si>
  <si>
    <t>piedmont virginia community co</t>
  </si>
  <si>
    <t>fbpayne@yahoo.com</t>
  </si>
  <si>
    <t>Tasley</t>
  </si>
  <si>
    <t>hdupchurch@aol.com</t>
  </si>
  <si>
    <t>till</t>
  </si>
  <si>
    <t>Nemacolin</t>
  </si>
  <si>
    <t>greene county state correction</t>
  </si>
  <si>
    <t>pmewap@aol.com</t>
  </si>
  <si>
    <t>circle k</t>
  </si>
  <si>
    <t>lindacarrion06@yahoo.com</t>
  </si>
  <si>
    <t>carrion</t>
  </si>
  <si>
    <t>community health centers inc.</t>
  </si>
  <si>
    <t>paulhgoodman@hotmail.com</t>
  </si>
  <si>
    <t>goodman</t>
  </si>
  <si>
    <t>Lake Stevens</t>
  </si>
  <si>
    <t>manu connection</t>
  </si>
  <si>
    <t>raegan123456@aol.com</t>
  </si>
  <si>
    <t>sherwood</t>
  </si>
  <si>
    <t>Westville</t>
  </si>
  <si>
    <t>vcoronado1010@gmail.com</t>
  </si>
  <si>
    <t>alejandro</t>
  </si>
  <si>
    <t>vegas076@yahoo.com</t>
  </si>
  <si>
    <t>harris county</t>
  </si>
  <si>
    <t>dtoni61@yahoo.com</t>
  </si>
  <si>
    <t>holland davi</t>
  </si>
  <si>
    <t>Weatherford</t>
  </si>
  <si>
    <t>suzylwilliams4@aol.com</t>
  </si>
  <si>
    <t>suzy</t>
  </si>
  <si>
    <t>Guymon</t>
  </si>
  <si>
    <t>kidsville</t>
  </si>
  <si>
    <t>kwright41175@gmail.com</t>
  </si>
  <si>
    <t>kathleen</t>
  </si>
  <si>
    <t>los comales restaurant</t>
  </si>
  <si>
    <t>sunflowa43@hotmail.com</t>
  </si>
  <si>
    <t>melzer</t>
  </si>
  <si>
    <t>thurlow</t>
  </si>
  <si>
    <t>Dexter</t>
  </si>
  <si>
    <t>mayo regional hospital</t>
  </si>
  <si>
    <t>teigenharry@yahoo.com</t>
  </si>
  <si>
    <t>harry</t>
  </si>
  <si>
    <t>teigen</t>
  </si>
  <si>
    <t>pilot travel center</t>
  </si>
  <si>
    <t>j58stewart@yahoo.com</t>
  </si>
  <si>
    <t>community health network</t>
  </si>
  <si>
    <t>sher1943@gmail.com</t>
  </si>
  <si>
    <t>alleyne</t>
  </si>
  <si>
    <t>Davenport</t>
  </si>
  <si>
    <t>pender\\'s food stores</t>
  </si>
  <si>
    <t>karen_mikeprovencio@yahoo.com</t>
  </si>
  <si>
    <t>provencio</t>
  </si>
  <si>
    <t>asgardians2000@yahoo.com</t>
  </si>
  <si>
    <t>fredrick</t>
  </si>
  <si>
    <t>citadel mall</t>
  </si>
  <si>
    <t>paulettewells10@gmail.com</t>
  </si>
  <si>
    <t>bdcubillas@gmail.com</t>
  </si>
  <si>
    <t>cubillas</t>
  </si>
  <si>
    <t>auto doral collition</t>
  </si>
  <si>
    <t>chilenita3075@yahoo.com</t>
  </si>
  <si>
    <t>navarro</t>
  </si>
  <si>
    <t>rex hospital</t>
  </si>
  <si>
    <t>mzwalker2012@gmail.com</t>
  </si>
  <si>
    <t>health horizons</t>
  </si>
  <si>
    <t>spereira67@aol.com</t>
  </si>
  <si>
    <t>sonia</t>
  </si>
  <si>
    <t>pereira</t>
  </si>
  <si>
    <t>Brandon</t>
  </si>
  <si>
    <t>apps</t>
  </si>
  <si>
    <t>aprilbiles123@yahoo.com</t>
  </si>
  <si>
    <t>biles</t>
  </si>
  <si>
    <t>nwbp</t>
  </si>
  <si>
    <t>pitoc105@gmail.com</t>
  </si>
  <si>
    <t>Oak Lawn</t>
  </si>
  <si>
    <t>smg savor</t>
  </si>
  <si>
    <t>kassi.wyandotte@gmail.com</t>
  </si>
  <si>
    <t>kassandra</t>
  </si>
  <si>
    <t>montoya</t>
  </si>
  <si>
    <t>the whole person</t>
  </si>
  <si>
    <t>fearsjn@yahoo.com</t>
  </si>
  <si>
    <t>joyslyn</t>
  </si>
  <si>
    <t>fears</t>
  </si>
  <si>
    <t>Overland Park</t>
  </si>
  <si>
    <t>kansas department of labor</t>
  </si>
  <si>
    <t>lonkeymuver22@aol.com</t>
  </si>
  <si>
    <t>menarde</t>
  </si>
  <si>
    <t>Morrisville</t>
  </si>
  <si>
    <t>healthcare services</t>
  </si>
  <si>
    <t>sosassywill@gmail.com</t>
  </si>
  <si>
    <t>malissa</t>
  </si>
  <si>
    <t>dollar general distrubution</t>
  </si>
  <si>
    <t>gabby021976@yahoo.com</t>
  </si>
  <si>
    <t>gabriela</t>
  </si>
  <si>
    <t>Douglas</t>
  </si>
  <si>
    <t>samc</t>
  </si>
  <si>
    <t>mike58801@gmail.com</t>
  </si>
  <si>
    <t>Blackwood</t>
  </si>
  <si>
    <t>tech services llc</t>
  </si>
  <si>
    <t>lechickadee@hotmail.com</t>
  </si>
  <si>
    <t>leig</t>
  </si>
  <si>
    <t>jurewicz</t>
  </si>
  <si>
    <t>regis signature salon</t>
  </si>
  <si>
    <t>tchattley@hotmail.com</t>
  </si>
  <si>
    <t>chattley</t>
  </si>
  <si>
    <t>Ellsworth</t>
  </si>
  <si>
    <t>courtland rehab</t>
  </si>
  <si>
    <t>montezlupemontez77@yahoo.com</t>
  </si>
  <si>
    <t>montez</t>
  </si>
  <si>
    <t>Carlsbad</t>
  </si>
  <si>
    <t>celetch</t>
  </si>
  <si>
    <t>vicreed2003@yahoo.com</t>
  </si>
  <si>
    <t>all in one security</t>
  </si>
  <si>
    <t>woodsstl21@yahoo.com</t>
  </si>
  <si>
    <t>advance promotions</t>
  </si>
  <si>
    <t>mcrandaudiebean@aol.com</t>
  </si>
  <si>
    <t>Adamsville</t>
  </si>
  <si>
    <t>jefferson county sch</t>
  </si>
  <si>
    <t>seantricey@yahoo.com</t>
  </si>
  <si>
    <t>booker</t>
  </si>
  <si>
    <t>sunrise transportation</t>
  </si>
  <si>
    <t>coreyt.adams@yahoo.com</t>
  </si>
  <si>
    <t>schekner</t>
  </si>
  <si>
    <t>chwer@yahoo.com</t>
  </si>
  <si>
    <t>atria sutton</t>
  </si>
  <si>
    <t>ehmann@gmail.com</t>
  </si>
  <si>
    <t>ehmann</t>
  </si>
  <si>
    <t>mrskyc1@yahoo.com</t>
  </si>
  <si>
    <t>childs</t>
  </si>
  <si>
    <t>ryan_bedell@yahoo.com</t>
  </si>
  <si>
    <t>bedell</t>
  </si>
  <si>
    <t>Garland</t>
  </si>
  <si>
    <t>compass group</t>
  </si>
  <si>
    <t>nitacoletrain@yahoo.com</t>
  </si>
  <si>
    <t>shinita</t>
  </si>
  <si>
    <t>alligiance</t>
  </si>
  <si>
    <t>keithzapata69@gmail.com</t>
  </si>
  <si>
    <t>zapata</t>
  </si>
  <si>
    <t>kmcwane@yahoo.com</t>
  </si>
  <si>
    <t>mcwane</t>
  </si>
  <si>
    <t>teyhall@gmail.com</t>
  </si>
  <si>
    <t>teylor</t>
  </si>
  <si>
    <t>Rohnert Park</t>
  </si>
  <si>
    <t>jle522000@yahoo.com</t>
  </si>
  <si>
    <t>emmick</t>
  </si>
  <si>
    <t>aminah22@hotmail.com</t>
  </si>
  <si>
    <t>aminah</t>
  </si>
  <si>
    <t>mears</t>
  </si>
  <si>
    <t>en valley</t>
  </si>
  <si>
    <t>peter_johnson697@yahoo.com</t>
  </si>
  <si>
    <t>talor</t>
  </si>
  <si>
    <t>ann taylor</t>
  </si>
  <si>
    <t>itserika21@gmail.com</t>
  </si>
  <si>
    <t>erika</t>
  </si>
  <si>
    <t>felipe</t>
  </si>
  <si>
    <t>h. d. smith</t>
  </si>
  <si>
    <t>vlmobley@aol.com</t>
  </si>
  <si>
    <t>virgie</t>
  </si>
  <si>
    <t>us army</t>
  </si>
  <si>
    <t>jjlroksolid@hotmail.com</t>
  </si>
  <si>
    <t>litcher</t>
  </si>
  <si>
    <t>Clearwater</t>
  </si>
  <si>
    <t>helper_dough_girl@hotmail.com</t>
  </si>
  <si>
    <t>harwood</t>
  </si>
  <si>
    <t>Helper</t>
  </si>
  <si>
    <t>christinevogt@hotmail.com</t>
  </si>
  <si>
    <t>Crystal Lake</t>
  </si>
  <si>
    <t>prdnice@gmail.com</t>
  </si>
  <si>
    <t>dorsey</t>
  </si>
  <si>
    <t>Rayville</t>
  </si>
  <si>
    <t>richland parish schools</t>
  </si>
  <si>
    <t>phylannmo55@aol.com</t>
  </si>
  <si>
    <t>first federal bank of la</t>
  </si>
  <si>
    <t>collinclayonna@gmail.com</t>
  </si>
  <si>
    <t>vickie</t>
  </si>
  <si>
    <t>kimcards</t>
  </si>
  <si>
    <t>kenken_1983@hotmail.com</t>
  </si>
  <si>
    <t>tonydickerson52@hotmail.com</t>
  </si>
  <si>
    <t>Versailles</t>
  </si>
  <si>
    <t>casiwecki@gmail.com</t>
  </si>
  <si>
    <t>siwecki</t>
  </si>
  <si>
    <t>spincity</t>
  </si>
  <si>
    <t>flythe@hotmail.com</t>
  </si>
  <si>
    <t>cortez</t>
  </si>
  <si>
    <t>better business ideas and serv</t>
  </si>
  <si>
    <t>cbcapt@cox.net</t>
  </si>
  <si>
    <t>bednar jr</t>
  </si>
  <si>
    <t>andre08249@gmail.com</t>
  </si>
  <si>
    <t>andre</t>
  </si>
  <si>
    <t>lehman roberts</t>
  </si>
  <si>
    <t>cliffkim43@hotmail.com</t>
  </si>
  <si>
    <t>cliff</t>
  </si>
  <si>
    <t>haller</t>
  </si>
  <si>
    <t>harper distribution</t>
  </si>
  <si>
    <t>poohfine1@yahoo.com</t>
  </si>
  <si>
    <t>mattrice</t>
  </si>
  <si>
    <t>conley</t>
  </si>
  <si>
    <t>talenttree</t>
  </si>
  <si>
    <t>britt85lv@aol.com</t>
  </si>
  <si>
    <t>antonacci</t>
  </si>
  <si>
    <t>Discovery Bay</t>
  </si>
  <si>
    <t>elbaloulo@yahoo.com</t>
  </si>
  <si>
    <t>elba</t>
  </si>
  <si>
    <t>quinby</t>
  </si>
  <si>
    <t>caring companions</t>
  </si>
  <si>
    <t>shandobethel@aol.cm</t>
  </si>
  <si>
    <t>shando</t>
  </si>
  <si>
    <t>bethel</t>
  </si>
  <si>
    <t>dekalb county board of educati</t>
  </si>
  <si>
    <t>ladymau3@gmail.com</t>
  </si>
  <si>
    <t>ulinski</t>
  </si>
  <si>
    <t>Boalsburg</t>
  </si>
  <si>
    <t>garfields</t>
  </si>
  <si>
    <t>marilinlobaina@gmail.com</t>
  </si>
  <si>
    <t>marilin</t>
  </si>
  <si>
    <t>lobaina</t>
  </si>
  <si>
    <t>seven counties</t>
  </si>
  <si>
    <t>vgonzo86@hotmail.com</t>
  </si>
  <si>
    <t>salexander.sa@gmail.com</t>
  </si>
  <si>
    <t>sasha</t>
  </si>
  <si>
    <t>Sausalito</t>
  </si>
  <si>
    <t>richardc316@yahoo.com</t>
  </si>
  <si>
    <t>cammer</t>
  </si>
  <si>
    <t>Cypress</t>
  </si>
  <si>
    <t>zaneziggyz@aol.com</t>
  </si>
  <si>
    <t>zane</t>
  </si>
  <si>
    <t>grey</t>
  </si>
  <si>
    <t>ingram.john.89@gmail.com</t>
  </si>
  <si>
    <t>tcf national bank - co region</t>
  </si>
  <si>
    <t>makiahd@yahoo.com</t>
  </si>
  <si>
    <t>sharissa</t>
  </si>
  <si>
    <t>mayhew</t>
  </si>
  <si>
    <t>wallis companies</t>
  </si>
  <si>
    <t>motion1994@yahoo.com</t>
  </si>
  <si>
    <t>ebonee</t>
  </si>
  <si>
    <t>childcare network</t>
  </si>
  <si>
    <t>taurusmcelvaine@aol.com</t>
  </si>
  <si>
    <t>taurus</t>
  </si>
  <si>
    <t>mcelvaine</t>
  </si>
  <si>
    <t>Greenwood</t>
  </si>
  <si>
    <t>aja management</t>
  </si>
  <si>
    <t>trem7@live.com</t>
  </si>
  <si>
    <t>tremble</t>
  </si>
  <si>
    <t>remedy staffing</t>
  </si>
  <si>
    <t>angela.dotson76@gmail.com</t>
  </si>
  <si>
    <t>dotson</t>
  </si>
  <si>
    <t>cafe caribe</t>
  </si>
  <si>
    <t>adcombs8110@gmail.com</t>
  </si>
  <si>
    <t>adam</t>
  </si>
  <si>
    <t>gkn</t>
  </si>
  <si>
    <t>smitheejd@yahoo.com</t>
  </si>
  <si>
    <t>smithee</t>
  </si>
  <si>
    <t>Mexico</t>
  </si>
  <si>
    <t>mm golf carts</t>
  </si>
  <si>
    <t>stingraigirl@aol.com</t>
  </si>
  <si>
    <t>lerai</t>
  </si>
  <si>
    <t>shacis</t>
  </si>
  <si>
    <t>Douglasville</t>
  </si>
  <si>
    <t>old fashion foods</t>
  </si>
  <si>
    <t>leida.ramos@hotmail.com</t>
  </si>
  <si>
    <t>leida</t>
  </si>
  <si>
    <t>texas workforce commission</t>
  </si>
  <si>
    <t>wingsmvp31@yahoo.com</t>
  </si>
  <si>
    <t>volk</t>
  </si>
  <si>
    <t>stepanski@cox.net</t>
  </si>
  <si>
    <t>step</t>
  </si>
  <si>
    <t>escambia county sheriff office</t>
  </si>
  <si>
    <t>thrs_hwrd@yahoo.com</t>
  </si>
  <si>
    <t>Denton</t>
  </si>
  <si>
    <t>cottonwoodnursinghome</t>
  </si>
  <si>
    <t>josh23hill@gmail.com</t>
  </si>
  <si>
    <t>smeeks.sm@gmail.com</t>
  </si>
  <si>
    <t>cleaning</t>
  </si>
  <si>
    <t>ramonamona69@gmail.com</t>
  </si>
  <si>
    <t>gilpin</t>
  </si>
  <si>
    <t>Golden</t>
  </si>
  <si>
    <t>ntshstokes@gmail.com</t>
  </si>
  <si>
    <t>broadway service</t>
  </si>
  <si>
    <t>gwolfordcmm@yahoo.com</t>
  </si>
  <si>
    <t>wolford</t>
  </si>
  <si>
    <t>compass management m</t>
  </si>
  <si>
    <t>amcatee73@gmail.com</t>
  </si>
  <si>
    <t>angelia</t>
  </si>
  <si>
    <t>mcatee</t>
  </si>
  <si>
    <t>Cantonment</t>
  </si>
  <si>
    <t>sight and sun eyeworks</t>
  </si>
  <si>
    <t>bobgherrick@yahoo.com</t>
  </si>
  <si>
    <t>bob</t>
  </si>
  <si>
    <t>herrick</t>
  </si>
  <si>
    <t>Clearlake Oak</t>
  </si>
  <si>
    <t>ssdi</t>
  </si>
  <si>
    <t>carlierackley@gmail.com</t>
  </si>
  <si>
    <t>rackley</t>
  </si>
  <si>
    <t>empowered health</t>
  </si>
  <si>
    <t>davidcaldwell@gmail.com</t>
  </si>
  <si>
    <t>la petite boulangerie</t>
  </si>
  <si>
    <t>budgie_4u81@yahoo.com</t>
  </si>
  <si>
    <t>bauley</t>
  </si>
  <si>
    <t>cement masons union</t>
  </si>
  <si>
    <t>c.harris0303@live.com</t>
  </si>
  <si>
    <t>charmagne</t>
  </si>
  <si>
    <t>Brackenridge</t>
  </si>
  <si>
    <t>genesis healthcare</t>
  </si>
  <si>
    <t>corrinerobinson_7@yahoo.com</t>
  </si>
  <si>
    <t>corrine r</t>
  </si>
  <si>
    <t>Wagoner</t>
  </si>
  <si>
    <t>central state services</t>
  </si>
  <si>
    <t>jdelude@live.com</t>
  </si>
  <si>
    <t>delude</t>
  </si>
  <si>
    <t>bloomington public schools</t>
  </si>
  <si>
    <t>chrissypb2010@gmail.com</t>
  </si>
  <si>
    <t>complete rehab services</t>
  </si>
  <si>
    <t>christislord2010@gmail.com</t>
  </si>
  <si>
    <t>dario</t>
  </si>
  <si>
    <t>philippe</t>
  </si>
  <si>
    <t>sni companies</t>
  </si>
  <si>
    <t>chorde@gmail.com</t>
  </si>
  <si>
    <t>century correctional inst</t>
  </si>
  <si>
    <t>senya_richard@hotmail.com</t>
  </si>
  <si>
    <t>lola</t>
  </si>
  <si>
    <t>Bryan</t>
  </si>
  <si>
    <t>voter consumer resea</t>
  </si>
  <si>
    <t>dalejr88crazy@aol.com</t>
  </si>
  <si>
    <t>milford</t>
  </si>
  <si>
    <t>Kingston</t>
  </si>
  <si>
    <t>mygrant glass</t>
  </si>
  <si>
    <t>gayla85lewis@yahoo.com</t>
  </si>
  <si>
    <t>gayla</t>
  </si>
  <si>
    <t>Dinuba</t>
  </si>
  <si>
    <t>alvarez.marisol.marisol8@gmail.com</t>
  </si>
  <si>
    <t>marisol</t>
  </si>
  <si>
    <t>head start child development</t>
  </si>
  <si>
    <t>diane.hawkes@gmail.com</t>
  </si>
  <si>
    <t>so  ea apt</t>
  </si>
  <si>
    <t>christopherson travel</t>
  </si>
  <si>
    <t>bryce_j_123@hotmail.com</t>
  </si>
  <si>
    <t>Cannelton</t>
  </si>
  <si>
    <t>wgs</t>
  </si>
  <si>
    <t>fabshier@yahoo.com</t>
  </si>
  <si>
    <t>abshier</t>
  </si>
  <si>
    <t>disiabilty</t>
  </si>
  <si>
    <t>danpdpsupply@yahoo.com</t>
  </si>
  <si>
    <t>pennick</t>
  </si>
  <si>
    <t>Lansdowne</t>
  </si>
  <si>
    <t>co man enterprises</t>
  </si>
  <si>
    <t>danielglez33@yahoo.com</t>
  </si>
  <si>
    <t>cjchurch91@gmail.com</t>
  </si>
  <si>
    <t>Hilliard</t>
  </si>
  <si>
    <t>ermadlowe@hotmail.com</t>
  </si>
  <si>
    <t>erma</t>
  </si>
  <si>
    <t>Park Ridge</t>
  </si>
  <si>
    <t>sportswest</t>
  </si>
  <si>
    <t>davidmccarthy@gmail.com</t>
  </si>
  <si>
    <t>mccarthy</t>
  </si>
  <si>
    <t>Middlesex</t>
  </si>
  <si>
    <t>garden guru</t>
  </si>
  <si>
    <t>mothergoose416@hotmail.com</t>
  </si>
  <si>
    <t>chris.leigh10@yahoo.com</t>
  </si>
  <si>
    <t>bing</t>
  </si>
  <si>
    <t>ralphw1234@yahoo.com</t>
  </si>
  <si>
    <t>rosa</t>
  </si>
  <si>
    <t>Metairie</t>
  </si>
  <si>
    <t>metairie scrap gold</t>
  </si>
  <si>
    <t>gadgethandz@gmail.com</t>
  </si>
  <si>
    <t>shamir</t>
  </si>
  <si>
    <t>Paterson</t>
  </si>
  <si>
    <t>dunkin donuts</t>
  </si>
  <si>
    <t>tisha55@cox.net</t>
  </si>
  <si>
    <t>grevious rod</t>
  </si>
  <si>
    <t>california pizza kitchen</t>
  </si>
  <si>
    <t>flossied@gmail.com</t>
  </si>
  <si>
    <t>flossie</t>
  </si>
  <si>
    <t>muscle factory</t>
  </si>
  <si>
    <t>kennethhill14@yahoo.com</t>
  </si>
  <si>
    <t>mrf_watson@yahoo.com</t>
  </si>
  <si>
    <t>marife</t>
  </si>
  <si>
    <t>hyvee</t>
  </si>
  <si>
    <t>leelawson8@hotmail.com</t>
  </si>
  <si>
    <t>judylee</t>
  </si>
  <si>
    <t>lawson</t>
  </si>
  <si>
    <t>lpsb rms</t>
  </si>
  <si>
    <t>ginadengl@msn.com</t>
  </si>
  <si>
    <t>desoto isd</t>
  </si>
  <si>
    <t>gilbertmartin@gmail.com</t>
  </si>
  <si>
    <t>red food</t>
  </si>
  <si>
    <t>lilbitt03.ch@gmail.com</t>
  </si>
  <si>
    <t>prestige healthcare</t>
  </si>
  <si>
    <t>jwwharvy666@aol.com</t>
  </si>
  <si>
    <t>wall</t>
  </si>
  <si>
    <t>Cassatt</t>
  </si>
  <si>
    <t>recy0882@yahoo.com</t>
  </si>
  <si>
    <t>resurgent</t>
  </si>
  <si>
    <t>luvmykat2@yahoo.com</t>
  </si>
  <si>
    <t>ideran</t>
  </si>
  <si>
    <t>Chebanse</t>
  </si>
  <si>
    <t>st marys hosp.</t>
  </si>
  <si>
    <t>yorrell@hotmail.com</t>
  </si>
  <si>
    <t>yvonne</t>
  </si>
  <si>
    <t>orrell</t>
  </si>
  <si>
    <t>Sunderland</t>
  </si>
  <si>
    <t>new england health center</t>
  </si>
  <si>
    <t>louissmith@gmail.com</t>
  </si>
  <si>
    <t>sports town usa</t>
  </si>
  <si>
    <t>nicole.scott51@yahoo.com</t>
  </si>
  <si>
    <t>johnston willis hospital</t>
  </si>
  <si>
    <t>lekeshia1030@yahoo.com</t>
  </si>
  <si>
    <t>lekeshia</t>
  </si>
  <si>
    <t>hampton</t>
  </si>
  <si>
    <t>cfim</t>
  </si>
  <si>
    <t>paulo@hotmail.com</t>
  </si>
  <si>
    <t>handy andy</t>
  </si>
  <si>
    <t>powertwin204@yahoo.com</t>
  </si>
  <si>
    <t>markesha</t>
  </si>
  <si>
    <t>cgs administarors</t>
  </si>
  <si>
    <t>martymarbaker@msn.com</t>
  </si>
  <si>
    <t>marbaker</t>
  </si>
  <si>
    <t>cummings lumber mill</t>
  </si>
  <si>
    <t>tazgirl2k@yahoo.com</t>
  </si>
  <si>
    <t>duenas</t>
  </si>
  <si>
    <t>sunshinedjw@gmail.com</t>
  </si>
  <si>
    <t>onit int</t>
  </si>
  <si>
    <t>tblack9999@gmail.com</t>
  </si>
  <si>
    <t>tashell</t>
  </si>
  <si>
    <t>pilgrim\\'s</t>
  </si>
  <si>
    <t>lellee73@yahoo.com</t>
  </si>
  <si>
    <t>oscar</t>
  </si>
  <si>
    <t>social service coordinators</t>
  </si>
  <si>
    <t>neely_212@yahoo.com</t>
  </si>
  <si>
    <t>shell first coast energy</t>
  </si>
  <si>
    <t>mcnary.kenneth@yahoo.com</t>
  </si>
  <si>
    <t>mcnary</t>
  </si>
  <si>
    <t>Pacific Grove</t>
  </si>
  <si>
    <t>savemart</t>
  </si>
  <si>
    <t>pattipopcorn59@yahoo.com</t>
  </si>
  <si>
    <t>jamessjolly@hotmail.com</t>
  </si>
  <si>
    <t>jolly</t>
  </si>
  <si>
    <t>profitpros</t>
  </si>
  <si>
    <t>pdlucas10@hotmail.com</t>
  </si>
  <si>
    <t>lucas</t>
  </si>
  <si>
    <t>rowe foundry</t>
  </si>
  <si>
    <t>shyronj@yahoo.com</t>
  </si>
  <si>
    <t>shyron</t>
  </si>
  <si>
    <t>Chipley</t>
  </si>
  <si>
    <t>twin oaks</t>
  </si>
  <si>
    <t>larnew2000@yahoo.com</t>
  </si>
  <si>
    <t>triumph foods</t>
  </si>
  <si>
    <t>tzipibenezra@gmail.com</t>
  </si>
  <si>
    <t>tzipora</t>
  </si>
  <si>
    <t>benezra</t>
  </si>
  <si>
    <t>Vernon Hills</t>
  </si>
  <si>
    <t>valerie and brian weissman</t>
  </si>
  <si>
    <t>sammersbby92@gmail.com</t>
  </si>
  <si>
    <t>New Memphis</t>
  </si>
  <si>
    <t>twanaka27@gmail.com</t>
  </si>
  <si>
    <t>twanaka</t>
  </si>
  <si>
    <t>luischrs1974@yahoo.com</t>
  </si>
  <si>
    <t>pineda</t>
  </si>
  <si>
    <t>Universal Cit</t>
  </si>
  <si>
    <t>new dawn lending</t>
  </si>
  <si>
    <t>jonessean30@yahoo.com</t>
  </si>
  <si>
    <t>sean</t>
  </si>
  <si>
    <t>nancywilder@gmail.com</t>
  </si>
  <si>
    <t>nancy</t>
  </si>
  <si>
    <t>wilder</t>
  </si>
  <si>
    <t>the wall</t>
  </si>
  <si>
    <t>fredkim3@yahoo.com</t>
  </si>
  <si>
    <t>flowers</t>
  </si>
  <si>
    <t>superior seating</t>
  </si>
  <si>
    <t>smithkatrina26@yahoo.com</t>
  </si>
  <si>
    <t>Nacogdoches</t>
  </si>
  <si>
    <t>southern finiance</t>
  </si>
  <si>
    <t>mazdayes@yahoo.com</t>
  </si>
  <si>
    <t>keys</t>
  </si>
  <si>
    <t>cbunnery@yahoo.com</t>
  </si>
  <si>
    <t>candais</t>
  </si>
  <si>
    <t>bunnery</t>
  </si>
  <si>
    <t>sonic drive in</t>
  </si>
  <si>
    <t>cdbushee@yahoo.com</t>
  </si>
  <si>
    <t>bushee</t>
  </si>
  <si>
    <t>bailys corp</t>
  </si>
  <si>
    <t>theaton33@gmail.com</t>
  </si>
  <si>
    <t>heaton</t>
  </si>
  <si>
    <t>bushel and peck</t>
  </si>
  <si>
    <t>anenejr@gmail.com</t>
  </si>
  <si>
    <t>anene</t>
  </si>
  <si>
    <t>uzuakpunwa</t>
  </si>
  <si>
    <t>charleshoustonhighschool</t>
  </si>
  <si>
    <t>s.swik.bur56@gmail.com</t>
  </si>
  <si>
    <t>gooch</t>
  </si>
  <si>
    <t>Joplin</t>
  </si>
  <si>
    <t>backyardburgers</t>
  </si>
  <si>
    <t>wandakelly15@gmail.com</t>
  </si>
  <si>
    <t>lionapparel</t>
  </si>
  <si>
    <t>chrissy.agar@yahoo.com</t>
  </si>
  <si>
    <t>medina</t>
  </si>
  <si>
    <t>Clinton Towns</t>
  </si>
  <si>
    <t>uap</t>
  </si>
  <si>
    <t>smc_357@yahoo.com</t>
  </si>
  <si>
    <t>western dental</t>
  </si>
  <si>
    <t>angelaclodfelter@gmail.com</t>
  </si>
  <si>
    <t>clodfelter</t>
  </si>
  <si>
    <t>Oak Hill</t>
  </si>
  <si>
    <t>magna consulting</t>
  </si>
  <si>
    <t>djs101@aol.com</t>
  </si>
  <si>
    <t>schaffer</t>
  </si>
  <si>
    <t>independt insurace</t>
  </si>
  <si>
    <t>rcruse08@yahoo.com</t>
  </si>
  <si>
    <t>cruse</t>
  </si>
  <si>
    <t>Farmerville</t>
  </si>
  <si>
    <t>mishamadness@gmail.com</t>
  </si>
  <si>
    <t>zawacki</t>
  </si>
  <si>
    <t>La Crosse</t>
  </si>
  <si>
    <t>haven cleaning</t>
  </si>
  <si>
    <t>bighonky2010@yahoo.com</t>
  </si>
  <si>
    <t>beaniemack0823@yahoo.com</t>
  </si>
  <si>
    <t>hyatt</t>
  </si>
  <si>
    <t>Lake Waccamaw</t>
  </si>
  <si>
    <t>southeast primary care</t>
  </si>
  <si>
    <t>bynum2000@gmail.com</t>
  </si>
  <si>
    <t>antoine</t>
  </si>
  <si>
    <t>sharon951159@yahoo.com</t>
  </si>
  <si>
    <t>hammons</t>
  </si>
  <si>
    <t>cindy martin</t>
  </si>
  <si>
    <t>fineshemar01@gmail.com</t>
  </si>
  <si>
    <t>thornton</t>
  </si>
  <si>
    <t>apac customer services inc</t>
  </si>
  <si>
    <t>cristinat@yahoo.com</t>
  </si>
  <si>
    <t>wealth zone group</t>
  </si>
  <si>
    <t>princeton_anthony@yahoo.com</t>
  </si>
  <si>
    <t>prince</t>
  </si>
  <si>
    <t>auto zone</t>
  </si>
  <si>
    <t>trerodgers53@hotmail.com</t>
  </si>
  <si>
    <t>tre</t>
  </si>
  <si>
    <t>rodgers</t>
  </si>
  <si>
    <t>Enterprise</t>
  </si>
  <si>
    <t>first acceptance insurance co.</t>
  </si>
  <si>
    <t>baabdoll0430@hotmail.com</t>
  </si>
  <si>
    <t>Triangle</t>
  </si>
  <si>
    <t>crassociates</t>
  </si>
  <si>
    <t>jaj2008@cox.net</t>
  </si>
  <si>
    <t>trader joes</t>
  </si>
  <si>
    <t>ceradu1@hotmail.com</t>
  </si>
  <si>
    <t>ma cecilia</t>
  </si>
  <si>
    <t>rite aid pharmacy</t>
  </si>
  <si>
    <t>christielynn8@gmail.com</t>
  </si>
  <si>
    <t>mccoy</t>
  </si>
  <si>
    <t>christie</t>
  </si>
  <si>
    <t>Mount Calm</t>
  </si>
  <si>
    <t>dorcasn@hotmail.com</t>
  </si>
  <si>
    <t>dorcas</t>
  </si>
  <si>
    <t>durant</t>
  </si>
  <si>
    <t>adaptabiz</t>
  </si>
  <si>
    <t>claudiaboyd2@yahoo.com</t>
  </si>
  <si>
    <t>leflore county school district</t>
  </si>
  <si>
    <t>Facebook Ads</t>
  </si>
  <si>
    <t>smrdar218@yahoo.com</t>
  </si>
  <si>
    <t>sadie</t>
  </si>
  <si>
    <t>royster</t>
  </si>
  <si>
    <t>chs</t>
  </si>
  <si>
    <t>jonesdarryl427@yahoo.com</t>
  </si>
  <si>
    <t>darryl</t>
  </si>
  <si>
    <t>Walnut Cove</t>
  </si>
  <si>
    <t>materials management</t>
  </si>
  <si>
    <t>telly1188@gmail.com</t>
  </si>
  <si>
    <t>twin city quarters</t>
  </si>
  <si>
    <t>bethahud@bellsouth.net</t>
  </si>
  <si>
    <t>knox county schools</t>
  </si>
  <si>
    <t>cnvarez85@gmail.com</t>
  </si>
  <si>
    <t>nevarez</t>
  </si>
  <si>
    <t>south east eye specialist</t>
  </si>
  <si>
    <t>fanaticartrepreneur@yahoo.com</t>
  </si>
  <si>
    <t>dolllicia</t>
  </si>
  <si>
    <t>department of auditor</t>
  </si>
  <si>
    <t>jmnaber@gmail.com</t>
  </si>
  <si>
    <t>jiries</t>
  </si>
  <si>
    <t>naber</t>
  </si>
  <si>
    <t>Canyon Countr</t>
  </si>
  <si>
    <t>in home supportive sercives</t>
  </si>
  <si>
    <t>fcb112@gmail.com</t>
  </si>
  <si>
    <t>berry</t>
  </si>
  <si>
    <t>woolf brothers</t>
  </si>
  <si>
    <t>lisawatson@optonline.net</t>
  </si>
  <si>
    <t>Passaic</t>
  </si>
  <si>
    <t>pnc bank  new jersey</t>
  </si>
  <si>
    <t>lilchristian704@yahoo.com</t>
  </si>
  <si>
    <t>fresenius</t>
  </si>
  <si>
    <t>jessdav19@gmail.com</t>
  </si>
  <si>
    <t>tx dept of criminal justice</t>
  </si>
  <si>
    <t>jessica.harris82@gmail.com</t>
  </si>
  <si>
    <t>aldine isd</t>
  </si>
  <si>
    <t>marktbishop@gmail.com</t>
  </si>
  <si>
    <t>the white rabbit</t>
  </si>
  <si>
    <t>paigebuckins@gmail.com</t>
  </si>
  <si>
    <t>buckins</t>
  </si>
  <si>
    <t>Hollidaysburg</t>
  </si>
  <si>
    <t>simply golden</t>
  </si>
  <si>
    <t>markhcampbell@yahoo.com</t>
  </si>
  <si>
    <t>galyan's</t>
  </si>
  <si>
    <t>stephaniedinsmore@gmail.com</t>
  </si>
  <si>
    <t>dinsmore</t>
  </si>
  <si>
    <t>personal &amp; corporate design</t>
  </si>
  <si>
    <t>steve.casari@hotmail.com</t>
  </si>
  <si>
    <t>casari</t>
  </si>
  <si>
    <t>slc enterprises</t>
  </si>
  <si>
    <t>jmoorenbc@yahoo.com</t>
  </si>
  <si>
    <t>fredericksburg city public sch</t>
  </si>
  <si>
    <t>aimeshigh77@aol.com</t>
  </si>
  <si>
    <t>american eagle screen print</t>
  </si>
  <si>
    <t>teamplayer61@hotmail.com</t>
  </si>
  <si>
    <t>spradley</t>
  </si>
  <si>
    <t>health america</t>
  </si>
  <si>
    <t>annahorspool@yahoo.com</t>
  </si>
  <si>
    <t>anna</t>
  </si>
  <si>
    <t>horspool</t>
  </si>
  <si>
    <t>pauljr8.pej@gmail.com</t>
  </si>
  <si>
    <t>erp jr</t>
  </si>
  <si>
    <t>South Bend</t>
  </si>
  <si>
    <t>notre dame</t>
  </si>
  <si>
    <t>rozalbert@gmail.com</t>
  </si>
  <si>
    <t>rosalind</t>
  </si>
  <si>
    <t>aregioar26@aol.com</t>
  </si>
  <si>
    <t>arelis</t>
  </si>
  <si>
    <t>andys igloo</t>
  </si>
  <si>
    <t>genatma@yahoo.com</t>
  </si>
  <si>
    <t>genat</t>
  </si>
  <si>
    <t>mathurin</t>
  </si>
  <si>
    <t>shannonnaylor@yahoo.com</t>
  </si>
  <si>
    <t>naylor</t>
  </si>
  <si>
    <t>gamma grays</t>
  </si>
  <si>
    <t>r.erin21@yahoo.com</t>
  </si>
  <si>
    <t>Beachwood</t>
  </si>
  <si>
    <t>connections in ohio</t>
  </si>
  <si>
    <t>rockal80@yahoo.com</t>
  </si>
  <si>
    <t>billie</t>
  </si>
  <si>
    <t>stainbrook</t>
  </si>
  <si>
    <t>sears optical</t>
  </si>
  <si>
    <t>johnniesmith1@hotmail.com</t>
  </si>
  <si>
    <t>dcccd</t>
  </si>
  <si>
    <t>tazmashu@yahoo.com</t>
  </si>
  <si>
    <t>mariur</t>
  </si>
  <si>
    <t>kyota</t>
  </si>
  <si>
    <t>klg8891@gmail.com</t>
  </si>
  <si>
    <t>Port Aransas</t>
  </si>
  <si>
    <t>seanlewis38017@yahoo.com</t>
  </si>
  <si>
    <t>Collierville</t>
  </si>
  <si>
    <t>reedkesha@yahoo.com</t>
  </si>
  <si>
    <t>kesha</t>
  </si>
  <si>
    <t>robertalyles@hotmail.com</t>
  </si>
  <si>
    <t>lyles</t>
  </si>
  <si>
    <t>Steubenville</t>
  </si>
  <si>
    <t>ruehl no. 925</t>
  </si>
  <si>
    <t>taylormade4rhonda@yahoo.com</t>
  </si>
  <si>
    <t>city of new haven library</t>
  </si>
  <si>
    <t>donnaletherer@bellsouth.net</t>
  </si>
  <si>
    <t>letherer</t>
  </si>
  <si>
    <t>Iron City</t>
  </si>
  <si>
    <t>fleeman carriers</t>
  </si>
  <si>
    <t>sharonrouse@gmail.com</t>
  </si>
  <si>
    <t>rouse</t>
  </si>
  <si>
    <t>Canby</t>
  </si>
  <si>
    <t>tray2008@aol.com</t>
  </si>
  <si>
    <t>tempie</t>
  </si>
  <si>
    <t>adt</t>
  </si>
  <si>
    <t>samhyatt76@hotmail.com</t>
  </si>
  <si>
    <t>Royse City</t>
  </si>
  <si>
    <t>action services</t>
  </si>
  <si>
    <t>shebia2@yahoo.com</t>
  </si>
  <si>
    <t>Mount Airy</t>
  </si>
  <si>
    <t>suho2@msn.com</t>
  </si>
  <si>
    <t>suzanne</t>
  </si>
  <si>
    <t>homan</t>
  </si>
  <si>
    <t>Robesonia</t>
  </si>
  <si>
    <t>prudential homesale</t>
  </si>
  <si>
    <t>sweetthing0709@yahoo.com</t>
  </si>
  <si>
    <t>salsgiver</t>
  </si>
  <si>
    <t>Polk</t>
  </si>
  <si>
    <t>polk center</t>
  </si>
  <si>
    <t>shaleneluvscatrina@gmail.com</t>
  </si>
  <si>
    <t>shalene</t>
  </si>
  <si>
    <t>guerra</t>
  </si>
  <si>
    <t>meta bank</t>
  </si>
  <si>
    <t>aarowel@yahoo.com</t>
  </si>
  <si>
    <t>rowel</t>
  </si>
  <si>
    <t>Fresno</t>
  </si>
  <si>
    <t>inter-con security</t>
  </si>
  <si>
    <t>mikegoss72@gmail.com</t>
  </si>
  <si>
    <t>goss</t>
  </si>
  <si>
    <t>Avondale</t>
  </si>
  <si>
    <t>e-systems management</t>
  </si>
  <si>
    <t>ingridg55@hotmail.com</t>
  </si>
  <si>
    <t>ingrid</t>
  </si>
  <si>
    <t>germosen</t>
  </si>
  <si>
    <t>Pawtucket</t>
  </si>
  <si>
    <t>yankee spirits</t>
  </si>
  <si>
    <t>kikaponce@hotmail.com</t>
  </si>
  <si>
    <t>ponce</t>
  </si>
  <si>
    <t>schaeffler group usa; inc.</t>
  </si>
  <si>
    <t>frankie241@yahoo.com</t>
  </si>
  <si>
    <t>santo</t>
  </si>
  <si>
    <t>wolves6161@yahoo.com</t>
  </si>
  <si>
    <t>wright printing</t>
  </si>
  <si>
    <t>fomekasmith@gmail.com</t>
  </si>
  <si>
    <t>fomeka</t>
  </si>
  <si>
    <t>fleming</t>
  </si>
  <si>
    <t>Bentonia</t>
  </si>
  <si>
    <t>ms state dept of health</t>
  </si>
  <si>
    <t>bigpoppa50_2007@yahoo.com</t>
  </si>
  <si>
    <t>kelvin</t>
  </si>
  <si>
    <t>Dudley</t>
  </si>
  <si>
    <t>proforma green marketing</t>
  </si>
  <si>
    <t>abymstar07@yahoo.com</t>
  </si>
  <si>
    <t>abayomi</t>
  </si>
  <si>
    <t>gibbs</t>
  </si>
  <si>
    <t>jdbparamedic@yahoo.com</t>
  </si>
  <si>
    <t>bassett</t>
  </si>
  <si>
    <t>Rolla</t>
  </si>
  <si>
    <t>copup@aol.com</t>
  </si>
  <si>
    <t>Federal Way</t>
  </si>
  <si>
    <t>gwassocllc</t>
  </si>
  <si>
    <t>jazziesmombaby@yahoo.com</t>
  </si>
  <si>
    <t>jan</t>
  </si>
  <si>
    <t>cfss</t>
  </si>
  <si>
    <t>julia.slatton@yahoo.com</t>
  </si>
  <si>
    <t>slatton</t>
  </si>
  <si>
    <t>mdadmin</t>
  </si>
  <si>
    <t>jamesloveless@live.com</t>
  </si>
  <si>
    <t>loveless</t>
  </si>
  <si>
    <t>Somerset</t>
  </si>
  <si>
    <t>somerset hardwood</t>
  </si>
  <si>
    <t>triciameilinger@yahoo.com</t>
  </si>
  <si>
    <t>meilinger</t>
  </si>
  <si>
    <t>North Royalto</t>
  </si>
  <si>
    <t>orthohelixsurgicaldesigns</t>
  </si>
  <si>
    <t>garrywoods2001@yahoo.com</t>
  </si>
  <si>
    <t>garry</t>
  </si>
  <si>
    <t>Grenada</t>
  </si>
  <si>
    <t>deptvetaffairs</t>
  </si>
  <si>
    <t>vinavery@gmail.com</t>
  </si>
  <si>
    <t>donnell</t>
  </si>
  <si>
    <t>moody</t>
  </si>
  <si>
    <t>Daly City</t>
  </si>
  <si>
    <t>groupm</t>
  </si>
  <si>
    <t>hellonati87@gmail.com</t>
  </si>
  <si>
    <t>melgar</t>
  </si>
  <si>
    <t>allergy and asthma center</t>
  </si>
  <si>
    <t>emeraldkid@msn.com</t>
  </si>
  <si>
    <t>ricoh</t>
  </si>
  <si>
    <t>lstfshnjohn@yahoo.com</t>
  </si>
  <si>
    <t>Niles</t>
  </si>
  <si>
    <t>cherubini.karen@yahoo.com</t>
  </si>
  <si>
    <t>cherubini</t>
  </si>
  <si>
    <t>Warminster</t>
  </si>
  <si>
    <t>dcourtneysr@yahoo.com</t>
  </si>
  <si>
    <t>abraxas</t>
  </si>
  <si>
    <t>ferguson.todd@yahoo.com</t>
  </si>
  <si>
    <t>ferguson</t>
  </si>
  <si>
    <t>r c willey</t>
  </si>
  <si>
    <t>szzz5@yahoo.com</t>
  </si>
  <si>
    <t>shontill</t>
  </si>
  <si>
    <t>Markham</t>
  </si>
  <si>
    <t>affirmative</t>
  </si>
  <si>
    <t>aretha.paris@yahoo.com</t>
  </si>
  <si>
    <t>aretha</t>
  </si>
  <si>
    <t>caregiver support</t>
  </si>
  <si>
    <t>josephruffin82@gmail.com</t>
  </si>
  <si>
    <t>crothall healthcare inc</t>
  </si>
  <si>
    <t>mlchoyce1972@gmail.com</t>
  </si>
  <si>
    <t>maurice</t>
  </si>
  <si>
    <t>choyce</t>
  </si>
  <si>
    <t>mrj logislics</t>
  </si>
  <si>
    <t>clwingert@gmail.com</t>
  </si>
  <si>
    <t>wingert</t>
  </si>
  <si>
    <t>proscan imaging</t>
  </si>
  <si>
    <t>lil_sexy921@yahoo.com</t>
  </si>
  <si>
    <t>olajide</t>
  </si>
  <si>
    <t>djackson8723@gmail.com</t>
  </si>
  <si>
    <t>triple agi home health</t>
  </si>
  <si>
    <t>goodeamber12@yahoo.com</t>
  </si>
  <si>
    <t>goode</t>
  </si>
  <si>
    <t>cgregory1975.cg@gmail.com</t>
  </si>
  <si>
    <t>all things possible</t>
  </si>
  <si>
    <t>sharsbfl@gmail.com</t>
  </si>
  <si>
    <t>sharlett</t>
  </si>
  <si>
    <t>Prescott Vall</t>
  </si>
  <si>
    <t>yavapai county</t>
  </si>
  <si>
    <t>edalrymple07@live.com</t>
  </si>
  <si>
    <t>kristoffer</t>
  </si>
  <si>
    <t>dalrymple</t>
  </si>
  <si>
    <t>Walla Walla</t>
  </si>
  <si>
    <t>patekakke63@yahoo.com</t>
  </si>
  <si>
    <t>clay</t>
  </si>
  <si>
    <t>Anchorage</t>
  </si>
  <si>
    <t>department of definance</t>
  </si>
  <si>
    <t>kaiseramy@hotmail.com</t>
  </si>
  <si>
    <t>kaiser</t>
  </si>
  <si>
    <t>Greensburg</t>
  </si>
  <si>
    <t>toray resin</t>
  </si>
  <si>
    <t>sada.okolo1922@gmail.com</t>
  </si>
  <si>
    <t>sada</t>
  </si>
  <si>
    <t>okolo</t>
  </si>
  <si>
    <t>st. michaels hospital</t>
  </si>
  <si>
    <t>cblueboy@aol.com</t>
  </si>
  <si>
    <t>Warrior</t>
  </si>
  <si>
    <t>cullman jefferson gas</t>
  </si>
  <si>
    <t>miller_mom3@yahoo.com</t>
  </si>
  <si>
    <t>Strawberry Pl</t>
  </si>
  <si>
    <t>food city</t>
  </si>
  <si>
    <t>kbtt1208@gmail.com</t>
  </si>
  <si>
    <t>briansims88@gmail.com</t>
  </si>
  <si>
    <t>river city entertainment</t>
  </si>
  <si>
    <t>a2bvip@gmail.com</t>
  </si>
  <si>
    <t>dalphaine</t>
  </si>
  <si>
    <t>Niceville</t>
  </si>
  <si>
    <t>airports to beaches</t>
  </si>
  <si>
    <t>richiehdwe@yahoo.com</t>
  </si>
  <si>
    <t>transitions recovery program</t>
  </si>
  <si>
    <t>russian_62001@hotmail.com</t>
  </si>
  <si>
    <t>cousrey</t>
  </si>
  <si>
    <t>Highland</t>
  </si>
  <si>
    <t>travel centers of america</t>
  </si>
  <si>
    <t>shawntaelinton@gmail.com</t>
  </si>
  <si>
    <t>shawntae</t>
  </si>
  <si>
    <t>lawn o lawn</t>
  </si>
  <si>
    <t>ernestoluna_13@hotmail.com</t>
  </si>
  <si>
    <t>luna</t>
  </si>
  <si>
    <t>Caruthersvill</t>
  </si>
  <si>
    <t>lone star railroad</t>
  </si>
  <si>
    <t>amanda.hatfield00@gmail.com</t>
  </si>
  <si>
    <t>san diego homecare supplies</t>
  </si>
  <si>
    <t>sims.mz77@gmail.com</t>
  </si>
  <si>
    <t>charles bentley</t>
  </si>
  <si>
    <t>kse_bloomy@yahoo.com</t>
  </si>
  <si>
    <t>bloomfield</t>
  </si>
  <si>
    <t>cooks creek</t>
  </si>
  <si>
    <t>tveal35@yahoo.com</t>
  </si>
  <si>
    <t>Baker</t>
  </si>
  <si>
    <t>philips services co</t>
  </si>
  <si>
    <t>daleraine.73@hotmail.com</t>
  </si>
  <si>
    <t>raine</t>
  </si>
  <si>
    <t>Boise</t>
  </si>
  <si>
    <t>chavez framing</t>
  </si>
  <si>
    <t>robinsonowng@aol.com</t>
  </si>
  <si>
    <t>Laurel</t>
  </si>
  <si>
    <t>athelas</t>
  </si>
  <si>
    <t>idavergara@hotmail.com</t>
  </si>
  <si>
    <t>vergara</t>
  </si>
  <si>
    <t>samsum clinic</t>
  </si>
  <si>
    <t>demetricmccullough@gmail.com</t>
  </si>
  <si>
    <t>demetric</t>
  </si>
  <si>
    <t>Crockett</t>
  </si>
  <si>
    <t>sonic</t>
  </si>
  <si>
    <t>ladylove42006@yahoo.com</t>
  </si>
  <si>
    <t>long john silversa and w</t>
  </si>
  <si>
    <t>tmstanfield@yahoo.com</t>
  </si>
  <si>
    <t>La Follette</t>
  </si>
  <si>
    <t>eagle bend</t>
  </si>
  <si>
    <t>trturner22@hotmail.com</t>
  </si>
  <si>
    <t>lender processing services</t>
  </si>
  <si>
    <t>telesfordmichael@gmail.com</t>
  </si>
  <si>
    <t>michae</t>
  </si>
  <si>
    <t>telesford</t>
  </si>
  <si>
    <t>td bank; na</t>
  </si>
  <si>
    <t>peachsdonaldson@gmail.com</t>
  </si>
  <si>
    <t>peachs</t>
  </si>
  <si>
    <t>donaldson</t>
  </si>
  <si>
    <t>express scripts</t>
  </si>
  <si>
    <t>andre.reneehairston@gmail.com</t>
  </si>
  <si>
    <t>Blairs</t>
  </si>
  <si>
    <t>nestle</t>
  </si>
  <si>
    <t>norwoodronald@bellsouth.net</t>
  </si>
  <si>
    <t>norwood</t>
  </si>
  <si>
    <t>Rainbow City</t>
  </si>
  <si>
    <t>serra honda</t>
  </si>
  <si>
    <t>brittanypemberton90@yahoo.com</t>
  </si>
  <si>
    <t>pemberton</t>
  </si>
  <si>
    <t>Laurinburg</t>
  </si>
  <si>
    <t>sallie mcqueen</t>
  </si>
  <si>
    <t>chrst3crw@aol.com</t>
  </si>
  <si>
    <t>nfi</t>
  </si>
  <si>
    <t>bg433935@gmail.com</t>
  </si>
  <si>
    <t>Chino</t>
  </si>
  <si>
    <t>vci telecom</t>
  </si>
  <si>
    <t>charlieg323@yahoo.com</t>
  </si>
  <si>
    <t>Wilmington</t>
  </si>
  <si>
    <t>food 4 less</t>
  </si>
  <si>
    <t>gonzaleza086@yahoo.com</t>
  </si>
  <si>
    <t>fairmount tire</t>
  </si>
  <si>
    <t>hardace0@yahoo.com</t>
  </si>
  <si>
    <t>marcelino</t>
  </si>
  <si>
    <t>Kyle</t>
  </si>
  <si>
    <t>electralink</t>
  </si>
  <si>
    <t>dandkgibson3838@gmail.com</t>
  </si>
  <si>
    <t>Wetumpka</t>
  </si>
  <si>
    <t>thomas auto</t>
  </si>
  <si>
    <t>chasekorenek@yahoo.com</t>
  </si>
  <si>
    <t>korenek</t>
  </si>
  <si>
    <t>lennox international</t>
  </si>
  <si>
    <t>jcollanbine@gmail.com</t>
  </si>
  <si>
    <t>collanbine</t>
  </si>
  <si>
    <t>Berry</t>
  </si>
  <si>
    <t>lnapier64@hotmail.com</t>
  </si>
  <si>
    <t>laurene</t>
  </si>
  <si>
    <t>napier</t>
  </si>
  <si>
    <t>Cookeville</t>
  </si>
  <si>
    <t>a c propane</t>
  </si>
  <si>
    <t>aj11785@yahoo.com</t>
  </si>
  <si>
    <t>narug</t>
  </si>
  <si>
    <t>us air force civilian</t>
  </si>
  <si>
    <t>wilsonra2004@hotmail.com</t>
  </si>
  <si>
    <t>violarda@yahoo.com</t>
  </si>
  <si>
    <t>violarda</t>
  </si>
  <si>
    <t>our lady of peace</t>
  </si>
  <si>
    <t>toddqueensr81@gmail.com</t>
  </si>
  <si>
    <t>benny</t>
  </si>
  <si>
    <t>queen</t>
  </si>
  <si>
    <t>dresser inc.</t>
  </si>
  <si>
    <t>kitty-kat_21@hotmail.com</t>
  </si>
  <si>
    <t>frances</t>
  </si>
  <si>
    <t>Carterville</t>
  </si>
  <si>
    <t>general tire</t>
  </si>
  <si>
    <t>durm_kelsea@yahoo.com</t>
  </si>
  <si>
    <t>kelsea</t>
  </si>
  <si>
    <t>durm</t>
  </si>
  <si>
    <t>Alliance</t>
  </si>
  <si>
    <t>cambria suites</t>
  </si>
  <si>
    <t>brian.johnson98@yahoo.com</t>
  </si>
  <si>
    <t>usd 259</t>
  </si>
  <si>
    <t>sbfibertech@gmail.com</t>
  </si>
  <si>
    <t>mikia</t>
  </si>
  <si>
    <t>bacchus</t>
  </si>
  <si>
    <t>huntington ingalls i</t>
  </si>
  <si>
    <t>raysbbygrl4659@aol.com</t>
  </si>
  <si>
    <t>fruge</t>
  </si>
  <si>
    <t>Whitesboro</t>
  </si>
  <si>
    <t>bonneville bank</t>
  </si>
  <si>
    <t>sonja109@yahoo.com</t>
  </si>
  <si>
    <t>wharton</t>
  </si>
  <si>
    <t>sc  state  university</t>
  </si>
  <si>
    <t>josephineduffy86@yahoo.com</t>
  </si>
  <si>
    <t>josephine</t>
  </si>
  <si>
    <t>duffy</t>
  </si>
  <si>
    <t>Wheat Ridge</t>
  </si>
  <si>
    <t>ross real estate</t>
  </si>
  <si>
    <t>countrymom25@gmail.com</t>
  </si>
  <si>
    <t>glass</t>
  </si>
  <si>
    <t>Auburndale</t>
  </si>
  <si>
    <t>auburndale speedway</t>
  </si>
  <si>
    <t>shultzcharlie@yahoo.com</t>
  </si>
  <si>
    <t>charlie</t>
  </si>
  <si>
    <t>shultz</t>
  </si>
  <si>
    <t>Clarion</t>
  </si>
  <si>
    <t>eagle contracting inc.</t>
  </si>
  <si>
    <t>brittneystowers2010@hotmail.com</t>
  </si>
  <si>
    <t>stowers</t>
  </si>
  <si>
    <t>interstate cleaning corp</t>
  </si>
  <si>
    <t>pagirl2011@hotmail.com</t>
  </si>
  <si>
    <t>Saint Clair</t>
  </si>
  <si>
    <t>wolfysongs@yahoo.com</t>
  </si>
  <si>
    <t>blaising</t>
  </si>
  <si>
    <t>Sturgis</t>
  </si>
  <si>
    <t>general aluminum</t>
  </si>
  <si>
    <t>plachet2003@yahoo.com</t>
  </si>
  <si>
    <t>wcps</t>
  </si>
  <si>
    <t>cynthia116417@hotmail.com</t>
  </si>
  <si>
    <t>plantz</t>
  </si>
  <si>
    <t>u u steel</t>
  </si>
  <si>
    <t>nidilopez65@hotmail.com</t>
  </si>
  <si>
    <t>gastroenterology assoc</t>
  </si>
  <si>
    <t>lshantell06@yahoo.com</t>
  </si>
  <si>
    <t>latandra</t>
  </si>
  <si>
    <t>rice</t>
  </si>
  <si>
    <t>mca</t>
  </si>
  <si>
    <t>juricebone@hotmail.com</t>
  </si>
  <si>
    <t>jurice</t>
  </si>
  <si>
    <t>directv</t>
  </si>
  <si>
    <t>jones4547@yahoo.com</t>
  </si>
  <si>
    <t>keshia</t>
  </si>
  <si>
    <t>evergreen packaging</t>
  </si>
  <si>
    <t>tuliau.liaiga9@gmail.com</t>
  </si>
  <si>
    <t>tuliau</t>
  </si>
  <si>
    <t>Pendleton</t>
  </si>
  <si>
    <t>abundantlife18@hotmail.com</t>
  </si>
  <si>
    <t>vanguard cleaning systems</t>
  </si>
  <si>
    <t>ryoung32@gmail.com</t>
  </si>
  <si>
    <t>rashanda</t>
  </si>
  <si>
    <t>advocate medical grop</t>
  </si>
  <si>
    <t>lakishapg@aol.com</t>
  </si>
  <si>
    <t>Durham</t>
  </si>
  <si>
    <t>comprehensive community care</t>
  </si>
  <si>
    <t>machado.se@gmail.com</t>
  </si>
  <si>
    <t>North Uxbridg</t>
  </si>
  <si>
    <t>the hanover insurance group</t>
  </si>
  <si>
    <t>lgore3930@gmail.com</t>
  </si>
  <si>
    <t>latish</t>
  </si>
  <si>
    <t>gore</t>
  </si>
  <si>
    <t>davis health care center</t>
  </si>
  <si>
    <t>erika.franceschi10@gmail.com</t>
  </si>
  <si>
    <t>franceschi</t>
  </si>
  <si>
    <t>Paulsboro</t>
  </si>
  <si>
    <t>mrs bpo llc</t>
  </si>
  <si>
    <t>srussell411@gmail.com</t>
  </si>
  <si>
    <t>jarrod</t>
  </si>
  <si>
    <t>enterprise rent a car</t>
  </si>
  <si>
    <t>cmcallister818@gmail.com</t>
  </si>
  <si>
    <t>psa healthcare</t>
  </si>
  <si>
    <t>pgdelarge@aol.com</t>
  </si>
  <si>
    <t>delarge</t>
  </si>
  <si>
    <t>unemployed</t>
  </si>
  <si>
    <t>patriciamarnach@hotmail.com</t>
  </si>
  <si>
    <t>marnach</t>
  </si>
  <si>
    <t>Muskogee</t>
  </si>
  <si>
    <t>firsy baptist</t>
  </si>
  <si>
    <t>larry.crafter@yahoo.com</t>
  </si>
  <si>
    <t>crafter</t>
  </si>
  <si>
    <t>hca skyline madison</t>
  </si>
  <si>
    <t>enoughis9@aol.com</t>
  </si>
  <si>
    <t>desiree</t>
  </si>
  <si>
    <t>frost</t>
  </si>
  <si>
    <t>deephartfun@yahoo.com</t>
  </si>
  <si>
    <t>antroy</t>
  </si>
  <si>
    <t>Summerville</t>
  </si>
  <si>
    <t>fox music house</t>
  </si>
  <si>
    <t>mustangfreak64@hotmail.com</t>
  </si>
  <si>
    <t>larissa</t>
  </si>
  <si>
    <t>carmart</t>
  </si>
  <si>
    <t>jeroldgross@aol.com</t>
  </si>
  <si>
    <t>jerold</t>
  </si>
  <si>
    <t>steven_m_deane@hotmail.com</t>
  </si>
  <si>
    <t>deane</t>
  </si>
  <si>
    <t>phillip sizemore concrete</t>
  </si>
  <si>
    <t>samiam74@hotmail.com</t>
  </si>
  <si>
    <t>sammy</t>
  </si>
  <si>
    <t>gaddis</t>
  </si>
  <si>
    <t>Spring</t>
  </si>
  <si>
    <t>gexa energy</t>
  </si>
  <si>
    <t>ashlie_s@msn.com</t>
  </si>
  <si>
    <t>ashlie</t>
  </si>
  <si>
    <t>tobeyc</t>
  </si>
  <si>
    <t>Texarkana</t>
  </si>
  <si>
    <t>cato fashions</t>
  </si>
  <si>
    <t>dgrant4617@yahoo.com</t>
  </si>
  <si>
    <t>oao technology solutions</t>
  </si>
  <si>
    <t>peter31s@hotmail.com</t>
  </si>
  <si>
    <t>m.a. souders lawn care</t>
  </si>
  <si>
    <t>ali.shmir@yahoo.com</t>
  </si>
  <si>
    <t>shmir</t>
  </si>
  <si>
    <t>ali</t>
  </si>
  <si>
    <t>affordable furniture</t>
  </si>
  <si>
    <t>maysmith46@gmail.com</t>
  </si>
  <si>
    <t>Gaithersburg</t>
  </si>
  <si>
    <t>montgomery village healthcare</t>
  </si>
  <si>
    <t>demetriusmitchell305@gmail.com</t>
  </si>
  <si>
    <t>demetrius</t>
  </si>
  <si>
    <t>miami dade county</t>
  </si>
  <si>
    <t>acsryman@msn.com</t>
  </si>
  <si>
    <t>kleinstiver</t>
  </si>
  <si>
    <t>Macomb</t>
  </si>
  <si>
    <t>sunshine thrift</t>
  </si>
  <si>
    <t>jomaple@hotmail.com</t>
  </si>
  <si>
    <t>jodie</t>
  </si>
  <si>
    <t>maple</t>
  </si>
  <si>
    <t>newmark &amp; lewis`</t>
  </si>
  <si>
    <t>koresha.walker@yahoo.com</t>
  </si>
  <si>
    <t>koresha</t>
  </si>
  <si>
    <t>gloria..private sitter</t>
  </si>
  <si>
    <t>miss.aprilreneegomez@gmail.com</t>
  </si>
  <si>
    <t>rwd lobster</t>
  </si>
  <si>
    <t>cherylof3@yahoo.com</t>
  </si>
  <si>
    <t>cit</t>
  </si>
  <si>
    <t>chaseran1614@live.com</t>
  </si>
  <si>
    <t>emsi</t>
  </si>
  <si>
    <t>madukes44@gmail.com</t>
  </si>
  <si>
    <t>Pelzer</t>
  </si>
  <si>
    <t>simply clean</t>
  </si>
  <si>
    <t>miamizfinest@gmail.com</t>
  </si>
  <si>
    <t>the finest towing llc</t>
  </si>
  <si>
    <t>hawthorneb3@aol.com</t>
  </si>
  <si>
    <t>rene</t>
  </si>
  <si>
    <t>hawthorne</t>
  </si>
  <si>
    <t>allied</t>
  </si>
  <si>
    <t>denishaelder@yahoo.com</t>
  </si>
  <si>
    <t>denisha</t>
  </si>
  <si>
    <t>elder</t>
  </si>
  <si>
    <t>take care health</t>
  </si>
  <si>
    <t>lm.sullivan4@gmail.com</t>
  </si>
  <si>
    <t>lashauna</t>
  </si>
  <si>
    <t>sullivan</t>
  </si>
  <si>
    <t>samsung</t>
  </si>
  <si>
    <t>taytay028@gmail.com</t>
  </si>
  <si>
    <t>shonta</t>
  </si>
  <si>
    <t>dimont associates</t>
  </si>
  <si>
    <t>sstrong636@gmail.com</t>
  </si>
  <si>
    <t>Warrenton</t>
  </si>
  <si>
    <t>clinlab</t>
  </si>
  <si>
    <t>beechristjan@hotmail.com</t>
  </si>
  <si>
    <t>christjan</t>
  </si>
  <si>
    <t>bee</t>
  </si>
  <si>
    <t>Monett</t>
  </si>
  <si>
    <t>george\\\\\\'s</t>
  </si>
  <si>
    <t>jrushjr86@yahoo.com</t>
  </si>
  <si>
    <t>jonnie</t>
  </si>
  <si>
    <t>rush</t>
  </si>
  <si>
    <t>chris51311@live.com</t>
  </si>
  <si>
    <t>krukemeyer</t>
  </si>
  <si>
    <t>asurint</t>
  </si>
  <si>
    <t>xfeejones357@hotmail.com</t>
  </si>
  <si>
    <t>Kinston</t>
  </si>
  <si>
    <t>general parts</t>
  </si>
  <si>
    <t>namethapickett@gmail.com</t>
  </si>
  <si>
    <t>nametha</t>
  </si>
  <si>
    <t>pickett</t>
  </si>
  <si>
    <t>baylor</t>
  </si>
  <si>
    <t>elderkdhampton@yahoo.com</t>
  </si>
  <si>
    <t>home team pest defense</t>
  </si>
  <si>
    <t>rosieposie321004@yahoo.com</t>
  </si>
  <si>
    <t>budgetboxandbag</t>
  </si>
  <si>
    <t>kieanyong@gmail.com</t>
  </si>
  <si>
    <t>kiean</t>
  </si>
  <si>
    <t>yong</t>
  </si>
  <si>
    <t>pasco county</t>
  </si>
  <si>
    <t>cox19119@gmail.com</t>
  </si>
  <si>
    <t>genesis healthcare system</t>
  </si>
  <si>
    <t>corakhune54@live.com</t>
  </si>
  <si>
    <t>cora</t>
  </si>
  <si>
    <t>khune</t>
  </si>
  <si>
    <t>signature healthcare</t>
  </si>
  <si>
    <t>tucker.eddie@live.com</t>
  </si>
  <si>
    <t>eddie</t>
  </si>
  <si>
    <t>benedict college</t>
  </si>
  <si>
    <t>cjjajr@yahoo.com</t>
  </si>
  <si>
    <t>fournillier</t>
  </si>
  <si>
    <t>academy sports and outdoors</t>
  </si>
  <si>
    <t>coriegisele@yahoo.com</t>
  </si>
  <si>
    <t>corie</t>
  </si>
  <si>
    <t>ounce of prevention fund</t>
  </si>
  <si>
    <t>naylormelissa2000@yahoo.com</t>
  </si>
  <si>
    <t>Kenner</t>
  </si>
  <si>
    <t>1st student</t>
  </si>
  <si>
    <t>deaise55@gmail.com</t>
  </si>
  <si>
    <t>eaise</t>
  </si>
  <si>
    <t>Audubon</t>
  </si>
  <si>
    <t>united parcel service</t>
  </si>
  <si>
    <t>deidre.gutierrez@gmail.com</t>
  </si>
  <si>
    <t>Mechanicsburg</t>
  </si>
  <si>
    <t>mack employment services</t>
  </si>
  <si>
    <t>alexandjodiappak@hotmail.com</t>
  </si>
  <si>
    <t>appak</t>
  </si>
  <si>
    <t>Woodinville</t>
  </si>
  <si>
    <t>banner bank</t>
  </si>
  <si>
    <t>tjuanalee@gmail.com</t>
  </si>
  <si>
    <t>tjuana</t>
  </si>
  <si>
    <t>kodak</t>
  </si>
  <si>
    <t>framos22@yahoo.com</t>
  </si>
  <si>
    <t>frankie</t>
  </si>
  <si>
    <t>Marengo</t>
  </si>
  <si>
    <t>continental secret service</t>
  </si>
  <si>
    <t>grammyof3bratts@aol.com</t>
  </si>
  <si>
    <t>montague</t>
  </si>
  <si>
    <t>ching@hotmail.com</t>
  </si>
  <si>
    <t>ching</t>
  </si>
  <si>
    <t>solution answers</t>
  </si>
  <si>
    <t>darrenlander@gmail.com</t>
  </si>
  <si>
    <t>darren</t>
  </si>
  <si>
    <t>lander</t>
  </si>
  <si>
    <t>megasolutions</t>
  </si>
  <si>
    <t>melissa_stemley@yahoo.com</t>
  </si>
  <si>
    <t>armant</t>
  </si>
  <si>
    <t>La Place</t>
  </si>
  <si>
    <t>sallys beauty</t>
  </si>
  <si>
    <t>efrely@yahoo.com</t>
  </si>
  <si>
    <t>schuyler</t>
  </si>
  <si>
    <t>blockbuster music</t>
  </si>
  <si>
    <t>kerrygomez@gmail.com</t>
  </si>
  <si>
    <t>kerry</t>
  </si>
  <si>
    <t>Colmar</t>
  </si>
  <si>
    <t>douglasv@hotmail.com</t>
  </si>
  <si>
    <t>nemec</t>
  </si>
  <si>
    <t>paulstillwell@gmail.com</t>
  </si>
  <si>
    <t>stillwell</t>
  </si>
  <si>
    <t>play town</t>
  </si>
  <si>
    <t>whiteboi1488@hotmail.com</t>
  </si>
  <si>
    <t>Calimesa</t>
  </si>
  <si>
    <t>pizza hut</t>
  </si>
  <si>
    <t>robertholton@hotmail.com</t>
  </si>
  <si>
    <t>holton</t>
  </si>
  <si>
    <t>Glen Carbon</t>
  </si>
  <si>
    <t>copeland sports</t>
  </si>
  <si>
    <t>joyinewerhat@yahoo.com</t>
  </si>
  <si>
    <t>paquette</t>
  </si>
  <si>
    <t>road runner lawn services</t>
  </si>
  <si>
    <t>nifess64@yahoo.com</t>
  </si>
  <si>
    <t>satterfield</t>
  </si>
  <si>
    <t>Broomfield</t>
  </si>
  <si>
    <t>rolling thunder</t>
  </si>
  <si>
    <t>gaidge@hotmail.com</t>
  </si>
  <si>
    <t>fox</t>
  </si>
  <si>
    <t>the royal canadian pancake hou</t>
  </si>
  <si>
    <t>babyd10490@aol.com</t>
  </si>
  <si>
    <t>paisley</t>
  </si>
  <si>
    <t>dodd</t>
  </si>
  <si>
    <t>bank of new york mellon</t>
  </si>
  <si>
    <t>jimmiexx75@hotmail.com</t>
  </si>
  <si>
    <t>killingback</t>
  </si>
  <si>
    <t>reich installation services</t>
  </si>
  <si>
    <t>keathley6740@hotmail.com</t>
  </si>
  <si>
    <t>keathley</t>
  </si>
  <si>
    <t>chipotle mexican grill</t>
  </si>
  <si>
    <t>ajg1890@gmail.com</t>
  </si>
  <si>
    <t>gilligan</t>
  </si>
  <si>
    <t>fretter</t>
  </si>
  <si>
    <t>choswrl@yahoo.com</t>
  </si>
  <si>
    <t>carson</t>
  </si>
  <si>
    <t>rescare</t>
  </si>
  <si>
    <t>frouss@hotmail.com</t>
  </si>
  <si>
    <t>mathew_wilson@hotmail.com</t>
  </si>
  <si>
    <t>dgs volmax</t>
  </si>
  <si>
    <t>pegare@yahoo.com</t>
  </si>
  <si>
    <t>tom</t>
  </si>
  <si>
    <t>jobe</t>
  </si>
  <si>
    <t>robbiesvalencia@hotmail.com</t>
  </si>
  <si>
    <t>mr fables</t>
  </si>
  <si>
    <t>danializ.silva@gmail.com</t>
  </si>
  <si>
    <t>dania</t>
  </si>
  <si>
    <t>silva</t>
  </si>
  <si>
    <t>bay tool</t>
  </si>
  <si>
    <t>lisabbn315@gmail.com</t>
  </si>
  <si>
    <t>benson</t>
  </si>
  <si>
    <t>Indian Orchar</t>
  </si>
  <si>
    <t>doa exterminating</t>
  </si>
  <si>
    <t>twilightauth@hotmail.com</t>
  </si>
  <si>
    <t>heemeyer</t>
  </si>
  <si>
    <t>Redding</t>
  </si>
  <si>
    <t>usfs</t>
  </si>
  <si>
    <t>ethni_2000@hotmail.com</t>
  </si>
  <si>
    <t>penagamez</t>
  </si>
  <si>
    <t>Fellsmere</t>
  </si>
  <si>
    <t>indian river medical center</t>
  </si>
  <si>
    <t>rosa9176@yahoo.com</t>
  </si>
  <si>
    <t>San Jacinto</t>
  </si>
  <si>
    <t>nhc</t>
  </si>
  <si>
    <t>jess2ov@yahoo.com</t>
  </si>
  <si>
    <t>oviedo</t>
  </si>
  <si>
    <t>phoenix dental center</t>
  </si>
  <si>
    <t>neekishacole@gmail.com</t>
  </si>
  <si>
    <t>neekisha</t>
  </si>
  <si>
    <t>cole</t>
  </si>
  <si>
    <t>fedex</t>
  </si>
  <si>
    <t>shawsh02@gmail.com</t>
  </si>
  <si>
    <t>shakerria</t>
  </si>
  <si>
    <t>department of revenue</t>
  </si>
  <si>
    <t>barbaradwilliams@yahoo.com</t>
  </si>
  <si>
    <t>paul harris</t>
  </si>
  <si>
    <t>marcum@hotmail.com</t>
  </si>
  <si>
    <t>eugene</t>
  </si>
  <si>
    <t>marcum</t>
  </si>
  <si>
    <t>timothyborgeson@gmail.com</t>
  </si>
  <si>
    <t>borgeson</t>
  </si>
  <si>
    <t>suntrust bank</t>
  </si>
  <si>
    <t>toimbrad@yahoo.com</t>
  </si>
  <si>
    <t>brad</t>
  </si>
  <si>
    <t>mollett</t>
  </si>
  <si>
    <t>Lapeer</t>
  </si>
  <si>
    <t>t.k.m.s</t>
  </si>
  <si>
    <t>lindamendenhall@gmail.com</t>
  </si>
  <si>
    <t>mendenhall</t>
  </si>
  <si>
    <t>great clothes</t>
  </si>
  <si>
    <t>edgare@gmail.com</t>
  </si>
  <si>
    <t>edgar</t>
  </si>
  <si>
    <t>eckert</t>
  </si>
  <si>
    <t>custom lawn service</t>
  </si>
  <si>
    <t>robclischer@gmail.com</t>
  </si>
  <si>
    <t>lischer</t>
  </si>
  <si>
    <t>trucaro@aol.com</t>
  </si>
  <si>
    <t>truneeda</t>
  </si>
  <si>
    <t>citigroup</t>
  </si>
  <si>
    <t>goldilocs461@yahoo.com</t>
  </si>
  <si>
    <t>Ocean Springs</t>
  </si>
  <si>
    <t>northrop grunman</t>
  </si>
  <si>
    <t>vikkigraf@yahoo.com</t>
  </si>
  <si>
    <t>vikki</t>
  </si>
  <si>
    <t>graf</t>
  </si>
  <si>
    <t>McHenry</t>
  </si>
  <si>
    <t>meijer</t>
  </si>
  <si>
    <t>gumble867@gmail.com</t>
  </si>
  <si>
    <t>Pemberton</t>
  </si>
  <si>
    <t>eberle and bci</t>
  </si>
  <si>
    <t>aabeyta52@aol.com</t>
  </si>
  <si>
    <t>abeyta</t>
  </si>
  <si>
    <t>Covina</t>
  </si>
  <si>
    <t>ikea</t>
  </si>
  <si>
    <t>erbjenni@hotmail.com</t>
  </si>
  <si>
    <t>erb</t>
  </si>
  <si>
    <t>Rockaway Beac</t>
  </si>
  <si>
    <t>ssi/disability</t>
  </si>
  <si>
    <t>frankblack_1@hotmail.com</t>
  </si>
  <si>
    <t>black</t>
  </si>
  <si>
    <t>oklahomacitycountyhealthde</t>
  </si>
  <si>
    <t>rodriguezmf1250@yahoo.com</t>
  </si>
  <si>
    <t>Buckeye</t>
  </si>
  <si>
    <t>snyders-lance; inc.</t>
  </si>
  <si>
    <t>cutelittleteapot@hotmail.com</t>
  </si>
  <si>
    <t>Del Rio</t>
  </si>
  <si>
    <t>lgatew05@yahoo.com</t>
  </si>
  <si>
    <t>lakesha</t>
  </si>
  <si>
    <t>gatewood</t>
  </si>
  <si>
    <t>cargeople1987@hotmail.com</t>
  </si>
  <si>
    <t>grass roots yard services</t>
  </si>
  <si>
    <t>deftern@gmail.com</t>
  </si>
  <si>
    <t>swain</t>
  </si>
  <si>
    <t>life's gold</t>
  </si>
  <si>
    <t>ramdrich88@gmail.com</t>
  </si>
  <si>
    <t>ramon</t>
  </si>
  <si>
    <t>accountemps</t>
  </si>
  <si>
    <t>garyboyd@gmail.com</t>
  </si>
  <si>
    <t>kids mart</t>
  </si>
  <si>
    <t>drete1979@yahoo.com</t>
  </si>
  <si>
    <t>buchanan</t>
  </si>
  <si>
    <t>Penn Valley</t>
  </si>
  <si>
    <t>university stereo</t>
  </si>
  <si>
    <t>kspollard@vcu.edu</t>
  </si>
  <si>
    <t>kiosha</t>
  </si>
  <si>
    <t>pollard</t>
  </si>
  <si>
    <t>vcu</t>
  </si>
  <si>
    <t>dlacy1278@hotmail.com</t>
  </si>
  <si>
    <t>denequa</t>
  </si>
  <si>
    <t>lacy</t>
  </si>
  <si>
    <t>td auto finance</t>
  </si>
  <si>
    <t>robbiejostrong@yahoo.com</t>
  </si>
  <si>
    <t>zlomke</t>
  </si>
  <si>
    <t>continental carbon</t>
  </si>
  <si>
    <t>christineeking@gmail.com</t>
  </si>
  <si>
    <t>crandall's fine furniture</t>
  </si>
  <si>
    <t>nardh36@gmail.com</t>
  </si>
  <si>
    <t>pod market</t>
  </si>
  <si>
    <t>jamesjbramlett@hotmail.com</t>
  </si>
  <si>
    <t>bramlett</t>
  </si>
  <si>
    <t>grade a investment</t>
  </si>
  <si>
    <t>sushine@cox.net</t>
  </si>
  <si>
    <t>olga</t>
  </si>
  <si>
    <t>dudley</t>
  </si>
  <si>
    <t>Scottsdale</t>
  </si>
  <si>
    <t>j3 communications</t>
  </si>
  <si>
    <t>maryfcallahan@yahoo.com</t>
  </si>
  <si>
    <t>callahan</t>
  </si>
  <si>
    <t>Midvale</t>
  </si>
  <si>
    <t>aj bayless</t>
  </si>
  <si>
    <t>indynunn@gmail.com</t>
  </si>
  <si>
    <t>nunn</t>
  </si>
  <si>
    <t>fuller and mohler hvac</t>
  </si>
  <si>
    <t>ashes0199@yahoo.com</t>
  </si>
  <si>
    <t>lytha</t>
  </si>
  <si>
    <t>gall</t>
  </si>
  <si>
    <t>four points by sheraton</t>
  </si>
  <si>
    <t>sopupose92@hotmail.com</t>
  </si>
  <si>
    <t>sheldon</t>
  </si>
  <si>
    <t>joycelevine@gmail.com</t>
  </si>
  <si>
    <t>Munster</t>
  </si>
  <si>
    <t>trooper4wdrive@hotmail.com</t>
  </si>
  <si>
    <t>briggs</t>
  </si>
  <si>
    <t>Grand Saline</t>
  </si>
  <si>
    <t>ssa</t>
  </si>
  <si>
    <t>v_c_lozano@yahoo.com</t>
  </si>
  <si>
    <t>Azle</t>
  </si>
  <si>
    <t>mklais@hotmail.com</t>
  </si>
  <si>
    <t>klais</t>
  </si>
  <si>
    <t>davidmanwaring@gmail.com</t>
  </si>
  <si>
    <t>manwaring</t>
  </si>
  <si>
    <t>custom sound</t>
  </si>
  <si>
    <t>jerrybarnes@hotmail.com</t>
  </si>
  <si>
    <t>g.i. joe's</t>
  </si>
  <si>
    <t>apleasant@gmail.com</t>
  </si>
  <si>
    <t>angelina</t>
  </si>
  <si>
    <t>superior interior design</t>
  </si>
  <si>
    <t>glennwolfe@hotmail.com</t>
  </si>
  <si>
    <t>glenn</t>
  </si>
  <si>
    <t>sholl's colonial cafeteria</t>
  </si>
  <si>
    <t>myeachia@yahoo.com</t>
  </si>
  <si>
    <t>myeachia</t>
  </si>
  <si>
    <t>Port Arthur</t>
  </si>
  <si>
    <t>access mediquip</t>
  </si>
  <si>
    <t>renaguinn@yahoo.com</t>
  </si>
  <si>
    <t>rena</t>
  </si>
  <si>
    <t>cordova</t>
  </si>
  <si>
    <t>bbranddes@aol.com</t>
  </si>
  <si>
    <t>baldwin</t>
  </si>
  <si>
    <t>thepaintedhorse</t>
  </si>
  <si>
    <t>selvin361@gmail.com</t>
  </si>
  <si>
    <t>selvin</t>
  </si>
  <si>
    <t>roosvel</t>
  </si>
  <si>
    <t>roachedaphne@yahoo.com</t>
  </si>
  <si>
    <t>daphne</t>
  </si>
  <si>
    <t>roache</t>
  </si>
  <si>
    <t>Bowie</t>
  </si>
  <si>
    <t>cableview communications</t>
  </si>
  <si>
    <t>brandi19144@yahoo.com</t>
  </si>
  <si>
    <t>philadelphia  prison  system</t>
  </si>
  <si>
    <t>charlenebvincent@hotmail.com</t>
  </si>
  <si>
    <t>national record mart</t>
  </si>
  <si>
    <t>cheryljlewis@gmail.com</t>
  </si>
  <si>
    <t>fireball</t>
  </si>
  <si>
    <t>leonardcrios@live.com</t>
  </si>
  <si>
    <t>Waterbury</t>
  </si>
  <si>
    <t>donaldbanta@yahoo.com</t>
  </si>
  <si>
    <t>banta</t>
  </si>
  <si>
    <t>sudge1941@hotmail.com</t>
  </si>
  <si>
    <t>delacruz</t>
  </si>
  <si>
    <t>the white swan</t>
  </si>
  <si>
    <t>katinalady@gmail.com</t>
  </si>
  <si>
    <t>katina</t>
  </si>
  <si>
    <t>manchester</t>
  </si>
  <si>
    <t>bullock county boe</t>
  </si>
  <si>
    <t>alexisoro@msn.com</t>
  </si>
  <si>
    <t>alexandra</t>
  </si>
  <si>
    <t>orozco</t>
  </si>
  <si>
    <t>bassett usd</t>
  </si>
  <si>
    <t>a.sharp59@yahoo.com</t>
  </si>
  <si>
    <t>clardy</t>
  </si>
  <si>
    <t>sharpslandscaping</t>
  </si>
  <si>
    <t>tiyamorrow1980@gmail.com</t>
  </si>
  <si>
    <t>tiya</t>
  </si>
  <si>
    <t>buffalo wild wings</t>
  </si>
  <si>
    <t>trevorbellamy@hotmail.com</t>
  </si>
  <si>
    <t>trevor</t>
  </si>
  <si>
    <t>seamans furniture</t>
  </si>
  <si>
    <t>cen14170@yahoo.com</t>
  </si>
  <si>
    <t>sharleen</t>
  </si>
  <si>
    <t>va hospital</t>
  </si>
  <si>
    <t>nicci1001@yahoo.com</t>
  </si>
  <si>
    <t>assuranthealth</t>
  </si>
  <si>
    <t>bobbieclemmons@gmail.com</t>
  </si>
  <si>
    <t>clemmons</t>
  </si>
  <si>
    <t>sommet center</t>
  </si>
  <si>
    <t>quttiebree@yahoo.com</t>
  </si>
  <si>
    <t>marion house</t>
  </si>
  <si>
    <t>r.sharp_32@yahoo.com</t>
  </si>
  <si>
    <t>Blackwell</t>
  </si>
  <si>
    <t>hmt inc</t>
  </si>
  <si>
    <t>aldbow1@hotmail.com</t>
  </si>
  <si>
    <t>allan</t>
  </si>
  <si>
    <t>bowermaster</t>
  </si>
  <si>
    <t>Chambersburg</t>
  </si>
  <si>
    <t>ppg industries</t>
  </si>
  <si>
    <t>stitchbabi@yahoo.com</t>
  </si>
  <si>
    <t>candi</t>
  </si>
  <si>
    <t>cadwell</t>
  </si>
  <si>
    <t>julieberry@gmail.com</t>
  </si>
  <si>
    <t>Pflugerville</t>
  </si>
  <si>
    <t>mr. clark's appliances</t>
  </si>
  <si>
    <t>misscouch@gmail.com</t>
  </si>
  <si>
    <t>couch</t>
  </si>
  <si>
    <t>Rice</t>
  </si>
  <si>
    <t>frank and seder</t>
  </si>
  <si>
    <t>a.knobloch@hotmail.com</t>
  </si>
  <si>
    <t>pettus</t>
  </si>
  <si>
    <t>norfolk southern rr</t>
  </si>
  <si>
    <t>trucker1055@hotmail.com</t>
  </si>
  <si>
    <t>centerline transportation</t>
  </si>
  <si>
    <t>podzy27@yahoo.com</t>
  </si>
  <si>
    <t>podzimek</t>
  </si>
  <si>
    <t>Lees Summit</t>
  </si>
  <si>
    <t>burlington northern</t>
  </si>
  <si>
    <t>andycrouch@gmail.com</t>
  </si>
  <si>
    <t>andy</t>
  </si>
  <si>
    <t>crouch</t>
  </si>
  <si>
    <t>libera</t>
  </si>
  <si>
    <t>paul.wesselkamper@gmail.com</t>
  </si>
  <si>
    <t>wesselkamper</t>
  </si>
  <si>
    <t>klean rite</t>
  </si>
  <si>
    <t>belkisjhaveman@hotmail.com</t>
  </si>
  <si>
    <t>belkis</t>
  </si>
  <si>
    <t>haveman</t>
  </si>
  <si>
    <t>georgegreaves@gmail.com</t>
  </si>
  <si>
    <t>george</t>
  </si>
  <si>
    <t>greaves</t>
  </si>
  <si>
    <t>ejecta</t>
  </si>
  <si>
    <t>dorothy287@hotmail.com</t>
  </si>
  <si>
    <t>ziegler</t>
  </si>
  <si>
    <t>nicepak</t>
  </si>
  <si>
    <t>dtsweetheart34@yahoo.com</t>
  </si>
  <si>
    <t>tatum</t>
  </si>
  <si>
    <t>Bolton</t>
  </si>
  <si>
    <t>pchz1@yahoo.com</t>
  </si>
  <si>
    <t>merriweather</t>
  </si>
  <si>
    <t>Emelle</t>
  </si>
  <si>
    <t>sumter co brd of ed</t>
  </si>
  <si>
    <t>vegan4jesus@hotmail.com</t>
  </si>
  <si>
    <t>ethan</t>
  </si>
  <si>
    <t>winter</t>
  </si>
  <si>
    <t>Easton</t>
  </si>
  <si>
    <t>albertv@yahoo.com</t>
  </si>
  <si>
    <t>american appliance</t>
  </si>
  <si>
    <t>g666maiden@yahoo.com</t>
  </si>
  <si>
    <t>greg</t>
  </si>
  <si>
    <t>delucia</t>
  </si>
  <si>
    <t>Waretown</t>
  </si>
  <si>
    <t>as hardware</t>
  </si>
  <si>
    <t>quidents@hotmail.com</t>
  </si>
  <si>
    <t>ortega</t>
  </si>
  <si>
    <t>movie gallery</t>
  </si>
  <si>
    <t>shellie.powers@live.com</t>
  </si>
  <si>
    <t>shellie</t>
  </si>
  <si>
    <t>powers</t>
  </si>
  <si>
    <t>tuality healthcare</t>
  </si>
  <si>
    <t>michellh@hotmail.com</t>
  </si>
  <si>
    <t>michell</t>
  </si>
  <si>
    <t>columbus</t>
  </si>
  <si>
    <t>market basket</t>
  </si>
  <si>
    <t>tracysrendon@hotmail.com</t>
  </si>
  <si>
    <t>rendon</t>
  </si>
  <si>
    <t>ontario</t>
  </si>
  <si>
    <t>shatle@yahoo.com</t>
  </si>
  <si>
    <t>ouellette</t>
  </si>
  <si>
    <t>tianguis</t>
  </si>
  <si>
    <t>nothen@gmail.com</t>
  </si>
  <si>
    <t>fitzpatrick</t>
  </si>
  <si>
    <t>myrtlekimbler@hotmail.com</t>
  </si>
  <si>
    <t>myrtle</t>
  </si>
  <si>
    <t>kimbler</t>
  </si>
  <si>
    <t>argus tapes &amp; records</t>
  </si>
  <si>
    <t>leoneanderson@gmail.com</t>
  </si>
  <si>
    <t>Harborcreek</t>
  </si>
  <si>
    <t>big d supermarkets</t>
  </si>
  <si>
    <t>randysfrederick@gmail.com</t>
  </si>
  <si>
    <t>penn fruit</t>
  </si>
  <si>
    <t>bankroll76@gmail.com</t>
  </si>
  <si>
    <t>bolton</t>
  </si>
  <si>
    <t>napaolympia</t>
  </si>
  <si>
    <t>leoper825@hotmail.com</t>
  </si>
  <si>
    <t>knox lumber</t>
  </si>
  <si>
    <t>cmp2280@yahoo.com</t>
  </si>
  <si>
    <t>pettiford</t>
  </si>
  <si>
    <t>east millbrook middle school</t>
  </si>
  <si>
    <t>pasadena14@cox.net</t>
  </si>
  <si>
    <t>oldaker</t>
  </si>
  <si>
    <t>Millersville</t>
  </si>
  <si>
    <t>turkey livehaul</t>
  </si>
  <si>
    <t>chazzysangel6@aol.com</t>
  </si>
  <si>
    <t>duncan</t>
  </si>
  <si>
    <t>duncanexcavating</t>
  </si>
  <si>
    <t>damienmatthews@gmail.com</t>
  </si>
  <si>
    <t>damien</t>
  </si>
  <si>
    <t>express merchant service</t>
  </si>
  <si>
    <t>brittani@hotmail.com</t>
  </si>
  <si>
    <t>brittani</t>
  </si>
  <si>
    <t>idel1966@yahoo.com</t>
  </si>
  <si>
    <t>hechinger</t>
  </si>
  <si>
    <t>baisley@hotmail.com</t>
  </si>
  <si>
    <t>helen</t>
  </si>
  <si>
    <t>baisley</t>
  </si>
  <si>
    <t>destiny realty</t>
  </si>
  <si>
    <t>dummer@hotmail.com</t>
  </si>
  <si>
    <t>dummer</t>
  </si>
  <si>
    <t>team designers and associates</t>
  </si>
  <si>
    <t>everettg@gmail.com</t>
  </si>
  <si>
    <t>everett</t>
  </si>
  <si>
    <t>life map planners</t>
  </si>
  <si>
    <t>jweic59532@yahoo.com</t>
  </si>
  <si>
    <t>Joppa</t>
  </si>
  <si>
    <t>johns hopkins health systen</t>
  </si>
  <si>
    <t>harwell@hotmail.com</t>
  </si>
  <si>
    <t>harwell</t>
  </si>
  <si>
    <t>mission realty</t>
  </si>
  <si>
    <t>timothyabell@yahoo.com</t>
  </si>
  <si>
    <t>Chrisney</t>
  </si>
  <si>
    <t>suls1960@hotmail.com</t>
  </si>
  <si>
    <t>excella</t>
  </si>
  <si>
    <t>michellecriddle@gmail.com</t>
  </si>
  <si>
    <t>riddle</t>
  </si>
  <si>
    <t>Runnemede</t>
  </si>
  <si>
    <t>magna solution</t>
  </si>
  <si>
    <t>willardk@gmail.com</t>
  </si>
  <si>
    <t>melo</t>
  </si>
  <si>
    <t>plan smart</t>
  </si>
  <si>
    <t>tonianaomi@gmail.com</t>
  </si>
  <si>
    <t>munroe</t>
  </si>
  <si>
    <t>Inverness</t>
  </si>
  <si>
    <t>branch banking and trust co</t>
  </si>
  <si>
    <t>uppong@gmail.com</t>
  </si>
  <si>
    <t>gaylor</t>
  </si>
  <si>
    <t>silo</t>
  </si>
  <si>
    <t>lakia25@aol.com</t>
  </si>
  <si>
    <t>lakia</t>
  </si>
  <si>
    <t>usairways</t>
  </si>
  <si>
    <t>jessica.frerich@yahoo.com</t>
  </si>
  <si>
    <t>frerich</t>
  </si>
  <si>
    <t>safd</t>
  </si>
  <si>
    <t>paris198324@gmail.com</t>
  </si>
  <si>
    <t>pariseanne</t>
  </si>
  <si>
    <t>cohen</t>
  </si>
  <si>
    <t>wells fargo bank na</t>
  </si>
  <si>
    <t>zggordon1@gmail.com</t>
  </si>
  <si>
    <t>gloriee</t>
  </si>
  <si>
    <t>bauford</t>
  </si>
  <si>
    <t>Pontiac</t>
  </si>
  <si>
    <t>storage incorporatio</t>
  </si>
  <si>
    <t>cassandraljones@yahoo.com</t>
  </si>
  <si>
    <t>embassy suites</t>
  </si>
  <si>
    <t>ajm736@gmail.com</t>
  </si>
  <si>
    <t>myers</t>
  </si>
  <si>
    <t>bauermsr@aol.com</t>
  </si>
  <si>
    <t>Sandusky</t>
  </si>
  <si>
    <t>wilbert plastics</t>
  </si>
  <si>
    <t>seleta.harvey@gmail.com</t>
  </si>
  <si>
    <t>seleta</t>
  </si>
  <si>
    <t>xerox</t>
  </si>
  <si>
    <t>abtd81@gmail.com</t>
  </si>
  <si>
    <t>antonio</t>
  </si>
  <si>
    <t>hostessbrands</t>
  </si>
  <si>
    <t>ndebbie12@yahoo.com</t>
  </si>
  <si>
    <t>doc003@live.com</t>
  </si>
  <si>
    <t>myers o and p</t>
  </si>
  <si>
    <t>whitee1959@yahoo.com</t>
  </si>
  <si>
    <t>Natchitoches</t>
  </si>
  <si>
    <t>stine lumber</t>
  </si>
  <si>
    <t>dh2112@gmail.com</t>
  </si>
  <si>
    <t>stidham</t>
  </si>
  <si>
    <t>Olathe</t>
  </si>
  <si>
    <t>hy-vee</t>
  </si>
  <si>
    <t>baldo8@aol.com</t>
  </si>
  <si>
    <t>tejeda</t>
  </si>
  <si>
    <t>flemingt1@yahoo.com</t>
  </si>
  <si>
    <t>western and southern financial</t>
  </si>
  <si>
    <t>amo_buttefly_22@yahoo.com</t>
  </si>
  <si>
    <t>osgood</t>
  </si>
  <si>
    <t>Saint Marys</t>
  </si>
  <si>
    <t>elk haven</t>
  </si>
  <si>
    <t>krupbridge0@gmail.com</t>
  </si>
  <si>
    <t>krupczak</t>
  </si>
  <si>
    <t>Missoula</t>
  </si>
  <si>
    <t>MT</t>
  </si>
  <si>
    <t>dr ed mcgreevey</t>
  </si>
  <si>
    <t>rn_rx@yahoo.com</t>
  </si>
  <si>
    <t>gunn</t>
  </si>
  <si>
    <t>american service corp</t>
  </si>
  <si>
    <t>britneygrya31588@yahoo.com</t>
  </si>
  <si>
    <t>britney</t>
  </si>
  <si>
    <t>amerimark direct</t>
  </si>
  <si>
    <t>jasakwabondo@yahoo.com</t>
  </si>
  <si>
    <t>wachianga</t>
  </si>
  <si>
    <t>secure solutions</t>
  </si>
  <si>
    <t>vargasalma01@gmail.com</t>
  </si>
  <si>
    <t>alma</t>
  </si>
  <si>
    <t>vargas</t>
  </si>
  <si>
    <t>coleman cable inc</t>
  </si>
  <si>
    <t>mrgrazette@gmail.com</t>
  </si>
  <si>
    <t>macdonald</t>
  </si>
  <si>
    <t>grazette</t>
  </si>
  <si>
    <t>the may institute</t>
  </si>
  <si>
    <t>cometx13@gmail.com</t>
  </si>
  <si>
    <t>kc bell inc</t>
  </si>
  <si>
    <t>mzross90@gmail.com</t>
  </si>
  <si>
    <t>rainbow</t>
  </si>
  <si>
    <t>tdanley29@gmail.com</t>
  </si>
  <si>
    <t>danley</t>
  </si>
  <si>
    <t>sherri.daniels27@gmail.com</t>
  </si>
  <si>
    <t>blueshield</t>
  </si>
  <si>
    <t>screw3891@yahoo.com</t>
  </si>
  <si>
    <t>hoogerhyde</t>
  </si>
  <si>
    <t>landmark</t>
  </si>
  <si>
    <t>mackcook6740@gmail.com</t>
  </si>
  <si>
    <t>Corryton</t>
  </si>
  <si>
    <t>the specialty shop</t>
  </si>
  <si>
    <t>slowdownkid1@gmail.com</t>
  </si>
  <si>
    <t>ace granite</t>
  </si>
  <si>
    <t>chichismom29@hotmail.com</t>
  </si>
  <si>
    <t>dago</t>
  </si>
  <si>
    <t>villamil</t>
  </si>
  <si>
    <t>asrc</t>
  </si>
  <si>
    <t>gothamsknights@hotmail.com</t>
  </si>
  <si>
    <t>moser</t>
  </si>
  <si>
    <t>teresha0824@yahoo.com</t>
  </si>
  <si>
    <t>teresha</t>
  </si>
  <si>
    <t>at and t</t>
  </si>
  <si>
    <t>shyraaaa@hotmail.com</t>
  </si>
  <si>
    <t>usmarinemom46@yahoo.com</t>
  </si>
  <si>
    <t>Worcester</t>
  </si>
  <si>
    <t>durham  school services</t>
  </si>
  <si>
    <t>bnjmnwhtnr634@gmail.com</t>
  </si>
  <si>
    <t>whitener</t>
  </si>
  <si>
    <t>Athens</t>
  </si>
  <si>
    <t>nibco</t>
  </si>
  <si>
    <t>robert212315@gmail.com</t>
  </si>
  <si>
    <t>kitten</t>
  </si>
  <si>
    <t>midtown toyota</t>
  </si>
  <si>
    <t>lisa_dawn_72@yahoo.com</t>
  </si>
  <si>
    <t>simons</t>
  </si>
  <si>
    <t>k9kuts</t>
  </si>
  <si>
    <t>williamlacayo@hotmail.com</t>
  </si>
  <si>
    <t>lacayo</t>
  </si>
  <si>
    <t>larkin community hospital</t>
  </si>
  <si>
    <t>andreasand27@hotmail.com</t>
  </si>
  <si>
    <t>uas properties</t>
  </si>
  <si>
    <t>kyla.steenson@gmail.com</t>
  </si>
  <si>
    <t>kyla</t>
  </si>
  <si>
    <t>steenson</t>
  </si>
  <si>
    <t>Kanopolis</t>
  </si>
  <si>
    <t>casey's general story</t>
  </si>
  <si>
    <t>jr.correa176@gmail.com</t>
  </si>
  <si>
    <t>gumercindo</t>
  </si>
  <si>
    <t>correa</t>
  </si>
  <si>
    <t>Dimmitt</t>
  </si>
  <si>
    <t>texas tech university</t>
  </si>
  <si>
    <t>racmckin@yahoo.com</t>
  </si>
  <si>
    <t>racheal</t>
  </si>
  <si>
    <t>mckinnon</t>
  </si>
  <si>
    <t>Rhineland</t>
  </si>
  <si>
    <t>parker hannifin sporlan</t>
  </si>
  <si>
    <t>cleora_9@yahoo.com</t>
  </si>
  <si>
    <t>brockbank</t>
  </si>
  <si>
    <t>cleora</t>
  </si>
  <si>
    <t>Ballwin</t>
  </si>
  <si>
    <t>bellsouth192003@yahoo.com</t>
  </si>
  <si>
    <t>stefsr6@aol.com</t>
  </si>
  <si>
    <t>manheim okc</t>
  </si>
  <si>
    <t>noidea1@cox.net</t>
  </si>
  <si>
    <t>pate</t>
  </si>
  <si>
    <t>Broken Arrow</t>
  </si>
  <si>
    <t>mitchell elementry</t>
  </si>
  <si>
    <t>gafhac188@hotmail.com</t>
  </si>
  <si>
    <t>folk</t>
  </si>
  <si>
    <t>tijuana flats</t>
  </si>
  <si>
    <t>clovinska@gmail.com</t>
  </si>
  <si>
    <t>charnel</t>
  </si>
  <si>
    <t>lovinska</t>
  </si>
  <si>
    <t>td bank  na</t>
  </si>
  <si>
    <t>samanthaneer@hotmail.com</t>
  </si>
  <si>
    <t>neer</t>
  </si>
  <si>
    <t>yinweeze@aol.com</t>
  </si>
  <si>
    <t>beitzel</t>
  </si>
  <si>
    <t>Struthers</t>
  </si>
  <si>
    <t>tsimmons197@gmail.com</t>
  </si>
  <si>
    <t>axelon service corporation</t>
  </si>
  <si>
    <t>adhairston1@yahoo.com</t>
  </si>
  <si>
    <t>amanda mar</t>
  </si>
  <si>
    <t>Thomasville</t>
  </si>
  <si>
    <t>macmommy123@hotmail.com</t>
  </si>
  <si>
    <t>elaina</t>
  </si>
  <si>
    <t>city of corona</t>
  </si>
  <si>
    <t>arnab3000@hotmail.com</t>
  </si>
  <si>
    <t>mohammad</t>
  </si>
  <si>
    <t>quader</t>
  </si>
  <si>
    <t>mtadhe@hotmail.com</t>
  </si>
  <si>
    <t>lockett</t>
  </si>
  <si>
    <t>team mental health services</t>
  </si>
  <si>
    <t>djplaya24@yahoo.com</t>
  </si>
  <si>
    <t>pulse medical</t>
  </si>
  <si>
    <t>samjluc@aol.com</t>
  </si>
  <si>
    <t>rock valley womens health cent</t>
  </si>
  <si>
    <t>wilsonn35@aol.com</t>
  </si>
  <si>
    <t>halfaker</t>
  </si>
  <si>
    <t>prettipiggy@gmail.com</t>
  </si>
  <si>
    <t>quanisha</t>
  </si>
  <si>
    <t>dade juvenile detention</t>
  </si>
  <si>
    <t>ssmith22805@yahoo.com</t>
  </si>
  <si>
    <t>stephnaie</t>
  </si>
  <si>
    <t>piedmont health group</t>
  </si>
  <si>
    <t>zhakhiyaruffin@yahoo.com</t>
  </si>
  <si>
    <t>jermaine</t>
  </si>
  <si>
    <t>geo care</t>
  </si>
  <si>
    <t>dlitjoh3@yahoo.com</t>
  </si>
  <si>
    <t>darline</t>
  </si>
  <si>
    <t>littlejohn</t>
  </si>
  <si>
    <t>Skowhegan</t>
  </si>
  <si>
    <t>vassalboro community school</t>
  </si>
  <si>
    <t>juicy0960@gmail.com</t>
  </si>
  <si>
    <t>vijay</t>
  </si>
  <si>
    <t>hampton inn</t>
  </si>
  <si>
    <t>soguru084@gmail.com</t>
  </si>
  <si>
    <t>soto</t>
  </si>
  <si>
    <t>p f changs</t>
  </si>
  <si>
    <t>blachoc50@aol.com</t>
  </si>
  <si>
    <t>scheffer</t>
  </si>
  <si>
    <t>get motivated</t>
  </si>
  <si>
    <t>alishaking@gmail.com</t>
  </si>
  <si>
    <t>Aptos</t>
  </si>
  <si>
    <t>jrk precision</t>
  </si>
  <si>
    <t>believeintawheed@hotmail.com</t>
  </si>
  <si>
    <t>antoinette</t>
  </si>
  <si>
    <t>univesity of penn hospital</t>
  </si>
  <si>
    <t>khoward@contractor.net</t>
  </si>
  <si>
    <t>noble healthcare staffing</t>
  </si>
  <si>
    <t>stephaniearchie@yahoo.com</t>
  </si>
  <si>
    <t>archie</t>
  </si>
  <si>
    <t>Waterloo</t>
  </si>
  <si>
    <t>ion</t>
  </si>
  <si>
    <t>beaatch69@aol.com</t>
  </si>
  <si>
    <t>neurauter</t>
  </si>
  <si>
    <t>fossil</t>
  </si>
  <si>
    <t>pruttyprincezz@hotmail.com</t>
  </si>
  <si>
    <t>resheda</t>
  </si>
  <si>
    <t>amos</t>
  </si>
  <si>
    <t>alltel</t>
  </si>
  <si>
    <t>heather.bender77@gmail.com</t>
  </si>
  <si>
    <t>bender</t>
  </si>
  <si>
    <t>Ladson</t>
  </si>
  <si>
    <t>select health</t>
  </si>
  <si>
    <t>west.tony1966@yahoo.com</t>
  </si>
  <si>
    <t>Kingsport</t>
  </si>
  <si>
    <t>delbertwhaley10@yahoo.com</t>
  </si>
  <si>
    <t>delbert</t>
  </si>
  <si>
    <t>whaley</t>
  </si>
  <si>
    <t>computers and more</t>
  </si>
  <si>
    <t>sstewart1028@yahoo.com</t>
  </si>
  <si>
    <t>symanthia</t>
  </si>
  <si>
    <t>yen construction</t>
  </si>
  <si>
    <t>valdez043081@aol.com</t>
  </si>
  <si>
    <t>thiede</t>
  </si>
  <si>
    <t>West Chicago</t>
  </si>
  <si>
    <t>arlington chiropractic clinic</t>
  </si>
  <si>
    <t>stwskinn@gmail.com</t>
  </si>
  <si>
    <t>skinner</t>
  </si>
  <si>
    <t>securatex llc</t>
  </si>
  <si>
    <t>millerdestiney@yahoo.com</t>
  </si>
  <si>
    <t>destiney</t>
  </si>
  <si>
    <t>north american</t>
  </si>
  <si>
    <t>buchananlisa24@gmail.com</t>
  </si>
  <si>
    <t>gloria judy</t>
  </si>
  <si>
    <t>exclusive728@gmail.com</t>
  </si>
  <si>
    <t>hanover towhnship firecompany</t>
  </si>
  <si>
    <t>locarican2004@yahoo.com</t>
  </si>
  <si>
    <t>vilmar</t>
  </si>
  <si>
    <t>troncoso</t>
  </si>
  <si>
    <t>pkmg</t>
  </si>
  <si>
    <t>rayvsqman@gmail.com</t>
  </si>
  <si>
    <t>tidwell sr</t>
  </si>
  <si>
    <t>comfort suies</t>
  </si>
  <si>
    <t>pkisha21@yahoo.com</t>
  </si>
  <si>
    <t>kisha</t>
  </si>
  <si>
    <t>Selma</t>
  </si>
  <si>
    <t>credit central</t>
  </si>
  <si>
    <t>jpadenm@gmail.com</t>
  </si>
  <si>
    <t>mauldin</t>
  </si>
  <si>
    <t>grand canyon university</t>
  </si>
  <si>
    <t>shantrellag@yahoo.com</t>
  </si>
  <si>
    <t>shantrella</t>
  </si>
  <si>
    <t>mcdaniels</t>
  </si>
  <si>
    <t>aws</t>
  </si>
  <si>
    <t>maquail@yahoo.com</t>
  </si>
  <si>
    <t>shaklia</t>
  </si>
  <si>
    <t>alive child development center</t>
  </si>
  <si>
    <t>jtpahoops@hotmail.com</t>
  </si>
  <si>
    <t>jamaal</t>
  </si>
  <si>
    <t>centurylink</t>
  </si>
  <si>
    <t>travaydwilkes@yahoo.com</t>
  </si>
  <si>
    <t>travay</t>
  </si>
  <si>
    <t>wilkes</t>
  </si>
  <si>
    <t>liablow@hotmail.com</t>
  </si>
  <si>
    <t>marie</t>
  </si>
  <si>
    <t>clarksville disposal</t>
  </si>
  <si>
    <t>ezb5805@yahoo.com</t>
  </si>
  <si>
    <t>bowser</t>
  </si>
  <si>
    <t>Apollo</t>
  </si>
  <si>
    <t>keewild@yahoo.com</t>
  </si>
  <si>
    <t>keeva</t>
  </si>
  <si>
    <t>Solon</t>
  </si>
  <si>
    <t>defense finance and accounting</t>
  </si>
  <si>
    <t>danram806@aol.com</t>
  </si>
  <si>
    <t>thai arawan</t>
  </si>
  <si>
    <t>miller9424@yahoo.com</t>
  </si>
  <si>
    <t>hairwiz beauty and barber</t>
  </si>
  <si>
    <t>egor267@yahoo.com</t>
  </si>
  <si>
    <t>napoleon</t>
  </si>
  <si>
    <t>banares</t>
  </si>
  <si>
    <t>Round Rock</t>
  </si>
  <si>
    <t>airborn</t>
  </si>
  <si>
    <t>patricepeate@hotmail.com</t>
  </si>
  <si>
    <t>peate</t>
  </si>
  <si>
    <t>precious pria daycare</t>
  </si>
  <si>
    <t>sway@bellsouth.net</t>
  </si>
  <si>
    <t>waymyers</t>
  </si>
  <si>
    <t>drillers services inc</t>
  </si>
  <si>
    <t>rdyoson@yahoo.com</t>
  </si>
  <si>
    <t>donald watkins</t>
  </si>
  <si>
    <t>llee1232@aol.com</t>
  </si>
  <si>
    <t>Jupiter</t>
  </si>
  <si>
    <t>jupiter medical center</t>
  </si>
  <si>
    <t>angelo.hall87@gmail.com</t>
  </si>
  <si>
    <t>angelo</t>
  </si>
  <si>
    <t>waffle house</t>
  </si>
  <si>
    <t>eezrider55@aol.com</t>
  </si>
  <si>
    <t>mccart</t>
  </si>
  <si>
    <t>mccart trucking co</t>
  </si>
  <si>
    <t>bookswif86@cox.net</t>
  </si>
  <si>
    <t>bookman</t>
  </si>
  <si>
    <t>daily press</t>
  </si>
  <si>
    <t>cody52390@yahoo.com</t>
  </si>
  <si>
    <t>cody</t>
  </si>
  <si>
    <t>Davis</t>
  </si>
  <si>
    <t>hilander</t>
  </si>
  <si>
    <t>tazfreak5@aol.com</t>
  </si>
  <si>
    <t>meehan</t>
  </si>
  <si>
    <t>del air</t>
  </si>
  <si>
    <t>tralynn35@aol.com</t>
  </si>
  <si>
    <t>mbeck47546@aol.com</t>
  </si>
  <si>
    <t>mike beck construction</t>
  </si>
  <si>
    <t>jlgandulla@gmail.com</t>
  </si>
  <si>
    <t>racey</t>
  </si>
  <si>
    <t>city of waterbury</t>
  </si>
  <si>
    <t>trnk39@aol.com</t>
  </si>
  <si>
    <t>trinka</t>
  </si>
  <si>
    <t>diebold inc</t>
  </si>
  <si>
    <t>ptrcjones@yahoo.com</t>
  </si>
  <si>
    <t>Monticello</t>
  </si>
  <si>
    <t>dbpr</t>
  </si>
  <si>
    <t>rasbx5@yahoo.com</t>
  </si>
  <si>
    <t>homemaker.inc</t>
  </si>
  <si>
    <t>kyishadixon@yahoo.com</t>
  </si>
  <si>
    <t>kyisha</t>
  </si>
  <si>
    <t>jackson lewis</t>
  </si>
  <si>
    <t>edubholla1108@gmail.com</t>
  </si>
  <si>
    <t>Mayesville</t>
  </si>
  <si>
    <t>vi3jenny@gmail.com</t>
  </si>
  <si>
    <t>rogala</t>
  </si>
  <si>
    <t>Chicago Ridge</t>
  </si>
  <si>
    <t>holy cross hospital</t>
  </si>
  <si>
    <t>kjfamily@hotmail.com</t>
  </si>
  <si>
    <t>park family properties</t>
  </si>
  <si>
    <t>ahenry@temple.edu</t>
  </si>
  <si>
    <t>temple university</t>
  </si>
  <si>
    <t>ventwan21@gmail.com</t>
  </si>
  <si>
    <t>e transform</t>
  </si>
  <si>
    <t>sabrina.jenkins1@yahoo.com</t>
  </si>
  <si>
    <t>amazingjana@yahoo.com</t>
  </si>
  <si>
    <t>jurado</t>
  </si>
  <si>
    <t>ucsf medical center</t>
  </si>
  <si>
    <t>huiihochen@yahoo.com</t>
  </si>
  <si>
    <t>xiuyan</t>
  </si>
  <si>
    <t>ge</t>
  </si>
  <si>
    <t>wu construction co</t>
  </si>
  <si>
    <t>jramosdirect@yahoo.com</t>
  </si>
  <si>
    <t>brownstrauss steel</t>
  </si>
  <si>
    <t>nicole_espinoza1983@yahoo.com</t>
  </si>
  <si>
    <t>flowers construction/infastrux</t>
  </si>
  <si>
    <t>shimia81@msn.com</t>
  </si>
  <si>
    <t>shimia</t>
  </si>
  <si>
    <t>forch</t>
  </si>
  <si>
    <t>Tacoma</t>
  </si>
  <si>
    <t>ms.terry7338@yahoo.com</t>
  </si>
  <si>
    <t>Franklinton</t>
  </si>
  <si>
    <t>cooke health care</t>
  </si>
  <si>
    <t>sxynurse32@gmail.com</t>
  </si>
  <si>
    <t>ohio veterans home</t>
  </si>
  <si>
    <t>rigmechanic2000@yahoo.com</t>
  </si>
  <si>
    <t>humberto</t>
  </si>
  <si>
    <t>botello</t>
  </si>
  <si>
    <t>holt cat</t>
  </si>
  <si>
    <t>baybaynealy@yahoo.com</t>
  </si>
  <si>
    <t>gwenda</t>
  </si>
  <si>
    <t>nealy</t>
  </si>
  <si>
    <t>kmart</t>
  </si>
  <si>
    <t>matilda_sanchez@hotmail.com</t>
  </si>
  <si>
    <t>matilda</t>
  </si>
  <si>
    <t>homdepot</t>
  </si>
  <si>
    <t>adknott13@msn.com</t>
  </si>
  <si>
    <t>emmel</t>
  </si>
  <si>
    <t>pervading health system</t>
  </si>
  <si>
    <t>lhilton89@gmail.com</t>
  </si>
  <si>
    <t>lakinya</t>
  </si>
  <si>
    <t>mid atlantic realty mgmt</t>
  </si>
  <si>
    <t>marydunbar5644@yahoo.com</t>
  </si>
  <si>
    <t>elizchavira@me.com</t>
  </si>
  <si>
    <t>chavira</t>
  </si>
  <si>
    <t>handson</t>
  </si>
  <si>
    <t>nerak0318@yahoo.com</t>
  </si>
  <si>
    <t>justinforman2@gmail.com</t>
  </si>
  <si>
    <t>forman</t>
  </si>
  <si>
    <t>applebees</t>
  </si>
  <si>
    <t>buster18472@yahoo.com</t>
  </si>
  <si>
    <t>stratton</t>
  </si>
  <si>
    <t>Waymart</t>
  </si>
  <si>
    <t>rodriqueztate@gmail.com</t>
  </si>
  <si>
    <t>rodriquez</t>
  </si>
  <si>
    <t>christopher</t>
  </si>
  <si>
    <t>prologistix</t>
  </si>
  <si>
    <t>lynnr2006@yahoo.com</t>
  </si>
  <si>
    <t>roark</t>
  </si>
  <si>
    <t>unique auto</t>
  </si>
  <si>
    <t>idrismillersr@gmail.com</t>
  </si>
  <si>
    <t>idris</t>
  </si>
  <si>
    <t>Oxford</t>
  </si>
  <si>
    <t>bridgewater</t>
  </si>
  <si>
    <t>ironhardt2000@yahoo.com</t>
  </si>
  <si>
    <t>Sterling Heig</t>
  </si>
  <si>
    <t>t.m. shea products</t>
  </si>
  <si>
    <t>diannelsvgs8@aol.com</t>
  </si>
  <si>
    <t>dianne</t>
  </si>
  <si>
    <t>mclymont</t>
  </si>
  <si>
    <t>walmat</t>
  </si>
  <si>
    <t>shorty4434@gmail.com</t>
  </si>
  <si>
    <t>lowther</t>
  </si>
  <si>
    <t>br williams</t>
  </si>
  <si>
    <t>peterthellas@gmail.com</t>
  </si>
  <si>
    <t>thellas</t>
  </si>
  <si>
    <t>Bell</t>
  </si>
  <si>
    <t>robtherebuilder@gmail.com</t>
  </si>
  <si>
    <t>Connersville</t>
  </si>
  <si>
    <t>morton buildings</t>
  </si>
  <si>
    <t>lhurtt24790@yahoo.com</t>
  </si>
  <si>
    <t>hurtt</t>
  </si>
  <si>
    <t>Crossville</t>
  </si>
  <si>
    <t>community options</t>
  </si>
  <si>
    <t>josie75n@yahoo.com</t>
  </si>
  <si>
    <t>josefina</t>
  </si>
  <si>
    <t>navarrete</t>
  </si>
  <si>
    <t>distand lands coffe</t>
  </si>
  <si>
    <t>jericagamble@yahoo.com</t>
  </si>
  <si>
    <t>jerica</t>
  </si>
  <si>
    <t>gamble</t>
  </si>
  <si>
    <t>footlocker inc.</t>
  </si>
  <si>
    <t>donatobrown49@gmail.com</t>
  </si>
  <si>
    <t>bartbara</t>
  </si>
  <si>
    <t>professional mail service</t>
  </si>
  <si>
    <t>owena@hotmail.com</t>
  </si>
  <si>
    <t>owen</t>
  </si>
  <si>
    <t>Zephyrhills</t>
  </si>
  <si>
    <t>the flying bear</t>
  </si>
  <si>
    <t>celiarmullins@hotmail.com</t>
  </si>
  <si>
    <t>celia</t>
  </si>
  <si>
    <t>mullins</t>
  </si>
  <si>
    <t>druther's</t>
  </si>
  <si>
    <t>thichise2001@hotmail.com</t>
  </si>
  <si>
    <t>robinson furniture</t>
  </si>
  <si>
    <t>firefly_1101@hotmail.com</t>
  </si>
  <si>
    <t>buller</t>
  </si>
  <si>
    <t>Elizabethtown</t>
  </si>
  <si>
    <t>kinsleyconstruction</t>
  </si>
  <si>
    <t>bly0605@gmail.com</t>
  </si>
  <si>
    <t>martineau</t>
  </si>
  <si>
    <t>captian steve's boat repair</t>
  </si>
  <si>
    <t>christinemartin213@gmail.com</t>
  </si>
  <si>
    <t>ava.johnson@gmail.com</t>
  </si>
  <si>
    <t>ava</t>
  </si>
  <si>
    <t>price's electronics</t>
  </si>
  <si>
    <t>adame1929@gmail.com</t>
  </si>
  <si>
    <t>disc jockey</t>
  </si>
  <si>
    <t>ernestcgranger@hotmail.com</t>
  </si>
  <si>
    <t>granger</t>
  </si>
  <si>
    <t>Bluffton</t>
  </si>
  <si>
    <t>the fox and hound</t>
  </si>
  <si>
    <t>msgpoet@yahoo.com</t>
  </si>
  <si>
    <t>georgie</t>
  </si>
  <si>
    <t>mentalhealthmentalretardationo</t>
  </si>
  <si>
    <t>ff_redneck_78@yahoo.com</t>
  </si>
  <si>
    <t>Morganton</t>
  </si>
  <si>
    <t>wyi</t>
  </si>
  <si>
    <t>festar72@hotmail.com</t>
  </si>
  <si>
    <t>claussen@gmail.com</t>
  </si>
  <si>
    <t>claussen</t>
  </si>
  <si>
    <t>Waynesboro</t>
  </si>
  <si>
    <t>msbcalcote2002@yahoo.com</t>
  </si>
  <si>
    <t>calcote</t>
  </si>
  <si>
    <t>change</t>
  </si>
  <si>
    <t>ruthasermon@aol.com</t>
  </si>
  <si>
    <t>rutha</t>
  </si>
  <si>
    <t>sermon</t>
  </si>
  <si>
    <t>bethune cookman university</t>
  </si>
  <si>
    <t>vickiehepler@live.com</t>
  </si>
  <si>
    <t>vicki</t>
  </si>
  <si>
    <t>hepler</t>
  </si>
  <si>
    <t>Tyrone</t>
  </si>
  <si>
    <t>ireneyoung@gmail.com</t>
  </si>
  <si>
    <t>angelapfreeman@yahoo.com</t>
  </si>
  <si>
    <t>portillo</t>
  </si>
  <si>
    <t>keeney's</t>
  </si>
  <si>
    <t>shazomic@yahoo.com</t>
  </si>
  <si>
    <t>lowery</t>
  </si>
  <si>
    <t>Reedsport</t>
  </si>
  <si>
    <t>successfull19@hotmail.com</t>
  </si>
  <si>
    <t>sherise</t>
  </si>
  <si>
    <t>willliams</t>
  </si>
  <si>
    <t>Palmetto</t>
  </si>
  <si>
    <t>dns auto glass shop</t>
  </si>
  <si>
    <t>foxiered@bellsouth.net</t>
  </si>
  <si>
    <t>noeida</t>
  </si>
  <si>
    <t>teacher retirment of louisiana</t>
  </si>
  <si>
    <t>jermaineh@hotmail.com</t>
  </si>
  <si>
    <t>telisha</t>
  </si>
  <si>
    <t>jamesesmith@hotmail.com</t>
  </si>
  <si>
    <t>chet</t>
  </si>
  <si>
    <t>charlesaustin@hotmail.com</t>
  </si>
  <si>
    <t>chandlers</t>
  </si>
  <si>
    <t>carolyn.marlowe@yahoo.com</t>
  </si>
  <si>
    <t>marlowe</t>
  </si>
  <si>
    <t>Gretna</t>
  </si>
  <si>
    <t>first citizens</t>
  </si>
  <si>
    <t>goic1960@yahoo.com</t>
  </si>
  <si>
    <t>rinehart</t>
  </si>
  <si>
    <t>tammydyates@hotmail.com</t>
  </si>
  <si>
    <t>Toccoa</t>
  </si>
  <si>
    <t>labelle's</t>
  </si>
  <si>
    <t>gowilson@gmail.com</t>
  </si>
  <si>
    <t>goldie</t>
  </si>
  <si>
    <t>Swanton</t>
  </si>
  <si>
    <t>castro convertibles</t>
  </si>
  <si>
    <t>shamelesslaurie66@gmail.com</t>
  </si>
  <si>
    <t>purcell</t>
  </si>
  <si>
    <t>Carson City</t>
  </si>
  <si>
    <t>b of a</t>
  </si>
  <si>
    <t>chinadargan@gmail.com</t>
  </si>
  <si>
    <t>burt</t>
  </si>
  <si>
    <t>ncsu</t>
  </si>
  <si>
    <t>sandy_preza@yahoo.com</t>
  </si>
  <si>
    <t>preza</t>
  </si>
  <si>
    <t>st lukes</t>
  </si>
  <si>
    <t>christopheramis@hotmail.com</t>
  </si>
  <si>
    <t>amis</t>
  </si>
  <si>
    <t>kg menswear</t>
  </si>
  <si>
    <t>chadrbright@gmail.com</t>
  </si>
  <si>
    <t>bright</t>
  </si>
  <si>
    <t>Gladewater</t>
  </si>
  <si>
    <t>tla</t>
  </si>
  <si>
    <t>capricornhoney17@yahoo.com</t>
  </si>
  <si>
    <t>bianica</t>
  </si>
  <si>
    <t>eatmon</t>
  </si>
  <si>
    <t>park manor</t>
  </si>
  <si>
    <t>carrigjanson@hotmail.com</t>
  </si>
  <si>
    <t>carri</t>
  </si>
  <si>
    <t>janson</t>
  </si>
  <si>
    <t>Blue Bell</t>
  </si>
  <si>
    <t>lakeisharussel@hotmail.com</t>
  </si>
  <si>
    <t>russel</t>
  </si>
  <si>
    <t>coment685@hotmail.com</t>
  </si>
  <si>
    <t>conyers</t>
  </si>
  <si>
    <t>Bala Cynwyd</t>
  </si>
  <si>
    <t>adapt</t>
  </si>
  <si>
    <t>lonniedlawson@hotmail.com</t>
  </si>
  <si>
    <t>williamerichard@gmail.com</t>
  </si>
  <si>
    <t>patriciaspradley@gmail.com</t>
  </si>
  <si>
    <t>chargepal</t>
  </si>
  <si>
    <t>cecilsimms@yahoo.com</t>
  </si>
  <si>
    <t>cecil</t>
  </si>
  <si>
    <t>simms</t>
  </si>
  <si>
    <t>avant garde appraisal group</t>
  </si>
  <si>
    <t>darinj@hotmail.com</t>
  </si>
  <si>
    <t>Arlington Hei</t>
  </si>
  <si>
    <t>nutri g</t>
  </si>
  <si>
    <t>feliciaevans05@yahoo.com</t>
  </si>
  <si>
    <t>applied systems</t>
  </si>
  <si>
    <t>decten@hotmail.com</t>
  </si>
  <si>
    <t>greensboro</t>
  </si>
  <si>
    <t>madcats music &amp; books</t>
  </si>
  <si>
    <t>getubamariam@yahoo.com</t>
  </si>
  <si>
    <t>mariam</t>
  </si>
  <si>
    <t>ogega</t>
  </si>
  <si>
    <t>Union</t>
  </si>
  <si>
    <t>jp morgan chase bank</t>
  </si>
  <si>
    <t>epnurse01@embarqmail.com</t>
  </si>
  <si>
    <t>duke university</t>
  </si>
  <si>
    <t>ginasmith@yahoo.com</t>
  </si>
  <si>
    <t>gina</t>
  </si>
  <si>
    <t>cynthiacornelius52@gmail.com</t>
  </si>
  <si>
    <t>inova</t>
  </si>
  <si>
    <t>stroathemed@yahoo.com</t>
  </si>
  <si>
    <t>showbiz pizza place</t>
  </si>
  <si>
    <t>sambed@hotmail.com</t>
  </si>
  <si>
    <t>monte</t>
  </si>
  <si>
    <t>Laguna Niguel</t>
  </si>
  <si>
    <t>percy@hotmail.com</t>
  </si>
  <si>
    <t>percy</t>
  </si>
  <si>
    <t>gottschalks</t>
  </si>
  <si>
    <t>justinsmith@yahoo.com</t>
  </si>
  <si>
    <t>Rocky Mount</t>
  </si>
  <si>
    <t>omni architectural designs</t>
  </si>
  <si>
    <t>fernandop07@yahoo.com</t>
  </si>
  <si>
    <t>claudio</t>
  </si>
  <si>
    <t>pedroza</t>
  </si>
  <si>
    <t>Mountain View</t>
  </si>
  <si>
    <t>pearsonelectronics</t>
  </si>
  <si>
    <t>lesliermarvin@hotmail.com</t>
  </si>
  <si>
    <t>Largo</t>
  </si>
  <si>
    <t>your future is now</t>
  </si>
  <si>
    <t>emmacorpuz@gmail.com</t>
  </si>
  <si>
    <t>corpuz</t>
  </si>
  <si>
    <t>maxitech</t>
  </si>
  <si>
    <t>cloves381@gmail.com</t>
  </si>
  <si>
    <t>the spotted cougar</t>
  </si>
  <si>
    <t>weared87@gmail.com</t>
  </si>
  <si>
    <t>davidctolbert@hotmail.com</t>
  </si>
  <si>
    <t>tolbert</t>
  </si>
  <si>
    <t>s.alert@gmail.com</t>
  </si>
  <si>
    <t>fye</t>
  </si>
  <si>
    <t>Niagara</t>
  </si>
  <si>
    <t>varitec</t>
  </si>
  <si>
    <t>orms1956@gmail.com</t>
  </si>
  <si>
    <t>reardon</t>
  </si>
  <si>
    <t>Pooler</t>
  </si>
  <si>
    <t>miss_booker@msn.com</t>
  </si>
  <si>
    <t>pearl</t>
  </si>
  <si>
    <t>Midland City</t>
  </si>
  <si>
    <t>integra investment plan</t>
  </si>
  <si>
    <t>erwinerb@hotmail.com</t>
  </si>
  <si>
    <t>barbarabriganti@gmail.com</t>
  </si>
  <si>
    <t>briganti</t>
  </si>
  <si>
    <t>dustinmorr@yahoo.com</t>
  </si>
  <si>
    <t>sports unlimited</t>
  </si>
  <si>
    <t>jessicaduke@gmail.com</t>
  </si>
  <si>
    <t>rossi auto parts</t>
  </si>
  <si>
    <t>karenodonnell@gmail.com</t>
  </si>
  <si>
    <t>o'donnell</t>
  </si>
  <si>
    <t>planet pizza</t>
  </si>
  <si>
    <t>colleend@gmail.com</t>
  </si>
  <si>
    <t>kinard</t>
  </si>
  <si>
    <t>michaelcmcintosh@gmail.com</t>
  </si>
  <si>
    <t>mcintosh</t>
  </si>
  <si>
    <t>orion</t>
  </si>
  <si>
    <t>ejohn155@gmail.com</t>
  </si>
  <si>
    <t>galloway research</t>
  </si>
  <si>
    <t>jarrettnicks@hotmail.com</t>
  </si>
  <si>
    <t>jarrett</t>
  </si>
  <si>
    <t>nicks</t>
  </si>
  <si>
    <t>Palm Desert</t>
  </si>
  <si>
    <t>lawnscape garden maintenance</t>
  </si>
  <si>
    <t>paulhemphill@gmail.com</t>
  </si>
  <si>
    <t>hemphill</t>
  </si>
  <si>
    <t>edge garden services</t>
  </si>
  <si>
    <t>johnbgray@hotmail.com</t>
  </si>
  <si>
    <t>Everett</t>
  </si>
  <si>
    <t>tape world</t>
  </si>
  <si>
    <t>timmerman@hotmail.com</t>
  </si>
  <si>
    <t>timmerman</t>
  </si>
  <si>
    <t>kalayah@hotmail.com</t>
  </si>
  <si>
    <t>kalayah</t>
  </si>
  <si>
    <t>headstart</t>
  </si>
  <si>
    <t>jamessjones@gmail.com</t>
  </si>
  <si>
    <t>angelaallen@gmail.com</t>
  </si>
  <si>
    <t>sound warehouse</t>
  </si>
  <si>
    <t>davidkantonio@hotmail.com</t>
  </si>
  <si>
    <t>davidhodge@gmail.com</t>
  </si>
  <si>
    <t>hodge</t>
  </si>
  <si>
    <t>Orangevale</t>
  </si>
  <si>
    <t>warehouse club inc.</t>
  </si>
  <si>
    <t>esmeherrera26@hotmail.com</t>
  </si>
  <si>
    <t>esmeralda</t>
  </si>
  <si>
    <t>critical intervention services</t>
  </si>
  <si>
    <t>edwardcturnbow@hotmail.com</t>
  </si>
  <si>
    <t>turnbow</t>
  </si>
  <si>
    <t>anthony's</t>
  </si>
  <si>
    <t>wortman@gmail.com</t>
  </si>
  <si>
    <t>shaun</t>
  </si>
  <si>
    <t>wortman</t>
  </si>
  <si>
    <t>Kermit</t>
  </si>
  <si>
    <t>capitalcorp</t>
  </si>
  <si>
    <t>nancymbmt@yahoo.com</t>
  </si>
  <si>
    <t>malbrough</t>
  </si>
  <si>
    <t>rpowell@gmail.com</t>
  </si>
  <si>
    <t>New Philadelp</t>
  </si>
  <si>
    <t>swalker042@gmail.com</t>
  </si>
  <si>
    <t>sanmar</t>
  </si>
  <si>
    <t>philiphedwards@hotmail.com</t>
  </si>
  <si>
    <t>usbarce@yahoo.com</t>
  </si>
  <si>
    <t>bold ideas</t>
  </si>
  <si>
    <t>monikathomas@hotmail.com</t>
  </si>
  <si>
    <t>johnelee@yahoo.com</t>
  </si>
  <si>
    <t>ramosjr114@yahoo.com</t>
  </si>
  <si>
    <t>lil_chula@live.com</t>
  </si>
  <si>
    <t>Medford</t>
  </si>
  <si>
    <t>seven eleven cooperation</t>
  </si>
  <si>
    <t>berns@hotmail.com</t>
  </si>
  <si>
    <t>berns</t>
  </si>
  <si>
    <t>ukrop's super market</t>
  </si>
  <si>
    <t>thomasstefanski@hotmail.com</t>
  </si>
  <si>
    <t>stefanski</t>
  </si>
  <si>
    <t>colleenjtaylor@hotmail.com</t>
  </si>
  <si>
    <t>lechters housewares</t>
  </si>
  <si>
    <t>chanell@gmail.com</t>
  </si>
  <si>
    <t>chanell</t>
  </si>
  <si>
    <t>wealthy ideas</t>
  </si>
  <si>
    <t>rsrensmith@gmail.com</t>
  </si>
  <si>
    <t>claudette</t>
  </si>
  <si>
    <t>veteran</t>
  </si>
  <si>
    <t>dampacked585@yahoo.com</t>
  </si>
  <si>
    <t>boynton</t>
  </si>
  <si>
    <t>the lawn guru</t>
  </si>
  <si>
    <t>dentoory@yahoo.com</t>
  </si>
  <si>
    <t>hurst</t>
  </si>
  <si>
    <t>brilliant home designs</t>
  </si>
  <si>
    <t>moo2900@yahoo.com</t>
  </si>
  <si>
    <t>menterra</t>
  </si>
  <si>
    <t>diannaalmaguer@hotmail.com</t>
  </si>
  <si>
    <t>dianna</t>
  </si>
  <si>
    <t>almaguer</t>
  </si>
  <si>
    <t>markmeade@yahoo.com</t>
  </si>
  <si>
    <t>meade</t>
  </si>
  <si>
    <t>rosieschelfo@yahoo.com</t>
  </si>
  <si>
    <t>rosalinds</t>
  </si>
  <si>
    <t>schelfo</t>
  </si>
  <si>
    <t>speedline athletic wear</t>
  </si>
  <si>
    <t>purd1974@hotmail.com</t>
  </si>
  <si>
    <t>los angeles</t>
  </si>
  <si>
    <t>patriciajjohnson@gmail.com</t>
  </si>
  <si>
    <t>richman brothers</t>
  </si>
  <si>
    <t>robertpcox@hotmail.com</t>
  </si>
  <si>
    <t>Redlands</t>
  </si>
  <si>
    <t>starship tapes &amp; records</t>
  </si>
  <si>
    <t>shaquitaleonardo@hotmail.com</t>
  </si>
  <si>
    <t>shaquita</t>
  </si>
  <si>
    <t>leonardo</t>
  </si>
  <si>
    <t>warner brothers studio store</t>
  </si>
  <si>
    <t>patrician@hotmail.com</t>
  </si>
  <si>
    <t>Forney</t>
  </si>
  <si>
    <t>dick fischers</t>
  </si>
  <si>
    <t>pedronlyles@yahoo.com</t>
  </si>
  <si>
    <t>Trent</t>
  </si>
  <si>
    <t>giant open air</t>
  </si>
  <si>
    <t>jr.zeller@gmail.com</t>
  </si>
  <si>
    <t>zeller</t>
  </si>
  <si>
    <t>second time around</t>
  </si>
  <si>
    <t>tharbooked@hotmail.com</t>
  </si>
  <si>
    <t>bean</t>
  </si>
  <si>
    <t>environ architectural design</t>
  </si>
  <si>
    <t>atrilya@gmail.com</t>
  </si>
  <si>
    <t>atrilya</t>
  </si>
  <si>
    <t>ingallsshipyard</t>
  </si>
  <si>
    <t>mel_cmsu07@yahoo.com</t>
  </si>
  <si>
    <t>melondy</t>
  </si>
  <si>
    <t>wmmc</t>
  </si>
  <si>
    <t>gabyy.ge@gmail.com</t>
  </si>
  <si>
    <t>espinoza</t>
  </si>
  <si>
    <t>Santa Maria</t>
  </si>
  <si>
    <t>j.p. morgan chase bank; n.a.</t>
  </si>
  <si>
    <t>soliz.kelli@gmail.com</t>
  </si>
  <si>
    <t>soliz</t>
  </si>
  <si>
    <t>Powell</t>
  </si>
  <si>
    <t>ohiohealth</t>
  </si>
  <si>
    <t>vargasjr_ruben@yahoo.com</t>
  </si>
  <si>
    <t>Bandera</t>
  </si>
  <si>
    <t>super s foods</t>
  </si>
  <si>
    <t>scottyb41@yahoo.com</t>
  </si>
  <si>
    <t>backers</t>
  </si>
  <si>
    <t>Saint Clair S</t>
  </si>
  <si>
    <t>elon property management</t>
  </si>
  <si>
    <t>robbin2010jones@hotmail.com</t>
  </si>
  <si>
    <t>robbin</t>
  </si>
  <si>
    <t>jheris921@gmail.com</t>
  </si>
  <si>
    <t>jheri</t>
  </si>
  <si>
    <t>gateway ambulance</t>
  </si>
  <si>
    <t>jovacurt@gmail.com</t>
  </si>
  <si>
    <t>upmc</t>
  </si>
  <si>
    <t>da_savage_32@yahoo.com</t>
  </si>
  <si>
    <t>arbys</t>
  </si>
  <si>
    <t>jr889@live.com</t>
  </si>
  <si>
    <t>jacklin</t>
  </si>
  <si>
    <t>reese</t>
  </si>
  <si>
    <t>dallas county sheriff off</t>
  </si>
  <si>
    <t>koffi21thomas@hotmail.com</t>
  </si>
  <si>
    <t>koffi</t>
  </si>
  <si>
    <t>forever 21</t>
  </si>
  <si>
    <t>vmurdock04@yahoo.com</t>
  </si>
  <si>
    <t>velmia</t>
  </si>
  <si>
    <t>murdock</t>
  </si>
  <si>
    <t>bath and body works</t>
  </si>
  <si>
    <t>msamantha681@aol.com</t>
  </si>
  <si>
    <t>Needville</t>
  </si>
  <si>
    <t>kaceymbritton@yahoo.com</t>
  </si>
  <si>
    <t>kacey</t>
  </si>
  <si>
    <t>Lawson</t>
  </si>
  <si>
    <t>consultant</t>
  </si>
  <si>
    <t>burgundymyboys@yahoo.com</t>
  </si>
  <si>
    <t>serenity care</t>
  </si>
  <si>
    <t>jeremiahjohnson29@hotmail.com</t>
  </si>
  <si>
    <t>jeremiah</t>
  </si>
  <si>
    <t>hmog</t>
  </si>
  <si>
    <t>lavernenorfolk@aol.com</t>
  </si>
  <si>
    <t>lavernen</t>
  </si>
  <si>
    <t>sentara</t>
  </si>
  <si>
    <t>imakobegirl24@hotmail.com</t>
  </si>
  <si>
    <t>mcquiston ha</t>
  </si>
  <si>
    <t>Elk Grove Vil</t>
  </si>
  <si>
    <t>magnetic inspection</t>
  </si>
  <si>
    <t>pdurrah72@aol.com</t>
  </si>
  <si>
    <t>durrah</t>
  </si>
  <si>
    <t>Racine</t>
  </si>
  <si>
    <t>hd t t</t>
  </si>
  <si>
    <t>ryan92084@yahoo.com</t>
  </si>
  <si>
    <t>khoeurn</t>
  </si>
  <si>
    <t>teng</t>
  </si>
  <si>
    <t>qps</t>
  </si>
  <si>
    <t>kdknow2000@yahoo.com</t>
  </si>
  <si>
    <t>cheesecake factory</t>
  </si>
  <si>
    <t>rocklovercm@gmail.com</t>
  </si>
  <si>
    <t>carole</t>
  </si>
  <si>
    <t>steven e hutchins ar</t>
  </si>
  <si>
    <t>dreamhulk85@gmail.com</t>
  </si>
  <si>
    <t>cesar</t>
  </si>
  <si>
    <t>ivans</t>
  </si>
  <si>
    <t>melsmith415@yahoo.com</t>
  </si>
  <si>
    <t>Mediapolis</t>
  </si>
  <si>
    <t>iowahospice</t>
  </si>
  <si>
    <t>slk.sandraknight@gmail.com</t>
  </si>
  <si>
    <t>adolph98garcia@yahoo.com</t>
  </si>
  <si>
    <t>adolph</t>
  </si>
  <si>
    <t>ray talbott drywall</t>
  </si>
  <si>
    <t>wordtenor@gmail.com</t>
  </si>
  <si>
    <t>emailvalerie71@yahoo.com</t>
  </si>
  <si>
    <t>singh</t>
  </si>
  <si>
    <t>La Puente</t>
  </si>
  <si>
    <t>ji medical</t>
  </si>
  <si>
    <t>lweaver66@hotmail.com</t>
  </si>
  <si>
    <t>owusuevelyn@live.com</t>
  </si>
  <si>
    <t>owusu</t>
  </si>
  <si>
    <t>sangamo club</t>
  </si>
  <si>
    <t>angelamjones17@yahoo.com</t>
  </si>
  <si>
    <t>hertz</t>
  </si>
  <si>
    <t>cantujoanna@yahoo.com</t>
  </si>
  <si>
    <t>joanna</t>
  </si>
  <si>
    <t>cantu</t>
  </si>
  <si>
    <t>saisd</t>
  </si>
  <si>
    <t>getatenglish82@yahoo.com</t>
  </si>
  <si>
    <t>mitcheal</t>
  </si>
  <si>
    <t>uni temp</t>
  </si>
  <si>
    <t>reneeggleston@gmail.com</t>
  </si>
  <si>
    <t>eggleston</t>
  </si>
  <si>
    <t>maid n more</t>
  </si>
  <si>
    <t>sabergary@yahoo.com</t>
  </si>
  <si>
    <t>kleidon</t>
  </si>
  <si>
    <t>guardsmark</t>
  </si>
  <si>
    <t>kimilopez7@gmail.com</t>
  </si>
  <si>
    <t>valentin</t>
  </si>
  <si>
    <t>remigio</t>
  </si>
  <si>
    <t>King City</t>
  </si>
  <si>
    <t>central coast pck</t>
  </si>
  <si>
    <t>denzellsimmons@yahoo.com</t>
  </si>
  <si>
    <t>danzell</t>
  </si>
  <si>
    <t>impact systems</t>
  </si>
  <si>
    <t>yarddog80@gmail.com</t>
  </si>
  <si>
    <t>yarberry</t>
  </si>
  <si>
    <t>pilot air</t>
  </si>
  <si>
    <t>lesliejeanne10@yahoo.com</t>
  </si>
  <si>
    <t>kindred healthcare</t>
  </si>
  <si>
    <t>gatitta69@yahoo.com</t>
  </si>
  <si>
    <t>viscarra</t>
  </si>
  <si>
    <t>westlake financial services</t>
  </si>
  <si>
    <t>shradermike@hotmail.com</t>
  </si>
  <si>
    <t>shrader</t>
  </si>
  <si>
    <t>Belle Vernon</t>
  </si>
  <si>
    <t>matt canestrale</t>
  </si>
  <si>
    <t>biggun3355@aol.com</t>
  </si>
  <si>
    <t>willham</t>
  </si>
  <si>
    <t>todd9572@aol.com</t>
  </si>
  <si>
    <t>ivey</t>
  </si>
  <si>
    <t>Chesnee</t>
  </si>
  <si>
    <t>upsf</t>
  </si>
  <si>
    <t>martinebaltodano@yahoo.com</t>
  </si>
  <si>
    <t>skiline college</t>
  </si>
  <si>
    <t>wfollin@yahoo.com</t>
  </si>
  <si>
    <t>follin</t>
  </si>
  <si>
    <t>regal-beloit</t>
  </si>
  <si>
    <t>mgyost@gmail.com</t>
  </si>
  <si>
    <t>yost</t>
  </si>
  <si>
    <t>jcress2@hotmail.com</t>
  </si>
  <si>
    <t>cress</t>
  </si>
  <si>
    <t>Merritt Islan</t>
  </si>
  <si>
    <t>dkbehr@yahoo.com</t>
  </si>
  <si>
    <t>darrin</t>
  </si>
  <si>
    <t>behrendt</t>
  </si>
  <si>
    <t>Red Wing</t>
  </si>
  <si>
    <t>slumberland funiture</t>
  </si>
  <si>
    <t>jmax1970@hotmail.com</t>
  </si>
  <si>
    <t>maxwell</t>
  </si>
  <si>
    <t>Lakeville</t>
  </si>
  <si>
    <t>franklin coach</t>
  </si>
  <si>
    <t>k.jward88@gmail.com</t>
  </si>
  <si>
    <t>Dyess AFB</t>
  </si>
  <si>
    <t>usaf</t>
  </si>
  <si>
    <t>maylaybeats@gmail.com</t>
  </si>
  <si>
    <t>andres</t>
  </si>
  <si>
    <t>franco</t>
  </si>
  <si>
    <t>Winnetka</t>
  </si>
  <si>
    <t>computer revolution</t>
  </si>
  <si>
    <t>mgrannydanjean@aol.com</t>
  </si>
  <si>
    <t>danjean</t>
  </si>
  <si>
    <t>Sunset</t>
  </si>
  <si>
    <t>social sercurity</t>
  </si>
  <si>
    <t>koehne221@msn.com</t>
  </si>
  <si>
    <t>blakeley</t>
  </si>
  <si>
    <t>hert.scott@yahoo.com</t>
  </si>
  <si>
    <t>hert</t>
  </si>
  <si>
    <t>shauntellherring@yahoo.com</t>
  </si>
  <si>
    <t>shauntell</t>
  </si>
  <si>
    <t>herring</t>
  </si>
  <si>
    <t>jackson square nursi</t>
  </si>
  <si>
    <t>falenaholliday@yahoo.com</t>
  </si>
  <si>
    <t>falena</t>
  </si>
  <si>
    <t>chasi</t>
  </si>
  <si>
    <t>chughes214@hotmail.com</t>
  </si>
  <si>
    <t>scalemen of florida</t>
  </si>
  <si>
    <t>bchedgepeth@hotmail.com</t>
  </si>
  <si>
    <t>hedgepeth</t>
  </si>
  <si>
    <t>sage payment solutions</t>
  </si>
  <si>
    <t>msthangchee@aol.com</t>
  </si>
  <si>
    <t>edwina</t>
  </si>
  <si>
    <t>arlington public sch</t>
  </si>
  <si>
    <t>teresahardy1111@yahoo.com</t>
  </si>
  <si>
    <t>hardy</t>
  </si>
  <si>
    <t>Alexandria</t>
  </si>
  <si>
    <t>mebyrd43314@aol.com</t>
  </si>
  <si>
    <t>byrd</t>
  </si>
  <si>
    <t>medcohealth</t>
  </si>
  <si>
    <t>shaunman82@yahoo.com</t>
  </si>
  <si>
    <t>jonesprivatesecurityforce</t>
  </si>
  <si>
    <t>tpayne1021@gmail.com</t>
  </si>
  <si>
    <t>little italy</t>
  </si>
  <si>
    <t>erica.tanski@gmail.com</t>
  </si>
  <si>
    <t>tanski</t>
  </si>
  <si>
    <t>Mentor</t>
  </si>
  <si>
    <t>altercare of mentor</t>
  </si>
  <si>
    <t>blsanders0408@yahoo.com</t>
  </si>
  <si>
    <t>dungarvin nv</t>
  </si>
  <si>
    <t>joeware6075@yahoo.com</t>
  </si>
  <si>
    <t>euerka casino</t>
  </si>
  <si>
    <t>ramazing21@gmail.com</t>
  </si>
  <si>
    <t>ramay</t>
  </si>
  <si>
    <t>Victoria</t>
  </si>
  <si>
    <t>tisd</t>
  </si>
  <si>
    <t>arealiii16@yahoo.com</t>
  </si>
  <si>
    <t>real</t>
  </si>
  <si>
    <t>Reseda</t>
  </si>
  <si>
    <t>hugz42@aol.com</t>
  </si>
  <si>
    <t>connie</t>
  </si>
  <si>
    <t>sherman</t>
  </si>
  <si>
    <t>aburgos0112.ab@gmail.com</t>
  </si>
  <si>
    <t>the one game shop</t>
  </si>
  <si>
    <t>jess27701@gmail.com</t>
  </si>
  <si>
    <t>tashahoward2@yahoo.com</t>
  </si>
  <si>
    <t>latasha</t>
  </si>
  <si>
    <t>howad</t>
  </si>
  <si>
    <t>smooth designs</t>
  </si>
  <si>
    <t>alanwaidelich@yahoo.com</t>
  </si>
  <si>
    <t>waidelich</t>
  </si>
  <si>
    <t>Woodstock</t>
  </si>
  <si>
    <t>gsteve0786@yahoo.com</t>
  </si>
  <si>
    <t>anthonyfor24@aol.com</t>
  </si>
  <si>
    <t>Union City</t>
  </si>
  <si>
    <t>safelite auto glass</t>
  </si>
  <si>
    <t>superwomanwinona@yahoo.com</t>
  </si>
  <si>
    <t>janpro</t>
  </si>
  <si>
    <t>lakeshiamcintosh@yahoo.com</t>
  </si>
  <si>
    <t>lakeshia</t>
  </si>
  <si>
    <t>coastal georgia center</t>
  </si>
  <si>
    <t>l.bridges1@aol.com</t>
  </si>
  <si>
    <t>Loganville</t>
  </si>
  <si>
    <t>rogers bridge co inc</t>
  </si>
  <si>
    <t>fesagraham@aol.com</t>
  </si>
  <si>
    <t>nafeesah</t>
  </si>
  <si>
    <t>aleonfam4058@yahoo.com</t>
  </si>
  <si>
    <t>Santa Paula</t>
  </si>
  <si>
    <t>westlake golf coursr</t>
  </si>
  <si>
    <t>michelleholli@yahoo.com</t>
  </si>
  <si>
    <t>Hollister</t>
  </si>
  <si>
    <t>alliedbarton</t>
  </si>
  <si>
    <t>slimdrink@aol.com</t>
  </si>
  <si>
    <t>haynes</t>
  </si>
  <si>
    <t>Riverview</t>
  </si>
  <si>
    <t>brinks ink</t>
  </si>
  <si>
    <t>mr.martin2212@yahoo.com</t>
  </si>
  <si>
    <t>jabil</t>
  </si>
  <si>
    <t>lennyshaw101@hotmail.com</t>
  </si>
  <si>
    <t>shough</t>
  </si>
  <si>
    <t>appliance warehouse</t>
  </si>
  <si>
    <t>shakilpatrick@yahoo.com</t>
  </si>
  <si>
    <t>shana</t>
  </si>
  <si>
    <t>kilpatrick</t>
  </si>
  <si>
    <t>premier staffing</t>
  </si>
  <si>
    <t>kody661@gmail.com</t>
  </si>
  <si>
    <t>kody</t>
  </si>
  <si>
    <t>oldham</t>
  </si>
  <si>
    <t>Palmdale</t>
  </si>
  <si>
    <t>high grade material</t>
  </si>
  <si>
    <t>osk213@gmail.com</t>
  </si>
  <si>
    <t>language select</t>
  </si>
  <si>
    <t>normagiles22@yahoo.com</t>
  </si>
  <si>
    <t>giles</t>
  </si>
  <si>
    <t>Zion</t>
  </si>
  <si>
    <t>joeymartinez429@gmail.com</t>
  </si>
  <si>
    <t>joey</t>
  </si>
  <si>
    <t>Coolidge</t>
  </si>
  <si>
    <t>villa granada apt</t>
  </si>
  <si>
    <t>steven.k.luevanos@gmail.com</t>
  </si>
  <si>
    <t>luevanos</t>
  </si>
  <si>
    <t>sky dive arizona</t>
  </si>
  <si>
    <t>riveramyra501@yahoo.com</t>
  </si>
  <si>
    <t>riveraq</t>
  </si>
  <si>
    <t>thevillastelizbeth</t>
  </si>
  <si>
    <t>anitarandle1@yahoo.com</t>
  </si>
  <si>
    <t>johns hopkins school of medici</t>
  </si>
  <si>
    <t>florencemccord@yahoo.com</t>
  </si>
  <si>
    <t>florence</t>
  </si>
  <si>
    <t>mccord</t>
  </si>
  <si>
    <t>us government</t>
  </si>
  <si>
    <t>kat10659@yahoo.com</t>
  </si>
  <si>
    <t>Berea</t>
  </si>
  <si>
    <t>provider services</t>
  </si>
  <si>
    <t>puckershaz40@aol.com</t>
  </si>
  <si>
    <t>sharilyn</t>
  </si>
  <si>
    <t>hansen</t>
  </si>
  <si>
    <t>el062206@yahoo.com</t>
  </si>
  <si>
    <t>qdoba mexican grill</t>
  </si>
  <si>
    <t>artis94@msn.com</t>
  </si>
  <si>
    <t>artis</t>
  </si>
  <si>
    <t>East Palatka</t>
  </si>
  <si>
    <t>putnamcountyschool</t>
  </si>
  <si>
    <t>camelody1@hotmail.com</t>
  </si>
  <si>
    <t>aniskewicz</t>
  </si>
  <si>
    <t>professionalcontrac</t>
  </si>
  <si>
    <t>foyaanderson@yahoo.com</t>
  </si>
  <si>
    <t>foya</t>
  </si>
  <si>
    <t>freedomvillage</t>
  </si>
  <si>
    <t>holmes.juliet@yahoo.com</t>
  </si>
  <si>
    <t>juliet</t>
  </si>
  <si>
    <t>Hopewell</t>
  </si>
  <si>
    <t>healthsouth of petersburg</t>
  </si>
  <si>
    <t>had747@msn.com</t>
  </si>
  <si>
    <t>Murrieta</t>
  </si>
  <si>
    <t>tamalaholt@hotmail.com</t>
  </si>
  <si>
    <t>tamala</t>
  </si>
  <si>
    <t>hotelscom</t>
  </si>
  <si>
    <t>pdc007red@msn.com</t>
  </si>
  <si>
    <t>comer</t>
  </si>
  <si>
    <t>stateofca</t>
  </si>
  <si>
    <t>normanlebon@yahoo.com</t>
  </si>
  <si>
    <t>lebon</t>
  </si>
  <si>
    <t>Pana</t>
  </si>
  <si>
    <t>international paper co.</t>
  </si>
  <si>
    <t>cartersmith.valerie@yahoo.com</t>
  </si>
  <si>
    <t>vertexsolutions</t>
  </si>
  <si>
    <t>leroybrownorus@hotmail.com</t>
  </si>
  <si>
    <t>oregon</t>
  </si>
  <si>
    <t>tameekapressley@yahoo.com</t>
  </si>
  <si>
    <t>pressley</t>
  </si>
  <si>
    <t>edwards daycare</t>
  </si>
  <si>
    <t>tinabulot@yahoo.com</t>
  </si>
  <si>
    <t>bulot</t>
  </si>
  <si>
    <t>frank bulot</t>
  </si>
  <si>
    <t>ramont25@gmail.com</t>
  </si>
  <si>
    <t>ramont</t>
  </si>
  <si>
    <t>janiking cleaning</t>
  </si>
  <si>
    <t>debbiemassa@yahoo.com</t>
  </si>
  <si>
    <t>massa</t>
  </si>
  <si>
    <t>consumer protection</t>
  </si>
  <si>
    <t>chrchic2006@yahoo.com</t>
  </si>
  <si>
    <t>tuttle</t>
  </si>
  <si>
    <t>Yorktown</t>
  </si>
  <si>
    <t>harbor group management</t>
  </si>
  <si>
    <t>osvalmay@hotmail.com</t>
  </si>
  <si>
    <t>osvaldo</t>
  </si>
  <si>
    <t>o.c.p.s.</t>
  </si>
  <si>
    <t>lollipoped@gmail.com</t>
  </si>
  <si>
    <t>weston</t>
  </si>
  <si>
    <t>hammer heads llc</t>
  </si>
  <si>
    <t>biglouxxx67@gmail.com</t>
  </si>
  <si>
    <t>lucille</t>
  </si>
  <si>
    <t>labor of love</t>
  </si>
  <si>
    <t>bryant_watson2001@yahoo.com</t>
  </si>
  <si>
    <t>houston cardiovascular associa</t>
  </si>
  <si>
    <t>klmaston01@yahoo.com</t>
  </si>
  <si>
    <t>maston</t>
  </si>
  <si>
    <t>university of oklahoma</t>
  </si>
  <si>
    <t>yeniffit2007@aol.com</t>
  </si>
  <si>
    <t>tiffiney</t>
  </si>
  <si>
    <t>sarahysasaga@hotmail.com</t>
  </si>
  <si>
    <t>johnny</t>
  </si>
  <si>
    <t>ysasaga</t>
  </si>
  <si>
    <t>extended stay hotel</t>
  </si>
  <si>
    <t>martinjeffrey62@yahoo.com</t>
  </si>
  <si>
    <t>bigchachi3@msn.com</t>
  </si>
  <si>
    <t>chauncey</t>
  </si>
  <si>
    <t>hyslip</t>
  </si>
  <si>
    <t>pam7108@yahoo.com</t>
  </si>
  <si>
    <t>Monrovia</t>
  </si>
  <si>
    <t>genco bd</t>
  </si>
  <si>
    <t>hateraid10@yahoo.com</t>
  </si>
  <si>
    <t>mvp</t>
  </si>
  <si>
    <t>callieandinnall@yahoo.com</t>
  </si>
  <si>
    <t>calliean</t>
  </si>
  <si>
    <t>dinnall</t>
  </si>
  <si>
    <t>Lithonia</t>
  </si>
  <si>
    <t>suzy9602@gmail.com</t>
  </si>
  <si>
    <t>peggylacey74@yahoo.com</t>
  </si>
  <si>
    <t>lacey</t>
  </si>
  <si>
    <t>fci academy</t>
  </si>
  <si>
    <t>sarah37660@yahoo.com</t>
  </si>
  <si>
    <t>light</t>
  </si>
  <si>
    <t>Rogersville</t>
  </si>
  <si>
    <t>holston medical group</t>
  </si>
  <si>
    <t>tthomskywalker52@yahoo.com</t>
  </si>
  <si>
    <t>tommie</t>
  </si>
  <si>
    <t>taya.gowdy@yahoo.com</t>
  </si>
  <si>
    <t>taya</t>
  </si>
  <si>
    <t>gowdy</t>
  </si>
  <si>
    <t>packaging unlimited</t>
  </si>
  <si>
    <t>bookercv@cox.net</t>
  </si>
  <si>
    <t>johnson book</t>
  </si>
  <si>
    <t>national security technologies</t>
  </si>
  <si>
    <t>dchance1@hotmail.com</t>
  </si>
  <si>
    <t>chance</t>
  </si>
  <si>
    <t>drizzleusmc1982@yahoo.com</t>
  </si>
  <si>
    <t>pedraza</t>
  </si>
  <si>
    <t>Kingsville</t>
  </si>
  <si>
    <t>dept of the navy</t>
  </si>
  <si>
    <t>eonahhayes@gmail.com</t>
  </si>
  <si>
    <t>aap</t>
  </si>
  <si>
    <t>garciamonique26@yahoo.com</t>
  </si>
  <si>
    <t>Stanton</t>
  </si>
  <si>
    <t>clevelandgolf</t>
  </si>
  <si>
    <t>kimberly.hill@ucdenver.edu</t>
  </si>
  <si>
    <t>university of colorado denver</t>
  </si>
  <si>
    <t>kittyandrews50@yahoo.com</t>
  </si>
  <si>
    <t>ldclearningcenter</t>
  </si>
  <si>
    <t>jenitza02@gmail.com</t>
  </si>
  <si>
    <t>baez</t>
  </si>
  <si>
    <t>cfda</t>
  </si>
  <si>
    <t>hathawayanthony@yahoo.com</t>
  </si>
  <si>
    <t>hathaway</t>
  </si>
  <si>
    <t>castle</t>
  </si>
  <si>
    <t>vernard.harris@live.com</t>
  </si>
  <si>
    <t>vernard</t>
  </si>
  <si>
    <t>hclan</t>
  </si>
  <si>
    <t>evierucker@aol.com</t>
  </si>
  <si>
    <t>evita</t>
  </si>
  <si>
    <t>rucker</t>
  </si>
  <si>
    <t>abi</t>
  </si>
  <si>
    <t>angelaleedavis@yahoo.com</t>
  </si>
  <si>
    <t>sjdc &amp; business owner</t>
  </si>
  <si>
    <t>adorablelove3@gmail.com</t>
  </si>
  <si>
    <t>Brockway</t>
  </si>
  <si>
    <t>fcpm</t>
  </si>
  <si>
    <t>crews10@cox.net</t>
  </si>
  <si>
    <t>abuaryanna</t>
  </si>
  <si>
    <t>crews</t>
  </si>
  <si>
    <t>brandice6@gmail.com</t>
  </si>
  <si>
    <t>brandice</t>
  </si>
  <si>
    <t>wastemanagement</t>
  </si>
  <si>
    <t>powellconstance@yahoo.com</t>
  </si>
  <si>
    <t>cocoreginuz apparel</t>
  </si>
  <si>
    <t>jorgepereles@gmail.com</t>
  </si>
  <si>
    <t>pereles</t>
  </si>
  <si>
    <t>Deerfield Bea</t>
  </si>
  <si>
    <t>lighting components and de</t>
  </si>
  <si>
    <t>mimicrisp@yahoo.com</t>
  </si>
  <si>
    <t>mayfield</t>
  </si>
  <si>
    <t>bright now dental</t>
  </si>
  <si>
    <t>tanjagage@yahoo.com</t>
  </si>
  <si>
    <t>tanja</t>
  </si>
  <si>
    <t>gage</t>
  </si>
  <si>
    <t>officedepot</t>
  </si>
  <si>
    <t>danyiel_mangrum@yahoo.com</t>
  </si>
  <si>
    <t>danyiel</t>
  </si>
  <si>
    <t>pringle</t>
  </si>
  <si>
    <t>jk group</t>
  </si>
  <si>
    <t>mmanny30@yahoo.com</t>
  </si>
  <si>
    <t>pinnacle communications</t>
  </si>
  <si>
    <t>fairies.kc@gmail.com</t>
  </si>
  <si>
    <t>karrie</t>
  </si>
  <si>
    <t>providence memorial hosp</t>
  </si>
  <si>
    <t>ksheanwoods@yahoo.com</t>
  </si>
  <si>
    <t>global connex</t>
  </si>
  <si>
    <t>wyatt2023@yahoo.com</t>
  </si>
  <si>
    <t>mindy</t>
  </si>
  <si>
    <t>wyatt</t>
  </si>
  <si>
    <t>freeman hospital</t>
  </si>
  <si>
    <t>kmddalways@aol.com</t>
  </si>
  <si>
    <t>woodson</t>
  </si>
  <si>
    <t>Ruther Glen</t>
  </si>
  <si>
    <t>rv savers inc</t>
  </si>
  <si>
    <t>vivian.hamilton@myorangeclerk.com</t>
  </si>
  <si>
    <t>orange county clerk of co</t>
  </si>
  <si>
    <t>lilmama41106@hotmail.com</t>
  </si>
  <si>
    <t>publix</t>
  </si>
  <si>
    <t>lywilliams09@gmail.com</t>
  </si>
  <si>
    <t>turner tech high school</t>
  </si>
  <si>
    <t>nanalewis14@yahoo.com</t>
  </si>
  <si>
    <t>shealanda</t>
  </si>
  <si>
    <t>robinson memorial hospital</t>
  </si>
  <si>
    <t>mauricebllwd@aol.com</t>
  </si>
  <si>
    <t>Bellwood</t>
  </si>
  <si>
    <t>caterpillar logistics</t>
  </si>
  <si>
    <t>pmallory1965@yahoo.com</t>
  </si>
  <si>
    <t>mallory</t>
  </si>
  <si>
    <t>todays office professional</t>
  </si>
  <si>
    <t>nikki2213@aol.com</t>
  </si>
  <si>
    <t>jewett</t>
  </si>
  <si>
    <t>continental airlines</t>
  </si>
  <si>
    <t>serayam@gmail.com</t>
  </si>
  <si>
    <t>seraya</t>
  </si>
  <si>
    <t>sisters of st. joseph of orang</t>
  </si>
  <si>
    <t>btinabrown1@aol.com</t>
  </si>
  <si>
    <t>Lynchburg</t>
  </si>
  <si>
    <t>bwx</t>
  </si>
  <si>
    <t>aliciafountain@yahoo.com</t>
  </si>
  <si>
    <t>fountain</t>
  </si>
  <si>
    <t>hillsborough county head start</t>
  </si>
  <si>
    <t>minturndavid@yahoo.com</t>
  </si>
  <si>
    <t>minturn</t>
  </si>
  <si>
    <t>quikrete</t>
  </si>
  <si>
    <t>steigerwaldteri@aol.com</t>
  </si>
  <si>
    <t>teri</t>
  </si>
  <si>
    <t>steigerwald</t>
  </si>
  <si>
    <t>leme enterprises</t>
  </si>
  <si>
    <t>palmer_jesseca@yahoo.com</t>
  </si>
  <si>
    <t>jesseca</t>
  </si>
  <si>
    <t>leathley</t>
  </si>
  <si>
    <t>great clips</t>
  </si>
  <si>
    <t>parthian1980@hotmail.com</t>
  </si>
  <si>
    <t>winston</t>
  </si>
  <si>
    <t>buford</t>
  </si>
  <si>
    <t>marble works</t>
  </si>
  <si>
    <t>vettech76@yahoo.com</t>
  </si>
  <si>
    <t>potter</t>
  </si>
  <si>
    <t>Claremore</t>
  </si>
  <si>
    <t>marina animal clinic</t>
  </si>
  <si>
    <t>pedson45@yahoo.com</t>
  </si>
  <si>
    <t>edson</t>
  </si>
  <si>
    <t>weiser security</t>
  </si>
  <si>
    <t>ktwhite44@yahoo.com</t>
  </si>
  <si>
    <t>Garden Grove</t>
  </si>
  <si>
    <t>osbg</t>
  </si>
  <si>
    <t>huffman_kristina@yahoo.com</t>
  </si>
  <si>
    <t>huffman</t>
  </si>
  <si>
    <t>cameron health</t>
  </si>
  <si>
    <t>zimmerlinkt@aol.com</t>
  </si>
  <si>
    <t>hertzog</t>
  </si>
  <si>
    <t>city of greensburg</t>
  </si>
  <si>
    <t>valchic25@yahoo.com</t>
  </si>
  <si>
    <t>kane</t>
  </si>
  <si>
    <t>Santa Clara</t>
  </si>
  <si>
    <t>diocease of s.j./ city of sant</t>
  </si>
  <si>
    <t>igetmyemailshere@yahoo.com</t>
  </si>
  <si>
    <t>wilkins nursing center</t>
  </si>
  <si>
    <t>weaver_86@msn.com</t>
  </si>
  <si>
    <t>kline</t>
  </si>
  <si>
    <t>clark county school district</t>
  </si>
  <si>
    <t>jnbnkn@yahoo.com</t>
  </si>
  <si>
    <t>lot</t>
  </si>
  <si>
    <t>jennrboyd@yahoo.com</t>
  </si>
  <si>
    <t>Voorhees</t>
  </si>
  <si>
    <t>leahcim7997@aol.com</t>
  </si>
  <si>
    <t>lampkins</t>
  </si>
  <si>
    <t>larkin street youth services</t>
  </si>
  <si>
    <t>sherryradatz@yahoo.com</t>
  </si>
  <si>
    <t>radatz</t>
  </si>
  <si>
    <t>Jensen Beach</t>
  </si>
  <si>
    <t>dadondivina@gmail.com</t>
  </si>
  <si>
    <t>asia</t>
  </si>
  <si>
    <t>nickerson</t>
  </si>
  <si>
    <t>ugnj</t>
  </si>
  <si>
    <t>dsnell69@hotmail.com</t>
  </si>
  <si>
    <t>snell</t>
  </si>
  <si>
    <t>Elgin</t>
  </si>
  <si>
    <t>signature flight support</t>
  </si>
  <si>
    <t>almaj11@yahoo.com</t>
  </si>
  <si>
    <t>Romeoville</t>
  </si>
  <si>
    <t>edward hospital</t>
  </si>
  <si>
    <t>hclarka@aol.com</t>
  </si>
  <si>
    <t>rinus</t>
  </si>
  <si>
    <t>visions federal credit union</t>
  </si>
  <si>
    <t>pamriley008@yahoo.com</t>
  </si>
  <si>
    <t>Moores Hill</t>
  </si>
  <si>
    <t>moniquepressley@yahoo.com</t>
  </si>
  <si>
    <t>Kingstree</t>
  </si>
  <si>
    <t>williamsburg county school dis</t>
  </si>
  <si>
    <t>babyjc81@yahoo.com</t>
  </si>
  <si>
    <t>hyatt hotel</t>
  </si>
  <si>
    <t>vanita.duncan@yahoo.com</t>
  </si>
  <si>
    <t>vanita</t>
  </si>
  <si>
    <t>bruce inc.</t>
  </si>
  <si>
    <t>moneyonmymind74@yahoo.com</t>
  </si>
  <si>
    <t>rent-a-center</t>
  </si>
  <si>
    <t>bonitaqueenb@aol.com</t>
  </si>
  <si>
    <t>bonita</t>
  </si>
  <si>
    <t>franklin</t>
  </si>
  <si>
    <t>sajohnson20101@hotmail.com</t>
  </si>
  <si>
    <t>sharrion</t>
  </si>
  <si>
    <t>Flower Mound</t>
  </si>
  <si>
    <t>chaney inc</t>
  </si>
  <si>
    <t>gihogan@yahoo.com</t>
  </si>
  <si>
    <t>hogan</t>
  </si>
  <si>
    <t>illinois vets home</t>
  </si>
  <si>
    <t>lostinlove005@aol.com</t>
  </si>
  <si>
    <t>arzaba</t>
  </si>
  <si>
    <t>sgtjagswifey@yahoo.com</t>
  </si>
  <si>
    <t>wyle</t>
  </si>
  <si>
    <t>peanut7574@yahoo.com</t>
  </si>
  <si>
    <t>Mira Loma</t>
  </si>
  <si>
    <t>watson labs</t>
  </si>
  <si>
    <t>amn6h@aol.com</t>
  </si>
  <si>
    <t>Robinson</t>
  </si>
  <si>
    <t>crawford memorial hospital</t>
  </si>
  <si>
    <t>casey.dewitt@hotmail.com</t>
  </si>
  <si>
    <t>violetwoodward</t>
  </si>
  <si>
    <t>cindyholman_2616@msn.com</t>
  </si>
  <si>
    <t>joyrenae22@hotmail.com</t>
  </si>
  <si>
    <t>mcr</t>
  </si>
  <si>
    <t>mrtinahaney@yahoo.com</t>
  </si>
  <si>
    <t>martina</t>
  </si>
  <si>
    <t>haney</t>
  </si>
  <si>
    <t>william sonoma</t>
  </si>
  <si>
    <t>grandmom53@hotmail.com</t>
  </si>
  <si>
    <t>hignite</t>
  </si>
  <si>
    <t>lapatrona68@hotmail.com</t>
  </si>
  <si>
    <t>ayoub</t>
  </si>
  <si>
    <t>graceunitedmethodist</t>
  </si>
  <si>
    <t>altidorpascal@gmail.com</t>
  </si>
  <si>
    <t>pascalalex</t>
  </si>
  <si>
    <t>altidor</t>
  </si>
  <si>
    <t>highpressureirrigation</t>
  </si>
  <si>
    <t>sexysashay7@aol.com</t>
  </si>
  <si>
    <t>essence</t>
  </si>
  <si>
    <t>houston</t>
  </si>
  <si>
    <t>home health care inc.</t>
  </si>
  <si>
    <t>bigl12009@hotmail.com</t>
  </si>
  <si>
    <t>ksc business sopport</t>
  </si>
  <si>
    <t>deech21459@aol.com</t>
  </si>
  <si>
    <t>snow</t>
  </si>
  <si>
    <t>Cheyenne</t>
  </si>
  <si>
    <t>WY</t>
  </si>
  <si>
    <t>dawndelov74@yahoo.com</t>
  </si>
  <si>
    <t>Owensville</t>
  </si>
  <si>
    <t>audreyjones26@yahoo.com</t>
  </si>
  <si>
    <t>vdh</t>
  </si>
  <si>
    <t>dj55superstar@yahoo.com</t>
  </si>
  <si>
    <t>dasheria</t>
  </si>
  <si>
    <t>brenco</t>
  </si>
  <si>
    <t>ivypearls96@yahoo.com</t>
  </si>
  <si>
    <t>houston isd</t>
  </si>
  <si>
    <t>debbie.kaspar@yahoo.com</t>
  </si>
  <si>
    <t>kaspar</t>
  </si>
  <si>
    <t>carson city school dist</t>
  </si>
  <si>
    <t>begngs@aol.com</t>
  </si>
  <si>
    <t>westcare</t>
  </si>
  <si>
    <t>nikkia.lee@yahoo.com</t>
  </si>
  <si>
    <t>nikkia</t>
  </si>
  <si>
    <t>The Colony</t>
  </si>
  <si>
    <t>university of phoeni</t>
  </si>
  <si>
    <t>heatherlesure@yahoo.com</t>
  </si>
  <si>
    <t>lesure</t>
  </si>
  <si>
    <t>st. vincent hospital</t>
  </si>
  <si>
    <t>j.poormon@gmail.com</t>
  </si>
  <si>
    <t>poormon</t>
  </si>
  <si>
    <t>San Tan Valle</t>
  </si>
  <si>
    <t>the geo group</t>
  </si>
  <si>
    <t>jonathan_mercado2001@yahoo.com</t>
  </si>
  <si>
    <t>mercado</t>
  </si>
  <si>
    <t>cchs1707@aol.com</t>
  </si>
  <si>
    <t>student</t>
  </si>
  <si>
    <t>sin6ister6min6ister@yahoo.com</t>
  </si>
  <si>
    <t>pevey</t>
  </si>
  <si>
    <t>carpet supply co.</t>
  </si>
  <si>
    <t>jrice10@hotmail.com</t>
  </si>
  <si>
    <t>Bourbon</t>
  </si>
  <si>
    <t>shawnp72@yahoo.com</t>
  </si>
  <si>
    <t>key whitman</t>
  </si>
  <si>
    <t>rmaryrgarza@yahoo.com</t>
  </si>
  <si>
    <t>better bags inc</t>
  </si>
  <si>
    <t>may.neg09@gmail.com</t>
  </si>
  <si>
    <t>mayra</t>
  </si>
  <si>
    <t>iniguez</t>
  </si>
  <si>
    <t>modern fac</t>
  </si>
  <si>
    <t>dlharris189@yahoo.com</t>
  </si>
  <si>
    <t>deshaun</t>
  </si>
  <si>
    <t>department of state health ser</t>
  </si>
  <si>
    <t>kini355@aol.com</t>
  </si>
  <si>
    <t>kyrene</t>
  </si>
  <si>
    <t>operationbreakthrough</t>
  </si>
  <si>
    <t>jrsnanashaw@yahoo.com</t>
  </si>
  <si>
    <t>Roseburg</t>
  </si>
  <si>
    <t>terran1128@gmail.com</t>
  </si>
  <si>
    <t>darnisha</t>
  </si>
  <si>
    <t>andre.grieder@gmail.com</t>
  </si>
  <si>
    <t>grieder</t>
  </si>
  <si>
    <t>El Segundo</t>
  </si>
  <si>
    <t>beachbody llc</t>
  </si>
  <si>
    <t>babygirlmushroom@aol.com</t>
  </si>
  <si>
    <t>nanette</t>
  </si>
  <si>
    <t>Altoona</t>
  </si>
  <si>
    <t>jodster7591@yahoo.com</t>
  </si>
  <si>
    <t>jolene</t>
  </si>
  <si>
    <t>patch</t>
  </si>
  <si>
    <t>synergy</t>
  </si>
  <si>
    <t>shedrickmayberry@aol.com</t>
  </si>
  <si>
    <t>shedrick</t>
  </si>
  <si>
    <t>drink this</t>
  </si>
  <si>
    <t>rdykes317@gmail.com</t>
  </si>
  <si>
    <t>dykes</t>
  </si>
  <si>
    <t>trans time express</t>
  </si>
  <si>
    <t>bryantp24@yahoo.com</t>
  </si>
  <si>
    <t>Stratford</t>
  </si>
  <si>
    <t>optimum</t>
  </si>
  <si>
    <t>trinetterawlins2005@yahoo.com</t>
  </si>
  <si>
    <t>Antioch</t>
  </si>
  <si>
    <t>ac transit</t>
  </si>
  <si>
    <t>misha_ramon@yahoo.com</t>
  </si>
  <si>
    <t>mellecia</t>
  </si>
  <si>
    <t>startex title company</t>
  </si>
  <si>
    <t>bishopblk@gmail.com</t>
  </si>
  <si>
    <t>henry schein inc.</t>
  </si>
  <si>
    <t>swtnlushez2@gmail.com</t>
  </si>
  <si>
    <t>zepeda</t>
  </si>
  <si>
    <t>cccn</t>
  </si>
  <si>
    <t>angie.ingram122@yahoo.com</t>
  </si>
  <si>
    <t>casad</t>
  </si>
  <si>
    <t>jam_e_z21@yahoo.com</t>
  </si>
  <si>
    <t>jamez</t>
  </si>
  <si>
    <t>stidom</t>
  </si>
  <si>
    <t>coca cola enterprises</t>
  </si>
  <si>
    <t>adfrench89@yahoo.com</t>
  </si>
  <si>
    <t>french</t>
  </si>
  <si>
    <t>North Tazewel</t>
  </si>
  <si>
    <t>grundy national</t>
  </si>
  <si>
    <t>kathygray90@yahoo.com</t>
  </si>
  <si>
    <t>troutman flower</t>
  </si>
  <si>
    <t>escapeourfate85@aol.com</t>
  </si>
  <si>
    <t>luke</t>
  </si>
  <si>
    <t>Ashville</t>
  </si>
  <si>
    <t>marzonis</t>
  </si>
  <si>
    <t>dchicasex@hotmail.com</t>
  </si>
  <si>
    <t>velasquez</t>
  </si>
  <si>
    <t>carribean cleaning</t>
  </si>
  <si>
    <t>jenc3_1993@yahoo.com</t>
  </si>
  <si>
    <t>Topeka</t>
  </si>
  <si>
    <t>mkkobernick@gmail.com</t>
  </si>
  <si>
    <t>kobernick</t>
  </si>
  <si>
    <t>Casper</t>
  </si>
  <si>
    <t>self employment</t>
  </si>
  <si>
    <t>rockmoresupermom@yahoo.com</t>
  </si>
  <si>
    <t>rockmore</t>
  </si>
  <si>
    <t>coldwell banker real estate</t>
  </si>
  <si>
    <t>lashauntsmith@gmail.com</t>
  </si>
  <si>
    <t>lashaunt</t>
  </si>
  <si>
    <t>norfolk southern railway</t>
  </si>
  <si>
    <t>holtons2007@live.ca</t>
  </si>
  <si>
    <t>stacielynnkelly@yahoo.com</t>
  </si>
  <si>
    <t>Ellwood City</t>
  </si>
  <si>
    <t>romar textie and lark ent</t>
  </si>
  <si>
    <t>sarahbash72@yahoo.com</t>
  </si>
  <si>
    <t>olsen</t>
  </si>
  <si>
    <t>clear scan imaging centers</t>
  </si>
  <si>
    <t>timberrier61@yahoo.com</t>
  </si>
  <si>
    <t>berrier</t>
  </si>
  <si>
    <t>gary trucking</t>
  </si>
  <si>
    <t>suziecox11@cox.net</t>
  </si>
  <si>
    <t>Mission Viejo</t>
  </si>
  <si>
    <t>lushlionengram@yahoo.com</t>
  </si>
  <si>
    <t>lushlion</t>
  </si>
  <si>
    <t>engram</t>
  </si>
  <si>
    <t>general electric credit union</t>
  </si>
  <si>
    <t>summer.swell@yahoo.com</t>
  </si>
  <si>
    <t>aramark</t>
  </si>
  <si>
    <t>d_da_one@yahoo.com</t>
  </si>
  <si>
    <t>Essex</t>
  </si>
  <si>
    <t>bgr</t>
  </si>
  <si>
    <t>ms_tamarad@yahoo.com</t>
  </si>
  <si>
    <t>ouhsd</t>
  </si>
  <si>
    <t>ernest_tipton@yahoo.com</t>
  </si>
  <si>
    <t>tipton</t>
  </si>
  <si>
    <t>jason.cassel@gmail.com</t>
  </si>
  <si>
    <t>cassel</t>
  </si>
  <si>
    <t>Sellersville</t>
  </si>
  <si>
    <t>yellowroses652003@yahoo.com</t>
  </si>
  <si>
    <t>evida</t>
  </si>
  <si>
    <t>ponredcelia@yahoo.com</t>
  </si>
  <si>
    <t>Gulfport</t>
  </si>
  <si>
    <t>davis.ebonee@yahoo.com</t>
  </si>
  <si>
    <t>palmettohealthhospital</t>
  </si>
  <si>
    <t>dcacuraandhonda@yahoo.com</t>
  </si>
  <si>
    <t>clarke</t>
  </si>
  <si>
    <t>Stockbridge</t>
  </si>
  <si>
    <t>gmabear24@gmail.com</t>
  </si>
  <si>
    <t>ila</t>
  </si>
  <si>
    <t>bridgman</t>
  </si>
  <si>
    <t>vhsguardmom@hotmail.com</t>
  </si>
  <si>
    <t>horvath</t>
  </si>
  <si>
    <t>Vermilion</t>
  </si>
  <si>
    <t>erie county health department</t>
  </si>
  <si>
    <t>tezeno.deanna@yahoo.com</t>
  </si>
  <si>
    <t>colla</t>
  </si>
  <si>
    <t>Scott</t>
  </si>
  <si>
    <t>ject78@gmail.com</t>
  </si>
  <si>
    <t>jenny</t>
  </si>
  <si>
    <t>escamilla</t>
  </si>
  <si>
    <t>jessicashort80@yahoo.com</t>
  </si>
  <si>
    <t>dwaine</t>
  </si>
  <si>
    <t>currie</t>
  </si>
  <si>
    <t>Brownsville</t>
  </si>
  <si>
    <t>haywood company</t>
  </si>
  <si>
    <t>serpico-1977@hotmail.com</t>
  </si>
  <si>
    <t>annis</t>
  </si>
  <si>
    <t>dr connie casad</t>
  </si>
  <si>
    <t>aj2mydad@yahoo.com</t>
  </si>
  <si>
    <t>wedding</t>
  </si>
  <si>
    <t>ohio strs</t>
  </si>
  <si>
    <t>diobenauf@gmail.com</t>
  </si>
  <si>
    <t>obenauf</t>
  </si>
  <si>
    <t>Muskegon</t>
  </si>
  <si>
    <t>ts</t>
  </si>
  <si>
    <t>apm59@aol.com</t>
  </si>
  <si>
    <t>polo</t>
  </si>
  <si>
    <t>miami kidney group</t>
  </si>
  <si>
    <t>krichards820@hotmail.com</t>
  </si>
  <si>
    <t>richards</t>
  </si>
  <si>
    <t>Sterling</t>
  </si>
  <si>
    <t>niemann</t>
  </si>
  <si>
    <t>rachaelhandy@gmail.com</t>
  </si>
  <si>
    <t>handy</t>
  </si>
  <si>
    <t>Emeryville</t>
  </si>
  <si>
    <t>sindyvr35@yahoo.com</t>
  </si>
  <si>
    <t>roberto hernandez</t>
  </si>
  <si>
    <t>slhorton_53@yahoo.com</t>
  </si>
  <si>
    <t>sid</t>
  </si>
  <si>
    <t>horton</t>
  </si>
  <si>
    <t>Escondido</t>
  </si>
  <si>
    <t>iprolog inc.</t>
  </si>
  <si>
    <t>janetmayes69@yahoo.com</t>
  </si>
  <si>
    <t>guidry</t>
  </si>
  <si>
    <t>Monee</t>
  </si>
  <si>
    <t>big mama daycare</t>
  </si>
  <si>
    <t>rosezettahall@yahoo.com</t>
  </si>
  <si>
    <t>rosezetta</t>
  </si>
  <si>
    <t>mindita1972@yahoo.com</t>
  </si>
  <si>
    <t>kerkes</t>
  </si>
  <si>
    <t>a.c.s</t>
  </si>
  <si>
    <t>tupphill@hotmail.com</t>
  </si>
  <si>
    <t>adv med</t>
  </si>
  <si>
    <t>yomamma24@hotmail.com</t>
  </si>
  <si>
    <t>r and l carriers</t>
  </si>
  <si>
    <t>lnielesky@gmail.com</t>
  </si>
  <si>
    <t>Rancho Cucamo</t>
  </si>
  <si>
    <t>elmco duddy</t>
  </si>
  <si>
    <t>lodidodie25@hotmail.com</t>
  </si>
  <si>
    <t>kanama</t>
  </si>
  <si>
    <t>Tarzana</t>
  </si>
  <si>
    <t>sideshow collectibles</t>
  </si>
  <si>
    <t>stephclifton65@yahoo.com</t>
  </si>
  <si>
    <t>republicparking</t>
  </si>
  <si>
    <t>hintona@hotmail.com</t>
  </si>
  <si>
    <t>cshp</t>
  </si>
  <si>
    <t>dj0007jones@yahoo.com</t>
  </si>
  <si>
    <t>job store</t>
  </si>
  <si>
    <t>jschen2010@yahoo.com</t>
  </si>
  <si>
    <t>Reedsburg</t>
  </si>
  <si>
    <t>voyageur inn</t>
  </si>
  <si>
    <t>robgrey@cox.net</t>
  </si>
  <si>
    <t>Gilbert</t>
  </si>
  <si>
    <t>khannabys_0808@yahoo.com</t>
  </si>
  <si>
    <t>khannabys</t>
  </si>
  <si>
    <t>avillan</t>
  </si>
  <si>
    <t>eyeglassworld</t>
  </si>
  <si>
    <t>derricktrushilda@yahoo.com</t>
  </si>
  <si>
    <t>trushilda</t>
  </si>
  <si>
    <t>samsclub</t>
  </si>
  <si>
    <t>tootieford@yahoo.com</t>
  </si>
  <si>
    <t>mae</t>
  </si>
  <si>
    <t>helm</t>
  </si>
  <si>
    <t>us postal service</t>
  </si>
  <si>
    <t>thenderson2006@msn.com</t>
  </si>
  <si>
    <t>trinetta</t>
  </si>
  <si>
    <t>illinois national gaurd</t>
  </si>
  <si>
    <t>victoriahemphill14@yahoo.com</t>
  </si>
  <si>
    <t>staffing now</t>
  </si>
  <si>
    <t>ki4227905@gmail.com</t>
  </si>
  <si>
    <t>israelsen</t>
  </si>
  <si>
    <t>kate music studio</t>
  </si>
  <si>
    <t>anitahartz@yahoo.com</t>
  </si>
  <si>
    <t>hartz</t>
  </si>
  <si>
    <t>cri inc</t>
  </si>
  <si>
    <t>clenier79@yahoo.com</t>
  </si>
  <si>
    <t>clenier</t>
  </si>
  <si>
    <t>guillaume</t>
  </si>
  <si>
    <t>briad group/ tgi fridays</t>
  </si>
  <si>
    <t>lashauna03@yahoo.com</t>
  </si>
  <si>
    <t>Dumfries</t>
  </si>
  <si>
    <t>brittany holmes</t>
  </si>
  <si>
    <t>clairedv@yahoo.com</t>
  </si>
  <si>
    <t>marie clai</t>
  </si>
  <si>
    <t>dorcely</t>
  </si>
  <si>
    <t>fcollinspcs@yahoo.com</t>
  </si>
  <si>
    <t>parkhillscommunitychurch</t>
  </si>
  <si>
    <t>audrinasky@live.com</t>
  </si>
  <si>
    <t>lorna</t>
  </si>
  <si>
    <t>Santa Rosa</t>
  </si>
  <si>
    <t>sonomacountyihss</t>
  </si>
  <si>
    <t>thomas_elaina@yahoo.com</t>
  </si>
  <si>
    <t>Galveston</t>
  </si>
  <si>
    <t>depelchin</t>
  </si>
  <si>
    <t>kikip2527@yahoo.com</t>
  </si>
  <si>
    <t>petrow vincent</t>
  </si>
  <si>
    <t>rrobin721@yahoo.com</t>
  </si>
  <si>
    <t>jkelly195720001@yahoo.com</t>
  </si>
  <si>
    <t>janette</t>
  </si>
  <si>
    <t>the first state bank</t>
  </si>
  <si>
    <t>mesalorraine52@gmail.com</t>
  </si>
  <si>
    <t>lorraine</t>
  </si>
  <si>
    <t>Rialto</t>
  </si>
  <si>
    <t>we clean</t>
  </si>
  <si>
    <t>m.waln@yahoo.com</t>
  </si>
  <si>
    <t>mothershead</t>
  </si>
  <si>
    <t>Fults</t>
  </si>
  <si>
    <t>allsup</t>
  </si>
  <si>
    <t>lonewolf7272@yahoo.com</t>
  </si>
  <si>
    <t>flynn</t>
  </si>
  <si>
    <t>commonwealth cleaners</t>
  </si>
  <si>
    <t>chhunm@me.com</t>
  </si>
  <si>
    <t>chhun</t>
  </si>
  <si>
    <t>league cpllegiate wear</t>
  </si>
  <si>
    <t>rogerstarks@yahoo.com</t>
  </si>
  <si>
    <t>starks</t>
  </si>
  <si>
    <t>road machinery</t>
  </si>
  <si>
    <t>chsweb2003@yahoo.com</t>
  </si>
  <si>
    <t>Carpinteria</t>
  </si>
  <si>
    <t>cottage health system</t>
  </si>
  <si>
    <t>ramosg_81@yahoo.com</t>
  </si>
  <si>
    <t>griselda</t>
  </si>
  <si>
    <t>valley ob</t>
  </si>
  <si>
    <t>suspected5144@hotmail.com</t>
  </si>
  <si>
    <t>mccallister</t>
  </si>
  <si>
    <t>ablebody labor</t>
  </si>
  <si>
    <t>jazzybizaqt@aol.com</t>
  </si>
  <si>
    <t>jasmyn</t>
  </si>
  <si>
    <t>hertzcorporation</t>
  </si>
  <si>
    <t>angelcarey44@yahoo.com</t>
  </si>
  <si>
    <t>reid</t>
  </si>
  <si>
    <t>antoine.jefferson@yahoo.com</t>
  </si>
  <si>
    <t>jefferson</t>
  </si>
  <si>
    <t>commonwealth of pennsylvania</t>
  </si>
  <si>
    <t>birdog77jt@yahoo.com</t>
  </si>
  <si>
    <t>scoggins</t>
  </si>
  <si>
    <t>ronyduplan@yahoo.com</t>
  </si>
  <si>
    <t>rony</t>
  </si>
  <si>
    <t>duplan</t>
  </si>
  <si>
    <t>Cranston</t>
  </si>
  <si>
    <t>interplex ingineering product</t>
  </si>
  <si>
    <t>kpbluesfan@yahoo.com</t>
  </si>
  <si>
    <t>parish</t>
  </si>
  <si>
    <t>Fenton</t>
  </si>
  <si>
    <t>food for less</t>
  </si>
  <si>
    <t>csloantcc@yahoo.com</t>
  </si>
  <si>
    <t>sloan</t>
  </si>
  <si>
    <t>laumuller@aol.com</t>
  </si>
  <si>
    <t>muller</t>
  </si>
  <si>
    <t>1 touch marketing llc</t>
  </si>
  <si>
    <t>ladytj29@yahoo.com</t>
  </si>
  <si>
    <t>latrece</t>
  </si>
  <si>
    <t>fiserv</t>
  </si>
  <si>
    <t>cltruitt40@hotmail.com</t>
  </si>
  <si>
    <t>truitt</t>
  </si>
  <si>
    <t>Newnan</t>
  </si>
  <si>
    <t>petsmart dc</t>
  </si>
  <si>
    <t>fay_mead@yahoo.com</t>
  </si>
  <si>
    <t>fay</t>
  </si>
  <si>
    <t>mead</t>
  </si>
  <si>
    <t>Alvin</t>
  </si>
  <si>
    <t>eppsc1@hotmail.com</t>
  </si>
  <si>
    <t>epps</t>
  </si>
  <si>
    <t>pnc bank new jersey</t>
  </si>
  <si>
    <t>laverne0103@yahoo.com</t>
  </si>
  <si>
    <t>luvonnie</t>
  </si>
  <si>
    <t>person</t>
  </si>
  <si>
    <t>gem corp</t>
  </si>
  <si>
    <t>chriswoods2009@gmail.com</t>
  </si>
  <si>
    <t>Gibson City</t>
  </si>
  <si>
    <t>midwest underground technologi</t>
  </si>
  <si>
    <t>aprillynn.pierson@yahoo.com</t>
  </si>
  <si>
    <t>pierson</t>
  </si>
  <si>
    <t>Somerdale</t>
  </si>
  <si>
    <t>accucare transport</t>
  </si>
  <si>
    <t>drock1115@gmail.com</t>
  </si>
  <si>
    <t>landimgham</t>
  </si>
  <si>
    <t>in home supportive services</t>
  </si>
  <si>
    <t>jacquelinepetersen@hotmail.com</t>
  </si>
  <si>
    <t>thriftway food mart</t>
  </si>
  <si>
    <t>jmolinais619@gmail.com</t>
  </si>
  <si>
    <t>molina</t>
  </si>
  <si>
    <t>Corcoran</t>
  </si>
  <si>
    <t>john molina fineart</t>
  </si>
  <si>
    <t>j.mason794@gmail.com</t>
  </si>
  <si>
    <t>jessika</t>
  </si>
  <si>
    <t>Spring Valley</t>
  </si>
  <si>
    <t>lisaalgieri@gmail.com</t>
  </si>
  <si>
    <t>algieri</t>
  </si>
  <si>
    <t>family health centers of san d</t>
  </si>
  <si>
    <t>perrymissy93@gmail.com</t>
  </si>
  <si>
    <t>Waycross</t>
  </si>
  <si>
    <t>oliver logging</t>
  </si>
  <si>
    <t>stobaughtrucking@gmail.com</t>
  </si>
  <si>
    <t>stobaugh</t>
  </si>
  <si>
    <t>value transport of az</t>
  </si>
  <si>
    <t>taurus36081@yahoo.com</t>
  </si>
  <si>
    <t>424926681</t>
  </si>
  <si>
    <t>alexander_h42@hotmail.com</t>
  </si>
  <si>
    <t>bowen</t>
  </si>
  <si>
    <t>Newburgh</t>
  </si>
  <si>
    <t>heath bowen</t>
  </si>
  <si>
    <t>robert.martin2486@yahoo.com</t>
  </si>
  <si>
    <t>dpw</t>
  </si>
  <si>
    <t>piump_69@yahoo.com</t>
  </si>
  <si>
    <t>Lynwood</t>
  </si>
  <si>
    <t>gateway group one</t>
  </si>
  <si>
    <t>latashamotley2000@yahoo.com</t>
  </si>
  <si>
    <t>motley</t>
  </si>
  <si>
    <t>vrable healthcare</t>
  </si>
  <si>
    <t>shanshaniiam@gmail.com</t>
  </si>
  <si>
    <t>integrity travel solutions</t>
  </si>
  <si>
    <t>scorsusie@yahoo.com</t>
  </si>
  <si>
    <t>odom</t>
  </si>
  <si>
    <t>platium hair</t>
  </si>
  <si>
    <t>shorty20usa@yahoo.com</t>
  </si>
  <si>
    <t>angel.pacheco76@yahoo.com</t>
  </si>
  <si>
    <t>Harrisonburg</t>
  </si>
  <si>
    <t>concentric services</t>
  </si>
  <si>
    <t>heatherjt1@aol.com</t>
  </si>
  <si>
    <t>tippin</t>
  </si>
  <si>
    <t>Clarkston</t>
  </si>
  <si>
    <t>tendercare childrens centers</t>
  </si>
  <si>
    <t>traderman26@gmail.com</t>
  </si>
  <si>
    <t>buege</t>
  </si>
  <si>
    <t>workbench tool company</t>
  </si>
  <si>
    <t>niyukuriphilbert@yahoo.com</t>
  </si>
  <si>
    <t>niyukuri</t>
  </si>
  <si>
    <t>firiberti</t>
  </si>
  <si>
    <t>adams thermal</t>
  </si>
  <si>
    <t>lhicks528@gmail.com</t>
  </si>
  <si>
    <t>lamar</t>
  </si>
  <si>
    <t>Rochester</t>
  </si>
  <si>
    <t>azoticcoatingtechnology</t>
  </si>
  <si>
    <t>cheresahogan@gmail.com</t>
  </si>
  <si>
    <t>cheresa</t>
  </si>
  <si>
    <t>zionsbancorp</t>
  </si>
  <si>
    <t>wsmw3@aol.com</t>
  </si>
  <si>
    <t>darden</t>
  </si>
  <si>
    <t>shaypete33@yahoo.com</t>
  </si>
  <si>
    <t>satc</t>
  </si>
  <si>
    <t>sunny031979@yahoo.com</t>
  </si>
  <si>
    <t>colissa</t>
  </si>
  <si>
    <t>dishman</t>
  </si>
  <si>
    <t>backwoods grocery</t>
  </si>
  <si>
    <t>stevecleveland27@yahoo.com</t>
  </si>
  <si>
    <t>Pepperell</t>
  </si>
  <si>
    <t>jacquesglasper@yahoo.com</t>
  </si>
  <si>
    <t>jacques</t>
  </si>
  <si>
    <t>glasper</t>
  </si>
  <si>
    <t>jewel osco</t>
  </si>
  <si>
    <t>sophiadorval@hotmail.com</t>
  </si>
  <si>
    <t>dorval</t>
  </si>
  <si>
    <t>red ventures</t>
  </si>
  <si>
    <t>hartman06@cox.net</t>
  </si>
  <si>
    <t>hartman</t>
  </si>
  <si>
    <t>private health care</t>
  </si>
  <si>
    <t>vanilla_mil@yahoo.com</t>
  </si>
  <si>
    <t>diauntha</t>
  </si>
  <si>
    <t>evansarmycommhosp</t>
  </si>
  <si>
    <t>adamslidia@gmail.com</t>
  </si>
  <si>
    <t>lidia</t>
  </si>
  <si>
    <t>medianewsgroup</t>
  </si>
  <si>
    <t>suprnick420x@yahoo.com</t>
  </si>
  <si>
    <t>doitbestcorp</t>
  </si>
  <si>
    <t>herbjo@cox.net</t>
  </si>
  <si>
    <t>jenke</t>
  </si>
  <si>
    <t>chuckthewitt@hotmail.com</t>
  </si>
  <si>
    <t>north american cable</t>
  </si>
  <si>
    <t>corltonlj@yahoo.com</t>
  </si>
  <si>
    <t>corlton</t>
  </si>
  <si>
    <t>josephs</t>
  </si>
  <si>
    <t>apple</t>
  </si>
  <si>
    <t>shantal2u@yahoo.com</t>
  </si>
  <si>
    <t>shantal</t>
  </si>
  <si>
    <t>optima health</t>
  </si>
  <si>
    <t>janetbaronian@yahoo.com</t>
  </si>
  <si>
    <t>baronian</t>
  </si>
  <si>
    <t>Rosemead</t>
  </si>
  <si>
    <t>isa</t>
  </si>
  <si>
    <t>kfashe2012@gmail.com</t>
  </si>
  <si>
    <t>checkers</t>
  </si>
  <si>
    <t>mauricep_8@hotmail.com</t>
  </si>
  <si>
    <t>McKees Rocks</t>
  </si>
  <si>
    <t>queenbananah@yahoo.com</t>
  </si>
  <si>
    <t>kotey</t>
  </si>
  <si>
    <t>Montebello</t>
  </si>
  <si>
    <t>ca appellate project</t>
  </si>
  <si>
    <t>dejastaley@yahoo.com</t>
  </si>
  <si>
    <t>deandre</t>
  </si>
  <si>
    <t>staley</t>
  </si>
  <si>
    <t>bbintijua@hotmail.com</t>
  </si>
  <si>
    <t>rae</t>
  </si>
  <si>
    <t>jshannon1284@gmail.com</t>
  </si>
  <si>
    <t>jimel</t>
  </si>
  <si>
    <t>www.danamesofine1@yahoo.com</t>
  </si>
  <si>
    <t>bullard</t>
  </si>
  <si>
    <t>homemakerservices</t>
  </si>
  <si>
    <t>nathan1327thomas@yahoo.com</t>
  </si>
  <si>
    <t>tiny findings</t>
  </si>
  <si>
    <t>blowinkisses88@gmail.com</t>
  </si>
  <si>
    <t>tahinah</t>
  </si>
  <si>
    <t>borgella</t>
  </si>
  <si>
    <t>chaseeileen2012@yahoo.com</t>
  </si>
  <si>
    <t>attitudes</t>
  </si>
  <si>
    <t>tyanashaw09@gmail.com</t>
  </si>
  <si>
    <t>tyana</t>
  </si>
  <si>
    <t>aprilstatzel@yahoo.com</t>
  </si>
  <si>
    <t>statzel</t>
  </si>
  <si>
    <t>Irvine</t>
  </si>
  <si>
    <t>l stewart</t>
  </si>
  <si>
    <t>joel.e.114@live.com</t>
  </si>
  <si>
    <t>joel</t>
  </si>
  <si>
    <t>rockingham co sherif</t>
  </si>
  <si>
    <t>rossjamiejosh@gmail.com</t>
  </si>
  <si>
    <t>mimi</t>
  </si>
  <si>
    <t>first data amour group</t>
  </si>
  <si>
    <t>scarrollyn@yahoo.com</t>
  </si>
  <si>
    <t>carrollyn</t>
  </si>
  <si>
    <t>sparks</t>
  </si>
  <si>
    <t>Sapulpa</t>
  </si>
  <si>
    <t>good shepherd hospice</t>
  </si>
  <si>
    <t>indiamcneill@yahoo.com</t>
  </si>
  <si>
    <t>india</t>
  </si>
  <si>
    <t>mcneill</t>
  </si>
  <si>
    <t>woodjul6@aol.com</t>
  </si>
  <si>
    <t>woodall</t>
  </si>
  <si>
    <t>san bernardino county</t>
  </si>
  <si>
    <t>alisharodgers29@gmail.com</t>
  </si>
  <si>
    <t>Bakersfield</t>
  </si>
  <si>
    <t>apex</t>
  </si>
  <si>
    <t>charlesella.adams@gmail.com</t>
  </si>
  <si>
    <t>charlesell</t>
  </si>
  <si>
    <t>lanitaw01@yahoo.com</t>
  </si>
  <si>
    <t>wood</t>
  </si>
  <si>
    <t>averitt express</t>
  </si>
  <si>
    <t>yolanda_morris2011@yahoo.com</t>
  </si>
  <si>
    <t>Claymont</t>
  </si>
  <si>
    <t>advanced student</t>
  </si>
  <si>
    <t>dunksman1@gmail.com</t>
  </si>
  <si>
    <t>lomeli</t>
  </si>
  <si>
    <t>Tracy</t>
  </si>
  <si>
    <t>white cap construction supply</t>
  </si>
  <si>
    <t>anewamericanclassic@gmail.com</t>
  </si>
  <si>
    <t>porter jr</t>
  </si>
  <si>
    <t>dizniya@gmail.com</t>
  </si>
  <si>
    <t>hetherington</t>
  </si>
  <si>
    <t>tank3cb@yahoo.com</t>
  </si>
  <si>
    <t>zuniga jr</t>
  </si>
  <si>
    <t>johanasweets@yahoo.com</t>
  </si>
  <si>
    <t>juana</t>
  </si>
  <si>
    <t>herrarte</t>
  </si>
  <si>
    <t>bank of america n.a.</t>
  </si>
  <si>
    <t>janetusc@yahoo.com</t>
  </si>
  <si>
    <t>schulte</t>
  </si>
  <si>
    <t>giant eagle corp</t>
  </si>
  <si>
    <t>deborahannjones55@yahoo.com</t>
  </si>
  <si>
    <t>Fruitland Par</t>
  </si>
  <si>
    <t>denezg@yahoo.com</t>
  </si>
  <si>
    <t>denez</t>
  </si>
  <si>
    <t>united tranz actions llc</t>
  </si>
  <si>
    <t>harriscedric22@yahoo.com</t>
  </si>
  <si>
    <t>cedric</t>
  </si>
  <si>
    <t>tempstaff</t>
  </si>
  <si>
    <t>mccormack.jeffrey@gmail.com</t>
  </si>
  <si>
    <t>mccormack</t>
  </si>
  <si>
    <t>ma department of unemployment</t>
  </si>
  <si>
    <t>mky1410@gmail.com</t>
  </si>
  <si>
    <t>yarbrough</t>
  </si>
  <si>
    <t>Lawrenceville</t>
  </si>
  <si>
    <t>nessa195551@yahoo.com</t>
  </si>
  <si>
    <t>sandramowrer@yahoo.com</t>
  </si>
  <si>
    <t>mowrer</t>
  </si>
  <si>
    <t>Apache Juncti</t>
  </si>
  <si>
    <t>mdugger94@msn.com</t>
  </si>
  <si>
    <t>peele</t>
  </si>
  <si>
    <t>john hopkins bayview</t>
  </si>
  <si>
    <t>ihayes0002@kctcs.edu</t>
  </si>
  <si>
    <t>iesha</t>
  </si>
  <si>
    <t>Hopkinsville</t>
  </si>
  <si>
    <t>western state hospital</t>
  </si>
  <si>
    <t>angel710551@yahoo.com</t>
  </si>
  <si>
    <t>Sulphur</t>
  </si>
  <si>
    <t>hollyhill nursing home</t>
  </si>
  <si>
    <t>chris29910@yahoo.com</t>
  </si>
  <si>
    <t>oldfield</t>
  </si>
  <si>
    <t>cedeme03@yahoo.com</t>
  </si>
  <si>
    <t>alneeta</t>
  </si>
  <si>
    <t>cdsa</t>
  </si>
  <si>
    <t>oreka_hairston@yahoo.com</t>
  </si>
  <si>
    <t>st. francis hospital</t>
  </si>
  <si>
    <t>agnes2cute@yahoo.com</t>
  </si>
  <si>
    <t>budge</t>
  </si>
  <si>
    <t>filmfantasywisconsin@yahoo.com</t>
  </si>
  <si>
    <t>Waukesha</t>
  </si>
  <si>
    <t>daphenereed@hotmail.com</t>
  </si>
  <si>
    <t>timon</t>
  </si>
  <si>
    <t>daffs darling daycare academy</t>
  </si>
  <si>
    <t>javieralejandrocamacho@gmail.com</t>
  </si>
  <si>
    <t>javier</t>
  </si>
  <si>
    <t>camacho</t>
  </si>
  <si>
    <t>scopelit</t>
  </si>
  <si>
    <t>boricquachick09@aol.com</t>
  </si>
  <si>
    <t>merced</t>
  </si>
  <si>
    <t>denny s</t>
  </si>
  <si>
    <t>susancheapouv@yahoo.com</t>
  </si>
  <si>
    <t>chea</t>
  </si>
  <si>
    <t>panda express</t>
  </si>
  <si>
    <t>misshardy2007@yahoo.com</t>
  </si>
  <si>
    <t>alpine clinic</t>
  </si>
  <si>
    <t>ronda.jones77@gmail.com</t>
  </si>
  <si>
    <t>ronda</t>
  </si>
  <si>
    <t>dormull@live.com</t>
  </si>
  <si>
    <t>goethemom@aol.com</t>
  </si>
  <si>
    <t>goethe</t>
  </si>
  <si>
    <t>our daily bread of braden</t>
  </si>
  <si>
    <t>sue03best@yahoo.com</t>
  </si>
  <si>
    <t>best</t>
  </si>
  <si>
    <t>franklinanddowns</t>
  </si>
  <si>
    <t>vickijcote@hotmail.com</t>
  </si>
  <si>
    <t>cote</t>
  </si>
  <si>
    <t>jobcorps</t>
  </si>
  <si>
    <t>varshachandra_510@yahoo.com</t>
  </si>
  <si>
    <t>varsha</t>
  </si>
  <si>
    <t>San Mateo</t>
  </si>
  <si>
    <t>primepay</t>
  </si>
  <si>
    <t>jackie_guerrrant@hotmail.com</t>
  </si>
  <si>
    <t>guerrant</t>
  </si>
  <si>
    <t>resident homes corp.</t>
  </si>
  <si>
    <t>cortezcrizaldy@yahoo.com</t>
  </si>
  <si>
    <t>crizaldy</t>
  </si>
  <si>
    <t>aluminumprecisionproduct</t>
  </si>
  <si>
    <t>rcarlson102@aol.com</t>
  </si>
  <si>
    <t>Arvada</t>
  </si>
  <si>
    <t>mckessondrugco</t>
  </si>
  <si>
    <t>cjberry80915@yahoo.com</t>
  </si>
  <si>
    <t>fortcarsoncys</t>
  </si>
  <si>
    <t>bigbrotherallmighty@msn.com</t>
  </si>
  <si>
    <t>denverpublicschools</t>
  </si>
  <si>
    <t>mrs.smiley_1@yahoo.com</t>
  </si>
  <si>
    <t>vernisha</t>
  </si>
  <si>
    <t>synergyhomecare</t>
  </si>
  <si>
    <t>lauriehyland@msn.com</t>
  </si>
  <si>
    <t>hyland</t>
  </si>
  <si>
    <t>spring creek</t>
  </si>
  <si>
    <t>nicole_hosack1@msn.com</t>
  </si>
  <si>
    <t>hosack</t>
  </si>
  <si>
    <t>delaware north</t>
  </si>
  <si>
    <t>gmhar271@aol.com</t>
  </si>
  <si>
    <t>mercy health center</t>
  </si>
  <si>
    <t>johnsonpaula1@aol.com</t>
  </si>
  <si>
    <t>Sallisaw</t>
  </si>
  <si>
    <t>a appliance</t>
  </si>
  <si>
    <t>balexis81@hotmail.com</t>
  </si>
  <si>
    <t>bernex</t>
  </si>
  <si>
    <t>clevelanderhotel</t>
  </si>
  <si>
    <t>loyalty1st_dla@yahoo.com</t>
  </si>
  <si>
    <t>albury</t>
  </si>
  <si>
    <t>aentarxhomedelivary</t>
  </si>
  <si>
    <t>help572000@yahoo.com</t>
  </si>
  <si>
    <t>eugenio</t>
  </si>
  <si>
    <t>sleepwakedisorder</t>
  </si>
  <si>
    <t>nyfinestis@aol.com</t>
  </si>
  <si>
    <t>adikhari</t>
  </si>
  <si>
    <t>devilsdesire67@yahoo.com</t>
  </si>
  <si>
    <t>samanth</t>
  </si>
  <si>
    <t>adkins</t>
  </si>
  <si>
    <t>watsonclinic</t>
  </si>
  <si>
    <t>khead1313@gmail.com</t>
  </si>
  <si>
    <t>head</t>
  </si>
  <si>
    <t>taytyseanyani@gmail.com</t>
  </si>
  <si>
    <t>tameka</t>
  </si>
  <si>
    <t>imwithno1@yahoo.com</t>
  </si>
  <si>
    <t>Lititz</t>
  </si>
  <si>
    <t>pa national guard</t>
  </si>
  <si>
    <t>myeisha2022@yahoo.com</t>
  </si>
  <si>
    <t>ivy</t>
  </si>
  <si>
    <t>Vineland</t>
  </si>
  <si>
    <t>social security offi</t>
  </si>
  <si>
    <t>tracyparson24@yahoo.com</t>
  </si>
  <si>
    <t>parson</t>
  </si>
  <si>
    <t>Greens Fork</t>
  </si>
  <si>
    <t>pwa</t>
  </si>
  <si>
    <t>freestyleplayer21@yahoo.com</t>
  </si>
  <si>
    <t>uhler</t>
  </si>
  <si>
    <t>tammyinezw@yahoo.com</t>
  </si>
  <si>
    <t>lara</t>
  </si>
  <si>
    <t>blue cross blue shield of ariz</t>
  </si>
  <si>
    <t>lanjason5@yahoo.com</t>
  </si>
  <si>
    <t>Nineveh</t>
  </si>
  <si>
    <t>signature formulations</t>
  </si>
  <si>
    <t>jenwilson78@yahoo.com</t>
  </si>
  <si>
    <t>North Ridgevi</t>
  </si>
  <si>
    <t>westshore primary care</t>
  </si>
  <si>
    <t>girlie.gatchalian@yahoo.com</t>
  </si>
  <si>
    <t>gatchalian</t>
  </si>
  <si>
    <t>angiegarza13@yahoo.com</t>
  </si>
  <si>
    <t>La Joya</t>
  </si>
  <si>
    <t>mscott75@woh.rr.com</t>
  </si>
  <si>
    <t>mellon</t>
  </si>
  <si>
    <t>Lima</t>
  </si>
  <si>
    <t>nash finch</t>
  </si>
  <si>
    <t>tiffanyholly21@gmail.com</t>
  </si>
  <si>
    <t>airport</t>
  </si>
  <si>
    <t>madwizrd@live.com</t>
  </si>
  <si>
    <t>moyle</t>
  </si>
  <si>
    <t>the gardens care center</t>
  </si>
  <si>
    <t>liz@lizuniques.com</t>
  </si>
  <si>
    <t>meshell</t>
  </si>
  <si>
    <t>Citra</t>
  </si>
  <si>
    <t>mr pc</t>
  </si>
  <si>
    <t>spk1517@yahoo.com</t>
  </si>
  <si>
    <t>mess</t>
  </si>
  <si>
    <t>Longwood</t>
  </si>
  <si>
    <t>mrs.mommylawson@hotmail.com</t>
  </si>
  <si>
    <t>cidney</t>
  </si>
  <si>
    <t>messer</t>
  </si>
  <si>
    <t>horizon market</t>
  </si>
  <si>
    <t>alexbravo_28@yahoo.com</t>
  </si>
  <si>
    <t>winstron</t>
  </si>
  <si>
    <t>brandabrigdon@yahoo.com</t>
  </si>
  <si>
    <t>branda</t>
  </si>
  <si>
    <t>brigdon</t>
  </si>
  <si>
    <t>Frisco</t>
  </si>
  <si>
    <t>familymedicineassociatesoftexa</t>
  </si>
  <si>
    <t>dannymayo4@yahoo.com</t>
  </si>
  <si>
    <t>mayo</t>
  </si>
  <si>
    <t>britthaven of davids</t>
  </si>
  <si>
    <t>chavoraj@yahoo.com</t>
  </si>
  <si>
    <t>chavora</t>
  </si>
  <si>
    <t>novant health custom</t>
  </si>
  <si>
    <t>jswill512@gmail.com</t>
  </si>
  <si>
    <t>bjs restaurant</t>
  </si>
  <si>
    <t>fanny2881@hotmail.com</t>
  </si>
  <si>
    <t>fanny</t>
  </si>
  <si>
    <t>hscmd</t>
  </si>
  <si>
    <t>mccordville@yahoo.com</t>
  </si>
  <si>
    <t>deeanne</t>
  </si>
  <si>
    <t>paragon medical management</t>
  </si>
  <si>
    <t>jgrassaree@yahoo.com</t>
  </si>
  <si>
    <t>joann</t>
  </si>
  <si>
    <t>grassaree</t>
  </si>
  <si>
    <t>noxubee county school district</t>
  </si>
  <si>
    <t>ehconst@live.com</t>
  </si>
  <si>
    <t>doubletree hotel</t>
  </si>
  <si>
    <t>victorsoukk@hotmail.com</t>
  </si>
  <si>
    <t>soukkhasem</t>
  </si>
  <si>
    <t>Lompoc</t>
  </si>
  <si>
    <t>jack.sloan1@gmail.com</t>
  </si>
  <si>
    <t>Thermal</t>
  </si>
  <si>
    <t>coachella valley unified schoo</t>
  </si>
  <si>
    <t>crazymommyof3kids@gmail.com</t>
  </si>
  <si>
    <t>holland</t>
  </si>
  <si>
    <t>chilis</t>
  </si>
  <si>
    <t>rrashada@gmail.com</t>
  </si>
  <si>
    <t>rasheedah</t>
  </si>
  <si>
    <t>rashada</t>
  </si>
  <si>
    <t>san ysidro health center</t>
  </si>
  <si>
    <t>chinadoll9668@yahoo.com</t>
  </si>
  <si>
    <t>advanced pain</t>
  </si>
  <si>
    <t>jonessheila65@yahoo.com</t>
  </si>
  <si>
    <t>Elk City</t>
  </si>
  <si>
    <t>hollyck242@aol.com</t>
  </si>
  <si>
    <t>sellman</t>
  </si>
  <si>
    <t>Lawton</t>
  </si>
  <si>
    <t>pippin brothers</t>
  </si>
  <si>
    <t>tniaarialush09@yahoo.com</t>
  </si>
  <si>
    <t>hollie</t>
  </si>
  <si>
    <t>wallmart</t>
  </si>
  <si>
    <t>stew_75180@yahoo.com</t>
  </si>
  <si>
    <t>steward</t>
  </si>
  <si>
    <t>mrs.alejoochoa@gmail.com</t>
  </si>
  <si>
    <t>nicholle</t>
  </si>
  <si>
    <t>djfreshfly@yahoo.com</t>
  </si>
  <si>
    <t>denis</t>
  </si>
  <si>
    <t>saintcyr</t>
  </si>
  <si>
    <t>Malden</t>
  </si>
  <si>
    <t>g4s</t>
  </si>
  <si>
    <t>krodriguez55@yahoo.com</t>
  </si>
  <si>
    <t>mortgage investors</t>
  </si>
  <si>
    <t>chuckdee4real@yahoo.com</t>
  </si>
  <si>
    <t>st  louis community credit uni</t>
  </si>
  <si>
    <t>devonahightower@hotmail.com</t>
  </si>
  <si>
    <t>devona</t>
  </si>
  <si>
    <t>hightower</t>
  </si>
  <si>
    <t>Marietta</t>
  </si>
  <si>
    <t>tip top poultry</t>
  </si>
  <si>
    <t>uspecialk1@yahoo.com</t>
  </si>
  <si>
    <t>elias</t>
  </si>
  <si>
    <t>villegas</t>
  </si>
  <si>
    <t>bebos.ce7@live.com</t>
  </si>
  <si>
    <t>isac</t>
  </si>
  <si>
    <t>castaneda</t>
  </si>
  <si>
    <t>printer</t>
  </si>
  <si>
    <t>zvereva85@gmail.com</t>
  </si>
  <si>
    <t>zvereva</t>
  </si>
  <si>
    <t>harrismoure</t>
  </si>
  <si>
    <t>cherylfrey55@yahoo.com</t>
  </si>
  <si>
    <t>frey</t>
  </si>
  <si>
    <t>pathways</t>
  </si>
  <si>
    <t>dlwj43@yahoo.com</t>
  </si>
  <si>
    <t>willingboro</t>
  </si>
  <si>
    <t>woodlands at austinwoods</t>
  </si>
  <si>
    <t>logantonie@yahoo.com</t>
  </si>
  <si>
    <t>tonie</t>
  </si>
  <si>
    <t>logan</t>
  </si>
  <si>
    <t>sedgwick cmd</t>
  </si>
  <si>
    <t>dmasberry@gmail.com</t>
  </si>
  <si>
    <t>asberry</t>
  </si>
  <si>
    <t>ccis</t>
  </si>
  <si>
    <t>dyeager66@live.com</t>
  </si>
  <si>
    <t>yeager</t>
  </si>
  <si>
    <t>Coatesville</t>
  </si>
  <si>
    <t>randstad</t>
  </si>
  <si>
    <t>misswalker26@hotmail.com</t>
  </si>
  <si>
    <t>kewina</t>
  </si>
  <si>
    <t>williams; leininger</t>
  </si>
  <si>
    <t>ilik2cuddle29@gmail.com</t>
  </si>
  <si>
    <t>gaona</t>
  </si>
  <si>
    <t>acenar</t>
  </si>
  <si>
    <t>antwaunsumpter@gmail.com</t>
  </si>
  <si>
    <t>hadrain</t>
  </si>
  <si>
    <t>sumpter</t>
  </si>
  <si>
    <t>diaclo9@yahoo.com</t>
  </si>
  <si>
    <t>diania</t>
  </si>
  <si>
    <t>cloud</t>
  </si>
  <si>
    <t>armc</t>
  </si>
  <si>
    <t>dianadenny54@yahoo.com</t>
  </si>
  <si>
    <t>denny</t>
  </si>
  <si>
    <t>lowes 8002 n. shadeland ave in</t>
  </si>
  <si>
    <t>ms.cammillejones@yahoo.com</t>
  </si>
  <si>
    <t>cammille</t>
  </si>
  <si>
    <t>christopher956281@gmail.com</t>
  </si>
  <si>
    <t>tinacruz138@yahoo.com</t>
  </si>
  <si>
    <t>not available</t>
  </si>
  <si>
    <t>susyq83072@aol.com</t>
  </si>
  <si>
    <t>kkeller102411@gmail.com</t>
  </si>
  <si>
    <t>thirty one gifts</t>
  </si>
  <si>
    <t>amwash1155@gmail.com</t>
  </si>
  <si>
    <t>ava m</t>
  </si>
  <si>
    <t>chase bank</t>
  </si>
  <si>
    <t>archie.moten@yahoo.com</t>
  </si>
  <si>
    <t>moten</t>
  </si>
  <si>
    <t>w k upchurch construction</t>
  </si>
  <si>
    <t>marcjr84@cox.net</t>
  </si>
  <si>
    <t>marc</t>
  </si>
  <si>
    <t>snyder.jeff34@yahoo.com</t>
  </si>
  <si>
    <t>bonnie</t>
  </si>
  <si>
    <t>derfler</t>
  </si>
  <si>
    <t>Pottsville</t>
  </si>
  <si>
    <t>ssd</t>
  </si>
  <si>
    <t>brianarnold2428@yahoo.com</t>
  </si>
  <si>
    <t>Shelburn</t>
  </si>
  <si>
    <t>melo1884@yahoo.com</t>
  </si>
  <si>
    <t>melody</t>
  </si>
  <si>
    <t>edmunds</t>
  </si>
  <si>
    <t>caring heart nursing</t>
  </si>
  <si>
    <t>kemberlyhulin@yahoo.com</t>
  </si>
  <si>
    <t>hulin</t>
  </si>
  <si>
    <t>ortho virgini</t>
  </si>
  <si>
    <t>daniellia96@gmail.com</t>
  </si>
  <si>
    <t>kristy</t>
  </si>
  <si>
    <t>parnell</t>
  </si>
  <si>
    <t>kristy cleaning services</t>
  </si>
  <si>
    <t>choosemelissa@aol.com</t>
  </si>
  <si>
    <t>evans thornt</t>
  </si>
  <si>
    <t>vcy health systems</t>
  </si>
  <si>
    <t>hhernan38@yahoo.com</t>
  </si>
  <si>
    <t>hilario</t>
  </si>
  <si>
    <t>rawson l.p.</t>
  </si>
  <si>
    <t>ashley_helmuth@yahoo.com</t>
  </si>
  <si>
    <t>helmuth</t>
  </si>
  <si>
    <t>comfort dental</t>
  </si>
  <si>
    <t>mbrewer8775@hotmail.com</t>
  </si>
  <si>
    <t>magnolia regional health cente</t>
  </si>
  <si>
    <t>donnaroutlaw@bellsouth.net</t>
  </si>
  <si>
    <t>outlaw</t>
  </si>
  <si>
    <t>blue cross blue shield of nc</t>
  </si>
  <si>
    <t>darrellreid23@yahoo.com</t>
  </si>
  <si>
    <t>darrell</t>
  </si>
  <si>
    <t>road dog trucking</t>
  </si>
  <si>
    <t>lori.terrastone@gmail.com</t>
  </si>
  <si>
    <t>Bear</t>
  </si>
  <si>
    <t>delaware eye md associates</t>
  </si>
  <si>
    <t>sherry_mill0321@yahoo.com</t>
  </si>
  <si>
    <t>state of ct dept of correction</t>
  </si>
  <si>
    <t>patrickh193@gmail.com</t>
  </si>
  <si>
    <t>hammond</t>
  </si>
  <si>
    <t>elyria foundry</t>
  </si>
  <si>
    <t>rgmanlansing@yahoo.com</t>
  </si>
  <si>
    <t>richelle</t>
  </si>
  <si>
    <t>lazo</t>
  </si>
  <si>
    <t>hertz corporation</t>
  </si>
  <si>
    <t>crush3373@yahoo.com</t>
  </si>
  <si>
    <t>westminster company</t>
  </si>
  <si>
    <t>chad.mulligan@live.com</t>
  </si>
  <si>
    <t>mulligan</t>
  </si>
  <si>
    <t>jpmorgan chase</t>
  </si>
  <si>
    <t>kmick19@hotmail.com</t>
  </si>
  <si>
    <t>kyanaann</t>
  </si>
  <si>
    <t>mick</t>
  </si>
  <si>
    <t>maddy763@gmail.com</t>
  </si>
  <si>
    <t>maddy</t>
  </si>
  <si>
    <t>Windber</t>
  </si>
  <si>
    <t>kongsberg</t>
  </si>
  <si>
    <t>orlando_ascencio@yahoo.com</t>
  </si>
  <si>
    <t>orlando</t>
  </si>
  <si>
    <t>ascencio</t>
  </si>
  <si>
    <t>Pico Rivera</t>
  </si>
  <si>
    <t>long beach memorial</t>
  </si>
  <si>
    <t>kimnewman8@yahoo.com</t>
  </si>
  <si>
    <t>ricoh business solutios</t>
  </si>
  <si>
    <t>paige_1107@yahoo.com</t>
  </si>
  <si>
    <t>bryantpaigey</t>
  </si>
  <si>
    <t>acme markets</t>
  </si>
  <si>
    <t>lesh0783@hotmail.com</t>
  </si>
  <si>
    <t>mccorkell</t>
  </si>
  <si>
    <t>Renton</t>
  </si>
  <si>
    <t>laquinta</t>
  </si>
  <si>
    <t>ktillis84@hotmail.com</t>
  </si>
  <si>
    <t>kamiko</t>
  </si>
  <si>
    <t>tillis</t>
  </si>
  <si>
    <t>heartland blood center</t>
  </si>
  <si>
    <t>yamia84@gmail.com</t>
  </si>
  <si>
    <t>everduzco53@aol.com</t>
  </si>
  <si>
    <t>verduzco</t>
  </si>
  <si>
    <t>North Highlan</t>
  </si>
  <si>
    <t>raleys</t>
  </si>
  <si>
    <t>evening_gal2003@yahoo.com</t>
  </si>
  <si>
    <t>phelps</t>
  </si>
  <si>
    <t>Spencer</t>
  </si>
  <si>
    <t>southern bells inc.</t>
  </si>
  <si>
    <t>dvikander@gmail.com</t>
  </si>
  <si>
    <t>vikander</t>
  </si>
  <si>
    <t>Lombard</t>
  </si>
  <si>
    <t>drouse.us@gmail.com</t>
  </si>
  <si>
    <t>federal government</t>
  </si>
  <si>
    <t>charlesrandolph22@gmail.com</t>
  </si>
  <si>
    <t>Oceanside</t>
  </si>
  <si>
    <t>south cal. mobile reccling</t>
  </si>
  <si>
    <t>lukhn@aol.com</t>
  </si>
  <si>
    <t>mother parkers tea</t>
  </si>
  <si>
    <t>shaina.wiggins@hotmail.com</t>
  </si>
  <si>
    <t>shaina</t>
  </si>
  <si>
    <t>reliant</t>
  </si>
  <si>
    <t>ballain@kc.rr.com</t>
  </si>
  <si>
    <t>allain</t>
  </si>
  <si>
    <t>phlyidelphia insurance</t>
  </si>
  <si>
    <t>lmbooker@hotmail.com</t>
  </si>
  <si>
    <t>lynnette</t>
  </si>
  <si>
    <t>masonicare at home</t>
  </si>
  <si>
    <t>fdpichon77@hotmail.com</t>
  </si>
  <si>
    <t>farrell</t>
  </si>
  <si>
    <t>pichon</t>
  </si>
  <si>
    <t>Slidell</t>
  </si>
  <si>
    <t>trinity</t>
  </si>
  <si>
    <t>shag24_76501@yahoo.com</t>
  </si>
  <si>
    <t>munro</t>
  </si>
  <si>
    <t>Oak Forest</t>
  </si>
  <si>
    <t>ritter technology</t>
  </si>
  <si>
    <t>christy.mcnabb@yahoo.com</t>
  </si>
  <si>
    <t>mcnabb</t>
  </si>
  <si>
    <t>Neosho</t>
  </si>
  <si>
    <t>joplin oral surgery</t>
  </si>
  <si>
    <t>claudii9@yahoo.com</t>
  </si>
  <si>
    <t>Alamo</t>
  </si>
  <si>
    <t>armadillo plumbing</t>
  </si>
  <si>
    <t>johneclark@gmail.com</t>
  </si>
  <si>
    <t>xburseyl@yahoo.com</t>
  </si>
  <si>
    <t>bursey</t>
  </si>
  <si>
    <t>metro</t>
  </si>
  <si>
    <t>effierhearn@hotmail.com</t>
  </si>
  <si>
    <t>effie</t>
  </si>
  <si>
    <t>hearn</t>
  </si>
  <si>
    <t>Horsham</t>
  </si>
  <si>
    <t>donlevansjr@gmail.com</t>
  </si>
  <si>
    <t>coates electric</t>
  </si>
  <si>
    <t>shereecetin@live.com</t>
  </si>
  <si>
    <t>sheree</t>
  </si>
  <si>
    <t>cetin</t>
  </si>
  <si>
    <t>state police troop g</t>
  </si>
  <si>
    <t>xfirstjudy@yahoo.com</t>
  </si>
  <si>
    <t>van kirk</t>
  </si>
  <si>
    <t>village of round lake</t>
  </si>
  <si>
    <t>carolo@gmail.com</t>
  </si>
  <si>
    <t>hite</t>
  </si>
  <si>
    <t>Fort Huachuca</t>
  </si>
  <si>
    <t>mancharm</t>
  </si>
  <si>
    <t>c4mom2dr@yahoo.com</t>
  </si>
  <si>
    <t>rosemary</t>
  </si>
  <si>
    <t>cusuneve1959@hotmail.com</t>
  </si>
  <si>
    <t>frecklez_68@yahoo.com</t>
  </si>
  <si>
    <t>ma elena</t>
  </si>
  <si>
    <t>villano</t>
  </si>
  <si>
    <t>Goodyear</t>
  </si>
  <si>
    <t>dcallahan07@yahoo.com</t>
  </si>
  <si>
    <t>callahancham</t>
  </si>
  <si>
    <t>daniel scott</t>
  </si>
  <si>
    <t>msamayoa22@live.com</t>
  </si>
  <si>
    <t>melva</t>
  </si>
  <si>
    <t>samayoa</t>
  </si>
  <si>
    <t>pacific west</t>
  </si>
  <si>
    <t>mhi@mail.com</t>
  </si>
  <si>
    <t>jain americas</t>
  </si>
  <si>
    <t>roich1968@hotmail.com</t>
  </si>
  <si>
    <t>bolduc</t>
  </si>
  <si>
    <t>linens 'n things</t>
  </si>
  <si>
    <t>xsuzbks@aol.com</t>
  </si>
  <si>
    <t>melvin</t>
  </si>
  <si>
    <t>vitran trucking</t>
  </si>
  <si>
    <t>lcem2k@gmail.com</t>
  </si>
  <si>
    <t>equihua</t>
  </si>
  <si>
    <t>wis international</t>
  </si>
  <si>
    <t>andrea.branch@gmail.com</t>
  </si>
  <si>
    <t>branch</t>
  </si>
  <si>
    <t>namc</t>
  </si>
  <si>
    <t>ryanajones@hotmail.com</t>
  </si>
  <si>
    <t>edtillman79@gmail.com</t>
  </si>
  <si>
    <t>diversity training and support</t>
  </si>
  <si>
    <t>pichi4768@yahoo.com</t>
  </si>
  <si>
    <t>rafael</t>
  </si>
  <si>
    <t>terrys electric</t>
  </si>
  <si>
    <t>randy_swineford@yahoo.com</t>
  </si>
  <si>
    <t>swineford</t>
  </si>
  <si>
    <t>Pottsboro</t>
  </si>
  <si>
    <t>the sattelite co.</t>
  </si>
  <si>
    <t>jwoods78@live.com</t>
  </si>
  <si>
    <t>urs federal services</t>
  </si>
  <si>
    <t>jarodrii_60@yahoo.com</t>
  </si>
  <si>
    <t>New Braunfels</t>
  </si>
  <si>
    <t>coleman co</t>
  </si>
  <si>
    <t>davidmarty@gmail.com</t>
  </si>
  <si>
    <t>marty</t>
  </si>
  <si>
    <t>Costa Mesa</t>
  </si>
  <si>
    <t>andypryor@yahoo.com</t>
  </si>
  <si>
    <t>matrix design</t>
  </si>
  <si>
    <t>xmarybiggs1212@yahoo.com</t>
  </si>
  <si>
    <t>zaborowski</t>
  </si>
  <si>
    <t>mary porras</t>
  </si>
  <si>
    <t>drunkcamacho@gmail.com</t>
  </si>
  <si>
    <t>gabriel</t>
  </si>
  <si>
    <t>coltsmom8@hotmail.com</t>
  </si>
  <si>
    <t>harlow</t>
  </si>
  <si>
    <t>Mount Jackson</t>
  </si>
  <si>
    <t>john cross</t>
  </si>
  <si>
    <t>ryanewest@yahoo.com</t>
  </si>
  <si>
    <t>buttrey food &amp; drug</t>
  </si>
  <si>
    <t>schaller@gmail.com</t>
  </si>
  <si>
    <t>schaller</t>
  </si>
  <si>
    <t>Blue Island</t>
  </si>
  <si>
    <t>stratacard</t>
  </si>
  <si>
    <t>cory99403@yahoo.com</t>
  </si>
  <si>
    <t>cory</t>
  </si>
  <si>
    <t>pacific steel recycling</t>
  </si>
  <si>
    <t>siphouvangsayavong@yahoo.com</t>
  </si>
  <si>
    <t>siphouvang</t>
  </si>
  <si>
    <t>sayavong</t>
  </si>
  <si>
    <t>asurion</t>
  </si>
  <si>
    <t>lonniemark@hotmail.com</t>
  </si>
  <si>
    <t>lonnie</t>
  </si>
  <si>
    <t>South El Mont</t>
  </si>
  <si>
    <t>compact disc center</t>
  </si>
  <si>
    <t>lisa.justiniano@yahoo.com</t>
  </si>
  <si>
    <t>justiniano</t>
  </si>
  <si>
    <t>Haines City</t>
  </si>
  <si>
    <t>marriott</t>
  </si>
  <si>
    <t>ken.mayfield@yahoo.com</t>
  </si>
  <si>
    <t>kendall</t>
  </si>
  <si>
    <t>jackson hewitt tax servic</t>
  </si>
  <si>
    <t>xchapman_cathy@hotmail.com</t>
  </si>
  <si>
    <t>apenalver@live.com</t>
  </si>
  <si>
    <t>wachenhut</t>
  </si>
  <si>
    <t>claudesmith84@yahoo.com</t>
  </si>
  <si>
    <t>claude</t>
  </si>
  <si>
    <t>frito lay</t>
  </si>
  <si>
    <t>darrelldiaz@yahoo.com</t>
  </si>
  <si>
    <t>Toluca Lake</t>
  </si>
  <si>
    <t>henry's hamburgers</t>
  </si>
  <si>
    <t>liyahtavikiaziyah@yahoo.com</t>
  </si>
  <si>
    <t>shuntilla</t>
  </si>
  <si>
    <t>Longview</t>
  </si>
  <si>
    <t>derrickdowdy@hotmail.com</t>
  </si>
  <si>
    <t>dowdy</t>
  </si>
  <si>
    <t>Coalinga</t>
  </si>
  <si>
    <t>s_lapa@hotmail.com</t>
  </si>
  <si>
    <t>simone</t>
  </si>
  <si>
    <t>lapa</t>
  </si>
  <si>
    <t>grandview marketing</t>
  </si>
  <si>
    <t>derrycea@yahoo.com</t>
  </si>
  <si>
    <t>derryce</t>
  </si>
  <si>
    <t>howzell</t>
  </si>
  <si>
    <t>art institute</t>
  </si>
  <si>
    <t>afederici37@gmail.com</t>
  </si>
  <si>
    <t>federici</t>
  </si>
  <si>
    <t>caregivers of america</t>
  </si>
  <si>
    <t>kevinevans@yahoo.com</t>
  </si>
  <si>
    <t>buena vista garden maintenance</t>
  </si>
  <si>
    <t>jpalh621@gmail.com</t>
  </si>
  <si>
    <t>jeannette</t>
  </si>
  <si>
    <t>palma</t>
  </si>
  <si>
    <t>Sioux City</t>
  </si>
  <si>
    <t>hartland cleaning</t>
  </si>
  <si>
    <t>chrisyheaven@gmail.com</t>
  </si>
  <si>
    <t>heaven</t>
  </si>
  <si>
    <t>petfirst</t>
  </si>
  <si>
    <t>carltyree@hotmail.com</t>
  </si>
  <si>
    <t>carl</t>
  </si>
  <si>
    <t>tyree</t>
  </si>
  <si>
    <t>stevenjnguyen@gmail.com</t>
  </si>
  <si>
    <t>sunburst garden management</t>
  </si>
  <si>
    <t>otesha.payton@yahoo.com</t>
  </si>
  <si>
    <t>otesha</t>
  </si>
  <si>
    <t>payton</t>
  </si>
  <si>
    <t>Kankakee</t>
  </si>
  <si>
    <t>starwood hotels</t>
  </si>
  <si>
    <t>meme_gilbert@yahoo.com</t>
  </si>
  <si>
    <t>l ametra</t>
  </si>
  <si>
    <t>motton</t>
  </si>
  <si>
    <t>scottish rite hospital</t>
  </si>
  <si>
    <t>bappre@gmail.com</t>
  </si>
  <si>
    <t>eshaneua@yahoo.com</t>
  </si>
  <si>
    <t>jacquetta</t>
  </si>
  <si>
    <t>nichols</t>
  </si>
  <si>
    <t>Saint Pauls</t>
  </si>
  <si>
    <t>umb bank  na</t>
  </si>
  <si>
    <t>efiraboys29@hotmail.com</t>
  </si>
  <si>
    <t>puente</t>
  </si>
  <si>
    <t>kevinsullivan@hotmail.com</t>
  </si>
  <si>
    <t>weatherill's</t>
  </si>
  <si>
    <t>charmaynehopkinsbenson@yahoo.com</t>
  </si>
  <si>
    <t>charmayne</t>
  </si>
  <si>
    <t>hopkins-bens</t>
  </si>
  <si>
    <t>Missouri City</t>
  </si>
  <si>
    <t>fort bend county library</t>
  </si>
  <si>
    <t>ejojola03@yahoo.com</t>
  </si>
  <si>
    <t>edra</t>
  </si>
  <si>
    <t>jojola</t>
  </si>
  <si>
    <t>Bennett</t>
  </si>
  <si>
    <t>adams county school district 5</t>
  </si>
  <si>
    <t>roberttrhoads@gmail.com</t>
  </si>
  <si>
    <t>rhoads</t>
  </si>
  <si>
    <t>gsricciuto@yahoo.com</t>
  </si>
  <si>
    <t>gai</t>
  </si>
  <si>
    <t>bigford</t>
  </si>
  <si>
    <t>alaska airlines</t>
  </si>
  <si>
    <t>montylopez@hotmail.com</t>
  </si>
  <si>
    <t>monty</t>
  </si>
  <si>
    <t>pattijohnson@gmail.com</t>
  </si>
  <si>
    <t>patti</t>
  </si>
  <si>
    <t>miller &amp; rhoads</t>
  </si>
  <si>
    <t>aka.lacy@hotmail.com</t>
  </si>
  <si>
    <t>Terre Haute</t>
  </si>
  <si>
    <t>carrier</t>
  </si>
  <si>
    <t>krexpertassistance@gmail.com</t>
  </si>
  <si>
    <t>give an hour</t>
  </si>
  <si>
    <t>thisere@gmail.com</t>
  </si>
  <si>
    <t>jeanette</t>
  </si>
  <si>
    <t>webcom business services</t>
  </si>
  <si>
    <t>bwlehman42@yahoo.com</t>
  </si>
  <si>
    <t>lehman</t>
  </si>
  <si>
    <t>jayco inc</t>
  </si>
  <si>
    <t>oespen@yahoo.com</t>
  </si>
  <si>
    <t>labelles</t>
  </si>
  <si>
    <t>mrericmcdonald@gmail.com</t>
  </si>
  <si>
    <t>danny's cleaning service</t>
  </si>
  <si>
    <t>jmccain1@gmail.com</t>
  </si>
  <si>
    <t>mccain</t>
  </si>
  <si>
    <t>california college san di</t>
  </si>
  <si>
    <t>nrsnggirl04@yahoo.com</t>
  </si>
  <si>
    <t>megan</t>
  </si>
  <si>
    <t>West Union</t>
  </si>
  <si>
    <t>trihealth</t>
  </si>
  <si>
    <t>babyleah2009@gmail.com</t>
  </si>
  <si>
    <t>goldberg  dohan</t>
  </si>
  <si>
    <t>jeffreysbrown@live.com</t>
  </si>
  <si>
    <t>Lake Station</t>
  </si>
  <si>
    <t>tiffani.robinson1@gmail.com</t>
  </si>
  <si>
    <t>tiffani</t>
  </si>
  <si>
    <t>hhss</t>
  </si>
  <si>
    <t>blessedmom4u@yahoo.com</t>
  </si>
  <si>
    <t>sheets</t>
  </si>
  <si>
    <t>dominion eye assoc</t>
  </si>
  <si>
    <t>erinalario@yahoo.com</t>
  </si>
  <si>
    <t>alario</t>
  </si>
  <si>
    <t>giant eagle</t>
  </si>
  <si>
    <t>cvicky1028@yahoo.com</t>
  </si>
  <si>
    <t>cooley</t>
  </si>
  <si>
    <t>addiejefferson@gmail.com</t>
  </si>
  <si>
    <t>addie</t>
  </si>
  <si>
    <t>wheels discount auto</t>
  </si>
  <si>
    <t>idahilton@yahoo.com</t>
  </si>
  <si>
    <t>channel home centers</t>
  </si>
  <si>
    <t>florencet@gmail.com</t>
  </si>
  <si>
    <t>harmony house</t>
  </si>
  <si>
    <t>marisa7911@gmail.com</t>
  </si>
  <si>
    <t>marisa</t>
  </si>
  <si>
    <t>walgreens distribution</t>
  </si>
  <si>
    <t>foxyzeta@gmail.com</t>
  </si>
  <si>
    <t>meramonie</t>
  </si>
  <si>
    <t>st bernard hospital</t>
  </si>
  <si>
    <t>eldridge1956@yahoo.com</t>
  </si>
  <si>
    <t>fincire@gmail.com</t>
  </si>
  <si>
    <t>knockout kickboxing</t>
  </si>
  <si>
    <t>ciaramills22@gmail.com</t>
  </si>
  <si>
    <t>ciara</t>
  </si>
  <si>
    <t>florida retirement</t>
  </si>
  <si>
    <t>lucyferguson@hotmail.com</t>
  </si>
  <si>
    <t>the happy bear</t>
  </si>
  <si>
    <t>trap197638@yahoo.com</t>
  </si>
  <si>
    <t>shameka</t>
  </si>
  <si>
    <t>enovy health care</t>
  </si>
  <si>
    <t>ration@gmail.com</t>
  </si>
  <si>
    <t>krupa</t>
  </si>
  <si>
    <t>vinyl fever</t>
  </si>
  <si>
    <t>shaidana1@yahoo.com</t>
  </si>
  <si>
    <t>newsome</t>
  </si>
  <si>
    <t>shellville</t>
  </si>
  <si>
    <t>wandamurga@live.com</t>
  </si>
  <si>
    <t>murga</t>
  </si>
  <si>
    <t>texas treatment services</t>
  </si>
  <si>
    <t>barbaradjones@yahoo.com</t>
  </si>
  <si>
    <t>Vacaville</t>
  </si>
  <si>
    <t>adamkstaley@hotmail.com</t>
  </si>
  <si>
    <t>galaxy man</t>
  </si>
  <si>
    <t>ricyglo@msn.com</t>
  </si>
  <si>
    <t>sandiegostateuniversity</t>
  </si>
  <si>
    <t>rosalinddcheney@hotmail.com</t>
  </si>
  <si>
    <t>cheney</t>
  </si>
  <si>
    <t>rustler steak house</t>
  </si>
  <si>
    <t>mso2780@yahoo.com</t>
  </si>
  <si>
    <t>yuanita</t>
  </si>
  <si>
    <t>hartgrove hospital</t>
  </si>
  <si>
    <t>tigusmc@hotmail.com</t>
  </si>
  <si>
    <t>linlda</t>
  </si>
  <si>
    <t>hood</t>
  </si>
  <si>
    <t>Pilot Point</t>
  </si>
  <si>
    <t>markmpalmer@msn.com</t>
  </si>
  <si>
    <t>cherry creek high school</t>
  </si>
  <si>
    <t>wadboy@gmail.com</t>
  </si>
  <si>
    <t>mrsnathan@gmail.com</t>
  </si>
  <si>
    <t>Mattoon</t>
  </si>
  <si>
    <t>reliable investments</t>
  </si>
  <si>
    <t>edward.lopez@gmail.com</t>
  </si>
  <si>
    <t>quickbiz</t>
  </si>
  <si>
    <t>jam_jess95@yahoo.com</t>
  </si>
  <si>
    <t>three m</t>
  </si>
  <si>
    <t>linda_artist@yahoo.com</t>
  </si>
  <si>
    <t>stohler</t>
  </si>
  <si>
    <t>carlgfuller@hotmail.com</t>
  </si>
  <si>
    <t>Perris</t>
  </si>
  <si>
    <t>shereeterry@yahoo.com</t>
  </si>
  <si>
    <t>united conveyor</t>
  </si>
  <si>
    <t>jazuelke@yahoo.com</t>
  </si>
  <si>
    <t>zuelke</t>
  </si>
  <si>
    <t>pacific crest</t>
  </si>
  <si>
    <t>angelod@gmail.com</t>
  </si>
  <si>
    <t>waves music</t>
  </si>
  <si>
    <t>douglaswattam@yahoo.com</t>
  </si>
  <si>
    <t>wattam</t>
  </si>
  <si>
    <t>zepr mobile park</t>
  </si>
  <si>
    <t>erikblack@gmail.com</t>
  </si>
  <si>
    <t>mystic83167@yahoo.com</t>
  </si>
  <si>
    <t>Dixon</t>
  </si>
  <si>
    <t>macy's</t>
  </si>
  <si>
    <t>agwil4578@yahoo.com</t>
  </si>
  <si>
    <t>state of illinois</t>
  </si>
  <si>
    <t>ash.cannon1@gmail.com</t>
  </si>
  <si>
    <t>cannon</t>
  </si>
  <si>
    <t>Richton Park</t>
  </si>
  <si>
    <t>buffalo  wild  wings</t>
  </si>
  <si>
    <t>lindarowe@gmail.com</t>
  </si>
  <si>
    <t>klopfenstein's</t>
  </si>
  <si>
    <t>tentontank@gmail.com</t>
  </si>
  <si>
    <t>contreras</t>
  </si>
  <si>
    <t>value  product</t>
  </si>
  <si>
    <t>sujmpk4@yahoo.com</t>
  </si>
  <si>
    <t>thatcher</t>
  </si>
  <si>
    <t>Herriman</t>
  </si>
  <si>
    <t>coventry</t>
  </si>
  <si>
    <t>pedroolmo18@gmail.com</t>
  </si>
  <si>
    <t>olmo</t>
  </si>
  <si>
    <t>ajs warehouse</t>
  </si>
  <si>
    <t>payne_sheila@yahoo.com</t>
  </si>
  <si>
    <t>paynesheila</t>
  </si>
  <si>
    <t>internal revenus service</t>
  </si>
  <si>
    <t>kylermartin@hotmail.com</t>
  </si>
  <si>
    <t>olson electronics</t>
  </si>
  <si>
    <t>carricarichmond@gmail.com</t>
  </si>
  <si>
    <t>carrica</t>
  </si>
  <si>
    <t>richmond</t>
  </si>
  <si>
    <t>selfemployeed</t>
  </si>
  <si>
    <t>managerbwc@gmail.com</t>
  </si>
  <si>
    <t>Princeton</t>
  </si>
  <si>
    <t>wvdoh</t>
  </si>
  <si>
    <t>alexreynolds@hotmail.com</t>
  </si>
  <si>
    <t>corpbay</t>
  </si>
  <si>
    <t>bessiedoman@hotmail.com</t>
  </si>
  <si>
    <t>bessie</t>
  </si>
  <si>
    <t>doman</t>
  </si>
  <si>
    <t>jasminesola</t>
  </si>
  <si>
    <t>betty.bill39@yahoo.com</t>
  </si>
  <si>
    <t>bill</t>
  </si>
  <si>
    <t>texas home health</t>
  </si>
  <si>
    <t>carlpcosta@hotmail.com</t>
  </si>
  <si>
    <t>costa</t>
  </si>
  <si>
    <t>beefsteak charlie's</t>
  </si>
  <si>
    <t>jeanvasquez@gmail.com</t>
  </si>
  <si>
    <t>vasquez</t>
  </si>
  <si>
    <t>alladin's lamp</t>
  </si>
  <si>
    <t>johnjharker@gmail.com</t>
  </si>
  <si>
    <t>Toms River</t>
  </si>
  <si>
    <t>alwaysme247@live.com</t>
  </si>
  <si>
    <t>hussong</t>
  </si>
  <si>
    <t>freight liners</t>
  </si>
  <si>
    <t>byronbard65@yahoo.com</t>
  </si>
  <si>
    <t>bard</t>
  </si>
  <si>
    <t>Kalispell</t>
  </si>
  <si>
    <t>plum creek plywood inc</t>
  </si>
  <si>
    <t>elrolo81@live.com</t>
  </si>
  <si>
    <t>rolando</t>
  </si>
  <si>
    <t>asi inc</t>
  </si>
  <si>
    <t>drandle3@aol.com</t>
  </si>
  <si>
    <t>Hearne</t>
  </si>
  <si>
    <t>derek scott auto park</t>
  </si>
  <si>
    <t>shanikascott078@gmail.com</t>
  </si>
  <si>
    <t>shanika</t>
  </si>
  <si>
    <t>quadax inc</t>
  </si>
  <si>
    <t>rosalinda8garcia@yahoo.com</t>
  </si>
  <si>
    <t>rosalinda</t>
  </si>
  <si>
    <t>eye benefits</t>
  </si>
  <si>
    <t>bourget@gmail.com</t>
  </si>
  <si>
    <t>bourget</t>
  </si>
  <si>
    <t>bectim@hotmail.com</t>
  </si>
  <si>
    <t>zinn</t>
  </si>
  <si>
    <t>morrie mages</t>
  </si>
  <si>
    <t>savannah52202@yahoo.com</t>
  </si>
  <si>
    <t>babies r us</t>
  </si>
  <si>
    <t>gine1982@gmail.com</t>
  </si>
  <si>
    <t>paine</t>
  </si>
  <si>
    <t>museum company</t>
  </si>
  <si>
    <t>bennyyen48@yahoo.com</t>
  </si>
  <si>
    <t>yen</t>
  </si>
  <si>
    <t>Diamond Bar</t>
  </si>
  <si>
    <t>reverside grand investmen</t>
  </si>
  <si>
    <t>katherinehardman@gmail.com</t>
  </si>
  <si>
    <t>hardman</t>
  </si>
  <si>
    <t>gilesbrandi4@gmail.com</t>
  </si>
  <si>
    <t>Terrell</t>
  </si>
  <si>
    <t>hill school</t>
  </si>
  <si>
    <t>lilwaddey@hotmail.com</t>
  </si>
  <si>
    <t>stacie</t>
  </si>
  <si>
    <t>breaker</t>
  </si>
  <si>
    <t>regcityd@aol.com</t>
  </si>
  <si>
    <t>regalo</t>
  </si>
  <si>
    <t>clmcfarland07@aol.com</t>
  </si>
  <si>
    <t>mcfarland</t>
  </si>
  <si>
    <t>Sealy</t>
  </si>
  <si>
    <t>prairie view am university</t>
  </si>
  <si>
    <t>thebillster39@yahoo.com</t>
  </si>
  <si>
    <t>keishap.jones227@gmail.com</t>
  </si>
  <si>
    <t>big k liquidators</t>
  </si>
  <si>
    <t>veganrach@gmail.com</t>
  </si>
  <si>
    <t>horne</t>
  </si>
  <si>
    <t>washington humane society</t>
  </si>
  <si>
    <t>raytomas@yahoo.com</t>
  </si>
  <si>
    <t>tomas</t>
  </si>
  <si>
    <t>Bernardsville</t>
  </si>
  <si>
    <t>mannykins0610@gmail.com</t>
  </si>
  <si>
    <t>Round Lake</t>
  </si>
  <si>
    <t>libertyville bank</t>
  </si>
  <si>
    <t>robertgutowski@gmail.com</t>
  </si>
  <si>
    <t>gutowski</t>
  </si>
  <si>
    <t>universo realtors</t>
  </si>
  <si>
    <t>elvirajsellers@yahoo.com</t>
  </si>
  <si>
    <t>sellers</t>
  </si>
  <si>
    <t>williams bros.</t>
  </si>
  <si>
    <t>kwerpecinisky@yahoo.com</t>
  </si>
  <si>
    <t>kasey</t>
  </si>
  <si>
    <t>werpecinisky</t>
  </si>
  <si>
    <t>Owensboro</t>
  </si>
  <si>
    <t>omhs</t>
  </si>
  <si>
    <t>ngildehaus@hotmail.com</t>
  </si>
  <si>
    <t>gildehaus</t>
  </si>
  <si>
    <t>southeast tissue alliance</t>
  </si>
  <si>
    <t>lisaford@gmail.com</t>
  </si>
  <si>
    <t>johnbilliot@yahoo.com</t>
  </si>
  <si>
    <t>billiot</t>
  </si>
  <si>
    <t>awthentikz</t>
  </si>
  <si>
    <t>rewhe1954@hotmail.com</t>
  </si>
  <si>
    <t>maribel</t>
  </si>
  <si>
    <t>Maitland</t>
  </si>
  <si>
    <t>huyler's</t>
  </si>
  <si>
    <t>kauanoe27@gmail.com</t>
  </si>
  <si>
    <t>armstrongmccall</t>
  </si>
  <si>
    <t>brendalub3@yahoo.com</t>
  </si>
  <si>
    <t>hcr manor care</t>
  </si>
  <si>
    <t>jkmazes@yahoo.com</t>
  </si>
  <si>
    <t>a.d.d</t>
  </si>
  <si>
    <t>shannon_donato@yahoo.com</t>
  </si>
  <si>
    <t>Belpre</t>
  </si>
  <si>
    <t>computerinput</t>
  </si>
  <si>
    <t>kdingey@hotmail.com</t>
  </si>
  <si>
    <t>dingey</t>
  </si>
  <si>
    <t>apollo college</t>
  </si>
  <si>
    <t>xninosmi@aol.com</t>
  </si>
  <si>
    <t>nino</t>
  </si>
  <si>
    <t>courtneydub@hotmail.com</t>
  </si>
  <si>
    <t>Lynnwood</t>
  </si>
  <si>
    <t>dentist</t>
  </si>
  <si>
    <t>ables@hotmail.com</t>
  </si>
  <si>
    <t>ables</t>
  </si>
  <si>
    <t>billyrollins@hotmail.com</t>
  </si>
  <si>
    <t>rollins</t>
  </si>
  <si>
    <t>value giant</t>
  </si>
  <si>
    <t>catherinewmcleod@hotmail.com</t>
  </si>
  <si>
    <t>sistemos</t>
  </si>
  <si>
    <t>bobbiel@hotmail.com</t>
  </si>
  <si>
    <t>adamsprovenzano@hotmail.com</t>
  </si>
  <si>
    <t>provenzano</t>
  </si>
  <si>
    <t>Millwood</t>
  </si>
  <si>
    <t>kauluani@yahoo.com</t>
  </si>
  <si>
    <t>nadiah</t>
  </si>
  <si>
    <t>armour</t>
  </si>
  <si>
    <t>pf changs</t>
  </si>
  <si>
    <t>ericacook@gmail.com</t>
  </si>
  <si>
    <t>alexaturner67@yahoo.com</t>
  </si>
  <si>
    <t>alexa</t>
  </si>
  <si>
    <t>Statesville</t>
  </si>
  <si>
    <t>gmi</t>
  </si>
  <si>
    <t>tecarla1@gmail.com</t>
  </si>
  <si>
    <t>tennisha</t>
  </si>
  <si>
    <t>besr buy</t>
  </si>
  <si>
    <t>jplady2001@yahoo.com</t>
  </si>
  <si>
    <t>laughlin</t>
  </si>
  <si>
    <t>Westlake</t>
  </si>
  <si>
    <t>gulf coast anatyical lab</t>
  </si>
  <si>
    <t>jermainepfeffer@hotmail.com</t>
  </si>
  <si>
    <t>pfeffer</t>
  </si>
  <si>
    <t>dorothyalane@gmail.com</t>
  </si>
  <si>
    <t>Amissville</t>
  </si>
  <si>
    <t>harold powell</t>
  </si>
  <si>
    <t>mynameispanurge@yahoo.com</t>
  </si>
  <si>
    <t>giovany</t>
  </si>
  <si>
    <t>addun</t>
  </si>
  <si>
    <t>calhoun785@gmail.com</t>
  </si>
  <si>
    <t>bernard</t>
  </si>
  <si>
    <t>calhoun</t>
  </si>
  <si>
    <t>u s post office</t>
  </si>
  <si>
    <t>jamricks@yahoo.com</t>
  </si>
  <si>
    <t>phila fed c u</t>
  </si>
  <si>
    <t>prieta27pr@aol.com</t>
  </si>
  <si>
    <t>odette</t>
  </si>
  <si>
    <t>gastro consults</t>
  </si>
  <si>
    <t>rivinquister@yahoo.com</t>
  </si>
  <si>
    <t>oranges records &amp; tapes</t>
  </si>
  <si>
    <t>alexistkyle@gmail.com</t>
  </si>
  <si>
    <t>sylvan inc</t>
  </si>
  <si>
    <t>tony2tone18@yahoo.com</t>
  </si>
  <si>
    <t>riardo</t>
  </si>
  <si>
    <t>taco bell</t>
  </si>
  <si>
    <t>thegrinch209@gmail.com</t>
  </si>
  <si>
    <t>Winton</t>
  </si>
  <si>
    <t>braden farms</t>
  </si>
  <si>
    <t>kimie16@aol.com</t>
  </si>
  <si>
    <t>lantz</t>
  </si>
  <si>
    <t>Miami Beach</t>
  </si>
  <si>
    <t>kidokinetics</t>
  </si>
  <si>
    <t>dmarcusm@yahoo.com</t>
  </si>
  <si>
    <t>dmarcus</t>
  </si>
  <si>
    <t>smith and nephew</t>
  </si>
  <si>
    <t>processforpayments@gmail.com</t>
  </si>
  <si>
    <t>jeston</t>
  </si>
  <si>
    <t>batson</t>
  </si>
  <si>
    <t>resource mfg</t>
  </si>
  <si>
    <t>pgeter22@yahoo.com</t>
  </si>
  <si>
    <t>geter</t>
  </si>
  <si>
    <t>cheddars</t>
  </si>
  <si>
    <t>jteague814@gmail.com</t>
  </si>
  <si>
    <t>teague</t>
  </si>
  <si>
    <t>Ellettsville</t>
  </si>
  <si>
    <t>crystal clear inc</t>
  </si>
  <si>
    <t>destined4success1@hotmail.com</t>
  </si>
  <si>
    <t>florida memorial</t>
  </si>
  <si>
    <t>nissashipp@live.com</t>
  </si>
  <si>
    <t>nissa</t>
  </si>
  <si>
    <t>shipp</t>
  </si>
  <si>
    <t>manthaland@yahoo.com</t>
  </si>
  <si>
    <t>valtech</t>
  </si>
  <si>
    <t>clss54s@aol.com</t>
  </si>
  <si>
    <t>cicero</t>
  </si>
  <si>
    <t>summers</t>
  </si>
  <si>
    <t>shiloh</t>
  </si>
  <si>
    <t>phebiadabney@yahoo.com</t>
  </si>
  <si>
    <t>phebia</t>
  </si>
  <si>
    <t>dabney</t>
  </si>
  <si>
    <t>angelad3383@aol.com</t>
  </si>
  <si>
    <t>davidson</t>
  </si>
  <si>
    <t>Valley Center</t>
  </si>
  <si>
    <t>cvs/caremark</t>
  </si>
  <si>
    <t>angelwingspub@yahoo.com</t>
  </si>
  <si>
    <t>loews corporation</t>
  </si>
  <si>
    <t>nancykbright1@yahoo.com</t>
  </si>
  <si>
    <t>champagneinc</t>
  </si>
  <si>
    <t>hazlew@yahoo.com</t>
  </si>
  <si>
    <t>hazle</t>
  </si>
  <si>
    <t>Hartsville</t>
  </si>
  <si>
    <t>city of florence</t>
  </si>
  <si>
    <t>mcmaria52@aol.com</t>
  </si>
  <si>
    <t>marguerite</t>
  </si>
  <si>
    <t>crowell</t>
  </si>
  <si>
    <t>catherineh4195@yahoo.com</t>
  </si>
  <si>
    <t>cecehall1382@gmail.com</t>
  </si>
  <si>
    <t>cecelia</t>
  </si>
  <si>
    <t>markaz75@gmail.com</t>
  </si>
  <si>
    <t>aranzamendez</t>
  </si>
  <si>
    <t>Pleasant Hill</t>
  </si>
  <si>
    <t>kaiserhospitals</t>
  </si>
  <si>
    <t>sexymama417@msn.com</t>
  </si>
  <si>
    <t>marcella</t>
  </si>
  <si>
    <t>sjelin56@aol.com</t>
  </si>
  <si>
    <t>sjelin</t>
  </si>
  <si>
    <t>state of calif.dept. of rehabi</t>
  </si>
  <si>
    <t>mavric308@comcast.net</t>
  </si>
  <si>
    <t>kellhy</t>
  </si>
  <si>
    <t>Estill Spring</t>
  </si>
  <si>
    <t>shalika.gordon@uhhospitals.org</t>
  </si>
  <si>
    <t>shalika</t>
  </si>
  <si>
    <t>university hospitals</t>
  </si>
  <si>
    <t>kpbarnard30@gmail.com</t>
  </si>
  <si>
    <t>barnard</t>
  </si>
  <si>
    <t>twinsmommyplus1@yahoo.com</t>
  </si>
  <si>
    <t>Mount Joy</t>
  </si>
  <si>
    <t>mountville motor sales</t>
  </si>
  <si>
    <t>jnwsawtrw@hotmail.com</t>
  </si>
  <si>
    <t>wills</t>
  </si>
  <si>
    <t>rts group</t>
  </si>
  <si>
    <t>almanzan@gmail.com</t>
  </si>
  <si>
    <t>almanza</t>
  </si>
  <si>
    <t>methodist</t>
  </si>
  <si>
    <t>krystal_noteboom@hotmail.com</t>
  </si>
  <si>
    <t>noteboom</t>
  </si>
  <si>
    <t>Mitchell</t>
  </si>
  <si>
    <t>abbot house</t>
  </si>
  <si>
    <t>missy.wyman@gmail.com</t>
  </si>
  <si>
    <t>wyman</t>
  </si>
  <si>
    <t>dellamiller1970@aol.com</t>
  </si>
  <si>
    <t>itw tomco</t>
  </si>
  <si>
    <t>sbrohel@hotmail.com</t>
  </si>
  <si>
    <t>brohel</t>
  </si>
  <si>
    <t>Creswell</t>
  </si>
  <si>
    <t>mr. r. buss</t>
  </si>
  <si>
    <t>lilabba70@yahoo.com</t>
  </si>
  <si>
    <t>noordyke</t>
  </si>
  <si>
    <t>autodie llc</t>
  </si>
  <si>
    <t>xquenysha7@hotmail.com</t>
  </si>
  <si>
    <t>quenysha</t>
  </si>
  <si>
    <t>christinenreese@gmail.com</t>
  </si>
  <si>
    <t>christne</t>
  </si>
  <si>
    <t>Fernley</t>
  </si>
  <si>
    <t>sos staffing</t>
  </si>
  <si>
    <t>uniquethings01@gmail.com</t>
  </si>
  <si>
    <t>percell</t>
  </si>
  <si>
    <t>Plaquemine</t>
  </si>
  <si>
    <t>plaquemine caring llc</t>
  </si>
  <si>
    <t>ndtohaj@yahoo.com</t>
  </si>
  <si>
    <t>curtstadpole@yahoo.com</t>
  </si>
  <si>
    <t>joanneselby@aol.com</t>
  </si>
  <si>
    <t>pope</t>
  </si>
  <si>
    <t>Camdenton</t>
  </si>
  <si>
    <t>nobia03@yahoo.com</t>
  </si>
  <si>
    <t>nobia</t>
  </si>
  <si>
    <t>cec237@hotmail.com</t>
  </si>
  <si>
    <t>victoria borbon</t>
  </si>
  <si>
    <t>anthony020576@yahoo.com</t>
  </si>
  <si>
    <t>moses cone hospital</t>
  </si>
  <si>
    <t>yvone34.norm1@hotmail.com</t>
  </si>
  <si>
    <t>Winsted</t>
  </si>
  <si>
    <t>winsted nursing</t>
  </si>
  <si>
    <t>robharveyjr68@yahoo.com</t>
  </si>
  <si>
    <t>larryg1304@gmail.com</t>
  </si>
  <si>
    <t>vehicle liquidation</t>
  </si>
  <si>
    <t>cedwards2001@hotmail.com</t>
  </si>
  <si>
    <t>truimph hospital dallas</t>
  </si>
  <si>
    <t>jocelynmoore703@yshoo.com</t>
  </si>
  <si>
    <t>ingalls memorial hospital</t>
  </si>
  <si>
    <t>jsparks7276@gmail.com</t>
  </si>
  <si>
    <t>New Bloomfiel</t>
  </si>
  <si>
    <t>labreshiamcgill@hotmail.com</t>
  </si>
  <si>
    <t>labreshia</t>
  </si>
  <si>
    <t>mcgill</t>
  </si>
  <si>
    <t>vintricejones@gmail.com</t>
  </si>
  <si>
    <t>vintrice</t>
  </si>
  <si>
    <t>springhill baptist</t>
  </si>
  <si>
    <t>maxwellsmart.maxwell@gmail.com</t>
  </si>
  <si>
    <t>Youngwood</t>
  </si>
  <si>
    <t>afc</t>
  </si>
  <si>
    <t>ayndriagreen@gmail.com</t>
  </si>
  <si>
    <t>ayndria</t>
  </si>
  <si>
    <t>allianz</t>
  </si>
  <si>
    <t>ilbws1223@gmail.com</t>
  </si>
  <si>
    <t>britneyl.love@live.com</t>
  </si>
  <si>
    <t>shawnscoob@yahoo.com</t>
  </si>
  <si>
    <t>lashandra</t>
  </si>
  <si>
    <t>broward health</t>
  </si>
  <si>
    <t>illfightforyou@gmail.com</t>
  </si>
  <si>
    <t>beckman</t>
  </si>
  <si>
    <t>Chetek</t>
  </si>
  <si>
    <t>parker hannifin corp</t>
  </si>
  <si>
    <t>iluv2sing34@hotmail.com</t>
  </si>
  <si>
    <t>dyer</t>
  </si>
  <si>
    <t>orgill singer</t>
  </si>
  <si>
    <t>djmoore_23@yahoo.com</t>
  </si>
  <si>
    <t>darrilyn</t>
  </si>
  <si>
    <t>causeway bay hotel</t>
  </si>
  <si>
    <t>kenworth86@live.com</t>
  </si>
  <si>
    <t>guy</t>
  </si>
  <si>
    <t>otto trucking</t>
  </si>
  <si>
    <t>vrp2008@yahoo.com</t>
  </si>
  <si>
    <t>vernon</t>
  </si>
  <si>
    <t>pryer</t>
  </si>
  <si>
    <t>bigjay0404@yahoo.com</t>
  </si>
  <si>
    <t>jerreaull</t>
  </si>
  <si>
    <t>mantey heights rehabilitation</t>
  </si>
  <si>
    <t>lorene1997@live.com</t>
  </si>
  <si>
    <t>lorene</t>
  </si>
  <si>
    <t>guilbeaux</t>
  </si>
  <si>
    <t>crossroad cafe</t>
  </si>
  <si>
    <t>davidalister2002@yahoo.com</t>
  </si>
  <si>
    <t>davida</t>
  </si>
  <si>
    <t>listerdavida</t>
  </si>
  <si>
    <t>buckle; inc.</t>
  </si>
  <si>
    <t>christaanne73@gmail.com</t>
  </si>
  <si>
    <t>christa</t>
  </si>
  <si>
    <t>corbett</t>
  </si>
  <si>
    <t>Browns Summit</t>
  </si>
  <si>
    <t>westborough apartmetns</t>
  </si>
  <si>
    <t>lovecl1010@yahoo.com</t>
  </si>
  <si>
    <t>markus</t>
  </si>
  <si>
    <t>hrsmith18@gmail.com</t>
  </si>
  <si>
    <t>c and f bank</t>
  </si>
  <si>
    <t>stevenstanley2627@yahoo.com</t>
  </si>
  <si>
    <t>eliacin</t>
  </si>
  <si>
    <t>fealy106@yahoo.com</t>
  </si>
  <si>
    <t>colin</t>
  </si>
  <si>
    <t>fealy</t>
  </si>
  <si>
    <t>Weston</t>
  </si>
  <si>
    <t>121 direct response</t>
  </si>
  <si>
    <t>johnathandavis02@yahoo.com</t>
  </si>
  <si>
    <t>johnathan</t>
  </si>
  <si>
    <t>kelleys home for boys</t>
  </si>
  <si>
    <t>jaclynwest25@yahoo.com</t>
  </si>
  <si>
    <t>jaclyn</t>
  </si>
  <si>
    <t>Hanover</t>
  </si>
  <si>
    <t>kelly\\'s services</t>
  </si>
  <si>
    <t>frankdatank616@yahoo.com</t>
  </si>
  <si>
    <t>bilek</t>
  </si>
  <si>
    <t>Orland Park</t>
  </si>
  <si>
    <t>extended stay</t>
  </si>
  <si>
    <t>markallenrevoirsr@gmail.com</t>
  </si>
  <si>
    <t>revoir</t>
  </si>
  <si>
    <t>Schofield</t>
  </si>
  <si>
    <t>papillons pizza</t>
  </si>
  <si>
    <t>russel42261@gmail.com</t>
  </si>
  <si>
    <t>mueller</t>
  </si>
  <si>
    <t>meat market restaurant</t>
  </si>
  <si>
    <t>griffeykevin77@gmail.com</t>
  </si>
  <si>
    <t>emstar ambulance</t>
  </si>
  <si>
    <t>smassesmile7@bellsouth.net</t>
  </si>
  <si>
    <t>masse</t>
  </si>
  <si>
    <t>gentiva home healthcare</t>
  </si>
  <si>
    <t>bmc244@gmail.com</t>
  </si>
  <si>
    <t>bethann</t>
  </si>
  <si>
    <t>cestrone</t>
  </si>
  <si>
    <t>West Middlese</t>
  </si>
  <si>
    <t>grabinski</t>
  </si>
  <si>
    <t>gigglegurl1414@yahoo.com</t>
  </si>
  <si>
    <t>target inc</t>
  </si>
  <si>
    <t>ltonasha@yahoo.com</t>
  </si>
  <si>
    <t>tonasha</t>
  </si>
  <si>
    <t>vanderbilt univ.</t>
  </si>
  <si>
    <t>danielle.lindsey9@gmail.com</t>
  </si>
  <si>
    <t>ace cash express</t>
  </si>
  <si>
    <t>shedwill64@aol.com</t>
  </si>
  <si>
    <t>homeland security</t>
  </si>
  <si>
    <t>marquittaburney@yahoo.com</t>
  </si>
  <si>
    <t>marquitta</t>
  </si>
  <si>
    <t>burney</t>
  </si>
  <si>
    <t>frankcum</t>
  </si>
  <si>
    <t>cdillon122@aol.com</t>
  </si>
  <si>
    <t>dillon</t>
  </si>
  <si>
    <t>cheryl\\'s</t>
  </si>
  <si>
    <t>irubberduck@yahoo.com</t>
  </si>
  <si>
    <t>superior labs</t>
  </si>
  <si>
    <t>jrmcgilvery@gmail.com</t>
  </si>
  <si>
    <t>mcgilvery</t>
  </si>
  <si>
    <t>Wesley Chapel</t>
  </si>
  <si>
    <t>gk uniform services</t>
  </si>
  <si>
    <t>aji0319@msn.com</t>
  </si>
  <si>
    <t>Shawnee</t>
  </si>
  <si>
    <t>andrews glass</t>
  </si>
  <si>
    <t>adrianv913@yahoo.com</t>
  </si>
  <si>
    <t>Schiller Park</t>
  </si>
  <si>
    <t>koch foods</t>
  </si>
  <si>
    <t>wazzler33@yahoo.com</t>
  </si>
  <si>
    <t>thaddius</t>
  </si>
  <si>
    <t>allied aviation</t>
  </si>
  <si>
    <t>brandiescott8168@gmail.com</t>
  </si>
  <si>
    <t>brandie</t>
  </si>
  <si>
    <t>Graham</t>
  </si>
  <si>
    <t>mayflower</t>
  </si>
  <si>
    <t>nakia.camper@yahoo.com</t>
  </si>
  <si>
    <t>camper</t>
  </si>
  <si>
    <t>futurecare</t>
  </si>
  <si>
    <t>payetjeffrey@yahoo.com</t>
  </si>
  <si>
    <t>payet</t>
  </si>
  <si>
    <t>fairfield inn and suites</t>
  </si>
  <si>
    <t>brankicakaranovic@gmail.com</t>
  </si>
  <si>
    <t>brankica</t>
  </si>
  <si>
    <t>karanovic</t>
  </si>
  <si>
    <t>novo1</t>
  </si>
  <si>
    <t>bev3229@gmail.com</t>
  </si>
  <si>
    <t>cotton</t>
  </si>
  <si>
    <t>meta house inc</t>
  </si>
  <si>
    <t>a_millan_2011@hotmail.com</t>
  </si>
  <si>
    <t>millan</t>
  </si>
  <si>
    <t>victoria secret</t>
  </si>
  <si>
    <t>ckcaramel1130@aol.com</t>
  </si>
  <si>
    <t>cuevaskeller</t>
  </si>
  <si>
    <t>Selinsgrove</t>
  </si>
  <si>
    <t>the childrens place</t>
  </si>
  <si>
    <t>dman1965@hotmail.com</t>
  </si>
  <si>
    <t>deron</t>
  </si>
  <si>
    <t>ejdaharian</t>
  </si>
  <si>
    <t>dukeydonkey@gmail.com</t>
  </si>
  <si>
    <t>gaxiola</t>
  </si>
  <si>
    <t>petco</t>
  </si>
  <si>
    <t>flightparamedic1414@yahoo.com</t>
  </si>
  <si>
    <t>braiden</t>
  </si>
  <si>
    <t>waite</t>
  </si>
  <si>
    <t>easton coach</t>
  </si>
  <si>
    <t>gilbertfactor@yahoo.com</t>
  </si>
  <si>
    <t>factor</t>
  </si>
  <si>
    <t>Pleasanton</t>
  </si>
  <si>
    <t>atascosa vision source</t>
  </si>
  <si>
    <t>keyma.hawkins@gmail.com</t>
  </si>
  <si>
    <t>okeyma</t>
  </si>
  <si>
    <t>academey</t>
  </si>
  <si>
    <t>rynearsondavid@yahoo.com</t>
  </si>
  <si>
    <t>rynearson</t>
  </si>
  <si>
    <t>Saint Joe</t>
  </si>
  <si>
    <t>janenedavis@hotmail.com</t>
  </si>
  <si>
    <t>janene</t>
  </si>
  <si>
    <t>Tobyhanna</t>
  </si>
  <si>
    <t>kqh08@fsu.edu</t>
  </si>
  <si>
    <t>florida university</t>
  </si>
  <si>
    <t>ronnieparker1740@yahoo.com</t>
  </si>
  <si>
    <t>ronnie</t>
  </si>
  <si>
    <t>Alger</t>
  </si>
  <si>
    <t>associate plastics corp.</t>
  </si>
  <si>
    <t>novamiria69@hotmail.com</t>
  </si>
  <si>
    <t>almeda</t>
  </si>
  <si>
    <t>jeffries</t>
  </si>
  <si>
    <t>kuehne nagel</t>
  </si>
  <si>
    <t>bugvolk34@yahoo.com</t>
  </si>
  <si>
    <t>ervin</t>
  </si>
  <si>
    <t>nobles</t>
  </si>
  <si>
    <t>Hazel Green</t>
  </si>
  <si>
    <t>four point hotel</t>
  </si>
  <si>
    <t>sherricriley@yahoo.com</t>
  </si>
  <si>
    <t>criley</t>
  </si>
  <si>
    <t>pamtransport</t>
  </si>
  <si>
    <t>shenmusic40@yahoo.com</t>
  </si>
  <si>
    <t>rick</t>
  </si>
  <si>
    <t>hard rock cafe</t>
  </si>
  <si>
    <t>dwanlele@hotmail.com</t>
  </si>
  <si>
    <t>alliance home health care</t>
  </si>
  <si>
    <t>solomonemanuel14@yahoo.com</t>
  </si>
  <si>
    <t>solomon</t>
  </si>
  <si>
    <t>emanuel</t>
  </si>
  <si>
    <t>newks</t>
  </si>
  <si>
    <t>rpoe97@yahoo.com</t>
  </si>
  <si>
    <t>poe</t>
  </si>
  <si>
    <t>cantex</t>
  </si>
  <si>
    <t>d3sreams@aol.com</t>
  </si>
  <si>
    <t>delia</t>
  </si>
  <si>
    <t>pgw industries</t>
  </si>
  <si>
    <t>cturale@yahoo.com</t>
  </si>
  <si>
    <t>klatt</t>
  </si>
  <si>
    <t>ensley_shannon@yahoo.com</t>
  </si>
  <si>
    <t>ensley</t>
  </si>
  <si>
    <t>keylime cove water resort</t>
  </si>
  <si>
    <t>veryprettylady29@yahoo.com</t>
  </si>
  <si>
    <t>tri me cupcakes</t>
  </si>
  <si>
    <t>nafeteria.lewis@gmail.com</t>
  </si>
  <si>
    <t>nafeteria</t>
  </si>
  <si>
    <t>jc penney</t>
  </si>
  <si>
    <t>grkprincezz94@aol.com</t>
  </si>
  <si>
    <t>dimitrios</t>
  </si>
  <si>
    <t>hamilothoris</t>
  </si>
  <si>
    <t>hellas llc</t>
  </si>
  <si>
    <t>joyrose1714@gmail.com</t>
  </si>
  <si>
    <t>miker699@gmail.com</t>
  </si>
  <si>
    <t>rousselle</t>
  </si>
  <si>
    <t>alicebeth0721@hotmail.com</t>
  </si>
  <si>
    <t>alicebeth</t>
  </si>
  <si>
    <t>alicea</t>
  </si>
  <si>
    <t>Framingham</t>
  </si>
  <si>
    <t>honey dew</t>
  </si>
  <si>
    <t>camry1951@aol.com</t>
  </si>
  <si>
    <t>climeteen</t>
  </si>
  <si>
    <t>caddo parish schools</t>
  </si>
  <si>
    <t>davisstays@yahoo.com</t>
  </si>
  <si>
    <t>cleveland clinic</t>
  </si>
  <si>
    <t>comptont25@yahoo.com</t>
  </si>
  <si>
    <t>compton</t>
  </si>
  <si>
    <t>advantage staffing</t>
  </si>
  <si>
    <t>glward4au@gmail.com</t>
  </si>
  <si>
    <t>virginia</t>
  </si>
  <si>
    <t>tucker materials</t>
  </si>
  <si>
    <t>rgray216@gmail.com</t>
  </si>
  <si>
    <t>starlina.henley@yahoo.com</t>
  </si>
  <si>
    <t>starlina</t>
  </si>
  <si>
    <t>Beverly</t>
  </si>
  <si>
    <t>burlington woods nursing home</t>
  </si>
  <si>
    <t>pursia88@yahoo.com</t>
  </si>
  <si>
    <t>purthesia</t>
  </si>
  <si>
    <t>olive garden</t>
  </si>
  <si>
    <t>mechellee1@aol.com</t>
  </si>
  <si>
    <t>mechellee</t>
  </si>
  <si>
    <t>midlands neurology</t>
  </si>
  <si>
    <t>priceless282000@yahoo.com</t>
  </si>
  <si>
    <t>tawana</t>
  </si>
  <si>
    <t>Lake Butler</t>
  </si>
  <si>
    <t>ms.tanisha34@gmail.com</t>
  </si>
  <si>
    <t>bonnie canty</t>
  </si>
  <si>
    <t>nastcheryl@yahoo.com</t>
  </si>
  <si>
    <t>nast</t>
  </si>
  <si>
    <t>employmentplus</t>
  </si>
  <si>
    <t>mslinda_wms@msn.com</t>
  </si>
  <si>
    <t>infirmary home care</t>
  </si>
  <si>
    <t>jeromekatrina@yahoo.com</t>
  </si>
  <si>
    <t>target corp</t>
  </si>
  <si>
    <t>lety65@aol.com</t>
  </si>
  <si>
    <t>coreas</t>
  </si>
  <si>
    <t>gccsa</t>
  </si>
  <si>
    <t>ddwest56@yahoo.com</t>
  </si>
  <si>
    <t>darrol</t>
  </si>
  <si>
    <t>Dillon</t>
  </si>
  <si>
    <t>slkerns@hotmail.com</t>
  </si>
  <si>
    <t>kerns</t>
  </si>
  <si>
    <t>select staffing</t>
  </si>
  <si>
    <t>notboth@yahoo.com</t>
  </si>
  <si>
    <t>knudsen</t>
  </si>
  <si>
    <t>tokenfoot@gmail.com</t>
  </si>
  <si>
    <t>myles</t>
  </si>
  <si>
    <t>Bolingbrook</t>
  </si>
  <si>
    <t>optimum nutrition</t>
  </si>
  <si>
    <t>cmoses22@hotmail.com</t>
  </si>
  <si>
    <t>talecris biotherapeutics</t>
  </si>
  <si>
    <t>timeslick2008@gmail.com</t>
  </si>
  <si>
    <t>eslick</t>
  </si>
  <si>
    <t>six flags st. louis</t>
  </si>
  <si>
    <t>aprilstone29@yahoo.com</t>
  </si>
  <si>
    <t>stone</t>
  </si>
  <si>
    <t>ground engineering</t>
  </si>
  <si>
    <t>gbcher@yahoo.com</t>
  </si>
  <si>
    <t>cundy</t>
  </si>
  <si>
    <t>Arnold</t>
  </si>
  <si>
    <t>shperion</t>
  </si>
  <si>
    <t>msmitchell08@hotmail.com</t>
  </si>
  <si>
    <t>carnesia</t>
  </si>
  <si>
    <t>internal medicine</t>
  </si>
  <si>
    <t>pstto@aol.com</t>
  </si>
  <si>
    <t>pastor</t>
  </si>
  <si>
    <t>aap contractor</t>
  </si>
  <si>
    <t>tadman2976@yahoo.com</t>
  </si>
  <si>
    <t>trina</t>
  </si>
  <si>
    <t>Palm Coast</t>
  </si>
  <si>
    <t>bird\\'s nest</t>
  </si>
  <si>
    <t>stein1stclass@gmail.com</t>
  </si>
  <si>
    <t>steinberg</t>
  </si>
  <si>
    <t>the facility</t>
  </si>
  <si>
    <t>kaliecia@yahoo.com</t>
  </si>
  <si>
    <t>aliecia</t>
  </si>
  <si>
    <t>castlenton health care care</t>
  </si>
  <si>
    <t>shasta.dever@yahoo.com</t>
  </si>
  <si>
    <t>shasta</t>
  </si>
  <si>
    <t>dever</t>
  </si>
  <si>
    <t>gp industrals</t>
  </si>
  <si>
    <t>fncyfce73@yahoo.com</t>
  </si>
  <si>
    <t>home lending source</t>
  </si>
  <si>
    <t>tattoo061509@gmail.com</t>
  </si>
  <si>
    <t>jodi</t>
  </si>
  <si>
    <t>Sheboygan</t>
  </si>
  <si>
    <t>e.g.skramer62@gmail.com</t>
  </si>
  <si>
    <t>kramer</t>
  </si>
  <si>
    <t>New Ulm</t>
  </si>
  <si>
    <t>north centeral container</t>
  </si>
  <si>
    <t>starkeisha_harris@yahoo.com</t>
  </si>
  <si>
    <t>shawnte</t>
  </si>
  <si>
    <t>wendys restuarant</t>
  </si>
  <si>
    <t>eduardo20062011@hotmail.com</t>
  </si>
  <si>
    <t>Faribault</t>
  </si>
  <si>
    <t>jennie o turkey store</t>
  </si>
  <si>
    <t>tasmik22@live.com</t>
  </si>
  <si>
    <t>natashia</t>
  </si>
  <si>
    <t>chamberlain</t>
  </si>
  <si>
    <t>lclark30@live.com</t>
  </si>
  <si>
    <t>Eyota</t>
  </si>
  <si>
    <t>shelly hansen</t>
  </si>
  <si>
    <t>lpleasants318@gmail.com</t>
  </si>
  <si>
    <t>pleasants</t>
  </si>
  <si>
    <t>coplas inc.</t>
  </si>
  <si>
    <t>marshallsgal@aol.com</t>
  </si>
  <si>
    <t>gerri</t>
  </si>
  <si>
    <t>Santa Fe</t>
  </si>
  <si>
    <t>people centered services</t>
  </si>
  <si>
    <t>hollynitti@gmail.com</t>
  </si>
  <si>
    <t>valerietilley2010@gmail.com</t>
  </si>
  <si>
    <t>tilley</t>
  </si>
  <si>
    <t>heavenly gardens</t>
  </si>
  <si>
    <t>pedroluisbasilio@gmail.com</t>
  </si>
  <si>
    <t>basilio</t>
  </si>
  <si>
    <t>Warwick</t>
  </si>
  <si>
    <t>rhode island hositpal</t>
  </si>
  <si>
    <t>creeksnavasota@aol.com</t>
  </si>
  <si>
    <t>tremayne</t>
  </si>
  <si>
    <t>creeks</t>
  </si>
  <si>
    <t>ldi</t>
  </si>
  <si>
    <t>roshunda10@gmail.com</t>
  </si>
  <si>
    <t>roshunda</t>
  </si>
  <si>
    <t>osby</t>
  </si>
  <si>
    <t>penn s</t>
  </si>
  <si>
    <t>shaquintaharris@gmail.com</t>
  </si>
  <si>
    <t>shaquinta</t>
  </si>
  <si>
    <t>Bristow</t>
  </si>
  <si>
    <t>mitzsam@hotmail.com</t>
  </si>
  <si>
    <t>mitzary</t>
  </si>
  <si>
    <t>trevino</t>
  </si>
  <si>
    <t>courtyard hotel</t>
  </si>
  <si>
    <t>patriciamelvin70@yahoo.com</t>
  </si>
  <si>
    <t>Burtonsville</t>
  </si>
  <si>
    <t>adventure kids playcare</t>
  </si>
  <si>
    <t>bjm56@hotmail.com</t>
  </si>
  <si>
    <t>worden</t>
  </si>
  <si>
    <t>Mooresville</t>
  </si>
  <si>
    <t>briskerm@aol.com</t>
  </si>
  <si>
    <t>myia</t>
  </si>
  <si>
    <t>brisker</t>
  </si>
  <si>
    <t>wonder bread company</t>
  </si>
  <si>
    <t>cricket59@msn.com</t>
  </si>
  <si>
    <t>havelka</t>
  </si>
  <si>
    <t>jeane cleaning</t>
  </si>
  <si>
    <t>zykerasn@yahoo.com</t>
  </si>
  <si>
    <t>manley</t>
  </si>
  <si>
    <t>river city grill</t>
  </si>
  <si>
    <t>johnnybosnookjmj@yahoo.com</t>
  </si>
  <si>
    <t>tmck975@gmail.com</t>
  </si>
  <si>
    <t>mckinney</t>
  </si>
  <si>
    <t>wills and son</t>
  </si>
  <si>
    <t>ericsolis94@yahoo.com</t>
  </si>
  <si>
    <t>sanchez varg</t>
  </si>
  <si>
    <t>nautic</t>
  </si>
  <si>
    <t>nnberry19@gmail.com</t>
  </si>
  <si>
    <t>gatesway foundation</t>
  </si>
  <si>
    <t>golivares60@yahoo.com</t>
  </si>
  <si>
    <t>olivres</t>
  </si>
  <si>
    <t>easthoustonhospital</t>
  </si>
  <si>
    <t>dwanwilson46@yahoo.com</t>
  </si>
  <si>
    <t>dwan</t>
  </si>
  <si>
    <t>sodexo</t>
  </si>
  <si>
    <t>jules810@aol.com</t>
  </si>
  <si>
    <t>butlerq</t>
  </si>
  <si>
    <t>sel</t>
  </si>
  <si>
    <t>rbrown0427@hotmail.com</t>
  </si>
  <si>
    <t>construction software</t>
  </si>
  <si>
    <t>pottagoldlove@aol.com</t>
  </si>
  <si>
    <t>hello wireless</t>
  </si>
  <si>
    <t>b88am@aol.com</t>
  </si>
  <si>
    <t>geisser</t>
  </si>
  <si>
    <t>zenna</t>
  </si>
  <si>
    <t>danielrcam@gmail.com</t>
  </si>
  <si>
    <t>camarillo</t>
  </si>
  <si>
    <t>Sylmar</t>
  </si>
  <si>
    <t>smg stone co</t>
  </si>
  <si>
    <t>dreathornton@yahoo.com</t>
  </si>
  <si>
    <t>department of defense</t>
  </si>
  <si>
    <t>pheggins@yahoo.com</t>
  </si>
  <si>
    <t>heggins cart</t>
  </si>
  <si>
    <t>walmart inc</t>
  </si>
  <si>
    <t>everwuzup@yahoo.com</t>
  </si>
  <si>
    <t>wellsfargo</t>
  </si>
  <si>
    <t>ddablh@aol.com</t>
  </si>
  <si>
    <t>hornacek</t>
  </si>
  <si>
    <t>Hazlet</t>
  </si>
  <si>
    <t>loving care agency</t>
  </si>
  <si>
    <t>shannon_strange@yahoo.com</t>
  </si>
  <si>
    <t>strange</t>
  </si>
  <si>
    <t>univita health</t>
  </si>
  <si>
    <t>sum1sxy@yahoo.com</t>
  </si>
  <si>
    <t>lawandria</t>
  </si>
  <si>
    <t>powell family childcare</t>
  </si>
  <si>
    <t>degtenorate7@yahoo.com</t>
  </si>
  <si>
    <t>back mountian care center</t>
  </si>
  <si>
    <t>wrbnwds@yahoo.com</t>
  </si>
  <si>
    <t>robin</t>
  </si>
  <si>
    <t>american phoenix inc.</t>
  </si>
  <si>
    <t>one1lance@yahoo.com</t>
  </si>
  <si>
    <t>apex systems</t>
  </si>
  <si>
    <t>rfwilley3rd@gmail.com</t>
  </si>
  <si>
    <t>willey</t>
  </si>
  <si>
    <t>Wendell</t>
  </si>
  <si>
    <t>state of nc</t>
  </si>
  <si>
    <t>txnikki1103@aol.com</t>
  </si>
  <si>
    <t>lejeune</t>
  </si>
  <si>
    <t>ems global</t>
  </si>
  <si>
    <t>srrivers6@gmail.com</t>
  </si>
  <si>
    <t>veritude</t>
  </si>
  <si>
    <t>jskaggs01@yahoo.com</t>
  </si>
  <si>
    <t>skaggs</t>
  </si>
  <si>
    <t>abby</t>
  </si>
  <si>
    <t>aijuswanasing@hotmail.com</t>
  </si>
  <si>
    <t>shakeyla</t>
  </si>
  <si>
    <t>dozier</t>
  </si>
  <si>
    <t>manateecountyscho</t>
  </si>
  <si>
    <t>victoriagalvan16@gmail.com</t>
  </si>
  <si>
    <t>galvan</t>
  </si>
  <si>
    <t>little peoples daycare</t>
  </si>
  <si>
    <t>greerkin87@hotmail.com</t>
  </si>
  <si>
    <t>kunberly</t>
  </si>
  <si>
    <t>federal correctional instituti</t>
  </si>
  <si>
    <t>cms6871@yahoo.com</t>
  </si>
  <si>
    <t>candance</t>
  </si>
  <si>
    <t>the lynd co.</t>
  </si>
  <si>
    <t>nancekendra@yahoo.com</t>
  </si>
  <si>
    <t>nance</t>
  </si>
  <si>
    <t>kendra</t>
  </si>
  <si>
    <t>continental</t>
  </si>
  <si>
    <t>robin.wilson76@yahoo.com</t>
  </si>
  <si>
    <t>New Castle</t>
  </si>
  <si>
    <t>new castle library</t>
  </si>
  <si>
    <t>educatedlady.au@gmail.com</t>
  </si>
  <si>
    <t>divineorder4life@gmail.com</t>
  </si>
  <si>
    <t>brendisia</t>
  </si>
  <si>
    <t>Woodland Hill</t>
  </si>
  <si>
    <t>pamela2459@hotmail.com</t>
  </si>
  <si>
    <t>mclain</t>
  </si>
  <si>
    <t>mjadams81@gmail.com</t>
  </si>
  <si>
    <t>Bloomington</t>
  </si>
  <si>
    <t>svc construction</t>
  </si>
  <si>
    <t>allinlocks@gmail.com</t>
  </si>
  <si>
    <t>mcsorley</t>
  </si>
  <si>
    <t>Dundee</t>
  </si>
  <si>
    <t>regal kia</t>
  </si>
  <si>
    <t>xshacha1212@aol.com</t>
  </si>
  <si>
    <t>zachery</t>
  </si>
  <si>
    <t>Rosenberg</t>
  </si>
  <si>
    <t>latinaza1@hotmail.com</t>
  </si>
  <si>
    <t>hagen</t>
  </si>
  <si>
    <t>foot clinic of east tx</t>
  </si>
  <si>
    <t>bigdemo30@gmail.com</t>
  </si>
  <si>
    <t>damaris</t>
  </si>
  <si>
    <t>Vista</t>
  </si>
  <si>
    <t>candacegamble@hotmail.com</t>
  </si>
  <si>
    <t>12th st diner</t>
  </si>
  <si>
    <t>binky_1987@yahoo.com</t>
  </si>
  <si>
    <t>bianca</t>
  </si>
  <si>
    <t>Hobbs</t>
  </si>
  <si>
    <t>dynojosa@yahoo.com</t>
  </si>
  <si>
    <t>ynojosa</t>
  </si>
  <si>
    <t>affiliated food</t>
  </si>
  <si>
    <t>md3274@gmail.com</t>
  </si>
  <si>
    <t>icoop6869@gmail.com</t>
  </si>
  <si>
    <t>aspen sucerity consulting</t>
  </si>
  <si>
    <t>mandy.harmon2008@yahoo.com</t>
  </si>
  <si>
    <t>mandy</t>
  </si>
  <si>
    <t>csmacd58@yahoo.com</t>
  </si>
  <si>
    <t>john c. seipp attorney at law</t>
  </si>
  <si>
    <t>millaun.a.lee@gmail.com</t>
  </si>
  <si>
    <t>millaun</t>
  </si>
  <si>
    <t>1st response ems</t>
  </si>
  <si>
    <t>josiahsatin@hotmail.com</t>
  </si>
  <si>
    <t>jeanine</t>
  </si>
  <si>
    <t>st julien</t>
  </si>
  <si>
    <t>brems eye center</t>
  </si>
  <si>
    <t>weasleyjr@aol.com</t>
  </si>
  <si>
    <t>easley</t>
  </si>
  <si>
    <t>williamson county schools</t>
  </si>
  <si>
    <t>sdmichelle10@yahoo.com</t>
  </si>
  <si>
    <t>sondra</t>
  </si>
  <si>
    <t>warriortransitionunit</t>
  </si>
  <si>
    <t>djhapps@yahoo.com</t>
  </si>
  <si>
    <t>adame</t>
  </si>
  <si>
    <t>securitron assa abloy</t>
  </si>
  <si>
    <t>brianwatkinsbw@gmail.com</t>
  </si>
  <si>
    <t>p 1 group inc</t>
  </si>
  <si>
    <t>davidcopp45@yahoo.com</t>
  </si>
  <si>
    <t>copp</t>
  </si>
  <si>
    <t>shanakawilliams@gmail.com</t>
  </si>
  <si>
    <t>shanaka</t>
  </si>
  <si>
    <t>b1t3m3_again@yahoo.com</t>
  </si>
  <si>
    <t>Massillon</t>
  </si>
  <si>
    <t>a.r.e accessories</t>
  </si>
  <si>
    <t>erikwelch@yahoo.com</t>
  </si>
  <si>
    <t>tcsharpet@aol.com</t>
  </si>
  <si>
    <t>alfainsurance</t>
  </si>
  <si>
    <t>werobinson35@yahoo.com</t>
  </si>
  <si>
    <t>verizonwireless</t>
  </si>
  <si>
    <t>oosikguy@gmail.com</t>
  </si>
  <si>
    <t>mercer</t>
  </si>
  <si>
    <t>crs</t>
  </si>
  <si>
    <t>theressagriffin01@msn.com</t>
  </si>
  <si>
    <t>theressa</t>
  </si>
  <si>
    <t>taylor.troy51@yahoo.com</t>
  </si>
  <si>
    <t>prisilla</t>
  </si>
  <si>
    <t>a-1 private investigator</t>
  </si>
  <si>
    <t>gmcneill38@yahoo.com</t>
  </si>
  <si>
    <t>georges electric</t>
  </si>
  <si>
    <t>tgunnip0824@gmail.com</t>
  </si>
  <si>
    <t>gunnip</t>
  </si>
  <si>
    <t>good neighbor care;</t>
  </si>
  <si>
    <t>tomekmarshall@yahoo.com</t>
  </si>
  <si>
    <t>tomeka</t>
  </si>
  <si>
    <t>young-marsha</t>
  </si>
  <si>
    <t>delaware north co.</t>
  </si>
  <si>
    <t>rickrod956@aol.com</t>
  </si>
  <si>
    <t>enrique</t>
  </si>
  <si>
    <t>gateway printing</t>
  </si>
  <si>
    <t>4mommee@gmail.com</t>
  </si>
  <si>
    <t>three sons painting</t>
  </si>
  <si>
    <t>ericoshimz@hotmail.com</t>
  </si>
  <si>
    <t>shihemi</t>
  </si>
  <si>
    <t>express personel</t>
  </si>
  <si>
    <t>mikhiacalis@yahoo.com</t>
  </si>
  <si>
    <t>caliska</t>
  </si>
  <si>
    <t>New Roads</t>
  </si>
  <si>
    <t>cracker barrel</t>
  </si>
  <si>
    <t>latinamariposa@gmail.com</t>
  </si>
  <si>
    <t>tempted apparel</t>
  </si>
  <si>
    <t>bbrewer1257@msn.com</t>
  </si>
  <si>
    <t>steph_renee_31@yahoo.com</t>
  </si>
  <si>
    <t>tsosie</t>
  </si>
  <si>
    <t>Chinle</t>
  </si>
  <si>
    <t>dine college</t>
  </si>
  <si>
    <t>touchoforganization@gmail.com</t>
  </si>
  <si>
    <t>stroughter</t>
  </si>
  <si>
    <t>simon greenstone panatier bart</t>
  </si>
  <si>
    <t>mzjayb05@yahoo.com</t>
  </si>
  <si>
    <t>joscelynn</t>
  </si>
  <si>
    <t>boucaud</t>
  </si>
  <si>
    <t>teletech</t>
  </si>
  <si>
    <t>brandidheard1@gmail.com</t>
  </si>
  <si>
    <t>heard</t>
  </si>
  <si>
    <t>jro072410@yahoo.com</t>
  </si>
  <si>
    <t>otlo</t>
  </si>
  <si>
    <t>rashel.1220@gmail.com</t>
  </si>
  <si>
    <t>rashel</t>
  </si>
  <si>
    <t>louigville gas</t>
  </si>
  <si>
    <t>dr.phil2010@hotmail.com</t>
  </si>
  <si>
    <t>pittman</t>
  </si>
  <si>
    <t>ablebody</t>
  </si>
  <si>
    <t>brebre072785@hotmail.com</t>
  </si>
  <si>
    <t>brianna</t>
  </si>
  <si>
    <t>bolden</t>
  </si>
  <si>
    <t>trottercarletta1@yahoo.com</t>
  </si>
  <si>
    <t>carletta</t>
  </si>
  <si>
    <t>trotter</t>
  </si>
  <si>
    <t>clean up lady maid</t>
  </si>
  <si>
    <t>fmorgan@gmail.com</t>
  </si>
  <si>
    <t>fallon</t>
  </si>
  <si>
    <t>rosecvg20@yahoo.com</t>
  </si>
  <si>
    <t>special school district</t>
  </si>
  <si>
    <t>mattscougar@yahoo.com</t>
  </si>
  <si>
    <t>venegas</t>
  </si>
  <si>
    <t>derekg@yahoo.com</t>
  </si>
  <si>
    <t>pantry food stores</t>
  </si>
  <si>
    <t>amyfoster@gmail.com</t>
  </si>
  <si>
    <t>Sanger</t>
  </si>
  <si>
    <t>home quarters warehouse</t>
  </si>
  <si>
    <t>j2jay99@yahoo.com</t>
  </si>
  <si>
    <t>aleman</t>
  </si>
  <si>
    <t>Carrollton</t>
  </si>
  <si>
    <t>baylor surgicare of lewisville</t>
  </si>
  <si>
    <t>johnrwilkin@gmail.com</t>
  </si>
  <si>
    <t>wilkin</t>
  </si>
  <si>
    <t>farrell's ice cream parlour</t>
  </si>
  <si>
    <t>mariflor93@hotmail.com</t>
  </si>
  <si>
    <t>quinteros</t>
  </si>
  <si>
    <t>home instead sarger</t>
  </si>
  <si>
    <t>postifer@hotmail.com</t>
  </si>
  <si>
    <t>christian</t>
  </si>
  <si>
    <t>dun rite lawn care</t>
  </si>
  <si>
    <t>pearsall@hotmail.com</t>
  </si>
  <si>
    <t>pearsall</t>
  </si>
  <si>
    <t>komerci</t>
  </si>
  <si>
    <t>mary.bentley@hotmail.com</t>
  </si>
  <si>
    <t>bentley</t>
  </si>
  <si>
    <t>lewiston tribune</t>
  </si>
  <si>
    <t>leoncbevilacqua@hotmail.com</t>
  </si>
  <si>
    <t>bevilacqua</t>
  </si>
  <si>
    <t>Newport</t>
  </si>
  <si>
    <t>walker.yolanda8@gmail.com</t>
  </si>
  <si>
    <t>ericalynn54@yahoo.com</t>
  </si>
  <si>
    <t>massage heights</t>
  </si>
  <si>
    <t>cbritton70@yahoo.com</t>
  </si>
  <si>
    <t>britton</t>
  </si>
  <si>
    <t>state of south carol</t>
  </si>
  <si>
    <t>beverlyjmackie@hotmail.com</t>
  </si>
  <si>
    <t>mackie</t>
  </si>
  <si>
    <t>infinite wealth</t>
  </si>
  <si>
    <t>christopherreck@gmail.com</t>
  </si>
  <si>
    <t>reck</t>
  </si>
  <si>
    <t>good times</t>
  </si>
  <si>
    <t>fieldsdebbie1@yahoo.com</t>
  </si>
  <si>
    <t>Hartford City</t>
  </si>
  <si>
    <t>soc sec</t>
  </si>
  <si>
    <t>josephkmiller@hotmail.com</t>
  </si>
  <si>
    <t>Norton</t>
  </si>
  <si>
    <t>creative wealth</t>
  </si>
  <si>
    <t>jamessbigley@hotmail.com</t>
  </si>
  <si>
    <t>bigley</t>
  </si>
  <si>
    <t>indiewealth</t>
  </si>
  <si>
    <t>larrytlazzaro@hotmail.com</t>
  </si>
  <si>
    <t>lazzaro</t>
  </si>
  <si>
    <t>Itasca</t>
  </si>
  <si>
    <t>morm1943@hotmail.com</t>
  </si>
  <si>
    <t>garrett</t>
  </si>
  <si>
    <t>our own hardware</t>
  </si>
  <si>
    <t>lawanda26lj@yahoo.com</t>
  </si>
  <si>
    <t>latonia</t>
  </si>
  <si>
    <t>mph</t>
  </si>
  <si>
    <t>neebclaudia@yahoo.com</t>
  </si>
  <si>
    <t>neeb</t>
  </si>
  <si>
    <t>tyson</t>
  </si>
  <si>
    <t>angelag@hotmail.com</t>
  </si>
  <si>
    <t>country club markets</t>
  </si>
  <si>
    <t>jeffcgoins@hotmail.com</t>
  </si>
  <si>
    <t>goins</t>
  </si>
  <si>
    <t>perryldavis@hotmail.com</t>
  </si>
  <si>
    <t>La Moille</t>
  </si>
  <si>
    <t>joshorty1926@hotmail.com</t>
  </si>
  <si>
    <t>armyannuity</t>
  </si>
  <si>
    <t>dlmast928@yahoo.com</t>
  </si>
  <si>
    <t>mast</t>
  </si>
  <si>
    <t>Hummelstown</t>
  </si>
  <si>
    <t>derry  twp.  school</t>
  </si>
  <si>
    <t>feliked@gmail.com</t>
  </si>
  <si>
    <t>Byron</t>
  </si>
  <si>
    <t>wherehouse music</t>
  </si>
  <si>
    <t>pankoor@yahoo.com</t>
  </si>
  <si>
    <t>hakeem</t>
  </si>
  <si>
    <t>shakoor</t>
  </si>
  <si>
    <t>pankoor;llc</t>
  </si>
  <si>
    <t>timothy_mllr@yahoo.com</t>
  </si>
  <si>
    <t>chakina</t>
  </si>
  <si>
    <t>genoahealthcare</t>
  </si>
  <si>
    <t>rachelabbie@yahoo.com</t>
  </si>
  <si>
    <t>halpin</t>
  </si>
  <si>
    <t>dcoferjs@gmail.com</t>
  </si>
  <si>
    <t>cofer</t>
  </si>
  <si>
    <t>me_the_boys@yahoo.com</t>
  </si>
  <si>
    <t>gambrell</t>
  </si>
  <si>
    <t>tdcjid</t>
  </si>
  <si>
    <t>michealbmendez@hotmail.com</t>
  </si>
  <si>
    <t>micheal</t>
  </si>
  <si>
    <t>handyman</t>
  </si>
  <si>
    <t>pamlister@gmail.com</t>
  </si>
  <si>
    <t>lister</t>
  </si>
  <si>
    <t>La Canada Fli</t>
  </si>
  <si>
    <t>belle ladi</t>
  </si>
  <si>
    <t>nicolenorfleet@gmail.com</t>
  </si>
  <si>
    <t>norfleet</t>
  </si>
  <si>
    <t>ttc associates</t>
  </si>
  <si>
    <t>margaretcanup@hotmail.com</t>
  </si>
  <si>
    <t>canup</t>
  </si>
  <si>
    <t>Lotus</t>
  </si>
  <si>
    <t>incredible universe</t>
  </si>
  <si>
    <t>stevenkline@gmail.com</t>
  </si>
  <si>
    <t>singer lumber</t>
  </si>
  <si>
    <t>carriekeith@gmail.com</t>
  </si>
  <si>
    <t>Raton</t>
  </si>
  <si>
    <t>enpagan20@yahoo.com</t>
  </si>
  <si>
    <t>enza</t>
  </si>
  <si>
    <t>pagan</t>
  </si>
  <si>
    <t>quadrant</t>
  </si>
  <si>
    <t>manlinmelissa@yahoo.com</t>
  </si>
  <si>
    <t>community living ince</t>
  </si>
  <si>
    <t>missnmixon@aol.com</t>
  </si>
  <si>
    <t>nekomi</t>
  </si>
  <si>
    <t>mixon</t>
  </si>
  <si>
    <t>frankhevans@yahoo.com</t>
  </si>
  <si>
    <t>the goose and duck</t>
  </si>
  <si>
    <t>srgatlin@hotmail.com</t>
  </si>
  <si>
    <t>soffia</t>
  </si>
  <si>
    <t>gatlin</t>
  </si>
  <si>
    <t>disc village</t>
  </si>
  <si>
    <t>djwash2311@gmail.com</t>
  </si>
  <si>
    <t>the childrens center</t>
  </si>
  <si>
    <t>tito8182@gmail.com</t>
  </si>
  <si>
    <t>elger</t>
  </si>
  <si>
    <t>fauntleroy</t>
  </si>
  <si>
    <t>johnstone supply</t>
  </si>
  <si>
    <t>kimberli@gmail.com</t>
  </si>
  <si>
    <t>kimberli</t>
  </si>
  <si>
    <t>terri_ingram2003@yahoo.com</t>
  </si>
  <si>
    <t>mcnairy health care</t>
  </si>
  <si>
    <t>niketawade@yahoo.com</t>
  </si>
  <si>
    <t>niketa</t>
  </si>
  <si>
    <t>wade</t>
  </si>
  <si>
    <t>heritage assisted living</t>
  </si>
  <si>
    <t>emilylgreen@gmail.com</t>
  </si>
  <si>
    <t>cuppy's coffee</t>
  </si>
  <si>
    <t>salmor@hotmail.com</t>
  </si>
  <si>
    <t>behendrick@gmail.com</t>
  </si>
  <si>
    <t>hendrick</t>
  </si>
  <si>
    <t>Virginia</t>
  </si>
  <si>
    <t>food mart</t>
  </si>
  <si>
    <t>pamelarsinger@gmail.com</t>
  </si>
  <si>
    <t>singer</t>
  </si>
  <si>
    <t>redtree53@yahoo.com</t>
  </si>
  <si>
    <t>sandiegounifiedschools</t>
  </si>
  <si>
    <t>bonniehargis@gmail.com</t>
  </si>
  <si>
    <t>hargis</t>
  </si>
  <si>
    <t>kleinhans</t>
  </si>
  <si>
    <t>gbk1994@netzero.net</t>
  </si>
  <si>
    <t>Warner Robins</t>
  </si>
  <si>
    <t>rescare homecare</t>
  </si>
  <si>
    <t>gloriacbjorklund@yahoo.com</t>
  </si>
  <si>
    <t>bjorklund</t>
  </si>
  <si>
    <t>unity frankford stores</t>
  </si>
  <si>
    <t>jwells226@gmail.com</t>
  </si>
  <si>
    <t>Sledge</t>
  </si>
  <si>
    <t>scott+petroleum</t>
  </si>
  <si>
    <t>pennymartin@yahoo.com</t>
  </si>
  <si>
    <t>Sweet Home</t>
  </si>
  <si>
    <t>priddy@gmail.com</t>
  </si>
  <si>
    <t>priddy</t>
  </si>
  <si>
    <t>long beach</t>
  </si>
  <si>
    <t>paulcormier@hotmail.com</t>
  </si>
  <si>
    <t>cormier</t>
  </si>
  <si>
    <t>Canyon Lake</t>
  </si>
  <si>
    <t>bonanza produce stores</t>
  </si>
  <si>
    <t>pat.magoon@cox.net</t>
  </si>
  <si>
    <t>magoon</t>
  </si>
  <si>
    <t>iwatchdogs@aol.com</t>
  </si>
  <si>
    <t>haven</t>
  </si>
  <si>
    <t>Temecula</t>
  </si>
  <si>
    <t>san diego zoo safari park</t>
  </si>
  <si>
    <t>loribarnes@gmail.com</t>
  </si>
  <si>
    <t>veramons</t>
  </si>
  <si>
    <t>shermanl1982@gmail.com</t>
  </si>
  <si>
    <t>human arc</t>
  </si>
  <si>
    <t>bernadinejones@gmail.com</t>
  </si>
  <si>
    <t>bernadine</t>
  </si>
  <si>
    <t>practiplan mapping</t>
  </si>
  <si>
    <t>peggyrwalsh@hotmail.com</t>
  </si>
  <si>
    <t>walsh</t>
  </si>
  <si>
    <t>Floyd</t>
  </si>
  <si>
    <t>cedrickiwhiting@hotmail.com</t>
  </si>
  <si>
    <t>cedrick</t>
  </si>
  <si>
    <t>luria's</t>
  </si>
  <si>
    <t>danieltraver@hotmail.com</t>
  </si>
  <si>
    <t>traver</t>
  </si>
  <si>
    <t>Berwyn</t>
  </si>
  <si>
    <t>dsgiftsnmore@hotmail.com</t>
  </si>
  <si>
    <t>dahne</t>
  </si>
  <si>
    <t>sa vage</t>
  </si>
  <si>
    <t>Lake in the H</t>
  </si>
  <si>
    <t>j.p. morgan chase</t>
  </si>
  <si>
    <t>firlifer@yahoo.com</t>
  </si>
  <si>
    <t>timechecknhp@gmail.com</t>
  </si>
  <si>
    <t>Vero Beach</t>
  </si>
  <si>
    <t>teamsterssocialsecurity</t>
  </si>
  <si>
    <t>cooda39@gmail.com</t>
  </si>
  <si>
    <t>Marianna</t>
  </si>
  <si>
    <t>marianna health and rehab</t>
  </si>
  <si>
    <t>corynna.martin@yahoo.com</t>
  </si>
  <si>
    <t>corynna</t>
  </si>
  <si>
    <t>mercy philadelphia hospital</t>
  </si>
  <si>
    <t>jesserun@msn.com</t>
  </si>
  <si>
    <t>loera</t>
  </si>
  <si>
    <t>specs</t>
  </si>
  <si>
    <t>julcasfamlee@aol.com</t>
  </si>
  <si>
    <t>webb</t>
  </si>
  <si>
    <t>Converse</t>
  </si>
  <si>
    <t>city of converse</t>
  </si>
  <si>
    <t>inen1980@yahoo.com</t>
  </si>
  <si>
    <t>case</t>
  </si>
  <si>
    <t>Pacifica</t>
  </si>
  <si>
    <t>kachilds@hotmail.com</t>
  </si>
  <si>
    <t>desmonds formal wear</t>
  </si>
  <si>
    <t>s.trained@gmail.com</t>
  </si>
  <si>
    <t>sibyl</t>
  </si>
  <si>
    <t>cornett</t>
  </si>
  <si>
    <t>dabisbad92365@gmail.com</t>
  </si>
  <si>
    <t>cgoyzueta_22@hotmail.com</t>
  </si>
  <si>
    <t>goyzueta</t>
  </si>
  <si>
    <t>turaser usa corp</t>
  </si>
  <si>
    <t>wirenutjohn@yahoo.com</t>
  </si>
  <si>
    <t>Wray</t>
  </si>
  <si>
    <t>brophy elect</t>
  </si>
  <si>
    <t>johntemmett@gmail.com</t>
  </si>
  <si>
    <t>emmett</t>
  </si>
  <si>
    <t>sam goody</t>
  </si>
  <si>
    <t>tiffanieehrrs@gmail.com</t>
  </si>
  <si>
    <t>tiffaniee</t>
  </si>
  <si>
    <t>big benwood</t>
  </si>
  <si>
    <t>letisha@gmail.com</t>
  </si>
  <si>
    <t>letisha</t>
  </si>
  <si>
    <t>baron</t>
  </si>
  <si>
    <t>Woodward</t>
  </si>
  <si>
    <t>choices</t>
  </si>
  <si>
    <t>bulter@hotmail.com</t>
  </si>
  <si>
    <t>bulter</t>
  </si>
  <si>
    <t>kohl's food stores</t>
  </si>
  <si>
    <t>ednacano@hotmail.com</t>
  </si>
  <si>
    <t>cano</t>
  </si>
  <si>
    <t>genesissr15@yahoo.com</t>
  </si>
  <si>
    <t>genesis</t>
  </si>
  <si>
    <t>gymboree</t>
  </si>
  <si>
    <t>anquesel@hotmail.com</t>
  </si>
  <si>
    <t>easter</t>
  </si>
  <si>
    <t>hilis1992@yahoo.com</t>
  </si>
  <si>
    <t>lyn</t>
  </si>
  <si>
    <t>soler</t>
  </si>
  <si>
    <t>first rate choice</t>
  </si>
  <si>
    <t>redbug1012@aol.com</t>
  </si>
  <si>
    <t>christiana</t>
  </si>
  <si>
    <t>stallone</t>
  </si>
  <si>
    <t>the highlands at wyomissing</t>
  </si>
  <si>
    <t>lyleo@hotmail.com</t>
  </si>
  <si>
    <t>lyle</t>
  </si>
  <si>
    <t>witmark</t>
  </si>
  <si>
    <t>kllgarrett@gmail.com</t>
  </si>
  <si>
    <t>sidwell materials inc</t>
  </si>
  <si>
    <t>shany01us@yahoo.com</t>
  </si>
  <si>
    <t>damm</t>
  </si>
  <si>
    <t>Carlinville</t>
  </si>
  <si>
    <t>kellycaldwell@gmail.com</t>
  </si>
  <si>
    <t>deejay1590@gmail.com</t>
  </si>
  <si>
    <t>piedmont airlines</t>
  </si>
  <si>
    <t>amaryh@live.com</t>
  </si>
  <si>
    <t>Strongsville</t>
  </si>
  <si>
    <t>university hospital</t>
  </si>
  <si>
    <t>star22v.bp@gmail.com</t>
  </si>
  <si>
    <t>advance machine works corp</t>
  </si>
  <si>
    <t>edwardbaines5@yahoo.com</t>
  </si>
  <si>
    <t>baines</t>
  </si>
  <si>
    <t>remedy</t>
  </si>
  <si>
    <t>klzillmer@gmail.com</t>
  </si>
  <si>
    <t>zillmer</t>
  </si>
  <si>
    <t>refacing_life@yahoo.com</t>
  </si>
  <si>
    <t>dacco</t>
  </si>
  <si>
    <t>mykann_23@yahoo.com</t>
  </si>
  <si>
    <t>state of texas hhsc</t>
  </si>
  <si>
    <t>kpgranma@yahoo.com</t>
  </si>
  <si>
    <t>frys food store</t>
  </si>
  <si>
    <t>taltonlatonya@yahoo.com</t>
  </si>
  <si>
    <t>la tonya</t>
  </si>
  <si>
    <t>talton</t>
  </si>
  <si>
    <t>Italy</t>
  </si>
  <si>
    <t>moses1612@aol.com</t>
  </si>
  <si>
    <t>bobbi</t>
  </si>
  <si>
    <t>signature health services</t>
  </si>
  <si>
    <t>billiejoakley2011@yahoo.com</t>
  </si>
  <si>
    <t>select specialty hospital</t>
  </si>
  <si>
    <t>peach535@hotmail.com</t>
  </si>
  <si>
    <t>Palm Bay</t>
  </si>
  <si>
    <t>texas roadhouse</t>
  </si>
  <si>
    <t>hidejackson@aol.com</t>
  </si>
  <si>
    <t>heidi</t>
  </si>
  <si>
    <t>technisource</t>
  </si>
  <si>
    <t>toyab82@gmail.com</t>
  </si>
  <si>
    <t>antonia</t>
  </si>
  <si>
    <t>buccellato</t>
  </si>
  <si>
    <t>bttywyatt@yahoo.com</t>
  </si>
  <si>
    <t>unitedhealthcare</t>
  </si>
  <si>
    <t>travelfun4u@live.com</t>
  </si>
  <si>
    <t>leverett</t>
  </si>
  <si>
    <t>nefeda</t>
  </si>
  <si>
    <t>decorian@gmail.com</t>
  </si>
  <si>
    <t>decorian</t>
  </si>
  <si>
    <t>liles</t>
  </si>
  <si>
    <t>gmac insurance</t>
  </si>
  <si>
    <t>mz.jonez87@yahoo.com</t>
  </si>
  <si>
    <t>hewitt associates</t>
  </si>
  <si>
    <t>dayvidevans@msn.com</t>
  </si>
  <si>
    <t>itc service group</t>
  </si>
  <si>
    <t>pj_collier@yahoo.com</t>
  </si>
  <si>
    <t>Calumet City</t>
  </si>
  <si>
    <t>targetcorporation</t>
  </si>
  <si>
    <t>cej4384@gmail.com</t>
  </si>
  <si>
    <t>portrait innovation</t>
  </si>
  <si>
    <t>leann.cook13@gmail.com</t>
  </si>
  <si>
    <t>Indian Trail</t>
  </si>
  <si>
    <t>the pantry</t>
  </si>
  <si>
    <t>lil_innocent_demon@yahoo.com</t>
  </si>
  <si>
    <t>raquel</t>
  </si>
  <si>
    <t>Porter</t>
  </si>
  <si>
    <t>bsgonecrazy@aol.com</t>
  </si>
  <si>
    <t>Buda</t>
  </si>
  <si>
    <t>penn central springs</t>
  </si>
  <si>
    <t>taylor.fisher.fci@gmail.com</t>
  </si>
  <si>
    <t>hollister</t>
  </si>
  <si>
    <t>amcollectagency@yahoo.com</t>
  </si>
  <si>
    <t>armenda</t>
  </si>
  <si>
    <t>maya</t>
  </si>
  <si>
    <t>smithd985@gmail.com</t>
  </si>
  <si>
    <t>tameram1234@gmail.com</t>
  </si>
  <si>
    <t>tamera</t>
  </si>
  <si>
    <t>brookhaven extensive care</t>
  </si>
  <si>
    <t>perdomoaudrey@yahoo.com</t>
  </si>
  <si>
    <t>perdomo</t>
  </si>
  <si>
    <t>immigration law offices of raf</t>
  </si>
  <si>
    <t>takittab@hotmail.com</t>
  </si>
  <si>
    <t>takitta</t>
  </si>
  <si>
    <t>beatty</t>
  </si>
  <si>
    <t>nelliet@gmail.com</t>
  </si>
  <si>
    <t>nellie</t>
  </si>
  <si>
    <t>contract healthcare</t>
  </si>
  <si>
    <t>wclara42@yahoo.com</t>
  </si>
  <si>
    <t>wilson spenc</t>
  </si>
  <si>
    <t>Pawhuska</t>
  </si>
  <si>
    <t>brentals</t>
  </si>
  <si>
    <t>wildandstormywendy@yahoo.com</t>
  </si>
  <si>
    <t>kyllo</t>
  </si>
  <si>
    <t>mari_mo418@yahoo.com</t>
  </si>
  <si>
    <t>marissa</t>
  </si>
  <si>
    <t>moreno</t>
  </si>
  <si>
    <t>tradestar</t>
  </si>
  <si>
    <t>rekeeta_williams@yahoo.com</t>
  </si>
  <si>
    <t>rekeeta</t>
  </si>
  <si>
    <t>l0stredempti0n@yahoo.com</t>
  </si>
  <si>
    <t>cockerham</t>
  </si>
  <si>
    <t>Abilene</t>
  </si>
  <si>
    <t>kayla_pete2004@yahoo.com</t>
  </si>
  <si>
    <t>yatta22@live.com</t>
  </si>
  <si>
    <t>kenyatta</t>
  </si>
  <si>
    <t>hopson</t>
  </si>
  <si>
    <t>clearbrook</t>
  </si>
  <si>
    <t>modeldanielle@gmail.com</t>
  </si>
  <si>
    <t>stanton</t>
  </si>
  <si>
    <t>Zachary</t>
  </si>
  <si>
    <t>stateoflaboardofethics</t>
  </si>
  <si>
    <t>littledevils8@yahoo.com</t>
  </si>
  <si>
    <t>latara</t>
  </si>
  <si>
    <t>starling</t>
  </si>
  <si>
    <t>mother frances hospi</t>
  </si>
  <si>
    <t>zsmith.1@hotmail.com</t>
  </si>
  <si>
    <t>zenique</t>
  </si>
  <si>
    <t>community alternatives</t>
  </si>
  <si>
    <t>amax24@gmail.com</t>
  </si>
  <si>
    <t>San Marcos</t>
  </si>
  <si>
    <t>islands restaurant</t>
  </si>
  <si>
    <t>vcalderon07@gmail.com</t>
  </si>
  <si>
    <t>caduceus medical grp</t>
  </si>
  <si>
    <t>fcthepirate18@hotmail.com</t>
  </si>
  <si>
    <t>kost</t>
  </si>
  <si>
    <t>eichelberg farm</t>
  </si>
  <si>
    <t>skotara_4@hotmail.com</t>
  </si>
  <si>
    <t>talisa</t>
  </si>
  <si>
    <t>babcockcenter</t>
  </si>
  <si>
    <t>lisalamison@yahoo.com</t>
  </si>
  <si>
    <t>wyant</t>
  </si>
  <si>
    <t>Shermans Dale</t>
  </si>
  <si>
    <t>keystone autism services</t>
  </si>
  <si>
    <t>litusabsalon@yahoo.com</t>
  </si>
  <si>
    <t>absalon</t>
  </si>
  <si>
    <t>litus</t>
  </si>
  <si>
    <t>Summit</t>
  </si>
  <si>
    <t>buywise</t>
  </si>
  <si>
    <t>amanda.gamble76@gmail.com</t>
  </si>
  <si>
    <t>Le Sueur</t>
  </si>
  <si>
    <t>aai inc</t>
  </si>
  <si>
    <t>jeagleton77@gmail.com</t>
  </si>
  <si>
    <t>eagleton</t>
  </si>
  <si>
    <t>st johns county school</t>
  </si>
  <si>
    <t>debspin1@aol.com</t>
  </si>
  <si>
    <t>lougheed</t>
  </si>
  <si>
    <t>hotelbeds usa</t>
  </si>
  <si>
    <t>str8raiders@hotmail.com</t>
  </si>
  <si>
    <t>Pinole</t>
  </si>
  <si>
    <t>oreilly autoparts</t>
  </si>
  <si>
    <t>arellanesgloria@yahoo.com</t>
  </si>
  <si>
    <t>arellanes</t>
  </si>
  <si>
    <t>seqoiuamiddleschool</t>
  </si>
  <si>
    <t>cecegrl28@gmail.com</t>
  </si>
  <si>
    <t>capps</t>
  </si>
  <si>
    <t>county of volusia</t>
  </si>
  <si>
    <t>mstyoung1960@hotmail.com</t>
  </si>
  <si>
    <t>misty</t>
  </si>
  <si>
    <t>alamo city employer services</t>
  </si>
  <si>
    <t>sharonrice40@gmail.com</t>
  </si>
  <si>
    <t>all solutions network</t>
  </si>
  <si>
    <t>deglace1000@yahoo.com</t>
  </si>
  <si>
    <t>deglace</t>
  </si>
  <si>
    <t>turnberry isle</t>
  </si>
  <si>
    <t>alex021409edith@gmail.com</t>
  </si>
  <si>
    <t>alexandro</t>
  </si>
  <si>
    <t>llamas</t>
  </si>
  <si>
    <t>pegluvsyorkies@yahoo.com</t>
  </si>
  <si>
    <t>simonoff</t>
  </si>
  <si>
    <t>adejavuforu2@aol.com</t>
  </si>
  <si>
    <t>pension&amp;ss</t>
  </si>
  <si>
    <t>mlmintzer@yahoo.com</t>
  </si>
  <si>
    <t>jakita</t>
  </si>
  <si>
    <t>mintzer</t>
  </si>
  <si>
    <t>salvador.hinojosa82@gmail.com</t>
  </si>
  <si>
    <t>benton</t>
  </si>
  <si>
    <t>hinojosa</t>
  </si>
  <si>
    <t>timothywestlin@aol.com</t>
  </si>
  <si>
    <t>barbra</t>
  </si>
  <si>
    <t>westlin</t>
  </si>
  <si>
    <t>gmabj3@aol.com</t>
  </si>
  <si>
    <t>villa</t>
  </si>
  <si>
    <t>sophiatanner29@gmail.com</t>
  </si>
  <si>
    <t>sorphia</t>
  </si>
  <si>
    <t>square business services</t>
  </si>
  <si>
    <t>bushsandy@yahoo.com</t>
  </si>
  <si>
    <t>honeywell</t>
  </si>
  <si>
    <t>tatanisha31@hotmail.com</t>
  </si>
  <si>
    <t>tatanisha</t>
  </si>
  <si>
    <t>new corp</t>
  </si>
  <si>
    <t>ak_g_27@hotmail.com</t>
  </si>
  <si>
    <t>pacific management</t>
  </si>
  <si>
    <t>scrutinylou06@gmail.com</t>
  </si>
  <si>
    <t>bethany</t>
  </si>
  <si>
    <t>Noblesville</t>
  </si>
  <si>
    <t>keishawells58@yahoo.com</t>
  </si>
  <si>
    <t>taneka</t>
  </si>
  <si>
    <t>glenn haven nh</t>
  </si>
  <si>
    <t>desiree1571@gmail.com</t>
  </si>
  <si>
    <t>brenda regalo</t>
  </si>
  <si>
    <t>kenyacurley@aol.com</t>
  </si>
  <si>
    <t>curley</t>
  </si>
  <si>
    <t>tanya_begay@yahoo.com</t>
  </si>
  <si>
    <t>catina</t>
  </si>
  <si>
    <t>Tuba City</t>
  </si>
  <si>
    <t>tina city regional health care</t>
  </si>
  <si>
    <t>jennaangie710@yahoo.com</t>
  </si>
  <si>
    <t>angie</t>
  </si>
  <si>
    <t>state farm</t>
  </si>
  <si>
    <t>kbprentiss9212@gmail.com</t>
  </si>
  <si>
    <t>kourtney</t>
  </si>
  <si>
    <t>prentiss</t>
  </si>
  <si>
    <t>at home healthcare</t>
  </si>
  <si>
    <t>stonibloo@yahoo.com</t>
  </si>
  <si>
    <t>romanofsky</t>
  </si>
  <si>
    <t>Santa Cruz</t>
  </si>
  <si>
    <t>mx174@yahoo.com</t>
  </si>
  <si>
    <t>Centerburg</t>
  </si>
  <si>
    <t>gr8granmajoy@yahoo.com</t>
  </si>
  <si>
    <t>vinyard</t>
  </si>
  <si>
    <t>ijcardenas@yahoo.com</t>
  </si>
  <si>
    <t>office of the attorn</t>
  </si>
  <si>
    <t>chanquetta_jarrett@yahoo.com</t>
  </si>
  <si>
    <t>chanquetta</t>
  </si>
  <si>
    <t>mamagammie@yahoo.com</t>
  </si>
  <si>
    <t>paxton</t>
  </si>
  <si>
    <t>Vinton</t>
  </si>
  <si>
    <t>mills and shannon dentistry</t>
  </si>
  <si>
    <t>daledamian53@yahoo.com</t>
  </si>
  <si>
    <t>stepducks</t>
  </si>
  <si>
    <t>tastychef@msn.com</t>
  </si>
  <si>
    <t>toussant</t>
  </si>
  <si>
    <t>ess support services eurest</t>
  </si>
  <si>
    <t>james_svec@yahoo.com</t>
  </si>
  <si>
    <t>svec</t>
  </si>
  <si>
    <t>damiencglenn@yahoo.com</t>
  </si>
  <si>
    <t>ads</t>
  </si>
  <si>
    <t>juandavis4@aol.com</t>
  </si>
  <si>
    <t>sterilite</t>
  </si>
  <si>
    <t>kholsinger05@gmail.com</t>
  </si>
  <si>
    <t>holsinger</t>
  </si>
  <si>
    <t>wernle</t>
  </si>
  <si>
    <t>aprillewis22332@aol.com</t>
  </si>
  <si>
    <t>charles al</t>
  </si>
  <si>
    <t>joyner</t>
  </si>
  <si>
    <t>Tarboro</t>
  </si>
  <si>
    <t>se&amp;m contruction</t>
  </si>
  <si>
    <t>joyce_mmitchell@yahoo.com</t>
  </si>
  <si>
    <t>abrc</t>
  </si>
  <si>
    <t>phoenixhawk@embarqmail.com</t>
  </si>
  <si>
    <t>small</t>
  </si>
  <si>
    <t>willowglen</t>
  </si>
  <si>
    <t>kathykarcher1964@yahoo.com</t>
  </si>
  <si>
    <t>karcher</t>
  </si>
  <si>
    <t>Smithville</t>
  </si>
  <si>
    <t>retired seton healthcare</t>
  </si>
  <si>
    <t>torifranklin@yahoo.com</t>
  </si>
  <si>
    <t>rajakannu</t>
  </si>
  <si>
    <t>Bay City</t>
  </si>
  <si>
    <t>shirley smith</t>
  </si>
  <si>
    <t>dixonab@gmail.com</t>
  </si>
  <si>
    <t>bostickdixon</t>
  </si>
  <si>
    <t>first transit</t>
  </si>
  <si>
    <t>amychallis@hotmail.com</t>
  </si>
  <si>
    <t>challis</t>
  </si>
  <si>
    <t>southtabor</t>
  </si>
  <si>
    <t>brandee.palfreeman@yahoo.com</t>
  </si>
  <si>
    <t>brandee</t>
  </si>
  <si>
    <t>palfreeman</t>
  </si>
  <si>
    <t>fball221991@yahoo.com</t>
  </si>
  <si>
    <t>Cartersville</t>
  </si>
  <si>
    <t>georgia power</t>
  </si>
  <si>
    <t>twiman2@yahoo.com</t>
  </si>
  <si>
    <t>alamillo</t>
  </si>
  <si>
    <t>frys food and drug</t>
  </si>
  <si>
    <t>redbrick54@yahoo.com</t>
  </si>
  <si>
    <t>jamal</t>
  </si>
  <si>
    <t>hasan bey</t>
  </si>
  <si>
    <t>huntington ingalls</t>
  </si>
  <si>
    <t>sueshenberger@yahoo.com</t>
  </si>
  <si>
    <t>shenberger</t>
  </si>
  <si>
    <t>vaisala inc.</t>
  </si>
  <si>
    <t>twinreaves@hotmail.com</t>
  </si>
  <si>
    <t>reaves</t>
  </si>
  <si>
    <t>Woodland</t>
  </si>
  <si>
    <t>reaves grocery llc</t>
  </si>
  <si>
    <t>lady_dragon10@yahoo.com</t>
  </si>
  <si>
    <t>gerry</t>
  </si>
  <si>
    <t>schuman</t>
  </si>
  <si>
    <t>Comanche</t>
  </si>
  <si>
    <t>comanche county home health</t>
  </si>
  <si>
    <t>thibabee@hotmail.com</t>
  </si>
  <si>
    <t>le</t>
  </si>
  <si>
    <t>thai cuisine</t>
  </si>
  <si>
    <t>kathrynjjohnson@gmail.com</t>
  </si>
  <si>
    <t>sky high financial advice</t>
  </si>
  <si>
    <t>annette41563@yahoo.com</t>
  </si>
  <si>
    <t>Spiceland</t>
  </si>
  <si>
    <t>indiana automotive fasteners</t>
  </si>
  <si>
    <t>pnettelhorst@hotmail.com</t>
  </si>
  <si>
    <t>nettelhorst</t>
  </si>
  <si>
    <t>no employer</t>
  </si>
  <si>
    <t>john.walker58@yahoo.com</t>
  </si>
  <si>
    <t>sears holding</t>
  </si>
  <si>
    <t>cmb2189@gmail.com</t>
  </si>
  <si>
    <t>beier</t>
  </si>
  <si>
    <t>mechanical devices</t>
  </si>
  <si>
    <t>leftie_1980@hotmail.com</t>
  </si>
  <si>
    <t>backyardbar b que</t>
  </si>
  <si>
    <t>butterflybabie90@yahoo.com</t>
  </si>
  <si>
    <t>whirlaway</t>
  </si>
  <si>
    <t>congest@yahoo.com</t>
  </si>
  <si>
    <t>ponpranod</t>
  </si>
  <si>
    <t>didsayabutra</t>
  </si>
  <si>
    <t>coface collections</t>
  </si>
  <si>
    <t>cowboyupkris@yahoo.com</t>
  </si>
  <si>
    <t>kristopher</t>
  </si>
  <si>
    <t>chacon</t>
  </si>
  <si>
    <t>Tahoe City</t>
  </si>
  <si>
    <t>safewayinc.</t>
  </si>
  <si>
    <t>viciousvdog@gmail.com</t>
  </si>
  <si>
    <t>uthsc</t>
  </si>
  <si>
    <t>lrivas209@gmail.com</t>
  </si>
  <si>
    <t>rivas cid</t>
  </si>
  <si>
    <t>qbr</t>
  </si>
  <si>
    <t>mybuttercup3414@gmail.com</t>
  </si>
  <si>
    <t>slonaker</t>
  </si>
  <si>
    <t>Spring City</t>
  </si>
  <si>
    <t>wolfington</t>
  </si>
  <si>
    <t>brits077@yahoo.com</t>
  </si>
  <si>
    <t>Nortonville</t>
  </si>
  <si>
    <t>bright herizons</t>
  </si>
  <si>
    <t>zany3079@yahoo.com</t>
  </si>
  <si>
    <t>pgraham</t>
  </si>
  <si>
    <t>tyra griffin</t>
  </si>
  <si>
    <t>chuwby18@yahoo.com</t>
  </si>
  <si>
    <t>privado lope</t>
  </si>
  <si>
    <t>craftsman auto body inc</t>
  </si>
  <si>
    <t>pridenjoy31@gmail.com</t>
  </si>
  <si>
    <t>peete</t>
  </si>
  <si>
    <t>hometown buffet</t>
  </si>
  <si>
    <t>sexystephanie68@hotmail.com</t>
  </si>
  <si>
    <t>lambert</t>
  </si>
  <si>
    <t>ms.derose@gmail.com</t>
  </si>
  <si>
    <t>deandrea</t>
  </si>
  <si>
    <t>energizer18769@yahoo.com</t>
  </si>
  <si>
    <t>Golden Valley</t>
  </si>
  <si>
    <t>american woodmark</t>
  </si>
  <si>
    <t>dornice9706@hotmail.com</t>
  </si>
  <si>
    <t>tametha</t>
  </si>
  <si>
    <t>ssm healthcare</t>
  </si>
  <si>
    <t>bmide@hotmail.com</t>
  </si>
  <si>
    <t>olamide</t>
  </si>
  <si>
    <t>bello</t>
  </si>
  <si>
    <t>umkc</t>
  </si>
  <si>
    <t>chevylady072@aol.com</t>
  </si>
  <si>
    <t>sisk</t>
  </si>
  <si>
    <t>newbasis</t>
  </si>
  <si>
    <t>adrianragland@hotmail.com</t>
  </si>
  <si>
    <t>internal revenue ser</t>
  </si>
  <si>
    <t>annettejohnson2474@yahoo.com</t>
  </si>
  <si>
    <t>gkdv@yahoo.com</t>
  </si>
  <si>
    <t>veturys</t>
  </si>
  <si>
    <t>Brookhaven</t>
  </si>
  <si>
    <t>t.sullins@yahoo.com</t>
  </si>
  <si>
    <t>tiara</t>
  </si>
  <si>
    <t>sullins</t>
  </si>
  <si>
    <t>lori smith</t>
  </si>
  <si>
    <t>bdublinsamb@yahoo.com</t>
  </si>
  <si>
    <t>bertha</t>
  </si>
  <si>
    <t>dublinsamb</t>
  </si>
  <si>
    <t>keystone</t>
  </si>
  <si>
    <t>tinaofdayoh@yahoo.com</t>
  </si>
  <si>
    <t>city of newport news</t>
  </si>
  <si>
    <t>candicesteadman@gmail.com</t>
  </si>
  <si>
    <t>candice</t>
  </si>
  <si>
    <t>steadman</t>
  </si>
  <si>
    <t>the cut above</t>
  </si>
  <si>
    <t>bmw84m3@gmail.com</t>
  </si>
  <si>
    <t>usa truck</t>
  </si>
  <si>
    <t>cmartinez1014@gmail.com</t>
  </si>
  <si>
    <t>marinello school of beauty</t>
  </si>
  <si>
    <t>d.bevenue@yahoo.com</t>
  </si>
  <si>
    <t>bevenue</t>
  </si>
  <si>
    <t>duanewalker@yahoo.com</t>
  </si>
  <si>
    <t>duane</t>
  </si>
  <si>
    <t>samantha.marin@live.com</t>
  </si>
  <si>
    <t>marin</t>
  </si>
  <si>
    <t>Fayette</t>
  </si>
  <si>
    <t>white hen pantry</t>
  </si>
  <si>
    <t>ianapome@yahoo.com</t>
  </si>
  <si>
    <t>pcgiggle@yahoo.com</t>
  </si>
  <si>
    <t>cullen</t>
  </si>
  <si>
    <t>us security associates</t>
  </si>
  <si>
    <t>nydiadominguez97@gmail.com</t>
  </si>
  <si>
    <t>nydia</t>
  </si>
  <si>
    <t>regency house</t>
  </si>
  <si>
    <t>dustijo73@yahoo.com</t>
  </si>
  <si>
    <t>dusti</t>
  </si>
  <si>
    <t>minihanyates</t>
  </si>
  <si>
    <t>Nauvoo</t>
  </si>
  <si>
    <t>arc of walker co</t>
  </si>
  <si>
    <t>inmytyme04@yahoo.com</t>
  </si>
  <si>
    <t>lareisha</t>
  </si>
  <si>
    <t>cree resources</t>
  </si>
  <si>
    <t>varner_jmv@yahoo.com</t>
  </si>
  <si>
    <t>janea</t>
  </si>
  <si>
    <t>varner</t>
  </si>
  <si>
    <t>Eastpointe</t>
  </si>
  <si>
    <t>quality home health care</t>
  </si>
  <si>
    <t>ellebunny@yahoo.com</t>
  </si>
  <si>
    <t>audra</t>
  </si>
  <si>
    <t>adeoye</t>
  </si>
  <si>
    <t>miamidade county public school</t>
  </si>
  <si>
    <t>maryrminer@gmail.com</t>
  </si>
  <si>
    <t>miner</t>
  </si>
  <si>
    <t>cal stereo</t>
  </si>
  <si>
    <t>pearl.1958@hotmail.com</t>
  </si>
  <si>
    <t>sheddrick</t>
  </si>
  <si>
    <t>Ridgeville</t>
  </si>
  <si>
    <t>xopgm@yahoo.com</t>
  </si>
  <si>
    <t>rosetta.murphy48@gmail.com</t>
  </si>
  <si>
    <t>department of human services</t>
  </si>
  <si>
    <t>stawberrycake@bellsouth.net</t>
  </si>
  <si>
    <t>orange county health departmen</t>
  </si>
  <si>
    <t>rfbaray@yahoo.com</t>
  </si>
  <si>
    <t>baray</t>
  </si>
  <si>
    <t>cubemart</t>
  </si>
  <si>
    <t>tinaortiz57@gmail.com</t>
  </si>
  <si>
    <t>tony_8618@hotmail.com</t>
  </si>
  <si>
    <t>nuneztruking</t>
  </si>
  <si>
    <t>sanchez3110@yahoo.com</t>
  </si>
  <si>
    <t>abc 1 remodeling and repairs</t>
  </si>
  <si>
    <t>soniaqe68@hotmail.com</t>
  </si>
  <si>
    <t>quintero</t>
  </si>
  <si>
    <t>Stafford</t>
  </si>
  <si>
    <t>t. castillo</t>
  </si>
  <si>
    <t>jughead17963@yahoo.com</t>
  </si>
  <si>
    <t>zimmerman</t>
  </si>
  <si>
    <t>Shenandoah</t>
  </si>
  <si>
    <t>ft indiantown gap</t>
  </si>
  <si>
    <t>robertstevens@gmail.com</t>
  </si>
  <si>
    <t>stevens</t>
  </si>
  <si>
    <t>gambleskogmo</t>
  </si>
  <si>
    <t>camogirl213@gmail.com</t>
  </si>
  <si>
    <t>glaze</t>
  </si>
  <si>
    <t>kum and go</t>
  </si>
  <si>
    <t>nookie2383@gmail.com</t>
  </si>
  <si>
    <t>Fountain Inn</t>
  </si>
  <si>
    <t>fehrer</t>
  </si>
  <si>
    <t>anitapar71@yahoo.com</t>
  </si>
  <si>
    <t>parr</t>
  </si>
  <si>
    <t>h52ryde@gmail.com</t>
  </si>
  <si>
    <t>lacedric</t>
  </si>
  <si>
    <t>greaterthingz@gmail.com</t>
  </si>
  <si>
    <t>delorise</t>
  </si>
  <si>
    <t>baptist health east</t>
  </si>
  <si>
    <t>detrickharmon.dh@gmail.com</t>
  </si>
  <si>
    <t>detrick</t>
  </si>
  <si>
    <t>Byram</t>
  </si>
  <si>
    <t>warren yazoo mental health</t>
  </si>
  <si>
    <t>chandra_o2000@yahoo.com</t>
  </si>
  <si>
    <t>osterhaus</t>
  </si>
  <si>
    <t>wisconsin physicians service</t>
  </si>
  <si>
    <t>melissa_hopkins_73@yahoo.com</t>
  </si>
  <si>
    <t>sadberry</t>
  </si>
  <si>
    <t>kelly jones</t>
  </si>
  <si>
    <t>lisabugansky@yahoo.com</t>
  </si>
  <si>
    <t>bugansky</t>
  </si>
  <si>
    <t>pension</t>
  </si>
  <si>
    <t>jacko@bellsouth.net</t>
  </si>
  <si>
    <t>marra</t>
  </si>
  <si>
    <t>doejj97@yahoo.com</t>
  </si>
  <si>
    <t>wodward</t>
  </si>
  <si>
    <t>world pac</t>
  </si>
  <si>
    <t>shebeesley@cox.net</t>
  </si>
  <si>
    <t>shanon</t>
  </si>
  <si>
    <t>blue cross blue shield of  ok</t>
  </si>
  <si>
    <t>stormnkc@yahoo.com</t>
  </si>
  <si>
    <t>steinwand</t>
  </si>
  <si>
    <t>mzkitty08@msn.com</t>
  </si>
  <si>
    <t>pinderseide@yahoo.com</t>
  </si>
  <si>
    <t>hartley</t>
  </si>
  <si>
    <t>pinderseide</t>
  </si>
  <si>
    <t>seastin9@yahoo.com</t>
  </si>
  <si>
    <t>eastin</t>
  </si>
  <si>
    <t>Mason</t>
  </si>
  <si>
    <t>hrblock</t>
  </si>
  <si>
    <t>freddytroche21@gmail.com</t>
  </si>
  <si>
    <t>wilfredo</t>
  </si>
  <si>
    <t>troche</t>
  </si>
  <si>
    <t>videoplus</t>
  </si>
  <si>
    <t>rhonda_edgerton@hotmail.com</t>
  </si>
  <si>
    <t>edgerton</t>
  </si>
  <si>
    <t>Wooster</t>
  </si>
  <si>
    <t>wooster ged</t>
  </si>
  <si>
    <t>troy.robinson88@gmail.com</t>
  </si>
  <si>
    <t>true green</t>
  </si>
  <si>
    <t>careemrandall@gmail.com</t>
  </si>
  <si>
    <t>careem</t>
  </si>
  <si>
    <t>Capitol Heigh</t>
  </si>
  <si>
    <t>abss solutions inc.</t>
  </si>
  <si>
    <t>celestedjackson@gmail.com</t>
  </si>
  <si>
    <t>lionel kiddie city</t>
  </si>
  <si>
    <t>bollitagarroeo@hotmail.com</t>
  </si>
  <si>
    <t>aguilar</t>
  </si>
  <si>
    <t>quaker garden</t>
  </si>
  <si>
    <t>bhungerford89@gmail.com</t>
  </si>
  <si>
    <t>brieanna</t>
  </si>
  <si>
    <t>hungerford</t>
  </si>
  <si>
    <t>dewserz24@live.com</t>
  </si>
  <si>
    <t>allred</t>
  </si>
  <si>
    <t>west liberty foods</t>
  </si>
  <si>
    <t>vaun125@gmail.com</t>
  </si>
  <si>
    <t>javaun</t>
  </si>
  <si>
    <t>tire kingdom</t>
  </si>
  <si>
    <t>dlandaphillips@yahoo.com</t>
  </si>
  <si>
    <t>st joseph hospital</t>
  </si>
  <si>
    <t>fireyes77@yahoo.com</t>
  </si>
  <si>
    <t>Salina</t>
  </si>
  <si>
    <t>sonic automotive speedway chev</t>
  </si>
  <si>
    <t>banke1942@gmail.com</t>
  </si>
  <si>
    <t>carmelo</t>
  </si>
  <si>
    <t>littler's</t>
  </si>
  <si>
    <t>alejandrotownsend@gmail.com</t>
  </si>
  <si>
    <t>townsend</t>
  </si>
  <si>
    <t>ericj1954@yahoo.com</t>
  </si>
  <si>
    <t>folden</t>
  </si>
  <si>
    <t>united parcel services</t>
  </si>
  <si>
    <t>kristinafairy@yahoo.com</t>
  </si>
  <si>
    <t>fairy</t>
  </si>
  <si>
    <t>bank of anerica</t>
  </si>
  <si>
    <t>mranthonybutler2@aol.com</t>
  </si>
  <si>
    <t>Colonial Heig</t>
  </si>
  <si>
    <t>toysrus</t>
  </si>
  <si>
    <t>josephcblanton@gmail.com</t>
  </si>
  <si>
    <t>blanton</t>
  </si>
  <si>
    <t>harvest foods</t>
  </si>
  <si>
    <t>pahendersonj@yahoo.com</t>
  </si>
  <si>
    <t>newark</t>
  </si>
  <si>
    <t>starawana@gmail.com</t>
  </si>
  <si>
    <t>tarawana</t>
  </si>
  <si>
    <t>driver</t>
  </si>
  <si>
    <t>schnucks</t>
  </si>
  <si>
    <t>dee_flannery@yahoo.com</t>
  </si>
  <si>
    <t>flannery</t>
  </si>
  <si>
    <t>post press services</t>
  </si>
  <si>
    <t>larryburris@hotmail.com</t>
  </si>
  <si>
    <t>burris</t>
  </si>
  <si>
    <t>balanced fortune</t>
  </si>
  <si>
    <t>clarkeantonio@yahoo.com</t>
  </si>
  <si>
    <t>phalajones@yahoo.com</t>
  </si>
  <si>
    <t>phala</t>
  </si>
  <si>
    <t>unity4youth@live.com</t>
  </si>
  <si>
    <t>godinez</t>
  </si>
  <si>
    <t>chuys</t>
  </si>
  <si>
    <t>cedenoclara@yahoo.com</t>
  </si>
  <si>
    <t>cedeno</t>
  </si>
  <si>
    <t>Franklin Lake</t>
  </si>
  <si>
    <t>jose b munin md</t>
  </si>
  <si>
    <t>katchica98@hotmail.com</t>
  </si>
  <si>
    <t>dehaven</t>
  </si>
  <si>
    <t>good samaritan home</t>
  </si>
  <si>
    <t>finchrick40@gmail.com</t>
  </si>
  <si>
    <t>finch</t>
  </si>
  <si>
    <t>owen trucking</t>
  </si>
  <si>
    <t>josiemelendez26@gmail.com</t>
  </si>
  <si>
    <t>josefa</t>
  </si>
  <si>
    <t>melendez</t>
  </si>
  <si>
    <t>cc international</t>
  </si>
  <si>
    <t>dhunter_25@hotmail.com</t>
  </si>
  <si>
    <t>delante</t>
  </si>
  <si>
    <t>stephenblackburn@hotmail.com</t>
  </si>
  <si>
    <t>jhar72@aol.com</t>
  </si>
  <si>
    <t>haire</t>
  </si>
  <si>
    <t>bjs resturant</t>
  </si>
  <si>
    <t>snowbirdsnow70@yahoo.com</t>
  </si>
  <si>
    <t>Shepherd</t>
  </si>
  <si>
    <t>iron works</t>
  </si>
  <si>
    <t>sanjackmason@yahoo.com</t>
  </si>
  <si>
    <t>spindletop mhmr</t>
  </si>
  <si>
    <t>elsama56@live.com</t>
  </si>
  <si>
    <t>lear corp</t>
  </si>
  <si>
    <t>marciamower@hotmail.com</t>
  </si>
  <si>
    <t>marcia</t>
  </si>
  <si>
    <t>mower</t>
  </si>
  <si>
    <t>kelsey's neighbourhood bar &amp; g</t>
  </si>
  <si>
    <t>malloy.jontellya0911@yahoo.com</t>
  </si>
  <si>
    <t>jontellya</t>
  </si>
  <si>
    <t>rileon@gmail.com</t>
  </si>
  <si>
    <t>midwest tv &amp; appliance</t>
  </si>
  <si>
    <t>marihinojosa715@aol.com</t>
  </si>
  <si>
    <t>ccsd</t>
  </si>
  <si>
    <t>robh8835@yahoo.com</t>
  </si>
  <si>
    <t>the buckle</t>
  </si>
  <si>
    <t>lestewart@hotmail.com</t>
  </si>
  <si>
    <t>burger chef</t>
  </si>
  <si>
    <t>cassandrapeterson12@gmail.com</t>
  </si>
  <si>
    <t>champion national security</t>
  </si>
  <si>
    <t>cruz2169@yahoo.com</t>
  </si>
  <si>
    <t>severn trent</t>
  </si>
  <si>
    <t>shaniceromaine@yahoo.com</t>
  </si>
  <si>
    <t>romaine</t>
  </si>
  <si>
    <t>richardaburns@yahoo.com</t>
  </si>
  <si>
    <t>lboyts1@msn.com</t>
  </si>
  <si>
    <t>presley</t>
  </si>
  <si>
    <t>Willard</t>
  </si>
  <si>
    <t>springfield public schools</t>
  </si>
  <si>
    <t>cmmcguire1@cougars.ccis.edu</t>
  </si>
  <si>
    <t>mcguire</t>
  </si>
  <si>
    <t>mtm</t>
  </si>
  <si>
    <t>yoliekiki2002@aol.com</t>
  </si>
  <si>
    <t>laverne</t>
  </si>
  <si>
    <t>vanscyoc</t>
  </si>
  <si>
    <t>gadeptoflabor</t>
  </si>
  <si>
    <t>flewme@aol.com</t>
  </si>
  <si>
    <t>funk</t>
  </si>
  <si>
    <t>aria hotel and casin</t>
  </si>
  <si>
    <t>bobceja@gmail.com</t>
  </si>
  <si>
    <t>ceja</t>
  </si>
  <si>
    <t>monk house maker</t>
  </si>
  <si>
    <t>cafteria2000@yahoo.com</t>
  </si>
  <si>
    <t>Lufkin</t>
  </si>
  <si>
    <t>lufkin state school</t>
  </si>
  <si>
    <t>brainskpr@aol.com</t>
  </si>
  <si>
    <t>broudy</t>
  </si>
  <si>
    <t>acecampbell2004@yahoo.com</t>
  </si>
  <si>
    <t>dronebarge</t>
  </si>
  <si>
    <t>dronebarger</t>
  </si>
  <si>
    <t>kathy miller</t>
  </si>
  <si>
    <t>c.smitty36@yahoo.com</t>
  </si>
  <si>
    <t>smitty</t>
  </si>
  <si>
    <t>merchandise warehouse</t>
  </si>
  <si>
    <t>christopher0617@aol.com</t>
  </si>
  <si>
    <t>suraf</t>
  </si>
  <si>
    <t>creditors interchange</t>
  </si>
  <si>
    <t>jeff.franz42@yahoo.com</t>
  </si>
  <si>
    <t>franz</t>
  </si>
  <si>
    <t>jfk services</t>
  </si>
  <si>
    <t>nr7198@gmail.com</t>
  </si>
  <si>
    <t>caring senior servic</t>
  </si>
  <si>
    <t>ervinjr07@gmail.com</t>
  </si>
  <si>
    <t>lazor spot</t>
  </si>
  <si>
    <t>antwoinj@yahoo.com</t>
  </si>
  <si>
    <t>antwoin</t>
  </si>
  <si>
    <t>st louis children hospital</t>
  </si>
  <si>
    <t>rainbb6@gmail.com</t>
  </si>
  <si>
    <t>Bonne Terre</t>
  </si>
  <si>
    <t>washington county health depar</t>
  </si>
  <si>
    <t>foxilady81@yahoo.com</t>
  </si>
  <si>
    <t>young moving and storage</t>
  </si>
  <si>
    <t>qamainharris@yahoo.com</t>
  </si>
  <si>
    <t>tancarlo</t>
  </si>
  <si>
    <t>bedzzz express</t>
  </si>
  <si>
    <t>deedee.washington76@gmail.com</t>
  </si>
  <si>
    <t>body central</t>
  </si>
  <si>
    <t>olivercanita4@aol.com</t>
  </si>
  <si>
    <t>canita</t>
  </si>
  <si>
    <t>Tallassee</t>
  </si>
  <si>
    <t>kfc</t>
  </si>
  <si>
    <t>drewlacson@gmail.com</t>
  </si>
  <si>
    <t>lacson</t>
  </si>
  <si>
    <t>caltech</t>
  </si>
  <si>
    <t>amandastephens1990@yahoo.com</t>
  </si>
  <si>
    <t>lois</t>
  </si>
  <si>
    <t>sykes</t>
  </si>
  <si>
    <t>barstoolwilliams@yahoo.com</t>
  </si>
  <si>
    <t>Johnston</t>
  </si>
  <si>
    <t>husband for a day handyman sev</t>
  </si>
  <si>
    <t>sikimab@gmail.com</t>
  </si>
  <si>
    <t>sikima</t>
  </si>
  <si>
    <t>blevins</t>
  </si>
  <si>
    <t>shoe rockin diva</t>
  </si>
  <si>
    <t>myway4594@yahoo.com</t>
  </si>
  <si>
    <t>dawkins</t>
  </si>
  <si>
    <t>starrtitara@yahoo.com</t>
  </si>
  <si>
    <t>titara</t>
  </si>
  <si>
    <t>Mc Cordsville</t>
  </si>
  <si>
    <t>paddiaz2012@gmail.com</t>
  </si>
  <si>
    <t>lucky strikes</t>
  </si>
  <si>
    <t>timjohnsontj5@yahoo.com</t>
  </si>
  <si>
    <t>tim</t>
  </si>
  <si>
    <t>triland</t>
  </si>
  <si>
    <t>tbyrdborn2sing@gmail.com</t>
  </si>
  <si>
    <t>tomura</t>
  </si>
  <si>
    <t>harleydavidson12@live.com</t>
  </si>
  <si>
    <t>gary thompsons auto repair</t>
  </si>
  <si>
    <t>fonsecaa44@yahoo.com</t>
  </si>
  <si>
    <t>fonseca</t>
  </si>
  <si>
    <t>belcan</t>
  </si>
  <si>
    <t>benreidenbaugh87@gmail.com</t>
  </si>
  <si>
    <t>reidenbaugh</t>
  </si>
  <si>
    <t>san diego</t>
  </si>
  <si>
    <t>assisting hands</t>
  </si>
  <si>
    <t>tomkabatra@yahoo.com</t>
  </si>
  <si>
    <t>kabatra</t>
  </si>
  <si>
    <t>sussex driving school</t>
  </si>
  <si>
    <t>stlece2012@hotmail.com</t>
  </si>
  <si>
    <t>mellisa</t>
  </si>
  <si>
    <t>master builder design services</t>
  </si>
  <si>
    <t>nmsmarisel1977@gmail.com</t>
  </si>
  <si>
    <t>nilsa</t>
  </si>
  <si>
    <t>Perth Amboy</t>
  </si>
  <si>
    <t>enterix</t>
  </si>
  <si>
    <t>shayladawson2007@yahoo.com</t>
  </si>
  <si>
    <t>dawson</t>
  </si>
  <si>
    <t>savannah grand</t>
  </si>
  <si>
    <t>barrera.1956@gmail.com</t>
  </si>
  <si>
    <t>barrera</t>
  </si>
  <si>
    <t>palmer house hilto hotel</t>
  </si>
  <si>
    <t>ta2122@hotmail.com</t>
  </si>
  <si>
    <t>trey</t>
  </si>
  <si>
    <t>Spring Branch</t>
  </si>
  <si>
    <t>tony rios tile co</t>
  </si>
  <si>
    <t>ltanderson70@hotmail.com</t>
  </si>
  <si>
    <t>libby</t>
  </si>
  <si>
    <t>blooming scholars childca</t>
  </si>
  <si>
    <t>longjanice32@yahoo.com</t>
  </si>
  <si>
    <t>Cockeysville</t>
  </si>
  <si>
    <t>entaa care</t>
  </si>
  <si>
    <t>kingkayo5@yahoo.com</t>
  </si>
  <si>
    <t>karey</t>
  </si>
  <si>
    <t>Chattanooga</t>
  </si>
  <si>
    <t>adkore</t>
  </si>
  <si>
    <t>thecorp75@hotmail.com</t>
  </si>
  <si>
    <t>hundley</t>
  </si>
  <si>
    <t>all access communications</t>
  </si>
  <si>
    <t>b_price1@msn.com</t>
  </si>
  <si>
    <t>East Stroudsb</t>
  </si>
  <si>
    <t>zahra pediatrics</t>
  </si>
  <si>
    <t>barbieann1981@aol.com</t>
  </si>
  <si>
    <t>chrismer</t>
  </si>
  <si>
    <t>lewisburg cancer care</t>
  </si>
  <si>
    <t>rachelanndelinsky@gmail.com</t>
  </si>
  <si>
    <t>delinsky</t>
  </si>
  <si>
    <t>Pierceton</t>
  </si>
  <si>
    <t>sears hometown</t>
  </si>
  <si>
    <t>shrekmickey@yahoo.com</t>
  </si>
  <si>
    <t>mireles</t>
  </si>
  <si>
    <t>boys &amp; girls clubs</t>
  </si>
  <si>
    <t>mere.webster@gmail.com</t>
  </si>
  <si>
    <t>Bensalem</t>
  </si>
  <si>
    <t>parx casino</t>
  </si>
  <si>
    <t>temica_higgins@yahoo.com</t>
  </si>
  <si>
    <t>temica</t>
  </si>
  <si>
    <t>lanalu97@gmail.com</t>
  </si>
  <si>
    <t>lana</t>
  </si>
  <si>
    <t>Grand Bay</t>
  </si>
  <si>
    <t>mostellar medical</t>
  </si>
  <si>
    <t>bmegargel@hotmail.com</t>
  </si>
  <si>
    <t>megargel</t>
  </si>
  <si>
    <t>Taylor</t>
  </si>
  <si>
    <t>tmg health</t>
  </si>
  <si>
    <t>mcmillan11051@yahoo.com</t>
  </si>
  <si>
    <t>mcmillan</t>
  </si>
  <si>
    <t>gonzales2106@gmail.com</t>
  </si>
  <si>
    <t>geno</t>
  </si>
  <si>
    <t>gonzales</t>
  </si>
  <si>
    <t>mrs.alsimmons@yahoo.com</t>
  </si>
  <si>
    <t>anastacia</t>
  </si>
  <si>
    <t>elgin daycare</t>
  </si>
  <si>
    <t>jessica2596@gmail.com</t>
  </si>
  <si>
    <t>jrw1893@gmail.com</t>
  </si>
  <si>
    <t>jeannine</t>
  </si>
  <si>
    <t>phila@hotmail.com</t>
  </si>
  <si>
    <t>phil</t>
  </si>
  <si>
    <t>shareyoursubstance@gmail.com</t>
  </si>
  <si>
    <t>tmobile</t>
  </si>
  <si>
    <t>aojeda429@gmail.com</t>
  </si>
  <si>
    <t>nabejar</t>
  </si>
  <si>
    <t>blazerinstallations</t>
  </si>
  <si>
    <t>ms2jazzy66@gmail.com</t>
  </si>
  <si>
    <t>rounds</t>
  </si>
  <si>
    <t>sexicrites420@yahoo.com</t>
  </si>
  <si>
    <t>gumpolen</t>
  </si>
  <si>
    <t>Logan</t>
  </si>
  <si>
    <t>jennifer_ferniza@hotmail.com</t>
  </si>
  <si>
    <t>ferniza</t>
  </si>
  <si>
    <t>all creatures emergency center</t>
  </si>
  <si>
    <t>m.mekel40@gmail.com</t>
  </si>
  <si>
    <t>mekel</t>
  </si>
  <si>
    <t>imc capital</t>
  </si>
  <si>
    <t>terrykennedy26@yahoo.com</t>
  </si>
  <si>
    <t>rtc resource</t>
  </si>
  <si>
    <t>sshaw36@msn.com</t>
  </si>
  <si>
    <t>frys</t>
  </si>
  <si>
    <t>sadiehowell1958@gmail.com</t>
  </si>
  <si>
    <t>pokeys academyst</t>
  </si>
  <si>
    <t>tjlbjackson@aol.com</t>
  </si>
  <si>
    <t>Burlington</t>
  </si>
  <si>
    <t>bracco diagnostic inc</t>
  </si>
  <si>
    <t>anniecarmon@yahoo.com</t>
  </si>
  <si>
    <t>july072452@aol.com</t>
  </si>
  <si>
    <t>matsui</t>
  </si>
  <si>
    <t>dfas</t>
  </si>
  <si>
    <t>bjaquesa@yahoo.com</t>
  </si>
  <si>
    <t>jaquesa</t>
  </si>
  <si>
    <t>ms department of corrections</t>
  </si>
  <si>
    <t>simplereid227@yahoo.com</t>
  </si>
  <si>
    <t>shawntell</t>
  </si>
  <si>
    <t>Warren</t>
  </si>
  <si>
    <t>tots to young adults</t>
  </si>
  <si>
    <t>wilcoxjerome13@yahoo.com</t>
  </si>
  <si>
    <t>wilcox</t>
  </si>
  <si>
    <t>Vernal</t>
  </si>
  <si>
    <t>showfindrs logging llp</t>
  </si>
  <si>
    <t>optimistic_citrus@hotmail.com</t>
  </si>
  <si>
    <t>rieth</t>
  </si>
  <si>
    <t>cheveux</t>
  </si>
  <si>
    <t>yatti715@gmail.com</t>
  </si>
  <si>
    <t>Chesterton</t>
  </si>
  <si>
    <t>dr. angelique brown</t>
  </si>
  <si>
    <t>katbtfl@aol.com</t>
  </si>
  <si>
    <t>the fairweather group</t>
  </si>
  <si>
    <t>bellacartolina@hotmail.com</t>
  </si>
  <si>
    <t>deanza college</t>
  </si>
  <si>
    <t>laws.angela69@gmail.com</t>
  </si>
  <si>
    <t>medlin</t>
  </si>
  <si>
    <t>mlchucky@hotmail.com</t>
  </si>
  <si>
    <t>private duty</t>
  </si>
  <si>
    <t>coyevans@aol.com</t>
  </si>
  <si>
    <t>mark\\'s o\\'neil</t>
  </si>
  <si>
    <t>vivrich20@hotmail.com</t>
  </si>
  <si>
    <t>moholland transfer</t>
  </si>
  <si>
    <t>melissa.stahl@gmail.com</t>
  </si>
  <si>
    <t>antroc122909@gmail.com</t>
  </si>
  <si>
    <t>moyer</t>
  </si>
  <si>
    <t>nkouolinga@hotmail.com</t>
  </si>
  <si>
    <t>nkou</t>
  </si>
  <si>
    <t>olilnga</t>
  </si>
  <si>
    <t>embassy of cameroon</t>
  </si>
  <si>
    <t>paulmrawlings@gmail.com</t>
  </si>
  <si>
    <t>rawlings</t>
  </si>
  <si>
    <t>honest air group</t>
  </si>
  <si>
    <t>mrswhetsell05@hotmail.com</t>
  </si>
  <si>
    <t>latrisha</t>
  </si>
  <si>
    <t>whetsell</t>
  </si>
  <si>
    <t>econo lodge</t>
  </si>
  <si>
    <t>lucian21g@gmail.com</t>
  </si>
  <si>
    <t>wheelerstruckrepair</t>
  </si>
  <si>
    <t>angelarosehudson@yahoo.com</t>
  </si>
  <si>
    <t>plescruslow@gmail.com</t>
  </si>
  <si>
    <t>mahood</t>
  </si>
  <si>
    <t>sure save</t>
  </si>
  <si>
    <t>robertslisa7@yahoo.com</t>
  </si>
  <si>
    <t>rhoward_1958@hotmail.com</t>
  </si>
  <si>
    <t>progressive directions</t>
  </si>
  <si>
    <t>cheerdevils06@aol.com</t>
  </si>
  <si>
    <t>tofanelli</t>
  </si>
  <si>
    <t>berry.richard1@gmail.com</t>
  </si>
  <si>
    <t>mccurry.kiara21@gmail.com</t>
  </si>
  <si>
    <t>kiara</t>
  </si>
  <si>
    <t>mccurry</t>
  </si>
  <si>
    <t>stericycle</t>
  </si>
  <si>
    <t>e.hearld@yahoo.com</t>
  </si>
  <si>
    <t>estella</t>
  </si>
  <si>
    <t>hearld</t>
  </si>
  <si>
    <t>dept aging disability serv</t>
  </si>
  <si>
    <t>misshinton2006@yahoo.com</t>
  </si>
  <si>
    <t>sentoris</t>
  </si>
  <si>
    <t>southeast community college</t>
  </si>
  <si>
    <t>ruready4tyt@yahoo.com</t>
  </si>
  <si>
    <t>terese</t>
  </si>
  <si>
    <t>thurman</t>
  </si>
  <si>
    <t>appletree answering service</t>
  </si>
  <si>
    <t>ebarber09@yahoo.com</t>
  </si>
  <si>
    <t>krogers</t>
  </si>
  <si>
    <t>charcya@gmail.com</t>
  </si>
  <si>
    <t>charollett</t>
  </si>
  <si>
    <t>alarcon</t>
  </si>
  <si>
    <t>heritage</t>
  </si>
  <si>
    <t>covergyrl24@gmail.com</t>
  </si>
  <si>
    <t>Eagle Lake</t>
  </si>
  <si>
    <t>palm terrace of lakeland</t>
  </si>
  <si>
    <t>mrgray23607@hotmail.com</t>
  </si>
  <si>
    <t>cardre</t>
  </si>
  <si>
    <t>perrys cuts</t>
  </si>
  <si>
    <t>timviking@msn.com</t>
  </si>
  <si>
    <t>eligio</t>
  </si>
  <si>
    <t>Lawndale</t>
  </si>
  <si>
    <t>teak warehouse</t>
  </si>
  <si>
    <t>asco1960@gmail.com</t>
  </si>
  <si>
    <t>j.necessary@gmail.com</t>
  </si>
  <si>
    <t>benner</t>
  </si>
  <si>
    <t>antoniosvega@gmail.com</t>
  </si>
  <si>
    <t>vega</t>
  </si>
  <si>
    <t>jeans unlimited</t>
  </si>
  <si>
    <t>popkorn6968@yahoo.com</t>
  </si>
  <si>
    <t>sales</t>
  </si>
  <si>
    <t>duarteguiller26@hotmail.com</t>
  </si>
  <si>
    <t>guillermo</t>
  </si>
  <si>
    <t>San Ysidro</t>
  </si>
  <si>
    <t>communication_exchange@hotmail.com</t>
  </si>
  <si>
    <t>jennings</t>
  </si>
  <si>
    <t>learning center</t>
  </si>
  <si>
    <t>vinnycaz@hotmail.com</t>
  </si>
  <si>
    <t>opm retiree</t>
  </si>
  <si>
    <t>mstahiri34@gmail.com</t>
  </si>
  <si>
    <t>hungry howies</t>
  </si>
  <si>
    <t>chitofuentebella@yahoo.com</t>
  </si>
  <si>
    <t>chito</t>
  </si>
  <si>
    <t>fuentebella</t>
  </si>
  <si>
    <t>allied barton security</t>
  </si>
  <si>
    <t>isaacconnor@gmail.com</t>
  </si>
  <si>
    <t>pncbank</t>
  </si>
  <si>
    <t>vincent.cruz74@yahoo.com</t>
  </si>
  <si>
    <t>city of miami</t>
  </si>
  <si>
    <t>gonolezfan@hotmail.com</t>
  </si>
  <si>
    <t>isabella</t>
  </si>
  <si>
    <t>fulton_21@hotmail.com</t>
  </si>
  <si>
    <t>fulton</t>
  </si>
  <si>
    <t>Augusta</t>
  </si>
  <si>
    <t>usarmy</t>
  </si>
  <si>
    <t>branbear1@aol.com</t>
  </si>
  <si>
    <t>deb4rusty@gmail.com</t>
  </si>
  <si>
    <t>rachau</t>
  </si>
  <si>
    <t>Washingtonvil</t>
  </si>
  <si>
    <t>primerica</t>
  </si>
  <si>
    <t>di_tasty@yahoo.com</t>
  </si>
  <si>
    <t>hatcher</t>
  </si>
  <si>
    <t>Inkster</t>
  </si>
  <si>
    <t>house  of  braid\\\\\\\\\\\\\\</t>
  </si>
  <si>
    <t>d.smith1960@yahoo.com</t>
  </si>
  <si>
    <t>prestige</t>
  </si>
  <si>
    <t>carolyn.young@gmail.com</t>
  </si>
  <si>
    <t>builderama</t>
  </si>
  <si>
    <t>zaiyanna2000@yahoo.com</t>
  </si>
  <si>
    <t>Gadsden</t>
  </si>
  <si>
    <t>farmers</t>
  </si>
  <si>
    <t>kedanash@gmail.com</t>
  </si>
  <si>
    <t>makeda</t>
  </si>
  <si>
    <t>bradford village west</t>
  </si>
  <si>
    <t>tekarushing@yahoo.com</t>
  </si>
  <si>
    <t>shunika</t>
  </si>
  <si>
    <t>boston</t>
  </si>
  <si>
    <t>private care</t>
  </si>
  <si>
    <t>chippy428@gmail.com</t>
  </si>
  <si>
    <t>virginia resources recycled</t>
  </si>
  <si>
    <t>greyhound417@yahoo.com</t>
  </si>
  <si>
    <t>Sylvester</t>
  </si>
  <si>
    <t>lacheshajackson@yahoo.com</t>
  </si>
  <si>
    <t>lachesha</t>
  </si>
  <si>
    <t>abm parking</t>
  </si>
  <si>
    <t>charlban5@aol.com</t>
  </si>
  <si>
    <t>maids to perfection</t>
  </si>
  <si>
    <t>aburk912@gmail.com</t>
  </si>
  <si>
    <t>darrick@hotmail.com</t>
  </si>
  <si>
    <t>darrick</t>
  </si>
  <si>
    <t>twin electronics</t>
  </si>
  <si>
    <t>bolanos.frances@yahoo.com</t>
  </si>
  <si>
    <t>bolanos</t>
  </si>
  <si>
    <t>Little Elm</t>
  </si>
  <si>
    <t>little texans academy</t>
  </si>
  <si>
    <t>buddriverfan8@aol.com</t>
  </si>
  <si>
    <t>Cortland</t>
  </si>
  <si>
    <t>bzevallos26@hotmail.com</t>
  </si>
  <si>
    <t>zevallos</t>
  </si>
  <si>
    <t>Centreville</t>
  </si>
  <si>
    <t>china6456@gmail.com</t>
  </si>
  <si>
    <t>stivers</t>
  </si>
  <si>
    <t>j.closet</t>
  </si>
  <si>
    <t>richardsashley43@yahoo.com</t>
  </si>
  <si>
    <t>casino express llc</t>
  </si>
  <si>
    <t>susan_fowler_2001@yahoo.com</t>
  </si>
  <si>
    <t>zielinski</t>
  </si>
  <si>
    <t>seattle golf course</t>
  </si>
  <si>
    <t>gregoryperez@yahoo.com</t>
  </si>
  <si>
    <t>franklin music</t>
  </si>
  <si>
    <t>dunn.maria@gmail.com</t>
  </si>
  <si>
    <t>dunn</t>
  </si>
  <si>
    <t>philadelphia insurance</t>
  </si>
  <si>
    <t>lakivabaker23@yahoo.com</t>
  </si>
  <si>
    <t>lakiva</t>
  </si>
  <si>
    <t>hair control</t>
  </si>
  <si>
    <t>christianmwest@gmail.com</t>
  </si>
  <si>
    <t>asiatic solutions</t>
  </si>
  <si>
    <t>richg1252@gmail.com</t>
  </si>
  <si>
    <t>gideon</t>
  </si>
  <si>
    <t>superior heat and air</t>
  </si>
  <si>
    <t>ep.lovesang@gmail.com</t>
  </si>
  <si>
    <t>liggins</t>
  </si>
  <si>
    <t>the bancorp</t>
  </si>
  <si>
    <t>enzo86322@yahoo.com</t>
  </si>
  <si>
    <t>rearden</t>
  </si>
  <si>
    <t>Camp Verde</t>
  </si>
  <si>
    <t>amphenol griffith enterprises</t>
  </si>
  <si>
    <t>bannie4nike@yahoo.com</t>
  </si>
  <si>
    <t>community america credit union</t>
  </si>
  <si>
    <t>davidkoffa15@yahoo.com</t>
  </si>
  <si>
    <t>koffa</t>
  </si>
  <si>
    <t>fjc security</t>
  </si>
  <si>
    <t>ajhalltx@aol.com</t>
  </si>
  <si>
    <t>djjames123@gmail.com</t>
  </si>
  <si>
    <t>tsiever2002@yahoo.com</t>
  </si>
  <si>
    <t>siever</t>
  </si>
  <si>
    <t>Weaverville</t>
  </si>
  <si>
    <t>kellogg   kimsey  inc</t>
  </si>
  <si>
    <t>davise2012@gmail.com</t>
  </si>
  <si>
    <t>Raeford</t>
  </si>
  <si>
    <t>west hoke middle school</t>
  </si>
  <si>
    <t>justin11691@hotmail.com</t>
  </si>
  <si>
    <t>ksutton04@gmail.com</t>
  </si>
  <si>
    <t>kristine</t>
  </si>
  <si>
    <t>taphouse restaurant</t>
  </si>
  <si>
    <t>laaydyf@yahoo.com</t>
  </si>
  <si>
    <t>remona</t>
  </si>
  <si>
    <t>ferrell</t>
  </si>
  <si>
    <t>Alton</t>
  </si>
  <si>
    <t>halifax regional hospital</t>
  </si>
  <si>
    <t>erwinl@hotmail.com</t>
  </si>
  <si>
    <t>anthonympreston@hotmail.com</t>
  </si>
  <si>
    <t>kathie_litherland@yahoo.com</t>
  </si>
  <si>
    <t>kathie</t>
  </si>
  <si>
    <t>litherland</t>
  </si>
  <si>
    <t>donsomersjr@aol.com</t>
  </si>
  <si>
    <t>somers</t>
  </si>
  <si>
    <t>smithmemam@aol.com</t>
  </si>
  <si>
    <t>Souderton</t>
  </si>
  <si>
    <t>indian creek fouhdation</t>
  </si>
  <si>
    <t>georgey.69@hotmail.com</t>
  </si>
  <si>
    <t>Brookings</t>
  </si>
  <si>
    <t>l trucking</t>
  </si>
  <si>
    <t>jessica_caesar0914@yahoo.com</t>
  </si>
  <si>
    <t>caesar</t>
  </si>
  <si>
    <t>magain1997@yahoo.com</t>
  </si>
  <si>
    <t>tambo2969337@yahoo.com</t>
  </si>
  <si>
    <t>flyguy1441@gmail.com</t>
  </si>
  <si>
    <t>ricardos lawn care</t>
  </si>
  <si>
    <t>johnniemickens@yahoo.com</t>
  </si>
  <si>
    <t>mickens</t>
  </si>
  <si>
    <t>contemporaries</t>
  </si>
  <si>
    <t>teddybear57002@yahoo.com</t>
  </si>
  <si>
    <t>ted</t>
  </si>
  <si>
    <t>kunkel</t>
  </si>
  <si>
    <t>hatfields catering</t>
  </si>
  <si>
    <t>sagrumpy300@gmail.com</t>
  </si>
  <si>
    <t>aguilera</t>
  </si>
  <si>
    <t>West Jordan</t>
  </si>
  <si>
    <t>unitech</t>
  </si>
  <si>
    <t>paje420.dp@gmail.com</t>
  </si>
  <si>
    <t>mickfreeman97@gmail.com</t>
  </si>
  <si>
    <t>Paoli</t>
  </si>
  <si>
    <t>freemans mobile home</t>
  </si>
  <si>
    <t>sunrise0605@aol.com</t>
  </si>
  <si>
    <t>work from home</t>
  </si>
  <si>
    <t>pringlever19@yahoo.com</t>
  </si>
  <si>
    <t>ringlever</t>
  </si>
  <si>
    <t>ringlever productions</t>
  </si>
  <si>
    <t>mesafamily4life@aol.com</t>
  </si>
  <si>
    <t>evangelina</t>
  </si>
  <si>
    <t>sterling personnal</t>
  </si>
  <si>
    <t>ladyblu614@gmail.com</t>
  </si>
  <si>
    <t>keyanna</t>
  </si>
  <si>
    <t>u s  bank national association</t>
  </si>
  <si>
    <t>foday.macbailey@gmail.com</t>
  </si>
  <si>
    <t>foday</t>
  </si>
  <si>
    <t>macbailey</t>
  </si>
  <si>
    <t>wis intl</t>
  </si>
  <si>
    <t>teralemiless@yahoo.com</t>
  </si>
  <si>
    <t>terale</t>
  </si>
  <si>
    <t>federal companies</t>
  </si>
  <si>
    <t>vpboosterclub01@gmail.com</t>
  </si>
  <si>
    <t>New Caney</t>
  </si>
  <si>
    <t>gloria twitty</t>
  </si>
  <si>
    <t>torry_motley30@yahoo.com</t>
  </si>
  <si>
    <t>torry</t>
  </si>
  <si>
    <t>kandacenlaster@yahoo.com</t>
  </si>
  <si>
    <t>kandace</t>
  </si>
  <si>
    <t>laster</t>
  </si>
  <si>
    <t>nette510@hotmail.com</t>
  </si>
  <si>
    <t>county of riverside</t>
  </si>
  <si>
    <t>michelle.erkins91@gmail.com</t>
  </si>
  <si>
    <t>erkins</t>
  </si>
  <si>
    <t>Xenia</t>
  </si>
  <si>
    <t>verizon</t>
  </si>
  <si>
    <t>realeyeproinc@hotmail.com</t>
  </si>
  <si>
    <t>obrien</t>
  </si>
  <si>
    <t>simon</t>
  </si>
  <si>
    <t>petecowen@yahoo.com</t>
  </si>
  <si>
    <t>merrygoround</t>
  </si>
  <si>
    <t>w_plunk@hotmail.com</t>
  </si>
  <si>
    <t>plunkett</t>
  </si>
  <si>
    <t>Syracuse</t>
  </si>
  <si>
    <t>alma lou plunkett</t>
  </si>
  <si>
    <t>dmburg77@live.com</t>
  </si>
  <si>
    <t>dala</t>
  </si>
  <si>
    <t>north village</t>
  </si>
  <si>
    <t>valeriecampbell34@yahoo.com</t>
  </si>
  <si>
    <t>best western</t>
  </si>
  <si>
    <t>jamie16042@yahoo.com</t>
  </si>
  <si>
    <t>camp</t>
  </si>
  <si>
    <t>Williamsport</t>
  </si>
  <si>
    <t>institutional eye care</t>
  </si>
  <si>
    <t>revee334@yahoo.com</t>
  </si>
  <si>
    <t>banfield</t>
  </si>
  <si>
    <t>ccmom2014@yahoo.com</t>
  </si>
  <si>
    <t>ligues</t>
  </si>
  <si>
    <t>Brenham</t>
  </si>
  <si>
    <t>kttx</t>
  </si>
  <si>
    <t>rubysimpson@hotmail.com</t>
  </si>
  <si>
    <t>rubiela</t>
  </si>
  <si>
    <t>mcbsloan2@gmail.com</t>
  </si>
  <si>
    <t>Culpeper</t>
  </si>
  <si>
    <t>midatlantic prottel</t>
  </si>
  <si>
    <t>maria.benji.hernandez@gmail.com</t>
  </si>
  <si>
    <t>Merchantville</t>
  </si>
  <si>
    <t>mpjbc1@yahoo.com</t>
  </si>
  <si>
    <t>tammykosola@hotmail.com</t>
  </si>
  <si>
    <t>Chisholm</t>
  </si>
  <si>
    <t>jenifer ivanca</t>
  </si>
  <si>
    <t>seancowen@hotmail.com</t>
  </si>
  <si>
    <t>cowen</t>
  </si>
  <si>
    <t>sassielori@hotmail.com</t>
  </si>
  <si>
    <t>warehime</t>
  </si>
  <si>
    <t>north eastern juinor collage</t>
  </si>
  <si>
    <t>ahaller2095@aol.com</t>
  </si>
  <si>
    <t>Weirsdale</t>
  </si>
  <si>
    <t>hersheygirl0612@yahoo.com</t>
  </si>
  <si>
    <t>scos</t>
  </si>
  <si>
    <t>michellelj03@gmail.com</t>
  </si>
  <si>
    <t>sorrell</t>
  </si>
  <si>
    <t>arbys; inc</t>
  </si>
  <si>
    <t>julie.jenning@live.com</t>
  </si>
  <si>
    <t>jenning</t>
  </si>
  <si>
    <t>midnite_angel_2@yahoo.com</t>
  </si>
  <si>
    <t>anderson offce interiors</t>
  </si>
  <si>
    <t>manda10853@hotmail.com</t>
  </si>
  <si>
    <t>hylant group; inc.</t>
  </si>
  <si>
    <t>ddarmahn@yahoo.com</t>
  </si>
  <si>
    <t>darmahn</t>
  </si>
  <si>
    <t>TikTok Ads</t>
  </si>
  <si>
    <t>anica79@yahoo.com</t>
  </si>
  <si>
    <t>Seffner</t>
  </si>
  <si>
    <t>security finance</t>
  </si>
  <si>
    <t>aliclift.ac@gmail.com</t>
  </si>
  <si>
    <t>alexandria</t>
  </si>
  <si>
    <t>clift</t>
  </si>
  <si>
    <t>united marketing group</t>
  </si>
  <si>
    <t>davidvonalst@yahoo.com</t>
  </si>
  <si>
    <t>vonalst</t>
  </si>
  <si>
    <t>arcuricraig@gmail.com</t>
  </si>
  <si>
    <t>arcuri</t>
  </si>
  <si>
    <t>Susquehanna</t>
  </si>
  <si>
    <t>penn star bank</t>
  </si>
  <si>
    <t>hyarpih98@gmail.com</t>
  </si>
  <si>
    <t>ayarpi</t>
  </si>
  <si>
    <t>sogomonyan</t>
  </si>
  <si>
    <t>hpmc</t>
  </si>
  <si>
    <t>kenishatquick@hotmail.com</t>
  </si>
  <si>
    <t>kenisha</t>
  </si>
  <si>
    <t>quick</t>
  </si>
  <si>
    <t>West Point</t>
  </si>
  <si>
    <t>fields1900@gmail.com</t>
  </si>
  <si>
    <t>nena</t>
  </si>
  <si>
    <t>Norristown</t>
  </si>
  <si>
    <t>legal aid of se pa</t>
  </si>
  <si>
    <t>hectorcolonarias@yahoo.com</t>
  </si>
  <si>
    <t>colon</t>
  </si>
  <si>
    <t>caguas</t>
  </si>
  <si>
    <t>gilster marylee</t>
  </si>
  <si>
    <t>helenjdavis@hotmail.com</t>
  </si>
  <si>
    <t>star merchant services</t>
  </si>
  <si>
    <t>jeannieandtrudy@hotmail.com</t>
  </si>
  <si>
    <t>Porterville</t>
  </si>
  <si>
    <t>krtjjjj@yahoo.com</t>
  </si>
  <si>
    <t>harold.beal@gmail.com</t>
  </si>
  <si>
    <t>beal</t>
  </si>
  <si>
    <t>gold medal</t>
  </si>
  <si>
    <t>dream99103@yahoo.com</t>
  </si>
  <si>
    <t>johnson transportation</t>
  </si>
  <si>
    <t>lilbetsy9@yahoo.com</t>
  </si>
  <si>
    <t>fidelity national title</t>
  </si>
  <si>
    <t>lukeddavisjr@yahoo.com</t>
  </si>
  <si>
    <t>job corps</t>
  </si>
  <si>
    <t>lanies1026@yahoo.com</t>
  </si>
  <si>
    <t>dyson</t>
  </si>
  <si>
    <t>dc trails</t>
  </si>
  <si>
    <t>jonniewalker7@gmail.com</t>
  </si>
  <si>
    <t>Allen</t>
  </si>
  <si>
    <t>davisdanat@gmail.com</t>
  </si>
  <si>
    <t>juliawendling30@yahoo.com</t>
  </si>
  <si>
    <t>wendling</t>
  </si>
  <si>
    <t>j&amp;k subway</t>
  </si>
  <si>
    <t>webster536085@bellsouth.net</t>
  </si>
  <si>
    <t>truckin together</t>
  </si>
  <si>
    <t>saritamd2u@yahoo.com</t>
  </si>
  <si>
    <t>nu attraction</t>
  </si>
  <si>
    <t>seniorayanda@yahoo.com</t>
  </si>
  <si>
    <t>ayanda</t>
  </si>
  <si>
    <t>akagha</t>
  </si>
  <si>
    <t>comforcare senior services</t>
  </si>
  <si>
    <t>gbfitzgerald2001@yahoo.com</t>
  </si>
  <si>
    <t>geraldine</t>
  </si>
  <si>
    <t>fitzgerald</t>
  </si>
  <si>
    <t>rainyweather10@yahoo.com</t>
  </si>
  <si>
    <t>musguire</t>
  </si>
  <si>
    <t>New Galilee</t>
  </si>
  <si>
    <t>musguire milling</t>
  </si>
  <si>
    <t>rdprotruckdriver@aol.com</t>
  </si>
  <si>
    <t>dougher</t>
  </si>
  <si>
    <t>Pittston</t>
  </si>
  <si>
    <t>unempolyed</t>
  </si>
  <si>
    <t>sonialatejana@yahoo.com</t>
  </si>
  <si>
    <t>jordan school district</t>
  </si>
  <si>
    <t>wareagle7474.tjc@gmail.com</t>
  </si>
  <si>
    <t>colovin</t>
  </si>
  <si>
    <t>sexytaetae41@gmail.com</t>
  </si>
  <si>
    <t>shanta</t>
  </si>
  <si>
    <t>rabago@gmail.com</t>
  </si>
  <si>
    <t>rabago</t>
  </si>
  <si>
    <t>meprgirl69@yahoo.com</t>
  </si>
  <si>
    <t>confesora</t>
  </si>
  <si>
    <t>alliance</t>
  </si>
  <si>
    <t>ronnie.stang@rockets.utoledo.edu</t>
  </si>
  <si>
    <t>stang</t>
  </si>
  <si>
    <t>lacourparis@yahoo.com</t>
  </si>
  <si>
    <t>lacour</t>
  </si>
  <si>
    <t>center for community academic</t>
  </si>
  <si>
    <t>amberdinni@aol.com</t>
  </si>
  <si>
    <t>state of texas</t>
  </si>
  <si>
    <t>apopkamomof4@gmail.com</t>
  </si>
  <si>
    <t>luci</t>
  </si>
  <si>
    <t>sheehan</t>
  </si>
  <si>
    <t>virgina calvert</t>
  </si>
  <si>
    <t>pameva16@yahoo.com</t>
  </si>
  <si>
    <t>pamevayahooc</t>
  </si>
  <si>
    <t>nutley</t>
  </si>
  <si>
    <t>slg32003@yahoo.com</t>
  </si>
  <si>
    <t>silas</t>
  </si>
  <si>
    <t>cfss inc</t>
  </si>
  <si>
    <t>thizz23520@gmail.com</t>
  </si>
  <si>
    <t>tohonodhul</t>
  </si>
  <si>
    <t>quatishalawson@aol.com</t>
  </si>
  <si>
    <t>quatisha</t>
  </si>
  <si>
    <t>tylerjeanhebert@live.com</t>
  </si>
  <si>
    <t>hebert</t>
  </si>
  <si>
    <t>compass bank plano</t>
  </si>
  <si>
    <t>vikperez@hotmail.com</t>
  </si>
  <si>
    <t>houstonian mortgage</t>
  </si>
  <si>
    <t>samemily0216@live.com</t>
  </si>
  <si>
    <t>clemens</t>
  </si>
  <si>
    <t>spectrumvoip</t>
  </si>
  <si>
    <t>samartin1975@gmail.com</t>
  </si>
  <si>
    <t>khda</t>
  </si>
  <si>
    <t>kristie1977@gmail.com</t>
  </si>
  <si>
    <t>kristie</t>
  </si>
  <si>
    <t>Monahans</t>
  </si>
  <si>
    <t>ram_marshall2006@yahoo.com</t>
  </si>
  <si>
    <t>td bank</t>
  </si>
  <si>
    <t>mikejmcollins@gmail.com</t>
  </si>
  <si>
    <t>aldonoe81@live.com</t>
  </si>
  <si>
    <t>aldo</t>
  </si>
  <si>
    <t>azpeitia</t>
  </si>
  <si>
    <t>pgp international</t>
  </si>
  <si>
    <t>spinnersdad@gmail.com</t>
  </si>
  <si>
    <t>morelli</t>
  </si>
  <si>
    <t>Dickson City</t>
  </si>
  <si>
    <t>pitbull securiy</t>
  </si>
  <si>
    <t>mcdowell.reuben.t@gmail.com</t>
  </si>
  <si>
    <t>reuben</t>
  </si>
  <si>
    <t>essimonton@ikonfin.com</t>
  </si>
  <si>
    <t>eva</t>
  </si>
  <si>
    <t>simonton</t>
  </si>
  <si>
    <t>ge  capital</t>
  </si>
  <si>
    <t>valwherry@hotmail.com</t>
  </si>
  <si>
    <t>wherry</t>
  </si>
  <si>
    <t>health and human services</t>
  </si>
  <si>
    <t>mrcollinseb@yahoo.com</t>
  </si>
  <si>
    <t>allegiance security group</t>
  </si>
  <si>
    <t>bessey45236@yahoo.com</t>
  </si>
  <si>
    <t>bessey</t>
  </si>
  <si>
    <t>sweatshop clothing</t>
  </si>
  <si>
    <t>mhurtado143@gmail.com</t>
  </si>
  <si>
    <t>hurtado</t>
  </si>
  <si>
    <t>st josephs hospital</t>
  </si>
  <si>
    <t>mary.noggle@yahoo.com</t>
  </si>
  <si>
    <t>noggle</t>
  </si>
  <si>
    <t>salem woods</t>
  </si>
  <si>
    <t>josh.letts@yahoo.com</t>
  </si>
  <si>
    <t>letts</t>
  </si>
  <si>
    <t>Goodman</t>
  </si>
  <si>
    <t>swift const.</t>
  </si>
  <si>
    <t>rebeccacampos1974@yahoo.com</t>
  </si>
  <si>
    <t>campos</t>
  </si>
  <si>
    <t>gonzaba medical</t>
  </si>
  <si>
    <t>tashaboon611@aol.com</t>
  </si>
  <si>
    <t>peace river citrus</t>
  </si>
  <si>
    <t>mariepressley33@gmail.com</t>
  </si>
  <si>
    <t>choubert</t>
  </si>
  <si>
    <t>dangervil</t>
  </si>
  <si>
    <t>ameriguard</t>
  </si>
  <si>
    <t>onurmindd@msn.com</t>
  </si>
  <si>
    <t>suicide bridge</t>
  </si>
  <si>
    <t>lavorius@yahoo.com</t>
  </si>
  <si>
    <t>lameasha</t>
  </si>
  <si>
    <t>dera.waller@yahoo.com</t>
  </si>
  <si>
    <t>dera</t>
  </si>
  <si>
    <t>waller</t>
  </si>
  <si>
    <t>Friendswood</t>
  </si>
  <si>
    <t>colbert and ball tax servic</t>
  </si>
  <si>
    <t>dodge_man_1976@yahoo.com</t>
  </si>
  <si>
    <t>cushman</t>
  </si>
  <si>
    <t>wb western</t>
  </si>
  <si>
    <t>shemia.washington@hotmail.com</t>
  </si>
  <si>
    <t>shemia</t>
  </si>
  <si>
    <t>Crescent City</t>
  </si>
  <si>
    <t>sthursday87@yahoo.com</t>
  </si>
  <si>
    <t>stefanie</t>
  </si>
  <si>
    <t>wieder</t>
  </si>
  <si>
    <t>u.s. polo assn.</t>
  </si>
  <si>
    <t>lanceoverton82@gmail.com</t>
  </si>
  <si>
    <t>overton</t>
  </si>
  <si>
    <t>the shop</t>
  </si>
  <si>
    <t>tatia.alford@gmail.com</t>
  </si>
  <si>
    <t>tatia</t>
  </si>
  <si>
    <t>sickle cell disease</t>
  </si>
  <si>
    <t>310cessna@gmail.com</t>
  </si>
  <si>
    <t>aeroworks</t>
  </si>
  <si>
    <t>lashonm96@yahoo.com</t>
  </si>
  <si>
    <t>jameka</t>
  </si>
  <si>
    <t>Covington</t>
  </si>
  <si>
    <t>ges</t>
  </si>
  <si>
    <t>mialmabella84@yahoo.com</t>
  </si>
  <si>
    <t>marko</t>
  </si>
  <si>
    <t>american eagle</t>
  </si>
  <si>
    <t>bryanj8@gmail.com</t>
  </si>
  <si>
    <t>edwarmcool@hotmail.com</t>
  </si>
  <si>
    <t>dishmon</t>
  </si>
  <si>
    <t>ygi international</t>
  </si>
  <si>
    <t>michaelrippee@gmail.com</t>
  </si>
  <si>
    <t>rippee</t>
  </si>
  <si>
    <t>first california bank</t>
  </si>
  <si>
    <t>misskitty2829@yahoo.com</t>
  </si>
  <si>
    <t>dingle</t>
  </si>
  <si>
    <t>carolina custom</t>
  </si>
  <si>
    <t>rissag1227@gmail.com</t>
  </si>
  <si>
    <t>parliament house orlando</t>
  </si>
  <si>
    <t>eeyvdjlove4ever@live.com</t>
  </si>
  <si>
    <t>Stedman</t>
  </si>
  <si>
    <t>tspint@hotmail.com</t>
  </si>
  <si>
    <t>spint</t>
  </si>
  <si>
    <t>Rapid City</t>
  </si>
  <si>
    <t>hilt eng inc</t>
  </si>
  <si>
    <t>doggie2149@aol.com</t>
  </si>
  <si>
    <t>surdel</t>
  </si>
  <si>
    <t>Berlin</t>
  </si>
  <si>
    <t>cjt48@yahoo.com</t>
  </si>
  <si>
    <t>teel</t>
  </si>
  <si>
    <t>Jay</t>
  </si>
  <si>
    <t>simmons foods inc</t>
  </si>
  <si>
    <t>dwncox@gmail.com</t>
  </si>
  <si>
    <t>stanleypittman8@aol.com</t>
  </si>
  <si>
    <t>pitman</t>
  </si>
  <si>
    <t>stevenw1958@yahoo.com</t>
  </si>
  <si>
    <t>fresh express</t>
  </si>
  <si>
    <t>michelle_brown1122@yahoo.com</t>
  </si>
  <si>
    <t>marco</t>
  </si>
  <si>
    <t>stjohn</t>
  </si>
  <si>
    <t>petsmart</t>
  </si>
  <si>
    <t>brnstrmsk@aol.com</t>
  </si>
  <si>
    <t>stramaski</t>
  </si>
  <si>
    <t>allegheny county</t>
  </si>
  <si>
    <t>julieroseyard@yahoo.com</t>
  </si>
  <si>
    <t>yardis</t>
  </si>
  <si>
    <t>fuel on</t>
  </si>
  <si>
    <t>familyaffairdaycare@hotmail.com</t>
  </si>
  <si>
    <t>family affair day care</t>
  </si>
  <si>
    <t>hedpe424@yahoo.com</t>
  </si>
  <si>
    <t>associated food</t>
  </si>
  <si>
    <t>jacho13@yahoo.com</t>
  </si>
  <si>
    <t>gavin</t>
  </si>
  <si>
    <t>aquhart</t>
  </si>
  <si>
    <t>marketingwerks</t>
  </si>
  <si>
    <t>graciefluker@yahoo.com</t>
  </si>
  <si>
    <t>radigan</t>
  </si>
  <si>
    <t>boyle dentistry</t>
  </si>
  <si>
    <t>wandaturner11@gmail.com</t>
  </si>
  <si>
    <t>Needham</t>
  </si>
  <si>
    <t>thompson hospility</t>
  </si>
  <si>
    <t>randisfonseca@yahoo.com</t>
  </si>
  <si>
    <t>gt covers</t>
  </si>
  <si>
    <t>kdj3535@yahoo.com</t>
  </si>
  <si>
    <t>Spotsylvania</t>
  </si>
  <si>
    <t>ladeejme@hotmail.com</t>
  </si>
  <si>
    <t>Loma Linda</t>
  </si>
  <si>
    <t>crossmark inc</t>
  </si>
  <si>
    <t>tanishaskinner@yahoo.com</t>
  </si>
  <si>
    <t>community council</t>
  </si>
  <si>
    <t>pamwrice10@yahoo.com</t>
  </si>
  <si>
    <t>pandrea</t>
  </si>
  <si>
    <t>wrice</t>
  </si>
  <si>
    <t>Varnville</t>
  </si>
  <si>
    <t>hampton tax assessor office</t>
  </si>
  <si>
    <t>intrcept_22@hotmail.com</t>
  </si>
  <si>
    <t>moorman</t>
  </si>
  <si>
    <t>brown roberts</t>
  </si>
  <si>
    <t>arandall1999@yahoo.com</t>
  </si>
  <si>
    <t>alysian</t>
  </si>
  <si>
    <t>hectorgia@gmail.com</t>
  </si>
  <si>
    <t>abundiz</t>
  </si>
  <si>
    <t>scccc</t>
  </si>
  <si>
    <t>darrellwebb01@hotmail.com</t>
  </si>
  <si>
    <t>saralee</t>
  </si>
  <si>
    <t>felicia.fletcher@gmail.com</t>
  </si>
  <si>
    <t>hugworks</t>
  </si>
  <si>
    <t>isiordiaaa@hotmail.com</t>
  </si>
  <si>
    <t>agueda</t>
  </si>
  <si>
    <t>isiordia</t>
  </si>
  <si>
    <t>sanminasci</t>
  </si>
  <si>
    <t>wilma.parham@yahoo.com</t>
  </si>
  <si>
    <t>wilma</t>
  </si>
  <si>
    <t>parham</t>
  </si>
  <si>
    <t>cambridge health alliance</t>
  </si>
  <si>
    <t>allenhadley@live.com</t>
  </si>
  <si>
    <t>hadley</t>
  </si>
  <si>
    <t>Macclesfield</t>
  </si>
  <si>
    <t>frddom electric</t>
  </si>
  <si>
    <t>dblueeyesqq4u64@aol.com</t>
  </si>
  <si>
    <t>carrico</t>
  </si>
  <si>
    <t>Verona</t>
  </si>
  <si>
    <t>bogards heating and cooling</t>
  </si>
  <si>
    <t>twst10@hotmail.com</t>
  </si>
  <si>
    <t>torrey</t>
  </si>
  <si>
    <t>richmond public schools</t>
  </si>
  <si>
    <t>phonix2734@gmail.com</t>
  </si>
  <si>
    <t>damon</t>
  </si>
  <si>
    <t>guardian self storage</t>
  </si>
  <si>
    <t>aliciarn09@aol.com</t>
  </si>
  <si>
    <t>winfield</t>
  </si>
  <si>
    <t>Waverly</t>
  </si>
  <si>
    <t>sussex social servcies</t>
  </si>
  <si>
    <t>johnlgarwood@yahoo.com</t>
  </si>
  <si>
    <t>garwood</t>
  </si>
  <si>
    <t>penmac</t>
  </si>
  <si>
    <t>gmkerry.palmer@gmail.com</t>
  </si>
  <si>
    <t>ocean view school</t>
  </si>
  <si>
    <t>sweetiebee1@yahoo.com</t>
  </si>
  <si>
    <t>allied wastes</t>
  </si>
  <si>
    <t>laateeda@hotmail.com</t>
  </si>
  <si>
    <t>dobson</t>
  </si>
  <si>
    <t>self employed; daycare</t>
  </si>
  <si>
    <t>jjohnson@yahoo.com</t>
  </si>
  <si>
    <t>jemanne</t>
  </si>
  <si>
    <t>employers insurance</t>
  </si>
  <si>
    <t>rhojacks@yahoo.com</t>
  </si>
  <si>
    <t>primesource</t>
  </si>
  <si>
    <t>kaiya_becca_01@yahoo.com</t>
  </si>
  <si>
    <t>Fort Payne</t>
  </si>
  <si>
    <t>ryans</t>
  </si>
  <si>
    <t>christineelizabeth37@yahoo.com</t>
  </si>
  <si>
    <t>applied materials</t>
  </si>
  <si>
    <t>peakcheer2005@hotmail.com</t>
  </si>
  <si>
    <t>cpurtney</t>
  </si>
  <si>
    <t>steranka</t>
  </si>
  <si>
    <t>Parker</t>
  </si>
  <si>
    <t>viola34142@yahoo.com</t>
  </si>
  <si>
    <t>Immokalee</t>
  </si>
  <si>
    <t>bruce hendry insurance</t>
  </si>
  <si>
    <t>ray.nic84@gmail.com</t>
  </si>
  <si>
    <t>rachelle</t>
  </si>
  <si>
    <t>vip cuts</t>
  </si>
  <si>
    <t>sharongoodwinp@aol.com</t>
  </si>
  <si>
    <t>goodwin</t>
  </si>
  <si>
    <t>peaks little angels</t>
  </si>
  <si>
    <t>ymontanez30@yahoo.com</t>
  </si>
  <si>
    <t>montanez</t>
  </si>
  <si>
    <t>us district courts</t>
  </si>
  <si>
    <t>sharontodd7@aol.com</t>
  </si>
  <si>
    <t>bnav238@yahoo.com</t>
  </si>
  <si>
    <t>navarrorodri</t>
  </si>
  <si>
    <t>Keller</t>
  </si>
  <si>
    <t>taysa home health</t>
  </si>
  <si>
    <t>ejonesjr@hotmail.com</t>
  </si>
  <si>
    <t>edrain</t>
  </si>
  <si>
    <t>scottwhite</t>
  </si>
  <si>
    <t>collinejones@yahoo.com</t>
  </si>
  <si>
    <t>colline</t>
  </si>
  <si>
    <t>mainline health</t>
  </si>
  <si>
    <t>royaltana@yahoo.com</t>
  </si>
  <si>
    <t>kalaboukas</t>
  </si>
  <si>
    <t>soultana</t>
  </si>
  <si>
    <t>suncoast hospice</t>
  </si>
  <si>
    <t>cmccartney1966@yahoo.com</t>
  </si>
  <si>
    <t>mccartney</t>
  </si>
  <si>
    <t>Walker</t>
  </si>
  <si>
    <t>murphy family ventures</t>
  </si>
  <si>
    <t>skittle2749@yahoo.com</t>
  </si>
  <si>
    <t>burnett</t>
  </si>
  <si>
    <t>t mobile</t>
  </si>
  <si>
    <t>johmarich@yahoo.com</t>
  </si>
  <si>
    <t>johmaque</t>
  </si>
  <si>
    <t>green park</t>
  </si>
  <si>
    <t>huynhlasvegas@yahoo.com</t>
  </si>
  <si>
    <t>vinh</t>
  </si>
  <si>
    <t>huynh</t>
  </si>
  <si>
    <t>luxor hotel&amp;casino</t>
  </si>
  <si>
    <t>rlgracing24@yahoo.com</t>
  </si>
  <si>
    <t>mommaone2@gmail.com</t>
  </si>
  <si>
    <t>smmith</t>
  </si>
  <si>
    <t>Prairie du Ch</t>
  </si>
  <si>
    <t>lady luck casino</t>
  </si>
  <si>
    <t>erica_korto@yahoo.com</t>
  </si>
  <si>
    <t>evica</t>
  </si>
  <si>
    <t>wuo</t>
  </si>
  <si>
    <t>st. anthony health care</t>
  </si>
  <si>
    <t>tierney_green@msn.com</t>
  </si>
  <si>
    <t>tierney</t>
  </si>
  <si>
    <t>community living experien</t>
  </si>
  <si>
    <t>j_nasty_sc@yahoo.com</t>
  </si>
  <si>
    <t>sage</t>
  </si>
  <si>
    <t>marquitamiller83@gmail.com</t>
  </si>
  <si>
    <t>marquita</t>
  </si>
  <si>
    <t>bc bs of alabama</t>
  </si>
  <si>
    <t>cdshepherd801@gmail.com</t>
  </si>
  <si>
    <t>shepherd</t>
  </si>
  <si>
    <t>2 guys and truck</t>
  </si>
  <si>
    <t>mike429809@gmail.com</t>
  </si>
  <si>
    <t>echols</t>
  </si>
  <si>
    <t>Waller</t>
  </si>
  <si>
    <t>deric_alpha06@yahoo.com</t>
  </si>
  <si>
    <t>deric</t>
  </si>
  <si>
    <t>minnefield</t>
  </si>
  <si>
    <t>Anniston</t>
  </si>
  <si>
    <t>agency for substance abuse</t>
  </si>
  <si>
    <t>tszlachta773@gmail.com</t>
  </si>
  <si>
    <t>tomasz</t>
  </si>
  <si>
    <t>szlachta</t>
  </si>
  <si>
    <t>Mount Prospec</t>
  </si>
  <si>
    <t>cms inc</t>
  </si>
  <si>
    <t>jessica_claire_07@hotmail.com</t>
  </si>
  <si>
    <t>danielson</t>
  </si>
  <si>
    <t>jrw sales</t>
  </si>
  <si>
    <t>kishafrench@bellsouth.net</t>
  </si>
  <si>
    <t>fredhp123011@gmail.com</t>
  </si>
  <si>
    <t>h m enterprises</t>
  </si>
  <si>
    <t>amkt1234@yahoo.com</t>
  </si>
  <si>
    <t>lavitiaw@yahoo.com</t>
  </si>
  <si>
    <t>lavitia</t>
  </si>
  <si>
    <t>brider</t>
  </si>
  <si>
    <t>eastfortworthmontessori</t>
  </si>
  <si>
    <t>andyyang8724@gmail.com</t>
  </si>
  <si>
    <t>yang</t>
  </si>
  <si>
    <t>Connelly Spri</t>
  </si>
  <si>
    <t>state employees credit union</t>
  </si>
  <si>
    <t>turnerbrent83@yahoo.com</t>
  </si>
  <si>
    <t>brent</t>
  </si>
  <si>
    <t>absolutetaxes@gmail.com</t>
  </si>
  <si>
    <t>Webster</t>
  </si>
  <si>
    <t>wachovia bank  n a</t>
  </si>
  <si>
    <t>jacksondominick@yahoo.com</t>
  </si>
  <si>
    <t>dominick</t>
  </si>
  <si>
    <t>potterybarn</t>
  </si>
  <si>
    <t>xjmswife1@hotmail.com</t>
  </si>
  <si>
    <t>kenney</t>
  </si>
  <si>
    <t>fortifiber corp</t>
  </si>
  <si>
    <t>mlesure86@gmail.com</t>
  </si>
  <si>
    <t>areotek</t>
  </si>
  <si>
    <t>lorib41@yahoo.com</t>
  </si>
  <si>
    <t>lorinda</t>
  </si>
  <si>
    <t>bedard</t>
  </si>
  <si>
    <t>colliewthrspn@aol.com</t>
  </si>
  <si>
    <t>collie</t>
  </si>
  <si>
    <t>weatherspoon</t>
  </si>
  <si>
    <t>finishline</t>
  </si>
  <si>
    <t>harryj.stephens@hotmail.com</t>
  </si>
  <si>
    <t>atmos energy</t>
  </si>
  <si>
    <t>andrew.gibbons@yahoo.com</t>
  </si>
  <si>
    <t>gibbons</t>
  </si>
  <si>
    <t>Wylie</t>
  </si>
  <si>
    <t>link staffing</t>
  </si>
  <si>
    <t>espinosacarmen73@yahoo.com</t>
  </si>
  <si>
    <t>water edge</t>
  </si>
  <si>
    <t>chocolatechip.1@hotmail.com</t>
  </si>
  <si>
    <t>kimberly road group home</t>
  </si>
  <si>
    <t>ladyc4244@yahoo.com</t>
  </si>
  <si>
    <t>midsouth bank</t>
  </si>
  <si>
    <t>paseurpj@yahoo.com</t>
  </si>
  <si>
    <t>paseur</t>
  </si>
  <si>
    <t>duval county schools</t>
  </si>
  <si>
    <t>itsmesindysue@aol.com</t>
  </si>
  <si>
    <t>firebird foods</t>
  </si>
  <si>
    <t>jre427@gmail.com</t>
  </si>
  <si>
    <t>augusta</t>
  </si>
  <si>
    <t>summerbear123@yahoo.com</t>
  </si>
  <si>
    <t>wvdhhr</t>
  </si>
  <si>
    <t>ezimsam@yahoo.com</t>
  </si>
  <si>
    <t>jadams05@hotmail.com</t>
  </si>
  <si>
    <t>Dolton</t>
  </si>
  <si>
    <t>ccjtdc</t>
  </si>
  <si>
    <t>sandell@yahoo.com</t>
  </si>
  <si>
    <t>sandell</t>
  </si>
  <si>
    <t>ostin13@live.com</t>
  </si>
  <si>
    <t>efren</t>
  </si>
  <si>
    <t>cartagena</t>
  </si>
  <si>
    <t>utiliquest</t>
  </si>
  <si>
    <t>tanyad055@aol.com</t>
  </si>
  <si>
    <t>latanya</t>
  </si>
  <si>
    <t>danridge</t>
  </si>
  <si>
    <t>northwestadministratorsinc</t>
  </si>
  <si>
    <t>xracheal_cortez210@yahoo.com</t>
  </si>
  <si>
    <t>bamc</t>
  </si>
  <si>
    <t>quamarjones@bellsouth.net</t>
  </si>
  <si>
    <t>quamar</t>
  </si>
  <si>
    <t>Gastonia</t>
  </si>
  <si>
    <t>gaston county public schools</t>
  </si>
  <si>
    <t>tmontgomery35810@yahoo.com</t>
  </si>
  <si>
    <t>theodis</t>
  </si>
  <si>
    <t>frito</t>
  </si>
  <si>
    <t>kescsi@hotmail.com</t>
  </si>
  <si>
    <t>regal kingfstowne 16</t>
  </si>
  <si>
    <t>marco2luis1@aol.com</t>
  </si>
  <si>
    <t>aurelio</t>
  </si>
  <si>
    <t>alliedbarton security services</t>
  </si>
  <si>
    <t>mbf47913@aol.com</t>
  </si>
  <si>
    <t>register guard</t>
  </si>
  <si>
    <t>daviddd@msn.com</t>
  </si>
  <si>
    <t>dunham</t>
  </si>
  <si>
    <t>united airlines</t>
  </si>
  <si>
    <t>denisealmodovar@yahoo.com</t>
  </si>
  <si>
    <t>almodovar</t>
  </si>
  <si>
    <t>subuda77@hotmail.com</t>
  </si>
  <si>
    <t>liberty tax service</t>
  </si>
  <si>
    <t>missmanning@live.com</t>
  </si>
  <si>
    <t>Wentzville</t>
  </si>
  <si>
    <t>video concepts</t>
  </si>
  <si>
    <t>lorettadavis1972@yahoo.com</t>
  </si>
  <si>
    <t>childrens home of cincinnati</t>
  </si>
  <si>
    <t>robinduell@gmail.com</t>
  </si>
  <si>
    <t>duell</t>
  </si>
  <si>
    <t>perisolution</t>
  </si>
  <si>
    <t>mjberrang@yahoo.com</t>
  </si>
  <si>
    <t>berrang</t>
  </si>
  <si>
    <t>Collegeville</t>
  </si>
  <si>
    <t>horizon services inc</t>
  </si>
  <si>
    <t>kianroso@msn.com</t>
  </si>
  <si>
    <t>sophie</t>
  </si>
  <si>
    <t>sum</t>
  </si>
  <si>
    <t>hch</t>
  </si>
  <si>
    <t>xannacalvin82@yahoo.com</t>
  </si>
  <si>
    <t>uuyanna</t>
  </si>
  <si>
    <t>digitaria</t>
  </si>
  <si>
    <t>cathy.merkle@gmail.com</t>
  </si>
  <si>
    <t>cathleen</t>
  </si>
  <si>
    <t>merkle</t>
  </si>
  <si>
    <t>Albrightsvill</t>
  </si>
  <si>
    <t>rbs sempra</t>
  </si>
  <si>
    <t>tchavis@wcpss.net</t>
  </si>
  <si>
    <t>chavis</t>
  </si>
  <si>
    <t>wake county public schools</t>
  </si>
  <si>
    <t>angelina_nicolasa@yahoo.com</t>
  </si>
  <si>
    <t>San Martin</t>
  </si>
  <si>
    <t>planned parenthood</t>
  </si>
  <si>
    <t>bebe.blamo@gmail.com</t>
  </si>
  <si>
    <t>blamo</t>
  </si>
  <si>
    <t>elwyn</t>
  </si>
  <si>
    <t>yubiano17@hotmail.com</t>
  </si>
  <si>
    <t>barberos inc</t>
  </si>
  <si>
    <t>charlesdsanderson@gmail.com</t>
  </si>
  <si>
    <t>sanderson</t>
  </si>
  <si>
    <t>little folk shops</t>
  </si>
  <si>
    <t>bonnierbenton@hotmail.com</t>
  </si>
  <si>
    <t>christa_mason@msn.com</t>
  </si>
  <si>
    <t>Buena Vista</t>
  </si>
  <si>
    <t>eddyline</t>
  </si>
  <si>
    <t>cjohara04@msn.com</t>
  </si>
  <si>
    <t>gallaghers</t>
  </si>
  <si>
    <t>kongchi54@gmail.com</t>
  </si>
  <si>
    <t>alanvalentin@gmail.com</t>
  </si>
  <si>
    <t>millenia life</t>
  </si>
  <si>
    <t>mrsnavychick@yahoo.com</t>
  </si>
  <si>
    <t>santa barbara business college</t>
  </si>
  <si>
    <t>robertjsimpson@gmail.com</t>
  </si>
  <si>
    <t>service merchandise</t>
  </si>
  <si>
    <t>carlah_24@hotmail.com</t>
  </si>
  <si>
    <t>heren</t>
  </si>
  <si>
    <t>il state board of ed</t>
  </si>
  <si>
    <t>dawana.johnson@yahoo.com</t>
  </si>
  <si>
    <t>dawana</t>
  </si>
  <si>
    <t>miami inst for joint recon</t>
  </si>
  <si>
    <t>dhardy1221@yahoo.com</t>
  </si>
  <si>
    <t>lowes</t>
  </si>
  <si>
    <t>mississippi3512@yahoo.com</t>
  </si>
  <si>
    <t>neighborhood houses</t>
  </si>
  <si>
    <t>evelynmcotton@hotmail.com</t>
  </si>
  <si>
    <t>gloria442007@gmail.com</t>
  </si>
  <si>
    <t>childcare assosiates</t>
  </si>
  <si>
    <t>aliciaepatterson@hotmail.com</t>
  </si>
  <si>
    <t>network air</t>
  </si>
  <si>
    <t>fesed1951@hotmail.com</t>
  </si>
  <si>
    <t>elm farm</t>
  </si>
  <si>
    <t>euray1937@hotmail.com</t>
  </si>
  <si>
    <t>buck alley lumber</t>
  </si>
  <si>
    <t>francesrmurray@hotmail.com</t>
  </si>
  <si>
    <t>future plan</t>
  </si>
  <si>
    <t>h.nippy@hotmail.com</t>
  </si>
  <si>
    <t>lott</t>
  </si>
  <si>
    <t>summerj69@hotmail.com</t>
  </si>
  <si>
    <t>ciserella</t>
  </si>
  <si>
    <t>Marysvale</t>
  </si>
  <si>
    <t>ralph l. wadsworth</t>
  </si>
  <si>
    <t>dmarotto@gmail.com</t>
  </si>
  <si>
    <t>marotto</t>
  </si>
  <si>
    <t>South Bound B</t>
  </si>
  <si>
    <t>viking pest control</t>
  </si>
  <si>
    <t>msmaneka80@gmail.com</t>
  </si>
  <si>
    <t>maneka</t>
  </si>
  <si>
    <t>danino</t>
  </si>
  <si>
    <t>portus</t>
  </si>
  <si>
    <t>cyrusdurham61@gmail.com</t>
  </si>
  <si>
    <t>cyrus</t>
  </si>
  <si>
    <t>first fleet</t>
  </si>
  <si>
    <t>rodlsell@yahoo.com</t>
  </si>
  <si>
    <t>rodney</t>
  </si>
  <si>
    <t>eagle electric</t>
  </si>
  <si>
    <t>gestany@gmail.com</t>
  </si>
  <si>
    <t>speer</t>
  </si>
  <si>
    <t>thomaseason@gmail.com</t>
  </si>
  <si>
    <t>stroupe</t>
  </si>
  <si>
    <t>gamma gas</t>
  </si>
  <si>
    <t>robertfranklin6695@msn.com</t>
  </si>
  <si>
    <t>franklin jr</t>
  </si>
  <si>
    <t>sharonmariani@gmail.com</t>
  </si>
  <si>
    <t>mariani</t>
  </si>
  <si>
    <t>practiplan</t>
  </si>
  <si>
    <t>elakiotis@yahoo.com</t>
  </si>
  <si>
    <t>eleni</t>
  </si>
  <si>
    <t>lakiotis</t>
  </si>
  <si>
    <t>cantalupi usa</t>
  </si>
  <si>
    <t>thabizness80@yahoo.com</t>
  </si>
  <si>
    <t>pullenii</t>
  </si>
  <si>
    <t>Hercules</t>
  </si>
  <si>
    <t>uc berkeley pd</t>
  </si>
  <si>
    <t>clooke@hotmail.com</t>
  </si>
  <si>
    <t>Beverly Hills</t>
  </si>
  <si>
    <t>glennkeenan@hotmail.com</t>
  </si>
  <si>
    <t>keenan</t>
  </si>
  <si>
    <t>North Miami B</t>
  </si>
  <si>
    <t>buty1978@gmail.com</t>
  </si>
  <si>
    <t>Adams</t>
  </si>
  <si>
    <t>licorice pizza</t>
  </si>
  <si>
    <t>luvmybunny@hotmail.com</t>
  </si>
  <si>
    <t>dayna</t>
  </si>
  <si>
    <t>rehabilitationdepartment</t>
  </si>
  <si>
    <t>xcjanthony1@yahoo.com</t>
  </si>
  <si>
    <t>Glen Burnie</t>
  </si>
  <si>
    <t>bioreferencelab</t>
  </si>
  <si>
    <t>jonsd2000@yahoo.com</t>
  </si>
  <si>
    <t>alpine mortgage</t>
  </si>
  <si>
    <t>sdfmike07@gmail.com</t>
  </si>
  <si>
    <t>venezia bakery</t>
  </si>
  <si>
    <t>rkuhn91@gmail.com</t>
  </si>
  <si>
    <t>kuhn</t>
  </si>
  <si>
    <t>Burlingame</t>
  </si>
  <si>
    <t>ponymoonartdiva@yahoo.com</t>
  </si>
  <si>
    <t>joeswayperalta@hotmail.com</t>
  </si>
  <si>
    <t>josue</t>
  </si>
  <si>
    <t>peralta</t>
  </si>
  <si>
    <t>venice hospital/labcorp</t>
  </si>
  <si>
    <t>lilkev2931@hotmail.com</t>
  </si>
  <si>
    <t>mosier</t>
  </si>
  <si>
    <t>university of phoenix</t>
  </si>
  <si>
    <t>paulemas123176@aol.com</t>
  </si>
  <si>
    <t>homeworks</t>
  </si>
  <si>
    <t>christineauter@aol.com</t>
  </si>
  <si>
    <t>auter</t>
  </si>
  <si>
    <t>prideoftheneighborhood</t>
  </si>
  <si>
    <t>ggbug2000@yahoo.com</t>
  </si>
  <si>
    <t>geogianna</t>
  </si>
  <si>
    <t>georgianna mitchell</t>
  </si>
  <si>
    <t>s_johnson4@yahoo.com</t>
  </si>
  <si>
    <t>duke energy</t>
  </si>
  <si>
    <t>summerrose72106@aol.com</t>
  </si>
  <si>
    <t>summer</t>
  </si>
  <si>
    <t>mattes</t>
  </si>
  <si>
    <t>diamonds gentlemonds club</t>
  </si>
  <si>
    <t>tj31265@yahoo.com</t>
  </si>
  <si>
    <t>terresa</t>
  </si>
  <si>
    <t>ceogc</t>
  </si>
  <si>
    <t>kosby1911@gmail.com</t>
  </si>
  <si>
    <t>bonearl</t>
  </si>
  <si>
    <t>black iii</t>
  </si>
  <si>
    <t>gary fire department</t>
  </si>
  <si>
    <t>vidaurriclarita@yahoo.com</t>
  </si>
  <si>
    <t>vidaurri</t>
  </si>
  <si>
    <t>San Juan</t>
  </si>
  <si>
    <t>nabors incorp</t>
  </si>
  <si>
    <t>matthewsida79@yahoo.com</t>
  </si>
  <si>
    <t>terrpowell12@gmail.com</t>
  </si>
  <si>
    <t>powells</t>
  </si>
  <si>
    <t>Northridge</t>
  </si>
  <si>
    <t>medicorx pharmacy</t>
  </si>
  <si>
    <t>fnasta46@gmail.com</t>
  </si>
  <si>
    <t>nasta</t>
  </si>
  <si>
    <t>blockbuster</t>
  </si>
  <si>
    <t>fabrizio@yahoo.com</t>
  </si>
  <si>
    <t>curt</t>
  </si>
  <si>
    <t>fabrizio</t>
  </si>
  <si>
    <t>steinberg's</t>
  </si>
  <si>
    <t>hotwheelsndeals@yahoo.com</t>
  </si>
  <si>
    <t>derenike</t>
  </si>
  <si>
    <t>lynch</t>
  </si>
  <si>
    <t>universal leaf</t>
  </si>
  <si>
    <t>donaldbsmith@gmail.com</t>
  </si>
  <si>
    <t>hardwick@gmail.com</t>
  </si>
  <si>
    <t>eden</t>
  </si>
  <si>
    <t>hardwick</t>
  </si>
  <si>
    <t>security sporting goods</t>
  </si>
  <si>
    <t>going2daloo@hotmail.com</t>
  </si>
  <si>
    <t>dallas isd</t>
  </si>
  <si>
    <t>jamessuarez@hotmail.com</t>
  </si>
  <si>
    <t>suarez</t>
  </si>
  <si>
    <t>life plan counselling</t>
  </si>
  <si>
    <t>rebeccamerriman@yahoo.com</t>
  </si>
  <si>
    <t>merriman</t>
  </si>
  <si>
    <t>allentown</t>
  </si>
  <si>
    <t>stephaniehalpin@hotmail.com</t>
  </si>
  <si>
    <t>robinduffy@hotmail.com</t>
  </si>
  <si>
    <t>josephjmalone@gmail.com</t>
  </si>
  <si>
    <t>manuelbarber@hotmail.com</t>
  </si>
  <si>
    <t>beckey</t>
  </si>
  <si>
    <t>pomeroy's</t>
  </si>
  <si>
    <t>floydesprings@hotmail.com</t>
  </si>
  <si>
    <t>springs</t>
  </si>
  <si>
    <t>adriennemccorkle@gmail.com</t>
  </si>
  <si>
    <t>mccorkle</t>
  </si>
  <si>
    <t>walkamoungus138@hotmail.com</t>
  </si>
  <si>
    <t>bob evans</t>
  </si>
  <si>
    <t>emeraldfire81@yahoo.com</t>
  </si>
  <si>
    <t>sapphire</t>
  </si>
  <si>
    <t>masterson</t>
  </si>
  <si>
    <t>jvolinsky@yahoo.com</t>
  </si>
  <si>
    <t>volinsky</t>
  </si>
  <si>
    <t>optical nei</t>
  </si>
  <si>
    <t>mary4ersk@yahoo.com</t>
  </si>
  <si>
    <t>robledo</t>
  </si>
  <si>
    <t>aisd</t>
  </si>
  <si>
    <t>morganthal.kevin@gmail.com</t>
  </si>
  <si>
    <t>morganthal</t>
  </si>
  <si>
    <t>Angier</t>
  </si>
  <si>
    <t>cycls plus</t>
  </si>
  <si>
    <t>vernonl@gmail.com</t>
  </si>
  <si>
    <t>Junction</t>
  </si>
  <si>
    <t>thorofare</t>
  </si>
  <si>
    <t>dile1971@gmail.com</t>
  </si>
  <si>
    <t>johns</t>
  </si>
  <si>
    <t>Sunrise Beach</t>
  </si>
  <si>
    <t>the great train stores</t>
  </si>
  <si>
    <t>innocentangel1129@hotmail.com</t>
  </si>
  <si>
    <t>youngturley</t>
  </si>
  <si>
    <t>Pigeon Forge</t>
  </si>
  <si>
    <t>douglas cherokee economic auth</t>
  </si>
  <si>
    <t>caramelandstars@yahoo.com</t>
  </si>
  <si>
    <t>melanie</t>
  </si>
  <si>
    <t>dammel</t>
  </si>
  <si>
    <t>atleedansharley@hotmail.com</t>
  </si>
  <si>
    <t>Millersburg</t>
  </si>
  <si>
    <t>white cap</t>
  </si>
  <si>
    <t>jasonhubbard@hotmail.com</t>
  </si>
  <si>
    <t>whitneybowens22@gmail.com</t>
  </si>
  <si>
    <t>whitney</t>
  </si>
  <si>
    <t>bowens</t>
  </si>
  <si>
    <t>goncalves@hotmail.com</t>
  </si>
  <si>
    <t>goncalves</t>
  </si>
  <si>
    <t>liefalmid@gmail.com</t>
  </si>
  <si>
    <t>endicott shoes</t>
  </si>
  <si>
    <t>kennethwilliamson@gmail.com</t>
  </si>
  <si>
    <t>Eatontown</t>
  </si>
  <si>
    <t>laughner's cafeteria</t>
  </si>
  <si>
    <t>jerrylcole@hotmail.com</t>
  </si>
  <si>
    <t>henry's</t>
  </si>
  <si>
    <t>kyle_funkhouser@yahoo.com</t>
  </si>
  <si>
    <t>funkhouser</t>
  </si>
  <si>
    <t>pepin distributing company</t>
  </si>
  <si>
    <t>princesswilliams97@yahoo.com</t>
  </si>
  <si>
    <t>princess</t>
  </si>
  <si>
    <t>round table pizza</t>
  </si>
  <si>
    <t>tichis@gmail.com</t>
  </si>
  <si>
    <t>fowler</t>
  </si>
  <si>
    <t>Brighton</t>
  </si>
  <si>
    <t>new world realty</t>
  </si>
  <si>
    <t>cherria21@yahoo.com</t>
  </si>
  <si>
    <t>cherria</t>
  </si>
  <si>
    <t>manorcare</t>
  </si>
  <si>
    <t>lafulmer@gmail.com</t>
  </si>
  <si>
    <t>fulmer</t>
  </si>
  <si>
    <t>nan duskin</t>
  </si>
  <si>
    <t>bellaire1531@aol.com</t>
  </si>
  <si>
    <t>crandall</t>
  </si>
  <si>
    <t>Fairmont</t>
  </si>
  <si>
    <t>departmentofveteransaffairs</t>
  </si>
  <si>
    <t>josephburkhalter@gmail.com</t>
  </si>
  <si>
    <t>burkhalter</t>
  </si>
  <si>
    <t>Sunbury</t>
  </si>
  <si>
    <t>omni tech solutions</t>
  </si>
  <si>
    <t>michaeldaulton@gmail.com</t>
  </si>
  <si>
    <t>daulton</t>
  </si>
  <si>
    <t>total network development</t>
  </si>
  <si>
    <t>ewheels2@yahoo.com</t>
  </si>
  <si>
    <t>katausha</t>
  </si>
  <si>
    <t>autonation</t>
  </si>
  <si>
    <t>tmerrill92@gmail.com</t>
  </si>
  <si>
    <t>Middletown</t>
  </si>
  <si>
    <t>garden manor</t>
  </si>
  <si>
    <t>cofirster@yahoo.com</t>
  </si>
  <si>
    <t>firster</t>
  </si>
  <si>
    <t>nc department of corrections</t>
  </si>
  <si>
    <t>rashen@live.com</t>
  </si>
  <si>
    <t>shen</t>
  </si>
  <si>
    <t>jbeach740@gmail.com</t>
  </si>
  <si>
    <t>beach</t>
  </si>
  <si>
    <t>Pataskala</t>
  </si>
  <si>
    <t>v.georgezochowski;doinc</t>
  </si>
  <si>
    <t>andrewpgibbs@gmail.com</t>
  </si>
  <si>
    <t>asian junction</t>
  </si>
  <si>
    <t>lk2161@hotmail.com</t>
  </si>
  <si>
    <t>lakila</t>
  </si>
  <si>
    <t>kirkwood</t>
  </si>
  <si>
    <t>nice n bright</t>
  </si>
  <si>
    <t>cosner@hotmail.com</t>
  </si>
  <si>
    <t>cosner</t>
  </si>
  <si>
    <t>benesome</t>
  </si>
  <si>
    <t>nonaj@live.com</t>
  </si>
  <si>
    <t>nona</t>
  </si>
  <si>
    <t>chereefa_long@yahoo.com</t>
  </si>
  <si>
    <t>cheree</t>
  </si>
  <si>
    <t>North Richlan</t>
  </si>
  <si>
    <t>freeman toyota</t>
  </si>
  <si>
    <t>donelljns@yahoo.com</t>
  </si>
  <si>
    <t>donell</t>
  </si>
  <si>
    <t>24 hour fitness</t>
  </si>
  <si>
    <t>giry1963@hotmail.com</t>
  </si>
  <si>
    <t>elliott</t>
  </si>
  <si>
    <t>huffman and boyle</t>
  </si>
  <si>
    <t>xoericabooxo@yahoo.com</t>
  </si>
  <si>
    <t>devin</t>
  </si>
  <si>
    <t>Carleton</t>
  </si>
  <si>
    <t>dc container</t>
  </si>
  <si>
    <t>aqua3168@gmail.com</t>
  </si>
  <si>
    <t>moonly</t>
  </si>
  <si>
    <t>l_worley76@yahoo.com</t>
  </si>
  <si>
    <t>leslee</t>
  </si>
  <si>
    <t>worley</t>
  </si>
  <si>
    <t>Brookville</t>
  </si>
  <si>
    <t>community adult day service</t>
  </si>
  <si>
    <t>cynthiamespinosa@gmail.com</t>
  </si>
  <si>
    <t>mars music</t>
  </si>
  <si>
    <t>wompent@hotmail.com</t>
  </si>
  <si>
    <t>strategic profit</t>
  </si>
  <si>
    <t>lacul1987@yahoo.com</t>
  </si>
  <si>
    <t>mercedes</t>
  </si>
  <si>
    <t>swanson</t>
  </si>
  <si>
    <t>red robin stores</t>
  </si>
  <si>
    <t>jkei81088@gmail.com</t>
  </si>
  <si>
    <t>berry plastics</t>
  </si>
  <si>
    <t>sherp1993@gmail.com</t>
  </si>
  <si>
    <t>wouter@hotmail.com</t>
  </si>
  <si>
    <t>seidel</t>
  </si>
  <si>
    <t>Shaver Lake</t>
  </si>
  <si>
    <t>kinney shoes</t>
  </si>
  <si>
    <t>hibed1976@yahoo.com</t>
  </si>
  <si>
    <t>circuit design</t>
  </si>
  <si>
    <t>amor78_143@yahoo.com</t>
  </si>
  <si>
    <t>angelica</t>
  </si>
  <si>
    <t>south florida ent</t>
  </si>
  <si>
    <t>specialnana43@yahoo.com</t>
  </si>
  <si>
    <t>ibarra</t>
  </si>
  <si>
    <t>medassist</t>
  </si>
  <si>
    <t>smeyerrn@gmail.com</t>
  </si>
  <si>
    <t>st. louis childrens hospital</t>
  </si>
  <si>
    <t>april.haith14@yahoo.com</t>
  </si>
  <si>
    <t>haith</t>
  </si>
  <si>
    <t>Reidsville</t>
  </si>
  <si>
    <t>cantopthis@gmail.com</t>
  </si>
  <si>
    <t>cheers</t>
  </si>
  <si>
    <t>thomson reuters</t>
  </si>
  <si>
    <t>cecedu1010@gmail.com</t>
  </si>
  <si>
    <t>celeiny</t>
  </si>
  <si>
    <t>dumenigo</t>
  </si>
  <si>
    <t>kahane and assoc</t>
  </si>
  <si>
    <t>davidbullock@gmail.com</t>
  </si>
  <si>
    <t>bullock</t>
  </si>
  <si>
    <t>antoniac@hotmail.com</t>
  </si>
  <si>
    <t>Grayslake</t>
  </si>
  <si>
    <t>monk real estate service</t>
  </si>
  <si>
    <t>annsabatini@gmail.com</t>
  </si>
  <si>
    <t>sabatini</t>
  </si>
  <si>
    <t>merrymaking</t>
  </si>
  <si>
    <t>fleve1967@yahoo.com</t>
  </si>
  <si>
    <t>helton</t>
  </si>
  <si>
    <t>white tower hamburgers</t>
  </si>
  <si>
    <t>josephinerkirk@gmail.com</t>
  </si>
  <si>
    <t>earthworks garden kare</t>
  </si>
  <si>
    <t>kc131908@yahoo.com</t>
  </si>
  <si>
    <t>nekandra</t>
  </si>
  <si>
    <t>scroggins</t>
  </si>
  <si>
    <t>persons@gmail.com</t>
  </si>
  <si>
    <t>persons</t>
  </si>
  <si>
    <t>derekm.sisneros@gmail.com</t>
  </si>
  <si>
    <t>sisneros</t>
  </si>
  <si>
    <t>us bank</t>
  </si>
  <si>
    <t>deepaknand@live.com</t>
  </si>
  <si>
    <t>deepak</t>
  </si>
  <si>
    <t>nand</t>
  </si>
  <si>
    <t>robertromero1511@yahoo.com</t>
  </si>
  <si>
    <t>dufrene</t>
  </si>
  <si>
    <t>Clovis</t>
  </si>
  <si>
    <t>cargill</t>
  </si>
  <si>
    <t>memphis852001@aol.com</t>
  </si>
  <si>
    <t>nevels</t>
  </si>
  <si>
    <t>Schertz</t>
  </si>
  <si>
    <t>drury hotels</t>
  </si>
  <si>
    <t>mcneill504@gmail.com</t>
  </si>
  <si>
    <t>Dundalk</t>
  </si>
  <si>
    <t>wms</t>
  </si>
  <si>
    <t>dionnembandy@yahoo.com</t>
  </si>
  <si>
    <t>dionne</t>
  </si>
  <si>
    <t>bandy</t>
  </si>
  <si>
    <t>nelson staffing</t>
  </si>
  <si>
    <t>cdlane85@yahoo.com</t>
  </si>
  <si>
    <t>law office of dlk llc</t>
  </si>
  <si>
    <t>ramos.deanna@yahoo.com</t>
  </si>
  <si>
    <t>arcadian</t>
  </si>
  <si>
    <t>sandramarie121@yahoo.com</t>
  </si>
  <si>
    <t>stag</t>
  </si>
  <si>
    <t>nfi industries</t>
  </si>
  <si>
    <t>nashchristopher327@gmail.com</t>
  </si>
  <si>
    <t>gfa</t>
  </si>
  <si>
    <t>casse1973@gmail.com</t>
  </si>
  <si>
    <t>kephart</t>
  </si>
  <si>
    <t>Coppell</t>
  </si>
  <si>
    <t>mibatuigas@gmail.com</t>
  </si>
  <si>
    <t>batuigas</t>
  </si>
  <si>
    <t>Greeley</t>
  </si>
  <si>
    <t>banner health</t>
  </si>
  <si>
    <t>mauri2663@yahoo.com</t>
  </si>
  <si>
    <t>maurisa</t>
  </si>
  <si>
    <t>univ of alabama</t>
  </si>
  <si>
    <t>princessflor2003@yahoo.com</t>
  </si>
  <si>
    <t>florangely</t>
  </si>
  <si>
    <t>tender touch</t>
  </si>
  <si>
    <t>pf10806@aol.com</t>
  </si>
  <si>
    <t>ltv steel</t>
  </si>
  <si>
    <t>irishmikey78@yahoo.com</t>
  </si>
  <si>
    <t>martino</t>
  </si>
  <si>
    <t>angelcee03@yahoo.com</t>
  </si>
  <si>
    <t>ferguson florissant r 2</t>
  </si>
  <si>
    <t>jennasmith24@hotmail.com</t>
  </si>
  <si>
    <t>raelynn</t>
  </si>
  <si>
    <t>dipset3576@yahoo.com</t>
  </si>
  <si>
    <t>siemens</t>
  </si>
  <si>
    <t>cocojoe100@gmail.com</t>
  </si>
  <si>
    <t>culverson</t>
  </si>
  <si>
    <t>converse</t>
  </si>
  <si>
    <t>lissaandbrian@aol.com</t>
  </si>
  <si>
    <t>crager</t>
  </si>
  <si>
    <t>Deltona</t>
  </si>
  <si>
    <t>dex</t>
  </si>
  <si>
    <t>jerry_bryant_jenn2011@yahoo.com</t>
  </si>
  <si>
    <t>luker</t>
  </si>
  <si>
    <t>Bay Minette</t>
  </si>
  <si>
    <t>newark paperboard products</t>
  </si>
  <si>
    <t>janice_9699@yahoo.com</t>
  </si>
  <si>
    <t>camarena health</t>
  </si>
  <si>
    <t>makeuplin@yahoo.com</t>
  </si>
  <si>
    <t>ulta beauty</t>
  </si>
  <si>
    <t>chloemm1@gmail.com</t>
  </si>
  <si>
    <t>chloe</t>
  </si>
  <si>
    <t>cass county healthcare</t>
  </si>
  <si>
    <t>willhakes1947@gmail.com</t>
  </si>
  <si>
    <t>hakes</t>
  </si>
  <si>
    <t>Winslow</t>
  </si>
  <si>
    <t>condor community services</t>
  </si>
  <si>
    <t>jacindanichols@yahoo.com</t>
  </si>
  <si>
    <t>jacinda</t>
  </si>
  <si>
    <t>mecole2000@yahoo.com</t>
  </si>
  <si>
    <t>taquelous</t>
  </si>
  <si>
    <t>jasperflowers@gmail.com</t>
  </si>
  <si>
    <t>jasper</t>
  </si>
  <si>
    <t>caravan knight</t>
  </si>
  <si>
    <t>joeyfabiecastillo@yahoo.com</t>
  </si>
  <si>
    <t>fabie</t>
  </si>
  <si>
    <t>Kerrville</t>
  </si>
  <si>
    <t>taco casa</t>
  </si>
  <si>
    <t>round831@gmail.com</t>
  </si>
  <si>
    <t>round</t>
  </si>
  <si>
    <t>cps</t>
  </si>
  <si>
    <t>angela_alloway@yahoo.com</t>
  </si>
  <si>
    <t>wagoner</t>
  </si>
  <si>
    <t>Mount Dora</t>
  </si>
  <si>
    <t>longwell and gentle pa</t>
  </si>
  <si>
    <t>dunn.a.michelle@gmail.com</t>
  </si>
  <si>
    <t>wetley dunn</t>
  </si>
  <si>
    <t>rockwell automation victory</t>
  </si>
  <si>
    <t>jreneewhiteley40@gmail.com</t>
  </si>
  <si>
    <t>whiteley</t>
  </si>
  <si>
    <t>Olivehurst</t>
  </si>
  <si>
    <t>jillian whiteleys cleaning</t>
  </si>
  <si>
    <t>annapalmtree@gmail.com</t>
  </si>
  <si>
    <t>worldventures</t>
  </si>
  <si>
    <t>cedesmoney@yahoo.com</t>
  </si>
  <si>
    <t>gonzales_lorene@yahoo.com</t>
  </si>
  <si>
    <t>ucsd</t>
  </si>
  <si>
    <t>emmit59@gmail.com</t>
  </si>
  <si>
    <t>emmit</t>
  </si>
  <si>
    <t>k and m general contractor</t>
  </si>
  <si>
    <t>poohbear1098@hotmail.com</t>
  </si>
  <si>
    <t>kalawa</t>
  </si>
  <si>
    <t>Kaneohe</t>
  </si>
  <si>
    <t>stonegarden1@msn.com</t>
  </si>
  <si>
    <t>desireecastillo89@gmail.com</t>
  </si>
  <si>
    <t>third street surgery center</t>
  </si>
  <si>
    <t>mzztrice25@gmail.com</t>
  </si>
  <si>
    <t>kings daycare</t>
  </si>
  <si>
    <t>j.spaeth@hotmail.com</t>
  </si>
  <si>
    <t>spaeth</t>
  </si>
  <si>
    <t>sportech inc</t>
  </si>
  <si>
    <t>tcporscherm@msn.com</t>
  </si>
  <si>
    <t>state of fl</t>
  </si>
  <si>
    <t>delraylauren83@aol.com</t>
  </si>
  <si>
    <t>toussaint louverture</t>
  </si>
  <si>
    <t>kristy_petersimes@yahoo.com</t>
  </si>
  <si>
    <t>petersimes</t>
  </si>
  <si>
    <t>kristys childcare</t>
  </si>
  <si>
    <t>lil_mickey06_08@yahoo.com</t>
  </si>
  <si>
    <t>coria</t>
  </si>
  <si>
    <t>twin lakes nursing home</t>
  </si>
  <si>
    <t>theliquidmethod@yahoo.com</t>
  </si>
  <si>
    <t>timmy</t>
  </si>
  <si>
    <t>valley mechanic</t>
  </si>
  <si>
    <t>chantellepeden@yahoo.com</t>
  </si>
  <si>
    <t>peden</t>
  </si>
  <si>
    <t>mercy housing inc</t>
  </si>
  <si>
    <t>kff1999@yahoo.com</t>
  </si>
  <si>
    <t>fladt</t>
  </si>
  <si>
    <t>alisonweaver13@gmail.com</t>
  </si>
  <si>
    <t>alison</t>
  </si>
  <si>
    <t>southcrest hospital</t>
  </si>
  <si>
    <t>abbynormal71255@aol.com</t>
  </si>
  <si>
    <t>mary jo</t>
  </si>
  <si>
    <t>urbanski</t>
  </si>
  <si>
    <t>city of philadelphia</t>
  </si>
  <si>
    <t>usmgalv@yahoo.com</t>
  </si>
  <si>
    <t>midtex</t>
  </si>
  <si>
    <t>biginy917@gmail.com</t>
  </si>
  <si>
    <t>berrios</t>
  </si>
  <si>
    <t>hilton worldwide</t>
  </si>
  <si>
    <t>deedeeleci@yahoo.com</t>
  </si>
  <si>
    <t>delecia</t>
  </si>
  <si>
    <t>valerieyglecias25@yahoo.com</t>
  </si>
  <si>
    <t>affina</t>
  </si>
  <si>
    <t>acarter517@yahoo.com</t>
  </si>
  <si>
    <t>wilson company</t>
  </si>
  <si>
    <t>clb8041@hotmail.com</t>
  </si>
  <si>
    <t>boron</t>
  </si>
  <si>
    <t>square d</t>
  </si>
  <si>
    <t>devkylemom@yahoo.com</t>
  </si>
  <si>
    <t>Jonestown</t>
  </si>
  <si>
    <t>lebanon school district</t>
  </si>
  <si>
    <t>moet1107@yahoo.com</t>
  </si>
  <si>
    <t>zirdium</t>
  </si>
  <si>
    <t>ruesta</t>
  </si>
  <si>
    <t>papi77511@yahoo.com</t>
  </si>
  <si>
    <t>jaime</t>
  </si>
  <si>
    <t>jim s. adler and associates</t>
  </si>
  <si>
    <t>slyrentie48@yahoo.com</t>
  </si>
  <si>
    <t>vann</t>
  </si>
  <si>
    <t>frankgravil@yahoo.com</t>
  </si>
  <si>
    <t>gravil</t>
  </si>
  <si>
    <t>Poplar Bluff</t>
  </si>
  <si>
    <t>aep river operations</t>
  </si>
  <si>
    <t>marquitacolone@yahoo.com</t>
  </si>
  <si>
    <t>rigsby</t>
  </si>
  <si>
    <t>i just want to clean</t>
  </si>
  <si>
    <t>lkatava67@hotmail.com</t>
  </si>
  <si>
    <t>katava</t>
  </si>
  <si>
    <t>Wilsonville</t>
  </si>
  <si>
    <t>senator mulroe</t>
  </si>
  <si>
    <t>tmmymcconnell@yahoo.com</t>
  </si>
  <si>
    <t>mcconnell</t>
  </si>
  <si>
    <t>east alabama urology</t>
  </si>
  <si>
    <t>dirobr76@yahoo.com</t>
  </si>
  <si>
    <t>jerrynleah@hotmail.com</t>
  </si>
  <si>
    <t>Latonia</t>
  </si>
  <si>
    <t>dhl</t>
  </si>
  <si>
    <t>sabrinasexy2386@yahoo.com</t>
  </si>
  <si>
    <t>Palatka</t>
  </si>
  <si>
    <t>palatka health care</t>
  </si>
  <si>
    <t>907izer@gmail.com</t>
  </si>
  <si>
    <t>duvall</t>
  </si>
  <si>
    <t>alaska snow removal</t>
  </si>
  <si>
    <t>anthonydaniels1972@yahoo.com</t>
  </si>
  <si>
    <t>sms</t>
  </si>
  <si>
    <t>mathewsvayeton@hotmail.com</t>
  </si>
  <si>
    <t>vayeton</t>
  </si>
  <si>
    <t>west corporation</t>
  </si>
  <si>
    <t>tiffanychantell@gmail.com</t>
  </si>
  <si>
    <t>acs</t>
  </si>
  <si>
    <t>dr8210@googlemail.com</t>
  </si>
  <si>
    <t>rocha</t>
  </si>
  <si>
    <t>West Liberty</t>
  </si>
  <si>
    <t>plastic products co</t>
  </si>
  <si>
    <t>fabfourty@hotmail.com</t>
  </si>
  <si>
    <t>wahlberg</t>
  </si>
  <si>
    <t>Baraga</t>
  </si>
  <si>
    <t>northstar health system</t>
  </si>
  <si>
    <t>elizabeth.perez20@hotmail.com</t>
  </si>
  <si>
    <t>iraida</t>
  </si>
  <si>
    <t>panalpina inc</t>
  </si>
  <si>
    <t>philadandra2007@yahoo.com</t>
  </si>
  <si>
    <t>abl management</t>
  </si>
  <si>
    <t>thelhan@saber.net</t>
  </si>
  <si>
    <t>hansard</t>
  </si>
  <si>
    <t>Spanish Fork</t>
  </si>
  <si>
    <t>state assistance</t>
  </si>
  <si>
    <t>debra.fritch@yahoo.com</t>
  </si>
  <si>
    <t>fritch</t>
  </si>
  <si>
    <t>bond co unit 2 schoo</t>
  </si>
  <si>
    <t>lashaeann@hotmail.com</t>
  </si>
  <si>
    <t>shae</t>
  </si>
  <si>
    <t>brouillette</t>
  </si>
  <si>
    <t>advanced eye center</t>
  </si>
  <si>
    <t>jasondiefendorf@aol.com</t>
  </si>
  <si>
    <t>diefendorf</t>
  </si>
  <si>
    <t>decorative designs</t>
  </si>
  <si>
    <t>fcooper2023@yahoo.com</t>
  </si>
  <si>
    <t>misericorida</t>
  </si>
  <si>
    <t>tammycuz.excite@yahoo.com</t>
  </si>
  <si>
    <t>cousins</t>
  </si>
  <si>
    <t>njsd</t>
  </si>
  <si>
    <t>sutherngrl2002@aol.com</t>
  </si>
  <si>
    <t>capasso</t>
  </si>
  <si>
    <t>Hackleburg</t>
  </si>
  <si>
    <t>russellville diagnos</t>
  </si>
  <si>
    <t>patriciafowler54@yahoo.com</t>
  </si>
  <si>
    <t>Dittmer</t>
  </si>
  <si>
    <t>bethesda meadow</t>
  </si>
  <si>
    <t>leslieandlily@aol.com</t>
  </si>
  <si>
    <t>united healthgroup</t>
  </si>
  <si>
    <t>dh1153@yahoo.com</t>
  </si>
  <si>
    <t>va printing service inc</t>
  </si>
  <si>
    <t>brianelliott909@msn.com</t>
  </si>
  <si>
    <t>rmc distributing</t>
  </si>
  <si>
    <t>rdynpry928@hotmail.com</t>
  </si>
  <si>
    <t>deese</t>
  </si>
  <si>
    <t>winn dixie stores</t>
  </si>
  <si>
    <t>parta7231@yahoo.com</t>
  </si>
  <si>
    <t>mwr trucking</t>
  </si>
  <si>
    <t>devariom60@gmail.com</t>
  </si>
  <si>
    <t>devario</t>
  </si>
  <si>
    <t>sylviaannmaples@gmail.com</t>
  </si>
  <si>
    <t>maples</t>
  </si>
  <si>
    <t>kariatari25@gmail.com</t>
  </si>
  <si>
    <t>row 14</t>
  </si>
  <si>
    <t>dea_78@live.com</t>
  </si>
  <si>
    <t>donnelly</t>
  </si>
  <si>
    <t>Draper</t>
  </si>
  <si>
    <t>harmons pharmacy</t>
  </si>
  <si>
    <t>brandiem26@gmail.com</t>
  </si>
  <si>
    <t>mexico public schools</t>
  </si>
  <si>
    <t>im471960@yahoo.com</t>
  </si>
  <si>
    <t>communityhospice ne</t>
  </si>
  <si>
    <t>reginasweeting@yahoo.com</t>
  </si>
  <si>
    <t>denton</t>
  </si>
  <si>
    <t>sunrise opp</t>
  </si>
  <si>
    <t>zsjbarnett@yahoo.com</t>
  </si>
  <si>
    <t>jay</t>
  </si>
  <si>
    <t>bsi recycling</t>
  </si>
  <si>
    <t>coryjdub@yahoo.com</t>
  </si>
  <si>
    <t>enterprise holdings</t>
  </si>
  <si>
    <t>floraldestiny@yahoo.com</t>
  </si>
  <si>
    <t>city of chicago</t>
  </si>
  <si>
    <t>elyse.velasquez@yahoo.com</t>
  </si>
  <si>
    <t>elyse</t>
  </si>
  <si>
    <t>Neptune</t>
  </si>
  <si>
    <t>nj spine group</t>
  </si>
  <si>
    <t>blackanmildtee@yahoo.com</t>
  </si>
  <si>
    <t>telisa</t>
  </si>
  <si>
    <t>nanaof3inva@yahoo.com</t>
  </si>
  <si>
    <t>gearhart</t>
  </si>
  <si>
    <t>landmark media</t>
  </si>
  <si>
    <t>lambkins7@hotmail.com</t>
  </si>
  <si>
    <t>lambkins</t>
  </si>
  <si>
    <t>smscroggin@yahoo.com</t>
  </si>
  <si>
    <t>scroggin</t>
  </si>
  <si>
    <t>hertz local edition</t>
  </si>
  <si>
    <t>supernanny12003@yahoo.com</t>
  </si>
  <si>
    <t>spgdd7982@yahoo.com</t>
  </si>
  <si>
    <t>rife</t>
  </si>
  <si>
    <t>raytown water co</t>
  </si>
  <si>
    <t>roxie1501@aol.com</t>
  </si>
  <si>
    <t>jerabek</t>
  </si>
  <si>
    <t>Thonotosassa</t>
  </si>
  <si>
    <t>growing concern lawn care</t>
  </si>
  <si>
    <t>veryfatefull@yahoo.com</t>
  </si>
  <si>
    <t>andreak920@gmail.com</t>
  </si>
  <si>
    <t>kooi</t>
  </si>
  <si>
    <t>andrea s petsitting</t>
  </si>
  <si>
    <t>snuffy41@gmail.com</t>
  </si>
  <si>
    <t>mud masters</t>
  </si>
  <si>
    <t>valeriewells54@yahoo.com</t>
  </si>
  <si>
    <t>watkinsricky@yahoo.com</t>
  </si>
  <si>
    <t>ricki</t>
  </si>
  <si>
    <t>bgzilla07@yahoo.com</t>
  </si>
  <si>
    <t>dorman</t>
  </si>
  <si>
    <t>c a c</t>
  </si>
  <si>
    <t>btn82483@aol.com</t>
  </si>
  <si>
    <t>antonette</t>
  </si>
  <si>
    <t>arcos</t>
  </si>
  <si>
    <t>Gardnerville</t>
  </si>
  <si>
    <t>spherion staffing</t>
  </si>
  <si>
    <t>eaglesconnie@yahoo.com</t>
  </si>
  <si>
    <t>tri star marketing</t>
  </si>
  <si>
    <t>tinainscore@yahoo.com</t>
  </si>
  <si>
    <t>inscore</t>
  </si>
  <si>
    <t>Warsaw</t>
  </si>
  <si>
    <t>k and w flooring</t>
  </si>
  <si>
    <t>sheilanellis@yahoo.com</t>
  </si>
  <si>
    <t>nellis</t>
  </si>
  <si>
    <t>roberttullis22@gmail.com</t>
  </si>
  <si>
    <t>tullis</t>
  </si>
  <si>
    <t>Seminole</t>
  </si>
  <si>
    <t>spartan</t>
  </si>
  <si>
    <t>rosedishone@yahoo.com</t>
  </si>
  <si>
    <t>dishonn</t>
  </si>
  <si>
    <t>dial america</t>
  </si>
  <si>
    <t>twooshaddy4u@yahoo.com</t>
  </si>
  <si>
    <t>rodrick</t>
  </si>
  <si>
    <t>marks landscaping</t>
  </si>
  <si>
    <t>elnegro6032@gmail.com</t>
  </si>
  <si>
    <t>rosario</t>
  </si>
  <si>
    <t>kalas mfg</t>
  </si>
  <si>
    <t>aguybandboy@aol.com</t>
  </si>
  <si>
    <t>unitedhouseofprayer</t>
  </si>
  <si>
    <t>sp949@yahoo.com</t>
  </si>
  <si>
    <t>pipe</t>
  </si>
  <si>
    <t>tabatha.ramach@yahoo.com</t>
  </si>
  <si>
    <t>ramach</t>
  </si>
  <si>
    <t>nanas diner</t>
  </si>
  <si>
    <t>rubyjones6@yahoo.com</t>
  </si>
  <si>
    <t>bsurre@aol.com</t>
  </si>
  <si>
    <t>surrett</t>
  </si>
  <si>
    <t>Fairview</t>
  </si>
  <si>
    <t>patrickkosnac@gmail.com</t>
  </si>
  <si>
    <t>kosnac</t>
  </si>
  <si>
    <t>five star cellular</t>
  </si>
  <si>
    <t>justagirl183@hotmail.com</t>
  </si>
  <si>
    <t>Fortville</t>
  </si>
  <si>
    <t>aarow</t>
  </si>
  <si>
    <t>tracymccann@gmail.com</t>
  </si>
  <si>
    <t>tacy</t>
  </si>
  <si>
    <t>mccann</t>
  </si>
  <si>
    <t>grandriver</t>
  </si>
  <si>
    <t>utfan927@yahoo.com</t>
  </si>
  <si>
    <t>Pearland</t>
  </si>
  <si>
    <t>kiranicole09@aol.com</t>
  </si>
  <si>
    <t>kira</t>
  </si>
  <si>
    <t>parkway association</t>
  </si>
  <si>
    <t>aarondorsey10@gmail.com</t>
  </si>
  <si>
    <t>fix my energy cost</t>
  </si>
  <si>
    <t>patrice.keener@yahoo.com</t>
  </si>
  <si>
    <t>keener</t>
  </si>
  <si>
    <t>Alvarado</t>
  </si>
  <si>
    <t>jpmorgan chase bank; na</t>
  </si>
  <si>
    <t>pgbenjamin11@yahoo.com</t>
  </si>
  <si>
    <t>patina</t>
  </si>
  <si>
    <t>epolobilbao@gmail.com</t>
  </si>
  <si>
    <t>pamaustin27@yahoo.com</t>
  </si>
  <si>
    <t>jahurson@yahoo.com</t>
  </si>
  <si>
    <t>thomasina</t>
  </si>
  <si>
    <t>amsterdamsacklowa</t>
  </si>
  <si>
    <t>canto559@gmail.com</t>
  </si>
  <si>
    <t>canto</t>
  </si>
  <si>
    <t>jjordanil@aol.com</t>
  </si>
  <si>
    <t>Bourbonnais</t>
  </si>
  <si>
    <t>riverside hospital</t>
  </si>
  <si>
    <t>seferreira24@gmail.com</t>
  </si>
  <si>
    <t>rua</t>
  </si>
  <si>
    <t>Fall River</t>
  </si>
  <si>
    <t>auto parts international</t>
  </si>
  <si>
    <t>joehenderson0215@gmail.com</t>
  </si>
  <si>
    <t>excel</t>
  </si>
  <si>
    <t>vmedr001@hotmail.com</t>
  </si>
  <si>
    <t>medrano</t>
  </si>
  <si>
    <t>camion azul</t>
  </si>
  <si>
    <t>falisaann@gmail.com</t>
  </si>
  <si>
    <t>Lake Elsinore</t>
  </si>
  <si>
    <t>d.cox22@my.dallas.chefs.edu</t>
  </si>
  <si>
    <t>ton_daddy@yahoo.com</t>
  </si>
  <si>
    <t>altonia</t>
  </si>
  <si>
    <t>bragg</t>
  </si>
  <si>
    <t>kelly box</t>
  </si>
  <si>
    <t>dwightnaz@cox.net</t>
  </si>
  <si>
    <t>dwight</t>
  </si>
  <si>
    <t>city of sierra vista</t>
  </si>
  <si>
    <t>jrobinson0413@gmail.com</t>
  </si>
  <si>
    <t>darleclew@aol.com</t>
  </si>
  <si>
    <t>clewis</t>
  </si>
  <si>
    <t>Hampstead</t>
  </si>
  <si>
    <t>pender county animal shelter</t>
  </si>
  <si>
    <t>ladydmh70@aol.com</t>
  </si>
  <si>
    <t>hackett</t>
  </si>
  <si>
    <t>didlake</t>
  </si>
  <si>
    <t>tlmaywald@yahoo.com</t>
  </si>
  <si>
    <t>maywald</t>
  </si>
  <si>
    <t>Griffith</t>
  </si>
  <si>
    <t>express employment</t>
  </si>
  <si>
    <t>kylas_halo@yahoo.com</t>
  </si>
  <si>
    <t>crist</t>
  </si>
  <si>
    <t>Hooker</t>
  </si>
  <si>
    <t>robinmoore30@gmail.com</t>
  </si>
  <si>
    <t>jbaptis5@aol.com</t>
  </si>
  <si>
    <t>jen</t>
  </si>
  <si>
    <t>baptista</t>
  </si>
  <si>
    <t>Mattapoisett</t>
  </si>
  <si>
    <t>new bedford rehab</t>
  </si>
  <si>
    <t>audreyeverdeane@gmail.com</t>
  </si>
  <si>
    <t>boles</t>
  </si>
  <si>
    <t>fast lane</t>
  </si>
  <si>
    <t>swatso09@yahoo.com</t>
  </si>
  <si>
    <t>td auto</t>
  </si>
  <si>
    <t>debhatchett@hotmail.com</t>
  </si>
  <si>
    <t>longrodney29@yahoo.com</t>
  </si>
  <si>
    <t>powell trucking</t>
  </si>
  <si>
    <t>hanaagam@hotmail.com</t>
  </si>
  <si>
    <t>hana</t>
  </si>
  <si>
    <t>agam</t>
  </si>
  <si>
    <t>reddangela@bellsouth.net</t>
  </si>
  <si>
    <t>redd</t>
  </si>
  <si>
    <t>louis rich</t>
  </si>
  <si>
    <t>eduardocam11@msn.com</t>
  </si>
  <si>
    <t>euro motor cars</t>
  </si>
  <si>
    <t>mr488161@yahoo.com</t>
  </si>
  <si>
    <t>commerce bank</t>
  </si>
  <si>
    <t>aaronjr25@hotmail.com</t>
  </si>
  <si>
    <t>Goldendale</t>
  </si>
  <si>
    <t>aarons tattoo studio</t>
  </si>
  <si>
    <t>burelisonjl@yahoo.com</t>
  </si>
  <si>
    <t>burelison</t>
  </si>
  <si>
    <t>clockwork home services</t>
  </si>
  <si>
    <t>somay1953@gmail.com</t>
  </si>
  <si>
    <t>stella</t>
  </si>
  <si>
    <t>wedgeworth</t>
  </si>
  <si>
    <t>Lyons</t>
  </si>
  <si>
    <t>sofa express</t>
  </si>
  <si>
    <t>demartino@gmail.com</t>
  </si>
  <si>
    <t>demartino</t>
  </si>
  <si>
    <t>yvonnepaul12@yahoo.com</t>
  </si>
  <si>
    <t>wwilliams1976@live.com</t>
  </si>
  <si>
    <t>Sevierville</t>
  </si>
  <si>
    <t>new center school</t>
  </si>
  <si>
    <t>comedis@gmail.com</t>
  </si>
  <si>
    <t>britts0409@yahoo.com</t>
  </si>
  <si>
    <t>struchen</t>
  </si>
  <si>
    <t>rolandhebert@hotmail.com</t>
  </si>
  <si>
    <t>roland</t>
  </si>
  <si>
    <t>netcore</t>
  </si>
  <si>
    <t>phillipknudson@gmail.com</t>
  </si>
  <si>
    <t>knudson</t>
  </si>
  <si>
    <t>Oakdale</t>
  </si>
  <si>
    <t>greendot bank</t>
  </si>
  <si>
    <t>chriselvis@live.com</t>
  </si>
  <si>
    <t>vilches</t>
  </si>
  <si>
    <t>fisher island</t>
  </si>
  <si>
    <t>truesdell@gmail.com</t>
  </si>
  <si>
    <t>violet</t>
  </si>
  <si>
    <t>truesdell</t>
  </si>
  <si>
    <t>chatman411@gmail.com</t>
  </si>
  <si>
    <t>tajuannna</t>
  </si>
  <si>
    <t>queens beauty supply</t>
  </si>
  <si>
    <t>deniseterry03@yahoo.com</t>
  </si>
  <si>
    <t>bbt bank</t>
  </si>
  <si>
    <t>jaackerman@gmail.com</t>
  </si>
  <si>
    <t>ackerman</t>
  </si>
  <si>
    <t>swolfe2020@gmail.com</t>
  </si>
  <si>
    <t>usa discounters</t>
  </si>
  <si>
    <t>patatkinson@gmail.com</t>
  </si>
  <si>
    <t>atkinson</t>
  </si>
  <si>
    <t>del farm</t>
  </si>
  <si>
    <t>txfatboy51@yahoo.com</t>
  </si>
  <si>
    <t>harmes</t>
  </si>
  <si>
    <t>Midland</t>
  </si>
  <si>
    <t>tjc inspection sevices</t>
  </si>
  <si>
    <t>douglasczamora@hotmail.com</t>
  </si>
  <si>
    <t>electric avenue</t>
  </si>
  <si>
    <t>person@hotmail.com</t>
  </si>
  <si>
    <t>Hickory Hills</t>
  </si>
  <si>
    <t>videstefano@gmail.com</t>
  </si>
  <si>
    <t>vicky</t>
  </si>
  <si>
    <t>destefano</t>
  </si>
  <si>
    <t>funtown toys</t>
  </si>
  <si>
    <t>aytaziz002@gmail.com</t>
  </si>
  <si>
    <t>azad</t>
  </si>
  <si>
    <t>khachadouria</t>
  </si>
  <si>
    <t>north america</t>
  </si>
  <si>
    <t>devescithhen37@hotmail.com</t>
  </si>
  <si>
    <t>trice</t>
  </si>
  <si>
    <t>Graff</t>
  </si>
  <si>
    <t>stratapro</t>
  </si>
  <si>
    <t>christinetbrinkley@hotmail.com</t>
  </si>
  <si>
    <t>brinkley</t>
  </si>
  <si>
    <t>linceres@hotmail.com</t>
  </si>
  <si>
    <t>foot quarters</t>
  </si>
  <si>
    <t>shaydunn322@gmail.com</t>
  </si>
  <si>
    <t>letreomia</t>
  </si>
  <si>
    <t>Deland</t>
  </si>
  <si>
    <t>3867383433</t>
  </si>
  <si>
    <t>markmiller@gmail.com</t>
  </si>
  <si>
    <t>Occidental</t>
  </si>
  <si>
    <t>idea infinity</t>
  </si>
  <si>
    <t>arlenegolla@gmail.com</t>
  </si>
  <si>
    <t>golla</t>
  </si>
  <si>
    <t>andreasylve6@aol.com</t>
  </si>
  <si>
    <t>sylve</t>
  </si>
  <si>
    <t>Pointe A la H</t>
  </si>
  <si>
    <t>plaquemines parish govt</t>
  </si>
  <si>
    <t>sarahjearly@gmail.com</t>
  </si>
  <si>
    <t>early</t>
  </si>
  <si>
    <t>Billings</t>
  </si>
  <si>
    <t>integra design</t>
  </si>
  <si>
    <t>lyriklee@hotmail.com</t>
  </si>
  <si>
    <t>alisa</t>
  </si>
  <si>
    <t>belton</t>
  </si>
  <si>
    <t>stryker</t>
  </si>
  <si>
    <t>jamal.w5884@yahoo.com</t>
  </si>
  <si>
    <t>whitaker</t>
  </si>
  <si>
    <t>appy1993@hotmail.com</t>
  </si>
  <si>
    <t>vanhoy</t>
  </si>
  <si>
    <t>the jolly farmer</t>
  </si>
  <si>
    <t>dianegonzalez@hotmail.com</t>
  </si>
  <si>
    <t>latrisha.mcduffie@yahoo.com</t>
  </si>
  <si>
    <t>mcduffie</t>
  </si>
  <si>
    <t>kelly svcs</t>
  </si>
  <si>
    <t>rivera_rosemarie@yahoo.com</t>
  </si>
  <si>
    <t>rosemarie</t>
  </si>
  <si>
    <t>child care resource center</t>
  </si>
  <si>
    <t>marykittle@yahoo.com</t>
  </si>
  <si>
    <t>kittle</t>
  </si>
  <si>
    <t>vernonlbrown@hotmail.com</t>
  </si>
  <si>
    <t>estherlsmith@gmail.com</t>
  </si>
  <si>
    <t>Indian Wells</t>
  </si>
  <si>
    <t>shabby chic</t>
  </si>
  <si>
    <t>edwardjacobs@hotmail.com</t>
  </si>
  <si>
    <t>hughes &amp; hatcher</t>
  </si>
  <si>
    <t>jewele@hotmail.com</t>
  </si>
  <si>
    <t>jewel</t>
  </si>
  <si>
    <t>heckman</t>
  </si>
  <si>
    <t>techo solutions</t>
  </si>
  <si>
    <t>heidimorford@hotmail.com</t>
  </si>
  <si>
    <t>morford</t>
  </si>
  <si>
    <t>Lehi</t>
  </si>
  <si>
    <t>myrajgarrett@hotmail.com</t>
  </si>
  <si>
    <t>purity supreme</t>
  </si>
  <si>
    <t>keithw@hotmail.com</t>
  </si>
  <si>
    <t>pedersen</t>
  </si>
  <si>
    <t>marvinstuckey@yahoo.com</t>
  </si>
  <si>
    <t>house works</t>
  </si>
  <si>
    <t>rachelmjohnson2002@yahoo.com</t>
  </si>
  <si>
    <t>johnsonwilli</t>
  </si>
  <si>
    <t>wake government</t>
  </si>
  <si>
    <t>katrinacasselle@gmail.com</t>
  </si>
  <si>
    <t>casselle</t>
  </si>
  <si>
    <t>kaplancareerinstitute</t>
  </si>
  <si>
    <t>816austin@gmail.com</t>
  </si>
  <si>
    <t>candie@gmail.com</t>
  </si>
  <si>
    <t>brinson@hotmail.com</t>
  </si>
  <si>
    <t>brinson</t>
  </si>
  <si>
    <t>superior appraisals</t>
  </si>
  <si>
    <t>coreya@hotmail.com</t>
  </si>
  <si>
    <t>gauthier</t>
  </si>
  <si>
    <t>dubrow's cafeteria</t>
  </si>
  <si>
    <t>cottoncandt4u@yahoo.com</t>
  </si>
  <si>
    <t>McAlester</t>
  </si>
  <si>
    <t>donaldaheller@gmail.com</t>
  </si>
  <si>
    <t>heller</t>
  </si>
  <si>
    <t>plan future</t>
  </si>
  <si>
    <t>arichonedavis@gmail.com</t>
  </si>
  <si>
    <t>ari</t>
  </si>
  <si>
    <t>north texas precision pain car</t>
  </si>
  <si>
    <t>janicesykes@gmail.com</t>
  </si>
  <si>
    <t>world of fun</t>
  </si>
  <si>
    <t>nadinebean298@yahoo.com</t>
  </si>
  <si>
    <t>rebecca blevins</t>
  </si>
  <si>
    <t>pae.jaehyun@gmail.com</t>
  </si>
  <si>
    <t>pae</t>
  </si>
  <si>
    <t>aju motors</t>
  </si>
  <si>
    <t>carolbrecher1@yahoo.com</t>
  </si>
  <si>
    <t>brecher</t>
  </si>
  <si>
    <t>Patricksburg</t>
  </si>
  <si>
    <t>help at home</t>
  </si>
  <si>
    <t>patrickshernandez@hotmail.com</t>
  </si>
  <si>
    <t>coast to coast hardware</t>
  </si>
  <si>
    <t>simafowler@hotmail.com</t>
  </si>
  <si>
    <t>sima</t>
  </si>
  <si>
    <t>club wholesale</t>
  </si>
  <si>
    <t>hugoecs@hotmail.com</t>
  </si>
  <si>
    <t>carvalho</t>
  </si>
  <si>
    <t>marble slab</t>
  </si>
  <si>
    <t>matthewlhenderson@gmail.com</t>
  </si>
  <si>
    <t>quality merchant services</t>
  </si>
  <si>
    <t>juanllopez@hotmail.com</t>
  </si>
  <si>
    <t>abco foods</t>
  </si>
  <si>
    <t>wai@live.com</t>
  </si>
  <si>
    <t>wai</t>
  </si>
  <si>
    <t>okeefe</t>
  </si>
  <si>
    <t>oshman's</t>
  </si>
  <si>
    <t>clund1981@yahoo.com</t>
  </si>
  <si>
    <t>ladner</t>
  </si>
  <si>
    <t>magik gray</t>
  </si>
  <si>
    <t>stephjg81@yahoo.com</t>
  </si>
  <si>
    <t>glidewell</t>
  </si>
  <si>
    <t>adult protective services</t>
  </si>
  <si>
    <t>smabry@gmail.com</t>
  </si>
  <si>
    <t>mabry</t>
  </si>
  <si>
    <t>stkatie1@aol.com</t>
  </si>
  <si>
    <t>target stores</t>
  </si>
  <si>
    <t>christopherhiga@gmail.com</t>
  </si>
  <si>
    <t>higa</t>
  </si>
  <si>
    <t>Rio Rico</t>
  </si>
  <si>
    <t>waccamaw's homeplace</t>
  </si>
  <si>
    <t>yollie_yobaby@yahoo.com</t>
  </si>
  <si>
    <t>yolonda</t>
  </si>
  <si>
    <t>rector</t>
  </si>
  <si>
    <t>marsh usa</t>
  </si>
  <si>
    <t>brace@yahoo.com</t>
  </si>
  <si>
    <t>brace</t>
  </si>
  <si>
    <t>Montpelier</t>
  </si>
  <si>
    <t>VT</t>
  </si>
  <si>
    <t>tee town</t>
  </si>
  <si>
    <t>cawley@gmail.com</t>
  </si>
  <si>
    <t>cawley</t>
  </si>
  <si>
    <t>danielemedina@hotmail.com</t>
  </si>
  <si>
    <t>good guys</t>
  </si>
  <si>
    <t>davidhmurrell@yahoo.com</t>
  </si>
  <si>
    <t>murrell</t>
  </si>
  <si>
    <t>alandrowe@hotmail.com</t>
  </si>
  <si>
    <t>afforda</t>
  </si>
  <si>
    <t>bthomas12122003@yahoo.com</t>
  </si>
  <si>
    <t>hard rock hotel and casino</t>
  </si>
  <si>
    <t>anthonymoore@gmail.com</t>
  </si>
  <si>
    <t>world radio</t>
  </si>
  <si>
    <t>chatwithblue@yahoo.com</t>
  </si>
  <si>
    <t>tammeria</t>
  </si>
  <si>
    <t>blue</t>
  </si>
  <si>
    <t>elvaedgar@gmail.com</t>
  </si>
  <si>
    <t>tacoma</t>
  </si>
  <si>
    <t>hope122756@yahoo.com</t>
  </si>
  <si>
    <t>Goldthwaite</t>
  </si>
  <si>
    <t>orenda education</t>
  </si>
  <si>
    <t>mzbmrgrl@yahoo.com</t>
  </si>
  <si>
    <t>sonza</t>
  </si>
  <si>
    <t>j.b. thomas and assoc</t>
  </si>
  <si>
    <t>beth.williams@gmail.com</t>
  </si>
  <si>
    <t>beth</t>
  </si>
  <si>
    <t>trak auto</t>
  </si>
  <si>
    <t>ronaldw@gmail.com</t>
  </si>
  <si>
    <t>marti</t>
  </si>
  <si>
    <t>pearl architectural design</t>
  </si>
  <si>
    <t>tjmcmath@aol.com</t>
  </si>
  <si>
    <t>mcmath</t>
  </si>
  <si>
    <t>lab corp</t>
  </si>
  <si>
    <t>ronaldcscanlan@hotmail.com</t>
  </si>
  <si>
    <t>scanlan</t>
  </si>
  <si>
    <t>hanover shoe</t>
  </si>
  <si>
    <t>georgegould@hotmail.com</t>
  </si>
  <si>
    <t>gould</t>
  </si>
  <si>
    <t>glennecampbell@hotmail.com</t>
  </si>
  <si>
    <t>Fitzgerald</t>
  </si>
  <si>
    <t>county market</t>
  </si>
  <si>
    <t>candicecameron1@gmail.com</t>
  </si>
  <si>
    <t>cameron</t>
  </si>
  <si>
    <t>stephaniewjoseph@gmail.com</t>
  </si>
  <si>
    <t>mansmann's department store</t>
  </si>
  <si>
    <t>beirt1940@yahoo.com</t>
  </si>
  <si>
    <t>lunsford</t>
  </si>
  <si>
    <t>colorado spri</t>
  </si>
  <si>
    <t>rainbow records</t>
  </si>
  <si>
    <t>bonniep@gmail.com</t>
  </si>
  <si>
    <t>boycecdurbin@hotmail.com</t>
  </si>
  <si>
    <t>boyce</t>
  </si>
  <si>
    <t>durbin</t>
  </si>
  <si>
    <t>cynthiaho@yahoo.com</t>
  </si>
  <si>
    <t>ho</t>
  </si>
  <si>
    <t>abc markets</t>
  </si>
  <si>
    <t>peterhower@gmail.com</t>
  </si>
  <si>
    <t>hower</t>
  </si>
  <si>
    <t>twin food stores</t>
  </si>
  <si>
    <t>shirl7bro@aol.com</t>
  </si>
  <si>
    <t>brock</t>
  </si>
  <si>
    <t>the brooklyn hospital cen</t>
  </si>
  <si>
    <t>michaelfstump@hotmail.com</t>
  </si>
  <si>
    <t>stump</t>
  </si>
  <si>
    <t>john m. smyth's homemakers</t>
  </si>
  <si>
    <t>travisfactor@gmail.com</t>
  </si>
  <si>
    <t>Firebaugh</t>
  </si>
  <si>
    <t>prahject planner</t>
  </si>
  <si>
    <t>pearlie@yahoo.com</t>
  </si>
  <si>
    <t>pearlie</t>
  </si>
  <si>
    <t>hamby</t>
  </si>
  <si>
    <t>juniorsavoie@yahoo.com</t>
  </si>
  <si>
    <t>junior</t>
  </si>
  <si>
    <t>savoie</t>
  </si>
  <si>
    <t>Appleton</t>
  </si>
  <si>
    <t>baltimore markets</t>
  </si>
  <si>
    <t>deweyd@gmail.com</t>
  </si>
  <si>
    <t>dewey</t>
  </si>
  <si>
    <t>zany brainy</t>
  </si>
  <si>
    <t>billo_62@yahoo.com</t>
  </si>
  <si>
    <t>olson</t>
  </si>
  <si>
    <t>golden estates</t>
  </si>
  <si>
    <t>danielobrien@hotmail.com</t>
  </si>
  <si>
    <t>the high heelers</t>
  </si>
  <si>
    <t>michinaustin@gmail.com</t>
  </si>
  <si>
    <t>Granite City</t>
  </si>
  <si>
    <t>cash america pawn</t>
  </si>
  <si>
    <t>brentmjones@hotmail.com</t>
  </si>
  <si>
    <t>tozier</t>
  </si>
  <si>
    <t>sn_conley@yahoo.com</t>
  </si>
  <si>
    <t>Baker City</t>
  </si>
  <si>
    <t>naturalstructures</t>
  </si>
  <si>
    <t>elizabethdperez@gmail.com</t>
  </si>
  <si>
    <t>jessicariosvilla@yahoo.com</t>
  </si>
  <si>
    <t>alswindell@yahoo.com</t>
  </si>
  <si>
    <t>swindell</t>
  </si>
  <si>
    <t>Canyon</t>
  </si>
  <si>
    <t>west texas a andamp; m univers</t>
  </si>
  <si>
    <t>dianebailey@gmail.com</t>
  </si>
  <si>
    <t>corrine@hotmail.com</t>
  </si>
  <si>
    <t>corrine</t>
  </si>
  <si>
    <t>delores.ruffin@yahoo.com</t>
  </si>
  <si>
    <t>edwardbwest@gmail.com</t>
  </si>
  <si>
    <t>etheldsmith@yahoo.com</t>
  </si>
  <si>
    <t>lauracalloway@gmail.com</t>
  </si>
  <si>
    <t>calloway</t>
  </si>
  <si>
    <t>San Luis Obis</t>
  </si>
  <si>
    <t>monlinks</t>
  </si>
  <si>
    <t>marcose@gmail.com</t>
  </si>
  <si>
    <t>marcos</t>
  </si>
  <si>
    <t>treadwell</t>
  </si>
  <si>
    <t>a. l. price</t>
  </si>
  <si>
    <t>rayakapoohbear86@gmail.com</t>
  </si>
  <si>
    <t>tile outlets</t>
  </si>
  <si>
    <t>tonyap@hotmail.com</t>
  </si>
  <si>
    <t>scottkrouse@hotmail.com</t>
  </si>
  <si>
    <t>kendraleger@gmail.com</t>
  </si>
  <si>
    <t>leger</t>
  </si>
  <si>
    <t>Del Valle</t>
  </si>
  <si>
    <t>dnsresidental</t>
  </si>
  <si>
    <t>cloudenamanda@gmail.com</t>
  </si>
  <si>
    <t>clouden</t>
  </si>
  <si>
    <t>requiem inc</t>
  </si>
  <si>
    <t>t.green082692@gmail.com</t>
  </si>
  <si>
    <t>ca_e41@hotmail.com</t>
  </si>
  <si>
    <t>eduarte</t>
  </si>
  <si>
    <t>hollywood park</t>
  </si>
  <si>
    <t>missdawnking@yahoo.com</t>
  </si>
  <si>
    <t>university of missouri</t>
  </si>
  <si>
    <t>r.keosia@yahoo.com</t>
  </si>
  <si>
    <t>keosia</t>
  </si>
  <si>
    <t>brentgalloway@yahoo.com</t>
  </si>
  <si>
    <t>galloway</t>
  </si>
  <si>
    <t>pdq</t>
  </si>
  <si>
    <t>mzwood_2@hotmail.com</t>
  </si>
  <si>
    <t>lilliston</t>
  </si>
  <si>
    <t>Exmore</t>
  </si>
  <si>
    <t>bayshore concrete</t>
  </si>
  <si>
    <t>mcneil.kingjay.j25@gmail.com</t>
  </si>
  <si>
    <t>mcneil</t>
  </si>
  <si>
    <t>custom weatherizatio</t>
  </si>
  <si>
    <t>jbassman57@yahoo.com</t>
  </si>
  <si>
    <t>bagby</t>
  </si>
  <si>
    <t>graham packaging</t>
  </si>
  <si>
    <t>fgfhg05@yahoo.com</t>
  </si>
  <si>
    <t>jim</t>
  </si>
  <si>
    <t>told</t>
  </si>
  <si>
    <t>pfg</t>
  </si>
  <si>
    <t>sandy_scahill@yahoo.com</t>
  </si>
  <si>
    <t>scahill</t>
  </si>
  <si>
    <t>Fernandina Be</t>
  </si>
  <si>
    <t>chevy19143@gmail.com</t>
  </si>
  <si>
    <t>nora</t>
  </si>
  <si>
    <t>accolades senior care</t>
  </si>
  <si>
    <t>jodjcourt@cox.net</t>
  </si>
  <si>
    <t>jo ann</t>
  </si>
  <si>
    <t>bridgford</t>
  </si>
  <si>
    <t>Boulder City</t>
  </si>
  <si>
    <t>club forltune casino</t>
  </si>
  <si>
    <t>rlgeter08@gmail.com</t>
  </si>
  <si>
    <t>make a wish foundation</t>
  </si>
  <si>
    <t>daverocci@yahoo.com</t>
  </si>
  <si>
    <t>lutz</t>
  </si>
  <si>
    <t>Alturas</t>
  </si>
  <si>
    <t>redding memorial park sci corp</t>
  </si>
  <si>
    <t>dmomany@msn.com</t>
  </si>
  <si>
    <t>momany</t>
  </si>
  <si>
    <t>2279</t>
  </si>
  <si>
    <t>thebeautyrm_bka@yahoo.com</t>
  </si>
  <si>
    <t>bluestoneglobal</t>
  </si>
  <si>
    <t>chellemostella@aol.com</t>
  </si>
  <si>
    <t>mostella</t>
  </si>
  <si>
    <t>st vincents st clair</t>
  </si>
  <si>
    <t>linangeo720@aol.com</t>
  </si>
  <si>
    <t>wines</t>
  </si>
  <si>
    <t>tall oaks assisted living</t>
  </si>
  <si>
    <t>dragonrider44@hotmail.com</t>
  </si>
  <si>
    <t>lawless</t>
  </si>
  <si>
    <t>gsa</t>
  </si>
  <si>
    <t>rockylcaldwell63@gmail.com</t>
  </si>
  <si>
    <t>lora</t>
  </si>
  <si>
    <t>state trooper</t>
  </si>
  <si>
    <t>necko_26@hotmail.com</t>
  </si>
  <si>
    <t>walmart connection center</t>
  </si>
  <si>
    <t>firstladiboyd@aol.com</t>
  </si>
  <si>
    <t>loancare</t>
  </si>
  <si>
    <t>alanshepp77@yahoo.com</t>
  </si>
  <si>
    <t>shepp</t>
  </si>
  <si>
    <t>allen building supllies</t>
  </si>
  <si>
    <t>bethel.nika@gmail.com</t>
  </si>
  <si>
    <t>shenika</t>
  </si>
  <si>
    <t>jcps</t>
  </si>
  <si>
    <t>shadetina@yahoo.com</t>
  </si>
  <si>
    <t>shade</t>
  </si>
  <si>
    <t>Asheville</t>
  </si>
  <si>
    <t>flextronics</t>
  </si>
  <si>
    <t>roxybellamy@yahoo.com</t>
  </si>
  <si>
    <t>araksya</t>
  </si>
  <si>
    <t>dha</t>
  </si>
  <si>
    <t>cherlynb57@yahoo.com</t>
  </si>
  <si>
    <t>cherlyn</t>
  </si>
  <si>
    <t>socsec</t>
  </si>
  <si>
    <t>howard194634@yahoo.com</t>
  </si>
  <si>
    <t>brooks sr</t>
  </si>
  <si>
    <t>Renovo</t>
  </si>
  <si>
    <t>solar tours</t>
  </si>
  <si>
    <t>jessbritt20@yahoo.com</t>
  </si>
  <si>
    <t>cone health</t>
  </si>
  <si>
    <t>twoshortpossie@yahoo.com</t>
  </si>
  <si>
    <t>amcneal8416@yahoo.com</t>
  </si>
  <si>
    <t>mcneal</t>
  </si>
  <si>
    <t>brighthouse</t>
  </si>
  <si>
    <t>chakakgreene@yahoo.com</t>
  </si>
  <si>
    <t>chaka</t>
  </si>
  <si>
    <t>greene</t>
  </si>
  <si>
    <t>turtle creek valley</t>
  </si>
  <si>
    <t>joyw1953@yahoo.com</t>
  </si>
  <si>
    <t>rcsexton1974@hotmail.com</t>
  </si>
  <si>
    <t>december</t>
  </si>
  <si>
    <t>Longmont</t>
  </si>
  <si>
    <t>carroll cleaning</t>
  </si>
  <si>
    <t>lillianacevez@yahoo.com</t>
  </si>
  <si>
    <t>acevez</t>
  </si>
  <si>
    <t>registrarrecorder</t>
  </si>
  <si>
    <t>binnion1975@gmail.com</t>
  </si>
  <si>
    <t>binnion</t>
  </si>
  <si>
    <t>Peru</t>
  </si>
  <si>
    <t>phoenix fish farm</t>
  </si>
  <si>
    <t>cproctor009@yahoo.com</t>
  </si>
  <si>
    <t>chasity</t>
  </si>
  <si>
    <t>ritz carlton</t>
  </si>
  <si>
    <t>riles9275@yahoo.com</t>
  </si>
  <si>
    <t>riles</t>
  </si>
  <si>
    <t>berg electric</t>
  </si>
  <si>
    <t>rdlf14@live.com</t>
  </si>
  <si>
    <t>delafuente</t>
  </si>
  <si>
    <t>rural electric</t>
  </si>
  <si>
    <t>j_lcustoms@yahoo.com</t>
  </si>
  <si>
    <t>jum</t>
  </si>
  <si>
    <t>puentes</t>
  </si>
  <si>
    <t>dec metals</t>
  </si>
  <si>
    <t>jtlovesaa@yahoo.com</t>
  </si>
  <si>
    <t>thixton</t>
  </si>
  <si>
    <t>paramed ems</t>
  </si>
  <si>
    <t>abuholston@yahoo.com</t>
  </si>
  <si>
    <t>abu</t>
  </si>
  <si>
    <t>holston</t>
  </si>
  <si>
    <t>gndenmark@hotmail.com</t>
  </si>
  <si>
    <t>denmark</t>
  </si>
  <si>
    <t>Charlton</t>
  </si>
  <si>
    <t>mfswt69@gmail.com</t>
  </si>
  <si>
    <t>callie</t>
  </si>
  <si>
    <t>rhoden</t>
  </si>
  <si>
    <t>results company</t>
  </si>
  <si>
    <t>kathleenpoore@yahoo.com</t>
  </si>
  <si>
    <t>poore</t>
  </si>
  <si>
    <t>angelos delei</t>
  </si>
  <si>
    <t>khlonnoh81@me.com</t>
  </si>
  <si>
    <t>fish</t>
  </si>
  <si>
    <t>cummins llc</t>
  </si>
  <si>
    <t>laquanad@yahoo.com</t>
  </si>
  <si>
    <t>talent tree</t>
  </si>
  <si>
    <t>bgreavu@gmail.com</t>
  </si>
  <si>
    <t>greavu</t>
  </si>
  <si>
    <t>Zanesfield</t>
  </si>
  <si>
    <t>rlf35@yahoo.com</t>
  </si>
  <si>
    <t>farr</t>
  </si>
  <si>
    <t>procter and gamble</t>
  </si>
  <si>
    <t>doyle_donald@yahoo.com</t>
  </si>
  <si>
    <t>doyle</t>
  </si>
  <si>
    <t>Aberdeen Prov</t>
  </si>
  <si>
    <t>yphancock@yahoo.com</t>
  </si>
  <si>
    <t>fresno county</t>
  </si>
  <si>
    <t>cinthia3545@hotmail.com</t>
  </si>
  <si>
    <t>cinthia</t>
  </si>
  <si>
    <t>guerrerocint</t>
  </si>
  <si>
    <t>fremont hills</t>
  </si>
  <si>
    <t>gguevaravn@yahoo.com</t>
  </si>
  <si>
    <t>del amo hospital</t>
  </si>
  <si>
    <t>mdowney1986@gmail.com</t>
  </si>
  <si>
    <t>downey</t>
  </si>
  <si>
    <t>Holbrook</t>
  </si>
  <si>
    <t>avi food systems</t>
  </si>
  <si>
    <t>xhoneyydippx@live.com</t>
  </si>
  <si>
    <t>cage</t>
  </si>
  <si>
    <t>jandel.burgess@yahoo.com</t>
  </si>
  <si>
    <t>jandel</t>
  </si>
  <si>
    <t>gtstaffing</t>
  </si>
  <si>
    <t>laura_jaijai@yahoo.com</t>
  </si>
  <si>
    <t>sprint/nextel</t>
  </si>
  <si>
    <t>sems405@yahoo.com</t>
  </si>
  <si>
    <t>hendrix</t>
  </si>
  <si>
    <t>Hobart</t>
  </si>
  <si>
    <t>elkview general hospital</t>
  </si>
  <si>
    <t>mheard48@hotmail.com</t>
  </si>
  <si>
    <t>kathy8254@yahoo.com</t>
  </si>
  <si>
    <t>vbcps</t>
  </si>
  <si>
    <t>quickofov@aol.com</t>
  </si>
  <si>
    <t>aannandale inc.</t>
  </si>
  <si>
    <t>csgsmd@yahoo.com</t>
  </si>
  <si>
    <t>Scotch Plains</t>
  </si>
  <si>
    <t>markeaster1969@yahoo.com</t>
  </si>
  <si>
    <t>will build</t>
  </si>
  <si>
    <t>1luvbabygirl@gmail.com</t>
  </si>
  <si>
    <t>crabtree</t>
  </si>
  <si>
    <t>Yuba City</t>
  </si>
  <si>
    <t>margaretzamlich</t>
  </si>
  <si>
    <t>vickie.dorsett@yahoo.com</t>
  </si>
  <si>
    <t>dorsett</t>
  </si>
  <si>
    <t>mercy health partners</t>
  </si>
  <si>
    <t>hopeforu2002@yahoo.com</t>
  </si>
  <si>
    <t>ginaperez49@yahoo.com</t>
  </si>
  <si>
    <t>avon</t>
  </si>
  <si>
    <t>cootieone2@aol.com</t>
  </si>
  <si>
    <t>gilman building products</t>
  </si>
  <si>
    <t>eaglesoars67@hotmail.com</t>
  </si>
  <si>
    <t>mata</t>
  </si>
  <si>
    <t>ebanas1@gmail.com</t>
  </si>
  <si>
    <t>banas</t>
  </si>
  <si>
    <t>edmondmedicalcenter</t>
  </si>
  <si>
    <t>qmia305@yahoo.com</t>
  </si>
  <si>
    <t>texasland</t>
  </si>
  <si>
    <t>dwaat3@yahoo.com</t>
  </si>
  <si>
    <t>ericka</t>
  </si>
  <si>
    <t>pheanious</t>
  </si>
  <si>
    <t>michaelcanel@hotmail.com</t>
  </si>
  <si>
    <t>pierre canel</t>
  </si>
  <si>
    <t>dept of children and families</t>
  </si>
  <si>
    <t>angelamgrant01@yahoo.com</t>
  </si>
  <si>
    <t>legacy supply chain</t>
  </si>
  <si>
    <t>vbizzie29@gmail.com</t>
  </si>
  <si>
    <t>nesbitt</t>
  </si>
  <si>
    <t>culvers</t>
  </si>
  <si>
    <t>marypayne@gmail.com</t>
  </si>
  <si>
    <t>chadseybold@yahoo.com</t>
  </si>
  <si>
    <t>seybold</t>
  </si>
  <si>
    <t>adp inc</t>
  </si>
  <si>
    <t>jane.armygirl20@gmail.com</t>
  </si>
  <si>
    <t>janequia</t>
  </si>
  <si>
    <t>Fort Rucker</t>
  </si>
  <si>
    <t>paris belton</t>
  </si>
  <si>
    <t>natasha08walker@yahoo.com</t>
  </si>
  <si>
    <t>welcome home health</t>
  </si>
  <si>
    <t>chantelleclark3@aol.com</t>
  </si>
  <si>
    <t>chantelles beauty boutique</t>
  </si>
  <si>
    <t>daimonehatch@hotmail.com</t>
  </si>
  <si>
    <t>daimone</t>
  </si>
  <si>
    <t>hatch</t>
  </si>
  <si>
    <t>protective coating</t>
  </si>
  <si>
    <t>consuelo_villeta@yahoo.com</t>
  </si>
  <si>
    <t>consuelo</t>
  </si>
  <si>
    <t>villeta</t>
  </si>
  <si>
    <t>starwood hotel</t>
  </si>
  <si>
    <t>cupidoenelnorte@hotmail.com</t>
  </si>
  <si>
    <t>rizo</t>
  </si>
  <si>
    <t>j.a service</t>
  </si>
  <si>
    <t>mccainpriscilla@yahoo.com</t>
  </si>
  <si>
    <t>faurecia</t>
  </si>
  <si>
    <t>chpyatt@gmail.com</t>
  </si>
  <si>
    <t>chessie</t>
  </si>
  <si>
    <t>pyatt</t>
  </si>
  <si>
    <t>carlton palms education center</t>
  </si>
  <si>
    <t>gregrichardsgreg@yahoo.com</t>
  </si>
  <si>
    <t>gldnflk1@aol.com</t>
  </si>
  <si>
    <t>oconnell</t>
  </si>
  <si>
    <t>cbtv network</t>
  </si>
  <si>
    <t>djzamora15@hotmail.com</t>
  </si>
  <si>
    <t>Hugo</t>
  </si>
  <si>
    <t>choctaw nation of oklahoma</t>
  </si>
  <si>
    <t>afreyawoods@yahoo.com</t>
  </si>
  <si>
    <t>afreya</t>
  </si>
  <si>
    <t>riverbend heastart</t>
  </si>
  <si>
    <t>felicia.mcneil@gmail.com</t>
  </si>
  <si>
    <t>durham public schools</t>
  </si>
  <si>
    <t>davidrivas7079@yahoo.com</t>
  </si>
  <si>
    <t>merle</t>
  </si>
  <si>
    <t>acme packet inc</t>
  </si>
  <si>
    <t>lkreitz2002@gmail.com</t>
  </si>
  <si>
    <t>kreitz</t>
  </si>
  <si>
    <t>Lock Haven</t>
  </si>
  <si>
    <t>mcelhattan methodist church</t>
  </si>
  <si>
    <t>rodbalex@gmail.com</t>
  </si>
  <si>
    <t>Rossville</t>
  </si>
  <si>
    <t>steve.heath80@yahoo.com</t>
  </si>
  <si>
    <t>pepsiamericas</t>
  </si>
  <si>
    <t>suzettewilliams22@gmail.com</t>
  </si>
  <si>
    <t>suzette</t>
  </si>
  <si>
    <t>1b beauty</t>
  </si>
  <si>
    <t>statenland@yahoo.com</t>
  </si>
  <si>
    <t>beijing aoshen olympian</t>
  </si>
  <si>
    <t>mommyevil@yahoo.com</t>
  </si>
  <si>
    <t>dille</t>
  </si>
  <si>
    <t>Cape May</t>
  </si>
  <si>
    <t>delaware bay trading post</t>
  </si>
  <si>
    <t>bonniewerth19@yahoo.com</t>
  </si>
  <si>
    <t>werth</t>
  </si>
  <si>
    <t>Hays</t>
  </si>
  <si>
    <t>linkinc</t>
  </si>
  <si>
    <t>step2cee@aol.com</t>
  </si>
  <si>
    <t>toney</t>
  </si>
  <si>
    <t>mzfubugyrl@yahoo.com</t>
  </si>
  <si>
    <t>childcare counsel</t>
  </si>
  <si>
    <t>hojones@yahoo.com</t>
  </si>
  <si>
    <t>hendersono</t>
  </si>
  <si>
    <t>christinerose71@msn.com</t>
  </si>
  <si>
    <t>abx cargo</t>
  </si>
  <si>
    <t>shan.and.rita@live.com</t>
  </si>
  <si>
    <t>hickey</t>
  </si>
  <si>
    <t>gateways normandie v</t>
  </si>
  <si>
    <t>slimt916@yahoo.com</t>
  </si>
  <si>
    <t>thy</t>
  </si>
  <si>
    <t>heng</t>
  </si>
  <si>
    <t>cooks collision</t>
  </si>
  <si>
    <t>gulley.danny@yahoo.com</t>
  </si>
  <si>
    <t>gulley</t>
  </si>
  <si>
    <t>abi attorney service</t>
  </si>
  <si>
    <t>tko_girl02@yahoo.com</t>
  </si>
  <si>
    <t>kathryne</t>
  </si>
  <si>
    <t>Woodlake</t>
  </si>
  <si>
    <t>cigna</t>
  </si>
  <si>
    <t>bullock_kathy@hotmail.com</t>
  </si>
  <si>
    <t>Del Norte</t>
  </si>
  <si>
    <t>allpinetitle</t>
  </si>
  <si>
    <t>amykarrant@yahoo.com</t>
  </si>
  <si>
    <t>arrant</t>
  </si>
  <si>
    <t>acc</t>
  </si>
  <si>
    <t>missalfred1920@gmail.com</t>
  </si>
  <si>
    <t>elkin</t>
  </si>
  <si>
    <t>alfred</t>
  </si>
  <si>
    <t>mhrc</t>
  </si>
  <si>
    <t>yankee9285@yahoo.com</t>
  </si>
  <si>
    <t>morrissette</t>
  </si>
  <si>
    <t>rest depo</t>
  </si>
  <si>
    <t>vanisshas@yahoo.com</t>
  </si>
  <si>
    <t>vanisha</t>
  </si>
  <si>
    <t>fedex ground</t>
  </si>
  <si>
    <t>rythmblues17@yahoo.com</t>
  </si>
  <si>
    <t>stasha</t>
  </si>
  <si>
    <t>blakely</t>
  </si>
  <si>
    <t>avalon correctional</t>
  </si>
  <si>
    <t>edwards.roy13@yahoo.com</t>
  </si>
  <si>
    <t>aimco</t>
  </si>
  <si>
    <t>ironhe4d66@gmail.com</t>
  </si>
  <si>
    <t>jade</t>
  </si>
  <si>
    <t>sparenblek</t>
  </si>
  <si>
    <t>Clayton</t>
  </si>
  <si>
    <t>staff mark</t>
  </si>
  <si>
    <t>owenr77@yahoo.com</t>
  </si>
  <si>
    <t>natures sunshine products</t>
  </si>
  <si>
    <t>frankietstocks@yahoo.com</t>
  </si>
  <si>
    <t>stocks</t>
  </si>
  <si>
    <t>adamdwilliams76@gmail.com</t>
  </si>
  <si>
    <t>weststar credit union</t>
  </si>
  <si>
    <t>camacho.luis90@yahoo.com</t>
  </si>
  <si>
    <t>pnc bank n.a</t>
  </si>
  <si>
    <t>kips17@hotmail.com</t>
  </si>
  <si>
    <t>wrensford</t>
  </si>
  <si>
    <t>vt group</t>
  </si>
  <si>
    <t>lisajac41@aol.com</t>
  </si>
  <si>
    <t>woodforest</t>
  </si>
  <si>
    <t>jonathanemckinney@gmail.com</t>
  </si>
  <si>
    <t>unemplopyed</t>
  </si>
  <si>
    <t>sharonomwells638@yahoo.com</t>
  </si>
  <si>
    <t>southeast texas buildings serv</t>
  </si>
  <si>
    <t>travisd863@live.com</t>
  </si>
  <si>
    <t>denson</t>
  </si>
  <si>
    <t>omahne enterprises</t>
  </si>
  <si>
    <t>randc2gether4ever@yahoo.com</t>
  </si>
  <si>
    <t>css</t>
  </si>
  <si>
    <t>strawberries527@gmail.com</t>
  </si>
  <si>
    <t>jmbrizendine@gmail.com</t>
  </si>
  <si>
    <t>fryer</t>
  </si>
  <si>
    <t>gc services</t>
  </si>
  <si>
    <t>garcia_lulu79@yahoo.com</t>
  </si>
  <si>
    <t>crystal herrera</t>
  </si>
  <si>
    <t>spookie322@gmail.com</t>
  </si>
  <si>
    <t>waldman</t>
  </si>
  <si>
    <t>tiera7676@yahoo.com</t>
  </si>
  <si>
    <t>tiera</t>
  </si>
  <si>
    <t>Rexburg</t>
  </si>
  <si>
    <t>alliance title &amp; escrow</t>
  </si>
  <si>
    <t>ogj44nomoe@gmail.com</t>
  </si>
  <si>
    <t>b and l casing</t>
  </si>
  <si>
    <t>nyhodge@gmail.com</t>
  </si>
  <si>
    <t>Roseville</t>
  </si>
  <si>
    <t>ehmjay408@gmail.com</t>
  </si>
  <si>
    <t>angeles</t>
  </si>
  <si>
    <t>svtechzzone</t>
  </si>
  <si>
    <t>jgoogs29@gmail.com</t>
  </si>
  <si>
    <t>ladytorria@aol.com</t>
  </si>
  <si>
    <t>latrria</t>
  </si>
  <si>
    <t>geo</t>
  </si>
  <si>
    <t>sweetbe22@gmail.com</t>
  </si>
  <si>
    <t>bedolla</t>
  </si>
  <si>
    <t>los angeles unified school dis</t>
  </si>
  <si>
    <t>luvmyfam04@yahoo.com</t>
  </si>
  <si>
    <t>kristyn</t>
  </si>
  <si>
    <t>caparco</t>
  </si>
  <si>
    <t>frddycampos@yahoo.com</t>
  </si>
  <si>
    <t>publicdefenders</t>
  </si>
  <si>
    <t>kev_jones2005@yahoo.com</t>
  </si>
  <si>
    <t>supreme cleaning</t>
  </si>
  <si>
    <t>mclaudiaholmes@aol.com</t>
  </si>
  <si>
    <t>federal reserve bank</t>
  </si>
  <si>
    <t>psmitch33@aol.com</t>
  </si>
  <si>
    <t>Hazelwood</t>
  </si>
  <si>
    <t>wilsons leather</t>
  </si>
  <si>
    <t>sberrios78@gmail.com</t>
  </si>
  <si>
    <t>sinovia</t>
  </si>
  <si>
    <t>amerisource bergen</t>
  </si>
  <si>
    <t>djfreneire@yahoo.com</t>
  </si>
  <si>
    <t>freneire</t>
  </si>
  <si>
    <t>1859historichotelsltd/mengerho</t>
  </si>
  <si>
    <t>tracerk813@yahoo.com</t>
  </si>
  <si>
    <t>st. francis alliance</t>
  </si>
  <si>
    <t>jhilburn6@hotmail.com</t>
  </si>
  <si>
    <t>hilburn</t>
  </si>
  <si>
    <t>Greencastle</t>
  </si>
  <si>
    <t>qshon@aol.com</t>
  </si>
  <si>
    <t>quintina</t>
  </si>
  <si>
    <t>Lithia Spring</t>
  </si>
  <si>
    <t>cobb county schools</t>
  </si>
  <si>
    <t>ianslovis@yahoo.com</t>
  </si>
  <si>
    <t>ian</t>
  </si>
  <si>
    <t>slovis</t>
  </si>
  <si>
    <t>state of oregon</t>
  </si>
  <si>
    <t>armybaby18@live.com</t>
  </si>
  <si>
    <t>travone</t>
  </si>
  <si>
    <t>rainey</t>
  </si>
  <si>
    <t>los angeles fire ndepartment</t>
  </si>
  <si>
    <t>ryann_ramirez@yahoo.com</t>
  </si>
  <si>
    <t>ryann</t>
  </si>
  <si>
    <t>lone star bakery</t>
  </si>
  <si>
    <t>ilyrod37@yahoo.com</t>
  </si>
  <si>
    <t>ileana</t>
  </si>
  <si>
    <t>spherion hewitt ass</t>
  </si>
  <si>
    <t>cadman54@yahoo.com</t>
  </si>
  <si>
    <t>kubarek</t>
  </si>
  <si>
    <t>Superior</t>
  </si>
  <si>
    <t>alc146@hotmail.com</t>
  </si>
  <si>
    <t>plavi</t>
  </si>
  <si>
    <t>heartland bank</t>
  </si>
  <si>
    <t>burrowsrob67@yahoo.com</t>
  </si>
  <si>
    <t>burrows</t>
  </si>
  <si>
    <t>Vandalia</t>
  </si>
  <si>
    <t>spear\\\\\\'s expediting</t>
  </si>
  <si>
    <t>cathryne2@aol.com</t>
  </si>
  <si>
    <t>cathryne</t>
  </si>
  <si>
    <t>rae03mar42@yahoo.com</t>
  </si>
  <si>
    <t>rae ann</t>
  </si>
  <si>
    <t>city of austin</t>
  </si>
  <si>
    <t>mrsdi42@msn.com</t>
  </si>
  <si>
    <t>in home support</t>
  </si>
  <si>
    <t>aliciab5203@yahoo.com</t>
  </si>
  <si>
    <t>Frankfort</t>
  </si>
  <si>
    <t>ponton mohler</t>
  </si>
  <si>
    <t>daleatoler@aol.com</t>
  </si>
  <si>
    <t>toler</t>
  </si>
  <si>
    <t>city of durham</t>
  </si>
  <si>
    <t>mcmahonmary60@yahoo.com</t>
  </si>
  <si>
    <t>mcmahon</t>
  </si>
  <si>
    <t>the methodist hospital</t>
  </si>
  <si>
    <t>bgutierrez90@yahoo.com</t>
  </si>
  <si>
    <t>daemi insurance</t>
  </si>
  <si>
    <t>cheresehorton@yahoo.com</t>
  </si>
  <si>
    <t>cherese</t>
  </si>
  <si>
    <t>bowen beauties</t>
  </si>
  <si>
    <t>bfpfcc@yahoo.com</t>
  </si>
  <si>
    <t>shamon</t>
  </si>
  <si>
    <t>smithfield packing</t>
  </si>
  <si>
    <t>shontell007@yahoo.com</t>
  </si>
  <si>
    <t>jermainestallings@gmail.com</t>
  </si>
  <si>
    <t>stallings</t>
  </si>
  <si>
    <t>irving31125@yahoo.com</t>
  </si>
  <si>
    <t>sara</t>
  </si>
  <si>
    <t>raddatz</t>
  </si>
  <si>
    <t>papa pauls</t>
  </si>
  <si>
    <t>jada_jackson84@yahoo.com</t>
  </si>
  <si>
    <t>victorian</t>
  </si>
  <si>
    <t>cjs services</t>
  </si>
  <si>
    <t>sassy_karr@msn.com</t>
  </si>
  <si>
    <t>karlana</t>
  </si>
  <si>
    <t>Cottonwood</t>
  </si>
  <si>
    <t>mountain america fcu</t>
  </si>
  <si>
    <t>pinkbella417@yahoo.com</t>
  </si>
  <si>
    <t>devalerio</t>
  </si>
  <si>
    <t>annawilliams1150@yahoo.com</t>
  </si>
  <si>
    <t>casinoman269@yahoo.com</t>
  </si>
  <si>
    <t>armenta</t>
  </si>
  <si>
    <t>winco foods</t>
  </si>
  <si>
    <t>darayz21@gmail.com</t>
  </si>
  <si>
    <t>Columbiana</t>
  </si>
  <si>
    <t>medfirst consulting</t>
  </si>
  <si>
    <t>sugarnoddles@yahoo.com</t>
  </si>
  <si>
    <t>wynn</t>
  </si>
  <si>
    <t>margaritohernandez@gmail.com</t>
  </si>
  <si>
    <t>margarito</t>
  </si>
  <si>
    <t>pok pok restaurant</t>
  </si>
  <si>
    <t>davidharding03@msn.com</t>
  </si>
  <si>
    <t>harding</t>
  </si>
  <si>
    <t>Troutdale</t>
  </si>
  <si>
    <t>terry_harbert@hotmail.com</t>
  </si>
  <si>
    <t>terence</t>
  </si>
  <si>
    <t>harbert</t>
  </si>
  <si>
    <t>Oak Park</t>
  </si>
  <si>
    <t>david m lewis company llc</t>
  </si>
  <si>
    <t>cococharms2@yahoo.com</t>
  </si>
  <si>
    <t>saint margaret mercy hospital</t>
  </si>
  <si>
    <t>nae415@gmail.com</t>
  </si>
  <si>
    <t>aubranae</t>
  </si>
  <si>
    <t>communityfinancialcreditunion</t>
  </si>
  <si>
    <t>joyelfrank26@yahoo.com</t>
  </si>
  <si>
    <t>ulm oilfield serivices</t>
  </si>
  <si>
    <t>brooklyn.irby@yahoo.com</t>
  </si>
  <si>
    <t>brooklyn</t>
  </si>
  <si>
    <t>irby</t>
  </si>
  <si>
    <t>morton terrace</t>
  </si>
  <si>
    <t>moochie1309@yahoo.com</t>
  </si>
  <si>
    <t>hildafurr@yahoo.com</t>
  </si>
  <si>
    <t>furr</t>
  </si>
  <si>
    <t>Lumberton</t>
  </si>
  <si>
    <t>robeson digestive diease</t>
  </si>
  <si>
    <t>saffyre828@yahoo.com</t>
  </si>
  <si>
    <t>mendale</t>
  </si>
  <si>
    <t>braziel</t>
  </si>
  <si>
    <t>sanantoniohousingauthority</t>
  </si>
  <si>
    <t>buddyswife08@aol.com</t>
  </si>
  <si>
    <t>dr anita wilborn</t>
  </si>
  <si>
    <t>glavorn71@yahoo.com</t>
  </si>
  <si>
    <t>the printing tree</t>
  </si>
  <si>
    <t>mestradajr08@yahoo.com</t>
  </si>
  <si>
    <t>tramaxx</t>
  </si>
  <si>
    <t>hilldelia43@yahoo.com</t>
  </si>
  <si>
    <t>peumansend creek regional jail</t>
  </si>
  <si>
    <t>tremayne1981@yahoo.com</t>
  </si>
  <si>
    <t>pitney</t>
  </si>
  <si>
    <t>esrogers011@hotmail.com</t>
  </si>
  <si>
    <t>alandpayne38@yahoo.com</t>
  </si>
  <si>
    <t>shonta73@gmail.com</t>
  </si>
  <si>
    <t>lashonta</t>
  </si>
  <si>
    <t>vision source</t>
  </si>
  <si>
    <t>meloyr1@yahoo.com</t>
  </si>
  <si>
    <t>roots</t>
  </si>
  <si>
    <t>melodys miniature</t>
  </si>
  <si>
    <t>corywinn1@hotmail.com</t>
  </si>
  <si>
    <t>winn</t>
  </si>
  <si>
    <t>pride home</t>
  </si>
  <si>
    <t>bighurt700@aol.com</t>
  </si>
  <si>
    <t>ivan</t>
  </si>
  <si>
    <t>hurt</t>
  </si>
  <si>
    <t>Morris</t>
  </si>
  <si>
    <t>virgo_stud_429@yahoo.com</t>
  </si>
  <si>
    <t>leewonmee@gmail.com</t>
  </si>
  <si>
    <t>mee</t>
  </si>
  <si>
    <t>intermediate district 287</t>
  </si>
  <si>
    <t>vbcarswe@yahoo.com</t>
  </si>
  <si>
    <t>van</t>
  </si>
  <si>
    <t>carswell</t>
  </si>
  <si>
    <t>mbli</t>
  </si>
  <si>
    <t>thiele.marya@gmail.com</t>
  </si>
  <si>
    <t>thiele</t>
  </si>
  <si>
    <t>Celina</t>
  </si>
  <si>
    <t>queen.prior@yahoo.com</t>
  </si>
  <si>
    <t>prior</t>
  </si>
  <si>
    <t>east texas treatment center</t>
  </si>
  <si>
    <t>tstenson806@gmail.com</t>
  </si>
  <si>
    <t>tenay</t>
  </si>
  <si>
    <t>seacrest3265@yahoo.com</t>
  </si>
  <si>
    <t>Riverbank</t>
  </si>
  <si>
    <t>baxter healthcare</t>
  </si>
  <si>
    <t>helm_teresa_j@yahoo.com</t>
  </si>
  <si>
    <t>bridge housing</t>
  </si>
  <si>
    <t>grimmdee@yahoo.com</t>
  </si>
  <si>
    <t>grimm</t>
  </si>
  <si>
    <t>st mary\\'s hospital</t>
  </si>
  <si>
    <t>sgurnard2@gmail.com</t>
  </si>
  <si>
    <t>gurnard</t>
  </si>
  <si>
    <t>coolaide sunscreens</t>
  </si>
  <si>
    <t>nicholas.hamblin@gmail.com</t>
  </si>
  <si>
    <t>hamblin</t>
  </si>
  <si>
    <t>continuuem.com</t>
  </si>
  <si>
    <t>rayebolden@yahoo.com</t>
  </si>
  <si>
    <t>portia</t>
  </si>
  <si>
    <t>macy\\'s inc</t>
  </si>
  <si>
    <t>dorotheagulley@yahoo.com</t>
  </si>
  <si>
    <t>dorothea</t>
  </si>
  <si>
    <t>ann.kronenburg@yahoo.com</t>
  </si>
  <si>
    <t>kronenburg</t>
  </si>
  <si>
    <t>Dupont</t>
  </si>
  <si>
    <t>madison precision products</t>
  </si>
  <si>
    <t>tomeekalockhart1014@gmail.com</t>
  </si>
  <si>
    <t>tomeeka</t>
  </si>
  <si>
    <t>kiedan special education cente</t>
  </si>
  <si>
    <t>jncanty1021@yahoo.com</t>
  </si>
  <si>
    <t>canty</t>
  </si>
  <si>
    <t>cherrycreek</t>
  </si>
  <si>
    <t>howardjm@live.com</t>
  </si>
  <si>
    <t>western</t>
  </si>
  <si>
    <t>shannagal83@aol.com</t>
  </si>
  <si>
    <t>gadsdencountypubli</t>
  </si>
  <si>
    <t>nicey_75@yahoo.com</t>
  </si>
  <si>
    <t>sineaktra</t>
  </si>
  <si>
    <t>atkins</t>
  </si>
  <si>
    <t>gadsdencountyschoolboard</t>
  </si>
  <si>
    <t>thatchic76@hotmail.com</t>
  </si>
  <si>
    <t>annetta</t>
  </si>
  <si>
    <t>shattereduniverse@gmail.com</t>
  </si>
  <si>
    <t>chaz</t>
  </si>
  <si>
    <t>hottinger</t>
  </si>
  <si>
    <t>Rock Island</t>
  </si>
  <si>
    <t>captovis advanced industries</t>
  </si>
  <si>
    <t>marinahairston@yahoo.com</t>
  </si>
  <si>
    <t>marina</t>
  </si>
  <si>
    <t>denterprises</t>
  </si>
  <si>
    <t>sandrashackelford@yahoo.com</t>
  </si>
  <si>
    <t>jamesshackel</t>
  </si>
  <si>
    <t>shackelfords daycare</t>
  </si>
  <si>
    <t>tsjordan03@yahoo.com</t>
  </si>
  <si>
    <t>takeithia</t>
  </si>
  <si>
    <t>Cabin John</t>
  </si>
  <si>
    <t>mslaagurl@gmail.com</t>
  </si>
  <si>
    <t>leann</t>
  </si>
  <si>
    <t>la'a</t>
  </si>
  <si>
    <t>canyon medical billing</t>
  </si>
  <si>
    <t>josuemonge@live.com</t>
  </si>
  <si>
    <t>lozano monge</t>
  </si>
  <si>
    <t>craft solution inc</t>
  </si>
  <si>
    <t>rglachica147@hotmail.com</t>
  </si>
  <si>
    <t>lachica</t>
  </si>
  <si>
    <t>Panorama City</t>
  </si>
  <si>
    <t>gleneste1@yahoo.com</t>
  </si>
  <si>
    <t>fehr</t>
  </si>
  <si>
    <t>tootjones88@gmail.com</t>
  </si>
  <si>
    <t>case western reserve</t>
  </si>
  <si>
    <t>kevin2323thethundercat@gmail.com</t>
  </si>
  <si>
    <t>soreo in home services</t>
  </si>
  <si>
    <t>shang70@aol.com</t>
  </si>
  <si>
    <t>memorialhermann</t>
  </si>
  <si>
    <t>miranda.brewer52@gmail.com</t>
  </si>
  <si>
    <t>crowleyisd</t>
  </si>
  <si>
    <t>danielle_mason89@yahoo.com</t>
  </si>
  <si>
    <t>gatorcity alluminium</t>
  </si>
  <si>
    <t>albertbob622@gmail.com</t>
  </si>
  <si>
    <t>Dawson</t>
  </si>
  <si>
    <t>devine2328@yahoo.com</t>
  </si>
  <si>
    <t>costco</t>
  </si>
  <si>
    <t>tomikioramsey@hotmail.com</t>
  </si>
  <si>
    <t>tomikio</t>
  </si>
  <si>
    <t>abbott staffing</t>
  </si>
  <si>
    <t>mentionangel@yahoo.com</t>
  </si>
  <si>
    <t>central fl behaivoral hospital</t>
  </si>
  <si>
    <t>ayerjoejets39@gmail.com</t>
  </si>
  <si>
    <t>ptyler08@gmail.com</t>
  </si>
  <si>
    <t>weber shandwick</t>
  </si>
  <si>
    <t>nenalopez818@hotmail.com</t>
  </si>
  <si>
    <t>Omak</t>
  </si>
  <si>
    <t>okanogan school district</t>
  </si>
  <si>
    <t>acowan1216@gmail.com</t>
  </si>
  <si>
    <t>cowan</t>
  </si>
  <si>
    <t>Astoria</t>
  </si>
  <si>
    <t>toughest tool llc</t>
  </si>
  <si>
    <t>river67h@mymail.tcc.fl.edu</t>
  </si>
  <si>
    <t>qalexander</t>
  </si>
  <si>
    <t>aliciadelgado64@hotmail.com</t>
  </si>
  <si>
    <t>cindy fashions</t>
  </si>
  <si>
    <t>cbabie_89@yahoo.com</t>
  </si>
  <si>
    <t>ceondria</t>
  </si>
  <si>
    <t>Marlin</t>
  </si>
  <si>
    <t>tdcj</t>
  </si>
  <si>
    <t>bonsu123@yahoo.com</t>
  </si>
  <si>
    <t>bonsu</t>
  </si>
  <si>
    <t>north shore limo llc.</t>
  </si>
  <si>
    <t>christinemalemany@gmail.com</t>
  </si>
  <si>
    <t>Dunnellon</t>
  </si>
  <si>
    <t>ivanrchrd@yahoo.com</t>
  </si>
  <si>
    <t>tyoung1146@aol.com</t>
  </si>
  <si>
    <t>tangar</t>
  </si>
  <si>
    <t>livingstone college</t>
  </si>
  <si>
    <t>devorahreyes@yahoo.com</t>
  </si>
  <si>
    <t>crystal stairs</t>
  </si>
  <si>
    <t>d9mixer@aol.com</t>
  </si>
  <si>
    <t>Evergreen Par</t>
  </si>
  <si>
    <t>william blair</t>
  </si>
  <si>
    <t>faughtfamily1239@yahoo.com</t>
  </si>
  <si>
    <t>faught</t>
  </si>
  <si>
    <t>Hutto</t>
  </si>
  <si>
    <t>tx dept of aging</t>
  </si>
  <si>
    <t>mcv325aries@hotmail.com</t>
  </si>
  <si>
    <t>Parrish</t>
  </si>
  <si>
    <t>jh technology</t>
  </si>
  <si>
    <t>kemstern@gmail.com</t>
  </si>
  <si>
    <t>takema</t>
  </si>
  <si>
    <t>stern</t>
  </si>
  <si>
    <t>ems64744@yahoo.com</t>
  </si>
  <si>
    <t>swopes</t>
  </si>
  <si>
    <t>peerless</t>
  </si>
  <si>
    <t>gizlaf@hotmail.com</t>
  </si>
  <si>
    <t>simpkins</t>
  </si>
  <si>
    <t>pepco</t>
  </si>
  <si>
    <t>mrcoleman212@aol.com</t>
  </si>
  <si>
    <t>robert e</t>
  </si>
  <si>
    <t>one cap realty</t>
  </si>
  <si>
    <t>pamelayork8884@yahoo.com</t>
  </si>
  <si>
    <t>bball 101</t>
  </si>
  <si>
    <t>nicholet215@hotmail.com</t>
  </si>
  <si>
    <t>rm2@usa.com</t>
  </si>
  <si>
    <t>jpmorgan chase bank na</t>
  </si>
  <si>
    <t>shoemama0402@yahoo.com</t>
  </si>
  <si>
    <t>angel construction</t>
  </si>
  <si>
    <t>mrgrt_sly@yahoo.com</t>
  </si>
  <si>
    <t>sealey</t>
  </si>
  <si>
    <t>candythickness@yahoo.com</t>
  </si>
  <si>
    <t>flawless creationz</t>
  </si>
  <si>
    <t>michelyn117@yahoo.com</t>
  </si>
  <si>
    <t>sedell</t>
  </si>
  <si>
    <t>state of michigan</t>
  </si>
  <si>
    <t>davidday_839@hotmail.com</t>
  </si>
  <si>
    <t>day</t>
  </si>
  <si>
    <t>The Dalles</t>
  </si>
  <si>
    <t>jays delivery</t>
  </si>
  <si>
    <t>tarashivajohnson@yahoo.com</t>
  </si>
  <si>
    <t>tarashiva</t>
  </si>
  <si>
    <t>sodexhosocialsecurity</t>
  </si>
  <si>
    <t>caseyshaw2010@gmail.com</t>
  </si>
  <si>
    <t>little tikes</t>
  </si>
  <si>
    <t>marquitta-m@hotmail.com</t>
  </si>
  <si>
    <t>wilson assisted living</t>
  </si>
  <si>
    <t>sweetvb82@gmail.com</t>
  </si>
  <si>
    <t>venus</t>
  </si>
  <si>
    <t>brim</t>
  </si>
  <si>
    <t>continental mills</t>
  </si>
  <si>
    <t>passion_682008@yahoo.com</t>
  </si>
  <si>
    <t>manger</t>
  </si>
  <si>
    <t>rr donnelly</t>
  </si>
  <si>
    <t>natalydediego@yahoo.com</t>
  </si>
  <si>
    <t>nataly</t>
  </si>
  <si>
    <t>de diego</t>
  </si>
  <si>
    <t>orange lake resort</t>
  </si>
  <si>
    <t>burket@gmail.com</t>
  </si>
  <si>
    <t>burke</t>
  </si>
  <si>
    <t>st joseph</t>
  </si>
  <si>
    <t>lindben89@gmail.com</t>
  </si>
  <si>
    <t>the michaelson real estate gro</t>
  </si>
  <si>
    <t>caseyjasaitis@hotmail.com</t>
  </si>
  <si>
    <t>rhoyland0@gmail.com</t>
  </si>
  <si>
    <t>hoyland</t>
  </si>
  <si>
    <t>Jacumba</t>
  </si>
  <si>
    <t>nharrill@gmail.com</t>
  </si>
  <si>
    <t>harrill</t>
  </si>
  <si>
    <t>mama_n_wife3@yahoo.com</t>
  </si>
  <si>
    <t>jennfer</t>
  </si>
  <si>
    <t>bozek</t>
  </si>
  <si>
    <t>friends and family inc</t>
  </si>
  <si>
    <t>hlb1616@msn.com</t>
  </si>
  <si>
    <t>blueclover46@hotmail.com</t>
  </si>
  <si>
    <t>johnna</t>
  </si>
  <si>
    <t>biggers</t>
  </si>
  <si>
    <t>Bayfield</t>
  </si>
  <si>
    <t>laplatacountysheriffsoffice</t>
  </si>
  <si>
    <t>soulway4u2005@live.com</t>
  </si>
  <si>
    <t>hsssecurity</t>
  </si>
  <si>
    <t>smclawson211@aol.com</t>
  </si>
  <si>
    <t>clawson</t>
  </si>
  <si>
    <t>pirtek</t>
  </si>
  <si>
    <t>yoriateri@msn.com</t>
  </si>
  <si>
    <t>yori</t>
  </si>
  <si>
    <t>coramhealthcare</t>
  </si>
  <si>
    <t>jaalahemingway@gmail.com</t>
  </si>
  <si>
    <t>jaala</t>
  </si>
  <si>
    <t>hemingway</t>
  </si>
  <si>
    <t>hope online learning academy</t>
  </si>
  <si>
    <t>t357@live.com</t>
  </si>
  <si>
    <t>hand</t>
  </si>
  <si>
    <t>coreslab structures tulsa</t>
  </si>
  <si>
    <t>tanaga09@yahoo.com</t>
  </si>
  <si>
    <t>tanaga</t>
  </si>
  <si>
    <t>momma care</t>
  </si>
  <si>
    <t>annetteanglin2@yahoo.com</t>
  </si>
  <si>
    <t>anglin</t>
  </si>
  <si>
    <t>homehealth</t>
  </si>
  <si>
    <t>liltima2006@yahoo.com</t>
  </si>
  <si>
    <t>fatima</t>
  </si>
  <si>
    <t>bocaclinic</t>
  </si>
  <si>
    <t>shakettarobinson@gmail.com</t>
  </si>
  <si>
    <t>Fort White</t>
  </si>
  <si>
    <t>alachuacountyschoolboard</t>
  </si>
  <si>
    <t>taritakelley@yahoo.com</t>
  </si>
  <si>
    <t>tarita</t>
  </si>
  <si>
    <t>indian creek correctional cent</t>
  </si>
  <si>
    <t>xivpharaoh@aol.com</t>
  </si>
  <si>
    <t>mcpss</t>
  </si>
  <si>
    <t>l.brotzman@yahoo.com</t>
  </si>
  <si>
    <t>brotzman</t>
  </si>
  <si>
    <t>cactusflowersl@yahoo.com</t>
  </si>
  <si>
    <t>leal</t>
  </si>
  <si>
    <t>ssi inc</t>
  </si>
  <si>
    <t>dhubbard@cox.net</t>
  </si>
  <si>
    <t>the home depot</t>
  </si>
  <si>
    <t>mckann21@gmail.com</t>
  </si>
  <si>
    <t>prc associates</t>
  </si>
  <si>
    <t>thinds101@hotmail.com</t>
  </si>
  <si>
    <t>hinds</t>
  </si>
  <si>
    <t>san marcos unified</t>
  </si>
  <si>
    <t>latrell_dove@yahoo.com</t>
  </si>
  <si>
    <t>latrell</t>
  </si>
  <si>
    <t>orthopaedichospital</t>
  </si>
  <si>
    <t>dboychocolate@yahoo.com</t>
  </si>
  <si>
    <t>lynndriskell2@gmail.com</t>
  </si>
  <si>
    <t>cambridge health</t>
  </si>
  <si>
    <t>dcolmon2@yahoo.com</t>
  </si>
  <si>
    <t>colmon</t>
  </si>
  <si>
    <t>lincolntech</t>
  </si>
  <si>
    <t>funnykeys1@hotmail.com</t>
  </si>
  <si>
    <t>muchmore</t>
  </si>
  <si>
    <t>hollywood2279@gmail.com</t>
  </si>
  <si>
    <t>glennon</t>
  </si>
  <si>
    <t>reeves</t>
  </si>
  <si>
    <t>windstream llc</t>
  </si>
  <si>
    <t>starladi47@aol.com</t>
  </si>
  <si>
    <t>sundy</t>
  </si>
  <si>
    <t>social security disablity</t>
  </si>
  <si>
    <t>tmkeaton@live.com</t>
  </si>
  <si>
    <t>keaton</t>
  </si>
  <si>
    <t>m.dewaynebailey@yahoo.com</t>
  </si>
  <si>
    <t>gray- daniel toyota</t>
  </si>
  <si>
    <t>sundancers1951@yahoo.com</t>
  </si>
  <si>
    <t>Swansboro</t>
  </si>
  <si>
    <t>grosslorene@yahoo.com</t>
  </si>
  <si>
    <t>seiu union rep</t>
  </si>
  <si>
    <t>deweesn@yahoo.com</t>
  </si>
  <si>
    <t>dewees</t>
  </si>
  <si>
    <t>sonia.sparks@yahoo.com</t>
  </si>
  <si>
    <t>indiana mentor</t>
  </si>
  <si>
    <t>lucytholley@yahoo.com</t>
  </si>
  <si>
    <t>tholley</t>
  </si>
  <si>
    <t>melmark home inc</t>
  </si>
  <si>
    <t>scott_29727@yahoo.com</t>
  </si>
  <si>
    <t>Murrells Inle</t>
  </si>
  <si>
    <t>dillon electric</t>
  </si>
  <si>
    <t>jnrrice@yahoo.com</t>
  </si>
  <si>
    <t>conway freight</t>
  </si>
  <si>
    <t>floweasy1@aol.com</t>
  </si>
  <si>
    <t>andree</t>
  </si>
  <si>
    <t>sirju</t>
  </si>
  <si>
    <t>nationshealth</t>
  </si>
  <si>
    <t>emilyjthoemke@gmail.com</t>
  </si>
  <si>
    <t>thoemke</t>
  </si>
  <si>
    <t>silverio and hall</t>
  </si>
  <si>
    <t>mtworek708@aol.com</t>
  </si>
  <si>
    <t>tworek</t>
  </si>
  <si>
    <t>tyrianm@gmail.com</t>
  </si>
  <si>
    <t>tyrian</t>
  </si>
  <si>
    <t>dopartment of transportation</t>
  </si>
  <si>
    <t>carvarggio@hotmail.com</t>
  </si>
  <si>
    <t>providence tarzana medical cen</t>
  </si>
  <si>
    <t>ccordes2003@yahoo.com</t>
  </si>
  <si>
    <t>catrina</t>
  </si>
  <si>
    <t>cordes</t>
  </si>
  <si>
    <t>Ponchatoula</t>
  </si>
  <si>
    <t>absolute storage management</t>
  </si>
  <si>
    <t>vilma777@aol.com</t>
  </si>
  <si>
    <t>vilmaris</t>
  </si>
  <si>
    <t>fresenius medical</t>
  </si>
  <si>
    <t>areyes92611@yahoo.com</t>
  </si>
  <si>
    <t>djkski@hotmail.com</t>
  </si>
  <si>
    <t>korczynski</t>
  </si>
  <si>
    <t>ideal products of america</t>
  </si>
  <si>
    <t>dawnwash@hotmail.com</t>
  </si>
  <si>
    <t>bright horizons</t>
  </si>
  <si>
    <t>cltomaso@gmail.com</t>
  </si>
  <si>
    <t>tomaso</t>
  </si>
  <si>
    <t>New Cumberlan</t>
  </si>
  <si>
    <t>ychsd</t>
  </si>
  <si>
    <t>heavenlo_99@yahoo.com</t>
  </si>
  <si>
    <t>hoke county schools</t>
  </si>
  <si>
    <t>jasen_judy@yahoo.com</t>
  </si>
  <si>
    <t>jasen</t>
  </si>
  <si>
    <t>durdach</t>
  </si>
  <si>
    <t>lttlevlgrl@aol.com</t>
  </si>
  <si>
    <t>aaf mcquay</t>
  </si>
  <si>
    <t>griffies_j@bellsouth.net</t>
  </si>
  <si>
    <t>griffies</t>
  </si>
  <si>
    <t>Rome</t>
  </si>
  <si>
    <t>robert garrard</t>
  </si>
  <si>
    <t>youngmyron@hotmail.com</t>
  </si>
  <si>
    <t>myron</t>
  </si>
  <si>
    <t>seton medical</t>
  </si>
  <si>
    <t>leonhamlin@hotmail.com</t>
  </si>
  <si>
    <t>hamlin</t>
  </si>
  <si>
    <t>curascript</t>
  </si>
  <si>
    <t>melissa19972002@yahoo.com</t>
  </si>
  <si>
    <t>225478566</t>
  </si>
  <si>
    <t>tiffany1982@email.com</t>
  </si>
  <si>
    <t>usameribank</t>
  </si>
  <si>
    <t>lvwire69@yahoo.com</t>
  </si>
  <si>
    <t>West Alexandr</t>
  </si>
  <si>
    <t>tbirdfan1@yahoo.com</t>
  </si>
  <si>
    <t>Daingerfield</t>
  </si>
  <si>
    <t>brooshiers</t>
  </si>
  <si>
    <t>gabbydolphine58@yahoo.com</t>
  </si>
  <si>
    <t>lazzara</t>
  </si>
  <si>
    <t>El Cajon</t>
  </si>
  <si>
    <t>san diego county</t>
  </si>
  <si>
    <t>cclark50@bethelu.edu</t>
  </si>
  <si>
    <t>corrections corp of america</t>
  </si>
  <si>
    <t>mikeyoshida@yahoo.com</t>
  </si>
  <si>
    <t>yoshida</t>
  </si>
  <si>
    <t>Lahaina</t>
  </si>
  <si>
    <t>hawaiianheat</t>
  </si>
  <si>
    <t>barrgirl70@yahoo.com</t>
  </si>
  <si>
    <t>friendship village</t>
  </si>
  <si>
    <t>richardprutzman@gmail.com</t>
  </si>
  <si>
    <t>prutzman</t>
  </si>
  <si>
    <t>gless trucking</t>
  </si>
  <si>
    <t>freshyounghott@gmail.com</t>
  </si>
  <si>
    <t>lindale</t>
  </si>
  <si>
    <t>philadelphia mixers solutions</t>
  </si>
  <si>
    <t>waiopua@gmail.com</t>
  </si>
  <si>
    <t>ingalls</t>
  </si>
  <si>
    <t>miza1220@yahoo.com</t>
  </si>
  <si>
    <t>bjc</t>
  </si>
  <si>
    <t>abchobot19@gmail.com</t>
  </si>
  <si>
    <t>willman</t>
  </si>
  <si>
    <t>caousel</t>
  </si>
  <si>
    <t>anna_guerrero83@yahoo.com</t>
  </si>
  <si>
    <t>anna guerr</t>
  </si>
  <si>
    <t>beth_kraning@yahoo.com</t>
  </si>
  <si>
    <t>kraning</t>
  </si>
  <si>
    <t>bona vista programs</t>
  </si>
  <si>
    <t>kelley.lloyd@hotmail.com</t>
  </si>
  <si>
    <t>Chiefland</t>
  </si>
  <si>
    <t>ve whitehurstand sons inc</t>
  </si>
  <si>
    <t>rayne0449@yahoo.com</t>
  </si>
  <si>
    <t>rayne</t>
  </si>
  <si>
    <t>wienerschnitzel</t>
  </si>
  <si>
    <t>nick.gylling@gmail.com</t>
  </si>
  <si>
    <t>gylling</t>
  </si>
  <si>
    <t>el_jefe_monsy@yahoo.com</t>
  </si>
  <si>
    <t>monsy</t>
  </si>
  <si>
    <t>dejesus</t>
  </si>
  <si>
    <t>msnyla.banks@gmail.com</t>
  </si>
  <si>
    <t>lukita</t>
  </si>
  <si>
    <t>alterma</t>
  </si>
  <si>
    <t>ati</t>
  </si>
  <si>
    <t>goincountry79@yahoo.com</t>
  </si>
  <si>
    <t>almandinger</t>
  </si>
  <si>
    <t>robertalmandinger</t>
  </si>
  <si>
    <t>gwin60628@yahoo.com</t>
  </si>
  <si>
    <t>gwinette</t>
  </si>
  <si>
    <t>opportunity enterprises</t>
  </si>
  <si>
    <t>ponchorojas54@gmail.com</t>
  </si>
  <si>
    <t>Rochelle</t>
  </si>
  <si>
    <t>tlc</t>
  </si>
  <si>
    <t>bless1ng4me@yahoo.com</t>
  </si>
  <si>
    <t>intercept youth</t>
  </si>
  <si>
    <t>xbigdad311@aol.com</t>
  </si>
  <si>
    <t>st gregorys school</t>
  </si>
  <si>
    <t>deekinard@yahoo.com</t>
  </si>
  <si>
    <t>delena</t>
  </si>
  <si>
    <t>csa</t>
  </si>
  <si>
    <t>rene0788@gmail.com</t>
  </si>
  <si>
    <t>nadine</t>
  </si>
  <si>
    <t>cumulus media inc.</t>
  </si>
  <si>
    <t>noraready@hotmail.com</t>
  </si>
  <si>
    <t>ready</t>
  </si>
  <si>
    <t>litchfield elem. district</t>
  </si>
  <si>
    <t>marinevet1990@gmail.com</t>
  </si>
  <si>
    <t>counterman</t>
  </si>
  <si>
    <t>target;inc</t>
  </si>
  <si>
    <t>jpensante@gmail.com</t>
  </si>
  <si>
    <t>pensante</t>
  </si>
  <si>
    <t>rain forest cafe</t>
  </si>
  <si>
    <t>bhunterjohn@yahoo.com</t>
  </si>
  <si>
    <t>Idabel</t>
  </si>
  <si>
    <t>kiamichi youth servi</t>
  </si>
  <si>
    <t>lini0924@gmail.com</t>
  </si>
  <si>
    <t>hoyos</t>
  </si>
  <si>
    <t>health orlando</t>
  </si>
  <si>
    <t>jajaluv1987@yahoo.com</t>
  </si>
  <si>
    <t>patron</t>
  </si>
  <si>
    <t>east bay perintala med.asso</t>
  </si>
  <si>
    <t>terry.ashburn@yahoo.com</t>
  </si>
  <si>
    <t>all american home and lawn</t>
  </si>
  <si>
    <t>gmadison1960@yahoo.com</t>
  </si>
  <si>
    <t>madison</t>
  </si>
  <si>
    <t>Pinewood</t>
  </si>
  <si>
    <t>chestnut oaks school</t>
  </si>
  <si>
    <t>latwoo5897@hotmail.com</t>
  </si>
  <si>
    <t>latoyua</t>
  </si>
  <si>
    <t>woodruff</t>
  </si>
  <si>
    <t>Greer</t>
  </si>
  <si>
    <t>mau workforce solutions</t>
  </si>
  <si>
    <t>poolgirl324@yahoo.com</t>
  </si>
  <si>
    <t>my pool supply</t>
  </si>
  <si>
    <t>equalityrule@yahoo.com</t>
  </si>
  <si>
    <t>delta airlines</t>
  </si>
  <si>
    <t>mrswilliams_sandburgedu@hotmail.com</t>
  </si>
  <si>
    <t>asta care center</t>
  </si>
  <si>
    <t>dasirepratter@yahoo.com</t>
  </si>
  <si>
    <t>dasire</t>
  </si>
  <si>
    <t>pratter</t>
  </si>
  <si>
    <t>united states post office</t>
  </si>
  <si>
    <t>ddmueller@hotmail.com</t>
  </si>
  <si>
    <t>North Liberty</t>
  </si>
  <si>
    <t>nam llc</t>
  </si>
  <si>
    <t>uniquechopperseattle@gmail.com</t>
  </si>
  <si>
    <t>jayme</t>
  </si>
  <si>
    <t>riffle</t>
  </si>
  <si>
    <t>road samaritan</t>
  </si>
  <si>
    <t>granpajim2@aol.com</t>
  </si>
  <si>
    <t>fillman</t>
  </si>
  <si>
    <t>con rail</t>
  </si>
  <si>
    <t>szonkle@yahoo.com</t>
  </si>
  <si>
    <t>zonkle</t>
  </si>
  <si>
    <t>jvs construction</t>
  </si>
  <si>
    <t>ctcontee@yahoo.com</t>
  </si>
  <si>
    <t>charmaine</t>
  </si>
  <si>
    <t>contee</t>
  </si>
  <si>
    <t>Fair Lawn</t>
  </si>
  <si>
    <t>columbia bank</t>
  </si>
  <si>
    <t>fotplus3@aol.com</t>
  </si>
  <si>
    <t>flewellen</t>
  </si>
  <si>
    <t>techrizon</t>
  </si>
  <si>
    <t>zlocklear@healthkeeperz.com</t>
  </si>
  <si>
    <t>zenia</t>
  </si>
  <si>
    <t>locklear</t>
  </si>
  <si>
    <t>Rowland</t>
  </si>
  <si>
    <t>healthkeeperz</t>
  </si>
  <si>
    <t>robertwharris2@yahoo.com</t>
  </si>
  <si>
    <t>goodrich</t>
  </si>
  <si>
    <t>kelpha38@aol.com</t>
  </si>
  <si>
    <t>pharr</t>
  </si>
  <si>
    <t>jtdesoto@yahoo.com</t>
  </si>
  <si>
    <t>tennison</t>
  </si>
  <si>
    <t>ge capital</t>
  </si>
  <si>
    <t>kris20z@hotmail.com</t>
  </si>
  <si>
    <t>kris</t>
  </si>
  <si>
    <t>zapanta</t>
  </si>
  <si>
    <t>bachmann and luthi real estate</t>
  </si>
  <si>
    <t>kotlicky.david.1989@gmail.com</t>
  </si>
  <si>
    <t>kotlicky</t>
  </si>
  <si>
    <t>Downers Grove</t>
  </si>
  <si>
    <t>spotless cleaning</t>
  </si>
  <si>
    <t>kllydennis@yahoo.com</t>
  </si>
  <si>
    <t>496841484</t>
  </si>
  <si>
    <t>luzvimindat95@gmail.com</t>
  </si>
  <si>
    <t>mtalbott16@aol.com</t>
  </si>
  <si>
    <t>talbott</t>
  </si>
  <si>
    <t>oooh la la beauty salon</t>
  </si>
  <si>
    <t>tookey3000love@yahoo.com</t>
  </si>
  <si>
    <t>clytemnest</t>
  </si>
  <si>
    <t>peak vista</t>
  </si>
  <si>
    <t>ladeda0801@aol.com</t>
  </si>
  <si>
    <t>redden</t>
  </si>
  <si>
    <t>Kingsland</t>
  </si>
  <si>
    <t>lisd</t>
  </si>
  <si>
    <t>reasepro31@yahoo.com</t>
  </si>
  <si>
    <t>malcom</t>
  </si>
  <si>
    <t>rease</t>
  </si>
  <si>
    <t>platinum.fire@yahoo.com</t>
  </si>
  <si>
    <t>flame42010@yahoo.com</t>
  </si>
  <si>
    <t>bonada</t>
  </si>
  <si>
    <t>blue earth digital</t>
  </si>
  <si>
    <t>willis.james@hotmail.com</t>
  </si>
  <si>
    <t>willis</t>
  </si>
  <si>
    <t>anjelicj@gmail.com</t>
  </si>
  <si>
    <t>jaquita</t>
  </si>
  <si>
    <t>jessica.riley37@gmail.com</t>
  </si>
  <si>
    <t>jessica da</t>
  </si>
  <si>
    <t>socialsecurity</t>
  </si>
  <si>
    <t>patrick_silvas@live.com</t>
  </si>
  <si>
    <t>silvas</t>
  </si>
  <si>
    <t>Roswell</t>
  </si>
  <si>
    <t>dean baldwin painting</t>
  </si>
  <si>
    <t>gabriellefuentes821@yahoo.com</t>
  </si>
  <si>
    <t>nvc</t>
  </si>
  <si>
    <t>jada614@live.com</t>
  </si>
  <si>
    <t>marquelle</t>
  </si>
  <si>
    <t>Reynoldsburg</t>
  </si>
  <si>
    <t>brianstarn@aol.com</t>
  </si>
  <si>
    <t>starnes</t>
  </si>
  <si>
    <t>lindsey state jail</t>
  </si>
  <si>
    <t>adrianamercado25@gmail.com</t>
  </si>
  <si>
    <t>caravan canopy</t>
  </si>
  <si>
    <t>hpatt0307@gmail.com</t>
  </si>
  <si>
    <t>patt</t>
  </si>
  <si>
    <t>sherwood mhc</t>
  </si>
  <si>
    <t>denise210h@hotmail.com</t>
  </si>
  <si>
    <t>camkgm05@yahoo.com</t>
  </si>
  <si>
    <t>osteens</t>
  </si>
  <si>
    <t>gcgbaby13@gmail.com</t>
  </si>
  <si>
    <t>rigid building systems</t>
  </si>
  <si>
    <t>hkmickeygirl@yahoo.com</t>
  </si>
  <si>
    <t>hooks</t>
  </si>
  <si>
    <t>toys r us</t>
  </si>
  <si>
    <t>morgan.harvell@yahoo.com</t>
  </si>
  <si>
    <t>harvell</t>
  </si>
  <si>
    <t>universal protection</t>
  </si>
  <si>
    <t>cuteling1012@hotmail.com</t>
  </si>
  <si>
    <t>shufen</t>
  </si>
  <si>
    <t>hu</t>
  </si>
  <si>
    <t>Alhambra</t>
  </si>
  <si>
    <t>cyntron payroll solutions</t>
  </si>
  <si>
    <t>billgrestorred@hotmail.com</t>
  </si>
  <si>
    <t>guill</t>
  </si>
  <si>
    <t>county of san diego</t>
  </si>
  <si>
    <t>yummiest1707@gmail.com</t>
  </si>
  <si>
    <t>dadsfireboys@aol.com</t>
  </si>
  <si>
    <t>hack</t>
  </si>
  <si>
    <t>yvonneguest@hotmail.com</t>
  </si>
  <si>
    <t>guest</t>
  </si>
  <si>
    <t>play learn grow home daycare</t>
  </si>
  <si>
    <t>shawnrjessop@yahoo.com</t>
  </si>
  <si>
    <t>jessop</t>
  </si>
  <si>
    <t>Magna</t>
  </si>
  <si>
    <t>draper chiropractor</t>
  </si>
  <si>
    <t>faireytale1@q.com</t>
  </si>
  <si>
    <t>beckish</t>
  </si>
  <si>
    <t>lenderlive</t>
  </si>
  <si>
    <t>hannahharbert@hotmail.com</t>
  </si>
  <si>
    <t>intrawest</t>
  </si>
  <si>
    <t>hackler9295@gmail.com</t>
  </si>
  <si>
    <t>hackler</t>
  </si>
  <si>
    <t>brian leonard</t>
  </si>
  <si>
    <t>famortins@hotmail.com</t>
  </si>
  <si>
    <t>arce</t>
  </si>
  <si>
    <t>monumentallife</t>
  </si>
  <si>
    <t>jarchie4x4@yahoo.com</t>
  </si>
  <si>
    <t>p.s.t.apublictransitser</t>
  </si>
  <si>
    <t>robertraymond2772@hotmail.com</t>
  </si>
  <si>
    <t>askintowicz</t>
  </si>
  <si>
    <t>concentricentertainment</t>
  </si>
  <si>
    <t>rosebelly63@yahoo.com</t>
  </si>
  <si>
    <t>ymcaofbroward</t>
  </si>
  <si>
    <t>scottbaird71@yahoo.com</t>
  </si>
  <si>
    <t>baird</t>
  </si>
  <si>
    <t>Pomona Park</t>
  </si>
  <si>
    <t>bairdsplumbing</t>
  </si>
  <si>
    <t>tyninamarie@yahoo.com</t>
  </si>
  <si>
    <t>tynina</t>
  </si>
  <si>
    <t>grissom</t>
  </si>
  <si>
    <t>p.l.m maintaince company</t>
  </si>
  <si>
    <t>howard.ashlee96@gmail.com</t>
  </si>
  <si>
    <t>home shopping network</t>
  </si>
  <si>
    <t>edilsaunitas@yahoo.com</t>
  </si>
  <si>
    <t>edilsa</t>
  </si>
  <si>
    <t>richmond public school</t>
  </si>
  <si>
    <t>medic2c@cox.net</t>
  </si>
  <si>
    <t>botetourt county emergency ser</t>
  </si>
  <si>
    <t>kyhopson@gmail.com</t>
  </si>
  <si>
    <t>suffolk public defender</t>
  </si>
  <si>
    <t>cubanchico2718@yahoo.com</t>
  </si>
  <si>
    <t>fabulousbrad@yahoo.com</t>
  </si>
  <si>
    <t>mankin</t>
  </si>
  <si>
    <t>huebner and son trucking</t>
  </si>
  <si>
    <t>cociciamm@gmail.com</t>
  </si>
  <si>
    <t>cocicia</t>
  </si>
  <si>
    <t>Carson</t>
  </si>
  <si>
    <t>childrens hospital  la county</t>
  </si>
  <si>
    <t>dmriggi@aol.com</t>
  </si>
  <si>
    <t>mattei riggi</t>
  </si>
  <si>
    <t>donnas cookies</t>
  </si>
  <si>
    <t>jenniferbaker60@yahoo.com</t>
  </si>
  <si>
    <t>disable</t>
  </si>
  <si>
    <t>wduncanjr@yahoo.com</t>
  </si>
  <si>
    <t>limited brands</t>
  </si>
  <si>
    <t>tarrowrenee@yahoo.com</t>
  </si>
  <si>
    <t>randles</t>
  </si>
  <si>
    <t>harkins</t>
  </si>
  <si>
    <t>sharonp@psci.net</t>
  </si>
  <si>
    <t>Tell City</t>
  </si>
  <si>
    <t>nof</t>
  </si>
  <si>
    <t>picardia@bellsouth.net</t>
  </si>
  <si>
    <t>picardi</t>
  </si>
  <si>
    <t>critter sitter</t>
  </si>
  <si>
    <t>joystree2@yahoo.com</t>
  </si>
  <si>
    <t>merlenbach</t>
  </si>
  <si>
    <t>directbuy</t>
  </si>
  <si>
    <t>bekmertes@hotmail.com</t>
  </si>
  <si>
    <t>mertes</t>
  </si>
  <si>
    <t>citrus motors</t>
  </si>
  <si>
    <t>samjohnsonii@yahoo.com</t>
  </si>
  <si>
    <t>jasn9218@gmail.com</t>
  </si>
  <si>
    <t>jasonech</t>
  </si>
  <si>
    <t>cognizant technology solutions</t>
  </si>
  <si>
    <t>sophiemagee31@yahoo.com</t>
  </si>
  <si>
    <t>magee</t>
  </si>
  <si>
    <t>social security administration</t>
  </si>
  <si>
    <t>leeeliassaint@yahoo.com</t>
  </si>
  <si>
    <t>lherisson</t>
  </si>
  <si>
    <t>eliassaint</t>
  </si>
  <si>
    <t>cullensperk@yahoo.com</t>
  </si>
  <si>
    <t>perkins</t>
  </si>
  <si>
    <t>dadlittlelady@yahoo.com</t>
  </si>
  <si>
    <t>latoria</t>
  </si>
  <si>
    <t>magonila ridge</t>
  </si>
  <si>
    <t>primalforce21@gmail.com</t>
  </si>
  <si>
    <t>c and c sales solutions</t>
  </si>
  <si>
    <t>david_soule@yahoo.com</t>
  </si>
  <si>
    <t>soule</t>
  </si>
  <si>
    <t>tomlink44@yahoo.com</t>
  </si>
  <si>
    <t>tomlin</t>
  </si>
  <si>
    <t>first coast service options</t>
  </si>
  <si>
    <t>jessicaramos_ny@hotmail.com</t>
  </si>
  <si>
    <t>awi</t>
  </si>
  <si>
    <t>williamsellen64@yahoo.com</t>
  </si>
  <si>
    <t>city of orlando</t>
  </si>
  <si>
    <t>whospoo@yahoo.com</t>
  </si>
  <si>
    <t>hugs n kisses 4 u`</t>
  </si>
  <si>
    <t>carraff4life@yahoo.com</t>
  </si>
  <si>
    <t>carra</t>
  </si>
  <si>
    <t>mathewson</t>
  </si>
  <si>
    <t>Aguanga</t>
  </si>
  <si>
    <t>rsingleton1@yahoo.com</t>
  </si>
  <si>
    <t>rosetta</t>
  </si>
  <si>
    <t>singleton</t>
  </si>
  <si>
    <t>united healthcare</t>
  </si>
  <si>
    <t>swanlondyn@yahoo.com</t>
  </si>
  <si>
    <t>climatemaster</t>
  </si>
  <si>
    <t>samiam_rector@yahoo.com</t>
  </si>
  <si>
    <t>Lipan</t>
  </si>
  <si>
    <t>city of ft worth</t>
  </si>
  <si>
    <t>ruiler3@hotmail.com</t>
  </si>
  <si>
    <t>abuelos</t>
  </si>
  <si>
    <t>patty151987@yahoo.com</t>
  </si>
  <si>
    <t>tiffanyloera@yahoo.com</t>
  </si>
  <si>
    <t>healthcarepartners</t>
  </si>
  <si>
    <t>linda_wellman2003@yahoo.com</t>
  </si>
  <si>
    <t>smx</t>
  </si>
  <si>
    <t>chenrizi22@yahoo.com</t>
  </si>
  <si>
    <t>sanyiika</t>
  </si>
  <si>
    <t>bright tutors</t>
  </si>
  <si>
    <t>dkcarpentryatlanta@gmail.com</t>
  </si>
  <si>
    <t>kay</t>
  </si>
  <si>
    <t>krb contracting</t>
  </si>
  <si>
    <t>mgmmgm1951@yahoo.com</t>
  </si>
  <si>
    <t>rin</t>
  </si>
  <si>
    <t>emmi</t>
  </si>
  <si>
    <t>buggie47@aol.com</t>
  </si>
  <si>
    <t>rickie</t>
  </si>
  <si>
    <t>daves supermarket</t>
  </si>
  <si>
    <t>dee.shephard@yahoo.com</t>
  </si>
  <si>
    <t>demetria</t>
  </si>
  <si>
    <t>secretary of state</t>
  </si>
  <si>
    <t>tabs226@hotmail.com</t>
  </si>
  <si>
    <t>ziebach</t>
  </si>
  <si>
    <t>Yakima</t>
  </si>
  <si>
    <t>summitt pacific</t>
  </si>
  <si>
    <t>karaheard@hotmail.com</t>
  </si>
  <si>
    <t>kara</t>
  </si>
  <si>
    <t>durkee</t>
  </si>
  <si>
    <t>Waynoka</t>
  </si>
  <si>
    <t>wnc</t>
  </si>
  <si>
    <t>kkwymes@live.com</t>
  </si>
  <si>
    <t>wymes</t>
  </si>
  <si>
    <t>oklahoma city public schools</t>
  </si>
  <si>
    <t>e.padgett84@gmail.com</t>
  </si>
  <si>
    <t>padgett</t>
  </si>
  <si>
    <t>drodriguez6@yahoo.com</t>
  </si>
  <si>
    <t>Pecos</t>
  </si>
  <si>
    <t>city pecos</t>
  </si>
  <si>
    <t>stephaniephillips11@yahoo.com</t>
  </si>
  <si>
    <t>dans sales</t>
  </si>
  <si>
    <t>ejhampton@yahoo.com</t>
  </si>
  <si>
    <t>earlean</t>
  </si>
  <si>
    <t>crad410@yahoo.com</t>
  </si>
  <si>
    <t>craddock</t>
  </si>
  <si>
    <t>larry@peakelectronics.net</t>
  </si>
  <si>
    <t>bolyard</t>
  </si>
  <si>
    <t>Cedar Grove</t>
  </si>
  <si>
    <t>td bank na</t>
  </si>
  <si>
    <t>wmbarnettjr@yahoo.com</t>
  </si>
  <si>
    <t>stephaniemoreno04@hotmail.com</t>
  </si>
  <si>
    <t>scripteddesigns@gmail.com</t>
  </si>
  <si>
    <t>shalanda</t>
  </si>
  <si>
    <t>larkendavis@gmail.com</t>
  </si>
  <si>
    <t>larken</t>
  </si>
  <si>
    <t>bancorp</t>
  </si>
  <si>
    <t>candid503@yahoo.com</t>
  </si>
  <si>
    <t>angeline</t>
  </si>
  <si>
    <t>mccollum</t>
  </si>
  <si>
    <t>us environmental protection ag</t>
  </si>
  <si>
    <t>tcjle2009@yahoo.com</t>
  </si>
  <si>
    <t>Gillespie</t>
  </si>
  <si>
    <t>sievers equipment co.</t>
  </si>
  <si>
    <t>vincentsmith89@live.com</t>
  </si>
  <si>
    <t>gift of knowledge corp.</t>
  </si>
  <si>
    <t>truckdriver190@yahoo.com</t>
  </si>
  <si>
    <t>Deptford</t>
  </si>
  <si>
    <t>transforce</t>
  </si>
  <si>
    <t>sansan.longmire@yahoo.com</t>
  </si>
  <si>
    <t>longmire</t>
  </si>
  <si>
    <t>knox county clerks office</t>
  </si>
  <si>
    <t>jennykubiak1@hotmail.com</t>
  </si>
  <si>
    <t>Mosinee</t>
  </si>
  <si>
    <t>wendy  bembenek</t>
  </si>
  <si>
    <t>audrey071hawkins@yahoo.com</t>
  </si>
  <si>
    <t>Byron Center</t>
  </si>
  <si>
    <t>sharhondarooks@yahoo.com</t>
  </si>
  <si>
    <t>rooks</t>
  </si>
  <si>
    <t>nu image boutique</t>
  </si>
  <si>
    <t>jonathangreen55@yahoo.com</t>
  </si>
  <si>
    <t>harris tree service</t>
  </si>
  <si>
    <t>kkuik59@yahoo.com</t>
  </si>
  <si>
    <t>kuik</t>
  </si>
  <si>
    <t>Two Rivers</t>
  </si>
  <si>
    <t>thermofisher llc</t>
  </si>
  <si>
    <t>boutteamy@yahoo.com</t>
  </si>
  <si>
    <t>boutte</t>
  </si>
  <si>
    <t>san francisco general hospital</t>
  </si>
  <si>
    <t>saldanadavidmet23@yahoo.com</t>
  </si>
  <si>
    <t>saldana</t>
  </si>
  <si>
    <t>clarkm1_2003@yahoo.com</t>
  </si>
  <si>
    <t>Macy</t>
  </si>
  <si>
    <t>miami correctional facilty</t>
  </si>
  <si>
    <t>tamtyal@live.com</t>
  </si>
  <si>
    <t>youngquist</t>
  </si>
  <si>
    <t>dell services</t>
  </si>
  <si>
    <t>missunr2005@yahoo.com</t>
  </si>
  <si>
    <t>brooke</t>
  </si>
  <si>
    <t>westlake</t>
  </si>
  <si>
    <t>computerized screening</t>
  </si>
  <si>
    <t>pcjames3@yahoo.com</t>
  </si>
  <si>
    <t>snerski@aol.com</t>
  </si>
  <si>
    <t>erskine</t>
  </si>
  <si>
    <t>press one customer care</t>
  </si>
  <si>
    <t>nivlem95@yahoo.com</t>
  </si>
  <si>
    <t>jet lube inc</t>
  </si>
  <si>
    <t>harlettethrower@yahoo.com</t>
  </si>
  <si>
    <t>harlette</t>
  </si>
  <si>
    <t>Minnetonka</t>
  </si>
  <si>
    <t>9523465505</t>
  </si>
  <si>
    <t>dewaynef@hotmail.com</t>
  </si>
  <si>
    <t>agla</t>
  </si>
  <si>
    <t>gchapman1@hotmail.com</t>
  </si>
  <si>
    <t>Elk Grove</t>
  </si>
  <si>
    <t>volttechnicalservices</t>
  </si>
  <si>
    <t>faezers@hotmail.com</t>
  </si>
  <si>
    <t>niederhofer</t>
  </si>
  <si>
    <t>bellcocreditunion</t>
  </si>
  <si>
    <t>jguy1020@gmail.com</t>
  </si>
  <si>
    <t>Darby</t>
  </si>
  <si>
    <t>william penn school district</t>
  </si>
  <si>
    <t>ktillman01@hotmail.com</t>
  </si>
  <si>
    <t>kecia</t>
  </si>
  <si>
    <t>wsupdp@gmail.com</t>
  </si>
  <si>
    <t>provost</t>
  </si>
  <si>
    <t>dell perot systems</t>
  </si>
  <si>
    <t>100bettyboop100@gmail.com</t>
  </si>
  <si>
    <t>riverview garden school distri</t>
  </si>
  <si>
    <t>jg4everlife@yahoo.com</t>
  </si>
  <si>
    <t>genevieve</t>
  </si>
  <si>
    <t>christianshouse@aol.com</t>
  </si>
  <si>
    <t>glldrush280@yahoo.com</t>
  </si>
  <si>
    <t>cinemark</t>
  </si>
  <si>
    <t>eimaj65@msn.com</t>
  </si>
  <si>
    <t>Hope Mills</t>
  </si>
  <si>
    <t>bonitz flooring group</t>
  </si>
  <si>
    <t>rubenm888@gmail.com</t>
  </si>
  <si>
    <t>Kenosha</t>
  </si>
  <si>
    <t>nbj</t>
  </si>
  <si>
    <t>keishaw99@yahoo.com</t>
  </si>
  <si>
    <t>pls check cashers</t>
  </si>
  <si>
    <t>reddenp1@gmail.com</t>
  </si>
  <si>
    <t>Palm Springs</t>
  </si>
  <si>
    <t>sunline transit agency</t>
  </si>
  <si>
    <t>palomino-80@hotmail.com</t>
  </si>
  <si>
    <t>dawn  foods</t>
  </si>
  <si>
    <t>songwrita7@gmail.com</t>
  </si>
  <si>
    <t>saddle creek corp.</t>
  </si>
  <si>
    <t>joseph.hyche@yahoo.com</t>
  </si>
  <si>
    <t>hyche</t>
  </si>
  <si>
    <t>united states postal service</t>
  </si>
  <si>
    <t>angellou72@gmail.com</t>
  </si>
  <si>
    <t>unger</t>
  </si>
  <si>
    <t>scc soft computer</t>
  </si>
  <si>
    <t>brebri2002@yahoo.com</t>
  </si>
  <si>
    <t>everest national insurance com</t>
  </si>
  <si>
    <t>e.clark.5@hotmail.com</t>
  </si>
  <si>
    <t>Ashley</t>
  </si>
  <si>
    <t>fortwayne orthopedics</t>
  </si>
  <si>
    <t>meisha_promed@yahoo.com</t>
  </si>
  <si>
    <t>meisha</t>
  </si>
  <si>
    <t>austin isd</t>
  </si>
  <si>
    <t>denisemh2001@yahoo.com</t>
  </si>
  <si>
    <t>medical express ambu</t>
  </si>
  <si>
    <t>bettyhoffman@gmail.com</t>
  </si>
  <si>
    <t>jack lang</t>
  </si>
  <si>
    <t>infarr@gmail.com</t>
  </si>
  <si>
    <t>ina</t>
  </si>
  <si>
    <t>frank's nursery &amp; crafts</t>
  </si>
  <si>
    <t>carlos.bernardo@gmail.com</t>
  </si>
  <si>
    <t>bernardo</t>
  </si>
  <si>
    <t>chasitycampbell@gmail.com</t>
  </si>
  <si>
    <t>North Myrtle</t>
  </si>
  <si>
    <t>xazcardinalfan1969@yahoo.com</t>
  </si>
  <si>
    <t>chanley</t>
  </si>
  <si>
    <t>Apple Valley</t>
  </si>
  <si>
    <t>prospectmortgage</t>
  </si>
  <si>
    <t>brian_mattison@hotmail.com</t>
  </si>
  <si>
    <t>mattison</t>
  </si>
  <si>
    <t>Dacula</t>
  </si>
  <si>
    <t>boxandbead@hotmail.com</t>
  </si>
  <si>
    <t>sfsd1975@yahoo.com</t>
  </si>
  <si>
    <t>maurer</t>
  </si>
  <si>
    <t>cn hotels</t>
  </si>
  <si>
    <t>ang09ran@yahoo.com</t>
  </si>
  <si>
    <t>safeguard properties</t>
  </si>
  <si>
    <t>jamesdlopez@gmail.com</t>
  </si>
  <si>
    <t>tamirawlinson@gmail.com</t>
  </si>
  <si>
    <t>tamila</t>
  </si>
  <si>
    <t>rawlinson</t>
  </si>
  <si>
    <t>mobile community manageme</t>
  </si>
  <si>
    <t>sharfree2@gmail.com</t>
  </si>
  <si>
    <t>ragle</t>
  </si>
  <si>
    <t>Emory</t>
  </si>
  <si>
    <t>rgr</t>
  </si>
  <si>
    <t>matrapolas@yahoo.com</t>
  </si>
  <si>
    <t>mathon</t>
  </si>
  <si>
    <t>utmb</t>
  </si>
  <si>
    <t>huskies50@hotmail.com</t>
  </si>
  <si>
    <t>eugena</t>
  </si>
  <si>
    <t>andress</t>
  </si>
  <si>
    <t>Orangeville</t>
  </si>
  <si>
    <t>press enterprise</t>
  </si>
  <si>
    <t>desicabebe@yahoo.com</t>
  </si>
  <si>
    <t>cabebe</t>
  </si>
  <si>
    <t>calpers</t>
  </si>
  <si>
    <t>carpenter788@gmail.com</t>
  </si>
  <si>
    <t>blind vision</t>
  </si>
  <si>
    <t>davidhenke@hotmail.com</t>
  </si>
  <si>
    <t>henke</t>
  </si>
  <si>
    <t>edalford@hotmail.com</t>
  </si>
  <si>
    <t>louishawkins_69@hotmail.com</t>
  </si>
  <si>
    <t>Freetown</t>
  </si>
  <si>
    <t>cfa staffing</t>
  </si>
  <si>
    <t>kaceycrowe@yahoo.com</t>
  </si>
  <si>
    <t>crowe</t>
  </si>
  <si>
    <t>marcus.alexander@gmail.com</t>
  </si>
  <si>
    <t>Deerwood</t>
  </si>
  <si>
    <t>juanitaa@gmail.com</t>
  </si>
  <si>
    <t>cfisk14@gmail.com</t>
  </si>
  <si>
    <t>fisk</t>
  </si>
  <si>
    <t>Willoughby</t>
  </si>
  <si>
    <t>top notch tutoring</t>
  </si>
  <si>
    <t>clas1940@hotmail.com</t>
  </si>
  <si>
    <t>audio aid</t>
  </si>
  <si>
    <t>rtfrahm2@yahoo.com</t>
  </si>
  <si>
    <t>frahm</t>
  </si>
  <si>
    <t>abcool43@yahoo.com</t>
  </si>
  <si>
    <t>myrajo210@yahoo.com</t>
  </si>
  <si>
    <t>artiga</t>
  </si>
  <si>
    <t>valleypreshospital</t>
  </si>
  <si>
    <t>aureplas1@aol.com</t>
  </si>
  <si>
    <t>plascencia</t>
  </si>
  <si>
    <t>jet blast</t>
  </si>
  <si>
    <t>abetmart@aol.com</t>
  </si>
  <si>
    <t>robert half int'l</t>
  </si>
  <si>
    <t>kced909@yahoo.com</t>
  </si>
  <si>
    <t>envision payment solution</t>
  </si>
  <si>
    <t>sharreeanderson@q.com</t>
  </si>
  <si>
    <t>sharree</t>
  </si>
  <si>
    <t>uh hospitals</t>
  </si>
  <si>
    <t>miamithug2005@aol.com</t>
  </si>
  <si>
    <t>river metals recycling</t>
  </si>
  <si>
    <t>suegregory@hotmail.com</t>
  </si>
  <si>
    <t>fisher foods</t>
  </si>
  <si>
    <t>sheezo19y78@hotmail.com</t>
  </si>
  <si>
    <t>jamison</t>
  </si>
  <si>
    <t>huntington national bankhuntin</t>
  </si>
  <si>
    <t>twenky215@yahoo.com</t>
  </si>
  <si>
    <t>metroplex</t>
  </si>
  <si>
    <t>braidani@aol.com</t>
  </si>
  <si>
    <t>urquides</t>
  </si>
  <si>
    <t>bank of the southwest</t>
  </si>
  <si>
    <t>smkda1luv@yahoo.com</t>
  </si>
  <si>
    <t>fedeline</t>
  </si>
  <si>
    <t>aculabs</t>
  </si>
  <si>
    <t>dannymtrahan@hotmail.com</t>
  </si>
  <si>
    <t>las vegas yard management</t>
  </si>
  <si>
    <t>michaelrocca222@yahoo.com</t>
  </si>
  <si>
    <t>rocca</t>
  </si>
  <si>
    <t>wise buys</t>
  </si>
  <si>
    <t>gice1985@gmail.com</t>
  </si>
  <si>
    <t>stengel</t>
  </si>
  <si>
    <t>Mount Arlingt</t>
  </si>
  <si>
    <t>richarddpark@hotmail.com</t>
  </si>
  <si>
    <t>park</t>
  </si>
  <si>
    <t>gypsi102472@yahoo.com</t>
  </si>
  <si>
    <t>lynette</t>
  </si>
  <si>
    <t>papa murphy</t>
  </si>
  <si>
    <t>williamkjohnson@gmail.com</t>
  </si>
  <si>
    <t>york steak house</t>
  </si>
  <si>
    <t>proppracted@gmail.com</t>
  </si>
  <si>
    <t>gene</t>
  </si>
  <si>
    <t>kelton</t>
  </si>
  <si>
    <t>jloomis80@hotmail.com</t>
  </si>
  <si>
    <t>leis</t>
  </si>
  <si>
    <t>aladay</t>
  </si>
  <si>
    <t>authurmitchell@yahoo.com</t>
  </si>
  <si>
    <t>authur</t>
  </si>
  <si>
    <t>mitchell detailing</t>
  </si>
  <si>
    <t>tdcanter@gmail.com</t>
  </si>
  <si>
    <t>canter</t>
  </si>
  <si>
    <t>canterproperties</t>
  </si>
  <si>
    <t>snobles6@yahoo.com</t>
  </si>
  <si>
    <t>Ruskin</t>
  </si>
  <si>
    <t>tampa bay endoscopy cente</t>
  </si>
  <si>
    <t>successtreasure@gmail.com</t>
  </si>
  <si>
    <t>augustus</t>
  </si>
  <si>
    <t>success treasure media</t>
  </si>
  <si>
    <t>mzavalapacheco@live.com</t>
  </si>
  <si>
    <t>paloma medical grourp</t>
  </si>
  <si>
    <t>srallip@gmail.com</t>
  </si>
  <si>
    <t>soheil</t>
  </si>
  <si>
    <t>partoviamin</t>
  </si>
  <si>
    <t>fresno city college</t>
  </si>
  <si>
    <t>tahitimist626@gmail.com</t>
  </si>
  <si>
    <t>mcaleenan</t>
  </si>
  <si>
    <t>bwi</t>
  </si>
  <si>
    <t>wissa247@yahoo.com</t>
  </si>
  <si>
    <t>frsteam</t>
  </si>
  <si>
    <t>chris_smith_76@yahoo.com</t>
  </si>
  <si>
    <t>simplexgrinnell</t>
  </si>
  <si>
    <t>berthelot@gmail.com</t>
  </si>
  <si>
    <t>berthelot</t>
  </si>
  <si>
    <t>davidmain@yahoo.com</t>
  </si>
  <si>
    <t>main</t>
  </si>
  <si>
    <t>dowdy@hotmail.com</t>
  </si>
  <si>
    <t>Belleview</t>
  </si>
  <si>
    <t>maurice the pants man</t>
  </si>
  <si>
    <t>edwincarlson@gmail.com</t>
  </si>
  <si>
    <t>epowell2831@hotmail.com</t>
  </si>
  <si>
    <t>buchanan technologies</t>
  </si>
  <si>
    <t>tonjawinston@yahoo.com</t>
  </si>
  <si>
    <t>tonja</t>
  </si>
  <si>
    <t>lechris</t>
  </si>
  <si>
    <t>dwainjensen@gmail.com</t>
  </si>
  <si>
    <t>dwain</t>
  </si>
  <si>
    <t>jensen</t>
  </si>
  <si>
    <t>house of gas</t>
  </si>
  <si>
    <t>annaneal3@aol.com</t>
  </si>
  <si>
    <t>Pilot</t>
  </si>
  <si>
    <t>las trucking</t>
  </si>
  <si>
    <t>jennifermharrison@gmail.com</t>
  </si>
  <si>
    <t>Del Mar</t>
  </si>
  <si>
    <t>sarahm581@msn.com</t>
  </si>
  <si>
    <t>147385413</t>
  </si>
  <si>
    <t>samuelperez@gmail.com</t>
  </si>
  <si>
    <t>familymart</t>
  </si>
  <si>
    <t>merramont@yahoo.com</t>
  </si>
  <si>
    <t>mingledorff; inc</t>
  </si>
  <si>
    <t>normafgreen@hotmail.com</t>
  </si>
  <si>
    <t>g.jumpy@gmail.com</t>
  </si>
  <si>
    <t>casa bonita</t>
  </si>
  <si>
    <t>gwenpickering@gmail.com</t>
  </si>
  <si>
    <t>gwen</t>
  </si>
  <si>
    <t>lucilleprevost@gmail.com</t>
  </si>
  <si>
    <t>prevost</t>
  </si>
  <si>
    <t>ksimms33@yahoo.com</t>
  </si>
  <si>
    <t>kouri</t>
  </si>
  <si>
    <t>universal protection service</t>
  </si>
  <si>
    <t>balco.king08@gmail.com</t>
  </si>
  <si>
    <t>bright house networks</t>
  </si>
  <si>
    <t>joycemwebb@gmail.com</t>
  </si>
  <si>
    <t>luislhandler@hotmail.com</t>
  </si>
  <si>
    <t>handler</t>
  </si>
  <si>
    <t>jonjonj8282@yahoo.com</t>
  </si>
  <si>
    <t>j maineline trucking</t>
  </si>
  <si>
    <t>kittykatkate45@yahoo.com</t>
  </si>
  <si>
    <t>g.d.dodsondc</t>
  </si>
  <si>
    <t>haas.girl@hotmail.com</t>
  </si>
  <si>
    <t>haas</t>
  </si>
  <si>
    <t>ussery roan</t>
  </si>
  <si>
    <t>coyote3102000@yahoo.com</t>
  </si>
  <si>
    <t>Poteet</t>
  </si>
  <si>
    <t>p r i of texas</t>
  </si>
  <si>
    <t>monamariecomparan@yahoo.com</t>
  </si>
  <si>
    <t>comparan</t>
  </si>
  <si>
    <t>ortiz residential</t>
  </si>
  <si>
    <t>nanat5504@yahoo.com</t>
  </si>
  <si>
    <t>rank</t>
  </si>
  <si>
    <t>wylie &amp; sons landscaping</t>
  </si>
  <si>
    <t>bee2530@aol.com</t>
  </si>
  <si>
    <t>york</t>
  </si>
  <si>
    <t>Fort Pierce</t>
  </si>
  <si>
    <t>snapon business solution</t>
  </si>
  <si>
    <t>ineedmoney4me2@yahoo.com</t>
  </si>
  <si>
    <t>union local 397</t>
  </si>
  <si>
    <t>daisey.brown@yahoo.com</t>
  </si>
  <si>
    <t>daisey</t>
  </si>
  <si>
    <t>at home personal car</t>
  </si>
  <si>
    <t>5hokiefans@gmail.com</t>
  </si>
  <si>
    <t>Pearisburg</t>
  </si>
  <si>
    <t>virginia tech</t>
  </si>
  <si>
    <t>carleishatrimble@yahoo.com</t>
  </si>
  <si>
    <t>carleisha</t>
  </si>
  <si>
    <t>trimble</t>
  </si>
  <si>
    <t>nited post acute care of aiken</t>
  </si>
  <si>
    <t>audreyvieth@yahoo.com</t>
  </si>
  <si>
    <t>vieth</t>
  </si>
  <si>
    <t>Tomball</t>
  </si>
  <si>
    <t>twfg insurance</t>
  </si>
  <si>
    <t>benbamah@gmail.com</t>
  </si>
  <si>
    <t>cafe 205</t>
  </si>
  <si>
    <t>jlingle@flintco.com</t>
  </si>
  <si>
    <t>yandle</t>
  </si>
  <si>
    <t>born2ride1214@aol.com</t>
  </si>
  <si>
    <t>andrew walden</t>
  </si>
  <si>
    <t>jaydub714@aol.com</t>
  </si>
  <si>
    <t>hangon systems inc</t>
  </si>
  <si>
    <t>dulon3r@gmail.com</t>
  </si>
  <si>
    <t>dewell</t>
  </si>
  <si>
    <t>blue mountain</t>
  </si>
  <si>
    <t>mwhitebellamy@yahoo.com</t>
  </si>
  <si>
    <t>Nesmith</t>
  </si>
  <si>
    <t>palmetto</t>
  </si>
  <si>
    <t>stevenrider@yahoo.com</t>
  </si>
  <si>
    <t>rider</t>
  </si>
  <si>
    <t>samuelcortez@hotmail.com</t>
  </si>
  <si>
    <t>pioneer chicken</t>
  </si>
  <si>
    <t>throys@hotmail.com</t>
  </si>
  <si>
    <t>stevecoff3@hotmail.com</t>
  </si>
  <si>
    <t>coffey</t>
  </si>
  <si>
    <t>De Pere</t>
  </si>
  <si>
    <t>unitedhealth care</t>
  </si>
  <si>
    <t>trishledoux@hotmail.com</t>
  </si>
  <si>
    <t>trish</t>
  </si>
  <si>
    <t>ledoux</t>
  </si>
  <si>
    <t>cpsb</t>
  </si>
  <si>
    <t>thomasrotella@gmail.com</t>
  </si>
  <si>
    <t>rotella</t>
  </si>
  <si>
    <t>dana hotel and spa</t>
  </si>
  <si>
    <t>scottschoch@hotmail.com</t>
  </si>
  <si>
    <t>schoch</t>
  </si>
  <si>
    <t>dun rite lawn maintenance</t>
  </si>
  <si>
    <t>bryanmcafee@gmail.com</t>
  </si>
  <si>
    <t>mcafee</t>
  </si>
  <si>
    <t>tecaday</t>
  </si>
  <si>
    <t>carolmarburger@gmail.com</t>
  </si>
  <si>
    <t>marburger</t>
  </si>
  <si>
    <t>Grant</t>
  </si>
  <si>
    <t>monit</t>
  </si>
  <si>
    <t>antiguan_cutie2000@yahoo.com</t>
  </si>
  <si>
    <t>julienne</t>
  </si>
  <si>
    <t>united ambulance inc</t>
  </si>
  <si>
    <t>elizabethbanks@hotmail.com</t>
  </si>
  <si>
    <t>winner</t>
  </si>
  <si>
    <t>Kerman</t>
  </si>
  <si>
    <t>10000 auto parts</t>
  </si>
  <si>
    <t>tmichel99@yahoo.com</t>
  </si>
  <si>
    <t>pursell</t>
  </si>
  <si>
    <t>general dynamics</t>
  </si>
  <si>
    <t>neanea910@yahoo.com</t>
  </si>
  <si>
    <t>tredegar films</t>
  </si>
  <si>
    <t>fragend@gmail.com</t>
  </si>
  <si>
    <t>alger</t>
  </si>
  <si>
    <t>Landing</t>
  </si>
  <si>
    <t>tony.matagi@gmail.com</t>
  </si>
  <si>
    <t>matagi</t>
  </si>
  <si>
    <t>city of tacoma</t>
  </si>
  <si>
    <t>lisel99@yahoo.com</t>
  </si>
  <si>
    <t>long island jewish hospital</t>
  </si>
  <si>
    <t>bellyn@hotmail.com</t>
  </si>
  <si>
    <t>babsiayff@aol.com</t>
  </si>
  <si>
    <t>russell county schools</t>
  </si>
  <si>
    <t>tlc1296@hotmail.com</t>
  </si>
  <si>
    <t>bradkan@gmail.com</t>
  </si>
  <si>
    <t>an</t>
  </si>
  <si>
    <t>two pesos</t>
  </si>
  <si>
    <t>carolyngarcia@yahoo.com</t>
  </si>
  <si>
    <t>Hughesville</t>
  </si>
  <si>
    <t>judy's</t>
  </si>
  <si>
    <t>georgealexander@hotmail.com</t>
  </si>
  <si>
    <t>brontillahackett@yahoo.com</t>
  </si>
  <si>
    <t>brontilla</t>
  </si>
  <si>
    <t>university of penn</t>
  </si>
  <si>
    <t>expromen@gmail.com</t>
  </si>
  <si>
    <t>poland</t>
  </si>
  <si>
    <t>mvp sports</t>
  </si>
  <si>
    <t>rebeccaahogan@gmail.com</t>
  </si>
  <si>
    <t>office warehouse</t>
  </si>
  <si>
    <t>shaylynn82@yahoo.com</t>
  </si>
  <si>
    <t>shaylynn</t>
  </si>
  <si>
    <t>burchett</t>
  </si>
  <si>
    <t>independent finance</t>
  </si>
  <si>
    <t>rachelo@gmail.com</t>
  </si>
  <si>
    <t>fedco</t>
  </si>
  <si>
    <t>willrd324@yahoo.com</t>
  </si>
  <si>
    <t>child adult resource services</t>
  </si>
  <si>
    <t>bunecand584@hotmail.com</t>
  </si>
  <si>
    <t>myriaml@gmail.com</t>
  </si>
  <si>
    <t>myriam</t>
  </si>
  <si>
    <t>johnson.pamela280@gmail.com</t>
  </si>
  <si>
    <t>juvenile justice</t>
  </si>
  <si>
    <t>loancook@hotmail.com</t>
  </si>
  <si>
    <t>loan</t>
  </si>
  <si>
    <t>cok</t>
  </si>
  <si>
    <t>Holland</t>
  </si>
  <si>
    <t>usf holland</t>
  </si>
  <si>
    <t>eram1217@hotmail.com</t>
  </si>
  <si>
    <t>kast</t>
  </si>
  <si>
    <t>summitt group</t>
  </si>
  <si>
    <t>sonyapelham@hotmail.com</t>
  </si>
  <si>
    <t>pelham</t>
  </si>
  <si>
    <t>Graceville</t>
  </si>
  <si>
    <t>pelham masonry</t>
  </si>
  <si>
    <t>chrisgoff71@yahoo.com</t>
  </si>
  <si>
    <t>goff</t>
  </si>
  <si>
    <t>kempelectric</t>
  </si>
  <si>
    <t>mitzie127@aol.com</t>
  </si>
  <si>
    <t>mitzie</t>
  </si>
  <si>
    <t>the learning collaborative</t>
  </si>
  <si>
    <t>sugaritself@hotmail.com</t>
  </si>
  <si>
    <t>kimmeador@hotmail.com</t>
  </si>
  <si>
    <t>meador</t>
  </si>
  <si>
    <t>jaimeburnett.rsa@hotmail.com</t>
  </si>
  <si>
    <t>barker</t>
  </si>
  <si>
    <t>johnpowerless@gmail.com</t>
  </si>
  <si>
    <t>McKeesport</t>
  </si>
  <si>
    <t>ramirped@aol.com</t>
  </si>
  <si>
    <t>Los Fresnos</t>
  </si>
  <si>
    <t>ramirez lawn care services</t>
  </si>
  <si>
    <t>ginger.clak@hotmail.com</t>
  </si>
  <si>
    <t>Bristol</t>
  </si>
  <si>
    <t>ussolutions</t>
  </si>
  <si>
    <t>ceasly85@hotmail.com</t>
  </si>
  <si>
    <t>cesarano</t>
  </si>
  <si>
    <t>Roy</t>
  </si>
  <si>
    <t>brink painting and constructio</t>
  </si>
  <si>
    <t>lamontbutler57@yahoo.com</t>
  </si>
  <si>
    <t>laymond</t>
  </si>
  <si>
    <t>Elkton</t>
  </si>
  <si>
    <t>dannyslacombe@yahoo.com</t>
  </si>
  <si>
    <t>christmas@gmail.com</t>
  </si>
  <si>
    <t>playworld</t>
  </si>
  <si>
    <t>bmw760i_pitbull@yahoo.com</t>
  </si>
  <si>
    <t>qb johnson</t>
  </si>
  <si>
    <t>rodriguezgina@yahoo.com</t>
  </si>
  <si>
    <t>briwil96@aol.com</t>
  </si>
  <si>
    <t>cna insurance</t>
  </si>
  <si>
    <t>faithhigdon@yahoo.com</t>
  </si>
  <si>
    <t>higdon</t>
  </si>
  <si>
    <t>curtisforce@hotmail.com</t>
  </si>
  <si>
    <t>force</t>
  </si>
  <si>
    <t>hbenn76@hotmail.com</t>
  </si>
  <si>
    <t>Bonners Ferry</t>
  </si>
  <si>
    <t>kootenai river inn and casino</t>
  </si>
  <si>
    <t>doylelbradshaw@yahoo.com</t>
  </si>
  <si>
    <t>fellowship investments</t>
  </si>
  <si>
    <t>ernestheard@hotmail.com</t>
  </si>
  <si>
    <t>vibrant man</t>
  </si>
  <si>
    <t>douglasbrown@gmail.com</t>
  </si>
  <si>
    <t>angel's</t>
  </si>
  <si>
    <t>txangel2511@hotmail.com</t>
  </si>
  <si>
    <t>Waxahachie</t>
  </si>
  <si>
    <t>citizens national bank of texa</t>
  </si>
  <si>
    <t>sonjasano@hotmail.com</t>
  </si>
  <si>
    <t>sano</t>
  </si>
  <si>
    <t>Butler</t>
  </si>
  <si>
    <t>swayjaymes0203@gmail.com</t>
  </si>
  <si>
    <t>raymondafranklin@yahoo.com</t>
  </si>
  <si>
    <t>ladybug2842@yahoo.com</t>
  </si>
  <si>
    <t>shawnsimmons@yahoo.com</t>
  </si>
  <si>
    <t>rich and happy</t>
  </si>
  <si>
    <t>katishabattle@yahoo.com</t>
  </si>
  <si>
    <t>katisha</t>
  </si>
  <si>
    <t>Goldsboro</t>
  </si>
  <si>
    <t>wayne hospital</t>
  </si>
  <si>
    <t>firefightingbat@yahoo.com</t>
  </si>
  <si>
    <t>kessler</t>
  </si>
  <si>
    <t>colorado county ems</t>
  </si>
  <si>
    <t>julio.gutierrez2030@gmail.com</t>
  </si>
  <si>
    <t>airwisconsin airlines</t>
  </si>
  <si>
    <t>chasidy.lemelle@yahoo.com</t>
  </si>
  <si>
    <t>chasidy</t>
  </si>
  <si>
    <t>lemelle</t>
  </si>
  <si>
    <t>valencia hills</t>
  </si>
  <si>
    <t>feliciabell519@gmail.com</t>
  </si>
  <si>
    <t>jessed726@hotmail.com</t>
  </si>
  <si>
    <t>churchs chicken</t>
  </si>
  <si>
    <t>jews1969@gmail.com</t>
  </si>
  <si>
    <t>kangaroo express</t>
  </si>
  <si>
    <t>jaypskelly2003@yahoo.com</t>
  </si>
  <si>
    <t>kviz</t>
  </si>
  <si>
    <t>Cashton</t>
  </si>
  <si>
    <t>giggles0660@gmail.com</t>
  </si>
  <si>
    <t>darlus</t>
  </si>
  <si>
    <t>Russell</t>
  </si>
  <si>
    <t>senior helpers</t>
  </si>
  <si>
    <t>tangelaann@hotmail.com</t>
  </si>
  <si>
    <t>nabors</t>
  </si>
  <si>
    <t>standard roofing co</t>
  </si>
  <si>
    <t>redtabby2008@yahoo.com</t>
  </si>
  <si>
    <t>judkins</t>
  </si>
  <si>
    <t>naples community hospital</t>
  </si>
  <si>
    <t>ashcox98@yahoo.com</t>
  </si>
  <si>
    <t>dwojewski</t>
  </si>
  <si>
    <t>Altamonte Spr</t>
  </si>
  <si>
    <t>kscherlie@gmail.com</t>
  </si>
  <si>
    <t>scherlie</t>
  </si>
  <si>
    <t>Plattsmouth</t>
  </si>
  <si>
    <t>gooding school district</t>
  </si>
  <si>
    <t>garrietao6@yahoo.com</t>
  </si>
  <si>
    <t>arrieta</t>
  </si>
  <si>
    <t>u s ditgital designs</t>
  </si>
  <si>
    <t>sharonmarshall6@gmail.com</t>
  </si>
  <si>
    <t>Albemarle</t>
  </si>
  <si>
    <t>stanly county schools</t>
  </si>
  <si>
    <t>dmspoon@bellsouth.net</t>
  </si>
  <si>
    <t>Austell</t>
  </si>
  <si>
    <t>interstate</t>
  </si>
  <si>
    <t>christinahilgefort@gmail.com</t>
  </si>
  <si>
    <t>hilgefort</t>
  </si>
  <si>
    <t>dabreeca@yahoo.com</t>
  </si>
  <si>
    <t>dabreeca</t>
  </si>
  <si>
    <t>barbnett</t>
  </si>
  <si>
    <t>job and family services</t>
  </si>
  <si>
    <t>jessica_marie_815@yahoo.com</t>
  </si>
  <si>
    <t>alpert and sermas</t>
  </si>
  <si>
    <t>monie_lopez@hotmail.com</t>
  </si>
  <si>
    <t>county of bexar</t>
  </si>
  <si>
    <t>ptukes@hotmail.com</t>
  </si>
  <si>
    <t>patsy</t>
  </si>
  <si>
    <t>tukes</t>
  </si>
  <si>
    <t>dr. thakkar</t>
  </si>
  <si>
    <t>bjestings31@gmail.com</t>
  </si>
  <si>
    <t>jestings</t>
  </si>
  <si>
    <t>psav</t>
  </si>
  <si>
    <t>lorleeb@gmail.com</t>
  </si>
  <si>
    <t>lorlee</t>
  </si>
  <si>
    <t>bradway</t>
  </si>
  <si>
    <t>midfirst</t>
  </si>
  <si>
    <t>rredfern1978@yahoo.com</t>
  </si>
  <si>
    <t>rickey</t>
  </si>
  <si>
    <t>redfern</t>
  </si>
  <si>
    <t>omni richmond hotel</t>
  </si>
  <si>
    <t>rwctampa@gmail.com</t>
  </si>
  <si>
    <t>chunn</t>
  </si>
  <si>
    <t>musardseedx2@yahoo.com</t>
  </si>
  <si>
    <t>tim212003@yahoo.com</t>
  </si>
  <si>
    <t>noch</t>
  </si>
  <si>
    <t>containerport</t>
  </si>
  <si>
    <t>babygirl_752003@yahoo.com</t>
  </si>
  <si>
    <t>tabor children service</t>
  </si>
  <si>
    <t>taurianbug@yahoo.com</t>
  </si>
  <si>
    <t>okobia</t>
  </si>
  <si>
    <t>bare escentuals</t>
  </si>
  <si>
    <t>smithjar24@gmail.com</t>
  </si>
  <si>
    <t>jared</t>
  </si>
  <si>
    <t>Nampa</t>
  </si>
  <si>
    <t>idaho pizza co</t>
  </si>
  <si>
    <t>paigeteets@yahoo.com</t>
  </si>
  <si>
    <t>anitastrahm@yahoo.com</t>
  </si>
  <si>
    <t>strahm</t>
  </si>
  <si>
    <t>provena sacred heart home</t>
  </si>
  <si>
    <t>dntdv06@yahoo.com</t>
  </si>
  <si>
    <t>dion</t>
  </si>
  <si>
    <t>graybar</t>
  </si>
  <si>
    <t>dalinkwentkb@gmail.com</t>
  </si>
  <si>
    <t>khris</t>
  </si>
  <si>
    <t>briley</t>
  </si>
  <si>
    <t>chipotle</t>
  </si>
  <si>
    <t>bsanders0487@gmail.com</t>
  </si>
  <si>
    <t>tammyjohnsonj@aol.com</t>
  </si>
  <si>
    <t>Phillipsburg</t>
  </si>
  <si>
    <t>antoine_092991@yahoo.com</t>
  </si>
  <si>
    <t>uic college prep</t>
  </si>
  <si>
    <t>crosenberg225@gmail.com</t>
  </si>
  <si>
    <t>colby</t>
  </si>
  <si>
    <t>rosenberg</t>
  </si>
  <si>
    <t>nita.4511@yahoo.com</t>
  </si>
  <si>
    <t>Wharton</t>
  </si>
  <si>
    <t>jacksonvandervort@live.com</t>
  </si>
  <si>
    <t>vandervort</t>
  </si>
  <si>
    <t>tricounty community action</t>
  </si>
  <si>
    <t>babyhova2004@yahoo.com</t>
  </si>
  <si>
    <t>Appomattox</t>
  </si>
  <si>
    <t>evergreen basement systems</t>
  </si>
  <si>
    <t>g.mojr@hotmail.com</t>
  </si>
  <si>
    <t>st louis childrens hospital</t>
  </si>
  <si>
    <t>hildastay10@yahoo.com</t>
  </si>
  <si>
    <t>exquisitey</t>
  </si>
  <si>
    <t>bennysmith852@gmail.com</t>
  </si>
  <si>
    <t>mymonkeyheads2@aol.com</t>
  </si>
  <si>
    <t>Mineral</t>
  </si>
  <si>
    <t>colorado labor</t>
  </si>
  <si>
    <t>panda41562@aol.com</t>
  </si>
  <si>
    <t>barb</t>
  </si>
  <si>
    <t>haft</t>
  </si>
  <si>
    <t>jolisa16@hotmail.com</t>
  </si>
  <si>
    <t>aguero</t>
  </si>
  <si>
    <t>wilson cad</t>
  </si>
  <si>
    <t>heatherautumn@hotmail.com</t>
  </si>
  <si>
    <t>Log Lane Vill</t>
  </si>
  <si>
    <t>mobl69@yahoo.com</t>
  </si>
  <si>
    <t>Dickinson</t>
  </si>
  <si>
    <t>amoco federal credit union</t>
  </si>
  <si>
    <t>spc5490@yahoo.com</t>
  </si>
  <si>
    <t>hpd</t>
  </si>
  <si>
    <t>flooperz@aol.com</t>
  </si>
  <si>
    <t>national link</t>
  </si>
  <si>
    <t>ccrist1975@yahoo.com</t>
  </si>
  <si>
    <t>Nottingham</t>
  </si>
  <si>
    <t>palumbermensmutualinsco</t>
  </si>
  <si>
    <t>december05_02@yahoo.com</t>
  </si>
  <si>
    <t>abrams</t>
  </si>
  <si>
    <t>vibe</t>
  </si>
  <si>
    <t>bakerfixer@gmail.com</t>
  </si>
  <si>
    <t>Cherry Hill</t>
  </si>
  <si>
    <t>ralf</t>
  </si>
  <si>
    <t>iamtrainer@gmail.com</t>
  </si>
  <si>
    <t>quincy</t>
  </si>
  <si>
    <t>trainer</t>
  </si>
  <si>
    <t>national tube supply</t>
  </si>
  <si>
    <t>jaybevo@yahoo.com</t>
  </si>
  <si>
    <t>probst</t>
  </si>
  <si>
    <t>Murrysville</t>
  </si>
  <si>
    <t>us securities</t>
  </si>
  <si>
    <t>rasheenmitchell65@yahoo.com</t>
  </si>
  <si>
    <t>rasheen</t>
  </si>
  <si>
    <t>us airwayrs</t>
  </si>
  <si>
    <t>latanyasanders7@yahoo.com</t>
  </si>
  <si>
    <t>dcdnorth</t>
  </si>
  <si>
    <t>leannechapline@gmail.com</t>
  </si>
  <si>
    <t>raquelle</t>
  </si>
  <si>
    <t>chapline</t>
  </si>
  <si>
    <t>styling tool</t>
  </si>
  <si>
    <t>pbernand@msn.com</t>
  </si>
  <si>
    <t>bernand</t>
  </si>
  <si>
    <t>Maquon</t>
  </si>
  <si>
    <t>riverland f s</t>
  </si>
  <si>
    <t>misscasteel@hotmail.com</t>
  </si>
  <si>
    <t>trammell</t>
  </si>
  <si>
    <t>adult medicine health center</t>
  </si>
  <si>
    <t>jsees2000@aol.com</t>
  </si>
  <si>
    <t>sees</t>
  </si>
  <si>
    <t>laurel creek counseling</t>
  </si>
  <si>
    <t>henrymcintyre70@yahoo.com</t>
  </si>
  <si>
    <t>mcintyre</t>
  </si>
  <si>
    <t>city of plantcity</t>
  </si>
  <si>
    <t>patsy920@yahoo.com</t>
  </si>
  <si>
    <t>usaf community&amp;combat sup</t>
  </si>
  <si>
    <t>jthecl1@yahoo.com</t>
  </si>
  <si>
    <t>keizer veterinary clinic</t>
  </si>
  <si>
    <t>steven_gambles@yahoo.com</t>
  </si>
  <si>
    <t>gambles</t>
  </si>
  <si>
    <t>winding ridge elementary</t>
  </si>
  <si>
    <t>msgem62@yahoo.com</t>
  </si>
  <si>
    <t>michaels</t>
  </si>
  <si>
    <t>Hershey</t>
  </si>
  <si>
    <t>universal hospital services</t>
  </si>
  <si>
    <t>dyviser@yahoo.com</t>
  </si>
  <si>
    <t>viser</t>
  </si>
  <si>
    <t>memorial hermann medical group</t>
  </si>
  <si>
    <t>disle@live.com</t>
  </si>
  <si>
    <t>eckrote</t>
  </si>
  <si>
    <t>gw gray</t>
  </si>
  <si>
    <t>moparfan2011@live.com</t>
  </si>
  <si>
    <t>plummer</t>
  </si>
  <si>
    <t>bei electric inc</t>
  </si>
  <si>
    <t>krcgmg19@hotmail.com</t>
  </si>
  <si>
    <t>Zolfo Springs</t>
  </si>
  <si>
    <t>florida department of correcti</t>
  </si>
  <si>
    <t>miss.sequera2010@gmail.com</t>
  </si>
  <si>
    <t>sequera</t>
  </si>
  <si>
    <t>pskiba77@yahoo.com</t>
  </si>
  <si>
    <t>skiba</t>
  </si>
  <si>
    <t>avico</t>
  </si>
  <si>
    <t>tonitahoward@yahoo.com</t>
  </si>
  <si>
    <t>tonita</t>
  </si>
  <si>
    <t>carrabbas</t>
  </si>
  <si>
    <t>angelb594@gmail.com</t>
  </si>
  <si>
    <t>nwk public schools</t>
  </si>
  <si>
    <t>nobleemile@gmail.com</t>
  </si>
  <si>
    <t>emile</t>
  </si>
  <si>
    <t>noble</t>
  </si>
  <si>
    <t>suncrest construction</t>
  </si>
  <si>
    <t>baker28655@yahoo.com</t>
  </si>
  <si>
    <t>lowes hardware</t>
  </si>
  <si>
    <t>madisonville_ff@yahoo.com</t>
  </si>
  <si>
    <t>dunning</t>
  </si>
  <si>
    <t>Madisonville</t>
  </si>
  <si>
    <t>city of madisonville</t>
  </si>
  <si>
    <t>michellecraig85@yahoo.com</t>
  </si>
  <si>
    <t>selfm employed</t>
  </si>
  <si>
    <t>dldangel@aol.com</t>
  </si>
  <si>
    <t>Finksburg</t>
  </si>
  <si>
    <t>nesap</t>
  </si>
  <si>
    <t>ohtola1262@hotmail.com</t>
  </si>
  <si>
    <t>ohtola</t>
  </si>
  <si>
    <t>Ashtabula</t>
  </si>
  <si>
    <t>eliss conssions</t>
  </si>
  <si>
    <t>jmcneal1911@gmail.com</t>
  </si>
  <si>
    <t>Eclectic</t>
  </si>
  <si>
    <t>sarahn2018@gmail.com</t>
  </si>
  <si>
    <t>lizette</t>
  </si>
  <si>
    <t>moody1va@yahoo.com</t>
  </si>
  <si>
    <t>timika</t>
  </si>
  <si>
    <t>hamid</t>
  </si>
  <si>
    <t>service master clean</t>
  </si>
  <si>
    <t>servantessandy@yahoo.com</t>
  </si>
  <si>
    <t>servantes</t>
  </si>
  <si>
    <t>houston public libra</t>
  </si>
  <si>
    <t>cepstei2@gmail.com</t>
  </si>
  <si>
    <t>carmel</t>
  </si>
  <si>
    <t>epstein</t>
  </si>
  <si>
    <t>Northbrook</t>
  </si>
  <si>
    <t>anna epstein</t>
  </si>
  <si>
    <t>angela1060@aol.com</t>
  </si>
  <si>
    <t>tinsman</t>
  </si>
  <si>
    <t>North Brunswi</t>
  </si>
  <si>
    <t>tricor inc.</t>
  </si>
  <si>
    <t>prainbolt0320@yahoo.com</t>
  </si>
  <si>
    <t>rainbolt</t>
  </si>
  <si>
    <t>markkress58@yahoo.com</t>
  </si>
  <si>
    <t>kress</t>
  </si>
  <si>
    <t>methodist youth srevics</t>
  </si>
  <si>
    <t>ashgab123@aol.com</t>
  </si>
  <si>
    <t>mrsbs loving group home</t>
  </si>
  <si>
    <t>tinacarty@hotmail.com</t>
  </si>
  <si>
    <t>stine</t>
  </si>
  <si>
    <t>leap4grace@yahoo.com</t>
  </si>
  <si>
    <t>jdh contracting</t>
  </si>
  <si>
    <t>cvigil207@gmail.com</t>
  </si>
  <si>
    <t>vigil</t>
  </si>
  <si>
    <t>vogel concrete inc</t>
  </si>
  <si>
    <t>coreywilson316@yahoo.com</t>
  </si>
  <si>
    <t>scynexis</t>
  </si>
  <si>
    <t>starrisis@yahoo.com</t>
  </si>
  <si>
    <t>sherita</t>
  </si>
  <si>
    <t>ricks massage</t>
  </si>
  <si>
    <t>donnarca7@aol.com</t>
  </si>
  <si>
    <t>adcock</t>
  </si>
  <si>
    <t>fredmeyer</t>
  </si>
  <si>
    <t>carter2311@yahoo.com</t>
  </si>
  <si>
    <t>timeshare title</t>
  </si>
  <si>
    <t>stricklandjr.timothy@hotmail.com</t>
  </si>
  <si>
    <t>gregtapp@yahoo.com</t>
  </si>
  <si>
    <t>tapp</t>
  </si>
  <si>
    <t>Ocoee</t>
  </si>
  <si>
    <t>mward539@gmail.com</t>
  </si>
  <si>
    <t>Santee</t>
  </si>
  <si>
    <t>bowen printing</t>
  </si>
  <si>
    <t>cathyangel8@msn.com</t>
  </si>
  <si>
    <t>loggains</t>
  </si>
  <si>
    <t>s loggains</t>
  </si>
  <si>
    <t>cboogie75@yahoo.com</t>
  </si>
  <si>
    <t>merwick</t>
  </si>
  <si>
    <t>bdhill143@yahoo.com</t>
  </si>
  <si>
    <t>hensley ind</t>
  </si>
  <si>
    <t>delisiajohnson3@yahoo.com</t>
  </si>
  <si>
    <t>delisia</t>
  </si>
  <si>
    <t>teach them to learn</t>
  </si>
  <si>
    <t>mckinnist@yahoo.com</t>
  </si>
  <si>
    <t>tchernavia</t>
  </si>
  <si>
    <t>mckinnis</t>
  </si>
  <si>
    <t>eightmile nursing rehab</t>
  </si>
  <si>
    <t>dsavenmarg@hotmail.com</t>
  </si>
  <si>
    <t>avenmarg</t>
  </si>
  <si>
    <t>cool blew</t>
  </si>
  <si>
    <t>hifly49@hotmail.com</t>
  </si>
  <si>
    <t>Stroud</t>
  </si>
  <si>
    <t>sac and fox nation</t>
  </si>
  <si>
    <t>bandofreak2008@yahoo.com</t>
  </si>
  <si>
    <t>Wickliffe</t>
  </si>
  <si>
    <t>lynns2422@gmail.com</t>
  </si>
  <si>
    <t>cassao</t>
  </si>
  <si>
    <t>Marlton</t>
  </si>
  <si>
    <t>helicoptor fligj services</t>
  </si>
  <si>
    <t>fermin.teresa09@yahoo.com</t>
  </si>
  <si>
    <t>fermin</t>
  </si>
  <si>
    <t>el oasis</t>
  </si>
  <si>
    <t>mzuneek87@gmail.com</t>
  </si>
  <si>
    <t>west at home llc</t>
  </si>
  <si>
    <t>raashontaylor@yahoo.com</t>
  </si>
  <si>
    <t>raashon</t>
  </si>
  <si>
    <t>acts retirement</t>
  </si>
  <si>
    <t>marilyndubil@gmail.com</t>
  </si>
  <si>
    <t>dubel</t>
  </si>
  <si>
    <t>wolf food market</t>
  </si>
  <si>
    <t>bbrown922@cox.net</t>
  </si>
  <si>
    <t>virginia indigent commission</t>
  </si>
  <si>
    <t>dombryant1020@gmail.com</t>
  </si>
  <si>
    <t>dominique</t>
  </si>
  <si>
    <t>downlite</t>
  </si>
  <si>
    <t>hughesd21@yahoo.com</t>
  </si>
  <si>
    <t>hilton hotel</t>
  </si>
  <si>
    <t>champ101kos@yahoo.com</t>
  </si>
  <si>
    <t>northwestern state university</t>
  </si>
  <si>
    <t>blessusthree@msn.com</t>
  </si>
  <si>
    <t>lafrenier</t>
  </si>
  <si>
    <t>abr employment</t>
  </si>
  <si>
    <t>omstron@yahoo.com</t>
  </si>
  <si>
    <t>kocher</t>
  </si>
  <si>
    <t>dspinn12@aol.com</t>
  </si>
  <si>
    <t>Seal Beach</t>
  </si>
  <si>
    <t>tomimes.home@gmail.com</t>
  </si>
  <si>
    <t>imes</t>
  </si>
  <si>
    <t>smart construction</t>
  </si>
  <si>
    <t>pecc421@yahoo.com</t>
  </si>
  <si>
    <t>s n s lawn care</t>
  </si>
  <si>
    <t>erik9280@hotmail.com</t>
  </si>
  <si>
    <t>north star battery company llc</t>
  </si>
  <si>
    <t>babysue12003@yahoo.com</t>
  </si>
  <si>
    <t>dewitt</t>
  </si>
  <si>
    <t>Coshocton</t>
  </si>
  <si>
    <t>autumn health care</t>
  </si>
  <si>
    <t>diamondsmom2001@yahoo.com</t>
  </si>
  <si>
    <t>kinley</t>
  </si>
  <si>
    <t>jackson hewitt</t>
  </si>
  <si>
    <t>dka3188@yahoo.com</t>
  </si>
  <si>
    <t>great lakes aviation</t>
  </si>
  <si>
    <t>bakerisdablock@hotmail.com</t>
  </si>
  <si>
    <t>broderick</t>
  </si>
  <si>
    <t>black swan protection</t>
  </si>
  <si>
    <t>hairiamtz@yahoo.com</t>
  </si>
  <si>
    <t>zima</t>
  </si>
  <si>
    <t>plainfield school dist 202</t>
  </si>
  <si>
    <t>etkin@aol.com</t>
  </si>
  <si>
    <t>etkin</t>
  </si>
  <si>
    <t>citizens financial group</t>
  </si>
  <si>
    <t>banezaw@yahoo.com</t>
  </si>
  <si>
    <t>baneza</t>
  </si>
  <si>
    <t>wel</t>
  </si>
  <si>
    <t>estee lauther</t>
  </si>
  <si>
    <t>electal25@gmail.com</t>
  </si>
  <si>
    <t>holiday care center</t>
  </si>
  <si>
    <t>ash_bat16@yahoo.com</t>
  </si>
  <si>
    <t>primary medical towers</t>
  </si>
  <si>
    <t>damion.75@live.com</t>
  </si>
  <si>
    <t>betke</t>
  </si>
  <si>
    <t>boyz fabrication</t>
  </si>
  <si>
    <t>robbyscoobydoo69@msn.com</t>
  </si>
  <si>
    <t>robb</t>
  </si>
  <si>
    <t>fss</t>
  </si>
  <si>
    <t>shanrwash@yahoo.com</t>
  </si>
  <si>
    <t>hair couture</t>
  </si>
  <si>
    <t>simeonov81@gmail.com</t>
  </si>
  <si>
    <t>simeonov</t>
  </si>
  <si>
    <t>sgs productions</t>
  </si>
  <si>
    <t>leonardhendersonjr@yahoo.com</t>
  </si>
  <si>
    <t>henderson jr</t>
  </si>
  <si>
    <t>indian health services</t>
  </si>
  <si>
    <t>stevie1one@aol.com</t>
  </si>
  <si>
    <t>porras</t>
  </si>
  <si>
    <t>jford4025@gmail.com</t>
  </si>
  <si>
    <t>Palm Beach Ga</t>
  </si>
  <si>
    <t>barton electric</t>
  </si>
  <si>
    <t>sherrickabledsoe@yahoo.com</t>
  </si>
  <si>
    <t>sherricka</t>
  </si>
  <si>
    <t>bledsoe</t>
  </si>
  <si>
    <t>paragon</t>
  </si>
  <si>
    <t>probowler_30@yahoo.com</t>
  </si>
  <si>
    <t>ron</t>
  </si>
  <si>
    <t>memorial home care</t>
  </si>
  <si>
    <t>tjvice1968@yahoo.com</t>
  </si>
  <si>
    <t>lobbalexs</t>
  </si>
  <si>
    <t>bowhite15@hotmail.com</t>
  </si>
  <si>
    <t>df electronic</t>
  </si>
  <si>
    <t>angiemoore04@yahoo.com</t>
  </si>
  <si>
    <t>med plus</t>
  </si>
  <si>
    <t>a.welte09@hotmail.com</t>
  </si>
  <si>
    <t>welte</t>
  </si>
  <si>
    <t>Kirksville</t>
  </si>
  <si>
    <t>service master</t>
  </si>
  <si>
    <t>kenyel85@yahoo.com</t>
  </si>
  <si>
    <t>leantra</t>
  </si>
  <si>
    <t>Dania</t>
  </si>
  <si>
    <t>city of west park</t>
  </si>
  <si>
    <t>bekahq2@hotmail.com</t>
  </si>
  <si>
    <t>quiroz</t>
  </si>
  <si>
    <t>pima community college</t>
  </si>
  <si>
    <t>tornnn_04@yahoo.com</t>
  </si>
  <si>
    <t>kristyl</t>
  </si>
  <si>
    <t>major.linear@yahoo.com</t>
  </si>
  <si>
    <t>major</t>
  </si>
  <si>
    <t>linear</t>
  </si>
  <si>
    <t>prostaff</t>
  </si>
  <si>
    <t>tlmalone06@gmail.com</t>
  </si>
  <si>
    <t>afmcmillian@yahoo.com</t>
  </si>
  <si>
    <t>mcmillian</t>
  </si>
  <si>
    <t>dental care</t>
  </si>
  <si>
    <t>lakeshamccormick@yahoo.com</t>
  </si>
  <si>
    <t>Bessemer</t>
  </si>
  <si>
    <t>office max</t>
  </si>
  <si>
    <t>christina4617699@yahoo.com</t>
  </si>
  <si>
    <t>bratton pc</t>
  </si>
  <si>
    <t>ashaw68@yahoo.com</t>
  </si>
  <si>
    <t>the oxygen company</t>
  </si>
  <si>
    <t>tenakasimpson@gmail.com</t>
  </si>
  <si>
    <t>tenaka</t>
  </si>
  <si>
    <t>stuckeytiffany23@yahoo.com</t>
  </si>
  <si>
    <t>nikolas</t>
  </si>
  <si>
    <t>charles brown</t>
  </si>
  <si>
    <t>swaggad616@gmail.com</t>
  </si>
  <si>
    <t>tell</t>
  </si>
  <si>
    <t>massey metals</t>
  </si>
  <si>
    <t>kaymee2@yahoo.com</t>
  </si>
  <si>
    <t>kecgirls@yahoo.com</t>
  </si>
  <si>
    <t>kecha</t>
  </si>
  <si>
    <t>familly dollar</t>
  </si>
  <si>
    <t>dpille@mediacombb.net</t>
  </si>
  <si>
    <t>pille</t>
  </si>
  <si>
    <t>Marshalltown</t>
  </si>
  <si>
    <t>fisher controls</t>
  </si>
  <si>
    <t>dude16h@yahoo.com</t>
  </si>
  <si>
    <t>pro medic ems</t>
  </si>
  <si>
    <t>david.bradley.pierce@gmail.com</t>
  </si>
  <si>
    <t>commando krav maga</t>
  </si>
  <si>
    <t>yolandanewman@gmail.com</t>
  </si>
  <si>
    <t>josephandcolleen.cirino@gmail.com</t>
  </si>
  <si>
    <t>cirino</t>
  </si>
  <si>
    <t>cns cleaning</t>
  </si>
  <si>
    <t>agentdee@hotmail.com</t>
  </si>
  <si>
    <t>Tallulah</t>
  </si>
  <si>
    <t>madison parish sheriff dept.</t>
  </si>
  <si>
    <t>kleytonkasner21@yahoo.com</t>
  </si>
  <si>
    <t>kleyton</t>
  </si>
  <si>
    <t>kasner</t>
  </si>
  <si>
    <t>spherion</t>
  </si>
  <si>
    <t>mississippi_hotgurl4u@yahoo.com</t>
  </si>
  <si>
    <t>tate</t>
  </si>
  <si>
    <t>rashina_daniel@hotmail.com</t>
  </si>
  <si>
    <t>rashina</t>
  </si>
  <si>
    <t>co optimum</t>
  </si>
  <si>
    <t>bone7474@yahoo.com</t>
  </si>
  <si>
    <t>carney</t>
  </si>
  <si>
    <t>oac</t>
  </si>
  <si>
    <t>kali7229@yahoo.com</t>
  </si>
  <si>
    <t>La Porte</t>
  </si>
  <si>
    <t>st lukes hospital</t>
  </si>
  <si>
    <t>emmettbeard755@msn.com</t>
  </si>
  <si>
    <t>beard</t>
  </si>
  <si>
    <t>minx06@live.com</t>
  </si>
  <si>
    <t>maggie</t>
  </si>
  <si>
    <t>Carthage</t>
  </si>
  <si>
    <t>spring river christian village</t>
  </si>
  <si>
    <t>rbdauer@yahoo.com</t>
  </si>
  <si>
    <t>dauer</t>
  </si>
  <si>
    <t>dryclean xpress</t>
  </si>
  <si>
    <t>angel_lopez2009@yahoo.com</t>
  </si>
  <si>
    <t>flowers lope</t>
  </si>
  <si>
    <t>macys credit services</t>
  </si>
  <si>
    <t>simensonjamie@yahoo.com</t>
  </si>
  <si>
    <t>simenson</t>
  </si>
  <si>
    <t>Channahon</t>
  </si>
  <si>
    <t>dkfranssen@yahoo.com</t>
  </si>
  <si>
    <t>franssen</t>
  </si>
  <si>
    <t>sleep america</t>
  </si>
  <si>
    <t>cougarcoachs20@aol.com</t>
  </si>
  <si>
    <t>guess</t>
  </si>
  <si>
    <t>citi bank</t>
  </si>
  <si>
    <t>springersandi@yahoo.com</t>
  </si>
  <si>
    <t>sandi</t>
  </si>
  <si>
    <t>springer</t>
  </si>
  <si>
    <t>Pukwana</t>
  </si>
  <si>
    <t>super 8 motel</t>
  </si>
  <si>
    <t>sepulvedatony@gmail.com</t>
  </si>
  <si>
    <t>sepulveda</t>
  </si>
  <si>
    <t>rs77962@gmail.com</t>
  </si>
  <si>
    <t>Lake Alfred</t>
  </si>
  <si>
    <t>freeman security</t>
  </si>
  <si>
    <t>twinmommy66@yahoo.com</t>
  </si>
  <si>
    <t>danafun77@aol.com</t>
  </si>
  <si>
    <t>funderburk</t>
  </si>
  <si>
    <t>spring creek eye center</t>
  </si>
  <si>
    <t>greelyj@yahoo.com</t>
  </si>
  <si>
    <t>greely</t>
  </si>
  <si>
    <t>West Monroe</t>
  </si>
  <si>
    <t>all about care</t>
  </si>
  <si>
    <t>simonisean@gmail.com</t>
  </si>
  <si>
    <t>simoni</t>
  </si>
  <si>
    <t>Luxor</t>
  </si>
  <si>
    <t>myself</t>
  </si>
  <si>
    <t>arjj73@yahoo.com</t>
  </si>
  <si>
    <t>muaya</t>
  </si>
  <si>
    <t>dental</t>
  </si>
  <si>
    <t>trece2020@hotmail.com</t>
  </si>
  <si>
    <t>kellum</t>
  </si>
  <si>
    <t>word and brown ins.</t>
  </si>
  <si>
    <t>dd00612@yahoo.com</t>
  </si>
  <si>
    <t>sylvan learning center</t>
  </si>
  <si>
    <t>angelaschelske23@yahoo.com</t>
  </si>
  <si>
    <t>schelske</t>
  </si>
  <si>
    <t>Ellenboro</t>
  </si>
  <si>
    <t>rite aid</t>
  </si>
  <si>
    <t>wafflecook@aol.com</t>
  </si>
  <si>
    <t>jery</t>
  </si>
  <si>
    <t>flying j travel plaza</t>
  </si>
  <si>
    <t>burgundy_hines@yahoo.com</t>
  </si>
  <si>
    <t>burgundy</t>
  </si>
  <si>
    <t>hinessmith</t>
  </si>
  <si>
    <t>lil_devil7769@yahoo.com</t>
  </si>
  <si>
    <t>shivers</t>
  </si>
  <si>
    <t>divaofdesign67@gmail.com</t>
  </si>
  <si>
    <t>gwenette</t>
  </si>
  <si>
    <t>peer 1 inc</t>
  </si>
  <si>
    <t>navarroadol@yahoo.com</t>
  </si>
  <si>
    <t>adolfo</t>
  </si>
  <si>
    <t>d and d mobile welding</t>
  </si>
  <si>
    <t>jamarrico@yahoo.com</t>
  </si>
  <si>
    <t>jamar</t>
  </si>
  <si>
    <t>imperial security</t>
  </si>
  <si>
    <t>villinisha_burton@yahoo.com</t>
  </si>
  <si>
    <t>villinisha</t>
  </si>
  <si>
    <t>brenda rucker</t>
  </si>
  <si>
    <t>cmmsr22@yahoo.com</t>
  </si>
  <si>
    <t>utilimaster</t>
  </si>
  <si>
    <t>abrooks2050@hotmail.com</t>
  </si>
  <si>
    <t>Pinetta</t>
  </si>
  <si>
    <t>madison library</t>
  </si>
  <si>
    <t>tramacro@aol.com</t>
  </si>
  <si>
    <t>cornerstonehealthcare</t>
  </si>
  <si>
    <t>lester.nicole@yahoo.com</t>
  </si>
  <si>
    <t>lester</t>
  </si>
  <si>
    <t>jacksonville rehab</t>
  </si>
  <si>
    <t>dufe34@gmail.com</t>
  </si>
  <si>
    <t>dufloth</t>
  </si>
  <si>
    <t>Sheridan</t>
  </si>
  <si>
    <t>ussocialsecurityadmin</t>
  </si>
  <si>
    <t>cheributterfly@gmail.com</t>
  </si>
  <si>
    <t>cheri</t>
  </si>
  <si>
    <t>fresh ideas</t>
  </si>
  <si>
    <t>mikey307.mc@gmail.com</t>
  </si>
  <si>
    <t>41101</t>
  </si>
  <si>
    <t>jennifermntn69@gmail.com</t>
  </si>
  <si>
    <t>minton</t>
  </si>
  <si>
    <t>Drew</t>
  </si>
  <si>
    <t>drew police dept</t>
  </si>
  <si>
    <t>kmakes27@aol.com</t>
  </si>
  <si>
    <t>sutkus</t>
  </si>
  <si>
    <t>bmo harris bank  n a</t>
  </si>
  <si>
    <t>jerome2818@yahoo.com</t>
  </si>
  <si>
    <t>sacl</t>
  </si>
  <si>
    <t>ubualwaysdk@yahoo.com</t>
  </si>
  <si>
    <t>ketterle</t>
  </si>
  <si>
    <t>chiccensgrl@gmail.com</t>
  </si>
  <si>
    <t>manda</t>
  </si>
  <si>
    <t>meays</t>
  </si>
  <si>
    <t>merry maids</t>
  </si>
  <si>
    <t>beaulieuc@live.com</t>
  </si>
  <si>
    <t>beaulieu</t>
  </si>
  <si>
    <t>hmaelin@yahoo.com</t>
  </si>
  <si>
    <t>Mound Bayou</t>
  </si>
  <si>
    <t>godsman72@yahoo.com</t>
  </si>
  <si>
    <t>mason auto body</t>
  </si>
  <si>
    <t>tnix7777@msn.com</t>
  </si>
  <si>
    <t>greenlawn companies inc</t>
  </si>
  <si>
    <t>hamiltonstockard@hotmail.com</t>
  </si>
  <si>
    <t>stockard</t>
  </si>
  <si>
    <t>veterans administration</t>
  </si>
  <si>
    <t>erikamarin1976@gmail.com</t>
  </si>
  <si>
    <t>field street properties</t>
  </si>
  <si>
    <t>ansia90@gmail.com</t>
  </si>
  <si>
    <t>browns1612@hotmail.com</t>
  </si>
  <si>
    <t>lillington</t>
  </si>
  <si>
    <t>Lenhartsville</t>
  </si>
  <si>
    <t>palram</t>
  </si>
  <si>
    <t>valles.gabriel@gmail.com</t>
  </si>
  <si>
    <t>valles</t>
  </si>
  <si>
    <t>ami wellness</t>
  </si>
  <si>
    <t>jamesfarmer01@gmail.com</t>
  </si>
  <si>
    <t>farmer</t>
  </si>
  <si>
    <t>beckyflores59@yahoo.com</t>
  </si>
  <si>
    <t>cullender</t>
  </si>
  <si>
    <t>williamsc.1032@yahoo.com</t>
  </si>
  <si>
    <t>shoppers food whse</t>
  </si>
  <si>
    <t>wllmsjacqueline@yahoo.com</t>
  </si>
  <si>
    <t>the t</t>
  </si>
  <si>
    <t>cjwatson1178@yahoo.com</t>
  </si>
  <si>
    <t>flying l guest ranch</t>
  </si>
  <si>
    <t>nrwillms@yahoo.com</t>
  </si>
  <si>
    <t>pinkstaffkaren@yahoo.com</t>
  </si>
  <si>
    <t>burks</t>
  </si>
  <si>
    <t>aig company</t>
  </si>
  <si>
    <t>lynnme0925@yahoo.com</t>
  </si>
  <si>
    <t>melander</t>
  </si>
  <si>
    <t>renzofj21@yahoo.com</t>
  </si>
  <si>
    <t>lorenzo</t>
  </si>
  <si>
    <t>torresyz1@yahoo.com</t>
  </si>
  <si>
    <t>ofelia</t>
  </si>
  <si>
    <t>rangel</t>
  </si>
  <si>
    <t>battle creek public</t>
  </si>
  <si>
    <t>glowharris@yahoo.com</t>
  </si>
  <si>
    <t>glorietta</t>
  </si>
  <si>
    <t>dallas va medical ce</t>
  </si>
  <si>
    <t>lakeshacuffee@yahoo.com</t>
  </si>
  <si>
    <t>cuffee</t>
  </si>
  <si>
    <t>marriott hotel</t>
  </si>
  <si>
    <t>sweetnative72@yahoo.com</t>
  </si>
  <si>
    <t>white bull</t>
  </si>
  <si>
    <t>weber human services</t>
  </si>
  <si>
    <t>rosemclaughlin28@yahoo.com</t>
  </si>
  <si>
    <t>mclaughlin</t>
  </si>
  <si>
    <t>trustngirl09@live.com</t>
  </si>
  <si>
    <t>pch hotels and resorts</t>
  </si>
  <si>
    <t>elijahbrewer@hotmail.com</t>
  </si>
  <si>
    <t>abcltdco.</t>
  </si>
  <si>
    <t>prinsesa1982@aol.com</t>
  </si>
  <si>
    <t>tray pak</t>
  </si>
  <si>
    <t>lindamore1@yahoo.com</t>
  </si>
  <si>
    <t>morefield</t>
  </si>
  <si>
    <t>johnaheikkinen@hotmail.com</t>
  </si>
  <si>
    <t>heikkinen</t>
  </si>
  <si>
    <t>magallanes@gmail.com</t>
  </si>
  <si>
    <t>magallanes</t>
  </si>
  <si>
    <t>Festus</t>
  </si>
  <si>
    <t>schild@gmail.com</t>
  </si>
  <si>
    <t>schild</t>
  </si>
  <si>
    <t>pace membership warehouse</t>
  </si>
  <si>
    <t>davidjones@gmail.com</t>
  </si>
  <si>
    <t>rivera property maintenance</t>
  </si>
  <si>
    <t>cdowncerea@yahoo.com</t>
  </si>
  <si>
    <t>downcereaux</t>
  </si>
  <si>
    <t>nsbrown24@yahoo.com</t>
  </si>
  <si>
    <t>neshia</t>
  </si>
  <si>
    <t>riverranchradiology</t>
  </si>
  <si>
    <t>frankgamez@hotmail.com</t>
  </si>
  <si>
    <t>gamez</t>
  </si>
  <si>
    <t>danielshicks@gmail.com</t>
  </si>
  <si>
    <t>Roselle</t>
  </si>
  <si>
    <t>red owl</t>
  </si>
  <si>
    <t>platinum286@hotmail.com</t>
  </si>
  <si>
    <t>barbarasanchez@gmail.com</t>
  </si>
  <si>
    <t>cardinal stores</t>
  </si>
  <si>
    <t>cindyhedwards@gmail.com</t>
  </si>
  <si>
    <t>susanwyoung@hotmail.com</t>
  </si>
  <si>
    <t>dream home improvements</t>
  </si>
  <si>
    <t>kugler@yahoo.com</t>
  </si>
  <si>
    <t>kugler</t>
  </si>
  <si>
    <t>l' fish</t>
  </si>
  <si>
    <t>donniek@gmail.com</t>
  </si>
  <si>
    <t>Arcata</t>
  </si>
  <si>
    <t>giant</t>
  </si>
  <si>
    <t>billyfarmer@hotmail.com</t>
  </si>
  <si>
    <t>catherinejolson@hotmail.com</t>
  </si>
  <si>
    <t>desper58@gmail.com</t>
  </si>
  <si>
    <t>barbarawells@gmail.com</t>
  </si>
  <si>
    <t>big a auto parts</t>
  </si>
  <si>
    <t>ismaelbass@hotmail.com</t>
  </si>
  <si>
    <t>ismael</t>
  </si>
  <si>
    <t>bass</t>
  </si>
  <si>
    <t>steventjordan@hotmail.com</t>
  </si>
  <si>
    <t>ragamufn7737@bellsouth.net</t>
  </si>
  <si>
    <t>ladysaint12@aol.com</t>
  </si>
  <si>
    <t>tomesha</t>
  </si>
  <si>
    <t>flow</t>
  </si>
  <si>
    <t>kmgholdingsinc</t>
  </si>
  <si>
    <t>robertjsmith@gmail.com</t>
  </si>
  <si>
    <t>roz1121@hotmail.com</t>
  </si>
  <si>
    <t>roslyn</t>
  </si>
  <si>
    <t>hearne</t>
  </si>
  <si>
    <t>Hempstead</t>
  </si>
  <si>
    <t>prairie view aampm univ</t>
  </si>
  <si>
    <t>randolph_jess@hotmail.com</t>
  </si>
  <si>
    <t>Ramona</t>
  </si>
  <si>
    <t>sycuan casino</t>
  </si>
  <si>
    <t>ldc120@yahoo.com</t>
  </si>
  <si>
    <t>lamarr</t>
  </si>
  <si>
    <t>Ridgeland</t>
  </si>
  <si>
    <t>alcohol services center</t>
  </si>
  <si>
    <t>darlar@hotmail.com</t>
  </si>
  <si>
    <t>darla</t>
  </si>
  <si>
    <t>optitek</t>
  </si>
  <si>
    <t>constantina1@aol.com</t>
  </si>
  <si>
    <t>constantin</t>
  </si>
  <si>
    <t>mciver</t>
  </si>
  <si>
    <t>lindseydanderson@yahoo.com</t>
  </si>
  <si>
    <t>kenny rogers roasters</t>
  </si>
  <si>
    <t>c_a_johnsomn@msn.com</t>
  </si>
  <si>
    <t>antonio_williams292002@yahoo.com</t>
  </si>
  <si>
    <t>kindred hospital</t>
  </si>
  <si>
    <t>haroldgsanchez@gmail.com</t>
  </si>
  <si>
    <t>hanselwilliams@gmail.com</t>
  </si>
  <si>
    <t>hansel</t>
  </si>
  <si>
    <t>sandraheise@gmail.com</t>
  </si>
  <si>
    <t>heise</t>
  </si>
  <si>
    <t>widdmann</t>
  </si>
  <si>
    <t>johnsirby@gmail.com</t>
  </si>
  <si>
    <t>kimberlyeasterling@gmail.com</t>
  </si>
  <si>
    <t>easterling</t>
  </si>
  <si>
    <t>sunflower market</t>
  </si>
  <si>
    <t>polishgirl1990@yahoo.com</t>
  </si>
  <si>
    <t>costick</t>
  </si>
  <si>
    <t>fielddiagnostics</t>
  </si>
  <si>
    <t>sheenatclausen@hotmail.com</t>
  </si>
  <si>
    <t>clausen</t>
  </si>
  <si>
    <t>cstewart1191@gmail.com</t>
  </si>
  <si>
    <t>labarre</t>
  </si>
  <si>
    <t>poplar bluff regional</t>
  </si>
  <si>
    <t>ajs72009@gmail.com</t>
  </si>
  <si>
    <t>pcbo</t>
  </si>
  <si>
    <t>chase92907@hotmail.com</t>
  </si>
  <si>
    <t>yauger</t>
  </si>
  <si>
    <t>Lemont Furnac</t>
  </si>
  <si>
    <t>uniontown newspapers</t>
  </si>
  <si>
    <t>dorisoden@gmail.com</t>
  </si>
  <si>
    <t>Agoura Hills</t>
  </si>
  <si>
    <t>emmat@yahoo.com</t>
  </si>
  <si>
    <t>cummins</t>
  </si>
  <si>
    <t>stanleykey@gmail.com</t>
  </si>
  <si>
    <t>key</t>
  </si>
  <si>
    <t>mr. d's iga</t>
  </si>
  <si>
    <t>lorenep@live.com</t>
  </si>
  <si>
    <t>reilly</t>
  </si>
  <si>
    <t>square circle</t>
  </si>
  <si>
    <t>robertburnett@gmail.com</t>
  </si>
  <si>
    <t>allied radio</t>
  </si>
  <si>
    <t>quitethalady17@gmail.com</t>
  </si>
  <si>
    <t>michaeltennant@gmail.com</t>
  </si>
  <si>
    <t>tennant</t>
  </si>
  <si>
    <t>friendly interior design</t>
  </si>
  <si>
    <t>sharontchapman@gmail.com</t>
  </si>
  <si>
    <t>star interior design</t>
  </si>
  <si>
    <t>pheniciawilliams@gmail.com</t>
  </si>
  <si>
    <t>phenicia</t>
  </si>
  <si>
    <t>Justice</t>
  </si>
  <si>
    <t>ralphmcfall@hotmail.com</t>
  </si>
  <si>
    <t>mcfall</t>
  </si>
  <si>
    <t>Success</t>
  </si>
  <si>
    <t>traviesosm@hotmail.com</t>
  </si>
  <si>
    <t>helia</t>
  </si>
  <si>
    <t>foung1947@hotmail.com</t>
  </si>
  <si>
    <t>megatronic</t>
  </si>
  <si>
    <t>shelia_reid67@yahoo.com</t>
  </si>
  <si>
    <t>american efird</t>
  </si>
  <si>
    <t>ultvid1@aol.com</t>
  </si>
  <si>
    <t>bush</t>
  </si>
  <si>
    <t>bayou real estate</t>
  </si>
  <si>
    <t>nastyhellokitty@yahoo.com</t>
  </si>
  <si>
    <t>tshears@cox.net</t>
  </si>
  <si>
    <t>tonya shea</t>
  </si>
  <si>
    <t>shears</t>
  </si>
  <si>
    <t>eastern state hos pital</t>
  </si>
  <si>
    <t>c.summers1976@hotmail.com</t>
  </si>
  <si>
    <t>kohls</t>
  </si>
  <si>
    <t>carncan2@aol.com</t>
  </si>
  <si>
    <t>soc security</t>
  </si>
  <si>
    <t>brooklyn111005@gmail.com</t>
  </si>
  <si>
    <t>sorrells</t>
  </si>
  <si>
    <t>the first natl bank</t>
  </si>
  <si>
    <t>clarencepjackson@hotmail.com</t>
  </si>
  <si>
    <t>Summit Argo</t>
  </si>
  <si>
    <t>buela06@yahoo.com</t>
  </si>
  <si>
    <t>urias</t>
  </si>
  <si>
    <t>buena vida nursing center</t>
  </si>
  <si>
    <t>hollaback852001@yahoo.com</t>
  </si>
  <si>
    <t>mastec inc</t>
  </si>
  <si>
    <t>margarettegwalsh@hotmail.com</t>
  </si>
  <si>
    <t>margarette</t>
  </si>
  <si>
    <t>nalkents@hotmail.com</t>
  </si>
  <si>
    <t>morse</t>
  </si>
  <si>
    <t>sharonmburton@hotmail.com</t>
  </si>
  <si>
    <t>jamaicalayne83@live.com</t>
  </si>
  <si>
    <t>jamaica</t>
  </si>
  <si>
    <t>marlinmhagan@aol.com</t>
  </si>
  <si>
    <t>hagan</t>
  </si>
  <si>
    <t>thaler machine</t>
  </si>
  <si>
    <t>alencho_alvarez@aol.com</t>
  </si>
  <si>
    <t>yellow corp</t>
  </si>
  <si>
    <t>bmoore0385@hotmail.com</t>
  </si>
  <si>
    <t>sunnyhill</t>
  </si>
  <si>
    <t>mrtonyyoung27@gmail.com</t>
  </si>
  <si>
    <t>provedence hospital</t>
  </si>
  <si>
    <t>cabsav77@hotmail.com</t>
  </si>
  <si>
    <t>liuzza</t>
  </si>
  <si>
    <t>national city bank</t>
  </si>
  <si>
    <t>blkenney11@yahoo.com</t>
  </si>
  <si>
    <t>csda</t>
  </si>
  <si>
    <t>graysonadw@gmail.com</t>
  </si>
  <si>
    <t>vse corportation</t>
  </si>
  <si>
    <t>envie6@live.com</t>
  </si>
  <si>
    <t>amandaingram@hotmail.com</t>
  </si>
  <si>
    <t>lindarwoods@gmail.com</t>
  </si>
  <si>
    <t>access asia</t>
  </si>
  <si>
    <t>juneparker@hotmail.com</t>
  </si>
  <si>
    <t>lucianagreer@hotmail.com</t>
  </si>
  <si>
    <t>luciana</t>
  </si>
  <si>
    <t>dunbar</t>
  </si>
  <si>
    <t>h m investments</t>
  </si>
  <si>
    <t>tpsfranchise@gmail.com</t>
  </si>
  <si>
    <t>ponae</t>
  </si>
  <si>
    <t>pechanga casino</t>
  </si>
  <si>
    <t>sharonwcollins@gmail.com</t>
  </si>
  <si>
    <t>finast</t>
  </si>
  <si>
    <t>shadow7_wcm@yahoo.com</t>
  </si>
  <si>
    <t>sandoval</t>
  </si>
  <si>
    <t>arlon</t>
  </si>
  <si>
    <t>justinecanderson@hotmail.com</t>
  </si>
  <si>
    <t>justine</t>
  </si>
  <si>
    <t>susie's casuals</t>
  </si>
  <si>
    <t>bettyjharvey@gmail.com</t>
  </si>
  <si>
    <t>future bright</t>
  </si>
  <si>
    <t>paultomlinson@yahoo.com</t>
  </si>
  <si>
    <t>tomlinson</t>
  </si>
  <si>
    <t>gemco</t>
  </si>
  <si>
    <t>joemason@gmail.com</t>
  </si>
  <si>
    <t>budget power</t>
  </si>
  <si>
    <t>fay4xs@aol.com</t>
  </si>
  <si>
    <t>revhjohnson02@gmail.com</t>
  </si>
  <si>
    <t>krisceda</t>
  </si>
  <si>
    <t>nc department of transportatio</t>
  </si>
  <si>
    <t>mzmorris18@yahoo.com</t>
  </si>
  <si>
    <t>busnabod1958@gmail.com</t>
  </si>
  <si>
    <t>nordberg</t>
  </si>
  <si>
    <t>stime1959@gmail.com</t>
  </si>
  <si>
    <t>soft warehouse</t>
  </si>
  <si>
    <t>nvdis911@yahoo.com</t>
  </si>
  <si>
    <t>shaver</t>
  </si>
  <si>
    <t>houston co boe</t>
  </si>
  <si>
    <t>meliflo2004@yahoo.com</t>
  </si>
  <si>
    <t>chucks tire center</t>
  </si>
  <si>
    <t>davidwnorton@gmail.com</t>
  </si>
  <si>
    <t>izongsus@yahoo.com</t>
  </si>
  <si>
    <t>gardner</t>
  </si>
  <si>
    <t>los rios college disrict</t>
  </si>
  <si>
    <t>eamre5@yahoo.com</t>
  </si>
  <si>
    <t>ed</t>
  </si>
  <si>
    <t>corymays@hotmail.com</t>
  </si>
  <si>
    <t>ezhe source</t>
  </si>
  <si>
    <t>nursefranklin@yahoo.com</t>
  </si>
  <si>
    <t>g.t medical</t>
  </si>
  <si>
    <t>georgie@hotmail.com</t>
  </si>
  <si>
    <t>crompton</t>
  </si>
  <si>
    <t>enwhat@gmail.com</t>
  </si>
  <si>
    <t>pabalunces@hotmail.com</t>
  </si>
  <si>
    <t>beulah</t>
  </si>
  <si>
    <t>helios air</t>
  </si>
  <si>
    <t>terrymancini69@yahoo.com</t>
  </si>
  <si>
    <t>mancini</t>
  </si>
  <si>
    <t>Havertown</t>
  </si>
  <si>
    <t>goobers</t>
  </si>
  <si>
    <t>robinambriz@hotmail.com</t>
  </si>
  <si>
    <t>ambriz</t>
  </si>
  <si>
    <t>gold leaf garden management</t>
  </si>
  <si>
    <t>michaelamendez@yahoo.com</t>
  </si>
  <si>
    <t>sulty1947@gmail.com</t>
  </si>
  <si>
    <t>tyeboatman@hotmail.com</t>
  </si>
  <si>
    <t>boatman</t>
  </si>
  <si>
    <t>Sulphur Sprin</t>
  </si>
  <si>
    <t>saltlillo isd</t>
  </si>
  <si>
    <t>giaquintod@yahoo.com</t>
  </si>
  <si>
    <t>giaquinto</t>
  </si>
  <si>
    <t>bloomingdales</t>
  </si>
  <si>
    <t>jesse5806@yahoo.com</t>
  </si>
  <si>
    <t>Kingston Spri</t>
  </si>
  <si>
    <t>venture express</t>
  </si>
  <si>
    <t>shajuan.hardy@yahoo.com</t>
  </si>
  <si>
    <t>shajuan</t>
  </si>
  <si>
    <t>u of m hospital</t>
  </si>
  <si>
    <t>corey.arnold77@gmail.com</t>
  </si>
  <si>
    <t>hire alternative llc</t>
  </si>
  <si>
    <t>jsmith030709@gmail.com</t>
  </si>
  <si>
    <t>atlantic pacific automotive</t>
  </si>
  <si>
    <t>harklesshorn@hotmail.com</t>
  </si>
  <si>
    <t>horn</t>
  </si>
  <si>
    <t>Fairburn</t>
  </si>
  <si>
    <t>harklesshorn pr co</t>
  </si>
  <si>
    <t>kialicorish@yahoo.com</t>
  </si>
  <si>
    <t>licorish</t>
  </si>
  <si>
    <t>hjnoel888@gmail.com</t>
  </si>
  <si>
    <t>3 c consumer network llc</t>
  </si>
  <si>
    <t>mere_steuer@yahoo.com</t>
  </si>
  <si>
    <t>steuer</t>
  </si>
  <si>
    <t>marshall craig; m.d.</t>
  </si>
  <si>
    <t>sonofbob@hotmail.com</t>
  </si>
  <si>
    <t>silbaugh</t>
  </si>
  <si>
    <t>Gibbon Glade</t>
  </si>
  <si>
    <t>mccarterkilonye@yahoo.com</t>
  </si>
  <si>
    <t>kilonye</t>
  </si>
  <si>
    <t>mccarter</t>
  </si>
  <si>
    <t>Maylene</t>
  </si>
  <si>
    <t>sal_tam@msn.com</t>
  </si>
  <si>
    <t>prgirltx1969generic@yahoo.com</t>
  </si>
  <si>
    <t>cintron</t>
  </si>
  <si>
    <t>justanswer</t>
  </si>
  <si>
    <t>hotnsweet6@yahoo.com</t>
  </si>
  <si>
    <t>romesburg</t>
  </si>
  <si>
    <t>comstock answering services</t>
  </si>
  <si>
    <t>rossgueller40@yahoo.com</t>
  </si>
  <si>
    <t>standrewbaycenter</t>
  </si>
  <si>
    <t>denised777@gmail.com</t>
  </si>
  <si>
    <t>rbmtz1@hotmail.com</t>
  </si>
  <si>
    <t>berenice</t>
  </si>
  <si>
    <t>progreso isd</t>
  </si>
  <si>
    <t>chapthm@yahoo.com</t>
  </si>
  <si>
    <t>chaplin</t>
  </si>
  <si>
    <t>Crawford</t>
  </si>
  <si>
    <t>devry</t>
  </si>
  <si>
    <t>juneladybug33@yahoo.com</t>
  </si>
  <si>
    <t>Gaston</t>
  </si>
  <si>
    <t>hair affair</t>
  </si>
  <si>
    <t>big4gurl@yahoo.com</t>
  </si>
  <si>
    <t>mcgee</t>
  </si>
  <si>
    <t>mhevewah@gmail.com</t>
  </si>
  <si>
    <t>hevewah</t>
  </si>
  <si>
    <t>ft hall indian health service</t>
  </si>
  <si>
    <t>anglero75@yahoo.com</t>
  </si>
  <si>
    <t>anglero</t>
  </si>
  <si>
    <t>kitalanakita@gmail.com</t>
  </si>
  <si>
    <t>mintze</t>
  </si>
  <si>
    <t>charlotte county utilites</t>
  </si>
  <si>
    <t>valerie.leverett@yahoo.com</t>
  </si>
  <si>
    <t>accounting principals</t>
  </si>
  <si>
    <t>wxeasley@aol.com</t>
  </si>
  <si>
    <t>sheri</t>
  </si>
  <si>
    <t>hearing choices</t>
  </si>
  <si>
    <t>aboutto2006@yahoo.com</t>
  </si>
  <si>
    <t>alsco</t>
  </si>
  <si>
    <t>angeltowns@yahoo.com</t>
  </si>
  <si>
    <t>towns</t>
  </si>
  <si>
    <t>advanced respiratory</t>
  </si>
  <si>
    <t>kristadawndavis@hotmail.com</t>
  </si>
  <si>
    <t>North Lewisbu</t>
  </si>
  <si>
    <t>ucpc</t>
  </si>
  <si>
    <t>stephaniefisher96@yahoo.com</t>
  </si>
  <si>
    <t>Brantley</t>
  </si>
  <si>
    <t>crenshaw co dept of human reso</t>
  </si>
  <si>
    <t>mzzbell82@yahoo.com</t>
  </si>
  <si>
    <t>lavada</t>
  </si>
  <si>
    <t>guzmandora@yahoo.com</t>
  </si>
  <si>
    <t>dora</t>
  </si>
  <si>
    <t>north star insurance</t>
  </si>
  <si>
    <t>l_dassler@yahoo.com</t>
  </si>
  <si>
    <t>dassler</t>
  </si>
  <si>
    <t>ut md anderson cancer center</t>
  </si>
  <si>
    <t>steve317154@yahoo.com</t>
  </si>
  <si>
    <t>Marcus Hook</t>
  </si>
  <si>
    <t>wackenhut</t>
  </si>
  <si>
    <t>bcooper02@live.com</t>
  </si>
  <si>
    <t>dreams</t>
  </si>
  <si>
    <t>porsha_bagley@hotmail.com</t>
  </si>
  <si>
    <t>porsha</t>
  </si>
  <si>
    <t>bagley</t>
  </si>
  <si>
    <t>hospira inc</t>
  </si>
  <si>
    <t>nutdj@yahoo.com</t>
  </si>
  <si>
    <t>stover</t>
  </si>
  <si>
    <t>Arab</t>
  </si>
  <si>
    <t>project_freestyle@yahoo.com</t>
  </si>
  <si>
    <t>sounthala</t>
  </si>
  <si>
    <t>chanthalangs</t>
  </si>
  <si>
    <t>El Sobrante</t>
  </si>
  <si>
    <t>bijou restaurant</t>
  </si>
  <si>
    <t>khubble98@gmail.com</t>
  </si>
  <si>
    <t>hubble</t>
  </si>
  <si>
    <t>Dyer</t>
  </si>
  <si>
    <t>kohler</t>
  </si>
  <si>
    <t>jcorich32@yahoo.com</t>
  </si>
  <si>
    <t>raliegh</t>
  </si>
  <si>
    <t>Crystal River</t>
  </si>
  <si>
    <t>coastal caisson</t>
  </si>
  <si>
    <t>lara_bare@msn.com</t>
  </si>
  <si>
    <t>bare</t>
  </si>
  <si>
    <t>dsharmedia@yahoo.com</t>
  </si>
  <si>
    <t>sharmedia</t>
  </si>
  <si>
    <t>Kalamazoo</t>
  </si>
  <si>
    <t>summit polymers</t>
  </si>
  <si>
    <t>brittney.laskowski@gmail.com</t>
  </si>
  <si>
    <t>laskowski</t>
  </si>
  <si>
    <t>pnc financial services</t>
  </si>
  <si>
    <t>crcjjen@yahoo.com</t>
  </si>
  <si>
    <t>niver</t>
  </si>
  <si>
    <t>Hope</t>
  </si>
  <si>
    <t>hisada america</t>
  </si>
  <si>
    <t>strange.shaun@gmail.com</t>
  </si>
  <si>
    <t>ira e clark detective agency</t>
  </si>
  <si>
    <t>ngraha3@yahoo.com</t>
  </si>
  <si>
    <t>lilchristarheel@yahoo.com</t>
  </si>
  <si>
    <t>hickmon</t>
  </si>
  <si>
    <t>solo cup company</t>
  </si>
  <si>
    <t>troycrafton@hotmail.com</t>
  </si>
  <si>
    <t>crafton</t>
  </si>
  <si>
    <t>medrisk</t>
  </si>
  <si>
    <t>ashleighmer@yahoo.com</t>
  </si>
  <si>
    <t>ashleigh</t>
  </si>
  <si>
    <t>dillards</t>
  </si>
  <si>
    <t>oceanlover77@msn.com</t>
  </si>
  <si>
    <t>weiller</t>
  </si>
  <si>
    <t>McCleary</t>
  </si>
  <si>
    <t>marys river</t>
  </si>
  <si>
    <t>puma49@live.com</t>
  </si>
  <si>
    <t>ricky</t>
  </si>
  <si>
    <t>middleton</t>
  </si>
  <si>
    <t>Santa Barbara</t>
  </si>
  <si>
    <t>county of santa barbara</t>
  </si>
  <si>
    <t>mariluvsjuan2004@comcast.net</t>
  </si>
  <si>
    <t>genao</t>
  </si>
  <si>
    <t>chanellaphillip@hotmail.com</t>
  </si>
  <si>
    <t>ghdf227@gmail.com</t>
  </si>
  <si>
    <t>jacob</t>
  </si>
  <si>
    <t>wyatts paint an body</t>
  </si>
  <si>
    <t>rubyjean29@live.com</t>
  </si>
  <si>
    <t>naomi</t>
  </si>
  <si>
    <t>cincinnati childrens</t>
  </si>
  <si>
    <t>jasmine_jacobs1@yahoo.com</t>
  </si>
  <si>
    <t>jasmine</t>
  </si>
  <si>
    <t>favoredphw@hotmail.com</t>
  </si>
  <si>
    <t>basic nwfl inc</t>
  </si>
  <si>
    <t>elawton3@gmail.com</t>
  </si>
  <si>
    <t>lawton</t>
  </si>
  <si>
    <t>najayates@yahoo.com</t>
  </si>
  <si>
    <t>naja</t>
  </si>
  <si>
    <t>wistar institute</t>
  </si>
  <si>
    <t>lisapizza61687@yahoo.com</t>
  </si>
  <si>
    <t>emmanuel</t>
  </si>
  <si>
    <t>institute for behavior change</t>
  </si>
  <si>
    <t>phyllis1968@gmail.com</t>
  </si>
  <si>
    <t>felipa</t>
  </si>
  <si>
    <t>leasing associates</t>
  </si>
  <si>
    <t>kacieajames@hotmail.com</t>
  </si>
  <si>
    <t>kacie</t>
  </si>
  <si>
    <t>univ hospitals of cleve</t>
  </si>
  <si>
    <t>cindel80@yahoo.com</t>
  </si>
  <si>
    <t>tetteh</t>
  </si>
  <si>
    <t>family support division</t>
  </si>
  <si>
    <t>christin_salinas28@yahoo.com</t>
  </si>
  <si>
    <t>Raymondville</t>
  </si>
  <si>
    <t>valley baptist</t>
  </si>
  <si>
    <t>joshuamorgan23@yahoo.com</t>
  </si>
  <si>
    <t>angeliquepatterson41@yahoo.com</t>
  </si>
  <si>
    <t>angelique</t>
  </si>
  <si>
    <t>daddypuffin42042@gmail.com</t>
  </si>
  <si>
    <t>Yreka</t>
  </si>
  <si>
    <t>r.heddy@yahoo.com</t>
  </si>
  <si>
    <t>heddy</t>
  </si>
  <si>
    <t>denise.norton22@yahoo.com</t>
  </si>
  <si>
    <t>pharah123@hotmail.com</t>
  </si>
  <si>
    <t>pharah</t>
  </si>
  <si>
    <t>duplessis</t>
  </si>
  <si>
    <t>brandilillywhite@yahoo.com</t>
  </si>
  <si>
    <t>abdiel</t>
  </si>
  <si>
    <t>donoghue</t>
  </si>
  <si>
    <t>San Juan Capi</t>
  </si>
  <si>
    <t>kdavisnewsong@hotmail.com</t>
  </si>
  <si>
    <t>state of missouri</t>
  </si>
  <si>
    <t>lkvereen@hotmail.com</t>
  </si>
  <si>
    <t>latareece</t>
  </si>
  <si>
    <t>vereen</t>
  </si>
  <si>
    <t>hamden</t>
  </si>
  <si>
    <t>pard0103@gmail.com</t>
  </si>
  <si>
    <t>parthina</t>
  </si>
  <si>
    <t>deuley</t>
  </si>
  <si>
    <t>venture data</t>
  </si>
  <si>
    <t>quenzettaro@yahoo.com</t>
  </si>
  <si>
    <t>quenzetta</t>
  </si>
  <si>
    <t>bsdillon88@gmail.com</t>
  </si>
  <si>
    <t>stellarone</t>
  </si>
  <si>
    <t>williams.allison.allison@gmail.com</t>
  </si>
  <si>
    <t>fixing1@gmail.com</t>
  </si>
  <si>
    <t>srx optical</t>
  </si>
  <si>
    <t>puntielr76@gmail.com</t>
  </si>
  <si>
    <t>puntiel</t>
  </si>
  <si>
    <t>city of perth amboy</t>
  </si>
  <si>
    <t>mleggs_jk09@yahoo.com</t>
  </si>
  <si>
    <t>clatavia</t>
  </si>
  <si>
    <t>leggs</t>
  </si>
  <si>
    <t>yarco</t>
  </si>
  <si>
    <t>akinya.washington@yahoo.com</t>
  </si>
  <si>
    <t>akinya</t>
  </si>
  <si>
    <t>mhmra of harris county</t>
  </si>
  <si>
    <t>epa1249@yahoo.com</t>
  </si>
  <si>
    <t>estell</t>
  </si>
  <si>
    <t>cornerstone hospice</t>
  </si>
  <si>
    <t>allegranicole72@yahoo.com</t>
  </si>
  <si>
    <t>allegra</t>
  </si>
  <si>
    <t>metropolitan community college</t>
  </si>
  <si>
    <t>ktirishgirl@aol.com</t>
  </si>
  <si>
    <t>pessagno</t>
  </si>
  <si>
    <t>Huntingtown</t>
  </si>
  <si>
    <t>redleaflandscaping</t>
  </si>
  <si>
    <t>nicholstwins@yahoo.com</t>
  </si>
  <si>
    <t>nvinsable productions</t>
  </si>
  <si>
    <t>jrajadurai@gmail.com</t>
  </si>
  <si>
    <t>ut physicians</t>
  </si>
  <si>
    <t>harleyd_78@hotmail.com</t>
  </si>
  <si>
    <t>woofter</t>
  </si>
  <si>
    <t>Anthony</t>
  </si>
  <si>
    <t>best buy</t>
  </si>
  <si>
    <t>mrself27@gmail.com</t>
  </si>
  <si>
    <t>Manhattan</t>
  </si>
  <si>
    <t>dick edwards ford</t>
  </si>
  <si>
    <t>soniamills33@yahoo.com</t>
  </si>
  <si>
    <t>chrisonia</t>
  </si>
  <si>
    <t>providence hospital</t>
  </si>
  <si>
    <t>rwst2012@hotmail.com</t>
  </si>
  <si>
    <t>russell661978@yahoo.com</t>
  </si>
  <si>
    <t>North Port</t>
  </si>
  <si>
    <t>marriane</t>
  </si>
  <si>
    <t>yrgalpalal@yahoo.com</t>
  </si>
  <si>
    <t>american express travel</t>
  </si>
  <si>
    <t>madeitfoundation@hotmail.com</t>
  </si>
  <si>
    <t>lizzie</t>
  </si>
  <si>
    <t>quanica20@aol.com</t>
  </si>
  <si>
    <t>quanika</t>
  </si>
  <si>
    <t>Feasterville</t>
  </si>
  <si>
    <t>advance aesthetics skin vein a</t>
  </si>
  <si>
    <t>january6767@gmail.com</t>
  </si>
  <si>
    <t>dargusch</t>
  </si>
  <si>
    <t>Taft</t>
  </si>
  <si>
    <t>j&amp;linc.</t>
  </si>
  <si>
    <t>vagueros@gmail.com</t>
  </si>
  <si>
    <t>agueros</t>
  </si>
  <si>
    <t>united health care</t>
  </si>
  <si>
    <t>flutterbug98@msn.com</t>
  </si>
  <si>
    <t>leazer</t>
  </si>
  <si>
    <t>Caldwell</t>
  </si>
  <si>
    <t>wendy\\'s</t>
  </si>
  <si>
    <t>rework1alvara@gmail.com</t>
  </si>
  <si>
    <t>national dustubrution center</t>
  </si>
  <si>
    <t>deekidsfun@yahoo.com</t>
  </si>
  <si>
    <t>Norway</t>
  </si>
  <si>
    <t>jameson inn</t>
  </si>
  <si>
    <t>preciousdragons@yahoo.com</t>
  </si>
  <si>
    <t>macias</t>
  </si>
  <si>
    <t>durham school services</t>
  </si>
  <si>
    <t>bigmarck3500@yahoo.com</t>
  </si>
  <si>
    <t>sacramentoschooldistrict</t>
  </si>
  <si>
    <t>strawberrymama3@yahoo.com</t>
  </si>
  <si>
    <t>stile</t>
  </si>
  <si>
    <t>central fla educ fcu</t>
  </si>
  <si>
    <t>aprilbaytown@aol.com</t>
  </si>
  <si>
    <t>gates</t>
  </si>
  <si>
    <t>sanjacintomethodist</t>
  </si>
  <si>
    <t>mkatblack@yahoo.com</t>
  </si>
  <si>
    <t>transtar</t>
  </si>
  <si>
    <t>cindea@hotmail.com</t>
  </si>
  <si>
    <t>the sterling company</t>
  </si>
  <si>
    <t>sullivanmeme@msn.com</t>
  </si>
  <si>
    <t>darian</t>
  </si>
  <si>
    <t>dublin</t>
  </si>
  <si>
    <t>furniture row</t>
  </si>
  <si>
    <t>mary_nichols74@yahoo.com</t>
  </si>
  <si>
    <t>princess jasmine daycare</t>
  </si>
  <si>
    <t>malachi2804@yahoo.com</t>
  </si>
  <si>
    <t>nestlewaters noth america</t>
  </si>
  <si>
    <t>smw197600@yahoo.com</t>
  </si>
  <si>
    <t>Candler</t>
  </si>
  <si>
    <t>ics</t>
  </si>
  <si>
    <t>vcjeffries@live.com</t>
  </si>
  <si>
    <t>jersey city medical center</t>
  </si>
  <si>
    <t>lilipaulguadron@msn.com</t>
  </si>
  <si>
    <t>guadron</t>
  </si>
  <si>
    <t>a c s</t>
  </si>
  <si>
    <t>kennethhopson@gmail.com</t>
  </si>
  <si>
    <t>baileyfamily2012@live.com</t>
  </si>
  <si>
    <t>terrin</t>
  </si>
  <si>
    <t>fdi</t>
  </si>
  <si>
    <t>roodyrobbie5@aol.com</t>
  </si>
  <si>
    <t>jerylean</t>
  </si>
  <si>
    <t>dailey</t>
  </si>
  <si>
    <t>Drakes Branch</t>
  </si>
  <si>
    <t>lunenburg correction</t>
  </si>
  <si>
    <t>ljbigred63@gmail.com</t>
  </si>
  <si>
    <t>bmkab@aol.com</t>
  </si>
  <si>
    <t>East Pittsbur</t>
  </si>
  <si>
    <t>azia.bird@gmail.com</t>
  </si>
  <si>
    <t>hair and braids</t>
  </si>
  <si>
    <t>hathorn.shakyna@yahoo.com</t>
  </si>
  <si>
    <t>shakyna</t>
  </si>
  <si>
    <t>hathorn</t>
  </si>
  <si>
    <t>senior bridge</t>
  </si>
  <si>
    <t>sanchezjolenna@yahoo.com</t>
  </si>
  <si>
    <t>jolenna</t>
  </si>
  <si>
    <t>venture petroleum</t>
  </si>
  <si>
    <t>josh33_07@yahoo.com</t>
  </si>
  <si>
    <t>Eglin AFB</t>
  </si>
  <si>
    <t>ammata22@gmail.com</t>
  </si>
  <si>
    <t>castro</t>
  </si>
  <si>
    <t>lsmith1063@gmail.com</t>
  </si>
  <si>
    <t>le anna</t>
  </si>
  <si>
    <t>surf lanes bowling alley</t>
  </si>
  <si>
    <t>sbjs1028@aol.com</t>
  </si>
  <si>
    <t>sigler</t>
  </si>
  <si>
    <t>Sturbridge</t>
  </si>
  <si>
    <t>laura.avilez@hotmail.com</t>
  </si>
  <si>
    <t>avilez</t>
  </si>
  <si>
    <t>omnicarepharmacy</t>
  </si>
  <si>
    <t>thanhbui714@yahoo.com</t>
  </si>
  <si>
    <t>thanh</t>
  </si>
  <si>
    <t>bui</t>
  </si>
  <si>
    <t>mrbloodman7@yahoo.com</t>
  </si>
  <si>
    <t>rasaan</t>
  </si>
  <si>
    <t>hooper</t>
  </si>
  <si>
    <t>mstammylb@yahoo.com</t>
  </si>
  <si>
    <t>emmaccohealthhome</t>
  </si>
  <si>
    <t>ads1020@hotmail.com</t>
  </si>
  <si>
    <t>kenseylynn@live.com</t>
  </si>
  <si>
    <t>korolowicz</t>
  </si>
  <si>
    <t>markprice@yahoo.com</t>
  </si>
  <si>
    <t>Willingboro</t>
  </si>
  <si>
    <t>dawnsnodgrass72@gmail.com</t>
  </si>
  <si>
    <t>snodgrass</t>
  </si>
  <si>
    <t>Barnhart</t>
  </si>
  <si>
    <t>nestle purina</t>
  </si>
  <si>
    <t>swenson0524@gmail.com</t>
  </si>
  <si>
    <t>swenson</t>
  </si>
  <si>
    <t>kechester@gmail.com</t>
  </si>
  <si>
    <t>bdjones150@gmail.com</t>
  </si>
  <si>
    <t>hubbell power systems</t>
  </si>
  <si>
    <t>lindasgreen60@yahoo.com</t>
  </si>
  <si>
    <t>britthaven</t>
  </si>
  <si>
    <t>gericrit1948@gmail.com</t>
  </si>
  <si>
    <t>Talladega</t>
  </si>
  <si>
    <t>wrann trucking</t>
  </si>
  <si>
    <t>cloons2004@hotmail.com</t>
  </si>
  <si>
    <t>larson</t>
  </si>
  <si>
    <t>crafts &amp; more</t>
  </si>
  <si>
    <t>criscrisiceonwris@hotmail.com</t>
  </si>
  <si>
    <t>Brigham City</t>
  </si>
  <si>
    <t>2233mina@gmail.com</t>
  </si>
  <si>
    <t>coldound@hotmail.com</t>
  </si>
  <si>
    <t>dei_3_8_1@hotmail.com</t>
  </si>
  <si>
    <t>weatherman</t>
  </si>
  <si>
    <t>Altamont</t>
  </si>
  <si>
    <t>john boos</t>
  </si>
  <si>
    <t>entless@hotmail.com</t>
  </si>
  <si>
    <t>jamila</t>
  </si>
  <si>
    <t>iasiahd@yahoo.com</t>
  </si>
  <si>
    <t>iasiah</t>
  </si>
  <si>
    <t>doumbia</t>
  </si>
  <si>
    <t>Pocono Summit</t>
  </si>
  <si>
    <t>arc of hunterdon county</t>
  </si>
  <si>
    <t>stephanierobinson97@gmail.com</t>
  </si>
  <si>
    <t>robinsons moving company</t>
  </si>
  <si>
    <t>davidreiter@yahoo.com</t>
  </si>
  <si>
    <t>reiter</t>
  </si>
  <si>
    <t>cmelliott54@yahoo.com</t>
  </si>
  <si>
    <t>davidwarren@hotmail.com</t>
  </si>
  <si>
    <t>charmainewilkins@hotmail.com</t>
  </si>
  <si>
    <t>pediatric connection</t>
  </si>
  <si>
    <t>fboehm72@gmail.com</t>
  </si>
  <si>
    <t>boehm</t>
  </si>
  <si>
    <t>certex</t>
  </si>
  <si>
    <t>india.woods@hotmail.com</t>
  </si>
  <si>
    <t>medical assistant</t>
  </si>
  <si>
    <t>johnny.ohrenstein@gmail.com</t>
  </si>
  <si>
    <t>ohrenstein</t>
  </si>
  <si>
    <t>legacy ford</t>
  </si>
  <si>
    <t>tcwcsr@yahoo.com</t>
  </si>
  <si>
    <t>theodora</t>
  </si>
  <si>
    <t>eau claire cooperative</t>
  </si>
  <si>
    <t>hstar26@yahoo.com</t>
  </si>
  <si>
    <t>glodo</t>
  </si>
  <si>
    <t>heather glodo</t>
  </si>
  <si>
    <t>thegumby1@yahoo.com</t>
  </si>
  <si>
    <t>Mascoutah</t>
  </si>
  <si>
    <t>bose corporation</t>
  </si>
  <si>
    <t>christopheradallas@hotmail.com</t>
  </si>
  <si>
    <t>blairbear28@gmail.com</t>
  </si>
  <si>
    <t>unemployued</t>
  </si>
  <si>
    <t>msjay22@hotmail.com</t>
  </si>
  <si>
    <t>joyr28@yahoo.com</t>
  </si>
  <si>
    <t>ati physical therapy</t>
  </si>
  <si>
    <t>december.venson@yahoo.com</t>
  </si>
  <si>
    <t>venson</t>
  </si>
  <si>
    <t>Ann Arbor</t>
  </si>
  <si>
    <t>holy cross</t>
  </si>
  <si>
    <t>lesliebrooks26@yahoo.com</t>
  </si>
  <si>
    <t>children world</t>
  </si>
  <si>
    <t>rmorton1818@gmail.com</t>
  </si>
  <si>
    <t>firstsource advantage</t>
  </si>
  <si>
    <t>sturn001@gmail.com</t>
  </si>
  <si>
    <t>seymour</t>
  </si>
  <si>
    <t>turner jr</t>
  </si>
  <si>
    <t>bankunited</t>
  </si>
  <si>
    <t>stevelundquist@yahoo.com</t>
  </si>
  <si>
    <t>lundquist</t>
  </si>
  <si>
    <t>rogers food stores</t>
  </si>
  <si>
    <t>paulwuoneill@hotmail.com</t>
  </si>
  <si>
    <t>oneill</t>
  </si>
  <si>
    <t>Annandale</t>
  </si>
  <si>
    <t>quietmon@hotmail.com</t>
  </si>
  <si>
    <t>brian a</t>
  </si>
  <si>
    <t>Bridgewater</t>
  </si>
  <si>
    <t>rubynsaravia@hotmail.com</t>
  </si>
  <si>
    <t>saravia</t>
  </si>
  <si>
    <t>twoulted380@hotmail.com</t>
  </si>
  <si>
    <t>gcotarealtor@msn.com</t>
  </si>
  <si>
    <t>cota</t>
  </si>
  <si>
    <t>osff</t>
  </si>
  <si>
    <t>msjessicamartin@aol.com</t>
  </si>
  <si>
    <t>michelin</t>
  </si>
  <si>
    <t>sharonluna2003@yahoo.com</t>
  </si>
  <si>
    <t>fountains condominium</t>
  </si>
  <si>
    <t>skipjackjr@live.com</t>
  </si>
  <si>
    <t>wv choice</t>
  </si>
  <si>
    <t>basketgal114@aol.com</t>
  </si>
  <si>
    <t>cotter</t>
  </si>
  <si>
    <t>Middleboro</t>
  </si>
  <si>
    <t>quality air metals</t>
  </si>
  <si>
    <t>kimberly_2000_01@yahoo.com</t>
  </si>
  <si>
    <t>sellwood</t>
  </si>
  <si>
    <t>lizgood4u@yahoo.com</t>
  </si>
  <si>
    <t>celestino</t>
  </si>
  <si>
    <t>chrisgarnett1212@gmail.com</t>
  </si>
  <si>
    <t>garnett</t>
  </si>
  <si>
    <t>North Augusta</t>
  </si>
  <si>
    <t>terranceblack1893@yahoo.com</t>
  </si>
  <si>
    <t>vectors marketing</t>
  </si>
  <si>
    <t>stigmatized1999@msn.com</t>
  </si>
  <si>
    <t>rainer</t>
  </si>
  <si>
    <t>the pizza pipeline</t>
  </si>
  <si>
    <t>pamelalwhite73@gmail.com</t>
  </si>
  <si>
    <t>infinite careinc.</t>
  </si>
  <si>
    <t>bwynn2010@gmail.com</t>
  </si>
  <si>
    <t>kemba credit union; inc</t>
  </si>
  <si>
    <t>ckndyevans1965@yahoo.com</t>
  </si>
  <si>
    <t>Hillsdale</t>
  </si>
  <si>
    <t>first trust and svgs bank</t>
  </si>
  <si>
    <t>deliarhayes@yahoo.com</t>
  </si>
  <si>
    <t>becmayo@live.com</t>
  </si>
  <si>
    <t>Repton</t>
  </si>
  <si>
    <t>carr39gmc@yahoo.com</t>
  </si>
  <si>
    <t>kullman</t>
  </si>
  <si>
    <t>Madison Heigh</t>
  </si>
  <si>
    <t>branch banking and trust</t>
  </si>
  <si>
    <t>edward2005@aol.com</t>
  </si>
  <si>
    <t>dmdjohns@gmail.com</t>
  </si>
  <si>
    <t>demario</t>
  </si>
  <si>
    <t>raytheon volt</t>
  </si>
  <si>
    <t>juicymerritt@yahoo.com</t>
  </si>
  <si>
    <t>paylessshoesource</t>
  </si>
  <si>
    <t>brookemartin77356@yahoo.com</t>
  </si>
  <si>
    <t>autumn grove cottages</t>
  </si>
  <si>
    <t>dtibulski78@gmail.com</t>
  </si>
  <si>
    <t>tibulski</t>
  </si>
  <si>
    <t>harbor freight tools</t>
  </si>
  <si>
    <t>forbeshair@aol.com</t>
  </si>
  <si>
    <t>ashford</t>
  </si>
  <si>
    <t>hair</t>
  </si>
  <si>
    <t>cba mobile</t>
  </si>
  <si>
    <t>kimbrown1965@gmail.com</t>
  </si>
  <si>
    <t>great eastern resorts</t>
  </si>
  <si>
    <t>ericabeckett88@yahoo.com</t>
  </si>
  <si>
    <t>beckett</t>
  </si>
  <si>
    <t>Cheriton</t>
  </si>
  <si>
    <t>heritage breeders</t>
  </si>
  <si>
    <t>tamekal27@aol.com</t>
  </si>
  <si>
    <t>i dont work</t>
  </si>
  <si>
    <t>mirellaaldaba@gmail.com</t>
  </si>
  <si>
    <t>aldaba</t>
  </si>
  <si>
    <t>missylynn.vierimaa@gmail.com</t>
  </si>
  <si>
    <t>monksplace2007@aol.com</t>
  </si>
  <si>
    <t>vatran</t>
  </si>
  <si>
    <t>Silver Spring</t>
  </si>
  <si>
    <t>dc superior court</t>
  </si>
  <si>
    <t>lacyadams381@yahoo.com</t>
  </si>
  <si>
    <t>amberchambers4@gmail.com</t>
  </si>
  <si>
    <t>interim healthcare</t>
  </si>
  <si>
    <t>pragnotherse51@hotmail.com</t>
  </si>
  <si>
    <t>espey</t>
  </si>
  <si>
    <t>payless cashways</t>
  </si>
  <si>
    <t>shakarairie@gmail.com</t>
  </si>
  <si>
    <t>shakara</t>
  </si>
  <si>
    <t>irie</t>
  </si>
  <si>
    <t>reflections of u</t>
  </si>
  <si>
    <t>kathyparham.kp@gmail.com</t>
  </si>
  <si>
    <t>arham</t>
  </si>
  <si>
    <t>asheville health care center</t>
  </si>
  <si>
    <t>shortty_357@yahoo.com</t>
  </si>
  <si>
    <t>sterling</t>
  </si>
  <si>
    <t>benefit</t>
  </si>
  <si>
    <t>ramaye84@gmail.com</t>
  </si>
  <si>
    <t>maye</t>
  </si>
  <si>
    <t>va</t>
  </si>
  <si>
    <t>keyanna1809@gmail.com</t>
  </si>
  <si>
    <t>tristarmanagement</t>
  </si>
  <si>
    <t>mz_dlowe@live.com</t>
  </si>
  <si>
    <t>usmedequip</t>
  </si>
  <si>
    <t>breeclo35@yahoo.com</t>
  </si>
  <si>
    <t>brenyonia</t>
  </si>
  <si>
    <t>cloman</t>
  </si>
  <si>
    <t>diamond jacks casino</t>
  </si>
  <si>
    <t>jdtarver0@gmail.com</t>
  </si>
  <si>
    <t>jd</t>
  </si>
  <si>
    <t>tarver</t>
  </si>
  <si>
    <t>westminster</t>
  </si>
  <si>
    <t>richardbryant@yahoo.com</t>
  </si>
  <si>
    <t>ole's</t>
  </si>
  <si>
    <t>trishsimmons77@yahoo.com</t>
  </si>
  <si>
    <t>benefitfocus</t>
  </si>
  <si>
    <t>reneapowell30@hotmail.com</t>
  </si>
  <si>
    <t>Prairie Farm</t>
  </si>
  <si>
    <t>saputo cheese</t>
  </si>
  <si>
    <t>woodrowmbrassell@hotmail.com</t>
  </si>
  <si>
    <t>brassell</t>
  </si>
  <si>
    <t>jeanie.037@hotmail.com</t>
  </si>
  <si>
    <t>dn machining</t>
  </si>
  <si>
    <t>la_mauja_noire@hotmail.com</t>
  </si>
  <si>
    <t>noire</t>
  </si>
  <si>
    <t>apollo</t>
  </si>
  <si>
    <t>natashamjohnson@gmail.com</t>
  </si>
  <si>
    <t>grand pacific resort</t>
  </si>
  <si>
    <t>skiebach@hotmail.com</t>
  </si>
  <si>
    <t>kiebach</t>
  </si>
  <si>
    <t>triwest healthcare alliance</t>
  </si>
  <si>
    <t>nascamichael@gmail.com</t>
  </si>
  <si>
    <t>nasca</t>
  </si>
  <si>
    <t>trade productions</t>
  </si>
  <si>
    <t>just1hoein@aol.com</t>
  </si>
  <si>
    <t>mcmurry</t>
  </si>
  <si>
    <t>mcrod214@gmail.com</t>
  </si>
  <si>
    <t>texas oncology</t>
  </si>
  <si>
    <t>rasco4324@yahoo.com</t>
  </si>
  <si>
    <t>phipps</t>
  </si>
  <si>
    <t>palace at kendall</t>
  </si>
  <si>
    <t>prienmichelle@yahoo.com</t>
  </si>
  <si>
    <t>prien</t>
  </si>
  <si>
    <t>the childrens hospit</t>
  </si>
  <si>
    <t>r_rameyjr123@yahoo.com</t>
  </si>
  <si>
    <t>jacksonhewitt</t>
  </si>
  <si>
    <t>stevekat10@aol.com</t>
  </si>
  <si>
    <t>child care</t>
  </si>
  <si>
    <t>nsu79@msn.com</t>
  </si>
  <si>
    <t>cnic hq</t>
  </si>
  <si>
    <t>ucanfrg@yahoo.com</t>
  </si>
  <si>
    <t>nall</t>
  </si>
  <si>
    <t>primrose obgyn</t>
  </si>
  <si>
    <t>rico42stl@yahoo.com</t>
  </si>
  <si>
    <t>saint louis university</t>
  </si>
  <si>
    <t>jday355@yahoo.com</t>
  </si>
  <si>
    <t>charles knight center</t>
  </si>
  <si>
    <t>ddlion2@yahoo.com</t>
  </si>
  <si>
    <t>anselme jean</t>
  </si>
  <si>
    <t>school braod</t>
  </si>
  <si>
    <t>mauricejorden@yahoo.com</t>
  </si>
  <si>
    <t>jorden</t>
  </si>
  <si>
    <t>cincinnati job corp</t>
  </si>
  <si>
    <t>seeley1@hotmail.com</t>
  </si>
  <si>
    <t>schelle</t>
  </si>
  <si>
    <t>seeley</t>
  </si>
  <si>
    <t>abn101en@aol.com</t>
  </si>
  <si>
    <t>zanowic</t>
  </si>
  <si>
    <t>vesta</t>
  </si>
  <si>
    <t>rossdfcs@yahoo.com</t>
  </si>
  <si>
    <t>family and children services</t>
  </si>
  <si>
    <t>danyelle787@yahoo.com</t>
  </si>
  <si>
    <t>chicago park district</t>
  </si>
  <si>
    <t>dionnachambers@hotmail.com</t>
  </si>
  <si>
    <t>dionna</t>
  </si>
  <si>
    <t>bent tree child</t>
  </si>
  <si>
    <t>clydejjohnson@gmail.com</t>
  </si>
  <si>
    <t>chefpetrosky@gmail.com</t>
  </si>
  <si>
    <t>petrosky</t>
  </si>
  <si>
    <t>truidentity2000@yahoo.com</t>
  </si>
  <si>
    <t>troutman</t>
  </si>
  <si>
    <t>henry frischknecht</t>
  </si>
  <si>
    <t>proat1978@hotmail.com</t>
  </si>
  <si>
    <t>bursteinapplebee</t>
  </si>
  <si>
    <t>annalpratt@yahoo.com</t>
  </si>
  <si>
    <t>pratt</t>
  </si>
  <si>
    <t>miam dade courty</t>
  </si>
  <si>
    <t>aleone1980@gmail.com</t>
  </si>
  <si>
    <t>al</t>
  </si>
  <si>
    <t>dessesaure</t>
  </si>
  <si>
    <t>Cedar Hill</t>
  </si>
  <si>
    <t>sessions</t>
  </si>
  <si>
    <t>georgesmith@yahoo.com</t>
  </si>
  <si>
    <t>Maplewood</t>
  </si>
  <si>
    <t>smitty's marketplace</t>
  </si>
  <si>
    <t>zsoto@msn.com</t>
  </si>
  <si>
    <t>zachary</t>
  </si>
  <si>
    <t>reginaperry24@yahoo.com</t>
  </si>
  <si>
    <t>Powderly</t>
  </si>
  <si>
    <t>oak hill</t>
  </si>
  <si>
    <t>ms.lenorarobertson2006@yahoo.com</t>
  </si>
  <si>
    <t>lenora</t>
  </si>
  <si>
    <t>dallas independent s</t>
  </si>
  <si>
    <t>michaeltindell@gmail.com</t>
  </si>
  <si>
    <t>tindell</t>
  </si>
  <si>
    <t>grndparose@gmail.com</t>
  </si>
  <si>
    <t>mcquistion</t>
  </si>
  <si>
    <t>Fulton</t>
  </si>
  <si>
    <t>timken drives</t>
  </si>
  <si>
    <t>fernandezlizleime@yahoo.com</t>
  </si>
  <si>
    <t>lizleime</t>
  </si>
  <si>
    <t>miami dade police department</t>
  </si>
  <si>
    <t>ikefreeman@bellsouth.net</t>
  </si>
  <si>
    <t>ics sedutics</t>
  </si>
  <si>
    <t>shalisa.rankin@gmail.com</t>
  </si>
  <si>
    <t>rankinq</t>
  </si>
  <si>
    <t>all american containers</t>
  </si>
  <si>
    <t>marthacastro925@gmail.com</t>
  </si>
  <si>
    <t>mclane</t>
  </si>
  <si>
    <t>peagler4life@gmail.com</t>
  </si>
  <si>
    <t>caresource</t>
  </si>
  <si>
    <t>rob.kaiser22@gmail.com</t>
  </si>
  <si>
    <t>shantiyalemay@hotmail.com</t>
  </si>
  <si>
    <t>shantiya</t>
  </si>
  <si>
    <t>lemay</t>
  </si>
  <si>
    <t>community acces unlimited</t>
  </si>
  <si>
    <t>shaquantabryant@live.com</t>
  </si>
  <si>
    <t>shaquanta</t>
  </si>
  <si>
    <t>swyatt06@aol.com</t>
  </si>
  <si>
    <t>wca</t>
  </si>
  <si>
    <t>timothyphall@hotmail.com</t>
  </si>
  <si>
    <t>rdmickens@yahoo.com</t>
  </si>
  <si>
    <t>chmb</t>
  </si>
  <si>
    <t>jackies37075@yahoo.com</t>
  </si>
  <si>
    <t>sikes</t>
  </si>
  <si>
    <t>Hendersonvill</t>
  </si>
  <si>
    <t>msdiann@yahoo.com</t>
  </si>
  <si>
    <t>new st. phillips mbc</t>
  </si>
  <si>
    <t>bc3@yahoo.com</t>
  </si>
  <si>
    <t>paul hammock</t>
  </si>
  <si>
    <t>yoster74@gmail.com</t>
  </si>
  <si>
    <t>mccarty</t>
  </si>
  <si>
    <t>methodist specialty</t>
  </si>
  <si>
    <t>cheryl.fullerton@yahoo.com</t>
  </si>
  <si>
    <t>heritageassisted living</t>
  </si>
  <si>
    <t>jewele237@yahoo.com</t>
  </si>
  <si>
    <t>jakimyszyn</t>
  </si>
  <si>
    <t>Broadview Hei</t>
  </si>
  <si>
    <t>tbs ohio</t>
  </si>
  <si>
    <t>psychopunkrockdude@yahoo.com</t>
  </si>
  <si>
    <t>rudy</t>
  </si>
  <si>
    <t>hogan transport</t>
  </si>
  <si>
    <t>ashley.adams0328@yahoo.com</t>
  </si>
  <si>
    <t>vector</t>
  </si>
  <si>
    <t>tonnie2you@msn.com</t>
  </si>
  <si>
    <t>tonnie</t>
  </si>
  <si>
    <t>urologic specialist</t>
  </si>
  <si>
    <t>vero_93103@yahoo.com</t>
  </si>
  <si>
    <t>armijo</t>
  </si>
  <si>
    <t>northeastern human development</t>
  </si>
  <si>
    <t>gailaphillips@yahoo.com</t>
  </si>
  <si>
    <t>ajody78@yahoo.com</t>
  </si>
  <si>
    <t>h and  r block bank</t>
  </si>
  <si>
    <t>hbreeze2u@aol.com</t>
  </si>
  <si>
    <t>pilot travel</t>
  </si>
  <si>
    <t>mrspiglit@yahoo.com</t>
  </si>
  <si>
    <t>camille</t>
  </si>
  <si>
    <t>consulate health care</t>
  </si>
  <si>
    <t>blessing716@hotmail.com</t>
  </si>
  <si>
    <t>il bone and joint institute</t>
  </si>
  <si>
    <t>sreginaw2hetstone75@gmail.com</t>
  </si>
  <si>
    <t>whetstone</t>
  </si>
  <si>
    <t>Saint Matthew</t>
  </si>
  <si>
    <t>calhoun county public schools</t>
  </si>
  <si>
    <t>shakirjohnson@yahoo.com</t>
  </si>
  <si>
    <t>shakir</t>
  </si>
  <si>
    <t>cswab@hotmail.com</t>
  </si>
  <si>
    <t>eddie neal basketball academy</t>
  </si>
  <si>
    <t>wmwmmaxwell@gmail.com</t>
  </si>
  <si>
    <t>unempolomentcheck</t>
  </si>
  <si>
    <t>daudie01@yahoo.com</t>
  </si>
  <si>
    <t>cave</t>
  </si>
  <si>
    <t>alliance for early care educat</t>
  </si>
  <si>
    <t>dylanpate1986@yahoo.com</t>
  </si>
  <si>
    <t>dylan</t>
  </si>
  <si>
    <t>system technology</t>
  </si>
  <si>
    <t>kaylonie11@aol.com</t>
  </si>
  <si>
    <t>marcina</t>
  </si>
  <si>
    <t>huey</t>
  </si>
  <si>
    <t>badd gurls salon</t>
  </si>
  <si>
    <t>century_andrew@yahoo.com</t>
  </si>
  <si>
    <t>fenelus</t>
  </si>
  <si>
    <t>michelle.bursey@yahoo.com</t>
  </si>
  <si>
    <t>khrpm@yahoo.com</t>
  </si>
  <si>
    <t>sablah</t>
  </si>
  <si>
    <t>sundayblue9@gmail.com</t>
  </si>
  <si>
    <t>syl trasportion</t>
  </si>
  <si>
    <t>didolent49@gmail.com</t>
  </si>
  <si>
    <t>piccolo mondo</t>
  </si>
  <si>
    <t>lltb79@hotmail.com</t>
  </si>
  <si>
    <t>lailita</t>
  </si>
  <si>
    <t>kdbooker26@yahoo.com</t>
  </si>
  <si>
    <t>ralphs frame works</t>
  </si>
  <si>
    <t>lllt_dbt2011@yahoo.com</t>
  </si>
  <si>
    <t>leanna</t>
  </si>
  <si>
    <t>americare</t>
  </si>
  <si>
    <t>mics1942@hotmail.com</t>
  </si>
  <si>
    <t>shofnerj@gmail.com</t>
  </si>
  <si>
    <t>access llc</t>
  </si>
  <si>
    <t>michaelmolyneux@hotmail.com</t>
  </si>
  <si>
    <t>molyneux</t>
  </si>
  <si>
    <t>New Lexington</t>
  </si>
  <si>
    <t>success is yours</t>
  </si>
  <si>
    <t>acbutler12@gmail.com</t>
  </si>
  <si>
    <t>althbrownsugar@yahoo.co.uk</t>
  </si>
  <si>
    <t>althea</t>
  </si>
  <si>
    <t>Mansura</t>
  </si>
  <si>
    <t>therarpy center</t>
  </si>
  <si>
    <t>foldes5@yahoo.com</t>
  </si>
  <si>
    <t>folds</t>
  </si>
  <si>
    <t>blaceburner@live.com</t>
  </si>
  <si>
    <t>asa</t>
  </si>
  <si>
    <t>inhome supportive services</t>
  </si>
  <si>
    <t>jessicacampbell07@yahoo.com</t>
  </si>
  <si>
    <t>Cairo</t>
  </si>
  <si>
    <t>lima memorial professinal corp</t>
  </si>
  <si>
    <t>ctribett@yahoo.com</t>
  </si>
  <si>
    <t>chadell</t>
  </si>
  <si>
    <t>tribett</t>
  </si>
  <si>
    <t>childrens memorial hospit</t>
  </si>
  <si>
    <t>causat@gmail.com</t>
  </si>
  <si>
    <t>pardo</t>
  </si>
  <si>
    <t>poore simon's</t>
  </si>
  <si>
    <t>yshuachild@yahoo.com</t>
  </si>
  <si>
    <t>brigitte</t>
  </si>
  <si>
    <t>metro operations</t>
  </si>
  <si>
    <t>bonita_cooper2002@yahoo.com</t>
  </si>
  <si>
    <t>Jamestown</t>
  </si>
  <si>
    <t>fruit of the loom</t>
  </si>
  <si>
    <t>kew37@aol.com</t>
  </si>
  <si>
    <t>kent</t>
  </si>
  <si>
    <t>federal gov\\'t</t>
  </si>
  <si>
    <t>dmalcom0702@gmail.com</t>
  </si>
  <si>
    <t>Haysville</t>
  </si>
  <si>
    <t>missylala123@yahoo.com</t>
  </si>
  <si>
    <t>pydlek</t>
  </si>
  <si>
    <t>New Market</t>
  </si>
  <si>
    <t>ebb212688@bellsouth.net</t>
  </si>
  <si>
    <t>northwest truck stop</t>
  </si>
  <si>
    <t>keionnas@gmail.com</t>
  </si>
  <si>
    <t>keionna</t>
  </si>
  <si>
    <t>san antonio isd</t>
  </si>
  <si>
    <t>pie2hype@yahoo.com</t>
  </si>
  <si>
    <t>virnika</t>
  </si>
  <si>
    <t>matteaston32@gmail.com</t>
  </si>
  <si>
    <t>easton</t>
  </si>
  <si>
    <t>jerrys home improvment</t>
  </si>
  <si>
    <t>raven_daun@yahoo.com</t>
  </si>
  <si>
    <t>centerplate</t>
  </si>
  <si>
    <t>mr.dgonzalez.dg@gmail.com</t>
  </si>
  <si>
    <t>ravens marina</t>
  </si>
  <si>
    <t>lrjackson415@gmail.com</t>
  </si>
  <si>
    <t>reggies house cleaning</t>
  </si>
  <si>
    <t>juan6742@yahoo.com</t>
  </si>
  <si>
    <t>pre-legal service</t>
  </si>
  <si>
    <t>chi.vas.75@hotmail.com</t>
  </si>
  <si>
    <t>cristian</t>
  </si>
  <si>
    <t>covarrubias</t>
  </si>
  <si>
    <t>americanfujiseals</t>
  </si>
  <si>
    <t>amis1965@hotmail.com</t>
  </si>
  <si>
    <t>roymoore@gmail.com</t>
  </si>
  <si>
    <t>atlanta</t>
  </si>
  <si>
    <t>stepjonjavjan@email.com</t>
  </si>
  <si>
    <t>metro rydc</t>
  </si>
  <si>
    <t>lgarnett2011@gmail.com</t>
  </si>
  <si>
    <t>united security services</t>
  </si>
  <si>
    <t>alouisegv@hotmail.com</t>
  </si>
  <si>
    <t>keosky</t>
  </si>
  <si>
    <t>Garden Valley</t>
  </si>
  <si>
    <t>whitecotton mother</t>
  </si>
  <si>
    <t>msfantastic91@yahoo.com</t>
  </si>
  <si>
    <t>viou</t>
  </si>
  <si>
    <t>Hanna</t>
  </si>
  <si>
    <t>camp summit boot camp</t>
  </si>
  <si>
    <t>vickyr@gmail.com</t>
  </si>
  <si>
    <t>hazel</t>
  </si>
  <si>
    <t>hipp</t>
  </si>
  <si>
    <t>darriusfair@yahoo.com</t>
  </si>
  <si>
    <t>darrius</t>
  </si>
  <si>
    <t>club corp</t>
  </si>
  <si>
    <t>moemoneyclick@gmail.com</t>
  </si>
  <si>
    <t>jeannot</t>
  </si>
  <si>
    <t>listochubic@hotmail.com</t>
  </si>
  <si>
    <t>dan</t>
  </si>
  <si>
    <t>quichocho</t>
  </si>
  <si>
    <t>mikyng3@yahoo.com</t>
  </si>
  <si>
    <t>shayla</t>
  </si>
  <si>
    <t>raleigh endocrine</t>
  </si>
  <si>
    <t>kimroberge62873@yahoo.com</t>
  </si>
  <si>
    <t>roberge</t>
  </si>
  <si>
    <t>kangaroo</t>
  </si>
  <si>
    <t>crunchy_b091@yahoo.com</t>
  </si>
  <si>
    <t>hjackssfv@yahoo.com</t>
  </si>
  <si>
    <t>aliate casino</t>
  </si>
  <si>
    <t>gomezrudy25@yahoo.com</t>
  </si>
  <si>
    <t>Hale Center</t>
  </si>
  <si>
    <t>cotton center isd</t>
  </si>
  <si>
    <t>yanasantel@gmail.com</t>
  </si>
  <si>
    <t>yana</t>
  </si>
  <si>
    <t>santel</t>
  </si>
  <si>
    <t>holiday inn</t>
  </si>
  <si>
    <t>williamsjessica79@yahoo.com</t>
  </si>
  <si>
    <t>cavalier</t>
  </si>
  <si>
    <t>fresenius medical care</t>
  </si>
  <si>
    <t>willisamber@yahoo.com</t>
  </si>
  <si>
    <t>Waynesville</t>
  </si>
  <si>
    <t>social</t>
  </si>
  <si>
    <t>lucas.kimberly@gmail.com</t>
  </si>
  <si>
    <t>missouri state university</t>
  </si>
  <si>
    <t>broaddus@gmail.com</t>
  </si>
  <si>
    <t>broaddus</t>
  </si>
  <si>
    <t>cwilliams8078@gmail.com</t>
  </si>
  <si>
    <t>holliem75@gmail.com</t>
  </si>
  <si>
    <t>southeastern freight lines</t>
  </si>
  <si>
    <t>mazzie5508@yahoo.com</t>
  </si>
  <si>
    <t>qian</t>
  </si>
  <si>
    <t>mazzieyahooc</t>
  </si>
  <si>
    <t>jarrodjemison@yahoo.com</t>
  </si>
  <si>
    <t>jemison</t>
  </si>
  <si>
    <t>the art institute of colorado</t>
  </si>
  <si>
    <t>milagros_carrion@yahoo.com</t>
  </si>
  <si>
    <t>milagros</t>
  </si>
  <si>
    <t>tallman eye associates</t>
  </si>
  <si>
    <t>cacshope@atlanticbb.net</t>
  </si>
  <si>
    <t>shope</t>
  </si>
  <si>
    <t>Cassville</t>
  </si>
  <si>
    <t>fci inc</t>
  </si>
  <si>
    <t>locdowg@yahoo.com</t>
  </si>
  <si>
    <t>casillas</t>
  </si>
  <si>
    <t>dealerelectric</t>
  </si>
  <si>
    <t>redneck.orginal01@hotmail.com</t>
  </si>
  <si>
    <t>rowland</t>
  </si>
  <si>
    <t>angelwings</t>
  </si>
  <si>
    <t>leonardshameka@yahoo.com</t>
  </si>
  <si>
    <t>us foods</t>
  </si>
  <si>
    <t>jennifer_davis02@yahoo.com</t>
  </si>
  <si>
    <t>crystaltownsend@hotmail.com</t>
  </si>
  <si>
    <t>gso fam</t>
  </si>
  <si>
    <t>emtjones10@yahoo.com</t>
  </si>
  <si>
    <t>redeemer health</t>
  </si>
  <si>
    <t>matrice_48607@yahoo.com</t>
  </si>
  <si>
    <t>hulena</t>
  </si>
  <si>
    <t>1frankdrums@gmail.com</t>
  </si>
  <si>
    <t>sovereign bank</t>
  </si>
  <si>
    <t>shawnross_33@yahoo.com</t>
  </si>
  <si>
    <t>independent contractor</t>
  </si>
  <si>
    <t>halefamily1980@yahoo.com</t>
  </si>
  <si>
    <t>Columbia City</t>
  </si>
  <si>
    <t>raesilvas@yahoo.com</t>
  </si>
  <si>
    <t>almost family</t>
  </si>
  <si>
    <t>alexandriabolden28@yahoo.com</t>
  </si>
  <si>
    <t>philly auto labour</t>
  </si>
  <si>
    <t>ajketter345@gmail.com</t>
  </si>
  <si>
    <t>ketter</t>
  </si>
  <si>
    <t>unity states postal serives</t>
  </si>
  <si>
    <t>caityjo@xmission.com</t>
  </si>
  <si>
    <t>moellendorf</t>
  </si>
  <si>
    <t>pet vet animal hospital</t>
  </si>
  <si>
    <t>cwarren33@hotmail.com</t>
  </si>
  <si>
    <t>south side community</t>
  </si>
  <si>
    <t>aresume@live.com</t>
  </si>
  <si>
    <t>novobilsky</t>
  </si>
  <si>
    <t>l and m tire</t>
  </si>
  <si>
    <t>dezcompian@gmail.com</t>
  </si>
  <si>
    <t>compian</t>
  </si>
  <si>
    <t>ametican golf</t>
  </si>
  <si>
    <t>mgrube@live.com</t>
  </si>
  <si>
    <t>margo</t>
  </si>
  <si>
    <t>grube</t>
  </si>
  <si>
    <t>erondashirley@aol.com</t>
  </si>
  <si>
    <t>eronda</t>
  </si>
  <si>
    <t>dhspeller@gmail.com</t>
  </si>
  <si>
    <t>speller</t>
  </si>
  <si>
    <t>renaissance charlotte suites</t>
  </si>
  <si>
    <t>ecast1103@aol.com</t>
  </si>
  <si>
    <t>enedid</t>
  </si>
  <si>
    <t>nh surgical</t>
  </si>
  <si>
    <t>christinemoran53@gmail.com</t>
  </si>
  <si>
    <t>moran</t>
  </si>
  <si>
    <t>lexington court llc</t>
  </si>
  <si>
    <t>coursey@gmail.com</t>
  </si>
  <si>
    <t>coursey</t>
  </si>
  <si>
    <t>golden joy</t>
  </si>
  <si>
    <t>jciyare@yahoo.com</t>
  </si>
  <si>
    <t>iyare</t>
  </si>
  <si>
    <t>fickroster@gmail.com</t>
  </si>
  <si>
    <t>citizen care inc</t>
  </si>
  <si>
    <t>isettle9@hotmail.com</t>
  </si>
  <si>
    <t>settle</t>
  </si>
  <si>
    <t>cvwa and i nanny</t>
  </si>
  <si>
    <t>lynn_kutz@hotmail.com</t>
  </si>
  <si>
    <t>kutz</t>
  </si>
  <si>
    <t>good samaritan society</t>
  </si>
  <si>
    <t>lonnie7801@gmail.com</t>
  </si>
  <si>
    <t>phinisee</t>
  </si>
  <si>
    <t>roseland hospital</t>
  </si>
  <si>
    <t>lilajreilly@hotmail.com</t>
  </si>
  <si>
    <t>lila</t>
  </si>
  <si>
    <t>andersonlittle</t>
  </si>
  <si>
    <t>harshepherd@yahoo.com</t>
  </si>
  <si>
    <t>ila west gulf maritime</t>
  </si>
  <si>
    <t>kgagnon524@gmail.com</t>
  </si>
  <si>
    <t>gagnon</t>
  </si>
  <si>
    <t>centerstate bank</t>
  </si>
  <si>
    <t>raymondrholmes@aol.com</t>
  </si>
  <si>
    <t>tryrecovery inc.</t>
  </si>
  <si>
    <t>paulamjackson@yahoo.com</t>
  </si>
  <si>
    <t>West Hollywoo</t>
  </si>
  <si>
    <t>soccer lama llc</t>
  </si>
  <si>
    <t>stewielooie@gmail.com</t>
  </si>
  <si>
    <t>stuart</t>
  </si>
  <si>
    <t>grineau</t>
  </si>
  <si>
    <t>Poway</t>
  </si>
  <si>
    <t>caregiver</t>
  </si>
  <si>
    <t>dansf4i@yahoo.com</t>
  </si>
  <si>
    <t>sheimuli_104@yahoo.com</t>
  </si>
  <si>
    <t>sefo</t>
  </si>
  <si>
    <t>heimuli</t>
  </si>
  <si>
    <t>benchmark behavioral</t>
  </si>
  <si>
    <t>rikk_6@yahoo.com</t>
  </si>
  <si>
    <t>shapley</t>
  </si>
  <si>
    <t>csi compainies</t>
  </si>
  <si>
    <t>wparkermiami@netzero.com</t>
  </si>
  <si>
    <t>william a</t>
  </si>
  <si>
    <t>tiameca305@gmail.com</t>
  </si>
  <si>
    <t>tiameca</t>
  </si>
  <si>
    <t>hollins</t>
  </si>
  <si>
    <t>printmeup53@yahoo.com</t>
  </si>
  <si>
    <t>lynwood care center</t>
  </si>
  <si>
    <t>rafaelosborn@gmail.com</t>
  </si>
  <si>
    <t>osborn</t>
  </si>
  <si>
    <t>mssfilms50@yahoo.com</t>
  </si>
  <si>
    <t>m.s.s. productions</t>
  </si>
  <si>
    <t>rockhunterchuck@aol.com</t>
  </si>
  <si>
    <t>Pittsfield</t>
  </si>
  <si>
    <t>the maschhoffs</t>
  </si>
  <si>
    <t>rachelfaithduhon@hotmail.com</t>
  </si>
  <si>
    <t>mcmillen</t>
  </si>
  <si>
    <t>the steidley law firm</t>
  </si>
  <si>
    <t>pamelallinares@gmail.com</t>
  </si>
  <si>
    <t>linares</t>
  </si>
  <si>
    <t>jackyj399@gmail.com</t>
  </si>
  <si>
    <t>jacquelin</t>
  </si>
  <si>
    <t>philemon17@yahoo.com</t>
  </si>
  <si>
    <t>lilly</t>
  </si>
  <si>
    <t>pely1993@yahoo.com</t>
  </si>
  <si>
    <t>colonial stores</t>
  </si>
  <si>
    <t>reaves.prentiss@yahoo.com</t>
  </si>
  <si>
    <t>savedbygracehere@yahoo.com</t>
  </si>
  <si>
    <t>Park Forest</t>
  </si>
  <si>
    <t>catholic charities</t>
  </si>
  <si>
    <t>kekeisom@gmail.com</t>
  </si>
  <si>
    <t>kejuana</t>
  </si>
  <si>
    <t>isom</t>
  </si>
  <si>
    <t>city colleges of chicago</t>
  </si>
  <si>
    <t>roxannevns@yahoo.com</t>
  </si>
  <si>
    <t>roxanne</t>
  </si>
  <si>
    <t>silverline health care network</t>
  </si>
  <si>
    <t>ewersk1@yahoo.com</t>
  </si>
  <si>
    <t>ewers</t>
  </si>
  <si>
    <t>Bird Island</t>
  </si>
  <si>
    <t>digimax</t>
  </si>
  <si>
    <t>frogs6887@yahoo.com</t>
  </si>
  <si>
    <t>Tuscumbia</t>
  </si>
  <si>
    <t>l.pennie2603@yahoo.com</t>
  </si>
  <si>
    <t>lafondria</t>
  </si>
  <si>
    <t>angels on call</t>
  </si>
  <si>
    <t>tammy.marie@live.com</t>
  </si>
  <si>
    <t>hasenfus</t>
  </si>
  <si>
    <t>Marinette</t>
  </si>
  <si>
    <t>thyssenkrupp waupaca</t>
  </si>
  <si>
    <t>rebeccapotts98@yahoo.com</t>
  </si>
  <si>
    <t>homestead restaraunt</t>
  </si>
  <si>
    <t>walshjm@live.com</t>
  </si>
  <si>
    <t>cumminsmidsouth</t>
  </si>
  <si>
    <t>lovemybrobro@gmail.com</t>
  </si>
  <si>
    <t>amavisca</t>
  </si>
  <si>
    <t>bernies beauty salon</t>
  </si>
  <si>
    <t>kawii_grace09@yahoo.com.ph</t>
  </si>
  <si>
    <t>marygrace</t>
  </si>
  <si>
    <t>nesbett</t>
  </si>
  <si>
    <t>asia choa</t>
  </si>
  <si>
    <t>brownsugar_143@hotmail.com</t>
  </si>
  <si>
    <t>Gaffney</t>
  </si>
  <si>
    <t>luther vaughan ele</t>
  </si>
  <si>
    <t>dddybabygrl08@aol.com</t>
  </si>
  <si>
    <t>gahanna schools</t>
  </si>
  <si>
    <t>thomas573@aol.com</t>
  </si>
  <si>
    <t>Moncks Corner</t>
  </si>
  <si>
    <t>annahulligan@yahoo.com</t>
  </si>
  <si>
    <t>hulligan</t>
  </si>
  <si>
    <t>workforce service</t>
  </si>
  <si>
    <t>hevaline@yahoo.com</t>
  </si>
  <si>
    <t>york construction</t>
  </si>
  <si>
    <t>mcgdnl@yahoo.com</t>
  </si>
  <si>
    <t>danile</t>
  </si>
  <si>
    <t>brockton</t>
  </si>
  <si>
    <t>dedham medical</t>
  </si>
  <si>
    <t>pattyperez671@yahoo.com</t>
  </si>
  <si>
    <t>Snohomish</t>
  </si>
  <si>
    <t>emeritus</t>
  </si>
  <si>
    <t>suzannewbronstein@hotmail.com</t>
  </si>
  <si>
    <t>bronstein</t>
  </si>
  <si>
    <t>Honolulu</t>
  </si>
  <si>
    <t>house of denmark</t>
  </si>
  <si>
    <t>rainbow50@netzero.net</t>
  </si>
  <si>
    <t>rainbow ministries llearning c</t>
  </si>
  <si>
    <t>yivvy_1@yahoo.com</t>
  </si>
  <si>
    <t>Hartland</t>
  </si>
  <si>
    <t>cma flodyne hydradyne</t>
  </si>
  <si>
    <t>hoangsts@yahoo.com</t>
  </si>
  <si>
    <t>hoang</t>
  </si>
  <si>
    <t>theembroiderywarehouse</t>
  </si>
  <si>
    <t>fieldstranee@yahoo.com</t>
  </si>
  <si>
    <t>tranee</t>
  </si>
  <si>
    <t>delray eye assc</t>
  </si>
  <si>
    <t>ashajohnson217@yahoo.com</t>
  </si>
  <si>
    <t>asha</t>
  </si>
  <si>
    <t>smash burger</t>
  </si>
  <si>
    <t>darthkimmi@gmail.com</t>
  </si>
  <si>
    <t>tj5280@msn.com</t>
  </si>
  <si>
    <t>sci funeral services</t>
  </si>
  <si>
    <t>valeriegunville@gmail.com</t>
  </si>
  <si>
    <t>gunville</t>
  </si>
  <si>
    <t>Minot</t>
  </si>
  <si>
    <t>ND</t>
  </si>
  <si>
    <t>koto90@gmail.com</t>
  </si>
  <si>
    <t>kotowicz</t>
  </si>
  <si>
    <t>neiman marcus</t>
  </si>
  <si>
    <t>kindermanmelonie@yahoo.com</t>
  </si>
  <si>
    <t>melonie</t>
  </si>
  <si>
    <t>kinderman</t>
  </si>
  <si>
    <t>Cayuga</t>
  </si>
  <si>
    <t>in dept of correctio</t>
  </si>
  <si>
    <t>ROAS</t>
  </si>
  <si>
    <t>Profit</t>
  </si>
  <si>
    <t>ROI%</t>
  </si>
  <si>
    <t>Conv%</t>
  </si>
  <si>
    <t>Status</t>
  </si>
  <si>
    <t>Total Revenue</t>
  </si>
  <si>
    <t>Total Cost</t>
  </si>
  <si>
    <t>Overall ROAS</t>
  </si>
  <si>
    <t>Total Profit</t>
  </si>
  <si>
    <t>Overall CPA</t>
  </si>
  <si>
    <t>PAUSE Count</t>
  </si>
  <si>
    <t>SCALE Count</t>
  </si>
  <si>
    <t>Platform</t>
  </si>
  <si>
    <t>Conversions</t>
  </si>
  <si>
    <t>OVERALL SUMMARY</t>
  </si>
  <si>
    <t>Row Labels</t>
  </si>
  <si>
    <t>Grand Total</t>
  </si>
  <si>
    <t>Sum of cost</t>
  </si>
  <si>
    <t>Sum of revenue</t>
  </si>
  <si>
    <t>Sum of conversions</t>
  </si>
  <si>
    <t>Sum of Profit</t>
  </si>
  <si>
    <t>Average of ROAS</t>
  </si>
  <si>
    <t>ROAS Check</t>
  </si>
  <si>
    <t>Profit Check</t>
  </si>
  <si>
    <t>Sum of clicks</t>
  </si>
  <si>
    <t>Sum of impressions</t>
  </si>
  <si>
    <t>Loan_Bucket</t>
  </si>
  <si>
    <t>Total Conv</t>
  </si>
  <si>
    <t>Premium (751-1000)</t>
  </si>
  <si>
    <t>Mid (301-500)</t>
  </si>
  <si>
    <t>Low (100-300)</t>
  </si>
  <si>
    <t>High (501-750)</t>
  </si>
  <si>
    <t>Best Segment</t>
  </si>
  <si>
    <t>Rank</t>
  </si>
  <si>
    <t>Revenue</t>
  </si>
  <si>
    <t>Cost</t>
  </si>
  <si>
    <t>Total Conv.</t>
  </si>
  <si>
    <t>PERFORMANCE MARKETING — CAMPAIGN ANALYSIS REPORT</t>
  </si>
  <si>
    <t>TOP 5 PERFORMING CAMPAIGNS</t>
  </si>
  <si>
    <t xml:space="preserve">Campaign </t>
  </si>
  <si>
    <t>WORST 5 CAMPAIGNS — PAUSE IMMEDIATELY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</si>
</sst>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[$$-C09]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 Unicode MS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9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1" xfId="0" applyBorder="1"/>
    <xf numFmtId="0" fontId="3" fillId="0" borderId="0" xfId="0" applyFont="1"/>
    <xf numFmtId="2" fontId="3" fillId="0" borderId="1" xfId="0" applyNumberFormat="1" applyFont="1" applyBorder="1" applyAlignment="1">
      <alignment horizontal="center" vertical="top"/>
    </xf>
    <xf numFmtId="2" fontId="0" fillId="0" borderId="1" xfId="0" applyNumberFormat="1" applyBorder="1"/>
    <xf numFmtId="2" fontId="0" fillId="0" borderId="0" xfId="0" applyNumberFormat="1"/>
    <xf numFmtId="164" fontId="0" fillId="0" borderId="0" xfId="0" applyNumberFormat="1"/>
    <xf numFmtId="1" fontId="3" fillId="0" borderId="1" xfId="0" applyNumberFormat="1" applyFont="1" applyBorder="1" applyAlignment="1">
      <alignment horizontal="center" vertical="top"/>
    </xf>
    <xf numFmtId="1" fontId="0" fillId="0" borderId="1" xfId="0" applyNumberFormat="1" applyBorder="1"/>
    <xf numFmtId="1" fontId="0" fillId="0" borderId="0" xfId="0" applyNumberFormat="1"/>
    <xf numFmtId="2" fontId="0" fillId="0" borderId="1" xfId="1" applyNumberFormat="1" applyFont="1" applyBorder="1"/>
    <xf numFmtId="165" fontId="0" fillId="0" borderId="1" xfId="1" applyNumberFormat="1" applyFont="1" applyBorder="1"/>
    <xf numFmtId="2" fontId="3" fillId="0" borderId="1" xfId="0" applyNumberFormat="1" applyFont="1" applyBorder="1" applyAlignment="1">
      <alignment horizontal="left" vertical="top"/>
    </xf>
    <xf numFmtId="164" fontId="3" fillId="0" borderId="1" xfId="0" applyNumberFormat="1" applyFont="1" applyBorder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3" fillId="0" borderId="4" xfId="0" applyNumberFormat="1" applyFont="1" applyBorder="1" applyAlignment="1">
      <alignment horizontal="left" vertical="top"/>
    </xf>
    <xf numFmtId="2" fontId="3" fillId="4" borderId="1" xfId="0" applyNumberFormat="1" applyFont="1" applyFill="1" applyBorder="1" applyAlignment="1">
      <alignment horizontal="left" vertical="top"/>
    </xf>
    <xf numFmtId="164" fontId="3" fillId="4" borderId="1" xfId="0" applyNumberFormat="1" applyFont="1" applyFill="1" applyBorder="1" applyAlignment="1">
      <alignment horizontal="left" vertical="top"/>
    </xf>
    <xf numFmtId="2" fontId="3" fillId="4" borderId="2" xfId="0" applyNumberFormat="1" applyFont="1" applyFill="1" applyBorder="1" applyAlignment="1">
      <alignment horizontal="center" vertical="top"/>
    </xf>
    <xf numFmtId="2" fontId="3" fillId="4" borderId="3" xfId="0" applyNumberFormat="1" applyFont="1" applyFill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3" xfId="0" applyBorder="1"/>
    <xf numFmtId="2" fontId="3" fillId="4" borderId="1" xfId="0" applyNumberFormat="1" applyFont="1" applyFill="1" applyBorder="1" applyAlignment="1">
      <alignment horizontal="center" vertical="top"/>
    </xf>
    <xf numFmtId="2" fontId="5" fillId="6" borderId="1" xfId="0" applyNumberFormat="1" applyFont="1" applyFill="1" applyBorder="1" applyAlignment="1">
      <alignment horizontal="left" vertical="top"/>
    </xf>
    <xf numFmtId="2" fontId="6" fillId="8" borderId="0" xfId="0" applyNumberFormat="1" applyFont="1" applyFill="1" applyAlignment="1">
      <alignment horizontal="left" vertical="top"/>
    </xf>
    <xf numFmtId="0" fontId="3" fillId="5" borderId="1" xfId="0" applyFont="1" applyFill="1" applyBorder="1"/>
    <xf numFmtId="0" fontId="0" fillId="0" borderId="1" xfId="0" applyBorder="1" applyAlignment="1">
      <alignment horizontal="left"/>
    </xf>
    <xf numFmtId="0" fontId="3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" xfId="1" applyNumberFormat="1" applyFont="1" applyBorder="1" applyAlignment="1">
      <alignment horizontal="center"/>
    </xf>
    <xf numFmtId="166" fontId="0" fillId="0" borderId="1" xfId="0" applyNumberFormat="1" applyBorder="1"/>
    <xf numFmtId="0" fontId="0" fillId="0" borderId="1" xfId="0" pivotButton="1" applyBorder="1"/>
    <xf numFmtId="2" fontId="3" fillId="5" borderId="1" xfId="0" applyNumberFormat="1" applyFont="1" applyFill="1" applyBorder="1" applyAlignment="1">
      <alignment horizontal="center"/>
    </xf>
    <xf numFmtId="0" fontId="0" fillId="9" borderId="1" xfId="0" applyFill="1" applyBorder="1" applyAlignment="1">
      <alignment horizontal="left"/>
    </xf>
    <xf numFmtId="2" fontId="0" fillId="9" borderId="1" xfId="0" applyNumberFormat="1" applyFill="1" applyBorder="1" applyAlignment="1">
      <alignment horizontal="center"/>
    </xf>
    <xf numFmtId="2" fontId="0" fillId="9" borderId="1" xfId="1" applyNumberFormat="1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0" borderId="1" xfId="0" pivotButton="1" applyBorder="1" applyAlignment="1">
      <alignment horizontal="left"/>
    </xf>
    <xf numFmtId="2" fontId="3" fillId="5" borderId="1" xfId="0" applyNumberFormat="1" applyFont="1" applyFill="1" applyBorder="1"/>
    <xf numFmtId="165" fontId="3" fillId="2" borderId="1" xfId="1" applyNumberFormat="1" applyFont="1" applyFill="1" applyBorder="1"/>
    <xf numFmtId="0" fontId="4" fillId="0" borderId="0" xfId="0" applyFont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0" fillId="4" borderId="1" xfId="0" applyFill="1" applyBorder="1"/>
    <xf numFmtId="0" fontId="7" fillId="4" borderId="1" xfId="0" applyFont="1" applyFill="1" applyBorder="1" applyAlignment="1">
      <alignment horizontal="center"/>
    </xf>
    <xf numFmtId="2" fontId="8" fillId="4" borderId="1" xfId="0" applyNumberFormat="1" applyFont="1" applyFill="1" applyBorder="1" applyAlignment="1">
      <alignment horizontal="center"/>
    </xf>
    <xf numFmtId="2" fontId="9" fillId="4" borderId="1" xfId="0" applyNumberFormat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6" fillId="8" borderId="0" xfId="0" applyFont="1" applyFill="1" applyAlignment="1">
      <alignment horizontal="center" vertical="center"/>
    </xf>
    <xf numFmtId="2" fontId="6" fillId="8" borderId="0" xfId="0" applyNumberFormat="1" applyFont="1" applyFill="1" applyAlignment="1">
      <alignment horizontal="center" vertical="center"/>
    </xf>
    <xf numFmtId="1" fontId="6" fillId="8" borderId="0" xfId="0" applyNumberFormat="1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2" fontId="2" fillId="7" borderId="0" xfId="0" applyNumberFormat="1" applyFont="1" applyFill="1" applyAlignment="1">
      <alignment horizontal="left" vertical="top"/>
    </xf>
    <xf numFmtId="2" fontId="6" fillId="7" borderId="0" xfId="0" applyNumberFormat="1" applyFont="1" applyFill="1" applyAlignment="1">
      <alignment horizontal="center" vertical="top"/>
    </xf>
    <xf numFmtId="2" fontId="6" fillId="7" borderId="0" xfId="0" applyNumberFormat="1" applyFont="1" applyFill="1" applyAlignment="1">
      <alignment horizontal="center" vertical="center"/>
    </xf>
    <xf numFmtId="2" fontId="2" fillId="7" borderId="0" xfId="0" applyNumberFormat="1" applyFont="1" applyFill="1" applyAlignment="1">
      <alignment horizontal="center" vertical="top"/>
    </xf>
    <xf numFmtId="2" fontId="2" fillId="7" borderId="0" xfId="0" applyNumberFormat="1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left"/>
    </dxf>
  </dxfs>
  <tableStyles count="0" defaultTableStyle="TableStyleMedium2" defaultPivotStyle="PivotStyleLight16"/>
  <colors>
    <mruColors>
      <color rgb="FFFF9999"/>
      <color rgb="FFFF5050"/>
      <color rgb="FFFED4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39.874601620373" createdVersion="8" refreshedVersion="8" minRefreshableVersion="3" recordCount="6100" xr:uid="{5B3A0FAF-4CD6-48AE-8BCF-286C3E4C8165}">
  <cacheSource type="worksheet">
    <worksheetSource ref="A9:X6109" sheet="MASTER_SHEET"/>
  </cacheSource>
  <cacheFields count="24">
    <cacheField name="EMAIL" numFmtId="0">
      <sharedItems/>
    </cacheField>
    <cacheField name="firstname" numFmtId="0">
      <sharedItems containsMixedTypes="1" containsNumber="1" containsInteger="1" minValue="0" maxValue="0"/>
    </cacheField>
    <cacheField name="lastname" numFmtId="0">
      <sharedItems/>
    </cacheField>
    <cacheField name="city" numFmtId="0">
      <sharedItems/>
    </cacheField>
    <cacheField name="state" numFmtId="0">
      <sharedItems/>
    </cacheField>
    <cacheField name="salary" numFmtId="2">
      <sharedItems containsSemiMixedTypes="0" containsString="0" containsNumber="1" containsInteger="1" minValue="0" maxValue="9999"/>
    </cacheField>
    <cacheField name="employer" numFmtId="0">
      <sharedItems containsMixedTypes="1" containsNumber="1" containsInteger="1" minValue="0" maxValue="0"/>
    </cacheField>
    <cacheField name="campaign_name" numFmtId="0">
      <sharedItems count="20">
        <s v="Campaign_10"/>
        <s v="Campaign_16"/>
        <s v="Campaign_18"/>
        <s v="Campaign_11"/>
        <s v="Campaign_5"/>
        <s v="Campaign_14"/>
        <s v="Campaign_8"/>
        <s v="Campaign_1"/>
        <s v="Campaign_13"/>
        <s v="Campaign_3"/>
        <s v="Campaign_4"/>
        <s v="Campaign_7"/>
        <s v="Campaign_19"/>
        <s v="Campaign_15"/>
        <s v="Campaign_6"/>
        <s v="Campaign_2"/>
        <s v="Campaign_17"/>
        <s v="Campaign_20"/>
        <s v="Campaign_9"/>
        <s v="Campaign_12"/>
      </sharedItems>
    </cacheField>
    <cacheField name="platform" numFmtId="0">
      <sharedItems count="3">
        <s v="Google Ads"/>
        <s v="Facebook Ads"/>
        <s v="TikTok Ads"/>
      </sharedItems>
    </cacheField>
    <cacheField name="Date" numFmtId="0">
      <sharedItems/>
    </cacheField>
    <cacheField name="loan_amount.1" numFmtId="1">
      <sharedItems containsSemiMixedTypes="0" containsString="0" containsNumber="1" containsInteger="1" minValue="100" maxValue="1000"/>
    </cacheField>
    <cacheField name="impressions" numFmtId="1">
      <sharedItems containsSemiMixedTypes="0" containsString="0" containsNumber="1" containsInteger="1" minValue="500" maxValue="2499"/>
    </cacheField>
    <cacheField name="clicks" numFmtId="2">
      <sharedItems containsSemiMixedTypes="0" containsString="0" containsNumber="1" containsInteger="1" minValue="7" maxValue="111"/>
    </cacheField>
    <cacheField name="conversions" numFmtId="2">
      <sharedItems containsSemiMixedTypes="0" containsString="0" containsNumber="1" containsInteger="1" minValue="0" maxValue="12"/>
    </cacheField>
    <cacheField name="cost" numFmtId="2">
      <sharedItems containsSemiMixedTypes="0" containsString="0" containsNumber="1" minValue="3.18" maxValue="86.71"/>
    </cacheField>
    <cacheField name="revenue" numFmtId="2">
      <sharedItems containsSemiMixedTypes="0" containsString="0" containsNumber="1" minValue="0" maxValue="846.58"/>
    </cacheField>
    <cacheField name="ROAS" numFmtId="0">
      <sharedItems containsSemiMixedTypes="0" containsString="0" containsNumber="1" minValue="-81.58" maxValue="801.16000000000008"/>
    </cacheField>
    <cacheField name="Profit" numFmtId="2">
      <sharedItems containsSemiMixedTypes="0" containsString="0" containsNumber="1" minValue="-81.58" maxValue="801.16000000000008"/>
    </cacheField>
    <cacheField name="ROI%" numFmtId="2">
      <sharedItems containsSemiMixedTypes="0" containsString="0" containsNumber="1" minValue="-1" maxValue="22.581761006289302"/>
    </cacheField>
    <cacheField name="CTR" numFmtId="2">
      <sharedItems containsSemiMixedTypes="0" containsString="0" containsNumber="1" minValue="1.36" maxValue="4.49"/>
    </cacheField>
    <cacheField name="CPC" numFmtId="2">
      <sharedItems containsSemiMixedTypes="0" containsString="0" containsNumber="1" minValue="0.4" maxValue="0.85"/>
    </cacheField>
    <cacheField name="CPA" numFmtId="2">
      <sharedItems containsSemiMixedTypes="0" containsString="0" containsNumber="1" minValue="0" maxValue="72.5"/>
    </cacheField>
    <cacheField name="Conv%" numFmtId="165">
      <sharedItems containsSemiMixedTypes="0" containsString="0" containsNumber="1" minValue="0" maxValue="0.14285714285714285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40.024724768518" createdVersion="8" refreshedVersion="8" minRefreshableVersion="3" recordCount="6100" xr:uid="{0E0AB8F1-F2E4-4D50-802E-6FAC97CAB610}">
  <cacheSource type="worksheet">
    <worksheetSource ref="A9:Y6109" sheet="MASTER_SHEET"/>
  </cacheSource>
  <cacheFields count="25">
    <cacheField name="EMAIL" numFmtId="0">
      <sharedItems/>
    </cacheField>
    <cacheField name="firstname" numFmtId="0">
      <sharedItems containsMixedTypes="1" containsNumber="1" containsInteger="1" minValue="0" maxValue="0"/>
    </cacheField>
    <cacheField name="lastname" numFmtId="0">
      <sharedItems/>
    </cacheField>
    <cacheField name="city" numFmtId="0">
      <sharedItems/>
    </cacheField>
    <cacheField name="state" numFmtId="0">
      <sharedItems/>
    </cacheField>
    <cacheField name="salary" numFmtId="2">
      <sharedItems containsSemiMixedTypes="0" containsString="0" containsNumber="1" containsInteger="1" minValue="0" maxValue="9999"/>
    </cacheField>
    <cacheField name="employer" numFmtId="0">
      <sharedItems containsMixedTypes="1" containsNumber="1" containsInteger="1" minValue="0" maxValue="0"/>
    </cacheField>
    <cacheField name="campaign_name" numFmtId="0">
      <sharedItems/>
    </cacheField>
    <cacheField name="platform" numFmtId="0">
      <sharedItems/>
    </cacheField>
    <cacheField name="Date" numFmtId="0">
      <sharedItems/>
    </cacheField>
    <cacheField name="loan_amount.1" numFmtId="1">
      <sharedItems containsSemiMixedTypes="0" containsString="0" containsNumber="1" containsInteger="1" minValue="100" maxValue="1000"/>
    </cacheField>
    <cacheField name="impressions" numFmtId="1">
      <sharedItems containsSemiMixedTypes="0" containsString="0" containsNumber="1" containsInteger="1" minValue="500" maxValue="2499"/>
    </cacheField>
    <cacheField name="clicks" numFmtId="2">
      <sharedItems containsSemiMixedTypes="0" containsString="0" containsNumber="1" containsInteger="1" minValue="7" maxValue="111"/>
    </cacheField>
    <cacheField name="conversions" numFmtId="2">
      <sharedItems containsSemiMixedTypes="0" containsString="0" containsNumber="1" containsInteger="1" minValue="0" maxValue="12"/>
    </cacheField>
    <cacheField name="cost" numFmtId="2">
      <sharedItems containsSemiMixedTypes="0" containsString="0" containsNumber="1" minValue="3.18" maxValue="86.71"/>
    </cacheField>
    <cacheField name="revenue" numFmtId="2">
      <sharedItems containsSemiMixedTypes="0" containsString="0" containsNumber="1" minValue="0" maxValue="846.58"/>
    </cacheField>
    <cacheField name="ROAS" numFmtId="0">
      <sharedItems containsSemiMixedTypes="0" containsString="0" containsNumber="1" minValue="-81.58" maxValue="801.16000000000008"/>
    </cacheField>
    <cacheField name="Profit" numFmtId="2">
      <sharedItems containsSemiMixedTypes="0" containsString="0" containsNumber="1" minValue="-81.58" maxValue="801.16000000000008"/>
    </cacheField>
    <cacheField name="ROI%" numFmtId="2">
      <sharedItems containsSemiMixedTypes="0" containsString="0" containsNumber="1" minValue="-1" maxValue="22.581761006289302"/>
    </cacheField>
    <cacheField name="CTR" numFmtId="2">
      <sharedItems containsSemiMixedTypes="0" containsString="0" containsNumber="1" minValue="1.36" maxValue="4.49"/>
    </cacheField>
    <cacheField name="CPC" numFmtId="2">
      <sharedItems containsSemiMixedTypes="0" containsString="0" containsNumber="1" minValue="0.4" maxValue="0.85"/>
    </cacheField>
    <cacheField name="CPA" numFmtId="2">
      <sharedItems containsSemiMixedTypes="0" containsString="0" containsNumber="1" minValue="0" maxValue="72.5"/>
    </cacheField>
    <cacheField name="Conv%" numFmtId="165">
      <sharedItems containsSemiMixedTypes="0" containsString="0" containsNumber="1" minValue="0" maxValue="0.14285714285714285"/>
    </cacheField>
    <cacheField name="Status" numFmtId="0">
      <sharedItems/>
    </cacheField>
    <cacheField name="Loan_Bucket" numFmtId="0">
      <sharedItems count="7">
        <s v="High (501-750)"/>
        <s v="Premium (751-1000)"/>
        <s v="Mid (301-500)"/>
        <s v="Low (100-300)"/>
        <s v="High (500-1000)" u="1"/>
        <s v="Mid (200-500)" u="1"/>
        <s v="Low (0-200)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0">
  <r>
    <s v="brodriguez.hojo@yahoo.com"/>
    <s v="beverly"/>
    <s v="rodriguez"/>
    <s v="Wichita Falls"/>
    <s v="TX"/>
    <n v="6369"/>
    <s v="na"/>
    <x v="0"/>
    <x v="0"/>
    <s v="2024-01-12"/>
    <n v="700"/>
    <n v="707"/>
    <n v="13"/>
    <n v="0"/>
    <n v="8.01"/>
    <n v="0"/>
    <n v="-8.01"/>
    <n v="-8.01"/>
    <n v="-1"/>
    <n v="1.84"/>
    <n v="0.62"/>
    <n v="0"/>
    <n v="0"/>
    <s v="PAUSE"/>
  </r>
  <r>
    <s v="mickeymousee2@yahoo.com"/>
    <s v="debra"/>
    <s v="johnson"/>
    <s v="Wilson"/>
    <s v="NC"/>
    <n v="1500"/>
    <s v="fred hight"/>
    <x v="1"/>
    <x v="0"/>
    <s v="2024-01-04"/>
    <n v="800"/>
    <n v="738"/>
    <n v="13"/>
    <n v="0"/>
    <n v="6.34"/>
    <n v="0"/>
    <n v="-6.34"/>
    <n v="-6.34"/>
    <n v="-1"/>
    <n v="1.76"/>
    <n v="0.49"/>
    <n v="0"/>
    <n v="0"/>
    <s v="PAUSE"/>
  </r>
  <r>
    <s v="elon41@gmail.com"/>
    <s v="elon"/>
    <s v="dickey"/>
    <s v="Daytona Beach"/>
    <s v="FL"/>
    <n v="5000"/>
    <s v="mc donalds"/>
    <x v="2"/>
    <x v="0"/>
    <s v="2024-01-16"/>
    <n v="800"/>
    <n v="2315"/>
    <n v="39"/>
    <n v="3"/>
    <n v="22.7"/>
    <n v="209.05"/>
    <n v="186.35000000000002"/>
    <n v="186.35000000000002"/>
    <n v="8.2092511013215876"/>
    <n v="1.68"/>
    <n v="0.57999999999999996"/>
    <n v="7.57"/>
    <n v="7.6923076923076927E-2"/>
    <s v="SCALE"/>
  </r>
  <r>
    <s v="ccdmflz@bellsouth.net"/>
    <s v="charles"/>
    <s v="wattik"/>
    <s v="Jonesville"/>
    <s v="LA"/>
    <n v="1500"/>
    <s v="security insurance"/>
    <x v="3"/>
    <x v="0"/>
    <s v="2024-01-22"/>
    <n v="500"/>
    <n v="1401"/>
    <n v="30"/>
    <n v="0"/>
    <n v="14.98"/>
    <n v="0"/>
    <n v="-14.98"/>
    <n v="-14.98"/>
    <n v="-1"/>
    <n v="2.14"/>
    <n v="0.5"/>
    <n v="0"/>
    <n v="0"/>
    <s v="PAUSE"/>
  </r>
  <r>
    <s v="ashlallemand28@yahoo.com"/>
    <s v="ashley"/>
    <s v="lallemand"/>
    <s v="Canal Winches"/>
    <s v="OH"/>
    <n v="7042"/>
    <s v="franklin county"/>
    <x v="4"/>
    <x v="0"/>
    <s v="2024-01-09"/>
    <n v="600"/>
    <n v="776"/>
    <n v="30"/>
    <n v="0"/>
    <n v="25.31"/>
    <n v="0"/>
    <n v="-25.31"/>
    <n v="-25.31"/>
    <n v="-1"/>
    <n v="3.87"/>
    <n v="0.84"/>
    <n v="0"/>
    <n v="0"/>
    <s v="PAUSE"/>
  </r>
  <r>
    <s v="hugocleary@hotmail.com"/>
    <s v="hugo"/>
    <s v="cleary"/>
    <s v="Charlotte"/>
    <s v="NC"/>
    <n v="1284"/>
    <s v="mages"/>
    <x v="5"/>
    <x v="0"/>
    <s v="2024-01-29"/>
    <n v="300"/>
    <n v="1010"/>
    <n v="19"/>
    <n v="1"/>
    <n v="13.69"/>
    <n v="48.33"/>
    <n v="34.64"/>
    <n v="34.64"/>
    <n v="2.5303140978816656"/>
    <n v="1.88"/>
    <n v="0.72"/>
    <n v="13.69"/>
    <n v="5.2631578947368418E-2"/>
    <s v="SCALE"/>
  </r>
  <r>
    <s v="altonwjr@gmail.com"/>
    <s v="alton"/>
    <s v="white"/>
    <s v="Lubbock"/>
    <s v="TX"/>
    <n v="3700"/>
    <s v="joe\\'s crab shack"/>
    <x v="6"/>
    <x v="0"/>
    <s v="2024-01-05"/>
    <n v="500"/>
    <n v="2482"/>
    <n v="96"/>
    <n v="10"/>
    <n v="57.44"/>
    <n v="698.1"/>
    <n v="640.66000000000008"/>
    <n v="640.66000000000008"/>
    <n v="11.153551532033427"/>
    <n v="3.87"/>
    <n v="0.6"/>
    <n v="5.74"/>
    <n v="0.10416666666666667"/>
    <s v="SCALE"/>
  </r>
  <r>
    <s v="yolandad.washington@gmail.com"/>
    <s v="yolando"/>
    <s v="washington"/>
    <s v="Florence"/>
    <s v="SC"/>
    <n v="4065"/>
    <s v="assurant"/>
    <x v="4"/>
    <x v="0"/>
    <s v="2024-01-11"/>
    <n v="200"/>
    <n v="1331"/>
    <n v="27"/>
    <n v="1"/>
    <n v="16.420000000000002"/>
    <n v="41.3"/>
    <n v="24.879999999999995"/>
    <n v="24.879999999999995"/>
    <n v="1.5152253349573686"/>
    <n v="2.0299999999999998"/>
    <n v="0.61"/>
    <n v="16.420000000000002"/>
    <n v="3.7037037037037035E-2"/>
    <s v="SCALE"/>
  </r>
  <r>
    <s v="amber6329@gmail.com"/>
    <s v="amber"/>
    <s v="jones"/>
    <s v="Cumberland"/>
    <s v="VA"/>
    <n v="3100"/>
    <s v="wells fargo"/>
    <x v="7"/>
    <x v="0"/>
    <s v="2024-01-26"/>
    <n v="1000"/>
    <n v="1908"/>
    <n v="63"/>
    <n v="6"/>
    <n v="32.200000000000003"/>
    <n v="324.79000000000002"/>
    <n v="292.59000000000003"/>
    <n v="292.59000000000003"/>
    <n v="9.0866459627329199"/>
    <n v="3.3"/>
    <n v="0.51"/>
    <n v="5.37"/>
    <n v="9.5238095238095233E-2"/>
    <s v="SCALE"/>
  </r>
  <r>
    <s v="minnie_82_00@yahoo.com"/>
    <s v="angela"/>
    <s v="hairston"/>
    <s v="Fieldale"/>
    <s v="VA"/>
    <n v="5282"/>
    <s v="memorial hospital"/>
    <x v="8"/>
    <x v="0"/>
    <s v="2024-01-30"/>
    <n v="500"/>
    <n v="937"/>
    <n v="24"/>
    <n v="1"/>
    <n v="20.399999999999999"/>
    <n v="42.54"/>
    <n v="22.14"/>
    <n v="22.14"/>
    <n v="1.085294117647059"/>
    <n v="2.56"/>
    <n v="0.85"/>
    <n v="20.399999999999999"/>
    <n v="4.1666666666666664E-2"/>
    <s v="SCALE"/>
  </r>
  <r>
    <s v="lovingiimerii@gmail.com"/>
    <s v="yasmeen"/>
    <s v="roddy"/>
    <s v="Las Vegas"/>
    <s v="NV"/>
    <n v="2750"/>
    <s v="nba raw sports"/>
    <x v="9"/>
    <x v="0"/>
    <s v="2024-01-16"/>
    <n v="200"/>
    <n v="808"/>
    <n v="17"/>
    <n v="0"/>
    <n v="10.9"/>
    <n v="0"/>
    <n v="-10.9"/>
    <n v="-10.9"/>
    <n v="-1"/>
    <n v="2.1"/>
    <n v="0.64"/>
    <n v="0"/>
    <n v="0"/>
    <s v="PAUSE"/>
  </r>
  <r>
    <s v="justinhilton81@gmail.com"/>
    <s v="justin"/>
    <s v="hilton"/>
    <s v="Christiansbur"/>
    <s v="VA"/>
    <n v="1500"/>
    <s v="energy management services"/>
    <x v="2"/>
    <x v="0"/>
    <s v="2024-01-11"/>
    <n v="300"/>
    <n v="2006"/>
    <n v="48"/>
    <n v="0"/>
    <n v="23.39"/>
    <n v="0"/>
    <n v="-23.39"/>
    <n v="-23.39"/>
    <n v="-1"/>
    <n v="2.39"/>
    <n v="0.49"/>
    <n v="0"/>
    <n v="0"/>
    <s v="PAUSE"/>
  </r>
  <r>
    <s v="usc_725@yahoo.com"/>
    <s v="leah"/>
    <s v="atherton"/>
    <s v="North Hollywo"/>
    <s v="CA"/>
    <n v="1759"/>
    <s v="healthcare partners"/>
    <x v="9"/>
    <x v="0"/>
    <s v="2024-01-30"/>
    <n v="600"/>
    <n v="1465"/>
    <n v="43"/>
    <n v="3"/>
    <n v="22.42"/>
    <n v="174.22"/>
    <n v="151.80000000000001"/>
    <n v="151.80000000000001"/>
    <n v="6.7707404103479041"/>
    <n v="2.94"/>
    <n v="0.52"/>
    <n v="7.47"/>
    <n v="6.9767441860465115E-2"/>
    <s v="SCALE"/>
  </r>
  <r>
    <s v="stronglatrice@gmail.com"/>
    <s v="latrice"/>
    <s v="strong"/>
    <s v="Chicago"/>
    <s v="IL"/>
    <n v="2100"/>
    <s v="beggars pizza"/>
    <x v="8"/>
    <x v="0"/>
    <s v="2024-01-23"/>
    <n v="600"/>
    <n v="1148"/>
    <n v="50"/>
    <n v="1"/>
    <n v="30.97"/>
    <n v="35.26"/>
    <n v="4.2899999999999991"/>
    <n v="4.2899999999999991"/>
    <n v="0.13852114949951563"/>
    <n v="4.3600000000000003"/>
    <n v="0.62"/>
    <n v="30.97"/>
    <n v="0.02"/>
    <s v="SCALE"/>
  </r>
  <r>
    <s v="psgmom8@aol.com"/>
    <s v="pamela"/>
    <s v="grady"/>
    <s v="Alburtis"/>
    <s v="PA"/>
    <n v="1700"/>
    <s v="the morning call"/>
    <x v="5"/>
    <x v="0"/>
    <s v="2024-01-17"/>
    <n v="1000"/>
    <n v="1847"/>
    <n v="64"/>
    <n v="6"/>
    <n v="45.12"/>
    <n v="223.07"/>
    <n v="177.95"/>
    <n v="177.95"/>
    <n v="3.9439273049645389"/>
    <n v="3.47"/>
    <n v="0.7"/>
    <n v="7.52"/>
    <n v="9.375E-2"/>
    <s v="SCALE"/>
  </r>
  <r>
    <s v="pacedsa@gmail.com"/>
    <s v="thomas"/>
    <s v="bailey"/>
    <s v="New Albany"/>
    <s v="IN"/>
    <n v="2167"/>
    <s v="pnc bank"/>
    <x v="10"/>
    <x v="0"/>
    <s v="2024-01-08"/>
    <n v="500"/>
    <n v="2408"/>
    <n v="95"/>
    <n v="3"/>
    <n v="80.260000000000005"/>
    <n v="202.44"/>
    <n v="122.17999999999999"/>
    <n v="122.17999999999999"/>
    <n v="1.5223025168203337"/>
    <n v="3.95"/>
    <n v="0.84"/>
    <n v="26.75"/>
    <n v="3.1578947368421054E-2"/>
    <s v="SCALE"/>
  </r>
  <r>
    <s v="pbeartinker1104@yahoo.com"/>
    <s v="pamela"/>
    <s v="tinker"/>
    <s v="Tampa"/>
    <s v="FL"/>
    <n v="2000"/>
    <s v="advantage sales and marketing"/>
    <x v="7"/>
    <x v="0"/>
    <s v="2024-01-01"/>
    <n v="1000"/>
    <n v="1475"/>
    <n v="23"/>
    <n v="0"/>
    <n v="14.24"/>
    <n v="0"/>
    <n v="-14.24"/>
    <n v="-14.24"/>
    <n v="-1"/>
    <n v="1.56"/>
    <n v="0.62"/>
    <n v="0"/>
    <n v="0"/>
    <s v="PAUSE"/>
  </r>
  <r>
    <s v="meano.cw@gmail.com"/>
    <s v="cassandra"/>
    <s v="williams"/>
    <s v="Jacksonville"/>
    <s v="FL"/>
    <n v="2000"/>
    <s v="ron steele"/>
    <x v="9"/>
    <x v="0"/>
    <s v="2024-01-17"/>
    <n v="1000"/>
    <n v="1733"/>
    <n v="50"/>
    <n v="0"/>
    <n v="30.47"/>
    <n v="0"/>
    <n v="-30.47"/>
    <n v="-30.47"/>
    <n v="-1"/>
    <n v="2.89"/>
    <n v="0.61"/>
    <n v="0"/>
    <n v="0"/>
    <s v="PAUSE"/>
  </r>
  <r>
    <s v="gwendolyn.pinkney@yahoo.com"/>
    <s v="gwendolyn"/>
    <s v="pinkney"/>
    <s v="Jacksonville"/>
    <s v="FL"/>
    <n v="3000"/>
    <s v="faith hope services"/>
    <x v="11"/>
    <x v="0"/>
    <s v="2024-01-29"/>
    <n v="1000"/>
    <n v="1067"/>
    <n v="38"/>
    <n v="4"/>
    <n v="17.61"/>
    <n v="299.05"/>
    <n v="281.44"/>
    <n v="281.44"/>
    <n v="15.98182850653038"/>
    <n v="3.56"/>
    <n v="0.46"/>
    <n v="4.4000000000000004"/>
    <n v="0.10526315789473684"/>
    <s v="SCALE"/>
  </r>
  <r>
    <s v="jazzysailor05@yahoo.com"/>
    <s v="tony"/>
    <s v="powell"/>
    <s v="Jacksonville"/>
    <s v="FL"/>
    <n v="3423"/>
    <s v="military"/>
    <x v="1"/>
    <x v="0"/>
    <s v="2024-01-10"/>
    <n v="800"/>
    <n v="2494"/>
    <n v="71"/>
    <n v="7"/>
    <n v="32.770000000000003"/>
    <n v="343.81"/>
    <n v="311.04000000000002"/>
    <n v="311.04000000000002"/>
    <n v="9.4916081782117789"/>
    <n v="2.85"/>
    <n v="0.46"/>
    <n v="4.68"/>
    <n v="9.8591549295774641E-2"/>
    <s v="SCALE"/>
  </r>
  <r>
    <s v="orojas75@yahoo.com"/>
    <s v="omar"/>
    <s v="rojas"/>
    <s v="Westminster"/>
    <s v="CA"/>
    <n v="2500"/>
    <s v="del taco"/>
    <x v="12"/>
    <x v="0"/>
    <s v="2024-01-19"/>
    <n v="100"/>
    <n v="1845"/>
    <n v="50"/>
    <n v="5"/>
    <n v="31.85"/>
    <n v="347.63"/>
    <n v="315.77999999999997"/>
    <n v="315.77999999999997"/>
    <n v="9.9145996860282555"/>
    <n v="2.71"/>
    <n v="0.64"/>
    <n v="6.37"/>
    <n v="0.1"/>
    <s v="SCALE"/>
  </r>
  <r>
    <s v="teresaporter726@gmail.com"/>
    <s v="teresa"/>
    <s v="porter"/>
    <s v="Columbus"/>
    <s v="OH"/>
    <n v="2370"/>
    <s v="franklin county"/>
    <x v="13"/>
    <x v="0"/>
    <s v="2024-01-26"/>
    <n v="300"/>
    <n v="1747"/>
    <n v="56"/>
    <n v="6"/>
    <n v="27.34"/>
    <n v="263.47000000000003"/>
    <n v="236.13000000000002"/>
    <n v="236.13000000000002"/>
    <n v="8.6367959034381876"/>
    <n v="3.21"/>
    <n v="0.49"/>
    <n v="4.5599999999999996"/>
    <n v="0.10714285714285714"/>
    <s v="SCALE"/>
  </r>
  <r>
    <s v="ezphoenix@yahoo.com"/>
    <s v="edna"/>
    <s v="phoenix"/>
    <s v="Columbus"/>
    <s v="OH"/>
    <n v="1800"/>
    <s v="nayionwide"/>
    <x v="0"/>
    <x v="0"/>
    <s v="2024-01-17"/>
    <n v="100"/>
    <n v="1460"/>
    <n v="27"/>
    <n v="1"/>
    <n v="14.67"/>
    <n v="46.7"/>
    <n v="32.03"/>
    <n v="32.03"/>
    <n v="2.1833674164962509"/>
    <n v="1.85"/>
    <n v="0.54"/>
    <n v="14.67"/>
    <n v="3.7037037037037035E-2"/>
    <s v="SCALE"/>
  </r>
  <r>
    <s v="maryjanegarza855@gmail.com"/>
    <s v="maryjane"/>
    <s v="garza"/>
    <s v="San Antonio"/>
    <s v="TX"/>
    <n v="2900"/>
    <s v="whataburger"/>
    <x v="6"/>
    <x v="0"/>
    <s v="2024-01-07"/>
    <n v="700"/>
    <n v="2350"/>
    <n v="76"/>
    <n v="0"/>
    <n v="38.9"/>
    <n v="0"/>
    <n v="-38.9"/>
    <n v="-38.9"/>
    <n v="-1"/>
    <n v="3.23"/>
    <n v="0.51"/>
    <n v="0"/>
    <n v="0"/>
    <s v="PAUSE"/>
  </r>
  <r>
    <s v="kahnelover@hotmail.com"/>
    <s v="joni"/>
    <s v="mills"/>
    <s v="North Vernon"/>
    <s v="IN"/>
    <n v="2250"/>
    <s v="north vernon mini mart"/>
    <x v="12"/>
    <x v="0"/>
    <s v="2024-01-28"/>
    <n v="200"/>
    <n v="591"/>
    <n v="26"/>
    <n v="1"/>
    <n v="15.95"/>
    <n v="64.069999999999993"/>
    <n v="48.11999999999999"/>
    <n v="48.11999999999999"/>
    <n v="3.0169278996865199"/>
    <n v="4.4000000000000004"/>
    <n v="0.61"/>
    <n v="15.95"/>
    <n v="3.8461538461538464E-2"/>
    <s v="SCALE"/>
  </r>
  <r>
    <s v="sbarchi88@gmail.com"/>
    <s v="richard"/>
    <s v="desina"/>
    <s v="Bergenfield"/>
    <s v="NJ"/>
    <n v="1759"/>
    <s v="fao schwarz"/>
    <x v="14"/>
    <x v="0"/>
    <s v="2024-01-30"/>
    <n v="700"/>
    <n v="1168"/>
    <n v="45"/>
    <n v="1"/>
    <n v="32.130000000000003"/>
    <n v="74.989999999999995"/>
    <n v="42.859999999999992"/>
    <n v="42.859999999999992"/>
    <n v="1.3339558045440394"/>
    <n v="3.85"/>
    <n v="0.71"/>
    <n v="32.130000000000003"/>
    <n v="2.2222222222222223E-2"/>
    <s v="SCALE"/>
  </r>
  <r>
    <s v="taylormadeblonde@gmail.com"/>
    <s v="destre"/>
    <s v="robertson"/>
    <s v="Leesburg"/>
    <s v="TX"/>
    <n v="1499"/>
    <s v="etmc"/>
    <x v="5"/>
    <x v="0"/>
    <s v="2024-01-16"/>
    <n v="700"/>
    <n v="1946"/>
    <n v="40"/>
    <n v="4"/>
    <n v="33.28"/>
    <n v="199.63"/>
    <n v="166.35"/>
    <n v="166.35"/>
    <n v="4.9984975961538458"/>
    <n v="2.06"/>
    <n v="0.83"/>
    <n v="8.32"/>
    <n v="0.1"/>
    <s v="SCALE"/>
  </r>
  <r>
    <s v="kloston@gmail.com"/>
    <s v="keoshia"/>
    <s v="loston"/>
    <s v="La Marque"/>
    <s v="TX"/>
    <n v="2750"/>
    <s v="jcpennys salon"/>
    <x v="2"/>
    <x v="0"/>
    <s v="2024-01-29"/>
    <n v="300"/>
    <n v="1151"/>
    <n v="37"/>
    <n v="3"/>
    <n v="16.350000000000001"/>
    <n v="141.4"/>
    <n v="125.05000000000001"/>
    <n v="125.05000000000001"/>
    <n v="7.6483180428134556"/>
    <n v="3.21"/>
    <n v="0.44"/>
    <n v="5.45"/>
    <n v="8.1081081081081086E-2"/>
    <s v="SCALE"/>
  </r>
  <r>
    <s v="phen1976@gmail.com"/>
    <s v="jack"/>
    <s v="knight"/>
    <s v="Cleveland"/>
    <s v="OH"/>
    <n v="7510"/>
    <s v="bodega club"/>
    <x v="2"/>
    <x v="0"/>
    <s v="2024-01-15"/>
    <n v="300"/>
    <n v="1704"/>
    <n v="68"/>
    <n v="1"/>
    <n v="52.26"/>
    <n v="42.27"/>
    <n v="-9.9899999999999949"/>
    <n v="-9.9899999999999949"/>
    <n v="-0.19115958668197466"/>
    <n v="3.99"/>
    <n v="0.77"/>
    <n v="52.26"/>
    <n v="1.4705882352941176E-2"/>
    <s v="SCALE"/>
  </r>
  <r>
    <s v="torib1022@yahoo.com"/>
    <s v="elizabeth"/>
    <s v="behar"/>
    <s v="Ventura"/>
    <s v="CA"/>
    <n v="1500"/>
    <s v="southland publishing inc"/>
    <x v="10"/>
    <x v="0"/>
    <s v="2024-01-19"/>
    <n v="500"/>
    <n v="624"/>
    <n v="22"/>
    <n v="2"/>
    <n v="14.52"/>
    <n v="74.430000000000007"/>
    <n v="59.910000000000011"/>
    <n v="59.910000000000011"/>
    <n v="4.1260330578512407"/>
    <n v="3.53"/>
    <n v="0.66"/>
    <n v="7.26"/>
    <n v="9.0909090909090912E-2"/>
    <s v="SCALE"/>
  </r>
  <r>
    <s v="anaymclend87@hotmail.com"/>
    <s v="keanna"/>
    <s v="mclendon"/>
    <s v="Newport News"/>
    <s v="VA"/>
    <n v="2900"/>
    <s v="quik cash"/>
    <x v="4"/>
    <x v="0"/>
    <s v="2024-01-21"/>
    <n v="500"/>
    <n v="2409"/>
    <n v="90"/>
    <n v="0"/>
    <n v="71.33"/>
    <n v="0"/>
    <n v="-71.33"/>
    <n v="-71.33"/>
    <n v="-1"/>
    <n v="3.74"/>
    <n v="0.79"/>
    <n v="0"/>
    <n v="0"/>
    <s v="PAUSE"/>
  </r>
  <r>
    <s v="winderf4s@gmail.com"/>
    <s v="christophe"/>
    <s v="blackwell"/>
    <s v="Yuma"/>
    <s v="AZ"/>
    <n v="3250"/>
    <s v="retired military"/>
    <x v="10"/>
    <x v="0"/>
    <s v="2024-01-10"/>
    <n v="700"/>
    <n v="1505"/>
    <n v="52"/>
    <n v="0"/>
    <n v="24.21"/>
    <n v="0"/>
    <n v="-24.21"/>
    <n v="-24.21"/>
    <n v="-1"/>
    <n v="3.46"/>
    <n v="0.47"/>
    <n v="0"/>
    <n v="0"/>
    <s v="PAUSE"/>
  </r>
  <r>
    <s v="valeriejjohnson@gmail.com"/>
    <s v="valerie"/>
    <s v="johnson"/>
    <s v="South Holland"/>
    <s v="IL"/>
    <n v="4500"/>
    <s v="levitz furniture"/>
    <x v="6"/>
    <x v="0"/>
    <s v="2024-01-29"/>
    <n v="100"/>
    <n v="1159"/>
    <n v="24"/>
    <n v="2"/>
    <n v="13.03"/>
    <n v="133.86000000000001"/>
    <n v="120.83000000000001"/>
    <n v="120.83000000000001"/>
    <n v="9.2732156561780528"/>
    <n v="2.0699999999999998"/>
    <n v="0.54"/>
    <n v="6.52"/>
    <n v="8.3333333333333329E-2"/>
    <s v="SCALE"/>
  </r>
  <r>
    <s v="samkrb101@gmail.com"/>
    <s v="sam"/>
    <s v="kirby"/>
    <s v="Goreville"/>
    <s v="IL"/>
    <n v="5417"/>
    <n v="0"/>
    <x v="8"/>
    <x v="0"/>
    <s v="2024-01-24"/>
    <n v="400"/>
    <n v="788"/>
    <n v="17"/>
    <n v="0"/>
    <n v="13.99"/>
    <n v="0"/>
    <n v="-13.99"/>
    <n v="-13.99"/>
    <n v="-1"/>
    <n v="2.16"/>
    <n v="0.82"/>
    <n v="0"/>
    <n v="0"/>
    <s v="PAUSE"/>
  </r>
  <r>
    <s v="januaryh272@yahoo.com"/>
    <s v="january"/>
    <s v="harris"/>
    <s v="Saint Louis"/>
    <s v="MO"/>
    <n v="1300"/>
    <s v="gma paralegal services;llc"/>
    <x v="14"/>
    <x v="0"/>
    <s v="2024-01-11"/>
    <n v="400"/>
    <n v="1941"/>
    <n v="85"/>
    <n v="3"/>
    <n v="40.6"/>
    <n v="136.75"/>
    <n v="96.15"/>
    <n v="96.15"/>
    <n v="2.3682266009852215"/>
    <n v="4.38"/>
    <n v="0.48"/>
    <n v="13.53"/>
    <n v="3.5294117647058823E-2"/>
    <s v="SCALE"/>
  </r>
  <r>
    <s v="valeriewalden@yahoo.com"/>
    <s v="valerie"/>
    <s v="walden"/>
    <s v="Beaumont"/>
    <s v="TX"/>
    <n v="1500"/>
    <s v="forth &amp; towne"/>
    <x v="1"/>
    <x v="0"/>
    <s v="2024-01-08"/>
    <n v="700"/>
    <n v="676"/>
    <n v="22"/>
    <n v="1"/>
    <n v="14.77"/>
    <n v="49.55"/>
    <n v="34.78"/>
    <n v="34.78"/>
    <n v="2.3547731888964116"/>
    <n v="3.25"/>
    <n v="0.67"/>
    <n v="14.77"/>
    <n v="4.5454545454545456E-2"/>
    <s v="SCALE"/>
  </r>
  <r>
    <s v="uearl51@yahoo.com"/>
    <s v="earl"/>
    <s v="underwood"/>
    <s v="Navasota"/>
    <s v="TX"/>
    <n v="2167"/>
    <s v="bj trucking"/>
    <x v="10"/>
    <x v="0"/>
    <s v="2024-01-13"/>
    <n v="500"/>
    <n v="1268"/>
    <n v="50"/>
    <n v="1"/>
    <n v="34.57"/>
    <n v="50.35"/>
    <n v="15.780000000000001"/>
    <n v="15.780000000000001"/>
    <n v="0.45646514318773507"/>
    <n v="3.94"/>
    <n v="0.69"/>
    <n v="34.57"/>
    <n v="0.02"/>
    <s v="SCALE"/>
  </r>
  <r>
    <s v="jonesletique@gmail.com"/>
    <s v="cathy"/>
    <s v="jones"/>
    <s v="Houston"/>
    <s v="TX"/>
    <n v="2708"/>
    <s v="houstonisd"/>
    <x v="15"/>
    <x v="0"/>
    <s v="2024-01-08"/>
    <n v="700"/>
    <n v="541"/>
    <n v="18"/>
    <n v="0"/>
    <n v="11.76"/>
    <n v="0"/>
    <n v="-11.76"/>
    <n v="-11.76"/>
    <n v="-1"/>
    <n v="3.33"/>
    <n v="0.65"/>
    <n v="0"/>
    <n v="0"/>
    <s v="PAUSE"/>
  </r>
  <r>
    <s v="elmarquez@gmail.com"/>
    <s v="eloise"/>
    <s v="marquez"/>
    <s v="Portland"/>
    <s v="OR"/>
    <n v="3250"/>
    <s v="realty depot"/>
    <x v="16"/>
    <x v="0"/>
    <s v="2024-01-08"/>
    <n v="100"/>
    <n v="1818"/>
    <n v="67"/>
    <n v="0"/>
    <n v="43.74"/>
    <n v="0"/>
    <n v="-43.74"/>
    <n v="-43.74"/>
    <n v="-1"/>
    <n v="3.69"/>
    <n v="0.65"/>
    <n v="0"/>
    <n v="0"/>
    <s v="PAUSE"/>
  </r>
  <r>
    <s v="laboy783@yahoo.com"/>
    <s v="eliseo"/>
    <s v="duarte"/>
    <s v="Dallas"/>
    <s v="TX"/>
    <n v="4100"/>
    <s v="bumc"/>
    <x v="17"/>
    <x v="0"/>
    <s v="2024-01-28"/>
    <n v="400"/>
    <n v="2032"/>
    <n v="90"/>
    <n v="0"/>
    <n v="74.64"/>
    <n v="0"/>
    <n v="-74.64"/>
    <n v="-74.64"/>
    <n v="-1"/>
    <n v="4.43"/>
    <n v="0.83"/>
    <n v="0"/>
    <n v="0"/>
    <s v="PAUSE"/>
  </r>
  <r>
    <s v="bbluv4u2@yahoo.com"/>
    <s v="marlin"/>
    <s v="brown"/>
    <s v="Concord"/>
    <s v="NC"/>
    <n v="3400"/>
    <s v="china spring isd"/>
    <x v="12"/>
    <x v="0"/>
    <s v="2024-01-23"/>
    <n v="300"/>
    <n v="2373"/>
    <n v="55"/>
    <n v="0"/>
    <n v="25.61"/>
    <n v="0"/>
    <n v="-25.61"/>
    <n v="-25.61"/>
    <n v="-1"/>
    <n v="2.3199999999999998"/>
    <n v="0.47"/>
    <n v="0"/>
    <n v="0"/>
    <s v="PAUSE"/>
  </r>
  <r>
    <s v="heruone2000@yahoo.com"/>
    <s v="terrance"/>
    <s v="merck"/>
    <s v="Detroit"/>
    <s v="MI"/>
    <n v="2498"/>
    <s v="embrenche"/>
    <x v="6"/>
    <x v="0"/>
    <s v="2024-01-17"/>
    <n v="1000"/>
    <n v="1148"/>
    <n v="17"/>
    <n v="1"/>
    <n v="8.0500000000000007"/>
    <n v="70.319999999999993"/>
    <n v="62.269999999999996"/>
    <n v="62.269999999999996"/>
    <n v="7.7354037267080731"/>
    <n v="1.48"/>
    <n v="0.47"/>
    <n v="8.0500000000000007"/>
    <n v="5.8823529411764705E-2"/>
    <s v="SCALE"/>
  </r>
  <r>
    <s v="buffanged@yahoo.com"/>
    <s v="angela"/>
    <s v="buffington"/>
    <s v="Nicholasville"/>
    <s v="KY"/>
    <n v="2167"/>
    <s v="eden bishop"/>
    <x v="12"/>
    <x v="0"/>
    <s v="2024-01-15"/>
    <n v="500"/>
    <n v="2166"/>
    <n v="39"/>
    <n v="3"/>
    <n v="20.6"/>
    <n v="175.07"/>
    <n v="154.47"/>
    <n v="154.47"/>
    <n v="7.4985436893203881"/>
    <n v="1.8"/>
    <n v="0.53"/>
    <n v="6.87"/>
    <n v="7.6923076923076927E-2"/>
    <s v="SCALE"/>
  </r>
  <r>
    <s v="rkarinagarzon@hotmail.com"/>
    <s v="rosana"/>
    <s v="lamoglia"/>
    <s v="Naples"/>
    <s v="FL"/>
    <n v="2000"/>
    <s v="pelicanbayfoundation"/>
    <x v="16"/>
    <x v="0"/>
    <s v="2024-01-10"/>
    <n v="600"/>
    <n v="1430"/>
    <n v="61"/>
    <n v="2"/>
    <n v="45.15"/>
    <n v="104.72"/>
    <n v="59.57"/>
    <n v="59.57"/>
    <n v="1.3193798449612404"/>
    <n v="4.2699999999999996"/>
    <n v="0.74"/>
    <n v="22.58"/>
    <n v="3.2786885245901641E-2"/>
    <s v="SCALE"/>
  </r>
  <r>
    <s v="ortizana85@gmail.com"/>
    <s v="ana"/>
    <s v="villanueva"/>
    <s v="Arlington"/>
    <s v="TX"/>
    <n v="3100"/>
    <s v="ats"/>
    <x v="3"/>
    <x v="0"/>
    <s v="2024-01-14"/>
    <n v="1000"/>
    <n v="2055"/>
    <n v="85"/>
    <n v="0"/>
    <n v="64.77"/>
    <n v="0"/>
    <n v="-64.77"/>
    <n v="-64.77"/>
    <n v="-1"/>
    <n v="4.1399999999999997"/>
    <n v="0.76"/>
    <n v="0"/>
    <n v="0"/>
    <s v="PAUSE"/>
  </r>
  <r>
    <s v="revo6419@gmail.com"/>
    <s v="david"/>
    <s v="revolinski"/>
    <s v="Fort Atkinson"/>
    <s v="WI"/>
    <n v="1924"/>
    <s v="eaton"/>
    <x v="17"/>
    <x v="0"/>
    <s v="2024-01-20"/>
    <n v="400"/>
    <n v="1727"/>
    <n v="26"/>
    <n v="3"/>
    <n v="16.670000000000002"/>
    <n v="162.56"/>
    <n v="145.88999999999999"/>
    <n v="145.88999999999999"/>
    <n v="8.7516496700659854"/>
    <n v="1.51"/>
    <n v="0.64"/>
    <n v="5.56"/>
    <n v="0.11538461538461539"/>
    <s v="SCALE"/>
  </r>
  <r>
    <s v="radhameh@hotmail.com"/>
    <s v="edwin"/>
    <s v="lozano"/>
    <s v="Lawrence"/>
    <s v="MA"/>
    <n v="4000"/>
    <s v="polartec"/>
    <x v="12"/>
    <x v="0"/>
    <s v="2024-01-24"/>
    <n v="300"/>
    <n v="787"/>
    <n v="26"/>
    <n v="1"/>
    <n v="16.34"/>
    <n v="50.36"/>
    <n v="34.019999999999996"/>
    <n v="34.019999999999996"/>
    <n v="2.0820073439412483"/>
    <n v="3.3"/>
    <n v="0.63"/>
    <n v="16.34"/>
    <n v="3.8461538461538464E-2"/>
    <s v="SCALE"/>
  </r>
  <r>
    <s v="piercejr.1967@gmail.com"/>
    <s v="bobby"/>
    <s v="pierce"/>
    <s v="Anderson"/>
    <s v="SC"/>
    <n v="3250"/>
    <s v="anderson industries"/>
    <x v="18"/>
    <x v="0"/>
    <s v="2024-01-02"/>
    <n v="500"/>
    <n v="1201"/>
    <n v="41"/>
    <n v="3"/>
    <n v="33.78"/>
    <n v="118.8"/>
    <n v="85.02"/>
    <n v="85.02"/>
    <n v="2.516873889875666"/>
    <n v="3.41"/>
    <n v="0.82"/>
    <n v="11.26"/>
    <n v="7.3170731707317069E-2"/>
    <s v="SCALE"/>
  </r>
  <r>
    <s v="tetemx@yahoo.com"/>
    <s v="mattie"/>
    <s v="toungett"/>
    <s v="Oakley"/>
    <s v="CA"/>
    <n v="1382"/>
    <s v="molly maids"/>
    <x v="3"/>
    <x v="0"/>
    <s v="2024-01-31"/>
    <n v="200"/>
    <n v="1494"/>
    <n v="33"/>
    <n v="1"/>
    <n v="20.58"/>
    <n v="72.03"/>
    <n v="51.45"/>
    <n v="51.45"/>
    <n v="2.5000000000000004"/>
    <n v="2.21"/>
    <n v="0.62"/>
    <n v="20.58"/>
    <n v="3.0303030303030304E-2"/>
    <s v="SCALE"/>
  </r>
  <r>
    <s v="timhaislip@gmail.com"/>
    <s v="timothy"/>
    <s v="haislip"/>
    <s v="Saint Louis"/>
    <s v="MO"/>
    <n v="4000"/>
    <s v="dominos"/>
    <x v="15"/>
    <x v="0"/>
    <s v="2024-01-10"/>
    <n v="700"/>
    <n v="2175"/>
    <n v="60"/>
    <n v="6"/>
    <n v="38.89"/>
    <n v="339.75"/>
    <n v="300.86"/>
    <n v="300.86"/>
    <n v="7.736178966315248"/>
    <n v="2.76"/>
    <n v="0.65"/>
    <n v="6.48"/>
    <n v="0.1"/>
    <s v="SCALE"/>
  </r>
  <r>
    <s v="tiacuone@yahoo.com"/>
    <s v="tiffany"/>
    <s v="iacuone"/>
    <s v="Palm Harbor"/>
    <s v="FL"/>
    <n v="3000"/>
    <s v="bcbg max azria"/>
    <x v="4"/>
    <x v="0"/>
    <s v="2024-01-14"/>
    <n v="200"/>
    <n v="2179"/>
    <n v="71"/>
    <n v="3"/>
    <n v="32.409999999999997"/>
    <n v="119.61"/>
    <n v="87.2"/>
    <n v="87.2"/>
    <n v="2.690527614933663"/>
    <n v="3.26"/>
    <n v="0.46"/>
    <n v="10.8"/>
    <n v="4.2253521126760563E-2"/>
    <s v="SCALE"/>
  </r>
  <r>
    <s v="jelleybean48@aol.com"/>
    <s v="janet"/>
    <s v="phillips"/>
    <s v="Odessa"/>
    <s v="TX"/>
    <n v="1300"/>
    <s v="periman basin community center"/>
    <x v="8"/>
    <x v="0"/>
    <s v="2024-01-20"/>
    <n v="500"/>
    <n v="1566"/>
    <n v="29"/>
    <n v="0"/>
    <n v="14.11"/>
    <n v="0"/>
    <n v="-14.11"/>
    <n v="-14.11"/>
    <n v="-1"/>
    <n v="1.85"/>
    <n v="0.49"/>
    <n v="0"/>
    <n v="0"/>
    <s v="PAUSE"/>
  </r>
  <r>
    <s v="lasha329@yahoo.com"/>
    <s v="shannon"/>
    <s v="jones"/>
    <s v="Sykesville"/>
    <s v="MD"/>
    <n v="2750"/>
    <s v="medstar georgetown university"/>
    <x v="12"/>
    <x v="0"/>
    <s v="2024-01-26"/>
    <n v="600"/>
    <n v="1376"/>
    <n v="54"/>
    <n v="1"/>
    <n v="42.71"/>
    <n v="70.64"/>
    <n v="27.93"/>
    <n v="27.93"/>
    <n v="0.65394521189416999"/>
    <n v="3.92"/>
    <n v="0.79"/>
    <n v="42.71"/>
    <n v="1.8518518518518517E-2"/>
    <s v="SCALE"/>
  </r>
  <r>
    <s v="patriciamunoz84@gmail.com"/>
    <s v="patricia"/>
    <s v="munoz"/>
    <s v="Canutillo"/>
    <s v="TX"/>
    <n v="1500"/>
    <s v="walmart"/>
    <x v="19"/>
    <x v="0"/>
    <s v="2024-01-23"/>
    <n v="700"/>
    <n v="1699"/>
    <n v="40"/>
    <n v="0"/>
    <n v="29.9"/>
    <n v="0"/>
    <n v="-29.9"/>
    <n v="-29.9"/>
    <n v="-1"/>
    <n v="2.35"/>
    <n v="0.75"/>
    <n v="0"/>
    <n v="0"/>
    <s v="PAUSE"/>
  </r>
  <r>
    <s v="johnson_lily@yahoo.com"/>
    <s v="lily"/>
    <s v="johnson"/>
    <s v="Houston"/>
    <s v="TX"/>
    <n v="4100"/>
    <s v="helping hands"/>
    <x v="1"/>
    <x v="0"/>
    <s v="2024-01-28"/>
    <n v="700"/>
    <n v="2379"/>
    <n v="60"/>
    <n v="0"/>
    <n v="25.86"/>
    <n v="0"/>
    <n v="-25.86"/>
    <n v="-25.86"/>
    <n v="-1"/>
    <n v="2.52"/>
    <n v="0.43"/>
    <n v="0"/>
    <n v="0"/>
    <s v="PAUSE"/>
  </r>
  <r>
    <s v="ndestin08@yahoo.com"/>
    <s v="natasha"/>
    <s v="destin"/>
    <s v="Houston"/>
    <s v="TX"/>
    <n v="3400"/>
    <s v="healthsouth"/>
    <x v="8"/>
    <x v="0"/>
    <s v="2024-01-23"/>
    <n v="100"/>
    <n v="1809"/>
    <n v="65"/>
    <n v="0"/>
    <n v="26.58"/>
    <n v="0"/>
    <n v="-26.58"/>
    <n v="-26.58"/>
    <n v="-1"/>
    <n v="3.59"/>
    <n v="0.41"/>
    <n v="0"/>
    <n v="0"/>
    <s v="PAUSE"/>
  </r>
  <r>
    <s v="landdsn1@aol.com"/>
    <s v="david"/>
    <s v="wilkins"/>
    <s v="Edison"/>
    <s v="NJ"/>
    <n v="3250"/>
    <s v="wells fargo bank"/>
    <x v="1"/>
    <x v="0"/>
    <s v="2024-01-03"/>
    <n v="100"/>
    <n v="1757"/>
    <n v="38"/>
    <n v="3"/>
    <n v="28.25"/>
    <n v="193.95"/>
    <n v="165.7"/>
    <n v="165.7"/>
    <n v="5.8654867256637164"/>
    <n v="2.16"/>
    <n v="0.74"/>
    <n v="9.42"/>
    <n v="7.8947368421052627E-2"/>
    <s v="SCALE"/>
  </r>
  <r>
    <s v="christopherljerome@gmail.com"/>
    <s v="christophe"/>
    <s v="jerome"/>
    <s v="Orlando"/>
    <s v="FL"/>
    <n v="2400"/>
    <s v="ge capital retail bank"/>
    <x v="12"/>
    <x v="0"/>
    <s v="2024-01-27"/>
    <n v="300"/>
    <n v="2459"/>
    <n v="39"/>
    <n v="0"/>
    <n v="28.03"/>
    <n v="0"/>
    <n v="-28.03"/>
    <n v="-28.03"/>
    <n v="-1"/>
    <n v="1.59"/>
    <n v="0.72"/>
    <n v="0"/>
    <n v="0"/>
    <s v="PAUSE"/>
  </r>
  <r>
    <s v="shalisa.medlock@gmail.com"/>
    <s v="shalisa"/>
    <s v="medlock"/>
    <s v="Dallas"/>
    <s v="TX"/>
    <n v="1517"/>
    <s v="na"/>
    <x v="3"/>
    <x v="0"/>
    <s v="2024-01-12"/>
    <n v="300"/>
    <n v="762"/>
    <n v="22"/>
    <n v="2"/>
    <n v="11.86"/>
    <n v="112.39"/>
    <n v="100.53"/>
    <n v="100.53"/>
    <n v="8.4763912310286678"/>
    <n v="2.89"/>
    <n v="0.54"/>
    <n v="5.93"/>
    <n v="9.0909090909090912E-2"/>
    <s v="SCALE"/>
  </r>
  <r>
    <s v="dtfrison05@yahoo.com"/>
    <s v="dawntesha"/>
    <s v="frison"/>
    <s v="Tolleson"/>
    <s v="AZ"/>
    <n v="2708"/>
    <s v="wells fargo"/>
    <x v="0"/>
    <x v="0"/>
    <s v="2024-01-28"/>
    <n v="700"/>
    <n v="850"/>
    <n v="22"/>
    <n v="0"/>
    <n v="15.66"/>
    <n v="0"/>
    <n v="-15.66"/>
    <n v="-15.66"/>
    <n v="-1"/>
    <n v="2.59"/>
    <n v="0.71"/>
    <n v="0"/>
    <n v="0"/>
    <s v="PAUSE"/>
  </r>
  <r>
    <s v="rgililland@live.com"/>
    <s v="rebekah"/>
    <s v="gililland"/>
    <s v="Oklahoma City"/>
    <s v="OK"/>
    <n v="1733"/>
    <n v="0"/>
    <x v="11"/>
    <x v="0"/>
    <s v="2024-01-03"/>
    <n v="400"/>
    <n v="834"/>
    <n v="15"/>
    <n v="0"/>
    <n v="7.46"/>
    <n v="0"/>
    <n v="-7.46"/>
    <n v="-7.46"/>
    <n v="-1"/>
    <n v="1.8"/>
    <n v="0.5"/>
    <n v="0"/>
    <n v="0"/>
    <s v="PAUSE"/>
  </r>
  <r>
    <s v="a30yroldfrog@aol.com"/>
    <s v="angela"/>
    <s v="stephens"/>
    <s v="Lehigh Acres"/>
    <s v="FL"/>
    <n v="2500"/>
    <s v="murphy usa"/>
    <x v="8"/>
    <x v="0"/>
    <s v="2024-01-28"/>
    <n v="1000"/>
    <n v="648"/>
    <n v="26"/>
    <n v="0"/>
    <n v="16.05"/>
    <n v="0"/>
    <n v="-16.05"/>
    <n v="-16.05"/>
    <n v="-1"/>
    <n v="4.01"/>
    <n v="0.62"/>
    <n v="0"/>
    <n v="0"/>
    <s v="PAUSE"/>
  </r>
  <r>
    <s v="aydinsmommy1221@live.com"/>
    <s v="terina"/>
    <s v="barlow"/>
    <s v="Chicago"/>
    <s v="IL"/>
    <n v="3900"/>
    <s v="tcf national bank illinois"/>
    <x v="8"/>
    <x v="0"/>
    <s v="2024-01-06"/>
    <n v="100"/>
    <n v="893"/>
    <n v="15"/>
    <n v="0"/>
    <n v="7.26"/>
    <n v="0"/>
    <n v="-7.26"/>
    <n v="-7.26"/>
    <n v="-1"/>
    <n v="1.68"/>
    <n v="0.48"/>
    <n v="0"/>
    <n v="0"/>
    <s v="PAUSE"/>
  </r>
  <r>
    <s v="tiffanylenae04@yahoo.com"/>
    <s v="tiffany"/>
    <s v="mock"/>
    <s v="Ravenna"/>
    <s v="NE"/>
    <n v="2250"/>
    <s v="cabelas"/>
    <x v="11"/>
    <x v="0"/>
    <s v="2024-01-12"/>
    <n v="800"/>
    <n v="1515"/>
    <n v="33"/>
    <n v="0"/>
    <n v="18.21"/>
    <n v="0"/>
    <n v="-18.21"/>
    <n v="-18.21"/>
    <n v="-1"/>
    <n v="2.1800000000000002"/>
    <n v="0.55000000000000004"/>
    <n v="0"/>
    <n v="0"/>
    <s v="PAUSE"/>
  </r>
  <r>
    <s v="christylnolen@abbey.bac.edu"/>
    <s v="christy"/>
    <s v="nolen"/>
    <s v="Cramerton"/>
    <s v="NC"/>
    <n v="4604"/>
    <s v="mcso"/>
    <x v="19"/>
    <x v="0"/>
    <s v="2024-01-23"/>
    <n v="800"/>
    <n v="1846"/>
    <n v="41"/>
    <n v="0"/>
    <n v="32.590000000000003"/>
    <n v="0"/>
    <n v="-32.590000000000003"/>
    <n v="-32.590000000000003"/>
    <n v="-1"/>
    <n v="2.2200000000000002"/>
    <n v="0.79"/>
    <n v="0"/>
    <n v="0"/>
    <s v="PAUSE"/>
  </r>
  <r>
    <s v="lebpsc09@yahoo.com"/>
    <s v="pam"/>
    <s v="coston"/>
    <s v="Charlotte"/>
    <s v="NC"/>
    <n v="4800"/>
    <s v="branch banking and trust compa"/>
    <x v="10"/>
    <x v="0"/>
    <s v="2024-01-24"/>
    <n v="100"/>
    <n v="936"/>
    <n v="18"/>
    <n v="0"/>
    <n v="9.31"/>
    <n v="0"/>
    <n v="-9.31"/>
    <n v="-9.31"/>
    <n v="-1"/>
    <n v="1.92"/>
    <n v="0.52"/>
    <n v="0"/>
    <n v="0"/>
    <s v="PAUSE"/>
  </r>
  <r>
    <s v="crayfield65@gmail.com"/>
    <s v="christina"/>
    <s v="rayfield"/>
    <s v="Houston"/>
    <s v="TX"/>
    <n v="2200"/>
    <s v="central market"/>
    <x v="3"/>
    <x v="0"/>
    <s v="2024-01-22"/>
    <n v="1000"/>
    <n v="667"/>
    <n v="17"/>
    <n v="0"/>
    <n v="7.61"/>
    <n v="0"/>
    <n v="-7.61"/>
    <n v="-7.61"/>
    <n v="-1"/>
    <n v="2.5499999999999998"/>
    <n v="0.45"/>
    <n v="0"/>
    <n v="0"/>
    <s v="PAUSE"/>
  </r>
  <r>
    <s v="samuel_brown84@yahoo.com"/>
    <s v="brown"/>
    <s v="sam"/>
    <s v="Cleveland"/>
    <s v="TX"/>
    <n v="2500"/>
    <s v="pitney bowes"/>
    <x v="14"/>
    <x v="0"/>
    <s v="2024-01-07"/>
    <n v="200"/>
    <n v="978"/>
    <n v="40"/>
    <n v="4"/>
    <n v="22.01"/>
    <n v="220"/>
    <n v="197.99"/>
    <n v="197.99"/>
    <n v="8.9954566106315301"/>
    <n v="4.09"/>
    <n v="0.55000000000000004"/>
    <n v="5.5"/>
    <n v="0.1"/>
    <s v="SCALE"/>
  </r>
  <r>
    <s v="hdw1865@yahoo.com"/>
    <s v="howard"/>
    <s v="webster"/>
    <s v="Crewe"/>
    <s v="VA"/>
    <n v="2000"/>
    <s v="mark dunning ind."/>
    <x v="19"/>
    <x v="0"/>
    <s v="2024-01-03"/>
    <n v="1000"/>
    <n v="1825"/>
    <n v="77"/>
    <n v="0"/>
    <n v="46.53"/>
    <n v="0"/>
    <n v="-46.53"/>
    <n v="-46.53"/>
    <n v="-1"/>
    <n v="4.22"/>
    <n v="0.6"/>
    <n v="0"/>
    <n v="0"/>
    <s v="PAUSE"/>
  </r>
  <r>
    <s v="kidwellk1031@aol.com"/>
    <s v="kim"/>
    <s v="kidwell"/>
    <s v="Kokomo"/>
    <s v="IN"/>
    <n v="3300"/>
    <s v="compass"/>
    <x v="7"/>
    <x v="0"/>
    <s v="2024-01-08"/>
    <n v="300"/>
    <n v="1807"/>
    <n v="46"/>
    <n v="1"/>
    <n v="31.07"/>
    <n v="70.38"/>
    <n v="39.309999999999995"/>
    <n v="39.309999999999995"/>
    <n v="1.2652075957515287"/>
    <n v="2.5499999999999998"/>
    <n v="0.68"/>
    <n v="31.07"/>
    <n v="2.1739130434782608E-2"/>
    <s v="SCALE"/>
  </r>
  <r>
    <s v="jhockemeyer812@gmail.com"/>
    <s v="jonathan"/>
    <s v="hockemeyer"/>
    <s v="Burleson"/>
    <s v="TX"/>
    <n v="4500"/>
    <s v="bankston chevrolet"/>
    <x v="18"/>
    <x v="0"/>
    <s v="2024-01-30"/>
    <n v="800"/>
    <n v="2403"/>
    <n v="57"/>
    <n v="2"/>
    <n v="47.38"/>
    <n v="127.73"/>
    <n v="80.349999999999994"/>
    <n v="80.349999999999994"/>
    <n v="1.6958632334318275"/>
    <n v="2.37"/>
    <n v="0.83"/>
    <n v="23.69"/>
    <n v="3.5087719298245612E-2"/>
    <s v="SCALE"/>
  </r>
  <r>
    <s v="deemurray91@gmail.com"/>
    <s v="deanna"/>
    <s v="murray"/>
    <s v="Fayetteville"/>
    <s v="NC"/>
    <n v="1699"/>
    <s v="deanna murray"/>
    <x v="2"/>
    <x v="0"/>
    <s v="2024-01-06"/>
    <n v="100"/>
    <n v="2212"/>
    <n v="81"/>
    <n v="7"/>
    <n v="34.450000000000003"/>
    <n v="519.26"/>
    <n v="484.81"/>
    <n v="484.81"/>
    <n v="14.072859216255441"/>
    <n v="3.66"/>
    <n v="0.43"/>
    <n v="4.92"/>
    <n v="8.6419753086419748E-2"/>
    <s v="SCALE"/>
  </r>
  <r>
    <s v="arielbaker@gmail.com"/>
    <s v="ariel"/>
    <s v="baker"/>
    <s v="Sarasota"/>
    <s v="FL"/>
    <n v="2167"/>
    <s v="whole foods marker"/>
    <x v="1"/>
    <x v="0"/>
    <s v="2024-01-28"/>
    <n v="800"/>
    <n v="1242"/>
    <n v="50"/>
    <n v="2"/>
    <n v="37.19"/>
    <n v="107.85"/>
    <n v="70.66"/>
    <n v="70.66"/>
    <n v="1.899973111051358"/>
    <n v="4.03"/>
    <n v="0.74"/>
    <n v="18.600000000000001"/>
    <n v="0.04"/>
    <s v="SCALE"/>
  </r>
  <r>
    <s v="marvamacklin74@yahoo.com"/>
    <s v="marva"/>
    <s v="macklin"/>
    <s v="Memphis"/>
    <s v="TN"/>
    <n v="1500"/>
    <s v="swamson serviice"/>
    <x v="1"/>
    <x v="0"/>
    <s v="2024-01-04"/>
    <n v="400"/>
    <n v="511"/>
    <n v="20"/>
    <n v="2"/>
    <n v="13.41"/>
    <n v="76.7"/>
    <n v="63.290000000000006"/>
    <n v="63.290000000000006"/>
    <n v="4.7196122296793446"/>
    <n v="3.91"/>
    <n v="0.67"/>
    <n v="6.7"/>
    <n v="0.1"/>
    <s v="SCALE"/>
  </r>
  <r>
    <s v="tranell31@hotmail.com"/>
    <s v="diana"/>
    <s v="roberts"/>
    <s v="Orlando"/>
    <s v="FL"/>
    <n v="3160"/>
    <s v="orange county"/>
    <x v="18"/>
    <x v="0"/>
    <s v="2024-01-08"/>
    <n v="300"/>
    <n v="597"/>
    <n v="15"/>
    <n v="0"/>
    <n v="9.64"/>
    <n v="0"/>
    <n v="-9.64"/>
    <n v="-9.64"/>
    <n v="-1"/>
    <n v="2.5099999999999998"/>
    <n v="0.64"/>
    <n v="0"/>
    <n v="0"/>
    <s v="PAUSE"/>
  </r>
  <r>
    <s v="lidgen@hotmail.com"/>
    <s v="rogelio"/>
    <s v="serratos"/>
    <s v="Tempe"/>
    <s v="AZ"/>
    <n v="1500"/>
    <s v="acs xerox"/>
    <x v="8"/>
    <x v="0"/>
    <s v="2024-01-22"/>
    <n v="300"/>
    <n v="702"/>
    <n v="27"/>
    <n v="0"/>
    <n v="16.89"/>
    <n v="0"/>
    <n v="-16.89"/>
    <n v="-16.89"/>
    <n v="-1"/>
    <n v="3.85"/>
    <n v="0.63"/>
    <n v="0"/>
    <n v="0"/>
    <s v="PAUSE"/>
  </r>
  <r>
    <s v="crystalc321@gmail.com"/>
    <s v="crystal"/>
    <s v="circkirillo"/>
    <s v="Jersey City"/>
    <s v="NJ"/>
    <n v="2349"/>
    <s v="cvs pharmacy"/>
    <x v="19"/>
    <x v="0"/>
    <s v="2024-01-22"/>
    <n v="300"/>
    <n v="1143"/>
    <n v="40"/>
    <n v="1"/>
    <n v="19.690000000000001"/>
    <n v="46.84"/>
    <n v="27.150000000000002"/>
    <n v="27.150000000000002"/>
    <n v="1.3788725241239208"/>
    <n v="3.5"/>
    <n v="0.49"/>
    <n v="19.690000000000001"/>
    <n v="2.5000000000000001E-2"/>
    <s v="SCALE"/>
  </r>
  <r>
    <s v="crs2442@gmail.com"/>
    <s v="steven"/>
    <s v="rott"/>
    <s v="Harrisburg"/>
    <s v="PA"/>
    <n v="2000"/>
    <s v="central penn waterproofin"/>
    <x v="5"/>
    <x v="0"/>
    <s v="2024-01-27"/>
    <n v="1000"/>
    <n v="2239"/>
    <n v="47"/>
    <n v="0"/>
    <n v="39.61"/>
    <n v="0"/>
    <n v="-39.61"/>
    <n v="-39.61"/>
    <n v="-1"/>
    <n v="2.1"/>
    <n v="0.84"/>
    <n v="0"/>
    <n v="0"/>
    <s v="PAUSE"/>
  </r>
  <r>
    <s v="djokiegirl@hotmail.com"/>
    <s v="jerry"/>
    <s v="streetman"/>
    <s v="Centerville"/>
    <s v="TX"/>
    <n v="2708"/>
    <s v="center ranch"/>
    <x v="18"/>
    <x v="0"/>
    <s v="2024-01-25"/>
    <n v="100"/>
    <n v="2446"/>
    <n v="81"/>
    <n v="9"/>
    <n v="63.26"/>
    <n v="337.64"/>
    <n v="274.38"/>
    <n v="274.38"/>
    <n v="4.3373379702813786"/>
    <n v="3.31"/>
    <n v="0.78"/>
    <n v="7.03"/>
    <n v="0.1111111111111111"/>
    <s v="SCALE"/>
  </r>
  <r>
    <s v="alawsjr1@aol.com"/>
    <s v="elaine"/>
    <s v="laws"/>
    <s v="Seekonk"/>
    <s v="MA"/>
    <n v="2121"/>
    <s v="alliance behavioral health car"/>
    <x v="16"/>
    <x v="0"/>
    <s v="2024-01-12"/>
    <n v="400"/>
    <n v="1442"/>
    <n v="58"/>
    <n v="6"/>
    <n v="49.22"/>
    <n v="420.96"/>
    <n v="371.74"/>
    <n v="371.74"/>
    <n v="7.5526208858187731"/>
    <n v="4.0199999999999996"/>
    <n v="0.85"/>
    <n v="8.1999999999999993"/>
    <n v="0.10344827586206896"/>
    <s v="SCALE"/>
  </r>
  <r>
    <s v="epriode@yahoo.com"/>
    <s v="emma"/>
    <s v="priode"/>
    <s v="Chester"/>
    <s v="VA"/>
    <n v="4500"/>
    <s v="suntrust bank; atlanta;ga"/>
    <x v="14"/>
    <x v="0"/>
    <s v="2024-01-29"/>
    <n v="100"/>
    <n v="999"/>
    <n v="23"/>
    <n v="0"/>
    <n v="15.08"/>
    <n v="0"/>
    <n v="-15.08"/>
    <n v="-15.08"/>
    <n v="-1"/>
    <n v="2.2999999999999998"/>
    <n v="0.66"/>
    <n v="0"/>
    <n v="0"/>
    <s v="PAUSE"/>
  </r>
  <r>
    <s v="janielopez82@yahoo.com"/>
    <s v="janie"/>
    <s v="lopez"/>
    <s v="Madera"/>
    <s v="CA"/>
    <n v="4200"/>
    <s v="rosemary moralez"/>
    <x v="1"/>
    <x v="0"/>
    <s v="2024-01-30"/>
    <n v="400"/>
    <n v="2346"/>
    <n v="68"/>
    <n v="0"/>
    <n v="49.44"/>
    <n v="0"/>
    <n v="-49.44"/>
    <n v="-49.44"/>
    <n v="-1"/>
    <n v="2.9"/>
    <n v="0.73"/>
    <n v="0"/>
    <n v="0"/>
    <s v="PAUSE"/>
  </r>
  <r>
    <s v="robertaevans20@gmail.com"/>
    <s v="robert"/>
    <s v="evans"/>
    <s v="Chicago Heigh"/>
    <s v="IL"/>
    <n v="3792"/>
    <s v="de la salle"/>
    <x v="14"/>
    <x v="0"/>
    <s v="2024-01-17"/>
    <n v="800"/>
    <n v="2437"/>
    <n v="84"/>
    <n v="3"/>
    <n v="46.95"/>
    <n v="148.82"/>
    <n v="101.86999999999999"/>
    <n v="101.86999999999999"/>
    <n v="2.1697550585729495"/>
    <n v="3.45"/>
    <n v="0.56000000000000005"/>
    <n v="15.65"/>
    <n v="3.5714285714285712E-2"/>
    <s v="SCALE"/>
  </r>
  <r>
    <s v="ladorisgalbert@yahoo.com"/>
    <s v="ladoris"/>
    <s v="galbert"/>
    <s v="Woodway"/>
    <s v="TX"/>
    <n v="3750"/>
    <s v="ak molecular"/>
    <x v="15"/>
    <x v="0"/>
    <s v="2024-01-02"/>
    <n v="700"/>
    <n v="1381"/>
    <n v="25"/>
    <n v="0"/>
    <n v="12.27"/>
    <n v="0"/>
    <n v="-12.27"/>
    <n v="-12.27"/>
    <n v="-1"/>
    <n v="1.81"/>
    <n v="0.49"/>
    <n v="0"/>
    <n v="0"/>
    <s v="PAUSE"/>
  </r>
  <r>
    <s v="rondamarie03@yahoo.com"/>
    <s v="loronda"/>
    <s v="white"/>
    <s v="New Orleans"/>
    <s v="LA"/>
    <n v="3000"/>
    <s v="clerk of civil district court"/>
    <x v="9"/>
    <x v="0"/>
    <s v="2024-01-31"/>
    <n v="100"/>
    <n v="920"/>
    <n v="28"/>
    <n v="1"/>
    <n v="14.62"/>
    <n v="65.3"/>
    <n v="50.68"/>
    <n v="50.68"/>
    <n v="3.4664842681258552"/>
    <n v="3.04"/>
    <n v="0.52"/>
    <n v="14.62"/>
    <n v="3.5714285714285712E-2"/>
    <s v="SCALE"/>
  </r>
  <r>
    <s v="sheena.longland@gmail.com"/>
    <s v="sheena"/>
    <s v="longland"/>
    <s v="Colorado Spri"/>
    <s v="CO"/>
    <n v="2750"/>
    <s v="robyn booton"/>
    <x v="14"/>
    <x v="0"/>
    <s v="2024-01-05"/>
    <n v="600"/>
    <n v="1041"/>
    <n v="34"/>
    <n v="3"/>
    <n v="21.27"/>
    <n v="148.03"/>
    <n v="126.76"/>
    <n v="126.76"/>
    <n v="5.959567465914434"/>
    <n v="3.27"/>
    <n v="0.63"/>
    <n v="7.09"/>
    <n v="8.8235294117647065E-2"/>
    <s v="SCALE"/>
  </r>
  <r>
    <s v="redsap23@gmail.com"/>
    <s v="sarah"/>
    <s v="poole"/>
    <s v="Battle Creek"/>
    <s v="MI"/>
    <n v="1625"/>
    <s v="employment plus"/>
    <x v="13"/>
    <x v="0"/>
    <s v="2024-01-13"/>
    <n v="500"/>
    <n v="851"/>
    <n v="17"/>
    <n v="0"/>
    <n v="9.51"/>
    <n v="0"/>
    <n v="-9.51"/>
    <n v="-9.51"/>
    <n v="-1"/>
    <n v="2"/>
    <n v="0.56000000000000005"/>
    <n v="0"/>
    <n v="0"/>
    <s v="PAUSE"/>
  </r>
  <r>
    <s v="bennygarciajr@yahoo.com"/>
    <s v="benjamin"/>
    <s v="garcia"/>
    <s v="Delray Beach"/>
    <s v="FL"/>
    <n v="3600"/>
    <s v="sri usa"/>
    <x v="4"/>
    <x v="0"/>
    <s v="2024-01-05"/>
    <n v="100"/>
    <n v="1211"/>
    <n v="26"/>
    <n v="0"/>
    <n v="14.3"/>
    <n v="0"/>
    <n v="-14.3"/>
    <n v="-14.3"/>
    <n v="-1"/>
    <n v="2.15"/>
    <n v="0.55000000000000004"/>
    <n v="0"/>
    <n v="0"/>
    <s v="PAUSE"/>
  </r>
  <r>
    <s v="carcollins54@aol.com"/>
    <s v="carmen"/>
    <s v="collins"/>
    <s v="Maroa"/>
    <s v="IL"/>
    <n v="1472"/>
    <s v="eb morse"/>
    <x v="2"/>
    <x v="0"/>
    <s v="2024-01-27"/>
    <n v="400"/>
    <n v="998"/>
    <n v="35"/>
    <n v="1"/>
    <n v="22.27"/>
    <n v="71.540000000000006"/>
    <n v="49.27000000000001"/>
    <n v="49.27000000000001"/>
    <n v="2.2123933542882805"/>
    <n v="3.51"/>
    <n v="0.64"/>
    <n v="22.27"/>
    <n v="2.8571428571428571E-2"/>
    <s v="SCALE"/>
  </r>
  <r>
    <s v="kimberly_d_adams@hotmail.com"/>
    <s v="kenneth"/>
    <s v="williams"/>
    <s v="Pasadena"/>
    <s v="TX"/>
    <n v="1900"/>
    <s v="staffmark"/>
    <x v="2"/>
    <x v="0"/>
    <s v="2024-01-30"/>
    <n v="600"/>
    <n v="2275"/>
    <n v="34"/>
    <n v="0"/>
    <n v="22.61"/>
    <n v="0"/>
    <n v="-22.61"/>
    <n v="-22.61"/>
    <n v="-1"/>
    <n v="1.49"/>
    <n v="0.66"/>
    <n v="0"/>
    <n v="0"/>
    <s v="PAUSE"/>
  </r>
  <r>
    <s v="tarheels4life06@yahoo.com"/>
    <s v="alvis"/>
    <s v="mccormick"/>
    <s v="Sanford"/>
    <s v="NC"/>
    <n v="2708"/>
    <s v="volt"/>
    <x v="4"/>
    <x v="0"/>
    <s v="2024-01-10"/>
    <n v="1000"/>
    <n v="2015"/>
    <n v="36"/>
    <n v="4"/>
    <n v="24.82"/>
    <n v="292.5"/>
    <n v="267.68"/>
    <n v="267.68"/>
    <n v="10.784850926672039"/>
    <n v="1.79"/>
    <n v="0.69"/>
    <n v="6.2"/>
    <n v="0.1111111111111111"/>
    <s v="SCALE"/>
  </r>
  <r>
    <s v="icymike.mb74@gmail.com"/>
    <s v="mical"/>
    <s v="booth"/>
    <s v="Wichita Falls"/>
    <s v="TX"/>
    <n v="2000"/>
    <s v="wichita falls country club"/>
    <x v="2"/>
    <x v="0"/>
    <s v="2024-01-03"/>
    <n v="500"/>
    <n v="1986"/>
    <n v="62"/>
    <n v="0"/>
    <n v="45.85"/>
    <n v="0"/>
    <n v="-45.85"/>
    <n v="-45.85"/>
    <n v="-1"/>
    <n v="3.12"/>
    <n v="0.74"/>
    <n v="0"/>
    <n v="0"/>
    <s v="PAUSE"/>
  </r>
  <r>
    <s v="wilson.nikki54@yahoo.com"/>
    <s v="syrita"/>
    <s v="wilson"/>
    <s v="Junction City"/>
    <s v="KS"/>
    <n v="2817"/>
    <s v="norm and betty\\'s bar"/>
    <x v="6"/>
    <x v="0"/>
    <s v="2024-01-14"/>
    <n v="700"/>
    <n v="1530"/>
    <n v="27"/>
    <n v="2"/>
    <n v="21.9"/>
    <n v="85.32"/>
    <n v="63.419999999999995"/>
    <n v="63.419999999999995"/>
    <n v="2.8958904109589039"/>
    <n v="1.76"/>
    <n v="0.81"/>
    <n v="10.95"/>
    <n v="7.407407407407407E-2"/>
    <s v="SCALE"/>
  </r>
  <r>
    <s v="rayharper121@gmail.com"/>
    <s v="raymond"/>
    <s v="harper"/>
    <s v="Richmond"/>
    <s v="VA"/>
    <n v="4500"/>
    <s v="m and t bank"/>
    <x v="2"/>
    <x v="0"/>
    <s v="2024-01-21"/>
    <n v="100"/>
    <n v="1743"/>
    <n v="76"/>
    <n v="8"/>
    <n v="53.71"/>
    <n v="493.04"/>
    <n v="439.33000000000004"/>
    <n v="439.33000000000004"/>
    <n v="8.1796685905790358"/>
    <n v="4.3600000000000003"/>
    <n v="0.71"/>
    <n v="6.71"/>
    <n v="0.10526315789473684"/>
    <s v="SCALE"/>
  </r>
  <r>
    <s v="cynthiaphinkle@hotmail.com"/>
    <s v="cynthia"/>
    <s v="hinkle"/>
    <s v="Orrstown"/>
    <s v="PA"/>
    <n v="2200"/>
    <s v="cheryl vogt"/>
    <x v="9"/>
    <x v="0"/>
    <s v="2024-01-01"/>
    <n v="300"/>
    <n v="1901"/>
    <n v="41"/>
    <n v="0"/>
    <n v="26.82"/>
    <n v="0"/>
    <n v="-26.82"/>
    <n v="-26.82"/>
    <n v="-1"/>
    <n v="2.16"/>
    <n v="0.65"/>
    <n v="0"/>
    <n v="0"/>
    <s v="PAUSE"/>
  </r>
  <r>
    <s v="stef.pena1@yahoo.com"/>
    <s v="stephanie"/>
    <s v="pena"/>
    <s v="Houston"/>
    <s v="TX"/>
    <n v="4500"/>
    <s v="ambuhealth inc"/>
    <x v="2"/>
    <x v="0"/>
    <s v="2024-01-27"/>
    <n v="200"/>
    <n v="1130"/>
    <n v="47"/>
    <n v="1"/>
    <n v="19.88"/>
    <n v="59.21"/>
    <n v="39.33"/>
    <n v="39.33"/>
    <n v="1.9783702213279679"/>
    <n v="4.16"/>
    <n v="0.42"/>
    <n v="19.88"/>
    <n v="2.1276595744680851E-2"/>
    <s v="SCALE"/>
  </r>
  <r>
    <s v="lildre1979@yahoo.com"/>
    <s v="deaundre"/>
    <s v="laury"/>
    <s v="Fort Wayne"/>
    <s v="IN"/>
    <n v="3800"/>
    <s v="general motors"/>
    <x v="15"/>
    <x v="0"/>
    <s v="2024-01-06"/>
    <n v="600"/>
    <n v="625"/>
    <n v="19"/>
    <n v="0"/>
    <n v="10.44"/>
    <n v="0"/>
    <n v="-10.44"/>
    <n v="-10.44"/>
    <n v="-1"/>
    <n v="3.04"/>
    <n v="0.55000000000000004"/>
    <n v="0"/>
    <n v="0"/>
    <s v="PAUSE"/>
  </r>
  <r>
    <s v="cassknox78@aol.com"/>
    <s v="cassandra"/>
    <s v="knox"/>
    <s v="Detroit"/>
    <s v="MI"/>
    <n v="2400"/>
    <s v="comerica inc"/>
    <x v="6"/>
    <x v="0"/>
    <s v="2024-01-27"/>
    <n v="800"/>
    <n v="1447"/>
    <n v="29"/>
    <n v="2"/>
    <n v="22.46"/>
    <n v="103.27"/>
    <n v="80.81"/>
    <n v="80.81"/>
    <n v="3.5979519145146925"/>
    <n v="2"/>
    <n v="0.77"/>
    <n v="11.23"/>
    <n v="6.8965517241379309E-2"/>
    <s v="SCALE"/>
  </r>
  <r>
    <s v="bill2scott@yahoo.com"/>
    <s v="ruben"/>
    <s v="lopez"/>
    <s v="Phoenix"/>
    <s v="AZ"/>
    <n v="3250"/>
    <s v="veolia"/>
    <x v="17"/>
    <x v="0"/>
    <s v="2024-01-28"/>
    <n v="600"/>
    <n v="1129"/>
    <n v="49"/>
    <n v="2"/>
    <n v="20.48"/>
    <n v="117.91"/>
    <n v="97.429999999999993"/>
    <n v="97.429999999999993"/>
    <n v="4.7573242187499991"/>
    <n v="4.34"/>
    <n v="0.42"/>
    <n v="10.24"/>
    <n v="4.0816326530612242E-2"/>
    <s v="SCALE"/>
  </r>
  <r>
    <s v="meyerswoodworking@gmail.com"/>
    <s v="michael"/>
    <s v="meyers"/>
    <s v="Harker Height"/>
    <s v="TX"/>
    <n v="1900"/>
    <s v="delta centrifugal"/>
    <x v="6"/>
    <x v="0"/>
    <s v="2024-01-02"/>
    <n v="200"/>
    <n v="909"/>
    <n v="19"/>
    <n v="0"/>
    <n v="8.7200000000000006"/>
    <n v="0"/>
    <n v="-8.7200000000000006"/>
    <n v="-8.7200000000000006"/>
    <n v="-1"/>
    <n v="2.09"/>
    <n v="0.46"/>
    <n v="0"/>
    <n v="0"/>
    <s v="PAUSE"/>
  </r>
  <r>
    <s v="dannie1ne@aol.com"/>
    <s v="danielle"/>
    <s v="green"/>
    <s v="Oklahoma City"/>
    <s v="OK"/>
    <n v="4500"/>
    <s v="ocean dental"/>
    <x v="14"/>
    <x v="0"/>
    <s v="2024-01-04"/>
    <n v="100"/>
    <n v="1785"/>
    <n v="54"/>
    <n v="5"/>
    <n v="31.09"/>
    <n v="358.68"/>
    <n v="327.59000000000003"/>
    <n v="327.59000000000003"/>
    <n v="10.536828562238663"/>
    <n v="3.03"/>
    <n v="0.57999999999999996"/>
    <n v="6.22"/>
    <n v="9.2592592592592587E-2"/>
    <s v="SCALE"/>
  </r>
  <r>
    <s v="beckimarlene24@gmail.com"/>
    <s v="rebecca"/>
    <s v="lowney"/>
    <s v="Norfolk"/>
    <s v="VA"/>
    <n v="2000"/>
    <s v="lake taylor"/>
    <x v="16"/>
    <x v="0"/>
    <s v="2024-01-14"/>
    <n v="700"/>
    <n v="1548"/>
    <n v="31"/>
    <n v="2"/>
    <n v="14.79"/>
    <n v="95.73"/>
    <n v="80.94"/>
    <n v="80.94"/>
    <n v="5.4726166328600403"/>
    <n v="2"/>
    <n v="0.48"/>
    <n v="7.4"/>
    <n v="6.4516129032258063E-2"/>
    <s v="SCALE"/>
  </r>
  <r>
    <s v="salinasglry@yahoo.com"/>
    <s v="ruby"/>
    <s v="salinas"/>
    <s v="San Jose"/>
    <s v="CA"/>
    <n v="3250"/>
    <s v="na"/>
    <x v="11"/>
    <x v="0"/>
    <s v="2024-01-09"/>
    <n v="1000"/>
    <n v="1547"/>
    <n v="38"/>
    <n v="1"/>
    <n v="28.57"/>
    <n v="62.9"/>
    <n v="34.33"/>
    <n v="34.33"/>
    <n v="1.2016100805040251"/>
    <n v="2.46"/>
    <n v="0.75"/>
    <n v="28.57"/>
    <n v="2.6315789473684209E-2"/>
    <s v="SCALE"/>
  </r>
  <r>
    <s v="smc332s@yahoo.com"/>
    <s v="scott"/>
    <s v="collins"/>
    <s v="Independence"/>
    <s v="MO"/>
    <n v="2884"/>
    <s v="sara lee"/>
    <x v="18"/>
    <x v="0"/>
    <s v="2024-01-23"/>
    <n v="400"/>
    <n v="1460"/>
    <n v="26"/>
    <n v="0"/>
    <n v="17.43"/>
    <n v="0"/>
    <n v="-17.43"/>
    <n v="-17.43"/>
    <n v="-1"/>
    <n v="1.78"/>
    <n v="0.67"/>
    <n v="0"/>
    <n v="0"/>
    <s v="PAUSE"/>
  </r>
  <r>
    <s v="hermione.davis@yahoo.com"/>
    <s v="hermione"/>
    <s v="masseysnow"/>
    <s v="Charlotte"/>
    <s v="NC"/>
    <n v="2750"/>
    <s v="transit mgt"/>
    <x v="0"/>
    <x v="0"/>
    <s v="2024-01-24"/>
    <n v="800"/>
    <n v="2350"/>
    <n v="102"/>
    <n v="11"/>
    <n v="63.35"/>
    <n v="601.41999999999996"/>
    <n v="538.06999999999994"/>
    <n v="538.06999999999994"/>
    <n v="8.4936069455406464"/>
    <n v="4.34"/>
    <n v="0.62"/>
    <n v="5.76"/>
    <n v="0.10784313725490197"/>
    <s v="SCALE"/>
  </r>
  <r>
    <s v="michaelstrock25@gmail.com"/>
    <s v="randy"/>
    <s v="strock"/>
    <s v="Salley"/>
    <s v="SC"/>
    <n v="1625"/>
    <s v="carolina tree care"/>
    <x v="4"/>
    <x v="0"/>
    <s v="2024-01-22"/>
    <n v="300"/>
    <n v="1007"/>
    <n v="41"/>
    <n v="3"/>
    <n v="30.11"/>
    <n v="131.80000000000001"/>
    <n v="101.69000000000001"/>
    <n v="101.69000000000001"/>
    <n v="3.3772832945865168"/>
    <n v="4.07"/>
    <n v="0.73"/>
    <n v="10.039999999999999"/>
    <n v="7.3170731707317069E-2"/>
    <s v="SCALE"/>
  </r>
  <r>
    <s v="isaacnash23@yahoo.com"/>
    <s v="isaac"/>
    <s v="nash"/>
    <s v="Lake Charles"/>
    <s v="LA"/>
    <n v="3500"/>
    <s v="aeroframe"/>
    <x v="4"/>
    <x v="0"/>
    <s v="2024-01-28"/>
    <n v="200"/>
    <n v="746"/>
    <n v="12"/>
    <n v="0"/>
    <n v="7.25"/>
    <n v="0"/>
    <n v="-7.25"/>
    <n v="-7.25"/>
    <n v="-1"/>
    <n v="1.61"/>
    <n v="0.6"/>
    <n v="0"/>
    <n v="0"/>
    <s v="PAUSE"/>
  </r>
  <r>
    <s v="alrhodes72@yahoo.com"/>
    <s v="angela"/>
    <s v="rhodes"/>
    <s v="Hampton"/>
    <s v="VA"/>
    <n v="1950"/>
    <s v="headway corp"/>
    <x v="12"/>
    <x v="0"/>
    <s v="2024-01-10"/>
    <n v="200"/>
    <n v="1754"/>
    <n v="27"/>
    <n v="0"/>
    <n v="18.190000000000001"/>
    <n v="0"/>
    <n v="-18.190000000000001"/>
    <n v="-18.190000000000001"/>
    <n v="-1"/>
    <n v="1.54"/>
    <n v="0.67"/>
    <n v="0"/>
    <n v="0"/>
    <s v="PAUSE"/>
  </r>
  <r>
    <s v="danitagoodloe@gmail.com"/>
    <s v="danita"/>
    <s v="goodloe"/>
    <s v="Kansas City"/>
    <s v="MO"/>
    <n v="3800"/>
    <s v="the bancorp bank"/>
    <x v="5"/>
    <x v="0"/>
    <s v="2024-01-19"/>
    <n v="700"/>
    <n v="2072"/>
    <n v="79"/>
    <n v="3"/>
    <n v="59.92"/>
    <n v="167.38"/>
    <n v="107.46"/>
    <n v="107.46"/>
    <n v="1.7933911882510012"/>
    <n v="3.81"/>
    <n v="0.76"/>
    <n v="19.97"/>
    <n v="3.7974683544303799E-2"/>
    <s v="SCALE"/>
  </r>
  <r>
    <s v="viviantreto@yahoo.com"/>
    <s v="vivian"/>
    <s v="treto"/>
    <s v="Miami"/>
    <s v="FL"/>
    <n v="3700"/>
    <s v="terra networks usa"/>
    <x v="10"/>
    <x v="0"/>
    <s v="2024-01-20"/>
    <n v="600"/>
    <n v="1911"/>
    <n v="50"/>
    <n v="4"/>
    <n v="38.32"/>
    <n v="283.91000000000003"/>
    <n v="245.59000000000003"/>
    <n v="245.59000000000003"/>
    <n v="6.4089248434238"/>
    <n v="2.62"/>
    <n v="0.77"/>
    <n v="9.58"/>
    <n v="0.08"/>
    <s v="SCALE"/>
  </r>
  <r>
    <s v="shmittyz321@live.com"/>
    <s v="evan"/>
    <s v="coleman"/>
    <s v="Radcliff"/>
    <s v="KY"/>
    <n v="1772"/>
    <s v="holiday inn express"/>
    <x v="17"/>
    <x v="0"/>
    <s v="2024-01-15"/>
    <n v="600"/>
    <n v="1926"/>
    <n v="37"/>
    <n v="1"/>
    <n v="19.690000000000001"/>
    <n v="55.97"/>
    <n v="36.28"/>
    <n v="36.28"/>
    <n v="1.8425596749619095"/>
    <n v="1.92"/>
    <n v="0.53"/>
    <n v="19.690000000000001"/>
    <n v="2.7027027027027029E-2"/>
    <s v="SCALE"/>
  </r>
  <r>
    <s v="rayrich27@gmail.com"/>
    <s v="raymondq"/>
    <s v="richardson"/>
    <s v="Hampton"/>
    <s v="VA"/>
    <n v="2708"/>
    <s v="amsec llc"/>
    <x v="17"/>
    <x v="0"/>
    <s v="2024-01-10"/>
    <n v="500"/>
    <n v="742"/>
    <n v="30"/>
    <n v="1"/>
    <n v="23.91"/>
    <n v="40.17"/>
    <n v="16.260000000000002"/>
    <n v="16.260000000000002"/>
    <n v="0.68005018820577168"/>
    <n v="4.04"/>
    <n v="0.8"/>
    <n v="23.91"/>
    <n v="3.3333333333333333E-2"/>
    <s v="SCALE"/>
  </r>
  <r>
    <s v="ylajeune2@gmail.com"/>
    <s v="yudine"/>
    <s v="lajeune"/>
    <s v="Champaign"/>
    <s v="IL"/>
    <n v="2000"/>
    <s v="manpower"/>
    <x v="8"/>
    <x v="0"/>
    <s v="2024-01-15"/>
    <n v="500"/>
    <n v="1070"/>
    <n v="41"/>
    <n v="0"/>
    <n v="25.62"/>
    <n v="0"/>
    <n v="-25.62"/>
    <n v="-25.62"/>
    <n v="-1"/>
    <n v="3.83"/>
    <n v="0.62"/>
    <n v="0"/>
    <n v="0"/>
    <s v="PAUSE"/>
  </r>
  <r>
    <s v="ana_pendleton@yahoo.com"/>
    <s v="ana"/>
    <s v="pendleton"/>
    <s v="Houston"/>
    <s v="TX"/>
    <n v="2817"/>
    <s v="ian binmore"/>
    <x v="2"/>
    <x v="0"/>
    <s v="2024-01-22"/>
    <n v="800"/>
    <n v="773"/>
    <n v="22"/>
    <n v="2"/>
    <n v="9.61"/>
    <n v="96.59"/>
    <n v="86.98"/>
    <n v="86.98"/>
    <n v="9.0509885535900114"/>
    <n v="2.85"/>
    <n v="0.44"/>
    <n v="4.8"/>
    <n v="9.0909090909090912E-2"/>
    <s v="SCALE"/>
  </r>
  <r>
    <s v="jnunley92@yahoo.com"/>
    <s v="jeanetta"/>
    <s v="nunley"/>
    <s v="Montgomery"/>
    <s v="AL"/>
    <n v="2550"/>
    <s v="macon county board of educatio"/>
    <x v="9"/>
    <x v="0"/>
    <s v="2024-01-21"/>
    <n v="500"/>
    <n v="1244"/>
    <n v="33"/>
    <n v="2"/>
    <n v="23.83"/>
    <n v="96.48"/>
    <n v="72.650000000000006"/>
    <n v="72.650000000000006"/>
    <n v="3.0486781368023506"/>
    <n v="2.65"/>
    <n v="0.72"/>
    <n v="11.92"/>
    <n v="6.0606060606060608E-2"/>
    <s v="SCALE"/>
  </r>
  <r>
    <s v="shapeup01@yahoo.com"/>
    <s v="cleveland"/>
    <s v="brown"/>
    <s v="Lakeland"/>
    <s v="FL"/>
    <n v="4800"/>
    <s v="united storage"/>
    <x v="4"/>
    <x v="0"/>
    <s v="2024-01-11"/>
    <n v="500"/>
    <n v="1888"/>
    <n v="68"/>
    <n v="0"/>
    <n v="44.52"/>
    <n v="0"/>
    <n v="-44.52"/>
    <n v="-44.52"/>
    <n v="-1"/>
    <n v="3.6"/>
    <n v="0.65"/>
    <n v="0"/>
    <n v="0"/>
    <s v="PAUSE"/>
  </r>
  <r>
    <s v="yogidustin@live.com"/>
    <s v="dustin"/>
    <s v="turner"/>
    <s v="Bountiful"/>
    <s v="UT"/>
    <n v="4900"/>
    <s v="marriott intl"/>
    <x v="8"/>
    <x v="0"/>
    <s v="2024-01-05"/>
    <n v="700"/>
    <n v="971"/>
    <n v="15"/>
    <n v="0"/>
    <n v="7.98"/>
    <n v="0"/>
    <n v="-7.98"/>
    <n v="-7.98"/>
    <n v="-1"/>
    <n v="1.54"/>
    <n v="0.53"/>
    <n v="0"/>
    <n v="0"/>
    <s v="PAUSE"/>
  </r>
  <r>
    <s v="julzmommy@yahoo.com"/>
    <s v="myda"/>
    <s v="merrill"/>
    <s v="Port Hueneme"/>
    <s v="CA"/>
    <n v="1750"/>
    <s v="casa pacifica"/>
    <x v="8"/>
    <x v="0"/>
    <s v="2024-01-10"/>
    <n v="100"/>
    <n v="1514"/>
    <n v="31"/>
    <n v="1"/>
    <n v="15.58"/>
    <n v="45.33"/>
    <n v="29.75"/>
    <n v="29.75"/>
    <n v="1.9094993581514763"/>
    <n v="2.0499999999999998"/>
    <n v="0.5"/>
    <n v="15.58"/>
    <n v="3.2258064516129031E-2"/>
    <s v="SCALE"/>
  </r>
  <r>
    <s v="michaelbrand70@aol.com"/>
    <s v="jorge"/>
    <s v="brand"/>
    <s v="Corona"/>
    <s v="CA"/>
    <n v="1354"/>
    <s v="newmillenium"/>
    <x v="4"/>
    <x v="0"/>
    <s v="2024-01-28"/>
    <n v="200"/>
    <n v="2345"/>
    <n v="92"/>
    <n v="8"/>
    <n v="40.29"/>
    <n v="403.87"/>
    <n v="363.58"/>
    <n v="363.58"/>
    <n v="9.024075452965997"/>
    <n v="3.92"/>
    <n v="0.44"/>
    <n v="5.04"/>
    <n v="8.6956521739130432E-2"/>
    <s v="SCALE"/>
  </r>
  <r>
    <s v="tn_ladyvolt@yahoo.com"/>
    <s v="odarra"/>
    <s v="beauvais"/>
    <s v="Nashville"/>
    <s v="TN"/>
    <n v="2060"/>
    <s v="usa security"/>
    <x v="8"/>
    <x v="0"/>
    <s v="2024-01-13"/>
    <n v="600"/>
    <n v="1110"/>
    <n v="18"/>
    <n v="0"/>
    <n v="13.47"/>
    <n v="0"/>
    <n v="-13.47"/>
    <n v="-13.47"/>
    <n v="-1"/>
    <n v="1.62"/>
    <n v="0.75"/>
    <n v="0"/>
    <n v="0"/>
    <s v="PAUSE"/>
  </r>
  <r>
    <s v="j.reid215@yahoo.com"/>
    <s v="shante"/>
    <s v="darby"/>
    <s v="Philadelphia"/>
    <s v="PA"/>
    <n v="2700"/>
    <s v="asig"/>
    <x v="13"/>
    <x v="0"/>
    <s v="2024-01-10"/>
    <n v="800"/>
    <n v="2341"/>
    <n v="72"/>
    <n v="6"/>
    <n v="44.37"/>
    <n v="303.57"/>
    <n v="259.2"/>
    <n v="259.2"/>
    <n v="5.8417849898580121"/>
    <n v="3.08"/>
    <n v="0.62"/>
    <n v="7.4"/>
    <n v="8.3333333333333329E-2"/>
    <s v="SCALE"/>
  </r>
  <r>
    <s v="shirleym19@live.com"/>
    <s v="shirley"/>
    <s v="wooten"/>
    <s v="Lewisville"/>
    <s v="TX"/>
    <n v="2250"/>
    <s v="beltline salvage"/>
    <x v="15"/>
    <x v="0"/>
    <s v="2024-01-16"/>
    <n v="100"/>
    <n v="1115"/>
    <n v="47"/>
    <n v="5"/>
    <n v="30.05"/>
    <n v="328.78"/>
    <n v="298.72999999999996"/>
    <n v="298.72999999999996"/>
    <n v="9.9410981697171366"/>
    <n v="4.22"/>
    <n v="0.64"/>
    <n v="6.01"/>
    <n v="0.10638297872340426"/>
    <s v="SCALE"/>
  </r>
  <r>
    <s v="gkelley12@hotmail.com"/>
    <s v="garrynette"/>
    <s v="kelley"/>
    <s v="Houston"/>
    <s v="TX"/>
    <n v="4200"/>
    <s v="attorney general of texas"/>
    <x v="6"/>
    <x v="0"/>
    <s v="2024-01-28"/>
    <n v="300"/>
    <n v="1217"/>
    <n v="29"/>
    <n v="0"/>
    <n v="20.75"/>
    <n v="0"/>
    <n v="-20.75"/>
    <n v="-20.75"/>
    <n v="-1"/>
    <n v="2.38"/>
    <n v="0.72"/>
    <n v="0"/>
    <n v="0"/>
    <s v="PAUSE"/>
  </r>
  <r>
    <s v="bmthomas35@hotmail.com"/>
    <s v="bridgette"/>
    <s v="thomas"/>
    <s v="Red Oak"/>
    <s v="TX"/>
    <n v="4400"/>
    <s v="fridays"/>
    <x v="16"/>
    <x v="0"/>
    <s v="2024-01-08"/>
    <n v="600"/>
    <n v="971"/>
    <n v="34"/>
    <n v="3"/>
    <n v="27.96"/>
    <n v="213.26"/>
    <n v="185.29999999999998"/>
    <n v="185.29999999999998"/>
    <n v="6.6273247496423453"/>
    <n v="3.5"/>
    <n v="0.82"/>
    <n v="9.32"/>
    <n v="8.8235294117647065E-2"/>
    <s v="SCALE"/>
  </r>
  <r>
    <s v="pearsonf2003@yahoo.com"/>
    <s v="francesca"/>
    <s v="pearson"/>
    <s v="Auburn"/>
    <s v="AL"/>
    <n v="3200"/>
    <s v="worldpay"/>
    <x v="10"/>
    <x v="0"/>
    <s v="2024-01-24"/>
    <n v="500"/>
    <n v="950"/>
    <n v="24"/>
    <n v="0"/>
    <n v="9.9600000000000009"/>
    <n v="0"/>
    <n v="-9.9600000000000009"/>
    <n v="-9.9600000000000009"/>
    <n v="-1"/>
    <n v="2.5299999999999998"/>
    <n v="0.42"/>
    <n v="0"/>
    <n v="0"/>
    <s v="PAUSE"/>
  </r>
  <r>
    <s v="tweetbyrd721@yahoo.com"/>
    <s v="chauvet"/>
    <s v="wells"/>
    <s v="Simpsonville"/>
    <s v="SC"/>
    <n v="2750"/>
    <s v="defense support services"/>
    <x v="15"/>
    <x v="0"/>
    <s v="2024-01-26"/>
    <n v="700"/>
    <n v="663"/>
    <n v="23"/>
    <n v="0"/>
    <n v="15.59"/>
    <n v="0"/>
    <n v="-15.59"/>
    <n v="-15.59"/>
    <n v="-1"/>
    <n v="3.47"/>
    <n v="0.68"/>
    <n v="0"/>
    <n v="0"/>
    <s v="PAUSE"/>
  </r>
  <r>
    <s v="faceless_shane@yahoo.com"/>
    <s v="shane"/>
    <s v="smithson"/>
    <s v="Milan"/>
    <s v="IN"/>
    <n v="3500"/>
    <s v="rock tenn"/>
    <x v="12"/>
    <x v="0"/>
    <s v="2024-01-14"/>
    <n v="500"/>
    <n v="1165"/>
    <n v="40"/>
    <n v="1"/>
    <n v="17.41"/>
    <n v="73.83"/>
    <n v="56.42"/>
    <n v="56.42"/>
    <n v="3.2406662837449742"/>
    <n v="3.43"/>
    <n v="0.44"/>
    <n v="17.41"/>
    <n v="2.5000000000000001E-2"/>
    <s v="SCALE"/>
  </r>
  <r>
    <s v="michelleboldt44@gmail.com"/>
    <s v="michelle"/>
    <s v="boldt"/>
    <s v="Corpus Christ"/>
    <s v="TX"/>
    <n v="1900"/>
    <s v="casual male xl"/>
    <x v="16"/>
    <x v="0"/>
    <s v="2024-01-30"/>
    <n v="700"/>
    <n v="2420"/>
    <n v="36"/>
    <n v="4"/>
    <n v="15.4"/>
    <n v="153.96"/>
    <n v="138.56"/>
    <n v="138.56"/>
    <n v="8.9974025974025977"/>
    <n v="1.49"/>
    <n v="0.43"/>
    <n v="3.85"/>
    <n v="0.1111111111111111"/>
    <s v="SCALE"/>
  </r>
  <r>
    <s v="ginasworlds1@yahoo.com"/>
    <s v="regina"/>
    <s v="roper"/>
    <s v="Sanford"/>
    <s v="ME"/>
    <n v="2167"/>
    <s v="bob\\'s clam hut"/>
    <x v="19"/>
    <x v="0"/>
    <s v="2024-01-13"/>
    <n v="400"/>
    <n v="931"/>
    <n v="38"/>
    <n v="4"/>
    <n v="19.940000000000001"/>
    <n v="256.39"/>
    <n v="236.45"/>
    <n v="236.45"/>
    <n v="11.858074222668003"/>
    <n v="4.08"/>
    <n v="0.52"/>
    <n v="4.99"/>
    <n v="0.10526315789473684"/>
    <s v="SCALE"/>
  </r>
  <r>
    <s v="arellaba@yahoo.com"/>
    <s v="brenda"/>
    <s v="arellano"/>
    <s v="Houston"/>
    <s v="TX"/>
    <n v="2700"/>
    <s v="harris county hosiptal distric"/>
    <x v="0"/>
    <x v="0"/>
    <s v="2024-01-18"/>
    <n v="400"/>
    <n v="2299"/>
    <n v="71"/>
    <n v="6"/>
    <n v="41.46"/>
    <n v="259.48"/>
    <n v="218.02"/>
    <n v="218.02"/>
    <n v="5.2585624698504585"/>
    <n v="3.09"/>
    <n v="0.57999999999999996"/>
    <n v="6.91"/>
    <n v="8.4507042253521125E-2"/>
    <s v="SCALE"/>
  </r>
  <r>
    <s v="tbugarin1224@yahoo.com"/>
    <s v="teofilo"/>
    <s v="bugarin"/>
    <s v="Keyport"/>
    <s v="NJ"/>
    <n v="1625"/>
    <s v="marin management mcdonalds"/>
    <x v="19"/>
    <x v="0"/>
    <s v="2024-01-29"/>
    <n v="100"/>
    <n v="1471"/>
    <n v="49"/>
    <n v="1"/>
    <n v="32.94"/>
    <n v="58.88"/>
    <n v="25.940000000000005"/>
    <n v="25.940000000000005"/>
    <n v="0.78749241044323026"/>
    <n v="3.33"/>
    <n v="0.67"/>
    <n v="32.94"/>
    <n v="2.0408163265306121E-2"/>
    <s v="SCALE"/>
  </r>
  <r>
    <s v="lois.byous@yahoo.com"/>
    <s v="irene"/>
    <s v="blazio"/>
    <s v="Enid"/>
    <s v="OK"/>
    <n v="4666"/>
    <s v="dept of defense"/>
    <x v="19"/>
    <x v="0"/>
    <s v="2024-01-18"/>
    <n v="400"/>
    <n v="1018"/>
    <n v="35"/>
    <n v="1"/>
    <n v="18.57"/>
    <n v="56.06"/>
    <n v="37.49"/>
    <n v="37.49"/>
    <n v="2.0188476036618201"/>
    <n v="3.44"/>
    <n v="0.53"/>
    <n v="18.57"/>
    <n v="2.8571428571428571E-2"/>
    <s v="SCALE"/>
  </r>
  <r>
    <s v="linneayates@gmail.com"/>
    <s v="linnea"/>
    <s v="yates"/>
    <s v="Debary"/>
    <s v="FL"/>
    <n v="3500"/>
    <s v="advance purification tech"/>
    <x v="12"/>
    <x v="0"/>
    <s v="2024-01-27"/>
    <n v="800"/>
    <n v="861"/>
    <n v="28"/>
    <n v="1"/>
    <n v="17.920000000000002"/>
    <n v="39.11"/>
    <n v="21.189999999999998"/>
    <n v="21.189999999999998"/>
    <n v="1.1824776785714284"/>
    <n v="3.25"/>
    <n v="0.64"/>
    <n v="17.920000000000002"/>
    <n v="3.5714285714285712E-2"/>
    <s v="SCALE"/>
  </r>
  <r>
    <s v="mzwise555@hotmail.com"/>
    <s v="latonya"/>
    <s v="miles"/>
    <s v="Chicago"/>
    <s v="IL"/>
    <n v="3250"/>
    <s v="gate gourmet"/>
    <x v="14"/>
    <x v="0"/>
    <s v="2024-01-02"/>
    <n v="700"/>
    <n v="1624"/>
    <n v="59"/>
    <n v="6"/>
    <n v="33.57"/>
    <n v="369.12"/>
    <n v="335.55"/>
    <n v="335.55"/>
    <n v="9.9955317247542457"/>
    <n v="3.63"/>
    <n v="0.56999999999999995"/>
    <n v="5.6"/>
    <n v="0.10169491525423729"/>
    <s v="SCALE"/>
  </r>
  <r>
    <s v="boyzandme2003@yahoo.com"/>
    <s v="tanya"/>
    <s v="underwood"/>
    <s v="Van Nuys"/>
    <s v="CA"/>
    <n v="3000"/>
    <s v="los angeles unified schoo"/>
    <x v="9"/>
    <x v="0"/>
    <s v="2024-01-24"/>
    <n v="200"/>
    <n v="951"/>
    <n v="35"/>
    <n v="1"/>
    <n v="18.95"/>
    <n v="62.42"/>
    <n v="43.47"/>
    <n v="43.47"/>
    <n v="2.2939313984168868"/>
    <n v="3.68"/>
    <n v="0.54"/>
    <n v="18.95"/>
    <n v="2.8571428571428571E-2"/>
    <s v="SCALE"/>
  </r>
  <r>
    <s v="gpgoo12561@aol.com"/>
    <s v="jessie"/>
    <s v="calvert"/>
    <s v="Castlewood"/>
    <s v="VA"/>
    <n v="4333"/>
    <s v="kllm"/>
    <x v="12"/>
    <x v="0"/>
    <s v="2024-01-12"/>
    <n v="100"/>
    <n v="1225"/>
    <n v="35"/>
    <n v="0"/>
    <n v="15.84"/>
    <n v="0"/>
    <n v="-15.84"/>
    <n v="-15.84"/>
    <n v="-1"/>
    <n v="2.86"/>
    <n v="0.45"/>
    <n v="0"/>
    <n v="0"/>
    <s v="PAUSE"/>
  </r>
  <r>
    <s v="darria215@gmail.com"/>
    <s v="darria"/>
    <s v="foreman"/>
    <s v="North Las Veg"/>
    <s v="NV"/>
    <n v="915"/>
    <s v="plasma care"/>
    <x v="16"/>
    <x v="0"/>
    <s v="2024-01-14"/>
    <n v="800"/>
    <n v="1827"/>
    <n v="63"/>
    <n v="0"/>
    <n v="49.19"/>
    <n v="0"/>
    <n v="-49.19"/>
    <n v="-49.19"/>
    <n v="-1"/>
    <n v="3.45"/>
    <n v="0.78"/>
    <n v="0"/>
    <n v="0"/>
    <s v="PAUSE"/>
  </r>
  <r>
    <s v="ktm304@hotmail.com"/>
    <s v="wilk"/>
    <s v="vaighn"/>
    <s v="Lansdale"/>
    <s v="PA"/>
    <n v="1500"/>
    <s v="core logic"/>
    <x v="13"/>
    <x v="0"/>
    <s v="2024-01-28"/>
    <n v="700"/>
    <n v="1326"/>
    <n v="26"/>
    <n v="2"/>
    <n v="15.01"/>
    <n v="75.37"/>
    <n v="60.360000000000007"/>
    <n v="60.360000000000007"/>
    <n v="4.0213191205862762"/>
    <n v="1.96"/>
    <n v="0.57999999999999996"/>
    <n v="7.5"/>
    <n v="7.6923076923076927E-2"/>
    <s v="SCALE"/>
  </r>
  <r>
    <s v="louu25@yahoo.com"/>
    <s v="louis"/>
    <s v="taylor"/>
    <s v="Cleveland"/>
    <s v="OH"/>
    <n v="3300"/>
    <s v="cuyahoga county sheriffs"/>
    <x v="6"/>
    <x v="0"/>
    <s v="2024-01-03"/>
    <n v="100"/>
    <n v="1149"/>
    <n v="34"/>
    <n v="1"/>
    <n v="21.36"/>
    <n v="69.92"/>
    <n v="48.56"/>
    <n v="48.56"/>
    <n v="2.2734082397003745"/>
    <n v="2.96"/>
    <n v="0.63"/>
    <n v="21.36"/>
    <n v="2.9411764705882353E-2"/>
    <s v="SCALE"/>
  </r>
  <r>
    <s v="tabitha_heacock@yahoo.com"/>
    <s v="tabitha"/>
    <s v="heacock"/>
    <s v="Vincennes"/>
    <s v="IN"/>
    <n v="3384"/>
    <s v="ymca"/>
    <x v="13"/>
    <x v="0"/>
    <s v="2024-01-17"/>
    <n v="500"/>
    <n v="1677"/>
    <n v="55"/>
    <n v="0"/>
    <n v="41.45"/>
    <n v="0"/>
    <n v="-41.45"/>
    <n v="-41.45"/>
    <n v="-1"/>
    <n v="3.28"/>
    <n v="0.75"/>
    <n v="0"/>
    <n v="0"/>
    <s v="PAUSE"/>
  </r>
  <r>
    <s v="chaos.tha.king@gmail.com"/>
    <s v="keith"/>
    <s v="andrews"/>
    <s v="Merrillville"/>
    <s v="IN"/>
    <n v="3900"/>
    <s v="south suburban"/>
    <x v="2"/>
    <x v="0"/>
    <s v="2024-01-11"/>
    <n v="1000"/>
    <n v="776"/>
    <n v="14"/>
    <n v="0"/>
    <n v="6.05"/>
    <n v="0"/>
    <n v="-6.05"/>
    <n v="-6.05"/>
    <n v="-1"/>
    <n v="1.8"/>
    <n v="0.43"/>
    <n v="0"/>
    <n v="0"/>
    <s v="PAUSE"/>
  </r>
  <r>
    <s v="leah1980@hotmail.com"/>
    <s v="ledah"/>
    <s v="arbubaker"/>
    <s v="Newark"/>
    <s v="NJ"/>
    <n v="1500"/>
    <s v="newark public schools"/>
    <x v="11"/>
    <x v="0"/>
    <s v="2024-01-22"/>
    <n v="500"/>
    <n v="1439"/>
    <n v="46"/>
    <n v="0"/>
    <n v="21.19"/>
    <n v="0"/>
    <n v="-21.19"/>
    <n v="-21.19"/>
    <n v="-1"/>
    <n v="3.2"/>
    <n v="0.46"/>
    <n v="0"/>
    <n v="0"/>
    <s v="PAUSE"/>
  </r>
  <r>
    <s v="stimphont@yahoo.com"/>
    <s v="lisa"/>
    <s v="holcomb"/>
    <s v="Bradenton"/>
    <s v="FL"/>
    <n v="4200"/>
    <s v="cardiology associates"/>
    <x v="1"/>
    <x v="0"/>
    <s v="2024-01-25"/>
    <n v="300"/>
    <n v="2119"/>
    <n v="62"/>
    <n v="1"/>
    <n v="33.44"/>
    <n v="38.42"/>
    <n v="4.980000000000004"/>
    <n v="4.980000000000004"/>
    <n v="0.14892344497607668"/>
    <n v="2.93"/>
    <n v="0.54"/>
    <n v="33.44"/>
    <n v="1.6129032258064516E-2"/>
    <s v="SCALE"/>
  </r>
  <r>
    <s v="vsintuskegee@aol.com"/>
    <s v="valerie"/>
    <s v="smith"/>
    <s v="Tuskegee Inst"/>
    <s v="AL"/>
    <n v="3600"/>
    <s v="town of shorter"/>
    <x v="14"/>
    <x v="0"/>
    <s v="2024-01-01"/>
    <n v="800"/>
    <n v="561"/>
    <n v="21"/>
    <n v="2"/>
    <n v="16.39"/>
    <n v="135.97"/>
    <n v="119.58"/>
    <n v="119.58"/>
    <n v="7.2959121415497252"/>
    <n v="3.74"/>
    <n v="0.78"/>
    <n v="8.1999999999999993"/>
    <n v="9.5238095238095233E-2"/>
    <s v="SCALE"/>
  </r>
  <r>
    <s v="misss_tiff@hotmail.com"/>
    <s v="tiffany"/>
    <s v="walker"/>
    <s v="Whitehall"/>
    <s v="PA"/>
    <n v="4500"/>
    <s v="st lukes physician group"/>
    <x v="6"/>
    <x v="0"/>
    <s v="2024-01-25"/>
    <n v="500"/>
    <n v="1155"/>
    <n v="35"/>
    <n v="1"/>
    <n v="19.399999999999999"/>
    <n v="59.11"/>
    <n v="39.71"/>
    <n v="39.71"/>
    <n v="2.0469072164948456"/>
    <n v="3.03"/>
    <n v="0.55000000000000004"/>
    <n v="19.399999999999999"/>
    <n v="2.8571428571428571E-2"/>
    <s v="SCALE"/>
  </r>
  <r>
    <s v="beebee01421@hotmail.com"/>
    <s v="brandy"/>
    <s v="truax"/>
    <s v="Lebanon"/>
    <s v="PA"/>
    <n v="3500"/>
    <s v="hollywood casino"/>
    <x v="11"/>
    <x v="0"/>
    <s v="2024-01-16"/>
    <n v="100"/>
    <n v="1324"/>
    <n v="45"/>
    <n v="0"/>
    <n v="36.06"/>
    <n v="0"/>
    <n v="-36.06"/>
    <n v="-36.06"/>
    <n v="-1"/>
    <n v="3.4"/>
    <n v="0.8"/>
    <n v="0"/>
    <n v="0"/>
    <s v="PAUSE"/>
  </r>
  <r>
    <s v="debbieyancey47@yahoo.com"/>
    <s v="debbie"/>
    <s v="yancey"/>
    <s v="Strunk"/>
    <s v="KY"/>
    <n v="4600"/>
    <s v="scott county hospital"/>
    <x v="4"/>
    <x v="0"/>
    <s v="2024-01-09"/>
    <n v="300"/>
    <n v="2168"/>
    <n v="81"/>
    <n v="9"/>
    <n v="50.47"/>
    <n v="605.5"/>
    <n v="555.03"/>
    <n v="555.03"/>
    <n v="10.997226074895977"/>
    <n v="3.74"/>
    <n v="0.62"/>
    <n v="5.61"/>
    <n v="0.1111111111111111"/>
    <s v="SCALE"/>
  </r>
  <r>
    <s v="yogiten@aol.com"/>
    <s v="carlos"/>
    <s v="montes"/>
    <s v="Tuscaloosa"/>
    <s v="AL"/>
    <n v="4600"/>
    <s v="express oil change"/>
    <x v="19"/>
    <x v="0"/>
    <s v="2024-01-03"/>
    <n v="100"/>
    <n v="514"/>
    <n v="8"/>
    <n v="0"/>
    <n v="3.44"/>
    <n v="0"/>
    <n v="-3.44"/>
    <n v="-3.44"/>
    <n v="-1"/>
    <n v="1.56"/>
    <n v="0.43"/>
    <n v="0"/>
    <n v="0"/>
    <s v="PAUSE"/>
  </r>
  <r>
    <s v="deshon25@gmail.com"/>
    <s v="torian"/>
    <s v="mayes"/>
    <s v="Dallas"/>
    <s v="TX"/>
    <n v="3300"/>
    <s v="baylor hospital"/>
    <x v="12"/>
    <x v="0"/>
    <s v="2024-01-28"/>
    <n v="400"/>
    <n v="571"/>
    <n v="24"/>
    <n v="0"/>
    <n v="18.93"/>
    <n v="0"/>
    <n v="-18.93"/>
    <n v="-18.93"/>
    <n v="-1"/>
    <n v="4.2"/>
    <n v="0.79"/>
    <n v="0"/>
    <n v="0"/>
    <s v="PAUSE"/>
  </r>
  <r>
    <s v="tcdougls11@hotmail.com"/>
    <s v="theresa"/>
    <s v="douglas"/>
    <s v="Panama City"/>
    <s v="FL"/>
    <n v="3700"/>
    <s v="state of florida"/>
    <x v="15"/>
    <x v="0"/>
    <s v="2024-01-13"/>
    <n v="300"/>
    <n v="2068"/>
    <n v="85"/>
    <n v="0"/>
    <n v="50.87"/>
    <n v="0"/>
    <n v="-50.87"/>
    <n v="-50.87"/>
    <n v="-1"/>
    <n v="4.1100000000000003"/>
    <n v="0.6"/>
    <n v="0"/>
    <n v="0"/>
    <s v="PAUSE"/>
  </r>
  <r>
    <s v="graymachine@gmail.com"/>
    <s v="andrew"/>
    <s v="sanders"/>
    <s v="Tampa"/>
    <s v="FL"/>
    <n v="3800"/>
    <s v="t-mobile us"/>
    <x v="4"/>
    <x v="0"/>
    <s v="2024-01-20"/>
    <n v="700"/>
    <n v="938"/>
    <n v="15"/>
    <n v="0"/>
    <n v="6.82"/>
    <n v="0"/>
    <n v="-6.82"/>
    <n v="-6.82"/>
    <n v="-1"/>
    <n v="1.6"/>
    <n v="0.45"/>
    <n v="0"/>
    <n v="0"/>
    <s v="PAUSE"/>
  </r>
  <r>
    <s v="ds94jc@aol.com"/>
    <s v="daniel"/>
    <s v="snavely"/>
    <s v="Christiansbur"/>
    <s v="VA"/>
    <n v="3600"/>
    <s v="sears holdings"/>
    <x v="11"/>
    <x v="0"/>
    <s v="2024-01-07"/>
    <n v="400"/>
    <n v="1355"/>
    <n v="31"/>
    <n v="3"/>
    <n v="21.37"/>
    <n v="134.01"/>
    <n v="112.63999999999999"/>
    <n v="112.63999999999999"/>
    <n v="5.2709405708937753"/>
    <n v="2.29"/>
    <n v="0.69"/>
    <n v="7.12"/>
    <n v="9.6774193548387094E-2"/>
    <s v="SCALE"/>
  </r>
  <r>
    <s v="pordiosero69@hotmail.com"/>
    <s v="jose"/>
    <s v="cruz"/>
    <s v="Cicero"/>
    <s v="IL"/>
    <n v="2300"/>
    <s v="new dairy"/>
    <x v="6"/>
    <x v="0"/>
    <s v="2024-01-19"/>
    <n v="500"/>
    <n v="2377"/>
    <n v="49"/>
    <n v="1"/>
    <n v="38.299999999999997"/>
    <n v="59.1"/>
    <n v="20.800000000000004"/>
    <n v="20.800000000000004"/>
    <n v="0.54308093994778084"/>
    <n v="2.06"/>
    <n v="0.78"/>
    <n v="38.299999999999997"/>
    <n v="2.0408163265306121E-2"/>
    <s v="SCALE"/>
  </r>
  <r>
    <s v="smommabear1999@aol.com"/>
    <s v="edwin"/>
    <s v="bully"/>
    <s v="Fairfield"/>
    <s v="OH"/>
    <n v="1000"/>
    <s v="air authority"/>
    <x v="5"/>
    <x v="0"/>
    <s v="2024-01-27"/>
    <n v="300"/>
    <n v="1651"/>
    <n v="59"/>
    <n v="0"/>
    <n v="26.93"/>
    <n v="0"/>
    <n v="-26.93"/>
    <n v="-26.93"/>
    <n v="-1"/>
    <n v="3.57"/>
    <n v="0.46"/>
    <n v="0"/>
    <n v="0"/>
    <s v="PAUSE"/>
  </r>
  <r>
    <s v="valynn_m@yahoo.com"/>
    <s v="valencia"/>
    <s v="martin"/>
    <s v="Memphis"/>
    <s v="TN"/>
    <n v="2750"/>
    <s v="servicemaster"/>
    <x v="7"/>
    <x v="0"/>
    <s v="2024-01-23"/>
    <n v="700"/>
    <n v="2017"/>
    <n v="53"/>
    <n v="5"/>
    <n v="41.55"/>
    <n v="277.77"/>
    <n v="236.21999999999997"/>
    <n v="236.21999999999997"/>
    <n v="5.6851985559566787"/>
    <n v="2.63"/>
    <n v="0.78"/>
    <n v="8.31"/>
    <n v="9.4339622641509441E-2"/>
    <s v="SCALE"/>
  </r>
  <r>
    <s v="cjcunningham0425@gmail.com"/>
    <s v="corby l"/>
    <s v="cunningham"/>
    <s v="Zanesville"/>
    <s v="OH"/>
    <n v="2000"/>
    <s v="tk transportaion"/>
    <x v="16"/>
    <x v="0"/>
    <s v="2024-01-09"/>
    <n v="1000"/>
    <n v="1342"/>
    <n v="41"/>
    <n v="1"/>
    <n v="16.670000000000002"/>
    <n v="54.72"/>
    <n v="38.049999999999997"/>
    <n v="38.049999999999997"/>
    <n v="2.2825434913017393"/>
    <n v="3.06"/>
    <n v="0.41"/>
    <n v="16.670000000000002"/>
    <n v="2.4390243902439025E-2"/>
    <s v="SCALE"/>
  </r>
  <r>
    <s v="f.flemino@yahoo.com"/>
    <s v="fonsecca"/>
    <s v="flemino"/>
    <s v="Saint Paul"/>
    <s v="MN"/>
    <n v="4700"/>
    <s v="mcdonalds"/>
    <x v="2"/>
    <x v="0"/>
    <s v="2024-01-03"/>
    <n v="500"/>
    <n v="1834"/>
    <n v="70"/>
    <n v="3"/>
    <n v="58.8"/>
    <n v="149.29"/>
    <n v="90.49"/>
    <n v="90.49"/>
    <n v="1.5389455782312924"/>
    <n v="3.82"/>
    <n v="0.84"/>
    <n v="19.600000000000001"/>
    <n v="4.2857142857142858E-2"/>
    <s v="SCALE"/>
  </r>
  <r>
    <s v="soradet_jung@hotmail.com"/>
    <s v="soradej"/>
    <s v="raksathai"/>
    <s v="Los Angeles"/>
    <s v="CA"/>
    <n v="2700"/>
    <s v="tasty thai"/>
    <x v="0"/>
    <x v="0"/>
    <s v="2024-01-01"/>
    <n v="500"/>
    <n v="1655"/>
    <n v="34"/>
    <n v="0"/>
    <n v="18.3"/>
    <n v="0"/>
    <n v="-18.3"/>
    <n v="-18.3"/>
    <n v="-1"/>
    <n v="2.0499999999999998"/>
    <n v="0.54"/>
    <n v="0"/>
    <n v="0"/>
    <s v="PAUSE"/>
  </r>
  <r>
    <s v="ericbrudolph@yahoo.com"/>
    <s v="eric"/>
    <s v="rudolph"/>
    <s v="Huntsville"/>
    <s v="AL"/>
    <n v="3900"/>
    <s v="infinity technology"/>
    <x v="3"/>
    <x v="0"/>
    <s v="2024-01-31"/>
    <n v="300"/>
    <n v="2307"/>
    <n v="95"/>
    <n v="10"/>
    <n v="80.58"/>
    <n v="534.73"/>
    <n v="454.15000000000003"/>
    <n v="454.15000000000003"/>
    <n v="5.636013899230579"/>
    <n v="4.12"/>
    <n v="0.85"/>
    <n v="8.06"/>
    <n v="0.10526315789473684"/>
    <s v="SCALE"/>
  </r>
  <r>
    <s v="aquilagivens@yahoo.com"/>
    <s v="aquila"/>
    <s v="givens"/>
    <s v="Monroe"/>
    <s v="LA"/>
    <n v="3200"/>
    <s v="faster refund express"/>
    <x v="5"/>
    <x v="0"/>
    <s v="2024-01-28"/>
    <n v="700"/>
    <n v="744"/>
    <n v="33"/>
    <n v="3"/>
    <n v="18.8"/>
    <n v="164.46"/>
    <n v="145.66"/>
    <n v="145.66"/>
    <n v="7.7478723404255314"/>
    <n v="4.4400000000000004"/>
    <n v="0.56999999999999995"/>
    <n v="6.27"/>
    <n v="9.0909090909090912E-2"/>
    <s v="SCALE"/>
  </r>
  <r>
    <s v="onepennyatatime75@yahoo.com"/>
    <s v="lakeisha"/>
    <s v="neal"/>
    <s v="Grandview"/>
    <s v="MO"/>
    <n v="2475"/>
    <s v="barber\\\\\\'s lounge"/>
    <x v="12"/>
    <x v="0"/>
    <s v="2024-01-02"/>
    <n v="200"/>
    <n v="1928"/>
    <n v="66"/>
    <n v="0"/>
    <n v="54.04"/>
    <n v="0"/>
    <n v="-54.04"/>
    <n v="-54.04"/>
    <n v="-1"/>
    <n v="3.42"/>
    <n v="0.82"/>
    <n v="0"/>
    <n v="0"/>
    <s v="PAUSE"/>
  </r>
  <r>
    <s v="johstacy@gmail.com"/>
    <s v="john"/>
    <s v="stacy"/>
    <s v="Issaquah"/>
    <s v="WA"/>
    <n v="4250"/>
    <s v="microsoft"/>
    <x v="8"/>
    <x v="0"/>
    <s v="2024-01-29"/>
    <n v="700"/>
    <n v="2094"/>
    <n v="44"/>
    <n v="0"/>
    <n v="21.76"/>
    <n v="0"/>
    <n v="-21.76"/>
    <n v="-21.76"/>
    <n v="-1"/>
    <n v="2.1"/>
    <n v="0.49"/>
    <n v="0"/>
    <n v="0"/>
    <s v="PAUSE"/>
  </r>
  <r>
    <s v="deng90813@yahoo.com"/>
    <s v="deidre"/>
    <s v="english"/>
    <s v="Long Beach"/>
    <s v="CA"/>
    <n v="2200"/>
    <s v="los angeles county"/>
    <x v="15"/>
    <x v="0"/>
    <s v="2024-01-03"/>
    <n v="200"/>
    <n v="1410"/>
    <n v="36"/>
    <n v="0"/>
    <n v="24.71"/>
    <n v="0"/>
    <n v="-24.71"/>
    <n v="-24.71"/>
    <n v="-1"/>
    <n v="2.5499999999999998"/>
    <n v="0.69"/>
    <n v="0"/>
    <n v="0"/>
    <s v="PAUSE"/>
  </r>
  <r>
    <s v="dizzle80@gmail.com"/>
    <s v="hector"/>
    <s v="ledesma"/>
    <s v="Fredericksbur"/>
    <s v="VA"/>
    <n v="8216"/>
    <s v="usmc"/>
    <x v="2"/>
    <x v="0"/>
    <s v="2024-01-31"/>
    <n v="600"/>
    <n v="2443"/>
    <n v="72"/>
    <n v="6"/>
    <n v="46.53"/>
    <n v="392.05"/>
    <n v="345.52"/>
    <n v="345.52"/>
    <n v="7.425746830002149"/>
    <n v="2.95"/>
    <n v="0.65"/>
    <n v="7.76"/>
    <n v="8.3333333333333329E-2"/>
    <s v="SCALE"/>
  </r>
  <r>
    <s v="sweetsmitchell@gmail.com"/>
    <s v="joshua"/>
    <s v="mitchell"/>
    <s v="Lockhart"/>
    <s v="TX"/>
    <n v="1500"/>
    <s v="consolidated tank"/>
    <x v="16"/>
    <x v="0"/>
    <s v="2024-01-22"/>
    <n v="600"/>
    <n v="2108"/>
    <n v="38"/>
    <n v="3"/>
    <n v="29.69"/>
    <n v="132.26"/>
    <n v="102.57"/>
    <n v="102.57"/>
    <n v="3.454698551700909"/>
    <n v="1.8"/>
    <n v="0.78"/>
    <n v="9.9"/>
    <n v="7.8947368421052627E-2"/>
    <s v="SCALE"/>
  </r>
  <r>
    <s v="punmorris@hotmail.com"/>
    <s v="clifton"/>
    <s v="morris"/>
    <s v="Bartow"/>
    <s v="FL"/>
    <n v="4000"/>
    <s v="morgan corp`"/>
    <x v="2"/>
    <x v="0"/>
    <s v="2024-01-17"/>
    <n v="300"/>
    <n v="637"/>
    <n v="20"/>
    <n v="0"/>
    <n v="14.02"/>
    <n v="0"/>
    <n v="-14.02"/>
    <n v="-14.02"/>
    <n v="-1"/>
    <n v="3.14"/>
    <n v="0.7"/>
    <n v="0"/>
    <n v="0"/>
    <s v="PAUSE"/>
  </r>
  <r>
    <s v="judyism44@hotmail.com"/>
    <s v="lloyd"/>
    <s v="colburn"/>
    <s v="Stevinson"/>
    <s v="CA"/>
    <n v="1257"/>
    <s v="fosterfarms"/>
    <x v="5"/>
    <x v="0"/>
    <s v="2024-01-25"/>
    <n v="100"/>
    <n v="623"/>
    <n v="21"/>
    <n v="0"/>
    <n v="15.39"/>
    <n v="0"/>
    <n v="-15.39"/>
    <n v="-15.39"/>
    <n v="-1"/>
    <n v="3.37"/>
    <n v="0.73"/>
    <n v="0"/>
    <n v="0"/>
    <s v="PAUSE"/>
  </r>
  <r>
    <s v="rach4real@aol.com"/>
    <s v="rachel"/>
    <s v="pino"/>
    <s v="Reno"/>
    <s v="NV"/>
    <n v="5000"/>
    <s v="amazon"/>
    <x v="1"/>
    <x v="0"/>
    <s v="2024-01-01"/>
    <n v="100"/>
    <n v="1767"/>
    <n v="75"/>
    <n v="2"/>
    <n v="47.09"/>
    <n v="106.86"/>
    <n v="59.769999999999996"/>
    <n v="59.769999999999996"/>
    <n v="1.2692716075599912"/>
    <n v="4.24"/>
    <n v="0.63"/>
    <n v="23.54"/>
    <n v="2.6666666666666668E-2"/>
    <s v="SCALE"/>
  </r>
  <r>
    <s v="dlcgrandma@yahoo.com"/>
    <s v="denise"/>
    <s v="copeland"/>
    <s v="Water Valley"/>
    <s v="TX"/>
    <n v="3400"/>
    <s v="san angelo state supported liv"/>
    <x v="12"/>
    <x v="0"/>
    <s v="2024-01-16"/>
    <n v="500"/>
    <n v="1448"/>
    <n v="23"/>
    <n v="1"/>
    <n v="11.7"/>
    <n v="70.62"/>
    <n v="58.92"/>
    <n v="58.92"/>
    <n v="5.0358974358974367"/>
    <n v="1.59"/>
    <n v="0.51"/>
    <n v="11.7"/>
    <n v="4.3478260869565216E-2"/>
    <s v="SCALE"/>
  </r>
  <r>
    <s v="candlessent@hotmail.com"/>
    <s v="darlene"/>
    <s v="jordan"/>
    <s v="Smyrna"/>
    <s v="DE"/>
    <n v="2500"/>
    <s v="kent general hospital"/>
    <x v="8"/>
    <x v="0"/>
    <s v="2024-01-25"/>
    <n v="600"/>
    <n v="830"/>
    <n v="26"/>
    <n v="0"/>
    <n v="17.46"/>
    <n v="0"/>
    <n v="-17.46"/>
    <n v="-17.46"/>
    <n v="-1"/>
    <n v="3.13"/>
    <n v="0.67"/>
    <n v="0"/>
    <n v="0"/>
    <s v="PAUSE"/>
  </r>
  <r>
    <s v="lilkt_082404@yahoo.com"/>
    <s v="catherine"/>
    <s v="floyd"/>
    <s v="Washington"/>
    <s v="IL"/>
    <n v="2250"/>
    <s v="walgreens"/>
    <x v="5"/>
    <x v="0"/>
    <s v="2024-01-31"/>
    <n v="500"/>
    <n v="2095"/>
    <n v="91"/>
    <n v="7"/>
    <n v="55.73"/>
    <n v="477.91"/>
    <n v="422.18"/>
    <n v="422.18"/>
    <n v="7.575453077337162"/>
    <n v="4.34"/>
    <n v="0.61"/>
    <n v="7.96"/>
    <n v="7.6923076923076927E-2"/>
    <s v="SCALE"/>
  </r>
  <r>
    <s v="feliciac@gmail.com"/>
    <s v="felicia"/>
    <s v="castillo"/>
    <s v="Germantown"/>
    <s v="MD"/>
    <n v="5001"/>
    <s v="macroserve"/>
    <x v="0"/>
    <x v="0"/>
    <s v="2024-01-13"/>
    <n v="300"/>
    <n v="1366"/>
    <n v="44"/>
    <n v="3"/>
    <n v="28.85"/>
    <n v="214.02"/>
    <n v="185.17000000000002"/>
    <n v="185.17000000000002"/>
    <n v="6.4183708838821492"/>
    <n v="3.22"/>
    <n v="0.66"/>
    <n v="9.6199999999999992"/>
    <n v="6.8181818181818177E-2"/>
    <s v="SCALE"/>
  </r>
  <r>
    <s v="godcrfts@yahoo.com"/>
    <s v="carolyn"/>
    <s v="franzen"/>
    <s v="Colorado Spri"/>
    <s v="CO"/>
    <n v="4600"/>
    <s v="us air force"/>
    <x v="13"/>
    <x v="0"/>
    <s v="2024-01-25"/>
    <n v="300"/>
    <n v="2023"/>
    <n v="87"/>
    <n v="4"/>
    <n v="56.96"/>
    <n v="254.15"/>
    <n v="197.19"/>
    <n v="197.19"/>
    <n v="3.4619030898876404"/>
    <n v="4.3"/>
    <n v="0.65"/>
    <n v="14.24"/>
    <n v="4.5977011494252873E-2"/>
    <s v="SCALE"/>
  </r>
  <r>
    <s v="terriscolari@yahoo.com"/>
    <s v="teresa"/>
    <s v="scolari"/>
    <s v="Mesa"/>
    <s v="AZ"/>
    <n v="3600"/>
    <s v="friedman"/>
    <x v="0"/>
    <x v="0"/>
    <s v="2024-01-01"/>
    <n v="400"/>
    <n v="1317"/>
    <n v="55"/>
    <n v="4"/>
    <n v="24.28"/>
    <n v="266.38"/>
    <n v="242.1"/>
    <n v="242.1"/>
    <n v="9.9711696869851725"/>
    <n v="4.18"/>
    <n v="0.44"/>
    <n v="6.07"/>
    <n v="7.2727272727272724E-2"/>
    <s v="SCALE"/>
  </r>
  <r>
    <s v="judy_julien@yahoo.com"/>
    <s v="judy"/>
    <s v="julien"/>
    <s v="Orlando"/>
    <s v="FL"/>
    <n v="1500"/>
    <s v="westgate resorts"/>
    <x v="8"/>
    <x v="0"/>
    <s v="2024-01-05"/>
    <n v="200"/>
    <n v="1007"/>
    <n v="15"/>
    <n v="0"/>
    <n v="11.18"/>
    <n v="0"/>
    <n v="-11.18"/>
    <n v="-11.18"/>
    <n v="-1"/>
    <n v="1.49"/>
    <n v="0.75"/>
    <n v="0"/>
    <n v="0"/>
    <s v="PAUSE"/>
  </r>
  <r>
    <s v="tristen.cherry@gmail.com"/>
    <s v="david"/>
    <s v="camet"/>
    <s v="San Jose"/>
    <s v="CA"/>
    <n v="4800"/>
    <s v="appliedmaterials"/>
    <x v="5"/>
    <x v="0"/>
    <s v="2024-01-17"/>
    <n v="100"/>
    <n v="2094"/>
    <n v="65"/>
    <n v="0"/>
    <n v="37.25"/>
    <n v="0"/>
    <n v="-37.25"/>
    <n v="-37.25"/>
    <n v="-1"/>
    <n v="3.1"/>
    <n v="0.56999999999999995"/>
    <n v="0"/>
    <n v="0"/>
    <s v="PAUSE"/>
  </r>
  <r>
    <s v="karenmcdonald111@yahoo.com"/>
    <s v="karen"/>
    <s v="mcdonald"/>
    <s v="Crestview"/>
    <s v="FL"/>
    <n v="3000"/>
    <s v="790 north rest"/>
    <x v="5"/>
    <x v="0"/>
    <s v="2024-01-10"/>
    <n v="100"/>
    <n v="1825"/>
    <n v="30"/>
    <n v="1"/>
    <n v="14.42"/>
    <n v="59.45"/>
    <n v="45.03"/>
    <n v="45.03"/>
    <n v="3.1227461858529821"/>
    <n v="1.64"/>
    <n v="0.48"/>
    <n v="14.42"/>
    <n v="3.3333333333333333E-2"/>
    <s v="SCALE"/>
  </r>
  <r>
    <s v="dianna_wright20@yahoo.com"/>
    <s v="terry"/>
    <s v="wright"/>
    <s v="Cynthiana"/>
    <s v="IN"/>
    <n v="5000"/>
    <s v="belmont freight"/>
    <x v="1"/>
    <x v="0"/>
    <s v="2024-01-24"/>
    <n v="1000"/>
    <n v="2281"/>
    <n v="59"/>
    <n v="0"/>
    <n v="42.35"/>
    <n v="0"/>
    <n v="-42.35"/>
    <n v="-42.35"/>
    <n v="-1"/>
    <n v="2.59"/>
    <n v="0.72"/>
    <n v="0"/>
    <n v="0"/>
    <s v="PAUSE"/>
  </r>
  <r>
    <s v="barbarasharp@gmail.com"/>
    <s v="barbara"/>
    <s v="sharp"/>
    <s v="Downey"/>
    <s v="CA"/>
    <n v="3000"/>
    <s v="northern star"/>
    <x v="16"/>
    <x v="0"/>
    <s v="2024-01-26"/>
    <n v="400"/>
    <n v="1708"/>
    <n v="46"/>
    <n v="0"/>
    <n v="26.47"/>
    <n v="0"/>
    <n v="-26.47"/>
    <n v="-26.47"/>
    <n v="-1"/>
    <n v="2.69"/>
    <n v="0.57999999999999996"/>
    <n v="0"/>
    <n v="0"/>
    <s v="PAUSE"/>
  </r>
  <r>
    <s v="shelby_nicole_7@hotmail.com"/>
    <s v="shelby"/>
    <s v="brummett"/>
    <s v="Grants Pass"/>
    <s v="OR"/>
    <n v="5000"/>
    <s v="aspire"/>
    <x v="12"/>
    <x v="0"/>
    <s v="2024-01-26"/>
    <n v="500"/>
    <n v="826"/>
    <n v="36"/>
    <n v="1"/>
    <n v="24.03"/>
    <n v="61.98"/>
    <n v="37.949999999999996"/>
    <n v="37.949999999999996"/>
    <n v="1.5792759051186014"/>
    <n v="4.3600000000000003"/>
    <n v="0.67"/>
    <n v="24.03"/>
    <n v="2.7777777777777776E-2"/>
    <s v="SCALE"/>
  </r>
  <r>
    <s v="standralyn@yahoo.com"/>
    <s v="standralyn"/>
    <s v="terry"/>
    <s v="Jacksonville"/>
    <s v="FL"/>
    <n v="3400"/>
    <s v="greensleeves janitorial"/>
    <x v="13"/>
    <x v="0"/>
    <s v="2024-01-29"/>
    <n v="200"/>
    <n v="2288"/>
    <n v="96"/>
    <n v="3"/>
    <n v="59.94"/>
    <n v="155.02000000000001"/>
    <n v="95.080000000000013"/>
    <n v="95.080000000000013"/>
    <n v="1.5862529195862531"/>
    <n v="4.2"/>
    <n v="0.62"/>
    <n v="19.98"/>
    <n v="3.125E-2"/>
    <s v="SCALE"/>
  </r>
  <r>
    <s v="topherox90@gmail.com"/>
    <s v="christophe"/>
    <s v="hipolito"/>
    <s v="Camarillo"/>
    <s v="CA"/>
    <n v="5000"/>
    <s v="psychiatric health facility"/>
    <x v="4"/>
    <x v="0"/>
    <s v="2024-01-29"/>
    <n v="200"/>
    <n v="715"/>
    <n v="24"/>
    <n v="1"/>
    <n v="18.850000000000001"/>
    <n v="57.81"/>
    <n v="38.96"/>
    <n v="38.96"/>
    <n v="2.06684350132626"/>
    <n v="3.36"/>
    <n v="0.79"/>
    <n v="18.850000000000001"/>
    <n v="4.1666666666666664E-2"/>
    <s v="SCALE"/>
  </r>
  <r>
    <s v="renee.peace0@gmail.com"/>
    <s v="benachebe"/>
    <s v="simmons"/>
    <s v="Harrisburg"/>
    <s v="PA"/>
    <n v="3250"/>
    <s v="altaturnative commintys"/>
    <x v="18"/>
    <x v="0"/>
    <s v="2024-01-21"/>
    <n v="200"/>
    <n v="1818"/>
    <n v="38"/>
    <n v="4"/>
    <n v="17.96"/>
    <n v="204.87"/>
    <n v="186.91"/>
    <n v="186.91"/>
    <n v="10.407015590200444"/>
    <n v="2.09"/>
    <n v="0.47"/>
    <n v="4.49"/>
    <n v="0.10526315789473684"/>
    <s v="SCALE"/>
  </r>
  <r>
    <s v="peterson.kimberly@yahoo.com"/>
    <s v="kimberly"/>
    <s v="peterson"/>
    <s v="Norcross"/>
    <s v="GA"/>
    <n v="4300"/>
    <s v="consumersource"/>
    <x v="18"/>
    <x v="0"/>
    <s v="2024-01-03"/>
    <n v="500"/>
    <n v="2382"/>
    <n v="55"/>
    <n v="1"/>
    <n v="24.47"/>
    <n v="57.4"/>
    <n v="32.93"/>
    <n v="32.93"/>
    <n v="1.3457294646505926"/>
    <n v="2.31"/>
    <n v="0.44"/>
    <n v="24.47"/>
    <n v="1.8181818181818181E-2"/>
    <s v="SCALE"/>
  </r>
  <r>
    <s v="moralesjillian@yahoo.com"/>
    <s v="jillian"/>
    <s v="morales"/>
    <s v="Chicago"/>
    <s v="IL"/>
    <n v="4100"/>
    <s v="vangent"/>
    <x v="4"/>
    <x v="0"/>
    <s v="2024-01-05"/>
    <n v="700"/>
    <n v="769"/>
    <n v="34"/>
    <n v="3"/>
    <n v="21.6"/>
    <n v="136.66"/>
    <n v="115.06"/>
    <n v="115.06"/>
    <n v="5.3268518518518517"/>
    <n v="4.42"/>
    <n v="0.64"/>
    <n v="7.2"/>
    <n v="8.8235294117647065E-2"/>
    <s v="SCALE"/>
  </r>
  <r>
    <s v="annecooney@hotmail.com"/>
    <s v="anne"/>
    <s v="cooney"/>
    <s v="Pennsauken"/>
    <s v="NJ"/>
    <n v="6500"/>
    <s v="d.e.m.o."/>
    <x v="11"/>
    <x v="0"/>
    <s v="2024-01-22"/>
    <n v="100"/>
    <n v="975"/>
    <n v="15"/>
    <n v="0"/>
    <n v="9.9700000000000006"/>
    <n v="0"/>
    <n v="-9.9700000000000006"/>
    <n v="-9.9700000000000006"/>
    <n v="-1"/>
    <n v="1.54"/>
    <n v="0.66"/>
    <n v="0"/>
    <n v="0"/>
    <s v="PAUSE"/>
  </r>
  <r>
    <s v="tinkergloria57@hotmail.com"/>
    <s v="corinne"/>
    <s v="abourezk"/>
    <s v="Santa Ana"/>
    <s v="CA"/>
    <n v="1600"/>
    <s v="lakewoodcerritosdental"/>
    <x v="11"/>
    <x v="0"/>
    <s v="2024-01-16"/>
    <n v="100"/>
    <n v="1161"/>
    <n v="45"/>
    <n v="0"/>
    <n v="22.38"/>
    <n v="0"/>
    <n v="-22.38"/>
    <n v="-22.38"/>
    <n v="-1"/>
    <n v="3.88"/>
    <n v="0.5"/>
    <n v="0"/>
    <n v="0"/>
    <s v="PAUSE"/>
  </r>
  <r>
    <s v="lehennessey@gmail.com"/>
    <s v="lena"/>
    <s v="hennessey"/>
    <s v="Chicago"/>
    <s v="IL"/>
    <n v="3000"/>
    <s v="unity stationers"/>
    <x v="0"/>
    <x v="0"/>
    <s v="2024-01-04"/>
    <n v="200"/>
    <n v="1418"/>
    <n v="39"/>
    <n v="0"/>
    <n v="21.33"/>
    <n v="0"/>
    <n v="-21.33"/>
    <n v="-21.33"/>
    <n v="-1"/>
    <n v="2.75"/>
    <n v="0.55000000000000004"/>
    <n v="0"/>
    <n v="0"/>
    <s v="PAUSE"/>
  </r>
  <r>
    <s v="luvmealln1@aol.com"/>
    <s v="ieasha"/>
    <s v="lavender"/>
    <s v="Las Vegas"/>
    <s v="NV"/>
    <n v="4200"/>
    <s v="innovative tax services inc"/>
    <x v="10"/>
    <x v="0"/>
    <s v="2024-01-15"/>
    <n v="500"/>
    <n v="1470"/>
    <n v="31"/>
    <n v="2"/>
    <n v="16.329999999999998"/>
    <n v="115.14"/>
    <n v="98.81"/>
    <n v="98.81"/>
    <n v="6.0508266993263939"/>
    <n v="2.11"/>
    <n v="0.53"/>
    <n v="8.16"/>
    <n v="6.4516129032258063E-2"/>
    <s v="SCALE"/>
  </r>
  <r>
    <s v="onlycc6@yahoo.com"/>
    <s v="carla"/>
    <s v="cervantes"/>
    <s v="Merced"/>
    <s v="CA"/>
    <n v="2800"/>
    <s v="ccds"/>
    <x v="2"/>
    <x v="0"/>
    <s v="2024-01-26"/>
    <n v="1000"/>
    <n v="2361"/>
    <n v="76"/>
    <n v="0"/>
    <n v="36.04"/>
    <n v="0"/>
    <n v="-36.04"/>
    <n v="-36.04"/>
    <n v="-1"/>
    <n v="3.22"/>
    <n v="0.47"/>
    <n v="0"/>
    <n v="0"/>
    <s v="PAUSE"/>
  </r>
  <r>
    <s v="lakegurl319@gmail.com"/>
    <s v="deborah"/>
    <s v="perry"/>
    <s v="Lake Havasu C"/>
    <s v="AZ"/>
    <n v="2100"/>
    <s v="rj perry custom framing"/>
    <x v="9"/>
    <x v="0"/>
    <s v="2024-01-28"/>
    <n v="200"/>
    <n v="572"/>
    <n v="22"/>
    <n v="2"/>
    <n v="10"/>
    <n v="124.16"/>
    <n v="114.16"/>
    <n v="114.16"/>
    <n v="11.416"/>
    <n v="3.85"/>
    <n v="0.45"/>
    <n v="5"/>
    <n v="9.0909090909090912E-2"/>
    <s v="SCALE"/>
  </r>
  <r>
    <s v="durhambetty@yahoo.com"/>
    <s v="betty"/>
    <s v="durham"/>
    <s v="New Haven"/>
    <s v="CT"/>
    <n v="2600"/>
    <s v="hospital of saint raphael"/>
    <x v="12"/>
    <x v="0"/>
    <s v="2024-01-10"/>
    <n v="600"/>
    <n v="1431"/>
    <n v="37"/>
    <n v="1"/>
    <n v="17.34"/>
    <n v="58.88"/>
    <n v="41.540000000000006"/>
    <n v="41.540000000000006"/>
    <n v="2.395617070357555"/>
    <n v="2.59"/>
    <n v="0.47"/>
    <n v="17.34"/>
    <n v="2.7027027027027029E-2"/>
    <s v="SCALE"/>
  </r>
  <r>
    <s v="brittanystouffer@yahoo.com"/>
    <s v="brittany"/>
    <s v="stouffer"/>
    <s v="Newville"/>
    <s v="PA"/>
    <n v="915"/>
    <s v="metro bank"/>
    <x v="5"/>
    <x v="0"/>
    <s v="2024-01-10"/>
    <n v="300"/>
    <n v="932"/>
    <n v="37"/>
    <n v="3"/>
    <n v="27"/>
    <n v="143.66"/>
    <n v="116.66"/>
    <n v="116.66"/>
    <n v="4.3207407407407405"/>
    <n v="3.97"/>
    <n v="0.73"/>
    <n v="9"/>
    <n v="8.1081081081081086E-2"/>
    <s v="SCALE"/>
  </r>
  <r>
    <s v="darylpyn@hotmail.com"/>
    <s v="daryl"/>
    <s v="payne"/>
    <s v="Washington"/>
    <s v="DC"/>
    <n v="4000"/>
    <s v="aerotek"/>
    <x v="5"/>
    <x v="0"/>
    <s v="2024-01-24"/>
    <n v="100"/>
    <n v="1842"/>
    <n v="40"/>
    <n v="1"/>
    <n v="33.67"/>
    <n v="73.239999999999995"/>
    <n v="39.569999999999993"/>
    <n v="39.569999999999993"/>
    <n v="1.175230175230175"/>
    <n v="2.17"/>
    <n v="0.84"/>
    <n v="33.67"/>
    <n v="2.5000000000000001E-2"/>
    <s v="SCALE"/>
  </r>
  <r>
    <s v="joygoeb@yahoo.com"/>
    <s v="joy"/>
    <s v="goeb"/>
    <s v="Cranford"/>
    <s v="NJ"/>
    <n v="2000"/>
    <s v="unemployment"/>
    <x v="14"/>
    <x v="0"/>
    <s v="2024-01-15"/>
    <n v="100"/>
    <n v="1514"/>
    <n v="25"/>
    <n v="1"/>
    <n v="13.69"/>
    <n v="65.849999999999994"/>
    <n v="52.16"/>
    <n v="52.16"/>
    <n v="3.8100803506208911"/>
    <n v="1.65"/>
    <n v="0.55000000000000004"/>
    <n v="13.69"/>
    <n v="0.04"/>
    <s v="SCALE"/>
  </r>
  <r>
    <s v="larrysjones@hotmail.com"/>
    <s v="larry"/>
    <s v="jones"/>
    <s v="Orange"/>
    <s v="CA"/>
    <n v="1900"/>
    <s v="system star"/>
    <x v="13"/>
    <x v="0"/>
    <s v="2024-01-23"/>
    <n v="100"/>
    <n v="1080"/>
    <n v="18"/>
    <n v="0"/>
    <n v="15.06"/>
    <n v="0"/>
    <n v="-15.06"/>
    <n v="-15.06"/>
    <n v="-1"/>
    <n v="1.67"/>
    <n v="0.84"/>
    <n v="0"/>
    <n v="0"/>
    <s v="PAUSE"/>
  </r>
  <r>
    <s v="huntley.stan@yahoo.com"/>
    <s v="costanza"/>
    <s v="huntley"/>
    <s v="Homestead"/>
    <s v="FL"/>
    <n v="2708"/>
    <s v="lagasse sweet"/>
    <x v="17"/>
    <x v="0"/>
    <s v="2024-01-09"/>
    <n v="600"/>
    <n v="2392"/>
    <n v="82"/>
    <n v="3"/>
    <n v="64.680000000000007"/>
    <n v="209.75"/>
    <n v="145.07"/>
    <n v="145.07"/>
    <n v="2.2428880643166353"/>
    <n v="3.43"/>
    <n v="0.79"/>
    <n v="21.56"/>
    <n v="3.6585365853658534E-2"/>
    <s v="SCALE"/>
  </r>
  <r>
    <s v="elizpink27@yahoo.com"/>
    <s v="elizabeth"/>
    <s v="boling"/>
    <s v="Humble"/>
    <s v="TX"/>
    <n v="3900"/>
    <s v="texas ent"/>
    <x v="14"/>
    <x v="0"/>
    <s v="2024-01-30"/>
    <n v="600"/>
    <n v="2357"/>
    <n v="97"/>
    <n v="11"/>
    <n v="60.08"/>
    <n v="547.83000000000004"/>
    <n v="487.75000000000006"/>
    <n v="487.75000000000006"/>
    <n v="8.1183422103861531"/>
    <n v="4.12"/>
    <n v="0.62"/>
    <n v="5.46"/>
    <n v="0.1134020618556701"/>
    <s v="SCALE"/>
  </r>
  <r>
    <s v="cabol1928@gmail.com"/>
    <s v="catherine"/>
    <s v="albano"/>
    <s v="Roanoke"/>
    <s v="VA"/>
    <n v="1250"/>
    <s v="the wiz"/>
    <x v="8"/>
    <x v="0"/>
    <s v="2024-01-28"/>
    <n v="200"/>
    <n v="2048"/>
    <n v="38"/>
    <n v="1"/>
    <n v="28.29"/>
    <n v="36.35"/>
    <n v="8.0600000000000023"/>
    <n v="8.0600000000000023"/>
    <n v="0.28490632732414289"/>
    <n v="1.86"/>
    <n v="0.74"/>
    <n v="28.29"/>
    <n v="2.6315789473684209E-2"/>
    <s v="SCALE"/>
  </r>
  <r>
    <s v="davidshaw@yahoo.com"/>
    <s v="david"/>
    <s v="shaw"/>
    <s v="Chicago"/>
    <s v="IL"/>
    <n v="3499"/>
    <s v="mr. steak"/>
    <x v="12"/>
    <x v="0"/>
    <s v="2024-01-09"/>
    <n v="300"/>
    <n v="787"/>
    <n v="13"/>
    <n v="0"/>
    <n v="8.07"/>
    <n v="0"/>
    <n v="-8.07"/>
    <n v="-8.07"/>
    <n v="-1"/>
    <n v="1.65"/>
    <n v="0.62"/>
    <n v="0"/>
    <n v="0"/>
    <s v="PAUSE"/>
  </r>
  <r>
    <s v="djdickson27@hotmail.com"/>
    <s v="daniel"/>
    <s v="dickson"/>
    <s v="Sandia"/>
    <s v="TX"/>
    <n v="1500"/>
    <s v="corpus christi state supported"/>
    <x v="2"/>
    <x v="0"/>
    <s v="2024-01-31"/>
    <n v="200"/>
    <n v="676"/>
    <n v="28"/>
    <n v="0"/>
    <n v="22.94"/>
    <n v="0"/>
    <n v="-22.94"/>
    <n v="-22.94"/>
    <n v="-1"/>
    <n v="4.1399999999999997"/>
    <n v="0.82"/>
    <n v="0"/>
    <n v="0"/>
    <s v="PAUSE"/>
  </r>
  <r>
    <s v="williamhmiller@gmail.com"/>
    <s v="william"/>
    <s v="miller"/>
    <s v="Denver"/>
    <s v="CO"/>
    <n v="1700"/>
    <s v="asian answers"/>
    <x v="2"/>
    <x v="0"/>
    <s v="2024-01-24"/>
    <n v="1000"/>
    <n v="562"/>
    <n v="8"/>
    <n v="0"/>
    <n v="4.6900000000000004"/>
    <n v="0"/>
    <n v="-4.6900000000000004"/>
    <n v="-4.6900000000000004"/>
    <n v="-1"/>
    <n v="1.42"/>
    <n v="0.59"/>
    <n v="0"/>
    <n v="0"/>
    <s v="PAUSE"/>
  </r>
  <r>
    <s v="adrianaallamby@yahoo.com"/>
    <s v="adriana"/>
    <s v="allamby"/>
    <s v="Oakland"/>
    <s v="CA"/>
    <n v="3250"/>
    <s v="opentopsightseeing"/>
    <x v="0"/>
    <x v="0"/>
    <s v="2024-01-18"/>
    <n v="800"/>
    <n v="1824"/>
    <n v="71"/>
    <n v="5"/>
    <n v="31.27"/>
    <n v="274.08"/>
    <n v="242.80999999999997"/>
    <n v="242.80999999999997"/>
    <n v="7.7649504317236957"/>
    <n v="3.89"/>
    <n v="0.44"/>
    <n v="6.25"/>
    <n v="7.0422535211267609E-2"/>
    <s v="SCALE"/>
  </r>
  <r>
    <s v="caroltaylor@hotmail.com"/>
    <s v="carol"/>
    <s v="taylor"/>
    <s v="Denver"/>
    <s v="CO"/>
    <n v="2250"/>
    <s v="irving's sporting goods"/>
    <x v="8"/>
    <x v="0"/>
    <s v="2024-01-15"/>
    <n v="300"/>
    <n v="1954"/>
    <n v="55"/>
    <n v="5"/>
    <n v="36.32"/>
    <n v="175.9"/>
    <n v="139.58000000000001"/>
    <n v="139.58000000000001"/>
    <n v="3.843061674008811"/>
    <n v="2.81"/>
    <n v="0.66"/>
    <n v="7.26"/>
    <n v="9.0909090909090912E-2"/>
    <s v="SCALE"/>
  </r>
  <r>
    <s v="dianebtam@hotmail.com"/>
    <s v="diane"/>
    <s v="tam"/>
    <s v="York"/>
    <s v="PA"/>
    <n v="2250"/>
    <s v="omni realty"/>
    <x v="0"/>
    <x v="0"/>
    <s v="2024-01-23"/>
    <n v="500"/>
    <n v="1022"/>
    <n v="35"/>
    <n v="0"/>
    <n v="24.23"/>
    <n v="0"/>
    <n v="-24.23"/>
    <n v="-24.23"/>
    <n v="-1"/>
    <n v="3.42"/>
    <n v="0.69"/>
    <n v="0"/>
    <n v="0"/>
    <s v="PAUSE"/>
  </r>
  <r>
    <s v="ronaldcoury@hotmail.com"/>
    <s v="ronald"/>
    <s v="coury"/>
    <s v="Fort Wayne"/>
    <s v="IN"/>
    <n v="2750"/>
    <s v="standard sales"/>
    <x v="17"/>
    <x v="0"/>
    <s v="2024-01-19"/>
    <n v="100"/>
    <n v="1506"/>
    <n v="58"/>
    <n v="2"/>
    <n v="42.18"/>
    <n v="85.47"/>
    <n v="43.29"/>
    <n v="43.29"/>
    <n v="1.0263157894736843"/>
    <n v="3.85"/>
    <n v="0.73"/>
    <n v="21.09"/>
    <n v="3.4482758620689655E-2"/>
    <s v="SCALE"/>
  </r>
  <r>
    <s v="phillip.frierson@yahoo.com"/>
    <s v="phillip"/>
    <s v="frierson"/>
    <s v="Evanston"/>
    <s v="IL"/>
    <n v="4500"/>
    <s v="fifth third bank"/>
    <x v="13"/>
    <x v="0"/>
    <s v="2024-01-20"/>
    <n v="100"/>
    <n v="659"/>
    <n v="26"/>
    <n v="2"/>
    <n v="19.75"/>
    <n v="91.53"/>
    <n v="71.78"/>
    <n v="71.78"/>
    <n v="3.6344303797468354"/>
    <n v="3.95"/>
    <n v="0.76"/>
    <n v="9.8800000000000008"/>
    <n v="7.6923076923076927E-2"/>
    <s v="SCALE"/>
  </r>
  <r>
    <s v="sherrybohrer@hotmail.com"/>
    <s v="sherry"/>
    <s v="bohrer"/>
    <s v="Dallas"/>
    <s v="TX"/>
    <n v="2750"/>
    <s v="super place"/>
    <x v="17"/>
    <x v="0"/>
    <s v="2024-01-08"/>
    <n v="800"/>
    <n v="1976"/>
    <n v="58"/>
    <n v="5"/>
    <n v="48.95"/>
    <n v="373.65"/>
    <n v="324.7"/>
    <n v="324.7"/>
    <n v="6.6332992849846777"/>
    <n v="2.94"/>
    <n v="0.84"/>
    <n v="9.7899999999999991"/>
    <n v="8.6206896551724144E-2"/>
    <s v="SCALE"/>
  </r>
  <r>
    <s v="angela_h362@yahoo.com"/>
    <s v="angela"/>
    <s v="howze"/>
    <s v="Pittsburgh"/>
    <s v="PA"/>
    <n v="1500"/>
    <s v="hill district consensus group"/>
    <x v="16"/>
    <x v="0"/>
    <s v="2024-01-09"/>
    <n v="200"/>
    <n v="574"/>
    <n v="9"/>
    <n v="0"/>
    <n v="7.06"/>
    <n v="0"/>
    <n v="-7.06"/>
    <n v="-7.06"/>
    <n v="-1"/>
    <n v="1.57"/>
    <n v="0.78"/>
    <n v="0"/>
    <n v="0"/>
    <s v="PAUSE"/>
  </r>
  <r>
    <s v="jamiesueserna@hotmail.com"/>
    <s v="jamie"/>
    <s v="serna"/>
    <s v="Harlingen"/>
    <s v="TX"/>
    <n v="1700"/>
    <s v="san benito cisd"/>
    <x v="16"/>
    <x v="0"/>
    <s v="2024-01-21"/>
    <n v="300"/>
    <n v="611"/>
    <n v="23"/>
    <n v="0"/>
    <n v="13.55"/>
    <n v="0"/>
    <n v="-13.55"/>
    <n v="-13.55"/>
    <n v="-1"/>
    <n v="3.76"/>
    <n v="0.59"/>
    <n v="0"/>
    <n v="0"/>
    <s v="PAUSE"/>
  </r>
  <r>
    <s v="fullerboi@yahoo.com"/>
    <s v="aarron"/>
    <s v="fuller"/>
    <s v="Chesapeake"/>
    <s v="VA"/>
    <n v="1750"/>
    <s v="afforable demo"/>
    <x v="19"/>
    <x v="0"/>
    <s v="2024-01-17"/>
    <n v="1000"/>
    <n v="2215"/>
    <n v="38"/>
    <n v="4"/>
    <n v="18.66"/>
    <n v="240.94"/>
    <n v="222.28"/>
    <n v="222.28"/>
    <n v="11.912111468381564"/>
    <n v="1.72"/>
    <n v="0.49"/>
    <n v="4.66"/>
    <n v="0.10526315789473684"/>
    <s v="SCALE"/>
  </r>
  <r>
    <s v="lisajgibson@gmail.com"/>
    <s v="lisa"/>
    <s v="gibson"/>
    <s v="Modesto"/>
    <s v="CA"/>
    <n v="1025"/>
    <s v="erb lumber"/>
    <x v="12"/>
    <x v="0"/>
    <s v="2024-01-22"/>
    <n v="700"/>
    <n v="818"/>
    <n v="23"/>
    <n v="0"/>
    <n v="18.23"/>
    <n v="0"/>
    <n v="-18.23"/>
    <n v="-18.23"/>
    <n v="-1"/>
    <n v="2.81"/>
    <n v="0.79"/>
    <n v="0"/>
    <n v="0"/>
    <s v="PAUSE"/>
  </r>
  <r>
    <s v="perrin@gmail.com"/>
    <s v="dorothy"/>
    <s v="perrin"/>
    <s v="Portland"/>
    <s v="OR"/>
    <n v="1100"/>
    <s v="block distributors"/>
    <x v="16"/>
    <x v="0"/>
    <s v="2024-01-27"/>
    <n v="400"/>
    <n v="2336"/>
    <n v="99"/>
    <n v="0"/>
    <n v="57.56"/>
    <n v="0"/>
    <n v="-57.56"/>
    <n v="-57.56"/>
    <n v="-1"/>
    <n v="4.24"/>
    <n v="0.57999999999999996"/>
    <n v="0"/>
    <n v="0"/>
    <s v="PAUSE"/>
  </r>
  <r>
    <s v="janetenright@gmail.com"/>
    <s v="janet"/>
    <s v="enright"/>
    <s v="New Orleans"/>
    <s v="LA"/>
    <n v="1500"/>
    <s v="yesterday's records"/>
    <x v="9"/>
    <x v="0"/>
    <s v="2024-01-27"/>
    <n v="800"/>
    <n v="1994"/>
    <n v="57"/>
    <n v="5"/>
    <n v="23.21"/>
    <n v="290.91000000000003"/>
    <n v="267.70000000000005"/>
    <n v="267.70000000000005"/>
    <n v="11.53382162860836"/>
    <n v="2.86"/>
    <n v="0.41"/>
    <n v="4.6399999999999997"/>
    <n v="8.771929824561403E-2"/>
    <s v="SCALE"/>
  </r>
  <r>
    <s v="sibollano@hotmail.com"/>
    <s v="siboney"/>
    <s v="llano"/>
    <s v="East Chicago"/>
    <s v="IN"/>
    <n v="3000"/>
    <s v="mha"/>
    <x v="18"/>
    <x v="0"/>
    <s v="2024-01-02"/>
    <n v="300"/>
    <n v="1116"/>
    <n v="29"/>
    <n v="0"/>
    <n v="20.059999999999999"/>
    <n v="0"/>
    <n v="-20.059999999999999"/>
    <n v="-20.059999999999999"/>
    <n v="-1"/>
    <n v="2.6"/>
    <n v="0.69"/>
    <n v="0"/>
    <n v="0"/>
    <s v="PAUSE"/>
  </r>
  <r>
    <s v="sixstargeneral847@yahoo.com"/>
    <s v="quinton"/>
    <s v="daniels"/>
    <s v="Shelbyville"/>
    <s v="IN"/>
    <n v="5000"/>
    <s v="elwood staffing"/>
    <x v="6"/>
    <x v="0"/>
    <s v="2024-01-07"/>
    <n v="500"/>
    <n v="2274"/>
    <n v="63"/>
    <n v="0"/>
    <n v="48.74"/>
    <n v="0"/>
    <n v="-48.74"/>
    <n v="-48.74"/>
    <n v="-1"/>
    <n v="2.77"/>
    <n v="0.77"/>
    <n v="0"/>
    <n v="0"/>
    <s v="PAUSE"/>
  </r>
  <r>
    <s v="duem1946@hotmail.com"/>
    <s v="della"/>
    <s v="mcallister"/>
    <s v="Los Angeles"/>
    <s v="CA"/>
    <n v="2750"/>
    <s v="omni source"/>
    <x v="6"/>
    <x v="0"/>
    <s v="2024-01-28"/>
    <n v="100"/>
    <n v="1729"/>
    <n v="73"/>
    <n v="6"/>
    <n v="40.32"/>
    <n v="369.76"/>
    <n v="329.44"/>
    <n v="329.44"/>
    <n v="8.1706349206349209"/>
    <n v="4.22"/>
    <n v="0.55000000000000004"/>
    <n v="6.72"/>
    <n v="8.2191780821917804E-2"/>
    <s v="SCALE"/>
  </r>
  <r>
    <s v="lewismarc40@gmail.com"/>
    <s v="martha"/>
    <s v="homer"/>
    <s v="Turlock"/>
    <s v="CA"/>
    <n v="3250"/>
    <s v="ssi"/>
    <x v="13"/>
    <x v="0"/>
    <s v="2024-01-23"/>
    <n v="500"/>
    <n v="2210"/>
    <n v="98"/>
    <n v="11"/>
    <n v="44.04"/>
    <n v="508.77"/>
    <n v="464.72999999999996"/>
    <n v="464.72999999999996"/>
    <n v="10.552452316076293"/>
    <n v="4.43"/>
    <n v="0.45"/>
    <n v="4"/>
    <n v="0.11224489795918367"/>
    <s v="SCALE"/>
  </r>
  <r>
    <s v="marquesb9@yahoo.com"/>
    <s v="marques"/>
    <s v="brown"/>
    <s v="Pittsburg"/>
    <s v="CA"/>
    <n v="4200"/>
    <s v="restorationhardware"/>
    <x v="8"/>
    <x v="0"/>
    <s v="2024-01-04"/>
    <n v="200"/>
    <n v="590"/>
    <n v="12"/>
    <n v="0"/>
    <n v="5.75"/>
    <n v="0"/>
    <n v="-5.75"/>
    <n v="-5.75"/>
    <n v="-1"/>
    <n v="2.0299999999999998"/>
    <n v="0.48"/>
    <n v="0"/>
    <n v="0"/>
    <s v="PAUSE"/>
  </r>
  <r>
    <s v="luvnlif2004@aol.com"/>
    <s v="yasser"/>
    <s v="hussain"/>
    <s v="Sicklerville"/>
    <s v="NJ"/>
    <n v="3380"/>
    <s v="premier landscape mgt"/>
    <x v="10"/>
    <x v="0"/>
    <s v="2024-01-07"/>
    <n v="1000"/>
    <n v="762"/>
    <n v="28"/>
    <n v="2"/>
    <n v="17.88"/>
    <n v="142.04"/>
    <n v="124.16"/>
    <n v="124.16"/>
    <n v="6.9440715883668904"/>
    <n v="3.67"/>
    <n v="0.64"/>
    <n v="8.94"/>
    <n v="7.1428571428571425E-2"/>
    <s v="SCALE"/>
  </r>
  <r>
    <s v="yousted63@hotmail.com"/>
    <s v="lynn"/>
    <s v="may"/>
    <s v="corpus christ"/>
    <s v="TX"/>
    <n v="1500"/>
    <s v="almacs"/>
    <x v="6"/>
    <x v="0"/>
    <s v="2024-01-08"/>
    <n v="800"/>
    <n v="1994"/>
    <n v="37"/>
    <n v="0"/>
    <n v="19.28"/>
    <n v="0"/>
    <n v="-19.28"/>
    <n v="-19.28"/>
    <n v="-1"/>
    <n v="1.86"/>
    <n v="0.52"/>
    <n v="0"/>
    <n v="0"/>
    <s v="PAUSE"/>
  </r>
  <r>
    <s v="ceciliafrazier@yahoo.com"/>
    <s v="cecilia"/>
    <s v="frazier"/>
    <s v="Revere"/>
    <s v="MA"/>
    <n v="2250"/>
    <s v="childrens"/>
    <x v="3"/>
    <x v="0"/>
    <s v="2024-01-09"/>
    <n v="100"/>
    <n v="2282"/>
    <n v="65"/>
    <n v="6"/>
    <n v="39.14"/>
    <n v="374.48"/>
    <n v="335.34000000000003"/>
    <n v="335.34000000000003"/>
    <n v="8.5677056719468574"/>
    <n v="2.85"/>
    <n v="0.6"/>
    <n v="6.52"/>
    <n v="9.2307692307692313E-2"/>
    <s v="SCALE"/>
  </r>
  <r>
    <s v="neicy2185@yahoo.com"/>
    <s v="valerie"/>
    <s v="weddle"/>
    <s v="Saint Louis"/>
    <s v="MO"/>
    <n v="1100"/>
    <s v="fpweb"/>
    <x v="12"/>
    <x v="0"/>
    <s v="2024-01-08"/>
    <n v="100"/>
    <n v="2398"/>
    <n v="46"/>
    <n v="0"/>
    <n v="18.73"/>
    <n v="0"/>
    <n v="-18.73"/>
    <n v="-18.73"/>
    <n v="-1"/>
    <n v="1.92"/>
    <n v="0.41"/>
    <n v="0"/>
    <n v="0"/>
    <s v="PAUSE"/>
  </r>
  <r>
    <s v="mysweeetyorkie@gmail.com"/>
    <s v="elaine"/>
    <s v="machado"/>
    <s v="Birmingham"/>
    <s v="AL"/>
    <n v="2250"/>
    <s v="sunbelt management co."/>
    <x v="17"/>
    <x v="0"/>
    <s v="2024-01-29"/>
    <n v="800"/>
    <n v="591"/>
    <n v="12"/>
    <n v="0"/>
    <n v="7.52"/>
    <n v="0"/>
    <n v="-7.52"/>
    <n v="-7.52"/>
    <n v="-1"/>
    <n v="2.0299999999999998"/>
    <n v="0.63"/>
    <n v="0"/>
    <n v="0"/>
    <s v="PAUSE"/>
  </r>
  <r>
    <s v="tinajevans@gmail.com"/>
    <s v="tina"/>
    <s v="evans"/>
    <s v="Chula Vista"/>
    <s v="CA"/>
    <n v="2750"/>
    <s v="handy city"/>
    <x v="0"/>
    <x v="0"/>
    <s v="2024-01-21"/>
    <n v="300"/>
    <n v="1459"/>
    <n v="56"/>
    <n v="1"/>
    <n v="43.91"/>
    <n v="37.770000000000003"/>
    <n v="-6.1399999999999935"/>
    <n v="-6.1399999999999935"/>
    <n v="-0.13983147346845806"/>
    <n v="3.84"/>
    <n v="0.78"/>
    <n v="43.91"/>
    <n v="1.7857142857142856E-2"/>
    <s v="SCALE"/>
  </r>
  <r>
    <s v="kathyforgod@hotmail.com"/>
    <s v="kathy"/>
    <s v="sutton"/>
    <s v="East Jordan"/>
    <s v="MI"/>
    <n v="1300"/>
    <s v="self"/>
    <x v="16"/>
    <x v="0"/>
    <s v="2024-01-08"/>
    <n v="700"/>
    <n v="651"/>
    <n v="21"/>
    <n v="0"/>
    <n v="14.14"/>
    <n v="0"/>
    <n v="-14.14"/>
    <n v="-14.14"/>
    <n v="-1"/>
    <n v="3.23"/>
    <n v="0.67"/>
    <n v="0"/>
    <n v="0"/>
    <s v="PAUSE"/>
  </r>
  <r>
    <s v="bmwjesse123@gmail.com"/>
    <s v="jesse"/>
    <s v="christina"/>
    <s v="Miami"/>
    <s v="FL"/>
    <n v="1100"/>
    <s v="firehouse subs"/>
    <x v="10"/>
    <x v="0"/>
    <s v="2024-01-26"/>
    <n v="200"/>
    <n v="1966"/>
    <n v="80"/>
    <n v="6"/>
    <n v="62.74"/>
    <n v="441.42"/>
    <n v="378.68"/>
    <n v="378.68"/>
    <n v="6.0357029008606951"/>
    <n v="4.07"/>
    <n v="0.78"/>
    <n v="10.46"/>
    <n v="7.4999999999999997E-2"/>
    <s v="SCALE"/>
  </r>
  <r>
    <s v="devonnehersey@gmail.com"/>
    <s v="devonne"/>
    <s v="hersey"/>
    <s v="Kansas City"/>
    <s v="MO"/>
    <n v="2200"/>
    <s v="ge money bank"/>
    <x v="0"/>
    <x v="0"/>
    <s v="2024-01-04"/>
    <n v="600"/>
    <n v="2495"/>
    <n v="77"/>
    <n v="9"/>
    <n v="64.37"/>
    <n v="407.05"/>
    <n v="342.68"/>
    <n v="342.68"/>
    <n v="5.3235979493552898"/>
    <n v="3.09"/>
    <n v="0.84"/>
    <n v="7.15"/>
    <n v="0.11688311688311688"/>
    <s v="SCALE"/>
  </r>
  <r>
    <s v="sndyzoll@aol.com"/>
    <s v="chris"/>
    <s v="zoll"/>
    <s v="Myrtle Beach"/>
    <s v="SC"/>
    <n v="2000"/>
    <s v="precision southeast"/>
    <x v="18"/>
    <x v="0"/>
    <s v="2024-01-31"/>
    <n v="300"/>
    <n v="1564"/>
    <n v="61"/>
    <n v="2"/>
    <n v="48.29"/>
    <n v="100.15"/>
    <n v="51.860000000000007"/>
    <n v="51.860000000000007"/>
    <n v="1.0739283495547733"/>
    <n v="3.9"/>
    <n v="0.79"/>
    <n v="24.14"/>
    <n v="3.2786885245901641E-2"/>
    <s v="SCALE"/>
  </r>
  <r>
    <s v="woodardgilbert@yahoo.com"/>
    <s v="gilbert"/>
    <s v="woodard"/>
    <s v="Sweeny"/>
    <s v="TX"/>
    <n v="1854"/>
    <s v="uei"/>
    <x v="16"/>
    <x v="0"/>
    <s v="2024-01-28"/>
    <n v="500"/>
    <n v="2493"/>
    <n v="61"/>
    <n v="1"/>
    <n v="27.68"/>
    <n v="36.85"/>
    <n v="9.1700000000000017"/>
    <n v="9.1700000000000017"/>
    <n v="0.33128612716763012"/>
    <n v="2.4500000000000002"/>
    <n v="0.45"/>
    <n v="27.68"/>
    <n v="1.6393442622950821E-2"/>
    <s v="SCALE"/>
  </r>
  <r>
    <s v="haplen@hotmail.com"/>
    <s v="tony"/>
    <s v="lowe"/>
    <s v="Philadelphia"/>
    <s v="PA"/>
    <n v="2250"/>
    <s v="strongbod"/>
    <x v="4"/>
    <x v="0"/>
    <s v="2024-01-18"/>
    <n v="100"/>
    <n v="747"/>
    <n v="32"/>
    <n v="0"/>
    <n v="22.56"/>
    <n v="0"/>
    <n v="-22.56"/>
    <n v="-22.56"/>
    <n v="-1"/>
    <n v="4.28"/>
    <n v="0.7"/>
    <n v="0"/>
    <n v="0"/>
    <s v="PAUSE"/>
  </r>
  <r>
    <s v="fayesturdivant@gmail.com"/>
    <s v="faye"/>
    <s v="sturdivant"/>
    <s v="Houston"/>
    <s v="TX"/>
    <n v="1500"/>
    <s v="super saver foods"/>
    <x v="4"/>
    <x v="0"/>
    <s v="2024-01-23"/>
    <n v="1000"/>
    <n v="2214"/>
    <n v="55"/>
    <n v="2"/>
    <n v="29.35"/>
    <n v="71.2"/>
    <n v="41.85"/>
    <n v="41.85"/>
    <n v="1.4258943781942077"/>
    <n v="2.48"/>
    <n v="0.53"/>
    <n v="14.68"/>
    <n v="3.6363636363636362E-2"/>
    <s v="SCALE"/>
  </r>
  <r>
    <s v="james.murphy.1978@gmail.com"/>
    <s v="james"/>
    <s v="murphy"/>
    <s v="Sunnyvale"/>
    <s v="CA"/>
    <n v="2100"/>
    <s v="eight by eight"/>
    <x v="1"/>
    <x v="0"/>
    <s v="2024-01-26"/>
    <n v="400"/>
    <n v="2007"/>
    <n v="40"/>
    <n v="1"/>
    <n v="27.33"/>
    <n v="62.53"/>
    <n v="35.200000000000003"/>
    <n v="35.200000000000003"/>
    <n v="1.2879619465788512"/>
    <n v="1.99"/>
    <n v="0.68"/>
    <n v="27.33"/>
    <n v="2.5000000000000001E-2"/>
    <s v="SCALE"/>
  </r>
  <r>
    <s v="gladn@aol.com"/>
    <s v="vanessa"/>
    <s v="gladney"/>
    <s v="Saint Louis"/>
    <s v="MO"/>
    <n v="3000"/>
    <s v="brown mackie college"/>
    <x v="6"/>
    <x v="0"/>
    <s v="2024-01-09"/>
    <n v="1000"/>
    <n v="2292"/>
    <n v="67"/>
    <n v="6"/>
    <n v="45.44"/>
    <n v="397.59"/>
    <n v="352.15"/>
    <n v="352.15"/>
    <n v="7.749779929577465"/>
    <n v="2.92"/>
    <n v="0.68"/>
    <n v="7.57"/>
    <n v="8.9552238805970144E-2"/>
    <s v="SCALE"/>
  </r>
  <r>
    <s v="lottiet@gmail.com"/>
    <s v="lottie"/>
    <s v="sinclair"/>
    <s v="Saint Louis"/>
    <s v="MO"/>
    <n v="1000"/>
    <s v="netstars matrix design"/>
    <x v="2"/>
    <x v="0"/>
    <s v="2024-01-31"/>
    <n v="200"/>
    <n v="1368"/>
    <n v="57"/>
    <n v="0"/>
    <n v="27.39"/>
    <n v="0"/>
    <n v="-27.39"/>
    <n v="-27.39"/>
    <n v="-1"/>
    <n v="4.17"/>
    <n v="0.48"/>
    <n v="0"/>
    <n v="0"/>
    <s v="PAUSE"/>
  </r>
  <r>
    <s v="marykbrice@hotmail.com"/>
    <s v="mary"/>
    <s v="brice"/>
    <s v="Fredericksbur"/>
    <s v="VA"/>
    <n v="4500"/>
    <s v="rite solution"/>
    <x v="1"/>
    <x v="0"/>
    <s v="2024-01-31"/>
    <n v="300"/>
    <n v="1596"/>
    <n v="44"/>
    <n v="4"/>
    <n v="23.85"/>
    <n v="177.2"/>
    <n v="153.35"/>
    <n v="153.35"/>
    <n v="6.4297693920335419"/>
    <n v="2.76"/>
    <n v="0.54"/>
    <n v="5.96"/>
    <n v="9.0909090909090912E-2"/>
    <s v="SCALE"/>
  </r>
  <r>
    <s v="michaelmmanson@yahoo.com"/>
    <s v="michael"/>
    <s v="manson"/>
    <s v="Winter Park"/>
    <s v="FL"/>
    <n v="1220"/>
    <s v="reliable guidance"/>
    <x v="2"/>
    <x v="0"/>
    <s v="2024-01-06"/>
    <n v="1000"/>
    <n v="1292"/>
    <n v="54"/>
    <n v="2"/>
    <n v="28.89"/>
    <n v="83.04"/>
    <n v="54.150000000000006"/>
    <n v="54.150000000000006"/>
    <n v="1.8743509865005195"/>
    <n v="4.18"/>
    <n v="0.54"/>
    <n v="14.44"/>
    <n v="3.7037037037037035E-2"/>
    <s v="SCALE"/>
  </r>
  <r>
    <s v="r.gillespie91@gmail.com"/>
    <s v="robbie"/>
    <s v="gillespie"/>
    <s v="San Diego"/>
    <s v="CA"/>
    <n v="1100"/>
    <s v="bank of america  n a"/>
    <x v="5"/>
    <x v="0"/>
    <s v="2024-01-12"/>
    <n v="100"/>
    <n v="1681"/>
    <n v="31"/>
    <n v="0"/>
    <n v="23.6"/>
    <n v="0"/>
    <n v="-23.6"/>
    <n v="-23.6"/>
    <n v="-1"/>
    <n v="1.84"/>
    <n v="0.76"/>
    <n v="0"/>
    <n v="0"/>
    <s v="PAUSE"/>
  </r>
  <r>
    <s v="sarahowens@gmail.com"/>
    <s v="sarah"/>
    <s v="owens"/>
    <s v="Livingston"/>
    <s v="NJ"/>
    <n v="1100"/>
    <s v="shoe kicks"/>
    <x v="7"/>
    <x v="0"/>
    <s v="2024-01-12"/>
    <n v="500"/>
    <n v="1681"/>
    <n v="29"/>
    <n v="1"/>
    <n v="19.46"/>
    <n v="73.53"/>
    <n v="54.07"/>
    <n v="54.07"/>
    <n v="2.7785200411099691"/>
    <n v="1.73"/>
    <n v="0.67"/>
    <n v="19.46"/>
    <n v="3.4482758620689655E-2"/>
    <s v="SCALE"/>
  </r>
  <r>
    <s v="jamesmarker@yahoo.com"/>
    <s v="james"/>
    <s v="marker"/>
    <s v="Dallas"/>
    <s v="TX"/>
    <n v="1501"/>
    <s v="national auto parts"/>
    <x v="2"/>
    <x v="0"/>
    <s v="2024-01-25"/>
    <n v="600"/>
    <n v="2085"/>
    <n v="75"/>
    <n v="3"/>
    <n v="35.25"/>
    <n v="122.01"/>
    <n v="86.76"/>
    <n v="86.76"/>
    <n v="2.4612765957446809"/>
    <n v="3.6"/>
    <n v="0.47"/>
    <n v="11.75"/>
    <n v="0.04"/>
    <s v="SCALE"/>
  </r>
  <r>
    <s v="briancleighton@yahoo.com"/>
    <s v="brian"/>
    <s v="leighton"/>
    <s v="Horn Lake"/>
    <s v="MS"/>
    <n v="2000"/>
    <s v="alpha beta"/>
    <x v="9"/>
    <x v="0"/>
    <s v="2024-01-03"/>
    <n v="1000"/>
    <n v="2118"/>
    <n v="55"/>
    <n v="6"/>
    <n v="35.06"/>
    <n v="273.02"/>
    <n v="237.95999999999998"/>
    <n v="237.95999999999998"/>
    <n v="6.7872219053051897"/>
    <n v="2.6"/>
    <n v="0.64"/>
    <n v="5.84"/>
    <n v="0.10909090909090909"/>
    <s v="SCALE"/>
  </r>
  <r>
    <s v="keeleympilcher@hotmail.com"/>
    <s v="keeley"/>
    <s v="pilcher"/>
    <s v="Pittsburgh"/>
    <s v="PA"/>
    <n v="1900"/>
    <s v="foxmoor"/>
    <x v="17"/>
    <x v="0"/>
    <s v="2024-01-15"/>
    <n v="300"/>
    <n v="2057"/>
    <n v="79"/>
    <n v="0"/>
    <n v="36.01"/>
    <n v="0"/>
    <n v="-36.01"/>
    <n v="-36.01"/>
    <n v="-1"/>
    <n v="3.84"/>
    <n v="0.46"/>
    <n v="0"/>
    <n v="0"/>
    <s v="PAUSE"/>
  </r>
  <r>
    <s v="smithers@gmail.com"/>
    <s v="lottie"/>
    <s v="smithers"/>
    <s v="Las Vegas"/>
    <s v="NV"/>
    <n v="4000"/>
    <s v="parade of shoes"/>
    <x v="11"/>
    <x v="0"/>
    <s v="2024-01-04"/>
    <n v="400"/>
    <n v="986"/>
    <n v="38"/>
    <n v="1"/>
    <n v="22.94"/>
    <n v="47.01"/>
    <n v="24.069999999999997"/>
    <n v="24.069999999999997"/>
    <n v="1.0492589363557103"/>
    <n v="3.85"/>
    <n v="0.6"/>
    <n v="22.94"/>
    <n v="2.6315789473684209E-2"/>
    <s v="SCALE"/>
  </r>
  <r>
    <s v="carriepearce@gmail.com"/>
    <s v="carrie"/>
    <s v="pearce"/>
    <s v="Saint Joseph"/>
    <s v="MO"/>
    <n v="9967"/>
    <s v="deco refreshments inc."/>
    <x v="14"/>
    <x v="0"/>
    <s v="2024-01-13"/>
    <n v="800"/>
    <n v="727"/>
    <n v="22"/>
    <n v="0"/>
    <n v="14.17"/>
    <n v="0"/>
    <n v="-14.17"/>
    <n v="-14.17"/>
    <n v="-1"/>
    <n v="3.03"/>
    <n v="0.64"/>
    <n v="0"/>
    <n v="0"/>
    <s v="PAUSE"/>
  </r>
  <r>
    <s v="buteshannon@gmail.com"/>
    <s v="shannon"/>
    <s v="bute"/>
    <s v="Cleveland"/>
    <s v="OH"/>
    <n v="1750"/>
    <s v="thomascoyne"/>
    <x v="4"/>
    <x v="0"/>
    <s v="2024-01-23"/>
    <n v="400"/>
    <n v="1100"/>
    <n v="27"/>
    <n v="0"/>
    <n v="19.22"/>
    <n v="0"/>
    <n v="-19.22"/>
    <n v="-19.22"/>
    <n v="-1"/>
    <n v="2.4500000000000002"/>
    <n v="0.71"/>
    <n v="0"/>
    <n v="0"/>
    <s v="PAUSE"/>
  </r>
  <r>
    <s v="bwoodard08@yahoo.com"/>
    <s v="brandon"/>
    <s v="woodard"/>
    <s v="Manteca"/>
    <s v="CA"/>
    <n v="1400"/>
    <s v="dish network"/>
    <x v="9"/>
    <x v="0"/>
    <s v="2024-01-05"/>
    <n v="500"/>
    <n v="1212"/>
    <n v="20"/>
    <n v="1"/>
    <n v="10.53"/>
    <n v="73.7"/>
    <n v="63.17"/>
    <n v="63.17"/>
    <n v="5.9990503323836659"/>
    <n v="1.65"/>
    <n v="0.53"/>
    <n v="10.53"/>
    <n v="0.05"/>
    <s v="SCALE"/>
  </r>
  <r>
    <s v="alicia.argueta@gmail.com"/>
    <s v="alicia"/>
    <s v="argueta"/>
    <s v="Ashburn"/>
    <s v="VA"/>
    <n v="2000"/>
    <s v="charlotte russe"/>
    <x v="0"/>
    <x v="0"/>
    <s v="2024-01-20"/>
    <n v="600"/>
    <n v="661"/>
    <n v="17"/>
    <n v="1"/>
    <n v="14.21"/>
    <n v="52.08"/>
    <n v="37.869999999999997"/>
    <n v="37.869999999999997"/>
    <n v="2.6650246305418714"/>
    <n v="2.57"/>
    <n v="0.84"/>
    <n v="14.21"/>
    <n v="5.8823529411764705E-2"/>
    <s v="SCALE"/>
  </r>
  <r>
    <s v="alexisjperez@hotmail.com"/>
    <s v="alexis"/>
    <s v="perez"/>
    <s v="Milpitas"/>
    <s v="CA"/>
    <n v="2498"/>
    <s v="schaak electronics"/>
    <x v="17"/>
    <x v="0"/>
    <s v="2024-01-12"/>
    <n v="600"/>
    <n v="1958"/>
    <n v="34"/>
    <n v="0"/>
    <n v="25.21"/>
    <n v="0"/>
    <n v="-25.21"/>
    <n v="-25.21"/>
    <n v="-1"/>
    <n v="1.74"/>
    <n v="0.74"/>
    <n v="0"/>
    <n v="0"/>
    <s v="PAUSE"/>
  </r>
  <r>
    <s v="kishasmith1998@yahoo.com"/>
    <s v="lakisha"/>
    <s v="smith"/>
    <s v="Detroit"/>
    <s v="MI"/>
    <n v="3899"/>
    <s v="black beauty"/>
    <x v="13"/>
    <x v="0"/>
    <s v="2024-01-12"/>
    <n v="400"/>
    <n v="942"/>
    <n v="31"/>
    <n v="0"/>
    <n v="23.22"/>
    <n v="0"/>
    <n v="-23.22"/>
    <n v="-23.22"/>
    <n v="-1"/>
    <n v="3.29"/>
    <n v="0.75"/>
    <n v="0"/>
    <n v="0"/>
    <s v="PAUSE"/>
  </r>
  <r>
    <s v="darinbwilson@yahoo.com"/>
    <s v="darin"/>
    <s v="wilson"/>
    <s v="Oxnard"/>
    <s v="CA"/>
    <n v="6001"/>
    <s v="piece goods fabric"/>
    <x v="7"/>
    <x v="0"/>
    <s v="2024-01-24"/>
    <n v="300"/>
    <n v="556"/>
    <n v="20"/>
    <n v="0"/>
    <n v="16.3"/>
    <n v="0"/>
    <n v="-16.3"/>
    <n v="-16.3"/>
    <n v="-1"/>
    <n v="3.6"/>
    <n v="0.82"/>
    <n v="0"/>
    <n v="0"/>
    <s v="PAUSE"/>
  </r>
  <r>
    <s v="currdm02@yahoo.com"/>
    <s v="denita"/>
    <s v="current"/>
    <s v="Jonesboro"/>
    <s v="GA"/>
    <n v="5000"/>
    <s v="kaiser permanante"/>
    <x v="16"/>
    <x v="0"/>
    <s v="2024-01-01"/>
    <n v="400"/>
    <n v="1014"/>
    <n v="33"/>
    <n v="0"/>
    <n v="17.940000000000001"/>
    <n v="0"/>
    <n v="-17.940000000000001"/>
    <n v="-17.940000000000001"/>
    <n v="-1"/>
    <n v="3.25"/>
    <n v="0.54"/>
    <n v="0"/>
    <n v="0"/>
    <s v="PAUSE"/>
  </r>
  <r>
    <s v="craigstaa13@gmail.com"/>
    <s v="craig"/>
    <s v="vogt"/>
    <s v="Carbondale"/>
    <s v="CO"/>
    <n v="1500"/>
    <s v="account now"/>
    <x v="3"/>
    <x v="0"/>
    <s v="2024-01-28"/>
    <n v="600"/>
    <n v="688"/>
    <n v="19"/>
    <n v="1"/>
    <n v="15.3"/>
    <n v="48.31"/>
    <n v="33.010000000000005"/>
    <n v="33.010000000000005"/>
    <n v="2.1575163398692814"/>
    <n v="2.76"/>
    <n v="0.81"/>
    <n v="15.3"/>
    <n v="5.2631578947368418E-2"/>
    <s v="SCALE"/>
  </r>
  <r>
    <s v="horandarling@yahoo.com"/>
    <s v="danielle"/>
    <s v="darling"/>
    <s v="Effort"/>
    <s v="PA"/>
    <n v="2000"/>
    <s v="memorial radiology"/>
    <x v="7"/>
    <x v="0"/>
    <s v="2024-01-28"/>
    <n v="500"/>
    <n v="1211"/>
    <n v="37"/>
    <n v="1"/>
    <n v="25.13"/>
    <n v="71.77"/>
    <n v="46.64"/>
    <n v="46.64"/>
    <n v="1.8559490648627139"/>
    <n v="3.06"/>
    <n v="0.68"/>
    <n v="25.13"/>
    <n v="2.7027027027027029E-2"/>
    <s v="SCALE"/>
  </r>
  <r>
    <s v="anitalg0729@hotmail.com"/>
    <s v="anita"/>
    <s v="gordon"/>
    <s v="Indianapolis"/>
    <s v="IN"/>
    <n v="1700"/>
    <s v="global parking systems"/>
    <x v="15"/>
    <x v="0"/>
    <s v="2024-01-22"/>
    <n v="600"/>
    <n v="1095"/>
    <n v="28"/>
    <n v="0"/>
    <n v="13.32"/>
    <n v="0"/>
    <n v="-13.32"/>
    <n v="-13.32"/>
    <n v="-1"/>
    <n v="2.56"/>
    <n v="0.48"/>
    <n v="0"/>
    <n v="0"/>
    <s v="PAUSE"/>
  </r>
  <r>
    <s v="bartk@hotmail.com"/>
    <s v="bart"/>
    <s v="hayes"/>
    <s v="Englewood"/>
    <s v="CO"/>
    <n v="4500"/>
    <s v="peter reeves"/>
    <x v="11"/>
    <x v="0"/>
    <s v="2024-01-28"/>
    <n v="200"/>
    <n v="1121"/>
    <n v="41"/>
    <n v="0"/>
    <n v="21.24"/>
    <n v="0"/>
    <n v="-21.24"/>
    <n v="-21.24"/>
    <n v="-1"/>
    <n v="3.66"/>
    <n v="0.52"/>
    <n v="0"/>
    <n v="0"/>
    <s v="PAUSE"/>
  </r>
  <r>
    <s v="electircbill81@yahoo.com"/>
    <s v="william"/>
    <s v="ryan"/>
    <s v="San Antonio"/>
    <s v="TX"/>
    <n v="4500"/>
    <s v="ies"/>
    <x v="15"/>
    <x v="0"/>
    <s v="2024-01-30"/>
    <n v="800"/>
    <n v="2233"/>
    <n v="61"/>
    <n v="2"/>
    <n v="40.04"/>
    <n v="113.7"/>
    <n v="73.66"/>
    <n v="73.66"/>
    <n v="1.8396603396603397"/>
    <n v="2.73"/>
    <n v="0.66"/>
    <n v="20.02"/>
    <n v="3.2786885245901641E-2"/>
    <s v="SCALE"/>
  </r>
  <r>
    <s v="fivestarbeautysalon@hotmail.com"/>
    <s v="tracey"/>
    <s v="white"/>
    <s v="Mechanicsvill"/>
    <s v="VA"/>
    <n v="2000"/>
    <s v="yabdel"/>
    <x v="6"/>
    <x v="0"/>
    <s v="2024-01-13"/>
    <n v="100"/>
    <n v="1205"/>
    <n v="19"/>
    <n v="0"/>
    <n v="15.95"/>
    <n v="0"/>
    <n v="-15.95"/>
    <n v="-15.95"/>
    <n v="-1"/>
    <n v="1.58"/>
    <n v="0.84"/>
    <n v="0"/>
    <n v="0"/>
    <s v="PAUSE"/>
  </r>
  <r>
    <s v="marioc@gmail.com"/>
    <s v="mario"/>
    <s v="giron"/>
    <s v="Herndon"/>
    <s v="VA"/>
    <n v="3200"/>
    <s v="lum's"/>
    <x v="9"/>
    <x v="0"/>
    <s v="2024-01-12"/>
    <n v="1000"/>
    <n v="2318"/>
    <n v="36"/>
    <n v="1"/>
    <n v="15.93"/>
    <n v="35.729999999999997"/>
    <n v="19.799999999999997"/>
    <n v="19.799999999999997"/>
    <n v="1.2429378531073445"/>
    <n v="1.55"/>
    <n v="0.44"/>
    <n v="15.93"/>
    <n v="2.7777777777777776E-2"/>
    <s v="SCALE"/>
  </r>
  <r>
    <s v="michaelreichenbach@yahoo.com"/>
    <s v="michael"/>
    <s v="reichenbach"/>
    <s v="Naples"/>
    <s v="FL"/>
    <n v="2500"/>
    <s v="rex audio video appliance"/>
    <x v="12"/>
    <x v="0"/>
    <s v="2024-01-02"/>
    <n v="600"/>
    <n v="2210"/>
    <n v="87"/>
    <n v="3"/>
    <n v="47.84"/>
    <n v="184.79"/>
    <n v="136.94999999999999"/>
    <n v="136.94999999999999"/>
    <n v="2.8626672240802673"/>
    <n v="3.94"/>
    <n v="0.55000000000000004"/>
    <n v="15.95"/>
    <n v="3.4482758620689655E-2"/>
    <s v="SCALE"/>
  </r>
  <r>
    <s v="kasims@gmail.com"/>
    <s v="karoline"/>
    <s v="sims"/>
    <s v="Columbus"/>
    <s v="OH"/>
    <n v="4500"/>
    <s v="thom mcan store"/>
    <x v="17"/>
    <x v="0"/>
    <s v="2024-01-13"/>
    <n v="200"/>
    <n v="1033"/>
    <n v="17"/>
    <n v="0"/>
    <n v="14.14"/>
    <n v="0"/>
    <n v="-14.14"/>
    <n v="-14.14"/>
    <n v="-1"/>
    <n v="1.65"/>
    <n v="0.83"/>
    <n v="0"/>
    <n v="0"/>
    <s v="PAUSE"/>
  </r>
  <r>
    <s v="robertstrickler@gmail.com"/>
    <s v="robert"/>
    <s v="strickler"/>
    <s v="Los Angeles"/>
    <s v="CA"/>
    <n v="4300"/>
    <s v="accord investments"/>
    <x v="15"/>
    <x v="0"/>
    <s v="2024-01-30"/>
    <n v="1000"/>
    <n v="1127"/>
    <n v="23"/>
    <n v="2"/>
    <n v="11.98"/>
    <n v="120.9"/>
    <n v="108.92"/>
    <n v="108.92"/>
    <n v="9.0918196994991654"/>
    <n v="2.04"/>
    <n v="0.52"/>
    <n v="5.99"/>
    <n v="8.6956521739130432E-2"/>
    <s v="SCALE"/>
  </r>
  <r>
    <s v="ladylibra161966@yahoo.com"/>
    <s v="marian"/>
    <s v="johnson"/>
    <s v="Houston"/>
    <s v="TX"/>
    <n v="2900"/>
    <s v="texas children hospital"/>
    <x v="4"/>
    <x v="0"/>
    <s v="2024-01-31"/>
    <n v="100"/>
    <n v="2100"/>
    <n v="68"/>
    <n v="2"/>
    <n v="27.62"/>
    <n v="91.07"/>
    <n v="63.449999999999989"/>
    <n v="63.449999999999989"/>
    <n v="2.297248370745836"/>
    <n v="3.24"/>
    <n v="0.41"/>
    <n v="13.81"/>
    <n v="2.9411764705882353E-2"/>
    <s v="SCALE"/>
  </r>
  <r>
    <s v="smith.erica20112011@yahoo.com"/>
    <s v="erica"/>
    <s v="smith"/>
    <s v="Houston"/>
    <s v="TX"/>
    <n v="1500"/>
    <s v="acs houston"/>
    <x v="18"/>
    <x v="0"/>
    <s v="2024-01-23"/>
    <n v="800"/>
    <n v="1332"/>
    <n v="48"/>
    <n v="1"/>
    <n v="24.45"/>
    <n v="36.79"/>
    <n v="12.34"/>
    <n v="12.34"/>
    <n v="0.5047034764826176"/>
    <n v="3.6"/>
    <n v="0.51"/>
    <n v="24.45"/>
    <n v="2.0833333333333332E-2"/>
    <s v="SCALE"/>
  </r>
  <r>
    <s v="dougwgriff@yahoo.com"/>
    <s v="doug"/>
    <s v="griffin"/>
    <s v="Holt"/>
    <s v="MI"/>
    <n v="1500"/>
    <s v="continental services"/>
    <x v="6"/>
    <x v="0"/>
    <s v="2024-01-16"/>
    <n v="500"/>
    <n v="910"/>
    <n v="25"/>
    <n v="1"/>
    <n v="11.16"/>
    <n v="68.260000000000005"/>
    <n v="57.100000000000009"/>
    <n v="57.100000000000009"/>
    <n v="5.1164874551971335"/>
    <n v="2.75"/>
    <n v="0.45"/>
    <n v="11.16"/>
    <n v="0.04"/>
    <s v="SCALE"/>
  </r>
  <r>
    <s v="valinceia100@gmail.com"/>
    <s v="valinceia"/>
    <s v="pickersgill"/>
    <s v="Houston"/>
    <s v="TX"/>
    <n v="1900"/>
    <s v="fort bend isd"/>
    <x v="10"/>
    <x v="0"/>
    <s v="2024-01-15"/>
    <n v="500"/>
    <n v="510"/>
    <n v="16"/>
    <n v="0"/>
    <n v="7.43"/>
    <n v="0"/>
    <n v="-7.43"/>
    <n v="-7.43"/>
    <n v="-1"/>
    <n v="3.14"/>
    <n v="0.46"/>
    <n v="0"/>
    <n v="0"/>
    <s v="PAUSE"/>
  </r>
  <r>
    <s v="lindsayalvarez0220@gmail.com"/>
    <s v="lindsay"/>
    <s v="alvarez"/>
    <s v="Pompano Beach"/>
    <s v="FL"/>
    <n v="1062"/>
    <s v="alternative home health"/>
    <x v="3"/>
    <x v="0"/>
    <s v="2024-01-23"/>
    <n v="1000"/>
    <n v="2350"/>
    <n v="77"/>
    <n v="7"/>
    <n v="57.74"/>
    <n v="302.82"/>
    <n v="245.07999999999998"/>
    <n v="245.07999999999998"/>
    <n v="4.2445445098718393"/>
    <n v="3.28"/>
    <n v="0.75"/>
    <n v="8.25"/>
    <n v="9.0909090909090912E-2"/>
    <s v="SCALE"/>
  </r>
  <r>
    <s v="marynickel@hotmail.com"/>
    <s v="mary"/>
    <s v="nickel"/>
    <s v="Orlando"/>
    <s v="FL"/>
    <n v="1800"/>
    <s v="chatham"/>
    <x v="1"/>
    <x v="0"/>
    <s v="2024-01-22"/>
    <n v="200"/>
    <n v="1395"/>
    <n v="51"/>
    <n v="1"/>
    <n v="23.52"/>
    <n v="51.57"/>
    <n v="28.05"/>
    <n v="28.05"/>
    <n v="1.1926020408163265"/>
    <n v="3.66"/>
    <n v="0.46"/>
    <n v="23.52"/>
    <n v="1.9607843137254902E-2"/>
    <s v="SCALE"/>
  </r>
  <r>
    <s v="williamskdtheone@gmail.com"/>
    <s v="keldon"/>
    <s v="williams"/>
    <s v="Arlington"/>
    <s v="TX"/>
    <n v="3800"/>
    <s v="aetna"/>
    <x v="5"/>
    <x v="0"/>
    <s v="2024-01-22"/>
    <n v="700"/>
    <n v="1786"/>
    <n v="44"/>
    <n v="1"/>
    <n v="35.46"/>
    <n v="74.11"/>
    <n v="38.65"/>
    <n v="38.65"/>
    <n v="1.0899605188945289"/>
    <n v="2.46"/>
    <n v="0.81"/>
    <n v="35.46"/>
    <n v="2.2727272727272728E-2"/>
    <s v="SCALE"/>
  </r>
  <r>
    <s v="drrawlins@hotmail.com"/>
    <s v="darecko"/>
    <s v="rawlins"/>
    <s v="Maricopa"/>
    <s v="AZ"/>
    <n v="2100"/>
    <s v="pathway school"/>
    <x v="1"/>
    <x v="0"/>
    <s v="2024-01-18"/>
    <n v="100"/>
    <n v="1385"/>
    <n v="48"/>
    <n v="0"/>
    <n v="26.58"/>
    <n v="0"/>
    <n v="-26.58"/>
    <n v="-26.58"/>
    <n v="-1"/>
    <n v="3.47"/>
    <n v="0.55000000000000004"/>
    <n v="0"/>
    <n v="0"/>
    <s v="PAUSE"/>
  </r>
  <r>
    <s v="nathanielmdavis@hotmail.com"/>
    <s v="nathaniel"/>
    <s v="davis"/>
    <s v="herndon"/>
    <s v="VA"/>
    <n v="3750"/>
    <s v="the pink pig tavern"/>
    <x v="19"/>
    <x v="0"/>
    <s v="2024-01-29"/>
    <n v="300"/>
    <n v="1026"/>
    <n v="30"/>
    <n v="1"/>
    <n v="20.98"/>
    <n v="55.07"/>
    <n v="34.090000000000003"/>
    <n v="34.090000000000003"/>
    <n v="1.6248808388941851"/>
    <n v="2.92"/>
    <n v="0.7"/>
    <n v="20.98"/>
    <n v="3.3333333333333333E-2"/>
    <s v="SCALE"/>
  </r>
  <r>
    <s v="lierhan@hotmail.com"/>
    <s v="frank"/>
    <s v="luellen"/>
    <s v="Houston"/>
    <s v="TX"/>
    <n v="1700"/>
    <s v="magik grey"/>
    <x v="15"/>
    <x v="0"/>
    <s v="2024-01-30"/>
    <n v="400"/>
    <n v="1357"/>
    <n v="53"/>
    <n v="5"/>
    <n v="41.73"/>
    <n v="196.11"/>
    <n v="154.38000000000002"/>
    <n v="154.38000000000002"/>
    <n v="3.6994967649173267"/>
    <n v="3.91"/>
    <n v="0.79"/>
    <n v="8.35"/>
    <n v="9.4339622641509441E-2"/>
    <s v="SCALE"/>
  </r>
  <r>
    <s v="michaelstrong@gmail.com"/>
    <s v="michael"/>
    <s v="strong"/>
    <s v="Twentynine Pa"/>
    <s v="CA"/>
    <n v="4500"/>
    <s v="castle realty"/>
    <x v="17"/>
    <x v="0"/>
    <s v="2024-01-23"/>
    <n v="400"/>
    <n v="1398"/>
    <n v="57"/>
    <n v="1"/>
    <n v="33.369999999999997"/>
    <n v="57.22"/>
    <n v="23.85"/>
    <n v="23.85"/>
    <n v="0.71471381480371599"/>
    <n v="4.08"/>
    <n v="0.59"/>
    <n v="33.369999999999997"/>
    <n v="1.7543859649122806E-2"/>
    <s v="SCALE"/>
  </r>
  <r>
    <s v="cynep@aol.com"/>
    <s v="cynthia"/>
    <s v="bonnema"/>
    <s v="New Prague"/>
    <s v="MN"/>
    <n v="1300"/>
    <s v="walmart"/>
    <x v="10"/>
    <x v="0"/>
    <s v="2024-01-26"/>
    <n v="100"/>
    <n v="868"/>
    <n v="31"/>
    <n v="3"/>
    <n v="13.52"/>
    <n v="162.38999999999999"/>
    <n v="148.86999999999998"/>
    <n v="148.86999999999998"/>
    <n v="11.011094674556212"/>
    <n v="3.57"/>
    <n v="0.44"/>
    <n v="4.51"/>
    <n v="9.6774193548387094E-2"/>
    <s v="SCALE"/>
  </r>
  <r>
    <s v="paulpickering@gmail.com"/>
    <s v="paul"/>
    <s v="pickering"/>
    <s v="Dayton"/>
    <s v="OH"/>
    <n v="2250"/>
    <s v="sunny real estate investments"/>
    <x v="16"/>
    <x v="0"/>
    <s v="2024-01-27"/>
    <n v="600"/>
    <n v="2360"/>
    <n v="70"/>
    <n v="0"/>
    <n v="39.28"/>
    <n v="0"/>
    <n v="-39.28"/>
    <n v="-39.28"/>
    <n v="-1"/>
    <n v="2.97"/>
    <n v="0.56000000000000005"/>
    <n v="0"/>
    <n v="0"/>
    <s v="PAUSE"/>
  </r>
  <r>
    <s v="dcochran40@msn.com"/>
    <s v="debra"/>
    <s v="cochran"/>
    <s v="Enon"/>
    <s v="OH"/>
    <n v="4500"/>
    <s v="assurant specialty propertry"/>
    <x v="15"/>
    <x v="0"/>
    <s v="2024-01-21"/>
    <n v="200"/>
    <n v="2153"/>
    <n v="33"/>
    <n v="0"/>
    <n v="14.95"/>
    <n v="0"/>
    <n v="-14.95"/>
    <n v="-14.95"/>
    <n v="-1"/>
    <n v="1.53"/>
    <n v="0.45"/>
    <n v="0"/>
    <n v="0"/>
    <s v="PAUSE"/>
  </r>
  <r>
    <s v="susieharv600rf4i2001@yahoo.com"/>
    <s v="susan"/>
    <s v="harvey"/>
    <s v="Moreno Valley"/>
    <s v="CA"/>
    <n v="1100"/>
    <s v="home depot"/>
    <x v="13"/>
    <x v="0"/>
    <s v="2024-01-12"/>
    <n v="300"/>
    <n v="2044"/>
    <n v="32"/>
    <n v="3"/>
    <n v="20.11"/>
    <n v="196.47"/>
    <n v="176.36"/>
    <n v="176.36"/>
    <n v="8.7697662854301353"/>
    <n v="1.57"/>
    <n v="0.63"/>
    <n v="6.7"/>
    <n v="9.375E-2"/>
    <s v="SCALE"/>
  </r>
  <r>
    <s v="tosheppard@gmail.com"/>
    <s v="tori"/>
    <s v="sheppard"/>
    <s v="Luverne"/>
    <s v="AL"/>
    <n v="1500"/>
    <s v="warshal's"/>
    <x v="12"/>
    <x v="0"/>
    <s v="2024-01-19"/>
    <n v="300"/>
    <n v="2237"/>
    <n v="51"/>
    <n v="0"/>
    <n v="37.46"/>
    <n v="0"/>
    <n v="-37.46"/>
    <n v="-37.46"/>
    <n v="-1"/>
    <n v="2.2799999999999998"/>
    <n v="0.73"/>
    <n v="0"/>
    <n v="0"/>
    <s v="PAUSE"/>
  </r>
  <r>
    <s v="xsassymarie99@yahoo.com"/>
    <s v="peggy"/>
    <s v="butler"/>
    <s v="Moreno Valley"/>
    <s v="CA"/>
    <n v="2250"/>
    <s v="kendunkin"/>
    <x v="11"/>
    <x v="0"/>
    <s v="2024-01-25"/>
    <n v="400"/>
    <n v="2144"/>
    <n v="35"/>
    <n v="3"/>
    <n v="19.63"/>
    <n v="205.35"/>
    <n v="185.72"/>
    <n v="185.72"/>
    <n v="9.4610290371879788"/>
    <n v="1.63"/>
    <n v="0.56000000000000005"/>
    <n v="6.54"/>
    <n v="8.5714285714285715E-2"/>
    <s v="SCALE"/>
  </r>
  <r>
    <s v="xtiffany.carruthers@yahoo.com"/>
    <s v="tiffany"/>
    <s v="carruthers"/>
    <s v="Humble"/>
    <s v="TX"/>
    <n v="3250"/>
    <s v="target"/>
    <x v="0"/>
    <x v="0"/>
    <s v="2024-01-06"/>
    <n v="700"/>
    <n v="2437"/>
    <n v="85"/>
    <n v="8"/>
    <n v="47.82"/>
    <n v="452.94"/>
    <n v="405.12"/>
    <n v="405.12"/>
    <n v="8.4717691342534511"/>
    <n v="3.49"/>
    <n v="0.56000000000000005"/>
    <n v="5.98"/>
    <n v="9.4117647058823528E-2"/>
    <s v="SCALE"/>
  </r>
  <r>
    <s v="kathykbaker@hotmail.com"/>
    <s v="kathy"/>
    <s v="baker"/>
    <s v="Cleveland"/>
    <s v="OH"/>
    <n v="1100"/>
    <s v="national hardgoods distributor"/>
    <x v="18"/>
    <x v="0"/>
    <s v="2024-01-31"/>
    <n v="1000"/>
    <n v="1914"/>
    <n v="58"/>
    <n v="6"/>
    <n v="29.5"/>
    <n v="356.53"/>
    <n v="327.02999999999997"/>
    <n v="327.02999999999997"/>
    <n v="11.085762711864406"/>
    <n v="3.03"/>
    <n v="0.51"/>
    <n v="4.92"/>
    <n v="0.10344827586206896"/>
    <s v="SCALE"/>
  </r>
  <r>
    <s v="scjones@highland.net"/>
    <s v="patricia"/>
    <s v="jones"/>
    <s v="Pine Knot"/>
    <s v="KY"/>
    <n v="1300"/>
    <s v="retired teacher"/>
    <x v="4"/>
    <x v="0"/>
    <s v="2024-01-18"/>
    <n v="400"/>
    <n v="2381"/>
    <n v="77"/>
    <n v="2"/>
    <n v="57.84"/>
    <n v="120.67"/>
    <n v="62.83"/>
    <n v="62.83"/>
    <n v="1.0862724757952973"/>
    <n v="3.23"/>
    <n v="0.75"/>
    <n v="28.92"/>
    <n v="2.5974025974025976E-2"/>
    <s v="SCALE"/>
  </r>
  <r>
    <s v="chaparrita172@yahoo.com"/>
    <s v="sarah"/>
    <s v="ramirez"/>
    <s v="San Antonio"/>
    <s v="TX"/>
    <n v="4500"/>
    <s v="methodist hospital"/>
    <x v="13"/>
    <x v="0"/>
    <s v="2024-01-10"/>
    <n v="500"/>
    <n v="1830"/>
    <n v="41"/>
    <n v="1"/>
    <n v="33.14"/>
    <n v="71.55"/>
    <n v="38.409999999999997"/>
    <n v="38.409999999999997"/>
    <n v="1.1590223295111646"/>
    <n v="2.2400000000000002"/>
    <n v="0.81"/>
    <n v="33.14"/>
    <n v="2.4390243902439025E-2"/>
    <s v="SCALE"/>
  </r>
  <r>
    <s v="mthilletpr@gmail.com"/>
    <s v="mariely"/>
    <s v="thillet"/>
    <s v="Tampa"/>
    <s v="FL"/>
    <n v="1500"/>
    <s v="florida medical clinic"/>
    <x v="12"/>
    <x v="0"/>
    <s v="2024-01-26"/>
    <n v="800"/>
    <n v="758"/>
    <n v="14"/>
    <n v="0"/>
    <n v="9.74"/>
    <n v="0"/>
    <n v="-9.74"/>
    <n v="-9.74"/>
    <n v="-1"/>
    <n v="1.85"/>
    <n v="0.7"/>
    <n v="0"/>
    <n v="0"/>
    <s v="PAUSE"/>
  </r>
  <r>
    <s v="jimangie96@yahoo.com"/>
    <s v="james"/>
    <s v="albright"/>
    <s v="De Soto"/>
    <s v="MO"/>
    <n v="3000"/>
    <s v="mississippi lime company"/>
    <x v="12"/>
    <x v="0"/>
    <s v="2024-01-12"/>
    <n v="800"/>
    <n v="1066"/>
    <n v="26"/>
    <n v="0"/>
    <n v="15"/>
    <n v="0"/>
    <n v="-15"/>
    <n v="-15"/>
    <n v="-1"/>
    <n v="2.44"/>
    <n v="0.57999999999999996"/>
    <n v="0"/>
    <n v="0"/>
    <s v="PAUSE"/>
  </r>
  <r>
    <s v="dstuckey28@yahoo.com"/>
    <s v="derek"/>
    <s v="stuckey"/>
    <s v="Bethlehem"/>
    <s v="PA"/>
    <n v="2140"/>
    <s v="aerotek"/>
    <x v="19"/>
    <x v="0"/>
    <s v="2024-01-10"/>
    <n v="100"/>
    <n v="1906"/>
    <n v="38"/>
    <n v="3"/>
    <n v="16.71"/>
    <n v="162.62"/>
    <n v="145.91"/>
    <n v="145.91"/>
    <n v="8.7318970676241765"/>
    <n v="1.99"/>
    <n v="0.44"/>
    <n v="5.57"/>
    <n v="7.8947368421052627E-2"/>
    <s v="SCALE"/>
  </r>
  <r>
    <s v="jackfreeman@hotmail.com"/>
    <s v="jack"/>
    <s v="freeman"/>
    <s v="Sedona"/>
    <s v="AZ"/>
    <n v="2750"/>
    <s v="hastings"/>
    <x v="4"/>
    <x v="0"/>
    <s v="2024-01-24"/>
    <n v="500"/>
    <n v="1890"/>
    <n v="35"/>
    <n v="1"/>
    <n v="15.93"/>
    <n v="59.87"/>
    <n v="43.94"/>
    <n v="43.94"/>
    <n v="2.7583176396735718"/>
    <n v="1.85"/>
    <n v="0.46"/>
    <n v="15.93"/>
    <n v="2.8571428571428571E-2"/>
    <s v="SCALE"/>
  </r>
  <r>
    <s v="arturo_alcozer@yahoo.com"/>
    <s v="arturo"/>
    <s v="alcozer"/>
    <s v="San Antonio"/>
    <s v="TX"/>
    <n v="2750"/>
    <s v="master craft plumbing"/>
    <x v="9"/>
    <x v="0"/>
    <s v="2024-01-01"/>
    <n v="500"/>
    <n v="2053"/>
    <n v="41"/>
    <n v="1"/>
    <n v="23.51"/>
    <n v="48.03"/>
    <n v="24.52"/>
    <n v="24.52"/>
    <n v="1.042960442364951"/>
    <n v="2"/>
    <n v="0.56999999999999995"/>
    <n v="23.51"/>
    <n v="2.4390243902439025E-2"/>
    <s v="SCALE"/>
  </r>
  <r>
    <s v="barbaraabell@gmail.com"/>
    <s v="barbara"/>
    <s v="bell"/>
    <s v="Saint Louis"/>
    <s v="MO"/>
    <n v="1500"/>
    <s v="garden master"/>
    <x v="12"/>
    <x v="0"/>
    <s v="2024-01-30"/>
    <n v="700"/>
    <n v="938"/>
    <n v="25"/>
    <n v="0"/>
    <n v="12.56"/>
    <n v="0"/>
    <n v="-12.56"/>
    <n v="-12.56"/>
    <n v="-1"/>
    <n v="2.67"/>
    <n v="0.5"/>
    <n v="0"/>
    <n v="0"/>
    <s v="PAUSE"/>
  </r>
  <r>
    <s v="bryanmfrazier@hotmail.com"/>
    <s v="bryan"/>
    <s v="frazier"/>
    <s v="Livingston"/>
    <s v="NJ"/>
    <n v="4500"/>
    <s v="you are successful"/>
    <x v="14"/>
    <x v="0"/>
    <s v="2024-01-06"/>
    <n v="700"/>
    <n v="2284"/>
    <n v="46"/>
    <n v="3"/>
    <n v="26.71"/>
    <n v="206.34"/>
    <n v="179.63"/>
    <n v="179.63"/>
    <n v="6.7251965555971545"/>
    <n v="2.0099999999999998"/>
    <n v="0.57999999999999996"/>
    <n v="8.9"/>
    <n v="6.5217391304347824E-2"/>
    <s v="SCALE"/>
  </r>
  <r>
    <s v="mrsylvester2006@yahoo.com"/>
    <s v="sylvester"/>
    <s v="williams"/>
    <s v="Houston"/>
    <s v="TX"/>
    <n v="2250"/>
    <s v="ambassadors caregivers"/>
    <x v="5"/>
    <x v="0"/>
    <s v="2024-01-21"/>
    <n v="800"/>
    <n v="1057"/>
    <n v="43"/>
    <n v="1"/>
    <n v="24.63"/>
    <n v="44.2"/>
    <n v="19.570000000000004"/>
    <n v="19.570000000000004"/>
    <n v="0.79455948030856693"/>
    <n v="4.07"/>
    <n v="0.56999999999999995"/>
    <n v="24.63"/>
    <n v="2.3255813953488372E-2"/>
    <s v="SCALE"/>
  </r>
  <r>
    <s v="jamesturner@hotmail.com"/>
    <s v="james"/>
    <s v="turner"/>
    <s v="Mantua"/>
    <s v="NJ"/>
    <n v="4500"/>
    <s v="mr. good buys"/>
    <x v="0"/>
    <x v="0"/>
    <s v="2024-01-28"/>
    <n v="500"/>
    <n v="2209"/>
    <n v="71"/>
    <n v="0"/>
    <n v="44.53"/>
    <n v="0"/>
    <n v="-44.53"/>
    <n v="-44.53"/>
    <n v="-1"/>
    <n v="3.21"/>
    <n v="0.63"/>
    <n v="0"/>
    <n v="0"/>
    <s v="PAUSE"/>
  </r>
  <r>
    <s v="suremposelve1956@hotmail.com"/>
    <s v="ashley"/>
    <s v="doss"/>
    <s v="Jasper"/>
    <s v="IN"/>
    <n v="1700"/>
    <s v="flowertime"/>
    <x v="18"/>
    <x v="0"/>
    <s v="2024-01-17"/>
    <n v="400"/>
    <n v="1359"/>
    <n v="25"/>
    <n v="0"/>
    <n v="18.690000000000001"/>
    <n v="0"/>
    <n v="-18.690000000000001"/>
    <n v="-18.690000000000001"/>
    <n v="-1"/>
    <n v="1.84"/>
    <n v="0.75"/>
    <n v="0"/>
    <n v="0"/>
    <s v="PAUSE"/>
  </r>
  <r>
    <s v="ladyhmmm@aol.com"/>
    <s v="lynn"/>
    <s v="pace"/>
    <s v="Lake Mary"/>
    <s v="FL"/>
    <n v="2250"/>
    <s v="bank of america  n a"/>
    <x v="0"/>
    <x v="0"/>
    <s v="2024-01-13"/>
    <n v="500"/>
    <n v="2494"/>
    <n v="91"/>
    <n v="7"/>
    <n v="46.12"/>
    <n v="477.9"/>
    <n v="431.78"/>
    <n v="431.78"/>
    <n v="9.362098872506504"/>
    <n v="3.65"/>
    <n v="0.51"/>
    <n v="6.59"/>
    <n v="7.6923076923076927E-2"/>
    <s v="SCALE"/>
  </r>
  <r>
    <s v="patriciaromeo@hotmail.com"/>
    <s v="patricia"/>
    <s v="romeo"/>
    <s v="Salinas"/>
    <s v="CA"/>
    <n v="1250"/>
    <s v="laneco"/>
    <x v="9"/>
    <x v="0"/>
    <s v="2024-01-29"/>
    <n v="300"/>
    <n v="2288"/>
    <n v="43"/>
    <n v="1"/>
    <n v="34.619999999999997"/>
    <n v="57.04"/>
    <n v="22.42"/>
    <n v="22.42"/>
    <n v="0.64760254188330457"/>
    <n v="1.88"/>
    <n v="0.81"/>
    <n v="34.619999999999997"/>
    <n v="2.3255813953488372E-2"/>
    <s v="SCALE"/>
  </r>
  <r>
    <s v="tbelofi33@aol.com"/>
    <s v="timothy"/>
    <s v="belofi"/>
    <s v="Akron"/>
    <s v="OH"/>
    <n v="3300"/>
    <s v="lightner tire"/>
    <x v="12"/>
    <x v="0"/>
    <s v="2024-01-21"/>
    <n v="400"/>
    <n v="2324"/>
    <n v="62"/>
    <n v="1"/>
    <n v="45.59"/>
    <n v="57.59"/>
    <n v="12"/>
    <n v="12"/>
    <n v="0.2632156174599693"/>
    <n v="2.67"/>
    <n v="0.74"/>
    <n v="45.59"/>
    <n v="1.6129032258064516E-2"/>
    <s v="SCALE"/>
  </r>
  <r>
    <s v="howardhannah329@yahoo.com"/>
    <s v="howard"/>
    <s v="hannah"/>
    <s v="Houston"/>
    <s v="TX"/>
    <n v="2500"/>
    <s v="goodman heating and cooling"/>
    <x v="1"/>
    <x v="0"/>
    <s v="2024-01-18"/>
    <n v="1000"/>
    <n v="1353"/>
    <n v="33"/>
    <n v="0"/>
    <n v="16.22"/>
    <n v="0"/>
    <n v="-16.22"/>
    <n v="-16.22"/>
    <n v="-1"/>
    <n v="2.44"/>
    <n v="0.49"/>
    <n v="0"/>
    <n v="0"/>
    <s v="PAUSE"/>
  </r>
  <r>
    <s v="tealesia0418@live.com"/>
    <s v="tealesia"/>
    <s v="marshall"/>
    <s v="Marshall"/>
    <s v="TX"/>
    <n v="2250"/>
    <n v="0"/>
    <x v="0"/>
    <x v="0"/>
    <s v="2024-01-18"/>
    <n v="700"/>
    <n v="1752"/>
    <n v="64"/>
    <n v="1"/>
    <n v="42.36"/>
    <n v="62.91"/>
    <n v="20.549999999999997"/>
    <n v="20.549999999999997"/>
    <n v="0.48512747875354101"/>
    <n v="3.65"/>
    <n v="0.66"/>
    <n v="42.36"/>
    <n v="1.5625E-2"/>
    <s v="SCALE"/>
  </r>
  <r>
    <s v="shalon.staten@gmail.com"/>
    <s v="shalon"/>
    <s v="staten"/>
    <s v="Bonifay"/>
    <s v="FL"/>
    <n v="2750"/>
    <s v="dove academy"/>
    <x v="8"/>
    <x v="0"/>
    <s v="2024-01-19"/>
    <n v="300"/>
    <n v="1984"/>
    <n v="51"/>
    <n v="0"/>
    <n v="39.130000000000003"/>
    <n v="0"/>
    <n v="-39.130000000000003"/>
    <n v="-39.130000000000003"/>
    <n v="-1"/>
    <n v="2.57"/>
    <n v="0.77"/>
    <n v="0"/>
    <n v="0"/>
    <s v="PAUSE"/>
  </r>
  <r>
    <s v="rdean_61@hotmail.com"/>
    <s v="ronald"/>
    <s v="chambers"/>
    <s v="Casa Grande"/>
    <s v="AZ"/>
    <n v="2750"/>
    <s v="abbott nutrition"/>
    <x v="8"/>
    <x v="0"/>
    <s v="2024-01-16"/>
    <n v="600"/>
    <n v="1029"/>
    <n v="40"/>
    <n v="0"/>
    <n v="18.41"/>
    <n v="0"/>
    <n v="-18.41"/>
    <n v="-18.41"/>
    <n v="-1"/>
    <n v="3.89"/>
    <n v="0.46"/>
    <n v="0"/>
    <n v="0"/>
    <s v="PAUSE"/>
  </r>
  <r>
    <s v="s0n0fabish85@gmail.com"/>
    <s v="tyler"/>
    <s v="bish"/>
    <s v="Lost Creek"/>
    <s v="WV"/>
    <n v="1300"/>
    <s v="unitedsummitcenter"/>
    <x v="7"/>
    <x v="0"/>
    <s v="2024-01-15"/>
    <n v="1000"/>
    <n v="876"/>
    <n v="36"/>
    <n v="0"/>
    <n v="19.37"/>
    <n v="0"/>
    <n v="-19.37"/>
    <n v="-19.37"/>
    <n v="-1"/>
    <n v="4.1100000000000003"/>
    <n v="0.54"/>
    <n v="0"/>
    <n v="0"/>
    <s v="PAUSE"/>
  </r>
  <r>
    <s v="laron2525@gmail.com"/>
    <s v="laron"/>
    <s v="lewis"/>
    <s v="Lexington"/>
    <s v="KY"/>
    <n v="2250"/>
    <s v="lextran"/>
    <x v="11"/>
    <x v="0"/>
    <s v="2024-01-14"/>
    <n v="700"/>
    <n v="1261"/>
    <n v="33"/>
    <n v="3"/>
    <n v="21.54"/>
    <n v="125.6"/>
    <n v="104.06"/>
    <n v="104.06"/>
    <n v="4.8310120705663886"/>
    <n v="2.62"/>
    <n v="0.65"/>
    <n v="7.18"/>
    <n v="9.0909090909090912E-2"/>
    <s v="SCALE"/>
  </r>
  <r>
    <s v="danielledavid00@gmail.com"/>
    <s v="danielle"/>
    <s v="david"/>
    <s v="Los Angeles"/>
    <s v="CA"/>
    <n v="2250"/>
    <s v="bcbg max azria"/>
    <x v="19"/>
    <x v="0"/>
    <s v="2024-01-13"/>
    <n v="500"/>
    <n v="1080"/>
    <n v="17"/>
    <n v="0"/>
    <n v="10.68"/>
    <n v="0"/>
    <n v="-10.68"/>
    <n v="-10.68"/>
    <n v="-1"/>
    <n v="1.57"/>
    <n v="0.63"/>
    <n v="0"/>
    <n v="0"/>
    <s v="PAUSE"/>
  </r>
  <r>
    <s v="dropdap@gmail.com"/>
    <s v="elijah"/>
    <s v="scott"/>
    <s v="Atlanta"/>
    <s v="GA"/>
    <n v="2250"/>
    <s v="wellpoint"/>
    <x v="10"/>
    <x v="0"/>
    <s v="2024-01-06"/>
    <n v="800"/>
    <n v="1717"/>
    <n v="30"/>
    <n v="2"/>
    <n v="25.49"/>
    <n v="149.97999999999999"/>
    <n v="124.49"/>
    <n v="124.49"/>
    <n v="4.8838760298156139"/>
    <n v="1.75"/>
    <n v="0.85"/>
    <n v="12.74"/>
    <n v="6.6666666666666666E-2"/>
    <s v="SCALE"/>
  </r>
  <r>
    <s v="lclinard@yahoo.com"/>
    <s v="michael"/>
    <s v="clinard"/>
    <s v="Bucyrus"/>
    <s v="OH"/>
    <n v="1300"/>
    <s v="stratosphere"/>
    <x v="19"/>
    <x v="0"/>
    <s v="2024-01-25"/>
    <n v="100"/>
    <n v="1437"/>
    <n v="36"/>
    <n v="1"/>
    <n v="20.72"/>
    <n v="46.82"/>
    <n v="26.1"/>
    <n v="26.1"/>
    <n v="1.2596525096525097"/>
    <n v="2.5099999999999998"/>
    <n v="0.57999999999999996"/>
    <n v="20.72"/>
    <n v="2.7777777777777776E-2"/>
    <s v="SCALE"/>
  </r>
  <r>
    <s v="ca.13@live.com"/>
    <s v="yasen"/>
    <s v="jiang"/>
    <s v="San Diego"/>
    <s v="CA"/>
    <n v="4500"/>
    <s v="polymerex medical inc"/>
    <x v="1"/>
    <x v="0"/>
    <s v="2024-01-27"/>
    <n v="600"/>
    <n v="837"/>
    <n v="28"/>
    <n v="0"/>
    <n v="15.96"/>
    <n v="0"/>
    <n v="-15.96"/>
    <n v="-15.96"/>
    <n v="-1"/>
    <n v="3.35"/>
    <n v="0.56999999999999995"/>
    <n v="0"/>
    <n v="0"/>
    <s v="PAUSE"/>
  </r>
  <r>
    <s v="talithajones31@yahoo.com"/>
    <s v="talitha"/>
    <s v="jones"/>
    <s v="Minneapolis"/>
    <s v="MN"/>
    <n v="3250"/>
    <s v="a chance learning center"/>
    <x v="7"/>
    <x v="0"/>
    <s v="2024-01-27"/>
    <n v="200"/>
    <n v="897"/>
    <n v="38"/>
    <n v="0"/>
    <n v="29.09"/>
    <n v="0"/>
    <n v="-29.09"/>
    <n v="-29.09"/>
    <n v="-1"/>
    <n v="4.24"/>
    <n v="0.77"/>
    <n v="0"/>
    <n v="0"/>
    <s v="PAUSE"/>
  </r>
  <r>
    <s v="meryldsmith@yahoo.com"/>
    <s v="meryl"/>
    <s v="smith"/>
    <s v="Fort Worth"/>
    <s v="TX"/>
    <n v="1100"/>
    <s v="bell helicopter"/>
    <x v="14"/>
    <x v="0"/>
    <s v="2024-01-19"/>
    <n v="100"/>
    <n v="1632"/>
    <n v="30"/>
    <n v="1"/>
    <n v="15.21"/>
    <n v="66.37"/>
    <n v="51.160000000000004"/>
    <n v="51.160000000000004"/>
    <n v="3.3635765943458251"/>
    <n v="1.84"/>
    <n v="0.51"/>
    <n v="15.21"/>
    <n v="3.3333333333333333E-2"/>
    <s v="SCALE"/>
  </r>
  <r>
    <s v="d.trish7@gmail.com"/>
    <s v="patricia"/>
    <s v="dolan"/>
    <s v="New Haven"/>
    <s v="CT"/>
    <n v="1300"/>
    <s v="sealtitecontracting"/>
    <x v="2"/>
    <x v="0"/>
    <s v="2024-01-09"/>
    <n v="700"/>
    <n v="535"/>
    <n v="8"/>
    <n v="1"/>
    <n v="5.22"/>
    <n v="56.85"/>
    <n v="51.63"/>
    <n v="51.63"/>
    <n v="9.8908045977011501"/>
    <n v="1.5"/>
    <n v="0.65"/>
    <n v="5.22"/>
    <n v="0.125"/>
    <s v="SCALE"/>
  </r>
  <r>
    <s v="drbill417@yahoo.com"/>
    <s v="william c"/>
    <s v="thomas"/>
    <s v="Ormond Beach"/>
    <s v="FL"/>
    <n v="4500"/>
    <s v="self employed"/>
    <x v="0"/>
    <x v="0"/>
    <s v="2024-01-16"/>
    <n v="600"/>
    <n v="908"/>
    <n v="25"/>
    <n v="0"/>
    <n v="17.010000000000002"/>
    <n v="0"/>
    <n v="-17.010000000000002"/>
    <n v="-17.010000000000002"/>
    <n v="-1"/>
    <n v="2.75"/>
    <n v="0.68"/>
    <n v="0"/>
    <n v="0"/>
    <s v="PAUSE"/>
  </r>
  <r>
    <s v="ms_whitlock@hotmail.com"/>
    <s v="dana"/>
    <s v="beckham"/>
    <s v="Mesquite"/>
    <s v="TX"/>
    <n v="4450"/>
    <s v="bhcs"/>
    <x v="12"/>
    <x v="0"/>
    <s v="2024-01-11"/>
    <n v="100"/>
    <n v="1735"/>
    <n v="31"/>
    <n v="0"/>
    <n v="15.42"/>
    <n v="0"/>
    <n v="-15.42"/>
    <n v="-15.42"/>
    <n v="-1"/>
    <n v="1.79"/>
    <n v="0.5"/>
    <n v="0"/>
    <n v="0"/>
    <s v="PAUSE"/>
  </r>
  <r>
    <s v="marlenephenley@yahoo.com"/>
    <s v="marlene"/>
    <s v="henley"/>
    <s v="Richmond"/>
    <s v="VA"/>
    <n v="1100"/>
    <s v="vcu mcv hospital"/>
    <x v="1"/>
    <x v="0"/>
    <s v="2024-01-10"/>
    <n v="100"/>
    <n v="1199"/>
    <n v="22"/>
    <n v="0"/>
    <n v="10.97"/>
    <n v="0"/>
    <n v="-10.97"/>
    <n v="-10.97"/>
    <n v="-1"/>
    <n v="1.83"/>
    <n v="0.5"/>
    <n v="0"/>
    <n v="0"/>
    <s v="PAUSE"/>
  </r>
  <r>
    <s v="tracy_mcmorris@yahoo.com"/>
    <s v="tracy"/>
    <s v="mcmorris"/>
    <s v="Milwaukee"/>
    <s v="WI"/>
    <n v="2750"/>
    <s v="aurora west allis ho"/>
    <x v="12"/>
    <x v="0"/>
    <s v="2024-01-24"/>
    <n v="800"/>
    <n v="1141"/>
    <n v="47"/>
    <n v="4"/>
    <n v="24"/>
    <n v="260.18"/>
    <n v="236.18"/>
    <n v="236.18"/>
    <n v="9.8408333333333342"/>
    <n v="4.12"/>
    <n v="0.51"/>
    <n v="6"/>
    <n v="8.5106382978723402E-2"/>
    <s v="SCALE"/>
  </r>
  <r>
    <s v="chickabooreed@yahoo.com"/>
    <s v="leeann"/>
    <s v="reed"/>
    <s v="Laceys Spring"/>
    <s v="AL"/>
    <n v="3250"/>
    <s v="elmcroft assisted living"/>
    <x v="9"/>
    <x v="0"/>
    <s v="2024-01-29"/>
    <n v="300"/>
    <n v="1368"/>
    <n v="35"/>
    <n v="1"/>
    <n v="17.079999999999998"/>
    <n v="59.41"/>
    <n v="42.33"/>
    <n v="42.33"/>
    <n v="2.478337236533958"/>
    <n v="2.56"/>
    <n v="0.49"/>
    <n v="17.079999999999998"/>
    <n v="2.8571428571428571E-2"/>
    <s v="SCALE"/>
  </r>
  <r>
    <s v="tommycabrera30@yahoo.com"/>
    <s v="tommy"/>
    <s v="cabrera"/>
    <s v="Goliad"/>
    <s v="TX"/>
    <n v="1700"/>
    <s v="angel care ambulance"/>
    <x v="1"/>
    <x v="0"/>
    <s v="2024-01-22"/>
    <n v="200"/>
    <n v="1820"/>
    <n v="57"/>
    <n v="2"/>
    <n v="26.73"/>
    <n v="115.45"/>
    <n v="88.72"/>
    <n v="88.72"/>
    <n v="3.3191170968948747"/>
    <n v="3.13"/>
    <n v="0.47"/>
    <n v="13.36"/>
    <n v="3.5087719298245612E-2"/>
    <s v="SCALE"/>
  </r>
  <r>
    <s v="t_ach74@hotmail.com"/>
    <s v="todd"/>
    <s v="achauer"/>
    <s v="Columbus"/>
    <s v="OH"/>
    <n v="1800"/>
    <s v="84lumberco"/>
    <x v="16"/>
    <x v="0"/>
    <s v="2024-01-11"/>
    <n v="600"/>
    <n v="2439"/>
    <n v="49"/>
    <n v="2"/>
    <n v="21.95"/>
    <n v="143.37"/>
    <n v="121.42"/>
    <n v="121.42"/>
    <n v="5.5316628701594537"/>
    <n v="2.0099999999999998"/>
    <n v="0.45"/>
    <n v="10.98"/>
    <n v="4.0816326530612242E-2"/>
    <s v="SCALE"/>
  </r>
  <r>
    <s v="heaton764@yahoo.com"/>
    <s v="heather"/>
    <s v="eaton"/>
    <s v="Lebanon"/>
    <s v="IN"/>
    <n v="1250"/>
    <s v="t a whitestown"/>
    <x v="7"/>
    <x v="0"/>
    <s v="2024-01-08"/>
    <n v="200"/>
    <n v="1158"/>
    <n v="33"/>
    <n v="2"/>
    <n v="21.2"/>
    <n v="138.01"/>
    <n v="116.80999999999999"/>
    <n v="116.80999999999999"/>
    <n v="5.509905660377358"/>
    <n v="2.85"/>
    <n v="0.64"/>
    <n v="10.6"/>
    <n v="6.0606060606060608E-2"/>
    <s v="SCALE"/>
  </r>
  <r>
    <s v="floridacustom88@hotmail.com"/>
    <s v="dale"/>
    <s v="whiting"/>
    <s v="Cocoa"/>
    <s v="FL"/>
    <n v="1500"/>
    <s v="solutions manufacturing"/>
    <x v="12"/>
    <x v="0"/>
    <s v="2024-01-17"/>
    <n v="400"/>
    <n v="2011"/>
    <n v="35"/>
    <n v="0"/>
    <n v="18.77"/>
    <n v="0"/>
    <n v="-18.77"/>
    <n v="-18.77"/>
    <n v="-1"/>
    <n v="1.74"/>
    <n v="0.54"/>
    <n v="0"/>
    <n v="0"/>
    <s v="PAUSE"/>
  </r>
  <r>
    <s v="sugarkat38@yahoo.com"/>
    <s v="kathrym"/>
    <s v="thurston"/>
    <s v="Minneapolis"/>
    <s v="MN"/>
    <n v="1765"/>
    <s v="empi"/>
    <x v="4"/>
    <x v="0"/>
    <s v="2024-01-29"/>
    <n v="100"/>
    <n v="2091"/>
    <n v="76"/>
    <n v="2"/>
    <n v="58.79"/>
    <n v="112.89"/>
    <n v="54.1"/>
    <n v="54.1"/>
    <n v="0.92022452798094923"/>
    <n v="3.63"/>
    <n v="0.77"/>
    <n v="29.4"/>
    <n v="2.6315789473684209E-2"/>
    <s v="SCALE"/>
  </r>
  <r>
    <s v="lisatribblebrown@yahoo.com"/>
    <s v="lisa"/>
    <s v="tribblebrown"/>
    <s v="Fort Lauderda"/>
    <s v="FL"/>
    <n v="1700"/>
    <s v="quest diagnostics"/>
    <x v="11"/>
    <x v="0"/>
    <s v="2024-01-22"/>
    <n v="700"/>
    <n v="1850"/>
    <n v="63"/>
    <n v="2"/>
    <n v="47.31"/>
    <n v="83.8"/>
    <n v="36.489999999999995"/>
    <n v="36.489999999999995"/>
    <n v="0.77129570915239898"/>
    <n v="3.41"/>
    <n v="0.75"/>
    <n v="23.66"/>
    <n v="3.1746031746031744E-2"/>
    <s v="SCALE"/>
  </r>
  <r>
    <s v="rainbwars24@yahoo.com"/>
    <s v="david"/>
    <s v="maricle"/>
    <s v="Thorn Hill"/>
    <s v="TN"/>
    <n v="4558"/>
    <s v="old dominion freightline"/>
    <x v="18"/>
    <x v="0"/>
    <s v="2024-01-24"/>
    <n v="800"/>
    <n v="1834"/>
    <n v="56"/>
    <n v="2"/>
    <n v="47.5"/>
    <n v="108.16"/>
    <n v="60.66"/>
    <n v="60.66"/>
    <n v="1.2770526315789472"/>
    <n v="3.05"/>
    <n v="0.85"/>
    <n v="23.75"/>
    <n v="3.5714285714285712E-2"/>
    <s v="SCALE"/>
  </r>
  <r>
    <s v="bafarien@gmail.com"/>
    <s v="bryan"/>
    <s v="caldwell"/>
    <s v="Milwaukee"/>
    <s v="WI"/>
    <n v="2750"/>
    <s v="nevada corporation"/>
    <x v="15"/>
    <x v="0"/>
    <s v="2024-01-04"/>
    <n v="300"/>
    <n v="1306"/>
    <n v="26"/>
    <n v="3"/>
    <n v="15.76"/>
    <n v="115.56"/>
    <n v="99.8"/>
    <n v="99.8"/>
    <n v="6.3324873096446703"/>
    <n v="1.99"/>
    <n v="0.61"/>
    <n v="5.25"/>
    <n v="0.11538461538461539"/>
    <s v="SCALE"/>
  </r>
  <r>
    <s v="locagirl65@gmail.com"/>
    <s v="amelia"/>
    <s v="dorseylo"/>
    <s v="Omaha"/>
    <s v="NE"/>
    <n v="4500"/>
    <s v="bakers"/>
    <x v="11"/>
    <x v="0"/>
    <s v="2024-01-05"/>
    <n v="600"/>
    <n v="781"/>
    <n v="20"/>
    <n v="0"/>
    <n v="11.57"/>
    <n v="0"/>
    <n v="-11.57"/>
    <n v="-11.57"/>
    <n v="-1"/>
    <n v="2.56"/>
    <n v="0.57999999999999996"/>
    <n v="0"/>
    <n v="0"/>
    <s v="PAUSE"/>
  </r>
  <r>
    <s v="ramirezwylie@msn.com"/>
    <s v="carrin"/>
    <s v="ramirez"/>
    <s v="Sachse"/>
    <s v="TX"/>
    <n v="1100"/>
    <s v="cvs caremark"/>
    <x v="11"/>
    <x v="0"/>
    <s v="2024-01-26"/>
    <n v="500"/>
    <n v="1213"/>
    <n v="44"/>
    <n v="4"/>
    <n v="33.65"/>
    <n v="253.66"/>
    <n v="220.01"/>
    <n v="220.01"/>
    <n v="6.5381872213967309"/>
    <n v="3.63"/>
    <n v="0.76"/>
    <n v="8.41"/>
    <n v="9.0909090909090912E-2"/>
    <s v="SCALE"/>
  </r>
  <r>
    <s v="tone0517@yahoo.com"/>
    <s v="tanya"/>
    <s v="lay"/>
    <s v="Ocala"/>
    <s v="FL"/>
    <n v="4500"/>
    <s v="burger king"/>
    <x v="15"/>
    <x v="0"/>
    <s v="2024-01-07"/>
    <n v="100"/>
    <n v="1793"/>
    <n v="42"/>
    <n v="1"/>
    <n v="22.64"/>
    <n v="68.459999999999994"/>
    <n v="45.819999999999993"/>
    <n v="45.819999999999993"/>
    <n v="2.0238515901060068"/>
    <n v="2.34"/>
    <n v="0.54"/>
    <n v="22.64"/>
    <n v="2.3809523809523808E-2"/>
    <s v="SCALE"/>
  </r>
  <r>
    <s v="rlasiak@yahoo.com"/>
    <s v="robert"/>
    <s v="lasiak"/>
    <s v="Middleburg"/>
    <s v="FL"/>
    <n v="1500"/>
    <s v="viverettes paint and body shop"/>
    <x v="12"/>
    <x v="0"/>
    <s v="2024-01-08"/>
    <n v="300"/>
    <n v="1475"/>
    <n v="34"/>
    <n v="4"/>
    <n v="17.11"/>
    <n v="261.36"/>
    <n v="244.25"/>
    <n v="244.25"/>
    <n v="14.275277615429573"/>
    <n v="2.31"/>
    <n v="0.5"/>
    <n v="4.28"/>
    <n v="0.11764705882352941"/>
    <s v="SCALE"/>
  </r>
  <r>
    <s v="geremy.carpenter@yahoo.com"/>
    <s v="geremy"/>
    <s v="carpenter"/>
    <s v="Memphis"/>
    <s v="TN"/>
    <n v="1300"/>
    <s v="city of memphis"/>
    <x v="15"/>
    <x v="0"/>
    <s v="2024-01-29"/>
    <n v="200"/>
    <n v="626"/>
    <n v="27"/>
    <n v="2"/>
    <n v="19.37"/>
    <n v="72.86"/>
    <n v="53.489999999999995"/>
    <n v="53.489999999999995"/>
    <n v="2.7614868353123381"/>
    <n v="4.3099999999999996"/>
    <n v="0.72"/>
    <n v="9.68"/>
    <n v="7.407407407407407E-2"/>
    <s v="SCALE"/>
  </r>
  <r>
    <s v="mahjdh23@yahoo.com"/>
    <s v="melissa"/>
    <s v="hamilton"/>
    <s v="Katy"/>
    <s v="TX"/>
    <n v="4500"/>
    <s v="wells fargo bank"/>
    <x v="5"/>
    <x v="0"/>
    <s v="2024-01-12"/>
    <n v="200"/>
    <n v="2398"/>
    <n v="75"/>
    <n v="0"/>
    <n v="33.07"/>
    <n v="0"/>
    <n v="-33.07"/>
    <n v="-33.07"/>
    <n v="-1"/>
    <n v="3.13"/>
    <n v="0.44"/>
    <n v="0"/>
    <n v="0"/>
    <s v="PAUSE"/>
  </r>
  <r>
    <s v="taaliyahn@gmail.com"/>
    <s v="taaliyah"/>
    <s v="norton"/>
    <s v="Jacksonville"/>
    <s v="FL"/>
    <n v="4500"/>
    <s v="att"/>
    <x v="11"/>
    <x v="0"/>
    <s v="2024-01-08"/>
    <n v="300"/>
    <n v="2429"/>
    <n v="107"/>
    <n v="4"/>
    <n v="72.61"/>
    <n v="253.34"/>
    <n v="180.73000000000002"/>
    <n v="180.73000000000002"/>
    <n v="2.4890510948905114"/>
    <n v="4.41"/>
    <n v="0.68"/>
    <n v="18.149999999999999"/>
    <n v="3.7383177570093455E-2"/>
    <s v="SCALE"/>
  </r>
  <r>
    <s v="shawntavia01@gmail.com"/>
    <s v="shawntavia"/>
    <s v="marshall"/>
    <s v="San Pablo"/>
    <s v="CA"/>
    <n v="2600"/>
    <s v="berkeley dog and cat hospital"/>
    <x v="4"/>
    <x v="0"/>
    <s v="2024-01-01"/>
    <n v="500"/>
    <n v="919"/>
    <n v="26"/>
    <n v="2"/>
    <n v="19.52"/>
    <n v="106.81"/>
    <n v="87.29"/>
    <n v="87.29"/>
    <n v="4.4718237704918034"/>
    <n v="2.83"/>
    <n v="0.75"/>
    <n v="9.76"/>
    <n v="7.6923076923076927E-2"/>
    <s v="SCALE"/>
  </r>
  <r>
    <s v="browncarlos88@gmail.com"/>
    <s v="carlos"/>
    <s v="brown"/>
    <s v="Manassas"/>
    <s v="VA"/>
    <n v="2300"/>
    <s v="gts"/>
    <x v="16"/>
    <x v="0"/>
    <s v="2024-01-30"/>
    <n v="300"/>
    <n v="1149"/>
    <n v="44"/>
    <n v="4"/>
    <n v="31.7"/>
    <n v="167.61"/>
    <n v="135.91000000000003"/>
    <n v="135.91000000000003"/>
    <n v="4.2873817034700323"/>
    <n v="3.83"/>
    <n v="0.72"/>
    <n v="7.92"/>
    <n v="9.0909090909090912E-2"/>
    <s v="SCALE"/>
  </r>
  <r>
    <s v="hhiill8@live.com"/>
    <s v="hillary"/>
    <s v="huerta"/>
    <s v="Austin"/>
    <s v="TX"/>
    <n v="3000"/>
    <s v="tx dow emply credit"/>
    <x v="14"/>
    <x v="0"/>
    <s v="2024-01-09"/>
    <n v="400"/>
    <n v="2287"/>
    <n v="63"/>
    <n v="2"/>
    <n v="41"/>
    <n v="142.69999999999999"/>
    <n v="101.69999999999999"/>
    <n v="101.69999999999999"/>
    <n v="2.4804878048780483"/>
    <n v="2.75"/>
    <n v="0.65"/>
    <n v="20.5"/>
    <n v="3.1746031746031744E-2"/>
    <s v="SCALE"/>
  </r>
  <r>
    <s v="cooper.nicole1016@yahoo.com"/>
    <s v="nicole"/>
    <s v="cooper"/>
    <s v="Dayton"/>
    <s v="OH"/>
    <n v="2400"/>
    <s v="maxim healthcare"/>
    <x v="11"/>
    <x v="0"/>
    <s v="2024-01-03"/>
    <n v="600"/>
    <n v="1327"/>
    <n v="37"/>
    <n v="3"/>
    <n v="15.36"/>
    <n v="124.35"/>
    <n v="108.99"/>
    <n v="108.99"/>
    <n v="7.095703125"/>
    <n v="2.79"/>
    <n v="0.42"/>
    <n v="5.12"/>
    <n v="8.1081081081081086E-2"/>
    <s v="SCALE"/>
  </r>
  <r>
    <s v="pplaimire7752@gmail.com"/>
    <s v="paige"/>
    <s v="dickson"/>
    <s v="Dallas"/>
    <s v="TX"/>
    <n v="2750"/>
    <s v="mesquite tree nursing hom"/>
    <x v="14"/>
    <x v="0"/>
    <s v="2024-01-24"/>
    <n v="700"/>
    <n v="551"/>
    <n v="16"/>
    <n v="0"/>
    <n v="8"/>
    <n v="0"/>
    <n v="-8"/>
    <n v="-8"/>
    <n v="-1"/>
    <n v="2.9"/>
    <n v="0.5"/>
    <n v="0"/>
    <n v="0"/>
    <s v="PAUSE"/>
  </r>
  <r>
    <s v="bigbruh33@yahoo.com"/>
    <s v="kevin"/>
    <s v="bingham"/>
    <s v="Orlando"/>
    <s v="FL"/>
    <n v="1500"/>
    <s v="orangecountypublicschools"/>
    <x v="12"/>
    <x v="0"/>
    <s v="2024-01-09"/>
    <n v="300"/>
    <n v="1312"/>
    <n v="46"/>
    <n v="3"/>
    <n v="35.15"/>
    <n v="140.34"/>
    <n v="105.19"/>
    <n v="105.19"/>
    <n v="2.9926031294452349"/>
    <n v="3.51"/>
    <n v="0.76"/>
    <n v="11.72"/>
    <n v="6.5217391304347824E-2"/>
    <s v="SCALE"/>
  </r>
  <r>
    <s v="soonerdaddy13@yahoo.com"/>
    <s v="david"/>
    <s v="settlemier"/>
    <s v="Enid"/>
    <s v="OK"/>
    <n v="3750"/>
    <s v="pepsi"/>
    <x v="10"/>
    <x v="0"/>
    <s v="2024-01-21"/>
    <n v="100"/>
    <n v="733"/>
    <n v="25"/>
    <n v="0"/>
    <n v="14.83"/>
    <n v="0"/>
    <n v="-14.83"/>
    <n v="-14.83"/>
    <n v="-1"/>
    <n v="3.41"/>
    <n v="0.59"/>
    <n v="0"/>
    <n v="0"/>
    <s v="PAUSE"/>
  </r>
  <r>
    <s v="aimeebradleyrn@yahoo.com"/>
    <s v="aimee"/>
    <s v="bradley"/>
    <s v="Silvis"/>
    <s v="IL"/>
    <n v="2000"/>
    <s v="trinity medical center"/>
    <x v="8"/>
    <x v="0"/>
    <s v="2024-01-17"/>
    <n v="1000"/>
    <n v="1612"/>
    <n v="32"/>
    <n v="3"/>
    <n v="25.51"/>
    <n v="204.18"/>
    <n v="178.67000000000002"/>
    <n v="178.67000000000002"/>
    <n v="7.0039200313602512"/>
    <n v="1.99"/>
    <n v="0.8"/>
    <n v="8.5"/>
    <n v="9.375E-2"/>
    <s v="SCALE"/>
  </r>
  <r>
    <s v="mialpnjones@yahoo.com"/>
    <s v="mia"/>
    <s v="jones"/>
    <s v="Saint Louis"/>
    <s v="MO"/>
    <n v="6000"/>
    <s v="anna house"/>
    <x v="1"/>
    <x v="0"/>
    <s v="2024-01-12"/>
    <n v="700"/>
    <n v="1268"/>
    <n v="56"/>
    <n v="1"/>
    <n v="39.75"/>
    <n v="40.729999999999997"/>
    <n v="0.97999999999999687"/>
    <n v="0.97999999999999687"/>
    <n v="2.4654088050314386E-2"/>
    <n v="4.42"/>
    <n v="0.71"/>
    <n v="39.75"/>
    <n v="1.7857142857142856E-2"/>
    <s v="SCALE"/>
  </r>
  <r>
    <s v="ms.kyles@hotmail.com"/>
    <s v="takara"/>
    <s v="kyles"/>
    <s v="Milwaukee"/>
    <s v="WI"/>
    <n v="4021"/>
    <s v="village at manor park"/>
    <x v="5"/>
    <x v="0"/>
    <s v="2024-01-16"/>
    <n v="1000"/>
    <n v="1589"/>
    <n v="26"/>
    <n v="0"/>
    <n v="21.01"/>
    <n v="0"/>
    <n v="-21.01"/>
    <n v="-21.01"/>
    <n v="-1"/>
    <n v="1.64"/>
    <n v="0.81"/>
    <n v="0"/>
    <n v="0"/>
    <s v="PAUSE"/>
  </r>
  <r>
    <s v="hall4515199@yahoo.com"/>
    <s v="kenneth or"/>
    <s v="hall"/>
    <s v="Slagle"/>
    <s v="LA"/>
    <n v="1800"/>
    <s v="iesi"/>
    <x v="1"/>
    <x v="0"/>
    <s v="2024-01-09"/>
    <n v="600"/>
    <n v="2046"/>
    <n v="87"/>
    <n v="0"/>
    <n v="69.150000000000006"/>
    <n v="0"/>
    <n v="-69.150000000000006"/>
    <n v="-69.150000000000006"/>
    <n v="-1"/>
    <n v="4.25"/>
    <n v="0.79"/>
    <n v="0"/>
    <n v="0"/>
    <s v="PAUSE"/>
  </r>
  <r>
    <s v="ronbrow7@aol.com"/>
    <s v="ronald"/>
    <s v="brown"/>
    <s v="Sacramento"/>
    <s v="CA"/>
    <n v="2000"/>
    <s v="ksiserpaermanente"/>
    <x v="5"/>
    <x v="0"/>
    <s v="2024-01-30"/>
    <n v="400"/>
    <n v="1920"/>
    <n v="59"/>
    <n v="1"/>
    <n v="39.46"/>
    <n v="40.36"/>
    <n v="0.89999999999999858"/>
    <n v="0.89999999999999858"/>
    <n v="2.2807906741003511E-2"/>
    <n v="3.07"/>
    <n v="0.67"/>
    <n v="39.46"/>
    <n v="1.6949152542372881E-2"/>
    <s v="SCALE"/>
  </r>
  <r>
    <s v="godsway83@aol.com"/>
    <s v="desmond"/>
    <s v="weems"/>
    <s v="Farmington"/>
    <s v="MI"/>
    <n v="2209"/>
    <s v="ten twenty-two productions"/>
    <x v="12"/>
    <x v="0"/>
    <s v="2024-01-17"/>
    <n v="500"/>
    <n v="1094"/>
    <n v="46"/>
    <n v="1"/>
    <n v="37.36"/>
    <n v="61.88"/>
    <n v="24.520000000000003"/>
    <n v="24.520000000000003"/>
    <n v="0.65631691648822277"/>
    <n v="4.2"/>
    <n v="0.81"/>
    <n v="37.36"/>
    <n v="2.1739130434782608E-2"/>
    <s v="SCALE"/>
  </r>
  <r>
    <s v="worsley26@yahoo.com"/>
    <s v="deshawnda"/>
    <s v="worsley"/>
    <s v="Raleigh"/>
    <s v="NC"/>
    <n v="1800"/>
    <s v="aicpa"/>
    <x v="6"/>
    <x v="0"/>
    <s v="2024-01-10"/>
    <n v="600"/>
    <n v="1769"/>
    <n v="63"/>
    <n v="5"/>
    <n v="47.17"/>
    <n v="260.57"/>
    <n v="213.39999999999998"/>
    <n v="213.39999999999998"/>
    <n v="4.5240619037523846"/>
    <n v="3.56"/>
    <n v="0.75"/>
    <n v="9.43"/>
    <n v="7.9365079365079361E-2"/>
    <s v="SCALE"/>
  </r>
  <r>
    <s v="s.delgado0817@gmail.com"/>
    <s v="savannah"/>
    <s v="delgado"/>
    <s v="Panama City"/>
    <s v="FL"/>
    <n v="7000"/>
    <s v="public defenders office"/>
    <x v="1"/>
    <x v="0"/>
    <s v="2024-01-24"/>
    <n v="800"/>
    <n v="2452"/>
    <n v="84"/>
    <n v="3"/>
    <n v="38.159999999999997"/>
    <n v="204.6"/>
    <n v="166.44"/>
    <n v="166.44"/>
    <n v="4.3616352201257866"/>
    <n v="3.43"/>
    <n v="0.45"/>
    <n v="12.72"/>
    <n v="3.5714285714285712E-2"/>
    <s v="SCALE"/>
  </r>
  <r>
    <s v="vnbarber@aol.com"/>
    <s v="constance"/>
    <s v="barber"/>
    <s v="Richmond"/>
    <s v="VA"/>
    <n v="2000"/>
    <s v="avalon nurseing home"/>
    <x v="2"/>
    <x v="0"/>
    <s v="2024-01-10"/>
    <n v="500"/>
    <n v="2383"/>
    <n v="95"/>
    <n v="1"/>
    <n v="47.32"/>
    <n v="57.67"/>
    <n v="10.350000000000001"/>
    <n v="10.350000000000001"/>
    <n v="0.21872358410819953"/>
    <n v="3.99"/>
    <n v="0.5"/>
    <n v="47.32"/>
    <n v="1.0526315789473684E-2"/>
    <s v="SCALE"/>
  </r>
  <r>
    <s v="diesha.woods@yahoo.com"/>
    <s v="diesha"/>
    <s v="woods"/>
    <s v="Euless"/>
    <s v="TX"/>
    <n v="5417"/>
    <s v="medassets"/>
    <x v="6"/>
    <x v="0"/>
    <s v="2024-01-22"/>
    <n v="700"/>
    <n v="1217"/>
    <n v="29"/>
    <n v="1"/>
    <n v="16.05"/>
    <n v="68.62"/>
    <n v="52.570000000000007"/>
    <n v="52.570000000000007"/>
    <n v="3.2753894080996888"/>
    <n v="2.38"/>
    <n v="0.55000000000000004"/>
    <n v="16.05"/>
    <n v="3.4482758620689655E-2"/>
    <s v="SCALE"/>
  </r>
  <r>
    <s v="whatatease@gmail.com"/>
    <s v="martin"/>
    <s v="tease"/>
    <s v="Flagstaff"/>
    <s v="AZ"/>
    <n v="1599"/>
    <s v="murdoch center"/>
    <x v="8"/>
    <x v="0"/>
    <s v="2024-01-22"/>
    <n v="500"/>
    <n v="2351"/>
    <n v="60"/>
    <n v="2"/>
    <n v="44.62"/>
    <n v="72.55"/>
    <n v="27.93"/>
    <n v="27.93"/>
    <n v="0.62595248767368894"/>
    <n v="2.5499999999999998"/>
    <n v="0.74"/>
    <n v="22.31"/>
    <n v="3.3333333333333333E-2"/>
    <s v="SCALE"/>
  </r>
  <r>
    <s v="ashleyswinson06@gmail.com"/>
    <s v="ashley"/>
    <s v="swinson"/>
    <s v="Huntersville"/>
    <s v="NC"/>
    <n v="2700"/>
    <s v="bi-lo"/>
    <x v="12"/>
    <x v="0"/>
    <s v="2024-01-18"/>
    <n v="200"/>
    <n v="520"/>
    <n v="10"/>
    <n v="0"/>
    <n v="4.21"/>
    <n v="0"/>
    <n v="-4.21"/>
    <n v="-4.21"/>
    <n v="-1"/>
    <n v="1.92"/>
    <n v="0.42"/>
    <n v="0"/>
    <n v="0"/>
    <s v="PAUSE"/>
  </r>
  <r>
    <s v="sugarms20012000@yahoo.com"/>
    <s v="marilyn"/>
    <s v="stoney"/>
    <s v="Tallahassee"/>
    <s v="FL"/>
    <n v="4000"/>
    <s v="worker compensation"/>
    <x v="13"/>
    <x v="0"/>
    <s v="2024-01-13"/>
    <n v="100"/>
    <n v="1704"/>
    <n v="35"/>
    <n v="3"/>
    <n v="24.19"/>
    <n v="207.41"/>
    <n v="183.22"/>
    <n v="183.22"/>
    <n v="7.5742042166184369"/>
    <n v="2.0499999999999998"/>
    <n v="0.69"/>
    <n v="8.06"/>
    <n v="8.5714285714285715E-2"/>
    <s v="SCALE"/>
  </r>
  <r>
    <s v="eshaw2201@aol.com"/>
    <s v="eranne"/>
    <s v="shaw"/>
    <s v="Indianapolis"/>
    <s v="IN"/>
    <n v="2283"/>
    <s v="harley"/>
    <x v="4"/>
    <x v="0"/>
    <s v="2024-01-03"/>
    <n v="400"/>
    <n v="679"/>
    <n v="28"/>
    <n v="0"/>
    <n v="15.87"/>
    <n v="0"/>
    <n v="-15.87"/>
    <n v="-15.87"/>
    <n v="-1"/>
    <n v="4.12"/>
    <n v="0.56999999999999995"/>
    <n v="0"/>
    <n v="0"/>
    <s v="PAUSE"/>
  </r>
  <r>
    <s v="allendec21@yahoo.com"/>
    <s v="allen"/>
    <s v="nell"/>
    <s v="Marshall"/>
    <s v="WI"/>
    <n v="3250"/>
    <s v="inde contracting"/>
    <x v="14"/>
    <x v="0"/>
    <s v="2024-01-17"/>
    <n v="600"/>
    <n v="1840"/>
    <n v="58"/>
    <n v="0"/>
    <n v="25.2"/>
    <n v="0"/>
    <n v="-25.2"/>
    <n v="-25.2"/>
    <n v="-1"/>
    <n v="3.15"/>
    <n v="0.43"/>
    <n v="0"/>
    <n v="0"/>
    <s v="PAUSE"/>
  </r>
  <r>
    <s v="steven.m.youngs@gmail.com"/>
    <s v="steven"/>
    <s v="youngs"/>
    <s v="Beaverton"/>
    <s v="OR"/>
    <n v="3250"/>
    <s v="mike maiden"/>
    <x v="16"/>
    <x v="0"/>
    <s v="2024-01-14"/>
    <n v="200"/>
    <n v="1830"/>
    <n v="36"/>
    <n v="2"/>
    <n v="24.45"/>
    <n v="114.27"/>
    <n v="89.82"/>
    <n v="89.82"/>
    <n v="3.6736196319018402"/>
    <n v="1.97"/>
    <n v="0.68"/>
    <n v="12.22"/>
    <n v="5.5555555555555552E-2"/>
    <s v="SCALE"/>
  </r>
  <r>
    <s v="karen.lemasters@gmail.com"/>
    <s v="karen"/>
    <s v="lemasters"/>
    <s v="Norcross"/>
    <s v="GA"/>
    <n v="1250"/>
    <s v="maxcapusa"/>
    <x v="3"/>
    <x v="0"/>
    <s v="2024-01-27"/>
    <n v="800"/>
    <n v="1748"/>
    <n v="44"/>
    <n v="0"/>
    <n v="33.6"/>
    <n v="0"/>
    <n v="-33.6"/>
    <n v="-33.6"/>
    <n v="-1"/>
    <n v="2.52"/>
    <n v="0.76"/>
    <n v="0"/>
    <n v="0"/>
    <s v="PAUSE"/>
  </r>
  <r>
    <s v="jm236909@gmail.com"/>
    <s v="jacqueline"/>
    <s v="moore"/>
    <s v="Indianapolis"/>
    <s v="IN"/>
    <n v="4500"/>
    <s v="hamilton center inc"/>
    <x v="6"/>
    <x v="0"/>
    <s v="2024-01-20"/>
    <n v="600"/>
    <n v="1951"/>
    <n v="84"/>
    <n v="0"/>
    <n v="61.72"/>
    <n v="0"/>
    <n v="-61.72"/>
    <n v="-61.72"/>
    <n v="-1"/>
    <n v="4.3099999999999996"/>
    <n v="0.73"/>
    <n v="0"/>
    <n v="0"/>
    <s v="PAUSE"/>
  </r>
  <r>
    <s v="samiabarrett@gmail.com"/>
    <s v="nicole"/>
    <s v="collier"/>
    <s v="Janesville"/>
    <s v="WI"/>
    <n v="1000"/>
    <s v="abilities"/>
    <x v="11"/>
    <x v="0"/>
    <s v="2024-01-06"/>
    <n v="600"/>
    <n v="1084"/>
    <n v="42"/>
    <n v="3"/>
    <n v="26.49"/>
    <n v="194.73"/>
    <n v="168.23999999999998"/>
    <n v="168.23999999999998"/>
    <n v="6.3510758776896941"/>
    <n v="3.87"/>
    <n v="0.63"/>
    <n v="8.83"/>
    <n v="7.1428571428571425E-2"/>
    <s v="SCALE"/>
  </r>
  <r>
    <s v="patiwho@yahoo.com"/>
    <s v="patricia"/>
    <s v="thompson"/>
    <s v="West Jefferso"/>
    <s v="OH"/>
    <n v="2500"/>
    <s v="state of ohio"/>
    <x v="19"/>
    <x v="0"/>
    <s v="2024-01-26"/>
    <n v="500"/>
    <n v="2438"/>
    <n v="88"/>
    <n v="0"/>
    <n v="68.41"/>
    <n v="0"/>
    <n v="-68.41"/>
    <n v="-68.41"/>
    <n v="-1"/>
    <n v="3.61"/>
    <n v="0.78"/>
    <n v="0"/>
    <n v="0"/>
    <s v="PAUSE"/>
  </r>
  <r>
    <s v="kyleeandleonidasmommy@yahoo.com"/>
    <s v="shelly"/>
    <s v="hickman"/>
    <s v="Oberlin"/>
    <s v="OH"/>
    <n v="4500"/>
    <s v="mercy regional medical center"/>
    <x v="1"/>
    <x v="0"/>
    <s v="2024-01-25"/>
    <n v="1000"/>
    <n v="624"/>
    <n v="14"/>
    <n v="0"/>
    <n v="9.7899999999999991"/>
    <n v="0"/>
    <n v="-9.7899999999999991"/>
    <n v="-9.7899999999999991"/>
    <n v="-1"/>
    <n v="2.2400000000000002"/>
    <n v="0.7"/>
    <n v="0"/>
    <n v="0"/>
    <s v="PAUSE"/>
  </r>
  <r>
    <s v="txcutiepye11@gmail.com"/>
    <s v="shannel"/>
    <s v="anderson"/>
    <s v="Desoto"/>
    <s v="TX"/>
    <n v="6000"/>
    <s v="jp morgan chase"/>
    <x v="19"/>
    <x v="0"/>
    <s v="2024-01-11"/>
    <n v="1000"/>
    <n v="1008"/>
    <n v="27"/>
    <n v="3"/>
    <n v="20.09"/>
    <n v="153.66"/>
    <n v="133.57"/>
    <n v="133.57"/>
    <n v="6.6485813837730214"/>
    <n v="2.68"/>
    <n v="0.74"/>
    <n v="6.7"/>
    <n v="0.1111111111111111"/>
    <s v="SCALE"/>
  </r>
  <r>
    <s v="ronalddove2002@yahoo.com"/>
    <s v="ronald"/>
    <s v="dove"/>
    <s v="Pahrump"/>
    <s v="NV"/>
    <n v="4100"/>
    <s v="landscape maintanace"/>
    <x v="7"/>
    <x v="0"/>
    <s v="2024-01-17"/>
    <n v="800"/>
    <n v="1183"/>
    <n v="37"/>
    <n v="0"/>
    <n v="26.21"/>
    <n v="0"/>
    <n v="-26.21"/>
    <n v="-26.21"/>
    <n v="-1"/>
    <n v="3.13"/>
    <n v="0.71"/>
    <n v="0"/>
    <n v="0"/>
    <s v="PAUSE"/>
  </r>
  <r>
    <s v="dogyellowsands@yahoo.com"/>
    <s v="kristina"/>
    <s v="mack"/>
    <s v="Beaufort"/>
    <s v="SC"/>
    <n v="2500"/>
    <s v="beaufort financial"/>
    <x v="4"/>
    <x v="0"/>
    <s v="2024-01-08"/>
    <n v="1000"/>
    <n v="1905"/>
    <n v="81"/>
    <n v="0"/>
    <n v="57.03"/>
    <n v="0"/>
    <n v="-57.03"/>
    <n v="-57.03"/>
    <n v="-1"/>
    <n v="4.25"/>
    <n v="0.7"/>
    <n v="0"/>
    <n v="0"/>
    <s v="PAUSE"/>
  </r>
  <r>
    <s v="taylor43725@yahoo.com"/>
    <s v="carma"/>
    <s v="taylor"/>
    <s v="Bridgeport"/>
    <s v="OH"/>
    <n v="1345"/>
    <s v="ray carpenter"/>
    <x v="3"/>
    <x v="0"/>
    <s v="2024-01-14"/>
    <n v="800"/>
    <n v="1793"/>
    <n v="78"/>
    <n v="2"/>
    <n v="62.86"/>
    <n v="105.81"/>
    <n v="42.95"/>
    <n v="42.95"/>
    <n v="0.68326439707286035"/>
    <n v="4.3499999999999996"/>
    <n v="0.81"/>
    <n v="31.43"/>
    <n v="2.564102564102564E-2"/>
    <s v="SCALE"/>
  </r>
  <r>
    <s v="aprilcarlani@yahoo.com"/>
    <s v="april"/>
    <s v="carlani"/>
    <s v="Florence"/>
    <s v="NJ"/>
    <n v="6800"/>
    <s v="njrec"/>
    <x v="14"/>
    <x v="0"/>
    <s v="2024-01-10"/>
    <n v="300"/>
    <n v="1525"/>
    <n v="31"/>
    <n v="0"/>
    <n v="19.38"/>
    <n v="0"/>
    <n v="-19.38"/>
    <n v="-19.38"/>
    <n v="-1"/>
    <n v="2.0299999999999998"/>
    <n v="0.63"/>
    <n v="0"/>
    <n v="0"/>
    <s v="PAUSE"/>
  </r>
  <r>
    <s v="lauriel.marchant@yahoo.com"/>
    <s v="laurie"/>
    <s v="marchant"/>
    <s v="West Des Moin"/>
    <s v="IA"/>
    <n v="2750"/>
    <s v="citi"/>
    <x v="3"/>
    <x v="0"/>
    <s v="2024-01-20"/>
    <n v="200"/>
    <n v="1418"/>
    <n v="39"/>
    <n v="0"/>
    <n v="24.68"/>
    <n v="0"/>
    <n v="-24.68"/>
    <n v="-24.68"/>
    <n v="-1"/>
    <n v="2.75"/>
    <n v="0.63"/>
    <n v="0"/>
    <n v="0"/>
    <s v="PAUSE"/>
  </r>
  <r>
    <s v="deb69farr@yahoo.com"/>
    <s v="debra"/>
    <s v="farragher"/>
    <s v="Cocoa"/>
    <s v="FL"/>
    <n v="2167"/>
    <s v="seven eleven convien"/>
    <x v="8"/>
    <x v="0"/>
    <s v="2024-01-20"/>
    <n v="600"/>
    <n v="555"/>
    <n v="17"/>
    <n v="0"/>
    <n v="7.47"/>
    <n v="0"/>
    <n v="-7.47"/>
    <n v="-7.47"/>
    <n v="-1"/>
    <n v="3.06"/>
    <n v="0.44"/>
    <n v="0"/>
    <n v="0"/>
    <s v="PAUSE"/>
  </r>
  <r>
    <s v="christyesvedin@gmail.com"/>
    <s v="christine"/>
    <s v="svedin"/>
    <s v="Salt Lake Cit"/>
    <s v="UT"/>
    <n v="3000"/>
    <s v="ihc"/>
    <x v="1"/>
    <x v="0"/>
    <s v="2024-01-03"/>
    <n v="300"/>
    <n v="1096"/>
    <n v="43"/>
    <n v="1"/>
    <n v="21.15"/>
    <n v="35.58"/>
    <n v="14.43"/>
    <n v="14.43"/>
    <n v="0.68226950354609928"/>
    <n v="3.92"/>
    <n v="0.49"/>
    <n v="21.15"/>
    <n v="2.3255813953488372E-2"/>
    <s v="SCALE"/>
  </r>
  <r>
    <s v="rednj_eternity@yahoo.com"/>
    <s v="cynthia"/>
    <s v="guzman"/>
    <s v="Houston"/>
    <s v="TX"/>
    <n v="2240"/>
    <s v="crespo funeral home"/>
    <x v="17"/>
    <x v="0"/>
    <s v="2024-01-25"/>
    <n v="100"/>
    <n v="1403"/>
    <n v="28"/>
    <n v="0"/>
    <n v="21.95"/>
    <n v="0"/>
    <n v="-21.95"/>
    <n v="-21.95"/>
    <n v="-1"/>
    <n v="2"/>
    <n v="0.78"/>
    <n v="0"/>
    <n v="0"/>
    <s v="PAUSE"/>
  </r>
  <r>
    <s v="kdbayer@gmail.com"/>
    <s v="kelly"/>
    <s v="bayer"/>
    <s v="Erie"/>
    <s v="PA"/>
    <n v="3750"/>
    <s v="glc western reserve"/>
    <x v="10"/>
    <x v="0"/>
    <s v="2024-01-07"/>
    <n v="1000"/>
    <n v="973"/>
    <n v="25"/>
    <n v="0"/>
    <n v="20.53"/>
    <n v="0"/>
    <n v="-20.53"/>
    <n v="-20.53"/>
    <n v="-1"/>
    <n v="2.57"/>
    <n v="0.82"/>
    <n v="0"/>
    <n v="0"/>
    <s v="PAUSE"/>
  </r>
  <r>
    <s v="ima.hi.gainer@gmail.com"/>
    <s v="david"/>
    <s v="gainer"/>
    <s v="Lubbock"/>
    <s v="TX"/>
    <n v="1500"/>
    <s v="ihop"/>
    <x v="4"/>
    <x v="0"/>
    <s v="2024-01-16"/>
    <n v="100"/>
    <n v="614"/>
    <n v="19"/>
    <n v="0"/>
    <n v="10.82"/>
    <n v="0"/>
    <n v="-10.82"/>
    <n v="-10.82"/>
    <n v="-1"/>
    <n v="3.09"/>
    <n v="0.56999999999999995"/>
    <n v="0"/>
    <n v="0"/>
    <s v="PAUSE"/>
  </r>
  <r>
    <s v="kasee.speed@yahoo.com"/>
    <s v="kasee"/>
    <s v="speed"/>
    <s v="Houston"/>
    <s v="TX"/>
    <n v="1600"/>
    <s v="ceva freight"/>
    <x v="5"/>
    <x v="0"/>
    <s v="2024-01-13"/>
    <n v="500"/>
    <n v="835"/>
    <n v="25"/>
    <n v="2"/>
    <n v="10.1"/>
    <n v="97.42"/>
    <n v="87.320000000000007"/>
    <n v="87.320000000000007"/>
    <n v="8.6455445544554461"/>
    <n v="2.99"/>
    <n v="0.4"/>
    <n v="5.05"/>
    <n v="0.08"/>
    <s v="SCALE"/>
  </r>
  <r>
    <s v="morgan112205@yahoo.com"/>
    <s v="morgan"/>
    <s v="woodward"/>
    <s v="Cottonport"/>
    <s v="LA"/>
    <n v="3400"/>
    <s v="news america marketing"/>
    <x v="4"/>
    <x v="0"/>
    <s v="2024-01-24"/>
    <n v="600"/>
    <n v="2026"/>
    <n v="54"/>
    <n v="2"/>
    <n v="38.299999999999997"/>
    <n v="78.819999999999993"/>
    <n v="40.519999999999996"/>
    <n v="40.519999999999996"/>
    <n v="1.0579634464751957"/>
    <n v="2.67"/>
    <n v="0.71"/>
    <n v="19.149999999999999"/>
    <n v="3.7037037037037035E-2"/>
    <s v="SCALE"/>
  </r>
  <r>
    <s v="lajuanakemp@yahoo.com"/>
    <s v="lajuana"/>
    <s v="kemp"/>
    <s v="Nashville"/>
    <s v="TN"/>
    <n v="1800"/>
    <s v="na"/>
    <x v="17"/>
    <x v="0"/>
    <s v="2024-01-12"/>
    <n v="1000"/>
    <n v="1411"/>
    <n v="30"/>
    <n v="0"/>
    <n v="14.82"/>
    <n v="0"/>
    <n v="-14.82"/>
    <n v="-14.82"/>
    <n v="-1"/>
    <n v="2.13"/>
    <n v="0.49"/>
    <n v="0"/>
    <n v="0"/>
    <s v="PAUSE"/>
  </r>
  <r>
    <s v="dewaynehooker@hotmail.com"/>
    <s v="dewayne"/>
    <s v="hooker"/>
    <s v="Erie"/>
    <s v="PA"/>
    <n v="1000"/>
    <s v="harborcreek youth services"/>
    <x v="11"/>
    <x v="0"/>
    <s v="2024-01-22"/>
    <n v="200"/>
    <n v="1251"/>
    <n v="43"/>
    <n v="0"/>
    <n v="23.36"/>
    <n v="0"/>
    <n v="-23.36"/>
    <n v="-23.36"/>
    <n v="-1"/>
    <n v="3.44"/>
    <n v="0.54"/>
    <n v="0"/>
    <n v="0"/>
    <s v="PAUSE"/>
  </r>
  <r>
    <s v="lovemizelove53@aol.com"/>
    <s v="earnestine"/>
    <s v="love"/>
    <s v="Millbrook"/>
    <s v="AL"/>
    <n v="1750"/>
    <s v="earnestine"/>
    <x v="15"/>
    <x v="0"/>
    <s v="2024-01-05"/>
    <n v="700"/>
    <n v="2273"/>
    <n v="71"/>
    <n v="1"/>
    <n v="54.92"/>
    <n v="42.73"/>
    <n v="-12.190000000000005"/>
    <n v="-12.190000000000005"/>
    <n v="-0.22195921340131108"/>
    <n v="3.12"/>
    <n v="0.77"/>
    <n v="54.92"/>
    <n v="1.4084507042253521E-2"/>
    <s v="SCALE"/>
  </r>
  <r>
    <s v="stewartlinda97@yahoo.com"/>
    <s v="linda"/>
    <s v="stewart"/>
    <s v="Homewood"/>
    <s v="IL"/>
    <n v="1500"/>
    <s v="allmed staffing"/>
    <x v="12"/>
    <x v="0"/>
    <s v="2024-01-05"/>
    <n v="600"/>
    <n v="1495"/>
    <n v="66"/>
    <n v="1"/>
    <n v="32.299999999999997"/>
    <n v="47.74"/>
    <n v="15.440000000000005"/>
    <n v="15.440000000000005"/>
    <n v="0.4780185758513934"/>
    <n v="4.41"/>
    <n v="0.49"/>
    <n v="32.299999999999997"/>
    <n v="1.5151515151515152E-2"/>
    <s v="SCALE"/>
  </r>
  <r>
    <s v="amy.brady27@yahoo.com"/>
    <s v="amy"/>
    <s v="brady"/>
    <s v="Arlington"/>
    <s v="TX"/>
    <n v="1500"/>
    <s v="r j insurance company"/>
    <x v="1"/>
    <x v="0"/>
    <s v="2024-01-15"/>
    <n v="700"/>
    <n v="969"/>
    <n v="28"/>
    <n v="3"/>
    <n v="18.27"/>
    <n v="150.96"/>
    <n v="132.69"/>
    <n v="132.69"/>
    <n v="7.262725779967159"/>
    <n v="2.89"/>
    <n v="0.65"/>
    <n v="6.09"/>
    <n v="0.10714285714285714"/>
    <s v="SCALE"/>
  </r>
  <r>
    <s v="foranwayne@aol.com"/>
    <s v="laura"/>
    <s v="foran"/>
    <s v="Wayne"/>
    <s v="PA"/>
    <n v="2750"/>
    <s v="radnor school district"/>
    <x v="2"/>
    <x v="0"/>
    <s v="2024-01-02"/>
    <n v="700"/>
    <n v="1794"/>
    <n v="65"/>
    <n v="1"/>
    <n v="49.63"/>
    <n v="66.989999999999995"/>
    <n v="17.359999999999992"/>
    <n v="17.359999999999992"/>
    <n v="0.34978843441466839"/>
    <n v="3.62"/>
    <n v="0.76"/>
    <n v="49.63"/>
    <n v="1.5384615384615385E-2"/>
    <s v="SCALE"/>
  </r>
  <r>
    <s v="yakeshialewis@gmail.com"/>
    <s v="yakeshia"/>
    <s v="ford"/>
    <s v="Gonzales"/>
    <s v="LA"/>
    <n v="1876"/>
    <s v="olol hospital"/>
    <x v="17"/>
    <x v="0"/>
    <s v="2024-01-31"/>
    <n v="200"/>
    <n v="1264"/>
    <n v="44"/>
    <n v="1"/>
    <n v="34.53"/>
    <n v="59.41"/>
    <n v="24.879999999999995"/>
    <n v="24.879999999999995"/>
    <n v="0.72053286996814347"/>
    <n v="3.48"/>
    <n v="0.78"/>
    <n v="34.53"/>
    <n v="2.2727272727272728E-2"/>
    <s v="SCALE"/>
  </r>
  <r>
    <s v="ladyangelheart@gmail.com"/>
    <s v="nysasnoo"/>
    <s v="carter"/>
    <s v="Mesquite"/>
    <s v="TX"/>
    <n v="4000"/>
    <s v="atuozone"/>
    <x v="8"/>
    <x v="0"/>
    <s v="2024-01-21"/>
    <n v="700"/>
    <n v="2139"/>
    <n v="56"/>
    <n v="6"/>
    <n v="25.82"/>
    <n v="231.75"/>
    <n v="205.93"/>
    <n v="205.93"/>
    <n v="7.9756003098373354"/>
    <n v="2.62"/>
    <n v="0.46"/>
    <n v="4.3"/>
    <n v="0.10714285714285714"/>
    <s v="SCALE"/>
  </r>
  <r>
    <s v="bulldog2002tisha@yahoo.com"/>
    <s v="tisha"/>
    <s v="eddy"/>
    <s v="Indianapolis"/>
    <s v="IN"/>
    <n v="1920"/>
    <s v="securitas security"/>
    <x v="7"/>
    <x v="0"/>
    <s v="2024-01-26"/>
    <n v="200"/>
    <n v="1419"/>
    <n v="60"/>
    <n v="5"/>
    <n v="45.73"/>
    <n v="345.43"/>
    <n v="299.7"/>
    <n v="299.7"/>
    <n v="6.5536846708943806"/>
    <n v="4.2300000000000004"/>
    <n v="0.76"/>
    <n v="9.15"/>
    <n v="8.3333333333333329E-2"/>
    <s v="SCALE"/>
  </r>
  <r>
    <s v="scherrieryan@aol.com"/>
    <s v="scherrie"/>
    <s v="ryan"/>
    <s v="Marion"/>
    <s v="OH"/>
    <n v="2000"/>
    <s v="smith clinic"/>
    <x v="2"/>
    <x v="0"/>
    <s v="2024-01-14"/>
    <n v="700"/>
    <n v="2278"/>
    <n v="64"/>
    <n v="2"/>
    <n v="43.76"/>
    <n v="132.96"/>
    <n v="89.200000000000017"/>
    <n v="89.200000000000017"/>
    <n v="2.038391224862889"/>
    <n v="2.81"/>
    <n v="0.68"/>
    <n v="21.88"/>
    <n v="3.125E-2"/>
    <s v="SCALE"/>
  </r>
  <r>
    <s v="dreama2011@live.com"/>
    <s v="dreama"/>
    <s v="walker"/>
    <s v="Richmond"/>
    <s v="VA"/>
    <n v="3200"/>
    <s v="dreama walker"/>
    <x v="18"/>
    <x v="0"/>
    <s v="2024-01-27"/>
    <n v="800"/>
    <n v="1104"/>
    <n v="41"/>
    <n v="3"/>
    <n v="30.06"/>
    <n v="123.23"/>
    <n v="93.17"/>
    <n v="93.17"/>
    <n v="3.0994677312042582"/>
    <n v="3.71"/>
    <n v="0.73"/>
    <n v="10.02"/>
    <n v="7.3170731707317069E-2"/>
    <s v="SCALE"/>
  </r>
  <r>
    <s v="boyddeonna@yahoo.com"/>
    <s v="deonna"/>
    <s v="boyd"/>
    <s v="Evansville"/>
    <s v="IN"/>
    <n v="2100"/>
    <s v="lovey dovey childcare"/>
    <x v="16"/>
    <x v="0"/>
    <s v="2024-01-26"/>
    <n v="300"/>
    <n v="2135"/>
    <n v="64"/>
    <n v="7"/>
    <n v="46.91"/>
    <n v="257.08"/>
    <n v="210.17"/>
    <n v="210.17"/>
    <n v="4.4802813898955449"/>
    <n v="3"/>
    <n v="0.73"/>
    <n v="6.7"/>
    <n v="0.109375"/>
    <s v="SCALE"/>
  </r>
  <r>
    <s v="qtnati3@bellsouth.net"/>
    <s v="nastassia"/>
    <s v="bauta"/>
    <s v="Miami"/>
    <s v="FL"/>
    <n v="4900"/>
    <s v="dr lucinda cuervo"/>
    <x v="1"/>
    <x v="0"/>
    <s v="2024-01-19"/>
    <n v="500"/>
    <n v="1100"/>
    <n v="33"/>
    <n v="3"/>
    <n v="22.39"/>
    <n v="165.32"/>
    <n v="142.93"/>
    <n v="142.93"/>
    <n v="6.3836534167038854"/>
    <n v="3"/>
    <n v="0.68"/>
    <n v="7.46"/>
    <n v="9.0909090909090912E-2"/>
    <s v="SCALE"/>
  </r>
  <r>
    <s v="lcc_174@yahoo.com"/>
    <s v="laura"/>
    <s v="campbell"/>
    <s v="Knob Noster"/>
    <s v="MO"/>
    <n v="1000"/>
    <s v="aafes"/>
    <x v="14"/>
    <x v="0"/>
    <s v="2024-01-27"/>
    <n v="100"/>
    <n v="1930"/>
    <n v="71"/>
    <n v="2"/>
    <n v="54.86"/>
    <n v="83.69"/>
    <n v="28.83"/>
    <n v="28.83"/>
    <n v="0.52551950419248994"/>
    <n v="3.68"/>
    <n v="0.77"/>
    <n v="27.43"/>
    <n v="2.8169014084507043E-2"/>
    <s v="SCALE"/>
  </r>
  <r>
    <s v="triciadzvonik@live.com"/>
    <s v="tricia"/>
    <s v="cadieu"/>
    <s v="Turtle Creek"/>
    <s v="PA"/>
    <n v="4065"/>
    <s v="full service network"/>
    <x v="17"/>
    <x v="0"/>
    <s v="2024-01-04"/>
    <n v="400"/>
    <n v="2182"/>
    <n v="35"/>
    <n v="3"/>
    <n v="19.09"/>
    <n v="109.55"/>
    <n v="90.46"/>
    <n v="90.46"/>
    <n v="4.7386066003143004"/>
    <n v="1.6"/>
    <n v="0.55000000000000004"/>
    <n v="6.36"/>
    <n v="8.5714285714285715E-2"/>
    <s v="SCALE"/>
  </r>
  <r>
    <s v="chantrellindseychantrel@yahoo.com"/>
    <s v="chantrel"/>
    <s v="lindsey"/>
    <s v="Pensacola"/>
    <s v="FL"/>
    <n v="1500"/>
    <s v="hardees"/>
    <x v="17"/>
    <x v="0"/>
    <s v="2024-01-26"/>
    <n v="600"/>
    <n v="1896"/>
    <n v="51"/>
    <n v="0"/>
    <n v="32.85"/>
    <n v="0"/>
    <n v="-32.85"/>
    <n v="-32.85"/>
    <n v="-1"/>
    <n v="2.69"/>
    <n v="0.64"/>
    <n v="0"/>
    <n v="0"/>
    <s v="PAUSE"/>
  </r>
  <r>
    <s v="blonwhite@yahoo.com"/>
    <s v="sheila"/>
    <s v="gillihan"/>
    <s v="Mount Carmel"/>
    <s v="IL"/>
    <n v="4000"/>
    <s v="tbin"/>
    <x v="4"/>
    <x v="0"/>
    <s v="2024-01-14"/>
    <n v="700"/>
    <n v="800"/>
    <n v="21"/>
    <n v="1"/>
    <n v="16.579999999999998"/>
    <n v="59.71"/>
    <n v="43.13"/>
    <n v="43.13"/>
    <n v="2.601326899879373"/>
    <n v="2.62"/>
    <n v="0.79"/>
    <n v="16.579999999999998"/>
    <n v="4.7619047619047616E-2"/>
    <s v="SCALE"/>
  </r>
  <r>
    <s v="priscilla_griffin@hotmail.com"/>
    <s v="priscilla"/>
    <s v="griffin"/>
    <s v="Gainesville"/>
    <s v="FL"/>
    <n v="2600"/>
    <s v="shands hospital"/>
    <x v="4"/>
    <x v="0"/>
    <s v="2024-01-18"/>
    <n v="700"/>
    <n v="2485"/>
    <n v="42"/>
    <n v="3"/>
    <n v="33.5"/>
    <n v="172.73"/>
    <n v="139.22999999999999"/>
    <n v="139.22999999999999"/>
    <n v="4.1561194029850741"/>
    <n v="1.69"/>
    <n v="0.8"/>
    <n v="11.17"/>
    <n v="7.1428571428571425E-2"/>
    <s v="SCALE"/>
  </r>
  <r>
    <s v="barbara.palomino@yahoo.com"/>
    <s v="barbara"/>
    <s v="palomino"/>
    <s v="Amarillo"/>
    <s v="TX"/>
    <n v="1700"/>
    <s v="jackson sqare grill"/>
    <x v="14"/>
    <x v="0"/>
    <s v="2024-01-12"/>
    <n v="500"/>
    <n v="1292"/>
    <n v="56"/>
    <n v="5"/>
    <n v="40.67"/>
    <n v="307.27"/>
    <n v="266.59999999999997"/>
    <n v="266.59999999999997"/>
    <n v="6.5552003934103755"/>
    <n v="4.33"/>
    <n v="0.73"/>
    <n v="8.1300000000000008"/>
    <n v="8.9285714285714288E-2"/>
    <s v="SCALE"/>
  </r>
  <r>
    <s v="waxwithbrandy@yahoo.com"/>
    <s v="brandy"/>
    <s v="wyrick"/>
    <s v="Blanford"/>
    <s v="IN"/>
    <n v="3000"/>
    <s v="union hospital health group"/>
    <x v="16"/>
    <x v="0"/>
    <s v="2024-01-02"/>
    <n v="100"/>
    <n v="1991"/>
    <n v="35"/>
    <n v="0"/>
    <n v="18.55"/>
    <n v="0"/>
    <n v="-18.55"/>
    <n v="-18.55"/>
    <n v="-1"/>
    <n v="1.76"/>
    <n v="0.53"/>
    <n v="0"/>
    <n v="0"/>
    <s v="PAUSE"/>
  </r>
  <r>
    <s v="amb9475@yahoo.com"/>
    <s v="alicia"/>
    <s v="brown"/>
    <s v="Cape Girardea"/>
    <s v="MO"/>
    <n v="2750"/>
    <s v="american home care"/>
    <x v="3"/>
    <x v="0"/>
    <s v="2024-01-29"/>
    <n v="800"/>
    <n v="501"/>
    <n v="10"/>
    <n v="0"/>
    <n v="6.91"/>
    <n v="0"/>
    <n v="-6.91"/>
    <n v="-6.91"/>
    <n v="-1"/>
    <n v="2"/>
    <n v="0.69"/>
    <n v="0"/>
    <n v="0"/>
    <s v="PAUSE"/>
  </r>
  <r>
    <s v="hope6902003@yahoo.com"/>
    <s v="little"/>
    <s v="sotillo"/>
    <s v="Charlotte"/>
    <s v="NC"/>
    <n v="3793"/>
    <s v="connextions"/>
    <x v="8"/>
    <x v="0"/>
    <s v="2024-01-08"/>
    <n v="200"/>
    <n v="1964"/>
    <n v="77"/>
    <n v="7"/>
    <n v="59.8"/>
    <n v="524.98"/>
    <n v="465.18"/>
    <n v="465.18"/>
    <n v="7.7789297658862884"/>
    <n v="3.92"/>
    <n v="0.78"/>
    <n v="8.5399999999999991"/>
    <n v="9.0909090909090912E-2"/>
    <s v="SCALE"/>
  </r>
  <r>
    <s v="fredward_@hotmail.com"/>
    <s v="frederick"/>
    <s v="ward"/>
    <s v="Kingman"/>
    <s v="AZ"/>
    <n v="3358"/>
    <s v="tradesmen international"/>
    <x v="18"/>
    <x v="0"/>
    <s v="2024-01-16"/>
    <n v="200"/>
    <n v="574"/>
    <n v="17"/>
    <n v="1"/>
    <n v="9.58"/>
    <n v="68.77"/>
    <n v="59.19"/>
    <n v="59.19"/>
    <n v="6.1784968684759916"/>
    <n v="2.96"/>
    <n v="0.56000000000000005"/>
    <n v="9.58"/>
    <n v="5.8823529411764705E-2"/>
    <s v="SCALE"/>
  </r>
  <r>
    <s v="christopherbrooks23@gmail.com"/>
    <s v="lawrence"/>
    <s v="tolliver"/>
    <s v="Pensacola"/>
    <s v="FL"/>
    <n v="5417"/>
    <s v="jones service"/>
    <x v="8"/>
    <x v="0"/>
    <s v="2024-01-19"/>
    <n v="100"/>
    <n v="1722"/>
    <n v="40"/>
    <n v="0"/>
    <n v="21.84"/>
    <n v="0"/>
    <n v="-21.84"/>
    <n v="-21.84"/>
    <n v="-1"/>
    <n v="2.3199999999999998"/>
    <n v="0.55000000000000004"/>
    <n v="0"/>
    <n v="0"/>
    <s v="PAUSE"/>
  </r>
  <r>
    <s v="josiahjana@msn.com"/>
    <s v="josiah"/>
    <s v="shelton"/>
    <s v="Austin"/>
    <s v="TX"/>
    <n v="3600"/>
    <s v="wawa"/>
    <x v="18"/>
    <x v="0"/>
    <s v="2024-01-20"/>
    <n v="800"/>
    <n v="1061"/>
    <n v="29"/>
    <n v="0"/>
    <n v="21.16"/>
    <n v="0"/>
    <n v="-21.16"/>
    <n v="-21.16"/>
    <n v="-1"/>
    <n v="2.73"/>
    <n v="0.73"/>
    <n v="0"/>
    <n v="0"/>
    <s v="PAUSE"/>
  </r>
  <r>
    <s v="roycaldwell4527@yahoo.com"/>
    <s v="roy"/>
    <s v="caldwell"/>
    <s v="Waco"/>
    <s v="TX"/>
    <n v="2300"/>
    <s v="freight exchange"/>
    <x v="6"/>
    <x v="0"/>
    <s v="2024-01-31"/>
    <n v="500"/>
    <n v="2378"/>
    <n v="96"/>
    <n v="4"/>
    <n v="65.3"/>
    <n v="262.33999999999997"/>
    <n v="197.03999999999996"/>
    <n v="197.03999999999996"/>
    <n v="3.0174578866768753"/>
    <n v="4.04"/>
    <n v="0.68"/>
    <n v="16.32"/>
    <n v="4.1666666666666664E-2"/>
    <s v="SCALE"/>
  </r>
  <r>
    <s v="watsondavina87@yahoo.com"/>
    <s v="davina"/>
    <s v="watson"/>
    <s v="Cameron"/>
    <s v="SC"/>
    <n v="3250"/>
    <s v="husqvarna"/>
    <x v="11"/>
    <x v="0"/>
    <s v="2024-01-20"/>
    <n v="800"/>
    <n v="731"/>
    <n v="20"/>
    <n v="1"/>
    <n v="9.93"/>
    <n v="72.48"/>
    <n v="62.550000000000004"/>
    <n v="62.550000000000004"/>
    <n v="6.2990936555891244"/>
    <n v="2.74"/>
    <n v="0.5"/>
    <n v="9.93"/>
    <n v="0.05"/>
    <s v="SCALE"/>
  </r>
  <r>
    <s v="quitaw09@aol.com"/>
    <s v="chiquita"/>
    <s v="walker"/>
    <s v="York"/>
    <s v="SC"/>
    <n v="5000"/>
    <s v="flying j"/>
    <x v="13"/>
    <x v="0"/>
    <s v="2024-01-08"/>
    <n v="800"/>
    <n v="550"/>
    <n v="22"/>
    <n v="0"/>
    <n v="17.489999999999998"/>
    <n v="0"/>
    <n v="-17.489999999999998"/>
    <n v="-17.489999999999998"/>
    <n v="-1"/>
    <n v="4"/>
    <n v="0.8"/>
    <n v="0"/>
    <n v="0"/>
    <s v="PAUSE"/>
  </r>
  <r>
    <s v="paplowe@aol.com"/>
    <s v="sylvia"/>
    <s v="lowe"/>
    <s v="Findlay"/>
    <s v="OH"/>
    <n v="2000"/>
    <s v="ppt"/>
    <x v="0"/>
    <x v="0"/>
    <s v="2024-01-02"/>
    <n v="400"/>
    <n v="1832"/>
    <n v="56"/>
    <n v="4"/>
    <n v="36.619999999999997"/>
    <n v="241.43"/>
    <n v="204.81"/>
    <n v="204.81"/>
    <n v="5.592845439650465"/>
    <n v="3.06"/>
    <n v="0.65"/>
    <n v="9.15"/>
    <n v="7.1428571428571425E-2"/>
    <s v="SCALE"/>
  </r>
  <r>
    <s v="sandy.meza60@gmail.com"/>
    <s v="sandra"/>
    <s v="meza"/>
    <s v="Pasadena"/>
    <s v="TX"/>
    <n v="1600"/>
    <s v="kroger"/>
    <x v="7"/>
    <x v="0"/>
    <s v="2024-01-13"/>
    <n v="1000"/>
    <n v="1605"/>
    <n v="26"/>
    <n v="2"/>
    <n v="21.28"/>
    <n v="136.61000000000001"/>
    <n v="115.33000000000001"/>
    <n v="115.33000000000001"/>
    <n v="5.4196428571428577"/>
    <n v="1.62"/>
    <n v="0.82"/>
    <n v="10.64"/>
    <n v="7.6923076923076927E-2"/>
    <s v="SCALE"/>
  </r>
  <r>
    <s v="kw190@hotmail.com"/>
    <s v="kenneth"/>
    <s v="headrick"/>
    <s v="Rockwood"/>
    <s v="TN"/>
    <n v="1300"/>
    <s v="chase professionals"/>
    <x v="12"/>
    <x v="0"/>
    <s v="2024-01-08"/>
    <n v="1000"/>
    <n v="512"/>
    <n v="18"/>
    <n v="0"/>
    <n v="12.65"/>
    <n v="0"/>
    <n v="-12.65"/>
    <n v="-12.65"/>
    <n v="-1"/>
    <n v="3.52"/>
    <n v="0.7"/>
    <n v="0"/>
    <n v="0"/>
    <s v="PAUSE"/>
  </r>
  <r>
    <s v="stargazer40299@yahoo.com"/>
    <s v="bryan"/>
    <s v="cummings"/>
    <s v="Louisville"/>
    <s v="KY"/>
    <n v="1300"/>
    <s v="securitassecurityservices"/>
    <x v="13"/>
    <x v="0"/>
    <s v="2024-01-29"/>
    <n v="100"/>
    <n v="888"/>
    <n v="32"/>
    <n v="0"/>
    <n v="14.84"/>
    <n v="0"/>
    <n v="-14.84"/>
    <n v="-14.84"/>
    <n v="-1"/>
    <n v="3.6"/>
    <n v="0.46"/>
    <n v="0"/>
    <n v="0"/>
    <s v="PAUSE"/>
  </r>
  <r>
    <s v="lanegra43bomba@gmail.com"/>
    <s v="margarita"/>
    <s v="anderson"/>
    <s v="Providence"/>
    <s v="RI"/>
    <n v="1750"/>
    <s v="cvs"/>
    <x v="7"/>
    <x v="0"/>
    <s v="2024-01-28"/>
    <n v="800"/>
    <n v="889"/>
    <n v="30"/>
    <n v="3"/>
    <n v="17.64"/>
    <n v="120.5"/>
    <n v="102.86"/>
    <n v="102.86"/>
    <n v="5.8310657596371884"/>
    <n v="3.37"/>
    <n v="0.59"/>
    <n v="5.88"/>
    <n v="0.1"/>
    <s v="SCALE"/>
  </r>
  <r>
    <s v="semert1976@yahoo.com"/>
    <s v="shannon"/>
    <s v="emert"/>
    <s v="Shelbyville"/>
    <s v="KY"/>
    <n v="2250"/>
    <s v="thortons inc husband travis"/>
    <x v="6"/>
    <x v="0"/>
    <s v="2024-01-01"/>
    <n v="600"/>
    <n v="738"/>
    <n v="32"/>
    <n v="1"/>
    <n v="25.71"/>
    <n v="66.98"/>
    <n v="41.27"/>
    <n v="41.27"/>
    <n v="1.6052119797744069"/>
    <n v="4.34"/>
    <n v="0.8"/>
    <n v="25.71"/>
    <n v="3.125E-2"/>
    <s v="SCALE"/>
  </r>
  <r>
    <s v="debbie9800@gmail.com"/>
    <s v="deborah"/>
    <s v="bonn"/>
    <s v="Findlay"/>
    <s v="OH"/>
    <n v="3400"/>
    <s v="charles fitch"/>
    <x v="0"/>
    <x v="0"/>
    <s v="2024-01-12"/>
    <n v="600"/>
    <n v="1226"/>
    <n v="25"/>
    <n v="0"/>
    <n v="10.68"/>
    <n v="0"/>
    <n v="-10.68"/>
    <n v="-10.68"/>
    <n v="-1"/>
    <n v="2.04"/>
    <n v="0.43"/>
    <n v="0"/>
    <n v="0"/>
    <s v="PAUSE"/>
  </r>
  <r>
    <s v="tmcbunch@yahoo.com"/>
    <s v="theresa"/>
    <s v="mcbunch"/>
    <s v="Memphis"/>
    <s v="TN"/>
    <n v="1800"/>
    <s v="express courier inc"/>
    <x v="4"/>
    <x v="0"/>
    <s v="2024-01-31"/>
    <n v="400"/>
    <n v="1652"/>
    <n v="38"/>
    <n v="3"/>
    <n v="27.5"/>
    <n v="122.08"/>
    <n v="94.58"/>
    <n v="94.58"/>
    <n v="3.4392727272727273"/>
    <n v="2.2999999999999998"/>
    <n v="0.72"/>
    <n v="9.17"/>
    <n v="7.8947368421052627E-2"/>
    <s v="SCALE"/>
  </r>
  <r>
    <s v="jgreen24wp@yahoo.com"/>
    <s v="jennifer"/>
    <s v="green"/>
    <s v="Sparta"/>
    <s v="MO"/>
    <n v="4500"/>
    <s v="beau soleil"/>
    <x v="16"/>
    <x v="0"/>
    <s v="2024-01-08"/>
    <n v="100"/>
    <n v="1733"/>
    <n v="34"/>
    <n v="0"/>
    <n v="18.649999999999999"/>
    <n v="0"/>
    <n v="-18.649999999999999"/>
    <n v="-18.649999999999999"/>
    <n v="-1"/>
    <n v="1.96"/>
    <n v="0.55000000000000004"/>
    <n v="0"/>
    <n v="0"/>
    <s v="PAUSE"/>
  </r>
  <r>
    <s v="ajcope1977@yahoo.com"/>
    <s v="amy"/>
    <s v="cope"/>
    <s v="East Palestin"/>
    <s v="OH"/>
    <n v="2277"/>
    <s v="threshold residential"/>
    <x v="0"/>
    <x v="0"/>
    <s v="2024-01-28"/>
    <n v="300"/>
    <n v="2159"/>
    <n v="73"/>
    <n v="1"/>
    <n v="55.15"/>
    <n v="64.45"/>
    <n v="9.3000000000000043"/>
    <n v="9.3000000000000043"/>
    <n v="0.16863100634632827"/>
    <n v="3.38"/>
    <n v="0.76"/>
    <n v="55.15"/>
    <n v="1.3698630136986301E-2"/>
    <s v="SCALE"/>
  </r>
  <r>
    <s v="cantrben@gmail.com"/>
    <s v="meghann"/>
    <s v="cantrell"/>
    <s v="Ostrander"/>
    <s v="OH"/>
    <n v="3200"/>
    <s v="safelite solutions"/>
    <x v="8"/>
    <x v="0"/>
    <s v="2024-01-07"/>
    <n v="300"/>
    <n v="610"/>
    <n v="9"/>
    <n v="0"/>
    <n v="4.5599999999999996"/>
    <n v="0"/>
    <n v="-4.5599999999999996"/>
    <n v="-4.5599999999999996"/>
    <n v="-1"/>
    <n v="1.48"/>
    <n v="0.51"/>
    <n v="0"/>
    <n v="0"/>
    <s v="PAUSE"/>
  </r>
  <r>
    <s v="felisha.rosemond@yahoo.com"/>
    <s v="felisha"/>
    <s v="rosemond"/>
    <s v="Greenville"/>
    <s v="SC"/>
    <n v="2500"/>
    <s v="t s brass"/>
    <x v="6"/>
    <x v="0"/>
    <s v="2024-01-27"/>
    <n v="300"/>
    <n v="1207"/>
    <n v="47"/>
    <n v="0"/>
    <n v="32.24"/>
    <n v="0"/>
    <n v="-32.24"/>
    <n v="-32.24"/>
    <n v="-1"/>
    <n v="3.89"/>
    <n v="0.69"/>
    <n v="0"/>
    <n v="0"/>
    <s v="PAUSE"/>
  </r>
  <r>
    <s v="rumicub@hotmail.com"/>
    <s v="cari"/>
    <s v="dewald"/>
    <s v="Kissimmee"/>
    <s v="FL"/>
    <n v="1300"/>
    <s v="disneyworld"/>
    <x v="14"/>
    <x v="0"/>
    <s v="2024-01-17"/>
    <n v="800"/>
    <n v="520"/>
    <n v="9"/>
    <n v="0"/>
    <n v="7.4"/>
    <n v="0"/>
    <n v="-7.4"/>
    <n v="-7.4"/>
    <n v="-1"/>
    <n v="1.73"/>
    <n v="0.82"/>
    <n v="0"/>
    <n v="0"/>
    <s v="PAUSE"/>
  </r>
  <r>
    <s v="bmontrone@gmail.com"/>
    <s v="brandon"/>
    <s v="montrone"/>
    <s v="Sandy"/>
    <s v="UT"/>
    <n v="2131"/>
    <s v="na"/>
    <x v="4"/>
    <x v="0"/>
    <s v="2024-01-09"/>
    <n v="1000"/>
    <n v="679"/>
    <n v="16"/>
    <n v="0"/>
    <n v="12.79"/>
    <n v="0"/>
    <n v="-12.79"/>
    <n v="-12.79"/>
    <n v="-1"/>
    <n v="2.36"/>
    <n v="0.8"/>
    <n v="0"/>
    <n v="0"/>
    <s v="PAUSE"/>
  </r>
  <r>
    <s v="mkingnjax@yahoo.com"/>
    <s v="monique"/>
    <s v="king"/>
    <s v="Jacksonville"/>
    <s v="FL"/>
    <n v="1400"/>
    <s v="employmement plus"/>
    <x v="9"/>
    <x v="0"/>
    <s v="2024-01-01"/>
    <n v="500"/>
    <n v="1871"/>
    <n v="41"/>
    <n v="1"/>
    <n v="19.100000000000001"/>
    <n v="64.83"/>
    <n v="45.73"/>
    <n v="45.73"/>
    <n v="2.3942408376963349"/>
    <n v="2.19"/>
    <n v="0.47"/>
    <n v="19.100000000000001"/>
    <n v="2.4390243902439025E-2"/>
    <s v="SCALE"/>
  </r>
  <r>
    <s v="elvin.morales15@yahoo.com"/>
    <s v="elvin"/>
    <s v="morales"/>
    <s v="Chicago"/>
    <s v="IL"/>
    <n v="3700"/>
    <s v="park dollar"/>
    <x v="17"/>
    <x v="0"/>
    <s v="2024-01-18"/>
    <n v="1000"/>
    <n v="1044"/>
    <n v="25"/>
    <n v="1"/>
    <n v="12.49"/>
    <n v="47.87"/>
    <n v="35.379999999999995"/>
    <n v="35.379999999999995"/>
    <n v="2.8326661329063247"/>
    <n v="2.39"/>
    <n v="0.5"/>
    <n v="12.49"/>
    <n v="0.04"/>
    <s v="SCALE"/>
  </r>
  <r>
    <s v="diggst0510@hotmail.com"/>
    <s v="tammie"/>
    <s v="diggs"/>
    <s v="Henrico"/>
    <s v="VA"/>
    <n v="1000"/>
    <s v="kline america"/>
    <x v="7"/>
    <x v="0"/>
    <s v="2024-01-17"/>
    <n v="1000"/>
    <n v="2464"/>
    <n v="51"/>
    <n v="5"/>
    <n v="29.96"/>
    <n v="254.49"/>
    <n v="224.53"/>
    <n v="224.53"/>
    <n v="7.4943257676902535"/>
    <n v="2.0699999999999998"/>
    <n v="0.59"/>
    <n v="5.99"/>
    <n v="9.8039215686274508E-2"/>
    <s v="SCALE"/>
  </r>
  <r>
    <s v="ebaldosano@yahoo.com"/>
    <s v="elvira"/>
    <s v="williams"/>
    <s v="Las Vegas"/>
    <s v="NV"/>
    <n v="1500"/>
    <s v="american credit exchange"/>
    <x v="2"/>
    <x v="0"/>
    <s v="2024-01-19"/>
    <n v="200"/>
    <n v="1315"/>
    <n v="50"/>
    <n v="0"/>
    <n v="40.619999999999997"/>
    <n v="0"/>
    <n v="-40.619999999999997"/>
    <n v="-40.619999999999997"/>
    <n v="-1"/>
    <n v="3.8"/>
    <n v="0.81"/>
    <n v="0"/>
    <n v="0"/>
    <s v="PAUSE"/>
  </r>
  <r>
    <s v="gayleveal@yahoo.com"/>
    <s v="abigail"/>
    <s v="veal"/>
    <s v="Naperville"/>
    <s v="IL"/>
    <n v="2500"/>
    <s v="continental anesthesia"/>
    <x v="9"/>
    <x v="0"/>
    <s v="2024-01-02"/>
    <n v="500"/>
    <n v="542"/>
    <n v="12"/>
    <n v="0"/>
    <n v="6.43"/>
    <n v="0"/>
    <n v="-6.43"/>
    <n v="-6.43"/>
    <n v="-1"/>
    <n v="2.21"/>
    <n v="0.54"/>
    <n v="0"/>
    <n v="0"/>
    <s v="PAUSE"/>
  </r>
  <r>
    <s v="noelle1126@gmail.com"/>
    <s v="trenton"/>
    <s v="mason"/>
    <s v="Raleigh"/>
    <s v="NC"/>
    <n v="5720"/>
    <s v="veteransadmin"/>
    <x v="1"/>
    <x v="0"/>
    <s v="2024-01-28"/>
    <n v="800"/>
    <n v="756"/>
    <n v="16"/>
    <n v="0"/>
    <n v="7.5"/>
    <n v="0"/>
    <n v="-7.5"/>
    <n v="-7.5"/>
    <n v="-1"/>
    <n v="2.12"/>
    <n v="0.47"/>
    <n v="0"/>
    <n v="0"/>
    <s v="PAUSE"/>
  </r>
  <r>
    <s v="m_pennywell@yahoo.com"/>
    <s v="marquesa"/>
    <s v="pennywell"/>
    <s v="Bedford"/>
    <s v="TX"/>
    <n v="1250"/>
    <s v="retired"/>
    <x v="3"/>
    <x v="0"/>
    <s v="2024-01-04"/>
    <n v="600"/>
    <n v="943"/>
    <n v="35"/>
    <n v="3"/>
    <n v="16.87"/>
    <n v="131.46"/>
    <n v="114.59"/>
    <n v="114.59"/>
    <n v="6.7925311203319501"/>
    <n v="3.71"/>
    <n v="0.48"/>
    <n v="5.62"/>
    <n v="8.5714285714285715E-2"/>
    <s v="SCALE"/>
  </r>
  <r>
    <s v="shaakai@hotmail.com"/>
    <s v="shaakira"/>
    <s v="atwater"/>
    <s v="Jacksonville"/>
    <s v="FL"/>
    <n v="3500"/>
    <s v="chase"/>
    <x v="10"/>
    <x v="0"/>
    <s v="2024-01-08"/>
    <n v="500"/>
    <n v="936"/>
    <n v="16"/>
    <n v="0"/>
    <n v="7.07"/>
    <n v="0"/>
    <n v="-7.07"/>
    <n v="-7.07"/>
    <n v="-1"/>
    <n v="1.71"/>
    <n v="0.44"/>
    <n v="0"/>
    <n v="0"/>
    <s v="PAUSE"/>
  </r>
  <r>
    <s v="rjb5215@yahoo.com"/>
    <s v="ricardo"/>
    <s v="brown"/>
    <s v="Los Angeles"/>
    <s v="CA"/>
    <n v="4500"/>
    <s v="zoechistianfellowship"/>
    <x v="2"/>
    <x v="0"/>
    <s v="2024-01-24"/>
    <n v="800"/>
    <n v="1637"/>
    <n v="53"/>
    <n v="0"/>
    <n v="33.72"/>
    <n v="0"/>
    <n v="-33.72"/>
    <n v="-33.72"/>
    <n v="-1"/>
    <n v="3.24"/>
    <n v="0.64"/>
    <n v="0"/>
    <n v="0"/>
    <s v="PAUSE"/>
  </r>
  <r>
    <s v="kristaeduggan@aol.com"/>
    <s v="krista"/>
    <s v="duggan"/>
    <s v="Ottawa"/>
    <s v="IL"/>
    <n v="2300"/>
    <s v="desert vista dental"/>
    <x v="14"/>
    <x v="0"/>
    <s v="2024-01-30"/>
    <n v="100"/>
    <n v="871"/>
    <n v="26"/>
    <n v="0"/>
    <n v="15.81"/>
    <n v="0"/>
    <n v="-15.81"/>
    <n v="-15.81"/>
    <n v="-1"/>
    <n v="2.99"/>
    <n v="0.61"/>
    <n v="0"/>
    <n v="0"/>
    <s v="PAUSE"/>
  </r>
  <r>
    <s v="minister.gatling@gmail.com"/>
    <s v="tammy"/>
    <s v="moore"/>
    <s v="Reston"/>
    <s v="VA"/>
    <n v="3250"/>
    <s v="valueoptions"/>
    <x v="11"/>
    <x v="0"/>
    <s v="2024-01-16"/>
    <n v="500"/>
    <n v="945"/>
    <n v="24"/>
    <n v="0"/>
    <n v="20.25"/>
    <n v="0"/>
    <n v="-20.25"/>
    <n v="-20.25"/>
    <n v="-1"/>
    <n v="2.54"/>
    <n v="0.84"/>
    <n v="0"/>
    <n v="0"/>
    <s v="PAUSE"/>
  </r>
  <r>
    <s v="piglet7692@aol.com"/>
    <s v="ther"/>
    <s v="shook"/>
    <s v="Houston"/>
    <s v="TX"/>
    <n v="1900"/>
    <s v="preferred"/>
    <x v="12"/>
    <x v="0"/>
    <s v="2024-01-15"/>
    <n v="600"/>
    <n v="2380"/>
    <n v="55"/>
    <n v="2"/>
    <n v="30.68"/>
    <n v="143.72"/>
    <n v="113.03999999999999"/>
    <n v="113.03999999999999"/>
    <n v="3.6844850065189045"/>
    <n v="2.31"/>
    <n v="0.56000000000000005"/>
    <n v="15.34"/>
    <n v="3.6363636363636362E-2"/>
    <s v="SCALE"/>
  </r>
  <r>
    <s v="seashellpools@yahoo.com"/>
    <s v="eric"/>
    <s v="johnson"/>
    <s v="Bridgeport"/>
    <s v="CT"/>
    <n v="2750"/>
    <s v="signaturepools"/>
    <x v="13"/>
    <x v="0"/>
    <s v="2024-01-20"/>
    <n v="1000"/>
    <n v="1932"/>
    <n v="47"/>
    <n v="0"/>
    <n v="33.81"/>
    <n v="0"/>
    <n v="-33.81"/>
    <n v="-33.81"/>
    <n v="-1"/>
    <n v="2.4300000000000002"/>
    <n v="0.72"/>
    <n v="0"/>
    <n v="0"/>
    <s v="PAUSE"/>
  </r>
  <r>
    <s v="kathy_gross2000@yahoo.com"/>
    <s v="kathy"/>
    <s v="gross"/>
    <s v="Independence"/>
    <s v="MO"/>
    <n v="5000"/>
    <s v="truman medical cente"/>
    <x v="7"/>
    <x v="0"/>
    <s v="2024-01-24"/>
    <n v="300"/>
    <n v="798"/>
    <n v="20"/>
    <n v="0"/>
    <n v="13.45"/>
    <n v="0"/>
    <n v="-13.45"/>
    <n v="-13.45"/>
    <n v="-1"/>
    <n v="2.5099999999999998"/>
    <n v="0.67"/>
    <n v="0"/>
    <n v="0"/>
    <s v="PAUSE"/>
  </r>
  <r>
    <s v="sandraholliday93@yahoo.com"/>
    <s v="sandra"/>
    <s v="holliday"/>
    <s v="Greenville"/>
    <s v="SC"/>
    <n v="6500"/>
    <s v="alorica"/>
    <x v="10"/>
    <x v="0"/>
    <s v="2024-01-03"/>
    <n v="200"/>
    <n v="2028"/>
    <n v="53"/>
    <n v="1"/>
    <n v="38.6"/>
    <n v="59.4"/>
    <n v="20.799999999999997"/>
    <n v="20.799999999999997"/>
    <n v="0.53886010362694292"/>
    <n v="2.61"/>
    <n v="0.73"/>
    <n v="38.6"/>
    <n v="1.8867924528301886E-2"/>
    <s v="SCALE"/>
  </r>
  <r>
    <s v="ashbrown1024@yahoo.com"/>
    <s v="ashley"/>
    <s v="brown"/>
    <s v="Philadelphia"/>
    <s v="PA"/>
    <n v="1750"/>
    <s v="cvs pharmacy"/>
    <x v="13"/>
    <x v="0"/>
    <s v="2024-01-02"/>
    <n v="700"/>
    <n v="2045"/>
    <n v="77"/>
    <n v="2"/>
    <n v="40.840000000000003"/>
    <n v="131.16999999999999"/>
    <n v="90.329999999999984"/>
    <n v="90.329999999999984"/>
    <n v="2.2118021547502442"/>
    <n v="3.77"/>
    <n v="0.53"/>
    <n v="20.420000000000002"/>
    <n v="2.5974025974025976E-2"/>
    <s v="SCALE"/>
  </r>
  <r>
    <s v="bleon09@gmail.com"/>
    <s v="brandon"/>
    <s v="leon"/>
    <s v="Portland"/>
    <s v="OR"/>
    <n v="1759"/>
    <s v="coffee bean international"/>
    <x v="1"/>
    <x v="0"/>
    <s v="2024-01-04"/>
    <n v="800"/>
    <n v="1562"/>
    <n v="59"/>
    <n v="1"/>
    <n v="47.92"/>
    <n v="38.380000000000003"/>
    <n v="-9.5399999999999991"/>
    <n v="-9.5399999999999991"/>
    <n v="-0.19908180300500833"/>
    <n v="3.78"/>
    <n v="0.81"/>
    <n v="47.92"/>
    <n v="1.6949152542372881E-2"/>
    <s v="SCALE"/>
  </r>
  <r>
    <s v="gpb5684@yahoo.com"/>
    <s v="geoffrey"/>
    <s v="bowman"/>
    <s v="Pittsburgh"/>
    <s v="PA"/>
    <n v="2400"/>
    <s v="usmc"/>
    <x v="11"/>
    <x v="0"/>
    <s v="2024-01-07"/>
    <n v="300"/>
    <n v="1364"/>
    <n v="43"/>
    <n v="1"/>
    <n v="20.95"/>
    <n v="65.33"/>
    <n v="44.379999999999995"/>
    <n v="44.379999999999995"/>
    <n v="2.1183770883054893"/>
    <n v="3.15"/>
    <n v="0.49"/>
    <n v="20.95"/>
    <n v="2.3255813953488372E-2"/>
    <s v="SCALE"/>
  </r>
  <r>
    <s v="tnw1978@yahoo.com"/>
    <s v="tiffany"/>
    <s v="wilson"/>
    <s v="Saint Petersb"/>
    <s v="FL"/>
    <n v="2099"/>
    <s v="cleanique cleaning service"/>
    <x v="9"/>
    <x v="0"/>
    <s v="2024-01-20"/>
    <n v="700"/>
    <n v="551"/>
    <n v="10"/>
    <n v="0"/>
    <n v="5.19"/>
    <n v="0"/>
    <n v="-5.19"/>
    <n v="-5.19"/>
    <n v="-1"/>
    <n v="1.81"/>
    <n v="0.52"/>
    <n v="0"/>
    <n v="0"/>
    <s v="PAUSE"/>
  </r>
  <r>
    <s v="kathie17180@yahoo.com"/>
    <s v="kathy"/>
    <s v="overholt"/>
    <s v="Elkhart"/>
    <s v="IN"/>
    <n v="2200"/>
    <s v="elkhart schools"/>
    <x v="4"/>
    <x v="0"/>
    <s v="2024-01-22"/>
    <n v="400"/>
    <n v="1579"/>
    <n v="54"/>
    <n v="0"/>
    <n v="24.55"/>
    <n v="0"/>
    <n v="-24.55"/>
    <n v="-24.55"/>
    <n v="-1"/>
    <n v="3.42"/>
    <n v="0.45"/>
    <n v="0"/>
    <n v="0"/>
    <s v="PAUSE"/>
  </r>
  <r>
    <s v="shondaj28@gmail.com"/>
    <s v="lashonda"/>
    <s v="johnson"/>
    <s v="Charlotte"/>
    <s v="NC"/>
    <n v="4000"/>
    <s v="labcorp"/>
    <x v="12"/>
    <x v="0"/>
    <s v="2024-01-08"/>
    <n v="400"/>
    <n v="852"/>
    <n v="17"/>
    <n v="0"/>
    <n v="10.029999999999999"/>
    <n v="0"/>
    <n v="-10.029999999999999"/>
    <n v="-10.029999999999999"/>
    <n v="-1"/>
    <n v="2"/>
    <n v="0.59"/>
    <n v="0"/>
    <n v="0"/>
    <s v="PAUSE"/>
  </r>
  <r>
    <s v="jmattos24@hotmail.com"/>
    <s v="joseph"/>
    <s v="mattos"/>
    <s v="Phoenix"/>
    <s v="AZ"/>
    <n v="2600"/>
    <s v="ombudsman"/>
    <x v="12"/>
    <x v="0"/>
    <s v="2024-01-13"/>
    <n v="100"/>
    <n v="2093"/>
    <n v="76"/>
    <n v="2"/>
    <n v="64.28"/>
    <n v="96.44"/>
    <n v="32.159999999999997"/>
    <n v="32.159999999999997"/>
    <n v="0.50031113876789046"/>
    <n v="3.63"/>
    <n v="0.85"/>
    <n v="32.14"/>
    <n v="2.6315789473684209E-2"/>
    <s v="SCALE"/>
  </r>
  <r>
    <s v="denicaphillips@yahoo.com"/>
    <s v="denica"/>
    <s v="philips"/>
    <s v="Dallas"/>
    <s v="TX"/>
    <n v="1500"/>
    <s v="hairistotles palace"/>
    <x v="14"/>
    <x v="0"/>
    <s v="2024-01-04"/>
    <n v="600"/>
    <n v="1051"/>
    <n v="21"/>
    <n v="2"/>
    <n v="10.06"/>
    <n v="87.41"/>
    <n v="77.349999999999994"/>
    <n v="77.349999999999994"/>
    <n v="7.6888667992047708"/>
    <n v="2"/>
    <n v="0.48"/>
    <n v="5.03"/>
    <n v="9.5238095238095233E-2"/>
    <s v="SCALE"/>
  </r>
  <r>
    <s v="maosiemose@gmail.com"/>
    <s v="sioeli"/>
    <s v="latu"/>
    <s v="Seattle"/>
    <s v="WA"/>
    <n v="2000"/>
    <s v="fantastik concrete"/>
    <x v="2"/>
    <x v="0"/>
    <s v="2024-01-14"/>
    <n v="100"/>
    <n v="2331"/>
    <n v="97"/>
    <n v="0"/>
    <n v="78.08"/>
    <n v="0"/>
    <n v="-78.08"/>
    <n v="-78.08"/>
    <n v="-1"/>
    <n v="4.16"/>
    <n v="0.8"/>
    <n v="0"/>
    <n v="0"/>
    <s v="PAUSE"/>
  </r>
  <r>
    <s v="pram20@aol.com"/>
    <s v="pamela"/>
    <s v="ramirez"/>
    <s v="Salem"/>
    <s v="OR"/>
    <n v="1500"/>
    <s v="salem keizer transit"/>
    <x v="1"/>
    <x v="0"/>
    <s v="2024-01-08"/>
    <n v="600"/>
    <n v="846"/>
    <n v="31"/>
    <n v="0"/>
    <n v="23.84"/>
    <n v="0"/>
    <n v="-23.84"/>
    <n v="-23.84"/>
    <n v="-1"/>
    <n v="3.66"/>
    <n v="0.77"/>
    <n v="0"/>
    <n v="0"/>
    <s v="PAUSE"/>
  </r>
  <r>
    <s v="espresso_23@msn.com"/>
    <s v="gena"/>
    <s v="peroutka"/>
    <s v="Castle Rock"/>
    <s v="WA"/>
    <n v="2400"/>
    <s v="cardinal fg"/>
    <x v="19"/>
    <x v="0"/>
    <s v="2024-01-05"/>
    <n v="200"/>
    <n v="2411"/>
    <n v="71"/>
    <n v="0"/>
    <n v="55.15"/>
    <n v="0"/>
    <n v="-55.15"/>
    <n v="-55.15"/>
    <n v="-1"/>
    <n v="2.94"/>
    <n v="0.78"/>
    <n v="0"/>
    <n v="0"/>
    <s v="PAUSE"/>
  </r>
  <r>
    <s v="heart2handmassage@gmail.com"/>
    <s v="nicole"/>
    <s v="farry"/>
    <s v="McKinney"/>
    <s v="TX"/>
    <n v="4500"/>
    <s v="massage loves"/>
    <x v="0"/>
    <x v="0"/>
    <s v="2024-01-03"/>
    <n v="700"/>
    <n v="1651"/>
    <n v="73"/>
    <n v="7"/>
    <n v="52.59"/>
    <n v="347.84"/>
    <n v="295.25"/>
    <n v="295.25"/>
    <n v="5.6141852063129871"/>
    <n v="4.42"/>
    <n v="0.72"/>
    <n v="7.51"/>
    <n v="9.5890410958904104E-2"/>
    <s v="SCALE"/>
  </r>
  <r>
    <s v="tonispringin@yahoo.com"/>
    <s v="antonina"/>
    <s v="bratcher"/>
    <s v="Saint Louis"/>
    <s v="MO"/>
    <n v="3300"/>
    <s v="barnes hospital"/>
    <x v="16"/>
    <x v="0"/>
    <s v="2024-01-27"/>
    <n v="400"/>
    <n v="1164"/>
    <n v="32"/>
    <n v="0"/>
    <n v="17.350000000000001"/>
    <n v="0"/>
    <n v="-17.350000000000001"/>
    <n v="-17.350000000000001"/>
    <n v="-1"/>
    <n v="2.75"/>
    <n v="0.54"/>
    <n v="0"/>
    <n v="0"/>
    <s v="PAUSE"/>
  </r>
  <r>
    <s v="mrjeffdw@aol.com"/>
    <s v="jeffrey"/>
    <s v="williams"/>
    <s v="Kirkland"/>
    <s v="WA"/>
    <n v="2166"/>
    <s v="cuizina foods"/>
    <x v="10"/>
    <x v="0"/>
    <s v="2024-01-04"/>
    <n v="200"/>
    <n v="1777"/>
    <n v="66"/>
    <n v="0"/>
    <n v="38.29"/>
    <n v="0"/>
    <n v="-38.29"/>
    <n v="-38.29"/>
    <n v="-1"/>
    <n v="3.71"/>
    <n v="0.57999999999999996"/>
    <n v="0"/>
    <n v="0"/>
    <s v="PAUSE"/>
  </r>
  <r>
    <s v="kelley.jones65@yahoo.com"/>
    <s v="kelley"/>
    <s v="jones"/>
    <s v="Kent"/>
    <s v="OH"/>
    <n v="2250"/>
    <s v="ray paver stable"/>
    <x v="9"/>
    <x v="0"/>
    <s v="2024-01-15"/>
    <n v="300"/>
    <n v="926"/>
    <n v="28"/>
    <n v="1"/>
    <n v="20.82"/>
    <n v="67.790000000000006"/>
    <n v="46.970000000000006"/>
    <n v="46.970000000000006"/>
    <n v="2.2560038424591742"/>
    <n v="3.02"/>
    <n v="0.74"/>
    <n v="20.82"/>
    <n v="3.5714285714285712E-2"/>
    <s v="SCALE"/>
  </r>
  <r>
    <s v="debra5620@yahoo.com"/>
    <s v="ben"/>
    <s v="roberson"/>
    <s v="Jacksonville"/>
    <s v="FL"/>
    <n v="2250"/>
    <s v="florida times union"/>
    <x v="11"/>
    <x v="0"/>
    <s v="2024-01-02"/>
    <n v="800"/>
    <n v="2112"/>
    <n v="83"/>
    <n v="2"/>
    <n v="57.75"/>
    <n v="134.75"/>
    <n v="77"/>
    <n v="77"/>
    <n v="1.3333333333333333"/>
    <n v="3.93"/>
    <n v="0.7"/>
    <n v="28.88"/>
    <n v="2.4096385542168676E-2"/>
    <s v="SCALE"/>
  </r>
  <r>
    <s v="jewellnikquita@yahoo.com"/>
    <s v="nikquita"/>
    <s v="jewell"/>
    <s v="Washington"/>
    <s v="DC"/>
    <n v="3000"/>
    <s v="coastal international security"/>
    <x v="9"/>
    <x v="0"/>
    <s v="2024-01-23"/>
    <n v="500"/>
    <n v="656"/>
    <n v="28"/>
    <n v="0"/>
    <n v="11.59"/>
    <n v="0"/>
    <n v="-11.59"/>
    <n v="-11.59"/>
    <n v="-1"/>
    <n v="4.2699999999999996"/>
    <n v="0.41"/>
    <n v="0"/>
    <n v="0"/>
    <s v="PAUSE"/>
  </r>
  <r>
    <s v="batesjenniferm@yahoo.com"/>
    <s v="jennifer"/>
    <s v="bates"/>
    <s v="Fort Worth"/>
    <s v="TX"/>
    <n v="2600"/>
    <s v="texas health resources"/>
    <x v="12"/>
    <x v="0"/>
    <s v="2024-01-10"/>
    <n v="600"/>
    <n v="1909"/>
    <n v="69"/>
    <n v="7"/>
    <n v="38"/>
    <n v="447.18"/>
    <n v="409.18"/>
    <n v="409.18"/>
    <n v="10.767894736842106"/>
    <n v="3.61"/>
    <n v="0.55000000000000004"/>
    <n v="5.43"/>
    <n v="0.10144927536231885"/>
    <s v="SCALE"/>
  </r>
  <r>
    <s v="josie.neely@yahoo.com"/>
    <s v="josie"/>
    <s v="neely"/>
    <s v="Saint Augusti"/>
    <s v="FL"/>
    <n v="2500"/>
    <s v="advance america"/>
    <x v="10"/>
    <x v="0"/>
    <s v="2024-01-14"/>
    <n v="300"/>
    <n v="1245"/>
    <n v="37"/>
    <n v="1"/>
    <n v="21.17"/>
    <n v="61.88"/>
    <n v="40.71"/>
    <n v="40.71"/>
    <n v="1.923004251299008"/>
    <n v="2.97"/>
    <n v="0.56999999999999995"/>
    <n v="21.17"/>
    <n v="2.7027027027027029E-2"/>
    <s v="SCALE"/>
  </r>
  <r>
    <s v="misterj1000@yahoo.com"/>
    <s v="jesula"/>
    <s v="pierre"/>
    <s v="Homestead"/>
    <s v="FL"/>
    <n v="2750"/>
    <s v="target"/>
    <x v="7"/>
    <x v="0"/>
    <s v="2024-01-08"/>
    <n v="300"/>
    <n v="1665"/>
    <n v="44"/>
    <n v="3"/>
    <n v="37.14"/>
    <n v="179.87"/>
    <n v="142.73000000000002"/>
    <n v="142.73000000000002"/>
    <n v="3.8430263866451271"/>
    <n v="2.64"/>
    <n v="0.84"/>
    <n v="12.38"/>
    <n v="6.8181818181818177E-2"/>
    <s v="SCALE"/>
  </r>
  <r>
    <s v="pensullivan@live.com"/>
    <s v="penny"/>
    <s v="sullivanq"/>
    <s v="Freeport"/>
    <s v="IL"/>
    <n v="2400"/>
    <s v="doors"/>
    <x v="18"/>
    <x v="0"/>
    <s v="2024-01-06"/>
    <n v="100"/>
    <n v="2404"/>
    <n v="71"/>
    <n v="7"/>
    <n v="55.62"/>
    <n v="485.2"/>
    <n v="429.58"/>
    <n v="429.58"/>
    <n v="7.723480762315714"/>
    <n v="2.95"/>
    <n v="0.78"/>
    <n v="7.95"/>
    <n v="9.8591549295774641E-2"/>
    <s v="SCALE"/>
  </r>
  <r>
    <s v="bonzs179@aol.com"/>
    <s v="pat"/>
    <s v="mcandrew"/>
    <s v="Old Forge"/>
    <s v="PA"/>
    <n v="3250"/>
    <s v="sei inc"/>
    <x v="6"/>
    <x v="0"/>
    <s v="2024-01-05"/>
    <n v="100"/>
    <n v="2475"/>
    <n v="66"/>
    <n v="2"/>
    <n v="49.99"/>
    <n v="131.79"/>
    <n v="81.799999999999983"/>
    <n v="81.799999999999983"/>
    <n v="1.6363272654530903"/>
    <n v="2.67"/>
    <n v="0.76"/>
    <n v="25"/>
    <n v="3.0303030303030304E-2"/>
    <s v="SCALE"/>
  </r>
  <r>
    <s v="smor43@aol.com"/>
    <s v="roger"/>
    <s v="orr"/>
    <s v="La Quinta"/>
    <s v="CA"/>
    <n v="3000"/>
    <s v="retired"/>
    <x v="10"/>
    <x v="0"/>
    <s v="2024-01-01"/>
    <n v="800"/>
    <n v="1971"/>
    <n v="46"/>
    <n v="0"/>
    <n v="37.450000000000003"/>
    <n v="0"/>
    <n v="-37.450000000000003"/>
    <n v="-37.450000000000003"/>
    <n v="-1"/>
    <n v="2.33"/>
    <n v="0.81"/>
    <n v="0"/>
    <n v="0"/>
    <s v="PAUSE"/>
  </r>
  <r>
    <s v="celester@gmail.com"/>
    <s v="celeste"/>
    <s v="brown"/>
    <s v="San Diego"/>
    <s v="CA"/>
    <n v="1500"/>
    <s v="sounds great inc"/>
    <x v="15"/>
    <x v="0"/>
    <s v="2024-01-29"/>
    <n v="800"/>
    <n v="1551"/>
    <n v="54"/>
    <n v="2"/>
    <n v="38.369999999999997"/>
    <n v="148.41999999999999"/>
    <n v="110.04999999999998"/>
    <n v="110.04999999999998"/>
    <n v="2.8681261402137084"/>
    <n v="3.48"/>
    <n v="0.71"/>
    <n v="19.18"/>
    <n v="3.7037037037037035E-2"/>
    <s v="SCALE"/>
  </r>
  <r>
    <s v="lagallegos@gmail.com"/>
    <s v="latisha"/>
    <s v="gallegos"/>
    <s v="Bossier City"/>
    <s v="LA"/>
    <n v="2200"/>
    <s v="gex"/>
    <x v="16"/>
    <x v="0"/>
    <s v="2024-01-20"/>
    <n v="200"/>
    <n v="1473"/>
    <n v="30"/>
    <n v="3"/>
    <n v="24.21"/>
    <n v="167.31"/>
    <n v="143.1"/>
    <n v="143.1"/>
    <n v="5.9107806691449811"/>
    <n v="2.04"/>
    <n v="0.81"/>
    <n v="8.07"/>
    <n v="0.1"/>
    <s v="SCALE"/>
  </r>
  <r>
    <s v="claraalang@hotmail.com"/>
    <s v="clara"/>
    <s v="lang"/>
    <s v="Sacramento"/>
    <s v="CA"/>
    <n v="1100"/>
    <s v="fragrant flower lawn services"/>
    <x v="0"/>
    <x v="0"/>
    <s v="2024-01-09"/>
    <n v="300"/>
    <n v="913"/>
    <n v="13"/>
    <n v="0"/>
    <n v="7.98"/>
    <n v="0"/>
    <n v="-7.98"/>
    <n v="-7.98"/>
    <n v="-1"/>
    <n v="1.42"/>
    <n v="0.61"/>
    <n v="0"/>
    <n v="0"/>
    <s v="PAUSE"/>
  </r>
  <r>
    <s v="nathaniel.crutcher33@yahoo.com"/>
    <s v="nathaniel"/>
    <s v="crutcher"/>
    <s v="Findlay"/>
    <s v="OH"/>
    <n v="2750"/>
    <s v="th plastics"/>
    <x v="12"/>
    <x v="0"/>
    <s v="2024-01-10"/>
    <n v="500"/>
    <n v="1244"/>
    <n v="36"/>
    <n v="3"/>
    <n v="28.77"/>
    <n v="109.15"/>
    <n v="80.38000000000001"/>
    <n v="80.38000000000001"/>
    <n v="2.7938825165102541"/>
    <n v="2.89"/>
    <n v="0.8"/>
    <n v="9.59"/>
    <n v="8.3333333333333329E-2"/>
    <s v="SCALE"/>
  </r>
  <r>
    <s v="aw1fishing@gmail.com"/>
    <s v="alvin"/>
    <s v="watkins"/>
    <s v="Sparta"/>
    <s v="WI"/>
    <n v="2750"/>
    <s v="century foods international"/>
    <x v="17"/>
    <x v="0"/>
    <s v="2024-01-02"/>
    <n v="400"/>
    <n v="1638"/>
    <n v="26"/>
    <n v="0"/>
    <n v="16.71"/>
    <n v="0"/>
    <n v="-16.71"/>
    <n v="-16.71"/>
    <n v="-1"/>
    <n v="1.59"/>
    <n v="0.64"/>
    <n v="0"/>
    <n v="0"/>
    <s v="PAUSE"/>
  </r>
  <r>
    <s v="cloquencond@yahoo.com"/>
    <s v="carolyn"/>
    <s v="crawford"/>
    <s v="Pittsburgh"/>
    <s v="PA"/>
    <n v="2250"/>
    <s v="titania"/>
    <x v="15"/>
    <x v="0"/>
    <s v="2024-01-11"/>
    <n v="1000"/>
    <n v="1696"/>
    <n v="34"/>
    <n v="1"/>
    <n v="26.28"/>
    <n v="60.97"/>
    <n v="34.69"/>
    <n v="34.69"/>
    <n v="1.3200152207001521"/>
    <n v="2"/>
    <n v="0.77"/>
    <n v="26.28"/>
    <n v="2.9411764705882353E-2"/>
    <s v="SCALE"/>
  </r>
  <r>
    <s v="clarkl652@aol.com"/>
    <s v="lawrence"/>
    <s v="clark"/>
    <s v="Philadelphia"/>
    <s v="PA"/>
    <n v="2250"/>
    <s v="comcast"/>
    <x v="4"/>
    <x v="0"/>
    <s v="2024-01-14"/>
    <n v="600"/>
    <n v="878"/>
    <n v="33"/>
    <n v="3"/>
    <n v="23.56"/>
    <n v="130.47999999999999"/>
    <n v="106.91999999999999"/>
    <n v="106.91999999999999"/>
    <n v="4.5382003395585739"/>
    <n v="3.76"/>
    <n v="0.71"/>
    <n v="7.85"/>
    <n v="9.0909090909090912E-2"/>
    <s v="SCALE"/>
  </r>
  <r>
    <s v="elbertlindsey@yahoo.com"/>
    <s v="elbert"/>
    <s v="lindsey"/>
    <s v="Leesburg"/>
    <s v="VA"/>
    <n v="2750"/>
    <s v="childs restaurants"/>
    <x v="5"/>
    <x v="0"/>
    <s v="2024-01-22"/>
    <n v="800"/>
    <n v="1799"/>
    <n v="54"/>
    <n v="6"/>
    <n v="42.4"/>
    <n v="426.21"/>
    <n v="383.81"/>
    <n v="383.81"/>
    <n v="9.0521226415094347"/>
    <n v="3"/>
    <n v="0.79"/>
    <n v="7.07"/>
    <n v="0.1111111111111111"/>
    <s v="SCALE"/>
  </r>
  <r>
    <s v="sallyjaimes@yahoo.com"/>
    <s v="sally"/>
    <s v="jaimes"/>
    <s v="Houston"/>
    <s v="TX"/>
    <n v="1035"/>
    <s v="rex audio video appliance"/>
    <x v="15"/>
    <x v="0"/>
    <s v="2024-01-16"/>
    <n v="200"/>
    <n v="1464"/>
    <n v="23"/>
    <n v="2"/>
    <n v="10.62"/>
    <n v="95.39"/>
    <n v="84.77"/>
    <n v="84.77"/>
    <n v="7.9821092278719403"/>
    <n v="1.57"/>
    <n v="0.46"/>
    <n v="5.31"/>
    <n v="8.6956521739130432E-2"/>
    <s v="SCALE"/>
  </r>
  <r>
    <s v="erikaalexmike@yahoo.com"/>
    <s v="valerir"/>
    <s v="scott"/>
    <s v="Demopolis"/>
    <s v="AL"/>
    <n v="1100"/>
    <s v="whatley health service"/>
    <x v="7"/>
    <x v="0"/>
    <s v="2024-01-24"/>
    <n v="800"/>
    <n v="1860"/>
    <n v="78"/>
    <n v="7"/>
    <n v="42.84"/>
    <n v="464.75"/>
    <n v="421.90999999999997"/>
    <n v="421.90999999999997"/>
    <n v="9.8485060690943023"/>
    <n v="4.1900000000000004"/>
    <n v="0.55000000000000004"/>
    <n v="6.12"/>
    <n v="8.9743589743589744E-2"/>
    <s v="SCALE"/>
  </r>
  <r>
    <s v="donaldtrahan@hotmail.com"/>
    <s v="donald"/>
    <s v="trahan"/>
    <s v="Atlanta"/>
    <s v="GA"/>
    <n v="2000"/>
    <s v="pro star"/>
    <x v="8"/>
    <x v="0"/>
    <s v="2024-01-11"/>
    <n v="600"/>
    <n v="1781"/>
    <n v="58"/>
    <n v="0"/>
    <n v="23.54"/>
    <n v="0"/>
    <n v="-23.54"/>
    <n v="-23.54"/>
    <n v="-1"/>
    <n v="3.26"/>
    <n v="0.41"/>
    <n v="0"/>
    <n v="0"/>
    <s v="PAUSE"/>
  </r>
  <r>
    <s v="chapin@hotmail.com"/>
    <s v="selma"/>
    <s v="chapin"/>
    <s v="bakersfield"/>
    <s v="CA"/>
    <n v="2656"/>
    <s v="ulbrich's"/>
    <x v="16"/>
    <x v="0"/>
    <s v="2024-01-30"/>
    <n v="300"/>
    <n v="1555"/>
    <n v="59"/>
    <n v="1"/>
    <n v="38.22"/>
    <n v="40.54"/>
    <n v="2.3200000000000003"/>
    <n v="2.3200000000000003"/>
    <n v="6.0701203558346427E-2"/>
    <n v="3.79"/>
    <n v="0.65"/>
    <n v="38.22"/>
    <n v="1.6949152542372881E-2"/>
    <s v="SCALE"/>
  </r>
  <r>
    <s v="jamelt@gmail.com"/>
    <s v="jamel"/>
    <s v="miller"/>
    <s v="Huntington Be"/>
    <s v="CA"/>
    <n v="2000"/>
    <s v="garden master"/>
    <x v="14"/>
    <x v="0"/>
    <s v="2024-01-19"/>
    <n v="800"/>
    <n v="1759"/>
    <n v="39"/>
    <n v="1"/>
    <n v="16.22"/>
    <n v="35.619999999999997"/>
    <n v="19.399999999999999"/>
    <n v="19.399999999999999"/>
    <n v="1.1960542540073982"/>
    <n v="2.2200000000000002"/>
    <n v="0.42"/>
    <n v="16.22"/>
    <n v="2.564102564102564E-2"/>
    <s v="SCALE"/>
  </r>
  <r>
    <s v="jon15698@hotmail.com"/>
    <s v="jonathan"/>
    <s v="zibert"/>
    <s v="Des Moines"/>
    <s v="IA"/>
    <n v="1624"/>
    <s v="hy vee"/>
    <x v="5"/>
    <x v="0"/>
    <s v="2024-01-09"/>
    <n v="100"/>
    <n v="1540"/>
    <n v="38"/>
    <n v="3"/>
    <n v="27.86"/>
    <n v="115.06"/>
    <n v="87.2"/>
    <n v="87.2"/>
    <n v="3.1299353912419239"/>
    <n v="2.4700000000000002"/>
    <n v="0.73"/>
    <n v="9.2899999999999991"/>
    <n v="7.8947368421052627E-2"/>
    <s v="SCALE"/>
  </r>
  <r>
    <s v="allenwmelancon@hotmail.com"/>
    <s v="allen"/>
    <s v="melancon"/>
    <s v="Morton"/>
    <s v="IL"/>
    <n v="3750"/>
    <s v="leo's stereo"/>
    <x v="15"/>
    <x v="0"/>
    <s v="2024-01-14"/>
    <n v="600"/>
    <n v="973"/>
    <n v="32"/>
    <n v="1"/>
    <n v="14.49"/>
    <n v="43.28"/>
    <n v="28.79"/>
    <n v="28.79"/>
    <n v="1.9868875086266389"/>
    <n v="3.29"/>
    <n v="0.45"/>
    <n v="14.49"/>
    <n v="3.125E-2"/>
    <s v="SCALE"/>
  </r>
  <r>
    <s v="latshaw@hotmail.com"/>
    <s v="miranda"/>
    <s v="latshaw"/>
    <s v="Albany"/>
    <s v="GA"/>
    <n v="1300"/>
    <s v="marianne"/>
    <x v="11"/>
    <x v="0"/>
    <s v="2024-01-14"/>
    <n v="100"/>
    <n v="1558"/>
    <n v="58"/>
    <n v="2"/>
    <n v="48.2"/>
    <n v="78.599999999999994"/>
    <n v="30.399999999999991"/>
    <n v="30.399999999999991"/>
    <n v="0.63070539419087113"/>
    <n v="3.72"/>
    <n v="0.83"/>
    <n v="24.1"/>
    <n v="3.4482758620689655E-2"/>
    <s v="SCALE"/>
  </r>
  <r>
    <s v="dannamurphy@yahoo.com"/>
    <s v="danna"/>
    <s v="murphy"/>
    <s v="Boca Raton"/>
    <s v="FL"/>
    <n v="3000"/>
    <s v="morville"/>
    <x v="3"/>
    <x v="0"/>
    <s v="2024-01-11"/>
    <n v="1000"/>
    <n v="1170"/>
    <n v="49"/>
    <n v="1"/>
    <n v="34.380000000000003"/>
    <n v="46.47"/>
    <n v="12.089999999999996"/>
    <n v="12.089999999999996"/>
    <n v="0.35165794066317613"/>
    <n v="4.1900000000000004"/>
    <n v="0.7"/>
    <n v="34.380000000000003"/>
    <n v="2.0408163265306121E-2"/>
    <s v="SCALE"/>
  </r>
  <r>
    <s v="ernestpouliot@gmail.com"/>
    <s v="ernest"/>
    <s v="pouliot"/>
    <s v="Phoenix"/>
    <s v="AZ"/>
    <n v="2250"/>
    <s v="joseph magnin"/>
    <x v="8"/>
    <x v="0"/>
    <s v="2024-01-21"/>
    <n v="700"/>
    <n v="608"/>
    <n v="20"/>
    <n v="0"/>
    <n v="10.99"/>
    <n v="0"/>
    <n v="-10.99"/>
    <n v="-10.99"/>
    <n v="-1"/>
    <n v="3.29"/>
    <n v="0.55000000000000004"/>
    <n v="0"/>
    <n v="0"/>
    <s v="PAUSE"/>
  </r>
  <r>
    <s v="kmar4@msn.com"/>
    <s v="karen"/>
    <s v="arnold"/>
    <s v="Levittown"/>
    <s v="PA"/>
    <n v="1516"/>
    <s v="social security"/>
    <x v="6"/>
    <x v="0"/>
    <s v="2024-01-25"/>
    <n v="100"/>
    <n v="664"/>
    <n v="15"/>
    <n v="1"/>
    <n v="11.5"/>
    <n v="57.59"/>
    <n v="46.09"/>
    <n v="46.09"/>
    <n v="4.0078260869565216"/>
    <n v="2.2599999999999998"/>
    <n v="0.77"/>
    <n v="11.5"/>
    <n v="6.6666666666666666E-2"/>
    <s v="SCALE"/>
  </r>
  <r>
    <s v="jennadturner@yahoo.com"/>
    <s v="jenna"/>
    <s v="turner"/>
    <s v="Burbank"/>
    <s v="CA"/>
    <n v="1500"/>
    <s v="acuserv"/>
    <x v="17"/>
    <x v="0"/>
    <s v="2024-01-01"/>
    <n v="800"/>
    <n v="2331"/>
    <n v="96"/>
    <n v="4"/>
    <n v="66.42"/>
    <n v="212.55"/>
    <n v="146.13"/>
    <n v="146.13"/>
    <n v="2.2000903342366755"/>
    <n v="4.12"/>
    <n v="0.69"/>
    <n v="16.600000000000001"/>
    <n v="4.1666666666666664E-2"/>
    <s v="SCALE"/>
  </r>
  <r>
    <s v="louisa@hotmail.com"/>
    <s v="louis"/>
    <s v="goetz"/>
    <s v="Sugar Land"/>
    <s v="TX"/>
    <n v="1100"/>
    <s v="expo design center"/>
    <x v="0"/>
    <x v="0"/>
    <s v="2024-01-16"/>
    <n v="600"/>
    <n v="1827"/>
    <n v="37"/>
    <n v="1"/>
    <n v="27.52"/>
    <n v="60.2"/>
    <n v="32.680000000000007"/>
    <n v="32.680000000000007"/>
    <n v="1.1875000000000002"/>
    <n v="2.0299999999999998"/>
    <n v="0.74"/>
    <n v="27.52"/>
    <n v="2.7027027027027029E-2"/>
    <s v="SCALE"/>
  </r>
  <r>
    <s v="jamesalane@hotmail.com"/>
    <s v="james"/>
    <s v="lane"/>
    <s v="State College"/>
    <s v="PA"/>
    <n v="1100"/>
    <s v="realty depot"/>
    <x v="8"/>
    <x v="0"/>
    <s v="2024-01-08"/>
    <n v="1000"/>
    <n v="865"/>
    <n v="22"/>
    <n v="2"/>
    <n v="13.75"/>
    <n v="98.28"/>
    <n v="84.53"/>
    <n v="84.53"/>
    <n v="6.147636363636364"/>
    <n v="2.54"/>
    <n v="0.62"/>
    <n v="6.88"/>
    <n v="9.0909090909090912E-2"/>
    <s v="SCALE"/>
  </r>
  <r>
    <s v="anthonybellamy@hotmail.com"/>
    <s v="anthony"/>
    <s v="bellamy"/>
    <s v="Clarksville"/>
    <s v="IN"/>
    <n v="4000"/>
    <s v="aaronson furniture"/>
    <x v="7"/>
    <x v="0"/>
    <s v="2024-01-20"/>
    <n v="700"/>
    <n v="1599"/>
    <n v="67"/>
    <n v="2"/>
    <n v="34.21"/>
    <n v="134.32"/>
    <n v="100.10999999999999"/>
    <n v="100.10999999999999"/>
    <n v="2.9263373282665883"/>
    <n v="4.1900000000000004"/>
    <n v="0.51"/>
    <n v="17.100000000000001"/>
    <n v="2.9850746268656716E-2"/>
    <s v="SCALE"/>
  </r>
  <r>
    <s v="sharonmiller@hotmail.com"/>
    <s v="sharon"/>
    <s v="miller"/>
    <s v="Virginia Beac"/>
    <s v="VA"/>
    <n v="4600"/>
    <s v="pattersonfletcher"/>
    <x v="18"/>
    <x v="0"/>
    <s v="2024-01-14"/>
    <n v="800"/>
    <n v="2215"/>
    <n v="90"/>
    <n v="0"/>
    <n v="48.87"/>
    <n v="0"/>
    <n v="-48.87"/>
    <n v="-48.87"/>
    <n v="-1"/>
    <n v="4.0599999999999996"/>
    <n v="0.54"/>
    <n v="0"/>
    <n v="0"/>
    <s v="PAUSE"/>
  </r>
  <r>
    <s v="katherinehough@yahoo.com"/>
    <s v="katherine"/>
    <s v="hough"/>
    <s v="Tappahannock"/>
    <s v="VA"/>
    <n v="1700"/>
    <s v="rhodes furniture"/>
    <x v="6"/>
    <x v="0"/>
    <s v="2024-01-25"/>
    <n v="800"/>
    <n v="1637"/>
    <n v="52"/>
    <n v="2"/>
    <n v="43.79"/>
    <n v="135"/>
    <n v="91.210000000000008"/>
    <n v="91.210000000000008"/>
    <n v="2.0828956382735786"/>
    <n v="3.18"/>
    <n v="0.84"/>
    <n v="21.9"/>
    <n v="3.8461538461538464E-2"/>
    <s v="SCALE"/>
  </r>
  <r>
    <s v="jessicagoad@gmail.com"/>
    <s v="jessica"/>
    <s v="goad"/>
    <s v="Peoria"/>
    <s v="IL"/>
    <n v="1652"/>
    <s v="dee's drivein"/>
    <x v="16"/>
    <x v="0"/>
    <s v="2024-01-14"/>
    <n v="200"/>
    <n v="1290"/>
    <n v="54"/>
    <n v="0"/>
    <n v="34.72"/>
    <n v="0"/>
    <n v="-34.72"/>
    <n v="-34.72"/>
    <n v="-1"/>
    <n v="4.1900000000000004"/>
    <n v="0.64"/>
    <n v="0"/>
    <n v="0"/>
    <s v="PAUSE"/>
  </r>
  <r>
    <s v="bayoufolk@hotmail.com"/>
    <s v="carolyn"/>
    <s v="mincey"/>
    <s v="Phenix City"/>
    <s v="AL"/>
    <n v="1500"/>
    <s v="magnoliamanor"/>
    <x v="7"/>
    <x v="0"/>
    <s v="2024-01-08"/>
    <n v="400"/>
    <n v="2209"/>
    <n v="69"/>
    <n v="1"/>
    <n v="55.75"/>
    <n v="41.9"/>
    <n v="-13.850000000000001"/>
    <n v="-13.850000000000001"/>
    <n v="-0.24843049327354264"/>
    <n v="3.12"/>
    <n v="0.81"/>
    <n v="55.75"/>
    <n v="1.4492753623188406E-2"/>
    <s v="SCALE"/>
  </r>
  <r>
    <s v="reneaborunda@yahoo.com"/>
    <s v="renea"/>
    <s v="borunda"/>
    <s v="Orange"/>
    <s v="CA"/>
    <n v="2400"/>
    <s v="ordms"/>
    <x v="4"/>
    <x v="0"/>
    <s v="2024-01-19"/>
    <n v="600"/>
    <n v="752"/>
    <n v="11"/>
    <n v="0"/>
    <n v="4.78"/>
    <n v="0"/>
    <n v="-4.78"/>
    <n v="-4.78"/>
    <n v="-1"/>
    <n v="1.46"/>
    <n v="0.43"/>
    <n v="0"/>
    <n v="0"/>
    <s v="PAUSE"/>
  </r>
  <r>
    <s v="preciouscampbell12@gmail.com"/>
    <s v="natasha"/>
    <s v="campbell"/>
    <s v="Bloomfield"/>
    <s v="CT"/>
    <n v="1600"/>
    <s v="wintonbury health care"/>
    <x v="10"/>
    <x v="0"/>
    <s v="2024-01-29"/>
    <n v="600"/>
    <n v="756"/>
    <n v="23"/>
    <n v="0"/>
    <n v="18.27"/>
    <n v="0"/>
    <n v="-18.27"/>
    <n v="-18.27"/>
    <n v="-1"/>
    <n v="3.04"/>
    <n v="0.79"/>
    <n v="0"/>
    <n v="0"/>
    <s v="PAUSE"/>
  </r>
  <r>
    <s v="jenniferbpreston@hotmail.com"/>
    <s v="jennifer"/>
    <s v="preston"/>
    <s v="Los Angeles"/>
    <s v="CA"/>
    <n v="3200"/>
    <s v="alladin realty"/>
    <x v="15"/>
    <x v="0"/>
    <s v="2024-01-17"/>
    <n v="300"/>
    <n v="2169"/>
    <n v="96"/>
    <n v="2"/>
    <n v="41.08"/>
    <n v="145.44999999999999"/>
    <n v="104.36999999999999"/>
    <n v="104.36999999999999"/>
    <n v="2.5406523855890941"/>
    <n v="4.43"/>
    <n v="0.43"/>
    <n v="20.54"/>
    <n v="2.0833333333333332E-2"/>
    <s v="SCALE"/>
  </r>
  <r>
    <s v="bjufzjey@yahoo.com"/>
    <s v="jufie"/>
    <s v="bumanglag"/>
    <s v="Sacramento"/>
    <s v="CA"/>
    <n v="2750"/>
    <s v="saint claire nursing center"/>
    <x v="11"/>
    <x v="0"/>
    <s v="2024-01-20"/>
    <n v="1000"/>
    <n v="1387"/>
    <n v="34"/>
    <n v="0"/>
    <n v="26.48"/>
    <n v="0"/>
    <n v="-26.48"/>
    <n v="-26.48"/>
    <n v="-1"/>
    <n v="2.4500000000000002"/>
    <n v="0.78"/>
    <n v="0"/>
    <n v="0"/>
    <s v="PAUSE"/>
  </r>
  <r>
    <s v="tdb418@msn.com"/>
    <s v="timothy"/>
    <s v="brown"/>
    <s v="Trenton"/>
    <s v="NJ"/>
    <n v="1900"/>
    <s v="target realty"/>
    <x v="10"/>
    <x v="0"/>
    <s v="2024-01-07"/>
    <n v="400"/>
    <n v="1307"/>
    <n v="58"/>
    <n v="0"/>
    <n v="29.92"/>
    <n v="0"/>
    <n v="-29.92"/>
    <n v="-29.92"/>
    <n v="-1"/>
    <n v="4.4400000000000004"/>
    <n v="0.52"/>
    <n v="0"/>
    <n v="0"/>
    <s v="PAUSE"/>
  </r>
  <r>
    <s v="cheerv@aol.com"/>
    <s v="melissa"/>
    <s v="dean"/>
    <s v="Reading"/>
    <s v="PA"/>
    <n v="2000"/>
    <s v="mbr construction services"/>
    <x v="3"/>
    <x v="0"/>
    <s v="2024-01-18"/>
    <n v="300"/>
    <n v="1492"/>
    <n v="64"/>
    <n v="2"/>
    <n v="39.47"/>
    <n v="89.45"/>
    <n v="49.980000000000004"/>
    <n v="49.980000000000004"/>
    <n v="1.2662781859640235"/>
    <n v="4.29"/>
    <n v="0.62"/>
    <n v="19.739999999999998"/>
    <n v="3.125E-2"/>
    <s v="SCALE"/>
  </r>
  <r>
    <s v="jonathandjoseph@hotmail.com"/>
    <s v="jonathan"/>
    <s v="joseph"/>
    <s v="Dallas"/>
    <s v="TX"/>
    <n v="1750"/>
    <s v="incluesiv"/>
    <x v="1"/>
    <x v="0"/>
    <s v="2024-01-10"/>
    <n v="600"/>
    <n v="836"/>
    <n v="19"/>
    <n v="0"/>
    <n v="13.54"/>
    <n v="0"/>
    <n v="-13.54"/>
    <n v="-13.54"/>
    <n v="-1"/>
    <n v="2.27"/>
    <n v="0.71"/>
    <n v="0"/>
    <n v="0"/>
    <s v="PAUSE"/>
  </r>
  <r>
    <s v="timothyrjones@hotmail.com"/>
    <s v="timothy"/>
    <s v="jones"/>
    <s v="Haverhill"/>
    <s v="MA"/>
    <n v="2287"/>
    <s v="ransohoffs"/>
    <x v="4"/>
    <x v="0"/>
    <s v="2024-01-24"/>
    <n v="1000"/>
    <n v="1315"/>
    <n v="34"/>
    <n v="0"/>
    <n v="25.09"/>
    <n v="0"/>
    <n v="-25.09"/>
    <n v="-25.09"/>
    <n v="-1"/>
    <n v="2.59"/>
    <n v="0.74"/>
    <n v="0"/>
    <n v="0"/>
    <s v="PAUSE"/>
  </r>
  <r>
    <s v="jessicawilson@gmail.com"/>
    <s v="jessica"/>
    <s v="wilson"/>
    <s v="Moweaqua"/>
    <s v="IL"/>
    <n v="2750"/>
    <s v="father &amp; son"/>
    <x v="19"/>
    <x v="0"/>
    <s v="2024-01-17"/>
    <n v="600"/>
    <n v="2127"/>
    <n v="74"/>
    <n v="2"/>
    <n v="53.29"/>
    <n v="76.48"/>
    <n v="23.190000000000005"/>
    <n v="23.190000000000005"/>
    <n v="0.43516607243385258"/>
    <n v="3.48"/>
    <n v="0.72"/>
    <n v="26.64"/>
    <n v="2.7027027027027029E-2"/>
    <s v="SCALE"/>
  </r>
  <r>
    <s v="ratcliffe@gmail.com"/>
    <s v="brendan"/>
    <s v="ratcliffe"/>
    <s v="Mount Vernon"/>
    <s v="MO"/>
    <n v="2751"/>
    <s v="nickerson farms"/>
    <x v="4"/>
    <x v="0"/>
    <s v="2024-01-01"/>
    <n v="100"/>
    <n v="2480"/>
    <n v="102"/>
    <n v="0"/>
    <n v="43.23"/>
    <n v="0"/>
    <n v="-43.23"/>
    <n v="-43.23"/>
    <n v="-1"/>
    <n v="4.1100000000000003"/>
    <n v="0.42"/>
    <n v="0"/>
    <n v="0"/>
    <s v="PAUSE"/>
  </r>
  <r>
    <s v="apidention@hotmail.com"/>
    <s v="jennifer"/>
    <s v="fontenot"/>
    <s v="San Francisco"/>
    <s v="CA"/>
    <n v="3080"/>
    <s v="hillbehan"/>
    <x v="15"/>
    <x v="0"/>
    <s v="2024-01-01"/>
    <n v="800"/>
    <n v="2274"/>
    <n v="61"/>
    <n v="0"/>
    <n v="49.44"/>
    <n v="0"/>
    <n v="-49.44"/>
    <n v="-49.44"/>
    <n v="-1"/>
    <n v="2.68"/>
    <n v="0.81"/>
    <n v="0"/>
    <n v="0"/>
    <s v="PAUSE"/>
  </r>
  <r>
    <s v="useen1943@yahoo.com"/>
    <s v="alice"/>
    <s v="watson"/>
    <s v="Lafayette"/>
    <s v="IN"/>
    <n v="2210"/>
    <s v="grey fade"/>
    <x v="9"/>
    <x v="0"/>
    <s v="2024-01-27"/>
    <n v="500"/>
    <n v="1002"/>
    <n v="30"/>
    <n v="0"/>
    <n v="22.22"/>
    <n v="0"/>
    <n v="-22.22"/>
    <n v="-22.22"/>
    <n v="-1"/>
    <n v="2.99"/>
    <n v="0.74"/>
    <n v="0"/>
    <n v="0"/>
    <s v="PAUSE"/>
  </r>
  <r>
    <s v="k_candelaria74@yahoo.com"/>
    <s v="korrine"/>
    <s v="candelaria"/>
    <s v="Monterey Park"/>
    <s v="CA"/>
    <n v="3683"/>
    <s v="ellisontechnologies"/>
    <x v="4"/>
    <x v="0"/>
    <s v="2024-01-22"/>
    <n v="400"/>
    <n v="1967"/>
    <n v="33"/>
    <n v="0"/>
    <n v="19.77"/>
    <n v="0"/>
    <n v="-19.77"/>
    <n v="-19.77"/>
    <n v="-1"/>
    <n v="1.68"/>
    <n v="0.6"/>
    <n v="0"/>
    <n v="0"/>
    <s v="PAUSE"/>
  </r>
  <r>
    <s v="benjamincmiller@yahoo.com"/>
    <s v="benjamin"/>
    <s v="miller"/>
    <s v="Denver"/>
    <s v="CO"/>
    <n v="3683"/>
    <s v="stop n shop"/>
    <x v="0"/>
    <x v="0"/>
    <s v="2024-01-10"/>
    <n v="400"/>
    <n v="822"/>
    <n v="14"/>
    <n v="1"/>
    <n v="6.12"/>
    <n v="35.28"/>
    <n v="29.16"/>
    <n v="29.16"/>
    <n v="4.7647058823529411"/>
    <n v="1.7"/>
    <n v="0.44"/>
    <n v="6.12"/>
    <n v="7.1428571428571425E-2"/>
    <s v="SCALE"/>
  </r>
  <r>
    <s v="fredaj@gmail.com"/>
    <s v="freda"/>
    <s v="marcus"/>
    <s v="Cary"/>
    <s v="NC"/>
    <n v="1800"/>
    <s v="the serendipity dip"/>
    <x v="11"/>
    <x v="0"/>
    <s v="2024-01-28"/>
    <n v="300"/>
    <n v="2192"/>
    <n v="81"/>
    <n v="1"/>
    <n v="32.79"/>
    <n v="71.33"/>
    <n v="38.54"/>
    <n v="38.54"/>
    <n v="1.1753583409576089"/>
    <n v="3.7"/>
    <n v="0.4"/>
    <n v="32.79"/>
    <n v="1.2345679012345678E-2"/>
    <s v="SCALE"/>
  </r>
  <r>
    <s v="malm@hotmail.com"/>
    <s v="dennis"/>
    <s v="malm"/>
    <s v="Rancho Cordov"/>
    <s v="CA"/>
    <n v="751"/>
    <s v="paul's record hut"/>
    <x v="2"/>
    <x v="0"/>
    <s v="2024-01-11"/>
    <n v="400"/>
    <n v="1582"/>
    <n v="32"/>
    <n v="1"/>
    <n v="19.03"/>
    <n v="69.17"/>
    <n v="50.14"/>
    <n v="50.14"/>
    <n v="2.6347871781397791"/>
    <n v="2.02"/>
    <n v="0.59"/>
    <n v="19.03"/>
    <n v="3.125E-2"/>
    <s v="SCALE"/>
  </r>
  <r>
    <s v="sylvesters@gmail.com"/>
    <s v="sylvester"/>
    <s v="gray"/>
    <s v="Macon"/>
    <s v="GA"/>
    <n v="3000"/>
    <s v="source club"/>
    <x v="13"/>
    <x v="0"/>
    <s v="2024-01-29"/>
    <n v="700"/>
    <n v="1139"/>
    <n v="25"/>
    <n v="1"/>
    <n v="10.67"/>
    <n v="49.39"/>
    <n v="38.72"/>
    <n v="38.72"/>
    <n v="3.6288659793814433"/>
    <n v="2.19"/>
    <n v="0.43"/>
    <n v="10.67"/>
    <n v="0.04"/>
    <s v="SCALE"/>
  </r>
  <r>
    <s v="pamelatorrence@gmail.com"/>
    <s v="pamela"/>
    <s v="torrence"/>
    <s v="South Jordan"/>
    <s v="UT"/>
    <n v="1250"/>
    <s v="jafco"/>
    <x v="3"/>
    <x v="0"/>
    <s v="2024-01-02"/>
    <n v="700"/>
    <n v="643"/>
    <n v="24"/>
    <n v="2"/>
    <n v="11.7"/>
    <n v="147.80000000000001"/>
    <n v="136.10000000000002"/>
    <n v="136.10000000000002"/>
    <n v="11.632478632478636"/>
    <n v="3.73"/>
    <n v="0.49"/>
    <n v="5.85"/>
    <n v="8.3333333333333329E-2"/>
    <s v="SCALE"/>
  </r>
  <r>
    <s v="shamikanail@yahoo.com"/>
    <s v="shamika"/>
    <s v="nail"/>
    <s v="Birmingham"/>
    <s v="AL"/>
    <n v="2592"/>
    <s v="childrens hospital"/>
    <x v="19"/>
    <x v="0"/>
    <s v="2024-01-17"/>
    <n v="800"/>
    <n v="1071"/>
    <n v="19"/>
    <n v="0"/>
    <n v="15.97"/>
    <n v="0"/>
    <n v="-15.97"/>
    <n v="-15.97"/>
    <n v="-1"/>
    <n v="1.77"/>
    <n v="0.84"/>
    <n v="0"/>
    <n v="0"/>
    <s v="PAUSE"/>
  </r>
  <r>
    <s v="timothylsmith@gmail.com"/>
    <s v="timothy"/>
    <s v="smith"/>
    <s v="Corona"/>
    <s v="CA"/>
    <n v="2929"/>
    <s v="gold touch"/>
    <x v="2"/>
    <x v="0"/>
    <s v="2024-01-18"/>
    <n v="1000"/>
    <n v="649"/>
    <n v="12"/>
    <n v="1"/>
    <n v="9.8699999999999992"/>
    <n v="66.48"/>
    <n v="56.610000000000007"/>
    <n v="56.610000000000007"/>
    <n v="5.7355623100303958"/>
    <n v="1.85"/>
    <n v="0.82"/>
    <n v="9.8699999999999992"/>
    <n v="8.3333333333333329E-2"/>
    <s v="SCALE"/>
  </r>
  <r>
    <s v="katincary@yahoo.com"/>
    <s v="katleen"/>
    <s v="mason"/>
    <s v="Cary"/>
    <s v="NC"/>
    <n v="4800"/>
    <s v="duke"/>
    <x v="11"/>
    <x v="0"/>
    <s v="2024-01-30"/>
    <n v="200"/>
    <n v="1136"/>
    <n v="26"/>
    <n v="2"/>
    <n v="12.05"/>
    <n v="98.28"/>
    <n v="86.23"/>
    <n v="86.23"/>
    <n v="7.1560165975103738"/>
    <n v="2.29"/>
    <n v="0.46"/>
    <n v="6.02"/>
    <n v="7.6923076923076927E-2"/>
    <s v="SCALE"/>
  </r>
  <r>
    <s v="jefflockhart@gmail.com"/>
    <s v="jeff"/>
    <s v="lockhart"/>
    <s v="Germantown"/>
    <s v="MD"/>
    <n v="2500"/>
    <s v="adray"/>
    <x v="7"/>
    <x v="0"/>
    <s v="2024-01-24"/>
    <n v="1000"/>
    <n v="1373"/>
    <n v="24"/>
    <n v="0"/>
    <n v="19.38"/>
    <n v="0"/>
    <n v="-19.38"/>
    <n v="-19.38"/>
    <n v="-1"/>
    <n v="1.75"/>
    <n v="0.81"/>
    <n v="0"/>
    <n v="0"/>
    <s v="PAUSE"/>
  </r>
  <r>
    <s v="mariecblanch@hotmail.com"/>
    <s v="lee"/>
    <s v="smith"/>
    <s v="Milpitas"/>
    <s v="CA"/>
    <n v="1350"/>
    <s v="record town"/>
    <x v="17"/>
    <x v="0"/>
    <s v="2024-01-27"/>
    <n v="800"/>
    <n v="699"/>
    <n v="13"/>
    <n v="0"/>
    <n v="7.99"/>
    <n v="0"/>
    <n v="-7.99"/>
    <n v="-7.99"/>
    <n v="-1"/>
    <n v="1.86"/>
    <n v="0.61"/>
    <n v="0"/>
    <n v="0"/>
    <s v="PAUSE"/>
  </r>
  <r>
    <s v="shelleynew@gmail.com"/>
    <s v="shelley"/>
    <s v="cooksey"/>
    <s v="New Port Rich"/>
    <s v="FL"/>
    <n v="2012"/>
    <s v="action auto"/>
    <x v="0"/>
    <x v="0"/>
    <s v="2024-01-29"/>
    <n v="800"/>
    <n v="1253"/>
    <n v="47"/>
    <n v="4"/>
    <n v="38.340000000000003"/>
    <n v="167.01"/>
    <n v="128.66999999999999"/>
    <n v="128.66999999999999"/>
    <n v="3.3560250391236299"/>
    <n v="3.75"/>
    <n v="0.82"/>
    <n v="9.59"/>
    <n v="8.5106382978723402E-2"/>
    <s v="SCALE"/>
  </r>
  <r>
    <s v="edward_helb@yahoo.com"/>
    <s v="edward"/>
    <s v="helb"/>
    <s v="Providence"/>
    <s v="RI"/>
    <n v="1750"/>
    <s v="edv enterprises"/>
    <x v="15"/>
    <x v="0"/>
    <s v="2024-01-29"/>
    <n v="1000"/>
    <n v="1094"/>
    <n v="41"/>
    <n v="4"/>
    <n v="22.56"/>
    <n v="214.88"/>
    <n v="192.32"/>
    <n v="192.32"/>
    <n v="8.5248226950354606"/>
    <n v="3.75"/>
    <n v="0.55000000000000004"/>
    <n v="5.64"/>
    <n v="9.7560975609756101E-2"/>
    <s v="SCALE"/>
  </r>
  <r>
    <s v="hishound1984@yahoo.com"/>
    <s v="rhonda"/>
    <s v="erickson"/>
    <s v="Pineville"/>
    <s v="MO"/>
    <n v="2750"/>
    <s v="gallenkamp"/>
    <x v="2"/>
    <x v="0"/>
    <s v="2024-01-21"/>
    <n v="400"/>
    <n v="1738"/>
    <n v="77"/>
    <n v="6"/>
    <n v="60.96"/>
    <n v="409.16"/>
    <n v="348.20000000000005"/>
    <n v="348.20000000000005"/>
    <n v="5.7119422572178484"/>
    <n v="4.43"/>
    <n v="0.79"/>
    <n v="10.16"/>
    <n v="7.792207792207792E-2"/>
    <s v="SCALE"/>
  </r>
  <r>
    <s v="gregory_lewis@hotmail.com"/>
    <s v="gregory"/>
    <s v="lewis"/>
    <s v="Big Island"/>
    <s v="VA"/>
    <n v="2100"/>
    <s v="coffey's market"/>
    <x v="11"/>
    <x v="0"/>
    <s v="2024-01-28"/>
    <n v="100"/>
    <n v="629"/>
    <n v="13"/>
    <n v="0"/>
    <n v="5.94"/>
    <n v="0"/>
    <n v="-5.94"/>
    <n v="-5.94"/>
    <n v="-1"/>
    <n v="2.0699999999999998"/>
    <n v="0.46"/>
    <n v="0"/>
    <n v="0"/>
    <s v="PAUSE"/>
  </r>
  <r>
    <s v="dells1954@yahoo.com"/>
    <s v="raymond"/>
    <s v="villarreal"/>
    <s v="Chicago"/>
    <s v="IL"/>
    <n v="1500"/>
    <s v="planet profit"/>
    <x v="1"/>
    <x v="0"/>
    <s v="2024-01-31"/>
    <n v="1000"/>
    <n v="974"/>
    <n v="27"/>
    <n v="3"/>
    <n v="19.64"/>
    <n v="136.13"/>
    <n v="116.49"/>
    <n v="116.49"/>
    <n v="5.9312627291242359"/>
    <n v="2.77"/>
    <n v="0.73"/>
    <n v="6.55"/>
    <n v="0.1111111111111111"/>
    <s v="SCALE"/>
  </r>
  <r>
    <s v="robertmeadows@live.com"/>
    <s v="robert"/>
    <s v="meadows"/>
    <s v="Colorado Spri"/>
    <s v="CO"/>
    <n v="3000"/>
    <s v="exact solutions"/>
    <x v="14"/>
    <x v="0"/>
    <s v="2024-01-08"/>
    <n v="600"/>
    <n v="1057"/>
    <n v="24"/>
    <n v="2"/>
    <n v="16.03"/>
    <n v="79.69"/>
    <n v="63.66"/>
    <n v="63.66"/>
    <n v="3.9713038053649403"/>
    <n v="2.27"/>
    <n v="0.67"/>
    <n v="8.02"/>
    <n v="8.3333333333333329E-2"/>
    <s v="SCALE"/>
  </r>
  <r>
    <s v="mca2996@gmail.com"/>
    <s v="margaret"/>
    <s v="adorno"/>
    <s v="House Springs"/>
    <s v="MO"/>
    <n v="2098"/>
    <s v="children's palace"/>
    <x v="2"/>
    <x v="0"/>
    <s v="2024-01-21"/>
    <n v="500"/>
    <n v="1991"/>
    <n v="81"/>
    <n v="6"/>
    <n v="44.97"/>
    <n v="255.93"/>
    <n v="210.96"/>
    <n v="210.96"/>
    <n v="4.6911274182788532"/>
    <n v="4.07"/>
    <n v="0.56000000000000005"/>
    <n v="7.5"/>
    <n v="7.407407407407407E-2"/>
    <s v="SCALE"/>
  </r>
  <r>
    <s v="laurenreyes@gmail.com"/>
    <s v="lauren"/>
    <s v="reyes"/>
    <s v="Norfolk"/>
    <s v="VA"/>
    <n v="4500"/>
    <s v="atlas architectural designs"/>
    <x v="10"/>
    <x v="0"/>
    <s v="2024-01-08"/>
    <n v="500"/>
    <n v="1689"/>
    <n v="58"/>
    <n v="6"/>
    <n v="36.520000000000003"/>
    <n v="328.87"/>
    <n v="292.35000000000002"/>
    <n v="292.35000000000002"/>
    <n v="8.0052026286966047"/>
    <n v="3.43"/>
    <n v="0.63"/>
    <n v="6.09"/>
    <n v="0.10344827586206896"/>
    <s v="SCALE"/>
  </r>
  <r>
    <s v="clstcnnr0@gmail.com"/>
    <s v="celeste"/>
    <s v="connor"/>
    <s v="Hillsborough"/>
    <s v="NH"/>
    <n v="1570"/>
    <s v="community bridges"/>
    <x v="6"/>
    <x v="0"/>
    <s v="2024-01-24"/>
    <n v="100"/>
    <n v="1064"/>
    <n v="31"/>
    <n v="0"/>
    <n v="18.3"/>
    <n v="0"/>
    <n v="-18.3"/>
    <n v="-18.3"/>
    <n v="-1"/>
    <n v="2.91"/>
    <n v="0.59"/>
    <n v="0"/>
    <n v="0"/>
    <s v="PAUSE"/>
  </r>
  <r>
    <s v="clairecmarshall@yahoo.com"/>
    <s v="claire"/>
    <s v="marshall"/>
    <s v="Tampa"/>
    <s v="FL"/>
    <n v="2500"/>
    <s v="manpower"/>
    <x v="7"/>
    <x v="0"/>
    <s v="2024-01-03"/>
    <n v="100"/>
    <n v="1223"/>
    <n v="32"/>
    <n v="1"/>
    <n v="15.47"/>
    <n v="47.85"/>
    <n v="32.380000000000003"/>
    <n v="32.380000000000003"/>
    <n v="2.0930833872010344"/>
    <n v="2.62"/>
    <n v="0.48"/>
    <n v="15.47"/>
    <n v="3.125E-2"/>
    <s v="SCALE"/>
  </r>
  <r>
    <s v="clydej@gmail.com"/>
    <s v="clyde"/>
    <s v="sosa"/>
    <s v="Pasadena"/>
    <s v="CA"/>
    <n v="3300"/>
    <s v="vitamax health food center"/>
    <x v="4"/>
    <x v="0"/>
    <s v="2024-01-30"/>
    <n v="800"/>
    <n v="725"/>
    <n v="31"/>
    <n v="0"/>
    <n v="15.3"/>
    <n v="0"/>
    <n v="-15.3"/>
    <n v="-15.3"/>
    <n v="-1"/>
    <n v="4.28"/>
    <n v="0.49"/>
    <n v="0"/>
    <n v="0"/>
    <s v="PAUSE"/>
  </r>
  <r>
    <s v="amehionark47@yahoo.com"/>
    <s v="marcy"/>
    <s v="renard"/>
    <s v="Los Angeles"/>
    <s v="CA"/>
    <n v="1300"/>
    <s v="total serve"/>
    <x v="11"/>
    <x v="0"/>
    <s v="2024-01-28"/>
    <n v="500"/>
    <n v="578"/>
    <n v="14"/>
    <n v="0"/>
    <n v="9.42"/>
    <n v="0"/>
    <n v="-9.42"/>
    <n v="-9.42"/>
    <n v="-1"/>
    <n v="2.42"/>
    <n v="0.67"/>
    <n v="0"/>
    <n v="0"/>
    <s v="PAUSE"/>
  </r>
  <r>
    <s v="stevenrvera@hotmail.com"/>
    <s v="steven"/>
    <s v="vera"/>
    <s v="Skokie"/>
    <s v="IL"/>
    <n v="1300"/>
    <s v="mode o'day"/>
    <x v="5"/>
    <x v="0"/>
    <s v="2024-01-31"/>
    <n v="300"/>
    <n v="537"/>
    <n v="21"/>
    <n v="0"/>
    <n v="13.5"/>
    <n v="0"/>
    <n v="-13.5"/>
    <n v="-13.5"/>
    <n v="-1"/>
    <n v="3.91"/>
    <n v="0.64"/>
    <n v="0"/>
    <n v="0"/>
    <s v="PAUSE"/>
  </r>
  <r>
    <s v="palumbo@gmail.com"/>
    <s v="david"/>
    <s v="palumbo"/>
    <s v="Signal Hill"/>
    <s v="CA"/>
    <n v="2750"/>
    <s v="pergament home centers"/>
    <x v="19"/>
    <x v="0"/>
    <s v="2024-01-21"/>
    <n v="500"/>
    <n v="1897"/>
    <n v="62"/>
    <n v="5"/>
    <n v="43.61"/>
    <n v="329.92"/>
    <n v="286.31"/>
    <n v="286.31"/>
    <n v="6.5652373308874115"/>
    <n v="3.27"/>
    <n v="0.7"/>
    <n v="8.7200000000000006"/>
    <n v="8.0645161290322578E-2"/>
    <s v="SCALE"/>
  </r>
  <r>
    <s v="sweetly_unik@hotmail.com"/>
    <s v="erenid"/>
    <s v="vazquez"/>
    <s v="Ukiah"/>
    <s v="CA"/>
    <n v="2950"/>
    <s v="nco"/>
    <x v="6"/>
    <x v="0"/>
    <s v="2024-01-13"/>
    <n v="200"/>
    <n v="2465"/>
    <n v="89"/>
    <n v="4"/>
    <n v="70.260000000000005"/>
    <n v="226.35"/>
    <n v="156.08999999999997"/>
    <n v="156.08999999999997"/>
    <n v="2.2216054654141755"/>
    <n v="3.61"/>
    <n v="0.79"/>
    <n v="17.57"/>
    <n v="4.49438202247191E-2"/>
    <s v="SCALE"/>
  </r>
  <r>
    <s v="johntperry@gmail.com"/>
    <s v="john"/>
    <s v="perry"/>
    <s v="Loveland"/>
    <s v="OH"/>
    <n v="2300"/>
    <s v="jumbosports"/>
    <x v="4"/>
    <x v="0"/>
    <s v="2024-01-28"/>
    <n v="800"/>
    <n v="2321"/>
    <n v="67"/>
    <n v="5"/>
    <n v="43.37"/>
    <n v="278.11"/>
    <n v="234.74"/>
    <n v="234.74"/>
    <n v="5.4124971178233805"/>
    <n v="2.89"/>
    <n v="0.65"/>
    <n v="8.67"/>
    <n v="7.4626865671641784E-2"/>
    <s v="SCALE"/>
  </r>
  <r>
    <s v="hows1966@gmail.com"/>
    <s v="henry"/>
    <s v="meeks"/>
    <s v="Snellville"/>
    <s v="GA"/>
    <n v="751"/>
    <s v="mighty casey's"/>
    <x v="9"/>
    <x v="0"/>
    <s v="2024-01-12"/>
    <n v="1000"/>
    <n v="2242"/>
    <n v="97"/>
    <n v="10"/>
    <n v="78.239999999999995"/>
    <n v="518.37"/>
    <n v="440.13"/>
    <n v="440.13"/>
    <n v="5.6253834355828225"/>
    <n v="4.33"/>
    <n v="0.81"/>
    <n v="7.82"/>
    <n v="0.10309278350515463"/>
    <s v="SCALE"/>
  </r>
  <r>
    <s v="cindydfairfax@hotmail.com"/>
    <s v="cindy"/>
    <s v="fairfax"/>
    <s v="Matteson"/>
    <s v="IL"/>
    <n v="2708"/>
    <s v="maloley's finer foods"/>
    <x v="4"/>
    <x v="0"/>
    <s v="2024-01-14"/>
    <n v="800"/>
    <n v="2354"/>
    <n v="53"/>
    <n v="5"/>
    <n v="40.14"/>
    <n v="315.52"/>
    <n v="275.38"/>
    <n v="275.38"/>
    <n v="6.8604882909815643"/>
    <n v="2.25"/>
    <n v="0.76"/>
    <n v="8.0299999999999994"/>
    <n v="9.4339622641509441E-2"/>
    <s v="SCALE"/>
  </r>
  <r>
    <s v="jillreynolds@gmail.com"/>
    <s v="jill"/>
    <s v="reynolds"/>
    <s v="Fort Myers"/>
    <s v="FL"/>
    <n v="1300"/>
    <s v="kb toys"/>
    <x v="17"/>
    <x v="0"/>
    <s v="2024-01-16"/>
    <n v="700"/>
    <n v="1465"/>
    <n v="40"/>
    <n v="0"/>
    <n v="26.01"/>
    <n v="0"/>
    <n v="-26.01"/>
    <n v="-26.01"/>
    <n v="-1"/>
    <n v="2.73"/>
    <n v="0.65"/>
    <n v="0"/>
    <n v="0"/>
    <s v="PAUSE"/>
  </r>
  <r>
    <s v="lewis.ligon@yahoo.com"/>
    <s v="lewis"/>
    <s v="ligon"/>
    <s v="Upper Darby"/>
    <s v="PA"/>
    <n v="2400"/>
    <s v="abbey color"/>
    <x v="16"/>
    <x v="0"/>
    <s v="2024-01-05"/>
    <n v="800"/>
    <n v="2368"/>
    <n v="49"/>
    <n v="0"/>
    <n v="39.46"/>
    <n v="0"/>
    <n v="-39.46"/>
    <n v="-39.46"/>
    <n v="-1"/>
    <n v="2.0699999999999998"/>
    <n v="0.81"/>
    <n v="0"/>
    <n v="0"/>
    <s v="PAUSE"/>
  </r>
  <r>
    <s v="aving1952@hotmail.com"/>
    <s v="henry"/>
    <s v="kirkland"/>
    <s v="Sacramento"/>
    <s v="CA"/>
    <n v="3240"/>
    <s v="price club"/>
    <x v="4"/>
    <x v="0"/>
    <s v="2024-01-31"/>
    <n v="500"/>
    <n v="990"/>
    <n v="22"/>
    <n v="0"/>
    <n v="13.18"/>
    <n v="0"/>
    <n v="-13.18"/>
    <n v="-13.18"/>
    <n v="-1"/>
    <n v="2.2200000000000002"/>
    <n v="0.6"/>
    <n v="0"/>
    <n v="0"/>
    <s v="PAUSE"/>
  </r>
  <r>
    <s v="patrickswachter@hotmail.com"/>
    <s v="patrick"/>
    <s v="wachter"/>
    <s v="Portland"/>
    <s v="OR"/>
    <n v="3250"/>
    <s v="specialty restaurant group"/>
    <x v="15"/>
    <x v="0"/>
    <s v="2024-01-16"/>
    <n v="600"/>
    <n v="1210"/>
    <n v="51"/>
    <n v="4"/>
    <n v="22.73"/>
    <n v="245.75"/>
    <n v="223.02"/>
    <n v="223.02"/>
    <n v="9.8117025956885175"/>
    <n v="4.21"/>
    <n v="0.45"/>
    <n v="5.68"/>
    <n v="7.8431372549019607E-2"/>
    <s v="SCALE"/>
  </r>
  <r>
    <s v="calvinmoore@hotmail.com"/>
    <s v="calvin"/>
    <s v="moore"/>
    <s v="San Francisco"/>
    <s v="CA"/>
    <n v="2250"/>
    <s v="just for fun"/>
    <x v="7"/>
    <x v="0"/>
    <s v="2024-01-26"/>
    <n v="700"/>
    <n v="1007"/>
    <n v="23"/>
    <n v="0"/>
    <n v="18.61"/>
    <n v="0"/>
    <n v="-18.61"/>
    <n v="-18.61"/>
    <n v="-1"/>
    <n v="2.2799999999999998"/>
    <n v="0.81"/>
    <n v="0"/>
    <n v="0"/>
    <s v="PAUSE"/>
  </r>
  <r>
    <s v="martinezvic1973@yahoo.com"/>
    <s v="victor"/>
    <s v="martinez"/>
    <s v="Dallas"/>
    <s v="TX"/>
    <n v="1100"/>
    <s v="rent a center"/>
    <x v="4"/>
    <x v="0"/>
    <s v="2024-01-09"/>
    <n v="100"/>
    <n v="1914"/>
    <n v="74"/>
    <n v="0"/>
    <n v="32.9"/>
    <n v="0"/>
    <n v="-32.9"/>
    <n v="-32.9"/>
    <n v="-1"/>
    <n v="3.87"/>
    <n v="0.44"/>
    <n v="0"/>
    <n v="0"/>
    <s v="PAUSE"/>
  </r>
  <r>
    <s v="irvinechampion@hotmail.com"/>
    <s v="irvin"/>
    <s v="champion"/>
    <s v="Evans"/>
    <s v="GA"/>
    <n v="1127"/>
    <s v="eli moore inc"/>
    <x v="8"/>
    <x v="0"/>
    <s v="2024-01-31"/>
    <n v="1000"/>
    <n v="817"/>
    <n v="17"/>
    <n v="0"/>
    <n v="12.83"/>
    <n v="0"/>
    <n v="-12.83"/>
    <n v="-12.83"/>
    <n v="-1"/>
    <n v="2.08"/>
    <n v="0.75"/>
    <n v="0"/>
    <n v="0"/>
    <s v="PAUSE"/>
  </r>
  <r>
    <s v="deannaa@hotmail.com"/>
    <s v="deanna"/>
    <s v="gilliam"/>
    <s v="Fullerton"/>
    <s v="CA"/>
    <n v="1700"/>
    <s v="best products"/>
    <x v="7"/>
    <x v="0"/>
    <s v="2024-01-18"/>
    <n v="200"/>
    <n v="2113"/>
    <n v="93"/>
    <n v="7"/>
    <n v="72.83"/>
    <n v="499.91"/>
    <n v="427.08000000000004"/>
    <n v="427.08000000000004"/>
    <n v="5.8640670053549364"/>
    <n v="4.4000000000000004"/>
    <n v="0.78"/>
    <n v="10.4"/>
    <n v="7.5268817204301078E-2"/>
    <s v="SCALE"/>
  </r>
  <r>
    <s v="steveh@hotmail.com"/>
    <s v="steve"/>
    <s v="castillo"/>
    <s v="Madison"/>
    <s v="IN"/>
    <n v="2000"/>
    <s v="mr. ag's"/>
    <x v="10"/>
    <x v="0"/>
    <s v="2024-01-11"/>
    <n v="400"/>
    <n v="2181"/>
    <n v="60"/>
    <n v="1"/>
    <n v="41.88"/>
    <n v="70.319999999999993"/>
    <n v="28.439999999999991"/>
    <n v="28.439999999999991"/>
    <n v="0.67908309455587368"/>
    <n v="2.75"/>
    <n v="0.7"/>
    <n v="41.88"/>
    <n v="1.6666666666666666E-2"/>
    <s v="SCALE"/>
  </r>
  <r>
    <s v="pierreinphilly@aol.com"/>
    <s v="daryl"/>
    <s v="lafountain"/>
    <s v="Philadelphia"/>
    <s v="PA"/>
    <n v="1250"/>
    <s v="jfcs"/>
    <x v="10"/>
    <x v="0"/>
    <s v="2024-01-08"/>
    <n v="300"/>
    <n v="1210"/>
    <n v="44"/>
    <n v="5"/>
    <n v="18.77"/>
    <n v="290.76"/>
    <n v="271.99"/>
    <n v="271.99"/>
    <n v="14.49067661161428"/>
    <n v="3.64"/>
    <n v="0.43"/>
    <n v="3.75"/>
    <n v="0.11363636363636363"/>
    <s v="SCALE"/>
  </r>
  <r>
    <s v="bridgetgarcia@gmail.com"/>
    <s v="bridget"/>
    <s v="garcia"/>
    <s v="Richardson"/>
    <s v="TX"/>
    <n v="1800"/>
    <s v="stm auto parts"/>
    <x v="6"/>
    <x v="0"/>
    <s v="2024-01-07"/>
    <n v="600"/>
    <n v="1000"/>
    <n v="40"/>
    <n v="1"/>
    <n v="23.43"/>
    <n v="56.91"/>
    <n v="33.479999999999997"/>
    <n v="33.479999999999997"/>
    <n v="1.4289372599231753"/>
    <n v="4"/>
    <n v="0.59"/>
    <n v="23.43"/>
    <n v="2.5000000000000001E-2"/>
    <s v="SCALE"/>
  </r>
  <r>
    <s v="alexander.smith@gmail.com"/>
    <s v="alexander"/>
    <s v="smith"/>
    <s v="Hollywood"/>
    <s v="FL"/>
    <n v="2500"/>
    <s v="roberd's"/>
    <x v="8"/>
    <x v="0"/>
    <s v="2024-01-09"/>
    <n v="1000"/>
    <n v="997"/>
    <n v="29"/>
    <n v="2"/>
    <n v="16.09"/>
    <n v="140.99"/>
    <n v="124.9"/>
    <n v="124.9"/>
    <n v="7.7625854568054695"/>
    <n v="2.91"/>
    <n v="0.55000000000000004"/>
    <n v="8.0399999999999991"/>
    <n v="6.8965517241379309E-2"/>
    <s v="SCALE"/>
  </r>
  <r>
    <s v="ssgut8@gmail.com"/>
    <s v="sylvia"/>
    <s v="garcia"/>
    <s v="Layton"/>
    <s v="UT"/>
    <n v="1800"/>
    <s v="us gov"/>
    <x v="17"/>
    <x v="0"/>
    <s v="2024-01-06"/>
    <n v="600"/>
    <n v="2090"/>
    <n v="37"/>
    <n v="3"/>
    <n v="17.36"/>
    <n v="216.78"/>
    <n v="199.42000000000002"/>
    <n v="199.42000000000002"/>
    <n v="11.487327188940094"/>
    <n v="1.77"/>
    <n v="0.47"/>
    <n v="5.79"/>
    <n v="8.1081081081081086E-2"/>
    <s v="SCALE"/>
  </r>
  <r>
    <s v="davidcrhoades@yahoo.com"/>
    <s v="david"/>
    <s v="rhoades"/>
    <s v="Phoenix"/>
    <s v="AZ"/>
    <n v="1759"/>
    <s v="almacs"/>
    <x v="10"/>
    <x v="0"/>
    <s v="2024-01-19"/>
    <n v="100"/>
    <n v="1932"/>
    <n v="65"/>
    <n v="0"/>
    <n v="28.31"/>
    <n v="0"/>
    <n v="-28.31"/>
    <n v="-28.31"/>
    <n v="-1"/>
    <n v="3.36"/>
    <n v="0.44"/>
    <n v="0"/>
    <n v="0"/>
    <s v="PAUSE"/>
  </r>
  <r>
    <s v="joelrich_69@yahoo.com"/>
    <s v="joe"/>
    <s v="richardson"/>
    <s v="Houston"/>
    <s v="TX"/>
    <n v="2498"/>
    <s v="klein isd"/>
    <x v="7"/>
    <x v="0"/>
    <s v="2024-01-23"/>
    <n v="300"/>
    <n v="2111"/>
    <n v="59"/>
    <n v="6"/>
    <n v="49.53"/>
    <n v="290.47000000000003"/>
    <n v="240.94000000000003"/>
    <n v="240.94000000000003"/>
    <n v="4.8645265495659205"/>
    <n v="2.79"/>
    <n v="0.84"/>
    <n v="8.26"/>
    <n v="0.10169491525423729"/>
    <s v="SCALE"/>
  </r>
  <r>
    <s v="danikat@gmail.com"/>
    <s v="danika"/>
    <s v="white"/>
    <s v="Saint Louis"/>
    <s v="MO"/>
    <n v="5194"/>
    <s v="procare garden maintenance"/>
    <x v="10"/>
    <x v="0"/>
    <s v="2024-01-30"/>
    <n v="1000"/>
    <n v="2311"/>
    <n v="75"/>
    <n v="3"/>
    <n v="35.200000000000003"/>
    <n v="191.57"/>
    <n v="156.37"/>
    <n v="156.37"/>
    <n v="4.4423295454545455"/>
    <n v="3.25"/>
    <n v="0.47"/>
    <n v="11.73"/>
    <n v="0.04"/>
    <s v="SCALE"/>
  </r>
  <r>
    <s v="amerco76r@yahoo.com"/>
    <s v="juan"/>
    <s v="hernandez"/>
    <s v="Calexico"/>
    <s v="CA"/>
    <n v="2693"/>
    <s v="sears holdings"/>
    <x v="11"/>
    <x v="0"/>
    <s v="2024-01-05"/>
    <n v="100"/>
    <n v="2388"/>
    <n v="55"/>
    <n v="1"/>
    <n v="23.94"/>
    <n v="67.17"/>
    <n v="43.230000000000004"/>
    <n v="43.230000000000004"/>
    <n v="1.805764411027569"/>
    <n v="2.2999999999999998"/>
    <n v="0.44"/>
    <n v="23.94"/>
    <n v="1.8181818181818181E-2"/>
    <s v="SCALE"/>
  </r>
  <r>
    <s v="danieljmckown@hotmail.com"/>
    <s v="daniel"/>
    <s v="mckown"/>
    <s v="Pittsburgh"/>
    <s v="PA"/>
    <n v="5000"/>
    <s v="bugle boy"/>
    <x v="2"/>
    <x v="0"/>
    <s v="2024-01-20"/>
    <n v="100"/>
    <n v="1982"/>
    <n v="60"/>
    <n v="0"/>
    <n v="45.41"/>
    <n v="0"/>
    <n v="-45.41"/>
    <n v="-45.41"/>
    <n v="-1"/>
    <n v="3.03"/>
    <n v="0.76"/>
    <n v="0"/>
    <n v="0"/>
    <s v="PAUSE"/>
  </r>
  <r>
    <s v="ylager1978@email.com"/>
    <s v="nathan"/>
    <s v="witmer"/>
    <s v="Halifax"/>
    <s v="PA"/>
    <n v="4000"/>
    <s v="mi home products"/>
    <x v="18"/>
    <x v="0"/>
    <s v="2024-01-12"/>
    <n v="300"/>
    <n v="2345"/>
    <n v="99"/>
    <n v="4"/>
    <n v="40.98"/>
    <n v="257.89"/>
    <n v="216.91"/>
    <n v="216.91"/>
    <n v="5.2930697901415327"/>
    <n v="4.22"/>
    <n v="0.41"/>
    <n v="10.24"/>
    <n v="4.0404040404040407E-2"/>
    <s v="SCALE"/>
  </r>
  <r>
    <s v="gerardodugan@gmail.com"/>
    <s v="gerardo"/>
    <s v="dugan"/>
    <s v="Philadelphia"/>
    <s v="PA"/>
    <n v="1660"/>
    <s v="i. magnin"/>
    <x v="10"/>
    <x v="0"/>
    <s v="2024-01-04"/>
    <n v="500"/>
    <n v="2445"/>
    <n v="37"/>
    <n v="3"/>
    <n v="28.45"/>
    <n v="154.28"/>
    <n v="125.83"/>
    <n v="125.83"/>
    <n v="4.4228471001757468"/>
    <n v="1.51"/>
    <n v="0.77"/>
    <n v="9.48"/>
    <n v="8.1081081081081086E-2"/>
    <s v="SCALE"/>
  </r>
  <r>
    <s v="jackiempugh@gmail.com"/>
    <s v="jackie"/>
    <s v="pugh"/>
    <s v="Carlisle"/>
    <s v="PA"/>
    <n v="4500"/>
    <s v="national shirt shop"/>
    <x v="10"/>
    <x v="0"/>
    <s v="2024-01-13"/>
    <n v="800"/>
    <n v="672"/>
    <n v="21"/>
    <n v="2"/>
    <n v="10.49"/>
    <n v="115.06"/>
    <n v="104.57000000000001"/>
    <n v="104.57000000000001"/>
    <n v="9.9685414680648243"/>
    <n v="3.12"/>
    <n v="0.5"/>
    <n v="5.24"/>
    <n v="9.5238095238095233E-2"/>
    <s v="SCALE"/>
  </r>
  <r>
    <s v="sybilramsey@gmail.com"/>
    <s v="sybil"/>
    <s v="ramsey"/>
    <s v="miami"/>
    <s v="FL"/>
    <n v="3250"/>
    <s v="price savers"/>
    <x v="12"/>
    <x v="0"/>
    <s v="2024-01-17"/>
    <n v="500"/>
    <n v="1364"/>
    <n v="51"/>
    <n v="4"/>
    <n v="21.35"/>
    <n v="234.03"/>
    <n v="212.68"/>
    <n v="212.68"/>
    <n v="9.9615925058548012"/>
    <n v="3.74"/>
    <n v="0.42"/>
    <n v="5.34"/>
    <n v="7.8431372549019607E-2"/>
    <s v="SCALE"/>
  </r>
  <r>
    <s v="marythomas@hotmail.com"/>
    <s v="mary"/>
    <s v="thomas"/>
    <s v="Houston"/>
    <s v="TX"/>
    <n v="3469"/>
    <s v="record &amp; tape outlet"/>
    <x v="3"/>
    <x v="0"/>
    <s v="2024-01-15"/>
    <n v="700"/>
    <n v="2159"/>
    <n v="89"/>
    <n v="2"/>
    <n v="60.31"/>
    <n v="88.2"/>
    <n v="27.89"/>
    <n v="27.89"/>
    <n v="0.46244403913115567"/>
    <n v="4.12"/>
    <n v="0.68"/>
    <n v="30.16"/>
    <n v="2.247191011235955E-2"/>
    <s v="SCALE"/>
  </r>
  <r>
    <s v="janwoodyski@yahoo.com"/>
    <s v="janis"/>
    <s v="sczepczenski"/>
    <s v="Savannah"/>
    <s v="TN"/>
    <n v="2200"/>
    <s v="social security"/>
    <x v="4"/>
    <x v="0"/>
    <s v="2024-01-14"/>
    <n v="500"/>
    <n v="2455"/>
    <n v="47"/>
    <n v="0"/>
    <n v="27.68"/>
    <n v="0"/>
    <n v="-27.68"/>
    <n v="-27.68"/>
    <n v="-1"/>
    <n v="1.91"/>
    <n v="0.59"/>
    <n v="0"/>
    <n v="0"/>
    <s v="PAUSE"/>
  </r>
  <r>
    <s v="rfurka23@gmail.com"/>
    <s v="raymond"/>
    <s v="furka"/>
    <s v="Sacramento"/>
    <s v="CA"/>
    <n v="1100"/>
    <s v="farmers insurance"/>
    <x v="3"/>
    <x v="0"/>
    <s v="2024-01-03"/>
    <n v="1000"/>
    <n v="1065"/>
    <n v="44"/>
    <n v="1"/>
    <n v="32.590000000000003"/>
    <n v="55.63"/>
    <n v="23.04"/>
    <n v="23.04"/>
    <n v="0.70696532678735802"/>
    <n v="4.13"/>
    <n v="0.74"/>
    <n v="32.590000000000003"/>
    <n v="2.2727272727272728E-2"/>
    <s v="SCALE"/>
  </r>
  <r>
    <s v="garc3232@yahoo.com"/>
    <s v="thomas"/>
    <s v="garcia"/>
    <s v="Pocatello"/>
    <s v="ID"/>
    <n v="5000"/>
    <s v="conagra foods"/>
    <x v="5"/>
    <x v="0"/>
    <s v="2024-01-12"/>
    <n v="300"/>
    <n v="2165"/>
    <n v="58"/>
    <n v="0"/>
    <n v="39.78"/>
    <n v="0"/>
    <n v="-39.78"/>
    <n v="-39.78"/>
    <n v="-1"/>
    <n v="2.68"/>
    <n v="0.69"/>
    <n v="0"/>
    <n v="0"/>
    <s v="PAUSE"/>
  </r>
  <r>
    <s v="euegene98@yahoo.com"/>
    <s v="randy"/>
    <s v="miller"/>
    <s v="McPherson"/>
    <s v="KS"/>
    <n v="3300"/>
    <s v="certainteed"/>
    <x v="0"/>
    <x v="0"/>
    <s v="2024-01-06"/>
    <n v="400"/>
    <n v="546"/>
    <n v="22"/>
    <n v="0"/>
    <n v="10.44"/>
    <n v="0"/>
    <n v="-10.44"/>
    <n v="-10.44"/>
    <n v="-1"/>
    <n v="4.03"/>
    <n v="0.47"/>
    <n v="0"/>
    <n v="0"/>
    <s v="PAUSE"/>
  </r>
  <r>
    <s v="walkerterrell92@yahoo.com"/>
    <s v="terrell"/>
    <s v="walker"/>
    <s v="Newark"/>
    <s v="NJ"/>
    <n v="7629"/>
    <s v="universal moving company"/>
    <x v="9"/>
    <x v="0"/>
    <s v="2024-01-02"/>
    <n v="100"/>
    <n v="1794"/>
    <n v="74"/>
    <n v="0"/>
    <n v="43.52"/>
    <n v="0"/>
    <n v="-43.52"/>
    <n v="-43.52"/>
    <n v="-1"/>
    <n v="4.12"/>
    <n v="0.59"/>
    <n v="0"/>
    <n v="0"/>
    <s v="PAUSE"/>
  </r>
  <r>
    <s v="minervapurplegoddess@yahoo.com"/>
    <s v="minelba"/>
    <s v="perez"/>
    <s v="Millville"/>
    <s v="NJ"/>
    <n v="2500"/>
    <s v="state of new jersey"/>
    <x v="15"/>
    <x v="0"/>
    <s v="2024-01-11"/>
    <n v="700"/>
    <n v="940"/>
    <n v="23"/>
    <n v="0"/>
    <n v="13.18"/>
    <n v="0"/>
    <n v="-13.18"/>
    <n v="-13.18"/>
    <n v="-1"/>
    <n v="2.4500000000000002"/>
    <n v="0.56999999999999995"/>
    <n v="0"/>
    <n v="0"/>
    <s v="PAUSE"/>
  </r>
  <r>
    <s v="fernandomaxie@yahoo.com"/>
    <s v="fernando"/>
    <s v="maxie"/>
    <s v="San Francisco"/>
    <s v="CA"/>
    <n v="3333"/>
    <s v="state of california"/>
    <x v="2"/>
    <x v="0"/>
    <s v="2024-01-17"/>
    <n v="800"/>
    <n v="1525"/>
    <n v="40"/>
    <n v="1"/>
    <n v="18.43"/>
    <n v="74.819999999999993"/>
    <n v="56.389999999999993"/>
    <n v="56.389999999999993"/>
    <n v="3.0596852957135101"/>
    <n v="2.62"/>
    <n v="0.46"/>
    <n v="18.43"/>
    <n v="2.5000000000000001E-2"/>
    <s v="SCALE"/>
  </r>
  <r>
    <s v="trishtigger@gmail.com"/>
    <s v="patricia"/>
    <s v="kelley"/>
    <s v="Mesa"/>
    <s v="AZ"/>
    <n v="1321"/>
    <s v="na"/>
    <x v="3"/>
    <x v="0"/>
    <s v="2024-01-03"/>
    <n v="400"/>
    <n v="2283"/>
    <n v="79"/>
    <n v="8"/>
    <n v="40.770000000000003"/>
    <n v="294.54000000000002"/>
    <n v="253.77"/>
    <n v="253.77"/>
    <n v="6.2244297277409855"/>
    <n v="3.46"/>
    <n v="0.52"/>
    <n v="5.0999999999999996"/>
    <n v="0.10126582278481013"/>
    <s v="SCALE"/>
  </r>
  <r>
    <s v="tamez1974@yahoo.com"/>
    <s v="martin"/>
    <s v="tamez"/>
    <s v="Long Beach"/>
    <s v="CA"/>
    <n v="1900"/>
    <s v="children home society"/>
    <x v="5"/>
    <x v="0"/>
    <s v="2024-01-20"/>
    <n v="600"/>
    <n v="1144"/>
    <n v="47"/>
    <n v="0"/>
    <n v="29.17"/>
    <n v="0"/>
    <n v="-29.17"/>
    <n v="-29.17"/>
    <n v="-1"/>
    <n v="4.1100000000000003"/>
    <n v="0.62"/>
    <n v="0"/>
    <n v="0"/>
    <s v="PAUSE"/>
  </r>
  <r>
    <s v="rubyr79@yahoo.com"/>
    <s v="ruby"/>
    <s v="rodriguez"/>
    <s v="Dallas"/>
    <s v="TX"/>
    <n v="5000"/>
    <s v="t_mobile"/>
    <x v="3"/>
    <x v="0"/>
    <s v="2024-01-06"/>
    <n v="600"/>
    <n v="1233"/>
    <n v="19"/>
    <n v="0"/>
    <n v="14.13"/>
    <n v="0"/>
    <n v="-14.13"/>
    <n v="-14.13"/>
    <n v="-1"/>
    <n v="1.54"/>
    <n v="0.74"/>
    <n v="0"/>
    <n v="0"/>
    <s v="PAUSE"/>
  </r>
  <r>
    <s v="accra59@hotmail.com"/>
    <s v="jennifer"/>
    <s v="simmons"/>
    <s v="Philadelphia"/>
    <s v="PA"/>
    <n v="1374"/>
    <s v="allied barton"/>
    <x v="12"/>
    <x v="0"/>
    <s v="2024-01-22"/>
    <n v="600"/>
    <n v="820"/>
    <n v="28"/>
    <n v="1"/>
    <n v="16.52"/>
    <n v="70.69"/>
    <n v="54.17"/>
    <n v="54.17"/>
    <n v="3.2790556900726395"/>
    <n v="3.41"/>
    <n v="0.59"/>
    <n v="16.52"/>
    <n v="3.5714285714285712E-2"/>
    <s v="SCALE"/>
  </r>
  <r>
    <s v="sherylwythe@hotmail.com"/>
    <s v="sheryl"/>
    <s v="wythe"/>
    <s v="Unionville"/>
    <s v="IN"/>
    <n v="3900"/>
    <s v="cook polymer technology"/>
    <x v="2"/>
    <x v="0"/>
    <s v="2024-01-06"/>
    <n v="800"/>
    <n v="2307"/>
    <n v="89"/>
    <n v="0"/>
    <n v="46.47"/>
    <n v="0"/>
    <n v="-46.47"/>
    <n v="-46.47"/>
    <n v="-1"/>
    <n v="3.86"/>
    <n v="0.52"/>
    <n v="0"/>
    <n v="0"/>
    <s v="PAUSE"/>
  </r>
  <r>
    <s v="chajuanaboyle@gmail.com"/>
    <s v="latoya"/>
    <s v="perry"/>
    <s v="Whiteville"/>
    <s v="TN"/>
    <n v="2250"/>
    <s v="kilgoreflares"/>
    <x v="8"/>
    <x v="0"/>
    <s v="2024-01-12"/>
    <n v="500"/>
    <n v="2386"/>
    <n v="68"/>
    <n v="2"/>
    <n v="31.84"/>
    <n v="102.71"/>
    <n v="70.86999999999999"/>
    <n v="70.86999999999999"/>
    <n v="2.2258165829145726"/>
    <n v="2.85"/>
    <n v="0.47"/>
    <n v="15.92"/>
    <n v="2.9411764705882353E-2"/>
    <s v="SCALE"/>
  </r>
  <r>
    <s v="tonyabell07@gmail.com"/>
    <s v="tonya"/>
    <s v="bell"/>
    <s v="Des Moines"/>
    <s v="IA"/>
    <n v="1896"/>
    <s v="excell marketing"/>
    <x v="8"/>
    <x v="0"/>
    <s v="2024-01-07"/>
    <n v="400"/>
    <n v="1960"/>
    <n v="29"/>
    <n v="0"/>
    <n v="22.49"/>
    <n v="0"/>
    <n v="-22.49"/>
    <n v="-22.49"/>
    <n v="-1"/>
    <n v="1.48"/>
    <n v="0.78"/>
    <n v="0"/>
    <n v="0"/>
    <s v="PAUSE"/>
  </r>
  <r>
    <s v="sheila.flake@yahoo.com"/>
    <s v="sheila"/>
    <s v="flake"/>
    <s v="Muncie"/>
    <s v="IN"/>
    <n v="1250"/>
    <s v="sung harbor"/>
    <x v="18"/>
    <x v="0"/>
    <s v="2024-01-30"/>
    <n v="400"/>
    <n v="1089"/>
    <n v="28"/>
    <n v="1"/>
    <n v="22.65"/>
    <n v="42.88"/>
    <n v="20.230000000000004"/>
    <n v="20.230000000000004"/>
    <n v="0.89315673289183251"/>
    <n v="2.57"/>
    <n v="0.81"/>
    <n v="22.65"/>
    <n v="3.5714285714285712E-2"/>
    <s v="SCALE"/>
  </r>
  <r>
    <s v="collarp32@yahoo.com"/>
    <s v="mark"/>
    <s v="davis"/>
    <s v="Los Angeles"/>
    <s v="CA"/>
    <n v="2800"/>
    <s v="plasidyne"/>
    <x v="12"/>
    <x v="0"/>
    <s v="2024-01-25"/>
    <n v="700"/>
    <n v="828"/>
    <n v="35"/>
    <n v="4"/>
    <n v="16.7"/>
    <n v="176.21"/>
    <n v="159.51000000000002"/>
    <n v="159.51000000000002"/>
    <n v="9.5514970059880255"/>
    <n v="4.2300000000000004"/>
    <n v="0.48"/>
    <n v="4.18"/>
    <n v="0.11428571428571428"/>
    <s v="SCALE"/>
  </r>
  <r>
    <s v="ryanje@cox.net"/>
    <s v="jennifer"/>
    <s v="ryan"/>
    <s v="Sierra Vista"/>
    <s v="AZ"/>
    <n v="5001"/>
    <s v="sierra vista regional health c"/>
    <x v="18"/>
    <x v="0"/>
    <s v="2024-01-22"/>
    <n v="100"/>
    <n v="1045"/>
    <n v="24"/>
    <n v="0"/>
    <n v="20.02"/>
    <n v="0"/>
    <n v="-20.02"/>
    <n v="-20.02"/>
    <n v="-1"/>
    <n v="2.2999999999999998"/>
    <n v="0.83"/>
    <n v="0"/>
    <n v="0"/>
    <s v="PAUSE"/>
  </r>
  <r>
    <s v="mhbey407@gmail.com"/>
    <s v="malik"/>
    <s v="bey"/>
    <s v="Winter Park"/>
    <s v="FL"/>
    <n v="4000"/>
    <s v="american health advantage"/>
    <x v="13"/>
    <x v="0"/>
    <s v="2024-01-16"/>
    <n v="100"/>
    <n v="2261"/>
    <n v="80"/>
    <n v="3"/>
    <n v="43.51"/>
    <n v="210.54"/>
    <n v="167.03"/>
    <n v="167.03"/>
    <n v="3.8388876120432087"/>
    <n v="3.54"/>
    <n v="0.54"/>
    <n v="14.5"/>
    <n v="3.7499999999999999E-2"/>
    <s v="SCALE"/>
  </r>
  <r>
    <s v="vaneza_nieves2000@yahoo.com"/>
    <s v="vaneza"/>
    <s v="nieves"/>
    <s v="Kempner"/>
    <s v="TX"/>
    <n v="3200"/>
    <s v="freddy"/>
    <x v="16"/>
    <x v="0"/>
    <s v="2024-01-20"/>
    <n v="500"/>
    <n v="1938"/>
    <n v="54"/>
    <n v="6"/>
    <n v="32.9"/>
    <n v="359.63"/>
    <n v="326.73"/>
    <n v="326.73"/>
    <n v="9.9310030395136781"/>
    <n v="2.79"/>
    <n v="0.61"/>
    <n v="5.48"/>
    <n v="0.1111111111111111"/>
    <s v="SCALE"/>
  </r>
  <r>
    <s v="shakolaluvjerry@yahoo.com"/>
    <s v="jerry"/>
    <s v="steele"/>
    <s v="Burleson"/>
    <s v="TX"/>
    <n v="3200"/>
    <s v="pepifit process system"/>
    <x v="16"/>
    <x v="0"/>
    <s v="2024-01-05"/>
    <n v="100"/>
    <n v="529"/>
    <n v="15"/>
    <n v="0"/>
    <n v="11.04"/>
    <n v="0"/>
    <n v="-11.04"/>
    <n v="-11.04"/>
    <n v="-1"/>
    <n v="2.84"/>
    <n v="0.74"/>
    <n v="0"/>
    <n v="0"/>
    <s v="PAUSE"/>
  </r>
  <r>
    <s v="abigail4298@yahoo.com"/>
    <s v="abigail"/>
    <s v="richardson"/>
    <s v="Wilson"/>
    <s v="OK"/>
    <n v="2000"/>
    <s v="oklahoma department of veteran"/>
    <x v="7"/>
    <x v="0"/>
    <s v="2024-01-01"/>
    <n v="1000"/>
    <n v="2242"/>
    <n v="94"/>
    <n v="9"/>
    <n v="53.98"/>
    <n v="617.12"/>
    <n v="563.14"/>
    <n v="563.14"/>
    <n v="10.432382363838459"/>
    <n v="4.1900000000000004"/>
    <n v="0.56999999999999995"/>
    <n v="6"/>
    <n v="9.5744680851063829E-2"/>
    <s v="SCALE"/>
  </r>
  <r>
    <s v="nnelson254@gmail.com"/>
    <s v="nadia"/>
    <s v="nelson"/>
    <s v="Tyler"/>
    <s v="TX"/>
    <n v="5500"/>
    <s v="truman w smith"/>
    <x v="5"/>
    <x v="0"/>
    <s v="2024-01-29"/>
    <n v="1000"/>
    <n v="1471"/>
    <n v="29"/>
    <n v="0"/>
    <n v="15.5"/>
    <n v="0"/>
    <n v="-15.5"/>
    <n v="-15.5"/>
    <n v="-1"/>
    <n v="1.97"/>
    <n v="0.53"/>
    <n v="0"/>
    <n v="0"/>
    <s v="PAUSE"/>
  </r>
  <r>
    <s v="ltashae2@hotmail.com"/>
    <s v="ledell"/>
    <s v="edwards"/>
    <s v="Albuquerque"/>
    <s v="NM"/>
    <n v="2304"/>
    <s v="united states social"/>
    <x v="19"/>
    <x v="0"/>
    <s v="2024-01-10"/>
    <n v="700"/>
    <n v="1514"/>
    <n v="33"/>
    <n v="0"/>
    <n v="19.93"/>
    <n v="0"/>
    <n v="-19.93"/>
    <n v="-19.93"/>
    <n v="-1"/>
    <n v="2.1800000000000002"/>
    <n v="0.6"/>
    <n v="0"/>
    <n v="0"/>
    <s v="PAUSE"/>
  </r>
  <r>
    <s v="stephrenee_32@yahoo.com"/>
    <s v="stephanie"/>
    <s v="barnes"/>
    <s v="Cameron"/>
    <s v="OK"/>
    <n v="4949"/>
    <s v="brownwoodlifecare"/>
    <x v="17"/>
    <x v="0"/>
    <s v="2024-01-05"/>
    <n v="100"/>
    <n v="1794"/>
    <n v="50"/>
    <n v="1"/>
    <n v="28.49"/>
    <n v="65.89"/>
    <n v="37.400000000000006"/>
    <n v="37.400000000000006"/>
    <n v="1.312741312741313"/>
    <n v="2.79"/>
    <n v="0.56999999999999995"/>
    <n v="28.49"/>
    <n v="0.02"/>
    <s v="SCALE"/>
  </r>
  <r>
    <s v="lotoshaharris@yahoo.com"/>
    <s v="erica"/>
    <s v="combs"/>
    <s v="Gardena"/>
    <s v="CA"/>
    <n v="3500"/>
    <s v="longbeachtransit"/>
    <x v="6"/>
    <x v="0"/>
    <s v="2024-01-06"/>
    <n v="800"/>
    <n v="1368"/>
    <n v="41"/>
    <n v="0"/>
    <n v="27"/>
    <n v="0"/>
    <n v="-27"/>
    <n v="-27"/>
    <n v="-1"/>
    <n v="3"/>
    <n v="0.66"/>
    <n v="0"/>
    <n v="0"/>
    <s v="PAUSE"/>
  </r>
  <r>
    <s v="woody042@yahoo.com"/>
    <s v="stephen"/>
    <s v="carter"/>
    <s v="New Plymouth"/>
    <s v="OH"/>
    <n v="1768"/>
    <s v="kroger"/>
    <x v="10"/>
    <x v="0"/>
    <s v="2024-01-02"/>
    <n v="300"/>
    <n v="537"/>
    <n v="11"/>
    <n v="1"/>
    <n v="7.96"/>
    <n v="69.5"/>
    <n v="61.54"/>
    <n v="61.54"/>
    <n v="7.7311557788944727"/>
    <n v="2.0499999999999998"/>
    <n v="0.72"/>
    <n v="7.96"/>
    <n v="9.0909090909090912E-2"/>
    <s v="SCALE"/>
  </r>
  <r>
    <s v="deg101pink@aol.com"/>
    <s v="diana"/>
    <s v="gourdin"/>
    <s v="Aurora"/>
    <s v="CO"/>
    <n v="1000"/>
    <s v="imperial headwear"/>
    <x v="19"/>
    <x v="0"/>
    <s v="2024-01-09"/>
    <n v="400"/>
    <n v="734"/>
    <n v="29"/>
    <n v="0"/>
    <n v="11.97"/>
    <n v="0"/>
    <n v="-11.97"/>
    <n v="-11.97"/>
    <n v="-1"/>
    <n v="3.95"/>
    <n v="0.41"/>
    <n v="0"/>
    <n v="0"/>
    <s v="PAUSE"/>
  </r>
  <r>
    <s v="jstsmile41@yahoo.com"/>
    <s v="daysha"/>
    <s v="conner"/>
    <s v="Oklahoma City"/>
    <s v="OK"/>
    <n v="3500"/>
    <s v="vail school district"/>
    <x v="6"/>
    <x v="0"/>
    <s v="2024-01-08"/>
    <n v="700"/>
    <n v="1775"/>
    <n v="50"/>
    <n v="1"/>
    <n v="31.14"/>
    <n v="56.8"/>
    <n v="25.659999999999997"/>
    <n v="25.659999999999997"/>
    <n v="0.82402055234425164"/>
    <n v="2.82"/>
    <n v="0.62"/>
    <n v="31.14"/>
    <n v="0.02"/>
    <s v="SCALE"/>
  </r>
  <r>
    <s v="mike.cornjr@yahoo.com"/>
    <s v="michael"/>
    <s v="cornell"/>
    <s v="Saint Louis"/>
    <s v="MO"/>
    <n v="3298"/>
    <s v="st louis metro police depart"/>
    <x v="17"/>
    <x v="0"/>
    <s v="2024-01-05"/>
    <n v="800"/>
    <n v="2023"/>
    <n v="75"/>
    <n v="6"/>
    <n v="58.45"/>
    <n v="218.26"/>
    <n v="159.81"/>
    <n v="159.81"/>
    <n v="2.7341317365269462"/>
    <n v="3.71"/>
    <n v="0.78"/>
    <n v="9.74"/>
    <n v="0.08"/>
    <s v="SCALE"/>
  </r>
  <r>
    <s v="psharp300@gmail.com"/>
    <s v="peter"/>
    <s v="sharpe"/>
    <s v="Port Saint Lu"/>
    <s v="FL"/>
    <n v="5500"/>
    <s v="innovation ads"/>
    <x v="8"/>
    <x v="0"/>
    <s v="2024-01-16"/>
    <n v="400"/>
    <n v="1488"/>
    <n v="40"/>
    <n v="1"/>
    <n v="16.97"/>
    <n v="45.81"/>
    <n v="28.840000000000003"/>
    <n v="28.840000000000003"/>
    <n v="1.6994696523276374"/>
    <n v="2.69"/>
    <n v="0.42"/>
    <n v="16.97"/>
    <n v="2.5000000000000001E-2"/>
    <s v="SCALE"/>
  </r>
  <r>
    <s v="krue1976@gmail.com"/>
    <s v="jeffrey"/>
    <s v="krueger"/>
    <s v="Balsam Lake"/>
    <s v="WI"/>
    <n v="3600"/>
    <s v="gdsi"/>
    <x v="9"/>
    <x v="0"/>
    <s v="2024-01-13"/>
    <n v="300"/>
    <n v="514"/>
    <n v="19"/>
    <n v="1"/>
    <n v="14.51"/>
    <n v="47.63"/>
    <n v="33.120000000000005"/>
    <n v="33.120000000000005"/>
    <n v="2.2825637491385256"/>
    <n v="3.7"/>
    <n v="0.76"/>
    <n v="14.51"/>
    <n v="5.2631578947368418E-2"/>
    <s v="SCALE"/>
  </r>
  <r>
    <s v="lbbb444@gmail.com"/>
    <s v="danny"/>
    <s v="valentine"/>
    <s v="Flushing"/>
    <s v="MI"/>
    <n v="2500"/>
    <s v="marios"/>
    <x v="18"/>
    <x v="0"/>
    <s v="2024-01-29"/>
    <n v="800"/>
    <n v="1512"/>
    <n v="58"/>
    <n v="6"/>
    <n v="39.74"/>
    <n v="235.12"/>
    <n v="195.38"/>
    <n v="195.38"/>
    <n v="4.9164569703069949"/>
    <n v="3.84"/>
    <n v="0.69"/>
    <n v="6.62"/>
    <n v="0.10344827586206896"/>
    <s v="SCALE"/>
  </r>
  <r>
    <s v="rmg35@live.com"/>
    <s v="rose"/>
    <s v="griffin"/>
    <s v="Akron"/>
    <s v="OH"/>
    <n v="1500"/>
    <s v="infocision"/>
    <x v="6"/>
    <x v="0"/>
    <s v="2024-01-04"/>
    <n v="100"/>
    <n v="2251"/>
    <n v="39"/>
    <n v="1"/>
    <n v="24.58"/>
    <n v="37.58"/>
    <n v="13"/>
    <n v="13"/>
    <n v="0.52888527257933282"/>
    <n v="1.73"/>
    <n v="0.63"/>
    <n v="24.58"/>
    <n v="2.564102564102564E-2"/>
    <s v="SCALE"/>
  </r>
  <r>
    <s v="net2745@gmail.com"/>
    <s v="robert"/>
    <s v="brown"/>
    <s v="Grand Rapids"/>
    <s v="MI"/>
    <n v="2249"/>
    <s v="robert brown"/>
    <x v="7"/>
    <x v="0"/>
    <s v="2024-01-10"/>
    <n v="500"/>
    <n v="914"/>
    <n v="24"/>
    <n v="2"/>
    <n v="10.66"/>
    <n v="96.84"/>
    <n v="86.18"/>
    <n v="86.18"/>
    <n v="8.0844277673545974"/>
    <n v="2.63"/>
    <n v="0.44"/>
    <n v="5.33"/>
    <n v="8.3333333333333329E-2"/>
    <s v="SCALE"/>
  </r>
  <r>
    <s v="budnic3@hotmail.com"/>
    <s v="harold"/>
    <s v="johnson"/>
    <s v="Miami"/>
    <s v="FL"/>
    <n v="3300"/>
    <s v="retired"/>
    <x v="11"/>
    <x v="0"/>
    <s v="2024-01-04"/>
    <n v="800"/>
    <n v="1632"/>
    <n v="66"/>
    <n v="2"/>
    <n v="41.27"/>
    <n v="95.8"/>
    <n v="54.529999999999994"/>
    <n v="54.529999999999994"/>
    <n v="1.3212987642355218"/>
    <n v="4.04"/>
    <n v="0.63"/>
    <n v="20.64"/>
    <n v="3.0303030303030304E-2"/>
    <s v="SCALE"/>
  </r>
  <r>
    <s v="tinamcash@gmail.com"/>
    <s v="tina"/>
    <s v="cash"/>
    <s v="Spring Hill"/>
    <s v="FL"/>
    <n v="4800"/>
    <s v="bbva compass"/>
    <x v="2"/>
    <x v="0"/>
    <s v="2024-01-14"/>
    <n v="600"/>
    <n v="627"/>
    <n v="11"/>
    <n v="0"/>
    <n v="6.83"/>
    <n v="0"/>
    <n v="-6.83"/>
    <n v="-6.83"/>
    <n v="-1"/>
    <n v="1.75"/>
    <n v="0.62"/>
    <n v="0"/>
    <n v="0"/>
    <s v="PAUSE"/>
  </r>
  <r>
    <s v="davidbisuano@gmail.com"/>
    <s v="david"/>
    <s v="bisuano"/>
    <s v="Hawthorne"/>
    <s v="CA"/>
    <n v="1000"/>
    <s v="ucla"/>
    <x v="11"/>
    <x v="0"/>
    <s v="2024-01-15"/>
    <n v="300"/>
    <n v="1984"/>
    <n v="63"/>
    <n v="2"/>
    <n v="45.88"/>
    <n v="108.27"/>
    <n v="62.389999999999993"/>
    <n v="62.389999999999993"/>
    <n v="1.359851787271142"/>
    <n v="3.18"/>
    <n v="0.73"/>
    <n v="22.94"/>
    <n v="3.1746031746031744E-2"/>
    <s v="SCALE"/>
  </r>
  <r>
    <s v="october210093@yahoo.com"/>
    <s v="deshawn"/>
    <s v="ford"/>
    <s v="North Charles"/>
    <s v="SC"/>
    <n v="3000"/>
    <s v="charleston preschool"/>
    <x v="19"/>
    <x v="0"/>
    <s v="2024-01-14"/>
    <n v="600"/>
    <n v="1703"/>
    <n v="45"/>
    <n v="4"/>
    <n v="20.239999999999998"/>
    <n v="183.82"/>
    <n v="163.57999999999998"/>
    <n v="163.57999999999998"/>
    <n v="8.0820158102766797"/>
    <n v="2.64"/>
    <n v="0.45"/>
    <n v="5.0599999999999996"/>
    <n v="8.8888888888888892E-2"/>
    <s v="SCALE"/>
  </r>
  <r>
    <s v="ampdxorusa@gmail.com"/>
    <s v="alicia"/>
    <s v="morris"/>
    <s v="Happy Valley"/>
    <s v="OR"/>
    <n v="1300"/>
    <s v="legacy health services"/>
    <x v="17"/>
    <x v="0"/>
    <s v="2024-01-12"/>
    <n v="600"/>
    <n v="2085"/>
    <n v="86"/>
    <n v="3"/>
    <n v="55.7"/>
    <n v="121.23"/>
    <n v="65.53"/>
    <n v="65.53"/>
    <n v="1.1764811490125673"/>
    <n v="4.12"/>
    <n v="0.65"/>
    <n v="18.57"/>
    <n v="3.4883720930232558E-2"/>
    <s v="SCALE"/>
  </r>
  <r>
    <s v="chelletaylor2001@yahoo.com"/>
    <s v="michelle"/>
    <s v="taylor"/>
    <s v="Houston"/>
    <s v="TX"/>
    <n v="2167"/>
    <s v="fannin surgicare"/>
    <x v="9"/>
    <x v="0"/>
    <s v="2024-01-06"/>
    <n v="200"/>
    <n v="1657"/>
    <n v="59"/>
    <n v="5"/>
    <n v="44.8"/>
    <n v="318.82"/>
    <n v="274.02"/>
    <n v="274.02"/>
    <n v="6.1165178571428571"/>
    <n v="3.56"/>
    <n v="0.76"/>
    <n v="8.9600000000000009"/>
    <n v="8.4745762711864403E-2"/>
    <s v="SCALE"/>
  </r>
  <r>
    <s v="shavonladams@hotmail.com"/>
    <s v="shavon"/>
    <s v="adams"/>
    <s v="Colonia"/>
    <s v="NJ"/>
    <n v="3000"/>
    <s v="petro"/>
    <x v="19"/>
    <x v="0"/>
    <s v="2024-01-18"/>
    <n v="300"/>
    <n v="1094"/>
    <n v="41"/>
    <n v="1"/>
    <n v="19.73"/>
    <n v="51.46"/>
    <n v="31.73"/>
    <n v="31.73"/>
    <n v="1.6082108464267613"/>
    <n v="3.75"/>
    <n v="0.48"/>
    <n v="19.73"/>
    <n v="2.4390243902439025E-2"/>
    <s v="SCALE"/>
  </r>
  <r>
    <s v="kenya.reed34@yahoo.com"/>
    <s v="kenya"/>
    <s v="reed"/>
    <s v="Bayonne"/>
    <s v="NJ"/>
    <n v="2500"/>
    <s v="hm international transportaion"/>
    <x v="6"/>
    <x v="0"/>
    <s v="2024-01-24"/>
    <n v="400"/>
    <n v="2098"/>
    <n v="60"/>
    <n v="5"/>
    <n v="33.200000000000003"/>
    <n v="201.18"/>
    <n v="167.98000000000002"/>
    <n v="167.98000000000002"/>
    <n v="5.0596385542168676"/>
    <n v="2.86"/>
    <n v="0.55000000000000004"/>
    <n v="6.64"/>
    <n v="8.3333333333333329E-2"/>
    <s v="SCALE"/>
  </r>
  <r>
    <s v="mtiger7514@msn.com"/>
    <s v="timothy"/>
    <s v="merrill"/>
    <s v="Springfield"/>
    <s v="OR"/>
    <n v="2400"/>
    <s v="albertsons"/>
    <x v="18"/>
    <x v="0"/>
    <s v="2024-01-11"/>
    <n v="700"/>
    <n v="2023"/>
    <n v="31"/>
    <n v="1"/>
    <n v="17.96"/>
    <n v="53.73"/>
    <n v="35.769999999999996"/>
    <n v="35.769999999999996"/>
    <n v="1.9916481069042313"/>
    <n v="1.53"/>
    <n v="0.57999999999999996"/>
    <n v="17.96"/>
    <n v="3.2258064516129031E-2"/>
    <s v="SCALE"/>
  </r>
  <r>
    <s v="twinkle1291@msn.com"/>
    <s v="christina"/>
    <s v="winkle"/>
    <s v="Vandergrift"/>
    <s v="PA"/>
    <n v="2500"/>
    <s v="philips respironics"/>
    <x v="15"/>
    <x v="0"/>
    <s v="2024-01-22"/>
    <n v="800"/>
    <n v="2411"/>
    <n v="99"/>
    <n v="3"/>
    <n v="59.66"/>
    <n v="122.38"/>
    <n v="62.72"/>
    <n v="62.72"/>
    <n v="1.0512906469996648"/>
    <n v="4.1100000000000003"/>
    <n v="0.6"/>
    <n v="19.89"/>
    <n v="3.0303030303030304E-2"/>
    <s v="SCALE"/>
  </r>
  <r>
    <s v="debbie_rogers437@hotmail.com"/>
    <s v="debbie"/>
    <s v="rogers"/>
    <s v="Marion"/>
    <s v="VA"/>
    <n v="2275"/>
    <s v="commonwealth of virginia"/>
    <x v="3"/>
    <x v="0"/>
    <s v="2024-01-15"/>
    <n v="300"/>
    <n v="1639"/>
    <n v="36"/>
    <n v="0"/>
    <n v="17.920000000000002"/>
    <n v="0"/>
    <n v="-17.920000000000002"/>
    <n v="-17.920000000000002"/>
    <n v="-1"/>
    <n v="2.2000000000000002"/>
    <n v="0.5"/>
    <n v="0"/>
    <n v="0"/>
    <s v="PAUSE"/>
  </r>
  <r>
    <s v="symone.huggins@yahoo.com"/>
    <s v="eloinia"/>
    <s v="huggins"/>
    <s v="Charleston"/>
    <s v="SC"/>
    <n v="2250"/>
    <s v="iqor"/>
    <x v="10"/>
    <x v="0"/>
    <s v="2024-01-28"/>
    <n v="400"/>
    <n v="2265"/>
    <n v="61"/>
    <n v="2"/>
    <n v="51.34"/>
    <n v="145.69"/>
    <n v="94.35"/>
    <n v="94.35"/>
    <n v="1.8377483443708607"/>
    <n v="2.69"/>
    <n v="0.84"/>
    <n v="25.67"/>
    <n v="3.2786885245901641E-2"/>
    <s v="SCALE"/>
  </r>
  <r>
    <s v="jxmcd626@embarqmail.com"/>
    <s v="janet"/>
    <s v="mcduffey"/>
    <s v="Franklin"/>
    <s v="IN"/>
    <n v="2250"/>
    <s v="ace"/>
    <x v="9"/>
    <x v="0"/>
    <s v="2024-01-24"/>
    <n v="500"/>
    <n v="899"/>
    <n v="31"/>
    <n v="3"/>
    <n v="13.42"/>
    <n v="160.66999999999999"/>
    <n v="147.25"/>
    <n v="147.25"/>
    <n v="10.972429210134129"/>
    <n v="3.45"/>
    <n v="0.43"/>
    <n v="4.47"/>
    <n v="9.6774193548387094E-2"/>
    <s v="SCALE"/>
  </r>
  <r>
    <s v="clora_harvey@hotmail.com"/>
    <s v="clora"/>
    <s v="harvey"/>
    <s v="Temple"/>
    <s v="OK"/>
    <n v="1778"/>
    <s v="retired"/>
    <x v="7"/>
    <x v="0"/>
    <s v="2024-01-14"/>
    <n v="400"/>
    <n v="2338"/>
    <n v="61"/>
    <n v="1"/>
    <n v="25.61"/>
    <n v="44.67"/>
    <n v="19.060000000000002"/>
    <n v="19.060000000000002"/>
    <n v="0.7442405310425616"/>
    <n v="2.61"/>
    <n v="0.42"/>
    <n v="25.61"/>
    <n v="1.6393442622950821E-2"/>
    <s v="SCALE"/>
  </r>
  <r>
    <s v="dgreaselighting@gmail.com"/>
    <s v="derrick"/>
    <s v="fundunburks"/>
    <s v="Lansing"/>
    <s v="MI"/>
    <n v="3521"/>
    <s v="crackerbarrel"/>
    <x v="4"/>
    <x v="0"/>
    <s v="2024-01-14"/>
    <n v="600"/>
    <n v="1599"/>
    <n v="32"/>
    <n v="0"/>
    <n v="20.59"/>
    <n v="0"/>
    <n v="-20.59"/>
    <n v="-20.59"/>
    <n v="-1"/>
    <n v="2"/>
    <n v="0.64"/>
    <n v="0"/>
    <n v="0"/>
    <s v="PAUSE"/>
  </r>
  <r>
    <s v="stanmimo@yahoo.com"/>
    <s v="michael"/>
    <s v="stanley"/>
    <s v="Mansfield"/>
    <s v="TX"/>
    <n v="1100"/>
    <s v="pilot catastrophe"/>
    <x v="1"/>
    <x v="0"/>
    <s v="2024-01-26"/>
    <n v="800"/>
    <n v="691"/>
    <n v="15"/>
    <n v="0"/>
    <n v="11.62"/>
    <n v="0"/>
    <n v="-11.62"/>
    <n v="-11.62"/>
    <n v="-1"/>
    <n v="2.17"/>
    <n v="0.77"/>
    <n v="0"/>
    <n v="0"/>
    <s v="PAUSE"/>
  </r>
  <r>
    <s v="larrickn@gmail.com"/>
    <s v="natasha"/>
    <s v="eveleth"/>
    <s v="Morrow"/>
    <s v="OH"/>
    <n v="1625"/>
    <s v="personal touch"/>
    <x v="18"/>
    <x v="0"/>
    <s v="2024-01-15"/>
    <n v="700"/>
    <n v="1667"/>
    <n v="25"/>
    <n v="0"/>
    <n v="12.81"/>
    <n v="0"/>
    <n v="-12.81"/>
    <n v="-12.81"/>
    <n v="-1"/>
    <n v="1.5"/>
    <n v="0.51"/>
    <n v="0"/>
    <n v="0"/>
    <s v="PAUSE"/>
  </r>
  <r>
    <s v="goingcuckoo@gmail.com"/>
    <s v="karen"/>
    <s v="richardson"/>
    <s v="O Fallon"/>
    <s v="MO"/>
    <n v="7000"/>
    <s v="retired"/>
    <x v="1"/>
    <x v="0"/>
    <s v="2024-01-22"/>
    <n v="500"/>
    <n v="1439"/>
    <n v="41"/>
    <n v="0"/>
    <n v="20.9"/>
    <n v="0"/>
    <n v="-20.9"/>
    <n v="-20.9"/>
    <n v="-1"/>
    <n v="2.85"/>
    <n v="0.51"/>
    <n v="0"/>
    <n v="0"/>
    <s v="PAUSE"/>
  </r>
  <r>
    <s v="broadnax@yahoo.com"/>
    <s v="maria"/>
    <s v="broadnax"/>
    <s v="Farmington"/>
    <s v="MI"/>
    <n v="5001"/>
    <s v="manpower; inc"/>
    <x v="18"/>
    <x v="0"/>
    <s v="2024-01-09"/>
    <n v="600"/>
    <n v="884"/>
    <n v="34"/>
    <n v="0"/>
    <n v="23.31"/>
    <n v="0"/>
    <n v="-23.31"/>
    <n v="-23.31"/>
    <n v="-1"/>
    <n v="3.85"/>
    <n v="0.69"/>
    <n v="0"/>
    <n v="0"/>
    <s v="PAUSE"/>
  </r>
  <r>
    <s v="kimmyr28@yahoo.com"/>
    <s v="kim"/>
    <s v="ross"/>
    <s v="Cleveland"/>
    <s v="OH"/>
    <n v="1900"/>
    <s v="va medical center"/>
    <x v="4"/>
    <x v="0"/>
    <s v="2024-01-20"/>
    <n v="200"/>
    <n v="1375"/>
    <n v="35"/>
    <n v="0"/>
    <n v="28.43"/>
    <n v="0"/>
    <n v="-28.43"/>
    <n v="-28.43"/>
    <n v="-1"/>
    <n v="2.5499999999999998"/>
    <n v="0.81"/>
    <n v="0"/>
    <n v="0"/>
    <s v="PAUSE"/>
  </r>
  <r>
    <s v="claf185@aol.com"/>
    <s v="carol"/>
    <s v="la fata"/>
    <s v="West Linn"/>
    <s v="OR"/>
    <n v="2500"/>
    <s v="classic real estate"/>
    <x v="0"/>
    <x v="0"/>
    <s v="2024-01-27"/>
    <n v="100"/>
    <n v="1220"/>
    <n v="32"/>
    <n v="0"/>
    <n v="13.25"/>
    <n v="0"/>
    <n v="-13.25"/>
    <n v="-13.25"/>
    <n v="-1"/>
    <n v="2.62"/>
    <n v="0.41"/>
    <n v="0"/>
    <n v="0"/>
    <s v="PAUSE"/>
  </r>
  <r>
    <s v="manuelverdes27@gmail.com"/>
    <s v="jose manue"/>
    <s v="verdeguzman"/>
    <s v="Anaheim"/>
    <s v="CA"/>
    <n v="2920"/>
    <s v="villegas nurseri"/>
    <x v="7"/>
    <x v="0"/>
    <s v="2024-01-29"/>
    <n v="200"/>
    <n v="1687"/>
    <n v="55"/>
    <n v="2"/>
    <n v="40.15"/>
    <n v="147.91"/>
    <n v="107.75999999999999"/>
    <n v="107.75999999999999"/>
    <n v="2.6839352428393521"/>
    <n v="3.26"/>
    <n v="0.73"/>
    <n v="20.079999999999998"/>
    <n v="3.6363636363636362E-2"/>
    <s v="SCALE"/>
  </r>
  <r>
    <s v="perrone196517@yahoo.com"/>
    <s v="joseph"/>
    <s v="perrone"/>
    <s v="Manchester To"/>
    <s v="NJ"/>
    <n v="1038"/>
    <s v="benefits"/>
    <x v="0"/>
    <x v="0"/>
    <s v="2024-01-06"/>
    <n v="1000"/>
    <n v="1681"/>
    <n v="54"/>
    <n v="5"/>
    <n v="24.85"/>
    <n v="200.65"/>
    <n v="175.8"/>
    <n v="175.8"/>
    <n v="7.0744466800804826"/>
    <n v="3.21"/>
    <n v="0.46"/>
    <n v="4.97"/>
    <n v="9.2592592592592587E-2"/>
    <s v="SCALE"/>
  </r>
  <r>
    <s v="spydr1998@gmail.com"/>
    <s v="miranda"/>
    <s v="herbig"/>
    <s v="Westminster"/>
    <s v="CA"/>
    <n v="2250"/>
    <s v="walt disney travel"/>
    <x v="10"/>
    <x v="0"/>
    <s v="2024-01-01"/>
    <n v="500"/>
    <n v="2417"/>
    <n v="65"/>
    <n v="0"/>
    <n v="48.5"/>
    <n v="0"/>
    <n v="-48.5"/>
    <n v="-48.5"/>
    <n v="-1"/>
    <n v="2.69"/>
    <n v="0.75"/>
    <n v="0"/>
    <n v="0"/>
    <s v="PAUSE"/>
  </r>
  <r>
    <s v="zhijianwu94122@yahoo.com"/>
    <s v="qihong"/>
    <s v="huang"/>
    <s v="San Francisco"/>
    <s v="CA"/>
    <n v="5001"/>
    <s v="doctor\\'s office"/>
    <x v="15"/>
    <x v="0"/>
    <s v="2024-01-10"/>
    <n v="200"/>
    <n v="1142"/>
    <n v="24"/>
    <n v="1"/>
    <n v="18.64"/>
    <n v="50.62"/>
    <n v="31.979999999999997"/>
    <n v="31.979999999999997"/>
    <n v="1.7156652360515019"/>
    <n v="2.1"/>
    <n v="0.78"/>
    <n v="18.64"/>
    <n v="4.1666666666666664E-2"/>
    <s v="SCALE"/>
  </r>
  <r>
    <s v="thelaire2002@yahoo.com"/>
    <s v="tracie"/>
    <s v="helaire"/>
    <s v="Los Angeles"/>
    <s v="CA"/>
    <n v="4500"/>
    <s v="wells fargo"/>
    <x v="12"/>
    <x v="0"/>
    <s v="2024-01-07"/>
    <n v="1000"/>
    <n v="1818"/>
    <n v="52"/>
    <n v="0"/>
    <n v="39.31"/>
    <n v="0"/>
    <n v="-39.31"/>
    <n v="-39.31"/>
    <n v="-1"/>
    <n v="2.86"/>
    <n v="0.76"/>
    <n v="0"/>
    <n v="0"/>
    <s v="PAUSE"/>
  </r>
  <r>
    <s v="rubbleone@gmail.com"/>
    <s v="barnaby"/>
    <s v="gribble"/>
    <s v="Eugene"/>
    <s v="OR"/>
    <n v="1900"/>
    <s v="organcially grown company"/>
    <x v="14"/>
    <x v="0"/>
    <s v="2024-01-15"/>
    <n v="400"/>
    <n v="1404"/>
    <n v="35"/>
    <n v="0"/>
    <n v="23.25"/>
    <n v="0"/>
    <n v="-23.25"/>
    <n v="-23.25"/>
    <n v="-1"/>
    <n v="2.4900000000000002"/>
    <n v="0.66"/>
    <n v="0"/>
    <n v="0"/>
    <s v="PAUSE"/>
  </r>
  <r>
    <s v="becca_lee_07@yahoo.com"/>
    <s v="rebecca"/>
    <s v="hanley"/>
    <s v="Pekin"/>
    <s v="IL"/>
    <n v="5001"/>
    <s v="radio shack"/>
    <x v="10"/>
    <x v="0"/>
    <s v="2024-01-19"/>
    <n v="700"/>
    <n v="2019"/>
    <n v="54"/>
    <n v="1"/>
    <n v="34.97"/>
    <n v="62.01"/>
    <n v="27.04"/>
    <n v="27.04"/>
    <n v="0.77323420074349447"/>
    <n v="2.67"/>
    <n v="0.65"/>
    <n v="34.97"/>
    <n v="1.8518518518518517E-2"/>
    <s v="SCALE"/>
  </r>
  <r>
    <s v="sgptg@yahoo.com"/>
    <s v="anthony"/>
    <s v="griggs"/>
    <s v="Chicago"/>
    <s v="IL"/>
    <n v="2001"/>
    <s v="central management service"/>
    <x v="17"/>
    <x v="0"/>
    <s v="2024-01-16"/>
    <n v="400"/>
    <n v="2146"/>
    <n v="78"/>
    <n v="6"/>
    <n v="31.24"/>
    <n v="416.85"/>
    <n v="385.61"/>
    <n v="385.61"/>
    <n v="12.34346991037132"/>
    <n v="3.63"/>
    <n v="0.4"/>
    <n v="5.21"/>
    <n v="7.6923076923076927E-2"/>
    <s v="SCALE"/>
  </r>
  <r>
    <s v="henleysamuel58@yahoo.com"/>
    <s v="samuel"/>
    <s v="henley"/>
    <s v="Braddock"/>
    <s v="PA"/>
    <n v="2173"/>
    <s v="hh remolders"/>
    <x v="0"/>
    <x v="0"/>
    <s v="2024-01-12"/>
    <n v="200"/>
    <n v="1986"/>
    <n v="84"/>
    <n v="0"/>
    <n v="70.400000000000006"/>
    <n v="0"/>
    <n v="-70.400000000000006"/>
    <n v="-70.400000000000006"/>
    <n v="-1"/>
    <n v="4.2300000000000004"/>
    <n v="0.84"/>
    <n v="0"/>
    <n v="0"/>
    <s v="PAUSE"/>
  </r>
  <r>
    <s v="eterikasabov@yahoo.com"/>
    <s v="eteri"/>
    <s v="kasabova"/>
    <s v="Valley Villag"/>
    <s v="CA"/>
    <n v="4166"/>
    <s v="camfoptkeeper"/>
    <x v="7"/>
    <x v="0"/>
    <s v="2024-01-25"/>
    <n v="700"/>
    <n v="761"/>
    <n v="15"/>
    <n v="0"/>
    <n v="6.47"/>
    <n v="0"/>
    <n v="-6.47"/>
    <n v="-6.47"/>
    <n v="-1"/>
    <n v="1.97"/>
    <n v="0.43"/>
    <n v="0"/>
    <n v="0"/>
    <s v="PAUSE"/>
  </r>
  <r>
    <s v="sheilacobb83@gmail.com"/>
    <s v="sheila"/>
    <s v="cobb"/>
    <s v="Colorado Spri"/>
    <s v="CO"/>
    <n v="3250"/>
    <s v="departmentofdefense"/>
    <x v="3"/>
    <x v="0"/>
    <s v="2024-01-04"/>
    <n v="500"/>
    <n v="522"/>
    <n v="9"/>
    <n v="0"/>
    <n v="5.13"/>
    <n v="0"/>
    <n v="-5.13"/>
    <n v="-5.13"/>
    <n v="-1"/>
    <n v="1.72"/>
    <n v="0.56999999999999995"/>
    <n v="0"/>
    <n v="0"/>
    <s v="PAUSE"/>
  </r>
  <r>
    <s v="mehawki44@cox.net"/>
    <s v="marsha"/>
    <s v="hawkiins"/>
    <s v="Tulsa"/>
    <s v="OK"/>
    <n v="2500"/>
    <s v="cancer care associat"/>
    <x v="9"/>
    <x v="0"/>
    <s v="2024-01-20"/>
    <n v="600"/>
    <n v="2113"/>
    <n v="41"/>
    <n v="1"/>
    <n v="31.47"/>
    <n v="69.930000000000007"/>
    <n v="38.460000000000008"/>
    <n v="38.460000000000008"/>
    <n v="1.2221163012392757"/>
    <n v="1.94"/>
    <n v="0.77"/>
    <n v="31.47"/>
    <n v="2.4390243902439025E-2"/>
    <s v="SCALE"/>
  </r>
  <r>
    <s v="lsuballa9@yahoo.com"/>
    <s v="brittany"/>
    <s v="henry"/>
    <s v="East Saint Lo"/>
    <s v="IL"/>
    <n v="3358"/>
    <s v="ups"/>
    <x v="10"/>
    <x v="0"/>
    <s v="2024-01-17"/>
    <n v="200"/>
    <n v="1847"/>
    <n v="73"/>
    <n v="2"/>
    <n v="50.86"/>
    <n v="128.01"/>
    <n v="77.149999999999991"/>
    <n v="77.149999999999991"/>
    <n v="1.5169091624066062"/>
    <n v="3.95"/>
    <n v="0.7"/>
    <n v="25.43"/>
    <n v="2.7397260273972601E-2"/>
    <s v="SCALE"/>
  </r>
  <r>
    <s v="nitrajohnson@yahoo.com"/>
    <s v="anitra"/>
    <s v="johnson"/>
    <s v="Richmond"/>
    <s v="VA"/>
    <n v="2500"/>
    <s v="bon secours"/>
    <x v="15"/>
    <x v="0"/>
    <s v="2024-01-29"/>
    <n v="700"/>
    <n v="1061"/>
    <n v="46"/>
    <n v="0"/>
    <n v="31.55"/>
    <n v="0"/>
    <n v="-31.55"/>
    <n v="-31.55"/>
    <n v="-1"/>
    <n v="4.34"/>
    <n v="0.69"/>
    <n v="0"/>
    <n v="0"/>
    <s v="PAUSE"/>
  </r>
  <r>
    <s v="sharoncamree@yahoo.com"/>
    <s v="sharon"/>
    <s v="hilliard"/>
    <s v="Washington"/>
    <s v="DC"/>
    <n v="2750"/>
    <s v="adecco"/>
    <x v="5"/>
    <x v="0"/>
    <s v="2024-01-14"/>
    <n v="200"/>
    <n v="1523"/>
    <n v="47"/>
    <n v="5"/>
    <n v="32.22"/>
    <n v="328.16"/>
    <n v="295.94000000000005"/>
    <n v="295.94000000000005"/>
    <n v="9.1849782743637505"/>
    <n v="3.09"/>
    <n v="0.69"/>
    <n v="6.44"/>
    <n v="0.10638297872340426"/>
    <s v="SCALE"/>
  </r>
  <r>
    <s v="lavlaz@cox.net"/>
    <s v="james"/>
    <s v="lavallais"/>
    <s v="Las Vegas"/>
    <s v="NV"/>
    <n v="2000"/>
    <s v="bellagio"/>
    <x v="17"/>
    <x v="0"/>
    <s v="2024-01-24"/>
    <n v="200"/>
    <n v="2379"/>
    <n v="87"/>
    <n v="7"/>
    <n v="65.53"/>
    <n v="400.07"/>
    <n v="334.53999999999996"/>
    <n v="334.53999999999996"/>
    <n v="5.1051426827407287"/>
    <n v="3.66"/>
    <n v="0.75"/>
    <n v="9.36"/>
    <n v="8.0459770114942528E-2"/>
    <s v="SCALE"/>
  </r>
  <r>
    <s v="a10enlightened@yahoo.com"/>
    <s v="aaron"/>
    <s v="covington"/>
    <s v="Long Beach"/>
    <s v="CA"/>
    <n v="2200"/>
    <s v="ucla"/>
    <x v="9"/>
    <x v="0"/>
    <s v="2024-01-28"/>
    <n v="1000"/>
    <n v="1175"/>
    <n v="32"/>
    <n v="0"/>
    <n v="16.84"/>
    <n v="0"/>
    <n v="-16.84"/>
    <n v="-16.84"/>
    <n v="-1"/>
    <n v="2.72"/>
    <n v="0.53"/>
    <n v="0"/>
    <n v="0"/>
    <s v="PAUSE"/>
  </r>
  <r>
    <s v="babeyruth22@hotmail.com"/>
    <s v="ruth"/>
    <s v="colomer"/>
    <s v="Merced"/>
    <s v="CA"/>
    <n v="1700"/>
    <s v="tinettirealtygroup"/>
    <x v="17"/>
    <x v="0"/>
    <s v="2024-01-06"/>
    <n v="100"/>
    <n v="1997"/>
    <n v="85"/>
    <n v="3"/>
    <n v="68.290000000000006"/>
    <n v="128"/>
    <n v="59.709999999999994"/>
    <n v="59.709999999999994"/>
    <n v="0.87435934983160035"/>
    <n v="4.26"/>
    <n v="0.8"/>
    <n v="22.76"/>
    <n v="3.5294117647058823E-2"/>
    <s v="SCALE"/>
  </r>
  <r>
    <s v="june_peymani@yahoo.com"/>
    <s v="june"/>
    <s v="peymani"/>
    <s v="Columbus"/>
    <s v="IN"/>
    <n v="3800"/>
    <s v="cummins inc"/>
    <x v="12"/>
    <x v="0"/>
    <s v="2024-01-23"/>
    <n v="600"/>
    <n v="857"/>
    <n v="14"/>
    <n v="0"/>
    <n v="9.15"/>
    <n v="0"/>
    <n v="-9.15"/>
    <n v="-9.15"/>
    <n v="-1"/>
    <n v="1.63"/>
    <n v="0.65"/>
    <n v="0"/>
    <n v="0"/>
    <s v="PAUSE"/>
  </r>
  <r>
    <s v="kelli14326@aol.com"/>
    <s v="kelli"/>
    <s v="macgeorge"/>
    <s v="Port Saint Lu"/>
    <s v="FL"/>
    <n v="2250"/>
    <s v="straticon construction service"/>
    <x v="2"/>
    <x v="0"/>
    <s v="2024-01-25"/>
    <n v="300"/>
    <n v="1704"/>
    <n v="33"/>
    <n v="0"/>
    <n v="17.78"/>
    <n v="0"/>
    <n v="-17.78"/>
    <n v="-17.78"/>
    <n v="-1"/>
    <n v="1.94"/>
    <n v="0.54"/>
    <n v="0"/>
    <n v="0"/>
    <s v="PAUSE"/>
  </r>
  <r>
    <s v="socalsavon@gmail.com"/>
    <s v="paul"/>
    <s v="savon"/>
    <s v="Youngstown"/>
    <s v="OH"/>
    <n v="1300"/>
    <s v="boardman medical supply"/>
    <x v="0"/>
    <x v="0"/>
    <s v="2024-01-25"/>
    <n v="600"/>
    <n v="2435"/>
    <n v="95"/>
    <n v="0"/>
    <n v="78.63"/>
    <n v="0"/>
    <n v="-78.63"/>
    <n v="-78.63"/>
    <n v="-1"/>
    <n v="3.9"/>
    <n v="0.83"/>
    <n v="0"/>
    <n v="0"/>
    <s v="PAUSE"/>
  </r>
  <r>
    <s v="dfsaj215@gmail.com"/>
    <s v="david"/>
    <s v="collins"/>
    <s v="Philadelphia"/>
    <s v="PA"/>
    <n v="4400"/>
    <s v="wholefoods"/>
    <x v="16"/>
    <x v="0"/>
    <s v="2024-01-19"/>
    <n v="1000"/>
    <n v="1469"/>
    <n v="22"/>
    <n v="2"/>
    <n v="10.58"/>
    <n v="145.91"/>
    <n v="135.32999999999998"/>
    <n v="135.32999999999998"/>
    <n v="12.791115311909261"/>
    <n v="1.5"/>
    <n v="0.48"/>
    <n v="5.29"/>
    <n v="9.0909090909090912E-2"/>
    <s v="SCALE"/>
  </r>
  <r>
    <s v="innocentlyal@yahoo.com"/>
    <s v="alicia"/>
    <s v="ruffin"/>
    <s v="Duncan"/>
    <s v="SC"/>
    <n v="7000"/>
    <s v="mary black hospital"/>
    <x v="7"/>
    <x v="0"/>
    <s v="2024-01-01"/>
    <n v="200"/>
    <n v="1196"/>
    <n v="36"/>
    <n v="1"/>
    <n v="24.27"/>
    <n v="45.73"/>
    <n v="21.459999999999997"/>
    <n v="21.459999999999997"/>
    <n v="0.88421920065924997"/>
    <n v="3.01"/>
    <n v="0.67"/>
    <n v="24.27"/>
    <n v="2.7777777777777776E-2"/>
    <s v="SCALE"/>
  </r>
  <r>
    <s v="marhern@live.com"/>
    <s v="marivel"/>
    <s v="hernandez"/>
    <s v="El Paso"/>
    <s v="TX"/>
    <n v="2749"/>
    <s v="echostar"/>
    <x v="9"/>
    <x v="0"/>
    <s v="2024-01-25"/>
    <n v="200"/>
    <n v="1068"/>
    <n v="36"/>
    <n v="0"/>
    <n v="17.989999999999998"/>
    <n v="0"/>
    <n v="-17.989999999999998"/>
    <n v="-17.989999999999998"/>
    <n v="-1"/>
    <n v="3.37"/>
    <n v="0.5"/>
    <n v="0"/>
    <n v="0"/>
    <s v="PAUSE"/>
  </r>
  <r>
    <s v="mccainrobbie@hotmail.com"/>
    <s v="robbie"/>
    <s v="ficklin"/>
    <s v="Marion"/>
    <s v="IN"/>
    <n v="1500"/>
    <s v="staffing resource"/>
    <x v="16"/>
    <x v="0"/>
    <s v="2024-01-25"/>
    <n v="400"/>
    <n v="758"/>
    <n v="18"/>
    <n v="0"/>
    <n v="8.3000000000000007"/>
    <n v="0"/>
    <n v="-8.3000000000000007"/>
    <n v="-8.3000000000000007"/>
    <n v="-1"/>
    <n v="2.37"/>
    <n v="0.46"/>
    <n v="0"/>
    <n v="0"/>
    <s v="PAUSE"/>
  </r>
  <r>
    <s v="elizabethnorris18@yahoo.com"/>
    <s v="elizabeth"/>
    <s v="norris"/>
    <s v="Pensacola"/>
    <s v="FL"/>
    <n v="1950"/>
    <s v="health center of pensacola"/>
    <x v="8"/>
    <x v="0"/>
    <s v="2024-01-02"/>
    <n v="400"/>
    <n v="2454"/>
    <n v="39"/>
    <n v="0"/>
    <n v="25.72"/>
    <n v="0"/>
    <n v="-25.72"/>
    <n v="-25.72"/>
    <n v="-1"/>
    <n v="1.59"/>
    <n v="0.66"/>
    <n v="0"/>
    <n v="0"/>
    <s v="PAUSE"/>
  </r>
  <r>
    <s v="shelitakithcart@yahoo.com"/>
    <s v="shelita"/>
    <s v="kithcart"/>
    <s v="Norcross"/>
    <s v="GA"/>
    <n v="5417"/>
    <s v="benefits"/>
    <x v="17"/>
    <x v="0"/>
    <s v="2024-01-08"/>
    <n v="200"/>
    <n v="1663"/>
    <n v="48"/>
    <n v="5"/>
    <n v="35.700000000000003"/>
    <n v="279.88"/>
    <n v="244.18"/>
    <n v="244.18"/>
    <n v="6.8397759103641453"/>
    <n v="2.89"/>
    <n v="0.74"/>
    <n v="7.14"/>
    <n v="0.10416666666666667"/>
    <s v="SCALE"/>
  </r>
  <r>
    <s v="felicia028@yahoo.com"/>
    <s v="felicia"/>
    <s v="wilson"/>
    <s v="Easley"/>
    <s v="SC"/>
    <n v="2000"/>
    <s v="upstate institute of youth pro"/>
    <x v="0"/>
    <x v="0"/>
    <s v="2024-01-14"/>
    <n v="300"/>
    <n v="1971"/>
    <n v="42"/>
    <n v="0"/>
    <n v="25.69"/>
    <n v="0"/>
    <n v="-25.69"/>
    <n v="-25.69"/>
    <n v="-1"/>
    <n v="2.13"/>
    <n v="0.61"/>
    <n v="0"/>
    <n v="0"/>
    <s v="PAUSE"/>
  </r>
  <r>
    <s v="arm_arm2005@yahoo.com"/>
    <s v="aurora"/>
    <s v="ramos"/>
    <s v="Philadelphia"/>
    <s v="PA"/>
    <n v="3750"/>
    <s v="benefits"/>
    <x v="6"/>
    <x v="0"/>
    <s v="2024-01-09"/>
    <n v="200"/>
    <n v="541"/>
    <n v="22"/>
    <n v="0"/>
    <n v="18.52"/>
    <n v="0"/>
    <n v="-18.52"/>
    <n v="-18.52"/>
    <n v="-1"/>
    <n v="4.07"/>
    <n v="0.84"/>
    <n v="0"/>
    <n v="0"/>
    <s v="PAUSE"/>
  </r>
  <r>
    <s v="irishangel042000@yahoo.com"/>
    <s v="windy"/>
    <s v="tallevast"/>
    <s v="Milford"/>
    <s v="TX"/>
    <n v="1476"/>
    <s v="elli county"/>
    <x v="13"/>
    <x v="0"/>
    <s v="2024-01-04"/>
    <n v="300"/>
    <n v="1950"/>
    <n v="54"/>
    <n v="0"/>
    <n v="30.28"/>
    <n v="0"/>
    <n v="-30.28"/>
    <n v="-30.28"/>
    <n v="-1"/>
    <n v="2.77"/>
    <n v="0.56000000000000005"/>
    <n v="0"/>
    <n v="0"/>
    <s v="PAUSE"/>
  </r>
  <r>
    <s v="deharoalex@yahoo.com"/>
    <s v="alex"/>
    <s v="deharo"/>
    <s v="San Antonio"/>
    <s v="TX"/>
    <n v="6173"/>
    <s v="deharo maintenance"/>
    <x v="13"/>
    <x v="0"/>
    <s v="2024-01-25"/>
    <n v="1000"/>
    <n v="2445"/>
    <n v="106"/>
    <n v="3"/>
    <n v="45.25"/>
    <n v="161.04"/>
    <n v="115.78999999999999"/>
    <n v="115.78999999999999"/>
    <n v="2.5588950276243092"/>
    <n v="4.34"/>
    <n v="0.43"/>
    <n v="15.08"/>
    <n v="2.8301886792452831E-2"/>
    <s v="SCALE"/>
  </r>
  <r>
    <s v="dalexander545@gmail.com"/>
    <s v="dawn"/>
    <s v="alexander"/>
    <s v="Indianapolis"/>
    <s v="IN"/>
    <n v="2600"/>
    <s v="msd of wayne township"/>
    <x v="2"/>
    <x v="0"/>
    <s v="2024-01-04"/>
    <n v="700"/>
    <n v="1527"/>
    <n v="35"/>
    <n v="0"/>
    <n v="24.56"/>
    <n v="0"/>
    <n v="-24.56"/>
    <n v="-24.56"/>
    <n v="-1"/>
    <n v="2.29"/>
    <n v="0.7"/>
    <n v="0"/>
    <n v="0"/>
    <s v="PAUSE"/>
  </r>
  <r>
    <s v="lajocoque@hotmail.com"/>
    <s v="eduardo"/>
    <s v="espinosa"/>
    <s v="Hesperia"/>
    <s v="CA"/>
    <n v="4498"/>
    <s v="mission foods"/>
    <x v="18"/>
    <x v="0"/>
    <s v="2024-01-08"/>
    <n v="100"/>
    <n v="2175"/>
    <n v="47"/>
    <n v="0"/>
    <n v="22.81"/>
    <n v="0"/>
    <n v="-22.81"/>
    <n v="-22.81"/>
    <n v="-1"/>
    <n v="2.16"/>
    <n v="0.49"/>
    <n v="0"/>
    <n v="0"/>
    <s v="PAUSE"/>
  </r>
  <r>
    <s v="ewi1kinson@hotmail.com"/>
    <s v="eileen"/>
    <s v="wilkinson"/>
    <s v="Meadville"/>
    <s v="PA"/>
    <n v="3700"/>
    <s v="kriner ins"/>
    <x v="3"/>
    <x v="0"/>
    <s v="2024-01-27"/>
    <n v="700"/>
    <n v="1885"/>
    <n v="65"/>
    <n v="1"/>
    <n v="54.78"/>
    <n v="47.79"/>
    <n v="-6.990000000000002"/>
    <n v="-6.990000000000002"/>
    <n v="-0.12760131434830232"/>
    <n v="3.45"/>
    <n v="0.84"/>
    <n v="54.78"/>
    <n v="1.5384615384615385E-2"/>
    <s v="SCALE"/>
  </r>
  <r>
    <s v="barb41454@hotmail.com"/>
    <s v="barbara"/>
    <s v="brackett"/>
    <s v="Kannapolis"/>
    <s v="NC"/>
    <n v="3500"/>
    <s v="mohican mills"/>
    <x v="11"/>
    <x v="0"/>
    <s v="2024-01-25"/>
    <n v="200"/>
    <n v="764"/>
    <n v="26"/>
    <n v="0"/>
    <n v="16.329999999999998"/>
    <n v="0"/>
    <n v="-16.329999999999998"/>
    <n v="-16.329999999999998"/>
    <n v="-1"/>
    <n v="3.4"/>
    <n v="0.63"/>
    <n v="0"/>
    <n v="0"/>
    <s v="PAUSE"/>
  </r>
  <r>
    <s v="jlimbo056@gmail.com"/>
    <s v="veronica"/>
    <s v="solis"/>
    <s v="Edinburg"/>
    <s v="TX"/>
    <n v="2708"/>
    <s v="self"/>
    <x v="16"/>
    <x v="0"/>
    <s v="2024-01-27"/>
    <n v="700"/>
    <n v="2011"/>
    <n v="49"/>
    <n v="0"/>
    <n v="36.14"/>
    <n v="0"/>
    <n v="-36.14"/>
    <n v="-36.14"/>
    <n v="-1"/>
    <n v="2.44"/>
    <n v="0.74"/>
    <n v="0"/>
    <n v="0"/>
    <s v="PAUSE"/>
  </r>
  <r>
    <s v="eleasasmom@hotmail.com"/>
    <s v="teresa"/>
    <s v="merry"/>
    <s v="Kennewick"/>
    <s v="WA"/>
    <n v="3000"/>
    <s v="hapo community credit union"/>
    <x v="19"/>
    <x v="0"/>
    <s v="2024-01-01"/>
    <n v="600"/>
    <n v="1705"/>
    <n v="61"/>
    <n v="0"/>
    <n v="44.69"/>
    <n v="0"/>
    <n v="-44.69"/>
    <n v="-44.69"/>
    <n v="-1"/>
    <n v="3.58"/>
    <n v="0.73"/>
    <n v="0"/>
    <n v="0"/>
    <s v="PAUSE"/>
  </r>
  <r>
    <s v="pamlyons36@yahoo.com"/>
    <s v="pamela"/>
    <s v="lyons"/>
    <s v="Atlanta"/>
    <s v="GA"/>
    <n v="1537"/>
    <s v="dekalb school district"/>
    <x v="4"/>
    <x v="0"/>
    <s v="2024-01-28"/>
    <n v="700"/>
    <n v="825"/>
    <n v="30"/>
    <n v="0"/>
    <n v="22.04"/>
    <n v="0"/>
    <n v="-22.04"/>
    <n v="-22.04"/>
    <n v="-1"/>
    <n v="3.64"/>
    <n v="0.73"/>
    <n v="0"/>
    <n v="0"/>
    <s v="PAUSE"/>
  </r>
  <r>
    <s v="pantera008@aol.com"/>
    <s v="jeremy"/>
    <s v="kulp"/>
    <s v="Pottstown"/>
    <s v="PA"/>
    <n v="1700"/>
    <s v="lexus of chester springs"/>
    <x v="6"/>
    <x v="0"/>
    <s v="2024-01-11"/>
    <n v="500"/>
    <n v="1549"/>
    <n v="25"/>
    <n v="2"/>
    <n v="14.54"/>
    <n v="101.87"/>
    <n v="87.330000000000013"/>
    <n v="87.330000000000013"/>
    <n v="6.0061898211829448"/>
    <n v="1.61"/>
    <n v="0.57999999999999996"/>
    <n v="7.27"/>
    <n v="0.08"/>
    <s v="SCALE"/>
  </r>
  <r>
    <s v="hickbrown@yahoo.com"/>
    <s v="melinda"/>
    <s v="ives"/>
    <s v="Centerville"/>
    <s v="PA"/>
    <n v="1475"/>
    <s v="spankys"/>
    <x v="16"/>
    <x v="0"/>
    <s v="2024-01-20"/>
    <n v="500"/>
    <n v="1195"/>
    <n v="31"/>
    <n v="3"/>
    <n v="18.52"/>
    <n v="149.19999999999999"/>
    <n v="130.67999999999998"/>
    <n v="130.67999999999998"/>
    <n v="7.056155507559394"/>
    <n v="2.59"/>
    <n v="0.6"/>
    <n v="6.17"/>
    <n v="9.6774193548387094E-2"/>
    <s v="SCALE"/>
  </r>
  <r>
    <s v="myrahancock69@gmail.com"/>
    <s v="myra"/>
    <s v="hancock"/>
    <s v="Pikeville"/>
    <s v="KY"/>
    <n v="2499"/>
    <s v="martin area kitchen"/>
    <x v="6"/>
    <x v="0"/>
    <s v="2024-01-08"/>
    <n v="400"/>
    <n v="1360"/>
    <n v="28"/>
    <n v="2"/>
    <n v="13.96"/>
    <n v="134.71"/>
    <n v="120.75"/>
    <n v="120.75"/>
    <n v="8.6497134670487092"/>
    <n v="2.06"/>
    <n v="0.5"/>
    <n v="6.98"/>
    <n v="7.1428571428571425E-2"/>
    <s v="SCALE"/>
  </r>
  <r>
    <s v="hcingram16@gmail.com"/>
    <s v="harold"/>
    <s v="ingram"/>
    <s v="Blackstone"/>
    <s v="VA"/>
    <n v="1517"/>
    <s v="centralstatehospital"/>
    <x v="9"/>
    <x v="0"/>
    <s v="2024-01-12"/>
    <n v="400"/>
    <n v="2150"/>
    <n v="61"/>
    <n v="5"/>
    <n v="27.12"/>
    <n v="272.3"/>
    <n v="245.18"/>
    <n v="245.18"/>
    <n v="9.0405604719764003"/>
    <n v="2.84"/>
    <n v="0.44"/>
    <n v="5.42"/>
    <n v="8.1967213114754092E-2"/>
    <s v="SCALE"/>
  </r>
  <r>
    <s v="tabathaaustin82@yahoo.com"/>
    <s v="tabatha"/>
    <s v="custis"/>
    <s v="Panama City"/>
    <s v="FL"/>
    <n v="1820"/>
    <s v="benefits"/>
    <x v="7"/>
    <x v="0"/>
    <s v="2024-01-29"/>
    <n v="700"/>
    <n v="2133"/>
    <n v="66"/>
    <n v="2"/>
    <n v="33"/>
    <n v="121.49"/>
    <n v="88.49"/>
    <n v="88.49"/>
    <n v="2.6815151515151512"/>
    <n v="3.09"/>
    <n v="0.5"/>
    <n v="16.5"/>
    <n v="3.0303030303030304E-2"/>
    <s v="SCALE"/>
  </r>
  <r>
    <s v="bethwright316@msn.com"/>
    <s v="elizabeth"/>
    <s v="wright"/>
    <s v="Wichita"/>
    <s v="KS"/>
    <n v="1625"/>
    <s v="tfi family services"/>
    <x v="15"/>
    <x v="0"/>
    <s v="2024-01-15"/>
    <n v="200"/>
    <n v="1254"/>
    <n v="45"/>
    <n v="1"/>
    <n v="24.45"/>
    <n v="52.86"/>
    <n v="28.41"/>
    <n v="28.41"/>
    <n v="1.161963190184049"/>
    <n v="3.59"/>
    <n v="0.54"/>
    <n v="24.45"/>
    <n v="2.2222222222222223E-2"/>
    <s v="SCALE"/>
  </r>
  <r>
    <s v="baleach50@gmail.com"/>
    <s v="bernice"/>
    <s v="hill"/>
    <s v="Fuquay Varina"/>
    <s v="NC"/>
    <n v="3500"/>
    <s v="horizon family medicine"/>
    <x v="14"/>
    <x v="0"/>
    <s v="2024-01-21"/>
    <n v="400"/>
    <n v="522"/>
    <n v="14"/>
    <n v="0"/>
    <n v="10.31"/>
    <n v="0"/>
    <n v="-10.31"/>
    <n v="-10.31"/>
    <n v="-1"/>
    <n v="2.68"/>
    <n v="0.74"/>
    <n v="0"/>
    <n v="0"/>
    <s v="PAUSE"/>
  </r>
  <r>
    <s v="travisminor87busi@hotmail.com"/>
    <s v="travis"/>
    <s v="minor"/>
    <s v="Fort Walton B"/>
    <s v="FL"/>
    <n v="2000"/>
    <s v="big dog construction"/>
    <x v="13"/>
    <x v="0"/>
    <s v="2024-01-01"/>
    <n v="200"/>
    <n v="2098"/>
    <n v="44"/>
    <n v="0"/>
    <n v="34.130000000000003"/>
    <n v="0"/>
    <n v="-34.130000000000003"/>
    <n v="-34.130000000000003"/>
    <n v="-1"/>
    <n v="2.1"/>
    <n v="0.78"/>
    <n v="0"/>
    <n v="0"/>
    <s v="PAUSE"/>
  </r>
  <r>
    <s v="ashleyg1985@yahoo.com"/>
    <s v="ashley"/>
    <s v="simpson"/>
    <s v="Belleville"/>
    <s v="IL"/>
    <n v="2500"/>
    <s v="christian social services"/>
    <x v="19"/>
    <x v="0"/>
    <s v="2024-01-31"/>
    <n v="800"/>
    <n v="1716"/>
    <n v="56"/>
    <n v="2"/>
    <n v="24.56"/>
    <n v="129.16"/>
    <n v="104.6"/>
    <n v="104.6"/>
    <n v="4.2589576547231269"/>
    <n v="3.26"/>
    <n v="0.44"/>
    <n v="12.28"/>
    <n v="3.5714285714285712E-2"/>
    <s v="SCALE"/>
  </r>
  <r>
    <s v="green.kaneshia13@gmail.com"/>
    <s v="kaneshia"/>
    <s v="green"/>
    <s v="Katy"/>
    <s v="TX"/>
    <n v="1777"/>
    <s v="memorial hermann"/>
    <x v="13"/>
    <x v="0"/>
    <s v="2024-01-01"/>
    <n v="600"/>
    <n v="2449"/>
    <n v="105"/>
    <n v="2"/>
    <n v="76.430000000000007"/>
    <n v="81.400000000000006"/>
    <n v="4.9699999999999989"/>
    <n v="4.9699999999999989"/>
    <n v="6.5026821928562059E-2"/>
    <n v="4.29"/>
    <n v="0.73"/>
    <n v="38.22"/>
    <n v="1.9047619047619049E-2"/>
    <s v="SCALE"/>
  </r>
  <r>
    <s v="sabermom78@msn.com"/>
    <s v="catherine"/>
    <s v="zvanovec"/>
    <s v="South Saint P"/>
    <s v="MN"/>
    <n v="2000"/>
    <s v="ryt-way foods"/>
    <x v="8"/>
    <x v="0"/>
    <s v="2024-01-11"/>
    <n v="500"/>
    <n v="1539"/>
    <n v="55"/>
    <n v="1"/>
    <n v="28.63"/>
    <n v="68.63"/>
    <n v="40"/>
    <n v="40"/>
    <n v="1.3971358714634998"/>
    <n v="3.57"/>
    <n v="0.52"/>
    <n v="28.63"/>
    <n v="1.8181818181818181E-2"/>
    <s v="SCALE"/>
  </r>
  <r>
    <s v="thaivd1215@gmail.com"/>
    <s v="thai"/>
    <s v="du"/>
    <s v="Anaheim"/>
    <s v="CA"/>
    <n v="1759"/>
    <s v="optumrx"/>
    <x v="19"/>
    <x v="0"/>
    <s v="2024-01-26"/>
    <n v="100"/>
    <n v="751"/>
    <n v="20"/>
    <n v="0"/>
    <n v="9.66"/>
    <n v="0"/>
    <n v="-9.66"/>
    <n v="-9.66"/>
    <n v="-1"/>
    <n v="2.66"/>
    <n v="0.48"/>
    <n v="0"/>
    <n v="0"/>
    <s v="PAUSE"/>
  </r>
  <r>
    <s v="playetdontplay@yahoo.com"/>
    <s v="nichole"/>
    <s v="robinsonq"/>
    <s v="Miami"/>
    <s v="FL"/>
    <n v="4693"/>
    <s v="nichole robinson"/>
    <x v="14"/>
    <x v="0"/>
    <s v="2024-01-13"/>
    <n v="100"/>
    <n v="644"/>
    <n v="16"/>
    <n v="0"/>
    <n v="9.81"/>
    <n v="0"/>
    <n v="-9.81"/>
    <n v="-9.81"/>
    <n v="-1"/>
    <n v="2.48"/>
    <n v="0.61"/>
    <n v="0"/>
    <n v="0"/>
    <s v="PAUSE"/>
  </r>
  <r>
    <s v="ern1eg310@aol.com"/>
    <s v="ernesto"/>
    <s v="guillen"/>
    <s v="Huntington Pa"/>
    <s v="CA"/>
    <n v="1354"/>
    <s v="sweetner products"/>
    <x v="0"/>
    <x v="0"/>
    <s v="2024-01-24"/>
    <n v="200"/>
    <n v="2386"/>
    <n v="75"/>
    <n v="0"/>
    <n v="34.590000000000003"/>
    <n v="0"/>
    <n v="-34.590000000000003"/>
    <n v="-34.590000000000003"/>
    <n v="-1"/>
    <n v="3.14"/>
    <n v="0.46"/>
    <n v="0"/>
    <n v="0"/>
    <s v="PAUSE"/>
  </r>
  <r>
    <s v="contijames@live.com"/>
    <s v="james"/>
    <s v="conti"/>
    <s v="Chandler"/>
    <s v="AZ"/>
    <n v="1500"/>
    <s v="trulynolenofamerica"/>
    <x v="10"/>
    <x v="0"/>
    <s v="2024-01-04"/>
    <n v="500"/>
    <n v="2274"/>
    <n v="54"/>
    <n v="4"/>
    <n v="37.659999999999997"/>
    <n v="281.63"/>
    <n v="243.97"/>
    <n v="243.97"/>
    <n v="6.4782262347318111"/>
    <n v="2.37"/>
    <n v="0.7"/>
    <n v="9.41"/>
    <n v="7.407407407407407E-2"/>
    <s v="SCALE"/>
  </r>
  <r>
    <s v="carolinehatfield94@yahoo.com"/>
    <s v="caroline"/>
    <s v="hatfield"/>
    <s v="Oklahoma City"/>
    <s v="OK"/>
    <n v="2250"/>
    <s v="oklahoma city public school"/>
    <x v="15"/>
    <x v="0"/>
    <s v="2024-01-17"/>
    <n v="700"/>
    <n v="2115"/>
    <n v="36"/>
    <n v="3"/>
    <n v="14.76"/>
    <n v="166.73"/>
    <n v="151.97"/>
    <n v="151.97"/>
    <n v="10.296070460704607"/>
    <n v="1.7"/>
    <n v="0.41"/>
    <n v="4.92"/>
    <n v="8.3333333333333329E-2"/>
    <s v="SCALE"/>
  </r>
  <r>
    <s v="cassyallard@gmail.com"/>
    <s v="cassandra"/>
    <s v="allard"/>
    <s v="Boynton Beach"/>
    <s v="FL"/>
    <n v="1200"/>
    <s v="carvermiddleschool"/>
    <x v="4"/>
    <x v="0"/>
    <s v="2024-01-29"/>
    <n v="800"/>
    <n v="1189"/>
    <n v="29"/>
    <n v="1"/>
    <n v="16.18"/>
    <n v="51.35"/>
    <n v="35.17"/>
    <n v="35.17"/>
    <n v="2.173671199011125"/>
    <n v="2.44"/>
    <n v="0.56000000000000005"/>
    <n v="16.18"/>
    <n v="3.4482758620689655E-2"/>
    <s v="SCALE"/>
  </r>
  <r>
    <s v="jj452@hotmail.com"/>
    <s v="jessica"/>
    <s v="alspaugh"/>
    <s v="Tampa"/>
    <s v="FL"/>
    <n v="6481"/>
    <s v="provestllc"/>
    <x v="3"/>
    <x v="0"/>
    <s v="2024-01-08"/>
    <n v="800"/>
    <n v="2184"/>
    <n v="44"/>
    <n v="0"/>
    <n v="25.87"/>
    <n v="0"/>
    <n v="-25.87"/>
    <n v="-25.87"/>
    <n v="-1"/>
    <n v="2.0099999999999998"/>
    <n v="0.59"/>
    <n v="0"/>
    <n v="0"/>
    <s v="PAUSE"/>
  </r>
  <r>
    <s v="khatchett33@hotmail.com"/>
    <s v="keith"/>
    <s v="hatchett"/>
    <s v="Chicago"/>
    <s v="IL"/>
    <n v="8668"/>
    <s v="university of chicago medical"/>
    <x v="17"/>
    <x v="0"/>
    <s v="2024-01-24"/>
    <n v="300"/>
    <n v="1812"/>
    <n v="44"/>
    <n v="1"/>
    <n v="22.23"/>
    <n v="66.709999999999994"/>
    <n v="44.47999999999999"/>
    <n v="44.47999999999999"/>
    <n v="2.0008996851102108"/>
    <n v="2.4300000000000002"/>
    <n v="0.51"/>
    <n v="22.23"/>
    <n v="2.2727272727272728E-2"/>
    <s v="SCALE"/>
  </r>
  <r>
    <s v="unicron369@gmail.com"/>
    <s v="jaysen"/>
    <s v="huff"/>
    <s v="Evanston"/>
    <s v="IL"/>
    <n v="5800"/>
    <s v="united parcel servic"/>
    <x v="9"/>
    <x v="0"/>
    <s v="2024-01-13"/>
    <n v="500"/>
    <n v="1613"/>
    <n v="33"/>
    <n v="1"/>
    <n v="26.56"/>
    <n v="47.43"/>
    <n v="20.87"/>
    <n v="20.87"/>
    <n v="0.78576807228915668"/>
    <n v="2.0499999999999998"/>
    <n v="0.8"/>
    <n v="26.56"/>
    <n v="3.0303030303030304E-2"/>
    <s v="SCALE"/>
  </r>
  <r>
    <s v="cheriew101@yahoo.com"/>
    <s v="cherie"/>
    <s v="cawthon"/>
    <s v="Lebanon"/>
    <s v="OR"/>
    <n v="2250"/>
    <s v="stateoforegon"/>
    <x v="6"/>
    <x v="0"/>
    <s v="2024-01-30"/>
    <n v="500"/>
    <n v="2471"/>
    <n v="45"/>
    <n v="3"/>
    <n v="27.45"/>
    <n v="181.59"/>
    <n v="154.14000000000001"/>
    <n v="154.14000000000001"/>
    <n v="5.6153005464480881"/>
    <n v="1.82"/>
    <n v="0.61"/>
    <n v="9.15"/>
    <n v="6.6666666666666666E-2"/>
    <s v="SCALE"/>
  </r>
  <r>
    <s v="genuinebtlc2002@yahoo.com"/>
    <s v="moira"/>
    <s v="frazier"/>
    <s v="Phoenix"/>
    <s v="AZ"/>
    <n v="1700"/>
    <s v="scottsdale heritage court"/>
    <x v="1"/>
    <x v="0"/>
    <s v="2024-01-26"/>
    <n v="800"/>
    <n v="2088"/>
    <n v="69"/>
    <n v="0"/>
    <n v="40.47"/>
    <n v="0"/>
    <n v="-40.47"/>
    <n v="-40.47"/>
    <n v="-1"/>
    <n v="3.3"/>
    <n v="0.59"/>
    <n v="0"/>
    <n v="0"/>
    <s v="PAUSE"/>
  </r>
  <r>
    <s v="sammjoe242668@yahoo.com"/>
    <s v="noreen"/>
    <s v="lee"/>
    <s v="Gary"/>
    <s v="IN"/>
    <n v="3154"/>
    <s v="ameristar casino"/>
    <x v="5"/>
    <x v="0"/>
    <s v="2024-01-17"/>
    <n v="1000"/>
    <n v="2373"/>
    <n v="92"/>
    <n v="0"/>
    <n v="69.19"/>
    <n v="0"/>
    <n v="-69.19"/>
    <n v="-69.19"/>
    <n v="-1"/>
    <n v="3.88"/>
    <n v="0.75"/>
    <n v="0"/>
    <n v="0"/>
    <s v="PAUSE"/>
  </r>
  <r>
    <s v="levans4va@yahoo.com"/>
    <s v="lena"/>
    <s v="mcdonald"/>
    <s v="Houston"/>
    <s v="TX"/>
    <n v="2800"/>
    <s v="kelsey seybold"/>
    <x v="12"/>
    <x v="0"/>
    <s v="2024-01-01"/>
    <n v="800"/>
    <n v="966"/>
    <n v="23"/>
    <n v="0"/>
    <n v="13.86"/>
    <n v="0"/>
    <n v="-13.86"/>
    <n v="-13.86"/>
    <n v="-1"/>
    <n v="2.38"/>
    <n v="0.6"/>
    <n v="0"/>
    <n v="0"/>
    <s v="PAUSE"/>
  </r>
  <r>
    <s v="latrinap2004@yahoo.com"/>
    <s v="latrina"/>
    <s v="perryman"/>
    <s v="Colorado Spri"/>
    <s v="CO"/>
    <n v="1000"/>
    <s v="wellpoint"/>
    <x v="5"/>
    <x v="0"/>
    <s v="2024-01-09"/>
    <n v="300"/>
    <n v="760"/>
    <n v="27"/>
    <n v="0"/>
    <n v="20.92"/>
    <n v="0"/>
    <n v="-20.92"/>
    <n v="-20.92"/>
    <n v="-1"/>
    <n v="3.55"/>
    <n v="0.77"/>
    <n v="0"/>
    <n v="0"/>
    <s v="PAUSE"/>
  </r>
  <r>
    <s v="scottles73@hotmail.com"/>
    <s v="scott"/>
    <s v="arrowsmith"/>
    <s v="Oklahoma City"/>
    <s v="OK"/>
    <n v="1499"/>
    <s v="mjhs"/>
    <x v="3"/>
    <x v="0"/>
    <s v="2024-01-10"/>
    <n v="800"/>
    <n v="1721"/>
    <n v="37"/>
    <n v="0"/>
    <n v="18.489999999999998"/>
    <n v="0"/>
    <n v="-18.489999999999998"/>
    <n v="-18.489999999999998"/>
    <n v="-1"/>
    <n v="2.15"/>
    <n v="0.5"/>
    <n v="0"/>
    <n v="0"/>
    <s v="PAUSE"/>
  </r>
  <r>
    <s v="tigerbravo1@yahoo.com"/>
    <s v="roberto"/>
    <s v="bravo"/>
    <s v="Arlington"/>
    <s v="TX"/>
    <n v="2750"/>
    <s v="citicorpcreditservices"/>
    <x v="15"/>
    <x v="0"/>
    <s v="2024-01-08"/>
    <n v="100"/>
    <n v="1619"/>
    <n v="47"/>
    <n v="2"/>
    <n v="24.51"/>
    <n v="87.38"/>
    <n v="62.86999999999999"/>
    <n v="62.86999999999999"/>
    <n v="2.5650754793961643"/>
    <n v="2.9"/>
    <n v="0.52"/>
    <n v="12.26"/>
    <n v="4.2553191489361701E-2"/>
    <s v="SCALE"/>
  </r>
  <r>
    <s v="pmmw2012@gmail.com"/>
    <s v="paris"/>
    <s v="welch"/>
    <s v="Charlotte"/>
    <s v="NC"/>
    <n v="4000"/>
    <s v="kneal ministries"/>
    <x v="19"/>
    <x v="0"/>
    <s v="2024-01-06"/>
    <n v="500"/>
    <n v="1502"/>
    <n v="35"/>
    <n v="0"/>
    <n v="19.41"/>
    <n v="0"/>
    <n v="-19.41"/>
    <n v="-19.41"/>
    <n v="-1"/>
    <n v="2.33"/>
    <n v="0.55000000000000004"/>
    <n v="0"/>
    <n v="0"/>
    <s v="PAUSE"/>
  </r>
  <r>
    <s v="oh_tlc1@yahoo.com"/>
    <s v="teresa"/>
    <s v="osborne"/>
    <s v="Ironton"/>
    <s v="OH"/>
    <n v="3750"/>
    <s v="ironton family medical ctr"/>
    <x v="3"/>
    <x v="0"/>
    <s v="2024-01-19"/>
    <n v="800"/>
    <n v="1728"/>
    <n v="77"/>
    <n v="2"/>
    <n v="50.09"/>
    <n v="104.03"/>
    <n v="53.94"/>
    <n v="53.94"/>
    <n v="1.0768616490317426"/>
    <n v="4.46"/>
    <n v="0.65"/>
    <n v="25.04"/>
    <n v="2.5974025974025976E-2"/>
    <s v="SCALE"/>
  </r>
  <r>
    <s v="paulafair20022002@yahoo.com"/>
    <s v="paula"/>
    <s v="fair"/>
    <s v="East Orange"/>
    <s v="NJ"/>
    <n v="3250"/>
    <s v="shoprite"/>
    <x v="9"/>
    <x v="0"/>
    <s v="2024-01-01"/>
    <n v="400"/>
    <n v="834"/>
    <n v="19"/>
    <n v="2"/>
    <n v="8.58"/>
    <n v="104.18"/>
    <n v="95.600000000000009"/>
    <n v="95.600000000000009"/>
    <n v="11.142191142191143"/>
    <n v="2.2799999999999998"/>
    <n v="0.45"/>
    <n v="4.29"/>
    <n v="0.10526315789473684"/>
    <s v="SCALE"/>
  </r>
  <r>
    <s v="jessh1942@yahoo.com"/>
    <s v="jesse"/>
    <s v="howes"/>
    <s v="Saint Louis"/>
    <s v="MO"/>
    <n v="2800"/>
    <s v="macys credit customer service"/>
    <x v="11"/>
    <x v="0"/>
    <s v="2024-01-03"/>
    <n v="700"/>
    <n v="543"/>
    <n v="10"/>
    <n v="1"/>
    <n v="4.3"/>
    <n v="72.17"/>
    <n v="67.87"/>
    <n v="67.87"/>
    <n v="15.78372093023256"/>
    <n v="1.84"/>
    <n v="0.43"/>
    <n v="4.3"/>
    <n v="0.1"/>
    <s v="SCALE"/>
  </r>
  <r>
    <s v="ablipari@yahoo.com"/>
    <s v="angela"/>
    <s v="lipari"/>
    <s v="Kidder"/>
    <s v="MO"/>
    <n v="5000"/>
    <s v="disabled rn"/>
    <x v="1"/>
    <x v="0"/>
    <s v="2024-01-17"/>
    <n v="300"/>
    <n v="1740"/>
    <n v="34"/>
    <n v="0"/>
    <n v="18.239999999999998"/>
    <n v="0"/>
    <n v="-18.239999999999998"/>
    <n v="-18.239999999999998"/>
    <n v="-1"/>
    <n v="1.95"/>
    <n v="0.54"/>
    <n v="0"/>
    <n v="0"/>
    <s v="PAUSE"/>
  </r>
  <r>
    <s v="jeff_steckley2002@yahoo.com"/>
    <s v="jeff"/>
    <s v="steckley"/>
    <s v="Tucson"/>
    <s v="AZ"/>
    <n v="1500"/>
    <s v="skyline gateway"/>
    <x v="2"/>
    <x v="0"/>
    <s v="2024-01-27"/>
    <n v="500"/>
    <n v="775"/>
    <n v="15"/>
    <n v="0"/>
    <n v="12.62"/>
    <n v="0"/>
    <n v="-12.62"/>
    <n v="-12.62"/>
    <n v="-1"/>
    <n v="1.94"/>
    <n v="0.84"/>
    <n v="0"/>
    <n v="0"/>
    <s v="PAUSE"/>
  </r>
  <r>
    <s v="slstropky@yahoo.com"/>
    <s v="sandy"/>
    <s v="stropky"/>
    <s v="Cedar Lake"/>
    <s v="IN"/>
    <n v="2751"/>
    <s v="crown point post office"/>
    <x v="7"/>
    <x v="0"/>
    <s v="2024-01-10"/>
    <n v="600"/>
    <n v="2113"/>
    <n v="72"/>
    <n v="7"/>
    <n v="38.61"/>
    <n v="300.8"/>
    <n v="262.19"/>
    <n v="262.19"/>
    <n v="6.7907277907277912"/>
    <n v="3.41"/>
    <n v="0.54"/>
    <n v="5.52"/>
    <n v="9.7222222222222224E-2"/>
    <s v="SCALE"/>
  </r>
  <r>
    <s v="jenni60623@yahoo.com"/>
    <s v="jennifer"/>
    <s v="bustos"/>
    <s v="Hillside"/>
    <s v="IL"/>
    <n v="2000"/>
    <s v="texor"/>
    <x v="17"/>
    <x v="0"/>
    <s v="2024-01-10"/>
    <n v="600"/>
    <n v="1039"/>
    <n v="32"/>
    <n v="3"/>
    <n v="17.899999999999999"/>
    <n v="136.56"/>
    <n v="118.66"/>
    <n v="118.66"/>
    <n v="6.6290502793296096"/>
    <n v="3.08"/>
    <n v="0.56000000000000005"/>
    <n v="5.97"/>
    <n v="9.375E-2"/>
    <s v="SCALE"/>
  </r>
  <r>
    <s v="aytonjr@yahoo.com"/>
    <s v="llewellyn"/>
    <s v="ayton"/>
    <s v="Fort Lauderda"/>
    <s v="FL"/>
    <n v="3001"/>
    <s v="city of oakland park florida"/>
    <x v="9"/>
    <x v="0"/>
    <s v="2024-01-23"/>
    <n v="1000"/>
    <n v="1352"/>
    <n v="34"/>
    <n v="0"/>
    <n v="17.13"/>
    <n v="0"/>
    <n v="-17.13"/>
    <n v="-17.13"/>
    <n v="-1"/>
    <n v="2.5099999999999998"/>
    <n v="0.5"/>
    <n v="0"/>
    <n v="0"/>
    <s v="PAUSE"/>
  </r>
  <r>
    <s v="janetbrown_363@hotmail.com"/>
    <s v="janet"/>
    <s v="brown"/>
    <s v="San Angelo"/>
    <s v="TX"/>
    <n v="1300"/>
    <s v="shannonmedicalcenter"/>
    <x v="15"/>
    <x v="0"/>
    <s v="2024-01-01"/>
    <n v="300"/>
    <n v="2202"/>
    <n v="45"/>
    <n v="0"/>
    <n v="30.13"/>
    <n v="0"/>
    <n v="-30.13"/>
    <n v="-30.13"/>
    <n v="-1"/>
    <n v="2.04"/>
    <n v="0.67"/>
    <n v="0"/>
    <n v="0"/>
    <s v="PAUSE"/>
  </r>
  <r>
    <s v="audreynrrs@yahoo.com"/>
    <s v="audrey"/>
    <s v="norris"/>
    <s v="Greenville"/>
    <s v="SC"/>
    <n v="2000"/>
    <s v="grainger"/>
    <x v="15"/>
    <x v="0"/>
    <s v="2024-01-28"/>
    <n v="100"/>
    <n v="963"/>
    <n v="42"/>
    <n v="0"/>
    <n v="23.96"/>
    <n v="0"/>
    <n v="-23.96"/>
    <n v="-23.96"/>
    <n v="-1"/>
    <n v="4.3600000000000003"/>
    <n v="0.56999999999999995"/>
    <n v="0"/>
    <n v="0"/>
    <s v="PAUSE"/>
  </r>
  <r>
    <s v="bfigueroa57@yahoo.com"/>
    <s v="brenda"/>
    <s v="figueroa"/>
    <s v="Buena Park"/>
    <s v="CA"/>
    <n v="2000"/>
    <s v="la county fire dept"/>
    <x v="14"/>
    <x v="0"/>
    <s v="2024-01-19"/>
    <n v="1000"/>
    <n v="1874"/>
    <n v="50"/>
    <n v="1"/>
    <n v="30.94"/>
    <n v="52.04"/>
    <n v="21.099999999999998"/>
    <n v="21.099999999999998"/>
    <n v="0.68196509372979952"/>
    <n v="2.67"/>
    <n v="0.62"/>
    <n v="30.94"/>
    <n v="0.02"/>
    <s v="SCALE"/>
  </r>
  <r>
    <s v="kimberlyaull@hotmail.com"/>
    <s v="kimberly"/>
    <s v="aull"/>
    <s v="Rock Hill"/>
    <s v="SC"/>
    <n v="1500"/>
    <s v="maersk"/>
    <x v="8"/>
    <x v="0"/>
    <s v="2024-01-29"/>
    <n v="200"/>
    <n v="1927"/>
    <n v="29"/>
    <n v="0"/>
    <n v="18.670000000000002"/>
    <n v="0"/>
    <n v="-18.670000000000002"/>
    <n v="-18.670000000000002"/>
    <n v="-1"/>
    <n v="1.5"/>
    <n v="0.64"/>
    <n v="0"/>
    <n v="0"/>
    <s v="PAUSE"/>
  </r>
  <r>
    <s v="febsbud@aol.com"/>
    <s v="teresa"/>
    <s v="boone"/>
    <s v="Griffin"/>
    <s v="GA"/>
    <n v="2300"/>
    <s v="roosevelt institute"/>
    <x v="0"/>
    <x v="0"/>
    <s v="2024-01-25"/>
    <n v="500"/>
    <n v="717"/>
    <n v="21"/>
    <n v="0"/>
    <n v="16.989999999999998"/>
    <n v="0"/>
    <n v="-16.989999999999998"/>
    <n v="-16.989999999999998"/>
    <n v="-1"/>
    <n v="2.93"/>
    <n v="0.81"/>
    <n v="0"/>
    <n v="0"/>
    <s v="PAUSE"/>
  </r>
  <r>
    <s v="kathy.upchurch@gmail.com"/>
    <s v="kathy"/>
    <s v="upchurhc"/>
    <s v="Navarre"/>
    <s v="FL"/>
    <n v="1500"/>
    <s v="walgreens"/>
    <x v="1"/>
    <x v="0"/>
    <s v="2024-01-19"/>
    <n v="600"/>
    <n v="1449"/>
    <n v="45"/>
    <n v="0"/>
    <n v="32.53"/>
    <n v="0"/>
    <n v="-32.53"/>
    <n v="-32.53"/>
    <n v="-1"/>
    <n v="3.11"/>
    <n v="0.72"/>
    <n v="0"/>
    <n v="0"/>
    <s v="PAUSE"/>
  </r>
  <r>
    <s v="georgiagirlnc@hotmail.com"/>
    <s v="joseph"/>
    <s v="smith"/>
    <s v="Cullowhee"/>
    <s v="NC"/>
    <n v="1800"/>
    <s v="smith landscaping"/>
    <x v="7"/>
    <x v="0"/>
    <s v="2024-01-04"/>
    <n v="200"/>
    <n v="1933"/>
    <n v="67"/>
    <n v="6"/>
    <n v="40.729999999999997"/>
    <n v="359.67"/>
    <n v="318.94"/>
    <n v="318.94"/>
    <n v="7.8305917014485642"/>
    <n v="3.47"/>
    <n v="0.61"/>
    <n v="6.79"/>
    <n v="8.9552238805970144E-2"/>
    <s v="SCALE"/>
  </r>
  <r>
    <s v="gmarzocca@yahoo.com"/>
    <s v="gennaro"/>
    <s v="marzocca"/>
    <s v="Sacramento"/>
    <s v="CA"/>
    <n v="2250"/>
    <s v="benefits"/>
    <x v="5"/>
    <x v="0"/>
    <s v="2024-01-26"/>
    <n v="100"/>
    <n v="1266"/>
    <n v="26"/>
    <n v="0"/>
    <n v="20.07"/>
    <n v="0"/>
    <n v="-20.07"/>
    <n v="-20.07"/>
    <n v="-1"/>
    <n v="2.0499999999999998"/>
    <n v="0.77"/>
    <n v="0"/>
    <n v="0"/>
    <s v="PAUSE"/>
  </r>
  <r>
    <s v="godsgrace60@hotmail.com"/>
    <s v="sherrie"/>
    <s v="harris"/>
    <s v="Sacramento"/>
    <s v="CA"/>
    <n v="3533"/>
    <s v="ucd"/>
    <x v="18"/>
    <x v="0"/>
    <s v="2024-01-23"/>
    <n v="800"/>
    <n v="2210"/>
    <n v="81"/>
    <n v="2"/>
    <n v="64.53"/>
    <n v="77.739999999999995"/>
    <n v="13.209999999999994"/>
    <n v="13.209999999999994"/>
    <n v="0.20471098713776528"/>
    <n v="3.67"/>
    <n v="0.8"/>
    <n v="32.26"/>
    <n v="2.4691358024691357E-2"/>
    <s v="SCALE"/>
  </r>
  <r>
    <s v="mikestrutton92@hotmail.com"/>
    <s v="michael"/>
    <s v="ukaegbu"/>
    <s v="Independence"/>
    <s v="MO"/>
    <n v="3600"/>
    <s v="cres management"/>
    <x v="4"/>
    <x v="0"/>
    <s v="2024-01-25"/>
    <n v="1000"/>
    <n v="1518"/>
    <n v="65"/>
    <n v="5"/>
    <n v="40.6"/>
    <n v="260.02999999999997"/>
    <n v="219.42999999999998"/>
    <n v="219.42999999999998"/>
    <n v="5.4046798029556644"/>
    <n v="4.28"/>
    <n v="0.62"/>
    <n v="8.1199999999999992"/>
    <n v="7.6923076923076927E-2"/>
    <s v="SCALE"/>
  </r>
  <r>
    <s v="jsnstr4@gmail.com"/>
    <s v="jason"/>
    <s v="steury"/>
    <s v="Grabill"/>
    <s v="IN"/>
    <n v="2250"/>
    <s v="steury construction"/>
    <x v="13"/>
    <x v="0"/>
    <s v="2024-01-02"/>
    <n v="200"/>
    <n v="2146"/>
    <n v="34"/>
    <n v="0"/>
    <n v="16.97"/>
    <n v="0"/>
    <n v="-16.97"/>
    <n v="-16.97"/>
    <n v="-1"/>
    <n v="1.58"/>
    <n v="0.5"/>
    <n v="0"/>
    <n v="0"/>
    <s v="PAUSE"/>
  </r>
  <r>
    <s v="pumpkin.pie.2007@hotmail.com"/>
    <s v="nanci"/>
    <s v="simmons"/>
    <s v="Jacksonville"/>
    <s v="FL"/>
    <n v="1700"/>
    <s v="student transport of america"/>
    <x v="17"/>
    <x v="0"/>
    <s v="2024-01-19"/>
    <n v="300"/>
    <n v="1036"/>
    <n v="25"/>
    <n v="0"/>
    <n v="12.03"/>
    <n v="0"/>
    <n v="-12.03"/>
    <n v="-12.03"/>
    <n v="-1"/>
    <n v="2.41"/>
    <n v="0.48"/>
    <n v="0"/>
    <n v="0"/>
    <s v="PAUSE"/>
  </r>
  <r>
    <s v="msgusboo42@yahoo.com"/>
    <s v="willie"/>
    <s v="walton"/>
    <s v="Memphis"/>
    <s v="TN"/>
    <n v="1250"/>
    <s v="benefits"/>
    <x v="8"/>
    <x v="0"/>
    <s v="2024-01-27"/>
    <n v="700"/>
    <n v="852"/>
    <n v="16"/>
    <n v="0"/>
    <n v="10.29"/>
    <n v="0"/>
    <n v="-10.29"/>
    <n v="-10.29"/>
    <n v="-1"/>
    <n v="1.88"/>
    <n v="0.64"/>
    <n v="0"/>
    <n v="0"/>
    <s v="PAUSE"/>
  </r>
  <r>
    <s v="royals709@gmail.com"/>
    <s v="lisa"/>
    <s v="royalslisar"/>
    <s v="Knoxville"/>
    <s v="TN"/>
    <n v="4550"/>
    <s v="belk"/>
    <x v="0"/>
    <x v="0"/>
    <s v="2024-01-02"/>
    <n v="500"/>
    <n v="1162"/>
    <n v="27"/>
    <n v="0"/>
    <n v="20.11"/>
    <n v="0"/>
    <n v="-20.11"/>
    <n v="-20.11"/>
    <n v="-1"/>
    <n v="2.3199999999999998"/>
    <n v="0.74"/>
    <n v="0"/>
    <n v="0"/>
    <s v="PAUSE"/>
  </r>
  <r>
    <s v="michelemayes33@yahoo.com"/>
    <s v="michele"/>
    <s v="mayes"/>
    <s v="Ironton"/>
    <s v="MO"/>
    <n v="2250"/>
    <s v="missouri department of correct"/>
    <x v="5"/>
    <x v="0"/>
    <s v="2024-01-10"/>
    <n v="700"/>
    <n v="1631"/>
    <n v="36"/>
    <n v="1"/>
    <n v="15.78"/>
    <n v="49.09"/>
    <n v="33.31"/>
    <n v="33.31"/>
    <n v="2.1108998732572881"/>
    <n v="2.21"/>
    <n v="0.44"/>
    <n v="15.78"/>
    <n v="2.7777777777777776E-2"/>
    <s v="SCALE"/>
  </r>
  <r>
    <s v="phaggard859@aol.com"/>
    <s v="phyllis"/>
    <s v="haggard"/>
    <s v="Paris"/>
    <s v="KY"/>
    <n v="2600"/>
    <s v="jeromes"/>
    <x v="8"/>
    <x v="0"/>
    <s v="2024-01-28"/>
    <n v="600"/>
    <n v="1391"/>
    <n v="26"/>
    <n v="1"/>
    <n v="19.899999999999999"/>
    <n v="46.41"/>
    <n v="26.509999999999998"/>
    <n v="26.509999999999998"/>
    <n v="1.3321608040201005"/>
    <n v="1.87"/>
    <n v="0.77"/>
    <n v="19.899999999999999"/>
    <n v="3.8461538461538464E-2"/>
    <s v="SCALE"/>
  </r>
  <r>
    <s v="rochelle.andrews82@gmail.com"/>
    <s v="rochelle"/>
    <s v="andrews"/>
    <s v="New Bedford"/>
    <s v="MA"/>
    <n v="2001"/>
    <s v="commonwealth of massachusetts"/>
    <x v="11"/>
    <x v="0"/>
    <s v="2024-01-04"/>
    <n v="600"/>
    <n v="2080"/>
    <n v="71"/>
    <n v="0"/>
    <n v="34.61"/>
    <n v="0"/>
    <n v="-34.61"/>
    <n v="-34.61"/>
    <n v="-1"/>
    <n v="3.41"/>
    <n v="0.49"/>
    <n v="0"/>
    <n v="0"/>
    <s v="PAUSE"/>
  </r>
  <r>
    <s v="jaynohart35@yahoo.com"/>
    <s v="jason"/>
    <s v="hart"/>
    <s v="Portland"/>
    <s v="OR"/>
    <n v="1751"/>
    <s v="united svc alliance"/>
    <x v="18"/>
    <x v="0"/>
    <s v="2024-01-08"/>
    <n v="300"/>
    <n v="2172"/>
    <n v="97"/>
    <n v="9"/>
    <n v="43.69"/>
    <n v="617.04999999999995"/>
    <n v="573.3599999999999"/>
    <n v="573.3599999999999"/>
    <n v="13.123369192034788"/>
    <n v="4.47"/>
    <n v="0.45"/>
    <n v="4.8499999999999996"/>
    <n v="9.2783505154639179E-2"/>
    <s v="SCALE"/>
  </r>
  <r>
    <s v="mrves2000@yahoo.com"/>
    <s v="sylvester"/>
    <s v="griffin"/>
    <s v="Dayton"/>
    <s v="OH"/>
    <n v="1740"/>
    <s v="university med/ped"/>
    <x v="4"/>
    <x v="0"/>
    <s v="2024-01-25"/>
    <n v="700"/>
    <n v="2481"/>
    <n v="55"/>
    <n v="0"/>
    <n v="42.86"/>
    <n v="0"/>
    <n v="-42.86"/>
    <n v="-42.86"/>
    <n v="-1"/>
    <n v="2.2200000000000002"/>
    <n v="0.78"/>
    <n v="0"/>
    <n v="0"/>
    <s v="PAUSE"/>
  </r>
  <r>
    <s v="fhayashidajr@hotmail.com"/>
    <s v="fred"/>
    <s v="hayashida jr"/>
    <s v="Fort Garland"/>
    <s v="CO"/>
    <n v="4874"/>
    <s v="centennial school district"/>
    <x v="18"/>
    <x v="0"/>
    <s v="2024-01-15"/>
    <n v="500"/>
    <n v="1943"/>
    <n v="40"/>
    <n v="0"/>
    <n v="21.15"/>
    <n v="0"/>
    <n v="-21.15"/>
    <n v="-21.15"/>
    <n v="-1"/>
    <n v="2.06"/>
    <n v="0.53"/>
    <n v="0"/>
    <n v="0"/>
    <s v="PAUSE"/>
  </r>
  <r>
    <s v="juju1687@hotmail.com"/>
    <s v="julian"/>
    <s v="hoban"/>
    <s v="Champaign"/>
    <s v="IL"/>
    <n v="4500"/>
    <s v="self"/>
    <x v="4"/>
    <x v="0"/>
    <s v="2024-01-19"/>
    <n v="700"/>
    <n v="1423"/>
    <n v="42"/>
    <n v="0"/>
    <n v="29.38"/>
    <n v="0"/>
    <n v="-29.38"/>
    <n v="-29.38"/>
    <n v="-1"/>
    <n v="2.95"/>
    <n v="0.7"/>
    <n v="0"/>
    <n v="0"/>
    <s v="PAUSE"/>
  </r>
  <r>
    <s v="hudginsv@hotmail.com"/>
    <s v="veronica"/>
    <s v="hudgins"/>
    <s v="Chicago"/>
    <s v="IL"/>
    <n v="1520"/>
    <s v="northwestern university"/>
    <x v="19"/>
    <x v="0"/>
    <s v="2024-01-15"/>
    <n v="500"/>
    <n v="766"/>
    <n v="16"/>
    <n v="1"/>
    <n v="10.73"/>
    <n v="74.56"/>
    <n v="63.83"/>
    <n v="63.83"/>
    <n v="5.9487418452935694"/>
    <n v="2.09"/>
    <n v="0.67"/>
    <n v="10.73"/>
    <n v="6.25E-2"/>
    <s v="SCALE"/>
  </r>
  <r>
    <s v="steph.hall09@yahoo.com"/>
    <s v="stephanie"/>
    <s v="hall"/>
    <s v="Fort Worth"/>
    <s v="TX"/>
    <n v="2200"/>
    <s v="millwood hospital"/>
    <x v="10"/>
    <x v="0"/>
    <s v="2024-01-20"/>
    <n v="800"/>
    <n v="1714"/>
    <n v="43"/>
    <n v="1"/>
    <n v="24.82"/>
    <n v="45.18"/>
    <n v="20.36"/>
    <n v="20.36"/>
    <n v="0.82030620467365023"/>
    <n v="2.5099999999999998"/>
    <n v="0.57999999999999996"/>
    <n v="24.82"/>
    <n v="2.3255813953488372E-2"/>
    <s v="SCALE"/>
  </r>
  <r>
    <s v="cdaily06@yahoo.com"/>
    <s v="chakita"/>
    <s v="daily"/>
    <s v="Irving"/>
    <s v="TX"/>
    <n v="1896"/>
    <s v="novo 1"/>
    <x v="12"/>
    <x v="0"/>
    <s v="2024-01-03"/>
    <n v="800"/>
    <n v="2238"/>
    <n v="53"/>
    <n v="0"/>
    <n v="38.299999999999997"/>
    <n v="0"/>
    <n v="-38.299999999999997"/>
    <n v="-38.299999999999997"/>
    <n v="-1"/>
    <n v="2.37"/>
    <n v="0.72"/>
    <n v="0"/>
    <n v="0"/>
    <s v="PAUSE"/>
  </r>
  <r>
    <s v="dharperdd@aol.com"/>
    <s v="derrick"/>
    <s v="harper"/>
    <s v="Hampton"/>
    <s v="VA"/>
    <n v="1200"/>
    <s v="local tv"/>
    <x v="0"/>
    <x v="0"/>
    <s v="2024-01-15"/>
    <n v="100"/>
    <n v="1982"/>
    <n v="57"/>
    <n v="2"/>
    <n v="45.57"/>
    <n v="71.8"/>
    <n v="26.229999999999997"/>
    <n v="26.229999999999997"/>
    <n v="0.57559798112793492"/>
    <n v="2.88"/>
    <n v="0.8"/>
    <n v="22.78"/>
    <n v="3.5087719298245612E-2"/>
    <s v="SCALE"/>
  </r>
  <r>
    <s v="lladywebber@aol.com"/>
    <s v="laquesha"/>
    <s v="webber"/>
    <s v="Los Angeles"/>
    <s v="CA"/>
    <n v="1500"/>
    <s v="youth development pa"/>
    <x v="17"/>
    <x v="0"/>
    <s v="2024-01-24"/>
    <n v="100"/>
    <n v="2243"/>
    <n v="37"/>
    <n v="1"/>
    <n v="17.63"/>
    <n v="63.11"/>
    <n v="45.480000000000004"/>
    <n v="45.480000000000004"/>
    <n v="2.5796937039137835"/>
    <n v="1.65"/>
    <n v="0.48"/>
    <n v="17.63"/>
    <n v="2.7027027027027029E-2"/>
    <s v="SCALE"/>
  </r>
  <r>
    <s v="mrbarry34@gmail.com"/>
    <s v="barry"/>
    <s v="morrw"/>
    <s v="Hanford"/>
    <s v="CA"/>
    <n v="4700"/>
    <s v="bank of america"/>
    <x v="6"/>
    <x v="0"/>
    <s v="2024-01-22"/>
    <n v="1000"/>
    <n v="1826"/>
    <n v="44"/>
    <n v="1"/>
    <n v="20.5"/>
    <n v="54.48"/>
    <n v="33.979999999999997"/>
    <n v="33.979999999999997"/>
    <n v="1.657560975609756"/>
    <n v="2.41"/>
    <n v="0.47"/>
    <n v="20.5"/>
    <n v="2.2727272727272728E-2"/>
    <s v="SCALE"/>
  </r>
  <r>
    <s v="wendy@goldandalbanese.com"/>
    <s v="wendy"/>
    <s v="hunter"/>
    <s v="Rancocas"/>
    <s v="NJ"/>
    <n v="2200"/>
    <s v="gold and albanese"/>
    <x v="4"/>
    <x v="0"/>
    <s v="2024-01-15"/>
    <n v="600"/>
    <n v="950"/>
    <n v="32"/>
    <n v="0"/>
    <n v="24.88"/>
    <n v="0"/>
    <n v="-24.88"/>
    <n v="-24.88"/>
    <n v="-1"/>
    <n v="3.37"/>
    <n v="0.78"/>
    <n v="0"/>
    <n v="0"/>
    <s v="PAUSE"/>
  </r>
  <r>
    <s v="jgarza@npisorters.com"/>
    <s v="jorge"/>
    <s v="garza"/>
    <s v="Grand Prairie"/>
    <s v="TX"/>
    <n v="1500"/>
    <s v="nationalpresortinc"/>
    <x v="18"/>
    <x v="0"/>
    <s v="2024-01-03"/>
    <n v="1000"/>
    <n v="1246"/>
    <n v="38"/>
    <n v="0"/>
    <n v="30.82"/>
    <n v="0"/>
    <n v="-30.82"/>
    <n v="-30.82"/>
    <n v="-1"/>
    <n v="3.05"/>
    <n v="0.81"/>
    <n v="0"/>
    <n v="0"/>
    <s v="PAUSE"/>
  </r>
  <r>
    <s v="sppaid22@yahoo.com"/>
    <s v="shirley"/>
    <s v="petty robers"/>
    <s v="East Orange"/>
    <s v="NJ"/>
    <n v="2000"/>
    <s v="new jersey perinatal"/>
    <x v="11"/>
    <x v="0"/>
    <s v="2024-01-21"/>
    <n v="200"/>
    <n v="1861"/>
    <n v="29"/>
    <n v="0"/>
    <n v="17.2"/>
    <n v="0"/>
    <n v="-17.2"/>
    <n v="-17.2"/>
    <n v="-1"/>
    <n v="1.56"/>
    <n v="0.59"/>
    <n v="0"/>
    <n v="0"/>
    <s v="PAUSE"/>
  </r>
  <r>
    <s v="lillianmmartinez2000@yahoo.com"/>
    <s v="lillian"/>
    <s v="martinez"/>
    <s v="Charlotte"/>
    <s v="NC"/>
    <n v="2750"/>
    <s v="time warner cable"/>
    <x v="10"/>
    <x v="0"/>
    <s v="2024-01-25"/>
    <n v="1000"/>
    <n v="2373"/>
    <n v="88"/>
    <n v="4"/>
    <n v="45.27"/>
    <n v="161.88999999999999"/>
    <n v="116.61999999999998"/>
    <n v="116.61999999999998"/>
    <n v="2.576098961784846"/>
    <n v="3.71"/>
    <n v="0.51"/>
    <n v="11.32"/>
    <n v="4.5454545454545456E-2"/>
    <s v="SCALE"/>
  </r>
  <r>
    <s v="hillbeartoo@aol.com"/>
    <s v="eleanor"/>
    <s v="hill"/>
    <s v="Virginia Beac"/>
    <s v="VA"/>
    <n v="4600"/>
    <s v="benefits"/>
    <x v="19"/>
    <x v="0"/>
    <s v="2024-01-13"/>
    <n v="600"/>
    <n v="2138"/>
    <n v="51"/>
    <n v="0"/>
    <n v="21.18"/>
    <n v="0"/>
    <n v="-21.18"/>
    <n v="-21.18"/>
    <n v="-1"/>
    <n v="2.39"/>
    <n v="0.42"/>
    <n v="0"/>
    <n v="0"/>
    <s v="PAUSE"/>
  </r>
  <r>
    <s v="robbierachal@yahoo.com"/>
    <s v="robbie"/>
    <s v="rachal"/>
    <s v="Canton"/>
    <s v="TX"/>
    <n v="1750"/>
    <s v="r r insurance"/>
    <x v="0"/>
    <x v="0"/>
    <s v="2024-01-20"/>
    <n v="400"/>
    <n v="705"/>
    <n v="16"/>
    <n v="0"/>
    <n v="10.07"/>
    <n v="0"/>
    <n v="-10.07"/>
    <n v="-10.07"/>
    <n v="-1"/>
    <n v="2.27"/>
    <n v="0.63"/>
    <n v="0"/>
    <n v="0"/>
    <s v="PAUSE"/>
  </r>
  <r>
    <s v="landsman5353@yahoo.com"/>
    <s v="alan"/>
    <s v="lansing"/>
    <s v="Lake Hiawatha"/>
    <s v="NJ"/>
    <n v="2250"/>
    <s v="mendelez"/>
    <x v="16"/>
    <x v="0"/>
    <s v="2024-01-15"/>
    <n v="500"/>
    <n v="2492"/>
    <n v="56"/>
    <n v="5"/>
    <n v="45.9"/>
    <n v="234.63"/>
    <n v="188.73"/>
    <n v="188.73"/>
    <n v="4.1117647058823525"/>
    <n v="2.25"/>
    <n v="0.82"/>
    <n v="9.18"/>
    <n v="8.9285714285714288E-2"/>
    <s v="SCALE"/>
  </r>
  <r>
    <s v="cortez.johnson11@yahoo.com"/>
    <s v="maretha"/>
    <s v="riley"/>
    <s v="Atmore"/>
    <s v="AL"/>
    <n v="2300"/>
    <s v="home"/>
    <x v="17"/>
    <x v="0"/>
    <s v="2024-01-25"/>
    <n v="600"/>
    <n v="1711"/>
    <n v="56"/>
    <n v="4"/>
    <n v="22.63"/>
    <n v="252"/>
    <n v="229.37"/>
    <n v="229.37"/>
    <n v="10.13566062748564"/>
    <n v="3.27"/>
    <n v="0.4"/>
    <n v="5.66"/>
    <n v="7.1428571428571425E-2"/>
    <s v="SCALE"/>
  </r>
  <r>
    <s v="cindyissa68@yahoo.com"/>
    <s v="cinderella"/>
    <s v="issa"/>
    <s v="Phoenix"/>
    <s v="AZ"/>
    <n v="3900"/>
    <s v="safeway"/>
    <x v="13"/>
    <x v="0"/>
    <s v="2024-01-12"/>
    <n v="700"/>
    <n v="1208"/>
    <n v="50"/>
    <n v="0"/>
    <n v="33.659999999999997"/>
    <n v="0"/>
    <n v="-33.659999999999997"/>
    <n v="-33.659999999999997"/>
    <n v="-1"/>
    <n v="4.1399999999999997"/>
    <n v="0.67"/>
    <n v="0"/>
    <n v="0"/>
    <s v="PAUSE"/>
  </r>
  <r>
    <s v="kellynwright@hotmail.com"/>
    <s v="kelly"/>
    <s v="wright"/>
    <s v="Sandy"/>
    <s v="UT"/>
    <n v="2500"/>
    <s v="boart longyear"/>
    <x v="5"/>
    <x v="0"/>
    <s v="2024-01-16"/>
    <n v="400"/>
    <n v="748"/>
    <n v="30"/>
    <n v="1"/>
    <n v="24.18"/>
    <n v="35.83"/>
    <n v="11.649999999999999"/>
    <n v="11.649999999999999"/>
    <n v="0.48180314309346561"/>
    <n v="4.01"/>
    <n v="0.81"/>
    <n v="24.18"/>
    <n v="3.3333333333333333E-2"/>
    <s v="SCALE"/>
  </r>
  <r>
    <s v="ken_austin75@yahoo.com"/>
    <s v="kendon"/>
    <s v="austin"/>
    <s v="Atlanta"/>
    <s v="GA"/>
    <n v="1700"/>
    <s v="volt solutions"/>
    <x v="8"/>
    <x v="0"/>
    <s v="2024-01-02"/>
    <n v="100"/>
    <n v="2302"/>
    <n v="40"/>
    <n v="0"/>
    <n v="17.53"/>
    <n v="0"/>
    <n v="-17.53"/>
    <n v="-17.53"/>
    <n v="-1"/>
    <n v="1.74"/>
    <n v="0.44"/>
    <n v="0"/>
    <n v="0"/>
    <s v="PAUSE"/>
  </r>
  <r>
    <s v="azamora_88@yahoo.com"/>
    <s v="andrea"/>
    <s v="zamora"/>
    <s v="San Antonio"/>
    <s v="TX"/>
    <n v="2384"/>
    <s v="rockport landing apa"/>
    <x v="5"/>
    <x v="0"/>
    <s v="2024-01-15"/>
    <n v="700"/>
    <n v="644"/>
    <n v="14"/>
    <n v="1"/>
    <n v="6.62"/>
    <n v="67.03"/>
    <n v="60.410000000000004"/>
    <n v="60.410000000000004"/>
    <n v="9.1253776435045317"/>
    <n v="2.17"/>
    <n v="0.47"/>
    <n v="6.62"/>
    <n v="7.1428571428571425E-2"/>
    <s v="SCALE"/>
  </r>
  <r>
    <s v="sweettan12345@aol.com"/>
    <s v="tyre"/>
    <s v="battle"/>
    <s v="Macon"/>
    <s v="GA"/>
    <n v="2750"/>
    <s v="wilson lawn service"/>
    <x v="10"/>
    <x v="0"/>
    <s v="2024-01-06"/>
    <n v="400"/>
    <n v="1419"/>
    <n v="47"/>
    <n v="4"/>
    <n v="35.01"/>
    <n v="212.4"/>
    <n v="177.39000000000001"/>
    <n v="177.39000000000001"/>
    <n v="5.066838046272494"/>
    <n v="3.31"/>
    <n v="0.74"/>
    <n v="8.75"/>
    <n v="8.5106382978723402E-2"/>
    <s v="SCALE"/>
  </r>
  <r>
    <s v="ricky.mysticpi@gmail.com"/>
    <s v="richard"/>
    <s v="morgan"/>
    <s v="Pampa"/>
    <s v="TX"/>
    <n v="1600"/>
    <s v="bowers enterprises"/>
    <x v="3"/>
    <x v="0"/>
    <s v="2024-01-28"/>
    <n v="500"/>
    <n v="1352"/>
    <n v="34"/>
    <n v="0"/>
    <n v="28.63"/>
    <n v="0"/>
    <n v="-28.63"/>
    <n v="-28.63"/>
    <n v="-1"/>
    <n v="2.5099999999999998"/>
    <n v="0.84"/>
    <n v="0"/>
    <n v="0"/>
    <s v="PAUSE"/>
  </r>
  <r>
    <s v="tlavin18@gmail.com"/>
    <s v="tina"/>
    <s v="lavin"/>
    <s v="San Rafael"/>
    <s v="CA"/>
    <n v="4376"/>
    <s v="imaging services"/>
    <x v="6"/>
    <x v="0"/>
    <s v="2024-01-08"/>
    <n v="700"/>
    <n v="2343"/>
    <n v="96"/>
    <n v="2"/>
    <n v="53.33"/>
    <n v="77.84"/>
    <n v="24.510000000000005"/>
    <n v="24.510000000000005"/>
    <n v="0.45959122445152834"/>
    <n v="4.0999999999999996"/>
    <n v="0.56000000000000005"/>
    <n v="26.66"/>
    <n v="2.0833333333333332E-2"/>
    <s v="SCALE"/>
  </r>
  <r>
    <s v="sergiopo60@yahoo.com"/>
    <s v="sergio"/>
    <s v="paredes"/>
    <s v="Palatine"/>
    <s v="IL"/>
    <n v="3042"/>
    <s v="rbs citizens tional associatio"/>
    <x v="16"/>
    <x v="0"/>
    <s v="2024-01-21"/>
    <n v="400"/>
    <n v="1243"/>
    <n v="54"/>
    <n v="0"/>
    <n v="28.41"/>
    <n v="0"/>
    <n v="-28.41"/>
    <n v="-28.41"/>
    <n v="-1"/>
    <n v="4.34"/>
    <n v="0.53"/>
    <n v="0"/>
    <n v="0"/>
    <s v="PAUSE"/>
  </r>
  <r>
    <s v="anderson_woodrow@yahoo.com"/>
    <s v="woodrow"/>
    <s v="anderson"/>
    <s v="Aurora"/>
    <s v="CO"/>
    <n v="3422"/>
    <s v="dpsg"/>
    <x v="14"/>
    <x v="0"/>
    <s v="2024-01-23"/>
    <n v="400"/>
    <n v="565"/>
    <n v="14"/>
    <n v="0"/>
    <n v="10.99"/>
    <n v="0"/>
    <n v="-10.99"/>
    <n v="-10.99"/>
    <n v="-1"/>
    <n v="2.48"/>
    <n v="0.78"/>
    <n v="0"/>
    <n v="0"/>
    <s v="PAUSE"/>
  </r>
  <r>
    <s v="ambernichole6904@yahoo.com"/>
    <s v="amber"/>
    <s v="gutierrez"/>
    <s v="Waukegan"/>
    <s v="IL"/>
    <n v="1500"/>
    <s v="us navy"/>
    <x v="8"/>
    <x v="0"/>
    <s v="2024-01-30"/>
    <n v="300"/>
    <n v="1743"/>
    <n v="35"/>
    <n v="0"/>
    <n v="18.23"/>
    <n v="0"/>
    <n v="-18.23"/>
    <n v="-18.23"/>
    <n v="-1"/>
    <n v="2.0099999999999998"/>
    <n v="0.52"/>
    <n v="0"/>
    <n v="0"/>
    <s v="PAUSE"/>
  </r>
  <r>
    <s v="monicax04@gmail.com"/>
    <s v="monica"/>
    <s v="tek"/>
    <s v="Puyallup"/>
    <s v="WA"/>
    <n v="1500"/>
    <s v="macys"/>
    <x v="16"/>
    <x v="0"/>
    <s v="2024-01-05"/>
    <n v="300"/>
    <n v="1559"/>
    <n v="51"/>
    <n v="5"/>
    <n v="24.56"/>
    <n v="237.23"/>
    <n v="212.67"/>
    <n v="212.67"/>
    <n v="8.6592019543973944"/>
    <n v="3.27"/>
    <n v="0.48"/>
    <n v="4.91"/>
    <n v="9.8039215686274508E-2"/>
    <s v="SCALE"/>
  </r>
  <r>
    <s v="yolanda_avila1@hotmail.com"/>
    <s v="yolanda"/>
    <s v="avila"/>
    <s v="Cape Coral"/>
    <s v="FL"/>
    <n v="4626"/>
    <s v="walmart"/>
    <x v="13"/>
    <x v="0"/>
    <s v="2024-01-15"/>
    <n v="600"/>
    <n v="650"/>
    <n v="11"/>
    <n v="0"/>
    <n v="7.01"/>
    <n v="0"/>
    <n v="-7.01"/>
    <n v="-7.01"/>
    <n v="-1"/>
    <n v="1.69"/>
    <n v="0.64"/>
    <n v="0"/>
    <n v="0"/>
    <s v="PAUSE"/>
  </r>
  <r>
    <s v="vincent.jackson27@yahoo.com"/>
    <s v="vincent"/>
    <s v="jackson"/>
    <s v="Harvey"/>
    <s v="IL"/>
    <n v="5300"/>
    <s v="union pacific railroad"/>
    <x v="15"/>
    <x v="0"/>
    <s v="2024-01-06"/>
    <n v="500"/>
    <n v="1756"/>
    <n v="77"/>
    <n v="0"/>
    <n v="62.89"/>
    <n v="0"/>
    <n v="-62.89"/>
    <n v="-62.89"/>
    <n v="-1"/>
    <n v="4.38"/>
    <n v="0.82"/>
    <n v="0"/>
    <n v="0"/>
    <s v="PAUSE"/>
  </r>
  <r>
    <s v="mzdiesel10@aol.com"/>
    <s v="crystal"/>
    <s v="martinez"/>
    <s v="San Antonio"/>
    <s v="TX"/>
    <n v="2000"/>
    <s v="citibank"/>
    <x v="19"/>
    <x v="0"/>
    <s v="2024-01-14"/>
    <n v="100"/>
    <n v="1036"/>
    <n v="39"/>
    <n v="1"/>
    <n v="18.739999999999998"/>
    <n v="50.82"/>
    <n v="32.08"/>
    <n v="32.08"/>
    <n v="1.7118463180362862"/>
    <n v="3.76"/>
    <n v="0.48"/>
    <n v="18.739999999999998"/>
    <n v="2.564102564102564E-2"/>
    <s v="SCALE"/>
  </r>
  <r>
    <s v="robertdiaz_50@yahoo.com"/>
    <s v="robert"/>
    <s v="diaz"/>
    <s v="Bernalillo"/>
    <s v="NM"/>
    <n v="1750"/>
    <s v="benefits"/>
    <x v="14"/>
    <x v="0"/>
    <s v="2024-01-19"/>
    <n v="700"/>
    <n v="1089"/>
    <n v="47"/>
    <n v="1"/>
    <n v="29.71"/>
    <n v="66.739999999999995"/>
    <n v="37.029999999999994"/>
    <n v="37.029999999999994"/>
    <n v="1.2463816896667785"/>
    <n v="4.32"/>
    <n v="0.63"/>
    <n v="29.71"/>
    <n v="2.1276595744680851E-2"/>
    <s v="SCALE"/>
  </r>
  <r>
    <s v="qsamuel45@yahoo.com"/>
    <s v="carlos"/>
    <s v="pizarro"/>
    <s v="Kissimmee"/>
    <s v="FL"/>
    <n v="2137"/>
    <s v="aramark corporation"/>
    <x v="19"/>
    <x v="0"/>
    <s v="2024-01-13"/>
    <n v="400"/>
    <n v="562"/>
    <n v="11"/>
    <n v="1"/>
    <n v="4.49"/>
    <n v="39.53"/>
    <n v="35.04"/>
    <n v="35.04"/>
    <n v="7.8040089086859679"/>
    <n v="1.96"/>
    <n v="0.41"/>
    <n v="4.49"/>
    <n v="9.0909090909090912E-2"/>
    <s v="SCALE"/>
  </r>
  <r>
    <s v="mzpenny2005@yahoo.com"/>
    <s v="tamika"/>
    <s v="creekmore"/>
    <s v="Hampton"/>
    <s v="VA"/>
    <n v="4000"/>
    <s v="trg customer solutions"/>
    <x v="4"/>
    <x v="0"/>
    <s v="2024-01-08"/>
    <n v="600"/>
    <n v="1432"/>
    <n v="46"/>
    <n v="2"/>
    <n v="25.52"/>
    <n v="133.55000000000001"/>
    <n v="108.03000000000002"/>
    <n v="108.03000000000002"/>
    <n v="4.233150470219436"/>
    <n v="3.21"/>
    <n v="0.55000000000000004"/>
    <n v="12.76"/>
    <n v="4.3478260869565216E-2"/>
    <s v="SCALE"/>
  </r>
  <r>
    <s v="babygirls447@yahoo.com"/>
    <s v="niger"/>
    <s v="henderson"/>
    <s v="Century"/>
    <s v="FL"/>
    <n v="2250"/>
    <s v="navy federal"/>
    <x v="10"/>
    <x v="0"/>
    <s v="2024-01-22"/>
    <n v="500"/>
    <n v="812"/>
    <n v="22"/>
    <n v="0"/>
    <n v="12.83"/>
    <n v="0"/>
    <n v="-12.83"/>
    <n v="-12.83"/>
    <n v="-1"/>
    <n v="2.71"/>
    <n v="0.57999999999999996"/>
    <n v="0"/>
    <n v="0"/>
    <s v="PAUSE"/>
  </r>
  <r>
    <s v="shantel.garner@yahoo.com"/>
    <s v="shantel"/>
    <s v="garner"/>
    <s v="Denver"/>
    <s v="CO"/>
    <n v="2500"/>
    <s v="njhmfa"/>
    <x v="16"/>
    <x v="0"/>
    <s v="2024-01-06"/>
    <n v="1000"/>
    <n v="2223"/>
    <n v="94"/>
    <n v="10"/>
    <n v="48.01"/>
    <n v="651.9"/>
    <n v="603.89"/>
    <n v="603.89"/>
    <n v="12.578421162257863"/>
    <n v="4.2300000000000004"/>
    <n v="0.51"/>
    <n v="4.8"/>
    <n v="0.10638297872340426"/>
    <s v="SCALE"/>
  </r>
  <r>
    <s v="cweaver66@gmail.com"/>
    <s v="cathy"/>
    <s v="weaver"/>
    <s v="Evansville"/>
    <s v="IN"/>
    <n v="1500"/>
    <s v="arshan hussain"/>
    <x v="13"/>
    <x v="0"/>
    <s v="2024-01-26"/>
    <n v="100"/>
    <n v="1936"/>
    <n v="64"/>
    <n v="0"/>
    <n v="43.69"/>
    <n v="0"/>
    <n v="-43.69"/>
    <n v="-43.69"/>
    <n v="-1"/>
    <n v="3.31"/>
    <n v="0.68"/>
    <n v="0"/>
    <n v="0"/>
    <s v="PAUSE"/>
  </r>
  <r>
    <s v="jcnew61@yahoo.com"/>
    <s v="james"/>
    <s v="agnew"/>
    <s v="McKinney"/>
    <s v="TX"/>
    <n v="1250"/>
    <s v="hill brothers contsructio"/>
    <x v="9"/>
    <x v="0"/>
    <s v="2024-01-01"/>
    <n v="500"/>
    <n v="1732"/>
    <n v="42"/>
    <n v="3"/>
    <n v="33.06"/>
    <n v="118.11"/>
    <n v="85.05"/>
    <n v="85.05"/>
    <n v="2.572595281306715"/>
    <n v="2.42"/>
    <n v="0.79"/>
    <n v="11.02"/>
    <n v="7.1428571428571425E-2"/>
    <s v="SCALE"/>
  </r>
  <r>
    <s v="kjaa4@yahoo.com"/>
    <s v="sparrow"/>
    <s v="hiatt"/>
    <s v="Bend"/>
    <s v="OR"/>
    <n v="2700"/>
    <s v="thistle construction"/>
    <x v="4"/>
    <x v="0"/>
    <s v="2024-01-13"/>
    <n v="300"/>
    <n v="1483"/>
    <n v="35"/>
    <n v="0"/>
    <n v="15.5"/>
    <n v="0"/>
    <n v="-15.5"/>
    <n v="-15.5"/>
    <n v="-1"/>
    <n v="2.36"/>
    <n v="0.44"/>
    <n v="0"/>
    <n v="0"/>
    <s v="PAUSE"/>
  </r>
  <r>
    <s v="khanks618@aol.com"/>
    <s v="karen"/>
    <s v="hanks"/>
    <s v="Harrisburg"/>
    <s v="IL"/>
    <n v="2886"/>
    <s v="southern illinois podiatry"/>
    <x v="0"/>
    <x v="0"/>
    <s v="2024-01-06"/>
    <n v="500"/>
    <n v="1542"/>
    <n v="41"/>
    <n v="3"/>
    <n v="20.170000000000002"/>
    <n v="221.32"/>
    <n v="201.14999999999998"/>
    <n v="201.14999999999998"/>
    <n v="9.9727317798710935"/>
    <n v="2.66"/>
    <n v="0.49"/>
    <n v="6.72"/>
    <n v="7.3170731707317069E-2"/>
    <s v="SCALE"/>
  </r>
  <r>
    <s v="kemppaul999@yahoo.com"/>
    <s v="paul"/>
    <s v="kempf"/>
    <s v="Jacksonville"/>
    <s v="FL"/>
    <n v="4500"/>
    <s v="anjon llc"/>
    <x v="2"/>
    <x v="0"/>
    <s v="2024-01-19"/>
    <n v="500"/>
    <n v="1863"/>
    <n v="76"/>
    <n v="2"/>
    <n v="57.25"/>
    <n v="139.55000000000001"/>
    <n v="82.300000000000011"/>
    <n v="82.300000000000011"/>
    <n v="1.4375545851528386"/>
    <n v="4.08"/>
    <n v="0.75"/>
    <n v="28.62"/>
    <n v="2.6315789473684209E-2"/>
    <s v="SCALE"/>
  </r>
  <r>
    <s v="sftblnt32000@yahoo.com"/>
    <s v="brian"/>
    <s v="henderson"/>
    <s v="Richmond"/>
    <s v="VA"/>
    <n v="1375"/>
    <s v="digital color graphics"/>
    <x v="15"/>
    <x v="0"/>
    <s v="2024-01-27"/>
    <n v="200"/>
    <n v="664"/>
    <n v="26"/>
    <n v="1"/>
    <n v="16.5"/>
    <n v="54.35"/>
    <n v="37.85"/>
    <n v="37.85"/>
    <n v="2.2939393939393939"/>
    <n v="3.92"/>
    <n v="0.63"/>
    <n v="16.5"/>
    <n v="3.8461538461538464E-2"/>
    <s v="SCALE"/>
  </r>
  <r>
    <s v="lkaukver@yahoo.com"/>
    <s v="leila"/>
    <s v="philbrick"/>
    <s v="Bellevue"/>
    <s v="NE"/>
    <n v="1625"/>
    <s v="securities america"/>
    <x v="5"/>
    <x v="0"/>
    <s v="2024-01-23"/>
    <n v="400"/>
    <n v="1341"/>
    <n v="47"/>
    <n v="4"/>
    <n v="37.06"/>
    <n v="207.69"/>
    <n v="170.63"/>
    <n v="170.63"/>
    <n v="4.6041554236373443"/>
    <n v="3.5"/>
    <n v="0.79"/>
    <n v="9.26"/>
    <n v="8.5106382978723402E-2"/>
    <s v="SCALE"/>
  </r>
  <r>
    <s v="cjbspeth@yahoo.com"/>
    <s v="cynthia"/>
    <s v="speth"/>
    <s v="Ogden"/>
    <s v="UT"/>
    <n v="1300"/>
    <s v="internal revenue service"/>
    <x v="8"/>
    <x v="0"/>
    <s v="2024-01-08"/>
    <n v="1000"/>
    <n v="2390"/>
    <n v="60"/>
    <n v="0"/>
    <n v="32.04"/>
    <n v="0"/>
    <n v="-32.04"/>
    <n v="-32.04"/>
    <n v="-1"/>
    <n v="2.5099999999999998"/>
    <n v="0.53"/>
    <n v="0"/>
    <n v="0"/>
    <s v="PAUSE"/>
  </r>
  <r>
    <s v="lisahill53572@yahoo.com"/>
    <s v="lisa"/>
    <s v="daniels"/>
    <s v="Avon"/>
    <s v="MA"/>
    <n v="1580"/>
    <s v="broad spire"/>
    <x v="14"/>
    <x v="0"/>
    <s v="2024-01-24"/>
    <n v="400"/>
    <n v="2457"/>
    <n v="99"/>
    <n v="11"/>
    <n v="84.09"/>
    <n v="626.73"/>
    <n v="542.64"/>
    <n v="542.64"/>
    <n v="6.4530859793078843"/>
    <n v="4.03"/>
    <n v="0.85"/>
    <n v="7.64"/>
    <n v="0.1111111111111111"/>
    <s v="SCALE"/>
  </r>
  <r>
    <s v="daniellazuniga1986@gmail.com"/>
    <s v="daniella"/>
    <s v="zuniga"/>
    <s v="Tucson"/>
    <s v="AZ"/>
    <n v="2500"/>
    <s v="american red cross"/>
    <x v="18"/>
    <x v="0"/>
    <s v="2024-01-15"/>
    <n v="600"/>
    <n v="2003"/>
    <n v="54"/>
    <n v="1"/>
    <n v="33.06"/>
    <n v="36.9"/>
    <n v="3.8399999999999963"/>
    <n v="3.8399999999999963"/>
    <n v="0.11615245009074399"/>
    <n v="2.7"/>
    <n v="0.61"/>
    <n v="33.06"/>
    <n v="1.8518518518518517E-2"/>
    <s v="SCALE"/>
  </r>
  <r>
    <s v="bnwinblood@cox.net"/>
    <s v="brandi"/>
    <s v="winblood"/>
    <s v="Norman"/>
    <s v="OK"/>
    <n v="1950"/>
    <s v="bnw  naturopathic"/>
    <x v="4"/>
    <x v="0"/>
    <s v="2024-01-09"/>
    <n v="700"/>
    <n v="1552"/>
    <n v="50"/>
    <n v="1"/>
    <n v="23.01"/>
    <n v="71.45"/>
    <n v="48.44"/>
    <n v="48.44"/>
    <n v="2.1051716644936982"/>
    <n v="3.22"/>
    <n v="0.46"/>
    <n v="23.01"/>
    <n v="0.02"/>
    <s v="SCALE"/>
  </r>
  <r>
    <s v="mlinton@jhmi.edu"/>
    <s v="monique"/>
    <s v="linton"/>
    <s v="Baltimore"/>
    <s v="MD"/>
    <n v="1306"/>
    <s v="johns hopkins university"/>
    <x v="14"/>
    <x v="0"/>
    <s v="2024-01-24"/>
    <n v="300"/>
    <n v="1765"/>
    <n v="26"/>
    <n v="0"/>
    <n v="15.56"/>
    <n v="0"/>
    <n v="-15.56"/>
    <n v="-15.56"/>
    <n v="-1"/>
    <n v="1.47"/>
    <n v="0.6"/>
    <n v="0"/>
    <n v="0"/>
    <s v="PAUSE"/>
  </r>
  <r>
    <s v="cmbrooks30@gmail.com"/>
    <s v="crystal"/>
    <s v="brooks"/>
    <s v="Clinton"/>
    <s v="NC"/>
    <n v="4000"/>
    <s v="the bancorp com"/>
    <x v="18"/>
    <x v="0"/>
    <s v="2024-01-09"/>
    <n v="600"/>
    <n v="789"/>
    <n v="28"/>
    <n v="1"/>
    <n v="20.11"/>
    <n v="40.4"/>
    <n v="20.29"/>
    <n v="20.29"/>
    <n v="1.0089507707608154"/>
    <n v="3.55"/>
    <n v="0.72"/>
    <n v="20.11"/>
    <n v="3.5714285714285712E-2"/>
    <s v="SCALE"/>
  </r>
  <r>
    <s v="reiserdawn@yahoo.com"/>
    <s v="dawn"/>
    <s v="reiser"/>
    <s v="Jackson"/>
    <s v="MI"/>
    <n v="1500"/>
    <s v="menards"/>
    <x v="7"/>
    <x v="0"/>
    <s v="2024-01-06"/>
    <n v="1000"/>
    <n v="2406"/>
    <n v="91"/>
    <n v="8"/>
    <n v="40.299999999999997"/>
    <n v="572.53"/>
    <n v="532.23"/>
    <n v="532.23"/>
    <n v="13.206699751861043"/>
    <n v="3.78"/>
    <n v="0.44"/>
    <n v="5.04"/>
    <n v="8.7912087912087919E-2"/>
    <s v="SCALE"/>
  </r>
  <r>
    <s v="toreia.ephraim@yahoo.com"/>
    <s v="toreia"/>
    <s v="ephraim"/>
    <s v="Fayetteville"/>
    <s v="NC"/>
    <n v="1749"/>
    <s v="building blessings"/>
    <x v="10"/>
    <x v="0"/>
    <s v="2024-01-23"/>
    <n v="1000"/>
    <n v="1217"/>
    <n v="47"/>
    <n v="5"/>
    <n v="19.399999999999999"/>
    <n v="326.08"/>
    <n v="306.68"/>
    <n v="306.68"/>
    <n v="15.808247422680413"/>
    <n v="3.86"/>
    <n v="0.41"/>
    <n v="3.88"/>
    <n v="0.10638297872340426"/>
    <s v="SCALE"/>
  </r>
  <r>
    <s v="khalilrp@yahoo.com"/>
    <s v="khalil"/>
    <s v="perry"/>
    <s v="Philadelphia"/>
    <s v="PA"/>
    <n v="1248"/>
    <s v="toad snacks"/>
    <x v="15"/>
    <x v="0"/>
    <s v="2024-01-03"/>
    <n v="800"/>
    <n v="1247"/>
    <n v="54"/>
    <n v="1"/>
    <n v="32.270000000000003"/>
    <n v="71.61"/>
    <n v="39.339999999999996"/>
    <n v="39.339999999999996"/>
    <n v="1.2190889370932751"/>
    <n v="4.33"/>
    <n v="0.6"/>
    <n v="32.270000000000003"/>
    <n v="1.8518518518518517E-2"/>
    <s v="SCALE"/>
  </r>
  <r>
    <s v="rcraven237@aol.com"/>
    <s v="robert"/>
    <s v="craven"/>
    <s v="Atlanta"/>
    <s v="GA"/>
    <n v="3500"/>
    <s v="john crane"/>
    <x v="2"/>
    <x v="0"/>
    <s v="2024-01-10"/>
    <n v="400"/>
    <n v="1028"/>
    <n v="17"/>
    <n v="0"/>
    <n v="8.0399999999999991"/>
    <n v="0"/>
    <n v="-8.0399999999999991"/>
    <n v="-8.0399999999999991"/>
    <n v="-1"/>
    <n v="1.65"/>
    <n v="0.47"/>
    <n v="0"/>
    <n v="0"/>
    <s v="PAUSE"/>
  </r>
  <r>
    <s v="deirdramacdowell@yahoo.com"/>
    <s v="deirdra"/>
    <s v="macdowell"/>
    <s v="Conroe"/>
    <s v="TX"/>
    <n v="1900"/>
    <s v="benefits"/>
    <x v="13"/>
    <x v="0"/>
    <s v="2024-01-02"/>
    <n v="1000"/>
    <n v="930"/>
    <n v="29"/>
    <n v="0"/>
    <n v="18.71"/>
    <n v="0"/>
    <n v="-18.71"/>
    <n v="-18.71"/>
    <n v="-1"/>
    <n v="3.12"/>
    <n v="0.65"/>
    <n v="0"/>
    <n v="0"/>
    <s v="PAUSE"/>
  </r>
  <r>
    <s v="craigollar@yahoo.com"/>
    <s v="norma"/>
    <s v="ollar"/>
    <s v="Saint Charles"/>
    <s v="MO"/>
    <n v="3100"/>
    <s v="benefits"/>
    <x v="13"/>
    <x v="0"/>
    <s v="2024-01-12"/>
    <n v="200"/>
    <n v="1407"/>
    <n v="24"/>
    <n v="2"/>
    <n v="12.85"/>
    <n v="105.19"/>
    <n v="92.34"/>
    <n v="92.34"/>
    <n v="7.1859922178988329"/>
    <n v="1.71"/>
    <n v="0.54"/>
    <n v="6.42"/>
    <n v="8.3333333333333329E-2"/>
    <s v="SCALE"/>
  </r>
  <r>
    <s v="ascia99@yahoo.com"/>
    <s v="ada"/>
    <s v="rowe"/>
    <s v="Nixa"/>
    <s v="MO"/>
    <n v="2200"/>
    <s v="manor care"/>
    <x v="15"/>
    <x v="0"/>
    <s v="2024-01-27"/>
    <n v="800"/>
    <n v="590"/>
    <n v="19"/>
    <n v="1"/>
    <n v="8.6300000000000008"/>
    <n v="41.62"/>
    <n v="32.989999999999995"/>
    <n v="32.989999999999995"/>
    <n v="3.8227114716106594"/>
    <n v="3.22"/>
    <n v="0.45"/>
    <n v="8.6300000000000008"/>
    <n v="5.2631578947368418E-2"/>
    <s v="SCALE"/>
  </r>
  <r>
    <s v="designedbyjenny@yahoo.com"/>
    <s v="jennifer"/>
    <s v="hao"/>
    <s v="Fort Worth"/>
    <s v="TX"/>
    <n v="2250"/>
    <s v="vast america"/>
    <x v="11"/>
    <x v="0"/>
    <s v="2024-01-10"/>
    <n v="800"/>
    <n v="1689"/>
    <n v="25"/>
    <n v="1"/>
    <n v="12.48"/>
    <n v="63.84"/>
    <n v="51.36"/>
    <n v="51.36"/>
    <n v="4.115384615384615"/>
    <n v="1.48"/>
    <n v="0.5"/>
    <n v="12.48"/>
    <n v="0.04"/>
    <s v="SCALE"/>
  </r>
  <r>
    <s v="kjg50@aol.com"/>
    <s v="stephen"/>
    <s v="grant"/>
    <s v="Lawrenceburg"/>
    <s v="KY"/>
    <n v="6500"/>
    <n v="0"/>
    <x v="10"/>
    <x v="0"/>
    <s v="2024-01-15"/>
    <n v="800"/>
    <n v="1765"/>
    <n v="72"/>
    <n v="7"/>
    <n v="53.11"/>
    <n v="484.3"/>
    <n v="431.19"/>
    <n v="431.19"/>
    <n v="8.1188100169459609"/>
    <n v="4.08"/>
    <n v="0.74"/>
    <n v="7.59"/>
    <n v="9.7222222222222224E-2"/>
    <s v="SCALE"/>
  </r>
  <r>
    <s v="t12v17m@yahoo.com"/>
    <s v="gertrude"/>
    <s v="vanmiddleswo"/>
    <s v="Orlando"/>
    <s v="FL"/>
    <n v="2000"/>
    <s v="disability insurance"/>
    <x v="5"/>
    <x v="0"/>
    <s v="2024-01-05"/>
    <n v="1000"/>
    <n v="1890"/>
    <n v="75"/>
    <n v="7"/>
    <n v="53.39"/>
    <n v="271.67"/>
    <n v="218.28000000000003"/>
    <n v="218.28000000000003"/>
    <n v="4.0884060685521639"/>
    <n v="3.97"/>
    <n v="0.71"/>
    <n v="7.63"/>
    <n v="9.3333333333333338E-2"/>
    <s v="SCALE"/>
  </r>
  <r>
    <s v="missnch127@gmail.com"/>
    <s v="nikki"/>
    <s v="holmes"/>
    <s v="Gwynn Oak"/>
    <s v="MD"/>
    <n v="3500"/>
    <s v="fhcb"/>
    <x v="9"/>
    <x v="0"/>
    <s v="2024-01-02"/>
    <n v="200"/>
    <n v="1615"/>
    <n v="54"/>
    <n v="0"/>
    <n v="32.76"/>
    <n v="0"/>
    <n v="-32.76"/>
    <n v="-32.76"/>
    <n v="-1"/>
    <n v="3.34"/>
    <n v="0.61"/>
    <n v="0"/>
    <n v="0"/>
    <s v="PAUSE"/>
  </r>
  <r>
    <s v="thartfield69@yahoo.com"/>
    <s v="thomas"/>
    <s v="hartfield"/>
    <s v="Chicago"/>
    <s v="IL"/>
    <n v="2500"/>
    <s v="centurion"/>
    <x v="11"/>
    <x v="0"/>
    <s v="2024-01-15"/>
    <n v="100"/>
    <n v="1164"/>
    <n v="30"/>
    <n v="2"/>
    <n v="18.25"/>
    <n v="94.43"/>
    <n v="76.180000000000007"/>
    <n v="76.180000000000007"/>
    <n v="4.1742465753424662"/>
    <n v="2.58"/>
    <n v="0.61"/>
    <n v="9.1199999999999992"/>
    <n v="6.6666666666666666E-2"/>
    <s v="SCALE"/>
  </r>
  <r>
    <s v="hyltonheather@yahoo.com"/>
    <s v="heather"/>
    <s v="hylton"/>
    <s v="Saint Petersb"/>
    <s v="FL"/>
    <n v="2500"/>
    <s v="largo medical center"/>
    <x v="14"/>
    <x v="0"/>
    <s v="2024-01-31"/>
    <n v="300"/>
    <n v="1110"/>
    <n v="22"/>
    <n v="0"/>
    <n v="9.2100000000000009"/>
    <n v="0"/>
    <n v="-9.2100000000000009"/>
    <n v="-9.2100000000000009"/>
    <n v="-1"/>
    <n v="1.98"/>
    <n v="0.42"/>
    <n v="0"/>
    <n v="0"/>
    <s v="PAUSE"/>
  </r>
  <r>
    <s v="daddio_wifeylife@yahoo.com"/>
    <s v="angela"/>
    <s v="cooper"/>
    <s v="Fort Lauderda"/>
    <s v="FL"/>
    <n v="2200"/>
    <s v="ckh business"/>
    <x v="5"/>
    <x v="0"/>
    <s v="2024-01-30"/>
    <n v="300"/>
    <n v="1310"/>
    <n v="53"/>
    <n v="1"/>
    <n v="41.57"/>
    <n v="35.6"/>
    <n v="-5.9699999999999989"/>
    <n v="-5.9699999999999989"/>
    <n v="-0.1436131825835939"/>
    <n v="4.05"/>
    <n v="0.78"/>
    <n v="41.57"/>
    <n v="1.8867924528301886E-2"/>
    <s v="SCALE"/>
  </r>
  <r>
    <s v="kimber3662@yahoo.com"/>
    <s v="kim"/>
    <s v="tucker"/>
    <s v="Lakewood"/>
    <s v="CA"/>
    <n v="3000"/>
    <s v="ucla medical"/>
    <x v="11"/>
    <x v="0"/>
    <s v="2024-01-11"/>
    <n v="1000"/>
    <n v="1657"/>
    <n v="69"/>
    <n v="1"/>
    <n v="57.73"/>
    <n v="74.650000000000006"/>
    <n v="16.920000000000009"/>
    <n v="16.920000000000009"/>
    <n v="0.29308851550320475"/>
    <n v="4.16"/>
    <n v="0.84"/>
    <n v="57.73"/>
    <n v="1.4492753623188406E-2"/>
    <s v="SCALE"/>
  </r>
  <r>
    <s v="leisafortney@yahoo.com"/>
    <s v="leisa"/>
    <s v="fortney"/>
    <s v="Lacey"/>
    <s v="WA"/>
    <n v="4800"/>
    <s v="state of washington"/>
    <x v="16"/>
    <x v="0"/>
    <s v="2024-01-23"/>
    <n v="1000"/>
    <n v="1535"/>
    <n v="51"/>
    <n v="0"/>
    <n v="31.74"/>
    <n v="0"/>
    <n v="-31.74"/>
    <n v="-31.74"/>
    <n v="-1"/>
    <n v="3.32"/>
    <n v="0.62"/>
    <n v="0"/>
    <n v="0"/>
    <s v="PAUSE"/>
  </r>
  <r>
    <s v="stephanie.gustin5@yahoo.com"/>
    <s v="stephanie"/>
    <s v="gustin"/>
    <s v="Greenfield"/>
    <s v="IN"/>
    <n v="3000"/>
    <s v="dsa"/>
    <x v="0"/>
    <x v="0"/>
    <s v="2024-01-26"/>
    <n v="100"/>
    <n v="2224"/>
    <n v="33"/>
    <n v="0"/>
    <n v="14.1"/>
    <n v="0"/>
    <n v="-14.1"/>
    <n v="-14.1"/>
    <n v="-1"/>
    <n v="1.48"/>
    <n v="0.43"/>
    <n v="0"/>
    <n v="0"/>
    <s v="PAUSE"/>
  </r>
  <r>
    <s v="vlwilliam66@yahoo.com"/>
    <s v="valerie"/>
    <s v="williams"/>
    <s v="Sacramento"/>
    <s v="CA"/>
    <n v="2800"/>
    <s v="relationship skills center"/>
    <x v="8"/>
    <x v="0"/>
    <s v="2024-01-17"/>
    <n v="500"/>
    <n v="1390"/>
    <n v="57"/>
    <n v="0"/>
    <n v="36.5"/>
    <n v="0"/>
    <n v="-36.5"/>
    <n v="-36.5"/>
    <n v="-1"/>
    <n v="4.0999999999999996"/>
    <n v="0.64"/>
    <n v="0"/>
    <n v="0"/>
    <s v="PAUSE"/>
  </r>
  <r>
    <s v="monica_vance@yahoo.com"/>
    <s v="monica"/>
    <s v="vance"/>
    <s v="Maple Heights"/>
    <s v="OH"/>
    <n v="2349"/>
    <s v="bank of america"/>
    <x v="1"/>
    <x v="0"/>
    <s v="2024-01-21"/>
    <n v="400"/>
    <n v="639"/>
    <n v="14"/>
    <n v="0"/>
    <n v="11.71"/>
    <n v="0"/>
    <n v="-11.71"/>
    <n v="-11.71"/>
    <n v="-1"/>
    <n v="2.19"/>
    <n v="0.84"/>
    <n v="0"/>
    <n v="0"/>
    <s v="PAUSE"/>
  </r>
  <r>
    <s v="prttythikgirl@gmail.com"/>
    <s v="michael"/>
    <s v="jones"/>
    <s v="Sacramento"/>
    <s v="CA"/>
    <n v="1500"/>
    <s v="sprint"/>
    <x v="5"/>
    <x v="0"/>
    <s v="2024-01-27"/>
    <n v="700"/>
    <n v="1570"/>
    <n v="36"/>
    <n v="1"/>
    <n v="23.86"/>
    <n v="68.13"/>
    <n v="44.269999999999996"/>
    <n v="44.269999999999996"/>
    <n v="1.8554065381391449"/>
    <n v="2.29"/>
    <n v="0.66"/>
    <n v="23.86"/>
    <n v="2.7777777777777776E-2"/>
    <s v="SCALE"/>
  </r>
  <r>
    <s v="fitter14b@yahoo.com"/>
    <s v="elbert"/>
    <s v="grinstead"/>
    <s v="Chicago"/>
    <s v="IL"/>
    <n v="2200"/>
    <s v="dyesspeterson"/>
    <x v="1"/>
    <x v="0"/>
    <s v="2024-01-30"/>
    <n v="600"/>
    <n v="1053"/>
    <n v="36"/>
    <n v="0"/>
    <n v="28.6"/>
    <n v="0"/>
    <n v="-28.6"/>
    <n v="-28.6"/>
    <n v="-1"/>
    <n v="3.42"/>
    <n v="0.79"/>
    <n v="0"/>
    <n v="0"/>
    <s v="PAUSE"/>
  </r>
  <r>
    <s v="jawashington4@yahoo.com"/>
    <s v="jacqueline"/>
    <s v="washington"/>
    <s v="Waldorf"/>
    <s v="MD"/>
    <n v="1800"/>
    <s v="doc"/>
    <x v="16"/>
    <x v="0"/>
    <s v="2024-01-26"/>
    <n v="100"/>
    <n v="1204"/>
    <n v="37"/>
    <n v="0"/>
    <n v="24.78"/>
    <n v="0"/>
    <n v="-24.78"/>
    <n v="-24.78"/>
    <n v="-1"/>
    <n v="3.07"/>
    <n v="0.67"/>
    <n v="0"/>
    <n v="0"/>
    <s v="PAUSE"/>
  </r>
  <r>
    <s v="ric2065@yahoo.com"/>
    <s v="richard"/>
    <s v="hidalgo"/>
    <s v="Hacienda Heig"/>
    <s v="CA"/>
    <n v="1037"/>
    <s v="xigent printing inc"/>
    <x v="15"/>
    <x v="0"/>
    <s v="2024-01-23"/>
    <n v="1000"/>
    <n v="1547"/>
    <n v="53"/>
    <n v="1"/>
    <n v="23.96"/>
    <n v="44.52"/>
    <n v="20.560000000000002"/>
    <n v="20.560000000000002"/>
    <n v="0.85809682804674459"/>
    <n v="3.43"/>
    <n v="0.45"/>
    <n v="23.96"/>
    <n v="1.8867924528301886E-2"/>
    <s v="SCALE"/>
  </r>
  <r>
    <s v="hillie_willie@yahoo.com"/>
    <s v="willie"/>
    <s v="hill"/>
    <s v="Los Angeles"/>
    <s v="CA"/>
    <n v="2750"/>
    <s v="county of los angeles"/>
    <x v="12"/>
    <x v="0"/>
    <s v="2024-01-17"/>
    <n v="600"/>
    <n v="1699"/>
    <n v="46"/>
    <n v="5"/>
    <n v="20.03"/>
    <n v="334.27"/>
    <n v="314.24"/>
    <n v="314.24"/>
    <n v="15.688467299051423"/>
    <n v="2.71"/>
    <n v="0.44"/>
    <n v="4.01"/>
    <n v="0.10869565217391304"/>
    <s v="SCALE"/>
  </r>
  <r>
    <s v="thelmabeltijar@yahoo.com"/>
    <s v="thelma"/>
    <s v="beltijar"/>
    <s v="Ontario"/>
    <s v="CA"/>
    <n v="2250"/>
    <s v="sweetguesthome"/>
    <x v="7"/>
    <x v="0"/>
    <s v="2024-01-03"/>
    <n v="200"/>
    <n v="1257"/>
    <n v="51"/>
    <n v="4"/>
    <n v="37.43"/>
    <n v="285.47000000000003"/>
    <n v="248.04000000000002"/>
    <n v="248.04000000000002"/>
    <n v="6.6267699706118091"/>
    <n v="4.0599999999999996"/>
    <n v="0.73"/>
    <n v="9.36"/>
    <n v="7.8431372549019607E-2"/>
    <s v="SCALE"/>
  </r>
  <r>
    <s v="tbowman107@yahoo.com"/>
    <s v="terry"/>
    <s v="bowman"/>
    <s v="Los Angeles"/>
    <s v="CA"/>
    <n v="4300"/>
    <s v="ikonofficesolutions"/>
    <x v="16"/>
    <x v="0"/>
    <s v="2024-01-30"/>
    <n v="600"/>
    <n v="970"/>
    <n v="22"/>
    <n v="0"/>
    <n v="12.78"/>
    <n v="0"/>
    <n v="-12.78"/>
    <n v="-12.78"/>
    <n v="-1"/>
    <n v="2.27"/>
    <n v="0.57999999999999996"/>
    <n v="0"/>
    <n v="0"/>
    <s v="PAUSE"/>
  </r>
  <r>
    <s v="troublecherie1@gmail.com"/>
    <s v="josh"/>
    <s v="burton"/>
    <s v="Lorain"/>
    <s v="OH"/>
    <n v="3792"/>
    <s v="variety vending"/>
    <x v="6"/>
    <x v="0"/>
    <s v="2024-01-23"/>
    <n v="600"/>
    <n v="1374"/>
    <n v="53"/>
    <n v="5"/>
    <n v="25.78"/>
    <n v="365.82"/>
    <n v="340.03999999999996"/>
    <n v="340.03999999999996"/>
    <n v="13.190069821567104"/>
    <n v="3.86"/>
    <n v="0.49"/>
    <n v="5.16"/>
    <n v="9.4339622641509441E-2"/>
    <s v="SCALE"/>
  </r>
  <r>
    <s v="dopey1984@live.com"/>
    <s v="crystal"/>
    <s v="apo"/>
    <s v="Pueblo"/>
    <s v="CO"/>
    <n v="1575"/>
    <s v="crystalhomehealthcare"/>
    <x v="7"/>
    <x v="0"/>
    <s v="2024-01-13"/>
    <n v="1000"/>
    <n v="1939"/>
    <n v="68"/>
    <n v="0"/>
    <n v="56.92"/>
    <n v="0"/>
    <n v="-56.92"/>
    <n v="-56.92"/>
    <n v="-1"/>
    <n v="3.51"/>
    <n v="0.84"/>
    <n v="0"/>
    <n v="0"/>
    <s v="PAUSE"/>
  </r>
  <r>
    <s v="mrpandabearbeye@msn.com"/>
    <s v="edward"/>
    <s v="beye"/>
    <s v="Denver"/>
    <s v="CO"/>
    <n v="4000"/>
    <s v="intertechplastcsinc"/>
    <x v="16"/>
    <x v="0"/>
    <s v="2024-01-22"/>
    <n v="200"/>
    <n v="2217"/>
    <n v="70"/>
    <n v="0"/>
    <n v="34.97"/>
    <n v="0"/>
    <n v="-34.97"/>
    <n v="-34.97"/>
    <n v="-1"/>
    <n v="3.16"/>
    <n v="0.5"/>
    <n v="0"/>
    <n v="0"/>
    <s v="PAUSE"/>
  </r>
  <r>
    <s v="heather_1242@msn.com"/>
    <s v="heather"/>
    <s v="burnley"/>
    <s v="Littleton"/>
    <s v="CO"/>
    <n v="1470"/>
    <s v="lilriccis"/>
    <x v="16"/>
    <x v="0"/>
    <s v="2024-01-20"/>
    <n v="200"/>
    <n v="881"/>
    <n v="37"/>
    <n v="4"/>
    <n v="28.68"/>
    <n v="237.61"/>
    <n v="208.93"/>
    <n v="208.93"/>
    <n v="7.2848675034867503"/>
    <n v="4.2"/>
    <n v="0.78"/>
    <n v="7.17"/>
    <n v="0.10810810810810811"/>
    <s v="SCALE"/>
  </r>
  <r>
    <s v="lisa.drakeford@yahoo.com"/>
    <s v="lisa"/>
    <s v="drakeford"/>
    <s v="Edgewater"/>
    <s v="NJ"/>
    <n v="1500"/>
    <s v="comprehensive womens care"/>
    <x v="16"/>
    <x v="0"/>
    <s v="2024-01-18"/>
    <n v="600"/>
    <n v="1003"/>
    <n v="25"/>
    <n v="0"/>
    <n v="19.850000000000001"/>
    <n v="0"/>
    <n v="-19.850000000000001"/>
    <n v="-19.850000000000001"/>
    <n v="-1"/>
    <n v="2.4900000000000002"/>
    <n v="0.79"/>
    <n v="0"/>
    <n v="0"/>
    <s v="PAUSE"/>
  </r>
  <r>
    <s v="saa_38@yahoo.com"/>
    <s v="sherri"/>
    <s v="hazelwood"/>
    <s v="Okmulgee"/>
    <s v="OK"/>
    <n v="2080"/>
    <s v="medcare one"/>
    <x v="11"/>
    <x v="0"/>
    <s v="2024-01-22"/>
    <n v="300"/>
    <n v="657"/>
    <n v="19"/>
    <n v="1"/>
    <n v="13.14"/>
    <n v="67.36"/>
    <n v="54.22"/>
    <n v="54.22"/>
    <n v="4.1263318112633183"/>
    <n v="2.89"/>
    <n v="0.69"/>
    <n v="13.14"/>
    <n v="5.2631578947368418E-2"/>
    <s v="SCALE"/>
  </r>
  <r>
    <s v="afajr96@aol.com"/>
    <s v="armando"/>
    <s v="aman"/>
    <s v="Atlantic Beac"/>
    <s v="FL"/>
    <n v="5999"/>
    <s v="a1alandscaping"/>
    <x v="18"/>
    <x v="0"/>
    <s v="2024-01-14"/>
    <n v="700"/>
    <n v="605"/>
    <n v="18"/>
    <n v="0"/>
    <n v="12.17"/>
    <n v="0"/>
    <n v="-12.17"/>
    <n v="-12.17"/>
    <n v="-1"/>
    <n v="2.98"/>
    <n v="0.68"/>
    <n v="0"/>
    <n v="0"/>
    <s v="PAUSE"/>
  </r>
  <r>
    <s v="shannonaquarius16@yahoo.com"/>
    <s v="shannon"/>
    <s v="atwater"/>
    <s v="Ocala"/>
    <s v="FL"/>
    <n v="2800"/>
    <s v="twinpalmorthopedics"/>
    <x v="12"/>
    <x v="0"/>
    <s v="2024-01-14"/>
    <n v="400"/>
    <n v="2065"/>
    <n v="51"/>
    <n v="2"/>
    <n v="41.07"/>
    <n v="109.69"/>
    <n v="68.62"/>
    <n v="68.62"/>
    <n v="1.6708059410762115"/>
    <n v="2.4700000000000002"/>
    <n v="0.81"/>
    <n v="20.54"/>
    <n v="3.9215686274509803E-2"/>
    <s v="SCALE"/>
  </r>
  <r>
    <s v="kellybrooks@hotmail.com"/>
    <s v="princeton"/>
    <s v="harvey"/>
    <s v="Homewood"/>
    <s v="IL"/>
    <n v="2300"/>
    <s v="daddy os barber style"/>
    <x v="7"/>
    <x v="0"/>
    <s v="2024-01-20"/>
    <n v="800"/>
    <n v="857"/>
    <n v="36"/>
    <n v="0"/>
    <n v="15.04"/>
    <n v="0"/>
    <n v="-15.04"/>
    <n v="-15.04"/>
    <n v="-1"/>
    <n v="4.2"/>
    <n v="0.42"/>
    <n v="0"/>
    <n v="0"/>
    <s v="PAUSE"/>
  </r>
  <r>
    <s v="chowelllpn@yahoo.com"/>
    <s v="carnina"/>
    <s v="howell"/>
    <s v="Country Club"/>
    <s v="IL"/>
    <n v="1417"/>
    <s v="advantage nursing"/>
    <x v="12"/>
    <x v="0"/>
    <s v="2024-01-09"/>
    <n v="500"/>
    <n v="1637"/>
    <n v="63"/>
    <n v="1"/>
    <n v="39.86"/>
    <n v="47.35"/>
    <n v="7.490000000000002"/>
    <n v="7.490000000000002"/>
    <n v="0.1879076768690417"/>
    <n v="3.85"/>
    <n v="0.63"/>
    <n v="39.86"/>
    <n v="1.5873015873015872E-2"/>
    <s v="SCALE"/>
  </r>
  <r>
    <s v="tdavis305@hotmail.com"/>
    <s v="deon"/>
    <s v="howard"/>
    <s v="Chicago"/>
    <s v="IL"/>
    <n v="1100"/>
    <s v="chicago transit authority"/>
    <x v="3"/>
    <x v="0"/>
    <s v="2024-01-11"/>
    <n v="400"/>
    <n v="2375"/>
    <n v="45"/>
    <n v="0"/>
    <n v="32.229999999999997"/>
    <n v="0"/>
    <n v="-32.229999999999997"/>
    <n v="-32.229999999999997"/>
    <n v="-1"/>
    <n v="1.89"/>
    <n v="0.72"/>
    <n v="0"/>
    <n v="0"/>
    <s v="PAUSE"/>
  </r>
  <r>
    <s v="abovebeyond88@hotmail.com"/>
    <s v="herman"/>
    <s v="jackson"/>
    <s v="Joliet"/>
    <s v="IL"/>
    <n v="4700"/>
    <s v="saint gobang"/>
    <x v="3"/>
    <x v="0"/>
    <s v="2024-01-31"/>
    <n v="800"/>
    <n v="1513"/>
    <n v="55"/>
    <n v="1"/>
    <n v="42.85"/>
    <n v="41.27"/>
    <n v="-1.5799999999999983"/>
    <n v="-1.5799999999999983"/>
    <n v="-3.6872812135355849E-2"/>
    <n v="3.64"/>
    <n v="0.78"/>
    <n v="42.85"/>
    <n v="1.8181818181818181E-2"/>
    <s v="SCALE"/>
  </r>
  <r>
    <s v="pruittmary83@gmail.com"/>
    <s v="mary"/>
    <s v="pruitt"/>
    <s v="Colorado Spri"/>
    <s v="CO"/>
    <n v="2708"/>
    <s v="penrad imaging"/>
    <x v="3"/>
    <x v="0"/>
    <s v="2024-01-17"/>
    <n v="1000"/>
    <n v="915"/>
    <n v="33"/>
    <n v="0"/>
    <n v="20.11"/>
    <n v="0"/>
    <n v="-20.11"/>
    <n v="-20.11"/>
    <n v="-1"/>
    <n v="3.61"/>
    <n v="0.61"/>
    <n v="0"/>
    <n v="0"/>
    <s v="PAUSE"/>
  </r>
  <r>
    <s v="iam40yrold@yahoo.com"/>
    <s v="kelly"/>
    <s v="hankins"/>
    <s v="Big Spring"/>
    <s v="TX"/>
    <n v="4020"/>
    <s v="family medical center"/>
    <x v="15"/>
    <x v="0"/>
    <s v="2024-01-08"/>
    <n v="300"/>
    <n v="1047"/>
    <n v="25"/>
    <n v="0"/>
    <n v="14.22"/>
    <n v="0"/>
    <n v="-14.22"/>
    <n v="-14.22"/>
    <n v="-1"/>
    <n v="2.39"/>
    <n v="0.56999999999999995"/>
    <n v="0"/>
    <n v="0"/>
    <s v="PAUSE"/>
  </r>
  <r>
    <s v="tfreemanhome@yahoo.com"/>
    <s v="terri"/>
    <s v="freeman"/>
    <s v="Gilmanton Iro"/>
    <s v="NH"/>
    <n v="1250"/>
    <s v="first student"/>
    <x v="19"/>
    <x v="0"/>
    <s v="2024-01-22"/>
    <n v="800"/>
    <n v="1572"/>
    <n v="70"/>
    <n v="2"/>
    <n v="48.95"/>
    <n v="92.59"/>
    <n v="43.64"/>
    <n v="43.64"/>
    <n v="0.89152196118488247"/>
    <n v="4.45"/>
    <n v="0.7"/>
    <n v="24.48"/>
    <n v="2.8571428571428571E-2"/>
    <s v="SCALE"/>
  </r>
  <r>
    <s v="preachhmh@aol.com"/>
    <s v="helene"/>
    <s v="harrison"/>
    <s v="Hillside"/>
    <s v="NJ"/>
    <n v="2000"/>
    <s v="little rock"/>
    <x v="5"/>
    <x v="0"/>
    <s v="2024-01-20"/>
    <n v="100"/>
    <n v="2379"/>
    <n v="65"/>
    <n v="2"/>
    <n v="41.88"/>
    <n v="130"/>
    <n v="88.12"/>
    <n v="88.12"/>
    <n v="2.1041069723018149"/>
    <n v="2.73"/>
    <n v="0.64"/>
    <n v="20.94"/>
    <n v="3.0769230769230771E-2"/>
    <s v="SCALE"/>
  </r>
  <r>
    <s v="rigo23jenny@gmail.com"/>
    <s v="rigoberto"/>
    <s v="guevara"/>
    <s v="Winchester"/>
    <s v="VA"/>
    <n v="1699"/>
    <s v="kingsdown"/>
    <x v="19"/>
    <x v="0"/>
    <s v="2024-01-20"/>
    <n v="700"/>
    <n v="2323"/>
    <n v="42"/>
    <n v="4"/>
    <n v="23.15"/>
    <n v="219.77"/>
    <n v="196.62"/>
    <n v="196.62"/>
    <n v="8.493304535637149"/>
    <n v="1.81"/>
    <n v="0.55000000000000004"/>
    <n v="5.79"/>
    <n v="9.5238095238095233E-2"/>
    <s v="SCALE"/>
  </r>
  <r>
    <s v="arlene_chandler2000@yahoo.com"/>
    <s v="arlene"/>
    <s v="chandler"/>
    <s v="Milford"/>
    <s v="OH"/>
    <n v="2000"/>
    <s v="vantiv"/>
    <x v="8"/>
    <x v="0"/>
    <s v="2024-01-03"/>
    <n v="1000"/>
    <n v="2295"/>
    <n v="47"/>
    <n v="4"/>
    <n v="20.45"/>
    <n v="204.14"/>
    <n v="183.69"/>
    <n v="183.69"/>
    <n v="8.9823960880195592"/>
    <n v="2.0499999999999998"/>
    <n v="0.44"/>
    <n v="5.1100000000000003"/>
    <n v="8.5106382978723402E-2"/>
    <s v="SCALE"/>
  </r>
  <r>
    <s v="boomboom0202@aol.com"/>
    <s v="ruben"/>
    <s v="redondo"/>
    <s v="Tucson"/>
    <s v="AZ"/>
    <n v="3900"/>
    <s v="freeportmcmoran"/>
    <x v="14"/>
    <x v="0"/>
    <s v="2024-01-10"/>
    <n v="800"/>
    <n v="680"/>
    <n v="22"/>
    <n v="0"/>
    <n v="15.15"/>
    <n v="0"/>
    <n v="-15.15"/>
    <n v="-15.15"/>
    <n v="-1"/>
    <n v="3.24"/>
    <n v="0.69"/>
    <n v="0"/>
    <n v="0"/>
    <s v="PAUSE"/>
  </r>
  <r>
    <s v="ash7584@hotmail.com"/>
    <s v="ashley"/>
    <s v="hughes"/>
    <s v="Rockport"/>
    <s v="IN"/>
    <n v="2000"/>
    <s v="dr cindy basinski"/>
    <x v="13"/>
    <x v="0"/>
    <s v="2024-01-17"/>
    <n v="800"/>
    <n v="1538"/>
    <n v="50"/>
    <n v="2"/>
    <n v="21.7"/>
    <n v="82.6"/>
    <n v="60.899999999999991"/>
    <n v="60.899999999999991"/>
    <n v="2.8064516129032255"/>
    <n v="3.25"/>
    <n v="0.43"/>
    <n v="10.85"/>
    <n v="0.04"/>
    <s v="SCALE"/>
  </r>
  <r>
    <s v="msmia41@yahoo.com"/>
    <s v="lamelia"/>
    <s v="hamilton"/>
    <s v="Gary"/>
    <s v="IN"/>
    <n v="1200"/>
    <s v="department of veteran affairs"/>
    <x v="6"/>
    <x v="0"/>
    <s v="2024-01-02"/>
    <n v="400"/>
    <n v="1966"/>
    <n v="76"/>
    <n v="6"/>
    <n v="30.49"/>
    <n v="232.67"/>
    <n v="202.17999999999998"/>
    <n v="202.17999999999998"/>
    <n v="6.6310265660872414"/>
    <n v="3.87"/>
    <n v="0.4"/>
    <n v="5.08"/>
    <n v="7.8947368421052627E-2"/>
    <s v="SCALE"/>
  </r>
  <r>
    <s v="stepellis52@gmail.com"/>
    <s v="stephanie"/>
    <s v="stubbs"/>
    <s v="Orlando"/>
    <s v="FL"/>
    <n v="4800"/>
    <s v="mary kay"/>
    <x v="5"/>
    <x v="0"/>
    <s v="2024-01-21"/>
    <n v="500"/>
    <n v="928"/>
    <n v="23"/>
    <n v="2"/>
    <n v="14.95"/>
    <n v="97.04"/>
    <n v="82.09"/>
    <n v="82.09"/>
    <n v="5.4909698996655525"/>
    <n v="2.48"/>
    <n v="0.65"/>
    <n v="7.48"/>
    <n v="8.6956521739130432E-2"/>
    <s v="SCALE"/>
  </r>
  <r>
    <s v="kadeemob@gmail.com"/>
    <s v="kadeem"/>
    <s v="brown"/>
    <s v="Cleveland"/>
    <s v="OH"/>
    <n v="1649"/>
    <s v="ajilon"/>
    <x v="0"/>
    <x v="0"/>
    <s v="2024-01-13"/>
    <n v="800"/>
    <n v="1096"/>
    <n v="26"/>
    <n v="2"/>
    <n v="14.71"/>
    <n v="121.13"/>
    <n v="106.41999999999999"/>
    <n v="106.41999999999999"/>
    <n v="7.2345343303874898"/>
    <n v="2.37"/>
    <n v="0.56999999999999995"/>
    <n v="7.36"/>
    <n v="7.6923076923076927E-2"/>
    <s v="SCALE"/>
  </r>
  <r>
    <s v="tangiefairy@yahoo.com"/>
    <s v="randy"/>
    <s v="penalver"/>
    <s v="Miami"/>
    <s v="FL"/>
    <n v="3000"/>
    <s v="jairo service inc"/>
    <x v="6"/>
    <x v="0"/>
    <s v="2024-01-05"/>
    <n v="800"/>
    <n v="2311"/>
    <n v="78"/>
    <n v="3"/>
    <n v="59.63"/>
    <n v="117.57"/>
    <n v="57.939999999999991"/>
    <n v="57.939999999999991"/>
    <n v="0.97165856112694937"/>
    <n v="3.38"/>
    <n v="0.76"/>
    <n v="19.88"/>
    <n v="3.8461538461538464E-2"/>
    <s v="SCALE"/>
  </r>
  <r>
    <s v="carolkd818@yahoo.com"/>
    <s v="carol"/>
    <s v="martinez"/>
    <s v="Denver"/>
    <s v="CO"/>
    <n v="2750"/>
    <s v="king soopers"/>
    <x v="4"/>
    <x v="0"/>
    <s v="2024-01-14"/>
    <n v="700"/>
    <n v="593"/>
    <n v="13"/>
    <n v="0"/>
    <n v="5.31"/>
    <n v="0"/>
    <n v="-5.31"/>
    <n v="-5.31"/>
    <n v="-1"/>
    <n v="2.19"/>
    <n v="0.41"/>
    <n v="0"/>
    <n v="0"/>
    <s v="PAUSE"/>
  </r>
  <r>
    <s v="nitz_78596@yahoo.com"/>
    <s v="anita"/>
    <s v="kellogg"/>
    <s v="Weslaco"/>
    <s v="TX"/>
    <n v="2383"/>
    <s v="hidalgo county"/>
    <x v="9"/>
    <x v="0"/>
    <s v="2024-01-16"/>
    <n v="300"/>
    <n v="903"/>
    <n v="37"/>
    <n v="1"/>
    <n v="27.23"/>
    <n v="56.23"/>
    <n v="28.999999999999996"/>
    <n v="28.999999999999996"/>
    <n v="1.0650018362100624"/>
    <n v="4.0999999999999996"/>
    <n v="0.74"/>
    <n v="27.23"/>
    <n v="2.7027027027027029E-2"/>
    <s v="SCALE"/>
  </r>
  <r>
    <s v="jlp1127@yahoo.com"/>
    <s v="john"/>
    <s v="pike"/>
    <s v="Prattville"/>
    <s v="AL"/>
    <n v="5001"/>
    <s v="benefits"/>
    <x v="16"/>
    <x v="0"/>
    <s v="2024-01-29"/>
    <n v="600"/>
    <n v="1771"/>
    <n v="38"/>
    <n v="4"/>
    <n v="31.04"/>
    <n v="164.55"/>
    <n v="133.51000000000002"/>
    <n v="133.51000000000002"/>
    <n v="4.3012242268041243"/>
    <n v="2.15"/>
    <n v="0.82"/>
    <n v="7.76"/>
    <n v="0.10526315789473684"/>
    <s v="SCALE"/>
  </r>
  <r>
    <s v="wild_n_free_87@yahoo.com"/>
    <s v="mark"/>
    <s v="patterson"/>
    <s v="Arizona City"/>
    <s v="AZ"/>
    <n v="1580"/>
    <s v="quemetco metals"/>
    <x v="19"/>
    <x v="0"/>
    <s v="2024-01-07"/>
    <n v="700"/>
    <n v="2396"/>
    <n v="98"/>
    <n v="10"/>
    <n v="59.14"/>
    <n v="419.21"/>
    <n v="360.07"/>
    <n v="360.07"/>
    <n v="6.0884342238755496"/>
    <n v="4.09"/>
    <n v="0.6"/>
    <n v="5.91"/>
    <n v="0.10204081632653061"/>
    <s v="SCALE"/>
  </r>
  <r>
    <s v="danrayn5@bellsouth.net"/>
    <s v="dana"/>
    <s v="raynor"/>
    <s v="Winston Salem"/>
    <s v="NC"/>
    <n v="1250"/>
    <s v="be aerospace"/>
    <x v="19"/>
    <x v="0"/>
    <s v="2024-01-17"/>
    <n v="800"/>
    <n v="1500"/>
    <n v="32"/>
    <n v="0"/>
    <n v="17.100000000000001"/>
    <n v="0"/>
    <n v="-17.100000000000001"/>
    <n v="-17.100000000000001"/>
    <n v="-1"/>
    <n v="2.13"/>
    <n v="0.53"/>
    <n v="0"/>
    <n v="0"/>
    <s v="PAUSE"/>
  </r>
  <r>
    <s v="cureton.brandy@yahoo.com"/>
    <s v="brandy"/>
    <s v="cureton"/>
    <s v="Milwaukee"/>
    <s v="WI"/>
    <n v="2000"/>
    <s v="self"/>
    <x v="17"/>
    <x v="0"/>
    <s v="2024-01-17"/>
    <n v="600"/>
    <n v="628"/>
    <n v="9"/>
    <n v="1"/>
    <n v="4.2300000000000004"/>
    <n v="74.22"/>
    <n v="69.989999999999995"/>
    <n v="69.989999999999995"/>
    <n v="16.546099290780138"/>
    <n v="1.43"/>
    <n v="0.47"/>
    <n v="4.2300000000000004"/>
    <n v="0.1111111111111111"/>
    <s v="SCALE"/>
  </r>
  <r>
    <s v="waltermcelroy511@yahoo.com"/>
    <s v="walter"/>
    <s v="mcelroy"/>
    <s v="Eufaula"/>
    <s v="AL"/>
    <n v="2750"/>
    <s v="equity group"/>
    <x v="2"/>
    <x v="0"/>
    <s v="2024-01-04"/>
    <n v="1000"/>
    <n v="2314"/>
    <n v="68"/>
    <n v="6"/>
    <n v="49.75"/>
    <n v="342.54"/>
    <n v="292.79000000000002"/>
    <n v="292.79000000000002"/>
    <n v="5.8852261306532672"/>
    <n v="2.94"/>
    <n v="0.73"/>
    <n v="8.2899999999999991"/>
    <n v="8.8235294117647065E-2"/>
    <s v="SCALE"/>
  </r>
  <r>
    <s v="swyytdrms78@aol.com"/>
    <s v="kathryn"/>
    <s v="morris"/>
    <s v="Mesquite"/>
    <s v="TX"/>
    <n v="1500"/>
    <s v="benefits"/>
    <x v="11"/>
    <x v="0"/>
    <s v="2024-01-07"/>
    <n v="500"/>
    <n v="613"/>
    <n v="26"/>
    <n v="0"/>
    <n v="18.23"/>
    <n v="0"/>
    <n v="-18.23"/>
    <n v="-18.23"/>
    <n v="-1"/>
    <n v="4.24"/>
    <n v="0.7"/>
    <n v="0"/>
    <n v="0"/>
    <s v="PAUSE"/>
  </r>
  <r>
    <s v="irmap5901@gmail.com"/>
    <s v="irma"/>
    <s v="serrano"/>
    <s v="Madras"/>
    <s v="OR"/>
    <n v="1525"/>
    <s v="safeway"/>
    <x v="15"/>
    <x v="0"/>
    <s v="2024-01-02"/>
    <n v="700"/>
    <n v="862"/>
    <n v="17"/>
    <n v="0"/>
    <n v="9.5500000000000007"/>
    <n v="0"/>
    <n v="-9.5500000000000007"/>
    <n v="-9.5500000000000007"/>
    <n v="-1"/>
    <n v="1.97"/>
    <n v="0.56000000000000005"/>
    <n v="0"/>
    <n v="0"/>
    <s v="PAUSE"/>
  </r>
  <r>
    <s v="josh1lilrock@yahoo.com"/>
    <s v="joshua"/>
    <s v="rashid velez"/>
    <s v="Tallahassee"/>
    <s v="FL"/>
    <n v="1748"/>
    <s v="smackdown"/>
    <x v="1"/>
    <x v="0"/>
    <s v="2024-01-23"/>
    <n v="1000"/>
    <n v="1476"/>
    <n v="25"/>
    <n v="1"/>
    <n v="15.44"/>
    <n v="62.88"/>
    <n v="47.440000000000005"/>
    <n v="47.440000000000005"/>
    <n v="3.0725388601036272"/>
    <n v="1.69"/>
    <n v="0.62"/>
    <n v="15.44"/>
    <n v="0.04"/>
    <s v="SCALE"/>
  </r>
  <r>
    <s v="sharonemascaro@yahoo.com"/>
    <s v="sharone"/>
    <s v="mascaro"/>
    <s v="Pacific"/>
    <s v="WA"/>
    <n v="3600"/>
    <s v="home depot"/>
    <x v="5"/>
    <x v="0"/>
    <s v="2024-01-04"/>
    <n v="400"/>
    <n v="1104"/>
    <n v="29"/>
    <n v="0"/>
    <n v="23.62"/>
    <n v="0"/>
    <n v="-23.62"/>
    <n v="-23.62"/>
    <n v="-1"/>
    <n v="2.63"/>
    <n v="0.81"/>
    <n v="0"/>
    <n v="0"/>
    <s v="PAUSE"/>
  </r>
  <r>
    <s v="lilmissdeedee@hotmail.com"/>
    <s v="diadra"/>
    <s v="mosley"/>
    <s v="Opa Locka"/>
    <s v="FL"/>
    <n v="4874"/>
    <s v="the setai"/>
    <x v="19"/>
    <x v="0"/>
    <s v="2024-01-31"/>
    <n v="400"/>
    <n v="1199"/>
    <n v="18"/>
    <n v="1"/>
    <n v="14.48"/>
    <n v="36.07"/>
    <n v="21.59"/>
    <n v="21.59"/>
    <n v="1.4910220994475138"/>
    <n v="1.5"/>
    <n v="0.8"/>
    <n v="14.48"/>
    <n v="5.5555555555555552E-2"/>
    <s v="SCALE"/>
  </r>
  <r>
    <s v="rettlerc@hotmail.com"/>
    <s v="cynthia"/>
    <s v="rettler"/>
    <s v="Ashland"/>
    <s v="OR"/>
    <n v="1500"/>
    <s v="ashland community hospital"/>
    <x v="7"/>
    <x v="0"/>
    <s v="2024-01-16"/>
    <n v="1000"/>
    <n v="1832"/>
    <n v="51"/>
    <n v="4"/>
    <n v="37.090000000000003"/>
    <n v="142.88"/>
    <n v="105.78999999999999"/>
    <n v="105.78999999999999"/>
    <n v="2.8522512806686433"/>
    <n v="2.78"/>
    <n v="0.73"/>
    <n v="9.27"/>
    <n v="7.8431372549019607E-2"/>
    <s v="SCALE"/>
  </r>
  <r>
    <s v="dannyboy012683@yahoo.com"/>
    <s v="carlos"/>
    <s v="rios"/>
    <s v="Pacoima"/>
    <s v="CA"/>
    <n v="1535"/>
    <s v="nordstrom"/>
    <x v="0"/>
    <x v="0"/>
    <s v="2024-01-24"/>
    <n v="800"/>
    <n v="811"/>
    <n v="30"/>
    <n v="0"/>
    <n v="12.69"/>
    <n v="0"/>
    <n v="-12.69"/>
    <n v="-12.69"/>
    <n v="-1"/>
    <n v="3.7"/>
    <n v="0.42"/>
    <n v="0"/>
    <n v="0"/>
    <s v="PAUSE"/>
  </r>
  <r>
    <s v="ciera12step@hotmail.com"/>
    <s v="ciera"/>
    <s v="thomas"/>
    <s v="Riverdale"/>
    <s v="GA"/>
    <n v="2000"/>
    <s v="carters"/>
    <x v="6"/>
    <x v="0"/>
    <s v="2024-01-26"/>
    <n v="200"/>
    <n v="533"/>
    <n v="8"/>
    <n v="1"/>
    <n v="4.5"/>
    <n v="58.87"/>
    <n v="54.37"/>
    <n v="54.37"/>
    <n v="12.082222222222221"/>
    <n v="1.5"/>
    <n v="0.56000000000000005"/>
    <n v="4.5"/>
    <n v="0.125"/>
    <s v="SCALE"/>
  </r>
  <r>
    <s v="villasenor_stephanie@yahoo.com"/>
    <s v="martha"/>
    <s v="villasenor"/>
    <s v="La Habra"/>
    <s v="CA"/>
    <n v="1525"/>
    <s v="om fullerton foods"/>
    <x v="19"/>
    <x v="0"/>
    <s v="2024-01-30"/>
    <n v="600"/>
    <n v="766"/>
    <n v="33"/>
    <n v="1"/>
    <n v="23.04"/>
    <n v="63.06"/>
    <n v="40.020000000000003"/>
    <n v="40.020000000000003"/>
    <n v="1.736979166666667"/>
    <n v="4.3099999999999996"/>
    <n v="0.7"/>
    <n v="23.04"/>
    <n v="3.0303030303030304E-2"/>
    <s v="SCALE"/>
  </r>
  <r>
    <s v="badraad2000@yahoo.com"/>
    <s v="lawrence"/>
    <s v="raad"/>
    <s v="Bath"/>
    <s v="PA"/>
    <n v="2275"/>
    <s v="door group service center"/>
    <x v="19"/>
    <x v="0"/>
    <s v="2024-01-31"/>
    <n v="1000"/>
    <n v="1294"/>
    <n v="26"/>
    <n v="0"/>
    <n v="11.49"/>
    <n v="0"/>
    <n v="-11.49"/>
    <n v="-11.49"/>
    <n v="-1"/>
    <n v="2.0099999999999998"/>
    <n v="0.44"/>
    <n v="0"/>
    <n v="0"/>
    <s v="PAUSE"/>
  </r>
  <r>
    <s v="lilm_mofo@yahoo.com"/>
    <s v="victoria"/>
    <s v="reyna"/>
    <s v="Rio Grande Ci"/>
    <s v="TX"/>
    <n v="1798"/>
    <s v="stripes"/>
    <x v="4"/>
    <x v="0"/>
    <s v="2024-01-27"/>
    <n v="600"/>
    <n v="2373"/>
    <n v="90"/>
    <n v="8"/>
    <n v="68.88"/>
    <n v="584.63"/>
    <n v="515.75"/>
    <n v="515.75"/>
    <n v="7.4876596980255519"/>
    <n v="3.79"/>
    <n v="0.77"/>
    <n v="8.61"/>
    <n v="8.8888888888888892E-2"/>
    <s v="SCALE"/>
  </r>
  <r>
    <s v="dennismesserly@yahoo.com"/>
    <s v="dennis"/>
    <s v="messerly"/>
    <s v="Iola"/>
    <s v="TX"/>
    <n v="1354"/>
    <s v="self employeed adjuster"/>
    <x v="4"/>
    <x v="0"/>
    <s v="2024-01-18"/>
    <n v="500"/>
    <n v="2005"/>
    <n v="67"/>
    <n v="2"/>
    <n v="28.15"/>
    <n v="72.680000000000007"/>
    <n v="44.530000000000008"/>
    <n v="44.530000000000008"/>
    <n v="1.5818827708703378"/>
    <n v="3.34"/>
    <n v="0.42"/>
    <n v="14.08"/>
    <n v="2.9850746268656716E-2"/>
    <s v="SCALE"/>
  </r>
  <r>
    <s v="gingerkoonce77@msn.com"/>
    <s v="ginger"/>
    <s v="koonce"/>
    <s v="Benton"/>
    <s v="IL"/>
    <n v="1408"/>
    <s v="continental tire"/>
    <x v="19"/>
    <x v="0"/>
    <s v="2024-01-21"/>
    <n v="100"/>
    <n v="1249"/>
    <n v="31"/>
    <n v="0"/>
    <n v="19.260000000000002"/>
    <n v="0"/>
    <n v="-19.260000000000002"/>
    <n v="-19.260000000000002"/>
    <n v="-1"/>
    <n v="2.48"/>
    <n v="0.62"/>
    <n v="0"/>
    <n v="0"/>
    <s v="PAUSE"/>
  </r>
  <r>
    <s v="peg.wise@yahoo.com"/>
    <s v="peg"/>
    <s v="wise"/>
    <s v="Peoria"/>
    <s v="IL"/>
    <n v="3811"/>
    <s v="laura sweet"/>
    <x v="1"/>
    <x v="0"/>
    <s v="2024-01-17"/>
    <n v="400"/>
    <n v="2491"/>
    <n v="100"/>
    <n v="4"/>
    <n v="64.36"/>
    <n v="160.69999999999999"/>
    <n v="96.339999999999989"/>
    <n v="96.339999999999989"/>
    <n v="1.4968924798011185"/>
    <n v="4.01"/>
    <n v="0.64"/>
    <n v="16.09"/>
    <n v="0.04"/>
    <s v="SCALE"/>
  </r>
  <r>
    <s v="srhodes456@hotmail.com"/>
    <s v="stephen"/>
    <s v="rhodes"/>
    <s v="Springfield"/>
    <s v="OH"/>
    <n v="2500"/>
    <s v="xylem"/>
    <x v="11"/>
    <x v="0"/>
    <s v="2024-01-03"/>
    <n v="200"/>
    <n v="1161"/>
    <n v="29"/>
    <n v="2"/>
    <n v="18.32"/>
    <n v="119.97"/>
    <n v="101.65"/>
    <n v="101.65"/>
    <n v="5.5485807860262009"/>
    <n v="2.5"/>
    <n v="0.63"/>
    <n v="9.16"/>
    <n v="6.8965517241379309E-2"/>
    <s v="SCALE"/>
  </r>
  <r>
    <s v="emreviku@yahoo.co.uk"/>
    <s v="john"/>
    <s v="awere"/>
    <s v="Irvington"/>
    <s v="NJ"/>
    <n v="2496"/>
    <s v="glenridge high school"/>
    <x v="17"/>
    <x v="0"/>
    <s v="2024-01-30"/>
    <n v="800"/>
    <n v="546"/>
    <n v="20"/>
    <n v="0"/>
    <n v="11.18"/>
    <n v="0"/>
    <n v="-11.18"/>
    <n v="-11.18"/>
    <n v="-1"/>
    <n v="3.66"/>
    <n v="0.56000000000000005"/>
    <n v="0"/>
    <n v="0"/>
    <s v="PAUSE"/>
  </r>
  <r>
    <s v="valerio_esther@yahoo.com"/>
    <s v="esther"/>
    <s v="valerio"/>
    <s v="Cocoa"/>
    <s v="FL"/>
    <n v="4000"/>
    <s v="brevard achievement center"/>
    <x v="16"/>
    <x v="0"/>
    <s v="2024-01-03"/>
    <n v="600"/>
    <n v="2235"/>
    <n v="41"/>
    <n v="3"/>
    <n v="30.84"/>
    <n v="184.1"/>
    <n v="153.26"/>
    <n v="153.26"/>
    <n v="4.969520103761349"/>
    <n v="1.83"/>
    <n v="0.75"/>
    <n v="10.28"/>
    <n v="7.3170731707317069E-2"/>
    <s v="SCALE"/>
  </r>
  <r>
    <s v="hurtyol@aol.com"/>
    <s v="yolanda"/>
    <s v="williams"/>
    <s v="Macungie"/>
    <s v="PA"/>
    <n v="1300"/>
    <s v="the bancorp bank"/>
    <x v="11"/>
    <x v="0"/>
    <s v="2024-01-04"/>
    <n v="100"/>
    <n v="2391"/>
    <n v="96"/>
    <n v="0"/>
    <n v="79.47"/>
    <n v="0"/>
    <n v="-79.47"/>
    <n v="-79.47"/>
    <n v="-1"/>
    <n v="4.0199999999999996"/>
    <n v="0.83"/>
    <n v="0"/>
    <n v="0"/>
    <s v="PAUSE"/>
  </r>
  <r>
    <s v="stephenstakiera@gmail.com"/>
    <s v="takiera"/>
    <s v="stephens"/>
    <s v="Chicago"/>
    <s v="IL"/>
    <n v="1248"/>
    <s v="christine bruce"/>
    <x v="15"/>
    <x v="0"/>
    <s v="2024-01-29"/>
    <n v="300"/>
    <n v="1044"/>
    <n v="33"/>
    <n v="3"/>
    <n v="23.58"/>
    <n v="111.75"/>
    <n v="88.17"/>
    <n v="88.17"/>
    <n v="3.7391857506361328"/>
    <n v="3.16"/>
    <n v="0.71"/>
    <n v="7.86"/>
    <n v="9.0909090909090912E-2"/>
    <s v="SCALE"/>
  </r>
  <r>
    <s v="lakandris@yahoo.com"/>
    <s v="lakandris"/>
    <s v="mccall"/>
    <s v="Cincinnati"/>
    <s v="OH"/>
    <n v="2639"/>
    <s v="east galbraith"/>
    <x v="19"/>
    <x v="0"/>
    <s v="2024-01-31"/>
    <n v="400"/>
    <n v="2343"/>
    <n v="91"/>
    <n v="2"/>
    <n v="75.73"/>
    <n v="85.09"/>
    <n v="9.36"/>
    <n v="9.36"/>
    <n v="0.12359698930410667"/>
    <n v="3.88"/>
    <n v="0.83"/>
    <n v="37.86"/>
    <n v="2.197802197802198E-2"/>
    <s v="SCALE"/>
  </r>
  <r>
    <s v="amymcgrailhernandez@gmail.com"/>
    <s v="amy"/>
    <s v="hernandez"/>
    <s v="McKinney"/>
    <s v="TX"/>
    <n v="3250"/>
    <s v="amylynn events"/>
    <x v="6"/>
    <x v="0"/>
    <s v="2024-01-16"/>
    <n v="700"/>
    <n v="1883"/>
    <n v="77"/>
    <n v="0"/>
    <n v="33.99"/>
    <n v="0"/>
    <n v="-33.99"/>
    <n v="-33.99"/>
    <n v="-1"/>
    <n v="4.09"/>
    <n v="0.44"/>
    <n v="0"/>
    <n v="0"/>
    <s v="PAUSE"/>
  </r>
  <r>
    <s v="shantel2281@gmail.com"/>
    <s v="shantel"/>
    <s v="burgos"/>
    <s v="Gresham"/>
    <s v="OR"/>
    <n v="1750"/>
    <s v="assumption village"/>
    <x v="14"/>
    <x v="0"/>
    <s v="2024-01-05"/>
    <n v="1000"/>
    <n v="997"/>
    <n v="22"/>
    <n v="2"/>
    <n v="11.19"/>
    <n v="101.01"/>
    <n v="89.820000000000007"/>
    <n v="89.820000000000007"/>
    <n v="8.0268096514745313"/>
    <n v="2.21"/>
    <n v="0.51"/>
    <n v="5.6"/>
    <n v="9.0909090909090912E-2"/>
    <s v="SCALE"/>
  </r>
  <r>
    <s v="tigeresss12@yahoo.com"/>
    <s v="nelanie"/>
    <s v="szegedi"/>
    <s v="Glenford"/>
    <s v="OH"/>
    <n v="2500"/>
    <s v="social security"/>
    <x v="11"/>
    <x v="0"/>
    <s v="2024-01-05"/>
    <n v="300"/>
    <n v="790"/>
    <n v="15"/>
    <n v="1"/>
    <n v="10.27"/>
    <n v="44.66"/>
    <n v="34.39"/>
    <n v="34.39"/>
    <n v="3.3485881207400197"/>
    <n v="1.9"/>
    <n v="0.68"/>
    <n v="10.27"/>
    <n v="6.6666666666666666E-2"/>
    <s v="SCALE"/>
  </r>
  <r>
    <s v="mwkjkca@hotmail.com"/>
    <s v="mildred"/>
    <s v="king"/>
    <s v="Los Angeles"/>
    <s v="CA"/>
    <n v="2500"/>
    <s v="benefits"/>
    <x v="12"/>
    <x v="0"/>
    <s v="2024-01-17"/>
    <n v="100"/>
    <n v="1957"/>
    <n v="57"/>
    <n v="2"/>
    <n v="42.76"/>
    <n v="144.83000000000001"/>
    <n v="102.07000000000002"/>
    <n v="102.07000000000002"/>
    <n v="2.3870439663236676"/>
    <n v="2.91"/>
    <n v="0.75"/>
    <n v="21.38"/>
    <n v="3.5087719298245612E-2"/>
    <s v="SCALE"/>
  </r>
  <r>
    <s v="biggie58@gmail.com"/>
    <s v="debra"/>
    <s v="ortiz"/>
    <s v="Fort Lauderda"/>
    <s v="FL"/>
    <n v="4500"/>
    <s v="jeffrey m pollock md"/>
    <x v="0"/>
    <x v="0"/>
    <s v="2024-01-24"/>
    <n v="600"/>
    <n v="1894"/>
    <n v="42"/>
    <n v="4"/>
    <n v="18.239999999999998"/>
    <n v="160.38999999999999"/>
    <n v="142.14999999999998"/>
    <n v="142.14999999999998"/>
    <n v="7.7933114035087714"/>
    <n v="2.2200000000000002"/>
    <n v="0.43"/>
    <n v="4.5599999999999996"/>
    <n v="9.5238095238095233E-2"/>
    <s v="SCALE"/>
  </r>
  <r>
    <s v="amerirogers@yahoo.com"/>
    <s v="marquise"/>
    <s v="rogers"/>
    <s v="Lagrange"/>
    <s v="GA"/>
    <n v="2500"/>
    <s v="twin cedars"/>
    <x v="2"/>
    <x v="0"/>
    <s v="2024-01-31"/>
    <n v="800"/>
    <n v="2418"/>
    <n v="93"/>
    <n v="0"/>
    <n v="38.78"/>
    <n v="0"/>
    <n v="-38.78"/>
    <n v="-38.78"/>
    <n v="-1"/>
    <n v="3.85"/>
    <n v="0.42"/>
    <n v="0"/>
    <n v="0"/>
    <s v="PAUSE"/>
  </r>
  <r>
    <s v="terrythompson43@gmail.com"/>
    <s v="james"/>
    <s v="thompson"/>
    <s v="Bradley"/>
    <s v="FL"/>
    <n v="2100"/>
    <s v="t d bank"/>
    <x v="18"/>
    <x v="0"/>
    <s v="2024-01-27"/>
    <n v="500"/>
    <n v="929"/>
    <n v="21"/>
    <n v="2"/>
    <n v="13.49"/>
    <n v="70.66"/>
    <n v="57.169999999999995"/>
    <n v="57.169999999999995"/>
    <n v="4.2379540400296509"/>
    <n v="2.2599999999999998"/>
    <n v="0.64"/>
    <n v="6.74"/>
    <n v="9.5238095238095233E-2"/>
    <s v="SCALE"/>
  </r>
  <r>
    <s v="alyssaher@hotmail.com"/>
    <s v="alyssa"/>
    <s v="her"/>
    <s v="Milwaukee"/>
    <s v="WI"/>
    <n v="1535"/>
    <s v="columbia st. marys"/>
    <x v="2"/>
    <x v="0"/>
    <s v="2024-01-20"/>
    <n v="700"/>
    <n v="1643"/>
    <n v="58"/>
    <n v="1"/>
    <n v="34.909999999999997"/>
    <n v="61.45"/>
    <n v="26.540000000000006"/>
    <n v="26.540000000000006"/>
    <n v="0.76024061873388737"/>
    <n v="3.53"/>
    <n v="0.6"/>
    <n v="34.909999999999997"/>
    <n v="1.7241379310344827E-2"/>
    <s v="SCALE"/>
  </r>
  <r>
    <s v="dh11982d@gmail.com"/>
    <s v="dee"/>
    <s v="harbour"/>
    <s v="Meridian"/>
    <s v="ID"/>
    <n v="4500"/>
    <n v="0"/>
    <x v="16"/>
    <x v="0"/>
    <s v="2024-01-22"/>
    <n v="600"/>
    <n v="1203"/>
    <n v="30"/>
    <n v="0"/>
    <n v="21.7"/>
    <n v="0"/>
    <n v="-21.7"/>
    <n v="-21.7"/>
    <n v="-1"/>
    <n v="2.4900000000000002"/>
    <n v="0.72"/>
    <n v="0"/>
    <n v="0"/>
    <s v="PAUSE"/>
  </r>
  <r>
    <s v="jlwverse@gmail.com"/>
    <s v="jonathan"/>
    <s v="williams"/>
    <s v="San Antonio"/>
    <s v="TX"/>
    <n v="1700"/>
    <s v="heb"/>
    <x v="11"/>
    <x v="0"/>
    <s v="2024-01-01"/>
    <n v="700"/>
    <n v="1953"/>
    <n v="87"/>
    <n v="2"/>
    <n v="35.369999999999997"/>
    <n v="84.61"/>
    <n v="49.24"/>
    <n v="49.24"/>
    <n v="1.3921402318348886"/>
    <n v="4.45"/>
    <n v="0.41"/>
    <n v="17.68"/>
    <n v="2.2988505747126436E-2"/>
    <s v="SCALE"/>
  </r>
  <r>
    <s v="azesha_ryan@hotmail.com"/>
    <s v="azesha"/>
    <s v="ryan"/>
    <s v="Portage"/>
    <s v="IN"/>
    <n v="1500"/>
    <s v="massage envy"/>
    <x v="19"/>
    <x v="0"/>
    <s v="2024-01-30"/>
    <n v="1000"/>
    <n v="947"/>
    <n v="20"/>
    <n v="0"/>
    <n v="16.34"/>
    <n v="0"/>
    <n v="-16.34"/>
    <n v="-16.34"/>
    <n v="-1"/>
    <n v="2.11"/>
    <n v="0.82"/>
    <n v="0"/>
    <n v="0"/>
    <s v="PAUSE"/>
  </r>
  <r>
    <s v="myesha_stewart92@yahoo.com"/>
    <s v="myesha"/>
    <s v="stewart"/>
    <s v="Beaumont"/>
    <s v="TX"/>
    <n v="3000"/>
    <s v="ssi"/>
    <x v="18"/>
    <x v="0"/>
    <s v="2024-01-16"/>
    <n v="700"/>
    <n v="2210"/>
    <n v="35"/>
    <n v="1"/>
    <n v="22.19"/>
    <n v="49.84"/>
    <n v="27.650000000000002"/>
    <n v="27.650000000000002"/>
    <n v="1.2460567823343849"/>
    <n v="1.58"/>
    <n v="0.63"/>
    <n v="22.19"/>
    <n v="2.8571428571428571E-2"/>
    <s v="SCALE"/>
  </r>
  <r>
    <s v="carolmccomber@yahoo.com"/>
    <s v="carol"/>
    <s v="mccomber"/>
    <s v="Lansing"/>
    <s v="MI"/>
    <n v="3500"/>
    <s v="ryder loc"/>
    <x v="19"/>
    <x v="0"/>
    <s v="2024-01-14"/>
    <n v="300"/>
    <n v="1491"/>
    <n v="26"/>
    <n v="0"/>
    <n v="16.39"/>
    <n v="0"/>
    <n v="-16.39"/>
    <n v="-16.39"/>
    <n v="-1"/>
    <n v="1.74"/>
    <n v="0.63"/>
    <n v="0"/>
    <n v="0"/>
    <s v="PAUSE"/>
  </r>
  <r>
    <s v="fpvaskejr@yahoo.com"/>
    <s v="francis"/>
    <s v="vaske"/>
    <s v="Sardinia"/>
    <s v="OH"/>
    <n v="1600"/>
    <s v="state of ohio"/>
    <x v="11"/>
    <x v="0"/>
    <s v="2024-01-27"/>
    <n v="400"/>
    <n v="2428"/>
    <n v="72"/>
    <n v="2"/>
    <n v="37.659999999999997"/>
    <n v="77.73"/>
    <n v="40.070000000000007"/>
    <n v="40.070000000000007"/>
    <n v="1.0639936271906536"/>
    <n v="2.97"/>
    <n v="0.52"/>
    <n v="18.829999999999998"/>
    <n v="2.7777777777777776E-2"/>
    <s v="SCALE"/>
  </r>
  <r>
    <s v="dominicankidzz@hotmail.com"/>
    <s v="fernando"/>
    <s v="santos"/>
    <s v="Lutz"/>
    <s v="FL"/>
    <n v="1625"/>
    <s v="tampa general hospital"/>
    <x v="10"/>
    <x v="0"/>
    <s v="2024-01-28"/>
    <n v="800"/>
    <n v="1685"/>
    <n v="71"/>
    <n v="3"/>
    <n v="39.75"/>
    <n v="122.06"/>
    <n v="82.31"/>
    <n v="82.31"/>
    <n v="2.070691823899371"/>
    <n v="4.21"/>
    <n v="0.56000000000000005"/>
    <n v="13.25"/>
    <n v="4.2253521126760563E-2"/>
    <s v="SCALE"/>
  </r>
  <r>
    <s v="ckburk@hotmail.com"/>
    <s v="cheryll"/>
    <s v="burk"/>
    <s v="Glendora"/>
    <s v="CA"/>
    <n v="3200"/>
    <s v="retired"/>
    <x v="14"/>
    <x v="0"/>
    <s v="2024-01-11"/>
    <n v="600"/>
    <n v="2080"/>
    <n v="78"/>
    <n v="0"/>
    <n v="40.11"/>
    <n v="0"/>
    <n v="-40.11"/>
    <n v="-40.11"/>
    <n v="-1"/>
    <n v="3.75"/>
    <n v="0.51"/>
    <n v="0"/>
    <n v="0"/>
    <s v="PAUSE"/>
  </r>
  <r>
    <s v="rachel1779@hotmail.com"/>
    <s v="rachel"/>
    <s v="jacobs"/>
    <s v="West Bend"/>
    <s v="WI"/>
    <n v="1535"/>
    <s v="mikkelson"/>
    <x v="18"/>
    <x v="0"/>
    <s v="2024-01-06"/>
    <n v="400"/>
    <n v="943"/>
    <n v="29"/>
    <n v="0"/>
    <n v="18.23"/>
    <n v="0"/>
    <n v="-18.23"/>
    <n v="-18.23"/>
    <n v="-1"/>
    <n v="3.08"/>
    <n v="0.63"/>
    <n v="0"/>
    <n v="0"/>
    <s v="PAUSE"/>
  </r>
  <r>
    <s v="pascott33@yahoo.com"/>
    <s v="melissa"/>
    <s v="ross"/>
    <s v="Simpsonville"/>
    <s v="SC"/>
    <n v="3800"/>
    <s v="ssi"/>
    <x v="19"/>
    <x v="0"/>
    <s v="2024-01-02"/>
    <n v="800"/>
    <n v="1907"/>
    <n v="34"/>
    <n v="3"/>
    <n v="19.62"/>
    <n v="172.73"/>
    <n v="153.10999999999999"/>
    <n v="153.10999999999999"/>
    <n v="7.8037716615698258"/>
    <n v="1.78"/>
    <n v="0.57999999999999996"/>
    <n v="6.54"/>
    <n v="8.8235294117647065E-2"/>
    <s v="SCALE"/>
  </r>
  <r>
    <s v="k_little17@hotmail.com"/>
    <s v="kemisha"/>
    <s v="little"/>
    <s v="Hartford"/>
    <s v="CT"/>
    <n v="1500"/>
    <s v="rr donelley"/>
    <x v="11"/>
    <x v="0"/>
    <s v="2024-01-26"/>
    <n v="100"/>
    <n v="1467"/>
    <n v="62"/>
    <n v="2"/>
    <n v="26.25"/>
    <n v="140.31"/>
    <n v="114.06"/>
    <n v="114.06"/>
    <n v="4.3451428571428572"/>
    <n v="4.2300000000000004"/>
    <n v="0.42"/>
    <n v="13.12"/>
    <n v="3.2258064516129031E-2"/>
    <s v="SCALE"/>
  </r>
  <r>
    <s v="mztoya337@yahoo.com"/>
    <s v="marquis"/>
    <s v="ford"/>
    <s v="Lafayette"/>
    <s v="LA"/>
    <n v="1500"/>
    <s v="lafayette general hospital"/>
    <x v="16"/>
    <x v="0"/>
    <s v="2024-01-19"/>
    <n v="800"/>
    <n v="689"/>
    <n v="21"/>
    <n v="2"/>
    <n v="16.829999999999998"/>
    <n v="74.47"/>
    <n v="57.64"/>
    <n v="57.64"/>
    <n v="3.4248366013071898"/>
    <n v="3.05"/>
    <n v="0.8"/>
    <n v="8.41"/>
    <n v="9.5238095238095233E-2"/>
    <s v="SCALE"/>
  </r>
  <r>
    <s v="jhbales2727@yahoo.com"/>
    <s v="john"/>
    <s v="bales"/>
    <s v="Cleves"/>
    <s v="OH"/>
    <n v="3000"/>
    <s v="iowa steak"/>
    <x v="7"/>
    <x v="0"/>
    <s v="2024-01-07"/>
    <n v="400"/>
    <n v="673"/>
    <n v="16"/>
    <n v="1"/>
    <n v="11.29"/>
    <n v="72.48"/>
    <n v="61.190000000000005"/>
    <n v="61.190000000000005"/>
    <n v="5.41984056687334"/>
    <n v="2.38"/>
    <n v="0.71"/>
    <n v="11.29"/>
    <n v="6.25E-2"/>
    <s v="SCALE"/>
  </r>
  <r>
    <s v="lmzdrummer@yahoo.com"/>
    <s v="eric"/>
    <s v="johnson"/>
    <s v="Lanham"/>
    <s v="MD"/>
    <n v="2583"/>
    <s v="smithsonian institution"/>
    <x v="5"/>
    <x v="0"/>
    <s v="2024-01-02"/>
    <n v="500"/>
    <n v="1231"/>
    <n v="40"/>
    <n v="0"/>
    <n v="22.97"/>
    <n v="0"/>
    <n v="-22.97"/>
    <n v="-22.97"/>
    <n v="-1"/>
    <n v="3.25"/>
    <n v="0.56999999999999995"/>
    <n v="0"/>
    <n v="0"/>
    <s v="PAUSE"/>
  </r>
  <r>
    <s v="collinsspeed42@gmail.com"/>
    <s v="victor"/>
    <s v="collins"/>
    <s v="Snellville"/>
    <s v="GA"/>
    <n v="3750"/>
    <s v="wachter technologies"/>
    <x v="3"/>
    <x v="0"/>
    <s v="2024-01-27"/>
    <n v="1000"/>
    <n v="2384"/>
    <n v="71"/>
    <n v="3"/>
    <n v="56.15"/>
    <n v="173.07"/>
    <n v="116.91999999999999"/>
    <n v="116.91999999999999"/>
    <n v="2.0822796081923416"/>
    <n v="2.98"/>
    <n v="0.79"/>
    <n v="18.72"/>
    <n v="4.2253521126760563E-2"/>
    <s v="SCALE"/>
  </r>
  <r>
    <s v="carlamiller825@yahoo.com"/>
    <s v="carla"/>
    <s v="miller"/>
    <s v="Cincinnati"/>
    <s v="OH"/>
    <n v="2000"/>
    <s v="speedy refund"/>
    <x v="4"/>
    <x v="0"/>
    <s v="2024-01-21"/>
    <n v="1000"/>
    <n v="1993"/>
    <n v="45"/>
    <n v="0"/>
    <n v="30.85"/>
    <n v="0"/>
    <n v="-30.85"/>
    <n v="-30.85"/>
    <n v="-1"/>
    <n v="2.2599999999999998"/>
    <n v="0.69"/>
    <n v="0"/>
    <n v="0"/>
    <s v="PAUSE"/>
  </r>
  <r>
    <s v="kmd2181@gmail.com"/>
    <s v="kimberly"/>
    <s v="delarosa"/>
    <s v="Brownsburg"/>
    <s v="IN"/>
    <n v="5480"/>
    <s v="st vincent medical group"/>
    <x v="11"/>
    <x v="0"/>
    <s v="2024-01-13"/>
    <n v="400"/>
    <n v="2079"/>
    <n v="90"/>
    <n v="10"/>
    <n v="38.53"/>
    <n v="522.84"/>
    <n v="484.31000000000006"/>
    <n v="484.31000000000006"/>
    <n v="12.569685958992993"/>
    <n v="4.33"/>
    <n v="0.43"/>
    <n v="3.85"/>
    <n v="0.1111111111111111"/>
    <s v="SCALE"/>
  </r>
  <r>
    <s v="silvercatslove@yahoo.com"/>
    <s v="daniel"/>
    <s v="guerrero"/>
    <s v="El Centro"/>
    <s v="CA"/>
    <n v="2000"/>
    <s v="national beef"/>
    <x v="13"/>
    <x v="0"/>
    <s v="2024-01-01"/>
    <n v="300"/>
    <n v="697"/>
    <n v="15"/>
    <n v="1"/>
    <n v="6.28"/>
    <n v="40.04"/>
    <n v="33.76"/>
    <n v="33.76"/>
    <n v="5.3757961783439487"/>
    <n v="2.15"/>
    <n v="0.42"/>
    <n v="6.28"/>
    <n v="6.6666666666666666E-2"/>
    <s v="SCALE"/>
  </r>
  <r>
    <s v="ngurayl@gmail.com"/>
    <s v="noel"/>
    <s v="guay"/>
    <s v="San Leandro"/>
    <s v="CA"/>
    <n v="1800"/>
    <s v="da vita dialysis center"/>
    <x v="15"/>
    <x v="0"/>
    <s v="2024-01-27"/>
    <n v="200"/>
    <n v="2348"/>
    <n v="54"/>
    <n v="6"/>
    <n v="39.479999999999997"/>
    <n v="265.52"/>
    <n v="226.04"/>
    <n v="226.04"/>
    <n v="5.7254305977710231"/>
    <n v="2.2999999999999998"/>
    <n v="0.73"/>
    <n v="6.58"/>
    <n v="0.1111111111111111"/>
    <s v="SCALE"/>
  </r>
  <r>
    <s v="jburch79@hotmail.com"/>
    <s v="jennifer"/>
    <s v="harrison"/>
    <s v="Folcroft"/>
    <s v="PA"/>
    <n v="1100"/>
    <s v="pearson vue"/>
    <x v="14"/>
    <x v="0"/>
    <s v="2024-01-04"/>
    <n v="500"/>
    <n v="1195"/>
    <n v="37"/>
    <n v="0"/>
    <n v="21.23"/>
    <n v="0"/>
    <n v="-21.23"/>
    <n v="-21.23"/>
    <n v="-1"/>
    <n v="3.1"/>
    <n v="0.56999999999999995"/>
    <n v="0"/>
    <n v="0"/>
    <s v="PAUSE"/>
  </r>
  <r>
    <s v="menajulkes@gmail.com"/>
    <s v="thameenaa"/>
    <s v="julkes"/>
    <s v="Merrillville"/>
    <s v="IN"/>
    <n v="2398"/>
    <s v="prompt ambulance"/>
    <x v="10"/>
    <x v="0"/>
    <s v="2024-01-02"/>
    <n v="500"/>
    <n v="780"/>
    <n v="27"/>
    <n v="2"/>
    <n v="21.67"/>
    <n v="113.77"/>
    <n v="92.1"/>
    <n v="92.1"/>
    <n v="4.2501153668666349"/>
    <n v="3.46"/>
    <n v="0.8"/>
    <n v="10.84"/>
    <n v="7.407407407407407E-2"/>
    <s v="SCALE"/>
  </r>
  <r>
    <s v="mkeane77@hotmail.com"/>
    <s v="michael"/>
    <s v="keane"/>
    <s v="Fort Lauderda"/>
    <s v="FL"/>
    <n v="7100"/>
    <s v="nova southeastern univcersity"/>
    <x v="16"/>
    <x v="0"/>
    <s v="2024-01-21"/>
    <n v="1000"/>
    <n v="2031"/>
    <n v="49"/>
    <n v="0"/>
    <n v="37.6"/>
    <n v="0"/>
    <n v="-37.6"/>
    <n v="-37.6"/>
    <n v="-1"/>
    <n v="2.41"/>
    <n v="0.77"/>
    <n v="0"/>
    <n v="0"/>
    <s v="PAUSE"/>
  </r>
  <r>
    <s v="xburrell22@gmail.com"/>
    <s v="xoliswa"/>
    <s v="burrell"/>
    <s v="Los Angeles"/>
    <s v="CA"/>
    <n v="3100"/>
    <s v="livhomeinc."/>
    <x v="18"/>
    <x v="0"/>
    <s v="2024-01-17"/>
    <n v="300"/>
    <n v="2081"/>
    <n v="65"/>
    <n v="0"/>
    <n v="33.4"/>
    <n v="0"/>
    <n v="-33.4"/>
    <n v="-33.4"/>
    <n v="-1"/>
    <n v="3.12"/>
    <n v="0.51"/>
    <n v="0"/>
    <n v="0"/>
    <s v="PAUSE"/>
  </r>
  <r>
    <s v="collateralpuppy@yahoo.com"/>
    <s v="jane"/>
    <s v="bullinger"/>
    <s v="Fort Collins"/>
    <s v="CO"/>
    <n v="3000"/>
    <s v="westondistancelearning"/>
    <x v="0"/>
    <x v="0"/>
    <s v="2024-01-01"/>
    <n v="200"/>
    <n v="1163"/>
    <n v="24"/>
    <n v="0"/>
    <n v="15.35"/>
    <n v="0"/>
    <n v="-15.35"/>
    <n v="-15.35"/>
    <n v="-1"/>
    <n v="2.06"/>
    <n v="0.64"/>
    <n v="0"/>
    <n v="0"/>
    <s v="PAUSE"/>
  </r>
  <r>
    <s v="mm_huntington@hotmail.com"/>
    <s v="midra"/>
    <s v="huntington"/>
    <s v="Aurora"/>
    <s v="CO"/>
    <n v="2250"/>
    <s v="pinpoint"/>
    <x v="9"/>
    <x v="0"/>
    <s v="2024-01-28"/>
    <n v="300"/>
    <n v="1066"/>
    <n v="44"/>
    <n v="3"/>
    <n v="20.28"/>
    <n v="192.7"/>
    <n v="172.42"/>
    <n v="172.42"/>
    <n v="8.5019723865877701"/>
    <n v="4.13"/>
    <n v="0.46"/>
    <n v="6.76"/>
    <n v="6.8181818181818177E-2"/>
    <s v="SCALE"/>
  </r>
  <r>
    <s v="isaymae@bellsouth.net"/>
    <s v="willie"/>
    <s v="ashley"/>
    <s v="Pensacola"/>
    <s v="FL"/>
    <n v="2817"/>
    <s v="maximhealthcare"/>
    <x v="18"/>
    <x v="0"/>
    <s v="2024-01-16"/>
    <n v="700"/>
    <n v="1489"/>
    <n v="40"/>
    <n v="0"/>
    <n v="24.42"/>
    <n v="0"/>
    <n v="-24.42"/>
    <n v="-24.42"/>
    <n v="-1"/>
    <n v="2.69"/>
    <n v="0.61"/>
    <n v="0"/>
    <n v="0"/>
    <s v="PAUSE"/>
  </r>
  <r>
    <s v="candishenry67@hotmail.com"/>
    <s v="candis"/>
    <s v="henry"/>
    <s v="Peoria"/>
    <s v="IL"/>
    <n v="1522"/>
    <s v="heavenly search"/>
    <x v="17"/>
    <x v="0"/>
    <s v="2024-01-27"/>
    <n v="700"/>
    <n v="1599"/>
    <n v="39"/>
    <n v="4"/>
    <n v="29.64"/>
    <n v="264.63"/>
    <n v="234.99"/>
    <n v="234.99"/>
    <n v="7.9281376518218627"/>
    <n v="2.44"/>
    <n v="0.76"/>
    <n v="7.41"/>
    <n v="0.10256410256410256"/>
    <s v="SCALE"/>
  </r>
  <r>
    <s v="keithherron10@yahoo.com"/>
    <s v="keith"/>
    <s v="herron"/>
    <s v="Harvey"/>
    <s v="IL"/>
    <n v="4000"/>
    <s v="menars"/>
    <x v="3"/>
    <x v="0"/>
    <s v="2024-01-27"/>
    <n v="400"/>
    <n v="1113"/>
    <n v="26"/>
    <n v="1"/>
    <n v="13.89"/>
    <n v="63.23"/>
    <n v="49.339999999999996"/>
    <n v="49.339999999999996"/>
    <n v="3.5521958243340528"/>
    <n v="2.34"/>
    <n v="0.53"/>
    <n v="13.89"/>
    <n v="3.8461538461538464E-2"/>
    <s v="SCALE"/>
  </r>
  <r>
    <s v="xbphx11@hotmail.com"/>
    <s v="benjamin"/>
    <s v="howell"/>
    <s v="Chicago"/>
    <s v="IL"/>
    <n v="5000"/>
    <s v="enova financial"/>
    <x v="13"/>
    <x v="0"/>
    <s v="2024-01-20"/>
    <n v="200"/>
    <n v="1217"/>
    <n v="35"/>
    <n v="1"/>
    <n v="20.22"/>
    <n v="51.14"/>
    <n v="30.92"/>
    <n v="30.92"/>
    <n v="1.5291790306627104"/>
    <n v="2.88"/>
    <n v="0.57999999999999996"/>
    <n v="20.22"/>
    <n v="2.8571428571428571E-2"/>
    <s v="SCALE"/>
  </r>
  <r>
    <s v="cmeman2001@yahoo.com"/>
    <s v="carlos"/>
    <s v="hernandez"/>
    <s v="Mantua"/>
    <s v="NJ"/>
    <n v="2768"/>
    <s v="safety kleen"/>
    <x v="2"/>
    <x v="0"/>
    <s v="2024-01-26"/>
    <n v="700"/>
    <n v="2307"/>
    <n v="35"/>
    <n v="0"/>
    <n v="23.23"/>
    <n v="0"/>
    <n v="-23.23"/>
    <n v="-23.23"/>
    <n v="-1"/>
    <n v="1.52"/>
    <n v="0.66"/>
    <n v="0"/>
    <n v="0"/>
    <s v="PAUSE"/>
  </r>
  <r>
    <s v="jc63jjj@yahoo.com"/>
    <s v="joe"/>
    <s v="hicks jr"/>
    <s v="Woodbridge"/>
    <s v="VA"/>
    <n v="2300"/>
    <s v="prince william county schools"/>
    <x v="19"/>
    <x v="0"/>
    <s v="2024-01-17"/>
    <n v="800"/>
    <n v="1747"/>
    <n v="66"/>
    <n v="0"/>
    <n v="51.01"/>
    <n v="0"/>
    <n v="-51.01"/>
    <n v="-51.01"/>
    <n v="-1"/>
    <n v="3.78"/>
    <n v="0.77"/>
    <n v="0"/>
    <n v="0"/>
    <s v="PAUSE"/>
  </r>
  <r>
    <s v="xkjackson633@yahoo.com"/>
    <s v="keisha"/>
    <s v="jackson"/>
    <s v="Richmond"/>
    <s v="VA"/>
    <n v="2167"/>
    <s v="anthem bc bs"/>
    <x v="12"/>
    <x v="0"/>
    <s v="2024-01-05"/>
    <n v="700"/>
    <n v="2218"/>
    <n v="66"/>
    <n v="7"/>
    <n v="30.38"/>
    <n v="451.64"/>
    <n v="421.26"/>
    <n v="421.26"/>
    <n v="13.866359447004609"/>
    <n v="2.98"/>
    <n v="0.46"/>
    <n v="4.34"/>
    <n v="0.10606060606060606"/>
    <s v="SCALE"/>
  </r>
  <r>
    <s v="staceys955@gmail.com"/>
    <s v="stacey"/>
    <s v="sinko"/>
    <s v="Bentleyville"/>
    <s v="PA"/>
    <n v="6933"/>
    <s v="washington hospital"/>
    <x v="15"/>
    <x v="0"/>
    <s v="2024-01-16"/>
    <n v="200"/>
    <n v="1675"/>
    <n v="63"/>
    <n v="2"/>
    <n v="27.75"/>
    <n v="138"/>
    <n v="110.25"/>
    <n v="110.25"/>
    <n v="3.9729729729729728"/>
    <n v="3.76"/>
    <n v="0.44"/>
    <n v="13.88"/>
    <n v="3.1746031746031744E-2"/>
    <s v="SCALE"/>
  </r>
  <r>
    <s v="tjlindley47452@aol.com"/>
    <s v="teresa"/>
    <s v="lindley"/>
    <s v="Orleans"/>
    <s v="IN"/>
    <n v="2999"/>
    <s v="self"/>
    <x v="9"/>
    <x v="0"/>
    <s v="2024-01-17"/>
    <n v="800"/>
    <n v="1418"/>
    <n v="39"/>
    <n v="3"/>
    <n v="32.21"/>
    <n v="185.33"/>
    <n v="153.12"/>
    <n v="153.12"/>
    <n v="4.7538031667184102"/>
    <n v="2.75"/>
    <n v="0.83"/>
    <n v="10.74"/>
    <n v="7.6923076923076927E-2"/>
    <s v="SCALE"/>
  </r>
  <r>
    <s v="tyshawnmiller55@yahoo.com"/>
    <s v="deora"/>
    <s v="alexander"/>
    <s v="San Bernardin"/>
    <s v="CA"/>
    <n v="1500"/>
    <s v="firsttransit"/>
    <x v="17"/>
    <x v="0"/>
    <s v="2024-01-07"/>
    <n v="100"/>
    <n v="1996"/>
    <n v="33"/>
    <n v="0"/>
    <n v="27.69"/>
    <n v="0"/>
    <n v="-27.69"/>
    <n v="-27.69"/>
    <n v="-1"/>
    <n v="1.65"/>
    <n v="0.84"/>
    <n v="0"/>
    <n v="0"/>
    <s v="PAUSE"/>
  </r>
  <r>
    <s v="muziqnut@hotmail.com"/>
    <s v="steve"/>
    <s v="gentry"/>
    <s v="Van Nuys"/>
    <s v="CA"/>
    <n v="3991"/>
    <s v="onscenevideo"/>
    <x v="3"/>
    <x v="0"/>
    <s v="2024-01-24"/>
    <n v="400"/>
    <n v="639"/>
    <n v="25"/>
    <n v="0"/>
    <n v="14.92"/>
    <n v="0"/>
    <n v="-14.92"/>
    <n v="-14.92"/>
    <n v="-1"/>
    <n v="3.91"/>
    <n v="0.6"/>
    <n v="0"/>
    <n v="0"/>
    <s v="PAUSE"/>
  </r>
  <r>
    <s v="joepazos@hotmail.com"/>
    <s v="joe"/>
    <s v="pazos"/>
    <s v="Sebring"/>
    <s v="FL"/>
    <n v="2600"/>
    <s v="cell phones inc;"/>
    <x v="9"/>
    <x v="0"/>
    <s v="2024-01-29"/>
    <n v="600"/>
    <n v="568"/>
    <n v="9"/>
    <n v="1"/>
    <n v="5.86"/>
    <n v="55.01"/>
    <n v="49.15"/>
    <n v="49.15"/>
    <n v="8.387372013651877"/>
    <n v="1.58"/>
    <n v="0.65"/>
    <n v="5.86"/>
    <n v="0.1111111111111111"/>
    <s v="SCALE"/>
  </r>
  <r>
    <s v="lumina092@aol.com"/>
    <s v="glenda"/>
    <s v="piedra"/>
    <s v="Pompano Beach"/>
    <s v="FL"/>
    <n v="1025"/>
    <s v="retired"/>
    <x v="15"/>
    <x v="0"/>
    <s v="2024-01-05"/>
    <n v="100"/>
    <n v="2474"/>
    <n v="40"/>
    <n v="0"/>
    <n v="32.450000000000003"/>
    <n v="0"/>
    <n v="-32.450000000000003"/>
    <n v="-32.450000000000003"/>
    <n v="-1"/>
    <n v="1.62"/>
    <n v="0.81"/>
    <n v="0"/>
    <n v="0"/>
    <s v="PAUSE"/>
  </r>
  <r>
    <s v="mamp110976@yahoo.com"/>
    <s v="samantha"/>
    <s v="wright"/>
    <s v="Jacksonville"/>
    <s v="FL"/>
    <n v="1000"/>
    <s v="hca healthcare"/>
    <x v="16"/>
    <x v="0"/>
    <s v="2024-01-22"/>
    <n v="100"/>
    <n v="2180"/>
    <n v="62"/>
    <n v="0"/>
    <n v="43.75"/>
    <n v="0"/>
    <n v="-43.75"/>
    <n v="-43.75"/>
    <n v="-1"/>
    <n v="2.84"/>
    <n v="0.71"/>
    <n v="0"/>
    <n v="0"/>
    <s v="PAUSE"/>
  </r>
  <r>
    <s v="coiceman89@gmail.com"/>
    <s v="jeffrey"/>
    <s v="isaac"/>
    <s v="Mc Dermott"/>
    <s v="OH"/>
    <n v="4500"/>
    <s v="state of ohio"/>
    <x v="15"/>
    <x v="0"/>
    <s v="2024-01-11"/>
    <n v="800"/>
    <n v="2436"/>
    <n v="85"/>
    <n v="3"/>
    <n v="49.12"/>
    <n v="142.88999999999999"/>
    <n v="93.769999999999982"/>
    <n v="93.769999999999982"/>
    <n v="1.9089983713355045"/>
    <n v="3.49"/>
    <n v="0.57999999999999996"/>
    <n v="16.37"/>
    <n v="3.5294117647058823E-2"/>
    <s v="SCALE"/>
  </r>
  <r>
    <s v="dentalmargie1@yahoo.com"/>
    <s v="marjorie"/>
    <s v="merrill"/>
    <s v="Reno"/>
    <s v="NV"/>
    <n v="2496"/>
    <s v="saint marys"/>
    <x v="17"/>
    <x v="0"/>
    <s v="2024-01-09"/>
    <n v="400"/>
    <n v="2187"/>
    <n v="36"/>
    <n v="0"/>
    <n v="20.53"/>
    <n v="0"/>
    <n v="-20.53"/>
    <n v="-20.53"/>
    <n v="-1"/>
    <n v="1.65"/>
    <n v="0.56999999999999995"/>
    <n v="0"/>
    <n v="0"/>
    <s v="PAUSE"/>
  </r>
  <r>
    <s v="telamartin84@yahoo.com"/>
    <s v="tela"/>
    <s v="martin"/>
    <s v="Colorado Spri"/>
    <s v="CO"/>
    <n v="3900"/>
    <s v="accounts receivables mana"/>
    <x v="14"/>
    <x v="0"/>
    <s v="2024-01-27"/>
    <n v="100"/>
    <n v="853"/>
    <n v="21"/>
    <n v="0"/>
    <n v="9.86"/>
    <n v="0"/>
    <n v="-9.86"/>
    <n v="-9.86"/>
    <n v="-1"/>
    <n v="2.46"/>
    <n v="0.47"/>
    <n v="0"/>
    <n v="0"/>
    <s v="PAUSE"/>
  </r>
  <r>
    <s v="tam.smith83@hotmail.com"/>
    <s v="arturo"/>
    <s v="badillo"/>
    <s v="Oklahoma City"/>
    <s v="OK"/>
    <n v="3800"/>
    <s v="moorepublicschools"/>
    <x v="5"/>
    <x v="0"/>
    <s v="2024-01-07"/>
    <n v="800"/>
    <n v="1985"/>
    <n v="56"/>
    <n v="0"/>
    <n v="24.02"/>
    <n v="0"/>
    <n v="-24.02"/>
    <n v="-24.02"/>
    <n v="-1"/>
    <n v="2.82"/>
    <n v="0.43"/>
    <n v="0"/>
    <n v="0"/>
    <s v="PAUSE"/>
  </r>
  <r>
    <s v="slpjr@live.com"/>
    <s v="shelton"/>
    <s v="parker"/>
    <s v="Tucson"/>
    <s v="AZ"/>
    <n v="2000"/>
    <s v="dod"/>
    <x v="10"/>
    <x v="0"/>
    <s v="2024-01-23"/>
    <n v="100"/>
    <n v="1017"/>
    <n v="16"/>
    <n v="1"/>
    <n v="10.55"/>
    <n v="40.61"/>
    <n v="30.06"/>
    <n v="30.06"/>
    <n v="2.8492890995260662"/>
    <n v="1.57"/>
    <n v="0.66"/>
    <n v="10.55"/>
    <n v="6.25E-2"/>
    <s v="SCALE"/>
  </r>
  <r>
    <s v="leshay200385@yahoo.com"/>
    <s v="erica"/>
    <s v="morrow"/>
    <s v="Dallas"/>
    <s v="TX"/>
    <n v="2500"/>
    <s v="nissan motor accepta"/>
    <x v="9"/>
    <x v="0"/>
    <s v="2024-01-08"/>
    <n v="500"/>
    <n v="616"/>
    <n v="13"/>
    <n v="0"/>
    <n v="8.16"/>
    <n v="0"/>
    <n v="-8.16"/>
    <n v="-8.16"/>
    <n v="-1"/>
    <n v="2.11"/>
    <n v="0.63"/>
    <n v="0"/>
    <n v="0"/>
    <s v="PAUSE"/>
  </r>
  <r>
    <s v="ejjbrown@wctel.net"/>
    <s v="evelyn"/>
    <s v="brown"/>
    <s v="Plum Branch"/>
    <s v="SC"/>
    <n v="2501"/>
    <s v="fujifilm"/>
    <x v="19"/>
    <x v="0"/>
    <s v="2024-01-26"/>
    <n v="300"/>
    <n v="1406"/>
    <n v="57"/>
    <n v="1"/>
    <n v="35.67"/>
    <n v="69.16"/>
    <n v="33.489999999999995"/>
    <n v="33.489999999999995"/>
    <n v="0.93888421642837094"/>
    <n v="4.05"/>
    <n v="0.63"/>
    <n v="35.67"/>
    <n v="1.7543859649122806E-2"/>
    <s v="SCALE"/>
  </r>
  <r>
    <s v="linetime44@yahoo.com"/>
    <s v="phyllis"/>
    <s v="oden"/>
    <s v="Fairfield"/>
    <s v="CA"/>
    <n v="2200"/>
    <s v="childtime"/>
    <x v="12"/>
    <x v="0"/>
    <s v="2024-01-02"/>
    <n v="700"/>
    <n v="1299"/>
    <n v="26"/>
    <n v="1"/>
    <n v="20.77"/>
    <n v="51.04"/>
    <n v="30.27"/>
    <n v="30.27"/>
    <n v="1.45739046701974"/>
    <n v="2"/>
    <n v="0.8"/>
    <n v="20.77"/>
    <n v="3.8461538461538464E-2"/>
    <s v="SCALE"/>
  </r>
  <r>
    <s v="idachisolm@yahoo.com"/>
    <s v="ida"/>
    <s v="chisolm"/>
    <s v="Highland Park"/>
    <s v="NJ"/>
    <n v="4600"/>
    <s v="stop and shop"/>
    <x v="8"/>
    <x v="0"/>
    <s v="2024-01-02"/>
    <n v="100"/>
    <n v="2425"/>
    <n v="85"/>
    <n v="0"/>
    <n v="62.02"/>
    <n v="0"/>
    <n v="-62.02"/>
    <n v="-62.02"/>
    <n v="-1"/>
    <n v="3.51"/>
    <n v="0.73"/>
    <n v="0"/>
    <n v="0"/>
    <s v="PAUSE"/>
  </r>
  <r>
    <s v="tiffany.woods34@yahoo.com"/>
    <s v="tiffany"/>
    <s v="woods"/>
    <s v="Kansas City"/>
    <s v="MO"/>
    <n v="1500"/>
    <s v="pro installers remodeling"/>
    <x v="7"/>
    <x v="0"/>
    <s v="2024-01-03"/>
    <n v="800"/>
    <n v="1401"/>
    <n v="43"/>
    <n v="0"/>
    <n v="28.26"/>
    <n v="0"/>
    <n v="-28.26"/>
    <n v="-28.26"/>
    <n v="-1"/>
    <n v="3.07"/>
    <n v="0.66"/>
    <n v="0"/>
    <n v="0"/>
    <s v="PAUSE"/>
  </r>
  <r>
    <s v="dabeech444@gmail.com"/>
    <s v="david"/>
    <s v="beechuk"/>
    <s v="Hilton Head I"/>
    <s v="SC"/>
    <n v="3300"/>
    <s v="golf etc"/>
    <x v="15"/>
    <x v="0"/>
    <s v="2024-01-25"/>
    <n v="800"/>
    <n v="1486"/>
    <n v="60"/>
    <n v="5"/>
    <n v="28.36"/>
    <n v="327.14999999999998"/>
    <n v="298.78999999999996"/>
    <n v="298.78999999999996"/>
    <n v="10.53561354019746"/>
    <n v="4.04"/>
    <n v="0.47"/>
    <n v="5.67"/>
    <n v="8.3333333333333329E-2"/>
    <s v="SCALE"/>
  </r>
  <r>
    <s v="tdssears@yahoo.com"/>
    <s v="tony"/>
    <s v="sears"/>
    <s v="Richmond"/>
    <s v="VA"/>
    <n v="4400"/>
    <s v="mcguire veterans hos"/>
    <x v="11"/>
    <x v="0"/>
    <s v="2024-01-31"/>
    <n v="800"/>
    <n v="2483"/>
    <n v="83"/>
    <n v="7"/>
    <n v="51.69"/>
    <n v="418.84"/>
    <n v="367.15"/>
    <n v="367.15"/>
    <n v="7.102921261365835"/>
    <n v="3.34"/>
    <n v="0.62"/>
    <n v="7.38"/>
    <n v="8.4337349397590355E-2"/>
    <s v="SCALE"/>
  </r>
  <r>
    <s v="ramsey0127@hotmail.com"/>
    <s v="angela"/>
    <s v="ramsey"/>
    <s v="Milton"/>
    <s v="FL"/>
    <n v="2080"/>
    <s v="allen services of northwest fl"/>
    <x v="13"/>
    <x v="0"/>
    <s v="2024-01-12"/>
    <n v="800"/>
    <n v="1913"/>
    <n v="77"/>
    <n v="2"/>
    <n v="47.79"/>
    <n v="142.02000000000001"/>
    <n v="94.230000000000018"/>
    <n v="94.230000000000018"/>
    <n v="1.9717514124293789"/>
    <n v="4.03"/>
    <n v="0.62"/>
    <n v="23.9"/>
    <n v="2.5974025974025976E-2"/>
    <s v="SCALE"/>
  </r>
  <r>
    <s v="shary467@msn.com"/>
    <s v="shary"/>
    <s v="clifford"/>
    <s v="Republic"/>
    <s v="OH"/>
    <n v="1500"/>
    <s v="social security"/>
    <x v="4"/>
    <x v="0"/>
    <s v="2024-01-02"/>
    <n v="700"/>
    <n v="1547"/>
    <n v="32"/>
    <n v="1"/>
    <n v="20.97"/>
    <n v="62.76"/>
    <n v="41.79"/>
    <n v="41.79"/>
    <n v="1.9928469241773963"/>
    <n v="2.0699999999999998"/>
    <n v="0.66"/>
    <n v="20.97"/>
    <n v="3.125E-2"/>
    <s v="SCALE"/>
  </r>
  <r>
    <s v="niyihmama2007@aol.com"/>
    <s v="bennie"/>
    <s v="mccants"/>
    <s v="West Palm Bea"/>
    <s v="FL"/>
    <n v="4002"/>
    <s v="palm beach county"/>
    <x v="3"/>
    <x v="0"/>
    <s v="2024-01-10"/>
    <n v="100"/>
    <n v="2200"/>
    <n v="57"/>
    <n v="2"/>
    <n v="46.02"/>
    <n v="135.54"/>
    <n v="89.519999999999982"/>
    <n v="89.519999999999982"/>
    <n v="1.9452411994784871"/>
    <n v="2.59"/>
    <n v="0.81"/>
    <n v="23.01"/>
    <n v="3.5087719298245612E-2"/>
    <s v="SCALE"/>
  </r>
  <r>
    <s v="kellyejohnson79@gmail.com"/>
    <s v="kellye"/>
    <s v="johnson"/>
    <s v="Oklahoma City"/>
    <s v="OK"/>
    <n v="3000"/>
    <s v="southwestern christian univers"/>
    <x v="2"/>
    <x v="0"/>
    <s v="2024-01-05"/>
    <n v="200"/>
    <n v="1747"/>
    <n v="59"/>
    <n v="6"/>
    <n v="38.56"/>
    <n v="421.3"/>
    <n v="382.74"/>
    <n v="382.74"/>
    <n v="9.9258298755186711"/>
    <n v="3.38"/>
    <n v="0.65"/>
    <n v="6.43"/>
    <n v="0.10169491525423729"/>
    <s v="SCALE"/>
  </r>
  <r>
    <s v="guthman3@yahoo.com"/>
    <s v="cheryl"/>
    <s v="guthman"/>
    <s v="Elyria"/>
    <s v="OH"/>
    <n v="1700"/>
    <s v="rothgery"/>
    <x v="10"/>
    <x v="0"/>
    <s v="2024-01-16"/>
    <n v="500"/>
    <n v="566"/>
    <n v="20"/>
    <n v="0"/>
    <n v="13.74"/>
    <n v="0"/>
    <n v="-13.74"/>
    <n v="-13.74"/>
    <n v="-1"/>
    <n v="3.53"/>
    <n v="0.69"/>
    <n v="0"/>
    <n v="0"/>
    <s v="PAUSE"/>
  </r>
  <r>
    <s v="mswindi1284@gmail.com"/>
    <s v="windellyn"/>
    <s v="osborne"/>
    <s v="Bellflower"/>
    <s v="CA"/>
    <n v="2300"/>
    <s v="lifornia"/>
    <x v="14"/>
    <x v="0"/>
    <s v="2024-01-07"/>
    <n v="300"/>
    <n v="2235"/>
    <n v="58"/>
    <n v="1"/>
    <n v="36.58"/>
    <n v="56.42"/>
    <n v="19.840000000000003"/>
    <n v="19.840000000000003"/>
    <n v="0.54237288135593231"/>
    <n v="2.6"/>
    <n v="0.63"/>
    <n v="36.58"/>
    <n v="1.7241379310344827E-2"/>
    <s v="SCALE"/>
  </r>
  <r>
    <s v="eyeluvone@yahoo.com"/>
    <s v="carina"/>
    <s v="vazquez"/>
    <s v="Oakland"/>
    <s v="CA"/>
    <n v="1000"/>
    <s v="alameda county"/>
    <x v="19"/>
    <x v="0"/>
    <s v="2024-01-28"/>
    <n v="400"/>
    <n v="1296"/>
    <n v="41"/>
    <n v="3"/>
    <n v="21.26"/>
    <n v="177.78"/>
    <n v="156.52000000000001"/>
    <n v="156.52000000000001"/>
    <n v="7.3621825023518346"/>
    <n v="3.16"/>
    <n v="0.52"/>
    <n v="7.09"/>
    <n v="7.3170731707317069E-2"/>
    <s v="SCALE"/>
  </r>
  <r>
    <s v="mathewsheridan@yahoo.com"/>
    <s v="mathew"/>
    <s v="sheridan"/>
    <s v="Virginia Beac"/>
    <s v="VA"/>
    <n v="2500"/>
    <s v="urs"/>
    <x v="7"/>
    <x v="0"/>
    <s v="2024-01-13"/>
    <n v="1000"/>
    <n v="2052"/>
    <n v="81"/>
    <n v="1"/>
    <n v="33.17"/>
    <n v="59.73"/>
    <n v="26.559999999999995"/>
    <n v="26.559999999999995"/>
    <n v="0.80072354537232415"/>
    <n v="3.95"/>
    <n v="0.41"/>
    <n v="33.17"/>
    <n v="1.2345679012345678E-2"/>
    <s v="SCALE"/>
  </r>
  <r>
    <s v="tt1j@yahoo.com"/>
    <s v="tiffany"/>
    <s v="townsel"/>
    <s v="Miami"/>
    <s v="FL"/>
    <n v="1500"/>
    <s v="att mobility"/>
    <x v="6"/>
    <x v="0"/>
    <s v="2024-01-28"/>
    <n v="700"/>
    <n v="1865"/>
    <n v="79"/>
    <n v="7"/>
    <n v="66.87"/>
    <n v="456.63"/>
    <n v="389.76"/>
    <n v="389.76"/>
    <n v="5.828622700762673"/>
    <n v="4.24"/>
    <n v="0.85"/>
    <n v="9.5500000000000007"/>
    <n v="8.8607594936708861E-2"/>
    <s v="SCALE"/>
  </r>
  <r>
    <s v="danielewright@yahoo.com"/>
    <s v="danielle"/>
    <s v="wright"/>
    <s v="Jacksonville"/>
    <s v="FL"/>
    <n v="2800"/>
    <s v="aetna"/>
    <x v="11"/>
    <x v="0"/>
    <s v="2024-01-15"/>
    <n v="1000"/>
    <n v="1070"/>
    <n v="21"/>
    <n v="0"/>
    <n v="16.52"/>
    <n v="0"/>
    <n v="-16.52"/>
    <n v="-16.52"/>
    <n v="-1"/>
    <n v="1.96"/>
    <n v="0.79"/>
    <n v="0"/>
    <n v="0"/>
    <s v="PAUSE"/>
  </r>
  <r>
    <s v="leapinglintfrog420@yahoo.com"/>
    <s v="brandi"/>
    <s v="watcher"/>
    <s v="Olympia"/>
    <s v="WA"/>
    <n v="2000"/>
    <s v="busy beez housekeeping"/>
    <x v="8"/>
    <x v="0"/>
    <s v="2024-01-09"/>
    <n v="200"/>
    <n v="1277"/>
    <n v="44"/>
    <n v="0"/>
    <n v="25.03"/>
    <n v="0"/>
    <n v="-25.03"/>
    <n v="-25.03"/>
    <n v="-1"/>
    <n v="3.45"/>
    <n v="0.56999999999999995"/>
    <n v="0"/>
    <n v="0"/>
    <s v="PAUSE"/>
  </r>
  <r>
    <s v="saassy44@yahoo.com"/>
    <s v="pearline"/>
    <s v="rivers"/>
    <s v="Portland"/>
    <s v="OR"/>
    <n v="4500"/>
    <s v="legacy clinic emanuel"/>
    <x v="3"/>
    <x v="0"/>
    <s v="2024-01-30"/>
    <n v="200"/>
    <n v="1372"/>
    <n v="25"/>
    <n v="0"/>
    <n v="18.34"/>
    <n v="0"/>
    <n v="-18.34"/>
    <n v="-18.34"/>
    <n v="-1"/>
    <n v="1.82"/>
    <n v="0.73"/>
    <n v="0"/>
    <n v="0"/>
    <s v="PAUSE"/>
  </r>
  <r>
    <s v="cgood010@yahoo.com"/>
    <s v="chris"/>
    <s v="good"/>
    <s v="Richmond"/>
    <s v="VA"/>
    <n v="1800"/>
    <s v="capital constuction"/>
    <x v="15"/>
    <x v="0"/>
    <s v="2024-01-25"/>
    <n v="300"/>
    <n v="2359"/>
    <n v="39"/>
    <n v="4"/>
    <n v="27.76"/>
    <n v="286.22000000000003"/>
    <n v="258.46000000000004"/>
    <n v="258.46000000000004"/>
    <n v="9.3105187319884735"/>
    <n v="1.65"/>
    <n v="0.71"/>
    <n v="6.94"/>
    <n v="0.10256410256410256"/>
    <s v="SCALE"/>
  </r>
  <r>
    <s v="devilishleo26@yahoo.com"/>
    <s v="patrick"/>
    <s v="bell"/>
    <s v="Decatur"/>
    <s v="GA"/>
    <n v="7000"/>
    <s v="hilton garden inn"/>
    <x v="0"/>
    <x v="0"/>
    <s v="2024-01-13"/>
    <n v="1000"/>
    <n v="1989"/>
    <n v="60"/>
    <n v="7"/>
    <n v="37.659999999999997"/>
    <n v="339.31"/>
    <n v="301.64999999999998"/>
    <n v="301.64999999999998"/>
    <n v="8.0098247477429627"/>
    <n v="3.02"/>
    <n v="0.63"/>
    <n v="5.38"/>
    <n v="0.11666666666666667"/>
    <s v="SCALE"/>
  </r>
  <r>
    <s v="lashelld02@yahoo.com"/>
    <s v="lashell"/>
    <s v="ricks"/>
    <s v="Duncanville"/>
    <s v="TX"/>
    <n v="2750"/>
    <s v="worldwide energy solutions"/>
    <x v="9"/>
    <x v="0"/>
    <s v="2024-01-11"/>
    <n v="400"/>
    <n v="1781"/>
    <n v="68"/>
    <n v="2"/>
    <n v="35.340000000000003"/>
    <n v="118.85"/>
    <n v="83.509999999999991"/>
    <n v="83.509999999999991"/>
    <n v="2.3630447085455568"/>
    <n v="3.82"/>
    <n v="0.52"/>
    <n v="17.670000000000002"/>
    <n v="2.9411764705882353E-2"/>
    <s v="SCALE"/>
  </r>
  <r>
    <s v="tsanders75216@yahoo.com"/>
    <s v="tami"/>
    <s v="womack"/>
    <s v="Dallas"/>
    <s v="TX"/>
    <n v="2550"/>
    <s v="parkland hospital"/>
    <x v="0"/>
    <x v="0"/>
    <s v="2024-01-28"/>
    <n v="600"/>
    <n v="2088"/>
    <n v="86"/>
    <n v="0"/>
    <n v="35.79"/>
    <n v="0"/>
    <n v="-35.79"/>
    <n v="-35.79"/>
    <n v="-1"/>
    <n v="4.12"/>
    <n v="0.42"/>
    <n v="0"/>
    <n v="0"/>
    <s v="PAUSE"/>
  </r>
  <r>
    <s v="monicalynn0118@yahoo.com"/>
    <s v="monica"/>
    <s v="rodriguez"/>
    <s v="San Antonio"/>
    <s v="TX"/>
    <n v="1500"/>
    <s v="reoc partners"/>
    <x v="10"/>
    <x v="0"/>
    <s v="2024-01-21"/>
    <n v="500"/>
    <n v="2157"/>
    <n v="75"/>
    <n v="2"/>
    <n v="42.92"/>
    <n v="74.069999999999993"/>
    <n v="31.149999999999991"/>
    <n v="31.149999999999991"/>
    <n v="0.72576887232059628"/>
    <n v="3.48"/>
    <n v="0.56999999999999995"/>
    <n v="21.46"/>
    <n v="2.6666666666666668E-2"/>
    <s v="SCALE"/>
  </r>
  <r>
    <s v="fabou2557@hotmail.com"/>
    <s v="fernando"/>
    <s v="boullon"/>
    <s v="Forest Park"/>
    <s v="GA"/>
    <n v="5417"/>
    <s v="prestige farms inc"/>
    <x v="6"/>
    <x v="0"/>
    <s v="2024-01-01"/>
    <n v="200"/>
    <n v="1557"/>
    <n v="65"/>
    <n v="1"/>
    <n v="45.22"/>
    <n v="43.89"/>
    <n v="-1.3299999999999983"/>
    <n v="-1.3299999999999983"/>
    <n v="-2.9411764705882314E-2"/>
    <n v="4.17"/>
    <n v="0.7"/>
    <n v="45.22"/>
    <n v="1.5384615384615385E-2"/>
    <s v="SCALE"/>
  </r>
  <r>
    <s v="derrickwalker879@gmail.com"/>
    <s v="derrick"/>
    <s v="walker"/>
    <s v="Dallas"/>
    <s v="TX"/>
    <n v="4500"/>
    <s v="derrick walker"/>
    <x v="16"/>
    <x v="0"/>
    <s v="2024-01-23"/>
    <n v="100"/>
    <n v="2376"/>
    <n v="98"/>
    <n v="0"/>
    <n v="47.44"/>
    <n v="0"/>
    <n v="-47.44"/>
    <n v="-47.44"/>
    <n v="-1"/>
    <n v="4.12"/>
    <n v="0.48"/>
    <n v="0"/>
    <n v="0"/>
    <s v="PAUSE"/>
  </r>
  <r>
    <s v="tripleaoo@aol.com"/>
    <s v="ashlee"/>
    <s v="adams"/>
    <s v="Exeter"/>
    <s v="NH"/>
    <n v="2500"/>
    <s v="langdon place of exeter"/>
    <x v="7"/>
    <x v="0"/>
    <s v="2024-01-29"/>
    <n v="500"/>
    <n v="823"/>
    <n v="13"/>
    <n v="0"/>
    <n v="10.24"/>
    <n v="0"/>
    <n v="-10.24"/>
    <n v="-10.24"/>
    <n v="-1"/>
    <n v="1.58"/>
    <n v="0.79"/>
    <n v="0"/>
    <n v="0"/>
    <s v="PAUSE"/>
  </r>
  <r>
    <s v="jen473dixie@yahoo.com"/>
    <s v="jennifer"/>
    <s v="beltran"/>
    <s v="Benson"/>
    <s v="NC"/>
    <n v="1700"/>
    <s v="dixie denning lp gas"/>
    <x v="1"/>
    <x v="0"/>
    <s v="2024-01-28"/>
    <n v="1000"/>
    <n v="1435"/>
    <n v="31"/>
    <n v="3"/>
    <n v="25.91"/>
    <n v="200.41"/>
    <n v="174.5"/>
    <n v="174.5"/>
    <n v="6.7348514087225011"/>
    <n v="2.16"/>
    <n v="0.84"/>
    <n v="8.64"/>
    <n v="9.6774193548387094E-2"/>
    <s v="SCALE"/>
  </r>
  <r>
    <s v="kyfb@yahoo.com"/>
    <s v="kristin"/>
    <s v="wren"/>
    <s v="Sutherlin"/>
    <s v="OR"/>
    <n v="4000"/>
    <s v="mercy medical center"/>
    <x v="11"/>
    <x v="0"/>
    <s v="2024-01-29"/>
    <n v="1000"/>
    <n v="1927"/>
    <n v="42"/>
    <n v="0"/>
    <n v="25.7"/>
    <n v="0"/>
    <n v="-25.7"/>
    <n v="-25.7"/>
    <n v="-1"/>
    <n v="2.1800000000000002"/>
    <n v="0.61"/>
    <n v="0"/>
    <n v="0"/>
    <s v="PAUSE"/>
  </r>
  <r>
    <s v="dpalermo7207@yahoo.com"/>
    <s v="dorothy"/>
    <s v="palermo"/>
    <s v="Blackstone"/>
    <s v="MA"/>
    <n v="1354"/>
    <s v="benefits"/>
    <x v="7"/>
    <x v="0"/>
    <s v="2024-01-28"/>
    <n v="200"/>
    <n v="697"/>
    <n v="13"/>
    <n v="0"/>
    <n v="6.09"/>
    <n v="0"/>
    <n v="-6.09"/>
    <n v="-6.09"/>
    <n v="-1"/>
    <n v="1.87"/>
    <n v="0.47"/>
    <n v="0"/>
    <n v="0"/>
    <s v="PAUSE"/>
  </r>
  <r>
    <s v="kymberli06@yahoo.com"/>
    <s v="kymberli"/>
    <s v="johnson"/>
    <s v="Prairie Villa"/>
    <s v="KS"/>
    <n v="1700"/>
    <s v="star newspaper"/>
    <x v="17"/>
    <x v="0"/>
    <s v="2024-01-29"/>
    <n v="400"/>
    <n v="1816"/>
    <n v="37"/>
    <n v="3"/>
    <n v="19.579999999999998"/>
    <n v="161.32"/>
    <n v="141.74"/>
    <n v="141.74"/>
    <n v="7.2390194075587342"/>
    <n v="2.04"/>
    <n v="0.53"/>
    <n v="6.53"/>
    <n v="8.1081081081081086E-2"/>
    <s v="SCALE"/>
  </r>
  <r>
    <s v="jonellerock@yahoo.com"/>
    <s v="jonelle"/>
    <s v="rock"/>
    <s v="North Las Veg"/>
    <s v="NV"/>
    <n v="2000"/>
    <s v="north vista hospital"/>
    <x v="5"/>
    <x v="0"/>
    <s v="2024-01-20"/>
    <n v="300"/>
    <n v="902"/>
    <n v="21"/>
    <n v="2"/>
    <n v="9.26"/>
    <n v="129.4"/>
    <n v="120.14"/>
    <n v="120.14"/>
    <n v="12.974082073434126"/>
    <n v="2.33"/>
    <n v="0.44"/>
    <n v="4.63"/>
    <n v="9.5238095238095233E-2"/>
    <s v="SCALE"/>
  </r>
  <r>
    <s v="samuribe21@gmail.com"/>
    <s v="sam"/>
    <s v="uribe"/>
    <s v="Yucaipa"/>
    <s v="CA"/>
    <n v="2250"/>
    <s v="isaac uribe concrete"/>
    <x v="19"/>
    <x v="0"/>
    <s v="2024-01-08"/>
    <n v="700"/>
    <n v="1994"/>
    <n v="51"/>
    <n v="2"/>
    <n v="38.01"/>
    <n v="113.92"/>
    <n v="75.91"/>
    <n v="75.91"/>
    <n v="1.9971060247303341"/>
    <n v="2.56"/>
    <n v="0.75"/>
    <n v="19"/>
    <n v="3.9215686274509803E-2"/>
    <s v="SCALE"/>
  </r>
  <r>
    <s v="streete.64@hotmail.com"/>
    <s v="kenneth"/>
    <s v="streeter"/>
    <s v="Evansville"/>
    <s v="IN"/>
    <n v="2400"/>
    <s v="diamond valley federal credit"/>
    <x v="18"/>
    <x v="0"/>
    <s v="2024-01-19"/>
    <n v="1000"/>
    <n v="970"/>
    <n v="28"/>
    <n v="2"/>
    <n v="13.75"/>
    <n v="100.04"/>
    <n v="86.29"/>
    <n v="86.29"/>
    <n v="6.2756363636363641"/>
    <n v="2.89"/>
    <n v="0.49"/>
    <n v="6.88"/>
    <n v="7.1428571428571425E-2"/>
    <s v="SCALE"/>
  </r>
  <r>
    <s v="tazttoo@hotmail.com"/>
    <s v="timothy"/>
    <s v="macksoud"/>
    <s v="Tarpon Spring"/>
    <s v="FL"/>
    <n v="4400"/>
    <s v="tan o2 club"/>
    <x v="13"/>
    <x v="0"/>
    <s v="2024-01-06"/>
    <n v="200"/>
    <n v="2395"/>
    <n v="63"/>
    <n v="2"/>
    <n v="46.25"/>
    <n v="122.59"/>
    <n v="76.34"/>
    <n v="76.34"/>
    <n v="1.6505945945945946"/>
    <n v="2.63"/>
    <n v="0.73"/>
    <n v="23.12"/>
    <n v="3.1746031746031744E-2"/>
    <s v="SCALE"/>
  </r>
  <r>
    <s v="tbeiswenger@hotmail.com"/>
    <s v="travis"/>
    <s v="beiswenger"/>
    <s v="Liberty Cente"/>
    <s v="OH"/>
    <n v="2750"/>
    <s v="innovative construction"/>
    <x v="12"/>
    <x v="0"/>
    <s v="2024-01-18"/>
    <n v="400"/>
    <n v="1840"/>
    <n v="77"/>
    <n v="0"/>
    <n v="46.23"/>
    <n v="0"/>
    <n v="-46.23"/>
    <n v="-46.23"/>
    <n v="-1"/>
    <n v="4.18"/>
    <n v="0.6"/>
    <n v="0"/>
    <n v="0"/>
    <s v="PAUSE"/>
  </r>
  <r>
    <s v="lorgebecky@yahoo.com"/>
    <s v="becky"/>
    <s v="lorge"/>
    <s v="Waldo"/>
    <s v="WI"/>
    <n v="2284"/>
    <s v="festival foods"/>
    <x v="4"/>
    <x v="0"/>
    <s v="2024-01-27"/>
    <n v="100"/>
    <n v="968"/>
    <n v="38"/>
    <n v="3"/>
    <n v="23.69"/>
    <n v="221.08"/>
    <n v="197.39000000000001"/>
    <n v="197.39000000000001"/>
    <n v="8.3322076825664837"/>
    <n v="3.93"/>
    <n v="0.62"/>
    <n v="7.9"/>
    <n v="7.8947368421052627E-2"/>
    <s v="SCALE"/>
  </r>
  <r>
    <s v="faithwhite26@yahoo.com"/>
    <s v="faith"/>
    <s v="white"/>
    <s v="Seneca"/>
    <s v="PA"/>
    <n v="2518"/>
    <s v="the caring place"/>
    <x v="2"/>
    <x v="0"/>
    <s v="2024-01-08"/>
    <n v="300"/>
    <n v="1250"/>
    <n v="43"/>
    <n v="0"/>
    <n v="24.84"/>
    <n v="0"/>
    <n v="-24.84"/>
    <n v="-24.84"/>
    <n v="-1"/>
    <n v="3.44"/>
    <n v="0.57999999999999996"/>
    <n v="0"/>
    <n v="0"/>
    <s v="PAUSE"/>
  </r>
  <r>
    <s v="lucretisha86@yahoo.com"/>
    <s v="lucretisha"/>
    <s v="cambran"/>
    <s v="Clementon"/>
    <s v="NJ"/>
    <n v="3800"/>
    <s v="comcast"/>
    <x v="16"/>
    <x v="0"/>
    <s v="2024-01-02"/>
    <n v="200"/>
    <n v="1169"/>
    <n v="43"/>
    <n v="1"/>
    <n v="30.69"/>
    <n v="43.29"/>
    <n v="12.599999999999998"/>
    <n v="12.599999999999998"/>
    <n v="0.41055718475073305"/>
    <n v="3.68"/>
    <n v="0.71"/>
    <n v="30.69"/>
    <n v="2.3255813953488372E-2"/>
    <s v="SCALE"/>
  </r>
  <r>
    <s v="belladonna2331@yahoo.com"/>
    <s v="diane"/>
    <s v="hale"/>
    <s v="Euclid"/>
    <s v="OH"/>
    <n v="1500"/>
    <s v="euclidboardofeducation"/>
    <x v="7"/>
    <x v="0"/>
    <s v="2024-01-23"/>
    <n v="600"/>
    <n v="902"/>
    <n v="32"/>
    <n v="2"/>
    <n v="18.850000000000001"/>
    <n v="137.22999999999999"/>
    <n v="118.38"/>
    <n v="118.38"/>
    <n v="6.2801061007957548"/>
    <n v="3.55"/>
    <n v="0.59"/>
    <n v="9.43"/>
    <n v="6.25E-2"/>
    <s v="SCALE"/>
  </r>
  <r>
    <s v="loubigwat@yahoo.com"/>
    <s v="bridgit"/>
    <s v="holmes"/>
    <s v="Quincy"/>
    <s v="FL"/>
    <n v="2816"/>
    <s v="apd"/>
    <x v="5"/>
    <x v="0"/>
    <s v="2024-01-04"/>
    <n v="500"/>
    <n v="1024"/>
    <n v="29"/>
    <n v="1"/>
    <n v="14.25"/>
    <n v="70.97"/>
    <n v="56.72"/>
    <n v="56.72"/>
    <n v="3.9803508771929823"/>
    <n v="2.83"/>
    <n v="0.49"/>
    <n v="14.25"/>
    <n v="3.4482758620689655E-2"/>
    <s v="SCALE"/>
  </r>
  <r>
    <s v="lawrenceesampson@yahoo.com"/>
    <s v="lawrence"/>
    <s v="sampson"/>
    <s v="Dickson"/>
    <s v="TN"/>
    <n v="2438"/>
    <s v="metro livery"/>
    <x v="7"/>
    <x v="0"/>
    <s v="2024-01-21"/>
    <n v="800"/>
    <n v="1727"/>
    <n v="74"/>
    <n v="8"/>
    <n v="29.82"/>
    <n v="460.53"/>
    <n v="430.71"/>
    <n v="430.71"/>
    <n v="14.443661971830984"/>
    <n v="4.28"/>
    <n v="0.4"/>
    <n v="3.73"/>
    <n v="0.10810810810810811"/>
    <s v="SCALE"/>
  </r>
  <r>
    <s v="purphotography@gmail.com"/>
    <s v="rasha"/>
    <s v="dowell"/>
    <s v="Gallatin"/>
    <s v="TN"/>
    <n v="1999"/>
    <s v="staffmark"/>
    <x v="13"/>
    <x v="0"/>
    <s v="2024-01-10"/>
    <n v="800"/>
    <n v="1791"/>
    <n v="33"/>
    <n v="1"/>
    <n v="25.87"/>
    <n v="41.47"/>
    <n v="15.599999999999998"/>
    <n v="15.599999999999998"/>
    <n v="0.60301507537688437"/>
    <n v="1.84"/>
    <n v="0.78"/>
    <n v="25.87"/>
    <n v="3.0303030303030304E-2"/>
    <s v="SCALE"/>
  </r>
  <r>
    <s v="pmmurph11@gmail.com"/>
    <s v="paula"/>
    <s v="murphy"/>
    <s v="Lexington"/>
    <s v="KY"/>
    <n v="3500"/>
    <s v="community action council"/>
    <x v="12"/>
    <x v="0"/>
    <s v="2024-01-12"/>
    <n v="600"/>
    <n v="504"/>
    <n v="17"/>
    <n v="1"/>
    <n v="9.0299999999999994"/>
    <n v="47.39"/>
    <n v="38.36"/>
    <n v="38.36"/>
    <n v="4.2480620155038764"/>
    <n v="3.37"/>
    <n v="0.53"/>
    <n v="9.0299999999999994"/>
    <n v="5.8823529411764705E-2"/>
    <s v="SCALE"/>
  </r>
  <r>
    <s v="ccrockton@aol.com"/>
    <s v="conel"/>
    <s v="crockton"/>
    <s v="Orlando"/>
    <s v="FL"/>
    <n v="3250"/>
    <s v="unioversal orlando"/>
    <x v="4"/>
    <x v="0"/>
    <s v="2024-01-03"/>
    <n v="300"/>
    <n v="1525"/>
    <n v="64"/>
    <n v="0"/>
    <n v="30.11"/>
    <n v="0"/>
    <n v="-30.11"/>
    <n v="-30.11"/>
    <n v="-1"/>
    <n v="4.2"/>
    <n v="0.47"/>
    <n v="0"/>
    <n v="0"/>
    <s v="PAUSE"/>
  </r>
  <r>
    <s v="officiallyspoiled@yahoo.com"/>
    <s v="janine"/>
    <s v="rivers"/>
    <s v="Houston"/>
    <s v="TX"/>
    <n v="2302"/>
    <s v="melrose"/>
    <x v="19"/>
    <x v="0"/>
    <s v="2024-01-23"/>
    <n v="600"/>
    <n v="1414"/>
    <n v="41"/>
    <n v="1"/>
    <n v="32.479999999999997"/>
    <n v="73.650000000000006"/>
    <n v="41.170000000000009"/>
    <n v="41.170000000000009"/>
    <n v="1.2675492610837442"/>
    <n v="2.9"/>
    <n v="0.79"/>
    <n v="32.479999999999997"/>
    <n v="2.4390243902439025E-2"/>
    <s v="SCALE"/>
  </r>
  <r>
    <s v="halliburtonfamily3@hotmail.com"/>
    <s v="chelsea"/>
    <s v="halliburton"/>
    <s v="Carmel"/>
    <s v="IN"/>
    <n v="3500"/>
    <s v="jpmorgan chase bank"/>
    <x v="8"/>
    <x v="0"/>
    <s v="2024-01-06"/>
    <n v="500"/>
    <n v="1700"/>
    <n v="33"/>
    <n v="1"/>
    <n v="23.05"/>
    <n v="40.39"/>
    <n v="17.34"/>
    <n v="17.34"/>
    <n v="0.75227765726681128"/>
    <n v="1.94"/>
    <n v="0.7"/>
    <n v="23.05"/>
    <n v="3.0303030303030304E-2"/>
    <s v="SCALE"/>
  </r>
  <r>
    <s v="ttanner291@gmail.com"/>
    <s v="toni"/>
    <s v="tanner"/>
    <s v="Jacksonville"/>
    <s v="FL"/>
    <n v="2750"/>
    <s v="ponys cocktail lounge"/>
    <x v="5"/>
    <x v="0"/>
    <s v="2024-01-28"/>
    <n v="700"/>
    <n v="2159"/>
    <n v="57"/>
    <n v="2"/>
    <n v="43.13"/>
    <n v="141.72"/>
    <n v="98.59"/>
    <n v="98.59"/>
    <n v="2.2858798979828423"/>
    <n v="2.64"/>
    <n v="0.76"/>
    <n v="21.56"/>
    <n v="3.5087719298245612E-2"/>
    <s v="SCALE"/>
  </r>
  <r>
    <s v="truggiere@aol.com"/>
    <s v="tiffiny"/>
    <s v="ruggiere"/>
    <s v="Los Angeles"/>
    <s v="CA"/>
    <n v="9000"/>
    <s v="mahak investments"/>
    <x v="11"/>
    <x v="0"/>
    <s v="2024-01-12"/>
    <n v="400"/>
    <n v="2437"/>
    <n v="99"/>
    <n v="0"/>
    <n v="56.24"/>
    <n v="0"/>
    <n v="-56.24"/>
    <n v="-56.24"/>
    <n v="-1"/>
    <n v="4.0599999999999996"/>
    <n v="0.56999999999999995"/>
    <n v="0"/>
    <n v="0"/>
    <s v="PAUSE"/>
  </r>
  <r>
    <s v="davidn.griffin@hotmail.com"/>
    <s v="david"/>
    <s v="griffin"/>
    <s v="Canoga Park"/>
    <s v="CA"/>
    <n v="1083"/>
    <s v="exact staff"/>
    <x v="5"/>
    <x v="0"/>
    <s v="2024-01-09"/>
    <n v="100"/>
    <n v="1863"/>
    <n v="80"/>
    <n v="3"/>
    <n v="40.619999999999997"/>
    <n v="122.2"/>
    <n v="81.580000000000013"/>
    <n v="81.580000000000013"/>
    <n v="2.008370260955195"/>
    <n v="4.29"/>
    <n v="0.51"/>
    <n v="13.54"/>
    <n v="3.7499999999999999E-2"/>
    <s v="SCALE"/>
  </r>
  <r>
    <s v="aisha9278@yahoo.com"/>
    <s v="aisha"/>
    <s v="hall"/>
    <s v="Rockford"/>
    <s v="IL"/>
    <n v="4000"/>
    <s v="milestone inc"/>
    <x v="19"/>
    <x v="0"/>
    <s v="2024-01-08"/>
    <n v="400"/>
    <n v="831"/>
    <n v="33"/>
    <n v="1"/>
    <n v="25.25"/>
    <n v="37.78"/>
    <n v="12.530000000000001"/>
    <n v="12.530000000000001"/>
    <n v="0.49623762376237629"/>
    <n v="3.97"/>
    <n v="0.77"/>
    <n v="25.25"/>
    <n v="3.0303030303030304E-2"/>
    <s v="SCALE"/>
  </r>
  <r>
    <s v="ikakoula@gmail.com"/>
    <s v="primrose"/>
    <s v="ikakoula"/>
    <s v="Salt Lake Cit"/>
    <s v="UT"/>
    <n v="3000"/>
    <s v="jetblue"/>
    <x v="6"/>
    <x v="0"/>
    <s v="2024-01-04"/>
    <n v="100"/>
    <n v="1202"/>
    <n v="38"/>
    <n v="0"/>
    <n v="23.99"/>
    <n v="0"/>
    <n v="-23.99"/>
    <n v="-23.99"/>
    <n v="-1"/>
    <n v="3.16"/>
    <n v="0.63"/>
    <n v="0"/>
    <n v="0"/>
    <s v="PAUSE"/>
  </r>
  <r>
    <s v="sherriehofer@yahoo.com"/>
    <s v="sherrie"/>
    <s v="hofer"/>
    <s v="Salt Lake Cit"/>
    <s v="UT"/>
    <n v="1500"/>
    <s v="dennys"/>
    <x v="10"/>
    <x v="0"/>
    <s v="2024-01-04"/>
    <n v="600"/>
    <n v="2338"/>
    <n v="43"/>
    <n v="1"/>
    <n v="34.32"/>
    <n v="37.07"/>
    <n v="2.75"/>
    <n v="2.75"/>
    <n v="8.0128205128205121E-2"/>
    <n v="1.84"/>
    <n v="0.8"/>
    <n v="34.32"/>
    <n v="2.3255813953488372E-2"/>
    <s v="SCALE"/>
  </r>
  <r>
    <s v="tc9193@gmail.com"/>
    <s v="tonia"/>
    <s v="coleman"/>
    <s v="Saint Louis"/>
    <s v="MO"/>
    <n v="3000"/>
    <s v="walter k florist"/>
    <x v="7"/>
    <x v="0"/>
    <s v="2024-01-24"/>
    <n v="500"/>
    <n v="1220"/>
    <n v="38"/>
    <n v="3"/>
    <n v="27.63"/>
    <n v="222.68"/>
    <n v="195.05"/>
    <n v="195.05"/>
    <n v="7.0593557727108225"/>
    <n v="3.11"/>
    <n v="0.73"/>
    <n v="9.2100000000000009"/>
    <n v="7.8947368421052627E-2"/>
    <s v="SCALE"/>
  </r>
  <r>
    <s v="smamas2003@yahoo.com"/>
    <s v="shirley"/>
    <s v="abramssampso"/>
    <s v="Oakland"/>
    <s v="CA"/>
    <n v="2000"/>
    <s v="sanfranciscopublichealthmicrol"/>
    <x v="16"/>
    <x v="0"/>
    <s v="2024-01-08"/>
    <n v="1000"/>
    <n v="2099"/>
    <n v="48"/>
    <n v="2"/>
    <n v="37.72"/>
    <n v="125.91"/>
    <n v="88.19"/>
    <n v="88.19"/>
    <n v="2.338016967126193"/>
    <n v="2.29"/>
    <n v="0.79"/>
    <n v="18.86"/>
    <n v="4.1666666666666664E-2"/>
    <s v="SCALE"/>
  </r>
  <r>
    <s v="angieabney@gmail.com"/>
    <s v="anjelica"/>
    <s v="abney"/>
    <s v="Visalia"/>
    <s v="CA"/>
    <n v="1980"/>
    <s v="pwmrlaw"/>
    <x v="3"/>
    <x v="0"/>
    <s v="2024-01-10"/>
    <n v="100"/>
    <n v="2172"/>
    <n v="87"/>
    <n v="3"/>
    <n v="70.34"/>
    <n v="105.26"/>
    <n v="34.92"/>
    <n v="34.92"/>
    <n v="0.49644583451805518"/>
    <n v="4.01"/>
    <n v="0.81"/>
    <n v="23.45"/>
    <n v="3.4482758620689655E-2"/>
    <s v="SCALE"/>
  </r>
  <r>
    <s v="jjjuroe@yahoo.com"/>
    <s v="josh"/>
    <s v="juroe"/>
    <s v="Fountain Vall"/>
    <s v="CA"/>
    <n v="2400"/>
    <s v="equimine"/>
    <x v="13"/>
    <x v="0"/>
    <s v="2024-01-16"/>
    <n v="200"/>
    <n v="1433"/>
    <n v="53"/>
    <n v="0"/>
    <n v="29.11"/>
    <n v="0"/>
    <n v="-29.11"/>
    <n v="-29.11"/>
    <n v="-1"/>
    <n v="3.7"/>
    <n v="0.55000000000000004"/>
    <n v="0"/>
    <n v="0"/>
    <s v="PAUSE"/>
  </r>
  <r>
    <s v="blue_princess8@yahoo.com"/>
    <s v="jennifer"/>
    <s v="beaber"/>
    <s v="Denver"/>
    <s v="CO"/>
    <n v="2306"/>
    <s v="crocs;inc"/>
    <x v="1"/>
    <x v="0"/>
    <s v="2024-01-12"/>
    <n v="500"/>
    <n v="1652"/>
    <n v="51"/>
    <n v="1"/>
    <n v="22.67"/>
    <n v="58.45"/>
    <n v="35.78"/>
    <n v="35.78"/>
    <n v="1.5782973092192325"/>
    <n v="3.09"/>
    <n v="0.44"/>
    <n v="22.67"/>
    <n v="1.9607843137254902E-2"/>
    <s v="SCALE"/>
  </r>
  <r>
    <s v="wearones@aol.com"/>
    <s v="william"/>
    <s v="arana"/>
    <s v="Miami"/>
    <s v="FL"/>
    <n v="1500"/>
    <s v="jwmarriott"/>
    <x v="1"/>
    <x v="0"/>
    <s v="2024-01-10"/>
    <n v="700"/>
    <n v="1009"/>
    <n v="32"/>
    <n v="1"/>
    <n v="21.81"/>
    <n v="65.73"/>
    <n v="43.92"/>
    <n v="43.92"/>
    <n v="2.0137551581843192"/>
    <n v="3.17"/>
    <n v="0.68"/>
    <n v="21.81"/>
    <n v="3.125E-2"/>
    <s v="SCALE"/>
  </r>
  <r>
    <s v="hicks.dwayne35@yahoo.com"/>
    <s v="dwayne"/>
    <s v="hicks"/>
    <s v="Peoria"/>
    <s v="IL"/>
    <n v="3600"/>
    <s v="caterpillar"/>
    <x v="19"/>
    <x v="0"/>
    <s v="2024-01-16"/>
    <n v="100"/>
    <n v="1958"/>
    <n v="37"/>
    <n v="3"/>
    <n v="19.25"/>
    <n v="129.65"/>
    <n v="110.4"/>
    <n v="110.4"/>
    <n v="5.7350649350649352"/>
    <n v="1.89"/>
    <n v="0.52"/>
    <n v="6.42"/>
    <n v="8.1081081081081086E-2"/>
    <s v="SCALE"/>
  </r>
  <r>
    <s v="ethelbrianna@aol.com"/>
    <s v="ethel"/>
    <s v="hill"/>
    <s v="Chicago"/>
    <s v="IL"/>
    <n v="2500"/>
    <s v="board of education"/>
    <x v="6"/>
    <x v="0"/>
    <s v="2024-01-28"/>
    <n v="800"/>
    <n v="2009"/>
    <n v="56"/>
    <n v="5"/>
    <n v="34.22"/>
    <n v="237.17"/>
    <n v="202.95"/>
    <n v="202.95"/>
    <n v="5.9307422559906486"/>
    <n v="2.79"/>
    <n v="0.61"/>
    <n v="6.84"/>
    <n v="8.9285714285714288E-2"/>
    <s v="SCALE"/>
  </r>
  <r>
    <s v="alanhughes2006@yahoo.com"/>
    <s v="alan"/>
    <s v="hughes"/>
    <s v="San Antonio"/>
    <s v="TX"/>
    <n v="3500"/>
    <s v="trinity staffing"/>
    <x v="13"/>
    <x v="0"/>
    <s v="2024-01-02"/>
    <n v="300"/>
    <n v="1792"/>
    <n v="45"/>
    <n v="1"/>
    <n v="24.5"/>
    <n v="72.39"/>
    <n v="47.89"/>
    <n v="47.89"/>
    <n v="1.9546938775510205"/>
    <n v="2.5099999999999998"/>
    <n v="0.54"/>
    <n v="24.5"/>
    <n v="2.2222222222222223E-2"/>
    <s v="SCALE"/>
  </r>
  <r>
    <s v="hayesinsurance09@yahoo.com"/>
    <s v="karla"/>
    <s v="hayes"/>
    <s v="South Hill"/>
    <s v="VA"/>
    <n v="2000"/>
    <s v="hayes insurance"/>
    <x v="14"/>
    <x v="0"/>
    <s v="2024-01-23"/>
    <n v="100"/>
    <n v="1068"/>
    <n v="44"/>
    <n v="0"/>
    <n v="33.229999999999997"/>
    <n v="0"/>
    <n v="-33.229999999999997"/>
    <n v="-33.229999999999997"/>
    <n v="-1"/>
    <n v="4.12"/>
    <n v="0.76"/>
    <n v="0"/>
    <n v="0"/>
    <s v="PAUSE"/>
  </r>
  <r>
    <s v="nholiman2@cox.net"/>
    <s v="nina"/>
    <s v="holiman"/>
    <s v="Virginia Beac"/>
    <s v="VA"/>
    <n v="2400"/>
    <s v="citibank"/>
    <x v="11"/>
    <x v="0"/>
    <s v="2024-01-17"/>
    <n v="300"/>
    <n v="1127"/>
    <n v="36"/>
    <n v="3"/>
    <n v="18.399999999999999"/>
    <n v="108.13"/>
    <n v="89.72999999999999"/>
    <n v="89.72999999999999"/>
    <n v="4.8766304347826086"/>
    <n v="3.19"/>
    <n v="0.51"/>
    <n v="6.13"/>
    <n v="8.3333333333333329E-2"/>
    <s v="SCALE"/>
  </r>
  <r>
    <s v="vjgaede2@msn.com"/>
    <s v="valorie"/>
    <s v="gaede"/>
    <s v="Vancouver"/>
    <s v="WA"/>
    <n v="1500"/>
    <s v="national indian child welfare"/>
    <x v="15"/>
    <x v="0"/>
    <s v="2024-01-21"/>
    <n v="800"/>
    <n v="1853"/>
    <n v="69"/>
    <n v="3"/>
    <n v="33.729999999999997"/>
    <n v="212.08"/>
    <n v="178.35000000000002"/>
    <n v="178.35000000000002"/>
    <n v="5.287577823895643"/>
    <n v="3.72"/>
    <n v="0.49"/>
    <n v="11.24"/>
    <n v="4.3478260869565216E-2"/>
    <s v="SCALE"/>
  </r>
  <r>
    <s v="garypezze@yahoo.com"/>
    <s v="gary"/>
    <s v="pezze"/>
    <s v="Jacksonville"/>
    <s v="NC"/>
    <n v="4300"/>
    <s v="self"/>
    <x v="13"/>
    <x v="0"/>
    <s v="2024-01-19"/>
    <n v="700"/>
    <n v="1924"/>
    <n v="85"/>
    <n v="0"/>
    <n v="35.08"/>
    <n v="0"/>
    <n v="-35.08"/>
    <n v="-35.08"/>
    <n v="-1"/>
    <n v="4.42"/>
    <n v="0.41"/>
    <n v="0"/>
    <n v="0"/>
    <s v="PAUSE"/>
  </r>
  <r>
    <s v="whitewizard44@msn.com"/>
    <s v="james"/>
    <s v="peterson"/>
    <s v="Argos"/>
    <s v="IN"/>
    <n v="4200"/>
    <s v="walmart"/>
    <x v="3"/>
    <x v="0"/>
    <s v="2024-01-06"/>
    <n v="600"/>
    <n v="1962"/>
    <n v="41"/>
    <n v="1"/>
    <n v="32.340000000000003"/>
    <n v="52.87"/>
    <n v="20.529999999999994"/>
    <n v="20.529999999999994"/>
    <n v="0.63481756338899176"/>
    <n v="2.09"/>
    <n v="0.79"/>
    <n v="32.340000000000003"/>
    <n v="2.4390243902439025E-2"/>
    <s v="SCALE"/>
  </r>
  <r>
    <s v="zonetta50@hotmail.com"/>
    <s v="stephanie"/>
    <s v="moorewilson"/>
    <s v="Chicago"/>
    <s v="IL"/>
    <n v="1876"/>
    <s v="metro south hospital"/>
    <x v="19"/>
    <x v="0"/>
    <s v="2024-01-18"/>
    <n v="500"/>
    <n v="2250"/>
    <n v="39"/>
    <n v="4"/>
    <n v="31.35"/>
    <n v="182.56"/>
    <n v="151.21"/>
    <n v="151.21"/>
    <n v="4.823285486443381"/>
    <n v="1.73"/>
    <n v="0.8"/>
    <n v="7.84"/>
    <n v="0.10256410256410256"/>
    <s v="SCALE"/>
  </r>
  <r>
    <s v="willtidmore@yahoo.com"/>
    <s v="will"/>
    <s v="tidmore"/>
    <s v="Kansas City"/>
    <s v="MO"/>
    <n v="1500"/>
    <s v="kcsr"/>
    <x v="2"/>
    <x v="0"/>
    <s v="2024-01-08"/>
    <n v="500"/>
    <n v="1326"/>
    <n v="52"/>
    <n v="0"/>
    <n v="27.66"/>
    <n v="0"/>
    <n v="-27.66"/>
    <n v="-27.66"/>
    <n v="-1"/>
    <n v="3.92"/>
    <n v="0.53"/>
    <n v="0"/>
    <n v="0"/>
    <s v="PAUSE"/>
  </r>
  <r>
    <s v="valerieyoung30@hotmail.com"/>
    <s v="valerie"/>
    <s v="young"/>
    <s v="Plymouth"/>
    <s v="NC"/>
    <n v="8667"/>
    <s v="h and r block"/>
    <x v="9"/>
    <x v="0"/>
    <s v="2024-01-19"/>
    <n v="700"/>
    <n v="2380"/>
    <n v="87"/>
    <n v="0"/>
    <n v="37.36"/>
    <n v="0"/>
    <n v="-37.36"/>
    <n v="-37.36"/>
    <n v="-1"/>
    <n v="3.66"/>
    <n v="0.43"/>
    <n v="0"/>
    <n v="0"/>
    <s v="PAUSE"/>
  </r>
  <r>
    <s v="mr.aj84@live.com"/>
    <s v="acosta"/>
    <s v="jenkins"/>
    <s v="Las Vegas"/>
    <s v="NV"/>
    <n v="2689"/>
    <s v="burger king"/>
    <x v="9"/>
    <x v="0"/>
    <s v="2024-01-16"/>
    <n v="400"/>
    <n v="1196"/>
    <n v="21"/>
    <n v="0"/>
    <n v="8.9"/>
    <n v="0"/>
    <n v="-8.9"/>
    <n v="-8.9"/>
    <n v="-1"/>
    <n v="1.76"/>
    <n v="0.42"/>
    <n v="0"/>
    <n v="0"/>
    <s v="PAUSE"/>
  </r>
  <r>
    <s v="dmcooper1404@yahoo.com"/>
    <s v="danielle"/>
    <s v="cooper"/>
    <s v="Medina"/>
    <s v="OH"/>
    <n v="2560"/>
    <s v="law firm"/>
    <x v="1"/>
    <x v="0"/>
    <s v="2024-01-11"/>
    <n v="1000"/>
    <n v="1204"/>
    <n v="26"/>
    <n v="0"/>
    <n v="20.72"/>
    <n v="0"/>
    <n v="-20.72"/>
    <n v="-20.72"/>
    <n v="-1"/>
    <n v="2.16"/>
    <n v="0.8"/>
    <n v="0"/>
    <n v="0"/>
    <s v="PAUSE"/>
  </r>
  <r>
    <s v="kdonnamartin@yahoo.com"/>
    <s v="kdonna"/>
    <s v="martin"/>
    <s v="Oklahoma City"/>
    <s v="OK"/>
    <n v="4000"/>
    <s v="cox communications"/>
    <x v="16"/>
    <x v="0"/>
    <s v="2024-01-31"/>
    <n v="600"/>
    <n v="1301"/>
    <n v="48"/>
    <n v="3"/>
    <n v="22.48"/>
    <n v="175.09"/>
    <n v="152.61000000000001"/>
    <n v="152.61000000000001"/>
    <n v="6.7887010676156585"/>
    <n v="3.69"/>
    <n v="0.47"/>
    <n v="7.49"/>
    <n v="6.25E-2"/>
    <s v="SCALE"/>
  </r>
  <r>
    <s v="mcbarraza01@hotmail.com"/>
    <s v="matt"/>
    <s v="barraza"/>
    <s v="Sacramento"/>
    <s v="CA"/>
    <n v="3300"/>
    <s v="rdr builders"/>
    <x v="7"/>
    <x v="0"/>
    <s v="2024-01-26"/>
    <n v="300"/>
    <n v="1535"/>
    <n v="31"/>
    <n v="2"/>
    <n v="18.739999999999998"/>
    <n v="100.83"/>
    <n v="82.09"/>
    <n v="82.09"/>
    <n v="4.3804695837780159"/>
    <n v="2.02"/>
    <n v="0.6"/>
    <n v="9.3699999999999992"/>
    <n v="6.4516129032258063E-2"/>
    <s v="SCALE"/>
  </r>
  <r>
    <s v="wilbertandmona@aol.com"/>
    <s v="mona"/>
    <s v="rutherford"/>
    <s v="Jacksonville"/>
    <s v="FL"/>
    <n v="2800"/>
    <s v="knox pest control"/>
    <x v="14"/>
    <x v="0"/>
    <s v="2024-01-29"/>
    <n v="700"/>
    <n v="1506"/>
    <n v="42"/>
    <n v="1"/>
    <n v="17.649999999999999"/>
    <n v="66.13"/>
    <n v="48.48"/>
    <n v="48.48"/>
    <n v="2.7467422096317282"/>
    <n v="2.79"/>
    <n v="0.42"/>
    <n v="17.649999999999999"/>
    <n v="2.3809523809523808E-2"/>
    <s v="SCALE"/>
  </r>
  <r>
    <s v="nilon.williams@yahoo.com"/>
    <s v="nilon"/>
    <s v="williams"/>
    <s v="Saint Louis"/>
    <s v="MO"/>
    <n v="2800"/>
    <s v="no"/>
    <x v="5"/>
    <x v="0"/>
    <s v="2024-01-17"/>
    <n v="400"/>
    <n v="1542"/>
    <n v="62"/>
    <n v="1"/>
    <n v="30.21"/>
    <n v="49.97"/>
    <n v="19.759999999999998"/>
    <n v="19.759999999999998"/>
    <n v="0.65408805031446537"/>
    <n v="4.0199999999999996"/>
    <n v="0.49"/>
    <n v="30.21"/>
    <n v="1.6129032258064516E-2"/>
    <s v="SCALE"/>
  </r>
  <r>
    <s v="eeeyore_2004@yahoo.com"/>
    <s v="david"/>
    <s v="ramos"/>
    <s v="Cocoa"/>
    <s v="FL"/>
    <n v="3792"/>
    <s v="orange county corrections"/>
    <x v="16"/>
    <x v="0"/>
    <s v="2024-01-05"/>
    <n v="100"/>
    <n v="1125"/>
    <n v="36"/>
    <n v="1"/>
    <n v="28.84"/>
    <n v="36.42"/>
    <n v="7.5800000000000018"/>
    <n v="7.5800000000000018"/>
    <n v="0.26282940360610269"/>
    <n v="3.2"/>
    <n v="0.8"/>
    <n v="28.84"/>
    <n v="2.7777777777777776E-2"/>
    <s v="SCALE"/>
  </r>
  <r>
    <s v="drea2628@gmail.com"/>
    <s v="steve"/>
    <s v="mccabe"/>
    <s v="Orange"/>
    <s v="CA"/>
    <n v="1733"/>
    <s v="msi inventory"/>
    <x v="18"/>
    <x v="0"/>
    <s v="2024-01-29"/>
    <n v="700"/>
    <n v="768"/>
    <n v="16"/>
    <n v="0"/>
    <n v="9.23"/>
    <n v="0"/>
    <n v="-9.23"/>
    <n v="-9.23"/>
    <n v="-1"/>
    <n v="2.08"/>
    <n v="0.57999999999999996"/>
    <n v="0"/>
    <n v="0"/>
    <s v="PAUSE"/>
  </r>
  <r>
    <s v="reynem@yahoo.com"/>
    <s v="reyne"/>
    <s v="marasa"/>
    <s v="Des Plaines"/>
    <s v="IL"/>
    <n v="1200"/>
    <s v="walgreen co"/>
    <x v="10"/>
    <x v="0"/>
    <s v="2024-01-05"/>
    <n v="1000"/>
    <n v="1989"/>
    <n v="59"/>
    <n v="1"/>
    <n v="48.92"/>
    <n v="52.16"/>
    <n v="3.2399999999999949"/>
    <n v="3.2399999999999949"/>
    <n v="6.623058053965647E-2"/>
    <n v="2.97"/>
    <n v="0.83"/>
    <n v="48.92"/>
    <n v="1.6949152542372881E-2"/>
    <s v="SCALE"/>
  </r>
  <r>
    <s v="radtech1068@yahoo.com"/>
    <s v="julie"/>
    <s v="randolph"/>
    <s v="Little River"/>
    <s v="TX"/>
    <n v="2496"/>
    <s v="scott and white hospital"/>
    <x v="0"/>
    <x v="0"/>
    <s v="2024-01-29"/>
    <n v="200"/>
    <n v="1572"/>
    <n v="58"/>
    <n v="2"/>
    <n v="27.17"/>
    <n v="124.41"/>
    <n v="97.24"/>
    <n v="97.24"/>
    <n v="3.5789473684210522"/>
    <n v="3.69"/>
    <n v="0.47"/>
    <n v="13.58"/>
    <n v="3.4482758620689655E-2"/>
    <s v="SCALE"/>
  </r>
  <r>
    <s v="theresaswam@hotmail.com"/>
    <s v="theresa"/>
    <s v="swam"/>
    <s v="Winter Haven"/>
    <s v="FL"/>
    <n v="5500"/>
    <s v="dr. micheal gimness"/>
    <x v="16"/>
    <x v="0"/>
    <s v="2024-01-29"/>
    <n v="100"/>
    <n v="1494"/>
    <n v="63"/>
    <n v="5"/>
    <n v="40.15"/>
    <n v="183.12"/>
    <n v="142.97"/>
    <n v="142.97"/>
    <n v="3.5608966376089666"/>
    <n v="4.22"/>
    <n v="0.64"/>
    <n v="8.0299999999999994"/>
    <n v="7.9365079365079361E-2"/>
    <s v="SCALE"/>
  </r>
  <r>
    <s v="walkershemika@yahoo.com"/>
    <s v="shemika"/>
    <s v="walker"/>
    <s v="Memphis"/>
    <s v="TN"/>
    <n v="3500"/>
    <s v="durham bus service"/>
    <x v="9"/>
    <x v="0"/>
    <s v="2024-01-08"/>
    <n v="800"/>
    <n v="642"/>
    <n v="12"/>
    <n v="0"/>
    <n v="6.44"/>
    <n v="0"/>
    <n v="-6.44"/>
    <n v="-6.44"/>
    <n v="-1"/>
    <n v="1.87"/>
    <n v="0.54"/>
    <n v="0"/>
    <n v="0"/>
    <s v="PAUSE"/>
  </r>
  <r>
    <s v="lmc0125@yahoo.com"/>
    <s v="laurie"/>
    <s v="rinenbach"/>
    <s v="Los Altos"/>
    <s v="CA"/>
    <n v="2000"/>
    <s v="pangenera; llc"/>
    <x v="10"/>
    <x v="0"/>
    <s v="2024-01-04"/>
    <n v="100"/>
    <n v="899"/>
    <n v="30"/>
    <n v="0"/>
    <n v="23.27"/>
    <n v="0"/>
    <n v="-23.27"/>
    <n v="-23.27"/>
    <n v="-1"/>
    <n v="3.34"/>
    <n v="0.78"/>
    <n v="0"/>
    <n v="0"/>
    <s v="PAUSE"/>
  </r>
  <r>
    <s v="firefightbradshaw21@gmail.com"/>
    <s v="dusty"/>
    <s v="bradshaw"/>
    <s v="Hamilton"/>
    <s v="GA"/>
    <n v="1354"/>
    <s v="bmw of columbus"/>
    <x v="6"/>
    <x v="0"/>
    <s v="2024-01-29"/>
    <n v="300"/>
    <n v="1431"/>
    <n v="57"/>
    <n v="0"/>
    <n v="37.22"/>
    <n v="0"/>
    <n v="-37.22"/>
    <n v="-37.22"/>
    <n v="-1"/>
    <n v="3.98"/>
    <n v="0.65"/>
    <n v="0"/>
    <n v="0"/>
    <s v="PAUSE"/>
  </r>
  <r>
    <s v="drflavio309@yahoo.com"/>
    <s v="mitchell"/>
    <s v="walker"/>
    <s v="Dalton"/>
    <s v="GA"/>
    <n v="5850"/>
    <s v="mitchell walker photography"/>
    <x v="12"/>
    <x v="0"/>
    <s v="2024-01-13"/>
    <n v="600"/>
    <n v="2208"/>
    <n v="61"/>
    <n v="0"/>
    <n v="30.48"/>
    <n v="0"/>
    <n v="-30.48"/>
    <n v="-30.48"/>
    <n v="-1"/>
    <n v="2.76"/>
    <n v="0.5"/>
    <n v="0"/>
    <n v="0"/>
    <s v="PAUSE"/>
  </r>
  <r>
    <s v="anthonyarchuleta40@yahoo.com"/>
    <s v="paul"/>
    <s v="archuleta"/>
    <s v="Salt Lake Cit"/>
    <s v="UT"/>
    <n v="4000"/>
    <s v="merganthler transfer"/>
    <x v="11"/>
    <x v="0"/>
    <s v="2024-01-23"/>
    <n v="500"/>
    <n v="945"/>
    <n v="31"/>
    <n v="1"/>
    <n v="15.12"/>
    <n v="40.57"/>
    <n v="25.450000000000003"/>
    <n v="25.450000000000003"/>
    <n v="1.6832010582010586"/>
    <n v="3.28"/>
    <n v="0.49"/>
    <n v="15.12"/>
    <n v="3.2258064516129031E-2"/>
    <s v="SCALE"/>
  </r>
  <r>
    <s v="takinmytimenhere@aol.com"/>
    <s v="gwenlynn"/>
    <s v="wooten"/>
    <s v="Harrah"/>
    <s v="OK"/>
    <n v="1100"/>
    <s v="tvc marketing"/>
    <x v="1"/>
    <x v="0"/>
    <s v="2024-01-21"/>
    <n v="600"/>
    <n v="2091"/>
    <n v="48"/>
    <n v="0"/>
    <n v="31.21"/>
    <n v="0"/>
    <n v="-31.21"/>
    <n v="-31.21"/>
    <n v="-1"/>
    <n v="2.2999999999999998"/>
    <n v="0.65"/>
    <n v="0"/>
    <n v="0"/>
    <s v="PAUSE"/>
  </r>
  <r>
    <s v="ladonnaw62@gmail.com"/>
    <s v="ladonna"/>
    <s v="wilson"/>
    <s v="New Bern"/>
    <s v="NC"/>
    <n v="2306"/>
    <s v="cuzos fashion"/>
    <x v="6"/>
    <x v="0"/>
    <s v="2024-01-30"/>
    <n v="1000"/>
    <n v="597"/>
    <n v="24"/>
    <n v="0"/>
    <n v="9.6999999999999993"/>
    <n v="0"/>
    <n v="-9.6999999999999993"/>
    <n v="-9.6999999999999993"/>
    <n v="-1"/>
    <n v="4.0199999999999996"/>
    <n v="0.4"/>
    <n v="0"/>
    <n v="0"/>
    <s v="PAUSE"/>
  </r>
  <r>
    <s v="spirit913913@yahoo.com"/>
    <s v="peter"/>
    <s v="phillips"/>
    <s v="Hubbard"/>
    <s v="OH"/>
    <n v="3700"/>
    <s v="summit academy"/>
    <x v="11"/>
    <x v="0"/>
    <s v="2024-01-07"/>
    <n v="800"/>
    <n v="1421"/>
    <n v="37"/>
    <n v="0"/>
    <n v="16.12"/>
    <n v="0"/>
    <n v="-16.12"/>
    <n v="-16.12"/>
    <n v="-1"/>
    <n v="2.6"/>
    <n v="0.44"/>
    <n v="0"/>
    <n v="0"/>
    <s v="PAUSE"/>
  </r>
  <r>
    <s v="fernekruser1940@hotmail.com"/>
    <s v="ferne"/>
    <s v="craft"/>
    <s v="Palmyra"/>
    <s v="MO"/>
    <n v="2500"/>
    <s v="fop 10"/>
    <x v="9"/>
    <x v="0"/>
    <s v="2024-01-24"/>
    <n v="1000"/>
    <n v="599"/>
    <n v="13"/>
    <n v="1"/>
    <n v="8.3800000000000008"/>
    <n v="35.200000000000003"/>
    <n v="26.82"/>
    <n v="26.82"/>
    <n v="3.2004773269689735"/>
    <n v="2.17"/>
    <n v="0.64"/>
    <n v="8.3800000000000008"/>
    <n v="7.6923076923076927E-2"/>
    <s v="SCALE"/>
  </r>
  <r>
    <s v="mamajo1052@gmail.com"/>
    <s v="joanne"/>
    <s v="gordon"/>
    <s v="Riverside"/>
    <s v="CA"/>
    <n v="2708"/>
    <s v="retired"/>
    <x v="0"/>
    <x v="0"/>
    <s v="2024-01-11"/>
    <n v="800"/>
    <n v="1264"/>
    <n v="40"/>
    <n v="1"/>
    <n v="16.68"/>
    <n v="40.28"/>
    <n v="23.6"/>
    <n v="23.6"/>
    <n v="1.4148681055155876"/>
    <n v="3.16"/>
    <n v="0.42"/>
    <n v="16.68"/>
    <n v="2.5000000000000001E-2"/>
    <s v="SCALE"/>
  </r>
  <r>
    <s v="trac.young@hotmail.com"/>
    <s v="tracey"/>
    <s v="young"/>
    <s v="Tyler"/>
    <s v="TX"/>
    <n v="6500"/>
    <s v="mother frances hospital"/>
    <x v="3"/>
    <x v="0"/>
    <s v="2024-01-31"/>
    <n v="700"/>
    <n v="591"/>
    <n v="23"/>
    <n v="2"/>
    <n v="13.68"/>
    <n v="113.59"/>
    <n v="99.91"/>
    <n v="99.91"/>
    <n v="7.3033625730994149"/>
    <n v="3.89"/>
    <n v="0.59"/>
    <n v="6.84"/>
    <n v="8.6956521739130432E-2"/>
    <s v="SCALE"/>
  </r>
  <r>
    <s v="doenges_matt@yahoo.com"/>
    <s v="matt"/>
    <s v="doenges"/>
    <s v="Minster"/>
    <s v="OH"/>
    <n v="3600"/>
    <s v="midenet media"/>
    <x v="14"/>
    <x v="0"/>
    <s v="2024-01-04"/>
    <n v="100"/>
    <n v="983"/>
    <n v="34"/>
    <n v="0"/>
    <n v="25.69"/>
    <n v="0"/>
    <n v="-25.69"/>
    <n v="-25.69"/>
    <n v="-1"/>
    <n v="3.46"/>
    <n v="0.76"/>
    <n v="0"/>
    <n v="0"/>
    <s v="PAUSE"/>
  </r>
  <r>
    <s v="spinelli531@gmail.com"/>
    <s v="francesca"/>
    <s v="spinelli"/>
    <s v="French Villag"/>
    <s v="MO"/>
    <n v="3500"/>
    <s v="viviano and sons"/>
    <x v="5"/>
    <x v="0"/>
    <s v="2024-01-27"/>
    <n v="500"/>
    <n v="621"/>
    <n v="20"/>
    <n v="2"/>
    <n v="12.3"/>
    <n v="146.32"/>
    <n v="134.01999999999998"/>
    <n v="134.01999999999998"/>
    <n v="10.895934959349592"/>
    <n v="3.22"/>
    <n v="0.62"/>
    <n v="6.15"/>
    <n v="0.1"/>
    <s v="SCALE"/>
  </r>
  <r>
    <s v="lindsayshriver@gmail.com"/>
    <s v="lindsay"/>
    <s v="shriver"/>
    <s v="Fredericksbur"/>
    <s v="VA"/>
    <n v="4100"/>
    <s v="chugach"/>
    <x v="7"/>
    <x v="0"/>
    <s v="2024-01-07"/>
    <n v="300"/>
    <n v="895"/>
    <n v="15"/>
    <n v="1"/>
    <n v="6.74"/>
    <n v="50.91"/>
    <n v="44.169999999999995"/>
    <n v="44.169999999999995"/>
    <n v="6.5534124629080113"/>
    <n v="1.68"/>
    <n v="0.45"/>
    <n v="6.74"/>
    <n v="6.6666666666666666E-2"/>
    <s v="SCALE"/>
  </r>
  <r>
    <s v="goldadrj@hotmail.com"/>
    <s v="roberta"/>
    <s v="goldade"/>
    <s v="Aberdeen"/>
    <s v="SD"/>
    <n v="4593"/>
    <s v="sanford child services"/>
    <x v="1"/>
    <x v="0"/>
    <s v="2024-01-19"/>
    <n v="200"/>
    <n v="2152"/>
    <n v="52"/>
    <n v="5"/>
    <n v="26.61"/>
    <n v="257.11"/>
    <n v="230.5"/>
    <n v="230.5"/>
    <n v="8.6621570838030824"/>
    <n v="2.42"/>
    <n v="0.51"/>
    <n v="5.32"/>
    <n v="9.6153846153846159E-2"/>
    <s v="SCALE"/>
  </r>
  <r>
    <s v="tangelasmith29@yahoo.com"/>
    <s v="tangela"/>
    <s v="smith"/>
    <s v="Pompano Beach"/>
    <s v="FL"/>
    <n v="3900"/>
    <s v="community blood center"/>
    <x v="16"/>
    <x v="0"/>
    <s v="2024-01-25"/>
    <n v="400"/>
    <n v="1270"/>
    <n v="49"/>
    <n v="1"/>
    <n v="37.65"/>
    <n v="70.959999999999994"/>
    <n v="33.309999999999995"/>
    <n v="33.309999999999995"/>
    <n v="0.88472775564409023"/>
    <n v="3.86"/>
    <n v="0.77"/>
    <n v="37.65"/>
    <n v="2.0408163265306121E-2"/>
    <s v="SCALE"/>
  </r>
  <r>
    <s v="shellykrump@yahoo.com"/>
    <s v="shelly"/>
    <s v="krump"/>
    <s v="Wolverton"/>
    <s v="MN"/>
    <n v="1400"/>
    <s v="hi insurance"/>
    <x v="5"/>
    <x v="0"/>
    <s v="2024-01-31"/>
    <n v="200"/>
    <n v="761"/>
    <n v="25"/>
    <n v="0"/>
    <n v="20.84"/>
    <n v="0"/>
    <n v="-20.84"/>
    <n v="-20.84"/>
    <n v="-1"/>
    <n v="3.29"/>
    <n v="0.83"/>
    <n v="0"/>
    <n v="0"/>
    <s v="PAUSE"/>
  </r>
  <r>
    <s v="swtascttncndy69@gmail.com"/>
    <s v="kimberly"/>
    <s v="roman"/>
    <s v="Upper Darby"/>
    <s v="PA"/>
    <n v="2700"/>
    <s v="fair acres"/>
    <x v="19"/>
    <x v="0"/>
    <s v="2024-01-30"/>
    <n v="800"/>
    <n v="1953"/>
    <n v="37"/>
    <n v="0"/>
    <n v="30.07"/>
    <n v="0"/>
    <n v="-30.07"/>
    <n v="-30.07"/>
    <n v="-1"/>
    <n v="1.89"/>
    <n v="0.81"/>
    <n v="0"/>
    <n v="0"/>
    <s v="PAUSE"/>
  </r>
  <r>
    <s v="davisscience@gmail.com"/>
    <s v="tiffany"/>
    <s v="davis"/>
    <s v="Montgomery"/>
    <s v="AL"/>
    <n v="1604"/>
    <s v="tallassee learning tree"/>
    <x v="1"/>
    <x v="0"/>
    <s v="2024-01-20"/>
    <n v="200"/>
    <n v="1551"/>
    <n v="34"/>
    <n v="3"/>
    <n v="21.19"/>
    <n v="220.06"/>
    <n v="198.87"/>
    <n v="198.87"/>
    <n v="9.3850873053327035"/>
    <n v="2.19"/>
    <n v="0.62"/>
    <n v="7.06"/>
    <n v="8.8235294117647065E-2"/>
    <s v="SCALE"/>
  </r>
  <r>
    <s v="joshua_burton38@eku.edu"/>
    <s v="joshua"/>
    <s v="burton"/>
    <s v="Williamsburg"/>
    <s v="KY"/>
    <n v="2301"/>
    <s v="senture inc."/>
    <x v="1"/>
    <x v="0"/>
    <s v="2024-01-20"/>
    <n v="200"/>
    <n v="877"/>
    <n v="36"/>
    <n v="0"/>
    <n v="25.39"/>
    <n v="0"/>
    <n v="-25.39"/>
    <n v="-25.39"/>
    <n v="-1"/>
    <n v="4.0999999999999996"/>
    <n v="0.71"/>
    <n v="0"/>
    <n v="0"/>
    <s v="PAUSE"/>
  </r>
  <r>
    <s v="earthdragon379@aol.com"/>
    <s v="thea"/>
    <s v="palermo"/>
    <s v="Saint Louis"/>
    <s v="MO"/>
    <n v="1500"/>
    <s v="sheraton"/>
    <x v="13"/>
    <x v="0"/>
    <s v="2024-01-24"/>
    <n v="700"/>
    <n v="1996"/>
    <n v="40"/>
    <n v="1"/>
    <n v="20.52"/>
    <n v="63.85"/>
    <n v="43.33"/>
    <n v="43.33"/>
    <n v="2.111598440545809"/>
    <n v="2"/>
    <n v="0.51"/>
    <n v="20.52"/>
    <n v="2.5000000000000001E-2"/>
    <s v="SCALE"/>
  </r>
  <r>
    <s v="mikoham7@yahoo.com"/>
    <s v="mariko"/>
    <s v="hamilton"/>
    <s v="Batavia"/>
    <s v="IL"/>
    <n v="4000"/>
    <s v="family medicine of western spr"/>
    <x v="18"/>
    <x v="0"/>
    <s v="2024-01-16"/>
    <n v="600"/>
    <n v="1268"/>
    <n v="41"/>
    <n v="1"/>
    <n v="26.27"/>
    <n v="57.61"/>
    <n v="31.34"/>
    <n v="31.34"/>
    <n v="1.1929958127141227"/>
    <n v="3.23"/>
    <n v="0.64"/>
    <n v="26.27"/>
    <n v="2.4390243902439025E-2"/>
    <s v="SCALE"/>
  </r>
  <r>
    <s v="joan_hall1@yahoo.com"/>
    <s v="joan m"/>
    <s v="hall"/>
    <s v="Loxley"/>
    <s v="AL"/>
    <n v="1700"/>
    <s v="benefits"/>
    <x v="3"/>
    <x v="0"/>
    <s v="2024-01-23"/>
    <n v="700"/>
    <n v="1889"/>
    <n v="34"/>
    <n v="0"/>
    <n v="22.62"/>
    <n v="0"/>
    <n v="-22.62"/>
    <n v="-22.62"/>
    <n v="-1"/>
    <n v="1.8"/>
    <n v="0.67"/>
    <n v="0"/>
    <n v="0"/>
    <s v="PAUSE"/>
  </r>
  <r>
    <s v="rywilson86@yahoo.com"/>
    <s v="riva"/>
    <s v="wilson"/>
    <s v="Philadelphia"/>
    <s v="PA"/>
    <n v="4500"/>
    <s v="commonwealth of pa"/>
    <x v="18"/>
    <x v="0"/>
    <s v="2024-01-03"/>
    <n v="100"/>
    <n v="1279"/>
    <n v="46"/>
    <n v="0"/>
    <n v="36.25"/>
    <n v="0"/>
    <n v="-36.25"/>
    <n v="-36.25"/>
    <n v="-1"/>
    <n v="3.6"/>
    <n v="0.79"/>
    <n v="0"/>
    <n v="0"/>
    <s v="PAUSE"/>
  </r>
  <r>
    <s v="shanaragreen@yahoo.com"/>
    <s v="shanara"/>
    <s v="green"/>
    <s v="Tallahassee"/>
    <s v="FL"/>
    <n v="2876"/>
    <s v="american apparel"/>
    <x v="5"/>
    <x v="0"/>
    <s v="2024-01-17"/>
    <n v="500"/>
    <n v="1981"/>
    <n v="39"/>
    <n v="1"/>
    <n v="17.5"/>
    <n v="52.68"/>
    <n v="35.18"/>
    <n v="35.18"/>
    <n v="2.0102857142857142"/>
    <n v="1.97"/>
    <n v="0.45"/>
    <n v="17.5"/>
    <n v="2.564102564102564E-2"/>
    <s v="SCALE"/>
  </r>
  <r>
    <s v="cathy1lola@aol.com"/>
    <s v="catherine"/>
    <s v="montes"/>
    <s v="Victorville"/>
    <s v="CA"/>
    <n v="2708"/>
    <s v="leading edge aviation"/>
    <x v="18"/>
    <x v="0"/>
    <s v="2024-01-16"/>
    <n v="300"/>
    <n v="1921"/>
    <n v="56"/>
    <n v="5"/>
    <n v="37.32"/>
    <n v="213.14"/>
    <n v="175.82"/>
    <n v="175.82"/>
    <n v="4.7111468381564841"/>
    <n v="2.92"/>
    <n v="0.67"/>
    <n v="7.46"/>
    <n v="8.9285714285714288E-2"/>
    <s v="SCALE"/>
  </r>
  <r>
    <s v="vtfriartuck@aol.com"/>
    <s v="victoria"/>
    <s v="tucker"/>
    <s v="Lebanon"/>
    <s v="OH"/>
    <n v="2167"/>
    <s v="lakefront lines inc"/>
    <x v="8"/>
    <x v="0"/>
    <s v="2024-01-17"/>
    <n v="500"/>
    <n v="1659"/>
    <n v="51"/>
    <n v="1"/>
    <n v="38.25"/>
    <n v="56.17"/>
    <n v="17.920000000000002"/>
    <n v="17.920000000000002"/>
    <n v="0.46849673202614384"/>
    <n v="3.07"/>
    <n v="0.75"/>
    <n v="38.25"/>
    <n v="1.9607843137254902E-2"/>
    <s v="SCALE"/>
  </r>
  <r>
    <s v="prettyopp@aol.com"/>
    <s v="gail"/>
    <s v="porter"/>
    <s v="Columbus"/>
    <s v="OH"/>
    <n v="2817"/>
    <s v="scioto services"/>
    <x v="15"/>
    <x v="0"/>
    <s v="2024-01-27"/>
    <n v="300"/>
    <n v="1783"/>
    <n v="56"/>
    <n v="0"/>
    <n v="26.59"/>
    <n v="0"/>
    <n v="-26.59"/>
    <n v="-26.59"/>
    <n v="-1"/>
    <n v="3.14"/>
    <n v="0.47"/>
    <n v="0"/>
    <n v="0"/>
    <s v="PAUSE"/>
  </r>
  <r>
    <s v="ahuff87@gmail.com"/>
    <s v="alexander"/>
    <s v="huff"/>
    <s v="Beaverton"/>
    <s v="OR"/>
    <n v="2498"/>
    <s v="wells fargo"/>
    <x v="7"/>
    <x v="0"/>
    <s v="2024-01-27"/>
    <n v="600"/>
    <n v="979"/>
    <n v="35"/>
    <n v="3"/>
    <n v="19.940000000000001"/>
    <n v="223.77"/>
    <n v="203.83"/>
    <n v="203.83"/>
    <n v="10.222166499498496"/>
    <n v="3.58"/>
    <n v="0.56999999999999995"/>
    <n v="6.65"/>
    <n v="8.5714285714285715E-2"/>
    <s v="SCALE"/>
  </r>
  <r>
    <s v="ebonybrowneyesinvi@yahoo.com"/>
    <s v="sophia"/>
    <s v="hanley"/>
    <s v="South Gate"/>
    <s v="CA"/>
    <n v="2600"/>
    <s v="travel nurses across america"/>
    <x v="4"/>
    <x v="0"/>
    <s v="2024-01-01"/>
    <n v="400"/>
    <n v="1248"/>
    <n v="30"/>
    <n v="0"/>
    <n v="13.45"/>
    <n v="0"/>
    <n v="-13.45"/>
    <n v="-13.45"/>
    <n v="-1"/>
    <n v="2.4"/>
    <n v="0.45"/>
    <n v="0"/>
    <n v="0"/>
    <s v="PAUSE"/>
  </r>
  <r>
    <s v="abehararah@yahoo.com"/>
    <s v="wabel"/>
    <s v="hararah"/>
    <s v="Fremont"/>
    <s v="CA"/>
    <n v="2800"/>
    <s v="dpsi"/>
    <x v="13"/>
    <x v="0"/>
    <s v="2024-01-17"/>
    <n v="800"/>
    <n v="2300"/>
    <n v="43"/>
    <n v="0"/>
    <n v="25.02"/>
    <n v="0"/>
    <n v="-25.02"/>
    <n v="-25.02"/>
    <n v="-1"/>
    <n v="1.87"/>
    <n v="0.57999999999999996"/>
    <n v="0"/>
    <n v="0"/>
    <s v="PAUSE"/>
  </r>
  <r>
    <s v="mmasterrob20002000@yahoo.com"/>
    <s v="robert"/>
    <s v="griffin"/>
    <s v="Stockton"/>
    <s v="CA"/>
    <n v="2700"/>
    <s v="human services agency"/>
    <x v="18"/>
    <x v="0"/>
    <s v="2024-01-25"/>
    <n v="600"/>
    <n v="1142"/>
    <n v="31"/>
    <n v="3"/>
    <n v="20.399999999999999"/>
    <n v="171.61"/>
    <n v="151.21"/>
    <n v="151.21"/>
    <n v="7.4122549019607851"/>
    <n v="2.71"/>
    <n v="0.66"/>
    <n v="6.8"/>
    <n v="9.6774193548387094E-2"/>
    <s v="SCALE"/>
  </r>
  <r>
    <s v="bray.lynn@yahoo.com"/>
    <s v="carolyn"/>
    <s v="bray"/>
    <s v="San Jose"/>
    <s v="CA"/>
    <n v="4100"/>
    <s v="atandt"/>
    <x v="7"/>
    <x v="0"/>
    <s v="2024-01-25"/>
    <n v="200"/>
    <n v="1127"/>
    <n v="30"/>
    <n v="2"/>
    <n v="17.440000000000001"/>
    <n v="86.91"/>
    <n v="69.47"/>
    <n v="69.47"/>
    <n v="3.983371559633027"/>
    <n v="2.66"/>
    <n v="0.57999999999999996"/>
    <n v="8.7200000000000006"/>
    <n v="6.6666666666666666E-2"/>
    <s v="SCALE"/>
  </r>
  <r>
    <s v="devilishone_99@yahoo.com"/>
    <s v="david"/>
    <s v="hubbard"/>
    <s v="Portland"/>
    <s v="OR"/>
    <n v="2340"/>
    <s v="precision auto service"/>
    <x v="3"/>
    <x v="0"/>
    <s v="2024-01-17"/>
    <n v="200"/>
    <n v="1590"/>
    <n v="56"/>
    <n v="2"/>
    <n v="29.68"/>
    <n v="82.93"/>
    <n v="53.250000000000007"/>
    <n v="53.250000000000007"/>
    <n v="1.794137466307278"/>
    <n v="3.52"/>
    <n v="0.53"/>
    <n v="14.84"/>
    <n v="3.5714285714285712E-2"/>
    <s v="SCALE"/>
  </r>
  <r>
    <s v="mari3api@aol.com"/>
    <s v="marianela"/>
    <s v="isermann"/>
    <s v="Beaverton"/>
    <s v="OR"/>
    <n v="4333"/>
    <s v="appleton properties; inc."/>
    <x v="12"/>
    <x v="0"/>
    <s v="2024-01-11"/>
    <n v="400"/>
    <n v="1268"/>
    <n v="51"/>
    <n v="4"/>
    <n v="28.75"/>
    <n v="156.56"/>
    <n v="127.81"/>
    <n v="127.81"/>
    <n v="4.4455652173913043"/>
    <n v="4.0199999999999996"/>
    <n v="0.56000000000000005"/>
    <n v="7.19"/>
    <n v="7.8431372549019607E-2"/>
    <s v="SCALE"/>
  </r>
  <r>
    <s v="marygullett2@yahoo.com"/>
    <s v="mary"/>
    <s v="gullett"/>
    <s v="Waukegan"/>
    <s v="IL"/>
    <n v="4600"/>
    <s v="waukegan public schools"/>
    <x v="14"/>
    <x v="0"/>
    <s v="2024-01-10"/>
    <n v="600"/>
    <n v="538"/>
    <n v="17"/>
    <n v="0"/>
    <n v="11.61"/>
    <n v="0"/>
    <n v="-11.61"/>
    <n v="-11.61"/>
    <n v="-1"/>
    <n v="3.16"/>
    <n v="0.68"/>
    <n v="0"/>
    <n v="0"/>
    <s v="PAUSE"/>
  </r>
  <r>
    <s v="lisarg1969@yahoo.com"/>
    <s v="lisa"/>
    <s v="griffin"/>
    <s v="Henryville"/>
    <s v="IN"/>
    <n v="1600"/>
    <s v="sam swope auto group"/>
    <x v="12"/>
    <x v="0"/>
    <s v="2024-01-29"/>
    <n v="700"/>
    <n v="756"/>
    <n v="15"/>
    <n v="1"/>
    <n v="8.4700000000000006"/>
    <n v="64.78"/>
    <n v="56.31"/>
    <n v="56.31"/>
    <n v="6.6481700118063749"/>
    <n v="1.98"/>
    <n v="0.56000000000000005"/>
    <n v="8.4700000000000006"/>
    <n v="6.6666666666666666E-2"/>
    <s v="SCALE"/>
  </r>
  <r>
    <s v="www.karenkkelly3@aol.com"/>
    <s v="karen"/>
    <s v="kelly"/>
    <s v="Lehigh Acres"/>
    <s v="FL"/>
    <n v="3600"/>
    <s v="microtel inn"/>
    <x v="6"/>
    <x v="0"/>
    <s v="2024-01-31"/>
    <n v="200"/>
    <n v="1959"/>
    <n v="58"/>
    <n v="0"/>
    <n v="26.89"/>
    <n v="0"/>
    <n v="-26.89"/>
    <n v="-26.89"/>
    <n v="-1"/>
    <n v="2.96"/>
    <n v="0.46"/>
    <n v="0"/>
    <n v="0"/>
    <s v="PAUSE"/>
  </r>
  <r>
    <s v="rbianchi515@hotmail.com"/>
    <s v="rebecca"/>
    <s v="bianchi"/>
    <s v="Gypsum"/>
    <s v="CO"/>
    <n v="1248"/>
    <s v="alpineappliancecenter"/>
    <x v="4"/>
    <x v="0"/>
    <s v="2024-01-16"/>
    <n v="600"/>
    <n v="2057"/>
    <n v="61"/>
    <n v="0"/>
    <n v="26.33"/>
    <n v="0"/>
    <n v="-26.33"/>
    <n v="-26.33"/>
    <n v="-1"/>
    <n v="2.97"/>
    <n v="0.43"/>
    <n v="0"/>
    <n v="0"/>
    <s v="PAUSE"/>
  </r>
  <r>
    <s v="bos_fan77@yahoo.com"/>
    <s v="robert"/>
    <s v="hannon"/>
    <s v="Custer City"/>
    <s v="PA"/>
    <n v="1500"/>
    <s v="georgia pacific"/>
    <x v="13"/>
    <x v="0"/>
    <s v="2024-01-08"/>
    <n v="1000"/>
    <n v="1076"/>
    <n v="38"/>
    <n v="1"/>
    <n v="28.59"/>
    <n v="48.64"/>
    <n v="20.05"/>
    <n v="20.05"/>
    <n v="0.70129415879678214"/>
    <n v="3.53"/>
    <n v="0.75"/>
    <n v="28.59"/>
    <n v="2.6315789473684209E-2"/>
    <s v="SCALE"/>
  </r>
  <r>
    <s v="allstatemama@yahoo.com"/>
    <s v="daren"/>
    <s v="jett"/>
    <s v="Tulsa"/>
    <s v="OK"/>
    <n v="3600"/>
    <s v="city of tulsa"/>
    <x v="4"/>
    <x v="0"/>
    <s v="2024-01-29"/>
    <n v="1000"/>
    <n v="922"/>
    <n v="31"/>
    <n v="0"/>
    <n v="13.56"/>
    <n v="0"/>
    <n v="-13.56"/>
    <n v="-13.56"/>
    <n v="-1"/>
    <n v="3.36"/>
    <n v="0.44"/>
    <n v="0"/>
    <n v="0"/>
    <s v="PAUSE"/>
  </r>
  <r>
    <s v="gary.aurelius@hotmail.com"/>
    <s v="gary"/>
    <s v="aurelius"/>
    <s v="Mascotte"/>
    <s v="FL"/>
    <n v="4300"/>
    <s v="instantequity"/>
    <x v="8"/>
    <x v="0"/>
    <s v="2024-01-19"/>
    <n v="400"/>
    <n v="1823"/>
    <n v="81"/>
    <n v="7"/>
    <n v="46.12"/>
    <n v="460.41"/>
    <n v="414.29"/>
    <n v="414.29"/>
    <n v="8.9828707718993943"/>
    <n v="4.4400000000000004"/>
    <n v="0.56999999999999995"/>
    <n v="6.59"/>
    <n v="8.6419753086419748E-2"/>
    <s v="SCALE"/>
  </r>
  <r>
    <s v="leo.allaire@gmail.com"/>
    <s v="leo"/>
    <s v="allaire"/>
    <s v="New Port Rich"/>
    <s v="FL"/>
    <n v="2708"/>
    <s v="allairekettlekorn"/>
    <x v="19"/>
    <x v="0"/>
    <s v="2024-01-08"/>
    <n v="200"/>
    <n v="1793"/>
    <n v="48"/>
    <n v="1"/>
    <n v="23.04"/>
    <n v="53.74"/>
    <n v="30.700000000000003"/>
    <n v="30.700000000000003"/>
    <n v="1.3324652777777779"/>
    <n v="2.68"/>
    <n v="0.48"/>
    <n v="23.04"/>
    <n v="2.0833333333333332E-2"/>
    <s v="SCALE"/>
  </r>
  <r>
    <s v="allenlea415@aol.com"/>
    <s v="lucretia"/>
    <s v="allen"/>
    <s v="Miami"/>
    <s v="FL"/>
    <n v="1500"/>
    <s v="fpl"/>
    <x v="14"/>
    <x v="0"/>
    <s v="2024-01-29"/>
    <n v="300"/>
    <n v="2218"/>
    <n v="91"/>
    <n v="3"/>
    <n v="74.53"/>
    <n v="118.59"/>
    <n v="44.06"/>
    <n v="44.06"/>
    <n v="0.59117134039983898"/>
    <n v="4.0999999999999996"/>
    <n v="0.82"/>
    <n v="24.84"/>
    <n v="3.2967032967032968E-2"/>
    <s v="SCALE"/>
  </r>
  <r>
    <s v="caseystacey2223@yahoo.com"/>
    <s v="timothy"/>
    <s v="anderson"/>
    <s v="Hernando"/>
    <s v="FL"/>
    <n v="751"/>
    <s v="altmansfamilypestcontrol"/>
    <x v="11"/>
    <x v="0"/>
    <s v="2024-01-09"/>
    <n v="500"/>
    <n v="868"/>
    <n v="16"/>
    <n v="0"/>
    <n v="13.39"/>
    <n v="0"/>
    <n v="-13.39"/>
    <n v="-13.39"/>
    <n v="-1"/>
    <n v="1.84"/>
    <n v="0.84"/>
    <n v="0"/>
    <n v="0"/>
    <s v="PAUSE"/>
  </r>
  <r>
    <s v="nicolelhenson@yahoo.com"/>
    <s v="nicole"/>
    <s v="henson"/>
    <s v="Normal"/>
    <s v="IL"/>
    <n v="1500"/>
    <s v="monicals"/>
    <x v="9"/>
    <x v="0"/>
    <s v="2024-01-30"/>
    <n v="700"/>
    <n v="2399"/>
    <n v="77"/>
    <n v="0"/>
    <n v="55.14"/>
    <n v="0"/>
    <n v="-55.14"/>
    <n v="-55.14"/>
    <n v="-1"/>
    <n v="3.21"/>
    <n v="0.72"/>
    <n v="0"/>
    <n v="0"/>
    <s v="PAUSE"/>
  </r>
  <r>
    <s v="ritaleeh@yahoo.com"/>
    <s v="rita"/>
    <s v="heydenburg"/>
    <s v="Buffalo Grove"/>
    <s v="IL"/>
    <n v="2100"/>
    <s v="my brothers closet"/>
    <x v="19"/>
    <x v="0"/>
    <s v="2024-01-02"/>
    <n v="100"/>
    <n v="2284"/>
    <n v="53"/>
    <n v="0"/>
    <n v="29.43"/>
    <n v="0"/>
    <n v="-29.43"/>
    <n v="-29.43"/>
    <n v="-1"/>
    <n v="2.3199999999999998"/>
    <n v="0.56000000000000005"/>
    <n v="0"/>
    <n v="0"/>
    <s v="PAUSE"/>
  </r>
  <r>
    <s v="lavern6880@yahoo.com"/>
    <s v="lavern"/>
    <s v="jackson"/>
    <s v="Chicago"/>
    <s v="IL"/>
    <n v="5000"/>
    <s v="the peninsula chicago"/>
    <x v="12"/>
    <x v="0"/>
    <s v="2024-01-17"/>
    <n v="800"/>
    <n v="2304"/>
    <n v="64"/>
    <n v="1"/>
    <n v="33.6"/>
    <n v="47.44"/>
    <n v="13.839999999999996"/>
    <n v="13.839999999999996"/>
    <n v="0.41190476190476177"/>
    <n v="2.78"/>
    <n v="0.52"/>
    <n v="33.6"/>
    <n v="1.5625E-2"/>
    <s v="SCALE"/>
  </r>
  <r>
    <s v="jhart5656@hotmail.com"/>
    <s v="joyce"/>
    <s v="hartless"/>
    <s v="Henrico"/>
    <s v="VA"/>
    <n v="1750"/>
    <s v="cwd"/>
    <x v="7"/>
    <x v="0"/>
    <s v="2024-01-15"/>
    <n v="800"/>
    <n v="2462"/>
    <n v="100"/>
    <n v="4"/>
    <n v="69.48"/>
    <n v="293.98"/>
    <n v="224.5"/>
    <n v="224.5"/>
    <n v="3.2311456534254459"/>
    <n v="4.0599999999999996"/>
    <n v="0.69"/>
    <n v="17.37"/>
    <n v="0.04"/>
    <s v="SCALE"/>
  </r>
  <r>
    <s v="shannon_jarels@yahoo.com"/>
    <s v="shannon"/>
    <s v="jarels"/>
    <s v="Blacksburg"/>
    <s v="VA"/>
    <n v="4300"/>
    <s v="new river community services"/>
    <x v="11"/>
    <x v="0"/>
    <s v="2024-01-19"/>
    <n v="400"/>
    <n v="1006"/>
    <n v="15"/>
    <n v="0"/>
    <n v="6.67"/>
    <n v="0"/>
    <n v="-6.67"/>
    <n v="-6.67"/>
    <n v="-1"/>
    <n v="1.49"/>
    <n v="0.44"/>
    <n v="0"/>
    <n v="0"/>
    <s v="PAUSE"/>
  </r>
  <r>
    <s v="wendihwilliams13@yahoo.com"/>
    <s v="wendi"/>
    <s v="williams"/>
    <s v="Milam"/>
    <s v="TX"/>
    <n v="1700"/>
    <s v="benefits"/>
    <x v="16"/>
    <x v="0"/>
    <s v="2024-01-27"/>
    <n v="1000"/>
    <n v="1922"/>
    <n v="85"/>
    <n v="8"/>
    <n v="46.12"/>
    <n v="503.76"/>
    <n v="457.64"/>
    <n v="457.64"/>
    <n v="9.9228100607111891"/>
    <n v="4.42"/>
    <n v="0.54"/>
    <n v="5.76"/>
    <n v="9.4117647058823528E-2"/>
    <s v="SCALE"/>
  </r>
  <r>
    <s v="nataviar.lee@hotmail.com"/>
    <s v="natavia"/>
    <s v="lee"/>
    <s v="Lubbock"/>
    <s v="TX"/>
    <n v="1500"/>
    <s v="covenant"/>
    <x v="0"/>
    <x v="0"/>
    <s v="2024-01-12"/>
    <n v="500"/>
    <n v="1289"/>
    <n v="53"/>
    <n v="4"/>
    <n v="27.13"/>
    <n v="231.39"/>
    <n v="204.26"/>
    <n v="204.26"/>
    <n v="7.5289347585698492"/>
    <n v="4.1100000000000003"/>
    <n v="0.51"/>
    <n v="6.78"/>
    <n v="7.5471698113207544E-2"/>
    <s v="SCALE"/>
  </r>
  <r>
    <s v="clegster@aol.com"/>
    <s v="tracy"/>
    <s v="clegg"/>
    <s v="Portland"/>
    <s v="OR"/>
    <n v="2349"/>
    <s v="conwaytruckingco"/>
    <x v="3"/>
    <x v="0"/>
    <s v="2024-01-08"/>
    <n v="400"/>
    <n v="792"/>
    <n v="14"/>
    <n v="0"/>
    <n v="9"/>
    <n v="0"/>
    <n v="-9"/>
    <n v="-9"/>
    <n v="-1"/>
    <n v="1.77"/>
    <n v="0.64"/>
    <n v="0"/>
    <n v="0"/>
    <s v="PAUSE"/>
  </r>
  <r>
    <s v="maiamaass@hotmail.com"/>
    <s v="maia"/>
    <s v="maass"/>
    <s v="Clearfield"/>
    <s v="UT"/>
    <n v="1900"/>
    <s v="tem enterprises"/>
    <x v="17"/>
    <x v="0"/>
    <s v="2024-01-20"/>
    <n v="300"/>
    <n v="2387"/>
    <n v="104"/>
    <n v="11"/>
    <n v="81.709999999999994"/>
    <n v="621.69000000000005"/>
    <n v="539.98"/>
    <n v="539.98"/>
    <n v="6.6084934524538008"/>
    <n v="4.3600000000000003"/>
    <n v="0.79"/>
    <n v="7.43"/>
    <n v="0.10576923076923077"/>
    <s v="SCALE"/>
  </r>
  <r>
    <s v="lovemyshihtzu09@gmail.com"/>
    <s v="harold"/>
    <s v="gullion"/>
    <s v="Vevay"/>
    <s v="IN"/>
    <n v="1354"/>
    <s v="cjs auto sales"/>
    <x v="13"/>
    <x v="0"/>
    <s v="2024-01-03"/>
    <n v="600"/>
    <n v="967"/>
    <n v="17"/>
    <n v="0"/>
    <n v="11.27"/>
    <n v="0"/>
    <n v="-11.27"/>
    <n v="-11.27"/>
    <n v="-1"/>
    <n v="1.76"/>
    <n v="0.66"/>
    <n v="0"/>
    <n v="0"/>
    <s v="PAUSE"/>
  </r>
  <r>
    <s v="shayeworld@gmail.com"/>
    <s v="shaye"/>
    <s v="parker"/>
    <s v="Bowling Green"/>
    <s v="OH"/>
    <n v="500"/>
    <s v="heartland of waterville"/>
    <x v="19"/>
    <x v="0"/>
    <s v="2024-01-03"/>
    <n v="300"/>
    <n v="2202"/>
    <n v="98"/>
    <n v="8"/>
    <n v="49.34"/>
    <n v="494.64"/>
    <n v="445.29999999999995"/>
    <n v="445.29999999999995"/>
    <n v="9.0251317389541938"/>
    <n v="4.45"/>
    <n v="0.5"/>
    <n v="6.17"/>
    <n v="8.1632653061224483E-2"/>
    <s v="SCALE"/>
  </r>
  <r>
    <s v="sherrell1976@gmail.com"/>
    <s v="padreaka"/>
    <s v="scott"/>
    <s v="Clute"/>
    <s v="TX"/>
    <n v="4800"/>
    <s v="woodlake"/>
    <x v="9"/>
    <x v="0"/>
    <s v="2024-01-09"/>
    <n v="500"/>
    <n v="1171"/>
    <n v="47"/>
    <n v="2"/>
    <n v="29.62"/>
    <n v="75.05"/>
    <n v="45.429999999999993"/>
    <n v="45.429999999999993"/>
    <n v="1.5337609723160024"/>
    <n v="4.01"/>
    <n v="0.63"/>
    <n v="14.81"/>
    <n v="4.2553191489361701E-2"/>
    <s v="SCALE"/>
  </r>
  <r>
    <s v="thedrkcrystal@yahoo.com"/>
    <s v="crystal"/>
    <s v="dark"/>
    <s v="San Antonio"/>
    <s v="TX"/>
    <n v="3200"/>
    <s v="glendale adventist med ctr"/>
    <x v="19"/>
    <x v="0"/>
    <s v="2024-01-20"/>
    <n v="400"/>
    <n v="1934"/>
    <n v="29"/>
    <n v="0"/>
    <n v="11.73"/>
    <n v="0"/>
    <n v="-11.73"/>
    <n v="-11.73"/>
    <n v="-1"/>
    <n v="1.5"/>
    <n v="0.4"/>
    <n v="0"/>
    <n v="0"/>
    <s v="PAUSE"/>
  </r>
  <r>
    <s v="tmpenney06@hotmail.com"/>
    <s v="michael"/>
    <s v="penney"/>
    <s v="Pinellas Park"/>
    <s v="FL"/>
    <n v="4100"/>
    <s v="phil albert inc"/>
    <x v="16"/>
    <x v="0"/>
    <s v="2024-01-03"/>
    <n v="1000"/>
    <n v="1766"/>
    <n v="55"/>
    <n v="2"/>
    <n v="36.549999999999997"/>
    <n v="124.33"/>
    <n v="87.78"/>
    <n v="87.78"/>
    <n v="2.4016415868673051"/>
    <n v="3.11"/>
    <n v="0.66"/>
    <n v="18.27"/>
    <n v="3.6363636363636362E-2"/>
    <s v="SCALE"/>
  </r>
  <r>
    <s v="twcordell@gmail.com"/>
    <s v="thomas"/>
    <s v="cordell"/>
    <s v="Montoursville"/>
    <s v="PA"/>
    <n v="2500"/>
    <s v="geisingerhealthsys"/>
    <x v="1"/>
    <x v="0"/>
    <s v="2024-01-10"/>
    <n v="100"/>
    <n v="2128"/>
    <n v="45"/>
    <n v="2"/>
    <n v="30.92"/>
    <n v="135.21"/>
    <n v="104.29"/>
    <n v="104.29"/>
    <n v="3.3728978007761965"/>
    <n v="2.11"/>
    <n v="0.69"/>
    <n v="15.46"/>
    <n v="4.4444444444444446E-2"/>
    <s v="SCALE"/>
  </r>
  <r>
    <s v="mitziowsley@aol.com"/>
    <s v="mitzi"/>
    <s v="owsley"/>
    <s v="McKinleyville"/>
    <s v="CA"/>
    <n v="1700"/>
    <s v="social services"/>
    <x v="1"/>
    <x v="0"/>
    <s v="2024-01-30"/>
    <n v="400"/>
    <n v="706"/>
    <n v="24"/>
    <n v="0"/>
    <n v="17.690000000000001"/>
    <n v="0"/>
    <n v="-17.690000000000001"/>
    <n v="-17.690000000000001"/>
    <n v="-1"/>
    <n v="3.4"/>
    <n v="0.74"/>
    <n v="0"/>
    <n v="0"/>
    <s v="PAUSE"/>
  </r>
  <r>
    <s v="www.calvin80@yahoo.com"/>
    <s v="calvin"/>
    <s v="mcdonald"/>
    <s v="Akron"/>
    <s v="OH"/>
    <n v="1500"/>
    <s v="gojo ind"/>
    <x v="6"/>
    <x v="0"/>
    <s v="2024-01-03"/>
    <n v="700"/>
    <n v="1672"/>
    <n v="39"/>
    <n v="1"/>
    <n v="28.36"/>
    <n v="71.66"/>
    <n v="43.3"/>
    <n v="43.3"/>
    <n v="1.5267983074753173"/>
    <n v="2.33"/>
    <n v="0.73"/>
    <n v="28.36"/>
    <n v="2.564102564102564E-2"/>
    <s v="SCALE"/>
  </r>
  <r>
    <s v="rosie.perry@yahoo.com"/>
    <s v="rosie"/>
    <s v="perry"/>
    <s v="Tulsa"/>
    <s v="OK"/>
    <n v="4000"/>
    <s v="st francis hospital"/>
    <x v="2"/>
    <x v="0"/>
    <s v="2024-01-14"/>
    <n v="700"/>
    <n v="2194"/>
    <n v="69"/>
    <n v="0"/>
    <n v="48.63"/>
    <n v="0"/>
    <n v="-48.63"/>
    <n v="-48.63"/>
    <n v="-1"/>
    <n v="3.14"/>
    <n v="0.7"/>
    <n v="0"/>
    <n v="0"/>
    <s v="PAUSE"/>
  </r>
  <r>
    <s v="nol_74@hotmail.com"/>
    <s v="wayne"/>
    <s v="keirsey"/>
    <s v="El Dorado Spr"/>
    <s v="MO"/>
    <n v="1600"/>
    <s v="wright tree service"/>
    <x v="15"/>
    <x v="0"/>
    <s v="2024-01-17"/>
    <n v="300"/>
    <n v="1869"/>
    <n v="55"/>
    <n v="1"/>
    <n v="31.13"/>
    <n v="63.94"/>
    <n v="32.81"/>
    <n v="32.81"/>
    <n v="1.0539672341792483"/>
    <n v="2.94"/>
    <n v="0.56999999999999995"/>
    <n v="31.13"/>
    <n v="1.8181818181818181E-2"/>
    <s v="SCALE"/>
  </r>
  <r>
    <s v="fletch1224@yahoo.com"/>
    <s v="aaron"/>
    <s v="fletcher"/>
    <s v="San Antonio"/>
    <s v="TX"/>
    <n v="3500"/>
    <s v="toyota"/>
    <x v="12"/>
    <x v="0"/>
    <s v="2024-01-14"/>
    <n v="500"/>
    <n v="1960"/>
    <n v="50"/>
    <n v="4"/>
    <n v="37.85"/>
    <n v="291.3"/>
    <n v="253.45000000000002"/>
    <n v="253.45000000000002"/>
    <n v="6.6961690885072658"/>
    <n v="2.5499999999999998"/>
    <n v="0.76"/>
    <n v="9.4600000000000009"/>
    <n v="0.08"/>
    <s v="SCALE"/>
  </r>
  <r>
    <s v="lolitaloves2001@yahoo.com"/>
    <s v="lolita"/>
    <s v="payne"/>
    <s v="Oswego"/>
    <s v="IL"/>
    <n v="1900"/>
    <s v="apple bees"/>
    <x v="13"/>
    <x v="0"/>
    <s v="2024-01-30"/>
    <n v="100"/>
    <n v="1182"/>
    <n v="37"/>
    <n v="0"/>
    <n v="22.76"/>
    <n v="0"/>
    <n v="-22.76"/>
    <n v="-22.76"/>
    <n v="-1"/>
    <n v="3.13"/>
    <n v="0.62"/>
    <n v="0"/>
    <n v="0"/>
    <s v="PAUSE"/>
  </r>
  <r>
    <s v="ttmperez@gmail.com"/>
    <s v="tierra"/>
    <s v="perez"/>
    <s v="Henderson"/>
    <s v="NV"/>
    <n v="2500"/>
    <s v="venetian hotel and casino"/>
    <x v="1"/>
    <x v="0"/>
    <s v="2024-01-19"/>
    <n v="1000"/>
    <n v="1710"/>
    <n v="36"/>
    <n v="4"/>
    <n v="26.72"/>
    <n v="293.56"/>
    <n v="266.84000000000003"/>
    <n v="266.84000000000003"/>
    <n v="9.9865269461077855"/>
    <n v="2.11"/>
    <n v="0.74"/>
    <n v="6.68"/>
    <n v="0.1111111111111111"/>
    <s v="SCALE"/>
  </r>
  <r>
    <s v="ebony.d.brewer77@hotmail.com"/>
    <s v="ebony"/>
    <s v="brewer"/>
    <s v="Dallas"/>
    <s v="TX"/>
    <n v="3800"/>
    <s v="robertmorgandds"/>
    <x v="11"/>
    <x v="0"/>
    <s v="2024-01-28"/>
    <n v="100"/>
    <n v="986"/>
    <n v="35"/>
    <n v="0"/>
    <n v="19.190000000000001"/>
    <n v="0"/>
    <n v="-19.190000000000001"/>
    <n v="-19.190000000000001"/>
    <n v="-1"/>
    <n v="3.55"/>
    <n v="0.55000000000000004"/>
    <n v="0"/>
    <n v="0"/>
    <s v="PAUSE"/>
  </r>
  <r>
    <s v="eleazer51@yahoo.com"/>
    <s v="corine"/>
    <s v="paul"/>
    <s v="Philadelphia"/>
    <s v="PA"/>
    <n v="1898"/>
    <s v="benefits"/>
    <x v="8"/>
    <x v="0"/>
    <s v="2024-01-01"/>
    <n v="500"/>
    <n v="2372"/>
    <n v="47"/>
    <n v="4"/>
    <n v="24.04"/>
    <n v="267.17"/>
    <n v="243.13000000000002"/>
    <n v="243.13000000000002"/>
    <n v="10.113560732113147"/>
    <n v="1.98"/>
    <n v="0.51"/>
    <n v="6.01"/>
    <n v="8.5106382978723402E-2"/>
    <s v="SCALE"/>
  </r>
  <r>
    <s v="pkimbell365@hotmail.com"/>
    <s v="phyllis"/>
    <s v="kimbell"/>
    <s v="Melbourne"/>
    <s v="FL"/>
    <n v="1383"/>
    <s v="social security"/>
    <x v="1"/>
    <x v="0"/>
    <s v="2024-01-16"/>
    <n v="500"/>
    <n v="1764"/>
    <n v="33"/>
    <n v="0"/>
    <n v="14.71"/>
    <n v="0"/>
    <n v="-14.71"/>
    <n v="-14.71"/>
    <n v="-1"/>
    <n v="1.87"/>
    <n v="0.45"/>
    <n v="0"/>
    <n v="0"/>
    <s v="PAUSE"/>
  </r>
  <r>
    <s v="jonesannie802@yahoo.com"/>
    <s v="annie"/>
    <s v="jones"/>
    <s v="San Diego"/>
    <s v="CA"/>
    <n v="3100"/>
    <s v="dr philip smith and associates"/>
    <x v="10"/>
    <x v="0"/>
    <s v="2024-01-27"/>
    <n v="500"/>
    <n v="1822"/>
    <n v="65"/>
    <n v="7"/>
    <n v="40.64"/>
    <n v="351.05"/>
    <n v="310.41000000000003"/>
    <n v="310.41000000000003"/>
    <n v="7.6380413385826778"/>
    <n v="3.57"/>
    <n v="0.63"/>
    <n v="5.81"/>
    <n v="0.1076923076923077"/>
    <s v="SCALE"/>
  </r>
  <r>
    <s v="sarcoidman1@gmail.com"/>
    <s v="john"/>
    <s v="stanfield"/>
    <s v="Akron"/>
    <s v="OH"/>
    <n v="3500"/>
    <s v="benefits"/>
    <x v="14"/>
    <x v="0"/>
    <s v="2024-01-26"/>
    <n v="200"/>
    <n v="2175"/>
    <n v="96"/>
    <n v="3"/>
    <n v="67.59"/>
    <n v="188.37"/>
    <n v="120.78"/>
    <n v="120.78"/>
    <n v="1.7869507323568574"/>
    <n v="4.41"/>
    <n v="0.7"/>
    <n v="22.53"/>
    <n v="3.125E-2"/>
    <s v="SCALE"/>
  </r>
  <r>
    <s v="natasha0429@yahoo.com"/>
    <s v="natasha"/>
    <s v="shelpman"/>
    <s v="Angola"/>
    <s v="IN"/>
    <n v="3700"/>
    <s v="walmart dc"/>
    <x v="4"/>
    <x v="0"/>
    <s v="2024-01-22"/>
    <n v="400"/>
    <n v="1830"/>
    <n v="64"/>
    <n v="2"/>
    <n v="48"/>
    <n v="121.14"/>
    <n v="73.14"/>
    <n v="73.14"/>
    <n v="1.5237499999999999"/>
    <n v="3.5"/>
    <n v="0.75"/>
    <n v="24"/>
    <n v="3.125E-2"/>
    <s v="SCALE"/>
  </r>
  <r>
    <s v="tammyred35@yahoo.com"/>
    <s v="tamara"/>
    <s v="redfield"/>
    <s v="Indianapolis"/>
    <s v="IN"/>
    <n v="1248"/>
    <s v="kforce"/>
    <x v="9"/>
    <x v="0"/>
    <s v="2024-01-30"/>
    <n v="800"/>
    <n v="596"/>
    <n v="25"/>
    <n v="2"/>
    <n v="13.04"/>
    <n v="140.28"/>
    <n v="127.24000000000001"/>
    <n v="127.24000000000001"/>
    <n v="9.7576687116564429"/>
    <n v="4.1900000000000004"/>
    <n v="0.52"/>
    <n v="6.52"/>
    <n v="0.08"/>
    <s v="SCALE"/>
  </r>
  <r>
    <s v="ogtalkalot2001@yahoo.com"/>
    <s v="yvette"/>
    <s v="randle"/>
    <s v="Temple City"/>
    <s v="CA"/>
    <n v="2200"/>
    <s v="orkin pest control"/>
    <x v="5"/>
    <x v="0"/>
    <s v="2024-01-12"/>
    <n v="700"/>
    <n v="1369"/>
    <n v="33"/>
    <n v="0"/>
    <n v="24.24"/>
    <n v="0"/>
    <n v="-24.24"/>
    <n v="-24.24"/>
    <n v="-1"/>
    <n v="2.41"/>
    <n v="0.73"/>
    <n v="0"/>
    <n v="0"/>
    <s v="PAUSE"/>
  </r>
  <r>
    <s v="sarah_bel@live.com"/>
    <s v="sarah"/>
    <s v="marshall"/>
    <s v="Spokane"/>
    <s v="WA"/>
    <n v="2875"/>
    <s v="medicine shoppe pharmacy"/>
    <x v="7"/>
    <x v="0"/>
    <s v="2024-01-01"/>
    <n v="100"/>
    <n v="2293"/>
    <n v="66"/>
    <n v="0"/>
    <n v="44.73"/>
    <n v="0"/>
    <n v="-44.73"/>
    <n v="-44.73"/>
    <n v="-1"/>
    <n v="2.88"/>
    <n v="0.68"/>
    <n v="0"/>
    <n v="0"/>
    <s v="PAUSE"/>
  </r>
  <r>
    <s v="wdaplaya135@yahoo.com"/>
    <s v="anthony"/>
    <s v="wideman"/>
    <s v="Jersey City"/>
    <s v="NJ"/>
    <n v="4700"/>
    <s v="building security"/>
    <x v="9"/>
    <x v="0"/>
    <s v="2024-01-30"/>
    <n v="800"/>
    <n v="1894"/>
    <n v="81"/>
    <n v="3"/>
    <n v="52.81"/>
    <n v="224.85"/>
    <n v="172.04"/>
    <n v="172.04"/>
    <n v="3.2577163416019692"/>
    <n v="4.28"/>
    <n v="0.65"/>
    <n v="17.600000000000001"/>
    <n v="3.7037037037037035E-2"/>
    <s v="SCALE"/>
  </r>
  <r>
    <s v="pramos_1013@yahoo.com"/>
    <s v="pedro"/>
    <s v="ramos"/>
    <s v="Dallas"/>
    <s v="TX"/>
    <n v="3900"/>
    <s v="dallas"/>
    <x v="10"/>
    <x v="0"/>
    <s v="2024-01-17"/>
    <n v="500"/>
    <n v="2016"/>
    <n v="72"/>
    <n v="6"/>
    <n v="53.39"/>
    <n v="416.07"/>
    <n v="362.68"/>
    <n v="362.68"/>
    <n v="6.7930324030717362"/>
    <n v="3.57"/>
    <n v="0.74"/>
    <n v="8.9"/>
    <n v="8.3333333333333329E-2"/>
    <s v="SCALE"/>
  </r>
  <r>
    <s v="2sapphire@gmail.com"/>
    <s v="kim"/>
    <s v="fuller"/>
    <s v="Janesville"/>
    <s v="WI"/>
    <n v="3376"/>
    <s v="beloit health system"/>
    <x v="0"/>
    <x v="0"/>
    <s v="2024-01-20"/>
    <n v="700"/>
    <n v="1831"/>
    <n v="48"/>
    <n v="1"/>
    <n v="32.479999999999997"/>
    <n v="54.52"/>
    <n v="22.040000000000006"/>
    <n v="22.040000000000006"/>
    <n v="0.67857142857142883"/>
    <n v="2.62"/>
    <n v="0.68"/>
    <n v="32.479999999999997"/>
    <n v="2.0833333333333332E-2"/>
    <s v="SCALE"/>
  </r>
  <r>
    <s v="explorer7536@gmail.com"/>
    <s v="sharon"/>
    <s v="dixon"/>
    <s v="La Grange"/>
    <s v="NC"/>
    <n v="2500"/>
    <s v="caswell center"/>
    <x v="12"/>
    <x v="0"/>
    <s v="2024-01-30"/>
    <n v="700"/>
    <n v="1899"/>
    <n v="78"/>
    <n v="3"/>
    <n v="42.44"/>
    <n v="181.59"/>
    <n v="139.15"/>
    <n v="139.15"/>
    <n v="3.2787464655984921"/>
    <n v="4.1100000000000003"/>
    <n v="0.54"/>
    <n v="14.15"/>
    <n v="3.8461538461538464E-2"/>
    <s v="SCALE"/>
  </r>
  <r>
    <s v="meltonia26@gmail.com"/>
    <s v="meltonia"/>
    <s v="edwards"/>
    <s v="Jacksonville"/>
    <s v="FL"/>
    <n v="3200"/>
    <s v="st vincents medical"/>
    <x v="13"/>
    <x v="0"/>
    <s v="2024-01-15"/>
    <n v="1000"/>
    <n v="874"/>
    <n v="29"/>
    <n v="0"/>
    <n v="20.61"/>
    <n v="0"/>
    <n v="-20.61"/>
    <n v="-20.61"/>
    <n v="-1"/>
    <n v="3.32"/>
    <n v="0.71"/>
    <n v="0"/>
    <n v="0"/>
    <s v="PAUSE"/>
  </r>
  <r>
    <s v="cherylreinhard@hotmail.com"/>
    <s v="cheryl"/>
    <s v="reinhard"/>
    <s v="Klamath Falls"/>
    <s v="OR"/>
    <n v="1625"/>
    <s v="new northwest broadc"/>
    <x v="14"/>
    <x v="0"/>
    <s v="2024-01-07"/>
    <n v="800"/>
    <n v="1026"/>
    <n v="34"/>
    <n v="1"/>
    <n v="19.190000000000001"/>
    <n v="69.69"/>
    <n v="50.5"/>
    <n v="50.5"/>
    <n v="2.6315789473684208"/>
    <n v="3.31"/>
    <n v="0.56000000000000005"/>
    <n v="19.190000000000001"/>
    <n v="2.9411764705882353E-2"/>
    <s v="SCALE"/>
  </r>
  <r>
    <s v="igginscm@hotmail.com"/>
    <s v="cristina"/>
    <s v="wiggins"/>
    <s v="Manassas"/>
    <s v="VA"/>
    <n v="3000"/>
    <s v="self"/>
    <x v="5"/>
    <x v="0"/>
    <s v="2024-01-07"/>
    <n v="100"/>
    <n v="2436"/>
    <n v="101"/>
    <n v="0"/>
    <n v="68.739999999999995"/>
    <n v="0"/>
    <n v="-68.739999999999995"/>
    <n v="-68.739999999999995"/>
    <n v="-1"/>
    <n v="4.1500000000000004"/>
    <n v="0.68"/>
    <n v="0"/>
    <n v="0"/>
    <s v="PAUSE"/>
  </r>
  <r>
    <s v="byron_simkins@yahoo.com"/>
    <s v="byron"/>
    <s v="simkins"/>
    <s v="Atlanta"/>
    <s v="GA"/>
    <n v="4500"/>
    <s v="shadow cafe"/>
    <x v="10"/>
    <x v="0"/>
    <s v="2024-01-12"/>
    <n v="800"/>
    <n v="2045"/>
    <n v="37"/>
    <n v="0"/>
    <n v="22.22"/>
    <n v="0"/>
    <n v="-22.22"/>
    <n v="-22.22"/>
    <n v="-1"/>
    <n v="1.81"/>
    <n v="0.6"/>
    <n v="0"/>
    <n v="0"/>
    <s v="PAUSE"/>
  </r>
  <r>
    <s v="cusip74301@yahoo.com"/>
    <s v="patty"/>
    <s v="cusick"/>
    <s v="Vinita"/>
    <s v="OK"/>
    <n v="2300"/>
    <s v="vinita public schools"/>
    <x v="19"/>
    <x v="0"/>
    <s v="2024-01-15"/>
    <n v="1000"/>
    <n v="1080"/>
    <n v="42"/>
    <n v="2"/>
    <n v="26.02"/>
    <n v="107.37"/>
    <n v="81.350000000000009"/>
    <n v="81.350000000000009"/>
    <n v="3.1264411990776328"/>
    <n v="3.89"/>
    <n v="0.62"/>
    <n v="13.01"/>
    <n v="4.7619047619047616E-2"/>
    <s v="SCALE"/>
  </r>
  <r>
    <s v="ricoangel02@yahoo.com"/>
    <s v="angel"/>
    <s v="rico"/>
    <s v="Arlington"/>
    <s v="TX"/>
    <n v="2750"/>
    <s v="fritolay"/>
    <x v="14"/>
    <x v="0"/>
    <s v="2024-01-15"/>
    <n v="200"/>
    <n v="1707"/>
    <n v="73"/>
    <n v="8"/>
    <n v="47.14"/>
    <n v="521.86"/>
    <n v="474.72"/>
    <n v="474.72"/>
    <n v="10.070428510818838"/>
    <n v="4.28"/>
    <n v="0.65"/>
    <n v="5.89"/>
    <n v="0.1095890410958904"/>
    <s v="SCALE"/>
  </r>
  <r>
    <s v="dolls8473@aol.com"/>
    <s v="trenda"/>
    <s v="richardson"/>
    <s v="Sugar Land"/>
    <s v="TX"/>
    <n v="1499"/>
    <s v="rediclinic"/>
    <x v="3"/>
    <x v="0"/>
    <s v="2024-01-18"/>
    <n v="700"/>
    <n v="1146"/>
    <n v="26"/>
    <n v="0"/>
    <n v="21.42"/>
    <n v="0"/>
    <n v="-21.42"/>
    <n v="-21.42"/>
    <n v="-1"/>
    <n v="2.27"/>
    <n v="0.82"/>
    <n v="0"/>
    <n v="0"/>
    <s v="PAUSE"/>
  </r>
  <r>
    <s v="cass7296@yahoo.com"/>
    <s v="pennie"/>
    <s v="rodriguez"/>
    <s v="Amarillo"/>
    <s v="TX"/>
    <n v="1900"/>
    <s v="hutchens tax service"/>
    <x v="13"/>
    <x v="0"/>
    <s v="2024-01-02"/>
    <n v="400"/>
    <n v="1639"/>
    <n v="71"/>
    <n v="3"/>
    <n v="58.2"/>
    <n v="182.96"/>
    <n v="124.76"/>
    <n v="124.76"/>
    <n v="2.1436426116838487"/>
    <n v="4.33"/>
    <n v="0.82"/>
    <n v="19.399999999999999"/>
    <n v="4.2253521126760563E-2"/>
    <s v="SCALE"/>
  </r>
  <r>
    <s v="susanrod57@yahoo.com"/>
    <s v="susana"/>
    <s v="rodriguez"/>
    <s v="Houston"/>
    <s v="TX"/>
    <n v="2400"/>
    <s v="houstonworks usa"/>
    <x v="15"/>
    <x v="0"/>
    <s v="2024-01-02"/>
    <n v="800"/>
    <n v="2488"/>
    <n v="109"/>
    <n v="10"/>
    <n v="78.33"/>
    <n v="539.48"/>
    <n v="461.15000000000003"/>
    <n v="461.15000000000003"/>
    <n v="5.8872717987999499"/>
    <n v="4.38"/>
    <n v="0.72"/>
    <n v="7.83"/>
    <n v="9.1743119266055051E-2"/>
    <s v="SCALE"/>
  </r>
  <r>
    <s v="dewounhayes@gmail.com"/>
    <s v="dewoun"/>
    <s v="hayes"/>
    <s v="Matteson"/>
    <s v="IL"/>
    <n v="3334"/>
    <s v="bank of america"/>
    <x v="8"/>
    <x v="0"/>
    <s v="2024-01-19"/>
    <n v="800"/>
    <n v="519"/>
    <n v="18"/>
    <n v="0"/>
    <n v="10.57"/>
    <n v="0"/>
    <n v="-10.57"/>
    <n v="-10.57"/>
    <n v="-1"/>
    <n v="3.47"/>
    <n v="0.59"/>
    <n v="0"/>
    <n v="0"/>
    <s v="PAUSE"/>
  </r>
  <r>
    <s v="sheliamiller@live.com"/>
    <s v="shelia"/>
    <s v="stambaugh"/>
    <s v="Kaufman"/>
    <s v="TX"/>
    <n v="1350"/>
    <s v="dr  david  rosenstock"/>
    <x v="8"/>
    <x v="0"/>
    <s v="2024-01-25"/>
    <n v="400"/>
    <n v="1544"/>
    <n v="35"/>
    <n v="0"/>
    <n v="18.89"/>
    <n v="0"/>
    <n v="-18.89"/>
    <n v="-18.89"/>
    <n v="-1"/>
    <n v="2.27"/>
    <n v="0.54"/>
    <n v="0"/>
    <n v="0"/>
    <s v="PAUSE"/>
  </r>
  <r>
    <s v="tzeigler89@yahoo.com"/>
    <s v="bradley"/>
    <s v="zeigler"/>
    <s v="Lebanon"/>
    <s v="PA"/>
    <n v="2250"/>
    <s v="elk corporation of texas"/>
    <x v="11"/>
    <x v="0"/>
    <s v="2024-01-17"/>
    <n v="200"/>
    <n v="2253"/>
    <n v="57"/>
    <n v="1"/>
    <n v="41.22"/>
    <n v="68.91"/>
    <n v="27.689999999999998"/>
    <n v="27.689999999999998"/>
    <n v="0.6717612809315866"/>
    <n v="2.5299999999999998"/>
    <n v="0.72"/>
    <n v="41.22"/>
    <n v="1.7543859649122806E-2"/>
    <s v="SCALE"/>
  </r>
  <r>
    <s v="branrussrobe@yahoo.com"/>
    <s v="brandon"/>
    <s v="robertson"/>
    <s v="Russell Sprin"/>
    <s v="KY"/>
    <n v="1800"/>
    <s v="russell county hospital"/>
    <x v="17"/>
    <x v="0"/>
    <s v="2024-01-04"/>
    <n v="100"/>
    <n v="1161"/>
    <n v="23"/>
    <n v="2"/>
    <n v="15.69"/>
    <n v="144.74"/>
    <n v="129.05000000000001"/>
    <n v="129.05000000000001"/>
    <n v="8.224984066284259"/>
    <n v="1.98"/>
    <n v="0.68"/>
    <n v="7.84"/>
    <n v="8.6956521739130432E-2"/>
    <s v="SCALE"/>
  </r>
  <r>
    <s v="tyffnie@aol.com"/>
    <s v="tiffany"/>
    <s v="stokes"/>
    <s v="Powhatan"/>
    <s v="VA"/>
    <n v="2500"/>
    <s v="powhatan county"/>
    <x v="17"/>
    <x v="0"/>
    <s v="2024-01-06"/>
    <n v="800"/>
    <n v="1245"/>
    <n v="30"/>
    <n v="0"/>
    <n v="18.22"/>
    <n v="0"/>
    <n v="-18.22"/>
    <n v="-18.22"/>
    <n v="-1"/>
    <n v="2.41"/>
    <n v="0.61"/>
    <n v="0"/>
    <n v="0"/>
    <s v="PAUSE"/>
  </r>
  <r>
    <s v="purplewoman2@yahoo.com"/>
    <s v="rise"/>
    <s v="rabun"/>
    <s v="Auburn"/>
    <s v="GA"/>
    <n v="5000"/>
    <s v="suburban medical"/>
    <x v="19"/>
    <x v="0"/>
    <s v="2024-01-01"/>
    <n v="600"/>
    <n v="1772"/>
    <n v="62"/>
    <n v="0"/>
    <n v="32.590000000000003"/>
    <n v="0"/>
    <n v="-32.590000000000003"/>
    <n v="-32.590000000000003"/>
    <n v="-1"/>
    <n v="3.5"/>
    <n v="0.53"/>
    <n v="0"/>
    <n v="0"/>
    <s v="PAUSE"/>
  </r>
  <r>
    <s v="gloverwalter@hotmail.com"/>
    <s v="walter"/>
    <s v="glover"/>
    <s v="Hemet"/>
    <s v="CA"/>
    <n v="1733"/>
    <s v="social security"/>
    <x v="18"/>
    <x v="0"/>
    <s v="2024-01-12"/>
    <n v="1000"/>
    <n v="1867"/>
    <n v="64"/>
    <n v="6"/>
    <n v="41.26"/>
    <n v="373.56"/>
    <n v="332.3"/>
    <n v="332.3"/>
    <n v="8.0538051381483289"/>
    <n v="3.43"/>
    <n v="0.64"/>
    <n v="6.88"/>
    <n v="9.375E-2"/>
    <s v="SCALE"/>
  </r>
  <r>
    <s v="mspcb23@yahoo.com"/>
    <s v="parrish"/>
    <s v="banks"/>
    <s v="Saint Louis"/>
    <s v="MO"/>
    <n v="4000"/>
    <s v="paraquad inc"/>
    <x v="16"/>
    <x v="0"/>
    <s v="2024-01-10"/>
    <n v="200"/>
    <n v="1583"/>
    <n v="35"/>
    <n v="0"/>
    <n v="17.399999999999999"/>
    <n v="0"/>
    <n v="-17.399999999999999"/>
    <n v="-17.399999999999999"/>
    <n v="-1"/>
    <n v="2.21"/>
    <n v="0.5"/>
    <n v="0"/>
    <n v="0"/>
    <s v="PAUSE"/>
  </r>
  <r>
    <s v="lldaisy1966@yahoo.com"/>
    <s v="louann"/>
    <s v="clayton"/>
    <s v="West Mifflin"/>
    <s v="PA"/>
    <n v="2300"/>
    <s v="patrick piovensan dmd"/>
    <x v="5"/>
    <x v="0"/>
    <s v="2024-01-05"/>
    <n v="100"/>
    <n v="647"/>
    <n v="17"/>
    <n v="1"/>
    <n v="6.9"/>
    <n v="69.14"/>
    <n v="62.24"/>
    <n v="62.24"/>
    <n v="9.0202898550724644"/>
    <n v="2.63"/>
    <n v="0.41"/>
    <n v="6.9"/>
    <n v="5.8823529411764705E-2"/>
    <s v="SCALE"/>
  </r>
  <r>
    <s v="ms_mrsbj@yahoo.com"/>
    <s v="brandi"/>
    <s v="johnson"/>
    <s v="Houston"/>
    <s v="TX"/>
    <n v="1104"/>
    <s v="oncenter software"/>
    <x v="19"/>
    <x v="0"/>
    <s v="2024-01-22"/>
    <n v="400"/>
    <n v="2298"/>
    <n v="41"/>
    <n v="3"/>
    <n v="24.7"/>
    <n v="142.16999999999999"/>
    <n v="117.46999999999998"/>
    <n v="117.46999999999998"/>
    <n v="4.7558704453441294"/>
    <n v="1.78"/>
    <n v="0.6"/>
    <n v="8.23"/>
    <n v="7.3170731707317069E-2"/>
    <s v="SCALE"/>
  </r>
  <r>
    <s v="leakekimberly@yahoo.com"/>
    <s v="kimberly"/>
    <s v="leake"/>
    <s v="Memphis"/>
    <s v="TN"/>
    <n v="3000"/>
    <s v="future electronics"/>
    <x v="14"/>
    <x v="0"/>
    <s v="2024-01-16"/>
    <n v="800"/>
    <n v="1363"/>
    <n v="30"/>
    <n v="2"/>
    <n v="19.12"/>
    <n v="116.75"/>
    <n v="97.63"/>
    <n v="97.63"/>
    <n v="5.1061715481171541"/>
    <n v="2.2000000000000002"/>
    <n v="0.64"/>
    <n v="9.56"/>
    <n v="6.6666666666666666E-2"/>
    <s v="SCALE"/>
  </r>
  <r>
    <s v="sunmya12345@gmail.com"/>
    <s v="sonya"/>
    <s v="johnson"/>
    <s v="Memphis"/>
    <s v="TN"/>
    <n v="3448"/>
    <s v="consolidated medical"/>
    <x v="6"/>
    <x v="0"/>
    <s v="2024-01-03"/>
    <n v="100"/>
    <n v="2112"/>
    <n v="72"/>
    <n v="0"/>
    <n v="59.96"/>
    <n v="0"/>
    <n v="-59.96"/>
    <n v="-59.96"/>
    <n v="-1"/>
    <n v="3.41"/>
    <n v="0.83"/>
    <n v="0"/>
    <n v="0"/>
    <s v="PAUSE"/>
  </r>
  <r>
    <s v="gpritchett10@yahoo.com"/>
    <s v="gary"/>
    <s v="pritchett"/>
    <s v="Falls Church"/>
    <s v="VA"/>
    <n v="2500"/>
    <s v="jb jhonson nursing home"/>
    <x v="14"/>
    <x v="0"/>
    <s v="2024-01-26"/>
    <n v="200"/>
    <n v="803"/>
    <n v="26"/>
    <n v="1"/>
    <n v="13.11"/>
    <n v="60.16"/>
    <n v="47.05"/>
    <n v="47.05"/>
    <n v="3.5888634630053393"/>
    <n v="3.24"/>
    <n v="0.5"/>
    <n v="13.11"/>
    <n v="3.8461538461538464E-2"/>
    <s v="SCALE"/>
  </r>
  <r>
    <s v="eloctubrenegro@hotmail.com"/>
    <s v="raul"/>
    <s v="alvarez"/>
    <s v="Downey"/>
    <s v="CA"/>
    <n v="1500"/>
    <s v="solaris paper"/>
    <x v="10"/>
    <x v="0"/>
    <s v="2024-01-17"/>
    <n v="600"/>
    <n v="768"/>
    <n v="14"/>
    <n v="1"/>
    <n v="6.56"/>
    <n v="47.91"/>
    <n v="41.349999999999994"/>
    <n v="41.349999999999994"/>
    <n v="6.3033536585365848"/>
    <n v="1.82"/>
    <n v="0.47"/>
    <n v="6.56"/>
    <n v="7.1428571428571425E-2"/>
    <s v="SCALE"/>
  </r>
  <r>
    <s v="irimu2004@yahoo.com"/>
    <s v="francisco"/>
    <s v="mujica"/>
    <s v="New Brunswick"/>
    <s v="NJ"/>
    <n v="3500"/>
    <s v="sabert corp"/>
    <x v="16"/>
    <x v="0"/>
    <s v="2024-01-09"/>
    <n v="200"/>
    <n v="2328"/>
    <n v="66"/>
    <n v="6"/>
    <n v="27.93"/>
    <n v="440.84"/>
    <n v="412.90999999999997"/>
    <n v="412.90999999999997"/>
    <n v="14.783745076978159"/>
    <n v="2.84"/>
    <n v="0.42"/>
    <n v="4.66"/>
    <n v="9.0909090909090912E-2"/>
    <s v="SCALE"/>
  </r>
  <r>
    <s v="rgbbauer721@yahoo.com"/>
    <s v="richard"/>
    <s v="bauer"/>
    <s v="Saginaw"/>
    <s v="MI"/>
    <n v="2750"/>
    <s v="global watt"/>
    <x v="13"/>
    <x v="0"/>
    <s v="2024-01-30"/>
    <n v="500"/>
    <n v="819"/>
    <n v="13"/>
    <n v="0"/>
    <n v="9.7799999999999994"/>
    <n v="0"/>
    <n v="-9.7799999999999994"/>
    <n v="-9.7799999999999994"/>
    <n v="-1"/>
    <n v="1.59"/>
    <n v="0.75"/>
    <n v="0"/>
    <n v="0"/>
    <s v="PAUSE"/>
  </r>
  <r>
    <s v="tclark@cheyney.edu"/>
    <s v="tonia"/>
    <s v="clark"/>
    <s v="West Chester"/>
    <s v="PA"/>
    <n v="2250"/>
    <s v="cheyney university"/>
    <x v="10"/>
    <x v="0"/>
    <s v="2024-01-23"/>
    <n v="500"/>
    <n v="579"/>
    <n v="21"/>
    <n v="0"/>
    <n v="11"/>
    <n v="0"/>
    <n v="-11"/>
    <n v="-11"/>
    <n v="-1"/>
    <n v="3.63"/>
    <n v="0.52"/>
    <n v="0"/>
    <n v="0"/>
    <s v="PAUSE"/>
  </r>
  <r>
    <s v="tabjb24@gmail.com"/>
    <s v="tabatha"/>
    <s v="habersham"/>
    <s v="Fort Lauderda"/>
    <s v="FL"/>
    <n v="3250"/>
    <s v="bank of america  n a"/>
    <x v="11"/>
    <x v="0"/>
    <s v="2024-01-24"/>
    <n v="300"/>
    <n v="1891"/>
    <n v="33"/>
    <n v="3"/>
    <n v="24.07"/>
    <n v="192.47"/>
    <n v="168.4"/>
    <n v="168.4"/>
    <n v="6.9962609056917326"/>
    <n v="1.75"/>
    <n v="0.73"/>
    <n v="8.02"/>
    <n v="9.0909090909090912E-2"/>
    <s v="SCALE"/>
  </r>
  <r>
    <s v="t.nunez610@gmail.com"/>
    <s v="teresa"/>
    <s v="nunez"/>
    <s v="Chico"/>
    <s v="CA"/>
    <n v="2000"/>
    <s v="douglas  r  myers  o.d.  inc"/>
    <x v="6"/>
    <x v="0"/>
    <s v="2024-01-12"/>
    <n v="600"/>
    <n v="1381"/>
    <n v="42"/>
    <n v="0"/>
    <n v="25.58"/>
    <n v="0"/>
    <n v="-25.58"/>
    <n v="-25.58"/>
    <n v="-1"/>
    <n v="3.04"/>
    <n v="0.61"/>
    <n v="0"/>
    <n v="0"/>
    <s v="PAUSE"/>
  </r>
  <r>
    <s v="cbdamlc@aol.com"/>
    <s v="charles"/>
    <s v="weaver"/>
    <s v="Lakeland"/>
    <s v="FL"/>
    <n v="2200"/>
    <s v="lakeland animal nutrition"/>
    <x v="17"/>
    <x v="0"/>
    <s v="2024-01-01"/>
    <n v="500"/>
    <n v="1510"/>
    <n v="65"/>
    <n v="1"/>
    <n v="49.64"/>
    <n v="72.31"/>
    <n v="22.67"/>
    <n v="22.67"/>
    <n v="0.45668815471394042"/>
    <n v="4.3"/>
    <n v="0.76"/>
    <n v="49.64"/>
    <n v="1.5384615384615385E-2"/>
    <s v="SCALE"/>
  </r>
  <r>
    <s v="royfaubion@live.com"/>
    <s v="roy"/>
    <s v="faubion"/>
    <s v="Lewisville"/>
    <s v="TX"/>
    <n v="1000"/>
    <s v="self"/>
    <x v="18"/>
    <x v="0"/>
    <s v="2024-01-04"/>
    <n v="1000"/>
    <n v="1521"/>
    <n v="67"/>
    <n v="0"/>
    <n v="42.55"/>
    <n v="0"/>
    <n v="-42.55"/>
    <n v="-42.55"/>
    <n v="-1"/>
    <n v="4.4000000000000004"/>
    <n v="0.64"/>
    <n v="0"/>
    <n v="0"/>
    <s v="PAUSE"/>
  </r>
  <r>
    <s v="karleycamm@yahoo.com"/>
    <s v="carla"/>
    <s v="alford"/>
    <s v="Clarksville"/>
    <s v="IN"/>
    <n v="1354"/>
    <s v="tg missouri"/>
    <x v="2"/>
    <x v="0"/>
    <s v="2024-01-25"/>
    <n v="200"/>
    <n v="2428"/>
    <n v="87"/>
    <n v="2"/>
    <n v="38.229999999999997"/>
    <n v="123.48"/>
    <n v="85.25"/>
    <n v="85.25"/>
    <n v="2.2299241433429247"/>
    <n v="3.58"/>
    <n v="0.44"/>
    <n v="19.11"/>
    <n v="2.2988505747126436E-2"/>
    <s v="SCALE"/>
  </r>
  <r>
    <s v="leonk337@gmail.com"/>
    <s v="leon"/>
    <s v="kirkland"/>
    <s v="Fontana"/>
    <s v="CA"/>
    <n v="5001"/>
    <s v="leonkirkland.net"/>
    <x v="11"/>
    <x v="0"/>
    <s v="2024-01-11"/>
    <n v="300"/>
    <n v="1758"/>
    <n v="54"/>
    <n v="1"/>
    <n v="32.25"/>
    <n v="42.3"/>
    <n v="10.049999999999997"/>
    <n v="10.049999999999997"/>
    <n v="0.31162790697674408"/>
    <n v="3.07"/>
    <n v="0.6"/>
    <n v="32.25"/>
    <n v="1.8518518518518517E-2"/>
    <s v="SCALE"/>
  </r>
  <r>
    <s v="jmmcmullen@yahoo.com"/>
    <s v="josh"/>
    <s v="mcmullen"/>
    <s v="Philipsburg"/>
    <s v="PA"/>
    <n v="2200"/>
    <s v="keystone real estate"/>
    <x v="3"/>
    <x v="0"/>
    <s v="2024-01-07"/>
    <n v="700"/>
    <n v="797"/>
    <n v="16"/>
    <n v="0"/>
    <n v="9.75"/>
    <n v="0"/>
    <n v="-9.75"/>
    <n v="-9.75"/>
    <n v="-1"/>
    <n v="2.0099999999999998"/>
    <n v="0.61"/>
    <n v="0"/>
    <n v="0"/>
    <s v="PAUSE"/>
  </r>
  <r>
    <s v="joseortizlky4@gmail.com"/>
    <s v="jose"/>
    <s v="ortiz"/>
    <s v="Manchester"/>
    <s v="NH"/>
    <n v="3750"/>
    <s v="jp noonan"/>
    <x v="7"/>
    <x v="0"/>
    <s v="2024-01-02"/>
    <n v="200"/>
    <n v="898"/>
    <n v="32"/>
    <n v="0"/>
    <n v="20.47"/>
    <n v="0"/>
    <n v="-20.47"/>
    <n v="-20.47"/>
    <n v="-1"/>
    <n v="3.56"/>
    <n v="0.64"/>
    <n v="0"/>
    <n v="0"/>
    <s v="PAUSE"/>
  </r>
  <r>
    <s v="nickiebrewer@live.com"/>
    <s v="nickita"/>
    <s v="brewer"/>
    <s v="Indianapolis"/>
    <s v="IN"/>
    <n v="5000"/>
    <s v="in board of tax review"/>
    <x v="3"/>
    <x v="0"/>
    <s v="2024-01-26"/>
    <n v="200"/>
    <n v="1210"/>
    <n v="18"/>
    <n v="1"/>
    <n v="9.27"/>
    <n v="37.729999999999997"/>
    <n v="28.459999999999997"/>
    <n v="28.459999999999997"/>
    <n v="3.0701186623516721"/>
    <n v="1.49"/>
    <n v="0.52"/>
    <n v="9.27"/>
    <n v="5.5555555555555552E-2"/>
    <s v="SCALE"/>
  </r>
  <r>
    <s v="beanster1@yahoo.com"/>
    <s v="collin"/>
    <s v="kiplinjr"/>
    <s v="Hazel Park"/>
    <s v="MI"/>
    <n v="2000"/>
    <s v="technicolor"/>
    <x v="4"/>
    <x v="0"/>
    <s v="2024-01-26"/>
    <n v="800"/>
    <n v="2289"/>
    <n v="42"/>
    <n v="0"/>
    <n v="27.59"/>
    <n v="0"/>
    <n v="-27.59"/>
    <n v="-27.59"/>
    <n v="-1"/>
    <n v="1.83"/>
    <n v="0.66"/>
    <n v="0"/>
    <n v="0"/>
    <s v="PAUSE"/>
  </r>
  <r>
    <s v="riverabrandi84@yahoo.com"/>
    <s v="brandi"/>
    <s v="rivera"/>
    <s v="Oxnard"/>
    <s v="CA"/>
    <n v="4000"/>
    <s v="vchca"/>
    <x v="5"/>
    <x v="0"/>
    <s v="2024-01-05"/>
    <n v="800"/>
    <n v="547"/>
    <n v="19"/>
    <n v="0"/>
    <n v="12.53"/>
    <n v="0"/>
    <n v="-12.53"/>
    <n v="-12.53"/>
    <n v="-1"/>
    <n v="3.47"/>
    <n v="0.66"/>
    <n v="0"/>
    <n v="0"/>
    <s v="PAUSE"/>
  </r>
  <r>
    <s v="sinceremalik7192@yahoo.com"/>
    <s v="robert"/>
    <s v="woolard"/>
    <s v="Virginia Beac"/>
    <s v="VA"/>
    <n v="1500"/>
    <s v="lowe\\\\\\\\\\\\\'s home impro"/>
    <x v="18"/>
    <x v="0"/>
    <s v="2024-01-24"/>
    <n v="200"/>
    <n v="983"/>
    <n v="38"/>
    <n v="1"/>
    <n v="31.75"/>
    <n v="51.18"/>
    <n v="19.43"/>
    <n v="19.43"/>
    <n v="0.61196850393700786"/>
    <n v="3.87"/>
    <n v="0.84"/>
    <n v="31.75"/>
    <n v="2.6315789473684209E-2"/>
    <s v="SCALE"/>
  </r>
  <r>
    <s v="kmaggard@hotmail.com"/>
    <s v="katie"/>
    <s v="maggard"/>
    <s v="Adrian"/>
    <s v="MI"/>
    <n v="1250"/>
    <s v="prime properties management ll"/>
    <x v="5"/>
    <x v="0"/>
    <s v="2024-01-29"/>
    <n v="600"/>
    <n v="1372"/>
    <n v="31"/>
    <n v="2"/>
    <n v="20.58"/>
    <n v="72.400000000000006"/>
    <n v="51.820000000000007"/>
    <n v="51.820000000000007"/>
    <n v="2.517978620019437"/>
    <n v="2.2599999999999998"/>
    <n v="0.66"/>
    <n v="10.29"/>
    <n v="6.4516129032258063E-2"/>
    <s v="SCALE"/>
  </r>
  <r>
    <s v="vatucker2000@yahoo.com"/>
    <s v="vernilla"/>
    <s v="tucker"/>
    <s v="Dallas"/>
    <s v="TX"/>
    <n v="2500"/>
    <s v="liberty mutual insurance"/>
    <x v="11"/>
    <x v="0"/>
    <s v="2024-01-15"/>
    <n v="400"/>
    <n v="1309"/>
    <n v="31"/>
    <n v="0"/>
    <n v="23.96"/>
    <n v="0"/>
    <n v="-23.96"/>
    <n v="-23.96"/>
    <n v="-1"/>
    <n v="2.37"/>
    <n v="0.77"/>
    <n v="0"/>
    <n v="0"/>
    <s v="PAUSE"/>
  </r>
  <r>
    <s v="prtyboyswagg25@gmail.com"/>
    <s v="kalvin"/>
    <s v="boggs"/>
    <s v="Katy"/>
    <s v="TX"/>
    <n v="2750"/>
    <s v="einstein bros bagels"/>
    <x v="1"/>
    <x v="0"/>
    <s v="2024-01-09"/>
    <n v="800"/>
    <n v="572"/>
    <n v="9"/>
    <n v="0"/>
    <n v="4.9800000000000004"/>
    <n v="0"/>
    <n v="-4.9800000000000004"/>
    <n v="-4.9800000000000004"/>
    <n v="-1"/>
    <n v="1.57"/>
    <n v="0.55000000000000004"/>
    <n v="0"/>
    <n v="0"/>
    <s v="PAUSE"/>
  </r>
  <r>
    <s v="jonathanevans5@yahoo.com"/>
    <s v="jonatha"/>
    <s v="evans"/>
    <s v="Dallas"/>
    <s v="TX"/>
    <n v="1600"/>
    <s v="pridestaff"/>
    <x v="11"/>
    <x v="0"/>
    <s v="2024-01-21"/>
    <n v="700"/>
    <n v="1534"/>
    <n v="61"/>
    <n v="2"/>
    <n v="24.72"/>
    <n v="141.19999999999999"/>
    <n v="116.47999999999999"/>
    <n v="116.47999999999999"/>
    <n v="4.7119741100323624"/>
    <n v="3.98"/>
    <n v="0.41"/>
    <n v="12.36"/>
    <n v="3.2786885245901641E-2"/>
    <s v="SCALE"/>
  </r>
  <r>
    <s v="ccjackson456@aol.com"/>
    <s v="carolyn"/>
    <s v="jackson"/>
    <s v="Lakeland"/>
    <s v="FL"/>
    <n v="4200"/>
    <s v="regions bank"/>
    <x v="6"/>
    <x v="0"/>
    <s v="2024-01-29"/>
    <n v="800"/>
    <n v="1314"/>
    <n v="48"/>
    <n v="0"/>
    <n v="28.2"/>
    <n v="0"/>
    <n v="-28.2"/>
    <n v="-28.2"/>
    <n v="-1"/>
    <n v="3.65"/>
    <n v="0.59"/>
    <n v="0"/>
    <n v="0"/>
    <s v="PAUSE"/>
  </r>
  <r>
    <s v="montgomery357@yahoo.com"/>
    <s v="ivory"/>
    <s v="montgomery"/>
    <s v="Houston"/>
    <s v="TX"/>
    <n v="1274"/>
    <s v="spring isd"/>
    <x v="4"/>
    <x v="0"/>
    <s v="2024-01-10"/>
    <n v="1000"/>
    <n v="918"/>
    <n v="38"/>
    <n v="1"/>
    <n v="31.19"/>
    <n v="57.37"/>
    <n v="26.179999999999996"/>
    <n v="26.179999999999996"/>
    <n v="0.83937159345944201"/>
    <n v="4.1399999999999997"/>
    <n v="0.82"/>
    <n v="31.19"/>
    <n v="2.6315789473684209E-2"/>
    <s v="SCALE"/>
  </r>
  <r>
    <s v="morano55@aol.com"/>
    <s v="susan"/>
    <s v="morano"/>
    <s v="Beaver Falls"/>
    <s v="PA"/>
    <n v="1200"/>
    <s v="zorbas"/>
    <x v="7"/>
    <x v="0"/>
    <s v="2024-01-06"/>
    <n v="300"/>
    <n v="2382"/>
    <n v="99"/>
    <n v="0"/>
    <n v="58.76"/>
    <n v="0"/>
    <n v="-58.76"/>
    <n v="-58.76"/>
    <n v="-1"/>
    <n v="4.16"/>
    <n v="0.59"/>
    <n v="0"/>
    <n v="0"/>
    <s v="PAUSE"/>
  </r>
  <r>
    <s v="teerbrown777@yahoo.com"/>
    <s v="tiajuana"/>
    <s v="brown"/>
    <s v="Indianapolis"/>
    <s v="IN"/>
    <n v="3900"/>
    <s v="speedway"/>
    <x v="19"/>
    <x v="0"/>
    <s v="2024-01-03"/>
    <n v="200"/>
    <n v="1918"/>
    <n v="76"/>
    <n v="8"/>
    <n v="56.69"/>
    <n v="326.55"/>
    <n v="269.86"/>
    <n v="269.86"/>
    <n v="4.7602751808079029"/>
    <n v="3.96"/>
    <n v="0.75"/>
    <n v="7.09"/>
    <n v="0.10526315789473684"/>
    <s v="SCALE"/>
  </r>
  <r>
    <s v="lgrant8313@gmail.com"/>
    <s v="lekeisha"/>
    <s v="grant"/>
    <s v="Columbus"/>
    <s v="OH"/>
    <n v="2557"/>
    <s v="eastlandfairfield"/>
    <x v="12"/>
    <x v="0"/>
    <s v="2024-01-12"/>
    <n v="100"/>
    <n v="1291"/>
    <n v="42"/>
    <n v="1"/>
    <n v="20.55"/>
    <n v="57.47"/>
    <n v="36.92"/>
    <n v="36.92"/>
    <n v="1.7965936739659367"/>
    <n v="3.25"/>
    <n v="0.49"/>
    <n v="20.55"/>
    <n v="2.3809523809523808E-2"/>
    <s v="SCALE"/>
  </r>
  <r>
    <s v="mintuck05@yahoo.com"/>
    <s v="jelani"/>
    <s v="tuck"/>
    <s v="Alexander Cit"/>
    <s v="AL"/>
    <n v="3700"/>
    <s v="ssi"/>
    <x v="4"/>
    <x v="0"/>
    <s v="2024-01-20"/>
    <n v="300"/>
    <n v="1237"/>
    <n v="37"/>
    <n v="3"/>
    <n v="21.92"/>
    <n v="106.91"/>
    <n v="84.99"/>
    <n v="84.99"/>
    <n v="3.8772810218978098"/>
    <n v="2.99"/>
    <n v="0.59"/>
    <n v="7.31"/>
    <n v="8.1081081081081086E-2"/>
    <s v="SCALE"/>
  </r>
  <r>
    <s v="francenecoakley@yahoo.com"/>
    <s v="francene"/>
    <s v="coakley"/>
    <s v="Jacksonville"/>
    <s v="FL"/>
    <n v="5000"/>
    <s v="colomer usa"/>
    <x v="4"/>
    <x v="0"/>
    <s v="2024-01-15"/>
    <n v="400"/>
    <n v="1862"/>
    <n v="74"/>
    <n v="3"/>
    <n v="44.79"/>
    <n v="159.11000000000001"/>
    <n v="114.32000000000002"/>
    <n v="114.32000000000002"/>
    <n v="2.5523554364813581"/>
    <n v="3.97"/>
    <n v="0.61"/>
    <n v="14.93"/>
    <n v="4.0540540540540543E-2"/>
    <s v="SCALE"/>
  </r>
  <r>
    <s v="chele300z@gmail.com"/>
    <s v="michele"/>
    <s v="cochran"/>
    <s v="Saint Louis"/>
    <s v="MO"/>
    <n v="3100"/>
    <s v="mcdonalds"/>
    <x v="7"/>
    <x v="0"/>
    <s v="2024-01-04"/>
    <n v="500"/>
    <n v="1424"/>
    <n v="57"/>
    <n v="2"/>
    <n v="39.96"/>
    <n v="130.44"/>
    <n v="90.47999999999999"/>
    <n v="90.47999999999999"/>
    <n v="2.2642642642642641"/>
    <n v="4"/>
    <n v="0.7"/>
    <n v="19.98"/>
    <n v="3.5087719298245612E-2"/>
    <s v="SCALE"/>
  </r>
  <r>
    <s v="rubies_wdt@hotmail.com"/>
    <s v="ruby"/>
    <s v="strickland"/>
    <s v="Alpharetta"/>
    <s v="GA"/>
    <n v="4500"/>
    <s v="manager"/>
    <x v="15"/>
    <x v="0"/>
    <s v="2024-01-04"/>
    <n v="300"/>
    <n v="514"/>
    <n v="16"/>
    <n v="0"/>
    <n v="12.49"/>
    <n v="0"/>
    <n v="-12.49"/>
    <n v="-12.49"/>
    <n v="-1"/>
    <n v="3.11"/>
    <n v="0.78"/>
    <n v="0"/>
    <n v="0"/>
    <s v="PAUSE"/>
  </r>
  <r>
    <s v="trulytopnotch@gmail.com"/>
    <s v="terrence"/>
    <s v="peterson"/>
    <s v="Columbia"/>
    <s v="SC"/>
    <n v="3250"/>
    <s v="scdmv"/>
    <x v="5"/>
    <x v="0"/>
    <s v="2024-01-31"/>
    <n v="300"/>
    <n v="1402"/>
    <n v="49"/>
    <n v="4"/>
    <n v="34.51"/>
    <n v="169.31"/>
    <n v="134.80000000000001"/>
    <n v="134.80000000000001"/>
    <n v="3.9061141698058539"/>
    <n v="3.5"/>
    <n v="0.7"/>
    <n v="8.6300000000000008"/>
    <n v="8.1632653061224483E-2"/>
    <s v="SCALE"/>
  </r>
  <r>
    <s v="juliomazier@yahoo.com"/>
    <s v="julio"/>
    <s v="cerna"/>
    <s v="Plano"/>
    <s v="TX"/>
    <n v="3000"/>
    <s v="sysco foods"/>
    <x v="3"/>
    <x v="0"/>
    <s v="2024-01-04"/>
    <n v="700"/>
    <n v="2140"/>
    <n v="36"/>
    <n v="1"/>
    <n v="23.79"/>
    <n v="60.15"/>
    <n v="36.36"/>
    <n v="36.36"/>
    <n v="1.5283732660781841"/>
    <n v="1.68"/>
    <n v="0.66"/>
    <n v="23.79"/>
    <n v="2.7777777777777776E-2"/>
    <s v="SCALE"/>
  </r>
  <r>
    <s v="alenam1998@hotmail.com"/>
    <s v="maria"/>
    <s v="graves"/>
    <s v="Loveland"/>
    <s v="OH"/>
    <n v="3200"/>
    <s v="sharefax credit union inc"/>
    <x v="10"/>
    <x v="0"/>
    <s v="2024-01-23"/>
    <n v="100"/>
    <n v="1108"/>
    <n v="46"/>
    <n v="5"/>
    <n v="27.02"/>
    <n v="338.71"/>
    <n v="311.69"/>
    <n v="311.69"/>
    <n v="11.535529237601777"/>
    <n v="4.1500000000000004"/>
    <n v="0.59"/>
    <n v="5.4"/>
    <n v="0.10869565217391304"/>
    <s v="SCALE"/>
  </r>
  <r>
    <s v="redsweetnsexy@aol.com"/>
    <s v="christina"/>
    <s v="kitchen"/>
    <s v="Marathon"/>
    <s v="FL"/>
    <n v="2300"/>
    <s v="metabank"/>
    <x v="2"/>
    <x v="0"/>
    <s v="2024-01-21"/>
    <n v="400"/>
    <n v="1087"/>
    <n v="29"/>
    <n v="0"/>
    <n v="20.74"/>
    <n v="0"/>
    <n v="-20.74"/>
    <n v="-20.74"/>
    <n v="-1"/>
    <n v="2.67"/>
    <n v="0.72"/>
    <n v="0"/>
    <n v="0"/>
    <s v="PAUSE"/>
  </r>
  <r>
    <s v="michelle_brwn@yahoo.com"/>
    <s v="michelle"/>
    <s v="brown"/>
    <s v="Saint Louis"/>
    <s v="MO"/>
    <n v="1907"/>
    <s v="saint louis county government"/>
    <x v="17"/>
    <x v="0"/>
    <s v="2024-01-20"/>
    <n v="200"/>
    <n v="1953"/>
    <n v="80"/>
    <n v="0"/>
    <n v="46.89"/>
    <n v="0"/>
    <n v="-46.89"/>
    <n v="-46.89"/>
    <n v="-1"/>
    <n v="4.0999999999999996"/>
    <n v="0.59"/>
    <n v="0"/>
    <n v="0"/>
    <s v="PAUSE"/>
  </r>
  <r>
    <s v="holtka83@yahoo.com"/>
    <s v="timothy"/>
    <s v="holt"/>
    <s v="Bedford"/>
    <s v="IN"/>
    <n v="2167"/>
    <s v="general electric"/>
    <x v="0"/>
    <x v="0"/>
    <s v="2024-01-16"/>
    <n v="400"/>
    <n v="2405"/>
    <n v="84"/>
    <n v="7"/>
    <n v="58.21"/>
    <n v="520.13"/>
    <n v="461.92"/>
    <n v="461.92"/>
    <n v="7.935406287579454"/>
    <n v="3.49"/>
    <n v="0.69"/>
    <n v="8.32"/>
    <n v="8.3333333333333329E-2"/>
    <s v="SCALE"/>
  </r>
  <r>
    <s v="eww3006@gmail.com"/>
    <s v="elnora"/>
    <s v="williams"/>
    <s v="Dunn"/>
    <s v="NC"/>
    <n v="7000"/>
    <s v="nc dept of justice"/>
    <x v="11"/>
    <x v="0"/>
    <s v="2024-01-18"/>
    <n v="500"/>
    <n v="603"/>
    <n v="20"/>
    <n v="0"/>
    <n v="10.14"/>
    <n v="0"/>
    <n v="-10.14"/>
    <n v="-10.14"/>
    <n v="-1"/>
    <n v="3.32"/>
    <n v="0.51"/>
    <n v="0"/>
    <n v="0"/>
    <s v="PAUSE"/>
  </r>
  <r>
    <s v="asippel@abe.midco.net"/>
    <s v="jeff"/>
    <s v="sippel"/>
    <s v="Aberdeen"/>
    <s v="SD"/>
    <n v="1500"/>
    <s v="graham tire"/>
    <x v="14"/>
    <x v="0"/>
    <s v="2024-01-23"/>
    <n v="800"/>
    <n v="2423"/>
    <n v="104"/>
    <n v="11"/>
    <n v="74.28"/>
    <n v="693.58"/>
    <n v="619.30000000000007"/>
    <n v="619.30000000000007"/>
    <n v="8.3373721055465815"/>
    <n v="4.29"/>
    <n v="0.71"/>
    <n v="6.75"/>
    <n v="0.10576923076923077"/>
    <s v="SCALE"/>
  </r>
  <r>
    <s v="leetykee@yahoo.com"/>
    <s v="leonard"/>
    <s v="henderson"/>
    <s v="Madison"/>
    <s v="WI"/>
    <n v="4200"/>
    <s v="allegis group"/>
    <x v="9"/>
    <x v="0"/>
    <s v="2024-01-10"/>
    <n v="1000"/>
    <n v="1138"/>
    <n v="42"/>
    <n v="4"/>
    <n v="26.67"/>
    <n v="261.02999999999997"/>
    <n v="234.35999999999996"/>
    <n v="234.35999999999996"/>
    <n v="8.7874015748031482"/>
    <n v="3.69"/>
    <n v="0.64"/>
    <n v="6.67"/>
    <n v="9.5238095238095233E-2"/>
    <s v="SCALE"/>
  </r>
  <r>
    <s v="angela.ml.jones@hotmail.com"/>
    <s v="angela"/>
    <s v="jones"/>
    <s v="Oakland"/>
    <s v="CA"/>
    <n v="1300"/>
    <s v="jones care inc"/>
    <x v="18"/>
    <x v="0"/>
    <s v="2024-01-21"/>
    <n v="400"/>
    <n v="2048"/>
    <n v="50"/>
    <n v="1"/>
    <n v="38.57"/>
    <n v="52.78"/>
    <n v="14.21"/>
    <n v="14.21"/>
    <n v="0.36842105263157898"/>
    <n v="2.44"/>
    <n v="0.77"/>
    <n v="38.57"/>
    <n v="0.02"/>
    <s v="SCALE"/>
  </r>
  <r>
    <s v="dajgripon316@gmail.com"/>
    <s v="april"/>
    <s v="delgadillo"/>
    <s v="Dayton"/>
    <s v="OH"/>
    <n v="3400"/>
    <s v="leppla associates ltd."/>
    <x v="6"/>
    <x v="0"/>
    <s v="2024-01-04"/>
    <n v="800"/>
    <n v="2193"/>
    <n v="74"/>
    <n v="0"/>
    <n v="49.2"/>
    <n v="0"/>
    <n v="-49.2"/>
    <n v="-49.2"/>
    <n v="-1"/>
    <n v="3.37"/>
    <n v="0.66"/>
    <n v="0"/>
    <n v="0"/>
    <s v="PAUSE"/>
  </r>
  <r>
    <s v="apembl1114@msn.com"/>
    <s v="alisha"/>
    <s v="pembleton"/>
    <s v="Chesapeake"/>
    <s v="VA"/>
    <n v="3000"/>
    <s v="city of norfolk"/>
    <x v="7"/>
    <x v="0"/>
    <s v="2024-01-10"/>
    <n v="500"/>
    <n v="2218"/>
    <n v="68"/>
    <n v="0"/>
    <n v="41.14"/>
    <n v="0"/>
    <n v="-41.14"/>
    <n v="-41.14"/>
    <n v="-1"/>
    <n v="3.07"/>
    <n v="0.6"/>
    <n v="0"/>
    <n v="0"/>
    <s v="PAUSE"/>
  </r>
  <r>
    <s v="denver_tennis@yahoo.com"/>
    <s v="heath"/>
    <s v="crofoot"/>
    <s v="Highlands"/>
    <s v="TX"/>
    <n v="1600"/>
    <s v="snc"/>
    <x v="14"/>
    <x v="0"/>
    <s v="2024-01-24"/>
    <n v="300"/>
    <n v="2393"/>
    <n v="43"/>
    <n v="4"/>
    <n v="29.34"/>
    <n v="170.05"/>
    <n v="140.71"/>
    <n v="140.71"/>
    <n v="4.7958418541240633"/>
    <n v="1.8"/>
    <n v="0.68"/>
    <n v="7.34"/>
    <n v="9.3023255813953487E-2"/>
    <s v="SCALE"/>
  </r>
  <r>
    <s v="revrichardjr1966@yahoo.com"/>
    <s v="richard"/>
    <s v="morton"/>
    <s v="Hamden"/>
    <s v="CT"/>
    <n v="1502"/>
    <s v="hart united"/>
    <x v="15"/>
    <x v="0"/>
    <s v="2024-01-06"/>
    <n v="300"/>
    <n v="2262"/>
    <n v="79"/>
    <n v="1"/>
    <n v="34.81"/>
    <n v="43.69"/>
    <n v="8.8799999999999955"/>
    <n v="8.8799999999999955"/>
    <n v="0.25509910945130693"/>
    <n v="3.49"/>
    <n v="0.44"/>
    <n v="34.81"/>
    <n v="1.2658227848101266E-2"/>
    <s v="SCALE"/>
  </r>
  <r>
    <s v="lakishafloyd@gmail.com"/>
    <s v="lakisha"/>
    <s v="floyd"/>
    <s v="Nashville"/>
    <s v="TN"/>
    <n v="1950"/>
    <s v="irs"/>
    <x v="10"/>
    <x v="0"/>
    <s v="2024-01-23"/>
    <n v="500"/>
    <n v="2027"/>
    <n v="36"/>
    <n v="1"/>
    <n v="19.38"/>
    <n v="74.08"/>
    <n v="54.7"/>
    <n v="54.7"/>
    <n v="2.8224974200206403"/>
    <n v="1.78"/>
    <n v="0.54"/>
    <n v="19.38"/>
    <n v="2.7777777777777776E-2"/>
    <s v="SCALE"/>
  </r>
  <r>
    <s v="ljdiles@gmail.com"/>
    <s v="lisa"/>
    <s v="diles"/>
    <s v="Fort Worth"/>
    <s v="TX"/>
    <n v="1200"/>
    <s v="isi commercial refrigeration"/>
    <x v="15"/>
    <x v="0"/>
    <s v="2024-01-08"/>
    <n v="700"/>
    <n v="1568"/>
    <n v="40"/>
    <n v="1"/>
    <n v="17.600000000000001"/>
    <n v="54.75"/>
    <n v="37.15"/>
    <n v="37.15"/>
    <n v="2.1107954545454541"/>
    <n v="2.5499999999999998"/>
    <n v="0.44"/>
    <n v="17.600000000000001"/>
    <n v="2.5000000000000001E-2"/>
    <s v="SCALE"/>
  </r>
  <r>
    <s v="natalieb@ashn.com"/>
    <s v="natalie"/>
    <s v="butcher"/>
    <s v="National City"/>
    <s v="CA"/>
    <n v="1500"/>
    <s v="americanspecialtyhealth"/>
    <x v="3"/>
    <x v="0"/>
    <s v="2024-01-05"/>
    <n v="400"/>
    <n v="1521"/>
    <n v="44"/>
    <n v="0"/>
    <n v="36.409999999999997"/>
    <n v="0"/>
    <n v="-36.409999999999997"/>
    <n v="-36.409999999999997"/>
    <n v="-1"/>
    <n v="2.89"/>
    <n v="0.83"/>
    <n v="0"/>
    <n v="0"/>
    <s v="PAUSE"/>
  </r>
  <r>
    <s v="dhermjr@gmail.com"/>
    <s v="donald"/>
    <s v="herm"/>
    <s v="Louisville"/>
    <s v="KY"/>
    <n v="2400"/>
    <s v="palfleet truck"/>
    <x v="15"/>
    <x v="0"/>
    <s v="2024-01-04"/>
    <n v="800"/>
    <n v="1840"/>
    <n v="61"/>
    <n v="6"/>
    <n v="45.37"/>
    <n v="399.75"/>
    <n v="354.38"/>
    <n v="354.38"/>
    <n v="7.8108882521489971"/>
    <n v="3.32"/>
    <n v="0.74"/>
    <n v="7.56"/>
    <n v="9.8360655737704916E-2"/>
    <s v="SCALE"/>
  </r>
  <r>
    <s v="samanthak73@yahoo.com"/>
    <s v="darnell"/>
    <s v="blye"/>
    <s v="Cincinnati"/>
    <s v="OH"/>
    <n v="4500"/>
    <s v="reliance standard life"/>
    <x v="11"/>
    <x v="0"/>
    <s v="2024-01-26"/>
    <n v="300"/>
    <n v="1321"/>
    <n v="58"/>
    <n v="2"/>
    <n v="27.43"/>
    <n v="114.22"/>
    <n v="86.789999999999992"/>
    <n v="86.789999999999992"/>
    <n v="3.1640539555231495"/>
    <n v="4.3899999999999997"/>
    <n v="0.47"/>
    <n v="13.72"/>
    <n v="3.4482758620689655E-2"/>
    <s v="SCALE"/>
  </r>
  <r>
    <s v="pearcemj@live.com"/>
    <s v="mckinley"/>
    <s v="pearce"/>
    <s v="Streamwood"/>
    <s v="IL"/>
    <n v="2440"/>
    <s v="new artist entertainment inc."/>
    <x v="5"/>
    <x v="0"/>
    <s v="2024-01-19"/>
    <n v="1000"/>
    <n v="1766"/>
    <n v="67"/>
    <n v="0"/>
    <n v="48.38"/>
    <n v="0"/>
    <n v="-48.38"/>
    <n v="-48.38"/>
    <n v="-1"/>
    <n v="3.79"/>
    <n v="0.72"/>
    <n v="0"/>
    <n v="0"/>
    <s v="PAUSE"/>
  </r>
  <r>
    <s v="shamesiablack@yahoo.com"/>
    <s v="shamesia"/>
    <s v="powell"/>
    <s v="Pompano Beach"/>
    <s v="FL"/>
    <n v="4500"/>
    <s v="beautiful nails"/>
    <x v="13"/>
    <x v="0"/>
    <s v="2024-01-29"/>
    <n v="300"/>
    <n v="1336"/>
    <n v="43"/>
    <n v="3"/>
    <n v="35.56"/>
    <n v="190.15"/>
    <n v="154.59"/>
    <n v="154.59"/>
    <n v="4.3473003374578179"/>
    <n v="3.22"/>
    <n v="0.83"/>
    <n v="11.85"/>
    <n v="6.9767441860465115E-2"/>
    <s v="SCALE"/>
  </r>
  <r>
    <s v="cv5651@hotmail.com"/>
    <s v="craig"/>
    <s v="visser"/>
    <s v="Brooksville"/>
    <s v="FL"/>
    <n v="1700"/>
    <s v="ckc enterprises"/>
    <x v="6"/>
    <x v="0"/>
    <s v="2024-01-20"/>
    <n v="800"/>
    <n v="587"/>
    <n v="15"/>
    <n v="0"/>
    <n v="9.01"/>
    <n v="0"/>
    <n v="-9.01"/>
    <n v="-9.01"/>
    <n v="-1"/>
    <n v="2.56"/>
    <n v="0.6"/>
    <n v="0"/>
    <n v="0"/>
    <s v="PAUSE"/>
  </r>
  <r>
    <s v="valenciadillard@gmail.com"/>
    <s v="erica"/>
    <s v="dillard"/>
    <s v="Birmingham"/>
    <s v="AL"/>
    <n v="2000"/>
    <s v="sears holdings"/>
    <x v="5"/>
    <x v="0"/>
    <s v="2024-01-02"/>
    <n v="800"/>
    <n v="2217"/>
    <n v="52"/>
    <n v="5"/>
    <n v="39.869999999999997"/>
    <n v="272.79000000000002"/>
    <n v="232.92000000000002"/>
    <n v="232.92000000000002"/>
    <n v="5.8419864559819423"/>
    <n v="2.35"/>
    <n v="0.77"/>
    <n v="7.97"/>
    <n v="9.6153846153846159E-2"/>
    <s v="SCALE"/>
  </r>
  <r>
    <s v="starlesseyes89@gmail.com"/>
    <s v="carissa"/>
    <s v="wesley"/>
    <s v="Centralia"/>
    <s v="IL"/>
    <n v="3600"/>
    <s v="dors"/>
    <x v="5"/>
    <x v="0"/>
    <s v="2024-01-09"/>
    <n v="800"/>
    <n v="1552"/>
    <n v="28"/>
    <n v="0"/>
    <n v="18.88"/>
    <n v="0"/>
    <n v="-18.88"/>
    <n v="-18.88"/>
    <n v="-1"/>
    <n v="1.8"/>
    <n v="0.67"/>
    <n v="0"/>
    <n v="0"/>
    <s v="PAUSE"/>
  </r>
  <r>
    <s v="sherbywatkins@yahoo.com"/>
    <s v="sherby"/>
    <s v="watkins"/>
    <s v="Greenville"/>
    <s v="SC"/>
    <n v="4000"/>
    <s v="retired"/>
    <x v="1"/>
    <x v="0"/>
    <s v="2024-01-10"/>
    <n v="300"/>
    <n v="1583"/>
    <n v="55"/>
    <n v="5"/>
    <n v="28.38"/>
    <n v="332.25"/>
    <n v="303.87"/>
    <n v="303.87"/>
    <n v="10.707188160676534"/>
    <n v="3.47"/>
    <n v="0.52"/>
    <n v="5.68"/>
    <n v="9.0909090909090912E-2"/>
    <s v="SCALE"/>
  </r>
  <r>
    <s v="yehe3027@yahoo.com"/>
    <s v="heath"/>
    <s v="massey"/>
    <s v="Jacksonville"/>
    <s v="FL"/>
    <n v="5001"/>
    <s v="self landscaping"/>
    <x v="13"/>
    <x v="0"/>
    <s v="2024-01-24"/>
    <n v="200"/>
    <n v="2025"/>
    <n v="43"/>
    <n v="4"/>
    <n v="20.02"/>
    <n v="239.84"/>
    <n v="219.82"/>
    <n v="219.82"/>
    <n v="10.98001998001998"/>
    <n v="2.12"/>
    <n v="0.47"/>
    <n v="5"/>
    <n v="9.3023255813953487E-2"/>
    <s v="SCALE"/>
  </r>
  <r>
    <s v="elvalamb@hotmail.com"/>
    <s v="elva"/>
    <s v="lamb"/>
    <s v="Tyler"/>
    <s v="TX"/>
    <n v="4000"/>
    <s v="auto palace"/>
    <x v="14"/>
    <x v="0"/>
    <s v="2024-01-03"/>
    <n v="100"/>
    <n v="785"/>
    <n v="18"/>
    <n v="1"/>
    <n v="13.24"/>
    <n v="36.69"/>
    <n v="23.449999999999996"/>
    <n v="23.449999999999996"/>
    <n v="1.7711480362537761"/>
    <n v="2.29"/>
    <n v="0.74"/>
    <n v="13.24"/>
    <n v="5.5555555555555552E-2"/>
    <s v="SCALE"/>
  </r>
  <r>
    <s v="lwells1024@gmail.com"/>
    <s v="lisa"/>
    <s v="wells"/>
    <s v="chicopee"/>
    <s v="MA"/>
    <n v="3300"/>
    <s v="sabis international charter sc"/>
    <x v="2"/>
    <x v="0"/>
    <s v="2024-01-16"/>
    <n v="700"/>
    <n v="927"/>
    <n v="37"/>
    <n v="3"/>
    <n v="19.940000000000001"/>
    <n v="121.28"/>
    <n v="101.34"/>
    <n v="101.34"/>
    <n v="5.0822467402206621"/>
    <n v="3.99"/>
    <n v="0.54"/>
    <n v="6.65"/>
    <n v="8.1081081081081086E-2"/>
    <s v="SCALE"/>
  </r>
  <r>
    <s v="ljr6488@gmail.com"/>
    <s v="lina"/>
    <s v="rogan"/>
    <s v="Cleveland"/>
    <s v="OH"/>
    <n v="9000"/>
    <s v="cellophane square"/>
    <x v="3"/>
    <x v="0"/>
    <s v="2024-01-08"/>
    <n v="700"/>
    <n v="707"/>
    <n v="19"/>
    <n v="2"/>
    <n v="7.84"/>
    <n v="123.24"/>
    <n v="115.39999999999999"/>
    <n v="115.39999999999999"/>
    <n v="14.719387755102041"/>
    <n v="2.69"/>
    <n v="0.41"/>
    <n v="3.92"/>
    <n v="0.10526315789473684"/>
    <s v="SCALE"/>
  </r>
  <r>
    <s v="rmaster193@yahoo.com"/>
    <s v="robert"/>
    <s v="coffie"/>
    <s v="Yucca Valley"/>
    <s v="CA"/>
    <n v="3200"/>
    <s v="robertcoffie'sphotograpphy"/>
    <x v="15"/>
    <x v="0"/>
    <s v="2024-01-14"/>
    <n v="1000"/>
    <n v="1708"/>
    <n v="65"/>
    <n v="2"/>
    <n v="48.66"/>
    <n v="89.46"/>
    <n v="40.799999999999997"/>
    <n v="40.799999999999997"/>
    <n v="0.83847102342786684"/>
    <n v="3.81"/>
    <n v="0.75"/>
    <n v="24.33"/>
    <n v="3.0769230769230771E-2"/>
    <s v="SCALE"/>
  </r>
  <r>
    <s v="xcarolinaalva22@yahoo.com"/>
    <s v="carolina"/>
    <s v="alvarado"/>
    <s v="Hawthorne"/>
    <s v="CA"/>
    <n v="4500"/>
    <s v="lisiaerospace"/>
    <x v="7"/>
    <x v="0"/>
    <s v="2024-01-14"/>
    <n v="1000"/>
    <n v="845"/>
    <n v="22"/>
    <n v="0"/>
    <n v="16.149999999999999"/>
    <n v="0"/>
    <n v="-16.149999999999999"/>
    <n v="-16.149999999999999"/>
    <n v="-1"/>
    <n v="2.6"/>
    <n v="0.73"/>
    <n v="0"/>
    <n v="0"/>
    <s v="PAUSE"/>
  </r>
  <r>
    <s v="freegurl72@yahoo.com"/>
    <s v="donna"/>
    <s v="eldridge"/>
    <s v="Brockton"/>
    <s v="MA"/>
    <n v="4300"/>
    <s v="w h glancy"/>
    <x v="1"/>
    <x v="0"/>
    <s v="2024-01-30"/>
    <n v="600"/>
    <n v="614"/>
    <n v="14"/>
    <n v="0"/>
    <n v="8.84"/>
    <n v="0"/>
    <n v="-8.84"/>
    <n v="-8.84"/>
    <n v="-1"/>
    <n v="2.2799999999999998"/>
    <n v="0.63"/>
    <n v="0"/>
    <n v="0"/>
    <s v="PAUSE"/>
  </r>
  <r>
    <s v="vyvyon@live.com"/>
    <s v="vyvyon"/>
    <s v="matthews"/>
    <s v="Fayetteville"/>
    <s v="GA"/>
    <n v="2700"/>
    <s v="bcd travel"/>
    <x v="9"/>
    <x v="0"/>
    <s v="2024-01-31"/>
    <n v="500"/>
    <n v="2088"/>
    <n v="72"/>
    <n v="1"/>
    <n v="58.49"/>
    <n v="72.98"/>
    <n v="14.490000000000002"/>
    <n v="14.490000000000002"/>
    <n v="0.24773465549666612"/>
    <n v="3.45"/>
    <n v="0.81"/>
    <n v="58.49"/>
    <n v="1.3888888888888888E-2"/>
    <s v="SCALE"/>
  </r>
  <r>
    <s v="nieshacalderon1979@gmail.com"/>
    <s v="niesha"/>
    <s v="calderon"/>
    <s v="Allentown"/>
    <s v="PA"/>
    <n v="2000"/>
    <s v="coworx"/>
    <x v="7"/>
    <x v="0"/>
    <s v="2024-01-03"/>
    <n v="700"/>
    <n v="1539"/>
    <n v="43"/>
    <n v="0"/>
    <n v="19.850000000000001"/>
    <n v="0"/>
    <n v="-19.850000000000001"/>
    <n v="-19.850000000000001"/>
    <n v="-1"/>
    <n v="2.79"/>
    <n v="0.46"/>
    <n v="0"/>
    <n v="0"/>
    <s v="PAUSE"/>
  </r>
  <r>
    <s v="gloriahildamesa@yahoo.com"/>
    <s v="gloria"/>
    <s v="mesa"/>
    <s v="Houston"/>
    <s v="TX"/>
    <n v="3400"/>
    <s v="colby design"/>
    <x v="15"/>
    <x v="0"/>
    <s v="2024-01-12"/>
    <n v="600"/>
    <n v="630"/>
    <n v="10"/>
    <n v="1"/>
    <n v="5.1100000000000003"/>
    <n v="59.33"/>
    <n v="54.22"/>
    <n v="54.22"/>
    <n v="10.610567514677102"/>
    <n v="1.59"/>
    <n v="0.51"/>
    <n v="5.1100000000000003"/>
    <n v="0.1"/>
    <s v="SCALE"/>
  </r>
  <r>
    <s v="yolandalesane@gmail.com"/>
    <s v="yolanda"/>
    <s v="lesane"/>
    <s v="Charlotte"/>
    <s v="NC"/>
    <n v="1900"/>
    <s v="city of charlotte"/>
    <x v="3"/>
    <x v="0"/>
    <s v="2024-01-28"/>
    <n v="500"/>
    <n v="1994"/>
    <n v="40"/>
    <n v="4"/>
    <n v="30.91"/>
    <n v="228.3"/>
    <n v="197.39000000000001"/>
    <n v="197.39000000000001"/>
    <n v="6.3859592364930444"/>
    <n v="2.0099999999999998"/>
    <n v="0.77"/>
    <n v="7.73"/>
    <n v="0.1"/>
    <s v="SCALE"/>
  </r>
  <r>
    <s v="tranch1976@aol.com"/>
    <s v="tashara"/>
    <s v="ranch"/>
    <s v="Cleveland"/>
    <s v="OH"/>
    <n v="7583"/>
    <s v="village at marymount"/>
    <x v="3"/>
    <x v="0"/>
    <s v="2024-01-22"/>
    <n v="400"/>
    <n v="1648"/>
    <n v="28"/>
    <n v="0"/>
    <n v="11.23"/>
    <n v="0"/>
    <n v="-11.23"/>
    <n v="-11.23"/>
    <n v="-1"/>
    <n v="1.7"/>
    <n v="0.4"/>
    <n v="0"/>
    <n v="0"/>
    <s v="PAUSE"/>
  </r>
  <r>
    <s v="karbearco@yahoo.com"/>
    <s v="kari"/>
    <s v="poolman"/>
    <s v="Denver"/>
    <s v="CO"/>
    <n v="3800"/>
    <s v="university of colora"/>
    <x v="2"/>
    <x v="0"/>
    <s v="2024-01-03"/>
    <n v="600"/>
    <n v="2456"/>
    <n v="99"/>
    <n v="2"/>
    <n v="53.16"/>
    <n v="141.79"/>
    <n v="88.63"/>
    <n v="88.63"/>
    <n v="1.6672310007524456"/>
    <n v="4.03"/>
    <n v="0.54"/>
    <n v="26.58"/>
    <n v="2.0202020202020204E-2"/>
    <s v="SCALE"/>
  </r>
  <r>
    <s v="geela.greer@gmail.com"/>
    <s v="geela"/>
    <s v="greer"/>
    <s v="Seattle"/>
    <s v="WA"/>
    <n v="3000"/>
    <s v="cbait central mich uni"/>
    <x v="15"/>
    <x v="0"/>
    <s v="2024-01-03"/>
    <n v="400"/>
    <n v="1409"/>
    <n v="42"/>
    <n v="4"/>
    <n v="19.010000000000002"/>
    <n v="193.35"/>
    <n v="174.34"/>
    <n v="174.34"/>
    <n v="9.1709626512361915"/>
    <n v="2.98"/>
    <n v="0.45"/>
    <n v="4.75"/>
    <n v="9.5238095238095233E-2"/>
    <s v="SCALE"/>
  </r>
  <r>
    <s v="ntwanet1@yahoo.com"/>
    <s v="antionette"/>
    <s v="johnson"/>
    <s v="Charlotte"/>
    <s v="NC"/>
    <n v="2900"/>
    <s v="greyhound"/>
    <x v="8"/>
    <x v="0"/>
    <s v="2024-01-10"/>
    <n v="700"/>
    <n v="864"/>
    <n v="32"/>
    <n v="0"/>
    <n v="12.9"/>
    <n v="0"/>
    <n v="-12.9"/>
    <n v="-12.9"/>
    <n v="-1"/>
    <n v="3.7"/>
    <n v="0.4"/>
    <n v="0"/>
    <n v="0"/>
    <s v="PAUSE"/>
  </r>
  <r>
    <s v="didomdefam@hotmail.com"/>
    <s v="detri"/>
    <s v="xwilkins"/>
    <s v="Denver"/>
    <s v="CO"/>
    <n v="4875"/>
    <s v="adams county motor vehicle"/>
    <x v="16"/>
    <x v="0"/>
    <s v="2024-01-24"/>
    <n v="500"/>
    <n v="1012"/>
    <n v="41"/>
    <n v="3"/>
    <n v="27.98"/>
    <n v="148.36000000000001"/>
    <n v="120.38000000000001"/>
    <n v="120.38000000000001"/>
    <n v="4.3023588277340963"/>
    <n v="4.05"/>
    <n v="0.68"/>
    <n v="9.33"/>
    <n v="7.3170731707317069E-2"/>
    <s v="SCALE"/>
  </r>
  <r>
    <s v="delfinarjones@hotmail.com"/>
    <s v="delfina"/>
    <s v="jones"/>
    <s v="Watson"/>
    <s v="OK"/>
    <n v="1500"/>
    <s v="white coffee pot"/>
    <x v="13"/>
    <x v="0"/>
    <s v="2024-01-17"/>
    <n v="300"/>
    <n v="2261"/>
    <n v="51"/>
    <n v="1"/>
    <n v="26.35"/>
    <n v="45.36"/>
    <n v="19.009999999999998"/>
    <n v="19.009999999999998"/>
    <n v="0.72144212523719153"/>
    <n v="2.2599999999999998"/>
    <n v="0.52"/>
    <n v="26.35"/>
    <n v="1.9607843137254902E-2"/>
    <s v="SCALE"/>
  </r>
  <r>
    <s v="lilman3332@gmail.com"/>
    <s v="chris"/>
    <s v="burleson"/>
    <s v="Desoto"/>
    <s v="TX"/>
    <n v="1500"/>
    <s v="first national bank texas"/>
    <x v="16"/>
    <x v="0"/>
    <s v="2024-01-25"/>
    <n v="600"/>
    <n v="522"/>
    <n v="18"/>
    <n v="1"/>
    <n v="9.56"/>
    <n v="56.9"/>
    <n v="47.339999999999996"/>
    <n v="47.339999999999996"/>
    <n v="4.9518828451882841"/>
    <n v="3.45"/>
    <n v="0.53"/>
    <n v="9.56"/>
    <n v="5.5555555555555552E-2"/>
    <s v="SCALE"/>
  </r>
  <r>
    <s v="janetpeters@gmail.com"/>
    <s v="janet"/>
    <s v="peters"/>
    <s v="Seattle"/>
    <s v="WA"/>
    <n v="2600"/>
    <s v="pleasures and pasttimes"/>
    <x v="3"/>
    <x v="0"/>
    <s v="2024-01-28"/>
    <n v="500"/>
    <n v="1228"/>
    <n v="22"/>
    <n v="0"/>
    <n v="14.31"/>
    <n v="0"/>
    <n v="-14.31"/>
    <n v="-14.31"/>
    <n v="-1"/>
    <n v="1.79"/>
    <n v="0.65"/>
    <n v="0"/>
    <n v="0"/>
    <s v="PAUSE"/>
  </r>
  <r>
    <s v="michaelhpacheco@hotmail.com"/>
    <s v="michael"/>
    <s v="pacheco"/>
    <s v="Winter Park"/>
    <s v="FL"/>
    <n v="4000"/>
    <s v="boston sea party"/>
    <x v="10"/>
    <x v="0"/>
    <s v="2024-01-02"/>
    <n v="800"/>
    <n v="811"/>
    <n v="19"/>
    <n v="0"/>
    <n v="11.59"/>
    <n v="0"/>
    <n v="-11.59"/>
    <n v="-11.59"/>
    <n v="-1"/>
    <n v="2.34"/>
    <n v="0.61"/>
    <n v="0"/>
    <n v="0"/>
    <s v="PAUSE"/>
  </r>
  <r>
    <s v="dc1995glory@live.com"/>
    <s v="doris"/>
    <s v="covington"/>
    <s v="Atco"/>
    <s v="NJ"/>
    <n v="1803"/>
    <s v="title america"/>
    <x v="15"/>
    <x v="0"/>
    <s v="2024-01-22"/>
    <n v="200"/>
    <n v="1694"/>
    <n v="68"/>
    <n v="0"/>
    <n v="40.92"/>
    <n v="0"/>
    <n v="-40.92"/>
    <n v="-40.92"/>
    <n v="-1"/>
    <n v="4.01"/>
    <n v="0.6"/>
    <n v="0"/>
    <n v="0"/>
    <s v="PAUSE"/>
  </r>
  <r>
    <s v="candycravy@yahoo.com"/>
    <s v="candy"/>
    <s v="rhodes"/>
    <s v="Fred"/>
    <s v="TX"/>
    <n v="4600"/>
    <s v="silsbee oaks"/>
    <x v="5"/>
    <x v="0"/>
    <s v="2024-01-31"/>
    <n v="1000"/>
    <n v="2007"/>
    <n v="71"/>
    <n v="0"/>
    <n v="45.6"/>
    <n v="0"/>
    <n v="-45.6"/>
    <n v="-45.6"/>
    <n v="-1"/>
    <n v="3.54"/>
    <n v="0.64"/>
    <n v="0"/>
    <n v="0"/>
    <s v="PAUSE"/>
  </r>
  <r>
    <s v="robertmfisher@yahoo.com"/>
    <s v="robert"/>
    <s v="fisher"/>
    <s v="irvine"/>
    <s v="CA"/>
    <n v="2748"/>
    <s v="cavages"/>
    <x v="14"/>
    <x v="0"/>
    <s v="2024-01-02"/>
    <n v="100"/>
    <n v="1434"/>
    <n v="29"/>
    <n v="1"/>
    <n v="24.44"/>
    <n v="70.3"/>
    <n v="45.86"/>
    <n v="45.86"/>
    <n v="1.8764320785597379"/>
    <n v="2.02"/>
    <n v="0.84"/>
    <n v="24.44"/>
    <n v="3.4482758620689655E-2"/>
    <s v="SCALE"/>
  </r>
  <r>
    <s v="whisconce1977@hotmail.com"/>
    <s v="christophe"/>
    <s v="skates"/>
    <s v="San Francisco"/>
    <s v="CA"/>
    <n v="6470"/>
    <s v="official all star caf?"/>
    <x v="9"/>
    <x v="0"/>
    <s v="2024-01-15"/>
    <n v="600"/>
    <n v="919"/>
    <n v="35"/>
    <n v="0"/>
    <n v="15.67"/>
    <n v="0"/>
    <n v="-15.67"/>
    <n v="-15.67"/>
    <n v="-1"/>
    <n v="3.81"/>
    <n v="0.45"/>
    <n v="0"/>
    <n v="0"/>
    <s v="PAUSE"/>
  </r>
  <r>
    <s v="traceymasi@msn.com"/>
    <s v="tracey"/>
    <s v="masi"/>
    <s v="Aurora"/>
    <s v="CO"/>
    <n v="3600"/>
    <s v="university phys"/>
    <x v="7"/>
    <x v="0"/>
    <s v="2024-01-30"/>
    <n v="400"/>
    <n v="868"/>
    <n v="37"/>
    <n v="1"/>
    <n v="15.81"/>
    <n v="41.03"/>
    <n v="25.22"/>
    <n v="25.22"/>
    <n v="1.5951929158760276"/>
    <n v="4.26"/>
    <n v="0.43"/>
    <n v="15.81"/>
    <n v="2.7027027027027029E-2"/>
    <s v="SCALE"/>
  </r>
  <r>
    <s v="gingershaff@yahoo.com"/>
    <s v="jennifer"/>
    <s v="shaff"/>
    <s v="Stuart"/>
    <s v="FL"/>
    <n v="2167"/>
    <s v="starstruck"/>
    <x v="7"/>
    <x v="0"/>
    <s v="2024-01-21"/>
    <n v="500"/>
    <n v="2409"/>
    <n v="60"/>
    <n v="2"/>
    <n v="24.49"/>
    <n v="143.11000000000001"/>
    <n v="118.62000000000002"/>
    <n v="118.62000000000002"/>
    <n v="4.843609636586363"/>
    <n v="2.4900000000000002"/>
    <n v="0.41"/>
    <n v="12.24"/>
    <n v="3.3333333333333333E-2"/>
    <s v="SCALE"/>
  </r>
  <r>
    <s v="joekpator1@yahoo.com"/>
    <s v="jill"/>
    <s v="tarr"/>
    <s v="Saint Petersb"/>
    <s v="FL"/>
    <n v="4333"/>
    <s v="erlanger medical center"/>
    <x v="0"/>
    <x v="0"/>
    <s v="2024-01-11"/>
    <n v="100"/>
    <n v="544"/>
    <n v="18"/>
    <n v="1"/>
    <n v="15.12"/>
    <n v="74.63"/>
    <n v="59.51"/>
    <n v="59.51"/>
    <n v="3.9358465608465609"/>
    <n v="3.31"/>
    <n v="0.84"/>
    <n v="15.12"/>
    <n v="5.5555555555555552E-2"/>
    <s v="SCALE"/>
  </r>
  <r>
    <s v="posey32002@yahoo.com"/>
    <s v="crystal"/>
    <s v="posey"/>
    <s v="Columbus"/>
    <s v="OH"/>
    <n v="1517"/>
    <s v="hms"/>
    <x v="17"/>
    <x v="0"/>
    <s v="2024-01-20"/>
    <n v="100"/>
    <n v="711"/>
    <n v="11"/>
    <n v="0"/>
    <n v="8.17"/>
    <n v="0"/>
    <n v="-8.17"/>
    <n v="-8.17"/>
    <n v="-1"/>
    <n v="1.55"/>
    <n v="0.74"/>
    <n v="0"/>
    <n v="0"/>
    <s v="PAUSE"/>
  </r>
  <r>
    <s v="monika.rhodes1978@gmail.com"/>
    <s v="monika"/>
    <s v="rhodes"/>
    <s v="Arlington"/>
    <s v="TX"/>
    <n v="1250"/>
    <s v="ez mart"/>
    <x v="16"/>
    <x v="0"/>
    <s v="2024-01-05"/>
    <n v="1000"/>
    <n v="1953"/>
    <n v="83"/>
    <n v="8"/>
    <n v="51.07"/>
    <n v="455.37"/>
    <n v="404.3"/>
    <n v="404.3"/>
    <n v="7.9165850793029175"/>
    <n v="4.25"/>
    <n v="0.62"/>
    <n v="6.38"/>
    <n v="9.6385542168674704E-2"/>
    <s v="SCALE"/>
  </r>
  <r>
    <s v="casonctin@hotmail.com"/>
    <s v="diane"/>
    <s v="daniels"/>
    <s v="Ashburn"/>
    <s v="VA"/>
    <n v="2500"/>
    <s v="desert garden help"/>
    <x v="13"/>
    <x v="0"/>
    <s v="2024-01-23"/>
    <n v="400"/>
    <n v="882"/>
    <n v="16"/>
    <n v="0"/>
    <n v="7.43"/>
    <n v="0"/>
    <n v="-7.43"/>
    <n v="-7.43"/>
    <n v="-1"/>
    <n v="1.81"/>
    <n v="0.46"/>
    <n v="0"/>
    <n v="0"/>
    <s v="PAUSE"/>
  </r>
  <r>
    <s v="lefaye110380@yahoo.com"/>
    <s v="shundrea"/>
    <s v="mcdonald"/>
    <s v="Mobile"/>
    <s v="AL"/>
    <n v="4800"/>
    <s v="g4s secure solution"/>
    <x v="5"/>
    <x v="0"/>
    <s v="2024-01-24"/>
    <n v="800"/>
    <n v="1738"/>
    <n v="26"/>
    <n v="2"/>
    <n v="19.170000000000002"/>
    <n v="142.07"/>
    <n v="122.89999999999999"/>
    <n v="122.89999999999999"/>
    <n v="6.411058946270213"/>
    <n v="1.5"/>
    <n v="0.74"/>
    <n v="9.59"/>
    <n v="7.6923076923076927E-2"/>
    <s v="SCALE"/>
  </r>
  <r>
    <s v="jvanost19@yahoo.com"/>
    <s v="jeff"/>
    <s v="vanost"/>
    <s v="Jerseyville"/>
    <s v="IL"/>
    <n v="2000"/>
    <s v="citi"/>
    <x v="5"/>
    <x v="0"/>
    <s v="2024-01-17"/>
    <n v="700"/>
    <n v="2094"/>
    <n v="40"/>
    <n v="0"/>
    <n v="24.58"/>
    <n v="0"/>
    <n v="-24.58"/>
    <n v="-24.58"/>
    <n v="-1"/>
    <n v="1.91"/>
    <n v="0.61"/>
    <n v="0"/>
    <n v="0"/>
    <s v="PAUSE"/>
  </r>
  <r>
    <s v="lars.0320@gmail.com"/>
    <s v="lawrence"/>
    <s v="rhodes"/>
    <s v="Port Saint Lu"/>
    <s v="FL"/>
    <n v="2500"/>
    <s v="golds gym"/>
    <x v="16"/>
    <x v="0"/>
    <s v="2024-01-08"/>
    <n v="700"/>
    <n v="1800"/>
    <n v="30"/>
    <n v="1"/>
    <n v="16.79"/>
    <n v="66.92"/>
    <n v="50.13"/>
    <n v="50.13"/>
    <n v="2.9857057772483624"/>
    <n v="1.67"/>
    <n v="0.56000000000000005"/>
    <n v="16.79"/>
    <n v="3.3333333333333333E-2"/>
    <s v="SCALE"/>
  </r>
  <r>
    <s v="judith_christmas@yahoo.com"/>
    <s v="judith"/>
    <s v="christmas"/>
    <s v="Houston"/>
    <s v="TX"/>
    <n v="1600"/>
    <s v="judith"/>
    <x v="6"/>
    <x v="0"/>
    <s v="2024-01-10"/>
    <n v="400"/>
    <n v="2090"/>
    <n v="34"/>
    <n v="4"/>
    <n v="20.22"/>
    <n v="253.83"/>
    <n v="233.61"/>
    <n v="233.61"/>
    <n v="11.553412462908014"/>
    <n v="1.63"/>
    <n v="0.59"/>
    <n v="5.0599999999999996"/>
    <n v="0.11764705882352941"/>
    <s v="SCALE"/>
  </r>
  <r>
    <s v="cozzietoes3@yahoo.com"/>
    <s v="cozetta"/>
    <s v="davis"/>
    <s v="Menomonie"/>
    <s v="WI"/>
    <n v="1750"/>
    <s v="our house assisted living"/>
    <x v="6"/>
    <x v="0"/>
    <s v="2024-01-03"/>
    <n v="100"/>
    <n v="1967"/>
    <n v="59"/>
    <n v="2"/>
    <n v="43.13"/>
    <n v="122.84"/>
    <n v="79.710000000000008"/>
    <n v="79.710000000000008"/>
    <n v="1.8481335497333644"/>
    <n v="3"/>
    <n v="0.73"/>
    <n v="21.56"/>
    <n v="3.3898305084745763E-2"/>
    <s v="SCALE"/>
  </r>
  <r>
    <s v="atroublefield83@gmail.com"/>
    <s v="andrea"/>
    <s v="troublefield"/>
    <s v="Lancaster"/>
    <s v="PA"/>
    <n v="3900"/>
    <s v="coresource"/>
    <x v="17"/>
    <x v="0"/>
    <s v="2024-01-13"/>
    <n v="400"/>
    <n v="1299"/>
    <n v="55"/>
    <n v="4"/>
    <n v="41.19"/>
    <n v="291.77"/>
    <n v="250.57999999999998"/>
    <n v="250.57999999999998"/>
    <n v="6.0835154163631948"/>
    <n v="4.2300000000000004"/>
    <n v="0.75"/>
    <n v="10.3"/>
    <n v="7.2727272727272724E-2"/>
    <s v="SCALE"/>
  </r>
  <r>
    <s v="xkennedy627@hotmail.com"/>
    <s v="stephen"/>
    <s v="kennedy"/>
    <s v="Tucson"/>
    <s v="AZ"/>
    <n v="5000"/>
    <s v="compass behavioral health"/>
    <x v="16"/>
    <x v="0"/>
    <s v="2024-01-20"/>
    <n v="400"/>
    <n v="703"/>
    <n v="21"/>
    <n v="1"/>
    <n v="8.42"/>
    <n v="35.93"/>
    <n v="27.509999999999998"/>
    <n v="27.509999999999998"/>
    <n v="3.2672209026128263"/>
    <n v="2.99"/>
    <n v="0.4"/>
    <n v="8.42"/>
    <n v="4.7619047619047616E-2"/>
    <s v="SCALE"/>
  </r>
  <r>
    <s v="tramlaw301@gmail.com"/>
    <s v="paul"/>
    <s v="pehlke"/>
    <s v="Quincy"/>
    <s v="MA"/>
    <n v="2500"/>
    <s v="jetblue airways"/>
    <x v="15"/>
    <x v="0"/>
    <s v="2024-01-26"/>
    <n v="300"/>
    <n v="2451"/>
    <n v="55"/>
    <n v="0"/>
    <n v="30.32"/>
    <n v="0"/>
    <n v="-30.32"/>
    <n v="-30.32"/>
    <n v="-1"/>
    <n v="2.2400000000000002"/>
    <n v="0.55000000000000004"/>
    <n v="0"/>
    <n v="0"/>
    <s v="PAUSE"/>
  </r>
  <r>
    <s v="ltbarber33@gmail.com"/>
    <s v="latonya"/>
    <s v="barber"/>
    <s v="Norfolk"/>
    <s v="VA"/>
    <n v="3250"/>
    <s v="lake taylor hospital"/>
    <x v="16"/>
    <x v="0"/>
    <s v="2024-01-15"/>
    <n v="800"/>
    <n v="2012"/>
    <n v="66"/>
    <n v="0"/>
    <n v="55.16"/>
    <n v="0"/>
    <n v="-55.16"/>
    <n v="-55.16"/>
    <n v="-1"/>
    <n v="3.28"/>
    <n v="0.84"/>
    <n v="0"/>
    <n v="0"/>
    <s v="PAUSE"/>
  </r>
  <r>
    <s v="kkoon27@aol.com"/>
    <s v="kelly"/>
    <s v="manry"/>
    <s v="Jonesboro"/>
    <s v="IN"/>
    <n v="4900"/>
    <s v="gm holdings"/>
    <x v="15"/>
    <x v="0"/>
    <s v="2024-01-31"/>
    <n v="100"/>
    <n v="1602"/>
    <n v="29"/>
    <n v="1"/>
    <n v="15.37"/>
    <n v="43.37"/>
    <n v="28"/>
    <n v="28"/>
    <n v="1.8217306441119063"/>
    <n v="1.81"/>
    <n v="0.53"/>
    <n v="15.37"/>
    <n v="3.4482758620689655E-2"/>
    <s v="SCALE"/>
  </r>
  <r>
    <s v="tineya_p@yahoo.com"/>
    <s v="tineya"/>
    <s v="perry"/>
    <s v="High Point"/>
    <s v="NC"/>
    <n v="4000"/>
    <s v="bank of america"/>
    <x v="15"/>
    <x v="0"/>
    <s v="2024-01-02"/>
    <n v="800"/>
    <n v="2450"/>
    <n v="86"/>
    <n v="8"/>
    <n v="52.38"/>
    <n v="497.6"/>
    <n v="445.22"/>
    <n v="445.22"/>
    <n v="8.4998090874379528"/>
    <n v="3.51"/>
    <n v="0.61"/>
    <n v="6.55"/>
    <n v="9.3023255813953487E-2"/>
    <s v="SCALE"/>
  </r>
  <r>
    <s v="themasonbunch6@yahoo.com"/>
    <s v="paula"/>
    <s v="mason"/>
    <s v="Orange Park"/>
    <s v="FL"/>
    <n v="1998"/>
    <s v="hair cuttery"/>
    <x v="8"/>
    <x v="0"/>
    <s v="2024-01-17"/>
    <n v="1000"/>
    <n v="630"/>
    <n v="18"/>
    <n v="0"/>
    <n v="12.69"/>
    <n v="0"/>
    <n v="-12.69"/>
    <n v="-12.69"/>
    <n v="-1"/>
    <n v="2.86"/>
    <n v="0.7"/>
    <n v="0"/>
    <n v="0"/>
    <s v="PAUSE"/>
  </r>
  <r>
    <s v="herl1970@hotmail.com"/>
    <s v="jesus"/>
    <s v="johnson"/>
    <s v="Cleveland"/>
    <s v="OH"/>
    <n v="3120"/>
    <s v="liberty wealth planner"/>
    <x v="5"/>
    <x v="0"/>
    <s v="2024-01-01"/>
    <n v="800"/>
    <n v="979"/>
    <n v="15"/>
    <n v="0"/>
    <n v="6.82"/>
    <n v="0"/>
    <n v="-6.82"/>
    <n v="-6.82"/>
    <n v="-1"/>
    <n v="1.53"/>
    <n v="0.45"/>
    <n v="0"/>
    <n v="0"/>
    <s v="PAUSE"/>
  </r>
  <r>
    <s v="xdarvinwilliamson@yahoo.com"/>
    <s v="darvin"/>
    <s v="williamson"/>
    <s v="Plant City"/>
    <s v="FL"/>
    <n v="2383"/>
    <s v="sweetbay warehouse"/>
    <x v="14"/>
    <x v="0"/>
    <s v="2024-01-22"/>
    <n v="300"/>
    <n v="2307"/>
    <n v="57"/>
    <n v="0"/>
    <n v="38.630000000000003"/>
    <n v="0"/>
    <n v="-38.630000000000003"/>
    <n v="-38.630000000000003"/>
    <n v="-1"/>
    <n v="2.4700000000000002"/>
    <n v="0.68"/>
    <n v="0"/>
    <n v="0"/>
    <s v="PAUSE"/>
  </r>
  <r>
    <s v="hulk0119@hotmail.com"/>
    <s v="andrew"/>
    <s v="whitman"/>
    <s v="San Antonio"/>
    <s v="TX"/>
    <n v="3900"/>
    <s v="the hartford"/>
    <x v="2"/>
    <x v="0"/>
    <s v="2024-01-12"/>
    <n v="500"/>
    <n v="2226"/>
    <n v="57"/>
    <n v="1"/>
    <n v="34.380000000000003"/>
    <n v="71.77"/>
    <n v="37.389999999999993"/>
    <n v="37.389999999999993"/>
    <n v="1.0875509016870271"/>
    <n v="2.56"/>
    <n v="0.6"/>
    <n v="34.380000000000003"/>
    <n v="1.7543859649122806E-2"/>
    <s v="SCALE"/>
  </r>
  <r>
    <s v="bryantg04@gmail.com"/>
    <s v="glenda"/>
    <s v="bryant"/>
    <s v="Philadelphia"/>
    <s v="PA"/>
    <n v="2000"/>
    <s v="children\\'s choice"/>
    <x v="13"/>
    <x v="0"/>
    <s v="2024-01-24"/>
    <n v="800"/>
    <n v="2498"/>
    <n v="53"/>
    <n v="2"/>
    <n v="32.909999999999997"/>
    <n v="101.18"/>
    <n v="68.27000000000001"/>
    <n v="68.27000000000001"/>
    <n v="2.0744454573078097"/>
    <n v="2.12"/>
    <n v="0.62"/>
    <n v="16.45"/>
    <n v="3.7735849056603772E-2"/>
    <s v="SCALE"/>
  </r>
  <r>
    <s v="joejarecki13@gmail.com"/>
    <s v="joe"/>
    <s v="jarecki"/>
    <s v="Tucson"/>
    <s v="AZ"/>
    <n v="1642"/>
    <s v="jrj inc."/>
    <x v="16"/>
    <x v="0"/>
    <s v="2024-01-10"/>
    <n v="300"/>
    <n v="524"/>
    <n v="8"/>
    <n v="0"/>
    <n v="3.59"/>
    <n v="0"/>
    <n v="-3.59"/>
    <n v="-3.59"/>
    <n v="-1"/>
    <n v="1.53"/>
    <n v="0.45"/>
    <n v="0"/>
    <n v="0"/>
    <s v="PAUSE"/>
  </r>
  <r>
    <s v="jturn84@me.com"/>
    <s v="jason"/>
    <s v="turner"/>
    <s v="Columbus"/>
    <s v="OH"/>
    <n v="3750"/>
    <s v="jpmorgan chase bank  na"/>
    <x v="8"/>
    <x v="0"/>
    <s v="2024-01-18"/>
    <n v="400"/>
    <n v="948"/>
    <n v="32"/>
    <n v="2"/>
    <n v="27.14"/>
    <n v="123.63"/>
    <n v="96.49"/>
    <n v="96.49"/>
    <n v="3.5552689756816505"/>
    <n v="3.38"/>
    <n v="0.85"/>
    <n v="13.57"/>
    <n v="6.25E-2"/>
    <s v="SCALE"/>
  </r>
  <r>
    <s v="josephbhaines@hotmail.com"/>
    <s v="joseph"/>
    <s v="haines"/>
    <s v="Fairfax"/>
    <s v="VA"/>
    <n v="4100"/>
    <s v="body toning"/>
    <x v="11"/>
    <x v="0"/>
    <s v="2024-01-11"/>
    <n v="400"/>
    <n v="1993"/>
    <n v="57"/>
    <n v="0"/>
    <n v="23.25"/>
    <n v="0"/>
    <n v="-23.25"/>
    <n v="-23.25"/>
    <n v="-1"/>
    <n v="2.86"/>
    <n v="0.41"/>
    <n v="0"/>
    <n v="0"/>
    <s v="PAUSE"/>
  </r>
  <r>
    <s v="patricksprager@hotmail.com"/>
    <s v="patrick"/>
    <s v="prager"/>
    <s v="Miami"/>
    <s v="FL"/>
    <n v="2246"/>
    <s v="cherry &amp; webb"/>
    <x v="6"/>
    <x v="0"/>
    <s v="2024-01-14"/>
    <n v="800"/>
    <n v="1231"/>
    <n v="18"/>
    <n v="0"/>
    <n v="10.8"/>
    <n v="0"/>
    <n v="-10.8"/>
    <n v="-10.8"/>
    <n v="-1"/>
    <n v="1.46"/>
    <n v="0.6"/>
    <n v="0"/>
    <n v="0"/>
    <s v="PAUSE"/>
  </r>
  <r>
    <s v="pianogirl1812@gmail.com"/>
    <s v="sue"/>
    <s v="martinez"/>
    <s v="Modesto"/>
    <s v="CA"/>
    <n v="2500"/>
    <s v="bonded cleaners"/>
    <x v="3"/>
    <x v="0"/>
    <s v="2024-01-23"/>
    <n v="600"/>
    <n v="2083"/>
    <n v="88"/>
    <n v="9"/>
    <n v="37.01"/>
    <n v="603.64"/>
    <n v="566.63"/>
    <n v="566.63"/>
    <n v="15.310186436098352"/>
    <n v="4.22"/>
    <n v="0.42"/>
    <n v="4.1100000000000003"/>
    <n v="0.10227272727272728"/>
    <s v="SCALE"/>
  </r>
  <r>
    <s v="trocco1983@yahoo.com"/>
    <s v="tony"/>
    <s v="rocko"/>
    <s v="Harwood Heigh"/>
    <s v="IL"/>
    <n v="1567"/>
    <s v="online marketing services"/>
    <x v="13"/>
    <x v="0"/>
    <s v="2024-01-22"/>
    <n v="1000"/>
    <n v="1830"/>
    <n v="50"/>
    <n v="4"/>
    <n v="26.02"/>
    <n v="237.77"/>
    <n v="211.75"/>
    <n v="211.75"/>
    <n v="8.1379707916986934"/>
    <n v="2.73"/>
    <n v="0.52"/>
    <n v="6.5"/>
    <n v="0.08"/>
    <s v="SCALE"/>
  </r>
  <r>
    <s v="bmasuno@msn.com"/>
    <s v="betty"/>
    <s v="masuno"/>
    <s v="Sunnyvale"/>
    <s v="CA"/>
    <n v="1250"/>
    <s v="na"/>
    <x v="9"/>
    <x v="0"/>
    <s v="2024-01-28"/>
    <n v="700"/>
    <n v="1812"/>
    <n v="41"/>
    <n v="1"/>
    <n v="21.93"/>
    <n v="59.59"/>
    <n v="37.660000000000004"/>
    <n v="37.660000000000004"/>
    <n v="1.7172822617419063"/>
    <n v="2.2599999999999998"/>
    <n v="0.53"/>
    <n v="21.93"/>
    <n v="2.4390243902439025E-2"/>
    <s v="SCALE"/>
  </r>
  <r>
    <s v="cliffordramsey@hotmail.com"/>
    <s v="clifford"/>
    <s v="ramsey"/>
    <s v="Vernon"/>
    <s v="NJ"/>
    <n v="3100"/>
    <s v="erlebacher's"/>
    <x v="17"/>
    <x v="0"/>
    <s v="2024-01-15"/>
    <n v="700"/>
    <n v="1036"/>
    <n v="29"/>
    <n v="0"/>
    <n v="15.56"/>
    <n v="0"/>
    <n v="-15.56"/>
    <n v="-15.56"/>
    <n v="-1"/>
    <n v="2.8"/>
    <n v="0.54"/>
    <n v="0"/>
    <n v="0"/>
    <s v="PAUSE"/>
  </r>
  <r>
    <s v="tial1952@hotmail.com"/>
    <s v="william"/>
    <s v="johnson"/>
    <s v="Sacramento"/>
    <s v="CA"/>
    <n v="1545"/>
    <s v="suadela investment"/>
    <x v="4"/>
    <x v="0"/>
    <s v="2024-01-20"/>
    <n v="100"/>
    <n v="2318"/>
    <n v="90"/>
    <n v="0"/>
    <n v="56.29"/>
    <n v="0"/>
    <n v="-56.29"/>
    <n v="-56.29"/>
    <n v="-1"/>
    <n v="3.88"/>
    <n v="0.63"/>
    <n v="0"/>
    <n v="0"/>
    <s v="PAUSE"/>
  </r>
  <r>
    <s v="mach@gmail.com"/>
    <s v="mac"/>
    <s v="royals"/>
    <s v="Ashburn"/>
    <s v="VA"/>
    <n v="3400"/>
    <s v="circuit city"/>
    <x v="7"/>
    <x v="0"/>
    <s v="2024-01-25"/>
    <n v="500"/>
    <n v="1452"/>
    <n v="35"/>
    <n v="3"/>
    <n v="20.27"/>
    <n v="191.46"/>
    <n v="171.19"/>
    <n v="171.19"/>
    <n v="8.4454859398125315"/>
    <n v="2.41"/>
    <n v="0.57999999999999996"/>
    <n v="6.76"/>
    <n v="8.5714285714285715E-2"/>
    <s v="SCALE"/>
  </r>
  <r>
    <s v="grumpyone09@gmail.com"/>
    <s v="jessica"/>
    <s v="littlefield"/>
    <s v="Zebulon"/>
    <s v="NC"/>
    <n v="2500"/>
    <s v="golden dawn"/>
    <x v="5"/>
    <x v="0"/>
    <s v="2024-01-22"/>
    <n v="100"/>
    <n v="1120"/>
    <n v="33"/>
    <n v="0"/>
    <n v="15.28"/>
    <n v="0"/>
    <n v="-15.28"/>
    <n v="-15.28"/>
    <n v="-1"/>
    <n v="2.95"/>
    <n v="0.46"/>
    <n v="0"/>
    <n v="0"/>
    <s v="PAUSE"/>
  </r>
  <r>
    <s v="mommyplusthree@gmail.com"/>
    <s v="melissa"/>
    <s v="wendt"/>
    <s v="South San Fra"/>
    <s v="CA"/>
    <n v="2900"/>
    <s v="chw"/>
    <x v="9"/>
    <x v="0"/>
    <s v="2024-01-14"/>
    <n v="500"/>
    <n v="754"/>
    <n v="17"/>
    <n v="0"/>
    <n v="13.82"/>
    <n v="0"/>
    <n v="-13.82"/>
    <n v="-13.82"/>
    <n v="-1"/>
    <n v="2.25"/>
    <n v="0.81"/>
    <n v="0"/>
    <n v="0"/>
    <s v="PAUSE"/>
  </r>
  <r>
    <s v="babywilliams101081@yahoo.com"/>
    <s v="williams"/>
    <s v="jessica"/>
    <s v="Leesville"/>
    <s v="LA"/>
    <n v="4000"/>
    <s v="new horizons"/>
    <x v="6"/>
    <x v="0"/>
    <s v="2024-01-30"/>
    <n v="200"/>
    <n v="1088"/>
    <n v="36"/>
    <n v="3"/>
    <n v="26.17"/>
    <n v="140.91"/>
    <n v="114.74"/>
    <n v="114.74"/>
    <n v="4.38440962934658"/>
    <n v="3.31"/>
    <n v="0.73"/>
    <n v="8.7200000000000006"/>
    <n v="8.3333333333333329E-2"/>
    <s v="SCALE"/>
  </r>
  <r>
    <s v="elaineflores@gmail.com"/>
    <s v="elaine"/>
    <s v="flores"/>
    <s v="Cleveland"/>
    <s v="OH"/>
    <n v="2167"/>
    <s v="mcmahan's furniture"/>
    <x v="16"/>
    <x v="0"/>
    <s v="2024-01-10"/>
    <n v="100"/>
    <n v="1060"/>
    <n v="16"/>
    <n v="1"/>
    <n v="9.8699999999999992"/>
    <n v="58.45"/>
    <n v="48.580000000000005"/>
    <n v="48.580000000000005"/>
    <n v="4.921985815602838"/>
    <n v="1.51"/>
    <n v="0.62"/>
    <n v="9.8699999999999992"/>
    <n v="6.25E-2"/>
    <s v="SCALE"/>
  </r>
  <r>
    <s v="raroberts@gmail.com"/>
    <s v="randy"/>
    <s v="roberts"/>
    <s v="Pinckneyville"/>
    <s v="IL"/>
    <n v="1700"/>
    <s v="brendle's"/>
    <x v="15"/>
    <x v="0"/>
    <s v="2024-01-28"/>
    <n v="600"/>
    <n v="682"/>
    <n v="22"/>
    <n v="0"/>
    <n v="14.72"/>
    <n v="0"/>
    <n v="-14.72"/>
    <n v="-14.72"/>
    <n v="-1"/>
    <n v="3.23"/>
    <n v="0.67"/>
    <n v="0"/>
    <n v="0"/>
    <s v="PAUSE"/>
  </r>
  <r>
    <s v="panavip1@msn.com"/>
    <s v="rodolfo"/>
    <s v="alvey"/>
    <s v="Pomona"/>
    <s v="CA"/>
    <n v="2580"/>
    <s v="claremont unified school distr"/>
    <x v="2"/>
    <x v="0"/>
    <s v="2024-01-08"/>
    <n v="300"/>
    <n v="2325"/>
    <n v="65"/>
    <n v="1"/>
    <n v="36.270000000000003"/>
    <n v="54.47"/>
    <n v="18.199999999999996"/>
    <n v="18.199999999999996"/>
    <n v="0.50179211469534035"/>
    <n v="2.8"/>
    <n v="0.56000000000000005"/>
    <n v="36.270000000000003"/>
    <n v="1.5384615384615385E-2"/>
    <s v="SCALE"/>
  </r>
  <r>
    <s v="renatastewart12879@gmail.com"/>
    <s v="renata"/>
    <s v="stewart"/>
    <s v="Maineville"/>
    <s v="OH"/>
    <n v="1515"/>
    <s v="american national ins co"/>
    <x v="0"/>
    <x v="0"/>
    <s v="2024-01-16"/>
    <n v="800"/>
    <n v="1875"/>
    <n v="68"/>
    <n v="2"/>
    <n v="36.090000000000003"/>
    <n v="76.290000000000006"/>
    <n v="40.200000000000003"/>
    <n v="40.200000000000003"/>
    <n v="1.1138819617622611"/>
    <n v="3.63"/>
    <n v="0.53"/>
    <n v="18.05"/>
    <n v="2.9411764705882353E-2"/>
    <s v="SCALE"/>
  </r>
  <r>
    <s v="chadr_polhamus@hotmail.com"/>
    <s v="chad"/>
    <s v="polhamus"/>
    <s v="Denver"/>
    <s v="CO"/>
    <n v="5000"/>
    <s v="bestcontractors"/>
    <x v="11"/>
    <x v="0"/>
    <s v="2024-01-29"/>
    <n v="200"/>
    <n v="1380"/>
    <n v="61"/>
    <n v="2"/>
    <n v="42.14"/>
    <n v="125.99"/>
    <n v="83.85"/>
    <n v="83.85"/>
    <n v="1.9897959183673468"/>
    <n v="4.42"/>
    <n v="0.69"/>
    <n v="21.07"/>
    <n v="3.2786885245901641E-2"/>
    <s v="SCALE"/>
  </r>
  <r>
    <s v="ligees35@hotmail.com"/>
    <s v="wallace"/>
    <s v="howard"/>
    <s v="Clementon"/>
    <s v="NJ"/>
    <n v="2200"/>
    <s v="gaven inc"/>
    <x v="9"/>
    <x v="0"/>
    <s v="2024-01-08"/>
    <n v="600"/>
    <n v="1905"/>
    <n v="54"/>
    <n v="0"/>
    <n v="44.23"/>
    <n v="0"/>
    <n v="-44.23"/>
    <n v="-44.23"/>
    <n v="-1"/>
    <n v="2.83"/>
    <n v="0.82"/>
    <n v="0"/>
    <n v="0"/>
    <s v="PAUSE"/>
  </r>
  <r>
    <s v="pollyspuppies@gmail.com"/>
    <s v="kelly"/>
    <s v="messenger"/>
    <s v="Orrville"/>
    <s v="OH"/>
    <n v="1251"/>
    <s v="jlg"/>
    <x v="18"/>
    <x v="0"/>
    <s v="2024-01-20"/>
    <n v="500"/>
    <n v="605"/>
    <n v="24"/>
    <n v="0"/>
    <n v="12.33"/>
    <n v="0"/>
    <n v="-12.33"/>
    <n v="-12.33"/>
    <n v="-1"/>
    <n v="3.97"/>
    <n v="0.51"/>
    <n v="0"/>
    <n v="0"/>
    <s v="PAUSE"/>
  </r>
  <r>
    <s v="noegwhite@hotmail.com"/>
    <s v="noe"/>
    <s v="white"/>
    <s v="reston"/>
    <s v="VA"/>
    <n v="4000"/>
    <s v="john m. smyth\\'s homemakers"/>
    <x v="15"/>
    <x v="0"/>
    <s v="2024-01-30"/>
    <n v="200"/>
    <n v="2005"/>
    <n v="55"/>
    <n v="2"/>
    <n v="43.32"/>
    <n v="112.05"/>
    <n v="68.72999999999999"/>
    <n v="68.72999999999999"/>
    <n v="1.5865650969529084"/>
    <n v="2.74"/>
    <n v="0.79"/>
    <n v="21.66"/>
    <n v="3.6363636363636362E-2"/>
    <s v="SCALE"/>
  </r>
  <r>
    <s v="maryjauzenne@hotmail.com"/>
    <s v="mary"/>
    <s v="auzenne"/>
    <s v="Stone Mountai"/>
    <s v="GA"/>
    <n v="3466"/>
    <s v="realty depot"/>
    <x v="14"/>
    <x v="0"/>
    <s v="2024-01-10"/>
    <n v="400"/>
    <n v="1157"/>
    <n v="41"/>
    <n v="0"/>
    <n v="28.34"/>
    <n v="0"/>
    <n v="-28.34"/>
    <n v="-28.34"/>
    <n v="-1"/>
    <n v="3.54"/>
    <n v="0.69"/>
    <n v="0"/>
    <n v="0"/>
    <s v="PAUSE"/>
  </r>
  <r>
    <s v="chrissy.eaton@yahoo.com"/>
    <s v="chrissy"/>
    <s v="smith"/>
    <s v="Huffman"/>
    <s v="TX"/>
    <n v="3500"/>
    <s v="super plumber"/>
    <x v="10"/>
    <x v="0"/>
    <s v="2024-01-31"/>
    <n v="300"/>
    <n v="894"/>
    <n v="23"/>
    <n v="2"/>
    <n v="11.11"/>
    <n v="71.739999999999995"/>
    <n v="60.629999999999995"/>
    <n v="60.629999999999995"/>
    <n v="5.4572457245724575"/>
    <n v="2.57"/>
    <n v="0.48"/>
    <n v="5.56"/>
    <n v="8.6956521739130432E-2"/>
    <s v="SCALE"/>
  </r>
  <r>
    <s v="carolewilson@gmail.com"/>
    <s v="carol"/>
    <s v="wilson"/>
    <s v="Zelienople"/>
    <s v="PA"/>
    <n v="1600"/>
    <s v="paul's food mart"/>
    <x v="2"/>
    <x v="0"/>
    <s v="2024-01-14"/>
    <n v="700"/>
    <n v="1056"/>
    <n v="34"/>
    <n v="0"/>
    <n v="27.78"/>
    <n v="0"/>
    <n v="-27.78"/>
    <n v="-27.78"/>
    <n v="-1"/>
    <n v="3.22"/>
    <n v="0.82"/>
    <n v="0"/>
    <n v="0"/>
    <s v="PAUSE"/>
  </r>
  <r>
    <s v="culam1987@hotmail.com"/>
    <s v="danny"/>
    <s v="taylor"/>
    <s v="Valparaiso"/>
    <s v="IN"/>
    <n v="2200"/>
    <s v="independent investors"/>
    <x v="13"/>
    <x v="0"/>
    <s v="2024-01-21"/>
    <n v="600"/>
    <n v="922"/>
    <n v="33"/>
    <n v="3"/>
    <n v="18.25"/>
    <n v="160.31"/>
    <n v="142.06"/>
    <n v="142.06"/>
    <n v="7.7841095890410958"/>
    <n v="3.58"/>
    <n v="0.55000000000000004"/>
    <n v="6.08"/>
    <n v="9.0909090909090912E-2"/>
    <s v="SCALE"/>
  </r>
  <r>
    <s v="danielrupe@hotmail.com"/>
    <s v="daniel"/>
    <s v="rupe"/>
    <s v="Englewood"/>
    <s v="CO"/>
    <n v="1500"/>
    <s v="leonard krower &amp; sons"/>
    <x v="10"/>
    <x v="0"/>
    <s v="2024-01-31"/>
    <n v="400"/>
    <n v="1802"/>
    <n v="27"/>
    <n v="0"/>
    <n v="14.22"/>
    <n v="0"/>
    <n v="-14.22"/>
    <n v="-14.22"/>
    <n v="-1"/>
    <n v="1.5"/>
    <n v="0.53"/>
    <n v="0"/>
    <n v="0"/>
    <s v="PAUSE"/>
  </r>
  <r>
    <s v="adrianj@yahoo.com"/>
    <s v="adrian"/>
    <s v="swett"/>
    <s v="Spokane"/>
    <s v="WA"/>
    <n v="3900"/>
    <s v="prestigabiz"/>
    <x v="6"/>
    <x v="0"/>
    <s v="2024-01-25"/>
    <n v="1000"/>
    <n v="1871"/>
    <n v="75"/>
    <n v="2"/>
    <n v="38.25"/>
    <n v="98.73"/>
    <n v="60.480000000000004"/>
    <n v="60.480000000000004"/>
    <n v="1.5811764705882354"/>
    <n v="4.01"/>
    <n v="0.51"/>
    <n v="19.12"/>
    <n v="2.6666666666666668E-2"/>
    <s v="SCALE"/>
  </r>
  <r>
    <s v="chadthomas81@yahoo.com"/>
    <s v="chad"/>
    <s v="thomas"/>
    <s v="Port Charlott"/>
    <s v="FL"/>
    <n v="2500"/>
    <s v="l and w"/>
    <x v="9"/>
    <x v="0"/>
    <s v="2024-01-01"/>
    <n v="600"/>
    <n v="716"/>
    <n v="27"/>
    <n v="0"/>
    <n v="11.97"/>
    <n v="0"/>
    <n v="-11.97"/>
    <n v="-11.97"/>
    <n v="-1"/>
    <n v="3.77"/>
    <n v="0.44"/>
    <n v="0"/>
    <n v="0"/>
    <s v="PAUSE"/>
  </r>
  <r>
    <s v="btrib19@aol.com"/>
    <s v="tribue"/>
    <s v="bryan"/>
    <s v="Orlando"/>
    <s v="FL"/>
    <n v="3700"/>
    <s v="banana republic"/>
    <x v="15"/>
    <x v="0"/>
    <s v="2024-01-18"/>
    <n v="400"/>
    <n v="1261"/>
    <n v="31"/>
    <n v="0"/>
    <n v="14.56"/>
    <n v="0"/>
    <n v="-14.56"/>
    <n v="-14.56"/>
    <n v="-1"/>
    <n v="2.46"/>
    <n v="0.47"/>
    <n v="0"/>
    <n v="0"/>
    <s v="PAUSE"/>
  </r>
  <r>
    <s v="curtisa24@yahoo.com"/>
    <s v="janice"/>
    <s v="swyers"/>
    <s v="San Antonio"/>
    <s v="TX"/>
    <n v="1232"/>
    <s v="neisd"/>
    <x v="9"/>
    <x v="0"/>
    <s v="2024-01-12"/>
    <n v="300"/>
    <n v="1551"/>
    <n v="47"/>
    <n v="0"/>
    <n v="29.86"/>
    <n v="0"/>
    <n v="-29.86"/>
    <n v="-29.86"/>
    <n v="-1"/>
    <n v="3.03"/>
    <n v="0.64"/>
    <n v="0"/>
    <n v="0"/>
    <s v="PAUSE"/>
  </r>
  <r>
    <s v="cookiecortelli@gmail.com"/>
    <s v="amendis"/>
    <s v="oliver"/>
    <s v="Fredericksbur"/>
    <s v="VA"/>
    <n v="7748"/>
    <s v="bbt"/>
    <x v="0"/>
    <x v="0"/>
    <s v="2024-01-01"/>
    <n v="300"/>
    <n v="1541"/>
    <n v="64"/>
    <n v="1"/>
    <n v="40.15"/>
    <n v="68.900000000000006"/>
    <n v="28.750000000000007"/>
    <n v="28.750000000000007"/>
    <n v="0.71606475716064777"/>
    <n v="4.1500000000000004"/>
    <n v="0.63"/>
    <n v="40.15"/>
    <n v="1.5625E-2"/>
    <s v="SCALE"/>
  </r>
  <r>
    <s v="dhensley47@yahoo.com"/>
    <s v="deanna"/>
    <s v="hensley"/>
    <s v="Henderson"/>
    <s v="NV"/>
    <n v="3100"/>
    <s v="social security disability"/>
    <x v="17"/>
    <x v="0"/>
    <s v="2024-01-20"/>
    <n v="500"/>
    <n v="792"/>
    <n v="13"/>
    <n v="0"/>
    <n v="9.44"/>
    <n v="0"/>
    <n v="-9.44"/>
    <n v="-9.44"/>
    <n v="-1"/>
    <n v="1.64"/>
    <n v="0.73"/>
    <n v="0"/>
    <n v="0"/>
    <s v="PAUSE"/>
  </r>
  <r>
    <s v="davidemarsh@gmail.com"/>
    <s v="david"/>
    <s v="marsh"/>
    <s v="Bellevue"/>
    <s v="WA"/>
    <n v="1700"/>
    <s v="fit tonic"/>
    <x v="9"/>
    <x v="0"/>
    <s v="2024-01-02"/>
    <n v="200"/>
    <n v="1481"/>
    <n v="47"/>
    <n v="5"/>
    <n v="21.27"/>
    <n v="256.58"/>
    <n v="235.30999999999997"/>
    <n v="235.30999999999997"/>
    <n v="11.062999529854254"/>
    <n v="3.17"/>
    <n v="0.45"/>
    <n v="4.25"/>
    <n v="0.10638297872340426"/>
    <s v="SCALE"/>
  </r>
  <r>
    <s v="ight1930@yahoo.com"/>
    <s v="linda"/>
    <s v="reyes"/>
    <s v="San Francisco"/>
    <s v="CA"/>
    <n v="4400"/>
    <s v="formula grey"/>
    <x v="13"/>
    <x v="0"/>
    <s v="2024-01-04"/>
    <n v="600"/>
    <n v="1998"/>
    <n v="35"/>
    <n v="1"/>
    <n v="16.399999999999999"/>
    <n v="58.36"/>
    <n v="41.96"/>
    <n v="41.96"/>
    <n v="2.5585365853658537"/>
    <n v="1.75"/>
    <n v="0.47"/>
    <n v="16.399999999999999"/>
    <n v="2.8571428571428571E-2"/>
    <s v="SCALE"/>
  </r>
  <r>
    <s v="floyda.miller@yahoo.com"/>
    <s v="floyda"/>
    <s v="miller"/>
    <s v="Birmingham"/>
    <s v="AL"/>
    <n v="4320"/>
    <s v="mbusi"/>
    <x v="14"/>
    <x v="0"/>
    <s v="2024-01-20"/>
    <n v="100"/>
    <n v="1474"/>
    <n v="40"/>
    <n v="0"/>
    <n v="26.55"/>
    <n v="0"/>
    <n v="-26.55"/>
    <n v="-26.55"/>
    <n v="-1"/>
    <n v="2.71"/>
    <n v="0.66"/>
    <n v="0"/>
    <n v="0"/>
    <s v="PAUSE"/>
  </r>
  <r>
    <s v="zardos1357@aol.com"/>
    <s v="donald"/>
    <s v="chapman"/>
    <s v="Westland"/>
    <s v="MI"/>
    <n v="2253"/>
    <s v="fordmotor retired"/>
    <x v="9"/>
    <x v="0"/>
    <s v="2024-01-22"/>
    <n v="200"/>
    <n v="2022"/>
    <n v="86"/>
    <n v="4"/>
    <n v="41.56"/>
    <n v="145.21"/>
    <n v="103.65"/>
    <n v="103.65"/>
    <n v="2.4939846005774782"/>
    <n v="4.25"/>
    <n v="0.48"/>
    <n v="10.39"/>
    <n v="4.6511627906976744E-2"/>
    <s v="SCALE"/>
  </r>
  <r>
    <s v="a.colossal@gmail.com"/>
    <s v="arturo"/>
    <s v="sherlock"/>
    <s v="Topmost"/>
    <s v="KY"/>
    <n v="2000"/>
    <s v="parts and pieces"/>
    <x v="17"/>
    <x v="0"/>
    <s v="2024-01-14"/>
    <n v="100"/>
    <n v="915"/>
    <n v="24"/>
    <n v="2"/>
    <n v="10.99"/>
    <n v="126.2"/>
    <n v="115.21000000000001"/>
    <n v="115.21000000000001"/>
    <n v="10.48316651501365"/>
    <n v="2.62"/>
    <n v="0.46"/>
    <n v="5.5"/>
    <n v="8.3333333333333329E-2"/>
    <s v="SCALE"/>
  </r>
  <r>
    <s v="woodsca71@yahoo.com"/>
    <s v="camilia"/>
    <s v="woods"/>
    <s v="Chicago"/>
    <s v="IL"/>
    <n v="9533"/>
    <s v="access community health"/>
    <x v="10"/>
    <x v="0"/>
    <s v="2024-01-11"/>
    <n v="1000"/>
    <n v="1075"/>
    <n v="19"/>
    <n v="0"/>
    <n v="11.59"/>
    <n v="0"/>
    <n v="-11.59"/>
    <n v="-11.59"/>
    <n v="-1"/>
    <n v="1.77"/>
    <n v="0.61"/>
    <n v="0"/>
    <n v="0"/>
    <s v="PAUSE"/>
  </r>
  <r>
    <s v="dianebryan@yahoo.com"/>
    <s v="diane"/>
    <s v="bryan"/>
    <s v="Greensboro"/>
    <s v="NC"/>
    <n v="1360"/>
    <s v="rite solution"/>
    <x v="16"/>
    <x v="0"/>
    <s v="2024-01-23"/>
    <n v="500"/>
    <n v="2078"/>
    <n v="64"/>
    <n v="5"/>
    <n v="32.57"/>
    <n v="316.72000000000003"/>
    <n v="284.15000000000003"/>
    <n v="284.15000000000003"/>
    <n v="8.7242861529014437"/>
    <n v="3.08"/>
    <n v="0.51"/>
    <n v="6.51"/>
    <n v="7.8125E-2"/>
    <s v="SCALE"/>
  </r>
  <r>
    <s v="shandra_wilson@yahoo.com"/>
    <s v="shandra"/>
    <s v="wilson"/>
    <s v="Charleston"/>
    <s v="SC"/>
    <n v="3000"/>
    <s v="dci"/>
    <x v="3"/>
    <x v="0"/>
    <s v="2024-01-22"/>
    <n v="200"/>
    <n v="839"/>
    <n v="22"/>
    <n v="0"/>
    <n v="18.399999999999999"/>
    <n v="0"/>
    <n v="-18.399999999999999"/>
    <n v="-18.399999999999999"/>
    <n v="-1"/>
    <n v="2.62"/>
    <n v="0.84"/>
    <n v="0"/>
    <n v="0"/>
    <s v="PAUSE"/>
  </r>
  <r>
    <s v="mollygirl44@aol.com"/>
    <s v="susan"/>
    <s v="mills"/>
    <s v="Las Vegas"/>
    <s v="NV"/>
    <n v="1800"/>
    <s v="expedia inc"/>
    <x v="13"/>
    <x v="0"/>
    <s v="2024-01-01"/>
    <n v="1000"/>
    <n v="1187"/>
    <n v="22"/>
    <n v="0"/>
    <n v="16.02"/>
    <n v="0"/>
    <n v="-16.02"/>
    <n v="-16.02"/>
    <n v="-1"/>
    <n v="1.85"/>
    <n v="0.73"/>
    <n v="0"/>
    <n v="0"/>
    <s v="PAUSE"/>
  </r>
  <r>
    <s v="janellea@gmail.com"/>
    <s v="janelle"/>
    <s v="allen"/>
    <s v="Shamokin"/>
    <s v="PA"/>
    <n v="1200"/>
    <s v="noodle kidoodle"/>
    <x v="10"/>
    <x v="0"/>
    <s v="2024-01-18"/>
    <n v="400"/>
    <n v="1022"/>
    <n v="22"/>
    <n v="2"/>
    <n v="15.4"/>
    <n v="140.30000000000001"/>
    <n v="124.9"/>
    <n v="124.9"/>
    <n v="8.1103896103896105"/>
    <n v="2.15"/>
    <n v="0.7"/>
    <n v="7.7"/>
    <n v="9.0909090909090912E-2"/>
    <s v="SCALE"/>
  </r>
  <r>
    <s v="pamelasewell@hotmail.com"/>
    <s v="pamela"/>
    <s v="sewell"/>
    <s v="Fullerton"/>
    <s v="CA"/>
    <n v="2750"/>
    <s v="central hardware"/>
    <x v="4"/>
    <x v="0"/>
    <s v="2024-01-17"/>
    <n v="700"/>
    <n v="618"/>
    <n v="21"/>
    <n v="0"/>
    <n v="8.92"/>
    <n v="0"/>
    <n v="-8.92"/>
    <n v="-8.92"/>
    <n v="-1"/>
    <n v="3.4"/>
    <n v="0.42"/>
    <n v="0"/>
    <n v="0"/>
    <s v="PAUSE"/>
  </r>
  <r>
    <s v="wolfpaw@bellsouth.net"/>
    <s v="shawn"/>
    <s v="malone"/>
    <s v="Middleburg"/>
    <s v="FL"/>
    <n v="4008"/>
    <s v="lone wolf studios"/>
    <x v="10"/>
    <x v="0"/>
    <s v="2024-01-05"/>
    <n v="100"/>
    <n v="929"/>
    <n v="39"/>
    <n v="1"/>
    <n v="29.64"/>
    <n v="63.94"/>
    <n v="34.299999999999997"/>
    <n v="34.299999999999997"/>
    <n v="1.1572199730094466"/>
    <n v="4.2"/>
    <n v="0.76"/>
    <n v="29.64"/>
    <n v="2.564102564102564E-2"/>
    <s v="SCALE"/>
  </r>
  <r>
    <s v="shannongornelas@hotmail.com"/>
    <s v="shannon"/>
    <s v="ornelas"/>
    <s v="san francisco"/>
    <s v="OH"/>
    <n v="2438"/>
    <s v="savacenter"/>
    <x v="17"/>
    <x v="0"/>
    <s v="2024-01-20"/>
    <n v="300"/>
    <n v="2256"/>
    <n v="87"/>
    <n v="0"/>
    <n v="36.799999999999997"/>
    <n v="0"/>
    <n v="-36.799999999999997"/>
    <n v="-36.799999999999997"/>
    <n v="-1"/>
    <n v="3.86"/>
    <n v="0.42"/>
    <n v="0"/>
    <n v="0"/>
    <s v="PAUSE"/>
  </r>
  <r>
    <s v="lvlmorris@yahoo.com"/>
    <s v="lutricia"/>
    <s v="levine"/>
    <s v="Baltimore"/>
    <s v="MD"/>
    <n v="2000"/>
    <s v="capital one"/>
    <x v="2"/>
    <x v="0"/>
    <s v="2024-01-20"/>
    <n v="400"/>
    <n v="2292"/>
    <n v="78"/>
    <n v="3"/>
    <n v="65.650000000000006"/>
    <n v="186.97"/>
    <n v="121.32"/>
    <n v="121.32"/>
    <n v="1.8479817212490477"/>
    <n v="3.4"/>
    <n v="0.84"/>
    <n v="21.88"/>
    <n v="3.8461538461538464E-2"/>
    <s v="SCALE"/>
  </r>
  <r>
    <s v="mtm0214@gmail.com"/>
    <s v="veronica"/>
    <s v="perla"/>
    <s v="Camas"/>
    <s v="WA"/>
    <n v="2730"/>
    <s v="knowledge universe"/>
    <x v="18"/>
    <x v="0"/>
    <s v="2024-01-01"/>
    <n v="1000"/>
    <n v="1734"/>
    <n v="39"/>
    <n v="0"/>
    <n v="32.31"/>
    <n v="0"/>
    <n v="-32.31"/>
    <n v="-32.31"/>
    <n v="-1"/>
    <n v="2.25"/>
    <n v="0.83"/>
    <n v="0"/>
    <n v="0"/>
    <s v="PAUSE"/>
  </r>
  <r>
    <s v="thelongs9124@aol.com"/>
    <s v="donald"/>
    <s v="long"/>
    <s v="Springfield"/>
    <s v="TN"/>
    <n v="3400"/>
    <s v="retired"/>
    <x v="3"/>
    <x v="0"/>
    <s v="2024-01-26"/>
    <n v="600"/>
    <n v="1931"/>
    <n v="60"/>
    <n v="6"/>
    <n v="47.22"/>
    <n v="350.2"/>
    <n v="302.98"/>
    <n v="302.98"/>
    <n v="6.4163490046590432"/>
    <n v="3.11"/>
    <n v="0.79"/>
    <n v="7.87"/>
    <n v="0.1"/>
    <s v="SCALE"/>
  </r>
  <r>
    <s v="umberger@yahoo.com"/>
    <s v="amy"/>
    <s v="umberger"/>
    <s v="Houston"/>
    <s v="TX"/>
    <n v="1500"/>
    <s v="ulbrich's"/>
    <x v="15"/>
    <x v="0"/>
    <s v="2024-01-29"/>
    <n v="100"/>
    <n v="815"/>
    <n v="15"/>
    <n v="0"/>
    <n v="7.56"/>
    <n v="0"/>
    <n v="-7.56"/>
    <n v="-7.56"/>
    <n v="-1"/>
    <n v="1.84"/>
    <n v="0.5"/>
    <n v="0"/>
    <n v="0"/>
    <s v="PAUSE"/>
  </r>
  <r>
    <s v="dalerapp@hotmail.com"/>
    <s v="dale"/>
    <s v="rapp"/>
    <s v="Vancouver"/>
    <s v="WA"/>
    <n v="4000"/>
    <s v="courtesy hardware store"/>
    <x v="1"/>
    <x v="0"/>
    <s v="2024-01-15"/>
    <n v="200"/>
    <n v="785"/>
    <n v="19"/>
    <n v="2"/>
    <n v="9.75"/>
    <n v="115.2"/>
    <n v="105.45"/>
    <n v="105.45"/>
    <n v="10.815384615384616"/>
    <n v="2.42"/>
    <n v="0.51"/>
    <n v="4.88"/>
    <n v="0.10526315789473684"/>
    <s v="SCALE"/>
  </r>
  <r>
    <s v="shelley1967@msn.com"/>
    <s v="shelley"/>
    <s v="hartlage"/>
    <s v="Louisville"/>
    <s v="KY"/>
    <n v="2200"/>
    <s v="southern graphic systems"/>
    <x v="10"/>
    <x v="0"/>
    <s v="2024-01-22"/>
    <n v="500"/>
    <n v="2337"/>
    <n v="60"/>
    <n v="6"/>
    <n v="47.34"/>
    <n v="426.19"/>
    <n v="378.85"/>
    <n v="378.85"/>
    <n v="8.002746092099704"/>
    <n v="2.57"/>
    <n v="0.79"/>
    <n v="7.89"/>
    <n v="0.1"/>
    <s v="SCALE"/>
  </r>
  <r>
    <s v="xvalerieklodzinski@yahoo.com"/>
    <s v="valerie"/>
    <s v="klodzinski"/>
    <s v="Mishawaka"/>
    <s v="IN"/>
    <n v="2300"/>
    <s v="tire rack"/>
    <x v="6"/>
    <x v="0"/>
    <s v="2024-01-30"/>
    <n v="200"/>
    <n v="1051"/>
    <n v="35"/>
    <n v="1"/>
    <n v="20.95"/>
    <n v="42.22"/>
    <n v="21.27"/>
    <n v="21.27"/>
    <n v="1.01527446300716"/>
    <n v="3.33"/>
    <n v="0.6"/>
    <n v="20.95"/>
    <n v="2.8571428571428571E-2"/>
    <s v="SCALE"/>
  </r>
  <r>
    <s v="sylv.estrada@gmail.com"/>
    <s v="sylvia"/>
    <s v="garcia"/>
    <s v="Torrance"/>
    <s v="CA"/>
    <n v="2900"/>
    <s v="americanredcross"/>
    <x v="7"/>
    <x v="0"/>
    <s v="2024-01-21"/>
    <n v="700"/>
    <n v="953"/>
    <n v="35"/>
    <n v="3"/>
    <n v="21.18"/>
    <n v="208.61"/>
    <n v="187.43"/>
    <n v="187.43"/>
    <n v="8.8493862134088772"/>
    <n v="3.67"/>
    <n v="0.61"/>
    <n v="7.06"/>
    <n v="8.5714285714285715E-2"/>
    <s v="SCALE"/>
  </r>
  <r>
    <s v="marthafoxworth@gmail.com"/>
    <s v="martha"/>
    <s v="foxworth"/>
    <s v="Naples"/>
    <s v="FL"/>
    <n v="4000"/>
    <s v="electronic geek"/>
    <x v="14"/>
    <x v="0"/>
    <s v="2024-01-03"/>
    <n v="100"/>
    <n v="1373"/>
    <n v="53"/>
    <n v="1"/>
    <n v="31.5"/>
    <n v="50.22"/>
    <n v="18.72"/>
    <n v="18.72"/>
    <n v="0.59428571428571419"/>
    <n v="3.86"/>
    <n v="0.59"/>
    <n v="31.5"/>
    <n v="1.8867924528301886E-2"/>
    <s v="SCALE"/>
  </r>
  <r>
    <s v="xthtroyhanks@aol.com"/>
    <s v="troy"/>
    <s v="hanks"/>
    <s v="Sweeny"/>
    <s v="TX"/>
    <n v="3098"/>
    <s v="excel maintenance"/>
    <x v="4"/>
    <x v="0"/>
    <s v="2024-01-22"/>
    <n v="500"/>
    <n v="1200"/>
    <n v="45"/>
    <n v="4"/>
    <n v="35.57"/>
    <n v="226.72"/>
    <n v="191.15"/>
    <n v="191.15"/>
    <n v="5.3739105988192302"/>
    <n v="3.75"/>
    <n v="0.79"/>
    <n v="8.89"/>
    <n v="8.8888888888888892E-2"/>
    <s v="SCALE"/>
  </r>
  <r>
    <s v="xpshot75@hotmail.com"/>
    <s v="patrick"/>
    <s v="clinton"/>
    <s v="Portland"/>
    <s v="OR"/>
    <n v="2600"/>
    <s v="parklanesuites"/>
    <x v="19"/>
    <x v="0"/>
    <s v="2024-01-23"/>
    <n v="700"/>
    <n v="1837"/>
    <n v="58"/>
    <n v="0"/>
    <n v="23.29"/>
    <n v="0"/>
    <n v="-23.29"/>
    <n v="-23.29"/>
    <n v="-1"/>
    <n v="3.16"/>
    <n v="0.4"/>
    <n v="0"/>
    <n v="0"/>
    <s v="PAUSE"/>
  </r>
  <r>
    <s v="ttb6t@virginia.edu"/>
    <s v="tammy"/>
    <s v="pendleton"/>
    <s v="Louisa"/>
    <s v="VA"/>
    <n v="3944"/>
    <s v="university of virginia"/>
    <x v="9"/>
    <x v="0"/>
    <s v="2024-01-31"/>
    <n v="200"/>
    <n v="1623"/>
    <n v="27"/>
    <n v="1"/>
    <n v="13.88"/>
    <n v="64.599999999999994"/>
    <n v="50.719999999999992"/>
    <n v="50.719999999999992"/>
    <n v="3.6541786743515843"/>
    <n v="1.66"/>
    <n v="0.51"/>
    <n v="13.88"/>
    <n v="3.7037037037037035E-2"/>
    <s v="SCALE"/>
  </r>
  <r>
    <s v="jmigion@gmail.com"/>
    <s v="jacquese"/>
    <s v="tucker"/>
    <s v="Indianapolis"/>
    <s v="IN"/>
    <n v="1074"/>
    <s v="st vincent new hope"/>
    <x v="4"/>
    <x v="0"/>
    <s v="2024-01-08"/>
    <n v="300"/>
    <n v="734"/>
    <n v="29"/>
    <n v="0"/>
    <n v="15.53"/>
    <n v="0"/>
    <n v="-15.53"/>
    <n v="-15.53"/>
    <n v="-1"/>
    <n v="3.95"/>
    <n v="0.54"/>
    <n v="0"/>
    <n v="0"/>
    <s v="PAUSE"/>
  </r>
  <r>
    <s v="lisaluv_goodmen@yahoo.com"/>
    <s v="lisa"/>
    <s v="robinson"/>
    <s v="Saint Louis"/>
    <s v="MO"/>
    <n v="2600"/>
    <s v="creative concepts"/>
    <x v="2"/>
    <x v="0"/>
    <s v="2024-01-22"/>
    <n v="400"/>
    <n v="1556"/>
    <n v="53"/>
    <n v="0"/>
    <n v="44.67"/>
    <n v="0"/>
    <n v="-44.67"/>
    <n v="-44.67"/>
    <n v="-1"/>
    <n v="3.41"/>
    <n v="0.84"/>
    <n v="0"/>
    <n v="0"/>
    <s v="PAUSE"/>
  </r>
  <r>
    <s v="xrickspeakes@hotmail.com"/>
    <s v="alvin"/>
    <s v="speakes"/>
    <s v="Michigan City"/>
    <s v="IN"/>
    <n v="2500"/>
    <s v="arecelormittal"/>
    <x v="11"/>
    <x v="0"/>
    <s v="2024-01-07"/>
    <n v="300"/>
    <n v="866"/>
    <n v="35"/>
    <n v="0"/>
    <n v="18.809999999999999"/>
    <n v="0"/>
    <n v="-18.809999999999999"/>
    <n v="-18.809999999999999"/>
    <n v="-1"/>
    <n v="4.04"/>
    <n v="0.54"/>
    <n v="0"/>
    <n v="0"/>
    <s v="PAUSE"/>
  </r>
  <r>
    <s v="ricksharpe75@gmail.com"/>
    <s v="ricardo"/>
    <s v="sharpe"/>
    <s v="Valrico"/>
    <s v="FL"/>
    <n v="1300"/>
    <s v="hsbc"/>
    <x v="3"/>
    <x v="0"/>
    <s v="2024-01-11"/>
    <n v="100"/>
    <n v="2294"/>
    <n v="34"/>
    <n v="1"/>
    <n v="24.21"/>
    <n v="62.35"/>
    <n v="38.14"/>
    <n v="38.14"/>
    <n v="1.5753820735233375"/>
    <n v="1.48"/>
    <n v="0.71"/>
    <n v="24.21"/>
    <n v="2.9411764705882353E-2"/>
    <s v="SCALE"/>
  </r>
  <r>
    <s v="leteaglesfly@hotmail.com"/>
    <s v="susanne"/>
    <s v="summerfield"/>
    <s v="Fortson"/>
    <s v="GA"/>
    <n v="3100"/>
    <s v="mediacom"/>
    <x v="6"/>
    <x v="0"/>
    <s v="2024-01-15"/>
    <n v="300"/>
    <n v="904"/>
    <n v="16"/>
    <n v="0"/>
    <n v="8.94"/>
    <n v="0"/>
    <n v="-8.94"/>
    <n v="-8.94"/>
    <n v="-1"/>
    <n v="1.77"/>
    <n v="0.56000000000000005"/>
    <n v="0"/>
    <n v="0"/>
    <s v="PAUSE"/>
  </r>
  <r>
    <s v="brothersdeebee@aol.com"/>
    <s v="doris"/>
    <s v="brothers"/>
    <s v="Erie"/>
    <s v="PA"/>
    <n v="2500"/>
    <s v="retired"/>
    <x v="16"/>
    <x v="0"/>
    <s v="2024-01-20"/>
    <n v="600"/>
    <n v="1601"/>
    <n v="49"/>
    <n v="5"/>
    <n v="37.619999999999997"/>
    <n v="262.02999999999997"/>
    <n v="224.40999999999997"/>
    <n v="224.40999999999997"/>
    <n v="5.965178096757044"/>
    <n v="3.06"/>
    <n v="0.77"/>
    <n v="7.52"/>
    <n v="0.10204081632653061"/>
    <s v="SCALE"/>
  </r>
  <r>
    <s v="rtfanatic360@bellsouth.net"/>
    <s v="jennifer"/>
    <s v="valero"/>
    <s v="Port Saint Lu"/>
    <s v="FL"/>
    <n v="3200"/>
    <s v="waters edge dermatology"/>
    <x v="6"/>
    <x v="0"/>
    <s v="2024-01-05"/>
    <n v="500"/>
    <n v="1458"/>
    <n v="30"/>
    <n v="3"/>
    <n v="21.61"/>
    <n v="117.16"/>
    <n v="95.55"/>
    <n v="95.55"/>
    <n v="4.4215640906987508"/>
    <n v="2.06"/>
    <n v="0.72"/>
    <n v="7.2"/>
    <n v="0.1"/>
    <s v="SCALE"/>
  </r>
  <r>
    <s v="jackcadair@gmail.com"/>
    <s v="jack"/>
    <s v="adair"/>
    <s v="Atlanta"/>
    <s v="GA"/>
    <n v="2800"/>
    <s v="mission you"/>
    <x v="4"/>
    <x v="0"/>
    <s v="2024-01-04"/>
    <n v="200"/>
    <n v="2128"/>
    <n v="39"/>
    <n v="1"/>
    <n v="29.78"/>
    <n v="53.86"/>
    <n v="24.08"/>
    <n v="24.08"/>
    <n v="0.8085963734049697"/>
    <n v="1.83"/>
    <n v="0.76"/>
    <n v="29.78"/>
    <n v="2.564102564102564E-2"/>
    <s v="SCALE"/>
  </r>
  <r>
    <s v="v.washington.02946@gmail.com"/>
    <s v="vinson"/>
    <s v="washington"/>
    <s v="North Charles"/>
    <s v="SC"/>
    <n v="2500"/>
    <s v="varian medical systems"/>
    <x v="17"/>
    <x v="0"/>
    <s v="2024-01-13"/>
    <n v="1000"/>
    <n v="1098"/>
    <n v="24"/>
    <n v="0"/>
    <n v="19.010000000000002"/>
    <n v="0"/>
    <n v="-19.010000000000002"/>
    <n v="-19.010000000000002"/>
    <n v="-1"/>
    <n v="2.19"/>
    <n v="0.79"/>
    <n v="0"/>
    <n v="0"/>
    <s v="PAUSE"/>
  </r>
  <r>
    <s v="michaelwolf@hotmail.com"/>
    <s v="michael"/>
    <s v="wolf"/>
    <s v="San Francisco"/>
    <s v="CA"/>
    <n v="5500"/>
    <s v="ideal garden maintenance"/>
    <x v="3"/>
    <x v="0"/>
    <s v="2024-01-06"/>
    <n v="600"/>
    <n v="1370"/>
    <n v="35"/>
    <n v="1"/>
    <n v="24.43"/>
    <n v="35.07"/>
    <n v="10.64"/>
    <n v="10.64"/>
    <n v="0.4355300859598854"/>
    <n v="2.5499999999999998"/>
    <n v="0.7"/>
    <n v="24.43"/>
    <n v="2.8571428571428571E-2"/>
    <s v="SCALE"/>
  </r>
  <r>
    <s v="mikelake@gmail.com"/>
    <s v="mike"/>
    <s v="lake"/>
    <s v="Los Angeles"/>
    <s v="CA"/>
    <n v="2595"/>
    <s v="creative wealth management"/>
    <x v="4"/>
    <x v="0"/>
    <s v="2024-01-24"/>
    <n v="700"/>
    <n v="687"/>
    <n v="18"/>
    <n v="0"/>
    <n v="9.18"/>
    <n v="0"/>
    <n v="-9.18"/>
    <n v="-9.18"/>
    <n v="-1"/>
    <n v="2.62"/>
    <n v="0.51"/>
    <n v="0"/>
    <n v="0"/>
    <s v="PAUSE"/>
  </r>
  <r>
    <s v="susanna@hotmail.com"/>
    <s v="susanna"/>
    <s v="watts"/>
    <s v="Kingman"/>
    <s v="AZ"/>
    <n v="3600"/>
    <s v="earl abel's"/>
    <x v="1"/>
    <x v="0"/>
    <s v="2024-01-31"/>
    <n v="400"/>
    <n v="1285"/>
    <n v="53"/>
    <n v="5"/>
    <n v="31.51"/>
    <n v="276.57"/>
    <n v="245.06"/>
    <n v="245.06"/>
    <n v="7.7772135829895266"/>
    <n v="4.12"/>
    <n v="0.59"/>
    <n v="6.3"/>
    <n v="9.4339622641509441E-2"/>
    <s v="SCALE"/>
  </r>
  <r>
    <s v="trentcleveland@gmail.com"/>
    <s v="trent"/>
    <s v="cleveland"/>
    <s v="Burbank"/>
    <s v="CA"/>
    <n v="2100"/>
    <s v="acr sports officials specialis"/>
    <x v="0"/>
    <x v="0"/>
    <s v="2024-01-21"/>
    <n v="600"/>
    <n v="1003"/>
    <n v="26"/>
    <n v="0"/>
    <n v="17.989999999999998"/>
    <n v="0"/>
    <n v="-17.989999999999998"/>
    <n v="-17.989999999999998"/>
    <n v="-1"/>
    <n v="2.59"/>
    <n v="0.69"/>
    <n v="0"/>
    <n v="0"/>
    <s v="PAUSE"/>
  </r>
  <r>
    <s v="sergiopepper@hotmail.com"/>
    <s v="sergio"/>
    <s v="pepper"/>
    <s v="Issaquah"/>
    <s v="WA"/>
    <n v="2900"/>
    <s v="deco refreshments inc."/>
    <x v="10"/>
    <x v="0"/>
    <s v="2024-01-06"/>
    <n v="100"/>
    <n v="1201"/>
    <n v="53"/>
    <n v="5"/>
    <n v="34.03"/>
    <n v="177.8"/>
    <n v="143.77000000000001"/>
    <n v="143.77000000000001"/>
    <n v="4.224801645606818"/>
    <n v="4.41"/>
    <n v="0.64"/>
    <n v="6.81"/>
    <n v="9.4339622641509441E-2"/>
    <s v="SCALE"/>
  </r>
  <r>
    <s v="danielle.haws@yahoo.com"/>
    <s v="danielle"/>
    <s v="haws"/>
    <s v="Provo"/>
    <s v="UT"/>
    <n v="2250"/>
    <s v="sams club"/>
    <x v="4"/>
    <x v="0"/>
    <s v="2024-01-29"/>
    <n v="500"/>
    <n v="1978"/>
    <n v="67"/>
    <n v="3"/>
    <n v="35.11"/>
    <n v="171.34"/>
    <n v="136.23000000000002"/>
    <n v="136.23000000000002"/>
    <n v="3.8800911421247513"/>
    <n v="3.39"/>
    <n v="0.52"/>
    <n v="11.7"/>
    <n v="4.4776119402985072E-2"/>
    <s v="SCALE"/>
  </r>
  <r>
    <s v="ronaldkeith@gmail.com"/>
    <s v="ronald"/>
    <s v="keith"/>
    <s v="Severna Park"/>
    <s v="MD"/>
    <n v="2000"/>
    <s v="specific appraisals"/>
    <x v="2"/>
    <x v="0"/>
    <s v="2024-01-07"/>
    <n v="300"/>
    <n v="631"/>
    <n v="16"/>
    <n v="1"/>
    <n v="13.14"/>
    <n v="66.23"/>
    <n v="53.09"/>
    <n v="53.09"/>
    <n v="4.0403348554033487"/>
    <n v="2.54"/>
    <n v="0.82"/>
    <n v="13.14"/>
    <n v="6.25E-2"/>
    <s v="SCALE"/>
  </r>
  <r>
    <s v="michelle_milton86@hotmail.com"/>
    <s v="michelle"/>
    <s v="milton"/>
    <s v="Rosharon"/>
    <s v="TX"/>
    <n v="5000"/>
    <s v="northwest petroleum"/>
    <x v="3"/>
    <x v="0"/>
    <s v="2024-01-23"/>
    <n v="400"/>
    <n v="839"/>
    <n v="31"/>
    <n v="3"/>
    <n v="14.97"/>
    <n v="120.25"/>
    <n v="105.28"/>
    <n v="105.28"/>
    <n v="7.0327321309285233"/>
    <n v="3.69"/>
    <n v="0.48"/>
    <n v="4.99"/>
    <n v="9.6774193548387094E-2"/>
    <s v="SCALE"/>
  </r>
  <r>
    <s v="alleyzonme324@yahoo.com"/>
    <s v="michelle"/>
    <s v="edwards"/>
    <s v="Elizabeth"/>
    <s v="NJ"/>
    <n v="3792"/>
    <s v="mtn side hospital"/>
    <x v="13"/>
    <x v="0"/>
    <s v="2024-01-15"/>
    <n v="500"/>
    <n v="2245"/>
    <n v="95"/>
    <n v="4"/>
    <n v="55.95"/>
    <n v="249.03"/>
    <n v="193.07999999999998"/>
    <n v="193.07999999999998"/>
    <n v="3.4509383378016083"/>
    <n v="4.2300000000000004"/>
    <n v="0.59"/>
    <n v="13.99"/>
    <n v="4.2105263157894736E-2"/>
    <s v="SCALE"/>
  </r>
  <r>
    <s v="christopheremery@yahoo.com"/>
    <s v="christophe"/>
    <s v="emery"/>
    <s v="Gardena"/>
    <s v="CA"/>
    <n v="4998"/>
    <s v="total yard management"/>
    <x v="1"/>
    <x v="0"/>
    <s v="2024-01-11"/>
    <n v="800"/>
    <n v="2437"/>
    <n v="73"/>
    <n v="0"/>
    <n v="50.49"/>
    <n v="0"/>
    <n v="-50.49"/>
    <n v="-50.49"/>
    <n v="-1"/>
    <n v="3"/>
    <n v="0.69"/>
    <n v="0"/>
    <n v="0"/>
    <s v="PAUSE"/>
  </r>
  <r>
    <s v="edwin32m@aol.com"/>
    <s v="edwin"/>
    <s v="menjivar"/>
    <s v="San Francisco"/>
    <s v="CA"/>
    <n v="1500"/>
    <s v="hoover middle school"/>
    <x v="15"/>
    <x v="0"/>
    <s v="2024-01-31"/>
    <n v="700"/>
    <n v="2469"/>
    <n v="69"/>
    <n v="3"/>
    <n v="55.73"/>
    <n v="173.33"/>
    <n v="117.60000000000002"/>
    <n v="117.60000000000002"/>
    <n v="2.1101740534720981"/>
    <n v="2.79"/>
    <n v="0.81"/>
    <n v="18.579999999999998"/>
    <n v="4.3478260869565216E-2"/>
    <s v="SCALE"/>
  </r>
  <r>
    <s v="matsuda@gmail.com"/>
    <s v="michelle"/>
    <s v="matsuda"/>
    <s v="Portland"/>
    <s v="OR"/>
    <n v="1900"/>
    <s v="asian answers"/>
    <x v="16"/>
    <x v="0"/>
    <s v="2024-01-27"/>
    <n v="100"/>
    <n v="1078"/>
    <n v="23"/>
    <n v="0"/>
    <n v="9.51"/>
    <n v="0"/>
    <n v="-9.51"/>
    <n v="-9.51"/>
    <n v="-1"/>
    <n v="2.13"/>
    <n v="0.41"/>
    <n v="0"/>
    <n v="0"/>
    <s v="PAUSE"/>
  </r>
  <r>
    <s v="legacybydesign@aol.com"/>
    <s v="candace"/>
    <s v="mccaini"/>
    <s v="Carmichael"/>
    <s v="CA"/>
    <n v="1001"/>
    <s v="verizon wireless"/>
    <x v="19"/>
    <x v="0"/>
    <s v="2024-01-04"/>
    <n v="100"/>
    <n v="1237"/>
    <n v="21"/>
    <n v="0"/>
    <n v="10.29"/>
    <n v="0"/>
    <n v="-10.29"/>
    <n v="-10.29"/>
    <n v="-1"/>
    <n v="1.7"/>
    <n v="0.49"/>
    <n v="0"/>
    <n v="0"/>
    <s v="PAUSE"/>
  </r>
  <r>
    <s v="sierramays13@yahoo.com"/>
    <s v="sierra"/>
    <s v="mays"/>
    <s v="Dayton"/>
    <s v="OH"/>
    <n v="5000"/>
    <s v="legacy hair studios"/>
    <x v="0"/>
    <x v="0"/>
    <s v="2024-01-21"/>
    <n v="500"/>
    <n v="1426"/>
    <n v="30"/>
    <n v="3"/>
    <n v="23.71"/>
    <n v="221.89"/>
    <n v="198.17999999999998"/>
    <n v="198.17999999999998"/>
    <n v="8.3584985238296063"/>
    <n v="2.1"/>
    <n v="0.79"/>
    <n v="7.9"/>
    <n v="0.1"/>
    <s v="SCALE"/>
  </r>
  <r>
    <s v="mredge@gmail.com"/>
    <s v="jimmy"/>
    <s v="edge"/>
    <s v="Columbus"/>
    <s v="OH"/>
    <n v="2440"/>
    <s v="wetson's"/>
    <x v="0"/>
    <x v="0"/>
    <s v="2024-01-29"/>
    <n v="300"/>
    <n v="949"/>
    <n v="18"/>
    <n v="0"/>
    <n v="8.3800000000000008"/>
    <n v="0"/>
    <n v="-8.3800000000000008"/>
    <n v="-8.3800000000000008"/>
    <n v="-1"/>
    <n v="1.9"/>
    <n v="0.47"/>
    <n v="0"/>
    <n v="0"/>
    <s v="PAUSE"/>
  </r>
  <r>
    <s v="rvazquez_27@hotmail.com"/>
    <s v="robert"/>
    <s v="vazquez"/>
    <s v="Pomona"/>
    <s v="CA"/>
    <n v="1250"/>
    <s v="radioshack"/>
    <x v="9"/>
    <x v="0"/>
    <s v="2024-01-26"/>
    <n v="1000"/>
    <n v="1998"/>
    <n v="51"/>
    <n v="1"/>
    <n v="38.4"/>
    <n v="44.97"/>
    <n v="6.57"/>
    <n v="6.57"/>
    <n v="0.17109375000000002"/>
    <n v="2.5499999999999998"/>
    <n v="0.75"/>
    <n v="38.4"/>
    <n v="1.9607843137254902E-2"/>
    <s v="SCALE"/>
  </r>
  <r>
    <s v="danieltrujillo@hotmail.com"/>
    <s v="daniel"/>
    <s v="trujillo"/>
    <s v="Los Angeles"/>
    <s v="CA"/>
    <n v="1100"/>
    <s v="chess king"/>
    <x v="14"/>
    <x v="0"/>
    <s v="2024-01-14"/>
    <n v="700"/>
    <n v="1932"/>
    <n v="75"/>
    <n v="8"/>
    <n v="52.22"/>
    <n v="399.41"/>
    <n v="347.19000000000005"/>
    <n v="347.19000000000005"/>
    <n v="6.6486020681731146"/>
    <n v="3.88"/>
    <n v="0.7"/>
    <n v="6.53"/>
    <n v="0.10666666666666667"/>
    <s v="SCALE"/>
  </r>
  <r>
    <s v="adriennetmcmahan@hotmail.com"/>
    <s v="adrienne"/>
    <s v="mcmahan"/>
    <s v="Doylestown"/>
    <s v="PA"/>
    <n v="2900"/>
    <s v="thompson"/>
    <x v="7"/>
    <x v="0"/>
    <s v="2024-01-30"/>
    <n v="300"/>
    <n v="1779"/>
    <n v="53"/>
    <n v="2"/>
    <n v="40.97"/>
    <n v="77.8"/>
    <n v="36.83"/>
    <n v="36.83"/>
    <n v="0.8989504515499146"/>
    <n v="2.98"/>
    <n v="0.77"/>
    <n v="20.48"/>
    <n v="3.7735849056603772E-2"/>
    <s v="SCALE"/>
  </r>
  <r>
    <s v="bowhuntr82@gmail.com"/>
    <s v="chad"/>
    <s v="trent"/>
    <s v="Dublin"/>
    <s v="VA"/>
    <n v="3250"/>
    <s v="greater valley builders"/>
    <x v="18"/>
    <x v="0"/>
    <s v="2024-01-15"/>
    <n v="600"/>
    <n v="1578"/>
    <n v="49"/>
    <n v="0"/>
    <n v="29.68"/>
    <n v="0"/>
    <n v="-29.68"/>
    <n v="-29.68"/>
    <n v="-1"/>
    <n v="3.11"/>
    <n v="0.61"/>
    <n v="0"/>
    <n v="0"/>
    <s v="PAUSE"/>
  </r>
  <r>
    <s v="christinalmcgowan@gmail.com"/>
    <s v="christina"/>
    <s v="mcgowan"/>
    <s v="Sanford"/>
    <s v="FL"/>
    <n v="2250"/>
    <s v="maxaprofit"/>
    <x v="0"/>
    <x v="0"/>
    <s v="2024-01-07"/>
    <n v="700"/>
    <n v="1773"/>
    <n v="32"/>
    <n v="0"/>
    <n v="19.45"/>
    <n v="0"/>
    <n v="-19.45"/>
    <n v="-19.45"/>
    <n v="-1"/>
    <n v="1.8"/>
    <n v="0.61"/>
    <n v="0"/>
    <n v="0"/>
    <s v="PAUSE"/>
  </r>
  <r>
    <s v="mukes54@gmail.com"/>
    <s v="peaches"/>
    <s v="mukes"/>
    <s v="Milwaukee"/>
    <s v="WI"/>
    <n v="3800"/>
    <s v="cameo care center"/>
    <x v="16"/>
    <x v="0"/>
    <s v="2024-01-22"/>
    <n v="400"/>
    <n v="722"/>
    <n v="29"/>
    <n v="3"/>
    <n v="18.84"/>
    <n v="178.66"/>
    <n v="159.82"/>
    <n v="159.82"/>
    <n v="8.4830148619957537"/>
    <n v="4.0199999999999996"/>
    <n v="0.65"/>
    <n v="6.28"/>
    <n v="0.10344827586206896"/>
    <s v="SCALE"/>
  </r>
  <r>
    <s v="davidrfuentes@hotmail.com"/>
    <s v="david"/>
    <s v="fuentes"/>
    <s v="Decatur"/>
    <s v="GA"/>
    <n v="1500"/>
    <s v="super shops"/>
    <x v="9"/>
    <x v="0"/>
    <s v="2024-01-04"/>
    <n v="700"/>
    <n v="2459"/>
    <n v="62"/>
    <n v="5"/>
    <n v="44.16"/>
    <n v="267.20999999999998"/>
    <n v="223.04999999999998"/>
    <n v="223.04999999999998"/>
    <n v="5.0509510869565215"/>
    <n v="2.52"/>
    <n v="0.71"/>
    <n v="8.83"/>
    <n v="8.0645161290322578E-2"/>
    <s v="SCALE"/>
  </r>
  <r>
    <s v="angelt.santiago@live.com"/>
    <s v="angel"/>
    <s v="santiago"/>
    <s v="Tampa"/>
    <s v="FL"/>
    <n v="1720"/>
    <s v="mv cleaning services"/>
    <x v="2"/>
    <x v="0"/>
    <s v="2024-01-16"/>
    <n v="200"/>
    <n v="1232"/>
    <n v="31"/>
    <n v="2"/>
    <n v="21.61"/>
    <n v="125.72"/>
    <n v="104.11"/>
    <n v="104.11"/>
    <n v="4.8176770013882466"/>
    <n v="2.52"/>
    <n v="0.7"/>
    <n v="10.8"/>
    <n v="6.4516129032258063E-2"/>
    <s v="SCALE"/>
  </r>
  <r>
    <s v="eleanorguerrero@yahoo.com"/>
    <s v="eleanor"/>
    <s v="guerrero"/>
    <s v="Kansas City"/>
    <s v="MO"/>
    <n v="1500"/>
    <s v="matrix architectural service"/>
    <x v="4"/>
    <x v="0"/>
    <s v="2024-01-28"/>
    <n v="200"/>
    <n v="2371"/>
    <n v="69"/>
    <n v="0"/>
    <n v="37.200000000000003"/>
    <n v="0"/>
    <n v="-37.200000000000003"/>
    <n v="-37.200000000000003"/>
    <n v="-1"/>
    <n v="2.91"/>
    <n v="0.54"/>
    <n v="0"/>
    <n v="0"/>
    <s v="PAUSE"/>
  </r>
  <r>
    <s v="lisaharmon@hotmail.com"/>
    <s v="lisa"/>
    <s v="harmon"/>
    <s v="Trenton"/>
    <s v="NJ"/>
    <n v="1300"/>
    <s v="chase pitkin"/>
    <x v="0"/>
    <x v="0"/>
    <s v="2024-01-04"/>
    <n v="100"/>
    <n v="1116"/>
    <n v="41"/>
    <n v="0"/>
    <n v="27.39"/>
    <n v="0"/>
    <n v="-27.39"/>
    <n v="-27.39"/>
    <n v="-1"/>
    <n v="3.67"/>
    <n v="0.67"/>
    <n v="0"/>
    <n v="0"/>
    <s v="PAUSE"/>
  </r>
  <r>
    <s v="maidest@hotmail.com"/>
    <s v="edna"/>
    <s v="foley"/>
    <s v="San Francisco"/>
    <s v="CA"/>
    <n v="3250"/>
    <s v="saturday matinee"/>
    <x v="3"/>
    <x v="0"/>
    <s v="2024-01-26"/>
    <n v="100"/>
    <n v="1374"/>
    <n v="53"/>
    <n v="1"/>
    <n v="29.62"/>
    <n v="60.04"/>
    <n v="30.419999999999998"/>
    <n v="30.419999999999998"/>
    <n v="1.0270087778528021"/>
    <n v="3.86"/>
    <n v="0.56000000000000005"/>
    <n v="29.62"/>
    <n v="1.8867924528301886E-2"/>
    <s v="SCALE"/>
  </r>
  <r>
    <s v="justinbradley@gmail.com"/>
    <s v="justin"/>
    <s v="bradley"/>
    <s v="West McLean"/>
    <s v="VA"/>
    <n v="2438"/>
    <s v="romp"/>
    <x v="10"/>
    <x v="0"/>
    <s v="2024-01-27"/>
    <n v="300"/>
    <n v="1600"/>
    <n v="49"/>
    <n v="4"/>
    <n v="28.86"/>
    <n v="289.39999999999998"/>
    <n v="260.53999999999996"/>
    <n v="260.53999999999996"/>
    <n v="9.0277200277200258"/>
    <n v="3.06"/>
    <n v="0.59"/>
    <n v="7.22"/>
    <n v="8.1632653061224483E-2"/>
    <s v="SCALE"/>
  </r>
  <r>
    <s v="sandrafellis@gmail.com"/>
    <s v="sandra"/>
    <s v="ellis"/>
    <s v="Atlanta"/>
    <s v="GA"/>
    <n v="1500"/>
    <s v="larry's markets"/>
    <x v="11"/>
    <x v="0"/>
    <s v="2024-01-20"/>
    <n v="200"/>
    <n v="536"/>
    <n v="16"/>
    <n v="0"/>
    <n v="8.52"/>
    <n v="0"/>
    <n v="-8.52"/>
    <n v="-8.52"/>
    <n v="-1"/>
    <n v="2.99"/>
    <n v="0.53"/>
    <n v="0"/>
    <n v="0"/>
    <s v="PAUSE"/>
  </r>
  <r>
    <s v="patriciaquayle@gmail.com"/>
    <s v="patricia"/>
    <s v="quayle"/>
    <s v="Cincinnati"/>
    <s v="OH"/>
    <n v="3792"/>
    <s v="david weis"/>
    <x v="0"/>
    <x v="0"/>
    <s v="2024-01-08"/>
    <n v="700"/>
    <n v="812"/>
    <n v="27"/>
    <n v="2"/>
    <n v="18.07"/>
    <n v="141.31"/>
    <n v="123.24000000000001"/>
    <n v="123.24000000000001"/>
    <n v="6.8201438848920866"/>
    <n v="3.33"/>
    <n v="0.67"/>
    <n v="9.0399999999999991"/>
    <n v="7.407407407407407E-2"/>
    <s v="SCALE"/>
  </r>
  <r>
    <s v="l.dapp@aol.com"/>
    <s v="lisa"/>
    <s v="dapp"/>
    <s v="Tallmadge"/>
    <s v="OH"/>
    <n v="2708"/>
    <s v="pnc bank  ohio"/>
    <x v="4"/>
    <x v="0"/>
    <s v="2024-01-25"/>
    <n v="700"/>
    <n v="1304"/>
    <n v="40"/>
    <n v="3"/>
    <n v="23.46"/>
    <n v="116.7"/>
    <n v="93.240000000000009"/>
    <n v="93.240000000000009"/>
    <n v="3.9744245524296677"/>
    <n v="3.07"/>
    <n v="0.59"/>
    <n v="7.82"/>
    <n v="7.4999999999999997E-2"/>
    <s v="SCALE"/>
  </r>
  <r>
    <s v="tynit9@gmail.com"/>
    <s v="leatrice"/>
    <s v="taylor"/>
    <s v="Chicago"/>
    <s v="IL"/>
    <n v="3300"/>
    <s v="illinois action for children"/>
    <x v="15"/>
    <x v="0"/>
    <s v="2024-01-21"/>
    <n v="800"/>
    <n v="2424"/>
    <n v="97"/>
    <n v="7"/>
    <n v="79.5"/>
    <n v="374.37"/>
    <n v="294.87"/>
    <n v="294.87"/>
    <n v="3.7090566037735848"/>
    <n v="4"/>
    <n v="0.82"/>
    <n v="11.36"/>
    <n v="7.2164948453608241E-2"/>
    <s v="SCALE"/>
  </r>
  <r>
    <s v="deidrelinthicum86@yahoo.com"/>
    <s v="deidre"/>
    <s v="linthicum"/>
    <s v="Hollywood"/>
    <s v="FL"/>
    <n v="3500"/>
    <s v="subwaysandwiches"/>
    <x v="2"/>
    <x v="0"/>
    <s v="2024-01-10"/>
    <n v="300"/>
    <n v="1188"/>
    <n v="24"/>
    <n v="2"/>
    <n v="19.510000000000002"/>
    <n v="77.86"/>
    <n v="58.349999999999994"/>
    <n v="58.349999999999994"/>
    <n v="2.9907739620707323"/>
    <n v="2.02"/>
    <n v="0.81"/>
    <n v="9.76"/>
    <n v="8.3333333333333329E-2"/>
    <s v="SCALE"/>
  </r>
  <r>
    <s v="josephtroup@yahoo.com"/>
    <s v="joseph"/>
    <s v="troup"/>
    <s v="Biloxi"/>
    <s v="MS"/>
    <n v="4000"/>
    <s v="soundtrack"/>
    <x v="6"/>
    <x v="0"/>
    <s v="2024-01-04"/>
    <n v="200"/>
    <n v="1004"/>
    <n v="28"/>
    <n v="0"/>
    <n v="13.76"/>
    <n v="0"/>
    <n v="-13.76"/>
    <n v="-13.76"/>
    <n v="-1"/>
    <n v="2.79"/>
    <n v="0.49"/>
    <n v="0"/>
    <n v="0"/>
    <s v="PAUSE"/>
  </r>
  <r>
    <s v="chrischampion02@gmail.com"/>
    <s v="chris"/>
    <s v="champion"/>
    <s v="Dallas"/>
    <s v="TX"/>
    <n v="2262"/>
    <s v="ernst and young"/>
    <x v="8"/>
    <x v="0"/>
    <s v="2024-01-31"/>
    <n v="600"/>
    <n v="2069"/>
    <n v="54"/>
    <n v="5"/>
    <n v="27.61"/>
    <n v="337.2"/>
    <n v="309.58999999999997"/>
    <n v="309.58999999999997"/>
    <n v="11.212966316551974"/>
    <n v="2.61"/>
    <n v="0.51"/>
    <n v="5.52"/>
    <n v="9.2592592592592587E-2"/>
    <s v="SCALE"/>
  </r>
  <r>
    <s v="jwright729@yahoo.com"/>
    <s v="joseph"/>
    <s v="wright"/>
    <s v="Fort Lauderda"/>
    <s v="FL"/>
    <n v="2500"/>
    <s v="broward county"/>
    <x v="17"/>
    <x v="0"/>
    <s v="2024-01-21"/>
    <n v="200"/>
    <n v="2410"/>
    <n v="108"/>
    <n v="3"/>
    <n v="46"/>
    <n v="190.07"/>
    <n v="144.07"/>
    <n v="144.07"/>
    <n v="3.1319565217391303"/>
    <n v="4.4800000000000004"/>
    <n v="0.43"/>
    <n v="15.33"/>
    <n v="2.7777777777777776E-2"/>
    <s v="SCALE"/>
  </r>
  <r>
    <s v="jrenae8@gmail.com"/>
    <s v="jessica"/>
    <s v="rosales"/>
    <s v="San Antonio"/>
    <s v="TX"/>
    <n v="2250"/>
    <s v="yard house"/>
    <x v="12"/>
    <x v="0"/>
    <s v="2024-01-21"/>
    <n v="500"/>
    <n v="1344"/>
    <n v="56"/>
    <n v="1"/>
    <n v="42.96"/>
    <n v="55.3"/>
    <n v="12.339999999999996"/>
    <n v="12.339999999999996"/>
    <n v="0.2872439478584729"/>
    <n v="4.17"/>
    <n v="0.77"/>
    <n v="42.96"/>
    <n v="1.7857142857142856E-2"/>
    <s v="SCALE"/>
  </r>
  <r>
    <s v="donniemaher@gmail.com"/>
    <s v="donnie"/>
    <s v="maher"/>
    <s v="Cleveland"/>
    <s v="OH"/>
    <n v="2600"/>
    <s v="thalhimers"/>
    <x v="6"/>
    <x v="0"/>
    <s v="2024-01-16"/>
    <n v="500"/>
    <n v="2486"/>
    <n v="72"/>
    <n v="2"/>
    <n v="57.52"/>
    <n v="149.44999999999999"/>
    <n v="91.929999999999978"/>
    <n v="91.929999999999978"/>
    <n v="1.5982267037552151"/>
    <n v="2.9"/>
    <n v="0.8"/>
    <n v="28.76"/>
    <n v="2.7777777777777776E-2"/>
    <s v="SCALE"/>
  </r>
  <r>
    <s v="danielbtaylor@hotmail.com"/>
    <s v="daniel"/>
    <s v="taylor"/>
    <s v="Zelienople"/>
    <s v="PA"/>
    <n v="1600"/>
    <s v="saturday matinee"/>
    <x v="8"/>
    <x v="0"/>
    <s v="2024-01-06"/>
    <n v="100"/>
    <n v="2373"/>
    <n v="88"/>
    <n v="0"/>
    <n v="37.869999999999997"/>
    <n v="0"/>
    <n v="-37.869999999999997"/>
    <n v="-37.869999999999997"/>
    <n v="-1"/>
    <n v="3.71"/>
    <n v="0.43"/>
    <n v="0"/>
    <n v="0"/>
    <s v="PAUSE"/>
  </r>
  <r>
    <s v="whilly1968@hotmail.com"/>
    <s v="charles"/>
    <s v="perez"/>
    <s v="Scranton"/>
    <s v="PA"/>
    <n v="4700"/>
    <s v="schweggmanns"/>
    <x v="17"/>
    <x v="0"/>
    <s v="2024-01-05"/>
    <n v="300"/>
    <n v="2351"/>
    <n v="97"/>
    <n v="2"/>
    <n v="46.17"/>
    <n v="118.06"/>
    <n v="71.89"/>
    <n v="71.89"/>
    <n v="1.5570716915746154"/>
    <n v="4.13"/>
    <n v="0.48"/>
    <n v="23.08"/>
    <n v="2.0618556701030927E-2"/>
    <s v="SCALE"/>
  </r>
  <r>
    <s v="menzies@gmail.com"/>
    <s v="kelly"/>
    <s v="menzies"/>
    <s v="Portland"/>
    <s v="OR"/>
    <n v="1250"/>
    <s v="crazy tiger"/>
    <x v="8"/>
    <x v="0"/>
    <s v="2024-01-24"/>
    <n v="100"/>
    <n v="980"/>
    <n v="37"/>
    <n v="3"/>
    <n v="23.89"/>
    <n v="197.29"/>
    <n v="173.39999999999998"/>
    <n v="173.39999999999998"/>
    <n v="7.2582670573461687"/>
    <n v="3.78"/>
    <n v="0.65"/>
    <n v="7.96"/>
    <n v="8.1081081081081086E-2"/>
    <s v="SCALE"/>
  </r>
  <r>
    <s v="yochicamiller6526@yahoo.com"/>
    <s v="yochica"/>
    <s v="miller"/>
    <s v="Columbus"/>
    <s v="GA"/>
    <n v="4500"/>
    <s v="bcbsga"/>
    <x v="2"/>
    <x v="0"/>
    <s v="2024-01-14"/>
    <n v="100"/>
    <n v="839"/>
    <n v="32"/>
    <n v="1"/>
    <n v="24.5"/>
    <n v="53.73"/>
    <n v="29.229999999999997"/>
    <n v="29.229999999999997"/>
    <n v="1.1930612244897958"/>
    <n v="3.81"/>
    <n v="0.77"/>
    <n v="24.5"/>
    <n v="3.125E-2"/>
    <s v="SCALE"/>
  </r>
  <r>
    <s v="glocast@aol.com"/>
    <s v="gloria"/>
    <s v="castonguasy"/>
    <s v="West Linn"/>
    <s v="OR"/>
    <n v="1517"/>
    <s v="benefits"/>
    <x v="7"/>
    <x v="0"/>
    <s v="2024-01-28"/>
    <n v="100"/>
    <n v="1796"/>
    <n v="31"/>
    <n v="1"/>
    <n v="24.17"/>
    <n v="43.84"/>
    <n v="19.670000000000002"/>
    <n v="19.670000000000002"/>
    <n v="0.81381878361605298"/>
    <n v="1.73"/>
    <n v="0.78"/>
    <n v="24.17"/>
    <n v="3.2258064516129031E-2"/>
    <s v="SCALE"/>
  </r>
  <r>
    <s v="jackie_slone@hotmail.com"/>
    <s v="jacqueline"/>
    <s v="slone"/>
    <s v="Ashland"/>
    <s v="KY"/>
    <n v="2500"/>
    <s v="western southern"/>
    <x v="6"/>
    <x v="0"/>
    <s v="2024-01-01"/>
    <n v="1000"/>
    <n v="1125"/>
    <n v="18"/>
    <n v="0"/>
    <n v="9.0500000000000007"/>
    <n v="0"/>
    <n v="-9.0500000000000007"/>
    <n v="-9.0500000000000007"/>
    <n v="-1"/>
    <n v="1.6"/>
    <n v="0.5"/>
    <n v="0"/>
    <n v="0"/>
    <s v="PAUSE"/>
  </r>
  <r>
    <s v="cdebejare1@yahoo.com"/>
    <s v="chantelle"/>
    <s v="debejare"/>
    <s v="San Ramon"/>
    <s v="CA"/>
    <n v="1750"/>
    <s v="securityeye"/>
    <x v="15"/>
    <x v="0"/>
    <s v="2024-01-29"/>
    <n v="300"/>
    <n v="501"/>
    <n v="11"/>
    <n v="0"/>
    <n v="6.03"/>
    <n v="0"/>
    <n v="-6.03"/>
    <n v="-6.03"/>
    <n v="-1"/>
    <n v="2.2000000000000002"/>
    <n v="0.55000000000000004"/>
    <n v="0"/>
    <n v="0"/>
    <s v="PAUSE"/>
  </r>
  <r>
    <s v="xtiffanylmoore@yahoo.com"/>
    <s v="tiffany"/>
    <s v="moore"/>
    <s v="Chicago"/>
    <s v="IL"/>
    <n v="1950"/>
    <s v="postal service"/>
    <x v="5"/>
    <x v="0"/>
    <s v="2024-01-16"/>
    <n v="1000"/>
    <n v="2348"/>
    <n v="94"/>
    <n v="3"/>
    <n v="75.38"/>
    <n v="179.59"/>
    <n v="104.21000000000001"/>
    <n v="104.21000000000001"/>
    <n v="1.3824621915627489"/>
    <n v="4"/>
    <n v="0.8"/>
    <n v="25.13"/>
    <n v="3.1914893617021274E-2"/>
    <s v="SCALE"/>
  </r>
  <r>
    <s v="shondafulcher@yahoo.com"/>
    <s v="shonda"/>
    <s v="fulcher"/>
    <s v="Temple"/>
    <s v="TX"/>
    <n v="4800"/>
    <s v="mhmr"/>
    <x v="10"/>
    <x v="0"/>
    <s v="2024-01-17"/>
    <n v="1000"/>
    <n v="1879"/>
    <n v="76"/>
    <n v="2"/>
    <n v="53.2"/>
    <n v="139.15"/>
    <n v="85.95"/>
    <n v="85.95"/>
    <n v="1.6156015037593985"/>
    <n v="4.04"/>
    <n v="0.7"/>
    <n v="26.6"/>
    <n v="2.6315789473684209E-2"/>
    <s v="SCALE"/>
  </r>
  <r>
    <s v="jackie.prwtt@gmail.com"/>
    <s v="tawnee"/>
    <s v="hoffman"/>
    <s v="Saint Louis"/>
    <s v="MO"/>
    <n v="1750"/>
    <s v="walmart"/>
    <x v="18"/>
    <x v="0"/>
    <s v="2024-01-21"/>
    <n v="1000"/>
    <n v="1841"/>
    <n v="55"/>
    <n v="6"/>
    <n v="38.549999999999997"/>
    <n v="373.73"/>
    <n v="335.18"/>
    <n v="335.18"/>
    <n v="8.6946822308690024"/>
    <n v="2.99"/>
    <n v="0.7"/>
    <n v="6.42"/>
    <n v="0.10909090909090909"/>
    <s v="SCALE"/>
  </r>
  <r>
    <s v="abcqff1@yahoo.com"/>
    <s v="epluribus"/>
    <s v="massey"/>
    <s v="Seattle"/>
    <s v="WA"/>
    <n v="2500"/>
    <s v="nubodyz"/>
    <x v="12"/>
    <x v="0"/>
    <s v="2024-01-19"/>
    <n v="700"/>
    <n v="1275"/>
    <n v="52"/>
    <n v="4"/>
    <n v="27.34"/>
    <n v="238.33"/>
    <n v="210.99"/>
    <n v="210.99"/>
    <n v="7.717264081931237"/>
    <n v="4.08"/>
    <n v="0.53"/>
    <n v="6.84"/>
    <n v="7.6923076923076927E-2"/>
    <s v="SCALE"/>
  </r>
  <r>
    <s v="jenressa1982@yahoo.com"/>
    <s v="jennifer"/>
    <s v="ressa"/>
    <s v="East Orange"/>
    <s v="NJ"/>
    <n v="2440"/>
    <s v="american leasing"/>
    <x v="13"/>
    <x v="0"/>
    <s v="2024-01-27"/>
    <n v="200"/>
    <n v="805"/>
    <n v="20"/>
    <n v="0"/>
    <n v="14.55"/>
    <n v="0"/>
    <n v="-14.55"/>
    <n v="-14.55"/>
    <n v="-1"/>
    <n v="2.48"/>
    <n v="0.73"/>
    <n v="0"/>
    <n v="0"/>
    <s v="PAUSE"/>
  </r>
  <r>
    <s v="reshea_03@yahoo.com"/>
    <s v="reshea"/>
    <s v="vaughan"/>
    <s v="Henderson"/>
    <s v="NC"/>
    <n v="4983"/>
    <s v="murdoch center"/>
    <x v="18"/>
    <x v="0"/>
    <s v="2024-01-02"/>
    <n v="1000"/>
    <n v="967"/>
    <n v="18"/>
    <n v="0"/>
    <n v="8.6"/>
    <n v="0"/>
    <n v="-8.6"/>
    <n v="-8.6"/>
    <n v="-1"/>
    <n v="1.86"/>
    <n v="0.48"/>
    <n v="0"/>
    <n v="0"/>
    <s v="PAUSE"/>
  </r>
  <r>
    <s v="timothy.barrett@hotmail.com"/>
    <s v="timothy"/>
    <s v="barrett"/>
    <s v="Elizabeth Cit"/>
    <s v="NC"/>
    <n v="2250"/>
    <s v="coastal beverage"/>
    <x v="11"/>
    <x v="0"/>
    <s v="2024-01-16"/>
    <n v="300"/>
    <n v="816"/>
    <n v="22"/>
    <n v="0"/>
    <n v="11.39"/>
    <n v="0"/>
    <n v="-11.39"/>
    <n v="-11.39"/>
    <n v="-1"/>
    <n v="2.7"/>
    <n v="0.52"/>
    <n v="0"/>
    <n v="0"/>
    <s v="PAUSE"/>
  </r>
  <r>
    <s v="clairej@gmail.com"/>
    <s v="claire"/>
    <s v="martin"/>
    <s v="Chicago"/>
    <s v="IL"/>
    <n v="1250"/>
    <s v="afterthoughts"/>
    <x v="0"/>
    <x v="0"/>
    <s v="2024-01-09"/>
    <n v="800"/>
    <n v="1517"/>
    <n v="64"/>
    <n v="0"/>
    <n v="28.03"/>
    <n v="0"/>
    <n v="-28.03"/>
    <n v="-28.03"/>
    <n v="-1"/>
    <n v="4.22"/>
    <n v="0.44"/>
    <n v="0"/>
    <n v="0"/>
    <s v="PAUSE"/>
  </r>
  <r>
    <s v="ejimenez816@yahoo.com"/>
    <s v="eugenia"/>
    <s v="jimenez"/>
    <s v="San Antonio"/>
    <s v="TX"/>
    <n v="2200"/>
    <s v="salado creek nursing center"/>
    <x v="14"/>
    <x v="0"/>
    <s v="2024-01-16"/>
    <n v="1000"/>
    <n v="2446"/>
    <n v="95"/>
    <n v="2"/>
    <n v="49.69"/>
    <n v="103.17"/>
    <n v="53.480000000000004"/>
    <n v="53.480000000000004"/>
    <n v="1.076272891929966"/>
    <n v="3.88"/>
    <n v="0.52"/>
    <n v="24.84"/>
    <n v="2.1052631578947368E-2"/>
    <s v="SCALE"/>
  </r>
  <r>
    <s v="bartp@hotmail.com"/>
    <s v="bart"/>
    <s v="segura"/>
    <s v="Sacramento"/>
    <s v="CA"/>
    <n v="3250"/>
    <s v="sears homelife"/>
    <x v="2"/>
    <x v="0"/>
    <s v="2024-01-15"/>
    <n v="300"/>
    <n v="1595"/>
    <n v="27"/>
    <n v="2"/>
    <n v="16.04"/>
    <n v="131.4"/>
    <n v="115.36000000000001"/>
    <n v="115.36000000000001"/>
    <n v="7.1920199501246893"/>
    <n v="1.69"/>
    <n v="0.59"/>
    <n v="8.02"/>
    <n v="7.407407407407407E-2"/>
    <s v="SCALE"/>
  </r>
  <r>
    <s v="xmae_mae29@hotmail.com"/>
    <s v="miriam"/>
    <s v="wilson"/>
    <s v="Monroeville"/>
    <s v="PA"/>
    <n v="4900"/>
    <s v="caremark"/>
    <x v="0"/>
    <x v="0"/>
    <s v="2024-01-10"/>
    <n v="600"/>
    <n v="1110"/>
    <n v="45"/>
    <n v="2"/>
    <n v="19.010000000000002"/>
    <n v="96.5"/>
    <n v="77.489999999999995"/>
    <n v="77.489999999999995"/>
    <n v="4.0762756443976844"/>
    <n v="4.05"/>
    <n v="0.42"/>
    <n v="9.51"/>
    <n v="4.4444444444444446E-2"/>
    <s v="SCALE"/>
  </r>
  <r>
    <s v="only1gudman@gmail.com"/>
    <s v="lamel"/>
    <s v="brown"/>
    <s v="Yanceyville"/>
    <s v="NC"/>
    <n v="1500"/>
    <s v="telvista"/>
    <x v="18"/>
    <x v="0"/>
    <s v="2024-01-25"/>
    <n v="700"/>
    <n v="525"/>
    <n v="12"/>
    <n v="1"/>
    <n v="8.34"/>
    <n v="50.23"/>
    <n v="41.89"/>
    <n v="41.89"/>
    <n v="5.022781774580336"/>
    <n v="2.29"/>
    <n v="0.7"/>
    <n v="8.34"/>
    <n v="8.3333333333333329E-2"/>
    <s v="SCALE"/>
  </r>
  <r>
    <s v="emilyjmartin@gmail.com"/>
    <s v="emily"/>
    <s v="martin"/>
    <s v="Nutley"/>
    <s v="NJ"/>
    <n v="4600"/>
    <s v="enviro architectural designs"/>
    <x v="4"/>
    <x v="0"/>
    <s v="2024-01-06"/>
    <n v="400"/>
    <n v="2443"/>
    <n v="99"/>
    <n v="9"/>
    <n v="73.27"/>
    <n v="385.28"/>
    <n v="312.01"/>
    <n v="312.01"/>
    <n v="4.2583594922887951"/>
    <n v="4.05"/>
    <n v="0.74"/>
    <n v="8.14"/>
    <n v="9.0909090909090912E-2"/>
    <s v="SCALE"/>
  </r>
  <r>
    <s v="janearjohnson@yahoo.com"/>
    <s v="janear"/>
    <s v="johnson"/>
    <s v="Eden"/>
    <s v="NC"/>
    <n v="3500"/>
    <s v="care a lot"/>
    <x v="16"/>
    <x v="0"/>
    <s v="2024-01-01"/>
    <n v="400"/>
    <n v="2374"/>
    <n v="76"/>
    <n v="0"/>
    <n v="41.55"/>
    <n v="0"/>
    <n v="-41.55"/>
    <n v="-41.55"/>
    <n v="-1"/>
    <n v="3.2"/>
    <n v="0.55000000000000004"/>
    <n v="0"/>
    <n v="0"/>
    <s v="PAUSE"/>
  </r>
  <r>
    <s v="feliciatichenor@hotmail.com"/>
    <s v="felicia"/>
    <s v="tichenor"/>
    <s v="san francisco"/>
    <s v="CA"/>
    <n v="2500"/>
    <s v="multicerv"/>
    <x v="15"/>
    <x v="0"/>
    <s v="2024-01-02"/>
    <n v="1000"/>
    <n v="1244"/>
    <n v="32"/>
    <n v="0"/>
    <n v="17.52"/>
    <n v="0"/>
    <n v="-17.52"/>
    <n v="-17.52"/>
    <n v="-1"/>
    <n v="2.57"/>
    <n v="0.55000000000000004"/>
    <n v="0"/>
    <n v="0"/>
    <s v="PAUSE"/>
  </r>
  <r>
    <s v="libenge@hotmail.com"/>
    <s v="lillian"/>
    <s v="benge"/>
    <s v="Florence"/>
    <s v="SC"/>
    <n v="2782"/>
    <s v="murray's discount auto stores"/>
    <x v="14"/>
    <x v="0"/>
    <s v="2024-01-09"/>
    <n v="800"/>
    <n v="500"/>
    <n v="12"/>
    <n v="0"/>
    <n v="8.9499999999999993"/>
    <n v="0"/>
    <n v="-8.9499999999999993"/>
    <n v="-8.9499999999999993"/>
    <n v="-1"/>
    <n v="2.4"/>
    <n v="0.75"/>
    <n v="0"/>
    <n v="0"/>
    <s v="PAUSE"/>
  </r>
  <r>
    <s v="jenellemckee@gmail.com"/>
    <s v="jenelle"/>
    <s v="mckee"/>
    <s v="Santa Clarita"/>
    <s v="CA"/>
    <n v="3800"/>
    <s v="present company"/>
    <x v="12"/>
    <x v="0"/>
    <s v="2024-01-29"/>
    <n v="1000"/>
    <n v="807"/>
    <n v="20"/>
    <n v="2"/>
    <n v="9.2100000000000009"/>
    <n v="149.30000000000001"/>
    <n v="140.09"/>
    <n v="140.09"/>
    <n v="15.210640608034744"/>
    <n v="2.48"/>
    <n v="0.46"/>
    <n v="4.6100000000000003"/>
    <n v="0.1"/>
    <s v="SCALE"/>
  </r>
  <r>
    <s v="irisbprice@yahoo.com"/>
    <s v="iris"/>
    <s v="price"/>
    <s v="Oxnard"/>
    <s v="CA"/>
    <n v="3250"/>
    <s v="hills supermarkets"/>
    <x v="2"/>
    <x v="0"/>
    <s v="2024-01-22"/>
    <n v="400"/>
    <n v="805"/>
    <n v="28"/>
    <n v="2"/>
    <n v="12.93"/>
    <n v="80.010000000000005"/>
    <n v="67.080000000000013"/>
    <n v="67.080000000000013"/>
    <n v="5.1879350348027851"/>
    <n v="3.48"/>
    <n v="0.46"/>
    <n v="6.46"/>
    <n v="7.1428571428571425E-2"/>
    <s v="SCALE"/>
  </r>
  <r>
    <s v="paulak1947@yahoo.com"/>
    <s v="paula"/>
    <s v="kaufman"/>
    <s v="Daytona Beach"/>
    <s v="FL"/>
    <n v="2000"/>
    <s v="bert fish medical center"/>
    <x v="4"/>
    <x v="0"/>
    <s v="2024-01-14"/>
    <n v="500"/>
    <n v="1182"/>
    <n v="18"/>
    <n v="0"/>
    <n v="10.99"/>
    <n v="0"/>
    <n v="-10.99"/>
    <n v="-10.99"/>
    <n v="-1"/>
    <n v="1.52"/>
    <n v="0.61"/>
    <n v="0"/>
    <n v="0"/>
    <s v="PAUSE"/>
  </r>
  <r>
    <s v="jbillion22@aol.com"/>
    <s v="john"/>
    <s v="harrington"/>
    <s v="Saint Cloud"/>
    <s v="FL"/>
    <n v="3467"/>
    <s v="icm intl"/>
    <x v="5"/>
    <x v="0"/>
    <s v="2024-01-01"/>
    <n v="300"/>
    <n v="2307"/>
    <n v="102"/>
    <n v="4"/>
    <n v="42.96"/>
    <n v="236.96"/>
    <n v="194"/>
    <n v="194"/>
    <n v="4.5158286778398509"/>
    <n v="4.42"/>
    <n v="0.42"/>
    <n v="10.74"/>
    <n v="3.9215686274509803E-2"/>
    <s v="SCALE"/>
  </r>
  <r>
    <s v="robertmgant@gmail.com"/>
    <s v="robert"/>
    <s v="gant"/>
    <s v="Fort Lauderda"/>
    <s v="FL"/>
    <n v="1500"/>
    <s v="plunkett home furnishings"/>
    <x v="19"/>
    <x v="0"/>
    <s v="2024-01-16"/>
    <n v="700"/>
    <n v="1177"/>
    <n v="34"/>
    <n v="1"/>
    <n v="15.39"/>
    <n v="54.92"/>
    <n v="39.53"/>
    <n v="39.53"/>
    <n v="2.5685510071474984"/>
    <n v="2.89"/>
    <n v="0.45"/>
    <n v="15.39"/>
    <n v="2.9411764705882353E-2"/>
    <s v="SCALE"/>
  </r>
  <r>
    <s v="steviejmail@gmail.com"/>
    <s v="stevie"/>
    <s v="johnson"/>
    <s v="Dover"/>
    <s v="FL"/>
    <n v="3250"/>
    <s v="hh transport"/>
    <x v="11"/>
    <x v="0"/>
    <s v="2024-01-02"/>
    <n v="1000"/>
    <n v="585"/>
    <n v="25"/>
    <n v="0"/>
    <n v="18.940000000000001"/>
    <n v="0"/>
    <n v="-18.940000000000001"/>
    <n v="-18.940000000000001"/>
    <n v="-1"/>
    <n v="4.2699999999999996"/>
    <n v="0.76"/>
    <n v="0"/>
    <n v="0"/>
    <s v="PAUSE"/>
  </r>
  <r>
    <s v="swu10@yahoo.com"/>
    <s v="shuyong"/>
    <s v="wu"/>
    <s v="Cupertino"/>
    <s v="CA"/>
    <n v="2200"/>
    <s v="ibm"/>
    <x v="10"/>
    <x v="0"/>
    <s v="2024-01-05"/>
    <n v="100"/>
    <n v="674"/>
    <n v="18"/>
    <n v="0"/>
    <n v="13.48"/>
    <n v="0"/>
    <n v="-13.48"/>
    <n v="-13.48"/>
    <n v="-1"/>
    <n v="2.67"/>
    <n v="0.75"/>
    <n v="0"/>
    <n v="0"/>
    <s v="PAUSE"/>
  </r>
  <r>
    <s v="whitmire@gmail.com"/>
    <s v="ngoc"/>
    <s v="whitmire"/>
    <s v="Phoenix"/>
    <s v="AZ"/>
    <n v="3000"/>
    <s v="parklane hosiery"/>
    <x v="18"/>
    <x v="0"/>
    <s v="2024-01-23"/>
    <n v="500"/>
    <n v="772"/>
    <n v="32"/>
    <n v="1"/>
    <n v="19.73"/>
    <n v="43.49"/>
    <n v="23.76"/>
    <n v="23.76"/>
    <n v="1.2042574759249873"/>
    <n v="4.1500000000000004"/>
    <n v="0.62"/>
    <n v="19.73"/>
    <n v="3.125E-2"/>
    <s v="SCALE"/>
  </r>
  <r>
    <s v="rebeccargj@aol.com"/>
    <s v="rebecca"/>
    <s v="joyce"/>
    <s v="Richmond"/>
    <s v="VA"/>
    <n v="2000"/>
    <s v="chesterfield county public sch"/>
    <x v="16"/>
    <x v="0"/>
    <s v="2024-01-21"/>
    <n v="800"/>
    <n v="988"/>
    <n v="18"/>
    <n v="0"/>
    <n v="9.61"/>
    <n v="0"/>
    <n v="-9.61"/>
    <n v="-9.61"/>
    <n v="-1"/>
    <n v="1.82"/>
    <n v="0.53"/>
    <n v="0"/>
    <n v="0"/>
    <s v="PAUSE"/>
  </r>
  <r>
    <s v="atmybest3000@gmail.com"/>
    <s v="ebony"/>
    <s v="foster"/>
    <s v="Milwaukee"/>
    <s v="WI"/>
    <n v="3600"/>
    <s v="comunity home heaalth"/>
    <x v="19"/>
    <x v="0"/>
    <s v="2024-01-05"/>
    <n v="200"/>
    <n v="688"/>
    <n v="13"/>
    <n v="0"/>
    <n v="5.81"/>
    <n v="0"/>
    <n v="-5.81"/>
    <n v="-5.81"/>
    <n v="-1"/>
    <n v="1.89"/>
    <n v="0.45"/>
    <n v="0"/>
    <n v="0"/>
    <s v="PAUSE"/>
  </r>
  <r>
    <s v="deannabarnett69@hotmail.com"/>
    <s v="deanna"/>
    <s v="barnett"/>
    <s v="Houston"/>
    <s v="TX"/>
    <n v="2167"/>
    <s v="mckesson"/>
    <x v="6"/>
    <x v="0"/>
    <s v="2024-01-27"/>
    <n v="100"/>
    <n v="1603"/>
    <n v="71"/>
    <n v="7"/>
    <n v="59.9"/>
    <n v="484.75"/>
    <n v="424.85"/>
    <n v="424.85"/>
    <n v="7.0926544240400675"/>
    <n v="4.43"/>
    <n v="0.84"/>
    <n v="8.56"/>
    <n v="9.8591549295774641E-2"/>
    <s v="SCALE"/>
  </r>
  <r>
    <s v="doingitright09@yahoo.com"/>
    <s v="kimberly"/>
    <s v="johnson"/>
    <s v="Phoenix"/>
    <s v="AZ"/>
    <n v="2800"/>
    <s v="safety sam"/>
    <x v="11"/>
    <x v="0"/>
    <s v="2024-01-23"/>
    <n v="600"/>
    <n v="2254"/>
    <n v="42"/>
    <n v="0"/>
    <n v="22.49"/>
    <n v="0"/>
    <n v="-22.49"/>
    <n v="-22.49"/>
    <n v="-1"/>
    <n v="1.86"/>
    <n v="0.54"/>
    <n v="0"/>
    <n v="0"/>
    <s v="PAUSE"/>
  </r>
  <r>
    <s v="amaniamerie@yahoo.com"/>
    <s v="jaquetta"/>
    <s v="cathey"/>
    <s v="Houston"/>
    <s v="TX"/>
    <n v="2300"/>
    <s v="family friends daycare"/>
    <x v="1"/>
    <x v="0"/>
    <s v="2024-01-20"/>
    <n v="1000"/>
    <n v="2235"/>
    <n v="42"/>
    <n v="0"/>
    <n v="17.86"/>
    <n v="0"/>
    <n v="-17.86"/>
    <n v="-17.86"/>
    <n v="-1"/>
    <n v="1.88"/>
    <n v="0.43"/>
    <n v="0"/>
    <n v="0"/>
    <s v="PAUSE"/>
  </r>
  <r>
    <s v="ernestvaldez210@yahoo.com"/>
    <s v="ernest"/>
    <s v="valdez"/>
    <s v="Pipe Creek"/>
    <s v="TX"/>
    <n v="3792"/>
    <s v="victor dominguez"/>
    <x v="4"/>
    <x v="0"/>
    <s v="2024-01-03"/>
    <n v="300"/>
    <n v="871"/>
    <n v="17"/>
    <n v="0"/>
    <n v="11.96"/>
    <n v="0"/>
    <n v="-11.96"/>
    <n v="-11.96"/>
    <n v="-1"/>
    <n v="1.95"/>
    <n v="0.7"/>
    <n v="0"/>
    <n v="0"/>
    <s v="PAUSE"/>
  </r>
  <r>
    <s v="minniefabre6@gmail.com"/>
    <s v="minnie"/>
    <s v="fabre"/>
    <s v="Addis"/>
    <s v="LA"/>
    <n v="3800"/>
    <s v="twisted kustoms"/>
    <x v="7"/>
    <x v="0"/>
    <s v="2024-01-23"/>
    <n v="500"/>
    <n v="1575"/>
    <n v="44"/>
    <n v="4"/>
    <n v="23.28"/>
    <n v="161.51"/>
    <n v="138.22999999999999"/>
    <n v="138.22999999999999"/>
    <n v="5.9377147766323013"/>
    <n v="2.79"/>
    <n v="0.53"/>
    <n v="5.82"/>
    <n v="9.0909090909090912E-2"/>
    <s v="SCALE"/>
  </r>
  <r>
    <s v="bert_jean@hotmail.com"/>
    <s v="roberta"/>
    <s v="reeder"/>
    <s v="Greenfield"/>
    <s v="IN"/>
    <n v="2167"/>
    <s v="aseracare"/>
    <x v="9"/>
    <x v="0"/>
    <s v="2024-01-08"/>
    <n v="700"/>
    <n v="782"/>
    <n v="16"/>
    <n v="0"/>
    <n v="13.53"/>
    <n v="0"/>
    <n v="-13.53"/>
    <n v="-13.53"/>
    <n v="-1"/>
    <n v="2.0499999999999998"/>
    <n v="0.85"/>
    <n v="0"/>
    <n v="0"/>
    <s v="PAUSE"/>
  </r>
  <r>
    <s v="alliekatt7@yahoo.com"/>
    <s v="allison"/>
    <s v="phillips"/>
    <s v="Raleigh"/>
    <s v="NC"/>
    <n v="4800"/>
    <s v="growing child pediatrics"/>
    <x v="11"/>
    <x v="0"/>
    <s v="2024-01-20"/>
    <n v="700"/>
    <n v="1924"/>
    <n v="77"/>
    <n v="3"/>
    <n v="42.52"/>
    <n v="181.94"/>
    <n v="139.41999999999999"/>
    <n v="139.41999999999999"/>
    <n v="3.2789275634995292"/>
    <n v="4"/>
    <n v="0.55000000000000004"/>
    <n v="14.17"/>
    <n v="3.896103896103896E-2"/>
    <s v="SCALE"/>
  </r>
  <r>
    <s v="michaelsuechting@yahoo.com"/>
    <s v="suechting"/>
    <s v="michael"/>
    <s v="Carpentersvil"/>
    <s v="IL"/>
    <n v="3100"/>
    <s v="gibbs soell"/>
    <x v="18"/>
    <x v="0"/>
    <s v="2024-01-13"/>
    <n v="600"/>
    <n v="2424"/>
    <n v="108"/>
    <n v="10"/>
    <n v="58.26"/>
    <n v="484.44"/>
    <n v="426.18"/>
    <n v="426.18"/>
    <n v="7.3151390319258498"/>
    <n v="4.46"/>
    <n v="0.54"/>
    <n v="5.83"/>
    <n v="9.2592592592592587E-2"/>
    <s v="SCALE"/>
  </r>
  <r>
    <s v="carolinedunsmore@aol.com"/>
    <s v="caroline"/>
    <s v="dunsmore"/>
    <s v="Birmingham"/>
    <s v="AL"/>
    <n v="1600"/>
    <s v="integrity landscapes"/>
    <x v="9"/>
    <x v="0"/>
    <s v="2024-01-28"/>
    <n v="400"/>
    <n v="1323"/>
    <n v="27"/>
    <n v="1"/>
    <n v="12.93"/>
    <n v="73.760000000000005"/>
    <n v="60.830000000000005"/>
    <n v="60.830000000000005"/>
    <n v="4.7045630317092035"/>
    <n v="2.04"/>
    <n v="0.48"/>
    <n v="12.93"/>
    <n v="3.7037037037037035E-2"/>
    <s v="SCALE"/>
  </r>
  <r>
    <s v="ochoacarmen62@yahoo.com"/>
    <s v="carmen"/>
    <s v="ochoa"/>
    <s v="Los Banos"/>
    <s v="CA"/>
    <n v="1900"/>
    <s v="mv transp."/>
    <x v="14"/>
    <x v="0"/>
    <s v="2024-01-14"/>
    <n v="100"/>
    <n v="962"/>
    <n v="23"/>
    <n v="0"/>
    <n v="14.83"/>
    <n v="0"/>
    <n v="-14.83"/>
    <n v="-14.83"/>
    <n v="-1"/>
    <n v="2.39"/>
    <n v="0.64"/>
    <n v="0"/>
    <n v="0"/>
    <s v="PAUSE"/>
  </r>
  <r>
    <s v="rdmatthews7@hotmail.com"/>
    <s v="renee"/>
    <s v="matthews"/>
    <s v="Edgewood"/>
    <s v="MD"/>
    <n v="3900"/>
    <s v="mde"/>
    <x v="7"/>
    <x v="0"/>
    <s v="2024-01-05"/>
    <n v="800"/>
    <n v="846"/>
    <n v="32"/>
    <n v="3"/>
    <n v="21.02"/>
    <n v="180.43"/>
    <n v="159.41"/>
    <n v="159.41"/>
    <n v="7.5837297811607991"/>
    <n v="3.78"/>
    <n v="0.66"/>
    <n v="7.01"/>
    <n v="9.375E-2"/>
    <s v="SCALE"/>
  </r>
  <r>
    <s v="fkramey7@aol.com"/>
    <s v="tromar"/>
    <s v="ramey"/>
    <s v="Montgomery"/>
    <s v="AL"/>
    <n v="5000"/>
    <s v="chickfila"/>
    <x v="19"/>
    <x v="0"/>
    <s v="2024-01-15"/>
    <n v="600"/>
    <n v="734"/>
    <n v="24"/>
    <n v="1"/>
    <n v="13.2"/>
    <n v="68.73"/>
    <n v="55.53"/>
    <n v="55.53"/>
    <n v="4.206818181818182"/>
    <n v="3.27"/>
    <n v="0.55000000000000004"/>
    <n v="13.2"/>
    <n v="4.1666666666666664E-2"/>
    <s v="SCALE"/>
  </r>
  <r>
    <s v="moorebrina@hotmail.com"/>
    <s v="sabrina"/>
    <s v="moore"/>
    <s v="Jeffersonvill"/>
    <s v="IN"/>
    <n v="5867"/>
    <s v="dreams with wings"/>
    <x v="5"/>
    <x v="0"/>
    <s v="2024-01-27"/>
    <n v="600"/>
    <n v="2325"/>
    <n v="49"/>
    <n v="4"/>
    <n v="25.1"/>
    <n v="246.2"/>
    <n v="221.1"/>
    <n v="221.1"/>
    <n v="8.8087649402390422"/>
    <n v="2.11"/>
    <n v="0.51"/>
    <n v="6.28"/>
    <n v="8.1632653061224483E-2"/>
    <s v="SCALE"/>
  </r>
  <r>
    <s v="artking100@yahoo.com"/>
    <s v="federico"/>
    <s v="rivera"/>
    <s v="Jersey City"/>
    <s v="NJ"/>
    <n v="4100"/>
    <s v="craft signs"/>
    <x v="6"/>
    <x v="0"/>
    <s v="2024-01-25"/>
    <n v="800"/>
    <n v="1636"/>
    <n v="31"/>
    <n v="3"/>
    <n v="16.98"/>
    <n v="126.58"/>
    <n v="109.6"/>
    <n v="109.6"/>
    <n v="6.454652532391048"/>
    <n v="1.89"/>
    <n v="0.55000000000000004"/>
    <n v="5.66"/>
    <n v="9.6774193548387094E-2"/>
    <s v="SCALE"/>
  </r>
  <r>
    <s v="phawana1@yahoo.com"/>
    <s v="phawana"/>
    <s v="padilla"/>
    <s v="Denver"/>
    <s v="CO"/>
    <n v="2700"/>
    <s v="whole foods"/>
    <x v="1"/>
    <x v="0"/>
    <s v="2024-01-21"/>
    <n v="800"/>
    <n v="504"/>
    <n v="14"/>
    <n v="1"/>
    <n v="11.58"/>
    <n v="44.79"/>
    <n v="33.21"/>
    <n v="33.21"/>
    <n v="2.8678756476683938"/>
    <n v="2.78"/>
    <n v="0.83"/>
    <n v="11.58"/>
    <n v="7.1428571428571425E-2"/>
    <s v="SCALE"/>
  </r>
  <r>
    <s v="samuel_gay28@yahoo.com"/>
    <s v="samuel"/>
    <s v="gay"/>
    <s v="Aubrey"/>
    <s v="TX"/>
    <n v="2700"/>
    <s v="varsity screen printing"/>
    <x v="16"/>
    <x v="0"/>
    <s v="2024-01-13"/>
    <n v="100"/>
    <n v="1822"/>
    <n v="55"/>
    <n v="5"/>
    <n v="36.57"/>
    <n v="344.69"/>
    <n v="308.12"/>
    <n v="308.12"/>
    <n v="8.4254853705222867"/>
    <n v="3.02"/>
    <n v="0.66"/>
    <n v="7.31"/>
    <n v="9.0909090909090912E-2"/>
    <s v="SCALE"/>
  </r>
  <r>
    <s v="cmbracewell30@yahoo.com"/>
    <s v="christina"/>
    <s v="bracewell"/>
    <s v="Orange City"/>
    <s v="FL"/>
    <n v="3250"/>
    <s v="my self"/>
    <x v="10"/>
    <x v="0"/>
    <s v="2024-01-02"/>
    <n v="300"/>
    <n v="2036"/>
    <n v="86"/>
    <n v="0"/>
    <n v="58.52"/>
    <n v="0"/>
    <n v="-58.52"/>
    <n v="-58.52"/>
    <n v="-1"/>
    <n v="4.22"/>
    <n v="0.68"/>
    <n v="0"/>
    <n v="0"/>
    <s v="PAUSE"/>
  </r>
  <r>
    <s v="dsartfthra@aol.com"/>
    <s v="diane"/>
    <s v="sartori"/>
    <s v="Johnson City"/>
    <s v="TN"/>
    <n v="1500"/>
    <s v="katie llc"/>
    <x v="4"/>
    <x v="0"/>
    <s v="2024-01-10"/>
    <n v="500"/>
    <n v="644"/>
    <n v="28"/>
    <n v="0"/>
    <n v="12.43"/>
    <n v="0"/>
    <n v="-12.43"/>
    <n v="-12.43"/>
    <n v="-1"/>
    <n v="4.3499999999999996"/>
    <n v="0.44"/>
    <n v="0"/>
    <n v="0"/>
    <s v="PAUSE"/>
  </r>
  <r>
    <s v="raeraesmom4@yahoo.com"/>
    <s v="dallas"/>
    <s v="manring"/>
    <s v="New Albany"/>
    <s v="IN"/>
    <n v="2499"/>
    <s v="alliance restoration"/>
    <x v="9"/>
    <x v="0"/>
    <s v="2024-01-23"/>
    <n v="300"/>
    <n v="1077"/>
    <n v="27"/>
    <n v="0"/>
    <n v="22.92"/>
    <n v="0"/>
    <n v="-22.92"/>
    <n v="-22.92"/>
    <n v="-1"/>
    <n v="2.5099999999999998"/>
    <n v="0.85"/>
    <n v="0"/>
    <n v="0"/>
    <s v="PAUSE"/>
  </r>
  <r>
    <s v="stennettweir@yahoo.com"/>
    <s v="stennett"/>
    <s v="weir"/>
    <s v="Williamstown"/>
    <s v="NJ"/>
    <n v="2500"/>
    <s v="walmart"/>
    <x v="16"/>
    <x v="0"/>
    <s v="2024-01-30"/>
    <n v="600"/>
    <n v="2201"/>
    <n v="93"/>
    <n v="1"/>
    <n v="48.26"/>
    <n v="62.28"/>
    <n v="14.020000000000003"/>
    <n v="14.020000000000003"/>
    <n v="0.29050973891421472"/>
    <n v="4.2300000000000004"/>
    <n v="0.52"/>
    <n v="48.26"/>
    <n v="1.0752688172043012E-2"/>
    <s v="SCALE"/>
  </r>
  <r>
    <s v="altwane@yahoo.com"/>
    <s v="altwane"/>
    <s v="mouzon"/>
    <s v="Duluth"/>
    <s v="GA"/>
    <n v="1500"/>
    <s v="philips healthcare"/>
    <x v="12"/>
    <x v="0"/>
    <s v="2024-01-26"/>
    <n v="600"/>
    <n v="944"/>
    <n v="34"/>
    <n v="3"/>
    <n v="23.76"/>
    <n v="113.8"/>
    <n v="90.039999999999992"/>
    <n v="90.039999999999992"/>
    <n v="3.7895622895622889"/>
    <n v="3.6"/>
    <n v="0.7"/>
    <n v="7.92"/>
    <n v="8.8235294117647065E-2"/>
    <s v="SCALE"/>
  </r>
  <r>
    <s v="roxiek26@gmail.com"/>
    <s v="roxane"/>
    <s v="kelii"/>
    <s v="Waianae"/>
    <s v="HI"/>
    <n v="4200"/>
    <s v="unemployment"/>
    <x v="11"/>
    <x v="0"/>
    <s v="2024-01-03"/>
    <n v="800"/>
    <n v="1589"/>
    <n v="37"/>
    <n v="1"/>
    <n v="28.3"/>
    <n v="62.08"/>
    <n v="33.78"/>
    <n v="33.78"/>
    <n v="1.1936395759717315"/>
    <n v="2.33"/>
    <n v="0.76"/>
    <n v="28.3"/>
    <n v="2.7027027027027029E-2"/>
    <s v="SCALE"/>
  </r>
  <r>
    <s v="scoutmom06@gmail.com"/>
    <s v="jeremy"/>
    <s v="long"/>
    <s v="Bixby"/>
    <s v="OK"/>
    <n v="1728"/>
    <s v="american airlines"/>
    <x v="7"/>
    <x v="0"/>
    <s v="2024-01-06"/>
    <n v="300"/>
    <n v="2273"/>
    <n v="34"/>
    <n v="1"/>
    <n v="27.78"/>
    <n v="71.77"/>
    <n v="43.989999999999995"/>
    <n v="43.989999999999995"/>
    <n v="1.583513318934485"/>
    <n v="1.5"/>
    <n v="0.82"/>
    <n v="27.78"/>
    <n v="2.9411764705882353E-2"/>
    <s v="SCALE"/>
  </r>
  <r>
    <s v="brandon721@gmail.com"/>
    <s v="brandon"/>
    <s v="rivera"/>
    <s v="Fullerton"/>
    <s v="CA"/>
    <n v="1535"/>
    <s v="us navy  college fund"/>
    <x v="7"/>
    <x v="0"/>
    <s v="2024-01-24"/>
    <n v="300"/>
    <n v="1206"/>
    <n v="29"/>
    <n v="2"/>
    <n v="11.76"/>
    <n v="106.62"/>
    <n v="94.86"/>
    <n v="94.86"/>
    <n v="8.0663265306122458"/>
    <n v="2.4"/>
    <n v="0.41"/>
    <n v="5.88"/>
    <n v="6.8965517241379309E-2"/>
    <s v="SCALE"/>
  </r>
  <r>
    <s v="tmashawn@yahoo.com"/>
    <s v="mashawn"/>
    <s v="thomas"/>
    <s v="Kansas City"/>
    <s v="MO"/>
    <n v="2500"/>
    <s v="ku med center"/>
    <x v="11"/>
    <x v="0"/>
    <s v="2024-01-27"/>
    <n v="1000"/>
    <n v="2341"/>
    <n v="45"/>
    <n v="1"/>
    <n v="18.14"/>
    <n v="53.62"/>
    <n v="35.479999999999997"/>
    <n v="35.479999999999997"/>
    <n v="1.9558985667034177"/>
    <n v="1.92"/>
    <n v="0.4"/>
    <n v="18.14"/>
    <n v="2.2222222222222223E-2"/>
    <s v="SCALE"/>
  </r>
  <r>
    <s v="nikki.272@hotmail.com"/>
    <s v="daia"/>
    <s v="conyes"/>
    <s v="Wilmerding"/>
    <s v="PA"/>
    <n v="3500"/>
    <s v="riverside care cente"/>
    <x v="5"/>
    <x v="0"/>
    <s v="2024-01-11"/>
    <n v="400"/>
    <n v="2441"/>
    <n v="68"/>
    <n v="6"/>
    <n v="29.97"/>
    <n v="427.01"/>
    <n v="397.03999999999996"/>
    <n v="397.03999999999996"/>
    <n v="13.247914581247914"/>
    <n v="2.79"/>
    <n v="0.44"/>
    <n v="5"/>
    <n v="8.8235294117647065E-2"/>
    <s v="SCALE"/>
  </r>
  <r>
    <s v="kristi1066@gmail.com"/>
    <s v="johnnie"/>
    <s v="sparkman"/>
    <s v="Richmond"/>
    <s v="KY"/>
    <n v="4500"/>
    <s v="extendicare"/>
    <x v="5"/>
    <x v="0"/>
    <s v="2024-01-15"/>
    <n v="600"/>
    <n v="2223"/>
    <n v="93"/>
    <n v="0"/>
    <n v="49.95"/>
    <n v="0"/>
    <n v="-49.95"/>
    <n v="-49.95"/>
    <n v="-1"/>
    <n v="4.18"/>
    <n v="0.54"/>
    <n v="0"/>
    <n v="0"/>
    <s v="PAUSE"/>
  </r>
  <r>
    <s v="sirgood1@yahoo.com"/>
    <s v="leroy"/>
    <s v="owens"/>
    <s v="Meriden"/>
    <s v="CT"/>
    <n v="4200"/>
    <s v="stop and shop"/>
    <x v="7"/>
    <x v="0"/>
    <s v="2024-01-10"/>
    <n v="600"/>
    <n v="663"/>
    <n v="23"/>
    <n v="0"/>
    <n v="16.68"/>
    <n v="0"/>
    <n v="-16.68"/>
    <n v="-16.68"/>
    <n v="-1"/>
    <n v="3.47"/>
    <n v="0.73"/>
    <n v="0"/>
    <n v="0"/>
    <s v="PAUSE"/>
  </r>
  <r>
    <s v="cjgaines25@gmail.com"/>
    <s v="cortney"/>
    <s v="gaines"/>
    <s v="High Point"/>
    <s v="NC"/>
    <n v="1239"/>
    <s v="bradley personnel"/>
    <x v="6"/>
    <x v="0"/>
    <s v="2024-01-18"/>
    <n v="200"/>
    <n v="1592"/>
    <n v="47"/>
    <n v="4"/>
    <n v="32.39"/>
    <n v="270.67"/>
    <n v="238.28000000000003"/>
    <n v="238.28000000000003"/>
    <n v="7.3565915405989513"/>
    <n v="2.95"/>
    <n v="0.69"/>
    <n v="8.1"/>
    <n v="8.5106382978723402E-2"/>
    <s v="SCALE"/>
  </r>
  <r>
    <s v="cristina.rios@dcf.state.nj.us"/>
    <s v="cristina"/>
    <s v="rios"/>
    <s v="Lawrence Town"/>
    <s v="NJ"/>
    <n v="1600"/>
    <s v="state of nj"/>
    <x v="14"/>
    <x v="0"/>
    <s v="2024-01-21"/>
    <n v="600"/>
    <n v="1787"/>
    <n v="60"/>
    <n v="0"/>
    <n v="37.590000000000003"/>
    <n v="0"/>
    <n v="-37.590000000000003"/>
    <n v="-37.590000000000003"/>
    <n v="-1"/>
    <n v="3.36"/>
    <n v="0.63"/>
    <n v="0"/>
    <n v="0"/>
    <s v="PAUSE"/>
  </r>
  <r>
    <s v="derekstulce@gmail.com"/>
    <s v="derek"/>
    <s v="stulce"/>
    <s v="Surprise"/>
    <s v="AZ"/>
    <n v="542"/>
    <s v="self employed"/>
    <x v="8"/>
    <x v="0"/>
    <s v="2024-01-22"/>
    <n v="700"/>
    <n v="1556"/>
    <n v="26"/>
    <n v="0"/>
    <n v="17.489999999999998"/>
    <n v="0"/>
    <n v="-17.489999999999998"/>
    <n v="-17.489999999999998"/>
    <n v="-1"/>
    <n v="1.67"/>
    <n v="0.67"/>
    <n v="0"/>
    <n v="0"/>
    <s v="PAUSE"/>
  </r>
  <r>
    <s v="lmancinelli72@gmail.com"/>
    <s v="leonard"/>
    <s v="mancinelli"/>
    <s v="Pittsburgh"/>
    <s v="PA"/>
    <n v="2934"/>
    <s v="common plea catering"/>
    <x v="3"/>
    <x v="0"/>
    <s v="2024-01-23"/>
    <n v="100"/>
    <n v="1871"/>
    <n v="53"/>
    <n v="6"/>
    <n v="32.07"/>
    <n v="431.66"/>
    <n v="399.59000000000003"/>
    <n v="399.59000000000003"/>
    <n v="12.459931400062365"/>
    <n v="2.83"/>
    <n v="0.61"/>
    <n v="5.34"/>
    <n v="0.11320754716981132"/>
    <s v="SCALE"/>
  </r>
  <r>
    <s v="l_awilson09@yahoo.com"/>
    <s v="lashan"/>
    <s v="wilson"/>
    <s v="Chesapeake"/>
    <s v="VA"/>
    <n v="4000"/>
    <s v="evms"/>
    <x v="13"/>
    <x v="0"/>
    <s v="2024-01-10"/>
    <n v="600"/>
    <n v="1673"/>
    <n v="29"/>
    <n v="0"/>
    <n v="22.97"/>
    <n v="0"/>
    <n v="-22.97"/>
    <n v="-22.97"/>
    <n v="-1"/>
    <n v="1.73"/>
    <n v="0.79"/>
    <n v="0"/>
    <n v="0"/>
    <s v="PAUSE"/>
  </r>
  <r>
    <s v="rjshull@yahoo.com"/>
    <s v="robert"/>
    <s v="shull"/>
    <s v="Perrysburg"/>
    <s v="OH"/>
    <n v="2000"/>
    <s v="rudolph libbe"/>
    <x v="6"/>
    <x v="0"/>
    <s v="2024-01-20"/>
    <n v="200"/>
    <n v="2378"/>
    <n v="77"/>
    <n v="3"/>
    <n v="32.479999999999997"/>
    <n v="199.45"/>
    <n v="166.97"/>
    <n v="166.97"/>
    <n v="5.1407019704433505"/>
    <n v="3.24"/>
    <n v="0.42"/>
    <n v="10.83"/>
    <n v="3.896103896103896E-2"/>
    <s v="SCALE"/>
  </r>
  <r>
    <s v="amy4161978@gmail.com"/>
    <s v="amy"/>
    <s v="wheetley"/>
    <s v="Saint Charles"/>
    <s v="MO"/>
    <n v="3200"/>
    <s v="brawleys handyman services"/>
    <x v="7"/>
    <x v="0"/>
    <s v="2024-01-01"/>
    <n v="100"/>
    <n v="1439"/>
    <n v="28"/>
    <n v="1"/>
    <n v="13.45"/>
    <n v="52.11"/>
    <n v="38.659999999999997"/>
    <n v="38.659999999999997"/>
    <n v="2.8743494423791822"/>
    <n v="1.95"/>
    <n v="0.48"/>
    <n v="13.45"/>
    <n v="3.5714285714285712E-2"/>
    <s v="SCALE"/>
  </r>
  <r>
    <s v="godboltt@hotmail.com"/>
    <s v="tracy"/>
    <s v="godbolt"/>
    <s v="Pompano Beach"/>
    <s v="FL"/>
    <n v="3750"/>
    <s v="aetna"/>
    <x v="5"/>
    <x v="0"/>
    <s v="2024-01-13"/>
    <n v="400"/>
    <n v="1218"/>
    <n v="21"/>
    <n v="0"/>
    <n v="15.66"/>
    <n v="0"/>
    <n v="-15.66"/>
    <n v="-15.66"/>
    <n v="-1"/>
    <n v="1.72"/>
    <n v="0.75"/>
    <n v="0"/>
    <n v="0"/>
    <s v="PAUSE"/>
  </r>
  <r>
    <s v="vnelsonster@gmail.com"/>
    <s v="vaughn"/>
    <s v="nelson"/>
    <s v="Newport News"/>
    <s v="VA"/>
    <n v="5500"/>
    <s v="kbs"/>
    <x v="17"/>
    <x v="0"/>
    <s v="2024-01-15"/>
    <n v="600"/>
    <n v="1229"/>
    <n v="46"/>
    <n v="0"/>
    <n v="38.17"/>
    <n v="0"/>
    <n v="-38.17"/>
    <n v="-38.17"/>
    <n v="-1"/>
    <n v="3.74"/>
    <n v="0.83"/>
    <n v="0"/>
    <n v="0"/>
    <s v="PAUSE"/>
  </r>
  <r>
    <s v="flywolfteck@gmail.com"/>
    <s v="jessi"/>
    <s v="cain"/>
    <s v="Jacksonville"/>
    <s v="FL"/>
    <n v="2000"/>
    <s v="virginia college"/>
    <x v="2"/>
    <x v="0"/>
    <s v="2024-01-11"/>
    <n v="500"/>
    <n v="1801"/>
    <n v="78"/>
    <n v="0"/>
    <n v="39.58"/>
    <n v="0"/>
    <n v="-39.58"/>
    <n v="-39.58"/>
    <n v="-1"/>
    <n v="4.33"/>
    <n v="0.51"/>
    <n v="0"/>
    <n v="0"/>
    <s v="PAUSE"/>
  </r>
  <r>
    <s v="cagirl43@yahoo.com"/>
    <s v="solander"/>
    <s v="cindy"/>
    <s v="Wichita Falls"/>
    <s v="TX"/>
    <n v="1500"/>
    <s v="campus west"/>
    <x v="2"/>
    <x v="0"/>
    <s v="2024-01-05"/>
    <n v="600"/>
    <n v="1248"/>
    <n v="25"/>
    <n v="2"/>
    <n v="13.79"/>
    <n v="72.36"/>
    <n v="58.57"/>
    <n v="58.57"/>
    <n v="4.2472806381435824"/>
    <n v="2"/>
    <n v="0.55000000000000004"/>
    <n v="6.9"/>
    <n v="0.08"/>
    <s v="SCALE"/>
  </r>
  <r>
    <s v="jdmgranados@yahoo.com"/>
    <s v="danielle"/>
    <s v="hernandez"/>
    <s v="Houston"/>
    <s v="TX"/>
    <n v="4800"/>
    <s v="first investors financial serv"/>
    <x v="10"/>
    <x v="0"/>
    <s v="2024-01-20"/>
    <n v="600"/>
    <n v="2121"/>
    <n v="66"/>
    <n v="7"/>
    <n v="32.520000000000003"/>
    <n v="265.7"/>
    <n v="233.17999999999998"/>
    <n v="233.17999999999998"/>
    <n v="7.1703567035670339"/>
    <n v="3.11"/>
    <n v="0.49"/>
    <n v="4.6500000000000004"/>
    <n v="0.10606060606060606"/>
    <s v="SCALE"/>
  </r>
  <r>
    <s v="charonwilliams71@gmail.com"/>
    <s v="charon"/>
    <s v="williams"/>
    <s v="Piqua"/>
    <s v="OH"/>
    <n v="1850"/>
    <s v="dannon"/>
    <x v="6"/>
    <x v="0"/>
    <s v="2024-01-10"/>
    <n v="600"/>
    <n v="801"/>
    <n v="28"/>
    <n v="0"/>
    <n v="15.82"/>
    <n v="0"/>
    <n v="-15.82"/>
    <n v="-15.82"/>
    <n v="-1"/>
    <n v="3.5"/>
    <n v="0.56999999999999995"/>
    <n v="0"/>
    <n v="0"/>
    <s v="PAUSE"/>
  </r>
  <r>
    <s v="collin.bridges219@gmail.com"/>
    <s v="collin"/>
    <s v="bridges"/>
    <s v="Hammond"/>
    <s v="IN"/>
    <n v="4799"/>
    <s v="town of schererville"/>
    <x v="1"/>
    <x v="0"/>
    <s v="2024-01-25"/>
    <n v="800"/>
    <n v="1693"/>
    <n v="58"/>
    <n v="0"/>
    <n v="24.48"/>
    <n v="0"/>
    <n v="-24.48"/>
    <n v="-24.48"/>
    <n v="-1"/>
    <n v="3.43"/>
    <n v="0.42"/>
    <n v="0"/>
    <n v="0"/>
    <s v="PAUSE"/>
  </r>
  <r>
    <s v="laurenlee70@gmail.com"/>
    <s v="lauren"/>
    <s v="lee"/>
    <s v="Washington"/>
    <s v="DC"/>
    <n v="1499"/>
    <s v="allied barton"/>
    <x v="0"/>
    <x v="0"/>
    <s v="2024-01-15"/>
    <n v="400"/>
    <n v="1710"/>
    <n v="70"/>
    <n v="2"/>
    <n v="51.65"/>
    <n v="124.24"/>
    <n v="72.59"/>
    <n v="72.59"/>
    <n v="1.4054211035818007"/>
    <n v="4.09"/>
    <n v="0.74"/>
    <n v="25.82"/>
    <n v="2.8571428571428571E-2"/>
    <s v="SCALE"/>
  </r>
  <r>
    <s v="jamesgrier5@yahoo.com"/>
    <s v="james"/>
    <s v="grier"/>
    <s v="Philadelphia"/>
    <s v="PA"/>
    <n v="5499"/>
    <s v="dlc management group"/>
    <x v="2"/>
    <x v="0"/>
    <s v="2024-01-08"/>
    <n v="500"/>
    <n v="2489"/>
    <n v="74"/>
    <n v="7"/>
    <n v="30.37"/>
    <n v="271.39999999999998"/>
    <n v="241.02999999999997"/>
    <n v="241.02999999999997"/>
    <n v="7.9364504445176145"/>
    <n v="2.97"/>
    <n v="0.41"/>
    <n v="4.34"/>
    <n v="9.45945945945946E-2"/>
    <s v="SCALE"/>
  </r>
  <r>
    <s v="alwaysdieyoung@gmail.com"/>
    <s v="shawn"/>
    <s v="young"/>
    <s v="Modesto"/>
    <s v="CA"/>
    <n v="1500"/>
    <s v="bigotires"/>
    <x v="13"/>
    <x v="0"/>
    <s v="2024-01-25"/>
    <n v="400"/>
    <n v="1979"/>
    <n v="50"/>
    <n v="1"/>
    <n v="35.19"/>
    <n v="72.87"/>
    <n v="37.680000000000007"/>
    <n v="37.680000000000007"/>
    <n v="1.0707587382779202"/>
    <n v="2.5299999999999998"/>
    <n v="0.7"/>
    <n v="35.19"/>
    <n v="0.02"/>
    <s v="SCALE"/>
  </r>
  <r>
    <s v="ksp42@live.com"/>
    <s v="ronald"/>
    <s v="tomes"/>
    <s v="Bowling Green"/>
    <s v="KY"/>
    <n v="3840"/>
    <s v="farewell masonary"/>
    <x v="11"/>
    <x v="0"/>
    <s v="2024-01-10"/>
    <n v="700"/>
    <n v="1017"/>
    <n v="40"/>
    <n v="0"/>
    <n v="17.989999999999998"/>
    <n v="0"/>
    <n v="-17.989999999999998"/>
    <n v="-17.989999999999998"/>
    <n v="-1"/>
    <n v="3.93"/>
    <n v="0.45"/>
    <n v="0"/>
    <n v="0"/>
    <s v="PAUSE"/>
  </r>
  <r>
    <s v="loveaskew02@yahoo.com"/>
    <s v="angela"/>
    <s v="askew"/>
    <s v="Opelika"/>
    <s v="AL"/>
    <n v="4000"/>
    <s v="auburn acute"/>
    <x v="12"/>
    <x v="0"/>
    <s v="2024-01-14"/>
    <n v="100"/>
    <n v="1476"/>
    <n v="24"/>
    <n v="2"/>
    <n v="16.59"/>
    <n v="138.6"/>
    <n v="122.00999999999999"/>
    <n v="122.00999999999999"/>
    <n v="7.3544303797468347"/>
    <n v="1.63"/>
    <n v="0.69"/>
    <n v="8.3000000000000007"/>
    <n v="8.3333333333333329E-2"/>
    <s v="SCALE"/>
  </r>
  <r>
    <s v="derralddecker@gmail.com"/>
    <s v="derrald"/>
    <s v="decker"/>
    <s v="Jefferson Cit"/>
    <s v="MO"/>
    <n v="2000"/>
    <s v="amerigo moving"/>
    <x v="10"/>
    <x v="0"/>
    <s v="2024-01-10"/>
    <n v="200"/>
    <n v="1786"/>
    <n v="69"/>
    <n v="6"/>
    <n v="49.22"/>
    <n v="422.55"/>
    <n v="373.33000000000004"/>
    <n v="373.33000000000004"/>
    <n v="7.5849248273059739"/>
    <n v="3.86"/>
    <n v="0.71"/>
    <n v="8.1999999999999993"/>
    <n v="8.6956521739130432E-2"/>
    <s v="SCALE"/>
  </r>
  <r>
    <s v="bluntley69@cox.net"/>
    <s v="shawna"/>
    <s v="patterson"/>
    <s v="Edmond"/>
    <s v="OK"/>
    <n v="3250"/>
    <s v="adfitech"/>
    <x v="9"/>
    <x v="0"/>
    <s v="2024-01-13"/>
    <n v="500"/>
    <n v="1153"/>
    <n v="24"/>
    <n v="0"/>
    <n v="15.87"/>
    <n v="0"/>
    <n v="-15.87"/>
    <n v="-15.87"/>
    <n v="-1"/>
    <n v="2.08"/>
    <n v="0.66"/>
    <n v="0"/>
    <n v="0"/>
    <s v="PAUSE"/>
  </r>
  <r>
    <s v="deborahbanks98@yahoo.com"/>
    <s v="deborah"/>
    <s v="banks"/>
    <s v="Charlottesvil"/>
    <s v="VA"/>
    <n v="1500"/>
    <s v="martha jefferson hospital"/>
    <x v="17"/>
    <x v="0"/>
    <s v="2024-01-18"/>
    <n v="400"/>
    <n v="1158"/>
    <n v="50"/>
    <n v="1"/>
    <n v="33.11"/>
    <n v="74.3"/>
    <n v="41.19"/>
    <n v="41.19"/>
    <n v="1.2440350347327092"/>
    <n v="4.32"/>
    <n v="0.66"/>
    <n v="33.11"/>
    <n v="0.02"/>
    <s v="SCALE"/>
  </r>
  <r>
    <s v="tdelores8@gmail.com"/>
    <s v="delores"/>
    <s v="terry"/>
    <s v="Raleigh"/>
    <s v="NC"/>
    <n v="2200"/>
    <s v="american safety"/>
    <x v="16"/>
    <x v="0"/>
    <s v="2024-01-31"/>
    <n v="300"/>
    <n v="1239"/>
    <n v="55"/>
    <n v="1"/>
    <n v="41.58"/>
    <n v="39.83"/>
    <n v="-1.75"/>
    <n v="-1.75"/>
    <n v="-4.208754208754209E-2"/>
    <n v="4.4400000000000004"/>
    <n v="0.76"/>
    <n v="41.58"/>
    <n v="1.8181818181818181E-2"/>
    <s v="SCALE"/>
  </r>
  <r>
    <s v="hawkins.tyrek@gmail.com"/>
    <s v="tyrek"/>
    <s v="hawkins"/>
    <s v="Philadelphia"/>
    <s v="PA"/>
    <n v="1500"/>
    <s v="uptown express courier service"/>
    <x v="5"/>
    <x v="0"/>
    <s v="2024-01-26"/>
    <n v="1000"/>
    <n v="2238"/>
    <n v="36"/>
    <n v="0"/>
    <n v="19.64"/>
    <n v="0"/>
    <n v="-19.64"/>
    <n v="-19.64"/>
    <n v="-1"/>
    <n v="1.61"/>
    <n v="0.55000000000000004"/>
    <n v="0"/>
    <n v="0"/>
    <s v="PAUSE"/>
  </r>
  <r>
    <s v="kiki212006@yahoo.com"/>
    <s v="tiffanie"/>
    <s v="williams"/>
    <s v="Opa Locka"/>
    <s v="FL"/>
    <n v="1400"/>
    <s v="kent security"/>
    <x v="3"/>
    <x v="0"/>
    <s v="2024-01-02"/>
    <n v="800"/>
    <n v="1582"/>
    <n v="39"/>
    <n v="3"/>
    <n v="19.07"/>
    <n v="155.27000000000001"/>
    <n v="136.20000000000002"/>
    <n v="136.20000000000002"/>
    <n v="7.1421080230728897"/>
    <n v="2.4700000000000002"/>
    <n v="0.49"/>
    <n v="6.36"/>
    <n v="7.6923076923076927E-2"/>
    <s v="SCALE"/>
  </r>
  <r>
    <s v="lndmrtn812@gmail.com"/>
    <s v="linda"/>
    <s v="martin"/>
    <s v="Memphis"/>
    <s v="TN"/>
    <n v="3300"/>
    <s v="ffedex"/>
    <x v="1"/>
    <x v="0"/>
    <s v="2024-01-23"/>
    <n v="800"/>
    <n v="2192"/>
    <n v="37"/>
    <n v="0"/>
    <n v="19.420000000000002"/>
    <n v="0"/>
    <n v="-19.420000000000002"/>
    <n v="-19.420000000000002"/>
    <n v="-1"/>
    <n v="1.69"/>
    <n v="0.52"/>
    <n v="0"/>
    <n v="0"/>
    <s v="PAUSE"/>
  </r>
  <r>
    <s v="hottie13426@aol.com"/>
    <s v="shiyanne"/>
    <s v="wheeler"/>
    <s v="Loris"/>
    <s v="SC"/>
    <n v="4875"/>
    <s v="wheeler health care"/>
    <x v="12"/>
    <x v="0"/>
    <s v="2024-01-09"/>
    <n v="800"/>
    <n v="2327"/>
    <n v="66"/>
    <n v="0"/>
    <n v="32.24"/>
    <n v="0"/>
    <n v="-32.24"/>
    <n v="-32.24"/>
    <n v="-1"/>
    <n v="2.84"/>
    <n v="0.49"/>
    <n v="0"/>
    <n v="0"/>
    <s v="PAUSE"/>
  </r>
  <r>
    <s v="tyroneproctor57@yahoo.com"/>
    <s v="tyanna"/>
    <s v="proctor"/>
    <s v="Washington"/>
    <s v="DC"/>
    <n v="4600"/>
    <s v="bill cleaning service"/>
    <x v="6"/>
    <x v="0"/>
    <s v="2024-01-07"/>
    <n v="400"/>
    <n v="1331"/>
    <n v="25"/>
    <n v="0"/>
    <n v="20.94"/>
    <n v="0"/>
    <n v="-20.94"/>
    <n v="-20.94"/>
    <n v="-1"/>
    <n v="1.88"/>
    <n v="0.84"/>
    <n v="0"/>
    <n v="0"/>
    <s v="PAUSE"/>
  </r>
  <r>
    <s v="corkytames@hotmail.com"/>
    <s v="corina"/>
    <s v="tames"/>
    <s v="Gautier"/>
    <s v="MS"/>
    <n v="1600"/>
    <s v="mrg"/>
    <x v="8"/>
    <x v="0"/>
    <s v="2024-01-02"/>
    <n v="400"/>
    <n v="737"/>
    <n v="23"/>
    <n v="0"/>
    <n v="15.24"/>
    <n v="0"/>
    <n v="-15.24"/>
    <n v="-15.24"/>
    <n v="-1"/>
    <n v="3.12"/>
    <n v="0.66"/>
    <n v="0"/>
    <n v="0"/>
    <s v="PAUSE"/>
  </r>
  <r>
    <s v="trainerots@yahoo.com"/>
    <s v="david"/>
    <s v="smith"/>
    <s v="Clementon"/>
    <s v="NJ"/>
    <n v="2167"/>
    <s v="illuminare"/>
    <x v="3"/>
    <x v="0"/>
    <s v="2024-01-17"/>
    <n v="600"/>
    <n v="2486"/>
    <n v="41"/>
    <n v="1"/>
    <n v="33.33"/>
    <n v="38.840000000000003"/>
    <n v="5.5100000000000051"/>
    <n v="5.5100000000000051"/>
    <n v="0.16531653165316548"/>
    <n v="1.65"/>
    <n v="0.81"/>
    <n v="33.33"/>
    <n v="2.4390243902439025E-2"/>
    <s v="SCALE"/>
  </r>
  <r>
    <s v="alecona@live.com"/>
    <s v="abel"/>
    <s v="lecona"/>
    <s v="Whittier"/>
    <s v="CA"/>
    <n v="3900"/>
    <s v="el pollo loco"/>
    <x v="8"/>
    <x v="0"/>
    <s v="2024-01-08"/>
    <n v="800"/>
    <n v="1343"/>
    <n v="49"/>
    <n v="5"/>
    <n v="24.29"/>
    <n v="358.43"/>
    <n v="334.14"/>
    <n v="334.14"/>
    <n v="13.756278303828736"/>
    <n v="3.65"/>
    <n v="0.5"/>
    <n v="4.8600000000000003"/>
    <n v="0.10204081632653061"/>
    <s v="SCALE"/>
  </r>
  <r>
    <s v="cmtwarmer@hotmail.com"/>
    <s v="cori"/>
    <s v="tiffany"/>
    <s v="Englewood"/>
    <s v="CO"/>
    <n v="3500"/>
    <s v="wellpoint"/>
    <x v="12"/>
    <x v="0"/>
    <s v="2024-01-22"/>
    <n v="800"/>
    <n v="888"/>
    <n v="26"/>
    <n v="0"/>
    <n v="20.74"/>
    <n v="0"/>
    <n v="-20.74"/>
    <n v="-20.74"/>
    <n v="-1"/>
    <n v="2.93"/>
    <n v="0.8"/>
    <n v="0"/>
    <n v="0"/>
    <s v="PAUSE"/>
  </r>
  <r>
    <s v="sin_dee22@yahoo.com"/>
    <s v="cynthia"/>
    <s v="barraza mend"/>
    <s v="El Paso"/>
    <s v="TX"/>
    <n v="2200"/>
    <s v="wtcscd"/>
    <x v="12"/>
    <x v="0"/>
    <s v="2024-01-20"/>
    <n v="500"/>
    <n v="1624"/>
    <n v="59"/>
    <n v="0"/>
    <n v="35.35"/>
    <n v="0"/>
    <n v="-35.35"/>
    <n v="-35.35"/>
    <n v="-1"/>
    <n v="3.63"/>
    <n v="0.6"/>
    <n v="0"/>
    <n v="0"/>
    <s v="PAUSE"/>
  </r>
  <r>
    <s v="cbarraza2011@gmail.com"/>
    <s v="carla"/>
    <s v="barraza"/>
    <s v="Chandler"/>
    <s v="AZ"/>
    <n v="7583"/>
    <s v="aguilar family food vending"/>
    <x v="7"/>
    <x v="0"/>
    <s v="2024-01-08"/>
    <n v="800"/>
    <n v="680"/>
    <n v="10"/>
    <n v="1"/>
    <n v="4.5"/>
    <n v="47.99"/>
    <n v="43.49"/>
    <n v="43.49"/>
    <n v="9.6644444444444453"/>
    <n v="1.47"/>
    <n v="0.45"/>
    <n v="4.5"/>
    <n v="0.1"/>
    <s v="SCALE"/>
  </r>
  <r>
    <s v="kyleo71@yahoo.com"/>
    <s v="kyle"/>
    <s v="overfield"/>
    <s v="Bangor"/>
    <s v="PA"/>
    <n v="4600"/>
    <s v="easton hospital"/>
    <x v="13"/>
    <x v="0"/>
    <s v="2024-01-11"/>
    <n v="100"/>
    <n v="930"/>
    <n v="21"/>
    <n v="2"/>
    <n v="9.84"/>
    <n v="132.4"/>
    <n v="122.56"/>
    <n v="122.56"/>
    <n v="12.455284552845528"/>
    <n v="2.2599999999999998"/>
    <n v="0.47"/>
    <n v="4.92"/>
    <n v="9.5238095238095233E-2"/>
    <s v="SCALE"/>
  </r>
  <r>
    <s v="arthurleeforeman@gmail.com"/>
    <s v="arthur"/>
    <s v="foreman"/>
    <s v="Chesapeake"/>
    <s v="VA"/>
    <n v="1300"/>
    <s v="eska board"/>
    <x v="9"/>
    <x v="0"/>
    <s v="2024-01-08"/>
    <n v="100"/>
    <n v="1766"/>
    <n v="62"/>
    <n v="0"/>
    <n v="31.97"/>
    <n v="0"/>
    <n v="-31.97"/>
    <n v="-31.97"/>
    <n v="-1"/>
    <n v="3.51"/>
    <n v="0.52"/>
    <n v="0"/>
    <n v="0"/>
    <s v="PAUSE"/>
  </r>
  <r>
    <s v="kassiek_01@yahoo.com"/>
    <s v="kassie"/>
    <s v="lawrence"/>
    <s v="Houston"/>
    <s v="TX"/>
    <n v="4002"/>
    <s v="star of hope"/>
    <x v="5"/>
    <x v="0"/>
    <s v="2024-01-14"/>
    <n v="700"/>
    <n v="591"/>
    <n v="19"/>
    <n v="0"/>
    <n v="15.15"/>
    <n v="0"/>
    <n v="-15.15"/>
    <n v="-15.15"/>
    <n v="-1"/>
    <n v="3.21"/>
    <n v="0.8"/>
    <n v="0"/>
    <n v="0"/>
    <s v="PAUSE"/>
  </r>
  <r>
    <s v="nnaireb@yahoo.com"/>
    <s v="charles"/>
    <s v="burns"/>
    <s v="San Diego"/>
    <s v="CA"/>
    <n v="2250"/>
    <s v="eastman"/>
    <x v="8"/>
    <x v="0"/>
    <s v="2024-01-16"/>
    <n v="1000"/>
    <n v="541"/>
    <n v="22"/>
    <n v="0"/>
    <n v="17.98"/>
    <n v="0"/>
    <n v="-17.98"/>
    <n v="-17.98"/>
    <n v="-1"/>
    <n v="4.07"/>
    <n v="0.82"/>
    <n v="0"/>
    <n v="0"/>
    <s v="PAUSE"/>
  </r>
  <r>
    <s v="aprillynn12@hotmail.com"/>
    <s v="april"/>
    <s v="wallis"/>
    <s v="Centerville"/>
    <s v="TX"/>
    <n v="3200"/>
    <s v="metabank account now"/>
    <x v="5"/>
    <x v="0"/>
    <s v="2024-01-20"/>
    <n v="600"/>
    <n v="975"/>
    <n v="35"/>
    <n v="0"/>
    <n v="20.9"/>
    <n v="0"/>
    <n v="-20.9"/>
    <n v="-20.9"/>
    <n v="-1"/>
    <n v="3.59"/>
    <n v="0.6"/>
    <n v="0"/>
    <n v="0"/>
    <s v="PAUSE"/>
  </r>
  <r>
    <s v="chestervagirl@hotmail.com"/>
    <s v="pamela"/>
    <s v="taylor"/>
    <s v="Petersburg"/>
    <s v="VA"/>
    <n v="4700"/>
    <s v="outback steakhouse"/>
    <x v="8"/>
    <x v="0"/>
    <s v="2024-01-16"/>
    <n v="200"/>
    <n v="1065"/>
    <n v="21"/>
    <n v="2"/>
    <n v="15.11"/>
    <n v="84.54"/>
    <n v="69.430000000000007"/>
    <n v="69.430000000000007"/>
    <n v="4.5949702183984122"/>
    <n v="1.97"/>
    <n v="0.72"/>
    <n v="7.56"/>
    <n v="9.5238095238095233E-2"/>
    <s v="SCALE"/>
  </r>
  <r>
    <s v="chaoswolf_1@live.com"/>
    <s v="jeremy"/>
    <s v="westmoreland"/>
    <s v="Colorado Spri"/>
    <s v="CO"/>
    <n v="3000"/>
    <s v="army"/>
    <x v="18"/>
    <x v="0"/>
    <s v="2024-01-16"/>
    <n v="100"/>
    <n v="2281"/>
    <n v="37"/>
    <n v="0"/>
    <n v="18.86"/>
    <n v="0"/>
    <n v="-18.86"/>
    <n v="-18.86"/>
    <n v="-1"/>
    <n v="1.62"/>
    <n v="0.51"/>
    <n v="0"/>
    <n v="0"/>
    <s v="PAUSE"/>
  </r>
  <r>
    <s v="leahfields95@yahoo.com"/>
    <s v="leah"/>
    <s v="fields"/>
    <s v="Opa Locka"/>
    <s v="FL"/>
    <n v="1800"/>
    <s v="amg services"/>
    <x v="14"/>
    <x v="0"/>
    <s v="2024-01-25"/>
    <n v="400"/>
    <n v="523"/>
    <n v="9"/>
    <n v="1"/>
    <n v="5.93"/>
    <n v="38.74"/>
    <n v="32.81"/>
    <n v="32.81"/>
    <n v="5.5328836424957846"/>
    <n v="1.72"/>
    <n v="0.66"/>
    <n v="5.93"/>
    <n v="0.1111111111111111"/>
    <s v="SCALE"/>
  </r>
  <r>
    <s v="tiara_t06@yahoo.com"/>
    <s v="dealona"/>
    <s v="turner"/>
    <s v="Jacksonville"/>
    <s v="AL"/>
    <n v="3800"/>
    <s v="old navy"/>
    <x v="15"/>
    <x v="0"/>
    <s v="2024-01-08"/>
    <n v="200"/>
    <n v="1679"/>
    <n v="65"/>
    <n v="7"/>
    <n v="50.1"/>
    <n v="286.43"/>
    <n v="236.33"/>
    <n v="236.33"/>
    <n v="4.7171656686626751"/>
    <n v="3.87"/>
    <n v="0.77"/>
    <n v="7.16"/>
    <n v="0.1076923076923077"/>
    <s v="SCALE"/>
  </r>
  <r>
    <s v="michellekiney@hotmail.com"/>
    <s v="michelle"/>
    <s v="kiney"/>
    <s v="Sparks"/>
    <s v="NV"/>
    <n v="1700"/>
    <s v="self"/>
    <x v="8"/>
    <x v="0"/>
    <s v="2024-01-22"/>
    <n v="300"/>
    <n v="1144"/>
    <n v="43"/>
    <n v="1"/>
    <n v="36.340000000000003"/>
    <n v="73.819999999999993"/>
    <n v="37.47999999999999"/>
    <n v="37.47999999999999"/>
    <n v="1.0313703907539897"/>
    <n v="3.76"/>
    <n v="0.85"/>
    <n v="36.340000000000003"/>
    <n v="2.3255813953488372E-2"/>
    <s v="SCALE"/>
  </r>
  <r>
    <s v="chigh37@gmail.com"/>
    <s v="charles"/>
    <s v="high"/>
    <s v="Chicago"/>
    <s v="IL"/>
    <n v="2300"/>
    <s v="mcderrmott center"/>
    <x v="10"/>
    <x v="0"/>
    <s v="2024-01-22"/>
    <n v="700"/>
    <n v="1741"/>
    <n v="44"/>
    <n v="5"/>
    <n v="29.17"/>
    <n v="181.46"/>
    <n v="152.29000000000002"/>
    <n v="152.29000000000002"/>
    <n v="5.2207747685978747"/>
    <n v="2.5299999999999998"/>
    <n v="0.66"/>
    <n v="5.83"/>
    <n v="0.11363636363636363"/>
    <s v="SCALE"/>
  </r>
  <r>
    <s v="lani.pfaff@yahoo.com"/>
    <s v="lani"/>
    <s v="pfaff"/>
    <s v="Tyler"/>
    <s v="TX"/>
    <n v="5500"/>
    <s v="rcv roofing"/>
    <x v="17"/>
    <x v="0"/>
    <s v="2024-01-19"/>
    <n v="700"/>
    <n v="1975"/>
    <n v="32"/>
    <n v="0"/>
    <n v="20.83"/>
    <n v="0"/>
    <n v="-20.83"/>
    <n v="-20.83"/>
    <n v="-1"/>
    <n v="1.62"/>
    <n v="0.65"/>
    <n v="0"/>
    <n v="0"/>
    <s v="PAUSE"/>
  </r>
  <r>
    <s v="jazhyre@yahoo.com"/>
    <s v="denise"/>
    <s v="hicks"/>
    <s v="Greenville"/>
    <s v="SC"/>
    <n v="1499"/>
    <s v="warren bradley"/>
    <x v="18"/>
    <x v="0"/>
    <s v="2024-01-04"/>
    <n v="700"/>
    <n v="1803"/>
    <n v="55"/>
    <n v="4"/>
    <n v="25.72"/>
    <n v="258.35000000000002"/>
    <n v="232.63000000000002"/>
    <n v="232.63000000000002"/>
    <n v="9.0447122861586333"/>
    <n v="3.05"/>
    <n v="0.47"/>
    <n v="6.43"/>
    <n v="7.2727272727272724E-2"/>
    <s v="SCALE"/>
  </r>
  <r>
    <s v="grandfoxy1@yahoo.com"/>
    <s v="christina"/>
    <s v="ramirez"/>
    <s v="Simi Valley"/>
    <s v="CA"/>
    <n v="1500"/>
    <s v="simi valley"/>
    <x v="8"/>
    <x v="0"/>
    <s v="2024-01-23"/>
    <n v="500"/>
    <n v="950"/>
    <n v="34"/>
    <n v="3"/>
    <n v="26.21"/>
    <n v="140.18"/>
    <n v="113.97"/>
    <n v="113.97"/>
    <n v="4.348340328119038"/>
    <n v="3.58"/>
    <n v="0.77"/>
    <n v="8.74"/>
    <n v="8.8235294117647065E-2"/>
    <s v="SCALE"/>
  </r>
  <r>
    <s v="michellerenshaw@aol.com"/>
    <s v="michelle"/>
    <s v="renshaw"/>
    <s v="Bellevue"/>
    <s v="NE"/>
    <n v="1625"/>
    <s v="maple 85"/>
    <x v="15"/>
    <x v="0"/>
    <s v="2024-01-11"/>
    <n v="600"/>
    <n v="1745"/>
    <n v="34"/>
    <n v="0"/>
    <n v="26.07"/>
    <n v="0"/>
    <n v="-26.07"/>
    <n v="-26.07"/>
    <n v="-1"/>
    <n v="1.95"/>
    <n v="0.77"/>
    <n v="0"/>
    <n v="0"/>
    <s v="PAUSE"/>
  </r>
  <r>
    <s v="hhubbardoh@yahoo.com"/>
    <s v="hiram"/>
    <s v="hubbard"/>
    <s v="Columbus"/>
    <s v="OH"/>
    <n v="4112"/>
    <s v="ohio depart of development"/>
    <x v="2"/>
    <x v="0"/>
    <s v="2024-01-21"/>
    <n v="700"/>
    <n v="1286"/>
    <n v="25"/>
    <n v="2"/>
    <n v="16.309999999999999"/>
    <n v="131.91"/>
    <n v="115.6"/>
    <n v="115.6"/>
    <n v="7.0876762722256288"/>
    <n v="1.94"/>
    <n v="0.65"/>
    <n v="8.15"/>
    <n v="0.08"/>
    <s v="SCALE"/>
  </r>
  <r>
    <s v="amartinez2127@gmail.com"/>
    <s v="alberto"/>
    <s v="martinez"/>
    <s v="Miami"/>
    <s v="FL"/>
    <n v="2250"/>
    <s v="pashas"/>
    <x v="13"/>
    <x v="0"/>
    <s v="2024-01-20"/>
    <n v="600"/>
    <n v="1715"/>
    <n v="25"/>
    <n v="1"/>
    <n v="21.11"/>
    <n v="51.23"/>
    <n v="30.119999999999997"/>
    <n v="30.119999999999997"/>
    <n v="1.4268119374703931"/>
    <n v="1.46"/>
    <n v="0.84"/>
    <n v="21.11"/>
    <n v="0.04"/>
    <s v="SCALE"/>
  </r>
  <r>
    <s v="sandraludgod@bellsouth.net"/>
    <s v="frank"/>
    <s v="ludgod"/>
    <s v="Mobile"/>
    <s v="AL"/>
    <n v="2496"/>
    <s v="art gross"/>
    <x v="13"/>
    <x v="0"/>
    <s v="2024-01-13"/>
    <n v="600"/>
    <n v="1102"/>
    <n v="36"/>
    <n v="1"/>
    <n v="15.95"/>
    <n v="70.92"/>
    <n v="54.97"/>
    <n v="54.97"/>
    <n v="3.4463949843260191"/>
    <n v="3.27"/>
    <n v="0.44"/>
    <n v="15.95"/>
    <n v="2.7777777777777776E-2"/>
    <s v="SCALE"/>
  </r>
  <r>
    <s v="stef_nixon87@hotmail.com"/>
    <s v="stephanie"/>
    <s v="nixon"/>
    <s v="Mesa"/>
    <s v="AZ"/>
    <n v="4500"/>
    <s v="jmw golf pure grips"/>
    <x v="16"/>
    <x v="0"/>
    <s v="2024-01-27"/>
    <n v="300"/>
    <n v="791"/>
    <n v="22"/>
    <n v="1"/>
    <n v="15.52"/>
    <n v="38.020000000000003"/>
    <n v="22.500000000000004"/>
    <n v="22.500000000000004"/>
    <n v="1.4497422680412373"/>
    <n v="2.78"/>
    <n v="0.71"/>
    <n v="15.52"/>
    <n v="4.5454545454545456E-2"/>
    <s v="SCALE"/>
  </r>
  <r>
    <s v="bud2salinas@aol.com"/>
    <s v="juan a"/>
    <s v="lopez"/>
    <s v="McAllen"/>
    <s v="TX"/>
    <n v="3125"/>
    <s v="valley sounds"/>
    <x v="4"/>
    <x v="0"/>
    <s v="2024-01-21"/>
    <n v="1000"/>
    <n v="1015"/>
    <n v="40"/>
    <n v="0"/>
    <n v="28.99"/>
    <n v="0"/>
    <n v="-28.99"/>
    <n v="-28.99"/>
    <n v="-1"/>
    <n v="3.94"/>
    <n v="0.72"/>
    <n v="0"/>
    <n v="0"/>
    <s v="PAUSE"/>
  </r>
  <r>
    <s v="fhdzjr@hotmail.com"/>
    <s v="fernando"/>
    <s v="hernandez jr"/>
    <s v="Killeen"/>
    <s v="TX"/>
    <n v="3800"/>
    <s v="ashley furniture"/>
    <x v="15"/>
    <x v="0"/>
    <s v="2024-01-31"/>
    <n v="400"/>
    <n v="2142"/>
    <n v="96"/>
    <n v="2"/>
    <n v="60.93"/>
    <n v="90.86"/>
    <n v="29.93"/>
    <n v="29.93"/>
    <n v="0.49121943213523717"/>
    <n v="4.4800000000000004"/>
    <n v="0.63"/>
    <n v="30.46"/>
    <n v="2.0833333333333332E-2"/>
    <s v="SCALE"/>
  </r>
  <r>
    <s v="diache4@aol.com"/>
    <s v="diane"/>
    <s v="cheek"/>
    <s v="Houston"/>
    <s v="TX"/>
    <n v="4500"/>
    <s v="social security disability"/>
    <x v="13"/>
    <x v="0"/>
    <s v="2024-01-09"/>
    <n v="700"/>
    <n v="1921"/>
    <n v="57"/>
    <n v="2"/>
    <n v="46.42"/>
    <n v="87.59"/>
    <n v="41.17"/>
    <n v="41.17"/>
    <n v="0.88690219732873765"/>
    <n v="2.97"/>
    <n v="0.81"/>
    <n v="23.21"/>
    <n v="3.5087719298245612E-2"/>
    <s v="SCALE"/>
  </r>
  <r>
    <s v="kieva_wright2@yahoo.com"/>
    <s v="kieva"/>
    <s v="wright"/>
    <s v="North Charles"/>
    <s v="SC"/>
    <n v="1938"/>
    <s v="mmtc"/>
    <x v="1"/>
    <x v="0"/>
    <s v="2024-01-20"/>
    <n v="200"/>
    <n v="809"/>
    <n v="27"/>
    <n v="0"/>
    <n v="19.920000000000002"/>
    <n v="0"/>
    <n v="-19.920000000000002"/>
    <n v="-19.920000000000002"/>
    <n v="-1"/>
    <n v="3.34"/>
    <n v="0.74"/>
    <n v="0"/>
    <n v="0"/>
    <s v="PAUSE"/>
  </r>
  <r>
    <s v="okem.nwogu@gmail.com"/>
    <s v="okechukwu"/>
    <s v="nwogu"/>
    <s v="Washington"/>
    <s v="DC"/>
    <n v="1750"/>
    <s v="baker botts llp"/>
    <x v="2"/>
    <x v="0"/>
    <s v="2024-01-12"/>
    <n v="100"/>
    <n v="528"/>
    <n v="19"/>
    <n v="2"/>
    <n v="10.68"/>
    <n v="110.02"/>
    <n v="99.34"/>
    <n v="99.34"/>
    <n v="9.3014981273408246"/>
    <n v="3.6"/>
    <n v="0.56000000000000005"/>
    <n v="5.34"/>
    <n v="0.10526315789473684"/>
    <s v="SCALE"/>
  </r>
  <r>
    <s v="dladyangied@aol.com"/>
    <s v="angela"/>
    <s v="davis"/>
    <s v="West Palm Bea"/>
    <s v="FL"/>
    <n v="1700"/>
    <s v="palm beach school district"/>
    <x v="10"/>
    <x v="0"/>
    <s v="2024-01-07"/>
    <n v="400"/>
    <n v="2229"/>
    <n v="75"/>
    <n v="7"/>
    <n v="42.93"/>
    <n v="358.07"/>
    <n v="315.14"/>
    <n v="315.14"/>
    <n v="7.3407873282087115"/>
    <n v="3.36"/>
    <n v="0.56999999999999995"/>
    <n v="6.13"/>
    <n v="9.3333333333333338E-2"/>
    <s v="SCALE"/>
  </r>
  <r>
    <s v="shadyice46@gmail.com"/>
    <s v="tuqwan"/>
    <s v="washington"/>
    <s v="Anderson"/>
    <s v="SC"/>
    <n v="3500"/>
    <s v="kelly services"/>
    <x v="7"/>
    <x v="0"/>
    <s v="2024-01-17"/>
    <n v="600"/>
    <n v="2426"/>
    <n v="76"/>
    <n v="7"/>
    <n v="31.01"/>
    <n v="395.79"/>
    <n v="364.78000000000003"/>
    <n v="364.78000000000003"/>
    <n v="11.763302160593357"/>
    <n v="3.13"/>
    <n v="0.41"/>
    <n v="4.43"/>
    <n v="9.2105263157894732E-2"/>
    <s v="SCALE"/>
  </r>
  <r>
    <s v="sennypoohsmom@hotmail.com"/>
    <s v="melissa"/>
    <s v="latempa"/>
    <s v="Roanoke"/>
    <s v="VA"/>
    <n v="2383"/>
    <s v="littlerock airforce base"/>
    <x v="17"/>
    <x v="0"/>
    <s v="2024-01-11"/>
    <n v="100"/>
    <n v="863"/>
    <n v="21"/>
    <n v="0"/>
    <n v="13.92"/>
    <n v="0"/>
    <n v="-13.92"/>
    <n v="-13.92"/>
    <n v="-1"/>
    <n v="2.4300000000000002"/>
    <n v="0.66"/>
    <n v="0"/>
    <n v="0"/>
    <s v="PAUSE"/>
  </r>
  <r>
    <s v="kimmey043@yahoo.com"/>
    <s v="kimberly"/>
    <s v="rust"/>
    <s v="Big Sandy"/>
    <s v="TX"/>
    <n v="2250"/>
    <s v="dixie paper"/>
    <x v="2"/>
    <x v="0"/>
    <s v="2024-01-07"/>
    <n v="800"/>
    <n v="570"/>
    <n v="18"/>
    <n v="0"/>
    <n v="13.26"/>
    <n v="0"/>
    <n v="-13.26"/>
    <n v="-13.26"/>
    <n v="-1"/>
    <n v="3.16"/>
    <n v="0.74"/>
    <n v="0"/>
    <n v="0"/>
    <s v="PAUSE"/>
  </r>
  <r>
    <s v="rndllcasey@yahoo.com"/>
    <s v="randall"/>
    <s v="casey"/>
    <s v="Harvey"/>
    <s v="IL"/>
    <n v="2500"/>
    <s v="utility resource group"/>
    <x v="6"/>
    <x v="0"/>
    <s v="2024-01-02"/>
    <n v="1000"/>
    <n v="977"/>
    <n v="39"/>
    <n v="0"/>
    <n v="27.16"/>
    <n v="0"/>
    <n v="-27.16"/>
    <n v="-27.16"/>
    <n v="-1"/>
    <n v="3.99"/>
    <n v="0.7"/>
    <n v="0"/>
    <n v="0"/>
    <s v="PAUSE"/>
  </r>
  <r>
    <s v="tbbharper@yahoo.com"/>
    <s v="mecole"/>
    <s v="harper"/>
    <s v="Wichita Falls"/>
    <s v="TX"/>
    <n v="5414"/>
    <s v="wichita county juvenile deetnt"/>
    <x v="15"/>
    <x v="0"/>
    <s v="2024-01-24"/>
    <n v="700"/>
    <n v="601"/>
    <n v="12"/>
    <n v="1"/>
    <n v="6.03"/>
    <n v="58.86"/>
    <n v="52.83"/>
    <n v="52.83"/>
    <n v="8.7611940298507456"/>
    <n v="2"/>
    <n v="0.5"/>
    <n v="6.03"/>
    <n v="8.3333333333333329E-2"/>
    <s v="SCALE"/>
  </r>
  <r>
    <s v="tinarickett@yahoo.com"/>
    <s v="tina"/>
    <s v="rickett"/>
    <s v="Philo"/>
    <s v="OH"/>
    <n v="1250"/>
    <s v="usxpress inc"/>
    <x v="11"/>
    <x v="0"/>
    <s v="2024-01-14"/>
    <n v="200"/>
    <n v="1334"/>
    <n v="39"/>
    <n v="0"/>
    <n v="24.03"/>
    <n v="0"/>
    <n v="-24.03"/>
    <n v="-24.03"/>
    <n v="-1"/>
    <n v="2.92"/>
    <n v="0.62"/>
    <n v="0"/>
    <n v="0"/>
    <s v="PAUSE"/>
  </r>
  <r>
    <s v="tplies@yahoo.com"/>
    <s v="tashanna"/>
    <s v="newman"/>
    <s v="Winter Haven"/>
    <s v="FL"/>
    <n v="2466"/>
    <s v="shay hair salon"/>
    <x v="10"/>
    <x v="0"/>
    <s v="2024-01-16"/>
    <n v="600"/>
    <n v="1189"/>
    <n v="47"/>
    <n v="0"/>
    <n v="31.83"/>
    <n v="0"/>
    <n v="-31.83"/>
    <n v="-31.83"/>
    <n v="-1"/>
    <n v="3.95"/>
    <n v="0.68"/>
    <n v="0"/>
    <n v="0"/>
    <s v="PAUSE"/>
  </r>
  <r>
    <s v="tonya_grdy@yahoo.com"/>
    <s v="tonya"/>
    <s v="grady"/>
    <s v="Matteson"/>
    <s v="IL"/>
    <n v="1500"/>
    <s v="sears"/>
    <x v="12"/>
    <x v="0"/>
    <s v="2024-01-10"/>
    <n v="500"/>
    <n v="1959"/>
    <n v="86"/>
    <n v="0"/>
    <n v="54.23"/>
    <n v="0"/>
    <n v="-54.23"/>
    <n v="-54.23"/>
    <n v="-1"/>
    <n v="4.3899999999999997"/>
    <n v="0.63"/>
    <n v="0"/>
    <n v="0"/>
    <s v="PAUSE"/>
  </r>
  <r>
    <s v="twanisha.taylor@yahoo.com"/>
    <s v="twanisha"/>
    <s v="taylor"/>
    <s v="Memphis"/>
    <s v="TN"/>
    <n v="4400"/>
    <s v="payless shoe source"/>
    <x v="15"/>
    <x v="0"/>
    <s v="2024-01-25"/>
    <n v="500"/>
    <n v="2464"/>
    <n v="55"/>
    <n v="2"/>
    <n v="39.840000000000003"/>
    <n v="127.16"/>
    <n v="87.32"/>
    <n v="87.32"/>
    <n v="2.1917670682730921"/>
    <n v="2.23"/>
    <n v="0.72"/>
    <n v="19.920000000000002"/>
    <n v="3.6363636363636362E-2"/>
    <s v="SCALE"/>
  </r>
  <r>
    <s v="thomasmichael1145@yahoo.com"/>
    <s v="michael"/>
    <s v="thomas"/>
    <s v="Dayton"/>
    <s v="OH"/>
    <n v="1000"/>
    <s v="frischs big boy"/>
    <x v="18"/>
    <x v="0"/>
    <s v="2024-01-17"/>
    <n v="700"/>
    <n v="1744"/>
    <n v="54"/>
    <n v="5"/>
    <n v="23.51"/>
    <n v="345.08"/>
    <n v="321.57"/>
    <n v="321.57"/>
    <n v="13.678009357720118"/>
    <n v="3.1"/>
    <n v="0.44"/>
    <n v="4.7"/>
    <n v="9.2592592592592587E-2"/>
    <s v="SCALE"/>
  </r>
  <r>
    <s v="mobleyjocelyn@yahoo.com"/>
    <s v="jocelyn"/>
    <s v="mobley"/>
    <s v="Memphis"/>
    <s v="TN"/>
    <n v="4200"/>
    <s v="methodist hospitals"/>
    <x v="10"/>
    <x v="0"/>
    <s v="2024-01-21"/>
    <n v="100"/>
    <n v="1683"/>
    <n v="35"/>
    <n v="0"/>
    <n v="22.9"/>
    <n v="0"/>
    <n v="-22.9"/>
    <n v="-22.9"/>
    <n v="-1"/>
    <n v="2.08"/>
    <n v="0.65"/>
    <n v="0"/>
    <n v="0"/>
    <s v="PAUSE"/>
  </r>
  <r>
    <s v="sharonrsingletary@yahoo.com"/>
    <s v="sharon"/>
    <s v="singletary"/>
    <s v="Darlington"/>
    <s v="SC"/>
    <n v="2600"/>
    <s v="mrmc"/>
    <x v="18"/>
    <x v="0"/>
    <s v="2024-01-12"/>
    <n v="300"/>
    <n v="967"/>
    <n v="20"/>
    <n v="1"/>
    <n v="16.68"/>
    <n v="52.95"/>
    <n v="36.270000000000003"/>
    <n v="36.270000000000003"/>
    <n v="2.1744604316546763"/>
    <n v="2.0699999999999998"/>
    <n v="0.83"/>
    <n v="16.68"/>
    <n v="0.05"/>
    <s v="SCALE"/>
  </r>
  <r>
    <s v="benoitwillkenks@yahoo.com"/>
    <s v="wilkens"/>
    <s v="benoit"/>
    <s v="Bloomfield"/>
    <s v="NJ"/>
    <n v="2253"/>
    <s v="reliable limo"/>
    <x v="14"/>
    <x v="0"/>
    <s v="2024-01-03"/>
    <n v="400"/>
    <n v="878"/>
    <n v="20"/>
    <n v="0"/>
    <n v="10.7"/>
    <n v="0"/>
    <n v="-10.7"/>
    <n v="-10.7"/>
    <n v="-1"/>
    <n v="2.2799999999999998"/>
    <n v="0.53"/>
    <n v="0"/>
    <n v="0"/>
    <s v="PAUSE"/>
  </r>
  <r>
    <s v="sherylbrown29@yahoo.com"/>
    <s v="sheryl"/>
    <s v="brown"/>
    <s v="Goose Creek"/>
    <s v="SC"/>
    <n v="2346"/>
    <s v="disability board charleston"/>
    <x v="7"/>
    <x v="0"/>
    <s v="2024-01-16"/>
    <n v="700"/>
    <n v="1118"/>
    <n v="42"/>
    <n v="5"/>
    <n v="28.62"/>
    <n v="177.95"/>
    <n v="149.32999999999998"/>
    <n v="149.32999999999998"/>
    <n v="5.2176799440950381"/>
    <n v="3.76"/>
    <n v="0.68"/>
    <n v="5.72"/>
    <n v="0.11904761904761904"/>
    <s v="SCALE"/>
  </r>
  <r>
    <s v="booau69@yahoo.com"/>
    <s v="ashley"/>
    <s v="ulery"/>
    <s v="Saint Joseph"/>
    <s v="MI"/>
    <n v="3792"/>
    <s v="west woods of niles"/>
    <x v="3"/>
    <x v="0"/>
    <s v="2024-01-04"/>
    <n v="400"/>
    <n v="2009"/>
    <n v="77"/>
    <n v="9"/>
    <n v="51.38"/>
    <n v="423.8"/>
    <n v="372.42"/>
    <n v="372.42"/>
    <n v="7.2483456597898011"/>
    <n v="3.83"/>
    <n v="0.67"/>
    <n v="5.71"/>
    <n v="0.11688311688311688"/>
    <s v="SCALE"/>
  </r>
  <r>
    <s v="albanesdr@hotmail.com"/>
    <s v="david"/>
    <s v="albanes"/>
    <s v="Greenville"/>
    <s v="SC"/>
    <n v="2438"/>
    <s v="mym satellites"/>
    <x v="1"/>
    <x v="0"/>
    <s v="2024-01-03"/>
    <n v="100"/>
    <n v="1484"/>
    <n v="38"/>
    <n v="4"/>
    <n v="25.98"/>
    <n v="164.89"/>
    <n v="138.91"/>
    <n v="138.91"/>
    <n v="5.3468052347959967"/>
    <n v="2.56"/>
    <n v="0.68"/>
    <n v="6.5"/>
    <n v="0.10526315789473684"/>
    <s v="SCALE"/>
  </r>
  <r>
    <s v="mikewaszils1110@yahoo.com"/>
    <s v="michael"/>
    <s v="maliszewski"/>
    <s v="Cottage Grove"/>
    <s v="MN"/>
    <n v="2800"/>
    <s v="sams club"/>
    <x v="11"/>
    <x v="0"/>
    <s v="2024-01-12"/>
    <n v="1000"/>
    <n v="2188"/>
    <n v="73"/>
    <n v="0"/>
    <n v="52.6"/>
    <n v="0"/>
    <n v="-52.6"/>
    <n v="-52.6"/>
    <n v="-1"/>
    <n v="3.34"/>
    <n v="0.72"/>
    <n v="0"/>
    <n v="0"/>
    <s v="PAUSE"/>
  </r>
  <r>
    <s v="dirk.gaston@gmail.com"/>
    <s v="dirk"/>
    <s v="gaston"/>
    <s v="Houston"/>
    <s v="TX"/>
    <n v="2200"/>
    <s v="city of houston"/>
    <x v="1"/>
    <x v="0"/>
    <s v="2024-01-25"/>
    <n v="1000"/>
    <n v="1241"/>
    <n v="21"/>
    <n v="0"/>
    <n v="16.63"/>
    <n v="0"/>
    <n v="-16.63"/>
    <n v="-16.63"/>
    <n v="-1"/>
    <n v="1.69"/>
    <n v="0.79"/>
    <n v="0"/>
    <n v="0"/>
    <s v="PAUSE"/>
  </r>
  <r>
    <s v="sdrake054@gmail.com"/>
    <s v="stephen"/>
    <s v="drake"/>
    <s v="Philadelphia"/>
    <s v="PA"/>
    <n v="2708"/>
    <s v="drake tax services"/>
    <x v="0"/>
    <x v="0"/>
    <s v="2024-01-13"/>
    <n v="100"/>
    <n v="871"/>
    <n v="25"/>
    <n v="2"/>
    <n v="18.77"/>
    <n v="100.89"/>
    <n v="82.12"/>
    <n v="82.12"/>
    <n v="4.3750665956313268"/>
    <n v="2.87"/>
    <n v="0.75"/>
    <n v="9.3800000000000008"/>
    <n v="0.08"/>
    <s v="SCALE"/>
  </r>
  <r>
    <s v="foxydame74@yahoo.com"/>
    <s v="maria"/>
    <s v="hernandez"/>
    <s v="Richardson"/>
    <s v="TX"/>
    <n v="2750"/>
    <s v="chatelaine inc"/>
    <x v="6"/>
    <x v="0"/>
    <s v="2024-01-14"/>
    <n v="1000"/>
    <n v="1327"/>
    <n v="39"/>
    <n v="1"/>
    <n v="32.56"/>
    <n v="40.96"/>
    <n v="8.3999999999999986"/>
    <n v="8.3999999999999986"/>
    <n v="0.2579852579852579"/>
    <n v="2.94"/>
    <n v="0.83"/>
    <n v="32.56"/>
    <n v="2.564102564102564E-2"/>
    <s v="SCALE"/>
  </r>
  <r>
    <s v="gkslewis@gmail.com"/>
    <s v="kathy"/>
    <s v="lewis"/>
    <s v="Hickory"/>
    <s v="NC"/>
    <n v="1500"/>
    <s v="lillys day care"/>
    <x v="19"/>
    <x v="0"/>
    <s v="2024-01-30"/>
    <n v="1000"/>
    <n v="1911"/>
    <n v="38"/>
    <n v="1"/>
    <n v="30.66"/>
    <n v="57.03"/>
    <n v="26.37"/>
    <n v="26.37"/>
    <n v="0.86007827788649704"/>
    <n v="1.99"/>
    <n v="0.81"/>
    <n v="30.66"/>
    <n v="2.6315789473684209E-2"/>
    <s v="SCALE"/>
  </r>
  <r>
    <s v="cmbryson62@yahoo.com"/>
    <s v="charles"/>
    <s v="bryson"/>
    <s v="Slater"/>
    <s v="MO"/>
    <n v="1500"/>
    <s v="securitas"/>
    <x v="0"/>
    <x v="0"/>
    <s v="2024-01-02"/>
    <n v="300"/>
    <n v="1352"/>
    <n v="33"/>
    <n v="1"/>
    <n v="16.690000000000001"/>
    <n v="73.33"/>
    <n v="56.64"/>
    <n v="56.64"/>
    <n v="3.3936488915518273"/>
    <n v="2.44"/>
    <n v="0.51"/>
    <n v="16.690000000000001"/>
    <n v="3.0303030303030304E-2"/>
    <s v="SCALE"/>
  </r>
  <r>
    <s v="patricecleaver59@yahoo.com"/>
    <s v="patrice"/>
    <s v="cleaver"/>
    <s v="Kansas City"/>
    <s v="MO"/>
    <n v="1300"/>
    <s v="rediscover"/>
    <x v="15"/>
    <x v="0"/>
    <s v="2024-01-19"/>
    <n v="700"/>
    <n v="1058"/>
    <n v="46"/>
    <n v="0"/>
    <n v="29.9"/>
    <n v="0"/>
    <n v="-29.9"/>
    <n v="-29.9"/>
    <n v="-1"/>
    <n v="4.3499999999999996"/>
    <n v="0.65"/>
    <n v="0"/>
    <n v="0"/>
    <s v="PAUSE"/>
  </r>
  <r>
    <s v="carla5933@yahoo.com"/>
    <s v="olicia"/>
    <s v="pace"/>
    <s v="Jacksonville"/>
    <s v="FL"/>
    <n v="4900"/>
    <s v="atrium companies"/>
    <x v="1"/>
    <x v="0"/>
    <s v="2024-01-05"/>
    <n v="100"/>
    <n v="1982"/>
    <n v="39"/>
    <n v="1"/>
    <n v="25.6"/>
    <n v="43.31"/>
    <n v="17.71"/>
    <n v="17.71"/>
    <n v="0.69179687499999998"/>
    <n v="1.97"/>
    <n v="0.66"/>
    <n v="25.6"/>
    <n v="2.564102564102564E-2"/>
    <s v="SCALE"/>
  </r>
  <r>
    <s v="cknupp08@gmail.com"/>
    <s v="christophe"/>
    <s v="knupp"/>
    <s v="Lewisberry"/>
    <s v="PA"/>
    <n v="1500"/>
    <s v="bear staffing"/>
    <x v="13"/>
    <x v="0"/>
    <s v="2024-01-11"/>
    <n v="600"/>
    <n v="1117"/>
    <n v="32"/>
    <n v="0"/>
    <n v="24.41"/>
    <n v="0"/>
    <n v="-24.41"/>
    <n v="-24.41"/>
    <n v="-1"/>
    <n v="2.86"/>
    <n v="0.76"/>
    <n v="0"/>
    <n v="0"/>
    <s v="PAUSE"/>
  </r>
  <r>
    <s v="blackburngerald55@gmail.com"/>
    <s v="gerald"/>
    <s v="blackburn"/>
    <s v="Muncie"/>
    <s v="IN"/>
    <n v="3467"/>
    <s v="pendleton prison"/>
    <x v="3"/>
    <x v="0"/>
    <s v="2024-01-26"/>
    <n v="200"/>
    <n v="1813"/>
    <n v="60"/>
    <n v="5"/>
    <n v="50.46"/>
    <n v="191.48"/>
    <n v="141.01999999999998"/>
    <n v="141.01999999999998"/>
    <n v="2.7946888624653186"/>
    <n v="3.31"/>
    <n v="0.84"/>
    <n v="10.09"/>
    <n v="8.3333333333333329E-2"/>
    <s v="SCALE"/>
  </r>
  <r>
    <s v="alesiaj9@aol.com"/>
    <s v="tommy"/>
    <s v="jiles"/>
    <s v="Dayton"/>
    <s v="OH"/>
    <n v="2400"/>
    <s v="miami valley hospital"/>
    <x v="18"/>
    <x v="0"/>
    <s v="2024-01-03"/>
    <n v="600"/>
    <n v="1349"/>
    <n v="35"/>
    <n v="0"/>
    <n v="26.35"/>
    <n v="0"/>
    <n v="-26.35"/>
    <n v="-26.35"/>
    <n v="-1"/>
    <n v="2.59"/>
    <n v="0.75"/>
    <n v="0"/>
    <n v="0"/>
    <s v="PAUSE"/>
  </r>
  <r>
    <s v="pamela.merrills@yahoo.com"/>
    <s v="pamela"/>
    <s v="merrills"/>
    <s v="Evergreen"/>
    <s v="AL"/>
    <n v="2000"/>
    <s v="oxford health care"/>
    <x v="7"/>
    <x v="0"/>
    <s v="2024-01-21"/>
    <n v="300"/>
    <n v="2040"/>
    <n v="80"/>
    <n v="2"/>
    <n v="33.64"/>
    <n v="141.76"/>
    <n v="108.11999999999999"/>
    <n v="108.11999999999999"/>
    <n v="3.2140309155766942"/>
    <n v="3.92"/>
    <n v="0.42"/>
    <n v="16.82"/>
    <n v="2.5000000000000001E-2"/>
    <s v="SCALE"/>
  </r>
  <r>
    <s v="gfifie@yahoo.com"/>
    <s v="sacifie"/>
    <s v="n georges"/>
    <s v="Hillside"/>
    <s v="NJ"/>
    <n v="2000"/>
    <s v="parkcresent"/>
    <x v="1"/>
    <x v="0"/>
    <s v="2024-01-03"/>
    <n v="800"/>
    <n v="745"/>
    <n v="31"/>
    <n v="2"/>
    <n v="14.56"/>
    <n v="92.55"/>
    <n v="77.989999999999995"/>
    <n v="77.989999999999995"/>
    <n v="5.3564560439560438"/>
    <n v="4.16"/>
    <n v="0.47"/>
    <n v="7.28"/>
    <n v="6.4516129032258063E-2"/>
    <s v="SCALE"/>
  </r>
  <r>
    <s v="chavez244@yahoo.com"/>
    <s v="alice"/>
    <s v="chavez"/>
    <s v="Stephens City"/>
    <s v="VA"/>
    <n v="3250"/>
    <s v="na"/>
    <x v="16"/>
    <x v="0"/>
    <s v="2024-01-18"/>
    <n v="500"/>
    <n v="1745"/>
    <n v="34"/>
    <n v="0"/>
    <n v="27.65"/>
    <n v="0"/>
    <n v="-27.65"/>
    <n v="-27.65"/>
    <n v="-1"/>
    <n v="1.95"/>
    <n v="0.81"/>
    <n v="0"/>
    <n v="0"/>
    <s v="PAUSE"/>
  </r>
  <r>
    <s v="donnaharper2006@gmail.com"/>
    <s v="donna"/>
    <s v="harper"/>
    <s v="Arlington"/>
    <s v="KY"/>
    <n v="1750"/>
    <s v="jackson purchase hospital"/>
    <x v="15"/>
    <x v="0"/>
    <s v="2024-01-22"/>
    <n v="200"/>
    <n v="1863"/>
    <n v="32"/>
    <n v="0"/>
    <n v="21.08"/>
    <n v="0"/>
    <n v="-21.08"/>
    <n v="-21.08"/>
    <n v="-1"/>
    <n v="1.72"/>
    <n v="0.66"/>
    <n v="0"/>
    <n v="0"/>
    <s v="PAUSE"/>
  </r>
  <r>
    <s v="pamela1973melrose@gmail.com"/>
    <s v="pamela"/>
    <s v="melrose"/>
    <s v="Salt Lake Cit"/>
    <s v="UT"/>
    <n v="1500"/>
    <s v="dollar tree"/>
    <x v="14"/>
    <x v="0"/>
    <s v="2024-01-10"/>
    <n v="600"/>
    <n v="1427"/>
    <n v="30"/>
    <n v="0"/>
    <n v="23.76"/>
    <n v="0"/>
    <n v="-23.76"/>
    <n v="-23.76"/>
    <n v="-1"/>
    <n v="2.1"/>
    <n v="0.79"/>
    <n v="0"/>
    <n v="0"/>
    <s v="PAUSE"/>
  </r>
  <r>
    <s v="rlrogers0919@yahoo.com"/>
    <s v="rhonda"/>
    <s v="rogers"/>
    <s v="Martinsville"/>
    <s v="IN"/>
    <n v="1647"/>
    <s v="klipsch"/>
    <x v="4"/>
    <x v="0"/>
    <s v="2024-01-09"/>
    <n v="300"/>
    <n v="1242"/>
    <n v="39"/>
    <n v="4"/>
    <n v="25.85"/>
    <n v="156.66"/>
    <n v="130.81"/>
    <n v="130.81"/>
    <n v="5.0603481624758215"/>
    <n v="3.14"/>
    <n v="0.66"/>
    <n v="6.46"/>
    <n v="0.10256410256410256"/>
    <s v="SCALE"/>
  </r>
  <r>
    <s v="sammy_mom01@yahoo.com"/>
    <s v="mricela"/>
    <s v="cardenas"/>
    <s v="Lamont"/>
    <s v="CA"/>
    <n v="2600"/>
    <s v="grimmway farms"/>
    <x v="8"/>
    <x v="0"/>
    <s v="2024-01-09"/>
    <n v="800"/>
    <n v="688"/>
    <n v="26"/>
    <n v="0"/>
    <n v="14.31"/>
    <n v="0"/>
    <n v="-14.31"/>
    <n v="-14.31"/>
    <n v="-1"/>
    <n v="3.78"/>
    <n v="0.55000000000000004"/>
    <n v="0"/>
    <n v="0"/>
    <s v="PAUSE"/>
  </r>
  <r>
    <s v="minterbaby@gmail.com"/>
    <s v="cortney"/>
    <s v="minter"/>
    <s v="Chicago"/>
    <s v="IL"/>
    <n v="2000"/>
    <s v="ardyss international"/>
    <x v="0"/>
    <x v="0"/>
    <s v="2024-01-27"/>
    <n v="600"/>
    <n v="1001"/>
    <n v="42"/>
    <n v="0"/>
    <n v="27.64"/>
    <n v="0"/>
    <n v="-27.64"/>
    <n v="-27.64"/>
    <n v="-1"/>
    <n v="4.2"/>
    <n v="0.66"/>
    <n v="0"/>
    <n v="0"/>
    <s v="PAUSE"/>
  </r>
  <r>
    <s v="pecantam@hotmail.com"/>
    <s v="jeremy"/>
    <s v="fogg"/>
    <s v="Trenton"/>
    <s v="NJ"/>
    <n v="2500"/>
    <s v="state of nj"/>
    <x v="13"/>
    <x v="0"/>
    <s v="2024-01-16"/>
    <n v="700"/>
    <n v="2405"/>
    <n v="53"/>
    <n v="6"/>
    <n v="39.880000000000003"/>
    <n v="343.33"/>
    <n v="303.45"/>
    <n v="303.45"/>
    <n v="7.6090772316950845"/>
    <n v="2.2000000000000002"/>
    <n v="0.75"/>
    <n v="6.65"/>
    <n v="0.11320754716981132"/>
    <s v="SCALE"/>
  </r>
  <r>
    <s v="tj83177@aol.com"/>
    <s v="amanda"/>
    <s v="griffin"/>
    <s v="Dickson"/>
    <s v="TN"/>
    <n v="3000"/>
    <s v="schaefer caretaking"/>
    <x v="5"/>
    <x v="0"/>
    <s v="2024-01-25"/>
    <n v="400"/>
    <n v="2451"/>
    <n v="86"/>
    <n v="2"/>
    <n v="39.21"/>
    <n v="118.71"/>
    <n v="79.5"/>
    <n v="79.5"/>
    <n v="2.0275439938791124"/>
    <n v="3.51"/>
    <n v="0.46"/>
    <n v="19.600000000000001"/>
    <n v="2.3255813953488372E-2"/>
    <s v="SCALE"/>
  </r>
  <r>
    <s v="alisha.griffin@gmail.com"/>
    <s v="alisha"/>
    <s v="bushong"/>
    <s v="Harrison"/>
    <s v="OH"/>
    <n v="2617"/>
    <s v="day caer"/>
    <x v="6"/>
    <x v="0"/>
    <s v="2024-01-25"/>
    <n v="600"/>
    <n v="2077"/>
    <n v="67"/>
    <n v="3"/>
    <n v="35.99"/>
    <n v="189.94"/>
    <n v="153.94999999999999"/>
    <n v="153.94999999999999"/>
    <n v="4.2775771047513196"/>
    <n v="3.23"/>
    <n v="0.54"/>
    <n v="12"/>
    <n v="4.4776119402985072E-2"/>
    <s v="SCALE"/>
  </r>
  <r>
    <s v="kimpfister2002@hotmail.com"/>
    <s v="kimberly"/>
    <s v="pfister"/>
    <s v="Clute"/>
    <s v="TX"/>
    <n v="1250"/>
    <s v="brhs"/>
    <x v="1"/>
    <x v="0"/>
    <s v="2024-01-01"/>
    <n v="1000"/>
    <n v="2065"/>
    <n v="87"/>
    <n v="3"/>
    <n v="68.14"/>
    <n v="193.03"/>
    <n v="124.89"/>
    <n v="124.89"/>
    <n v="1.8328441444085706"/>
    <n v="4.21"/>
    <n v="0.78"/>
    <n v="22.71"/>
    <n v="3.4482758620689655E-2"/>
    <s v="SCALE"/>
  </r>
  <r>
    <s v="uprooted.geminievents@gmail.com"/>
    <s v="april"/>
    <s v="hopkins"/>
    <s v="Tualatin"/>
    <s v="OR"/>
    <n v="2000"/>
    <s v="stream global"/>
    <x v="9"/>
    <x v="0"/>
    <s v="2024-01-30"/>
    <n v="400"/>
    <n v="638"/>
    <n v="19"/>
    <n v="0"/>
    <n v="7.65"/>
    <n v="0"/>
    <n v="-7.65"/>
    <n v="-7.65"/>
    <n v="-1"/>
    <n v="2.98"/>
    <n v="0.4"/>
    <n v="0"/>
    <n v="0"/>
    <s v="PAUSE"/>
  </r>
  <r>
    <s v="childers73@hotmail.com"/>
    <s v="brandy"/>
    <s v="arnold"/>
    <s v="Savanna"/>
    <s v="IL"/>
    <n v="1625"/>
    <s v="swiss colony"/>
    <x v="8"/>
    <x v="0"/>
    <s v="2024-01-18"/>
    <n v="300"/>
    <n v="644"/>
    <n v="26"/>
    <n v="1"/>
    <n v="10.83"/>
    <n v="68.56"/>
    <n v="57.730000000000004"/>
    <n v="57.730000000000004"/>
    <n v="5.3305632502308402"/>
    <n v="4.04"/>
    <n v="0.42"/>
    <n v="10.83"/>
    <n v="3.8461538461538464E-2"/>
    <s v="SCALE"/>
  </r>
  <r>
    <s v="chelsiat@msn.com"/>
    <s v="chelsia"/>
    <s v="taylor"/>
    <s v="Decatur"/>
    <s v="IL"/>
    <n v="1898"/>
    <s v="st marys hospital"/>
    <x v="4"/>
    <x v="0"/>
    <s v="2024-01-08"/>
    <n v="800"/>
    <n v="1324"/>
    <n v="31"/>
    <n v="2"/>
    <n v="16.02"/>
    <n v="142.72"/>
    <n v="126.7"/>
    <n v="126.7"/>
    <n v="7.9088639200998756"/>
    <n v="2.34"/>
    <n v="0.52"/>
    <n v="8.01"/>
    <n v="6.4516129032258063E-2"/>
    <s v="SCALE"/>
  </r>
  <r>
    <s v="khadijahmp@msn.com"/>
    <s v="khadijah"/>
    <s v="mason"/>
    <s v="Philadelphia"/>
    <s v="PA"/>
    <n v="1950"/>
    <s v="city of phila"/>
    <x v="1"/>
    <x v="0"/>
    <s v="2024-01-31"/>
    <n v="800"/>
    <n v="554"/>
    <n v="19"/>
    <n v="1"/>
    <n v="13.71"/>
    <n v="40.21"/>
    <n v="26.5"/>
    <n v="26.5"/>
    <n v="1.9328956965718453"/>
    <n v="3.43"/>
    <n v="0.72"/>
    <n v="13.71"/>
    <n v="5.2631578947368418E-2"/>
    <s v="SCALE"/>
  </r>
  <r>
    <s v="barbisthebest@gmail.com"/>
    <s v="william"/>
    <s v="timmins"/>
    <s v="Reynoldsville"/>
    <s v="PA"/>
    <n v="2700"/>
    <s v="reynoldsville sprinkler"/>
    <x v="6"/>
    <x v="0"/>
    <s v="2024-01-23"/>
    <n v="800"/>
    <n v="2193"/>
    <n v="64"/>
    <n v="2"/>
    <n v="51.16"/>
    <n v="90.06"/>
    <n v="38.900000000000006"/>
    <n v="38.900000000000006"/>
    <n v="0.76035965598123545"/>
    <n v="2.92"/>
    <n v="0.8"/>
    <n v="25.58"/>
    <n v="3.125E-2"/>
    <s v="SCALE"/>
  </r>
  <r>
    <s v="joys.anthony@yahoo.com"/>
    <s v="joys"/>
    <s v="anthony"/>
    <s v="Flint"/>
    <s v="MI"/>
    <n v="1800"/>
    <s v="citizens bank"/>
    <x v="12"/>
    <x v="0"/>
    <s v="2024-01-30"/>
    <n v="600"/>
    <n v="764"/>
    <n v="18"/>
    <n v="0"/>
    <n v="10.41"/>
    <n v="0"/>
    <n v="-10.41"/>
    <n v="-10.41"/>
    <n v="-1"/>
    <n v="2.36"/>
    <n v="0.57999999999999996"/>
    <n v="0"/>
    <n v="0"/>
    <s v="PAUSE"/>
  </r>
  <r>
    <s v="citybasketball@yahoo.com"/>
    <s v="robert"/>
    <s v="boone"/>
    <s v="Conway"/>
    <s v="SC"/>
    <n v="1300"/>
    <s v="vector marketing"/>
    <x v="2"/>
    <x v="0"/>
    <s v="2024-01-15"/>
    <n v="800"/>
    <n v="1614"/>
    <n v="51"/>
    <n v="0"/>
    <n v="20.9"/>
    <n v="0"/>
    <n v="-20.9"/>
    <n v="-20.9"/>
    <n v="-1"/>
    <n v="3.16"/>
    <n v="0.41"/>
    <n v="0"/>
    <n v="0"/>
    <s v="PAUSE"/>
  </r>
  <r>
    <s v="amiyahsdad@gmail.com"/>
    <s v="marvin"/>
    <s v="boone"/>
    <s v="Oakland"/>
    <s v="CA"/>
    <n v="4300"/>
    <s v="nordstrom"/>
    <x v="0"/>
    <x v="0"/>
    <s v="2024-01-08"/>
    <n v="300"/>
    <n v="1591"/>
    <n v="59"/>
    <n v="2"/>
    <n v="27.31"/>
    <n v="82.89"/>
    <n v="55.58"/>
    <n v="55.58"/>
    <n v="2.0351519589893812"/>
    <n v="3.71"/>
    <n v="0.46"/>
    <n v="13.66"/>
    <n v="3.3898305084745763E-2"/>
    <s v="SCALE"/>
  </r>
  <r>
    <s v="juanita.foster.jf@gmail.com"/>
    <s v="juanita"/>
    <s v="foster"/>
    <s v="Houston"/>
    <s v="TX"/>
    <n v="1625"/>
    <s v="jasons deli"/>
    <x v="1"/>
    <x v="0"/>
    <s v="2024-01-28"/>
    <n v="1000"/>
    <n v="1816"/>
    <n v="66"/>
    <n v="0"/>
    <n v="31.37"/>
    <n v="0"/>
    <n v="-31.37"/>
    <n v="-31.37"/>
    <n v="-1"/>
    <n v="3.63"/>
    <n v="0.48"/>
    <n v="0"/>
    <n v="0"/>
    <s v="PAUSE"/>
  </r>
  <r>
    <s v="mrchrisesmith@gmail.com"/>
    <s v="christophe"/>
    <s v="smith"/>
    <s v="Saint Louis"/>
    <s v="MO"/>
    <n v="3164"/>
    <s v="magna visual"/>
    <x v="11"/>
    <x v="0"/>
    <s v="2024-01-09"/>
    <n v="800"/>
    <n v="1136"/>
    <n v="21"/>
    <n v="2"/>
    <n v="13.36"/>
    <n v="141.37"/>
    <n v="128.01"/>
    <n v="128.01"/>
    <n v="9.581586826347305"/>
    <n v="1.85"/>
    <n v="0.64"/>
    <n v="6.68"/>
    <n v="9.5238095238095233E-2"/>
    <s v="SCALE"/>
  </r>
  <r>
    <s v="april12017@gmail.com"/>
    <s v="april"/>
    <s v="floyd"/>
    <s v="Lubbock"/>
    <s v="TX"/>
    <n v="1500"/>
    <s v="united supermarket"/>
    <x v="18"/>
    <x v="0"/>
    <s v="2024-01-01"/>
    <n v="100"/>
    <n v="665"/>
    <n v="22"/>
    <n v="0"/>
    <n v="15.02"/>
    <n v="0"/>
    <n v="-15.02"/>
    <n v="-15.02"/>
    <n v="-1"/>
    <n v="3.31"/>
    <n v="0.68"/>
    <n v="0"/>
    <n v="0"/>
    <s v="PAUSE"/>
  </r>
  <r>
    <s v="cfernandez2003@hotmail.com"/>
    <s v="carmen"/>
    <s v="fernandez"/>
    <s v="Salt Lake Cit"/>
    <s v="UT"/>
    <n v="2250"/>
    <s v="walmart"/>
    <x v="17"/>
    <x v="0"/>
    <s v="2024-01-22"/>
    <n v="200"/>
    <n v="2491"/>
    <n v="47"/>
    <n v="1"/>
    <n v="21.59"/>
    <n v="72.77"/>
    <n v="51.179999999999993"/>
    <n v="51.179999999999993"/>
    <n v="2.3705419175544229"/>
    <n v="1.89"/>
    <n v="0.46"/>
    <n v="21.59"/>
    <n v="2.1276595744680851E-2"/>
    <s v="SCALE"/>
  </r>
  <r>
    <s v="dirtyz@live.com"/>
    <s v="zacharia"/>
    <s v="andrews"/>
    <s v="Denver"/>
    <s v="CO"/>
    <n v="2708"/>
    <s v="bath planet"/>
    <x v="6"/>
    <x v="0"/>
    <s v="2024-01-06"/>
    <n v="700"/>
    <n v="1076"/>
    <n v="42"/>
    <n v="0"/>
    <n v="29.17"/>
    <n v="0"/>
    <n v="-29.17"/>
    <n v="-29.17"/>
    <n v="-1"/>
    <n v="3.9"/>
    <n v="0.69"/>
    <n v="0"/>
    <n v="0"/>
    <s v="PAUSE"/>
  </r>
  <r>
    <s v="evansfam.evans2207@gmail.com"/>
    <s v="teresa"/>
    <s v="evans"/>
    <s v="Schaumburg"/>
    <s v="IL"/>
    <n v="3400"/>
    <s v="mini steps"/>
    <x v="12"/>
    <x v="0"/>
    <s v="2024-01-26"/>
    <n v="700"/>
    <n v="824"/>
    <n v="13"/>
    <n v="0"/>
    <n v="8.52"/>
    <n v="0"/>
    <n v="-8.52"/>
    <n v="-8.52"/>
    <n v="-1"/>
    <n v="1.58"/>
    <n v="0.66"/>
    <n v="0"/>
    <n v="0"/>
    <s v="PAUSE"/>
  </r>
  <r>
    <s v="stromandl@yahoo.com"/>
    <s v="donnie"/>
    <s v="stroman"/>
    <s v="Columbia"/>
    <s v="SC"/>
    <n v="1499"/>
    <s v="johnson food service"/>
    <x v="14"/>
    <x v="0"/>
    <s v="2024-01-19"/>
    <n v="700"/>
    <n v="1945"/>
    <n v="33"/>
    <n v="0"/>
    <n v="23.24"/>
    <n v="0"/>
    <n v="-23.24"/>
    <n v="-23.24"/>
    <n v="-1"/>
    <n v="1.7"/>
    <n v="0.7"/>
    <n v="0"/>
    <n v="0"/>
    <s v="PAUSE"/>
  </r>
  <r>
    <s v="erdine.wright@yahoo.com"/>
    <s v="erdine"/>
    <s v="wright"/>
    <s v="Charlotte"/>
    <s v="NC"/>
    <n v="2900"/>
    <s v="convergys"/>
    <x v="11"/>
    <x v="0"/>
    <s v="2024-01-16"/>
    <n v="100"/>
    <n v="1635"/>
    <n v="40"/>
    <n v="4"/>
    <n v="21.87"/>
    <n v="206.84"/>
    <n v="184.97"/>
    <n v="184.97"/>
    <n v="8.457704618198445"/>
    <n v="2.4500000000000002"/>
    <n v="0.55000000000000004"/>
    <n v="5.47"/>
    <n v="0.1"/>
    <s v="SCALE"/>
  </r>
  <r>
    <s v="llcastillo16@hotmail.com"/>
    <s v="louisa"/>
    <s v="castillo"/>
    <s v="Barstow"/>
    <s v="CA"/>
    <n v="2200"/>
    <s v="northrop grumman"/>
    <x v="5"/>
    <x v="0"/>
    <s v="2024-01-24"/>
    <n v="200"/>
    <n v="582"/>
    <n v="23"/>
    <n v="0"/>
    <n v="14.04"/>
    <n v="0"/>
    <n v="-14.04"/>
    <n v="-14.04"/>
    <n v="-1"/>
    <n v="3.95"/>
    <n v="0.61"/>
    <n v="0"/>
    <n v="0"/>
    <s v="PAUSE"/>
  </r>
  <r>
    <s v="meseretek@yahoo.com"/>
    <s v="meserete"/>
    <s v="kristos"/>
    <s v="Dublin"/>
    <s v="OH"/>
    <n v="3142"/>
    <s v="convalarium of dublin"/>
    <x v="9"/>
    <x v="0"/>
    <s v="2024-01-08"/>
    <n v="400"/>
    <n v="1904"/>
    <n v="44"/>
    <n v="3"/>
    <n v="21.44"/>
    <n v="215.24"/>
    <n v="193.8"/>
    <n v="193.8"/>
    <n v="9.0391791044776113"/>
    <n v="2.31"/>
    <n v="0.49"/>
    <n v="7.15"/>
    <n v="6.8181818181818177E-2"/>
    <s v="SCALE"/>
  </r>
  <r>
    <s v="chriskatie@bellsouth.net"/>
    <s v="katherine"/>
    <s v="marsh"/>
    <s v="Lewisburg"/>
    <s v="TN"/>
    <n v="7458"/>
    <s v="medco"/>
    <x v="19"/>
    <x v="0"/>
    <s v="2024-01-10"/>
    <n v="600"/>
    <n v="1553"/>
    <n v="64"/>
    <n v="0"/>
    <n v="25.97"/>
    <n v="0"/>
    <n v="-25.97"/>
    <n v="-25.97"/>
    <n v="-1"/>
    <n v="4.12"/>
    <n v="0.41"/>
    <n v="0"/>
    <n v="0"/>
    <s v="PAUSE"/>
  </r>
  <r>
    <s v="ryantillman22@gmail.com"/>
    <s v="ryan"/>
    <s v="tillman"/>
    <s v="Lakeland"/>
    <s v="FL"/>
    <n v="2708"/>
    <s v="cardinal health"/>
    <x v="13"/>
    <x v="0"/>
    <s v="2024-01-01"/>
    <n v="400"/>
    <n v="2397"/>
    <n v="93"/>
    <n v="2"/>
    <n v="48.29"/>
    <n v="141.75"/>
    <n v="93.460000000000008"/>
    <n v="93.460000000000008"/>
    <n v="1.9353903499689378"/>
    <n v="3.88"/>
    <n v="0.52"/>
    <n v="24.14"/>
    <n v="2.1505376344086023E-2"/>
    <s v="SCALE"/>
  </r>
  <r>
    <s v="micromom65@yahoo.com"/>
    <s v="tammy"/>
    <s v="jones"/>
    <s v="Seaford"/>
    <s v="DE"/>
    <n v="1250"/>
    <s v="milford center"/>
    <x v="6"/>
    <x v="0"/>
    <s v="2024-01-28"/>
    <n v="500"/>
    <n v="2204"/>
    <n v="38"/>
    <n v="1"/>
    <n v="27.12"/>
    <n v="39.130000000000003"/>
    <n v="12.010000000000002"/>
    <n v="12.010000000000002"/>
    <n v="0.44284660766961659"/>
    <n v="1.72"/>
    <n v="0.71"/>
    <n v="27.12"/>
    <n v="2.6315789473684209E-2"/>
    <s v="SCALE"/>
  </r>
  <r>
    <s v="autumnljones@yahoo.com"/>
    <s v="autumn"/>
    <s v="jones"/>
    <s v="Peoria"/>
    <s v="AZ"/>
    <n v="3500"/>
    <s v="imagine schools"/>
    <x v="16"/>
    <x v="0"/>
    <s v="2024-01-05"/>
    <n v="500"/>
    <n v="1675"/>
    <n v="58"/>
    <n v="1"/>
    <n v="31.28"/>
    <n v="65.2"/>
    <n v="33.92"/>
    <n v="33.92"/>
    <n v="1.0843989769820972"/>
    <n v="3.46"/>
    <n v="0.54"/>
    <n v="31.28"/>
    <n v="1.7241379310344827E-2"/>
    <s v="SCALE"/>
  </r>
  <r>
    <s v="scurryc84@gmail.com"/>
    <s v="cornelius"/>
    <s v="scurry"/>
    <s v="Greenville"/>
    <s v="SC"/>
    <n v="2800"/>
    <s v="care focus"/>
    <x v="14"/>
    <x v="0"/>
    <s v="2024-01-20"/>
    <n v="600"/>
    <n v="1284"/>
    <n v="30"/>
    <n v="1"/>
    <n v="15.34"/>
    <n v="65.75"/>
    <n v="50.41"/>
    <n v="50.41"/>
    <n v="3.286179921773142"/>
    <n v="2.34"/>
    <n v="0.51"/>
    <n v="15.34"/>
    <n v="3.3333333333333333E-2"/>
    <s v="SCALE"/>
  </r>
  <r>
    <s v="yumyumbarbi3@gmail.com"/>
    <s v="adell"/>
    <s v="damond"/>
    <s v="Beaumont"/>
    <s v="TX"/>
    <n v="2000"/>
    <s v="conns"/>
    <x v="13"/>
    <x v="0"/>
    <s v="2024-01-28"/>
    <n v="1000"/>
    <n v="1092"/>
    <n v="24"/>
    <n v="2"/>
    <n v="20.239999999999998"/>
    <n v="72.31"/>
    <n v="52.070000000000007"/>
    <n v="52.070000000000007"/>
    <n v="2.5726284584980244"/>
    <n v="2.2000000000000002"/>
    <n v="0.84"/>
    <n v="10.119999999999999"/>
    <n v="8.3333333333333329E-2"/>
    <s v="SCALE"/>
  </r>
  <r>
    <s v="ydbaker@yahoo.com"/>
    <s v="yolanda"/>
    <s v="baker"/>
    <s v="Anderson"/>
    <s v="IN"/>
    <n v="1000"/>
    <s v="mcdonalds"/>
    <x v="1"/>
    <x v="0"/>
    <s v="2024-01-26"/>
    <n v="400"/>
    <n v="1433"/>
    <n v="53"/>
    <n v="1"/>
    <n v="44.71"/>
    <n v="57.93"/>
    <n v="13.219999999999999"/>
    <n v="13.219999999999999"/>
    <n v="0.29568329232833812"/>
    <n v="3.7"/>
    <n v="0.84"/>
    <n v="44.71"/>
    <n v="1.8867924528301886E-2"/>
    <s v="SCALE"/>
  </r>
  <r>
    <s v="hhulia@hotmail.com"/>
    <s v="julia"/>
    <s v="diles"/>
    <s v="Bedford"/>
    <s v="OH"/>
    <n v="2500"/>
    <s v="interdesign"/>
    <x v="14"/>
    <x v="0"/>
    <s v="2024-01-06"/>
    <n v="700"/>
    <n v="1757"/>
    <n v="32"/>
    <n v="0"/>
    <n v="17.95"/>
    <n v="0"/>
    <n v="-17.95"/>
    <n v="-17.95"/>
    <n v="-1"/>
    <n v="1.82"/>
    <n v="0.56000000000000005"/>
    <n v="0"/>
    <n v="0"/>
    <s v="PAUSE"/>
  </r>
  <r>
    <s v="littleredlatte@gmail.com"/>
    <s v="stephanie"/>
    <s v="lasorella"/>
    <s v="Canton"/>
    <s v="OH"/>
    <n v="4500"/>
    <s v="canton christian home"/>
    <x v="14"/>
    <x v="0"/>
    <s v="2024-01-27"/>
    <n v="200"/>
    <n v="1987"/>
    <n v="30"/>
    <n v="1"/>
    <n v="12.33"/>
    <n v="58.01"/>
    <n v="45.68"/>
    <n v="45.68"/>
    <n v="3.7047850770478505"/>
    <n v="1.51"/>
    <n v="0.41"/>
    <n v="12.33"/>
    <n v="3.3333333333333333E-2"/>
    <s v="SCALE"/>
  </r>
  <r>
    <s v="rhema1214@aol.com"/>
    <s v="shella"/>
    <s v="mcgiinnis"/>
    <s v="Grandview"/>
    <s v="MO"/>
    <n v="2400"/>
    <s v="clinical reference labs"/>
    <x v="10"/>
    <x v="0"/>
    <s v="2024-01-06"/>
    <n v="700"/>
    <n v="830"/>
    <n v="37"/>
    <n v="1"/>
    <n v="29.87"/>
    <n v="65.010000000000005"/>
    <n v="35.14"/>
    <n v="35.14"/>
    <n v="1.1764312018747907"/>
    <n v="4.46"/>
    <n v="0.81"/>
    <n v="29.87"/>
    <n v="2.7027027027027029E-2"/>
    <s v="SCALE"/>
  </r>
  <r>
    <s v="jr143danielle@aol.com"/>
    <s v="diosmarnin"/>
    <s v="blanco"/>
    <s v="Saint Augusti"/>
    <s v="FL"/>
    <n v="2200"/>
    <s v="bae systems"/>
    <x v="1"/>
    <x v="0"/>
    <s v="2024-01-05"/>
    <n v="800"/>
    <n v="502"/>
    <n v="15"/>
    <n v="0"/>
    <n v="9.2799999999999994"/>
    <n v="0"/>
    <n v="-9.2799999999999994"/>
    <n v="-9.2799999999999994"/>
    <n v="-1"/>
    <n v="2.99"/>
    <n v="0.62"/>
    <n v="0"/>
    <n v="0"/>
    <s v="PAUSE"/>
  </r>
  <r>
    <s v="davisf7@yahoo.com"/>
    <s v="frank"/>
    <s v="davis"/>
    <s v="McAllen"/>
    <s v="TX"/>
    <n v="2708"/>
    <s v="davis truck brokerage"/>
    <x v="7"/>
    <x v="0"/>
    <s v="2024-01-31"/>
    <n v="500"/>
    <n v="2353"/>
    <n v="83"/>
    <n v="2"/>
    <n v="44.96"/>
    <n v="70.569999999999993"/>
    <n v="25.609999999999992"/>
    <n v="25.609999999999992"/>
    <n v="0.56961743772241979"/>
    <n v="3.53"/>
    <n v="0.54"/>
    <n v="22.48"/>
    <n v="2.4096385542168676E-2"/>
    <s v="SCALE"/>
  </r>
  <r>
    <s v="terry.kubiak@yahoo.com"/>
    <s v="terry"/>
    <s v="kubiak"/>
    <s v="Grand Rapids"/>
    <s v="MI"/>
    <n v="2500"/>
    <s v="the muze"/>
    <x v="15"/>
    <x v="0"/>
    <s v="2024-01-30"/>
    <n v="600"/>
    <n v="1236"/>
    <n v="28"/>
    <n v="1"/>
    <n v="21.14"/>
    <n v="37.590000000000003"/>
    <n v="16.450000000000003"/>
    <n v="16.450000000000003"/>
    <n v="0.7781456953642385"/>
    <n v="2.27"/>
    <n v="0.76"/>
    <n v="21.14"/>
    <n v="3.5714285714285712E-2"/>
    <s v="SCALE"/>
  </r>
  <r>
    <s v="nsteineke@yahoo.com"/>
    <s v="nicholas"/>
    <s v="steineke"/>
    <s v="Sioux Falls"/>
    <s v="SD"/>
    <n v="4500"/>
    <s v="adesa sioux falls"/>
    <x v="1"/>
    <x v="0"/>
    <s v="2024-01-16"/>
    <n v="500"/>
    <n v="1385"/>
    <n v="29"/>
    <n v="3"/>
    <n v="21.75"/>
    <n v="170.49"/>
    <n v="148.74"/>
    <n v="148.74"/>
    <n v="6.8386206896551727"/>
    <n v="2.09"/>
    <n v="0.75"/>
    <n v="7.25"/>
    <n v="0.10344827586206896"/>
    <s v="SCALE"/>
  </r>
  <r>
    <s v="hilda1983flo@yahoo.com"/>
    <s v="hilda"/>
    <s v="flores"/>
    <s v="Baytown"/>
    <s v="TX"/>
    <n v="1625"/>
    <s v="ez corp"/>
    <x v="15"/>
    <x v="0"/>
    <s v="2024-01-09"/>
    <n v="600"/>
    <n v="2164"/>
    <n v="37"/>
    <n v="1"/>
    <n v="30.44"/>
    <n v="70.58"/>
    <n v="40.14"/>
    <n v="40.14"/>
    <n v="1.3186596583442838"/>
    <n v="1.71"/>
    <n v="0.82"/>
    <n v="30.44"/>
    <n v="2.7027027027027029E-2"/>
    <s v="SCALE"/>
  </r>
  <r>
    <s v="sharoshaw39@hotmail.com"/>
    <s v="derrick"/>
    <s v="williams"/>
    <s v="Orangeburg"/>
    <s v="SC"/>
    <n v="1100"/>
    <s v="scdot"/>
    <x v="10"/>
    <x v="0"/>
    <s v="2024-01-09"/>
    <n v="300"/>
    <n v="1220"/>
    <n v="24"/>
    <n v="0"/>
    <n v="12.42"/>
    <n v="0"/>
    <n v="-12.42"/>
    <n v="-12.42"/>
    <n v="-1"/>
    <n v="1.97"/>
    <n v="0.52"/>
    <n v="0"/>
    <n v="0"/>
    <s v="PAUSE"/>
  </r>
  <r>
    <s v="allahnative@gmail.com"/>
    <s v="damber"/>
    <s v="pounds"/>
    <s v="Woodbridge"/>
    <s v="VA"/>
    <n v="4600"/>
    <s v="the woodlands"/>
    <x v="16"/>
    <x v="0"/>
    <s v="2024-01-28"/>
    <n v="800"/>
    <n v="2133"/>
    <n v="50"/>
    <n v="0"/>
    <n v="35.840000000000003"/>
    <n v="0"/>
    <n v="-35.840000000000003"/>
    <n v="-35.840000000000003"/>
    <n v="-1"/>
    <n v="2.34"/>
    <n v="0.72"/>
    <n v="0"/>
    <n v="0"/>
    <s v="PAUSE"/>
  </r>
  <r>
    <s v="kathylawrence72@yahoo.com"/>
    <s v="kathy"/>
    <s v="lawrence"/>
    <s v="Minneapolis"/>
    <s v="MN"/>
    <n v="4000"/>
    <s v="sunshine valley"/>
    <x v="7"/>
    <x v="0"/>
    <s v="2024-01-12"/>
    <n v="100"/>
    <n v="1444"/>
    <n v="46"/>
    <n v="2"/>
    <n v="28.46"/>
    <n v="81.77"/>
    <n v="53.309999999999995"/>
    <n v="53.309999999999995"/>
    <n v="1.8731553056921995"/>
    <n v="3.19"/>
    <n v="0.62"/>
    <n v="14.23"/>
    <n v="4.3478260869565216E-2"/>
    <s v="SCALE"/>
  </r>
  <r>
    <s v="susie.lopez88@yahoo.com"/>
    <s v="roberto"/>
    <s v="alcala"/>
    <s v="Long Beach"/>
    <s v="CA"/>
    <n v="3600"/>
    <s v="property prep"/>
    <x v="16"/>
    <x v="0"/>
    <s v="2024-01-10"/>
    <n v="100"/>
    <n v="1617"/>
    <n v="24"/>
    <n v="0"/>
    <n v="19.22"/>
    <n v="0"/>
    <n v="-19.22"/>
    <n v="-19.22"/>
    <n v="-1"/>
    <n v="1.48"/>
    <n v="0.8"/>
    <n v="0"/>
    <n v="0"/>
    <s v="PAUSE"/>
  </r>
  <r>
    <s v="rsimmons5218@yahoo.com"/>
    <s v="reginald"/>
    <s v="simmons"/>
    <s v="Chicago"/>
    <s v="IL"/>
    <n v="1333"/>
    <s v="moore"/>
    <x v="18"/>
    <x v="0"/>
    <s v="2024-01-05"/>
    <n v="100"/>
    <n v="1099"/>
    <n v="35"/>
    <n v="3"/>
    <n v="23.74"/>
    <n v="163.6"/>
    <n v="139.85999999999999"/>
    <n v="139.85999999999999"/>
    <n v="5.8913226621735468"/>
    <n v="3.18"/>
    <n v="0.68"/>
    <n v="7.91"/>
    <n v="8.5714285714285715E-2"/>
    <s v="SCALE"/>
  </r>
  <r>
    <s v="vmarks89@yahoo.com"/>
    <s v="victoria"/>
    <s v="marks"/>
    <s v="Madison"/>
    <s v="TN"/>
    <n v="2000"/>
    <s v="jr wireless"/>
    <x v="19"/>
    <x v="0"/>
    <s v="2024-01-27"/>
    <n v="600"/>
    <n v="1663"/>
    <n v="72"/>
    <n v="8"/>
    <n v="56.33"/>
    <n v="302.64999999999998"/>
    <n v="246.32"/>
    <n v="246.32"/>
    <n v="4.3728031244452339"/>
    <n v="4.33"/>
    <n v="0.78"/>
    <n v="7.04"/>
    <n v="0.1111111111111111"/>
    <s v="SCALE"/>
  </r>
  <r>
    <s v="rasheedlawal1@gmail.com"/>
    <s v="rasheed"/>
    <s v="lawal"/>
    <s v="Boulder"/>
    <s v="CO"/>
    <n v="4200"/>
    <s v="university of colorado"/>
    <x v="8"/>
    <x v="0"/>
    <s v="2024-01-08"/>
    <n v="300"/>
    <n v="1468"/>
    <n v="22"/>
    <n v="0"/>
    <n v="17.600000000000001"/>
    <n v="0"/>
    <n v="-17.600000000000001"/>
    <n v="-17.600000000000001"/>
    <n v="-1"/>
    <n v="1.5"/>
    <n v="0.8"/>
    <n v="0"/>
    <n v="0"/>
    <s v="PAUSE"/>
  </r>
  <r>
    <s v="turtlefoy@gmail.com"/>
    <s v="timothy"/>
    <s v="foy"/>
    <s v="Peoria"/>
    <s v="IL"/>
    <n v="3500"/>
    <s v="the lock shop"/>
    <x v="6"/>
    <x v="0"/>
    <s v="2024-01-10"/>
    <n v="600"/>
    <n v="714"/>
    <n v="25"/>
    <n v="0"/>
    <n v="15.46"/>
    <n v="0"/>
    <n v="-15.46"/>
    <n v="-15.46"/>
    <n v="-1"/>
    <n v="3.5"/>
    <n v="0.62"/>
    <n v="0"/>
    <n v="0"/>
    <s v="PAUSE"/>
  </r>
  <r>
    <s v="salesman907@gmail.com"/>
    <s v="nafi"/>
    <s v="salesman"/>
    <s v="Katy"/>
    <s v="TX"/>
    <n v="1798"/>
    <s v="black eye pea"/>
    <x v="0"/>
    <x v="0"/>
    <s v="2024-01-12"/>
    <n v="500"/>
    <n v="1647"/>
    <n v="46"/>
    <n v="0"/>
    <n v="20.03"/>
    <n v="0"/>
    <n v="-20.03"/>
    <n v="-20.03"/>
    <n v="-1"/>
    <n v="2.79"/>
    <n v="0.44"/>
    <n v="0"/>
    <n v="0"/>
    <s v="PAUSE"/>
  </r>
  <r>
    <s v="johngriffith693@gmail.com"/>
    <s v="john"/>
    <s v="griffith"/>
    <s v="Harleton"/>
    <s v="TX"/>
    <n v="1300"/>
    <s v="trinity railcar"/>
    <x v="2"/>
    <x v="0"/>
    <s v="2024-01-10"/>
    <n v="600"/>
    <n v="1545"/>
    <n v="31"/>
    <n v="2"/>
    <n v="22.41"/>
    <n v="118.32"/>
    <n v="95.91"/>
    <n v="95.91"/>
    <n v="4.2797858099062918"/>
    <n v="2.0099999999999998"/>
    <n v="0.72"/>
    <n v="11.2"/>
    <n v="6.4516129032258063E-2"/>
    <s v="SCALE"/>
  </r>
  <r>
    <s v="ryancaasi24@yahoo.com"/>
    <s v="ryan"/>
    <s v="caasi"/>
    <s v="Hayward"/>
    <s v="CA"/>
    <n v="3100"/>
    <s v="aerotek"/>
    <x v="13"/>
    <x v="0"/>
    <s v="2024-01-20"/>
    <n v="700"/>
    <n v="1704"/>
    <n v="61"/>
    <n v="0"/>
    <n v="32.74"/>
    <n v="0"/>
    <n v="-32.74"/>
    <n v="-32.74"/>
    <n v="-1"/>
    <n v="3.58"/>
    <n v="0.54"/>
    <n v="0"/>
    <n v="0"/>
    <s v="PAUSE"/>
  </r>
  <r>
    <s v="mlok2k@yahoo.com"/>
    <s v="lance"/>
    <s v="richardson"/>
    <s v="Arlington"/>
    <s v="TX"/>
    <n v="2250"/>
    <s v="ceva logistics"/>
    <x v="18"/>
    <x v="0"/>
    <s v="2024-01-09"/>
    <n v="200"/>
    <n v="2030"/>
    <n v="34"/>
    <n v="0"/>
    <n v="15.74"/>
    <n v="0"/>
    <n v="-15.74"/>
    <n v="-15.74"/>
    <n v="-1"/>
    <n v="1.67"/>
    <n v="0.46"/>
    <n v="0"/>
    <n v="0"/>
    <s v="PAUSE"/>
  </r>
  <r>
    <s v="kerryanncampbell44@yahoo.com"/>
    <s v="kerryann"/>
    <s v="campbell"/>
    <s v="Winter Haven"/>
    <s v="FL"/>
    <n v="3600"/>
    <s v="walmart"/>
    <x v="12"/>
    <x v="0"/>
    <s v="2024-01-18"/>
    <n v="500"/>
    <n v="1072"/>
    <n v="29"/>
    <n v="0"/>
    <n v="17.05"/>
    <n v="0"/>
    <n v="-17.05"/>
    <n v="-17.05"/>
    <n v="-1"/>
    <n v="2.71"/>
    <n v="0.59"/>
    <n v="0"/>
    <n v="0"/>
    <s v="PAUSE"/>
  </r>
  <r>
    <s v="letasha.tookes@gmail.com"/>
    <s v="tiquandrea"/>
    <s v="graham"/>
    <s v="Green Cove Sp"/>
    <s v="FL"/>
    <n v="1600"/>
    <s v="rent a center"/>
    <x v="9"/>
    <x v="0"/>
    <s v="2024-01-23"/>
    <n v="600"/>
    <n v="548"/>
    <n v="9"/>
    <n v="1"/>
    <n v="5.05"/>
    <n v="73.650000000000006"/>
    <n v="68.600000000000009"/>
    <n v="68.600000000000009"/>
    <n v="13.584158415841586"/>
    <n v="1.64"/>
    <n v="0.56000000000000005"/>
    <n v="5.05"/>
    <n v="0.1111111111111111"/>
    <s v="SCALE"/>
  </r>
  <r>
    <s v="hummel131@hotmail.com"/>
    <s v="carmen"/>
    <s v="hummel"/>
    <s v="Allenwood"/>
    <s v="PA"/>
    <n v="2400"/>
    <s v="sunoco"/>
    <x v="15"/>
    <x v="0"/>
    <s v="2024-01-04"/>
    <n v="700"/>
    <n v="1191"/>
    <n v="27"/>
    <n v="3"/>
    <n v="16.5"/>
    <n v="201.67"/>
    <n v="185.17"/>
    <n v="185.17"/>
    <n v="11.222424242424241"/>
    <n v="2.27"/>
    <n v="0.61"/>
    <n v="5.5"/>
    <n v="0.1111111111111111"/>
    <s v="SCALE"/>
  </r>
  <r>
    <s v="kellyharden09@yahoo.com"/>
    <s v="kelly"/>
    <s v="harden"/>
    <s v="Janesville"/>
    <s v="WI"/>
    <n v="2934"/>
    <s v="sears"/>
    <x v="3"/>
    <x v="0"/>
    <s v="2024-01-20"/>
    <n v="300"/>
    <n v="2251"/>
    <n v="71"/>
    <n v="2"/>
    <n v="55.01"/>
    <n v="132.88"/>
    <n v="77.87"/>
    <n v="77.87"/>
    <n v="1.4155608071259773"/>
    <n v="3.15"/>
    <n v="0.77"/>
    <n v="27.5"/>
    <n v="2.8169014084507043E-2"/>
    <s v="SCALE"/>
  </r>
  <r>
    <s v="bostickjulie@hotmail.com"/>
    <s v="julie"/>
    <s v="bostick"/>
    <s v="Manheim"/>
    <s v="PA"/>
    <n v="3800"/>
    <s v="disability"/>
    <x v="1"/>
    <x v="0"/>
    <s v="2024-01-22"/>
    <n v="400"/>
    <n v="1574"/>
    <n v="67"/>
    <n v="6"/>
    <n v="45.71"/>
    <n v="374.92"/>
    <n v="329.21000000000004"/>
    <n v="329.21000000000004"/>
    <n v="7.2021439509954064"/>
    <n v="4.26"/>
    <n v="0.68"/>
    <n v="7.62"/>
    <n v="8.9552238805970144E-2"/>
    <s v="SCALE"/>
  </r>
  <r>
    <s v="anthonywillard67@gmail.com"/>
    <s v="anthony"/>
    <s v="willard"/>
    <s v="Memphis"/>
    <s v="TN"/>
    <n v="3200"/>
    <s v="unemployement"/>
    <x v="5"/>
    <x v="0"/>
    <s v="2024-01-08"/>
    <n v="400"/>
    <n v="1693"/>
    <n v="39"/>
    <n v="4"/>
    <n v="20.12"/>
    <n v="247.7"/>
    <n v="227.57999999999998"/>
    <n v="227.57999999999998"/>
    <n v="11.311133200795227"/>
    <n v="2.2999999999999998"/>
    <n v="0.52"/>
    <n v="5.03"/>
    <n v="0.10256410256410256"/>
    <s v="SCALE"/>
  </r>
  <r>
    <s v="s.wrisper@yahoo.com"/>
    <s v="sharhonda"/>
    <s v="wrisper"/>
    <s v="Lake Worth"/>
    <s v="FL"/>
    <n v="1500"/>
    <s v="cfg associates"/>
    <x v="11"/>
    <x v="0"/>
    <s v="2024-01-06"/>
    <n v="600"/>
    <n v="2387"/>
    <n v="80"/>
    <n v="2"/>
    <n v="55.85"/>
    <n v="111.55"/>
    <n v="55.699999999999996"/>
    <n v="55.699999999999996"/>
    <n v="0.99731423455684864"/>
    <n v="3.35"/>
    <n v="0.7"/>
    <n v="27.92"/>
    <n v="2.5000000000000001E-2"/>
    <s v="SCALE"/>
  </r>
  <r>
    <s v="jamesa1273@yahoo.com"/>
    <s v="james"/>
    <s v="foster"/>
    <s v="Fremont"/>
    <s v="IN"/>
    <n v="8233"/>
    <s v="metal spinners"/>
    <x v="17"/>
    <x v="0"/>
    <s v="2024-01-05"/>
    <n v="400"/>
    <n v="1520"/>
    <n v="29"/>
    <n v="0"/>
    <n v="17.670000000000002"/>
    <n v="0"/>
    <n v="-17.670000000000002"/>
    <n v="-17.670000000000002"/>
    <n v="-1"/>
    <n v="1.91"/>
    <n v="0.61"/>
    <n v="0"/>
    <n v="0"/>
    <s v="PAUSE"/>
  </r>
  <r>
    <s v="hbk1984ga@gmail.com"/>
    <s v="tasha"/>
    <s v="white"/>
    <s v="Cincinnati"/>
    <s v="OH"/>
    <n v="2086"/>
    <s v="hm forces"/>
    <x v="10"/>
    <x v="0"/>
    <s v="2024-01-23"/>
    <n v="800"/>
    <n v="1274"/>
    <n v="38"/>
    <n v="4"/>
    <n v="19.3"/>
    <n v="203.81"/>
    <n v="184.51"/>
    <n v="184.51"/>
    <n v="9.560103626943004"/>
    <n v="2.98"/>
    <n v="0.51"/>
    <n v="4.82"/>
    <n v="0.10526315789473684"/>
    <s v="SCALE"/>
  </r>
  <r>
    <s v="mrstakin@yahoo.com"/>
    <s v="tanisha"/>
    <s v="akin"/>
    <s v="Naperville"/>
    <s v="IL"/>
    <n v="2400"/>
    <s v="healthsmart benefit solutions"/>
    <x v="14"/>
    <x v="0"/>
    <s v="2024-01-04"/>
    <n v="200"/>
    <n v="1155"/>
    <n v="33"/>
    <n v="3"/>
    <n v="21.33"/>
    <n v="143.9"/>
    <n v="122.57000000000001"/>
    <n v="122.57000000000001"/>
    <n v="5.7463666197843422"/>
    <n v="2.86"/>
    <n v="0.65"/>
    <n v="7.11"/>
    <n v="9.0909090909090912E-2"/>
    <s v="SCALE"/>
  </r>
  <r>
    <s v="emkeller120@hotmail.com"/>
    <s v="erin"/>
    <s v="keller"/>
    <s v="San Antonio"/>
    <s v="TX"/>
    <n v="3500"/>
    <s v="tristone homes"/>
    <x v="9"/>
    <x v="0"/>
    <s v="2024-01-02"/>
    <n v="1000"/>
    <n v="1563"/>
    <n v="55"/>
    <n v="4"/>
    <n v="33.35"/>
    <n v="230.15"/>
    <n v="196.8"/>
    <n v="196.8"/>
    <n v="5.9010494752623686"/>
    <n v="3.52"/>
    <n v="0.61"/>
    <n v="8.34"/>
    <n v="7.2727272727272724E-2"/>
    <s v="SCALE"/>
  </r>
  <r>
    <s v="robertstoriano@gmail.com"/>
    <s v="toriano"/>
    <s v="roberts"/>
    <s v="Gainesville"/>
    <s v="FL"/>
    <n v="2000"/>
    <s v="meta"/>
    <x v="12"/>
    <x v="0"/>
    <s v="2024-01-27"/>
    <n v="500"/>
    <n v="633"/>
    <n v="26"/>
    <n v="0"/>
    <n v="16.149999999999999"/>
    <n v="0"/>
    <n v="-16.149999999999999"/>
    <n v="-16.149999999999999"/>
    <n v="-1"/>
    <n v="4.1100000000000003"/>
    <n v="0.62"/>
    <n v="0"/>
    <n v="0"/>
    <s v="PAUSE"/>
  </r>
  <r>
    <s v="jolong2003@yahoo.com"/>
    <s v="jody"/>
    <s v="long"/>
    <s v="Qulin"/>
    <s v="MO"/>
    <n v="2038"/>
    <s v="janice suiter"/>
    <x v="6"/>
    <x v="0"/>
    <s v="2024-01-11"/>
    <n v="500"/>
    <n v="1228"/>
    <n v="43"/>
    <n v="2"/>
    <n v="24.64"/>
    <n v="102.49"/>
    <n v="77.849999999999994"/>
    <n v="77.849999999999994"/>
    <n v="3.1594967532467528"/>
    <n v="3.5"/>
    <n v="0.56999999999999995"/>
    <n v="12.32"/>
    <n v="4.6511627906976744E-2"/>
    <s v="SCALE"/>
  </r>
  <r>
    <s v="butchierob2011@hotmail.com"/>
    <s v="clarence"/>
    <s v="robinson"/>
    <s v="Richmond"/>
    <s v="VA"/>
    <n v="5958"/>
    <s v="disabled"/>
    <x v="14"/>
    <x v="0"/>
    <s v="2024-01-14"/>
    <n v="200"/>
    <n v="1140"/>
    <n v="49"/>
    <n v="0"/>
    <n v="30.76"/>
    <n v="0"/>
    <n v="-30.76"/>
    <n v="-30.76"/>
    <n v="-1"/>
    <n v="4.3"/>
    <n v="0.63"/>
    <n v="0"/>
    <n v="0"/>
    <s v="PAUSE"/>
  </r>
  <r>
    <s v="staceypicquet@yahoo.com"/>
    <s v="stacey"/>
    <s v="picquet"/>
    <s v="New Orleans"/>
    <s v="LA"/>
    <n v="1625"/>
    <s v="kelly educational services"/>
    <x v="12"/>
    <x v="0"/>
    <s v="2024-01-05"/>
    <n v="700"/>
    <n v="2044"/>
    <n v="90"/>
    <n v="1"/>
    <n v="37.94"/>
    <n v="48.75"/>
    <n v="10.810000000000002"/>
    <n v="10.810000000000002"/>
    <n v="0.28492356352134957"/>
    <n v="4.4000000000000004"/>
    <n v="0.42"/>
    <n v="37.94"/>
    <n v="1.1111111111111112E-2"/>
    <s v="SCALE"/>
  </r>
  <r>
    <s v="lakita_mathis@yahoo.com"/>
    <s v="lakita"/>
    <s v="mathis"/>
    <s v="Jonesboro"/>
    <s v="GA"/>
    <n v="3500"/>
    <s v="fulton county"/>
    <x v="16"/>
    <x v="0"/>
    <s v="2024-01-22"/>
    <n v="200"/>
    <n v="1369"/>
    <n v="28"/>
    <n v="0"/>
    <n v="12.06"/>
    <n v="0"/>
    <n v="-12.06"/>
    <n v="-12.06"/>
    <n v="-1"/>
    <n v="2.0499999999999998"/>
    <n v="0.43"/>
    <n v="0"/>
    <n v="0"/>
    <s v="PAUSE"/>
  </r>
  <r>
    <s v="arieljoy91@centurylink.net"/>
    <s v="grace"/>
    <s v="lopresto"/>
    <s v="Las Vegas"/>
    <s v="NV"/>
    <n v="1746"/>
    <s v="bellagio"/>
    <x v="12"/>
    <x v="0"/>
    <s v="2024-01-23"/>
    <n v="800"/>
    <n v="752"/>
    <n v="14"/>
    <n v="0"/>
    <n v="7.09"/>
    <n v="0"/>
    <n v="-7.09"/>
    <n v="-7.09"/>
    <n v="-1"/>
    <n v="1.86"/>
    <n v="0.51"/>
    <n v="0"/>
    <n v="0"/>
    <s v="PAUSE"/>
  </r>
  <r>
    <s v="kellypraseuth@gmail.com"/>
    <s v="kelly"/>
    <s v="ramirez"/>
    <s v="Seattle"/>
    <s v="WA"/>
    <n v="2000"/>
    <s v="emeritus assisted living"/>
    <x v="0"/>
    <x v="0"/>
    <s v="2024-01-30"/>
    <n v="400"/>
    <n v="621"/>
    <n v="15"/>
    <n v="0"/>
    <n v="9.65"/>
    <n v="0"/>
    <n v="-9.65"/>
    <n v="-9.65"/>
    <n v="-1"/>
    <n v="2.42"/>
    <n v="0.64"/>
    <n v="0"/>
    <n v="0"/>
    <s v="PAUSE"/>
  </r>
  <r>
    <s v="verhulstd@yahoo.com"/>
    <s v="donna"/>
    <s v="verhulst"/>
    <s v="Streamwood"/>
    <s v="IL"/>
    <n v="2750"/>
    <s v="terminix"/>
    <x v="2"/>
    <x v="0"/>
    <s v="2024-01-12"/>
    <n v="100"/>
    <n v="913"/>
    <n v="40"/>
    <n v="1"/>
    <n v="16.38"/>
    <n v="36.659999999999997"/>
    <n v="20.279999999999998"/>
    <n v="20.279999999999998"/>
    <n v="1.2380952380952379"/>
    <n v="4.38"/>
    <n v="0.41"/>
    <n v="16.38"/>
    <n v="2.5000000000000001E-2"/>
    <s v="SCALE"/>
  </r>
  <r>
    <s v="zule7387@yahoo.com"/>
    <s v="zulema"/>
    <s v="bueno"/>
    <s v="South Gate"/>
    <s v="CA"/>
    <n v="4000"/>
    <s v="a educationalcenters"/>
    <x v="10"/>
    <x v="0"/>
    <s v="2024-01-15"/>
    <n v="1000"/>
    <n v="2418"/>
    <n v="60"/>
    <n v="5"/>
    <n v="36.86"/>
    <n v="327.94"/>
    <n v="291.08"/>
    <n v="291.08"/>
    <n v="7.8969072164948448"/>
    <n v="2.48"/>
    <n v="0.61"/>
    <n v="7.37"/>
    <n v="8.3333333333333329E-2"/>
    <s v="SCALE"/>
  </r>
  <r>
    <s v="chaparrita6911@gmail.com"/>
    <s v="diana"/>
    <s v="quezada"/>
    <s v="Rancho Mirage"/>
    <s v="CA"/>
    <n v="5000"/>
    <s v="self"/>
    <x v="9"/>
    <x v="0"/>
    <s v="2024-01-29"/>
    <n v="800"/>
    <n v="846"/>
    <n v="29"/>
    <n v="0"/>
    <n v="12.15"/>
    <n v="0"/>
    <n v="-12.15"/>
    <n v="-12.15"/>
    <n v="-1"/>
    <n v="3.43"/>
    <n v="0.42"/>
    <n v="0"/>
    <n v="0"/>
    <s v="PAUSE"/>
  </r>
  <r>
    <s v="lweav2@hotmail.com"/>
    <s v="lisa"/>
    <s v="weaver"/>
    <s v="Marion"/>
    <s v="IL"/>
    <n v="5000"/>
    <s v="jcpenney"/>
    <x v="16"/>
    <x v="0"/>
    <s v="2024-01-05"/>
    <n v="600"/>
    <n v="2289"/>
    <n v="52"/>
    <n v="0"/>
    <n v="33.619999999999997"/>
    <n v="0"/>
    <n v="-33.619999999999997"/>
    <n v="-33.619999999999997"/>
    <n v="-1"/>
    <n v="2.27"/>
    <n v="0.65"/>
    <n v="0"/>
    <n v="0"/>
    <s v="PAUSE"/>
  </r>
  <r>
    <s v="arianaalbarran88@gmail.com"/>
    <s v="araceli"/>
    <s v="albarran"/>
    <s v="Dallas"/>
    <s v="TX"/>
    <n v="1499"/>
    <s v="ally financial"/>
    <x v="16"/>
    <x v="0"/>
    <s v="2024-01-26"/>
    <n v="700"/>
    <n v="1979"/>
    <n v="59"/>
    <n v="6"/>
    <n v="30.47"/>
    <n v="349.84"/>
    <n v="319.37"/>
    <n v="319.37"/>
    <n v="10.481457170987857"/>
    <n v="2.98"/>
    <n v="0.52"/>
    <n v="5.08"/>
    <n v="0.10169491525423729"/>
    <s v="SCALE"/>
  </r>
  <r>
    <s v="charlene42464@hotmail.com"/>
    <s v="charlene"/>
    <s v="paniagua"/>
    <s v="Paso Robles"/>
    <s v="CA"/>
    <n v="4000"/>
    <s v="grossini"/>
    <x v="0"/>
    <x v="0"/>
    <s v="2024-01-30"/>
    <n v="700"/>
    <n v="1476"/>
    <n v="35"/>
    <n v="0"/>
    <n v="18.29"/>
    <n v="0"/>
    <n v="-18.29"/>
    <n v="-18.29"/>
    <n v="-1"/>
    <n v="2.37"/>
    <n v="0.52"/>
    <n v="0"/>
    <n v="0"/>
    <s v="PAUSE"/>
  </r>
  <r>
    <s v="dcebejb2010@hotmail.com"/>
    <s v="chenetia"/>
    <s v="munerlyn"/>
    <s v="Houston"/>
    <s v="TX"/>
    <n v="4333"/>
    <s v="mdanderson"/>
    <x v="7"/>
    <x v="0"/>
    <s v="2024-01-07"/>
    <n v="100"/>
    <n v="1390"/>
    <n v="47"/>
    <n v="5"/>
    <n v="32.99"/>
    <n v="325.24"/>
    <n v="292.25"/>
    <n v="292.25"/>
    <n v="8.8587450742649274"/>
    <n v="3.38"/>
    <n v="0.7"/>
    <n v="6.6"/>
    <n v="0.10638297872340426"/>
    <s v="SCALE"/>
  </r>
  <r>
    <s v="weathers.lakishia100@gmail.com"/>
    <s v="lakishia"/>
    <s v="weathers"/>
    <s v="Milwaukee"/>
    <s v="WI"/>
    <n v="2300"/>
    <s v="sanford brown college"/>
    <x v="0"/>
    <x v="0"/>
    <s v="2024-01-06"/>
    <n v="100"/>
    <n v="2248"/>
    <n v="39"/>
    <n v="4"/>
    <n v="16.079999999999998"/>
    <n v="244.5"/>
    <n v="228.42000000000002"/>
    <n v="228.42000000000002"/>
    <n v="14.205223880597018"/>
    <n v="1.73"/>
    <n v="0.41"/>
    <n v="4.0199999999999996"/>
    <n v="0.10256410256410256"/>
    <s v="SCALE"/>
  </r>
  <r>
    <s v="arialballard@yahoo.com"/>
    <s v="arial"/>
    <s v="ballard"/>
    <s v="Canton"/>
    <s v="OH"/>
    <n v="3250"/>
    <s v="midwest health services"/>
    <x v="4"/>
    <x v="0"/>
    <s v="2024-01-10"/>
    <n v="1000"/>
    <n v="887"/>
    <n v="24"/>
    <n v="0"/>
    <n v="18.190000000000001"/>
    <n v="0"/>
    <n v="-18.190000000000001"/>
    <n v="-18.190000000000001"/>
    <n v="-1"/>
    <n v="2.71"/>
    <n v="0.76"/>
    <n v="0"/>
    <n v="0"/>
    <s v="PAUSE"/>
  </r>
  <r>
    <s v="mzsera01@gmail.com"/>
    <s v="serafina"/>
    <s v="grimes"/>
    <s v="La Marque"/>
    <s v="TX"/>
    <n v="2557"/>
    <s v="anico"/>
    <x v="12"/>
    <x v="0"/>
    <s v="2024-01-28"/>
    <n v="500"/>
    <n v="1799"/>
    <n v="45"/>
    <n v="4"/>
    <n v="25.33"/>
    <n v="159.88"/>
    <n v="134.55000000000001"/>
    <n v="134.55000000000001"/>
    <n v="5.3118831425187532"/>
    <n v="2.5"/>
    <n v="0.56000000000000005"/>
    <n v="6.33"/>
    <n v="8.8888888888888892E-2"/>
    <s v="SCALE"/>
  </r>
  <r>
    <s v="l.manning0813@gmail.com"/>
    <s v="latonya"/>
    <s v="manning"/>
    <s v="Pensacola"/>
    <s v="FL"/>
    <n v="2000"/>
    <s v="emrald coast nursing"/>
    <x v="0"/>
    <x v="0"/>
    <s v="2024-01-26"/>
    <n v="200"/>
    <n v="1351"/>
    <n v="40"/>
    <n v="4"/>
    <n v="30.79"/>
    <n v="242.33"/>
    <n v="211.54000000000002"/>
    <n v="211.54000000000002"/>
    <n v="6.870412471581683"/>
    <n v="2.96"/>
    <n v="0.77"/>
    <n v="7.7"/>
    <n v="0.1"/>
    <s v="SCALE"/>
  </r>
  <r>
    <s v="nicolemwms@gmail.com"/>
    <s v="nicole"/>
    <s v="williams"/>
    <s v="Nashville"/>
    <s v="TN"/>
    <n v="1500"/>
    <s v="oasis"/>
    <x v="9"/>
    <x v="0"/>
    <s v="2024-01-29"/>
    <n v="400"/>
    <n v="2411"/>
    <n v="73"/>
    <n v="2"/>
    <n v="54.31"/>
    <n v="94.02"/>
    <n v="39.709999999999994"/>
    <n v="39.709999999999994"/>
    <n v="0.73117289633584959"/>
    <n v="3.03"/>
    <n v="0.74"/>
    <n v="27.16"/>
    <n v="2.7397260273972601E-2"/>
    <s v="SCALE"/>
  </r>
  <r>
    <s v="kennyprice@hotmail.com"/>
    <s v="kenny"/>
    <s v="price"/>
    <s v="Ocklawaha"/>
    <s v="FL"/>
    <n v="3750"/>
    <s v="fluid routing solutions"/>
    <x v="14"/>
    <x v="0"/>
    <s v="2024-01-02"/>
    <n v="500"/>
    <n v="1700"/>
    <n v="47"/>
    <n v="1"/>
    <n v="31"/>
    <n v="44.72"/>
    <n v="13.719999999999999"/>
    <n v="13.719999999999999"/>
    <n v="0.44258064516129031"/>
    <n v="2.76"/>
    <n v="0.66"/>
    <n v="31"/>
    <n v="2.1276595744680851E-2"/>
    <s v="SCALE"/>
  </r>
  <r>
    <s v="chesterholman@yahoo.com"/>
    <s v="chester"/>
    <s v="holman"/>
    <s v="Irving"/>
    <s v="TX"/>
    <n v="8000"/>
    <s v="self"/>
    <x v="17"/>
    <x v="0"/>
    <s v="2024-01-30"/>
    <n v="600"/>
    <n v="1968"/>
    <n v="69"/>
    <n v="2"/>
    <n v="40.299999999999997"/>
    <n v="87.93"/>
    <n v="47.63000000000001"/>
    <n v="47.63000000000001"/>
    <n v="1.1818858560794048"/>
    <n v="3.51"/>
    <n v="0.57999999999999996"/>
    <n v="20.149999999999999"/>
    <n v="2.8985507246376812E-2"/>
    <s v="SCALE"/>
  </r>
  <r>
    <s v="all3_love@yahoo.com"/>
    <s v="cassandra"/>
    <s v="robertson"/>
    <s v="Meherrin"/>
    <s v="VA"/>
    <n v="2082"/>
    <s v="virginia credit union"/>
    <x v="12"/>
    <x v="0"/>
    <s v="2024-01-07"/>
    <n v="100"/>
    <n v="1865"/>
    <n v="72"/>
    <n v="0"/>
    <n v="42.89"/>
    <n v="0"/>
    <n v="-42.89"/>
    <n v="-42.89"/>
    <n v="-1"/>
    <n v="3.86"/>
    <n v="0.6"/>
    <n v="0"/>
    <n v="0"/>
    <s v="PAUSE"/>
  </r>
  <r>
    <s v="donniedodge2010@hotmail.com"/>
    <s v="donald"/>
    <s v="rutledge"/>
    <s v="Aurora"/>
    <s v="IN"/>
    <n v="2500"/>
    <s v="united community bank"/>
    <x v="18"/>
    <x v="0"/>
    <s v="2024-01-25"/>
    <n v="200"/>
    <n v="796"/>
    <n v="19"/>
    <n v="0"/>
    <n v="11.14"/>
    <n v="0"/>
    <n v="-11.14"/>
    <n v="-11.14"/>
    <n v="-1"/>
    <n v="2.39"/>
    <n v="0.59"/>
    <n v="0"/>
    <n v="0"/>
    <s v="PAUSE"/>
  </r>
  <r>
    <s v="aprilharris14@gmail.com"/>
    <s v="april"/>
    <s v="harris"/>
    <s v="Richmond"/>
    <s v="VA"/>
    <n v="1000"/>
    <s v="bank of america; n.a."/>
    <x v="15"/>
    <x v="0"/>
    <s v="2024-01-15"/>
    <n v="600"/>
    <n v="1831"/>
    <n v="31"/>
    <n v="3"/>
    <n v="16.34"/>
    <n v="174.2"/>
    <n v="157.85999999999999"/>
    <n v="157.85999999999999"/>
    <n v="9.660954712362301"/>
    <n v="1.69"/>
    <n v="0.53"/>
    <n v="5.45"/>
    <n v="9.6774193548387094E-2"/>
    <s v="SCALE"/>
  </r>
  <r>
    <s v="rosita_holloway@yahoo.com"/>
    <s v="rosita"/>
    <s v="mason"/>
    <s v="Petersburg"/>
    <s v="VA"/>
    <n v="2500"/>
    <s v="wells fargo bank; na"/>
    <x v="8"/>
    <x v="0"/>
    <s v="2024-01-30"/>
    <n v="200"/>
    <n v="1395"/>
    <n v="52"/>
    <n v="0"/>
    <n v="41.33"/>
    <n v="0"/>
    <n v="-41.33"/>
    <n v="-41.33"/>
    <n v="-1"/>
    <n v="3.73"/>
    <n v="0.79"/>
    <n v="0"/>
    <n v="0"/>
    <s v="PAUSE"/>
  </r>
  <r>
    <s v="miss.v4800@gmail.com"/>
    <s v="vernell"/>
    <s v="cloy"/>
    <s v="Hayward"/>
    <s v="CA"/>
    <n v="1700"/>
    <s v="vernellcloy"/>
    <x v="10"/>
    <x v="0"/>
    <s v="2024-01-26"/>
    <n v="500"/>
    <n v="2278"/>
    <n v="88"/>
    <n v="10"/>
    <n v="62.92"/>
    <n v="685.71"/>
    <n v="622.79000000000008"/>
    <n v="622.79000000000008"/>
    <n v="9.8981246026700589"/>
    <n v="3.86"/>
    <n v="0.72"/>
    <n v="6.29"/>
    <n v="0.11363636363636363"/>
    <s v="SCALE"/>
  </r>
  <r>
    <s v="desjus2004@yahoo.com"/>
    <s v="elizabeth"/>
    <s v="gutierrez"/>
    <s v="San Antonio"/>
    <s v="TX"/>
    <n v="900"/>
    <s v="southwest general hospital"/>
    <x v="5"/>
    <x v="0"/>
    <s v="2024-01-30"/>
    <n v="1000"/>
    <n v="1368"/>
    <n v="36"/>
    <n v="3"/>
    <n v="16.59"/>
    <n v="117.6"/>
    <n v="101.00999999999999"/>
    <n v="101.00999999999999"/>
    <n v="6.0886075949367084"/>
    <n v="2.63"/>
    <n v="0.46"/>
    <n v="5.53"/>
    <n v="8.3333333333333329E-2"/>
    <s v="SCALE"/>
  </r>
  <r>
    <s v="egonzalez211@yahoo.com"/>
    <s v="elliot"/>
    <s v="gonzalez"/>
    <s v="Jersey City"/>
    <s v="NJ"/>
    <n v="4700"/>
    <s v="elliot"/>
    <x v="5"/>
    <x v="0"/>
    <s v="2024-01-12"/>
    <n v="400"/>
    <n v="789"/>
    <n v="28"/>
    <n v="1"/>
    <n v="14.27"/>
    <n v="35.4"/>
    <n v="21.13"/>
    <n v="21.13"/>
    <n v="1.4807288016818501"/>
    <n v="3.55"/>
    <n v="0.51"/>
    <n v="14.27"/>
    <n v="3.5714285714285712E-2"/>
    <s v="SCALE"/>
  </r>
  <r>
    <s v="courtneyrwhittington@gmail.com"/>
    <s v="courtney"/>
    <s v="whittington"/>
    <s v="Windsor Mill"/>
    <s v="MD"/>
    <n v="1532"/>
    <s v="emery federal credit union"/>
    <x v="5"/>
    <x v="0"/>
    <s v="2024-01-03"/>
    <n v="700"/>
    <n v="1274"/>
    <n v="39"/>
    <n v="0"/>
    <n v="29.94"/>
    <n v="0"/>
    <n v="-29.94"/>
    <n v="-29.94"/>
    <n v="-1"/>
    <n v="3.06"/>
    <n v="0.77"/>
    <n v="0"/>
    <n v="0"/>
    <s v="PAUSE"/>
  </r>
  <r>
    <s v="vadarioderrick@gmail.com"/>
    <s v="vadario"/>
    <s v="derrick"/>
    <s v="Houston"/>
    <s v="TX"/>
    <n v="2500"/>
    <s v="kroger"/>
    <x v="0"/>
    <x v="0"/>
    <s v="2024-01-18"/>
    <n v="200"/>
    <n v="2357"/>
    <n v="83"/>
    <n v="1"/>
    <n v="46.68"/>
    <n v="42.31"/>
    <n v="-4.3699999999999974"/>
    <n v="-4.3699999999999974"/>
    <n v="-9.3616109682947674E-2"/>
    <n v="3.52"/>
    <n v="0.56000000000000005"/>
    <n v="46.68"/>
    <n v="1.2048192771084338E-2"/>
    <s v="SCALE"/>
  </r>
  <r>
    <s v="ricojoe72@yahoo.com"/>
    <s v="joe"/>
    <s v="rico"/>
    <s v="Harlingen"/>
    <s v="TX"/>
    <n v="1600"/>
    <s v="cardone"/>
    <x v="13"/>
    <x v="0"/>
    <s v="2024-01-16"/>
    <n v="800"/>
    <n v="915"/>
    <n v="39"/>
    <n v="0"/>
    <n v="18.66"/>
    <n v="0"/>
    <n v="-18.66"/>
    <n v="-18.66"/>
    <n v="-1"/>
    <n v="4.26"/>
    <n v="0.48"/>
    <n v="0"/>
    <n v="0"/>
    <s v="PAUSE"/>
  </r>
  <r>
    <s v="chavezmadill@aol.com"/>
    <s v="manuel"/>
    <s v="chavez"/>
    <s v="Madill"/>
    <s v="OK"/>
    <n v="4800"/>
    <s v="big lots"/>
    <x v="1"/>
    <x v="0"/>
    <s v="2024-01-03"/>
    <n v="700"/>
    <n v="2202"/>
    <n v="74"/>
    <n v="0"/>
    <n v="62.64"/>
    <n v="0"/>
    <n v="-62.64"/>
    <n v="-62.64"/>
    <n v="-1"/>
    <n v="3.36"/>
    <n v="0.85"/>
    <n v="0"/>
    <n v="0"/>
    <s v="PAUSE"/>
  </r>
  <r>
    <s v="brittneyrda2007@hotmail.com"/>
    <s v="brittney"/>
    <s v="ragan"/>
    <s v="Fort Worth"/>
    <s v="TX"/>
    <n v="4500"/>
    <s v="cornerstone"/>
    <x v="7"/>
    <x v="0"/>
    <s v="2024-01-01"/>
    <n v="400"/>
    <n v="2178"/>
    <n v="75"/>
    <n v="7"/>
    <n v="49.86"/>
    <n v="372.3"/>
    <n v="322.44"/>
    <n v="322.44"/>
    <n v="6.4669073405535498"/>
    <n v="3.44"/>
    <n v="0.66"/>
    <n v="7.12"/>
    <n v="9.3333333333333338E-2"/>
    <s v="SCALE"/>
  </r>
  <r>
    <s v="mommy4miles@yahoo.com"/>
    <s v="tawnya"/>
    <s v="morgan"/>
    <s v="Saint Louis"/>
    <s v="MO"/>
    <n v="3000"/>
    <s v="macy s"/>
    <x v="14"/>
    <x v="0"/>
    <s v="2024-01-04"/>
    <n v="600"/>
    <n v="2320"/>
    <n v="81"/>
    <n v="8"/>
    <n v="53.49"/>
    <n v="435.99"/>
    <n v="382.5"/>
    <n v="382.5"/>
    <n v="7.1508693213684795"/>
    <n v="3.49"/>
    <n v="0.66"/>
    <n v="6.69"/>
    <n v="9.8765432098765427E-2"/>
    <s v="SCALE"/>
  </r>
  <r>
    <s v="rlturner45@hotmail.com"/>
    <s v="rochelle"/>
    <s v="turner"/>
    <s v="Groveport"/>
    <s v="OH"/>
    <n v="4500"/>
    <s v="state of ohio"/>
    <x v="4"/>
    <x v="0"/>
    <s v="2024-01-31"/>
    <n v="700"/>
    <n v="1602"/>
    <n v="46"/>
    <n v="2"/>
    <n v="29.96"/>
    <n v="103.79"/>
    <n v="73.830000000000013"/>
    <n v="73.830000000000013"/>
    <n v="2.4642857142857144"/>
    <n v="2.87"/>
    <n v="0.65"/>
    <n v="14.98"/>
    <n v="4.3478260869565216E-2"/>
    <s v="SCALE"/>
  </r>
  <r>
    <s v="kb_kp_10@yahoo.com"/>
    <s v="kerri"/>
    <s v="parke"/>
    <s v="Cambridge"/>
    <s v="MN"/>
    <n v="3400"/>
    <s v="x174263459012"/>
    <x v="2"/>
    <x v="0"/>
    <s v="2024-01-03"/>
    <n v="700"/>
    <n v="881"/>
    <n v="37"/>
    <n v="3"/>
    <n v="29.91"/>
    <n v="161.5"/>
    <n v="131.59"/>
    <n v="131.59"/>
    <n v="4.3995319291206956"/>
    <n v="4.2"/>
    <n v="0.81"/>
    <n v="9.9700000000000006"/>
    <n v="8.1081081081081086E-2"/>
    <s v="SCALE"/>
  </r>
  <r>
    <s v="krjersey@yahoo.com"/>
    <s v="kyle"/>
    <s v="ramsay"/>
    <s v="Oakland"/>
    <s v="CA"/>
    <n v="3700"/>
    <s v="mark elliott"/>
    <x v="9"/>
    <x v="0"/>
    <s v="2024-01-12"/>
    <n v="400"/>
    <n v="1417"/>
    <n v="42"/>
    <n v="1"/>
    <n v="32.79"/>
    <n v="46.79"/>
    <n v="14"/>
    <n v="14"/>
    <n v="0.42695943885330895"/>
    <n v="2.96"/>
    <n v="0.78"/>
    <n v="32.79"/>
    <n v="2.3809523809523808E-2"/>
    <s v="SCALE"/>
  </r>
  <r>
    <s v="kmerwin68@yahoo.com"/>
    <s v="kelli"/>
    <s v="erwin"/>
    <s v="Colorado Spri"/>
    <s v="CO"/>
    <n v="2600"/>
    <s v="al serra chevrolet"/>
    <x v="7"/>
    <x v="0"/>
    <s v="2024-01-23"/>
    <n v="1000"/>
    <n v="2127"/>
    <n v="52"/>
    <n v="4"/>
    <n v="22.6"/>
    <n v="253.61"/>
    <n v="231.01000000000002"/>
    <n v="231.01000000000002"/>
    <n v="10.221681415929204"/>
    <n v="2.44"/>
    <n v="0.43"/>
    <n v="5.65"/>
    <n v="7.6923076923076927E-2"/>
    <s v="SCALE"/>
  </r>
  <r>
    <s v="karen.melott@yahoo.com"/>
    <s v="karen"/>
    <s v="melott"/>
    <s v="Grand Junctio"/>
    <s v="CO"/>
    <n v="2100"/>
    <s v="school district 51"/>
    <x v="3"/>
    <x v="0"/>
    <s v="2024-01-08"/>
    <n v="600"/>
    <n v="1410"/>
    <n v="55"/>
    <n v="0"/>
    <n v="37.630000000000003"/>
    <n v="0"/>
    <n v="-37.630000000000003"/>
    <n v="-37.630000000000003"/>
    <n v="-1"/>
    <n v="3.9"/>
    <n v="0.68"/>
    <n v="0"/>
    <n v="0"/>
    <s v="PAUSE"/>
  </r>
  <r>
    <s v="escaladebob@hotmail.com"/>
    <s v="robert"/>
    <s v="juliano"/>
    <s v="Titusville"/>
    <s v="FL"/>
    <n v="3800"/>
    <s v="self"/>
    <x v="0"/>
    <x v="0"/>
    <s v="2024-01-22"/>
    <n v="200"/>
    <n v="1669"/>
    <n v="67"/>
    <n v="7"/>
    <n v="41.28"/>
    <n v="374.06"/>
    <n v="332.78"/>
    <n v="332.78"/>
    <n v="8.0615310077519364"/>
    <n v="4.01"/>
    <n v="0.62"/>
    <n v="5.9"/>
    <n v="0.1044776119402985"/>
    <s v="SCALE"/>
  </r>
  <r>
    <s v="george76e@yahoo.com"/>
    <s v="jorge"/>
    <s v="estrada"/>
    <s v="Montclair"/>
    <s v="CA"/>
    <n v="1748"/>
    <s v="j p  morgan chase bank  n a"/>
    <x v="1"/>
    <x v="0"/>
    <s v="2024-01-04"/>
    <n v="600"/>
    <n v="1131"/>
    <n v="32"/>
    <n v="1"/>
    <n v="14.79"/>
    <n v="53.13"/>
    <n v="38.340000000000003"/>
    <n v="38.340000000000003"/>
    <n v="2.5922920892494932"/>
    <n v="2.83"/>
    <n v="0.46"/>
    <n v="14.79"/>
    <n v="3.125E-2"/>
    <s v="SCALE"/>
  </r>
  <r>
    <s v="briskzippo@yahoo.com"/>
    <s v="lasharon"/>
    <s v="allen"/>
    <s v="Citrus Height"/>
    <s v="CA"/>
    <n v="3900"/>
    <s v="stateofcalifornia"/>
    <x v="8"/>
    <x v="0"/>
    <s v="2024-01-27"/>
    <n v="200"/>
    <n v="1563"/>
    <n v="65"/>
    <n v="0"/>
    <n v="47.84"/>
    <n v="0"/>
    <n v="-47.84"/>
    <n v="-47.84"/>
    <n v="-1"/>
    <n v="4.16"/>
    <n v="0.74"/>
    <n v="0"/>
    <n v="0"/>
    <s v="PAUSE"/>
  </r>
  <r>
    <s v="alfredahunt@hotmail.com"/>
    <s v="alfreda"/>
    <s v="hunt"/>
    <s v="Shreveport"/>
    <s v="LA"/>
    <n v="1250"/>
    <s v="jds restaurants"/>
    <x v="0"/>
    <x v="0"/>
    <s v="2024-01-23"/>
    <n v="600"/>
    <n v="1335"/>
    <n v="24"/>
    <n v="2"/>
    <n v="17.8"/>
    <n v="149.69"/>
    <n v="131.88999999999999"/>
    <n v="131.88999999999999"/>
    <n v="7.4095505617977517"/>
    <n v="1.8"/>
    <n v="0.74"/>
    <n v="8.9"/>
    <n v="8.3333333333333329E-2"/>
    <s v="SCALE"/>
  </r>
  <r>
    <s v="leelack1@yahoo.com"/>
    <s v="sheila"/>
    <s v="wyche"/>
    <s v="Columbus"/>
    <s v="OH"/>
    <n v="3300"/>
    <s v="osumedical center"/>
    <x v="11"/>
    <x v="0"/>
    <s v="2024-01-06"/>
    <n v="400"/>
    <n v="1155"/>
    <n v="17"/>
    <n v="1"/>
    <n v="8.06"/>
    <n v="70.55"/>
    <n v="62.489999999999995"/>
    <n v="62.489999999999995"/>
    <n v="7.7531017369727033"/>
    <n v="1.47"/>
    <n v="0.47"/>
    <n v="8.06"/>
    <n v="5.8823529411764705E-2"/>
    <s v="SCALE"/>
  </r>
  <r>
    <s v="racurtis@gmail.com"/>
    <s v="raymond"/>
    <s v="curtis"/>
    <s v="Tremonton"/>
    <s v="UT"/>
    <n v="2167"/>
    <s v="pro yard services"/>
    <x v="4"/>
    <x v="0"/>
    <s v="2024-01-26"/>
    <n v="400"/>
    <n v="995"/>
    <n v="41"/>
    <n v="1"/>
    <n v="25.66"/>
    <n v="61.28"/>
    <n v="35.620000000000005"/>
    <n v="35.620000000000005"/>
    <n v="1.3881527669524554"/>
    <n v="4.12"/>
    <n v="0.63"/>
    <n v="25.66"/>
    <n v="2.4390243902439025E-2"/>
    <s v="SCALE"/>
  </r>
  <r>
    <s v="danielpwarren@gmail.com"/>
    <s v="daniel"/>
    <s v="warren"/>
    <s v="Moreno Valley"/>
    <s v="CA"/>
    <n v="1800"/>
    <s v="bennett brothers"/>
    <x v="16"/>
    <x v="0"/>
    <s v="2024-01-22"/>
    <n v="1000"/>
    <n v="1679"/>
    <n v="46"/>
    <n v="0"/>
    <n v="37.28"/>
    <n v="0"/>
    <n v="-37.28"/>
    <n v="-37.28"/>
    <n v="-1"/>
    <n v="2.74"/>
    <n v="0.81"/>
    <n v="0"/>
    <n v="0"/>
    <s v="PAUSE"/>
  </r>
  <r>
    <s v="yourselly@gmail.com"/>
    <s v="nancee"/>
    <s v="shirley"/>
    <s v="Miami"/>
    <s v="FL"/>
    <n v="2500"/>
    <s v="multi tech development"/>
    <x v="5"/>
    <x v="0"/>
    <s v="2024-01-24"/>
    <n v="700"/>
    <n v="1725"/>
    <n v="55"/>
    <n v="2"/>
    <n v="36.39"/>
    <n v="109.2"/>
    <n v="72.81"/>
    <n v="72.81"/>
    <n v="2.0008244023083264"/>
    <n v="3.19"/>
    <n v="0.66"/>
    <n v="18.2"/>
    <n v="3.6363636363636362E-2"/>
    <s v="SCALE"/>
  </r>
  <r>
    <s v="ctaylor156@cox.net"/>
    <s v="cheryl"/>
    <s v="taylor"/>
    <s v="Tulsa"/>
    <s v="OK"/>
    <n v="2470"/>
    <s v="canteen vending"/>
    <x v="12"/>
    <x v="0"/>
    <s v="2024-01-29"/>
    <n v="600"/>
    <n v="2201"/>
    <n v="71"/>
    <n v="3"/>
    <n v="47.86"/>
    <n v="213.67"/>
    <n v="165.81"/>
    <n v="165.81"/>
    <n v="3.4644797325532806"/>
    <n v="3.23"/>
    <n v="0.67"/>
    <n v="15.95"/>
    <n v="4.2253521126760563E-2"/>
    <s v="SCALE"/>
  </r>
  <r>
    <s v="gjb3351@hotmail.com"/>
    <s v="gary"/>
    <s v="batchelor"/>
    <s v="Plainfield"/>
    <s v="IL"/>
    <n v="1950"/>
    <s v="team uno"/>
    <x v="4"/>
    <x v="0"/>
    <s v="2024-01-21"/>
    <n v="600"/>
    <n v="807"/>
    <n v="16"/>
    <n v="0"/>
    <n v="8.34"/>
    <n v="0"/>
    <n v="-8.34"/>
    <n v="-8.34"/>
    <n v="-1"/>
    <n v="1.98"/>
    <n v="0.52"/>
    <n v="0"/>
    <n v="0"/>
    <s v="PAUSE"/>
  </r>
  <r>
    <s v="jpennington927@yahoo.com"/>
    <s v="jessica"/>
    <s v="pennington"/>
    <s v="Concord"/>
    <s v="NC"/>
    <n v="3300"/>
    <s v="hometown"/>
    <x v="19"/>
    <x v="0"/>
    <s v="2024-01-02"/>
    <n v="1000"/>
    <n v="2395"/>
    <n v="40"/>
    <n v="1"/>
    <n v="29.89"/>
    <n v="46.73"/>
    <n v="16.839999999999996"/>
    <n v="16.839999999999996"/>
    <n v="0.56339913014386067"/>
    <n v="1.67"/>
    <n v="0.75"/>
    <n v="29.89"/>
    <n v="2.5000000000000001E-2"/>
    <s v="SCALE"/>
  </r>
  <r>
    <s v="perf_ect_ion87@yahoo.com"/>
    <s v="deon"/>
    <s v="burton"/>
    <s v="Lincoln"/>
    <s v="DE"/>
    <n v="8233"/>
    <s v="bank of america"/>
    <x v="9"/>
    <x v="0"/>
    <s v="2024-01-03"/>
    <n v="400"/>
    <n v="818"/>
    <n v="22"/>
    <n v="0"/>
    <n v="11.14"/>
    <n v="0"/>
    <n v="-11.14"/>
    <n v="-11.14"/>
    <n v="-1"/>
    <n v="2.69"/>
    <n v="0.51"/>
    <n v="0"/>
    <n v="0"/>
    <s v="PAUSE"/>
  </r>
  <r>
    <s v="chadbrown@gmail.com"/>
    <s v="chad"/>
    <s v="brown"/>
    <s v="Perry"/>
    <s v="GA"/>
    <n v="3800"/>
    <s v="incluesiv"/>
    <x v="3"/>
    <x v="0"/>
    <s v="2024-01-03"/>
    <n v="1000"/>
    <n v="1692"/>
    <n v="64"/>
    <n v="2"/>
    <n v="44.06"/>
    <n v="71.38"/>
    <n v="27.319999999999993"/>
    <n v="27.319999999999993"/>
    <n v="0.62006354970494759"/>
    <n v="3.78"/>
    <n v="0.69"/>
    <n v="22.03"/>
    <n v="3.125E-2"/>
    <s v="SCALE"/>
  </r>
  <r>
    <s v="carladavis@gmail.com"/>
    <s v="carla"/>
    <s v="davis"/>
    <s v="Pittsburgh"/>
    <s v="PA"/>
    <n v="2496"/>
    <s v="locost accessories"/>
    <x v="1"/>
    <x v="0"/>
    <s v="2024-01-10"/>
    <n v="400"/>
    <n v="533"/>
    <n v="20"/>
    <n v="2"/>
    <n v="9.1"/>
    <n v="119.43"/>
    <n v="110.33000000000001"/>
    <n v="110.33000000000001"/>
    <n v="12.124175824175826"/>
    <n v="3.75"/>
    <n v="0.45"/>
    <n v="4.55"/>
    <n v="0.1"/>
    <s v="SCALE"/>
  </r>
  <r>
    <s v="tmp6519@gmail.com"/>
    <s v="tonya"/>
    <s v="paubel"/>
    <s v="Saint Peters"/>
    <s v="MO"/>
    <n v="4693"/>
    <s v="bjc healthcare"/>
    <x v="7"/>
    <x v="0"/>
    <s v="2024-01-07"/>
    <n v="400"/>
    <n v="1470"/>
    <n v="63"/>
    <n v="7"/>
    <n v="42.67"/>
    <n v="500.13"/>
    <n v="457.46"/>
    <n v="457.46"/>
    <n v="10.72088118115772"/>
    <n v="4.29"/>
    <n v="0.68"/>
    <n v="6.1"/>
    <n v="0.1111111111111111"/>
    <s v="SCALE"/>
  </r>
  <r>
    <s v="mitchell.matthew79@gmail.com"/>
    <s v="matthew"/>
    <s v="mitchell"/>
    <s v="Foley"/>
    <s v="AL"/>
    <n v="4600"/>
    <s v="sterling jewelers"/>
    <x v="0"/>
    <x v="0"/>
    <s v="2024-01-12"/>
    <n v="400"/>
    <n v="1348"/>
    <n v="42"/>
    <n v="1"/>
    <n v="34.44"/>
    <n v="39.78"/>
    <n v="5.3400000000000034"/>
    <n v="5.3400000000000034"/>
    <n v="0.15505226480836248"/>
    <n v="3.12"/>
    <n v="0.82"/>
    <n v="34.44"/>
    <n v="2.3809523809523808E-2"/>
    <s v="SCALE"/>
  </r>
  <r>
    <s v="cware1282@gmail.com"/>
    <s v="corey"/>
    <s v="ware"/>
    <s v="Anderson"/>
    <s v="SC"/>
    <n v="3000"/>
    <s v="glen raven"/>
    <x v="0"/>
    <x v="0"/>
    <s v="2024-01-20"/>
    <n v="1000"/>
    <n v="2402"/>
    <n v="95"/>
    <n v="0"/>
    <n v="64.16"/>
    <n v="0"/>
    <n v="-64.16"/>
    <n v="-64.16"/>
    <n v="-1"/>
    <n v="3.96"/>
    <n v="0.68"/>
    <n v="0"/>
    <n v="0"/>
    <s v="PAUSE"/>
  </r>
  <r>
    <s v="rhondadenisemill@yahoo.com"/>
    <s v="rhonda"/>
    <s v="mills"/>
    <s v="Hampton"/>
    <s v="VA"/>
    <n v="1500"/>
    <s v="addison york insurance brokers"/>
    <x v="0"/>
    <x v="0"/>
    <s v="2024-01-05"/>
    <n v="100"/>
    <n v="626"/>
    <n v="12"/>
    <n v="0"/>
    <n v="7.25"/>
    <n v="0"/>
    <n v="-7.25"/>
    <n v="-7.25"/>
    <n v="-1"/>
    <n v="1.92"/>
    <n v="0.6"/>
    <n v="0"/>
    <n v="0"/>
    <s v="PAUSE"/>
  </r>
  <r>
    <s v="ladybugles81@yahoo.com"/>
    <s v="leslie"/>
    <s v="terrell"/>
    <s v="Enid"/>
    <s v="OK"/>
    <n v="9000"/>
    <s v="enid insurance"/>
    <x v="16"/>
    <x v="0"/>
    <s v="2024-01-25"/>
    <n v="100"/>
    <n v="1544"/>
    <n v="44"/>
    <n v="2"/>
    <n v="25.96"/>
    <n v="88.11"/>
    <n v="62.15"/>
    <n v="62.15"/>
    <n v="2.3940677966101696"/>
    <n v="2.85"/>
    <n v="0.59"/>
    <n v="12.98"/>
    <n v="4.5454545454545456E-2"/>
    <s v="SCALE"/>
  </r>
  <r>
    <s v="kiticat58@aol.com"/>
    <s v="catherine"/>
    <s v="jones"/>
    <s v="Vallejo"/>
    <s v="CA"/>
    <n v="1466"/>
    <s v="bay area news"/>
    <x v="1"/>
    <x v="0"/>
    <s v="2024-01-19"/>
    <n v="200"/>
    <n v="1220"/>
    <n v="21"/>
    <n v="2"/>
    <n v="13.38"/>
    <n v="142.32"/>
    <n v="128.94"/>
    <n v="128.94"/>
    <n v="9.6367713004484301"/>
    <n v="1.72"/>
    <n v="0.64"/>
    <n v="6.69"/>
    <n v="9.5238095238095233E-2"/>
    <s v="SCALE"/>
  </r>
  <r>
    <s v="vgriffin56@yahoo.com"/>
    <s v="annie"/>
    <s v="griffin"/>
    <s v="Virginia Beac"/>
    <s v="VA"/>
    <n v="2000"/>
    <s v="portsmouth public schools"/>
    <x v="19"/>
    <x v="0"/>
    <s v="2024-01-08"/>
    <n v="100"/>
    <n v="936"/>
    <n v="15"/>
    <n v="0"/>
    <n v="11.96"/>
    <n v="0"/>
    <n v="-11.96"/>
    <n v="-11.96"/>
    <n v="-1"/>
    <n v="1.6"/>
    <n v="0.8"/>
    <n v="0"/>
    <n v="0"/>
    <s v="PAUSE"/>
  </r>
  <r>
    <s v="michellepetersen@hotmail.com"/>
    <s v="michelle"/>
    <s v="petersen"/>
    <s v="Sacramento"/>
    <s v="CA"/>
    <n v="6047"/>
    <s v="adray"/>
    <x v="15"/>
    <x v="0"/>
    <s v="2024-01-25"/>
    <n v="800"/>
    <n v="1643"/>
    <n v="32"/>
    <n v="1"/>
    <n v="16.82"/>
    <n v="62.63"/>
    <n v="45.81"/>
    <n v="45.81"/>
    <n v="2.7235434007134365"/>
    <n v="1.95"/>
    <n v="0.53"/>
    <n v="16.82"/>
    <n v="3.125E-2"/>
    <s v="SCALE"/>
  </r>
  <r>
    <s v="traciannunziata@hotmail.com"/>
    <s v="traci"/>
    <s v="annunziata"/>
    <s v="San Diego"/>
    <s v="CA"/>
    <n v="3500"/>
    <s v="plunkett home furnishings"/>
    <x v="1"/>
    <x v="0"/>
    <s v="2024-01-28"/>
    <n v="300"/>
    <n v="2444"/>
    <n v="99"/>
    <n v="3"/>
    <n v="66.510000000000005"/>
    <n v="147.79"/>
    <n v="81.279999999999987"/>
    <n v="81.279999999999987"/>
    <n v="1.2220718688918957"/>
    <n v="4.05"/>
    <n v="0.67"/>
    <n v="22.17"/>
    <n v="3.0303030303030304E-2"/>
    <s v="SCALE"/>
  </r>
  <r>
    <s v="trudyw@hotmail.com"/>
    <s v="trudy"/>
    <s v="wilburn"/>
    <s v="Greenville"/>
    <s v="TX"/>
    <n v="3000"/>
    <s v="boys markets"/>
    <x v="0"/>
    <x v="0"/>
    <s v="2024-01-08"/>
    <n v="800"/>
    <n v="1962"/>
    <n v="62"/>
    <n v="1"/>
    <n v="52.37"/>
    <n v="67.53"/>
    <n v="15.160000000000004"/>
    <n v="15.160000000000004"/>
    <n v="0.2894787091846478"/>
    <n v="3.16"/>
    <n v="0.84"/>
    <n v="52.37"/>
    <n v="1.6129032258064516E-2"/>
    <s v="SCALE"/>
  </r>
  <r>
    <s v="carriejones@hotmail.com"/>
    <s v="carrie"/>
    <s v="jones"/>
    <s v="Chicago"/>
    <s v="IL"/>
    <n v="3200"/>
    <s v="asian solutions"/>
    <x v="18"/>
    <x v="0"/>
    <s v="2024-01-04"/>
    <n v="300"/>
    <n v="2416"/>
    <n v="103"/>
    <n v="9"/>
    <n v="83.78"/>
    <n v="636.35"/>
    <n v="552.57000000000005"/>
    <n v="552.57000000000005"/>
    <n v="6.5954881833373129"/>
    <n v="4.26"/>
    <n v="0.81"/>
    <n v="9.31"/>
    <n v="8.7378640776699032E-2"/>
    <s v="SCALE"/>
  </r>
  <r>
    <s v="expareasse81@hotmail.com"/>
    <s v="brian"/>
    <s v="cayton"/>
    <s v="Los Angeles"/>
    <s v="CA"/>
    <n v="1800"/>
    <s v="red fox tavern"/>
    <x v="14"/>
    <x v="0"/>
    <s v="2024-01-11"/>
    <n v="100"/>
    <n v="2207"/>
    <n v="50"/>
    <n v="1"/>
    <n v="26.42"/>
    <n v="48.98"/>
    <n v="22.559999999999995"/>
    <n v="22.559999999999995"/>
    <n v="0.8538985616956849"/>
    <n v="2.27"/>
    <n v="0.53"/>
    <n v="26.42"/>
    <n v="0.02"/>
    <s v="SCALE"/>
  </r>
  <r>
    <s v="briansally@gmail.com"/>
    <s v="brian"/>
    <s v="berkeley"/>
    <s v="New Port Rich"/>
    <s v="FL"/>
    <n v="2768"/>
    <s v="gene walter's marketplace"/>
    <x v="3"/>
    <x v="0"/>
    <s v="2024-01-17"/>
    <n v="600"/>
    <n v="1969"/>
    <n v="52"/>
    <n v="4"/>
    <n v="27.94"/>
    <n v="151.03"/>
    <n v="123.09"/>
    <n v="123.09"/>
    <n v="4.4055118110236222"/>
    <n v="2.64"/>
    <n v="0.54"/>
    <n v="6.98"/>
    <n v="7.6923076923076927E-2"/>
    <s v="SCALE"/>
  </r>
  <r>
    <s v="jamespure@gmail.com"/>
    <s v="james"/>
    <s v="pablo"/>
    <s v="San Antonio"/>
    <s v="TX"/>
    <n v="2500"/>
    <s v="realty solution"/>
    <x v="8"/>
    <x v="0"/>
    <s v="2024-01-07"/>
    <n v="200"/>
    <n v="1596"/>
    <n v="68"/>
    <n v="2"/>
    <n v="31.05"/>
    <n v="116.43"/>
    <n v="85.38000000000001"/>
    <n v="85.38000000000001"/>
    <n v="2.7497584541062805"/>
    <n v="4.26"/>
    <n v="0.46"/>
    <n v="15.52"/>
    <n v="2.9411764705882353E-2"/>
    <s v="SCALE"/>
  </r>
  <r>
    <s v="butch1966@gmail.com"/>
    <s v="jack"/>
    <s v="murphy"/>
    <s v="Cedar City"/>
    <s v="UT"/>
    <n v="1800"/>
    <s v="bennett brothers"/>
    <x v="6"/>
    <x v="0"/>
    <s v="2024-01-24"/>
    <n v="800"/>
    <n v="1705"/>
    <n v="60"/>
    <n v="5"/>
    <n v="33.119999999999997"/>
    <n v="348.32"/>
    <n v="315.2"/>
    <n v="315.2"/>
    <n v="9.5169082125603861"/>
    <n v="3.52"/>
    <n v="0.55000000000000004"/>
    <n v="6.62"/>
    <n v="8.3333333333333329E-2"/>
    <s v="SCALE"/>
  </r>
  <r>
    <s v="achough@hotmail.com"/>
    <s v="herbert"/>
    <s v="moore"/>
    <s v="Chesterfield"/>
    <s v="VA"/>
    <n v="3792"/>
    <s v="red bears tavern"/>
    <x v="11"/>
    <x v="0"/>
    <s v="2024-01-15"/>
    <n v="100"/>
    <n v="903"/>
    <n v="16"/>
    <n v="0"/>
    <n v="9.82"/>
    <n v="0"/>
    <n v="-9.82"/>
    <n v="-9.82"/>
    <n v="-1"/>
    <n v="1.77"/>
    <n v="0.61"/>
    <n v="0"/>
    <n v="0"/>
    <s v="PAUSE"/>
  </r>
  <r>
    <s v="countryman_mildred@yahoo.com"/>
    <s v="mildred"/>
    <s v="countryman"/>
    <s v="Newark"/>
    <s v="NJ"/>
    <n v="4300"/>
    <s v="clara maass medical center"/>
    <x v="8"/>
    <x v="0"/>
    <s v="2024-01-23"/>
    <n v="800"/>
    <n v="1607"/>
    <n v="38"/>
    <n v="1"/>
    <n v="30.99"/>
    <n v="63.65"/>
    <n v="32.659999999999997"/>
    <n v="32.659999999999997"/>
    <n v="1.0538883510809938"/>
    <n v="2.36"/>
    <n v="0.82"/>
    <n v="30.99"/>
    <n v="2.6315789473684209E-2"/>
    <s v="SCALE"/>
  </r>
  <r>
    <s v="margaretsanchez@hotmail.com"/>
    <s v="margaret"/>
    <s v="sanchez"/>
    <s v="Hurdland"/>
    <s v="MO"/>
    <n v="2100"/>
    <s v="strategy consulting"/>
    <x v="1"/>
    <x v="0"/>
    <s v="2024-01-05"/>
    <n v="500"/>
    <n v="1948"/>
    <n v="84"/>
    <n v="0"/>
    <n v="59.87"/>
    <n v="0"/>
    <n v="-59.87"/>
    <n v="-59.87"/>
    <n v="-1"/>
    <n v="4.3099999999999996"/>
    <n v="0.71"/>
    <n v="0"/>
    <n v="0"/>
    <s v="PAUSE"/>
  </r>
  <r>
    <s v="maryannlacombecoupons@gmail.com"/>
    <s v="mary"/>
    <s v="lacombe"/>
    <s v="New Paris"/>
    <s v="PA"/>
    <n v="1250"/>
    <s v="textbroker"/>
    <x v="13"/>
    <x v="0"/>
    <s v="2024-01-15"/>
    <n v="600"/>
    <n v="2106"/>
    <n v="48"/>
    <n v="1"/>
    <n v="36.869999999999997"/>
    <n v="41.68"/>
    <n v="4.8100000000000023"/>
    <n v="4.8100000000000023"/>
    <n v="0.1304583672362355"/>
    <n v="2.2799999999999998"/>
    <n v="0.77"/>
    <n v="36.869999999999997"/>
    <n v="2.0833333333333332E-2"/>
    <s v="SCALE"/>
  </r>
  <r>
    <s v="sadgurlx13@gmail.com"/>
    <s v="tonya"/>
    <s v="cox"/>
    <s v="Colton"/>
    <s v="CA"/>
    <n v="2800"/>
    <s v="rhodes"/>
    <x v="10"/>
    <x v="0"/>
    <s v="2024-01-01"/>
    <n v="600"/>
    <n v="1534"/>
    <n v="47"/>
    <n v="1"/>
    <n v="36.11"/>
    <n v="64.16"/>
    <n v="28.049999999999997"/>
    <n v="28.049999999999997"/>
    <n v="0.77679313209637213"/>
    <n v="3.06"/>
    <n v="0.77"/>
    <n v="36.11"/>
    <n v="2.1276595744680851E-2"/>
    <s v="SCALE"/>
  </r>
  <r>
    <s v="jastill@gmail.com"/>
    <s v="jeremy"/>
    <s v="still"/>
    <s v="Sand Springs"/>
    <s v="OK"/>
    <n v="4500"/>
    <s v="corptek solutions"/>
    <x v="8"/>
    <x v="0"/>
    <s v="2024-01-03"/>
    <n v="400"/>
    <n v="2481"/>
    <n v="49"/>
    <n v="0"/>
    <n v="35.799999999999997"/>
    <n v="0"/>
    <n v="-35.799999999999997"/>
    <n v="-35.799999999999997"/>
    <n v="-1"/>
    <n v="1.98"/>
    <n v="0.73"/>
    <n v="0"/>
    <n v="0"/>
    <s v="PAUSE"/>
  </r>
  <r>
    <s v="tesscarter@gmail.com"/>
    <s v="tess"/>
    <s v="carter"/>
    <s v="Oakland"/>
    <s v="CA"/>
    <n v="4000"/>
    <s v="super place"/>
    <x v="4"/>
    <x v="0"/>
    <s v="2024-01-24"/>
    <n v="1000"/>
    <n v="1467"/>
    <n v="39"/>
    <n v="4"/>
    <n v="26.32"/>
    <n v="154.55000000000001"/>
    <n v="128.23000000000002"/>
    <n v="128.23000000000002"/>
    <n v="4.8719604863221893"/>
    <n v="2.66"/>
    <n v="0.67"/>
    <n v="6.58"/>
    <n v="0.10256410256410256"/>
    <s v="SCALE"/>
  </r>
  <r>
    <s v="donnsierra@yahoo.com"/>
    <s v="don"/>
    <s v="sierra"/>
    <s v="Indianapolis"/>
    <s v="IN"/>
    <n v="1200"/>
    <s v="afforda merchant services"/>
    <x v="3"/>
    <x v="0"/>
    <s v="2024-01-20"/>
    <n v="200"/>
    <n v="941"/>
    <n v="38"/>
    <n v="0"/>
    <n v="25.3"/>
    <n v="0"/>
    <n v="-25.3"/>
    <n v="-25.3"/>
    <n v="-1"/>
    <n v="4.04"/>
    <n v="0.67"/>
    <n v="0"/>
    <n v="0"/>
    <s v="PAUSE"/>
  </r>
  <r>
    <s v="pedrod@gmail.com"/>
    <s v="pedro"/>
    <s v="gomez"/>
    <s v="Houston"/>
    <s v="TX"/>
    <n v="4500"/>
    <s v="lee wards"/>
    <x v="3"/>
    <x v="0"/>
    <s v="2024-01-01"/>
    <n v="1000"/>
    <n v="715"/>
    <n v="21"/>
    <n v="0"/>
    <n v="16.37"/>
    <n v="0"/>
    <n v="-16.37"/>
    <n v="-16.37"/>
    <n v="-1"/>
    <n v="2.94"/>
    <n v="0.78"/>
    <n v="0"/>
    <n v="0"/>
    <s v="PAUSE"/>
  </r>
  <r>
    <s v="coronado@live.com"/>
    <s v="justin"/>
    <s v="coronado"/>
    <s v="Houston"/>
    <s v="TX"/>
    <n v="2600"/>
    <s v="quality realty service"/>
    <x v="11"/>
    <x v="0"/>
    <s v="2024-01-17"/>
    <n v="700"/>
    <n v="1906"/>
    <n v="62"/>
    <n v="0"/>
    <n v="46.65"/>
    <n v="0"/>
    <n v="-46.65"/>
    <n v="-46.65"/>
    <n v="-1"/>
    <n v="3.25"/>
    <n v="0.75"/>
    <n v="0"/>
    <n v="0"/>
    <s v="PAUSE"/>
  </r>
  <r>
    <s v="bepo39@yahoo.com"/>
    <s v="beverly"/>
    <s v="potts"/>
    <s v="Dothan"/>
    <s v="AL"/>
    <n v="1500"/>
    <s v="hoerbiger"/>
    <x v="2"/>
    <x v="0"/>
    <s v="2024-01-01"/>
    <n v="200"/>
    <n v="775"/>
    <n v="34"/>
    <n v="0"/>
    <n v="23.29"/>
    <n v="0"/>
    <n v="-23.29"/>
    <n v="-23.29"/>
    <n v="-1"/>
    <n v="4.3899999999999997"/>
    <n v="0.68"/>
    <n v="0"/>
    <n v="0"/>
    <s v="PAUSE"/>
  </r>
  <r>
    <s v="alibut@gmail.com"/>
    <s v="thomas"/>
    <s v="rojas"/>
    <s v="Quakertown"/>
    <s v="PA"/>
    <n v="4200"/>
    <s v="brown derby"/>
    <x v="2"/>
    <x v="0"/>
    <s v="2024-01-11"/>
    <n v="300"/>
    <n v="515"/>
    <n v="15"/>
    <n v="0"/>
    <n v="7.6"/>
    <n v="0"/>
    <n v="-7.6"/>
    <n v="-7.6"/>
    <n v="-1"/>
    <n v="2.91"/>
    <n v="0.51"/>
    <n v="0"/>
    <n v="0"/>
    <s v="PAUSE"/>
  </r>
  <r>
    <s v="aliceperez@gmail.com"/>
    <s v="alice"/>
    <s v="perez"/>
    <s v="Houston"/>
    <s v="TX"/>
    <n v="1082"/>
    <s v="the polka dot bear tavern"/>
    <x v="10"/>
    <x v="0"/>
    <s v="2024-01-21"/>
    <n v="400"/>
    <n v="885"/>
    <n v="27"/>
    <n v="0"/>
    <n v="20.29"/>
    <n v="0"/>
    <n v="-20.29"/>
    <n v="-20.29"/>
    <n v="-1"/>
    <n v="3.05"/>
    <n v="0.75"/>
    <n v="0"/>
    <n v="0"/>
    <s v="PAUSE"/>
  </r>
  <r>
    <s v="bslone@gmail.com"/>
    <s v="jason"/>
    <s v="sexton"/>
    <s v="Plymouth"/>
    <s v="OH"/>
    <n v="674"/>
    <s v="versitech"/>
    <x v="5"/>
    <x v="0"/>
    <s v="2024-01-17"/>
    <n v="800"/>
    <n v="1858"/>
    <n v="69"/>
    <n v="0"/>
    <n v="49.92"/>
    <n v="0"/>
    <n v="-49.92"/>
    <n v="-49.92"/>
    <n v="-1"/>
    <n v="3.71"/>
    <n v="0.72"/>
    <n v="0"/>
    <n v="0"/>
    <s v="PAUSE"/>
  </r>
  <r>
    <s v="cassiec@yahoo.com"/>
    <s v="cassie"/>
    <s v="peltier"/>
    <s v="Austin"/>
    <s v="TX"/>
    <n v="3700"/>
    <s v="big wheel"/>
    <x v="9"/>
    <x v="0"/>
    <s v="2024-01-20"/>
    <n v="500"/>
    <n v="2081"/>
    <n v="72"/>
    <n v="6"/>
    <n v="46.56"/>
    <n v="365"/>
    <n v="318.44"/>
    <n v="318.44"/>
    <n v="6.8393470790378004"/>
    <n v="3.46"/>
    <n v="0.65"/>
    <n v="7.76"/>
    <n v="8.3333333333333329E-2"/>
    <s v="SCALE"/>
  </r>
  <r>
    <s v="shaemurray382009@yah.com"/>
    <s v="sharon"/>
    <s v="murray"/>
    <s v="Colorado Spri"/>
    <s v="CO"/>
    <n v="2200"/>
    <s v="corinthian colleges"/>
    <x v="4"/>
    <x v="0"/>
    <s v="2024-01-12"/>
    <n v="200"/>
    <n v="2474"/>
    <n v="90"/>
    <n v="3"/>
    <n v="43.12"/>
    <n v="220.45"/>
    <n v="177.32999999999998"/>
    <n v="177.32999999999998"/>
    <n v="4.11247680890538"/>
    <n v="3.64"/>
    <n v="0.48"/>
    <n v="14.37"/>
    <n v="3.3333333333333333E-2"/>
    <s v="SCALE"/>
  </r>
  <r>
    <s v="stanleyh@gmail.com"/>
    <s v="stanley"/>
    <s v="king"/>
    <s v="Folsom"/>
    <s v="CA"/>
    <n v="2496"/>
    <s v="alexander's"/>
    <x v="16"/>
    <x v="0"/>
    <s v="2024-01-03"/>
    <n v="200"/>
    <n v="1455"/>
    <n v="29"/>
    <n v="0"/>
    <n v="19.37"/>
    <n v="0"/>
    <n v="-19.37"/>
    <n v="-19.37"/>
    <n v="-1"/>
    <n v="1.99"/>
    <n v="0.67"/>
    <n v="0"/>
    <n v="0"/>
    <s v="PAUSE"/>
  </r>
  <r>
    <s v="austinfordham@gmail.com"/>
    <s v="austin"/>
    <s v="fordham"/>
    <s v="San Antonio"/>
    <s v="TX"/>
    <n v="2500"/>
    <s v="wise appraisals"/>
    <x v="7"/>
    <x v="0"/>
    <s v="2024-01-21"/>
    <n v="600"/>
    <n v="637"/>
    <n v="13"/>
    <n v="1"/>
    <n v="8.6999999999999993"/>
    <n v="57.33"/>
    <n v="48.629999999999995"/>
    <n v="48.629999999999995"/>
    <n v="5.5896551724137931"/>
    <n v="2.04"/>
    <n v="0.67"/>
    <n v="8.6999999999999993"/>
    <n v="7.6923076923076927E-2"/>
    <s v="SCALE"/>
  </r>
  <r>
    <s v="sdh7969@yahoo.com"/>
    <s v="sharon"/>
    <s v="dowell"/>
    <s v="Chico"/>
    <s v="CA"/>
    <n v="2167"/>
    <s v="sherriesworldofantiques"/>
    <x v="5"/>
    <x v="0"/>
    <s v="2024-01-25"/>
    <n v="800"/>
    <n v="1186"/>
    <n v="35"/>
    <n v="4"/>
    <n v="18.38"/>
    <n v="255.16"/>
    <n v="236.78"/>
    <n v="236.78"/>
    <n v="12.882480957562569"/>
    <n v="2.95"/>
    <n v="0.53"/>
    <n v="4.5999999999999996"/>
    <n v="0.11428571428571428"/>
    <s v="SCALE"/>
  </r>
  <r>
    <s v="hernandezpaul@hotmail.com"/>
    <s v="mary"/>
    <s v="frias"/>
    <s v="Wauchula"/>
    <s v="FL"/>
    <n v="1500"/>
    <s v="la oficina de ruthy"/>
    <x v="15"/>
    <x v="0"/>
    <s v="2024-01-04"/>
    <n v="300"/>
    <n v="1611"/>
    <n v="69"/>
    <n v="5"/>
    <n v="35.549999999999997"/>
    <n v="352.81"/>
    <n v="317.26"/>
    <n v="317.26"/>
    <n v="8.924331926863573"/>
    <n v="4.28"/>
    <n v="0.52"/>
    <n v="7.11"/>
    <n v="7.2463768115942032E-2"/>
    <s v="SCALE"/>
  </r>
  <r>
    <s v="annmcgowan@gmail.com"/>
    <s v="ann"/>
    <s v="mcgowan"/>
    <s v="Cincinnati"/>
    <s v="OH"/>
    <n v="1733"/>
    <s v="tons o' toys"/>
    <x v="19"/>
    <x v="0"/>
    <s v="2024-01-17"/>
    <n v="500"/>
    <n v="1420"/>
    <n v="32"/>
    <n v="3"/>
    <n v="19.41"/>
    <n v="134.9"/>
    <n v="115.49000000000001"/>
    <n v="115.49000000000001"/>
    <n v="5.950025759917569"/>
    <n v="2.25"/>
    <n v="0.61"/>
    <n v="6.47"/>
    <n v="9.375E-2"/>
    <s v="SCALE"/>
  </r>
  <r>
    <s v="jerrywallace@yahoo.com"/>
    <s v="jerry"/>
    <s v="wallace"/>
    <s v="ashburn"/>
    <s v="VA"/>
    <n v="3499"/>
    <s v="kelly and cohen"/>
    <x v="2"/>
    <x v="0"/>
    <s v="2024-01-08"/>
    <n v="400"/>
    <n v="1879"/>
    <n v="53"/>
    <n v="2"/>
    <n v="23.6"/>
    <n v="138.44999999999999"/>
    <n v="114.85"/>
    <n v="114.85"/>
    <n v="4.8665254237288131"/>
    <n v="2.82"/>
    <n v="0.45"/>
    <n v="11.8"/>
    <n v="3.7735849056603772E-2"/>
    <s v="SCALE"/>
  </r>
  <r>
    <s v="candied@gmail.com"/>
    <s v="candie"/>
    <s v="goodson"/>
    <s v="Walthourville"/>
    <s v="GA"/>
    <n v="2999"/>
    <s v="jumbosports"/>
    <x v="8"/>
    <x v="0"/>
    <s v="2024-01-10"/>
    <n v="800"/>
    <n v="2342"/>
    <n v="59"/>
    <n v="0"/>
    <n v="42.7"/>
    <n v="0"/>
    <n v="-42.7"/>
    <n v="-42.7"/>
    <n v="-1"/>
    <n v="2.52"/>
    <n v="0.72"/>
    <n v="0"/>
    <n v="0"/>
    <s v="PAUSE"/>
  </r>
  <r>
    <s v="annettesitu@hotmail.com"/>
    <s v="annette"/>
    <s v="situ"/>
    <s v="Saint Louis"/>
    <s v="MO"/>
    <n v="1500"/>
    <s v="system star"/>
    <x v="8"/>
    <x v="0"/>
    <s v="2024-01-22"/>
    <n v="700"/>
    <n v="1696"/>
    <n v="30"/>
    <n v="0"/>
    <n v="16.989999999999998"/>
    <n v="0"/>
    <n v="-16.989999999999998"/>
    <n v="-16.989999999999998"/>
    <n v="-1"/>
    <n v="1.77"/>
    <n v="0.56999999999999995"/>
    <n v="0"/>
    <n v="0"/>
    <s v="PAUSE"/>
  </r>
  <r>
    <s v="furiall38@yahoo.com"/>
    <s v="nola"/>
    <s v="brown"/>
    <s v="Lakeside"/>
    <s v="CA"/>
    <n v="1500"/>
    <s v="the wiz"/>
    <x v="12"/>
    <x v="0"/>
    <s v="2024-01-21"/>
    <n v="700"/>
    <n v="1683"/>
    <n v="27"/>
    <n v="1"/>
    <n v="18.98"/>
    <n v="54.35"/>
    <n v="35.370000000000005"/>
    <n v="35.370000000000005"/>
    <n v="1.8635405690200213"/>
    <n v="1.6"/>
    <n v="0.7"/>
    <n v="18.98"/>
    <n v="3.7037037037037035E-2"/>
    <s v="SCALE"/>
  </r>
  <r>
    <s v="amberbarrios47@yahoo.com"/>
    <s v="amber"/>
    <s v="wilson"/>
    <s v="Bellflower"/>
    <s v="CA"/>
    <n v="2750"/>
    <s v="qualified billing and collecti"/>
    <x v="15"/>
    <x v="0"/>
    <s v="2024-01-08"/>
    <n v="100"/>
    <n v="1259"/>
    <n v="56"/>
    <n v="2"/>
    <n v="35.340000000000003"/>
    <n v="108.16"/>
    <n v="72.819999999999993"/>
    <n v="72.819999999999993"/>
    <n v="2.0605546123372944"/>
    <n v="4.45"/>
    <n v="0.63"/>
    <n v="17.670000000000002"/>
    <n v="3.5714285714285712E-2"/>
    <s v="SCALE"/>
  </r>
  <r>
    <s v="elisaschillig@yahoo.com"/>
    <s v="elisa"/>
    <s v="schillig"/>
    <s v="East Flat Roc"/>
    <s v="NC"/>
    <n v="1625"/>
    <s v="mcnutt service group"/>
    <x v="11"/>
    <x v="0"/>
    <s v="2024-01-27"/>
    <n v="200"/>
    <n v="2212"/>
    <n v="62"/>
    <n v="0"/>
    <n v="36"/>
    <n v="0"/>
    <n v="-36"/>
    <n v="-36"/>
    <n v="-1"/>
    <n v="2.8"/>
    <n v="0.57999999999999996"/>
    <n v="0"/>
    <n v="0"/>
    <s v="PAUSE"/>
  </r>
  <r>
    <s v="irwinquinn@yahoo.com"/>
    <s v="irwin"/>
    <s v="quinn"/>
    <s v="Edmonds"/>
    <s v="WA"/>
    <n v="3300"/>
    <s v="happy family"/>
    <x v="13"/>
    <x v="0"/>
    <s v="2024-01-04"/>
    <n v="400"/>
    <n v="730"/>
    <n v="12"/>
    <n v="0"/>
    <n v="5.71"/>
    <n v="0"/>
    <n v="-5.71"/>
    <n v="-5.71"/>
    <n v="-1"/>
    <n v="1.64"/>
    <n v="0.48"/>
    <n v="0"/>
    <n v="0"/>
    <s v="PAUSE"/>
  </r>
  <r>
    <s v="jrsalgado79@live.com"/>
    <s v="jose"/>
    <s v="salgado"/>
    <s v="Grand Prairie"/>
    <s v="TX"/>
    <n v="4000"/>
    <s v="fiesta mart"/>
    <x v="4"/>
    <x v="0"/>
    <s v="2024-01-23"/>
    <n v="100"/>
    <n v="2311"/>
    <n v="98"/>
    <n v="3"/>
    <n v="41.26"/>
    <n v="208.64"/>
    <n v="167.38"/>
    <n v="167.38"/>
    <n v="4.0567135239941834"/>
    <n v="4.24"/>
    <n v="0.42"/>
    <n v="13.75"/>
    <n v="3.0612244897959183E-2"/>
    <s v="SCALE"/>
  </r>
  <r>
    <s v="kellynrsgrl1@aol.com"/>
    <s v="kelly"/>
    <s v="webster"/>
    <s v="Rutledge"/>
    <s v="TN"/>
    <n v="2600"/>
    <s v="state of tennessee"/>
    <x v="16"/>
    <x v="0"/>
    <s v="2024-01-01"/>
    <n v="500"/>
    <n v="1841"/>
    <n v="55"/>
    <n v="0"/>
    <n v="45.58"/>
    <n v="0"/>
    <n v="-45.58"/>
    <n v="-45.58"/>
    <n v="-1"/>
    <n v="2.99"/>
    <n v="0.83"/>
    <n v="0"/>
    <n v="0"/>
    <s v="PAUSE"/>
  </r>
  <r>
    <s v="peteshaw@yahoo.com"/>
    <s v="pete"/>
    <s v="shaw"/>
    <s v="Morrow"/>
    <s v="OH"/>
    <n v="2999"/>
    <s v="flexus"/>
    <x v="0"/>
    <x v="0"/>
    <s v="2024-01-31"/>
    <n v="400"/>
    <n v="2143"/>
    <n v="48"/>
    <n v="1"/>
    <n v="26.72"/>
    <n v="51.53"/>
    <n v="24.810000000000002"/>
    <n v="24.810000000000002"/>
    <n v="0.92851796407185638"/>
    <n v="2.2400000000000002"/>
    <n v="0.56000000000000005"/>
    <n v="26.72"/>
    <n v="2.0833333333333332E-2"/>
    <s v="SCALE"/>
  </r>
  <r>
    <s v="waynecurry@gmail.com"/>
    <s v="wayne"/>
    <s v="curry"/>
    <s v="Bethlehem"/>
    <s v="PA"/>
    <n v="2817"/>
    <s v="lafayette radio"/>
    <x v="8"/>
    <x v="0"/>
    <s v="2024-01-07"/>
    <n v="500"/>
    <n v="1578"/>
    <n v="24"/>
    <n v="0"/>
    <n v="17.46"/>
    <n v="0"/>
    <n v="-17.46"/>
    <n v="-17.46"/>
    <n v="-1"/>
    <n v="1.52"/>
    <n v="0.73"/>
    <n v="0"/>
    <n v="0"/>
    <s v="PAUSE"/>
  </r>
  <r>
    <s v="jessemcdowell@aol.com"/>
    <s v="jesse"/>
    <s v="mcdowell"/>
    <s v="Killeen"/>
    <s v="TX"/>
    <n v="3600"/>
    <s v="omega"/>
    <x v="6"/>
    <x v="0"/>
    <s v="2024-01-27"/>
    <n v="1000"/>
    <n v="1350"/>
    <n v="26"/>
    <n v="0"/>
    <n v="15.6"/>
    <n v="0"/>
    <n v="-15.6"/>
    <n v="-15.6"/>
    <n v="-1"/>
    <n v="1.93"/>
    <n v="0.6"/>
    <n v="0"/>
    <n v="0"/>
    <s v="PAUSE"/>
  </r>
  <r>
    <s v="tiffanyholmes23@yahoo.com"/>
    <s v="tiffany"/>
    <s v="murphy"/>
    <s v="Sacramento"/>
    <s v="CA"/>
    <n v="3600"/>
    <s v="target"/>
    <x v="19"/>
    <x v="0"/>
    <s v="2024-01-10"/>
    <n v="600"/>
    <n v="1851"/>
    <n v="34"/>
    <n v="2"/>
    <n v="19.809999999999999"/>
    <n v="90.41"/>
    <n v="70.599999999999994"/>
    <n v="70.599999999999994"/>
    <n v="3.5638566380615848"/>
    <n v="1.84"/>
    <n v="0.57999999999999996"/>
    <n v="9.9"/>
    <n v="5.8823529411764705E-2"/>
    <s v="SCALE"/>
  </r>
  <r>
    <s v="roshondaleblanc@yahoo.com"/>
    <s v="roshonda"/>
    <s v="leblanc"/>
    <s v="New Orleans"/>
    <s v="LA"/>
    <n v="2500"/>
    <s v="hainkel"/>
    <x v="5"/>
    <x v="0"/>
    <s v="2024-01-21"/>
    <n v="500"/>
    <n v="1190"/>
    <n v="33"/>
    <n v="0"/>
    <n v="18.899999999999999"/>
    <n v="0"/>
    <n v="-18.899999999999999"/>
    <n v="-18.899999999999999"/>
    <n v="-1"/>
    <n v="2.77"/>
    <n v="0.56999999999999995"/>
    <n v="0"/>
    <n v="0"/>
    <s v="PAUSE"/>
  </r>
  <r>
    <s v="solitafiloteo@yahoo.com"/>
    <s v="solita"/>
    <s v="filoteo"/>
    <s v="Sun Valley"/>
    <s v="CA"/>
    <n v="5001"/>
    <s v="starwood hotels and resort"/>
    <x v="13"/>
    <x v="0"/>
    <s v="2024-01-11"/>
    <n v="800"/>
    <n v="1032"/>
    <n v="34"/>
    <n v="2"/>
    <n v="28.69"/>
    <n v="115.83"/>
    <n v="87.14"/>
    <n v="87.14"/>
    <n v="3.0372952248170093"/>
    <n v="3.29"/>
    <n v="0.84"/>
    <n v="14.34"/>
    <n v="5.8823529411764705E-2"/>
    <s v="SCALE"/>
  </r>
  <r>
    <s v="yolandaykarostew@gmail.com"/>
    <s v="yolanda"/>
    <s v="stewart"/>
    <s v="Austin"/>
    <s v="TX"/>
    <n v="1185"/>
    <s v="texas education agency"/>
    <x v="15"/>
    <x v="0"/>
    <s v="2024-01-03"/>
    <n v="100"/>
    <n v="604"/>
    <n v="25"/>
    <n v="2"/>
    <n v="21.05"/>
    <n v="132.07"/>
    <n v="111.02"/>
    <n v="111.02"/>
    <n v="5.274109263657957"/>
    <n v="4.1399999999999997"/>
    <n v="0.84"/>
    <n v="10.52"/>
    <n v="0.08"/>
    <s v="SCALE"/>
  </r>
  <r>
    <s v="cpersonal1984@aol.com"/>
    <s v="crystal"/>
    <s v="jackson"/>
    <s v="Stroudsburg"/>
    <s v="PA"/>
    <n v="4200"/>
    <s v="bank of america n a"/>
    <x v="19"/>
    <x v="0"/>
    <s v="2024-01-30"/>
    <n v="300"/>
    <n v="2134"/>
    <n v="43"/>
    <n v="1"/>
    <n v="36.51"/>
    <n v="42.89"/>
    <n v="6.3800000000000026"/>
    <n v="6.3800000000000026"/>
    <n v="0.17474664475486176"/>
    <n v="2.0099999999999998"/>
    <n v="0.85"/>
    <n v="36.51"/>
    <n v="2.3255813953488372E-2"/>
    <s v="SCALE"/>
  </r>
  <r>
    <s v="bakirk@gmail.com"/>
    <s v="barbara"/>
    <s v="kirk"/>
    <s v="Danville"/>
    <s v="VA"/>
    <n v="4700"/>
    <s v="peaches"/>
    <x v="15"/>
    <x v="0"/>
    <s v="2024-01-06"/>
    <n v="500"/>
    <n v="1017"/>
    <n v="20"/>
    <n v="1"/>
    <n v="11.59"/>
    <n v="55.76"/>
    <n v="44.17"/>
    <n v="44.17"/>
    <n v="3.8110440034512512"/>
    <n v="1.97"/>
    <n v="0.57999999999999996"/>
    <n v="11.59"/>
    <n v="0.05"/>
    <s v="SCALE"/>
  </r>
  <r>
    <s v="robertefarris@gmail.com"/>
    <s v="robert"/>
    <s v="farris"/>
    <s v="San Jose"/>
    <s v="CA"/>
    <n v="2100"/>
    <s v="houseworks!"/>
    <x v="11"/>
    <x v="0"/>
    <s v="2024-01-11"/>
    <n v="700"/>
    <n v="2348"/>
    <n v="39"/>
    <n v="4"/>
    <n v="25.28"/>
    <n v="226.39"/>
    <n v="201.10999999999999"/>
    <n v="201.10999999999999"/>
    <n v="7.9553006329113911"/>
    <n v="1.66"/>
    <n v="0.65"/>
    <n v="6.32"/>
    <n v="0.10256410256410256"/>
    <s v="SCALE"/>
  </r>
  <r>
    <s v="amysue1826@aol.com"/>
    <s v="amy"/>
    <s v="hudson"/>
    <s v="Mineola"/>
    <s v="TX"/>
    <n v="4500"/>
    <s v="family dollar"/>
    <x v="11"/>
    <x v="0"/>
    <s v="2024-01-14"/>
    <n v="400"/>
    <n v="2490"/>
    <n v="101"/>
    <n v="8"/>
    <n v="76.19"/>
    <n v="282.94"/>
    <n v="206.75"/>
    <n v="206.75"/>
    <n v="2.7136107100669382"/>
    <n v="4.0599999999999996"/>
    <n v="0.75"/>
    <n v="9.52"/>
    <n v="7.9207920792079209E-2"/>
    <s v="SCALE"/>
  </r>
  <r>
    <s v="faillajennifer@yahoo.com"/>
    <s v="jennifer"/>
    <s v="jones"/>
    <s v="Sedalia"/>
    <s v="MO"/>
    <n v="7000"/>
    <s v="ssi"/>
    <x v="12"/>
    <x v="0"/>
    <s v="2024-01-30"/>
    <n v="300"/>
    <n v="2229"/>
    <n v="61"/>
    <n v="1"/>
    <n v="45.18"/>
    <n v="65.25"/>
    <n v="20.07"/>
    <n v="20.07"/>
    <n v="0.44422310756972111"/>
    <n v="2.74"/>
    <n v="0.74"/>
    <n v="45.18"/>
    <n v="1.6393442622950821E-2"/>
    <s v="SCALE"/>
  </r>
  <r>
    <s v="cheryltmeyer@yahoo.com"/>
    <s v="cheryl"/>
    <s v="meyer"/>
    <s v="Madison"/>
    <s v="WI"/>
    <n v="5000"/>
    <s v="on cue"/>
    <x v="3"/>
    <x v="0"/>
    <s v="2024-01-19"/>
    <n v="600"/>
    <n v="1667"/>
    <n v="28"/>
    <n v="2"/>
    <n v="20.78"/>
    <n v="75.17"/>
    <n v="54.39"/>
    <n v="54.39"/>
    <n v="2.6174205967276225"/>
    <n v="1.68"/>
    <n v="0.74"/>
    <n v="10.39"/>
    <n v="7.1428571428571425E-2"/>
    <s v="SCALE"/>
  </r>
  <r>
    <s v="jojpalmer@hotmail.com"/>
    <s v="jo"/>
    <s v="palmer"/>
    <s v="Arlington"/>
    <s v="TX"/>
    <n v="3800"/>
    <s v="soul sounds unlimited"/>
    <x v="19"/>
    <x v="0"/>
    <s v="2024-01-22"/>
    <n v="400"/>
    <n v="1204"/>
    <n v="22"/>
    <n v="0"/>
    <n v="18.579999999999998"/>
    <n v="0"/>
    <n v="-18.579999999999998"/>
    <n v="-18.579999999999998"/>
    <n v="-1"/>
    <n v="1.83"/>
    <n v="0.84"/>
    <n v="0"/>
    <n v="0"/>
    <s v="PAUSE"/>
  </r>
  <r>
    <s v="janetdchurch@yahoo.com"/>
    <s v="janet"/>
    <s v="church"/>
    <s v="Los Angeles"/>
    <s v="CA"/>
    <n v="2500"/>
    <s v="prestigabiz"/>
    <x v="8"/>
    <x v="0"/>
    <s v="2024-01-21"/>
    <n v="600"/>
    <n v="2276"/>
    <n v="60"/>
    <n v="0"/>
    <n v="26.23"/>
    <n v="0"/>
    <n v="-26.23"/>
    <n v="-26.23"/>
    <n v="-1"/>
    <n v="2.64"/>
    <n v="0.44"/>
    <n v="0"/>
    <n v="0"/>
    <s v="PAUSE"/>
  </r>
  <r>
    <s v="damarybarbaramendez@yahoo.com"/>
    <s v="damary"/>
    <s v="mendez"/>
    <s v="Hialeah"/>
    <s v="FL"/>
    <n v="4200"/>
    <s v="norma baguer"/>
    <x v="16"/>
    <x v="0"/>
    <s v="2024-01-29"/>
    <n v="300"/>
    <n v="2241"/>
    <n v="41"/>
    <n v="0"/>
    <n v="25.04"/>
    <n v="0"/>
    <n v="-25.04"/>
    <n v="-25.04"/>
    <n v="-1"/>
    <n v="1.83"/>
    <n v="0.61"/>
    <n v="0"/>
    <n v="0"/>
    <s v="PAUSE"/>
  </r>
  <r>
    <s v="necarrat1949@msn.com"/>
    <s v="sharon"/>
    <s v="morris"/>
    <s v="Westwego"/>
    <s v="LA"/>
    <n v="3000"/>
    <s v="big daddy's restaurants"/>
    <x v="2"/>
    <x v="0"/>
    <s v="2024-01-24"/>
    <n v="800"/>
    <n v="991"/>
    <n v="34"/>
    <n v="1"/>
    <n v="24.62"/>
    <n v="40.11"/>
    <n v="15.489999999999998"/>
    <n v="15.489999999999998"/>
    <n v="0.62916328188464654"/>
    <n v="3.43"/>
    <n v="0.72"/>
    <n v="24.62"/>
    <n v="2.9411764705882353E-2"/>
    <s v="SCALE"/>
  </r>
  <r>
    <s v="skambarian@hotmail.com"/>
    <s v="stephany"/>
    <s v="kambarian"/>
    <s v="San Pedro"/>
    <s v="CA"/>
    <n v="4600"/>
    <s v="santana/dynasty"/>
    <x v="0"/>
    <x v="0"/>
    <s v="2024-01-10"/>
    <n v="800"/>
    <n v="1033"/>
    <n v="25"/>
    <n v="0"/>
    <n v="14.18"/>
    <n v="0"/>
    <n v="-14.18"/>
    <n v="-14.18"/>
    <n v="-1"/>
    <n v="2.42"/>
    <n v="0.56999999999999995"/>
    <n v="0"/>
    <n v="0"/>
    <s v="PAUSE"/>
  </r>
  <r>
    <s v="ericrtaylor@gmail.com"/>
    <s v="eric"/>
    <s v="taylor"/>
    <s v="Mount Laurel"/>
    <s v="NJ"/>
    <n v="5000"/>
    <s v="furrow's"/>
    <x v="0"/>
    <x v="0"/>
    <s v="2024-01-20"/>
    <n v="1000"/>
    <n v="663"/>
    <n v="12"/>
    <n v="0"/>
    <n v="6.74"/>
    <n v="0"/>
    <n v="-6.74"/>
    <n v="-6.74"/>
    <n v="-1"/>
    <n v="1.81"/>
    <n v="0.56000000000000005"/>
    <n v="0"/>
    <n v="0"/>
    <s v="PAUSE"/>
  </r>
  <r>
    <s v="queenpulley@yahoo.com"/>
    <s v="tamara"/>
    <s v="pulley"/>
    <s v="Woodbridge"/>
    <s v="VA"/>
    <n v="1800"/>
    <s v="kindercare learning center"/>
    <x v="6"/>
    <x v="0"/>
    <s v="2024-01-22"/>
    <n v="400"/>
    <n v="1071"/>
    <n v="23"/>
    <n v="2"/>
    <n v="13.36"/>
    <n v="138.52000000000001"/>
    <n v="125.16000000000001"/>
    <n v="125.16000000000001"/>
    <n v="9.3682634730538936"/>
    <n v="2.15"/>
    <n v="0.57999999999999996"/>
    <n v="6.68"/>
    <n v="8.6956521739130432E-2"/>
    <s v="SCALE"/>
  </r>
  <r>
    <s v="tonyhiggins1@live.com"/>
    <s v="anthony"/>
    <s v="higgins"/>
    <s v="Denver"/>
    <s v="CO"/>
    <n v="4333"/>
    <s v="stay bright electric"/>
    <x v="4"/>
    <x v="0"/>
    <s v="2024-01-09"/>
    <n v="700"/>
    <n v="2068"/>
    <n v="36"/>
    <n v="0"/>
    <n v="27.29"/>
    <n v="0"/>
    <n v="-27.29"/>
    <n v="-27.29"/>
    <n v="-1"/>
    <n v="1.74"/>
    <n v="0.76"/>
    <n v="0"/>
    <n v="0"/>
    <s v="PAUSE"/>
  </r>
  <r>
    <s v="alfonsosmartin@hotmail.com"/>
    <s v="alfonso"/>
    <s v="martin"/>
    <s v="Portland"/>
    <s v="OR"/>
    <n v="2750"/>
    <s v="formula gray"/>
    <x v="13"/>
    <x v="0"/>
    <s v="2024-01-07"/>
    <n v="200"/>
    <n v="1809"/>
    <n v="42"/>
    <n v="4"/>
    <n v="30.04"/>
    <n v="243.88"/>
    <n v="213.84"/>
    <n v="213.84"/>
    <n v="7.1185086551264982"/>
    <n v="2.3199999999999998"/>
    <n v="0.72"/>
    <n v="7.51"/>
    <n v="9.5238095238095233E-2"/>
    <s v="SCALE"/>
  </r>
  <r>
    <s v="coltonandrews@gmail.com"/>
    <s v="colton"/>
    <s v="andrews"/>
    <s v="tulsa"/>
    <s v="OK"/>
    <n v="1250"/>
    <s v="sammy's record shack"/>
    <x v="13"/>
    <x v="0"/>
    <s v="2024-01-01"/>
    <n v="400"/>
    <n v="2309"/>
    <n v="53"/>
    <n v="0"/>
    <n v="42.94"/>
    <n v="0"/>
    <n v="-42.94"/>
    <n v="-42.94"/>
    <n v="-1"/>
    <n v="2.2999999999999998"/>
    <n v="0.81"/>
    <n v="0"/>
    <n v="0"/>
    <s v="PAUSE"/>
  </r>
  <r>
    <s v="dona@hotmail.com"/>
    <s v="dona"/>
    <s v="alvarado"/>
    <s v="Atlanta"/>
    <s v="GA"/>
    <n v="3200"/>
    <s v="krauses sofa factory"/>
    <x v="12"/>
    <x v="0"/>
    <s v="2024-01-04"/>
    <n v="300"/>
    <n v="1884"/>
    <n v="56"/>
    <n v="5"/>
    <n v="41.79"/>
    <n v="372.75"/>
    <n v="330.96"/>
    <n v="330.96"/>
    <n v="7.9195979899497484"/>
    <n v="2.97"/>
    <n v="0.75"/>
    <n v="8.36"/>
    <n v="8.9285714285714288E-2"/>
    <s v="SCALE"/>
  </r>
  <r>
    <s v="drpo2188@yahoo.com"/>
    <s v="daniel"/>
    <s v="rivas"/>
    <s v="Saint Cloud"/>
    <s v="FL"/>
    <n v="3120"/>
    <s v="us prisoner transport"/>
    <x v="3"/>
    <x v="0"/>
    <s v="2024-01-16"/>
    <n v="800"/>
    <n v="2399"/>
    <n v="80"/>
    <n v="0"/>
    <n v="59.67"/>
    <n v="0"/>
    <n v="-59.67"/>
    <n v="-59.67"/>
    <n v="-1"/>
    <n v="3.33"/>
    <n v="0.75"/>
    <n v="0"/>
    <n v="0"/>
    <s v="PAUSE"/>
  </r>
  <r>
    <s v="barbaralujan@hotmail.com"/>
    <s v="barbara"/>
    <s v="lujan"/>
    <s v="Dallas"/>
    <s v="TX"/>
    <n v="8134"/>
    <s v="star assistance"/>
    <x v="17"/>
    <x v="0"/>
    <s v="2024-01-17"/>
    <n v="600"/>
    <n v="1830"/>
    <n v="49"/>
    <n v="4"/>
    <n v="37.159999999999997"/>
    <n v="295.2"/>
    <n v="258.03999999999996"/>
    <n v="258.03999999999996"/>
    <n v="6.9440258342303549"/>
    <n v="2.68"/>
    <n v="0.76"/>
    <n v="9.2899999999999991"/>
    <n v="8.1632653061224483E-2"/>
    <s v="SCALE"/>
  </r>
  <r>
    <s v="ladydiva39@yahoo.com"/>
    <s v="diana"/>
    <s v="witherspoon"/>
    <s v="Trenton"/>
    <s v="NJ"/>
    <n v="2400"/>
    <s v="ncaddnj"/>
    <x v="14"/>
    <x v="0"/>
    <s v="2024-01-14"/>
    <n v="800"/>
    <n v="1932"/>
    <n v="85"/>
    <n v="9"/>
    <n v="57.8"/>
    <n v="316.95999999999998"/>
    <n v="259.15999999999997"/>
    <n v="259.15999999999997"/>
    <n v="4.4837370242214529"/>
    <n v="4.4000000000000004"/>
    <n v="0.68"/>
    <n v="6.42"/>
    <n v="0.10588235294117647"/>
    <s v="SCALE"/>
  </r>
  <r>
    <s v="kellieraebrown86@yahoo.com"/>
    <s v="kellie"/>
    <s v="brown"/>
    <s v="Philadelphia"/>
    <s v="PA"/>
    <n v="1535"/>
    <s v="integrated capital"/>
    <x v="19"/>
    <x v="0"/>
    <s v="2024-01-17"/>
    <n v="700"/>
    <n v="688"/>
    <n v="19"/>
    <n v="0"/>
    <n v="9.4499999999999993"/>
    <n v="0"/>
    <n v="-9.4499999999999993"/>
    <n v="-9.4499999999999993"/>
    <n v="-1"/>
    <n v="2.76"/>
    <n v="0.5"/>
    <n v="0"/>
    <n v="0"/>
    <s v="PAUSE"/>
  </r>
  <r>
    <s v="tern1932@hotmail.com"/>
    <s v="gwendolyn"/>
    <s v="thomas"/>
    <s v="Zelienople"/>
    <s v="PA"/>
    <n v="2000"/>
    <s v="raleigh's"/>
    <x v="4"/>
    <x v="0"/>
    <s v="2024-01-01"/>
    <n v="300"/>
    <n v="629"/>
    <n v="21"/>
    <n v="1"/>
    <n v="16.690000000000001"/>
    <n v="43.5"/>
    <n v="26.81"/>
    <n v="26.81"/>
    <n v="1.6063511084481723"/>
    <n v="3.34"/>
    <n v="0.79"/>
    <n v="16.690000000000001"/>
    <n v="4.7619047619047616E-2"/>
    <s v="SCALE"/>
  </r>
  <r>
    <s v="meredithbutterfield@hotmail.com"/>
    <s v="meredith"/>
    <s v="butterfield"/>
    <s v="Mount Laurel"/>
    <s v="NJ"/>
    <n v="1600"/>
    <s v="strawberries"/>
    <x v="5"/>
    <x v="0"/>
    <s v="2024-01-23"/>
    <n v="500"/>
    <n v="886"/>
    <n v="22"/>
    <n v="2"/>
    <n v="9.15"/>
    <n v="81.790000000000006"/>
    <n v="72.64"/>
    <n v="72.64"/>
    <n v="7.9387978142076499"/>
    <n v="2.48"/>
    <n v="0.42"/>
    <n v="4.58"/>
    <n v="9.0909090909090912E-2"/>
    <s v="SCALE"/>
  </r>
  <r>
    <s v="paulettegutierrez@hotmail.com"/>
    <s v="paulette"/>
    <s v="gutierrez"/>
    <s v="Red Bank"/>
    <s v="NJ"/>
    <n v="3500"/>
    <s v="thom mcan store"/>
    <x v="7"/>
    <x v="0"/>
    <s v="2024-01-07"/>
    <n v="800"/>
    <n v="547"/>
    <n v="17"/>
    <n v="1"/>
    <n v="13.08"/>
    <n v="46.51"/>
    <n v="33.43"/>
    <n v="33.43"/>
    <n v="2.5558103975535169"/>
    <n v="3.11"/>
    <n v="0.77"/>
    <n v="13.08"/>
    <n v="5.8823529411764705E-2"/>
    <s v="SCALE"/>
  </r>
  <r>
    <s v="evelinawilliams@gmail.com"/>
    <s v="evelina"/>
    <s v="williams"/>
    <s v="Toledo"/>
    <s v="OH"/>
    <n v="4600"/>
    <s v="jitney jungle"/>
    <x v="17"/>
    <x v="0"/>
    <s v="2024-01-15"/>
    <n v="1000"/>
    <n v="2259"/>
    <n v="50"/>
    <n v="1"/>
    <n v="21.14"/>
    <n v="49.89"/>
    <n v="28.75"/>
    <n v="28.75"/>
    <n v="1.3599810785241249"/>
    <n v="2.21"/>
    <n v="0.42"/>
    <n v="21.14"/>
    <n v="0.02"/>
    <s v="SCALE"/>
  </r>
  <r>
    <s v="raydubb81@yahoo.com"/>
    <s v="spencer"/>
    <s v="colwell"/>
    <s v="Hampton"/>
    <s v="VA"/>
    <n v="2800"/>
    <s v="sentara leigh"/>
    <x v="19"/>
    <x v="0"/>
    <s v="2024-01-02"/>
    <n v="1000"/>
    <n v="845"/>
    <n v="21"/>
    <n v="0"/>
    <n v="15.99"/>
    <n v="0"/>
    <n v="-15.99"/>
    <n v="-15.99"/>
    <n v="-1"/>
    <n v="2.4900000000000002"/>
    <n v="0.76"/>
    <n v="0"/>
    <n v="0"/>
    <s v="PAUSE"/>
  </r>
  <r>
    <s v="grngrl1230@aol.com"/>
    <s v="christina"/>
    <s v="green"/>
    <s v="Philadelphia"/>
    <s v="PA"/>
    <n v="3500"/>
    <s v="wall mart"/>
    <x v="2"/>
    <x v="0"/>
    <s v="2024-01-26"/>
    <n v="400"/>
    <n v="590"/>
    <n v="22"/>
    <n v="0"/>
    <n v="17.3"/>
    <n v="0"/>
    <n v="-17.3"/>
    <n v="-17.3"/>
    <n v="-1"/>
    <n v="3.73"/>
    <n v="0.79"/>
    <n v="0"/>
    <n v="0"/>
    <s v="PAUSE"/>
  </r>
  <r>
    <s v="krypstin@yahoo.com"/>
    <s v="kristen"/>
    <s v="raper"/>
    <s v="Shreve"/>
    <s v="OH"/>
    <n v="2800"/>
    <s v="stahl"/>
    <x v="18"/>
    <x v="0"/>
    <s v="2024-01-11"/>
    <n v="100"/>
    <n v="2151"/>
    <n v="33"/>
    <n v="1"/>
    <n v="13.71"/>
    <n v="45.87"/>
    <n v="32.159999999999997"/>
    <n v="32.159999999999997"/>
    <n v="2.345733041575492"/>
    <n v="1.53"/>
    <n v="0.42"/>
    <n v="13.71"/>
    <n v="3.0303030303030304E-2"/>
    <s v="SCALE"/>
  </r>
  <r>
    <s v="dennissimmons@gmail.com"/>
    <s v="dennis"/>
    <s v="simmons"/>
    <s v="Miamisburg"/>
    <s v="OH"/>
    <n v="6500"/>
    <s v="home centers"/>
    <x v="0"/>
    <x v="0"/>
    <s v="2024-01-15"/>
    <n v="600"/>
    <n v="2033"/>
    <n v="36"/>
    <n v="0"/>
    <n v="14.88"/>
    <n v="0"/>
    <n v="-14.88"/>
    <n v="-14.88"/>
    <n v="-1"/>
    <n v="1.77"/>
    <n v="0.41"/>
    <n v="0"/>
    <n v="0"/>
    <s v="PAUSE"/>
  </r>
  <r>
    <s v="camedid1942@hotmail.com"/>
    <s v="guadalupe"/>
    <s v="waldrep"/>
    <s v="Chapel Hill"/>
    <s v="NC"/>
    <n v="3000"/>
    <s v="maxiserve"/>
    <x v="0"/>
    <x v="0"/>
    <s v="2024-01-18"/>
    <n v="1000"/>
    <n v="1246"/>
    <n v="31"/>
    <n v="3"/>
    <n v="12.75"/>
    <n v="159.12"/>
    <n v="146.37"/>
    <n v="146.37"/>
    <n v="11.48"/>
    <n v="2.4900000000000002"/>
    <n v="0.41"/>
    <n v="4.25"/>
    <n v="9.6774193548387094E-2"/>
    <s v="SCALE"/>
  </r>
  <r>
    <s v="menth1988@gmail.com"/>
    <s v="barbara"/>
    <s v="sickler"/>
    <s v="Hudson"/>
    <s v="WI"/>
    <n v="1600"/>
    <s v="kb toys"/>
    <x v="12"/>
    <x v="0"/>
    <s v="2024-01-01"/>
    <n v="200"/>
    <n v="1239"/>
    <n v="49"/>
    <n v="0"/>
    <n v="39.75"/>
    <n v="0"/>
    <n v="-39.75"/>
    <n v="-39.75"/>
    <n v="-1"/>
    <n v="3.95"/>
    <n v="0.81"/>
    <n v="0"/>
    <n v="0"/>
    <s v="PAUSE"/>
  </r>
  <r>
    <s v="lucymbishop@gmail.com"/>
    <s v="lucy"/>
    <s v="bishop"/>
    <s v="Warrensburg"/>
    <s v="MO"/>
    <n v="3900"/>
    <s v="virgin megastores"/>
    <x v="7"/>
    <x v="0"/>
    <s v="2024-01-25"/>
    <n v="1000"/>
    <n v="1060"/>
    <n v="32"/>
    <n v="3"/>
    <n v="21.07"/>
    <n v="121.91"/>
    <n v="100.84"/>
    <n v="100.84"/>
    <n v="4.7859515899383007"/>
    <n v="3.02"/>
    <n v="0.66"/>
    <n v="7.02"/>
    <n v="9.375E-2"/>
    <s v="SCALE"/>
  </r>
  <r>
    <s v="rossrspencer@hotmail.com"/>
    <s v="ross"/>
    <s v="spencer"/>
    <s v="Los Angeles"/>
    <s v="CA"/>
    <n v="1248"/>
    <s v="beaver lumber"/>
    <x v="14"/>
    <x v="0"/>
    <s v="2024-01-21"/>
    <n v="300"/>
    <n v="2050"/>
    <n v="70"/>
    <n v="6"/>
    <n v="49.57"/>
    <n v="283.2"/>
    <n v="233.63"/>
    <n v="233.63"/>
    <n v="4.7131329433124876"/>
    <n v="3.41"/>
    <n v="0.71"/>
    <n v="8.26"/>
    <n v="8.5714285714285715E-2"/>
    <s v="SCALE"/>
  </r>
  <r>
    <s v="rexstalling@gmail.com"/>
    <s v="rex"/>
    <s v="stalling"/>
    <s v="Gresham"/>
    <s v="OR"/>
    <n v="5000"/>
    <s v="weenie beenie"/>
    <x v="10"/>
    <x v="0"/>
    <s v="2024-01-15"/>
    <n v="100"/>
    <n v="2465"/>
    <n v="64"/>
    <n v="0"/>
    <n v="36.43"/>
    <n v="0"/>
    <n v="-36.43"/>
    <n v="-36.43"/>
    <n v="-1"/>
    <n v="2.6"/>
    <n v="0.56999999999999995"/>
    <n v="0"/>
    <n v="0"/>
    <s v="PAUSE"/>
  </r>
  <r>
    <s v="abbeyowens2007@yahoo.com"/>
    <s v="sigourney"/>
    <s v="walker"/>
    <s v="Houston"/>
    <s v="TX"/>
    <n v="5000"/>
    <s v="stripes"/>
    <x v="7"/>
    <x v="0"/>
    <s v="2024-01-07"/>
    <n v="1000"/>
    <n v="1525"/>
    <n v="52"/>
    <n v="0"/>
    <n v="41.36"/>
    <n v="0"/>
    <n v="-41.36"/>
    <n v="-41.36"/>
    <n v="-1"/>
    <n v="3.41"/>
    <n v="0.8"/>
    <n v="0"/>
    <n v="0"/>
    <s v="PAUSE"/>
  </r>
  <r>
    <s v="xcarolkennard@hotmail.com"/>
    <s v="carol"/>
    <s v="kennard"/>
    <s v="Gardena"/>
    <s v="CA"/>
    <n v="1525"/>
    <s v="notre dame academy"/>
    <x v="4"/>
    <x v="0"/>
    <s v="2024-01-08"/>
    <n v="300"/>
    <n v="1133"/>
    <n v="40"/>
    <n v="0"/>
    <n v="29.13"/>
    <n v="0"/>
    <n v="-29.13"/>
    <n v="-29.13"/>
    <n v="-1"/>
    <n v="3.53"/>
    <n v="0.73"/>
    <n v="0"/>
    <n v="0"/>
    <s v="PAUSE"/>
  </r>
  <r>
    <s v="michaeldwyer@gmail.com"/>
    <s v="mark"/>
    <s v="henry"/>
    <s v="Pensacola"/>
    <s v="FL"/>
    <n v="1542"/>
    <s v="datacorp"/>
    <x v="11"/>
    <x v="0"/>
    <s v="2024-01-26"/>
    <n v="600"/>
    <n v="1862"/>
    <n v="83"/>
    <n v="3"/>
    <n v="69.56"/>
    <n v="137.02000000000001"/>
    <n v="67.460000000000008"/>
    <n v="67.460000000000008"/>
    <n v="0.96981023576768266"/>
    <n v="4.46"/>
    <n v="0.84"/>
    <n v="23.19"/>
    <n v="3.614457831325301E-2"/>
    <s v="SCALE"/>
  </r>
  <r>
    <s v="williboone@gmail.com"/>
    <s v="william"/>
    <s v="mayberry"/>
    <s v="San Diego"/>
    <s v="CA"/>
    <n v="4000"/>
    <s v="veterans affairs"/>
    <x v="12"/>
    <x v="0"/>
    <s v="2024-01-02"/>
    <n v="200"/>
    <n v="504"/>
    <n v="11"/>
    <n v="0"/>
    <n v="7.44"/>
    <n v="0"/>
    <n v="-7.44"/>
    <n v="-7.44"/>
    <n v="-1"/>
    <n v="2.1800000000000002"/>
    <n v="0.68"/>
    <n v="0"/>
    <n v="0"/>
    <s v="PAUSE"/>
  </r>
  <r>
    <s v="lisa.huizinga@gmail.com"/>
    <s v="lisa"/>
    <s v="rodriguez"/>
    <s v="Grand Rapids"/>
    <s v="MI"/>
    <n v="3000"/>
    <s v="wendys"/>
    <x v="5"/>
    <x v="0"/>
    <s v="2024-01-18"/>
    <n v="1000"/>
    <n v="2291"/>
    <n v="46"/>
    <n v="0"/>
    <n v="37.840000000000003"/>
    <n v="0"/>
    <n v="-37.840000000000003"/>
    <n v="-37.840000000000003"/>
    <n v="-1"/>
    <n v="2.0099999999999998"/>
    <n v="0.82"/>
    <n v="0"/>
    <n v="0"/>
    <s v="PAUSE"/>
  </r>
  <r>
    <s v="kblair1022@gmail.com"/>
    <s v="karen"/>
    <s v="blair"/>
    <s v="Murfreesboro"/>
    <s v="TN"/>
    <n v="4700"/>
    <s v="nhk seating of america"/>
    <x v="17"/>
    <x v="0"/>
    <s v="2024-01-30"/>
    <n v="700"/>
    <n v="887"/>
    <n v="14"/>
    <n v="0"/>
    <n v="9.18"/>
    <n v="0"/>
    <n v="-9.18"/>
    <n v="-9.18"/>
    <n v="-1"/>
    <n v="1.58"/>
    <n v="0.66"/>
    <n v="0"/>
    <n v="0"/>
    <s v="PAUSE"/>
  </r>
  <r>
    <s v="clarabaillie@yahoo.com"/>
    <s v="clara"/>
    <s v="baillie"/>
    <s v="Green Valley"/>
    <s v="IL"/>
    <n v="4000"/>
    <s v="expo superstore"/>
    <x v="9"/>
    <x v="0"/>
    <s v="2024-01-07"/>
    <n v="600"/>
    <n v="1876"/>
    <n v="33"/>
    <n v="2"/>
    <n v="27.6"/>
    <n v="139.1"/>
    <n v="111.5"/>
    <n v="111.5"/>
    <n v="4.0398550724637676"/>
    <n v="1.76"/>
    <n v="0.84"/>
    <n v="13.8"/>
    <n v="6.0606060606060608E-2"/>
    <s v="SCALE"/>
  </r>
  <r>
    <s v="brittneyharper@cox.net"/>
    <s v="brittney"/>
    <s v="harper"/>
    <s v="Virginia Beac"/>
    <s v="VA"/>
    <n v="2400"/>
    <s v="navy federal credit union"/>
    <x v="4"/>
    <x v="0"/>
    <s v="2024-01-10"/>
    <n v="400"/>
    <n v="1744"/>
    <n v="35"/>
    <n v="0"/>
    <n v="22.48"/>
    <n v="0"/>
    <n v="-22.48"/>
    <n v="-22.48"/>
    <n v="-1"/>
    <n v="2.0099999999999998"/>
    <n v="0.64"/>
    <n v="0"/>
    <n v="0"/>
    <s v="PAUSE"/>
  </r>
  <r>
    <s v="christinedshofner@hotmail.com"/>
    <s v="christine"/>
    <s v="shofner"/>
    <s v="Edinburg"/>
    <s v="TX"/>
    <n v="1100"/>
    <s v="intelli wealth group"/>
    <x v="1"/>
    <x v="0"/>
    <s v="2024-01-29"/>
    <n v="200"/>
    <n v="1788"/>
    <n v="32"/>
    <n v="0"/>
    <n v="26.43"/>
    <n v="0"/>
    <n v="-26.43"/>
    <n v="-26.43"/>
    <n v="-1"/>
    <n v="1.79"/>
    <n v="0.83"/>
    <n v="0"/>
    <n v="0"/>
    <s v="PAUSE"/>
  </r>
  <r>
    <s v="lauraclose@gmail.com"/>
    <s v="laura"/>
    <s v="close"/>
    <s v="San Diego"/>
    <s v="CA"/>
    <n v="1500"/>
    <s v="media play"/>
    <x v="8"/>
    <x v="0"/>
    <s v="2024-01-01"/>
    <n v="1000"/>
    <n v="1078"/>
    <n v="18"/>
    <n v="0"/>
    <n v="12.3"/>
    <n v="0"/>
    <n v="-12.3"/>
    <n v="-12.3"/>
    <n v="-1"/>
    <n v="1.67"/>
    <n v="0.68"/>
    <n v="0"/>
    <n v="0"/>
    <s v="PAUSE"/>
  </r>
  <r>
    <s v="kstyler09@gmail.com"/>
    <s v="stacey"/>
    <s v="richardson"/>
    <s v="Danville"/>
    <s v="IL"/>
    <n v="1250"/>
    <s v="ides"/>
    <x v="8"/>
    <x v="0"/>
    <s v="2024-01-12"/>
    <n v="300"/>
    <n v="1952"/>
    <n v="49"/>
    <n v="5"/>
    <n v="32.76"/>
    <n v="193.33"/>
    <n v="160.57000000000002"/>
    <n v="160.57000000000002"/>
    <n v="4.9014041514041526"/>
    <n v="2.5099999999999998"/>
    <n v="0.67"/>
    <n v="6.55"/>
    <n v="0.10204081632653061"/>
    <s v="SCALE"/>
  </r>
  <r>
    <s v="mr.davidroberts@gmail.com"/>
    <s v="david"/>
    <s v="roberts"/>
    <s v="El Paso"/>
    <s v="TX"/>
    <n v="1500"/>
    <s v="brown derby"/>
    <x v="6"/>
    <x v="0"/>
    <s v="2024-01-09"/>
    <n v="800"/>
    <n v="1523"/>
    <n v="38"/>
    <n v="1"/>
    <n v="23.85"/>
    <n v="54.95"/>
    <n v="31.1"/>
    <n v="31.1"/>
    <n v="1.3039832285115305"/>
    <n v="2.5"/>
    <n v="0.63"/>
    <n v="23.85"/>
    <n v="2.6315789473684209E-2"/>
    <s v="SCALE"/>
  </r>
  <r>
    <s v="krystal_hughes@yahoo.com"/>
    <s v="krystal"/>
    <s v="hughes"/>
    <s v="Albuquerque"/>
    <s v="NM"/>
    <n v="2999"/>
    <s v="dept. of energy"/>
    <x v="13"/>
    <x v="0"/>
    <s v="2024-01-20"/>
    <n v="200"/>
    <n v="598"/>
    <n v="21"/>
    <n v="0"/>
    <n v="12.13"/>
    <n v="0"/>
    <n v="-12.13"/>
    <n v="-12.13"/>
    <n v="-1"/>
    <n v="3.51"/>
    <n v="0.57999999999999996"/>
    <n v="0"/>
    <n v="0"/>
    <s v="PAUSE"/>
  </r>
  <r>
    <s v="patrickhess09@gmail.com"/>
    <s v="patrick"/>
    <s v="hess"/>
    <s v="Clifton"/>
    <s v="CO"/>
    <n v="2900"/>
    <s v="discovery kids learning center"/>
    <x v="14"/>
    <x v="0"/>
    <s v="2024-01-15"/>
    <n v="400"/>
    <n v="555"/>
    <n v="11"/>
    <n v="0"/>
    <n v="4.96"/>
    <n v="0"/>
    <n v="-4.96"/>
    <n v="-4.96"/>
    <n v="-1"/>
    <n v="1.98"/>
    <n v="0.45"/>
    <n v="0"/>
    <n v="0"/>
    <s v="PAUSE"/>
  </r>
  <r>
    <s v="sonjalynn723@gmail.com"/>
    <s v="sonja"/>
    <s v="smith"/>
    <s v="Fort Lauderda"/>
    <s v="FL"/>
    <n v="1935"/>
    <s v="the bankcorp"/>
    <x v="0"/>
    <x v="0"/>
    <s v="2024-01-19"/>
    <n v="700"/>
    <n v="1959"/>
    <n v="34"/>
    <n v="1"/>
    <n v="27.04"/>
    <n v="61.83"/>
    <n v="34.79"/>
    <n v="34.79"/>
    <n v="1.286612426035503"/>
    <n v="1.74"/>
    <n v="0.8"/>
    <n v="27.04"/>
    <n v="2.9411764705882353E-2"/>
    <s v="SCALE"/>
  </r>
  <r>
    <s v="takobe45@yahoo.com"/>
    <s v="victoria"/>
    <s v="kolb"/>
    <s v="Maumee"/>
    <s v="OH"/>
    <n v="1000"/>
    <s v="coca cola"/>
    <x v="2"/>
    <x v="0"/>
    <s v="2024-01-24"/>
    <n v="200"/>
    <n v="1051"/>
    <n v="34"/>
    <n v="0"/>
    <n v="26.16"/>
    <n v="0"/>
    <n v="-26.16"/>
    <n v="-26.16"/>
    <n v="-1"/>
    <n v="3.24"/>
    <n v="0.77"/>
    <n v="0"/>
    <n v="0"/>
    <s v="PAUSE"/>
  </r>
  <r>
    <s v="mecka318@yahoo.com"/>
    <s v="jamikqua"/>
    <s v="wong"/>
    <s v="Compton"/>
    <s v="CA"/>
    <n v="3748"/>
    <s v="quest diagnostics"/>
    <x v="8"/>
    <x v="0"/>
    <s v="2024-01-13"/>
    <n v="500"/>
    <n v="1693"/>
    <n v="45"/>
    <n v="2"/>
    <n v="29.99"/>
    <n v="137.72999999999999"/>
    <n v="107.74"/>
    <n v="107.74"/>
    <n v="3.5925308436145382"/>
    <n v="2.66"/>
    <n v="0.67"/>
    <n v="15"/>
    <n v="4.4444444444444446E-2"/>
    <s v="SCALE"/>
  </r>
  <r>
    <s v="kellybrandenburg@yahoo.com"/>
    <s v="kelly"/>
    <s v="brandenburg"/>
    <s v="Dallas"/>
    <s v="TX"/>
    <n v="4300"/>
    <s v="tcrs"/>
    <x v="7"/>
    <x v="0"/>
    <s v="2024-01-18"/>
    <n v="700"/>
    <n v="831"/>
    <n v="34"/>
    <n v="2"/>
    <n v="23.68"/>
    <n v="135.75"/>
    <n v="112.07"/>
    <n v="112.07"/>
    <n v="4.7326858108108105"/>
    <n v="4.09"/>
    <n v="0.7"/>
    <n v="11.84"/>
    <n v="5.8823529411764705E-2"/>
    <s v="SCALE"/>
  </r>
  <r>
    <s v="sanchez.vero89@yahoo.com"/>
    <s v="veronica"/>
    <s v="sanchez"/>
    <s v="San Antonio"/>
    <s v="TX"/>
    <n v="1499"/>
    <s v="jack in the box"/>
    <x v="19"/>
    <x v="0"/>
    <s v="2024-01-06"/>
    <n v="100"/>
    <n v="2005"/>
    <n v="63"/>
    <n v="0"/>
    <n v="35.69"/>
    <n v="0"/>
    <n v="-35.69"/>
    <n v="-35.69"/>
    <n v="-1"/>
    <n v="3.14"/>
    <n v="0.56999999999999995"/>
    <n v="0"/>
    <n v="0"/>
    <s v="PAUSE"/>
  </r>
  <r>
    <s v="leilanirsmith@yahoo.com"/>
    <s v="leilani"/>
    <s v="smith"/>
    <s v="Glendale"/>
    <s v="AZ"/>
    <n v="2500"/>
    <s v="progressive insurance"/>
    <x v="13"/>
    <x v="0"/>
    <s v="2024-01-26"/>
    <n v="700"/>
    <n v="508"/>
    <n v="8"/>
    <n v="0"/>
    <n v="4.67"/>
    <n v="0"/>
    <n v="-4.67"/>
    <n v="-4.67"/>
    <n v="-1"/>
    <n v="1.57"/>
    <n v="0.57999999999999996"/>
    <n v="0"/>
    <n v="0"/>
    <s v="PAUSE"/>
  </r>
  <r>
    <s v="mamaperidot@hotmail.com"/>
    <s v="cindy"/>
    <s v="chuba"/>
    <s v="Yulee"/>
    <s v="FL"/>
    <n v="3500"/>
    <s v="c and r shop"/>
    <x v="10"/>
    <x v="0"/>
    <s v="2024-01-21"/>
    <n v="600"/>
    <n v="1857"/>
    <n v="68"/>
    <n v="2"/>
    <n v="32.03"/>
    <n v="90.26"/>
    <n v="58.230000000000004"/>
    <n v="58.230000000000004"/>
    <n v="1.8179831408054949"/>
    <n v="3.66"/>
    <n v="0.47"/>
    <n v="16.02"/>
    <n v="2.9411764705882353E-2"/>
    <s v="SCALE"/>
  </r>
  <r>
    <s v="eyzz4you@gmail.com"/>
    <s v="monica"/>
    <s v="reyes"/>
    <s v="Zuni"/>
    <s v="VA"/>
    <n v="2700"/>
    <s v="walmart"/>
    <x v="2"/>
    <x v="0"/>
    <s v="2024-01-13"/>
    <n v="200"/>
    <n v="590"/>
    <n v="24"/>
    <n v="0"/>
    <n v="19.52"/>
    <n v="0"/>
    <n v="-19.52"/>
    <n v="-19.52"/>
    <n v="-1"/>
    <n v="4.07"/>
    <n v="0.81"/>
    <n v="0"/>
    <n v="0"/>
    <s v="PAUSE"/>
  </r>
  <r>
    <s v="irizarry1687@yahoo.com"/>
    <s v="bradley"/>
    <s v="irizarry"/>
    <s v="San Antonio"/>
    <s v="TX"/>
    <n v="4600"/>
    <s v="homedepot"/>
    <x v="2"/>
    <x v="0"/>
    <s v="2024-01-07"/>
    <n v="700"/>
    <n v="2496"/>
    <n v="46"/>
    <n v="0"/>
    <n v="37.96"/>
    <n v="0"/>
    <n v="-37.96"/>
    <n v="-37.96"/>
    <n v="-1"/>
    <n v="1.84"/>
    <n v="0.83"/>
    <n v="0"/>
    <n v="0"/>
    <s v="PAUSE"/>
  </r>
  <r>
    <s v="divorced_@hotmail.com"/>
    <s v="olita"/>
    <s v="martinez"/>
    <s v="Littleton"/>
    <s v="CO"/>
    <n v="3200"/>
    <s v="walgreens"/>
    <x v="1"/>
    <x v="0"/>
    <s v="2024-01-07"/>
    <n v="500"/>
    <n v="709"/>
    <n v="28"/>
    <n v="0"/>
    <n v="11.65"/>
    <n v="0"/>
    <n v="-11.65"/>
    <n v="-11.65"/>
    <n v="-1"/>
    <n v="3.95"/>
    <n v="0.42"/>
    <n v="0"/>
    <n v="0"/>
    <s v="PAUSE"/>
  </r>
  <r>
    <s v="jslilgurl04@yahoo.com"/>
    <s v="keandrea"/>
    <s v="dennis"/>
    <s v="Killeen"/>
    <s v="TX"/>
    <n v="4000"/>
    <s v="affees"/>
    <x v="17"/>
    <x v="0"/>
    <s v="2024-01-07"/>
    <n v="200"/>
    <n v="510"/>
    <n v="11"/>
    <n v="0"/>
    <n v="7"/>
    <n v="0"/>
    <n v="-7"/>
    <n v="-7"/>
    <n v="-1"/>
    <n v="2.16"/>
    <n v="0.64"/>
    <n v="0"/>
    <n v="0"/>
    <s v="PAUSE"/>
  </r>
  <r>
    <s v="dmc1@cartersco.com"/>
    <s v="douglas"/>
    <s v="carter"/>
    <s v="Irving"/>
    <s v="TX"/>
    <n v="1712"/>
    <s v="government"/>
    <x v="2"/>
    <x v="0"/>
    <s v="2024-01-27"/>
    <n v="500"/>
    <n v="552"/>
    <n v="15"/>
    <n v="1"/>
    <n v="8.17"/>
    <n v="71.37"/>
    <n v="63.2"/>
    <n v="63.2"/>
    <n v="7.7356181150550798"/>
    <n v="2.72"/>
    <n v="0.54"/>
    <n v="8.17"/>
    <n v="6.6666666666666666E-2"/>
    <s v="SCALE"/>
  </r>
  <r>
    <s v="tinamishell1122@yahoo.com"/>
    <s v="tina"/>
    <s v="green"/>
    <s v="Morristown"/>
    <s v="TN"/>
    <n v="1200"/>
    <s v="arthur g. vega  attorney"/>
    <x v="2"/>
    <x v="0"/>
    <s v="2024-01-14"/>
    <n v="200"/>
    <n v="1751"/>
    <n v="62"/>
    <n v="3"/>
    <n v="27.87"/>
    <n v="142.41999999999999"/>
    <n v="114.54999999999998"/>
    <n v="114.54999999999998"/>
    <n v="4.1101542877646207"/>
    <n v="3.54"/>
    <n v="0.45"/>
    <n v="9.2899999999999991"/>
    <n v="4.8387096774193547E-2"/>
    <s v="SCALE"/>
  </r>
  <r>
    <s v="clahev99@aol.com"/>
    <s v="claudia"/>
    <s v="salinas"/>
    <s v="Port Saint Lu"/>
    <s v="FL"/>
    <n v="1500"/>
    <s v="hash trucking"/>
    <x v="10"/>
    <x v="0"/>
    <s v="2024-01-16"/>
    <n v="300"/>
    <n v="1667"/>
    <n v="47"/>
    <n v="4"/>
    <n v="33.42"/>
    <n v="234.77"/>
    <n v="201.35000000000002"/>
    <n v="201.35000000000002"/>
    <n v="6.0248354278874929"/>
    <n v="2.82"/>
    <n v="0.71"/>
    <n v="8.36"/>
    <n v="8.5106382978723402E-2"/>
    <s v="SCALE"/>
  </r>
  <r>
    <s v="j.runningen@live.com"/>
    <s v="julie"/>
    <s v="oberlin"/>
    <s v="Colorado Spri"/>
    <s v="CO"/>
    <n v="1350"/>
    <s v="st. patricks catholic church"/>
    <x v="10"/>
    <x v="0"/>
    <s v="2024-01-21"/>
    <n v="700"/>
    <n v="2442"/>
    <n v="106"/>
    <n v="0"/>
    <n v="77.209999999999994"/>
    <n v="0"/>
    <n v="-77.209999999999994"/>
    <n v="-77.209999999999994"/>
    <n v="-1"/>
    <n v="4.34"/>
    <n v="0.73"/>
    <n v="0"/>
    <n v="0"/>
    <s v="PAUSE"/>
  </r>
  <r>
    <s v="billgut75@yahoo.com"/>
    <s v="william"/>
    <s v="gutierrez"/>
    <s v="Portage"/>
    <s v="IN"/>
    <n v="3000"/>
    <s v="dollar general"/>
    <x v="16"/>
    <x v="0"/>
    <s v="2024-01-18"/>
    <n v="200"/>
    <n v="1036"/>
    <n v="34"/>
    <n v="0"/>
    <n v="14.56"/>
    <n v="0"/>
    <n v="-14.56"/>
    <n v="-14.56"/>
    <n v="-1"/>
    <n v="3.28"/>
    <n v="0.43"/>
    <n v="0"/>
    <n v="0"/>
    <s v="PAUSE"/>
  </r>
  <r>
    <s v="candlest2003@yahoo.com"/>
    <s v="tiana"/>
    <s v="griffey"/>
    <s v="Oklahoma City"/>
    <s v="OK"/>
    <n v="2700"/>
    <s v="warren cat"/>
    <x v="5"/>
    <x v="0"/>
    <s v="2024-01-30"/>
    <n v="200"/>
    <n v="1468"/>
    <n v="63"/>
    <n v="0"/>
    <n v="30.92"/>
    <n v="0"/>
    <n v="-30.92"/>
    <n v="-30.92"/>
    <n v="-1"/>
    <n v="4.29"/>
    <n v="0.49"/>
    <n v="0"/>
    <n v="0"/>
    <s v="PAUSE"/>
  </r>
  <r>
    <s v="fern082569@yahoo.com"/>
    <s v="fernando"/>
    <s v="torres"/>
    <s v="Addison"/>
    <s v="IL"/>
    <n v="4250"/>
    <s v="clarke packing and crating"/>
    <x v="18"/>
    <x v="0"/>
    <s v="2024-01-08"/>
    <n v="500"/>
    <n v="1756"/>
    <n v="48"/>
    <n v="1"/>
    <n v="30.91"/>
    <n v="63.13"/>
    <n v="32.22"/>
    <n v="32.22"/>
    <n v="1.0423811064380459"/>
    <n v="2.73"/>
    <n v="0.64"/>
    <n v="30.91"/>
    <n v="2.0833333333333332E-2"/>
    <s v="SCALE"/>
  </r>
  <r>
    <s v="brandonbwoody@gmail.com"/>
    <s v="brandon"/>
    <s v="woody"/>
    <s v="Glendale"/>
    <s v="AZ"/>
    <n v="3300"/>
    <s v="amf"/>
    <x v="9"/>
    <x v="0"/>
    <s v="2024-01-20"/>
    <n v="700"/>
    <n v="1290"/>
    <n v="33"/>
    <n v="0"/>
    <n v="26.64"/>
    <n v="0"/>
    <n v="-26.64"/>
    <n v="-26.64"/>
    <n v="-1"/>
    <n v="2.56"/>
    <n v="0.81"/>
    <n v="0"/>
    <n v="0"/>
    <s v="PAUSE"/>
  </r>
  <r>
    <s v="sbeamon01@hotmail.com"/>
    <s v="sheila"/>
    <s v="beamon"/>
    <s v="La Grange Par"/>
    <s v="IL"/>
    <n v="2900"/>
    <s v="comcast"/>
    <x v="0"/>
    <x v="0"/>
    <s v="2024-01-17"/>
    <n v="300"/>
    <n v="1430"/>
    <n v="44"/>
    <n v="4"/>
    <n v="22.28"/>
    <n v="258.58999999999997"/>
    <n v="236.30999999999997"/>
    <n v="236.30999999999997"/>
    <n v="10.606373429084378"/>
    <n v="3.08"/>
    <n v="0.51"/>
    <n v="5.57"/>
    <n v="9.0909090909090912E-2"/>
    <s v="SCALE"/>
  </r>
  <r>
    <s v="ladyl2122.ls@gmail.com"/>
    <s v="wanda"/>
    <s v="england"/>
    <s v="Portsmouth"/>
    <s v="VA"/>
    <n v="3000"/>
    <s v="woodforest national bank"/>
    <x v="4"/>
    <x v="0"/>
    <s v="2024-01-10"/>
    <n v="800"/>
    <n v="1469"/>
    <n v="55"/>
    <n v="0"/>
    <n v="28.33"/>
    <n v="0"/>
    <n v="-28.33"/>
    <n v="-28.33"/>
    <n v="-1"/>
    <n v="3.74"/>
    <n v="0.52"/>
    <n v="0"/>
    <n v="0"/>
    <s v="PAUSE"/>
  </r>
  <r>
    <s v="samuelwilliamsiii@yahoo.com"/>
    <s v="samuel"/>
    <s v="williams"/>
    <s v="Austin"/>
    <s v="TX"/>
    <n v="3600"/>
    <s v="ufcu"/>
    <x v="10"/>
    <x v="0"/>
    <s v="2024-01-05"/>
    <n v="700"/>
    <n v="1777"/>
    <n v="67"/>
    <n v="7"/>
    <n v="39.869999999999997"/>
    <n v="413.27"/>
    <n v="373.4"/>
    <n v="373.4"/>
    <n v="9.3654376724354158"/>
    <n v="3.77"/>
    <n v="0.6"/>
    <n v="5.7"/>
    <n v="0.1044776119402985"/>
    <s v="SCALE"/>
  </r>
  <r>
    <s v="sarita_phillips@yahoo.com"/>
    <s v="sarita"/>
    <s v="phillips"/>
    <s v="Phoenix"/>
    <s v="AZ"/>
    <n v="3000"/>
    <s v="logisticare"/>
    <x v="0"/>
    <x v="0"/>
    <s v="2024-01-11"/>
    <n v="400"/>
    <n v="1946"/>
    <n v="71"/>
    <n v="3"/>
    <n v="57.64"/>
    <n v="224.85"/>
    <n v="167.20999999999998"/>
    <n v="167.20999999999998"/>
    <n v="2.9009368494101313"/>
    <n v="3.65"/>
    <n v="0.81"/>
    <n v="19.21"/>
    <n v="4.2253521126760563E-2"/>
    <s v="SCALE"/>
  </r>
  <r>
    <s v="shawn.spellman@gmail.com"/>
    <s v="shawn"/>
    <s v="spellman"/>
    <s v="Grove City"/>
    <s v="OH"/>
    <n v="4200"/>
    <s v="nava trans"/>
    <x v="16"/>
    <x v="0"/>
    <s v="2024-01-23"/>
    <n v="300"/>
    <n v="1942"/>
    <n v="84"/>
    <n v="8"/>
    <n v="33.840000000000003"/>
    <n v="594.75"/>
    <n v="560.91"/>
    <n v="560.91"/>
    <n v="16.575354609929075"/>
    <n v="4.33"/>
    <n v="0.4"/>
    <n v="4.2300000000000004"/>
    <n v="9.5238095238095233E-2"/>
    <s v="SCALE"/>
  </r>
  <r>
    <s v="ladiefillies18@yahoo.com"/>
    <s v="keri"/>
    <s v="west"/>
    <s v="Killeen"/>
    <s v="TX"/>
    <n v="3000"/>
    <s v="dairy queen"/>
    <x v="16"/>
    <x v="0"/>
    <s v="2024-01-02"/>
    <n v="800"/>
    <n v="760"/>
    <n v="31"/>
    <n v="0"/>
    <n v="23.69"/>
    <n v="0"/>
    <n v="-23.69"/>
    <n v="-23.69"/>
    <n v="-1"/>
    <n v="4.08"/>
    <n v="0.76"/>
    <n v="0"/>
    <n v="0"/>
    <s v="PAUSE"/>
  </r>
  <r>
    <s v="alexmortonv@yahoo.com"/>
    <s v="albert"/>
    <s v="morton"/>
    <s v="San Antonio"/>
    <s v="TX"/>
    <n v="1500"/>
    <s v="tiagos"/>
    <x v="15"/>
    <x v="0"/>
    <s v="2024-01-23"/>
    <n v="300"/>
    <n v="1322"/>
    <n v="58"/>
    <n v="4"/>
    <n v="34"/>
    <n v="291.76"/>
    <n v="257.76"/>
    <n v="257.76"/>
    <n v="7.5811764705882352"/>
    <n v="4.3899999999999997"/>
    <n v="0.59"/>
    <n v="8.5"/>
    <n v="6.8965517241379309E-2"/>
    <s v="SCALE"/>
  </r>
  <r>
    <s v="garciabella43@gmail.com"/>
    <s v="belen"/>
    <s v="spears"/>
    <s v="Ventura"/>
    <s v="CA"/>
    <n v="2167"/>
    <s v="county of ventura"/>
    <x v="13"/>
    <x v="0"/>
    <s v="2024-01-29"/>
    <n v="1000"/>
    <n v="1444"/>
    <n v="51"/>
    <n v="0"/>
    <n v="33.97"/>
    <n v="0"/>
    <n v="-33.97"/>
    <n v="-33.97"/>
    <n v="-1"/>
    <n v="3.53"/>
    <n v="0.67"/>
    <n v="0"/>
    <n v="0"/>
    <s v="PAUSE"/>
  </r>
  <r>
    <s v="splurgewardlaw3@gmail.com"/>
    <s v="billy"/>
    <s v="goodine"/>
    <s v="Greenville"/>
    <s v="SC"/>
    <n v="1500"/>
    <s v="goodines landscaping"/>
    <x v="2"/>
    <x v="0"/>
    <s v="2024-01-24"/>
    <n v="700"/>
    <n v="630"/>
    <n v="24"/>
    <n v="0"/>
    <n v="18.690000000000001"/>
    <n v="0"/>
    <n v="-18.690000000000001"/>
    <n v="-18.690000000000001"/>
    <n v="-1"/>
    <n v="3.81"/>
    <n v="0.78"/>
    <n v="0"/>
    <n v="0"/>
    <s v="PAUSE"/>
  </r>
  <r>
    <s v="shannonethompson@gmail.com"/>
    <s v="shannon"/>
    <s v="thompson"/>
    <s v="West Linn"/>
    <s v="OR"/>
    <n v="2438"/>
    <s v="walgreens"/>
    <x v="19"/>
    <x v="0"/>
    <s v="2024-01-13"/>
    <n v="600"/>
    <n v="2347"/>
    <n v="68"/>
    <n v="0"/>
    <n v="33.33"/>
    <n v="0"/>
    <n v="-33.33"/>
    <n v="-33.33"/>
    <n v="-1"/>
    <n v="2.9"/>
    <n v="0.49"/>
    <n v="0"/>
    <n v="0"/>
    <s v="PAUSE"/>
  </r>
  <r>
    <s v="benton1968@aol.com"/>
    <s v="melissa"/>
    <s v="hradilek"/>
    <s v="Hinckley"/>
    <s v="OH"/>
    <n v="2600"/>
    <s v="superior roll forming"/>
    <x v="5"/>
    <x v="0"/>
    <s v="2024-01-18"/>
    <n v="100"/>
    <n v="2100"/>
    <n v="54"/>
    <n v="0"/>
    <n v="28.14"/>
    <n v="0"/>
    <n v="-28.14"/>
    <n v="-28.14"/>
    <n v="-1"/>
    <n v="2.57"/>
    <n v="0.52"/>
    <n v="0"/>
    <n v="0"/>
    <s v="PAUSE"/>
  </r>
  <r>
    <s v="fennellkevin@aol.com"/>
    <s v="kevin"/>
    <s v="fennell"/>
    <s v="Philadelphia"/>
    <s v="PA"/>
    <n v="1500"/>
    <s v="b pietrini sons"/>
    <x v="0"/>
    <x v="0"/>
    <s v="2024-01-09"/>
    <n v="100"/>
    <n v="2457"/>
    <n v="79"/>
    <n v="3"/>
    <n v="34.270000000000003"/>
    <n v="209.16"/>
    <n v="174.89"/>
    <n v="174.89"/>
    <n v="5.1032973446162817"/>
    <n v="3.22"/>
    <n v="0.43"/>
    <n v="11.42"/>
    <n v="3.7974683544303799E-2"/>
    <s v="SCALE"/>
  </r>
  <r>
    <s v="sheenaewell@gmail.com"/>
    <s v="sheena"/>
    <s v="ewell"/>
    <s v="Wilson"/>
    <s v="NC"/>
    <n v="2300"/>
    <s v="oberry nmtc"/>
    <x v="7"/>
    <x v="0"/>
    <s v="2024-01-24"/>
    <n v="800"/>
    <n v="939"/>
    <n v="31"/>
    <n v="3"/>
    <n v="24.09"/>
    <n v="132.52000000000001"/>
    <n v="108.43"/>
    <n v="108.43"/>
    <n v="4.5010377750103778"/>
    <n v="3.3"/>
    <n v="0.78"/>
    <n v="8.0299999999999994"/>
    <n v="9.6774193548387094E-2"/>
    <s v="SCALE"/>
  </r>
  <r>
    <s v="brownsugar175211@yahoo.com"/>
    <s v="terri"/>
    <s v="beck"/>
    <s v="Dallas"/>
    <s v="TX"/>
    <n v="2300"/>
    <s v="disd"/>
    <x v="7"/>
    <x v="0"/>
    <s v="2024-01-24"/>
    <n v="100"/>
    <n v="2426"/>
    <n v="52"/>
    <n v="0"/>
    <n v="39.29"/>
    <n v="0"/>
    <n v="-39.29"/>
    <n v="-39.29"/>
    <n v="-1"/>
    <n v="2.14"/>
    <n v="0.76"/>
    <n v="0"/>
    <n v="0"/>
    <s v="PAUSE"/>
  </r>
  <r>
    <s v="moni.pinkartist@gmail.com"/>
    <s v="monica"/>
    <s v="noriega"/>
    <s v="Baldwin Park"/>
    <s v="CA"/>
    <n v="3750"/>
    <s v="ahmc healthcare"/>
    <x v="10"/>
    <x v="0"/>
    <s v="2024-01-23"/>
    <n v="1000"/>
    <n v="1570"/>
    <n v="38"/>
    <n v="1"/>
    <n v="19.43"/>
    <n v="36.520000000000003"/>
    <n v="17.090000000000003"/>
    <n v="17.090000000000003"/>
    <n v="0.87956767884714382"/>
    <n v="2.42"/>
    <n v="0.51"/>
    <n v="19.43"/>
    <n v="2.6315789473684209E-2"/>
    <s v="SCALE"/>
  </r>
  <r>
    <s v="morrisvalerie42@yahoo.com"/>
    <s v="valerie"/>
    <s v="morris"/>
    <s v="Sonora"/>
    <s v="CA"/>
    <n v="3100"/>
    <s v="tuolumne county"/>
    <x v="8"/>
    <x v="0"/>
    <s v="2024-01-23"/>
    <n v="400"/>
    <n v="908"/>
    <n v="30"/>
    <n v="0"/>
    <n v="24.78"/>
    <n v="0"/>
    <n v="-24.78"/>
    <n v="-24.78"/>
    <n v="-1"/>
    <n v="3.3"/>
    <n v="0.83"/>
    <n v="0"/>
    <n v="0"/>
    <s v="PAUSE"/>
  </r>
  <r>
    <s v="stephhutchins1988@yahoo.com"/>
    <s v="stephanie"/>
    <s v="hutchins"/>
    <s v="Columbus"/>
    <s v="OH"/>
    <n v="2200"/>
    <s v="american red cross"/>
    <x v="1"/>
    <x v="0"/>
    <s v="2024-01-25"/>
    <n v="1000"/>
    <n v="1046"/>
    <n v="45"/>
    <n v="5"/>
    <n v="27.93"/>
    <n v="209.86"/>
    <n v="181.93"/>
    <n v="181.93"/>
    <n v="6.5137844611528823"/>
    <n v="4.3"/>
    <n v="0.62"/>
    <n v="5.59"/>
    <n v="0.1111111111111111"/>
    <s v="SCALE"/>
  </r>
  <r>
    <s v="mikemdu1@gmail.com"/>
    <s v="michael"/>
    <s v="morris"/>
    <s v="Austin"/>
    <s v="IN"/>
    <n v="1000"/>
    <s v="walmart"/>
    <x v="9"/>
    <x v="0"/>
    <s v="2024-01-08"/>
    <n v="700"/>
    <n v="1079"/>
    <n v="18"/>
    <n v="1"/>
    <n v="11.83"/>
    <n v="49.97"/>
    <n v="38.14"/>
    <n v="38.14"/>
    <n v="3.2240067624683011"/>
    <n v="1.67"/>
    <n v="0.66"/>
    <n v="11.83"/>
    <n v="5.5555555555555552E-2"/>
    <s v="SCALE"/>
  </r>
  <r>
    <s v="lillydiabaybii@gmail.com"/>
    <s v="lydia"/>
    <s v="turbush"/>
    <s v="West Palm Bea"/>
    <s v="FL"/>
    <n v="1600"/>
    <s v="csi inc"/>
    <x v="1"/>
    <x v="0"/>
    <s v="2024-01-27"/>
    <n v="500"/>
    <n v="1697"/>
    <n v="62"/>
    <n v="5"/>
    <n v="40.22"/>
    <n v="352.82"/>
    <n v="312.60000000000002"/>
    <n v="312.60000000000002"/>
    <n v="7.7722526106414724"/>
    <n v="3.65"/>
    <n v="0.65"/>
    <n v="8.0399999999999991"/>
    <n v="8.0645161290322578E-2"/>
    <s v="SCALE"/>
  </r>
  <r>
    <s v="rcahall123@aol.com"/>
    <s v="michael"/>
    <s v="cahall"/>
    <s v="Batavia"/>
    <s v="OH"/>
    <n v="2167"/>
    <s v="myersheneley"/>
    <x v="9"/>
    <x v="0"/>
    <s v="2024-01-13"/>
    <n v="1000"/>
    <n v="805"/>
    <n v="14"/>
    <n v="0"/>
    <n v="6.43"/>
    <n v="0"/>
    <n v="-6.43"/>
    <n v="-6.43"/>
    <n v="-1"/>
    <n v="1.74"/>
    <n v="0.46"/>
    <n v="0"/>
    <n v="0"/>
    <s v="PAUSE"/>
  </r>
  <r>
    <s v="pat032476@yahoo.com"/>
    <s v="patty"/>
    <s v="bennett"/>
    <s v="Cincinnati"/>
    <s v="OH"/>
    <n v="1750"/>
    <s v="montgomeryanimalho"/>
    <x v="17"/>
    <x v="0"/>
    <s v="2024-01-31"/>
    <n v="300"/>
    <n v="1035"/>
    <n v="39"/>
    <n v="4"/>
    <n v="20.66"/>
    <n v="183.53"/>
    <n v="162.87"/>
    <n v="162.87"/>
    <n v="7.8833494675701843"/>
    <n v="3.77"/>
    <n v="0.53"/>
    <n v="5.16"/>
    <n v="0.10256410256410256"/>
    <s v="SCALE"/>
  </r>
  <r>
    <s v="azguy550@aol.com"/>
    <s v="dawnielle"/>
    <s v="thomas"/>
    <s v="Houston"/>
    <s v="TX"/>
    <n v="1500"/>
    <s v="quinault indian nation"/>
    <x v="12"/>
    <x v="0"/>
    <s v="2024-01-05"/>
    <n v="400"/>
    <n v="992"/>
    <n v="20"/>
    <n v="0"/>
    <n v="15.84"/>
    <n v="0"/>
    <n v="-15.84"/>
    <n v="-15.84"/>
    <n v="-1"/>
    <n v="2.02"/>
    <n v="0.79"/>
    <n v="0"/>
    <n v="0"/>
    <s v="PAUSE"/>
  </r>
  <r>
    <s v="daddy2340@gmail.com"/>
    <s v="roderick"/>
    <s v="sims"/>
    <s v="New Albany"/>
    <s v="IN"/>
    <n v="2750"/>
    <s v="mane event"/>
    <x v="19"/>
    <x v="0"/>
    <s v="2024-01-02"/>
    <n v="1000"/>
    <n v="1376"/>
    <n v="42"/>
    <n v="0"/>
    <n v="30.21"/>
    <n v="0"/>
    <n v="-30.21"/>
    <n v="-30.21"/>
    <n v="-1"/>
    <n v="3.05"/>
    <n v="0.72"/>
    <n v="0"/>
    <n v="0"/>
    <s v="PAUSE"/>
  </r>
  <r>
    <s v="hmw4smp@hotmail.com"/>
    <s v="heather"/>
    <s v="ward"/>
    <s v="Ninety Six"/>
    <s v="SC"/>
    <n v="2000"/>
    <s v="combined insurance"/>
    <x v="7"/>
    <x v="0"/>
    <s v="2024-01-25"/>
    <n v="200"/>
    <n v="1371"/>
    <n v="52"/>
    <n v="0"/>
    <n v="41.67"/>
    <n v="0"/>
    <n v="-41.67"/>
    <n v="-41.67"/>
    <n v="-1"/>
    <n v="3.79"/>
    <n v="0.8"/>
    <n v="0"/>
    <n v="0"/>
    <s v="PAUSE"/>
  </r>
  <r>
    <s v="cinjen_69@hotmail.com"/>
    <s v="cynthia"/>
    <s v="jenkins"/>
    <s v="Norwalk"/>
    <s v="OH"/>
    <n v="2934"/>
    <s v="autogate in"/>
    <x v="18"/>
    <x v="0"/>
    <s v="2024-01-24"/>
    <n v="600"/>
    <n v="1064"/>
    <n v="24"/>
    <n v="2"/>
    <n v="16.29"/>
    <n v="76.39"/>
    <n v="60.1"/>
    <n v="60.1"/>
    <n v="3.6893799877225293"/>
    <n v="2.2599999999999998"/>
    <n v="0.68"/>
    <n v="8.14"/>
    <n v="8.3333333333333329E-2"/>
    <s v="SCALE"/>
  </r>
  <r>
    <s v="joeherrera88@gmail.com"/>
    <s v="joe"/>
    <s v="herrera"/>
    <s v="Caledonia"/>
    <s v="MI"/>
    <n v="3618"/>
    <s v="monellsi"/>
    <x v="7"/>
    <x v="0"/>
    <s v="2024-01-29"/>
    <n v="700"/>
    <n v="545"/>
    <n v="12"/>
    <n v="1"/>
    <n v="8.58"/>
    <n v="56.43"/>
    <n v="47.85"/>
    <n v="47.85"/>
    <n v="5.5769230769230766"/>
    <n v="2.2000000000000002"/>
    <n v="0.72"/>
    <n v="8.58"/>
    <n v="8.3333333333333329E-2"/>
    <s v="SCALE"/>
  </r>
  <r>
    <s v="marymetoyer@yahoo.com"/>
    <s v="mary"/>
    <s v="metoyer"/>
    <s v="Houston"/>
    <s v="TX"/>
    <n v="3000"/>
    <s v="medix technologies"/>
    <x v="9"/>
    <x v="0"/>
    <s v="2024-01-02"/>
    <n v="1000"/>
    <n v="1725"/>
    <n v="36"/>
    <n v="4"/>
    <n v="19.239999999999998"/>
    <n v="166.05"/>
    <n v="146.81"/>
    <n v="146.81"/>
    <n v="7.630457380457381"/>
    <n v="2.09"/>
    <n v="0.53"/>
    <n v="4.8099999999999996"/>
    <n v="0.1111111111111111"/>
    <s v="SCALE"/>
  </r>
  <r>
    <s v="jruvalcaba2009@live.com"/>
    <s v="jose"/>
    <s v="ruvalcaba"/>
    <s v="Hanover Park"/>
    <s v="IL"/>
    <n v="1600"/>
    <s v="general cabe"/>
    <x v="0"/>
    <x v="0"/>
    <s v="2024-01-27"/>
    <n v="200"/>
    <n v="2216"/>
    <n v="78"/>
    <n v="2"/>
    <n v="40.14"/>
    <n v="101.7"/>
    <n v="61.56"/>
    <n v="61.56"/>
    <n v="1.5336322869955157"/>
    <n v="3.52"/>
    <n v="0.51"/>
    <n v="20.07"/>
    <n v="2.564102564102564E-2"/>
    <s v="SCALE"/>
  </r>
  <r>
    <s v="breannaweathers461@hotmail.com"/>
    <s v="breanna"/>
    <s v="weathers"/>
    <s v="Columbia"/>
    <s v="SC"/>
    <n v="2000"/>
    <s v="allen  university"/>
    <x v="1"/>
    <x v="0"/>
    <s v="2024-01-16"/>
    <n v="200"/>
    <n v="2239"/>
    <n v="47"/>
    <n v="3"/>
    <n v="28.74"/>
    <n v="220.19"/>
    <n v="191.45"/>
    <n v="191.45"/>
    <n v="6.661447459986082"/>
    <n v="2.1"/>
    <n v="0.61"/>
    <n v="9.58"/>
    <n v="6.3829787234042548E-2"/>
    <s v="SCALE"/>
  </r>
  <r>
    <s v="kekeporter@yahoo.com"/>
    <s v="taeskeia"/>
    <s v="porter"/>
    <s v="Indianapolis"/>
    <s v="IN"/>
    <n v="1500"/>
    <s v="amazon"/>
    <x v="11"/>
    <x v="0"/>
    <s v="2024-01-23"/>
    <n v="200"/>
    <n v="1981"/>
    <n v="41"/>
    <n v="0"/>
    <n v="22.99"/>
    <n v="0"/>
    <n v="-22.99"/>
    <n v="-22.99"/>
    <n v="-1"/>
    <n v="2.0699999999999998"/>
    <n v="0.56000000000000005"/>
    <n v="0"/>
    <n v="0"/>
    <s v="PAUSE"/>
  </r>
  <r>
    <s v="chrisangelbraves@yahoo.com"/>
    <s v="christy"/>
    <s v="gillis"/>
    <s v="Roland"/>
    <s v="OK"/>
    <n v="3000"/>
    <s v="golden living"/>
    <x v="18"/>
    <x v="0"/>
    <s v="2024-01-02"/>
    <n v="500"/>
    <n v="713"/>
    <n v="28"/>
    <n v="2"/>
    <n v="15.9"/>
    <n v="126.85"/>
    <n v="110.94999999999999"/>
    <n v="110.94999999999999"/>
    <n v="6.9779874213836468"/>
    <n v="3.93"/>
    <n v="0.56999999999999995"/>
    <n v="7.95"/>
    <n v="7.1428571428571425E-2"/>
    <s v="SCALE"/>
  </r>
  <r>
    <s v="vintamia@gmail.com"/>
    <s v="shanice"/>
    <s v="gayle"/>
    <s v="Port Saint Lu"/>
    <s v="FL"/>
    <n v="1499"/>
    <s v="publix supermarket"/>
    <x v="15"/>
    <x v="0"/>
    <s v="2024-01-16"/>
    <n v="600"/>
    <n v="694"/>
    <n v="21"/>
    <n v="2"/>
    <n v="9.25"/>
    <n v="104.38"/>
    <n v="95.13"/>
    <n v="95.13"/>
    <n v="10.284324324324324"/>
    <n v="3.03"/>
    <n v="0.44"/>
    <n v="4.62"/>
    <n v="9.5238095238095233E-2"/>
    <s v="SCALE"/>
  </r>
  <r>
    <s v="steffsstuff@msn.com"/>
    <s v="stephanie"/>
    <s v="paredes"/>
    <s v="Tucson"/>
    <s v="AZ"/>
    <n v="3000"/>
    <s v="pima county"/>
    <x v="13"/>
    <x v="0"/>
    <s v="2024-01-27"/>
    <n v="800"/>
    <n v="1877"/>
    <n v="68"/>
    <n v="7"/>
    <n v="52.94"/>
    <n v="430.89"/>
    <n v="377.95"/>
    <n v="377.95"/>
    <n v="7.1392142047601057"/>
    <n v="3.62"/>
    <n v="0.78"/>
    <n v="7.56"/>
    <n v="0.10294117647058823"/>
    <s v="SCALE"/>
  </r>
  <r>
    <s v="chericka.lewis@yahoo.com"/>
    <s v="chericka"/>
    <s v="lewis"/>
    <s v="Jacksonville"/>
    <s v="FL"/>
    <n v="3250"/>
    <s v="hyatt regency riverfront"/>
    <x v="11"/>
    <x v="0"/>
    <s v="2024-01-18"/>
    <n v="300"/>
    <n v="2230"/>
    <n v="81"/>
    <n v="9"/>
    <n v="44.64"/>
    <n v="512.4"/>
    <n v="467.76"/>
    <n v="467.76"/>
    <n v="10.478494623655914"/>
    <n v="3.63"/>
    <n v="0.55000000000000004"/>
    <n v="4.96"/>
    <n v="0.1111111111111111"/>
    <s v="SCALE"/>
  </r>
  <r>
    <s v="minhopekeepstub@aol.com"/>
    <s v="susan"/>
    <s v="houle"/>
    <s v="Springfield"/>
    <s v="MA"/>
    <n v="1975"/>
    <s v="self"/>
    <x v="2"/>
    <x v="0"/>
    <s v="2024-01-11"/>
    <n v="400"/>
    <n v="2170"/>
    <n v="71"/>
    <n v="0"/>
    <n v="57"/>
    <n v="0"/>
    <n v="-57"/>
    <n v="-57"/>
    <n v="-1"/>
    <n v="3.27"/>
    <n v="0.8"/>
    <n v="0"/>
    <n v="0"/>
    <s v="PAUSE"/>
  </r>
  <r>
    <s v="emtchick30@live.com"/>
    <s v="amy"/>
    <s v="bennett"/>
    <s v="West Columbia"/>
    <s v="SC"/>
    <n v="2000"/>
    <s v="columbia farms"/>
    <x v="9"/>
    <x v="0"/>
    <s v="2024-01-05"/>
    <n v="500"/>
    <n v="2135"/>
    <n v="83"/>
    <n v="0"/>
    <n v="40.72"/>
    <n v="0"/>
    <n v="-40.72"/>
    <n v="-40.72"/>
    <n v="-1"/>
    <n v="3.89"/>
    <n v="0.49"/>
    <n v="0"/>
    <n v="0"/>
    <s v="PAUSE"/>
  </r>
  <r>
    <s v="deemckenzie1@yahoo.com"/>
    <s v="derick"/>
    <s v="mckenzie"/>
    <s v="Hollywood"/>
    <s v="FL"/>
    <n v="3250"/>
    <s v="sears"/>
    <x v="8"/>
    <x v="0"/>
    <s v="2024-01-27"/>
    <n v="300"/>
    <n v="1059"/>
    <n v="21"/>
    <n v="0"/>
    <n v="13.45"/>
    <n v="0"/>
    <n v="-13.45"/>
    <n v="-13.45"/>
    <n v="-1"/>
    <n v="1.98"/>
    <n v="0.64"/>
    <n v="0"/>
    <n v="0"/>
    <s v="PAUSE"/>
  </r>
  <r>
    <s v="twistedsyphon@aol.com"/>
    <s v="nick"/>
    <s v="lynn"/>
    <s v="Allentown"/>
    <s v="PA"/>
    <n v="1907"/>
    <s v="jenkins machine"/>
    <x v="4"/>
    <x v="0"/>
    <s v="2024-01-09"/>
    <n v="700"/>
    <n v="505"/>
    <n v="17"/>
    <n v="0"/>
    <n v="11.53"/>
    <n v="0"/>
    <n v="-11.53"/>
    <n v="-11.53"/>
    <n v="-1"/>
    <n v="3.37"/>
    <n v="0.68"/>
    <n v="0"/>
    <n v="0"/>
    <s v="PAUSE"/>
  </r>
  <r>
    <s v="lorikerr35@yahoo.com"/>
    <s v="lori"/>
    <s v="kerr"/>
    <s v="Arcadia"/>
    <s v="CA"/>
    <n v="1733"/>
    <s v="versatape"/>
    <x v="6"/>
    <x v="0"/>
    <s v="2024-01-17"/>
    <n v="600"/>
    <n v="2018"/>
    <n v="49"/>
    <n v="2"/>
    <n v="22.15"/>
    <n v="133.46"/>
    <n v="111.31"/>
    <n v="111.31"/>
    <n v="5.0252821670428895"/>
    <n v="2.4300000000000002"/>
    <n v="0.45"/>
    <n v="11.08"/>
    <n v="4.0816326530612242E-2"/>
    <s v="SCALE"/>
  </r>
  <r>
    <s v="jlthompson2003@hotmail.com"/>
    <s v="jennifer"/>
    <s v="thompson"/>
    <s v="Troy"/>
    <s v="NC"/>
    <n v="1625"/>
    <s v="montgomery county dss"/>
    <x v="0"/>
    <x v="0"/>
    <s v="2024-01-23"/>
    <n v="500"/>
    <n v="1637"/>
    <n v="73"/>
    <n v="0"/>
    <n v="57.45"/>
    <n v="0"/>
    <n v="-57.45"/>
    <n v="-57.45"/>
    <n v="-1"/>
    <n v="4.46"/>
    <n v="0.79"/>
    <n v="0"/>
    <n v="0"/>
    <s v="PAUSE"/>
  </r>
  <r>
    <s v="angel85255@aol.com"/>
    <s v="philip"/>
    <s v="vella"/>
    <s v="Parlin"/>
    <s v="NJ"/>
    <n v="2500"/>
    <s v="social security"/>
    <x v="16"/>
    <x v="0"/>
    <s v="2024-01-19"/>
    <n v="800"/>
    <n v="1391"/>
    <n v="35"/>
    <n v="1"/>
    <n v="15.43"/>
    <n v="40.5"/>
    <n v="25.07"/>
    <n v="25.07"/>
    <n v="1.6247569669475048"/>
    <n v="2.52"/>
    <n v="0.44"/>
    <n v="15.43"/>
    <n v="2.8571428571428571E-2"/>
    <s v="SCALE"/>
  </r>
  <r>
    <s v="cherie.gonzales@yahoo.com"/>
    <s v="cherie"/>
    <s v="winnie"/>
    <s v="Imperial Beac"/>
    <s v="CA"/>
    <n v="2000"/>
    <s v="social security"/>
    <x v="16"/>
    <x v="0"/>
    <s v="2024-01-01"/>
    <n v="1000"/>
    <n v="677"/>
    <n v="14"/>
    <n v="0"/>
    <n v="10"/>
    <n v="0"/>
    <n v="-10"/>
    <n v="-10"/>
    <n v="-1"/>
    <n v="2.0699999999999998"/>
    <n v="0.71"/>
    <n v="0"/>
    <n v="0"/>
    <s v="PAUSE"/>
  </r>
  <r>
    <s v="belmont01242011@gmail.com"/>
    <s v="betty"/>
    <s v="belmont"/>
    <s v="Columbus"/>
    <s v="GA"/>
    <n v="4500"/>
    <s v="social security"/>
    <x v="13"/>
    <x v="0"/>
    <s v="2024-01-30"/>
    <n v="700"/>
    <n v="1970"/>
    <n v="86"/>
    <n v="3"/>
    <n v="40.130000000000003"/>
    <n v="170.03"/>
    <n v="129.9"/>
    <n v="129.9"/>
    <n v="3.2369798155993021"/>
    <n v="4.37"/>
    <n v="0.47"/>
    <n v="13.38"/>
    <n v="3.4883720930232558E-2"/>
    <s v="SCALE"/>
  </r>
  <r>
    <s v="chris_cox07@yahoo.com"/>
    <s v="chris"/>
    <s v="cox"/>
    <s v="Yukon"/>
    <s v="OK"/>
    <n v="1500"/>
    <s v="social security"/>
    <x v="19"/>
    <x v="0"/>
    <s v="2024-01-21"/>
    <n v="300"/>
    <n v="1968"/>
    <n v="36"/>
    <n v="0"/>
    <n v="15.99"/>
    <n v="0"/>
    <n v="-15.99"/>
    <n v="-15.99"/>
    <n v="-1"/>
    <n v="1.83"/>
    <n v="0.44"/>
    <n v="0"/>
    <n v="0"/>
    <s v="PAUSE"/>
  </r>
  <r>
    <s v="tiffleerob@gmail.com"/>
    <s v="tiffany"/>
    <s v="roberts"/>
    <s v="Colorado Spri"/>
    <s v="CO"/>
    <n v="2752"/>
    <s v="social security"/>
    <x v="6"/>
    <x v="0"/>
    <s v="2024-01-15"/>
    <n v="700"/>
    <n v="2283"/>
    <n v="50"/>
    <n v="2"/>
    <n v="32.26"/>
    <n v="114.3"/>
    <n v="82.039999999999992"/>
    <n v="82.039999999999992"/>
    <n v="2.5430874147551146"/>
    <n v="2.19"/>
    <n v="0.65"/>
    <n v="16.13"/>
    <n v="0.04"/>
    <s v="SCALE"/>
  </r>
  <r>
    <s v="g.kush420@yahoo.com"/>
    <s v="jarrel"/>
    <s v="leonard"/>
    <s v="San Diego"/>
    <s v="CA"/>
    <n v="4333"/>
    <s v="social security"/>
    <x v="4"/>
    <x v="0"/>
    <s v="2024-01-29"/>
    <n v="200"/>
    <n v="2140"/>
    <n v="42"/>
    <n v="3"/>
    <n v="18.71"/>
    <n v="221.63"/>
    <n v="202.92"/>
    <n v="202.92"/>
    <n v="10.845537145911276"/>
    <n v="1.96"/>
    <n v="0.45"/>
    <n v="6.24"/>
    <n v="7.1428571428571425E-2"/>
    <s v="SCALE"/>
  </r>
  <r>
    <s v="johnduran1972@yahoo.com"/>
    <s v="john"/>
    <s v="duran"/>
    <s v="Winnemucca"/>
    <s v="NV"/>
    <n v="3300"/>
    <s v="social security"/>
    <x v="10"/>
    <x v="0"/>
    <s v="2024-01-17"/>
    <n v="100"/>
    <n v="974"/>
    <n v="34"/>
    <n v="1"/>
    <n v="16.079999999999998"/>
    <n v="72.790000000000006"/>
    <n v="56.710000000000008"/>
    <n v="56.710000000000008"/>
    <n v="3.5267412935323392"/>
    <n v="3.49"/>
    <n v="0.47"/>
    <n v="16.079999999999998"/>
    <n v="2.9411764705882353E-2"/>
    <s v="SCALE"/>
  </r>
  <r>
    <s v="bminish62@hotmail.com"/>
    <s v="bobbie"/>
    <s v="minish"/>
    <s v="Darrington"/>
    <s v="WA"/>
    <n v="1500"/>
    <s v="social security"/>
    <x v="11"/>
    <x v="0"/>
    <s v="2024-01-22"/>
    <n v="700"/>
    <n v="1511"/>
    <n v="40"/>
    <n v="0"/>
    <n v="26.87"/>
    <n v="0"/>
    <n v="-26.87"/>
    <n v="-26.87"/>
    <n v="-1"/>
    <n v="2.65"/>
    <n v="0.67"/>
    <n v="0"/>
    <n v="0"/>
    <s v="PAUSE"/>
  </r>
  <r>
    <s v="robertshoemaker30@gmail.com"/>
    <s v="robert"/>
    <s v="shoemaker"/>
    <s v="Cedar Rapids"/>
    <s v="IA"/>
    <n v="3500"/>
    <s v="social security"/>
    <x v="2"/>
    <x v="0"/>
    <s v="2024-01-25"/>
    <n v="800"/>
    <n v="2480"/>
    <n v="106"/>
    <n v="11"/>
    <n v="64.36"/>
    <n v="758.77"/>
    <n v="694.41"/>
    <n v="694.41"/>
    <n v="10.789465506525792"/>
    <n v="4.2699999999999996"/>
    <n v="0.61"/>
    <n v="5.85"/>
    <n v="0.10377358490566038"/>
    <s v="SCALE"/>
  </r>
  <r>
    <s v="charlesthomas852003@yahoo.com"/>
    <s v="charles"/>
    <s v="thomas"/>
    <s v="Miami"/>
    <s v="FL"/>
    <n v="2253"/>
    <s v="social security"/>
    <x v="11"/>
    <x v="0"/>
    <s v="2024-01-25"/>
    <n v="800"/>
    <n v="1767"/>
    <n v="46"/>
    <n v="2"/>
    <n v="22.18"/>
    <n v="104.66"/>
    <n v="82.47999999999999"/>
    <n v="82.47999999999999"/>
    <n v="3.718665464382326"/>
    <n v="2.6"/>
    <n v="0.48"/>
    <n v="11.09"/>
    <n v="4.3478260869565216E-2"/>
    <s v="SCALE"/>
  </r>
  <r>
    <s v="cryton012001@yahoo.com"/>
    <s v="crystal"/>
    <s v="davis"/>
    <s v="Greenup"/>
    <s v="IL"/>
    <n v="4500"/>
    <s v="hardee\\'s"/>
    <x v="18"/>
    <x v="0"/>
    <s v="2024-01-20"/>
    <n v="200"/>
    <n v="2204"/>
    <n v="71"/>
    <n v="3"/>
    <n v="39.85"/>
    <n v="106.89"/>
    <n v="67.039999999999992"/>
    <n v="67.039999999999992"/>
    <n v="1.6823086574654953"/>
    <n v="3.22"/>
    <n v="0.56000000000000005"/>
    <n v="13.28"/>
    <n v="4.2253521126760563E-2"/>
    <s v="SCALE"/>
  </r>
  <r>
    <s v="leonanisbitt@aol.com"/>
    <s v="leona"/>
    <s v="nisbitt"/>
    <s v="Pompano Beach"/>
    <s v="FL"/>
    <n v="4400"/>
    <s v="publix supermarkets"/>
    <x v="6"/>
    <x v="0"/>
    <s v="2024-01-28"/>
    <n v="1000"/>
    <n v="2130"/>
    <n v="40"/>
    <n v="1"/>
    <n v="18.78"/>
    <n v="41.23"/>
    <n v="22.449999999999996"/>
    <n v="22.449999999999996"/>
    <n v="1.19542066027689"/>
    <n v="1.88"/>
    <n v="0.47"/>
    <n v="18.78"/>
    <n v="2.5000000000000001E-2"/>
    <s v="SCALE"/>
  </r>
  <r>
    <s v="nikkylee38@yahoo.com"/>
    <s v="nicole"/>
    <s v="lee"/>
    <s v="Kansas City"/>
    <s v="MO"/>
    <n v="7995"/>
    <s v="usbank"/>
    <x v="4"/>
    <x v="0"/>
    <s v="2024-01-08"/>
    <n v="500"/>
    <n v="1905"/>
    <n v="69"/>
    <n v="5"/>
    <n v="43.45"/>
    <n v="198.64"/>
    <n v="155.19"/>
    <n v="155.19"/>
    <n v="3.5716915995397005"/>
    <n v="3.62"/>
    <n v="0.63"/>
    <n v="8.69"/>
    <n v="7.2463768115942032E-2"/>
    <s v="SCALE"/>
  </r>
  <r>
    <s v="nykew333@gmail.com"/>
    <s v="niakia"/>
    <s v="chandler"/>
    <s v="Las Vegas"/>
    <s v="NV"/>
    <n v="4400"/>
    <s v="sears"/>
    <x v="15"/>
    <x v="0"/>
    <s v="2024-01-25"/>
    <n v="400"/>
    <n v="1171"/>
    <n v="26"/>
    <n v="0"/>
    <n v="14.62"/>
    <n v="0"/>
    <n v="-14.62"/>
    <n v="-14.62"/>
    <n v="-1"/>
    <n v="2.2200000000000002"/>
    <n v="0.56000000000000005"/>
    <n v="0"/>
    <n v="0"/>
    <s v="PAUSE"/>
  </r>
  <r>
    <s v="cheryl1061@cox.net"/>
    <s v="cheryl"/>
    <s v="pryor"/>
    <s v="Wicomico"/>
    <s v="VA"/>
    <n v="4300"/>
    <s v="morningside"/>
    <x v="13"/>
    <x v="0"/>
    <s v="2024-01-03"/>
    <n v="500"/>
    <n v="902"/>
    <n v="21"/>
    <n v="0"/>
    <n v="14.59"/>
    <n v="0"/>
    <n v="-14.59"/>
    <n v="-14.59"/>
    <n v="-1"/>
    <n v="2.33"/>
    <n v="0.69"/>
    <n v="0"/>
    <n v="0"/>
    <s v="PAUSE"/>
  </r>
  <r>
    <s v="cookcoy@yahoo.com"/>
    <s v="coy"/>
    <s v="cook"/>
    <s v="Cincinnati"/>
    <s v="OH"/>
    <n v="4500"/>
    <s v="jiffy lube inc;"/>
    <x v="12"/>
    <x v="0"/>
    <s v="2024-01-22"/>
    <n v="1000"/>
    <n v="1343"/>
    <n v="60"/>
    <n v="2"/>
    <n v="49.08"/>
    <n v="76.98"/>
    <n v="27.900000000000006"/>
    <n v="27.900000000000006"/>
    <n v="0.56845965770171158"/>
    <n v="4.47"/>
    <n v="0.82"/>
    <n v="24.54"/>
    <n v="3.3333333333333333E-2"/>
    <s v="SCALE"/>
  </r>
  <r>
    <s v="annette111963@gmail.com"/>
    <s v="barbara"/>
    <s v="oliver"/>
    <s v="Houston"/>
    <s v="TX"/>
    <n v="1250"/>
    <s v="oreilly ozark"/>
    <x v="8"/>
    <x v="0"/>
    <s v="2024-01-28"/>
    <n v="200"/>
    <n v="935"/>
    <n v="27"/>
    <n v="0"/>
    <n v="11.22"/>
    <n v="0"/>
    <n v="-11.22"/>
    <n v="-11.22"/>
    <n v="-1"/>
    <n v="2.89"/>
    <n v="0.42"/>
    <n v="0"/>
    <n v="0"/>
    <s v="PAUSE"/>
  </r>
  <r>
    <s v="aprlm45@aol.com"/>
    <s v="april"/>
    <s v="matthews"/>
    <s v="Vale"/>
    <s v="NC"/>
    <n v="2200"/>
    <s v="shawns lawn care"/>
    <x v="14"/>
    <x v="0"/>
    <s v="2024-01-26"/>
    <n v="600"/>
    <n v="1528"/>
    <n v="56"/>
    <n v="2"/>
    <n v="41.23"/>
    <n v="126.81"/>
    <n v="85.580000000000013"/>
    <n v="85.580000000000013"/>
    <n v="2.0756730536017467"/>
    <n v="3.66"/>
    <n v="0.74"/>
    <n v="20.62"/>
    <n v="3.5714285714285712E-2"/>
    <s v="SCALE"/>
  </r>
  <r>
    <s v="dlatoyac@hotmail.com"/>
    <s v="latoya"/>
    <s v="cook"/>
    <s v="Waukegan"/>
    <s v="IL"/>
    <n v="2500"/>
    <s v="dpc"/>
    <x v="11"/>
    <x v="0"/>
    <s v="2024-01-01"/>
    <n v="600"/>
    <n v="1419"/>
    <n v="59"/>
    <n v="0"/>
    <n v="31.37"/>
    <n v="0"/>
    <n v="-31.37"/>
    <n v="-31.37"/>
    <n v="-1"/>
    <n v="4.16"/>
    <n v="0.53"/>
    <n v="0"/>
    <n v="0"/>
    <s v="PAUSE"/>
  </r>
  <r>
    <s v="yaya_tuc2002@yahoo.com"/>
    <s v="nakia"/>
    <s v="tucker"/>
    <s v="Sumter"/>
    <s v="SC"/>
    <n v="5416"/>
    <s v="myrtle homecare"/>
    <x v="6"/>
    <x v="0"/>
    <s v="2024-01-28"/>
    <n v="800"/>
    <n v="1882"/>
    <n v="65"/>
    <n v="0"/>
    <n v="35.82"/>
    <n v="0"/>
    <n v="-35.82"/>
    <n v="-35.82"/>
    <n v="-1"/>
    <n v="3.45"/>
    <n v="0.55000000000000004"/>
    <n v="0"/>
    <n v="0"/>
    <s v="PAUSE"/>
  </r>
  <r>
    <s v="forsheechad@gmail.com"/>
    <s v="chad"/>
    <s v="forshee"/>
    <s v="Paris"/>
    <s v="IL"/>
    <n v="1248"/>
    <s v="north american lighting"/>
    <x v="18"/>
    <x v="0"/>
    <s v="2024-01-13"/>
    <n v="700"/>
    <n v="1801"/>
    <n v="67"/>
    <n v="6"/>
    <n v="27.01"/>
    <n v="239.62"/>
    <n v="212.61"/>
    <n v="212.61"/>
    <n v="7.8715290633098851"/>
    <n v="3.72"/>
    <n v="0.4"/>
    <n v="4.5"/>
    <n v="8.9552238805970144E-2"/>
    <s v="SCALE"/>
  </r>
  <r>
    <s v="krystalbrown80@gmail.com"/>
    <s v="krystal"/>
    <s v="brown"/>
    <s v="Jacksonville"/>
    <s v="FL"/>
    <n v="4700"/>
    <s v="george m. joseph md; pa"/>
    <x v="16"/>
    <x v="0"/>
    <s v="2024-01-22"/>
    <n v="500"/>
    <n v="1592"/>
    <n v="67"/>
    <n v="0"/>
    <n v="32.53"/>
    <n v="0"/>
    <n v="-32.53"/>
    <n v="-32.53"/>
    <n v="-1"/>
    <n v="4.21"/>
    <n v="0.49"/>
    <n v="0"/>
    <n v="0"/>
    <s v="PAUSE"/>
  </r>
  <r>
    <s v="44bynumelissa@gmail.com"/>
    <s v="melissa"/>
    <s v="bynum"/>
    <s v="East Saint Lo"/>
    <s v="IL"/>
    <n v="1600"/>
    <s v="saint louis zoo"/>
    <x v="15"/>
    <x v="0"/>
    <s v="2024-01-21"/>
    <n v="800"/>
    <n v="2139"/>
    <n v="45"/>
    <n v="0"/>
    <n v="32.909999999999997"/>
    <n v="0"/>
    <n v="-32.909999999999997"/>
    <n v="-32.909999999999997"/>
    <n v="-1"/>
    <n v="2.1"/>
    <n v="0.73"/>
    <n v="0"/>
    <n v="0"/>
    <s v="PAUSE"/>
  </r>
  <r>
    <s v="babradley41@hotmail.com"/>
    <s v="teresa"/>
    <s v="bradley"/>
    <s v="New Haven"/>
    <s v="CT"/>
    <n v="2584"/>
    <s v="ctmentalhealth"/>
    <x v="1"/>
    <x v="0"/>
    <s v="2024-01-05"/>
    <n v="1000"/>
    <n v="1486"/>
    <n v="41"/>
    <n v="3"/>
    <n v="19.36"/>
    <n v="112.41"/>
    <n v="93.05"/>
    <n v="93.05"/>
    <n v="4.8063016528925617"/>
    <n v="2.76"/>
    <n v="0.47"/>
    <n v="6.45"/>
    <n v="7.3170731707317069E-2"/>
    <s v="SCALE"/>
  </r>
  <r>
    <s v="cmierow29@gmail.com"/>
    <s v="craig"/>
    <s v="mierow"/>
    <s v="El Paso"/>
    <s v="TX"/>
    <n v="3000"/>
    <s v="u.s. army"/>
    <x v="12"/>
    <x v="0"/>
    <s v="2024-01-18"/>
    <n v="1000"/>
    <n v="1560"/>
    <n v="29"/>
    <n v="2"/>
    <n v="12.55"/>
    <n v="115.25"/>
    <n v="102.7"/>
    <n v="102.7"/>
    <n v="8.1832669322709162"/>
    <n v="1.86"/>
    <n v="0.43"/>
    <n v="6.28"/>
    <n v="6.8965517241379309E-2"/>
    <s v="SCALE"/>
  </r>
  <r>
    <s v="ladilan@aol.com"/>
    <s v="luis"/>
    <s v="dilan"/>
    <s v="Homestead"/>
    <s v="FL"/>
    <n v="1344"/>
    <s v="galata inc"/>
    <x v="12"/>
    <x v="0"/>
    <s v="2024-01-14"/>
    <n v="700"/>
    <n v="1875"/>
    <n v="50"/>
    <n v="0"/>
    <n v="24.62"/>
    <n v="0"/>
    <n v="-24.62"/>
    <n v="-24.62"/>
    <n v="-1"/>
    <n v="2.67"/>
    <n v="0.49"/>
    <n v="0"/>
    <n v="0"/>
    <s v="PAUSE"/>
  </r>
  <r>
    <s v="p.savedra@yahoo.com"/>
    <s v="pam"/>
    <s v="savedra"/>
    <s v="Tucson"/>
    <s v="AZ"/>
    <n v="2500"/>
    <s v="odyssey healthcare"/>
    <x v="14"/>
    <x v="0"/>
    <s v="2024-01-20"/>
    <n v="300"/>
    <n v="2402"/>
    <n v="64"/>
    <n v="1"/>
    <n v="47.52"/>
    <n v="62.55"/>
    <n v="15.029999999999994"/>
    <n v="15.029999999999994"/>
    <n v="0.31628787878787862"/>
    <n v="2.66"/>
    <n v="0.74"/>
    <n v="47.52"/>
    <n v="1.5625E-2"/>
    <s v="SCALE"/>
  </r>
  <r>
    <s v="marcierandle@yahoo.com"/>
    <s v="marcie"/>
    <s v="randle"/>
    <s v="Grain Valley"/>
    <s v="MO"/>
    <n v="5525"/>
    <s v="amr"/>
    <x v="17"/>
    <x v="0"/>
    <s v="2024-01-16"/>
    <n v="100"/>
    <n v="1181"/>
    <n v="37"/>
    <n v="1"/>
    <n v="23.9"/>
    <n v="71.56"/>
    <n v="47.660000000000004"/>
    <n v="47.660000000000004"/>
    <n v="1.9941422594142262"/>
    <n v="3.13"/>
    <n v="0.65"/>
    <n v="23.9"/>
    <n v="2.7027027027027029E-2"/>
    <s v="SCALE"/>
  </r>
  <r>
    <s v="drtybrd.swan27@gmail.com"/>
    <s v="dustin"/>
    <s v="swan"/>
    <s v="Richmond"/>
    <s v="VA"/>
    <n v="2000"/>
    <s v="virginia credit union  inc"/>
    <x v="7"/>
    <x v="0"/>
    <s v="2024-01-04"/>
    <n v="600"/>
    <n v="2245"/>
    <n v="84"/>
    <n v="7"/>
    <n v="52.94"/>
    <n v="333.22"/>
    <n v="280.28000000000003"/>
    <n v="280.28000000000003"/>
    <n v="5.294295428787307"/>
    <n v="3.74"/>
    <n v="0.63"/>
    <n v="7.56"/>
    <n v="8.3333333333333329E-2"/>
    <s v="SCALE"/>
  </r>
  <r>
    <s v="dynasty5859@aol.com"/>
    <s v="dolores"/>
    <s v="seber"/>
    <s v="Scranton"/>
    <s v="PA"/>
    <n v="4000"/>
    <s v="golden technologies"/>
    <x v="8"/>
    <x v="0"/>
    <s v="2024-01-18"/>
    <n v="1000"/>
    <n v="1837"/>
    <n v="34"/>
    <n v="4"/>
    <n v="18.54"/>
    <n v="240.24"/>
    <n v="221.70000000000002"/>
    <n v="221.70000000000002"/>
    <n v="11.957928802588999"/>
    <n v="1.85"/>
    <n v="0.55000000000000004"/>
    <n v="4.6399999999999997"/>
    <n v="0.11764705882352941"/>
    <s v="SCALE"/>
  </r>
  <r>
    <s v="gino9427@hotmail.com"/>
    <s v="gsne"/>
    <s v="alonso"/>
    <s v="Thousand Oaks"/>
    <s v="CA"/>
    <n v="4442"/>
    <s v="power station"/>
    <x v="2"/>
    <x v="0"/>
    <s v="2024-01-21"/>
    <n v="800"/>
    <n v="1880"/>
    <n v="78"/>
    <n v="3"/>
    <n v="37.520000000000003"/>
    <n v="215.92"/>
    <n v="178.39999999999998"/>
    <n v="178.39999999999998"/>
    <n v="4.7547974413646044"/>
    <n v="4.1500000000000004"/>
    <n v="0.48"/>
    <n v="12.51"/>
    <n v="3.8461538461538464E-2"/>
    <s v="SCALE"/>
  </r>
  <r>
    <s v="hellcat_11_@hotmail.com"/>
    <s v="jeremy"/>
    <s v="penrose"/>
    <s v="Johnstown"/>
    <s v="PA"/>
    <n v="3000"/>
    <s v="wal mart"/>
    <x v="15"/>
    <x v="0"/>
    <s v="2024-01-23"/>
    <n v="400"/>
    <n v="1862"/>
    <n v="77"/>
    <n v="8"/>
    <n v="32.619999999999997"/>
    <n v="291.72000000000003"/>
    <n v="259.10000000000002"/>
    <n v="259.10000000000002"/>
    <n v="7.9429797670141031"/>
    <n v="4.1399999999999997"/>
    <n v="0.42"/>
    <n v="4.08"/>
    <n v="0.1038961038961039"/>
    <s v="SCALE"/>
  </r>
  <r>
    <s v="ahaynesfontenot@gmail.com"/>
    <s v="angela"/>
    <s v="fontenot"/>
    <s v="Dandridge"/>
    <s v="TN"/>
    <n v="2000"/>
    <s v="gracehealthcare"/>
    <x v="16"/>
    <x v="0"/>
    <s v="2024-01-25"/>
    <n v="400"/>
    <n v="1651"/>
    <n v="52"/>
    <n v="2"/>
    <n v="26.33"/>
    <n v="89.48"/>
    <n v="63.150000000000006"/>
    <n v="63.150000000000006"/>
    <n v="2.3984048613748579"/>
    <n v="3.15"/>
    <n v="0.51"/>
    <n v="13.16"/>
    <n v="3.8461538461538464E-2"/>
    <s v="SCALE"/>
  </r>
  <r>
    <s v="tamaraboyd888@gmail.com"/>
    <s v="tamara"/>
    <s v="harrison"/>
    <s v="Saint George"/>
    <s v="SC"/>
    <n v="2500"/>
    <s v="mcdonalds"/>
    <x v="8"/>
    <x v="0"/>
    <s v="2024-01-05"/>
    <n v="1000"/>
    <n v="1907"/>
    <n v="41"/>
    <n v="4"/>
    <n v="16.59"/>
    <n v="190.99"/>
    <n v="174.4"/>
    <n v="174.4"/>
    <n v="10.512356841470766"/>
    <n v="2.15"/>
    <n v="0.4"/>
    <n v="4.1500000000000004"/>
    <n v="9.7560975609756101E-2"/>
    <s v="SCALE"/>
  </r>
  <r>
    <s v="elesiaandbrenae2011@hotmail.com"/>
    <s v="carla"/>
    <s v="moore"/>
    <s v="Jacksonville"/>
    <s v="FL"/>
    <n v="3125"/>
    <s v="opmc"/>
    <x v="3"/>
    <x v="0"/>
    <s v="2024-01-03"/>
    <n v="1000"/>
    <n v="1660"/>
    <n v="36"/>
    <n v="0"/>
    <n v="16.07"/>
    <n v="0"/>
    <n v="-16.07"/>
    <n v="-16.07"/>
    <n v="-1"/>
    <n v="2.17"/>
    <n v="0.45"/>
    <n v="0"/>
    <n v="0"/>
    <s v="PAUSE"/>
  </r>
  <r>
    <s v="kerriemcleod73@yahoo.com"/>
    <s v="kerrie"/>
    <s v="mcleod"/>
    <s v="Atlanta"/>
    <s v="GA"/>
    <n v="1600"/>
    <s v="piedmont heartcare"/>
    <x v="8"/>
    <x v="0"/>
    <s v="2024-01-14"/>
    <n v="300"/>
    <n v="1914"/>
    <n v="74"/>
    <n v="1"/>
    <n v="47.56"/>
    <n v="57.98"/>
    <n v="10.419999999999995"/>
    <n v="10.419999999999995"/>
    <n v="0.21909167367535731"/>
    <n v="3.87"/>
    <n v="0.64"/>
    <n v="47.56"/>
    <n v="1.3513513513513514E-2"/>
    <s v="SCALE"/>
  </r>
  <r>
    <s v="kurtmatlock@yahoo.com"/>
    <s v="kurt"/>
    <s v="matlock"/>
    <s v="Cedar Bluff"/>
    <s v="VA"/>
    <n v="2934"/>
    <s v="tadano mantis corporation"/>
    <x v="17"/>
    <x v="0"/>
    <s v="2024-01-24"/>
    <n v="500"/>
    <n v="1185"/>
    <n v="22"/>
    <n v="2"/>
    <n v="14.4"/>
    <n v="71.47"/>
    <n v="57.07"/>
    <n v="57.07"/>
    <n v="3.9631944444444445"/>
    <n v="1.86"/>
    <n v="0.65"/>
    <n v="7.2"/>
    <n v="9.0909090909090912E-2"/>
    <s v="SCALE"/>
  </r>
  <r>
    <s v="elmore584@aol.com"/>
    <s v="elmore"/>
    <s v="katrina"/>
    <s v="Saint Augusti"/>
    <s v="FL"/>
    <n v="1300"/>
    <s v="bayview"/>
    <x v="5"/>
    <x v="0"/>
    <s v="2024-01-10"/>
    <n v="200"/>
    <n v="1620"/>
    <n v="63"/>
    <n v="1"/>
    <n v="31.04"/>
    <n v="64.430000000000007"/>
    <n v="33.390000000000008"/>
    <n v="33.390000000000008"/>
    <n v="1.0757087628865982"/>
    <n v="3.89"/>
    <n v="0.49"/>
    <n v="31.04"/>
    <n v="1.5873015873015872E-2"/>
    <s v="SCALE"/>
  </r>
  <r>
    <s v="tammyls2004@yahoo.com"/>
    <s v="tamara"/>
    <s v="hall"/>
    <s v="Houston"/>
    <s v="TX"/>
    <n v="4326"/>
    <s v="hewitt"/>
    <x v="0"/>
    <x v="0"/>
    <s v="2024-01-18"/>
    <n v="1000"/>
    <n v="1138"/>
    <n v="48"/>
    <n v="2"/>
    <n v="39.32"/>
    <n v="131.66999999999999"/>
    <n v="92.35"/>
    <n v="92.35"/>
    <n v="2.3486775178026447"/>
    <n v="4.22"/>
    <n v="0.82"/>
    <n v="19.66"/>
    <n v="4.1666666666666664E-2"/>
    <s v="SCALE"/>
  </r>
  <r>
    <s v="onedaysober89@yahoo.com"/>
    <s v="thomas"/>
    <s v="clemons"/>
    <s v="La Mesa"/>
    <s v="CA"/>
    <n v="4500"/>
    <s v="homedepot"/>
    <x v="19"/>
    <x v="0"/>
    <s v="2024-01-07"/>
    <n v="500"/>
    <n v="1917"/>
    <n v="55"/>
    <n v="6"/>
    <n v="25.72"/>
    <n v="427.76"/>
    <n v="402.03999999999996"/>
    <n v="402.03999999999996"/>
    <n v="15.631415241057542"/>
    <n v="2.87"/>
    <n v="0.47"/>
    <n v="4.29"/>
    <n v="0.10909090909090909"/>
    <s v="SCALE"/>
  </r>
  <r>
    <s v="theodore_p_2000@yahoo.com"/>
    <s v="theodore"/>
    <s v="price"/>
    <s v="Inglewood"/>
    <s v="CA"/>
    <n v="3250"/>
    <s v="ebsco"/>
    <x v="12"/>
    <x v="0"/>
    <s v="2024-01-19"/>
    <n v="400"/>
    <n v="1558"/>
    <n v="70"/>
    <n v="1"/>
    <n v="57.69"/>
    <n v="43.93"/>
    <n v="-13.759999999999998"/>
    <n v="-13.759999999999998"/>
    <n v="-0.23851620731495923"/>
    <n v="4.49"/>
    <n v="0.82"/>
    <n v="57.69"/>
    <n v="1.4285714285714285E-2"/>
    <s v="SCALE"/>
  </r>
  <r>
    <s v="moniquedworth@yahoo.com"/>
    <s v="monique"/>
    <s v="worth"/>
    <s v="Jersey City"/>
    <s v="NJ"/>
    <n v="2167"/>
    <s v="visiting homemakers service"/>
    <x v="16"/>
    <x v="0"/>
    <s v="2024-01-13"/>
    <n v="1000"/>
    <n v="2417"/>
    <n v="74"/>
    <n v="7"/>
    <n v="44.05"/>
    <n v="379.43"/>
    <n v="335.38"/>
    <n v="335.38"/>
    <n v="7.6136208853575482"/>
    <n v="3.06"/>
    <n v="0.6"/>
    <n v="6.29"/>
    <n v="9.45945945945946E-2"/>
    <s v="SCALE"/>
  </r>
  <r>
    <s v="rawcreations@msn.com"/>
    <s v="robert"/>
    <s v="winstonjr"/>
    <s v="Carteret"/>
    <s v="NJ"/>
    <n v="3250"/>
    <s v="hedaya linens"/>
    <x v="7"/>
    <x v="0"/>
    <s v="2024-01-23"/>
    <n v="400"/>
    <n v="2342"/>
    <n v="84"/>
    <n v="0"/>
    <n v="55.56"/>
    <n v="0"/>
    <n v="-55.56"/>
    <n v="-55.56"/>
    <n v="-1"/>
    <n v="3.59"/>
    <n v="0.66"/>
    <n v="0"/>
    <n v="0"/>
    <s v="PAUSE"/>
  </r>
  <r>
    <s v="lovpeppard@yahoo.com"/>
    <s v="rita"/>
    <s v="ractliffe"/>
    <s v="Glendale"/>
    <s v="CA"/>
    <n v="2500"/>
    <s v="retired"/>
    <x v="4"/>
    <x v="0"/>
    <s v="2024-01-12"/>
    <n v="800"/>
    <n v="597"/>
    <n v="19"/>
    <n v="1"/>
    <n v="11.94"/>
    <n v="68.36"/>
    <n v="56.42"/>
    <n v="56.42"/>
    <n v="4.7252931323283089"/>
    <n v="3.18"/>
    <n v="0.63"/>
    <n v="11.94"/>
    <n v="5.2631578947368418E-2"/>
    <s v="SCALE"/>
  </r>
  <r>
    <s v="jeannies7867@yahoo.com"/>
    <s v="jean"/>
    <s v="thao"/>
    <s v="Stockton"/>
    <s v="CA"/>
    <n v="3748"/>
    <s v="tes"/>
    <x v="4"/>
    <x v="0"/>
    <s v="2024-01-08"/>
    <n v="500"/>
    <n v="846"/>
    <n v="23"/>
    <n v="0"/>
    <n v="15.78"/>
    <n v="0"/>
    <n v="-15.78"/>
    <n v="-15.78"/>
    <n v="-1"/>
    <n v="2.72"/>
    <n v="0.69"/>
    <n v="0"/>
    <n v="0"/>
    <s v="PAUSE"/>
  </r>
  <r>
    <s v="crkfain@yahoo.com"/>
    <s v="melissa"/>
    <s v="fain"/>
    <s v="Quincy"/>
    <s v="FL"/>
    <n v="3519"/>
    <s v="hpentetprise"/>
    <x v="9"/>
    <x v="0"/>
    <s v="2024-01-12"/>
    <n v="300"/>
    <n v="1528"/>
    <n v="66"/>
    <n v="1"/>
    <n v="52.38"/>
    <n v="37.04"/>
    <n v="-15.340000000000003"/>
    <n v="-15.340000000000003"/>
    <n v="-0.29285987017945786"/>
    <n v="4.32"/>
    <n v="0.79"/>
    <n v="52.38"/>
    <n v="1.5151515151515152E-2"/>
    <s v="SCALE"/>
  </r>
  <r>
    <s v="strisne@hotmail.com"/>
    <s v="norman"/>
    <s v="warner"/>
    <s v="Baton Rouge"/>
    <s v="LA"/>
    <n v="8000"/>
    <s v="afforda merchant services"/>
    <x v="17"/>
    <x v="0"/>
    <s v="2024-01-30"/>
    <n v="1000"/>
    <n v="533"/>
    <n v="9"/>
    <n v="1"/>
    <n v="6.89"/>
    <n v="62.8"/>
    <n v="55.91"/>
    <n v="55.91"/>
    <n v="8.1146589259796809"/>
    <n v="1.69"/>
    <n v="0.77"/>
    <n v="6.89"/>
    <n v="0.1111111111111111"/>
    <s v="SCALE"/>
  </r>
  <r>
    <s v="kenyalweaver@yahoo.com"/>
    <s v="kenya"/>
    <s v="weaver"/>
    <s v="Melbourne"/>
    <s v="FL"/>
    <n v="1625"/>
    <s v="assurant"/>
    <x v="13"/>
    <x v="0"/>
    <s v="2024-01-22"/>
    <n v="200"/>
    <n v="745"/>
    <n v="17"/>
    <n v="1"/>
    <n v="12.57"/>
    <n v="40.39"/>
    <n v="27.82"/>
    <n v="27.82"/>
    <n v="2.213206046141607"/>
    <n v="2.2799999999999998"/>
    <n v="0.74"/>
    <n v="12.57"/>
    <n v="5.8823529411764705E-2"/>
    <s v="SCALE"/>
  </r>
  <r>
    <s v="shirley_walters@bellsouth.net"/>
    <s v="shirley"/>
    <s v="walters"/>
    <s v="Montgomery"/>
    <s v="AL"/>
    <n v="2500"/>
    <s v="state of alabama"/>
    <x v="19"/>
    <x v="0"/>
    <s v="2024-01-21"/>
    <n v="400"/>
    <n v="1255"/>
    <n v="44"/>
    <n v="0"/>
    <n v="36.68"/>
    <n v="0"/>
    <n v="-36.68"/>
    <n v="-36.68"/>
    <n v="-1"/>
    <n v="3.51"/>
    <n v="0.83"/>
    <n v="0"/>
    <n v="0"/>
    <s v="PAUSE"/>
  </r>
  <r>
    <s v="gadgetgeekmods@live.com"/>
    <s v="charles"/>
    <s v="mosteller"/>
    <s v="Rock Hill"/>
    <s v="SC"/>
    <n v="4500"/>
    <s v="walmart"/>
    <x v="2"/>
    <x v="0"/>
    <s v="2024-01-08"/>
    <n v="700"/>
    <n v="1945"/>
    <n v="87"/>
    <n v="7"/>
    <n v="54.18"/>
    <n v="256.39"/>
    <n v="202.20999999999998"/>
    <n v="202.20999999999998"/>
    <n v="3.7321889996308597"/>
    <n v="4.47"/>
    <n v="0.62"/>
    <n v="7.74"/>
    <n v="8.0459770114942528E-2"/>
    <s v="SCALE"/>
  </r>
  <r>
    <s v="toriwallace83@yahoo.com"/>
    <s v="brandi"/>
    <s v="wallace"/>
    <s v="Windsor"/>
    <s v="CT"/>
    <n v="2100"/>
    <s v="delta t"/>
    <x v="7"/>
    <x v="0"/>
    <s v="2024-01-12"/>
    <n v="700"/>
    <n v="1031"/>
    <n v="21"/>
    <n v="1"/>
    <n v="13.71"/>
    <n v="44.64"/>
    <n v="30.93"/>
    <n v="30.93"/>
    <n v="2.2560175054704592"/>
    <n v="2.04"/>
    <n v="0.65"/>
    <n v="13.71"/>
    <n v="4.7619047619047616E-2"/>
    <s v="SCALE"/>
  </r>
  <r>
    <s v="christopherboyd41@yahoo.com"/>
    <s v="christophe"/>
    <s v="boyd"/>
    <s v="Justin"/>
    <s v="TX"/>
    <n v="4400"/>
    <s v="janna boyd"/>
    <x v="14"/>
    <x v="0"/>
    <s v="2024-01-20"/>
    <n v="600"/>
    <n v="1117"/>
    <n v="29"/>
    <n v="3"/>
    <n v="16"/>
    <n v="203.61"/>
    <n v="187.61"/>
    <n v="187.61"/>
    <n v="11.725625000000001"/>
    <n v="2.6"/>
    <n v="0.55000000000000004"/>
    <n v="5.33"/>
    <n v="0.10344827586206896"/>
    <s v="SCALE"/>
  </r>
  <r>
    <s v="larrywiggins38@yahoo.com"/>
    <s v="larry"/>
    <s v="wiggins"/>
    <s v="Suffolk"/>
    <s v="VA"/>
    <n v="4333"/>
    <s v="aerotek"/>
    <x v="18"/>
    <x v="0"/>
    <s v="2024-01-04"/>
    <n v="300"/>
    <n v="2164"/>
    <n v="97"/>
    <n v="8"/>
    <n v="78.709999999999994"/>
    <n v="410.24"/>
    <n v="331.53000000000003"/>
    <n v="331.53000000000003"/>
    <n v="4.212044212933554"/>
    <n v="4.4800000000000004"/>
    <n v="0.81"/>
    <n v="9.84"/>
    <n v="8.247422680412371E-2"/>
    <s v="SCALE"/>
  </r>
  <r>
    <s v="pmpjuc07@yahoo.com"/>
    <s v="elston"/>
    <s v="shelton"/>
    <s v="Chicago"/>
    <s v="IL"/>
    <n v="2900"/>
    <s v="methodist hospital"/>
    <x v="7"/>
    <x v="0"/>
    <s v="2024-01-24"/>
    <n v="500"/>
    <n v="1182"/>
    <n v="47"/>
    <n v="0"/>
    <n v="26.49"/>
    <n v="0"/>
    <n v="-26.49"/>
    <n v="-26.49"/>
    <n v="-1"/>
    <n v="3.98"/>
    <n v="0.56000000000000005"/>
    <n v="0"/>
    <n v="0"/>
    <s v="PAUSE"/>
  </r>
  <r>
    <s v="lupita69_2000@yahoo.com"/>
    <s v="maria"/>
    <s v="alvarez"/>
    <s v="San Diego"/>
    <s v="CA"/>
    <n v="2000"/>
    <s v="radychildrenshospital"/>
    <x v="18"/>
    <x v="0"/>
    <s v="2024-01-09"/>
    <n v="300"/>
    <n v="725"/>
    <n v="19"/>
    <n v="0"/>
    <n v="11.19"/>
    <n v="0"/>
    <n v="-11.19"/>
    <n v="-11.19"/>
    <n v="-1"/>
    <n v="2.62"/>
    <n v="0.59"/>
    <n v="0"/>
    <n v="0"/>
    <s v="PAUSE"/>
  </r>
  <r>
    <s v="mikenikes77@gmail.com"/>
    <s v="michael"/>
    <s v="smith"/>
    <s v="Fort Worth"/>
    <s v="TX"/>
    <n v="2038"/>
    <s v="continental foods"/>
    <x v="0"/>
    <x v="0"/>
    <s v="2024-01-14"/>
    <n v="600"/>
    <n v="2263"/>
    <n v="91"/>
    <n v="8"/>
    <n v="42.18"/>
    <n v="346.51"/>
    <n v="304.33"/>
    <n v="304.33"/>
    <n v="7.2150308202939781"/>
    <n v="4.0199999999999996"/>
    <n v="0.46"/>
    <n v="5.27"/>
    <n v="8.7912087912087919E-2"/>
    <s v="SCALE"/>
  </r>
  <r>
    <s v="missphilly80@gmail.com"/>
    <s v="dannette"/>
    <s v="mckie"/>
    <s v="Chester"/>
    <s v="PA"/>
    <n v="2500"/>
    <s v="us airways"/>
    <x v="8"/>
    <x v="0"/>
    <s v="2024-01-18"/>
    <n v="300"/>
    <n v="1999"/>
    <n v="80"/>
    <n v="9"/>
    <n v="44.95"/>
    <n v="671.19"/>
    <n v="626.24"/>
    <n v="626.24"/>
    <n v="13.931924360400444"/>
    <n v="4"/>
    <n v="0.56000000000000005"/>
    <n v="4.99"/>
    <n v="0.1125"/>
    <s v="SCALE"/>
  </r>
  <r>
    <s v="lelei@hotmail.com"/>
    <s v="julius"/>
    <s v="koech"/>
    <s v="Azusa"/>
    <s v="CA"/>
    <n v="1100"/>
    <s v="securitas usa inc"/>
    <x v="11"/>
    <x v="0"/>
    <s v="2024-01-17"/>
    <n v="400"/>
    <n v="967"/>
    <n v="15"/>
    <n v="1"/>
    <n v="10.06"/>
    <n v="53.88"/>
    <n v="43.82"/>
    <n v="43.82"/>
    <n v="4.355864811133201"/>
    <n v="1.55"/>
    <n v="0.67"/>
    <n v="10.06"/>
    <n v="6.6666666666666666E-2"/>
    <s v="SCALE"/>
  </r>
  <r>
    <s v="johnl1973@yahoo.com"/>
    <s v="jonathan"/>
    <s v="loya"/>
    <s v="Bloomfield"/>
    <s v="IN"/>
    <n v="3500"/>
    <s v="bloomington shuttle services"/>
    <x v="9"/>
    <x v="0"/>
    <s v="2024-01-04"/>
    <n v="300"/>
    <n v="1051"/>
    <n v="17"/>
    <n v="0"/>
    <n v="11.55"/>
    <n v="0"/>
    <n v="-11.55"/>
    <n v="-11.55"/>
    <n v="-1"/>
    <n v="1.62"/>
    <n v="0.68"/>
    <n v="0"/>
    <n v="0"/>
    <s v="PAUSE"/>
  </r>
  <r>
    <s v="kpj320@yahoo.com"/>
    <s v="kayla"/>
    <s v="jones"/>
    <s v="Houston"/>
    <s v="TX"/>
    <n v="2750"/>
    <s v="juan elvir"/>
    <x v="1"/>
    <x v="0"/>
    <s v="2024-01-27"/>
    <n v="100"/>
    <n v="1691"/>
    <n v="45"/>
    <n v="0"/>
    <n v="31.15"/>
    <n v="0"/>
    <n v="-31.15"/>
    <n v="-31.15"/>
    <n v="-1"/>
    <n v="2.66"/>
    <n v="0.69"/>
    <n v="0"/>
    <n v="0"/>
    <s v="PAUSE"/>
  </r>
  <r>
    <s v="ks213@hotmail.com"/>
    <s v="kosal"/>
    <s v="song"/>
    <s v="Long Beach"/>
    <s v="CA"/>
    <n v="2500"/>
    <s v="qspac industries"/>
    <x v="1"/>
    <x v="0"/>
    <s v="2024-01-26"/>
    <n v="200"/>
    <n v="981"/>
    <n v="31"/>
    <n v="3"/>
    <n v="13.18"/>
    <n v="142.69"/>
    <n v="129.51"/>
    <n v="129.51"/>
    <n v="9.8262518968133534"/>
    <n v="3.16"/>
    <n v="0.43"/>
    <n v="4.3899999999999997"/>
    <n v="9.6774193548387094E-2"/>
    <s v="SCALE"/>
  </r>
  <r>
    <s v="nicole_pettay@yahoo.com"/>
    <s v="nicole"/>
    <s v="pettay"/>
    <s v="Newark"/>
    <s v="OH"/>
    <n v="2000"/>
    <s v="rona homes"/>
    <x v="7"/>
    <x v="0"/>
    <s v="2024-01-02"/>
    <n v="1000"/>
    <n v="695"/>
    <n v="30"/>
    <n v="1"/>
    <n v="14.05"/>
    <n v="47.14"/>
    <n v="33.090000000000003"/>
    <n v="33.090000000000003"/>
    <n v="2.3551601423487547"/>
    <n v="4.32"/>
    <n v="0.47"/>
    <n v="14.05"/>
    <n v="3.3333333333333333E-2"/>
    <s v="SCALE"/>
  </r>
  <r>
    <s v="gerrein32@gmail.com"/>
    <s v="joseph"/>
    <s v="gerrein"/>
    <s v="Grove City"/>
    <s v="OH"/>
    <n v="2900"/>
    <s v="columbus castings"/>
    <x v="17"/>
    <x v="0"/>
    <s v="2024-01-28"/>
    <n v="600"/>
    <n v="871"/>
    <n v="25"/>
    <n v="0"/>
    <n v="16.75"/>
    <n v="0"/>
    <n v="-16.75"/>
    <n v="-16.75"/>
    <n v="-1"/>
    <n v="2.87"/>
    <n v="0.67"/>
    <n v="0"/>
    <n v="0"/>
    <s v="PAUSE"/>
  </r>
  <r>
    <s v="steviedarnellpalmer@gmail.com"/>
    <s v="stevie"/>
    <s v="palmer"/>
    <s v="Denver"/>
    <s v="CO"/>
    <n v="3100"/>
    <s v="adams schools 14"/>
    <x v="10"/>
    <x v="0"/>
    <s v="2024-01-18"/>
    <n v="800"/>
    <n v="972"/>
    <n v="38"/>
    <n v="0"/>
    <n v="26.64"/>
    <n v="0"/>
    <n v="-26.64"/>
    <n v="-26.64"/>
    <n v="-1"/>
    <n v="3.91"/>
    <n v="0.7"/>
    <n v="0"/>
    <n v="0"/>
    <s v="PAUSE"/>
  </r>
  <r>
    <s v="bmertz911@gmail.com"/>
    <s v="blake"/>
    <s v="mertz"/>
    <s v="Colorado Spri"/>
    <s v="CO"/>
    <n v="2000"/>
    <s v="penrose hospital"/>
    <x v="8"/>
    <x v="0"/>
    <s v="2024-01-24"/>
    <n v="200"/>
    <n v="1823"/>
    <n v="34"/>
    <n v="3"/>
    <n v="22.69"/>
    <n v="207.06"/>
    <n v="184.37"/>
    <n v="184.37"/>
    <n v="8.1256059938298808"/>
    <n v="1.87"/>
    <n v="0.67"/>
    <n v="7.56"/>
    <n v="8.8235294117647065E-2"/>
    <s v="SCALE"/>
  </r>
  <r>
    <s v="mesad1996@yahoo.com"/>
    <s v="diane"/>
    <s v="mesa"/>
    <s v="San Antonio"/>
    <s v="TX"/>
    <n v="2208"/>
    <s v="quest diagnostics"/>
    <x v="7"/>
    <x v="0"/>
    <s v="2024-01-18"/>
    <n v="700"/>
    <n v="1281"/>
    <n v="47"/>
    <n v="4"/>
    <n v="24.97"/>
    <n v="203.66"/>
    <n v="178.69"/>
    <n v="178.69"/>
    <n v="7.1561874249098922"/>
    <n v="3.67"/>
    <n v="0.53"/>
    <n v="6.24"/>
    <n v="8.5106382978723402E-2"/>
    <s v="SCALE"/>
  </r>
  <r>
    <s v="adf520@gmail.com"/>
    <s v="avery"/>
    <s v="fletcher"/>
    <s v="Houston"/>
    <s v="TX"/>
    <n v="1300"/>
    <s v="woodlandacresmiddl"/>
    <x v="6"/>
    <x v="0"/>
    <s v="2024-01-08"/>
    <n v="600"/>
    <n v="593"/>
    <n v="18"/>
    <n v="1"/>
    <n v="13.25"/>
    <n v="56.79"/>
    <n v="43.54"/>
    <n v="43.54"/>
    <n v="3.2860377358490567"/>
    <n v="3.04"/>
    <n v="0.74"/>
    <n v="13.25"/>
    <n v="5.5555555555555552E-2"/>
    <s v="SCALE"/>
  </r>
  <r>
    <s v="lseay98@yahoo.com"/>
    <s v="larry"/>
    <s v="seay"/>
    <s v="Miami"/>
    <s v="FL"/>
    <n v="3250"/>
    <s v="subway"/>
    <x v="4"/>
    <x v="0"/>
    <s v="2024-01-18"/>
    <n v="100"/>
    <n v="1763"/>
    <n v="35"/>
    <n v="0"/>
    <n v="24.12"/>
    <n v="0"/>
    <n v="-24.12"/>
    <n v="-24.12"/>
    <n v="-1"/>
    <n v="1.99"/>
    <n v="0.69"/>
    <n v="0"/>
    <n v="0"/>
    <s v="PAUSE"/>
  </r>
  <r>
    <s v="mode.atomique@gmail.com"/>
    <s v="sabrina"/>
    <s v="hernandez"/>
    <s v="West Covina"/>
    <s v="CA"/>
    <n v="2167"/>
    <s v="sabrina hernandez"/>
    <x v="7"/>
    <x v="0"/>
    <s v="2024-01-21"/>
    <n v="800"/>
    <n v="1602"/>
    <n v="55"/>
    <n v="1"/>
    <n v="34.56"/>
    <n v="64.33"/>
    <n v="29.769999999999996"/>
    <n v="29.769999999999996"/>
    <n v="0.8614004629629628"/>
    <n v="3.43"/>
    <n v="0.63"/>
    <n v="34.56"/>
    <n v="1.8181818181818181E-2"/>
    <s v="SCALE"/>
  </r>
  <r>
    <s v="nguyenalex999@yahoo.com"/>
    <s v="phillip"/>
    <s v="nguyen"/>
    <s v="Pittsburgh"/>
    <s v="PA"/>
    <n v="2583"/>
    <s v="minh restaurant"/>
    <x v="16"/>
    <x v="0"/>
    <s v="2024-01-16"/>
    <n v="200"/>
    <n v="991"/>
    <n v="29"/>
    <n v="2"/>
    <n v="15.46"/>
    <n v="119.58"/>
    <n v="104.12"/>
    <n v="104.12"/>
    <n v="6.7347994825355757"/>
    <n v="2.93"/>
    <n v="0.53"/>
    <n v="7.73"/>
    <n v="6.8965517241379309E-2"/>
    <s v="SCALE"/>
  </r>
  <r>
    <s v="hollywatson6551@yahoo.com"/>
    <s v="holly"/>
    <s v="watson"/>
    <s v="Cuero"/>
    <s v="TX"/>
    <n v="1500"/>
    <s v="cuero community hospital"/>
    <x v="14"/>
    <x v="0"/>
    <s v="2024-01-24"/>
    <n v="600"/>
    <n v="1868"/>
    <n v="47"/>
    <n v="5"/>
    <n v="19.82"/>
    <n v="199.35"/>
    <n v="179.53"/>
    <n v="179.53"/>
    <n v="9.0580221997981845"/>
    <n v="2.52"/>
    <n v="0.42"/>
    <n v="3.96"/>
    <n v="0.10638297872340426"/>
    <s v="SCALE"/>
  </r>
  <r>
    <s v="xteina_rajsavong@yahoo.com"/>
    <s v="teina"/>
    <s v="rajsavong"/>
    <s v="Salt Lake Cit"/>
    <s v="UT"/>
    <n v="3900"/>
    <s v="bd medical"/>
    <x v="4"/>
    <x v="0"/>
    <s v="2024-01-12"/>
    <n v="1000"/>
    <n v="807"/>
    <n v="23"/>
    <n v="0"/>
    <n v="18.149999999999999"/>
    <n v="0"/>
    <n v="-18.149999999999999"/>
    <n v="-18.149999999999999"/>
    <n v="-1"/>
    <n v="2.85"/>
    <n v="0.79"/>
    <n v="0"/>
    <n v="0"/>
    <s v="PAUSE"/>
  </r>
  <r>
    <s v="solaistarr@yahoo.com"/>
    <s v="solai"/>
    <s v="taliaferro"/>
    <s v="Concord"/>
    <s v="CA"/>
    <n v="3300"/>
    <s v="disablity"/>
    <x v="19"/>
    <x v="0"/>
    <s v="2024-01-09"/>
    <n v="100"/>
    <n v="2076"/>
    <n v="88"/>
    <n v="3"/>
    <n v="70.58"/>
    <n v="159.54"/>
    <n v="88.96"/>
    <n v="88.96"/>
    <n v="1.2604137149334089"/>
    <n v="4.24"/>
    <n v="0.8"/>
    <n v="23.53"/>
    <n v="3.4090909090909088E-2"/>
    <s v="SCALE"/>
  </r>
  <r>
    <s v="lynice.lewis@yahoo.com"/>
    <s v="lynice"/>
    <s v="lewis"/>
    <s v="Huntsville"/>
    <s v="AL"/>
    <n v="1600"/>
    <s v="alabama a and m university"/>
    <x v="1"/>
    <x v="0"/>
    <s v="2024-01-15"/>
    <n v="600"/>
    <n v="2135"/>
    <n v="51"/>
    <n v="5"/>
    <n v="27"/>
    <n v="263.98"/>
    <n v="236.98000000000002"/>
    <n v="236.98000000000002"/>
    <n v="8.7770370370370383"/>
    <n v="2.39"/>
    <n v="0.53"/>
    <n v="5.4"/>
    <n v="9.8039215686274508E-2"/>
    <s v="SCALE"/>
  </r>
  <r>
    <s v="azbutterfly803@yahoo.com"/>
    <s v="amy"/>
    <s v="carlson"/>
    <s v="Chandler"/>
    <s v="AZ"/>
    <n v="1700"/>
    <s v="walmart"/>
    <x v="11"/>
    <x v="0"/>
    <s v="2024-01-14"/>
    <n v="300"/>
    <n v="672"/>
    <n v="29"/>
    <n v="1"/>
    <n v="22.65"/>
    <n v="53.63"/>
    <n v="30.980000000000004"/>
    <n v="30.980000000000004"/>
    <n v="1.3677704194260489"/>
    <n v="4.32"/>
    <n v="0.78"/>
    <n v="22.65"/>
    <n v="3.4482758620689655E-2"/>
    <s v="SCALE"/>
  </r>
  <r>
    <s v="vynalajadia@gmail.com"/>
    <s v="kavyna"/>
    <s v="raper"/>
    <s v="Norfolk"/>
    <s v="VA"/>
    <n v="1500"/>
    <s v="larry's appliance"/>
    <x v="3"/>
    <x v="0"/>
    <s v="2024-01-23"/>
    <n v="800"/>
    <n v="2127"/>
    <n v="43"/>
    <n v="0"/>
    <n v="18.86"/>
    <n v="0"/>
    <n v="-18.86"/>
    <n v="-18.86"/>
    <n v="-1"/>
    <n v="2.02"/>
    <n v="0.44"/>
    <n v="0"/>
    <n v="0"/>
    <s v="PAUSE"/>
  </r>
  <r>
    <s v="jamyad2003@yahoo.com"/>
    <s v="jamia"/>
    <s v="harrell"/>
    <s v="Saint Louis"/>
    <s v="MO"/>
    <n v="1625"/>
    <s v="lss"/>
    <x v="3"/>
    <x v="0"/>
    <s v="2024-01-28"/>
    <n v="700"/>
    <n v="2172"/>
    <n v="92"/>
    <n v="7"/>
    <n v="58.36"/>
    <n v="433.82"/>
    <n v="375.46"/>
    <n v="375.46"/>
    <n v="6.433516106922549"/>
    <n v="4.24"/>
    <n v="0.63"/>
    <n v="8.34"/>
    <n v="7.6086956521739135E-2"/>
    <s v="SCALE"/>
  </r>
  <r>
    <s v="beckysbarlow@hotmail.com"/>
    <s v="rebecca"/>
    <s v="barlow"/>
    <s v="North Pole"/>
    <s v="AK"/>
    <n v="1736"/>
    <s v="kendall auto"/>
    <x v="3"/>
    <x v="0"/>
    <s v="2024-01-17"/>
    <n v="700"/>
    <n v="1699"/>
    <n v="71"/>
    <n v="7"/>
    <n v="44.75"/>
    <n v="367.07"/>
    <n v="322.32"/>
    <n v="322.32"/>
    <n v="7.2026815642458102"/>
    <n v="4.18"/>
    <n v="0.63"/>
    <n v="6.39"/>
    <n v="9.8591549295774641E-2"/>
    <s v="SCALE"/>
  </r>
  <r>
    <s v="thesunthemoonandthestars@msn.com"/>
    <s v="gabrielle"/>
    <s v="carroll"/>
    <s v="Aurora"/>
    <s v="CO"/>
    <n v="4300"/>
    <s v="sprint"/>
    <x v="0"/>
    <x v="0"/>
    <s v="2024-01-17"/>
    <n v="1000"/>
    <n v="1521"/>
    <n v="33"/>
    <n v="0"/>
    <n v="22.13"/>
    <n v="0"/>
    <n v="-22.13"/>
    <n v="-22.13"/>
    <n v="-1"/>
    <n v="2.17"/>
    <n v="0.67"/>
    <n v="0"/>
    <n v="0"/>
    <s v="PAUSE"/>
  </r>
  <r>
    <s v="taylor24toy@aol.com"/>
    <s v="roy"/>
    <s v="taylor"/>
    <s v="Grandview"/>
    <s v="MO"/>
    <n v="2000"/>
    <s v="quik trip"/>
    <x v="3"/>
    <x v="0"/>
    <s v="2024-01-18"/>
    <n v="500"/>
    <n v="1470"/>
    <n v="24"/>
    <n v="0"/>
    <n v="12.91"/>
    <n v="0"/>
    <n v="-12.91"/>
    <n v="-12.91"/>
    <n v="-1"/>
    <n v="1.63"/>
    <n v="0.54"/>
    <n v="0"/>
    <n v="0"/>
    <s v="PAUSE"/>
  </r>
  <r>
    <s v="barbymenahem@hotmail.com"/>
    <s v="barbara"/>
    <s v="rodriguez"/>
    <s v="Fort Lauderda"/>
    <s v="FL"/>
    <n v="2150"/>
    <s v="law office of efrain cortes"/>
    <x v="18"/>
    <x v="0"/>
    <s v="2024-01-20"/>
    <n v="100"/>
    <n v="1347"/>
    <n v="39"/>
    <n v="0"/>
    <n v="26.2"/>
    <n v="0"/>
    <n v="-26.2"/>
    <n v="-26.2"/>
    <n v="-1"/>
    <n v="2.9"/>
    <n v="0.67"/>
    <n v="0"/>
    <n v="0"/>
    <s v="PAUSE"/>
  </r>
  <r>
    <s v="dreamr19@gmail.com"/>
    <s v="andrea"/>
    <s v="ritter"/>
    <s v="Bartlett"/>
    <s v="IL"/>
    <n v="3083"/>
    <s v="lieberman management services"/>
    <x v="8"/>
    <x v="0"/>
    <s v="2024-01-04"/>
    <n v="200"/>
    <n v="1699"/>
    <n v="61"/>
    <n v="2"/>
    <n v="32.450000000000003"/>
    <n v="93.58"/>
    <n v="61.129999999999995"/>
    <n v="61.129999999999995"/>
    <n v="1.8838212634822802"/>
    <n v="3.59"/>
    <n v="0.53"/>
    <n v="16.23"/>
    <n v="3.2786885245901641E-2"/>
    <s v="SCALE"/>
  </r>
  <r>
    <s v="diontre01@yahoo.com"/>
    <s v="diontre"/>
    <s v="sanders"/>
    <s v="Savannah"/>
    <s v="GA"/>
    <n v="7480"/>
    <s v="diamond staffing"/>
    <x v="18"/>
    <x v="0"/>
    <s v="2024-01-07"/>
    <n v="300"/>
    <n v="784"/>
    <n v="21"/>
    <n v="2"/>
    <n v="11.7"/>
    <n v="112.45"/>
    <n v="100.75"/>
    <n v="100.75"/>
    <n v="8.6111111111111125"/>
    <n v="2.68"/>
    <n v="0.56000000000000005"/>
    <n v="5.85"/>
    <n v="9.5238095238095233E-2"/>
    <s v="SCALE"/>
  </r>
  <r>
    <s v="dacker24@aol.com"/>
    <s v="denise"/>
    <s v="ackerson"/>
    <s v="Tucson"/>
    <s v="AZ"/>
    <n v="1700"/>
    <s v="cci careers"/>
    <x v="5"/>
    <x v="0"/>
    <s v="2024-01-09"/>
    <n v="400"/>
    <n v="1228"/>
    <n v="32"/>
    <n v="0"/>
    <n v="19.920000000000002"/>
    <n v="0"/>
    <n v="-19.920000000000002"/>
    <n v="-19.920000000000002"/>
    <n v="-1"/>
    <n v="2.61"/>
    <n v="0.62"/>
    <n v="0"/>
    <n v="0"/>
    <s v="PAUSE"/>
  </r>
  <r>
    <s v="debstokes54@yahoo.com"/>
    <s v="deborah"/>
    <s v="stokes"/>
    <s v="Castle Rock"/>
    <s v="CO"/>
    <n v="2167"/>
    <s v="home instead senior care"/>
    <x v="5"/>
    <x v="0"/>
    <s v="2024-01-19"/>
    <n v="100"/>
    <n v="1196"/>
    <n v="19"/>
    <n v="1"/>
    <n v="11.82"/>
    <n v="39.81"/>
    <n v="27.990000000000002"/>
    <n v="27.990000000000002"/>
    <n v="2.3680203045685282"/>
    <n v="1.59"/>
    <n v="0.62"/>
    <n v="11.82"/>
    <n v="5.2631578947368418E-2"/>
    <s v="SCALE"/>
  </r>
  <r>
    <s v="bekarama@yahoo.com"/>
    <s v="becky"/>
    <s v="davis"/>
    <s v="San Jose"/>
    <s v="CA"/>
    <n v="1733"/>
    <s v="ihss"/>
    <x v="12"/>
    <x v="0"/>
    <s v="2024-01-22"/>
    <n v="700"/>
    <n v="967"/>
    <n v="29"/>
    <n v="2"/>
    <n v="17.93"/>
    <n v="109.35"/>
    <n v="91.419999999999987"/>
    <n v="91.419999999999987"/>
    <n v="5.0987172336865578"/>
    <n v="3"/>
    <n v="0.62"/>
    <n v="8.9600000000000009"/>
    <n v="6.8965517241379309E-2"/>
    <s v="SCALE"/>
  </r>
  <r>
    <s v="brian.mays@gmail.com"/>
    <s v="brian"/>
    <s v="mays"/>
    <s v="Vienna"/>
    <s v="VA"/>
    <n v="2250"/>
    <s v="questel"/>
    <x v="1"/>
    <x v="0"/>
    <s v="2024-01-04"/>
    <n v="200"/>
    <n v="1856"/>
    <n v="66"/>
    <n v="7"/>
    <n v="48.27"/>
    <n v="260.77"/>
    <n v="212.49999999999997"/>
    <n v="212.49999999999997"/>
    <n v="4.402320281748497"/>
    <n v="3.56"/>
    <n v="0.73"/>
    <n v="6.9"/>
    <n v="0.10606060606060606"/>
    <s v="SCALE"/>
  </r>
  <r>
    <s v="jackjmrr9604@aol.com"/>
    <s v="jackie"/>
    <s v="morrison"/>
    <s v="Prescott"/>
    <s v="AZ"/>
    <n v="2600"/>
    <s v="las fuentes"/>
    <x v="2"/>
    <x v="0"/>
    <s v="2024-01-21"/>
    <n v="800"/>
    <n v="2492"/>
    <n v="62"/>
    <n v="2"/>
    <n v="46.93"/>
    <n v="100.96"/>
    <n v="54.029999999999994"/>
    <n v="54.029999999999994"/>
    <n v="1.1512891540592372"/>
    <n v="2.4900000000000002"/>
    <n v="0.76"/>
    <n v="23.46"/>
    <n v="3.2258064516129031E-2"/>
    <s v="SCALE"/>
  </r>
  <r>
    <s v="a_lterry@yahoo.com"/>
    <s v="anquinchet"/>
    <s v="terry"/>
    <s v="North Charles"/>
    <s v="SC"/>
    <n v="4200"/>
    <s v="college of charleston"/>
    <x v="11"/>
    <x v="0"/>
    <s v="2024-01-19"/>
    <n v="300"/>
    <n v="949"/>
    <n v="39"/>
    <n v="1"/>
    <n v="19.73"/>
    <n v="56.93"/>
    <n v="37.200000000000003"/>
    <n v="37.200000000000003"/>
    <n v="1.88545362392296"/>
    <n v="4.1100000000000003"/>
    <n v="0.51"/>
    <n v="19.73"/>
    <n v="2.564102564102564E-2"/>
    <s v="SCALE"/>
  </r>
  <r>
    <s v="davidburgess@hotmail.com"/>
    <s v="david"/>
    <s v="burgess"/>
    <s v="San Jose"/>
    <s v="CA"/>
    <n v="4700"/>
    <s v="great american music"/>
    <x v="17"/>
    <x v="0"/>
    <s v="2024-01-09"/>
    <n v="800"/>
    <n v="981"/>
    <n v="33"/>
    <n v="0"/>
    <n v="24.86"/>
    <n v="0"/>
    <n v="-24.86"/>
    <n v="-24.86"/>
    <n v="-1"/>
    <n v="3.36"/>
    <n v="0.75"/>
    <n v="0"/>
    <n v="0"/>
    <s v="PAUSE"/>
  </r>
  <r>
    <s v="eurijen@yahoo.com"/>
    <s v="jennifer"/>
    <s v="calma"/>
    <s v="Bloomingdale"/>
    <s v="IL"/>
    <n v="2000"/>
    <s v="let us care montessori school"/>
    <x v="11"/>
    <x v="0"/>
    <s v="2024-01-21"/>
    <n v="800"/>
    <n v="1336"/>
    <n v="26"/>
    <n v="0"/>
    <n v="16.190000000000001"/>
    <n v="0"/>
    <n v="-16.190000000000001"/>
    <n v="-16.190000000000001"/>
    <n v="-1"/>
    <n v="1.95"/>
    <n v="0.62"/>
    <n v="0"/>
    <n v="0"/>
    <s v="PAUSE"/>
  </r>
  <r>
    <s v="wilsey58@hotmail.com"/>
    <s v="georgia"/>
    <s v="wilson"/>
    <s v="Quakertown"/>
    <s v="PA"/>
    <n v="2200"/>
    <s v="staples"/>
    <x v="4"/>
    <x v="0"/>
    <s v="2024-01-11"/>
    <n v="400"/>
    <n v="1096"/>
    <n v="47"/>
    <n v="2"/>
    <n v="24.69"/>
    <n v="74.41"/>
    <n v="49.72"/>
    <n v="49.72"/>
    <n v="2.0137707573916566"/>
    <n v="4.29"/>
    <n v="0.53"/>
    <n v="12.34"/>
    <n v="4.2553191489361701E-2"/>
    <s v="SCALE"/>
  </r>
  <r>
    <s v="knjupiter@yahoo.com"/>
    <s v="kimberly"/>
    <s v="jupiter"/>
    <s v="Donaldsonvill"/>
    <s v="LA"/>
    <n v="4700"/>
    <s v="the scotts company"/>
    <x v="8"/>
    <x v="0"/>
    <s v="2024-01-22"/>
    <n v="100"/>
    <n v="982"/>
    <n v="28"/>
    <n v="2"/>
    <n v="11.61"/>
    <n v="102.14"/>
    <n v="90.53"/>
    <n v="90.53"/>
    <n v="7.7975882859603791"/>
    <n v="2.85"/>
    <n v="0.41"/>
    <n v="5.8"/>
    <n v="7.1428571428571425E-2"/>
    <s v="SCALE"/>
  </r>
  <r>
    <s v="deshawnsmichael@gmail.com"/>
    <s v="michael"/>
    <s v="swindle"/>
    <s v="Lubbock"/>
    <s v="TX"/>
    <n v="1499"/>
    <s v="usps"/>
    <x v="8"/>
    <x v="0"/>
    <s v="2024-01-21"/>
    <n v="100"/>
    <n v="2440"/>
    <n v="52"/>
    <n v="0"/>
    <n v="31.18"/>
    <n v="0"/>
    <n v="-31.18"/>
    <n v="-31.18"/>
    <n v="-1"/>
    <n v="2.13"/>
    <n v="0.6"/>
    <n v="0"/>
    <n v="0"/>
    <s v="PAUSE"/>
  </r>
  <r>
    <s v="viamonteleonel@aol.com"/>
    <s v="leonel"/>
    <s v="viamonte"/>
    <s v="Lake Worth"/>
    <s v="FL"/>
    <n v="2080"/>
    <s v="southern resturant"/>
    <x v="7"/>
    <x v="0"/>
    <s v="2024-01-29"/>
    <n v="200"/>
    <n v="1529"/>
    <n v="47"/>
    <n v="0"/>
    <n v="32.869999999999997"/>
    <n v="0"/>
    <n v="-32.869999999999997"/>
    <n v="-32.869999999999997"/>
    <n v="-1"/>
    <n v="3.07"/>
    <n v="0.7"/>
    <n v="0"/>
    <n v="0"/>
    <s v="PAUSE"/>
  </r>
  <r>
    <s v="fayealston28@yahoo.com"/>
    <s v="miranda"/>
    <s v="alston"/>
    <s v="Raleigh"/>
    <s v="NC"/>
    <n v="3800"/>
    <s v="metabank memphis"/>
    <x v="9"/>
    <x v="0"/>
    <s v="2024-01-22"/>
    <n v="200"/>
    <n v="1847"/>
    <n v="27"/>
    <n v="1"/>
    <n v="19.52"/>
    <n v="49.66"/>
    <n v="30.139999999999997"/>
    <n v="30.139999999999997"/>
    <n v="1.5440573770491801"/>
    <n v="1.46"/>
    <n v="0.72"/>
    <n v="19.52"/>
    <n v="3.7037037037037035E-2"/>
    <s v="SCALE"/>
  </r>
  <r>
    <s v="erikjhinton@yahoo.com"/>
    <s v="erik"/>
    <s v="hinton"/>
    <s v="Fayetteville"/>
    <s v="NC"/>
    <n v="3000"/>
    <s v="rapha primary care"/>
    <x v="2"/>
    <x v="0"/>
    <s v="2024-01-01"/>
    <n v="700"/>
    <n v="1969"/>
    <n v="58"/>
    <n v="0"/>
    <n v="37.46"/>
    <n v="0"/>
    <n v="-37.46"/>
    <n v="-37.46"/>
    <n v="-1"/>
    <n v="2.95"/>
    <n v="0.65"/>
    <n v="0"/>
    <n v="0"/>
    <s v="PAUSE"/>
  </r>
  <r>
    <s v="evelynworking@gmail.com"/>
    <s v="evelyn"/>
    <s v="williams"/>
    <s v="Aiken"/>
    <s v="SC"/>
    <n v="3900"/>
    <s v="gasnel e bryan"/>
    <x v="8"/>
    <x v="0"/>
    <s v="2024-01-29"/>
    <n v="1000"/>
    <n v="980"/>
    <n v="29"/>
    <n v="0"/>
    <n v="17.989999999999998"/>
    <n v="0"/>
    <n v="-17.989999999999998"/>
    <n v="-17.989999999999998"/>
    <n v="-1"/>
    <n v="2.96"/>
    <n v="0.62"/>
    <n v="0"/>
    <n v="0"/>
    <s v="PAUSE"/>
  </r>
  <r>
    <s v="janicecwagner@gmail.com"/>
    <s v="janice"/>
    <s v="wagner"/>
    <s v="Sacramento"/>
    <s v="CA"/>
    <n v="1300"/>
    <s v="franklin simon"/>
    <x v="7"/>
    <x v="0"/>
    <s v="2024-01-10"/>
    <n v="800"/>
    <n v="1683"/>
    <n v="26"/>
    <n v="1"/>
    <n v="19.77"/>
    <n v="49.33"/>
    <n v="29.56"/>
    <n v="29.56"/>
    <n v="1.4951947395042995"/>
    <n v="1.54"/>
    <n v="0.76"/>
    <n v="19.77"/>
    <n v="3.8461538461538464E-2"/>
    <s v="SCALE"/>
  </r>
  <r>
    <s v="imadocc@yahoo.com"/>
    <s v="imad"/>
    <s v="attallah"/>
    <s v="Wixom"/>
    <s v="MI"/>
    <n v="3200"/>
    <s v="me"/>
    <x v="3"/>
    <x v="0"/>
    <s v="2024-01-18"/>
    <n v="500"/>
    <n v="1600"/>
    <n v="56"/>
    <n v="2"/>
    <n v="44.61"/>
    <n v="113.33"/>
    <n v="68.72"/>
    <n v="68.72"/>
    <n v="1.5404617798699842"/>
    <n v="3.5"/>
    <n v="0.8"/>
    <n v="22.3"/>
    <n v="3.5714285714285712E-2"/>
    <s v="SCALE"/>
  </r>
  <r>
    <s v="docruck48@aol.com"/>
    <s v="aurora"/>
    <s v="ruckman"/>
    <s v="Palatine"/>
    <s v="IL"/>
    <n v="5000"/>
    <s v="aflac"/>
    <x v="10"/>
    <x v="0"/>
    <s v="2024-01-24"/>
    <n v="600"/>
    <n v="1964"/>
    <n v="70"/>
    <n v="2"/>
    <n v="44.93"/>
    <n v="120.91"/>
    <n v="75.97999999999999"/>
    <n v="75.97999999999999"/>
    <n v="1.6910750055642108"/>
    <n v="3.56"/>
    <n v="0.64"/>
    <n v="22.46"/>
    <n v="2.8571428571428571E-2"/>
    <s v="SCALE"/>
  </r>
  <r>
    <s v="libiarod@hotmail.com"/>
    <s v="libia"/>
    <s v="rodrigues"/>
    <s v="Newark"/>
    <s v="NJ"/>
    <n v="2000"/>
    <s v="littlerock airforce base"/>
    <x v="0"/>
    <x v="0"/>
    <s v="2024-01-27"/>
    <n v="100"/>
    <n v="953"/>
    <n v="33"/>
    <n v="0"/>
    <n v="27.43"/>
    <n v="0"/>
    <n v="-27.43"/>
    <n v="-27.43"/>
    <n v="-1"/>
    <n v="3.46"/>
    <n v="0.83"/>
    <n v="0"/>
    <n v="0"/>
    <s v="PAUSE"/>
  </r>
  <r>
    <s v="dnarvel@gmail.com"/>
    <s v="david"/>
    <s v="narvel"/>
    <s v="Battle Ground"/>
    <s v="WA"/>
    <n v="4800"/>
    <s v="columbia credit union"/>
    <x v="15"/>
    <x v="0"/>
    <s v="2024-01-21"/>
    <n v="400"/>
    <n v="2218"/>
    <n v="80"/>
    <n v="1"/>
    <n v="46.58"/>
    <n v="45.94"/>
    <n v="-0.64000000000000057"/>
    <n v="-0.64000000000000057"/>
    <n v="-1.3739802490339214E-2"/>
    <n v="3.61"/>
    <n v="0.57999999999999996"/>
    <n v="46.58"/>
    <n v="1.2500000000000001E-2"/>
    <s v="SCALE"/>
  </r>
  <r>
    <s v="mr.rivers86@gmail.com"/>
    <s v="damen"/>
    <s v="rivers"/>
    <s v="Norfolk"/>
    <s v="VA"/>
    <n v="4500"/>
    <s v="usaa federal savings bank"/>
    <x v="3"/>
    <x v="0"/>
    <s v="2024-01-30"/>
    <n v="700"/>
    <n v="599"/>
    <n v="14"/>
    <n v="0"/>
    <n v="10.94"/>
    <n v="0"/>
    <n v="-10.94"/>
    <n v="-10.94"/>
    <n v="-1"/>
    <n v="2.34"/>
    <n v="0.78"/>
    <n v="0"/>
    <n v="0"/>
    <s v="PAUSE"/>
  </r>
  <r>
    <s v="missigordon74@gmail.com"/>
    <s v="melissa"/>
    <s v="gordan"/>
    <s v="Las Vegas"/>
    <s v="NV"/>
    <n v="1500"/>
    <s v="apria"/>
    <x v="5"/>
    <x v="0"/>
    <s v="2024-01-10"/>
    <n v="600"/>
    <n v="2061"/>
    <n v="73"/>
    <n v="3"/>
    <n v="39.28"/>
    <n v="105.44"/>
    <n v="66.16"/>
    <n v="66.16"/>
    <n v="1.6843177189409366"/>
    <n v="3.54"/>
    <n v="0.54"/>
    <n v="13.09"/>
    <n v="4.1095890410958902E-2"/>
    <s v="SCALE"/>
  </r>
  <r>
    <s v="mr.donald.brown24@gmail.com"/>
    <s v="donald"/>
    <s v="brown"/>
    <s v="Las Vegas"/>
    <s v="NV"/>
    <n v="2200"/>
    <s v="clearwire llc"/>
    <x v="13"/>
    <x v="0"/>
    <s v="2024-01-02"/>
    <n v="100"/>
    <n v="2098"/>
    <n v="79"/>
    <n v="2"/>
    <n v="55.68"/>
    <n v="127.01"/>
    <n v="71.330000000000013"/>
    <n v="71.330000000000013"/>
    <n v="1.2810704022988508"/>
    <n v="3.77"/>
    <n v="0.7"/>
    <n v="27.84"/>
    <n v="2.5316455696202531E-2"/>
    <s v="SCALE"/>
  </r>
  <r>
    <s v="bessy_185@hotmail.com"/>
    <s v="bessy"/>
    <s v="bernal"/>
    <s v="North Hills"/>
    <s v="CA"/>
    <n v="4416"/>
    <s v="studio city rehab"/>
    <x v="13"/>
    <x v="0"/>
    <s v="2024-01-13"/>
    <n v="500"/>
    <n v="675"/>
    <n v="21"/>
    <n v="0"/>
    <n v="13.2"/>
    <n v="0"/>
    <n v="-13.2"/>
    <n v="-13.2"/>
    <n v="-1"/>
    <n v="3.11"/>
    <n v="0.63"/>
    <n v="0"/>
    <n v="0"/>
    <s v="PAUSE"/>
  </r>
  <r>
    <s v="stumper65@gmail.com"/>
    <s v="charles"/>
    <s v="wallace"/>
    <s v="Springfield"/>
    <s v="IL"/>
    <n v="4500"/>
    <s v="arby's restaraunt"/>
    <x v="10"/>
    <x v="0"/>
    <s v="2024-01-30"/>
    <n v="400"/>
    <n v="2462"/>
    <n v="91"/>
    <n v="1"/>
    <n v="61.68"/>
    <n v="65.319999999999993"/>
    <n v="3.6399999999999935"/>
    <n v="3.6399999999999935"/>
    <n v="5.9014267185473306E-2"/>
    <n v="3.7"/>
    <n v="0.68"/>
    <n v="61.68"/>
    <n v="1.098901098901099E-2"/>
    <s v="SCALE"/>
  </r>
  <r>
    <s v="msjwave@yahoo.com"/>
    <s v="stephanie"/>
    <s v="mccall"/>
    <s v="Henderson"/>
    <s v="NC"/>
    <n v="4000"/>
    <s v="lowes home improvement"/>
    <x v="15"/>
    <x v="0"/>
    <s v="2024-01-16"/>
    <n v="300"/>
    <n v="1569"/>
    <n v="23"/>
    <n v="1"/>
    <n v="10.81"/>
    <n v="57.1"/>
    <n v="46.29"/>
    <n v="46.29"/>
    <n v="4.2821461609620721"/>
    <n v="1.47"/>
    <n v="0.47"/>
    <n v="10.81"/>
    <n v="4.3478260869565216E-2"/>
    <s v="SCALE"/>
  </r>
  <r>
    <s v="love_always206@hotmail.com"/>
    <s v="randi"/>
    <s v="russell"/>
    <s v="Morgan"/>
    <s v="UT"/>
    <n v="2800"/>
    <s v="wsw"/>
    <x v="2"/>
    <x v="0"/>
    <s v="2024-01-04"/>
    <n v="1000"/>
    <n v="1918"/>
    <n v="54"/>
    <n v="0"/>
    <n v="34.51"/>
    <n v="0"/>
    <n v="-34.51"/>
    <n v="-34.51"/>
    <n v="-1"/>
    <n v="2.82"/>
    <n v="0.64"/>
    <n v="0"/>
    <n v="0"/>
    <s v="PAUSE"/>
  </r>
  <r>
    <s v="kristirebecca@yahoo.com"/>
    <s v="kristi"/>
    <s v="hoover"/>
    <s v="Canton"/>
    <s v="OH"/>
    <n v="1750"/>
    <s v="rbs citizens tional associatio"/>
    <x v="5"/>
    <x v="0"/>
    <s v="2024-01-14"/>
    <n v="1000"/>
    <n v="1235"/>
    <n v="20"/>
    <n v="0"/>
    <n v="11.85"/>
    <n v="0"/>
    <n v="-11.85"/>
    <n v="-11.85"/>
    <n v="-1"/>
    <n v="1.62"/>
    <n v="0.59"/>
    <n v="0"/>
    <n v="0"/>
    <s v="PAUSE"/>
  </r>
  <r>
    <s v="sunshine1724fun@yahoo.com"/>
    <s v="tereese"/>
    <s v="marshall"/>
    <s v="West Orange"/>
    <s v="NJ"/>
    <n v="3500"/>
    <s v="arc of essex county"/>
    <x v="17"/>
    <x v="0"/>
    <s v="2024-01-14"/>
    <n v="600"/>
    <n v="638"/>
    <n v="13"/>
    <n v="0"/>
    <n v="6.66"/>
    <n v="0"/>
    <n v="-6.66"/>
    <n v="-6.66"/>
    <n v="-1"/>
    <n v="2.04"/>
    <n v="0.51"/>
    <n v="0"/>
    <n v="0"/>
    <s v="PAUSE"/>
  </r>
  <r>
    <s v="palomino_nick@yahoo.com"/>
    <s v="nicomedes"/>
    <s v="palomino"/>
    <s v="Austin"/>
    <s v="TX"/>
    <n v="3900"/>
    <s v="marbridge villa"/>
    <x v="5"/>
    <x v="0"/>
    <s v="2024-01-27"/>
    <n v="600"/>
    <n v="1683"/>
    <n v="72"/>
    <n v="8"/>
    <n v="31.1"/>
    <n v="476.76"/>
    <n v="445.65999999999997"/>
    <n v="445.65999999999997"/>
    <n v="14.32990353697749"/>
    <n v="4.28"/>
    <n v="0.43"/>
    <n v="3.89"/>
    <n v="0.1111111111111111"/>
    <s v="SCALE"/>
  </r>
  <r>
    <s v="nadkins18@gmail.com"/>
    <s v="robert"/>
    <s v="mason"/>
    <s v="Orlinda"/>
    <s v="TN"/>
    <n v="3900"/>
    <s v="portland family care"/>
    <x v="19"/>
    <x v="0"/>
    <s v="2024-01-21"/>
    <n v="200"/>
    <n v="2414"/>
    <n v="54"/>
    <n v="0"/>
    <n v="24.59"/>
    <n v="0"/>
    <n v="-24.59"/>
    <n v="-24.59"/>
    <n v="-1"/>
    <n v="2.2400000000000002"/>
    <n v="0.46"/>
    <n v="0"/>
    <n v="0"/>
    <s v="PAUSE"/>
  </r>
  <r>
    <s v="rainmasters3@aol.com"/>
    <s v="john"/>
    <s v="masters"/>
    <s v="Beaumont"/>
    <s v="TX"/>
    <n v="1900"/>
    <s v="analytic stress"/>
    <x v="0"/>
    <x v="0"/>
    <s v="2024-01-08"/>
    <n v="700"/>
    <n v="2469"/>
    <n v="81"/>
    <n v="0"/>
    <n v="34.76"/>
    <n v="0"/>
    <n v="-34.76"/>
    <n v="-34.76"/>
    <n v="-1"/>
    <n v="3.28"/>
    <n v="0.43"/>
    <n v="0"/>
    <n v="0"/>
    <s v="PAUSE"/>
  </r>
  <r>
    <s v="rkrunyon@gmail.com"/>
    <s v="kim"/>
    <s v="runyon"/>
    <s v="Marion"/>
    <s v="OH"/>
    <n v="2492"/>
    <s v="social security"/>
    <x v="14"/>
    <x v="0"/>
    <s v="2024-01-15"/>
    <n v="100"/>
    <n v="1443"/>
    <n v="33"/>
    <n v="1"/>
    <n v="13.87"/>
    <n v="62.79"/>
    <n v="48.92"/>
    <n v="48.92"/>
    <n v="3.5270367700072103"/>
    <n v="2.29"/>
    <n v="0.42"/>
    <n v="13.87"/>
    <n v="3.0303030303030304E-2"/>
    <s v="SCALE"/>
  </r>
  <r>
    <s v="rtbookman@live.com"/>
    <s v="ronald"/>
    <s v="taylor"/>
    <s v="Fountain Hill"/>
    <s v="AZ"/>
    <n v="1500"/>
    <s v="goodwill"/>
    <x v="14"/>
    <x v="0"/>
    <s v="2024-01-25"/>
    <n v="700"/>
    <n v="1992"/>
    <n v="74"/>
    <n v="2"/>
    <n v="56.46"/>
    <n v="126.27"/>
    <n v="69.81"/>
    <n v="69.81"/>
    <n v="1.2364505844845908"/>
    <n v="3.71"/>
    <n v="0.76"/>
    <n v="28.23"/>
    <n v="2.7027027027027029E-2"/>
    <s v="SCALE"/>
  </r>
  <r>
    <s v="slaughter_tameeka@yahoo.com"/>
    <s v="tameeka"/>
    <s v="slaughter"/>
    <s v="Saint Louis"/>
    <s v="MO"/>
    <n v="2900"/>
    <s v="brighter daycare"/>
    <x v="9"/>
    <x v="0"/>
    <s v="2024-01-07"/>
    <n v="100"/>
    <n v="2183"/>
    <n v="40"/>
    <n v="0"/>
    <n v="17.96"/>
    <n v="0"/>
    <n v="-17.96"/>
    <n v="-17.96"/>
    <n v="-1"/>
    <n v="1.83"/>
    <n v="0.45"/>
    <n v="0"/>
    <n v="0"/>
    <s v="PAUSE"/>
  </r>
  <r>
    <s v="kirkzandra@hotmail.com"/>
    <s v="zandra"/>
    <s v="kirk"/>
    <s v="Tuskegee Inst"/>
    <s v="AL"/>
    <n v="2750"/>
    <s v="clumberland"/>
    <x v="9"/>
    <x v="0"/>
    <s v="2024-01-06"/>
    <n v="200"/>
    <n v="2424"/>
    <n v="60"/>
    <n v="5"/>
    <n v="30.97"/>
    <n v="223.06"/>
    <n v="192.09"/>
    <n v="192.09"/>
    <n v="6.2024539877300615"/>
    <n v="2.48"/>
    <n v="0.52"/>
    <n v="6.19"/>
    <n v="8.3333333333333329E-2"/>
    <s v="SCALE"/>
  </r>
  <r>
    <s v="ladonna0572@yahoo.com"/>
    <s v="ladonna"/>
    <s v="lybrook"/>
    <s v="Martin"/>
    <s v="TN"/>
    <n v="5988"/>
    <s v="weakley co. board of educ"/>
    <x v="12"/>
    <x v="0"/>
    <s v="2024-01-16"/>
    <n v="700"/>
    <n v="921"/>
    <n v="29"/>
    <n v="2"/>
    <n v="13.62"/>
    <n v="111.5"/>
    <n v="97.88"/>
    <n v="97.88"/>
    <n v="7.1864904552129225"/>
    <n v="3.15"/>
    <n v="0.47"/>
    <n v="6.81"/>
    <n v="6.8965517241379309E-2"/>
    <s v="SCALE"/>
  </r>
  <r>
    <s v="sierragregory31@yahoo.com"/>
    <s v="sierra"/>
    <s v="gregory"/>
    <s v="Apopka"/>
    <s v="FL"/>
    <n v="1700"/>
    <s v="attain"/>
    <x v="18"/>
    <x v="0"/>
    <s v="2024-01-08"/>
    <n v="600"/>
    <n v="1383"/>
    <n v="56"/>
    <n v="1"/>
    <n v="26.82"/>
    <n v="61.35"/>
    <n v="34.53"/>
    <n v="34.53"/>
    <n v="1.2874720357941836"/>
    <n v="4.05"/>
    <n v="0.48"/>
    <n v="26.82"/>
    <n v="1.7857142857142856E-2"/>
    <s v="SCALE"/>
  </r>
  <r>
    <s v="mikaellathabeautiful@yahoo.com"/>
    <s v="belinda"/>
    <s v="brown"/>
    <s v="New Orleans"/>
    <s v="LA"/>
    <n v="1750"/>
    <s v="teaching tots"/>
    <x v="15"/>
    <x v="0"/>
    <s v="2024-01-01"/>
    <n v="800"/>
    <n v="2015"/>
    <n v="59"/>
    <n v="7"/>
    <n v="42.61"/>
    <n v="421.47"/>
    <n v="378.86"/>
    <n v="378.86"/>
    <n v="8.8913400610185409"/>
    <n v="2.93"/>
    <n v="0.72"/>
    <n v="6.09"/>
    <n v="0.11864406779661017"/>
    <s v="SCALE"/>
  </r>
  <r>
    <s v="hope.hisatake@gmail.com"/>
    <s v="hope"/>
    <s v="hisatake"/>
    <s v="Fort Leonard"/>
    <s v="MO"/>
    <n v="2000"/>
    <s v="lt. scaffer"/>
    <x v="18"/>
    <x v="0"/>
    <s v="2024-01-05"/>
    <n v="700"/>
    <n v="778"/>
    <n v="26"/>
    <n v="1"/>
    <n v="12.59"/>
    <n v="73.87"/>
    <n v="61.28"/>
    <n v="61.28"/>
    <n v="4.8673550436854649"/>
    <n v="3.34"/>
    <n v="0.48"/>
    <n v="12.59"/>
    <n v="3.8461538461538464E-2"/>
    <s v="SCALE"/>
  </r>
  <r>
    <s v="dahlcolleen@yahoo.com"/>
    <s v="colleen"/>
    <s v="dahl"/>
    <s v="Levittown"/>
    <s v="PA"/>
    <n v="2817"/>
    <s v="metasource llc"/>
    <x v="1"/>
    <x v="0"/>
    <s v="2024-01-02"/>
    <n v="100"/>
    <n v="748"/>
    <n v="32"/>
    <n v="1"/>
    <n v="18.899999999999999"/>
    <n v="51.23"/>
    <n v="32.33"/>
    <n v="32.33"/>
    <n v="1.7105820105820106"/>
    <n v="4.28"/>
    <n v="0.59"/>
    <n v="18.899999999999999"/>
    <n v="3.125E-2"/>
    <s v="SCALE"/>
  </r>
  <r>
    <s v="rwolfe91@gmail.com"/>
    <s v="robert"/>
    <s v="wolfe"/>
    <s v="Mesa"/>
    <s v="AZ"/>
    <n v="1535"/>
    <s v="asap"/>
    <x v="9"/>
    <x v="0"/>
    <s v="2024-01-21"/>
    <n v="200"/>
    <n v="1370"/>
    <n v="28"/>
    <n v="0"/>
    <n v="22.9"/>
    <n v="0"/>
    <n v="-22.9"/>
    <n v="-22.9"/>
    <n v="-1"/>
    <n v="2.04"/>
    <n v="0.82"/>
    <n v="0"/>
    <n v="0"/>
    <s v="PAUSE"/>
  </r>
  <r>
    <s v="tpetrekovich@gmail.com"/>
    <s v="tara"/>
    <s v="haar"/>
    <s v="New Baden"/>
    <s v="IL"/>
    <n v="1250"/>
    <s v="child support"/>
    <x v="19"/>
    <x v="0"/>
    <s v="2024-01-21"/>
    <n v="700"/>
    <n v="1695"/>
    <n v="29"/>
    <n v="2"/>
    <n v="14.05"/>
    <n v="129.54"/>
    <n v="115.49"/>
    <n v="115.49"/>
    <n v="8.2199288256227749"/>
    <n v="1.71"/>
    <n v="0.48"/>
    <n v="7.02"/>
    <n v="6.8965517241379309E-2"/>
    <s v="SCALE"/>
  </r>
  <r>
    <s v="nikkipeterson96@yahoo.com"/>
    <s v="nikki"/>
    <s v="peterson"/>
    <s v="Caseyville"/>
    <s v="IL"/>
    <n v="5867"/>
    <s v="unemployment"/>
    <x v="11"/>
    <x v="0"/>
    <s v="2024-01-29"/>
    <n v="600"/>
    <n v="1383"/>
    <n v="40"/>
    <n v="0"/>
    <n v="23.48"/>
    <n v="0"/>
    <n v="-23.48"/>
    <n v="-23.48"/>
    <n v="-1"/>
    <n v="2.89"/>
    <n v="0.59"/>
    <n v="0"/>
    <n v="0"/>
    <s v="PAUSE"/>
  </r>
  <r>
    <s v="reigner@yrastorza.us"/>
    <s v="reigner"/>
    <s v="yrastorza"/>
    <s v="Oakland"/>
    <s v="CA"/>
    <n v="1250"/>
    <s v="teleperformance"/>
    <x v="15"/>
    <x v="0"/>
    <s v="2024-01-31"/>
    <n v="400"/>
    <n v="2463"/>
    <n v="85"/>
    <n v="3"/>
    <n v="41.26"/>
    <n v="205.36"/>
    <n v="164.10000000000002"/>
    <n v="164.10000000000002"/>
    <n v="3.9772176442074656"/>
    <n v="3.45"/>
    <n v="0.49"/>
    <n v="13.75"/>
    <n v="3.5294117647058823E-2"/>
    <s v="SCALE"/>
  </r>
  <r>
    <s v="arsenio_nelson@yahoo.com"/>
    <s v="arsenio"/>
    <s v="nelson"/>
    <s v="Jacksonville"/>
    <s v="FL"/>
    <n v="2300"/>
    <s v="ally"/>
    <x v="10"/>
    <x v="0"/>
    <s v="2024-01-19"/>
    <n v="700"/>
    <n v="1011"/>
    <n v="42"/>
    <n v="1"/>
    <n v="27.38"/>
    <n v="70.709999999999994"/>
    <n v="43.33"/>
    <n v="43.33"/>
    <n v="1.5825420014609204"/>
    <n v="4.1500000000000004"/>
    <n v="0.65"/>
    <n v="27.38"/>
    <n v="2.3809523809523808E-2"/>
    <s v="SCALE"/>
  </r>
  <r>
    <s v="raymondcarr@yahoo.com"/>
    <s v="raymond"/>
    <s v="carr"/>
    <s v="Tucson"/>
    <s v="AZ"/>
    <n v="2500"/>
    <s v="full color"/>
    <x v="7"/>
    <x v="0"/>
    <s v="2024-01-24"/>
    <n v="800"/>
    <n v="1635"/>
    <n v="32"/>
    <n v="0"/>
    <n v="17.77"/>
    <n v="0"/>
    <n v="-17.77"/>
    <n v="-17.77"/>
    <n v="-1"/>
    <n v="1.96"/>
    <n v="0.56000000000000005"/>
    <n v="0"/>
    <n v="0"/>
    <s v="PAUSE"/>
  </r>
  <r>
    <s v="murphytonya49@yahoo.com"/>
    <s v="tonya"/>
    <s v="murphy"/>
    <s v="Chicago"/>
    <s v="IL"/>
    <n v="1500"/>
    <s v="autozone"/>
    <x v="11"/>
    <x v="0"/>
    <s v="2024-01-06"/>
    <n v="600"/>
    <n v="2113"/>
    <n v="40"/>
    <n v="3"/>
    <n v="26.46"/>
    <n v="192.7"/>
    <n v="166.23999999999998"/>
    <n v="166.23999999999998"/>
    <n v="6.2826908541194246"/>
    <n v="1.89"/>
    <n v="0.66"/>
    <n v="8.82"/>
    <n v="7.4999999999999997E-2"/>
    <s v="SCALE"/>
  </r>
  <r>
    <s v="ledezmanegrete26@hotmail.com"/>
    <s v="jose"/>
    <s v="ledezma"/>
    <s v="American Fork"/>
    <s v="UT"/>
    <n v="3166"/>
    <s v="fort knox"/>
    <x v="18"/>
    <x v="0"/>
    <s v="2024-01-23"/>
    <n v="100"/>
    <n v="2123"/>
    <n v="62"/>
    <n v="2"/>
    <n v="25.97"/>
    <n v="82.7"/>
    <n v="56.730000000000004"/>
    <n v="56.730000000000004"/>
    <n v="2.1844435887562574"/>
    <n v="2.92"/>
    <n v="0.42"/>
    <n v="12.98"/>
    <n v="3.2258064516129031E-2"/>
    <s v="SCALE"/>
  </r>
  <r>
    <s v="airbornewife12@hotmail.com"/>
    <s v="stephanie"/>
    <s v="sears"/>
    <s v="Fort Campbell"/>
    <s v="KY"/>
    <n v="2500"/>
    <s v="merit medical"/>
    <x v="4"/>
    <x v="0"/>
    <s v="2024-01-18"/>
    <n v="400"/>
    <n v="1886"/>
    <n v="40"/>
    <n v="1"/>
    <n v="17.850000000000001"/>
    <n v="64.709999999999994"/>
    <n v="46.859999999999992"/>
    <n v="46.859999999999992"/>
    <n v="2.625210084033613"/>
    <n v="2.12"/>
    <n v="0.45"/>
    <n v="17.850000000000001"/>
    <n v="2.5000000000000001E-2"/>
    <s v="SCALE"/>
  </r>
  <r>
    <s v="charotombay@yahoo.com"/>
    <s v="charlene"/>
    <s v="keto"/>
    <s v="Granada Hills"/>
    <s v="CA"/>
    <n v="2167"/>
    <s v="ucp"/>
    <x v="6"/>
    <x v="0"/>
    <s v="2024-01-30"/>
    <n v="200"/>
    <n v="730"/>
    <n v="24"/>
    <n v="0"/>
    <n v="17.7"/>
    <n v="0"/>
    <n v="-17.7"/>
    <n v="-17.7"/>
    <n v="-1"/>
    <n v="3.29"/>
    <n v="0.74"/>
    <n v="0"/>
    <n v="0"/>
    <s v="PAUSE"/>
  </r>
  <r>
    <s v="apacrep85@yahoo.com"/>
    <s v="buddy"/>
    <s v="smiley"/>
    <s v="Saint Louis"/>
    <s v="MO"/>
    <n v="1500"/>
    <s v="yale enforcement"/>
    <x v="6"/>
    <x v="0"/>
    <s v="2024-01-19"/>
    <n v="500"/>
    <n v="1972"/>
    <n v="33"/>
    <n v="1"/>
    <n v="26.85"/>
    <n v="51.26"/>
    <n v="24.409999999999997"/>
    <n v="24.409999999999997"/>
    <n v="0.90912476722532576"/>
    <n v="1.67"/>
    <n v="0.81"/>
    <n v="26.85"/>
    <n v="3.0303030303030304E-2"/>
    <s v="SCALE"/>
  </r>
  <r>
    <s v="bmorgan486@hotmail.com"/>
    <s v="brittany"/>
    <s v="morgan"/>
    <s v="Cheshire"/>
    <s v="CT"/>
    <n v="4950"/>
    <s v="cri"/>
    <x v="12"/>
    <x v="0"/>
    <s v="2024-01-09"/>
    <n v="800"/>
    <n v="1601"/>
    <n v="39"/>
    <n v="0"/>
    <n v="32.42"/>
    <n v="0"/>
    <n v="-32.42"/>
    <n v="-32.42"/>
    <n v="-1"/>
    <n v="2.44"/>
    <n v="0.83"/>
    <n v="0"/>
    <n v="0"/>
    <s v="PAUSE"/>
  </r>
  <r>
    <s v="bedfordcheermom@msn.com"/>
    <s v="aundrea"/>
    <s v="arrington"/>
    <s v="Bedford"/>
    <s v="VA"/>
    <n v="3950"/>
    <s v="brenntag"/>
    <x v="7"/>
    <x v="0"/>
    <s v="2024-01-22"/>
    <n v="100"/>
    <n v="818"/>
    <n v="13"/>
    <n v="0"/>
    <n v="5.27"/>
    <n v="0"/>
    <n v="-5.27"/>
    <n v="-5.27"/>
    <n v="-1"/>
    <n v="1.59"/>
    <n v="0.41"/>
    <n v="0"/>
    <n v="0"/>
    <s v="PAUSE"/>
  </r>
  <r>
    <s v="daroncoon@aol.com"/>
    <s v="daron"/>
    <s v="coon"/>
    <s v="Riverside"/>
    <s v="CA"/>
    <n v="1928"/>
    <s v="wells fargo bank"/>
    <x v="3"/>
    <x v="0"/>
    <s v="2024-01-10"/>
    <n v="100"/>
    <n v="817"/>
    <n v="22"/>
    <n v="0"/>
    <n v="17.059999999999999"/>
    <n v="0"/>
    <n v="-17.059999999999999"/>
    <n v="-17.059999999999999"/>
    <n v="-1"/>
    <n v="2.69"/>
    <n v="0.78"/>
    <n v="0"/>
    <n v="0"/>
    <s v="PAUSE"/>
  </r>
  <r>
    <s v="briansritchie@yahoo.com"/>
    <s v="brian"/>
    <s v="ritchie"/>
    <s v="Batavia"/>
    <s v="OH"/>
    <n v="1750"/>
    <s v="clermont county juvcourt"/>
    <x v="10"/>
    <x v="0"/>
    <s v="2024-01-17"/>
    <n v="600"/>
    <n v="512"/>
    <n v="20"/>
    <n v="1"/>
    <n v="11.08"/>
    <n v="42.79"/>
    <n v="31.71"/>
    <n v="31.71"/>
    <n v="2.8619133574007223"/>
    <n v="3.91"/>
    <n v="0.55000000000000004"/>
    <n v="11.08"/>
    <n v="0.05"/>
    <s v="SCALE"/>
  </r>
  <r>
    <s v="brndcrs@yahoo.com"/>
    <s v="brenda"/>
    <s v="crouse"/>
    <s v="San Antonio"/>
    <s v="TX"/>
    <n v="1625"/>
    <s v="warren county special ser"/>
    <x v="11"/>
    <x v="0"/>
    <s v="2024-01-23"/>
    <n v="700"/>
    <n v="1208"/>
    <n v="43"/>
    <n v="0"/>
    <n v="17.7"/>
    <n v="0"/>
    <n v="-17.7"/>
    <n v="-17.7"/>
    <n v="-1"/>
    <n v="3.56"/>
    <n v="0.41"/>
    <n v="0"/>
    <n v="0"/>
    <s v="PAUSE"/>
  </r>
  <r>
    <s v="carmchee@yahoo.com"/>
    <s v="carmecita"/>
    <s v="nutlouis"/>
    <s v="Flagstaff"/>
    <s v="AZ"/>
    <n v="8667"/>
    <s v="wells fargo"/>
    <x v="12"/>
    <x v="0"/>
    <s v="2024-01-29"/>
    <n v="400"/>
    <n v="1208"/>
    <n v="52"/>
    <n v="0"/>
    <n v="44.09"/>
    <n v="0"/>
    <n v="-44.09"/>
    <n v="-44.09"/>
    <n v="-1"/>
    <n v="4.3"/>
    <n v="0.85"/>
    <n v="0"/>
    <n v="0"/>
    <s v="PAUSE"/>
  </r>
  <r>
    <s v="ericamcdonald23@gmail.com"/>
    <s v="erica"/>
    <s v="mcdonald"/>
    <s v="Huntsville"/>
    <s v="AL"/>
    <n v="3497"/>
    <s v="man alive"/>
    <x v="11"/>
    <x v="0"/>
    <s v="2024-01-24"/>
    <n v="300"/>
    <n v="1526"/>
    <n v="56"/>
    <n v="1"/>
    <n v="31.93"/>
    <n v="57.12"/>
    <n v="25.189999999999998"/>
    <n v="25.189999999999998"/>
    <n v="0.78891324772940796"/>
    <n v="3.67"/>
    <n v="0.56999999999999995"/>
    <n v="31.93"/>
    <n v="1.7857142857142856E-2"/>
    <s v="SCALE"/>
  </r>
  <r>
    <s v="flofhm@aol.com"/>
    <s v="floreed"/>
    <s v="mathews"/>
    <s v="Sylacauga"/>
    <s v="AL"/>
    <n v="1742"/>
    <s v="retirement"/>
    <x v="9"/>
    <x v="0"/>
    <s v="2024-01-03"/>
    <n v="1000"/>
    <n v="1542"/>
    <n v="24"/>
    <n v="2"/>
    <n v="18.09"/>
    <n v="140.36000000000001"/>
    <n v="122.27000000000001"/>
    <n v="122.27000000000001"/>
    <n v="6.7589828634604761"/>
    <n v="1.56"/>
    <n v="0.75"/>
    <n v="9.0399999999999991"/>
    <n v="8.3333333333333329E-2"/>
    <s v="SCALE"/>
  </r>
  <r>
    <s v="tinalou62@yahoo.com"/>
    <s v="tina"/>
    <s v="mccormick"/>
    <s v="Birmingham"/>
    <s v="AL"/>
    <n v="4992"/>
    <s v="princeton bmc"/>
    <x v="9"/>
    <x v="0"/>
    <s v="2024-01-06"/>
    <n v="100"/>
    <n v="2250"/>
    <n v="55"/>
    <n v="2"/>
    <n v="33.200000000000003"/>
    <n v="71.260000000000005"/>
    <n v="38.06"/>
    <n v="38.06"/>
    <n v="1.1463855421686746"/>
    <n v="2.44"/>
    <n v="0.6"/>
    <n v="16.600000000000001"/>
    <n v="3.6363636363636362E-2"/>
    <s v="SCALE"/>
  </r>
  <r>
    <s v="chispa3169@gmail.com"/>
    <s v="luz"/>
    <s v="rosado"/>
    <s v="Philadelphia"/>
    <s v="PA"/>
    <n v="3033"/>
    <s v="disabled"/>
    <x v="12"/>
    <x v="0"/>
    <s v="2024-01-28"/>
    <n v="700"/>
    <n v="2318"/>
    <n v="100"/>
    <n v="3"/>
    <n v="42.21"/>
    <n v="178.36"/>
    <n v="136.15"/>
    <n v="136.15"/>
    <n v="3.2255389718076284"/>
    <n v="4.3099999999999996"/>
    <n v="0.42"/>
    <n v="14.07"/>
    <n v="0.03"/>
    <s v="SCALE"/>
  </r>
  <r>
    <s v="julian296@msn.com"/>
    <s v="rhonda"/>
    <s v="declay"/>
    <s v="Phoenix"/>
    <s v="AZ"/>
    <n v="1525"/>
    <s v="mara villa care center"/>
    <x v="18"/>
    <x v="0"/>
    <s v="2024-01-11"/>
    <n v="100"/>
    <n v="1181"/>
    <n v="31"/>
    <n v="1"/>
    <n v="24.77"/>
    <n v="43.84"/>
    <n v="19.070000000000004"/>
    <n v="19.070000000000004"/>
    <n v="0.76988292289059368"/>
    <n v="2.62"/>
    <n v="0.8"/>
    <n v="24.77"/>
    <n v="3.2258064516129031E-2"/>
    <s v="SCALE"/>
  </r>
  <r>
    <s v="coltonrj@yahoo.com"/>
    <s v="alfredo"/>
    <s v="pop"/>
    <s v="Pittsburgh"/>
    <s v="PA"/>
    <n v="3500"/>
    <s v="social security disability"/>
    <x v="8"/>
    <x v="0"/>
    <s v="2024-01-15"/>
    <n v="300"/>
    <n v="1781"/>
    <n v="49"/>
    <n v="4"/>
    <n v="35.1"/>
    <n v="191.71"/>
    <n v="156.61000000000001"/>
    <n v="156.61000000000001"/>
    <n v="4.4618233618233623"/>
    <n v="2.75"/>
    <n v="0.72"/>
    <n v="8.7799999999999994"/>
    <n v="8.1632653061224483E-2"/>
    <s v="SCALE"/>
  </r>
  <r>
    <s v="chrisdel1982@gmail.com"/>
    <s v="christophe"/>
    <s v="delancey"/>
    <s v="Wilson"/>
    <s v="NC"/>
    <n v="1766"/>
    <s v="fike shipping"/>
    <x v="13"/>
    <x v="0"/>
    <s v="2024-01-21"/>
    <n v="200"/>
    <n v="738"/>
    <n v="29"/>
    <n v="3"/>
    <n v="11.8"/>
    <n v="120.44"/>
    <n v="108.64"/>
    <n v="108.64"/>
    <n v="9.2067796610169488"/>
    <n v="3.93"/>
    <n v="0.41"/>
    <n v="3.93"/>
    <n v="0.10344827586206896"/>
    <s v="SCALE"/>
  </r>
  <r>
    <s v="daltondickerson@gmail.com"/>
    <s v="dalton"/>
    <s v="dickerson"/>
    <s v="Saint Paul"/>
    <s v="MN"/>
    <n v="2600"/>
    <s v="record &amp; tape outlet"/>
    <x v="7"/>
    <x v="0"/>
    <s v="2024-01-17"/>
    <n v="100"/>
    <n v="2050"/>
    <n v="33"/>
    <n v="1"/>
    <n v="21.28"/>
    <n v="62.86"/>
    <n v="41.58"/>
    <n v="41.58"/>
    <n v="1.9539473684210524"/>
    <n v="1.61"/>
    <n v="0.64"/>
    <n v="21.28"/>
    <n v="3.0303030303030304E-2"/>
    <s v="SCALE"/>
  </r>
  <r>
    <s v="qasimz07@gmail.com"/>
    <s v="qasim"/>
    <s v="zafar"/>
    <s v="Chantilly"/>
    <s v="VA"/>
    <n v="3200"/>
    <s v="papa johns"/>
    <x v="7"/>
    <x v="0"/>
    <s v="2024-01-02"/>
    <n v="500"/>
    <n v="934"/>
    <n v="21"/>
    <n v="2"/>
    <n v="13.56"/>
    <n v="86.96"/>
    <n v="73.399999999999991"/>
    <n v="73.399999999999991"/>
    <n v="5.4129793510324475"/>
    <n v="2.25"/>
    <n v="0.65"/>
    <n v="6.78"/>
    <n v="9.5238095238095233E-2"/>
    <s v="SCALE"/>
  </r>
  <r>
    <s v="francisn@gmail.com"/>
    <s v="francis"/>
    <s v="harker"/>
    <s v="Cardwell"/>
    <s v="MO"/>
    <n v="1200"/>
    <s v="larry's markets"/>
    <x v="9"/>
    <x v="0"/>
    <s v="2024-01-16"/>
    <n v="100"/>
    <n v="2439"/>
    <n v="77"/>
    <n v="2"/>
    <n v="48.19"/>
    <n v="147.02000000000001"/>
    <n v="98.830000000000013"/>
    <n v="98.830000000000013"/>
    <n v="2.0508404233243414"/>
    <n v="3.16"/>
    <n v="0.63"/>
    <n v="24.1"/>
    <n v="2.5974025974025976E-2"/>
    <s v="SCALE"/>
  </r>
  <r>
    <s v="nakia.darrough@yahoo.com"/>
    <s v="nakia"/>
    <s v="darrough"/>
    <s v="Houston"/>
    <s v="TX"/>
    <n v="2000"/>
    <s v="corpro"/>
    <x v="19"/>
    <x v="0"/>
    <s v="2024-01-10"/>
    <n v="100"/>
    <n v="1351"/>
    <n v="56"/>
    <n v="1"/>
    <n v="38.369999999999997"/>
    <n v="74.819999999999993"/>
    <n v="36.449999999999996"/>
    <n v="36.449999999999996"/>
    <n v="0.94996090695856128"/>
    <n v="4.1500000000000004"/>
    <n v="0.69"/>
    <n v="38.369999999999997"/>
    <n v="1.7857142857142856E-2"/>
    <s v="SCALE"/>
  </r>
  <r>
    <s v="lisaramirez@gmail.com"/>
    <s v="lisa"/>
    <s v="ramirez"/>
    <s v="Camden"/>
    <s v="NJ"/>
    <n v="1500"/>
    <s v="parts and pieces"/>
    <x v="10"/>
    <x v="0"/>
    <s v="2024-01-11"/>
    <n v="500"/>
    <n v="2417"/>
    <n v="63"/>
    <n v="0"/>
    <n v="43.85"/>
    <n v="0"/>
    <n v="-43.85"/>
    <n v="-43.85"/>
    <n v="-1"/>
    <n v="2.61"/>
    <n v="0.7"/>
    <n v="0"/>
    <n v="0"/>
    <s v="PAUSE"/>
  </r>
  <r>
    <s v="rjsimmons006@yahoo.com"/>
    <s v="raynard"/>
    <s v="simmons"/>
    <s v="Ormond Beach"/>
    <s v="FL"/>
    <n v="3200"/>
    <s v="advanced media systems"/>
    <x v="9"/>
    <x v="0"/>
    <s v="2024-01-21"/>
    <n v="500"/>
    <n v="1984"/>
    <n v="56"/>
    <n v="2"/>
    <n v="46.81"/>
    <n v="75.8"/>
    <n v="28.989999999999995"/>
    <n v="28.989999999999995"/>
    <n v="0.61931211279641085"/>
    <n v="2.82"/>
    <n v="0.84"/>
    <n v="23.4"/>
    <n v="3.5714285714285712E-2"/>
    <s v="SCALE"/>
  </r>
  <r>
    <s v="ramonap@gmail.com"/>
    <s v="ramona"/>
    <s v="murphy"/>
    <s v="Douglassville"/>
    <s v="PA"/>
    <n v="1100"/>
    <s v="terra"/>
    <x v="13"/>
    <x v="0"/>
    <s v="2024-01-28"/>
    <n v="700"/>
    <n v="1474"/>
    <n v="58"/>
    <n v="0"/>
    <n v="30.53"/>
    <n v="0"/>
    <n v="-30.53"/>
    <n v="-30.53"/>
    <n v="-1"/>
    <n v="3.93"/>
    <n v="0.53"/>
    <n v="0"/>
    <n v="0"/>
    <s v="PAUSE"/>
  </r>
  <r>
    <s v="mariela1225@gmail.com"/>
    <s v="mariela"/>
    <s v="landa"/>
    <s v="Santa Ana"/>
    <s v="CA"/>
    <n v="3000"/>
    <s v="dr. pitter"/>
    <x v="3"/>
    <x v="0"/>
    <s v="2024-01-18"/>
    <n v="200"/>
    <n v="1778"/>
    <n v="39"/>
    <n v="0"/>
    <n v="27.68"/>
    <n v="0"/>
    <n v="-27.68"/>
    <n v="-27.68"/>
    <n v="-1"/>
    <n v="2.19"/>
    <n v="0.71"/>
    <n v="0"/>
    <n v="0"/>
    <s v="PAUSE"/>
  </r>
  <r>
    <s v="shtkitcrapcat@yahoo.com"/>
    <s v="ralph"/>
    <s v="sharp"/>
    <s v="Cedar City"/>
    <s v="UT"/>
    <n v="5500"/>
    <s v="bway corporation"/>
    <x v="13"/>
    <x v="0"/>
    <s v="2024-01-04"/>
    <n v="400"/>
    <n v="735"/>
    <n v="31"/>
    <n v="0"/>
    <n v="15.93"/>
    <n v="0"/>
    <n v="-15.93"/>
    <n v="-15.93"/>
    <n v="-1"/>
    <n v="4.22"/>
    <n v="0.51"/>
    <n v="0"/>
    <n v="0"/>
    <s v="PAUSE"/>
  </r>
  <r>
    <s v="starsdontfallxy@yahoo.com"/>
    <s v="crystal"/>
    <s v="young"/>
    <s v="Lake City"/>
    <s v="FL"/>
    <n v="1500"/>
    <s v="bright concepts"/>
    <x v="4"/>
    <x v="0"/>
    <s v="2024-01-14"/>
    <n v="200"/>
    <n v="2477"/>
    <n v="47"/>
    <n v="0"/>
    <n v="22.48"/>
    <n v="0"/>
    <n v="-22.48"/>
    <n v="-22.48"/>
    <n v="-1"/>
    <n v="1.9"/>
    <n v="0.48"/>
    <n v="0"/>
    <n v="0"/>
    <s v="PAUSE"/>
  </r>
  <r>
    <s v="gusdog.bridge@gmail.com"/>
    <s v="bridget"/>
    <s v="robertson"/>
    <s v="Loveland"/>
    <s v="CO"/>
    <n v="3000"/>
    <s v="intrado; inc"/>
    <x v="18"/>
    <x v="0"/>
    <s v="2024-01-23"/>
    <n v="200"/>
    <n v="1041"/>
    <n v="38"/>
    <n v="1"/>
    <n v="29.2"/>
    <n v="45.8"/>
    <n v="16.599999999999998"/>
    <n v="16.599999999999998"/>
    <n v="0.56849315068493145"/>
    <n v="3.65"/>
    <n v="0.77"/>
    <n v="29.2"/>
    <n v="2.6315789473684209E-2"/>
    <s v="SCALE"/>
  </r>
  <r>
    <s v="luckybluffy69@gmail.com"/>
    <s v="marya"/>
    <s v="brewer"/>
    <s v="Blacklick"/>
    <s v="OH"/>
    <n v="2500"/>
    <s v="kroger"/>
    <x v="10"/>
    <x v="0"/>
    <s v="2024-01-31"/>
    <n v="600"/>
    <n v="864"/>
    <n v="15"/>
    <n v="1"/>
    <n v="7.13"/>
    <n v="57.55"/>
    <n v="50.419999999999995"/>
    <n v="50.419999999999995"/>
    <n v="7.0715287517531547"/>
    <n v="1.74"/>
    <n v="0.48"/>
    <n v="7.13"/>
    <n v="6.6666666666666666E-2"/>
    <s v="SCALE"/>
  </r>
  <r>
    <s v="rothjeana48@yahoo.com"/>
    <s v="jeana"/>
    <s v="roth"/>
    <s v="Piqua"/>
    <s v="OH"/>
    <n v="1737"/>
    <s v="kid s ;earning place"/>
    <x v="12"/>
    <x v="0"/>
    <s v="2024-01-19"/>
    <n v="600"/>
    <n v="1860"/>
    <n v="65"/>
    <n v="6"/>
    <n v="33.61"/>
    <n v="281.60000000000002"/>
    <n v="247.99"/>
    <n v="247.99"/>
    <n v="7.3784587920261835"/>
    <n v="3.49"/>
    <n v="0.52"/>
    <n v="5.6"/>
    <n v="9.2307692307692313E-2"/>
    <s v="SCALE"/>
  </r>
  <r>
    <s v="roy.higginbotham@yahoo.com"/>
    <s v="roy"/>
    <s v="higginbotham"/>
    <s v="Dayton"/>
    <s v="OH"/>
    <n v="2500"/>
    <s v="ami security"/>
    <x v="0"/>
    <x v="0"/>
    <s v="2024-01-25"/>
    <n v="1000"/>
    <n v="2089"/>
    <n v="35"/>
    <n v="1"/>
    <n v="16.309999999999999"/>
    <n v="36.51"/>
    <n v="20.2"/>
    <n v="20.2"/>
    <n v="1.2385039852851012"/>
    <n v="1.68"/>
    <n v="0.47"/>
    <n v="16.309999999999999"/>
    <n v="2.8571428571428571E-2"/>
    <s v="SCALE"/>
  </r>
  <r>
    <s v="kwongajohnson@yahoo.com"/>
    <s v="kwonga"/>
    <s v="mosley"/>
    <s v="Montgomery"/>
    <s v="AL"/>
    <n v="8000"/>
    <s v="walmart"/>
    <x v="13"/>
    <x v="0"/>
    <s v="2024-01-28"/>
    <n v="100"/>
    <n v="1733"/>
    <n v="59"/>
    <n v="1"/>
    <n v="45.72"/>
    <n v="63.98"/>
    <n v="18.259999999999998"/>
    <n v="18.259999999999998"/>
    <n v="0.39938757655293083"/>
    <n v="3.4"/>
    <n v="0.77"/>
    <n v="45.72"/>
    <n v="1.6949152542372881E-2"/>
    <s v="SCALE"/>
  </r>
  <r>
    <s v="erickmtz7@gmail.com"/>
    <s v="erick"/>
    <s v="martinez"/>
    <s v="McAllen"/>
    <s v="TX"/>
    <n v="1400"/>
    <s v="reyes bail bonds"/>
    <x v="5"/>
    <x v="0"/>
    <s v="2024-01-25"/>
    <n v="600"/>
    <n v="923"/>
    <n v="27"/>
    <n v="2"/>
    <n v="18.2"/>
    <n v="123.45"/>
    <n v="105.25"/>
    <n v="105.25"/>
    <n v="5.7829670329670328"/>
    <n v="2.93"/>
    <n v="0.67"/>
    <n v="9.1"/>
    <n v="7.407407407407407E-2"/>
    <s v="SCALE"/>
  </r>
  <r>
    <s v="sammize14@gmail.com"/>
    <s v="samuel"/>
    <s v="mize"/>
    <s v="San Antonio"/>
    <s v="TX"/>
    <n v="3000"/>
    <s v="long john silvers"/>
    <x v="14"/>
    <x v="0"/>
    <s v="2024-01-24"/>
    <n v="300"/>
    <n v="1558"/>
    <n v="54"/>
    <n v="4"/>
    <n v="32.020000000000003"/>
    <n v="195.01"/>
    <n v="162.98999999999998"/>
    <n v="162.98999999999998"/>
    <n v="5.0902560899437841"/>
    <n v="3.47"/>
    <n v="0.59"/>
    <n v="8.01"/>
    <n v="7.407407407407407E-2"/>
    <s v="SCALE"/>
  </r>
  <r>
    <s v="terrell_platt2000@yahoo.com"/>
    <s v="terrell"/>
    <s v="platt"/>
    <s v="Hubert"/>
    <s v="NC"/>
    <n v="2000"/>
    <s v="ramos  painting"/>
    <x v="13"/>
    <x v="0"/>
    <s v="2024-01-14"/>
    <n v="600"/>
    <n v="1669"/>
    <n v="47"/>
    <n v="4"/>
    <n v="23"/>
    <n v="146.01"/>
    <n v="123.00999999999999"/>
    <n v="123.00999999999999"/>
    <n v="5.348260869565217"/>
    <n v="2.82"/>
    <n v="0.49"/>
    <n v="5.75"/>
    <n v="8.5106382978723402E-2"/>
    <s v="SCALE"/>
  </r>
  <r>
    <s v="mi2gyrlz@gmail.com"/>
    <s v="felicia"/>
    <s v="moses"/>
    <s v="Columbia"/>
    <s v="SC"/>
    <n v="1759"/>
    <s v="staples"/>
    <x v="13"/>
    <x v="0"/>
    <s v="2024-01-09"/>
    <n v="400"/>
    <n v="1686"/>
    <n v="33"/>
    <n v="1"/>
    <n v="20.55"/>
    <n v="61.26"/>
    <n v="40.709999999999994"/>
    <n v="40.709999999999994"/>
    <n v="1.9810218978102185"/>
    <n v="1.96"/>
    <n v="0.62"/>
    <n v="20.55"/>
    <n v="3.0303030303030304E-2"/>
    <s v="SCALE"/>
  </r>
  <r>
    <s v="iveethomas@yahoo.com"/>
    <s v="ivee"/>
    <s v="thomas"/>
    <s v="Murfreesboro"/>
    <s v="TN"/>
    <n v="2700"/>
    <s v="abacus  crop."/>
    <x v="7"/>
    <x v="0"/>
    <s v="2024-01-16"/>
    <n v="100"/>
    <n v="1451"/>
    <n v="57"/>
    <n v="2"/>
    <n v="29.74"/>
    <n v="103.69"/>
    <n v="73.95"/>
    <n v="73.95"/>
    <n v="2.4865501008742439"/>
    <n v="3.93"/>
    <n v="0.52"/>
    <n v="14.87"/>
    <n v="3.5087719298245612E-2"/>
    <s v="SCALE"/>
  </r>
  <r>
    <s v="carter3672@msn.com"/>
    <s v="loretta"/>
    <s v="carter"/>
    <s v="Tempe"/>
    <s v="AZ"/>
    <n v="2886"/>
    <s v="whataburger"/>
    <x v="2"/>
    <x v="0"/>
    <s v="2024-01-20"/>
    <n v="700"/>
    <n v="1920"/>
    <n v="35"/>
    <n v="0"/>
    <n v="29.44"/>
    <n v="0"/>
    <n v="-29.44"/>
    <n v="-29.44"/>
    <n v="-1"/>
    <n v="1.82"/>
    <n v="0.84"/>
    <n v="0"/>
    <n v="0"/>
    <s v="PAUSE"/>
  </r>
  <r>
    <s v="e_mcdonald21@yahoo.com"/>
    <s v="elizabeth"/>
    <s v="mcdonald"/>
    <s v="Jasonville"/>
    <s v="IN"/>
    <n v="1000"/>
    <s v="oakvillage"/>
    <x v="7"/>
    <x v="0"/>
    <s v="2024-01-28"/>
    <n v="300"/>
    <n v="791"/>
    <n v="31"/>
    <n v="1"/>
    <n v="17.940000000000001"/>
    <n v="73.39"/>
    <n v="55.45"/>
    <n v="55.45"/>
    <n v="3.0908584169453732"/>
    <n v="3.92"/>
    <n v="0.57999999999999996"/>
    <n v="17.940000000000001"/>
    <n v="3.2258064516129031E-2"/>
    <s v="SCALE"/>
  </r>
  <r>
    <s v="mitchellchandra@aol.com"/>
    <s v="chandra"/>
    <s v="mitchell"/>
    <s v="York"/>
    <s v="AL"/>
    <n v="2500"/>
    <s v="sco early headstart"/>
    <x v="6"/>
    <x v="0"/>
    <s v="2024-01-29"/>
    <n v="700"/>
    <n v="1925"/>
    <n v="31"/>
    <n v="3"/>
    <n v="18.27"/>
    <n v="137.38"/>
    <n v="119.11"/>
    <n v="119.11"/>
    <n v="6.5194307608100717"/>
    <n v="1.61"/>
    <n v="0.59"/>
    <n v="6.09"/>
    <n v="9.6774193548387094E-2"/>
    <s v="SCALE"/>
  </r>
  <r>
    <s v="bcovington715@yahoo.com"/>
    <s v="beverly"/>
    <s v="covington"/>
    <s v="Pittsburgh"/>
    <s v="PA"/>
    <n v="3400"/>
    <s v="trg customer solutions llc"/>
    <x v="5"/>
    <x v="0"/>
    <s v="2024-01-05"/>
    <n v="300"/>
    <n v="527"/>
    <n v="16"/>
    <n v="1"/>
    <n v="7.65"/>
    <n v="66.930000000000007"/>
    <n v="59.280000000000008"/>
    <n v="59.280000000000008"/>
    <n v="7.7490196078431381"/>
    <n v="3.04"/>
    <n v="0.48"/>
    <n v="7.65"/>
    <n v="6.25E-2"/>
    <s v="SCALE"/>
  </r>
  <r>
    <s v="roman_26_72@yahoo.com"/>
    <s v="robert"/>
    <s v="romanelli"/>
    <s v="Saint Johns"/>
    <s v="PA"/>
    <n v="2500"/>
    <s v="ssi"/>
    <x v="11"/>
    <x v="0"/>
    <s v="2024-01-14"/>
    <n v="300"/>
    <n v="2339"/>
    <n v="95"/>
    <n v="3"/>
    <n v="43.57"/>
    <n v="147.94"/>
    <n v="104.37"/>
    <n v="104.37"/>
    <n v="2.3954555887078266"/>
    <n v="4.0599999999999996"/>
    <n v="0.46"/>
    <n v="14.52"/>
    <n v="3.1578947368421054E-2"/>
    <s v="SCALE"/>
  </r>
  <r>
    <s v="armida_pena65@yahoo.com"/>
    <s v="armida"/>
    <s v="pena"/>
    <s v="San Jose"/>
    <s v="CA"/>
    <n v="433"/>
    <s v="labor ready"/>
    <x v="3"/>
    <x v="0"/>
    <s v="2024-01-27"/>
    <n v="200"/>
    <n v="2053"/>
    <n v="34"/>
    <n v="0"/>
    <n v="14.03"/>
    <n v="0"/>
    <n v="-14.03"/>
    <n v="-14.03"/>
    <n v="-1"/>
    <n v="1.66"/>
    <n v="0.41"/>
    <n v="0"/>
    <n v="0"/>
    <s v="PAUSE"/>
  </r>
  <r>
    <s v="dorianmarie85@live.com"/>
    <s v="dorian"/>
    <s v="mitchell"/>
    <s v="Cincinnati"/>
    <s v="OH"/>
    <n v="4600"/>
    <s v="u. s. bank"/>
    <x v="9"/>
    <x v="0"/>
    <s v="2024-01-09"/>
    <n v="200"/>
    <n v="1432"/>
    <n v="31"/>
    <n v="3"/>
    <n v="13.78"/>
    <n v="110.85"/>
    <n v="97.07"/>
    <n v="97.07"/>
    <n v="7.0442670537010157"/>
    <n v="2.16"/>
    <n v="0.44"/>
    <n v="4.59"/>
    <n v="9.6774193548387094E-2"/>
    <s v="SCALE"/>
  </r>
  <r>
    <s v="davinab628@hotmail.com"/>
    <s v="davina"/>
    <s v="johnson"/>
    <s v="Henrico"/>
    <s v="VA"/>
    <n v="2058"/>
    <s v="vango"/>
    <x v="6"/>
    <x v="0"/>
    <s v="2024-01-19"/>
    <n v="700"/>
    <n v="2164"/>
    <n v="42"/>
    <n v="1"/>
    <n v="35.19"/>
    <n v="41.5"/>
    <n v="6.3100000000000023"/>
    <n v="6.3100000000000023"/>
    <n v="0.17931230463199779"/>
    <n v="1.94"/>
    <n v="0.84"/>
    <n v="35.19"/>
    <n v="2.3809523809523808E-2"/>
    <s v="SCALE"/>
  </r>
  <r>
    <s v="raglandd7@gmail.com"/>
    <s v="david"/>
    <s v="ragland"/>
    <s v="Harrisburg"/>
    <s v="PA"/>
    <n v="2498"/>
    <s v="members 1st"/>
    <x v="6"/>
    <x v="0"/>
    <s v="2024-01-02"/>
    <n v="100"/>
    <n v="1684"/>
    <n v="52"/>
    <n v="2"/>
    <n v="31.59"/>
    <n v="114.49"/>
    <n v="82.899999999999991"/>
    <n v="82.899999999999991"/>
    <n v="2.6242481798037351"/>
    <n v="3.09"/>
    <n v="0.61"/>
    <n v="15.8"/>
    <n v="3.8461538461538464E-2"/>
    <s v="SCALE"/>
  </r>
  <r>
    <s v="aznrican@gmail.com"/>
    <s v="choeury"/>
    <s v="chhue"/>
    <s v="Saint Petersb"/>
    <s v="FL"/>
    <n v="1778"/>
    <s v="wells fargo bank"/>
    <x v="5"/>
    <x v="0"/>
    <s v="2024-01-06"/>
    <n v="1000"/>
    <n v="2416"/>
    <n v="38"/>
    <n v="0"/>
    <n v="17.95"/>
    <n v="0"/>
    <n v="-17.95"/>
    <n v="-17.95"/>
    <n v="-1"/>
    <n v="1.57"/>
    <n v="0.47"/>
    <n v="0"/>
    <n v="0"/>
    <s v="PAUSE"/>
  </r>
  <r>
    <s v="white_twiggy08@yahoo.com"/>
    <s v="lisa"/>
    <s v="white"/>
    <s v="Aurora"/>
    <s v="CO"/>
    <n v="4100"/>
    <s v="e@r cannon cildcare center"/>
    <x v="1"/>
    <x v="0"/>
    <s v="2024-01-28"/>
    <n v="200"/>
    <n v="1201"/>
    <n v="27"/>
    <n v="2"/>
    <n v="19.649999999999999"/>
    <n v="143.46"/>
    <n v="123.81"/>
    <n v="123.81"/>
    <n v="6.3007633587786263"/>
    <n v="2.25"/>
    <n v="0.73"/>
    <n v="9.82"/>
    <n v="7.407407407407407E-2"/>
    <s v="SCALE"/>
  </r>
  <r>
    <s v="kcocobug@aol.com"/>
    <s v="kayia"/>
    <s v="smith"/>
    <s v="Florissant"/>
    <s v="MO"/>
    <n v="5000"/>
    <s v="riverview gardens school dist"/>
    <x v="11"/>
    <x v="0"/>
    <s v="2024-01-01"/>
    <n v="1000"/>
    <n v="1303"/>
    <n v="39"/>
    <n v="1"/>
    <n v="23.97"/>
    <n v="60.14"/>
    <n v="36.17"/>
    <n v="36.17"/>
    <n v="1.5089695452649146"/>
    <n v="2.99"/>
    <n v="0.61"/>
    <n v="23.97"/>
    <n v="2.564102564102564E-2"/>
    <s v="SCALE"/>
  </r>
  <r>
    <s v="shawcrystlb@aol.com"/>
    <s v="crystal"/>
    <s v="shaw"/>
    <s v="Oklahoma City"/>
    <s v="OK"/>
    <n v="4800"/>
    <s v="samaritan home health"/>
    <x v="0"/>
    <x v="0"/>
    <s v="2024-01-27"/>
    <n v="200"/>
    <n v="1058"/>
    <n v="29"/>
    <n v="0"/>
    <n v="18.98"/>
    <n v="0"/>
    <n v="-18.98"/>
    <n v="-18.98"/>
    <n v="-1"/>
    <n v="2.74"/>
    <n v="0.65"/>
    <n v="0"/>
    <n v="0"/>
    <s v="PAUSE"/>
  </r>
  <r>
    <s v="bobbyjw.com@yahoo.com"/>
    <s v="barbara"/>
    <s v="williams"/>
    <s v="Pittsburgh"/>
    <s v="PA"/>
    <n v="2000"/>
    <s v="mercy behavior health"/>
    <x v="6"/>
    <x v="0"/>
    <s v="2024-01-03"/>
    <n v="500"/>
    <n v="2031"/>
    <n v="62"/>
    <n v="7"/>
    <n v="49.43"/>
    <n v="287.43"/>
    <n v="238"/>
    <n v="238"/>
    <n v="4.8148897430710091"/>
    <n v="3.05"/>
    <n v="0.8"/>
    <n v="7.06"/>
    <n v="0.11290322580645161"/>
    <s v="SCALE"/>
  </r>
  <r>
    <s v="bmendez3@comcast.net"/>
    <s v="betty"/>
    <s v="mendez"/>
    <s v="New Providenc"/>
    <s v="PA"/>
    <n v="2250"/>
    <s v="wells fargo"/>
    <x v="11"/>
    <x v="0"/>
    <s v="2024-01-18"/>
    <n v="500"/>
    <n v="1226"/>
    <n v="46"/>
    <n v="0"/>
    <n v="28.94"/>
    <n v="0"/>
    <n v="-28.94"/>
    <n v="-28.94"/>
    <n v="-1"/>
    <n v="3.75"/>
    <n v="0.63"/>
    <n v="0"/>
    <n v="0"/>
    <s v="PAUSE"/>
  </r>
  <r>
    <s v="crash_813@hotmail.com"/>
    <s v="austin"/>
    <s v="hernandez"/>
    <s v="Phoenix"/>
    <s v="AZ"/>
    <n v="1600"/>
    <s v="bloostats"/>
    <x v="4"/>
    <x v="0"/>
    <s v="2024-01-11"/>
    <n v="100"/>
    <n v="2230"/>
    <n v="64"/>
    <n v="1"/>
    <n v="49.41"/>
    <n v="52.17"/>
    <n v="2.7600000000000051"/>
    <n v="2.7600000000000051"/>
    <n v="5.5859137826351046E-2"/>
    <n v="2.87"/>
    <n v="0.77"/>
    <n v="49.41"/>
    <n v="1.5625E-2"/>
    <s v="SCALE"/>
  </r>
  <r>
    <s v="crash_u_420@hotmail.com"/>
    <s v="ray"/>
    <s v="farradzs"/>
    <s v="Phoenix"/>
    <s v="AZ"/>
    <n v="3900"/>
    <s v="schuff steel"/>
    <x v="12"/>
    <x v="0"/>
    <s v="2024-01-15"/>
    <n v="200"/>
    <n v="1725"/>
    <n v="72"/>
    <n v="2"/>
    <n v="38.21"/>
    <n v="108.17"/>
    <n v="69.960000000000008"/>
    <n v="69.960000000000008"/>
    <n v="1.8309343103899505"/>
    <n v="4.17"/>
    <n v="0.53"/>
    <n v="19.100000000000001"/>
    <n v="2.7777777777777776E-2"/>
    <s v="SCALE"/>
  </r>
  <r>
    <s v="addisonnuri@yahoo.com"/>
    <s v="nuri"/>
    <s v="addison"/>
    <s v="Midlothian"/>
    <s v="VA"/>
    <n v="3450"/>
    <s v="med relief staffing"/>
    <x v="0"/>
    <x v="0"/>
    <s v="2024-01-30"/>
    <n v="400"/>
    <n v="807"/>
    <n v="29"/>
    <n v="2"/>
    <n v="24.53"/>
    <n v="132.24"/>
    <n v="107.71000000000001"/>
    <n v="107.71000000000001"/>
    <n v="4.3909498573175707"/>
    <n v="3.59"/>
    <n v="0.85"/>
    <n v="12.26"/>
    <n v="6.8965517241379309E-2"/>
    <s v="SCALE"/>
  </r>
  <r>
    <s v="aredotscott@gmail.com"/>
    <s v="robert"/>
    <s v="scott"/>
    <s v="Phoenix"/>
    <s v="AZ"/>
    <n v="2500"/>
    <s v="champs sports"/>
    <x v="17"/>
    <x v="0"/>
    <s v="2024-01-31"/>
    <n v="400"/>
    <n v="630"/>
    <n v="16"/>
    <n v="0"/>
    <n v="8.6999999999999993"/>
    <n v="0"/>
    <n v="-8.6999999999999993"/>
    <n v="-8.6999999999999993"/>
    <n v="-1"/>
    <n v="2.54"/>
    <n v="0.54"/>
    <n v="0"/>
    <n v="0"/>
    <s v="PAUSE"/>
  </r>
  <r>
    <s v="amgramer@yahoo.com"/>
    <s v="annie"/>
    <s v="gramer"/>
    <s v="fullerton"/>
    <s v="CA"/>
    <n v="2400"/>
    <s v="toyota"/>
    <x v="19"/>
    <x v="0"/>
    <s v="2024-01-30"/>
    <n v="800"/>
    <n v="2477"/>
    <n v="84"/>
    <n v="2"/>
    <n v="41.86"/>
    <n v="144.32"/>
    <n v="102.46"/>
    <n v="102.46"/>
    <n v="2.4476827520305782"/>
    <n v="3.39"/>
    <n v="0.5"/>
    <n v="20.93"/>
    <n v="2.3809523809523808E-2"/>
    <s v="SCALE"/>
  </r>
  <r>
    <s v="damarabugai@gmail.com"/>
    <s v="damara"/>
    <s v="bugai"/>
    <s v="Uniontown"/>
    <s v="PA"/>
    <n v="1500"/>
    <s v="genesis health care laurel rid"/>
    <x v="15"/>
    <x v="0"/>
    <s v="2024-01-10"/>
    <n v="500"/>
    <n v="643"/>
    <n v="20"/>
    <n v="2"/>
    <n v="8.76"/>
    <n v="133.02000000000001"/>
    <n v="124.26"/>
    <n v="124.26"/>
    <n v="14.184931506849315"/>
    <n v="3.11"/>
    <n v="0.44"/>
    <n v="4.38"/>
    <n v="0.1"/>
    <s v="SCALE"/>
  </r>
  <r>
    <s v="barbarajones@yahoo.com"/>
    <s v="barbara"/>
    <s v="jones"/>
    <s v="Charlotte"/>
    <s v="NC"/>
    <n v="5999"/>
    <s v="modern architecture design"/>
    <x v="17"/>
    <x v="0"/>
    <s v="2024-01-02"/>
    <n v="700"/>
    <n v="2333"/>
    <n v="93"/>
    <n v="0"/>
    <n v="59.06"/>
    <n v="0"/>
    <n v="-59.06"/>
    <n v="-59.06"/>
    <n v="-1"/>
    <n v="3.99"/>
    <n v="0.64"/>
    <n v="0"/>
    <n v="0"/>
    <s v="PAUSE"/>
  </r>
  <r>
    <s v="wjudith49@yahoo.com"/>
    <s v="judy"/>
    <s v="white"/>
    <s v="Port Orange"/>
    <s v="FL"/>
    <n v="3831"/>
    <s v="walmart"/>
    <x v="6"/>
    <x v="0"/>
    <s v="2024-01-06"/>
    <n v="400"/>
    <n v="1994"/>
    <n v="34"/>
    <n v="1"/>
    <n v="19.84"/>
    <n v="69.88"/>
    <n v="50.039999999999992"/>
    <n v="50.039999999999992"/>
    <n v="2.5221774193548385"/>
    <n v="1.71"/>
    <n v="0.57999999999999996"/>
    <n v="19.84"/>
    <n v="2.9411764705882353E-2"/>
    <s v="SCALE"/>
  </r>
  <r>
    <s v="deniyahlenae08@aol.com"/>
    <s v="shunja"/>
    <s v="jiles"/>
    <s v="Troup"/>
    <s v="TX"/>
    <n v="3250"/>
    <s v="kilgore national bank"/>
    <x v="17"/>
    <x v="0"/>
    <s v="2024-01-17"/>
    <n v="1000"/>
    <n v="801"/>
    <n v="23"/>
    <n v="0"/>
    <n v="13.36"/>
    <n v="0"/>
    <n v="-13.36"/>
    <n v="-13.36"/>
    <n v="-1"/>
    <n v="2.87"/>
    <n v="0.57999999999999996"/>
    <n v="0"/>
    <n v="0"/>
    <s v="PAUSE"/>
  </r>
  <r>
    <s v="djuarez70@gmail.com"/>
    <s v="daniel"/>
    <s v="juarez"/>
    <s v="San Antonio"/>
    <s v="TX"/>
    <n v="1870"/>
    <s v="wells fargo"/>
    <x v="1"/>
    <x v="0"/>
    <s v="2024-01-16"/>
    <n v="100"/>
    <n v="1145"/>
    <n v="38"/>
    <n v="1"/>
    <n v="27.25"/>
    <n v="60.52"/>
    <n v="33.270000000000003"/>
    <n v="33.270000000000003"/>
    <n v="1.2209174311926607"/>
    <n v="3.32"/>
    <n v="0.72"/>
    <n v="27.25"/>
    <n v="2.6315789473684209E-2"/>
    <s v="SCALE"/>
  </r>
  <r>
    <s v="espitia@gmail.com"/>
    <s v="lisa"/>
    <s v="espitia"/>
    <s v="Richmond"/>
    <s v="VA"/>
    <n v="1850"/>
    <s v="tech hifi"/>
    <x v="13"/>
    <x v="0"/>
    <s v="2024-01-09"/>
    <n v="100"/>
    <n v="1044"/>
    <n v="46"/>
    <n v="1"/>
    <n v="19.489999999999998"/>
    <n v="52.23"/>
    <n v="32.739999999999995"/>
    <n v="32.739999999999995"/>
    <n v="1.6798358132375575"/>
    <n v="4.41"/>
    <n v="0.42"/>
    <n v="19.489999999999998"/>
    <n v="2.1739130434782608E-2"/>
    <s v="SCALE"/>
  </r>
  <r>
    <s v="f8tf8ce520@gmail.com"/>
    <s v="sharnita"/>
    <s v="cox"/>
    <s v="Henrico"/>
    <s v="VA"/>
    <n v="4541"/>
    <s v="tsa"/>
    <x v="3"/>
    <x v="0"/>
    <s v="2024-01-21"/>
    <n v="100"/>
    <n v="543"/>
    <n v="23"/>
    <n v="0"/>
    <n v="15.5"/>
    <n v="0"/>
    <n v="-15.5"/>
    <n v="-15.5"/>
    <n v="-1"/>
    <n v="4.24"/>
    <n v="0.67"/>
    <n v="0"/>
    <n v="0"/>
    <s v="PAUSE"/>
  </r>
  <r>
    <s v="efuentes1050@live.com"/>
    <s v="eileen"/>
    <s v="fuentes"/>
    <s v="Orlando"/>
    <s v="FL"/>
    <n v="1284"/>
    <s v="bsg tpv"/>
    <x v="16"/>
    <x v="0"/>
    <s v="2024-01-22"/>
    <n v="300"/>
    <n v="1866"/>
    <n v="40"/>
    <n v="1"/>
    <n v="19.510000000000002"/>
    <n v="38.6"/>
    <n v="19.09"/>
    <n v="19.09"/>
    <n v="0.97847257816504352"/>
    <n v="2.14"/>
    <n v="0.49"/>
    <n v="19.510000000000002"/>
    <n v="2.5000000000000001E-2"/>
    <s v="SCALE"/>
  </r>
  <r>
    <s v="christopherlowry@yahoo.com"/>
    <s v="christophe"/>
    <s v="lowry"/>
    <s v="Orlando"/>
    <s v="FL"/>
    <n v="3500"/>
    <s v="forest city"/>
    <x v="12"/>
    <x v="0"/>
    <s v="2024-01-24"/>
    <n v="100"/>
    <n v="1727"/>
    <n v="53"/>
    <n v="0"/>
    <n v="42.35"/>
    <n v="0"/>
    <n v="-42.35"/>
    <n v="-42.35"/>
    <n v="-1"/>
    <n v="3.07"/>
    <n v="0.8"/>
    <n v="0"/>
    <n v="0"/>
    <s v="PAUSE"/>
  </r>
  <r>
    <s v="christyhay913@yahoo.com"/>
    <s v="christy"/>
    <s v="hay"/>
    <s v="Crawfordville"/>
    <s v="FL"/>
    <n v="3000"/>
    <s v="envision credit union"/>
    <x v="12"/>
    <x v="0"/>
    <s v="2024-01-06"/>
    <n v="700"/>
    <n v="1378"/>
    <n v="45"/>
    <n v="0"/>
    <n v="36.47"/>
    <n v="0"/>
    <n v="-36.47"/>
    <n v="-36.47"/>
    <n v="-1"/>
    <n v="3.27"/>
    <n v="0.81"/>
    <n v="0"/>
    <n v="0"/>
    <s v="PAUSE"/>
  </r>
  <r>
    <s v="dizquierdo123@yahoo.com"/>
    <s v="daniel"/>
    <s v="izquierdo"/>
    <s v="Hollywood"/>
    <s v="FL"/>
    <n v="3000"/>
    <s v="miami dade county public schoo"/>
    <x v="17"/>
    <x v="0"/>
    <s v="2024-01-09"/>
    <n v="300"/>
    <n v="2424"/>
    <n v="89"/>
    <n v="7"/>
    <n v="40.090000000000003"/>
    <n v="506.72"/>
    <n v="466.63"/>
    <n v="466.63"/>
    <n v="11.6395609877775"/>
    <n v="3.67"/>
    <n v="0.45"/>
    <n v="5.73"/>
    <n v="7.8651685393258425E-2"/>
    <s v="SCALE"/>
  </r>
  <r>
    <s v="kjs22swim@yahoo.com"/>
    <s v="kaila"/>
    <s v="shaut"/>
    <s v="Erie"/>
    <s v="PA"/>
    <n v="1250"/>
    <s v="pnc bank"/>
    <x v="6"/>
    <x v="0"/>
    <s v="2024-01-08"/>
    <n v="400"/>
    <n v="1349"/>
    <n v="38"/>
    <n v="1"/>
    <n v="29.62"/>
    <n v="59.02"/>
    <n v="29.400000000000002"/>
    <n v="29.400000000000002"/>
    <n v="0.99257258609047949"/>
    <n v="2.82"/>
    <n v="0.78"/>
    <n v="29.62"/>
    <n v="2.6315789473684209E-2"/>
    <s v="SCALE"/>
  </r>
  <r>
    <s v="andersonz57@yahoo.com"/>
    <s v="zelda"/>
    <s v="anderson"/>
    <s v="Palmyra"/>
    <s v="VA"/>
    <n v="1100"/>
    <s v="piedmont virginia community co"/>
    <x v="0"/>
    <x v="0"/>
    <s v="2024-01-21"/>
    <n v="800"/>
    <n v="2217"/>
    <n v="87"/>
    <n v="3"/>
    <n v="59.75"/>
    <n v="155.27000000000001"/>
    <n v="95.52000000000001"/>
    <n v="95.52000000000001"/>
    <n v="1.5986610878661089"/>
    <n v="3.92"/>
    <n v="0.69"/>
    <n v="19.920000000000002"/>
    <n v="3.4482758620689655E-2"/>
    <s v="SCALE"/>
  </r>
  <r>
    <s v="fbpayne@yahoo.com"/>
    <s v="beverly"/>
    <s v="payne"/>
    <s v="Tasley"/>
    <s v="VA"/>
    <n v="4500"/>
    <s v="social services"/>
    <x v="11"/>
    <x v="0"/>
    <s v="2024-01-03"/>
    <n v="600"/>
    <n v="1370"/>
    <n v="41"/>
    <n v="0"/>
    <n v="34.47"/>
    <n v="0"/>
    <n v="-34.47"/>
    <n v="-34.47"/>
    <n v="-1"/>
    <n v="2.99"/>
    <n v="0.84"/>
    <n v="0"/>
    <n v="0"/>
    <s v="PAUSE"/>
  </r>
  <r>
    <s v="hdupchurch@aol.com"/>
    <s v="terry"/>
    <s v="till"/>
    <s v="Nemacolin"/>
    <s v="PA"/>
    <n v="1500"/>
    <s v="greene county state correction"/>
    <x v="19"/>
    <x v="0"/>
    <s v="2024-01-05"/>
    <n v="100"/>
    <n v="1734"/>
    <n v="67"/>
    <n v="2"/>
    <n v="51.78"/>
    <n v="72.44"/>
    <n v="20.659999999999997"/>
    <n v="20.659999999999997"/>
    <n v="0.39899575125531084"/>
    <n v="3.86"/>
    <n v="0.77"/>
    <n v="25.89"/>
    <n v="2.9850746268656716E-2"/>
    <s v="SCALE"/>
  </r>
  <r>
    <s v="pmewap@aol.com"/>
    <s v="pamela"/>
    <s v="parker"/>
    <s v="Pensacola"/>
    <s v="FL"/>
    <n v="1375"/>
    <s v="circle k"/>
    <x v="18"/>
    <x v="0"/>
    <s v="2024-01-31"/>
    <n v="700"/>
    <n v="2276"/>
    <n v="55"/>
    <n v="2"/>
    <n v="38.96"/>
    <n v="103.76"/>
    <n v="64.800000000000011"/>
    <n v="64.800000000000011"/>
    <n v="1.6632443531827519"/>
    <n v="2.42"/>
    <n v="0.71"/>
    <n v="19.48"/>
    <n v="3.6363636363636362E-2"/>
    <s v="SCALE"/>
  </r>
  <r>
    <s v="lindacarrion06@yahoo.com"/>
    <s v="linda"/>
    <s v="carrion"/>
    <s v="Orlando"/>
    <s v="FL"/>
    <n v="1300"/>
    <s v="community health centers inc."/>
    <x v="7"/>
    <x v="0"/>
    <s v="2024-01-06"/>
    <n v="100"/>
    <n v="1147"/>
    <n v="31"/>
    <n v="0"/>
    <n v="22.35"/>
    <n v="0"/>
    <n v="-22.35"/>
    <n v="-22.35"/>
    <n v="-1"/>
    <n v="2.7"/>
    <n v="0.72"/>
    <n v="0"/>
    <n v="0"/>
    <s v="PAUSE"/>
  </r>
  <r>
    <s v="paulhgoodman@hotmail.com"/>
    <s v="paul"/>
    <s v="goodman"/>
    <s v="Lake Stevens"/>
    <s v="WA"/>
    <n v="1750"/>
    <s v="manu connection"/>
    <x v="17"/>
    <x v="0"/>
    <s v="2024-01-02"/>
    <n v="200"/>
    <n v="1865"/>
    <n v="56"/>
    <n v="1"/>
    <n v="31.82"/>
    <n v="43.86"/>
    <n v="12.04"/>
    <n v="12.04"/>
    <n v="0.37837837837837834"/>
    <n v="3"/>
    <n v="0.56999999999999995"/>
    <n v="31.82"/>
    <n v="1.7857142857142856E-2"/>
    <s v="SCALE"/>
  </r>
  <r>
    <s v="raegan123456@aol.com"/>
    <s v="robert"/>
    <s v="sherwood"/>
    <s v="Westville"/>
    <s v="NJ"/>
    <n v="1136"/>
    <s v="wells fargo bank"/>
    <x v="14"/>
    <x v="0"/>
    <s v="2024-01-31"/>
    <n v="800"/>
    <n v="1952"/>
    <n v="52"/>
    <n v="0"/>
    <n v="24.54"/>
    <n v="0"/>
    <n v="-24.54"/>
    <n v="-24.54"/>
    <n v="-1"/>
    <n v="2.66"/>
    <n v="0.47"/>
    <n v="0"/>
    <n v="0"/>
    <s v="PAUSE"/>
  </r>
  <r>
    <s v="vcoronado1010@gmail.com"/>
    <s v="alejandro"/>
    <s v="ramirez"/>
    <s v="Riverdale"/>
    <s v="IL"/>
    <n v="2159"/>
    <s v="na"/>
    <x v="14"/>
    <x v="0"/>
    <s v="2024-01-13"/>
    <n v="700"/>
    <n v="975"/>
    <n v="29"/>
    <n v="0"/>
    <n v="17.239999999999998"/>
    <n v="0"/>
    <n v="-17.239999999999998"/>
    <n v="-17.239999999999998"/>
    <n v="-1"/>
    <n v="2.97"/>
    <n v="0.59"/>
    <n v="0"/>
    <n v="0"/>
    <s v="PAUSE"/>
  </r>
  <r>
    <s v="vegas076@yahoo.com"/>
    <s v="michael"/>
    <s v="brooks"/>
    <s v="Houston"/>
    <s v="TX"/>
    <n v="3000"/>
    <s v="harris county"/>
    <x v="5"/>
    <x v="0"/>
    <s v="2024-01-07"/>
    <n v="700"/>
    <n v="762"/>
    <n v="19"/>
    <n v="0"/>
    <n v="13.29"/>
    <n v="0"/>
    <n v="-13.29"/>
    <n v="-13.29"/>
    <n v="-1"/>
    <n v="2.4900000000000002"/>
    <n v="0.7"/>
    <n v="0"/>
    <n v="0"/>
    <s v="PAUSE"/>
  </r>
  <r>
    <s v="dtoni61@yahoo.com"/>
    <s v="toni"/>
    <s v="holland davi"/>
    <s v="Weatherford"/>
    <s v="TX"/>
    <n v="2750"/>
    <s v="benefits"/>
    <x v="6"/>
    <x v="0"/>
    <s v="2024-01-20"/>
    <n v="100"/>
    <n v="2141"/>
    <n v="35"/>
    <n v="0"/>
    <n v="23.18"/>
    <n v="0"/>
    <n v="-23.18"/>
    <n v="-23.18"/>
    <n v="-1"/>
    <n v="1.63"/>
    <n v="0.66"/>
    <n v="0"/>
    <n v="0"/>
    <s v="PAUSE"/>
  </r>
  <r>
    <s v="suzylwilliams4@aol.com"/>
    <s v="suzy"/>
    <s v="williams"/>
    <s v="Guymon"/>
    <s v="OK"/>
    <n v="2000"/>
    <s v="kidsville"/>
    <x v="1"/>
    <x v="0"/>
    <s v="2024-01-25"/>
    <n v="800"/>
    <n v="2036"/>
    <n v="47"/>
    <n v="0"/>
    <n v="38.9"/>
    <n v="0"/>
    <n v="-38.9"/>
    <n v="-38.9"/>
    <n v="-1"/>
    <n v="2.31"/>
    <n v="0.83"/>
    <n v="0"/>
    <n v="0"/>
    <s v="PAUSE"/>
  </r>
  <r>
    <s v="kwright41175@gmail.com"/>
    <s v="kathleen"/>
    <s v="nelson"/>
    <s v="Rockport"/>
    <s v="TX"/>
    <n v="1700"/>
    <s v="los comales restaurant"/>
    <x v="13"/>
    <x v="0"/>
    <s v="2024-01-12"/>
    <n v="200"/>
    <n v="1357"/>
    <n v="42"/>
    <n v="1"/>
    <n v="22.57"/>
    <n v="58.94"/>
    <n v="36.369999999999997"/>
    <n v="36.369999999999997"/>
    <n v="1.6114311032343818"/>
    <n v="3.1"/>
    <n v="0.54"/>
    <n v="22.57"/>
    <n v="2.3809523809523808E-2"/>
    <s v="SCALE"/>
  </r>
  <r>
    <s v="sunflowa43@hotmail.com"/>
    <s v="melzer"/>
    <s v="thurlow"/>
    <s v="Dexter"/>
    <s v="ME"/>
    <n v="2000"/>
    <s v="mayo regional hospital"/>
    <x v="12"/>
    <x v="0"/>
    <s v="2024-01-03"/>
    <n v="400"/>
    <n v="1895"/>
    <n v="53"/>
    <n v="4"/>
    <n v="23.37"/>
    <n v="264.76"/>
    <n v="241.39"/>
    <n v="241.39"/>
    <n v="10.329054343175009"/>
    <n v="2.8"/>
    <n v="0.44"/>
    <n v="5.84"/>
    <n v="7.5471698113207544E-2"/>
    <s v="SCALE"/>
  </r>
  <r>
    <s v="teigenharry@yahoo.com"/>
    <s v="harry"/>
    <s v="teigen"/>
    <s v="Sutherlin"/>
    <s v="OR"/>
    <n v="2000"/>
    <s v="pilot travel center"/>
    <x v="11"/>
    <x v="0"/>
    <s v="2024-01-29"/>
    <n v="500"/>
    <n v="2166"/>
    <n v="39"/>
    <n v="1"/>
    <n v="26.63"/>
    <n v="60.84"/>
    <n v="34.210000000000008"/>
    <n v="34.210000000000008"/>
    <n v="1.284641381900113"/>
    <n v="1.8"/>
    <n v="0.68"/>
    <n v="26.63"/>
    <n v="2.564102564102564E-2"/>
    <s v="SCALE"/>
  </r>
  <r>
    <s v="j58stewart@yahoo.com"/>
    <s v="judith"/>
    <s v="stewart"/>
    <s v="Indianapolis"/>
    <s v="IN"/>
    <n v="7583"/>
    <s v="community health network"/>
    <x v="9"/>
    <x v="0"/>
    <s v="2024-01-12"/>
    <n v="300"/>
    <n v="976"/>
    <n v="35"/>
    <n v="3"/>
    <n v="17.05"/>
    <n v="188.33"/>
    <n v="171.28"/>
    <n v="171.28"/>
    <n v="10.04574780058651"/>
    <n v="3.59"/>
    <n v="0.49"/>
    <n v="5.68"/>
    <n v="8.5714285714285715E-2"/>
    <s v="SCALE"/>
  </r>
  <r>
    <s v="sher1943@gmail.com"/>
    <s v="billy"/>
    <s v="alleyne"/>
    <s v="Davenport"/>
    <s v="IA"/>
    <n v="4276"/>
    <s v="pender\\'s food stores"/>
    <x v="18"/>
    <x v="0"/>
    <s v="2024-01-13"/>
    <n v="600"/>
    <n v="1263"/>
    <n v="20"/>
    <n v="0"/>
    <n v="12.09"/>
    <n v="0"/>
    <n v="-12.09"/>
    <n v="-12.09"/>
    <n v="-1"/>
    <n v="1.58"/>
    <n v="0.6"/>
    <n v="0"/>
    <n v="0"/>
    <s v="PAUSE"/>
  </r>
  <r>
    <s v="karen_mikeprovencio@yahoo.com"/>
    <s v="mike"/>
    <s v="provencio"/>
    <s v="Duncan"/>
    <s v="OK"/>
    <n v="3500"/>
    <s v="halliburton"/>
    <x v="6"/>
    <x v="0"/>
    <s v="2024-01-29"/>
    <n v="500"/>
    <n v="2474"/>
    <n v="96"/>
    <n v="2"/>
    <n v="48.9"/>
    <n v="70.569999999999993"/>
    <n v="21.669999999999995"/>
    <n v="21.669999999999995"/>
    <n v="0.44314928425357863"/>
    <n v="3.88"/>
    <n v="0.51"/>
    <n v="24.45"/>
    <n v="2.0833333333333332E-2"/>
    <s v="SCALE"/>
  </r>
  <r>
    <s v="asgardians2000@yahoo.com"/>
    <s v="fredrick"/>
    <s v="powell"/>
    <s v="Colorado Spri"/>
    <s v="CO"/>
    <n v="2600"/>
    <s v="citadel mall"/>
    <x v="14"/>
    <x v="0"/>
    <s v="2024-01-12"/>
    <n v="300"/>
    <n v="913"/>
    <n v="35"/>
    <n v="0"/>
    <n v="24.38"/>
    <n v="0"/>
    <n v="-24.38"/>
    <n v="-24.38"/>
    <n v="-1"/>
    <n v="3.83"/>
    <n v="0.7"/>
    <n v="0"/>
    <n v="0"/>
    <s v="PAUSE"/>
  </r>
  <r>
    <s v="paulettewells10@gmail.com"/>
    <s v="paulette"/>
    <s v="allen"/>
    <s v="Miami"/>
    <s v="FL"/>
    <n v="1750"/>
    <s v="burger king"/>
    <x v="15"/>
    <x v="0"/>
    <s v="2024-01-28"/>
    <n v="500"/>
    <n v="2136"/>
    <n v="95"/>
    <n v="2"/>
    <n v="57.29"/>
    <n v="130.91"/>
    <n v="73.62"/>
    <n v="73.62"/>
    <n v="1.2850410193751092"/>
    <n v="4.45"/>
    <n v="0.6"/>
    <n v="28.64"/>
    <n v="2.1052631578947368E-2"/>
    <s v="SCALE"/>
  </r>
  <r>
    <s v="bdcubillas@gmail.com"/>
    <s v="brian"/>
    <s v="cubillas"/>
    <s v="Phoenix"/>
    <s v="AZ"/>
    <n v="1500"/>
    <s v="auto doral collition"/>
    <x v="6"/>
    <x v="0"/>
    <s v="2024-01-15"/>
    <n v="300"/>
    <n v="1612"/>
    <n v="60"/>
    <n v="0"/>
    <n v="38.42"/>
    <n v="0"/>
    <n v="-38.42"/>
    <n v="-38.42"/>
    <n v="-1"/>
    <n v="3.72"/>
    <n v="0.64"/>
    <n v="0"/>
    <n v="0"/>
    <s v="PAUSE"/>
  </r>
  <r>
    <s v="chilenita3075@yahoo.com"/>
    <s v="cristina"/>
    <s v="navarro"/>
    <s v="Raleigh"/>
    <s v="NC"/>
    <n v="1501"/>
    <s v="rex hospital"/>
    <x v="4"/>
    <x v="0"/>
    <s v="2024-01-25"/>
    <n v="1000"/>
    <n v="2278"/>
    <n v="53"/>
    <n v="0"/>
    <n v="44.19"/>
    <n v="0"/>
    <n v="-44.19"/>
    <n v="-44.19"/>
    <n v="-1"/>
    <n v="2.33"/>
    <n v="0.83"/>
    <n v="0"/>
    <n v="0"/>
    <s v="PAUSE"/>
  </r>
  <r>
    <s v="mzwalker2012@gmail.com"/>
    <s v="mary"/>
    <s v="owens"/>
    <s v="Newport News"/>
    <s v="VA"/>
    <n v="1300"/>
    <s v="health horizons"/>
    <x v="17"/>
    <x v="0"/>
    <s v="2024-01-13"/>
    <n v="700"/>
    <n v="526"/>
    <n v="14"/>
    <n v="1"/>
    <n v="6.78"/>
    <n v="47.69"/>
    <n v="40.909999999999997"/>
    <n v="40.909999999999997"/>
    <n v="6.0339233038348077"/>
    <n v="2.66"/>
    <n v="0.48"/>
    <n v="6.78"/>
    <n v="7.1428571428571425E-2"/>
    <s v="SCALE"/>
  </r>
  <r>
    <s v="spereira67@aol.com"/>
    <s v="sonia"/>
    <s v="pereira"/>
    <s v="Brandon"/>
    <s v="FL"/>
    <n v="1250"/>
    <s v="apps"/>
    <x v="4"/>
    <x v="0"/>
    <s v="2024-01-12"/>
    <n v="700"/>
    <n v="2149"/>
    <n v="40"/>
    <n v="3"/>
    <n v="20.13"/>
    <n v="206.27"/>
    <n v="186.14000000000001"/>
    <n v="186.14000000000001"/>
    <n v="9.2468951813214115"/>
    <n v="1.86"/>
    <n v="0.5"/>
    <n v="6.71"/>
    <n v="7.4999999999999997E-2"/>
    <s v="SCALE"/>
  </r>
  <r>
    <s v="aprilbiles123@yahoo.com"/>
    <s v="april"/>
    <s v="biles"/>
    <s v="Pompano Beach"/>
    <s v="FL"/>
    <n v="2000"/>
    <s v="nwbp"/>
    <x v="3"/>
    <x v="0"/>
    <s v="2024-01-28"/>
    <n v="200"/>
    <n v="1967"/>
    <n v="78"/>
    <n v="2"/>
    <n v="35.94"/>
    <n v="84.67"/>
    <n v="48.730000000000004"/>
    <n v="48.730000000000004"/>
    <n v="1.3558708959376742"/>
    <n v="3.97"/>
    <n v="0.46"/>
    <n v="17.97"/>
    <n v="2.564102564102564E-2"/>
    <s v="SCALE"/>
  </r>
  <r>
    <s v="pitoc105@gmail.com"/>
    <s v="william"/>
    <s v="rivera"/>
    <s v="Oak Lawn"/>
    <s v="IL"/>
    <n v="1700"/>
    <s v="smg savor"/>
    <x v="18"/>
    <x v="0"/>
    <s v="2024-01-01"/>
    <n v="100"/>
    <n v="1070"/>
    <n v="16"/>
    <n v="0"/>
    <n v="11.49"/>
    <n v="0"/>
    <n v="-11.49"/>
    <n v="-11.49"/>
    <n v="-1"/>
    <n v="1.5"/>
    <n v="0.72"/>
    <n v="0"/>
    <n v="0"/>
    <s v="PAUSE"/>
  </r>
  <r>
    <s v="kassi.wyandotte@gmail.com"/>
    <s v="kassandra"/>
    <s v="montoya"/>
    <s v="Ottawa"/>
    <s v="KS"/>
    <n v="1524"/>
    <s v="the whole person"/>
    <x v="18"/>
    <x v="0"/>
    <s v="2024-01-26"/>
    <n v="400"/>
    <n v="954"/>
    <n v="41"/>
    <n v="1"/>
    <n v="25.24"/>
    <n v="52.67"/>
    <n v="27.430000000000003"/>
    <n v="27.430000000000003"/>
    <n v="1.0867670364500794"/>
    <n v="4.3"/>
    <n v="0.62"/>
    <n v="25.24"/>
    <n v="2.4390243902439025E-2"/>
    <s v="SCALE"/>
  </r>
  <r>
    <s v="fearsjn@yahoo.com"/>
    <s v="joyslyn"/>
    <s v="fears"/>
    <s v="Overland Park"/>
    <s v="KS"/>
    <n v="1250"/>
    <s v="kansas department of labor"/>
    <x v="6"/>
    <x v="0"/>
    <s v="2024-01-20"/>
    <n v="200"/>
    <n v="1354"/>
    <n v="36"/>
    <n v="4"/>
    <n v="29.62"/>
    <n v="297.54000000000002"/>
    <n v="267.92"/>
    <n v="267.92"/>
    <n v="9.0452397029034444"/>
    <n v="2.66"/>
    <n v="0.82"/>
    <n v="7.4"/>
    <n v="0.1111111111111111"/>
    <s v="SCALE"/>
  </r>
  <r>
    <s v="lonkeymuver22@aol.com"/>
    <s v="jessica"/>
    <s v="menarde"/>
    <s v="Morrisville"/>
    <s v="PA"/>
    <n v="2400"/>
    <s v="healthcare services"/>
    <x v="16"/>
    <x v="0"/>
    <s v="2024-01-06"/>
    <n v="600"/>
    <n v="1059"/>
    <n v="43"/>
    <n v="1"/>
    <n v="35.15"/>
    <n v="57.34"/>
    <n v="22.190000000000005"/>
    <n v="22.190000000000005"/>
    <n v="0.63129445234708403"/>
    <n v="4.0599999999999996"/>
    <n v="0.82"/>
    <n v="35.15"/>
    <n v="2.3255813953488372E-2"/>
    <s v="SCALE"/>
  </r>
  <r>
    <s v="sosassywill@gmail.com"/>
    <s v="malissa"/>
    <s v="williams"/>
    <s v="Marion"/>
    <s v="IN"/>
    <n v="2500"/>
    <s v="dollar general distrubution"/>
    <x v="18"/>
    <x v="0"/>
    <s v="2024-01-19"/>
    <n v="200"/>
    <n v="1948"/>
    <n v="36"/>
    <n v="4"/>
    <n v="24.48"/>
    <n v="219.04"/>
    <n v="194.56"/>
    <n v="194.56"/>
    <n v="7.9477124183006538"/>
    <n v="1.85"/>
    <n v="0.68"/>
    <n v="6.12"/>
    <n v="0.1111111111111111"/>
    <s v="SCALE"/>
  </r>
  <r>
    <s v="gabby021976@yahoo.com"/>
    <s v="gabriela"/>
    <s v="hernandez"/>
    <s v="Douglas"/>
    <s v="AZ"/>
    <n v="3000"/>
    <s v="samc"/>
    <x v="17"/>
    <x v="0"/>
    <s v="2024-01-12"/>
    <n v="300"/>
    <n v="925"/>
    <n v="19"/>
    <n v="2"/>
    <n v="14.1"/>
    <n v="125.19"/>
    <n v="111.09"/>
    <n v="111.09"/>
    <n v="7.8787234042553198"/>
    <n v="2.0499999999999998"/>
    <n v="0.74"/>
    <n v="7.05"/>
    <n v="0.10526315789473684"/>
    <s v="SCALE"/>
  </r>
  <r>
    <s v="mike58801@gmail.com"/>
    <s v="michael"/>
    <s v="michael"/>
    <s v="Blackwood"/>
    <s v="NJ"/>
    <n v="3000"/>
    <s v="tech services llc"/>
    <x v="15"/>
    <x v="0"/>
    <s v="2024-01-15"/>
    <n v="800"/>
    <n v="675"/>
    <n v="26"/>
    <n v="2"/>
    <n v="14.97"/>
    <n v="126.12"/>
    <n v="111.15"/>
    <n v="111.15"/>
    <n v="7.4248496993987976"/>
    <n v="3.85"/>
    <n v="0.57999999999999996"/>
    <n v="7.48"/>
    <n v="7.6923076923076927E-2"/>
    <s v="SCALE"/>
  </r>
  <r>
    <s v="lechickadee@hotmail.com"/>
    <s v="leig"/>
    <s v="jurewicz"/>
    <s v="Orlando"/>
    <s v="FL"/>
    <n v="3500"/>
    <s v="regis signature salon"/>
    <x v="6"/>
    <x v="0"/>
    <s v="2024-01-30"/>
    <n v="200"/>
    <n v="1530"/>
    <n v="50"/>
    <n v="1"/>
    <n v="26.89"/>
    <n v="63.11"/>
    <n v="36.22"/>
    <n v="36.22"/>
    <n v="1.3469691335068799"/>
    <n v="3.27"/>
    <n v="0.54"/>
    <n v="26.89"/>
    <n v="0.02"/>
    <s v="SCALE"/>
  </r>
  <r>
    <s v="tchattley@hotmail.com"/>
    <s v="tanya"/>
    <s v="chattley"/>
    <s v="Ellsworth"/>
    <s v="ME"/>
    <n v="1000"/>
    <s v="courtland rehab"/>
    <x v="7"/>
    <x v="0"/>
    <s v="2024-01-22"/>
    <n v="400"/>
    <n v="1794"/>
    <n v="38"/>
    <n v="1"/>
    <n v="31.47"/>
    <n v="48.53"/>
    <n v="17.060000000000002"/>
    <n v="17.060000000000002"/>
    <n v="0.54210359072132197"/>
    <n v="2.12"/>
    <n v="0.83"/>
    <n v="31.47"/>
    <n v="2.6315789473684209E-2"/>
    <s v="SCALE"/>
  </r>
  <r>
    <s v="montezlupemontez77@yahoo.com"/>
    <s v="guadalupe"/>
    <s v="montez"/>
    <s v="Carlsbad"/>
    <s v="NM"/>
    <n v="1000"/>
    <s v="celetch"/>
    <x v="8"/>
    <x v="0"/>
    <s v="2024-01-01"/>
    <n v="600"/>
    <n v="1823"/>
    <n v="44"/>
    <n v="0"/>
    <n v="23.68"/>
    <n v="0"/>
    <n v="-23.68"/>
    <n v="-23.68"/>
    <n v="-1"/>
    <n v="2.41"/>
    <n v="0.54"/>
    <n v="0"/>
    <n v="0"/>
    <s v="PAUSE"/>
  </r>
  <r>
    <s v="vicreed2003@yahoo.com"/>
    <s v="victor"/>
    <s v="reed"/>
    <s v="Atlanta"/>
    <s v="GA"/>
    <n v="1000"/>
    <s v="all in one security"/>
    <x v="9"/>
    <x v="0"/>
    <s v="2024-01-26"/>
    <n v="700"/>
    <n v="1970"/>
    <n v="70"/>
    <n v="2"/>
    <n v="31.1"/>
    <n v="149.63"/>
    <n v="118.53"/>
    <n v="118.53"/>
    <n v="3.8112540192926043"/>
    <n v="3.55"/>
    <n v="0.44"/>
    <n v="15.55"/>
    <n v="2.8571428571428571E-2"/>
    <s v="SCALE"/>
  </r>
  <r>
    <s v="woodsstl21@yahoo.com"/>
    <s v="stacy"/>
    <s v="williams"/>
    <s v="Saint Louis"/>
    <s v="MO"/>
    <n v="4500"/>
    <s v="advance promotions"/>
    <x v="2"/>
    <x v="0"/>
    <s v="2024-01-29"/>
    <n v="700"/>
    <n v="1299"/>
    <n v="27"/>
    <n v="0"/>
    <n v="21.53"/>
    <n v="0"/>
    <n v="-21.53"/>
    <n v="-21.53"/>
    <n v="-1"/>
    <n v="2.08"/>
    <n v="0.8"/>
    <n v="0"/>
    <n v="0"/>
    <s v="PAUSE"/>
  </r>
  <r>
    <s v="mcrandaudiebean@aol.com"/>
    <s v="charles"/>
    <s v="mcdonald"/>
    <s v="Adamsville"/>
    <s v="AL"/>
    <n v="2340"/>
    <s v="jefferson county sch"/>
    <x v="8"/>
    <x v="0"/>
    <s v="2024-01-18"/>
    <n v="100"/>
    <n v="1493"/>
    <n v="54"/>
    <n v="0"/>
    <n v="33.25"/>
    <n v="0"/>
    <n v="-33.25"/>
    <n v="-33.25"/>
    <n v="-1"/>
    <n v="3.62"/>
    <n v="0.62"/>
    <n v="0"/>
    <n v="0"/>
    <s v="PAUSE"/>
  </r>
  <r>
    <s v="seantricey@yahoo.com"/>
    <s v="latrice"/>
    <s v="booker"/>
    <s v="Chicago"/>
    <s v="IL"/>
    <n v="1127"/>
    <s v="sunrise transportation"/>
    <x v="18"/>
    <x v="0"/>
    <s v="2024-01-26"/>
    <n v="600"/>
    <n v="1467"/>
    <n v="43"/>
    <n v="1"/>
    <n v="19.260000000000002"/>
    <n v="59.88"/>
    <n v="40.620000000000005"/>
    <n v="40.620000000000005"/>
    <n v="2.1090342679127727"/>
    <n v="2.93"/>
    <n v="0.45"/>
    <n v="19.260000000000002"/>
    <n v="2.3255813953488372E-2"/>
    <s v="SCALE"/>
  </r>
  <r>
    <s v="coreyt.adams@yahoo.com"/>
    <s v="corey"/>
    <s v="adams"/>
    <s v="Fayetteville"/>
    <s v="NC"/>
    <n v="4000"/>
    <s v="schekner"/>
    <x v="8"/>
    <x v="0"/>
    <s v="2024-01-30"/>
    <n v="600"/>
    <n v="851"/>
    <n v="24"/>
    <n v="2"/>
    <n v="14.67"/>
    <n v="93.6"/>
    <n v="78.929999999999993"/>
    <n v="78.929999999999993"/>
    <n v="5.3803680981595088"/>
    <n v="2.82"/>
    <n v="0.61"/>
    <n v="7.34"/>
    <n v="8.3333333333333329E-2"/>
    <s v="SCALE"/>
  </r>
  <r>
    <s v="chwer@yahoo.com"/>
    <s v="julius"/>
    <s v="koech"/>
    <s v="North Las Veg"/>
    <s v="NV"/>
    <n v="3900"/>
    <s v="atria sutton"/>
    <x v="1"/>
    <x v="0"/>
    <s v="2024-01-04"/>
    <n v="100"/>
    <n v="1283"/>
    <n v="41"/>
    <n v="4"/>
    <n v="17.489999999999998"/>
    <n v="228.98"/>
    <n v="211.48999999999998"/>
    <n v="211.48999999999998"/>
    <n v="12.092052601486564"/>
    <n v="3.2"/>
    <n v="0.43"/>
    <n v="4.37"/>
    <n v="9.7560975609756101E-2"/>
    <s v="SCALE"/>
  </r>
  <r>
    <s v="ehmann@gmail.com"/>
    <s v="lisa"/>
    <s v="ehmann"/>
    <s v="Atlanta"/>
    <s v="GA"/>
    <n v="1155"/>
    <s v="prestigabiz"/>
    <x v="16"/>
    <x v="0"/>
    <s v="2024-01-28"/>
    <n v="800"/>
    <n v="1557"/>
    <n v="69"/>
    <n v="2"/>
    <n v="57.3"/>
    <n v="83.29"/>
    <n v="25.990000000000009"/>
    <n v="25.990000000000009"/>
    <n v="0.45357766143106476"/>
    <n v="4.43"/>
    <n v="0.83"/>
    <n v="28.65"/>
    <n v="2.8985507246376812E-2"/>
    <s v="SCALE"/>
  </r>
  <r>
    <s v="mrskyc1@yahoo.com"/>
    <s v="kimberly"/>
    <s v="childs"/>
    <s v="Saint Louis"/>
    <s v="MO"/>
    <n v="1717"/>
    <s v="regions bank"/>
    <x v="18"/>
    <x v="0"/>
    <s v="2024-01-09"/>
    <n v="300"/>
    <n v="589"/>
    <n v="22"/>
    <n v="0"/>
    <n v="18.25"/>
    <n v="0"/>
    <n v="-18.25"/>
    <n v="-18.25"/>
    <n v="-1"/>
    <n v="3.74"/>
    <n v="0.83"/>
    <n v="0"/>
    <n v="0"/>
    <s v="PAUSE"/>
  </r>
  <r>
    <s v="ryan_bedell@yahoo.com"/>
    <s v="ryan"/>
    <s v="bedell"/>
    <s v="Garland"/>
    <s v="TX"/>
    <n v="1625"/>
    <s v="compass group"/>
    <x v="17"/>
    <x v="0"/>
    <s v="2024-01-01"/>
    <n v="800"/>
    <n v="2131"/>
    <n v="46"/>
    <n v="4"/>
    <n v="36.22"/>
    <n v="251.58"/>
    <n v="215.36"/>
    <n v="215.36"/>
    <n v="5.9458862506902266"/>
    <n v="2.16"/>
    <n v="0.79"/>
    <n v="9.06"/>
    <n v="8.6956521739130432E-2"/>
    <s v="SCALE"/>
  </r>
  <r>
    <s v="nitacoletrain@yahoo.com"/>
    <s v="shinita"/>
    <s v="graham"/>
    <s v="Gainesville"/>
    <s v="FL"/>
    <n v="1600"/>
    <s v="alligiance"/>
    <x v="3"/>
    <x v="0"/>
    <s v="2024-01-19"/>
    <n v="800"/>
    <n v="715"/>
    <n v="17"/>
    <n v="0"/>
    <n v="14.18"/>
    <n v="0"/>
    <n v="-14.18"/>
    <n v="-14.18"/>
    <n v="-1"/>
    <n v="2.38"/>
    <n v="0.83"/>
    <n v="0"/>
    <n v="0"/>
    <s v="PAUSE"/>
  </r>
  <r>
    <s v="keithzapata69@gmail.com"/>
    <s v="keith"/>
    <s v="zapata"/>
    <s v="Miami"/>
    <s v="FL"/>
    <n v="1354"/>
    <s v="vanessa"/>
    <x v="3"/>
    <x v="0"/>
    <s v="2024-01-29"/>
    <n v="100"/>
    <n v="970"/>
    <n v="43"/>
    <n v="1"/>
    <n v="31.9"/>
    <n v="67.42"/>
    <n v="35.520000000000003"/>
    <n v="35.520000000000003"/>
    <n v="1.1134796238244515"/>
    <n v="4.43"/>
    <n v="0.74"/>
    <n v="31.9"/>
    <n v="2.3255813953488372E-2"/>
    <s v="SCALE"/>
  </r>
  <r>
    <s v="kmcwane@yahoo.com"/>
    <s v="kim"/>
    <s v="mcwane"/>
    <s v="Killeen"/>
    <s v="TX"/>
    <n v="1500"/>
    <s v="wells fargo"/>
    <x v="10"/>
    <x v="0"/>
    <s v="2024-01-22"/>
    <n v="200"/>
    <n v="554"/>
    <n v="11"/>
    <n v="0"/>
    <n v="4.51"/>
    <n v="0"/>
    <n v="-4.51"/>
    <n v="-4.51"/>
    <n v="-1"/>
    <n v="1.99"/>
    <n v="0.41"/>
    <n v="0"/>
    <n v="0"/>
    <s v="PAUSE"/>
  </r>
  <r>
    <s v="teyhall@gmail.com"/>
    <s v="teylor"/>
    <s v="hall"/>
    <s v="Rohnert Park"/>
    <s v="CA"/>
    <n v="1818"/>
    <n v="0"/>
    <x v="8"/>
    <x v="0"/>
    <s v="2024-01-05"/>
    <n v="400"/>
    <n v="615"/>
    <n v="23"/>
    <n v="0"/>
    <n v="17.079999999999998"/>
    <n v="0"/>
    <n v="-17.079999999999998"/>
    <n v="-17.079999999999998"/>
    <n v="-1"/>
    <n v="3.74"/>
    <n v="0.74"/>
    <n v="0"/>
    <n v="0"/>
    <s v="PAUSE"/>
  </r>
  <r>
    <s v="jle522000@yahoo.com"/>
    <s v="janet"/>
    <s v="emmick"/>
    <s v="Washington"/>
    <s v="IN"/>
    <n v="1516"/>
    <s v="government"/>
    <x v="14"/>
    <x v="0"/>
    <s v="2024-01-17"/>
    <n v="400"/>
    <n v="1613"/>
    <n v="54"/>
    <n v="5"/>
    <n v="43.45"/>
    <n v="367.45"/>
    <n v="324"/>
    <n v="324"/>
    <n v="7.4568469505178365"/>
    <n v="3.35"/>
    <n v="0.8"/>
    <n v="8.69"/>
    <n v="9.2592592592592587E-2"/>
    <s v="SCALE"/>
  </r>
  <r>
    <s v="aminah22@hotmail.com"/>
    <s v="aminah"/>
    <s v="mears"/>
    <s v="Fontana"/>
    <s v="CA"/>
    <n v="3116"/>
    <s v="en valley"/>
    <x v="18"/>
    <x v="0"/>
    <s v="2024-01-14"/>
    <n v="1000"/>
    <n v="2059"/>
    <n v="32"/>
    <n v="3"/>
    <n v="13.53"/>
    <n v="160.44999999999999"/>
    <n v="146.91999999999999"/>
    <n v="146.91999999999999"/>
    <n v="10.858832224685882"/>
    <n v="1.55"/>
    <n v="0.42"/>
    <n v="4.51"/>
    <n v="9.375E-2"/>
    <s v="SCALE"/>
  </r>
  <r>
    <s v="peter_johnson697@yahoo.com"/>
    <s v="ann"/>
    <s v="talor"/>
    <s v="Birmingham"/>
    <s v="AL"/>
    <n v="1733"/>
    <s v="ann taylor"/>
    <x v="12"/>
    <x v="0"/>
    <s v="2024-01-02"/>
    <n v="200"/>
    <n v="1640"/>
    <n v="69"/>
    <n v="3"/>
    <n v="57.84"/>
    <n v="197.71"/>
    <n v="139.87"/>
    <n v="139.87"/>
    <n v="2.4182226832641769"/>
    <n v="4.21"/>
    <n v="0.84"/>
    <n v="19.28"/>
    <n v="4.3478260869565216E-2"/>
    <s v="SCALE"/>
  </r>
  <r>
    <s v="itserika21@gmail.com"/>
    <s v="erika"/>
    <s v="felipe"/>
    <s v="Hollywood"/>
    <s v="FL"/>
    <n v="1000"/>
    <s v="h. d. smith"/>
    <x v="12"/>
    <x v="0"/>
    <s v="2024-01-25"/>
    <n v="200"/>
    <n v="1844"/>
    <n v="52"/>
    <n v="0"/>
    <n v="41.58"/>
    <n v="0"/>
    <n v="-41.58"/>
    <n v="-41.58"/>
    <n v="-1"/>
    <n v="2.82"/>
    <n v="0.8"/>
    <n v="0"/>
    <n v="0"/>
    <s v="PAUSE"/>
  </r>
  <r>
    <s v="vlmobley@aol.com"/>
    <s v="virgie"/>
    <s v="mobley"/>
    <s v="Killeen"/>
    <s v="TX"/>
    <n v="2500"/>
    <s v="us army"/>
    <x v="18"/>
    <x v="0"/>
    <s v="2024-01-14"/>
    <n v="300"/>
    <n v="1163"/>
    <n v="35"/>
    <n v="0"/>
    <n v="24.02"/>
    <n v="0"/>
    <n v="-24.02"/>
    <n v="-24.02"/>
    <n v="-1"/>
    <n v="3.01"/>
    <n v="0.69"/>
    <n v="0"/>
    <n v="0"/>
    <s v="PAUSE"/>
  </r>
  <r>
    <s v="jjlroksolid@hotmail.com"/>
    <s v="joseph"/>
    <s v="litcher"/>
    <s v="Clearwater"/>
    <s v="FL"/>
    <n v="3692"/>
    <s v="self"/>
    <x v="3"/>
    <x v="0"/>
    <s v="2024-01-25"/>
    <n v="800"/>
    <n v="1726"/>
    <n v="66"/>
    <n v="0"/>
    <n v="31.79"/>
    <n v="0"/>
    <n v="-31.79"/>
    <n v="-31.79"/>
    <n v="-1"/>
    <n v="3.82"/>
    <n v="0.48"/>
    <n v="0"/>
    <n v="0"/>
    <s v="PAUSE"/>
  </r>
  <r>
    <s v="helper_dough_girl@hotmail.com"/>
    <s v="john"/>
    <s v="harwood"/>
    <s v="Helper"/>
    <s v="UT"/>
    <n v="1384"/>
    <s v="wendys"/>
    <x v="10"/>
    <x v="0"/>
    <s v="2024-01-04"/>
    <n v="800"/>
    <n v="1547"/>
    <n v="62"/>
    <n v="5"/>
    <n v="42.21"/>
    <n v="279.25"/>
    <n v="237.04"/>
    <n v="237.04"/>
    <n v="5.6157308694622126"/>
    <n v="4.01"/>
    <n v="0.68"/>
    <n v="8.44"/>
    <n v="8.0645161290322578E-2"/>
    <s v="SCALE"/>
  </r>
  <r>
    <s v="christinevogt@hotmail.com"/>
    <s v="christine"/>
    <s v="vogt"/>
    <s v="Crystal Lake"/>
    <s v="IL"/>
    <n v="4000"/>
    <s v="romp"/>
    <x v="19"/>
    <x v="0"/>
    <s v="2024-01-19"/>
    <n v="100"/>
    <n v="2184"/>
    <n v="44"/>
    <n v="0"/>
    <n v="35.450000000000003"/>
    <n v="0"/>
    <n v="-35.450000000000003"/>
    <n v="-35.450000000000003"/>
    <n v="-1"/>
    <n v="2.0099999999999998"/>
    <n v="0.81"/>
    <n v="0"/>
    <n v="0"/>
    <s v="PAUSE"/>
  </r>
  <r>
    <s v="prdnice@gmail.com"/>
    <s v="phyllis"/>
    <s v="dorsey"/>
    <s v="Rayville"/>
    <s v="LA"/>
    <n v="2306"/>
    <s v="richland parish schools"/>
    <x v="2"/>
    <x v="0"/>
    <s v="2024-01-02"/>
    <n v="100"/>
    <n v="2115"/>
    <n v="90"/>
    <n v="8"/>
    <n v="37.78"/>
    <n v="533.95000000000005"/>
    <n v="496.17000000000007"/>
    <n v="496.17000000000007"/>
    <n v="13.133139227104289"/>
    <n v="4.26"/>
    <n v="0.42"/>
    <n v="4.72"/>
    <n v="8.8888888888888892E-2"/>
    <s v="SCALE"/>
  </r>
  <r>
    <s v="phylannmo55@aol.com"/>
    <s v="phyllis"/>
    <s v="morris"/>
    <s v="Lake Charles"/>
    <s v="LA"/>
    <n v="3000"/>
    <s v="first federal bank of la"/>
    <x v="3"/>
    <x v="0"/>
    <s v="2024-01-27"/>
    <n v="800"/>
    <n v="2199"/>
    <n v="83"/>
    <n v="8"/>
    <n v="65.47"/>
    <n v="404.38"/>
    <n v="338.90999999999997"/>
    <n v="338.90999999999997"/>
    <n v="5.1765694211089048"/>
    <n v="3.77"/>
    <n v="0.79"/>
    <n v="8.18"/>
    <n v="9.6385542168674704E-2"/>
    <s v="SCALE"/>
  </r>
  <r>
    <s v="collinclayonna@gmail.com"/>
    <s v="vickie"/>
    <s v="perry"/>
    <s v="Cleveland"/>
    <s v="OH"/>
    <n v="3500"/>
    <s v="kimcards"/>
    <x v="19"/>
    <x v="0"/>
    <s v="2024-01-23"/>
    <n v="400"/>
    <n v="1957"/>
    <n v="64"/>
    <n v="6"/>
    <n v="34.33"/>
    <n v="334.59"/>
    <n v="300.26"/>
    <n v="300.26"/>
    <n v="8.7462860471890469"/>
    <n v="3.27"/>
    <n v="0.54"/>
    <n v="5.72"/>
    <n v="9.375E-2"/>
    <s v="SCALE"/>
  </r>
  <r>
    <s v="kenken_1983@hotmail.com"/>
    <s v="kenneth"/>
    <s v="graham"/>
    <s v="Arlington"/>
    <s v="WA"/>
    <n v="1907"/>
    <s v="apple bees"/>
    <x v="3"/>
    <x v="0"/>
    <s v="2024-01-07"/>
    <n v="300"/>
    <n v="1308"/>
    <n v="32"/>
    <n v="1"/>
    <n v="21.24"/>
    <n v="45.53"/>
    <n v="24.290000000000003"/>
    <n v="24.290000000000003"/>
    <n v="1.1435969868173259"/>
    <n v="2.4500000000000002"/>
    <n v="0.66"/>
    <n v="21.24"/>
    <n v="3.125E-2"/>
    <s v="SCALE"/>
  </r>
  <r>
    <s v="tonydickerson52@hotmail.com"/>
    <s v="anthony"/>
    <s v="dickerson"/>
    <s v="Versailles"/>
    <s v="KY"/>
    <n v="2306"/>
    <s v="disability"/>
    <x v="5"/>
    <x v="0"/>
    <s v="2024-01-22"/>
    <n v="500"/>
    <n v="1084"/>
    <n v="28"/>
    <n v="0"/>
    <n v="12.69"/>
    <n v="0"/>
    <n v="-12.69"/>
    <n v="-12.69"/>
    <n v="-1"/>
    <n v="2.58"/>
    <n v="0.45"/>
    <n v="0"/>
    <n v="0"/>
    <s v="PAUSE"/>
  </r>
  <r>
    <s v="casiwecki@gmail.com"/>
    <s v="christophe"/>
    <s v="siwecki"/>
    <s v="Dayton"/>
    <s v="OH"/>
    <n v="2768"/>
    <s v="spincity"/>
    <x v="13"/>
    <x v="0"/>
    <s v="2024-01-26"/>
    <n v="600"/>
    <n v="1513"/>
    <n v="56"/>
    <n v="0"/>
    <n v="27.25"/>
    <n v="0"/>
    <n v="-27.25"/>
    <n v="-27.25"/>
    <n v="-1"/>
    <n v="3.7"/>
    <n v="0.49"/>
    <n v="0"/>
    <n v="0"/>
    <s v="PAUSE"/>
  </r>
  <r>
    <s v="flythe@hotmail.com"/>
    <s v="thomas"/>
    <s v="cortez"/>
    <s v="San Diego"/>
    <s v="CA"/>
    <n v="1920"/>
    <s v="better business ideas and serv"/>
    <x v="2"/>
    <x v="0"/>
    <s v="2024-01-27"/>
    <n v="500"/>
    <n v="1612"/>
    <n v="41"/>
    <n v="3"/>
    <n v="23.39"/>
    <n v="178.11"/>
    <n v="154.72000000000003"/>
    <n v="154.72000000000003"/>
    <n v="6.6147926464300992"/>
    <n v="2.54"/>
    <n v="0.56999999999999995"/>
    <n v="7.8"/>
    <n v="7.3170731707317069E-2"/>
    <s v="SCALE"/>
  </r>
  <r>
    <s v="cbcapt@cox.net"/>
    <s v="paul"/>
    <s v="bednar jr"/>
    <s v="Pensacola"/>
    <s v="FL"/>
    <n v="1134"/>
    <s v="disabled"/>
    <x v="12"/>
    <x v="0"/>
    <s v="2024-01-05"/>
    <n v="1000"/>
    <n v="2443"/>
    <n v="54"/>
    <n v="6"/>
    <n v="39.29"/>
    <n v="391.04"/>
    <n v="351.75"/>
    <n v="351.75"/>
    <n v="8.9526597098498346"/>
    <n v="2.21"/>
    <n v="0.73"/>
    <n v="6.55"/>
    <n v="0.1111111111111111"/>
    <s v="SCALE"/>
  </r>
  <r>
    <s v="andre08249@gmail.com"/>
    <s v="andre"/>
    <s v="andre"/>
    <s v="Memphis"/>
    <s v="TN"/>
    <n v="1846"/>
    <s v="lehman roberts"/>
    <x v="1"/>
    <x v="0"/>
    <s v="2024-01-31"/>
    <n v="500"/>
    <n v="1623"/>
    <n v="66"/>
    <n v="2"/>
    <n v="48.17"/>
    <n v="84.52"/>
    <n v="36.349999999999994"/>
    <n v="36.349999999999994"/>
    <n v="0.75461905750467084"/>
    <n v="4.07"/>
    <n v="0.73"/>
    <n v="24.08"/>
    <n v="3.0303030303030304E-2"/>
    <s v="SCALE"/>
  </r>
  <r>
    <s v="cliffkim43@hotmail.com"/>
    <s v="cliff"/>
    <s v="haller"/>
    <s v="Springfield"/>
    <s v="OH"/>
    <n v="3124"/>
    <s v="harper distribution"/>
    <x v="13"/>
    <x v="0"/>
    <s v="2024-01-19"/>
    <n v="800"/>
    <n v="963"/>
    <n v="42"/>
    <n v="1"/>
    <n v="24.41"/>
    <n v="51.92"/>
    <n v="27.51"/>
    <n v="27.51"/>
    <n v="1.1269971323228185"/>
    <n v="4.3600000000000003"/>
    <n v="0.57999999999999996"/>
    <n v="24.41"/>
    <n v="2.3809523809523808E-2"/>
    <s v="SCALE"/>
  </r>
  <r>
    <s v="poohfine1@yahoo.com"/>
    <s v="mattrice"/>
    <s v="conley"/>
    <s v="Phoenix"/>
    <s v="AZ"/>
    <n v="2768"/>
    <s v="talenttree"/>
    <x v="13"/>
    <x v="0"/>
    <s v="2024-01-07"/>
    <n v="200"/>
    <n v="663"/>
    <n v="11"/>
    <n v="0"/>
    <n v="7.15"/>
    <n v="0"/>
    <n v="-7.15"/>
    <n v="-7.15"/>
    <n v="-1"/>
    <n v="1.66"/>
    <n v="0.65"/>
    <n v="0"/>
    <n v="0"/>
    <s v="PAUSE"/>
  </r>
  <r>
    <s v="britt85lv@aol.com"/>
    <s v="brittney"/>
    <s v="antonacci"/>
    <s v="Discovery Bay"/>
    <s v="CA"/>
    <n v="2304"/>
    <s v="na"/>
    <x v="13"/>
    <x v="0"/>
    <s v="2024-01-03"/>
    <n v="500"/>
    <n v="1928"/>
    <n v="64"/>
    <n v="7"/>
    <n v="33.03"/>
    <n v="306.18"/>
    <n v="273.14999999999998"/>
    <n v="273.14999999999998"/>
    <n v="8.2697547683923691"/>
    <n v="3.32"/>
    <n v="0.52"/>
    <n v="4.72"/>
    <n v="0.109375"/>
    <s v="SCALE"/>
  </r>
  <r>
    <s v="elbaloulo@yahoo.com"/>
    <s v="elba"/>
    <s v="quinby"/>
    <s v="San Antonio"/>
    <s v="TX"/>
    <n v="6231"/>
    <s v="caring companions"/>
    <x v="6"/>
    <x v="0"/>
    <s v="2024-01-29"/>
    <n v="700"/>
    <n v="1383"/>
    <n v="30"/>
    <n v="0"/>
    <n v="21.81"/>
    <n v="0"/>
    <n v="-21.81"/>
    <n v="-21.81"/>
    <n v="-1"/>
    <n v="2.17"/>
    <n v="0.73"/>
    <n v="0"/>
    <n v="0"/>
    <s v="PAUSE"/>
  </r>
  <r>
    <s v="shandobethel@aol.cm"/>
    <s v="shando"/>
    <s v="bethel"/>
    <s v="Atlanta"/>
    <s v="GA"/>
    <n v="4711"/>
    <s v="dekalb county board of educati"/>
    <x v="10"/>
    <x v="0"/>
    <s v="2024-01-03"/>
    <n v="800"/>
    <n v="1252"/>
    <n v="52"/>
    <n v="0"/>
    <n v="32.31"/>
    <n v="0"/>
    <n v="-32.31"/>
    <n v="-32.31"/>
    <n v="-1"/>
    <n v="4.1500000000000004"/>
    <n v="0.62"/>
    <n v="0"/>
    <n v="0"/>
    <s v="PAUSE"/>
  </r>
  <r>
    <s v="ladymau3@gmail.com"/>
    <s v="melissa"/>
    <s v="ulinski"/>
    <s v="Boalsburg"/>
    <s v="PA"/>
    <n v="1896"/>
    <s v="garfields"/>
    <x v="16"/>
    <x v="0"/>
    <s v="2024-01-08"/>
    <n v="800"/>
    <n v="962"/>
    <n v="24"/>
    <n v="0"/>
    <n v="20.09"/>
    <n v="0"/>
    <n v="-20.09"/>
    <n v="-20.09"/>
    <n v="-1"/>
    <n v="2.4900000000000002"/>
    <n v="0.84"/>
    <n v="0"/>
    <n v="0"/>
    <s v="PAUSE"/>
  </r>
  <r>
    <s v="marilinlobaina@gmail.com"/>
    <s v="marilin"/>
    <s v="lobaina"/>
    <s v="Louisville"/>
    <s v="KY"/>
    <n v="2500"/>
    <s v="seven counties"/>
    <x v="3"/>
    <x v="0"/>
    <s v="2024-01-07"/>
    <n v="1000"/>
    <n v="549"/>
    <n v="11"/>
    <n v="0"/>
    <n v="9.2799999999999994"/>
    <n v="0"/>
    <n v="-9.2799999999999994"/>
    <n v="-9.2799999999999994"/>
    <n v="-1"/>
    <n v="2"/>
    <n v="0.84"/>
    <n v="0"/>
    <n v="0"/>
    <s v="PAUSE"/>
  </r>
  <r>
    <s v="vgonzo86@hotmail.com"/>
    <s v="veronica"/>
    <s v="gonzalez"/>
    <s v="Yuma"/>
    <s v="AZ"/>
    <n v="2500"/>
    <s v="subway"/>
    <x v="10"/>
    <x v="0"/>
    <s v="2024-01-20"/>
    <n v="400"/>
    <n v="1916"/>
    <n v="52"/>
    <n v="1"/>
    <n v="37.53"/>
    <n v="49.14"/>
    <n v="11.61"/>
    <n v="11.61"/>
    <n v="0.30935251798561147"/>
    <n v="2.71"/>
    <n v="0.72"/>
    <n v="37.53"/>
    <n v="1.9230769230769232E-2"/>
    <s v="SCALE"/>
  </r>
  <r>
    <s v="salexander.sa@gmail.com"/>
    <s v="sasha"/>
    <s v="alexander"/>
    <s v="Sausalito"/>
    <s v="CA"/>
    <n v="1384"/>
    <s v="home depot"/>
    <x v="15"/>
    <x v="0"/>
    <s v="2024-01-29"/>
    <n v="500"/>
    <n v="2232"/>
    <n v="63"/>
    <n v="7"/>
    <n v="32.43"/>
    <n v="291.12"/>
    <n v="258.69"/>
    <n v="258.69"/>
    <n v="7.9768732654949117"/>
    <n v="2.82"/>
    <n v="0.51"/>
    <n v="4.63"/>
    <n v="0.1111111111111111"/>
    <s v="SCALE"/>
  </r>
  <r>
    <s v="richardc316@yahoo.com"/>
    <s v="richard"/>
    <s v="cammer"/>
    <s v="Cypress"/>
    <s v="CA"/>
    <n v="5010"/>
    <s v="volt"/>
    <x v="7"/>
    <x v="0"/>
    <s v="2024-01-12"/>
    <n v="200"/>
    <n v="1477"/>
    <n v="47"/>
    <n v="5"/>
    <n v="27.34"/>
    <n v="287.92"/>
    <n v="260.58000000000004"/>
    <n v="260.58000000000004"/>
    <n v="9.5310899780541352"/>
    <n v="3.18"/>
    <n v="0.57999999999999996"/>
    <n v="5.47"/>
    <n v="0.10638297872340426"/>
    <s v="SCALE"/>
  </r>
  <r>
    <s v="zaneziggyz@aol.com"/>
    <s v="zane"/>
    <s v="grey"/>
    <s v="Canoga Park"/>
    <s v="CA"/>
    <n v="2320"/>
    <s v="allied barton"/>
    <x v="4"/>
    <x v="0"/>
    <s v="2024-01-03"/>
    <n v="400"/>
    <n v="941"/>
    <n v="30"/>
    <n v="3"/>
    <n v="24.21"/>
    <n v="150.01"/>
    <n v="125.79999999999998"/>
    <n v="125.79999999999998"/>
    <n v="5.1961999173895075"/>
    <n v="3.19"/>
    <n v="0.81"/>
    <n v="8.07"/>
    <n v="0.1"/>
    <s v="SCALE"/>
  </r>
  <r>
    <s v="ingram.john.89@gmail.com"/>
    <s v="john"/>
    <s v="ingram"/>
    <s v="Colorado Spri"/>
    <s v="CO"/>
    <n v="1846"/>
    <s v="tcf national bank - co region"/>
    <x v="14"/>
    <x v="0"/>
    <s v="2024-01-11"/>
    <n v="100"/>
    <n v="1065"/>
    <n v="29"/>
    <n v="2"/>
    <n v="16.170000000000002"/>
    <n v="96.28"/>
    <n v="80.11"/>
    <n v="80.11"/>
    <n v="4.9542362399505251"/>
    <n v="2.72"/>
    <n v="0.56000000000000005"/>
    <n v="8.09"/>
    <n v="6.8965517241379309E-2"/>
    <s v="SCALE"/>
  </r>
  <r>
    <s v="makiahd@yahoo.com"/>
    <s v="sharissa"/>
    <s v="mayhew"/>
    <s v="Florissant"/>
    <s v="MO"/>
    <n v="5000"/>
    <s v="wallis companies"/>
    <x v="5"/>
    <x v="0"/>
    <s v="2024-01-09"/>
    <n v="700"/>
    <n v="1670"/>
    <n v="63"/>
    <n v="0"/>
    <n v="37.64"/>
    <n v="0"/>
    <n v="-37.64"/>
    <n v="-37.64"/>
    <n v="-1"/>
    <n v="3.77"/>
    <n v="0.6"/>
    <n v="0"/>
    <n v="0"/>
    <s v="PAUSE"/>
  </r>
  <r>
    <s v="motion1994@yahoo.com"/>
    <s v="ebonee"/>
    <s v="marshall"/>
    <s v="Raleigh"/>
    <s v="NC"/>
    <n v="1846"/>
    <s v="childcare network"/>
    <x v="2"/>
    <x v="0"/>
    <s v="2024-01-30"/>
    <n v="800"/>
    <n v="2012"/>
    <n v="71"/>
    <n v="2"/>
    <n v="59.66"/>
    <n v="90.27"/>
    <n v="30.61"/>
    <n v="30.61"/>
    <n v="0.51307408649011066"/>
    <n v="3.53"/>
    <n v="0.84"/>
    <n v="29.83"/>
    <n v="2.8169014084507043E-2"/>
    <s v="SCALE"/>
  </r>
  <r>
    <s v="taurusmcelvaine@aol.com"/>
    <s v="taurus"/>
    <s v="mcelvaine"/>
    <s v="Greenwood"/>
    <s v="MS"/>
    <n v="2500"/>
    <s v="aja management"/>
    <x v="0"/>
    <x v="0"/>
    <s v="2024-01-20"/>
    <n v="600"/>
    <n v="2385"/>
    <n v="75"/>
    <n v="2"/>
    <n v="43.28"/>
    <n v="83.12"/>
    <n v="39.840000000000003"/>
    <n v="39.840000000000003"/>
    <n v="0.92051756007393726"/>
    <n v="3.14"/>
    <n v="0.57999999999999996"/>
    <n v="21.64"/>
    <n v="2.6666666666666668E-2"/>
    <s v="SCALE"/>
  </r>
  <r>
    <s v="trem7@live.com"/>
    <s v="james"/>
    <s v="tremble"/>
    <s v="Jacksonville"/>
    <s v="FL"/>
    <n v="2000"/>
    <s v="remedy staffing"/>
    <x v="0"/>
    <x v="0"/>
    <s v="2024-01-31"/>
    <n v="400"/>
    <n v="1667"/>
    <n v="71"/>
    <n v="0"/>
    <n v="53.34"/>
    <n v="0"/>
    <n v="-53.34"/>
    <n v="-53.34"/>
    <n v="-1"/>
    <n v="4.26"/>
    <n v="0.75"/>
    <n v="0"/>
    <n v="0"/>
    <s v="PAUSE"/>
  </r>
  <r>
    <s v="angela.dotson76@gmail.com"/>
    <s v="angela"/>
    <s v="dotson"/>
    <s v="Minneapolis"/>
    <s v="MN"/>
    <n v="2306"/>
    <s v="cafe caribe"/>
    <x v="3"/>
    <x v="0"/>
    <s v="2024-01-26"/>
    <n v="600"/>
    <n v="833"/>
    <n v="35"/>
    <n v="3"/>
    <n v="21.09"/>
    <n v="157.63999999999999"/>
    <n v="136.54999999999998"/>
    <n v="136.54999999999998"/>
    <n v="6.4746325272641059"/>
    <n v="4.2"/>
    <n v="0.6"/>
    <n v="7.03"/>
    <n v="8.5714285714285715E-2"/>
    <s v="SCALE"/>
  </r>
  <r>
    <s v="adcombs8110@gmail.com"/>
    <s v="adam"/>
    <s v="combs"/>
    <s v="Jeffersonvill"/>
    <s v="IN"/>
    <n v="1625"/>
    <s v="gkn"/>
    <x v="12"/>
    <x v="0"/>
    <s v="2024-01-10"/>
    <n v="300"/>
    <n v="2285"/>
    <n v="74"/>
    <n v="2"/>
    <n v="57.91"/>
    <n v="119.1"/>
    <n v="61.19"/>
    <n v="61.19"/>
    <n v="1.0566396131928855"/>
    <n v="3.24"/>
    <n v="0.78"/>
    <n v="28.96"/>
    <n v="2.7027027027027029E-2"/>
    <s v="SCALE"/>
  </r>
  <r>
    <s v="smitheejd@yahoo.com"/>
    <s v="james"/>
    <s v="smithee"/>
    <s v="Mexico"/>
    <s v="MO"/>
    <n v="2600"/>
    <s v="mm golf carts"/>
    <x v="2"/>
    <x v="0"/>
    <s v="2024-01-25"/>
    <n v="600"/>
    <n v="679"/>
    <n v="15"/>
    <n v="0"/>
    <n v="11.68"/>
    <n v="0"/>
    <n v="-11.68"/>
    <n v="-11.68"/>
    <n v="-1"/>
    <n v="2.21"/>
    <n v="0.78"/>
    <n v="0"/>
    <n v="0"/>
    <s v="PAUSE"/>
  </r>
  <r>
    <s v="stingraigirl@aol.com"/>
    <s v="lerai"/>
    <s v="shacis"/>
    <s v="Douglasville"/>
    <s v="GA"/>
    <n v="3250"/>
    <s v="old fashion foods"/>
    <x v="0"/>
    <x v="0"/>
    <s v="2024-01-23"/>
    <n v="400"/>
    <n v="1781"/>
    <n v="69"/>
    <n v="0"/>
    <n v="37.67"/>
    <n v="0"/>
    <n v="-37.67"/>
    <n v="-37.67"/>
    <n v="-1"/>
    <n v="3.87"/>
    <n v="0.55000000000000004"/>
    <n v="0"/>
    <n v="0"/>
    <s v="PAUSE"/>
  </r>
  <r>
    <s v="leida.ramos@hotmail.com"/>
    <s v="leida"/>
    <s v="ramos"/>
    <s v="San Antonio"/>
    <s v="TX"/>
    <n v="4100"/>
    <s v="texas workforce commission"/>
    <x v="19"/>
    <x v="0"/>
    <s v="2024-01-09"/>
    <n v="1000"/>
    <n v="1484"/>
    <n v="54"/>
    <n v="5"/>
    <n v="37.96"/>
    <n v="366.83"/>
    <n v="328.87"/>
    <n v="328.87"/>
    <n v="8.6635932560590092"/>
    <n v="3.64"/>
    <n v="0.7"/>
    <n v="7.59"/>
    <n v="9.2592592592592587E-2"/>
    <s v="SCALE"/>
  </r>
  <r>
    <s v="wingsmvp31@yahoo.com"/>
    <s v="paul"/>
    <s v="volk"/>
    <s v="Philadelphia"/>
    <s v="PA"/>
    <n v="1700"/>
    <s v="city of phila"/>
    <x v="19"/>
    <x v="0"/>
    <s v="2024-01-09"/>
    <n v="500"/>
    <n v="2368"/>
    <n v="84"/>
    <n v="0"/>
    <n v="55.2"/>
    <n v="0"/>
    <n v="-55.2"/>
    <n v="-55.2"/>
    <n v="-1"/>
    <n v="3.55"/>
    <n v="0.66"/>
    <n v="0"/>
    <n v="0"/>
    <s v="PAUSE"/>
  </r>
  <r>
    <s v="stepanski@cox.net"/>
    <s v="michelle"/>
    <s v="step"/>
    <s v="Pensacola"/>
    <s v="FL"/>
    <n v="3300"/>
    <s v="escambia county sheriff office"/>
    <x v="1"/>
    <x v="0"/>
    <s v="2024-01-29"/>
    <n v="600"/>
    <n v="1894"/>
    <n v="71"/>
    <n v="1"/>
    <n v="51.28"/>
    <n v="64.180000000000007"/>
    <n v="12.900000000000006"/>
    <n v="12.900000000000006"/>
    <n v="0.25156006240249623"/>
    <n v="3.75"/>
    <n v="0.72"/>
    <n v="51.28"/>
    <n v="1.4084507042253521E-2"/>
    <s v="SCALE"/>
  </r>
  <r>
    <s v="thrs_hwrd@yahoo.com"/>
    <s v="theresa"/>
    <s v="howard"/>
    <s v="Denton"/>
    <s v="TX"/>
    <n v="5482"/>
    <s v="cottonwoodnursinghome"/>
    <x v="5"/>
    <x v="0"/>
    <s v="2024-01-05"/>
    <n v="400"/>
    <n v="1768"/>
    <n v="57"/>
    <n v="0"/>
    <n v="35.6"/>
    <n v="0"/>
    <n v="-35.6"/>
    <n v="-35.6"/>
    <n v="-1"/>
    <n v="3.22"/>
    <n v="0.62"/>
    <n v="0"/>
    <n v="0"/>
    <s v="PAUSE"/>
  </r>
  <r>
    <s v="josh23hill@gmail.com"/>
    <s v="joshua"/>
    <s v="hill"/>
    <s v="Williamsburg"/>
    <s v="OH"/>
    <n v="3000"/>
    <s v="self employed"/>
    <x v="16"/>
    <x v="0"/>
    <s v="2024-01-25"/>
    <n v="200"/>
    <n v="1252"/>
    <n v="40"/>
    <n v="0"/>
    <n v="30.01"/>
    <n v="0"/>
    <n v="-30.01"/>
    <n v="-30.01"/>
    <n v="-1"/>
    <n v="3.19"/>
    <n v="0.75"/>
    <n v="0"/>
    <n v="0"/>
    <s v="PAUSE"/>
  </r>
  <r>
    <s v="smeeks.sm@gmail.com"/>
    <s v="samantha"/>
    <s v="meeks"/>
    <s v="Cleveland"/>
    <s v="OH"/>
    <n v="1500"/>
    <s v="cleaning"/>
    <x v="13"/>
    <x v="0"/>
    <s v="2024-01-17"/>
    <n v="800"/>
    <n v="978"/>
    <n v="27"/>
    <n v="2"/>
    <n v="12.03"/>
    <n v="139.08000000000001"/>
    <n v="127.05000000000001"/>
    <n v="127.05000000000001"/>
    <n v="10.561097256857856"/>
    <n v="2.76"/>
    <n v="0.45"/>
    <n v="6.02"/>
    <n v="7.407407407407407E-2"/>
    <s v="SCALE"/>
  </r>
  <r>
    <s v="ramonamona69@gmail.com"/>
    <s v="ramona"/>
    <s v="gilpin"/>
    <s v="Golden"/>
    <s v="CO"/>
    <n v="4693"/>
    <s v="sinclair"/>
    <x v="8"/>
    <x v="0"/>
    <s v="2024-01-05"/>
    <n v="400"/>
    <n v="592"/>
    <n v="14"/>
    <n v="1"/>
    <n v="7.65"/>
    <n v="56.4"/>
    <n v="48.75"/>
    <n v="48.75"/>
    <n v="6.3725490196078427"/>
    <n v="2.36"/>
    <n v="0.55000000000000004"/>
    <n v="7.65"/>
    <n v="7.1428571428571425E-2"/>
    <s v="SCALE"/>
  </r>
  <r>
    <s v="ntshstokes@gmail.com"/>
    <s v="natasha"/>
    <s v="stokes"/>
    <s v="Baltimore"/>
    <s v="MD"/>
    <n v="5417"/>
    <s v="broadway service"/>
    <x v="11"/>
    <x v="0"/>
    <s v="2024-01-13"/>
    <n v="1000"/>
    <n v="2450"/>
    <n v="76"/>
    <n v="0"/>
    <n v="43.88"/>
    <n v="0"/>
    <n v="-43.88"/>
    <n v="-43.88"/>
    <n v="-1"/>
    <n v="3.1"/>
    <n v="0.57999999999999996"/>
    <n v="0"/>
    <n v="0"/>
    <s v="PAUSE"/>
  </r>
  <r>
    <s v="gwolfordcmm@yahoo.com"/>
    <s v="gerald"/>
    <s v="wolford"/>
    <s v="San Diego"/>
    <s v="CA"/>
    <n v="6400"/>
    <s v="compass management m"/>
    <x v="15"/>
    <x v="0"/>
    <s v="2024-01-31"/>
    <n v="300"/>
    <n v="1198"/>
    <n v="49"/>
    <n v="0"/>
    <n v="27.63"/>
    <n v="0"/>
    <n v="-27.63"/>
    <n v="-27.63"/>
    <n v="-1"/>
    <n v="4.09"/>
    <n v="0.56000000000000005"/>
    <n v="0"/>
    <n v="0"/>
    <s v="PAUSE"/>
  </r>
  <r>
    <s v="amcatee73@gmail.com"/>
    <s v="angelia"/>
    <s v="mcatee"/>
    <s v="Cantonment"/>
    <s v="FL"/>
    <n v="1622"/>
    <s v="sight and sun eyeworks"/>
    <x v="18"/>
    <x v="0"/>
    <s v="2024-01-28"/>
    <n v="1000"/>
    <n v="583"/>
    <n v="25"/>
    <n v="2"/>
    <n v="11.55"/>
    <n v="104.36"/>
    <n v="92.81"/>
    <n v="92.81"/>
    <n v="8.0354978354978357"/>
    <n v="4.29"/>
    <n v="0.46"/>
    <n v="5.78"/>
    <n v="0.08"/>
    <s v="SCALE"/>
  </r>
  <r>
    <s v="bobgherrick@yahoo.com"/>
    <s v="bob"/>
    <s v="herrick"/>
    <s v="Clearlake Oak"/>
    <s v="CA"/>
    <n v="2250"/>
    <s v="ssdi"/>
    <x v="10"/>
    <x v="0"/>
    <s v="2024-01-13"/>
    <n v="400"/>
    <n v="1315"/>
    <n v="50"/>
    <n v="0"/>
    <n v="42.04"/>
    <n v="0"/>
    <n v="-42.04"/>
    <n v="-42.04"/>
    <n v="-1"/>
    <n v="3.8"/>
    <n v="0.84"/>
    <n v="0"/>
    <n v="0"/>
    <s v="PAUSE"/>
  </r>
  <r>
    <s v="carlierackley@gmail.com"/>
    <s v="caroline"/>
    <s v="rackley"/>
    <s v="Portland"/>
    <s v="OR"/>
    <n v="4400"/>
    <s v="empowered health"/>
    <x v="8"/>
    <x v="0"/>
    <s v="2024-01-06"/>
    <n v="500"/>
    <n v="1340"/>
    <n v="23"/>
    <n v="1"/>
    <n v="13.8"/>
    <n v="59.62"/>
    <n v="45.819999999999993"/>
    <n v="45.819999999999993"/>
    <n v="3.3202898550724629"/>
    <n v="1.72"/>
    <n v="0.6"/>
    <n v="13.8"/>
    <n v="4.3478260869565216E-2"/>
    <s v="SCALE"/>
  </r>
  <r>
    <s v="davidcaldwell@gmail.com"/>
    <s v="david"/>
    <s v="caldwell"/>
    <s v="Portland"/>
    <s v="OR"/>
    <n v="2500"/>
    <s v="la petite boulangerie"/>
    <x v="18"/>
    <x v="0"/>
    <s v="2024-01-15"/>
    <n v="100"/>
    <n v="2197"/>
    <n v="73"/>
    <n v="2"/>
    <n v="50.28"/>
    <n v="93.92"/>
    <n v="43.64"/>
    <n v="43.64"/>
    <n v="0.86793953858393003"/>
    <n v="3.32"/>
    <n v="0.69"/>
    <n v="25.14"/>
    <n v="2.7397260273972601E-2"/>
    <s v="SCALE"/>
  </r>
  <r>
    <s v="budgie_4u81@yahoo.com"/>
    <s v="timothy"/>
    <s v="bauley"/>
    <s v="Portland"/>
    <s v="OR"/>
    <n v="2349"/>
    <s v="cement masons union"/>
    <x v="5"/>
    <x v="0"/>
    <s v="2024-01-04"/>
    <n v="600"/>
    <n v="958"/>
    <n v="32"/>
    <n v="1"/>
    <n v="18.05"/>
    <n v="36.15"/>
    <n v="18.099999999999998"/>
    <n v="18.099999999999998"/>
    <n v="1.0027700831024928"/>
    <n v="3.34"/>
    <n v="0.56000000000000005"/>
    <n v="18.05"/>
    <n v="3.125E-2"/>
    <s v="SCALE"/>
  </r>
  <r>
    <s v="c.harris0303@live.com"/>
    <s v="charmagne"/>
    <s v="harris"/>
    <s v="Brackenridge"/>
    <s v="PA"/>
    <n v="2083"/>
    <s v="genesis healthcare"/>
    <x v="17"/>
    <x v="0"/>
    <s v="2024-01-20"/>
    <n v="700"/>
    <n v="1009"/>
    <n v="42"/>
    <n v="4"/>
    <n v="17.940000000000001"/>
    <n v="174.88"/>
    <n v="156.94"/>
    <n v="156.94"/>
    <n v="8.7480490523968779"/>
    <n v="4.16"/>
    <n v="0.43"/>
    <n v="4.49"/>
    <n v="9.5238095238095233E-2"/>
    <s v="SCALE"/>
  </r>
  <r>
    <s v="corrinerobinson_7@yahoo.com"/>
    <s v="corrine r"/>
    <s v="ford"/>
    <s v="Wagoner"/>
    <s v="OK"/>
    <n v="3900"/>
    <s v="central state services"/>
    <x v="18"/>
    <x v="0"/>
    <s v="2024-01-15"/>
    <n v="100"/>
    <n v="632"/>
    <n v="16"/>
    <n v="0"/>
    <n v="10.19"/>
    <n v="0"/>
    <n v="-10.19"/>
    <n v="-10.19"/>
    <n v="-1"/>
    <n v="2.5299999999999998"/>
    <n v="0.64"/>
    <n v="0"/>
    <n v="0"/>
    <s v="PAUSE"/>
  </r>
  <r>
    <s v="jdelude@live.com"/>
    <s v="julie"/>
    <s v="delude"/>
    <s v="Minneapolis"/>
    <s v="MN"/>
    <n v="1500"/>
    <s v="bloomington public schools"/>
    <x v="17"/>
    <x v="0"/>
    <s v="2024-01-19"/>
    <n v="400"/>
    <n v="2402"/>
    <n v="51"/>
    <n v="5"/>
    <n v="30.24"/>
    <n v="206.44"/>
    <n v="176.2"/>
    <n v="176.2"/>
    <n v="5.8267195767195767"/>
    <n v="2.12"/>
    <n v="0.59"/>
    <n v="6.05"/>
    <n v="9.8039215686274508E-2"/>
    <s v="SCALE"/>
  </r>
  <r>
    <s v="chrissypb2010@gmail.com"/>
    <s v="christine"/>
    <s v="thompson"/>
    <s v="Fort Lauderda"/>
    <s v="FL"/>
    <n v="5000"/>
    <s v="complete rehab services"/>
    <x v="5"/>
    <x v="0"/>
    <s v="2024-01-21"/>
    <n v="700"/>
    <n v="668"/>
    <n v="20"/>
    <n v="0"/>
    <n v="8.36"/>
    <n v="0"/>
    <n v="-8.36"/>
    <n v="-8.36"/>
    <n v="-1"/>
    <n v="2.99"/>
    <n v="0.42"/>
    <n v="0"/>
    <n v="0"/>
    <s v="PAUSE"/>
  </r>
  <r>
    <s v="christislord2010@gmail.com"/>
    <s v="dario"/>
    <s v="philippe"/>
    <s v="Boca Raton"/>
    <s v="FL"/>
    <n v="2708"/>
    <s v="sni companies"/>
    <x v="4"/>
    <x v="0"/>
    <s v="2024-01-23"/>
    <n v="200"/>
    <n v="1265"/>
    <n v="54"/>
    <n v="6"/>
    <n v="36.32"/>
    <n v="395.97"/>
    <n v="359.65000000000003"/>
    <n v="359.65000000000003"/>
    <n v="9.9022577092511028"/>
    <n v="4.2699999999999996"/>
    <n v="0.67"/>
    <n v="6.05"/>
    <n v="0.1111111111111111"/>
    <s v="SCALE"/>
  </r>
  <r>
    <s v="chorde@gmail.com"/>
    <s v="david"/>
    <s v="smith"/>
    <s v="Century"/>
    <s v="FL"/>
    <n v="2500"/>
    <s v="century correctional inst"/>
    <x v="2"/>
    <x v="0"/>
    <s v="2024-01-09"/>
    <n v="100"/>
    <n v="2123"/>
    <n v="69"/>
    <n v="3"/>
    <n v="49.73"/>
    <n v="192.22"/>
    <n v="142.49"/>
    <n v="142.49"/>
    <n v="2.8652724713452646"/>
    <n v="3.25"/>
    <n v="0.72"/>
    <n v="16.579999999999998"/>
    <n v="4.3478260869565216E-2"/>
    <s v="SCALE"/>
  </r>
  <r>
    <s v="senya_richard@hotmail.com"/>
    <s v="lola"/>
    <s v="richard"/>
    <s v="Bryan"/>
    <s v="TX"/>
    <n v="3700"/>
    <s v="voter consumer resea"/>
    <x v="16"/>
    <x v="0"/>
    <s v="2024-01-20"/>
    <n v="700"/>
    <n v="2136"/>
    <n v="74"/>
    <n v="0"/>
    <n v="39.020000000000003"/>
    <n v="0"/>
    <n v="-39.020000000000003"/>
    <n v="-39.020000000000003"/>
    <n v="-1"/>
    <n v="3.46"/>
    <n v="0.53"/>
    <n v="0"/>
    <n v="0"/>
    <s v="PAUSE"/>
  </r>
  <r>
    <s v="dalejr88crazy@aol.com"/>
    <s v="milford"/>
    <s v="watkins"/>
    <s v="Kingston"/>
    <s v="PA"/>
    <n v="1700"/>
    <s v="mygrant glass"/>
    <x v="8"/>
    <x v="0"/>
    <s v="2024-01-15"/>
    <n v="300"/>
    <n v="1413"/>
    <n v="38"/>
    <n v="1"/>
    <n v="25.15"/>
    <n v="62.76"/>
    <n v="37.61"/>
    <n v="37.61"/>
    <n v="1.495427435387674"/>
    <n v="2.69"/>
    <n v="0.66"/>
    <n v="25.15"/>
    <n v="2.6315789473684209E-2"/>
    <s v="SCALE"/>
  </r>
  <r>
    <s v="gayla85lewis@yahoo.com"/>
    <s v="gayla"/>
    <s v="lewis"/>
    <s v="Dinuba"/>
    <s v="CA"/>
    <n v="1900"/>
    <s v="h and r block"/>
    <x v="9"/>
    <x v="0"/>
    <s v="2024-01-03"/>
    <n v="700"/>
    <n v="1095"/>
    <n v="47"/>
    <n v="1"/>
    <n v="39.4"/>
    <n v="62.11"/>
    <n v="22.71"/>
    <n v="22.71"/>
    <n v="0.5763959390862945"/>
    <n v="4.29"/>
    <n v="0.84"/>
    <n v="39.4"/>
    <n v="2.1276595744680851E-2"/>
    <s v="SCALE"/>
  </r>
  <r>
    <s v="alvarez.marisol.marisol8@gmail.com"/>
    <s v="marisol"/>
    <s v="alvarez"/>
    <s v="Stockton"/>
    <s v="CA"/>
    <n v="4900"/>
    <s v="head start child development"/>
    <x v="8"/>
    <x v="0"/>
    <s v="2024-01-03"/>
    <n v="100"/>
    <n v="614"/>
    <n v="22"/>
    <n v="0"/>
    <n v="12.33"/>
    <n v="0"/>
    <n v="-12.33"/>
    <n v="-12.33"/>
    <n v="-1"/>
    <n v="3.58"/>
    <n v="0.56000000000000005"/>
    <n v="0"/>
    <n v="0"/>
    <s v="PAUSE"/>
  </r>
  <r>
    <s v="diane.hawkes@gmail.com"/>
    <s v="diane"/>
    <s v="so  ea apt"/>
    <s v="Bountiful"/>
    <s v="UT"/>
    <n v="3800"/>
    <s v="christopherson travel"/>
    <x v="10"/>
    <x v="0"/>
    <s v="2024-01-14"/>
    <n v="400"/>
    <n v="1940"/>
    <n v="60"/>
    <n v="0"/>
    <n v="26.37"/>
    <n v="0"/>
    <n v="-26.37"/>
    <n v="-26.37"/>
    <n v="-1"/>
    <n v="3.09"/>
    <n v="0.44"/>
    <n v="0"/>
    <n v="0"/>
    <s v="PAUSE"/>
  </r>
  <r>
    <s v="bryce_j_123@hotmail.com"/>
    <s v="anthony"/>
    <s v="smith"/>
    <s v="Cannelton"/>
    <s v="IN"/>
    <n v="2000"/>
    <s v="wgs"/>
    <x v="15"/>
    <x v="0"/>
    <s v="2024-01-27"/>
    <n v="600"/>
    <n v="1132"/>
    <n v="45"/>
    <n v="1"/>
    <n v="21.57"/>
    <n v="35.58"/>
    <n v="14.009999999999998"/>
    <n v="14.009999999999998"/>
    <n v="0.6495132127955493"/>
    <n v="3.98"/>
    <n v="0.48"/>
    <n v="21.57"/>
    <n v="2.2222222222222223E-2"/>
    <s v="SCALE"/>
  </r>
  <r>
    <s v="fabshier@yahoo.com"/>
    <s v="fredrick"/>
    <s v="abshier"/>
    <s v="Indianapolis"/>
    <s v="IN"/>
    <n v="1500"/>
    <s v="disiabilty"/>
    <x v="8"/>
    <x v="0"/>
    <s v="2024-01-20"/>
    <n v="100"/>
    <n v="1795"/>
    <n v="70"/>
    <n v="2"/>
    <n v="56.62"/>
    <n v="85.78"/>
    <n v="29.160000000000004"/>
    <n v="29.160000000000004"/>
    <n v="0.51501236312257159"/>
    <n v="3.9"/>
    <n v="0.81"/>
    <n v="28.31"/>
    <n v="2.8571428571428571E-2"/>
    <s v="SCALE"/>
  </r>
  <r>
    <s v="danpdpsupply@yahoo.com"/>
    <s v="daniel"/>
    <s v="pennick"/>
    <s v="Lansdowne"/>
    <s v="PA"/>
    <n v="2400"/>
    <s v="co man enterprises"/>
    <x v="2"/>
    <x v="0"/>
    <s v="2024-01-04"/>
    <n v="200"/>
    <n v="1580"/>
    <n v="39"/>
    <n v="1"/>
    <n v="26.03"/>
    <n v="44.32"/>
    <n v="18.29"/>
    <n v="18.29"/>
    <n v="0.70265078755282362"/>
    <n v="2.4700000000000002"/>
    <n v="0.67"/>
    <n v="26.03"/>
    <n v="2.564102564102564E-2"/>
    <s v="SCALE"/>
  </r>
  <r>
    <s v="danielglez33@yahoo.com"/>
    <s v="daniel"/>
    <s v="gonzalez"/>
    <s v="Fontana"/>
    <s v="CA"/>
    <n v="3250"/>
    <s v="j p  morgan chase bank  n a"/>
    <x v="16"/>
    <x v="0"/>
    <s v="2024-01-26"/>
    <n v="1000"/>
    <n v="2107"/>
    <n v="72"/>
    <n v="7"/>
    <n v="59.79"/>
    <n v="407.37"/>
    <n v="347.58"/>
    <n v="347.58"/>
    <n v="5.8133467134972401"/>
    <n v="3.42"/>
    <n v="0.83"/>
    <n v="8.5399999999999991"/>
    <n v="9.7222222222222224E-2"/>
    <s v="SCALE"/>
  </r>
  <r>
    <s v="cjchurch91@gmail.com"/>
    <s v="jody"/>
    <s v="church"/>
    <s v="Hilliard"/>
    <s v="OH"/>
    <n v="1500"/>
    <s v="pnc bank"/>
    <x v="9"/>
    <x v="0"/>
    <s v="2024-01-06"/>
    <n v="700"/>
    <n v="761"/>
    <n v="20"/>
    <n v="0"/>
    <n v="9.93"/>
    <n v="0"/>
    <n v="-9.93"/>
    <n v="-9.93"/>
    <n v="-1"/>
    <n v="2.63"/>
    <n v="0.5"/>
    <n v="0"/>
    <n v="0"/>
    <s v="PAUSE"/>
  </r>
  <r>
    <s v="ermadlowe@hotmail.com"/>
    <s v="erma"/>
    <s v="lowe"/>
    <s v="Park Ridge"/>
    <s v="IL"/>
    <n v="8493"/>
    <s v="sportswest"/>
    <x v="4"/>
    <x v="0"/>
    <s v="2024-01-04"/>
    <n v="800"/>
    <n v="572"/>
    <n v="18"/>
    <n v="0"/>
    <n v="12.66"/>
    <n v="0"/>
    <n v="-12.66"/>
    <n v="-12.66"/>
    <n v="-1"/>
    <n v="3.15"/>
    <n v="0.7"/>
    <n v="0"/>
    <n v="0"/>
    <s v="PAUSE"/>
  </r>
  <r>
    <s v="davidmccarthy@gmail.com"/>
    <s v="david"/>
    <s v="mccarthy"/>
    <s v="Middlesex"/>
    <s v="NJ"/>
    <n v="2000"/>
    <s v="garden guru"/>
    <x v="6"/>
    <x v="0"/>
    <s v="2024-01-17"/>
    <n v="600"/>
    <n v="2380"/>
    <n v="47"/>
    <n v="4"/>
    <n v="28.33"/>
    <n v="259.57"/>
    <n v="231.24"/>
    <n v="231.24"/>
    <n v="8.1623720437698566"/>
    <n v="1.97"/>
    <n v="0.6"/>
    <n v="7.08"/>
    <n v="8.5106382978723402E-2"/>
    <s v="SCALE"/>
  </r>
  <r>
    <s v="mothergoose416@hotmail.com"/>
    <s v="donald"/>
    <s v="woods"/>
    <s v="Lexington"/>
    <s v="NC"/>
    <n v="4500"/>
    <s v="walmart"/>
    <x v="16"/>
    <x v="0"/>
    <s v="2024-01-07"/>
    <n v="500"/>
    <n v="2090"/>
    <n v="85"/>
    <n v="0"/>
    <n v="52.43"/>
    <n v="0"/>
    <n v="-52.43"/>
    <n v="-52.43"/>
    <n v="-1"/>
    <n v="4.07"/>
    <n v="0.62"/>
    <n v="0"/>
    <n v="0"/>
    <s v="PAUSE"/>
  </r>
  <r>
    <s v="chris.leigh10@yahoo.com"/>
    <s v="christophe"/>
    <s v="bing"/>
    <s v="Raleigh"/>
    <s v="NC"/>
    <n v="4000"/>
    <s v="woodforest national bank"/>
    <x v="12"/>
    <x v="0"/>
    <s v="2024-01-05"/>
    <n v="500"/>
    <n v="1067"/>
    <n v="46"/>
    <n v="0"/>
    <n v="37.54"/>
    <n v="0"/>
    <n v="-37.54"/>
    <n v="-37.54"/>
    <n v="-1"/>
    <n v="4.3099999999999996"/>
    <n v="0.82"/>
    <n v="0"/>
    <n v="0"/>
    <s v="PAUSE"/>
  </r>
  <r>
    <s v="ralphw1234@yahoo.com"/>
    <s v="rosa"/>
    <s v="williams"/>
    <s v="Metairie"/>
    <s v="LA"/>
    <n v="2000"/>
    <s v="metairie scrap gold"/>
    <x v="1"/>
    <x v="0"/>
    <s v="2024-01-13"/>
    <n v="300"/>
    <n v="2220"/>
    <n v="61"/>
    <n v="1"/>
    <n v="26.75"/>
    <n v="71.430000000000007"/>
    <n v="44.680000000000007"/>
    <n v="44.680000000000007"/>
    <n v="1.670280373831776"/>
    <n v="2.75"/>
    <n v="0.44"/>
    <n v="26.75"/>
    <n v="1.6393442622950821E-2"/>
    <s v="SCALE"/>
  </r>
  <r>
    <s v="gadgethandz@gmail.com"/>
    <s v="shamir"/>
    <s v="lawrence"/>
    <s v="Paterson"/>
    <s v="NJ"/>
    <n v="2708"/>
    <s v="dunkin donuts"/>
    <x v="7"/>
    <x v="0"/>
    <s v="2024-01-02"/>
    <n v="400"/>
    <n v="1526"/>
    <n v="28"/>
    <n v="1"/>
    <n v="15.32"/>
    <n v="45.42"/>
    <n v="30.1"/>
    <n v="30.1"/>
    <n v="1.9647519582245432"/>
    <n v="1.83"/>
    <n v="0.55000000000000004"/>
    <n v="15.32"/>
    <n v="3.5714285714285712E-2"/>
    <s v="SCALE"/>
  </r>
  <r>
    <s v="tisha55@cox.net"/>
    <s v="latisha"/>
    <s v="grevious rod"/>
    <s v="Chesapeake"/>
    <s v="VA"/>
    <n v="4400"/>
    <s v="california pizza kitchen"/>
    <x v="1"/>
    <x v="0"/>
    <s v="2024-01-28"/>
    <n v="300"/>
    <n v="1577"/>
    <n v="30"/>
    <n v="0"/>
    <n v="16.489999999999998"/>
    <n v="0"/>
    <n v="-16.489999999999998"/>
    <n v="-16.489999999999998"/>
    <n v="-1"/>
    <n v="1.9"/>
    <n v="0.55000000000000004"/>
    <n v="0"/>
    <n v="0"/>
    <s v="PAUSE"/>
  </r>
  <r>
    <s v="flossied@gmail.com"/>
    <s v="flossie"/>
    <s v="blackwell"/>
    <s v="Lansdale"/>
    <s v="PA"/>
    <n v="2340"/>
    <s v="muscle factory"/>
    <x v="17"/>
    <x v="0"/>
    <s v="2024-01-29"/>
    <n v="700"/>
    <n v="2488"/>
    <n v="62"/>
    <n v="1"/>
    <n v="36.22"/>
    <n v="64.56"/>
    <n v="28.340000000000003"/>
    <n v="28.340000000000003"/>
    <n v="0.78244064053009399"/>
    <n v="2.4900000000000002"/>
    <n v="0.57999999999999996"/>
    <n v="36.22"/>
    <n v="1.6129032258064516E-2"/>
    <s v="SCALE"/>
  </r>
  <r>
    <s v="kennethhill14@yahoo.com"/>
    <s v="kenneth"/>
    <s v="hill"/>
    <s v="Philadelphia"/>
    <s v="PA"/>
    <n v="6700"/>
    <n v="0"/>
    <x v="9"/>
    <x v="0"/>
    <s v="2024-01-21"/>
    <n v="700"/>
    <n v="1247"/>
    <n v="29"/>
    <n v="0"/>
    <n v="23.55"/>
    <n v="0"/>
    <n v="-23.55"/>
    <n v="-23.55"/>
    <n v="-1"/>
    <n v="2.33"/>
    <n v="0.81"/>
    <n v="0"/>
    <n v="0"/>
    <s v="PAUSE"/>
  </r>
  <r>
    <s v="mrf_watson@yahoo.com"/>
    <s v="marife"/>
    <s v="watson"/>
    <s v="Sioux Falls"/>
    <s v="SD"/>
    <n v="2849"/>
    <s v="hyvee"/>
    <x v="3"/>
    <x v="0"/>
    <s v="2024-01-20"/>
    <n v="600"/>
    <n v="2175"/>
    <n v="65"/>
    <n v="0"/>
    <n v="38.54"/>
    <n v="0"/>
    <n v="-38.54"/>
    <n v="-38.54"/>
    <n v="-1"/>
    <n v="2.99"/>
    <n v="0.59"/>
    <n v="0"/>
    <n v="0"/>
    <s v="PAUSE"/>
  </r>
  <r>
    <s v="leelawson8@hotmail.com"/>
    <s v="judylee"/>
    <s v="lawson"/>
    <s v="New Orleans"/>
    <s v="LA"/>
    <n v="5676"/>
    <s v="lpsb rms"/>
    <x v="10"/>
    <x v="0"/>
    <s v="2024-01-18"/>
    <n v="800"/>
    <n v="1436"/>
    <n v="37"/>
    <n v="1"/>
    <n v="21.93"/>
    <n v="44.98"/>
    <n v="23.049999999999997"/>
    <n v="23.049999999999997"/>
    <n v="1.0510715914272684"/>
    <n v="2.58"/>
    <n v="0.59"/>
    <n v="21.93"/>
    <n v="2.7027027027027029E-2"/>
    <s v="SCALE"/>
  </r>
  <r>
    <s v="ginadengl@msn.com"/>
    <s v="regina"/>
    <s v="english"/>
    <s v="Desoto"/>
    <s v="TX"/>
    <n v="2500"/>
    <s v="desoto isd"/>
    <x v="2"/>
    <x v="0"/>
    <s v="2024-01-03"/>
    <n v="100"/>
    <n v="2412"/>
    <n v="84"/>
    <n v="3"/>
    <n v="69.290000000000006"/>
    <n v="224.48"/>
    <n v="155.19"/>
    <n v="155.19"/>
    <n v="2.2397171308991193"/>
    <n v="3.48"/>
    <n v="0.82"/>
    <n v="23.1"/>
    <n v="3.5714285714285712E-2"/>
    <s v="SCALE"/>
  </r>
  <r>
    <s v="gilbertmartin@gmail.com"/>
    <s v="gilbert"/>
    <s v="martin"/>
    <s v="Houston"/>
    <s v="TX"/>
    <n v="2000"/>
    <s v="red food"/>
    <x v="7"/>
    <x v="0"/>
    <s v="2024-01-07"/>
    <n v="100"/>
    <n v="534"/>
    <n v="10"/>
    <n v="1"/>
    <n v="6.14"/>
    <n v="49.83"/>
    <n v="43.69"/>
    <n v="43.69"/>
    <n v="7.1156351791530943"/>
    <n v="1.87"/>
    <n v="0.61"/>
    <n v="6.14"/>
    <n v="0.1"/>
    <s v="SCALE"/>
  </r>
  <r>
    <s v="lilbitt03.ch@gmail.com"/>
    <s v="crystal"/>
    <s v="hart"/>
    <s v="Houston"/>
    <s v="TX"/>
    <n v="2708"/>
    <s v="prestige healthcare"/>
    <x v="3"/>
    <x v="0"/>
    <s v="2024-01-10"/>
    <n v="500"/>
    <n v="803"/>
    <n v="34"/>
    <n v="0"/>
    <n v="19.66"/>
    <n v="0"/>
    <n v="-19.66"/>
    <n v="-19.66"/>
    <n v="-1"/>
    <n v="4.2300000000000004"/>
    <n v="0.57999999999999996"/>
    <n v="0"/>
    <n v="0"/>
    <s v="PAUSE"/>
  </r>
  <r>
    <s v="jwwharvy666@aol.com"/>
    <s v="john"/>
    <s v="wall"/>
    <s v="Cassatt"/>
    <s v="SC"/>
    <n v="2250"/>
    <s v="social security"/>
    <x v="13"/>
    <x v="0"/>
    <s v="2024-01-31"/>
    <n v="500"/>
    <n v="819"/>
    <n v="24"/>
    <n v="0"/>
    <n v="17.59"/>
    <n v="0"/>
    <n v="-17.59"/>
    <n v="-17.59"/>
    <n v="-1"/>
    <n v="2.93"/>
    <n v="0.73"/>
    <n v="0"/>
    <n v="0"/>
    <s v="PAUSE"/>
  </r>
  <r>
    <s v="recy0882@yahoo.com"/>
    <s v="barbara"/>
    <s v="warren"/>
    <s v="Greenville"/>
    <s v="SC"/>
    <n v="2708"/>
    <s v="resurgent"/>
    <x v="19"/>
    <x v="0"/>
    <s v="2024-01-06"/>
    <n v="100"/>
    <n v="1160"/>
    <n v="50"/>
    <n v="4"/>
    <n v="39.090000000000003"/>
    <n v="293.42"/>
    <n v="254.33"/>
    <n v="254.33"/>
    <n v="6.506267587618316"/>
    <n v="4.3099999999999996"/>
    <n v="0.78"/>
    <n v="9.77"/>
    <n v="0.08"/>
    <s v="SCALE"/>
  </r>
  <r>
    <s v="luvmykat2@yahoo.com"/>
    <s v="ideran"/>
    <s v="angela"/>
    <s v="Chebanse"/>
    <s v="IL"/>
    <n v="2500"/>
    <s v="st marys hosp."/>
    <x v="16"/>
    <x v="0"/>
    <s v="2024-01-09"/>
    <n v="1000"/>
    <n v="725"/>
    <n v="28"/>
    <n v="0"/>
    <n v="14.2"/>
    <n v="0"/>
    <n v="-14.2"/>
    <n v="-14.2"/>
    <n v="-1"/>
    <n v="3.86"/>
    <n v="0.51"/>
    <n v="0"/>
    <n v="0"/>
    <s v="PAUSE"/>
  </r>
  <r>
    <s v="yorrell@hotmail.com"/>
    <s v="yvonne"/>
    <s v="orrell"/>
    <s v="Sunderland"/>
    <s v="MA"/>
    <n v="1500"/>
    <s v="new england health center"/>
    <x v="8"/>
    <x v="0"/>
    <s v="2024-01-31"/>
    <n v="400"/>
    <n v="2253"/>
    <n v="63"/>
    <n v="5"/>
    <n v="36.299999999999997"/>
    <n v="297.23"/>
    <n v="260.93"/>
    <n v="260.93"/>
    <n v="7.1881542699724523"/>
    <n v="2.8"/>
    <n v="0.57999999999999996"/>
    <n v="7.26"/>
    <n v="7.9365079365079361E-2"/>
    <s v="SCALE"/>
  </r>
  <r>
    <s v="louissmith@gmail.com"/>
    <s v="louis"/>
    <s v="smith"/>
    <s v="Henderson"/>
    <s v="NV"/>
    <n v="1800"/>
    <s v="sports town usa"/>
    <x v="4"/>
    <x v="0"/>
    <s v="2024-01-06"/>
    <n v="200"/>
    <n v="1402"/>
    <n v="55"/>
    <n v="0"/>
    <n v="40.29"/>
    <n v="0"/>
    <n v="-40.29"/>
    <n v="-40.29"/>
    <n v="-1"/>
    <n v="3.92"/>
    <n v="0.73"/>
    <n v="0"/>
    <n v="0"/>
    <s v="PAUSE"/>
  </r>
  <r>
    <s v="nicole.scott51@yahoo.com"/>
    <s v="nicole"/>
    <s v="scott"/>
    <s v="Richmond"/>
    <s v="VA"/>
    <n v="3000"/>
    <s v="johnston willis hospital"/>
    <x v="18"/>
    <x v="0"/>
    <s v="2024-01-23"/>
    <n v="100"/>
    <n v="1108"/>
    <n v="32"/>
    <n v="0"/>
    <n v="24.33"/>
    <n v="0"/>
    <n v="-24.33"/>
    <n v="-24.33"/>
    <n v="-1"/>
    <n v="2.89"/>
    <n v="0.76"/>
    <n v="0"/>
    <n v="0"/>
    <s v="PAUSE"/>
  </r>
  <r>
    <s v="lekeshia1030@yahoo.com"/>
    <s v="lekeshia"/>
    <s v="hampton"/>
    <s v="Sanford"/>
    <s v="FL"/>
    <n v="1733"/>
    <s v="cfim"/>
    <x v="12"/>
    <x v="0"/>
    <s v="2024-01-08"/>
    <n v="400"/>
    <n v="1864"/>
    <n v="75"/>
    <n v="2"/>
    <n v="62.72"/>
    <n v="76.900000000000006"/>
    <n v="14.180000000000007"/>
    <n v="14.180000000000007"/>
    <n v="0.2260841836734695"/>
    <n v="4.0199999999999996"/>
    <n v="0.84"/>
    <n v="31.36"/>
    <n v="2.6666666666666668E-2"/>
    <s v="SCALE"/>
  </r>
  <r>
    <s v="paulo@hotmail.com"/>
    <s v="paul"/>
    <s v="cleary"/>
    <s v="Portland"/>
    <s v="OR"/>
    <n v="1638"/>
    <s v="handy andy"/>
    <x v="17"/>
    <x v="0"/>
    <s v="2024-01-18"/>
    <n v="500"/>
    <n v="1347"/>
    <n v="30"/>
    <n v="0"/>
    <n v="14.27"/>
    <n v="0"/>
    <n v="-14.27"/>
    <n v="-14.27"/>
    <n v="-1"/>
    <n v="2.23"/>
    <n v="0.48"/>
    <n v="0"/>
    <n v="0"/>
    <s v="PAUSE"/>
  </r>
  <r>
    <s v="powertwin204@yahoo.com"/>
    <s v="markesha"/>
    <s v="reed"/>
    <s v="Nashville"/>
    <s v="TN"/>
    <n v="5367"/>
    <s v="cgs administarors"/>
    <x v="11"/>
    <x v="0"/>
    <s v="2024-01-10"/>
    <n v="800"/>
    <n v="1235"/>
    <n v="46"/>
    <n v="1"/>
    <n v="38.33"/>
    <n v="67.23"/>
    <n v="28.900000000000006"/>
    <n v="28.900000000000006"/>
    <n v="0.75397860683537721"/>
    <n v="3.72"/>
    <n v="0.83"/>
    <n v="38.33"/>
    <n v="2.1739130434782608E-2"/>
    <s v="SCALE"/>
  </r>
  <r>
    <s v="martymarbaker@msn.com"/>
    <s v="martin"/>
    <s v="marbaker"/>
    <s v="Canton"/>
    <s v="PA"/>
    <n v="1500"/>
    <s v="cummings lumber mill"/>
    <x v="18"/>
    <x v="0"/>
    <s v="2024-01-27"/>
    <n v="700"/>
    <n v="2092"/>
    <n v="93"/>
    <n v="9"/>
    <n v="59.22"/>
    <n v="553.02"/>
    <n v="493.79999999999995"/>
    <n v="493.79999999999995"/>
    <n v="8.3383991894630185"/>
    <n v="4.45"/>
    <n v="0.64"/>
    <n v="6.58"/>
    <n v="9.6774193548387094E-2"/>
    <s v="SCALE"/>
  </r>
  <r>
    <s v="tazgirl2k@yahoo.com"/>
    <s v="laura"/>
    <s v="duenas"/>
    <s v="Jacksonville"/>
    <s v="FL"/>
    <n v="2700"/>
    <s v="citibank"/>
    <x v="11"/>
    <x v="0"/>
    <s v="2024-01-30"/>
    <n v="500"/>
    <n v="2317"/>
    <n v="46"/>
    <n v="0"/>
    <n v="29.76"/>
    <n v="0"/>
    <n v="-29.76"/>
    <n v="-29.76"/>
    <n v="-1"/>
    <n v="1.99"/>
    <n v="0.65"/>
    <n v="0"/>
    <n v="0"/>
    <s v="PAUSE"/>
  </r>
  <r>
    <s v="sunshinedjw@gmail.com"/>
    <s v="david"/>
    <s v="white"/>
    <s v="Lakeland"/>
    <s v="FL"/>
    <n v="2800"/>
    <s v="onit int"/>
    <x v="10"/>
    <x v="0"/>
    <s v="2024-01-16"/>
    <n v="600"/>
    <n v="2389"/>
    <n v="87"/>
    <n v="0"/>
    <n v="55.24"/>
    <n v="0"/>
    <n v="-55.24"/>
    <n v="-55.24"/>
    <n v="-1"/>
    <n v="3.64"/>
    <n v="0.63"/>
    <n v="0"/>
    <n v="0"/>
    <s v="PAUSE"/>
  </r>
  <r>
    <s v="tblack9999@gmail.com"/>
    <s v="tashell"/>
    <s v="phillips"/>
    <s v="Madison"/>
    <s v="FL"/>
    <n v="3600"/>
    <s v="pilgrim\\'s"/>
    <x v="9"/>
    <x v="0"/>
    <s v="2024-01-19"/>
    <n v="1000"/>
    <n v="1041"/>
    <n v="34"/>
    <n v="1"/>
    <n v="18.850000000000001"/>
    <n v="52.29"/>
    <n v="33.44"/>
    <n v="33.44"/>
    <n v="1.7740053050397875"/>
    <n v="3.27"/>
    <n v="0.55000000000000004"/>
    <n v="18.850000000000001"/>
    <n v="2.9411764705882353E-2"/>
    <s v="SCALE"/>
  </r>
  <r>
    <s v="lellee73@yahoo.com"/>
    <s v="sharon"/>
    <s v="oscar"/>
    <s v="Hollywood"/>
    <s v="FL"/>
    <n v="2500"/>
    <s v="social service coordinators"/>
    <x v="9"/>
    <x v="0"/>
    <s v="2024-01-01"/>
    <n v="300"/>
    <n v="1289"/>
    <n v="50"/>
    <n v="2"/>
    <n v="37.43"/>
    <n v="71.77"/>
    <n v="34.339999999999996"/>
    <n v="34.339999999999996"/>
    <n v="0.91744589901148799"/>
    <n v="3.88"/>
    <n v="0.75"/>
    <n v="18.72"/>
    <n v="0.04"/>
    <s v="SCALE"/>
  </r>
  <r>
    <s v="neely_212@yahoo.com"/>
    <s v="marques"/>
    <s v="neely"/>
    <s v="Jacksonville"/>
    <s v="FL"/>
    <n v="4500"/>
    <s v="shell first coast energy"/>
    <x v="6"/>
    <x v="0"/>
    <s v="2024-01-22"/>
    <n v="300"/>
    <n v="2201"/>
    <n v="95"/>
    <n v="2"/>
    <n v="38.6"/>
    <n v="79.42"/>
    <n v="40.82"/>
    <n v="40.82"/>
    <n v="1.0575129533678755"/>
    <n v="4.32"/>
    <n v="0.41"/>
    <n v="19.3"/>
    <n v="2.1052631578947368E-2"/>
    <s v="SCALE"/>
  </r>
  <r>
    <s v="mcnary.kenneth@yahoo.com"/>
    <s v="kenneth"/>
    <s v="mcnary"/>
    <s v="Pacific Grove"/>
    <s v="CA"/>
    <n v="5000"/>
    <s v="savemart"/>
    <x v="14"/>
    <x v="0"/>
    <s v="2024-01-25"/>
    <n v="1000"/>
    <n v="2100"/>
    <n v="74"/>
    <n v="0"/>
    <n v="34.630000000000003"/>
    <n v="0"/>
    <n v="-34.630000000000003"/>
    <n v="-34.630000000000003"/>
    <n v="-1"/>
    <n v="3.52"/>
    <n v="0.47"/>
    <n v="0"/>
    <n v="0"/>
    <s v="PAUSE"/>
  </r>
  <r>
    <s v="pattipopcorn59@yahoo.com"/>
    <s v="patricia"/>
    <s v="kemp"/>
    <s v="Chicago"/>
    <s v="IL"/>
    <n v="2500"/>
    <s v="retired"/>
    <x v="18"/>
    <x v="0"/>
    <s v="2024-01-18"/>
    <n v="400"/>
    <n v="1168"/>
    <n v="43"/>
    <n v="1"/>
    <n v="19.690000000000001"/>
    <n v="56.17"/>
    <n v="36.480000000000004"/>
    <n v="36.480000000000004"/>
    <n v="1.8527171152869477"/>
    <n v="3.68"/>
    <n v="0.46"/>
    <n v="19.690000000000001"/>
    <n v="2.3255813953488372E-2"/>
    <s v="SCALE"/>
  </r>
  <r>
    <s v="jamessjolly@hotmail.com"/>
    <s v="james"/>
    <s v="jolly"/>
    <s v="Dallas"/>
    <s v="TX"/>
    <n v="1500"/>
    <s v="profitpros"/>
    <x v="18"/>
    <x v="0"/>
    <s v="2024-01-13"/>
    <n v="700"/>
    <n v="633"/>
    <n v="15"/>
    <n v="0"/>
    <n v="8.6"/>
    <n v="0"/>
    <n v="-8.6"/>
    <n v="-8.6"/>
    <n v="-1"/>
    <n v="2.37"/>
    <n v="0.56999999999999995"/>
    <n v="0"/>
    <n v="0"/>
    <s v="PAUSE"/>
  </r>
  <r>
    <s v="pdlucas10@hotmail.com"/>
    <s v="peggy"/>
    <s v="lucas"/>
    <s v="Martinsville"/>
    <s v="IL"/>
    <n v="4500"/>
    <s v="rowe foundry"/>
    <x v="11"/>
    <x v="0"/>
    <s v="2024-01-30"/>
    <n v="100"/>
    <n v="1667"/>
    <n v="50"/>
    <n v="0"/>
    <n v="41.83"/>
    <n v="0"/>
    <n v="-41.83"/>
    <n v="-41.83"/>
    <n v="-1"/>
    <n v="3"/>
    <n v="0.84"/>
    <n v="0"/>
    <n v="0"/>
    <s v="PAUSE"/>
  </r>
  <r>
    <s v="shyronj@yahoo.com"/>
    <s v="shyron"/>
    <s v="johnson"/>
    <s v="Chipley"/>
    <s v="FL"/>
    <n v="3792"/>
    <s v="twin oaks"/>
    <x v="8"/>
    <x v="0"/>
    <s v="2024-01-24"/>
    <n v="300"/>
    <n v="1636"/>
    <n v="32"/>
    <n v="2"/>
    <n v="23.4"/>
    <n v="73.95"/>
    <n v="50.550000000000004"/>
    <n v="50.550000000000004"/>
    <n v="2.1602564102564106"/>
    <n v="1.96"/>
    <n v="0.73"/>
    <n v="11.7"/>
    <n v="6.25E-2"/>
    <s v="SCALE"/>
  </r>
  <r>
    <s v="larnew2000@yahoo.com"/>
    <s v="larry"/>
    <s v="newman"/>
    <s v="Saint Joseph"/>
    <s v="MO"/>
    <n v="4000"/>
    <s v="triumph foods"/>
    <x v="9"/>
    <x v="0"/>
    <s v="2024-01-31"/>
    <n v="800"/>
    <n v="1480"/>
    <n v="63"/>
    <n v="0"/>
    <n v="41.46"/>
    <n v="0"/>
    <n v="-41.46"/>
    <n v="-41.46"/>
    <n v="-1"/>
    <n v="4.26"/>
    <n v="0.66"/>
    <n v="0"/>
    <n v="0"/>
    <s v="PAUSE"/>
  </r>
  <r>
    <s v="tzipibenezra@gmail.com"/>
    <s v="tzipora"/>
    <s v="benezra"/>
    <s v="Vernon Hills"/>
    <s v="IL"/>
    <n v="2167"/>
    <s v="valerie and brian weissman"/>
    <x v="8"/>
    <x v="0"/>
    <s v="2024-01-02"/>
    <n v="400"/>
    <n v="2286"/>
    <n v="101"/>
    <n v="4"/>
    <n v="69.069999999999993"/>
    <n v="148.97999999999999"/>
    <n v="79.91"/>
    <n v="79.91"/>
    <n v="1.1569422325177356"/>
    <n v="4.42"/>
    <n v="0.68"/>
    <n v="17.27"/>
    <n v="3.9603960396039604E-2"/>
    <s v="SCALE"/>
  </r>
  <r>
    <s v="sammersbby92@gmail.com"/>
    <s v="samantha"/>
    <s v="king"/>
    <s v="New Memphis"/>
    <s v="IL"/>
    <n v="7000"/>
    <s v="walmart"/>
    <x v="13"/>
    <x v="0"/>
    <s v="2024-01-18"/>
    <n v="100"/>
    <n v="2251"/>
    <n v="38"/>
    <n v="0"/>
    <n v="22.32"/>
    <n v="0"/>
    <n v="-22.32"/>
    <n v="-22.32"/>
    <n v="-1"/>
    <n v="1.69"/>
    <n v="0.59"/>
    <n v="0"/>
    <n v="0"/>
    <s v="PAUSE"/>
  </r>
  <r>
    <s v="twanaka27@gmail.com"/>
    <s v="twanaka"/>
    <s v="williams"/>
    <s v="Fort Worth"/>
    <s v="TX"/>
    <n v="1700"/>
    <s v="compass"/>
    <x v="6"/>
    <x v="0"/>
    <s v="2024-01-20"/>
    <n v="400"/>
    <n v="1874"/>
    <n v="50"/>
    <n v="5"/>
    <n v="33.5"/>
    <n v="287.91000000000003"/>
    <n v="254.41000000000003"/>
    <n v="254.41000000000003"/>
    <n v="7.5943283582089558"/>
    <n v="2.67"/>
    <n v="0.67"/>
    <n v="6.7"/>
    <n v="0.1"/>
    <s v="SCALE"/>
  </r>
  <r>
    <s v="luischrs1974@yahoo.com"/>
    <s v="luis"/>
    <s v="pineda"/>
    <s v="Universal Cit"/>
    <s v="TX"/>
    <n v="3400"/>
    <s v="new dawn lending"/>
    <x v="6"/>
    <x v="0"/>
    <s v="2024-01-04"/>
    <n v="100"/>
    <n v="2479"/>
    <n v="64"/>
    <n v="5"/>
    <n v="43.84"/>
    <n v="364.09"/>
    <n v="320.25"/>
    <n v="320.25"/>
    <n v="7.304972627737226"/>
    <n v="2.58"/>
    <n v="0.68"/>
    <n v="8.77"/>
    <n v="7.8125E-2"/>
    <s v="SCALE"/>
  </r>
  <r>
    <s v="jonessean30@yahoo.com"/>
    <s v="sean"/>
    <s v="jones"/>
    <s v="Houston"/>
    <s v="TX"/>
    <n v="3149"/>
    <s v="bank of america"/>
    <x v="9"/>
    <x v="0"/>
    <s v="2024-01-06"/>
    <n v="200"/>
    <n v="1556"/>
    <n v="64"/>
    <n v="0"/>
    <n v="26.15"/>
    <n v="0"/>
    <n v="-26.15"/>
    <n v="-26.15"/>
    <n v="-1"/>
    <n v="4.1100000000000003"/>
    <n v="0.41"/>
    <n v="0"/>
    <n v="0"/>
    <s v="PAUSE"/>
  </r>
  <r>
    <s v="nancywilder@gmail.com"/>
    <s v="nancy"/>
    <s v="wilder"/>
    <s v="Amarillo"/>
    <s v="TX"/>
    <n v="4100"/>
    <s v="the wall"/>
    <x v="11"/>
    <x v="0"/>
    <s v="2024-01-05"/>
    <n v="500"/>
    <n v="1490"/>
    <n v="49"/>
    <n v="1"/>
    <n v="30.44"/>
    <n v="71.349999999999994"/>
    <n v="40.909999999999997"/>
    <n v="40.909999999999997"/>
    <n v="1.3439553219448093"/>
    <n v="3.29"/>
    <n v="0.62"/>
    <n v="30.44"/>
    <n v="2.0408163265306121E-2"/>
    <s v="SCALE"/>
  </r>
  <r>
    <s v="fredkim3@yahoo.com"/>
    <s v="kimberly"/>
    <s v="flowers"/>
    <s v="High Point"/>
    <s v="NC"/>
    <n v="1500"/>
    <s v="superior seating"/>
    <x v="17"/>
    <x v="0"/>
    <s v="2024-01-13"/>
    <n v="700"/>
    <n v="1280"/>
    <n v="23"/>
    <n v="0"/>
    <n v="19.03"/>
    <n v="0"/>
    <n v="-19.03"/>
    <n v="-19.03"/>
    <n v="-1"/>
    <n v="1.8"/>
    <n v="0.83"/>
    <n v="0"/>
    <n v="0"/>
    <s v="PAUSE"/>
  </r>
  <r>
    <s v="smithkatrina26@yahoo.com"/>
    <s v="katrina"/>
    <s v="smith"/>
    <s v="Nacogdoches"/>
    <s v="TX"/>
    <n v="2500"/>
    <s v="southern finiance"/>
    <x v="8"/>
    <x v="0"/>
    <s v="2024-01-19"/>
    <n v="400"/>
    <n v="1311"/>
    <n v="39"/>
    <n v="3"/>
    <n v="26.85"/>
    <n v="224.42"/>
    <n v="197.57"/>
    <n v="197.57"/>
    <n v="7.3582867783985098"/>
    <n v="2.97"/>
    <n v="0.69"/>
    <n v="8.9499999999999993"/>
    <n v="7.6923076923076927E-2"/>
    <s v="SCALE"/>
  </r>
  <r>
    <s v="mazdayes@yahoo.com"/>
    <s v="vanessa"/>
    <s v="keys"/>
    <s v="Fort Worth"/>
    <s v="TX"/>
    <n v="2438"/>
    <s v="home instead senior care"/>
    <x v="3"/>
    <x v="0"/>
    <s v="2024-01-28"/>
    <n v="800"/>
    <n v="1348"/>
    <n v="53"/>
    <n v="0"/>
    <n v="35.630000000000003"/>
    <n v="0"/>
    <n v="-35.630000000000003"/>
    <n v="-35.630000000000003"/>
    <n v="-1"/>
    <n v="3.93"/>
    <n v="0.67"/>
    <n v="0"/>
    <n v="0"/>
    <s v="PAUSE"/>
  </r>
  <r>
    <s v="cbunnery@yahoo.com"/>
    <s v="candais"/>
    <s v="bunnery"/>
    <s v="Bossier City"/>
    <s v="LA"/>
    <n v="2700"/>
    <s v="sonic drive in"/>
    <x v="11"/>
    <x v="0"/>
    <s v="2024-01-17"/>
    <n v="400"/>
    <n v="1824"/>
    <n v="30"/>
    <n v="3"/>
    <n v="25.38"/>
    <n v="223.81"/>
    <n v="198.43"/>
    <n v="198.43"/>
    <n v="7.8183609141055959"/>
    <n v="1.64"/>
    <n v="0.85"/>
    <n v="8.4600000000000009"/>
    <n v="0.1"/>
    <s v="SCALE"/>
  </r>
  <r>
    <s v="cdbushee@yahoo.com"/>
    <s v="candace"/>
    <s v="bushee"/>
    <s v="Denver"/>
    <s v="CO"/>
    <n v="2000"/>
    <s v="bailys corp"/>
    <x v="7"/>
    <x v="0"/>
    <s v="2024-01-26"/>
    <n v="1000"/>
    <n v="692"/>
    <n v="19"/>
    <n v="0"/>
    <n v="11.77"/>
    <n v="0"/>
    <n v="-11.77"/>
    <n v="-11.77"/>
    <n v="-1"/>
    <n v="2.75"/>
    <n v="0.62"/>
    <n v="0"/>
    <n v="0"/>
    <s v="PAUSE"/>
  </r>
  <r>
    <s v="theaton33@gmail.com"/>
    <s v="tracey"/>
    <s v="heaton"/>
    <s v="Gresham"/>
    <s v="OR"/>
    <n v="1800"/>
    <s v="bushel and peck"/>
    <x v="3"/>
    <x v="0"/>
    <s v="2024-01-15"/>
    <n v="300"/>
    <n v="921"/>
    <n v="34"/>
    <n v="4"/>
    <n v="17.78"/>
    <n v="277.54000000000002"/>
    <n v="259.76"/>
    <n v="259.76"/>
    <n v="14.609673790776151"/>
    <n v="3.69"/>
    <n v="0.52"/>
    <n v="4.4400000000000004"/>
    <n v="0.11764705882352941"/>
    <s v="SCALE"/>
  </r>
  <r>
    <s v="anenejr@gmail.com"/>
    <s v="anene"/>
    <s v="uzuakpunwa"/>
    <s v="Chicago"/>
    <s v="IL"/>
    <n v="2934"/>
    <s v="charleshoustonhighschool"/>
    <x v="10"/>
    <x v="0"/>
    <s v="2024-01-13"/>
    <n v="800"/>
    <n v="2458"/>
    <n v="85"/>
    <n v="0"/>
    <n v="63.46"/>
    <n v="0"/>
    <n v="-63.46"/>
    <n v="-63.46"/>
    <n v="-1"/>
    <n v="3.46"/>
    <n v="0.75"/>
    <n v="0"/>
    <n v="0"/>
    <s v="PAUSE"/>
  </r>
  <r>
    <s v="s.swik.bur56@gmail.com"/>
    <s v="chris"/>
    <s v="gooch"/>
    <s v="Joplin"/>
    <s v="MO"/>
    <n v="4200"/>
    <s v="backyardburgers"/>
    <x v="6"/>
    <x v="0"/>
    <s v="2024-01-24"/>
    <n v="500"/>
    <n v="2012"/>
    <n v="75"/>
    <n v="0"/>
    <n v="48.87"/>
    <n v="0"/>
    <n v="-48.87"/>
    <n v="-48.87"/>
    <n v="-1"/>
    <n v="3.73"/>
    <n v="0.65"/>
    <n v="0"/>
    <n v="0"/>
    <s v="PAUSE"/>
  </r>
  <r>
    <s v="wandakelly15@gmail.com"/>
    <s v="wanda"/>
    <s v="white"/>
    <s v="Suffolk"/>
    <s v="VA"/>
    <n v="2400"/>
    <s v="lionapparel"/>
    <x v="16"/>
    <x v="0"/>
    <s v="2024-01-27"/>
    <n v="1000"/>
    <n v="2212"/>
    <n v="48"/>
    <n v="1"/>
    <n v="29.91"/>
    <n v="60.71"/>
    <n v="30.8"/>
    <n v="30.8"/>
    <n v="1.0297559344700769"/>
    <n v="2.17"/>
    <n v="0.62"/>
    <n v="29.91"/>
    <n v="2.0833333333333332E-2"/>
    <s v="SCALE"/>
  </r>
  <r>
    <s v="chrissy.agar@yahoo.com"/>
    <s v="christine"/>
    <s v="medina"/>
    <s v="Clinton Towns"/>
    <s v="MI"/>
    <n v="2500"/>
    <s v="uap"/>
    <x v="9"/>
    <x v="0"/>
    <s v="2024-01-06"/>
    <n v="300"/>
    <n v="1619"/>
    <n v="48"/>
    <n v="2"/>
    <n v="35.18"/>
    <n v="96.57"/>
    <n v="61.389999999999993"/>
    <n v="61.389999999999993"/>
    <n v="1.745025582717453"/>
    <n v="2.96"/>
    <n v="0.73"/>
    <n v="17.59"/>
    <n v="4.1666666666666664E-2"/>
    <s v="SCALE"/>
  </r>
  <r>
    <s v="smc_357@yahoo.com"/>
    <s v="samuel"/>
    <s v="munoz"/>
    <s v="San Pablo"/>
    <s v="CA"/>
    <n v="3900"/>
    <s v="western dental"/>
    <x v="15"/>
    <x v="0"/>
    <s v="2024-01-29"/>
    <n v="100"/>
    <n v="923"/>
    <n v="26"/>
    <n v="2"/>
    <n v="20.47"/>
    <n v="123.17"/>
    <n v="102.7"/>
    <n v="102.7"/>
    <n v="5.0170981924767961"/>
    <n v="2.82"/>
    <n v="0.79"/>
    <n v="10.24"/>
    <n v="7.6923076923076927E-2"/>
    <s v="SCALE"/>
  </r>
  <r>
    <s v="angelaclodfelter@gmail.com"/>
    <s v="angela"/>
    <s v="clodfelter"/>
    <s v="Oak Hill"/>
    <s v="WV"/>
    <n v="4000"/>
    <s v="magna consulting"/>
    <x v="0"/>
    <x v="0"/>
    <s v="2024-01-11"/>
    <n v="300"/>
    <n v="1548"/>
    <n v="53"/>
    <n v="0"/>
    <n v="23.25"/>
    <n v="0"/>
    <n v="-23.25"/>
    <n v="-23.25"/>
    <n v="-1"/>
    <n v="3.42"/>
    <n v="0.44"/>
    <n v="0"/>
    <n v="0"/>
    <s v="PAUSE"/>
  </r>
  <r>
    <s v="djs101@aol.com"/>
    <s v="daniel"/>
    <s v="schaffer"/>
    <s v="Milwaukee"/>
    <s v="WI"/>
    <n v="1300"/>
    <s v="independt insurace"/>
    <x v="19"/>
    <x v="0"/>
    <s v="2024-01-27"/>
    <n v="600"/>
    <n v="1844"/>
    <n v="53"/>
    <n v="4"/>
    <n v="36.72"/>
    <n v="299.93"/>
    <n v="263.21000000000004"/>
    <n v="263.21000000000004"/>
    <n v="7.1680283224400885"/>
    <n v="2.87"/>
    <n v="0.69"/>
    <n v="9.18"/>
    <n v="7.5471698113207544E-2"/>
    <s v="SCALE"/>
  </r>
  <r>
    <s v="rcruse08@yahoo.com"/>
    <s v="rebecca"/>
    <s v="cruse"/>
    <s v="Farmerville"/>
    <s v="LA"/>
    <n v="3000"/>
    <s v="chase"/>
    <x v="12"/>
    <x v="0"/>
    <s v="2024-01-20"/>
    <n v="400"/>
    <n v="1058"/>
    <n v="32"/>
    <n v="0"/>
    <n v="21.69"/>
    <n v="0"/>
    <n v="-21.69"/>
    <n v="-21.69"/>
    <n v="-1"/>
    <n v="3.02"/>
    <n v="0.68"/>
    <n v="0"/>
    <n v="0"/>
    <s v="PAUSE"/>
  </r>
  <r>
    <s v="mishamadness@gmail.com"/>
    <s v="michelle"/>
    <s v="zawacki"/>
    <s v="La Crosse"/>
    <s v="WI"/>
    <n v="1300"/>
    <s v="haven cleaning"/>
    <x v="9"/>
    <x v="0"/>
    <s v="2024-01-19"/>
    <n v="100"/>
    <n v="1684"/>
    <n v="50"/>
    <n v="2"/>
    <n v="41.27"/>
    <n v="132.22"/>
    <n v="90.949999999999989"/>
    <n v="90.949999999999989"/>
    <n v="2.203779985461594"/>
    <n v="2.97"/>
    <n v="0.83"/>
    <n v="20.64"/>
    <n v="0.04"/>
    <s v="SCALE"/>
  </r>
  <r>
    <s v="bighonky2010@yahoo.com"/>
    <s v="steven"/>
    <s v="west"/>
    <s v="Lafayette"/>
    <s v="IN"/>
    <n v="2708"/>
    <s v="mcdonald"/>
    <x v="15"/>
    <x v="0"/>
    <s v="2024-01-25"/>
    <n v="100"/>
    <n v="2293"/>
    <n v="35"/>
    <n v="0"/>
    <n v="29.14"/>
    <n v="0"/>
    <n v="-29.14"/>
    <n v="-29.14"/>
    <n v="-1"/>
    <n v="1.53"/>
    <n v="0.83"/>
    <n v="0"/>
    <n v="0"/>
    <s v="PAUSE"/>
  </r>
  <r>
    <s v="beaniemack0823@yahoo.com"/>
    <s v="jean"/>
    <s v="hyatt"/>
    <s v="Lake Waccamaw"/>
    <s v="NC"/>
    <n v="6255"/>
    <s v="southeast primary care"/>
    <x v="8"/>
    <x v="0"/>
    <s v="2024-01-14"/>
    <n v="100"/>
    <n v="1339"/>
    <n v="33"/>
    <n v="0"/>
    <n v="15.23"/>
    <n v="0"/>
    <n v="-15.23"/>
    <n v="-15.23"/>
    <n v="-1"/>
    <n v="2.46"/>
    <n v="0.46"/>
    <n v="0"/>
    <n v="0"/>
    <s v="PAUSE"/>
  </r>
  <r>
    <s v="bynum2000@gmail.com"/>
    <s v="antoine"/>
    <s v="bynum"/>
    <s v="Naperville"/>
    <s v="IL"/>
    <n v="3750"/>
    <s v="target"/>
    <x v="10"/>
    <x v="0"/>
    <s v="2024-01-08"/>
    <n v="600"/>
    <n v="1004"/>
    <n v="15"/>
    <n v="0"/>
    <n v="9.35"/>
    <n v="0"/>
    <n v="-9.35"/>
    <n v="-9.35"/>
    <n v="-1"/>
    <n v="1.49"/>
    <n v="0.62"/>
    <n v="0"/>
    <n v="0"/>
    <s v="PAUSE"/>
  </r>
  <r>
    <s v="sharon951159@yahoo.com"/>
    <s v="sharon"/>
    <s v="hammons"/>
    <s v="Clinton"/>
    <s v="TN"/>
    <n v="2000"/>
    <s v="cindy martin"/>
    <x v="0"/>
    <x v="0"/>
    <s v="2024-01-08"/>
    <n v="200"/>
    <n v="785"/>
    <n v="19"/>
    <n v="1"/>
    <n v="12.36"/>
    <n v="38.07"/>
    <n v="25.71"/>
    <n v="25.71"/>
    <n v="2.0800970873786411"/>
    <n v="2.42"/>
    <n v="0.65"/>
    <n v="12.36"/>
    <n v="5.2631578947368418E-2"/>
    <s v="SCALE"/>
  </r>
  <r>
    <s v="fineshemar01@gmail.com"/>
    <s v="thornton"/>
    <s v="lee"/>
    <s v="Tucson"/>
    <s v="AZ"/>
    <n v="1274"/>
    <s v="apac customer services inc"/>
    <x v="11"/>
    <x v="0"/>
    <s v="2024-01-26"/>
    <n v="700"/>
    <n v="1426"/>
    <n v="47"/>
    <n v="1"/>
    <n v="33.159999999999997"/>
    <n v="55.78"/>
    <n v="22.620000000000005"/>
    <n v="22.620000000000005"/>
    <n v="0.68214716525934882"/>
    <n v="3.3"/>
    <n v="0.71"/>
    <n v="33.159999999999997"/>
    <n v="2.1276595744680851E-2"/>
    <s v="SCALE"/>
  </r>
  <r>
    <s v="cristinat@yahoo.com"/>
    <s v="cristina"/>
    <s v="arnold"/>
    <s v="Saint Louis"/>
    <s v="MO"/>
    <n v="2500"/>
    <s v="wealth zone group"/>
    <x v="2"/>
    <x v="0"/>
    <s v="2024-01-18"/>
    <n v="200"/>
    <n v="1138"/>
    <n v="25"/>
    <n v="2"/>
    <n v="15.94"/>
    <n v="102.19"/>
    <n v="86.25"/>
    <n v="86.25"/>
    <n v="5.4109159347553328"/>
    <n v="2.2000000000000002"/>
    <n v="0.64"/>
    <n v="7.97"/>
    <n v="0.08"/>
    <s v="SCALE"/>
  </r>
  <r>
    <s v="princeton_anthony@yahoo.com"/>
    <s v="prince"/>
    <s v="williams"/>
    <s v="Riverside"/>
    <s v="CA"/>
    <n v="1383"/>
    <s v="auto zone"/>
    <x v="15"/>
    <x v="0"/>
    <s v="2024-01-02"/>
    <n v="700"/>
    <n v="1690"/>
    <n v="36"/>
    <n v="0"/>
    <n v="24.78"/>
    <n v="0"/>
    <n v="-24.78"/>
    <n v="-24.78"/>
    <n v="-1"/>
    <n v="2.13"/>
    <n v="0.69"/>
    <n v="0"/>
    <n v="0"/>
    <s v="PAUSE"/>
  </r>
  <r>
    <s v="trerodgers53@hotmail.com"/>
    <s v="tre"/>
    <s v="rodgers"/>
    <s v="Enterprise"/>
    <s v="AL"/>
    <n v="2167"/>
    <s v="first acceptance insurance co."/>
    <x v="18"/>
    <x v="0"/>
    <s v="2024-01-12"/>
    <n v="400"/>
    <n v="833"/>
    <n v="35"/>
    <n v="1"/>
    <n v="23.79"/>
    <n v="55.19"/>
    <n v="31.4"/>
    <n v="31.4"/>
    <n v="1.3198823034888609"/>
    <n v="4.2"/>
    <n v="0.68"/>
    <n v="23.79"/>
    <n v="2.8571428571428571E-2"/>
    <s v="SCALE"/>
  </r>
  <r>
    <s v="baabdoll0430@hotmail.com"/>
    <s v="melissa"/>
    <s v="hall"/>
    <s v="Triangle"/>
    <s v="VA"/>
    <n v="4333"/>
    <s v="crassociates"/>
    <x v="3"/>
    <x v="0"/>
    <s v="2024-01-30"/>
    <n v="200"/>
    <n v="692"/>
    <n v="17"/>
    <n v="0"/>
    <n v="12.44"/>
    <n v="0"/>
    <n v="-12.44"/>
    <n v="-12.44"/>
    <n v="-1"/>
    <n v="2.46"/>
    <n v="0.73"/>
    <n v="0"/>
    <n v="0"/>
    <s v="PAUSE"/>
  </r>
  <r>
    <s v="jaj2008@cox.net"/>
    <s v="tina"/>
    <s v="jones"/>
    <s v="Glendale"/>
    <s v="AZ"/>
    <n v="2979"/>
    <s v="trader joes"/>
    <x v="14"/>
    <x v="0"/>
    <s v="2024-01-11"/>
    <n v="200"/>
    <n v="2318"/>
    <n v="80"/>
    <n v="2"/>
    <n v="33.22"/>
    <n v="81.02"/>
    <n v="47.8"/>
    <n v="47.8"/>
    <n v="1.4388922335942202"/>
    <n v="3.45"/>
    <n v="0.42"/>
    <n v="16.61"/>
    <n v="2.5000000000000001E-2"/>
    <s v="SCALE"/>
  </r>
  <r>
    <s v="ceradu1@hotmail.com"/>
    <s v="ma cecilia"/>
    <s v="duran"/>
    <s v="Seattle"/>
    <s v="WA"/>
    <n v="3000"/>
    <s v="rite aid pharmacy"/>
    <x v="0"/>
    <x v="0"/>
    <s v="2024-01-14"/>
    <n v="400"/>
    <n v="2384"/>
    <n v="81"/>
    <n v="1"/>
    <n v="46.61"/>
    <n v="57.11"/>
    <n v="10.5"/>
    <n v="10.5"/>
    <n v="0.22527354644925981"/>
    <n v="3.4"/>
    <n v="0.57999999999999996"/>
    <n v="46.61"/>
    <n v="1.2345679012345678E-2"/>
    <s v="SCALE"/>
  </r>
  <r>
    <s v="christielynn8@gmail.com"/>
    <s v="mccoy"/>
    <s v="christie"/>
    <s v="Mount Calm"/>
    <s v="TX"/>
    <n v="1250"/>
    <s v="retired"/>
    <x v="8"/>
    <x v="0"/>
    <s v="2024-01-16"/>
    <n v="600"/>
    <n v="1730"/>
    <n v="57"/>
    <n v="1"/>
    <n v="34.97"/>
    <n v="47.92"/>
    <n v="12.950000000000003"/>
    <n v="12.950000000000003"/>
    <n v="0.37031741492708042"/>
    <n v="3.29"/>
    <n v="0.61"/>
    <n v="34.97"/>
    <n v="1.7543859649122806E-2"/>
    <s v="SCALE"/>
  </r>
  <r>
    <s v="dorcasn@hotmail.com"/>
    <s v="dorcas"/>
    <s v="durant"/>
    <s v="Sacramento"/>
    <s v="CA"/>
    <n v="1547"/>
    <s v="adaptabiz"/>
    <x v="6"/>
    <x v="0"/>
    <s v="2024-01-02"/>
    <n v="700"/>
    <n v="864"/>
    <n v="20"/>
    <n v="2"/>
    <n v="16.100000000000001"/>
    <n v="131.57"/>
    <n v="115.47"/>
    <n v="115.47"/>
    <n v="7.1720496894409935"/>
    <n v="2.31"/>
    <n v="0.8"/>
    <n v="8.0500000000000007"/>
    <n v="0.1"/>
    <s v="SCALE"/>
  </r>
  <r>
    <s v="claudiaboyd2@yahoo.com"/>
    <s v="claudia"/>
    <s v="boyd"/>
    <s v="Greenwood"/>
    <s v="MS"/>
    <n v="5958"/>
    <s v="leflore county school district"/>
    <x v="2"/>
    <x v="1"/>
    <s v="2024-01-31"/>
    <n v="400"/>
    <n v="1688"/>
    <n v="55"/>
    <n v="0"/>
    <n v="32.229999999999997"/>
    <n v="0"/>
    <n v="-32.229999999999997"/>
    <n v="-32.229999999999997"/>
    <n v="-1"/>
    <n v="3.26"/>
    <n v="0.59"/>
    <n v="0"/>
    <n v="0"/>
    <s v="PAUSE"/>
  </r>
  <r>
    <s v="smrdar218@yahoo.com"/>
    <s v="sadie"/>
    <s v="royster"/>
    <s v="Uniontown"/>
    <s v="PA"/>
    <n v="3750"/>
    <s v="chs"/>
    <x v="11"/>
    <x v="1"/>
    <s v="2024-01-01"/>
    <n v="700"/>
    <n v="678"/>
    <n v="18"/>
    <n v="0"/>
    <n v="8.6199999999999992"/>
    <n v="0"/>
    <n v="-8.6199999999999992"/>
    <n v="-8.6199999999999992"/>
    <n v="-1"/>
    <n v="2.65"/>
    <n v="0.48"/>
    <n v="0"/>
    <n v="0"/>
    <s v="PAUSE"/>
  </r>
  <r>
    <s v="jonesdarryl427@yahoo.com"/>
    <s v="darryl"/>
    <s v="jones"/>
    <s v="Walnut Cove"/>
    <s v="NC"/>
    <n v="4100"/>
    <s v="materials management"/>
    <x v="3"/>
    <x v="1"/>
    <s v="2024-01-22"/>
    <n v="700"/>
    <n v="1179"/>
    <n v="42"/>
    <n v="1"/>
    <n v="21.11"/>
    <n v="55.69"/>
    <n v="34.58"/>
    <n v="34.58"/>
    <n v="1.6380862150639508"/>
    <n v="3.56"/>
    <n v="0.5"/>
    <n v="21.11"/>
    <n v="2.3809523809523808E-2"/>
    <s v="SCALE"/>
  </r>
  <r>
    <s v="telly1188@gmail.com"/>
    <s v="shantel"/>
    <s v="shantel"/>
    <s v="Winston Salem"/>
    <s v="NC"/>
    <n v="3250"/>
    <s v="twin city quarters"/>
    <x v="2"/>
    <x v="1"/>
    <s v="2024-01-04"/>
    <n v="800"/>
    <n v="1645"/>
    <n v="56"/>
    <n v="4"/>
    <n v="40.74"/>
    <n v="142.03"/>
    <n v="101.28999999999999"/>
    <n v="101.28999999999999"/>
    <n v="2.4862542955326457"/>
    <n v="3.4"/>
    <n v="0.73"/>
    <n v="10.18"/>
    <n v="7.1428571428571425E-2"/>
    <s v="SCALE"/>
  </r>
  <r>
    <s v="bethahud@bellsouth.net"/>
    <s v="mary"/>
    <s v="hudson"/>
    <s v="Knoxville"/>
    <s v="TN"/>
    <n v="4900"/>
    <s v="knox county schools"/>
    <x v="14"/>
    <x v="1"/>
    <s v="2024-01-05"/>
    <n v="500"/>
    <n v="1315"/>
    <n v="24"/>
    <n v="0"/>
    <n v="18.7"/>
    <n v="0"/>
    <n v="-18.7"/>
    <n v="-18.7"/>
    <n v="-1"/>
    <n v="1.83"/>
    <n v="0.78"/>
    <n v="0"/>
    <n v="0"/>
    <s v="PAUSE"/>
  </r>
  <r>
    <s v="cnvarez85@gmail.com"/>
    <s v="crystal"/>
    <s v="nevarez"/>
    <s v="Tallahassee"/>
    <s v="FL"/>
    <n v="5000"/>
    <s v="south east eye specialist"/>
    <x v="16"/>
    <x v="1"/>
    <s v="2024-01-02"/>
    <n v="300"/>
    <n v="1165"/>
    <n v="23"/>
    <n v="2"/>
    <n v="11.23"/>
    <n v="115.62"/>
    <n v="104.39"/>
    <n v="104.39"/>
    <n v="9.295636687444345"/>
    <n v="1.97"/>
    <n v="0.49"/>
    <n v="5.62"/>
    <n v="8.6956521739130432E-2"/>
    <s v="SCALE"/>
  </r>
  <r>
    <s v="fanaticartrepreneur@yahoo.com"/>
    <s v="dolllicia"/>
    <s v="white"/>
    <s v="Harrisburg"/>
    <s v="PA"/>
    <n v="3700"/>
    <s v="department of auditor"/>
    <x v="11"/>
    <x v="1"/>
    <s v="2024-01-24"/>
    <n v="200"/>
    <n v="1248"/>
    <n v="54"/>
    <n v="1"/>
    <n v="37.21"/>
    <n v="45.12"/>
    <n v="7.9099999999999966"/>
    <n v="7.9099999999999966"/>
    <n v="0.2125772641762966"/>
    <n v="4.33"/>
    <n v="0.69"/>
    <n v="37.21"/>
    <n v="1.8518518518518517E-2"/>
    <s v="SCALE"/>
  </r>
  <r>
    <s v="jmnaber@gmail.com"/>
    <s v="jiries"/>
    <s v="naber"/>
    <s v="Canyon Countr"/>
    <s v="CA"/>
    <n v="3500"/>
    <s v="in home supportive sercives"/>
    <x v="7"/>
    <x v="1"/>
    <s v="2024-01-03"/>
    <n v="100"/>
    <n v="2424"/>
    <n v="86"/>
    <n v="3"/>
    <n v="54.01"/>
    <n v="171.74"/>
    <n v="117.73000000000002"/>
    <n v="117.73000000000002"/>
    <n v="2.1797815219403818"/>
    <n v="3.55"/>
    <n v="0.63"/>
    <n v="18"/>
    <n v="3.4883720930232558E-2"/>
    <s v="SCALE"/>
  </r>
  <r>
    <s v="fcb112@gmail.com"/>
    <s v="frederick"/>
    <s v="berry"/>
    <s v="San Antonio"/>
    <s v="TX"/>
    <n v="2500"/>
    <s v="woolf brothers"/>
    <x v="16"/>
    <x v="1"/>
    <s v="2024-01-07"/>
    <n v="300"/>
    <n v="2233"/>
    <n v="81"/>
    <n v="9"/>
    <n v="67.58"/>
    <n v="348.93"/>
    <n v="281.35000000000002"/>
    <n v="281.35000000000002"/>
    <n v="4.1632139686297727"/>
    <n v="3.63"/>
    <n v="0.83"/>
    <n v="7.51"/>
    <n v="0.1111111111111111"/>
    <s v="SCALE"/>
  </r>
  <r>
    <s v="lisawatson@optonline.net"/>
    <s v="lisa"/>
    <s v="watson"/>
    <s v="Passaic"/>
    <s v="NJ"/>
    <n v="1000"/>
    <s v="pnc bank  new jersey"/>
    <x v="10"/>
    <x v="1"/>
    <s v="2024-01-15"/>
    <n v="300"/>
    <n v="2432"/>
    <n v="39"/>
    <n v="0"/>
    <n v="16.2"/>
    <n v="0"/>
    <n v="-16.2"/>
    <n v="-16.2"/>
    <n v="-1"/>
    <n v="1.6"/>
    <n v="0.42"/>
    <n v="0"/>
    <n v="0"/>
    <s v="PAUSE"/>
  </r>
  <r>
    <s v="lilchristian704@yahoo.com"/>
    <s v="shamika"/>
    <s v="hairston"/>
    <s v="Houston"/>
    <s v="TX"/>
    <n v="1300"/>
    <s v="fresenius"/>
    <x v="18"/>
    <x v="1"/>
    <s v="2024-01-31"/>
    <n v="500"/>
    <n v="1844"/>
    <n v="72"/>
    <n v="7"/>
    <n v="29.5"/>
    <n v="427.32"/>
    <n v="397.82"/>
    <n v="397.82"/>
    <n v="13.48542372881356"/>
    <n v="3.9"/>
    <n v="0.41"/>
    <n v="4.21"/>
    <n v="9.7222222222222224E-2"/>
    <s v="SCALE"/>
  </r>
  <r>
    <s v="jessdav19@gmail.com"/>
    <s v="jessica"/>
    <s v="davis"/>
    <s v="Conroe"/>
    <s v="TX"/>
    <n v="2334"/>
    <s v="tx dept of criminal justice"/>
    <x v="17"/>
    <x v="1"/>
    <s v="2024-01-25"/>
    <n v="1000"/>
    <n v="1364"/>
    <n v="20"/>
    <n v="0"/>
    <n v="14.41"/>
    <n v="0"/>
    <n v="-14.41"/>
    <n v="-14.41"/>
    <n v="-1"/>
    <n v="1.47"/>
    <n v="0.72"/>
    <n v="0"/>
    <n v="0"/>
    <s v="PAUSE"/>
  </r>
  <r>
    <s v="jessica.harris82@gmail.com"/>
    <s v="jessica"/>
    <s v="harris"/>
    <s v="Houston"/>
    <s v="TX"/>
    <n v="2900"/>
    <s v="aldine isd"/>
    <x v="14"/>
    <x v="1"/>
    <s v="2024-01-15"/>
    <n v="700"/>
    <n v="1171"/>
    <n v="24"/>
    <n v="0"/>
    <n v="19.649999999999999"/>
    <n v="0"/>
    <n v="-19.649999999999999"/>
    <n v="-19.649999999999999"/>
    <n v="-1"/>
    <n v="2.0499999999999998"/>
    <n v="0.82"/>
    <n v="0"/>
    <n v="0"/>
    <s v="PAUSE"/>
  </r>
  <r>
    <s v="marktbishop@gmail.com"/>
    <s v="mark"/>
    <s v="bishop"/>
    <s v="Chesapeake"/>
    <s v="VA"/>
    <n v="3949"/>
    <s v="the white rabbit"/>
    <x v="3"/>
    <x v="1"/>
    <s v="2024-01-23"/>
    <n v="1000"/>
    <n v="2425"/>
    <n v="69"/>
    <n v="0"/>
    <n v="40.36"/>
    <n v="0"/>
    <n v="-40.36"/>
    <n v="-40.36"/>
    <n v="-1"/>
    <n v="2.85"/>
    <n v="0.57999999999999996"/>
    <n v="0"/>
    <n v="0"/>
    <s v="PAUSE"/>
  </r>
  <r>
    <s v="paigebuckins@gmail.com"/>
    <s v="elizabeth"/>
    <s v="buckins"/>
    <s v="Hollidaysburg"/>
    <s v="PA"/>
    <n v="2167"/>
    <s v="simply golden"/>
    <x v="11"/>
    <x v="1"/>
    <s v="2024-01-12"/>
    <n v="600"/>
    <n v="1217"/>
    <n v="26"/>
    <n v="1"/>
    <n v="20.94"/>
    <n v="68.680000000000007"/>
    <n v="47.740000000000009"/>
    <n v="47.740000000000009"/>
    <n v="2.2798471824259794"/>
    <n v="2.14"/>
    <n v="0.81"/>
    <n v="20.94"/>
    <n v="3.8461538461538464E-2"/>
    <s v="SCALE"/>
  </r>
  <r>
    <s v="markhcampbell@yahoo.com"/>
    <s v="mark"/>
    <s v="campbell"/>
    <s v="Beaverton"/>
    <s v="OR"/>
    <n v="1462"/>
    <s v="galyan's"/>
    <x v="11"/>
    <x v="1"/>
    <s v="2024-01-11"/>
    <n v="400"/>
    <n v="1701"/>
    <n v="68"/>
    <n v="1"/>
    <n v="55.85"/>
    <n v="45.07"/>
    <n v="-10.780000000000001"/>
    <n v="-10.780000000000001"/>
    <n v="-0.19301700984780665"/>
    <n v="4"/>
    <n v="0.82"/>
    <n v="55.85"/>
    <n v="1.4705882352941176E-2"/>
    <s v="SCALE"/>
  </r>
  <r>
    <s v="stephaniedinsmore@gmail.com"/>
    <s v="stephanie"/>
    <s v="dinsmore"/>
    <s v="Park Ridge"/>
    <s v="IL"/>
    <n v="1499"/>
    <s v="personal &amp; corporate design"/>
    <x v="11"/>
    <x v="1"/>
    <s v="2024-01-17"/>
    <n v="200"/>
    <n v="1659"/>
    <n v="56"/>
    <n v="1"/>
    <n v="42.96"/>
    <n v="61.88"/>
    <n v="18.920000000000002"/>
    <n v="18.920000000000002"/>
    <n v="0.44040968342644321"/>
    <n v="3.38"/>
    <n v="0.77"/>
    <n v="42.96"/>
    <n v="1.7857142857142856E-2"/>
    <s v="SCALE"/>
  </r>
  <r>
    <s v="steve.casari@hotmail.com"/>
    <s v="stephen"/>
    <s v="casari"/>
    <s v="Chicago"/>
    <s v="IL"/>
    <n v="5001"/>
    <s v="slc enterprises"/>
    <x v="18"/>
    <x v="1"/>
    <s v="2024-01-21"/>
    <n v="200"/>
    <n v="2143"/>
    <n v="79"/>
    <n v="3"/>
    <n v="55.15"/>
    <n v="166.37"/>
    <n v="111.22"/>
    <n v="111.22"/>
    <n v="2.016681776971895"/>
    <n v="3.69"/>
    <n v="0.7"/>
    <n v="18.38"/>
    <n v="3.7974683544303799E-2"/>
    <s v="SCALE"/>
  </r>
  <r>
    <s v="jmoorenbc@yahoo.com"/>
    <s v="joseph"/>
    <s v="moore"/>
    <s v="Fredericksbur"/>
    <s v="VA"/>
    <n v="2700"/>
    <s v="fredericksburg city public sch"/>
    <x v="11"/>
    <x v="1"/>
    <s v="2024-01-26"/>
    <n v="400"/>
    <n v="1921"/>
    <n v="61"/>
    <n v="0"/>
    <n v="27.52"/>
    <n v="0"/>
    <n v="-27.52"/>
    <n v="-27.52"/>
    <n v="-1"/>
    <n v="3.18"/>
    <n v="0.45"/>
    <n v="0"/>
    <n v="0"/>
    <s v="PAUSE"/>
  </r>
  <r>
    <s v="aimeshigh77@aol.com"/>
    <s v="amy"/>
    <s v="palmer"/>
    <s v="Johnstown"/>
    <s v="PA"/>
    <n v="2250"/>
    <s v="american eagle screen print"/>
    <x v="6"/>
    <x v="1"/>
    <s v="2024-01-25"/>
    <n v="800"/>
    <n v="1839"/>
    <n v="75"/>
    <n v="3"/>
    <n v="38.130000000000003"/>
    <n v="211.73"/>
    <n v="173.6"/>
    <n v="173.6"/>
    <n v="4.5528455284552845"/>
    <n v="4.08"/>
    <n v="0.51"/>
    <n v="12.71"/>
    <n v="0.04"/>
    <s v="SCALE"/>
  </r>
  <r>
    <s v="teamplayer61@hotmail.com"/>
    <s v="chris"/>
    <s v="spradley"/>
    <s v="Pittsburgh"/>
    <s v="PA"/>
    <n v="2900"/>
    <s v="health america"/>
    <x v="8"/>
    <x v="1"/>
    <s v="2024-01-16"/>
    <n v="700"/>
    <n v="1139"/>
    <n v="46"/>
    <n v="0"/>
    <n v="21.07"/>
    <n v="0"/>
    <n v="-21.07"/>
    <n v="-21.07"/>
    <n v="-1"/>
    <n v="4.04"/>
    <n v="0.46"/>
    <n v="0"/>
    <n v="0"/>
    <s v="PAUSE"/>
  </r>
  <r>
    <s v="annahorspool@yahoo.com"/>
    <s v="anna"/>
    <s v="horspool"/>
    <s v="Ogden"/>
    <s v="UT"/>
    <n v="2167"/>
    <s v="fresenius"/>
    <x v="2"/>
    <x v="1"/>
    <s v="2024-01-10"/>
    <n v="800"/>
    <n v="2305"/>
    <n v="97"/>
    <n v="10"/>
    <n v="72.27"/>
    <n v="457.73"/>
    <n v="385.46000000000004"/>
    <n v="385.46000000000004"/>
    <n v="5.3336100733361018"/>
    <n v="4.21"/>
    <n v="0.75"/>
    <n v="7.23"/>
    <n v="0.10309278350515463"/>
    <s v="SCALE"/>
  </r>
  <r>
    <s v="pauljr8.pej@gmail.com"/>
    <s v="paul"/>
    <s v="erp jr"/>
    <s v="South Bend"/>
    <s v="IN"/>
    <n v="2708"/>
    <s v="notre dame"/>
    <x v="14"/>
    <x v="1"/>
    <s v="2024-01-23"/>
    <n v="200"/>
    <n v="603"/>
    <n v="10"/>
    <n v="0"/>
    <n v="4.24"/>
    <n v="0"/>
    <n v="-4.24"/>
    <n v="-4.24"/>
    <n v="-1"/>
    <n v="1.66"/>
    <n v="0.42"/>
    <n v="0"/>
    <n v="0"/>
    <s v="PAUSE"/>
  </r>
  <r>
    <s v="rozalbert@gmail.com"/>
    <s v="rosalind"/>
    <s v="albert"/>
    <s v="miami"/>
    <s v="FL"/>
    <n v="2400"/>
    <s v="benefits"/>
    <x v="12"/>
    <x v="1"/>
    <s v="2024-01-12"/>
    <n v="100"/>
    <n v="1760"/>
    <n v="35"/>
    <n v="0"/>
    <n v="21.38"/>
    <n v="0"/>
    <n v="-21.38"/>
    <n v="-21.38"/>
    <n v="-1"/>
    <n v="1.99"/>
    <n v="0.61"/>
    <n v="0"/>
    <n v="0"/>
    <s v="PAUSE"/>
  </r>
  <r>
    <s v="aregioar26@aol.com"/>
    <s v="arelis"/>
    <s v="mendez"/>
    <s v="Winter Haven"/>
    <s v="FL"/>
    <n v="3692"/>
    <s v="andys igloo"/>
    <x v="13"/>
    <x v="1"/>
    <s v="2024-01-27"/>
    <n v="1000"/>
    <n v="1963"/>
    <n v="72"/>
    <n v="5"/>
    <n v="35.44"/>
    <n v="367.56"/>
    <n v="332.12"/>
    <n v="332.12"/>
    <n v="9.3713318284424378"/>
    <n v="3.67"/>
    <n v="0.49"/>
    <n v="7.09"/>
    <n v="6.9444444444444448E-2"/>
    <s v="SCALE"/>
  </r>
  <r>
    <s v="genatma@yahoo.com"/>
    <s v="genat"/>
    <s v="mathurin"/>
    <s v="Lehigh Acres"/>
    <s v="FL"/>
    <n v="1280"/>
    <s v="veolia"/>
    <x v="11"/>
    <x v="1"/>
    <s v="2024-01-19"/>
    <n v="700"/>
    <n v="653"/>
    <n v="11"/>
    <n v="0"/>
    <n v="5.66"/>
    <n v="0"/>
    <n v="-5.66"/>
    <n v="-5.66"/>
    <n v="-1"/>
    <n v="1.68"/>
    <n v="0.51"/>
    <n v="0"/>
    <n v="0"/>
    <s v="PAUSE"/>
  </r>
  <r>
    <s v="shannonnaylor@yahoo.com"/>
    <s v="shannon"/>
    <s v="naylor"/>
    <s v="Sacramento"/>
    <s v="CA"/>
    <n v="1600"/>
    <s v="gamma grays"/>
    <x v="18"/>
    <x v="1"/>
    <s v="2024-01-09"/>
    <n v="300"/>
    <n v="591"/>
    <n v="14"/>
    <n v="0"/>
    <n v="8.16"/>
    <n v="0"/>
    <n v="-8.16"/>
    <n v="-8.16"/>
    <n v="-1"/>
    <n v="2.37"/>
    <n v="0.57999999999999996"/>
    <n v="0"/>
    <n v="0"/>
    <s v="PAUSE"/>
  </r>
  <r>
    <s v="r.erin21@yahoo.com"/>
    <s v="erin"/>
    <s v="robinson"/>
    <s v="Beachwood"/>
    <s v="OH"/>
    <n v="4900"/>
    <s v="connections in ohio"/>
    <x v="12"/>
    <x v="1"/>
    <s v="2024-01-25"/>
    <n v="300"/>
    <n v="2243"/>
    <n v="61"/>
    <n v="5"/>
    <n v="48.81"/>
    <n v="187.69"/>
    <n v="138.88"/>
    <n v="138.88"/>
    <n v="2.8453185822577338"/>
    <n v="2.72"/>
    <n v="0.8"/>
    <n v="9.76"/>
    <n v="8.1967213114754092E-2"/>
    <s v="SCALE"/>
  </r>
  <r>
    <s v="rockal80@yahoo.com"/>
    <s v="billie"/>
    <s v="stainbrook"/>
    <s v="Sacramento"/>
    <s v="CA"/>
    <n v="1300"/>
    <s v="sears optical"/>
    <x v="6"/>
    <x v="1"/>
    <s v="2024-01-29"/>
    <n v="1000"/>
    <n v="1872"/>
    <n v="71"/>
    <n v="2"/>
    <n v="59.67"/>
    <n v="136.52000000000001"/>
    <n v="76.850000000000009"/>
    <n v="76.850000000000009"/>
    <n v="1.2879168761521704"/>
    <n v="3.79"/>
    <n v="0.84"/>
    <n v="29.84"/>
    <n v="2.8169014084507043E-2"/>
    <s v="SCALE"/>
  </r>
  <r>
    <s v="johnniesmith1@hotmail.com"/>
    <s v="johnnie"/>
    <s v="smith"/>
    <s v="Dallas"/>
    <s v="TX"/>
    <n v="2250"/>
    <s v="dcccd"/>
    <x v="1"/>
    <x v="1"/>
    <s v="2024-01-25"/>
    <n v="1000"/>
    <n v="2358"/>
    <n v="79"/>
    <n v="0"/>
    <n v="66.73"/>
    <n v="0"/>
    <n v="-66.73"/>
    <n v="-66.73"/>
    <n v="-1"/>
    <n v="3.35"/>
    <n v="0.84"/>
    <n v="0"/>
    <n v="0"/>
    <s v="PAUSE"/>
  </r>
  <r>
    <s v="tazmashu@yahoo.com"/>
    <s v="mariur"/>
    <s v="kyota"/>
    <s v="El Paso"/>
    <s v="TX"/>
    <n v="4500"/>
    <s v="alston"/>
    <x v="0"/>
    <x v="1"/>
    <s v="2024-01-04"/>
    <n v="800"/>
    <n v="1547"/>
    <n v="65"/>
    <n v="5"/>
    <n v="53.1"/>
    <n v="320.89"/>
    <n v="267.78999999999996"/>
    <n v="267.78999999999996"/>
    <n v="5.0431261770244813"/>
    <n v="4.2"/>
    <n v="0.82"/>
    <n v="10.62"/>
    <n v="7.6923076923076927E-2"/>
    <s v="SCALE"/>
  </r>
  <r>
    <s v="klg8891@gmail.com"/>
    <s v="karen"/>
    <s v="garcia"/>
    <s v="Port Aransas"/>
    <s v="TX"/>
    <n v="1625"/>
    <s v="metabank"/>
    <x v="10"/>
    <x v="1"/>
    <s v="2024-01-24"/>
    <n v="500"/>
    <n v="1586"/>
    <n v="47"/>
    <n v="3"/>
    <n v="39.369999999999997"/>
    <n v="218.08"/>
    <n v="178.71"/>
    <n v="178.71"/>
    <n v="4.539243078486157"/>
    <n v="2.96"/>
    <n v="0.84"/>
    <n v="13.12"/>
    <n v="6.3829787234042548E-2"/>
    <s v="SCALE"/>
  </r>
  <r>
    <s v="seanlewis38017@yahoo.com"/>
    <s v="ashley"/>
    <s v="lewis"/>
    <s v="Collierville"/>
    <s v="TN"/>
    <n v="3600"/>
    <s v="terminix"/>
    <x v="18"/>
    <x v="1"/>
    <s v="2024-01-22"/>
    <n v="800"/>
    <n v="1208"/>
    <n v="39"/>
    <n v="1"/>
    <n v="26.46"/>
    <n v="71.510000000000005"/>
    <n v="45.050000000000004"/>
    <n v="45.050000000000004"/>
    <n v="1.7025699168556312"/>
    <n v="3.23"/>
    <n v="0.68"/>
    <n v="26.46"/>
    <n v="2.564102564102564E-2"/>
    <s v="SCALE"/>
  </r>
  <r>
    <s v="reedkesha@yahoo.com"/>
    <s v="kesha"/>
    <s v="reed"/>
    <s v="Phoenix"/>
    <s v="AZ"/>
    <n v="8450"/>
    <s v="u.s. army"/>
    <x v="6"/>
    <x v="1"/>
    <s v="2024-01-26"/>
    <n v="600"/>
    <n v="721"/>
    <n v="13"/>
    <n v="1"/>
    <n v="10.3"/>
    <n v="48.18"/>
    <n v="37.879999999999995"/>
    <n v="37.879999999999995"/>
    <n v="3.6776699029126205"/>
    <n v="1.8"/>
    <n v="0.79"/>
    <n v="10.3"/>
    <n v="7.6923076923076927E-2"/>
    <s v="SCALE"/>
  </r>
  <r>
    <s v="robertalyles@hotmail.com"/>
    <s v="roberta"/>
    <s v="lyles"/>
    <s v="Steubenville"/>
    <s v="OH"/>
    <n v="4600"/>
    <s v="ruehl no. 925"/>
    <x v="18"/>
    <x v="1"/>
    <s v="2024-01-28"/>
    <n v="100"/>
    <n v="1946"/>
    <n v="37"/>
    <n v="0"/>
    <n v="17.739999999999998"/>
    <n v="0"/>
    <n v="-17.739999999999998"/>
    <n v="-17.739999999999998"/>
    <n v="-1"/>
    <n v="1.9"/>
    <n v="0.48"/>
    <n v="0"/>
    <n v="0"/>
    <s v="PAUSE"/>
  </r>
  <r>
    <s v="taylormade4rhonda@yahoo.com"/>
    <s v="rhonda"/>
    <s v="taylor"/>
    <s v="Meriden"/>
    <s v="CT"/>
    <n v="2250"/>
    <s v="city of new haven library"/>
    <x v="0"/>
    <x v="1"/>
    <s v="2024-01-24"/>
    <n v="100"/>
    <n v="1219"/>
    <n v="54"/>
    <n v="1"/>
    <n v="35.270000000000003"/>
    <n v="39.29"/>
    <n v="4.019999999999996"/>
    <n v="4.019999999999996"/>
    <n v="0.11397788488800668"/>
    <n v="4.43"/>
    <n v="0.65"/>
    <n v="35.270000000000003"/>
    <n v="1.8518518518518517E-2"/>
    <s v="SCALE"/>
  </r>
  <r>
    <s v="donnaletherer@bellsouth.net"/>
    <s v="donna"/>
    <s v="letherer"/>
    <s v="Iron City"/>
    <s v="TN"/>
    <n v="3300"/>
    <s v="fleeman carriers"/>
    <x v="14"/>
    <x v="1"/>
    <s v="2024-01-10"/>
    <n v="700"/>
    <n v="2060"/>
    <n v="51"/>
    <n v="5"/>
    <n v="39.17"/>
    <n v="254.88"/>
    <n v="215.70999999999998"/>
    <n v="215.70999999999998"/>
    <n v="5.5070206790911405"/>
    <n v="2.48"/>
    <n v="0.77"/>
    <n v="7.83"/>
    <n v="9.8039215686274508E-2"/>
    <s v="SCALE"/>
  </r>
  <r>
    <s v="sharonrouse@gmail.com"/>
    <s v="sharon"/>
    <s v="rouse"/>
    <s v="Canby"/>
    <s v="OR"/>
    <n v="4400"/>
    <s v="forth &amp; towne"/>
    <x v="10"/>
    <x v="1"/>
    <s v="2024-01-10"/>
    <n v="1000"/>
    <n v="1969"/>
    <n v="42"/>
    <n v="1"/>
    <n v="20.9"/>
    <n v="74.5"/>
    <n v="53.6"/>
    <n v="53.6"/>
    <n v="2.5645933014354068"/>
    <n v="2.13"/>
    <n v="0.5"/>
    <n v="20.9"/>
    <n v="2.3809523809523808E-2"/>
    <s v="SCALE"/>
  </r>
  <r>
    <s v="tray2008@aol.com"/>
    <s v="tempie"/>
    <s v="williams"/>
    <s v="Jacksonville"/>
    <s v="FL"/>
    <n v="8450"/>
    <s v="adt"/>
    <x v="11"/>
    <x v="1"/>
    <s v="2024-01-26"/>
    <n v="700"/>
    <n v="1203"/>
    <n v="31"/>
    <n v="2"/>
    <n v="25.08"/>
    <n v="81.61"/>
    <n v="56.53"/>
    <n v="56.53"/>
    <n v="2.2539872408293462"/>
    <n v="2.58"/>
    <n v="0.81"/>
    <n v="12.54"/>
    <n v="6.4516129032258063E-2"/>
    <s v="SCALE"/>
  </r>
  <r>
    <s v="samhyatt76@hotmail.com"/>
    <s v="samuel"/>
    <s v="hyatt"/>
    <s v="Royse City"/>
    <s v="TX"/>
    <n v="3533"/>
    <s v="action services"/>
    <x v="19"/>
    <x v="1"/>
    <s v="2024-01-15"/>
    <n v="700"/>
    <n v="1335"/>
    <n v="27"/>
    <n v="0"/>
    <n v="21.33"/>
    <n v="0"/>
    <n v="-21.33"/>
    <n v="-21.33"/>
    <n v="-1"/>
    <n v="2.02"/>
    <n v="0.79"/>
    <n v="0"/>
    <n v="0"/>
    <s v="PAUSE"/>
  </r>
  <r>
    <s v="shebia2@yahoo.com"/>
    <s v="lillian"/>
    <s v="bowman"/>
    <s v="Mount Airy"/>
    <s v="NC"/>
    <n v="1300"/>
    <s v="social security"/>
    <x v="2"/>
    <x v="1"/>
    <s v="2024-01-06"/>
    <n v="600"/>
    <n v="1536"/>
    <n v="50"/>
    <n v="1"/>
    <n v="38.450000000000003"/>
    <n v="67.11"/>
    <n v="28.659999999999997"/>
    <n v="28.659999999999997"/>
    <n v="0.74538361508452522"/>
    <n v="3.26"/>
    <n v="0.77"/>
    <n v="38.450000000000003"/>
    <n v="0.02"/>
    <s v="SCALE"/>
  </r>
  <r>
    <s v="suho2@msn.com"/>
    <s v="suzanne"/>
    <s v="homan"/>
    <s v="Robesonia"/>
    <s v="PA"/>
    <n v="1800"/>
    <s v="prudential homesale"/>
    <x v="1"/>
    <x v="1"/>
    <s v="2024-01-24"/>
    <n v="200"/>
    <n v="721"/>
    <n v="14"/>
    <n v="1"/>
    <n v="8.69"/>
    <n v="41.85"/>
    <n v="33.160000000000004"/>
    <n v="33.160000000000004"/>
    <n v="3.8158803222094368"/>
    <n v="1.94"/>
    <n v="0.62"/>
    <n v="8.69"/>
    <n v="7.1428571428571425E-2"/>
    <s v="SCALE"/>
  </r>
  <r>
    <s v="sweetthing0709@yahoo.com"/>
    <s v="gail"/>
    <s v="salsgiver"/>
    <s v="Polk"/>
    <s v="PA"/>
    <n v="1499"/>
    <s v="polk center"/>
    <x v="18"/>
    <x v="1"/>
    <s v="2024-01-12"/>
    <n v="1000"/>
    <n v="1453"/>
    <n v="29"/>
    <n v="3"/>
    <n v="22.23"/>
    <n v="161.03"/>
    <n v="138.80000000000001"/>
    <n v="138.80000000000001"/>
    <n v="6.2438146648672967"/>
    <n v="2"/>
    <n v="0.77"/>
    <n v="7.41"/>
    <n v="0.10344827586206896"/>
    <s v="SCALE"/>
  </r>
  <r>
    <s v="shaleneluvscatrina@gmail.com"/>
    <s v="shalene"/>
    <s v="guerra"/>
    <s v="Los Angeles"/>
    <s v="CA"/>
    <n v="1000"/>
    <s v="meta bank"/>
    <x v="18"/>
    <x v="1"/>
    <s v="2024-01-29"/>
    <n v="600"/>
    <n v="1155"/>
    <n v="17"/>
    <n v="0"/>
    <n v="9.73"/>
    <n v="0"/>
    <n v="-9.73"/>
    <n v="-9.73"/>
    <n v="-1"/>
    <n v="1.47"/>
    <n v="0.56999999999999995"/>
    <n v="0"/>
    <n v="0"/>
    <s v="PAUSE"/>
  </r>
  <r>
    <s v="aarowel@yahoo.com"/>
    <s v="aaron"/>
    <s v="rowel"/>
    <s v="Fresno"/>
    <s v="CA"/>
    <n v="3250"/>
    <s v="inter-con security"/>
    <x v="11"/>
    <x v="1"/>
    <s v="2024-01-10"/>
    <n v="400"/>
    <n v="1152"/>
    <n v="34"/>
    <n v="0"/>
    <n v="27.67"/>
    <n v="0"/>
    <n v="-27.67"/>
    <n v="-27.67"/>
    <n v="-1"/>
    <n v="2.95"/>
    <n v="0.81"/>
    <n v="0"/>
    <n v="0"/>
    <s v="PAUSE"/>
  </r>
  <r>
    <s v="mikegoss72@gmail.com"/>
    <s v="michael"/>
    <s v="goss"/>
    <s v="Avondale"/>
    <s v="AZ"/>
    <n v="4500"/>
    <s v="e-systems management"/>
    <x v="2"/>
    <x v="1"/>
    <s v="2024-01-07"/>
    <n v="1000"/>
    <n v="1253"/>
    <n v="41"/>
    <n v="1"/>
    <n v="24.2"/>
    <n v="74.37"/>
    <n v="50.17"/>
    <n v="50.17"/>
    <n v="2.0731404958677686"/>
    <n v="3.27"/>
    <n v="0.59"/>
    <n v="24.2"/>
    <n v="2.4390243902439025E-2"/>
    <s v="SCALE"/>
  </r>
  <r>
    <s v="ingridg55@hotmail.com"/>
    <s v="ingrid"/>
    <s v="germosen"/>
    <s v="Pawtucket"/>
    <s v="RI"/>
    <n v="4500"/>
    <s v="yankee spirits"/>
    <x v="3"/>
    <x v="1"/>
    <s v="2024-01-03"/>
    <n v="700"/>
    <n v="2121"/>
    <n v="63"/>
    <n v="2"/>
    <n v="36.56"/>
    <n v="149.91"/>
    <n v="113.35"/>
    <n v="113.35"/>
    <n v="3.1003829321663017"/>
    <n v="2.97"/>
    <n v="0.57999999999999996"/>
    <n v="18.28"/>
    <n v="3.1746031746031744E-2"/>
    <s v="SCALE"/>
  </r>
  <r>
    <s v="kikaponce@hotmail.com"/>
    <s v="jose"/>
    <s v="ponce"/>
    <s v="McAllen"/>
    <s v="TX"/>
    <n v="3100"/>
    <s v="schaeffler group usa; inc."/>
    <x v="8"/>
    <x v="1"/>
    <s v="2024-01-08"/>
    <n v="100"/>
    <n v="1770"/>
    <n v="64"/>
    <n v="7"/>
    <n v="33.83"/>
    <n v="489.8"/>
    <n v="455.97"/>
    <n v="455.97"/>
    <n v="13.478273721548923"/>
    <n v="3.62"/>
    <n v="0.53"/>
    <n v="4.83"/>
    <n v="0.109375"/>
    <s v="SCALE"/>
  </r>
  <r>
    <s v="frankie241@yahoo.com"/>
    <s v="frank"/>
    <s v="santo"/>
    <s v="Nutley"/>
    <s v="NJ"/>
    <n v="2934"/>
    <s v="benefits"/>
    <x v="2"/>
    <x v="1"/>
    <s v="2024-01-07"/>
    <n v="1000"/>
    <n v="1301"/>
    <n v="57"/>
    <n v="5"/>
    <n v="48.39"/>
    <n v="319.2"/>
    <n v="270.81"/>
    <n v="270.81"/>
    <n v="5.5964042157470555"/>
    <n v="4.38"/>
    <n v="0.85"/>
    <n v="9.68"/>
    <n v="8.771929824561403E-2"/>
    <s v="SCALE"/>
  </r>
  <r>
    <s v="wolves6161@yahoo.com"/>
    <s v="paul"/>
    <s v="johnson"/>
    <s v="Bellevue"/>
    <s v="NE"/>
    <n v="4875"/>
    <s v="wright printing"/>
    <x v="17"/>
    <x v="1"/>
    <s v="2024-01-28"/>
    <n v="1000"/>
    <n v="1104"/>
    <n v="19"/>
    <n v="0"/>
    <n v="16.079999999999998"/>
    <n v="0"/>
    <n v="-16.079999999999998"/>
    <n v="-16.079999999999998"/>
    <n v="-1"/>
    <n v="1.72"/>
    <n v="0.85"/>
    <n v="0"/>
    <n v="0"/>
    <s v="PAUSE"/>
  </r>
  <r>
    <s v="fomekasmith@gmail.com"/>
    <s v="fomeka"/>
    <s v="fleming"/>
    <s v="Bentonia"/>
    <s v="MS"/>
    <n v="1896"/>
    <s v="ms state dept of health"/>
    <x v="13"/>
    <x v="1"/>
    <s v="2024-01-30"/>
    <n v="700"/>
    <n v="1109"/>
    <n v="19"/>
    <n v="0"/>
    <n v="7.89"/>
    <n v="0"/>
    <n v="-7.89"/>
    <n v="-7.89"/>
    <n v="-1"/>
    <n v="1.71"/>
    <n v="0.42"/>
    <n v="0"/>
    <n v="0"/>
    <s v="PAUSE"/>
  </r>
  <r>
    <s v="bigpoppa50_2007@yahoo.com"/>
    <s v="kelvin"/>
    <s v="thomas"/>
    <s v="Dudley"/>
    <s v="NC"/>
    <n v="3750"/>
    <s v="proforma green marketing"/>
    <x v="17"/>
    <x v="1"/>
    <s v="2024-01-07"/>
    <n v="800"/>
    <n v="1590"/>
    <n v="43"/>
    <n v="0"/>
    <n v="24.37"/>
    <n v="0"/>
    <n v="-24.37"/>
    <n v="-24.37"/>
    <n v="-1"/>
    <n v="2.7"/>
    <n v="0.56999999999999995"/>
    <n v="0"/>
    <n v="0"/>
    <s v="PAUSE"/>
  </r>
  <r>
    <s v="abymstar07@yahoo.com"/>
    <s v="abayomi"/>
    <s v="gibbs"/>
    <s v="Arlington"/>
    <s v="TX"/>
    <n v="1625"/>
    <s v="chase"/>
    <x v="14"/>
    <x v="1"/>
    <s v="2024-01-24"/>
    <n v="300"/>
    <n v="2402"/>
    <n v="49"/>
    <n v="1"/>
    <n v="31.05"/>
    <n v="56.34"/>
    <n v="25.290000000000003"/>
    <n v="25.290000000000003"/>
    <n v="0.81449275362318851"/>
    <n v="2.04"/>
    <n v="0.63"/>
    <n v="31.05"/>
    <n v="2.0408163265306121E-2"/>
    <s v="SCALE"/>
  </r>
  <r>
    <s v="jdbparamedic@yahoo.com"/>
    <s v="jerry"/>
    <s v="bassett"/>
    <s v="Rolla"/>
    <s v="MO"/>
    <n v="2167"/>
    <s v="departmentofdefense"/>
    <x v="2"/>
    <x v="1"/>
    <s v="2024-01-21"/>
    <n v="800"/>
    <n v="880"/>
    <n v="23"/>
    <n v="0"/>
    <n v="12.74"/>
    <n v="0"/>
    <n v="-12.74"/>
    <n v="-12.74"/>
    <n v="-1"/>
    <n v="2.61"/>
    <n v="0.55000000000000004"/>
    <n v="0"/>
    <n v="0"/>
    <s v="PAUSE"/>
  </r>
  <r>
    <s v="copup@aol.com"/>
    <s v="gregory"/>
    <s v="white"/>
    <s v="Federal Way"/>
    <s v="WA"/>
    <n v="2438"/>
    <s v="gwassocllc"/>
    <x v="0"/>
    <x v="1"/>
    <s v="2024-01-20"/>
    <n v="800"/>
    <n v="1207"/>
    <n v="36"/>
    <n v="1"/>
    <n v="14.41"/>
    <n v="46.72"/>
    <n v="32.31"/>
    <n v="32.31"/>
    <n v="2.2421929215822347"/>
    <n v="2.98"/>
    <n v="0.4"/>
    <n v="14.41"/>
    <n v="2.7777777777777776E-2"/>
    <s v="SCALE"/>
  </r>
  <r>
    <s v="jazziesmombaby@yahoo.com"/>
    <s v="jan"/>
    <s v="francis"/>
    <s v="Tucson"/>
    <s v="AZ"/>
    <n v="2000"/>
    <s v="cfss"/>
    <x v="5"/>
    <x v="1"/>
    <s v="2024-01-06"/>
    <n v="400"/>
    <n v="1968"/>
    <n v="31"/>
    <n v="0"/>
    <n v="20.76"/>
    <n v="0"/>
    <n v="-20.76"/>
    <n v="-20.76"/>
    <n v="-1"/>
    <n v="1.58"/>
    <n v="0.67"/>
    <n v="0"/>
    <n v="0"/>
    <s v="PAUSE"/>
  </r>
  <r>
    <s v="julia.slatton@yahoo.com"/>
    <s v="julia"/>
    <s v="slatton"/>
    <s v="Las Vegas"/>
    <s v="NV"/>
    <n v="2900"/>
    <s v="mdadmin"/>
    <x v="3"/>
    <x v="1"/>
    <s v="2024-01-08"/>
    <n v="100"/>
    <n v="1446"/>
    <n v="37"/>
    <n v="1"/>
    <n v="29.05"/>
    <n v="35.42"/>
    <n v="6.370000000000001"/>
    <n v="6.370000000000001"/>
    <n v="0.21927710843373496"/>
    <n v="2.56"/>
    <n v="0.79"/>
    <n v="29.05"/>
    <n v="2.7027027027027029E-2"/>
    <s v="SCALE"/>
  </r>
  <r>
    <s v="jamesloveless@live.com"/>
    <s v="james"/>
    <s v="loveless"/>
    <s v="Somerset"/>
    <s v="KY"/>
    <n v="2000"/>
    <s v="somerset hardwood"/>
    <x v="11"/>
    <x v="1"/>
    <s v="2024-01-22"/>
    <n v="700"/>
    <n v="1395"/>
    <n v="59"/>
    <n v="0"/>
    <n v="36.229999999999997"/>
    <n v="0"/>
    <n v="-36.229999999999997"/>
    <n v="-36.229999999999997"/>
    <n v="-1"/>
    <n v="4.2300000000000004"/>
    <n v="0.61"/>
    <n v="0"/>
    <n v="0"/>
    <s v="PAUSE"/>
  </r>
  <r>
    <s v="triciameilinger@yahoo.com"/>
    <s v="patricia"/>
    <s v="meilinger"/>
    <s v="North Royalto"/>
    <s v="OH"/>
    <n v="2750"/>
    <s v="orthohelixsurgicaldesigns"/>
    <x v="12"/>
    <x v="1"/>
    <s v="2024-01-22"/>
    <n v="200"/>
    <n v="648"/>
    <n v="23"/>
    <n v="0"/>
    <n v="12.51"/>
    <n v="0"/>
    <n v="-12.51"/>
    <n v="-12.51"/>
    <n v="-1"/>
    <n v="3.55"/>
    <n v="0.54"/>
    <n v="0"/>
    <n v="0"/>
    <s v="PAUSE"/>
  </r>
  <r>
    <s v="garrywoods2001@yahoo.com"/>
    <s v="garry"/>
    <s v="woods"/>
    <s v="Grenada"/>
    <s v="MS"/>
    <n v="4000"/>
    <s v="deptvetaffairs"/>
    <x v="19"/>
    <x v="1"/>
    <s v="2024-01-15"/>
    <n v="100"/>
    <n v="2489"/>
    <n v="54"/>
    <n v="0"/>
    <n v="38.81"/>
    <n v="0"/>
    <n v="-38.81"/>
    <n v="-38.81"/>
    <n v="-1"/>
    <n v="2.17"/>
    <n v="0.72"/>
    <n v="0"/>
    <n v="0"/>
    <s v="PAUSE"/>
  </r>
  <r>
    <s v="vinavery@gmail.com"/>
    <s v="donnell"/>
    <s v="moody"/>
    <s v="Daly City"/>
    <s v="CA"/>
    <n v="5000"/>
    <s v="groupm"/>
    <x v="11"/>
    <x v="1"/>
    <s v="2024-01-17"/>
    <n v="100"/>
    <n v="2119"/>
    <n v="84"/>
    <n v="0"/>
    <n v="50.72"/>
    <n v="0"/>
    <n v="-50.72"/>
    <n v="-50.72"/>
    <n v="-1"/>
    <n v="3.96"/>
    <n v="0.6"/>
    <n v="0"/>
    <n v="0"/>
    <s v="PAUSE"/>
  </r>
  <r>
    <s v="hellonati87@gmail.com"/>
    <s v="natalie"/>
    <s v="melgar"/>
    <s v="Woodbridge"/>
    <s v="VA"/>
    <n v="6383"/>
    <s v="allergy and asthma center"/>
    <x v="7"/>
    <x v="1"/>
    <s v="2024-01-19"/>
    <n v="800"/>
    <n v="2002"/>
    <n v="48"/>
    <n v="0"/>
    <n v="24.42"/>
    <n v="0"/>
    <n v="-24.42"/>
    <n v="-24.42"/>
    <n v="-1"/>
    <n v="2.4"/>
    <n v="0.51"/>
    <n v="0"/>
    <n v="0"/>
    <s v="PAUSE"/>
  </r>
  <r>
    <s v="emeraldkid@msn.com"/>
    <s v="kevin"/>
    <s v="banks"/>
    <s v="Chicago"/>
    <s v="IL"/>
    <n v="1800"/>
    <s v="ricoh"/>
    <x v="18"/>
    <x v="1"/>
    <s v="2024-01-12"/>
    <n v="100"/>
    <n v="544"/>
    <n v="22"/>
    <n v="0"/>
    <n v="10.95"/>
    <n v="0"/>
    <n v="-10.95"/>
    <n v="-10.95"/>
    <n v="-1"/>
    <n v="4.04"/>
    <n v="0.5"/>
    <n v="0"/>
    <n v="0"/>
    <s v="PAUSE"/>
  </r>
  <r>
    <s v="lstfshnjohn@yahoo.com"/>
    <s v="john"/>
    <s v="batchelor"/>
    <s v="Niles"/>
    <s v="MI"/>
    <n v="2300"/>
    <s v="benefits"/>
    <x v="0"/>
    <x v="1"/>
    <s v="2024-01-28"/>
    <n v="100"/>
    <n v="724"/>
    <n v="12"/>
    <n v="0"/>
    <n v="5.6"/>
    <n v="0"/>
    <n v="-5.6"/>
    <n v="-5.6"/>
    <n v="-1"/>
    <n v="1.66"/>
    <n v="0.47"/>
    <n v="0"/>
    <n v="0"/>
    <s v="PAUSE"/>
  </r>
  <r>
    <s v="cherubini.karen@yahoo.com"/>
    <s v="karen"/>
    <s v="cherubini"/>
    <s v="Warminster"/>
    <s v="PA"/>
    <n v="4500"/>
    <s v="na"/>
    <x v="10"/>
    <x v="1"/>
    <s v="2024-01-12"/>
    <n v="600"/>
    <n v="1508"/>
    <n v="53"/>
    <n v="4"/>
    <n v="40.06"/>
    <n v="213.37"/>
    <n v="173.31"/>
    <n v="173.31"/>
    <n v="4.3262606090863702"/>
    <n v="3.51"/>
    <n v="0.76"/>
    <n v="10.02"/>
    <n v="7.5471698113207544E-2"/>
    <s v="SCALE"/>
  </r>
  <r>
    <s v="dcourtneysr@yahoo.com"/>
    <s v="david"/>
    <s v="courtney"/>
    <s v="Fayetteville"/>
    <s v="PA"/>
    <n v="1750"/>
    <s v="abraxas"/>
    <x v="10"/>
    <x v="1"/>
    <s v="2024-01-29"/>
    <n v="100"/>
    <n v="1904"/>
    <n v="60"/>
    <n v="2"/>
    <n v="24.57"/>
    <n v="120.88"/>
    <n v="96.31"/>
    <n v="96.31"/>
    <n v="3.91982091982092"/>
    <n v="3.15"/>
    <n v="0.41"/>
    <n v="12.28"/>
    <n v="3.3333333333333333E-2"/>
    <s v="SCALE"/>
  </r>
  <r>
    <s v="ferguson.todd@yahoo.com"/>
    <s v="todd"/>
    <s v="ferguson"/>
    <s v="Salt Lake Cit"/>
    <s v="UT"/>
    <n v="1100"/>
    <s v="r c willey"/>
    <x v="10"/>
    <x v="1"/>
    <s v="2024-01-19"/>
    <n v="100"/>
    <n v="1501"/>
    <n v="30"/>
    <n v="0"/>
    <n v="15.37"/>
    <n v="0"/>
    <n v="-15.37"/>
    <n v="-15.37"/>
    <n v="-1"/>
    <n v="2"/>
    <n v="0.51"/>
    <n v="0"/>
    <n v="0"/>
    <s v="PAUSE"/>
  </r>
  <r>
    <s v="szzz5@yahoo.com"/>
    <s v="shontill"/>
    <s v="williams"/>
    <s v="Markham"/>
    <s v="IL"/>
    <n v="1759"/>
    <s v="affirmative"/>
    <x v="19"/>
    <x v="1"/>
    <s v="2024-01-27"/>
    <n v="300"/>
    <n v="1792"/>
    <n v="62"/>
    <n v="5"/>
    <n v="29.6"/>
    <n v="294.41000000000003"/>
    <n v="264.81"/>
    <n v="264.81"/>
    <n v="8.9462837837837839"/>
    <n v="3.46"/>
    <n v="0.48"/>
    <n v="5.92"/>
    <n v="8.0645161290322578E-2"/>
    <s v="SCALE"/>
  </r>
  <r>
    <s v="aretha.paris@yahoo.com"/>
    <s v="aretha"/>
    <s v="paris"/>
    <s v="Dallas"/>
    <s v="TX"/>
    <n v="4900"/>
    <s v="caregiver support"/>
    <x v="18"/>
    <x v="1"/>
    <s v="2024-01-18"/>
    <n v="600"/>
    <n v="1061"/>
    <n v="40"/>
    <n v="3"/>
    <n v="31.76"/>
    <n v="160.65"/>
    <n v="128.89000000000001"/>
    <n v="128.89000000000001"/>
    <n v="4.0582493702770783"/>
    <n v="3.77"/>
    <n v="0.79"/>
    <n v="10.59"/>
    <n v="7.4999999999999997E-2"/>
    <s v="SCALE"/>
  </r>
  <r>
    <s v="josephruffin82@gmail.com"/>
    <s v="joseph"/>
    <s v="ruffin"/>
    <s v="Mobile"/>
    <s v="AL"/>
    <n v="3400"/>
    <s v="crothall healthcare inc"/>
    <x v="12"/>
    <x v="1"/>
    <s v="2024-01-26"/>
    <n v="800"/>
    <n v="641"/>
    <n v="16"/>
    <n v="0"/>
    <n v="7.48"/>
    <n v="0"/>
    <n v="-7.48"/>
    <n v="-7.48"/>
    <n v="-1"/>
    <n v="2.5"/>
    <n v="0.47"/>
    <n v="0"/>
    <n v="0"/>
    <s v="PAUSE"/>
  </r>
  <r>
    <s v="mlchoyce1972@gmail.com"/>
    <s v="maurice"/>
    <s v="choyce"/>
    <s v="Austin"/>
    <s v="TX"/>
    <n v="1517"/>
    <s v="mrj logislics"/>
    <x v="7"/>
    <x v="1"/>
    <s v="2024-01-18"/>
    <n v="500"/>
    <n v="1030"/>
    <n v="42"/>
    <n v="0"/>
    <n v="23.61"/>
    <n v="0"/>
    <n v="-23.61"/>
    <n v="-23.61"/>
    <n v="-1"/>
    <n v="4.08"/>
    <n v="0.56000000000000005"/>
    <n v="0"/>
    <n v="0"/>
    <s v="PAUSE"/>
  </r>
  <r>
    <s v="clwingert@gmail.com"/>
    <s v="christy"/>
    <s v="wingert"/>
    <s v="Cincinnati"/>
    <s v="OH"/>
    <n v="2555"/>
    <s v="proscan imaging"/>
    <x v="0"/>
    <x v="1"/>
    <s v="2024-01-08"/>
    <n v="400"/>
    <n v="890"/>
    <n v="27"/>
    <n v="1"/>
    <n v="22.73"/>
    <n v="48.48"/>
    <n v="25.749999999999996"/>
    <n v="25.749999999999996"/>
    <n v="1.1328640563132422"/>
    <n v="3.03"/>
    <n v="0.84"/>
    <n v="22.73"/>
    <n v="3.7037037037037035E-2"/>
    <s v="SCALE"/>
  </r>
  <r>
    <s v="lil_sexy921@yahoo.com"/>
    <s v="elizabeth"/>
    <s v="olajide"/>
    <s v="Houston"/>
    <s v="TX"/>
    <n v="2800"/>
    <s v="ge capital retail bank"/>
    <x v="18"/>
    <x v="1"/>
    <s v="2024-01-21"/>
    <n v="200"/>
    <n v="551"/>
    <n v="13"/>
    <n v="0"/>
    <n v="8.8699999999999992"/>
    <n v="0"/>
    <n v="-8.8699999999999992"/>
    <n v="-8.8699999999999992"/>
    <n v="-1"/>
    <n v="2.36"/>
    <n v="0.68"/>
    <n v="0"/>
    <n v="0"/>
    <s v="PAUSE"/>
  </r>
  <r>
    <s v="djackson8723@gmail.com"/>
    <s v="deshawn"/>
    <s v="jackson"/>
    <s v="Fort Worth"/>
    <s v="TX"/>
    <n v="3400"/>
    <s v="triple agi home health"/>
    <x v="16"/>
    <x v="1"/>
    <s v="2024-01-11"/>
    <n v="600"/>
    <n v="1730"/>
    <n v="72"/>
    <n v="0"/>
    <n v="37.25"/>
    <n v="0"/>
    <n v="-37.25"/>
    <n v="-37.25"/>
    <n v="-1"/>
    <n v="4.16"/>
    <n v="0.52"/>
    <n v="0"/>
    <n v="0"/>
    <s v="PAUSE"/>
  </r>
  <r>
    <s v="goodeamber12@yahoo.com"/>
    <s v="amber"/>
    <s v="goode"/>
    <s v="Richmond"/>
    <s v="VA"/>
    <n v="2500"/>
    <s v="vangent"/>
    <x v="17"/>
    <x v="1"/>
    <s v="2024-01-18"/>
    <n v="1000"/>
    <n v="528"/>
    <n v="11"/>
    <n v="0"/>
    <n v="4.8899999999999997"/>
    <n v="0"/>
    <n v="-4.8899999999999997"/>
    <n v="-4.8899999999999997"/>
    <n v="-1"/>
    <n v="2.08"/>
    <n v="0.44"/>
    <n v="0"/>
    <n v="0"/>
    <s v="PAUSE"/>
  </r>
  <r>
    <s v="cgregory1975.cg@gmail.com"/>
    <s v="cheryl"/>
    <s v="gregory"/>
    <s v="Nashville"/>
    <s v="TN"/>
    <n v="4300"/>
    <s v="all things possible"/>
    <x v="2"/>
    <x v="1"/>
    <s v="2024-01-27"/>
    <n v="600"/>
    <n v="1499"/>
    <n v="33"/>
    <n v="1"/>
    <n v="22.26"/>
    <n v="55.82"/>
    <n v="33.56"/>
    <n v="33.56"/>
    <n v="1.5076370170709794"/>
    <n v="2.2000000000000002"/>
    <n v="0.67"/>
    <n v="22.26"/>
    <n v="3.0303030303030304E-2"/>
    <s v="SCALE"/>
  </r>
  <r>
    <s v="sharsbfl@gmail.com"/>
    <s v="sharlett"/>
    <s v="smith"/>
    <s v="Prescott Vall"/>
    <s v="AZ"/>
    <n v="2100"/>
    <s v="yavapai county"/>
    <x v="19"/>
    <x v="1"/>
    <s v="2024-01-29"/>
    <n v="300"/>
    <n v="1013"/>
    <n v="25"/>
    <n v="0"/>
    <n v="14.22"/>
    <n v="0"/>
    <n v="-14.22"/>
    <n v="-14.22"/>
    <n v="-1"/>
    <n v="2.4700000000000002"/>
    <n v="0.56999999999999995"/>
    <n v="0"/>
    <n v="0"/>
    <s v="PAUSE"/>
  </r>
  <r>
    <s v="edalrymple07@live.com"/>
    <s v="kristoffer"/>
    <s v="dalrymple"/>
    <s v="Walla Walla"/>
    <s v="WA"/>
    <n v="3792"/>
    <s v="ge capital retail bank"/>
    <x v="7"/>
    <x v="1"/>
    <s v="2024-01-18"/>
    <n v="400"/>
    <n v="1676"/>
    <n v="50"/>
    <n v="4"/>
    <n v="38.130000000000003"/>
    <n v="289.39"/>
    <n v="251.26"/>
    <n v="251.26"/>
    <n v="6.589562024652504"/>
    <n v="2.98"/>
    <n v="0.76"/>
    <n v="9.5299999999999994"/>
    <n v="0.08"/>
    <s v="SCALE"/>
  </r>
  <r>
    <s v="patekakke63@yahoo.com"/>
    <s v="patricia"/>
    <s v="clay"/>
    <s v="Anchorage"/>
    <s v="AK"/>
    <n v="4333"/>
    <s v="department of definance"/>
    <x v="11"/>
    <x v="1"/>
    <s v="2024-01-05"/>
    <n v="400"/>
    <n v="2063"/>
    <n v="86"/>
    <n v="0"/>
    <n v="50.25"/>
    <n v="0"/>
    <n v="-50.25"/>
    <n v="-50.25"/>
    <n v="-1"/>
    <n v="4.17"/>
    <n v="0.57999999999999996"/>
    <n v="0"/>
    <n v="0"/>
    <s v="PAUSE"/>
  </r>
  <r>
    <s v="kaiseramy@hotmail.com"/>
    <s v="jason"/>
    <s v="kaiser"/>
    <s v="Greensburg"/>
    <s v="IN"/>
    <n v="3753"/>
    <s v="toray resin"/>
    <x v="8"/>
    <x v="1"/>
    <s v="2024-01-03"/>
    <n v="300"/>
    <n v="1546"/>
    <n v="40"/>
    <n v="4"/>
    <n v="29.57"/>
    <n v="219.06"/>
    <n v="189.49"/>
    <n v="189.49"/>
    <n v="6.4081839702401089"/>
    <n v="2.59"/>
    <n v="0.74"/>
    <n v="7.39"/>
    <n v="0.1"/>
    <s v="SCALE"/>
  </r>
  <r>
    <s v="sada.okolo1922@gmail.com"/>
    <s v="sada"/>
    <s v="okolo"/>
    <s v="Houston"/>
    <s v="TX"/>
    <n v="3200"/>
    <s v="st. michaels hospital"/>
    <x v="1"/>
    <x v="1"/>
    <s v="2024-01-19"/>
    <n v="400"/>
    <n v="523"/>
    <n v="20"/>
    <n v="2"/>
    <n v="13.38"/>
    <n v="101.21"/>
    <n v="87.83"/>
    <n v="87.83"/>
    <n v="6.5642750373692076"/>
    <n v="3.82"/>
    <n v="0.67"/>
    <n v="6.69"/>
    <n v="0.1"/>
    <s v="SCALE"/>
  </r>
  <r>
    <s v="cblueboy@aol.com"/>
    <s v="ronald"/>
    <s v="campbell"/>
    <s v="Warrior"/>
    <s v="AL"/>
    <n v="2000"/>
    <s v="cullman jefferson gas"/>
    <x v="0"/>
    <x v="1"/>
    <s v="2024-01-16"/>
    <n v="200"/>
    <n v="1538"/>
    <n v="24"/>
    <n v="0"/>
    <n v="19.66"/>
    <n v="0"/>
    <n v="-19.66"/>
    <n v="-19.66"/>
    <n v="-1"/>
    <n v="1.56"/>
    <n v="0.82"/>
    <n v="0"/>
    <n v="0"/>
    <s v="PAUSE"/>
  </r>
  <r>
    <s v="miller_mom3@yahoo.com"/>
    <s v="tina"/>
    <s v="miller"/>
    <s v="Strawberry Pl"/>
    <s v="TN"/>
    <n v="3000"/>
    <s v="food city"/>
    <x v="1"/>
    <x v="1"/>
    <s v="2024-01-15"/>
    <n v="1000"/>
    <n v="1318"/>
    <n v="39"/>
    <n v="0"/>
    <n v="26.12"/>
    <n v="0"/>
    <n v="-26.12"/>
    <n v="-26.12"/>
    <n v="-1"/>
    <n v="2.96"/>
    <n v="0.67"/>
    <n v="0"/>
    <n v="0"/>
    <s v="PAUSE"/>
  </r>
  <r>
    <s v="kbtt1208@gmail.com"/>
    <s v="keisha"/>
    <s v="bennett"/>
    <s v="Lancaster"/>
    <s v="CA"/>
    <n v="8000"/>
    <s v="ihss"/>
    <x v="0"/>
    <x v="1"/>
    <s v="2024-01-16"/>
    <n v="200"/>
    <n v="2153"/>
    <n v="60"/>
    <n v="1"/>
    <n v="30.8"/>
    <n v="38.729999999999997"/>
    <n v="7.9299999999999962"/>
    <n v="7.9299999999999962"/>
    <n v="0.25746753246753235"/>
    <n v="2.79"/>
    <n v="0.51"/>
    <n v="30.8"/>
    <n v="1.6666666666666666E-2"/>
    <s v="SCALE"/>
  </r>
  <r>
    <s v="briansims88@gmail.com"/>
    <s v="brian"/>
    <s v="sims"/>
    <s v="Cincinnati"/>
    <s v="OH"/>
    <n v="2167"/>
    <s v="river city entertainment"/>
    <x v="14"/>
    <x v="1"/>
    <s v="2024-01-27"/>
    <n v="500"/>
    <n v="2283"/>
    <n v="38"/>
    <n v="4"/>
    <n v="25.74"/>
    <n v="265.17"/>
    <n v="239.43"/>
    <n v="239.43"/>
    <n v="9.3018648018648022"/>
    <n v="1.66"/>
    <n v="0.68"/>
    <n v="6.44"/>
    <n v="0.10526315789473684"/>
    <s v="SCALE"/>
  </r>
  <r>
    <s v="a2bvip@gmail.com"/>
    <s v="dalphaine"/>
    <s v="scott"/>
    <s v="Niceville"/>
    <s v="FL"/>
    <n v="1750"/>
    <s v="airports to beaches"/>
    <x v="2"/>
    <x v="1"/>
    <s v="2024-01-10"/>
    <n v="300"/>
    <n v="1846"/>
    <n v="62"/>
    <n v="5"/>
    <n v="47.67"/>
    <n v="190.12"/>
    <n v="142.44999999999999"/>
    <n v="142.44999999999999"/>
    <n v="2.9882525697503666"/>
    <n v="3.36"/>
    <n v="0.77"/>
    <n v="9.5299999999999994"/>
    <n v="8.0645161290322578E-2"/>
    <s v="SCALE"/>
  </r>
  <r>
    <s v="richiehdwe@yahoo.com"/>
    <s v="richard"/>
    <s v="jones"/>
    <s v="Miami"/>
    <s v="FL"/>
    <n v="3250"/>
    <s v="transitions recovery program"/>
    <x v="19"/>
    <x v="1"/>
    <s v="2024-01-07"/>
    <n v="300"/>
    <n v="2491"/>
    <n v="81"/>
    <n v="7"/>
    <n v="60.03"/>
    <n v="419.2"/>
    <n v="359.16999999999996"/>
    <n v="359.16999999999996"/>
    <n v="5.9831750791271023"/>
    <n v="3.25"/>
    <n v="0.74"/>
    <n v="8.58"/>
    <n v="8.6419753086419748E-2"/>
    <s v="SCALE"/>
  </r>
  <r>
    <s v="russian_62001@hotmail.com"/>
    <s v="jeffrey"/>
    <s v="cousrey"/>
    <s v="Highland"/>
    <s v="IL"/>
    <n v="4500"/>
    <s v="travel centers of america"/>
    <x v="12"/>
    <x v="1"/>
    <s v="2024-01-29"/>
    <n v="400"/>
    <n v="595"/>
    <n v="14"/>
    <n v="0"/>
    <n v="6.51"/>
    <n v="0"/>
    <n v="-6.51"/>
    <n v="-6.51"/>
    <n v="-1"/>
    <n v="2.35"/>
    <n v="0.46"/>
    <n v="0"/>
    <n v="0"/>
    <s v="PAUSE"/>
  </r>
  <r>
    <s v="shawntaelinton@gmail.com"/>
    <s v="shawntae"/>
    <s v="shook"/>
    <s v="Oklahoma City"/>
    <s v="OK"/>
    <n v="3800"/>
    <s v="lawn o lawn"/>
    <x v="7"/>
    <x v="1"/>
    <s v="2024-01-12"/>
    <n v="600"/>
    <n v="601"/>
    <n v="20"/>
    <n v="2"/>
    <n v="15.32"/>
    <n v="149.44999999999999"/>
    <n v="134.13"/>
    <n v="134.13"/>
    <n v="8.7552219321148819"/>
    <n v="3.33"/>
    <n v="0.77"/>
    <n v="7.66"/>
    <n v="0.1"/>
    <s v="SCALE"/>
  </r>
  <r>
    <s v="ernestoluna_13@hotmail.com"/>
    <s v="ernesto"/>
    <s v="luna"/>
    <s v="Caruthersvill"/>
    <s v="MO"/>
    <n v="3521"/>
    <s v="lone star railroad"/>
    <x v="10"/>
    <x v="1"/>
    <s v="2024-01-22"/>
    <n v="100"/>
    <n v="1077"/>
    <n v="43"/>
    <n v="3"/>
    <n v="31.99"/>
    <n v="176.78"/>
    <n v="144.79"/>
    <n v="144.79"/>
    <n v="4.5261019068458896"/>
    <n v="3.99"/>
    <n v="0.74"/>
    <n v="10.66"/>
    <n v="6.9767441860465115E-2"/>
    <s v="SCALE"/>
  </r>
  <r>
    <s v="amanda.hatfield00@gmail.com"/>
    <s v="amanda"/>
    <s v="hatfield"/>
    <s v="La Mesa"/>
    <s v="CA"/>
    <n v="1898"/>
    <s v="san diego homecare supplies"/>
    <x v="6"/>
    <x v="1"/>
    <s v="2024-01-05"/>
    <n v="400"/>
    <n v="853"/>
    <n v="35"/>
    <n v="4"/>
    <n v="23.16"/>
    <n v="298.94"/>
    <n v="275.77999999999997"/>
    <n v="275.77999999999997"/>
    <n v="11.907599309153712"/>
    <n v="4.0999999999999996"/>
    <n v="0.66"/>
    <n v="5.79"/>
    <n v="0.11428571428571428"/>
    <s v="SCALE"/>
  </r>
  <r>
    <s v="sims.mz77@gmail.com"/>
    <s v="michael"/>
    <s v="sims"/>
    <s v="Salt Lake Cit"/>
    <s v="UT"/>
    <n v="2455"/>
    <s v="charles bentley"/>
    <x v="7"/>
    <x v="1"/>
    <s v="2024-01-05"/>
    <n v="600"/>
    <n v="1309"/>
    <n v="56"/>
    <n v="5"/>
    <n v="41.6"/>
    <n v="363.3"/>
    <n v="321.7"/>
    <n v="321.7"/>
    <n v="7.7331730769230766"/>
    <n v="4.28"/>
    <n v="0.74"/>
    <n v="8.32"/>
    <n v="8.9285714285714288E-2"/>
    <s v="SCALE"/>
  </r>
  <r>
    <s v="kse_bloomy@yahoo.com"/>
    <s v="nicholas"/>
    <s v="bloomfield"/>
    <s v="Kingston"/>
    <s v="OH"/>
    <n v="1625"/>
    <s v="cooks creek"/>
    <x v="11"/>
    <x v="1"/>
    <s v="2024-01-02"/>
    <n v="800"/>
    <n v="902"/>
    <n v="35"/>
    <n v="0"/>
    <n v="26.19"/>
    <n v="0"/>
    <n v="-26.19"/>
    <n v="-26.19"/>
    <n v="-1"/>
    <n v="3.88"/>
    <n v="0.75"/>
    <n v="0"/>
    <n v="0"/>
    <s v="PAUSE"/>
  </r>
  <r>
    <s v="tveal35@yahoo.com"/>
    <s v="timothy"/>
    <s v="veal"/>
    <s v="Baker"/>
    <s v="LA"/>
    <n v="3519"/>
    <s v="philips services co"/>
    <x v="18"/>
    <x v="1"/>
    <s v="2024-01-12"/>
    <n v="1000"/>
    <n v="1637"/>
    <n v="61"/>
    <n v="0"/>
    <n v="30.58"/>
    <n v="0"/>
    <n v="-30.58"/>
    <n v="-30.58"/>
    <n v="-1"/>
    <n v="3.73"/>
    <n v="0.5"/>
    <n v="0"/>
    <n v="0"/>
    <s v="PAUSE"/>
  </r>
  <r>
    <s v="daleraine.73@hotmail.com"/>
    <s v="dale"/>
    <s v="raine"/>
    <s v="Boise"/>
    <s v="ID"/>
    <n v="3263"/>
    <s v="chavez framing"/>
    <x v="8"/>
    <x v="1"/>
    <s v="2024-01-16"/>
    <n v="200"/>
    <n v="982"/>
    <n v="20"/>
    <n v="0"/>
    <n v="9.2799999999999994"/>
    <n v="0"/>
    <n v="-9.2799999999999994"/>
    <n v="-9.2799999999999994"/>
    <n v="-1"/>
    <n v="2.04"/>
    <n v="0.46"/>
    <n v="0"/>
    <n v="0"/>
    <s v="PAUSE"/>
  </r>
  <r>
    <s v="robinsonowng@aol.com"/>
    <s v="william"/>
    <s v="young"/>
    <s v="Laurel"/>
    <s v="MD"/>
    <n v="2000"/>
    <s v="athelas"/>
    <x v="16"/>
    <x v="1"/>
    <s v="2024-01-29"/>
    <n v="200"/>
    <n v="1742"/>
    <n v="76"/>
    <n v="0"/>
    <n v="33.840000000000003"/>
    <n v="0"/>
    <n v="-33.840000000000003"/>
    <n v="-33.840000000000003"/>
    <n v="-1"/>
    <n v="4.3600000000000003"/>
    <n v="0.45"/>
    <n v="0"/>
    <n v="0"/>
    <s v="PAUSE"/>
  </r>
  <r>
    <s v="idavergara@hotmail.com"/>
    <s v="ida"/>
    <s v="vergara"/>
    <s v="Ventura"/>
    <s v="CA"/>
    <n v="2300"/>
    <s v="samsum clinic"/>
    <x v="6"/>
    <x v="1"/>
    <s v="2024-01-23"/>
    <n v="600"/>
    <n v="1896"/>
    <n v="51"/>
    <n v="2"/>
    <n v="27.96"/>
    <n v="142.91999999999999"/>
    <n v="114.95999999999998"/>
    <n v="114.95999999999998"/>
    <n v="4.1115879828326172"/>
    <n v="2.69"/>
    <n v="0.55000000000000004"/>
    <n v="13.98"/>
    <n v="3.9215686274509803E-2"/>
    <s v="SCALE"/>
  </r>
  <r>
    <s v="demetricmccullough@gmail.com"/>
    <s v="demetric"/>
    <s v="hickman"/>
    <s v="Crockett"/>
    <s v="TX"/>
    <n v="1800"/>
    <s v="sonic"/>
    <x v="5"/>
    <x v="1"/>
    <s v="2024-01-29"/>
    <n v="400"/>
    <n v="2250"/>
    <n v="51"/>
    <n v="5"/>
    <n v="40.11"/>
    <n v="242.45"/>
    <n v="202.33999999999997"/>
    <n v="202.33999999999997"/>
    <n v="5.0446272749937666"/>
    <n v="2.27"/>
    <n v="0.79"/>
    <n v="8.02"/>
    <n v="9.8039215686274508E-2"/>
    <s v="SCALE"/>
  </r>
  <r>
    <s v="ladylove42006@yahoo.com"/>
    <s v="christina"/>
    <s v="white"/>
    <s v="Austin"/>
    <s v="TX"/>
    <n v="3250"/>
    <s v="long john silversa and w"/>
    <x v="1"/>
    <x v="1"/>
    <s v="2024-01-10"/>
    <n v="300"/>
    <n v="1859"/>
    <n v="74"/>
    <n v="6"/>
    <n v="42.54"/>
    <n v="345.86"/>
    <n v="303.32"/>
    <n v="303.32"/>
    <n v="7.1302303714151387"/>
    <n v="3.98"/>
    <n v="0.56999999999999995"/>
    <n v="7.09"/>
    <n v="8.1081081081081086E-2"/>
    <s v="SCALE"/>
  </r>
  <r>
    <s v="tmstanfield@yahoo.com"/>
    <s v="michael"/>
    <s v="stanfield"/>
    <s v="La Follette"/>
    <s v="TN"/>
    <n v="4300"/>
    <s v="eagle bend"/>
    <x v="17"/>
    <x v="1"/>
    <s v="2024-01-10"/>
    <n v="100"/>
    <n v="1968"/>
    <n v="85"/>
    <n v="3"/>
    <n v="57.99"/>
    <n v="157.43"/>
    <n v="99.44"/>
    <n v="99.44"/>
    <n v="1.7147784100707018"/>
    <n v="4.32"/>
    <n v="0.68"/>
    <n v="19.329999999999998"/>
    <n v="3.5294117647058823E-2"/>
    <s v="SCALE"/>
  </r>
  <r>
    <s v="trturner22@hotmail.com"/>
    <s v="tracy"/>
    <s v="turner"/>
    <s v="Jacksonville"/>
    <s v="FL"/>
    <n v="1380"/>
    <s v="lender processing services"/>
    <x v="19"/>
    <x v="1"/>
    <s v="2024-01-05"/>
    <n v="700"/>
    <n v="615"/>
    <n v="23"/>
    <n v="0"/>
    <n v="11.07"/>
    <n v="0"/>
    <n v="-11.07"/>
    <n v="-11.07"/>
    <n v="-1"/>
    <n v="3.74"/>
    <n v="0.48"/>
    <n v="0"/>
    <n v="0"/>
    <s v="PAUSE"/>
  </r>
  <r>
    <s v="telesfordmichael@gmail.com"/>
    <s v="michae"/>
    <s v="telesford"/>
    <s v="Pompano Beach"/>
    <s v="FL"/>
    <n v="3083"/>
    <s v="td bank; na"/>
    <x v="3"/>
    <x v="1"/>
    <s v="2024-01-17"/>
    <n v="600"/>
    <n v="1306"/>
    <n v="39"/>
    <n v="1"/>
    <n v="32"/>
    <n v="40.35"/>
    <n v="8.3500000000000014"/>
    <n v="8.3500000000000014"/>
    <n v="0.26093750000000004"/>
    <n v="2.99"/>
    <n v="0.82"/>
    <n v="32"/>
    <n v="2.564102564102564E-2"/>
    <s v="SCALE"/>
  </r>
  <r>
    <s v="peachsdonaldson@gmail.com"/>
    <s v="peachs"/>
    <s v="donaldson"/>
    <s v="Tampa"/>
    <s v="FL"/>
    <n v="4500"/>
    <s v="express scripts"/>
    <x v="13"/>
    <x v="1"/>
    <s v="2024-01-03"/>
    <n v="600"/>
    <n v="1095"/>
    <n v="21"/>
    <n v="0"/>
    <n v="10.79"/>
    <n v="0"/>
    <n v="-10.79"/>
    <n v="-10.79"/>
    <n v="-1"/>
    <n v="1.92"/>
    <n v="0.51"/>
    <n v="0"/>
    <n v="0"/>
    <s v="PAUSE"/>
  </r>
  <r>
    <s v="andre.reneehairston@gmail.com"/>
    <s v="andre"/>
    <s v="hairston"/>
    <s v="Blairs"/>
    <s v="VA"/>
    <n v="2100"/>
    <s v="nestle"/>
    <x v="6"/>
    <x v="1"/>
    <s v="2024-01-10"/>
    <n v="600"/>
    <n v="1984"/>
    <n v="65"/>
    <n v="0"/>
    <n v="27.56"/>
    <n v="0"/>
    <n v="-27.56"/>
    <n v="-27.56"/>
    <n v="-1"/>
    <n v="3.28"/>
    <n v="0.42"/>
    <n v="0"/>
    <n v="0"/>
    <s v="PAUSE"/>
  </r>
  <r>
    <s v="norwoodronald@bellsouth.net"/>
    <s v="ronald"/>
    <s v="norwood"/>
    <s v="Rainbow City"/>
    <s v="AL"/>
    <n v="3250"/>
    <s v="serra honda"/>
    <x v="3"/>
    <x v="1"/>
    <s v="2024-01-24"/>
    <n v="800"/>
    <n v="1612"/>
    <n v="62"/>
    <n v="2"/>
    <n v="50.21"/>
    <n v="72.83"/>
    <n v="22.619999999999997"/>
    <n v="22.619999999999997"/>
    <n v="0.4505078669587731"/>
    <n v="3.85"/>
    <n v="0.81"/>
    <n v="25.1"/>
    <n v="3.2258064516129031E-2"/>
    <s v="SCALE"/>
  </r>
  <r>
    <s v="brittanypemberton90@yahoo.com"/>
    <s v="brittany"/>
    <s v="pemberton"/>
    <s v="Laurinburg"/>
    <s v="NC"/>
    <n v="1354"/>
    <s v="sallie mcqueen"/>
    <x v="4"/>
    <x v="1"/>
    <s v="2024-01-22"/>
    <n v="200"/>
    <n v="964"/>
    <n v="26"/>
    <n v="1"/>
    <n v="18.850000000000001"/>
    <n v="58.35"/>
    <n v="39.5"/>
    <n v="39.5"/>
    <n v="2.0954907161803713"/>
    <n v="2.7"/>
    <n v="0.73"/>
    <n v="18.850000000000001"/>
    <n v="3.8461538461538464E-2"/>
    <s v="SCALE"/>
  </r>
  <r>
    <s v="chrst3crw@aol.com"/>
    <s v="christine"/>
    <s v="crawford"/>
    <s v="Montgomery"/>
    <s v="AL"/>
    <n v="2750"/>
    <s v="nfi"/>
    <x v="9"/>
    <x v="1"/>
    <s v="2024-01-29"/>
    <n v="100"/>
    <n v="1982"/>
    <n v="73"/>
    <n v="8"/>
    <n v="31.71"/>
    <n v="473.07"/>
    <n v="441.36"/>
    <n v="441.36"/>
    <n v="13.918637653736992"/>
    <n v="3.68"/>
    <n v="0.43"/>
    <n v="3.96"/>
    <n v="0.1095890410958904"/>
    <s v="SCALE"/>
  </r>
  <r>
    <s v="bg433935@gmail.com"/>
    <s v="william"/>
    <s v="grant"/>
    <s v="Chino"/>
    <s v="CA"/>
    <n v="3800"/>
    <s v="vci telecom"/>
    <x v="13"/>
    <x v="1"/>
    <s v="2024-01-19"/>
    <n v="300"/>
    <n v="1358"/>
    <n v="40"/>
    <n v="3"/>
    <n v="24.05"/>
    <n v="115.02"/>
    <n v="90.97"/>
    <n v="90.97"/>
    <n v="3.7825363825363825"/>
    <n v="2.95"/>
    <n v="0.6"/>
    <n v="8.02"/>
    <n v="7.4999999999999997E-2"/>
    <s v="SCALE"/>
  </r>
  <r>
    <s v="charlieg323@yahoo.com"/>
    <s v="carlos"/>
    <s v="garcia"/>
    <s v="Wilmington"/>
    <s v="CA"/>
    <n v="3521"/>
    <s v="food 4 less"/>
    <x v="15"/>
    <x v="1"/>
    <s v="2024-01-28"/>
    <n v="100"/>
    <n v="2351"/>
    <n v="44"/>
    <n v="1"/>
    <n v="35.94"/>
    <n v="44.39"/>
    <n v="8.4500000000000028"/>
    <n v="8.4500000000000028"/>
    <n v="0.23511407902058998"/>
    <n v="1.87"/>
    <n v="0.82"/>
    <n v="35.94"/>
    <n v="2.2727272727272728E-2"/>
    <s v="SCALE"/>
  </r>
  <r>
    <s v="gonzaleza086@yahoo.com"/>
    <s v="armando"/>
    <s v="gonzalez"/>
    <s v="Los Angeles"/>
    <s v="CA"/>
    <n v="4000"/>
    <s v="fairmount tire"/>
    <x v="18"/>
    <x v="1"/>
    <s v="2024-01-22"/>
    <n v="100"/>
    <n v="637"/>
    <n v="20"/>
    <n v="0"/>
    <n v="9.14"/>
    <n v="0"/>
    <n v="-9.14"/>
    <n v="-9.14"/>
    <n v="-1"/>
    <n v="3.14"/>
    <n v="0.46"/>
    <n v="0"/>
    <n v="0"/>
    <s v="PAUSE"/>
  </r>
  <r>
    <s v="hardace0@yahoo.com"/>
    <s v="marcelino"/>
    <s v="castillo"/>
    <s v="Kyle"/>
    <s v="TX"/>
    <n v="915"/>
    <s v="electralink"/>
    <x v="0"/>
    <x v="1"/>
    <s v="2024-01-24"/>
    <n v="500"/>
    <n v="1000"/>
    <n v="24"/>
    <n v="2"/>
    <n v="20.12"/>
    <n v="115.35"/>
    <n v="95.22999999999999"/>
    <n v="95.22999999999999"/>
    <n v="4.7331013916500986"/>
    <n v="2.4"/>
    <n v="0.84"/>
    <n v="10.06"/>
    <n v="8.3333333333333329E-2"/>
    <s v="SCALE"/>
  </r>
  <r>
    <s v="dandkgibson3838@gmail.com"/>
    <s v="dennis"/>
    <s v="gibson"/>
    <s v="Wetumpka"/>
    <s v="AL"/>
    <n v="2750"/>
    <s v="thomas auto"/>
    <x v="18"/>
    <x v="1"/>
    <s v="2024-01-28"/>
    <n v="300"/>
    <n v="623"/>
    <n v="10"/>
    <n v="0"/>
    <n v="5.0599999999999996"/>
    <n v="0"/>
    <n v="-5.0599999999999996"/>
    <n v="-5.0599999999999996"/>
    <n v="-1"/>
    <n v="1.61"/>
    <n v="0.51"/>
    <n v="0"/>
    <n v="0"/>
    <s v="PAUSE"/>
  </r>
  <r>
    <s v="chasekorenek@yahoo.com"/>
    <s v="chase"/>
    <s v="korenek"/>
    <s v="Midlothian"/>
    <s v="TX"/>
    <n v="1841"/>
    <s v="lennox international"/>
    <x v="15"/>
    <x v="1"/>
    <s v="2024-01-09"/>
    <n v="100"/>
    <n v="1085"/>
    <n v="21"/>
    <n v="0"/>
    <n v="9.59"/>
    <n v="0"/>
    <n v="-9.59"/>
    <n v="-9.59"/>
    <n v="-1"/>
    <n v="1.94"/>
    <n v="0.46"/>
    <n v="0"/>
    <n v="0"/>
    <s v="PAUSE"/>
  </r>
  <r>
    <s v="jcollanbine@gmail.com"/>
    <s v="joseph"/>
    <s v="collanbine"/>
    <s v="Berry"/>
    <s v="KY"/>
    <n v="2714"/>
    <s v="kelly services"/>
    <x v="8"/>
    <x v="1"/>
    <s v="2024-01-26"/>
    <n v="100"/>
    <n v="1318"/>
    <n v="40"/>
    <n v="3"/>
    <n v="23.46"/>
    <n v="150.63"/>
    <n v="127.16999999999999"/>
    <n v="127.16999999999999"/>
    <n v="5.4207161125319683"/>
    <n v="3.03"/>
    <n v="0.59"/>
    <n v="7.82"/>
    <n v="7.4999999999999997E-2"/>
    <s v="SCALE"/>
  </r>
  <r>
    <s v="lnapier64@hotmail.com"/>
    <s v="laurene"/>
    <s v="napier"/>
    <s v="Cookeville"/>
    <s v="TN"/>
    <n v="2058"/>
    <s v="a c propane"/>
    <x v="5"/>
    <x v="1"/>
    <s v="2024-01-28"/>
    <n v="400"/>
    <n v="805"/>
    <n v="15"/>
    <n v="0"/>
    <n v="8.25"/>
    <n v="0"/>
    <n v="-8.25"/>
    <n v="-8.25"/>
    <n v="-1"/>
    <n v="1.86"/>
    <n v="0.55000000000000004"/>
    <n v="0"/>
    <n v="0"/>
    <s v="PAUSE"/>
  </r>
  <r>
    <s v="aj11785@yahoo.com"/>
    <s v="amber"/>
    <s v="narug"/>
    <s v="Fort Leonard"/>
    <s v="MO"/>
    <n v="2750"/>
    <s v="us air force civilian"/>
    <x v="10"/>
    <x v="1"/>
    <s v="2024-01-27"/>
    <n v="300"/>
    <n v="1241"/>
    <n v="35"/>
    <n v="0"/>
    <n v="19.93"/>
    <n v="0"/>
    <n v="-19.93"/>
    <n v="-19.93"/>
    <n v="-1"/>
    <n v="2.82"/>
    <n v="0.56999999999999995"/>
    <n v="0"/>
    <n v="0"/>
    <s v="PAUSE"/>
  </r>
  <r>
    <s v="wilsonra2004@hotmail.com"/>
    <s v="russell"/>
    <s v="wilson"/>
    <s v="Jeffersonvill"/>
    <s v="KY"/>
    <n v="3100"/>
    <s v="nestle"/>
    <x v="3"/>
    <x v="1"/>
    <s v="2024-01-15"/>
    <n v="800"/>
    <n v="1863"/>
    <n v="38"/>
    <n v="3"/>
    <n v="18.52"/>
    <n v="202.24"/>
    <n v="183.72"/>
    <n v="183.72"/>
    <n v="9.9200863930885532"/>
    <n v="2.04"/>
    <n v="0.49"/>
    <n v="6.17"/>
    <n v="7.8947368421052627E-2"/>
    <s v="SCALE"/>
  </r>
  <r>
    <s v="violarda@yahoo.com"/>
    <s v="violarda"/>
    <s v="walker"/>
    <s v="Louisville"/>
    <s v="KY"/>
    <n v="1842"/>
    <s v="our lady of peace"/>
    <x v="17"/>
    <x v="1"/>
    <s v="2024-01-08"/>
    <n v="1000"/>
    <n v="1605"/>
    <n v="65"/>
    <n v="0"/>
    <n v="30.36"/>
    <n v="0"/>
    <n v="-30.36"/>
    <n v="-30.36"/>
    <n v="-1"/>
    <n v="4.05"/>
    <n v="0.47"/>
    <n v="0"/>
    <n v="0"/>
    <s v="PAUSE"/>
  </r>
  <r>
    <s v="toddqueensr81@gmail.com"/>
    <s v="benny"/>
    <s v="queen"/>
    <s v="Houston"/>
    <s v="TX"/>
    <n v="1120"/>
    <s v="dresser inc."/>
    <x v="6"/>
    <x v="1"/>
    <s v="2024-01-17"/>
    <n v="300"/>
    <n v="2318"/>
    <n v="37"/>
    <n v="1"/>
    <n v="20.16"/>
    <n v="51.08"/>
    <n v="30.919999999999998"/>
    <n v="30.919999999999998"/>
    <n v="1.5337301587301586"/>
    <n v="1.6"/>
    <n v="0.54"/>
    <n v="20.16"/>
    <n v="2.7027027027027029E-2"/>
    <s v="SCALE"/>
  </r>
  <r>
    <s v="kitty-kat_21@hotmail.com"/>
    <s v="frances"/>
    <s v="garcia"/>
    <s v="Carterville"/>
    <s v="IL"/>
    <n v="2302"/>
    <s v="general tire"/>
    <x v="2"/>
    <x v="1"/>
    <s v="2024-01-13"/>
    <n v="700"/>
    <n v="1111"/>
    <n v="24"/>
    <n v="2"/>
    <n v="17.86"/>
    <n v="94.26"/>
    <n v="76.400000000000006"/>
    <n v="76.400000000000006"/>
    <n v="4.2777155655095189"/>
    <n v="2.16"/>
    <n v="0.74"/>
    <n v="8.93"/>
    <n v="8.3333333333333329E-2"/>
    <s v="SCALE"/>
  </r>
  <r>
    <s v="durm_kelsea@yahoo.com"/>
    <s v="kelsea"/>
    <s v="durm"/>
    <s v="Alliance"/>
    <s v="OH"/>
    <n v="3300"/>
    <s v="cambria suites"/>
    <x v="17"/>
    <x v="1"/>
    <s v="2024-01-28"/>
    <n v="400"/>
    <n v="1037"/>
    <n v="29"/>
    <n v="2"/>
    <n v="20.43"/>
    <n v="122.49"/>
    <n v="102.06"/>
    <n v="102.06"/>
    <n v="4.9955947136563879"/>
    <n v="2.8"/>
    <n v="0.7"/>
    <n v="10.220000000000001"/>
    <n v="6.8965517241379309E-2"/>
    <s v="SCALE"/>
  </r>
  <r>
    <s v="brian.johnson98@yahoo.com"/>
    <s v="brian"/>
    <s v="johnson"/>
    <s v="Wichita"/>
    <s v="KS"/>
    <n v="2700"/>
    <s v="usd 259"/>
    <x v="9"/>
    <x v="1"/>
    <s v="2024-01-25"/>
    <n v="100"/>
    <n v="2190"/>
    <n v="38"/>
    <n v="4"/>
    <n v="27.17"/>
    <n v="223.6"/>
    <n v="196.43"/>
    <n v="196.43"/>
    <n v="7.2296650717703344"/>
    <n v="1.74"/>
    <n v="0.72"/>
    <n v="6.79"/>
    <n v="0.10526315789473684"/>
    <s v="SCALE"/>
  </r>
  <r>
    <s v="sbfibertech@gmail.com"/>
    <s v="mikia"/>
    <s v="bacchus"/>
    <s v="Newport News"/>
    <s v="VA"/>
    <n v="2300"/>
    <s v="huntington ingalls i"/>
    <x v="6"/>
    <x v="1"/>
    <s v="2024-01-03"/>
    <n v="700"/>
    <n v="844"/>
    <n v="28"/>
    <n v="0"/>
    <n v="23.58"/>
    <n v="0"/>
    <n v="-23.58"/>
    <n v="-23.58"/>
    <n v="-1"/>
    <n v="3.32"/>
    <n v="0.84"/>
    <n v="0"/>
    <n v="0"/>
    <s v="PAUSE"/>
  </r>
  <r>
    <s v="raysbbygrl4659@aol.com"/>
    <s v="paula"/>
    <s v="fruge"/>
    <s v="Whitesboro"/>
    <s v="TX"/>
    <n v="4500"/>
    <s v="bonneville bank"/>
    <x v="9"/>
    <x v="1"/>
    <s v="2024-01-19"/>
    <n v="300"/>
    <n v="2290"/>
    <n v="80"/>
    <n v="3"/>
    <n v="36.49"/>
    <n v="118.81"/>
    <n v="82.32"/>
    <n v="82.32"/>
    <n v="2.2559605371334608"/>
    <n v="3.49"/>
    <n v="0.46"/>
    <n v="12.16"/>
    <n v="3.7499999999999999E-2"/>
    <s v="SCALE"/>
  </r>
  <r>
    <s v="sonja109@yahoo.com"/>
    <s v="sonja"/>
    <s v="wharton"/>
    <s v="Simpsonville"/>
    <s v="SC"/>
    <n v="5000"/>
    <s v="sc  state  university"/>
    <x v="6"/>
    <x v="1"/>
    <s v="2024-01-27"/>
    <n v="500"/>
    <n v="1093"/>
    <n v="48"/>
    <n v="5"/>
    <n v="27.82"/>
    <n v="220.77"/>
    <n v="192.95000000000002"/>
    <n v="192.95000000000002"/>
    <n v="6.9356578001437823"/>
    <n v="4.3899999999999997"/>
    <n v="0.57999999999999996"/>
    <n v="5.56"/>
    <n v="0.10416666666666667"/>
    <s v="SCALE"/>
  </r>
  <r>
    <s v="josephineduffy86@yahoo.com"/>
    <s v="josephine"/>
    <s v="duffy"/>
    <s v="Wheat Ridge"/>
    <s v="CO"/>
    <n v="3000"/>
    <s v="ross real estate"/>
    <x v="16"/>
    <x v="1"/>
    <s v="2024-01-13"/>
    <n v="100"/>
    <n v="1138"/>
    <n v="31"/>
    <n v="0"/>
    <n v="21.11"/>
    <n v="0"/>
    <n v="-21.11"/>
    <n v="-21.11"/>
    <n v="-1"/>
    <n v="2.72"/>
    <n v="0.68"/>
    <n v="0"/>
    <n v="0"/>
    <s v="PAUSE"/>
  </r>
  <r>
    <s v="countrymom25@gmail.com"/>
    <s v="sonja"/>
    <s v="glass"/>
    <s v="Auburndale"/>
    <s v="FL"/>
    <n v="2167"/>
    <s v="auburndale speedway"/>
    <x v="18"/>
    <x v="1"/>
    <s v="2024-01-05"/>
    <n v="800"/>
    <n v="664"/>
    <n v="15"/>
    <n v="0"/>
    <n v="8.15"/>
    <n v="0"/>
    <n v="-8.15"/>
    <n v="-8.15"/>
    <n v="-1"/>
    <n v="2.2599999999999998"/>
    <n v="0.54"/>
    <n v="0"/>
    <n v="0"/>
    <s v="PAUSE"/>
  </r>
  <r>
    <s v="shultzcharlie@yahoo.com"/>
    <s v="charlie"/>
    <s v="shultz"/>
    <s v="Clarion"/>
    <s v="PA"/>
    <n v="1500"/>
    <s v="eagle contracting inc."/>
    <x v="8"/>
    <x v="1"/>
    <s v="2024-01-22"/>
    <n v="700"/>
    <n v="1650"/>
    <n v="55"/>
    <n v="2"/>
    <n v="22.68"/>
    <n v="113.75"/>
    <n v="91.07"/>
    <n v="91.07"/>
    <n v="4.0154320987654319"/>
    <n v="3.33"/>
    <n v="0.41"/>
    <n v="11.34"/>
    <n v="3.6363636363636362E-2"/>
    <s v="SCALE"/>
  </r>
  <r>
    <s v="brittneystowers2010@hotmail.com"/>
    <s v="brittney"/>
    <s v="stowers"/>
    <s v="Saint Louis"/>
    <s v="MO"/>
    <n v="3683"/>
    <s v="interstate cleaning corp"/>
    <x v="6"/>
    <x v="1"/>
    <s v="2024-01-18"/>
    <n v="400"/>
    <n v="578"/>
    <n v="22"/>
    <n v="0"/>
    <n v="10.56"/>
    <n v="0"/>
    <n v="-10.56"/>
    <n v="-10.56"/>
    <n v="-1"/>
    <n v="3.81"/>
    <n v="0.48"/>
    <n v="0"/>
    <n v="0"/>
    <s v="PAUSE"/>
  </r>
  <r>
    <s v="pagirl2011@hotmail.com"/>
    <s v="chad"/>
    <s v="harris"/>
    <s v="Saint Clair"/>
    <s v="PA"/>
    <n v="2080"/>
    <s v="wendys"/>
    <x v="4"/>
    <x v="1"/>
    <s v="2024-01-13"/>
    <n v="600"/>
    <n v="982"/>
    <n v="32"/>
    <n v="1"/>
    <n v="14.13"/>
    <n v="65.44"/>
    <n v="51.309999999999995"/>
    <n v="51.309999999999995"/>
    <n v="3.6312809624911528"/>
    <n v="3.26"/>
    <n v="0.44"/>
    <n v="14.13"/>
    <n v="3.125E-2"/>
    <s v="SCALE"/>
  </r>
  <r>
    <s v="wolfysongs@yahoo.com"/>
    <s v="james"/>
    <s v="blaising"/>
    <s v="Sturgis"/>
    <s v="MI"/>
    <n v="3575"/>
    <s v="general aluminum"/>
    <x v="2"/>
    <x v="1"/>
    <s v="2024-01-26"/>
    <n v="400"/>
    <n v="2445"/>
    <n v="107"/>
    <n v="0"/>
    <n v="81.58"/>
    <n v="0"/>
    <n v="-81.58"/>
    <n v="-81.58"/>
    <n v="-1"/>
    <n v="4.38"/>
    <n v="0.76"/>
    <n v="0"/>
    <n v="0"/>
    <s v="PAUSE"/>
  </r>
  <r>
    <s v="plachet2003@yahoo.com"/>
    <s v="melinda"/>
    <s v="williams"/>
    <s v="Detroit"/>
    <s v="MI"/>
    <n v="4550"/>
    <s v="wcps"/>
    <x v="0"/>
    <x v="1"/>
    <s v="2024-01-21"/>
    <n v="400"/>
    <n v="1566"/>
    <n v="65"/>
    <n v="0"/>
    <n v="28.05"/>
    <n v="0"/>
    <n v="-28.05"/>
    <n v="-28.05"/>
    <n v="-1"/>
    <n v="4.1500000000000004"/>
    <n v="0.43"/>
    <n v="0"/>
    <n v="0"/>
    <s v="PAUSE"/>
  </r>
  <r>
    <s v="cynthia116417@hotmail.com"/>
    <s v="william"/>
    <s v="plantz"/>
    <s v="Caseyville"/>
    <s v="IL"/>
    <n v="3250"/>
    <s v="u u steel"/>
    <x v="1"/>
    <x v="1"/>
    <s v="2024-01-25"/>
    <n v="300"/>
    <n v="1590"/>
    <n v="59"/>
    <n v="1"/>
    <n v="24.69"/>
    <n v="45.86"/>
    <n v="21.169999999999998"/>
    <n v="21.169999999999998"/>
    <n v="0.85743215876873213"/>
    <n v="3.71"/>
    <n v="0.42"/>
    <n v="24.69"/>
    <n v="1.6949152542372881E-2"/>
    <s v="SCALE"/>
  </r>
  <r>
    <s v="nidilopez65@hotmail.com"/>
    <s v="maria"/>
    <s v="lopez"/>
    <s v="Bethlehem"/>
    <s v="PA"/>
    <n v="4000"/>
    <s v="gastroenterology assoc"/>
    <x v="12"/>
    <x v="1"/>
    <s v="2024-01-23"/>
    <n v="300"/>
    <n v="656"/>
    <n v="20"/>
    <n v="0"/>
    <n v="13.76"/>
    <n v="0"/>
    <n v="-13.76"/>
    <n v="-13.76"/>
    <n v="-1"/>
    <n v="3.05"/>
    <n v="0.69"/>
    <n v="0"/>
    <n v="0"/>
    <s v="PAUSE"/>
  </r>
  <r>
    <s v="lshantell06@yahoo.com"/>
    <s v="latandra"/>
    <s v="rice"/>
    <s v="Jackson"/>
    <s v="MS"/>
    <n v="3000"/>
    <s v="mca"/>
    <x v="10"/>
    <x v="1"/>
    <s v="2024-01-15"/>
    <n v="500"/>
    <n v="1296"/>
    <n v="29"/>
    <n v="0"/>
    <n v="14.8"/>
    <n v="0"/>
    <n v="-14.8"/>
    <n v="-14.8"/>
    <n v="-1"/>
    <n v="2.2400000000000002"/>
    <n v="0.51"/>
    <n v="0"/>
    <n v="0"/>
    <s v="PAUSE"/>
  </r>
  <r>
    <s v="juricebone@hotmail.com"/>
    <s v="jurice"/>
    <s v="matthews"/>
    <s v="Huntsville"/>
    <s v="AL"/>
    <n v="2200"/>
    <s v="directv"/>
    <x v="2"/>
    <x v="1"/>
    <s v="2024-01-17"/>
    <n v="1000"/>
    <n v="1495"/>
    <n v="55"/>
    <n v="5"/>
    <n v="42.56"/>
    <n v="206.54"/>
    <n v="163.98"/>
    <n v="163.98"/>
    <n v="3.8529135338345859"/>
    <n v="3.68"/>
    <n v="0.77"/>
    <n v="8.51"/>
    <n v="9.0909090909090912E-2"/>
    <s v="SCALE"/>
  </r>
  <r>
    <s v="jones4547@yahoo.com"/>
    <s v="keshia"/>
    <s v="jones"/>
    <s v="Raleigh"/>
    <s v="NC"/>
    <n v="2200"/>
    <s v="evergreen packaging"/>
    <x v="12"/>
    <x v="1"/>
    <s v="2024-01-13"/>
    <n v="500"/>
    <n v="1569"/>
    <n v="63"/>
    <n v="0"/>
    <n v="43.96"/>
    <n v="0"/>
    <n v="-43.96"/>
    <n v="-43.96"/>
    <n v="-1"/>
    <n v="4.0199999999999996"/>
    <n v="0.7"/>
    <n v="0"/>
    <n v="0"/>
    <s v="PAUSE"/>
  </r>
  <r>
    <s v="tuliau.liaiga9@gmail.com"/>
    <s v="lee"/>
    <s v="tuliau"/>
    <s v="Pendleton"/>
    <s v="OR"/>
    <n v="5809"/>
    <s v="self employed"/>
    <x v="12"/>
    <x v="1"/>
    <s v="2024-01-15"/>
    <n v="700"/>
    <n v="2119"/>
    <n v="51"/>
    <n v="0"/>
    <n v="23.5"/>
    <n v="0"/>
    <n v="-23.5"/>
    <n v="-23.5"/>
    <n v="-1"/>
    <n v="2.41"/>
    <n v="0.46"/>
    <n v="0"/>
    <n v="0"/>
    <s v="PAUSE"/>
  </r>
  <r>
    <s v="abundantlife18@hotmail.com"/>
    <s v="ana"/>
    <s v="penalver"/>
    <s v="Cape Coral"/>
    <s v="FL"/>
    <n v="3692"/>
    <s v="vanguard cleaning systems"/>
    <x v="17"/>
    <x v="1"/>
    <s v="2024-01-16"/>
    <n v="500"/>
    <n v="2447"/>
    <n v="105"/>
    <n v="4"/>
    <n v="72.86"/>
    <n v="244.04"/>
    <n v="171.18"/>
    <n v="171.18"/>
    <n v="2.3494372769695309"/>
    <n v="4.29"/>
    <n v="0.69"/>
    <n v="18.22"/>
    <n v="3.8095238095238099E-2"/>
    <s v="SCALE"/>
  </r>
  <r>
    <s v="ryoung32@gmail.com"/>
    <s v="rashanda"/>
    <s v="young"/>
    <s v="South Bend"/>
    <s v="IN"/>
    <n v="3600"/>
    <s v="advocate medical grop"/>
    <x v="19"/>
    <x v="1"/>
    <s v="2024-01-20"/>
    <n v="500"/>
    <n v="2377"/>
    <n v="62"/>
    <n v="3"/>
    <n v="50.99"/>
    <n v="177.3"/>
    <n v="126.31"/>
    <n v="126.31"/>
    <n v="2.4771523828201607"/>
    <n v="2.61"/>
    <n v="0.82"/>
    <n v="17"/>
    <n v="4.8387096774193547E-2"/>
    <s v="SCALE"/>
  </r>
  <r>
    <s v="lakishapg@aol.com"/>
    <s v="lakisha"/>
    <s v="perry"/>
    <s v="Durham"/>
    <s v="NC"/>
    <n v="3600"/>
    <s v="comprehensive community care"/>
    <x v="9"/>
    <x v="1"/>
    <s v="2024-01-27"/>
    <n v="100"/>
    <n v="511"/>
    <n v="22"/>
    <n v="0"/>
    <n v="17.48"/>
    <n v="0"/>
    <n v="-17.48"/>
    <n v="-17.48"/>
    <n v="-1"/>
    <n v="4.3099999999999996"/>
    <n v="0.79"/>
    <n v="0"/>
    <n v="0"/>
    <s v="PAUSE"/>
  </r>
  <r>
    <s v="machado.se@gmail.com"/>
    <s v="sarah"/>
    <s v="machado"/>
    <s v="North Uxbridg"/>
    <s v="MA"/>
    <n v="3400"/>
    <s v="the hanover insurance group"/>
    <x v="10"/>
    <x v="1"/>
    <s v="2024-01-18"/>
    <n v="500"/>
    <n v="580"/>
    <n v="16"/>
    <n v="0"/>
    <n v="9.9"/>
    <n v="0"/>
    <n v="-9.9"/>
    <n v="-9.9"/>
    <n v="-1"/>
    <n v="2.76"/>
    <n v="0.62"/>
    <n v="0"/>
    <n v="0"/>
    <s v="PAUSE"/>
  </r>
  <r>
    <s v="lgore3930@gmail.com"/>
    <s v="latish"/>
    <s v="gore"/>
    <s v="Whiteville"/>
    <s v="NC"/>
    <n v="2600"/>
    <s v="davis health care center"/>
    <x v="11"/>
    <x v="1"/>
    <s v="2024-01-12"/>
    <n v="400"/>
    <n v="1729"/>
    <n v="75"/>
    <n v="8"/>
    <n v="54.12"/>
    <n v="581.77"/>
    <n v="527.65"/>
    <n v="527.65"/>
    <n v="9.7496304508499634"/>
    <n v="4.34"/>
    <n v="0.72"/>
    <n v="6.76"/>
    <n v="0.10666666666666667"/>
    <s v="SCALE"/>
  </r>
  <r>
    <s v="erika.franceschi10@gmail.com"/>
    <s v="erika"/>
    <s v="franceschi"/>
    <s v="Paulsboro"/>
    <s v="NJ"/>
    <n v="3900"/>
    <s v="mrs bpo llc"/>
    <x v="8"/>
    <x v="1"/>
    <s v="2024-01-04"/>
    <n v="100"/>
    <n v="1782"/>
    <n v="74"/>
    <n v="0"/>
    <n v="33.39"/>
    <n v="0"/>
    <n v="-33.39"/>
    <n v="-33.39"/>
    <n v="-1"/>
    <n v="4.1500000000000004"/>
    <n v="0.45"/>
    <n v="0"/>
    <n v="0"/>
    <s v="PAUSE"/>
  </r>
  <r>
    <s v="srussell411@gmail.com"/>
    <s v="jarrod"/>
    <s v="scott"/>
    <s v="Mobile"/>
    <s v="AL"/>
    <n v="1500"/>
    <s v="enterprise rent a car"/>
    <x v="0"/>
    <x v="1"/>
    <s v="2024-01-29"/>
    <n v="600"/>
    <n v="2070"/>
    <n v="41"/>
    <n v="3"/>
    <n v="29.47"/>
    <n v="175.51"/>
    <n v="146.04"/>
    <n v="146.04"/>
    <n v="4.9555480149304376"/>
    <n v="1.98"/>
    <n v="0.72"/>
    <n v="9.82"/>
    <n v="7.3170731707317069E-2"/>
    <s v="SCALE"/>
  </r>
  <r>
    <s v="cmcallister818@gmail.com"/>
    <s v="courtney"/>
    <s v="mcallister"/>
    <s v="Wilmington"/>
    <s v="NC"/>
    <n v="1000"/>
    <s v="psa healthcare"/>
    <x v="13"/>
    <x v="1"/>
    <s v="2024-01-01"/>
    <n v="300"/>
    <n v="2300"/>
    <n v="101"/>
    <n v="0"/>
    <n v="63.33"/>
    <n v="0"/>
    <n v="-63.33"/>
    <n v="-63.33"/>
    <n v="-1"/>
    <n v="4.3899999999999997"/>
    <n v="0.63"/>
    <n v="0"/>
    <n v="0"/>
    <s v="PAUSE"/>
  </r>
  <r>
    <s v="pgdelarge@aol.com"/>
    <s v="patricia"/>
    <s v="delarge"/>
    <s v="Orangeburg"/>
    <s v="SC"/>
    <n v="3400"/>
    <s v="unemployed"/>
    <x v="5"/>
    <x v="1"/>
    <s v="2024-01-24"/>
    <n v="500"/>
    <n v="1628"/>
    <n v="32"/>
    <n v="3"/>
    <n v="26.35"/>
    <n v="107.22"/>
    <n v="80.87"/>
    <n v="80.87"/>
    <n v="3.0690702087286525"/>
    <n v="1.97"/>
    <n v="0.82"/>
    <n v="8.7799999999999994"/>
    <n v="9.375E-2"/>
    <s v="SCALE"/>
  </r>
  <r>
    <s v="patriciamarnach@hotmail.com"/>
    <s v="patricia"/>
    <s v="marnach"/>
    <s v="Muskogee"/>
    <s v="OK"/>
    <n v="1400"/>
    <s v="firsy baptist"/>
    <x v="13"/>
    <x v="1"/>
    <s v="2024-01-23"/>
    <n v="400"/>
    <n v="649"/>
    <n v="18"/>
    <n v="1"/>
    <n v="9.19"/>
    <n v="42.19"/>
    <n v="33"/>
    <n v="33"/>
    <n v="3.5908596300326443"/>
    <n v="2.77"/>
    <n v="0.51"/>
    <n v="9.19"/>
    <n v="5.5555555555555552E-2"/>
    <s v="SCALE"/>
  </r>
  <r>
    <s v="larry.crafter@yahoo.com"/>
    <s v="larry"/>
    <s v="crafter"/>
    <s v="Nashville"/>
    <s v="TN"/>
    <n v="1000"/>
    <s v="hca skyline madison"/>
    <x v="14"/>
    <x v="1"/>
    <s v="2024-01-31"/>
    <n v="300"/>
    <n v="1113"/>
    <n v="44"/>
    <n v="4"/>
    <n v="23.92"/>
    <n v="258.49"/>
    <n v="234.57"/>
    <n v="234.57"/>
    <n v="9.8064381270902992"/>
    <n v="3.95"/>
    <n v="0.54"/>
    <n v="5.98"/>
    <n v="9.0909090909090912E-2"/>
    <s v="SCALE"/>
  </r>
  <r>
    <s v="enoughis9@aol.com"/>
    <s v="desiree"/>
    <s v="frost"/>
    <s v="Saint Peters"/>
    <s v="MO"/>
    <n v="0"/>
    <s v="mcdonalds"/>
    <x v="0"/>
    <x v="1"/>
    <s v="2024-01-20"/>
    <n v="100"/>
    <n v="601"/>
    <n v="12"/>
    <n v="0"/>
    <n v="6.56"/>
    <n v="0"/>
    <n v="-6.56"/>
    <n v="-6.56"/>
    <n v="-1"/>
    <n v="2"/>
    <n v="0.55000000000000004"/>
    <n v="0"/>
    <n v="0"/>
    <s v="PAUSE"/>
  </r>
  <r>
    <s v="deephartfun@yahoo.com"/>
    <s v="antroy"/>
    <s v="thompson"/>
    <s v="Summerville"/>
    <s v="SC"/>
    <n v="3250"/>
    <s v="fox music house"/>
    <x v="11"/>
    <x v="1"/>
    <s v="2024-01-16"/>
    <n v="500"/>
    <n v="2268"/>
    <n v="52"/>
    <n v="0"/>
    <n v="23.48"/>
    <n v="0"/>
    <n v="-23.48"/>
    <n v="-23.48"/>
    <n v="-1"/>
    <n v="2.29"/>
    <n v="0.45"/>
    <n v="0"/>
    <n v="0"/>
    <s v="PAUSE"/>
  </r>
  <r>
    <s v="mustangfreak64@hotmail.com"/>
    <s v="larissa"/>
    <s v="brady"/>
    <s v="Joplin"/>
    <s v="MO"/>
    <n v="1993"/>
    <s v="carmart"/>
    <x v="4"/>
    <x v="1"/>
    <s v="2024-01-24"/>
    <n v="300"/>
    <n v="1417"/>
    <n v="54"/>
    <n v="1"/>
    <n v="29.29"/>
    <n v="55.37"/>
    <n v="26.08"/>
    <n v="26.08"/>
    <n v="0.89040628200751104"/>
    <n v="3.81"/>
    <n v="0.54"/>
    <n v="29.29"/>
    <n v="1.8518518518518517E-2"/>
    <s v="SCALE"/>
  </r>
  <r>
    <s v="jeroldgross@aol.com"/>
    <s v="jerold"/>
    <s v="gross"/>
    <s v="Houston"/>
    <s v="TX"/>
    <n v="4000"/>
    <s v="bank of america"/>
    <x v="13"/>
    <x v="1"/>
    <s v="2024-01-01"/>
    <n v="200"/>
    <n v="2408"/>
    <n v="40"/>
    <n v="0"/>
    <n v="22"/>
    <n v="0"/>
    <n v="-22"/>
    <n v="-22"/>
    <n v="-1"/>
    <n v="1.66"/>
    <n v="0.55000000000000004"/>
    <n v="0"/>
    <n v="0"/>
    <s v="PAUSE"/>
  </r>
  <r>
    <s v="steven_m_deane@hotmail.com"/>
    <s v="steven"/>
    <s v="deane"/>
    <s v="New Port Rich"/>
    <s v="FL"/>
    <n v="1383"/>
    <s v="phillip sizemore concrete"/>
    <x v="11"/>
    <x v="1"/>
    <s v="2024-01-16"/>
    <n v="200"/>
    <n v="2227"/>
    <n v="60"/>
    <n v="5"/>
    <n v="49.22"/>
    <n v="333.39"/>
    <n v="284.16999999999996"/>
    <n v="284.16999999999996"/>
    <n v="5.7734660707029652"/>
    <n v="2.69"/>
    <n v="0.82"/>
    <n v="9.84"/>
    <n v="8.3333333333333329E-2"/>
    <s v="SCALE"/>
  </r>
  <r>
    <s v="samiam74@hotmail.com"/>
    <s v="sammy"/>
    <s v="gaddis"/>
    <s v="Spring"/>
    <s v="TX"/>
    <n v="4400"/>
    <s v="gexa energy"/>
    <x v="3"/>
    <x v="1"/>
    <s v="2024-01-18"/>
    <n v="300"/>
    <n v="1222"/>
    <n v="23"/>
    <n v="0"/>
    <n v="18.739999999999998"/>
    <n v="0"/>
    <n v="-18.739999999999998"/>
    <n v="-18.739999999999998"/>
    <n v="-1"/>
    <n v="1.88"/>
    <n v="0.81"/>
    <n v="0"/>
    <n v="0"/>
    <s v="PAUSE"/>
  </r>
  <r>
    <s v="ashlie_s@msn.com"/>
    <s v="ashlie"/>
    <s v="tobeyc"/>
    <s v="Texarkana"/>
    <s v="TX"/>
    <n v="2200"/>
    <s v="cato fashions"/>
    <x v="0"/>
    <x v="1"/>
    <s v="2024-01-09"/>
    <n v="300"/>
    <n v="1173"/>
    <n v="28"/>
    <n v="2"/>
    <n v="13.78"/>
    <n v="140.65"/>
    <n v="126.87"/>
    <n v="126.87"/>
    <n v="9.2068214804063864"/>
    <n v="2.39"/>
    <n v="0.49"/>
    <n v="6.89"/>
    <n v="7.1428571428571425E-2"/>
    <s v="SCALE"/>
  </r>
  <r>
    <s v="dgrant4617@yahoo.com"/>
    <s v="dorothy"/>
    <s v="grant"/>
    <s v="Dallas"/>
    <s v="TX"/>
    <n v="1500"/>
    <s v="oao technology solutions"/>
    <x v="9"/>
    <x v="1"/>
    <s v="2024-01-25"/>
    <n v="400"/>
    <n v="544"/>
    <n v="8"/>
    <n v="0"/>
    <n v="5.64"/>
    <n v="0"/>
    <n v="-5.64"/>
    <n v="-5.64"/>
    <n v="-1"/>
    <n v="1.47"/>
    <n v="0.7"/>
    <n v="0"/>
    <n v="0"/>
    <s v="PAUSE"/>
  </r>
  <r>
    <s v="peter31s@hotmail.com"/>
    <s v="peter"/>
    <s v="sinclair"/>
    <s v="Columbus"/>
    <s v="OH"/>
    <n v="2167"/>
    <s v="m.a. souders lawn care"/>
    <x v="0"/>
    <x v="1"/>
    <s v="2024-01-14"/>
    <n v="800"/>
    <n v="1549"/>
    <n v="54"/>
    <n v="1"/>
    <n v="27.07"/>
    <n v="63.14"/>
    <n v="36.07"/>
    <n v="36.07"/>
    <n v="1.3324713705208717"/>
    <n v="3.49"/>
    <n v="0.5"/>
    <n v="27.07"/>
    <n v="1.8518518518518517E-2"/>
    <s v="SCALE"/>
  </r>
  <r>
    <s v="ali.shmir@yahoo.com"/>
    <s v="shmir"/>
    <s v="ali"/>
    <s v="Richmond"/>
    <s v="TX"/>
    <n v="5000"/>
    <s v="affordable furniture"/>
    <x v="5"/>
    <x v="1"/>
    <s v="2024-01-04"/>
    <n v="400"/>
    <n v="1153"/>
    <n v="18"/>
    <n v="1"/>
    <n v="14.75"/>
    <n v="67.099999999999994"/>
    <n v="52.349999999999994"/>
    <n v="52.349999999999994"/>
    <n v="3.5491525423728811"/>
    <n v="1.56"/>
    <n v="0.82"/>
    <n v="14.75"/>
    <n v="5.5555555555555552E-2"/>
    <s v="SCALE"/>
  </r>
  <r>
    <s v="maysmith46@gmail.com"/>
    <s v="carmen"/>
    <s v="campbell"/>
    <s v="Gaithersburg"/>
    <s v="MD"/>
    <n v="4000"/>
    <s v="montgomery village healthcare"/>
    <x v="15"/>
    <x v="1"/>
    <s v="2024-01-24"/>
    <n v="1000"/>
    <n v="705"/>
    <n v="24"/>
    <n v="0"/>
    <n v="13.63"/>
    <n v="0"/>
    <n v="-13.63"/>
    <n v="-13.63"/>
    <n v="-1"/>
    <n v="3.4"/>
    <n v="0.56999999999999995"/>
    <n v="0"/>
    <n v="0"/>
    <s v="PAUSE"/>
  </r>
  <r>
    <s v="demetriusmitchell305@gmail.com"/>
    <s v="demetrius"/>
    <s v="mitchell"/>
    <s v="Miami"/>
    <s v="FL"/>
    <n v="3500"/>
    <s v="miami dade county"/>
    <x v="12"/>
    <x v="1"/>
    <s v="2024-01-15"/>
    <n v="1000"/>
    <n v="2290"/>
    <n v="37"/>
    <n v="0"/>
    <n v="21.2"/>
    <n v="0"/>
    <n v="-21.2"/>
    <n v="-21.2"/>
    <n v="-1"/>
    <n v="1.62"/>
    <n v="0.56999999999999995"/>
    <n v="0"/>
    <n v="0"/>
    <s v="PAUSE"/>
  </r>
  <r>
    <s v="acsryman@msn.com"/>
    <s v="randall"/>
    <s v="kleinstiver"/>
    <s v="Macomb"/>
    <s v="MI"/>
    <n v="2600"/>
    <s v="sunshine thrift"/>
    <x v="17"/>
    <x v="1"/>
    <s v="2024-01-05"/>
    <n v="300"/>
    <n v="1272"/>
    <n v="37"/>
    <n v="1"/>
    <n v="30.8"/>
    <n v="43.72"/>
    <n v="12.919999999999998"/>
    <n v="12.919999999999998"/>
    <n v="0.4194805194805194"/>
    <n v="2.91"/>
    <n v="0.83"/>
    <n v="30.8"/>
    <n v="2.7027027027027029E-2"/>
    <s v="SCALE"/>
  </r>
  <r>
    <s v="jomaple@hotmail.com"/>
    <s v="jodie"/>
    <s v="maple"/>
    <s v="Batavia"/>
    <s v="OH"/>
    <n v="1387"/>
    <s v="newmark &amp; lewis`"/>
    <x v="2"/>
    <x v="1"/>
    <s v="2024-01-29"/>
    <n v="400"/>
    <n v="1416"/>
    <n v="55"/>
    <n v="5"/>
    <n v="39.19"/>
    <n v="187.9"/>
    <n v="148.71"/>
    <n v="148.71"/>
    <n v="3.7945904567491713"/>
    <n v="3.88"/>
    <n v="0.71"/>
    <n v="7.84"/>
    <n v="9.0909090909090912E-2"/>
    <s v="SCALE"/>
  </r>
  <r>
    <s v="koresha.walker@yahoo.com"/>
    <s v="koresha"/>
    <s v="walker"/>
    <s v="Shreveport"/>
    <s v="LA"/>
    <n v="3000"/>
    <s v="gloria..private sitter"/>
    <x v="5"/>
    <x v="1"/>
    <s v="2024-01-10"/>
    <n v="700"/>
    <n v="1047"/>
    <n v="44"/>
    <n v="0"/>
    <n v="35.04"/>
    <n v="0"/>
    <n v="-35.04"/>
    <n v="-35.04"/>
    <n v="-1"/>
    <n v="4.2"/>
    <n v="0.8"/>
    <n v="0"/>
    <n v="0"/>
    <s v="PAUSE"/>
  </r>
  <r>
    <s v="miss.aprilreneegomez@gmail.com"/>
    <s v="april"/>
    <s v="gomez"/>
    <s v="San Antonio"/>
    <s v="TX"/>
    <n v="2500"/>
    <s v="rwd lobster"/>
    <x v="19"/>
    <x v="1"/>
    <s v="2024-01-18"/>
    <n v="100"/>
    <n v="1359"/>
    <n v="44"/>
    <n v="1"/>
    <n v="22.98"/>
    <n v="48.72"/>
    <n v="25.74"/>
    <n v="25.74"/>
    <n v="1.1201044386422976"/>
    <n v="3.24"/>
    <n v="0.52"/>
    <n v="22.98"/>
    <n v="2.2727272727272728E-2"/>
    <s v="SCALE"/>
  </r>
  <r>
    <s v="cherylof3@yahoo.com"/>
    <s v="cheryl"/>
    <s v="nelson"/>
    <s v="Jacksonville"/>
    <s v="FL"/>
    <n v="2100"/>
    <s v="cit"/>
    <x v="17"/>
    <x v="1"/>
    <s v="2024-01-27"/>
    <n v="700"/>
    <n v="2360"/>
    <n v="88"/>
    <n v="3"/>
    <n v="74.59"/>
    <n v="170.96"/>
    <n v="96.37"/>
    <n v="96.37"/>
    <n v="1.2919962461455958"/>
    <n v="3.73"/>
    <n v="0.85"/>
    <n v="24.86"/>
    <n v="3.4090909090909088E-2"/>
    <s v="SCALE"/>
  </r>
  <r>
    <s v="chaseran1614@live.com"/>
    <s v="karen"/>
    <s v="randall"/>
    <s v="Woodway"/>
    <s v="TX"/>
    <n v="2000"/>
    <s v="emsi"/>
    <x v="12"/>
    <x v="1"/>
    <s v="2024-01-17"/>
    <n v="700"/>
    <n v="676"/>
    <n v="10"/>
    <n v="0"/>
    <n v="5.2"/>
    <n v="0"/>
    <n v="-5.2"/>
    <n v="-5.2"/>
    <n v="-1"/>
    <n v="1.48"/>
    <n v="0.52"/>
    <n v="0"/>
    <n v="0"/>
    <s v="PAUSE"/>
  </r>
  <r>
    <s v="madukes44@gmail.com"/>
    <s v="angela"/>
    <s v="woody"/>
    <s v="Pelzer"/>
    <s v="SC"/>
    <n v="2900"/>
    <s v="simply clean"/>
    <x v="17"/>
    <x v="1"/>
    <s v="2024-01-23"/>
    <n v="1000"/>
    <n v="1242"/>
    <n v="25"/>
    <n v="0"/>
    <n v="20.65"/>
    <n v="0"/>
    <n v="-20.65"/>
    <n v="-20.65"/>
    <n v="-1"/>
    <n v="2.0099999999999998"/>
    <n v="0.83"/>
    <n v="0"/>
    <n v="0"/>
    <s v="PAUSE"/>
  </r>
  <r>
    <s v="miamizfinest@gmail.com"/>
    <s v="isaac"/>
    <s v="martinez"/>
    <s v="Miami"/>
    <s v="FL"/>
    <n v="3900"/>
    <s v="the finest towing llc"/>
    <x v="14"/>
    <x v="1"/>
    <s v="2024-01-27"/>
    <n v="1000"/>
    <n v="986"/>
    <n v="28"/>
    <n v="0"/>
    <n v="15.49"/>
    <n v="0"/>
    <n v="-15.49"/>
    <n v="-15.49"/>
    <n v="-1"/>
    <n v="2.84"/>
    <n v="0.55000000000000004"/>
    <n v="0"/>
    <n v="0"/>
    <s v="PAUSE"/>
  </r>
  <r>
    <s v="hawthorneb3@aol.com"/>
    <s v="rene"/>
    <s v="hawthorne"/>
    <s v="Baltimore"/>
    <s v="MD"/>
    <n v="1700"/>
    <s v="allied"/>
    <x v="6"/>
    <x v="1"/>
    <s v="2024-01-09"/>
    <n v="100"/>
    <n v="2111"/>
    <n v="75"/>
    <n v="3"/>
    <n v="38.090000000000003"/>
    <n v="162.85"/>
    <n v="124.75999999999999"/>
    <n v="124.75999999999999"/>
    <n v="3.2754003675505379"/>
    <n v="3.55"/>
    <n v="0.51"/>
    <n v="12.7"/>
    <n v="0.04"/>
    <s v="SCALE"/>
  </r>
  <r>
    <s v="denishaelder@yahoo.com"/>
    <s v="denisha"/>
    <s v="elder"/>
    <s v="Las Vegas"/>
    <s v="NV"/>
    <n v="2400"/>
    <s v="take care health"/>
    <x v="2"/>
    <x v="1"/>
    <s v="2024-01-24"/>
    <n v="1000"/>
    <n v="1167"/>
    <n v="21"/>
    <n v="0"/>
    <n v="8.59"/>
    <n v="0"/>
    <n v="-8.59"/>
    <n v="-8.59"/>
    <n v="-1"/>
    <n v="1.8"/>
    <n v="0.41"/>
    <n v="0"/>
    <n v="0"/>
    <s v="PAUSE"/>
  </r>
  <r>
    <s v="lm.sullivan4@gmail.com"/>
    <s v="lashauna"/>
    <s v="sullivan"/>
    <s v="Greenville"/>
    <s v="SC"/>
    <n v="3400"/>
    <s v="samsung"/>
    <x v="19"/>
    <x v="1"/>
    <s v="2024-01-14"/>
    <n v="600"/>
    <n v="2394"/>
    <n v="99"/>
    <n v="2"/>
    <n v="45.55"/>
    <n v="76.11"/>
    <n v="30.560000000000002"/>
    <n v="30.560000000000002"/>
    <n v="0.67091108671789257"/>
    <n v="4.1399999999999997"/>
    <n v="0.46"/>
    <n v="22.78"/>
    <n v="2.0202020202020204E-2"/>
    <s v="SCALE"/>
  </r>
  <r>
    <s v="taytay028@gmail.com"/>
    <s v="shonta"/>
    <s v="payne"/>
    <s v="Dallas"/>
    <s v="TX"/>
    <n v="3200"/>
    <s v="dimont associates"/>
    <x v="8"/>
    <x v="1"/>
    <s v="2024-01-02"/>
    <n v="1000"/>
    <n v="724"/>
    <n v="22"/>
    <n v="1"/>
    <n v="16.2"/>
    <n v="57.31"/>
    <n v="41.11"/>
    <n v="41.11"/>
    <n v="2.5376543209876545"/>
    <n v="3.04"/>
    <n v="0.74"/>
    <n v="16.2"/>
    <n v="4.5454545454545456E-2"/>
    <s v="SCALE"/>
  </r>
  <r>
    <s v="sstrong636@gmail.com"/>
    <s v="sonya"/>
    <s v="strong"/>
    <s v="Warrenton"/>
    <s v="MO"/>
    <n v="2800"/>
    <s v="clinlab"/>
    <x v="11"/>
    <x v="1"/>
    <s v="2024-01-28"/>
    <n v="1000"/>
    <n v="1982"/>
    <n v="43"/>
    <n v="1"/>
    <n v="34.92"/>
    <n v="73"/>
    <n v="38.08"/>
    <n v="38.08"/>
    <n v="1.0904925544100801"/>
    <n v="2.17"/>
    <n v="0.81"/>
    <n v="34.92"/>
    <n v="2.3255813953488372E-2"/>
    <s v="SCALE"/>
  </r>
  <r>
    <s v="beechristjan@hotmail.com"/>
    <s v="christjan"/>
    <s v="bee"/>
    <s v="Monett"/>
    <s v="MO"/>
    <n v="4600"/>
    <s v="george\\\\\\'s"/>
    <x v="16"/>
    <x v="1"/>
    <s v="2024-01-09"/>
    <n v="500"/>
    <n v="684"/>
    <n v="16"/>
    <n v="0"/>
    <n v="9.99"/>
    <n v="0"/>
    <n v="-9.99"/>
    <n v="-9.99"/>
    <n v="-1"/>
    <n v="2.34"/>
    <n v="0.62"/>
    <n v="0"/>
    <n v="0"/>
    <s v="PAUSE"/>
  </r>
  <r>
    <s v="jrushjr86@yahoo.com"/>
    <s v="jonnie"/>
    <s v="rush"/>
    <s v="Mansfield"/>
    <s v="OH"/>
    <n v="4400"/>
    <s v="kelly services"/>
    <x v="9"/>
    <x v="1"/>
    <s v="2024-01-02"/>
    <n v="100"/>
    <n v="2077"/>
    <n v="73"/>
    <n v="0"/>
    <n v="32.15"/>
    <n v="0"/>
    <n v="-32.15"/>
    <n v="-32.15"/>
    <n v="-1"/>
    <n v="3.51"/>
    <n v="0.44"/>
    <n v="0"/>
    <n v="0"/>
    <s v="PAUSE"/>
  </r>
  <r>
    <s v="chris51311@live.com"/>
    <s v="chris"/>
    <s v="krukemeyer"/>
    <s v="Lakewood"/>
    <s v="OH"/>
    <n v="3400"/>
    <s v="asurint"/>
    <x v="9"/>
    <x v="1"/>
    <s v="2024-01-16"/>
    <n v="800"/>
    <n v="742"/>
    <n v="21"/>
    <n v="0"/>
    <n v="17.05"/>
    <n v="0"/>
    <n v="-17.05"/>
    <n v="-17.05"/>
    <n v="-1"/>
    <n v="2.83"/>
    <n v="0.81"/>
    <n v="0"/>
    <n v="0"/>
    <s v="PAUSE"/>
  </r>
  <r>
    <s v="xfeejones357@hotmail.com"/>
    <s v="felicia"/>
    <s v="jones"/>
    <s v="Kinston"/>
    <s v="NC"/>
    <n v="2708"/>
    <s v="general parts"/>
    <x v="18"/>
    <x v="1"/>
    <s v="2024-01-09"/>
    <n v="300"/>
    <n v="1607"/>
    <n v="26"/>
    <n v="2"/>
    <n v="15.76"/>
    <n v="97.2"/>
    <n v="81.44"/>
    <n v="81.44"/>
    <n v="5.1675126903553297"/>
    <n v="1.62"/>
    <n v="0.61"/>
    <n v="7.88"/>
    <n v="7.6923076923076927E-2"/>
    <s v="SCALE"/>
  </r>
  <r>
    <s v="namethapickett@gmail.com"/>
    <s v="nametha"/>
    <s v="pickett"/>
    <s v="Lancaster"/>
    <s v="TX"/>
    <n v="3500"/>
    <s v="baylor"/>
    <x v="11"/>
    <x v="1"/>
    <s v="2024-01-21"/>
    <n v="1000"/>
    <n v="2128"/>
    <n v="55"/>
    <n v="0"/>
    <n v="45.95"/>
    <n v="0"/>
    <n v="-45.95"/>
    <n v="-45.95"/>
    <n v="-1"/>
    <n v="2.58"/>
    <n v="0.84"/>
    <n v="0"/>
    <n v="0"/>
    <s v="PAUSE"/>
  </r>
  <r>
    <s v="elderkdhampton@yahoo.com"/>
    <s v="kenneth"/>
    <s v="hampton"/>
    <s v="Raleigh"/>
    <s v="NC"/>
    <n v="1976"/>
    <s v="home team pest defense"/>
    <x v="18"/>
    <x v="1"/>
    <s v="2024-01-27"/>
    <n v="400"/>
    <n v="1858"/>
    <n v="35"/>
    <n v="3"/>
    <n v="22.74"/>
    <n v="216.85"/>
    <n v="194.10999999999999"/>
    <n v="194.10999999999999"/>
    <n v="8.5360598065083551"/>
    <n v="1.88"/>
    <n v="0.65"/>
    <n v="7.58"/>
    <n v="8.5714285714285715E-2"/>
    <s v="SCALE"/>
  </r>
  <r>
    <s v="rosieposie321004@yahoo.com"/>
    <s v="rose"/>
    <s v="baker"/>
    <s v="Oklahoma City"/>
    <s v="OK"/>
    <n v="1750"/>
    <s v="budgetboxandbag"/>
    <x v="8"/>
    <x v="1"/>
    <s v="2024-01-22"/>
    <n v="400"/>
    <n v="651"/>
    <n v="18"/>
    <n v="0"/>
    <n v="11.78"/>
    <n v="0"/>
    <n v="-11.78"/>
    <n v="-11.78"/>
    <n v="-1"/>
    <n v="2.76"/>
    <n v="0.65"/>
    <n v="0"/>
    <n v="0"/>
    <s v="PAUSE"/>
  </r>
  <r>
    <s v="kieanyong@gmail.com"/>
    <s v="kiean"/>
    <s v="yong"/>
    <s v="Hudson"/>
    <s v="FL"/>
    <n v="4500"/>
    <s v="pasco county"/>
    <x v="10"/>
    <x v="1"/>
    <s v="2024-01-14"/>
    <n v="300"/>
    <n v="974"/>
    <n v="40"/>
    <n v="4"/>
    <n v="31.47"/>
    <n v="152.52000000000001"/>
    <n v="121.05000000000001"/>
    <n v="121.05000000000001"/>
    <n v="3.8465204957102008"/>
    <n v="4.1100000000000003"/>
    <n v="0.79"/>
    <n v="7.87"/>
    <n v="0.1"/>
    <s v="SCALE"/>
  </r>
  <r>
    <s v="cox19119@gmail.com"/>
    <s v="eleanor"/>
    <s v="cox"/>
    <s v="Philadelphia"/>
    <s v="PA"/>
    <n v="2250"/>
    <s v="genesis healthcare system"/>
    <x v="13"/>
    <x v="1"/>
    <s v="2024-01-15"/>
    <n v="600"/>
    <n v="637"/>
    <n v="17"/>
    <n v="0"/>
    <n v="12.09"/>
    <n v="0"/>
    <n v="-12.09"/>
    <n v="-12.09"/>
    <n v="-1"/>
    <n v="2.67"/>
    <n v="0.71"/>
    <n v="0"/>
    <n v="0"/>
    <s v="PAUSE"/>
  </r>
  <r>
    <s v="corakhune54@live.com"/>
    <s v="cora"/>
    <s v="khune"/>
    <s v="Louisville"/>
    <s v="KY"/>
    <n v="3250"/>
    <s v="signature healthcare"/>
    <x v="12"/>
    <x v="1"/>
    <s v="2024-01-09"/>
    <n v="700"/>
    <n v="1473"/>
    <n v="53"/>
    <n v="0"/>
    <n v="21.97"/>
    <n v="0"/>
    <n v="-21.97"/>
    <n v="-21.97"/>
    <n v="-1"/>
    <n v="3.6"/>
    <n v="0.41"/>
    <n v="0"/>
    <n v="0"/>
    <s v="PAUSE"/>
  </r>
  <r>
    <s v="tucker.eddie@live.com"/>
    <s v="eddie"/>
    <s v="tucker"/>
    <s v="Columbia"/>
    <s v="SC"/>
    <n v="2500"/>
    <s v="benedict college"/>
    <x v="0"/>
    <x v="1"/>
    <s v="2024-01-15"/>
    <n v="700"/>
    <n v="1967"/>
    <n v="83"/>
    <n v="2"/>
    <n v="33.53"/>
    <n v="84.05"/>
    <n v="50.519999999999996"/>
    <n v="50.519999999999996"/>
    <n v="1.5067104085893228"/>
    <n v="4.22"/>
    <n v="0.4"/>
    <n v="16.760000000000002"/>
    <n v="2.4096385542168676E-2"/>
    <s v="SCALE"/>
  </r>
  <r>
    <s v="cjjajr@yahoo.com"/>
    <s v="charlene"/>
    <s v="fournillier"/>
    <s v="Jacksonville"/>
    <s v="FL"/>
    <n v="1625"/>
    <s v="academy sports and outdoors"/>
    <x v="1"/>
    <x v="1"/>
    <s v="2024-01-31"/>
    <n v="200"/>
    <n v="566"/>
    <n v="19"/>
    <n v="0"/>
    <n v="11.3"/>
    <n v="0"/>
    <n v="-11.3"/>
    <n v="-11.3"/>
    <n v="-1"/>
    <n v="3.36"/>
    <n v="0.59"/>
    <n v="0"/>
    <n v="0"/>
    <s v="PAUSE"/>
  </r>
  <r>
    <s v="coriegisele@yahoo.com"/>
    <s v="corie"/>
    <s v="walker"/>
    <s v="Chicago"/>
    <s v="IL"/>
    <n v="2508"/>
    <s v="ounce of prevention fund"/>
    <x v="9"/>
    <x v="1"/>
    <s v="2024-01-18"/>
    <n v="400"/>
    <n v="878"/>
    <n v="32"/>
    <n v="3"/>
    <n v="14.8"/>
    <n v="168.14"/>
    <n v="153.33999999999997"/>
    <n v="153.33999999999997"/>
    <n v="10.360810810810809"/>
    <n v="3.64"/>
    <n v="0.46"/>
    <n v="4.93"/>
    <n v="9.375E-2"/>
    <s v="SCALE"/>
  </r>
  <r>
    <s v="naylormelissa2000@yahoo.com"/>
    <s v="melissa"/>
    <s v="naylor"/>
    <s v="Kenner"/>
    <s v="LA"/>
    <n v="4600"/>
    <s v="1st student"/>
    <x v="10"/>
    <x v="1"/>
    <s v="2024-01-19"/>
    <n v="800"/>
    <n v="905"/>
    <n v="40"/>
    <n v="1"/>
    <n v="32.15"/>
    <n v="35.6"/>
    <n v="3.4500000000000028"/>
    <n v="3.4500000000000028"/>
    <n v="0.10730948678071549"/>
    <n v="4.42"/>
    <n v="0.8"/>
    <n v="32.15"/>
    <n v="2.5000000000000001E-2"/>
    <s v="SCALE"/>
  </r>
  <r>
    <s v="deaise55@gmail.com"/>
    <s v="nancy"/>
    <s v="eaise"/>
    <s v="Audubon"/>
    <s v="NJ"/>
    <n v="1700"/>
    <s v="united parcel service"/>
    <x v="10"/>
    <x v="1"/>
    <s v="2024-01-14"/>
    <n v="100"/>
    <n v="2253"/>
    <n v="48"/>
    <n v="1"/>
    <n v="40.68"/>
    <n v="60.3"/>
    <n v="19.619999999999997"/>
    <n v="19.619999999999997"/>
    <n v="0.48230088495575213"/>
    <n v="2.13"/>
    <n v="0.85"/>
    <n v="40.68"/>
    <n v="2.0833333333333332E-2"/>
    <s v="SCALE"/>
  </r>
  <r>
    <s v="deidre.gutierrez@gmail.com"/>
    <s v="deidre"/>
    <s v="gutierrez"/>
    <s v="Mechanicsburg"/>
    <s v="PA"/>
    <n v="1500"/>
    <s v="mack employment services"/>
    <x v="7"/>
    <x v="1"/>
    <s v="2024-01-30"/>
    <n v="600"/>
    <n v="1675"/>
    <n v="71"/>
    <n v="0"/>
    <n v="39.68"/>
    <n v="0"/>
    <n v="-39.68"/>
    <n v="-39.68"/>
    <n v="-1"/>
    <n v="4.24"/>
    <n v="0.56000000000000005"/>
    <n v="0"/>
    <n v="0"/>
    <s v="PAUSE"/>
  </r>
  <r>
    <s v="alexandjodiappak@hotmail.com"/>
    <s v="alex"/>
    <s v="appak"/>
    <s v="Woodinville"/>
    <s v="WA"/>
    <n v="2600"/>
    <s v="banner bank"/>
    <x v="13"/>
    <x v="1"/>
    <s v="2024-01-23"/>
    <n v="500"/>
    <n v="2029"/>
    <n v="65"/>
    <n v="0"/>
    <n v="32.99"/>
    <n v="0"/>
    <n v="-32.99"/>
    <n v="-32.99"/>
    <n v="-1"/>
    <n v="3.2"/>
    <n v="0.51"/>
    <n v="0"/>
    <n v="0"/>
    <s v="PAUSE"/>
  </r>
  <r>
    <s v="tjuanalee@gmail.com"/>
    <s v="tjuana"/>
    <s v="moore"/>
    <s v="Durham"/>
    <s v="NC"/>
    <n v="3000"/>
    <s v="kodak"/>
    <x v="14"/>
    <x v="1"/>
    <s v="2024-01-02"/>
    <n v="600"/>
    <n v="1275"/>
    <n v="26"/>
    <n v="1"/>
    <n v="19.43"/>
    <n v="44.67"/>
    <n v="25.240000000000002"/>
    <n v="25.240000000000002"/>
    <n v="1.299022130725682"/>
    <n v="2.04"/>
    <n v="0.75"/>
    <n v="19.43"/>
    <n v="3.8461538461538464E-2"/>
    <s v="SCALE"/>
  </r>
  <r>
    <s v="framos22@yahoo.com"/>
    <s v="frankie"/>
    <s v="ramos"/>
    <s v="Marengo"/>
    <s v="OH"/>
    <n v="3500"/>
    <s v="continental secret service"/>
    <x v="9"/>
    <x v="1"/>
    <s v="2024-01-16"/>
    <n v="300"/>
    <n v="1809"/>
    <n v="71"/>
    <n v="1"/>
    <n v="33.19"/>
    <n v="55.03"/>
    <n v="21.840000000000003"/>
    <n v="21.840000000000003"/>
    <n v="0.65802952696595374"/>
    <n v="3.92"/>
    <n v="0.47"/>
    <n v="33.19"/>
    <n v="1.4084507042253521E-2"/>
    <s v="SCALE"/>
  </r>
  <r>
    <s v="grammyof3bratts@aol.com"/>
    <s v="miriam"/>
    <s v="montague"/>
    <s v="Anchorage"/>
    <s v="AK"/>
    <n v="938"/>
    <s v="disability"/>
    <x v="16"/>
    <x v="1"/>
    <s v="2024-01-08"/>
    <n v="700"/>
    <n v="643"/>
    <n v="13"/>
    <n v="0"/>
    <n v="9.09"/>
    <n v="0"/>
    <n v="-9.09"/>
    <n v="-9.09"/>
    <n v="-1"/>
    <n v="2.02"/>
    <n v="0.7"/>
    <n v="0"/>
    <n v="0"/>
    <s v="PAUSE"/>
  </r>
  <r>
    <s v="ching@hotmail.com"/>
    <s v="kelly"/>
    <s v="ching"/>
    <s v="Atlanta"/>
    <s v="GA"/>
    <n v="2000"/>
    <s v="solution answers"/>
    <x v="9"/>
    <x v="1"/>
    <s v="2024-01-31"/>
    <n v="800"/>
    <n v="2411"/>
    <n v="47"/>
    <n v="0"/>
    <n v="30.27"/>
    <n v="0"/>
    <n v="-30.27"/>
    <n v="-30.27"/>
    <n v="-1"/>
    <n v="1.95"/>
    <n v="0.64"/>
    <n v="0"/>
    <n v="0"/>
    <s v="PAUSE"/>
  </r>
  <r>
    <s v="darrenlander@gmail.com"/>
    <s v="darren"/>
    <s v="lander"/>
    <s v="Richmond"/>
    <s v="IN"/>
    <n v="1502"/>
    <s v="megasolutions"/>
    <x v="19"/>
    <x v="1"/>
    <s v="2024-01-29"/>
    <n v="500"/>
    <n v="1022"/>
    <n v="41"/>
    <n v="1"/>
    <n v="19.649999999999999"/>
    <n v="41.58"/>
    <n v="21.93"/>
    <n v="21.93"/>
    <n v="1.1160305343511452"/>
    <n v="4.01"/>
    <n v="0.48"/>
    <n v="19.649999999999999"/>
    <n v="2.4390243902439025E-2"/>
    <s v="SCALE"/>
  </r>
  <r>
    <s v="melissa_stemley@yahoo.com"/>
    <s v="melissa"/>
    <s v="armant"/>
    <s v="La Place"/>
    <s v="LA"/>
    <n v="3000"/>
    <s v="sallys beauty"/>
    <x v="13"/>
    <x v="1"/>
    <s v="2024-01-29"/>
    <n v="1000"/>
    <n v="2369"/>
    <n v="55"/>
    <n v="5"/>
    <n v="25.61"/>
    <n v="197.74"/>
    <n v="172.13"/>
    <n v="172.13"/>
    <n v="6.7212026552128075"/>
    <n v="2.3199999999999998"/>
    <n v="0.47"/>
    <n v="5.12"/>
    <n v="9.0909090909090912E-2"/>
    <s v="SCALE"/>
  </r>
  <r>
    <s v="efrely@yahoo.com"/>
    <s v="hector"/>
    <s v="schuyler"/>
    <s v="Saint Louis"/>
    <s v="MO"/>
    <n v="2000"/>
    <s v="blockbuster music"/>
    <x v="7"/>
    <x v="1"/>
    <s v="2024-01-21"/>
    <n v="100"/>
    <n v="1297"/>
    <n v="23"/>
    <n v="0"/>
    <n v="18.98"/>
    <n v="0"/>
    <n v="-18.98"/>
    <n v="-18.98"/>
    <n v="-1"/>
    <n v="1.77"/>
    <n v="0.83"/>
    <n v="0"/>
    <n v="0"/>
    <s v="PAUSE"/>
  </r>
  <r>
    <s v="kerrygomez@gmail.com"/>
    <s v="kerry"/>
    <s v="gomez"/>
    <s v="Colmar"/>
    <s v="PA"/>
    <n v="0"/>
    <s v="action auto"/>
    <x v="19"/>
    <x v="1"/>
    <s v="2024-01-24"/>
    <n v="1000"/>
    <n v="1360"/>
    <n v="48"/>
    <n v="5"/>
    <n v="20.76"/>
    <n v="226.07"/>
    <n v="205.31"/>
    <n v="205.31"/>
    <n v="9.8896917148362231"/>
    <n v="3.53"/>
    <n v="0.43"/>
    <n v="4.1500000000000004"/>
    <n v="0.10416666666666667"/>
    <s v="SCALE"/>
  </r>
  <r>
    <s v="douglasv@hotmail.com"/>
    <s v="douglas"/>
    <s v="nemec"/>
    <s v="Victorville"/>
    <s v="CA"/>
    <n v="2796"/>
    <s v="super shops"/>
    <x v="6"/>
    <x v="1"/>
    <s v="2024-01-09"/>
    <n v="400"/>
    <n v="1158"/>
    <n v="22"/>
    <n v="0"/>
    <n v="9.19"/>
    <n v="0"/>
    <n v="-9.19"/>
    <n v="-9.19"/>
    <n v="-1"/>
    <n v="1.9"/>
    <n v="0.42"/>
    <n v="0"/>
    <n v="0"/>
    <s v="PAUSE"/>
  </r>
  <r>
    <s v="paulstillwell@gmail.com"/>
    <s v="paul"/>
    <s v="stillwell"/>
    <s v="Fort Wayne"/>
    <s v="IN"/>
    <n v="915"/>
    <s v="play town"/>
    <x v="3"/>
    <x v="1"/>
    <s v="2024-01-21"/>
    <n v="300"/>
    <n v="2053"/>
    <n v="61"/>
    <n v="1"/>
    <n v="49.17"/>
    <n v="42.75"/>
    <n v="-6.4200000000000017"/>
    <n v="-6.4200000000000017"/>
    <n v="-0.13056741915802322"/>
    <n v="2.97"/>
    <n v="0.81"/>
    <n v="49.17"/>
    <n v="1.6393442622950821E-2"/>
    <s v="SCALE"/>
  </r>
  <r>
    <s v="whiteboi1488@hotmail.com"/>
    <s v="bryan"/>
    <s v="hamilton"/>
    <s v="Calimesa"/>
    <s v="CA"/>
    <n v="4800"/>
    <s v="pizza hut"/>
    <x v="9"/>
    <x v="1"/>
    <s v="2024-01-11"/>
    <n v="300"/>
    <n v="1918"/>
    <n v="41"/>
    <n v="1"/>
    <n v="32.549999999999997"/>
    <n v="49.55"/>
    <n v="17"/>
    <n v="17"/>
    <n v="0.52227342549923195"/>
    <n v="2.14"/>
    <n v="0.79"/>
    <n v="32.549999999999997"/>
    <n v="2.4390243902439025E-2"/>
    <s v="SCALE"/>
  </r>
  <r>
    <s v="robertholton@hotmail.com"/>
    <s v="robert"/>
    <s v="holton"/>
    <s v="Glen Carbon"/>
    <s v="IL"/>
    <n v="3800"/>
    <s v="copeland sports"/>
    <x v="11"/>
    <x v="1"/>
    <s v="2024-01-04"/>
    <n v="500"/>
    <n v="594"/>
    <n v="9"/>
    <n v="1"/>
    <n v="4.01"/>
    <n v="64.290000000000006"/>
    <n v="60.280000000000008"/>
    <n v="60.280000000000008"/>
    <n v="15.032418952618457"/>
    <n v="1.52"/>
    <n v="0.45"/>
    <n v="4.01"/>
    <n v="0.1111111111111111"/>
    <s v="SCALE"/>
  </r>
  <r>
    <s v="joyinewerhat@yahoo.com"/>
    <s v="daniel"/>
    <s v="paquette"/>
    <s v="Indianapolis"/>
    <s v="IN"/>
    <n v="3100"/>
    <s v="road runner lawn services"/>
    <x v="16"/>
    <x v="1"/>
    <s v="2024-01-26"/>
    <n v="1000"/>
    <n v="778"/>
    <n v="12"/>
    <n v="0"/>
    <n v="7.79"/>
    <n v="0"/>
    <n v="-7.79"/>
    <n v="-7.79"/>
    <n v="-1"/>
    <n v="1.54"/>
    <n v="0.65"/>
    <n v="0"/>
    <n v="0"/>
    <s v="PAUSE"/>
  </r>
  <r>
    <s v="nifess64@yahoo.com"/>
    <s v="patricia"/>
    <s v="satterfield"/>
    <s v="Broomfield"/>
    <s v="CO"/>
    <n v="1675"/>
    <s v="rolling thunder"/>
    <x v="16"/>
    <x v="1"/>
    <s v="2024-01-21"/>
    <n v="800"/>
    <n v="1054"/>
    <n v="31"/>
    <n v="2"/>
    <n v="20.67"/>
    <n v="102.95"/>
    <n v="82.28"/>
    <n v="82.28"/>
    <n v="3.9806482825350749"/>
    <n v="2.94"/>
    <n v="0.67"/>
    <n v="10.34"/>
    <n v="6.4516129032258063E-2"/>
    <s v="SCALE"/>
  </r>
  <r>
    <s v="gaidge@hotmail.com"/>
    <s v="cindy"/>
    <s v="fox"/>
    <s v="Dallas"/>
    <s v="TX"/>
    <n v="1700"/>
    <s v="the royal canadian pancake hou"/>
    <x v="8"/>
    <x v="1"/>
    <s v="2024-01-15"/>
    <n v="100"/>
    <n v="1138"/>
    <n v="25"/>
    <n v="0"/>
    <n v="15.26"/>
    <n v="0"/>
    <n v="-15.26"/>
    <n v="-15.26"/>
    <n v="-1"/>
    <n v="2.2000000000000002"/>
    <n v="0.61"/>
    <n v="0"/>
    <n v="0"/>
    <s v="PAUSE"/>
  </r>
  <r>
    <s v="babyd10490@aol.com"/>
    <s v="paisley"/>
    <s v="dodd"/>
    <s v="Dallas"/>
    <s v="TX"/>
    <n v="2200"/>
    <s v="bank of new york mellon"/>
    <x v="10"/>
    <x v="1"/>
    <s v="2024-01-30"/>
    <n v="600"/>
    <n v="786"/>
    <n v="33"/>
    <n v="3"/>
    <n v="24.36"/>
    <n v="166.44"/>
    <n v="142.07999999999998"/>
    <n v="142.07999999999998"/>
    <n v="5.8325123152709351"/>
    <n v="4.2"/>
    <n v="0.74"/>
    <n v="8.1199999999999992"/>
    <n v="9.0909090909090912E-2"/>
    <s v="SCALE"/>
  </r>
  <r>
    <s v="jimmiexx75@hotmail.com"/>
    <s v="james"/>
    <s v="killingback"/>
    <s v="Fontana"/>
    <s v="CA"/>
    <n v="3200"/>
    <s v="reich installation services"/>
    <x v="10"/>
    <x v="1"/>
    <s v="2024-01-26"/>
    <n v="100"/>
    <n v="1543"/>
    <n v="37"/>
    <n v="1"/>
    <n v="23.37"/>
    <n v="62.6"/>
    <n v="39.230000000000004"/>
    <n v="39.230000000000004"/>
    <n v="1.6786478391099702"/>
    <n v="2.4"/>
    <n v="0.63"/>
    <n v="23.37"/>
    <n v="2.7027027027027029E-2"/>
    <s v="SCALE"/>
  </r>
  <r>
    <s v="keathley6740@hotmail.com"/>
    <s v="eric"/>
    <s v="keathley"/>
    <s v="Florissant"/>
    <s v="MO"/>
    <n v="3800"/>
    <s v="chipotle mexican grill"/>
    <x v="9"/>
    <x v="1"/>
    <s v="2024-01-03"/>
    <n v="300"/>
    <n v="526"/>
    <n v="17"/>
    <n v="0"/>
    <n v="10.039999999999999"/>
    <n v="0"/>
    <n v="-10.039999999999999"/>
    <n v="-10.039999999999999"/>
    <n v="-1"/>
    <n v="3.23"/>
    <n v="0.59"/>
    <n v="0"/>
    <n v="0"/>
    <s v="PAUSE"/>
  </r>
  <r>
    <s v="ajg1890@gmail.com"/>
    <s v="austin"/>
    <s v="gilligan"/>
    <s v="Lancaster"/>
    <s v="PA"/>
    <n v="2300"/>
    <s v="fretter"/>
    <x v="0"/>
    <x v="1"/>
    <s v="2024-01-04"/>
    <n v="100"/>
    <n v="1206"/>
    <n v="32"/>
    <n v="0"/>
    <n v="18.21"/>
    <n v="0"/>
    <n v="-18.21"/>
    <n v="-18.21"/>
    <n v="-1"/>
    <n v="2.65"/>
    <n v="0.56999999999999995"/>
    <n v="0"/>
    <n v="0"/>
    <s v="PAUSE"/>
  </r>
  <r>
    <s v="choswrl@yahoo.com"/>
    <s v="paige"/>
    <s v="carson"/>
    <s v="Indianapolis"/>
    <s v="IN"/>
    <n v="2123"/>
    <s v="rescare"/>
    <x v="3"/>
    <x v="1"/>
    <s v="2024-01-30"/>
    <n v="600"/>
    <n v="1672"/>
    <n v="56"/>
    <n v="1"/>
    <n v="24.44"/>
    <n v="54.67"/>
    <n v="30.23"/>
    <n v="30.23"/>
    <n v="1.2369067103109657"/>
    <n v="3.35"/>
    <n v="0.44"/>
    <n v="24.44"/>
    <n v="1.7857142857142856E-2"/>
    <s v="SCALE"/>
  </r>
  <r>
    <s v="frouss@hotmail.com"/>
    <s v="katherine"/>
    <s v="mcdonald"/>
    <s v="Raleigh"/>
    <s v="NC"/>
    <n v="2625"/>
    <s v="galyan's"/>
    <x v="2"/>
    <x v="1"/>
    <s v="2024-01-19"/>
    <n v="500"/>
    <n v="2447"/>
    <n v="40"/>
    <n v="1"/>
    <n v="24.58"/>
    <n v="61.88"/>
    <n v="37.300000000000004"/>
    <n v="37.300000000000004"/>
    <n v="1.5174938974776244"/>
    <n v="1.63"/>
    <n v="0.61"/>
    <n v="24.58"/>
    <n v="2.5000000000000001E-2"/>
    <s v="SCALE"/>
  </r>
  <r>
    <s v="mathew_wilson@hotmail.com"/>
    <s v="mathew"/>
    <s v="wilson"/>
    <s v="Philadelphia"/>
    <s v="PA"/>
    <n v="1500"/>
    <s v="dgs volmax"/>
    <x v="19"/>
    <x v="1"/>
    <s v="2024-01-09"/>
    <n v="500"/>
    <n v="1946"/>
    <n v="62"/>
    <n v="2"/>
    <n v="48.38"/>
    <n v="113.16"/>
    <n v="64.78"/>
    <n v="64.78"/>
    <n v="1.3389830508474576"/>
    <n v="3.19"/>
    <n v="0.78"/>
    <n v="24.19"/>
    <n v="3.2258064516129031E-2"/>
    <s v="SCALE"/>
  </r>
  <r>
    <s v="pegare@yahoo.com"/>
    <s v="tom"/>
    <s v="jobe"/>
    <s v="Sacramento"/>
    <s v="CA"/>
    <n v="2708"/>
    <s v="yesterday's records"/>
    <x v="15"/>
    <x v="1"/>
    <s v="2024-01-09"/>
    <n v="300"/>
    <n v="2095"/>
    <n v="71"/>
    <n v="6"/>
    <n v="46.76"/>
    <n v="352.71"/>
    <n v="305.95"/>
    <n v="305.95"/>
    <n v="6.5429854576561164"/>
    <n v="3.39"/>
    <n v="0.66"/>
    <n v="7.79"/>
    <n v="8.4507042253521125E-2"/>
    <s v="SCALE"/>
  </r>
  <r>
    <s v="robbiesvalencia@hotmail.com"/>
    <s v="robbie"/>
    <s v="valencia"/>
    <s v="Cleveland"/>
    <s v="OH"/>
    <n v="2500"/>
    <s v="mr fables"/>
    <x v="14"/>
    <x v="1"/>
    <s v="2024-01-16"/>
    <n v="400"/>
    <n v="1234"/>
    <n v="23"/>
    <n v="0"/>
    <n v="11.18"/>
    <n v="0"/>
    <n v="-11.18"/>
    <n v="-11.18"/>
    <n v="-1"/>
    <n v="1.86"/>
    <n v="0.49"/>
    <n v="0"/>
    <n v="0"/>
    <s v="PAUSE"/>
  </r>
  <r>
    <s v="danializ.silva@gmail.com"/>
    <s v="dania"/>
    <s v="silva"/>
    <s v="San Jose"/>
    <s v="CA"/>
    <n v="1894"/>
    <s v="bay tool"/>
    <x v="4"/>
    <x v="1"/>
    <s v="2024-01-21"/>
    <n v="200"/>
    <n v="2458"/>
    <n v="69"/>
    <n v="7"/>
    <n v="49.22"/>
    <n v="504.53"/>
    <n v="455.30999999999995"/>
    <n v="455.30999999999995"/>
    <n v="9.2505079236082892"/>
    <n v="2.81"/>
    <n v="0.71"/>
    <n v="7.03"/>
    <n v="0.10144927536231885"/>
    <s v="SCALE"/>
  </r>
  <r>
    <s v="lisabbn315@gmail.com"/>
    <s v="lisa"/>
    <s v="benson"/>
    <s v="Indian Orchar"/>
    <s v="MA"/>
    <n v="2435"/>
    <s v="doa exterminating"/>
    <x v="2"/>
    <x v="1"/>
    <s v="2024-01-30"/>
    <n v="700"/>
    <n v="1383"/>
    <n v="54"/>
    <n v="5"/>
    <n v="28.46"/>
    <n v="333.38"/>
    <n v="304.92"/>
    <n v="304.92"/>
    <n v="10.71398453970485"/>
    <n v="3.9"/>
    <n v="0.53"/>
    <n v="5.69"/>
    <n v="9.2592592592592587E-2"/>
    <s v="SCALE"/>
  </r>
  <r>
    <s v="twilightauth@hotmail.com"/>
    <s v="john"/>
    <s v="heemeyer"/>
    <s v="Redding"/>
    <s v="CA"/>
    <n v="915"/>
    <s v="usfs"/>
    <x v="7"/>
    <x v="1"/>
    <s v="2024-01-19"/>
    <n v="200"/>
    <n v="2106"/>
    <n v="72"/>
    <n v="6"/>
    <n v="48.33"/>
    <n v="388.49"/>
    <n v="340.16"/>
    <n v="340.16"/>
    <n v="7.038278501965654"/>
    <n v="3.42"/>
    <n v="0.67"/>
    <n v="8.06"/>
    <n v="8.3333333333333329E-2"/>
    <s v="SCALE"/>
  </r>
  <r>
    <s v="ethni_2000@hotmail.com"/>
    <s v="erika"/>
    <s v="penagamez"/>
    <s v="Fellsmere"/>
    <s v="FL"/>
    <n v="915"/>
    <s v="indian river medical center"/>
    <x v="6"/>
    <x v="1"/>
    <s v="2024-01-08"/>
    <n v="600"/>
    <n v="993"/>
    <n v="37"/>
    <n v="0"/>
    <n v="15.61"/>
    <n v="0"/>
    <n v="-15.61"/>
    <n v="-15.61"/>
    <n v="-1"/>
    <n v="3.73"/>
    <n v="0.42"/>
    <n v="0"/>
    <n v="0"/>
    <s v="PAUSE"/>
  </r>
  <r>
    <s v="rosa9176@yahoo.com"/>
    <s v="maria"/>
    <s v="martinez"/>
    <s v="San Jacinto"/>
    <s v="CA"/>
    <n v="2000"/>
    <s v="nhc"/>
    <x v="12"/>
    <x v="1"/>
    <s v="2024-01-31"/>
    <n v="300"/>
    <n v="1706"/>
    <n v="43"/>
    <n v="1"/>
    <n v="20.27"/>
    <n v="57.63"/>
    <n v="37.36"/>
    <n v="37.36"/>
    <n v="1.8431179082387765"/>
    <n v="2.52"/>
    <n v="0.47"/>
    <n v="20.27"/>
    <n v="2.3255813953488372E-2"/>
    <s v="SCALE"/>
  </r>
  <r>
    <s v="jess2ov@yahoo.com"/>
    <s v="jesus"/>
    <s v="oviedo"/>
    <s v="Avondale"/>
    <s v="AZ"/>
    <n v="2800"/>
    <s v="phoenix dental center"/>
    <x v="15"/>
    <x v="1"/>
    <s v="2024-01-21"/>
    <n v="200"/>
    <n v="1918"/>
    <n v="39"/>
    <n v="1"/>
    <n v="17.73"/>
    <n v="58.37"/>
    <n v="40.64"/>
    <n v="40.64"/>
    <n v="2.2921601804850535"/>
    <n v="2.0299999999999998"/>
    <n v="0.45"/>
    <n v="17.73"/>
    <n v="2.564102564102564E-2"/>
    <s v="SCALE"/>
  </r>
  <r>
    <s v="neekishacole@gmail.com"/>
    <s v="neekisha"/>
    <s v="cole"/>
    <s v="Las Vegas"/>
    <s v="NV"/>
    <n v="3116"/>
    <s v="fedex"/>
    <x v="14"/>
    <x v="1"/>
    <s v="2024-01-27"/>
    <n v="100"/>
    <n v="2089"/>
    <n v="38"/>
    <n v="1"/>
    <n v="16"/>
    <n v="49.24"/>
    <n v="33.24"/>
    <n v="33.24"/>
    <n v="2.0775000000000001"/>
    <n v="1.82"/>
    <n v="0.42"/>
    <n v="16"/>
    <n v="2.6315789473684209E-2"/>
    <s v="SCALE"/>
  </r>
  <r>
    <s v="shawsh02@gmail.com"/>
    <s v="shakerria"/>
    <s v="shaw"/>
    <s v="Quincy"/>
    <s v="FL"/>
    <n v="4000"/>
    <s v="department of revenue"/>
    <x v="1"/>
    <x v="1"/>
    <s v="2024-01-10"/>
    <n v="100"/>
    <n v="538"/>
    <n v="8"/>
    <n v="0"/>
    <n v="3.47"/>
    <n v="0"/>
    <n v="-3.47"/>
    <n v="-3.47"/>
    <n v="-1"/>
    <n v="1.49"/>
    <n v="0.43"/>
    <n v="0"/>
    <n v="0"/>
    <s v="PAUSE"/>
  </r>
  <r>
    <s v="barbaradwilliams@yahoo.com"/>
    <s v="barbara"/>
    <s v="williams"/>
    <s v="Saint Louis"/>
    <s v="MO"/>
    <n v="3250"/>
    <s v="paul harris"/>
    <x v="5"/>
    <x v="1"/>
    <s v="2024-01-11"/>
    <n v="200"/>
    <n v="2432"/>
    <n v="43"/>
    <n v="1"/>
    <n v="17.93"/>
    <n v="61.55"/>
    <n v="43.62"/>
    <n v="43.62"/>
    <n v="2.432794199665365"/>
    <n v="1.77"/>
    <n v="0.42"/>
    <n v="17.93"/>
    <n v="2.3255813953488372E-2"/>
    <s v="SCALE"/>
  </r>
  <r>
    <s v="marcum@hotmail.com"/>
    <s v="eugene"/>
    <s v="marcum"/>
    <s v="Temple"/>
    <s v="TX"/>
    <n v="1300"/>
    <s v="cavages"/>
    <x v="6"/>
    <x v="1"/>
    <s v="2024-01-05"/>
    <n v="200"/>
    <n v="1302"/>
    <n v="31"/>
    <n v="0"/>
    <n v="15.14"/>
    <n v="0"/>
    <n v="-15.14"/>
    <n v="-15.14"/>
    <n v="-1"/>
    <n v="2.38"/>
    <n v="0.49"/>
    <n v="0"/>
    <n v="0"/>
    <s v="PAUSE"/>
  </r>
  <r>
    <s v="timothyborgeson@gmail.com"/>
    <s v="timothy"/>
    <s v="borgeson"/>
    <s v="Orlando"/>
    <s v="FL"/>
    <n v="3750"/>
    <s v="suntrust bank"/>
    <x v="12"/>
    <x v="1"/>
    <s v="2024-01-16"/>
    <n v="200"/>
    <n v="1748"/>
    <n v="29"/>
    <n v="2"/>
    <n v="11.81"/>
    <n v="130.80000000000001"/>
    <n v="118.99000000000001"/>
    <n v="118.99000000000001"/>
    <n v="10.075359864521593"/>
    <n v="1.66"/>
    <n v="0.41"/>
    <n v="5.9"/>
    <n v="6.8965517241379309E-2"/>
    <s v="SCALE"/>
  </r>
  <r>
    <s v="toimbrad@yahoo.com"/>
    <s v="brad"/>
    <s v="mollett"/>
    <s v="Lapeer"/>
    <s v="MI"/>
    <n v="1700"/>
    <s v="t.k.m.s"/>
    <x v="18"/>
    <x v="1"/>
    <s v="2024-01-27"/>
    <n v="600"/>
    <n v="806"/>
    <n v="20"/>
    <n v="1"/>
    <n v="16.010000000000002"/>
    <n v="64.17"/>
    <n v="48.16"/>
    <n v="48.16"/>
    <n v="3.0081199250468451"/>
    <n v="2.48"/>
    <n v="0.8"/>
    <n v="16.010000000000002"/>
    <n v="0.05"/>
    <s v="SCALE"/>
  </r>
  <r>
    <s v="lindamendenhall@gmail.com"/>
    <s v="linda"/>
    <s v="mendenhall"/>
    <s v="Cincinnati"/>
    <s v="OH"/>
    <n v="3750"/>
    <s v="great clothes"/>
    <x v="9"/>
    <x v="1"/>
    <s v="2024-01-28"/>
    <n v="700"/>
    <n v="2095"/>
    <n v="32"/>
    <n v="1"/>
    <n v="20.55"/>
    <n v="53.14"/>
    <n v="32.590000000000003"/>
    <n v="32.590000000000003"/>
    <n v="1.5858880778588809"/>
    <n v="1.53"/>
    <n v="0.64"/>
    <n v="20.55"/>
    <n v="3.125E-2"/>
    <s v="SCALE"/>
  </r>
  <r>
    <s v="edgare@gmail.com"/>
    <s v="edgar"/>
    <s v="eckert"/>
    <s v="Houston"/>
    <s v="TX"/>
    <n v="1700"/>
    <s v="custom lawn service"/>
    <x v="5"/>
    <x v="1"/>
    <s v="2024-01-14"/>
    <n v="400"/>
    <n v="892"/>
    <n v="31"/>
    <n v="1"/>
    <n v="26.32"/>
    <n v="61.3"/>
    <n v="34.979999999999997"/>
    <n v="34.979999999999997"/>
    <n v="1.3290273556231003"/>
    <n v="3.48"/>
    <n v="0.85"/>
    <n v="26.32"/>
    <n v="3.2258064516129031E-2"/>
    <s v="SCALE"/>
  </r>
  <r>
    <s v="robclischer@gmail.com"/>
    <s v="robert"/>
    <s v="lischer"/>
    <s v="Cincinnati"/>
    <s v="OH"/>
    <n v="1700"/>
    <s v="mcdonalds"/>
    <x v="0"/>
    <x v="1"/>
    <s v="2024-01-16"/>
    <n v="500"/>
    <n v="548"/>
    <n v="9"/>
    <n v="1"/>
    <n v="5.17"/>
    <n v="60.15"/>
    <n v="54.98"/>
    <n v="54.98"/>
    <n v="10.634429400386846"/>
    <n v="1.64"/>
    <n v="0.56999999999999995"/>
    <n v="5.17"/>
    <n v="0.1111111111111111"/>
    <s v="SCALE"/>
  </r>
  <r>
    <s v="trucaro@aol.com"/>
    <s v="truneeda"/>
    <s v="marshall"/>
    <s v="Kansas City"/>
    <s v="MO"/>
    <n v="2250"/>
    <s v="citigroup"/>
    <x v="15"/>
    <x v="1"/>
    <s v="2024-01-04"/>
    <n v="500"/>
    <n v="1669"/>
    <n v="53"/>
    <n v="2"/>
    <n v="38.44"/>
    <n v="138.84"/>
    <n v="100.4"/>
    <n v="100.4"/>
    <n v="2.6118626430801251"/>
    <n v="3.18"/>
    <n v="0.73"/>
    <n v="19.22"/>
    <n v="3.7735849056603772E-2"/>
    <s v="SCALE"/>
  </r>
  <r>
    <s v="goldilocs461@yahoo.com"/>
    <s v="anthony"/>
    <s v="anderson"/>
    <s v="Ocean Springs"/>
    <s v="MS"/>
    <n v="2000"/>
    <s v="northrop grunman"/>
    <x v="2"/>
    <x v="1"/>
    <s v="2024-01-12"/>
    <n v="700"/>
    <n v="1892"/>
    <n v="61"/>
    <n v="0"/>
    <n v="34.97"/>
    <n v="0"/>
    <n v="-34.97"/>
    <n v="-34.97"/>
    <n v="-1"/>
    <n v="3.22"/>
    <n v="0.56999999999999995"/>
    <n v="0"/>
    <n v="0"/>
    <s v="PAUSE"/>
  </r>
  <r>
    <s v="vikkigraf@yahoo.com"/>
    <s v="vikki"/>
    <s v="graf"/>
    <s v="McHenry"/>
    <s v="IL"/>
    <n v="2999"/>
    <s v="meijer"/>
    <x v="17"/>
    <x v="1"/>
    <s v="2024-01-04"/>
    <n v="800"/>
    <n v="1810"/>
    <n v="68"/>
    <n v="0"/>
    <n v="41.35"/>
    <n v="0"/>
    <n v="-41.35"/>
    <n v="-41.35"/>
    <n v="-1"/>
    <n v="3.76"/>
    <n v="0.61"/>
    <n v="0"/>
    <n v="0"/>
    <s v="PAUSE"/>
  </r>
  <r>
    <s v="gumble867@gmail.com"/>
    <s v="thomas"/>
    <s v="graves"/>
    <s v="Pemberton"/>
    <s v="NJ"/>
    <n v="5001"/>
    <s v="eberle and bci"/>
    <x v="2"/>
    <x v="1"/>
    <s v="2024-01-31"/>
    <n v="800"/>
    <n v="1059"/>
    <n v="16"/>
    <n v="1"/>
    <n v="8.85"/>
    <n v="42.9"/>
    <n v="34.049999999999997"/>
    <n v="34.049999999999997"/>
    <n v="3.847457627118644"/>
    <n v="1.51"/>
    <n v="0.55000000000000004"/>
    <n v="8.85"/>
    <n v="6.25E-2"/>
    <s v="SCALE"/>
  </r>
  <r>
    <s v="aabeyta52@aol.com"/>
    <s v="andrew"/>
    <s v="abeyta"/>
    <s v="Covina"/>
    <s v="CA"/>
    <n v="6933"/>
    <s v="ikea"/>
    <x v="12"/>
    <x v="1"/>
    <s v="2024-01-11"/>
    <n v="500"/>
    <n v="1455"/>
    <n v="31"/>
    <n v="0"/>
    <n v="25.91"/>
    <n v="0"/>
    <n v="-25.91"/>
    <n v="-25.91"/>
    <n v="-1"/>
    <n v="2.13"/>
    <n v="0.84"/>
    <n v="0"/>
    <n v="0"/>
    <s v="PAUSE"/>
  </r>
  <r>
    <s v="erbjenni@hotmail.com"/>
    <s v="jennifer"/>
    <s v="erb"/>
    <s v="Rockaway Beac"/>
    <s v="MO"/>
    <n v="3250"/>
    <s v="ssi/disability"/>
    <x v="12"/>
    <x v="1"/>
    <s v="2024-01-10"/>
    <n v="800"/>
    <n v="1610"/>
    <n v="69"/>
    <n v="2"/>
    <n v="36.659999999999997"/>
    <n v="75.5"/>
    <n v="38.840000000000003"/>
    <n v="38.840000000000003"/>
    <n v="1.059465357337698"/>
    <n v="4.29"/>
    <n v="0.53"/>
    <n v="18.329999999999998"/>
    <n v="2.8985507246376812E-2"/>
    <s v="SCALE"/>
  </r>
  <r>
    <s v="frankblack_1@hotmail.com"/>
    <s v="francis"/>
    <s v="black"/>
    <s v="Oklahoma City"/>
    <s v="OK"/>
    <n v="2750"/>
    <s v="oklahomacitycountyhealthde"/>
    <x v="10"/>
    <x v="1"/>
    <s v="2024-01-27"/>
    <n v="800"/>
    <n v="1506"/>
    <n v="36"/>
    <n v="4"/>
    <n v="22.44"/>
    <n v="192.61"/>
    <n v="170.17000000000002"/>
    <n v="170.17000000000002"/>
    <n v="7.5833333333333339"/>
    <n v="2.39"/>
    <n v="0.62"/>
    <n v="5.61"/>
    <n v="0.1111111111111111"/>
    <s v="SCALE"/>
  </r>
  <r>
    <s v="rodriguezmf1250@yahoo.com"/>
    <s v="mario"/>
    <s v="rodriguez"/>
    <s v="Buckeye"/>
    <s v="AZ"/>
    <n v="4500"/>
    <s v="snyders-lance; inc."/>
    <x v="17"/>
    <x v="1"/>
    <s v="2024-01-11"/>
    <n v="700"/>
    <n v="2240"/>
    <n v="74"/>
    <n v="6"/>
    <n v="42"/>
    <n v="443.32"/>
    <n v="401.32"/>
    <n v="401.32"/>
    <n v="9.5552380952380958"/>
    <n v="3.3"/>
    <n v="0.56999999999999995"/>
    <n v="7"/>
    <n v="8.1081081081081086E-2"/>
    <s v="SCALE"/>
  </r>
  <r>
    <s v="cutelittleteapot@hotmail.com"/>
    <s v="crystal"/>
    <s v="jones"/>
    <s v="Del Rio"/>
    <s v="TX"/>
    <n v="2200"/>
    <s v="stripes"/>
    <x v="15"/>
    <x v="1"/>
    <s v="2024-01-17"/>
    <n v="800"/>
    <n v="2090"/>
    <n v="33"/>
    <n v="3"/>
    <n v="27.32"/>
    <n v="116.69"/>
    <n v="89.37"/>
    <n v="89.37"/>
    <n v="3.2712298682284042"/>
    <n v="1.58"/>
    <n v="0.83"/>
    <n v="9.11"/>
    <n v="9.0909090909090912E-2"/>
    <s v="SCALE"/>
  </r>
  <r>
    <s v="lgatew05@yahoo.com"/>
    <s v="lakesha"/>
    <s v="gatewood"/>
    <s v="Charlotte"/>
    <s v="NC"/>
    <n v="1900"/>
    <s v="wells fargo"/>
    <x v="15"/>
    <x v="1"/>
    <s v="2024-01-08"/>
    <n v="300"/>
    <n v="1621"/>
    <n v="68"/>
    <n v="0"/>
    <n v="56.56"/>
    <n v="0"/>
    <n v="-56.56"/>
    <n v="-56.56"/>
    <n v="-1"/>
    <n v="4.1900000000000004"/>
    <n v="0.83"/>
    <n v="0"/>
    <n v="0"/>
    <s v="PAUSE"/>
  </r>
  <r>
    <s v="cargeople1987@hotmail.com"/>
    <s v="john"/>
    <s v="johnson"/>
    <s v="Philadelphia"/>
    <s v="PA"/>
    <n v="1300"/>
    <s v="grass roots yard services"/>
    <x v="17"/>
    <x v="1"/>
    <s v="2024-01-19"/>
    <n v="700"/>
    <n v="1040"/>
    <n v="30"/>
    <n v="0"/>
    <n v="12.72"/>
    <n v="0"/>
    <n v="-12.72"/>
    <n v="-12.72"/>
    <n v="-1"/>
    <n v="2.88"/>
    <n v="0.42"/>
    <n v="0"/>
    <n v="0"/>
    <s v="PAUSE"/>
  </r>
  <r>
    <s v="deftern@gmail.com"/>
    <s v="roger"/>
    <s v="swain"/>
    <s v="Indianapolis"/>
    <s v="IN"/>
    <n v="1907"/>
    <s v="life's gold"/>
    <x v="18"/>
    <x v="1"/>
    <s v="2024-01-23"/>
    <n v="300"/>
    <n v="2237"/>
    <n v="75"/>
    <n v="1"/>
    <n v="30.27"/>
    <n v="50.6"/>
    <n v="20.330000000000002"/>
    <n v="20.330000000000002"/>
    <n v="0.67162206805417912"/>
    <n v="3.35"/>
    <n v="0.4"/>
    <n v="30.27"/>
    <n v="1.3333333333333334E-2"/>
    <s v="SCALE"/>
  </r>
  <r>
    <s v="ramdrich88@gmail.com"/>
    <s v="ramon"/>
    <s v="richardson"/>
    <s v="Dallas"/>
    <s v="TX"/>
    <n v="1700"/>
    <s v="accountemps"/>
    <x v="7"/>
    <x v="1"/>
    <s v="2024-01-22"/>
    <n v="700"/>
    <n v="1524"/>
    <n v="27"/>
    <n v="1"/>
    <n v="11.06"/>
    <n v="43.96"/>
    <n v="32.9"/>
    <n v="32.9"/>
    <n v="2.9746835443037973"/>
    <n v="1.77"/>
    <n v="0.41"/>
    <n v="11.06"/>
    <n v="3.7037037037037035E-2"/>
    <s v="SCALE"/>
  </r>
  <r>
    <s v="garyboyd@gmail.com"/>
    <s v="gary"/>
    <s v="boyd"/>
    <s v="San Jose"/>
    <s v="CA"/>
    <n v="2913"/>
    <s v="kids mart"/>
    <x v="4"/>
    <x v="1"/>
    <s v="2024-01-28"/>
    <n v="1000"/>
    <n v="926"/>
    <n v="25"/>
    <n v="0"/>
    <n v="12.71"/>
    <n v="0"/>
    <n v="-12.71"/>
    <n v="-12.71"/>
    <n v="-1"/>
    <n v="2.7"/>
    <n v="0.51"/>
    <n v="0"/>
    <n v="0"/>
    <s v="PAUSE"/>
  </r>
  <r>
    <s v="drete1979@yahoo.com"/>
    <s v="thomas"/>
    <s v="buchanan"/>
    <s v="Penn Valley"/>
    <s v="CA"/>
    <n v="4000"/>
    <s v="university stereo"/>
    <x v="13"/>
    <x v="1"/>
    <s v="2024-01-26"/>
    <n v="1000"/>
    <n v="1690"/>
    <n v="62"/>
    <n v="2"/>
    <n v="31.66"/>
    <n v="91.69"/>
    <n v="60.03"/>
    <n v="60.03"/>
    <n v="1.8960833859759949"/>
    <n v="3.67"/>
    <n v="0.51"/>
    <n v="15.83"/>
    <n v="3.2258064516129031E-2"/>
    <s v="SCALE"/>
  </r>
  <r>
    <s v="kspollard@vcu.edu"/>
    <s v="kiosha"/>
    <s v="pollard"/>
    <s v="Chester"/>
    <s v="VA"/>
    <n v="8800"/>
    <s v="vcu"/>
    <x v="6"/>
    <x v="1"/>
    <s v="2024-01-23"/>
    <n v="300"/>
    <n v="800"/>
    <n v="20"/>
    <n v="1"/>
    <n v="14.82"/>
    <n v="48.76"/>
    <n v="33.94"/>
    <n v="33.94"/>
    <n v="2.2901484480431846"/>
    <n v="2.5"/>
    <n v="0.74"/>
    <n v="14.82"/>
    <n v="0.05"/>
    <s v="SCALE"/>
  </r>
  <r>
    <s v="dlacy1278@hotmail.com"/>
    <s v="denequa"/>
    <s v="lacy"/>
    <s v="Clinton Towns"/>
    <s v="MI"/>
    <n v="2167"/>
    <s v="td auto finance"/>
    <x v="2"/>
    <x v="1"/>
    <s v="2024-01-15"/>
    <n v="600"/>
    <n v="1885"/>
    <n v="50"/>
    <n v="0"/>
    <n v="36.17"/>
    <n v="0"/>
    <n v="-36.17"/>
    <n v="-36.17"/>
    <n v="-1"/>
    <n v="2.65"/>
    <n v="0.72"/>
    <n v="0"/>
    <n v="0"/>
    <s v="PAUSE"/>
  </r>
  <r>
    <s v="robbiejostrong@yahoo.com"/>
    <s v="robbie"/>
    <s v="zlomke"/>
    <s v="Katy"/>
    <s v="TX"/>
    <n v="2750"/>
    <s v="continental carbon"/>
    <x v="10"/>
    <x v="1"/>
    <s v="2024-01-14"/>
    <n v="800"/>
    <n v="2181"/>
    <n v="94"/>
    <n v="0"/>
    <n v="64.61"/>
    <n v="0"/>
    <n v="-64.61"/>
    <n v="-64.61"/>
    <n v="-1"/>
    <n v="4.3099999999999996"/>
    <n v="0.69"/>
    <n v="0"/>
    <n v="0"/>
    <s v="PAUSE"/>
  </r>
  <r>
    <s v="christineeking@gmail.com"/>
    <s v="christine"/>
    <s v="king"/>
    <s v="Lewisville"/>
    <s v="TX"/>
    <n v="2500"/>
    <s v="crandall's fine furniture"/>
    <x v="18"/>
    <x v="1"/>
    <s v="2024-01-09"/>
    <n v="800"/>
    <n v="1108"/>
    <n v="44"/>
    <n v="0"/>
    <n v="33.58"/>
    <n v="0"/>
    <n v="-33.58"/>
    <n v="-33.58"/>
    <n v="-1"/>
    <n v="3.97"/>
    <n v="0.76"/>
    <n v="0"/>
    <n v="0"/>
    <s v="PAUSE"/>
  </r>
  <r>
    <s v="nardh36@gmail.com"/>
    <s v="ronald"/>
    <s v="jones"/>
    <s v="Norfolk"/>
    <s v="VA"/>
    <n v="4500"/>
    <s v="pod market"/>
    <x v="8"/>
    <x v="1"/>
    <s v="2024-01-02"/>
    <n v="100"/>
    <n v="830"/>
    <n v="31"/>
    <n v="3"/>
    <n v="25.28"/>
    <n v="139.77000000000001"/>
    <n v="114.49000000000001"/>
    <n v="114.49000000000001"/>
    <n v="4.5288765822784809"/>
    <n v="3.73"/>
    <n v="0.82"/>
    <n v="8.43"/>
    <n v="9.6774193548387094E-2"/>
    <s v="SCALE"/>
  </r>
  <r>
    <s v="jamesjbramlett@hotmail.com"/>
    <s v="james"/>
    <s v="bramlett"/>
    <s v="Salem"/>
    <s v="OR"/>
    <n v="2750"/>
    <s v="grade a investment"/>
    <x v="0"/>
    <x v="1"/>
    <s v="2024-01-04"/>
    <n v="600"/>
    <n v="2193"/>
    <n v="55"/>
    <n v="2"/>
    <n v="31.4"/>
    <n v="103.48"/>
    <n v="72.080000000000013"/>
    <n v="72.080000000000013"/>
    <n v="2.2955414012738857"/>
    <n v="2.5099999999999998"/>
    <n v="0.56999999999999995"/>
    <n v="15.7"/>
    <n v="3.6363636363636362E-2"/>
    <s v="SCALE"/>
  </r>
  <r>
    <s v="sushine@cox.net"/>
    <s v="olga"/>
    <s v="dudley"/>
    <s v="Scottsdale"/>
    <s v="AZ"/>
    <n v="1625"/>
    <s v="j3 communications"/>
    <x v="17"/>
    <x v="1"/>
    <s v="2024-01-09"/>
    <n v="200"/>
    <n v="2250"/>
    <n v="83"/>
    <n v="0"/>
    <n v="57.72"/>
    <n v="0"/>
    <n v="-57.72"/>
    <n v="-57.72"/>
    <n v="-1"/>
    <n v="3.69"/>
    <n v="0.7"/>
    <n v="0"/>
    <n v="0"/>
    <s v="PAUSE"/>
  </r>
  <r>
    <s v="maryfcallahan@yahoo.com"/>
    <s v="mary"/>
    <s v="callahan"/>
    <s v="Midvale"/>
    <s v="UT"/>
    <n v="2509"/>
    <s v="aj bayless"/>
    <x v="2"/>
    <x v="1"/>
    <s v="2024-01-20"/>
    <n v="800"/>
    <n v="2423"/>
    <n v="72"/>
    <n v="8"/>
    <n v="37.46"/>
    <n v="310.41000000000003"/>
    <n v="272.95000000000005"/>
    <n v="272.95000000000005"/>
    <n v="7.2864388681260017"/>
    <n v="2.97"/>
    <n v="0.52"/>
    <n v="4.68"/>
    <n v="0.1111111111111111"/>
    <s v="SCALE"/>
  </r>
  <r>
    <s v="indynunn@gmail.com"/>
    <s v="joshua"/>
    <s v="nunn"/>
    <s v="Anderson"/>
    <s v="IN"/>
    <n v="2000"/>
    <s v="fuller and mohler hvac"/>
    <x v="9"/>
    <x v="1"/>
    <s v="2024-01-16"/>
    <n v="600"/>
    <n v="1971"/>
    <n v="47"/>
    <n v="2"/>
    <n v="28.01"/>
    <n v="103.79"/>
    <n v="75.78"/>
    <n v="75.78"/>
    <n v="2.7054623348803997"/>
    <n v="2.38"/>
    <n v="0.6"/>
    <n v="14"/>
    <n v="4.2553191489361701E-2"/>
    <s v="SCALE"/>
  </r>
  <r>
    <s v="ashes0199@yahoo.com"/>
    <s v="lytha"/>
    <s v="gall"/>
    <s v="Fort Walton B"/>
    <s v="FL"/>
    <n v="2750"/>
    <s v="four points by sheraton"/>
    <x v="0"/>
    <x v="1"/>
    <s v="2024-01-22"/>
    <n v="500"/>
    <n v="528"/>
    <n v="11"/>
    <n v="1"/>
    <n v="4.42"/>
    <n v="67.22"/>
    <n v="62.8"/>
    <n v="62.8"/>
    <n v="14.20814479638009"/>
    <n v="2.08"/>
    <n v="0.4"/>
    <n v="4.42"/>
    <n v="9.0909090909090912E-2"/>
    <s v="SCALE"/>
  </r>
  <r>
    <s v="sopupose92@hotmail.com"/>
    <s v="william"/>
    <s v="sheldon"/>
    <s v="Englewood"/>
    <s v="CO"/>
    <n v="3575"/>
    <s v="mr. steak"/>
    <x v="16"/>
    <x v="1"/>
    <s v="2024-01-28"/>
    <n v="500"/>
    <n v="2063"/>
    <n v="90"/>
    <n v="9"/>
    <n v="48.5"/>
    <n v="664.9"/>
    <n v="616.4"/>
    <n v="616.4"/>
    <n v="12.709278350515463"/>
    <n v="4.3600000000000003"/>
    <n v="0.54"/>
    <n v="5.39"/>
    <n v="0.1"/>
    <s v="SCALE"/>
  </r>
  <r>
    <s v="joycelevine@gmail.com"/>
    <s v="joyce"/>
    <s v="levine"/>
    <s v="Munster"/>
    <s v="IN"/>
    <n v="1251"/>
    <s v="mr. good buys"/>
    <x v="7"/>
    <x v="1"/>
    <s v="2024-01-26"/>
    <n v="600"/>
    <n v="894"/>
    <n v="16"/>
    <n v="0"/>
    <n v="9.3699999999999992"/>
    <n v="0"/>
    <n v="-9.3699999999999992"/>
    <n v="-9.3699999999999992"/>
    <n v="-1"/>
    <n v="1.79"/>
    <n v="0.59"/>
    <n v="0"/>
    <n v="0"/>
    <s v="PAUSE"/>
  </r>
  <r>
    <s v="trooper4wdrive@hotmail.com"/>
    <s v="albert"/>
    <s v="briggs"/>
    <s v="Grand Saline"/>
    <s v="TX"/>
    <n v="1000"/>
    <s v="ssa"/>
    <x v="9"/>
    <x v="1"/>
    <s v="2024-01-28"/>
    <n v="700"/>
    <n v="735"/>
    <n v="17"/>
    <n v="1"/>
    <n v="9.99"/>
    <n v="66.44"/>
    <n v="56.449999999999996"/>
    <n v="56.449999999999996"/>
    <n v="5.6506506506506504"/>
    <n v="2.31"/>
    <n v="0.59"/>
    <n v="9.99"/>
    <n v="5.8823529411764705E-2"/>
    <s v="SCALE"/>
  </r>
  <r>
    <s v="v_c_lozano@yahoo.com"/>
    <s v="veronica"/>
    <s v="lozano"/>
    <s v="Azle"/>
    <s v="TX"/>
    <n v="3200"/>
    <s v="target"/>
    <x v="11"/>
    <x v="1"/>
    <s v="2024-01-13"/>
    <n v="400"/>
    <n v="2204"/>
    <n v="71"/>
    <n v="2"/>
    <n v="30.16"/>
    <n v="99.79"/>
    <n v="69.63000000000001"/>
    <n v="69.63000000000001"/>
    <n v="2.3086870026525204"/>
    <n v="3.22"/>
    <n v="0.42"/>
    <n v="15.08"/>
    <n v="2.8169014084507043E-2"/>
    <s v="SCALE"/>
  </r>
  <r>
    <s v="mklais@hotmail.com"/>
    <s v="michael"/>
    <s v="klais"/>
    <s v="Las Vegas"/>
    <s v="NV"/>
    <n v="1500"/>
    <s v="benefits"/>
    <x v="10"/>
    <x v="1"/>
    <s v="2024-01-10"/>
    <n v="800"/>
    <n v="2206"/>
    <n v="87"/>
    <n v="0"/>
    <n v="68.150000000000006"/>
    <n v="0"/>
    <n v="-68.150000000000006"/>
    <n v="-68.150000000000006"/>
    <n v="-1"/>
    <n v="3.94"/>
    <n v="0.78"/>
    <n v="0"/>
    <n v="0"/>
    <s v="PAUSE"/>
  </r>
  <r>
    <s v="davidmanwaring@gmail.com"/>
    <s v="david"/>
    <s v="manwaring"/>
    <s v="Indianapolis"/>
    <s v="IN"/>
    <n v="2800"/>
    <s v="custom sound"/>
    <x v="17"/>
    <x v="1"/>
    <s v="2024-01-26"/>
    <n v="700"/>
    <n v="2271"/>
    <n v="61"/>
    <n v="5"/>
    <n v="50.72"/>
    <n v="317.73"/>
    <n v="267.01"/>
    <n v="267.01"/>
    <n v="5.2643927444794949"/>
    <n v="2.69"/>
    <n v="0.83"/>
    <n v="10.14"/>
    <n v="8.1967213114754092E-2"/>
    <s v="SCALE"/>
  </r>
  <r>
    <s v="jerrybarnes@hotmail.com"/>
    <s v="jerry"/>
    <s v="barnes"/>
    <s v="Miami"/>
    <s v="FL"/>
    <n v="2400"/>
    <s v="g.i. joe's"/>
    <x v="11"/>
    <x v="1"/>
    <s v="2024-01-26"/>
    <n v="300"/>
    <n v="704"/>
    <n v="24"/>
    <n v="0"/>
    <n v="13.76"/>
    <n v="0"/>
    <n v="-13.76"/>
    <n v="-13.76"/>
    <n v="-1"/>
    <n v="3.41"/>
    <n v="0.56999999999999995"/>
    <n v="0"/>
    <n v="0"/>
    <s v="PAUSE"/>
  </r>
  <r>
    <s v="apleasant@gmail.com"/>
    <s v="angelina"/>
    <s v="martin"/>
    <s v="Minneapolis"/>
    <s v="MN"/>
    <n v="2250"/>
    <s v="superior interior design"/>
    <x v="8"/>
    <x v="1"/>
    <s v="2024-01-07"/>
    <n v="800"/>
    <n v="835"/>
    <n v="36"/>
    <n v="4"/>
    <n v="17.8"/>
    <n v="289.74"/>
    <n v="271.94"/>
    <n v="271.94"/>
    <n v="15.277528089887639"/>
    <n v="4.3099999999999996"/>
    <n v="0.49"/>
    <n v="4.45"/>
    <n v="0.1111111111111111"/>
    <s v="SCALE"/>
  </r>
  <r>
    <s v="glennwolfe@hotmail.com"/>
    <s v="glenn"/>
    <s v="wolfe"/>
    <s v="Richmond"/>
    <s v="CA"/>
    <n v="3500"/>
    <s v="sholl's colonial cafeteria"/>
    <x v="11"/>
    <x v="1"/>
    <s v="2024-01-13"/>
    <n v="600"/>
    <n v="1785"/>
    <n v="68"/>
    <n v="0"/>
    <n v="46.32"/>
    <n v="0"/>
    <n v="-46.32"/>
    <n v="-46.32"/>
    <n v="-1"/>
    <n v="3.81"/>
    <n v="0.68"/>
    <n v="0"/>
    <n v="0"/>
    <s v="PAUSE"/>
  </r>
  <r>
    <s v="myeachia@yahoo.com"/>
    <s v="myeachia"/>
    <s v="mitchell"/>
    <s v="Port Arthur"/>
    <s v="TX"/>
    <n v="2500"/>
    <s v="access mediquip"/>
    <x v="3"/>
    <x v="1"/>
    <s v="2024-01-20"/>
    <n v="600"/>
    <n v="2101"/>
    <n v="92"/>
    <n v="0"/>
    <n v="59.98"/>
    <n v="0"/>
    <n v="-59.98"/>
    <n v="-59.98"/>
    <n v="-1"/>
    <n v="4.38"/>
    <n v="0.65"/>
    <n v="0"/>
    <n v="0"/>
    <s v="PAUSE"/>
  </r>
  <r>
    <s v="renaguinn@yahoo.com"/>
    <s v="rena"/>
    <s v="cordova"/>
    <s v="Albuquerque"/>
    <s v="NM"/>
    <n v="1400"/>
    <s v="social security"/>
    <x v="14"/>
    <x v="1"/>
    <s v="2024-01-22"/>
    <n v="600"/>
    <n v="1237"/>
    <n v="44"/>
    <n v="5"/>
    <n v="20.65"/>
    <n v="310.23"/>
    <n v="289.58000000000004"/>
    <n v="289.58000000000004"/>
    <n v="14.023244552058115"/>
    <n v="3.56"/>
    <n v="0.47"/>
    <n v="4.13"/>
    <n v="0.11363636363636363"/>
    <s v="SCALE"/>
  </r>
  <r>
    <s v="bbranddes@aol.com"/>
    <s v="rochelle"/>
    <s v="baldwin"/>
    <s v="Morton"/>
    <s v="PA"/>
    <n v="4500"/>
    <s v="thepaintedhorse"/>
    <x v="12"/>
    <x v="1"/>
    <s v="2024-01-04"/>
    <n v="100"/>
    <n v="962"/>
    <n v="39"/>
    <n v="1"/>
    <n v="20.59"/>
    <n v="58.11"/>
    <n v="37.519999999999996"/>
    <n v="37.519999999999996"/>
    <n v="1.8222438076736278"/>
    <n v="4.05"/>
    <n v="0.53"/>
    <n v="20.59"/>
    <n v="2.564102564102564E-2"/>
    <s v="SCALE"/>
  </r>
  <r>
    <s v="selvin361@gmail.com"/>
    <s v="selvin"/>
    <s v="gonzalez"/>
    <s v="Denver"/>
    <s v="CO"/>
    <n v="1800"/>
    <s v="roosvel"/>
    <x v="1"/>
    <x v="1"/>
    <s v="2024-01-08"/>
    <n v="800"/>
    <n v="1769"/>
    <n v="74"/>
    <n v="2"/>
    <n v="52.14"/>
    <n v="83.42"/>
    <n v="31.28"/>
    <n v="31.28"/>
    <n v="0.59992328346758728"/>
    <n v="4.18"/>
    <n v="0.7"/>
    <n v="26.07"/>
    <n v="2.7027027027027029E-2"/>
    <s v="SCALE"/>
  </r>
  <r>
    <s v="roachedaphne@yahoo.com"/>
    <s v="daphne"/>
    <s v="roache"/>
    <s v="Bowie"/>
    <s v="MD"/>
    <n v="1700"/>
    <s v="cableview communications"/>
    <x v="2"/>
    <x v="1"/>
    <s v="2024-01-01"/>
    <n v="600"/>
    <n v="1333"/>
    <n v="45"/>
    <n v="3"/>
    <n v="22.37"/>
    <n v="203.48"/>
    <n v="181.10999999999999"/>
    <n v="181.10999999999999"/>
    <n v="8.096110862762627"/>
    <n v="3.38"/>
    <n v="0.5"/>
    <n v="7.46"/>
    <n v="6.6666666666666666E-2"/>
    <s v="SCALE"/>
  </r>
  <r>
    <s v="brandi19144@yahoo.com"/>
    <s v="brandi"/>
    <s v="bradley"/>
    <s v="Philadelphia"/>
    <s v="PA"/>
    <n v="3200"/>
    <s v="philadelphia  prison  system"/>
    <x v="17"/>
    <x v="1"/>
    <s v="2024-01-06"/>
    <n v="100"/>
    <n v="1038"/>
    <n v="34"/>
    <n v="0"/>
    <n v="19.010000000000002"/>
    <n v="0"/>
    <n v="-19.010000000000002"/>
    <n v="-19.010000000000002"/>
    <n v="-1"/>
    <n v="3.28"/>
    <n v="0.56000000000000005"/>
    <n v="0"/>
    <n v="0"/>
    <s v="PAUSE"/>
  </r>
  <r>
    <s v="charlenebvincent@hotmail.com"/>
    <s v="charlene"/>
    <s v="vincent"/>
    <s v="Los Angeles"/>
    <s v="CA"/>
    <n v="4000"/>
    <s v="national record mart"/>
    <x v="1"/>
    <x v="1"/>
    <s v="2024-01-19"/>
    <n v="100"/>
    <n v="706"/>
    <n v="28"/>
    <n v="2"/>
    <n v="23.62"/>
    <n v="71.489999999999995"/>
    <n v="47.86999999999999"/>
    <n v="47.86999999999999"/>
    <n v="2.026672311600338"/>
    <n v="3.97"/>
    <n v="0.84"/>
    <n v="11.81"/>
    <n v="7.1428571428571425E-2"/>
    <s v="SCALE"/>
  </r>
  <r>
    <s v="cheryljlewis@gmail.com"/>
    <s v="cheryl"/>
    <s v="lewis"/>
    <s v="Las Vegas"/>
    <s v="NV"/>
    <n v="3800"/>
    <s v="fireball"/>
    <x v="10"/>
    <x v="1"/>
    <s v="2024-01-01"/>
    <n v="300"/>
    <n v="2104"/>
    <n v="41"/>
    <n v="4"/>
    <n v="18.95"/>
    <n v="216.7"/>
    <n v="197.75"/>
    <n v="197.75"/>
    <n v="10.435356200527705"/>
    <n v="1.95"/>
    <n v="0.46"/>
    <n v="4.74"/>
    <n v="9.7560975609756101E-2"/>
    <s v="SCALE"/>
  </r>
  <r>
    <s v="leonardcrios@live.com"/>
    <s v="leonard"/>
    <s v="rios"/>
    <s v="Waterbury"/>
    <s v="CT"/>
    <n v="1800"/>
    <s v="specialty restaurant group"/>
    <x v="3"/>
    <x v="1"/>
    <s v="2024-01-29"/>
    <n v="500"/>
    <n v="1625"/>
    <n v="25"/>
    <n v="1"/>
    <n v="15.36"/>
    <n v="59.59"/>
    <n v="44.230000000000004"/>
    <n v="44.230000000000004"/>
    <n v="2.879557291666667"/>
    <n v="1.54"/>
    <n v="0.61"/>
    <n v="15.36"/>
    <n v="0.04"/>
    <s v="SCALE"/>
  </r>
  <r>
    <s v="donaldbanta@yahoo.com"/>
    <s v="donald"/>
    <s v="banta"/>
    <s v="Chicago"/>
    <s v="IL"/>
    <n v="1800"/>
    <s v="star assistance"/>
    <x v="18"/>
    <x v="1"/>
    <s v="2024-01-16"/>
    <n v="100"/>
    <n v="2335"/>
    <n v="79"/>
    <n v="8"/>
    <n v="41.2"/>
    <n v="484.8"/>
    <n v="443.6"/>
    <n v="443.6"/>
    <n v="10.766990291262136"/>
    <n v="3.38"/>
    <n v="0.52"/>
    <n v="5.15"/>
    <n v="0.10126582278481013"/>
    <s v="SCALE"/>
  </r>
  <r>
    <s v="sudge1941@hotmail.com"/>
    <s v="maria"/>
    <s v="delacruz"/>
    <s v="Park Ridge"/>
    <s v="IL"/>
    <n v="2501"/>
    <s v="the white swan"/>
    <x v="2"/>
    <x v="1"/>
    <s v="2024-01-22"/>
    <n v="800"/>
    <n v="1273"/>
    <n v="22"/>
    <n v="0"/>
    <n v="12.39"/>
    <n v="0"/>
    <n v="-12.39"/>
    <n v="-12.39"/>
    <n v="-1"/>
    <n v="1.73"/>
    <n v="0.56000000000000005"/>
    <n v="0"/>
    <n v="0"/>
    <s v="PAUSE"/>
  </r>
  <r>
    <s v="katinalady@gmail.com"/>
    <s v="katina"/>
    <s v="smith"/>
    <s v="manchester"/>
    <s v="CT"/>
    <n v="2250"/>
    <s v="bullock county boe"/>
    <x v="3"/>
    <x v="1"/>
    <s v="2024-01-07"/>
    <n v="300"/>
    <n v="2299"/>
    <n v="59"/>
    <n v="1"/>
    <n v="39.799999999999997"/>
    <n v="45"/>
    <n v="5.2000000000000028"/>
    <n v="5.2000000000000028"/>
    <n v="0.13065326633165839"/>
    <n v="2.57"/>
    <n v="0.67"/>
    <n v="39.799999999999997"/>
    <n v="1.6949152542372881E-2"/>
    <s v="SCALE"/>
  </r>
  <r>
    <s v="alexisoro@msn.com"/>
    <s v="alexandra"/>
    <s v="orozco"/>
    <s v="Ontario"/>
    <s v="CA"/>
    <n v="3500"/>
    <s v="bassett usd"/>
    <x v="13"/>
    <x v="1"/>
    <s v="2024-01-28"/>
    <n v="500"/>
    <n v="1655"/>
    <n v="72"/>
    <n v="0"/>
    <n v="42.94"/>
    <n v="0"/>
    <n v="-42.94"/>
    <n v="-42.94"/>
    <n v="-1"/>
    <n v="4.3499999999999996"/>
    <n v="0.6"/>
    <n v="0"/>
    <n v="0"/>
    <s v="PAUSE"/>
  </r>
  <r>
    <s v="a.sharp59@yahoo.com"/>
    <s v="ashley"/>
    <s v="clardy"/>
    <s v="Nashville"/>
    <s v="TN"/>
    <n v="1500"/>
    <s v="sharpslandscaping"/>
    <x v="3"/>
    <x v="1"/>
    <s v="2024-01-14"/>
    <n v="800"/>
    <n v="1927"/>
    <n v="85"/>
    <n v="2"/>
    <n v="49.31"/>
    <n v="75.7"/>
    <n v="26.39"/>
    <n v="26.39"/>
    <n v="0.53518556073818702"/>
    <n v="4.41"/>
    <n v="0.57999999999999996"/>
    <n v="24.66"/>
    <n v="2.3529411764705882E-2"/>
    <s v="SCALE"/>
  </r>
  <r>
    <s v="tiyamorrow1980@gmail.com"/>
    <s v="tiya"/>
    <s v="morrow"/>
    <s v="Ventura"/>
    <s v="CA"/>
    <n v="2180"/>
    <s v="buffalo wild wings"/>
    <x v="0"/>
    <x v="1"/>
    <s v="2024-01-16"/>
    <n v="200"/>
    <n v="2363"/>
    <n v="98"/>
    <n v="3"/>
    <n v="64.959999999999994"/>
    <n v="212.43"/>
    <n v="147.47000000000003"/>
    <n v="147.47000000000003"/>
    <n v="2.2701662561576361"/>
    <n v="4.1500000000000004"/>
    <n v="0.66"/>
    <n v="21.65"/>
    <n v="3.0612244897959183E-2"/>
    <s v="SCALE"/>
  </r>
  <r>
    <s v="trevorbellamy@hotmail.com"/>
    <s v="trevor"/>
    <s v="bellamy"/>
    <s v="Chicago"/>
    <s v="IL"/>
    <n v="1900"/>
    <s v="seamans furniture"/>
    <x v="1"/>
    <x v="1"/>
    <s v="2024-01-02"/>
    <n v="300"/>
    <n v="2162"/>
    <n v="71"/>
    <n v="0"/>
    <n v="43.38"/>
    <n v="0"/>
    <n v="-43.38"/>
    <n v="-43.38"/>
    <n v="-1"/>
    <n v="3.28"/>
    <n v="0.61"/>
    <n v="0"/>
    <n v="0"/>
    <s v="PAUSE"/>
  </r>
  <r>
    <s v="cen14170@yahoo.com"/>
    <s v="sharleen"/>
    <s v="gray"/>
    <s v="Sanford"/>
    <s v="MI"/>
    <n v="2400"/>
    <s v="va hospital"/>
    <x v="16"/>
    <x v="1"/>
    <s v="2024-01-30"/>
    <n v="300"/>
    <n v="1802"/>
    <n v="45"/>
    <n v="0"/>
    <n v="21.43"/>
    <n v="0"/>
    <n v="-21.43"/>
    <n v="-21.43"/>
    <n v="-1"/>
    <n v="2.5"/>
    <n v="0.48"/>
    <n v="0"/>
    <n v="0"/>
    <s v="PAUSE"/>
  </r>
  <r>
    <s v="nicci1001@yahoo.com"/>
    <s v="nicole"/>
    <s v="curry"/>
    <s v="Minneapolis"/>
    <s v="MN"/>
    <n v="4100"/>
    <s v="assuranthealth"/>
    <x v="7"/>
    <x v="1"/>
    <s v="2024-01-30"/>
    <n v="1000"/>
    <n v="1751"/>
    <n v="34"/>
    <n v="0"/>
    <n v="26.21"/>
    <n v="0"/>
    <n v="-26.21"/>
    <n v="-26.21"/>
    <n v="-1"/>
    <n v="1.94"/>
    <n v="0.77"/>
    <n v="0"/>
    <n v="0"/>
    <s v="PAUSE"/>
  </r>
  <r>
    <s v="bobbieclemmons@gmail.com"/>
    <s v="bobbie"/>
    <s v="clemmons"/>
    <s v="Madison"/>
    <s v="TN"/>
    <n v="4500"/>
    <s v="sommet center"/>
    <x v="13"/>
    <x v="1"/>
    <s v="2024-01-31"/>
    <n v="500"/>
    <n v="1781"/>
    <n v="41"/>
    <n v="3"/>
    <n v="21.79"/>
    <n v="154.21"/>
    <n v="132.42000000000002"/>
    <n v="132.42000000000002"/>
    <n v="6.077099586966499"/>
    <n v="2.2999999999999998"/>
    <n v="0.53"/>
    <n v="7.26"/>
    <n v="7.3170731707317069E-2"/>
    <s v="SCALE"/>
  </r>
  <r>
    <s v="quttiebree@yahoo.com"/>
    <s v="brandi"/>
    <s v="dixon"/>
    <s v="Ocala"/>
    <s v="FL"/>
    <n v="3852"/>
    <s v="marion house"/>
    <x v="11"/>
    <x v="1"/>
    <s v="2024-01-16"/>
    <n v="500"/>
    <n v="1043"/>
    <n v="15"/>
    <n v="0"/>
    <n v="6.89"/>
    <n v="0"/>
    <n v="-6.89"/>
    <n v="-6.89"/>
    <n v="-1"/>
    <n v="1.44"/>
    <n v="0.46"/>
    <n v="0"/>
    <n v="0"/>
    <s v="PAUSE"/>
  </r>
  <r>
    <s v="r.sharp_32@yahoo.com"/>
    <s v="roger"/>
    <s v="sharp"/>
    <s v="Blackwell"/>
    <s v="OK"/>
    <n v="3250"/>
    <s v="hmt inc"/>
    <x v="11"/>
    <x v="1"/>
    <s v="2024-01-24"/>
    <n v="400"/>
    <n v="1266"/>
    <n v="37"/>
    <n v="3"/>
    <n v="25.06"/>
    <n v="183.8"/>
    <n v="158.74"/>
    <n v="158.74"/>
    <n v="6.33439744612929"/>
    <n v="2.92"/>
    <n v="0.68"/>
    <n v="8.35"/>
    <n v="8.1081081081081086E-2"/>
    <s v="SCALE"/>
  </r>
  <r>
    <s v="aldbow1@hotmail.com"/>
    <s v="allan"/>
    <s v="bowermaster"/>
    <s v="Chambersburg"/>
    <s v="PA"/>
    <n v="2250"/>
    <s v="ppg industries"/>
    <x v="9"/>
    <x v="1"/>
    <s v="2024-01-19"/>
    <n v="1000"/>
    <n v="2028"/>
    <n v="62"/>
    <n v="1"/>
    <n v="29.72"/>
    <n v="49.81"/>
    <n v="20.090000000000003"/>
    <n v="20.090000000000003"/>
    <n v="0.6759757738896367"/>
    <n v="3.06"/>
    <n v="0.48"/>
    <n v="29.72"/>
    <n v="1.6129032258064516E-2"/>
    <s v="SCALE"/>
  </r>
  <r>
    <s v="stitchbabi@yahoo.com"/>
    <s v="candi"/>
    <s v="cadwell"/>
    <s v="Sacramento"/>
    <s v="CA"/>
    <n v="1516"/>
    <s v="ihss"/>
    <x v="3"/>
    <x v="1"/>
    <s v="2024-01-14"/>
    <n v="800"/>
    <n v="1799"/>
    <n v="52"/>
    <n v="0"/>
    <n v="38.97"/>
    <n v="0"/>
    <n v="-38.97"/>
    <n v="-38.97"/>
    <n v="-1"/>
    <n v="2.89"/>
    <n v="0.75"/>
    <n v="0"/>
    <n v="0"/>
    <s v="PAUSE"/>
  </r>
  <r>
    <s v="julieberry@gmail.com"/>
    <s v="julie"/>
    <s v="berry"/>
    <s v="Pflugerville"/>
    <s v="TX"/>
    <n v="1567"/>
    <s v="mr. clark's appliances"/>
    <x v="11"/>
    <x v="1"/>
    <s v="2024-01-15"/>
    <n v="300"/>
    <n v="1305"/>
    <n v="53"/>
    <n v="6"/>
    <n v="36.96"/>
    <n v="282.64999999999998"/>
    <n v="245.68999999999997"/>
    <n v="245.68999999999997"/>
    <n v="6.6474567099567086"/>
    <n v="4.0599999999999996"/>
    <n v="0.7"/>
    <n v="6.16"/>
    <n v="0.11320754716981132"/>
    <s v="SCALE"/>
  </r>
  <r>
    <s v="misscouch@gmail.com"/>
    <s v="shelby"/>
    <s v="couch"/>
    <s v="Rice"/>
    <s v="TX"/>
    <n v="1000"/>
    <s v="frank and seder"/>
    <x v="9"/>
    <x v="1"/>
    <s v="2024-01-01"/>
    <n v="600"/>
    <n v="2264"/>
    <n v="65"/>
    <n v="2"/>
    <n v="53.36"/>
    <n v="135.05000000000001"/>
    <n v="81.690000000000012"/>
    <n v="81.690000000000012"/>
    <n v="1.53092203898051"/>
    <n v="2.87"/>
    <n v="0.82"/>
    <n v="26.68"/>
    <n v="3.0769230769230771E-2"/>
    <s v="SCALE"/>
  </r>
  <r>
    <s v="a.knobloch@hotmail.com"/>
    <s v="michael"/>
    <s v="pettus"/>
    <s v="Trenton"/>
    <s v="OH"/>
    <n v="5000"/>
    <s v="norfolk southern rr"/>
    <x v="10"/>
    <x v="1"/>
    <s v="2024-01-18"/>
    <n v="700"/>
    <n v="1405"/>
    <n v="28"/>
    <n v="0"/>
    <n v="20.98"/>
    <n v="0"/>
    <n v="-20.98"/>
    <n v="-20.98"/>
    <n v="-1"/>
    <n v="1.99"/>
    <n v="0.75"/>
    <n v="0"/>
    <n v="0"/>
    <s v="PAUSE"/>
  </r>
  <r>
    <s v="trucker1055@hotmail.com"/>
    <s v="david"/>
    <s v="freeman"/>
    <s v="Manteca"/>
    <s v="CA"/>
    <n v="1500"/>
    <s v="centerline transportation"/>
    <x v="11"/>
    <x v="1"/>
    <s v="2024-01-25"/>
    <n v="1000"/>
    <n v="2178"/>
    <n v="85"/>
    <n v="0"/>
    <n v="35.07"/>
    <n v="0"/>
    <n v="-35.07"/>
    <n v="-35.07"/>
    <n v="-1"/>
    <n v="3.9"/>
    <n v="0.41"/>
    <n v="0"/>
    <n v="0"/>
    <s v="PAUSE"/>
  </r>
  <r>
    <s v="podzy27@yahoo.com"/>
    <s v="james"/>
    <s v="podzimek"/>
    <s v="Lees Summit"/>
    <s v="MO"/>
    <n v="1100"/>
    <s v="burlington northern"/>
    <x v="4"/>
    <x v="1"/>
    <s v="2024-01-19"/>
    <n v="700"/>
    <n v="2386"/>
    <n v="80"/>
    <n v="8"/>
    <n v="57.74"/>
    <n v="452.56"/>
    <n v="394.82"/>
    <n v="394.82"/>
    <n v="6.8378940076203669"/>
    <n v="3.35"/>
    <n v="0.72"/>
    <n v="7.22"/>
    <n v="0.1"/>
    <s v="SCALE"/>
  </r>
  <r>
    <s v="andycrouch@gmail.com"/>
    <s v="andy"/>
    <s v="crouch"/>
    <s v="Pittsburgh"/>
    <s v="PA"/>
    <n v="1500"/>
    <s v="libera"/>
    <x v="8"/>
    <x v="1"/>
    <s v="2024-01-17"/>
    <n v="500"/>
    <n v="1618"/>
    <n v="63"/>
    <n v="6"/>
    <n v="51.02"/>
    <n v="313.87"/>
    <n v="262.85000000000002"/>
    <n v="262.85000000000002"/>
    <n v="5.1519012152097217"/>
    <n v="3.89"/>
    <n v="0.81"/>
    <n v="8.5"/>
    <n v="9.5238095238095233E-2"/>
    <s v="SCALE"/>
  </r>
  <r>
    <s v="paul.wesselkamper@gmail.com"/>
    <s v="paul"/>
    <s v="wesselkamper"/>
    <s v="Loveland"/>
    <s v="OH"/>
    <n v="1500"/>
    <s v="klean rite"/>
    <x v="19"/>
    <x v="1"/>
    <s v="2024-01-31"/>
    <n v="800"/>
    <n v="1588"/>
    <n v="24"/>
    <n v="0"/>
    <n v="11.54"/>
    <n v="0"/>
    <n v="-11.54"/>
    <n v="-11.54"/>
    <n v="-1"/>
    <n v="1.51"/>
    <n v="0.48"/>
    <n v="0"/>
    <n v="0"/>
    <s v="PAUSE"/>
  </r>
  <r>
    <s v="belkisjhaveman@hotmail.com"/>
    <s v="belkis"/>
    <s v="haveman"/>
    <s v="Phoenix"/>
    <s v="AZ"/>
    <n v="2250"/>
    <s v="magna consulting"/>
    <x v="14"/>
    <x v="1"/>
    <s v="2024-01-25"/>
    <n v="300"/>
    <n v="2250"/>
    <n v="95"/>
    <n v="3"/>
    <n v="68.34"/>
    <n v="162.6"/>
    <n v="94.259999999999991"/>
    <n v="94.259999999999991"/>
    <n v="1.3792800702370498"/>
    <n v="4.22"/>
    <n v="0.72"/>
    <n v="22.78"/>
    <n v="3.1578947368421054E-2"/>
    <s v="SCALE"/>
  </r>
  <r>
    <s v="georgegreaves@gmail.com"/>
    <s v="george"/>
    <s v="greaves"/>
    <s v="Twentynine Pa"/>
    <s v="CA"/>
    <n v="2250"/>
    <s v="ejecta"/>
    <x v="4"/>
    <x v="1"/>
    <s v="2024-01-16"/>
    <n v="300"/>
    <n v="2369"/>
    <n v="46"/>
    <n v="1"/>
    <n v="20.18"/>
    <n v="73.41"/>
    <n v="53.23"/>
    <n v="53.23"/>
    <n v="2.6377601585728443"/>
    <n v="1.94"/>
    <n v="0.44"/>
    <n v="20.18"/>
    <n v="2.1739130434782608E-2"/>
    <s v="SCALE"/>
  </r>
  <r>
    <s v="dorothy287@hotmail.com"/>
    <s v="william"/>
    <s v="ziegler"/>
    <s v="Danville"/>
    <s v="IN"/>
    <n v="1900"/>
    <s v="nicepak"/>
    <x v="14"/>
    <x v="1"/>
    <s v="2024-01-08"/>
    <n v="700"/>
    <n v="1470"/>
    <n v="57"/>
    <n v="0"/>
    <n v="31.1"/>
    <n v="0"/>
    <n v="-31.1"/>
    <n v="-31.1"/>
    <n v="-1"/>
    <n v="3.88"/>
    <n v="0.55000000000000004"/>
    <n v="0"/>
    <n v="0"/>
    <s v="PAUSE"/>
  </r>
  <r>
    <s v="dtsweetheart34@yahoo.com"/>
    <s v="donna"/>
    <s v="tatum"/>
    <s v="Bolton"/>
    <s v="NC"/>
    <n v="2750"/>
    <s v="woodforest national bank"/>
    <x v="15"/>
    <x v="1"/>
    <s v="2024-01-16"/>
    <n v="300"/>
    <n v="2282"/>
    <n v="93"/>
    <n v="4"/>
    <n v="58.08"/>
    <n v="214.12"/>
    <n v="156.04000000000002"/>
    <n v="156.04000000000002"/>
    <n v="2.6866391184573009"/>
    <n v="4.08"/>
    <n v="0.62"/>
    <n v="14.52"/>
    <n v="4.3010752688172046E-2"/>
    <s v="SCALE"/>
  </r>
  <r>
    <s v="pchz1@yahoo.com"/>
    <s v="michelle"/>
    <s v="merriweather"/>
    <s v="Emelle"/>
    <s v="AL"/>
    <n v="1500"/>
    <s v="sumter co brd of ed"/>
    <x v="2"/>
    <x v="1"/>
    <s v="2024-01-11"/>
    <n v="800"/>
    <n v="2322"/>
    <n v="88"/>
    <n v="0"/>
    <n v="60.44"/>
    <n v="0"/>
    <n v="-60.44"/>
    <n v="-60.44"/>
    <n v="-1"/>
    <n v="3.79"/>
    <n v="0.69"/>
    <n v="0"/>
    <n v="0"/>
    <s v="PAUSE"/>
  </r>
  <r>
    <s v="vegan4jesus@hotmail.com"/>
    <s v="ethan"/>
    <s v="winter"/>
    <s v="Easton"/>
    <s v="PA"/>
    <n v="2250"/>
    <s v="golds gym"/>
    <x v="7"/>
    <x v="1"/>
    <s v="2024-01-03"/>
    <n v="400"/>
    <n v="637"/>
    <n v="20"/>
    <n v="0"/>
    <n v="13.05"/>
    <n v="0"/>
    <n v="-13.05"/>
    <n v="-13.05"/>
    <n v="-1"/>
    <n v="3.14"/>
    <n v="0.65"/>
    <n v="0"/>
    <n v="0"/>
    <s v="PAUSE"/>
  </r>
  <r>
    <s v="albertv@yahoo.com"/>
    <s v="albert"/>
    <s v="davis"/>
    <s v="Houston"/>
    <s v="TX"/>
    <n v="4500"/>
    <s v="american appliance"/>
    <x v="6"/>
    <x v="1"/>
    <s v="2024-01-19"/>
    <n v="100"/>
    <n v="2296"/>
    <n v="75"/>
    <n v="2"/>
    <n v="58.48"/>
    <n v="108.31"/>
    <n v="49.830000000000005"/>
    <n v="49.830000000000005"/>
    <n v="0.85208618331053365"/>
    <n v="3.27"/>
    <n v="0.78"/>
    <n v="29.24"/>
    <n v="2.6666666666666668E-2"/>
    <s v="SCALE"/>
  </r>
  <r>
    <s v="g666maiden@yahoo.com"/>
    <s v="greg"/>
    <s v="delucia"/>
    <s v="Waretown"/>
    <s v="NJ"/>
    <n v="2154"/>
    <s v="as hardware"/>
    <x v="17"/>
    <x v="1"/>
    <s v="2024-01-06"/>
    <n v="600"/>
    <n v="2261"/>
    <n v="80"/>
    <n v="1"/>
    <n v="58.22"/>
    <n v="66.28"/>
    <n v="8.0600000000000023"/>
    <n v="8.0600000000000023"/>
    <n v="0.13844039848849196"/>
    <n v="3.54"/>
    <n v="0.73"/>
    <n v="58.22"/>
    <n v="1.2500000000000001E-2"/>
    <s v="SCALE"/>
  </r>
  <r>
    <s v="quidents@hotmail.com"/>
    <s v="stephen"/>
    <s v="ortega"/>
    <s v="Pittsburgh"/>
    <s v="PA"/>
    <n v="2750"/>
    <s v="movie gallery"/>
    <x v="4"/>
    <x v="1"/>
    <s v="2024-01-18"/>
    <n v="500"/>
    <n v="794"/>
    <n v="34"/>
    <n v="2"/>
    <n v="24.85"/>
    <n v="116.43"/>
    <n v="91.580000000000013"/>
    <n v="91.580000000000013"/>
    <n v="3.6853118712273645"/>
    <n v="4.28"/>
    <n v="0.73"/>
    <n v="12.42"/>
    <n v="5.8823529411764705E-2"/>
    <s v="SCALE"/>
  </r>
  <r>
    <s v="shellie.powers@live.com"/>
    <s v="shellie"/>
    <s v="powers"/>
    <s v="Beaverton"/>
    <s v="OR"/>
    <n v="2250"/>
    <s v="tuality healthcare"/>
    <x v="11"/>
    <x v="1"/>
    <s v="2024-01-19"/>
    <n v="700"/>
    <n v="1579"/>
    <n v="58"/>
    <n v="4"/>
    <n v="35.369999999999997"/>
    <n v="179.33"/>
    <n v="143.96"/>
    <n v="143.96"/>
    <n v="4.0701159174441619"/>
    <n v="3.67"/>
    <n v="0.61"/>
    <n v="8.84"/>
    <n v="6.8965517241379309E-2"/>
    <s v="SCALE"/>
  </r>
  <r>
    <s v="michellh@hotmail.com"/>
    <s v="michell"/>
    <s v="anderson"/>
    <s v="columbus"/>
    <s v="OH"/>
    <n v="1525"/>
    <s v="market basket"/>
    <x v="13"/>
    <x v="1"/>
    <s v="2024-01-07"/>
    <n v="600"/>
    <n v="2145"/>
    <n v="96"/>
    <n v="4"/>
    <n v="78.37"/>
    <n v="174.38"/>
    <n v="96.009999999999991"/>
    <n v="96.009999999999991"/>
    <n v="1.225086129896644"/>
    <n v="4.4800000000000004"/>
    <n v="0.82"/>
    <n v="19.59"/>
    <n v="4.1666666666666664E-2"/>
    <s v="SCALE"/>
  </r>
  <r>
    <s v="tracysrendon@hotmail.com"/>
    <s v="tracy"/>
    <s v="rendon"/>
    <s v="ontario"/>
    <s v="CA"/>
    <n v="2750"/>
    <s v="creative wealth management"/>
    <x v="10"/>
    <x v="1"/>
    <s v="2024-01-16"/>
    <n v="200"/>
    <n v="1944"/>
    <n v="62"/>
    <n v="2"/>
    <n v="39.24"/>
    <n v="104.56"/>
    <n v="65.319999999999993"/>
    <n v="65.319999999999993"/>
    <n v="1.6646279306829763"/>
    <n v="3.19"/>
    <n v="0.63"/>
    <n v="19.62"/>
    <n v="3.2258064516129031E-2"/>
    <s v="SCALE"/>
  </r>
  <r>
    <s v="shatle@yahoo.com"/>
    <s v="rachel"/>
    <s v="ouellette"/>
    <s v="Cleveland"/>
    <s v="OH"/>
    <n v="2250"/>
    <s v="tianguis"/>
    <x v="11"/>
    <x v="1"/>
    <s v="2024-01-10"/>
    <n v="500"/>
    <n v="1260"/>
    <n v="34"/>
    <n v="0"/>
    <n v="27.83"/>
    <n v="0"/>
    <n v="-27.83"/>
    <n v="-27.83"/>
    <n v="-1"/>
    <n v="2.7"/>
    <n v="0.82"/>
    <n v="0"/>
    <n v="0"/>
    <s v="PAUSE"/>
  </r>
  <r>
    <s v="nothen@gmail.com"/>
    <s v="richard"/>
    <s v="fitzpatrick"/>
    <s v="Wichita"/>
    <s v="KS"/>
    <n v="915"/>
    <s v="red bears tavern"/>
    <x v="18"/>
    <x v="1"/>
    <s v="2024-01-19"/>
    <n v="800"/>
    <n v="1534"/>
    <n v="27"/>
    <n v="0"/>
    <n v="11.27"/>
    <n v="0"/>
    <n v="-11.27"/>
    <n v="-11.27"/>
    <n v="-1"/>
    <n v="1.76"/>
    <n v="0.42"/>
    <n v="0"/>
    <n v="0"/>
    <s v="PAUSE"/>
  </r>
  <r>
    <s v="myrtlekimbler@hotmail.com"/>
    <s v="myrtle"/>
    <s v="kimbler"/>
    <s v="Zelienople"/>
    <s v="PA"/>
    <n v="1706"/>
    <s v="argus tapes &amp; records"/>
    <x v="10"/>
    <x v="1"/>
    <s v="2024-01-17"/>
    <n v="500"/>
    <n v="1931"/>
    <n v="53"/>
    <n v="4"/>
    <n v="29.35"/>
    <n v="205.1"/>
    <n v="175.75"/>
    <n v="175.75"/>
    <n v="5.9880749574105616"/>
    <n v="2.74"/>
    <n v="0.55000000000000004"/>
    <n v="7.34"/>
    <n v="7.5471698113207544E-2"/>
    <s v="SCALE"/>
  </r>
  <r>
    <s v="leoneanderson@gmail.com"/>
    <s v="leon"/>
    <s v="anderson"/>
    <s v="Harborcreek"/>
    <s v="PA"/>
    <n v="1600"/>
    <s v="big d supermarkets"/>
    <x v="15"/>
    <x v="1"/>
    <s v="2024-01-05"/>
    <n v="400"/>
    <n v="1952"/>
    <n v="85"/>
    <n v="2"/>
    <n v="71.11"/>
    <n v="87.51"/>
    <n v="16.400000000000006"/>
    <n v="16.400000000000006"/>
    <n v="0.23062860357193091"/>
    <n v="4.3499999999999996"/>
    <n v="0.84"/>
    <n v="35.56"/>
    <n v="2.3529411764705882E-2"/>
    <s v="SCALE"/>
  </r>
  <r>
    <s v="randysfrederick@gmail.com"/>
    <s v="randy"/>
    <s v="frederick"/>
    <s v="Opa Locka"/>
    <s v="FL"/>
    <n v="4500"/>
    <s v="penn fruit"/>
    <x v="19"/>
    <x v="1"/>
    <s v="2024-01-10"/>
    <n v="800"/>
    <n v="2179"/>
    <n v="73"/>
    <n v="0"/>
    <n v="58.88"/>
    <n v="0"/>
    <n v="-58.88"/>
    <n v="-58.88"/>
    <n v="-1"/>
    <n v="3.35"/>
    <n v="0.81"/>
    <n v="0"/>
    <n v="0"/>
    <s v="PAUSE"/>
  </r>
  <r>
    <s v="bankroll76@gmail.com"/>
    <s v="ashley"/>
    <s v="bolton"/>
    <s v="Vallejo"/>
    <s v="CA"/>
    <n v="2200"/>
    <s v="napaolympia"/>
    <x v="12"/>
    <x v="1"/>
    <s v="2024-01-13"/>
    <n v="600"/>
    <n v="1167"/>
    <n v="19"/>
    <n v="0"/>
    <n v="8.44"/>
    <n v="0"/>
    <n v="-8.44"/>
    <n v="-8.44"/>
    <n v="-1"/>
    <n v="1.63"/>
    <n v="0.44"/>
    <n v="0"/>
    <n v="0"/>
    <s v="PAUSE"/>
  </r>
  <r>
    <s v="leoper825@hotmail.com"/>
    <s v="wanda"/>
    <s v="simpson"/>
    <s v="Canton"/>
    <s v="OH"/>
    <n v="3750"/>
    <s v="knox lumber"/>
    <x v="19"/>
    <x v="1"/>
    <s v="2024-01-13"/>
    <n v="800"/>
    <n v="1776"/>
    <n v="35"/>
    <n v="0"/>
    <n v="27.95"/>
    <n v="0"/>
    <n v="-27.95"/>
    <n v="-27.95"/>
    <n v="-1"/>
    <n v="1.97"/>
    <n v="0.8"/>
    <n v="0"/>
    <n v="0"/>
    <s v="PAUSE"/>
  </r>
  <r>
    <s v="cmp2280@yahoo.com"/>
    <s v="cherie"/>
    <s v="pettiford"/>
    <s v="Raleigh"/>
    <s v="NC"/>
    <n v="4500"/>
    <s v="east millbrook middle school"/>
    <x v="14"/>
    <x v="1"/>
    <s v="2024-01-08"/>
    <n v="800"/>
    <n v="1320"/>
    <n v="24"/>
    <n v="0"/>
    <n v="16.87"/>
    <n v="0"/>
    <n v="-16.87"/>
    <n v="-16.87"/>
    <n v="-1"/>
    <n v="1.82"/>
    <n v="0.7"/>
    <n v="0"/>
    <n v="0"/>
    <s v="PAUSE"/>
  </r>
  <r>
    <s v="pasadena14@cox.net"/>
    <s v="randall"/>
    <s v="oldaker"/>
    <s v="Millersville"/>
    <s v="MD"/>
    <n v="1500"/>
    <s v="turkey livehaul"/>
    <x v="19"/>
    <x v="1"/>
    <s v="2024-01-24"/>
    <n v="100"/>
    <n v="901"/>
    <n v="20"/>
    <n v="2"/>
    <n v="11.73"/>
    <n v="118.29"/>
    <n v="106.56"/>
    <n v="106.56"/>
    <n v="9.0843989769820972"/>
    <n v="2.2200000000000002"/>
    <n v="0.59"/>
    <n v="5.86"/>
    <n v="0.1"/>
    <s v="SCALE"/>
  </r>
  <r>
    <s v="chazzysangel6@aol.com"/>
    <s v="nicole"/>
    <s v="duncan"/>
    <s v="Akron"/>
    <s v="OH"/>
    <n v="2250"/>
    <s v="duncanexcavating"/>
    <x v="12"/>
    <x v="1"/>
    <s v="2024-01-17"/>
    <n v="400"/>
    <n v="1463"/>
    <n v="28"/>
    <n v="0"/>
    <n v="16.04"/>
    <n v="0"/>
    <n v="-16.04"/>
    <n v="-16.04"/>
    <n v="-1"/>
    <n v="1.91"/>
    <n v="0.56999999999999995"/>
    <n v="0"/>
    <n v="0"/>
    <s v="PAUSE"/>
  </r>
  <r>
    <s v="damienmatthews@gmail.com"/>
    <s v="damien"/>
    <s v="matthews"/>
    <s v="Los Angeles"/>
    <s v="CA"/>
    <n v="3400"/>
    <s v="express merchant service"/>
    <x v="9"/>
    <x v="1"/>
    <s v="2024-01-30"/>
    <n v="100"/>
    <n v="2291"/>
    <n v="41"/>
    <n v="0"/>
    <n v="21.58"/>
    <n v="0"/>
    <n v="-21.58"/>
    <n v="-21.58"/>
    <n v="-1"/>
    <n v="1.79"/>
    <n v="0.53"/>
    <n v="0"/>
    <n v="0"/>
    <s v="PAUSE"/>
  </r>
  <r>
    <s v="brittani@hotmail.com"/>
    <s v="brittani"/>
    <s v="garcia"/>
    <s v="Cleveland"/>
    <s v="OH"/>
    <n v="2650"/>
    <s v="children's palace"/>
    <x v="15"/>
    <x v="1"/>
    <s v="2024-01-05"/>
    <n v="300"/>
    <n v="2103"/>
    <n v="36"/>
    <n v="1"/>
    <n v="26.85"/>
    <n v="66.16"/>
    <n v="39.309999999999995"/>
    <n v="39.309999999999995"/>
    <n v="1.4640595903165734"/>
    <n v="1.71"/>
    <n v="0.75"/>
    <n v="26.85"/>
    <n v="2.7777777777777776E-2"/>
    <s v="SCALE"/>
  </r>
  <r>
    <s v="idel1966@yahoo.com"/>
    <s v="steven"/>
    <s v="robinson"/>
    <s v="San Rafael"/>
    <s v="CA"/>
    <n v="1500"/>
    <s v="hechinger"/>
    <x v="6"/>
    <x v="1"/>
    <s v="2024-01-22"/>
    <n v="1000"/>
    <n v="1442"/>
    <n v="22"/>
    <n v="2"/>
    <n v="14.93"/>
    <n v="146.29"/>
    <n v="131.35999999999999"/>
    <n v="131.35999999999999"/>
    <n v="8.7983924983255175"/>
    <n v="1.53"/>
    <n v="0.68"/>
    <n v="7.46"/>
    <n v="9.0909090909090912E-2"/>
    <s v="SCALE"/>
  </r>
  <r>
    <s v="baisley@hotmail.com"/>
    <s v="helen"/>
    <s v="baisley"/>
    <s v="Dallas"/>
    <s v="TX"/>
    <n v="3800"/>
    <s v="destiny realty"/>
    <x v="13"/>
    <x v="1"/>
    <s v="2024-01-12"/>
    <n v="700"/>
    <n v="1448"/>
    <n v="53"/>
    <n v="1"/>
    <n v="33.049999999999997"/>
    <n v="60.83"/>
    <n v="27.78"/>
    <n v="27.78"/>
    <n v="0.84054462934947061"/>
    <n v="3.66"/>
    <n v="0.62"/>
    <n v="33.049999999999997"/>
    <n v="1.8867924528301886E-2"/>
    <s v="SCALE"/>
  </r>
  <r>
    <s v="dummer@hotmail.com"/>
    <s v="barbara"/>
    <s v="dummer"/>
    <s v="San Jose"/>
    <s v="CA"/>
    <n v="1700"/>
    <s v="team designers and associates"/>
    <x v="11"/>
    <x v="1"/>
    <s v="2024-01-22"/>
    <n v="1000"/>
    <n v="556"/>
    <n v="9"/>
    <n v="0"/>
    <n v="5.24"/>
    <n v="0"/>
    <n v="-5.24"/>
    <n v="-5.24"/>
    <n v="-1"/>
    <n v="1.62"/>
    <n v="0.57999999999999996"/>
    <n v="0"/>
    <n v="0"/>
    <s v="PAUSE"/>
  </r>
  <r>
    <s v="everettg@gmail.com"/>
    <s v="everett"/>
    <s v="thompson"/>
    <s v="Durham"/>
    <s v="NC"/>
    <n v="1100"/>
    <s v="life map planners"/>
    <x v="10"/>
    <x v="1"/>
    <s v="2024-01-08"/>
    <n v="100"/>
    <n v="819"/>
    <n v="32"/>
    <n v="0"/>
    <n v="15.84"/>
    <n v="0"/>
    <n v="-15.84"/>
    <n v="-15.84"/>
    <n v="-1"/>
    <n v="3.91"/>
    <n v="0.5"/>
    <n v="0"/>
    <n v="0"/>
    <s v="PAUSE"/>
  </r>
  <r>
    <s v="jweic59532@yahoo.com"/>
    <s v="julie"/>
    <s v="phillips"/>
    <s v="Joppa"/>
    <s v="MD"/>
    <n v="4500"/>
    <s v="johns hopkins health systen"/>
    <x v="0"/>
    <x v="1"/>
    <s v="2024-01-14"/>
    <n v="600"/>
    <n v="1246"/>
    <n v="19"/>
    <n v="1"/>
    <n v="12.87"/>
    <n v="36.44"/>
    <n v="23.57"/>
    <n v="23.57"/>
    <n v="1.8313908313908316"/>
    <n v="1.52"/>
    <n v="0.68"/>
    <n v="12.87"/>
    <n v="5.2631578947368418E-2"/>
    <s v="SCALE"/>
  </r>
  <r>
    <s v="harwell@hotmail.com"/>
    <s v="christine"/>
    <s v="harwell"/>
    <s v="Chicago"/>
    <s v="IL"/>
    <n v="1100"/>
    <s v="mission realty"/>
    <x v="18"/>
    <x v="1"/>
    <s v="2024-01-26"/>
    <n v="300"/>
    <n v="1752"/>
    <n v="65"/>
    <n v="0"/>
    <n v="46.42"/>
    <n v="0"/>
    <n v="-46.42"/>
    <n v="-46.42"/>
    <n v="-1"/>
    <n v="3.71"/>
    <n v="0.71"/>
    <n v="0"/>
    <n v="0"/>
    <s v="PAUSE"/>
  </r>
  <r>
    <s v="timothyabell@yahoo.com"/>
    <s v="timothy"/>
    <s v="bell"/>
    <s v="Chrisney"/>
    <s v="IN"/>
    <n v="1900"/>
    <s v="grass roots yard services"/>
    <x v="3"/>
    <x v="1"/>
    <s v="2024-01-23"/>
    <n v="1000"/>
    <n v="1071"/>
    <n v="23"/>
    <n v="0"/>
    <n v="16.59"/>
    <n v="0"/>
    <n v="-16.59"/>
    <n v="-16.59"/>
    <n v="-1"/>
    <n v="2.15"/>
    <n v="0.72"/>
    <n v="0"/>
    <n v="0"/>
    <s v="PAUSE"/>
  </r>
  <r>
    <s v="suls1960@hotmail.com"/>
    <s v="denise"/>
    <s v="kelly"/>
    <s v="Orlando"/>
    <s v="FL"/>
    <n v="4000"/>
    <s v="excella"/>
    <x v="13"/>
    <x v="1"/>
    <s v="2024-01-07"/>
    <n v="1000"/>
    <n v="2252"/>
    <n v="62"/>
    <n v="5"/>
    <n v="52.33"/>
    <n v="372.2"/>
    <n v="319.87"/>
    <n v="319.87"/>
    <n v="6.1125549398050838"/>
    <n v="2.75"/>
    <n v="0.84"/>
    <n v="10.47"/>
    <n v="8.0645161290322578E-2"/>
    <s v="SCALE"/>
  </r>
  <r>
    <s v="michellecriddle@gmail.com"/>
    <s v="michelle"/>
    <s v="riddle"/>
    <s v="Runnemede"/>
    <s v="NJ"/>
    <n v="4333"/>
    <s v="magna solution"/>
    <x v="0"/>
    <x v="1"/>
    <s v="2024-01-21"/>
    <n v="600"/>
    <n v="2192"/>
    <n v="85"/>
    <n v="0"/>
    <n v="52.61"/>
    <n v="0"/>
    <n v="-52.61"/>
    <n v="-52.61"/>
    <n v="-1"/>
    <n v="3.88"/>
    <n v="0.62"/>
    <n v="0"/>
    <n v="0"/>
    <s v="PAUSE"/>
  </r>
  <r>
    <s v="willardk@gmail.com"/>
    <s v="willard"/>
    <s v="melo"/>
    <s v="Phoenix"/>
    <s v="AZ"/>
    <n v="1500"/>
    <s v="plan smart"/>
    <x v="3"/>
    <x v="1"/>
    <s v="2024-01-25"/>
    <n v="200"/>
    <n v="1179"/>
    <n v="25"/>
    <n v="1"/>
    <n v="19.72"/>
    <n v="39.619999999999997"/>
    <n v="19.899999999999999"/>
    <n v="19.899999999999999"/>
    <n v="1.0091277890466532"/>
    <n v="2.12"/>
    <n v="0.79"/>
    <n v="19.72"/>
    <n v="0.04"/>
    <s v="SCALE"/>
  </r>
  <r>
    <s v="tonianaomi@gmail.com"/>
    <s v="tonia"/>
    <s v="munroe"/>
    <s v="Inverness"/>
    <s v="FL"/>
    <n v="3750"/>
    <s v="branch banking and trust co"/>
    <x v="3"/>
    <x v="1"/>
    <s v="2024-01-14"/>
    <n v="200"/>
    <n v="2088"/>
    <n v="55"/>
    <n v="1"/>
    <n v="40.07"/>
    <n v="51.81"/>
    <n v="11.740000000000002"/>
    <n v="11.740000000000002"/>
    <n v="0.29298727227352139"/>
    <n v="2.63"/>
    <n v="0.73"/>
    <n v="40.07"/>
    <n v="1.8181818181818181E-2"/>
    <s v="SCALE"/>
  </r>
  <r>
    <s v="uppong@gmail.com"/>
    <s v="linda"/>
    <s v="gaylor"/>
    <s v="Charleston"/>
    <s v="IL"/>
    <n v="2750"/>
    <s v="silo"/>
    <x v="9"/>
    <x v="1"/>
    <s v="2024-01-03"/>
    <n v="100"/>
    <n v="1211"/>
    <n v="27"/>
    <n v="0"/>
    <n v="13.98"/>
    <n v="0"/>
    <n v="-13.98"/>
    <n v="-13.98"/>
    <n v="-1"/>
    <n v="2.23"/>
    <n v="0.52"/>
    <n v="0"/>
    <n v="0"/>
    <s v="PAUSE"/>
  </r>
  <r>
    <s v="lakia25@aol.com"/>
    <s v="lakia"/>
    <s v="crawford"/>
    <s v="Philadelphia"/>
    <s v="PA"/>
    <n v="2250"/>
    <s v="usairways"/>
    <x v="18"/>
    <x v="1"/>
    <s v="2024-01-24"/>
    <n v="800"/>
    <n v="883"/>
    <n v="21"/>
    <n v="0"/>
    <n v="14.67"/>
    <n v="0"/>
    <n v="-14.67"/>
    <n v="-14.67"/>
    <n v="-1"/>
    <n v="2.38"/>
    <n v="0.7"/>
    <n v="0"/>
    <n v="0"/>
    <s v="PAUSE"/>
  </r>
  <r>
    <s v="jessica.frerich@yahoo.com"/>
    <s v="jessica"/>
    <s v="frerich"/>
    <s v="San Antonio"/>
    <s v="TX"/>
    <n v="2750"/>
    <s v="safd"/>
    <x v="9"/>
    <x v="1"/>
    <s v="2024-01-25"/>
    <n v="100"/>
    <n v="1800"/>
    <n v="80"/>
    <n v="2"/>
    <n v="51.01"/>
    <n v="107.99"/>
    <n v="56.98"/>
    <n v="56.98"/>
    <n v="1.117035875318565"/>
    <n v="4.4400000000000004"/>
    <n v="0.64"/>
    <n v="25.5"/>
    <n v="2.5000000000000001E-2"/>
    <s v="SCALE"/>
  </r>
  <r>
    <s v="paris198324@gmail.com"/>
    <s v="pariseanne"/>
    <s v="cohen"/>
    <s v="Compton"/>
    <s v="CA"/>
    <n v="1700"/>
    <s v="wells fargo bank na"/>
    <x v="6"/>
    <x v="1"/>
    <s v="2024-01-28"/>
    <n v="400"/>
    <n v="525"/>
    <n v="8"/>
    <n v="1"/>
    <n v="5.94"/>
    <n v="37.32"/>
    <n v="31.38"/>
    <n v="31.38"/>
    <n v="5.282828282828282"/>
    <n v="1.52"/>
    <n v="0.74"/>
    <n v="5.94"/>
    <n v="0.125"/>
    <s v="SCALE"/>
  </r>
  <r>
    <s v="zggordon1@gmail.com"/>
    <s v="gloriee"/>
    <s v="bauford"/>
    <s v="Pontiac"/>
    <s v="MI"/>
    <n v="3250"/>
    <s v="storage incorporatio"/>
    <x v="11"/>
    <x v="1"/>
    <s v="2024-01-14"/>
    <n v="600"/>
    <n v="1235"/>
    <n v="33"/>
    <n v="3"/>
    <n v="17.91"/>
    <n v="112.79"/>
    <n v="94.88000000000001"/>
    <n v="94.88000000000001"/>
    <n v="5.2975991066443333"/>
    <n v="2.67"/>
    <n v="0.54"/>
    <n v="5.97"/>
    <n v="9.0909090909090912E-2"/>
    <s v="SCALE"/>
  </r>
  <r>
    <s v="cassandraljones@yahoo.com"/>
    <s v="cassandra"/>
    <s v="jones"/>
    <s v="Cleveland"/>
    <s v="OH"/>
    <n v="4767"/>
    <s v="embassy suites"/>
    <x v="13"/>
    <x v="1"/>
    <s v="2024-01-25"/>
    <n v="700"/>
    <n v="1801"/>
    <n v="72"/>
    <n v="7"/>
    <n v="41.45"/>
    <n v="403.94"/>
    <n v="362.49"/>
    <n v="362.49"/>
    <n v="8.7452352231604333"/>
    <n v="4"/>
    <n v="0.57999999999999996"/>
    <n v="5.92"/>
    <n v="9.7222222222222224E-2"/>
    <s v="SCALE"/>
  </r>
  <r>
    <s v="ajm736@gmail.com"/>
    <s v="andrew"/>
    <s v="myers"/>
    <s v="Corpus Christ"/>
    <s v="TX"/>
    <n v="3250"/>
    <s v="ross"/>
    <x v="16"/>
    <x v="1"/>
    <s v="2024-01-14"/>
    <n v="300"/>
    <n v="1089"/>
    <n v="19"/>
    <n v="0"/>
    <n v="10.16"/>
    <n v="0"/>
    <n v="-10.16"/>
    <n v="-10.16"/>
    <n v="-1"/>
    <n v="1.74"/>
    <n v="0.53"/>
    <n v="0"/>
    <n v="0"/>
    <s v="PAUSE"/>
  </r>
  <r>
    <s v="bauermsr@aol.com"/>
    <s v="john"/>
    <s v="bauer"/>
    <s v="Sandusky"/>
    <s v="OH"/>
    <n v="1300"/>
    <s v="wilbert plastics"/>
    <x v="9"/>
    <x v="1"/>
    <s v="2024-01-11"/>
    <n v="100"/>
    <n v="2348"/>
    <n v="57"/>
    <n v="6"/>
    <n v="45.19"/>
    <n v="380.43"/>
    <n v="335.24"/>
    <n v="335.24"/>
    <n v="7.418455410489047"/>
    <n v="2.4300000000000002"/>
    <n v="0.79"/>
    <n v="7.53"/>
    <n v="0.10526315789473684"/>
    <s v="SCALE"/>
  </r>
  <r>
    <s v="seleta.harvey@gmail.com"/>
    <s v="seleta"/>
    <s v="harvey"/>
    <s v="Williamstown"/>
    <s v="NJ"/>
    <n v="1350"/>
    <s v="xerox"/>
    <x v="18"/>
    <x v="1"/>
    <s v="2024-01-18"/>
    <n v="200"/>
    <n v="944"/>
    <n v="22"/>
    <n v="2"/>
    <n v="18.64"/>
    <n v="111.3"/>
    <n v="92.66"/>
    <n v="92.66"/>
    <n v="4.9710300429184544"/>
    <n v="2.33"/>
    <n v="0.85"/>
    <n v="9.32"/>
    <n v="9.0909090909090912E-2"/>
    <s v="SCALE"/>
  </r>
  <r>
    <s v="abtd81@gmail.com"/>
    <s v="antonio"/>
    <s v="baker"/>
    <s v="Saint Louis"/>
    <s v="MO"/>
    <n v="2500"/>
    <s v="hostessbrands"/>
    <x v="10"/>
    <x v="1"/>
    <s v="2024-01-12"/>
    <n v="600"/>
    <n v="1966"/>
    <n v="61"/>
    <n v="2"/>
    <n v="38.159999999999997"/>
    <n v="98.03"/>
    <n v="59.870000000000005"/>
    <n v="59.870000000000005"/>
    <n v="1.5689203354297696"/>
    <n v="3.1"/>
    <n v="0.63"/>
    <n v="19.079999999999998"/>
    <n v="3.2786885245901641E-2"/>
    <s v="SCALE"/>
  </r>
  <r>
    <s v="ndebbie12@yahoo.com"/>
    <s v="debbie"/>
    <s v="neal"/>
    <s v="Hartford"/>
    <s v="AL"/>
    <n v="1500"/>
    <s v="samc"/>
    <x v="2"/>
    <x v="1"/>
    <s v="2024-01-20"/>
    <n v="300"/>
    <n v="1243"/>
    <n v="32"/>
    <n v="3"/>
    <n v="23.43"/>
    <n v="151.87"/>
    <n v="128.44"/>
    <n v="128.44"/>
    <n v="5.4818608621425522"/>
    <n v="2.57"/>
    <n v="0.73"/>
    <n v="7.81"/>
    <n v="9.375E-2"/>
    <s v="SCALE"/>
  </r>
  <r>
    <s v="doc003@live.com"/>
    <s v="bryan"/>
    <s v="myers"/>
    <s v="Conroe"/>
    <s v="TX"/>
    <n v="1842"/>
    <s v="myers o and p"/>
    <x v="3"/>
    <x v="1"/>
    <s v="2024-01-23"/>
    <n v="300"/>
    <n v="1986"/>
    <n v="37"/>
    <n v="0"/>
    <n v="19.12"/>
    <n v="0"/>
    <n v="-19.12"/>
    <n v="-19.12"/>
    <n v="-1"/>
    <n v="1.86"/>
    <n v="0.52"/>
    <n v="0"/>
    <n v="0"/>
    <s v="PAUSE"/>
  </r>
  <r>
    <s v="whitee1959@yahoo.com"/>
    <s v="erin"/>
    <s v="white"/>
    <s v="Natchitoches"/>
    <s v="LA"/>
    <n v="1250"/>
    <s v="stine lumber"/>
    <x v="4"/>
    <x v="1"/>
    <s v="2024-01-13"/>
    <n v="200"/>
    <n v="1254"/>
    <n v="56"/>
    <n v="4"/>
    <n v="30.51"/>
    <n v="266.04000000000002"/>
    <n v="235.53000000000003"/>
    <n v="235.53000000000003"/>
    <n v="7.7197640117994109"/>
    <n v="4.47"/>
    <n v="0.54"/>
    <n v="7.63"/>
    <n v="7.1428571428571425E-2"/>
    <s v="SCALE"/>
  </r>
  <r>
    <s v="dh2112@gmail.com"/>
    <s v="david"/>
    <s v="stidham"/>
    <s v="Olathe"/>
    <s v="KS"/>
    <n v="2156"/>
    <s v="hy-vee"/>
    <x v="2"/>
    <x v="1"/>
    <s v="2024-01-29"/>
    <n v="700"/>
    <n v="1551"/>
    <n v="26"/>
    <n v="0"/>
    <n v="15.43"/>
    <n v="0"/>
    <n v="-15.43"/>
    <n v="-15.43"/>
    <n v="-1"/>
    <n v="1.68"/>
    <n v="0.59"/>
    <n v="0"/>
    <n v="0"/>
    <s v="PAUSE"/>
  </r>
  <r>
    <s v="baldo8@aol.com"/>
    <s v="juan"/>
    <s v="tejeda"/>
    <s v="San Antonio"/>
    <s v="TX"/>
    <n v="3023"/>
    <s v="neisd"/>
    <x v="10"/>
    <x v="1"/>
    <s v="2024-01-28"/>
    <n v="200"/>
    <n v="983"/>
    <n v="27"/>
    <n v="0"/>
    <n v="19.28"/>
    <n v="0"/>
    <n v="-19.28"/>
    <n v="-19.28"/>
    <n v="-1"/>
    <n v="2.75"/>
    <n v="0.71"/>
    <n v="0"/>
    <n v="0"/>
    <s v="PAUSE"/>
  </r>
  <r>
    <s v="flemingt1@yahoo.com"/>
    <s v="troy"/>
    <s v="fleming"/>
    <s v="Philadelphia"/>
    <s v="PA"/>
    <n v="3250"/>
    <s v="western and southern financial"/>
    <x v="4"/>
    <x v="1"/>
    <s v="2024-01-31"/>
    <n v="800"/>
    <n v="1187"/>
    <n v="23"/>
    <n v="0"/>
    <n v="11"/>
    <n v="0"/>
    <n v="-11"/>
    <n v="-11"/>
    <n v="-1"/>
    <n v="1.94"/>
    <n v="0.48"/>
    <n v="0"/>
    <n v="0"/>
    <s v="PAUSE"/>
  </r>
  <r>
    <s v="amo_buttefly_22@yahoo.com"/>
    <s v="amber"/>
    <s v="osgood"/>
    <s v="Saint Marys"/>
    <s v="PA"/>
    <n v="1500"/>
    <s v="elk haven"/>
    <x v="7"/>
    <x v="1"/>
    <s v="2024-01-05"/>
    <n v="300"/>
    <n v="636"/>
    <n v="13"/>
    <n v="0"/>
    <n v="7.12"/>
    <n v="0"/>
    <n v="-7.12"/>
    <n v="-7.12"/>
    <n v="-1"/>
    <n v="2.04"/>
    <n v="0.55000000000000004"/>
    <n v="0"/>
    <n v="0"/>
    <s v="PAUSE"/>
  </r>
  <r>
    <s v="krupbridge0@gmail.com"/>
    <s v="bridget"/>
    <s v="krupczak"/>
    <s v="Missoula"/>
    <s v="MT"/>
    <n v="3000"/>
    <s v="dr ed mcgreevey"/>
    <x v="5"/>
    <x v="1"/>
    <s v="2024-01-28"/>
    <n v="800"/>
    <n v="2256"/>
    <n v="50"/>
    <n v="0"/>
    <n v="40.08"/>
    <n v="0"/>
    <n v="-40.08"/>
    <n v="-40.08"/>
    <n v="-1"/>
    <n v="2.2200000000000002"/>
    <n v="0.8"/>
    <n v="0"/>
    <n v="0"/>
    <s v="PAUSE"/>
  </r>
  <r>
    <s v="rn_rx@yahoo.com"/>
    <s v="jody"/>
    <s v="gunn"/>
    <s v="Crewe"/>
    <s v="VA"/>
    <n v="4600"/>
    <s v="american service corp"/>
    <x v="19"/>
    <x v="1"/>
    <s v="2024-01-21"/>
    <n v="600"/>
    <n v="1840"/>
    <n v="47"/>
    <n v="1"/>
    <n v="35.1"/>
    <n v="59.24"/>
    <n v="24.14"/>
    <n v="24.14"/>
    <n v="0.68774928774928779"/>
    <n v="2.5499999999999998"/>
    <n v="0.75"/>
    <n v="35.1"/>
    <n v="2.1276595744680851E-2"/>
    <s v="SCALE"/>
  </r>
  <r>
    <s v="britneygrya31588@yahoo.com"/>
    <s v="britney"/>
    <s v="gray"/>
    <s v="Cleveland"/>
    <s v="OH"/>
    <n v="3000"/>
    <s v="amerimark direct"/>
    <x v="18"/>
    <x v="1"/>
    <s v="2024-01-13"/>
    <n v="1000"/>
    <n v="1315"/>
    <n v="22"/>
    <n v="1"/>
    <n v="13.8"/>
    <n v="51.83"/>
    <n v="38.03"/>
    <n v="38.03"/>
    <n v="2.7557971014492755"/>
    <n v="1.67"/>
    <n v="0.63"/>
    <n v="13.8"/>
    <n v="4.5454545454545456E-2"/>
    <s v="SCALE"/>
  </r>
  <r>
    <s v="jasakwabondo@yahoo.com"/>
    <s v="michael"/>
    <s v="wachianga"/>
    <s v="Dallas"/>
    <s v="TX"/>
    <n v="3100"/>
    <s v="secure solutions"/>
    <x v="8"/>
    <x v="1"/>
    <s v="2024-01-03"/>
    <n v="500"/>
    <n v="1148"/>
    <n v="36"/>
    <n v="1"/>
    <n v="19.64"/>
    <n v="46.12"/>
    <n v="26.479999999999997"/>
    <n v="26.479999999999997"/>
    <n v="1.3482688391038695"/>
    <n v="3.14"/>
    <n v="0.55000000000000004"/>
    <n v="19.64"/>
    <n v="2.7777777777777776E-2"/>
    <s v="SCALE"/>
  </r>
  <r>
    <s v="vargasalma01@gmail.com"/>
    <s v="alma"/>
    <s v="vargas"/>
    <s v="Waukegan"/>
    <s v="IL"/>
    <n v="1300"/>
    <s v="coleman cable inc"/>
    <x v="11"/>
    <x v="1"/>
    <s v="2024-01-09"/>
    <n v="300"/>
    <n v="1537"/>
    <n v="31"/>
    <n v="3"/>
    <n v="25.08"/>
    <n v="185.44"/>
    <n v="160.36000000000001"/>
    <n v="160.36000000000001"/>
    <n v="6.3939393939393945"/>
    <n v="2.02"/>
    <n v="0.81"/>
    <n v="8.36"/>
    <n v="9.6774193548387094E-2"/>
    <s v="SCALE"/>
  </r>
  <r>
    <s v="mrgrazette@gmail.com"/>
    <s v="macdonald"/>
    <s v="grazette"/>
    <s v="Milton"/>
    <s v="MA"/>
    <n v="4500"/>
    <s v="the may institute"/>
    <x v="11"/>
    <x v="1"/>
    <s v="2024-01-28"/>
    <n v="800"/>
    <n v="1160"/>
    <n v="45"/>
    <n v="1"/>
    <n v="19.71"/>
    <n v="51.26"/>
    <n v="31.549999999999997"/>
    <n v="31.549999999999997"/>
    <n v="1.6007102993404361"/>
    <n v="3.88"/>
    <n v="0.44"/>
    <n v="19.71"/>
    <n v="2.2222222222222223E-2"/>
    <s v="SCALE"/>
  </r>
  <r>
    <s v="cometx13@gmail.com"/>
    <s v="jordan"/>
    <s v="anderson"/>
    <s v="Lees Summit"/>
    <s v="MO"/>
    <n v="1900"/>
    <s v="kc bell inc"/>
    <x v="18"/>
    <x v="1"/>
    <s v="2024-01-26"/>
    <n v="800"/>
    <n v="1240"/>
    <n v="36"/>
    <n v="1"/>
    <n v="28.97"/>
    <n v="39.08"/>
    <n v="10.11"/>
    <n v="10.11"/>
    <n v="0.34898170521228855"/>
    <n v="2.9"/>
    <n v="0.8"/>
    <n v="28.97"/>
    <n v="2.7777777777777776E-2"/>
    <s v="SCALE"/>
  </r>
  <r>
    <s v="mzross90@gmail.com"/>
    <s v="amy"/>
    <s v="ross"/>
    <s v="Chicago"/>
    <s v="IL"/>
    <n v="2750"/>
    <s v="rainbow"/>
    <x v="8"/>
    <x v="1"/>
    <s v="2024-01-23"/>
    <n v="400"/>
    <n v="741"/>
    <n v="27"/>
    <n v="2"/>
    <n v="16.21"/>
    <n v="99.15"/>
    <n v="82.94"/>
    <n v="82.94"/>
    <n v="5.1165946946329424"/>
    <n v="3.64"/>
    <n v="0.6"/>
    <n v="8.1"/>
    <n v="7.407407407407407E-2"/>
    <s v="SCALE"/>
  </r>
  <r>
    <s v="tdanley29@gmail.com"/>
    <s v="tiffany"/>
    <s v="danley"/>
    <s v="Chicago"/>
    <s v="IL"/>
    <n v="1900"/>
    <s v="access community health"/>
    <x v="16"/>
    <x v="1"/>
    <s v="2024-01-24"/>
    <n v="400"/>
    <n v="702"/>
    <n v="20"/>
    <n v="0"/>
    <n v="9.36"/>
    <n v="0"/>
    <n v="-9.36"/>
    <n v="-9.36"/>
    <n v="-1"/>
    <n v="2.85"/>
    <n v="0.47"/>
    <n v="0"/>
    <n v="0"/>
    <s v="PAUSE"/>
  </r>
  <r>
    <s v="sherri.daniels27@gmail.com"/>
    <s v="sherri"/>
    <s v="daniels"/>
    <s v="Harrisburg"/>
    <s v="PA"/>
    <n v="1900"/>
    <s v="blueshield"/>
    <x v="15"/>
    <x v="1"/>
    <s v="2024-01-02"/>
    <n v="500"/>
    <n v="919"/>
    <n v="37"/>
    <n v="0"/>
    <n v="18.079999999999998"/>
    <n v="0"/>
    <n v="-18.079999999999998"/>
    <n v="-18.079999999999998"/>
    <n v="-1"/>
    <n v="4.03"/>
    <n v="0.49"/>
    <n v="0"/>
    <n v="0"/>
    <s v="PAUSE"/>
  </r>
  <r>
    <s v="screw3891@yahoo.com"/>
    <s v="david"/>
    <s v="hoogerhyde"/>
    <s v="Pittsburgh"/>
    <s v="PA"/>
    <n v="1700"/>
    <s v="landmark"/>
    <x v="0"/>
    <x v="1"/>
    <s v="2024-01-27"/>
    <n v="200"/>
    <n v="833"/>
    <n v="26"/>
    <n v="0"/>
    <n v="15.14"/>
    <n v="0"/>
    <n v="-15.14"/>
    <n v="-15.14"/>
    <n v="-1"/>
    <n v="3.12"/>
    <n v="0.57999999999999996"/>
    <n v="0"/>
    <n v="0"/>
    <s v="PAUSE"/>
  </r>
  <r>
    <s v="mackcook6740@gmail.com"/>
    <s v="mack"/>
    <s v="cook"/>
    <s v="Corryton"/>
    <s v="TN"/>
    <n v="1500"/>
    <s v="the specialty shop"/>
    <x v="12"/>
    <x v="1"/>
    <s v="2024-01-10"/>
    <n v="300"/>
    <n v="1009"/>
    <n v="26"/>
    <n v="2"/>
    <n v="14.65"/>
    <n v="82.4"/>
    <n v="67.75"/>
    <n v="67.75"/>
    <n v="4.6245733788395906"/>
    <n v="2.58"/>
    <n v="0.56000000000000005"/>
    <n v="7.32"/>
    <n v="7.6923076923076927E-2"/>
    <s v="SCALE"/>
  </r>
  <r>
    <s v="slowdownkid1@gmail.com"/>
    <s v="samuel"/>
    <s v="smith"/>
    <s v="Jacksonville"/>
    <s v="FL"/>
    <n v="4500"/>
    <s v="ace granite"/>
    <x v="8"/>
    <x v="1"/>
    <s v="2024-01-18"/>
    <n v="400"/>
    <n v="1425"/>
    <n v="51"/>
    <n v="2"/>
    <n v="38.979999999999997"/>
    <n v="82.64"/>
    <n v="43.660000000000004"/>
    <n v="43.660000000000004"/>
    <n v="1.120061570035916"/>
    <n v="3.58"/>
    <n v="0.76"/>
    <n v="19.489999999999998"/>
    <n v="3.9215686274509803E-2"/>
    <s v="SCALE"/>
  </r>
  <r>
    <s v="chichismom29@hotmail.com"/>
    <s v="dago"/>
    <s v="villamil"/>
    <s v="Hialeah"/>
    <s v="FL"/>
    <n v="4500"/>
    <s v="asrc"/>
    <x v="7"/>
    <x v="1"/>
    <s v="2024-01-06"/>
    <n v="200"/>
    <n v="1675"/>
    <n v="27"/>
    <n v="0"/>
    <n v="17.61"/>
    <n v="0"/>
    <n v="-17.61"/>
    <n v="-17.61"/>
    <n v="-1"/>
    <n v="1.61"/>
    <n v="0.65"/>
    <n v="0"/>
    <n v="0"/>
    <s v="PAUSE"/>
  </r>
  <r>
    <s v="gothamsknights@hotmail.com"/>
    <s v="aaron"/>
    <s v="moser"/>
    <s v="Maricopa"/>
    <s v="AZ"/>
    <n v="2750"/>
    <n v="0"/>
    <x v="5"/>
    <x v="1"/>
    <s v="2024-01-08"/>
    <n v="100"/>
    <n v="551"/>
    <n v="21"/>
    <n v="0"/>
    <n v="13.92"/>
    <n v="0"/>
    <n v="-13.92"/>
    <n v="-13.92"/>
    <n v="-1"/>
    <n v="3.81"/>
    <n v="0.66"/>
    <n v="0"/>
    <n v="0"/>
    <s v="PAUSE"/>
  </r>
  <r>
    <s v="teresha0824@yahoo.com"/>
    <s v="teresha"/>
    <s v="cooper"/>
    <s v="Houston"/>
    <s v="TX"/>
    <n v="2250"/>
    <s v="at and t"/>
    <x v="2"/>
    <x v="1"/>
    <s v="2024-01-30"/>
    <n v="400"/>
    <n v="1279"/>
    <n v="53"/>
    <n v="1"/>
    <n v="25.33"/>
    <n v="73.650000000000006"/>
    <n v="48.320000000000007"/>
    <n v="48.320000000000007"/>
    <n v="1.9076194236083699"/>
    <n v="4.1399999999999997"/>
    <n v="0.48"/>
    <n v="25.33"/>
    <n v="1.8867924528301886E-2"/>
    <s v="SCALE"/>
  </r>
  <r>
    <s v="shyraaaa@hotmail.com"/>
    <s v="latoya"/>
    <s v="paige"/>
    <s v="Tuscaloosa"/>
    <s v="AL"/>
    <n v="2200"/>
    <s v="self"/>
    <x v="18"/>
    <x v="1"/>
    <s v="2024-01-23"/>
    <n v="700"/>
    <n v="2203"/>
    <n v="73"/>
    <n v="0"/>
    <n v="33.56"/>
    <n v="0"/>
    <n v="-33.56"/>
    <n v="-33.56"/>
    <n v="-1"/>
    <n v="3.31"/>
    <n v="0.46"/>
    <n v="0"/>
    <n v="0"/>
    <s v="PAUSE"/>
  </r>
  <r>
    <s v="usmarinemom46@yahoo.com"/>
    <s v="lori"/>
    <s v="martin"/>
    <s v="Worcester"/>
    <s v="MA"/>
    <n v="2000"/>
    <s v="durham  school services"/>
    <x v="13"/>
    <x v="1"/>
    <s v="2024-01-15"/>
    <n v="400"/>
    <n v="2019"/>
    <n v="80"/>
    <n v="0"/>
    <n v="37.32"/>
    <n v="0"/>
    <n v="-37.32"/>
    <n v="-37.32"/>
    <n v="-1"/>
    <n v="3.96"/>
    <n v="0.47"/>
    <n v="0"/>
    <n v="0"/>
    <s v="PAUSE"/>
  </r>
  <r>
    <s v="bnjmnwhtnr634@gmail.com"/>
    <s v="benjamin"/>
    <s v="whitener"/>
    <s v="Athens"/>
    <s v="GA"/>
    <n v="4800"/>
    <s v="nibco"/>
    <x v="4"/>
    <x v="1"/>
    <s v="2024-01-19"/>
    <n v="500"/>
    <n v="1275"/>
    <n v="53"/>
    <n v="2"/>
    <n v="33.71"/>
    <n v="80.150000000000006"/>
    <n v="46.440000000000005"/>
    <n v="46.440000000000005"/>
    <n v="1.3776327499258381"/>
    <n v="4.16"/>
    <n v="0.64"/>
    <n v="16.86"/>
    <n v="3.7735849056603772E-2"/>
    <s v="SCALE"/>
  </r>
  <r>
    <s v="robert212315@gmail.com"/>
    <s v="wayne"/>
    <s v="kitten"/>
    <s v="Chicago"/>
    <s v="IL"/>
    <n v="4100"/>
    <s v="midtown toyota"/>
    <x v="1"/>
    <x v="1"/>
    <s v="2024-01-26"/>
    <n v="800"/>
    <n v="1880"/>
    <n v="31"/>
    <n v="3"/>
    <n v="25.88"/>
    <n v="159.56"/>
    <n v="133.68"/>
    <n v="133.68"/>
    <n v="5.1653786707882539"/>
    <n v="1.65"/>
    <n v="0.83"/>
    <n v="8.6300000000000008"/>
    <n v="9.6774193548387094E-2"/>
    <s v="SCALE"/>
  </r>
  <r>
    <s v="lisa_dawn_72@yahoo.com"/>
    <s v="lisa"/>
    <s v="simons"/>
    <s v="Montgomery"/>
    <s v="TX"/>
    <n v="2700"/>
    <s v="k9kuts"/>
    <x v="16"/>
    <x v="1"/>
    <s v="2024-01-21"/>
    <n v="100"/>
    <n v="1400"/>
    <n v="54"/>
    <n v="1"/>
    <n v="38.630000000000003"/>
    <n v="47.32"/>
    <n v="8.6899999999999977"/>
    <n v="8.6899999999999977"/>
    <n v="0.22495469842091631"/>
    <n v="3.86"/>
    <n v="0.72"/>
    <n v="38.630000000000003"/>
    <n v="1.8518518518518517E-2"/>
    <s v="SCALE"/>
  </r>
  <r>
    <s v="williamlacayo@hotmail.com"/>
    <s v="william"/>
    <s v="lacayo"/>
    <s v="Miami"/>
    <s v="FL"/>
    <n v="4500"/>
    <s v="larkin community hospital"/>
    <x v="10"/>
    <x v="1"/>
    <s v="2024-01-18"/>
    <n v="800"/>
    <n v="1380"/>
    <n v="34"/>
    <n v="0"/>
    <n v="22.45"/>
    <n v="0"/>
    <n v="-22.45"/>
    <n v="-22.45"/>
    <n v="-1"/>
    <n v="2.46"/>
    <n v="0.66"/>
    <n v="0"/>
    <n v="0"/>
    <s v="PAUSE"/>
  </r>
  <r>
    <s v="andreasand27@hotmail.com"/>
    <s v="andrea"/>
    <s v="sanders"/>
    <s v="Chicago"/>
    <s v="IL"/>
    <n v="2400"/>
    <s v="uas properties"/>
    <x v="2"/>
    <x v="1"/>
    <s v="2024-01-25"/>
    <n v="200"/>
    <n v="2497"/>
    <n v="64"/>
    <n v="0"/>
    <n v="49.9"/>
    <n v="0"/>
    <n v="-49.9"/>
    <n v="-49.9"/>
    <n v="-1"/>
    <n v="2.56"/>
    <n v="0.78"/>
    <n v="0"/>
    <n v="0"/>
    <s v="PAUSE"/>
  </r>
  <r>
    <s v="kyla.steenson@gmail.com"/>
    <s v="kyla"/>
    <s v="steenson"/>
    <s v="Kanopolis"/>
    <s v="KS"/>
    <n v="1560"/>
    <s v="casey's general story"/>
    <x v="8"/>
    <x v="1"/>
    <s v="2024-01-25"/>
    <n v="500"/>
    <n v="1417"/>
    <n v="46"/>
    <n v="4"/>
    <n v="23.59"/>
    <n v="185.32"/>
    <n v="161.72999999999999"/>
    <n v="161.72999999999999"/>
    <n v="6.8558711318355234"/>
    <n v="3.25"/>
    <n v="0.51"/>
    <n v="5.9"/>
    <n v="8.6956521739130432E-2"/>
    <s v="SCALE"/>
  </r>
  <r>
    <s v="jr.correa176@gmail.com"/>
    <s v="gumercindo"/>
    <s v="correa"/>
    <s v="Dimmitt"/>
    <s v="TX"/>
    <n v="2000"/>
    <s v="texas tech university"/>
    <x v="10"/>
    <x v="1"/>
    <s v="2024-01-13"/>
    <n v="600"/>
    <n v="1008"/>
    <n v="17"/>
    <n v="1"/>
    <n v="13.82"/>
    <n v="53.69"/>
    <n v="39.869999999999997"/>
    <n v="39.869999999999997"/>
    <n v="2.8849493487698985"/>
    <n v="1.69"/>
    <n v="0.81"/>
    <n v="13.82"/>
    <n v="5.8823529411764705E-2"/>
    <s v="SCALE"/>
  </r>
  <r>
    <s v="racmckin@yahoo.com"/>
    <s v="racheal"/>
    <s v="mckinnon"/>
    <s v="Rhineland"/>
    <s v="MO"/>
    <n v="1499"/>
    <s v="parker hannifin sporlan"/>
    <x v="3"/>
    <x v="1"/>
    <s v="2024-01-12"/>
    <n v="200"/>
    <n v="813"/>
    <n v="19"/>
    <n v="2"/>
    <n v="12.53"/>
    <n v="149.12"/>
    <n v="136.59"/>
    <n v="136.59"/>
    <n v="10.901037509976058"/>
    <n v="2.34"/>
    <n v="0.66"/>
    <n v="6.26"/>
    <n v="0.10526315789473684"/>
    <s v="SCALE"/>
  </r>
  <r>
    <s v="cleora_9@yahoo.com"/>
    <s v="brockbank"/>
    <s v="cleora"/>
    <s v="Ballwin"/>
    <s v="MO"/>
    <n v="2166"/>
    <s v="burger king"/>
    <x v="12"/>
    <x v="1"/>
    <s v="2024-01-13"/>
    <n v="100"/>
    <n v="1740"/>
    <n v="28"/>
    <n v="0"/>
    <n v="17.899999999999999"/>
    <n v="0"/>
    <n v="-17.899999999999999"/>
    <n v="-17.899999999999999"/>
    <n v="-1"/>
    <n v="1.61"/>
    <n v="0.64"/>
    <n v="0"/>
    <n v="0"/>
    <s v="PAUSE"/>
  </r>
  <r>
    <s v="bellsouth192003@yahoo.com"/>
    <s v="christina"/>
    <s v="mills"/>
    <s v="Baton Rouge"/>
    <s v="LA"/>
    <n v="2250"/>
    <s v="landmark"/>
    <x v="16"/>
    <x v="1"/>
    <s v="2024-01-23"/>
    <n v="1000"/>
    <n v="1696"/>
    <n v="54"/>
    <n v="5"/>
    <n v="40.200000000000003"/>
    <n v="290.58999999999997"/>
    <n v="250.39"/>
    <n v="250.39"/>
    <n v="6.2286069651741283"/>
    <n v="3.18"/>
    <n v="0.74"/>
    <n v="8.0399999999999991"/>
    <n v="9.2592592592592587E-2"/>
    <s v="SCALE"/>
  </r>
  <r>
    <s v="stefsr6@aol.com"/>
    <s v="stephanie"/>
    <s v="pedro"/>
    <s v="Oklahoma City"/>
    <s v="OK"/>
    <n v="4000"/>
    <s v="manheim okc"/>
    <x v="11"/>
    <x v="1"/>
    <s v="2024-01-01"/>
    <n v="1000"/>
    <n v="533"/>
    <n v="16"/>
    <n v="1"/>
    <n v="10.77"/>
    <n v="44.54"/>
    <n v="33.769999999999996"/>
    <n v="33.769999999999996"/>
    <n v="3.1355617455896003"/>
    <n v="3"/>
    <n v="0.67"/>
    <n v="10.77"/>
    <n v="6.25E-2"/>
    <s v="SCALE"/>
  </r>
  <r>
    <s v="noidea1@cox.net"/>
    <s v="brenda"/>
    <s v="pate"/>
    <s v="Broken Arrow"/>
    <s v="OK"/>
    <n v="2708"/>
    <s v="mitchell elementry"/>
    <x v="8"/>
    <x v="1"/>
    <s v="2024-01-21"/>
    <n v="600"/>
    <n v="2469"/>
    <n v="65"/>
    <n v="1"/>
    <n v="43.89"/>
    <n v="45.19"/>
    <n v="1.2999999999999972"/>
    <n v="1.2999999999999972"/>
    <n v="2.9619503303713764E-2"/>
    <n v="2.63"/>
    <n v="0.68"/>
    <n v="43.89"/>
    <n v="1.5384615384615385E-2"/>
    <s v="SCALE"/>
  </r>
  <r>
    <s v="gafhac188@hotmail.com"/>
    <s v="andrew"/>
    <s v="folk"/>
    <s v="Lakeland"/>
    <s v="FL"/>
    <n v="3400"/>
    <s v="tijuana flats"/>
    <x v="19"/>
    <x v="1"/>
    <s v="2024-01-02"/>
    <n v="300"/>
    <n v="2187"/>
    <n v="34"/>
    <n v="0"/>
    <n v="26.42"/>
    <n v="0"/>
    <n v="-26.42"/>
    <n v="-26.42"/>
    <n v="-1"/>
    <n v="1.55"/>
    <n v="0.78"/>
    <n v="0"/>
    <n v="0"/>
    <s v="PAUSE"/>
  </r>
  <r>
    <s v="clovinska@gmail.com"/>
    <s v="charnel"/>
    <s v="lovinska"/>
    <s v="Fort Lauderda"/>
    <s v="FL"/>
    <n v="4200"/>
    <s v="td bank  na"/>
    <x v="19"/>
    <x v="1"/>
    <s v="2024-01-06"/>
    <n v="400"/>
    <n v="2372"/>
    <n v="51"/>
    <n v="1"/>
    <n v="27.67"/>
    <n v="66.03"/>
    <n v="38.36"/>
    <n v="38.36"/>
    <n v="1.3863389953017708"/>
    <n v="2.15"/>
    <n v="0.54"/>
    <n v="27.67"/>
    <n v="1.9607843137254902E-2"/>
    <s v="SCALE"/>
  </r>
  <r>
    <s v="samanthaneer@hotmail.com"/>
    <s v="samantha"/>
    <s v="neer"/>
    <s v="Austin"/>
    <s v="TX"/>
    <n v="2173"/>
    <s v="whataburger"/>
    <x v="3"/>
    <x v="1"/>
    <s v="2024-01-03"/>
    <n v="500"/>
    <n v="2328"/>
    <n v="69"/>
    <n v="2"/>
    <n v="40.43"/>
    <n v="100.04"/>
    <n v="59.610000000000007"/>
    <n v="59.610000000000007"/>
    <n v="1.4744001978728669"/>
    <n v="2.96"/>
    <n v="0.59"/>
    <n v="20.22"/>
    <n v="2.8985507246376812E-2"/>
    <s v="SCALE"/>
  </r>
  <r>
    <s v="yinweeze@aol.com"/>
    <s v="lisa"/>
    <s v="beitzel"/>
    <s v="Struthers"/>
    <s v="OH"/>
    <n v="1750"/>
    <s v="goodwill"/>
    <x v="11"/>
    <x v="1"/>
    <s v="2024-01-10"/>
    <n v="700"/>
    <n v="2391"/>
    <n v="100"/>
    <n v="3"/>
    <n v="60.95"/>
    <n v="144.12"/>
    <n v="83.17"/>
    <n v="83.17"/>
    <n v="1.3645611156685808"/>
    <n v="4.18"/>
    <n v="0.61"/>
    <n v="20.32"/>
    <n v="0.03"/>
    <s v="SCALE"/>
  </r>
  <r>
    <s v="tsimmons197@gmail.com"/>
    <s v="tracey"/>
    <s v="robertson"/>
    <s v="Baton Rouge"/>
    <s v="LA"/>
    <n v="1501"/>
    <s v="axelon service corporation"/>
    <x v="11"/>
    <x v="1"/>
    <s v="2024-01-30"/>
    <n v="800"/>
    <n v="886"/>
    <n v="13"/>
    <n v="1"/>
    <n v="7.45"/>
    <n v="59.37"/>
    <n v="51.919999999999995"/>
    <n v="51.919999999999995"/>
    <n v="6.9691275167785225"/>
    <n v="1.47"/>
    <n v="0.56999999999999995"/>
    <n v="7.45"/>
    <n v="7.6923076923076927E-2"/>
    <s v="SCALE"/>
  </r>
  <r>
    <s v="adhairston1@yahoo.com"/>
    <s v="amanda mar"/>
    <s v="marsh"/>
    <s v="Thomasville"/>
    <s v="NC"/>
    <n v="1185"/>
    <s v="aetna"/>
    <x v="17"/>
    <x v="1"/>
    <s v="2024-01-16"/>
    <n v="300"/>
    <n v="1554"/>
    <n v="64"/>
    <n v="0"/>
    <n v="38.369999999999997"/>
    <n v="0"/>
    <n v="-38.369999999999997"/>
    <n v="-38.369999999999997"/>
    <n v="-1"/>
    <n v="4.12"/>
    <n v="0.6"/>
    <n v="0"/>
    <n v="0"/>
    <s v="PAUSE"/>
  </r>
  <r>
    <s v="macmommy123@hotmail.com"/>
    <s v="elaina"/>
    <s v="mcdonald"/>
    <s v="Riverside"/>
    <s v="CA"/>
    <n v="1350"/>
    <s v="city of corona"/>
    <x v="0"/>
    <x v="1"/>
    <s v="2024-01-29"/>
    <n v="700"/>
    <n v="2158"/>
    <n v="82"/>
    <n v="0"/>
    <n v="45.4"/>
    <n v="0"/>
    <n v="-45.4"/>
    <n v="-45.4"/>
    <n v="-1"/>
    <n v="3.8"/>
    <n v="0.55000000000000004"/>
    <n v="0"/>
    <n v="0"/>
    <s v="PAUSE"/>
  </r>
  <r>
    <s v="arnab3000@hotmail.com"/>
    <s v="mohammad"/>
    <s v="quader"/>
    <s v="Austin"/>
    <s v="TX"/>
    <n v="1000"/>
    <s v="usps"/>
    <x v="11"/>
    <x v="1"/>
    <s v="2024-01-14"/>
    <n v="500"/>
    <n v="1723"/>
    <n v="65"/>
    <n v="0"/>
    <n v="51.48"/>
    <n v="0"/>
    <n v="-51.48"/>
    <n v="-51.48"/>
    <n v="-1"/>
    <n v="3.77"/>
    <n v="0.79"/>
    <n v="0"/>
    <n v="0"/>
    <s v="PAUSE"/>
  </r>
  <r>
    <s v="mtadhe@hotmail.com"/>
    <s v="christophe"/>
    <s v="lockett"/>
    <s v="Farmington"/>
    <s v="MI"/>
    <n v="1950"/>
    <s v="team mental health services"/>
    <x v="17"/>
    <x v="1"/>
    <s v="2024-01-05"/>
    <n v="800"/>
    <n v="1950"/>
    <n v="67"/>
    <n v="2"/>
    <n v="43.6"/>
    <n v="99.73"/>
    <n v="56.13"/>
    <n v="56.13"/>
    <n v="1.2873853211009174"/>
    <n v="3.44"/>
    <n v="0.65"/>
    <n v="21.8"/>
    <n v="2.9850746268656716E-2"/>
    <s v="SCALE"/>
  </r>
  <r>
    <s v="djplaya24@yahoo.com"/>
    <s v="richard"/>
    <s v="walker"/>
    <s v="Paterson"/>
    <s v="NJ"/>
    <n v="1400"/>
    <s v="pulse medical"/>
    <x v="7"/>
    <x v="1"/>
    <s v="2024-01-30"/>
    <n v="400"/>
    <n v="671"/>
    <n v="26"/>
    <n v="1"/>
    <n v="21.71"/>
    <n v="37.1"/>
    <n v="15.39"/>
    <n v="15.39"/>
    <n v="0.70888991248272681"/>
    <n v="3.87"/>
    <n v="0.84"/>
    <n v="21.71"/>
    <n v="3.8461538461538464E-2"/>
    <s v="SCALE"/>
  </r>
  <r>
    <s v="samjluc@aol.com"/>
    <s v="melissa"/>
    <s v="diaz"/>
    <s v="Rockford"/>
    <s v="IL"/>
    <n v="1600"/>
    <s v="rock valley womens health cent"/>
    <x v="19"/>
    <x v="1"/>
    <s v="2024-01-11"/>
    <n v="300"/>
    <n v="1121"/>
    <n v="30"/>
    <n v="0"/>
    <n v="23.75"/>
    <n v="0"/>
    <n v="-23.75"/>
    <n v="-23.75"/>
    <n v="-1"/>
    <n v="2.68"/>
    <n v="0.79"/>
    <n v="0"/>
    <n v="0"/>
    <s v="PAUSE"/>
  </r>
  <r>
    <s v="wilsonn35@aol.com"/>
    <s v="nicole"/>
    <s v="wilson"/>
    <s v="Radcliff"/>
    <s v="KY"/>
    <n v="3000"/>
    <s v="halfaker"/>
    <x v="13"/>
    <x v="1"/>
    <s v="2024-01-22"/>
    <n v="300"/>
    <n v="557"/>
    <n v="20"/>
    <n v="2"/>
    <n v="16.59"/>
    <n v="143.63999999999999"/>
    <n v="127.04999999999998"/>
    <n v="127.04999999999998"/>
    <n v="7.6582278481012649"/>
    <n v="3.59"/>
    <n v="0.83"/>
    <n v="8.3000000000000007"/>
    <n v="0.1"/>
    <s v="SCALE"/>
  </r>
  <r>
    <s v="prettipiggy@gmail.com"/>
    <s v="quanisha"/>
    <s v="thompson"/>
    <s v="Hollywood"/>
    <s v="FL"/>
    <n v="4334"/>
    <s v="dade juvenile detention"/>
    <x v="6"/>
    <x v="1"/>
    <s v="2024-01-21"/>
    <n v="200"/>
    <n v="1461"/>
    <n v="23"/>
    <n v="2"/>
    <n v="18.18"/>
    <n v="75.63"/>
    <n v="57.449999999999996"/>
    <n v="57.449999999999996"/>
    <n v="3.1600660066006601"/>
    <n v="1.57"/>
    <n v="0.79"/>
    <n v="9.09"/>
    <n v="8.6956521739130432E-2"/>
    <s v="SCALE"/>
  </r>
  <r>
    <s v="ssmith22805@yahoo.com"/>
    <s v="stephnaie"/>
    <s v="smith"/>
    <s v="Greenwood"/>
    <s v="SC"/>
    <n v="4180"/>
    <s v="piedmont health group"/>
    <x v="1"/>
    <x v="1"/>
    <s v="2024-01-30"/>
    <n v="700"/>
    <n v="2252"/>
    <n v="79"/>
    <n v="0"/>
    <n v="40.19"/>
    <n v="0"/>
    <n v="-40.19"/>
    <n v="-40.19"/>
    <n v="-1"/>
    <n v="3.51"/>
    <n v="0.51"/>
    <n v="0"/>
    <n v="0"/>
    <s v="PAUSE"/>
  </r>
  <r>
    <s v="zhakhiyaruffin@yahoo.com"/>
    <s v="jermaine"/>
    <s v="ruffin"/>
    <s v="Homestead"/>
    <s v="FL"/>
    <n v="4800"/>
    <s v="geo care"/>
    <x v="11"/>
    <x v="1"/>
    <s v="2024-01-17"/>
    <n v="500"/>
    <n v="800"/>
    <n v="18"/>
    <n v="1"/>
    <n v="10.82"/>
    <n v="71.81"/>
    <n v="60.99"/>
    <n v="60.99"/>
    <n v="5.6367837338262481"/>
    <n v="2.25"/>
    <n v="0.6"/>
    <n v="10.82"/>
    <n v="5.5555555555555552E-2"/>
    <s v="SCALE"/>
  </r>
  <r>
    <s v="dlitjoh3@yahoo.com"/>
    <s v="darline"/>
    <s v="littlejohn"/>
    <s v="Skowhegan"/>
    <s v="ME"/>
    <n v="1500"/>
    <s v="vassalboro community school"/>
    <x v="0"/>
    <x v="1"/>
    <s v="2024-01-26"/>
    <n v="300"/>
    <n v="1783"/>
    <n v="51"/>
    <n v="2"/>
    <n v="30.09"/>
    <n v="75.91"/>
    <n v="45.819999999999993"/>
    <n v="45.819999999999993"/>
    <n v="1.522765038218677"/>
    <n v="2.86"/>
    <n v="0.59"/>
    <n v="15.04"/>
    <n v="3.9215686274509803E-2"/>
    <s v="SCALE"/>
  </r>
  <r>
    <s v="juicy0960@gmail.com"/>
    <s v="vijay"/>
    <s v="jones"/>
    <s v="Petersburg"/>
    <s v="VA"/>
    <n v="5840"/>
    <s v="hampton inn"/>
    <x v="17"/>
    <x v="1"/>
    <s v="2024-01-17"/>
    <n v="500"/>
    <n v="1584"/>
    <n v="59"/>
    <n v="5"/>
    <n v="46.72"/>
    <n v="214.07"/>
    <n v="167.35"/>
    <n v="167.35"/>
    <n v="3.5819777397260273"/>
    <n v="3.72"/>
    <n v="0.79"/>
    <n v="9.34"/>
    <n v="8.4745762711864403E-2"/>
    <s v="SCALE"/>
  </r>
  <r>
    <s v="soguru084@gmail.com"/>
    <s v="henry"/>
    <s v="soto"/>
    <s v="Miami"/>
    <s v="FL"/>
    <n v="2750"/>
    <s v="p f changs"/>
    <x v="10"/>
    <x v="1"/>
    <s v="2024-01-16"/>
    <n v="700"/>
    <n v="1856"/>
    <n v="75"/>
    <n v="2"/>
    <n v="36.21"/>
    <n v="102.88"/>
    <n v="66.669999999999987"/>
    <n v="66.669999999999987"/>
    <n v="1.8412040872687099"/>
    <n v="4.04"/>
    <n v="0.48"/>
    <n v="18.100000000000001"/>
    <n v="2.6666666666666668E-2"/>
    <s v="SCALE"/>
  </r>
  <r>
    <s v="blachoc50@aol.com"/>
    <s v="barbara"/>
    <s v="scheffer"/>
    <s v="Tampa"/>
    <s v="FL"/>
    <n v="3000"/>
    <s v="get motivated"/>
    <x v="10"/>
    <x v="1"/>
    <s v="2024-01-10"/>
    <n v="100"/>
    <n v="1284"/>
    <n v="54"/>
    <n v="1"/>
    <n v="41.53"/>
    <n v="36.130000000000003"/>
    <n v="-5.3999999999999986"/>
    <n v="-5.3999999999999986"/>
    <n v="-0.13002648687695639"/>
    <n v="4.21"/>
    <n v="0.77"/>
    <n v="41.53"/>
    <n v="1.8518518518518517E-2"/>
    <s v="SCALE"/>
  </r>
  <r>
    <s v="alishaking@gmail.com"/>
    <s v="alisha"/>
    <s v="king"/>
    <s v="Aptos"/>
    <s v="CA"/>
    <n v="1400"/>
    <s v="jrk precision"/>
    <x v="15"/>
    <x v="1"/>
    <s v="2024-01-22"/>
    <n v="800"/>
    <n v="549"/>
    <n v="13"/>
    <n v="1"/>
    <n v="9.51"/>
    <n v="51.79"/>
    <n v="42.28"/>
    <n v="42.28"/>
    <n v="4.4458464773922186"/>
    <n v="2.37"/>
    <n v="0.73"/>
    <n v="9.51"/>
    <n v="7.6923076923076927E-2"/>
    <s v="SCALE"/>
  </r>
  <r>
    <s v="believeintawheed@hotmail.com"/>
    <s v="antoinette"/>
    <s v="johnson"/>
    <s v="Philadelphia"/>
    <s v="PA"/>
    <n v="2200"/>
    <s v="univesity of penn hospital"/>
    <x v="13"/>
    <x v="1"/>
    <s v="2024-01-22"/>
    <n v="800"/>
    <n v="1071"/>
    <n v="17"/>
    <n v="1"/>
    <n v="9.4600000000000009"/>
    <n v="64.040000000000006"/>
    <n v="54.580000000000005"/>
    <n v="54.580000000000005"/>
    <n v="5.7695560253699787"/>
    <n v="1.59"/>
    <n v="0.56000000000000005"/>
    <n v="9.4600000000000009"/>
    <n v="5.8823529411764705E-2"/>
    <s v="SCALE"/>
  </r>
  <r>
    <s v="khoward@contractor.net"/>
    <s v="kenneth"/>
    <s v="howard"/>
    <s v="Jacksonville"/>
    <s v="FL"/>
    <n v="1300"/>
    <s v="noble healthcare staffing"/>
    <x v="6"/>
    <x v="1"/>
    <s v="2024-01-08"/>
    <n v="600"/>
    <n v="1153"/>
    <n v="49"/>
    <n v="4"/>
    <n v="33.380000000000003"/>
    <n v="168.85"/>
    <n v="135.47"/>
    <n v="135.47"/>
    <n v="4.0584182144997003"/>
    <n v="4.25"/>
    <n v="0.68"/>
    <n v="8.35"/>
    <n v="8.1632653061224483E-2"/>
    <s v="SCALE"/>
  </r>
  <r>
    <s v="stephaniearchie@yahoo.com"/>
    <s v="stephanie"/>
    <s v="archie"/>
    <s v="Waterloo"/>
    <s v="IA"/>
    <n v="1778"/>
    <s v="ion"/>
    <x v="2"/>
    <x v="1"/>
    <s v="2024-01-27"/>
    <n v="800"/>
    <n v="876"/>
    <n v="38"/>
    <n v="3"/>
    <n v="27.14"/>
    <n v="126.86"/>
    <n v="99.72"/>
    <n v="99.72"/>
    <n v="3.6742815033161382"/>
    <n v="4.34"/>
    <n v="0.71"/>
    <n v="9.0500000000000007"/>
    <n v="7.8947368421052627E-2"/>
    <s v="SCALE"/>
  </r>
  <r>
    <s v="beaatch69@aol.com"/>
    <s v="michelle"/>
    <s v="neurauter"/>
    <s v="Las Vegas"/>
    <s v="NV"/>
    <n v="2167"/>
    <s v="fossil"/>
    <x v="8"/>
    <x v="1"/>
    <s v="2024-01-18"/>
    <n v="1000"/>
    <n v="1625"/>
    <n v="69"/>
    <n v="2"/>
    <n v="55.47"/>
    <n v="88.11"/>
    <n v="32.64"/>
    <n v="32.64"/>
    <n v="0.58842617631151972"/>
    <n v="4.25"/>
    <n v="0.8"/>
    <n v="27.74"/>
    <n v="2.8985507246376812E-2"/>
    <s v="SCALE"/>
  </r>
  <r>
    <s v="pruttyprincezz@hotmail.com"/>
    <s v="resheda"/>
    <s v="amos"/>
    <s v="Tampa"/>
    <s v="FL"/>
    <n v="2552"/>
    <s v="alltel"/>
    <x v="5"/>
    <x v="1"/>
    <s v="2024-01-25"/>
    <n v="500"/>
    <n v="995"/>
    <n v="28"/>
    <n v="0"/>
    <n v="21.84"/>
    <n v="0"/>
    <n v="-21.84"/>
    <n v="-21.84"/>
    <n v="-1"/>
    <n v="2.81"/>
    <n v="0.78"/>
    <n v="0"/>
    <n v="0"/>
    <s v="PAUSE"/>
  </r>
  <r>
    <s v="heather.bender77@gmail.com"/>
    <s v="heather"/>
    <s v="bender"/>
    <s v="Ladson"/>
    <s v="SC"/>
    <n v="2438"/>
    <s v="select health"/>
    <x v="3"/>
    <x v="1"/>
    <s v="2024-01-27"/>
    <n v="1000"/>
    <n v="1349"/>
    <n v="31"/>
    <n v="2"/>
    <n v="16.100000000000001"/>
    <n v="145.41999999999999"/>
    <n v="129.32"/>
    <n v="129.32"/>
    <n v="8.0322981366459612"/>
    <n v="2.2999999999999998"/>
    <n v="0.52"/>
    <n v="8.0500000000000007"/>
    <n v="6.4516129032258063E-2"/>
    <s v="SCALE"/>
  </r>
  <r>
    <s v="west.tony1966@yahoo.com"/>
    <s v="anthony"/>
    <s v="west"/>
    <s v="Kingsport"/>
    <s v="TN"/>
    <n v="1400"/>
    <s v="walmart dc"/>
    <x v="7"/>
    <x v="1"/>
    <s v="2024-01-02"/>
    <n v="800"/>
    <n v="677"/>
    <n v="27"/>
    <n v="0"/>
    <n v="22.53"/>
    <n v="0"/>
    <n v="-22.53"/>
    <n v="-22.53"/>
    <n v="-1"/>
    <n v="3.99"/>
    <n v="0.83"/>
    <n v="0"/>
    <n v="0"/>
    <s v="PAUSE"/>
  </r>
  <r>
    <s v="delbertwhaley10@yahoo.com"/>
    <s v="delbert"/>
    <s v="whaley"/>
    <s v="Dover"/>
    <s v="DE"/>
    <n v="2934"/>
    <s v="computers and more"/>
    <x v="12"/>
    <x v="1"/>
    <s v="2024-01-07"/>
    <n v="300"/>
    <n v="2316"/>
    <n v="58"/>
    <n v="2"/>
    <n v="46.39"/>
    <n v="129.38"/>
    <n v="82.99"/>
    <n v="82.99"/>
    <n v="1.7889631386074585"/>
    <n v="2.5"/>
    <n v="0.8"/>
    <n v="23.2"/>
    <n v="3.4482758620689655E-2"/>
    <s v="SCALE"/>
  </r>
  <r>
    <s v="sstewart1028@yahoo.com"/>
    <s v="symanthia"/>
    <s v="stewart"/>
    <s v="Hartford"/>
    <s v="CT"/>
    <n v="2769"/>
    <s v="yen construction"/>
    <x v="6"/>
    <x v="1"/>
    <s v="2024-01-13"/>
    <n v="100"/>
    <n v="2363"/>
    <n v="100"/>
    <n v="2"/>
    <n v="63.78"/>
    <n v="135.81"/>
    <n v="72.03"/>
    <n v="72.03"/>
    <n v="1.1293508936970837"/>
    <n v="4.2300000000000004"/>
    <n v="0.64"/>
    <n v="31.89"/>
    <n v="0.02"/>
    <s v="SCALE"/>
  </r>
  <r>
    <s v="valdez043081@aol.com"/>
    <s v="angela"/>
    <s v="thiede"/>
    <s v="West Chicago"/>
    <s v="IL"/>
    <n v="4000"/>
    <s v="arlington chiropractic clinic"/>
    <x v="12"/>
    <x v="1"/>
    <s v="2024-01-22"/>
    <n v="200"/>
    <n v="2002"/>
    <n v="61"/>
    <n v="0"/>
    <n v="36.86"/>
    <n v="0"/>
    <n v="-36.86"/>
    <n v="-36.86"/>
    <n v="-1"/>
    <n v="3.05"/>
    <n v="0.6"/>
    <n v="0"/>
    <n v="0"/>
    <s v="PAUSE"/>
  </r>
  <r>
    <s v="stwskinn@gmail.com"/>
    <s v="steven"/>
    <s v="skinner"/>
    <s v="Indianapolis"/>
    <s v="IN"/>
    <n v="2100"/>
    <s v="securatex llc"/>
    <x v="16"/>
    <x v="1"/>
    <s v="2024-01-16"/>
    <n v="300"/>
    <n v="523"/>
    <n v="19"/>
    <n v="2"/>
    <n v="10.9"/>
    <n v="93.94"/>
    <n v="83.039999999999992"/>
    <n v="83.039999999999992"/>
    <n v="7.6183486238532101"/>
    <n v="3.63"/>
    <n v="0.56999999999999995"/>
    <n v="5.45"/>
    <n v="0.10526315789473684"/>
    <s v="SCALE"/>
  </r>
  <r>
    <s v="millerdestiney@yahoo.com"/>
    <s v="destiney"/>
    <s v="miller"/>
    <s v="Greensboro"/>
    <s v="AL"/>
    <n v="2500"/>
    <s v="north american"/>
    <x v="15"/>
    <x v="1"/>
    <s v="2024-01-13"/>
    <n v="700"/>
    <n v="2035"/>
    <n v="79"/>
    <n v="2"/>
    <n v="34.99"/>
    <n v="107.83"/>
    <n v="72.84"/>
    <n v="72.84"/>
    <n v="2.0817376393255214"/>
    <n v="3.88"/>
    <n v="0.44"/>
    <n v="17.5"/>
    <n v="2.5316455696202531E-2"/>
    <s v="SCALE"/>
  </r>
  <r>
    <s v="buchananlisa24@gmail.com"/>
    <s v="lisa"/>
    <s v="buchanan"/>
    <s v="Ninety Six"/>
    <s v="SC"/>
    <n v="1658"/>
    <s v="gloria judy"/>
    <x v="6"/>
    <x v="1"/>
    <s v="2024-01-24"/>
    <n v="700"/>
    <n v="1550"/>
    <n v="24"/>
    <n v="0"/>
    <n v="13.8"/>
    <n v="0"/>
    <n v="-13.8"/>
    <n v="-13.8"/>
    <n v="-1"/>
    <n v="1.55"/>
    <n v="0.57999999999999996"/>
    <n v="0"/>
    <n v="0"/>
    <s v="PAUSE"/>
  </r>
  <r>
    <s v="exclusive728@gmail.com"/>
    <s v="jonathan"/>
    <s v="cruz"/>
    <s v="Bethlehem"/>
    <s v="PA"/>
    <n v="2250"/>
    <s v="hanover towhnship firecompany"/>
    <x v="3"/>
    <x v="1"/>
    <s v="2024-01-11"/>
    <n v="200"/>
    <n v="2037"/>
    <n v="46"/>
    <n v="0"/>
    <n v="26.83"/>
    <n v="0"/>
    <n v="-26.83"/>
    <n v="-26.83"/>
    <n v="-1"/>
    <n v="2.2599999999999998"/>
    <n v="0.57999999999999996"/>
    <n v="0"/>
    <n v="0"/>
    <s v="PAUSE"/>
  </r>
  <r>
    <s v="locarican2004@yahoo.com"/>
    <s v="vilmar"/>
    <s v="troncoso"/>
    <s v="Miami"/>
    <s v="FL"/>
    <n v="5416"/>
    <s v="pkmg"/>
    <x v="10"/>
    <x v="1"/>
    <s v="2024-01-31"/>
    <n v="100"/>
    <n v="1412"/>
    <n v="28"/>
    <n v="0"/>
    <n v="18.53"/>
    <n v="0"/>
    <n v="-18.53"/>
    <n v="-18.53"/>
    <n v="-1"/>
    <n v="1.98"/>
    <n v="0.66"/>
    <n v="0"/>
    <n v="0"/>
    <s v="PAUSE"/>
  </r>
  <r>
    <s v="rayvsqman@gmail.com"/>
    <s v="raymond"/>
    <s v="tidwell sr"/>
    <s v="Toledo"/>
    <s v="OH"/>
    <n v="2000"/>
    <s v="comfort suies"/>
    <x v="3"/>
    <x v="1"/>
    <s v="2024-01-31"/>
    <n v="200"/>
    <n v="1480"/>
    <n v="58"/>
    <n v="1"/>
    <n v="34.86"/>
    <n v="58.45"/>
    <n v="23.590000000000003"/>
    <n v="23.590000000000003"/>
    <n v="0.67670682730923704"/>
    <n v="3.92"/>
    <n v="0.6"/>
    <n v="34.86"/>
    <n v="1.7241379310344827E-2"/>
    <s v="SCALE"/>
  </r>
  <r>
    <s v="pkisha21@yahoo.com"/>
    <s v="kisha"/>
    <s v="parker"/>
    <s v="Selma"/>
    <s v="AL"/>
    <n v="2000"/>
    <s v="credit central"/>
    <x v="8"/>
    <x v="1"/>
    <s v="2024-01-06"/>
    <n v="700"/>
    <n v="1006"/>
    <n v="27"/>
    <n v="0"/>
    <n v="19.21"/>
    <n v="0"/>
    <n v="-19.21"/>
    <n v="-19.21"/>
    <n v="-1"/>
    <n v="2.68"/>
    <n v="0.71"/>
    <n v="0"/>
    <n v="0"/>
    <s v="PAUSE"/>
  </r>
  <r>
    <s v="jpadenm@gmail.com"/>
    <s v="josh"/>
    <s v="mauldin"/>
    <s v="Avondale"/>
    <s v="AZ"/>
    <n v="2500"/>
    <s v="grand canyon university"/>
    <x v="18"/>
    <x v="1"/>
    <s v="2024-01-09"/>
    <n v="300"/>
    <n v="1297"/>
    <n v="49"/>
    <n v="0"/>
    <n v="35.32"/>
    <n v="0"/>
    <n v="-35.32"/>
    <n v="-35.32"/>
    <n v="-1"/>
    <n v="3.78"/>
    <n v="0.72"/>
    <n v="0"/>
    <n v="0"/>
    <s v="PAUSE"/>
  </r>
  <r>
    <s v="shantrellag@yahoo.com"/>
    <s v="shantrella"/>
    <s v="mcdaniels"/>
    <s v="Saint Louis"/>
    <s v="MO"/>
    <n v="1700"/>
    <s v="aws"/>
    <x v="13"/>
    <x v="1"/>
    <s v="2024-01-16"/>
    <n v="200"/>
    <n v="1814"/>
    <n v="67"/>
    <n v="0"/>
    <n v="42.41"/>
    <n v="0"/>
    <n v="-42.41"/>
    <n v="-42.41"/>
    <n v="-1"/>
    <n v="3.69"/>
    <n v="0.63"/>
    <n v="0"/>
    <n v="0"/>
    <s v="PAUSE"/>
  </r>
  <r>
    <s v="maquail@yahoo.com"/>
    <s v="shaklia"/>
    <s v="moore"/>
    <s v="Washington"/>
    <s v="DC"/>
    <n v="2000"/>
    <s v="alive child development center"/>
    <x v="1"/>
    <x v="1"/>
    <s v="2024-01-27"/>
    <n v="1000"/>
    <n v="1905"/>
    <n v="34"/>
    <n v="3"/>
    <n v="19.22"/>
    <n v="147.07"/>
    <n v="127.85"/>
    <n v="127.85"/>
    <n v="6.6519250780437043"/>
    <n v="1.78"/>
    <n v="0.56999999999999995"/>
    <n v="6.41"/>
    <n v="8.8235294117647065E-2"/>
    <s v="SCALE"/>
  </r>
  <r>
    <s v="jtpahoops@hotmail.com"/>
    <s v="jamaal"/>
    <s v="harvey"/>
    <s v="Jefferson Cit"/>
    <s v="MO"/>
    <n v="2250"/>
    <s v="centurylink"/>
    <x v="6"/>
    <x v="1"/>
    <s v="2024-01-26"/>
    <n v="700"/>
    <n v="1711"/>
    <n v="44"/>
    <n v="3"/>
    <n v="31.72"/>
    <n v="220.18"/>
    <n v="188.46"/>
    <n v="188.46"/>
    <n v="5.9413619167717533"/>
    <n v="2.57"/>
    <n v="0.72"/>
    <n v="10.57"/>
    <n v="6.8181818181818177E-2"/>
    <s v="SCALE"/>
  </r>
  <r>
    <s v="travaydwilkes@yahoo.com"/>
    <s v="travay"/>
    <s v="wilkes"/>
    <s v="Euless"/>
    <s v="TX"/>
    <n v="4500"/>
    <s v="walmart"/>
    <x v="15"/>
    <x v="1"/>
    <s v="2024-01-02"/>
    <n v="500"/>
    <n v="1563"/>
    <n v="56"/>
    <n v="1"/>
    <n v="37.86"/>
    <n v="44.9"/>
    <n v="7.0399999999999991"/>
    <n v="7.0399999999999991"/>
    <n v="0.18594823032223981"/>
    <n v="3.58"/>
    <n v="0.68"/>
    <n v="37.86"/>
    <n v="1.7857142857142856E-2"/>
    <s v="SCALE"/>
  </r>
  <r>
    <s v="liablow@hotmail.com"/>
    <s v="angelia"/>
    <s v="marie"/>
    <s v="Clarksville"/>
    <s v="TN"/>
    <n v="6000"/>
    <s v="clarksville disposal"/>
    <x v="11"/>
    <x v="1"/>
    <s v="2024-01-05"/>
    <n v="400"/>
    <n v="1103"/>
    <n v="30"/>
    <n v="1"/>
    <n v="20.86"/>
    <n v="63.95"/>
    <n v="43.09"/>
    <n v="43.09"/>
    <n v="2.0656759348034517"/>
    <n v="2.72"/>
    <n v="0.7"/>
    <n v="20.86"/>
    <n v="3.3333333333333333E-2"/>
    <s v="SCALE"/>
  </r>
  <r>
    <s v="ezb5805@yahoo.com"/>
    <s v="jonathan"/>
    <s v="bowser"/>
    <s v="Apollo"/>
    <s v="PA"/>
    <n v="4500"/>
    <s v="aerotek"/>
    <x v="10"/>
    <x v="1"/>
    <s v="2024-01-20"/>
    <n v="500"/>
    <n v="1461"/>
    <n v="62"/>
    <n v="2"/>
    <n v="49.45"/>
    <n v="105.24"/>
    <n v="55.789999999999992"/>
    <n v="55.789999999999992"/>
    <n v="1.1282103134479269"/>
    <n v="4.24"/>
    <n v="0.8"/>
    <n v="24.72"/>
    <n v="3.2258064516129031E-2"/>
    <s v="SCALE"/>
  </r>
  <r>
    <s v="keewild@yahoo.com"/>
    <s v="keeva"/>
    <s v="wilder"/>
    <s v="Solon"/>
    <s v="OH"/>
    <n v="1800"/>
    <s v="defense finance and accounting"/>
    <x v="10"/>
    <x v="1"/>
    <s v="2024-01-24"/>
    <n v="1000"/>
    <n v="806"/>
    <n v="24"/>
    <n v="1"/>
    <n v="9.93"/>
    <n v="74.459999999999994"/>
    <n v="64.53"/>
    <n v="64.53"/>
    <n v="6.4984894259818731"/>
    <n v="2.98"/>
    <n v="0.41"/>
    <n v="9.93"/>
    <n v="4.1666666666666664E-2"/>
    <s v="SCALE"/>
  </r>
  <r>
    <s v="danram806@aol.com"/>
    <s v="daniel"/>
    <s v="ramirez"/>
    <s v="Amarillo"/>
    <s v="TX"/>
    <n v="1500"/>
    <s v="thai arawan"/>
    <x v="2"/>
    <x v="1"/>
    <s v="2024-01-18"/>
    <n v="1000"/>
    <n v="919"/>
    <n v="19"/>
    <n v="2"/>
    <n v="10.19"/>
    <n v="101.27"/>
    <n v="91.08"/>
    <n v="91.08"/>
    <n v="8.9381746810598628"/>
    <n v="2.0699999999999998"/>
    <n v="0.54"/>
    <n v="5.0999999999999996"/>
    <n v="0.10526315789473684"/>
    <s v="SCALE"/>
  </r>
  <r>
    <s v="miller9424@yahoo.com"/>
    <s v="marcus"/>
    <s v="miller"/>
    <s v="Birmingham"/>
    <s v="AL"/>
    <n v="5000"/>
    <s v="hairwiz beauty and barber"/>
    <x v="3"/>
    <x v="1"/>
    <s v="2024-01-18"/>
    <n v="100"/>
    <n v="1326"/>
    <n v="44"/>
    <n v="1"/>
    <n v="19.11"/>
    <n v="58.1"/>
    <n v="38.99"/>
    <n v="38.99"/>
    <n v="2.0402930402930406"/>
    <n v="3.32"/>
    <n v="0.43"/>
    <n v="19.11"/>
    <n v="2.2727272727272728E-2"/>
    <s v="SCALE"/>
  </r>
  <r>
    <s v="egor267@yahoo.com"/>
    <s v="napoleon"/>
    <s v="banares"/>
    <s v="Round Rock"/>
    <s v="TX"/>
    <n v="2568"/>
    <s v="airborn"/>
    <x v="4"/>
    <x v="1"/>
    <s v="2024-01-13"/>
    <n v="1000"/>
    <n v="657"/>
    <n v="16"/>
    <n v="0"/>
    <n v="9.4"/>
    <n v="0"/>
    <n v="-9.4"/>
    <n v="-9.4"/>
    <n v="-1"/>
    <n v="2.44"/>
    <n v="0.59"/>
    <n v="0"/>
    <n v="0"/>
    <s v="PAUSE"/>
  </r>
  <r>
    <s v="patricepeate@hotmail.com"/>
    <s v="patrice"/>
    <s v="peate"/>
    <s v="Mishawaka"/>
    <s v="IN"/>
    <n v="3100"/>
    <s v="precious pria daycare"/>
    <x v="10"/>
    <x v="1"/>
    <s v="2024-01-17"/>
    <n v="400"/>
    <n v="2082"/>
    <n v="61"/>
    <n v="0"/>
    <n v="37.799999999999997"/>
    <n v="0"/>
    <n v="-37.799999999999997"/>
    <n v="-37.799999999999997"/>
    <n v="-1"/>
    <n v="2.93"/>
    <n v="0.62"/>
    <n v="0"/>
    <n v="0"/>
    <s v="PAUSE"/>
  </r>
  <r>
    <s v="sway@bellsouth.net"/>
    <s v="sarah"/>
    <s v="waymyers"/>
    <s v="Columbia"/>
    <s v="SC"/>
    <n v="1900"/>
    <s v="drillers services inc"/>
    <x v="14"/>
    <x v="1"/>
    <s v="2024-01-14"/>
    <n v="700"/>
    <n v="2385"/>
    <n v="63"/>
    <n v="2"/>
    <n v="51.09"/>
    <n v="135.97999999999999"/>
    <n v="84.889999999999986"/>
    <n v="84.889999999999986"/>
    <n v="1.6615776081424933"/>
    <n v="2.64"/>
    <n v="0.81"/>
    <n v="25.54"/>
    <n v="3.1746031746031744E-2"/>
    <s v="SCALE"/>
  </r>
  <r>
    <s v="rdyoson@yahoo.com"/>
    <s v="julian"/>
    <s v="brown"/>
    <s v="Cincinnati"/>
    <s v="OH"/>
    <n v="1600"/>
    <s v="donald watkins"/>
    <x v="1"/>
    <x v="1"/>
    <s v="2024-01-25"/>
    <n v="1000"/>
    <n v="1827"/>
    <n v="46"/>
    <n v="1"/>
    <n v="28.05"/>
    <n v="54.57"/>
    <n v="26.52"/>
    <n v="26.52"/>
    <n v="0.94545454545454544"/>
    <n v="2.52"/>
    <n v="0.61"/>
    <n v="28.05"/>
    <n v="2.1739130434782608E-2"/>
    <s v="SCALE"/>
  </r>
  <r>
    <s v="llee1232@aol.com"/>
    <s v="latonya"/>
    <s v="lee"/>
    <s v="Jupiter"/>
    <s v="FL"/>
    <n v="2200"/>
    <s v="jupiter medical center"/>
    <x v="3"/>
    <x v="1"/>
    <s v="2024-01-09"/>
    <n v="700"/>
    <n v="574"/>
    <n v="13"/>
    <n v="0"/>
    <n v="9.84"/>
    <n v="0"/>
    <n v="-9.84"/>
    <n v="-9.84"/>
    <n v="-1"/>
    <n v="2.2599999999999998"/>
    <n v="0.76"/>
    <n v="0"/>
    <n v="0"/>
    <s v="PAUSE"/>
  </r>
  <r>
    <s v="angelo.hall87@gmail.com"/>
    <s v="angelo"/>
    <s v="hall"/>
    <s v="Tallahassee"/>
    <s v="FL"/>
    <n v="2700"/>
    <s v="waffle house"/>
    <x v="15"/>
    <x v="1"/>
    <s v="2024-01-02"/>
    <n v="600"/>
    <n v="1897"/>
    <n v="41"/>
    <n v="0"/>
    <n v="34.44"/>
    <n v="0"/>
    <n v="-34.44"/>
    <n v="-34.44"/>
    <n v="-1"/>
    <n v="2.16"/>
    <n v="0.84"/>
    <n v="0"/>
    <n v="0"/>
    <s v="PAUSE"/>
  </r>
  <r>
    <s v="eezrider55@aol.com"/>
    <s v="tracy"/>
    <s v="mccart"/>
    <s v="Manchester"/>
    <s v="TN"/>
    <n v="2275"/>
    <s v="mccart trucking co"/>
    <x v="14"/>
    <x v="1"/>
    <s v="2024-01-02"/>
    <n v="300"/>
    <n v="1510"/>
    <n v="40"/>
    <n v="4"/>
    <n v="21.93"/>
    <n v="161.86000000000001"/>
    <n v="139.93"/>
    <n v="139.93"/>
    <n v="6.3807569539443687"/>
    <n v="2.65"/>
    <n v="0.55000000000000004"/>
    <n v="5.48"/>
    <n v="0.1"/>
    <s v="SCALE"/>
  </r>
  <r>
    <s v="bookswif86@cox.net"/>
    <s v="caroline"/>
    <s v="bookman"/>
    <s v="Hampton"/>
    <s v="VA"/>
    <n v="2200"/>
    <s v="daily press"/>
    <x v="13"/>
    <x v="1"/>
    <s v="2024-01-07"/>
    <n v="500"/>
    <n v="2206"/>
    <n v="49"/>
    <n v="5"/>
    <n v="30.26"/>
    <n v="294.88"/>
    <n v="264.62"/>
    <n v="264.62"/>
    <n v="8.7448777263714472"/>
    <n v="2.2200000000000002"/>
    <n v="0.62"/>
    <n v="6.05"/>
    <n v="0.10204081632653061"/>
    <s v="SCALE"/>
  </r>
  <r>
    <s v="cody52390@yahoo.com"/>
    <s v="cody"/>
    <s v="brown"/>
    <s v="Davis"/>
    <s v="IL"/>
    <n v="2570"/>
    <s v="hilander"/>
    <x v="4"/>
    <x v="1"/>
    <s v="2024-01-17"/>
    <n v="600"/>
    <n v="1869"/>
    <n v="48"/>
    <n v="0"/>
    <n v="32.22"/>
    <n v="0"/>
    <n v="-32.22"/>
    <n v="-32.22"/>
    <n v="-1"/>
    <n v="2.57"/>
    <n v="0.67"/>
    <n v="0"/>
    <n v="0"/>
    <s v="PAUSE"/>
  </r>
  <r>
    <s v="tazfreak5@aol.com"/>
    <s v="albert"/>
    <s v="meehan"/>
    <s v="Apopka"/>
    <s v="FL"/>
    <n v="3500"/>
    <s v="del air"/>
    <x v="4"/>
    <x v="1"/>
    <s v="2024-01-22"/>
    <n v="200"/>
    <n v="732"/>
    <n v="15"/>
    <n v="0"/>
    <n v="10.75"/>
    <n v="0"/>
    <n v="-10.75"/>
    <n v="-10.75"/>
    <n v="-1"/>
    <n v="2.0499999999999998"/>
    <n v="0.72"/>
    <n v="0"/>
    <n v="0"/>
    <s v="PAUSE"/>
  </r>
  <r>
    <s v="tralynn35@aol.com"/>
    <s v="traci"/>
    <s v="jones"/>
    <s v="Aurora"/>
    <s v="CO"/>
    <n v="3400"/>
    <s v="comcast"/>
    <x v="12"/>
    <x v="1"/>
    <s v="2024-01-19"/>
    <n v="300"/>
    <n v="984"/>
    <n v="40"/>
    <n v="1"/>
    <n v="27.25"/>
    <n v="54.72"/>
    <n v="27.47"/>
    <n v="27.47"/>
    <n v="1.0080733944954128"/>
    <n v="4.07"/>
    <n v="0.68"/>
    <n v="27.25"/>
    <n v="2.5000000000000001E-2"/>
    <s v="SCALE"/>
  </r>
  <r>
    <s v="mbeck47546@aol.com"/>
    <s v="michael"/>
    <s v="beck"/>
    <s v="Jasper"/>
    <s v="IN"/>
    <n v="2600"/>
    <s v="mike beck construction"/>
    <x v="19"/>
    <x v="1"/>
    <s v="2024-01-28"/>
    <n v="800"/>
    <n v="931"/>
    <n v="18"/>
    <n v="0"/>
    <n v="15.17"/>
    <n v="0"/>
    <n v="-15.17"/>
    <n v="-15.17"/>
    <n v="-1"/>
    <n v="1.93"/>
    <n v="0.84"/>
    <n v="0"/>
    <n v="0"/>
    <s v="PAUSE"/>
  </r>
  <r>
    <s v="jlgandulla@gmail.com"/>
    <s v="steven"/>
    <s v="racey"/>
    <s v="Louisville"/>
    <s v="KY"/>
    <n v="1300"/>
    <s v="city of waterbury"/>
    <x v="7"/>
    <x v="1"/>
    <s v="2024-01-06"/>
    <n v="1000"/>
    <n v="929"/>
    <n v="24"/>
    <n v="0"/>
    <n v="10.62"/>
    <n v="0"/>
    <n v="-10.62"/>
    <n v="-10.62"/>
    <n v="-1"/>
    <n v="2.58"/>
    <n v="0.44"/>
    <n v="0"/>
    <n v="0"/>
    <s v="PAUSE"/>
  </r>
  <r>
    <s v="trnk39@aol.com"/>
    <s v="trinka"/>
    <s v="hudson"/>
    <s v="Akron"/>
    <s v="OH"/>
    <n v="1600"/>
    <s v="diebold inc"/>
    <x v="0"/>
    <x v="1"/>
    <s v="2024-01-15"/>
    <n v="200"/>
    <n v="914"/>
    <n v="27"/>
    <n v="2"/>
    <n v="22.68"/>
    <n v="122.37"/>
    <n v="99.69"/>
    <n v="99.69"/>
    <n v="4.3955026455026456"/>
    <n v="2.95"/>
    <n v="0.84"/>
    <n v="11.34"/>
    <n v="7.407407407407407E-2"/>
    <s v="SCALE"/>
  </r>
  <r>
    <s v="ptrcjones@yahoo.com"/>
    <s v="patrice"/>
    <s v="jones"/>
    <s v="Monticello"/>
    <s v="FL"/>
    <n v="3000"/>
    <s v="dbpr"/>
    <x v="13"/>
    <x v="1"/>
    <s v="2024-01-19"/>
    <n v="200"/>
    <n v="588"/>
    <n v="22"/>
    <n v="0"/>
    <n v="13.65"/>
    <n v="0"/>
    <n v="-13.65"/>
    <n v="-13.65"/>
    <n v="-1"/>
    <n v="3.74"/>
    <n v="0.62"/>
    <n v="0"/>
    <n v="0"/>
    <s v="PAUSE"/>
  </r>
  <r>
    <s v="rasbx5@yahoo.com"/>
    <s v="alexis"/>
    <s v="green"/>
    <s v="Las Vegas"/>
    <s v="NV"/>
    <n v="5500"/>
    <s v="homemaker.inc"/>
    <x v="16"/>
    <x v="1"/>
    <s v="2024-01-03"/>
    <n v="600"/>
    <n v="928"/>
    <n v="41"/>
    <n v="1"/>
    <n v="32.270000000000003"/>
    <n v="74.650000000000006"/>
    <n v="42.38"/>
    <n v="42.38"/>
    <n v="1.3132940811899596"/>
    <n v="4.42"/>
    <n v="0.79"/>
    <n v="32.270000000000003"/>
    <n v="2.4390243902439025E-2"/>
    <s v="SCALE"/>
  </r>
  <r>
    <s v="kyishadixon@yahoo.com"/>
    <s v="kyisha"/>
    <s v="dixon"/>
    <s v="Sacramento"/>
    <s v="CA"/>
    <n v="5200"/>
    <s v="jackson lewis"/>
    <x v="9"/>
    <x v="1"/>
    <s v="2024-01-17"/>
    <n v="500"/>
    <n v="1657"/>
    <n v="66"/>
    <n v="2"/>
    <n v="38.840000000000003"/>
    <n v="89.19"/>
    <n v="50.349999999999994"/>
    <n v="50.349999999999994"/>
    <n v="1.2963439752832129"/>
    <n v="3.98"/>
    <n v="0.59"/>
    <n v="19.420000000000002"/>
    <n v="3.0303030303030304E-2"/>
    <s v="SCALE"/>
  </r>
  <r>
    <s v="edubholla1108@gmail.com"/>
    <s v="erick"/>
    <s v="wells"/>
    <s v="Mayesville"/>
    <s v="SC"/>
    <n v="3000"/>
    <s v="benedict college"/>
    <x v="7"/>
    <x v="1"/>
    <s v="2024-01-08"/>
    <n v="500"/>
    <n v="1595"/>
    <n v="64"/>
    <n v="7"/>
    <n v="29.53"/>
    <n v="293.58"/>
    <n v="264.04999999999995"/>
    <n v="264.04999999999995"/>
    <n v="8.9417541483237368"/>
    <n v="4.01"/>
    <n v="0.46"/>
    <n v="4.22"/>
    <n v="0.109375"/>
    <s v="SCALE"/>
  </r>
  <r>
    <s v="vi3jenny@gmail.com"/>
    <s v="jennifer"/>
    <s v="rogala"/>
    <s v="Chicago Ridge"/>
    <s v="IL"/>
    <n v="1100"/>
    <s v="holy cross hospital"/>
    <x v="19"/>
    <x v="1"/>
    <s v="2024-01-22"/>
    <n v="100"/>
    <n v="2173"/>
    <n v="69"/>
    <n v="2"/>
    <n v="50.59"/>
    <n v="102.18"/>
    <n v="51.59"/>
    <n v="51.59"/>
    <n v="1.0197667523225935"/>
    <n v="3.18"/>
    <n v="0.73"/>
    <n v="25.3"/>
    <n v="2.8985507246376812E-2"/>
    <s v="SCALE"/>
  </r>
  <r>
    <s v="kjfamily@hotmail.com"/>
    <s v="chiquita"/>
    <s v="jordan"/>
    <s v="Chicago"/>
    <s v="IL"/>
    <n v="4008"/>
    <s v="park family properties"/>
    <x v="11"/>
    <x v="1"/>
    <s v="2024-01-08"/>
    <n v="800"/>
    <n v="1397"/>
    <n v="33"/>
    <n v="1"/>
    <n v="23.55"/>
    <n v="35.83"/>
    <n v="12.279999999999998"/>
    <n v="12.279999999999998"/>
    <n v="0.52144373673036082"/>
    <n v="2.36"/>
    <n v="0.71"/>
    <n v="23.55"/>
    <n v="3.0303030303030304E-2"/>
    <s v="SCALE"/>
  </r>
  <r>
    <s v="ahenry@temple.edu"/>
    <s v="adrian"/>
    <s v="henry"/>
    <s v="Philadelphia"/>
    <s v="PA"/>
    <n v="2750"/>
    <s v="temple university"/>
    <x v="1"/>
    <x v="1"/>
    <s v="2024-01-31"/>
    <n v="200"/>
    <n v="749"/>
    <n v="16"/>
    <n v="0"/>
    <n v="12.47"/>
    <n v="0"/>
    <n v="-12.47"/>
    <n v="-12.47"/>
    <n v="-1"/>
    <n v="2.14"/>
    <n v="0.78"/>
    <n v="0"/>
    <n v="0"/>
    <s v="PAUSE"/>
  </r>
  <r>
    <s v="ventwan21@gmail.com"/>
    <s v="napoleon"/>
    <s v="hall"/>
    <s v="Atlanta"/>
    <s v="GA"/>
    <n v="4333"/>
    <s v="e transform"/>
    <x v="5"/>
    <x v="1"/>
    <s v="2024-01-04"/>
    <n v="800"/>
    <n v="734"/>
    <n v="13"/>
    <n v="0"/>
    <n v="6.06"/>
    <n v="0"/>
    <n v="-6.06"/>
    <n v="-6.06"/>
    <n v="-1"/>
    <n v="1.77"/>
    <n v="0.47"/>
    <n v="0"/>
    <n v="0"/>
    <s v="PAUSE"/>
  </r>
  <r>
    <s v="sabrina.jenkins1@yahoo.com"/>
    <s v="willie"/>
    <s v="jenkins"/>
    <s v="Auburndale"/>
    <s v="FL"/>
    <n v="2750"/>
    <n v="0"/>
    <x v="6"/>
    <x v="1"/>
    <s v="2024-01-30"/>
    <n v="100"/>
    <n v="612"/>
    <n v="18"/>
    <n v="0"/>
    <n v="11.1"/>
    <n v="0"/>
    <n v="-11.1"/>
    <n v="-11.1"/>
    <n v="-1"/>
    <n v="2.94"/>
    <n v="0.62"/>
    <n v="0"/>
    <n v="0"/>
    <s v="PAUSE"/>
  </r>
  <r>
    <s v="amazingjana@yahoo.com"/>
    <s v="january"/>
    <s v="jurado"/>
    <s v="Daly City"/>
    <s v="CA"/>
    <n v="1196"/>
    <s v="ucsf medical center"/>
    <x v="9"/>
    <x v="1"/>
    <s v="2024-01-24"/>
    <n v="1000"/>
    <n v="2415"/>
    <n v="98"/>
    <n v="3"/>
    <n v="61.05"/>
    <n v="136.03"/>
    <n v="74.98"/>
    <n v="74.98"/>
    <n v="1.2281736281736284"/>
    <n v="4.0599999999999996"/>
    <n v="0.62"/>
    <n v="20.350000000000001"/>
    <n v="3.0612244897959183E-2"/>
    <s v="SCALE"/>
  </r>
  <r>
    <s v="huiihochen@yahoo.com"/>
    <s v="xiuyan"/>
    <s v="ge"/>
    <s v="Monterey Park"/>
    <s v="CA"/>
    <n v="1864"/>
    <s v="wu construction co"/>
    <x v="0"/>
    <x v="1"/>
    <s v="2024-01-23"/>
    <n v="1000"/>
    <n v="1004"/>
    <n v="22"/>
    <n v="2"/>
    <n v="13.07"/>
    <n v="135.32"/>
    <n v="122.25"/>
    <n v="122.25"/>
    <n v="9.3534812547819435"/>
    <n v="2.19"/>
    <n v="0.59"/>
    <n v="6.54"/>
    <n v="9.0909090909090912E-2"/>
    <s v="SCALE"/>
  </r>
  <r>
    <s v="jramosdirect@yahoo.com"/>
    <s v="john"/>
    <s v="ramos"/>
    <s v="Provo"/>
    <s v="UT"/>
    <n v="1600"/>
    <s v="brownstrauss steel"/>
    <x v="16"/>
    <x v="1"/>
    <s v="2024-01-20"/>
    <n v="400"/>
    <n v="576"/>
    <n v="12"/>
    <n v="0"/>
    <n v="7.35"/>
    <n v="0"/>
    <n v="-7.35"/>
    <n v="-7.35"/>
    <n v="-1"/>
    <n v="2.08"/>
    <n v="0.61"/>
    <n v="0"/>
    <n v="0"/>
    <s v="PAUSE"/>
  </r>
  <r>
    <s v="nicole_espinoza1983@yahoo.com"/>
    <s v="ronald"/>
    <s v="simmons"/>
    <s v="Hamilton"/>
    <s v="TX"/>
    <n v="3160"/>
    <s v="flowers construction/infastrux"/>
    <x v="18"/>
    <x v="1"/>
    <s v="2024-01-27"/>
    <n v="500"/>
    <n v="1551"/>
    <n v="68"/>
    <n v="2"/>
    <n v="28.87"/>
    <n v="84.5"/>
    <n v="55.629999999999995"/>
    <n v="55.629999999999995"/>
    <n v="1.9269137512989261"/>
    <n v="4.38"/>
    <n v="0.42"/>
    <n v="14.44"/>
    <n v="2.9411764705882353E-2"/>
    <s v="SCALE"/>
  </r>
  <r>
    <s v="shimia81@msn.com"/>
    <s v="shimia"/>
    <s v="forch"/>
    <s v="Tacoma"/>
    <s v="WA"/>
    <n v="4200"/>
    <s v="target"/>
    <x v="9"/>
    <x v="1"/>
    <s v="2024-01-21"/>
    <n v="500"/>
    <n v="734"/>
    <n v="31"/>
    <n v="2"/>
    <n v="14.52"/>
    <n v="80.52"/>
    <n v="66"/>
    <n v="66"/>
    <n v="4.5454545454545459"/>
    <n v="4.22"/>
    <n v="0.47"/>
    <n v="7.26"/>
    <n v="6.4516129032258063E-2"/>
    <s v="SCALE"/>
  </r>
  <r>
    <s v="ms.terry7338@yahoo.com"/>
    <s v="terry"/>
    <s v="morgan"/>
    <s v="Franklinton"/>
    <s v="NC"/>
    <n v="1400"/>
    <s v="cooke health care"/>
    <x v="9"/>
    <x v="1"/>
    <s v="2024-01-25"/>
    <n v="200"/>
    <n v="1505"/>
    <n v="65"/>
    <n v="0"/>
    <n v="50.69"/>
    <n v="0"/>
    <n v="-50.69"/>
    <n v="-50.69"/>
    <n v="-1"/>
    <n v="4.32"/>
    <n v="0.78"/>
    <n v="0"/>
    <n v="0"/>
    <s v="PAUSE"/>
  </r>
  <r>
    <s v="sxynurse32@gmail.com"/>
    <s v="kenneth"/>
    <s v="smith"/>
    <s v="Sandusky"/>
    <s v="OH"/>
    <n v="1100"/>
    <s v="ohio veterans home"/>
    <x v="17"/>
    <x v="1"/>
    <s v="2024-01-24"/>
    <n v="200"/>
    <n v="1909"/>
    <n v="42"/>
    <n v="1"/>
    <n v="32.51"/>
    <n v="44.62"/>
    <n v="12.11"/>
    <n v="12.11"/>
    <n v="0.37250076899415563"/>
    <n v="2.2000000000000002"/>
    <n v="0.77"/>
    <n v="32.51"/>
    <n v="2.3809523809523808E-2"/>
    <s v="SCALE"/>
  </r>
  <r>
    <s v="rigmechanic2000@yahoo.com"/>
    <s v="humberto"/>
    <s v="botello"/>
    <s v="Corpus Christ"/>
    <s v="TX"/>
    <n v="3250"/>
    <s v="holt cat"/>
    <x v="17"/>
    <x v="1"/>
    <s v="2024-01-07"/>
    <n v="100"/>
    <n v="1807"/>
    <n v="36"/>
    <n v="0"/>
    <n v="22.02"/>
    <n v="0"/>
    <n v="-22.02"/>
    <n v="-22.02"/>
    <n v="-1"/>
    <n v="1.99"/>
    <n v="0.61"/>
    <n v="0"/>
    <n v="0"/>
    <s v="PAUSE"/>
  </r>
  <r>
    <s v="baybaynealy@yahoo.com"/>
    <s v="gwenda"/>
    <s v="nealy"/>
    <s v="High Point"/>
    <s v="NC"/>
    <n v="1500"/>
    <s v="kmart"/>
    <x v="19"/>
    <x v="1"/>
    <s v="2024-01-12"/>
    <n v="800"/>
    <n v="1902"/>
    <n v="61"/>
    <n v="0"/>
    <n v="40.229999999999997"/>
    <n v="0"/>
    <n v="-40.229999999999997"/>
    <n v="-40.229999999999997"/>
    <n v="-1"/>
    <n v="3.21"/>
    <n v="0.66"/>
    <n v="0"/>
    <n v="0"/>
    <s v="PAUSE"/>
  </r>
  <r>
    <s v="matilda_sanchez@hotmail.com"/>
    <s v="matilda"/>
    <s v="sanchez"/>
    <s v="Fullerton"/>
    <s v="CA"/>
    <n v="2600"/>
    <s v="homdepot"/>
    <x v="14"/>
    <x v="1"/>
    <s v="2024-01-26"/>
    <n v="300"/>
    <n v="1037"/>
    <n v="27"/>
    <n v="0"/>
    <n v="14.37"/>
    <n v="0"/>
    <n v="-14.37"/>
    <n v="-14.37"/>
    <n v="-1"/>
    <n v="2.6"/>
    <n v="0.53"/>
    <n v="0"/>
    <n v="0"/>
    <s v="PAUSE"/>
  </r>
  <r>
    <s v="adknott13@msn.com"/>
    <s v="april"/>
    <s v="emmel"/>
    <s v="Reading"/>
    <s v="PA"/>
    <n v="3750"/>
    <s v="pervading health system"/>
    <x v="9"/>
    <x v="1"/>
    <s v="2024-01-22"/>
    <n v="1000"/>
    <n v="1626"/>
    <n v="46"/>
    <n v="1"/>
    <n v="21.46"/>
    <n v="41.13"/>
    <n v="19.670000000000002"/>
    <n v="19.670000000000002"/>
    <n v="0.91658900279589939"/>
    <n v="2.83"/>
    <n v="0.47"/>
    <n v="21.46"/>
    <n v="2.1739130434782608E-2"/>
    <s v="SCALE"/>
  </r>
  <r>
    <s v="lhilton89@gmail.com"/>
    <s v="lakinya"/>
    <s v="hilton"/>
    <s v="Baltimore"/>
    <s v="MD"/>
    <n v="2250"/>
    <s v="mid atlantic realty mgmt"/>
    <x v="0"/>
    <x v="1"/>
    <s v="2024-01-29"/>
    <n v="500"/>
    <n v="2063"/>
    <n v="74"/>
    <n v="1"/>
    <n v="46.19"/>
    <n v="37.33"/>
    <n v="-8.86"/>
    <n v="-8.86"/>
    <n v="-0.19181641047845854"/>
    <n v="3.59"/>
    <n v="0.62"/>
    <n v="46.19"/>
    <n v="1.3513513513513514E-2"/>
    <s v="SCALE"/>
  </r>
  <r>
    <s v="marydunbar5644@yahoo.com"/>
    <s v="mary"/>
    <s v="wilson"/>
    <s v="Bradenton"/>
    <s v="FL"/>
    <n v="1500"/>
    <s v="target"/>
    <x v="7"/>
    <x v="1"/>
    <s v="2024-01-06"/>
    <n v="600"/>
    <n v="653"/>
    <n v="22"/>
    <n v="0"/>
    <n v="13.51"/>
    <n v="0"/>
    <n v="-13.51"/>
    <n v="-13.51"/>
    <n v="-1"/>
    <n v="3.37"/>
    <n v="0.61"/>
    <n v="0"/>
    <n v="0"/>
    <s v="PAUSE"/>
  </r>
  <r>
    <s v="elizchavira@me.com"/>
    <s v="elizabeth"/>
    <s v="chavira"/>
    <s v="San Antonio"/>
    <s v="TX"/>
    <n v="1500"/>
    <s v="handson"/>
    <x v="17"/>
    <x v="1"/>
    <s v="2024-01-13"/>
    <n v="400"/>
    <n v="1039"/>
    <n v="21"/>
    <n v="0"/>
    <n v="11.39"/>
    <n v="0"/>
    <n v="-11.39"/>
    <n v="-11.39"/>
    <n v="-1"/>
    <n v="2.02"/>
    <n v="0.54"/>
    <n v="0"/>
    <n v="0"/>
    <s v="PAUSE"/>
  </r>
  <r>
    <s v="nerak0318@yahoo.com"/>
    <s v="karen"/>
    <s v="nelson"/>
    <s v="Memphis"/>
    <s v="TN"/>
    <n v="2206"/>
    <s v="kroger"/>
    <x v="7"/>
    <x v="1"/>
    <s v="2024-01-22"/>
    <n v="400"/>
    <n v="1218"/>
    <n v="49"/>
    <n v="5"/>
    <n v="21.22"/>
    <n v="224.62"/>
    <n v="203.4"/>
    <n v="203.4"/>
    <n v="9.5852968897266742"/>
    <n v="4.0199999999999996"/>
    <n v="0.43"/>
    <n v="4.24"/>
    <n v="0.10204081632653061"/>
    <s v="SCALE"/>
  </r>
  <r>
    <s v="justinforman2@gmail.com"/>
    <s v="justin"/>
    <s v="forman"/>
    <s v="Norman"/>
    <s v="OK"/>
    <n v="1570"/>
    <s v="applebees"/>
    <x v="13"/>
    <x v="1"/>
    <s v="2024-01-13"/>
    <n v="100"/>
    <n v="1078"/>
    <n v="31"/>
    <n v="0"/>
    <n v="18.43"/>
    <n v="0"/>
    <n v="-18.43"/>
    <n v="-18.43"/>
    <n v="-1"/>
    <n v="2.88"/>
    <n v="0.59"/>
    <n v="0"/>
    <n v="0"/>
    <s v="PAUSE"/>
  </r>
  <r>
    <s v="buster18472@yahoo.com"/>
    <s v="theresa"/>
    <s v="stratton"/>
    <s v="Waymart"/>
    <s v="PA"/>
    <n v="1100"/>
    <s v="bae systems"/>
    <x v="8"/>
    <x v="1"/>
    <s v="2024-01-10"/>
    <n v="200"/>
    <n v="2479"/>
    <n v="44"/>
    <n v="1"/>
    <n v="27.35"/>
    <n v="57.41"/>
    <n v="30.059999999999995"/>
    <n v="30.059999999999995"/>
    <n v="1.0990859232175501"/>
    <n v="1.77"/>
    <n v="0.62"/>
    <n v="27.35"/>
    <n v="2.2727272727272728E-2"/>
    <s v="SCALE"/>
  </r>
  <r>
    <s v="rodriqueztate@gmail.com"/>
    <s v="rodriquez"/>
    <s v="christopher"/>
    <s v="Memphis"/>
    <s v="TN"/>
    <n v="1440"/>
    <s v="prologistix"/>
    <x v="18"/>
    <x v="1"/>
    <s v="2024-01-08"/>
    <n v="200"/>
    <n v="1556"/>
    <n v="65"/>
    <n v="0"/>
    <n v="31.4"/>
    <n v="0"/>
    <n v="-31.4"/>
    <n v="-31.4"/>
    <n v="-1"/>
    <n v="4.18"/>
    <n v="0.48"/>
    <n v="0"/>
    <n v="0"/>
    <s v="PAUSE"/>
  </r>
  <r>
    <s v="lynnr2006@yahoo.com"/>
    <s v="regina"/>
    <s v="roark"/>
    <s v="Bellflower"/>
    <s v="MO"/>
    <n v="2001"/>
    <s v="unique auto"/>
    <x v="13"/>
    <x v="1"/>
    <s v="2024-01-06"/>
    <n v="400"/>
    <n v="1507"/>
    <n v="51"/>
    <n v="6"/>
    <n v="23.23"/>
    <n v="338.84"/>
    <n v="315.60999999999996"/>
    <n v="315.60999999999996"/>
    <n v="13.586310804993541"/>
    <n v="3.38"/>
    <n v="0.46"/>
    <n v="3.87"/>
    <n v="0.11764705882352941"/>
    <s v="SCALE"/>
  </r>
  <r>
    <s v="idrismillersr@gmail.com"/>
    <s v="idris"/>
    <s v="miller"/>
    <s v="Oxford"/>
    <s v="AL"/>
    <n v="3000"/>
    <s v="bridgewater"/>
    <x v="6"/>
    <x v="1"/>
    <s v="2024-01-15"/>
    <n v="100"/>
    <n v="529"/>
    <n v="19"/>
    <n v="0"/>
    <n v="12.79"/>
    <n v="0"/>
    <n v="-12.79"/>
    <n v="-12.79"/>
    <n v="-1"/>
    <n v="3.59"/>
    <n v="0.67"/>
    <n v="0"/>
    <n v="0"/>
    <s v="PAUSE"/>
  </r>
  <r>
    <s v="ironhardt2000@yahoo.com"/>
    <s v="crystal"/>
    <s v="burns"/>
    <s v="Sterling Heig"/>
    <s v="MI"/>
    <n v="2400"/>
    <s v="t.m. shea products"/>
    <x v="10"/>
    <x v="1"/>
    <s v="2024-01-04"/>
    <n v="1000"/>
    <n v="2206"/>
    <n v="83"/>
    <n v="3"/>
    <n v="60.53"/>
    <n v="130.37"/>
    <n v="69.84"/>
    <n v="69.84"/>
    <n v="1.1538080290764909"/>
    <n v="3.76"/>
    <n v="0.73"/>
    <n v="20.18"/>
    <n v="3.614457831325301E-2"/>
    <s v="SCALE"/>
  </r>
  <r>
    <s v="diannelsvgs8@aol.com"/>
    <s v="dianne"/>
    <s v="mclymont"/>
    <s v="Las Vegas"/>
    <s v="NV"/>
    <n v="1100"/>
    <s v="walmat"/>
    <x v="10"/>
    <x v="1"/>
    <s v="2024-01-14"/>
    <n v="400"/>
    <n v="1358"/>
    <n v="43"/>
    <n v="3"/>
    <n v="17.670000000000002"/>
    <n v="125.6"/>
    <n v="107.92999999999999"/>
    <n v="107.92999999999999"/>
    <n v="6.1080928126768521"/>
    <n v="3.17"/>
    <n v="0.41"/>
    <n v="5.89"/>
    <n v="6.9767441860465115E-2"/>
    <s v="SCALE"/>
  </r>
  <r>
    <s v="shorty4434@gmail.com"/>
    <s v="alan"/>
    <s v="lowther"/>
    <s v="Oxford"/>
    <s v="AL"/>
    <n v="1944"/>
    <s v="br williams"/>
    <x v="10"/>
    <x v="1"/>
    <s v="2024-01-18"/>
    <n v="600"/>
    <n v="825"/>
    <n v="20"/>
    <n v="0"/>
    <n v="11.35"/>
    <n v="0"/>
    <n v="-11.35"/>
    <n v="-11.35"/>
    <n v="-1"/>
    <n v="2.42"/>
    <n v="0.56999999999999995"/>
    <n v="0"/>
    <n v="0"/>
    <s v="PAUSE"/>
  </r>
  <r>
    <s v="peterthellas@gmail.com"/>
    <s v="peter"/>
    <s v="thellas"/>
    <s v="Bell"/>
    <s v="CA"/>
    <n v="2750"/>
    <s v="autozone"/>
    <x v="10"/>
    <x v="1"/>
    <s v="2024-01-07"/>
    <n v="500"/>
    <n v="933"/>
    <n v="21"/>
    <n v="0"/>
    <n v="9.34"/>
    <n v="0"/>
    <n v="-9.34"/>
    <n v="-9.34"/>
    <n v="-1"/>
    <n v="2.25"/>
    <n v="0.44"/>
    <n v="0"/>
    <n v="0"/>
    <s v="PAUSE"/>
  </r>
  <r>
    <s v="robtherebuilder@gmail.com"/>
    <s v="jamie"/>
    <s v="robinson"/>
    <s v="Connersville"/>
    <s v="IN"/>
    <n v="3300"/>
    <s v="morton buildings"/>
    <x v="3"/>
    <x v="1"/>
    <s v="2024-01-18"/>
    <n v="400"/>
    <n v="1884"/>
    <n v="29"/>
    <n v="0"/>
    <n v="12.45"/>
    <n v="0"/>
    <n v="-12.45"/>
    <n v="-12.45"/>
    <n v="-1"/>
    <n v="1.54"/>
    <n v="0.43"/>
    <n v="0"/>
    <n v="0"/>
    <s v="PAUSE"/>
  </r>
  <r>
    <s v="lhurtt24790@yahoo.com"/>
    <s v="lori"/>
    <s v="hurtt"/>
    <s v="Crossville"/>
    <s v="TN"/>
    <n v="2000"/>
    <s v="community options"/>
    <x v="18"/>
    <x v="1"/>
    <s v="2024-01-15"/>
    <n v="200"/>
    <n v="2313"/>
    <n v="92"/>
    <n v="8"/>
    <n v="52.23"/>
    <n v="567.79999999999995"/>
    <n v="515.56999999999994"/>
    <n v="515.56999999999994"/>
    <n v="9.8711468504690778"/>
    <n v="3.98"/>
    <n v="0.56999999999999995"/>
    <n v="6.53"/>
    <n v="8.6956521739130432E-2"/>
    <s v="SCALE"/>
  </r>
  <r>
    <s v="josie75n@yahoo.com"/>
    <s v="josefina"/>
    <s v="navarrete"/>
    <s v="Tyler"/>
    <s v="TX"/>
    <n v="1500"/>
    <s v="distand lands coffe"/>
    <x v="18"/>
    <x v="1"/>
    <s v="2024-01-26"/>
    <n v="300"/>
    <n v="2376"/>
    <n v="75"/>
    <n v="7"/>
    <n v="45.19"/>
    <n v="491.44"/>
    <n v="446.25"/>
    <n v="446.25"/>
    <n v="9.8749723390130573"/>
    <n v="3.16"/>
    <n v="0.6"/>
    <n v="6.46"/>
    <n v="9.3333333333333338E-2"/>
    <s v="SCALE"/>
  </r>
  <r>
    <s v="jericagamble@yahoo.com"/>
    <s v="jerica"/>
    <s v="gamble"/>
    <s v="Houston"/>
    <s v="TX"/>
    <n v="2700"/>
    <s v="footlocker inc."/>
    <x v="6"/>
    <x v="1"/>
    <s v="2024-01-17"/>
    <n v="800"/>
    <n v="1574"/>
    <n v="57"/>
    <n v="1"/>
    <n v="22.86"/>
    <n v="53.89"/>
    <n v="31.03"/>
    <n v="31.03"/>
    <n v="1.3573928258967629"/>
    <n v="3.62"/>
    <n v="0.4"/>
    <n v="22.86"/>
    <n v="1.7543859649122806E-2"/>
    <s v="SCALE"/>
  </r>
  <r>
    <s v="donatobrown49@gmail.com"/>
    <s v="bartbara"/>
    <s v="brown"/>
    <s v="Durham"/>
    <s v="NC"/>
    <n v="1733"/>
    <s v="professional mail service"/>
    <x v="4"/>
    <x v="1"/>
    <s v="2024-01-04"/>
    <n v="200"/>
    <n v="1582"/>
    <n v="35"/>
    <n v="0"/>
    <n v="27.41"/>
    <n v="0"/>
    <n v="-27.41"/>
    <n v="-27.41"/>
    <n v="-1"/>
    <n v="2.21"/>
    <n v="0.78"/>
    <n v="0"/>
    <n v="0"/>
    <s v="PAUSE"/>
  </r>
  <r>
    <s v="owena@hotmail.com"/>
    <s v="owen"/>
    <s v="shaw"/>
    <s v="Zephyrhills"/>
    <s v="FL"/>
    <n v="2750"/>
    <s v="the flying bear"/>
    <x v="2"/>
    <x v="1"/>
    <s v="2024-01-27"/>
    <n v="1000"/>
    <n v="2077"/>
    <n v="71"/>
    <n v="0"/>
    <n v="37.76"/>
    <n v="0"/>
    <n v="-37.76"/>
    <n v="-37.76"/>
    <n v="-1"/>
    <n v="3.42"/>
    <n v="0.53"/>
    <n v="0"/>
    <n v="0"/>
    <s v="PAUSE"/>
  </r>
  <r>
    <s v="celiarmullins@hotmail.com"/>
    <s v="celia"/>
    <s v="mullins"/>
    <s v="Columbia"/>
    <s v="SC"/>
    <n v="2250"/>
    <s v="druther's"/>
    <x v="17"/>
    <x v="1"/>
    <s v="2024-01-25"/>
    <n v="500"/>
    <n v="1695"/>
    <n v="75"/>
    <n v="0"/>
    <n v="42.8"/>
    <n v="0"/>
    <n v="-42.8"/>
    <n v="-42.8"/>
    <n v="-1"/>
    <n v="4.42"/>
    <n v="0.56999999999999995"/>
    <n v="0"/>
    <n v="0"/>
    <s v="PAUSE"/>
  </r>
  <r>
    <s v="thichise2001@hotmail.com"/>
    <s v="raymond"/>
    <s v="clark"/>
    <s v="Tempe"/>
    <s v="AZ"/>
    <n v="3000"/>
    <s v="robinson furniture"/>
    <x v="13"/>
    <x v="1"/>
    <s v="2024-01-28"/>
    <n v="400"/>
    <n v="2171"/>
    <n v="68"/>
    <n v="2"/>
    <n v="34.520000000000003"/>
    <n v="91.28"/>
    <n v="56.76"/>
    <n v="56.76"/>
    <n v="1.6442641946697565"/>
    <n v="3.13"/>
    <n v="0.51"/>
    <n v="17.260000000000002"/>
    <n v="2.9411764705882353E-2"/>
    <s v="SCALE"/>
  </r>
  <r>
    <s v="firefly_1101@hotmail.com"/>
    <s v="gregory"/>
    <s v="buller"/>
    <s v="Elizabethtown"/>
    <s v="PA"/>
    <n v="1750"/>
    <s v="kinsleyconstruction"/>
    <x v="7"/>
    <x v="1"/>
    <s v="2024-01-05"/>
    <n v="800"/>
    <n v="771"/>
    <n v="14"/>
    <n v="0"/>
    <n v="8.93"/>
    <n v="0"/>
    <n v="-8.93"/>
    <n v="-8.93"/>
    <n v="-1"/>
    <n v="1.82"/>
    <n v="0.64"/>
    <n v="0"/>
    <n v="0"/>
    <s v="PAUSE"/>
  </r>
  <r>
    <s v="bly0605@gmail.com"/>
    <s v="brandon"/>
    <s v="martineau"/>
    <s v="Lexington"/>
    <s v="NC"/>
    <n v="2250"/>
    <s v="captian steve's boat repair"/>
    <x v="3"/>
    <x v="1"/>
    <s v="2024-01-25"/>
    <n v="300"/>
    <n v="1330"/>
    <n v="30"/>
    <n v="0"/>
    <n v="22.68"/>
    <n v="0"/>
    <n v="-22.68"/>
    <n v="-22.68"/>
    <n v="-1"/>
    <n v="2.2599999999999998"/>
    <n v="0.76"/>
    <n v="0"/>
    <n v="0"/>
    <s v="PAUSE"/>
  </r>
  <r>
    <s v="christinemartin213@gmail.com"/>
    <s v="christine"/>
    <s v="martin"/>
    <s v="Pompano Beach"/>
    <s v="FL"/>
    <n v="1100"/>
    <s v="bank of america"/>
    <x v="3"/>
    <x v="1"/>
    <s v="2024-01-23"/>
    <n v="1000"/>
    <n v="1224"/>
    <n v="23"/>
    <n v="1"/>
    <n v="10.54"/>
    <n v="36.54"/>
    <n v="26"/>
    <n v="26"/>
    <n v="2.4667931688804554"/>
    <n v="1.88"/>
    <n v="0.46"/>
    <n v="10.54"/>
    <n v="4.3478260869565216E-2"/>
    <s v="SCALE"/>
  </r>
  <r>
    <s v="ava.johnson@gmail.com"/>
    <s v="ava"/>
    <s v="johnson"/>
    <s v="Monroe"/>
    <s v="WI"/>
    <n v="6001"/>
    <s v="price's electronics"/>
    <x v="7"/>
    <x v="1"/>
    <s v="2024-01-02"/>
    <n v="700"/>
    <n v="615"/>
    <n v="10"/>
    <n v="0"/>
    <n v="7.69"/>
    <n v="0"/>
    <n v="-7.69"/>
    <n v="-7.69"/>
    <n v="-1"/>
    <n v="1.63"/>
    <n v="0.77"/>
    <n v="0"/>
    <n v="0"/>
    <s v="PAUSE"/>
  </r>
  <r>
    <s v="adame1929@gmail.com"/>
    <s v="curtis"/>
    <s v="rodriguez"/>
    <s v="Seattle"/>
    <s v="WA"/>
    <n v="1250"/>
    <s v="disc jockey"/>
    <x v="19"/>
    <x v="1"/>
    <s v="2024-01-25"/>
    <n v="1000"/>
    <n v="2190"/>
    <n v="51"/>
    <n v="2"/>
    <n v="40.69"/>
    <n v="143.88999999999999"/>
    <n v="103.19999999999999"/>
    <n v="103.19999999999999"/>
    <n v="2.5362496927992133"/>
    <n v="2.33"/>
    <n v="0.8"/>
    <n v="20.34"/>
    <n v="3.9215686274509803E-2"/>
    <s v="SCALE"/>
  </r>
  <r>
    <s v="ernestcgranger@hotmail.com"/>
    <s v="ernest"/>
    <s v="granger"/>
    <s v="Bluffton"/>
    <s v="IN"/>
    <n v="2214"/>
    <s v="the fox and hound"/>
    <x v="7"/>
    <x v="1"/>
    <s v="2024-01-11"/>
    <n v="600"/>
    <n v="1025"/>
    <n v="28"/>
    <n v="3"/>
    <n v="20.29"/>
    <n v="202.51"/>
    <n v="182.22"/>
    <n v="182.22"/>
    <n v="8.9807787087235091"/>
    <n v="2.73"/>
    <n v="0.72"/>
    <n v="6.76"/>
    <n v="0.10714285714285714"/>
    <s v="SCALE"/>
  </r>
  <r>
    <s v="msgpoet@yahoo.com"/>
    <s v="georgie"/>
    <s v="bryant"/>
    <s v="Grand Prairie"/>
    <s v="TX"/>
    <n v="5075"/>
    <s v="mentalhealthmentalretardationo"/>
    <x v="9"/>
    <x v="1"/>
    <s v="2024-01-13"/>
    <n v="500"/>
    <n v="2171"/>
    <n v="66"/>
    <n v="6"/>
    <n v="48.43"/>
    <n v="259.12"/>
    <n v="210.69"/>
    <n v="210.69"/>
    <n v="4.3504026429898826"/>
    <n v="3.04"/>
    <n v="0.73"/>
    <n v="8.07"/>
    <n v="9.0909090909090912E-2"/>
    <s v="SCALE"/>
  </r>
  <r>
    <s v="ff_redneck_78@yahoo.com"/>
    <s v="david"/>
    <s v="riddle"/>
    <s v="Morganton"/>
    <s v="NC"/>
    <n v="1516"/>
    <s v="wyi"/>
    <x v="12"/>
    <x v="1"/>
    <s v="2024-01-24"/>
    <n v="500"/>
    <n v="2060"/>
    <n v="44"/>
    <n v="1"/>
    <n v="33.340000000000003"/>
    <n v="46.81"/>
    <n v="13.469999999999999"/>
    <n v="13.469999999999999"/>
    <n v="0.40401919616076776"/>
    <n v="2.14"/>
    <n v="0.76"/>
    <n v="33.340000000000003"/>
    <n v="2.2727272727272728E-2"/>
    <s v="SCALE"/>
  </r>
  <r>
    <s v="festar72@hotmail.com"/>
    <s v="lisa"/>
    <s v="ortega"/>
    <s v="San Francisco"/>
    <s v="CA"/>
    <n v="2500"/>
    <s v="d.e.m.o."/>
    <x v="18"/>
    <x v="1"/>
    <s v="2024-01-22"/>
    <n v="200"/>
    <n v="1788"/>
    <n v="62"/>
    <n v="5"/>
    <n v="33.22"/>
    <n v="178.77"/>
    <n v="145.55000000000001"/>
    <n v="145.55000000000001"/>
    <n v="4.3813967489464183"/>
    <n v="3.47"/>
    <n v="0.54"/>
    <n v="6.64"/>
    <n v="8.0645161290322578E-2"/>
    <s v="SCALE"/>
  </r>
  <r>
    <s v="claussen@gmail.com"/>
    <s v="david"/>
    <s v="claussen"/>
    <s v="Waynesboro"/>
    <s v="VA"/>
    <n v="1000"/>
    <s v="road runner lawn services"/>
    <x v="10"/>
    <x v="1"/>
    <s v="2024-01-13"/>
    <n v="800"/>
    <n v="852"/>
    <n v="35"/>
    <n v="0"/>
    <n v="18.309999999999999"/>
    <n v="0"/>
    <n v="-18.309999999999999"/>
    <n v="-18.309999999999999"/>
    <n v="-1"/>
    <n v="4.1100000000000003"/>
    <n v="0.52"/>
    <n v="0"/>
    <n v="0"/>
    <s v="PAUSE"/>
  </r>
  <r>
    <s v="msbcalcote2002@yahoo.com"/>
    <s v="rebecca"/>
    <s v="calcote"/>
    <s v="Columbia"/>
    <s v="MO"/>
    <n v="1256"/>
    <s v="change"/>
    <x v="15"/>
    <x v="1"/>
    <s v="2024-01-10"/>
    <n v="100"/>
    <n v="592"/>
    <n v="23"/>
    <n v="0"/>
    <n v="16.2"/>
    <n v="0"/>
    <n v="-16.2"/>
    <n v="-16.2"/>
    <n v="-1"/>
    <n v="3.89"/>
    <n v="0.7"/>
    <n v="0"/>
    <n v="0"/>
    <s v="PAUSE"/>
  </r>
  <r>
    <s v="ruthasermon@aol.com"/>
    <s v="rutha"/>
    <s v="sermon"/>
    <s v="Ormond Beach"/>
    <s v="FL"/>
    <n v="1251"/>
    <s v="bethune cookman university"/>
    <x v="17"/>
    <x v="1"/>
    <s v="2024-01-26"/>
    <n v="200"/>
    <n v="2478"/>
    <n v="55"/>
    <n v="1"/>
    <n v="38.44"/>
    <n v="73.209999999999994"/>
    <n v="34.769999999999996"/>
    <n v="34.769999999999996"/>
    <n v="0.90452653485952128"/>
    <n v="2.2200000000000002"/>
    <n v="0.7"/>
    <n v="38.44"/>
    <n v="1.8181818181818181E-2"/>
    <s v="SCALE"/>
  </r>
  <r>
    <s v="vickiehepler@live.com"/>
    <s v="vicki"/>
    <s v="hepler"/>
    <s v="Tyrone"/>
    <s v="PA"/>
    <n v="1940"/>
    <s v="sportswest"/>
    <x v="0"/>
    <x v="1"/>
    <s v="2024-01-31"/>
    <n v="600"/>
    <n v="1815"/>
    <n v="35"/>
    <n v="2"/>
    <n v="15.55"/>
    <n v="148.49"/>
    <n v="132.94"/>
    <n v="132.94"/>
    <n v="8.5491961414790989"/>
    <n v="1.93"/>
    <n v="0.44"/>
    <n v="7.78"/>
    <n v="5.7142857142857141E-2"/>
    <s v="SCALE"/>
  </r>
  <r>
    <s v="ireneyoung@gmail.com"/>
    <s v="irene"/>
    <s v="young"/>
    <s v="Reston"/>
    <s v="VA"/>
    <n v="1500"/>
    <s v="prestigabiz"/>
    <x v="15"/>
    <x v="1"/>
    <s v="2024-01-29"/>
    <n v="100"/>
    <n v="1196"/>
    <n v="38"/>
    <n v="4"/>
    <n v="22.29"/>
    <n v="186.84"/>
    <n v="164.55"/>
    <n v="164.55"/>
    <n v="7.3822341857335134"/>
    <n v="3.18"/>
    <n v="0.59"/>
    <n v="5.57"/>
    <n v="0.10526315789473684"/>
    <s v="SCALE"/>
  </r>
  <r>
    <s v="angelapfreeman@yahoo.com"/>
    <s v="betty"/>
    <s v="portillo"/>
    <s v="Hayward"/>
    <s v="CA"/>
    <n v="1859"/>
    <s v="keeney's"/>
    <x v="4"/>
    <x v="1"/>
    <s v="2024-01-07"/>
    <n v="600"/>
    <n v="1247"/>
    <n v="37"/>
    <n v="1"/>
    <n v="23.96"/>
    <n v="68.42"/>
    <n v="44.46"/>
    <n v="44.46"/>
    <n v="1.85559265442404"/>
    <n v="2.97"/>
    <n v="0.65"/>
    <n v="23.96"/>
    <n v="2.7027027027027029E-2"/>
    <s v="SCALE"/>
  </r>
  <r>
    <s v="shazomic@yahoo.com"/>
    <s v="margaret"/>
    <s v="lowery"/>
    <s v="Reedsport"/>
    <s v="OR"/>
    <n v="5300"/>
    <s v="usps"/>
    <x v="16"/>
    <x v="1"/>
    <s v="2024-01-13"/>
    <n v="200"/>
    <n v="1891"/>
    <n v="54"/>
    <n v="2"/>
    <n v="33.36"/>
    <n v="124.44"/>
    <n v="91.08"/>
    <n v="91.08"/>
    <n v="2.7302158273381294"/>
    <n v="2.86"/>
    <n v="0.62"/>
    <n v="16.68"/>
    <n v="3.7037037037037035E-2"/>
    <s v="SCALE"/>
  </r>
  <r>
    <s v="successfull19@hotmail.com"/>
    <s v="sherise"/>
    <s v="willliams"/>
    <s v="Palmetto"/>
    <s v="FL"/>
    <n v="2699"/>
    <s v="dns auto glass shop"/>
    <x v="6"/>
    <x v="1"/>
    <s v="2024-01-31"/>
    <n v="100"/>
    <n v="1069"/>
    <n v="31"/>
    <n v="1"/>
    <n v="24.81"/>
    <n v="60.61"/>
    <n v="35.799999999999997"/>
    <n v="35.799999999999997"/>
    <n v="1.4429665457476823"/>
    <n v="2.9"/>
    <n v="0.8"/>
    <n v="24.81"/>
    <n v="3.2258064516129031E-2"/>
    <s v="SCALE"/>
  </r>
  <r>
    <s v="foxiered@bellsouth.net"/>
    <s v="noeida"/>
    <s v="ricks"/>
    <s v="La Place"/>
    <s v="LA"/>
    <n v="2250"/>
    <s v="teacher retirment of louisiana"/>
    <x v="14"/>
    <x v="1"/>
    <s v="2024-01-11"/>
    <n v="100"/>
    <n v="1523"/>
    <n v="60"/>
    <n v="2"/>
    <n v="26.07"/>
    <n v="72.5"/>
    <n v="46.43"/>
    <n v="46.43"/>
    <n v="1.7809742999616418"/>
    <n v="3.94"/>
    <n v="0.43"/>
    <n v="13.04"/>
    <n v="3.3333333333333333E-2"/>
    <s v="SCALE"/>
  </r>
  <r>
    <s v="jermaineh@hotmail.com"/>
    <s v="telisha"/>
    <s v="cox"/>
    <s v="Phoenix"/>
    <s v="AZ"/>
    <n v="1500"/>
    <s v="houseworks!"/>
    <x v="18"/>
    <x v="1"/>
    <s v="2024-01-21"/>
    <n v="400"/>
    <n v="1336"/>
    <n v="57"/>
    <n v="1"/>
    <n v="32.57"/>
    <n v="69.23"/>
    <n v="36.660000000000004"/>
    <n v="36.660000000000004"/>
    <n v="1.1255756831439976"/>
    <n v="4.2699999999999996"/>
    <n v="0.56999999999999995"/>
    <n v="32.57"/>
    <n v="1.7543859649122806E-2"/>
    <s v="SCALE"/>
  </r>
  <r>
    <s v="jamesesmith@hotmail.com"/>
    <s v="chet"/>
    <s v="trujillo"/>
    <s v="Cleveland"/>
    <s v="OH"/>
    <n v="3500"/>
    <s v="super place"/>
    <x v="18"/>
    <x v="1"/>
    <s v="2024-01-08"/>
    <n v="700"/>
    <n v="2453"/>
    <n v="75"/>
    <n v="0"/>
    <n v="31.26"/>
    <n v="0"/>
    <n v="-31.26"/>
    <n v="-31.26"/>
    <n v="-1"/>
    <n v="3.06"/>
    <n v="0.42"/>
    <n v="0"/>
    <n v="0"/>
    <s v="PAUSE"/>
  </r>
  <r>
    <s v="charlesaustin@hotmail.com"/>
    <s v="charles"/>
    <s v="austin"/>
    <s v="Madison"/>
    <s v="MO"/>
    <n v="1250"/>
    <s v="chandlers"/>
    <x v="0"/>
    <x v="1"/>
    <s v="2024-01-15"/>
    <n v="600"/>
    <n v="1021"/>
    <n v="36"/>
    <n v="4"/>
    <n v="16.82"/>
    <n v="153.19"/>
    <n v="136.37"/>
    <n v="136.37"/>
    <n v="8.1076099881093935"/>
    <n v="3.53"/>
    <n v="0.47"/>
    <n v="4.2"/>
    <n v="0.1111111111111111"/>
    <s v="SCALE"/>
  </r>
  <r>
    <s v="carolyn.marlowe@yahoo.com"/>
    <s v="carolyn"/>
    <s v="marlowe"/>
    <s v="Gretna"/>
    <s v="VA"/>
    <n v="1100"/>
    <s v="first citizens"/>
    <x v="2"/>
    <x v="1"/>
    <s v="2024-01-28"/>
    <n v="200"/>
    <n v="2368"/>
    <n v="88"/>
    <n v="9"/>
    <n v="48.39"/>
    <n v="503.84"/>
    <n v="455.45"/>
    <n v="455.45"/>
    <n v="9.4120686092167798"/>
    <n v="3.72"/>
    <n v="0.55000000000000004"/>
    <n v="5.38"/>
    <n v="0.10227272727272728"/>
    <s v="SCALE"/>
  </r>
  <r>
    <s v="goic1960@yahoo.com"/>
    <s v="craig"/>
    <s v="rinehart"/>
    <s v="Moreno Valley"/>
    <s v="CA"/>
    <n v="3250"/>
    <s v="profitpros"/>
    <x v="17"/>
    <x v="1"/>
    <s v="2024-01-10"/>
    <n v="300"/>
    <n v="643"/>
    <n v="9"/>
    <n v="0"/>
    <n v="4.2699999999999996"/>
    <n v="0"/>
    <n v="-4.2699999999999996"/>
    <n v="-4.2699999999999996"/>
    <n v="-1"/>
    <n v="1.4"/>
    <n v="0.47"/>
    <n v="0"/>
    <n v="0"/>
    <s v="PAUSE"/>
  </r>
  <r>
    <s v="tammydyates@hotmail.com"/>
    <s v="tammy"/>
    <s v="yates"/>
    <s v="Toccoa"/>
    <s v="GA"/>
    <n v="2750"/>
    <s v="labelle's"/>
    <x v="12"/>
    <x v="1"/>
    <s v="2024-01-09"/>
    <n v="1000"/>
    <n v="1686"/>
    <n v="51"/>
    <n v="1"/>
    <n v="23.47"/>
    <n v="61.94"/>
    <n v="38.47"/>
    <n v="38.47"/>
    <n v="1.6391137622496805"/>
    <n v="3.02"/>
    <n v="0.46"/>
    <n v="23.47"/>
    <n v="1.9607843137254902E-2"/>
    <s v="SCALE"/>
  </r>
  <r>
    <s v="gowilson@gmail.com"/>
    <s v="goldie"/>
    <s v="wilson"/>
    <s v="Swanton"/>
    <s v="OH"/>
    <n v="2800"/>
    <s v="castro convertibles"/>
    <x v="17"/>
    <x v="1"/>
    <s v="2024-01-30"/>
    <n v="1000"/>
    <n v="2279"/>
    <n v="93"/>
    <n v="0"/>
    <n v="58.15"/>
    <n v="0"/>
    <n v="-58.15"/>
    <n v="-58.15"/>
    <n v="-1"/>
    <n v="4.08"/>
    <n v="0.63"/>
    <n v="0"/>
    <n v="0"/>
    <s v="PAUSE"/>
  </r>
  <r>
    <s v="shamelesslaurie66@gmail.com"/>
    <s v="laurie"/>
    <s v="purcell"/>
    <s v="Carson City"/>
    <s v="NV"/>
    <n v="2700"/>
    <s v="b of a"/>
    <x v="19"/>
    <x v="1"/>
    <s v="2024-01-01"/>
    <n v="700"/>
    <n v="2416"/>
    <n v="71"/>
    <n v="1"/>
    <n v="59.52"/>
    <n v="61.28"/>
    <n v="1.759999999999998"/>
    <n v="1.759999999999998"/>
    <n v="2.9569892473118243E-2"/>
    <n v="2.94"/>
    <n v="0.84"/>
    <n v="59.52"/>
    <n v="1.4084507042253521E-2"/>
    <s v="SCALE"/>
  </r>
  <r>
    <s v="chinadargan@gmail.com"/>
    <s v="veronica"/>
    <s v="burt"/>
    <s v="Raleigh"/>
    <s v="NC"/>
    <n v="1000"/>
    <s v="ncsu"/>
    <x v="13"/>
    <x v="1"/>
    <s v="2024-01-11"/>
    <n v="200"/>
    <n v="1139"/>
    <n v="31"/>
    <n v="1"/>
    <n v="22.3"/>
    <n v="35.29"/>
    <n v="12.989999999999998"/>
    <n v="12.989999999999998"/>
    <n v="0.5825112107623317"/>
    <n v="2.72"/>
    <n v="0.72"/>
    <n v="22.3"/>
    <n v="3.2258064516129031E-2"/>
    <s v="SCALE"/>
  </r>
  <r>
    <s v="sandy_preza@yahoo.com"/>
    <s v="sandy"/>
    <s v="preza"/>
    <s v="Houston"/>
    <s v="TX"/>
    <n v="5001"/>
    <s v="st lukes"/>
    <x v="5"/>
    <x v="1"/>
    <s v="2024-01-09"/>
    <n v="700"/>
    <n v="1010"/>
    <n v="21"/>
    <n v="0"/>
    <n v="14.09"/>
    <n v="0"/>
    <n v="-14.09"/>
    <n v="-14.09"/>
    <n v="-1"/>
    <n v="2.08"/>
    <n v="0.67"/>
    <n v="0"/>
    <n v="0"/>
    <s v="PAUSE"/>
  </r>
  <r>
    <s v="christopheramis@hotmail.com"/>
    <s v="christophe"/>
    <s v="amis"/>
    <s v="Greenwood"/>
    <s v="MO"/>
    <n v="1600"/>
    <s v="kg menswear"/>
    <x v="6"/>
    <x v="1"/>
    <s v="2024-01-26"/>
    <n v="300"/>
    <n v="974"/>
    <n v="40"/>
    <n v="1"/>
    <n v="22.71"/>
    <n v="73.69"/>
    <n v="50.98"/>
    <n v="50.98"/>
    <n v="2.2448260678115366"/>
    <n v="4.1100000000000003"/>
    <n v="0.56999999999999995"/>
    <n v="22.71"/>
    <n v="2.5000000000000001E-2"/>
    <s v="SCALE"/>
  </r>
  <r>
    <s v="chadrbright@gmail.com"/>
    <s v="chad"/>
    <s v="bright"/>
    <s v="Gladewater"/>
    <s v="TX"/>
    <n v="2500"/>
    <s v="tla"/>
    <x v="8"/>
    <x v="1"/>
    <s v="2024-01-19"/>
    <n v="800"/>
    <n v="1816"/>
    <n v="41"/>
    <n v="1"/>
    <n v="25.62"/>
    <n v="47.19"/>
    <n v="21.569999999999997"/>
    <n v="21.569999999999997"/>
    <n v="0.84192037470725978"/>
    <n v="2.2599999999999998"/>
    <n v="0.62"/>
    <n v="25.62"/>
    <n v="2.4390243902439025E-2"/>
    <s v="SCALE"/>
  </r>
  <r>
    <s v="capricornhoney17@yahoo.com"/>
    <s v="bianica"/>
    <s v="eatmon"/>
    <s v="Tuscaloosa"/>
    <s v="AL"/>
    <n v="2350"/>
    <s v="park manor"/>
    <x v="17"/>
    <x v="1"/>
    <s v="2024-01-26"/>
    <n v="700"/>
    <n v="613"/>
    <n v="14"/>
    <n v="0"/>
    <n v="8.42"/>
    <n v="0"/>
    <n v="-8.42"/>
    <n v="-8.42"/>
    <n v="-1"/>
    <n v="2.2799999999999998"/>
    <n v="0.6"/>
    <n v="0"/>
    <n v="0"/>
    <s v="PAUSE"/>
  </r>
  <r>
    <s v="carrigjanson@hotmail.com"/>
    <s v="carri"/>
    <s v="janson"/>
    <s v="Blue Bell"/>
    <s v="PA"/>
    <n v="2200"/>
    <s v="gamma grays"/>
    <x v="19"/>
    <x v="1"/>
    <s v="2024-01-07"/>
    <n v="700"/>
    <n v="1112"/>
    <n v="42"/>
    <n v="4"/>
    <n v="18.61"/>
    <n v="215.83"/>
    <n v="197.22000000000003"/>
    <n v="197.22000000000003"/>
    <n v="10.597528210639442"/>
    <n v="3.78"/>
    <n v="0.44"/>
    <n v="4.6500000000000004"/>
    <n v="9.5238095238095233E-2"/>
    <s v="SCALE"/>
  </r>
  <r>
    <s v="lakeisharussel@hotmail.com"/>
    <s v="lakeisha"/>
    <s v="russel"/>
    <s v="San Francisco"/>
    <s v="CA"/>
    <n v="3683"/>
    <s v="magna consulting"/>
    <x v="0"/>
    <x v="1"/>
    <s v="2024-01-04"/>
    <n v="300"/>
    <n v="500"/>
    <n v="15"/>
    <n v="1"/>
    <n v="12.38"/>
    <n v="71.05"/>
    <n v="58.669999999999995"/>
    <n v="58.669999999999995"/>
    <n v="4.7390953150242323"/>
    <n v="3"/>
    <n v="0.83"/>
    <n v="12.38"/>
    <n v="6.6666666666666666E-2"/>
    <s v="SCALE"/>
  </r>
  <r>
    <s v="coment685@hotmail.com"/>
    <s v="rebecca"/>
    <s v="conyers"/>
    <s v="Bala Cynwyd"/>
    <s v="PA"/>
    <n v="2708"/>
    <s v="adapt"/>
    <x v="7"/>
    <x v="1"/>
    <s v="2024-01-21"/>
    <n v="100"/>
    <n v="1436"/>
    <n v="55"/>
    <n v="1"/>
    <n v="44.69"/>
    <n v="58.14"/>
    <n v="13.450000000000003"/>
    <n v="13.450000000000003"/>
    <n v="0.300962183933766"/>
    <n v="3.83"/>
    <n v="0.81"/>
    <n v="44.69"/>
    <n v="1.8181818181818181E-2"/>
    <s v="SCALE"/>
  </r>
  <r>
    <s v="lonniedlawson@hotmail.com"/>
    <s v="kim"/>
    <s v="michael"/>
    <s v="Charlotte"/>
    <s v="NC"/>
    <n v="1045"/>
    <s v="mr. steak"/>
    <x v="1"/>
    <x v="1"/>
    <s v="2024-01-03"/>
    <n v="800"/>
    <n v="2130"/>
    <n v="89"/>
    <n v="2"/>
    <n v="47.87"/>
    <n v="103.21"/>
    <n v="55.339999999999996"/>
    <n v="55.339999999999996"/>
    <n v="1.1560476289951953"/>
    <n v="4.18"/>
    <n v="0.54"/>
    <n v="23.94"/>
    <n v="2.247191011235955E-2"/>
    <s v="SCALE"/>
  </r>
  <r>
    <s v="williamerichard@gmail.com"/>
    <s v="william"/>
    <s v="richard"/>
    <s v="Fayetteville"/>
    <s v="NC"/>
    <n v="3250"/>
    <s v="hills supermarkets"/>
    <x v="17"/>
    <x v="1"/>
    <s v="2024-01-22"/>
    <n v="100"/>
    <n v="2213"/>
    <n v="94"/>
    <n v="2"/>
    <n v="48.73"/>
    <n v="75.52"/>
    <n v="26.79"/>
    <n v="26.79"/>
    <n v="0.54976400574594708"/>
    <n v="4.25"/>
    <n v="0.52"/>
    <n v="24.36"/>
    <n v="2.1276595744680851E-2"/>
    <s v="SCALE"/>
  </r>
  <r>
    <s v="patriciaspradley@gmail.com"/>
    <s v="patricia"/>
    <s v="spradley"/>
    <s v="Gresham"/>
    <s v="OR"/>
    <n v="1500"/>
    <s v="chargepal"/>
    <x v="10"/>
    <x v="1"/>
    <s v="2024-01-29"/>
    <n v="300"/>
    <n v="2407"/>
    <n v="82"/>
    <n v="2"/>
    <n v="62.3"/>
    <n v="123.57"/>
    <n v="61.269999999999996"/>
    <n v="61.269999999999996"/>
    <n v="0.98346709470304972"/>
    <n v="3.41"/>
    <n v="0.76"/>
    <n v="31.15"/>
    <n v="2.4390243902439025E-2"/>
    <s v="SCALE"/>
  </r>
  <r>
    <s v="cecilsimms@yahoo.com"/>
    <s v="cecil"/>
    <s v="simms"/>
    <s v="Rohnert Park"/>
    <s v="CA"/>
    <n v="2674"/>
    <s v="avant garde appraisal group"/>
    <x v="10"/>
    <x v="1"/>
    <s v="2024-01-10"/>
    <n v="200"/>
    <n v="1859"/>
    <n v="69"/>
    <n v="2"/>
    <n v="53.47"/>
    <n v="138.72999999999999"/>
    <n v="85.259999999999991"/>
    <n v="85.259999999999991"/>
    <n v="1.5945389938283148"/>
    <n v="3.71"/>
    <n v="0.77"/>
    <n v="26.74"/>
    <n v="2.8985507246376812E-2"/>
    <s v="SCALE"/>
  </r>
  <r>
    <s v="darinj@hotmail.com"/>
    <s v="darin"/>
    <s v="wells"/>
    <s v="Arlington Hei"/>
    <s v="IL"/>
    <n v="2750"/>
    <s v="nutri g"/>
    <x v="3"/>
    <x v="1"/>
    <s v="2024-01-25"/>
    <n v="600"/>
    <n v="831"/>
    <n v="30"/>
    <n v="3"/>
    <n v="18.670000000000002"/>
    <n v="219.01"/>
    <n v="200.33999999999997"/>
    <n v="200.33999999999997"/>
    <n v="10.730583824317083"/>
    <n v="3.61"/>
    <n v="0.62"/>
    <n v="6.22"/>
    <n v="0.1"/>
    <s v="SCALE"/>
  </r>
  <r>
    <s v="feliciaevans05@yahoo.com"/>
    <s v="felicia"/>
    <s v="evans"/>
    <s v="Chicago Heigh"/>
    <s v="IL"/>
    <n v="275"/>
    <s v="applied systems"/>
    <x v="12"/>
    <x v="1"/>
    <s v="2024-01-11"/>
    <n v="700"/>
    <n v="2405"/>
    <n v="76"/>
    <n v="6"/>
    <n v="56.46"/>
    <n v="407.8"/>
    <n v="351.34000000000003"/>
    <n v="351.34000000000003"/>
    <n v="6.2228126106978401"/>
    <n v="3.16"/>
    <n v="0.74"/>
    <n v="9.41"/>
    <n v="7.8947368421052627E-2"/>
    <s v="SCALE"/>
  </r>
  <r>
    <s v="decten@hotmail.com"/>
    <s v="charles"/>
    <s v="brown"/>
    <s v="greensboro"/>
    <s v="NC"/>
    <n v="4700"/>
    <s v="madcats music &amp; books"/>
    <x v="15"/>
    <x v="1"/>
    <s v="2024-01-24"/>
    <n v="600"/>
    <n v="1041"/>
    <n v="39"/>
    <n v="1"/>
    <n v="16.95"/>
    <n v="54.97"/>
    <n v="38.019999999999996"/>
    <n v="38.019999999999996"/>
    <n v="2.2430678466076697"/>
    <n v="3.75"/>
    <n v="0.43"/>
    <n v="16.95"/>
    <n v="2.564102564102564E-2"/>
    <s v="SCALE"/>
  </r>
  <r>
    <s v="getubamariam@yahoo.com"/>
    <s v="mariam"/>
    <s v="ogega"/>
    <s v="Union"/>
    <s v="NJ"/>
    <n v="1500"/>
    <s v="jp morgan chase bank"/>
    <x v="5"/>
    <x v="1"/>
    <s v="2024-01-14"/>
    <n v="300"/>
    <n v="1021"/>
    <n v="21"/>
    <n v="0"/>
    <n v="16.79"/>
    <n v="0"/>
    <n v="-16.79"/>
    <n v="-16.79"/>
    <n v="-1"/>
    <n v="2.06"/>
    <n v="0.8"/>
    <n v="0"/>
    <n v="0"/>
    <s v="PAUSE"/>
  </r>
  <r>
    <s v="epnurse01@embarqmail.com"/>
    <s v="wanda"/>
    <s v="coleman"/>
    <s v="Halifax"/>
    <s v="VA"/>
    <n v="5000"/>
    <s v="duke university"/>
    <x v="18"/>
    <x v="1"/>
    <s v="2024-01-01"/>
    <n v="200"/>
    <n v="2457"/>
    <n v="104"/>
    <n v="2"/>
    <n v="62.55"/>
    <n v="76.11"/>
    <n v="13.560000000000002"/>
    <n v="13.560000000000002"/>
    <n v="0.21678657074340532"/>
    <n v="4.2300000000000004"/>
    <n v="0.6"/>
    <n v="31.28"/>
    <n v="1.9230769230769232E-2"/>
    <s v="SCALE"/>
  </r>
  <r>
    <s v="ginasmith@yahoo.com"/>
    <s v="gina"/>
    <s v="smith"/>
    <s v="Houston"/>
    <s v="TX"/>
    <n v="1600"/>
    <s v="gamma grays"/>
    <x v="15"/>
    <x v="1"/>
    <s v="2024-01-31"/>
    <n v="300"/>
    <n v="1173"/>
    <n v="46"/>
    <n v="4"/>
    <n v="21.71"/>
    <n v="160.13"/>
    <n v="138.41999999999999"/>
    <n v="138.41999999999999"/>
    <n v="6.3758636573007825"/>
    <n v="3.92"/>
    <n v="0.47"/>
    <n v="5.43"/>
    <n v="8.6956521739130432E-2"/>
    <s v="SCALE"/>
  </r>
  <r>
    <s v="cynthiacornelius52@gmail.com"/>
    <s v="cynthia"/>
    <s v="cornelius"/>
    <s v="Washington"/>
    <s v="DC"/>
    <n v="1200"/>
    <s v="inova"/>
    <x v="3"/>
    <x v="1"/>
    <s v="2024-01-04"/>
    <n v="800"/>
    <n v="2095"/>
    <n v="86"/>
    <n v="0"/>
    <n v="46.61"/>
    <n v="0"/>
    <n v="-46.61"/>
    <n v="-46.61"/>
    <n v="-1"/>
    <n v="4.1100000000000003"/>
    <n v="0.54"/>
    <n v="0"/>
    <n v="0"/>
    <s v="PAUSE"/>
  </r>
  <r>
    <s v="stroathemed@yahoo.com"/>
    <s v="elizabeth"/>
    <s v="fletcher"/>
    <s v="Chicago"/>
    <s v="IL"/>
    <n v="1250"/>
    <s v="showbiz pizza place"/>
    <x v="11"/>
    <x v="1"/>
    <s v="2024-01-16"/>
    <n v="200"/>
    <n v="1754"/>
    <n v="69"/>
    <n v="7"/>
    <n v="38.74"/>
    <n v="520.72"/>
    <n v="481.98"/>
    <n v="481.98"/>
    <n v="12.441404233350541"/>
    <n v="3.93"/>
    <n v="0.56000000000000005"/>
    <n v="5.53"/>
    <n v="0.10144927536231885"/>
    <s v="SCALE"/>
  </r>
  <r>
    <s v="sambed@hotmail.com"/>
    <s v="monte"/>
    <s v="hughes"/>
    <s v="Laguna Niguel"/>
    <s v="CA"/>
    <n v="1100"/>
    <s v="stm auto parts"/>
    <x v="6"/>
    <x v="1"/>
    <s v="2024-01-03"/>
    <n v="600"/>
    <n v="715"/>
    <n v="13"/>
    <n v="0"/>
    <n v="6.78"/>
    <n v="0"/>
    <n v="-6.78"/>
    <n v="-6.78"/>
    <n v="-1"/>
    <n v="1.82"/>
    <n v="0.52"/>
    <n v="0"/>
    <n v="0"/>
    <s v="PAUSE"/>
  </r>
  <r>
    <s v="percy@hotmail.com"/>
    <s v="percy"/>
    <s v="king"/>
    <s v="Trenton"/>
    <s v="NJ"/>
    <n v="3250"/>
    <s v="gottschalks"/>
    <x v="6"/>
    <x v="1"/>
    <s v="2024-01-11"/>
    <n v="600"/>
    <n v="2081"/>
    <n v="92"/>
    <n v="2"/>
    <n v="76.19"/>
    <n v="117.28"/>
    <n v="41.09"/>
    <n v="41.09"/>
    <n v="0.53930962068512933"/>
    <n v="4.42"/>
    <n v="0.83"/>
    <n v="38.1"/>
    <n v="2.1739130434782608E-2"/>
    <s v="SCALE"/>
  </r>
  <r>
    <s v="justinsmith@yahoo.com"/>
    <s v="justin"/>
    <s v="smith"/>
    <s v="Rocky Mount"/>
    <s v="NC"/>
    <n v="3250"/>
    <s v="omni architectural designs"/>
    <x v="11"/>
    <x v="1"/>
    <s v="2024-01-30"/>
    <n v="700"/>
    <n v="1743"/>
    <n v="44"/>
    <n v="1"/>
    <n v="19.45"/>
    <n v="74.180000000000007"/>
    <n v="54.730000000000004"/>
    <n v="54.730000000000004"/>
    <n v="2.8138817480719798"/>
    <n v="2.52"/>
    <n v="0.44"/>
    <n v="19.45"/>
    <n v="2.2727272727272728E-2"/>
    <s v="SCALE"/>
  </r>
  <r>
    <s v="fernandop07@yahoo.com"/>
    <s v="claudio"/>
    <s v="pedroza"/>
    <s v="Mountain View"/>
    <s v="CA"/>
    <n v="1500"/>
    <s v="pearsonelectronics"/>
    <x v="2"/>
    <x v="1"/>
    <s v="2024-01-06"/>
    <n v="700"/>
    <n v="1193"/>
    <n v="39"/>
    <n v="1"/>
    <n v="16.68"/>
    <n v="58.9"/>
    <n v="42.22"/>
    <n v="42.22"/>
    <n v="2.5311750599520382"/>
    <n v="3.27"/>
    <n v="0.43"/>
    <n v="16.68"/>
    <n v="2.564102564102564E-2"/>
    <s v="SCALE"/>
  </r>
  <r>
    <s v="lesliermarvin@hotmail.com"/>
    <s v="leslie"/>
    <s v="marvin"/>
    <s v="Largo"/>
    <s v="FL"/>
    <n v="1750"/>
    <s v="your future is now"/>
    <x v="7"/>
    <x v="1"/>
    <s v="2024-01-07"/>
    <n v="1000"/>
    <n v="1329"/>
    <n v="38"/>
    <n v="3"/>
    <n v="27.37"/>
    <n v="205.53"/>
    <n v="178.16"/>
    <n v="178.16"/>
    <n v="6.5093167701863353"/>
    <n v="2.86"/>
    <n v="0.72"/>
    <n v="9.1199999999999992"/>
    <n v="7.8947368421052627E-2"/>
    <s v="SCALE"/>
  </r>
  <r>
    <s v="emmacorpuz@gmail.com"/>
    <s v="emma"/>
    <s v="corpuz"/>
    <s v="Miami"/>
    <s v="FL"/>
    <n v="5001"/>
    <s v="maxitech"/>
    <x v="18"/>
    <x v="1"/>
    <s v="2024-01-21"/>
    <n v="200"/>
    <n v="1564"/>
    <n v="27"/>
    <n v="0"/>
    <n v="14.29"/>
    <n v="0"/>
    <n v="-14.29"/>
    <n v="-14.29"/>
    <n v="-1"/>
    <n v="1.73"/>
    <n v="0.53"/>
    <n v="0"/>
    <n v="0"/>
    <s v="PAUSE"/>
  </r>
  <r>
    <s v="cloves381@gmail.com"/>
    <s v="ramona"/>
    <s v="williams"/>
    <s v="Jasper"/>
    <s v="IN"/>
    <n v="3250"/>
    <s v="the spotted cougar"/>
    <x v="0"/>
    <x v="1"/>
    <s v="2024-01-20"/>
    <n v="500"/>
    <n v="527"/>
    <n v="15"/>
    <n v="0"/>
    <n v="8.18"/>
    <n v="0"/>
    <n v="-8.18"/>
    <n v="-8.18"/>
    <n v="-1"/>
    <n v="2.85"/>
    <n v="0.55000000000000004"/>
    <n v="0"/>
    <n v="0"/>
    <s v="PAUSE"/>
  </r>
  <r>
    <s v="weared87@gmail.com"/>
    <s v="gregory"/>
    <s v="roark"/>
    <s v="Montgomery"/>
    <s v="AL"/>
    <n v="4700"/>
    <s v="adray"/>
    <x v="13"/>
    <x v="1"/>
    <s v="2024-01-29"/>
    <n v="500"/>
    <n v="1750"/>
    <n v="70"/>
    <n v="0"/>
    <n v="42.2"/>
    <n v="0"/>
    <n v="-42.2"/>
    <n v="-42.2"/>
    <n v="-1"/>
    <n v="4"/>
    <n v="0.6"/>
    <n v="0"/>
    <n v="0"/>
    <s v="PAUSE"/>
  </r>
  <r>
    <s v="davidctolbert@hotmail.com"/>
    <s v="david"/>
    <s v="tolbert"/>
    <s v="Seattle"/>
    <s v="WA"/>
    <n v="1500"/>
    <s v="parts and pieces"/>
    <x v="15"/>
    <x v="1"/>
    <s v="2024-01-19"/>
    <n v="100"/>
    <n v="2297"/>
    <n v="58"/>
    <n v="5"/>
    <n v="25.8"/>
    <n v="222.16"/>
    <n v="196.35999999999999"/>
    <n v="196.35999999999999"/>
    <n v="7.6108527131782937"/>
    <n v="2.5299999999999998"/>
    <n v="0.44"/>
    <n v="5.16"/>
    <n v="8.6206896551724144E-2"/>
    <s v="SCALE"/>
  </r>
  <r>
    <s v="s.alert@gmail.com"/>
    <s v="sarah"/>
    <s v="fye"/>
    <s v="Niagara"/>
    <s v="WI"/>
    <n v="3243"/>
    <s v="varitec"/>
    <x v="9"/>
    <x v="1"/>
    <s v="2024-01-12"/>
    <n v="700"/>
    <n v="1549"/>
    <n v="69"/>
    <n v="8"/>
    <n v="28.12"/>
    <n v="554.53"/>
    <n v="526.41"/>
    <n v="526.41"/>
    <n v="18.720128022759599"/>
    <n v="4.45"/>
    <n v="0.41"/>
    <n v="3.52"/>
    <n v="0.11594202898550725"/>
    <s v="SCALE"/>
  </r>
  <r>
    <s v="orms1956@gmail.com"/>
    <s v="margaret"/>
    <s v="reardon"/>
    <s v="Pooler"/>
    <s v="GA"/>
    <n v="1700"/>
    <s v="fit tonic"/>
    <x v="15"/>
    <x v="1"/>
    <s v="2024-01-28"/>
    <n v="100"/>
    <n v="1615"/>
    <n v="33"/>
    <n v="3"/>
    <n v="17.809999999999999"/>
    <n v="190.65"/>
    <n v="172.84"/>
    <n v="172.84"/>
    <n v="9.7046603032004501"/>
    <n v="2.04"/>
    <n v="0.54"/>
    <n v="5.94"/>
    <n v="9.0909090909090912E-2"/>
    <s v="SCALE"/>
  </r>
  <r>
    <s v="miss_booker@msn.com"/>
    <s v="pearl"/>
    <s v="booker"/>
    <s v="Midland City"/>
    <s v="AL"/>
    <n v="1400"/>
    <s v="integra investment plan"/>
    <x v="13"/>
    <x v="1"/>
    <s v="2024-01-21"/>
    <n v="1000"/>
    <n v="825"/>
    <n v="18"/>
    <n v="0"/>
    <n v="10.42"/>
    <n v="0"/>
    <n v="-10.42"/>
    <n v="-10.42"/>
    <n v="-1"/>
    <n v="2.1800000000000002"/>
    <n v="0.57999999999999996"/>
    <n v="0"/>
    <n v="0"/>
    <s v="PAUSE"/>
  </r>
  <r>
    <s v="erwinerb@hotmail.com"/>
    <s v="erwin"/>
    <s v="erb"/>
    <s v="Chicago"/>
    <s v="IL"/>
    <n v="2000"/>
    <s v="the white swan"/>
    <x v="19"/>
    <x v="1"/>
    <s v="2024-01-14"/>
    <n v="400"/>
    <n v="1617"/>
    <n v="27"/>
    <n v="0"/>
    <n v="12.71"/>
    <n v="0"/>
    <n v="-12.71"/>
    <n v="-12.71"/>
    <n v="-1"/>
    <n v="1.67"/>
    <n v="0.47"/>
    <n v="0"/>
    <n v="0"/>
    <s v="PAUSE"/>
  </r>
  <r>
    <s v="barbarabriganti@gmail.com"/>
    <s v="barbara"/>
    <s v="briganti"/>
    <s v="dallas"/>
    <s v="TX"/>
    <n v="1480"/>
    <s v="grey fade"/>
    <x v="5"/>
    <x v="1"/>
    <s v="2024-01-19"/>
    <n v="100"/>
    <n v="1253"/>
    <n v="28"/>
    <n v="1"/>
    <n v="13.02"/>
    <n v="57.47"/>
    <n v="44.45"/>
    <n v="44.45"/>
    <n v="3.4139784946236564"/>
    <n v="2.23"/>
    <n v="0.46"/>
    <n v="13.02"/>
    <n v="3.5714285714285712E-2"/>
    <s v="SCALE"/>
  </r>
  <r>
    <s v="dustinmorr@yahoo.com"/>
    <s v="dustin"/>
    <s v="orr"/>
    <s v="Sacramento"/>
    <s v="CA"/>
    <n v="2250"/>
    <s v="sports unlimited"/>
    <x v="13"/>
    <x v="1"/>
    <s v="2024-01-30"/>
    <n v="700"/>
    <n v="680"/>
    <n v="24"/>
    <n v="0"/>
    <n v="18.71"/>
    <n v="0"/>
    <n v="-18.71"/>
    <n v="-18.71"/>
    <n v="-1"/>
    <n v="3.53"/>
    <n v="0.78"/>
    <n v="0"/>
    <n v="0"/>
    <s v="PAUSE"/>
  </r>
  <r>
    <s v="jessicaduke@gmail.com"/>
    <s v="jessica"/>
    <s v="duke"/>
    <s v="Fort Worth"/>
    <s v="TX"/>
    <n v="1300"/>
    <s v="rossi auto parts"/>
    <x v="19"/>
    <x v="1"/>
    <s v="2024-01-15"/>
    <n v="500"/>
    <n v="773"/>
    <n v="12"/>
    <n v="1"/>
    <n v="7.96"/>
    <n v="62.68"/>
    <n v="54.72"/>
    <n v="54.72"/>
    <n v="6.874371859296482"/>
    <n v="1.55"/>
    <n v="0.66"/>
    <n v="7.96"/>
    <n v="8.3333333333333329E-2"/>
    <s v="SCALE"/>
  </r>
  <r>
    <s v="karenodonnell@gmail.com"/>
    <s v="karen"/>
    <s v="o'donnell"/>
    <s v="Bedford"/>
    <s v="IN"/>
    <n v="2600"/>
    <s v="planet pizza"/>
    <x v="17"/>
    <x v="1"/>
    <s v="2024-01-24"/>
    <n v="200"/>
    <n v="552"/>
    <n v="15"/>
    <n v="0"/>
    <n v="6.93"/>
    <n v="0"/>
    <n v="-6.93"/>
    <n v="-6.93"/>
    <n v="-1"/>
    <n v="2.72"/>
    <n v="0.46"/>
    <n v="0"/>
    <n v="0"/>
    <s v="PAUSE"/>
  </r>
  <r>
    <s v="colleend@gmail.com"/>
    <s v="colleen"/>
    <s v="kinard"/>
    <s v="Denver"/>
    <s v="CO"/>
    <n v="1000"/>
    <s v="avant garde appraisal group"/>
    <x v="9"/>
    <x v="1"/>
    <s v="2024-01-17"/>
    <n v="200"/>
    <n v="2390"/>
    <n v="88"/>
    <n v="2"/>
    <n v="48.6"/>
    <n v="99.94"/>
    <n v="51.339999999999996"/>
    <n v="51.339999999999996"/>
    <n v="1.0563786008230451"/>
    <n v="3.68"/>
    <n v="0.55000000000000004"/>
    <n v="24.3"/>
    <n v="2.2727272727272728E-2"/>
    <s v="SCALE"/>
  </r>
  <r>
    <s v="michaelcmcintosh@gmail.com"/>
    <s v="michael"/>
    <s v="mcintosh"/>
    <s v="San Pablo"/>
    <s v="CA"/>
    <n v="4000"/>
    <s v="orion"/>
    <x v="6"/>
    <x v="1"/>
    <s v="2024-01-28"/>
    <n v="1000"/>
    <n v="2028"/>
    <n v="85"/>
    <n v="3"/>
    <n v="39.840000000000003"/>
    <n v="136.01"/>
    <n v="96.169999999999987"/>
    <n v="96.169999999999987"/>
    <n v="2.4139056224899593"/>
    <n v="4.1900000000000004"/>
    <n v="0.47"/>
    <n v="13.28"/>
    <n v="3.5294117647058823E-2"/>
    <s v="SCALE"/>
  </r>
  <r>
    <s v="ejohn155@gmail.com"/>
    <s v="ebony"/>
    <s v="johnson"/>
    <s v="San Antonio"/>
    <s v="TX"/>
    <n v="4500"/>
    <s v="galloway research"/>
    <x v="11"/>
    <x v="1"/>
    <s v="2024-01-15"/>
    <n v="700"/>
    <n v="2121"/>
    <n v="35"/>
    <n v="2"/>
    <n v="16.899999999999999"/>
    <n v="138.22"/>
    <n v="121.32"/>
    <n v="121.32"/>
    <n v="7.178698224852071"/>
    <n v="1.65"/>
    <n v="0.48"/>
    <n v="8.4499999999999993"/>
    <n v="5.7142857142857141E-2"/>
    <s v="SCALE"/>
  </r>
  <r>
    <s v="jarrettnicks@hotmail.com"/>
    <s v="jarrett"/>
    <s v="nicks"/>
    <s v="Palm Desert"/>
    <s v="CA"/>
    <n v="1000"/>
    <s v="lawnscape garden maintenance"/>
    <x v="9"/>
    <x v="1"/>
    <s v="2024-01-11"/>
    <n v="700"/>
    <n v="631"/>
    <n v="28"/>
    <n v="0"/>
    <n v="15.24"/>
    <n v="0"/>
    <n v="-15.24"/>
    <n v="-15.24"/>
    <n v="-1"/>
    <n v="4.4400000000000004"/>
    <n v="0.54"/>
    <n v="0"/>
    <n v="0"/>
    <s v="PAUSE"/>
  </r>
  <r>
    <s v="paulhemphill@gmail.com"/>
    <s v="paul"/>
    <s v="hemphill"/>
    <s v="San Diego"/>
    <s v="CA"/>
    <n v="1599"/>
    <s v="edge garden services"/>
    <x v="6"/>
    <x v="1"/>
    <s v="2024-01-26"/>
    <n v="600"/>
    <n v="1174"/>
    <n v="28"/>
    <n v="0"/>
    <n v="14.24"/>
    <n v="0"/>
    <n v="-14.24"/>
    <n v="-14.24"/>
    <n v="-1"/>
    <n v="2.39"/>
    <n v="0.51"/>
    <n v="0"/>
    <n v="0"/>
    <s v="PAUSE"/>
  </r>
  <r>
    <s v="johnbgray@hotmail.com"/>
    <s v="john"/>
    <s v="gray"/>
    <s v="Everett"/>
    <s v="WA"/>
    <n v="2000"/>
    <s v="tape world"/>
    <x v="1"/>
    <x v="1"/>
    <s v="2024-01-04"/>
    <n v="400"/>
    <n v="1436"/>
    <n v="36"/>
    <n v="0"/>
    <n v="26.82"/>
    <n v="0"/>
    <n v="-26.82"/>
    <n v="-26.82"/>
    <n v="-1"/>
    <n v="2.5099999999999998"/>
    <n v="0.74"/>
    <n v="0"/>
    <n v="0"/>
    <s v="PAUSE"/>
  </r>
  <r>
    <s v="timmerman@hotmail.com"/>
    <s v="michelle"/>
    <s v="timmerman"/>
    <s v="Sacramento"/>
    <s v="CA"/>
    <n v="2750"/>
    <s v="mission realty"/>
    <x v="12"/>
    <x v="1"/>
    <s v="2024-01-24"/>
    <n v="200"/>
    <n v="1834"/>
    <n v="70"/>
    <n v="1"/>
    <n v="41.3"/>
    <n v="63.37"/>
    <n v="22.07"/>
    <n v="22.07"/>
    <n v="0.53438256658595651"/>
    <n v="3.82"/>
    <n v="0.59"/>
    <n v="41.3"/>
    <n v="1.4285714285714285E-2"/>
    <s v="SCALE"/>
  </r>
  <r>
    <s v="kalayah@hotmail.com"/>
    <s v="kalayah"/>
    <s v="fisher"/>
    <s v="Mesquite"/>
    <s v="TX"/>
    <n v="2098"/>
    <s v="headstart"/>
    <x v="6"/>
    <x v="1"/>
    <s v="2024-01-13"/>
    <n v="700"/>
    <n v="2286"/>
    <n v="96"/>
    <n v="2"/>
    <n v="70.489999999999995"/>
    <n v="101.96"/>
    <n v="31.47"/>
    <n v="31.47"/>
    <n v="0.44644630444034616"/>
    <n v="4.2"/>
    <n v="0.73"/>
    <n v="35.24"/>
    <n v="2.0833333333333332E-2"/>
    <s v="SCALE"/>
  </r>
  <r>
    <s v="jamessjones@gmail.com"/>
    <s v="james"/>
    <s v="jones"/>
    <s v="Greensboro"/>
    <s v="NC"/>
    <n v="1700"/>
    <s v="prestigabiz"/>
    <x v="10"/>
    <x v="1"/>
    <s v="2024-01-03"/>
    <n v="800"/>
    <n v="2166"/>
    <n v="84"/>
    <n v="3"/>
    <n v="66.25"/>
    <n v="167.91"/>
    <n v="101.66"/>
    <n v="101.66"/>
    <n v="1.5344905660377357"/>
    <n v="3.88"/>
    <n v="0.79"/>
    <n v="22.08"/>
    <n v="3.5714285714285712E-2"/>
    <s v="SCALE"/>
  </r>
  <r>
    <s v="angelaallen@gmail.com"/>
    <s v="angela"/>
    <s v="allen"/>
    <s v="Sandy"/>
    <s v="UT"/>
    <n v="2142"/>
    <s v="sound warehouse"/>
    <x v="12"/>
    <x v="1"/>
    <s v="2024-01-23"/>
    <n v="600"/>
    <n v="662"/>
    <n v="25"/>
    <n v="0"/>
    <n v="18.739999999999998"/>
    <n v="0"/>
    <n v="-18.739999999999998"/>
    <n v="-18.739999999999998"/>
    <n v="-1"/>
    <n v="3.78"/>
    <n v="0.75"/>
    <n v="0"/>
    <n v="0"/>
    <s v="PAUSE"/>
  </r>
  <r>
    <s v="davidkantonio@hotmail.com"/>
    <s v="david"/>
    <s v="antonio"/>
    <s v="Las Vegas"/>
    <s v="NV"/>
    <n v="1946"/>
    <s v="desert garden help"/>
    <x v="13"/>
    <x v="1"/>
    <s v="2024-01-18"/>
    <n v="200"/>
    <n v="1713"/>
    <n v="29"/>
    <n v="2"/>
    <n v="13.56"/>
    <n v="145.06"/>
    <n v="131.5"/>
    <n v="131.5"/>
    <n v="9.6976401179940996"/>
    <n v="1.69"/>
    <n v="0.47"/>
    <n v="6.78"/>
    <n v="6.8965517241379309E-2"/>
    <s v="SCALE"/>
  </r>
  <r>
    <s v="davidhodge@gmail.com"/>
    <s v="david"/>
    <s v="hodge"/>
    <s v="Orangevale"/>
    <s v="CA"/>
    <n v="4200"/>
    <s v="warehouse club inc."/>
    <x v="12"/>
    <x v="1"/>
    <s v="2024-01-13"/>
    <n v="100"/>
    <n v="1047"/>
    <n v="31"/>
    <n v="1"/>
    <n v="15.92"/>
    <n v="56.68"/>
    <n v="40.76"/>
    <n v="40.76"/>
    <n v="2.5603015075376883"/>
    <n v="2.96"/>
    <n v="0.51"/>
    <n v="15.92"/>
    <n v="3.2258064516129031E-2"/>
    <s v="SCALE"/>
  </r>
  <r>
    <s v="esmeherrera26@hotmail.com"/>
    <s v="esmeralda"/>
    <s v="herrera"/>
    <s v="Houston"/>
    <s v="TX"/>
    <n v="3000"/>
    <s v="critical intervention services"/>
    <x v="15"/>
    <x v="1"/>
    <s v="2024-01-04"/>
    <n v="800"/>
    <n v="1819"/>
    <n v="62"/>
    <n v="0"/>
    <n v="26.72"/>
    <n v="0"/>
    <n v="-26.72"/>
    <n v="-26.72"/>
    <n v="-1"/>
    <n v="3.41"/>
    <n v="0.43"/>
    <n v="0"/>
    <n v="0"/>
    <s v="PAUSE"/>
  </r>
  <r>
    <s v="edwardcturnbow@hotmail.com"/>
    <s v="edward"/>
    <s v="turnbow"/>
    <s v="Bellevue"/>
    <s v="WA"/>
    <n v="3300"/>
    <s v="anthony's"/>
    <x v="4"/>
    <x v="1"/>
    <s v="2024-01-25"/>
    <n v="800"/>
    <n v="1730"/>
    <n v="43"/>
    <n v="4"/>
    <n v="34.33"/>
    <n v="154.61000000000001"/>
    <n v="120.28000000000002"/>
    <n v="120.28000000000002"/>
    <n v="3.5036411302068169"/>
    <n v="2.4900000000000002"/>
    <n v="0.8"/>
    <n v="8.58"/>
    <n v="9.3023255813953487E-2"/>
    <s v="SCALE"/>
  </r>
  <r>
    <s v="wortman@gmail.com"/>
    <s v="shaun"/>
    <s v="wortman"/>
    <s v="Kermit"/>
    <s v="WV"/>
    <n v="4065"/>
    <s v="capitalcorp"/>
    <x v="12"/>
    <x v="1"/>
    <s v="2024-01-03"/>
    <n v="100"/>
    <n v="1258"/>
    <n v="33"/>
    <n v="2"/>
    <n v="17.66"/>
    <n v="137.02000000000001"/>
    <n v="119.36000000000001"/>
    <n v="119.36000000000001"/>
    <n v="6.7587768969422433"/>
    <n v="2.62"/>
    <n v="0.54"/>
    <n v="8.83"/>
    <n v="6.0606060606060608E-2"/>
    <s v="SCALE"/>
  </r>
  <r>
    <s v="nancymbmt@yahoo.com"/>
    <s v="nancy"/>
    <s v="malbrough"/>
    <s v="Beaumont"/>
    <s v="TX"/>
    <n v="5200"/>
    <s v="disability"/>
    <x v="17"/>
    <x v="1"/>
    <s v="2024-01-16"/>
    <n v="800"/>
    <n v="1973"/>
    <n v="79"/>
    <n v="0"/>
    <n v="54.16"/>
    <n v="0"/>
    <n v="-54.16"/>
    <n v="-54.16"/>
    <n v="-1"/>
    <n v="4"/>
    <n v="0.69"/>
    <n v="0"/>
    <n v="0"/>
    <s v="PAUSE"/>
  </r>
  <r>
    <s v="rpowell@gmail.com"/>
    <s v="robert"/>
    <s v="powell"/>
    <s v="New Philadelp"/>
    <s v="PA"/>
    <n v="4751"/>
    <s v="home centers"/>
    <x v="18"/>
    <x v="1"/>
    <s v="2024-01-28"/>
    <n v="1000"/>
    <n v="2097"/>
    <n v="92"/>
    <n v="9"/>
    <n v="52.79"/>
    <n v="568.6"/>
    <n v="515.81000000000006"/>
    <n v="515.81000000000006"/>
    <n v="9.7709793521500306"/>
    <n v="4.3899999999999997"/>
    <n v="0.56999999999999995"/>
    <n v="5.87"/>
    <n v="9.7826086956521743E-2"/>
    <s v="SCALE"/>
  </r>
  <r>
    <s v="swalker042@gmail.com"/>
    <s v="shonda"/>
    <s v="walker"/>
    <s v="Jacksonville"/>
    <s v="FL"/>
    <n v="3750"/>
    <s v="sanmar"/>
    <x v="13"/>
    <x v="1"/>
    <s v="2024-01-02"/>
    <n v="100"/>
    <n v="2239"/>
    <n v="77"/>
    <n v="7"/>
    <n v="41.12"/>
    <n v="355.13"/>
    <n v="314.01"/>
    <n v="314.01"/>
    <n v="7.6364299610894948"/>
    <n v="3.44"/>
    <n v="0.53"/>
    <n v="5.87"/>
    <n v="9.0909090909090912E-2"/>
    <s v="SCALE"/>
  </r>
  <r>
    <s v="philiphedwards@hotmail.com"/>
    <s v="philip"/>
    <s v="edwards"/>
    <s v="Blackwood"/>
    <s v="NJ"/>
    <n v="3750"/>
    <s v="accord investments"/>
    <x v="9"/>
    <x v="1"/>
    <s v="2024-01-16"/>
    <n v="500"/>
    <n v="554"/>
    <n v="24"/>
    <n v="0"/>
    <n v="13.16"/>
    <n v="0"/>
    <n v="-13.16"/>
    <n v="-13.16"/>
    <n v="-1"/>
    <n v="4.33"/>
    <n v="0.55000000000000004"/>
    <n v="0"/>
    <n v="0"/>
    <s v="PAUSE"/>
  </r>
  <r>
    <s v="usbarce@yahoo.com"/>
    <s v="william"/>
    <s v="wilson"/>
    <s v="Lubbock"/>
    <s v="TX"/>
    <n v="1250"/>
    <s v="bold ideas"/>
    <x v="6"/>
    <x v="1"/>
    <s v="2024-01-10"/>
    <n v="200"/>
    <n v="2360"/>
    <n v="79"/>
    <n v="8"/>
    <n v="48.63"/>
    <n v="527.20000000000005"/>
    <n v="478.57000000000005"/>
    <n v="478.57000000000005"/>
    <n v="9.8410446226609096"/>
    <n v="3.35"/>
    <n v="0.62"/>
    <n v="6.08"/>
    <n v="0.10126582278481013"/>
    <s v="SCALE"/>
  </r>
  <r>
    <s v="monikathomas@hotmail.com"/>
    <s v="monika"/>
    <s v="thomas"/>
    <s v="Virginia Beac"/>
    <s v="VA"/>
    <n v="3000"/>
    <s v="standard sales"/>
    <x v="16"/>
    <x v="1"/>
    <s v="2024-01-22"/>
    <n v="600"/>
    <n v="2230"/>
    <n v="92"/>
    <n v="0"/>
    <n v="50.72"/>
    <n v="0"/>
    <n v="-50.72"/>
    <n v="-50.72"/>
    <n v="-1"/>
    <n v="4.13"/>
    <n v="0.55000000000000004"/>
    <n v="0"/>
    <n v="0"/>
    <s v="PAUSE"/>
  </r>
  <r>
    <s v="johnelee@yahoo.com"/>
    <s v="john"/>
    <s v="lee"/>
    <s v="Pittsburgh"/>
    <s v="PA"/>
    <n v="2000"/>
    <s v="solution answers"/>
    <x v="16"/>
    <x v="1"/>
    <s v="2024-01-18"/>
    <n v="1000"/>
    <n v="595"/>
    <n v="10"/>
    <n v="0"/>
    <n v="5.32"/>
    <n v="0"/>
    <n v="-5.32"/>
    <n v="-5.32"/>
    <n v="-1"/>
    <n v="1.68"/>
    <n v="0.53"/>
    <n v="0"/>
    <n v="0"/>
    <s v="PAUSE"/>
  </r>
  <r>
    <s v="ramosjr114@yahoo.com"/>
    <s v="luis"/>
    <s v="ramos"/>
    <s v="West Covina"/>
    <s v="CA"/>
    <n v="4800"/>
    <s v="kmart"/>
    <x v="11"/>
    <x v="1"/>
    <s v="2024-01-28"/>
    <n v="1000"/>
    <n v="2073"/>
    <n v="82"/>
    <n v="9"/>
    <n v="40.229999999999997"/>
    <n v="644.1"/>
    <n v="603.87"/>
    <n v="603.87"/>
    <n v="15.010439970171515"/>
    <n v="3.96"/>
    <n v="0.49"/>
    <n v="4.47"/>
    <n v="0.10975609756097561"/>
    <s v="SCALE"/>
  </r>
  <r>
    <s v="lil_chula@live.com"/>
    <s v="amanda"/>
    <s v="hernandez"/>
    <s v="Medford"/>
    <s v="OR"/>
    <n v="4500"/>
    <s v="seven eleven cooperation"/>
    <x v="15"/>
    <x v="1"/>
    <s v="2024-01-04"/>
    <n v="400"/>
    <n v="850"/>
    <n v="26"/>
    <n v="0"/>
    <n v="13.29"/>
    <n v="0"/>
    <n v="-13.29"/>
    <n v="-13.29"/>
    <n v="-1"/>
    <n v="3.06"/>
    <n v="0.51"/>
    <n v="0"/>
    <n v="0"/>
    <s v="PAUSE"/>
  </r>
  <r>
    <s v="berns@hotmail.com"/>
    <s v="eric"/>
    <s v="berns"/>
    <s v="San Jose"/>
    <s v="CA"/>
    <n v="1750"/>
    <s v="ukrop's super market"/>
    <x v="8"/>
    <x v="1"/>
    <s v="2024-01-02"/>
    <n v="200"/>
    <n v="2203"/>
    <n v="91"/>
    <n v="9"/>
    <n v="61.17"/>
    <n v="500.8"/>
    <n v="439.63"/>
    <n v="439.63"/>
    <n v="7.1870197809383685"/>
    <n v="4.13"/>
    <n v="0.67"/>
    <n v="6.8"/>
    <n v="9.8901098901098897E-2"/>
    <s v="SCALE"/>
  </r>
  <r>
    <s v="thomasstefanski@hotmail.com"/>
    <s v="thomas"/>
    <s v="stefanski"/>
    <s v="san francisco"/>
    <s v="TX"/>
    <n v="2000"/>
    <s v="virgin megastores"/>
    <x v="6"/>
    <x v="1"/>
    <s v="2024-01-13"/>
    <n v="700"/>
    <n v="504"/>
    <n v="8"/>
    <n v="0"/>
    <n v="3.6"/>
    <n v="0"/>
    <n v="-3.6"/>
    <n v="-3.6"/>
    <n v="-1"/>
    <n v="1.59"/>
    <n v="0.45"/>
    <n v="0"/>
    <n v="0"/>
    <s v="PAUSE"/>
  </r>
  <r>
    <s v="colleenjtaylor@hotmail.com"/>
    <s v="colleen"/>
    <s v="taylor"/>
    <s v="Indianapolis"/>
    <s v="IN"/>
    <n v="1350"/>
    <s v="lechters housewares"/>
    <x v="16"/>
    <x v="1"/>
    <s v="2024-01-27"/>
    <n v="300"/>
    <n v="1377"/>
    <n v="38"/>
    <n v="0"/>
    <n v="28.98"/>
    <n v="0"/>
    <n v="-28.98"/>
    <n v="-28.98"/>
    <n v="-1"/>
    <n v="2.76"/>
    <n v="0.76"/>
    <n v="0"/>
    <n v="0"/>
    <s v="PAUSE"/>
  </r>
  <r>
    <s v="chanell@gmail.com"/>
    <s v="chanell"/>
    <s v="campbell"/>
    <s v="Springfield"/>
    <s v="OH"/>
    <n v="1250"/>
    <s v="wealthy ideas"/>
    <x v="7"/>
    <x v="1"/>
    <s v="2024-01-24"/>
    <n v="100"/>
    <n v="839"/>
    <n v="31"/>
    <n v="3"/>
    <n v="24.53"/>
    <n v="117.82"/>
    <n v="93.289999999999992"/>
    <n v="93.289999999999992"/>
    <n v="3.803098247044435"/>
    <n v="3.69"/>
    <n v="0.79"/>
    <n v="8.18"/>
    <n v="9.6774193548387094E-2"/>
    <s v="SCALE"/>
  </r>
  <r>
    <s v="rsrensmith@gmail.com"/>
    <s v="claudette"/>
    <s v="smith"/>
    <s v="San Antonio"/>
    <s v="TX"/>
    <n v="1500"/>
    <s v="veteran"/>
    <x v="11"/>
    <x v="1"/>
    <s v="2024-01-29"/>
    <n v="700"/>
    <n v="1935"/>
    <n v="40"/>
    <n v="0"/>
    <n v="32.72"/>
    <n v="0"/>
    <n v="-32.72"/>
    <n v="-32.72"/>
    <n v="-1"/>
    <n v="2.0699999999999998"/>
    <n v="0.82"/>
    <n v="0"/>
    <n v="0"/>
    <s v="PAUSE"/>
  </r>
  <r>
    <s v="dampacked585@yahoo.com"/>
    <s v="joyce"/>
    <s v="boynton"/>
    <s v="Glendora"/>
    <s v="CA"/>
    <n v="2200"/>
    <s v="the lawn guru"/>
    <x v="2"/>
    <x v="1"/>
    <s v="2024-01-26"/>
    <n v="1000"/>
    <n v="1441"/>
    <n v="26"/>
    <n v="2"/>
    <n v="14.68"/>
    <n v="123.62"/>
    <n v="108.94"/>
    <n v="108.94"/>
    <n v="7.4209809264305173"/>
    <n v="1.8"/>
    <n v="0.56000000000000005"/>
    <n v="7.34"/>
    <n v="7.6923076923076927E-2"/>
    <s v="SCALE"/>
  </r>
  <r>
    <s v="dentoory@yahoo.com"/>
    <s v="eric"/>
    <s v="hurst"/>
    <s v="Portsmouth"/>
    <s v="VA"/>
    <n v="2500"/>
    <s v="brilliant home designs"/>
    <x v="16"/>
    <x v="1"/>
    <s v="2024-01-18"/>
    <n v="500"/>
    <n v="1363"/>
    <n v="39"/>
    <n v="4"/>
    <n v="32.04"/>
    <n v="281.79000000000002"/>
    <n v="249.75000000000003"/>
    <n v="249.75000000000003"/>
    <n v="7.7949438202247201"/>
    <n v="2.86"/>
    <n v="0.82"/>
    <n v="8.01"/>
    <n v="0.10256410256410256"/>
    <s v="SCALE"/>
  </r>
  <r>
    <s v="moo2900@yahoo.com"/>
    <s v="menterra"/>
    <s v="moore"/>
    <s v="Huntsville"/>
    <s v="AL"/>
    <n v="4500"/>
    <s v="state of alabama"/>
    <x v="16"/>
    <x v="1"/>
    <s v="2024-01-04"/>
    <n v="600"/>
    <n v="775"/>
    <n v="26"/>
    <n v="1"/>
    <n v="16.02"/>
    <n v="51.67"/>
    <n v="35.650000000000006"/>
    <n v="35.650000000000006"/>
    <n v="2.225343320848939"/>
    <n v="3.35"/>
    <n v="0.62"/>
    <n v="16.02"/>
    <n v="3.8461538461538464E-2"/>
    <s v="SCALE"/>
  </r>
  <r>
    <s v="diannaalmaguer@hotmail.com"/>
    <s v="dianna"/>
    <s v="almaguer"/>
    <s v="Irving"/>
    <s v="TX"/>
    <n v="1900"/>
    <s v="avant garde appraisal group"/>
    <x v="19"/>
    <x v="1"/>
    <s v="2024-01-15"/>
    <n v="200"/>
    <n v="735"/>
    <n v="30"/>
    <n v="0"/>
    <n v="25.11"/>
    <n v="0"/>
    <n v="-25.11"/>
    <n v="-25.11"/>
    <n v="-1"/>
    <n v="4.08"/>
    <n v="0.84"/>
    <n v="0"/>
    <n v="0"/>
    <s v="PAUSE"/>
  </r>
  <r>
    <s v="markmeade@yahoo.com"/>
    <s v="mark"/>
    <s v="meade"/>
    <s v="Dallas"/>
    <s v="TX"/>
    <n v="2200"/>
    <s v="tape world"/>
    <x v="12"/>
    <x v="1"/>
    <s v="2024-01-07"/>
    <n v="500"/>
    <n v="2156"/>
    <n v="83"/>
    <n v="7"/>
    <n v="70.040000000000006"/>
    <n v="312.39999999999998"/>
    <n v="242.35999999999996"/>
    <n v="242.35999999999996"/>
    <n v="3.4603083952027403"/>
    <n v="3.85"/>
    <n v="0.84"/>
    <n v="10.01"/>
    <n v="8.4337349397590355E-2"/>
    <s v="SCALE"/>
  </r>
  <r>
    <s v="rosieschelfo@yahoo.com"/>
    <s v="rosalinds"/>
    <s v="schelfo"/>
    <s v="Tampa"/>
    <s v="FL"/>
    <n v="1300"/>
    <s v="speedline athletic wear"/>
    <x v="3"/>
    <x v="1"/>
    <s v="2024-01-27"/>
    <n v="200"/>
    <n v="1690"/>
    <n v="58"/>
    <n v="0"/>
    <n v="25.83"/>
    <n v="0"/>
    <n v="-25.83"/>
    <n v="-25.83"/>
    <n v="-1"/>
    <n v="3.43"/>
    <n v="0.45"/>
    <n v="0"/>
    <n v="0"/>
    <s v="PAUSE"/>
  </r>
  <r>
    <s v="purd1974@hotmail.com"/>
    <s v="david"/>
    <s v="palmer"/>
    <s v="los angeles"/>
    <s v="CA"/>
    <n v="2817"/>
    <s v="full color"/>
    <x v="10"/>
    <x v="1"/>
    <s v="2024-01-25"/>
    <n v="500"/>
    <n v="1484"/>
    <n v="27"/>
    <n v="0"/>
    <n v="11.27"/>
    <n v="0"/>
    <n v="-11.27"/>
    <n v="-11.27"/>
    <n v="-1"/>
    <n v="1.82"/>
    <n v="0.42"/>
    <n v="0"/>
    <n v="0"/>
    <s v="PAUSE"/>
  </r>
  <r>
    <s v="patriciajjohnson@gmail.com"/>
    <s v="patricia"/>
    <s v="johnson"/>
    <s v="Sacramento"/>
    <s v="CA"/>
    <n v="3300"/>
    <s v="richman brothers"/>
    <x v="14"/>
    <x v="1"/>
    <s v="2024-01-20"/>
    <n v="400"/>
    <n v="1602"/>
    <n v="68"/>
    <n v="5"/>
    <n v="34.79"/>
    <n v="288.38"/>
    <n v="253.59"/>
    <n v="253.59"/>
    <n v="7.289163552745042"/>
    <n v="4.24"/>
    <n v="0.51"/>
    <n v="6.96"/>
    <n v="7.3529411764705885E-2"/>
    <s v="SCALE"/>
  </r>
  <r>
    <s v="robertpcox@hotmail.com"/>
    <s v="robert"/>
    <s v="cox"/>
    <s v="Redlands"/>
    <s v="CA"/>
    <n v="2200"/>
    <s v="starship tapes &amp; records"/>
    <x v="8"/>
    <x v="1"/>
    <s v="2024-01-12"/>
    <n v="600"/>
    <n v="2442"/>
    <n v="40"/>
    <n v="3"/>
    <n v="22.23"/>
    <n v="202.21"/>
    <n v="179.98000000000002"/>
    <n v="179.98000000000002"/>
    <n v="8.0962663067926233"/>
    <n v="1.64"/>
    <n v="0.56000000000000005"/>
    <n v="7.41"/>
    <n v="7.4999999999999997E-2"/>
    <s v="SCALE"/>
  </r>
  <r>
    <s v="shaquitaleonardo@hotmail.com"/>
    <s v="shaquita"/>
    <s v="leonardo"/>
    <s v="Livingston"/>
    <s v="NJ"/>
    <n v="2000"/>
    <s v="warner brothers studio store"/>
    <x v="4"/>
    <x v="1"/>
    <s v="2024-01-04"/>
    <n v="500"/>
    <n v="1090"/>
    <n v="25"/>
    <n v="0"/>
    <n v="14.1"/>
    <n v="0"/>
    <n v="-14.1"/>
    <n v="-14.1"/>
    <n v="-1"/>
    <n v="2.29"/>
    <n v="0.56000000000000005"/>
    <n v="0"/>
    <n v="0"/>
    <s v="PAUSE"/>
  </r>
  <r>
    <s v="patrician@hotmail.com"/>
    <s v="patricia"/>
    <s v="thompson"/>
    <s v="Forney"/>
    <s v="TX"/>
    <n v="1000"/>
    <s v="dick fischers"/>
    <x v="4"/>
    <x v="1"/>
    <s v="2024-01-21"/>
    <n v="700"/>
    <n v="1179"/>
    <n v="35"/>
    <n v="0"/>
    <n v="19.45"/>
    <n v="0"/>
    <n v="-19.45"/>
    <n v="-19.45"/>
    <n v="-1"/>
    <n v="2.97"/>
    <n v="0.56000000000000005"/>
    <n v="0"/>
    <n v="0"/>
    <s v="PAUSE"/>
  </r>
  <r>
    <s v="pedronlyles@yahoo.com"/>
    <s v="pedro"/>
    <s v="lyles"/>
    <s v="Trent"/>
    <s v="TX"/>
    <n v="2750"/>
    <s v="giant open air"/>
    <x v="6"/>
    <x v="1"/>
    <s v="2024-01-29"/>
    <n v="700"/>
    <n v="1281"/>
    <n v="38"/>
    <n v="4"/>
    <n v="19.760000000000002"/>
    <n v="196.71"/>
    <n v="176.95000000000002"/>
    <n v="176.95000000000002"/>
    <n v="8.9549595141700404"/>
    <n v="2.97"/>
    <n v="0.52"/>
    <n v="4.9400000000000004"/>
    <n v="0.10526315789473684"/>
    <s v="SCALE"/>
  </r>
  <r>
    <s v="jr.zeller@gmail.com"/>
    <s v="jeffrey"/>
    <s v="zeller"/>
    <s v="Flint"/>
    <s v="MI"/>
    <n v="1000"/>
    <s v="second time around"/>
    <x v="1"/>
    <x v="1"/>
    <s v="2024-01-14"/>
    <n v="400"/>
    <n v="967"/>
    <n v="42"/>
    <n v="0"/>
    <n v="32.75"/>
    <n v="0"/>
    <n v="-32.75"/>
    <n v="-32.75"/>
    <n v="-1"/>
    <n v="4.34"/>
    <n v="0.78"/>
    <n v="0"/>
    <n v="0"/>
    <s v="PAUSE"/>
  </r>
  <r>
    <s v="tharbooked@hotmail.com"/>
    <s v="june"/>
    <s v="bean"/>
    <s v="Los Angeles"/>
    <s v="CA"/>
    <n v="2750"/>
    <s v="environ architectural design"/>
    <x v="15"/>
    <x v="1"/>
    <s v="2024-01-02"/>
    <n v="400"/>
    <n v="1197"/>
    <n v="51"/>
    <n v="5"/>
    <n v="27.18"/>
    <n v="314.52"/>
    <n v="287.33999999999997"/>
    <n v="287.33999999999997"/>
    <n v="10.571743929359823"/>
    <n v="4.26"/>
    <n v="0.53"/>
    <n v="5.44"/>
    <n v="9.8039215686274508E-2"/>
    <s v="SCALE"/>
  </r>
  <r>
    <s v="atrilya@gmail.com"/>
    <s v="atrilya"/>
    <s v="thompson"/>
    <s v="Ocean Springs"/>
    <s v="MS"/>
    <n v="2300"/>
    <s v="ingallsshipyard"/>
    <x v="5"/>
    <x v="1"/>
    <s v="2024-01-14"/>
    <n v="500"/>
    <n v="895"/>
    <n v="35"/>
    <n v="0"/>
    <n v="28.28"/>
    <n v="0"/>
    <n v="-28.28"/>
    <n v="-28.28"/>
    <n v="-1"/>
    <n v="3.91"/>
    <n v="0.81"/>
    <n v="0"/>
    <n v="0"/>
    <s v="PAUSE"/>
  </r>
  <r>
    <s v="mel_cmsu07@yahoo.com"/>
    <s v="melondy"/>
    <s v="hall"/>
    <s v="Warrensburg"/>
    <s v="MO"/>
    <n v="3916"/>
    <s v="wmmc"/>
    <x v="13"/>
    <x v="1"/>
    <s v="2024-01-19"/>
    <n v="500"/>
    <n v="606"/>
    <n v="9"/>
    <n v="1"/>
    <n v="4.87"/>
    <n v="52.06"/>
    <n v="47.190000000000005"/>
    <n v="47.190000000000005"/>
    <n v="9.68993839835729"/>
    <n v="1.49"/>
    <n v="0.54"/>
    <n v="4.87"/>
    <n v="0.1111111111111111"/>
    <s v="SCALE"/>
  </r>
  <r>
    <s v="gabyy.ge@gmail.com"/>
    <s v="gabriela"/>
    <s v="espinoza"/>
    <s v="Santa Maria"/>
    <s v="CA"/>
    <n v="2750"/>
    <s v="j.p. morgan chase bank; n.a."/>
    <x v="6"/>
    <x v="1"/>
    <s v="2024-01-12"/>
    <n v="400"/>
    <n v="2337"/>
    <n v="95"/>
    <n v="0"/>
    <n v="42.91"/>
    <n v="0"/>
    <n v="-42.91"/>
    <n v="-42.91"/>
    <n v="-1"/>
    <n v="4.07"/>
    <n v="0.45"/>
    <n v="0"/>
    <n v="0"/>
    <s v="PAUSE"/>
  </r>
  <r>
    <s v="soliz.kelli@gmail.com"/>
    <s v="kelli"/>
    <s v="soliz"/>
    <s v="Powell"/>
    <s v="OH"/>
    <n v="3000"/>
    <s v="ohiohealth"/>
    <x v="10"/>
    <x v="1"/>
    <s v="2024-01-24"/>
    <n v="200"/>
    <n v="2033"/>
    <n v="89"/>
    <n v="2"/>
    <n v="67.12"/>
    <n v="87.69"/>
    <n v="20.569999999999993"/>
    <n v="20.569999999999993"/>
    <n v="0.30646603098927283"/>
    <n v="4.38"/>
    <n v="0.75"/>
    <n v="33.56"/>
    <n v="2.247191011235955E-2"/>
    <s v="SCALE"/>
  </r>
  <r>
    <s v="vargasjr_ruben@yahoo.com"/>
    <s v="ruben"/>
    <s v="vargas"/>
    <s v="Bandera"/>
    <s v="TX"/>
    <n v="2258"/>
    <s v="super s foods"/>
    <x v="10"/>
    <x v="1"/>
    <s v="2024-01-16"/>
    <n v="1000"/>
    <n v="2271"/>
    <n v="71"/>
    <n v="0"/>
    <n v="39.520000000000003"/>
    <n v="0"/>
    <n v="-39.520000000000003"/>
    <n v="-39.520000000000003"/>
    <n v="-1"/>
    <n v="3.13"/>
    <n v="0.56000000000000005"/>
    <n v="0"/>
    <n v="0"/>
    <s v="PAUSE"/>
  </r>
  <r>
    <s v="scottyb41@yahoo.com"/>
    <s v="scott"/>
    <s v="backers"/>
    <s v="Saint Clair S"/>
    <s v="MI"/>
    <n v="1500"/>
    <s v="elon property management"/>
    <x v="15"/>
    <x v="1"/>
    <s v="2024-01-08"/>
    <n v="700"/>
    <n v="1407"/>
    <n v="57"/>
    <n v="4"/>
    <n v="30.31"/>
    <n v="237.44"/>
    <n v="207.13"/>
    <n v="207.13"/>
    <n v="6.8337182448036957"/>
    <n v="4.05"/>
    <n v="0.53"/>
    <n v="7.58"/>
    <n v="7.0175438596491224E-2"/>
    <s v="SCALE"/>
  </r>
  <r>
    <s v="robbin2010jones@hotmail.com"/>
    <s v="robbin"/>
    <s v="jones"/>
    <s v="Hudson"/>
    <s v="FL"/>
    <n v="3000"/>
    <s v="state of florida"/>
    <x v="16"/>
    <x v="1"/>
    <s v="2024-01-18"/>
    <n v="400"/>
    <n v="635"/>
    <n v="15"/>
    <n v="1"/>
    <n v="10.5"/>
    <n v="37.85"/>
    <n v="27.35"/>
    <n v="27.35"/>
    <n v="2.6047619047619048"/>
    <n v="2.36"/>
    <n v="0.7"/>
    <n v="10.5"/>
    <n v="6.6666666666666666E-2"/>
    <s v="SCALE"/>
  </r>
  <r>
    <s v="jheris921@gmail.com"/>
    <s v="jheri"/>
    <s v="smith"/>
    <s v="Saint Louis"/>
    <s v="MO"/>
    <n v="3250"/>
    <s v="gateway ambulance"/>
    <x v="3"/>
    <x v="1"/>
    <s v="2024-01-19"/>
    <n v="100"/>
    <n v="2139"/>
    <n v="80"/>
    <n v="8"/>
    <n v="64.010000000000005"/>
    <n v="456.48"/>
    <n v="392.47"/>
    <n v="392.47"/>
    <n v="6.1313857209810969"/>
    <n v="3.74"/>
    <n v="0.8"/>
    <n v="8"/>
    <n v="0.1"/>
    <s v="SCALE"/>
  </r>
  <r>
    <s v="jovacurt@gmail.com"/>
    <s v="jonathan"/>
    <s v="curtis"/>
    <s v="Pittsburgh"/>
    <s v="PA"/>
    <n v="1500"/>
    <s v="upmc"/>
    <x v="1"/>
    <x v="1"/>
    <s v="2024-01-04"/>
    <n v="800"/>
    <n v="775"/>
    <n v="28"/>
    <n v="1"/>
    <n v="12.19"/>
    <n v="58.71"/>
    <n v="46.52"/>
    <n v="46.52"/>
    <n v="3.816242821985234"/>
    <n v="3.61"/>
    <n v="0.44"/>
    <n v="12.19"/>
    <n v="3.5714285714285712E-2"/>
    <s v="SCALE"/>
  </r>
  <r>
    <s v="da_savage_32@yahoo.com"/>
    <s v="joshua"/>
    <s v="mosley"/>
    <s v="East Saint Lo"/>
    <s v="IL"/>
    <n v="2250"/>
    <s v="arbys"/>
    <x v="10"/>
    <x v="1"/>
    <s v="2024-01-13"/>
    <n v="700"/>
    <n v="1597"/>
    <n v="55"/>
    <n v="0"/>
    <n v="35.17"/>
    <n v="0"/>
    <n v="-35.17"/>
    <n v="-35.17"/>
    <n v="-1"/>
    <n v="3.44"/>
    <n v="0.64"/>
    <n v="0"/>
    <n v="0"/>
    <s v="PAUSE"/>
  </r>
  <r>
    <s v="jr889@live.com"/>
    <s v="jacklin"/>
    <s v="reese"/>
    <s v="Dallas"/>
    <s v="TX"/>
    <n v="3250"/>
    <s v="dallas county sheriff off"/>
    <x v="5"/>
    <x v="1"/>
    <s v="2024-01-29"/>
    <n v="1000"/>
    <n v="1556"/>
    <n v="46"/>
    <n v="1"/>
    <n v="29.56"/>
    <n v="70.44"/>
    <n v="40.879999999999995"/>
    <n v="40.879999999999995"/>
    <n v="1.3829499323410013"/>
    <n v="2.96"/>
    <n v="0.64"/>
    <n v="29.56"/>
    <n v="2.1739130434782608E-2"/>
    <s v="SCALE"/>
  </r>
  <r>
    <s v="koffi21thomas@hotmail.com"/>
    <s v="koffi"/>
    <s v="thomas"/>
    <s v="Columbia"/>
    <s v="SC"/>
    <n v="3500"/>
    <s v="forever 21"/>
    <x v="3"/>
    <x v="1"/>
    <s v="2024-01-07"/>
    <n v="1000"/>
    <n v="1491"/>
    <n v="24"/>
    <n v="0"/>
    <n v="16.43"/>
    <n v="0"/>
    <n v="-16.43"/>
    <n v="-16.43"/>
    <n v="-1"/>
    <n v="1.61"/>
    <n v="0.68"/>
    <n v="0"/>
    <n v="0"/>
    <s v="PAUSE"/>
  </r>
  <r>
    <s v="vmurdock04@yahoo.com"/>
    <s v="velmia"/>
    <s v="murdock"/>
    <s v="Montgomery"/>
    <s v="AL"/>
    <n v="2300"/>
    <s v="bath and body works"/>
    <x v="13"/>
    <x v="1"/>
    <s v="2024-01-01"/>
    <n v="800"/>
    <n v="2290"/>
    <n v="80"/>
    <n v="7"/>
    <n v="47.68"/>
    <n v="277.72000000000003"/>
    <n v="230.04000000000002"/>
    <n v="230.04000000000002"/>
    <n v="4.8246644295302019"/>
    <n v="3.49"/>
    <n v="0.6"/>
    <n v="6.81"/>
    <n v="8.7499999999999994E-2"/>
    <s v="SCALE"/>
  </r>
  <r>
    <s v="msamantha681@aol.com"/>
    <s v="samantha"/>
    <s v="mitchell"/>
    <s v="Needville"/>
    <s v="TX"/>
    <n v="2306"/>
    <s v="walgreens"/>
    <x v="10"/>
    <x v="1"/>
    <s v="2024-01-20"/>
    <n v="200"/>
    <n v="736"/>
    <n v="25"/>
    <n v="2"/>
    <n v="14.77"/>
    <n v="130.80000000000001"/>
    <n v="116.03000000000002"/>
    <n v="116.03000000000002"/>
    <n v="7.8557887610020325"/>
    <n v="3.4"/>
    <n v="0.59"/>
    <n v="7.38"/>
    <n v="0.08"/>
    <s v="SCALE"/>
  </r>
  <r>
    <s v="kaceymbritton@yahoo.com"/>
    <s v="kacey"/>
    <s v="collier"/>
    <s v="Lawson"/>
    <s v="MO"/>
    <n v="1499"/>
    <s v="consultant"/>
    <x v="7"/>
    <x v="1"/>
    <s v="2024-01-30"/>
    <n v="800"/>
    <n v="2376"/>
    <n v="87"/>
    <n v="8"/>
    <n v="53.52"/>
    <n v="357.93"/>
    <n v="304.41000000000003"/>
    <n v="304.41000000000003"/>
    <n v="5.6877802690582957"/>
    <n v="3.66"/>
    <n v="0.62"/>
    <n v="6.69"/>
    <n v="9.1954022988505746E-2"/>
    <s v="SCALE"/>
  </r>
  <r>
    <s v="burgundymyboys@yahoo.com"/>
    <s v="sonja"/>
    <s v="allen"/>
    <s v="Independence"/>
    <s v="MO"/>
    <n v="3000"/>
    <s v="serenity care"/>
    <x v="6"/>
    <x v="1"/>
    <s v="2024-01-02"/>
    <n v="400"/>
    <n v="2042"/>
    <n v="83"/>
    <n v="9"/>
    <n v="54.04"/>
    <n v="434.85"/>
    <n v="380.81"/>
    <n v="380.81"/>
    <n v="7.0468171724648414"/>
    <n v="4.0599999999999996"/>
    <n v="0.65"/>
    <n v="6"/>
    <n v="0.10843373493975904"/>
    <s v="SCALE"/>
  </r>
  <r>
    <s v="jeremiahjohnson29@hotmail.com"/>
    <s v="jeremiah"/>
    <s v="johnson"/>
    <s v="Arlington"/>
    <s v="TX"/>
    <n v="2370"/>
    <s v="hmog"/>
    <x v="16"/>
    <x v="1"/>
    <s v="2024-01-10"/>
    <n v="700"/>
    <n v="944"/>
    <n v="31"/>
    <n v="2"/>
    <n v="18.170000000000002"/>
    <n v="117.67"/>
    <n v="99.5"/>
    <n v="99.5"/>
    <n v="5.4760594386351125"/>
    <n v="3.28"/>
    <n v="0.59"/>
    <n v="9.09"/>
    <n v="6.4516129032258063E-2"/>
    <s v="SCALE"/>
  </r>
  <r>
    <s v="lavernenorfolk@aol.com"/>
    <s v="lavernen"/>
    <s v="johnson"/>
    <s v="Norfolk"/>
    <s v="VA"/>
    <n v="2500"/>
    <s v="sentara"/>
    <x v="4"/>
    <x v="1"/>
    <s v="2024-01-27"/>
    <n v="1000"/>
    <n v="2347"/>
    <n v="67"/>
    <n v="6"/>
    <n v="36.619999999999997"/>
    <n v="217.97"/>
    <n v="181.35"/>
    <n v="181.35"/>
    <n v="4.9522119060622609"/>
    <n v="2.85"/>
    <n v="0.55000000000000004"/>
    <n v="6.1"/>
    <n v="8.9552238805970144E-2"/>
    <s v="SCALE"/>
  </r>
  <r>
    <s v="imakobegirl24@hotmail.com"/>
    <s v="christina"/>
    <s v="mcquiston ha"/>
    <s v="Elk Grove Vil"/>
    <s v="IL"/>
    <n v="1250"/>
    <s v="magnetic inspection"/>
    <x v="16"/>
    <x v="1"/>
    <s v="2024-01-17"/>
    <n v="200"/>
    <n v="1771"/>
    <n v="53"/>
    <n v="6"/>
    <n v="26.57"/>
    <n v="285.14"/>
    <n v="258.57"/>
    <n v="258.57"/>
    <n v="9.7316522393677083"/>
    <n v="2.99"/>
    <n v="0.5"/>
    <n v="4.43"/>
    <n v="0.11320754716981132"/>
    <s v="SCALE"/>
  </r>
  <r>
    <s v="pdurrah72@aol.com"/>
    <s v="pamela"/>
    <s v="durrah"/>
    <s v="Racine"/>
    <s v="WI"/>
    <n v="2748"/>
    <s v="hd t t"/>
    <x v="15"/>
    <x v="1"/>
    <s v="2024-01-13"/>
    <n v="100"/>
    <n v="1330"/>
    <n v="35"/>
    <n v="3"/>
    <n v="19.41"/>
    <n v="162.82"/>
    <n v="143.41"/>
    <n v="143.41"/>
    <n v="7.3884595569294174"/>
    <n v="2.63"/>
    <n v="0.55000000000000004"/>
    <n v="6.47"/>
    <n v="8.5714285714285715E-2"/>
    <s v="SCALE"/>
  </r>
  <r>
    <s v="ryan92084@yahoo.com"/>
    <s v="khoeurn"/>
    <s v="teng"/>
    <s v="Long Beach"/>
    <s v="CA"/>
    <n v="2750"/>
    <s v="qps"/>
    <x v="3"/>
    <x v="1"/>
    <s v="2024-01-16"/>
    <n v="200"/>
    <n v="1361"/>
    <n v="28"/>
    <n v="3"/>
    <n v="20.88"/>
    <n v="165.65"/>
    <n v="144.77000000000001"/>
    <n v="144.77000000000001"/>
    <n v="6.9334291187739474"/>
    <n v="2.06"/>
    <n v="0.75"/>
    <n v="6.96"/>
    <n v="0.10714285714285714"/>
    <s v="SCALE"/>
  </r>
  <r>
    <s v="kdknow2000@yahoo.com"/>
    <s v="michael"/>
    <s v="johnson"/>
    <s v="Pompano Beach"/>
    <s v="FL"/>
    <n v="1625"/>
    <s v="cheesecake factory"/>
    <x v="7"/>
    <x v="1"/>
    <s v="2024-01-29"/>
    <n v="700"/>
    <n v="2253"/>
    <n v="58"/>
    <n v="5"/>
    <n v="25.07"/>
    <n v="213.49"/>
    <n v="188.42000000000002"/>
    <n v="188.42000000000002"/>
    <n v="7.5157558835261273"/>
    <n v="2.57"/>
    <n v="0.43"/>
    <n v="5.01"/>
    <n v="8.6206896551724144E-2"/>
    <s v="SCALE"/>
  </r>
  <r>
    <s v="rocklovercm@gmail.com"/>
    <s v="carole"/>
    <s v="martin"/>
    <s v="Saint Augusti"/>
    <s v="FL"/>
    <n v="2600"/>
    <s v="steven e hutchins ar"/>
    <x v="6"/>
    <x v="1"/>
    <s v="2024-01-11"/>
    <n v="1000"/>
    <n v="2319"/>
    <n v="50"/>
    <n v="5"/>
    <n v="33.83"/>
    <n v="235.43"/>
    <n v="201.60000000000002"/>
    <n v="201.60000000000002"/>
    <n v="5.9592078037245058"/>
    <n v="2.16"/>
    <n v="0.68"/>
    <n v="6.77"/>
    <n v="0.1"/>
    <s v="SCALE"/>
  </r>
  <r>
    <s v="dreamhulk85@gmail.com"/>
    <s v="cesar"/>
    <s v="pena"/>
    <s v="Tampa"/>
    <s v="FL"/>
    <n v="2750"/>
    <s v="ivans"/>
    <x v="7"/>
    <x v="1"/>
    <s v="2024-01-29"/>
    <n v="500"/>
    <n v="1661"/>
    <n v="72"/>
    <n v="2"/>
    <n v="31.47"/>
    <n v="125.88"/>
    <n v="94.41"/>
    <n v="94.41"/>
    <n v="3"/>
    <n v="4.33"/>
    <n v="0.44"/>
    <n v="15.74"/>
    <n v="2.7777777777777776E-2"/>
    <s v="SCALE"/>
  </r>
  <r>
    <s v="melsmith415@yahoo.com"/>
    <s v="melissa"/>
    <s v="smith"/>
    <s v="Mediapolis"/>
    <s v="IA"/>
    <n v="2800"/>
    <s v="iowahospice"/>
    <x v="12"/>
    <x v="1"/>
    <s v="2024-01-20"/>
    <n v="200"/>
    <n v="2404"/>
    <n v="77"/>
    <n v="3"/>
    <n v="50.42"/>
    <n v="150.87"/>
    <n v="100.45"/>
    <n v="100.45"/>
    <n v="1.9922649742165808"/>
    <n v="3.2"/>
    <n v="0.65"/>
    <n v="16.809999999999999"/>
    <n v="3.896103896103896E-2"/>
    <s v="SCALE"/>
  </r>
  <r>
    <s v="slk.sandraknight@gmail.com"/>
    <s v="sandra"/>
    <s v="knight"/>
    <s v="Aurora"/>
    <s v="CO"/>
    <n v="1753"/>
    <s v="sprint"/>
    <x v="3"/>
    <x v="1"/>
    <s v="2024-01-25"/>
    <n v="300"/>
    <n v="1375"/>
    <n v="58"/>
    <n v="5"/>
    <n v="29.17"/>
    <n v="368.21"/>
    <n v="339.03999999999996"/>
    <n v="339.03999999999996"/>
    <n v="11.622900239972573"/>
    <n v="4.22"/>
    <n v="0.5"/>
    <n v="5.83"/>
    <n v="8.6206896551724144E-2"/>
    <s v="SCALE"/>
  </r>
  <r>
    <s v="adolph98garcia@yahoo.com"/>
    <s v="adolph"/>
    <s v="garcia"/>
    <s v="San Jose"/>
    <s v="CA"/>
    <n v="4000"/>
    <s v="ray talbott drywall"/>
    <x v="12"/>
    <x v="1"/>
    <s v="2024-01-08"/>
    <n v="1000"/>
    <n v="2244"/>
    <n v="100"/>
    <n v="9"/>
    <n v="50.3"/>
    <n v="648.05999999999995"/>
    <n v="597.76"/>
    <n v="597.76"/>
    <n v="11.88389662027833"/>
    <n v="4.46"/>
    <n v="0.5"/>
    <n v="5.59"/>
    <n v="0.09"/>
    <s v="SCALE"/>
  </r>
  <r>
    <s v="wordtenor@gmail.com"/>
    <s v="michael"/>
    <s v="grace"/>
    <s v="Columbus"/>
    <s v="OH"/>
    <n v="6500"/>
    <s v="jpmorgan chase bank"/>
    <x v="8"/>
    <x v="1"/>
    <s v="2024-01-07"/>
    <n v="700"/>
    <n v="1592"/>
    <n v="33"/>
    <n v="3"/>
    <n v="20.71"/>
    <n v="150.41999999999999"/>
    <n v="129.70999999999998"/>
    <n v="129.70999999999998"/>
    <n v="6.2631578947368407"/>
    <n v="2.0699999999999998"/>
    <n v="0.63"/>
    <n v="6.9"/>
    <n v="9.0909090909090912E-2"/>
    <s v="SCALE"/>
  </r>
  <r>
    <s v="emailvalerie71@yahoo.com"/>
    <s v="valerie"/>
    <s v="singh"/>
    <s v="La Puente"/>
    <s v="CA"/>
    <n v="1083"/>
    <s v="ji medical"/>
    <x v="16"/>
    <x v="1"/>
    <s v="2024-01-15"/>
    <n v="400"/>
    <n v="2454"/>
    <n v="48"/>
    <n v="1"/>
    <n v="21.95"/>
    <n v="44.72"/>
    <n v="22.77"/>
    <n v="22.77"/>
    <n v="1.037357630979499"/>
    <n v="1.96"/>
    <n v="0.46"/>
    <n v="21.95"/>
    <n v="2.0833333333333332E-2"/>
    <s v="SCALE"/>
  </r>
  <r>
    <s v="lweaver66@hotmail.com"/>
    <s v="lori"/>
    <s v="weaver"/>
    <s v="Hubbard"/>
    <s v="OH"/>
    <n v="3500"/>
    <s v="manpower"/>
    <x v="8"/>
    <x v="1"/>
    <s v="2024-01-15"/>
    <n v="100"/>
    <n v="1908"/>
    <n v="57"/>
    <n v="1"/>
    <n v="47.82"/>
    <n v="66.88"/>
    <n v="19.059999999999995"/>
    <n v="19.059999999999995"/>
    <n v="0.39857800083646999"/>
    <n v="2.99"/>
    <n v="0.84"/>
    <n v="47.82"/>
    <n v="1.7543859649122806E-2"/>
    <s v="SCALE"/>
  </r>
  <r>
    <s v="owusuevelyn@live.com"/>
    <s v="evelyn"/>
    <s v="owusu"/>
    <s v="Springfield"/>
    <s v="IL"/>
    <n v="1500"/>
    <s v="sangamo club"/>
    <x v="16"/>
    <x v="1"/>
    <s v="2024-01-02"/>
    <n v="100"/>
    <n v="2021"/>
    <n v="45"/>
    <n v="4"/>
    <n v="35.979999999999997"/>
    <n v="260.77999999999997"/>
    <n v="224.79999999999998"/>
    <n v="224.79999999999998"/>
    <n v="6.2479155086158977"/>
    <n v="2.23"/>
    <n v="0.8"/>
    <n v="8.99"/>
    <n v="8.8888888888888892E-2"/>
    <s v="SCALE"/>
  </r>
  <r>
    <s v="angelamjones17@yahoo.com"/>
    <s v="angela"/>
    <s v="jones"/>
    <s v="Mobile"/>
    <s v="AL"/>
    <n v="1400"/>
    <s v="hertz"/>
    <x v="5"/>
    <x v="1"/>
    <s v="2024-01-04"/>
    <n v="200"/>
    <n v="2406"/>
    <n v="60"/>
    <n v="1"/>
    <n v="41.22"/>
    <n v="74.81"/>
    <n v="33.590000000000003"/>
    <n v="33.590000000000003"/>
    <n v="0.81489568170790894"/>
    <n v="2.4900000000000002"/>
    <n v="0.69"/>
    <n v="41.22"/>
    <n v="1.6666666666666666E-2"/>
    <s v="SCALE"/>
  </r>
  <r>
    <s v="cantujoanna@yahoo.com"/>
    <s v="joanna"/>
    <s v="cantu"/>
    <s v="San Antonio"/>
    <s v="TX"/>
    <n v="1500"/>
    <s v="saisd"/>
    <x v="2"/>
    <x v="1"/>
    <s v="2024-01-23"/>
    <n v="800"/>
    <n v="2406"/>
    <n v="49"/>
    <n v="1"/>
    <n v="26.05"/>
    <n v="45.71"/>
    <n v="19.66"/>
    <n v="19.66"/>
    <n v="0.75470249520153554"/>
    <n v="2.04"/>
    <n v="0.53"/>
    <n v="26.05"/>
    <n v="2.0408163265306121E-2"/>
    <s v="SCALE"/>
  </r>
  <r>
    <s v="getatenglish82@yahoo.com"/>
    <s v="mitcheal"/>
    <s v="raymond"/>
    <s v="Lebanon"/>
    <s v="PA"/>
    <n v="5001"/>
    <s v="uni temp"/>
    <x v="10"/>
    <x v="1"/>
    <s v="2024-01-16"/>
    <n v="200"/>
    <n v="2041"/>
    <n v="40"/>
    <n v="1"/>
    <n v="27.84"/>
    <n v="47.48"/>
    <n v="19.639999999999997"/>
    <n v="19.639999999999997"/>
    <n v="0.70545977011494243"/>
    <n v="1.96"/>
    <n v="0.7"/>
    <n v="27.84"/>
    <n v="2.5000000000000001E-2"/>
    <s v="SCALE"/>
  </r>
  <r>
    <s v="reneeggleston@gmail.com"/>
    <s v="rene"/>
    <s v="eggleston"/>
    <s v="Denton"/>
    <s v="TX"/>
    <n v="1600"/>
    <s v="maid n more"/>
    <x v="4"/>
    <x v="1"/>
    <s v="2024-01-25"/>
    <n v="300"/>
    <n v="2346"/>
    <n v="101"/>
    <n v="9"/>
    <n v="80.25"/>
    <n v="494.86"/>
    <n v="414.61"/>
    <n v="414.61"/>
    <n v="5.1664797507788167"/>
    <n v="4.3099999999999996"/>
    <n v="0.79"/>
    <n v="8.92"/>
    <n v="8.9108910891089105E-2"/>
    <s v="SCALE"/>
  </r>
  <r>
    <s v="sabergary@yahoo.com"/>
    <s v="gary"/>
    <s v="kleidon"/>
    <s v="San Jose"/>
    <s v="CA"/>
    <n v="1336"/>
    <s v="guardsmark"/>
    <x v="4"/>
    <x v="1"/>
    <s v="2024-01-05"/>
    <n v="600"/>
    <n v="1092"/>
    <n v="45"/>
    <n v="0"/>
    <n v="18.23"/>
    <n v="0"/>
    <n v="-18.23"/>
    <n v="-18.23"/>
    <n v="-1"/>
    <n v="4.12"/>
    <n v="0.41"/>
    <n v="0"/>
    <n v="0"/>
    <s v="PAUSE"/>
  </r>
  <r>
    <s v="kimilopez7@gmail.com"/>
    <s v="valentin"/>
    <s v="remigio"/>
    <s v="King City"/>
    <s v="CA"/>
    <n v="4000"/>
    <s v="central coast pck"/>
    <x v="12"/>
    <x v="1"/>
    <s v="2024-01-11"/>
    <n v="200"/>
    <n v="1873"/>
    <n v="29"/>
    <n v="1"/>
    <n v="14.46"/>
    <n v="70.709999999999994"/>
    <n v="56.249999999999993"/>
    <n v="56.249999999999993"/>
    <n v="3.8900414937759327"/>
    <n v="1.55"/>
    <n v="0.5"/>
    <n v="14.46"/>
    <n v="3.4482758620689655E-2"/>
    <s v="SCALE"/>
  </r>
  <r>
    <s v="denzellsimmons@yahoo.com"/>
    <s v="danzell"/>
    <s v="simmons"/>
    <s v="Harrisburg"/>
    <s v="PA"/>
    <n v="1250"/>
    <s v="impact systems"/>
    <x v="13"/>
    <x v="1"/>
    <s v="2024-01-15"/>
    <n v="800"/>
    <n v="820"/>
    <n v="30"/>
    <n v="2"/>
    <n v="21.71"/>
    <n v="84.47"/>
    <n v="62.76"/>
    <n v="62.76"/>
    <n v="2.8908337171810223"/>
    <n v="3.66"/>
    <n v="0.72"/>
    <n v="10.86"/>
    <n v="6.6666666666666666E-2"/>
    <s v="SCALE"/>
  </r>
  <r>
    <s v="yarddog80@gmail.com"/>
    <s v="james"/>
    <s v="yarberry"/>
    <s v="Hilliard"/>
    <s v="FL"/>
    <n v="2383"/>
    <s v="pilot air"/>
    <x v="3"/>
    <x v="1"/>
    <s v="2024-01-04"/>
    <n v="600"/>
    <n v="1663"/>
    <n v="53"/>
    <n v="0"/>
    <n v="23.44"/>
    <n v="0"/>
    <n v="-23.44"/>
    <n v="-23.44"/>
    <n v="-1"/>
    <n v="3.19"/>
    <n v="0.44"/>
    <n v="0"/>
    <n v="0"/>
    <s v="PAUSE"/>
  </r>
  <r>
    <s v="lesliejeanne10@yahoo.com"/>
    <s v="leslie"/>
    <s v="woods"/>
    <s v="New Albany"/>
    <s v="IN"/>
    <n v="1400"/>
    <s v="kindred healthcare"/>
    <x v="8"/>
    <x v="1"/>
    <s v="2024-01-12"/>
    <n v="400"/>
    <n v="1936"/>
    <n v="34"/>
    <n v="0"/>
    <n v="17.61"/>
    <n v="0"/>
    <n v="-17.61"/>
    <n v="-17.61"/>
    <n v="-1"/>
    <n v="1.76"/>
    <n v="0.52"/>
    <n v="0"/>
    <n v="0"/>
    <s v="PAUSE"/>
  </r>
  <r>
    <s v="gatitta69@yahoo.com"/>
    <s v="maria"/>
    <s v="viscarra"/>
    <s v="Los Angeles"/>
    <s v="CA"/>
    <n v="1250"/>
    <s v="westlake financial services"/>
    <x v="2"/>
    <x v="1"/>
    <s v="2024-01-03"/>
    <n v="500"/>
    <n v="771"/>
    <n v="30"/>
    <n v="1"/>
    <n v="17.97"/>
    <n v="47.87"/>
    <n v="29.9"/>
    <n v="29.9"/>
    <n v="1.6638842515303283"/>
    <n v="3.89"/>
    <n v="0.6"/>
    <n v="17.97"/>
    <n v="3.3333333333333333E-2"/>
    <s v="SCALE"/>
  </r>
  <r>
    <s v="shradermike@hotmail.com"/>
    <s v="michael"/>
    <s v="shrader"/>
    <s v="Belle Vernon"/>
    <s v="PA"/>
    <n v="1300"/>
    <s v="matt canestrale"/>
    <x v="8"/>
    <x v="1"/>
    <s v="2024-01-16"/>
    <n v="1000"/>
    <n v="2375"/>
    <n v="54"/>
    <n v="0"/>
    <n v="42.02"/>
    <n v="0"/>
    <n v="-42.02"/>
    <n v="-42.02"/>
    <n v="-1"/>
    <n v="2.27"/>
    <n v="0.78"/>
    <n v="0"/>
    <n v="0"/>
    <s v="PAUSE"/>
  </r>
  <r>
    <s v="biggun3355@aol.com"/>
    <s v="richard"/>
    <s v="willham"/>
    <s v="Elyria"/>
    <s v="OH"/>
    <n v="4000"/>
    <s v="walmart"/>
    <x v="17"/>
    <x v="1"/>
    <s v="2024-01-12"/>
    <n v="400"/>
    <n v="1845"/>
    <n v="44"/>
    <n v="2"/>
    <n v="22.26"/>
    <n v="110.26"/>
    <n v="88"/>
    <n v="88"/>
    <n v="3.9532794249775378"/>
    <n v="2.38"/>
    <n v="0.51"/>
    <n v="11.13"/>
    <n v="4.5454545454545456E-2"/>
    <s v="SCALE"/>
  </r>
  <r>
    <s v="todd9572@aol.com"/>
    <s v="michael"/>
    <s v="ivey"/>
    <s v="Chesnee"/>
    <s v="SC"/>
    <n v="2999"/>
    <s v="upsf"/>
    <x v="7"/>
    <x v="1"/>
    <s v="2024-01-30"/>
    <n v="700"/>
    <n v="1921"/>
    <n v="54"/>
    <n v="2"/>
    <n v="41.3"/>
    <n v="138.71"/>
    <n v="97.410000000000011"/>
    <n v="97.410000000000011"/>
    <n v="2.3585956416464895"/>
    <n v="2.81"/>
    <n v="0.76"/>
    <n v="20.65"/>
    <n v="3.7037037037037035E-2"/>
    <s v="SCALE"/>
  </r>
  <r>
    <s v="martinebaltodano@yahoo.com"/>
    <s v="margarita"/>
    <s v="flores"/>
    <s v="San Francisco"/>
    <s v="CA"/>
    <n v="2500"/>
    <s v="skiline college"/>
    <x v="3"/>
    <x v="1"/>
    <s v="2024-01-08"/>
    <n v="800"/>
    <n v="1361"/>
    <n v="42"/>
    <n v="4"/>
    <n v="19.61"/>
    <n v="290.45"/>
    <n v="270.83999999999997"/>
    <n v="270.83999999999997"/>
    <n v="13.811320754716981"/>
    <n v="3.09"/>
    <n v="0.47"/>
    <n v="4.9000000000000004"/>
    <n v="9.5238095238095233E-2"/>
    <s v="SCALE"/>
  </r>
  <r>
    <s v="wfollin@yahoo.com"/>
    <s v="william"/>
    <s v="follin"/>
    <s v="Saint Charles"/>
    <s v="MO"/>
    <n v="4500"/>
    <s v="regal-beloit"/>
    <x v="8"/>
    <x v="1"/>
    <s v="2024-01-17"/>
    <n v="600"/>
    <n v="1941"/>
    <n v="70"/>
    <n v="0"/>
    <n v="46.85"/>
    <n v="0"/>
    <n v="-46.85"/>
    <n v="-46.85"/>
    <n v="-1"/>
    <n v="3.61"/>
    <n v="0.67"/>
    <n v="0"/>
    <n v="0"/>
    <s v="PAUSE"/>
  </r>
  <r>
    <s v="mgyost@gmail.com"/>
    <s v="michelle"/>
    <s v="yost"/>
    <s v="Lubbock"/>
    <s v="TX"/>
    <n v="2999"/>
    <s v="social security"/>
    <x v="5"/>
    <x v="1"/>
    <s v="2024-01-30"/>
    <n v="500"/>
    <n v="582"/>
    <n v="9"/>
    <n v="0"/>
    <n v="7.19"/>
    <n v="0"/>
    <n v="-7.19"/>
    <n v="-7.19"/>
    <n v="-1"/>
    <n v="1.55"/>
    <n v="0.8"/>
    <n v="0"/>
    <n v="0"/>
    <s v="PAUSE"/>
  </r>
  <r>
    <s v="jcress2@hotmail.com"/>
    <s v="james"/>
    <s v="cress"/>
    <s v="Merritt Islan"/>
    <s v="FL"/>
    <n v="1400"/>
    <s v="retired"/>
    <x v="18"/>
    <x v="1"/>
    <s v="2024-01-29"/>
    <n v="800"/>
    <n v="2304"/>
    <n v="91"/>
    <n v="8"/>
    <n v="51.74"/>
    <n v="591.54"/>
    <n v="539.79999999999995"/>
    <n v="539.79999999999995"/>
    <n v="10.432933900270582"/>
    <n v="3.95"/>
    <n v="0.56999999999999995"/>
    <n v="6.47"/>
    <n v="8.7912087912087919E-2"/>
    <s v="SCALE"/>
  </r>
  <r>
    <s v="dkbehr@yahoo.com"/>
    <s v="darrin"/>
    <s v="behrendt"/>
    <s v="Red Wing"/>
    <s v="MN"/>
    <n v="2751"/>
    <s v="slumberland funiture"/>
    <x v="17"/>
    <x v="1"/>
    <s v="2024-01-09"/>
    <n v="800"/>
    <n v="1471"/>
    <n v="41"/>
    <n v="0"/>
    <n v="20.54"/>
    <n v="0"/>
    <n v="-20.54"/>
    <n v="-20.54"/>
    <n v="-1"/>
    <n v="2.79"/>
    <n v="0.5"/>
    <n v="0"/>
    <n v="0"/>
    <s v="PAUSE"/>
  </r>
  <r>
    <s v="jmax1970@hotmail.com"/>
    <s v="james"/>
    <s v="maxwell"/>
    <s v="Lakeville"/>
    <s v="IN"/>
    <n v="3000"/>
    <s v="franklin coach"/>
    <x v="6"/>
    <x v="1"/>
    <s v="2024-01-22"/>
    <n v="1000"/>
    <n v="1106"/>
    <n v="46"/>
    <n v="5"/>
    <n v="20.100000000000001"/>
    <n v="177.01"/>
    <n v="156.91"/>
    <n v="156.91"/>
    <n v="7.8064676616915412"/>
    <n v="4.16"/>
    <n v="0.44"/>
    <n v="4.0199999999999996"/>
    <n v="0.10869565217391304"/>
    <s v="SCALE"/>
  </r>
  <r>
    <s v="k.jward88@gmail.com"/>
    <s v="kevin"/>
    <s v="ward"/>
    <s v="Dyess AFB"/>
    <s v="TX"/>
    <n v="2500"/>
    <s v="usaf"/>
    <x v="19"/>
    <x v="1"/>
    <s v="2024-01-18"/>
    <n v="200"/>
    <n v="2143"/>
    <n v="86"/>
    <n v="7"/>
    <n v="49.68"/>
    <n v="260.73"/>
    <n v="211.05"/>
    <n v="211.05"/>
    <n v="4.2481884057971016"/>
    <n v="4.01"/>
    <n v="0.57999999999999996"/>
    <n v="7.1"/>
    <n v="8.1395348837209308E-2"/>
    <s v="SCALE"/>
  </r>
  <r>
    <s v="maylaybeats@gmail.com"/>
    <s v="andres"/>
    <s v="franco"/>
    <s v="Winnetka"/>
    <s v="CA"/>
    <n v="1701"/>
    <s v="computer revolution"/>
    <x v="3"/>
    <x v="1"/>
    <s v="2024-01-27"/>
    <n v="100"/>
    <n v="902"/>
    <n v="36"/>
    <n v="2"/>
    <n v="22.88"/>
    <n v="127.31"/>
    <n v="104.43"/>
    <n v="104.43"/>
    <n v="4.5642482517482525"/>
    <n v="3.99"/>
    <n v="0.64"/>
    <n v="11.44"/>
    <n v="5.5555555555555552E-2"/>
    <s v="SCALE"/>
  </r>
  <r>
    <s v="mgrannydanjean@aol.com"/>
    <s v="melissa"/>
    <s v="danjean"/>
    <s v="Sunset"/>
    <s v="LA"/>
    <n v="4000"/>
    <s v="social sercurity"/>
    <x v="10"/>
    <x v="1"/>
    <s v="2024-01-12"/>
    <n v="400"/>
    <n v="1564"/>
    <n v="66"/>
    <n v="2"/>
    <n v="43.15"/>
    <n v="87.86"/>
    <n v="44.71"/>
    <n v="44.71"/>
    <n v="1.0361529548088066"/>
    <n v="4.22"/>
    <n v="0.65"/>
    <n v="21.58"/>
    <n v="3.0303030303030304E-2"/>
    <s v="SCALE"/>
  </r>
  <r>
    <s v="koehne221@msn.com"/>
    <s v="darlene"/>
    <s v="blakeley"/>
    <s v="Richmond"/>
    <s v="CA"/>
    <n v="1500"/>
    <s v="na"/>
    <x v="8"/>
    <x v="1"/>
    <s v="2024-01-31"/>
    <n v="700"/>
    <n v="974"/>
    <n v="37"/>
    <n v="4"/>
    <n v="26.49"/>
    <n v="251.53"/>
    <n v="225.04"/>
    <n v="225.04"/>
    <n v="8.4952812382030949"/>
    <n v="3.8"/>
    <n v="0.72"/>
    <n v="6.62"/>
    <n v="0.10810810810810811"/>
    <s v="SCALE"/>
  </r>
  <r>
    <s v="hert.scott@yahoo.com"/>
    <s v="walter"/>
    <s v="hert"/>
    <s v="Loveland"/>
    <s v="CO"/>
    <n v="1200"/>
    <s v="self"/>
    <x v="15"/>
    <x v="1"/>
    <s v="2024-01-26"/>
    <n v="400"/>
    <n v="620"/>
    <n v="16"/>
    <n v="0"/>
    <n v="11.33"/>
    <n v="0"/>
    <n v="-11.33"/>
    <n v="-11.33"/>
    <n v="-1"/>
    <n v="2.58"/>
    <n v="0.71"/>
    <n v="0"/>
    <n v="0"/>
    <s v="PAUSE"/>
  </r>
  <r>
    <s v="shauntellherring@yahoo.com"/>
    <s v="shauntell"/>
    <s v="herring"/>
    <s v="Riverdale"/>
    <s v="IL"/>
    <n v="3000"/>
    <s v="jackson square nursi"/>
    <x v="12"/>
    <x v="1"/>
    <s v="2024-01-13"/>
    <n v="800"/>
    <n v="2032"/>
    <n v="73"/>
    <n v="0"/>
    <n v="39.43"/>
    <n v="0"/>
    <n v="-39.43"/>
    <n v="-39.43"/>
    <n v="-1"/>
    <n v="3.59"/>
    <n v="0.54"/>
    <n v="0"/>
    <n v="0"/>
    <s v="PAUSE"/>
  </r>
  <r>
    <s v="falenaholliday@yahoo.com"/>
    <s v="falena"/>
    <s v="holliday"/>
    <s v="Chicago"/>
    <s v="IL"/>
    <n v="1800"/>
    <s v="chasi"/>
    <x v="13"/>
    <x v="1"/>
    <s v="2024-01-18"/>
    <n v="600"/>
    <n v="961"/>
    <n v="20"/>
    <n v="0"/>
    <n v="8.1999999999999993"/>
    <n v="0"/>
    <n v="-8.1999999999999993"/>
    <n v="-8.1999999999999993"/>
    <n v="-1"/>
    <n v="2.08"/>
    <n v="0.41"/>
    <n v="0"/>
    <n v="0"/>
    <s v="PAUSE"/>
  </r>
  <r>
    <s v="chughes214@hotmail.com"/>
    <s v="charles"/>
    <s v="hughes"/>
    <s v="Forney"/>
    <s v="TX"/>
    <n v="3500"/>
    <s v="scalemen of florida"/>
    <x v="11"/>
    <x v="1"/>
    <s v="2024-01-07"/>
    <n v="300"/>
    <n v="964"/>
    <n v="23"/>
    <n v="1"/>
    <n v="10.63"/>
    <n v="43.86"/>
    <n v="33.229999999999997"/>
    <n v="33.229999999999997"/>
    <n v="3.1260583254938847"/>
    <n v="2.39"/>
    <n v="0.46"/>
    <n v="10.63"/>
    <n v="4.3478260869565216E-2"/>
    <s v="SCALE"/>
  </r>
  <r>
    <s v="bchedgepeth@hotmail.com"/>
    <s v="bernice"/>
    <s v="hedgepeth"/>
    <s v="Falls Church"/>
    <s v="VA"/>
    <n v="1567"/>
    <s v="sage payment solutions"/>
    <x v="1"/>
    <x v="1"/>
    <s v="2024-01-04"/>
    <n v="400"/>
    <n v="1392"/>
    <n v="43"/>
    <n v="4"/>
    <n v="27.91"/>
    <n v="249.53"/>
    <n v="221.62"/>
    <n v="221.62"/>
    <n v="7.9405231099964171"/>
    <n v="3.09"/>
    <n v="0.65"/>
    <n v="6.98"/>
    <n v="9.3023255813953487E-2"/>
    <s v="SCALE"/>
  </r>
  <r>
    <s v="msthangchee@aol.com"/>
    <s v="edwina"/>
    <s v="hampton"/>
    <s v="Falls Church"/>
    <s v="VA"/>
    <n v="5000"/>
    <s v="arlington public sch"/>
    <x v="14"/>
    <x v="1"/>
    <s v="2024-01-05"/>
    <n v="1000"/>
    <n v="1139"/>
    <n v="26"/>
    <n v="2"/>
    <n v="12.39"/>
    <n v="102.08"/>
    <n v="89.69"/>
    <n v="89.69"/>
    <n v="7.2389023405972557"/>
    <n v="2.2799999999999998"/>
    <n v="0.48"/>
    <n v="6.2"/>
    <n v="7.6923076923076927E-2"/>
    <s v="SCALE"/>
  </r>
  <r>
    <s v="teresahardy1111@yahoo.com"/>
    <s v="teresa"/>
    <s v="hardy"/>
    <s v="Alexandria"/>
    <s v="VA"/>
    <n v="2700"/>
    <s v="usps"/>
    <x v="13"/>
    <x v="1"/>
    <s v="2024-01-23"/>
    <n v="200"/>
    <n v="611"/>
    <n v="11"/>
    <n v="0"/>
    <n v="6.66"/>
    <n v="0"/>
    <n v="-6.66"/>
    <n v="-6.66"/>
    <n v="-1"/>
    <n v="1.8"/>
    <n v="0.61"/>
    <n v="0"/>
    <n v="0"/>
    <s v="PAUSE"/>
  </r>
  <r>
    <s v="mebyrd43314@aol.com"/>
    <s v="tina"/>
    <s v="byrd"/>
    <s v="Fairfield"/>
    <s v="OH"/>
    <n v="3800"/>
    <s v="medcohealth"/>
    <x v="8"/>
    <x v="1"/>
    <s v="2024-01-06"/>
    <n v="1000"/>
    <n v="1154"/>
    <n v="24"/>
    <n v="2"/>
    <n v="12.93"/>
    <n v="123.84"/>
    <n v="110.91"/>
    <n v="110.91"/>
    <n v="8.5777262180974478"/>
    <n v="2.08"/>
    <n v="0.54"/>
    <n v="6.46"/>
    <n v="8.3333333333333329E-2"/>
    <s v="SCALE"/>
  </r>
  <r>
    <s v="shaunman82@yahoo.com"/>
    <s v="shaun"/>
    <s v="arthur"/>
    <s v="Hemet"/>
    <s v="CA"/>
    <n v="4500"/>
    <s v="jonesprivatesecurityforce"/>
    <x v="11"/>
    <x v="1"/>
    <s v="2024-01-23"/>
    <n v="400"/>
    <n v="1996"/>
    <n v="77"/>
    <n v="6"/>
    <n v="56.24"/>
    <n v="382.23"/>
    <n v="325.99"/>
    <n v="325.99"/>
    <n v="5.7964082503556185"/>
    <n v="3.86"/>
    <n v="0.73"/>
    <n v="9.3699999999999992"/>
    <n v="7.792207792207792E-2"/>
    <s v="SCALE"/>
  </r>
  <r>
    <s v="tpayne1021@gmail.com"/>
    <s v="tanner"/>
    <s v="payne"/>
    <s v="Tallahassee"/>
    <s v="FL"/>
    <n v="2750"/>
    <s v="little italy"/>
    <x v="18"/>
    <x v="1"/>
    <s v="2024-01-05"/>
    <n v="400"/>
    <n v="2240"/>
    <n v="42"/>
    <n v="3"/>
    <n v="28.08"/>
    <n v="148.15"/>
    <n v="120.07000000000001"/>
    <n v="120.07000000000001"/>
    <n v="4.2759971509971519"/>
    <n v="1.88"/>
    <n v="0.67"/>
    <n v="9.36"/>
    <n v="7.1428571428571425E-2"/>
    <s v="SCALE"/>
  </r>
  <r>
    <s v="erica.tanski@gmail.com"/>
    <s v="erica"/>
    <s v="tanski"/>
    <s v="Mentor"/>
    <s v="OH"/>
    <n v="1100"/>
    <s v="altercare of mentor"/>
    <x v="10"/>
    <x v="1"/>
    <s v="2024-01-04"/>
    <n v="1000"/>
    <n v="2461"/>
    <n v="51"/>
    <n v="4"/>
    <n v="40.07"/>
    <n v="238.97"/>
    <n v="198.9"/>
    <n v="198.9"/>
    <n v="4.9638133266783129"/>
    <n v="2.0699999999999998"/>
    <n v="0.79"/>
    <n v="10.02"/>
    <n v="7.8431372549019607E-2"/>
    <s v="SCALE"/>
  </r>
  <r>
    <s v="blsanders0408@yahoo.com"/>
    <s v="barbara"/>
    <s v="jordan"/>
    <s v="Las Vegas"/>
    <s v="NV"/>
    <n v="3000"/>
    <s v="dungarvin nv"/>
    <x v="7"/>
    <x v="1"/>
    <s v="2024-01-28"/>
    <n v="1000"/>
    <n v="1651"/>
    <n v="73"/>
    <n v="0"/>
    <n v="35.380000000000003"/>
    <n v="0"/>
    <n v="-35.380000000000003"/>
    <n v="-35.380000000000003"/>
    <n v="-1"/>
    <n v="4.42"/>
    <n v="0.48"/>
    <n v="0"/>
    <n v="0"/>
    <s v="PAUSE"/>
  </r>
  <r>
    <s v="joeware6075@yahoo.com"/>
    <s v="joseph"/>
    <s v="ware"/>
    <s v="Las Vegas"/>
    <s v="NV"/>
    <n v="2500"/>
    <s v="euerka casino"/>
    <x v="2"/>
    <x v="1"/>
    <s v="2024-01-18"/>
    <n v="400"/>
    <n v="1712"/>
    <n v="54"/>
    <n v="1"/>
    <n v="45.1"/>
    <n v="70.72"/>
    <n v="25.619999999999997"/>
    <n v="25.619999999999997"/>
    <n v="0.56807095343680702"/>
    <n v="3.15"/>
    <n v="0.84"/>
    <n v="45.1"/>
    <n v="1.8518518518518517E-2"/>
    <s v="SCALE"/>
  </r>
  <r>
    <s v="ramazing21@gmail.com"/>
    <s v="casey"/>
    <s v="ramay"/>
    <s v="Victoria"/>
    <s v="TX"/>
    <n v="4106"/>
    <s v="tisd"/>
    <x v="2"/>
    <x v="1"/>
    <s v="2024-01-10"/>
    <n v="500"/>
    <n v="524"/>
    <n v="19"/>
    <n v="0"/>
    <n v="16.07"/>
    <n v="0"/>
    <n v="-16.07"/>
    <n v="-16.07"/>
    <n v="-1"/>
    <n v="3.63"/>
    <n v="0.85"/>
    <n v="0"/>
    <n v="0"/>
    <s v="PAUSE"/>
  </r>
  <r>
    <s v="arealiii16@yahoo.com"/>
    <s v="armando"/>
    <s v="real"/>
    <s v="Reseda"/>
    <s v="CA"/>
    <n v="2000"/>
    <s v="ucla"/>
    <x v="3"/>
    <x v="1"/>
    <s v="2024-01-24"/>
    <n v="1000"/>
    <n v="1235"/>
    <n v="47"/>
    <n v="1"/>
    <n v="32.99"/>
    <n v="61.86"/>
    <n v="28.869999999999997"/>
    <n v="28.869999999999997"/>
    <n v="0.875113670809336"/>
    <n v="3.81"/>
    <n v="0.7"/>
    <n v="32.99"/>
    <n v="2.1276595744680851E-2"/>
    <s v="SCALE"/>
  </r>
  <r>
    <s v="hugz42@aol.com"/>
    <s v="connie"/>
    <s v="sherman"/>
    <s v="Greensburg"/>
    <s v="PA"/>
    <n v="2500"/>
    <s v="ups"/>
    <x v="15"/>
    <x v="1"/>
    <s v="2024-01-27"/>
    <n v="200"/>
    <n v="854"/>
    <n v="25"/>
    <n v="0"/>
    <n v="17.14"/>
    <n v="0"/>
    <n v="-17.14"/>
    <n v="-17.14"/>
    <n v="-1"/>
    <n v="2.93"/>
    <n v="0.69"/>
    <n v="0"/>
    <n v="0"/>
    <s v="PAUSE"/>
  </r>
  <r>
    <s v="aburgos0112.ab@gmail.com"/>
    <s v="alfredo"/>
    <s v="burgos"/>
    <s v="Garland"/>
    <s v="TX"/>
    <n v="2167"/>
    <s v="the one game shop"/>
    <x v="16"/>
    <x v="1"/>
    <s v="2024-01-25"/>
    <n v="1000"/>
    <n v="841"/>
    <n v="34"/>
    <n v="3"/>
    <n v="14.24"/>
    <n v="129.15"/>
    <n v="114.91000000000001"/>
    <n v="114.91000000000001"/>
    <n v="8.0695224719101137"/>
    <n v="4.04"/>
    <n v="0.42"/>
    <n v="4.75"/>
    <n v="8.8235294117647065E-2"/>
    <s v="SCALE"/>
  </r>
  <r>
    <s v="jess27701@gmail.com"/>
    <s v="jessica"/>
    <s v="ross"/>
    <s v="Durham"/>
    <s v="NC"/>
    <n v="2500"/>
    <s v="social security"/>
    <x v="11"/>
    <x v="1"/>
    <s v="2024-01-20"/>
    <n v="300"/>
    <n v="683"/>
    <n v="14"/>
    <n v="0"/>
    <n v="7.72"/>
    <n v="0"/>
    <n v="-7.72"/>
    <n v="-7.72"/>
    <n v="-1"/>
    <n v="2.0499999999999998"/>
    <n v="0.55000000000000004"/>
    <n v="0"/>
    <n v="0"/>
    <s v="PAUSE"/>
  </r>
  <r>
    <s v="tashahoward2@yahoo.com"/>
    <s v="latasha"/>
    <s v="howad"/>
    <s v="Birmingham"/>
    <s v="AL"/>
    <n v="2000"/>
    <s v="smooth designs"/>
    <x v="17"/>
    <x v="1"/>
    <s v="2024-01-29"/>
    <n v="1000"/>
    <n v="1906"/>
    <n v="42"/>
    <n v="1"/>
    <n v="30.64"/>
    <n v="68.3"/>
    <n v="37.659999999999997"/>
    <n v="37.659999999999997"/>
    <n v="1.2291122715404699"/>
    <n v="2.2000000000000002"/>
    <n v="0.73"/>
    <n v="30.64"/>
    <n v="2.3809523809523808E-2"/>
    <s v="SCALE"/>
  </r>
  <r>
    <s v="alanwaidelich@yahoo.com"/>
    <s v="alan"/>
    <s v="waidelich"/>
    <s v="Woodstock"/>
    <s v="IL"/>
    <n v="3038"/>
    <n v="0"/>
    <x v="16"/>
    <x v="1"/>
    <s v="2024-01-08"/>
    <n v="400"/>
    <n v="1259"/>
    <n v="31"/>
    <n v="0"/>
    <n v="18.93"/>
    <n v="0"/>
    <n v="-18.93"/>
    <n v="-18.93"/>
    <n v="-1"/>
    <n v="2.46"/>
    <n v="0.61"/>
    <n v="0"/>
    <n v="0"/>
    <s v="PAUSE"/>
  </r>
  <r>
    <s v="gsteve0786@yahoo.com"/>
    <s v="gerald"/>
    <s v="nelson"/>
    <s v="Harrisburg"/>
    <s v="PA"/>
    <n v="1500"/>
    <s v="retired"/>
    <x v="15"/>
    <x v="1"/>
    <s v="2024-01-14"/>
    <n v="700"/>
    <n v="2388"/>
    <n v="82"/>
    <n v="0"/>
    <n v="41.42"/>
    <n v="0"/>
    <n v="-41.42"/>
    <n v="-41.42"/>
    <n v="-1"/>
    <n v="3.43"/>
    <n v="0.51"/>
    <n v="0"/>
    <n v="0"/>
    <s v="PAUSE"/>
  </r>
  <r>
    <s v="anthonyfor24@aol.com"/>
    <s v="anthony"/>
    <s v="nelson"/>
    <s v="Union City"/>
    <s v="PA"/>
    <n v="1500"/>
    <s v="safelite auto glass"/>
    <x v="6"/>
    <x v="1"/>
    <s v="2024-01-27"/>
    <n v="400"/>
    <n v="1859"/>
    <n v="49"/>
    <n v="1"/>
    <n v="22.24"/>
    <n v="39.69"/>
    <n v="17.45"/>
    <n v="17.45"/>
    <n v="0.78462230215827344"/>
    <n v="2.64"/>
    <n v="0.45"/>
    <n v="22.24"/>
    <n v="2.0408163265306121E-2"/>
    <s v="SCALE"/>
  </r>
  <r>
    <s v="superwomanwinona@yahoo.com"/>
    <s v="marcus"/>
    <s v="young"/>
    <s v="Oklahoma City"/>
    <s v="OK"/>
    <n v="2500"/>
    <s v="janpro"/>
    <x v="1"/>
    <x v="1"/>
    <s v="2024-01-23"/>
    <n v="600"/>
    <n v="775"/>
    <n v="30"/>
    <n v="0"/>
    <n v="15.66"/>
    <n v="0"/>
    <n v="-15.66"/>
    <n v="-15.66"/>
    <n v="-1"/>
    <n v="3.87"/>
    <n v="0.52"/>
    <n v="0"/>
    <n v="0"/>
    <s v="PAUSE"/>
  </r>
  <r>
    <s v="lakeshiamcintosh@yahoo.com"/>
    <s v="lakeshia"/>
    <s v="mcintosh"/>
    <s v="Savannah"/>
    <s v="GA"/>
    <n v="2500"/>
    <s v="coastal georgia center"/>
    <x v="8"/>
    <x v="1"/>
    <s v="2024-01-08"/>
    <n v="700"/>
    <n v="1831"/>
    <n v="52"/>
    <n v="0"/>
    <n v="35.47"/>
    <n v="0"/>
    <n v="-35.47"/>
    <n v="-35.47"/>
    <n v="-1"/>
    <n v="2.84"/>
    <n v="0.68"/>
    <n v="0"/>
    <n v="0"/>
    <s v="PAUSE"/>
  </r>
  <r>
    <s v="l.bridges1@aol.com"/>
    <s v="richard"/>
    <s v="bridges"/>
    <s v="Loganville"/>
    <s v="GA"/>
    <n v="4700"/>
    <s v="rogers bridge co inc"/>
    <x v="6"/>
    <x v="1"/>
    <s v="2024-01-07"/>
    <n v="500"/>
    <n v="2063"/>
    <n v="47"/>
    <n v="5"/>
    <n v="30.51"/>
    <n v="237.7"/>
    <n v="207.19"/>
    <n v="207.19"/>
    <n v="6.7908882333661094"/>
    <n v="2.2799999999999998"/>
    <n v="0.65"/>
    <n v="6.1"/>
    <n v="0.10638297872340426"/>
    <s v="SCALE"/>
  </r>
  <r>
    <s v="fesagraham@aol.com"/>
    <s v="nafeesah"/>
    <s v="graham"/>
    <s v="Upper Darby"/>
    <s v="PA"/>
    <n v="5417"/>
    <s v="na"/>
    <x v="15"/>
    <x v="1"/>
    <s v="2024-01-17"/>
    <n v="600"/>
    <n v="2175"/>
    <n v="69"/>
    <n v="2"/>
    <n v="55.55"/>
    <n v="113.3"/>
    <n v="57.75"/>
    <n v="57.75"/>
    <n v="1.0396039603960396"/>
    <n v="3.17"/>
    <n v="0.81"/>
    <n v="27.78"/>
    <n v="2.8985507246376812E-2"/>
    <s v="SCALE"/>
  </r>
  <r>
    <s v="aleonfam4058@yahoo.com"/>
    <s v="felipe"/>
    <s v="leon"/>
    <s v="Santa Paula"/>
    <s v="CA"/>
    <n v="2250"/>
    <s v="westlake golf coursr"/>
    <x v="11"/>
    <x v="1"/>
    <s v="2024-01-08"/>
    <n v="600"/>
    <n v="1181"/>
    <n v="41"/>
    <n v="1"/>
    <n v="31.57"/>
    <n v="52.64"/>
    <n v="21.07"/>
    <n v="21.07"/>
    <n v="0.66740576496674053"/>
    <n v="3.47"/>
    <n v="0.77"/>
    <n v="31.57"/>
    <n v="2.4390243902439025E-2"/>
    <s v="SCALE"/>
  </r>
  <r>
    <s v="michelleholli@yahoo.com"/>
    <s v="michelle"/>
    <s v="scott"/>
    <s v="Hollister"/>
    <s v="CA"/>
    <n v="5000"/>
    <s v="alliedbarton"/>
    <x v="19"/>
    <x v="1"/>
    <s v="2024-01-22"/>
    <n v="600"/>
    <n v="1122"/>
    <n v="22"/>
    <n v="2"/>
    <n v="9.4499999999999993"/>
    <n v="70.510000000000005"/>
    <n v="61.06"/>
    <n v="61.06"/>
    <n v="6.4613756613756621"/>
    <n v="1.96"/>
    <n v="0.43"/>
    <n v="4.72"/>
    <n v="9.0909090909090912E-2"/>
    <s v="SCALE"/>
  </r>
  <r>
    <s v="slimdrink@aol.com"/>
    <s v="thomas"/>
    <s v="haynes"/>
    <s v="Riverview"/>
    <s v="FL"/>
    <n v="3250"/>
    <s v="brinks ink"/>
    <x v="15"/>
    <x v="1"/>
    <s v="2024-01-18"/>
    <n v="800"/>
    <n v="561"/>
    <n v="24"/>
    <n v="0"/>
    <n v="16.59"/>
    <n v="0"/>
    <n v="-16.59"/>
    <n v="-16.59"/>
    <n v="-1"/>
    <n v="4.28"/>
    <n v="0.69"/>
    <n v="0"/>
    <n v="0"/>
    <s v="PAUSE"/>
  </r>
  <r>
    <s v="mr.martin2212@yahoo.com"/>
    <s v="christophe"/>
    <s v="martin"/>
    <s v="Memphis"/>
    <s v="TN"/>
    <n v="2346"/>
    <s v="jabil"/>
    <x v="1"/>
    <x v="1"/>
    <s v="2024-01-06"/>
    <n v="700"/>
    <n v="669"/>
    <n v="11"/>
    <n v="0"/>
    <n v="8.19"/>
    <n v="0"/>
    <n v="-8.19"/>
    <n v="-8.19"/>
    <n v="-1"/>
    <n v="1.64"/>
    <n v="0.74"/>
    <n v="0"/>
    <n v="0"/>
    <s v="PAUSE"/>
  </r>
  <r>
    <s v="lennyshaw101@hotmail.com"/>
    <s v="leonard"/>
    <s v="shough"/>
    <s v="Pittsburgh"/>
    <s v="PA"/>
    <n v="5371"/>
    <s v="appliance warehouse"/>
    <x v="13"/>
    <x v="1"/>
    <s v="2024-01-06"/>
    <n v="500"/>
    <n v="2169"/>
    <n v="76"/>
    <n v="3"/>
    <n v="49.25"/>
    <n v="151.63"/>
    <n v="102.38"/>
    <n v="102.38"/>
    <n v="2.0787817258883248"/>
    <n v="3.5"/>
    <n v="0.65"/>
    <n v="16.420000000000002"/>
    <n v="3.9473684210526314E-2"/>
    <s v="SCALE"/>
  </r>
  <r>
    <s v="shakilpatrick@yahoo.com"/>
    <s v="shana"/>
    <s v="kilpatrick"/>
    <s v="Oakland"/>
    <s v="CA"/>
    <n v="2200"/>
    <s v="premier staffing"/>
    <x v="7"/>
    <x v="1"/>
    <s v="2024-01-23"/>
    <n v="500"/>
    <n v="1880"/>
    <n v="58"/>
    <n v="1"/>
    <n v="43.29"/>
    <n v="58.75"/>
    <n v="15.46"/>
    <n v="15.46"/>
    <n v="0.35712635712635715"/>
    <n v="3.09"/>
    <n v="0.75"/>
    <n v="43.29"/>
    <n v="1.7241379310344827E-2"/>
    <s v="SCALE"/>
  </r>
  <r>
    <s v="kody661@gmail.com"/>
    <s v="kody"/>
    <s v="oldham"/>
    <s v="Palmdale"/>
    <s v="CA"/>
    <n v="1950"/>
    <s v="high grade material"/>
    <x v="16"/>
    <x v="1"/>
    <s v="2024-01-10"/>
    <n v="500"/>
    <n v="762"/>
    <n v="29"/>
    <n v="1"/>
    <n v="24.49"/>
    <n v="64.19"/>
    <n v="39.700000000000003"/>
    <n v="39.700000000000003"/>
    <n v="1.6210698244181301"/>
    <n v="3.81"/>
    <n v="0.84"/>
    <n v="24.49"/>
    <n v="3.4482758620689655E-2"/>
    <s v="SCALE"/>
  </r>
  <r>
    <s v="osk213@gmail.com"/>
    <s v="oscar"/>
    <s v="ochoa"/>
    <s v="Sun Valley"/>
    <s v="CA"/>
    <n v="2600"/>
    <s v="language select"/>
    <x v="2"/>
    <x v="1"/>
    <s v="2024-01-06"/>
    <n v="200"/>
    <n v="2179"/>
    <n v="61"/>
    <n v="5"/>
    <n v="45.81"/>
    <n v="240.84"/>
    <n v="195.03"/>
    <n v="195.03"/>
    <n v="4.2573673870333986"/>
    <n v="2.8"/>
    <n v="0.75"/>
    <n v="9.16"/>
    <n v="8.1967213114754092E-2"/>
    <s v="SCALE"/>
  </r>
  <r>
    <s v="normagiles22@yahoo.com"/>
    <s v="norma"/>
    <s v="giles"/>
    <s v="Zion"/>
    <s v="IL"/>
    <n v="3300"/>
    <s v="benefits"/>
    <x v="7"/>
    <x v="1"/>
    <s v="2024-01-20"/>
    <n v="500"/>
    <n v="840"/>
    <n v="34"/>
    <n v="0"/>
    <n v="16.77"/>
    <n v="0"/>
    <n v="-16.77"/>
    <n v="-16.77"/>
    <n v="-1"/>
    <n v="4.05"/>
    <n v="0.49"/>
    <n v="0"/>
    <n v="0"/>
    <s v="PAUSE"/>
  </r>
  <r>
    <s v="joeymartinez429@gmail.com"/>
    <s v="joey"/>
    <s v="martinez"/>
    <s v="Coolidge"/>
    <s v="AZ"/>
    <n v="6104"/>
    <s v="villa granada apt"/>
    <x v="12"/>
    <x v="1"/>
    <s v="2024-01-16"/>
    <n v="100"/>
    <n v="1619"/>
    <n v="56"/>
    <n v="6"/>
    <n v="32.6"/>
    <n v="324.58999999999997"/>
    <n v="291.98999999999995"/>
    <n v="291.98999999999995"/>
    <n v="8.9567484662576664"/>
    <n v="3.46"/>
    <n v="0.57999999999999996"/>
    <n v="5.43"/>
    <n v="0.10714285714285714"/>
    <s v="SCALE"/>
  </r>
  <r>
    <s v="steven.k.luevanos@gmail.com"/>
    <s v="steven"/>
    <s v="luevanos"/>
    <s v="Tempe"/>
    <s v="AZ"/>
    <n v="1759"/>
    <s v="sky dive arizona"/>
    <x v="6"/>
    <x v="1"/>
    <s v="2024-01-10"/>
    <n v="100"/>
    <n v="1633"/>
    <n v="40"/>
    <n v="4"/>
    <n v="21.29"/>
    <n v="240.51"/>
    <n v="219.22"/>
    <n v="219.22"/>
    <n v="10.296852982620949"/>
    <n v="2.4500000000000002"/>
    <n v="0.53"/>
    <n v="5.32"/>
    <n v="0.1"/>
    <s v="SCALE"/>
  </r>
  <r>
    <s v="riveramyra501@yahoo.com"/>
    <s v="myra"/>
    <s v="riveraq"/>
    <s v="Reading"/>
    <s v="PA"/>
    <n v="1500"/>
    <s v="thevillastelizbeth"/>
    <x v="10"/>
    <x v="1"/>
    <s v="2024-01-26"/>
    <n v="500"/>
    <n v="2097"/>
    <n v="89"/>
    <n v="10"/>
    <n v="58.44"/>
    <n v="479.98"/>
    <n v="421.54"/>
    <n v="421.54"/>
    <n v="7.213210130047913"/>
    <n v="4.24"/>
    <n v="0.66"/>
    <n v="5.84"/>
    <n v="0.11235955056179775"/>
    <s v="SCALE"/>
  </r>
  <r>
    <s v="anitarandle1@yahoo.com"/>
    <s v="anita"/>
    <s v="randle"/>
    <s v="Baltimore"/>
    <s v="MD"/>
    <n v="1443"/>
    <s v="johns hopkins school of medici"/>
    <x v="5"/>
    <x v="1"/>
    <s v="2024-01-09"/>
    <n v="1000"/>
    <n v="1630"/>
    <n v="49"/>
    <n v="4"/>
    <n v="37.86"/>
    <n v="286.85000000000002"/>
    <n v="248.99"/>
    <n v="248.99"/>
    <n v="6.5765979926043316"/>
    <n v="3.01"/>
    <n v="0.77"/>
    <n v="9.4600000000000009"/>
    <n v="8.1632653061224483E-2"/>
    <s v="SCALE"/>
  </r>
  <r>
    <s v="florencemccord@yahoo.com"/>
    <s v="florence"/>
    <s v="mccord"/>
    <s v="Enterprise"/>
    <s v="AL"/>
    <n v="1950"/>
    <s v="us government"/>
    <x v="0"/>
    <x v="1"/>
    <s v="2024-01-12"/>
    <n v="400"/>
    <n v="2431"/>
    <n v="74"/>
    <n v="0"/>
    <n v="49.93"/>
    <n v="0"/>
    <n v="-49.93"/>
    <n v="-49.93"/>
    <n v="-1"/>
    <n v="3.04"/>
    <n v="0.67"/>
    <n v="0"/>
    <n v="0"/>
    <s v="PAUSE"/>
  </r>
  <r>
    <s v="kat10659@yahoo.com"/>
    <s v="katherine"/>
    <s v="walker"/>
    <s v="Berea"/>
    <s v="OH"/>
    <n v="2000"/>
    <s v="provider services"/>
    <x v="10"/>
    <x v="1"/>
    <s v="2024-01-02"/>
    <n v="800"/>
    <n v="1275"/>
    <n v="47"/>
    <n v="4"/>
    <n v="19.940000000000001"/>
    <n v="262.89"/>
    <n v="242.95"/>
    <n v="242.95"/>
    <n v="12.184052156469408"/>
    <n v="3.69"/>
    <n v="0.42"/>
    <n v="4.99"/>
    <n v="8.5106382978723402E-2"/>
    <s v="SCALE"/>
  </r>
  <r>
    <s v="puckershaz40@aol.com"/>
    <s v="sharilyn"/>
    <s v="hansen"/>
    <s v="Denver"/>
    <s v="CO"/>
    <n v="2200"/>
    <s v="advance america"/>
    <x v="5"/>
    <x v="1"/>
    <s v="2024-01-23"/>
    <n v="800"/>
    <n v="1589"/>
    <n v="33"/>
    <n v="1"/>
    <n v="26.57"/>
    <n v="49.73"/>
    <n v="23.159999999999997"/>
    <n v="23.159999999999997"/>
    <n v="0.87165976665412104"/>
    <n v="2.08"/>
    <n v="0.81"/>
    <n v="26.57"/>
    <n v="3.0303030303030304E-2"/>
    <s v="SCALE"/>
  </r>
  <r>
    <s v="el062206@yahoo.com"/>
    <s v="kristina"/>
    <s v="herring"/>
    <s v="Tulsa"/>
    <s v="OK"/>
    <n v="1030"/>
    <s v="qdoba mexican grill"/>
    <x v="7"/>
    <x v="1"/>
    <s v="2024-01-02"/>
    <n v="200"/>
    <n v="1338"/>
    <n v="54"/>
    <n v="0"/>
    <n v="25.18"/>
    <n v="0"/>
    <n v="-25.18"/>
    <n v="-25.18"/>
    <n v="-1"/>
    <n v="4.04"/>
    <n v="0.47"/>
    <n v="0"/>
    <n v="0"/>
    <s v="PAUSE"/>
  </r>
  <r>
    <s v="artis94@msn.com"/>
    <s v="artis"/>
    <s v="allen"/>
    <s v="East Palatka"/>
    <s v="FL"/>
    <n v="3750"/>
    <s v="putnamcountyschool"/>
    <x v="1"/>
    <x v="1"/>
    <s v="2024-01-10"/>
    <n v="600"/>
    <n v="545"/>
    <n v="12"/>
    <n v="1"/>
    <n v="8.2899999999999991"/>
    <n v="43.68"/>
    <n v="35.39"/>
    <n v="35.39"/>
    <n v="4.2689987937273832"/>
    <n v="2.2000000000000002"/>
    <n v="0.69"/>
    <n v="8.2899999999999991"/>
    <n v="8.3333333333333329E-2"/>
    <s v="SCALE"/>
  </r>
  <r>
    <s v="camelody1@hotmail.com"/>
    <s v="christophe"/>
    <s v="aniskewicz"/>
    <s v="Port Charlott"/>
    <s v="FL"/>
    <n v="3250"/>
    <s v="professionalcontrac"/>
    <x v="14"/>
    <x v="1"/>
    <s v="2024-01-09"/>
    <n v="100"/>
    <n v="2360"/>
    <n v="96"/>
    <n v="0"/>
    <n v="68.239999999999995"/>
    <n v="0"/>
    <n v="-68.239999999999995"/>
    <n v="-68.239999999999995"/>
    <n v="-1"/>
    <n v="4.07"/>
    <n v="0.71"/>
    <n v="0"/>
    <n v="0"/>
    <s v="PAUSE"/>
  </r>
  <r>
    <s v="foyaanderson@yahoo.com"/>
    <s v="foya"/>
    <s v="anderson"/>
    <s v="Bradenton"/>
    <s v="FL"/>
    <n v="4500"/>
    <s v="freedomvillage"/>
    <x v="11"/>
    <x v="1"/>
    <s v="2024-01-07"/>
    <n v="700"/>
    <n v="2121"/>
    <n v="66"/>
    <n v="1"/>
    <n v="29.64"/>
    <n v="67.239999999999995"/>
    <n v="37.599999999999994"/>
    <n v="37.599999999999994"/>
    <n v="1.2685560053981104"/>
    <n v="3.11"/>
    <n v="0.45"/>
    <n v="29.64"/>
    <n v="1.5151515151515152E-2"/>
    <s v="SCALE"/>
  </r>
  <r>
    <s v="holmes.juliet@yahoo.com"/>
    <s v="juliet"/>
    <s v="holmes"/>
    <s v="Hopewell"/>
    <s v="VA"/>
    <n v="1625"/>
    <s v="healthsouth of petersburg"/>
    <x v="11"/>
    <x v="1"/>
    <s v="2024-01-13"/>
    <n v="100"/>
    <n v="1693"/>
    <n v="62"/>
    <n v="2"/>
    <n v="47.61"/>
    <n v="134.44"/>
    <n v="86.83"/>
    <n v="86.83"/>
    <n v="1.8237765175383323"/>
    <n v="3.66"/>
    <n v="0.77"/>
    <n v="23.8"/>
    <n v="3.2258064516129031E-2"/>
    <s v="SCALE"/>
  </r>
  <r>
    <s v="had747@msn.com"/>
    <s v="heather"/>
    <s v="drake"/>
    <s v="Murrieta"/>
    <s v="CA"/>
    <n v="3000"/>
    <s v="target"/>
    <x v="2"/>
    <x v="1"/>
    <s v="2024-01-01"/>
    <n v="700"/>
    <n v="1382"/>
    <n v="28"/>
    <n v="0"/>
    <n v="23.34"/>
    <n v="0"/>
    <n v="-23.34"/>
    <n v="-23.34"/>
    <n v="-1"/>
    <n v="2.0299999999999998"/>
    <n v="0.83"/>
    <n v="0"/>
    <n v="0"/>
    <s v="PAUSE"/>
  </r>
  <r>
    <s v="tamalaholt@hotmail.com"/>
    <s v="tamala"/>
    <s v="holt"/>
    <s v="Fort Worth"/>
    <s v="TX"/>
    <n v="2900"/>
    <s v="hotelscom"/>
    <x v="2"/>
    <x v="1"/>
    <s v="2024-01-05"/>
    <n v="800"/>
    <n v="2003"/>
    <n v="71"/>
    <n v="0"/>
    <n v="37.31"/>
    <n v="0"/>
    <n v="-37.31"/>
    <n v="-37.31"/>
    <n v="-1"/>
    <n v="3.54"/>
    <n v="0.53"/>
    <n v="0"/>
    <n v="0"/>
    <s v="PAUSE"/>
  </r>
  <r>
    <s v="pdc007red@msn.com"/>
    <s v="patricia"/>
    <s v="comer"/>
    <s v="Sacramento"/>
    <s v="CA"/>
    <n v="3400"/>
    <s v="stateofca"/>
    <x v="2"/>
    <x v="1"/>
    <s v="2024-01-12"/>
    <n v="700"/>
    <n v="2270"/>
    <n v="53"/>
    <n v="5"/>
    <n v="32.6"/>
    <n v="309.55"/>
    <n v="276.95"/>
    <n v="276.95"/>
    <n v="8.4953987730061336"/>
    <n v="2.33"/>
    <n v="0.62"/>
    <n v="6.52"/>
    <n v="9.4339622641509441E-2"/>
    <s v="SCALE"/>
  </r>
  <r>
    <s v="normanlebon@yahoo.com"/>
    <s v="norman"/>
    <s v="lebon"/>
    <s v="Pana"/>
    <s v="IL"/>
    <n v="2700"/>
    <s v="international paper co."/>
    <x v="16"/>
    <x v="1"/>
    <s v="2024-01-25"/>
    <n v="300"/>
    <n v="1550"/>
    <n v="29"/>
    <n v="1"/>
    <n v="13.83"/>
    <n v="59.02"/>
    <n v="45.190000000000005"/>
    <n v="45.190000000000005"/>
    <n v="3.2675343456254522"/>
    <n v="1.87"/>
    <n v="0.48"/>
    <n v="13.83"/>
    <n v="3.4482758620689655E-2"/>
    <s v="SCALE"/>
  </r>
  <r>
    <s v="cartersmith.valerie@yahoo.com"/>
    <s v="valerie"/>
    <s v="carter"/>
    <s v="Mesquite"/>
    <s v="TX"/>
    <n v="2300"/>
    <s v="vertexsolutions"/>
    <x v="7"/>
    <x v="1"/>
    <s v="2024-01-21"/>
    <n v="400"/>
    <n v="1050"/>
    <n v="45"/>
    <n v="1"/>
    <n v="20.57"/>
    <n v="43.49"/>
    <n v="22.92"/>
    <n v="22.92"/>
    <n v="1.1142440447253281"/>
    <n v="4.29"/>
    <n v="0.46"/>
    <n v="20.57"/>
    <n v="2.2222222222222223E-2"/>
    <s v="SCALE"/>
  </r>
  <r>
    <s v="leroybrownorus@hotmail.com"/>
    <s v="leroy"/>
    <s v="brown"/>
    <s v="Salem"/>
    <s v="OR"/>
    <n v="1450"/>
    <s v="oregon"/>
    <x v="8"/>
    <x v="1"/>
    <s v="2024-01-15"/>
    <n v="500"/>
    <n v="2048"/>
    <n v="83"/>
    <n v="3"/>
    <n v="65.47"/>
    <n v="117.61"/>
    <n v="52.14"/>
    <n v="52.14"/>
    <n v="0.79639529555521615"/>
    <n v="4.05"/>
    <n v="0.79"/>
    <n v="21.82"/>
    <n v="3.614457831325301E-2"/>
    <s v="SCALE"/>
  </r>
  <r>
    <s v="tameekapressley@yahoo.com"/>
    <s v="tameeka"/>
    <s v="pressley"/>
    <s v="Jacksonville"/>
    <s v="FL"/>
    <n v="2250"/>
    <s v="edwards daycare"/>
    <x v="9"/>
    <x v="1"/>
    <s v="2024-01-01"/>
    <n v="800"/>
    <n v="870"/>
    <n v="36"/>
    <n v="0"/>
    <n v="17.68"/>
    <n v="0"/>
    <n v="-17.68"/>
    <n v="-17.68"/>
    <n v="-1"/>
    <n v="4.1399999999999997"/>
    <n v="0.49"/>
    <n v="0"/>
    <n v="0"/>
    <s v="PAUSE"/>
  </r>
  <r>
    <s v="tinabulot@yahoo.com"/>
    <s v="tina"/>
    <s v="bulot"/>
    <s v="Hemet"/>
    <s v="CA"/>
    <n v="1900"/>
    <s v="frank bulot"/>
    <x v="1"/>
    <x v="1"/>
    <s v="2024-01-01"/>
    <n v="100"/>
    <n v="2317"/>
    <n v="48"/>
    <n v="0"/>
    <n v="28.5"/>
    <n v="0"/>
    <n v="-28.5"/>
    <n v="-28.5"/>
    <n v="-1"/>
    <n v="2.0699999999999998"/>
    <n v="0.59"/>
    <n v="0"/>
    <n v="0"/>
    <s v="PAUSE"/>
  </r>
  <r>
    <s v="ramont25@gmail.com"/>
    <s v="april"/>
    <s v="ramont"/>
    <s v="Columbus"/>
    <s v="OH"/>
    <n v="2250"/>
    <s v="janiking cleaning"/>
    <x v="5"/>
    <x v="1"/>
    <s v="2024-01-04"/>
    <n v="800"/>
    <n v="794"/>
    <n v="19"/>
    <n v="0"/>
    <n v="11"/>
    <n v="0"/>
    <n v="-11"/>
    <n v="-11"/>
    <n v="-1"/>
    <n v="2.39"/>
    <n v="0.57999999999999996"/>
    <n v="0"/>
    <n v="0"/>
    <s v="PAUSE"/>
  </r>
  <r>
    <s v="debbiemassa@yahoo.com"/>
    <s v="debra"/>
    <s v="massa"/>
    <s v="Cleveland"/>
    <s v="OH"/>
    <n v="5001"/>
    <s v="consumer protection"/>
    <x v="4"/>
    <x v="1"/>
    <s v="2024-01-03"/>
    <n v="800"/>
    <n v="1512"/>
    <n v="62"/>
    <n v="7"/>
    <n v="38.119999999999997"/>
    <n v="484.56"/>
    <n v="446.44"/>
    <n v="446.44"/>
    <n v="11.711437565582372"/>
    <n v="4.0999999999999996"/>
    <n v="0.61"/>
    <n v="5.45"/>
    <n v="0.11290322580645161"/>
    <s v="SCALE"/>
  </r>
  <r>
    <s v="chrchic2006@yahoo.com"/>
    <s v="sarah"/>
    <s v="tuttle"/>
    <s v="Yorktown"/>
    <s v="VA"/>
    <n v="5800"/>
    <s v="harbor group management"/>
    <x v="10"/>
    <x v="1"/>
    <s v="2024-01-22"/>
    <n v="200"/>
    <n v="2275"/>
    <n v="84"/>
    <n v="0"/>
    <n v="71.040000000000006"/>
    <n v="0"/>
    <n v="-71.040000000000006"/>
    <n v="-71.040000000000006"/>
    <n v="-1"/>
    <n v="3.69"/>
    <n v="0.85"/>
    <n v="0"/>
    <n v="0"/>
    <s v="PAUSE"/>
  </r>
  <r>
    <s v="osvalmay@hotmail.com"/>
    <s v="osvaldo"/>
    <s v="rodriguez"/>
    <s v="Orlando"/>
    <s v="FL"/>
    <n v="2151"/>
    <s v="o.c.p.s."/>
    <x v="3"/>
    <x v="1"/>
    <s v="2024-01-29"/>
    <n v="400"/>
    <n v="2198"/>
    <n v="56"/>
    <n v="2"/>
    <n v="41.36"/>
    <n v="135.86000000000001"/>
    <n v="94.500000000000014"/>
    <n v="94.500000000000014"/>
    <n v="2.2848162475822056"/>
    <n v="2.5499999999999998"/>
    <n v="0.74"/>
    <n v="20.68"/>
    <n v="3.5714285714285712E-2"/>
    <s v="SCALE"/>
  </r>
  <r>
    <s v="lollipoped@gmail.com"/>
    <s v="amy"/>
    <s v="weston"/>
    <s v="Spokane"/>
    <s v="WA"/>
    <n v="3750"/>
    <s v="hammer heads llc"/>
    <x v="3"/>
    <x v="1"/>
    <s v="2024-01-29"/>
    <n v="400"/>
    <n v="963"/>
    <n v="17"/>
    <n v="2"/>
    <n v="13.77"/>
    <n v="72.97"/>
    <n v="59.2"/>
    <n v="59.2"/>
    <n v="4.29920116194626"/>
    <n v="1.77"/>
    <n v="0.81"/>
    <n v="6.88"/>
    <n v="0.11764705882352941"/>
    <s v="SCALE"/>
  </r>
  <r>
    <s v="biglouxxx67@gmail.com"/>
    <s v="lucille"/>
    <s v="jarrett"/>
    <s v="Norfolk"/>
    <s v="VA"/>
    <n v="3250"/>
    <s v="labor of love"/>
    <x v="2"/>
    <x v="1"/>
    <s v="2024-01-20"/>
    <n v="1000"/>
    <n v="1500"/>
    <n v="32"/>
    <n v="2"/>
    <n v="24.42"/>
    <n v="127.78"/>
    <n v="103.36"/>
    <n v="103.36"/>
    <n v="4.2325962325962321"/>
    <n v="2.13"/>
    <n v="0.76"/>
    <n v="12.21"/>
    <n v="6.25E-2"/>
    <s v="SCALE"/>
  </r>
  <r>
    <s v="bryant_watson2001@yahoo.com"/>
    <s v="bryant"/>
    <s v="watson"/>
    <s v="Baytown"/>
    <s v="TX"/>
    <n v="2500"/>
    <s v="houston cardiovascular associa"/>
    <x v="12"/>
    <x v="1"/>
    <s v="2024-01-21"/>
    <n v="400"/>
    <n v="745"/>
    <n v="15"/>
    <n v="0"/>
    <n v="6.95"/>
    <n v="0"/>
    <n v="-6.95"/>
    <n v="-6.95"/>
    <n v="-1"/>
    <n v="2.0099999999999998"/>
    <n v="0.46"/>
    <n v="0"/>
    <n v="0"/>
    <s v="PAUSE"/>
  </r>
  <r>
    <s v="klmaston01@yahoo.com"/>
    <s v="kesha"/>
    <s v="maston"/>
    <s v="Tulsa"/>
    <s v="OK"/>
    <n v="4000"/>
    <s v="university of oklahoma"/>
    <x v="0"/>
    <x v="1"/>
    <s v="2024-01-23"/>
    <n v="800"/>
    <n v="827"/>
    <n v="27"/>
    <n v="1"/>
    <n v="14.02"/>
    <n v="61.9"/>
    <n v="47.879999999999995"/>
    <n v="47.879999999999995"/>
    <n v="3.4151212553495003"/>
    <n v="3.26"/>
    <n v="0.52"/>
    <n v="14.02"/>
    <n v="3.7037037037037035E-2"/>
    <s v="SCALE"/>
  </r>
  <r>
    <s v="yeniffit2007@aol.com"/>
    <s v="tiffiney"/>
    <s v="ross"/>
    <s v="Jersey City"/>
    <s v="NJ"/>
    <n v="3300"/>
    <s v="usps"/>
    <x v="10"/>
    <x v="1"/>
    <s v="2024-01-17"/>
    <n v="500"/>
    <n v="601"/>
    <n v="15"/>
    <n v="0"/>
    <n v="7.27"/>
    <n v="0"/>
    <n v="-7.27"/>
    <n v="-7.27"/>
    <n v="-1"/>
    <n v="2.5"/>
    <n v="0.48"/>
    <n v="0"/>
    <n v="0"/>
    <s v="PAUSE"/>
  </r>
  <r>
    <s v="sarahysasaga@hotmail.com"/>
    <s v="johnny"/>
    <s v="ysasaga"/>
    <s v="Houston"/>
    <s v="TX"/>
    <n v="2250"/>
    <s v="extended stay hotel"/>
    <x v="14"/>
    <x v="1"/>
    <s v="2024-01-23"/>
    <n v="200"/>
    <n v="1382"/>
    <n v="28"/>
    <n v="2"/>
    <n v="21.01"/>
    <n v="87.52"/>
    <n v="66.509999999999991"/>
    <n v="66.509999999999991"/>
    <n v="3.1656354117087093"/>
    <n v="2.0299999999999998"/>
    <n v="0.75"/>
    <n v="10.5"/>
    <n v="7.1428571428571425E-2"/>
    <s v="SCALE"/>
  </r>
  <r>
    <s v="martinjeffrey62@yahoo.com"/>
    <s v="jeffrey"/>
    <s v="martin"/>
    <s v="Hampton"/>
    <s v="VA"/>
    <n v="2250"/>
    <n v="0"/>
    <x v="4"/>
    <x v="1"/>
    <s v="2024-01-28"/>
    <n v="1000"/>
    <n v="1239"/>
    <n v="48"/>
    <n v="2"/>
    <n v="27.5"/>
    <n v="76.88"/>
    <n v="49.379999999999995"/>
    <n v="49.379999999999995"/>
    <n v="1.7956363636363635"/>
    <n v="3.87"/>
    <n v="0.56999999999999995"/>
    <n v="13.75"/>
    <n v="4.1666666666666664E-2"/>
    <s v="SCALE"/>
  </r>
  <r>
    <s v="bigchachi3@msn.com"/>
    <s v="chauncey"/>
    <s v="hyslip"/>
    <s v="Jackson"/>
    <s v="MO"/>
    <n v="2299"/>
    <s v="sears holdings"/>
    <x v="13"/>
    <x v="1"/>
    <s v="2024-01-18"/>
    <n v="1000"/>
    <n v="2192"/>
    <n v="95"/>
    <n v="3"/>
    <n v="60.48"/>
    <n v="168.07"/>
    <n v="107.59"/>
    <n v="107.59"/>
    <n v="1.7789351851851853"/>
    <n v="4.33"/>
    <n v="0.64"/>
    <n v="20.16"/>
    <n v="3.1578947368421054E-2"/>
    <s v="SCALE"/>
  </r>
  <r>
    <s v="pam7108@yahoo.com"/>
    <s v="pamela"/>
    <s v="carpenter"/>
    <s v="Monrovia"/>
    <s v="IN"/>
    <n v="4500"/>
    <s v="genco bd"/>
    <x v="10"/>
    <x v="1"/>
    <s v="2024-01-07"/>
    <n v="800"/>
    <n v="1435"/>
    <n v="30"/>
    <n v="1"/>
    <n v="23.04"/>
    <n v="52.91"/>
    <n v="29.869999999999997"/>
    <n v="29.869999999999997"/>
    <n v="1.2964409722222221"/>
    <n v="2.09"/>
    <n v="0.77"/>
    <n v="23.04"/>
    <n v="3.3333333333333333E-2"/>
    <s v="SCALE"/>
  </r>
  <r>
    <s v="hateraid10@yahoo.com"/>
    <s v="jason"/>
    <s v="thompson"/>
    <s v="Canton"/>
    <s v="MS"/>
    <n v="3750"/>
    <s v="mvp"/>
    <x v="10"/>
    <x v="1"/>
    <s v="2024-01-30"/>
    <n v="600"/>
    <n v="2009"/>
    <n v="73"/>
    <n v="0"/>
    <n v="50.14"/>
    <n v="0"/>
    <n v="-50.14"/>
    <n v="-50.14"/>
    <n v="-1"/>
    <n v="3.63"/>
    <n v="0.69"/>
    <n v="0"/>
    <n v="0"/>
    <s v="PAUSE"/>
  </r>
  <r>
    <s v="callieandinnall@yahoo.com"/>
    <s v="calliean"/>
    <s v="dinnall"/>
    <s v="Lithonia"/>
    <s v="GA"/>
    <n v="1100"/>
    <s v="hampton inn"/>
    <x v="2"/>
    <x v="1"/>
    <s v="2024-01-06"/>
    <n v="400"/>
    <n v="990"/>
    <n v="23"/>
    <n v="0"/>
    <n v="19.29"/>
    <n v="0"/>
    <n v="-19.29"/>
    <n v="-19.29"/>
    <n v="-1"/>
    <n v="2.3199999999999998"/>
    <n v="0.84"/>
    <n v="0"/>
    <n v="0"/>
    <s v="PAUSE"/>
  </r>
  <r>
    <s v="suzy9602@gmail.com"/>
    <s v="susana"/>
    <s v="martinez"/>
    <s v="Katy"/>
    <s v="TX"/>
    <n v="2250"/>
    <s v="the bancorp bank"/>
    <x v="18"/>
    <x v="1"/>
    <s v="2024-01-25"/>
    <n v="800"/>
    <n v="1106"/>
    <n v="24"/>
    <n v="0"/>
    <n v="15.92"/>
    <n v="0"/>
    <n v="-15.92"/>
    <n v="-15.92"/>
    <n v="-1"/>
    <n v="2.17"/>
    <n v="0.66"/>
    <n v="0"/>
    <n v="0"/>
    <s v="PAUSE"/>
  </r>
  <r>
    <s v="peggylacey74@yahoo.com"/>
    <s v="margaret"/>
    <s v="lacey"/>
    <s v="Canal Winches"/>
    <s v="OH"/>
    <n v="2501"/>
    <s v="fci academy"/>
    <x v="11"/>
    <x v="1"/>
    <s v="2024-01-28"/>
    <n v="500"/>
    <n v="727"/>
    <n v="29"/>
    <n v="2"/>
    <n v="23.18"/>
    <n v="74.02"/>
    <n v="50.839999999999996"/>
    <n v="50.839999999999996"/>
    <n v="2.1932700603968938"/>
    <n v="3.99"/>
    <n v="0.8"/>
    <n v="11.59"/>
    <n v="6.8965517241379309E-2"/>
    <s v="SCALE"/>
  </r>
  <r>
    <s v="sarah37660@yahoo.com"/>
    <s v="sarah"/>
    <s v="light"/>
    <s v="Rogersville"/>
    <s v="TN"/>
    <n v="1256"/>
    <s v="holston medical group"/>
    <x v="2"/>
    <x v="1"/>
    <s v="2024-01-09"/>
    <n v="300"/>
    <n v="2091"/>
    <n v="81"/>
    <n v="1"/>
    <n v="64.41"/>
    <n v="51.21"/>
    <n v="-13.199999999999996"/>
    <n v="-13.199999999999996"/>
    <n v="-0.20493712156497432"/>
    <n v="3.87"/>
    <n v="0.8"/>
    <n v="64.41"/>
    <n v="1.2345679012345678E-2"/>
    <s v="SCALE"/>
  </r>
  <r>
    <s v="tthomskywalker52@yahoo.com"/>
    <s v="tommie"/>
    <s v="thompson"/>
    <s v="Phoenix"/>
    <s v="AZ"/>
    <n v="1580"/>
    <s v="us airways"/>
    <x v="17"/>
    <x v="1"/>
    <s v="2024-01-20"/>
    <n v="100"/>
    <n v="2253"/>
    <n v="84"/>
    <n v="0"/>
    <n v="58.04"/>
    <n v="0"/>
    <n v="-58.04"/>
    <n v="-58.04"/>
    <n v="-1"/>
    <n v="3.73"/>
    <n v="0.69"/>
    <n v="0"/>
    <n v="0"/>
    <s v="PAUSE"/>
  </r>
  <r>
    <s v="taya.gowdy@yahoo.com"/>
    <s v="taya"/>
    <s v="gowdy"/>
    <s v="Louisville"/>
    <s v="KY"/>
    <n v="3109"/>
    <s v="packaging unlimited"/>
    <x v="4"/>
    <x v="1"/>
    <s v="2024-01-13"/>
    <n v="1000"/>
    <n v="1235"/>
    <n v="55"/>
    <n v="5"/>
    <n v="22.09"/>
    <n v="275.85000000000002"/>
    <n v="253.76000000000002"/>
    <n v="253.76000000000002"/>
    <n v="11.487550928021729"/>
    <n v="4.45"/>
    <n v="0.4"/>
    <n v="4.42"/>
    <n v="9.0909090909090912E-2"/>
    <s v="SCALE"/>
  </r>
  <r>
    <s v="bookercv@cox.net"/>
    <s v="carrie"/>
    <s v="johnson book"/>
    <s v="Las Vegas"/>
    <s v="NV"/>
    <n v="1950"/>
    <s v="national security technologies"/>
    <x v="12"/>
    <x v="1"/>
    <s v="2024-01-23"/>
    <n v="800"/>
    <n v="2327"/>
    <n v="88"/>
    <n v="0"/>
    <n v="60.49"/>
    <n v="0"/>
    <n v="-60.49"/>
    <n v="-60.49"/>
    <n v="-1"/>
    <n v="3.78"/>
    <n v="0.69"/>
    <n v="0"/>
    <n v="0"/>
    <s v="PAUSE"/>
  </r>
  <r>
    <s v="dchance1@hotmail.com"/>
    <s v="donald"/>
    <s v="chance"/>
    <s v="Las Vegas"/>
    <s v="NV"/>
    <n v="2200"/>
    <s v="ssdi"/>
    <x v="19"/>
    <x v="1"/>
    <s v="2024-01-16"/>
    <n v="600"/>
    <n v="998"/>
    <n v="27"/>
    <n v="2"/>
    <n v="21.39"/>
    <n v="123.13"/>
    <n v="101.74"/>
    <n v="101.74"/>
    <n v="4.7564282374941556"/>
    <n v="2.71"/>
    <n v="0.79"/>
    <n v="10.7"/>
    <n v="7.407407407407407E-2"/>
    <s v="SCALE"/>
  </r>
  <r>
    <s v="drizzleusmc1982@yahoo.com"/>
    <s v="derrick"/>
    <s v="pedraza"/>
    <s v="Kingsville"/>
    <s v="TX"/>
    <n v="2200"/>
    <s v="dept of the navy"/>
    <x v="15"/>
    <x v="1"/>
    <s v="2024-01-29"/>
    <n v="1000"/>
    <n v="506"/>
    <n v="8"/>
    <n v="1"/>
    <n v="5.48"/>
    <n v="46.36"/>
    <n v="40.879999999999995"/>
    <n v="40.879999999999995"/>
    <n v="7.4598540145985384"/>
    <n v="1.58"/>
    <n v="0.68"/>
    <n v="5.48"/>
    <n v="0.125"/>
    <s v="SCALE"/>
  </r>
  <r>
    <s v="eonahhayes@gmail.com"/>
    <s v="michael"/>
    <s v="hayes"/>
    <s v="San Diego"/>
    <s v="CA"/>
    <n v="1900"/>
    <s v="aap"/>
    <x v="11"/>
    <x v="1"/>
    <s v="2024-01-31"/>
    <n v="500"/>
    <n v="1885"/>
    <n v="79"/>
    <n v="0"/>
    <n v="57.84"/>
    <n v="0"/>
    <n v="-57.84"/>
    <n v="-57.84"/>
    <n v="-1"/>
    <n v="4.1900000000000004"/>
    <n v="0.73"/>
    <n v="0"/>
    <n v="0"/>
    <s v="PAUSE"/>
  </r>
  <r>
    <s v="garciamonique26@yahoo.com"/>
    <s v="monique"/>
    <s v="garcia"/>
    <s v="Stanton"/>
    <s v="CA"/>
    <n v="4000"/>
    <s v="clevelandgolf"/>
    <x v="12"/>
    <x v="1"/>
    <s v="2024-01-17"/>
    <n v="200"/>
    <n v="2087"/>
    <n v="73"/>
    <n v="0"/>
    <n v="59.46"/>
    <n v="0"/>
    <n v="-59.46"/>
    <n v="-59.46"/>
    <n v="-1"/>
    <n v="3.5"/>
    <n v="0.81"/>
    <n v="0"/>
    <n v="0"/>
    <s v="PAUSE"/>
  </r>
  <r>
    <s v="kimberly.hill@ucdenver.edu"/>
    <s v="kimberly"/>
    <s v="hill"/>
    <s v="Denver"/>
    <s v="CO"/>
    <n v="1500"/>
    <s v="university of colorado denver"/>
    <x v="19"/>
    <x v="1"/>
    <s v="2024-01-04"/>
    <n v="600"/>
    <n v="1943"/>
    <n v="62"/>
    <n v="2"/>
    <n v="31.06"/>
    <n v="131"/>
    <n v="99.94"/>
    <n v="99.94"/>
    <n v="3.2176432710882166"/>
    <n v="3.19"/>
    <n v="0.5"/>
    <n v="15.53"/>
    <n v="3.2258064516129031E-2"/>
    <s v="SCALE"/>
  </r>
  <r>
    <s v="kittyandrews50@yahoo.com"/>
    <s v="lucy"/>
    <s v="andrews"/>
    <s v="Brandon"/>
    <s v="FL"/>
    <n v="3300"/>
    <s v="ldclearningcenter"/>
    <x v="0"/>
    <x v="1"/>
    <s v="2024-01-31"/>
    <n v="600"/>
    <n v="2041"/>
    <n v="77"/>
    <n v="6"/>
    <n v="47.11"/>
    <n v="217.66"/>
    <n v="170.55"/>
    <n v="170.55"/>
    <n v="3.6202504776056044"/>
    <n v="3.77"/>
    <n v="0.61"/>
    <n v="7.85"/>
    <n v="7.792207792207792E-2"/>
    <s v="SCALE"/>
  </r>
  <r>
    <s v="jenitza02@gmail.com"/>
    <s v="maria"/>
    <s v="baez"/>
    <s v="Kissimmee"/>
    <s v="FL"/>
    <n v="1250"/>
    <s v="cfda"/>
    <x v="10"/>
    <x v="1"/>
    <s v="2024-01-12"/>
    <n v="300"/>
    <n v="2244"/>
    <n v="50"/>
    <n v="5"/>
    <n v="24.06"/>
    <n v="285.82"/>
    <n v="261.76"/>
    <n v="261.76"/>
    <n v="10.879467996674979"/>
    <n v="2.23"/>
    <n v="0.48"/>
    <n v="4.8099999999999996"/>
    <n v="0.1"/>
    <s v="SCALE"/>
  </r>
  <r>
    <s v="hathawayanthony@yahoo.com"/>
    <s v="anthony"/>
    <s v="hathaway"/>
    <s v="Harvey"/>
    <s v="IL"/>
    <n v="3200"/>
    <s v="castle"/>
    <x v="1"/>
    <x v="1"/>
    <s v="2024-01-28"/>
    <n v="700"/>
    <n v="2248"/>
    <n v="47"/>
    <n v="1"/>
    <n v="33.700000000000003"/>
    <n v="72.42"/>
    <n v="38.72"/>
    <n v="38.72"/>
    <n v="1.1489614243323441"/>
    <n v="2.09"/>
    <n v="0.72"/>
    <n v="33.700000000000003"/>
    <n v="2.1276595744680851E-2"/>
    <s v="SCALE"/>
  </r>
  <r>
    <s v="vernard.harris@live.com"/>
    <s v="vernard"/>
    <s v="harris"/>
    <s v="East Saint Lo"/>
    <s v="IL"/>
    <n v="1900"/>
    <s v="hclan"/>
    <x v="3"/>
    <x v="1"/>
    <s v="2024-01-24"/>
    <n v="1000"/>
    <n v="1319"/>
    <n v="40"/>
    <n v="1"/>
    <n v="25.25"/>
    <n v="47.77"/>
    <n v="22.520000000000003"/>
    <n v="22.520000000000003"/>
    <n v="0.89188118811881201"/>
    <n v="3.03"/>
    <n v="0.63"/>
    <n v="25.25"/>
    <n v="2.5000000000000001E-2"/>
    <s v="SCALE"/>
  </r>
  <r>
    <s v="evierucker@aol.com"/>
    <s v="evita"/>
    <s v="rucker"/>
    <s v="Charlotte"/>
    <s v="NC"/>
    <n v="1300"/>
    <s v="abi"/>
    <x v="13"/>
    <x v="1"/>
    <s v="2024-01-14"/>
    <n v="500"/>
    <n v="979"/>
    <n v="17"/>
    <n v="0"/>
    <n v="14.45"/>
    <n v="0"/>
    <n v="-14.45"/>
    <n v="-14.45"/>
    <n v="-1"/>
    <n v="1.74"/>
    <n v="0.85"/>
    <n v="0"/>
    <n v="0"/>
    <s v="PAUSE"/>
  </r>
  <r>
    <s v="angelaleedavis@yahoo.com"/>
    <s v="angela"/>
    <s v="davis"/>
    <s v="Stockton"/>
    <s v="CA"/>
    <n v="1100"/>
    <s v="sjdc &amp; business owner"/>
    <x v="19"/>
    <x v="1"/>
    <s v="2024-01-22"/>
    <n v="300"/>
    <n v="673"/>
    <n v="10"/>
    <n v="0"/>
    <n v="8.34"/>
    <n v="0"/>
    <n v="-8.34"/>
    <n v="-8.34"/>
    <n v="-1"/>
    <n v="1.49"/>
    <n v="0.83"/>
    <n v="0"/>
    <n v="0"/>
    <s v="PAUSE"/>
  </r>
  <r>
    <s v="adorablelove3@gmail.com"/>
    <s v="jennifer"/>
    <s v="williams"/>
    <s v="Brockway"/>
    <s v="PA"/>
    <n v="3400"/>
    <s v="fcpm"/>
    <x v="5"/>
    <x v="1"/>
    <s v="2024-01-14"/>
    <n v="800"/>
    <n v="2138"/>
    <n v="87"/>
    <n v="0"/>
    <n v="54.28"/>
    <n v="0"/>
    <n v="-54.28"/>
    <n v="-54.28"/>
    <n v="-1"/>
    <n v="4.07"/>
    <n v="0.62"/>
    <n v="0"/>
    <n v="0"/>
    <s v="PAUSE"/>
  </r>
  <r>
    <s v="crews10@cox.net"/>
    <s v="abuaryanna"/>
    <s v="crews"/>
    <s v="Chula Vista"/>
    <s v="CA"/>
    <n v="2900"/>
    <s v="ihss"/>
    <x v="10"/>
    <x v="1"/>
    <s v="2024-01-24"/>
    <n v="300"/>
    <n v="2149"/>
    <n v="51"/>
    <n v="1"/>
    <n v="27.92"/>
    <n v="52.26"/>
    <n v="24.339999999999996"/>
    <n v="24.339999999999996"/>
    <n v="0.87177650429799414"/>
    <n v="2.37"/>
    <n v="0.55000000000000004"/>
    <n v="27.92"/>
    <n v="1.9607843137254902E-2"/>
    <s v="SCALE"/>
  </r>
  <r>
    <s v="brandice6@gmail.com"/>
    <s v="brandice"/>
    <s v="brown"/>
    <s v="Los Angeles"/>
    <s v="CA"/>
    <n v="1700"/>
    <s v="wastemanagement"/>
    <x v="10"/>
    <x v="1"/>
    <s v="2024-01-27"/>
    <n v="200"/>
    <n v="2012"/>
    <n v="66"/>
    <n v="7"/>
    <n v="43.36"/>
    <n v="272.23"/>
    <n v="228.87"/>
    <n v="228.87"/>
    <n v="5.2783671586715872"/>
    <n v="3.28"/>
    <n v="0.66"/>
    <n v="6.19"/>
    <n v="0.10606060606060606"/>
    <s v="SCALE"/>
  </r>
  <r>
    <s v="powellconstance@yahoo.com"/>
    <s v="constance"/>
    <s v="powell"/>
    <s v="Fort Lauderda"/>
    <s v="FL"/>
    <n v="1430"/>
    <s v="cocoreginuz apparel"/>
    <x v="8"/>
    <x v="1"/>
    <s v="2024-01-09"/>
    <n v="700"/>
    <n v="1102"/>
    <n v="21"/>
    <n v="1"/>
    <n v="8.44"/>
    <n v="73.69"/>
    <n v="65.25"/>
    <n v="65.25"/>
    <n v="7.7310426540284363"/>
    <n v="1.91"/>
    <n v="0.4"/>
    <n v="8.44"/>
    <n v="4.7619047619047616E-2"/>
    <s v="SCALE"/>
  </r>
  <r>
    <s v="jorgepereles@gmail.com"/>
    <s v="jose"/>
    <s v="pereles"/>
    <s v="Deerfield Bea"/>
    <s v="FL"/>
    <n v="1000"/>
    <s v="lighting components and de"/>
    <x v="8"/>
    <x v="1"/>
    <s v="2024-01-25"/>
    <n v="200"/>
    <n v="2086"/>
    <n v="82"/>
    <n v="8"/>
    <n v="49.07"/>
    <n v="407.8"/>
    <n v="358.73"/>
    <n v="358.73"/>
    <n v="7.3105767271245163"/>
    <n v="3.93"/>
    <n v="0.6"/>
    <n v="6.13"/>
    <n v="9.7560975609756101E-2"/>
    <s v="SCALE"/>
  </r>
  <r>
    <s v="mimicrisp@yahoo.com"/>
    <s v="melissa"/>
    <s v="mayfield"/>
    <s v="Akron"/>
    <s v="OH"/>
    <n v="3000"/>
    <s v="bright now dental"/>
    <x v="3"/>
    <x v="1"/>
    <s v="2024-01-09"/>
    <n v="400"/>
    <n v="1719"/>
    <n v="28"/>
    <n v="0"/>
    <n v="21.01"/>
    <n v="0"/>
    <n v="-21.01"/>
    <n v="-21.01"/>
    <n v="-1"/>
    <n v="1.63"/>
    <n v="0.75"/>
    <n v="0"/>
    <n v="0"/>
    <s v="PAUSE"/>
  </r>
  <r>
    <s v="tanjagage@yahoo.com"/>
    <s v="tanja"/>
    <s v="gage"/>
    <s v="Houston"/>
    <s v="TX"/>
    <n v="3300"/>
    <s v="officedepot"/>
    <x v="18"/>
    <x v="1"/>
    <s v="2024-01-02"/>
    <n v="500"/>
    <n v="1408"/>
    <n v="28"/>
    <n v="0"/>
    <n v="13.95"/>
    <n v="0"/>
    <n v="-13.95"/>
    <n v="-13.95"/>
    <n v="-1"/>
    <n v="1.99"/>
    <n v="0.5"/>
    <n v="0"/>
    <n v="0"/>
    <s v="PAUSE"/>
  </r>
  <r>
    <s v="danyiel_mangrum@yahoo.com"/>
    <s v="danyiel"/>
    <s v="pringle"/>
    <s v="Trenton"/>
    <s v="NJ"/>
    <n v="3500"/>
    <s v="jk group"/>
    <x v="14"/>
    <x v="1"/>
    <s v="2024-01-16"/>
    <n v="400"/>
    <n v="1688"/>
    <n v="34"/>
    <n v="3"/>
    <n v="21.56"/>
    <n v="111.24"/>
    <n v="89.679999999999993"/>
    <n v="89.679999999999993"/>
    <n v="4.1595547309833023"/>
    <n v="2.0099999999999998"/>
    <n v="0.63"/>
    <n v="7.19"/>
    <n v="8.8235294117647065E-2"/>
    <s v="SCALE"/>
  </r>
  <r>
    <s v="mmanny30@yahoo.com"/>
    <s v="daniel"/>
    <s v="martinez"/>
    <s v="Azusa"/>
    <s v="CA"/>
    <n v="1105"/>
    <s v="pinnacle communications"/>
    <x v="5"/>
    <x v="1"/>
    <s v="2024-01-15"/>
    <n v="300"/>
    <n v="2124"/>
    <n v="85"/>
    <n v="8"/>
    <n v="67.92"/>
    <n v="498.19"/>
    <n v="430.27"/>
    <n v="430.27"/>
    <n v="6.3349528857479385"/>
    <n v="4"/>
    <n v="0.8"/>
    <n v="8.49"/>
    <n v="9.4117647058823528E-2"/>
    <s v="SCALE"/>
  </r>
  <r>
    <s v="fairies.kc@gmail.com"/>
    <s v="karrie"/>
    <s v="chavez"/>
    <s v="El Paso"/>
    <s v="TX"/>
    <n v="2250"/>
    <s v="providence memorial hosp"/>
    <x v="18"/>
    <x v="1"/>
    <s v="2024-01-14"/>
    <n v="300"/>
    <n v="1835"/>
    <n v="39"/>
    <n v="0"/>
    <n v="17.73"/>
    <n v="0"/>
    <n v="-17.73"/>
    <n v="-17.73"/>
    <n v="-1"/>
    <n v="2.13"/>
    <n v="0.45"/>
    <n v="0"/>
    <n v="0"/>
    <s v="PAUSE"/>
  </r>
  <r>
    <s v="ksheanwoods@yahoo.com"/>
    <s v="louis"/>
    <s v="woods"/>
    <s v="Killeen"/>
    <s v="TX"/>
    <n v="2340"/>
    <s v="global connex"/>
    <x v="12"/>
    <x v="1"/>
    <s v="2024-01-02"/>
    <n v="600"/>
    <n v="1484"/>
    <n v="40"/>
    <n v="1"/>
    <n v="18"/>
    <n v="58.76"/>
    <n v="40.76"/>
    <n v="40.76"/>
    <n v="2.2644444444444445"/>
    <n v="2.7"/>
    <n v="0.45"/>
    <n v="18"/>
    <n v="2.5000000000000001E-2"/>
    <s v="SCALE"/>
  </r>
  <r>
    <s v="wyatt2023@yahoo.com"/>
    <s v="mindy"/>
    <s v="wyatt"/>
    <s v="Seneca"/>
    <s v="MO"/>
    <n v="1950"/>
    <s v="freeman hospital"/>
    <x v="13"/>
    <x v="1"/>
    <s v="2024-01-04"/>
    <n v="1000"/>
    <n v="1203"/>
    <n v="19"/>
    <n v="0"/>
    <n v="12.1"/>
    <n v="0"/>
    <n v="-12.1"/>
    <n v="-12.1"/>
    <n v="-1"/>
    <n v="1.58"/>
    <n v="0.64"/>
    <n v="0"/>
    <n v="0"/>
    <s v="PAUSE"/>
  </r>
  <r>
    <s v="kmddalways@aol.com"/>
    <s v="danielle"/>
    <s v="woodson"/>
    <s v="Ruther Glen"/>
    <s v="VA"/>
    <n v="1100"/>
    <s v="rv savers inc"/>
    <x v="8"/>
    <x v="1"/>
    <s v="2024-01-17"/>
    <n v="400"/>
    <n v="550"/>
    <n v="19"/>
    <n v="0"/>
    <n v="13.72"/>
    <n v="0"/>
    <n v="-13.72"/>
    <n v="-13.72"/>
    <n v="-1"/>
    <n v="3.45"/>
    <n v="0.72"/>
    <n v="0"/>
    <n v="0"/>
    <s v="PAUSE"/>
  </r>
  <r>
    <s v="vivian.hamilton@myorangeclerk.com"/>
    <s v="vivian"/>
    <s v="hamilton"/>
    <s v="Orlando"/>
    <s v="FL"/>
    <n v="2200"/>
    <s v="orange county clerk of co"/>
    <x v="0"/>
    <x v="1"/>
    <s v="2024-01-31"/>
    <n v="300"/>
    <n v="2415"/>
    <n v="41"/>
    <n v="0"/>
    <n v="23.57"/>
    <n v="0"/>
    <n v="-23.57"/>
    <n v="-23.57"/>
    <n v="-1"/>
    <n v="1.7"/>
    <n v="0.56999999999999995"/>
    <n v="0"/>
    <n v="0"/>
    <s v="PAUSE"/>
  </r>
  <r>
    <s v="lilmama41106@hotmail.com"/>
    <s v="stephanie"/>
    <s v="thornton"/>
    <s v="Gainesville"/>
    <s v="GA"/>
    <n v="1800"/>
    <s v="publix"/>
    <x v="17"/>
    <x v="1"/>
    <s v="2024-01-05"/>
    <n v="800"/>
    <n v="2477"/>
    <n v="79"/>
    <n v="3"/>
    <n v="50.99"/>
    <n v="181.7"/>
    <n v="130.70999999999998"/>
    <n v="130.70999999999998"/>
    <n v="2.5634438125122569"/>
    <n v="3.19"/>
    <n v="0.65"/>
    <n v="17"/>
    <n v="3.7974683544303799E-2"/>
    <s v="SCALE"/>
  </r>
  <r>
    <s v="lywilliams09@gmail.com"/>
    <s v="lisa"/>
    <s v="williams"/>
    <s v="Miami"/>
    <s v="FL"/>
    <n v="1600"/>
    <s v="turner tech high school"/>
    <x v="3"/>
    <x v="1"/>
    <s v="2024-01-25"/>
    <n v="200"/>
    <n v="1814"/>
    <n v="59"/>
    <n v="2"/>
    <n v="31.86"/>
    <n v="147.72999999999999"/>
    <n v="115.86999999999999"/>
    <n v="115.86999999999999"/>
    <n v="3.6368487131198992"/>
    <n v="3.25"/>
    <n v="0.54"/>
    <n v="15.93"/>
    <n v="3.3898305084745763E-2"/>
    <s v="SCALE"/>
  </r>
  <r>
    <s v="nanalewis14@yahoo.com"/>
    <s v="shealanda"/>
    <s v="lewis"/>
    <s v="Akron"/>
    <s v="OH"/>
    <n v="1750"/>
    <s v="robinson memorial hospital"/>
    <x v="9"/>
    <x v="1"/>
    <s v="2024-01-23"/>
    <n v="300"/>
    <n v="1367"/>
    <n v="23"/>
    <n v="2"/>
    <n v="11.53"/>
    <n v="70.099999999999994"/>
    <n v="58.569999999999993"/>
    <n v="58.569999999999993"/>
    <n v="5.0797918473547261"/>
    <n v="1.68"/>
    <n v="0.5"/>
    <n v="5.76"/>
    <n v="8.6956521739130432E-2"/>
    <s v="SCALE"/>
  </r>
  <r>
    <s v="mauricebllwd@aol.com"/>
    <s v="maurice"/>
    <s v="hayes"/>
    <s v="Bellwood"/>
    <s v="IL"/>
    <n v="4300"/>
    <s v="caterpillar logistics"/>
    <x v="19"/>
    <x v="1"/>
    <s v="2024-01-27"/>
    <n v="800"/>
    <n v="1944"/>
    <n v="40"/>
    <n v="3"/>
    <n v="29.56"/>
    <n v="192.72"/>
    <n v="163.16"/>
    <n v="163.16"/>
    <n v="5.519621109607578"/>
    <n v="2.06"/>
    <n v="0.74"/>
    <n v="9.85"/>
    <n v="7.4999999999999997E-2"/>
    <s v="SCALE"/>
  </r>
  <r>
    <s v="pmallory1965@yahoo.com"/>
    <s v="patricia"/>
    <s v="mallory"/>
    <s v="New Albany"/>
    <s v="IN"/>
    <n v="1700"/>
    <s v="todays office professional"/>
    <x v="19"/>
    <x v="1"/>
    <s v="2024-01-31"/>
    <n v="300"/>
    <n v="698"/>
    <n v="10"/>
    <n v="0"/>
    <n v="5.29"/>
    <n v="0"/>
    <n v="-5.29"/>
    <n v="-5.29"/>
    <n v="-1"/>
    <n v="1.43"/>
    <n v="0.53"/>
    <n v="0"/>
    <n v="0"/>
    <s v="PAUSE"/>
  </r>
  <r>
    <s v="nikki2213@aol.com"/>
    <s v="nicole"/>
    <s v="jewett"/>
    <s v="Woodbridge"/>
    <s v="NJ"/>
    <n v="3000"/>
    <s v="continental airlines"/>
    <x v="15"/>
    <x v="1"/>
    <s v="2024-01-15"/>
    <n v="700"/>
    <n v="829"/>
    <n v="19"/>
    <n v="2"/>
    <n v="14.71"/>
    <n v="114.95"/>
    <n v="100.24000000000001"/>
    <n v="100.24000000000001"/>
    <n v="6.8144119646498984"/>
    <n v="2.29"/>
    <n v="0.77"/>
    <n v="7.36"/>
    <n v="0.10526315789473684"/>
    <s v="SCALE"/>
  </r>
  <r>
    <s v="serayam@gmail.com"/>
    <s v="seraya"/>
    <s v="martinez"/>
    <s v="Orange"/>
    <s v="CA"/>
    <n v="2438"/>
    <s v="sisters of st. joseph of orang"/>
    <x v="14"/>
    <x v="1"/>
    <s v="2024-01-03"/>
    <n v="100"/>
    <n v="2495"/>
    <n v="104"/>
    <n v="2"/>
    <n v="51.95"/>
    <n v="139.55000000000001"/>
    <n v="87.600000000000009"/>
    <n v="87.600000000000009"/>
    <n v="1.6862367661212705"/>
    <n v="4.17"/>
    <n v="0.5"/>
    <n v="25.98"/>
    <n v="1.9230769230769232E-2"/>
    <s v="SCALE"/>
  </r>
  <r>
    <s v="btinabrown1@aol.com"/>
    <s v="katina"/>
    <s v="spencer"/>
    <s v="Lynchburg"/>
    <s v="VA"/>
    <n v="2250"/>
    <s v="bwx"/>
    <x v="15"/>
    <x v="1"/>
    <s v="2024-01-25"/>
    <n v="600"/>
    <n v="1507"/>
    <n v="34"/>
    <n v="3"/>
    <n v="16.440000000000001"/>
    <n v="120.57"/>
    <n v="104.13"/>
    <n v="104.13"/>
    <n v="6.3339416058394153"/>
    <n v="2.2599999999999998"/>
    <n v="0.48"/>
    <n v="5.48"/>
    <n v="8.8235294117647065E-2"/>
    <s v="SCALE"/>
  </r>
  <r>
    <s v="aliciafountain@yahoo.com"/>
    <s v="alicia"/>
    <s v="fountain"/>
    <s v="Riverview"/>
    <s v="FL"/>
    <n v="1300"/>
    <s v="hillsborough county head start"/>
    <x v="11"/>
    <x v="1"/>
    <s v="2024-01-16"/>
    <n v="100"/>
    <n v="961"/>
    <n v="20"/>
    <n v="1"/>
    <n v="16.420000000000002"/>
    <n v="53.72"/>
    <n v="37.299999999999997"/>
    <n v="37.299999999999997"/>
    <n v="2.2716199756394637"/>
    <n v="2.08"/>
    <n v="0.82"/>
    <n v="16.420000000000002"/>
    <n v="0.05"/>
    <s v="SCALE"/>
  </r>
  <r>
    <s v="minturndavid@yahoo.com"/>
    <s v="david"/>
    <s v="minturn"/>
    <s v="Albuquerque"/>
    <s v="NM"/>
    <n v="3750"/>
    <s v="quikrete"/>
    <x v="0"/>
    <x v="1"/>
    <s v="2024-01-22"/>
    <n v="100"/>
    <n v="1589"/>
    <n v="29"/>
    <n v="0"/>
    <n v="23.98"/>
    <n v="0"/>
    <n v="-23.98"/>
    <n v="-23.98"/>
    <n v="-1"/>
    <n v="1.83"/>
    <n v="0.83"/>
    <n v="0"/>
    <n v="0"/>
    <s v="PAUSE"/>
  </r>
  <r>
    <s v="steigerwaldteri@aol.com"/>
    <s v="teri"/>
    <s v="steigerwald"/>
    <s v="Muncie"/>
    <s v="IN"/>
    <n v="1750"/>
    <s v="leme enterprises"/>
    <x v="19"/>
    <x v="1"/>
    <s v="2024-01-03"/>
    <n v="400"/>
    <n v="1150"/>
    <n v="50"/>
    <n v="1"/>
    <n v="40.75"/>
    <n v="73.69"/>
    <n v="32.94"/>
    <n v="32.94"/>
    <n v="0.8083435582822085"/>
    <n v="4.3499999999999996"/>
    <n v="0.82"/>
    <n v="40.75"/>
    <n v="0.02"/>
    <s v="SCALE"/>
  </r>
  <r>
    <s v="palmer_jesseca@yahoo.com"/>
    <s v="jesseca"/>
    <s v="leathley"/>
    <s v="Dayton"/>
    <s v="OH"/>
    <n v="1800"/>
    <s v="great clips"/>
    <x v="15"/>
    <x v="1"/>
    <s v="2024-01-25"/>
    <n v="600"/>
    <n v="574"/>
    <n v="15"/>
    <n v="0"/>
    <n v="7.82"/>
    <n v="0"/>
    <n v="-7.82"/>
    <n v="-7.82"/>
    <n v="-1"/>
    <n v="2.61"/>
    <n v="0.52"/>
    <n v="0"/>
    <n v="0"/>
    <s v="PAUSE"/>
  </r>
  <r>
    <s v="parthian1980@hotmail.com"/>
    <s v="winston"/>
    <s v="buford"/>
    <s v="Wichita Falls"/>
    <s v="TX"/>
    <n v="4000"/>
    <s v="marble works"/>
    <x v="2"/>
    <x v="1"/>
    <s v="2024-01-20"/>
    <n v="700"/>
    <n v="699"/>
    <n v="30"/>
    <n v="3"/>
    <n v="17.62"/>
    <n v="146.81"/>
    <n v="129.19"/>
    <n v="129.19"/>
    <n v="7.3320090805902378"/>
    <n v="4.29"/>
    <n v="0.59"/>
    <n v="5.87"/>
    <n v="0.1"/>
    <s v="SCALE"/>
  </r>
  <r>
    <s v="vettech76@yahoo.com"/>
    <s v="heather"/>
    <s v="potter"/>
    <s v="Claremore"/>
    <s v="OK"/>
    <n v="2250"/>
    <s v="marina animal clinic"/>
    <x v="5"/>
    <x v="1"/>
    <s v="2024-01-27"/>
    <n v="400"/>
    <n v="930"/>
    <n v="19"/>
    <n v="1"/>
    <n v="10.17"/>
    <n v="62.81"/>
    <n v="52.64"/>
    <n v="52.64"/>
    <n v="5.1760078662733529"/>
    <n v="2.04"/>
    <n v="0.54"/>
    <n v="10.17"/>
    <n v="5.2631578947368418E-2"/>
    <s v="SCALE"/>
  </r>
  <r>
    <s v="pedson45@yahoo.com"/>
    <s v="edson"/>
    <s v="pierre"/>
    <s v="West Palm Bea"/>
    <s v="FL"/>
    <n v="3000"/>
    <s v="weiser security"/>
    <x v="9"/>
    <x v="1"/>
    <s v="2024-01-26"/>
    <n v="200"/>
    <n v="1494"/>
    <n v="40"/>
    <n v="3"/>
    <n v="20.72"/>
    <n v="114.89"/>
    <n v="94.17"/>
    <n v="94.17"/>
    <n v="4.5448841698841704"/>
    <n v="2.68"/>
    <n v="0.52"/>
    <n v="6.91"/>
    <n v="7.4999999999999997E-2"/>
    <s v="SCALE"/>
  </r>
  <r>
    <s v="ktwhite44@yahoo.com"/>
    <s v="kathy"/>
    <s v="lopez"/>
    <s v="Garden Grove"/>
    <s v="CA"/>
    <n v="1600"/>
    <s v="osbg"/>
    <x v="3"/>
    <x v="1"/>
    <s v="2024-01-27"/>
    <n v="600"/>
    <n v="895"/>
    <n v="33"/>
    <n v="0"/>
    <n v="27.46"/>
    <n v="0"/>
    <n v="-27.46"/>
    <n v="-27.46"/>
    <n v="-1"/>
    <n v="3.69"/>
    <n v="0.83"/>
    <n v="0"/>
    <n v="0"/>
    <s v="PAUSE"/>
  </r>
  <r>
    <s v="huffman_kristina@yahoo.com"/>
    <s v="kristina"/>
    <s v="huffman"/>
    <s v="Saint Joseph"/>
    <s v="MO"/>
    <n v="3500"/>
    <s v="cameron health"/>
    <x v="13"/>
    <x v="1"/>
    <s v="2024-01-27"/>
    <n v="300"/>
    <n v="1392"/>
    <n v="48"/>
    <n v="5"/>
    <n v="35.43"/>
    <n v="342.73"/>
    <n v="307.3"/>
    <n v="307.3"/>
    <n v="8.6734405870731024"/>
    <n v="3.45"/>
    <n v="0.74"/>
    <n v="7.09"/>
    <n v="0.10416666666666667"/>
    <s v="SCALE"/>
  </r>
  <r>
    <s v="zimmerlinkt@aol.com"/>
    <s v="renee"/>
    <s v="hertzog"/>
    <s v="Greensburg"/>
    <s v="PA"/>
    <n v="1500"/>
    <s v="city of greensburg"/>
    <x v="10"/>
    <x v="1"/>
    <s v="2024-01-16"/>
    <n v="100"/>
    <n v="612"/>
    <n v="27"/>
    <n v="2"/>
    <n v="19.03"/>
    <n v="85"/>
    <n v="65.97"/>
    <n v="65.97"/>
    <n v="3.4666316342616916"/>
    <n v="4.41"/>
    <n v="0.7"/>
    <n v="9.52"/>
    <n v="7.407407407407407E-2"/>
    <s v="SCALE"/>
  </r>
  <r>
    <s v="valchic25@yahoo.com"/>
    <s v="valerie"/>
    <s v="kane"/>
    <s v="Santa Clara"/>
    <s v="CA"/>
    <n v="3400"/>
    <s v="diocease of s.j./ city of sant"/>
    <x v="0"/>
    <x v="1"/>
    <s v="2024-01-17"/>
    <n v="400"/>
    <n v="861"/>
    <n v="33"/>
    <n v="3"/>
    <n v="17.14"/>
    <n v="119.89"/>
    <n v="102.75"/>
    <n v="102.75"/>
    <n v="5.9947491248541418"/>
    <n v="3.83"/>
    <n v="0.52"/>
    <n v="5.71"/>
    <n v="9.0909090909090912E-2"/>
    <s v="SCALE"/>
  </r>
  <r>
    <s v="igetmyemailshere@yahoo.com"/>
    <s v="travis"/>
    <s v="jennifer"/>
    <s v="Duncan"/>
    <s v="OK"/>
    <n v="1011"/>
    <s v="wilkins nursing center"/>
    <x v="4"/>
    <x v="1"/>
    <s v="2024-01-19"/>
    <n v="400"/>
    <n v="1059"/>
    <n v="35"/>
    <n v="0"/>
    <n v="25.39"/>
    <n v="0"/>
    <n v="-25.39"/>
    <n v="-25.39"/>
    <n v="-1"/>
    <n v="3.31"/>
    <n v="0.73"/>
    <n v="0"/>
    <n v="0"/>
    <s v="PAUSE"/>
  </r>
  <r>
    <s v="weaver_86@msn.com"/>
    <s v="marilyn"/>
    <s v="kline"/>
    <s v="North Las Veg"/>
    <s v="NV"/>
    <n v="5281"/>
    <s v="clark county school district"/>
    <x v="13"/>
    <x v="1"/>
    <s v="2024-01-03"/>
    <n v="100"/>
    <n v="1917"/>
    <n v="85"/>
    <n v="0"/>
    <n v="65.47"/>
    <n v="0"/>
    <n v="-65.47"/>
    <n v="-65.47"/>
    <n v="-1"/>
    <n v="4.43"/>
    <n v="0.77"/>
    <n v="0"/>
    <n v="0"/>
    <s v="PAUSE"/>
  </r>
  <r>
    <s v="jnbnkn@yahoo.com"/>
    <s v="lot"/>
    <s v="montgomery"/>
    <s v="Portland"/>
    <s v="OR"/>
    <n v="1625"/>
    <s v="retired"/>
    <x v="0"/>
    <x v="1"/>
    <s v="2024-01-09"/>
    <n v="800"/>
    <n v="1199"/>
    <n v="53"/>
    <n v="2"/>
    <n v="21.54"/>
    <n v="109.3"/>
    <n v="87.759999999999991"/>
    <n v="87.759999999999991"/>
    <n v="4.074280408542247"/>
    <n v="4.42"/>
    <n v="0.41"/>
    <n v="10.77"/>
    <n v="3.7735849056603772E-2"/>
    <s v="SCALE"/>
  </r>
  <r>
    <s v="jennrboyd@yahoo.com"/>
    <s v="jennifer"/>
    <s v="boyd"/>
    <s v="Voorhees"/>
    <s v="NJ"/>
    <n v="3200"/>
    <s v="old navy"/>
    <x v="19"/>
    <x v="1"/>
    <s v="2024-01-15"/>
    <n v="1000"/>
    <n v="741"/>
    <n v="32"/>
    <n v="0"/>
    <n v="17.850000000000001"/>
    <n v="0"/>
    <n v="-17.850000000000001"/>
    <n v="-17.850000000000001"/>
    <n v="-1"/>
    <n v="4.32"/>
    <n v="0.56000000000000005"/>
    <n v="0"/>
    <n v="0"/>
    <s v="PAUSE"/>
  </r>
  <r>
    <s v="leahcim7997@aol.com"/>
    <s v="michael"/>
    <s v="lampkins"/>
    <s v="Oakland"/>
    <s v="CA"/>
    <n v="1300"/>
    <s v="larkin street youth services"/>
    <x v="19"/>
    <x v="1"/>
    <s v="2024-01-25"/>
    <n v="400"/>
    <n v="683"/>
    <n v="29"/>
    <n v="0"/>
    <n v="19.27"/>
    <n v="0"/>
    <n v="-19.27"/>
    <n v="-19.27"/>
    <n v="-1"/>
    <n v="4.25"/>
    <n v="0.66"/>
    <n v="0"/>
    <n v="0"/>
    <s v="PAUSE"/>
  </r>
  <r>
    <s v="sherryradatz@yahoo.com"/>
    <s v="sherry"/>
    <s v="radatz"/>
    <s v="Jensen Beach"/>
    <s v="FL"/>
    <n v="4000"/>
    <s v="jupiter medical center"/>
    <x v="8"/>
    <x v="1"/>
    <s v="2024-01-21"/>
    <n v="600"/>
    <n v="1538"/>
    <n v="51"/>
    <n v="0"/>
    <n v="25.7"/>
    <n v="0"/>
    <n v="-25.7"/>
    <n v="-25.7"/>
    <n v="-1"/>
    <n v="3.32"/>
    <n v="0.5"/>
    <n v="0"/>
    <n v="0"/>
    <s v="PAUSE"/>
  </r>
  <r>
    <s v="dadondivina@gmail.com"/>
    <s v="asia"/>
    <s v="nickerson"/>
    <s v="Orange"/>
    <s v="NJ"/>
    <n v="1200"/>
    <s v="ugnj"/>
    <x v="18"/>
    <x v="1"/>
    <s v="2024-01-17"/>
    <n v="800"/>
    <n v="1426"/>
    <n v="33"/>
    <n v="0"/>
    <n v="26.52"/>
    <n v="0"/>
    <n v="-26.52"/>
    <n v="-26.52"/>
    <n v="-1"/>
    <n v="2.31"/>
    <n v="0.8"/>
    <n v="0"/>
    <n v="0"/>
    <s v="PAUSE"/>
  </r>
  <r>
    <s v="dsnell69@hotmail.com"/>
    <s v="david"/>
    <s v="snell"/>
    <s v="Elgin"/>
    <s v="IL"/>
    <n v="2250"/>
    <s v="signature flight support"/>
    <x v="15"/>
    <x v="1"/>
    <s v="2024-01-13"/>
    <n v="700"/>
    <n v="2359"/>
    <n v="49"/>
    <n v="0"/>
    <n v="23.34"/>
    <n v="0"/>
    <n v="-23.34"/>
    <n v="-23.34"/>
    <n v="-1"/>
    <n v="2.08"/>
    <n v="0.48"/>
    <n v="0"/>
    <n v="0"/>
    <s v="PAUSE"/>
  </r>
  <r>
    <s v="almaj11@yahoo.com"/>
    <s v="alma"/>
    <s v="almaguer"/>
    <s v="Romeoville"/>
    <s v="IL"/>
    <n v="1625"/>
    <s v="edward hospital"/>
    <x v="2"/>
    <x v="1"/>
    <s v="2024-01-11"/>
    <n v="800"/>
    <n v="2417"/>
    <n v="103"/>
    <n v="3"/>
    <n v="76.8"/>
    <n v="201.01"/>
    <n v="124.21"/>
    <n v="124.21"/>
    <n v="1.6173177083333332"/>
    <n v="4.26"/>
    <n v="0.75"/>
    <n v="25.6"/>
    <n v="2.9126213592233011E-2"/>
    <s v="SCALE"/>
  </r>
  <r>
    <s v="hclarka@aol.com"/>
    <s v="heather"/>
    <s v="rinus"/>
    <s v="Athens"/>
    <s v="PA"/>
    <n v="2167"/>
    <s v="visions federal credit union"/>
    <x v="2"/>
    <x v="1"/>
    <s v="2024-01-11"/>
    <n v="400"/>
    <n v="1796"/>
    <n v="59"/>
    <n v="5"/>
    <n v="31.07"/>
    <n v="225.92"/>
    <n v="194.85"/>
    <n v="194.85"/>
    <n v="6.2713228194399742"/>
    <n v="3.29"/>
    <n v="0.53"/>
    <n v="6.21"/>
    <n v="8.4745762711864403E-2"/>
    <s v="SCALE"/>
  </r>
  <r>
    <s v="pamriley008@yahoo.com"/>
    <s v="pam"/>
    <s v="riley"/>
    <s v="Moores Hill"/>
    <s v="IN"/>
    <n v="1500"/>
    <s v="amazon"/>
    <x v="11"/>
    <x v="1"/>
    <s v="2024-01-24"/>
    <n v="200"/>
    <n v="1323"/>
    <n v="27"/>
    <n v="0"/>
    <n v="12.25"/>
    <n v="0"/>
    <n v="-12.25"/>
    <n v="-12.25"/>
    <n v="-1"/>
    <n v="2.04"/>
    <n v="0.45"/>
    <n v="0"/>
    <n v="0"/>
    <s v="PAUSE"/>
  </r>
  <r>
    <s v="moniquepressley@yahoo.com"/>
    <s v="monique"/>
    <s v="pressley"/>
    <s v="Kingstree"/>
    <s v="SC"/>
    <n v="3575"/>
    <s v="williamsburg county school dis"/>
    <x v="2"/>
    <x v="1"/>
    <s v="2024-01-16"/>
    <n v="400"/>
    <n v="1093"/>
    <n v="24"/>
    <n v="0"/>
    <n v="15.21"/>
    <n v="0"/>
    <n v="-15.21"/>
    <n v="-15.21"/>
    <n v="-1"/>
    <n v="2.2000000000000002"/>
    <n v="0.63"/>
    <n v="0"/>
    <n v="0"/>
    <s v="PAUSE"/>
  </r>
  <r>
    <s v="babyjc81@yahoo.com"/>
    <s v="jessica"/>
    <s v="clark"/>
    <s v="New Brunswick"/>
    <s v="NJ"/>
    <n v="2500"/>
    <s v="hyatt hotel"/>
    <x v="5"/>
    <x v="1"/>
    <s v="2024-01-07"/>
    <n v="700"/>
    <n v="1729"/>
    <n v="75"/>
    <n v="0"/>
    <n v="50.46"/>
    <n v="0"/>
    <n v="-50.46"/>
    <n v="-50.46"/>
    <n v="-1"/>
    <n v="4.34"/>
    <n v="0.67"/>
    <n v="0"/>
    <n v="0"/>
    <s v="PAUSE"/>
  </r>
  <r>
    <s v="vanita.duncan@yahoo.com"/>
    <s v="vanita"/>
    <s v="duncan"/>
    <s v="Louisville"/>
    <s v="KY"/>
    <n v="2250"/>
    <s v="bruce inc."/>
    <x v="12"/>
    <x v="1"/>
    <s v="2024-01-25"/>
    <n v="500"/>
    <n v="883"/>
    <n v="14"/>
    <n v="0"/>
    <n v="7.99"/>
    <n v="0"/>
    <n v="-7.99"/>
    <n v="-7.99"/>
    <n v="-1"/>
    <n v="1.59"/>
    <n v="0.56999999999999995"/>
    <n v="0"/>
    <n v="0"/>
    <s v="PAUSE"/>
  </r>
  <r>
    <s v="moneyonmymind74@yahoo.com"/>
    <s v="clarence"/>
    <s v="clarence"/>
    <s v="Baton Rouge"/>
    <s v="LA"/>
    <n v="1500"/>
    <s v="rent-a-center"/>
    <x v="17"/>
    <x v="1"/>
    <s v="2024-01-29"/>
    <n v="500"/>
    <n v="1920"/>
    <n v="40"/>
    <n v="0"/>
    <n v="23.77"/>
    <n v="0"/>
    <n v="-23.77"/>
    <n v="-23.77"/>
    <n v="-1"/>
    <n v="2.08"/>
    <n v="0.59"/>
    <n v="0"/>
    <n v="0"/>
    <s v="PAUSE"/>
  </r>
  <r>
    <s v="bonitaqueenb@aol.com"/>
    <s v="bonita"/>
    <s v="franklin"/>
    <s v="Saint Louis"/>
    <s v="MO"/>
    <n v="1100"/>
    <s v="irs"/>
    <x v="2"/>
    <x v="1"/>
    <s v="2024-01-10"/>
    <n v="500"/>
    <n v="1946"/>
    <n v="39"/>
    <n v="4"/>
    <n v="28.7"/>
    <n v="237.59"/>
    <n v="208.89000000000001"/>
    <n v="208.89000000000001"/>
    <n v="7.2783972125435543"/>
    <n v="2"/>
    <n v="0.74"/>
    <n v="7.18"/>
    <n v="0.10256410256410256"/>
    <s v="SCALE"/>
  </r>
  <r>
    <s v="sajohnson20101@hotmail.com"/>
    <s v="sharrion"/>
    <s v="johnson"/>
    <s v="Flower Mound"/>
    <s v="TX"/>
    <n v="1800"/>
    <s v="chaney inc"/>
    <x v="17"/>
    <x v="1"/>
    <s v="2024-01-06"/>
    <n v="1000"/>
    <n v="608"/>
    <n v="22"/>
    <n v="0"/>
    <n v="13.97"/>
    <n v="0"/>
    <n v="-13.97"/>
    <n v="-13.97"/>
    <n v="-1"/>
    <n v="3.62"/>
    <n v="0.64"/>
    <n v="0"/>
    <n v="0"/>
    <s v="PAUSE"/>
  </r>
  <r>
    <s v="gihogan@yahoo.com"/>
    <s v="gina"/>
    <s v="hogan"/>
    <s v="Ottawa"/>
    <s v="IL"/>
    <n v="2500"/>
    <s v="illinois vets home"/>
    <x v="15"/>
    <x v="1"/>
    <s v="2024-01-10"/>
    <n v="200"/>
    <n v="2431"/>
    <n v="39"/>
    <n v="1"/>
    <n v="29.8"/>
    <n v="49.02"/>
    <n v="19.220000000000002"/>
    <n v="19.220000000000002"/>
    <n v="0.64496644295302019"/>
    <n v="1.6"/>
    <n v="0.76"/>
    <n v="29.8"/>
    <n v="2.564102564102564E-2"/>
    <s v="SCALE"/>
  </r>
  <r>
    <s v="lostinlove005@aol.com"/>
    <s v="alex"/>
    <s v="arzaba"/>
    <s v="La Habra"/>
    <s v="CA"/>
    <n v="1733"/>
    <s v="buffalo wild wings"/>
    <x v="8"/>
    <x v="1"/>
    <s v="2024-01-06"/>
    <n v="700"/>
    <n v="2020"/>
    <n v="51"/>
    <n v="1"/>
    <n v="33.270000000000003"/>
    <n v="41.3"/>
    <n v="8.029999999999994"/>
    <n v="8.029999999999994"/>
    <n v="0.24135858130447832"/>
    <n v="2.52"/>
    <n v="0.65"/>
    <n v="33.270000000000003"/>
    <n v="1.9607843137254902E-2"/>
    <s v="SCALE"/>
  </r>
  <r>
    <s v="sgtjagswifey@yahoo.com"/>
    <s v="michelle"/>
    <s v="gutierrez"/>
    <s v="Los Angeles"/>
    <s v="CA"/>
    <n v="2250"/>
    <s v="wyle"/>
    <x v="0"/>
    <x v="1"/>
    <s v="2024-01-21"/>
    <n v="800"/>
    <n v="1290"/>
    <n v="35"/>
    <n v="0"/>
    <n v="25.12"/>
    <n v="0"/>
    <n v="-25.12"/>
    <n v="-25.12"/>
    <n v="-1"/>
    <n v="2.71"/>
    <n v="0.72"/>
    <n v="0"/>
    <n v="0"/>
    <s v="PAUSE"/>
  </r>
  <r>
    <s v="peanut7574@yahoo.com"/>
    <s v="mike"/>
    <s v="hernandez"/>
    <s v="Mira Loma"/>
    <s v="CA"/>
    <n v="1900"/>
    <s v="watson labs"/>
    <x v="17"/>
    <x v="1"/>
    <s v="2024-01-09"/>
    <n v="200"/>
    <n v="566"/>
    <n v="18"/>
    <n v="1"/>
    <n v="9.02"/>
    <n v="66.790000000000006"/>
    <n v="57.77000000000001"/>
    <n v="57.77000000000001"/>
    <n v="6.4046563192904671"/>
    <n v="3.18"/>
    <n v="0.5"/>
    <n v="9.02"/>
    <n v="5.5555555555555552E-2"/>
    <s v="SCALE"/>
  </r>
  <r>
    <s v="amn6h@aol.com"/>
    <s v="amanda"/>
    <s v="hale"/>
    <s v="Robinson"/>
    <s v="IL"/>
    <n v="1700"/>
    <s v="crawford memorial hospital"/>
    <x v="1"/>
    <x v="1"/>
    <s v="2024-01-19"/>
    <n v="100"/>
    <n v="1240"/>
    <n v="46"/>
    <n v="3"/>
    <n v="19.63"/>
    <n v="114.8"/>
    <n v="95.17"/>
    <n v="95.17"/>
    <n v="4.8481915435557825"/>
    <n v="3.71"/>
    <n v="0.43"/>
    <n v="6.54"/>
    <n v="6.5217391304347824E-2"/>
    <s v="SCALE"/>
  </r>
  <r>
    <s v="casey.dewitt@hotmail.com"/>
    <s v="robert"/>
    <s v="carlson"/>
    <s v="Denver"/>
    <s v="CO"/>
    <n v="2000"/>
    <s v="violetwoodward"/>
    <x v="19"/>
    <x v="1"/>
    <s v="2024-01-31"/>
    <n v="700"/>
    <n v="1049"/>
    <n v="19"/>
    <n v="0"/>
    <n v="11.41"/>
    <n v="0"/>
    <n v="-11.41"/>
    <n v="-11.41"/>
    <n v="-1"/>
    <n v="1.81"/>
    <n v="0.6"/>
    <n v="0"/>
    <n v="0"/>
    <s v="PAUSE"/>
  </r>
  <r>
    <s v="cindyholman_2616@msn.com"/>
    <s v="cindy"/>
    <s v="holman"/>
    <s v="Aurora"/>
    <s v="CO"/>
    <n v="2167"/>
    <s v="adt"/>
    <x v="5"/>
    <x v="1"/>
    <s v="2024-01-23"/>
    <n v="600"/>
    <n v="598"/>
    <n v="22"/>
    <n v="1"/>
    <n v="12.93"/>
    <n v="47.78"/>
    <n v="34.85"/>
    <n v="34.85"/>
    <n v="2.695282289249807"/>
    <n v="3.68"/>
    <n v="0.59"/>
    <n v="12.93"/>
    <n v="4.5454545454545456E-2"/>
    <s v="SCALE"/>
  </r>
  <r>
    <s v="joyrenae22@hotmail.com"/>
    <s v="joy"/>
    <s v="jackson"/>
    <s v="Fort Collins"/>
    <s v="CO"/>
    <n v="3000"/>
    <s v="mcr"/>
    <x v="0"/>
    <x v="1"/>
    <s v="2024-01-07"/>
    <n v="800"/>
    <n v="692"/>
    <n v="18"/>
    <n v="1"/>
    <n v="8.3800000000000008"/>
    <n v="64.53"/>
    <n v="56.15"/>
    <n v="56.15"/>
    <n v="6.700477326968973"/>
    <n v="2.6"/>
    <n v="0.47"/>
    <n v="8.3800000000000008"/>
    <n v="5.5555555555555552E-2"/>
    <s v="SCALE"/>
  </r>
  <r>
    <s v="mrtinahaney@yahoo.com"/>
    <s v="martina"/>
    <s v="haney"/>
    <s v="Oklahoma City"/>
    <s v="OK"/>
    <n v="4500"/>
    <s v="william sonoma"/>
    <x v="8"/>
    <x v="1"/>
    <s v="2024-01-17"/>
    <n v="300"/>
    <n v="1135"/>
    <n v="41"/>
    <n v="0"/>
    <n v="27.12"/>
    <n v="0"/>
    <n v="-27.12"/>
    <n v="-27.12"/>
    <n v="-1"/>
    <n v="3.61"/>
    <n v="0.66"/>
    <n v="0"/>
    <n v="0"/>
    <s v="PAUSE"/>
  </r>
  <r>
    <s v="grandmom53@hotmail.com"/>
    <s v="sherry"/>
    <s v="hignite"/>
    <s v="Bixby"/>
    <s v="OK"/>
    <n v="1535"/>
    <s v="walmart"/>
    <x v="17"/>
    <x v="1"/>
    <s v="2024-01-04"/>
    <n v="100"/>
    <n v="2096"/>
    <n v="58"/>
    <n v="1"/>
    <n v="47.86"/>
    <n v="55.6"/>
    <n v="7.740000000000002"/>
    <n v="7.740000000000002"/>
    <n v="0.16172168825741751"/>
    <n v="2.77"/>
    <n v="0.83"/>
    <n v="47.86"/>
    <n v="1.7241379310344827E-2"/>
    <s v="SCALE"/>
  </r>
  <r>
    <s v="lapatrona68@hotmail.com"/>
    <s v="christine"/>
    <s v="ayoub"/>
    <s v="Lake Mary"/>
    <s v="FL"/>
    <n v="1668"/>
    <s v="graceunitedmethodist"/>
    <x v="2"/>
    <x v="1"/>
    <s v="2024-01-26"/>
    <n v="500"/>
    <n v="982"/>
    <n v="28"/>
    <n v="0"/>
    <n v="14.79"/>
    <n v="0"/>
    <n v="-14.79"/>
    <n v="-14.79"/>
    <n v="-1"/>
    <n v="2.85"/>
    <n v="0.53"/>
    <n v="0"/>
    <n v="0"/>
    <s v="PAUSE"/>
  </r>
  <r>
    <s v="altidorpascal@gmail.com"/>
    <s v="pascalalex"/>
    <s v="altidor"/>
    <s v="Boynton Beach"/>
    <s v="FL"/>
    <n v="2250"/>
    <s v="highpressureirrigation"/>
    <x v="13"/>
    <x v="1"/>
    <s v="2024-01-05"/>
    <n v="400"/>
    <n v="1125"/>
    <n v="19"/>
    <n v="0"/>
    <n v="10.73"/>
    <n v="0"/>
    <n v="-10.73"/>
    <n v="-10.73"/>
    <n v="-1"/>
    <n v="1.69"/>
    <n v="0.56000000000000005"/>
    <n v="0"/>
    <n v="0"/>
    <s v="PAUSE"/>
  </r>
  <r>
    <s v="sexysashay7@aol.com"/>
    <s v="essence"/>
    <s v="houston"/>
    <s v="Chicago"/>
    <s v="IL"/>
    <n v="3600"/>
    <s v="home health care inc."/>
    <x v="8"/>
    <x v="1"/>
    <s v="2024-01-30"/>
    <n v="1000"/>
    <n v="1031"/>
    <n v="16"/>
    <n v="0"/>
    <n v="11.49"/>
    <n v="0"/>
    <n v="-11.49"/>
    <n v="-11.49"/>
    <n v="-1"/>
    <n v="1.55"/>
    <n v="0.72"/>
    <n v="0"/>
    <n v="0"/>
    <s v="PAUSE"/>
  </r>
  <r>
    <s v="bigl12009@hotmail.com"/>
    <s v="leroy"/>
    <s v="jackson"/>
    <s v="Chicago"/>
    <s v="IL"/>
    <n v="2500"/>
    <s v="ksc business sopport"/>
    <x v="9"/>
    <x v="1"/>
    <s v="2024-01-14"/>
    <n v="100"/>
    <n v="1469"/>
    <n v="41"/>
    <n v="0"/>
    <n v="23.66"/>
    <n v="0"/>
    <n v="-23.66"/>
    <n v="-23.66"/>
    <n v="-1"/>
    <n v="2.79"/>
    <n v="0.57999999999999996"/>
    <n v="0"/>
    <n v="0"/>
    <s v="PAUSE"/>
  </r>
  <r>
    <s v="deech21459@aol.com"/>
    <s v="robert"/>
    <s v="snow"/>
    <s v="Cheyenne"/>
    <s v="WY"/>
    <n v="2708"/>
    <s v="benefits"/>
    <x v="5"/>
    <x v="1"/>
    <s v="2024-01-08"/>
    <n v="200"/>
    <n v="754"/>
    <n v="17"/>
    <n v="1"/>
    <n v="11.08"/>
    <n v="42.03"/>
    <n v="30.950000000000003"/>
    <n v="30.950000000000003"/>
    <n v="2.7933212996389893"/>
    <n v="2.25"/>
    <n v="0.65"/>
    <n v="11.08"/>
    <n v="5.8823529411764705E-2"/>
    <s v="SCALE"/>
  </r>
  <r>
    <s v="dawndelov74@yahoo.com"/>
    <s v="dawn"/>
    <s v="graham"/>
    <s v="Owensville"/>
    <s v="MO"/>
    <n v="1250"/>
    <s v="benefits"/>
    <x v="3"/>
    <x v="1"/>
    <s v="2024-01-22"/>
    <n v="800"/>
    <n v="2125"/>
    <n v="44"/>
    <n v="4"/>
    <n v="18.809999999999999"/>
    <n v="144.88999999999999"/>
    <n v="126.07999999999998"/>
    <n v="126.07999999999998"/>
    <n v="6.7028176501860708"/>
    <n v="2.0699999999999998"/>
    <n v="0.43"/>
    <n v="4.7"/>
    <n v="9.0909090909090912E-2"/>
    <s v="SCALE"/>
  </r>
  <r>
    <s v="audreyjones26@yahoo.com"/>
    <s v="audrey"/>
    <s v="jones"/>
    <s v="Woodbridge"/>
    <s v="VA"/>
    <n v="2500"/>
    <s v="vdh"/>
    <x v="16"/>
    <x v="1"/>
    <s v="2024-01-16"/>
    <n v="400"/>
    <n v="2414"/>
    <n v="55"/>
    <n v="5"/>
    <n v="42.77"/>
    <n v="345.39"/>
    <n v="302.62"/>
    <n v="302.62"/>
    <n v="7.0755202244563939"/>
    <n v="2.2799999999999998"/>
    <n v="0.78"/>
    <n v="8.5500000000000007"/>
    <n v="9.0909090909090912E-2"/>
    <s v="SCALE"/>
  </r>
  <r>
    <s v="dj55superstar@yahoo.com"/>
    <s v="dasheria"/>
    <s v="jones"/>
    <s v="Richmond"/>
    <s v="VA"/>
    <n v="4500"/>
    <s v="brenco"/>
    <x v="6"/>
    <x v="1"/>
    <s v="2024-01-14"/>
    <n v="300"/>
    <n v="1900"/>
    <n v="82"/>
    <n v="0"/>
    <n v="36.58"/>
    <n v="0"/>
    <n v="-36.58"/>
    <n v="-36.58"/>
    <n v="-1"/>
    <n v="4.32"/>
    <n v="0.45"/>
    <n v="0"/>
    <n v="0"/>
    <s v="PAUSE"/>
  </r>
  <r>
    <s v="ivypearls96@yahoo.com"/>
    <s v="nicole"/>
    <s v="hancock"/>
    <s v="Houston"/>
    <s v="TX"/>
    <n v="2250"/>
    <s v="houston isd"/>
    <x v="2"/>
    <x v="1"/>
    <s v="2024-01-04"/>
    <n v="200"/>
    <n v="2410"/>
    <n v="50"/>
    <n v="4"/>
    <n v="20.75"/>
    <n v="269.41000000000003"/>
    <n v="248.66000000000003"/>
    <n v="248.66000000000003"/>
    <n v="11.983614457831326"/>
    <n v="2.0699999999999998"/>
    <n v="0.42"/>
    <n v="5.19"/>
    <n v="0.08"/>
    <s v="SCALE"/>
  </r>
  <r>
    <s v="debbie.kaspar@yahoo.com"/>
    <s v="debbie"/>
    <s v="kaspar"/>
    <s v="Carson City"/>
    <s v="NV"/>
    <n v="2250"/>
    <s v="carson city school dist"/>
    <x v="15"/>
    <x v="1"/>
    <s v="2024-01-15"/>
    <n v="300"/>
    <n v="716"/>
    <n v="22"/>
    <n v="2"/>
    <n v="15.8"/>
    <n v="93.51"/>
    <n v="77.710000000000008"/>
    <n v="77.710000000000008"/>
    <n v="4.9183544303797468"/>
    <n v="3.07"/>
    <n v="0.72"/>
    <n v="7.9"/>
    <n v="9.0909090909090912E-2"/>
    <s v="SCALE"/>
  </r>
  <r>
    <s v="begngs@aol.com"/>
    <s v="lillian"/>
    <s v="lawrence"/>
    <s v="North Las Veg"/>
    <s v="NV"/>
    <n v="2000"/>
    <s v="westcare"/>
    <x v="16"/>
    <x v="1"/>
    <s v="2024-01-09"/>
    <n v="300"/>
    <n v="2435"/>
    <n v="68"/>
    <n v="0"/>
    <n v="51.68"/>
    <n v="0"/>
    <n v="-51.68"/>
    <n v="-51.68"/>
    <n v="-1"/>
    <n v="2.79"/>
    <n v="0.76"/>
    <n v="0"/>
    <n v="0"/>
    <s v="PAUSE"/>
  </r>
  <r>
    <s v="nikkia.lee@yahoo.com"/>
    <s v="nikkia"/>
    <s v="lee"/>
    <s v="The Colony"/>
    <s v="TX"/>
    <n v="4167"/>
    <s v="university of phoeni"/>
    <x v="2"/>
    <x v="1"/>
    <s v="2024-01-02"/>
    <n v="800"/>
    <n v="1396"/>
    <n v="52"/>
    <n v="0"/>
    <n v="30.15"/>
    <n v="0"/>
    <n v="-30.15"/>
    <n v="-30.15"/>
    <n v="-1"/>
    <n v="3.72"/>
    <n v="0.57999999999999996"/>
    <n v="0"/>
    <n v="0"/>
    <s v="PAUSE"/>
  </r>
  <r>
    <s v="heatherlesure@yahoo.com"/>
    <s v="heather"/>
    <s v="lesure"/>
    <s v="Indianapolis"/>
    <s v="IN"/>
    <n v="2500"/>
    <s v="st. vincent hospital"/>
    <x v="4"/>
    <x v="1"/>
    <s v="2024-01-31"/>
    <n v="500"/>
    <n v="1243"/>
    <n v="27"/>
    <n v="1"/>
    <n v="11.77"/>
    <n v="49.2"/>
    <n v="37.430000000000007"/>
    <n v="37.430000000000007"/>
    <n v="3.1801189464740873"/>
    <n v="2.17"/>
    <n v="0.44"/>
    <n v="11.77"/>
    <n v="3.7037037037037035E-2"/>
    <s v="SCALE"/>
  </r>
  <r>
    <s v="j.poormon@gmail.com"/>
    <s v="jason"/>
    <s v="poormon"/>
    <s v="San Tan Valle"/>
    <s v="AZ"/>
    <n v="4500"/>
    <s v="the geo group"/>
    <x v="15"/>
    <x v="1"/>
    <s v="2024-01-31"/>
    <n v="1000"/>
    <n v="1780"/>
    <n v="27"/>
    <n v="3"/>
    <n v="13.6"/>
    <n v="130.94"/>
    <n v="117.34"/>
    <n v="117.34"/>
    <n v="8.6279411764705891"/>
    <n v="1.52"/>
    <n v="0.5"/>
    <n v="4.53"/>
    <n v="0.1111111111111111"/>
    <s v="SCALE"/>
  </r>
  <r>
    <s v="jonathan_mercado2001@yahoo.com"/>
    <s v="jonathan"/>
    <s v="mercado"/>
    <s v="Turlock"/>
    <s v="CA"/>
    <n v="3800"/>
    <s v="walmart"/>
    <x v="2"/>
    <x v="1"/>
    <s v="2024-01-14"/>
    <n v="200"/>
    <n v="837"/>
    <n v="21"/>
    <n v="0"/>
    <n v="13.99"/>
    <n v="0"/>
    <n v="-13.99"/>
    <n v="-13.99"/>
    <n v="-1"/>
    <n v="2.5099999999999998"/>
    <n v="0.67"/>
    <n v="0"/>
    <n v="0"/>
    <s v="PAUSE"/>
  </r>
  <r>
    <s v="cchs1707@aol.com"/>
    <s v="kristina"/>
    <s v="mcdonald"/>
    <s v="Dallas"/>
    <s v="TX"/>
    <n v="1700"/>
    <s v="student"/>
    <x v="0"/>
    <x v="1"/>
    <s v="2024-01-16"/>
    <n v="200"/>
    <n v="1569"/>
    <n v="38"/>
    <n v="1"/>
    <n v="23.51"/>
    <n v="64.06"/>
    <n v="40.549999999999997"/>
    <n v="40.549999999999997"/>
    <n v="1.7247979583156101"/>
    <n v="2.42"/>
    <n v="0.62"/>
    <n v="23.51"/>
    <n v="2.6315789473684209E-2"/>
    <s v="SCALE"/>
  </r>
  <r>
    <s v="sin6ister6min6ister@yahoo.com"/>
    <s v="sean"/>
    <s v="pevey"/>
    <s v="Tulsa"/>
    <s v="OK"/>
    <n v="2250"/>
    <s v="carpet supply co."/>
    <x v="9"/>
    <x v="1"/>
    <s v="2024-01-24"/>
    <n v="300"/>
    <n v="1326"/>
    <n v="31"/>
    <n v="3"/>
    <n v="13.53"/>
    <n v="131.03"/>
    <n v="117.5"/>
    <n v="117.5"/>
    <n v="8.6844050258684415"/>
    <n v="2.34"/>
    <n v="0.44"/>
    <n v="4.51"/>
    <n v="9.6774193548387094E-2"/>
    <s v="SCALE"/>
  </r>
  <r>
    <s v="jrice10@hotmail.com"/>
    <s v="jessica"/>
    <s v="rice"/>
    <s v="Bourbon"/>
    <s v="MO"/>
    <n v="4322"/>
    <s v="self employed"/>
    <x v="16"/>
    <x v="1"/>
    <s v="2024-01-04"/>
    <n v="200"/>
    <n v="1880"/>
    <n v="55"/>
    <n v="6"/>
    <n v="27.51"/>
    <n v="380.84"/>
    <n v="353.33"/>
    <n v="353.33"/>
    <n v="12.843693202471828"/>
    <n v="2.93"/>
    <n v="0.5"/>
    <n v="4.58"/>
    <n v="0.10909090909090909"/>
    <s v="SCALE"/>
  </r>
  <r>
    <s v="shawnp72@yahoo.com"/>
    <s v="shawn"/>
    <s v="pendleton"/>
    <s v="Mesquite"/>
    <s v="TX"/>
    <n v="1525"/>
    <s v="key whitman"/>
    <x v="7"/>
    <x v="1"/>
    <s v="2024-01-03"/>
    <n v="800"/>
    <n v="2255"/>
    <n v="37"/>
    <n v="2"/>
    <n v="27.64"/>
    <n v="90.05"/>
    <n v="62.41"/>
    <n v="62.41"/>
    <n v="2.257959479015919"/>
    <n v="1.64"/>
    <n v="0.75"/>
    <n v="13.82"/>
    <n v="5.4054054054054057E-2"/>
    <s v="SCALE"/>
  </r>
  <r>
    <s v="rmaryrgarza@yahoo.com"/>
    <s v="rose"/>
    <s v="hernandez"/>
    <s v="Cypress"/>
    <s v="TX"/>
    <n v="2000"/>
    <s v="better bags inc"/>
    <x v="0"/>
    <x v="1"/>
    <s v="2024-01-19"/>
    <n v="100"/>
    <n v="1893"/>
    <n v="48"/>
    <n v="5"/>
    <n v="34.81"/>
    <n v="238.22"/>
    <n v="203.41"/>
    <n v="203.41"/>
    <n v="5.8434357943119792"/>
    <n v="2.54"/>
    <n v="0.73"/>
    <n v="6.96"/>
    <n v="0.10416666666666667"/>
    <s v="SCALE"/>
  </r>
  <r>
    <s v="may.neg09@gmail.com"/>
    <s v="mayra"/>
    <s v="iniguez"/>
    <s v="Jersey City"/>
    <s v="NJ"/>
    <n v="1250"/>
    <s v="modern fac"/>
    <x v="16"/>
    <x v="1"/>
    <s v="2024-01-25"/>
    <n v="500"/>
    <n v="1617"/>
    <n v="42"/>
    <n v="4"/>
    <n v="35.51"/>
    <n v="297.63"/>
    <n v="262.12"/>
    <n v="262.12"/>
    <n v="7.3815826527738668"/>
    <n v="2.6"/>
    <n v="0.85"/>
    <n v="8.8800000000000008"/>
    <n v="9.5238095238095233E-2"/>
    <s v="SCALE"/>
  </r>
  <r>
    <s v="dlharris189@yahoo.com"/>
    <s v="deshaun"/>
    <s v="harris"/>
    <s v="Austin"/>
    <s v="TX"/>
    <n v="2000"/>
    <s v="department of state health ser"/>
    <x v="3"/>
    <x v="1"/>
    <s v="2024-01-01"/>
    <n v="300"/>
    <n v="1272"/>
    <n v="25"/>
    <n v="0"/>
    <n v="20.54"/>
    <n v="0"/>
    <n v="-20.54"/>
    <n v="-20.54"/>
    <n v="-1"/>
    <n v="1.97"/>
    <n v="0.82"/>
    <n v="0"/>
    <n v="0"/>
    <s v="PAUSE"/>
  </r>
  <r>
    <s v="kini355@aol.com"/>
    <s v="kyrene"/>
    <s v="henderson"/>
    <s v="Kansas City"/>
    <s v="MO"/>
    <n v="2037"/>
    <s v="operationbreakthrough"/>
    <x v="7"/>
    <x v="1"/>
    <s v="2024-01-28"/>
    <n v="700"/>
    <n v="1385"/>
    <n v="37"/>
    <n v="0"/>
    <n v="22.45"/>
    <n v="0"/>
    <n v="-22.45"/>
    <n v="-22.45"/>
    <n v="-1"/>
    <n v="2.67"/>
    <n v="0.61"/>
    <n v="0"/>
    <n v="0"/>
    <s v="PAUSE"/>
  </r>
  <r>
    <s v="jrsnanashaw@yahoo.com"/>
    <s v="kerry"/>
    <s v="shaw"/>
    <s v="Roseburg"/>
    <s v="OR"/>
    <n v="1525"/>
    <s v="benefits"/>
    <x v="19"/>
    <x v="1"/>
    <s v="2024-01-20"/>
    <n v="500"/>
    <n v="1936"/>
    <n v="36"/>
    <n v="0"/>
    <n v="30.37"/>
    <n v="0"/>
    <n v="-30.37"/>
    <n v="-30.37"/>
    <n v="-1"/>
    <n v="1.86"/>
    <n v="0.84"/>
    <n v="0"/>
    <n v="0"/>
    <s v="PAUSE"/>
  </r>
  <r>
    <s v="terran1128@gmail.com"/>
    <s v="darnisha"/>
    <s v="hodge"/>
    <s v="Raleigh"/>
    <s v="NC"/>
    <n v="1961"/>
    <s v="childcare network"/>
    <x v="19"/>
    <x v="1"/>
    <s v="2024-01-26"/>
    <n v="200"/>
    <n v="555"/>
    <n v="16"/>
    <n v="0"/>
    <n v="10.62"/>
    <n v="0"/>
    <n v="-10.62"/>
    <n v="-10.62"/>
    <n v="-1"/>
    <n v="2.88"/>
    <n v="0.66"/>
    <n v="0"/>
    <n v="0"/>
    <s v="PAUSE"/>
  </r>
  <r>
    <s v="andre.grieder@gmail.com"/>
    <s v="andre"/>
    <s v="grieder"/>
    <s v="El Segundo"/>
    <s v="CA"/>
    <n v="1000"/>
    <s v="beachbody llc"/>
    <x v="18"/>
    <x v="1"/>
    <s v="2024-01-23"/>
    <n v="400"/>
    <n v="1640"/>
    <n v="57"/>
    <n v="5"/>
    <n v="23.68"/>
    <n v="213.91"/>
    <n v="190.23"/>
    <n v="190.23"/>
    <n v="8.033361486486486"/>
    <n v="3.48"/>
    <n v="0.42"/>
    <n v="4.74"/>
    <n v="8.771929824561403E-2"/>
    <s v="SCALE"/>
  </r>
  <r>
    <s v="babygirlmushroom@aol.com"/>
    <s v="nanette"/>
    <s v="brown"/>
    <s v="Altoona"/>
    <s v="PA"/>
    <n v="4000"/>
    <s v="ssi"/>
    <x v="14"/>
    <x v="1"/>
    <s v="2024-01-30"/>
    <n v="600"/>
    <n v="690"/>
    <n v="18"/>
    <n v="0"/>
    <n v="14.73"/>
    <n v="0"/>
    <n v="-14.73"/>
    <n v="-14.73"/>
    <n v="-1"/>
    <n v="2.61"/>
    <n v="0.82"/>
    <n v="0"/>
    <n v="0"/>
    <s v="PAUSE"/>
  </r>
  <r>
    <s v="jodster7591@yahoo.com"/>
    <s v="jolene"/>
    <s v="patch"/>
    <s v="Cheyenne"/>
    <s v="WY"/>
    <n v="5599"/>
    <s v="synergy"/>
    <x v="10"/>
    <x v="1"/>
    <s v="2024-01-04"/>
    <n v="500"/>
    <n v="2070"/>
    <n v="68"/>
    <n v="0"/>
    <n v="46.42"/>
    <n v="0"/>
    <n v="-46.42"/>
    <n v="-46.42"/>
    <n v="-1"/>
    <n v="3.29"/>
    <n v="0.68"/>
    <n v="0"/>
    <n v="0"/>
    <s v="PAUSE"/>
  </r>
  <r>
    <s v="shedrickmayberry@aol.com"/>
    <s v="shedrick"/>
    <s v="mayberry"/>
    <s v="Fresno"/>
    <s v="CA"/>
    <n v="3800"/>
    <s v="drink this"/>
    <x v="16"/>
    <x v="1"/>
    <s v="2024-01-16"/>
    <n v="300"/>
    <n v="688"/>
    <n v="18"/>
    <n v="0"/>
    <n v="8.17"/>
    <n v="0"/>
    <n v="-8.17"/>
    <n v="-8.17"/>
    <n v="-1"/>
    <n v="2.62"/>
    <n v="0.45"/>
    <n v="0"/>
    <n v="0"/>
    <s v="PAUSE"/>
  </r>
  <r>
    <s v="rdykes317@gmail.com"/>
    <s v="robert"/>
    <s v="dykes"/>
    <s v="Washington"/>
    <s v="DC"/>
    <n v="5000"/>
    <s v="trans time express"/>
    <x v="2"/>
    <x v="1"/>
    <s v="2024-01-27"/>
    <n v="1000"/>
    <n v="626"/>
    <n v="21"/>
    <n v="1"/>
    <n v="11.98"/>
    <n v="49.67"/>
    <n v="37.69"/>
    <n v="37.69"/>
    <n v="3.1460767946577626"/>
    <n v="3.35"/>
    <n v="0.56999999999999995"/>
    <n v="11.98"/>
    <n v="4.7619047619047616E-2"/>
    <s v="SCALE"/>
  </r>
  <r>
    <s v="bryantp24@yahoo.com"/>
    <s v="pamela"/>
    <s v="bryant"/>
    <s v="Stratford"/>
    <s v="CT"/>
    <n v="1750"/>
    <s v="optimum"/>
    <x v="2"/>
    <x v="1"/>
    <s v="2024-01-27"/>
    <n v="200"/>
    <n v="1638"/>
    <n v="59"/>
    <n v="1"/>
    <n v="35.04"/>
    <n v="52.47"/>
    <n v="17.43"/>
    <n v="17.43"/>
    <n v="0.49743150684931509"/>
    <n v="3.6"/>
    <n v="0.59"/>
    <n v="35.04"/>
    <n v="1.6949152542372881E-2"/>
    <s v="SCALE"/>
  </r>
  <r>
    <s v="trinetterawlins2005@yahoo.com"/>
    <s v="andrew"/>
    <s v="rawlins"/>
    <s v="Antioch"/>
    <s v="CA"/>
    <n v="1618"/>
    <s v="ac transit"/>
    <x v="10"/>
    <x v="1"/>
    <s v="2024-01-12"/>
    <n v="500"/>
    <n v="1134"/>
    <n v="39"/>
    <n v="0"/>
    <n v="32.11"/>
    <n v="0"/>
    <n v="-32.11"/>
    <n v="-32.11"/>
    <n v="-1"/>
    <n v="3.44"/>
    <n v="0.82"/>
    <n v="0"/>
    <n v="0"/>
    <s v="PAUSE"/>
  </r>
  <r>
    <s v="misha_ramon@yahoo.com"/>
    <s v="mellecia"/>
    <s v="ramon"/>
    <s v="Houston"/>
    <s v="TX"/>
    <n v="2000"/>
    <s v="startex title company"/>
    <x v="3"/>
    <x v="1"/>
    <s v="2024-01-04"/>
    <n v="300"/>
    <n v="2447"/>
    <n v="53"/>
    <n v="0"/>
    <n v="34.99"/>
    <n v="0"/>
    <n v="-34.99"/>
    <n v="-34.99"/>
    <n v="-1"/>
    <n v="2.17"/>
    <n v="0.66"/>
    <n v="0"/>
    <n v="0"/>
    <s v="PAUSE"/>
  </r>
  <r>
    <s v="bishopblk@gmail.com"/>
    <s v="alex"/>
    <s v="woods"/>
    <s v="Stockton"/>
    <s v="CA"/>
    <n v="2250"/>
    <s v="henry schein inc."/>
    <x v="15"/>
    <x v="1"/>
    <s v="2024-01-28"/>
    <n v="200"/>
    <n v="2052"/>
    <n v="68"/>
    <n v="0"/>
    <n v="34.9"/>
    <n v="0"/>
    <n v="-34.9"/>
    <n v="-34.9"/>
    <n v="-1"/>
    <n v="3.31"/>
    <n v="0.51"/>
    <n v="0"/>
    <n v="0"/>
    <s v="PAUSE"/>
  </r>
  <r>
    <s v="swtnlushez2@gmail.com"/>
    <s v="ana"/>
    <s v="zepeda"/>
    <s v="Las Vegas"/>
    <s v="NV"/>
    <n v="3250"/>
    <s v="cccn"/>
    <x v="8"/>
    <x v="1"/>
    <s v="2024-01-02"/>
    <n v="300"/>
    <n v="1537"/>
    <n v="57"/>
    <n v="0"/>
    <n v="46.86"/>
    <n v="0"/>
    <n v="-46.86"/>
    <n v="-46.86"/>
    <n v="-1"/>
    <n v="3.71"/>
    <n v="0.82"/>
    <n v="0"/>
    <n v="0"/>
    <s v="PAUSE"/>
  </r>
  <r>
    <s v="angie.ingram122@yahoo.com"/>
    <s v="angela"/>
    <s v="ingram"/>
    <s v="Portland"/>
    <s v="IN"/>
    <n v="2250"/>
    <s v="casad"/>
    <x v="10"/>
    <x v="1"/>
    <s v="2024-01-09"/>
    <n v="1000"/>
    <n v="615"/>
    <n v="21"/>
    <n v="0"/>
    <n v="9.61"/>
    <n v="0"/>
    <n v="-9.61"/>
    <n v="-9.61"/>
    <n v="-1"/>
    <n v="3.41"/>
    <n v="0.46"/>
    <n v="0"/>
    <n v="0"/>
    <s v="PAUSE"/>
  </r>
  <r>
    <s v="jam_e_z21@yahoo.com"/>
    <s v="jamez"/>
    <s v="stidom"/>
    <s v="Pflugerville"/>
    <s v="TX"/>
    <n v="1750"/>
    <s v="coca cola enterprises"/>
    <x v="13"/>
    <x v="1"/>
    <s v="2024-01-15"/>
    <n v="500"/>
    <n v="1195"/>
    <n v="46"/>
    <n v="1"/>
    <n v="26.06"/>
    <n v="51.4"/>
    <n v="25.34"/>
    <n v="25.34"/>
    <n v="0.97237145049884888"/>
    <n v="3.85"/>
    <n v="0.56999999999999995"/>
    <n v="26.06"/>
    <n v="2.1739130434782608E-2"/>
    <s v="SCALE"/>
  </r>
  <r>
    <s v="adfrench89@yahoo.com"/>
    <s v="anthony"/>
    <s v="french"/>
    <s v="North Tazewel"/>
    <s v="VA"/>
    <n v="5000"/>
    <s v="grundy national"/>
    <x v="17"/>
    <x v="1"/>
    <s v="2024-01-26"/>
    <n v="800"/>
    <n v="1335"/>
    <n v="33"/>
    <n v="0"/>
    <n v="24.21"/>
    <n v="0"/>
    <n v="-24.21"/>
    <n v="-24.21"/>
    <n v="-1"/>
    <n v="2.4700000000000002"/>
    <n v="0.73"/>
    <n v="0"/>
    <n v="0"/>
    <s v="PAUSE"/>
  </r>
  <r>
    <s v="kathygray90@yahoo.com"/>
    <s v="kathy"/>
    <s v="gray"/>
    <s v="Raleigh"/>
    <s v="NC"/>
    <n v="2250"/>
    <s v="troutman flower"/>
    <x v="15"/>
    <x v="1"/>
    <s v="2024-01-28"/>
    <n v="200"/>
    <n v="2128"/>
    <n v="92"/>
    <n v="0"/>
    <n v="51.32"/>
    <n v="0"/>
    <n v="-51.32"/>
    <n v="-51.32"/>
    <n v="-1"/>
    <n v="4.32"/>
    <n v="0.56000000000000005"/>
    <n v="0"/>
    <n v="0"/>
    <s v="PAUSE"/>
  </r>
  <r>
    <s v="escapeourfate85@aol.com"/>
    <s v="william"/>
    <s v="luke"/>
    <s v="Ashville"/>
    <s v="PA"/>
    <n v="3250"/>
    <s v="marzonis"/>
    <x v="2"/>
    <x v="1"/>
    <s v="2024-01-04"/>
    <n v="300"/>
    <n v="2009"/>
    <n v="63"/>
    <n v="1"/>
    <n v="29.19"/>
    <n v="44.48"/>
    <n v="15.289999999999996"/>
    <n v="15.289999999999996"/>
    <n v="0.52380952380952361"/>
    <n v="3.14"/>
    <n v="0.46"/>
    <n v="29.19"/>
    <n v="1.5873015873015872E-2"/>
    <s v="SCALE"/>
  </r>
  <r>
    <s v="dchicasex@hotmail.com"/>
    <s v="doris"/>
    <s v="velasquez"/>
    <s v="Miami"/>
    <s v="FL"/>
    <n v="3000"/>
    <s v="carribean cleaning"/>
    <x v="1"/>
    <x v="1"/>
    <s v="2024-01-24"/>
    <n v="100"/>
    <n v="1474"/>
    <n v="66"/>
    <n v="1"/>
    <n v="44.43"/>
    <n v="36.619999999999997"/>
    <n v="-7.8100000000000023"/>
    <n v="-7.8100000000000023"/>
    <n v="-0.17578212919198744"/>
    <n v="4.4800000000000004"/>
    <n v="0.67"/>
    <n v="44.43"/>
    <n v="1.5151515151515152E-2"/>
    <s v="SCALE"/>
  </r>
  <r>
    <s v="jenc3_1993@yahoo.com"/>
    <s v="jennifer"/>
    <s v="cain"/>
    <s v="Topeka"/>
    <s v="KS"/>
    <n v="3000"/>
    <s v="benefits"/>
    <x v="1"/>
    <x v="1"/>
    <s v="2024-01-25"/>
    <n v="200"/>
    <n v="1386"/>
    <n v="61"/>
    <n v="0"/>
    <n v="27.44"/>
    <n v="0"/>
    <n v="-27.44"/>
    <n v="-27.44"/>
    <n v="-1"/>
    <n v="4.4000000000000004"/>
    <n v="0.45"/>
    <n v="0"/>
    <n v="0"/>
    <s v="PAUSE"/>
  </r>
  <r>
    <s v="mkkobernick@gmail.com"/>
    <s v="michael"/>
    <s v="kobernick"/>
    <s v="Casper"/>
    <s v="WY"/>
    <n v="5000"/>
    <s v="self employment"/>
    <x v="12"/>
    <x v="1"/>
    <s v="2024-01-19"/>
    <n v="300"/>
    <n v="2338"/>
    <n v="99"/>
    <n v="10"/>
    <n v="61.24"/>
    <n v="717.57"/>
    <n v="656.33"/>
    <n v="656.33"/>
    <n v="10.717341606792946"/>
    <n v="4.2300000000000004"/>
    <n v="0.62"/>
    <n v="6.12"/>
    <n v="0.10101010101010101"/>
    <s v="SCALE"/>
  </r>
  <r>
    <s v="rockmoresupermom@yahoo.com"/>
    <s v="sophia"/>
    <s v="rockmore"/>
    <s v="San Leandro"/>
    <s v="CA"/>
    <n v="1500"/>
    <s v="coldwell banker real estate"/>
    <x v="18"/>
    <x v="1"/>
    <s v="2024-01-26"/>
    <n v="800"/>
    <n v="951"/>
    <n v="39"/>
    <n v="1"/>
    <n v="24.94"/>
    <n v="50.88"/>
    <n v="25.94"/>
    <n v="25.94"/>
    <n v="1.0400962309542903"/>
    <n v="4.0999999999999996"/>
    <n v="0.64"/>
    <n v="24.94"/>
    <n v="2.564102564102564E-2"/>
    <s v="SCALE"/>
  </r>
  <r>
    <s v="lashauntsmith@gmail.com"/>
    <s v="lashaunt"/>
    <s v="smith"/>
    <s v="Chesapeake"/>
    <s v="VA"/>
    <n v="5867"/>
    <s v="norfolk southern railway"/>
    <x v="13"/>
    <x v="1"/>
    <s v="2024-01-06"/>
    <n v="800"/>
    <n v="1135"/>
    <n v="48"/>
    <n v="5"/>
    <n v="24.06"/>
    <n v="210.91"/>
    <n v="186.85"/>
    <n v="186.85"/>
    <n v="7.7660016625103907"/>
    <n v="4.2300000000000004"/>
    <n v="0.5"/>
    <n v="4.8099999999999996"/>
    <n v="0.10416666666666667"/>
    <s v="SCALE"/>
  </r>
  <r>
    <s v="holtons2007@live.ca"/>
    <s v="cheryl"/>
    <s v="holton"/>
    <s v="Reno"/>
    <s v="NV"/>
    <n v="1820"/>
    <s v="wells fargo"/>
    <x v="19"/>
    <x v="1"/>
    <s v="2024-01-09"/>
    <n v="700"/>
    <n v="906"/>
    <n v="15"/>
    <n v="0"/>
    <n v="10.23"/>
    <n v="0"/>
    <n v="-10.23"/>
    <n v="-10.23"/>
    <n v="-1"/>
    <n v="1.66"/>
    <n v="0.68"/>
    <n v="0"/>
    <n v="0"/>
    <s v="PAUSE"/>
  </r>
  <r>
    <s v="stacielynnkelly@yahoo.com"/>
    <s v="adam"/>
    <s v="kelly"/>
    <s v="Ellwood City"/>
    <s v="PA"/>
    <n v="2000"/>
    <s v="romar textie and lark ent"/>
    <x v="17"/>
    <x v="1"/>
    <s v="2024-01-19"/>
    <n v="1000"/>
    <n v="1014"/>
    <n v="28"/>
    <n v="2"/>
    <n v="18"/>
    <n v="90.59"/>
    <n v="72.59"/>
    <n v="72.59"/>
    <n v="4.0327777777777776"/>
    <n v="2.76"/>
    <n v="0.64"/>
    <n v="9"/>
    <n v="7.1428571428571425E-2"/>
    <s v="SCALE"/>
  </r>
  <r>
    <s v="sarahbash72@yahoo.com"/>
    <s v="sarah"/>
    <s v="olsen"/>
    <s v="Phoenix"/>
    <s v="AZ"/>
    <n v="5000"/>
    <s v="clear scan imaging centers"/>
    <x v="2"/>
    <x v="1"/>
    <s v="2024-01-24"/>
    <n v="500"/>
    <n v="1572"/>
    <n v="29"/>
    <n v="1"/>
    <n v="13.31"/>
    <n v="69.84"/>
    <n v="56.53"/>
    <n v="56.53"/>
    <n v="4.2471825694966192"/>
    <n v="1.84"/>
    <n v="0.46"/>
    <n v="13.31"/>
    <n v="3.4482758620689655E-2"/>
    <s v="SCALE"/>
  </r>
  <r>
    <s v="timberrier61@yahoo.com"/>
    <s v="timothy"/>
    <s v="berrier"/>
    <s v="Portage"/>
    <s v="IN"/>
    <n v="2500"/>
    <s v="gary trucking"/>
    <x v="8"/>
    <x v="1"/>
    <s v="2024-01-07"/>
    <n v="500"/>
    <n v="1653"/>
    <n v="25"/>
    <n v="0"/>
    <n v="19.170000000000002"/>
    <n v="0"/>
    <n v="-19.170000000000002"/>
    <n v="-19.170000000000002"/>
    <n v="-1"/>
    <n v="1.51"/>
    <n v="0.77"/>
    <n v="0"/>
    <n v="0"/>
    <s v="PAUSE"/>
  </r>
  <r>
    <s v="suziecox11@cox.net"/>
    <s v="suzanne"/>
    <s v="cox"/>
    <s v="Mission Viejo"/>
    <s v="CA"/>
    <n v="1975"/>
    <s v="disability"/>
    <x v="7"/>
    <x v="1"/>
    <s v="2024-01-27"/>
    <n v="500"/>
    <n v="1440"/>
    <n v="39"/>
    <n v="0"/>
    <n v="25"/>
    <n v="0"/>
    <n v="-25"/>
    <n v="-25"/>
    <n v="-1"/>
    <n v="2.71"/>
    <n v="0.64"/>
    <n v="0"/>
    <n v="0"/>
    <s v="PAUSE"/>
  </r>
  <r>
    <s v="lushlionengram@yahoo.com"/>
    <s v="lushlion"/>
    <s v="engram"/>
    <s v="Cincinnati"/>
    <s v="OH"/>
    <n v="2500"/>
    <s v="general electric credit union"/>
    <x v="10"/>
    <x v="1"/>
    <s v="2024-01-05"/>
    <n v="400"/>
    <n v="808"/>
    <n v="17"/>
    <n v="0"/>
    <n v="12.95"/>
    <n v="0"/>
    <n v="-12.95"/>
    <n v="-12.95"/>
    <n v="-1"/>
    <n v="2.1"/>
    <n v="0.76"/>
    <n v="0"/>
    <n v="0"/>
    <s v="PAUSE"/>
  </r>
  <r>
    <s v="summer.swell@yahoo.com"/>
    <s v="lance"/>
    <s v="warner"/>
    <s v="Fullerton"/>
    <s v="CA"/>
    <n v="2708"/>
    <s v="aramark"/>
    <x v="13"/>
    <x v="1"/>
    <s v="2024-01-09"/>
    <n v="100"/>
    <n v="1424"/>
    <n v="21"/>
    <n v="2"/>
    <n v="12.98"/>
    <n v="140.03"/>
    <n v="127.05"/>
    <n v="127.05"/>
    <n v="9.7881355932203391"/>
    <n v="1.47"/>
    <n v="0.62"/>
    <n v="6.49"/>
    <n v="9.5238095238095233E-2"/>
    <s v="SCALE"/>
  </r>
  <r>
    <s v="d_da_one@yahoo.com"/>
    <s v="darryl"/>
    <s v="austin"/>
    <s v="Essex"/>
    <s v="MD"/>
    <n v="1500"/>
    <s v="bgr"/>
    <x v="2"/>
    <x v="1"/>
    <s v="2024-01-25"/>
    <n v="200"/>
    <n v="771"/>
    <n v="13"/>
    <n v="0"/>
    <n v="8.73"/>
    <n v="0"/>
    <n v="-8.73"/>
    <n v="-8.73"/>
    <n v="-1"/>
    <n v="1.69"/>
    <n v="0.67"/>
    <n v="0"/>
    <n v="0"/>
    <s v="PAUSE"/>
  </r>
  <r>
    <s v="ms_tamarad@yahoo.com"/>
    <s v="tamara"/>
    <s v="barber"/>
    <s v="Oxnard"/>
    <s v="CA"/>
    <n v="1350"/>
    <s v="ouhsd"/>
    <x v="17"/>
    <x v="1"/>
    <s v="2024-01-06"/>
    <n v="700"/>
    <n v="572"/>
    <n v="9"/>
    <n v="1"/>
    <n v="7.6"/>
    <n v="53.6"/>
    <n v="46"/>
    <n v="46"/>
    <n v="6.052631578947369"/>
    <n v="1.57"/>
    <n v="0.84"/>
    <n v="7.6"/>
    <n v="0.1111111111111111"/>
    <s v="SCALE"/>
  </r>
  <r>
    <s v="ernest_tipton@yahoo.com"/>
    <s v="ernest"/>
    <s v="tipton"/>
    <s v="Lake City"/>
    <s v="FL"/>
    <n v="4500"/>
    <s v="state of florida"/>
    <x v="16"/>
    <x v="1"/>
    <s v="2024-01-23"/>
    <n v="200"/>
    <n v="729"/>
    <n v="13"/>
    <n v="0"/>
    <n v="5.37"/>
    <n v="0"/>
    <n v="-5.37"/>
    <n v="-5.37"/>
    <n v="-1"/>
    <n v="1.78"/>
    <n v="0.41"/>
    <n v="0"/>
    <n v="0"/>
    <s v="PAUSE"/>
  </r>
  <r>
    <s v="jason.cassel@gmail.com"/>
    <s v="jason"/>
    <s v="cassel"/>
    <s v="Sellersville"/>
    <s v="PA"/>
    <n v="1126"/>
    <s v="unemployed"/>
    <x v="1"/>
    <x v="1"/>
    <s v="2024-01-03"/>
    <n v="600"/>
    <n v="1929"/>
    <n v="65"/>
    <n v="7"/>
    <n v="54.27"/>
    <n v="498.93"/>
    <n v="444.66"/>
    <n v="444.66"/>
    <n v="8.1934770591487016"/>
    <n v="3.37"/>
    <n v="0.83"/>
    <n v="7.75"/>
    <n v="0.1076923076923077"/>
    <s v="SCALE"/>
  </r>
  <r>
    <s v="yellowroses652003@yahoo.com"/>
    <s v="evida"/>
    <s v="ballard"/>
    <s v="Washington"/>
    <s v="IL"/>
    <n v="2522"/>
    <s v="benefits"/>
    <x v="13"/>
    <x v="1"/>
    <s v="2024-01-08"/>
    <n v="800"/>
    <n v="1913"/>
    <n v="42"/>
    <n v="0"/>
    <n v="18.170000000000002"/>
    <n v="0"/>
    <n v="-18.170000000000002"/>
    <n v="-18.170000000000002"/>
    <n v="-1"/>
    <n v="2.2000000000000002"/>
    <n v="0.43"/>
    <n v="0"/>
    <n v="0"/>
    <s v="PAUSE"/>
  </r>
  <r>
    <s v="ponredcelia@yahoo.com"/>
    <s v="celia"/>
    <s v="brown"/>
    <s v="Gulfport"/>
    <s v="MS"/>
    <n v="2036"/>
    <s v="memorial hospital"/>
    <x v="4"/>
    <x v="1"/>
    <s v="2024-01-30"/>
    <n v="300"/>
    <n v="1159"/>
    <n v="35"/>
    <n v="4"/>
    <n v="15.12"/>
    <n v="236.62"/>
    <n v="221.5"/>
    <n v="221.5"/>
    <n v="14.6494708994709"/>
    <n v="3.02"/>
    <n v="0.43"/>
    <n v="3.78"/>
    <n v="0.11428571428571428"/>
    <s v="SCALE"/>
  </r>
  <r>
    <s v="davis.ebonee@yahoo.com"/>
    <s v="ebonee"/>
    <s v="davis"/>
    <s v="Columbia"/>
    <s v="SC"/>
    <n v="4080"/>
    <s v="palmettohealthhospital"/>
    <x v="12"/>
    <x v="1"/>
    <s v="2024-01-29"/>
    <n v="400"/>
    <n v="2408"/>
    <n v="37"/>
    <n v="3"/>
    <n v="16.079999999999998"/>
    <n v="170.35"/>
    <n v="154.26999999999998"/>
    <n v="154.26999999999998"/>
    <n v="9.5939054726368163"/>
    <n v="1.54"/>
    <n v="0.43"/>
    <n v="5.36"/>
    <n v="8.1081081081081086E-2"/>
    <s v="SCALE"/>
  </r>
  <r>
    <s v="dcacuraandhonda@yahoo.com"/>
    <s v="david"/>
    <s v="clarke"/>
    <s v="Stockbridge"/>
    <s v="GA"/>
    <n v="2502"/>
    <s v="benefits"/>
    <x v="9"/>
    <x v="1"/>
    <s v="2024-01-02"/>
    <n v="1000"/>
    <n v="1637"/>
    <n v="71"/>
    <n v="2"/>
    <n v="32.65"/>
    <n v="95.71"/>
    <n v="63.059999999999995"/>
    <n v="63.059999999999995"/>
    <n v="1.9313935681470138"/>
    <n v="4.34"/>
    <n v="0.46"/>
    <n v="16.32"/>
    <n v="2.8169014084507043E-2"/>
    <s v="SCALE"/>
  </r>
  <r>
    <s v="gmabear24@gmail.com"/>
    <s v="ila"/>
    <s v="bridgman"/>
    <s v="Kansas City"/>
    <s v="MO"/>
    <n v="2500"/>
    <s v="retired"/>
    <x v="11"/>
    <x v="1"/>
    <s v="2024-01-04"/>
    <n v="800"/>
    <n v="730"/>
    <n v="31"/>
    <n v="2"/>
    <n v="12.89"/>
    <n v="98.67"/>
    <n v="85.78"/>
    <n v="85.78"/>
    <n v="6.6547711404189291"/>
    <n v="4.25"/>
    <n v="0.42"/>
    <n v="6.44"/>
    <n v="6.4516129032258063E-2"/>
    <s v="SCALE"/>
  </r>
  <r>
    <s v="vhsguardmom@hotmail.com"/>
    <s v="carolyn"/>
    <s v="horvath"/>
    <s v="Vermilion"/>
    <s v="OH"/>
    <n v="1600"/>
    <s v="erie county health department"/>
    <x v="19"/>
    <x v="1"/>
    <s v="2024-01-07"/>
    <n v="1000"/>
    <n v="1057"/>
    <n v="19"/>
    <n v="0"/>
    <n v="10.88"/>
    <n v="0"/>
    <n v="-10.88"/>
    <n v="-10.88"/>
    <n v="-1"/>
    <n v="1.8"/>
    <n v="0.56999999999999995"/>
    <n v="0"/>
    <n v="0"/>
    <s v="PAUSE"/>
  </r>
  <r>
    <s v="tezeno.deanna@yahoo.com"/>
    <s v="deanna"/>
    <s v="colla"/>
    <s v="Scott"/>
    <s v="LA"/>
    <n v="2500"/>
    <s v="walmart"/>
    <x v="17"/>
    <x v="1"/>
    <s v="2024-01-18"/>
    <n v="300"/>
    <n v="2325"/>
    <n v="41"/>
    <n v="0"/>
    <n v="20.23"/>
    <n v="0"/>
    <n v="-20.23"/>
    <n v="-20.23"/>
    <n v="-1"/>
    <n v="1.76"/>
    <n v="0.49"/>
    <n v="0"/>
    <n v="0"/>
    <s v="PAUSE"/>
  </r>
  <r>
    <s v="ject78@gmail.com"/>
    <s v="jenny"/>
    <s v="escamilla"/>
    <s v="San Antonio"/>
    <s v="TX"/>
    <n v="2250"/>
    <s v="heb"/>
    <x v="14"/>
    <x v="1"/>
    <s v="2024-01-19"/>
    <n v="300"/>
    <n v="1694"/>
    <n v="65"/>
    <n v="2"/>
    <n v="52.64"/>
    <n v="118.76"/>
    <n v="66.12"/>
    <n v="66.12"/>
    <n v="1.2560790273556233"/>
    <n v="3.84"/>
    <n v="0.81"/>
    <n v="26.32"/>
    <n v="3.0769230769230771E-2"/>
    <s v="SCALE"/>
  </r>
  <r>
    <s v="jessicashort80@yahoo.com"/>
    <s v="dwaine"/>
    <s v="currie"/>
    <s v="Brownsville"/>
    <s v="TN"/>
    <n v="2300"/>
    <s v="haywood company"/>
    <x v="10"/>
    <x v="1"/>
    <s v="2024-01-14"/>
    <n v="300"/>
    <n v="2153"/>
    <n v="39"/>
    <n v="3"/>
    <n v="16.96"/>
    <n v="170.41"/>
    <n v="153.44999999999999"/>
    <n v="153.44999999999999"/>
    <n v="9.0477594339622627"/>
    <n v="1.81"/>
    <n v="0.43"/>
    <n v="5.65"/>
    <n v="7.6923076923076927E-2"/>
    <s v="SCALE"/>
  </r>
  <r>
    <s v="serpico-1977@hotmail.com"/>
    <s v="timothy"/>
    <s v="annis"/>
    <s v="Dallas"/>
    <s v="TX"/>
    <n v="2100"/>
    <s v="dr connie casad"/>
    <x v="13"/>
    <x v="1"/>
    <s v="2024-01-24"/>
    <n v="1000"/>
    <n v="916"/>
    <n v="39"/>
    <n v="0"/>
    <n v="16.16"/>
    <n v="0"/>
    <n v="-16.16"/>
    <n v="-16.16"/>
    <n v="-1"/>
    <n v="4.26"/>
    <n v="0.41"/>
    <n v="0"/>
    <n v="0"/>
    <s v="PAUSE"/>
  </r>
  <r>
    <s v="aj2mydad@yahoo.com"/>
    <s v="alice"/>
    <s v="wedding"/>
    <s v="Milford"/>
    <s v="OH"/>
    <n v="2000"/>
    <s v="ohio strs"/>
    <x v="13"/>
    <x v="1"/>
    <s v="2024-01-29"/>
    <n v="500"/>
    <n v="1223"/>
    <n v="50"/>
    <n v="0"/>
    <n v="29.59"/>
    <n v="0"/>
    <n v="-29.59"/>
    <n v="-29.59"/>
    <n v="-1"/>
    <n v="4.09"/>
    <n v="0.59"/>
    <n v="0"/>
    <n v="0"/>
    <s v="PAUSE"/>
  </r>
  <r>
    <s v="diobenauf@gmail.com"/>
    <s v="diane"/>
    <s v="obenauf"/>
    <s v="Muskegon"/>
    <s v="MI"/>
    <n v="3500"/>
    <s v="ts"/>
    <x v="18"/>
    <x v="1"/>
    <s v="2024-01-30"/>
    <n v="100"/>
    <n v="849"/>
    <n v="18"/>
    <n v="0"/>
    <n v="8.31"/>
    <n v="0"/>
    <n v="-8.31"/>
    <n v="-8.31"/>
    <n v="-1"/>
    <n v="2.12"/>
    <n v="0.46"/>
    <n v="0"/>
    <n v="0"/>
    <s v="PAUSE"/>
  </r>
  <r>
    <s v="apm59@aol.com"/>
    <s v="maria"/>
    <s v="polo"/>
    <s v="Miami"/>
    <s v="FL"/>
    <n v="1750"/>
    <s v="miami kidney group"/>
    <x v="18"/>
    <x v="1"/>
    <s v="2024-01-27"/>
    <n v="1000"/>
    <n v="1572"/>
    <n v="68"/>
    <n v="1"/>
    <n v="32.36"/>
    <n v="45.04"/>
    <n v="12.68"/>
    <n v="12.68"/>
    <n v="0.39184177997527814"/>
    <n v="4.33"/>
    <n v="0.48"/>
    <n v="32.36"/>
    <n v="1.4705882352941176E-2"/>
    <s v="SCALE"/>
  </r>
  <r>
    <s v="krichards820@hotmail.com"/>
    <s v="kathryn"/>
    <s v="richards"/>
    <s v="Sterling"/>
    <s v="IL"/>
    <n v="1970"/>
    <s v="niemann"/>
    <x v="1"/>
    <x v="1"/>
    <s v="2024-01-28"/>
    <n v="300"/>
    <n v="1421"/>
    <n v="54"/>
    <n v="0"/>
    <n v="27.68"/>
    <n v="0"/>
    <n v="-27.68"/>
    <n v="-27.68"/>
    <n v="-1"/>
    <n v="3.8"/>
    <n v="0.51"/>
    <n v="0"/>
    <n v="0"/>
    <s v="PAUSE"/>
  </r>
  <r>
    <s v="rachaelhandy@gmail.com"/>
    <s v="rachel"/>
    <s v="handy"/>
    <s v="Emeryville"/>
    <s v="CA"/>
    <n v="1760"/>
    <s v="macys"/>
    <x v="19"/>
    <x v="1"/>
    <s v="2024-01-28"/>
    <n v="600"/>
    <n v="1088"/>
    <n v="26"/>
    <n v="0"/>
    <n v="12.25"/>
    <n v="0"/>
    <n v="-12.25"/>
    <n v="-12.25"/>
    <n v="-1"/>
    <n v="2.39"/>
    <n v="0.47"/>
    <n v="0"/>
    <n v="0"/>
    <s v="PAUSE"/>
  </r>
  <r>
    <s v="sindyvr35@yahoo.com"/>
    <s v="roberto"/>
    <s v="hernandez"/>
    <s v="Long Beach"/>
    <s v="CA"/>
    <n v="1116"/>
    <s v="roberto hernandez"/>
    <x v="18"/>
    <x v="1"/>
    <s v="2024-01-11"/>
    <n v="800"/>
    <n v="1691"/>
    <n v="44"/>
    <n v="4"/>
    <n v="37.340000000000003"/>
    <n v="215.71"/>
    <n v="178.37"/>
    <n v="178.37"/>
    <n v="4.7769148366363146"/>
    <n v="2.6"/>
    <n v="0.85"/>
    <n v="9.34"/>
    <n v="9.0909090909090912E-2"/>
    <s v="SCALE"/>
  </r>
  <r>
    <s v="slhorton_53@yahoo.com"/>
    <s v="sid"/>
    <s v="horton"/>
    <s v="Escondido"/>
    <s v="CA"/>
    <n v="2800"/>
    <s v="iprolog inc."/>
    <x v="9"/>
    <x v="1"/>
    <s v="2024-01-22"/>
    <n v="700"/>
    <n v="2412"/>
    <n v="81"/>
    <n v="0"/>
    <n v="67.03"/>
    <n v="0"/>
    <n v="-67.03"/>
    <n v="-67.03"/>
    <n v="-1"/>
    <n v="3.36"/>
    <n v="0.83"/>
    <n v="0"/>
    <n v="0"/>
    <s v="PAUSE"/>
  </r>
  <r>
    <s v="janetmayes69@yahoo.com"/>
    <s v="darren"/>
    <s v="guidry"/>
    <s v="Monee"/>
    <s v="IL"/>
    <n v="1300"/>
    <s v="big mama daycare"/>
    <x v="2"/>
    <x v="1"/>
    <s v="2024-01-29"/>
    <n v="500"/>
    <n v="1396"/>
    <n v="32"/>
    <n v="0"/>
    <n v="22.48"/>
    <n v="0"/>
    <n v="-22.48"/>
    <n v="-22.48"/>
    <n v="-1"/>
    <n v="2.29"/>
    <n v="0.7"/>
    <n v="0"/>
    <n v="0"/>
    <s v="PAUSE"/>
  </r>
  <r>
    <s v="rosezettahall@yahoo.com"/>
    <s v="rosezetta"/>
    <s v="hall"/>
    <s v="Chicago"/>
    <s v="IL"/>
    <n v="2750"/>
    <s v="hyatt"/>
    <x v="18"/>
    <x v="1"/>
    <s v="2024-01-22"/>
    <n v="500"/>
    <n v="2202"/>
    <n v="54"/>
    <n v="5"/>
    <n v="43.88"/>
    <n v="357.53"/>
    <n v="313.64999999999998"/>
    <n v="313.64999999999998"/>
    <n v="7.1479033728350032"/>
    <n v="2.4500000000000002"/>
    <n v="0.81"/>
    <n v="8.7799999999999994"/>
    <n v="9.2592592592592587E-2"/>
    <s v="SCALE"/>
  </r>
  <r>
    <s v="mindita1972@yahoo.com"/>
    <s v="mindy"/>
    <s v="kerkes"/>
    <s v="San Tan Valle"/>
    <s v="AZ"/>
    <n v="1400"/>
    <s v="a.c.s"/>
    <x v="3"/>
    <x v="1"/>
    <s v="2024-01-14"/>
    <n v="400"/>
    <n v="1733"/>
    <n v="76"/>
    <n v="9"/>
    <n v="59.4"/>
    <n v="571.67999999999995"/>
    <n v="512.28"/>
    <n v="512.28"/>
    <n v="8.6242424242424232"/>
    <n v="4.3899999999999997"/>
    <n v="0.78"/>
    <n v="6.6"/>
    <n v="0.11842105263157894"/>
    <s v="SCALE"/>
  </r>
  <r>
    <s v="tupphill@hotmail.com"/>
    <s v="laura"/>
    <s v="hill"/>
    <s v="Sandy"/>
    <s v="UT"/>
    <n v="3240"/>
    <s v="adv med"/>
    <x v="6"/>
    <x v="1"/>
    <s v="2024-01-18"/>
    <n v="500"/>
    <n v="2068"/>
    <n v="91"/>
    <n v="10"/>
    <n v="54.3"/>
    <n v="464.95"/>
    <n v="410.65"/>
    <n v="410.65"/>
    <n v="7.5626151012891345"/>
    <n v="4.4000000000000004"/>
    <n v="0.6"/>
    <n v="5.43"/>
    <n v="0.10989010989010989"/>
    <s v="SCALE"/>
  </r>
  <r>
    <s v="yomamma24@hotmail.com"/>
    <s v="pete"/>
    <s v="hoffman"/>
    <s v="Salt Lake Cit"/>
    <s v="UT"/>
    <n v="2000"/>
    <s v="r and l carriers"/>
    <x v="1"/>
    <x v="1"/>
    <s v="2024-01-26"/>
    <n v="300"/>
    <n v="1501"/>
    <n v="45"/>
    <n v="1"/>
    <n v="34.33"/>
    <n v="56.92"/>
    <n v="22.590000000000003"/>
    <n v="22.590000000000003"/>
    <n v="0.65802505097582298"/>
    <n v="3"/>
    <n v="0.76"/>
    <n v="34.33"/>
    <n v="2.2222222222222223E-2"/>
    <s v="SCALE"/>
  </r>
  <r>
    <s v="lnielesky@gmail.com"/>
    <s v="elizabeth"/>
    <s v="juarez"/>
    <s v="Rancho Cucamo"/>
    <s v="CA"/>
    <n v="1300"/>
    <s v="elmco duddy"/>
    <x v="14"/>
    <x v="1"/>
    <s v="2024-01-03"/>
    <n v="100"/>
    <n v="1208"/>
    <n v="51"/>
    <n v="2"/>
    <n v="26.52"/>
    <n v="85.29"/>
    <n v="58.77000000000001"/>
    <n v="58.77000000000001"/>
    <n v="2.2160633484162902"/>
    <n v="4.22"/>
    <n v="0.52"/>
    <n v="13.26"/>
    <n v="3.9215686274509803E-2"/>
    <s v="SCALE"/>
  </r>
  <r>
    <s v="lodidodie25@hotmail.com"/>
    <s v="lottie"/>
    <s v="kanama"/>
    <s v="Tarzana"/>
    <s v="CA"/>
    <n v="1600"/>
    <s v="sideshow collectibles"/>
    <x v="6"/>
    <x v="1"/>
    <s v="2024-01-08"/>
    <n v="400"/>
    <n v="697"/>
    <n v="20"/>
    <n v="0"/>
    <n v="16.54"/>
    <n v="0"/>
    <n v="-16.54"/>
    <n v="-16.54"/>
    <n v="-1"/>
    <n v="2.87"/>
    <n v="0.83"/>
    <n v="0"/>
    <n v="0"/>
    <s v="PAUSE"/>
  </r>
  <r>
    <s v="stephclifton65@yahoo.com"/>
    <s v="stephanie"/>
    <s v="clifton"/>
    <s v="Denver"/>
    <s v="CO"/>
    <n v="2250"/>
    <s v="republicparking"/>
    <x v="10"/>
    <x v="1"/>
    <s v="2024-01-26"/>
    <n v="800"/>
    <n v="1741"/>
    <n v="29"/>
    <n v="2"/>
    <n v="16.02"/>
    <n v="103.35"/>
    <n v="87.33"/>
    <n v="87.33"/>
    <n v="5.4513108614232211"/>
    <n v="1.67"/>
    <n v="0.55000000000000004"/>
    <n v="8.01"/>
    <n v="6.8965517241379309E-2"/>
    <s v="SCALE"/>
  </r>
  <r>
    <s v="hintona@hotmail.com"/>
    <s v="amber"/>
    <s v="hinton"/>
    <s v="Colorado Spri"/>
    <s v="CO"/>
    <n v="1525"/>
    <s v="cshp"/>
    <x v="3"/>
    <x v="1"/>
    <s v="2024-01-06"/>
    <n v="600"/>
    <n v="1031"/>
    <n v="45"/>
    <n v="3"/>
    <n v="27.66"/>
    <n v="119.85"/>
    <n v="92.19"/>
    <n v="92.19"/>
    <n v="3.3329718004338393"/>
    <n v="4.3600000000000003"/>
    <n v="0.61"/>
    <n v="9.2200000000000006"/>
    <n v="6.6666666666666666E-2"/>
    <s v="SCALE"/>
  </r>
  <r>
    <s v="dj0007jones@yahoo.com"/>
    <s v="daryl"/>
    <s v="jones"/>
    <s v="Denver"/>
    <s v="CO"/>
    <n v="1000"/>
    <s v="job store"/>
    <x v="13"/>
    <x v="1"/>
    <s v="2024-01-16"/>
    <n v="1000"/>
    <n v="1805"/>
    <n v="29"/>
    <n v="1"/>
    <n v="18.399999999999999"/>
    <n v="42.26"/>
    <n v="23.86"/>
    <n v="23.86"/>
    <n v="1.2967391304347826"/>
    <n v="1.61"/>
    <n v="0.63"/>
    <n v="18.399999999999999"/>
    <n v="3.4482758620689655E-2"/>
    <s v="SCALE"/>
  </r>
  <r>
    <s v="jschen2010@yahoo.com"/>
    <s v="julie"/>
    <s v="clark"/>
    <s v="Reedsburg"/>
    <s v="WI"/>
    <n v="2977"/>
    <s v="voyageur inn"/>
    <x v="17"/>
    <x v="1"/>
    <s v="2024-01-20"/>
    <n v="600"/>
    <n v="1904"/>
    <n v="77"/>
    <n v="7"/>
    <n v="57.16"/>
    <n v="414.22"/>
    <n v="357.06000000000006"/>
    <n v="357.06000000000006"/>
    <n v="6.2466759972008408"/>
    <n v="4.04"/>
    <n v="0.74"/>
    <n v="8.17"/>
    <n v="9.0909090909090912E-2"/>
    <s v="SCALE"/>
  </r>
  <r>
    <s v="robgrey@cox.net"/>
    <s v="robert"/>
    <s v="grey"/>
    <s v="Gilbert"/>
    <s v="AZ"/>
    <n v="2400"/>
    <s v="retired"/>
    <x v="5"/>
    <x v="1"/>
    <s v="2024-01-01"/>
    <n v="800"/>
    <n v="1509"/>
    <n v="25"/>
    <n v="1"/>
    <n v="10.82"/>
    <n v="44.29"/>
    <n v="33.47"/>
    <n v="33.47"/>
    <n v="3.0933456561922363"/>
    <n v="1.66"/>
    <n v="0.43"/>
    <n v="10.82"/>
    <n v="0.04"/>
    <s v="SCALE"/>
  </r>
  <r>
    <s v="khannabys_0808@yahoo.com"/>
    <s v="khannabys"/>
    <s v="avillan"/>
    <s v="Kissimmee"/>
    <s v="FL"/>
    <n v="4500"/>
    <s v="eyeglassworld"/>
    <x v="0"/>
    <x v="1"/>
    <s v="2024-01-15"/>
    <n v="1000"/>
    <n v="2281"/>
    <n v="54"/>
    <n v="0"/>
    <n v="33.32"/>
    <n v="0"/>
    <n v="-33.32"/>
    <n v="-33.32"/>
    <n v="-1"/>
    <n v="2.37"/>
    <n v="0.62"/>
    <n v="0"/>
    <n v="0"/>
    <s v="PAUSE"/>
  </r>
  <r>
    <s v="derricktrushilda@yahoo.com"/>
    <s v="trushilda"/>
    <s v="allen"/>
    <s v="Tampa"/>
    <s v="FL"/>
    <n v="1500"/>
    <s v="samsclub"/>
    <x v="8"/>
    <x v="1"/>
    <s v="2024-01-24"/>
    <n v="400"/>
    <n v="1102"/>
    <n v="29"/>
    <n v="1"/>
    <n v="17.600000000000001"/>
    <n v="66.98"/>
    <n v="49.38"/>
    <n v="49.38"/>
    <n v="2.8056818181818182"/>
    <n v="2.63"/>
    <n v="0.61"/>
    <n v="17.600000000000001"/>
    <n v="3.4482758620689655E-2"/>
    <s v="SCALE"/>
  </r>
  <r>
    <s v="tootieford@yahoo.com"/>
    <s v="mae"/>
    <s v="helm"/>
    <s v="East Saint Lo"/>
    <s v="IL"/>
    <n v="8823"/>
    <s v="us postal service"/>
    <x v="12"/>
    <x v="1"/>
    <s v="2024-01-03"/>
    <n v="600"/>
    <n v="1523"/>
    <n v="33"/>
    <n v="2"/>
    <n v="13.2"/>
    <n v="116.28"/>
    <n v="103.08"/>
    <n v="103.08"/>
    <n v="7.8090909090909095"/>
    <n v="2.17"/>
    <n v="0.4"/>
    <n v="6.6"/>
    <n v="6.0606060606060608E-2"/>
    <s v="SCALE"/>
  </r>
  <r>
    <s v="thenderson2006@msn.com"/>
    <s v="trinetta"/>
    <s v="henderson"/>
    <s v="Chicago"/>
    <s v="IL"/>
    <n v="2750"/>
    <s v="illinois national gaurd"/>
    <x v="12"/>
    <x v="1"/>
    <s v="2024-01-02"/>
    <n v="300"/>
    <n v="1418"/>
    <n v="26"/>
    <n v="2"/>
    <n v="21.86"/>
    <n v="135.96"/>
    <n v="114.10000000000001"/>
    <n v="114.10000000000001"/>
    <n v="5.2195791399817022"/>
    <n v="1.83"/>
    <n v="0.84"/>
    <n v="10.93"/>
    <n v="7.6923076923076927E-2"/>
    <s v="SCALE"/>
  </r>
  <r>
    <s v="victoriahemphill14@yahoo.com"/>
    <s v="victoria"/>
    <s v="hemphill"/>
    <s v="Bloomingdale"/>
    <s v="IL"/>
    <n v="1800"/>
    <s v="staffing now"/>
    <x v="4"/>
    <x v="1"/>
    <s v="2024-01-20"/>
    <n v="600"/>
    <n v="527"/>
    <n v="13"/>
    <n v="0"/>
    <n v="8.3800000000000008"/>
    <n v="0"/>
    <n v="-8.3800000000000008"/>
    <n v="-8.3800000000000008"/>
    <n v="-1"/>
    <n v="2.4700000000000002"/>
    <n v="0.64"/>
    <n v="0"/>
    <n v="0"/>
    <s v="PAUSE"/>
  </r>
  <r>
    <s v="ki4227905@gmail.com"/>
    <s v="kathleen"/>
    <s v="israelsen"/>
    <s v="Aurora"/>
    <s v="IL"/>
    <n v="1760"/>
    <s v="kate music studio"/>
    <x v="3"/>
    <x v="1"/>
    <s v="2024-01-04"/>
    <n v="800"/>
    <n v="1232"/>
    <n v="47"/>
    <n v="0"/>
    <n v="28.68"/>
    <n v="0"/>
    <n v="-28.68"/>
    <n v="-28.68"/>
    <n v="-1"/>
    <n v="3.81"/>
    <n v="0.61"/>
    <n v="0"/>
    <n v="0"/>
    <s v="PAUSE"/>
  </r>
  <r>
    <s v="anitahartz@yahoo.com"/>
    <s v="anita"/>
    <s v="hartz"/>
    <s v="Adamsville"/>
    <s v="PA"/>
    <n v="3120"/>
    <s v="cri inc"/>
    <x v="12"/>
    <x v="1"/>
    <s v="2024-01-02"/>
    <n v="200"/>
    <n v="1794"/>
    <n v="71"/>
    <n v="1"/>
    <n v="35.57"/>
    <n v="65.25"/>
    <n v="29.68"/>
    <n v="29.68"/>
    <n v="0.83441102052291261"/>
    <n v="3.96"/>
    <n v="0.5"/>
    <n v="35.57"/>
    <n v="1.4084507042253521E-2"/>
    <s v="SCALE"/>
  </r>
  <r>
    <s v="clenier79@yahoo.com"/>
    <s v="clenier"/>
    <s v="guillaume"/>
    <s v="Orange"/>
    <s v="NJ"/>
    <n v="1900"/>
    <s v="briad group/ tgi fridays"/>
    <x v="13"/>
    <x v="1"/>
    <s v="2024-01-26"/>
    <n v="1000"/>
    <n v="2227"/>
    <n v="76"/>
    <n v="8"/>
    <n v="57.25"/>
    <n v="369.07"/>
    <n v="311.82"/>
    <n v="311.82"/>
    <n v="5.4466375545851529"/>
    <n v="3.41"/>
    <n v="0.75"/>
    <n v="7.16"/>
    <n v="0.10526315789473684"/>
    <s v="SCALE"/>
  </r>
  <r>
    <s v="lashauna03@yahoo.com"/>
    <s v="brittany"/>
    <s v="holmes"/>
    <s v="Dumfries"/>
    <s v="VA"/>
    <n v="2500"/>
    <s v="brittany holmes"/>
    <x v="17"/>
    <x v="1"/>
    <s v="2024-01-21"/>
    <n v="100"/>
    <n v="848"/>
    <n v="20"/>
    <n v="0"/>
    <n v="10.91"/>
    <n v="0"/>
    <n v="-10.91"/>
    <n v="-10.91"/>
    <n v="-1"/>
    <n v="2.36"/>
    <n v="0.55000000000000004"/>
    <n v="0"/>
    <n v="0"/>
    <s v="PAUSE"/>
  </r>
  <r>
    <s v="clairedv@yahoo.com"/>
    <s v="marie clai"/>
    <s v="dorcely"/>
    <s v="Hollywood"/>
    <s v="FL"/>
    <n v="1900"/>
    <s v="miami dade county"/>
    <x v="13"/>
    <x v="1"/>
    <s v="2024-01-21"/>
    <n v="600"/>
    <n v="1815"/>
    <n v="41"/>
    <n v="1"/>
    <n v="27.75"/>
    <n v="37.89"/>
    <n v="10.14"/>
    <n v="10.14"/>
    <n v="0.36540540540540545"/>
    <n v="2.2599999999999998"/>
    <n v="0.68"/>
    <n v="27.75"/>
    <n v="2.4390243902439025E-2"/>
    <s v="SCALE"/>
  </r>
  <r>
    <s v="fcollinspcs@yahoo.com"/>
    <s v="felicia"/>
    <s v="collins"/>
    <s v="Los Angeles"/>
    <s v="CA"/>
    <n v="1600"/>
    <s v="parkhillscommunitychurch"/>
    <x v="19"/>
    <x v="1"/>
    <s v="2024-01-08"/>
    <n v="300"/>
    <n v="2033"/>
    <n v="77"/>
    <n v="0"/>
    <n v="52.3"/>
    <n v="0"/>
    <n v="-52.3"/>
    <n v="-52.3"/>
    <n v="-1"/>
    <n v="3.79"/>
    <n v="0.68"/>
    <n v="0"/>
    <n v="0"/>
    <s v="PAUSE"/>
  </r>
  <r>
    <s v="audrinasky@live.com"/>
    <s v="lorna"/>
    <s v="allen"/>
    <s v="Santa Rosa"/>
    <s v="CA"/>
    <n v="500"/>
    <s v="sonomacountyihss"/>
    <x v="10"/>
    <x v="1"/>
    <s v="2024-01-22"/>
    <n v="800"/>
    <n v="1169"/>
    <n v="36"/>
    <n v="0"/>
    <n v="24.99"/>
    <n v="0"/>
    <n v="-24.99"/>
    <n v="-24.99"/>
    <n v="-1"/>
    <n v="3.08"/>
    <n v="0.69"/>
    <n v="0"/>
    <n v="0"/>
    <s v="PAUSE"/>
  </r>
  <r>
    <s v="thomas_elaina@yahoo.com"/>
    <s v="elaina"/>
    <s v="thomas"/>
    <s v="Galveston"/>
    <s v="TX"/>
    <n v="2250"/>
    <s v="depelchin"/>
    <x v="11"/>
    <x v="1"/>
    <s v="2024-01-24"/>
    <n v="800"/>
    <n v="1434"/>
    <n v="51"/>
    <n v="4"/>
    <n v="25.03"/>
    <n v="184.96"/>
    <n v="159.93"/>
    <n v="159.93"/>
    <n v="6.389532560926888"/>
    <n v="3.56"/>
    <n v="0.49"/>
    <n v="6.26"/>
    <n v="7.8431372549019607E-2"/>
    <s v="SCALE"/>
  </r>
  <r>
    <s v="kikip2527@yahoo.com"/>
    <s v="kristin"/>
    <s v="peters"/>
    <s v="Indianapolis"/>
    <s v="IN"/>
    <n v="4000"/>
    <s v="petrow vincent"/>
    <x v="4"/>
    <x v="1"/>
    <s v="2024-01-16"/>
    <n v="100"/>
    <n v="640"/>
    <n v="26"/>
    <n v="2"/>
    <n v="10.54"/>
    <n v="146.24"/>
    <n v="135.70000000000002"/>
    <n v="135.70000000000002"/>
    <n v="12.874762808349148"/>
    <n v="4.0599999999999996"/>
    <n v="0.41"/>
    <n v="5.27"/>
    <n v="7.6923076923076927E-2"/>
    <s v="SCALE"/>
  </r>
  <r>
    <s v="rrobin721@yahoo.com"/>
    <s v="richard"/>
    <s v="robinson"/>
    <s v="Toledo"/>
    <s v="OH"/>
    <n v="2500"/>
    <s v="social security"/>
    <x v="19"/>
    <x v="1"/>
    <s v="2024-01-19"/>
    <n v="700"/>
    <n v="979"/>
    <n v="28"/>
    <n v="0"/>
    <n v="21.48"/>
    <n v="0"/>
    <n v="-21.48"/>
    <n v="-21.48"/>
    <n v="-1"/>
    <n v="2.86"/>
    <n v="0.77"/>
    <n v="0"/>
    <n v="0"/>
    <s v="PAUSE"/>
  </r>
  <r>
    <s v="jkelly195720001@yahoo.com"/>
    <s v="janette"/>
    <s v="kelly"/>
    <s v="Oklahoma City"/>
    <s v="OK"/>
    <n v="3862"/>
    <s v="the first state bank"/>
    <x v="8"/>
    <x v="1"/>
    <s v="2024-01-12"/>
    <n v="1000"/>
    <n v="1523"/>
    <n v="56"/>
    <n v="6"/>
    <n v="25.75"/>
    <n v="348.47"/>
    <n v="322.72000000000003"/>
    <n v="322.72000000000003"/>
    <n v="12.532815533980584"/>
    <n v="3.68"/>
    <n v="0.46"/>
    <n v="4.29"/>
    <n v="0.10714285714285714"/>
    <s v="SCALE"/>
  </r>
  <r>
    <s v="mesalorraine52@gmail.com"/>
    <s v="lorraine"/>
    <s v="mesa"/>
    <s v="Rialto"/>
    <s v="CA"/>
    <n v="4300"/>
    <s v="we clean"/>
    <x v="17"/>
    <x v="1"/>
    <s v="2024-01-30"/>
    <n v="1000"/>
    <n v="2312"/>
    <n v="102"/>
    <n v="0"/>
    <n v="61.77"/>
    <n v="0"/>
    <n v="-61.77"/>
    <n v="-61.77"/>
    <n v="-1"/>
    <n v="4.41"/>
    <n v="0.61"/>
    <n v="0"/>
    <n v="0"/>
    <s v="PAUSE"/>
  </r>
  <r>
    <s v="m.waln@yahoo.com"/>
    <s v="melissa"/>
    <s v="mothershead"/>
    <s v="Fults"/>
    <s v="IL"/>
    <n v="2600"/>
    <s v="allsup"/>
    <x v="10"/>
    <x v="1"/>
    <s v="2024-01-28"/>
    <n v="500"/>
    <n v="1278"/>
    <n v="21"/>
    <n v="0"/>
    <n v="13.64"/>
    <n v="0"/>
    <n v="-13.64"/>
    <n v="-13.64"/>
    <n v="-1"/>
    <n v="1.64"/>
    <n v="0.65"/>
    <n v="0"/>
    <n v="0"/>
    <s v="PAUSE"/>
  </r>
  <r>
    <s v="lonewolf7272@yahoo.com"/>
    <s v="sean"/>
    <s v="flynn"/>
    <s v="Lexington"/>
    <s v="KY"/>
    <n v="1500"/>
    <s v="commonwealth cleaners"/>
    <x v="4"/>
    <x v="1"/>
    <s v="2024-01-23"/>
    <n v="700"/>
    <n v="1355"/>
    <n v="44"/>
    <n v="2"/>
    <n v="17.760000000000002"/>
    <n v="139.08000000000001"/>
    <n v="121.32000000000001"/>
    <n v="121.32000000000001"/>
    <n v="6.8310810810810807"/>
    <n v="3.25"/>
    <n v="0.4"/>
    <n v="8.8800000000000008"/>
    <n v="4.5454545454545456E-2"/>
    <s v="SCALE"/>
  </r>
  <r>
    <s v="chhunm@me.com"/>
    <s v="mary"/>
    <s v="chhun"/>
    <s v="Philadelphia"/>
    <s v="PA"/>
    <n v="2038"/>
    <s v="league cpllegiate wear"/>
    <x v="6"/>
    <x v="1"/>
    <s v="2024-01-07"/>
    <n v="100"/>
    <n v="1674"/>
    <n v="57"/>
    <n v="2"/>
    <n v="24.42"/>
    <n v="114.15"/>
    <n v="89.73"/>
    <n v="89.73"/>
    <n v="3.6744471744471743"/>
    <n v="3.41"/>
    <n v="0.43"/>
    <n v="12.21"/>
    <n v="3.5087719298245612E-2"/>
    <s v="SCALE"/>
  </r>
  <r>
    <s v="rogerstarks@yahoo.com"/>
    <s v="roger"/>
    <s v="starks"/>
    <s v="Chandler"/>
    <s v="AZ"/>
    <n v="1625"/>
    <s v="road machinery"/>
    <x v="13"/>
    <x v="1"/>
    <s v="2024-01-17"/>
    <n v="700"/>
    <n v="2350"/>
    <n v="45"/>
    <n v="0"/>
    <n v="27.62"/>
    <n v="0"/>
    <n v="-27.62"/>
    <n v="-27.62"/>
    <n v="-1"/>
    <n v="1.91"/>
    <n v="0.61"/>
    <n v="0"/>
    <n v="0"/>
    <s v="PAUSE"/>
  </r>
  <r>
    <s v="chsweb2003@yahoo.com"/>
    <s v="luis"/>
    <s v="ramirez"/>
    <s v="Carpinteria"/>
    <s v="CA"/>
    <n v="3160"/>
    <s v="cottage health system"/>
    <x v="0"/>
    <x v="1"/>
    <s v="2024-01-28"/>
    <n v="500"/>
    <n v="915"/>
    <n v="25"/>
    <n v="0"/>
    <n v="18.98"/>
    <n v="0"/>
    <n v="-18.98"/>
    <n v="-18.98"/>
    <n v="-1"/>
    <n v="2.73"/>
    <n v="0.76"/>
    <n v="0"/>
    <n v="0"/>
    <s v="PAUSE"/>
  </r>
  <r>
    <s v="ramosg_81@yahoo.com"/>
    <s v="griselda"/>
    <s v="ramos"/>
    <s v="San Bernardin"/>
    <s v="CA"/>
    <n v="1083"/>
    <s v="valley ob"/>
    <x v="16"/>
    <x v="1"/>
    <s v="2024-01-08"/>
    <n v="1000"/>
    <n v="1768"/>
    <n v="36"/>
    <n v="3"/>
    <n v="15.34"/>
    <n v="222.48"/>
    <n v="207.14"/>
    <n v="207.14"/>
    <n v="13.503259452411994"/>
    <n v="2.04"/>
    <n v="0.43"/>
    <n v="5.1100000000000003"/>
    <n v="8.3333333333333329E-2"/>
    <s v="SCALE"/>
  </r>
  <r>
    <s v="suspected5144@hotmail.com"/>
    <s v="jeff"/>
    <s v="mccallister"/>
    <s v="Gainesville"/>
    <s v="FL"/>
    <n v="3000"/>
    <s v="ablebody labor"/>
    <x v="2"/>
    <x v="1"/>
    <s v="2024-01-10"/>
    <n v="400"/>
    <n v="1362"/>
    <n v="30"/>
    <n v="0"/>
    <n v="25.12"/>
    <n v="0"/>
    <n v="-25.12"/>
    <n v="-25.12"/>
    <n v="-1"/>
    <n v="2.2000000000000002"/>
    <n v="0.84"/>
    <n v="0"/>
    <n v="0"/>
    <s v="PAUSE"/>
  </r>
  <r>
    <s v="jazzybizaqt@aol.com"/>
    <s v="jasmyn"/>
    <s v="brown"/>
    <s v="Oklahoma City"/>
    <s v="OK"/>
    <n v="1403"/>
    <s v="hertzcorporation"/>
    <x v="6"/>
    <x v="1"/>
    <s v="2024-01-01"/>
    <n v="200"/>
    <n v="794"/>
    <n v="25"/>
    <n v="0"/>
    <n v="12.48"/>
    <n v="0"/>
    <n v="-12.48"/>
    <n v="-12.48"/>
    <n v="-1"/>
    <n v="3.15"/>
    <n v="0.5"/>
    <n v="0"/>
    <n v="0"/>
    <s v="PAUSE"/>
  </r>
  <r>
    <s v="angelcarey44@yahoo.com"/>
    <s v="troy"/>
    <s v="reid"/>
    <s v="Philadelphia"/>
    <s v="PA"/>
    <n v="1900"/>
    <s v="metabank"/>
    <x v="9"/>
    <x v="1"/>
    <s v="2024-01-27"/>
    <n v="200"/>
    <n v="1100"/>
    <n v="18"/>
    <n v="1"/>
    <n v="12.17"/>
    <n v="55.12"/>
    <n v="42.949999999999996"/>
    <n v="42.949999999999996"/>
    <n v="3.5291700903861951"/>
    <n v="1.64"/>
    <n v="0.68"/>
    <n v="12.17"/>
    <n v="5.5555555555555552E-2"/>
    <s v="SCALE"/>
  </r>
  <r>
    <s v="antoine.jefferson@yahoo.com"/>
    <s v="antoine"/>
    <s v="jefferson"/>
    <s v="Philadelphia"/>
    <s v="PA"/>
    <n v="1500"/>
    <s v="commonwealth of pennsylvania"/>
    <x v="3"/>
    <x v="1"/>
    <s v="2024-01-21"/>
    <n v="400"/>
    <n v="971"/>
    <n v="29"/>
    <n v="1"/>
    <n v="23.63"/>
    <n v="63.41"/>
    <n v="39.78"/>
    <n v="39.78"/>
    <n v="1.6834532374100721"/>
    <n v="2.99"/>
    <n v="0.81"/>
    <n v="23.63"/>
    <n v="3.4482758620689655E-2"/>
    <s v="SCALE"/>
  </r>
  <r>
    <s v="birdog77jt@yahoo.com"/>
    <s v="joshua"/>
    <s v="scoggins"/>
    <s v="Tolleson"/>
    <s v="AZ"/>
    <n v="3000"/>
    <s v="wells fargo bank"/>
    <x v="7"/>
    <x v="1"/>
    <s v="2024-01-10"/>
    <n v="800"/>
    <n v="742"/>
    <n v="30"/>
    <n v="3"/>
    <n v="21.36"/>
    <n v="149.97999999999999"/>
    <n v="128.62"/>
    <n v="128.62"/>
    <n v="6.0215355805243451"/>
    <n v="4.04"/>
    <n v="0.71"/>
    <n v="7.12"/>
    <n v="0.1"/>
    <s v="SCALE"/>
  </r>
  <r>
    <s v="ronyduplan@yahoo.com"/>
    <s v="rony"/>
    <s v="duplan"/>
    <s v="Cranston"/>
    <s v="RI"/>
    <n v="2500"/>
    <s v="interplex ingineering product"/>
    <x v="16"/>
    <x v="1"/>
    <s v="2024-01-18"/>
    <n v="300"/>
    <n v="1769"/>
    <n v="63"/>
    <n v="7"/>
    <n v="31.23"/>
    <n v="378.84"/>
    <n v="347.60999999999996"/>
    <n v="347.60999999999996"/>
    <n v="11.130643611911623"/>
    <n v="3.56"/>
    <n v="0.5"/>
    <n v="4.46"/>
    <n v="0.1111111111111111"/>
    <s v="SCALE"/>
  </r>
  <r>
    <s v="kpbluesfan@yahoo.com"/>
    <s v="karla"/>
    <s v="parish"/>
    <s v="Fenton"/>
    <s v="MO"/>
    <n v="1600"/>
    <s v="food for less"/>
    <x v="17"/>
    <x v="1"/>
    <s v="2024-01-25"/>
    <n v="200"/>
    <n v="2489"/>
    <n v="68"/>
    <n v="5"/>
    <n v="30.72"/>
    <n v="262.27"/>
    <n v="231.54999999999998"/>
    <n v="231.54999999999998"/>
    <n v="7.537434895833333"/>
    <n v="2.73"/>
    <n v="0.45"/>
    <n v="6.14"/>
    <n v="7.3529411764705885E-2"/>
    <s v="SCALE"/>
  </r>
  <r>
    <s v="csloantcc@yahoo.com"/>
    <s v="christina"/>
    <s v="sloan"/>
    <s v="Indianapolis"/>
    <s v="IN"/>
    <n v="3500"/>
    <s v="teleperformance"/>
    <x v="15"/>
    <x v="1"/>
    <s v="2024-01-21"/>
    <n v="1000"/>
    <n v="711"/>
    <n v="14"/>
    <n v="1"/>
    <n v="6.67"/>
    <n v="65.209999999999994"/>
    <n v="58.539999999999992"/>
    <n v="58.539999999999992"/>
    <n v="8.7766116941529226"/>
    <n v="1.97"/>
    <n v="0.48"/>
    <n v="6.67"/>
    <n v="7.1428571428571425E-2"/>
    <s v="SCALE"/>
  </r>
  <r>
    <s v="laumuller@aol.com"/>
    <s v="lauren"/>
    <s v="muller"/>
    <s v="Delray Beach"/>
    <s v="FL"/>
    <n v="1730"/>
    <s v="1 touch marketing llc"/>
    <x v="1"/>
    <x v="1"/>
    <s v="2024-01-28"/>
    <n v="300"/>
    <n v="1146"/>
    <n v="33"/>
    <n v="0"/>
    <n v="19.86"/>
    <n v="0"/>
    <n v="-19.86"/>
    <n v="-19.86"/>
    <n v="-1"/>
    <n v="2.88"/>
    <n v="0.6"/>
    <n v="0"/>
    <n v="0"/>
    <s v="PAUSE"/>
  </r>
  <r>
    <s v="ladytj29@yahoo.com"/>
    <s v="latrece"/>
    <s v="jones"/>
    <s v="Riverdale"/>
    <s v="IL"/>
    <n v="1360"/>
    <s v="fiserv"/>
    <x v="19"/>
    <x v="1"/>
    <s v="2024-01-16"/>
    <n v="800"/>
    <n v="1943"/>
    <n v="50"/>
    <n v="5"/>
    <n v="25.02"/>
    <n v="293.20999999999998"/>
    <n v="268.19"/>
    <n v="268.19"/>
    <n v="10.719024780175859"/>
    <n v="2.57"/>
    <n v="0.5"/>
    <n v="5"/>
    <n v="0.1"/>
    <s v="SCALE"/>
  </r>
  <r>
    <s v="cltruitt40@hotmail.com"/>
    <s v="charles"/>
    <s v="truitt"/>
    <s v="Newnan"/>
    <s v="GA"/>
    <n v="4100"/>
    <s v="petsmart dc"/>
    <x v="18"/>
    <x v="1"/>
    <s v="2024-01-08"/>
    <n v="200"/>
    <n v="1352"/>
    <n v="45"/>
    <n v="0"/>
    <n v="19.68"/>
    <n v="0"/>
    <n v="-19.68"/>
    <n v="-19.68"/>
    <n v="-1"/>
    <n v="3.33"/>
    <n v="0.44"/>
    <n v="0"/>
    <n v="0"/>
    <s v="PAUSE"/>
  </r>
  <r>
    <s v="fay_mead@yahoo.com"/>
    <s v="fay"/>
    <s v="mead"/>
    <s v="Alvin"/>
    <s v="TX"/>
    <n v="2167"/>
    <s v="unemployed"/>
    <x v="4"/>
    <x v="1"/>
    <s v="2024-01-20"/>
    <n v="1000"/>
    <n v="2269"/>
    <n v="62"/>
    <n v="1"/>
    <n v="46.59"/>
    <n v="57.04"/>
    <n v="10.449999999999996"/>
    <n v="10.449999999999996"/>
    <n v="0.22429705945481851"/>
    <n v="2.73"/>
    <n v="0.75"/>
    <n v="46.59"/>
    <n v="1.6129032258064516E-2"/>
    <s v="SCALE"/>
  </r>
  <r>
    <s v="eppsc1@hotmail.com"/>
    <s v="courtney"/>
    <s v="epps"/>
    <s v="Montclair"/>
    <s v="NJ"/>
    <n v="3499"/>
    <s v="pnc bank new jersey"/>
    <x v="18"/>
    <x v="1"/>
    <s v="2024-01-28"/>
    <n v="300"/>
    <n v="2338"/>
    <n v="84"/>
    <n v="0"/>
    <n v="53.34"/>
    <n v="0"/>
    <n v="-53.34"/>
    <n v="-53.34"/>
    <n v="-1"/>
    <n v="3.59"/>
    <n v="0.64"/>
    <n v="0"/>
    <n v="0"/>
    <s v="PAUSE"/>
  </r>
  <r>
    <s v="laverne0103@yahoo.com"/>
    <s v="luvonnie"/>
    <s v="person"/>
    <s v="East Chicago"/>
    <s v="IN"/>
    <n v="975"/>
    <s v="gem corp"/>
    <x v="15"/>
    <x v="1"/>
    <s v="2024-01-16"/>
    <n v="100"/>
    <n v="2313"/>
    <n v="49"/>
    <n v="0"/>
    <n v="38.78"/>
    <n v="0"/>
    <n v="-38.78"/>
    <n v="-38.78"/>
    <n v="-1"/>
    <n v="2.12"/>
    <n v="0.79"/>
    <n v="0"/>
    <n v="0"/>
    <s v="PAUSE"/>
  </r>
  <r>
    <s v="chriswoods2009@gmail.com"/>
    <s v="chris"/>
    <s v="woods"/>
    <s v="Gibson City"/>
    <s v="IL"/>
    <n v="3300"/>
    <s v="midwest underground technologi"/>
    <x v="3"/>
    <x v="1"/>
    <s v="2024-01-12"/>
    <n v="100"/>
    <n v="1287"/>
    <n v="40"/>
    <n v="1"/>
    <n v="16.78"/>
    <n v="61.1"/>
    <n v="44.32"/>
    <n v="44.32"/>
    <n v="2.641239570917759"/>
    <n v="3.11"/>
    <n v="0.42"/>
    <n v="16.78"/>
    <n v="2.5000000000000001E-2"/>
    <s v="SCALE"/>
  </r>
  <r>
    <s v="aprillynn.pierson@yahoo.com"/>
    <s v="april"/>
    <s v="pierson"/>
    <s v="Somerdale"/>
    <s v="NJ"/>
    <n v="3500"/>
    <s v="accucare transport"/>
    <x v="6"/>
    <x v="1"/>
    <s v="2024-01-01"/>
    <n v="800"/>
    <n v="810"/>
    <n v="15"/>
    <n v="0"/>
    <n v="11.79"/>
    <n v="0"/>
    <n v="-11.79"/>
    <n v="-11.79"/>
    <n v="-1"/>
    <n v="1.85"/>
    <n v="0.79"/>
    <n v="0"/>
    <n v="0"/>
    <s v="PAUSE"/>
  </r>
  <r>
    <s v="drock1115@gmail.com"/>
    <s v="betty"/>
    <s v="landimgham"/>
    <s v="Modesto"/>
    <s v="CA"/>
    <n v="1900"/>
    <s v="in home supportive services"/>
    <x v="4"/>
    <x v="1"/>
    <s v="2024-01-15"/>
    <n v="500"/>
    <n v="2136"/>
    <n v="68"/>
    <n v="1"/>
    <n v="44.06"/>
    <n v="67.44"/>
    <n v="23.379999999999995"/>
    <n v="23.379999999999995"/>
    <n v="0.53064003631411694"/>
    <n v="3.18"/>
    <n v="0.65"/>
    <n v="44.06"/>
    <n v="1.4705882352941176E-2"/>
    <s v="SCALE"/>
  </r>
  <r>
    <s v="jacquelinepetersen@hotmail.com"/>
    <s v="jacqueline"/>
    <s v="petersen"/>
    <s v="Philadelphia"/>
    <s v="PA"/>
    <n v="4300"/>
    <s v="thriftway food mart"/>
    <x v="16"/>
    <x v="1"/>
    <s v="2024-01-15"/>
    <n v="700"/>
    <n v="1742"/>
    <n v="55"/>
    <n v="4"/>
    <n v="45.25"/>
    <n v="252.45"/>
    <n v="207.2"/>
    <n v="207.2"/>
    <n v="4.579005524861878"/>
    <n v="3.16"/>
    <n v="0.82"/>
    <n v="11.31"/>
    <n v="7.2727272727272724E-2"/>
    <s v="SCALE"/>
  </r>
  <r>
    <s v="jmolinais619@gmail.com"/>
    <s v="john"/>
    <s v="molina"/>
    <s v="Corcoran"/>
    <s v="CA"/>
    <n v="7583"/>
    <s v="john molina fineart"/>
    <x v="7"/>
    <x v="1"/>
    <s v="2024-01-08"/>
    <n v="1000"/>
    <n v="1620"/>
    <n v="58"/>
    <n v="0"/>
    <n v="33.61"/>
    <n v="0"/>
    <n v="-33.61"/>
    <n v="-33.61"/>
    <n v="-1"/>
    <n v="3.58"/>
    <n v="0.57999999999999996"/>
    <n v="0"/>
    <n v="0"/>
    <s v="PAUSE"/>
  </r>
  <r>
    <s v="j.mason794@gmail.com"/>
    <s v="jessika"/>
    <s v="garcia"/>
    <s v="Spring Valley"/>
    <s v="CA"/>
    <n v="2400"/>
    <s v="wells fargo bank"/>
    <x v="18"/>
    <x v="1"/>
    <s v="2024-01-14"/>
    <n v="500"/>
    <n v="773"/>
    <n v="19"/>
    <n v="0"/>
    <n v="11.33"/>
    <n v="0"/>
    <n v="-11.33"/>
    <n v="-11.33"/>
    <n v="-1"/>
    <n v="2.46"/>
    <n v="0.6"/>
    <n v="0"/>
    <n v="0"/>
    <s v="PAUSE"/>
  </r>
  <r>
    <s v="lisaalgieri@gmail.com"/>
    <s v="lisa"/>
    <s v="algieri"/>
    <s v="Lynchburg"/>
    <s v="VA"/>
    <n v="1500"/>
    <s v="family health centers of san d"/>
    <x v="5"/>
    <x v="1"/>
    <s v="2024-01-14"/>
    <n v="600"/>
    <n v="1920"/>
    <n v="30"/>
    <n v="1"/>
    <n v="21.28"/>
    <n v="47.63"/>
    <n v="26.35"/>
    <n v="26.35"/>
    <n v="1.2382518796992481"/>
    <n v="1.56"/>
    <n v="0.71"/>
    <n v="21.28"/>
    <n v="3.3333333333333333E-2"/>
    <s v="SCALE"/>
  </r>
  <r>
    <s v="perrymissy93@gmail.com"/>
    <s v="melissa"/>
    <s v="wheeler"/>
    <s v="Waycross"/>
    <s v="GA"/>
    <n v="4500"/>
    <s v="oliver logging"/>
    <x v="11"/>
    <x v="1"/>
    <s v="2024-01-23"/>
    <n v="300"/>
    <n v="1738"/>
    <n v="60"/>
    <n v="4"/>
    <n v="42.44"/>
    <n v="295.82"/>
    <n v="253.38"/>
    <n v="253.38"/>
    <n v="5.9703110273327056"/>
    <n v="3.45"/>
    <n v="0.71"/>
    <n v="10.61"/>
    <n v="6.6666666666666666E-2"/>
    <s v="SCALE"/>
  </r>
  <r>
    <s v="stobaughtrucking@gmail.com"/>
    <s v="jonathan"/>
    <s v="stobaugh"/>
    <s v="Tolleson"/>
    <s v="AZ"/>
    <n v="2750"/>
    <s v="value transport of az"/>
    <x v="18"/>
    <x v="1"/>
    <s v="2024-01-06"/>
    <n v="600"/>
    <n v="657"/>
    <n v="26"/>
    <n v="2"/>
    <n v="19.46"/>
    <n v="132.18"/>
    <n v="112.72"/>
    <n v="112.72"/>
    <n v="5.7923946557040082"/>
    <n v="3.96"/>
    <n v="0.75"/>
    <n v="9.73"/>
    <n v="7.6923076923076927E-2"/>
    <s v="SCALE"/>
  </r>
  <r>
    <s v="taurus36081@yahoo.com"/>
    <s v="cynthia"/>
    <s v="cooper"/>
    <s v="Detroit"/>
    <s v="MI"/>
    <n v="4200"/>
    <s v="424926681"/>
    <x v="11"/>
    <x v="1"/>
    <s v="2024-01-20"/>
    <n v="400"/>
    <n v="840"/>
    <n v="36"/>
    <n v="0"/>
    <n v="16.899999999999999"/>
    <n v="0"/>
    <n v="-16.899999999999999"/>
    <n v="-16.899999999999999"/>
    <n v="-1"/>
    <n v="4.29"/>
    <n v="0.47"/>
    <n v="0"/>
    <n v="0"/>
    <s v="PAUSE"/>
  </r>
  <r>
    <s v="alexander_h42@hotmail.com"/>
    <s v="heath"/>
    <s v="bowen"/>
    <s v="Newburgh"/>
    <s v="IN"/>
    <n v="2000"/>
    <s v="heath bowen"/>
    <x v="1"/>
    <x v="1"/>
    <s v="2024-01-27"/>
    <n v="100"/>
    <n v="2091"/>
    <n v="57"/>
    <n v="5"/>
    <n v="33.450000000000003"/>
    <n v="346.18"/>
    <n v="312.73"/>
    <n v="312.73"/>
    <n v="9.349177877428998"/>
    <n v="2.73"/>
    <n v="0.59"/>
    <n v="6.69"/>
    <n v="8.771929824561403E-2"/>
    <s v="SCALE"/>
  </r>
  <r>
    <s v="robert.martin2486@yahoo.com"/>
    <s v="robert"/>
    <s v="martin"/>
    <s v="Indianapolis"/>
    <s v="IN"/>
    <n v="1750"/>
    <s v="dpw"/>
    <x v="6"/>
    <x v="1"/>
    <s v="2024-01-29"/>
    <n v="800"/>
    <n v="1705"/>
    <n v="65"/>
    <n v="6"/>
    <n v="44.7"/>
    <n v="394.09"/>
    <n v="349.39"/>
    <n v="349.39"/>
    <n v="7.8163310961968673"/>
    <n v="3.81"/>
    <n v="0.69"/>
    <n v="7.45"/>
    <n v="9.2307692307692313E-2"/>
    <s v="SCALE"/>
  </r>
  <r>
    <s v="piump_69@yahoo.com"/>
    <s v="victor"/>
    <s v="perez"/>
    <s v="Lynwood"/>
    <s v="CA"/>
    <n v="4200"/>
    <s v="gateway group one"/>
    <x v="18"/>
    <x v="1"/>
    <s v="2024-01-09"/>
    <n v="800"/>
    <n v="1919"/>
    <n v="60"/>
    <n v="6"/>
    <n v="27.25"/>
    <n v="250.95"/>
    <n v="223.7"/>
    <n v="223.7"/>
    <n v="8.2091743119266045"/>
    <n v="3.13"/>
    <n v="0.45"/>
    <n v="4.54"/>
    <n v="0.1"/>
    <s v="SCALE"/>
  </r>
  <r>
    <s v="latashamotley2000@yahoo.com"/>
    <s v="latasha"/>
    <s v="motley"/>
    <s v="Columbus"/>
    <s v="OH"/>
    <n v="1250"/>
    <s v="vrable healthcare"/>
    <x v="18"/>
    <x v="1"/>
    <s v="2024-01-12"/>
    <n v="500"/>
    <n v="2446"/>
    <n v="90"/>
    <n v="4"/>
    <n v="55.4"/>
    <n v="196.18"/>
    <n v="140.78"/>
    <n v="140.78"/>
    <n v="2.5411552346570399"/>
    <n v="3.68"/>
    <n v="0.62"/>
    <n v="13.85"/>
    <n v="4.4444444444444446E-2"/>
    <s v="SCALE"/>
  </r>
  <r>
    <s v="shanshaniiam@gmail.com"/>
    <s v="shannon"/>
    <s v="franklin"/>
    <s v="Indianapolis"/>
    <s v="IN"/>
    <n v="8400"/>
    <s v="integrity travel solutions"/>
    <x v="15"/>
    <x v="1"/>
    <s v="2024-01-02"/>
    <n v="100"/>
    <n v="2207"/>
    <n v="42"/>
    <n v="1"/>
    <n v="23.92"/>
    <n v="54.55"/>
    <n v="30.629999999999995"/>
    <n v="30.629999999999995"/>
    <n v="1.2805183946488292"/>
    <n v="1.9"/>
    <n v="0.56999999999999995"/>
    <n v="23.92"/>
    <n v="2.3809523809523808E-2"/>
    <s v="SCALE"/>
  </r>
  <r>
    <s v="scorsusie@yahoo.com"/>
    <s v="audrey"/>
    <s v="odom"/>
    <s v="Durham"/>
    <s v="NC"/>
    <n v="1000"/>
    <s v="platium hair"/>
    <x v="9"/>
    <x v="1"/>
    <s v="2024-01-14"/>
    <n v="400"/>
    <n v="1072"/>
    <n v="27"/>
    <n v="1"/>
    <n v="19.64"/>
    <n v="70.56"/>
    <n v="50.92"/>
    <n v="50.92"/>
    <n v="2.5926680244399187"/>
    <n v="2.52"/>
    <n v="0.73"/>
    <n v="19.64"/>
    <n v="3.7037037037037035E-2"/>
    <s v="SCALE"/>
  </r>
  <r>
    <s v="shorty20usa@yahoo.com"/>
    <s v="renee"/>
    <s v="chandler"/>
    <s v="Indianapolis"/>
    <s v="IN"/>
    <n v="4400"/>
    <s v="amazon"/>
    <x v="19"/>
    <x v="1"/>
    <s v="2024-01-17"/>
    <n v="300"/>
    <n v="595"/>
    <n v="20"/>
    <n v="0"/>
    <n v="14.38"/>
    <n v="0"/>
    <n v="-14.38"/>
    <n v="-14.38"/>
    <n v="-1"/>
    <n v="3.36"/>
    <n v="0.72"/>
    <n v="0"/>
    <n v="0"/>
    <s v="PAUSE"/>
  </r>
  <r>
    <s v="angel.pacheco76@yahoo.com"/>
    <s v="angel"/>
    <s v="pacheco"/>
    <s v="Harrisonburg"/>
    <s v="VA"/>
    <n v="2800"/>
    <s v="concentric services"/>
    <x v="1"/>
    <x v="1"/>
    <s v="2024-01-20"/>
    <n v="100"/>
    <n v="1130"/>
    <n v="38"/>
    <n v="1"/>
    <n v="20.71"/>
    <n v="44.43"/>
    <n v="23.72"/>
    <n v="23.72"/>
    <n v="1.1453404152583293"/>
    <n v="3.36"/>
    <n v="0.55000000000000004"/>
    <n v="20.71"/>
    <n v="2.6315789473684209E-2"/>
    <s v="SCALE"/>
  </r>
  <r>
    <s v="heatherjt1@aol.com"/>
    <s v="heather"/>
    <s v="tippin"/>
    <s v="Clarkston"/>
    <s v="WA"/>
    <n v="1760"/>
    <s v="tendercare childrens centers"/>
    <x v="3"/>
    <x v="1"/>
    <s v="2024-01-20"/>
    <n v="600"/>
    <n v="1726"/>
    <n v="46"/>
    <n v="4"/>
    <n v="38.36"/>
    <n v="213.46"/>
    <n v="175.10000000000002"/>
    <n v="175.10000000000002"/>
    <n v="4.5646506777893645"/>
    <n v="2.67"/>
    <n v="0.83"/>
    <n v="9.59"/>
    <n v="8.6956521739130432E-2"/>
    <s v="SCALE"/>
  </r>
  <r>
    <s v="traderman26@gmail.com"/>
    <s v="justin"/>
    <s v="buege"/>
    <s v="Portage"/>
    <s v="WI"/>
    <n v="3400"/>
    <s v="workbench tool company"/>
    <x v="9"/>
    <x v="1"/>
    <s v="2024-01-12"/>
    <n v="500"/>
    <n v="856"/>
    <n v="17"/>
    <n v="0"/>
    <n v="11.73"/>
    <n v="0"/>
    <n v="-11.73"/>
    <n v="-11.73"/>
    <n v="-1"/>
    <n v="1.99"/>
    <n v="0.69"/>
    <n v="0"/>
    <n v="0"/>
    <s v="PAUSE"/>
  </r>
  <r>
    <s v="niyukuriphilbert@yahoo.com"/>
    <s v="niyukuri"/>
    <s v="firiberti"/>
    <s v="Sioux Falls"/>
    <s v="SD"/>
    <n v="3300"/>
    <s v="adams thermal"/>
    <x v="13"/>
    <x v="1"/>
    <s v="2024-01-28"/>
    <n v="200"/>
    <n v="855"/>
    <n v="37"/>
    <n v="1"/>
    <n v="16.93"/>
    <n v="38.159999999999997"/>
    <n v="21.229999999999997"/>
    <n v="21.229999999999997"/>
    <n v="1.2539870053160069"/>
    <n v="4.33"/>
    <n v="0.46"/>
    <n v="16.93"/>
    <n v="2.7027027027027029E-2"/>
    <s v="SCALE"/>
  </r>
  <r>
    <s v="lhicks528@gmail.com"/>
    <s v="lamar"/>
    <s v="hicks"/>
    <s v="Rochester"/>
    <s v="MN"/>
    <n v="3700"/>
    <s v="azoticcoatingtechnology"/>
    <x v="17"/>
    <x v="1"/>
    <s v="2024-01-28"/>
    <n v="400"/>
    <n v="903"/>
    <n v="25"/>
    <n v="0"/>
    <n v="11.75"/>
    <n v="0"/>
    <n v="-11.75"/>
    <n v="-11.75"/>
    <n v="-1"/>
    <n v="2.77"/>
    <n v="0.47"/>
    <n v="0"/>
    <n v="0"/>
    <s v="PAUSE"/>
  </r>
  <r>
    <s v="cheresahogan@gmail.com"/>
    <s v="cheresa"/>
    <s v="hogan"/>
    <s v="Houston"/>
    <s v="TX"/>
    <n v="5417"/>
    <s v="zionsbancorp"/>
    <x v="0"/>
    <x v="1"/>
    <s v="2024-01-25"/>
    <n v="100"/>
    <n v="2477"/>
    <n v="81"/>
    <n v="0"/>
    <n v="53.1"/>
    <n v="0"/>
    <n v="-53.1"/>
    <n v="-53.1"/>
    <n v="-1"/>
    <n v="3.27"/>
    <n v="0.66"/>
    <n v="0"/>
    <n v="0"/>
    <s v="PAUSE"/>
  </r>
  <r>
    <s v="wsmw3@aol.com"/>
    <s v="warren"/>
    <s v="smith"/>
    <s v="Kissimmee"/>
    <s v="FL"/>
    <n v="1500"/>
    <s v="darden"/>
    <x v="14"/>
    <x v="1"/>
    <s v="2024-01-21"/>
    <n v="200"/>
    <n v="2169"/>
    <n v="48"/>
    <n v="4"/>
    <n v="23.72"/>
    <n v="243.43"/>
    <n v="219.71"/>
    <n v="219.71"/>
    <n v="9.2626475548060725"/>
    <n v="2.21"/>
    <n v="0.49"/>
    <n v="5.93"/>
    <n v="8.3333333333333329E-2"/>
    <s v="SCALE"/>
  </r>
  <r>
    <s v="shaypete33@yahoo.com"/>
    <s v="sharon"/>
    <s v="pete"/>
    <s v="San Antonio"/>
    <s v="TX"/>
    <n v="1600"/>
    <s v="satc"/>
    <x v="4"/>
    <x v="1"/>
    <s v="2024-01-18"/>
    <n v="300"/>
    <n v="2073"/>
    <n v="79"/>
    <n v="2"/>
    <n v="62.51"/>
    <n v="82.19"/>
    <n v="19.68"/>
    <n v="19.68"/>
    <n v="0.31482962725963848"/>
    <n v="3.81"/>
    <n v="0.79"/>
    <n v="31.26"/>
    <n v="2.5316455696202531E-2"/>
    <s v="SCALE"/>
  </r>
  <r>
    <s v="sunny031979@yahoo.com"/>
    <s v="colissa"/>
    <s v="dishman"/>
    <s v="Monticello"/>
    <s v="KY"/>
    <n v="2530"/>
    <s v="backwoods grocery"/>
    <x v="15"/>
    <x v="1"/>
    <s v="2024-01-06"/>
    <n v="400"/>
    <n v="2429"/>
    <n v="78"/>
    <n v="7"/>
    <n v="57.09"/>
    <n v="247.81"/>
    <n v="190.72"/>
    <n v="190.72"/>
    <n v="3.3406901383779992"/>
    <n v="3.21"/>
    <n v="0.73"/>
    <n v="8.16"/>
    <n v="8.9743589743589744E-2"/>
    <s v="SCALE"/>
  </r>
  <r>
    <s v="stevecleveland27@yahoo.com"/>
    <s v="stephen"/>
    <s v="cleveland"/>
    <s v="Pepperell"/>
    <s v="MA"/>
    <n v="1600"/>
    <s v="social security"/>
    <x v="8"/>
    <x v="1"/>
    <s v="2024-01-07"/>
    <n v="200"/>
    <n v="1920"/>
    <n v="85"/>
    <n v="8"/>
    <n v="60.73"/>
    <n v="574.87"/>
    <n v="514.14"/>
    <n v="514.14"/>
    <n v="8.4659970360612551"/>
    <n v="4.43"/>
    <n v="0.71"/>
    <n v="7.59"/>
    <n v="9.4117647058823528E-2"/>
    <s v="SCALE"/>
  </r>
  <r>
    <s v="jacquesglasper@yahoo.com"/>
    <s v="jacques"/>
    <s v="glasper"/>
    <s v="Chicago"/>
    <s v="IL"/>
    <n v="2750"/>
    <s v="jewel osco"/>
    <x v="5"/>
    <x v="1"/>
    <s v="2024-01-06"/>
    <n v="500"/>
    <n v="600"/>
    <n v="11"/>
    <n v="0"/>
    <n v="6.53"/>
    <n v="0"/>
    <n v="-6.53"/>
    <n v="-6.53"/>
    <n v="-1"/>
    <n v="1.83"/>
    <n v="0.59"/>
    <n v="0"/>
    <n v="0"/>
    <s v="PAUSE"/>
  </r>
  <r>
    <s v="sophiadorval@hotmail.com"/>
    <s v="sophia"/>
    <s v="dorval"/>
    <s v="Miami"/>
    <s v="FL"/>
    <n v="4500"/>
    <s v="red ventures"/>
    <x v="15"/>
    <x v="1"/>
    <s v="2024-01-25"/>
    <n v="300"/>
    <n v="1806"/>
    <n v="78"/>
    <n v="3"/>
    <n v="38.74"/>
    <n v="180.19"/>
    <n v="141.44999999999999"/>
    <n v="141.44999999999999"/>
    <n v="3.65126484254001"/>
    <n v="4.32"/>
    <n v="0.5"/>
    <n v="12.91"/>
    <n v="3.8461538461538464E-2"/>
    <s v="SCALE"/>
  </r>
  <r>
    <s v="hartman06@cox.net"/>
    <s v="rebecca"/>
    <s v="hartman"/>
    <s v="San Diego"/>
    <s v="CA"/>
    <n v="6800"/>
    <s v="private health care"/>
    <x v="3"/>
    <x v="1"/>
    <s v="2024-01-08"/>
    <n v="200"/>
    <n v="2276"/>
    <n v="60"/>
    <n v="6"/>
    <n v="31.13"/>
    <n v="340.2"/>
    <n v="309.07"/>
    <n v="309.07"/>
    <n v="9.9283649212977831"/>
    <n v="2.64"/>
    <n v="0.52"/>
    <n v="5.19"/>
    <n v="0.1"/>
    <s v="SCALE"/>
  </r>
  <r>
    <s v="vanilla_mil@yahoo.com"/>
    <s v="diauntha"/>
    <s v="bell"/>
    <s v="Colorado Spri"/>
    <s v="CO"/>
    <n v="2500"/>
    <s v="evansarmycommhosp"/>
    <x v="7"/>
    <x v="1"/>
    <s v="2024-01-27"/>
    <n v="600"/>
    <n v="2051"/>
    <n v="41"/>
    <n v="0"/>
    <n v="26.93"/>
    <n v="0"/>
    <n v="-26.93"/>
    <n v="-26.93"/>
    <n v="-1"/>
    <n v="2"/>
    <n v="0.66"/>
    <n v="0"/>
    <n v="0"/>
    <s v="PAUSE"/>
  </r>
  <r>
    <s v="adamslidia@gmail.com"/>
    <s v="lidia"/>
    <s v="adams"/>
    <s v="Colorado Spri"/>
    <s v="CO"/>
    <n v="4333"/>
    <s v="medianewsgroup"/>
    <x v="17"/>
    <x v="1"/>
    <s v="2024-01-07"/>
    <n v="700"/>
    <n v="1244"/>
    <n v="47"/>
    <n v="5"/>
    <n v="25.26"/>
    <n v="182.05"/>
    <n v="156.79000000000002"/>
    <n v="156.79000000000002"/>
    <n v="6.2070467141726056"/>
    <n v="3.78"/>
    <n v="0.54"/>
    <n v="5.05"/>
    <n v="0.10638297872340426"/>
    <s v="SCALE"/>
  </r>
  <r>
    <s v="suprnick420x@yahoo.com"/>
    <s v="nick"/>
    <s v="bailey"/>
    <s v="Evergreen"/>
    <s v="CO"/>
    <n v="3400"/>
    <s v="doitbestcorp"/>
    <x v="3"/>
    <x v="1"/>
    <s v="2024-01-27"/>
    <n v="300"/>
    <n v="2166"/>
    <n v="86"/>
    <n v="9"/>
    <n v="47.47"/>
    <n v="388.26"/>
    <n v="340.78999999999996"/>
    <n v="340.78999999999996"/>
    <n v="7.1790604592374123"/>
    <n v="3.97"/>
    <n v="0.55000000000000004"/>
    <n v="5.27"/>
    <n v="0.10465116279069768"/>
    <s v="SCALE"/>
  </r>
  <r>
    <s v="herbjo@cox.net"/>
    <s v="herbert"/>
    <s v="jenke"/>
    <s v="Yukon"/>
    <s v="OK"/>
    <n v="3750"/>
    <s v="social security"/>
    <x v="1"/>
    <x v="1"/>
    <s v="2024-01-08"/>
    <n v="100"/>
    <n v="2094"/>
    <n v="49"/>
    <n v="5"/>
    <n v="28.05"/>
    <n v="339.01"/>
    <n v="310.95999999999998"/>
    <n v="310.95999999999998"/>
    <n v="11.085918003565061"/>
    <n v="2.34"/>
    <n v="0.56999999999999995"/>
    <n v="5.61"/>
    <n v="0.10204081632653061"/>
    <s v="SCALE"/>
  </r>
  <r>
    <s v="chuckthewitt@hotmail.com"/>
    <s v="charles"/>
    <s v="hewitt"/>
    <s v="West Chester"/>
    <s v="PA"/>
    <n v="1250"/>
    <s v="north american cable"/>
    <x v="1"/>
    <x v="1"/>
    <s v="2024-01-01"/>
    <n v="200"/>
    <n v="2168"/>
    <n v="67"/>
    <n v="2"/>
    <n v="41.67"/>
    <n v="97.04"/>
    <n v="55.370000000000005"/>
    <n v="55.370000000000005"/>
    <n v="1.3287736981041518"/>
    <n v="3.09"/>
    <n v="0.62"/>
    <n v="20.84"/>
    <n v="2.9850746268656716E-2"/>
    <s v="SCALE"/>
  </r>
  <r>
    <s v="corltonlj@yahoo.com"/>
    <s v="corlton"/>
    <s v="josephs"/>
    <s v="Sterling"/>
    <s v="VA"/>
    <n v="2100"/>
    <s v="apple"/>
    <x v="11"/>
    <x v="1"/>
    <s v="2024-01-20"/>
    <n v="300"/>
    <n v="2340"/>
    <n v="68"/>
    <n v="7"/>
    <n v="27.88"/>
    <n v="389.07"/>
    <n v="361.19"/>
    <n v="361.19"/>
    <n v="12.955164992826399"/>
    <n v="2.91"/>
    <n v="0.41"/>
    <n v="3.98"/>
    <n v="0.10294117647058823"/>
    <s v="SCALE"/>
  </r>
  <r>
    <s v="shantal2u@yahoo.com"/>
    <s v="shantal"/>
    <s v="harper"/>
    <s v="Chesapeake"/>
    <s v="VA"/>
    <n v="2000"/>
    <s v="optima health"/>
    <x v="15"/>
    <x v="1"/>
    <s v="2024-01-28"/>
    <n v="800"/>
    <n v="2041"/>
    <n v="62"/>
    <n v="6"/>
    <n v="48.99"/>
    <n v="424.88"/>
    <n v="375.89"/>
    <n v="375.89"/>
    <n v="7.6727903653806893"/>
    <n v="3.04"/>
    <n v="0.79"/>
    <n v="8.17"/>
    <n v="9.6774193548387094E-2"/>
    <s v="SCALE"/>
  </r>
  <r>
    <s v="janetbaronian@yahoo.com"/>
    <s v="janet"/>
    <s v="baronian"/>
    <s v="Rosemead"/>
    <s v="CA"/>
    <n v="3376"/>
    <s v="isa"/>
    <x v="19"/>
    <x v="1"/>
    <s v="2024-01-10"/>
    <n v="300"/>
    <n v="2048"/>
    <n v="56"/>
    <n v="6"/>
    <n v="46.75"/>
    <n v="444.4"/>
    <n v="397.65"/>
    <n v="397.65"/>
    <n v="8.5058823529411764"/>
    <n v="2.73"/>
    <n v="0.83"/>
    <n v="7.79"/>
    <n v="0.10714285714285714"/>
    <s v="SCALE"/>
  </r>
  <r>
    <s v="kfashe2012@gmail.com"/>
    <s v="natasha"/>
    <s v="rouse"/>
    <s v="Detroit"/>
    <s v="MI"/>
    <n v="2700"/>
    <s v="checkers"/>
    <x v="10"/>
    <x v="1"/>
    <s v="2024-01-28"/>
    <n v="500"/>
    <n v="1932"/>
    <n v="54"/>
    <n v="4"/>
    <n v="36.26"/>
    <n v="205.99"/>
    <n v="169.73000000000002"/>
    <n v="169.73000000000002"/>
    <n v="4.6809156094870392"/>
    <n v="2.8"/>
    <n v="0.67"/>
    <n v="9.06"/>
    <n v="7.407407407407407E-2"/>
    <s v="SCALE"/>
  </r>
  <r>
    <s v="mauricep_8@hotmail.com"/>
    <s v="maurice"/>
    <s v="powell"/>
    <s v="McKees Rocks"/>
    <s v="PA"/>
    <n v="2600"/>
    <n v="0"/>
    <x v="3"/>
    <x v="1"/>
    <s v="2024-01-30"/>
    <n v="500"/>
    <n v="2063"/>
    <n v="87"/>
    <n v="0"/>
    <n v="68.75"/>
    <n v="0"/>
    <n v="-68.75"/>
    <n v="-68.75"/>
    <n v="-1"/>
    <n v="4.22"/>
    <n v="0.79"/>
    <n v="0"/>
    <n v="0"/>
    <s v="PAUSE"/>
  </r>
  <r>
    <s v="queenbananah@yahoo.com"/>
    <s v="hannah"/>
    <s v="kotey"/>
    <s v="Montebello"/>
    <s v="CA"/>
    <n v="4800"/>
    <s v="ca appellate project"/>
    <x v="4"/>
    <x v="1"/>
    <s v="2024-01-11"/>
    <n v="800"/>
    <n v="617"/>
    <n v="23"/>
    <n v="0"/>
    <n v="18.14"/>
    <n v="0"/>
    <n v="-18.14"/>
    <n v="-18.14"/>
    <n v="-1"/>
    <n v="3.73"/>
    <n v="0.79"/>
    <n v="0"/>
    <n v="0"/>
    <s v="PAUSE"/>
  </r>
  <r>
    <s v="dejastaley@yahoo.com"/>
    <s v="deandre"/>
    <s v="staley"/>
    <s v="Jacksonville"/>
    <s v="FL"/>
    <n v="2700"/>
    <s v="applebees"/>
    <x v="15"/>
    <x v="1"/>
    <s v="2024-01-15"/>
    <n v="500"/>
    <n v="2483"/>
    <n v="73"/>
    <n v="2"/>
    <n v="41.32"/>
    <n v="78.91"/>
    <n v="37.589999999999996"/>
    <n v="37.589999999999996"/>
    <n v="0.90972894482090982"/>
    <n v="2.94"/>
    <n v="0.56999999999999995"/>
    <n v="20.66"/>
    <n v="2.7397260273972601E-2"/>
    <s v="SCALE"/>
  </r>
  <r>
    <s v="bbintijua@hotmail.com"/>
    <s v="barbara"/>
    <s v="rae"/>
    <s v="Richmond"/>
    <s v="VA"/>
    <n v="3000"/>
    <s v="ssdi"/>
    <x v="10"/>
    <x v="1"/>
    <s v="2024-01-25"/>
    <n v="100"/>
    <n v="913"/>
    <n v="22"/>
    <n v="2"/>
    <n v="15.95"/>
    <n v="126.07"/>
    <n v="110.11999999999999"/>
    <n v="110.11999999999999"/>
    <n v="6.9040752351097172"/>
    <n v="2.41"/>
    <n v="0.72"/>
    <n v="7.98"/>
    <n v="9.0909090909090912E-2"/>
    <s v="SCALE"/>
  </r>
  <r>
    <s v="jshannon1284@gmail.com"/>
    <s v="jimel"/>
    <s v="shannon"/>
    <s v="Hickory"/>
    <s v="NC"/>
    <n v="4000"/>
    <s v="buffalo wild wings"/>
    <x v="6"/>
    <x v="1"/>
    <s v="2024-01-20"/>
    <n v="600"/>
    <n v="1510"/>
    <n v="56"/>
    <n v="0"/>
    <n v="34.299999999999997"/>
    <n v="0"/>
    <n v="-34.299999999999997"/>
    <n v="-34.299999999999997"/>
    <n v="-1"/>
    <n v="3.71"/>
    <n v="0.61"/>
    <n v="0"/>
    <n v="0"/>
    <s v="PAUSE"/>
  </r>
  <r>
    <s v="www.danamesofine1@yahoo.com"/>
    <s v="dana"/>
    <s v="bullard"/>
    <s v="Philadelphia"/>
    <s v="PA"/>
    <n v="2708"/>
    <s v="homemakerservices"/>
    <x v="9"/>
    <x v="1"/>
    <s v="2024-01-08"/>
    <n v="600"/>
    <n v="1762"/>
    <n v="38"/>
    <n v="4"/>
    <n v="18.670000000000002"/>
    <n v="272.45"/>
    <n v="253.77999999999997"/>
    <n v="253.77999999999997"/>
    <n v="13.59292983395822"/>
    <n v="2.16"/>
    <n v="0.49"/>
    <n v="4.67"/>
    <n v="0.10526315789473684"/>
    <s v="SCALE"/>
  </r>
  <r>
    <s v="nathan1327thomas@yahoo.com"/>
    <s v="nathan"/>
    <s v="thomas"/>
    <s v="Washington"/>
    <s v="DC"/>
    <n v="3115"/>
    <s v="tiny findings"/>
    <x v="17"/>
    <x v="1"/>
    <s v="2024-01-03"/>
    <n v="500"/>
    <n v="1258"/>
    <n v="55"/>
    <n v="4"/>
    <n v="45.72"/>
    <n v="174.24"/>
    <n v="128.52000000000001"/>
    <n v="128.52000000000001"/>
    <n v="2.8110236220472444"/>
    <n v="4.37"/>
    <n v="0.83"/>
    <n v="11.43"/>
    <n v="7.2727272727272724E-2"/>
    <s v="SCALE"/>
  </r>
  <r>
    <s v="blowinkisses88@gmail.com"/>
    <s v="tahinah"/>
    <s v="borgella"/>
    <s v="West Orange"/>
    <s v="NJ"/>
    <n v="2349"/>
    <s v="ssi"/>
    <x v="16"/>
    <x v="1"/>
    <s v="2024-01-18"/>
    <n v="100"/>
    <n v="2425"/>
    <n v="100"/>
    <n v="8"/>
    <n v="43.2"/>
    <n v="535.48"/>
    <n v="492.28000000000003"/>
    <n v="492.28000000000003"/>
    <n v="11.395370370370371"/>
    <n v="4.12"/>
    <n v="0.43"/>
    <n v="5.4"/>
    <n v="0.08"/>
    <s v="SCALE"/>
  </r>
  <r>
    <s v="chaseeileen2012@yahoo.com"/>
    <s v="eileen"/>
    <s v="chase"/>
    <s v="Bangor"/>
    <s v="ME"/>
    <n v="1700"/>
    <s v="attitudes"/>
    <x v="1"/>
    <x v="1"/>
    <s v="2024-01-19"/>
    <n v="600"/>
    <n v="1021"/>
    <n v="35"/>
    <n v="1"/>
    <n v="27.84"/>
    <n v="63.32"/>
    <n v="35.480000000000004"/>
    <n v="35.480000000000004"/>
    <n v="1.274425287356322"/>
    <n v="3.43"/>
    <n v="0.8"/>
    <n v="27.84"/>
    <n v="2.8571428571428571E-2"/>
    <s v="SCALE"/>
  </r>
  <r>
    <s v="tyanashaw09@gmail.com"/>
    <s v="tyana"/>
    <s v="shaw"/>
    <s v="Oakland"/>
    <s v="CA"/>
    <n v="3300"/>
    <s v="ihss"/>
    <x v="6"/>
    <x v="1"/>
    <s v="2024-01-07"/>
    <n v="300"/>
    <n v="2279"/>
    <n v="55"/>
    <n v="2"/>
    <n v="27.91"/>
    <n v="135.63999999999999"/>
    <n v="107.72999999999999"/>
    <n v="107.72999999999999"/>
    <n v="3.859906843425295"/>
    <n v="2.41"/>
    <n v="0.51"/>
    <n v="13.96"/>
    <n v="3.6363636363636362E-2"/>
    <s v="SCALE"/>
  </r>
  <r>
    <s v="aprilstatzel@yahoo.com"/>
    <s v="lynn"/>
    <s v="statzel"/>
    <s v="Irvine"/>
    <s v="CA"/>
    <n v="2400"/>
    <s v="l stewart"/>
    <x v="19"/>
    <x v="1"/>
    <s v="2024-01-26"/>
    <n v="300"/>
    <n v="1922"/>
    <n v="61"/>
    <n v="5"/>
    <n v="37.799999999999997"/>
    <n v="257.68"/>
    <n v="219.88"/>
    <n v="219.88"/>
    <n v="5.8169312169312173"/>
    <n v="3.17"/>
    <n v="0.62"/>
    <n v="7.56"/>
    <n v="8.1967213114754092E-2"/>
    <s v="SCALE"/>
  </r>
  <r>
    <s v="joel.e.114@live.com"/>
    <s v="joel"/>
    <s v="vaughn"/>
    <s v="Eden"/>
    <s v="NC"/>
    <n v="1900"/>
    <s v="rockingham co sherif"/>
    <x v="4"/>
    <x v="1"/>
    <s v="2024-01-05"/>
    <n v="500"/>
    <n v="2397"/>
    <n v="47"/>
    <n v="0"/>
    <n v="33.94"/>
    <n v="0"/>
    <n v="-33.94"/>
    <n v="-33.94"/>
    <n v="-1"/>
    <n v="1.96"/>
    <n v="0.72"/>
    <n v="0"/>
    <n v="0"/>
    <s v="PAUSE"/>
  </r>
  <r>
    <s v="rossjamiejosh@gmail.com"/>
    <s v="mimi"/>
    <s v="ross"/>
    <s v="Chino"/>
    <s v="CA"/>
    <n v="3900"/>
    <s v="first data amour group"/>
    <x v="9"/>
    <x v="1"/>
    <s v="2024-01-03"/>
    <n v="300"/>
    <n v="1668"/>
    <n v="52"/>
    <n v="0"/>
    <n v="31.59"/>
    <n v="0"/>
    <n v="-31.59"/>
    <n v="-31.59"/>
    <n v="-1"/>
    <n v="3.12"/>
    <n v="0.61"/>
    <n v="0"/>
    <n v="0"/>
    <s v="PAUSE"/>
  </r>
  <r>
    <s v="scarrollyn@yahoo.com"/>
    <s v="carrollyn"/>
    <s v="sparks"/>
    <s v="Sapulpa"/>
    <s v="OK"/>
    <n v="3500"/>
    <s v="good shepherd hospice"/>
    <x v="5"/>
    <x v="1"/>
    <s v="2024-01-12"/>
    <n v="400"/>
    <n v="721"/>
    <n v="25"/>
    <n v="0"/>
    <n v="13.37"/>
    <n v="0"/>
    <n v="-13.37"/>
    <n v="-13.37"/>
    <n v="-1"/>
    <n v="3.47"/>
    <n v="0.53"/>
    <n v="0"/>
    <n v="0"/>
    <s v="PAUSE"/>
  </r>
  <r>
    <s v="indiamcneill@yahoo.com"/>
    <s v="india"/>
    <s v="mcneill"/>
    <s v="Dunn"/>
    <s v="NC"/>
    <n v="3900"/>
    <s v="rescare"/>
    <x v="4"/>
    <x v="1"/>
    <s v="2024-01-07"/>
    <n v="700"/>
    <n v="1738"/>
    <n v="55"/>
    <n v="2"/>
    <n v="43.96"/>
    <n v="91"/>
    <n v="47.04"/>
    <n v="47.04"/>
    <n v="1.0700636942675159"/>
    <n v="3.16"/>
    <n v="0.8"/>
    <n v="21.98"/>
    <n v="3.6363636363636362E-2"/>
    <s v="SCALE"/>
  </r>
  <r>
    <s v="woodjul6@aol.com"/>
    <s v="julie"/>
    <s v="woodall"/>
    <s v="Rancho Cucamo"/>
    <s v="CA"/>
    <n v="3116"/>
    <s v="san bernardino county"/>
    <x v="16"/>
    <x v="1"/>
    <s v="2024-01-15"/>
    <n v="1000"/>
    <n v="1207"/>
    <n v="49"/>
    <n v="5"/>
    <n v="41.42"/>
    <n v="230.34"/>
    <n v="188.92000000000002"/>
    <n v="188.92000000000002"/>
    <n v="4.5610816030902948"/>
    <n v="4.0599999999999996"/>
    <n v="0.85"/>
    <n v="8.2799999999999994"/>
    <n v="0.10204081632653061"/>
    <s v="SCALE"/>
  </r>
  <r>
    <s v="alisharodgers29@gmail.com"/>
    <s v="alisha"/>
    <s v="rodgers"/>
    <s v="Bakersfield"/>
    <s v="CA"/>
    <n v="4303"/>
    <s v="apex"/>
    <x v="14"/>
    <x v="1"/>
    <s v="2024-01-18"/>
    <n v="400"/>
    <n v="1969"/>
    <n v="60"/>
    <n v="1"/>
    <n v="28.39"/>
    <n v="48.56"/>
    <n v="20.170000000000002"/>
    <n v="20.170000000000002"/>
    <n v="0.71046143008101448"/>
    <n v="3.05"/>
    <n v="0.47"/>
    <n v="28.39"/>
    <n v="1.6666666666666666E-2"/>
    <s v="SCALE"/>
  </r>
  <r>
    <s v="charlesella.adams@gmail.com"/>
    <s v="charlesell"/>
    <s v="adams"/>
    <s v="Emeryville"/>
    <s v="CA"/>
    <n v="3800"/>
    <s v="j p  morgan chase bank  n a"/>
    <x v="18"/>
    <x v="1"/>
    <s v="2024-01-04"/>
    <n v="100"/>
    <n v="2463"/>
    <n v="55"/>
    <n v="5"/>
    <n v="31.33"/>
    <n v="256.66000000000003"/>
    <n v="225.33000000000004"/>
    <n v="225.33000000000004"/>
    <n v="7.1921481008617958"/>
    <n v="2.23"/>
    <n v="0.56999999999999995"/>
    <n v="6.27"/>
    <n v="9.0909090909090912E-2"/>
    <s v="SCALE"/>
  </r>
  <r>
    <s v="lanitaw01@yahoo.com"/>
    <s v="anthony"/>
    <s v="wood"/>
    <s v="Fort Worth"/>
    <s v="TX"/>
    <n v="2700"/>
    <s v="averitt express"/>
    <x v="1"/>
    <x v="1"/>
    <s v="2024-01-02"/>
    <n v="800"/>
    <n v="1021"/>
    <n v="39"/>
    <n v="0"/>
    <n v="22.26"/>
    <n v="0"/>
    <n v="-22.26"/>
    <n v="-22.26"/>
    <n v="-1"/>
    <n v="3.82"/>
    <n v="0.56999999999999995"/>
    <n v="0"/>
    <n v="0"/>
    <s v="PAUSE"/>
  </r>
  <r>
    <s v="yolanda_morris2011@yahoo.com"/>
    <s v="yolanda"/>
    <s v="morris"/>
    <s v="Claymont"/>
    <s v="DE"/>
    <n v="2750"/>
    <s v="advanced student"/>
    <x v="5"/>
    <x v="1"/>
    <s v="2024-01-29"/>
    <n v="500"/>
    <n v="1762"/>
    <n v="35"/>
    <n v="3"/>
    <n v="28.42"/>
    <n v="116.95"/>
    <n v="88.53"/>
    <n v="88.53"/>
    <n v="3.1150598170302604"/>
    <n v="1.99"/>
    <n v="0.81"/>
    <n v="9.4700000000000006"/>
    <n v="8.5714285714285715E-2"/>
    <s v="SCALE"/>
  </r>
  <r>
    <s v="dunksman1@gmail.com"/>
    <s v="manuel"/>
    <s v="lomeli"/>
    <s v="Tracy"/>
    <s v="CA"/>
    <n v="3250"/>
    <s v="white cap construction supply"/>
    <x v="7"/>
    <x v="1"/>
    <s v="2024-01-08"/>
    <n v="200"/>
    <n v="1879"/>
    <n v="32"/>
    <n v="3"/>
    <n v="25.28"/>
    <n v="161.4"/>
    <n v="136.12"/>
    <n v="136.12"/>
    <n v="5.3844936708860756"/>
    <n v="1.7"/>
    <n v="0.79"/>
    <n v="8.43"/>
    <n v="9.375E-2"/>
    <s v="SCALE"/>
  </r>
  <r>
    <s v="anewamericanclassic@gmail.com"/>
    <s v="donald"/>
    <s v="porter jr"/>
    <s v="Bell"/>
    <s v="CA"/>
    <n v="3500"/>
    <s v="usps"/>
    <x v="0"/>
    <x v="1"/>
    <s v="2024-01-19"/>
    <n v="800"/>
    <n v="991"/>
    <n v="24"/>
    <n v="2"/>
    <n v="18.22"/>
    <n v="77.650000000000006"/>
    <n v="59.430000000000007"/>
    <n v="59.430000000000007"/>
    <n v="3.2618002195389688"/>
    <n v="2.42"/>
    <n v="0.76"/>
    <n v="9.11"/>
    <n v="8.3333333333333329E-2"/>
    <s v="SCALE"/>
  </r>
  <r>
    <s v="dizniya@gmail.com"/>
    <s v="angela"/>
    <s v="hetherington"/>
    <s v="Norfolk"/>
    <s v="VA"/>
    <n v="1975"/>
    <s v="navy federal credit union"/>
    <x v="16"/>
    <x v="1"/>
    <s v="2024-01-25"/>
    <n v="300"/>
    <n v="1253"/>
    <n v="20"/>
    <n v="0"/>
    <n v="13.78"/>
    <n v="0"/>
    <n v="-13.78"/>
    <n v="-13.78"/>
    <n v="-1"/>
    <n v="1.6"/>
    <n v="0.69"/>
    <n v="0"/>
    <n v="0"/>
    <s v="PAUSE"/>
  </r>
  <r>
    <s v="tank3cb@yahoo.com"/>
    <s v="roberto"/>
    <s v="zuniga jr"/>
    <s v="Corpus Christ"/>
    <s v="TX"/>
    <n v="1500"/>
    <s v="apac customer services inc"/>
    <x v="6"/>
    <x v="1"/>
    <s v="2024-01-08"/>
    <n v="200"/>
    <n v="1207"/>
    <n v="49"/>
    <n v="1"/>
    <n v="35.36"/>
    <n v="69.38"/>
    <n v="34.019999999999996"/>
    <n v="34.019999999999996"/>
    <n v="0.96210407239818996"/>
    <n v="4.0599999999999996"/>
    <n v="0.72"/>
    <n v="35.36"/>
    <n v="2.0408163265306121E-2"/>
    <s v="SCALE"/>
  </r>
  <r>
    <s v="johanasweets@yahoo.com"/>
    <s v="juana"/>
    <s v="herrarte"/>
    <s v="Dallas"/>
    <s v="TX"/>
    <n v="2346"/>
    <s v="bank of america n.a."/>
    <x v="19"/>
    <x v="1"/>
    <s v="2024-01-21"/>
    <n v="800"/>
    <n v="1969"/>
    <n v="60"/>
    <n v="0"/>
    <n v="45.31"/>
    <n v="0"/>
    <n v="-45.31"/>
    <n v="-45.31"/>
    <n v="-1"/>
    <n v="3.05"/>
    <n v="0.76"/>
    <n v="0"/>
    <n v="0"/>
    <s v="PAUSE"/>
  </r>
  <r>
    <s v="janetusc@yahoo.com"/>
    <s v="janet"/>
    <s v="schulte"/>
    <s v="Homestead"/>
    <s v="PA"/>
    <n v="1900"/>
    <s v="giant eagle corp"/>
    <x v="9"/>
    <x v="1"/>
    <s v="2024-01-09"/>
    <n v="100"/>
    <n v="1027"/>
    <n v="16"/>
    <n v="1"/>
    <n v="8.56"/>
    <n v="62.94"/>
    <n v="54.379999999999995"/>
    <n v="54.379999999999995"/>
    <n v="6.352803738317756"/>
    <n v="1.56"/>
    <n v="0.54"/>
    <n v="8.56"/>
    <n v="6.25E-2"/>
    <s v="SCALE"/>
  </r>
  <r>
    <s v="deborahannjones55@yahoo.com"/>
    <s v="deborah"/>
    <s v="jones"/>
    <s v="Fruitland Par"/>
    <s v="FL"/>
    <n v="2600"/>
    <s v="benefits"/>
    <x v="16"/>
    <x v="1"/>
    <s v="2024-01-22"/>
    <n v="500"/>
    <n v="881"/>
    <n v="37"/>
    <n v="0"/>
    <n v="22.55"/>
    <n v="0"/>
    <n v="-22.55"/>
    <n v="-22.55"/>
    <n v="-1"/>
    <n v="4.2"/>
    <n v="0.61"/>
    <n v="0"/>
    <n v="0"/>
    <s v="PAUSE"/>
  </r>
  <r>
    <s v="denezg@yahoo.com"/>
    <s v="denez"/>
    <s v="gibson"/>
    <s v="Fort Lauderda"/>
    <s v="FL"/>
    <n v="4500"/>
    <s v="united tranz actions llc"/>
    <x v="6"/>
    <x v="1"/>
    <s v="2024-01-21"/>
    <n v="100"/>
    <n v="2307"/>
    <n v="63"/>
    <n v="2"/>
    <n v="25.27"/>
    <n v="106.24"/>
    <n v="80.97"/>
    <n v="80.97"/>
    <n v="3.2041946972694895"/>
    <n v="2.73"/>
    <n v="0.4"/>
    <n v="12.64"/>
    <n v="3.1746031746031744E-2"/>
    <s v="SCALE"/>
  </r>
  <r>
    <s v="harriscedric22@yahoo.com"/>
    <s v="cedric"/>
    <s v="harris"/>
    <s v="Jackson"/>
    <s v="MS"/>
    <n v="5000"/>
    <s v="tempstaff"/>
    <x v="9"/>
    <x v="1"/>
    <s v="2024-01-08"/>
    <n v="400"/>
    <n v="1109"/>
    <n v="29"/>
    <n v="2"/>
    <n v="11.97"/>
    <n v="149.66"/>
    <n v="137.69"/>
    <n v="137.69"/>
    <n v="11.502923976608187"/>
    <n v="2.61"/>
    <n v="0.41"/>
    <n v="5.98"/>
    <n v="6.8965517241379309E-2"/>
    <s v="SCALE"/>
  </r>
  <r>
    <s v="mccormack.jeffrey@gmail.com"/>
    <s v="jeff"/>
    <s v="mccormack"/>
    <s v="Plymouth"/>
    <s v="MA"/>
    <n v="1896"/>
    <s v="ma department of unemployment"/>
    <x v="9"/>
    <x v="1"/>
    <s v="2024-01-25"/>
    <n v="800"/>
    <n v="2324"/>
    <n v="81"/>
    <n v="0"/>
    <n v="42.11"/>
    <n v="0"/>
    <n v="-42.11"/>
    <n v="-42.11"/>
    <n v="-1"/>
    <n v="3.49"/>
    <n v="0.52"/>
    <n v="0"/>
    <n v="0"/>
    <s v="PAUSE"/>
  </r>
  <r>
    <s v="mky1410@gmail.com"/>
    <s v="keith"/>
    <s v="yarbrough"/>
    <s v="Lawrenceville"/>
    <s v="GA"/>
    <n v="1500"/>
    <s v="disability"/>
    <x v="13"/>
    <x v="1"/>
    <s v="2024-01-01"/>
    <n v="700"/>
    <n v="922"/>
    <n v="34"/>
    <n v="3"/>
    <n v="21.08"/>
    <n v="193.49"/>
    <n v="172.41000000000003"/>
    <n v="172.41000000000003"/>
    <n v="8.1788425047438356"/>
    <n v="3.69"/>
    <n v="0.62"/>
    <n v="7.03"/>
    <n v="8.8235294117647065E-2"/>
    <s v="SCALE"/>
  </r>
  <r>
    <s v="nessa195551@yahoo.com"/>
    <s v="vanessa"/>
    <s v="hale"/>
    <s v="Fayetteville"/>
    <s v="NC"/>
    <n v="2250"/>
    <s v="benefits"/>
    <x v="10"/>
    <x v="1"/>
    <s v="2024-01-08"/>
    <n v="200"/>
    <n v="2464"/>
    <n v="67"/>
    <n v="0"/>
    <n v="31.4"/>
    <n v="0"/>
    <n v="-31.4"/>
    <n v="-31.4"/>
    <n v="-1"/>
    <n v="2.72"/>
    <n v="0.47"/>
    <n v="0"/>
    <n v="0"/>
    <s v="PAUSE"/>
  </r>
  <r>
    <s v="sandramowrer@yahoo.com"/>
    <s v="sandra"/>
    <s v="mowrer"/>
    <s v="Apache Juncti"/>
    <s v="AZ"/>
    <n v="1499"/>
    <s v="self"/>
    <x v="11"/>
    <x v="1"/>
    <s v="2024-01-25"/>
    <n v="800"/>
    <n v="770"/>
    <n v="30"/>
    <n v="3"/>
    <n v="14.55"/>
    <n v="141.49"/>
    <n v="126.94000000000001"/>
    <n v="126.94000000000001"/>
    <n v="8.7243986254295542"/>
    <n v="3.9"/>
    <n v="0.49"/>
    <n v="4.8499999999999996"/>
    <n v="0.1"/>
    <s v="SCALE"/>
  </r>
  <r>
    <s v="mdugger94@msn.com"/>
    <s v="elizabeth"/>
    <s v="peele"/>
    <s v="Essex"/>
    <s v="MD"/>
    <n v="2800"/>
    <s v="john hopkins bayview"/>
    <x v="8"/>
    <x v="1"/>
    <s v="2024-01-14"/>
    <n v="300"/>
    <n v="2437"/>
    <n v="42"/>
    <n v="3"/>
    <n v="30.99"/>
    <n v="152.04"/>
    <n v="121.05"/>
    <n v="121.05"/>
    <n v="3.9060987415295259"/>
    <n v="1.72"/>
    <n v="0.74"/>
    <n v="10.33"/>
    <n v="7.1428571428571425E-2"/>
    <s v="SCALE"/>
  </r>
  <r>
    <s v="ihayes0002@kctcs.edu"/>
    <s v="iesha"/>
    <s v="hayes"/>
    <s v="Hopkinsville"/>
    <s v="KY"/>
    <n v="1430"/>
    <s v="western state hospital"/>
    <x v="18"/>
    <x v="1"/>
    <s v="2024-01-12"/>
    <n v="300"/>
    <n v="1505"/>
    <n v="66"/>
    <n v="3"/>
    <n v="48.19"/>
    <n v="146.51"/>
    <n v="98.32"/>
    <n v="98.32"/>
    <n v="2.0402573147956007"/>
    <n v="4.3899999999999997"/>
    <n v="0.73"/>
    <n v="16.059999999999999"/>
    <n v="4.5454545454545456E-2"/>
    <s v="SCALE"/>
  </r>
  <r>
    <s v="angel710551@yahoo.com"/>
    <s v="angela"/>
    <s v="johnson"/>
    <s v="Sulphur"/>
    <s v="LA"/>
    <n v="1759"/>
    <s v="hollyhill nursing home"/>
    <x v="16"/>
    <x v="1"/>
    <s v="2024-01-15"/>
    <n v="100"/>
    <n v="1762"/>
    <n v="48"/>
    <n v="0"/>
    <n v="29.62"/>
    <n v="0"/>
    <n v="-29.62"/>
    <n v="-29.62"/>
    <n v="-1"/>
    <n v="2.72"/>
    <n v="0.62"/>
    <n v="0"/>
    <n v="0"/>
    <s v="PAUSE"/>
  </r>
  <r>
    <s v="chris29910@yahoo.com"/>
    <s v="christine"/>
    <s v="foreman"/>
    <s v="Charlotte"/>
    <s v="NC"/>
    <n v="1500"/>
    <s v="oldfield"/>
    <x v="1"/>
    <x v="1"/>
    <s v="2024-01-30"/>
    <n v="700"/>
    <n v="707"/>
    <n v="12"/>
    <n v="1"/>
    <n v="5.3"/>
    <n v="63.39"/>
    <n v="58.09"/>
    <n v="58.09"/>
    <n v="10.960377358490566"/>
    <n v="1.7"/>
    <n v="0.44"/>
    <n v="5.3"/>
    <n v="8.3333333333333329E-2"/>
    <s v="SCALE"/>
  </r>
  <r>
    <s v="cedeme03@yahoo.com"/>
    <s v="alneeta"/>
    <s v="stanley"/>
    <s v="Wilmington"/>
    <s v="NC"/>
    <n v="3500"/>
    <s v="cdsa"/>
    <x v="1"/>
    <x v="1"/>
    <s v="2024-01-21"/>
    <n v="200"/>
    <n v="800"/>
    <n v="29"/>
    <n v="2"/>
    <n v="18.71"/>
    <n v="146.72999999999999"/>
    <n v="128.01999999999998"/>
    <n v="128.01999999999998"/>
    <n v="6.8423303046499182"/>
    <n v="3.62"/>
    <n v="0.65"/>
    <n v="9.36"/>
    <n v="6.8965517241379309E-2"/>
    <s v="SCALE"/>
  </r>
  <r>
    <s v="oreka_hairston@yahoo.com"/>
    <s v="joyce"/>
    <s v="hairston"/>
    <s v="Manchester"/>
    <s v="CT"/>
    <n v="2583"/>
    <s v="st. francis hospital"/>
    <x v="15"/>
    <x v="1"/>
    <s v="2024-01-29"/>
    <n v="600"/>
    <n v="2291"/>
    <n v="97"/>
    <n v="9"/>
    <n v="64.150000000000006"/>
    <n v="357.19"/>
    <n v="293.03999999999996"/>
    <n v="293.03999999999996"/>
    <n v="4.5680436477007005"/>
    <n v="4.2300000000000004"/>
    <n v="0.66"/>
    <n v="7.13"/>
    <n v="9.2783505154639179E-2"/>
    <s v="SCALE"/>
  </r>
  <r>
    <s v="agnes2cute@yahoo.com"/>
    <s v="rebecca"/>
    <s v="budge"/>
    <s v="Rancho Cordov"/>
    <s v="CA"/>
    <n v="2583"/>
    <s v="benefits"/>
    <x v="4"/>
    <x v="1"/>
    <s v="2024-01-18"/>
    <n v="700"/>
    <n v="2060"/>
    <n v="55"/>
    <n v="0"/>
    <n v="30.89"/>
    <n v="0"/>
    <n v="-30.89"/>
    <n v="-30.89"/>
    <n v="-1"/>
    <n v="2.67"/>
    <n v="0.56000000000000005"/>
    <n v="0"/>
    <n v="0"/>
    <s v="PAUSE"/>
  </r>
  <r>
    <s v="filmfantasywisconsin@yahoo.com"/>
    <s v="sonja"/>
    <s v="joseph"/>
    <s v="Waukesha"/>
    <s v="WI"/>
    <n v="4500"/>
    <n v="0"/>
    <x v="14"/>
    <x v="1"/>
    <s v="2024-01-17"/>
    <n v="300"/>
    <n v="1250"/>
    <n v="20"/>
    <n v="0"/>
    <n v="16.989999999999998"/>
    <n v="0"/>
    <n v="-16.989999999999998"/>
    <n v="-16.989999999999998"/>
    <n v="-1"/>
    <n v="1.6"/>
    <n v="0.85"/>
    <n v="0"/>
    <n v="0"/>
    <s v="PAUSE"/>
  </r>
  <r>
    <s v="daphenereed@hotmail.com"/>
    <s v="timon"/>
    <s v="smith"/>
    <s v="Cleveland"/>
    <s v="OH"/>
    <n v="5000"/>
    <s v="daffs darling daycare academy"/>
    <x v="15"/>
    <x v="1"/>
    <s v="2024-01-22"/>
    <n v="700"/>
    <n v="653"/>
    <n v="14"/>
    <n v="1"/>
    <n v="11.64"/>
    <n v="35.18"/>
    <n v="23.54"/>
    <n v="23.54"/>
    <n v="2.0223367697594501"/>
    <n v="2.14"/>
    <n v="0.83"/>
    <n v="11.64"/>
    <n v="7.1428571428571425E-2"/>
    <s v="SCALE"/>
  </r>
  <r>
    <s v="javieralejandrocamacho@gmail.com"/>
    <s v="javier"/>
    <s v="camacho"/>
    <s v="Chicago"/>
    <s v="IL"/>
    <n v="2400"/>
    <s v="scopelit"/>
    <x v="19"/>
    <x v="1"/>
    <s v="2024-01-27"/>
    <n v="100"/>
    <n v="871"/>
    <n v="25"/>
    <n v="2"/>
    <n v="21.19"/>
    <n v="120.86"/>
    <n v="99.67"/>
    <n v="99.67"/>
    <n v="4.7036337895233595"/>
    <n v="2.87"/>
    <n v="0.85"/>
    <n v="10.6"/>
    <n v="0.08"/>
    <s v="SCALE"/>
  </r>
  <r>
    <s v="boricquachick09@aol.com"/>
    <s v="erica"/>
    <s v="merced"/>
    <s v="Lake Worth"/>
    <s v="FL"/>
    <n v="800"/>
    <s v="denny s"/>
    <x v="7"/>
    <x v="1"/>
    <s v="2024-01-07"/>
    <n v="1000"/>
    <n v="757"/>
    <n v="17"/>
    <n v="0"/>
    <n v="12.33"/>
    <n v="0"/>
    <n v="-12.33"/>
    <n v="-12.33"/>
    <n v="-1"/>
    <n v="2.25"/>
    <n v="0.73"/>
    <n v="0"/>
    <n v="0"/>
    <s v="PAUSE"/>
  </r>
  <r>
    <s v="susancheapouv@yahoo.com"/>
    <s v="susan"/>
    <s v="chea"/>
    <s v="Modesto"/>
    <s v="CA"/>
    <n v="2200"/>
    <s v="panda express"/>
    <x v="9"/>
    <x v="1"/>
    <s v="2024-01-20"/>
    <n v="1000"/>
    <n v="1362"/>
    <n v="47"/>
    <n v="0"/>
    <n v="34.49"/>
    <n v="0"/>
    <n v="-34.49"/>
    <n v="-34.49"/>
    <n v="-1"/>
    <n v="3.45"/>
    <n v="0.73"/>
    <n v="0"/>
    <n v="0"/>
    <s v="PAUSE"/>
  </r>
  <r>
    <s v="misshardy2007@yahoo.com"/>
    <s v="cassandra"/>
    <s v="hardy"/>
    <s v="Rockford"/>
    <s v="IL"/>
    <n v="2112"/>
    <s v="alpine clinic"/>
    <x v="2"/>
    <x v="1"/>
    <s v="2024-01-01"/>
    <n v="800"/>
    <n v="2314"/>
    <n v="91"/>
    <n v="2"/>
    <n v="69.180000000000007"/>
    <n v="103.08"/>
    <n v="33.899999999999991"/>
    <n v="33.899999999999991"/>
    <n v="0.49002601908065896"/>
    <n v="3.93"/>
    <n v="0.76"/>
    <n v="34.590000000000003"/>
    <n v="2.197802197802198E-2"/>
    <s v="SCALE"/>
  </r>
  <r>
    <s v="ronda.jones77@gmail.com"/>
    <s v="ronda"/>
    <s v="jones"/>
    <s v="Ogden"/>
    <s v="UT"/>
    <n v="1800"/>
    <s v="irs"/>
    <x v="12"/>
    <x v="1"/>
    <s v="2024-01-30"/>
    <n v="700"/>
    <n v="2483"/>
    <n v="51"/>
    <n v="0"/>
    <n v="39.85"/>
    <n v="0"/>
    <n v="-39.85"/>
    <n v="-39.85"/>
    <n v="-1"/>
    <n v="2.0499999999999998"/>
    <n v="0.78"/>
    <n v="0"/>
    <n v="0"/>
    <s v="PAUSE"/>
  </r>
  <r>
    <s v="dormull@live.com"/>
    <s v="nicole"/>
    <s v="burrell"/>
    <s v="Van Nuys"/>
    <s v="CA"/>
    <n v="5000"/>
    <s v="wellpoint"/>
    <x v="17"/>
    <x v="1"/>
    <s v="2024-01-06"/>
    <n v="200"/>
    <n v="1750"/>
    <n v="58"/>
    <n v="0"/>
    <n v="44.84"/>
    <n v="0"/>
    <n v="-44.84"/>
    <n v="-44.84"/>
    <n v="-1"/>
    <n v="3.31"/>
    <n v="0.77"/>
    <n v="0"/>
    <n v="0"/>
    <s v="PAUSE"/>
  </r>
  <r>
    <s v="goethemom@aol.com"/>
    <s v="priscilla"/>
    <s v="goethe"/>
    <s v="Bradenton"/>
    <s v="FL"/>
    <n v="1343"/>
    <s v="our daily bread of braden"/>
    <x v="5"/>
    <x v="1"/>
    <s v="2024-01-18"/>
    <n v="200"/>
    <n v="2187"/>
    <n v="77"/>
    <n v="3"/>
    <n v="38.28"/>
    <n v="210.39"/>
    <n v="172.10999999999999"/>
    <n v="172.10999999999999"/>
    <n v="4.496081504702194"/>
    <n v="3.52"/>
    <n v="0.5"/>
    <n v="12.76"/>
    <n v="3.896103896103896E-2"/>
    <s v="SCALE"/>
  </r>
  <r>
    <s v="sue03best@yahoo.com"/>
    <s v="susan"/>
    <s v="best"/>
    <s v="Modesto"/>
    <s v="CA"/>
    <n v="4000"/>
    <s v="franklinanddowns"/>
    <x v="18"/>
    <x v="1"/>
    <s v="2024-01-05"/>
    <n v="800"/>
    <n v="925"/>
    <n v="19"/>
    <n v="0"/>
    <n v="9.51"/>
    <n v="0"/>
    <n v="-9.51"/>
    <n v="-9.51"/>
    <n v="-1"/>
    <n v="2.0499999999999998"/>
    <n v="0.5"/>
    <n v="0"/>
    <n v="0"/>
    <s v="PAUSE"/>
  </r>
  <r>
    <s v="vickijcote@hotmail.com"/>
    <s v="vicki"/>
    <s v="cote"/>
    <s v="San Diego"/>
    <s v="CA"/>
    <n v="5001"/>
    <s v="jobcorps"/>
    <x v="5"/>
    <x v="1"/>
    <s v="2024-01-20"/>
    <n v="200"/>
    <n v="1760"/>
    <n v="66"/>
    <n v="7"/>
    <n v="42.09"/>
    <n v="436.71"/>
    <n v="394.62"/>
    <n v="394.62"/>
    <n v="9.3756236635780468"/>
    <n v="3.75"/>
    <n v="0.64"/>
    <n v="6.01"/>
    <n v="0.10606060606060606"/>
    <s v="SCALE"/>
  </r>
  <r>
    <s v="varshachandra_510@yahoo.com"/>
    <s v="varsha"/>
    <s v="chandra"/>
    <s v="San Mateo"/>
    <s v="CA"/>
    <n v="2400"/>
    <s v="primepay"/>
    <x v="4"/>
    <x v="1"/>
    <s v="2024-01-25"/>
    <n v="1000"/>
    <n v="2078"/>
    <n v="37"/>
    <n v="0"/>
    <n v="27.96"/>
    <n v="0"/>
    <n v="-27.96"/>
    <n v="-27.96"/>
    <n v="-1"/>
    <n v="1.78"/>
    <n v="0.76"/>
    <n v="0"/>
    <n v="0"/>
    <s v="PAUSE"/>
  </r>
  <r>
    <s v="jackie_guerrrant@hotmail.com"/>
    <s v="jackie"/>
    <s v="guerrant"/>
    <s v="Cincinnati"/>
    <s v="OH"/>
    <n v="2167"/>
    <s v="resident homes corp."/>
    <x v="7"/>
    <x v="1"/>
    <s v="2024-01-17"/>
    <n v="100"/>
    <n v="1124"/>
    <n v="33"/>
    <n v="0"/>
    <n v="21.22"/>
    <n v="0"/>
    <n v="-21.22"/>
    <n v="-21.22"/>
    <n v="-1"/>
    <n v="2.94"/>
    <n v="0.64"/>
    <n v="0"/>
    <n v="0"/>
    <s v="PAUSE"/>
  </r>
  <r>
    <s v="cortezcrizaldy@yahoo.com"/>
    <s v="crizaldy"/>
    <s v="cortez"/>
    <s v="Oxnard"/>
    <s v="CA"/>
    <n v="4800"/>
    <s v="aluminumprecisionproduct"/>
    <x v="4"/>
    <x v="1"/>
    <s v="2024-01-23"/>
    <n v="1000"/>
    <n v="714"/>
    <n v="32"/>
    <n v="1"/>
    <n v="17.329999999999998"/>
    <n v="45.33"/>
    <n v="28"/>
    <n v="28"/>
    <n v="1.6156953260242355"/>
    <n v="4.4800000000000004"/>
    <n v="0.54"/>
    <n v="17.329999999999998"/>
    <n v="3.125E-2"/>
    <s v="SCALE"/>
  </r>
  <r>
    <s v="rcarlson102@aol.com"/>
    <s v="caroline"/>
    <s v="carlson"/>
    <s v="Arvada"/>
    <s v="CO"/>
    <n v="5000"/>
    <s v="mckessondrugco"/>
    <x v="12"/>
    <x v="1"/>
    <s v="2024-01-15"/>
    <n v="100"/>
    <n v="1589"/>
    <n v="58"/>
    <n v="2"/>
    <n v="47.88"/>
    <n v="112.76"/>
    <n v="64.88"/>
    <n v="64.88"/>
    <n v="1.3550543024227233"/>
    <n v="3.65"/>
    <n v="0.83"/>
    <n v="23.94"/>
    <n v="3.4482758620689655E-2"/>
    <s v="SCALE"/>
  </r>
  <r>
    <s v="cjberry80915@yahoo.com"/>
    <s v="cassandra"/>
    <s v="berry"/>
    <s v="Colorado Spri"/>
    <s v="CO"/>
    <n v="1800"/>
    <s v="fortcarsoncys"/>
    <x v="0"/>
    <x v="1"/>
    <s v="2024-01-07"/>
    <n v="200"/>
    <n v="2469"/>
    <n v="104"/>
    <n v="4"/>
    <n v="60.14"/>
    <n v="286.5"/>
    <n v="226.36"/>
    <n v="226.36"/>
    <n v="3.7638842700365815"/>
    <n v="4.21"/>
    <n v="0.57999999999999996"/>
    <n v="15.04"/>
    <n v="3.8461538461538464E-2"/>
    <s v="SCALE"/>
  </r>
  <r>
    <s v="bigbrotherallmighty@msn.com"/>
    <s v="larry"/>
    <s v="ashley"/>
    <s v="Denver"/>
    <s v="CO"/>
    <n v="4333"/>
    <s v="denverpublicschools"/>
    <x v="7"/>
    <x v="1"/>
    <s v="2024-01-21"/>
    <n v="600"/>
    <n v="944"/>
    <n v="33"/>
    <n v="0"/>
    <n v="26.77"/>
    <n v="0"/>
    <n v="-26.77"/>
    <n v="-26.77"/>
    <n v="-1"/>
    <n v="3.5"/>
    <n v="0.81"/>
    <n v="0"/>
    <n v="0"/>
    <s v="PAUSE"/>
  </r>
  <r>
    <s v="mrs.smiley_1@yahoo.com"/>
    <s v="vernisha"/>
    <s v="castle"/>
    <s v="Aurora"/>
    <s v="CO"/>
    <n v="3800"/>
    <s v="synergyhomecare"/>
    <x v="8"/>
    <x v="1"/>
    <s v="2024-01-12"/>
    <n v="100"/>
    <n v="1262"/>
    <n v="36"/>
    <n v="4"/>
    <n v="29.42"/>
    <n v="199.98"/>
    <n v="170.56"/>
    <n v="170.56"/>
    <n v="5.7974167233174709"/>
    <n v="2.85"/>
    <n v="0.82"/>
    <n v="7.36"/>
    <n v="0.1111111111111111"/>
    <s v="SCALE"/>
  </r>
  <r>
    <s v="lauriehyland@msn.com"/>
    <s v="laurie"/>
    <s v="hyland"/>
    <s v="Fort Collins"/>
    <s v="CO"/>
    <n v="2708"/>
    <s v="spring creek"/>
    <x v="14"/>
    <x v="1"/>
    <s v="2024-01-28"/>
    <n v="800"/>
    <n v="1787"/>
    <n v="29"/>
    <n v="0"/>
    <n v="11.79"/>
    <n v="0"/>
    <n v="-11.79"/>
    <n v="-11.79"/>
    <n v="-1"/>
    <n v="1.62"/>
    <n v="0.41"/>
    <n v="0"/>
    <n v="0"/>
    <s v="PAUSE"/>
  </r>
  <r>
    <s v="nicole_hosack1@msn.com"/>
    <s v="nicole"/>
    <s v="hosack"/>
    <s v="Aurora"/>
    <s v="CO"/>
    <n v="4336"/>
    <s v="delaware north"/>
    <x v="19"/>
    <x v="1"/>
    <s v="2024-01-15"/>
    <n v="200"/>
    <n v="1025"/>
    <n v="26"/>
    <n v="0"/>
    <n v="19.46"/>
    <n v="0"/>
    <n v="-19.46"/>
    <n v="-19.46"/>
    <n v="-1"/>
    <n v="2.54"/>
    <n v="0.75"/>
    <n v="0"/>
    <n v="0"/>
    <s v="PAUSE"/>
  </r>
  <r>
    <s v="gmhar271@aol.com"/>
    <s v="theodore"/>
    <s v="harris"/>
    <s v="Oklahoma City"/>
    <s v="OK"/>
    <n v="1499"/>
    <s v="mercy health center"/>
    <x v="18"/>
    <x v="1"/>
    <s v="2024-01-25"/>
    <n v="500"/>
    <n v="1239"/>
    <n v="20"/>
    <n v="1"/>
    <n v="8.26"/>
    <n v="46.11"/>
    <n v="37.85"/>
    <n v="37.85"/>
    <n v="4.5823244552058116"/>
    <n v="1.61"/>
    <n v="0.41"/>
    <n v="8.26"/>
    <n v="0.05"/>
    <s v="SCALE"/>
  </r>
  <r>
    <s v="johnsonpaula1@aol.com"/>
    <s v="paula"/>
    <s v="johnson"/>
    <s v="Sallisaw"/>
    <s v="OK"/>
    <n v="2200"/>
    <s v="a appliance"/>
    <x v="12"/>
    <x v="1"/>
    <s v="2024-01-26"/>
    <n v="1000"/>
    <n v="1927"/>
    <n v="60"/>
    <n v="6"/>
    <n v="34.28"/>
    <n v="371.4"/>
    <n v="337.12"/>
    <n v="337.12"/>
    <n v="9.8343057176196034"/>
    <n v="3.11"/>
    <n v="0.56999999999999995"/>
    <n v="5.71"/>
    <n v="0.1"/>
    <s v="SCALE"/>
  </r>
  <r>
    <s v="balexis81@hotmail.com"/>
    <s v="bernex"/>
    <s v="alexis"/>
    <s v="Opa Locka"/>
    <s v="FL"/>
    <n v="4000"/>
    <s v="clevelanderhotel"/>
    <x v="17"/>
    <x v="1"/>
    <s v="2024-01-26"/>
    <n v="100"/>
    <n v="849"/>
    <n v="18"/>
    <n v="0"/>
    <n v="9.49"/>
    <n v="0"/>
    <n v="-9.49"/>
    <n v="-9.49"/>
    <n v="-1"/>
    <n v="2.12"/>
    <n v="0.53"/>
    <n v="0"/>
    <n v="0"/>
    <s v="PAUSE"/>
  </r>
  <r>
    <s v="loyalty1st_dla@yahoo.com"/>
    <s v="denise"/>
    <s v="albury"/>
    <s v="Fort Lauderda"/>
    <s v="FL"/>
    <n v="3600"/>
    <s v="aentarxhomedelivary"/>
    <x v="14"/>
    <x v="1"/>
    <s v="2024-01-03"/>
    <n v="300"/>
    <n v="1815"/>
    <n v="69"/>
    <n v="0"/>
    <n v="48.03"/>
    <n v="0"/>
    <n v="-48.03"/>
    <n v="-48.03"/>
    <n v="-1"/>
    <n v="3.8"/>
    <n v="0.7"/>
    <n v="0"/>
    <n v="0"/>
    <s v="PAUSE"/>
  </r>
  <r>
    <s v="help572000@yahoo.com"/>
    <s v="eugenio"/>
    <s v="alvarado"/>
    <s v="Miami"/>
    <s v="FL"/>
    <n v="1499"/>
    <s v="sleepwakedisorder"/>
    <x v="12"/>
    <x v="1"/>
    <s v="2024-01-06"/>
    <n v="1000"/>
    <n v="1420"/>
    <n v="33"/>
    <n v="1"/>
    <n v="26.25"/>
    <n v="62.04"/>
    <n v="35.79"/>
    <n v="35.79"/>
    <n v="1.3634285714285714"/>
    <n v="2.3199999999999998"/>
    <n v="0.8"/>
    <n v="26.25"/>
    <n v="3.0303030303030304E-2"/>
    <s v="SCALE"/>
  </r>
  <r>
    <s v="nyfinestis@aol.com"/>
    <s v="ronald"/>
    <s v="adikhari"/>
    <s v="Port Saint Lu"/>
    <s v="FL"/>
    <n v="2400"/>
    <s v="samsclub"/>
    <x v="18"/>
    <x v="1"/>
    <s v="2024-01-20"/>
    <n v="100"/>
    <n v="2394"/>
    <n v="53"/>
    <n v="0"/>
    <n v="35.99"/>
    <n v="0"/>
    <n v="-35.99"/>
    <n v="-35.99"/>
    <n v="-1"/>
    <n v="2.21"/>
    <n v="0.68"/>
    <n v="0"/>
    <n v="0"/>
    <s v="PAUSE"/>
  </r>
  <r>
    <s v="devilsdesire67@yahoo.com"/>
    <s v="samanth"/>
    <s v="adkins"/>
    <s v="Lakeland"/>
    <s v="FL"/>
    <n v="3500"/>
    <s v="watsonclinic"/>
    <x v="5"/>
    <x v="1"/>
    <s v="2024-01-13"/>
    <n v="600"/>
    <n v="2136"/>
    <n v="73"/>
    <n v="8"/>
    <n v="36.39"/>
    <n v="312.95999999999998"/>
    <n v="276.57"/>
    <n v="276.57"/>
    <n v="7.6001648804616648"/>
    <n v="3.42"/>
    <n v="0.5"/>
    <n v="4.55"/>
    <n v="0.1095890410958904"/>
    <s v="SCALE"/>
  </r>
  <r>
    <s v="khead1313@gmail.com"/>
    <s v="katie"/>
    <s v="head"/>
    <s v="Oak Lawn"/>
    <s v="IL"/>
    <n v="1733"/>
    <s v="old navy"/>
    <x v="17"/>
    <x v="1"/>
    <s v="2024-01-26"/>
    <n v="100"/>
    <n v="729"/>
    <n v="31"/>
    <n v="0"/>
    <n v="14.93"/>
    <n v="0"/>
    <n v="-14.93"/>
    <n v="-14.93"/>
    <n v="-1"/>
    <n v="4.25"/>
    <n v="0.48"/>
    <n v="0"/>
    <n v="0"/>
    <s v="PAUSE"/>
  </r>
  <r>
    <s v="taytyseanyani@gmail.com"/>
    <s v="tameka"/>
    <s v="harvey"/>
    <s v="Chicago"/>
    <s v="IL"/>
    <n v="3700"/>
    <s v="burger king"/>
    <x v="18"/>
    <x v="1"/>
    <s v="2024-01-31"/>
    <n v="1000"/>
    <n v="2487"/>
    <n v="92"/>
    <n v="0"/>
    <n v="70.790000000000006"/>
    <n v="0"/>
    <n v="-70.790000000000006"/>
    <n v="-70.790000000000006"/>
    <n v="-1"/>
    <n v="3.7"/>
    <n v="0.77"/>
    <n v="0"/>
    <n v="0"/>
    <s v="PAUSE"/>
  </r>
  <r>
    <s v="imwithno1@yahoo.com"/>
    <s v="derrick"/>
    <s v="hill"/>
    <s v="Lititz"/>
    <s v="PA"/>
    <n v="2300"/>
    <s v="pa national guard"/>
    <x v="2"/>
    <x v="1"/>
    <s v="2024-01-30"/>
    <n v="700"/>
    <n v="2067"/>
    <n v="85"/>
    <n v="0"/>
    <n v="48.86"/>
    <n v="0"/>
    <n v="-48.86"/>
    <n v="-48.86"/>
    <n v="-1"/>
    <n v="4.1100000000000003"/>
    <n v="0.56999999999999995"/>
    <n v="0"/>
    <n v="0"/>
    <s v="PAUSE"/>
  </r>
  <r>
    <s v="myeisha2022@yahoo.com"/>
    <s v="ivy"/>
    <s v="hannah"/>
    <s v="Vineland"/>
    <s v="NJ"/>
    <n v="2000"/>
    <s v="social security offi"/>
    <x v="16"/>
    <x v="1"/>
    <s v="2024-01-11"/>
    <n v="500"/>
    <n v="2365"/>
    <n v="56"/>
    <n v="0"/>
    <n v="32.520000000000003"/>
    <n v="0"/>
    <n v="-32.520000000000003"/>
    <n v="-32.520000000000003"/>
    <n v="-1"/>
    <n v="2.37"/>
    <n v="0.57999999999999996"/>
    <n v="0"/>
    <n v="0"/>
    <s v="PAUSE"/>
  </r>
  <r>
    <s v="tracyparson24@yahoo.com"/>
    <s v="tracy"/>
    <s v="parson"/>
    <s v="Greens Fork"/>
    <s v="IN"/>
    <n v="1550"/>
    <s v="pwa"/>
    <x v="1"/>
    <x v="1"/>
    <s v="2024-01-22"/>
    <n v="300"/>
    <n v="1209"/>
    <n v="30"/>
    <n v="2"/>
    <n v="14.75"/>
    <n v="120.04"/>
    <n v="105.29"/>
    <n v="105.29"/>
    <n v="7.1383050847457632"/>
    <n v="2.48"/>
    <n v="0.49"/>
    <n v="7.38"/>
    <n v="6.6666666666666666E-2"/>
    <s v="SCALE"/>
  </r>
  <r>
    <s v="freestyleplayer21@yahoo.com"/>
    <s v="don"/>
    <s v="uhler"/>
    <s v="Mansfield"/>
    <s v="PA"/>
    <n v="2500"/>
    <s v="walmart"/>
    <x v="17"/>
    <x v="1"/>
    <s v="2024-01-13"/>
    <n v="500"/>
    <n v="501"/>
    <n v="19"/>
    <n v="0"/>
    <n v="7.64"/>
    <n v="0"/>
    <n v="-7.64"/>
    <n v="-7.64"/>
    <n v="-1"/>
    <n v="3.79"/>
    <n v="0.4"/>
    <n v="0"/>
    <n v="0"/>
    <s v="PAUSE"/>
  </r>
  <r>
    <s v="tammyinezw@yahoo.com"/>
    <s v="tammy"/>
    <s v="lara"/>
    <s v="Chandler"/>
    <s v="AZ"/>
    <n v="1700"/>
    <s v="blue cross blue shield of ariz"/>
    <x v="1"/>
    <x v="1"/>
    <s v="2024-01-22"/>
    <n v="100"/>
    <n v="1708"/>
    <n v="69"/>
    <n v="0"/>
    <n v="57.68"/>
    <n v="0"/>
    <n v="-57.68"/>
    <n v="-57.68"/>
    <n v="-1"/>
    <n v="4.04"/>
    <n v="0.84"/>
    <n v="0"/>
    <n v="0"/>
    <s v="PAUSE"/>
  </r>
  <r>
    <s v="lanjason5@yahoo.com"/>
    <s v="jason"/>
    <s v="lane"/>
    <s v="Nineveh"/>
    <s v="IN"/>
    <n v="2000"/>
    <s v="signature formulations"/>
    <x v="1"/>
    <x v="1"/>
    <s v="2024-01-22"/>
    <n v="700"/>
    <n v="871"/>
    <n v="24"/>
    <n v="0"/>
    <n v="16.989999999999998"/>
    <n v="0"/>
    <n v="-16.989999999999998"/>
    <n v="-16.989999999999998"/>
    <n v="-1"/>
    <n v="2.76"/>
    <n v="0.71"/>
    <n v="0"/>
    <n v="0"/>
    <s v="PAUSE"/>
  </r>
  <r>
    <s v="jenwilson78@yahoo.com"/>
    <s v="jennifer"/>
    <s v="wilson"/>
    <s v="North Ridgevi"/>
    <s v="OH"/>
    <n v="2800"/>
    <s v="westshore primary care"/>
    <x v="17"/>
    <x v="1"/>
    <s v="2024-01-17"/>
    <n v="700"/>
    <n v="1695"/>
    <n v="40"/>
    <n v="1"/>
    <n v="28.88"/>
    <n v="62.41"/>
    <n v="33.53"/>
    <n v="33.53"/>
    <n v="1.1610110803324101"/>
    <n v="2.36"/>
    <n v="0.72"/>
    <n v="28.88"/>
    <n v="2.5000000000000001E-2"/>
    <s v="SCALE"/>
  </r>
  <r>
    <s v="girlie.gatchalian@yahoo.com"/>
    <s v="gerardo"/>
    <s v="gatchalian"/>
    <s v="Santa Clara"/>
    <s v="CA"/>
    <n v="4200"/>
    <s v="securitas"/>
    <x v="15"/>
    <x v="1"/>
    <s v="2024-01-03"/>
    <n v="1000"/>
    <n v="1283"/>
    <n v="53"/>
    <n v="4"/>
    <n v="27.63"/>
    <n v="216.77"/>
    <n v="189.14000000000001"/>
    <n v="189.14000000000001"/>
    <n v="6.8454578356858491"/>
    <n v="4.13"/>
    <n v="0.52"/>
    <n v="6.91"/>
    <n v="7.5471698113207544E-2"/>
    <s v="SCALE"/>
  </r>
  <r>
    <s v="angiegarza13@yahoo.com"/>
    <s v="angelina"/>
    <s v="garza"/>
    <s v="La Joya"/>
    <s v="TX"/>
    <n v="4000"/>
    <s v="benefits"/>
    <x v="4"/>
    <x v="1"/>
    <s v="2024-01-22"/>
    <n v="200"/>
    <n v="2270"/>
    <n v="44"/>
    <n v="1"/>
    <n v="35.72"/>
    <n v="51.09"/>
    <n v="15.370000000000005"/>
    <n v="15.370000000000005"/>
    <n v="0.43029115341545365"/>
    <n v="1.94"/>
    <n v="0.81"/>
    <n v="35.72"/>
    <n v="2.2727272727272728E-2"/>
    <s v="SCALE"/>
  </r>
  <r>
    <s v="mscott75@woh.rr.com"/>
    <s v="mellon"/>
    <s v="scott"/>
    <s v="Lima"/>
    <s v="OH"/>
    <n v="1600"/>
    <s v="nash finch"/>
    <x v="11"/>
    <x v="1"/>
    <s v="2024-01-14"/>
    <n v="800"/>
    <n v="2159"/>
    <n v="90"/>
    <n v="3"/>
    <n v="72.599999999999994"/>
    <n v="116.82"/>
    <n v="44.22"/>
    <n v="44.22"/>
    <n v="0.60909090909090913"/>
    <n v="4.17"/>
    <n v="0.81"/>
    <n v="24.2"/>
    <n v="3.3333333333333333E-2"/>
    <s v="SCALE"/>
  </r>
  <r>
    <s v="tiffanyholly21@gmail.com"/>
    <s v="tiffany"/>
    <s v="holly"/>
    <s v="Cincinnati"/>
    <s v="OH"/>
    <n v="4800"/>
    <s v="airport"/>
    <x v="17"/>
    <x v="1"/>
    <s v="2024-01-15"/>
    <n v="600"/>
    <n v="1714"/>
    <n v="60"/>
    <n v="0"/>
    <n v="37.42"/>
    <n v="0"/>
    <n v="-37.42"/>
    <n v="-37.42"/>
    <n v="-1"/>
    <n v="3.5"/>
    <n v="0.62"/>
    <n v="0"/>
    <n v="0"/>
    <s v="PAUSE"/>
  </r>
  <r>
    <s v="madwizrd@live.com"/>
    <s v="karen"/>
    <s v="moyle"/>
    <s v="Kingman"/>
    <s v="AZ"/>
    <n v="1387"/>
    <s v="the gardens care center"/>
    <x v="5"/>
    <x v="1"/>
    <s v="2024-01-28"/>
    <n v="200"/>
    <n v="1275"/>
    <n v="31"/>
    <n v="0"/>
    <n v="20.239999999999998"/>
    <n v="0"/>
    <n v="-20.239999999999998"/>
    <n v="-20.239999999999998"/>
    <n v="-1"/>
    <n v="2.4300000000000002"/>
    <n v="0.65"/>
    <n v="0"/>
    <n v="0"/>
    <s v="PAUSE"/>
  </r>
  <r>
    <s v="liz@lizuniques.com"/>
    <s v="elizabeth"/>
    <s v="meshell"/>
    <s v="Citra"/>
    <s v="FL"/>
    <n v="2200"/>
    <s v="mr pc"/>
    <x v="3"/>
    <x v="1"/>
    <s v="2024-01-24"/>
    <n v="1000"/>
    <n v="2358"/>
    <n v="79"/>
    <n v="6"/>
    <n v="57.46"/>
    <n v="261.54000000000002"/>
    <n v="204.08"/>
    <n v="204.08"/>
    <n v="3.5516881308736514"/>
    <n v="3.35"/>
    <n v="0.73"/>
    <n v="9.58"/>
    <n v="7.5949367088607597E-2"/>
    <s v="SCALE"/>
  </r>
  <r>
    <s v="spk1517@yahoo.com"/>
    <s v="kevin"/>
    <s v="mess"/>
    <s v="Longwood"/>
    <s v="FL"/>
    <n v="2100"/>
    <s v="pizza hut"/>
    <x v="17"/>
    <x v="1"/>
    <s v="2024-01-03"/>
    <n v="800"/>
    <n v="824"/>
    <n v="15"/>
    <n v="1"/>
    <n v="7.86"/>
    <n v="62.12"/>
    <n v="54.26"/>
    <n v="54.26"/>
    <n v="6.9033078880407119"/>
    <n v="1.82"/>
    <n v="0.52"/>
    <n v="7.86"/>
    <n v="6.6666666666666666E-2"/>
    <s v="SCALE"/>
  </r>
  <r>
    <s v="mrs.mommylawson@hotmail.com"/>
    <s v="cidney"/>
    <s v="messer"/>
    <s v="Pahrump"/>
    <s v="NV"/>
    <n v="4700"/>
    <s v="horizon market"/>
    <x v="14"/>
    <x v="1"/>
    <s v="2024-01-28"/>
    <n v="400"/>
    <n v="1954"/>
    <n v="56"/>
    <n v="1"/>
    <n v="38.700000000000003"/>
    <n v="42.39"/>
    <n v="3.6899999999999977"/>
    <n v="3.6899999999999977"/>
    <n v="9.5348837209302262E-2"/>
    <n v="2.87"/>
    <n v="0.69"/>
    <n v="38.700000000000003"/>
    <n v="1.7857142857142856E-2"/>
    <s v="SCALE"/>
  </r>
  <r>
    <s v="alexbravo_28@yahoo.com"/>
    <s v="alexander"/>
    <s v="bravo"/>
    <s v="Dallas"/>
    <s v="TX"/>
    <n v="1833"/>
    <s v="winstron"/>
    <x v="18"/>
    <x v="1"/>
    <s v="2024-01-18"/>
    <n v="200"/>
    <n v="1858"/>
    <n v="71"/>
    <n v="0"/>
    <n v="31.81"/>
    <n v="0"/>
    <n v="-31.81"/>
    <n v="-31.81"/>
    <n v="-1"/>
    <n v="3.82"/>
    <n v="0.45"/>
    <n v="0"/>
    <n v="0"/>
    <s v="PAUSE"/>
  </r>
  <r>
    <s v="brandabrigdon@yahoo.com"/>
    <s v="branda"/>
    <s v="brigdon"/>
    <s v="Frisco"/>
    <s v="TX"/>
    <n v="4000"/>
    <s v="familymedicineassociatesoftexa"/>
    <x v="2"/>
    <x v="1"/>
    <s v="2024-01-09"/>
    <n v="800"/>
    <n v="2212"/>
    <n v="42"/>
    <n v="3"/>
    <n v="30.9"/>
    <n v="113.22"/>
    <n v="82.32"/>
    <n v="82.32"/>
    <n v="2.6640776699029125"/>
    <n v="1.9"/>
    <n v="0.74"/>
    <n v="10.3"/>
    <n v="7.1428571428571425E-2"/>
    <s v="SCALE"/>
  </r>
  <r>
    <s v="dannymayo4@yahoo.com"/>
    <s v="danny"/>
    <s v="mayo"/>
    <s v="High Point"/>
    <s v="NC"/>
    <n v="1500"/>
    <s v="britthaven of davids"/>
    <x v="12"/>
    <x v="1"/>
    <s v="2024-01-30"/>
    <n v="400"/>
    <n v="2457"/>
    <n v="41"/>
    <n v="0"/>
    <n v="19.739999999999998"/>
    <n v="0"/>
    <n v="-19.739999999999998"/>
    <n v="-19.739999999999998"/>
    <n v="-1"/>
    <n v="1.67"/>
    <n v="0.48"/>
    <n v="0"/>
    <n v="0"/>
    <s v="PAUSE"/>
  </r>
  <r>
    <s v="chavoraj@yahoo.com"/>
    <s v="chavora"/>
    <s v="jones"/>
    <s v="Winston Salem"/>
    <s v="NC"/>
    <n v="1300"/>
    <s v="novant health custom"/>
    <x v="10"/>
    <x v="1"/>
    <s v="2024-01-07"/>
    <n v="500"/>
    <n v="1749"/>
    <n v="50"/>
    <n v="1"/>
    <n v="32.67"/>
    <n v="57.07"/>
    <n v="24.4"/>
    <n v="24.4"/>
    <n v="0.7468625650443832"/>
    <n v="2.86"/>
    <n v="0.65"/>
    <n v="32.67"/>
    <n v="0.02"/>
    <s v="SCALE"/>
  </r>
  <r>
    <s v="jswill512@gmail.com"/>
    <s v="jason"/>
    <s v="wilkinson"/>
    <s v="Simi Valley"/>
    <s v="CA"/>
    <n v="2000"/>
    <s v="bjs restaurant"/>
    <x v="11"/>
    <x v="1"/>
    <s v="2024-01-04"/>
    <n v="300"/>
    <n v="1512"/>
    <n v="56"/>
    <n v="0"/>
    <n v="45.66"/>
    <n v="0"/>
    <n v="-45.66"/>
    <n v="-45.66"/>
    <n v="-1"/>
    <n v="3.7"/>
    <n v="0.82"/>
    <n v="0"/>
    <n v="0"/>
    <s v="PAUSE"/>
  </r>
  <r>
    <s v="fanny2881@hotmail.com"/>
    <s v="fanny"/>
    <s v="martinez"/>
    <s v="Miami"/>
    <s v="FL"/>
    <n v="4500"/>
    <s v="hscmd"/>
    <x v="6"/>
    <x v="1"/>
    <s v="2024-01-20"/>
    <n v="600"/>
    <n v="1827"/>
    <n v="81"/>
    <n v="8"/>
    <n v="64.209999999999994"/>
    <n v="599.64"/>
    <n v="535.42999999999995"/>
    <n v="535.42999999999995"/>
    <n v="8.3387322846908578"/>
    <n v="4.43"/>
    <n v="0.79"/>
    <n v="8.0299999999999994"/>
    <n v="9.8765432098765427E-2"/>
    <s v="SCALE"/>
  </r>
  <r>
    <s v="mccordville@yahoo.com"/>
    <s v="deeanne"/>
    <s v="mccord"/>
    <s v="San Jose"/>
    <s v="CA"/>
    <n v="2340"/>
    <s v="paragon medical management"/>
    <x v="11"/>
    <x v="1"/>
    <s v="2024-01-06"/>
    <n v="600"/>
    <n v="1098"/>
    <n v="34"/>
    <n v="3"/>
    <n v="19.420000000000002"/>
    <n v="221.87"/>
    <n v="202.45"/>
    <n v="202.45"/>
    <n v="10.424819773429453"/>
    <n v="3.1"/>
    <n v="0.56999999999999995"/>
    <n v="6.47"/>
    <n v="8.8235294117647065E-2"/>
    <s v="SCALE"/>
  </r>
  <r>
    <s v="jgrassaree@yahoo.com"/>
    <s v="joann"/>
    <s v="grassaree"/>
    <s v="Macon"/>
    <s v="MS"/>
    <n v="1500"/>
    <s v="noxubee county school district"/>
    <x v="6"/>
    <x v="1"/>
    <s v="2024-01-06"/>
    <n v="600"/>
    <n v="826"/>
    <n v="21"/>
    <n v="0"/>
    <n v="8.6999999999999993"/>
    <n v="0"/>
    <n v="-8.6999999999999993"/>
    <n v="-8.6999999999999993"/>
    <n v="-1"/>
    <n v="2.54"/>
    <n v="0.41"/>
    <n v="0"/>
    <n v="0"/>
    <s v="PAUSE"/>
  </r>
  <r>
    <s v="ehconst@live.com"/>
    <s v="eric"/>
    <s v="higginbotham"/>
    <s v="Austin"/>
    <s v="TX"/>
    <n v="3900"/>
    <s v="doubletree hotel"/>
    <x v="4"/>
    <x v="1"/>
    <s v="2024-01-09"/>
    <n v="100"/>
    <n v="1432"/>
    <n v="44"/>
    <n v="1"/>
    <n v="31.06"/>
    <n v="52.87"/>
    <n v="21.81"/>
    <n v="21.81"/>
    <n v="0.7021893110109465"/>
    <n v="3.07"/>
    <n v="0.71"/>
    <n v="31.06"/>
    <n v="2.2727272727272728E-2"/>
    <s v="SCALE"/>
  </r>
  <r>
    <s v="victorsoukk@hotmail.com"/>
    <s v="victor"/>
    <s v="soukkhasem"/>
    <s v="Lompoc"/>
    <s v="CA"/>
    <n v="1100"/>
    <s v="home depot"/>
    <x v="13"/>
    <x v="1"/>
    <s v="2024-01-20"/>
    <n v="300"/>
    <n v="1386"/>
    <n v="29"/>
    <n v="1"/>
    <n v="13.52"/>
    <n v="67.150000000000006"/>
    <n v="53.63000000000001"/>
    <n v="53.63000000000001"/>
    <n v="3.9667159763313617"/>
    <n v="2.09"/>
    <n v="0.47"/>
    <n v="13.52"/>
    <n v="3.4482758620689655E-2"/>
    <s v="SCALE"/>
  </r>
  <r>
    <s v="jack.sloan1@gmail.com"/>
    <s v="jack"/>
    <s v="sloan"/>
    <s v="Thermal"/>
    <s v="CA"/>
    <n v="3792"/>
    <s v="coachella valley unified schoo"/>
    <x v="17"/>
    <x v="1"/>
    <s v="2024-01-29"/>
    <n v="600"/>
    <n v="1626"/>
    <n v="65"/>
    <n v="0"/>
    <n v="53.23"/>
    <n v="0"/>
    <n v="-53.23"/>
    <n v="-53.23"/>
    <n v="-1"/>
    <n v="4"/>
    <n v="0.82"/>
    <n v="0"/>
    <n v="0"/>
    <s v="PAUSE"/>
  </r>
  <r>
    <s v="crazymommyof3kids@gmail.com"/>
    <s v="tracy"/>
    <s v="holland"/>
    <s v="Dallas"/>
    <s v="TX"/>
    <n v="2708"/>
    <s v="chilis"/>
    <x v="14"/>
    <x v="1"/>
    <s v="2024-01-21"/>
    <n v="600"/>
    <n v="1694"/>
    <n v="54"/>
    <n v="1"/>
    <n v="29.04"/>
    <n v="67.459999999999994"/>
    <n v="38.419999999999995"/>
    <n v="38.419999999999995"/>
    <n v="1.3230027548209364"/>
    <n v="3.19"/>
    <n v="0.54"/>
    <n v="29.04"/>
    <n v="1.8518518518518517E-2"/>
    <s v="SCALE"/>
  </r>
  <r>
    <s v="rrashada@gmail.com"/>
    <s v="rasheedah"/>
    <s v="rashada"/>
    <s v="San Diego"/>
    <s v="CA"/>
    <n v="1100"/>
    <s v="san ysidro health center"/>
    <x v="15"/>
    <x v="1"/>
    <s v="2024-01-19"/>
    <n v="400"/>
    <n v="927"/>
    <n v="18"/>
    <n v="1"/>
    <n v="14.09"/>
    <n v="54.79"/>
    <n v="40.700000000000003"/>
    <n v="40.700000000000003"/>
    <n v="2.8885734563520229"/>
    <n v="1.94"/>
    <n v="0.78"/>
    <n v="14.09"/>
    <n v="5.5555555555555552E-2"/>
    <s v="SCALE"/>
  </r>
  <r>
    <s v="chinadoll9668@yahoo.com"/>
    <s v="elizabeth"/>
    <s v="mosley"/>
    <s v="Plant City"/>
    <s v="FL"/>
    <n v="1600"/>
    <s v="advanced pain"/>
    <x v="11"/>
    <x v="1"/>
    <s v="2024-01-24"/>
    <n v="600"/>
    <n v="2337"/>
    <n v="85"/>
    <n v="9"/>
    <n v="70.72"/>
    <n v="605.83000000000004"/>
    <n v="535.11"/>
    <n v="535.11"/>
    <n v="7.5666006787330318"/>
    <n v="3.64"/>
    <n v="0.83"/>
    <n v="7.86"/>
    <n v="0.10588235294117647"/>
    <s v="SCALE"/>
  </r>
  <r>
    <s v="jonessheila65@yahoo.com"/>
    <s v="sheila"/>
    <s v="jones"/>
    <s v="Elk City"/>
    <s v="OK"/>
    <n v="3000"/>
    <s v="self employed"/>
    <x v="15"/>
    <x v="1"/>
    <s v="2024-01-05"/>
    <n v="200"/>
    <n v="1802"/>
    <n v="68"/>
    <n v="0"/>
    <n v="36.44"/>
    <n v="0"/>
    <n v="-36.44"/>
    <n v="-36.44"/>
    <n v="-1"/>
    <n v="3.77"/>
    <n v="0.54"/>
    <n v="0"/>
    <n v="0"/>
    <s v="PAUSE"/>
  </r>
  <r>
    <s v="hollyck242@aol.com"/>
    <s v="holly"/>
    <s v="sellman"/>
    <s v="Lawton"/>
    <s v="OK"/>
    <n v="1600"/>
    <s v="pippin brothers"/>
    <x v="1"/>
    <x v="1"/>
    <s v="2024-01-19"/>
    <n v="500"/>
    <n v="2107"/>
    <n v="46"/>
    <n v="4"/>
    <n v="30.1"/>
    <n v="248.95"/>
    <n v="218.85"/>
    <n v="218.85"/>
    <n v="7.2707641196013286"/>
    <n v="2.1800000000000002"/>
    <n v="0.65"/>
    <n v="7.52"/>
    <n v="8.6956521739130432E-2"/>
    <s v="SCALE"/>
  </r>
  <r>
    <s v="tniaarialush09@yahoo.com"/>
    <s v="hollie"/>
    <s v="ashley"/>
    <s v="Fort Myers"/>
    <s v="FL"/>
    <n v="6370"/>
    <s v="wallmart"/>
    <x v="8"/>
    <x v="1"/>
    <s v="2024-01-30"/>
    <n v="100"/>
    <n v="1381"/>
    <n v="32"/>
    <n v="3"/>
    <n v="25.19"/>
    <n v="177.77"/>
    <n v="152.58000000000001"/>
    <n v="152.58000000000001"/>
    <n v="6.057165541881699"/>
    <n v="2.3199999999999998"/>
    <n v="0.79"/>
    <n v="8.4"/>
    <n v="9.375E-2"/>
    <s v="SCALE"/>
  </r>
  <r>
    <s v="stew_75180@yahoo.com"/>
    <s v="kevin"/>
    <s v="steward"/>
    <s v="Grand Prairie"/>
    <s v="TX"/>
    <n v="3800"/>
    <s v="att"/>
    <x v="3"/>
    <x v="1"/>
    <s v="2024-01-11"/>
    <n v="400"/>
    <n v="1292"/>
    <n v="25"/>
    <n v="0"/>
    <n v="11.87"/>
    <n v="0"/>
    <n v="-11.87"/>
    <n v="-11.87"/>
    <n v="-1"/>
    <n v="1.93"/>
    <n v="0.47"/>
    <n v="0"/>
    <n v="0"/>
    <s v="PAUSE"/>
  </r>
  <r>
    <s v="mrs.alejoochoa@gmail.com"/>
    <s v="nicholle"/>
    <s v="ochoa"/>
    <s v="Blackwell"/>
    <s v="OK"/>
    <n v="1600"/>
    <s v="valero"/>
    <x v="1"/>
    <x v="1"/>
    <s v="2024-01-07"/>
    <n v="400"/>
    <n v="2436"/>
    <n v="106"/>
    <n v="0"/>
    <n v="73.86"/>
    <n v="0"/>
    <n v="-73.86"/>
    <n v="-73.86"/>
    <n v="-1"/>
    <n v="4.3499999999999996"/>
    <n v="0.7"/>
    <n v="0"/>
    <n v="0"/>
    <s v="PAUSE"/>
  </r>
  <r>
    <s v="djfreshfly@yahoo.com"/>
    <s v="denis"/>
    <s v="saintcyr"/>
    <s v="Malden"/>
    <s v="MA"/>
    <n v="4400"/>
    <s v="g4s"/>
    <x v="14"/>
    <x v="1"/>
    <s v="2024-01-03"/>
    <n v="700"/>
    <n v="1663"/>
    <n v="72"/>
    <n v="7"/>
    <n v="48.51"/>
    <n v="277.43"/>
    <n v="228.92000000000002"/>
    <n v="228.92000000000002"/>
    <n v="4.7190270047412906"/>
    <n v="4.33"/>
    <n v="0.67"/>
    <n v="6.93"/>
    <n v="9.7222222222222224E-2"/>
    <s v="SCALE"/>
  </r>
  <r>
    <s v="krodriguez55@yahoo.com"/>
    <s v="kimberly"/>
    <s v="rodriguez"/>
    <s v="Saint Petersb"/>
    <s v="FL"/>
    <n v="1690"/>
    <s v="mortgage investors"/>
    <x v="18"/>
    <x v="1"/>
    <s v="2024-01-31"/>
    <n v="1000"/>
    <n v="556"/>
    <n v="11"/>
    <n v="0"/>
    <n v="7.44"/>
    <n v="0"/>
    <n v="-7.44"/>
    <n v="-7.44"/>
    <n v="-1"/>
    <n v="1.98"/>
    <n v="0.68"/>
    <n v="0"/>
    <n v="0"/>
    <s v="PAUSE"/>
  </r>
  <r>
    <s v="chuckdee4real@yahoo.com"/>
    <s v="andrea"/>
    <s v="frierson"/>
    <s v="Saint Louis"/>
    <s v="MO"/>
    <n v="1600"/>
    <s v="st  louis community credit uni"/>
    <x v="19"/>
    <x v="1"/>
    <s v="2024-01-12"/>
    <n v="1000"/>
    <n v="951"/>
    <n v="19"/>
    <n v="0"/>
    <n v="14"/>
    <n v="0"/>
    <n v="-14"/>
    <n v="-14"/>
    <n v="-1"/>
    <n v="2"/>
    <n v="0.74"/>
    <n v="0"/>
    <n v="0"/>
    <s v="PAUSE"/>
  </r>
  <r>
    <s v="devonahightower@hotmail.com"/>
    <s v="devona"/>
    <s v="hightower"/>
    <s v="Marietta"/>
    <s v="GA"/>
    <n v="2400"/>
    <s v="tip top poultry"/>
    <x v="15"/>
    <x v="1"/>
    <s v="2024-01-17"/>
    <n v="800"/>
    <n v="1257"/>
    <n v="41"/>
    <n v="4"/>
    <n v="34.67"/>
    <n v="186.63"/>
    <n v="151.95999999999998"/>
    <n v="151.95999999999998"/>
    <n v="4.3830400922988169"/>
    <n v="3.26"/>
    <n v="0.85"/>
    <n v="8.67"/>
    <n v="9.7560975609756101E-2"/>
    <s v="SCALE"/>
  </r>
  <r>
    <s v="uspecialk1@yahoo.com"/>
    <s v="elias"/>
    <s v="villegas"/>
    <s v="Van Nuys"/>
    <s v="CA"/>
    <n v="3813"/>
    <s v="trader joes"/>
    <x v="14"/>
    <x v="1"/>
    <s v="2024-01-26"/>
    <n v="800"/>
    <n v="1107"/>
    <n v="31"/>
    <n v="3"/>
    <n v="26.09"/>
    <n v="192.86"/>
    <n v="166.77"/>
    <n v="166.77"/>
    <n v="6.3921042545036419"/>
    <n v="2.8"/>
    <n v="0.84"/>
    <n v="8.6999999999999993"/>
    <n v="9.6774193548387094E-2"/>
    <s v="SCALE"/>
  </r>
  <r>
    <s v="bebos.ce7@live.com"/>
    <s v="isac"/>
    <s v="castaneda"/>
    <s v="Hayward"/>
    <s v="CA"/>
    <n v="2400"/>
    <s v="printer"/>
    <x v="6"/>
    <x v="1"/>
    <s v="2024-01-09"/>
    <n v="200"/>
    <n v="1747"/>
    <n v="36"/>
    <n v="0"/>
    <n v="25.45"/>
    <n v="0"/>
    <n v="-25.45"/>
    <n v="-25.45"/>
    <n v="-1"/>
    <n v="2.06"/>
    <n v="0.71"/>
    <n v="0"/>
    <n v="0"/>
    <s v="PAUSE"/>
  </r>
  <r>
    <s v="zvereva85@gmail.com"/>
    <s v="olga"/>
    <s v="zvereva"/>
    <s v="Edmonds"/>
    <s v="WA"/>
    <n v="4300"/>
    <s v="harrismoure"/>
    <x v="6"/>
    <x v="1"/>
    <s v="2024-01-25"/>
    <n v="1000"/>
    <n v="2428"/>
    <n v="54"/>
    <n v="0"/>
    <n v="22.31"/>
    <n v="0"/>
    <n v="-22.31"/>
    <n v="-22.31"/>
    <n v="-1"/>
    <n v="2.2200000000000002"/>
    <n v="0.41"/>
    <n v="0"/>
    <n v="0"/>
    <s v="PAUSE"/>
  </r>
  <r>
    <s v="cherylfrey55@yahoo.com"/>
    <s v="cheryl"/>
    <s v="frey"/>
    <s v="Uniontown"/>
    <s v="PA"/>
    <n v="3600"/>
    <s v="pathways"/>
    <x v="9"/>
    <x v="1"/>
    <s v="2024-01-30"/>
    <n v="500"/>
    <n v="1710"/>
    <n v="50"/>
    <n v="5"/>
    <n v="24.03"/>
    <n v="320.99"/>
    <n v="296.96000000000004"/>
    <n v="296.96000000000004"/>
    <n v="12.357885975863505"/>
    <n v="2.92"/>
    <n v="0.48"/>
    <n v="4.8099999999999996"/>
    <n v="0.1"/>
    <s v="SCALE"/>
  </r>
  <r>
    <s v="dlwj43@yahoo.com"/>
    <s v="deborah"/>
    <s v="wesley"/>
    <s v="willingboro"/>
    <s v="NJ"/>
    <n v="3500"/>
    <s v="woodlands at austinwoods"/>
    <x v="13"/>
    <x v="1"/>
    <s v="2024-01-21"/>
    <n v="600"/>
    <n v="2012"/>
    <n v="48"/>
    <n v="1"/>
    <n v="29.18"/>
    <n v="57.24"/>
    <n v="28.060000000000002"/>
    <n v="28.060000000000002"/>
    <n v="0.96161754626456486"/>
    <n v="2.39"/>
    <n v="0.61"/>
    <n v="29.18"/>
    <n v="2.0833333333333332E-2"/>
    <s v="SCALE"/>
  </r>
  <r>
    <s v="logantonie@yahoo.com"/>
    <s v="tonie"/>
    <s v="logan"/>
    <s v="Cleveland"/>
    <s v="OH"/>
    <n v="1100"/>
    <s v="sedgwick cmd"/>
    <x v="5"/>
    <x v="1"/>
    <s v="2024-01-28"/>
    <n v="1000"/>
    <n v="2298"/>
    <n v="81"/>
    <n v="0"/>
    <n v="57.92"/>
    <n v="0"/>
    <n v="-57.92"/>
    <n v="-57.92"/>
    <n v="-1"/>
    <n v="3.52"/>
    <n v="0.72"/>
    <n v="0"/>
    <n v="0"/>
    <s v="PAUSE"/>
  </r>
  <r>
    <s v="dmasberry@gmail.com"/>
    <s v="desiree"/>
    <s v="asberry"/>
    <s v="Philadelphia"/>
    <s v="PA"/>
    <n v="1600"/>
    <s v="ccis"/>
    <x v="4"/>
    <x v="1"/>
    <s v="2024-01-08"/>
    <n v="1000"/>
    <n v="1819"/>
    <n v="29"/>
    <n v="3"/>
    <n v="24.15"/>
    <n v="198.69"/>
    <n v="174.54"/>
    <n v="174.54"/>
    <n v="7.2273291925465841"/>
    <n v="1.59"/>
    <n v="0.83"/>
    <n v="8.0500000000000007"/>
    <n v="0.10344827586206896"/>
    <s v="SCALE"/>
  </r>
  <r>
    <s v="dyeager66@live.com"/>
    <s v="david"/>
    <s v="yeager"/>
    <s v="Coatesville"/>
    <s v="PA"/>
    <n v="1270"/>
    <s v="randstad"/>
    <x v="2"/>
    <x v="1"/>
    <s v="2024-01-09"/>
    <n v="300"/>
    <n v="2002"/>
    <n v="59"/>
    <n v="0"/>
    <n v="27.84"/>
    <n v="0"/>
    <n v="-27.84"/>
    <n v="-27.84"/>
    <n v="-1"/>
    <n v="2.95"/>
    <n v="0.47"/>
    <n v="0"/>
    <n v="0"/>
    <s v="PAUSE"/>
  </r>
  <r>
    <s v="misswalker26@hotmail.com"/>
    <s v="kewina"/>
    <s v="walker"/>
    <s v="West Palm Bea"/>
    <s v="FL"/>
    <n v="2438"/>
    <s v="williams; leininger"/>
    <x v="18"/>
    <x v="1"/>
    <s v="2024-01-06"/>
    <n v="500"/>
    <n v="1726"/>
    <n v="36"/>
    <n v="0"/>
    <n v="17.079999999999998"/>
    <n v="0"/>
    <n v="-17.079999999999998"/>
    <n v="-17.079999999999998"/>
    <n v="-1"/>
    <n v="2.09"/>
    <n v="0.47"/>
    <n v="0"/>
    <n v="0"/>
    <s v="PAUSE"/>
  </r>
  <r>
    <s v="ilik2cuddle29@gmail.com"/>
    <s v="juana"/>
    <s v="gaona"/>
    <s v="San Antonio"/>
    <s v="TX"/>
    <n v="1400"/>
    <s v="acenar"/>
    <x v="17"/>
    <x v="1"/>
    <s v="2024-01-15"/>
    <n v="800"/>
    <n v="900"/>
    <n v="31"/>
    <n v="0"/>
    <n v="18.84"/>
    <n v="0"/>
    <n v="-18.84"/>
    <n v="-18.84"/>
    <n v="-1"/>
    <n v="3.44"/>
    <n v="0.61"/>
    <n v="0"/>
    <n v="0"/>
    <s v="PAUSE"/>
  </r>
  <r>
    <s v="antwaunsumpter@gmail.com"/>
    <s v="hadrain"/>
    <s v="sumpter"/>
    <s v="Columbia"/>
    <s v="SC"/>
    <n v="1500"/>
    <s v="verizon wireless"/>
    <x v="1"/>
    <x v="1"/>
    <s v="2024-01-03"/>
    <n v="400"/>
    <n v="1322"/>
    <n v="57"/>
    <n v="5"/>
    <n v="29.89"/>
    <n v="328.22"/>
    <n v="298.33000000000004"/>
    <n v="298.33000000000004"/>
    <n v="9.9809300769488143"/>
    <n v="4.3099999999999996"/>
    <n v="0.52"/>
    <n v="5.98"/>
    <n v="8.771929824561403E-2"/>
    <s v="SCALE"/>
  </r>
  <r>
    <s v="diaclo9@yahoo.com"/>
    <s v="diania"/>
    <s v="cloud"/>
    <s v="Raleigh"/>
    <s v="NC"/>
    <n v="2000"/>
    <s v="armc"/>
    <x v="10"/>
    <x v="1"/>
    <s v="2024-01-07"/>
    <n v="400"/>
    <n v="1470"/>
    <n v="44"/>
    <n v="1"/>
    <n v="27.76"/>
    <n v="48.56"/>
    <n v="20.8"/>
    <n v="20.8"/>
    <n v="0.74927953890489907"/>
    <n v="2.99"/>
    <n v="0.63"/>
    <n v="27.76"/>
    <n v="2.2727272727272728E-2"/>
    <s v="SCALE"/>
  </r>
  <r>
    <s v="dianadenny54@yahoo.com"/>
    <s v="diana"/>
    <s v="denny"/>
    <s v="Indianapolis"/>
    <s v="IN"/>
    <n v="1500"/>
    <s v="lowes 8002 n. shadeland ave in"/>
    <x v="9"/>
    <x v="1"/>
    <s v="2024-01-29"/>
    <n v="600"/>
    <n v="2482"/>
    <n v="51"/>
    <n v="0"/>
    <n v="42.5"/>
    <n v="0"/>
    <n v="-42.5"/>
    <n v="-42.5"/>
    <n v="-1"/>
    <n v="2.0499999999999998"/>
    <n v="0.83"/>
    <n v="0"/>
    <n v="0"/>
    <s v="PAUSE"/>
  </r>
  <r>
    <s v="ms.cammillejones@yahoo.com"/>
    <s v="cammille"/>
    <s v="jones"/>
    <s v="Dallas"/>
    <s v="TX"/>
    <n v="2253"/>
    <s v="whataburger"/>
    <x v="9"/>
    <x v="1"/>
    <s v="2024-01-18"/>
    <n v="500"/>
    <n v="704"/>
    <n v="20"/>
    <n v="2"/>
    <n v="16.2"/>
    <n v="86.63"/>
    <n v="70.429999999999993"/>
    <n v="70.429999999999993"/>
    <n v="4.3475308641975303"/>
    <n v="2.84"/>
    <n v="0.81"/>
    <n v="8.1"/>
    <n v="0.1"/>
    <s v="SCALE"/>
  </r>
  <r>
    <s v="christopher956281@gmail.com"/>
    <s v="christophe"/>
    <s v="martinez"/>
    <s v="Houston"/>
    <s v="TX"/>
    <n v="1800"/>
    <s v="wells fargo bank"/>
    <x v="8"/>
    <x v="1"/>
    <s v="2024-01-14"/>
    <n v="1000"/>
    <n v="1743"/>
    <n v="73"/>
    <n v="8"/>
    <n v="41.08"/>
    <n v="577.98"/>
    <n v="536.9"/>
    <n v="536.9"/>
    <n v="13.069620253164556"/>
    <n v="4.1900000000000004"/>
    <n v="0.56000000000000005"/>
    <n v="5.14"/>
    <n v="0.1095890410958904"/>
    <s v="SCALE"/>
  </r>
  <r>
    <s v="tinacruz138@yahoo.com"/>
    <s v="christina"/>
    <s v="cruz"/>
    <s v="Yucca Valley"/>
    <s v="CA"/>
    <n v="1900"/>
    <s v="not available"/>
    <x v="0"/>
    <x v="1"/>
    <s v="2024-01-23"/>
    <n v="600"/>
    <n v="550"/>
    <n v="22"/>
    <n v="2"/>
    <n v="18.21"/>
    <n v="85.58"/>
    <n v="67.37"/>
    <n v="67.37"/>
    <n v="3.6996155958264691"/>
    <n v="4"/>
    <n v="0.83"/>
    <n v="9.1"/>
    <n v="9.0909090909090912E-2"/>
    <s v="SCALE"/>
  </r>
  <r>
    <s v="susyq83072@aol.com"/>
    <s v="susan"/>
    <s v="hilton"/>
    <s v="Merrillville"/>
    <s v="IN"/>
    <n v="2750"/>
    <s v="woodforest national bank"/>
    <x v="14"/>
    <x v="1"/>
    <s v="2024-01-05"/>
    <n v="200"/>
    <n v="2172"/>
    <n v="69"/>
    <n v="0"/>
    <n v="52.22"/>
    <n v="0"/>
    <n v="-52.22"/>
    <n v="-52.22"/>
    <n v="-1"/>
    <n v="3.18"/>
    <n v="0.76"/>
    <n v="0"/>
    <n v="0"/>
    <s v="PAUSE"/>
  </r>
  <r>
    <s v="kkeller102411@gmail.com"/>
    <s v="kristina"/>
    <s v="keller"/>
    <s v="Miamisburg"/>
    <s v="OH"/>
    <n v="4500"/>
    <s v="thirty one gifts"/>
    <x v="18"/>
    <x v="1"/>
    <s v="2024-01-31"/>
    <n v="100"/>
    <n v="2185"/>
    <n v="52"/>
    <n v="4"/>
    <n v="27.85"/>
    <n v="201.1"/>
    <n v="173.25"/>
    <n v="173.25"/>
    <n v="6.2208258527827649"/>
    <n v="2.38"/>
    <n v="0.54"/>
    <n v="6.96"/>
    <n v="7.6923076923076927E-2"/>
    <s v="SCALE"/>
  </r>
  <r>
    <s v="amwash1155@gmail.com"/>
    <s v="ava m"/>
    <s v="washington"/>
    <s v="Houston"/>
    <s v="TX"/>
    <n v="2500"/>
    <s v="chase bank"/>
    <x v="8"/>
    <x v="1"/>
    <s v="2024-01-23"/>
    <n v="600"/>
    <n v="532"/>
    <n v="16"/>
    <n v="0"/>
    <n v="7.02"/>
    <n v="0"/>
    <n v="-7.02"/>
    <n v="-7.02"/>
    <n v="-1"/>
    <n v="3.01"/>
    <n v="0.44"/>
    <n v="0"/>
    <n v="0"/>
    <s v="PAUSE"/>
  </r>
  <r>
    <s v="archie.moten@yahoo.com"/>
    <s v="archie"/>
    <s v="moten"/>
    <s v="Montgomery"/>
    <s v="AL"/>
    <n v="1250"/>
    <s v="w k upchurch construction"/>
    <x v="7"/>
    <x v="1"/>
    <s v="2024-01-28"/>
    <n v="1000"/>
    <n v="656"/>
    <n v="24"/>
    <n v="0"/>
    <n v="15.42"/>
    <n v="0"/>
    <n v="-15.42"/>
    <n v="-15.42"/>
    <n v="-1"/>
    <n v="3.66"/>
    <n v="0.64"/>
    <n v="0"/>
    <n v="0"/>
    <s v="PAUSE"/>
  </r>
  <r>
    <s v="marcjr84@cox.net"/>
    <s v="marc"/>
    <s v="allen"/>
    <s v="Harvey"/>
    <s v="LA"/>
    <n v="1500"/>
    <s v="directv"/>
    <x v="0"/>
    <x v="1"/>
    <s v="2024-01-17"/>
    <n v="700"/>
    <n v="2305"/>
    <n v="83"/>
    <n v="8"/>
    <n v="34.25"/>
    <n v="377.21"/>
    <n v="342.96"/>
    <n v="342.96"/>
    <n v="10.013430656934306"/>
    <n v="3.6"/>
    <n v="0.41"/>
    <n v="4.28"/>
    <n v="9.6385542168674704E-2"/>
    <s v="SCALE"/>
  </r>
  <r>
    <s v="snyder.jeff34@yahoo.com"/>
    <s v="bonnie"/>
    <s v="derfler"/>
    <s v="Pottsville"/>
    <s v="PA"/>
    <n v="1000"/>
    <s v="ssd"/>
    <x v="19"/>
    <x v="1"/>
    <s v="2024-01-30"/>
    <n v="600"/>
    <n v="2223"/>
    <n v="87"/>
    <n v="10"/>
    <n v="43.97"/>
    <n v="562.77"/>
    <n v="518.79999999999995"/>
    <n v="518.79999999999995"/>
    <n v="11.79895383215829"/>
    <n v="3.91"/>
    <n v="0.51"/>
    <n v="4.4000000000000004"/>
    <n v="0.11494252873563218"/>
    <s v="SCALE"/>
  </r>
  <r>
    <s v="brianarnold2428@yahoo.com"/>
    <s v="deanna"/>
    <s v="arnold"/>
    <s v="Shelburn"/>
    <s v="IN"/>
    <n v="2383"/>
    <s v="benefits"/>
    <x v="11"/>
    <x v="1"/>
    <s v="2024-01-21"/>
    <n v="600"/>
    <n v="2231"/>
    <n v="73"/>
    <n v="1"/>
    <n v="56.15"/>
    <n v="64.09"/>
    <n v="7.9400000000000048"/>
    <n v="7.9400000000000048"/>
    <n v="0.14140694568121112"/>
    <n v="3.27"/>
    <n v="0.77"/>
    <n v="56.15"/>
    <n v="1.3698630136986301E-2"/>
    <s v="SCALE"/>
  </r>
  <r>
    <s v="melo1884@yahoo.com"/>
    <s v="melody"/>
    <s v="edmunds"/>
    <s v="Philadelphia"/>
    <s v="PA"/>
    <n v="2100"/>
    <s v="caring heart nursing"/>
    <x v="13"/>
    <x v="1"/>
    <s v="2024-01-31"/>
    <n v="600"/>
    <n v="1375"/>
    <n v="51"/>
    <n v="2"/>
    <n v="24.08"/>
    <n v="134.77000000000001"/>
    <n v="110.69000000000001"/>
    <n v="110.69000000000001"/>
    <n v="4.5967607973421938"/>
    <n v="3.71"/>
    <n v="0.47"/>
    <n v="12.04"/>
    <n v="3.9215686274509803E-2"/>
    <s v="SCALE"/>
  </r>
  <r>
    <s v="kemberlyhulin@yahoo.com"/>
    <s v="kimberly"/>
    <s v="hulin"/>
    <s v="Richmond"/>
    <s v="VA"/>
    <n v="1900"/>
    <s v="ortho virgini"/>
    <x v="14"/>
    <x v="1"/>
    <s v="2024-01-30"/>
    <n v="300"/>
    <n v="675"/>
    <n v="28"/>
    <n v="2"/>
    <n v="20.76"/>
    <n v="96.17"/>
    <n v="75.41"/>
    <n v="75.41"/>
    <n v="3.6324662813102115"/>
    <n v="4.1500000000000004"/>
    <n v="0.74"/>
    <n v="10.38"/>
    <n v="7.1428571428571425E-2"/>
    <s v="SCALE"/>
  </r>
  <r>
    <s v="daniellia96@gmail.com"/>
    <s v="kristy"/>
    <s v="parnell"/>
    <s v="Visalia"/>
    <s v="CA"/>
    <n v="4500"/>
    <s v="kristy cleaning services"/>
    <x v="12"/>
    <x v="1"/>
    <s v="2024-01-02"/>
    <n v="200"/>
    <n v="1216"/>
    <n v="23"/>
    <n v="0"/>
    <n v="16.8"/>
    <n v="0"/>
    <n v="-16.8"/>
    <n v="-16.8"/>
    <n v="-1"/>
    <n v="1.89"/>
    <n v="0.73"/>
    <n v="0"/>
    <n v="0"/>
    <s v="PAUSE"/>
  </r>
  <r>
    <s v="choosemelissa@aol.com"/>
    <s v="melissa"/>
    <s v="evans thornt"/>
    <s v="Richmond"/>
    <s v="VA"/>
    <n v="2200"/>
    <s v="vcy health systems"/>
    <x v="19"/>
    <x v="1"/>
    <s v="2024-01-27"/>
    <n v="100"/>
    <n v="1313"/>
    <n v="55"/>
    <n v="1"/>
    <n v="23.68"/>
    <n v="64.47"/>
    <n v="40.79"/>
    <n v="40.79"/>
    <n v="1.7225506756756757"/>
    <n v="4.1900000000000004"/>
    <n v="0.43"/>
    <n v="23.68"/>
    <n v="1.8181818181818181E-2"/>
    <s v="SCALE"/>
  </r>
  <r>
    <s v="hhernan38@yahoo.com"/>
    <s v="hilario"/>
    <s v="hernandez"/>
    <s v="Houston"/>
    <s v="TX"/>
    <n v="4767"/>
    <s v="rawson l.p."/>
    <x v="2"/>
    <x v="1"/>
    <s v="2024-01-01"/>
    <n v="700"/>
    <n v="1964"/>
    <n v="32"/>
    <n v="0"/>
    <n v="22.65"/>
    <n v="0"/>
    <n v="-22.65"/>
    <n v="-22.65"/>
    <n v="-1"/>
    <n v="1.63"/>
    <n v="0.71"/>
    <n v="0"/>
    <n v="0"/>
    <s v="PAUSE"/>
  </r>
  <r>
    <s v="ashley_helmuth@yahoo.com"/>
    <s v="ashley"/>
    <s v="helmuth"/>
    <s v="Garland"/>
    <s v="TX"/>
    <n v="1192"/>
    <s v="comfort dental"/>
    <x v="8"/>
    <x v="1"/>
    <s v="2024-01-27"/>
    <n v="700"/>
    <n v="809"/>
    <n v="21"/>
    <n v="0"/>
    <n v="8.91"/>
    <n v="0"/>
    <n v="-8.91"/>
    <n v="-8.91"/>
    <n v="-1"/>
    <n v="2.6"/>
    <n v="0.42"/>
    <n v="0"/>
    <n v="0"/>
    <s v="PAUSE"/>
  </r>
  <r>
    <s v="mbrewer8775@hotmail.com"/>
    <s v="kathy"/>
    <s v="ward"/>
    <s v="Savannah"/>
    <s v="TN"/>
    <n v="4100"/>
    <s v="magnolia regional health cente"/>
    <x v="15"/>
    <x v="1"/>
    <s v="2024-01-24"/>
    <n v="100"/>
    <n v="2462"/>
    <n v="102"/>
    <n v="4"/>
    <n v="85.81"/>
    <n v="279.75"/>
    <n v="193.94"/>
    <n v="193.94"/>
    <n v="2.2601095443421513"/>
    <n v="4.1399999999999997"/>
    <n v="0.84"/>
    <n v="21.45"/>
    <n v="3.9215686274509803E-2"/>
    <s v="SCALE"/>
  </r>
  <r>
    <s v="donnaroutlaw@bellsouth.net"/>
    <s v="donna"/>
    <s v="outlaw"/>
    <s v="Charlotte"/>
    <s v="NC"/>
    <n v="2708"/>
    <s v="blue cross blue shield of nc"/>
    <x v="6"/>
    <x v="1"/>
    <s v="2024-01-07"/>
    <n v="1000"/>
    <n v="677"/>
    <n v="17"/>
    <n v="1"/>
    <n v="9.43"/>
    <n v="64.67"/>
    <n v="55.24"/>
    <n v="55.24"/>
    <n v="5.8579003181336162"/>
    <n v="2.5099999999999998"/>
    <n v="0.55000000000000004"/>
    <n v="9.43"/>
    <n v="5.8823529411764705E-2"/>
    <s v="SCALE"/>
  </r>
  <r>
    <s v="darrellreid23@yahoo.com"/>
    <s v="darrell"/>
    <s v="reid"/>
    <s v="Modesto"/>
    <s v="CA"/>
    <n v="1517"/>
    <s v="road dog trucking"/>
    <x v="15"/>
    <x v="1"/>
    <s v="2024-01-26"/>
    <n v="500"/>
    <n v="632"/>
    <n v="18"/>
    <n v="0"/>
    <n v="11.51"/>
    <n v="0"/>
    <n v="-11.51"/>
    <n v="-11.51"/>
    <n v="-1"/>
    <n v="2.85"/>
    <n v="0.64"/>
    <n v="0"/>
    <n v="0"/>
    <s v="PAUSE"/>
  </r>
  <r>
    <s v="lori.terrastone@gmail.com"/>
    <s v="lori"/>
    <s v="holland"/>
    <s v="Bear"/>
    <s v="DE"/>
    <n v="7583"/>
    <s v="delaware eye md associates"/>
    <x v="1"/>
    <x v="1"/>
    <s v="2024-01-01"/>
    <n v="800"/>
    <n v="1049"/>
    <n v="21"/>
    <n v="0"/>
    <n v="9.23"/>
    <n v="0"/>
    <n v="-9.23"/>
    <n v="-9.23"/>
    <n v="-1"/>
    <n v="2"/>
    <n v="0.44"/>
    <n v="0"/>
    <n v="0"/>
    <s v="PAUSE"/>
  </r>
  <r>
    <s v="sherry_mill0321@yahoo.com"/>
    <s v="sherry"/>
    <s v="miller"/>
    <s v="Windsor"/>
    <s v="CT"/>
    <n v="3202"/>
    <s v="state of ct dept of correction"/>
    <x v="4"/>
    <x v="1"/>
    <s v="2024-01-12"/>
    <n v="200"/>
    <n v="638"/>
    <n v="21"/>
    <n v="0"/>
    <n v="14.94"/>
    <n v="0"/>
    <n v="-14.94"/>
    <n v="-14.94"/>
    <n v="-1"/>
    <n v="3.29"/>
    <n v="0.71"/>
    <n v="0"/>
    <n v="0"/>
    <s v="PAUSE"/>
  </r>
  <r>
    <s v="patrickh193@gmail.com"/>
    <s v="patrick"/>
    <s v="hammond"/>
    <s v="Lorain"/>
    <s v="OH"/>
    <n v="4400"/>
    <s v="elyria foundry"/>
    <x v="13"/>
    <x v="1"/>
    <s v="2024-01-03"/>
    <n v="600"/>
    <n v="2026"/>
    <n v="71"/>
    <n v="2"/>
    <n v="52.05"/>
    <n v="92.46"/>
    <n v="40.409999999999997"/>
    <n v="40.409999999999997"/>
    <n v="0.77636887608069161"/>
    <n v="3.5"/>
    <n v="0.73"/>
    <n v="26.02"/>
    <n v="2.8169014084507043E-2"/>
    <s v="SCALE"/>
  </r>
  <r>
    <s v="rgmanlansing@yahoo.com"/>
    <s v="richelle"/>
    <s v="lazo"/>
    <s v="Las Vegas"/>
    <s v="NV"/>
    <n v="4200"/>
    <s v="hertz corporation"/>
    <x v="4"/>
    <x v="1"/>
    <s v="2024-01-29"/>
    <n v="1000"/>
    <n v="2187"/>
    <n v="47"/>
    <n v="1"/>
    <n v="34.58"/>
    <n v="45.89"/>
    <n v="11.310000000000002"/>
    <n v="11.310000000000002"/>
    <n v="0.3270676691729324"/>
    <n v="2.15"/>
    <n v="0.74"/>
    <n v="34.58"/>
    <n v="2.1276595744680851E-2"/>
    <s v="SCALE"/>
  </r>
  <r>
    <s v="crush3373@yahoo.com"/>
    <s v="charles"/>
    <s v="jackson"/>
    <s v="Wilmington"/>
    <s v="NC"/>
    <n v="2000"/>
    <s v="westminster company"/>
    <x v="5"/>
    <x v="1"/>
    <s v="2024-01-31"/>
    <n v="600"/>
    <n v="2163"/>
    <n v="57"/>
    <n v="1"/>
    <n v="42.65"/>
    <n v="71.599999999999994"/>
    <n v="28.949999999999996"/>
    <n v="28.949999999999996"/>
    <n v="0.67878077373974199"/>
    <n v="2.64"/>
    <n v="0.75"/>
    <n v="42.65"/>
    <n v="1.7543859649122806E-2"/>
    <s v="SCALE"/>
  </r>
  <r>
    <s v="chad.mulligan@live.com"/>
    <s v="chad"/>
    <s v="mulligan"/>
    <s v="Jacksonville"/>
    <s v="FL"/>
    <n v="3500"/>
    <s v="jpmorgan chase"/>
    <x v="1"/>
    <x v="1"/>
    <s v="2024-01-29"/>
    <n v="800"/>
    <n v="638"/>
    <n v="24"/>
    <n v="0"/>
    <n v="20.14"/>
    <n v="0"/>
    <n v="-20.14"/>
    <n v="-20.14"/>
    <n v="-1"/>
    <n v="3.76"/>
    <n v="0.84"/>
    <n v="0"/>
    <n v="0"/>
    <s v="PAUSE"/>
  </r>
  <r>
    <s v="kmick19@hotmail.com"/>
    <s v="kyanaann"/>
    <s v="mick"/>
    <s v="San Diego"/>
    <s v="CA"/>
    <n v="3100"/>
    <s v="del taco"/>
    <x v="1"/>
    <x v="1"/>
    <s v="2024-01-25"/>
    <n v="700"/>
    <n v="1796"/>
    <n v="43"/>
    <n v="0"/>
    <n v="19.510000000000002"/>
    <n v="0"/>
    <n v="-19.510000000000002"/>
    <n v="-19.510000000000002"/>
    <n v="-1"/>
    <n v="2.39"/>
    <n v="0.45"/>
    <n v="0"/>
    <n v="0"/>
    <s v="PAUSE"/>
  </r>
  <r>
    <s v="maddy763@gmail.com"/>
    <s v="shelly"/>
    <s v="maddy"/>
    <s v="Windber"/>
    <s v="PA"/>
    <n v="3500"/>
    <s v="kongsberg"/>
    <x v="7"/>
    <x v="1"/>
    <s v="2024-01-29"/>
    <n v="100"/>
    <n v="1156"/>
    <n v="47"/>
    <n v="0"/>
    <n v="28.93"/>
    <n v="0"/>
    <n v="-28.93"/>
    <n v="-28.93"/>
    <n v="-1"/>
    <n v="4.07"/>
    <n v="0.62"/>
    <n v="0"/>
    <n v="0"/>
    <s v="PAUSE"/>
  </r>
  <r>
    <s v="orlando_ascencio@yahoo.com"/>
    <s v="orlando"/>
    <s v="ascencio"/>
    <s v="Pico Rivera"/>
    <s v="CA"/>
    <n v="2000"/>
    <s v="long beach memorial"/>
    <x v="10"/>
    <x v="1"/>
    <s v="2024-01-05"/>
    <n v="700"/>
    <n v="797"/>
    <n v="24"/>
    <n v="1"/>
    <n v="19.96"/>
    <n v="66"/>
    <n v="46.04"/>
    <n v="46.04"/>
    <n v="2.3066132264529058"/>
    <n v="3.01"/>
    <n v="0.83"/>
    <n v="19.96"/>
    <n v="4.1666666666666664E-2"/>
    <s v="SCALE"/>
  </r>
  <r>
    <s v="kimnewman8@yahoo.com"/>
    <s v="kimberly"/>
    <s v="newman"/>
    <s v="Newark"/>
    <s v="NJ"/>
    <n v="1300"/>
    <s v="ricoh business solutios"/>
    <x v="2"/>
    <x v="1"/>
    <s v="2024-01-28"/>
    <n v="400"/>
    <n v="2005"/>
    <n v="41"/>
    <n v="2"/>
    <n v="16.510000000000002"/>
    <n v="89.18"/>
    <n v="72.67"/>
    <n v="72.67"/>
    <n v="4.4015748031496056"/>
    <n v="2.04"/>
    <n v="0.4"/>
    <n v="8.26"/>
    <n v="4.878048780487805E-2"/>
    <s v="SCALE"/>
  </r>
  <r>
    <s v="paige_1107@yahoo.com"/>
    <s v="vicki"/>
    <s v="bryantpaigey"/>
    <s v="Philadelphia"/>
    <s v="PA"/>
    <n v="1284"/>
    <s v="acme markets"/>
    <x v="0"/>
    <x v="1"/>
    <s v="2024-01-03"/>
    <n v="100"/>
    <n v="819"/>
    <n v="20"/>
    <n v="0"/>
    <n v="15.56"/>
    <n v="0"/>
    <n v="-15.56"/>
    <n v="-15.56"/>
    <n v="-1"/>
    <n v="2.44"/>
    <n v="0.78"/>
    <n v="0"/>
    <n v="0"/>
    <s v="PAUSE"/>
  </r>
  <r>
    <s v="lesh0783@hotmail.com"/>
    <s v="alicia"/>
    <s v="mccorkell"/>
    <s v="Renton"/>
    <s v="WA"/>
    <n v="4300"/>
    <s v="laquinta"/>
    <x v="1"/>
    <x v="1"/>
    <s v="2024-01-14"/>
    <n v="200"/>
    <n v="1574"/>
    <n v="33"/>
    <n v="0"/>
    <n v="23.63"/>
    <n v="0"/>
    <n v="-23.63"/>
    <n v="-23.63"/>
    <n v="-1"/>
    <n v="2.1"/>
    <n v="0.72"/>
    <n v="0"/>
    <n v="0"/>
    <s v="PAUSE"/>
  </r>
  <r>
    <s v="ktillis84@hotmail.com"/>
    <s v="kamiko"/>
    <s v="tillis"/>
    <s v="Aurora"/>
    <s v="IL"/>
    <n v="2000"/>
    <s v="heartland blood center"/>
    <x v="15"/>
    <x v="1"/>
    <s v="2024-01-02"/>
    <n v="100"/>
    <n v="1061"/>
    <n v="38"/>
    <n v="1"/>
    <n v="15.95"/>
    <n v="46.29"/>
    <n v="30.34"/>
    <n v="30.34"/>
    <n v="1.9021943573667712"/>
    <n v="3.58"/>
    <n v="0.42"/>
    <n v="15.95"/>
    <n v="2.6315789473684209E-2"/>
    <s v="SCALE"/>
  </r>
  <r>
    <s v="yamia84@gmail.com"/>
    <s v="willie"/>
    <s v="johnson"/>
    <s v="Jacksonville"/>
    <s v="FL"/>
    <n v="1072"/>
    <s v="mcdonalds"/>
    <x v="12"/>
    <x v="1"/>
    <s v="2024-01-26"/>
    <n v="700"/>
    <n v="1036"/>
    <n v="30"/>
    <n v="0"/>
    <n v="13.74"/>
    <n v="0"/>
    <n v="-13.74"/>
    <n v="-13.74"/>
    <n v="-1"/>
    <n v="2.9"/>
    <n v="0.46"/>
    <n v="0"/>
    <n v="0"/>
    <s v="PAUSE"/>
  </r>
  <r>
    <s v="everduzco53@aol.com"/>
    <s v="evelyn"/>
    <s v="verduzco"/>
    <s v="North Highlan"/>
    <s v="CA"/>
    <n v="1900"/>
    <s v="raleys"/>
    <x v="0"/>
    <x v="1"/>
    <s v="2024-01-05"/>
    <n v="1000"/>
    <n v="1999"/>
    <n v="33"/>
    <n v="0"/>
    <n v="18.96"/>
    <n v="0"/>
    <n v="-18.96"/>
    <n v="-18.96"/>
    <n v="-1"/>
    <n v="1.65"/>
    <n v="0.56999999999999995"/>
    <n v="0"/>
    <n v="0"/>
    <s v="PAUSE"/>
  </r>
  <r>
    <s v="evening_gal2003@yahoo.com"/>
    <s v="toni"/>
    <s v="phelps"/>
    <s v="Spencer"/>
    <s v="IN"/>
    <n v="1700"/>
    <s v="southern bells inc."/>
    <x v="8"/>
    <x v="1"/>
    <s v="2024-01-06"/>
    <n v="100"/>
    <n v="715"/>
    <n v="19"/>
    <n v="0"/>
    <n v="11.02"/>
    <n v="0"/>
    <n v="-11.02"/>
    <n v="-11.02"/>
    <n v="-1"/>
    <n v="2.66"/>
    <n v="0.57999999999999996"/>
    <n v="0"/>
    <n v="0"/>
    <s v="PAUSE"/>
  </r>
  <r>
    <s v="dvikander@gmail.com"/>
    <s v="dana"/>
    <s v="vikander"/>
    <s v="Lombard"/>
    <s v="IL"/>
    <n v="2500"/>
    <s v="macys"/>
    <x v="18"/>
    <x v="1"/>
    <s v="2024-01-10"/>
    <n v="200"/>
    <n v="1036"/>
    <n v="26"/>
    <n v="0"/>
    <n v="21.76"/>
    <n v="0"/>
    <n v="-21.76"/>
    <n v="-21.76"/>
    <n v="-1"/>
    <n v="2.5099999999999998"/>
    <n v="0.84"/>
    <n v="0"/>
    <n v="0"/>
    <s v="PAUSE"/>
  </r>
  <r>
    <s v="drouse.us@gmail.com"/>
    <s v="ramona"/>
    <s v="rouse"/>
    <s v="Fort Worth"/>
    <s v="TX"/>
    <n v="1896"/>
    <s v="federal government"/>
    <x v="5"/>
    <x v="1"/>
    <s v="2024-01-01"/>
    <n v="300"/>
    <n v="2049"/>
    <n v="86"/>
    <n v="10"/>
    <n v="68.72"/>
    <n v="475.77"/>
    <n v="407.04999999999995"/>
    <n v="407.04999999999995"/>
    <n v="5.9233119906868446"/>
    <n v="4.2"/>
    <n v="0.8"/>
    <n v="6.87"/>
    <n v="0.11627906976744186"/>
    <s v="SCALE"/>
  </r>
  <r>
    <s v="charlesrandolph22@gmail.com"/>
    <s v="charles"/>
    <s v="randolph"/>
    <s v="Oceanside"/>
    <s v="CA"/>
    <n v="1517"/>
    <s v="south cal. mobile reccling"/>
    <x v="14"/>
    <x v="1"/>
    <s v="2024-01-17"/>
    <n v="700"/>
    <n v="1985"/>
    <n v="54"/>
    <n v="1"/>
    <n v="27.57"/>
    <n v="69.64"/>
    <n v="42.07"/>
    <n v="42.07"/>
    <n v="1.5259339862169023"/>
    <n v="2.72"/>
    <n v="0.51"/>
    <n v="27.57"/>
    <n v="1.8518518518518517E-2"/>
    <s v="SCALE"/>
  </r>
  <r>
    <s v="lukhn@aol.com"/>
    <s v="chauncey"/>
    <s v="handy"/>
    <s v="Fort Worth"/>
    <s v="TX"/>
    <n v="7973"/>
    <s v="mother parkers tea"/>
    <x v="3"/>
    <x v="1"/>
    <s v="2024-01-01"/>
    <n v="700"/>
    <n v="562"/>
    <n v="20"/>
    <n v="2"/>
    <n v="15.16"/>
    <n v="100.08"/>
    <n v="84.92"/>
    <n v="84.92"/>
    <n v="5.6015831134564644"/>
    <n v="3.56"/>
    <n v="0.76"/>
    <n v="7.58"/>
    <n v="0.1"/>
    <s v="SCALE"/>
  </r>
  <r>
    <s v="shaina.wiggins@hotmail.com"/>
    <s v="shaina"/>
    <s v="wiggins"/>
    <s v="Tyler"/>
    <s v="TX"/>
    <n v="1919"/>
    <s v="reliant"/>
    <x v="3"/>
    <x v="1"/>
    <s v="2024-01-09"/>
    <n v="800"/>
    <n v="2216"/>
    <n v="92"/>
    <n v="0"/>
    <n v="56.36"/>
    <n v="0"/>
    <n v="-56.36"/>
    <n v="-56.36"/>
    <n v="-1"/>
    <n v="4.1500000000000004"/>
    <n v="0.61"/>
    <n v="0"/>
    <n v="0"/>
    <s v="PAUSE"/>
  </r>
  <r>
    <s v="ballain@kc.rr.com"/>
    <s v="barbara"/>
    <s v="allain"/>
    <s v="Grandview"/>
    <s v="MO"/>
    <n v="1600"/>
    <s v="phlyidelphia insurance"/>
    <x v="6"/>
    <x v="1"/>
    <s v="2024-01-09"/>
    <n v="400"/>
    <n v="1622"/>
    <n v="48"/>
    <n v="1"/>
    <n v="20.81"/>
    <n v="68.239999999999995"/>
    <n v="47.429999999999993"/>
    <n v="47.429999999999993"/>
    <n v="2.2791926958193174"/>
    <n v="2.96"/>
    <n v="0.43"/>
    <n v="20.81"/>
    <n v="2.0833333333333332E-2"/>
    <s v="SCALE"/>
  </r>
  <r>
    <s v="lmbooker@hotmail.com"/>
    <s v="lynnette"/>
    <s v="booker"/>
    <s v="New Haven"/>
    <s v="CT"/>
    <n v="1500"/>
    <s v="masonicare at home"/>
    <x v="5"/>
    <x v="1"/>
    <s v="2024-01-02"/>
    <n v="200"/>
    <n v="553"/>
    <n v="19"/>
    <n v="0"/>
    <n v="13.53"/>
    <n v="0"/>
    <n v="-13.53"/>
    <n v="-13.53"/>
    <n v="-1"/>
    <n v="3.44"/>
    <n v="0.71"/>
    <n v="0"/>
    <n v="0"/>
    <s v="PAUSE"/>
  </r>
  <r>
    <s v="fdpichon77@hotmail.com"/>
    <s v="farrell"/>
    <s v="pichon"/>
    <s v="Slidell"/>
    <s v="LA"/>
    <n v="2000"/>
    <s v="trinity"/>
    <x v="1"/>
    <x v="1"/>
    <s v="2024-01-05"/>
    <n v="1000"/>
    <n v="1139"/>
    <n v="19"/>
    <n v="0"/>
    <n v="11.86"/>
    <n v="0"/>
    <n v="-11.86"/>
    <n v="-11.86"/>
    <n v="-1"/>
    <n v="1.67"/>
    <n v="0.62"/>
    <n v="0"/>
    <n v="0"/>
    <s v="PAUSE"/>
  </r>
  <r>
    <s v="shag24_76501@yahoo.com"/>
    <s v="patrick"/>
    <s v="munro"/>
    <s v="Oak Forest"/>
    <s v="IL"/>
    <n v="2250"/>
    <s v="ritter technology"/>
    <x v="13"/>
    <x v="1"/>
    <s v="2024-01-16"/>
    <n v="700"/>
    <n v="1251"/>
    <n v="49"/>
    <n v="4"/>
    <n v="31.54"/>
    <n v="237.84"/>
    <n v="206.3"/>
    <n v="206.3"/>
    <n v="6.540900443880787"/>
    <n v="3.92"/>
    <n v="0.64"/>
    <n v="7.88"/>
    <n v="8.1632653061224483E-2"/>
    <s v="SCALE"/>
  </r>
  <r>
    <s v="christy.mcnabb@yahoo.com"/>
    <s v="christy"/>
    <s v="mcnabb"/>
    <s v="Neosho"/>
    <s v="MO"/>
    <n v="4800"/>
    <s v="joplin oral surgery"/>
    <x v="0"/>
    <x v="1"/>
    <s v="2024-01-14"/>
    <n v="400"/>
    <n v="2105"/>
    <n v="56"/>
    <n v="1"/>
    <n v="40.58"/>
    <n v="51.78"/>
    <n v="11.200000000000003"/>
    <n v="11.200000000000003"/>
    <n v="0.2759980285855102"/>
    <n v="2.66"/>
    <n v="0.72"/>
    <n v="40.58"/>
    <n v="1.7857142857142856E-2"/>
    <s v="SCALE"/>
  </r>
  <r>
    <s v="claudii9@yahoo.com"/>
    <s v="claudia"/>
    <s v="valdez"/>
    <s v="Alamo"/>
    <s v="TX"/>
    <n v="3400"/>
    <s v="armadillo plumbing"/>
    <x v="7"/>
    <x v="1"/>
    <s v="2024-01-14"/>
    <n v="500"/>
    <n v="2379"/>
    <n v="43"/>
    <n v="5"/>
    <n v="20.41"/>
    <n v="190.28"/>
    <n v="169.87"/>
    <n v="169.87"/>
    <n v="8.3228809407153364"/>
    <n v="1.81"/>
    <n v="0.47"/>
    <n v="4.08"/>
    <n v="0.11627906976744186"/>
    <s v="SCALE"/>
  </r>
  <r>
    <s v="johneclark@gmail.com"/>
    <s v="john"/>
    <s v="clark"/>
    <s v="Doylestown"/>
    <s v="PA"/>
    <n v="4700"/>
    <s v="standard sales"/>
    <x v="1"/>
    <x v="1"/>
    <s v="2024-01-02"/>
    <n v="800"/>
    <n v="567"/>
    <n v="14"/>
    <n v="1"/>
    <n v="8.68"/>
    <n v="46.52"/>
    <n v="37.840000000000003"/>
    <n v="37.840000000000003"/>
    <n v="4.3594470046082954"/>
    <n v="2.4700000000000002"/>
    <n v="0.62"/>
    <n v="8.68"/>
    <n v="7.1428571428571425E-2"/>
    <s v="SCALE"/>
  </r>
  <r>
    <s v="xburseyl@yahoo.com"/>
    <s v="latoya"/>
    <s v="bursey"/>
    <s v="Los Angeles"/>
    <s v="CA"/>
    <n v="2700"/>
    <s v="metro"/>
    <x v="5"/>
    <x v="1"/>
    <s v="2024-01-30"/>
    <n v="600"/>
    <n v="1672"/>
    <n v="26"/>
    <n v="1"/>
    <n v="13.77"/>
    <n v="57.11"/>
    <n v="43.34"/>
    <n v="43.34"/>
    <n v="3.1474219317356575"/>
    <n v="1.56"/>
    <n v="0.53"/>
    <n v="13.77"/>
    <n v="3.8461538461538464E-2"/>
    <s v="SCALE"/>
  </r>
  <r>
    <s v="effierhearn@hotmail.com"/>
    <s v="effie"/>
    <s v="hearn"/>
    <s v="Horsham"/>
    <s v="PA"/>
    <n v="5500"/>
    <s v="rossi auto parts"/>
    <x v="12"/>
    <x v="1"/>
    <s v="2024-01-23"/>
    <n v="700"/>
    <n v="2210"/>
    <n v="77"/>
    <n v="3"/>
    <n v="33.369999999999997"/>
    <n v="142.22"/>
    <n v="108.85"/>
    <n v="108.85"/>
    <n v="3.2619118969133956"/>
    <n v="3.48"/>
    <n v="0.43"/>
    <n v="11.12"/>
    <n v="3.896103896103896E-2"/>
    <s v="SCALE"/>
  </r>
  <r>
    <s v="donlevansjr@gmail.com"/>
    <s v="donald"/>
    <s v="evans"/>
    <s v="Charlotte"/>
    <s v="NC"/>
    <n v="1500"/>
    <s v="coates electric"/>
    <x v="4"/>
    <x v="1"/>
    <s v="2024-01-24"/>
    <n v="600"/>
    <n v="2047"/>
    <n v="73"/>
    <n v="2"/>
    <n v="42.1"/>
    <n v="143.19999999999999"/>
    <n v="101.1"/>
    <n v="101.1"/>
    <n v="2.4014251781472682"/>
    <n v="3.57"/>
    <n v="0.57999999999999996"/>
    <n v="21.05"/>
    <n v="2.7397260273972601E-2"/>
    <s v="SCALE"/>
  </r>
  <r>
    <s v="shereecetin@live.com"/>
    <s v="sheree"/>
    <s v="cetin"/>
    <s v="Shreveport"/>
    <s v="LA"/>
    <n v="1800"/>
    <s v="state police troop g"/>
    <x v="18"/>
    <x v="1"/>
    <s v="2024-01-04"/>
    <n v="1000"/>
    <n v="2215"/>
    <n v="91"/>
    <n v="0"/>
    <n v="40.93"/>
    <n v="0"/>
    <n v="-40.93"/>
    <n v="-40.93"/>
    <n v="-1"/>
    <n v="4.1100000000000003"/>
    <n v="0.45"/>
    <n v="0"/>
    <n v="0"/>
    <s v="PAUSE"/>
  </r>
  <r>
    <s v="xfirstjudy@yahoo.com"/>
    <s v="judith"/>
    <s v="van kirk"/>
    <s v="McHenry"/>
    <s v="IL"/>
    <n v="3700"/>
    <s v="village of round lake"/>
    <x v="18"/>
    <x v="1"/>
    <s v="2024-01-05"/>
    <n v="500"/>
    <n v="922"/>
    <n v="35"/>
    <n v="3"/>
    <n v="29.13"/>
    <n v="172.98"/>
    <n v="143.85"/>
    <n v="143.85"/>
    <n v="4.9382080329557159"/>
    <n v="3.8"/>
    <n v="0.83"/>
    <n v="9.7100000000000009"/>
    <n v="8.5714285714285715E-2"/>
    <s v="SCALE"/>
  </r>
  <r>
    <s v="carolo@gmail.com"/>
    <s v="carol"/>
    <s v="hite"/>
    <s v="Fort Huachuca"/>
    <s v="AZ"/>
    <n v="5200"/>
    <s v="mancharm"/>
    <x v="16"/>
    <x v="1"/>
    <s v="2024-01-03"/>
    <n v="1000"/>
    <n v="1271"/>
    <n v="32"/>
    <n v="1"/>
    <n v="26.18"/>
    <n v="55.42"/>
    <n v="29.240000000000002"/>
    <n v="29.240000000000002"/>
    <n v="1.116883116883117"/>
    <n v="2.52"/>
    <n v="0.82"/>
    <n v="26.18"/>
    <n v="3.125E-2"/>
    <s v="SCALE"/>
  </r>
  <r>
    <s v="c4mom2dr@yahoo.com"/>
    <s v="rosemary"/>
    <s v="isaac"/>
    <s v="Williamsburg"/>
    <s v="VA"/>
    <n v="2500"/>
    <n v="0"/>
    <x v="9"/>
    <x v="1"/>
    <s v="2024-01-07"/>
    <n v="1000"/>
    <n v="1350"/>
    <n v="24"/>
    <n v="0"/>
    <n v="18.7"/>
    <n v="0"/>
    <n v="-18.7"/>
    <n v="-18.7"/>
    <n v="-1"/>
    <n v="1.78"/>
    <n v="0.78"/>
    <n v="0"/>
    <n v="0"/>
    <s v="PAUSE"/>
  </r>
  <r>
    <s v="cusuneve1959@hotmail.com"/>
    <s v="john"/>
    <s v="green"/>
    <s v="Issaquah"/>
    <s v="WA"/>
    <n v="1000"/>
    <s v="almacs"/>
    <x v="9"/>
    <x v="1"/>
    <s v="2024-01-06"/>
    <n v="600"/>
    <n v="924"/>
    <n v="27"/>
    <n v="1"/>
    <n v="12.6"/>
    <n v="47.46"/>
    <n v="34.86"/>
    <n v="34.86"/>
    <n v="2.7666666666666666"/>
    <n v="2.92"/>
    <n v="0.47"/>
    <n v="12.6"/>
    <n v="3.7037037037037035E-2"/>
    <s v="SCALE"/>
  </r>
  <r>
    <s v="frecklez_68@yahoo.com"/>
    <s v="ma elena"/>
    <s v="villano"/>
    <s v="Goodyear"/>
    <s v="AZ"/>
    <n v="1500"/>
    <s v="bank of america  n a"/>
    <x v="19"/>
    <x v="1"/>
    <s v="2024-01-31"/>
    <n v="400"/>
    <n v="1951"/>
    <n v="84"/>
    <n v="7"/>
    <n v="59.69"/>
    <n v="258.22000000000003"/>
    <n v="198.53000000000003"/>
    <n v="198.53000000000003"/>
    <n v="3.3260177584184962"/>
    <n v="4.3099999999999996"/>
    <n v="0.71"/>
    <n v="8.5299999999999994"/>
    <n v="8.3333333333333329E-2"/>
    <s v="SCALE"/>
  </r>
  <r>
    <s v="dcallahan07@yahoo.com"/>
    <s v="danielle"/>
    <s v="callahancham"/>
    <s v="Sacramento"/>
    <s v="CA"/>
    <n v="3300"/>
    <s v="daniel scott"/>
    <x v="11"/>
    <x v="1"/>
    <s v="2024-01-14"/>
    <n v="800"/>
    <n v="968"/>
    <n v="17"/>
    <n v="0"/>
    <n v="11.06"/>
    <n v="0"/>
    <n v="-11.06"/>
    <n v="-11.06"/>
    <n v="-1"/>
    <n v="1.76"/>
    <n v="0.65"/>
    <n v="0"/>
    <n v="0"/>
    <s v="PAUSE"/>
  </r>
  <r>
    <s v="msamayoa22@live.com"/>
    <s v="melva"/>
    <s v="samayoa"/>
    <s v="Irving"/>
    <s v="TX"/>
    <n v="1800"/>
    <s v="pacific west"/>
    <x v="3"/>
    <x v="1"/>
    <s v="2024-01-01"/>
    <n v="500"/>
    <n v="2104"/>
    <n v="57"/>
    <n v="0"/>
    <n v="39.79"/>
    <n v="0"/>
    <n v="-39.79"/>
    <n v="-39.79"/>
    <n v="-1"/>
    <n v="2.71"/>
    <n v="0.7"/>
    <n v="0"/>
    <n v="0"/>
    <s v="PAUSE"/>
  </r>
  <r>
    <s v="mhi@mail.com"/>
    <s v="troy"/>
    <s v="mosley"/>
    <s v="Columbus"/>
    <s v="OH"/>
    <n v="2700"/>
    <s v="jain americas"/>
    <x v="14"/>
    <x v="1"/>
    <s v="2024-01-18"/>
    <n v="100"/>
    <n v="857"/>
    <n v="22"/>
    <n v="0"/>
    <n v="16.34"/>
    <n v="0"/>
    <n v="-16.34"/>
    <n v="-16.34"/>
    <n v="-1"/>
    <n v="2.57"/>
    <n v="0.74"/>
    <n v="0"/>
    <n v="0"/>
    <s v="PAUSE"/>
  </r>
  <r>
    <s v="roich1968@hotmail.com"/>
    <s v="linda"/>
    <s v="bolduc"/>
    <s v="Littleton"/>
    <s v="CO"/>
    <n v="2900"/>
    <s v="linens 'n things"/>
    <x v="14"/>
    <x v="1"/>
    <s v="2024-01-13"/>
    <n v="700"/>
    <n v="1975"/>
    <n v="87"/>
    <n v="0"/>
    <n v="37.380000000000003"/>
    <n v="0"/>
    <n v="-37.380000000000003"/>
    <n v="-37.380000000000003"/>
    <n v="-1"/>
    <n v="4.41"/>
    <n v="0.43"/>
    <n v="0"/>
    <n v="0"/>
    <s v="PAUSE"/>
  </r>
  <r>
    <s v="xsuzbks@aol.com"/>
    <s v="melvin"/>
    <s v="lee"/>
    <s v="South Bend"/>
    <s v="IN"/>
    <n v="3500"/>
    <s v="vitran trucking"/>
    <x v="7"/>
    <x v="1"/>
    <s v="2024-01-07"/>
    <n v="100"/>
    <n v="1885"/>
    <n v="61"/>
    <n v="6"/>
    <n v="32.880000000000003"/>
    <n v="385.5"/>
    <n v="352.62"/>
    <n v="352.62"/>
    <n v="10.724452554744525"/>
    <n v="3.24"/>
    <n v="0.54"/>
    <n v="5.48"/>
    <n v="9.8360655737704916E-2"/>
    <s v="SCALE"/>
  </r>
  <r>
    <s v="lcem2k@gmail.com"/>
    <s v="laura"/>
    <s v="equihua"/>
    <s v="San Diego"/>
    <s v="CA"/>
    <n v="4000"/>
    <s v="wis international"/>
    <x v="9"/>
    <x v="1"/>
    <s v="2024-01-24"/>
    <n v="400"/>
    <n v="503"/>
    <n v="16"/>
    <n v="0"/>
    <n v="8.3000000000000007"/>
    <n v="0"/>
    <n v="-8.3000000000000007"/>
    <n v="-8.3000000000000007"/>
    <n v="-1"/>
    <n v="3.18"/>
    <n v="0.52"/>
    <n v="0"/>
    <n v="0"/>
    <s v="PAUSE"/>
  </r>
  <r>
    <s v="andrea.branch@gmail.com"/>
    <s v="andrea"/>
    <s v="branch"/>
    <s v="Austin"/>
    <s v="TX"/>
    <n v="1625"/>
    <s v="namc"/>
    <x v="6"/>
    <x v="1"/>
    <s v="2024-01-18"/>
    <n v="1000"/>
    <n v="2447"/>
    <n v="72"/>
    <n v="1"/>
    <n v="31.42"/>
    <n v="45.36"/>
    <n v="13.939999999999998"/>
    <n v="13.939999999999998"/>
    <n v="0.4436664544875874"/>
    <n v="2.94"/>
    <n v="0.44"/>
    <n v="31.42"/>
    <n v="1.3888888888888888E-2"/>
    <s v="SCALE"/>
  </r>
  <r>
    <s v="ryanajones@hotmail.com"/>
    <s v="ryan"/>
    <s v="jones"/>
    <s v="Petersburg"/>
    <s v="VA"/>
    <n v="3600"/>
    <s v="brown derby"/>
    <x v="0"/>
    <x v="1"/>
    <s v="2024-01-26"/>
    <n v="500"/>
    <n v="631"/>
    <n v="21"/>
    <n v="0"/>
    <n v="14.11"/>
    <n v="0"/>
    <n v="-14.11"/>
    <n v="-14.11"/>
    <n v="-1"/>
    <n v="3.33"/>
    <n v="0.67"/>
    <n v="0"/>
    <n v="0"/>
    <s v="PAUSE"/>
  </r>
  <r>
    <s v="edtillman79@gmail.com"/>
    <s v="eric"/>
    <s v="tillman"/>
    <s v="Richmond"/>
    <s v="VA"/>
    <n v="3300"/>
    <s v="diversity training and support"/>
    <x v="18"/>
    <x v="1"/>
    <s v="2024-01-23"/>
    <n v="600"/>
    <n v="1309"/>
    <n v="23"/>
    <n v="0"/>
    <n v="14.6"/>
    <n v="0"/>
    <n v="-14.6"/>
    <n v="-14.6"/>
    <n v="-1"/>
    <n v="1.76"/>
    <n v="0.63"/>
    <n v="0"/>
    <n v="0"/>
    <s v="PAUSE"/>
  </r>
  <r>
    <s v="pichi4768@yahoo.com"/>
    <s v="rafael"/>
    <s v="torres"/>
    <s v="Orlando"/>
    <s v="FL"/>
    <n v="5000"/>
    <s v="terrys electric"/>
    <x v="9"/>
    <x v="1"/>
    <s v="2024-01-23"/>
    <n v="300"/>
    <n v="1030"/>
    <n v="35"/>
    <n v="0"/>
    <n v="21.43"/>
    <n v="0"/>
    <n v="-21.43"/>
    <n v="-21.43"/>
    <n v="-1"/>
    <n v="3.4"/>
    <n v="0.61"/>
    <n v="0"/>
    <n v="0"/>
    <s v="PAUSE"/>
  </r>
  <r>
    <s v="randy_swineford@yahoo.com"/>
    <s v="randy"/>
    <s v="swineford"/>
    <s v="Pottsboro"/>
    <s v="TX"/>
    <n v="3000"/>
    <s v="the sattelite co."/>
    <x v="14"/>
    <x v="1"/>
    <s v="2024-01-27"/>
    <n v="1000"/>
    <n v="1356"/>
    <n v="33"/>
    <n v="1"/>
    <n v="21.25"/>
    <n v="46.15"/>
    <n v="24.9"/>
    <n v="24.9"/>
    <n v="1.1717647058823528"/>
    <n v="2.4300000000000002"/>
    <n v="0.64"/>
    <n v="21.25"/>
    <n v="3.0303030303030304E-2"/>
    <s v="SCALE"/>
  </r>
  <r>
    <s v="jwoods78@live.com"/>
    <s v="joseph"/>
    <s v="woods"/>
    <s v="Merritt Islan"/>
    <s v="FL"/>
    <n v="3200"/>
    <s v="urs federal services"/>
    <x v="0"/>
    <x v="1"/>
    <s v="2024-01-24"/>
    <n v="200"/>
    <n v="1395"/>
    <n v="32"/>
    <n v="3"/>
    <n v="15.44"/>
    <n v="118.84"/>
    <n v="103.4"/>
    <n v="103.4"/>
    <n v="6.6968911917098453"/>
    <n v="2.29"/>
    <n v="0.48"/>
    <n v="5.15"/>
    <n v="9.375E-2"/>
    <s v="SCALE"/>
  </r>
  <r>
    <s v="jarodrii_60@yahoo.com"/>
    <s v="johnny"/>
    <s v="rodriguez"/>
    <s v="New Braunfels"/>
    <s v="TX"/>
    <n v="1687"/>
    <s v="coleman co"/>
    <x v="12"/>
    <x v="1"/>
    <s v="2024-01-01"/>
    <n v="700"/>
    <n v="2214"/>
    <n v="64"/>
    <n v="0"/>
    <n v="33.299999999999997"/>
    <n v="0"/>
    <n v="-33.299999999999997"/>
    <n v="-33.299999999999997"/>
    <n v="-1"/>
    <n v="2.89"/>
    <n v="0.52"/>
    <n v="0"/>
    <n v="0"/>
    <s v="PAUSE"/>
  </r>
  <r>
    <s v="davidmarty@gmail.com"/>
    <s v="david"/>
    <s v="marty"/>
    <s v="Costa Mesa"/>
    <s v="CA"/>
    <n v="5867"/>
    <s v="the wall"/>
    <x v="18"/>
    <x v="1"/>
    <s v="2024-01-31"/>
    <n v="100"/>
    <n v="1840"/>
    <n v="40"/>
    <n v="0"/>
    <n v="29.74"/>
    <n v="0"/>
    <n v="-29.74"/>
    <n v="-29.74"/>
    <n v="-1"/>
    <n v="2.17"/>
    <n v="0.74"/>
    <n v="0"/>
    <n v="0"/>
    <s v="PAUSE"/>
  </r>
  <r>
    <s v="andypryor@yahoo.com"/>
    <s v="andy"/>
    <s v="pryor"/>
    <s v="Richardson"/>
    <s v="TX"/>
    <n v="2500"/>
    <s v="matrix design"/>
    <x v="17"/>
    <x v="1"/>
    <s v="2024-01-14"/>
    <n v="1000"/>
    <n v="996"/>
    <n v="16"/>
    <n v="0"/>
    <n v="8.1199999999999992"/>
    <n v="0"/>
    <n v="-8.1199999999999992"/>
    <n v="-8.1199999999999992"/>
    <n v="-1"/>
    <n v="1.61"/>
    <n v="0.51"/>
    <n v="0"/>
    <n v="0"/>
    <s v="PAUSE"/>
  </r>
  <r>
    <s v="xmarybiggs1212@yahoo.com"/>
    <s v="justin"/>
    <s v="zaborowski"/>
    <s v="San Antonio"/>
    <s v="TX"/>
    <n v="1800"/>
    <s v="mary porras"/>
    <x v="5"/>
    <x v="1"/>
    <s v="2024-01-12"/>
    <n v="100"/>
    <n v="1442"/>
    <n v="39"/>
    <n v="0"/>
    <n v="22.62"/>
    <n v="0"/>
    <n v="-22.62"/>
    <n v="-22.62"/>
    <n v="-1"/>
    <n v="2.7"/>
    <n v="0.57999999999999996"/>
    <n v="0"/>
    <n v="0"/>
    <s v="PAUSE"/>
  </r>
  <r>
    <s v="drunkcamacho@gmail.com"/>
    <s v="gabriel"/>
    <s v="camacho"/>
    <s v="Temple"/>
    <s v="TX"/>
    <n v="4000"/>
    <s v="pizza hut"/>
    <x v="10"/>
    <x v="1"/>
    <s v="2024-01-01"/>
    <n v="200"/>
    <n v="1406"/>
    <n v="25"/>
    <n v="1"/>
    <n v="15.99"/>
    <n v="45.48"/>
    <n v="29.489999999999995"/>
    <n v="29.489999999999995"/>
    <n v="1.8442776735459658"/>
    <n v="1.78"/>
    <n v="0.64"/>
    <n v="15.99"/>
    <n v="0.04"/>
    <s v="SCALE"/>
  </r>
  <r>
    <s v="coltsmom8@hotmail.com"/>
    <s v="susan"/>
    <s v="harlow"/>
    <s v="Mount Jackson"/>
    <s v="VA"/>
    <n v="2500"/>
    <s v="john cross"/>
    <x v="2"/>
    <x v="1"/>
    <s v="2024-01-31"/>
    <n v="1000"/>
    <n v="1705"/>
    <n v="75"/>
    <n v="2"/>
    <n v="33.26"/>
    <n v="97.31"/>
    <n v="64.050000000000011"/>
    <n v="64.050000000000011"/>
    <n v="1.925736620565244"/>
    <n v="4.4000000000000004"/>
    <n v="0.44"/>
    <n v="16.63"/>
    <n v="2.6666666666666668E-2"/>
    <s v="SCALE"/>
  </r>
  <r>
    <s v="ryanewest@yahoo.com"/>
    <s v="ryan"/>
    <s v="west"/>
    <s v="Cleveland"/>
    <s v="OH"/>
    <n v="1500"/>
    <s v="buttrey food &amp; drug"/>
    <x v="19"/>
    <x v="1"/>
    <s v="2024-01-13"/>
    <n v="600"/>
    <n v="953"/>
    <n v="15"/>
    <n v="0"/>
    <n v="11.34"/>
    <n v="0"/>
    <n v="-11.34"/>
    <n v="-11.34"/>
    <n v="-1"/>
    <n v="1.57"/>
    <n v="0.76"/>
    <n v="0"/>
    <n v="0"/>
    <s v="PAUSE"/>
  </r>
  <r>
    <s v="schaller@gmail.com"/>
    <s v="donna"/>
    <s v="schaller"/>
    <s v="Blue Island"/>
    <s v="IL"/>
    <n v="4600"/>
    <s v="stratacard"/>
    <x v="8"/>
    <x v="1"/>
    <s v="2024-01-09"/>
    <n v="400"/>
    <n v="2177"/>
    <n v="60"/>
    <n v="2"/>
    <n v="30.28"/>
    <n v="70.14"/>
    <n v="39.86"/>
    <n v="39.86"/>
    <n v="1.3163804491413473"/>
    <n v="2.76"/>
    <n v="0.5"/>
    <n v="15.14"/>
    <n v="3.3333333333333333E-2"/>
    <s v="SCALE"/>
  </r>
  <r>
    <s v="cory99403@yahoo.com"/>
    <s v="cory"/>
    <s v="fletcher"/>
    <s v="Clarkston"/>
    <s v="WA"/>
    <n v="4000"/>
    <s v="pacific steel recycling"/>
    <x v="14"/>
    <x v="1"/>
    <s v="2024-01-04"/>
    <n v="500"/>
    <n v="1854"/>
    <n v="81"/>
    <n v="6"/>
    <n v="45.84"/>
    <n v="297.51"/>
    <n v="251.67"/>
    <n v="251.67"/>
    <n v="5.4901832460732978"/>
    <n v="4.37"/>
    <n v="0.56999999999999995"/>
    <n v="7.64"/>
    <n v="7.407407407407407E-2"/>
    <s v="SCALE"/>
  </r>
  <r>
    <s v="siphouvangsayavong@yahoo.com"/>
    <s v="siphouvang"/>
    <s v="sayavong"/>
    <s v="Murfreesboro"/>
    <s v="TN"/>
    <n v="4300"/>
    <s v="asurion"/>
    <x v="5"/>
    <x v="1"/>
    <s v="2024-01-12"/>
    <n v="700"/>
    <n v="1097"/>
    <n v="33"/>
    <n v="0"/>
    <n v="20.67"/>
    <n v="0"/>
    <n v="-20.67"/>
    <n v="-20.67"/>
    <n v="-1"/>
    <n v="3.01"/>
    <n v="0.63"/>
    <n v="0"/>
    <n v="0"/>
    <s v="PAUSE"/>
  </r>
  <r>
    <s v="lonniemark@hotmail.com"/>
    <s v="lonnie"/>
    <s v="mark"/>
    <s v="South El Mont"/>
    <s v="CA"/>
    <n v="2340"/>
    <s v="compact disc center"/>
    <x v="7"/>
    <x v="1"/>
    <s v="2024-01-10"/>
    <n v="100"/>
    <n v="2069"/>
    <n v="78"/>
    <n v="6"/>
    <n v="59.94"/>
    <n v="397.42"/>
    <n v="337.48"/>
    <n v="337.48"/>
    <n v="5.6302969636302977"/>
    <n v="3.77"/>
    <n v="0.77"/>
    <n v="9.99"/>
    <n v="7.6923076923076927E-2"/>
    <s v="SCALE"/>
  </r>
  <r>
    <s v="lisa.justiniano@yahoo.com"/>
    <s v="lisa"/>
    <s v="justiniano"/>
    <s v="Haines City"/>
    <s v="FL"/>
    <n v="3800"/>
    <s v="marriott"/>
    <x v="2"/>
    <x v="1"/>
    <s v="2024-01-14"/>
    <n v="200"/>
    <n v="2377"/>
    <n v="102"/>
    <n v="0"/>
    <n v="74.88"/>
    <n v="0"/>
    <n v="-74.88"/>
    <n v="-74.88"/>
    <n v="-1"/>
    <n v="4.29"/>
    <n v="0.73"/>
    <n v="0"/>
    <n v="0"/>
    <s v="PAUSE"/>
  </r>
  <r>
    <s v="ken.mayfield@yahoo.com"/>
    <s v="kendall"/>
    <s v="mayfield"/>
    <s v="Lithonia"/>
    <s v="GA"/>
    <n v="3200"/>
    <s v="jackson hewitt tax servic"/>
    <x v="14"/>
    <x v="1"/>
    <s v="2024-01-13"/>
    <n v="400"/>
    <n v="825"/>
    <n v="29"/>
    <n v="0"/>
    <n v="19.32"/>
    <n v="0"/>
    <n v="-19.32"/>
    <n v="-19.32"/>
    <n v="-1"/>
    <n v="3.52"/>
    <n v="0.67"/>
    <n v="0"/>
    <n v="0"/>
    <s v="PAUSE"/>
  </r>
  <r>
    <s v="xchapman_cathy@hotmail.com"/>
    <s v="catherine"/>
    <s v="chapman"/>
    <s v="Bakersfield"/>
    <s v="CA"/>
    <n v="3600"/>
    <s v="retired"/>
    <x v="3"/>
    <x v="1"/>
    <s v="2024-01-27"/>
    <n v="200"/>
    <n v="665"/>
    <n v="23"/>
    <n v="0"/>
    <n v="13.2"/>
    <n v="0"/>
    <n v="-13.2"/>
    <n v="-13.2"/>
    <n v="-1"/>
    <n v="3.46"/>
    <n v="0.56999999999999995"/>
    <n v="0"/>
    <n v="0"/>
    <s v="PAUSE"/>
  </r>
  <r>
    <s v="apenalver@live.com"/>
    <s v="arthur"/>
    <s v="penalver"/>
    <s v="San Antonio"/>
    <s v="TX"/>
    <n v="3500"/>
    <s v="wachenhut"/>
    <x v="0"/>
    <x v="1"/>
    <s v="2024-01-18"/>
    <n v="300"/>
    <n v="1980"/>
    <n v="49"/>
    <n v="0"/>
    <n v="30.38"/>
    <n v="0"/>
    <n v="-30.38"/>
    <n v="-30.38"/>
    <n v="-1"/>
    <n v="2.4700000000000002"/>
    <n v="0.62"/>
    <n v="0"/>
    <n v="0"/>
    <s v="PAUSE"/>
  </r>
  <r>
    <s v="claudesmith84@yahoo.com"/>
    <s v="claude"/>
    <s v="smith"/>
    <s v="Saint Louis"/>
    <s v="MO"/>
    <n v="3200"/>
    <s v="frito lay"/>
    <x v="3"/>
    <x v="1"/>
    <s v="2024-01-06"/>
    <n v="100"/>
    <n v="2015"/>
    <n v="80"/>
    <n v="0"/>
    <n v="40.46"/>
    <n v="0"/>
    <n v="-40.46"/>
    <n v="-40.46"/>
    <n v="-1"/>
    <n v="3.97"/>
    <n v="0.51"/>
    <n v="0"/>
    <n v="0"/>
    <s v="PAUSE"/>
  </r>
  <r>
    <s v="darrelldiaz@yahoo.com"/>
    <s v="darrell"/>
    <s v="diaz"/>
    <s v="Toluca Lake"/>
    <s v="CA"/>
    <n v="3300"/>
    <s v="henry's hamburgers"/>
    <x v="8"/>
    <x v="1"/>
    <s v="2024-01-30"/>
    <n v="100"/>
    <n v="2273"/>
    <n v="101"/>
    <n v="2"/>
    <n v="80.47"/>
    <n v="101.34"/>
    <n v="20.870000000000005"/>
    <n v="20.870000000000005"/>
    <n v="0.25935131104759546"/>
    <n v="4.4400000000000004"/>
    <n v="0.8"/>
    <n v="40.24"/>
    <n v="1.9801980198019802E-2"/>
    <s v="SCALE"/>
  </r>
  <r>
    <s v="liyahtavikiaziyah@yahoo.com"/>
    <s v="shuntilla"/>
    <s v="richardson"/>
    <s v="Longview"/>
    <s v="TX"/>
    <n v="3400"/>
    <s v="self employed"/>
    <x v="2"/>
    <x v="1"/>
    <s v="2024-01-11"/>
    <n v="500"/>
    <n v="1849"/>
    <n v="30"/>
    <n v="1"/>
    <n v="21.09"/>
    <n v="57.32"/>
    <n v="36.230000000000004"/>
    <n v="36.230000000000004"/>
    <n v="1.7178757705073497"/>
    <n v="1.62"/>
    <n v="0.7"/>
    <n v="21.09"/>
    <n v="3.3333333333333333E-2"/>
    <s v="SCALE"/>
  </r>
  <r>
    <s v="derrickdowdy@hotmail.com"/>
    <s v="derrick"/>
    <s v="dowdy"/>
    <s v="Coalinga"/>
    <s v="CA"/>
    <n v="4500"/>
    <s v="multi tech development"/>
    <x v="2"/>
    <x v="1"/>
    <s v="2024-01-27"/>
    <n v="600"/>
    <n v="671"/>
    <n v="23"/>
    <n v="0"/>
    <n v="18.920000000000002"/>
    <n v="0"/>
    <n v="-18.920000000000002"/>
    <n v="-18.920000000000002"/>
    <n v="-1"/>
    <n v="3.43"/>
    <n v="0.82"/>
    <n v="0"/>
    <n v="0"/>
    <s v="PAUSE"/>
  </r>
  <r>
    <s v="s_lapa@hotmail.com"/>
    <s v="simone"/>
    <s v="lapa"/>
    <s v="Las Vegas"/>
    <s v="NV"/>
    <n v="1467"/>
    <s v="grandview marketing"/>
    <x v="15"/>
    <x v="1"/>
    <s v="2024-01-01"/>
    <n v="800"/>
    <n v="1156"/>
    <n v="21"/>
    <n v="0"/>
    <n v="15.74"/>
    <n v="0"/>
    <n v="-15.74"/>
    <n v="-15.74"/>
    <n v="-1"/>
    <n v="1.82"/>
    <n v="0.75"/>
    <n v="0"/>
    <n v="0"/>
    <s v="PAUSE"/>
  </r>
  <r>
    <s v="derrycea@yahoo.com"/>
    <s v="derryce"/>
    <s v="howzell"/>
    <s v="North Las Veg"/>
    <s v="NV"/>
    <n v="4983"/>
    <s v="art institute"/>
    <x v="19"/>
    <x v="1"/>
    <s v="2024-01-05"/>
    <n v="800"/>
    <n v="501"/>
    <n v="15"/>
    <n v="0"/>
    <n v="11.34"/>
    <n v="0"/>
    <n v="-11.34"/>
    <n v="-11.34"/>
    <n v="-1"/>
    <n v="2.99"/>
    <n v="0.76"/>
    <n v="0"/>
    <n v="0"/>
    <s v="PAUSE"/>
  </r>
  <r>
    <s v="afederici37@gmail.com"/>
    <s v="amanda"/>
    <s v="federici"/>
    <s v="Bethlehem"/>
    <s v="PA"/>
    <n v="1800"/>
    <s v="caregivers of america"/>
    <x v="14"/>
    <x v="1"/>
    <s v="2024-01-09"/>
    <n v="300"/>
    <n v="609"/>
    <n v="13"/>
    <n v="0"/>
    <n v="8.89"/>
    <n v="0"/>
    <n v="-8.89"/>
    <n v="-8.89"/>
    <n v="-1"/>
    <n v="2.13"/>
    <n v="0.68"/>
    <n v="0"/>
    <n v="0"/>
    <s v="PAUSE"/>
  </r>
  <r>
    <s v="kevinevans@yahoo.com"/>
    <s v="kevin"/>
    <s v="evans"/>
    <s v="Miami"/>
    <s v="FL"/>
    <n v="2979"/>
    <s v="buena vista garden maintenance"/>
    <x v="7"/>
    <x v="1"/>
    <s v="2024-01-11"/>
    <n v="300"/>
    <n v="1575"/>
    <n v="46"/>
    <n v="0"/>
    <n v="33.79"/>
    <n v="0"/>
    <n v="-33.79"/>
    <n v="-33.79"/>
    <n v="-1"/>
    <n v="2.92"/>
    <n v="0.73"/>
    <n v="0"/>
    <n v="0"/>
    <s v="PAUSE"/>
  </r>
  <r>
    <s v="jpalh621@gmail.com"/>
    <s v="jeannette"/>
    <s v="palma"/>
    <s v="Sioux City"/>
    <s v="IA"/>
    <n v="1800"/>
    <s v="hartland cleaning"/>
    <x v="4"/>
    <x v="1"/>
    <s v="2024-01-26"/>
    <n v="200"/>
    <n v="994"/>
    <n v="17"/>
    <n v="1"/>
    <n v="14.1"/>
    <n v="38.19"/>
    <n v="24.089999999999996"/>
    <n v="24.089999999999996"/>
    <n v="1.7085106382978721"/>
    <n v="1.71"/>
    <n v="0.83"/>
    <n v="14.1"/>
    <n v="5.8823529411764705E-2"/>
    <s v="SCALE"/>
  </r>
  <r>
    <s v="chrisyheaven@gmail.com"/>
    <s v="christina"/>
    <s v="heaven"/>
    <s v="Clarksville"/>
    <s v="IN"/>
    <n v="1250"/>
    <s v="petfirst"/>
    <x v="0"/>
    <x v="1"/>
    <s v="2024-01-06"/>
    <n v="400"/>
    <n v="573"/>
    <n v="18"/>
    <n v="1"/>
    <n v="7.71"/>
    <n v="50.75"/>
    <n v="43.04"/>
    <n v="43.04"/>
    <n v="5.5823605706874186"/>
    <n v="3.14"/>
    <n v="0.43"/>
    <n v="7.71"/>
    <n v="5.5555555555555552E-2"/>
    <s v="SCALE"/>
  </r>
  <r>
    <s v="carltyree@hotmail.com"/>
    <s v="carl"/>
    <s v="tyree"/>
    <s v="Houston"/>
    <s v="TX"/>
    <n v="3400"/>
    <s v="brendle's"/>
    <x v="12"/>
    <x v="1"/>
    <s v="2024-01-03"/>
    <n v="800"/>
    <n v="2296"/>
    <n v="87"/>
    <n v="0"/>
    <n v="38.89"/>
    <n v="0"/>
    <n v="-38.89"/>
    <n v="-38.89"/>
    <n v="-1"/>
    <n v="3.79"/>
    <n v="0.45"/>
    <n v="0"/>
    <n v="0"/>
    <s v="PAUSE"/>
  </r>
  <r>
    <s v="stevenjnguyen@gmail.com"/>
    <s v="steven"/>
    <s v="nguyen"/>
    <s v="Jacksonville"/>
    <s v="FL"/>
    <n v="2800"/>
    <s v="sunburst garden management"/>
    <x v="9"/>
    <x v="1"/>
    <s v="2024-01-24"/>
    <n v="100"/>
    <n v="1283"/>
    <n v="31"/>
    <n v="3"/>
    <n v="23.48"/>
    <n v="204.36"/>
    <n v="180.88000000000002"/>
    <n v="180.88000000000002"/>
    <n v="7.7035775127768318"/>
    <n v="2.42"/>
    <n v="0.76"/>
    <n v="7.83"/>
    <n v="9.6774193548387094E-2"/>
    <s v="SCALE"/>
  </r>
  <r>
    <s v="otesha.payton@yahoo.com"/>
    <s v="otesha"/>
    <s v="payton"/>
    <s v="Kankakee"/>
    <s v="IL"/>
    <n v="2100"/>
    <s v="starwood hotels"/>
    <x v="9"/>
    <x v="1"/>
    <s v="2024-01-21"/>
    <n v="500"/>
    <n v="1152"/>
    <n v="51"/>
    <n v="5"/>
    <n v="42.59"/>
    <n v="263.64999999999998"/>
    <n v="221.05999999999997"/>
    <n v="221.05999999999997"/>
    <n v="5.190420286452218"/>
    <n v="4.43"/>
    <n v="0.84"/>
    <n v="8.52"/>
    <n v="9.8039215686274508E-2"/>
    <s v="SCALE"/>
  </r>
  <r>
    <s v="meme_gilbert@yahoo.com"/>
    <s v="l ametra"/>
    <s v="motton"/>
    <s v="Dallas"/>
    <s v="TX"/>
    <n v="2500"/>
    <s v="scottish rite hospital"/>
    <x v="2"/>
    <x v="1"/>
    <s v="2024-01-04"/>
    <n v="100"/>
    <n v="1043"/>
    <n v="43"/>
    <n v="0"/>
    <n v="20.79"/>
    <n v="0"/>
    <n v="-20.79"/>
    <n v="-20.79"/>
    <n v="-1"/>
    <n v="4.12"/>
    <n v="0.48"/>
    <n v="0"/>
    <n v="0"/>
    <s v="PAUSE"/>
  </r>
  <r>
    <s v="bappre@gmail.com"/>
    <s v="daniel"/>
    <s v="holcomb"/>
    <s v="Sacramento"/>
    <s v="CA"/>
    <n v="1625"/>
    <s v="total yard management"/>
    <x v="5"/>
    <x v="1"/>
    <s v="2024-01-21"/>
    <n v="1000"/>
    <n v="1995"/>
    <n v="62"/>
    <n v="6"/>
    <n v="45.97"/>
    <n v="413.43"/>
    <n v="367.46000000000004"/>
    <n v="367.46000000000004"/>
    <n v="7.9934740047857309"/>
    <n v="3.11"/>
    <n v="0.74"/>
    <n v="7.66"/>
    <n v="9.6774193548387094E-2"/>
    <s v="SCALE"/>
  </r>
  <r>
    <s v="eshaneua@yahoo.com"/>
    <s v="jacquetta"/>
    <s v="nichols"/>
    <s v="Saint Pauls"/>
    <s v="NC"/>
    <n v="1733"/>
    <s v="umb bank  na"/>
    <x v="14"/>
    <x v="1"/>
    <s v="2024-01-10"/>
    <n v="500"/>
    <n v="879"/>
    <n v="16"/>
    <n v="0"/>
    <n v="11.97"/>
    <n v="0"/>
    <n v="-11.97"/>
    <n v="-11.97"/>
    <n v="-1"/>
    <n v="1.82"/>
    <n v="0.75"/>
    <n v="0"/>
    <n v="0"/>
    <s v="PAUSE"/>
  </r>
  <r>
    <s v="efiraboys29@hotmail.com"/>
    <s v="todd"/>
    <s v="puente"/>
    <s v="Bellevue"/>
    <s v="WA"/>
    <n v="3497"/>
    <s v="macroserve"/>
    <x v="12"/>
    <x v="1"/>
    <s v="2024-01-25"/>
    <n v="600"/>
    <n v="1056"/>
    <n v="20"/>
    <n v="1"/>
    <n v="16.079999999999998"/>
    <n v="54.67"/>
    <n v="38.590000000000003"/>
    <n v="38.590000000000003"/>
    <n v="2.3998756218905477"/>
    <n v="1.89"/>
    <n v="0.8"/>
    <n v="16.079999999999998"/>
    <n v="0.05"/>
    <s v="SCALE"/>
  </r>
  <r>
    <s v="kevinsullivan@hotmail.com"/>
    <s v="kevin"/>
    <s v="sullivan"/>
    <s v="Lawrenceville"/>
    <s v="GA"/>
    <n v="1500"/>
    <s v="weatherill's"/>
    <x v="3"/>
    <x v="1"/>
    <s v="2024-01-17"/>
    <n v="800"/>
    <n v="1089"/>
    <n v="44"/>
    <n v="1"/>
    <n v="34.49"/>
    <n v="53.4"/>
    <n v="18.909999999999997"/>
    <n v="18.909999999999997"/>
    <n v="0.5482748622789213"/>
    <n v="4.04"/>
    <n v="0.78"/>
    <n v="34.49"/>
    <n v="2.2727272727272728E-2"/>
    <s v="SCALE"/>
  </r>
  <r>
    <s v="charmaynehopkinsbenson@yahoo.com"/>
    <s v="charmayne"/>
    <s v="hopkins-bens"/>
    <s v="Missouri City"/>
    <s v="TX"/>
    <n v="1846"/>
    <s v="fort bend county library"/>
    <x v="7"/>
    <x v="1"/>
    <s v="2024-01-08"/>
    <n v="100"/>
    <n v="1071"/>
    <n v="40"/>
    <n v="4"/>
    <n v="21.74"/>
    <n v="197.71"/>
    <n v="175.97"/>
    <n v="175.97"/>
    <n v="8.0942962281508741"/>
    <n v="3.73"/>
    <n v="0.54"/>
    <n v="5.44"/>
    <n v="0.1"/>
    <s v="SCALE"/>
  </r>
  <r>
    <s v="ejojola03@yahoo.com"/>
    <s v="edra"/>
    <s v="jojola"/>
    <s v="Bennett"/>
    <s v="CO"/>
    <n v="1386"/>
    <s v="adams county school district 5"/>
    <x v="18"/>
    <x v="1"/>
    <s v="2024-01-10"/>
    <n v="1000"/>
    <n v="1828"/>
    <n v="77"/>
    <n v="1"/>
    <n v="35.93"/>
    <n v="56.98"/>
    <n v="21.049999999999997"/>
    <n v="21.049999999999997"/>
    <n v="0.5858613971611466"/>
    <n v="4.21"/>
    <n v="0.47"/>
    <n v="35.93"/>
    <n v="1.2987012987012988E-2"/>
    <s v="SCALE"/>
  </r>
  <r>
    <s v="roberttrhoads@gmail.com"/>
    <s v="robert"/>
    <s v="rhoads"/>
    <s v="Lakeville"/>
    <s v="MN"/>
    <n v="4200"/>
    <s v="hastings"/>
    <x v="7"/>
    <x v="1"/>
    <s v="2024-01-26"/>
    <n v="500"/>
    <n v="2135"/>
    <n v="69"/>
    <n v="0"/>
    <n v="49.6"/>
    <n v="0"/>
    <n v="-49.6"/>
    <n v="-49.6"/>
    <n v="-1"/>
    <n v="3.23"/>
    <n v="0.72"/>
    <n v="0"/>
    <n v="0"/>
    <s v="PAUSE"/>
  </r>
  <r>
    <s v="gsricciuto@yahoo.com"/>
    <s v="gai"/>
    <s v="bigford"/>
    <s v="Glendale"/>
    <s v="AZ"/>
    <n v="1600"/>
    <s v="alaska airlines"/>
    <x v="18"/>
    <x v="1"/>
    <s v="2024-01-31"/>
    <n v="200"/>
    <n v="1213"/>
    <n v="47"/>
    <n v="3"/>
    <n v="23.51"/>
    <n v="211.52"/>
    <n v="188.01000000000002"/>
    <n v="188.01000000000002"/>
    <n v="7.9970225435984688"/>
    <n v="3.87"/>
    <n v="0.5"/>
    <n v="7.84"/>
    <n v="6.3829787234042548E-2"/>
    <s v="SCALE"/>
  </r>
  <r>
    <s v="montylopez@hotmail.com"/>
    <s v="monty"/>
    <s v="lopez"/>
    <s v="Rockford"/>
    <s v="IL"/>
    <n v="2500"/>
    <s v="anthony's"/>
    <x v="10"/>
    <x v="1"/>
    <s v="2024-01-15"/>
    <n v="700"/>
    <n v="681"/>
    <n v="29"/>
    <n v="0"/>
    <n v="20.78"/>
    <n v="0"/>
    <n v="-20.78"/>
    <n v="-20.78"/>
    <n v="-1"/>
    <n v="4.26"/>
    <n v="0.72"/>
    <n v="0"/>
    <n v="0"/>
    <s v="PAUSE"/>
  </r>
  <r>
    <s v="pattijohnson@gmail.com"/>
    <s v="patti"/>
    <s v="johnson"/>
    <s v="Indianapolis"/>
    <s v="IN"/>
    <n v="1500"/>
    <s v="miller &amp; rhoads"/>
    <x v="3"/>
    <x v="1"/>
    <s v="2024-01-26"/>
    <n v="400"/>
    <n v="1296"/>
    <n v="30"/>
    <n v="2"/>
    <n v="19.079999999999998"/>
    <n v="83.19"/>
    <n v="64.11"/>
    <n v="64.11"/>
    <n v="3.3600628930817611"/>
    <n v="2.31"/>
    <n v="0.64"/>
    <n v="9.5399999999999991"/>
    <n v="6.6666666666666666E-2"/>
    <s v="SCALE"/>
  </r>
  <r>
    <s v="aka.lacy@hotmail.com"/>
    <s v="kevin"/>
    <s v="lacy"/>
    <s v="Terre Haute"/>
    <s v="IN"/>
    <n v="4000"/>
    <s v="carrier"/>
    <x v="19"/>
    <x v="1"/>
    <s v="2024-01-24"/>
    <n v="700"/>
    <n v="622"/>
    <n v="15"/>
    <n v="0"/>
    <n v="11.64"/>
    <n v="0"/>
    <n v="-11.64"/>
    <n v="-11.64"/>
    <n v="-1"/>
    <n v="2.41"/>
    <n v="0.78"/>
    <n v="0"/>
    <n v="0"/>
    <s v="PAUSE"/>
  </r>
  <r>
    <s v="krexpertassistance@gmail.com"/>
    <s v="keisha"/>
    <s v="robinson"/>
    <s v="Washington"/>
    <s v="DC"/>
    <n v="1300"/>
    <s v="give an hour"/>
    <x v="14"/>
    <x v="1"/>
    <s v="2024-01-08"/>
    <n v="600"/>
    <n v="1139"/>
    <n v="50"/>
    <n v="4"/>
    <n v="35.61"/>
    <n v="149.87"/>
    <n v="114.26"/>
    <n v="114.26"/>
    <n v="3.208649255827015"/>
    <n v="4.3899999999999997"/>
    <n v="0.71"/>
    <n v="8.9"/>
    <n v="0.08"/>
    <s v="SCALE"/>
  </r>
  <r>
    <s v="thisere@gmail.com"/>
    <s v="jeanette"/>
    <s v="noel"/>
    <s v="Athens"/>
    <s v="GA"/>
    <n v="2500"/>
    <s v="webcom business services"/>
    <x v="6"/>
    <x v="1"/>
    <s v="2024-01-25"/>
    <n v="800"/>
    <n v="1205"/>
    <n v="29"/>
    <n v="2"/>
    <n v="20.32"/>
    <n v="114.39"/>
    <n v="94.07"/>
    <n v="94.07"/>
    <n v="4.6294291338582676"/>
    <n v="2.41"/>
    <n v="0.7"/>
    <n v="10.16"/>
    <n v="6.8965517241379309E-2"/>
    <s v="SCALE"/>
  </r>
  <r>
    <s v="bwlehman42@yahoo.com"/>
    <s v="brian"/>
    <s v="lehman"/>
    <s v="Mishawaka"/>
    <s v="IN"/>
    <n v="1250"/>
    <s v="jayco inc"/>
    <x v="12"/>
    <x v="1"/>
    <s v="2024-01-12"/>
    <n v="200"/>
    <n v="571"/>
    <n v="19"/>
    <n v="1"/>
    <n v="8.2200000000000006"/>
    <n v="44.55"/>
    <n v="36.33"/>
    <n v="36.33"/>
    <n v="4.4197080291970794"/>
    <n v="3.33"/>
    <n v="0.43"/>
    <n v="8.2200000000000006"/>
    <n v="5.2631578947368418E-2"/>
    <s v="SCALE"/>
  </r>
  <r>
    <s v="oespen@yahoo.com"/>
    <s v="jeffrey"/>
    <s v="fox"/>
    <s v="Boca Raton"/>
    <s v="FL"/>
    <n v="1200"/>
    <s v="labelles"/>
    <x v="3"/>
    <x v="1"/>
    <s v="2024-01-21"/>
    <n v="1000"/>
    <n v="1638"/>
    <n v="46"/>
    <n v="0"/>
    <n v="21.25"/>
    <n v="0"/>
    <n v="-21.25"/>
    <n v="-21.25"/>
    <n v="-1"/>
    <n v="2.81"/>
    <n v="0.46"/>
    <n v="0"/>
    <n v="0"/>
    <s v="PAUSE"/>
  </r>
  <r>
    <s v="mrericmcdonald@gmail.com"/>
    <s v="eric"/>
    <s v="mcdonald"/>
    <s v="Cedar City"/>
    <s v="UT"/>
    <n v="3000"/>
    <s v="danny's cleaning service"/>
    <x v="6"/>
    <x v="1"/>
    <s v="2024-01-31"/>
    <n v="100"/>
    <n v="2023"/>
    <n v="84"/>
    <n v="8"/>
    <n v="56.38"/>
    <n v="396.77"/>
    <n v="340.39"/>
    <n v="340.39"/>
    <n v="6.0374246186590987"/>
    <n v="4.1500000000000004"/>
    <n v="0.67"/>
    <n v="7.05"/>
    <n v="9.5238095238095233E-2"/>
    <s v="SCALE"/>
  </r>
  <r>
    <s v="jmccain1@gmail.com"/>
    <s v="jason"/>
    <s v="mccain"/>
    <s v="La Mesa"/>
    <s v="CA"/>
    <n v="1625"/>
    <s v="california college san di"/>
    <x v="11"/>
    <x v="1"/>
    <s v="2024-01-29"/>
    <n v="1000"/>
    <n v="846"/>
    <n v="20"/>
    <n v="0"/>
    <n v="13.54"/>
    <n v="0"/>
    <n v="-13.54"/>
    <n v="-13.54"/>
    <n v="-1"/>
    <n v="2.36"/>
    <n v="0.68"/>
    <n v="0"/>
    <n v="0"/>
    <s v="PAUSE"/>
  </r>
  <r>
    <s v="nrsnggirl04@yahoo.com"/>
    <s v="megan"/>
    <s v="carroll"/>
    <s v="West Union"/>
    <s v="OH"/>
    <n v="2435"/>
    <s v="trihealth"/>
    <x v="17"/>
    <x v="1"/>
    <s v="2024-01-10"/>
    <n v="100"/>
    <n v="1851"/>
    <n v="59"/>
    <n v="2"/>
    <n v="39.26"/>
    <n v="139.72999999999999"/>
    <n v="100.47"/>
    <n v="100.47"/>
    <n v="2.5590932246561389"/>
    <n v="3.19"/>
    <n v="0.67"/>
    <n v="19.63"/>
    <n v="3.3898305084745763E-2"/>
    <s v="SCALE"/>
  </r>
  <r>
    <s v="babyleah2009@gmail.com"/>
    <s v="christine"/>
    <s v="simmons"/>
    <s v="Fort Lauderda"/>
    <s v="FL"/>
    <n v="2250"/>
    <s v="goldberg  dohan"/>
    <x v="8"/>
    <x v="1"/>
    <s v="2024-01-25"/>
    <n v="300"/>
    <n v="1717"/>
    <n v="40"/>
    <n v="3"/>
    <n v="23.59"/>
    <n v="178.47"/>
    <n v="154.88"/>
    <n v="154.88"/>
    <n v="6.5654938533276814"/>
    <n v="2.33"/>
    <n v="0.59"/>
    <n v="7.86"/>
    <n v="7.4999999999999997E-2"/>
    <s v="SCALE"/>
  </r>
  <r>
    <s v="jeffreysbrown@live.com"/>
    <s v="jeffrey"/>
    <s v="brown"/>
    <s v="Lake Station"/>
    <s v="IN"/>
    <n v="2167"/>
    <s v="knox lumber"/>
    <x v="0"/>
    <x v="1"/>
    <s v="2024-01-23"/>
    <n v="200"/>
    <n v="2178"/>
    <n v="79"/>
    <n v="0"/>
    <n v="51.45"/>
    <n v="0"/>
    <n v="-51.45"/>
    <n v="-51.45"/>
    <n v="-1"/>
    <n v="3.63"/>
    <n v="0.65"/>
    <n v="0"/>
    <n v="0"/>
    <s v="PAUSE"/>
  </r>
  <r>
    <s v="tiffani.robinson1@gmail.com"/>
    <s v="tiffani"/>
    <s v="robinson"/>
    <s v="Houston"/>
    <s v="TX"/>
    <n v="2800"/>
    <s v="hhss"/>
    <x v="14"/>
    <x v="1"/>
    <s v="2024-01-19"/>
    <n v="800"/>
    <n v="1874"/>
    <n v="33"/>
    <n v="1"/>
    <n v="24.2"/>
    <n v="37.19"/>
    <n v="12.989999999999998"/>
    <n v="12.989999999999998"/>
    <n v="0.53677685950413223"/>
    <n v="1.76"/>
    <n v="0.73"/>
    <n v="24.2"/>
    <n v="3.0303030303030304E-2"/>
    <s v="SCALE"/>
  </r>
  <r>
    <s v="blessedmom4u@yahoo.com"/>
    <s v="kristy"/>
    <s v="sheets"/>
    <s v="Richmond"/>
    <s v="VA"/>
    <n v="1200"/>
    <s v="dominion eye assoc"/>
    <x v="11"/>
    <x v="1"/>
    <s v="2024-01-11"/>
    <n v="600"/>
    <n v="1068"/>
    <n v="23"/>
    <n v="0"/>
    <n v="16.02"/>
    <n v="0"/>
    <n v="-16.02"/>
    <n v="-16.02"/>
    <n v="-1"/>
    <n v="2.15"/>
    <n v="0.7"/>
    <n v="0"/>
    <n v="0"/>
    <s v="PAUSE"/>
  </r>
  <r>
    <s v="erinalario@yahoo.com"/>
    <s v="erin"/>
    <s v="alario"/>
    <s v="Pittsburgh"/>
    <s v="PA"/>
    <n v="2250"/>
    <s v="giant eagle"/>
    <x v="6"/>
    <x v="1"/>
    <s v="2024-01-03"/>
    <n v="700"/>
    <n v="607"/>
    <n v="20"/>
    <n v="1"/>
    <n v="12.27"/>
    <n v="48.56"/>
    <n v="36.290000000000006"/>
    <n v="36.290000000000006"/>
    <n v="2.957620211898941"/>
    <n v="3.29"/>
    <n v="0.61"/>
    <n v="12.27"/>
    <n v="0.05"/>
    <s v="SCALE"/>
  </r>
  <r>
    <s v="cvicky1028@yahoo.com"/>
    <s v="victoria"/>
    <s v="cooley"/>
    <s v="Chicago"/>
    <s v="IL"/>
    <n v="4800"/>
    <s v="board of education"/>
    <x v="16"/>
    <x v="1"/>
    <s v="2024-01-26"/>
    <n v="400"/>
    <n v="953"/>
    <n v="42"/>
    <n v="0"/>
    <n v="22.69"/>
    <n v="0"/>
    <n v="-22.69"/>
    <n v="-22.69"/>
    <n v="-1"/>
    <n v="4.41"/>
    <n v="0.54"/>
    <n v="0"/>
    <n v="0"/>
    <s v="PAUSE"/>
  </r>
  <r>
    <s v="addiejefferson@gmail.com"/>
    <s v="addie"/>
    <s v="jefferson"/>
    <s v="ashburn"/>
    <s v="VA"/>
    <n v="1500"/>
    <s v="wheels discount auto"/>
    <x v="9"/>
    <x v="1"/>
    <s v="2024-01-21"/>
    <n v="200"/>
    <n v="597"/>
    <n v="21"/>
    <n v="2"/>
    <n v="9.2100000000000009"/>
    <n v="86.26"/>
    <n v="77.050000000000011"/>
    <n v="77.050000000000011"/>
    <n v="8.3659066232356132"/>
    <n v="3.52"/>
    <n v="0.44"/>
    <n v="4.6100000000000003"/>
    <n v="9.5238095238095233E-2"/>
    <s v="SCALE"/>
  </r>
  <r>
    <s v="idahilton@yahoo.com"/>
    <s v="ida"/>
    <s v="hilton"/>
    <s v="Sacramento"/>
    <s v="CA"/>
    <n v="2000"/>
    <s v="channel home centers"/>
    <x v="7"/>
    <x v="1"/>
    <s v="2024-01-08"/>
    <n v="300"/>
    <n v="1375"/>
    <n v="59"/>
    <n v="2"/>
    <n v="42.2"/>
    <n v="137.97"/>
    <n v="95.77"/>
    <n v="95.77"/>
    <n v="2.2694312796208527"/>
    <n v="4.29"/>
    <n v="0.72"/>
    <n v="21.1"/>
    <n v="3.3898305084745763E-2"/>
    <s v="SCALE"/>
  </r>
  <r>
    <s v="florencet@gmail.com"/>
    <s v="florence"/>
    <s v="taylor"/>
    <s v="Phoenix"/>
    <s v="AZ"/>
    <n v="2250"/>
    <s v="harmony house"/>
    <x v="16"/>
    <x v="1"/>
    <s v="2024-01-13"/>
    <n v="1000"/>
    <n v="696"/>
    <n v="31"/>
    <n v="0"/>
    <n v="19.440000000000001"/>
    <n v="0"/>
    <n v="-19.440000000000001"/>
    <n v="-19.440000000000001"/>
    <n v="-1"/>
    <n v="4.45"/>
    <n v="0.63"/>
    <n v="0"/>
    <n v="0"/>
    <s v="PAUSE"/>
  </r>
  <r>
    <s v="marisa7911@gmail.com"/>
    <s v="marisa"/>
    <s v="nixon"/>
    <s v="West Palm Bea"/>
    <s v="FL"/>
    <n v="1914"/>
    <s v="walgreens distribution"/>
    <x v="1"/>
    <x v="1"/>
    <s v="2024-01-31"/>
    <n v="600"/>
    <n v="2249"/>
    <n v="46"/>
    <n v="1"/>
    <n v="25.97"/>
    <n v="46.27"/>
    <n v="20.300000000000004"/>
    <n v="20.300000000000004"/>
    <n v="0.78167115902964979"/>
    <n v="2.0499999999999998"/>
    <n v="0.56000000000000005"/>
    <n v="25.97"/>
    <n v="2.1739130434782608E-2"/>
    <s v="SCALE"/>
  </r>
  <r>
    <s v="foxyzeta@gmail.com"/>
    <s v="meramonie"/>
    <s v="haynes"/>
    <s v="Mesquite"/>
    <s v="TX"/>
    <n v="1336"/>
    <s v="st bernard hospital"/>
    <x v="16"/>
    <x v="1"/>
    <s v="2024-01-10"/>
    <n v="400"/>
    <n v="847"/>
    <n v="20"/>
    <n v="0"/>
    <n v="14.69"/>
    <n v="0"/>
    <n v="-14.69"/>
    <n v="-14.69"/>
    <n v="-1"/>
    <n v="2.36"/>
    <n v="0.73"/>
    <n v="0"/>
    <n v="0"/>
    <s v="PAUSE"/>
  </r>
  <r>
    <s v="eldridge1956@yahoo.com"/>
    <s v="gilbert"/>
    <s v="eldridge"/>
    <s v="Houston"/>
    <s v="TX"/>
    <n v="5800"/>
    <s v="jpmorgan chase bank  na"/>
    <x v="1"/>
    <x v="1"/>
    <s v="2024-01-17"/>
    <n v="800"/>
    <n v="1445"/>
    <n v="36"/>
    <n v="1"/>
    <n v="22.22"/>
    <n v="39.44"/>
    <n v="17.22"/>
    <n v="17.22"/>
    <n v="0.77497749774977498"/>
    <n v="2.4900000000000002"/>
    <n v="0.62"/>
    <n v="22.22"/>
    <n v="2.7777777777777776E-2"/>
    <s v="SCALE"/>
  </r>
  <r>
    <s v="fincire@gmail.com"/>
    <s v="omar"/>
    <s v="garcia"/>
    <s v="Philadelphia"/>
    <s v="PA"/>
    <n v="3500"/>
    <s v="knockout kickboxing"/>
    <x v="10"/>
    <x v="1"/>
    <s v="2024-01-13"/>
    <n v="600"/>
    <n v="1424"/>
    <n v="46"/>
    <n v="1"/>
    <n v="32.630000000000003"/>
    <n v="48.76"/>
    <n v="16.129999999999995"/>
    <n v="16.129999999999995"/>
    <n v="0.49433037082439457"/>
    <n v="3.23"/>
    <n v="0.71"/>
    <n v="32.630000000000003"/>
    <n v="2.1739130434782608E-2"/>
    <s v="SCALE"/>
  </r>
  <r>
    <s v="ciaramills22@gmail.com"/>
    <s v="ciara"/>
    <s v="mills"/>
    <s v="Miami"/>
    <s v="FL"/>
    <n v="2795"/>
    <s v="florida retirement"/>
    <x v="12"/>
    <x v="1"/>
    <s v="2024-01-01"/>
    <n v="100"/>
    <n v="1970"/>
    <n v="56"/>
    <n v="2"/>
    <n v="25.81"/>
    <n v="78.62"/>
    <n v="52.81"/>
    <n v="52.81"/>
    <n v="2.0461061604029447"/>
    <n v="2.84"/>
    <n v="0.46"/>
    <n v="12.9"/>
    <n v="3.5714285714285712E-2"/>
    <s v="SCALE"/>
  </r>
  <r>
    <s v="lucyferguson@hotmail.com"/>
    <s v="lucy"/>
    <s v="ferguson"/>
    <s v="Oceanside"/>
    <s v="CA"/>
    <n v="2000"/>
    <s v="the happy bear"/>
    <x v="17"/>
    <x v="1"/>
    <s v="2024-01-01"/>
    <n v="400"/>
    <n v="2237"/>
    <n v="91"/>
    <n v="0"/>
    <n v="42.38"/>
    <n v="0"/>
    <n v="-42.38"/>
    <n v="-42.38"/>
    <n v="-1"/>
    <n v="4.07"/>
    <n v="0.47"/>
    <n v="0"/>
    <n v="0"/>
    <s v="PAUSE"/>
  </r>
  <r>
    <s v="trap197638@yahoo.com"/>
    <s v="shameka"/>
    <s v="crews"/>
    <s v="Petersburg"/>
    <s v="VA"/>
    <n v="2200"/>
    <s v="enovy health care"/>
    <x v="5"/>
    <x v="1"/>
    <s v="2024-01-06"/>
    <n v="100"/>
    <n v="1812"/>
    <n v="30"/>
    <n v="2"/>
    <n v="23.45"/>
    <n v="117.64"/>
    <n v="94.19"/>
    <n v="94.19"/>
    <n v="4.0166311300639661"/>
    <n v="1.66"/>
    <n v="0.78"/>
    <n v="11.72"/>
    <n v="6.6666666666666666E-2"/>
    <s v="SCALE"/>
  </r>
  <r>
    <s v="ration@gmail.com"/>
    <s v="derrick"/>
    <s v="krupa"/>
    <s v="Ashburn"/>
    <s v="VA"/>
    <n v="2000"/>
    <s v="vinyl fever"/>
    <x v="17"/>
    <x v="1"/>
    <s v="2024-01-14"/>
    <n v="600"/>
    <n v="1723"/>
    <n v="47"/>
    <n v="1"/>
    <n v="32.93"/>
    <n v="71.64"/>
    <n v="38.71"/>
    <n v="38.71"/>
    <n v="1.1755238384451867"/>
    <n v="2.73"/>
    <n v="0.7"/>
    <n v="32.93"/>
    <n v="2.1276595744680851E-2"/>
    <s v="SCALE"/>
  </r>
  <r>
    <s v="shaidana1@yahoo.com"/>
    <s v="ryan"/>
    <s v="newsome"/>
    <s v="Philadelphia"/>
    <s v="PA"/>
    <n v="4658"/>
    <s v="shellville"/>
    <x v="11"/>
    <x v="1"/>
    <s v="2024-01-24"/>
    <n v="200"/>
    <n v="825"/>
    <n v="32"/>
    <n v="3"/>
    <n v="15.4"/>
    <n v="198.02"/>
    <n v="182.62"/>
    <n v="182.62"/>
    <n v="11.858441558441559"/>
    <n v="3.88"/>
    <n v="0.48"/>
    <n v="5.13"/>
    <n v="9.375E-2"/>
    <s v="SCALE"/>
  </r>
  <r>
    <s v="wandamurga@live.com"/>
    <s v="wanda"/>
    <s v="murga"/>
    <s v="Fort Worth"/>
    <s v="TX"/>
    <n v="2300"/>
    <s v="texas treatment services"/>
    <x v="14"/>
    <x v="1"/>
    <s v="2024-01-19"/>
    <n v="300"/>
    <n v="923"/>
    <n v="23"/>
    <n v="0"/>
    <n v="17.38"/>
    <n v="0"/>
    <n v="-17.38"/>
    <n v="-17.38"/>
    <n v="-1"/>
    <n v="2.4900000000000002"/>
    <n v="0.76"/>
    <n v="0"/>
    <n v="0"/>
    <s v="PAUSE"/>
  </r>
  <r>
    <s v="barbaradjones@yahoo.com"/>
    <s v="barbara"/>
    <s v="jones"/>
    <s v="Vacaville"/>
    <s v="CA"/>
    <n v="1300"/>
    <s v="play town"/>
    <x v="12"/>
    <x v="1"/>
    <s v="2024-01-26"/>
    <n v="1000"/>
    <n v="944"/>
    <n v="14"/>
    <n v="0"/>
    <n v="7.35"/>
    <n v="0"/>
    <n v="-7.35"/>
    <n v="-7.35"/>
    <n v="-1"/>
    <n v="1.48"/>
    <n v="0.52"/>
    <n v="0"/>
    <n v="0"/>
    <s v="PAUSE"/>
  </r>
  <r>
    <s v="adamkstaley@hotmail.com"/>
    <s v="adam"/>
    <s v="staley"/>
    <s v="Austin"/>
    <s v="TX"/>
    <n v="1673"/>
    <s v="galaxy man"/>
    <x v="19"/>
    <x v="1"/>
    <s v="2024-01-29"/>
    <n v="400"/>
    <n v="1265"/>
    <n v="53"/>
    <n v="5"/>
    <n v="35.25"/>
    <n v="279.43"/>
    <n v="244.18"/>
    <n v="244.18"/>
    <n v="6.9270921985815601"/>
    <n v="4.1900000000000004"/>
    <n v="0.67"/>
    <n v="7.05"/>
    <n v="9.4339622641509441E-2"/>
    <s v="SCALE"/>
  </r>
  <r>
    <s v="ricyglo@msn.com"/>
    <s v="ricardo"/>
    <s v="garcia"/>
    <s v="San Diego"/>
    <s v="CA"/>
    <n v="3683"/>
    <s v="sandiegostateuniversity"/>
    <x v="8"/>
    <x v="1"/>
    <s v="2024-01-05"/>
    <n v="1000"/>
    <n v="1258"/>
    <n v="21"/>
    <n v="0"/>
    <n v="9.7799999999999994"/>
    <n v="0"/>
    <n v="-9.7799999999999994"/>
    <n v="-9.7799999999999994"/>
    <n v="-1"/>
    <n v="1.67"/>
    <n v="0.47"/>
    <n v="0"/>
    <n v="0"/>
    <s v="PAUSE"/>
  </r>
  <r>
    <s v="rosalinddcheney@hotmail.com"/>
    <s v="rosalind"/>
    <s v="cheney"/>
    <s v="Zelienople"/>
    <s v="PA"/>
    <n v="5000"/>
    <s v="rustler steak house"/>
    <x v="3"/>
    <x v="1"/>
    <s v="2024-01-28"/>
    <n v="1000"/>
    <n v="2253"/>
    <n v="51"/>
    <n v="6"/>
    <n v="42.63"/>
    <n v="410.85"/>
    <n v="368.22"/>
    <n v="368.22"/>
    <n v="8.6375791695988742"/>
    <n v="2.2599999999999998"/>
    <n v="0.84"/>
    <n v="7.1"/>
    <n v="0.11764705882352941"/>
    <s v="SCALE"/>
  </r>
  <r>
    <s v="mso2780@yahoo.com"/>
    <s v="yuanita"/>
    <s v="jones"/>
    <s v="Chicago"/>
    <s v="IL"/>
    <n v="1317"/>
    <s v="hartgrove hospital"/>
    <x v="11"/>
    <x v="1"/>
    <s v="2024-01-02"/>
    <n v="800"/>
    <n v="1444"/>
    <n v="47"/>
    <n v="1"/>
    <n v="35.03"/>
    <n v="35.78"/>
    <n v="0.75"/>
    <n v="0.75"/>
    <n v="2.1410219811590064E-2"/>
    <n v="3.25"/>
    <n v="0.75"/>
    <n v="35.03"/>
    <n v="2.1276595744680851E-2"/>
    <s v="SCALE"/>
  </r>
  <r>
    <s v="tigusmc@hotmail.com"/>
    <s v="linlda"/>
    <s v="hood"/>
    <s v="Pilot Point"/>
    <s v="TX"/>
    <n v="4400"/>
    <s v="walmart"/>
    <x v="9"/>
    <x v="1"/>
    <s v="2024-01-25"/>
    <n v="400"/>
    <n v="569"/>
    <n v="21"/>
    <n v="1"/>
    <n v="12.45"/>
    <n v="38.74"/>
    <n v="26.290000000000003"/>
    <n v="26.290000000000003"/>
    <n v="2.1116465863453819"/>
    <n v="3.69"/>
    <n v="0.59"/>
    <n v="12.45"/>
    <n v="4.7619047619047616E-2"/>
    <s v="SCALE"/>
  </r>
  <r>
    <s v="markmpalmer@msn.com"/>
    <s v="mark"/>
    <s v="palmer"/>
    <s v="Denver"/>
    <s v="CO"/>
    <n v="3500"/>
    <s v="cherry creek high school"/>
    <x v="1"/>
    <x v="1"/>
    <s v="2024-01-23"/>
    <n v="200"/>
    <n v="1964"/>
    <n v="38"/>
    <n v="1"/>
    <n v="26.81"/>
    <n v="56.99"/>
    <n v="30.180000000000003"/>
    <n v="30.180000000000003"/>
    <n v="1.1256993659082433"/>
    <n v="1.93"/>
    <n v="0.71"/>
    <n v="26.81"/>
    <n v="2.6315789473684209E-2"/>
    <s v="SCALE"/>
  </r>
  <r>
    <s v="wadboy@gmail.com"/>
    <s v="jeffrey"/>
    <s v="carroll"/>
    <s v="Saint Louis"/>
    <s v="MO"/>
    <n v="1950"/>
    <s v="superior interior design"/>
    <x v="16"/>
    <x v="1"/>
    <s v="2024-01-02"/>
    <n v="300"/>
    <n v="1583"/>
    <n v="30"/>
    <n v="0"/>
    <n v="16.440000000000001"/>
    <n v="0"/>
    <n v="-16.440000000000001"/>
    <n v="-16.440000000000001"/>
    <n v="-1"/>
    <n v="1.9"/>
    <n v="0.55000000000000004"/>
    <n v="0"/>
    <n v="0"/>
    <s v="PAUSE"/>
  </r>
  <r>
    <s v="mrsnathan@gmail.com"/>
    <s v="monica"/>
    <s v="nathan"/>
    <s v="Mattoon"/>
    <s v="IL"/>
    <n v="2094"/>
    <s v="reliable investments"/>
    <x v="5"/>
    <x v="1"/>
    <s v="2024-01-25"/>
    <n v="200"/>
    <n v="1038"/>
    <n v="16"/>
    <n v="0"/>
    <n v="6.69"/>
    <n v="0"/>
    <n v="-6.69"/>
    <n v="-6.69"/>
    <n v="-1"/>
    <n v="1.54"/>
    <n v="0.42"/>
    <n v="0"/>
    <n v="0"/>
    <s v="PAUSE"/>
  </r>
  <r>
    <s v="edward.lopez@gmail.com"/>
    <s v="edward"/>
    <s v="lopez"/>
    <s v="Miami"/>
    <s v="FL"/>
    <n v="4272"/>
    <s v="quickbiz"/>
    <x v="14"/>
    <x v="1"/>
    <s v="2024-01-03"/>
    <n v="600"/>
    <n v="1629"/>
    <n v="36"/>
    <n v="3"/>
    <n v="29.37"/>
    <n v="195.98"/>
    <n v="166.60999999999999"/>
    <n v="166.60999999999999"/>
    <n v="5.6727953694245823"/>
    <n v="2.21"/>
    <n v="0.82"/>
    <n v="9.7899999999999991"/>
    <n v="8.3333333333333329E-2"/>
    <s v="SCALE"/>
  </r>
  <r>
    <s v="jam_jess95@yahoo.com"/>
    <s v="jamie"/>
    <s v="jacobs"/>
    <s v="El Dorado Spr"/>
    <s v="MO"/>
    <n v="1790"/>
    <s v="three m"/>
    <x v="10"/>
    <x v="1"/>
    <s v="2024-01-10"/>
    <n v="800"/>
    <n v="1024"/>
    <n v="44"/>
    <n v="0"/>
    <n v="24.13"/>
    <n v="0"/>
    <n v="-24.13"/>
    <n v="-24.13"/>
    <n v="-1"/>
    <n v="4.3"/>
    <n v="0.55000000000000004"/>
    <n v="0"/>
    <n v="0"/>
    <s v="PAUSE"/>
  </r>
  <r>
    <s v="linda_artist@yahoo.com"/>
    <s v="linda"/>
    <s v="stohler"/>
    <s v="Anderson"/>
    <s v="IN"/>
    <n v="1098"/>
    <n v="0"/>
    <x v="14"/>
    <x v="1"/>
    <s v="2024-01-02"/>
    <n v="600"/>
    <n v="1871"/>
    <n v="71"/>
    <n v="6"/>
    <n v="51.98"/>
    <n v="385.03"/>
    <n v="333.04999999999995"/>
    <n v="333.04999999999995"/>
    <n v="6.4072720277029624"/>
    <n v="3.79"/>
    <n v="0.73"/>
    <n v="8.66"/>
    <n v="8.4507042253521125E-2"/>
    <s v="SCALE"/>
  </r>
  <r>
    <s v="carlgfuller@hotmail.com"/>
    <s v="carl"/>
    <s v="fuller"/>
    <s v="Perris"/>
    <s v="CA"/>
    <n v="1200"/>
    <s v="erb lumber"/>
    <x v="19"/>
    <x v="1"/>
    <s v="2024-01-06"/>
    <n v="1000"/>
    <n v="2332"/>
    <n v="49"/>
    <n v="1"/>
    <n v="38.56"/>
    <n v="71.56"/>
    <n v="33"/>
    <n v="33"/>
    <n v="0.85580912863070535"/>
    <n v="2.1"/>
    <n v="0.79"/>
    <n v="38.56"/>
    <n v="2.0408163265306121E-2"/>
    <s v="SCALE"/>
  </r>
  <r>
    <s v="shereeterry@yahoo.com"/>
    <s v="sheree"/>
    <s v="terry"/>
    <s v="Racine"/>
    <s v="WI"/>
    <n v="1250"/>
    <s v="united conveyor"/>
    <x v="11"/>
    <x v="1"/>
    <s v="2024-01-19"/>
    <n v="700"/>
    <n v="1222"/>
    <n v="24"/>
    <n v="0"/>
    <n v="14.72"/>
    <n v="0"/>
    <n v="-14.72"/>
    <n v="-14.72"/>
    <n v="-1"/>
    <n v="1.96"/>
    <n v="0.61"/>
    <n v="0"/>
    <n v="0"/>
    <s v="PAUSE"/>
  </r>
  <r>
    <s v="jazuelke@yahoo.com"/>
    <s v="jason"/>
    <s v="zuelke"/>
    <s v="Tacoma"/>
    <s v="WA"/>
    <n v="1300"/>
    <s v="pacific crest"/>
    <x v="16"/>
    <x v="1"/>
    <s v="2024-01-15"/>
    <n v="100"/>
    <n v="795"/>
    <n v="18"/>
    <n v="0"/>
    <n v="11.54"/>
    <n v="0"/>
    <n v="-11.54"/>
    <n v="-11.54"/>
    <n v="-1"/>
    <n v="2.2599999999999998"/>
    <n v="0.64"/>
    <n v="0"/>
    <n v="0"/>
    <s v="PAUSE"/>
  </r>
  <r>
    <s v="angelod@gmail.com"/>
    <s v="angelo"/>
    <s v="alvarez"/>
    <s v="Tampa"/>
    <s v="FL"/>
    <n v="4100"/>
    <s v="waves music"/>
    <x v="15"/>
    <x v="1"/>
    <s v="2024-01-07"/>
    <n v="1000"/>
    <n v="1908"/>
    <n v="85"/>
    <n v="3"/>
    <n v="70.760000000000005"/>
    <n v="194.77"/>
    <n v="124.01"/>
    <n v="124.01"/>
    <n v="1.752543810062182"/>
    <n v="4.45"/>
    <n v="0.83"/>
    <n v="23.59"/>
    <n v="3.5294117647058823E-2"/>
    <s v="SCALE"/>
  </r>
  <r>
    <s v="douglaswattam@yahoo.com"/>
    <s v="douglas"/>
    <s v="wattam"/>
    <s v="Zephyrhills"/>
    <s v="FL"/>
    <n v="3000"/>
    <s v="zepr mobile park"/>
    <x v="5"/>
    <x v="1"/>
    <s v="2024-01-26"/>
    <n v="200"/>
    <n v="1713"/>
    <n v="46"/>
    <n v="1"/>
    <n v="27.65"/>
    <n v="70.8"/>
    <n v="43.15"/>
    <n v="43.15"/>
    <n v="1.5605786618444846"/>
    <n v="2.69"/>
    <n v="0.6"/>
    <n v="27.65"/>
    <n v="2.1739130434782608E-2"/>
    <s v="SCALE"/>
  </r>
  <r>
    <s v="erikblack@gmail.com"/>
    <s v="erik"/>
    <s v="black"/>
    <s v="Chicago"/>
    <s v="IL"/>
    <n v="3500"/>
    <s v="mighty casey's"/>
    <x v="5"/>
    <x v="1"/>
    <s v="2024-01-25"/>
    <n v="200"/>
    <n v="1833"/>
    <n v="59"/>
    <n v="5"/>
    <n v="25.22"/>
    <n v="288.01"/>
    <n v="262.78999999999996"/>
    <n v="262.78999999999996"/>
    <n v="10.419904837430609"/>
    <n v="3.22"/>
    <n v="0.43"/>
    <n v="5.04"/>
    <n v="8.4745762711864403E-2"/>
    <s v="SCALE"/>
  </r>
  <r>
    <s v="mystic83167@yahoo.com"/>
    <s v="dana"/>
    <s v="wolf"/>
    <s v="Dixon"/>
    <s v="IL"/>
    <n v="2678"/>
    <s v="macy's"/>
    <x v="0"/>
    <x v="1"/>
    <s v="2024-01-31"/>
    <n v="400"/>
    <n v="2090"/>
    <n v="32"/>
    <n v="0"/>
    <n v="19.100000000000001"/>
    <n v="0"/>
    <n v="-19.100000000000001"/>
    <n v="-19.100000000000001"/>
    <n v="-1"/>
    <n v="1.53"/>
    <n v="0.6"/>
    <n v="0"/>
    <n v="0"/>
    <s v="PAUSE"/>
  </r>
  <r>
    <s v="agwil4578@yahoo.com"/>
    <s v="gary"/>
    <s v="wilson"/>
    <s v="Highland"/>
    <s v="IL"/>
    <n v="1250"/>
    <s v="state of illinois"/>
    <x v="15"/>
    <x v="1"/>
    <s v="2024-01-15"/>
    <n v="200"/>
    <n v="976"/>
    <n v="14"/>
    <n v="0"/>
    <n v="6.92"/>
    <n v="0"/>
    <n v="-6.92"/>
    <n v="-6.92"/>
    <n v="-1"/>
    <n v="1.43"/>
    <n v="0.49"/>
    <n v="0"/>
    <n v="0"/>
    <s v="PAUSE"/>
  </r>
  <r>
    <s v="ash.cannon1@gmail.com"/>
    <s v="ashley"/>
    <s v="cannon"/>
    <s v="Richton Park"/>
    <s v="IL"/>
    <n v="7037"/>
    <s v="buffalo  wild  wings"/>
    <x v="13"/>
    <x v="1"/>
    <s v="2024-01-26"/>
    <n v="200"/>
    <n v="1878"/>
    <n v="49"/>
    <n v="2"/>
    <n v="35.07"/>
    <n v="133.30000000000001"/>
    <n v="98.230000000000018"/>
    <n v="98.230000000000018"/>
    <n v="2.8009694895922448"/>
    <n v="2.61"/>
    <n v="0.72"/>
    <n v="17.54"/>
    <n v="4.0816326530612242E-2"/>
    <s v="SCALE"/>
  </r>
  <r>
    <s v="lindarowe@gmail.com"/>
    <s v="linda"/>
    <s v="rowe"/>
    <s v="Austin"/>
    <s v="TX"/>
    <n v="2250"/>
    <s v="klopfenstein's"/>
    <x v="16"/>
    <x v="1"/>
    <s v="2024-01-31"/>
    <n v="600"/>
    <n v="1040"/>
    <n v="35"/>
    <n v="1"/>
    <n v="28.45"/>
    <n v="60.74"/>
    <n v="32.290000000000006"/>
    <n v="32.290000000000006"/>
    <n v="1.134973637961336"/>
    <n v="3.37"/>
    <n v="0.81"/>
    <n v="28.45"/>
    <n v="2.8571428571428571E-2"/>
    <s v="SCALE"/>
  </r>
  <r>
    <s v="tentontank@gmail.com"/>
    <s v="mike"/>
    <s v="contreras"/>
    <s v="Stockton"/>
    <s v="CA"/>
    <n v="1800"/>
    <s v="value  product"/>
    <x v="10"/>
    <x v="1"/>
    <s v="2024-01-18"/>
    <n v="600"/>
    <n v="2490"/>
    <n v="65"/>
    <n v="5"/>
    <n v="44.5"/>
    <n v="188.39"/>
    <n v="143.88999999999999"/>
    <n v="143.88999999999999"/>
    <n v="3.2334831460674156"/>
    <n v="2.61"/>
    <n v="0.68"/>
    <n v="8.9"/>
    <n v="7.6923076923076927E-2"/>
    <s v="SCALE"/>
  </r>
  <r>
    <s v="sujmpk4@yahoo.com"/>
    <s v="suzanne"/>
    <s v="thatcher"/>
    <s v="Herriman"/>
    <s v="UT"/>
    <n v="4800"/>
    <s v="coventry"/>
    <x v="16"/>
    <x v="1"/>
    <s v="2024-01-27"/>
    <n v="100"/>
    <n v="958"/>
    <n v="32"/>
    <n v="1"/>
    <n v="18.22"/>
    <n v="36.43"/>
    <n v="18.21"/>
    <n v="18.21"/>
    <n v="0.99945115257958295"/>
    <n v="3.34"/>
    <n v="0.56999999999999995"/>
    <n v="18.22"/>
    <n v="3.125E-2"/>
    <s v="SCALE"/>
  </r>
  <r>
    <s v="pedroolmo18@gmail.com"/>
    <s v="pedro"/>
    <s v="olmo"/>
    <s v="Fort Walton B"/>
    <s v="FL"/>
    <n v="2800"/>
    <s v="ajs warehouse"/>
    <x v="7"/>
    <x v="1"/>
    <s v="2024-01-02"/>
    <n v="300"/>
    <n v="1207"/>
    <n v="52"/>
    <n v="0"/>
    <n v="35.83"/>
    <n v="0"/>
    <n v="-35.83"/>
    <n v="-35.83"/>
    <n v="-1"/>
    <n v="4.3099999999999996"/>
    <n v="0.69"/>
    <n v="0"/>
    <n v="0"/>
    <s v="PAUSE"/>
  </r>
  <r>
    <s v="payne_sheila@yahoo.com"/>
    <s v="sheila"/>
    <s v="paynesheila"/>
    <s v="Country Club"/>
    <s v="IL"/>
    <n v="3600"/>
    <s v="internal revenus service"/>
    <x v="0"/>
    <x v="1"/>
    <s v="2024-01-05"/>
    <n v="200"/>
    <n v="597"/>
    <n v="24"/>
    <n v="0"/>
    <n v="17.54"/>
    <n v="0"/>
    <n v="-17.54"/>
    <n v="-17.54"/>
    <n v="-1"/>
    <n v="4.0199999999999996"/>
    <n v="0.73"/>
    <n v="0"/>
    <n v="0"/>
    <s v="PAUSE"/>
  </r>
  <r>
    <s v="kylermartin@hotmail.com"/>
    <s v="kyle"/>
    <s v="martin"/>
    <s v="San Antonio"/>
    <s v="TX"/>
    <n v="2500"/>
    <s v="olson electronics"/>
    <x v="16"/>
    <x v="1"/>
    <s v="2024-01-11"/>
    <n v="600"/>
    <n v="1606"/>
    <n v="59"/>
    <n v="5"/>
    <n v="35.950000000000003"/>
    <n v="357.08"/>
    <n v="321.13"/>
    <n v="321.13"/>
    <n v="8.932684283727399"/>
    <n v="3.67"/>
    <n v="0.61"/>
    <n v="7.19"/>
    <n v="8.4745762711864403E-2"/>
    <s v="SCALE"/>
  </r>
  <r>
    <s v="carricarichmond@gmail.com"/>
    <s v="carrica"/>
    <s v="richmond"/>
    <s v="Sacramento"/>
    <s v="CA"/>
    <n v="2600"/>
    <s v="selfemployeed"/>
    <x v="0"/>
    <x v="1"/>
    <s v="2024-01-22"/>
    <n v="500"/>
    <n v="1222"/>
    <n v="45"/>
    <n v="4"/>
    <n v="34"/>
    <n v="191.04"/>
    <n v="157.04"/>
    <n v="157.04"/>
    <n v="4.6188235294117641"/>
    <n v="3.68"/>
    <n v="0.76"/>
    <n v="8.5"/>
    <n v="8.8888888888888892E-2"/>
    <s v="SCALE"/>
  </r>
  <r>
    <s v="managerbwc@gmail.com"/>
    <s v="eugene"/>
    <s v="hensley"/>
    <s v="Princeton"/>
    <s v="WV"/>
    <n v="1543"/>
    <s v="wvdoh"/>
    <x v="9"/>
    <x v="1"/>
    <s v="2024-01-03"/>
    <n v="500"/>
    <n v="801"/>
    <n v="23"/>
    <n v="2"/>
    <n v="12.12"/>
    <n v="85.42"/>
    <n v="73.3"/>
    <n v="73.3"/>
    <n v="6.047854785478548"/>
    <n v="2.87"/>
    <n v="0.53"/>
    <n v="6.06"/>
    <n v="8.6956521739130432E-2"/>
    <s v="SCALE"/>
  </r>
  <r>
    <s v="alexreynolds@hotmail.com"/>
    <s v="alex"/>
    <s v="reynolds"/>
    <s v="Pompano Beach"/>
    <s v="FL"/>
    <n v="1650"/>
    <s v="corpbay"/>
    <x v="1"/>
    <x v="1"/>
    <s v="2024-01-18"/>
    <n v="100"/>
    <n v="2370"/>
    <n v="63"/>
    <n v="6"/>
    <n v="53.17"/>
    <n v="334.66"/>
    <n v="281.49"/>
    <n v="281.49"/>
    <n v="5.2941508369381234"/>
    <n v="2.66"/>
    <n v="0.84"/>
    <n v="8.86"/>
    <n v="9.5238095238095233E-2"/>
    <s v="SCALE"/>
  </r>
  <r>
    <s v="bessiedoman@hotmail.com"/>
    <s v="bessie"/>
    <s v="doman"/>
    <s v="Galveston"/>
    <s v="TX"/>
    <n v="4500"/>
    <s v="jasminesola"/>
    <x v="6"/>
    <x v="1"/>
    <s v="2024-01-20"/>
    <n v="400"/>
    <n v="2479"/>
    <n v="47"/>
    <n v="1"/>
    <n v="31.71"/>
    <n v="73.78"/>
    <n v="42.07"/>
    <n v="42.07"/>
    <n v="1.3267108167770418"/>
    <n v="1.9"/>
    <n v="0.67"/>
    <n v="31.71"/>
    <n v="2.1276595744680851E-2"/>
    <s v="SCALE"/>
  </r>
  <r>
    <s v="betty.bill39@yahoo.com"/>
    <s v="betty"/>
    <s v="bill"/>
    <s v="Beaumont"/>
    <s v="TX"/>
    <n v="1800"/>
    <s v="texas home health"/>
    <x v="2"/>
    <x v="1"/>
    <s v="2024-01-15"/>
    <n v="700"/>
    <n v="2265"/>
    <n v="41"/>
    <n v="4"/>
    <n v="22.95"/>
    <n v="210.61"/>
    <n v="187.66000000000003"/>
    <n v="187.66000000000003"/>
    <n v="8.1769063180827892"/>
    <n v="1.81"/>
    <n v="0.56000000000000005"/>
    <n v="5.74"/>
    <n v="9.7560975609756101E-2"/>
    <s v="SCALE"/>
  </r>
  <r>
    <s v="carlpcosta@hotmail.com"/>
    <s v="carl"/>
    <s v="costa"/>
    <s v="Springfield"/>
    <s v="IL"/>
    <n v="4900"/>
    <s v="beefsteak charlie's"/>
    <x v="0"/>
    <x v="1"/>
    <s v="2024-01-13"/>
    <n v="1000"/>
    <n v="779"/>
    <n v="31"/>
    <n v="0"/>
    <n v="14.57"/>
    <n v="0"/>
    <n v="-14.57"/>
    <n v="-14.57"/>
    <n v="-1"/>
    <n v="3.98"/>
    <n v="0.47"/>
    <n v="0"/>
    <n v="0"/>
    <s v="PAUSE"/>
  </r>
  <r>
    <s v="jeanvasquez@gmail.com"/>
    <s v="jean"/>
    <s v="vasquez"/>
    <s v="Pensacola"/>
    <s v="FL"/>
    <n v="1798"/>
    <s v="alladin's lamp"/>
    <x v="13"/>
    <x v="1"/>
    <s v="2024-01-08"/>
    <n v="400"/>
    <n v="1506"/>
    <n v="36"/>
    <n v="3"/>
    <n v="20.77"/>
    <n v="214.96"/>
    <n v="194.19"/>
    <n v="194.19"/>
    <n v="9.3495426095329801"/>
    <n v="2.39"/>
    <n v="0.57999999999999996"/>
    <n v="6.92"/>
    <n v="8.3333333333333329E-2"/>
    <s v="SCALE"/>
  </r>
  <r>
    <s v="johnjharker@gmail.com"/>
    <s v="john"/>
    <s v="harker"/>
    <s v="Toms River"/>
    <s v="NJ"/>
    <n v="2100"/>
    <s v="rustler steak house"/>
    <x v="3"/>
    <x v="1"/>
    <s v="2024-01-13"/>
    <n v="800"/>
    <n v="1445"/>
    <n v="53"/>
    <n v="0"/>
    <n v="30.74"/>
    <n v="0"/>
    <n v="-30.74"/>
    <n v="-30.74"/>
    <n v="-1"/>
    <n v="3.67"/>
    <n v="0.57999999999999996"/>
    <n v="0"/>
    <n v="0"/>
    <s v="PAUSE"/>
  </r>
  <r>
    <s v="alwaysme247@live.com"/>
    <s v="john"/>
    <s v="hussong"/>
    <s v="Gainesville"/>
    <s v="FL"/>
    <n v="1730"/>
    <s v="freight liners"/>
    <x v="19"/>
    <x v="1"/>
    <s v="2024-01-31"/>
    <n v="1000"/>
    <n v="1316"/>
    <n v="25"/>
    <n v="0"/>
    <n v="15.5"/>
    <n v="0"/>
    <n v="-15.5"/>
    <n v="-15.5"/>
    <n v="-1"/>
    <n v="1.9"/>
    <n v="0.62"/>
    <n v="0"/>
    <n v="0"/>
    <s v="PAUSE"/>
  </r>
  <r>
    <s v="byronbard65@yahoo.com"/>
    <s v="byron"/>
    <s v="bard"/>
    <s v="Kalispell"/>
    <s v="MT"/>
    <n v="3700"/>
    <s v="plum creek plywood inc"/>
    <x v="9"/>
    <x v="1"/>
    <s v="2024-01-11"/>
    <n v="100"/>
    <n v="1933"/>
    <n v="67"/>
    <n v="0"/>
    <n v="52.04"/>
    <n v="0"/>
    <n v="-52.04"/>
    <n v="-52.04"/>
    <n v="-1"/>
    <n v="3.47"/>
    <n v="0.78"/>
    <n v="0"/>
    <n v="0"/>
    <s v="PAUSE"/>
  </r>
  <r>
    <s v="elrolo81@live.com"/>
    <s v="rolando"/>
    <s v="ramos"/>
    <s v="Kissimmee"/>
    <s v="FL"/>
    <n v="3000"/>
    <s v="asi inc"/>
    <x v="13"/>
    <x v="1"/>
    <s v="2024-01-05"/>
    <n v="700"/>
    <n v="1333"/>
    <n v="49"/>
    <n v="4"/>
    <n v="34.01"/>
    <n v="264.17"/>
    <n v="230.16000000000003"/>
    <n v="230.16000000000003"/>
    <n v="6.7674213466627471"/>
    <n v="3.68"/>
    <n v="0.69"/>
    <n v="8.5"/>
    <n v="8.1632653061224483E-2"/>
    <s v="SCALE"/>
  </r>
  <r>
    <s v="drandle3@aol.com"/>
    <s v="dennis"/>
    <s v="randle"/>
    <s v="Hearne"/>
    <s v="TX"/>
    <n v="1000"/>
    <s v="derek scott auto park"/>
    <x v="3"/>
    <x v="1"/>
    <s v="2024-01-10"/>
    <n v="600"/>
    <n v="684"/>
    <n v="20"/>
    <n v="0"/>
    <n v="13.08"/>
    <n v="0"/>
    <n v="-13.08"/>
    <n v="-13.08"/>
    <n v="-1"/>
    <n v="2.92"/>
    <n v="0.65"/>
    <n v="0"/>
    <n v="0"/>
    <s v="PAUSE"/>
  </r>
  <r>
    <s v="shanikascott078@gmail.com"/>
    <s v="shanika"/>
    <s v="scott"/>
    <s v="Cleveland"/>
    <s v="OH"/>
    <n v="4600"/>
    <s v="quadax inc"/>
    <x v="13"/>
    <x v="1"/>
    <s v="2024-01-30"/>
    <n v="700"/>
    <n v="590"/>
    <n v="8"/>
    <n v="0"/>
    <n v="3.64"/>
    <n v="0"/>
    <n v="-3.64"/>
    <n v="-3.64"/>
    <n v="-1"/>
    <n v="1.36"/>
    <n v="0.46"/>
    <n v="0"/>
    <n v="0"/>
    <s v="PAUSE"/>
  </r>
  <r>
    <s v="rosalinda8garcia@yahoo.com"/>
    <s v="rosalinda"/>
    <s v="garcia"/>
    <s v="Phoenix"/>
    <s v="AZ"/>
    <n v="3920"/>
    <s v="eye benefits"/>
    <x v="3"/>
    <x v="1"/>
    <s v="2024-01-09"/>
    <n v="600"/>
    <n v="642"/>
    <n v="14"/>
    <n v="1"/>
    <n v="9.48"/>
    <n v="70.05"/>
    <n v="60.569999999999993"/>
    <n v="60.569999999999993"/>
    <n v="6.3892405063291129"/>
    <n v="2.1800000000000002"/>
    <n v="0.68"/>
    <n v="9.48"/>
    <n v="7.1428571428571425E-2"/>
    <s v="SCALE"/>
  </r>
  <r>
    <s v="bourget@gmail.com"/>
    <s v="rafael"/>
    <s v="bourget"/>
    <s v="Ashburn"/>
    <s v="VA"/>
    <n v="1950"/>
    <s v="circuit city"/>
    <x v="2"/>
    <x v="1"/>
    <s v="2024-01-16"/>
    <n v="1000"/>
    <n v="1954"/>
    <n v="37"/>
    <n v="1"/>
    <n v="29.82"/>
    <n v="37.39"/>
    <n v="7.57"/>
    <n v="7.57"/>
    <n v="0.25385647216633134"/>
    <n v="1.89"/>
    <n v="0.81"/>
    <n v="29.82"/>
    <n v="2.7027027027027029E-2"/>
    <s v="SCALE"/>
  </r>
  <r>
    <s v="bectim@hotmail.com"/>
    <s v="terry"/>
    <s v="zinn"/>
    <s v="Los Angeles"/>
    <s v="CA"/>
    <n v="1653"/>
    <s v="morrie mages"/>
    <x v="14"/>
    <x v="1"/>
    <s v="2024-01-22"/>
    <n v="500"/>
    <n v="1042"/>
    <n v="19"/>
    <n v="0"/>
    <n v="9.5"/>
    <n v="0"/>
    <n v="-9.5"/>
    <n v="-9.5"/>
    <n v="-1"/>
    <n v="1.82"/>
    <n v="0.5"/>
    <n v="0"/>
    <n v="0"/>
    <s v="PAUSE"/>
  </r>
  <r>
    <s v="savannah52202@yahoo.com"/>
    <s v="sarah"/>
    <s v="wright"/>
    <s v="Ogden"/>
    <s v="UT"/>
    <n v="3250"/>
    <s v="babies r us"/>
    <x v="19"/>
    <x v="1"/>
    <s v="2024-01-12"/>
    <n v="800"/>
    <n v="2170"/>
    <n v="87"/>
    <n v="0"/>
    <n v="56.64"/>
    <n v="0"/>
    <n v="-56.64"/>
    <n v="-56.64"/>
    <n v="-1"/>
    <n v="4.01"/>
    <n v="0.65"/>
    <n v="0"/>
    <n v="0"/>
    <s v="PAUSE"/>
  </r>
  <r>
    <s v="gine1982@gmail.com"/>
    <s v="kenneth"/>
    <s v="paine"/>
    <s v="Tampa"/>
    <s v="FL"/>
    <n v="1647"/>
    <s v="museum company"/>
    <x v="15"/>
    <x v="1"/>
    <s v="2024-01-18"/>
    <n v="500"/>
    <n v="1260"/>
    <n v="44"/>
    <n v="4"/>
    <n v="35.35"/>
    <n v="293.7"/>
    <n v="258.34999999999997"/>
    <n v="258.34999999999997"/>
    <n v="7.3083451202263072"/>
    <n v="3.49"/>
    <n v="0.8"/>
    <n v="8.84"/>
    <n v="9.0909090909090912E-2"/>
    <s v="SCALE"/>
  </r>
  <r>
    <s v="bennyyen48@yahoo.com"/>
    <s v="benny"/>
    <s v="yen"/>
    <s v="Diamond Bar"/>
    <s v="CA"/>
    <n v="3400"/>
    <s v="reverside grand investmen"/>
    <x v="3"/>
    <x v="1"/>
    <s v="2024-01-15"/>
    <n v="500"/>
    <n v="1037"/>
    <n v="24"/>
    <n v="2"/>
    <n v="17.61"/>
    <n v="118.75"/>
    <n v="101.14"/>
    <n v="101.14"/>
    <n v="5.7433276547416243"/>
    <n v="2.31"/>
    <n v="0.73"/>
    <n v="8.8000000000000007"/>
    <n v="8.3333333333333329E-2"/>
    <s v="SCALE"/>
  </r>
  <r>
    <s v="katherinehardman@gmail.com"/>
    <s v="katherine"/>
    <s v="hardman"/>
    <s v="Milwaukee"/>
    <s v="WI"/>
    <n v="1250"/>
    <s v="standard sales"/>
    <x v="7"/>
    <x v="1"/>
    <s v="2024-01-10"/>
    <n v="600"/>
    <n v="2064"/>
    <n v="37"/>
    <n v="1"/>
    <n v="29.24"/>
    <n v="40.01"/>
    <n v="10.77"/>
    <n v="10.77"/>
    <n v="0.36833105335157318"/>
    <n v="1.79"/>
    <n v="0.79"/>
    <n v="29.24"/>
    <n v="2.7027027027027029E-2"/>
    <s v="SCALE"/>
  </r>
  <r>
    <s v="gilesbrandi4@gmail.com"/>
    <s v="brandi"/>
    <s v="giles"/>
    <s v="Terrell"/>
    <s v="TX"/>
    <n v="1750"/>
    <s v="hill school"/>
    <x v="17"/>
    <x v="1"/>
    <s v="2024-01-05"/>
    <n v="600"/>
    <n v="706"/>
    <n v="24"/>
    <n v="2"/>
    <n v="15.39"/>
    <n v="121.85"/>
    <n v="106.46"/>
    <n v="106.46"/>
    <n v="6.9174788823911628"/>
    <n v="3.4"/>
    <n v="0.64"/>
    <n v="7.7"/>
    <n v="8.3333333333333329E-2"/>
    <s v="SCALE"/>
  </r>
  <r>
    <s v="lilwaddey@hotmail.com"/>
    <s v="stacie"/>
    <s v="breaker"/>
    <s v="Richmond"/>
    <s v="VA"/>
    <n v="1063"/>
    <s v="ge money bank"/>
    <x v="10"/>
    <x v="1"/>
    <s v="2024-01-03"/>
    <n v="300"/>
    <n v="1767"/>
    <n v="52"/>
    <n v="5"/>
    <n v="38.92"/>
    <n v="277.41000000000003"/>
    <n v="238.49"/>
    <n v="238.49"/>
    <n v="6.1276978417266186"/>
    <n v="2.94"/>
    <n v="0.75"/>
    <n v="7.78"/>
    <n v="9.6153846153846159E-2"/>
    <s v="SCALE"/>
  </r>
  <r>
    <s v="regcityd@aol.com"/>
    <s v="regalo"/>
    <s v="roman"/>
    <s v="Fort Lauderda"/>
    <s v="FL"/>
    <n v="1300"/>
    <n v="0"/>
    <x v="4"/>
    <x v="1"/>
    <s v="2024-01-25"/>
    <n v="1000"/>
    <n v="1428"/>
    <n v="31"/>
    <n v="0"/>
    <n v="24.08"/>
    <n v="0"/>
    <n v="-24.08"/>
    <n v="-24.08"/>
    <n v="-1"/>
    <n v="2.17"/>
    <n v="0.78"/>
    <n v="0"/>
    <n v="0"/>
    <s v="PAUSE"/>
  </r>
  <r>
    <s v="clmcfarland07@aol.com"/>
    <s v="courtney"/>
    <s v="mcfarland"/>
    <s v="Sealy"/>
    <s v="TX"/>
    <n v="3200"/>
    <s v="prairie view am university"/>
    <x v="6"/>
    <x v="1"/>
    <s v="2024-01-14"/>
    <n v="300"/>
    <n v="2063"/>
    <n v="77"/>
    <n v="0"/>
    <n v="48.15"/>
    <n v="0"/>
    <n v="-48.15"/>
    <n v="-48.15"/>
    <n v="-1"/>
    <n v="3.73"/>
    <n v="0.63"/>
    <n v="0"/>
    <n v="0"/>
    <s v="PAUSE"/>
  </r>
  <r>
    <s v="thebillster39@yahoo.com"/>
    <s v="billie"/>
    <s v="spencer"/>
    <s v="Dayton"/>
    <s v="OH"/>
    <n v="1352"/>
    <s v="usaa federal savings bank"/>
    <x v="13"/>
    <x v="1"/>
    <s v="2024-01-30"/>
    <n v="800"/>
    <n v="831"/>
    <n v="36"/>
    <n v="3"/>
    <n v="15.85"/>
    <n v="191.93"/>
    <n v="176.08"/>
    <n v="176.08"/>
    <n v="11.109148264984228"/>
    <n v="4.33"/>
    <n v="0.44"/>
    <n v="5.28"/>
    <n v="8.3333333333333329E-2"/>
    <s v="SCALE"/>
  </r>
  <r>
    <s v="keishap.jones227@gmail.com"/>
    <s v="keisha"/>
    <s v="jones"/>
    <s v="Pittsburgh"/>
    <s v="PA"/>
    <n v="4500"/>
    <s v="big k liquidators"/>
    <x v="9"/>
    <x v="1"/>
    <s v="2024-01-07"/>
    <n v="1000"/>
    <n v="2467"/>
    <n v="78"/>
    <n v="2"/>
    <n v="38.04"/>
    <n v="76.150000000000006"/>
    <n v="38.110000000000007"/>
    <n v="38.110000000000007"/>
    <n v="1.0018401682439539"/>
    <n v="3.16"/>
    <n v="0.49"/>
    <n v="19.02"/>
    <n v="2.564102564102564E-2"/>
    <s v="SCALE"/>
  </r>
  <r>
    <s v="veganrach@gmail.com"/>
    <s v="rachel"/>
    <s v="horne"/>
    <s v="Washington"/>
    <s v="DC"/>
    <n v="2167"/>
    <s v="washington humane society"/>
    <x v="8"/>
    <x v="1"/>
    <s v="2024-01-17"/>
    <n v="100"/>
    <n v="1718"/>
    <n v="33"/>
    <n v="3"/>
    <n v="17.66"/>
    <n v="172.87"/>
    <n v="155.21"/>
    <n v="155.21"/>
    <n v="8.788788221970556"/>
    <n v="1.92"/>
    <n v="0.54"/>
    <n v="5.89"/>
    <n v="9.0909090909090912E-2"/>
    <s v="SCALE"/>
  </r>
  <r>
    <s v="raytomas@yahoo.com"/>
    <s v="ray"/>
    <s v="tomas"/>
    <s v="Bernardsville"/>
    <s v="NJ"/>
    <n v="2650"/>
    <s v="adaptabiz"/>
    <x v="18"/>
    <x v="1"/>
    <s v="2024-01-11"/>
    <n v="300"/>
    <n v="1848"/>
    <n v="56"/>
    <n v="0"/>
    <n v="31.34"/>
    <n v="0"/>
    <n v="-31.34"/>
    <n v="-31.34"/>
    <n v="-1"/>
    <n v="3.03"/>
    <n v="0.56000000000000005"/>
    <n v="0"/>
    <n v="0"/>
    <s v="PAUSE"/>
  </r>
  <r>
    <s v="mannykins0610@gmail.com"/>
    <s v="allison"/>
    <s v="bishop"/>
    <s v="Round Lake"/>
    <s v="IL"/>
    <n v="1950"/>
    <s v="libertyville bank"/>
    <x v="9"/>
    <x v="1"/>
    <s v="2024-01-15"/>
    <n v="800"/>
    <n v="1345"/>
    <n v="23"/>
    <n v="0"/>
    <n v="16.32"/>
    <n v="0"/>
    <n v="-16.32"/>
    <n v="-16.32"/>
    <n v="-1"/>
    <n v="1.71"/>
    <n v="0.71"/>
    <n v="0"/>
    <n v="0"/>
    <s v="PAUSE"/>
  </r>
  <r>
    <s v="robertgutowski@gmail.com"/>
    <s v="robert"/>
    <s v="gutowski"/>
    <s v="Germantown"/>
    <s v="MD"/>
    <n v="2167"/>
    <s v="universo realtors"/>
    <x v="7"/>
    <x v="1"/>
    <s v="2024-01-05"/>
    <n v="200"/>
    <n v="815"/>
    <n v="32"/>
    <n v="0"/>
    <n v="16.559999999999999"/>
    <n v="0"/>
    <n v="-16.559999999999999"/>
    <n v="-16.559999999999999"/>
    <n v="-1"/>
    <n v="3.93"/>
    <n v="0.52"/>
    <n v="0"/>
    <n v="0"/>
    <s v="PAUSE"/>
  </r>
  <r>
    <s v="elvirajsellers@yahoo.com"/>
    <s v="elvira"/>
    <s v="sellers"/>
    <s v="Miami"/>
    <s v="FL"/>
    <n v="3792"/>
    <s v="williams bros."/>
    <x v="10"/>
    <x v="1"/>
    <s v="2024-01-15"/>
    <n v="300"/>
    <n v="2300"/>
    <n v="37"/>
    <n v="1"/>
    <n v="27.01"/>
    <n v="51.42"/>
    <n v="24.41"/>
    <n v="24.41"/>
    <n v="0.90373935579415032"/>
    <n v="1.61"/>
    <n v="0.73"/>
    <n v="27.01"/>
    <n v="2.7027027027027029E-2"/>
    <s v="SCALE"/>
  </r>
  <r>
    <s v="kwerpecinisky@yahoo.com"/>
    <s v="kasey"/>
    <s v="werpecinisky"/>
    <s v="Owensboro"/>
    <s v="KY"/>
    <n v="3750"/>
    <s v="omhs"/>
    <x v="1"/>
    <x v="1"/>
    <s v="2024-01-15"/>
    <n v="800"/>
    <n v="1489"/>
    <n v="39"/>
    <n v="0"/>
    <n v="21.97"/>
    <n v="0"/>
    <n v="-21.97"/>
    <n v="-21.97"/>
    <n v="-1"/>
    <n v="2.62"/>
    <n v="0.56000000000000005"/>
    <n v="0"/>
    <n v="0"/>
    <s v="PAUSE"/>
  </r>
  <r>
    <s v="ngildehaus@hotmail.com"/>
    <s v="nicole"/>
    <s v="gildehaus"/>
    <s v="Pensacola"/>
    <s v="FL"/>
    <n v="2600"/>
    <s v="southeast tissue alliance"/>
    <x v="5"/>
    <x v="1"/>
    <s v="2024-01-20"/>
    <n v="100"/>
    <n v="1791"/>
    <n v="62"/>
    <n v="1"/>
    <n v="44.5"/>
    <n v="48.12"/>
    <n v="3.6199999999999974"/>
    <n v="3.6199999999999974"/>
    <n v="8.1348314606741509E-2"/>
    <n v="3.46"/>
    <n v="0.72"/>
    <n v="44.5"/>
    <n v="1.6129032258064516E-2"/>
    <s v="SCALE"/>
  </r>
  <r>
    <s v="lisaford@gmail.com"/>
    <s v="lisa"/>
    <s v="ford"/>
    <s v="Las Vegas"/>
    <s v="NV"/>
    <n v="4000"/>
    <s v="fretter"/>
    <x v="0"/>
    <x v="1"/>
    <s v="2024-01-07"/>
    <n v="700"/>
    <n v="2454"/>
    <n v="50"/>
    <n v="1"/>
    <n v="20.13"/>
    <n v="49.81"/>
    <n v="29.680000000000003"/>
    <n v="29.680000000000003"/>
    <n v="1.4744162940884256"/>
    <n v="2.04"/>
    <n v="0.4"/>
    <n v="20.13"/>
    <n v="0.02"/>
    <s v="SCALE"/>
  </r>
  <r>
    <s v="johnbilliot@yahoo.com"/>
    <s v="john"/>
    <s v="billiot"/>
    <s v="Victorville"/>
    <s v="CA"/>
    <n v="4600"/>
    <s v="awthentikz"/>
    <x v="3"/>
    <x v="1"/>
    <s v="2024-01-23"/>
    <n v="700"/>
    <n v="802"/>
    <n v="24"/>
    <n v="0"/>
    <n v="16.53"/>
    <n v="0"/>
    <n v="-16.53"/>
    <n v="-16.53"/>
    <n v="-1"/>
    <n v="2.99"/>
    <n v="0.69"/>
    <n v="0"/>
    <n v="0"/>
    <s v="PAUSE"/>
  </r>
  <r>
    <s v="rewhe1954@hotmail.com"/>
    <s v="maribel"/>
    <s v="richards"/>
    <s v="Maitland"/>
    <s v="FL"/>
    <n v="1900"/>
    <s v="huyler's"/>
    <x v="8"/>
    <x v="1"/>
    <s v="2024-01-19"/>
    <n v="700"/>
    <n v="1189"/>
    <n v="40"/>
    <n v="0"/>
    <n v="28.19"/>
    <n v="0"/>
    <n v="-28.19"/>
    <n v="-28.19"/>
    <n v="-1"/>
    <n v="3.36"/>
    <n v="0.7"/>
    <n v="0"/>
    <n v="0"/>
    <s v="PAUSE"/>
  </r>
  <r>
    <s v="kauanoe27@gmail.com"/>
    <s v="keith"/>
    <s v="antonio"/>
    <s v="San Diego"/>
    <s v="CA"/>
    <n v="2200"/>
    <s v="armstrongmccall"/>
    <x v="18"/>
    <x v="1"/>
    <s v="2024-01-04"/>
    <n v="100"/>
    <n v="1745"/>
    <n v="32"/>
    <n v="0"/>
    <n v="25.07"/>
    <n v="0"/>
    <n v="-25.07"/>
    <n v="-25.07"/>
    <n v="-1"/>
    <n v="1.83"/>
    <n v="0.78"/>
    <n v="0"/>
    <n v="0"/>
    <s v="PAUSE"/>
  </r>
  <r>
    <s v="brendalub3@yahoo.com"/>
    <s v="brenda"/>
    <s v="morton"/>
    <s v="Chicago"/>
    <s v="IL"/>
    <n v="4000"/>
    <s v="hcr manor care"/>
    <x v="7"/>
    <x v="1"/>
    <s v="2024-01-21"/>
    <n v="600"/>
    <n v="1520"/>
    <n v="36"/>
    <n v="3"/>
    <n v="20.010000000000002"/>
    <n v="212.15"/>
    <n v="192.14000000000001"/>
    <n v="192.14000000000001"/>
    <n v="9.602198900549725"/>
    <n v="2.37"/>
    <n v="0.56000000000000005"/>
    <n v="6.67"/>
    <n v="8.3333333333333329E-2"/>
    <s v="SCALE"/>
  </r>
  <r>
    <s v="jkmazes@yahoo.com"/>
    <s v="jennifer"/>
    <s v="mayes"/>
    <s v="Grove City"/>
    <s v="OH"/>
    <n v="3500"/>
    <s v="a.d.d"/>
    <x v="17"/>
    <x v="1"/>
    <s v="2024-01-12"/>
    <n v="300"/>
    <n v="593"/>
    <n v="13"/>
    <n v="0"/>
    <n v="6.97"/>
    <n v="0"/>
    <n v="-6.97"/>
    <n v="-6.97"/>
    <n v="-1"/>
    <n v="2.19"/>
    <n v="0.54"/>
    <n v="0"/>
    <n v="0"/>
    <s v="PAUSE"/>
  </r>
  <r>
    <s v="shannon_donato@yahoo.com"/>
    <s v="shannon"/>
    <s v="drake"/>
    <s v="Belpre"/>
    <s v="OH"/>
    <n v="1000"/>
    <s v="computerinput"/>
    <x v="12"/>
    <x v="1"/>
    <s v="2024-01-11"/>
    <n v="600"/>
    <n v="974"/>
    <n v="26"/>
    <n v="0"/>
    <n v="19.96"/>
    <n v="0"/>
    <n v="-19.96"/>
    <n v="-19.96"/>
    <n v="-1"/>
    <n v="2.67"/>
    <n v="0.77"/>
    <n v="0"/>
    <n v="0"/>
    <s v="PAUSE"/>
  </r>
  <r>
    <s v="kdingey@hotmail.com"/>
    <s v="dingey"/>
    <s v="mary"/>
    <s v="Spokane"/>
    <s v="WA"/>
    <n v="4800"/>
    <s v="apollo college"/>
    <x v="0"/>
    <x v="1"/>
    <s v="2024-01-24"/>
    <n v="1000"/>
    <n v="1695"/>
    <n v="61"/>
    <n v="7"/>
    <n v="30.07"/>
    <n v="314.83"/>
    <n v="284.76"/>
    <n v="284.76"/>
    <n v="9.4699035583638178"/>
    <n v="3.6"/>
    <n v="0.49"/>
    <n v="4.3"/>
    <n v="0.11475409836065574"/>
    <s v="SCALE"/>
  </r>
  <r>
    <s v="xninosmi@aol.com"/>
    <s v="nino"/>
    <s v="smith"/>
    <s v="Phoenix"/>
    <s v="AZ"/>
    <n v="3250"/>
    <s v="chase"/>
    <x v="4"/>
    <x v="1"/>
    <s v="2024-01-24"/>
    <n v="300"/>
    <n v="877"/>
    <n v="32"/>
    <n v="1"/>
    <n v="23.45"/>
    <n v="54.92"/>
    <n v="31.470000000000002"/>
    <n v="31.470000000000002"/>
    <n v="1.3420042643923242"/>
    <n v="3.65"/>
    <n v="0.73"/>
    <n v="23.45"/>
    <n v="3.125E-2"/>
    <s v="SCALE"/>
  </r>
  <r>
    <s v="courtneydub@hotmail.com"/>
    <s v="courtney"/>
    <s v="warner"/>
    <s v="Lynnwood"/>
    <s v="WA"/>
    <n v="3200"/>
    <s v="dentist"/>
    <x v="1"/>
    <x v="1"/>
    <s v="2024-01-08"/>
    <n v="1000"/>
    <n v="1551"/>
    <n v="49"/>
    <n v="4"/>
    <n v="36.659999999999997"/>
    <n v="168.65"/>
    <n v="131.99"/>
    <n v="131.99"/>
    <n v="3.6003818876159306"/>
    <n v="3.16"/>
    <n v="0.75"/>
    <n v="9.16"/>
    <n v="8.1632653061224483E-2"/>
    <s v="SCALE"/>
  </r>
  <r>
    <s v="ables@hotmail.com"/>
    <s v="linda"/>
    <s v="ables"/>
    <s v="Cape Girardea"/>
    <s v="MO"/>
    <n v="2500"/>
    <s v="rex audio video appliance"/>
    <x v="3"/>
    <x v="1"/>
    <s v="2024-01-16"/>
    <n v="200"/>
    <n v="1609"/>
    <n v="34"/>
    <n v="1"/>
    <n v="25.1"/>
    <n v="45.14"/>
    <n v="20.04"/>
    <n v="20.04"/>
    <n v="0.79840637450199192"/>
    <n v="2.11"/>
    <n v="0.74"/>
    <n v="25.1"/>
    <n v="2.9411764705882353E-2"/>
    <s v="SCALE"/>
  </r>
  <r>
    <s v="billyrollins@hotmail.com"/>
    <s v="billy"/>
    <s v="rollins"/>
    <s v="San Francisco"/>
    <s v="CA"/>
    <n v="4200"/>
    <s v="value giant"/>
    <x v="18"/>
    <x v="1"/>
    <s v="2024-01-22"/>
    <n v="300"/>
    <n v="814"/>
    <n v="19"/>
    <n v="1"/>
    <n v="9.15"/>
    <n v="57.96"/>
    <n v="48.81"/>
    <n v="48.81"/>
    <n v="5.334426229508197"/>
    <n v="2.33"/>
    <n v="0.48"/>
    <n v="9.15"/>
    <n v="5.2631578947368418E-2"/>
    <s v="SCALE"/>
  </r>
  <r>
    <s v="catherinewmcleod@hotmail.com"/>
    <s v="catherine"/>
    <s v="mcleod"/>
    <s v="Fresno"/>
    <s v="CA"/>
    <n v="4000"/>
    <s v="sistemos"/>
    <x v="16"/>
    <x v="1"/>
    <s v="2024-01-24"/>
    <n v="200"/>
    <n v="1256"/>
    <n v="43"/>
    <n v="0"/>
    <n v="25.02"/>
    <n v="0"/>
    <n v="-25.02"/>
    <n v="-25.02"/>
    <n v="-1"/>
    <n v="3.42"/>
    <n v="0.57999999999999996"/>
    <n v="0"/>
    <n v="0"/>
    <s v="PAUSE"/>
  </r>
  <r>
    <s v="bobbiel@hotmail.com"/>
    <s v="bobbie"/>
    <s v="soto"/>
    <s v="Sacramento"/>
    <s v="CA"/>
    <n v="1000"/>
    <s v="afterthoughts"/>
    <x v="2"/>
    <x v="1"/>
    <s v="2024-01-20"/>
    <n v="800"/>
    <n v="1999"/>
    <n v="81"/>
    <n v="0"/>
    <n v="53.89"/>
    <n v="0"/>
    <n v="-53.89"/>
    <n v="-53.89"/>
    <n v="-1"/>
    <n v="4.05"/>
    <n v="0.67"/>
    <n v="0"/>
    <n v="0"/>
    <s v="PAUSE"/>
  </r>
  <r>
    <s v="adamsprovenzano@hotmail.com"/>
    <s v="adam"/>
    <s v="provenzano"/>
    <s v="Millwood"/>
    <s v="VA"/>
    <n v="2320"/>
    <s v="bodega club"/>
    <x v="11"/>
    <x v="1"/>
    <s v="2024-01-28"/>
    <n v="400"/>
    <n v="2414"/>
    <n v="37"/>
    <n v="0"/>
    <n v="28.87"/>
    <n v="0"/>
    <n v="-28.87"/>
    <n v="-28.87"/>
    <n v="-1"/>
    <n v="1.53"/>
    <n v="0.78"/>
    <n v="0"/>
    <n v="0"/>
    <s v="PAUSE"/>
  </r>
  <r>
    <s v="kauluani@yahoo.com"/>
    <s v="nadiah"/>
    <s v="armour"/>
    <s v="Houston"/>
    <s v="TX"/>
    <n v="1750"/>
    <s v="pf changs"/>
    <x v="13"/>
    <x v="1"/>
    <s v="2024-01-11"/>
    <n v="100"/>
    <n v="681"/>
    <n v="11"/>
    <n v="0"/>
    <n v="5.31"/>
    <n v="0"/>
    <n v="-5.31"/>
    <n v="-5.31"/>
    <n v="-1"/>
    <n v="1.62"/>
    <n v="0.48"/>
    <n v="0"/>
    <n v="0"/>
    <s v="PAUSE"/>
  </r>
  <r>
    <s v="ericacook@gmail.com"/>
    <s v="eric"/>
    <s v="cook"/>
    <s v="Atlanta"/>
    <s v="GA"/>
    <n v="2700"/>
    <s v="jasminesola"/>
    <x v="8"/>
    <x v="1"/>
    <s v="2024-01-14"/>
    <n v="200"/>
    <n v="1021"/>
    <n v="16"/>
    <n v="0"/>
    <n v="7.78"/>
    <n v="0"/>
    <n v="-7.78"/>
    <n v="-7.78"/>
    <n v="-1"/>
    <n v="1.57"/>
    <n v="0.49"/>
    <n v="0"/>
    <n v="0"/>
    <s v="PAUSE"/>
  </r>
  <r>
    <s v="alexaturner67@yahoo.com"/>
    <s v="alexa"/>
    <s v="turner"/>
    <s v="Statesville"/>
    <s v="NC"/>
    <n v="1600"/>
    <s v="gmi"/>
    <x v="3"/>
    <x v="1"/>
    <s v="2024-01-19"/>
    <n v="800"/>
    <n v="2300"/>
    <n v="84"/>
    <n v="8"/>
    <n v="50.99"/>
    <n v="360.09"/>
    <n v="309.09999999999997"/>
    <n v="309.09999999999997"/>
    <n v="6.0619729358697771"/>
    <n v="3.65"/>
    <n v="0.61"/>
    <n v="6.37"/>
    <n v="9.5238095238095233E-2"/>
    <s v="SCALE"/>
  </r>
  <r>
    <s v="tecarla1@gmail.com"/>
    <s v="tennisha"/>
    <s v="jackson"/>
    <s v="Greensboro"/>
    <s v="NC"/>
    <n v="1182"/>
    <s v="besr buy"/>
    <x v="11"/>
    <x v="1"/>
    <s v="2024-01-08"/>
    <n v="200"/>
    <n v="1920"/>
    <n v="78"/>
    <n v="0"/>
    <n v="31.47"/>
    <n v="0"/>
    <n v="-31.47"/>
    <n v="-31.47"/>
    <n v="-1"/>
    <n v="4.0599999999999996"/>
    <n v="0.4"/>
    <n v="0"/>
    <n v="0"/>
    <s v="PAUSE"/>
  </r>
  <r>
    <s v="jplady2001@yahoo.com"/>
    <s v="jeremy"/>
    <s v="laughlin"/>
    <s v="Westlake"/>
    <s v="LA"/>
    <n v="2200"/>
    <s v="gulf coast anatyical lab"/>
    <x v="15"/>
    <x v="1"/>
    <s v="2024-01-09"/>
    <n v="1000"/>
    <n v="1441"/>
    <n v="48"/>
    <n v="0"/>
    <n v="33.14"/>
    <n v="0"/>
    <n v="-33.14"/>
    <n v="-33.14"/>
    <n v="-1"/>
    <n v="3.33"/>
    <n v="0.69"/>
    <n v="0"/>
    <n v="0"/>
    <s v="PAUSE"/>
  </r>
  <r>
    <s v="jermainepfeffer@hotmail.com"/>
    <s v="jermaine"/>
    <s v="pfeffer"/>
    <s v="Houston"/>
    <s v="TX"/>
    <n v="2500"/>
    <s v="the fox and hound"/>
    <x v="6"/>
    <x v="1"/>
    <s v="2024-01-20"/>
    <n v="500"/>
    <n v="2451"/>
    <n v="36"/>
    <n v="1"/>
    <n v="25.09"/>
    <n v="36.86"/>
    <n v="11.77"/>
    <n v="11.77"/>
    <n v="0.46911119968114784"/>
    <n v="1.47"/>
    <n v="0.7"/>
    <n v="25.09"/>
    <n v="2.7777777777777776E-2"/>
    <s v="SCALE"/>
  </r>
  <r>
    <s v="dorothyalane@gmail.com"/>
    <s v="dorothy"/>
    <s v="lane"/>
    <s v="Amissville"/>
    <s v="VA"/>
    <n v="900"/>
    <s v="harold powell"/>
    <x v="3"/>
    <x v="1"/>
    <s v="2024-01-07"/>
    <n v="700"/>
    <n v="2213"/>
    <n v="63"/>
    <n v="1"/>
    <n v="26.07"/>
    <n v="46.52"/>
    <n v="20.450000000000003"/>
    <n v="20.450000000000003"/>
    <n v="0.78442654392021494"/>
    <n v="2.85"/>
    <n v="0.41"/>
    <n v="26.07"/>
    <n v="1.5873015873015872E-2"/>
    <s v="SCALE"/>
  </r>
  <r>
    <s v="mynameispanurge@yahoo.com"/>
    <s v="giovany"/>
    <s v="addun"/>
    <s v="Vacaville"/>
    <s v="CA"/>
    <n v="2500"/>
    <s v="us army"/>
    <x v="15"/>
    <x v="1"/>
    <s v="2024-01-03"/>
    <n v="400"/>
    <n v="1958"/>
    <n v="76"/>
    <n v="2"/>
    <n v="37.9"/>
    <n v="101.32"/>
    <n v="63.419999999999995"/>
    <n v="63.419999999999995"/>
    <n v="1.6733509234828494"/>
    <n v="3.88"/>
    <n v="0.5"/>
    <n v="18.95"/>
    <n v="2.6315789473684209E-2"/>
    <s v="SCALE"/>
  </r>
  <r>
    <s v="calhoun785@gmail.com"/>
    <s v="bernard"/>
    <s v="calhoun"/>
    <s v="Chicago"/>
    <s v="IL"/>
    <n v="4400"/>
    <s v="u s post office"/>
    <x v="19"/>
    <x v="1"/>
    <s v="2024-01-30"/>
    <n v="100"/>
    <n v="2447"/>
    <n v="52"/>
    <n v="1"/>
    <n v="40.840000000000003"/>
    <n v="46.01"/>
    <n v="5.1699999999999946"/>
    <n v="5.1699999999999946"/>
    <n v="0.12659157688540632"/>
    <n v="2.13"/>
    <n v="0.79"/>
    <n v="40.840000000000003"/>
    <n v="1.9230769230769232E-2"/>
    <s v="SCALE"/>
  </r>
  <r>
    <s v="jamricks@yahoo.com"/>
    <s v="allen"/>
    <s v="harris"/>
    <s v="Philadelphia"/>
    <s v="PA"/>
    <n v="1250"/>
    <s v="phila fed c u"/>
    <x v="4"/>
    <x v="1"/>
    <s v="2024-01-11"/>
    <n v="300"/>
    <n v="2104"/>
    <n v="65"/>
    <n v="6"/>
    <n v="51.88"/>
    <n v="261.83"/>
    <n v="209.95"/>
    <n v="209.95"/>
    <n v="4.0468388589051649"/>
    <n v="3.09"/>
    <n v="0.8"/>
    <n v="8.65"/>
    <n v="9.2307692307692313E-2"/>
    <s v="SCALE"/>
  </r>
  <r>
    <s v="prieta27pr@aol.com"/>
    <s v="odette"/>
    <s v="rodriguez"/>
    <s v="Hollywood"/>
    <s v="FL"/>
    <n v="4600"/>
    <s v="gastro consults"/>
    <x v="15"/>
    <x v="1"/>
    <s v="2024-01-29"/>
    <n v="600"/>
    <n v="1827"/>
    <n v="39"/>
    <n v="3"/>
    <n v="32.86"/>
    <n v="120.74"/>
    <n v="87.88"/>
    <n v="87.88"/>
    <n v="2.6743761412051126"/>
    <n v="2.13"/>
    <n v="0.84"/>
    <n v="10.95"/>
    <n v="7.6923076923076927E-2"/>
    <s v="SCALE"/>
  </r>
  <r>
    <s v="rivinquister@yahoo.com"/>
    <s v="michael"/>
    <s v="lopez"/>
    <s v="Joliet"/>
    <s v="IL"/>
    <n v="1100"/>
    <s v="oranges records &amp; tapes"/>
    <x v="1"/>
    <x v="1"/>
    <s v="2024-01-17"/>
    <n v="700"/>
    <n v="1042"/>
    <n v="17"/>
    <n v="0"/>
    <n v="11.81"/>
    <n v="0"/>
    <n v="-11.81"/>
    <n v="-11.81"/>
    <n v="-1"/>
    <n v="1.63"/>
    <n v="0.69"/>
    <n v="0"/>
    <n v="0"/>
    <s v="PAUSE"/>
  </r>
  <r>
    <s v="alexistkyle@gmail.com"/>
    <s v="alexis"/>
    <s v="kyle"/>
    <s v="Racine"/>
    <s v="WI"/>
    <n v="3500"/>
    <s v="sylvan inc"/>
    <x v="19"/>
    <x v="1"/>
    <s v="2024-01-20"/>
    <n v="300"/>
    <n v="702"/>
    <n v="17"/>
    <n v="0"/>
    <n v="10.38"/>
    <n v="0"/>
    <n v="-10.38"/>
    <n v="-10.38"/>
    <n v="-1"/>
    <n v="2.42"/>
    <n v="0.61"/>
    <n v="0"/>
    <n v="0"/>
    <s v="PAUSE"/>
  </r>
  <r>
    <s v="tony2tone18@yahoo.com"/>
    <s v="antonio"/>
    <s v="riardo"/>
    <s v="Miami"/>
    <s v="FL"/>
    <n v="2300"/>
    <s v="taco bell"/>
    <x v="15"/>
    <x v="1"/>
    <s v="2024-01-19"/>
    <n v="400"/>
    <n v="1508"/>
    <n v="41"/>
    <n v="1"/>
    <n v="16.46"/>
    <n v="38.29"/>
    <n v="21.83"/>
    <n v="21.83"/>
    <n v="1.3262454434993922"/>
    <n v="2.72"/>
    <n v="0.4"/>
    <n v="16.46"/>
    <n v="2.4390243902439025E-2"/>
    <s v="SCALE"/>
  </r>
  <r>
    <s v="thegrinch209@gmail.com"/>
    <s v="pedro"/>
    <s v="hernandez"/>
    <s v="Winton"/>
    <s v="CA"/>
    <n v="2000"/>
    <s v="braden farms"/>
    <x v="15"/>
    <x v="1"/>
    <s v="2024-01-12"/>
    <n v="800"/>
    <n v="2487"/>
    <n v="93"/>
    <n v="0"/>
    <n v="63.45"/>
    <n v="0"/>
    <n v="-63.45"/>
    <n v="-63.45"/>
    <n v="-1"/>
    <n v="3.74"/>
    <n v="0.68"/>
    <n v="0"/>
    <n v="0"/>
    <s v="PAUSE"/>
  </r>
  <r>
    <s v="kimie16@aol.com"/>
    <s v="kimberly"/>
    <s v="lantz"/>
    <s v="Miami Beach"/>
    <s v="FL"/>
    <n v="2250"/>
    <s v="kidokinetics"/>
    <x v="7"/>
    <x v="1"/>
    <s v="2024-01-01"/>
    <n v="100"/>
    <n v="1129"/>
    <n v="44"/>
    <n v="0"/>
    <n v="32.270000000000003"/>
    <n v="0"/>
    <n v="-32.270000000000003"/>
    <n v="-32.270000000000003"/>
    <n v="-1"/>
    <n v="3.9"/>
    <n v="0.73"/>
    <n v="0"/>
    <n v="0"/>
    <s v="PAUSE"/>
  </r>
  <r>
    <s v="dmarcusm@yahoo.com"/>
    <s v="dmarcus"/>
    <s v="mayes"/>
    <s v="Memphis"/>
    <s v="TN"/>
    <n v="1605"/>
    <s v="smith and nephew"/>
    <x v="6"/>
    <x v="1"/>
    <s v="2024-01-03"/>
    <n v="300"/>
    <n v="1892"/>
    <n v="74"/>
    <n v="2"/>
    <n v="47.44"/>
    <n v="146.66"/>
    <n v="99.22"/>
    <n v="99.22"/>
    <n v="2.0914839797639124"/>
    <n v="3.91"/>
    <n v="0.64"/>
    <n v="23.72"/>
    <n v="2.7027027027027029E-2"/>
    <s v="SCALE"/>
  </r>
  <r>
    <s v="processforpayments@gmail.com"/>
    <s v="jeston"/>
    <s v="batson"/>
    <s v="Oklahoma City"/>
    <s v="OK"/>
    <n v="2700"/>
    <s v="resource mfg"/>
    <x v="0"/>
    <x v="1"/>
    <s v="2024-01-16"/>
    <n v="100"/>
    <n v="2215"/>
    <n v="48"/>
    <n v="1"/>
    <n v="36.97"/>
    <n v="59.72"/>
    <n v="22.75"/>
    <n v="22.75"/>
    <n v="0.61536380849337302"/>
    <n v="2.17"/>
    <n v="0.77"/>
    <n v="36.97"/>
    <n v="2.0833333333333332E-2"/>
    <s v="SCALE"/>
  </r>
  <r>
    <s v="pgeter22@yahoo.com"/>
    <s v="patrick"/>
    <s v="geter"/>
    <s v="Garland"/>
    <s v="TX"/>
    <n v="3100"/>
    <s v="cheddars"/>
    <x v="3"/>
    <x v="1"/>
    <s v="2024-01-22"/>
    <n v="400"/>
    <n v="1162"/>
    <n v="40"/>
    <n v="4"/>
    <n v="28.8"/>
    <n v="282.76"/>
    <n v="253.95999999999998"/>
    <n v="253.95999999999998"/>
    <n v="8.8180555555555546"/>
    <n v="3.44"/>
    <n v="0.72"/>
    <n v="7.2"/>
    <n v="0.1"/>
    <s v="SCALE"/>
  </r>
  <r>
    <s v="jteague814@gmail.com"/>
    <s v="justin"/>
    <s v="teague"/>
    <s v="Ellettsville"/>
    <s v="IN"/>
    <n v="4983"/>
    <s v="crystal clear inc"/>
    <x v="9"/>
    <x v="1"/>
    <s v="2024-01-28"/>
    <n v="700"/>
    <n v="1654"/>
    <n v="43"/>
    <n v="5"/>
    <n v="31.53"/>
    <n v="253.5"/>
    <n v="221.97"/>
    <n v="221.97"/>
    <n v="7.0399619410085625"/>
    <n v="2.6"/>
    <n v="0.73"/>
    <n v="6.31"/>
    <n v="0.11627906976744186"/>
    <s v="SCALE"/>
  </r>
  <r>
    <s v="destined4success1@hotmail.com"/>
    <s v="april"/>
    <s v="richards"/>
    <s v="Miami"/>
    <s v="FL"/>
    <n v="1750"/>
    <s v="florida memorial"/>
    <x v="9"/>
    <x v="1"/>
    <s v="2024-01-10"/>
    <n v="400"/>
    <n v="778"/>
    <n v="29"/>
    <n v="1"/>
    <n v="16.27"/>
    <n v="59.32"/>
    <n v="43.05"/>
    <n v="43.05"/>
    <n v="2.645974185617701"/>
    <n v="3.73"/>
    <n v="0.56000000000000005"/>
    <n v="16.27"/>
    <n v="3.4482758620689655E-2"/>
    <s v="SCALE"/>
  </r>
  <r>
    <s v="nissashipp@live.com"/>
    <s v="nissa"/>
    <s v="shipp"/>
    <s v="San Francisco"/>
    <s v="CA"/>
    <n v="2304"/>
    <s v="ihss"/>
    <x v="10"/>
    <x v="1"/>
    <s v="2024-01-21"/>
    <n v="500"/>
    <n v="1491"/>
    <n v="48"/>
    <n v="0"/>
    <n v="26.58"/>
    <n v="0"/>
    <n v="-26.58"/>
    <n v="-26.58"/>
    <n v="-1"/>
    <n v="3.22"/>
    <n v="0.55000000000000004"/>
    <n v="0"/>
    <n v="0"/>
    <s v="PAUSE"/>
  </r>
  <r>
    <s v="manthaland@yahoo.com"/>
    <s v="samantha"/>
    <s v="sanchez"/>
    <s v="Boise"/>
    <s v="ID"/>
    <n v="1375"/>
    <s v="valtech"/>
    <x v="12"/>
    <x v="1"/>
    <s v="2024-01-27"/>
    <n v="600"/>
    <n v="1066"/>
    <n v="21"/>
    <n v="0"/>
    <n v="10.8"/>
    <n v="0"/>
    <n v="-10.8"/>
    <n v="-10.8"/>
    <n v="-1"/>
    <n v="1.97"/>
    <n v="0.51"/>
    <n v="0"/>
    <n v="0"/>
    <s v="PAUSE"/>
  </r>
  <r>
    <s v="clss54s@aol.com"/>
    <s v="cicero"/>
    <s v="summers"/>
    <s v="Fayetteville"/>
    <s v="NC"/>
    <n v="2500"/>
    <s v="shiloh"/>
    <x v="5"/>
    <x v="1"/>
    <s v="2024-01-23"/>
    <n v="300"/>
    <n v="613"/>
    <n v="11"/>
    <n v="0"/>
    <n v="9.1199999999999992"/>
    <n v="0"/>
    <n v="-9.1199999999999992"/>
    <n v="-9.1199999999999992"/>
    <n v="-1"/>
    <n v="1.79"/>
    <n v="0.83"/>
    <n v="0"/>
    <n v="0"/>
    <s v="PAUSE"/>
  </r>
  <r>
    <s v="phebiadabney@yahoo.com"/>
    <s v="phebia"/>
    <s v="dabney"/>
    <s v="Memphis"/>
    <s v="TN"/>
    <n v="3000"/>
    <n v="0"/>
    <x v="5"/>
    <x v="1"/>
    <s v="2024-01-05"/>
    <n v="500"/>
    <n v="2498"/>
    <n v="91"/>
    <n v="3"/>
    <n v="71.27"/>
    <n v="189.52"/>
    <n v="118.25000000000001"/>
    <n v="118.25000000000001"/>
    <n v="1.6591833871194053"/>
    <n v="3.64"/>
    <n v="0.78"/>
    <n v="23.76"/>
    <n v="3.2967032967032968E-2"/>
    <s v="SCALE"/>
  </r>
  <r>
    <s v="angelad3383@aol.com"/>
    <s v="angela"/>
    <s v="davidson"/>
    <s v="Valley Center"/>
    <s v="CA"/>
    <n v="1625"/>
    <s v="cvs/caremark"/>
    <x v="13"/>
    <x v="1"/>
    <s v="2024-01-29"/>
    <n v="200"/>
    <n v="1693"/>
    <n v="70"/>
    <n v="0"/>
    <n v="39.29"/>
    <n v="0"/>
    <n v="-39.29"/>
    <n v="-39.29"/>
    <n v="-1"/>
    <n v="4.13"/>
    <n v="0.56000000000000005"/>
    <n v="0"/>
    <n v="0"/>
    <s v="PAUSE"/>
  </r>
  <r>
    <s v="angelwingspub@yahoo.com"/>
    <s v="sharon"/>
    <s v="wells"/>
    <s v="Union"/>
    <s v="NJ"/>
    <n v="4000"/>
    <s v="loews corporation"/>
    <x v="16"/>
    <x v="1"/>
    <s v="2024-01-31"/>
    <n v="800"/>
    <n v="523"/>
    <n v="21"/>
    <n v="0"/>
    <n v="15.84"/>
    <n v="0"/>
    <n v="-15.84"/>
    <n v="-15.84"/>
    <n v="-1"/>
    <n v="4.0199999999999996"/>
    <n v="0.75"/>
    <n v="0"/>
    <n v="0"/>
    <s v="PAUSE"/>
  </r>
  <r>
    <s v="nancykbright1@yahoo.com"/>
    <s v="nancy"/>
    <s v="bright"/>
    <s v="Tyler"/>
    <s v="TX"/>
    <n v="1248"/>
    <s v="champagneinc"/>
    <x v="1"/>
    <x v="1"/>
    <s v="2024-01-17"/>
    <n v="700"/>
    <n v="613"/>
    <n v="23"/>
    <n v="1"/>
    <n v="11.22"/>
    <n v="45.09"/>
    <n v="33.870000000000005"/>
    <n v="33.870000000000005"/>
    <n v="3.0187165775401072"/>
    <n v="3.75"/>
    <n v="0.49"/>
    <n v="11.22"/>
    <n v="4.3478260869565216E-2"/>
    <s v="SCALE"/>
  </r>
  <r>
    <s v="hazlew@yahoo.com"/>
    <s v="hazle"/>
    <s v="williamson"/>
    <s v="Hartsville"/>
    <s v="SC"/>
    <n v="2000"/>
    <s v="city of florence"/>
    <x v="7"/>
    <x v="1"/>
    <s v="2024-01-20"/>
    <n v="800"/>
    <n v="1084"/>
    <n v="34"/>
    <n v="0"/>
    <n v="27.77"/>
    <n v="0"/>
    <n v="-27.77"/>
    <n v="-27.77"/>
    <n v="-1"/>
    <n v="3.14"/>
    <n v="0.82"/>
    <n v="0"/>
    <n v="0"/>
    <s v="PAUSE"/>
  </r>
  <r>
    <s v="mcmaria52@aol.com"/>
    <s v="marguerite"/>
    <s v="crowell"/>
    <s v="Springfield"/>
    <s v="OR"/>
    <n v="2100"/>
    <n v="0"/>
    <x v="12"/>
    <x v="1"/>
    <s v="2024-01-01"/>
    <n v="600"/>
    <n v="948"/>
    <n v="40"/>
    <n v="1"/>
    <n v="19.82"/>
    <n v="59.79"/>
    <n v="39.97"/>
    <n v="39.97"/>
    <n v="2.0166498486377398"/>
    <n v="4.22"/>
    <n v="0.5"/>
    <n v="19.82"/>
    <n v="2.5000000000000001E-2"/>
    <s v="SCALE"/>
  </r>
  <r>
    <s v="catherineh4195@yahoo.com"/>
    <s v="catherine"/>
    <s v="haynes"/>
    <s v="Chicago Heigh"/>
    <s v="IL"/>
    <n v="3250"/>
    <s v="sams club"/>
    <x v="1"/>
    <x v="1"/>
    <s v="2024-01-27"/>
    <n v="300"/>
    <n v="827"/>
    <n v="19"/>
    <n v="0"/>
    <n v="9.91"/>
    <n v="0"/>
    <n v="-9.91"/>
    <n v="-9.91"/>
    <n v="-1"/>
    <n v="2.2999999999999998"/>
    <n v="0.52"/>
    <n v="0"/>
    <n v="0"/>
    <s v="PAUSE"/>
  </r>
  <r>
    <s v="cecehall1382@gmail.com"/>
    <s v="cecelia"/>
    <s v="hall"/>
    <s v="San Antonio"/>
    <s v="FL"/>
    <n v="2170"/>
    <s v="target"/>
    <x v="4"/>
    <x v="1"/>
    <s v="2024-01-17"/>
    <n v="100"/>
    <n v="2319"/>
    <n v="56"/>
    <n v="0"/>
    <n v="39.229999999999997"/>
    <n v="0"/>
    <n v="-39.229999999999997"/>
    <n v="-39.229999999999997"/>
    <n v="-1"/>
    <n v="2.41"/>
    <n v="0.7"/>
    <n v="0"/>
    <n v="0"/>
    <s v="PAUSE"/>
  </r>
  <r>
    <s v="markaz75@gmail.com"/>
    <s v="mark"/>
    <s v="aranzamendez"/>
    <s v="Pleasant Hill"/>
    <s v="CA"/>
    <n v="4225"/>
    <s v="kaiserhospitals"/>
    <x v="14"/>
    <x v="1"/>
    <s v="2024-01-11"/>
    <n v="400"/>
    <n v="1382"/>
    <n v="43"/>
    <n v="3"/>
    <n v="26.13"/>
    <n v="110.42"/>
    <n v="84.29"/>
    <n v="84.29"/>
    <n v="3.2257941063911217"/>
    <n v="3.11"/>
    <n v="0.61"/>
    <n v="8.7100000000000009"/>
    <n v="6.9767441860465115E-2"/>
    <s v="SCALE"/>
  </r>
  <r>
    <s v="sexymama417@msn.com"/>
    <s v="marcella"/>
    <s v="jones"/>
    <s v="Chicago"/>
    <s v="IL"/>
    <n v="2400"/>
    <s v="postal service"/>
    <x v="16"/>
    <x v="1"/>
    <s v="2024-01-05"/>
    <n v="500"/>
    <n v="861"/>
    <n v="21"/>
    <n v="2"/>
    <n v="9.92"/>
    <n v="92.69"/>
    <n v="82.77"/>
    <n v="82.77"/>
    <n v="8.34375"/>
    <n v="2.44"/>
    <n v="0.47"/>
    <n v="4.96"/>
    <n v="9.5238095238095233E-2"/>
    <s v="SCALE"/>
  </r>
  <r>
    <s v="sjelin56@aol.com"/>
    <s v="deborah"/>
    <s v="sjelin"/>
    <s v="Long Beach"/>
    <s v="CA"/>
    <n v="4700"/>
    <s v="state of calif.dept. of rehabi"/>
    <x v="15"/>
    <x v="1"/>
    <s v="2024-01-10"/>
    <n v="300"/>
    <n v="500"/>
    <n v="14"/>
    <n v="0"/>
    <n v="10.07"/>
    <n v="0"/>
    <n v="-10.07"/>
    <n v="-10.07"/>
    <n v="-1"/>
    <n v="2.8"/>
    <n v="0.72"/>
    <n v="0"/>
    <n v="0"/>
    <s v="PAUSE"/>
  </r>
  <r>
    <s v="mavric308@comcast.net"/>
    <s v="judith"/>
    <s v="kellhy"/>
    <s v="Estill Spring"/>
    <s v="TN"/>
    <n v="3500"/>
    <s v="retired"/>
    <x v="4"/>
    <x v="1"/>
    <s v="2024-01-12"/>
    <n v="100"/>
    <n v="2339"/>
    <n v="79"/>
    <n v="3"/>
    <n v="33.93"/>
    <n v="202.63"/>
    <n v="168.7"/>
    <n v="168.7"/>
    <n v="4.9720011788977301"/>
    <n v="3.38"/>
    <n v="0.43"/>
    <n v="11.31"/>
    <n v="3.7974683544303799E-2"/>
    <s v="SCALE"/>
  </r>
  <r>
    <s v="shalika.gordon@uhhospitals.org"/>
    <s v="shalika"/>
    <s v="gordon"/>
    <s v="Bedford"/>
    <s v="OH"/>
    <n v="2300"/>
    <s v="university hospitals"/>
    <x v="17"/>
    <x v="1"/>
    <s v="2024-01-27"/>
    <n v="300"/>
    <n v="1416"/>
    <n v="36"/>
    <n v="3"/>
    <n v="28.06"/>
    <n v="105.31"/>
    <n v="77.25"/>
    <n v="77.25"/>
    <n v="2.7530292230933715"/>
    <n v="2.54"/>
    <n v="0.78"/>
    <n v="9.35"/>
    <n v="8.3333333333333329E-2"/>
    <s v="SCALE"/>
  </r>
  <r>
    <s v="kpbarnard30@gmail.com"/>
    <s v="kevin"/>
    <s v="barnard"/>
    <s v="Minneapolis"/>
    <s v="MN"/>
    <n v="2934"/>
    <s v="self employed"/>
    <x v="14"/>
    <x v="1"/>
    <s v="2024-01-30"/>
    <n v="500"/>
    <n v="2217"/>
    <n v="39"/>
    <n v="1"/>
    <n v="31.51"/>
    <n v="50"/>
    <n v="18.489999999999998"/>
    <n v="18.489999999999998"/>
    <n v="0.5867978419549349"/>
    <n v="1.76"/>
    <n v="0.81"/>
    <n v="31.51"/>
    <n v="2.564102564102564E-2"/>
    <s v="SCALE"/>
  </r>
  <r>
    <s v="twinsmommyplus1@yahoo.com"/>
    <s v="alyssa"/>
    <s v="shultz"/>
    <s v="Mount Joy"/>
    <s v="PA"/>
    <n v="2498"/>
    <s v="mountville motor sales"/>
    <x v="18"/>
    <x v="1"/>
    <s v="2024-01-10"/>
    <n v="300"/>
    <n v="2042"/>
    <n v="64"/>
    <n v="0"/>
    <n v="43.86"/>
    <n v="0"/>
    <n v="-43.86"/>
    <n v="-43.86"/>
    <n v="-1"/>
    <n v="3.13"/>
    <n v="0.69"/>
    <n v="0"/>
    <n v="0"/>
    <s v="PAUSE"/>
  </r>
  <r>
    <s v="jnwsawtrw@hotmail.com"/>
    <s v="jennifer"/>
    <s v="wills"/>
    <s v="Fredericksbur"/>
    <s v="VA"/>
    <n v="1750"/>
    <s v="rts group"/>
    <x v="11"/>
    <x v="1"/>
    <s v="2024-01-14"/>
    <n v="1000"/>
    <n v="1337"/>
    <n v="57"/>
    <n v="6"/>
    <n v="29.37"/>
    <n v="423.57"/>
    <n v="394.2"/>
    <n v="394.2"/>
    <n v="13.421859039836567"/>
    <n v="4.26"/>
    <n v="0.52"/>
    <n v="4.9000000000000004"/>
    <n v="0.10526315789473684"/>
    <s v="SCALE"/>
  </r>
  <r>
    <s v="almanzan@gmail.com"/>
    <s v="nancy"/>
    <s v="almanza"/>
    <s v="San Antonio"/>
    <s v="TX"/>
    <n v="2212"/>
    <s v="methodist"/>
    <x v="4"/>
    <x v="1"/>
    <s v="2024-01-25"/>
    <n v="400"/>
    <n v="1132"/>
    <n v="36"/>
    <n v="0"/>
    <n v="30.09"/>
    <n v="0"/>
    <n v="-30.09"/>
    <n v="-30.09"/>
    <n v="-1"/>
    <n v="3.18"/>
    <n v="0.84"/>
    <n v="0"/>
    <n v="0"/>
    <s v="PAUSE"/>
  </r>
  <r>
    <s v="krystal_noteboom@hotmail.com"/>
    <s v="krystal"/>
    <s v="noteboom"/>
    <s v="Mitchell"/>
    <s v="SD"/>
    <n v="1263"/>
    <s v="abbot house"/>
    <x v="12"/>
    <x v="1"/>
    <s v="2024-01-24"/>
    <n v="300"/>
    <n v="1933"/>
    <n v="39"/>
    <n v="0"/>
    <n v="16.62"/>
    <n v="0"/>
    <n v="-16.62"/>
    <n v="-16.62"/>
    <n v="-1"/>
    <n v="2.02"/>
    <n v="0.43"/>
    <n v="0"/>
    <n v="0"/>
    <s v="PAUSE"/>
  </r>
  <r>
    <s v="missy.wyman@gmail.com"/>
    <s v="melissa"/>
    <s v="wyman"/>
    <s v="Beaverton"/>
    <s v="OR"/>
    <n v="1241"/>
    <s v="wendys"/>
    <x v="2"/>
    <x v="1"/>
    <s v="2024-01-21"/>
    <n v="500"/>
    <n v="696"/>
    <n v="19"/>
    <n v="1"/>
    <n v="7.91"/>
    <n v="62.36"/>
    <n v="54.45"/>
    <n v="54.45"/>
    <n v="6.8836915297092292"/>
    <n v="2.73"/>
    <n v="0.42"/>
    <n v="7.91"/>
    <n v="5.2631578947368418E-2"/>
    <s v="SCALE"/>
  </r>
  <r>
    <s v="dellamiller1970@aol.com"/>
    <s v="della"/>
    <s v="miller"/>
    <s v="Bryan"/>
    <s v="OH"/>
    <n v="1597"/>
    <s v="itw tomco"/>
    <x v="18"/>
    <x v="1"/>
    <s v="2024-01-10"/>
    <n v="200"/>
    <n v="737"/>
    <n v="31"/>
    <n v="0"/>
    <n v="21.34"/>
    <n v="0"/>
    <n v="-21.34"/>
    <n v="-21.34"/>
    <n v="-1"/>
    <n v="4.21"/>
    <n v="0.69"/>
    <n v="0"/>
    <n v="0"/>
    <s v="PAUSE"/>
  </r>
  <r>
    <s v="sbrohel@hotmail.com"/>
    <s v="stacie"/>
    <s v="brohel"/>
    <s v="Creswell"/>
    <s v="OR"/>
    <n v="1127"/>
    <s v="mr. r. buss"/>
    <x v="5"/>
    <x v="1"/>
    <s v="2024-01-28"/>
    <n v="100"/>
    <n v="1891"/>
    <n v="38"/>
    <n v="0"/>
    <n v="17.52"/>
    <n v="0"/>
    <n v="-17.52"/>
    <n v="-17.52"/>
    <n v="-1"/>
    <n v="2.0099999999999998"/>
    <n v="0.46"/>
    <n v="0"/>
    <n v="0"/>
    <s v="PAUSE"/>
  </r>
  <r>
    <s v="lilabba70@yahoo.com"/>
    <s v="jeffrey"/>
    <s v="noordyke"/>
    <s v="Grand Rapids"/>
    <s v="MI"/>
    <n v="4000"/>
    <s v="autodie llc"/>
    <x v="5"/>
    <x v="1"/>
    <s v="2024-01-14"/>
    <n v="700"/>
    <n v="1595"/>
    <n v="64"/>
    <n v="0"/>
    <n v="34.18"/>
    <n v="0"/>
    <n v="-34.18"/>
    <n v="-34.18"/>
    <n v="-1"/>
    <n v="4.01"/>
    <n v="0.53"/>
    <n v="0"/>
    <n v="0"/>
    <s v="PAUSE"/>
  </r>
  <r>
    <s v="xquenysha7@hotmail.com"/>
    <s v="quenysha"/>
    <s v="hurst"/>
    <s v="Haines City"/>
    <s v="FL"/>
    <n v="2250"/>
    <s v="mcdonalds"/>
    <x v="8"/>
    <x v="1"/>
    <s v="2024-01-11"/>
    <n v="800"/>
    <n v="835"/>
    <n v="32"/>
    <n v="1"/>
    <n v="25.39"/>
    <n v="73.91"/>
    <n v="48.519999999999996"/>
    <n v="48.519999999999996"/>
    <n v="1.9109885781803857"/>
    <n v="3.83"/>
    <n v="0.79"/>
    <n v="25.39"/>
    <n v="3.125E-2"/>
    <s v="SCALE"/>
  </r>
  <r>
    <s v="christinenreese@gmail.com"/>
    <s v="christne"/>
    <s v="heath"/>
    <s v="Fernley"/>
    <s v="NV"/>
    <n v="1250"/>
    <s v="sos staffing"/>
    <x v="7"/>
    <x v="1"/>
    <s v="2024-01-18"/>
    <n v="700"/>
    <n v="1086"/>
    <n v="27"/>
    <n v="0"/>
    <n v="22.76"/>
    <n v="0"/>
    <n v="-22.76"/>
    <n v="-22.76"/>
    <n v="-1"/>
    <n v="2.4900000000000002"/>
    <n v="0.84"/>
    <n v="0"/>
    <n v="0"/>
    <s v="PAUSE"/>
  </r>
  <r>
    <s v="uniquethings01@gmail.com"/>
    <s v="sharon"/>
    <s v="percell"/>
    <s v="Plaquemine"/>
    <s v="LA"/>
    <n v="2934"/>
    <s v="plaquemine caring llc"/>
    <x v="1"/>
    <x v="1"/>
    <s v="2024-01-22"/>
    <n v="500"/>
    <n v="1756"/>
    <n v="72"/>
    <n v="6"/>
    <n v="51.37"/>
    <n v="273.13"/>
    <n v="221.76"/>
    <n v="221.76"/>
    <n v="4.3169164882226978"/>
    <n v="4.0999999999999996"/>
    <n v="0.71"/>
    <n v="8.56"/>
    <n v="8.3333333333333329E-2"/>
    <s v="SCALE"/>
  </r>
  <r>
    <s v="ndtohaj@yahoo.com"/>
    <s v="jerry"/>
    <s v="lance"/>
    <s v="Los Angeles"/>
    <s v="CA"/>
    <n v="2600"/>
    <s v="evans"/>
    <x v="11"/>
    <x v="1"/>
    <s v="2024-01-19"/>
    <n v="500"/>
    <n v="2411"/>
    <n v="45"/>
    <n v="1"/>
    <n v="35.46"/>
    <n v="51.99"/>
    <n v="16.53"/>
    <n v="16.53"/>
    <n v="0.46615905245346873"/>
    <n v="1.87"/>
    <n v="0.79"/>
    <n v="35.46"/>
    <n v="2.2222222222222223E-2"/>
    <s v="SCALE"/>
  </r>
  <r>
    <s v="curtstadpole@yahoo.com"/>
    <s v="curtis"/>
    <s v="holt"/>
    <s v="Bloomfield"/>
    <s v="MO"/>
    <n v="2500"/>
    <s v="manpower"/>
    <x v="12"/>
    <x v="1"/>
    <s v="2024-01-21"/>
    <n v="700"/>
    <n v="1318"/>
    <n v="52"/>
    <n v="1"/>
    <n v="39.21"/>
    <n v="63.38"/>
    <n v="24.17"/>
    <n v="24.17"/>
    <n v="0.61642438153532264"/>
    <n v="3.95"/>
    <n v="0.75"/>
    <n v="39.21"/>
    <n v="1.9230769230769232E-2"/>
    <s v="SCALE"/>
  </r>
  <r>
    <s v="joanneselby@aol.com"/>
    <s v="joanne"/>
    <s v="pope"/>
    <s v="Camdenton"/>
    <s v="MO"/>
    <n v="2800"/>
    <s v="disabled"/>
    <x v="14"/>
    <x v="1"/>
    <s v="2024-01-20"/>
    <n v="1000"/>
    <n v="1518"/>
    <n v="28"/>
    <n v="1"/>
    <n v="18.16"/>
    <n v="44.56"/>
    <n v="26.400000000000002"/>
    <n v="26.400000000000002"/>
    <n v="1.4537444933920707"/>
    <n v="1.84"/>
    <n v="0.65"/>
    <n v="18.16"/>
    <n v="3.5714285714285712E-2"/>
    <s v="SCALE"/>
  </r>
  <r>
    <s v="nobia03@yahoo.com"/>
    <s v="nobia"/>
    <s v="leonard"/>
    <s v="Florissant"/>
    <s v="MO"/>
    <n v="3200"/>
    <s v="advantage nursing"/>
    <x v="16"/>
    <x v="1"/>
    <s v="2024-01-12"/>
    <n v="1000"/>
    <n v="1944"/>
    <n v="65"/>
    <n v="1"/>
    <n v="26.81"/>
    <n v="73.680000000000007"/>
    <n v="46.870000000000005"/>
    <n v="46.870000000000005"/>
    <n v="1.7482282730324508"/>
    <n v="3.34"/>
    <n v="0.41"/>
    <n v="26.81"/>
    <n v="1.5384615384615385E-2"/>
    <s v="SCALE"/>
  </r>
  <r>
    <s v="cec237@hotmail.com"/>
    <s v="janet"/>
    <s v="camacho"/>
    <s v="Hialeah"/>
    <s v="FL"/>
    <n v="1500"/>
    <s v="victoria borbon"/>
    <x v="4"/>
    <x v="1"/>
    <s v="2024-01-08"/>
    <n v="100"/>
    <n v="1102"/>
    <n v="22"/>
    <n v="0"/>
    <n v="16.489999999999998"/>
    <n v="0"/>
    <n v="-16.489999999999998"/>
    <n v="-16.489999999999998"/>
    <n v="-1"/>
    <n v="2"/>
    <n v="0.75"/>
    <n v="0"/>
    <n v="0"/>
    <s v="PAUSE"/>
  </r>
  <r>
    <s v="anthony020576@yahoo.com"/>
    <s v="anthony"/>
    <s v="miller"/>
    <s v="Greensboro"/>
    <s v="NC"/>
    <n v="1950"/>
    <s v="moses cone hospital"/>
    <x v="6"/>
    <x v="1"/>
    <s v="2024-01-22"/>
    <n v="400"/>
    <n v="1826"/>
    <n v="49"/>
    <n v="2"/>
    <n v="38.630000000000003"/>
    <n v="141.66"/>
    <n v="103.03"/>
    <n v="103.03"/>
    <n v="2.6670981102769868"/>
    <n v="2.68"/>
    <n v="0.79"/>
    <n v="19.32"/>
    <n v="4.0816326530612242E-2"/>
    <s v="SCALE"/>
  </r>
  <r>
    <s v="yvone34.norm1@hotmail.com"/>
    <s v="yvonne"/>
    <s v="anderson"/>
    <s v="Winsted"/>
    <s v="CT"/>
    <n v="4200"/>
    <s v="winsted nursing"/>
    <x v="1"/>
    <x v="1"/>
    <s v="2024-01-03"/>
    <n v="600"/>
    <n v="872"/>
    <n v="39"/>
    <n v="1"/>
    <n v="31.54"/>
    <n v="47.98"/>
    <n v="16.439999999999998"/>
    <n v="16.439999999999998"/>
    <n v="0.52124286620164861"/>
    <n v="4.47"/>
    <n v="0.81"/>
    <n v="31.54"/>
    <n v="2.564102564102564E-2"/>
    <s v="SCALE"/>
  </r>
  <r>
    <s v="robharveyjr68@yahoo.com"/>
    <s v="robert"/>
    <s v="harvey"/>
    <s v="Chicago"/>
    <s v="IL"/>
    <n v="1950"/>
    <s v="allied barton"/>
    <x v="15"/>
    <x v="1"/>
    <s v="2024-01-05"/>
    <n v="100"/>
    <n v="658"/>
    <n v="21"/>
    <n v="0"/>
    <n v="12.01"/>
    <n v="0"/>
    <n v="-12.01"/>
    <n v="-12.01"/>
    <n v="-1"/>
    <n v="3.19"/>
    <n v="0.56999999999999995"/>
    <n v="0"/>
    <n v="0"/>
    <s v="PAUSE"/>
  </r>
  <r>
    <s v="larryg1304@gmail.com"/>
    <s v="lawrence"/>
    <s v="guzman"/>
    <s v="Palmdale"/>
    <s v="CA"/>
    <n v="2539"/>
    <s v="vehicle liquidation"/>
    <x v="11"/>
    <x v="1"/>
    <s v="2024-01-30"/>
    <n v="400"/>
    <n v="1860"/>
    <n v="35"/>
    <n v="1"/>
    <n v="27.59"/>
    <n v="49.43"/>
    <n v="21.84"/>
    <n v="21.84"/>
    <n v="0.79159115621602028"/>
    <n v="1.88"/>
    <n v="0.79"/>
    <n v="27.59"/>
    <n v="2.8571428571428571E-2"/>
    <s v="SCALE"/>
  </r>
  <r>
    <s v="cedwards2001@hotmail.com"/>
    <s v="carmen"/>
    <s v="edwards"/>
    <s v="Mesquite"/>
    <s v="TX"/>
    <n v="3500"/>
    <s v="truimph hospital dallas"/>
    <x v="4"/>
    <x v="1"/>
    <s v="2024-01-10"/>
    <n v="800"/>
    <n v="2052"/>
    <n v="34"/>
    <n v="3"/>
    <n v="23.06"/>
    <n v="165.85"/>
    <n v="142.79"/>
    <n v="142.79"/>
    <n v="6.1921075455333909"/>
    <n v="1.66"/>
    <n v="0.68"/>
    <n v="7.69"/>
    <n v="8.8235294117647065E-2"/>
    <s v="SCALE"/>
  </r>
  <r>
    <s v="jocelynmoore703@yshoo.com"/>
    <s v="jocelyn"/>
    <s v="moore"/>
    <s v="Chicago"/>
    <s v="IL"/>
    <n v="4749"/>
    <s v="ingalls memorial hospital"/>
    <x v="18"/>
    <x v="1"/>
    <s v="2024-01-08"/>
    <n v="800"/>
    <n v="512"/>
    <n v="11"/>
    <n v="1"/>
    <n v="5.08"/>
    <n v="60.33"/>
    <n v="55.25"/>
    <n v="55.25"/>
    <n v="10.875984251968504"/>
    <n v="2.15"/>
    <n v="0.46"/>
    <n v="5.08"/>
    <n v="9.0909090909090912E-2"/>
    <s v="SCALE"/>
  </r>
  <r>
    <s v="jsparks7276@gmail.com"/>
    <s v="james"/>
    <s v="sparks"/>
    <s v="New Bloomfiel"/>
    <s v="MO"/>
    <n v="4120"/>
    <s v="dollar general"/>
    <x v="19"/>
    <x v="1"/>
    <s v="2024-01-14"/>
    <n v="200"/>
    <n v="719"/>
    <n v="16"/>
    <n v="0"/>
    <n v="9.39"/>
    <n v="0"/>
    <n v="-9.39"/>
    <n v="-9.39"/>
    <n v="-1"/>
    <n v="2.23"/>
    <n v="0.59"/>
    <n v="0"/>
    <n v="0"/>
    <s v="PAUSE"/>
  </r>
  <r>
    <s v="labreshiamcgill@hotmail.com"/>
    <s v="labreshia"/>
    <s v="mcgill"/>
    <s v="Dallas"/>
    <s v="TX"/>
    <n v="2400"/>
    <s v="hilton garden inn"/>
    <x v="9"/>
    <x v="1"/>
    <s v="2024-01-01"/>
    <n v="100"/>
    <n v="2286"/>
    <n v="81"/>
    <n v="6"/>
    <n v="54.64"/>
    <n v="378.07"/>
    <n v="323.43"/>
    <n v="323.43"/>
    <n v="5.9192898975109811"/>
    <n v="3.54"/>
    <n v="0.67"/>
    <n v="9.11"/>
    <n v="7.407407407407407E-2"/>
    <s v="SCALE"/>
  </r>
  <r>
    <s v="vintricejones@gmail.com"/>
    <s v="vintrice"/>
    <s v="jones"/>
    <s v="Mobile"/>
    <s v="AL"/>
    <n v="4000"/>
    <s v="springhill baptist"/>
    <x v="3"/>
    <x v="1"/>
    <s v="2024-01-24"/>
    <n v="400"/>
    <n v="1229"/>
    <n v="52"/>
    <n v="4"/>
    <n v="29.72"/>
    <n v="278.73"/>
    <n v="249.01000000000002"/>
    <n v="249.01000000000002"/>
    <n v="8.3785329744279959"/>
    <n v="4.2300000000000004"/>
    <n v="0.56999999999999995"/>
    <n v="7.43"/>
    <n v="7.6923076923076927E-2"/>
    <s v="SCALE"/>
  </r>
  <r>
    <s v="maxwellsmart.maxwell@gmail.com"/>
    <s v="theresa"/>
    <s v="maxwell"/>
    <s v="Youngwood"/>
    <s v="PA"/>
    <n v="1500"/>
    <s v="afc"/>
    <x v="0"/>
    <x v="1"/>
    <s v="2024-01-13"/>
    <n v="800"/>
    <n v="2248"/>
    <n v="43"/>
    <n v="1"/>
    <n v="22.94"/>
    <n v="42.96"/>
    <n v="20.02"/>
    <n v="20.02"/>
    <n v="0.87271142109851785"/>
    <n v="1.91"/>
    <n v="0.53"/>
    <n v="22.94"/>
    <n v="2.3255813953488372E-2"/>
    <s v="SCALE"/>
  </r>
  <r>
    <s v="ayndriagreen@gmail.com"/>
    <s v="ayndria"/>
    <s v="green"/>
    <s v="Midlothian"/>
    <s v="VA"/>
    <n v="1000"/>
    <s v="allianz"/>
    <x v="3"/>
    <x v="1"/>
    <s v="2024-01-24"/>
    <n v="400"/>
    <n v="1525"/>
    <n v="31"/>
    <n v="1"/>
    <n v="23.45"/>
    <n v="72.84"/>
    <n v="49.39"/>
    <n v="49.39"/>
    <n v="2.1061833688699361"/>
    <n v="2.0299999999999998"/>
    <n v="0.76"/>
    <n v="23.45"/>
    <n v="3.2258064516129031E-2"/>
    <s v="SCALE"/>
  </r>
  <r>
    <s v="ilbws1223@gmail.com"/>
    <s v="jennifer"/>
    <s v="meyers"/>
    <s v="York"/>
    <s v="PA"/>
    <n v="2050"/>
    <s v="metro bank"/>
    <x v="10"/>
    <x v="1"/>
    <s v="2024-01-18"/>
    <n v="400"/>
    <n v="1163"/>
    <n v="21"/>
    <n v="2"/>
    <n v="9.93"/>
    <n v="82.59"/>
    <n v="72.66"/>
    <n v="72.66"/>
    <n v="7.3172205438066467"/>
    <n v="1.81"/>
    <n v="0.47"/>
    <n v="4.96"/>
    <n v="9.5238095238095233E-2"/>
    <s v="SCALE"/>
  </r>
  <r>
    <s v="britneyl.love@live.com"/>
    <s v="britney"/>
    <s v="love"/>
    <s v="Knoxville"/>
    <s v="TN"/>
    <n v="1250"/>
    <s v="self employed"/>
    <x v="0"/>
    <x v="1"/>
    <s v="2024-01-30"/>
    <n v="800"/>
    <n v="2140"/>
    <n v="74"/>
    <n v="2"/>
    <n v="35.590000000000003"/>
    <n v="110.08"/>
    <n v="74.489999999999995"/>
    <n v="74.489999999999995"/>
    <n v="2.0930036527114355"/>
    <n v="3.46"/>
    <n v="0.48"/>
    <n v="17.8"/>
    <n v="2.7027027027027029E-2"/>
    <s v="SCALE"/>
  </r>
  <r>
    <s v="shawnscoob@yahoo.com"/>
    <s v="lashandra"/>
    <s v="lopez"/>
    <s v="Opa Locka"/>
    <s v="FL"/>
    <n v="1612"/>
    <s v="broward health"/>
    <x v="19"/>
    <x v="1"/>
    <s v="2024-01-23"/>
    <n v="300"/>
    <n v="1021"/>
    <n v="27"/>
    <n v="0"/>
    <n v="21.89"/>
    <n v="0"/>
    <n v="-21.89"/>
    <n v="-21.89"/>
    <n v="-1"/>
    <n v="2.64"/>
    <n v="0.81"/>
    <n v="0"/>
    <n v="0"/>
    <s v="PAUSE"/>
  </r>
  <r>
    <s v="illfightforyou@gmail.com"/>
    <s v="tammy"/>
    <s v="beckman"/>
    <s v="Chetek"/>
    <s v="WI"/>
    <n v="2500"/>
    <s v="parker hannifin corp"/>
    <x v="16"/>
    <x v="1"/>
    <s v="2024-01-20"/>
    <n v="100"/>
    <n v="2099"/>
    <n v="48"/>
    <n v="0"/>
    <n v="35.950000000000003"/>
    <n v="0"/>
    <n v="-35.950000000000003"/>
    <n v="-35.950000000000003"/>
    <n v="-1"/>
    <n v="2.29"/>
    <n v="0.75"/>
    <n v="0"/>
    <n v="0"/>
    <s v="PAUSE"/>
  </r>
  <r>
    <s v="iluv2sing34@hotmail.com"/>
    <s v="tracy"/>
    <s v="dyer"/>
    <s v="Las Vegas"/>
    <s v="NV"/>
    <n v="1900"/>
    <s v="orgill singer"/>
    <x v="6"/>
    <x v="1"/>
    <s v="2024-01-28"/>
    <n v="700"/>
    <n v="1996"/>
    <n v="53"/>
    <n v="2"/>
    <n v="34.04"/>
    <n v="133.91999999999999"/>
    <n v="99.88"/>
    <n v="99.88"/>
    <n v="2.9341950646298471"/>
    <n v="2.66"/>
    <n v="0.64"/>
    <n v="17.02"/>
    <n v="3.7735849056603772E-2"/>
    <s v="SCALE"/>
  </r>
  <r>
    <s v="djmoore_23@yahoo.com"/>
    <s v="darrilyn"/>
    <s v="moore"/>
    <s v="Holt"/>
    <s v="MI"/>
    <n v="4200"/>
    <s v="causeway bay hotel"/>
    <x v="3"/>
    <x v="1"/>
    <s v="2024-01-14"/>
    <n v="100"/>
    <n v="2001"/>
    <n v="48"/>
    <n v="0"/>
    <n v="25.04"/>
    <n v="0"/>
    <n v="-25.04"/>
    <n v="-25.04"/>
    <n v="-1"/>
    <n v="2.4"/>
    <n v="0.52"/>
    <n v="0"/>
    <n v="0"/>
    <s v="PAUSE"/>
  </r>
  <r>
    <s v="kenworth86@live.com"/>
    <s v="guy"/>
    <s v="gillespie"/>
    <s v="Mesa"/>
    <s v="AZ"/>
    <n v="2400"/>
    <s v="otto trucking"/>
    <x v="18"/>
    <x v="1"/>
    <s v="2024-01-13"/>
    <n v="300"/>
    <n v="925"/>
    <n v="17"/>
    <n v="0"/>
    <n v="8.3699999999999992"/>
    <n v="0"/>
    <n v="-8.3699999999999992"/>
    <n v="-8.3699999999999992"/>
    <n v="-1"/>
    <n v="1.84"/>
    <n v="0.49"/>
    <n v="0"/>
    <n v="0"/>
    <s v="PAUSE"/>
  </r>
  <r>
    <s v="vrp2008@yahoo.com"/>
    <s v="vernon"/>
    <s v="pryer"/>
    <s v="Brandon"/>
    <s v="FL"/>
    <n v="2900"/>
    <s v="state of florida"/>
    <x v="4"/>
    <x v="1"/>
    <s v="2024-01-22"/>
    <n v="200"/>
    <n v="2386"/>
    <n v="103"/>
    <n v="3"/>
    <n v="51.32"/>
    <n v="216.64"/>
    <n v="165.32"/>
    <n v="165.32"/>
    <n v="3.2213561964146531"/>
    <n v="4.32"/>
    <n v="0.5"/>
    <n v="17.11"/>
    <n v="2.9126213592233011E-2"/>
    <s v="SCALE"/>
  </r>
  <r>
    <s v="bigjay0404@yahoo.com"/>
    <s v="jerreaull"/>
    <s v="adams"/>
    <s v="Grand Junctio"/>
    <s v="CO"/>
    <n v="2000"/>
    <s v="mantey heights rehabilitation"/>
    <x v="10"/>
    <x v="1"/>
    <s v="2024-01-23"/>
    <n v="600"/>
    <n v="1784"/>
    <n v="69"/>
    <n v="3"/>
    <n v="36.4"/>
    <n v="223.16"/>
    <n v="186.76"/>
    <n v="186.76"/>
    <n v="5.1307692307692303"/>
    <n v="3.87"/>
    <n v="0.53"/>
    <n v="12.13"/>
    <n v="4.3478260869565216E-2"/>
    <s v="SCALE"/>
  </r>
  <r>
    <s v="lorene1997@live.com"/>
    <s v="lorene"/>
    <s v="guilbeaux"/>
    <s v="Kansas City"/>
    <s v="MO"/>
    <n v="1750"/>
    <s v="crossroad cafe"/>
    <x v="17"/>
    <x v="1"/>
    <s v="2024-01-07"/>
    <n v="800"/>
    <n v="1075"/>
    <n v="37"/>
    <n v="0"/>
    <n v="27.32"/>
    <n v="0"/>
    <n v="-27.32"/>
    <n v="-27.32"/>
    <n v="-1"/>
    <n v="3.44"/>
    <n v="0.74"/>
    <n v="0"/>
    <n v="0"/>
    <s v="PAUSE"/>
  </r>
  <r>
    <s v="davidalister2002@yahoo.com"/>
    <s v="davida"/>
    <s v="listerdavida"/>
    <s v="Chandler"/>
    <s v="AZ"/>
    <n v="4600"/>
    <s v="buckle; inc."/>
    <x v="17"/>
    <x v="1"/>
    <s v="2024-01-23"/>
    <n v="400"/>
    <n v="1298"/>
    <n v="52"/>
    <n v="6"/>
    <n v="34.58"/>
    <n v="428.18"/>
    <n v="393.6"/>
    <n v="393.6"/>
    <n v="11.3823019086177"/>
    <n v="4.01"/>
    <n v="0.66"/>
    <n v="5.76"/>
    <n v="0.11538461538461539"/>
    <s v="SCALE"/>
  </r>
  <r>
    <s v="christaanne73@gmail.com"/>
    <s v="christa"/>
    <s v="corbett"/>
    <s v="Browns Summit"/>
    <s v="NC"/>
    <n v="1560"/>
    <s v="westborough apartmetns"/>
    <x v="6"/>
    <x v="1"/>
    <s v="2024-01-05"/>
    <n v="500"/>
    <n v="1315"/>
    <n v="40"/>
    <n v="3"/>
    <n v="24.92"/>
    <n v="138.38"/>
    <n v="113.46"/>
    <n v="113.46"/>
    <n v="4.5529695024077039"/>
    <n v="3.04"/>
    <n v="0.62"/>
    <n v="8.31"/>
    <n v="7.4999999999999997E-2"/>
    <s v="SCALE"/>
  </r>
  <r>
    <s v="lovecl1010@yahoo.com"/>
    <s v="markus"/>
    <s v="wells"/>
    <s v="Greenville"/>
    <s v="SC"/>
    <n v="5000"/>
    <s v="mcdonalds"/>
    <x v="5"/>
    <x v="1"/>
    <s v="2024-01-06"/>
    <n v="800"/>
    <n v="1748"/>
    <n v="67"/>
    <n v="1"/>
    <n v="27.46"/>
    <n v="40.14"/>
    <n v="12.68"/>
    <n v="12.68"/>
    <n v="0.46176256372906044"/>
    <n v="3.83"/>
    <n v="0.41"/>
    <n v="27.46"/>
    <n v="1.4925373134328358E-2"/>
    <s v="SCALE"/>
  </r>
  <r>
    <s v="hrsmith18@gmail.com"/>
    <s v="holly"/>
    <s v="smith"/>
    <s v="Mechanicsvill"/>
    <s v="VA"/>
    <n v="1500"/>
    <s v="c and f bank"/>
    <x v="5"/>
    <x v="1"/>
    <s v="2024-01-01"/>
    <n v="800"/>
    <n v="2434"/>
    <n v="61"/>
    <n v="1"/>
    <n v="27.2"/>
    <n v="68.739999999999995"/>
    <n v="41.539999999999992"/>
    <n v="41.539999999999992"/>
    <n v="1.5272058823529409"/>
    <n v="2.5099999999999998"/>
    <n v="0.45"/>
    <n v="27.2"/>
    <n v="1.6393442622950821E-2"/>
    <s v="SCALE"/>
  </r>
  <r>
    <s v="stevenstanley2627@yahoo.com"/>
    <s v="steven"/>
    <s v="eliacin"/>
    <s v="Miami"/>
    <s v="FL"/>
    <n v="1500"/>
    <s v="home depot"/>
    <x v="17"/>
    <x v="1"/>
    <s v="2024-01-31"/>
    <n v="700"/>
    <n v="1259"/>
    <n v="25"/>
    <n v="2"/>
    <n v="18.079999999999998"/>
    <n v="97.58"/>
    <n v="79.5"/>
    <n v="79.5"/>
    <n v="4.3971238938053103"/>
    <n v="1.99"/>
    <n v="0.72"/>
    <n v="9.0399999999999991"/>
    <n v="0.08"/>
    <s v="SCALE"/>
  </r>
  <r>
    <s v="fealy106@yahoo.com"/>
    <s v="colin"/>
    <s v="fealy"/>
    <s v="Weston"/>
    <s v="WV"/>
    <n v="4100"/>
    <s v="121 direct response"/>
    <x v="16"/>
    <x v="1"/>
    <s v="2024-01-04"/>
    <n v="800"/>
    <n v="890"/>
    <n v="25"/>
    <n v="0"/>
    <n v="16.7"/>
    <n v="0"/>
    <n v="-16.7"/>
    <n v="-16.7"/>
    <n v="-1"/>
    <n v="2.81"/>
    <n v="0.67"/>
    <n v="0"/>
    <n v="0"/>
    <s v="PAUSE"/>
  </r>
  <r>
    <s v="johnathandavis02@yahoo.com"/>
    <s v="johnathan"/>
    <s v="davis"/>
    <s v="Ocala"/>
    <s v="FL"/>
    <n v="1600"/>
    <s v="kelleys home for boys"/>
    <x v="1"/>
    <x v="1"/>
    <s v="2024-01-09"/>
    <n v="500"/>
    <n v="1366"/>
    <n v="28"/>
    <n v="0"/>
    <n v="17.989999999999998"/>
    <n v="0"/>
    <n v="-17.989999999999998"/>
    <n v="-17.989999999999998"/>
    <n v="-1"/>
    <n v="2.0499999999999998"/>
    <n v="0.64"/>
    <n v="0"/>
    <n v="0"/>
    <s v="PAUSE"/>
  </r>
  <r>
    <s v="jaclynwest25@yahoo.com"/>
    <s v="jaclyn"/>
    <s v="west"/>
    <s v="Hanover"/>
    <s v="PA"/>
    <n v="2000"/>
    <s v="kelly\\'s services"/>
    <x v="18"/>
    <x v="1"/>
    <s v="2024-01-08"/>
    <n v="600"/>
    <n v="1126"/>
    <n v="25"/>
    <n v="0"/>
    <n v="11.03"/>
    <n v="0"/>
    <n v="-11.03"/>
    <n v="-11.03"/>
    <n v="-1"/>
    <n v="2.2200000000000002"/>
    <n v="0.44"/>
    <n v="0"/>
    <n v="0"/>
    <s v="PAUSE"/>
  </r>
  <r>
    <s v="frankdatank616@yahoo.com"/>
    <s v="frank"/>
    <s v="bilek"/>
    <s v="Orland Park"/>
    <s v="IL"/>
    <n v="3700"/>
    <s v="extended stay"/>
    <x v="14"/>
    <x v="1"/>
    <s v="2024-01-14"/>
    <n v="600"/>
    <n v="1181"/>
    <n v="18"/>
    <n v="1"/>
    <n v="12.59"/>
    <n v="53.19"/>
    <n v="40.599999999999994"/>
    <n v="40.599999999999994"/>
    <n v="3.224781572676727"/>
    <n v="1.52"/>
    <n v="0.7"/>
    <n v="12.59"/>
    <n v="5.5555555555555552E-2"/>
    <s v="SCALE"/>
  </r>
  <r>
    <s v="markallenrevoirsr@gmail.com"/>
    <s v="mark"/>
    <s v="revoir"/>
    <s v="Schofield"/>
    <s v="WI"/>
    <n v="1000"/>
    <s v="papillons pizza"/>
    <x v="0"/>
    <x v="1"/>
    <s v="2024-01-30"/>
    <n v="600"/>
    <n v="1791"/>
    <n v="41"/>
    <n v="0"/>
    <n v="24.48"/>
    <n v="0"/>
    <n v="-24.48"/>
    <n v="-24.48"/>
    <n v="-1"/>
    <n v="2.29"/>
    <n v="0.6"/>
    <n v="0"/>
    <n v="0"/>
    <s v="PAUSE"/>
  </r>
  <r>
    <s v="russel42261@gmail.com"/>
    <s v="russell"/>
    <s v="mueller"/>
    <s v="Miami Beach"/>
    <s v="FL"/>
    <n v="1750"/>
    <s v="meat market restaurant"/>
    <x v="0"/>
    <x v="1"/>
    <s v="2024-01-17"/>
    <n v="800"/>
    <n v="1221"/>
    <n v="26"/>
    <n v="2"/>
    <n v="14.85"/>
    <n v="105.09"/>
    <n v="90.240000000000009"/>
    <n v="90.240000000000009"/>
    <n v="6.0767676767676777"/>
    <n v="2.13"/>
    <n v="0.56999999999999995"/>
    <n v="7.42"/>
    <n v="7.6923076923076927E-2"/>
    <s v="SCALE"/>
  </r>
  <r>
    <s v="griffeykevin77@gmail.com"/>
    <s v="kevin"/>
    <s v="griffey"/>
    <s v="Morton"/>
    <s v="PA"/>
    <n v="2500"/>
    <s v="emstar ambulance"/>
    <x v="11"/>
    <x v="1"/>
    <s v="2024-01-14"/>
    <n v="700"/>
    <n v="1309"/>
    <n v="52"/>
    <n v="5"/>
    <n v="28.17"/>
    <n v="201.04"/>
    <n v="172.87"/>
    <n v="172.87"/>
    <n v="6.136670216542421"/>
    <n v="3.97"/>
    <n v="0.54"/>
    <n v="5.63"/>
    <n v="9.6153846153846159E-2"/>
    <s v="SCALE"/>
  </r>
  <r>
    <s v="smassesmile7@bellsouth.net"/>
    <s v="sarah"/>
    <s v="masse"/>
    <s v="Bell"/>
    <s v="FL"/>
    <n v="2400"/>
    <s v="gentiva home healthcare"/>
    <x v="7"/>
    <x v="1"/>
    <s v="2024-01-11"/>
    <n v="700"/>
    <n v="2436"/>
    <n v="79"/>
    <n v="7"/>
    <n v="56.91"/>
    <n v="432.06"/>
    <n v="375.15"/>
    <n v="375.15"/>
    <n v="6.5919873484449134"/>
    <n v="3.24"/>
    <n v="0.72"/>
    <n v="8.1300000000000008"/>
    <n v="8.8607594936708861E-2"/>
    <s v="SCALE"/>
  </r>
  <r>
    <s v="bmc244@gmail.com"/>
    <s v="bethann"/>
    <s v="cestrone"/>
    <s v="West Middlese"/>
    <s v="PA"/>
    <n v="3800"/>
    <s v="grabinski"/>
    <x v="2"/>
    <x v="1"/>
    <s v="2024-01-21"/>
    <n v="800"/>
    <n v="826"/>
    <n v="23"/>
    <n v="0"/>
    <n v="12.44"/>
    <n v="0"/>
    <n v="-12.44"/>
    <n v="-12.44"/>
    <n v="-1"/>
    <n v="2.78"/>
    <n v="0.54"/>
    <n v="0"/>
    <n v="0"/>
    <s v="PAUSE"/>
  </r>
  <r>
    <s v="gigglegurl1414@yahoo.com"/>
    <s v="nancy"/>
    <s v="wilkinson"/>
    <s v="Carmel"/>
    <s v="IN"/>
    <n v="2800"/>
    <s v="target inc"/>
    <x v="19"/>
    <x v="1"/>
    <s v="2024-01-01"/>
    <n v="200"/>
    <n v="1560"/>
    <n v="62"/>
    <n v="2"/>
    <n v="29.05"/>
    <n v="119.52"/>
    <n v="90.47"/>
    <n v="90.47"/>
    <n v="3.1142857142857143"/>
    <n v="3.97"/>
    <n v="0.47"/>
    <n v="14.52"/>
    <n v="3.2258064516129031E-2"/>
    <s v="SCALE"/>
  </r>
  <r>
    <s v="ltonasha@yahoo.com"/>
    <s v="tonasha"/>
    <s v="laws"/>
    <s v="Nashville"/>
    <s v="TN"/>
    <n v="4333"/>
    <s v="vanderbilt univ."/>
    <x v="8"/>
    <x v="1"/>
    <s v="2024-01-29"/>
    <n v="300"/>
    <n v="1452"/>
    <n v="37"/>
    <n v="0"/>
    <n v="15.05"/>
    <n v="0"/>
    <n v="-15.05"/>
    <n v="-15.05"/>
    <n v="-1"/>
    <n v="2.5499999999999998"/>
    <n v="0.41"/>
    <n v="0"/>
    <n v="0"/>
    <s v="PAUSE"/>
  </r>
  <r>
    <s v="danielle.lindsey9@gmail.com"/>
    <s v="danielle"/>
    <s v="lindsey"/>
    <s v="Houston"/>
    <s v="TX"/>
    <n v="1625"/>
    <s v="ace cash express"/>
    <x v="2"/>
    <x v="1"/>
    <s v="2024-01-07"/>
    <n v="100"/>
    <n v="1210"/>
    <n v="30"/>
    <n v="2"/>
    <n v="18.61"/>
    <n v="119.67"/>
    <n v="101.06"/>
    <n v="101.06"/>
    <n v="5.4304137560451373"/>
    <n v="2.48"/>
    <n v="0.62"/>
    <n v="9.3000000000000007"/>
    <n v="6.6666666666666666E-2"/>
    <s v="SCALE"/>
  </r>
  <r>
    <s v="shedwill64@aol.com"/>
    <s v="shedrick"/>
    <s v="williams"/>
    <s v="Hollywood"/>
    <s v="FL"/>
    <n v="2750"/>
    <s v="homeland security"/>
    <x v="11"/>
    <x v="1"/>
    <s v="2024-01-22"/>
    <n v="700"/>
    <n v="2438"/>
    <n v="63"/>
    <n v="0"/>
    <n v="31.95"/>
    <n v="0"/>
    <n v="-31.95"/>
    <n v="-31.95"/>
    <n v="-1"/>
    <n v="2.58"/>
    <n v="0.51"/>
    <n v="0"/>
    <n v="0"/>
    <s v="PAUSE"/>
  </r>
  <r>
    <s v="marquittaburney@yahoo.com"/>
    <s v="marquitta"/>
    <s v="burney"/>
    <s v="Saint Louis"/>
    <s v="MO"/>
    <n v="4200"/>
    <s v="frankcum"/>
    <x v="17"/>
    <x v="1"/>
    <s v="2024-01-02"/>
    <n v="1000"/>
    <n v="1827"/>
    <n v="57"/>
    <n v="1"/>
    <n v="31.36"/>
    <n v="44.33"/>
    <n v="12.969999999999999"/>
    <n v="12.969999999999999"/>
    <n v="0.41358418367346939"/>
    <n v="3.12"/>
    <n v="0.55000000000000004"/>
    <n v="31.36"/>
    <n v="1.7543859649122806E-2"/>
    <s v="SCALE"/>
  </r>
  <r>
    <s v="cdillon122@aol.com"/>
    <s v="matthew"/>
    <s v="dillon"/>
    <s v="Mount Vernon"/>
    <s v="OH"/>
    <n v="2800"/>
    <s v="cheryl\\'s"/>
    <x v="16"/>
    <x v="1"/>
    <s v="2024-01-26"/>
    <n v="800"/>
    <n v="754"/>
    <n v="17"/>
    <n v="0"/>
    <n v="12.38"/>
    <n v="0"/>
    <n v="-12.38"/>
    <n v="-12.38"/>
    <n v="-1"/>
    <n v="2.25"/>
    <n v="0.73"/>
    <n v="0"/>
    <n v="0"/>
    <s v="PAUSE"/>
  </r>
  <r>
    <s v="irubberduck@yahoo.com"/>
    <s v="sarah"/>
    <s v="erickson"/>
    <s v="Saint Petersb"/>
    <s v="FL"/>
    <n v="2250"/>
    <s v="superior labs"/>
    <x v="12"/>
    <x v="1"/>
    <s v="2024-01-12"/>
    <n v="1000"/>
    <n v="788"/>
    <n v="35"/>
    <n v="3"/>
    <n v="29.07"/>
    <n v="210.67"/>
    <n v="181.6"/>
    <n v="181.6"/>
    <n v="6.2469900240798069"/>
    <n v="4.4400000000000004"/>
    <n v="0.83"/>
    <n v="9.69"/>
    <n v="8.5714285714285715E-2"/>
    <s v="SCALE"/>
  </r>
  <r>
    <s v="jrmcgilvery@gmail.com"/>
    <s v="joshua"/>
    <s v="mcgilvery"/>
    <s v="Wesley Chapel"/>
    <s v="FL"/>
    <n v="2800"/>
    <s v="gk uniform services"/>
    <x v="14"/>
    <x v="1"/>
    <s v="2024-01-16"/>
    <n v="300"/>
    <n v="2041"/>
    <n v="87"/>
    <n v="4"/>
    <n v="36.36"/>
    <n v="272.82"/>
    <n v="236.45999999999998"/>
    <n v="236.45999999999998"/>
    <n v="6.503300330033003"/>
    <n v="4.26"/>
    <n v="0.42"/>
    <n v="9.09"/>
    <n v="4.5977011494252873E-2"/>
    <s v="SCALE"/>
  </r>
  <r>
    <s v="aji0319@msn.com"/>
    <s v="andrew"/>
    <s v="irvin"/>
    <s v="Shawnee"/>
    <s v="KS"/>
    <n v="1495"/>
    <s v="andrews glass"/>
    <x v="17"/>
    <x v="1"/>
    <s v="2024-01-31"/>
    <n v="200"/>
    <n v="530"/>
    <n v="19"/>
    <n v="0"/>
    <n v="11.7"/>
    <n v="0"/>
    <n v="-11.7"/>
    <n v="-11.7"/>
    <n v="-1"/>
    <n v="3.58"/>
    <n v="0.62"/>
    <n v="0"/>
    <n v="0"/>
    <s v="PAUSE"/>
  </r>
  <r>
    <s v="adrianv913@yahoo.com"/>
    <s v="adrian"/>
    <s v="vera"/>
    <s v="Schiller Park"/>
    <s v="IL"/>
    <n v="3521"/>
    <s v="koch foods"/>
    <x v="11"/>
    <x v="1"/>
    <s v="2024-01-19"/>
    <n v="400"/>
    <n v="1464"/>
    <n v="56"/>
    <n v="1"/>
    <n v="45.31"/>
    <n v="71.58"/>
    <n v="26.269999999999996"/>
    <n v="26.269999999999996"/>
    <n v="0.57978371220481117"/>
    <n v="3.83"/>
    <n v="0.81"/>
    <n v="45.31"/>
    <n v="1.7857142857142856E-2"/>
    <s v="SCALE"/>
  </r>
  <r>
    <s v="wazzler33@yahoo.com"/>
    <s v="thaddius"/>
    <s v="courtney"/>
    <s v="Houston"/>
    <s v="TX"/>
    <n v="6229"/>
    <s v="allied aviation"/>
    <x v="17"/>
    <x v="1"/>
    <s v="2024-01-09"/>
    <n v="1000"/>
    <n v="573"/>
    <n v="24"/>
    <n v="2"/>
    <n v="14.46"/>
    <n v="121.06"/>
    <n v="106.6"/>
    <n v="106.6"/>
    <n v="7.3720608575380355"/>
    <n v="4.1900000000000004"/>
    <n v="0.6"/>
    <n v="7.23"/>
    <n v="8.3333333333333329E-2"/>
    <s v="SCALE"/>
  </r>
  <r>
    <s v="brandiescott8168@gmail.com"/>
    <s v="brandie"/>
    <s v="scott"/>
    <s v="Graham"/>
    <s v="NC"/>
    <n v="2000"/>
    <s v="mayflower"/>
    <x v="3"/>
    <x v="1"/>
    <s v="2024-01-09"/>
    <n v="100"/>
    <n v="1748"/>
    <n v="47"/>
    <n v="1"/>
    <n v="39.36"/>
    <n v="66.14"/>
    <n v="26.78"/>
    <n v="26.78"/>
    <n v="0.68038617886178865"/>
    <n v="2.69"/>
    <n v="0.84"/>
    <n v="39.36"/>
    <n v="2.1276595744680851E-2"/>
    <s v="SCALE"/>
  </r>
  <r>
    <s v="nakia.camper@yahoo.com"/>
    <s v="nakia"/>
    <s v="camper"/>
    <s v="Baltimore"/>
    <s v="MD"/>
    <n v="3519"/>
    <s v="futurecare"/>
    <x v="10"/>
    <x v="1"/>
    <s v="2024-01-31"/>
    <n v="300"/>
    <n v="2417"/>
    <n v="66"/>
    <n v="2"/>
    <n v="32.880000000000003"/>
    <n v="74.069999999999993"/>
    <n v="41.189999999999991"/>
    <n v="41.189999999999991"/>
    <n v="1.2527372262773719"/>
    <n v="2.73"/>
    <n v="0.5"/>
    <n v="16.440000000000001"/>
    <n v="3.0303030303030304E-2"/>
    <s v="SCALE"/>
  </r>
  <r>
    <s v="payetjeffrey@yahoo.com"/>
    <s v="evans"/>
    <s v="payet"/>
    <s v="Titusville"/>
    <s v="FL"/>
    <n v="3499"/>
    <s v="fairfield inn and suites"/>
    <x v="0"/>
    <x v="1"/>
    <s v="2024-01-06"/>
    <n v="1000"/>
    <n v="1334"/>
    <n v="42"/>
    <n v="0"/>
    <n v="21.9"/>
    <n v="0"/>
    <n v="-21.9"/>
    <n v="-21.9"/>
    <n v="-1"/>
    <n v="3.15"/>
    <n v="0.52"/>
    <n v="0"/>
    <n v="0"/>
    <s v="PAUSE"/>
  </r>
  <r>
    <s v="brankicakaranovic@gmail.com"/>
    <s v="brankica"/>
    <s v="karanovic"/>
    <s v="Arlington"/>
    <s v="TX"/>
    <n v="1700"/>
    <s v="novo1"/>
    <x v="19"/>
    <x v="1"/>
    <s v="2024-01-12"/>
    <n v="600"/>
    <n v="2126"/>
    <n v="78"/>
    <n v="2"/>
    <n v="64.900000000000006"/>
    <n v="104.48"/>
    <n v="39.58"/>
    <n v="39.58"/>
    <n v="0.60986132511556235"/>
    <n v="3.67"/>
    <n v="0.83"/>
    <n v="32.450000000000003"/>
    <n v="2.564102564102564E-2"/>
    <s v="SCALE"/>
  </r>
  <r>
    <s v="bev3229@gmail.com"/>
    <s v="beverly"/>
    <s v="cotton"/>
    <s v="Milwaukee"/>
    <s v="WI"/>
    <n v="3500"/>
    <s v="meta house inc"/>
    <x v="17"/>
    <x v="1"/>
    <s v="2024-01-17"/>
    <n v="300"/>
    <n v="2102"/>
    <n v="51"/>
    <n v="1"/>
    <n v="23.2"/>
    <n v="56.53"/>
    <n v="33.33"/>
    <n v="33.33"/>
    <n v="1.4366379310344828"/>
    <n v="2.4300000000000002"/>
    <n v="0.45"/>
    <n v="23.2"/>
    <n v="1.9607843137254902E-2"/>
    <s v="SCALE"/>
  </r>
  <r>
    <s v="a_millan_2011@hotmail.com"/>
    <s v="alberto"/>
    <s v="millan"/>
    <s v="Plant City"/>
    <s v="FL"/>
    <n v="1798"/>
    <s v="victoria secret"/>
    <x v="19"/>
    <x v="1"/>
    <s v="2024-01-02"/>
    <n v="200"/>
    <n v="692"/>
    <n v="20"/>
    <n v="0"/>
    <n v="17"/>
    <n v="0"/>
    <n v="-17"/>
    <n v="-17"/>
    <n v="-1"/>
    <n v="2.89"/>
    <n v="0.85"/>
    <n v="0"/>
    <n v="0"/>
    <s v="PAUSE"/>
  </r>
  <r>
    <s v="ckcaramel1130@aol.com"/>
    <s v="crystal"/>
    <s v="cuevaskeller"/>
    <s v="Selinsgrove"/>
    <s v="PA"/>
    <n v="2600"/>
    <s v="the childrens place"/>
    <x v="7"/>
    <x v="1"/>
    <s v="2024-01-02"/>
    <n v="700"/>
    <n v="1586"/>
    <n v="32"/>
    <n v="3"/>
    <n v="13.86"/>
    <n v="152.86000000000001"/>
    <n v="139"/>
    <n v="139"/>
    <n v="10.028860028860029"/>
    <n v="2.02"/>
    <n v="0.43"/>
    <n v="4.62"/>
    <n v="9.375E-2"/>
    <s v="SCALE"/>
  </r>
  <r>
    <s v="dman1965@hotmail.com"/>
    <s v="deron"/>
    <s v="ejdaharian"/>
    <s v="Springfield"/>
    <s v="PA"/>
    <n v="1500"/>
    <s v="radio shack"/>
    <x v="15"/>
    <x v="1"/>
    <s v="2024-01-10"/>
    <n v="500"/>
    <n v="1714"/>
    <n v="73"/>
    <n v="0"/>
    <n v="60.95"/>
    <n v="0"/>
    <n v="-60.95"/>
    <n v="-60.95"/>
    <n v="-1"/>
    <n v="4.26"/>
    <n v="0.83"/>
    <n v="0"/>
    <n v="0"/>
    <s v="PAUSE"/>
  </r>
  <r>
    <s v="dukeydonkey@gmail.com"/>
    <s v="autumn"/>
    <s v="gaxiola"/>
    <s v="National City"/>
    <s v="CA"/>
    <n v="2100"/>
    <s v="petco"/>
    <x v="7"/>
    <x v="1"/>
    <s v="2024-01-10"/>
    <n v="600"/>
    <n v="1105"/>
    <n v="46"/>
    <n v="3"/>
    <n v="36.65"/>
    <n v="141.24"/>
    <n v="104.59"/>
    <n v="104.59"/>
    <n v="2.8537517053206005"/>
    <n v="4.16"/>
    <n v="0.8"/>
    <n v="12.22"/>
    <n v="6.5217391304347824E-2"/>
    <s v="SCALE"/>
  </r>
  <r>
    <s v="flightparamedic1414@yahoo.com"/>
    <s v="braiden"/>
    <s v="waite"/>
    <s v="Harrisburg"/>
    <s v="PA"/>
    <n v="4400"/>
    <s v="easton coach"/>
    <x v="17"/>
    <x v="1"/>
    <s v="2024-01-31"/>
    <n v="400"/>
    <n v="2400"/>
    <n v="71"/>
    <n v="0"/>
    <n v="49.87"/>
    <n v="0"/>
    <n v="-49.87"/>
    <n v="-49.87"/>
    <n v="-1"/>
    <n v="2.96"/>
    <n v="0.7"/>
    <n v="0"/>
    <n v="0"/>
    <s v="PAUSE"/>
  </r>
  <r>
    <s v="gilbertfactor@yahoo.com"/>
    <s v="gilbert"/>
    <s v="factor"/>
    <s v="Pleasanton"/>
    <s v="TX"/>
    <n v="1218"/>
    <s v="atascosa vision source"/>
    <x v="11"/>
    <x v="1"/>
    <s v="2024-01-03"/>
    <n v="400"/>
    <n v="2394"/>
    <n v="64"/>
    <n v="2"/>
    <n v="42.85"/>
    <n v="125.42"/>
    <n v="82.57"/>
    <n v="82.57"/>
    <n v="1.9269544924154023"/>
    <n v="2.67"/>
    <n v="0.67"/>
    <n v="21.42"/>
    <n v="3.125E-2"/>
    <s v="SCALE"/>
  </r>
  <r>
    <s v="keyma.hawkins@gmail.com"/>
    <s v="okeyma"/>
    <s v="hawkins"/>
    <s v="Houston"/>
    <s v="TX"/>
    <n v="3400"/>
    <s v="academey"/>
    <x v="5"/>
    <x v="1"/>
    <s v="2024-01-22"/>
    <n v="100"/>
    <n v="1947"/>
    <n v="64"/>
    <n v="0"/>
    <n v="33.950000000000003"/>
    <n v="0"/>
    <n v="-33.950000000000003"/>
    <n v="-33.950000000000003"/>
    <n v="-1"/>
    <n v="3.29"/>
    <n v="0.53"/>
    <n v="0"/>
    <n v="0"/>
    <s v="PAUSE"/>
  </r>
  <r>
    <s v="rynearsondavid@yahoo.com"/>
    <s v="david"/>
    <s v="rynearson"/>
    <s v="Saint Joe"/>
    <s v="IN"/>
    <n v="4000"/>
    <s v="home depot"/>
    <x v="3"/>
    <x v="1"/>
    <s v="2024-01-05"/>
    <n v="800"/>
    <n v="1703"/>
    <n v="43"/>
    <n v="0"/>
    <n v="29.52"/>
    <n v="0"/>
    <n v="-29.52"/>
    <n v="-29.52"/>
    <n v="-1"/>
    <n v="2.52"/>
    <n v="0.69"/>
    <n v="0"/>
    <n v="0"/>
    <s v="PAUSE"/>
  </r>
  <r>
    <s v="janenedavis@hotmail.com"/>
    <s v="janene"/>
    <s v="davis"/>
    <s v="Tobyhanna"/>
    <s v="PA"/>
    <n v="1950"/>
    <s v="walmart"/>
    <x v="9"/>
    <x v="1"/>
    <s v="2024-01-17"/>
    <n v="800"/>
    <n v="1351"/>
    <n v="46"/>
    <n v="5"/>
    <n v="36.89"/>
    <n v="350.21"/>
    <n v="313.32"/>
    <n v="313.32"/>
    <n v="8.49335863377609"/>
    <n v="3.4"/>
    <n v="0.8"/>
    <n v="7.38"/>
    <n v="0.10869565217391304"/>
    <s v="SCALE"/>
  </r>
  <r>
    <s v="kqh08@fsu.edu"/>
    <s v="kyle"/>
    <s v="harris"/>
    <s v="Tallahassee"/>
    <s v="FL"/>
    <n v="3600"/>
    <s v="florida university"/>
    <x v="1"/>
    <x v="1"/>
    <s v="2024-01-10"/>
    <n v="500"/>
    <n v="1555"/>
    <n v="58"/>
    <n v="0"/>
    <n v="42.51"/>
    <n v="0"/>
    <n v="-42.51"/>
    <n v="-42.51"/>
    <n v="-1"/>
    <n v="3.73"/>
    <n v="0.73"/>
    <n v="0"/>
    <n v="0"/>
    <s v="PAUSE"/>
  </r>
  <r>
    <s v="ronnieparker1740@yahoo.com"/>
    <s v="ronnie"/>
    <s v="parker"/>
    <s v="Alger"/>
    <s v="OH"/>
    <n v="3800"/>
    <s v="associate plastics corp."/>
    <x v="0"/>
    <x v="1"/>
    <s v="2024-01-19"/>
    <n v="100"/>
    <n v="626"/>
    <n v="18"/>
    <n v="2"/>
    <n v="13.57"/>
    <n v="126.65"/>
    <n v="113.08000000000001"/>
    <n v="113.08000000000001"/>
    <n v="8.3330876934414153"/>
    <n v="2.88"/>
    <n v="0.75"/>
    <n v="6.78"/>
    <n v="0.1111111111111111"/>
    <s v="SCALE"/>
  </r>
  <r>
    <s v="novamiria69@hotmail.com"/>
    <s v="almeda"/>
    <s v="jeffries"/>
    <s v="Memphis"/>
    <s v="TN"/>
    <n v="3683"/>
    <s v="kuehne nagel"/>
    <x v="15"/>
    <x v="1"/>
    <s v="2024-01-03"/>
    <n v="200"/>
    <n v="1899"/>
    <n v="83"/>
    <n v="0"/>
    <n v="64.19"/>
    <n v="0"/>
    <n v="-64.19"/>
    <n v="-64.19"/>
    <n v="-1"/>
    <n v="4.37"/>
    <n v="0.77"/>
    <n v="0"/>
    <n v="0"/>
    <s v="PAUSE"/>
  </r>
  <r>
    <s v="bugvolk34@yahoo.com"/>
    <s v="ervin"/>
    <s v="nobles"/>
    <s v="Hazel Green"/>
    <s v="AL"/>
    <n v="2000"/>
    <s v="four point hotel"/>
    <x v="8"/>
    <x v="1"/>
    <s v="2024-01-27"/>
    <n v="100"/>
    <n v="1859"/>
    <n v="75"/>
    <n v="0"/>
    <n v="52.96"/>
    <n v="0"/>
    <n v="-52.96"/>
    <n v="-52.96"/>
    <n v="-1"/>
    <n v="4.03"/>
    <n v="0.71"/>
    <n v="0"/>
    <n v="0"/>
    <s v="PAUSE"/>
  </r>
  <r>
    <s v="sherricriley@yahoo.com"/>
    <s v="sherri"/>
    <s v="criley"/>
    <s v="Halifax"/>
    <s v="PA"/>
    <n v="2167"/>
    <s v="pamtransport"/>
    <x v="19"/>
    <x v="1"/>
    <s v="2024-01-18"/>
    <n v="700"/>
    <n v="1482"/>
    <n v="33"/>
    <n v="0"/>
    <n v="23.5"/>
    <n v="0"/>
    <n v="-23.5"/>
    <n v="-23.5"/>
    <n v="-1"/>
    <n v="2.23"/>
    <n v="0.71"/>
    <n v="0"/>
    <n v="0"/>
    <s v="PAUSE"/>
  </r>
  <r>
    <s v="shenmusic40@yahoo.com"/>
    <s v="rick"/>
    <s v="brady"/>
    <s v="Franklin"/>
    <s v="TN"/>
    <n v="3900"/>
    <s v="hard rock cafe"/>
    <x v="7"/>
    <x v="1"/>
    <s v="2024-01-07"/>
    <n v="200"/>
    <n v="796"/>
    <n v="23"/>
    <n v="0"/>
    <n v="14.22"/>
    <n v="0"/>
    <n v="-14.22"/>
    <n v="-14.22"/>
    <n v="-1"/>
    <n v="2.89"/>
    <n v="0.62"/>
    <n v="0"/>
    <n v="0"/>
    <s v="PAUSE"/>
  </r>
  <r>
    <s v="dwanlele@hotmail.com"/>
    <s v="cynthia"/>
    <s v="starks"/>
    <s v="Indianapolis"/>
    <s v="IN"/>
    <n v="4900"/>
    <s v="alliance home health care"/>
    <x v="4"/>
    <x v="1"/>
    <s v="2024-01-20"/>
    <n v="800"/>
    <n v="1744"/>
    <n v="65"/>
    <n v="2"/>
    <n v="51.86"/>
    <n v="104.59"/>
    <n v="52.730000000000004"/>
    <n v="52.730000000000004"/>
    <n v="1.0167759352101813"/>
    <n v="3.73"/>
    <n v="0.8"/>
    <n v="25.93"/>
    <n v="3.0769230769230771E-2"/>
    <s v="SCALE"/>
  </r>
  <r>
    <s v="solomonemanuel14@yahoo.com"/>
    <s v="solomon"/>
    <s v="emanuel"/>
    <s v="Tyler"/>
    <s v="TX"/>
    <n v="1600"/>
    <s v="newks"/>
    <x v="5"/>
    <x v="1"/>
    <s v="2024-01-05"/>
    <n v="400"/>
    <n v="1936"/>
    <n v="48"/>
    <n v="1"/>
    <n v="40.299999999999997"/>
    <n v="72.47"/>
    <n v="32.17"/>
    <n v="32.17"/>
    <n v="0.79826302729528542"/>
    <n v="2.48"/>
    <n v="0.84"/>
    <n v="40.299999999999997"/>
    <n v="2.0833333333333332E-2"/>
    <s v="SCALE"/>
  </r>
  <r>
    <s v="rpoe97@yahoo.com"/>
    <s v="chad"/>
    <s v="poe"/>
    <s v="Kingman"/>
    <s v="AZ"/>
    <n v="4300"/>
    <s v="cantex"/>
    <x v="19"/>
    <x v="1"/>
    <s v="2024-01-30"/>
    <n v="1000"/>
    <n v="2084"/>
    <n v="72"/>
    <n v="5"/>
    <n v="30.57"/>
    <n v="224.07"/>
    <n v="193.5"/>
    <n v="193.5"/>
    <n v="6.329735034347399"/>
    <n v="3.45"/>
    <n v="0.42"/>
    <n v="6.11"/>
    <n v="6.9444444444444448E-2"/>
    <s v="SCALE"/>
  </r>
  <r>
    <s v="d3sreams@aol.com"/>
    <s v="delia"/>
    <s v="durham"/>
    <s v="Mount Vernon"/>
    <s v="KY"/>
    <n v="1800"/>
    <s v="pgw industries"/>
    <x v="14"/>
    <x v="1"/>
    <s v="2024-01-30"/>
    <n v="400"/>
    <n v="1213"/>
    <n v="28"/>
    <n v="2"/>
    <n v="11.9"/>
    <n v="122"/>
    <n v="110.1"/>
    <n v="110.1"/>
    <n v="9.2521008403361336"/>
    <n v="2.31"/>
    <n v="0.42"/>
    <n v="5.95"/>
    <n v="7.1428571428571425E-2"/>
    <s v="SCALE"/>
  </r>
  <r>
    <s v="cturale@yahoo.com"/>
    <s v="joseph"/>
    <s v="klatt"/>
    <s v="Bakersfield"/>
    <s v="CA"/>
    <n v="3200"/>
    <s v="williams"/>
    <x v="3"/>
    <x v="1"/>
    <s v="2024-01-01"/>
    <n v="1000"/>
    <n v="1084"/>
    <n v="37"/>
    <n v="0"/>
    <n v="14.98"/>
    <n v="0"/>
    <n v="-14.98"/>
    <n v="-14.98"/>
    <n v="-1"/>
    <n v="3.41"/>
    <n v="0.4"/>
    <n v="0"/>
    <n v="0"/>
    <s v="PAUSE"/>
  </r>
  <r>
    <s v="ensley_shannon@yahoo.com"/>
    <s v="ensley"/>
    <s v="shannon"/>
    <s v="Waukegan"/>
    <s v="IL"/>
    <n v="4300"/>
    <s v="keylime cove water resort"/>
    <x v="15"/>
    <x v="1"/>
    <s v="2024-01-04"/>
    <n v="100"/>
    <n v="1649"/>
    <n v="72"/>
    <n v="1"/>
    <n v="55.09"/>
    <n v="36.46"/>
    <n v="-18.630000000000003"/>
    <n v="-18.630000000000003"/>
    <n v="-0.33817389725903069"/>
    <n v="4.37"/>
    <n v="0.77"/>
    <n v="55.09"/>
    <n v="1.3888888888888888E-2"/>
    <s v="SCALE"/>
  </r>
  <r>
    <s v="veryprettylady29@yahoo.com"/>
    <s v="melissa"/>
    <s v="miller"/>
    <s v="Longview"/>
    <s v="TX"/>
    <n v="2080"/>
    <s v="tri me cupcakes"/>
    <x v="4"/>
    <x v="1"/>
    <s v="2024-01-14"/>
    <n v="100"/>
    <n v="1198"/>
    <n v="38"/>
    <n v="3"/>
    <n v="30.11"/>
    <n v="116.34"/>
    <n v="86.23"/>
    <n v="86.23"/>
    <n v="2.8638326137495849"/>
    <n v="3.17"/>
    <n v="0.79"/>
    <n v="10.039999999999999"/>
    <n v="7.8947368421052627E-2"/>
    <s v="SCALE"/>
  </r>
  <r>
    <s v="nafeteria.lewis@gmail.com"/>
    <s v="nafeteria"/>
    <s v="lewis"/>
    <s v="Birmingham"/>
    <s v="AL"/>
    <n v="2600"/>
    <s v="jc penney"/>
    <x v="19"/>
    <x v="1"/>
    <s v="2024-01-25"/>
    <n v="500"/>
    <n v="1733"/>
    <n v="27"/>
    <n v="3"/>
    <n v="14.13"/>
    <n v="186.38"/>
    <n v="172.25"/>
    <n v="172.25"/>
    <n v="12.190375088464259"/>
    <n v="1.56"/>
    <n v="0.52"/>
    <n v="4.71"/>
    <n v="0.1111111111111111"/>
    <s v="SCALE"/>
  </r>
  <r>
    <s v="grkprincezz94@aol.com"/>
    <s v="dimitrios"/>
    <s v="hamilothoris"/>
    <s v="Williamsburg"/>
    <s v="VA"/>
    <n v="5000"/>
    <s v="hellas llc"/>
    <x v="10"/>
    <x v="1"/>
    <s v="2024-01-10"/>
    <n v="500"/>
    <n v="2245"/>
    <n v="51"/>
    <n v="4"/>
    <n v="21.98"/>
    <n v="238.11"/>
    <n v="216.13000000000002"/>
    <n v="216.13000000000002"/>
    <n v="9.8330300272975446"/>
    <n v="2.27"/>
    <n v="0.43"/>
    <n v="5.5"/>
    <n v="7.8431372549019607E-2"/>
    <s v="SCALE"/>
  </r>
  <r>
    <s v="joyrose1714@gmail.com"/>
    <s v="joy"/>
    <s v="bryan"/>
    <s v="Virginia Beac"/>
    <s v="VA"/>
    <n v="1700"/>
    <s v="capital one"/>
    <x v="5"/>
    <x v="1"/>
    <s v="2024-01-25"/>
    <n v="800"/>
    <n v="2053"/>
    <n v="72"/>
    <n v="2"/>
    <n v="52.62"/>
    <n v="134"/>
    <n v="81.38"/>
    <n v="81.38"/>
    <n v="1.5465602432535157"/>
    <n v="3.51"/>
    <n v="0.73"/>
    <n v="26.31"/>
    <n v="2.7777777777777776E-2"/>
    <s v="SCALE"/>
  </r>
  <r>
    <s v="miker699@gmail.com"/>
    <s v="mike"/>
    <s v="rousselle"/>
    <s v="Tampa"/>
    <s v="FL"/>
    <n v="5499"/>
    <s v="hyatt"/>
    <x v="15"/>
    <x v="1"/>
    <s v="2024-01-04"/>
    <n v="700"/>
    <n v="2168"/>
    <n v="75"/>
    <n v="1"/>
    <n v="32.22"/>
    <n v="35.65"/>
    <n v="3.4299999999999997"/>
    <n v="3.4299999999999997"/>
    <n v="0.10645561762880199"/>
    <n v="3.46"/>
    <n v="0.43"/>
    <n v="32.22"/>
    <n v="1.3333333333333334E-2"/>
    <s v="SCALE"/>
  </r>
  <r>
    <s v="alicebeth0721@hotmail.com"/>
    <s v="alicebeth"/>
    <s v="alicea"/>
    <s v="Framingham"/>
    <s v="MA"/>
    <n v="7999"/>
    <s v="honey dew"/>
    <x v="7"/>
    <x v="1"/>
    <s v="2024-01-23"/>
    <n v="800"/>
    <n v="1886"/>
    <n v="46"/>
    <n v="1"/>
    <n v="24.56"/>
    <n v="68.28"/>
    <n v="43.72"/>
    <n v="43.72"/>
    <n v="1.7801302931596092"/>
    <n v="2.44"/>
    <n v="0.53"/>
    <n v="24.56"/>
    <n v="2.1739130434782608E-2"/>
    <s v="SCALE"/>
  </r>
  <r>
    <s v="camry1951@aol.com"/>
    <s v="climeteen"/>
    <s v="thomas"/>
    <s v="Shreveport"/>
    <s v="LA"/>
    <n v="4500"/>
    <s v="caddo parish schools"/>
    <x v="8"/>
    <x v="1"/>
    <s v="2024-01-29"/>
    <n v="300"/>
    <n v="505"/>
    <n v="15"/>
    <n v="0"/>
    <n v="8.58"/>
    <n v="0"/>
    <n v="-8.58"/>
    <n v="-8.58"/>
    <n v="-1"/>
    <n v="2.97"/>
    <n v="0.56999999999999995"/>
    <n v="0"/>
    <n v="0"/>
    <s v="PAUSE"/>
  </r>
  <r>
    <s v="davisstays@yahoo.com"/>
    <s v="nicole"/>
    <s v="davis"/>
    <s v="Cleveland"/>
    <s v="OH"/>
    <n v="3700"/>
    <s v="cleveland clinic"/>
    <x v="17"/>
    <x v="1"/>
    <s v="2024-01-30"/>
    <n v="100"/>
    <n v="2029"/>
    <n v="87"/>
    <n v="0"/>
    <n v="38.729999999999997"/>
    <n v="0"/>
    <n v="-38.729999999999997"/>
    <n v="-38.729999999999997"/>
    <n v="-1"/>
    <n v="4.29"/>
    <n v="0.45"/>
    <n v="0"/>
    <n v="0"/>
    <s v="PAUSE"/>
  </r>
  <r>
    <s v="comptont25@yahoo.com"/>
    <s v="tracy"/>
    <s v="compton"/>
    <s v="Lake Charles"/>
    <s v="LA"/>
    <n v="2100"/>
    <s v="advantage staffing"/>
    <x v="18"/>
    <x v="1"/>
    <s v="2024-01-02"/>
    <n v="300"/>
    <n v="1302"/>
    <n v="26"/>
    <n v="0"/>
    <n v="19.59"/>
    <n v="0"/>
    <n v="-19.59"/>
    <n v="-19.59"/>
    <n v="-1"/>
    <n v="2"/>
    <n v="0.75"/>
    <n v="0"/>
    <n v="0"/>
    <s v="PAUSE"/>
  </r>
  <r>
    <s v="glward4au@gmail.com"/>
    <s v="virginia"/>
    <s v="ward"/>
    <s v="Columbia"/>
    <s v="SC"/>
    <n v="2000"/>
    <s v="tucker materials"/>
    <x v="6"/>
    <x v="1"/>
    <s v="2024-01-26"/>
    <n v="300"/>
    <n v="2062"/>
    <n v="36"/>
    <n v="4"/>
    <n v="16.47"/>
    <n v="205.82"/>
    <n v="189.35"/>
    <n v="189.35"/>
    <n v="11.49666059502125"/>
    <n v="1.75"/>
    <n v="0.46"/>
    <n v="4.12"/>
    <n v="0.1111111111111111"/>
    <s v="SCALE"/>
  </r>
  <r>
    <s v="rgray216@gmail.com"/>
    <s v="joseph"/>
    <s v="gray"/>
    <s v="Tucson"/>
    <s v="AZ"/>
    <n v="6985"/>
    <s v="applebees"/>
    <x v="1"/>
    <x v="1"/>
    <s v="2024-01-31"/>
    <n v="100"/>
    <n v="904"/>
    <n v="14"/>
    <n v="0"/>
    <n v="8.4"/>
    <n v="0"/>
    <n v="-8.4"/>
    <n v="-8.4"/>
    <n v="-1"/>
    <n v="1.55"/>
    <n v="0.6"/>
    <n v="0"/>
    <n v="0"/>
    <s v="PAUSE"/>
  </r>
  <r>
    <s v="starlina.henley@yahoo.com"/>
    <s v="starlina"/>
    <s v="henley"/>
    <s v="Beverly"/>
    <s v="NJ"/>
    <n v="3250"/>
    <s v="burlington woods nursing home"/>
    <x v="13"/>
    <x v="1"/>
    <s v="2024-01-24"/>
    <n v="200"/>
    <n v="585"/>
    <n v="18"/>
    <n v="2"/>
    <n v="8.5299999999999994"/>
    <n v="85.09"/>
    <n v="76.56"/>
    <n v="76.56"/>
    <n v="8.9753810082063321"/>
    <n v="3.08"/>
    <n v="0.47"/>
    <n v="4.26"/>
    <n v="0.1111111111111111"/>
    <s v="SCALE"/>
  </r>
  <r>
    <s v="pursia88@yahoo.com"/>
    <s v="purthesia"/>
    <s v="williams"/>
    <s v="Fort Worth"/>
    <s v="TX"/>
    <n v="3250"/>
    <s v="olive garden"/>
    <x v="3"/>
    <x v="1"/>
    <s v="2024-01-29"/>
    <n v="400"/>
    <n v="2101"/>
    <n v="34"/>
    <n v="1"/>
    <n v="16.670000000000002"/>
    <n v="71.180000000000007"/>
    <n v="54.510000000000005"/>
    <n v="54.510000000000005"/>
    <n v="3.2699460107978404"/>
    <n v="1.62"/>
    <n v="0.49"/>
    <n v="16.670000000000002"/>
    <n v="2.9411764705882353E-2"/>
    <s v="SCALE"/>
  </r>
  <r>
    <s v="mechellee1@aol.com"/>
    <s v="mechellee"/>
    <s v="young"/>
    <s v="Columbia"/>
    <s v="SC"/>
    <n v="4200"/>
    <s v="midlands neurology"/>
    <x v="7"/>
    <x v="1"/>
    <s v="2024-01-09"/>
    <n v="100"/>
    <n v="1587"/>
    <n v="38"/>
    <n v="0"/>
    <n v="27.2"/>
    <n v="0"/>
    <n v="-27.2"/>
    <n v="-27.2"/>
    <n v="-1"/>
    <n v="2.39"/>
    <n v="0.72"/>
    <n v="0"/>
    <n v="0"/>
    <s v="PAUSE"/>
  </r>
  <r>
    <s v="priceless282000@yahoo.com"/>
    <s v="tawana"/>
    <s v="jackson"/>
    <s v="Lake Butler"/>
    <s v="FL"/>
    <n v="2400"/>
    <s v="state of florida"/>
    <x v="15"/>
    <x v="1"/>
    <s v="2024-01-19"/>
    <n v="400"/>
    <n v="2462"/>
    <n v="107"/>
    <n v="0"/>
    <n v="54.19"/>
    <n v="0"/>
    <n v="-54.19"/>
    <n v="-54.19"/>
    <n v="-1"/>
    <n v="4.3499999999999996"/>
    <n v="0.51"/>
    <n v="0"/>
    <n v="0"/>
    <s v="PAUSE"/>
  </r>
  <r>
    <s v="ms.tanisha34@gmail.com"/>
    <s v="tanisha"/>
    <s v="reid"/>
    <s v="Fort Lauderda"/>
    <s v="FL"/>
    <n v="1896"/>
    <s v="bonnie canty"/>
    <x v="13"/>
    <x v="1"/>
    <s v="2024-01-09"/>
    <n v="300"/>
    <n v="2484"/>
    <n v="82"/>
    <n v="3"/>
    <n v="68.930000000000007"/>
    <n v="207.56"/>
    <n v="138.63"/>
    <n v="138.63"/>
    <n v="2.0111707529377627"/>
    <n v="3.3"/>
    <n v="0.84"/>
    <n v="22.98"/>
    <n v="3.6585365853658534E-2"/>
    <s v="SCALE"/>
  </r>
  <r>
    <s v="nastcheryl@yahoo.com"/>
    <s v="cheryl"/>
    <s v="nast"/>
    <s v="Lapeer"/>
    <s v="MI"/>
    <n v="1600"/>
    <s v="employmentplus"/>
    <x v="4"/>
    <x v="1"/>
    <s v="2024-01-25"/>
    <n v="800"/>
    <n v="568"/>
    <n v="24"/>
    <n v="0"/>
    <n v="15.98"/>
    <n v="0"/>
    <n v="-15.98"/>
    <n v="-15.98"/>
    <n v="-1"/>
    <n v="4.2300000000000004"/>
    <n v="0.67"/>
    <n v="0"/>
    <n v="0"/>
    <s v="PAUSE"/>
  </r>
  <r>
    <s v="mslinda_wms@msn.com"/>
    <s v="linda"/>
    <s v="williams"/>
    <s v="Mobile"/>
    <s v="AL"/>
    <n v="2200"/>
    <s v="infirmary home care"/>
    <x v="18"/>
    <x v="1"/>
    <s v="2024-01-11"/>
    <n v="200"/>
    <n v="1233"/>
    <n v="51"/>
    <n v="1"/>
    <n v="27.02"/>
    <n v="47.72"/>
    <n v="20.7"/>
    <n v="20.7"/>
    <n v="0.76609918578830494"/>
    <n v="4.1399999999999997"/>
    <n v="0.53"/>
    <n v="27.02"/>
    <n v="1.9607843137254902E-2"/>
    <s v="SCALE"/>
  </r>
  <r>
    <s v="jeromekatrina@yahoo.com"/>
    <s v="katrina"/>
    <s v="jones"/>
    <s v="Houston"/>
    <s v="TX"/>
    <n v="1350"/>
    <s v="target corp"/>
    <x v="11"/>
    <x v="1"/>
    <s v="2024-01-14"/>
    <n v="400"/>
    <n v="1557"/>
    <n v="54"/>
    <n v="5"/>
    <n v="37.14"/>
    <n v="371.2"/>
    <n v="334.06"/>
    <n v="334.06"/>
    <n v="8.9946149703823366"/>
    <n v="3.47"/>
    <n v="0.69"/>
    <n v="7.43"/>
    <n v="9.2592592592592587E-2"/>
    <s v="SCALE"/>
  </r>
  <r>
    <s v="lety65@aol.com"/>
    <s v="celia"/>
    <s v="coreas"/>
    <s v="Houston"/>
    <s v="TX"/>
    <n v="4400"/>
    <s v="gccsa"/>
    <x v="12"/>
    <x v="1"/>
    <s v="2024-01-29"/>
    <n v="1000"/>
    <n v="2144"/>
    <n v="41"/>
    <n v="1"/>
    <n v="23.95"/>
    <n v="37.83"/>
    <n v="13.879999999999999"/>
    <n v="13.879999999999999"/>
    <n v="0.57954070981210859"/>
    <n v="1.91"/>
    <n v="0.57999999999999996"/>
    <n v="23.95"/>
    <n v="2.4390243902439025E-2"/>
    <s v="SCALE"/>
  </r>
  <r>
    <s v="ddwest56@yahoo.com"/>
    <s v="darrol"/>
    <s v="weston"/>
    <s v="Dillon"/>
    <s v="SC"/>
    <n v="2600"/>
    <s v="hogan"/>
    <x v="5"/>
    <x v="1"/>
    <s v="2024-01-03"/>
    <n v="700"/>
    <n v="2214"/>
    <n v="92"/>
    <n v="2"/>
    <n v="64.19"/>
    <n v="125.96"/>
    <n v="61.769999999999996"/>
    <n v="61.769999999999996"/>
    <n v="0.96229942358622833"/>
    <n v="4.16"/>
    <n v="0.7"/>
    <n v="32.1"/>
    <n v="2.1739130434782608E-2"/>
    <s v="SCALE"/>
  </r>
  <r>
    <s v="slkerns@hotmail.com"/>
    <s v="steven"/>
    <s v="kerns"/>
    <s v="Reading"/>
    <s v="PA"/>
    <n v="1700"/>
    <s v="select staffing"/>
    <x v="10"/>
    <x v="1"/>
    <s v="2024-01-03"/>
    <n v="1000"/>
    <n v="642"/>
    <n v="27"/>
    <n v="3"/>
    <n v="21.47"/>
    <n v="214.78"/>
    <n v="193.31"/>
    <n v="193.31"/>
    <n v="9.0037261294830007"/>
    <n v="4.21"/>
    <n v="0.8"/>
    <n v="7.16"/>
    <n v="0.1111111111111111"/>
    <s v="SCALE"/>
  </r>
  <r>
    <s v="notboth@yahoo.com"/>
    <s v="thomas"/>
    <s v="knudsen"/>
    <s v="Pittsburg"/>
    <s v="CA"/>
    <n v="6494"/>
    <s v="fisher"/>
    <x v="8"/>
    <x v="1"/>
    <s v="2024-01-22"/>
    <n v="200"/>
    <n v="2004"/>
    <n v="54"/>
    <n v="2"/>
    <n v="23.31"/>
    <n v="111.3"/>
    <n v="87.99"/>
    <n v="87.99"/>
    <n v="3.7747747747747749"/>
    <n v="2.69"/>
    <n v="0.43"/>
    <n v="11.66"/>
    <n v="3.7037037037037035E-2"/>
    <s v="SCALE"/>
  </r>
  <r>
    <s v="tokenfoot@gmail.com"/>
    <s v="curtis"/>
    <s v="myles"/>
    <s v="Bolingbrook"/>
    <s v="IL"/>
    <n v="2500"/>
    <s v="optimum nutrition"/>
    <x v="15"/>
    <x v="1"/>
    <s v="2024-01-15"/>
    <n v="800"/>
    <n v="1894"/>
    <n v="64"/>
    <n v="6"/>
    <n v="54.1"/>
    <n v="411.11"/>
    <n v="357.01"/>
    <n v="357.01"/>
    <n v="6.5990757855822544"/>
    <n v="3.38"/>
    <n v="0.85"/>
    <n v="9.02"/>
    <n v="9.375E-2"/>
    <s v="SCALE"/>
  </r>
  <r>
    <s v="cmoses22@hotmail.com"/>
    <s v="christophe"/>
    <s v="moses"/>
    <s v="Cary"/>
    <s v="NC"/>
    <n v="1488"/>
    <s v="talecris biotherapeutics"/>
    <x v="8"/>
    <x v="1"/>
    <s v="2024-01-16"/>
    <n v="600"/>
    <n v="1288"/>
    <n v="20"/>
    <n v="0"/>
    <n v="15.2"/>
    <n v="0"/>
    <n v="-15.2"/>
    <n v="-15.2"/>
    <n v="-1"/>
    <n v="1.55"/>
    <n v="0.76"/>
    <n v="0"/>
    <n v="0"/>
    <s v="PAUSE"/>
  </r>
  <r>
    <s v="timeslick2008@gmail.com"/>
    <s v="timothy"/>
    <s v="eslick"/>
    <s v="Fenton"/>
    <s v="MO"/>
    <n v="3250"/>
    <s v="six flags st. louis"/>
    <x v="17"/>
    <x v="1"/>
    <s v="2024-01-09"/>
    <n v="300"/>
    <n v="740"/>
    <n v="24"/>
    <n v="0"/>
    <n v="14.37"/>
    <n v="0"/>
    <n v="-14.37"/>
    <n v="-14.37"/>
    <n v="-1"/>
    <n v="3.24"/>
    <n v="0.6"/>
    <n v="0"/>
    <n v="0"/>
    <s v="PAUSE"/>
  </r>
  <r>
    <s v="aprilstone29@yahoo.com"/>
    <s v="april"/>
    <s v="stone"/>
    <s v="Aurora"/>
    <s v="CO"/>
    <n v="2500"/>
    <s v="ground engineering"/>
    <x v="11"/>
    <x v="1"/>
    <s v="2024-01-27"/>
    <n v="800"/>
    <n v="1136"/>
    <n v="36"/>
    <n v="3"/>
    <n v="21.16"/>
    <n v="160.18"/>
    <n v="139.02000000000001"/>
    <n v="139.02000000000001"/>
    <n v="6.5699432892249527"/>
    <n v="3.17"/>
    <n v="0.59"/>
    <n v="7.05"/>
    <n v="8.3333333333333329E-2"/>
    <s v="SCALE"/>
  </r>
  <r>
    <s v="gbcher@yahoo.com"/>
    <s v="cheryl"/>
    <s v="cundy"/>
    <s v="Arnold"/>
    <s v="MO"/>
    <n v="2500"/>
    <s v="shperion"/>
    <x v="3"/>
    <x v="1"/>
    <s v="2024-01-02"/>
    <n v="400"/>
    <n v="1038"/>
    <n v="23"/>
    <n v="1"/>
    <n v="11.33"/>
    <n v="36.450000000000003"/>
    <n v="25.120000000000005"/>
    <n v="25.120000000000005"/>
    <n v="2.2171226831421009"/>
    <n v="2.2200000000000002"/>
    <n v="0.49"/>
    <n v="11.33"/>
    <n v="4.3478260869565216E-2"/>
    <s v="SCALE"/>
  </r>
  <r>
    <s v="msmitchell08@hotmail.com"/>
    <s v="carnesia"/>
    <s v="mitchell"/>
    <s v="Phenix City"/>
    <s v="AL"/>
    <n v="3250"/>
    <s v="internal medicine"/>
    <x v="9"/>
    <x v="1"/>
    <s v="2024-01-26"/>
    <n v="700"/>
    <n v="1146"/>
    <n v="25"/>
    <n v="1"/>
    <n v="19.21"/>
    <n v="40.22"/>
    <n v="21.009999999999998"/>
    <n v="21.009999999999998"/>
    <n v="1.0937011972930764"/>
    <n v="2.1800000000000002"/>
    <n v="0.77"/>
    <n v="19.21"/>
    <n v="0.04"/>
    <s v="SCALE"/>
  </r>
  <r>
    <s v="pstto@aol.com"/>
    <s v="anthony"/>
    <s v="pastor"/>
    <s v="Philadelphia"/>
    <s v="PA"/>
    <n v="2708"/>
    <s v="aap contractor"/>
    <x v="11"/>
    <x v="1"/>
    <s v="2024-01-19"/>
    <n v="1000"/>
    <n v="2385"/>
    <n v="43"/>
    <n v="1"/>
    <n v="17.79"/>
    <n v="49.66"/>
    <n v="31.869999999999997"/>
    <n v="31.869999999999997"/>
    <n v="1.7914558740865654"/>
    <n v="1.8"/>
    <n v="0.41"/>
    <n v="17.79"/>
    <n v="2.3255813953488372E-2"/>
    <s v="SCALE"/>
  </r>
  <r>
    <s v="tadman2976@yahoo.com"/>
    <s v="trina"/>
    <s v="burleson"/>
    <s v="Palm Coast"/>
    <s v="FL"/>
    <n v="3000"/>
    <s v="bird\\'s nest"/>
    <x v="6"/>
    <x v="1"/>
    <s v="2024-01-01"/>
    <n v="500"/>
    <n v="2299"/>
    <n v="48"/>
    <n v="1"/>
    <n v="19.39"/>
    <n v="43.35"/>
    <n v="23.96"/>
    <n v="23.96"/>
    <n v="1.2356884992264054"/>
    <n v="2.09"/>
    <n v="0.4"/>
    <n v="19.39"/>
    <n v="2.0833333333333332E-2"/>
    <s v="SCALE"/>
  </r>
  <r>
    <s v="stein1stclass@gmail.com"/>
    <s v="brian"/>
    <s v="steinberg"/>
    <s v="Boca Raton"/>
    <s v="FL"/>
    <n v="2500"/>
    <s v="the facility"/>
    <x v="9"/>
    <x v="1"/>
    <s v="2024-01-12"/>
    <n v="1000"/>
    <n v="1234"/>
    <n v="52"/>
    <n v="2"/>
    <n v="26.91"/>
    <n v="82.09"/>
    <n v="55.180000000000007"/>
    <n v="55.180000000000007"/>
    <n v="2.0505388331475292"/>
    <n v="4.21"/>
    <n v="0.52"/>
    <n v="13.46"/>
    <n v="3.8461538461538464E-2"/>
    <s v="SCALE"/>
  </r>
  <r>
    <s v="kaliecia@yahoo.com"/>
    <s v="aliecia"/>
    <s v="king"/>
    <s v="Indianapolis"/>
    <s v="IN"/>
    <n v="2583"/>
    <s v="castlenton health care care"/>
    <x v="14"/>
    <x v="1"/>
    <s v="2024-01-21"/>
    <n v="500"/>
    <n v="1943"/>
    <n v="68"/>
    <n v="7"/>
    <n v="47.85"/>
    <n v="513.54"/>
    <n v="465.68999999999994"/>
    <n v="465.68999999999994"/>
    <n v="9.7322884012539177"/>
    <n v="3.5"/>
    <n v="0.7"/>
    <n v="6.84"/>
    <n v="0.10294117647058823"/>
    <s v="SCALE"/>
  </r>
  <r>
    <s v="shasta.dever@yahoo.com"/>
    <s v="shasta"/>
    <s v="dever"/>
    <s v="Dayton"/>
    <s v="TX"/>
    <n v="4000"/>
    <s v="gp industrals"/>
    <x v="5"/>
    <x v="1"/>
    <s v="2024-01-20"/>
    <n v="100"/>
    <n v="1255"/>
    <n v="44"/>
    <n v="3"/>
    <n v="34.020000000000003"/>
    <n v="174.75"/>
    <n v="140.72999999999999"/>
    <n v="140.72999999999999"/>
    <n v="4.136684303350969"/>
    <n v="3.51"/>
    <n v="0.77"/>
    <n v="11.34"/>
    <n v="6.8181818181818177E-2"/>
    <s v="SCALE"/>
  </r>
  <r>
    <s v="fncyfce73@yahoo.com"/>
    <s v="sherry"/>
    <s v="hall"/>
    <s v="Nashville"/>
    <s v="TN"/>
    <n v="2300"/>
    <s v="home lending source"/>
    <x v="8"/>
    <x v="1"/>
    <s v="2024-01-28"/>
    <n v="600"/>
    <n v="539"/>
    <n v="19"/>
    <n v="1"/>
    <n v="13.72"/>
    <n v="74.989999999999995"/>
    <n v="61.269999999999996"/>
    <n v="61.269999999999996"/>
    <n v="4.4657434402332354"/>
    <n v="3.53"/>
    <n v="0.72"/>
    <n v="13.72"/>
    <n v="5.2631578947368418E-2"/>
    <s v="SCALE"/>
  </r>
  <r>
    <s v="tattoo061509@gmail.com"/>
    <s v="jodi"/>
    <s v="rose"/>
    <s v="Sheboygan"/>
    <s v="WI"/>
    <n v="1100"/>
    <s v="kmart"/>
    <x v="6"/>
    <x v="1"/>
    <s v="2024-01-01"/>
    <n v="1000"/>
    <n v="2390"/>
    <n v="49"/>
    <n v="2"/>
    <n v="35.86"/>
    <n v="149.88999999999999"/>
    <n v="114.02999999999999"/>
    <n v="114.02999999999999"/>
    <n v="3.1798661461238145"/>
    <n v="2.0499999999999998"/>
    <n v="0.73"/>
    <n v="17.93"/>
    <n v="4.0816326530612242E-2"/>
    <s v="SCALE"/>
  </r>
  <r>
    <s v="e.g.skramer62@gmail.com"/>
    <s v="steve"/>
    <s v="kramer"/>
    <s v="New Ulm"/>
    <s v="MN"/>
    <n v="2080"/>
    <s v="north centeral container"/>
    <x v="1"/>
    <x v="1"/>
    <s v="2024-01-02"/>
    <n v="700"/>
    <n v="1527"/>
    <n v="54"/>
    <n v="2"/>
    <n v="23.62"/>
    <n v="85.59"/>
    <n v="61.97"/>
    <n v="61.97"/>
    <n v="2.6236240474174428"/>
    <n v="3.54"/>
    <n v="0.44"/>
    <n v="11.81"/>
    <n v="3.7037037037037035E-2"/>
    <s v="SCALE"/>
  </r>
  <r>
    <s v="starkeisha_harris@yahoo.com"/>
    <s v="shawnte"/>
    <s v="harris"/>
    <s v="Richmond"/>
    <s v="VA"/>
    <n v="2000"/>
    <s v="wendys restuarant"/>
    <x v="3"/>
    <x v="1"/>
    <s v="2024-01-19"/>
    <n v="400"/>
    <n v="1006"/>
    <n v="19"/>
    <n v="0"/>
    <n v="10.71"/>
    <n v="0"/>
    <n v="-10.71"/>
    <n v="-10.71"/>
    <n v="-1"/>
    <n v="1.89"/>
    <n v="0.56000000000000005"/>
    <n v="0"/>
    <n v="0"/>
    <s v="PAUSE"/>
  </r>
  <r>
    <s v="eduardo20062011@hotmail.com"/>
    <s v="monica"/>
    <s v="ramon"/>
    <s v="Faribault"/>
    <s v="MN"/>
    <n v="3670"/>
    <s v="jennie o turkey store"/>
    <x v="18"/>
    <x v="1"/>
    <s v="2024-01-21"/>
    <n v="200"/>
    <n v="719"/>
    <n v="12"/>
    <n v="0"/>
    <n v="4.84"/>
    <n v="0"/>
    <n v="-4.84"/>
    <n v="-4.84"/>
    <n v="-1"/>
    <n v="1.67"/>
    <n v="0.4"/>
    <n v="0"/>
    <n v="0"/>
    <s v="PAUSE"/>
  </r>
  <r>
    <s v="tasmik22@live.com"/>
    <s v="natashia"/>
    <s v="chamberlain"/>
    <s v="Petersburg"/>
    <s v="VA"/>
    <n v="1083"/>
    <s v="wells fargo"/>
    <x v="16"/>
    <x v="1"/>
    <s v="2024-01-24"/>
    <n v="500"/>
    <n v="1387"/>
    <n v="45"/>
    <n v="4"/>
    <n v="35.94"/>
    <n v="192.49"/>
    <n v="156.55000000000001"/>
    <n v="156.55000000000001"/>
    <n v="4.3558708959376746"/>
    <n v="3.24"/>
    <n v="0.8"/>
    <n v="8.98"/>
    <n v="8.8888888888888892E-2"/>
    <s v="SCALE"/>
  </r>
  <r>
    <s v="lclark30@live.com"/>
    <s v="lori"/>
    <s v="clark"/>
    <s v="Eyota"/>
    <s v="MN"/>
    <n v="2708"/>
    <s v="shelly hansen"/>
    <x v="17"/>
    <x v="1"/>
    <s v="2024-01-22"/>
    <n v="700"/>
    <n v="1159"/>
    <n v="51"/>
    <n v="0"/>
    <n v="24.71"/>
    <n v="0"/>
    <n v="-24.71"/>
    <n v="-24.71"/>
    <n v="-1"/>
    <n v="4.4000000000000004"/>
    <n v="0.48"/>
    <n v="0"/>
    <n v="0"/>
    <s v="PAUSE"/>
  </r>
  <r>
    <s v="lpleasants318@gmail.com"/>
    <s v="lonnie"/>
    <s v="pleasants"/>
    <s v="Shreveport"/>
    <s v="LA"/>
    <n v="2438"/>
    <s v="coplas inc."/>
    <x v="0"/>
    <x v="1"/>
    <s v="2024-01-03"/>
    <n v="300"/>
    <n v="1322"/>
    <n v="24"/>
    <n v="0"/>
    <n v="19.149999999999999"/>
    <n v="0"/>
    <n v="-19.149999999999999"/>
    <n v="-19.149999999999999"/>
    <n v="-1"/>
    <n v="1.82"/>
    <n v="0.8"/>
    <n v="0"/>
    <n v="0"/>
    <s v="PAUSE"/>
  </r>
  <r>
    <s v="marshallsgal@aol.com"/>
    <s v="gerri"/>
    <s v="lujan"/>
    <s v="Santa Fe"/>
    <s v="NM"/>
    <n v="1625"/>
    <s v="people centered services"/>
    <x v="18"/>
    <x v="1"/>
    <s v="2024-01-14"/>
    <n v="800"/>
    <n v="1794"/>
    <n v="79"/>
    <n v="8"/>
    <n v="32.340000000000003"/>
    <n v="549.80999999999995"/>
    <n v="517.46999999999991"/>
    <n v="517.46999999999991"/>
    <n v="16.000927643784781"/>
    <n v="4.4000000000000004"/>
    <n v="0.41"/>
    <n v="4.04"/>
    <n v="0.10126582278481013"/>
    <s v="SCALE"/>
  </r>
  <r>
    <s v="hollynitti@gmail.com"/>
    <s v="holly"/>
    <s v="jones"/>
    <s v="Saint Joseph"/>
    <s v="MO"/>
    <n v="2000"/>
    <s v="sonic drive in"/>
    <x v="12"/>
    <x v="1"/>
    <s v="2024-01-24"/>
    <n v="800"/>
    <n v="2137"/>
    <n v="91"/>
    <n v="3"/>
    <n v="73.63"/>
    <n v="191.03"/>
    <n v="117.4"/>
    <n v="117.4"/>
    <n v="1.5944587803884287"/>
    <n v="4.26"/>
    <n v="0.81"/>
    <n v="24.54"/>
    <n v="3.2967032967032968E-2"/>
    <s v="SCALE"/>
  </r>
  <r>
    <s v="valerietilley2010@gmail.com"/>
    <s v="valerie"/>
    <s v="tilley"/>
    <s v="Baton Rouge"/>
    <s v="LA"/>
    <n v="1746"/>
    <s v="heavenly gardens"/>
    <x v="1"/>
    <x v="1"/>
    <s v="2024-01-04"/>
    <n v="700"/>
    <n v="1642"/>
    <n v="33"/>
    <n v="0"/>
    <n v="20.23"/>
    <n v="0"/>
    <n v="-20.23"/>
    <n v="-20.23"/>
    <n v="-1"/>
    <n v="2.0099999999999998"/>
    <n v="0.61"/>
    <n v="0"/>
    <n v="0"/>
    <s v="PAUSE"/>
  </r>
  <r>
    <s v="pedroluisbasilio@gmail.com"/>
    <s v="pedro"/>
    <s v="basilio"/>
    <s v="Warwick"/>
    <s v="RI"/>
    <n v="8610"/>
    <s v="rhode island hositpal"/>
    <x v="5"/>
    <x v="1"/>
    <s v="2024-01-21"/>
    <n v="500"/>
    <n v="1275"/>
    <n v="30"/>
    <n v="0"/>
    <n v="21.42"/>
    <n v="0"/>
    <n v="-21.42"/>
    <n v="-21.42"/>
    <n v="-1"/>
    <n v="2.35"/>
    <n v="0.71"/>
    <n v="0"/>
    <n v="0"/>
    <s v="PAUSE"/>
  </r>
  <r>
    <s v="creeksnavasota@aol.com"/>
    <s v="tremayne"/>
    <s v="creeks"/>
    <s v="Navasota"/>
    <s v="TX"/>
    <n v="2500"/>
    <s v="ldi"/>
    <x v="11"/>
    <x v="1"/>
    <s v="2024-01-06"/>
    <n v="800"/>
    <n v="1363"/>
    <n v="57"/>
    <n v="0"/>
    <n v="28.33"/>
    <n v="0"/>
    <n v="-28.33"/>
    <n v="-28.33"/>
    <n v="-1"/>
    <n v="4.18"/>
    <n v="0.5"/>
    <n v="0"/>
    <n v="0"/>
    <s v="PAUSE"/>
  </r>
  <r>
    <s v="roshunda10@gmail.com"/>
    <s v="roshunda"/>
    <s v="osby"/>
    <s v="Meridian"/>
    <s v="MS"/>
    <n v="2200"/>
    <s v="penn s"/>
    <x v="5"/>
    <x v="1"/>
    <s v="2024-01-25"/>
    <n v="1000"/>
    <n v="2470"/>
    <n v="93"/>
    <n v="10"/>
    <n v="38.42"/>
    <n v="592.98"/>
    <n v="554.56000000000006"/>
    <n v="554.56000000000006"/>
    <n v="14.434148880791255"/>
    <n v="3.77"/>
    <n v="0.41"/>
    <n v="3.84"/>
    <n v="0.10752688172043011"/>
    <s v="SCALE"/>
  </r>
  <r>
    <s v="shaquintaharris@gmail.com"/>
    <s v="shaquinta"/>
    <s v="harris"/>
    <s v="Bristow"/>
    <s v="VA"/>
    <n v="3000"/>
    <s v="home depot"/>
    <x v="15"/>
    <x v="1"/>
    <s v="2024-01-18"/>
    <n v="800"/>
    <n v="2198"/>
    <n v="37"/>
    <n v="0"/>
    <n v="23.35"/>
    <n v="0"/>
    <n v="-23.35"/>
    <n v="-23.35"/>
    <n v="-1"/>
    <n v="1.68"/>
    <n v="0.63"/>
    <n v="0"/>
    <n v="0"/>
    <s v="PAUSE"/>
  </r>
  <r>
    <s v="mitzsam@hotmail.com"/>
    <s v="mitzary"/>
    <s v="trevino"/>
    <s v="Madison"/>
    <s v="WI"/>
    <n v="1666"/>
    <s v="courtyard hotel"/>
    <x v="12"/>
    <x v="1"/>
    <s v="2024-01-17"/>
    <n v="600"/>
    <n v="1550"/>
    <n v="69"/>
    <n v="0"/>
    <n v="30.42"/>
    <n v="0"/>
    <n v="-30.42"/>
    <n v="-30.42"/>
    <n v="-1"/>
    <n v="4.45"/>
    <n v="0.44"/>
    <n v="0"/>
    <n v="0"/>
    <s v="PAUSE"/>
  </r>
  <r>
    <s v="patriciamelvin70@yahoo.com"/>
    <s v="patricia"/>
    <s v="melvin"/>
    <s v="Burtonsville"/>
    <s v="MD"/>
    <n v="2167"/>
    <s v="adventure kids playcare"/>
    <x v="9"/>
    <x v="1"/>
    <s v="2024-01-23"/>
    <n v="700"/>
    <n v="1278"/>
    <n v="49"/>
    <n v="4"/>
    <n v="35.159999999999997"/>
    <n v="212.69"/>
    <n v="177.53"/>
    <n v="177.53"/>
    <n v="5.0492036405005694"/>
    <n v="3.83"/>
    <n v="0.72"/>
    <n v="8.7899999999999991"/>
    <n v="8.1632653061224483E-2"/>
    <s v="SCALE"/>
  </r>
  <r>
    <s v="bjm56@hotmail.com"/>
    <s v="brenda"/>
    <s v="worden"/>
    <s v="Mooresville"/>
    <s v="IN"/>
    <n v="1250"/>
    <s v="cvs"/>
    <x v="18"/>
    <x v="1"/>
    <s v="2024-01-06"/>
    <n v="800"/>
    <n v="822"/>
    <n v="27"/>
    <n v="2"/>
    <n v="20.94"/>
    <n v="130.06"/>
    <n v="109.12"/>
    <n v="109.12"/>
    <n v="5.2110792741165231"/>
    <n v="3.28"/>
    <n v="0.78"/>
    <n v="10.47"/>
    <n v="7.407407407407407E-2"/>
    <s v="SCALE"/>
  </r>
  <r>
    <s v="briskerm@aol.com"/>
    <s v="myia"/>
    <s v="brisker"/>
    <s v="Alliance"/>
    <s v="OH"/>
    <n v="3200"/>
    <s v="wonder bread company"/>
    <x v="8"/>
    <x v="1"/>
    <s v="2024-01-24"/>
    <n v="200"/>
    <n v="2440"/>
    <n v="79"/>
    <n v="2"/>
    <n v="55.23"/>
    <n v="125.79"/>
    <n v="70.56"/>
    <n v="70.56"/>
    <n v="1.2775665399239544"/>
    <n v="3.24"/>
    <n v="0.7"/>
    <n v="27.62"/>
    <n v="2.5316455696202531E-2"/>
    <s v="SCALE"/>
  </r>
  <r>
    <s v="cricket59@msn.com"/>
    <s v="jean"/>
    <s v="havelka"/>
    <s v="Broomfield"/>
    <s v="CO"/>
    <n v="4500"/>
    <s v="jeane cleaning"/>
    <x v="15"/>
    <x v="1"/>
    <s v="2024-01-27"/>
    <n v="700"/>
    <n v="2326"/>
    <n v="59"/>
    <n v="1"/>
    <n v="43.83"/>
    <n v="51.4"/>
    <n v="7.57"/>
    <n v="7.57"/>
    <n v="0.17271275382158341"/>
    <n v="2.54"/>
    <n v="0.74"/>
    <n v="43.83"/>
    <n v="1.6949152542372881E-2"/>
    <s v="SCALE"/>
  </r>
  <r>
    <s v="zykerasn@yahoo.com"/>
    <s v="tanisha"/>
    <s v="manley"/>
    <s v="Phenix City"/>
    <s v="AL"/>
    <n v="2349"/>
    <s v="river city grill"/>
    <x v="19"/>
    <x v="1"/>
    <s v="2024-01-23"/>
    <n v="400"/>
    <n v="1076"/>
    <n v="21"/>
    <n v="1"/>
    <n v="11.03"/>
    <n v="45.47"/>
    <n v="34.44"/>
    <n v="34.44"/>
    <n v="3.1223934723481412"/>
    <n v="1.95"/>
    <n v="0.53"/>
    <n v="11.03"/>
    <n v="4.7619047619047616E-2"/>
    <s v="SCALE"/>
  </r>
  <r>
    <s v="johnnybosnookjmj@yahoo.com"/>
    <s v="john"/>
    <s v="young"/>
    <s v="Battle Creek"/>
    <s v="MI"/>
    <n v="1250"/>
    <s v="mcdonalds"/>
    <x v="8"/>
    <x v="1"/>
    <s v="2024-01-06"/>
    <n v="1000"/>
    <n v="1085"/>
    <n v="48"/>
    <n v="0"/>
    <n v="28.42"/>
    <n v="0"/>
    <n v="-28.42"/>
    <n v="-28.42"/>
    <n v="-1"/>
    <n v="4.42"/>
    <n v="0.59"/>
    <n v="0"/>
    <n v="0"/>
    <s v="PAUSE"/>
  </r>
  <r>
    <s v="tmck975@gmail.com"/>
    <s v="robert"/>
    <s v="mckinney"/>
    <s v="Lincoln"/>
    <s v="AL"/>
    <n v="2000"/>
    <s v="wills and son"/>
    <x v="18"/>
    <x v="1"/>
    <s v="2024-01-17"/>
    <n v="100"/>
    <n v="2223"/>
    <n v="62"/>
    <n v="6"/>
    <n v="30.67"/>
    <n v="310.60000000000002"/>
    <n v="279.93"/>
    <n v="279.93"/>
    <n v="9.1271600912944244"/>
    <n v="2.79"/>
    <n v="0.49"/>
    <n v="5.1100000000000003"/>
    <n v="9.6774193548387094E-2"/>
    <s v="SCALE"/>
  </r>
  <r>
    <s v="ericsolis94@yahoo.com"/>
    <s v="william"/>
    <s v="sanchez varg"/>
    <s v="Elkhart"/>
    <s v="IN"/>
    <n v="2700"/>
    <s v="nautic"/>
    <x v="4"/>
    <x v="1"/>
    <s v="2024-01-23"/>
    <n v="700"/>
    <n v="1370"/>
    <n v="27"/>
    <n v="1"/>
    <n v="14.65"/>
    <n v="41.04"/>
    <n v="26.39"/>
    <n v="26.39"/>
    <n v="1.8013651877133106"/>
    <n v="1.97"/>
    <n v="0.54"/>
    <n v="14.65"/>
    <n v="3.7037037037037035E-2"/>
    <s v="SCALE"/>
  </r>
  <r>
    <s v="nnberry19@gmail.com"/>
    <s v="troy"/>
    <s v="berry"/>
    <s v="Tulsa"/>
    <s v="OK"/>
    <n v="3900"/>
    <s v="gatesway foundation"/>
    <x v="13"/>
    <x v="1"/>
    <s v="2024-01-30"/>
    <n v="500"/>
    <n v="1750"/>
    <n v="32"/>
    <n v="0"/>
    <n v="13.41"/>
    <n v="0"/>
    <n v="-13.41"/>
    <n v="-13.41"/>
    <n v="-1"/>
    <n v="1.83"/>
    <n v="0.42"/>
    <n v="0"/>
    <n v="0"/>
    <s v="PAUSE"/>
  </r>
  <r>
    <s v="golivares60@yahoo.com"/>
    <s v="gina"/>
    <s v="olivres"/>
    <s v="Houston"/>
    <s v="TX"/>
    <n v="1116"/>
    <s v="easthoustonhospital"/>
    <x v="13"/>
    <x v="1"/>
    <s v="2024-01-14"/>
    <n v="1000"/>
    <n v="1547"/>
    <n v="60"/>
    <n v="6"/>
    <n v="34.97"/>
    <n v="265.97000000000003"/>
    <n v="231.00000000000003"/>
    <n v="231.00000000000003"/>
    <n v="6.6056619959965692"/>
    <n v="3.88"/>
    <n v="0.57999999999999996"/>
    <n v="5.83"/>
    <n v="0.1"/>
    <s v="SCALE"/>
  </r>
  <r>
    <s v="dwanwilson46@yahoo.com"/>
    <s v="dwan"/>
    <s v="wilson"/>
    <s v="Orangeburg"/>
    <s v="SC"/>
    <n v="1375"/>
    <s v="sodexo"/>
    <x v="19"/>
    <x v="1"/>
    <s v="2024-01-02"/>
    <n v="600"/>
    <n v="1067"/>
    <n v="35"/>
    <n v="0"/>
    <n v="29.35"/>
    <n v="0"/>
    <n v="-29.35"/>
    <n v="-29.35"/>
    <n v="-1"/>
    <n v="3.28"/>
    <n v="0.84"/>
    <n v="0"/>
    <n v="0"/>
    <s v="PAUSE"/>
  </r>
  <r>
    <s v="jules810@aol.com"/>
    <s v="julie"/>
    <s v="butlerq"/>
    <s v="Cleveland"/>
    <s v="OH"/>
    <n v="3000"/>
    <s v="sel"/>
    <x v="4"/>
    <x v="1"/>
    <s v="2024-01-03"/>
    <n v="100"/>
    <n v="1113"/>
    <n v="25"/>
    <n v="0"/>
    <n v="19.16"/>
    <n v="0"/>
    <n v="-19.16"/>
    <n v="-19.16"/>
    <n v="-1"/>
    <n v="2.25"/>
    <n v="0.77"/>
    <n v="0"/>
    <n v="0"/>
    <s v="PAUSE"/>
  </r>
  <r>
    <s v="rbrown0427@hotmail.com"/>
    <s v="richard"/>
    <s v="brown"/>
    <s v="West Chester"/>
    <s v="OH"/>
    <n v="2934"/>
    <s v="construction software"/>
    <x v="3"/>
    <x v="1"/>
    <s v="2024-01-03"/>
    <n v="600"/>
    <n v="1202"/>
    <n v="45"/>
    <n v="0"/>
    <n v="30.54"/>
    <n v="0"/>
    <n v="-30.54"/>
    <n v="-30.54"/>
    <n v="-1"/>
    <n v="3.74"/>
    <n v="0.68"/>
    <n v="0"/>
    <n v="0"/>
    <s v="PAUSE"/>
  </r>
  <r>
    <s v="pottagoldlove@aol.com"/>
    <s v="terri"/>
    <s v="allen"/>
    <s v="Grandview"/>
    <s v="MO"/>
    <n v="2000"/>
    <s v="hello wireless"/>
    <x v="7"/>
    <x v="1"/>
    <s v="2024-01-24"/>
    <n v="500"/>
    <n v="869"/>
    <n v="31"/>
    <n v="1"/>
    <n v="19.100000000000001"/>
    <n v="55"/>
    <n v="35.9"/>
    <n v="35.9"/>
    <n v="1.8795811518324606"/>
    <n v="3.57"/>
    <n v="0.62"/>
    <n v="19.100000000000001"/>
    <n v="3.2258064516129031E-2"/>
    <s v="SCALE"/>
  </r>
  <r>
    <s v="b88am@aol.com"/>
    <s v="chris"/>
    <s v="geisser"/>
    <s v="San Antonio"/>
    <s v="FL"/>
    <n v="3692"/>
    <s v="zenna"/>
    <x v="7"/>
    <x v="1"/>
    <s v="2024-01-20"/>
    <n v="100"/>
    <n v="1014"/>
    <n v="28"/>
    <n v="2"/>
    <n v="13.53"/>
    <n v="115.01"/>
    <n v="101.48"/>
    <n v="101.48"/>
    <n v="7.5003695491500375"/>
    <n v="2.76"/>
    <n v="0.48"/>
    <n v="6.76"/>
    <n v="7.1428571428571425E-2"/>
    <s v="SCALE"/>
  </r>
  <r>
    <s v="danielrcam@gmail.com"/>
    <s v="daniel"/>
    <s v="camarillo"/>
    <s v="Sylmar"/>
    <s v="CA"/>
    <n v="2750"/>
    <s v="smg stone co"/>
    <x v="13"/>
    <x v="1"/>
    <s v="2024-01-07"/>
    <n v="200"/>
    <n v="855"/>
    <n v="27"/>
    <n v="0"/>
    <n v="13.49"/>
    <n v="0"/>
    <n v="-13.49"/>
    <n v="-13.49"/>
    <n v="-1"/>
    <n v="3.16"/>
    <n v="0.5"/>
    <n v="0"/>
    <n v="0"/>
    <s v="PAUSE"/>
  </r>
  <r>
    <s v="dreathornton@yahoo.com"/>
    <s v="andrea"/>
    <s v="thornton"/>
    <s v="Fort Worth"/>
    <s v="TX"/>
    <n v="3000"/>
    <s v="department of defense"/>
    <x v="2"/>
    <x v="1"/>
    <s v="2024-01-19"/>
    <n v="400"/>
    <n v="2317"/>
    <n v="87"/>
    <n v="7"/>
    <n v="40.18"/>
    <n v="362.66"/>
    <n v="322.48"/>
    <n v="322.48"/>
    <n v="8.0258835241413635"/>
    <n v="3.75"/>
    <n v="0.46"/>
    <n v="5.74"/>
    <n v="8.0459770114942528E-2"/>
    <s v="SCALE"/>
  </r>
  <r>
    <s v="pheggins@yahoo.com"/>
    <s v="paulette"/>
    <s v="heggins cart"/>
    <s v="Grand Prairie"/>
    <s v="TX"/>
    <n v="3500"/>
    <s v="walmart inc"/>
    <x v="16"/>
    <x v="1"/>
    <s v="2024-01-14"/>
    <n v="100"/>
    <n v="1247"/>
    <n v="55"/>
    <n v="5"/>
    <n v="36.85"/>
    <n v="216.31"/>
    <n v="179.46"/>
    <n v="179.46"/>
    <n v="4.8700135685210313"/>
    <n v="4.41"/>
    <n v="0.67"/>
    <n v="7.37"/>
    <n v="9.0909090909090912E-2"/>
    <s v="SCALE"/>
  </r>
  <r>
    <s v="everwuzup@yahoo.com"/>
    <s v="megan"/>
    <s v="pedro"/>
    <s v="Reno"/>
    <s v="NV"/>
    <n v="4800"/>
    <s v="wellsfargo"/>
    <x v="5"/>
    <x v="1"/>
    <s v="2024-01-03"/>
    <n v="300"/>
    <n v="1534"/>
    <n v="40"/>
    <n v="4"/>
    <n v="18.079999999999998"/>
    <n v="205.67"/>
    <n v="187.58999999999997"/>
    <n v="187.58999999999997"/>
    <n v="10.375553097345133"/>
    <n v="2.61"/>
    <n v="0.45"/>
    <n v="4.5199999999999996"/>
    <n v="0.1"/>
    <s v="SCALE"/>
  </r>
  <r>
    <s v="ddablh@aol.com"/>
    <s v="donna"/>
    <s v="hornacek"/>
    <s v="Hazlet"/>
    <s v="NJ"/>
    <n v="4100"/>
    <s v="loving care agency"/>
    <x v="10"/>
    <x v="1"/>
    <s v="2024-01-30"/>
    <n v="300"/>
    <n v="1639"/>
    <n v="41"/>
    <n v="4"/>
    <n v="24.59"/>
    <n v="273.76"/>
    <n v="249.17"/>
    <n v="249.17"/>
    <n v="10.132980886539244"/>
    <n v="2.5"/>
    <n v="0.6"/>
    <n v="6.15"/>
    <n v="9.7560975609756101E-2"/>
    <s v="SCALE"/>
  </r>
  <r>
    <s v="shannon_strange@yahoo.com"/>
    <s v="shannon"/>
    <s v="strange"/>
    <s v="Indianapolis"/>
    <s v="IN"/>
    <n v="1600"/>
    <s v="univita health"/>
    <x v="15"/>
    <x v="1"/>
    <s v="2024-01-27"/>
    <n v="300"/>
    <n v="1917"/>
    <n v="48"/>
    <n v="5"/>
    <n v="37.299999999999997"/>
    <n v="358.97"/>
    <n v="321.67"/>
    <n v="321.67"/>
    <n v="8.6238605898123328"/>
    <n v="2.5"/>
    <n v="0.78"/>
    <n v="7.46"/>
    <n v="0.10416666666666667"/>
    <s v="SCALE"/>
  </r>
  <r>
    <s v="sum1sxy@yahoo.com"/>
    <s v="lawandria"/>
    <s v="powell"/>
    <s v="Perris"/>
    <s v="CA"/>
    <n v="4875"/>
    <s v="powell family childcare"/>
    <x v="4"/>
    <x v="1"/>
    <s v="2024-01-25"/>
    <n v="400"/>
    <n v="1974"/>
    <n v="57"/>
    <n v="6"/>
    <n v="26.08"/>
    <n v="411.12"/>
    <n v="385.04"/>
    <n v="385.04"/>
    <n v="14.763803680981598"/>
    <n v="2.89"/>
    <n v="0.46"/>
    <n v="4.3499999999999996"/>
    <n v="0.10526315789473684"/>
    <s v="SCALE"/>
  </r>
  <r>
    <s v="degtenorate7@yahoo.com"/>
    <s v="kristen"/>
    <s v="hartman"/>
    <s v="Plymouth"/>
    <s v="PA"/>
    <n v="7583"/>
    <s v="back mountian care center"/>
    <x v="9"/>
    <x v="1"/>
    <s v="2024-01-20"/>
    <n v="800"/>
    <n v="1502"/>
    <n v="40"/>
    <n v="4"/>
    <n v="33.79"/>
    <n v="258.86"/>
    <n v="225.07000000000002"/>
    <n v="225.07000000000002"/>
    <n v="6.6608464042616164"/>
    <n v="2.66"/>
    <n v="0.84"/>
    <n v="8.4499999999999993"/>
    <n v="0.1"/>
    <s v="SCALE"/>
  </r>
  <r>
    <s v="wrbnwds@yahoo.com"/>
    <s v="robin"/>
    <s v="woods"/>
    <s v="Lawton"/>
    <s v="OK"/>
    <n v="2383"/>
    <s v="american phoenix inc."/>
    <x v="18"/>
    <x v="1"/>
    <s v="2024-01-04"/>
    <n v="100"/>
    <n v="703"/>
    <n v="15"/>
    <n v="0"/>
    <n v="10.73"/>
    <n v="0"/>
    <n v="-10.73"/>
    <n v="-10.73"/>
    <n v="-1"/>
    <n v="2.13"/>
    <n v="0.72"/>
    <n v="0"/>
    <n v="0"/>
    <s v="PAUSE"/>
  </r>
  <r>
    <s v="one1lance@yahoo.com"/>
    <s v="lance"/>
    <s v="smith"/>
    <s v="Jacksonville"/>
    <s v="FL"/>
    <n v="2845"/>
    <s v="apex systems"/>
    <x v="4"/>
    <x v="1"/>
    <s v="2024-01-27"/>
    <n v="300"/>
    <n v="901"/>
    <n v="24"/>
    <n v="2"/>
    <n v="17.93"/>
    <n v="137.63999999999999"/>
    <n v="119.70999999999998"/>
    <n v="119.70999999999998"/>
    <n v="6.6765197992191849"/>
    <n v="2.66"/>
    <n v="0.75"/>
    <n v="8.9600000000000009"/>
    <n v="8.3333333333333329E-2"/>
    <s v="SCALE"/>
  </r>
  <r>
    <s v="rfwilley3rd@gmail.com"/>
    <s v="robert"/>
    <s v="willey"/>
    <s v="Wendell"/>
    <s v="NC"/>
    <n v="1900"/>
    <s v="state of nc"/>
    <x v="0"/>
    <x v="1"/>
    <s v="2024-01-12"/>
    <n v="500"/>
    <n v="976"/>
    <n v="32"/>
    <n v="1"/>
    <n v="16.93"/>
    <n v="54.29"/>
    <n v="37.36"/>
    <n v="37.36"/>
    <n v="2.2067336089781455"/>
    <n v="3.28"/>
    <n v="0.53"/>
    <n v="16.93"/>
    <n v="3.125E-2"/>
    <s v="SCALE"/>
  </r>
  <r>
    <s v="txnikki1103@aol.com"/>
    <s v="nicole"/>
    <s v="lejeune"/>
    <s v="Baytown"/>
    <s v="TX"/>
    <n v="1400"/>
    <s v="ems global"/>
    <x v="18"/>
    <x v="1"/>
    <s v="2024-01-27"/>
    <n v="800"/>
    <n v="1368"/>
    <n v="53"/>
    <n v="0"/>
    <n v="39.31"/>
    <n v="0"/>
    <n v="-39.31"/>
    <n v="-39.31"/>
    <n v="-1"/>
    <n v="3.87"/>
    <n v="0.74"/>
    <n v="0"/>
    <n v="0"/>
    <s v="PAUSE"/>
  </r>
  <r>
    <s v="srrivers6@gmail.com"/>
    <s v="sheena"/>
    <s v="rivers"/>
    <s v="Raleigh"/>
    <s v="NC"/>
    <n v="3400"/>
    <s v="veritude"/>
    <x v="12"/>
    <x v="1"/>
    <s v="2024-01-27"/>
    <n v="400"/>
    <n v="1604"/>
    <n v="71"/>
    <n v="8"/>
    <n v="46.36"/>
    <n v="308.33"/>
    <n v="261.96999999999997"/>
    <n v="261.96999999999997"/>
    <n v="5.6507765314926655"/>
    <n v="4.43"/>
    <n v="0.65"/>
    <n v="5.8"/>
    <n v="0.11267605633802817"/>
    <s v="SCALE"/>
  </r>
  <r>
    <s v="jskaggs01@yahoo.com"/>
    <s v="janet"/>
    <s v="skaggs"/>
    <s v="Columbus"/>
    <s v="IN"/>
    <n v="1800"/>
    <s v="abby"/>
    <x v="12"/>
    <x v="1"/>
    <s v="2024-01-27"/>
    <n v="600"/>
    <n v="1109"/>
    <n v="43"/>
    <n v="0"/>
    <n v="31.76"/>
    <n v="0"/>
    <n v="-31.76"/>
    <n v="-31.76"/>
    <n v="-1"/>
    <n v="3.88"/>
    <n v="0.74"/>
    <n v="0"/>
    <n v="0"/>
    <s v="PAUSE"/>
  </r>
  <r>
    <s v="aijuswanasing@hotmail.com"/>
    <s v="shakeyla"/>
    <s v="dozier"/>
    <s v="Bradenton"/>
    <s v="FL"/>
    <n v="4697"/>
    <s v="manateecountyscho"/>
    <x v="19"/>
    <x v="1"/>
    <s v="2024-01-07"/>
    <n v="800"/>
    <n v="2139"/>
    <n v="47"/>
    <n v="1"/>
    <n v="24.54"/>
    <n v="64.5"/>
    <n v="39.96"/>
    <n v="39.96"/>
    <n v="1.6283618581907091"/>
    <n v="2.2000000000000002"/>
    <n v="0.52"/>
    <n v="24.54"/>
    <n v="2.1276595744680851E-2"/>
    <s v="SCALE"/>
  </r>
  <r>
    <s v="victoriagalvan16@gmail.com"/>
    <s v="victoria"/>
    <s v="galvan"/>
    <s v="Chicago"/>
    <s v="IL"/>
    <n v="1600"/>
    <s v="little peoples daycare"/>
    <x v="7"/>
    <x v="1"/>
    <s v="2024-01-03"/>
    <n v="700"/>
    <n v="864"/>
    <n v="20"/>
    <n v="0"/>
    <n v="15.87"/>
    <n v="0"/>
    <n v="-15.87"/>
    <n v="-15.87"/>
    <n v="-1"/>
    <n v="2.31"/>
    <n v="0.79"/>
    <n v="0"/>
    <n v="0"/>
    <s v="PAUSE"/>
  </r>
  <r>
    <s v="greerkin87@hotmail.com"/>
    <s v="kunberly"/>
    <s v="greer"/>
    <s v="Fort Walton B"/>
    <s v="FL"/>
    <n v="3000"/>
    <s v="federal correctional instituti"/>
    <x v="6"/>
    <x v="1"/>
    <s v="2024-01-07"/>
    <n v="800"/>
    <n v="1376"/>
    <n v="48"/>
    <n v="0"/>
    <n v="25.98"/>
    <n v="0"/>
    <n v="-25.98"/>
    <n v="-25.98"/>
    <n v="-1"/>
    <n v="3.49"/>
    <n v="0.54"/>
    <n v="0"/>
    <n v="0"/>
    <s v="PAUSE"/>
  </r>
  <r>
    <s v="cms6871@yahoo.com"/>
    <s v="candance"/>
    <s v="scott"/>
    <s v="Oklahoma City"/>
    <s v="OK"/>
    <n v="2000"/>
    <s v="the lynd co."/>
    <x v="11"/>
    <x v="1"/>
    <s v="2024-01-25"/>
    <n v="300"/>
    <n v="881"/>
    <n v="13"/>
    <n v="0"/>
    <n v="10.25"/>
    <n v="0"/>
    <n v="-10.25"/>
    <n v="-10.25"/>
    <n v="-1"/>
    <n v="1.48"/>
    <n v="0.79"/>
    <n v="0"/>
    <n v="0"/>
    <s v="PAUSE"/>
  </r>
  <r>
    <s v="nancekendra@yahoo.com"/>
    <s v="nance"/>
    <s v="kendra"/>
    <s v="Huntsville"/>
    <s v="AL"/>
    <n v="3000"/>
    <s v="continental"/>
    <x v="12"/>
    <x v="1"/>
    <s v="2024-01-20"/>
    <n v="200"/>
    <n v="1851"/>
    <n v="60"/>
    <n v="0"/>
    <n v="41.91"/>
    <n v="0"/>
    <n v="-41.91"/>
    <n v="-41.91"/>
    <n v="-1"/>
    <n v="3.24"/>
    <n v="0.7"/>
    <n v="0"/>
    <n v="0"/>
    <s v="PAUSE"/>
  </r>
  <r>
    <s v="robin.wilson76@yahoo.com"/>
    <s v="robin"/>
    <s v="wilson"/>
    <s v="New Castle"/>
    <s v="IN"/>
    <n v="1342"/>
    <s v="new castle library"/>
    <x v="10"/>
    <x v="1"/>
    <s v="2024-01-14"/>
    <n v="500"/>
    <n v="1216"/>
    <n v="22"/>
    <n v="2"/>
    <n v="16.809999999999999"/>
    <n v="101.07"/>
    <n v="84.259999999999991"/>
    <n v="84.259999999999991"/>
    <n v="5.0124925639500297"/>
    <n v="1.81"/>
    <n v="0.76"/>
    <n v="8.4"/>
    <n v="9.0909090909090912E-2"/>
    <s v="SCALE"/>
  </r>
  <r>
    <s v="educatedlady.au@gmail.com"/>
    <s v="alexis"/>
    <s v="underwood"/>
    <s v="Harvey"/>
    <s v="IL"/>
    <n v="4700"/>
    <s v="south suburban"/>
    <x v="15"/>
    <x v="1"/>
    <s v="2024-01-24"/>
    <n v="600"/>
    <n v="788"/>
    <n v="34"/>
    <n v="0"/>
    <n v="26.85"/>
    <n v="0"/>
    <n v="-26.85"/>
    <n v="-26.85"/>
    <n v="-1"/>
    <n v="4.3099999999999996"/>
    <n v="0.79"/>
    <n v="0"/>
    <n v="0"/>
    <s v="PAUSE"/>
  </r>
  <r>
    <s v="divineorder4life@gmail.com"/>
    <s v="brendisia"/>
    <s v="barrett"/>
    <s v="Woodland Hill"/>
    <s v="CA"/>
    <n v="2000"/>
    <s v="howard"/>
    <x v="13"/>
    <x v="1"/>
    <s v="2024-01-29"/>
    <n v="800"/>
    <n v="562"/>
    <n v="12"/>
    <n v="0"/>
    <n v="7.59"/>
    <n v="0"/>
    <n v="-7.59"/>
    <n v="-7.59"/>
    <n v="-1"/>
    <n v="2.14"/>
    <n v="0.63"/>
    <n v="0"/>
    <n v="0"/>
    <s v="PAUSE"/>
  </r>
  <r>
    <s v="pamela2459@hotmail.com"/>
    <s v="pamela"/>
    <s v="mclain"/>
    <s v="Englewood"/>
    <s v="FL"/>
    <n v="2167"/>
    <s v="publix supermarkets"/>
    <x v="17"/>
    <x v="1"/>
    <s v="2024-01-13"/>
    <n v="400"/>
    <n v="2077"/>
    <n v="58"/>
    <n v="1"/>
    <n v="28.88"/>
    <n v="49.71"/>
    <n v="20.830000000000002"/>
    <n v="20.830000000000002"/>
    <n v="0.72126038781163448"/>
    <n v="2.79"/>
    <n v="0.5"/>
    <n v="28.88"/>
    <n v="1.7241379310344827E-2"/>
    <s v="SCALE"/>
  </r>
  <r>
    <s v="mjadams81@gmail.com"/>
    <s v="matt"/>
    <s v="adams"/>
    <s v="Bloomington"/>
    <s v="IL"/>
    <n v="2250"/>
    <s v="svc construction"/>
    <x v="13"/>
    <x v="1"/>
    <s v="2024-01-05"/>
    <n v="600"/>
    <n v="2305"/>
    <n v="49"/>
    <n v="1"/>
    <n v="22.35"/>
    <n v="48.52"/>
    <n v="26.17"/>
    <n v="26.17"/>
    <n v="1.170917225950783"/>
    <n v="2.13"/>
    <n v="0.46"/>
    <n v="22.35"/>
    <n v="2.0408163265306121E-2"/>
    <s v="SCALE"/>
  </r>
  <r>
    <s v="allinlocks@gmail.com"/>
    <s v="charles"/>
    <s v="mcsorley"/>
    <s v="Dundee"/>
    <s v="FL"/>
    <n v="1500"/>
    <s v="regal kia"/>
    <x v="18"/>
    <x v="1"/>
    <s v="2024-01-07"/>
    <n v="800"/>
    <n v="1382"/>
    <n v="28"/>
    <n v="0"/>
    <n v="17.23"/>
    <n v="0"/>
    <n v="-17.23"/>
    <n v="-17.23"/>
    <n v="-1"/>
    <n v="2.0299999999999998"/>
    <n v="0.62"/>
    <n v="0"/>
    <n v="0"/>
    <s v="PAUSE"/>
  </r>
  <r>
    <s v="xshacha1212@aol.com"/>
    <s v="brandy"/>
    <s v="zachery"/>
    <s v="Rosenberg"/>
    <s v="TX"/>
    <n v="1800"/>
    <s v="social security"/>
    <x v="0"/>
    <x v="1"/>
    <s v="2024-01-26"/>
    <n v="400"/>
    <n v="795"/>
    <n v="13"/>
    <n v="0"/>
    <n v="10.29"/>
    <n v="0"/>
    <n v="-10.29"/>
    <n v="-10.29"/>
    <n v="-1"/>
    <n v="1.64"/>
    <n v="0.79"/>
    <n v="0"/>
    <n v="0"/>
    <s v="PAUSE"/>
  </r>
  <r>
    <s v="latinaza1@hotmail.com"/>
    <s v="emma"/>
    <s v="hagen"/>
    <s v="Grand Saline"/>
    <s v="TX"/>
    <n v="2977"/>
    <s v="foot clinic of east tx"/>
    <x v="17"/>
    <x v="1"/>
    <s v="2024-01-11"/>
    <n v="300"/>
    <n v="2469"/>
    <n v="51"/>
    <n v="1"/>
    <n v="34.94"/>
    <n v="48.69"/>
    <n v="13.75"/>
    <n v="13.75"/>
    <n v="0.39353176874642248"/>
    <n v="2.0699999999999998"/>
    <n v="0.69"/>
    <n v="34.94"/>
    <n v="1.9607843137254902E-2"/>
    <s v="SCALE"/>
  </r>
  <r>
    <s v="bigdemo30@gmail.com"/>
    <s v="damaris"/>
    <s v="booker"/>
    <s v="Vista"/>
    <s v="CA"/>
    <n v="1500"/>
    <s v="sodexo"/>
    <x v="10"/>
    <x v="1"/>
    <s v="2024-01-30"/>
    <n v="500"/>
    <n v="1301"/>
    <n v="47"/>
    <n v="1"/>
    <n v="37.840000000000003"/>
    <n v="65.11"/>
    <n v="27.269999999999996"/>
    <n v="27.269999999999996"/>
    <n v="0.72066596194503152"/>
    <n v="3.61"/>
    <n v="0.81"/>
    <n v="37.840000000000003"/>
    <n v="2.1276595744680851E-2"/>
    <s v="SCALE"/>
  </r>
  <r>
    <s v="candacegamble@hotmail.com"/>
    <s v="candace"/>
    <s v="gamble"/>
    <s v="Saint Louis"/>
    <s v="MO"/>
    <n v="3500"/>
    <s v="12th st diner"/>
    <x v="6"/>
    <x v="1"/>
    <s v="2024-01-10"/>
    <n v="600"/>
    <n v="1084"/>
    <n v="43"/>
    <n v="0"/>
    <n v="26.89"/>
    <n v="0"/>
    <n v="-26.89"/>
    <n v="-26.89"/>
    <n v="-1"/>
    <n v="3.97"/>
    <n v="0.63"/>
    <n v="0"/>
    <n v="0"/>
    <s v="PAUSE"/>
  </r>
  <r>
    <s v="binky_1987@yahoo.com"/>
    <s v="bianca"/>
    <s v="salinas"/>
    <s v="Hobbs"/>
    <s v="NM"/>
    <n v="2000"/>
    <s v="halliburton"/>
    <x v="13"/>
    <x v="1"/>
    <s v="2024-01-10"/>
    <n v="300"/>
    <n v="1533"/>
    <n v="55"/>
    <n v="2"/>
    <n v="23.74"/>
    <n v="144.71"/>
    <n v="120.97000000000001"/>
    <n v="120.97000000000001"/>
    <n v="5.0956192080876166"/>
    <n v="3.59"/>
    <n v="0.43"/>
    <n v="11.87"/>
    <n v="3.6363636363636362E-2"/>
    <s v="SCALE"/>
  </r>
  <r>
    <s v="dynojosa@yahoo.com"/>
    <s v="margaret"/>
    <s v="ynojosa"/>
    <s v="Amarillo"/>
    <s v="TX"/>
    <n v="1200"/>
    <s v="affiliated food"/>
    <x v="13"/>
    <x v="1"/>
    <s v="2024-01-29"/>
    <n v="100"/>
    <n v="2421"/>
    <n v="42"/>
    <n v="1"/>
    <n v="30.36"/>
    <n v="60.53"/>
    <n v="30.17"/>
    <n v="30.17"/>
    <n v="0.99374176548089599"/>
    <n v="1.73"/>
    <n v="0.72"/>
    <n v="30.36"/>
    <n v="2.3809523809523808E-2"/>
    <s v="SCALE"/>
  </r>
  <r>
    <s v="md3274@gmail.com"/>
    <s v="arnold"/>
    <s v="dennis"/>
    <s v="Irvington"/>
    <s v="NJ"/>
    <n v="1500"/>
    <n v="0"/>
    <x v="1"/>
    <x v="1"/>
    <s v="2024-01-07"/>
    <n v="400"/>
    <n v="521"/>
    <n v="10"/>
    <n v="0"/>
    <n v="4.96"/>
    <n v="0"/>
    <n v="-4.96"/>
    <n v="-4.96"/>
    <n v="-1"/>
    <n v="1.92"/>
    <n v="0.5"/>
    <n v="0"/>
    <n v="0"/>
    <s v="PAUSE"/>
  </r>
  <r>
    <s v="icoop6869@gmail.com"/>
    <s v="isaac"/>
    <s v="cooper"/>
    <s v="Saint Louis"/>
    <s v="MO"/>
    <n v="3500"/>
    <s v="aspen sucerity consulting"/>
    <x v="16"/>
    <x v="1"/>
    <s v="2024-01-18"/>
    <n v="600"/>
    <n v="967"/>
    <n v="20"/>
    <n v="2"/>
    <n v="8.1999999999999993"/>
    <n v="141.75"/>
    <n v="133.55000000000001"/>
    <n v="133.55000000000001"/>
    <n v="16.286585365853661"/>
    <n v="2.0699999999999998"/>
    <n v="0.41"/>
    <n v="4.0999999999999996"/>
    <n v="0.1"/>
    <s v="SCALE"/>
  </r>
  <r>
    <s v="mandy.harmon2008@yahoo.com"/>
    <s v="mandy"/>
    <s v="harmon"/>
    <s v="Daytona Beach"/>
    <s v="FL"/>
    <n v="2800"/>
    <s v="frederick"/>
    <x v="2"/>
    <x v="1"/>
    <s v="2024-01-20"/>
    <n v="300"/>
    <n v="970"/>
    <n v="39"/>
    <n v="4"/>
    <n v="19.62"/>
    <n v="185.49"/>
    <n v="165.87"/>
    <n v="165.87"/>
    <n v="8.4541284403669721"/>
    <n v="4.0199999999999996"/>
    <n v="0.5"/>
    <n v="4.9000000000000004"/>
    <n v="0.10256410256410256"/>
    <s v="SCALE"/>
  </r>
  <r>
    <s v="csmacd58@yahoo.com"/>
    <s v="carol"/>
    <s v="hancock"/>
    <s v="Laurel"/>
    <s v="DE"/>
    <n v="4500"/>
    <s v="john c. seipp attorney at law"/>
    <x v="9"/>
    <x v="1"/>
    <s v="2024-01-22"/>
    <n v="1000"/>
    <n v="1276"/>
    <n v="38"/>
    <n v="1"/>
    <n v="20.440000000000001"/>
    <n v="44.72"/>
    <n v="24.279999999999998"/>
    <n v="24.279999999999998"/>
    <n v="1.1878669275929548"/>
    <n v="2.98"/>
    <n v="0.54"/>
    <n v="20.440000000000001"/>
    <n v="2.6315789473684209E-2"/>
    <s v="SCALE"/>
  </r>
  <r>
    <s v="millaun.a.lee@gmail.com"/>
    <s v="millaun"/>
    <s v="lee"/>
    <s v="Chicago"/>
    <s v="IL"/>
    <n v="1263"/>
    <s v="1st response ems"/>
    <x v="13"/>
    <x v="1"/>
    <s v="2024-01-07"/>
    <n v="1000"/>
    <n v="2164"/>
    <n v="83"/>
    <n v="7"/>
    <n v="39.96"/>
    <n v="273.37"/>
    <n v="233.41"/>
    <n v="233.41"/>
    <n v="5.8410910910910907"/>
    <n v="3.84"/>
    <n v="0.48"/>
    <n v="5.71"/>
    <n v="8.4337349397590355E-2"/>
    <s v="SCALE"/>
  </r>
  <r>
    <s v="josiahsatin@hotmail.com"/>
    <s v="jeanine"/>
    <s v="st julien"/>
    <s v="Surprise"/>
    <s v="AZ"/>
    <n v="3900"/>
    <s v="brems eye center"/>
    <x v="3"/>
    <x v="1"/>
    <s v="2024-01-24"/>
    <n v="700"/>
    <n v="1241"/>
    <n v="19"/>
    <n v="0"/>
    <n v="10.86"/>
    <n v="0"/>
    <n v="-10.86"/>
    <n v="-10.86"/>
    <n v="-1"/>
    <n v="1.53"/>
    <n v="0.56999999999999995"/>
    <n v="0"/>
    <n v="0"/>
    <s v="PAUSE"/>
  </r>
  <r>
    <s v="weasleyjr@aol.com"/>
    <s v="william"/>
    <s v="easley"/>
    <s v="Nashville"/>
    <s v="TN"/>
    <n v="3200"/>
    <s v="williamson county schools"/>
    <x v="3"/>
    <x v="1"/>
    <s v="2024-01-26"/>
    <n v="1000"/>
    <n v="791"/>
    <n v="12"/>
    <n v="0"/>
    <n v="7.28"/>
    <n v="0"/>
    <n v="-7.28"/>
    <n v="-7.28"/>
    <n v="-1"/>
    <n v="1.52"/>
    <n v="0.61"/>
    <n v="0"/>
    <n v="0"/>
    <s v="PAUSE"/>
  </r>
  <r>
    <s v="sdmichelle10@yahoo.com"/>
    <s v="sondra"/>
    <s v="bryant"/>
    <s v="Killeen"/>
    <s v="TX"/>
    <n v="3300"/>
    <s v="warriortransitionunit"/>
    <x v="19"/>
    <x v="1"/>
    <s v="2024-01-07"/>
    <n v="800"/>
    <n v="948"/>
    <n v="21"/>
    <n v="0"/>
    <n v="12.94"/>
    <n v="0"/>
    <n v="-12.94"/>
    <n v="-12.94"/>
    <n v="-1"/>
    <n v="2.2200000000000002"/>
    <n v="0.62"/>
    <n v="0"/>
    <n v="0"/>
    <s v="PAUSE"/>
  </r>
  <r>
    <s v="djhapps@yahoo.com"/>
    <s v="ruben"/>
    <s v="adame"/>
    <s v="Maricopa"/>
    <s v="AZ"/>
    <n v="3500"/>
    <s v="securitron assa abloy"/>
    <x v="7"/>
    <x v="1"/>
    <s v="2024-01-25"/>
    <n v="1000"/>
    <n v="2308"/>
    <n v="50"/>
    <n v="1"/>
    <n v="31.62"/>
    <n v="65.260000000000005"/>
    <n v="33.64"/>
    <n v="33.64"/>
    <n v="1.0638836179633144"/>
    <n v="2.17"/>
    <n v="0.63"/>
    <n v="31.62"/>
    <n v="0.02"/>
    <s v="SCALE"/>
  </r>
  <r>
    <s v="brianwatkinsbw@gmail.com"/>
    <s v="brian"/>
    <s v="watkins"/>
    <s v="Kansas City"/>
    <s v="MO"/>
    <n v="3504"/>
    <s v="p 1 group inc"/>
    <x v="11"/>
    <x v="1"/>
    <s v="2024-01-22"/>
    <n v="1000"/>
    <n v="1931"/>
    <n v="35"/>
    <n v="1"/>
    <n v="28.14"/>
    <n v="39.200000000000003"/>
    <n v="11.060000000000002"/>
    <n v="11.060000000000002"/>
    <n v="0.39303482587064686"/>
    <n v="1.81"/>
    <n v="0.8"/>
    <n v="28.14"/>
    <n v="2.8571428571428571E-2"/>
    <s v="SCALE"/>
  </r>
  <r>
    <s v="davidcopp45@yahoo.com"/>
    <s v="david"/>
    <s v="copp"/>
    <s v="Greenwood"/>
    <s v="IN"/>
    <n v="3600"/>
    <s v="linda"/>
    <x v="15"/>
    <x v="1"/>
    <s v="2024-01-31"/>
    <n v="1000"/>
    <n v="1008"/>
    <n v="27"/>
    <n v="0"/>
    <n v="21.21"/>
    <n v="0"/>
    <n v="-21.21"/>
    <n v="-21.21"/>
    <n v="-1"/>
    <n v="2.68"/>
    <n v="0.79"/>
    <n v="0"/>
    <n v="0"/>
    <s v="PAUSE"/>
  </r>
  <r>
    <s v="shanakawilliams@gmail.com"/>
    <s v="shanaka"/>
    <s v="williams"/>
    <s v="Orlando"/>
    <s v="FL"/>
    <n v="1300"/>
    <s v="frito lay"/>
    <x v="18"/>
    <x v="1"/>
    <s v="2024-01-23"/>
    <n v="200"/>
    <n v="1677"/>
    <n v="62"/>
    <n v="2"/>
    <n v="42.32"/>
    <n v="129.83000000000001"/>
    <n v="87.510000000000019"/>
    <n v="87.510000000000019"/>
    <n v="2.067816635160681"/>
    <n v="3.7"/>
    <n v="0.68"/>
    <n v="21.16"/>
    <n v="3.2258064516129031E-2"/>
    <s v="SCALE"/>
  </r>
  <r>
    <s v="b1t3m3_again@yahoo.com"/>
    <s v="tracy"/>
    <s v="wharton"/>
    <s v="Massillon"/>
    <s v="OH"/>
    <n v="2167"/>
    <s v="a.r.e accessories"/>
    <x v="18"/>
    <x v="1"/>
    <s v="2024-01-29"/>
    <n v="300"/>
    <n v="1984"/>
    <n v="65"/>
    <n v="5"/>
    <n v="45.22"/>
    <n v="332.54"/>
    <n v="287.32000000000005"/>
    <n v="287.32000000000005"/>
    <n v="6.3538257408226464"/>
    <n v="3.28"/>
    <n v="0.7"/>
    <n v="9.0399999999999991"/>
    <n v="7.6923076923076927E-2"/>
    <s v="SCALE"/>
  </r>
  <r>
    <s v="erikwelch@yahoo.com"/>
    <s v="erik"/>
    <s v="welch"/>
    <s v="Cleveland"/>
    <s v="OH"/>
    <n v="3300"/>
    <s v="at and t"/>
    <x v="11"/>
    <x v="1"/>
    <s v="2024-01-23"/>
    <n v="700"/>
    <n v="908"/>
    <n v="31"/>
    <n v="1"/>
    <n v="18.27"/>
    <n v="72.010000000000005"/>
    <n v="53.740000000000009"/>
    <n v="53.740000000000009"/>
    <n v="2.9414340448823215"/>
    <n v="3.41"/>
    <n v="0.59"/>
    <n v="18.27"/>
    <n v="3.2258064516129031E-2"/>
    <s v="SCALE"/>
  </r>
  <r>
    <s v="tcsharpet@aol.com"/>
    <s v="tameka"/>
    <s v="sharpe"/>
    <s v="Montgomery"/>
    <s v="AL"/>
    <n v="1500"/>
    <s v="alfainsurance"/>
    <x v="9"/>
    <x v="1"/>
    <s v="2024-01-06"/>
    <n v="700"/>
    <n v="571"/>
    <n v="23"/>
    <n v="2"/>
    <n v="18.14"/>
    <n v="136.44999999999999"/>
    <n v="118.30999999999999"/>
    <n v="118.30999999999999"/>
    <n v="6.5220507166482902"/>
    <n v="4.03"/>
    <n v="0.79"/>
    <n v="9.07"/>
    <n v="8.6956521739130432E-2"/>
    <s v="SCALE"/>
  </r>
  <r>
    <s v="werobinson35@yahoo.com"/>
    <s v="william"/>
    <s v="robinson"/>
    <s v="Columbia"/>
    <s v="SC"/>
    <n v="1625"/>
    <s v="verizonwireless"/>
    <x v="17"/>
    <x v="1"/>
    <s v="2024-01-21"/>
    <n v="1000"/>
    <n v="1208"/>
    <n v="37"/>
    <n v="1"/>
    <n v="18.829999999999998"/>
    <n v="62.42"/>
    <n v="43.59"/>
    <n v="43.59"/>
    <n v="2.3149229952203934"/>
    <n v="3.06"/>
    <n v="0.51"/>
    <n v="18.829999999999998"/>
    <n v="2.7027027027027029E-2"/>
    <s v="SCALE"/>
  </r>
  <r>
    <s v="oosikguy@gmail.com"/>
    <s v="stephen"/>
    <s v="mercer"/>
    <s v="Dallas"/>
    <s v="TX"/>
    <n v="1500"/>
    <s v="crs"/>
    <x v="1"/>
    <x v="1"/>
    <s v="2024-01-03"/>
    <n v="200"/>
    <n v="1223"/>
    <n v="41"/>
    <n v="1"/>
    <n v="29.96"/>
    <n v="44.11"/>
    <n v="14.149999999999999"/>
    <n v="14.149999999999999"/>
    <n v="0.4722963951935914"/>
    <n v="3.35"/>
    <n v="0.73"/>
    <n v="29.96"/>
    <n v="2.4390243902439025E-2"/>
    <s v="SCALE"/>
  </r>
  <r>
    <s v="theressagriffin01@msn.com"/>
    <s v="theressa"/>
    <s v="griffin"/>
    <s v="Lawton"/>
    <s v="OK"/>
    <n v="1250"/>
    <s v="department of defense"/>
    <x v="16"/>
    <x v="1"/>
    <s v="2024-01-10"/>
    <n v="100"/>
    <n v="1957"/>
    <n v="85"/>
    <n v="3"/>
    <n v="46.92"/>
    <n v="135.69999999999999"/>
    <n v="88.779999999999987"/>
    <n v="88.779999999999987"/>
    <n v="1.8921568627450978"/>
    <n v="4.34"/>
    <n v="0.55000000000000004"/>
    <n v="15.64"/>
    <n v="3.5294117647058823E-2"/>
    <s v="SCALE"/>
  </r>
  <r>
    <s v="taylor.troy51@yahoo.com"/>
    <s v="prisilla"/>
    <s v="ward"/>
    <s v="Saint Louis"/>
    <s v="MO"/>
    <n v="2999"/>
    <s v="a-1 private investigator"/>
    <x v="6"/>
    <x v="1"/>
    <s v="2024-01-16"/>
    <n v="300"/>
    <n v="2230"/>
    <n v="93"/>
    <n v="10"/>
    <n v="54.92"/>
    <n v="578.53"/>
    <n v="523.61"/>
    <n v="523.61"/>
    <n v="9.5340495265841216"/>
    <n v="4.17"/>
    <n v="0.59"/>
    <n v="5.49"/>
    <n v="0.10752688172043011"/>
    <s v="SCALE"/>
  </r>
  <r>
    <s v="gmcneill38@yahoo.com"/>
    <s v="cynthia"/>
    <s v="richardson"/>
    <s v="Gainesville"/>
    <s v="FL"/>
    <n v="1408"/>
    <s v="georges electric"/>
    <x v="2"/>
    <x v="1"/>
    <s v="2024-01-01"/>
    <n v="600"/>
    <n v="2417"/>
    <n v="75"/>
    <n v="8"/>
    <n v="34.28"/>
    <n v="494.71"/>
    <n v="460.42999999999995"/>
    <n v="460.42999999999995"/>
    <n v="13.431446907817968"/>
    <n v="3.1"/>
    <n v="0.46"/>
    <n v="4.28"/>
    <n v="0.10666666666666667"/>
    <s v="SCALE"/>
  </r>
  <r>
    <s v="tgunnip0824@gmail.com"/>
    <s v="thomas"/>
    <s v="gunnip"/>
    <s v="Eugene"/>
    <s v="OR"/>
    <n v="4300"/>
    <s v="good neighbor care;"/>
    <x v="15"/>
    <x v="1"/>
    <s v="2024-01-28"/>
    <n v="600"/>
    <n v="1848"/>
    <n v="48"/>
    <n v="1"/>
    <n v="40.64"/>
    <n v="48.12"/>
    <n v="7.4799999999999969"/>
    <n v="7.4799999999999969"/>
    <n v="0.18405511811023614"/>
    <n v="2.6"/>
    <n v="0.85"/>
    <n v="40.64"/>
    <n v="2.0833333333333332E-2"/>
    <s v="SCALE"/>
  </r>
  <r>
    <s v="tomekmarshall@yahoo.com"/>
    <s v="tomeka"/>
    <s v="young-marsha"/>
    <s v="New Orleans"/>
    <s v="LA"/>
    <n v="3400"/>
    <s v="delaware north co."/>
    <x v="19"/>
    <x v="1"/>
    <s v="2024-01-21"/>
    <n v="700"/>
    <n v="1894"/>
    <n v="40"/>
    <n v="1"/>
    <n v="25.89"/>
    <n v="62.53"/>
    <n v="36.64"/>
    <n v="36.64"/>
    <n v="1.4152182309772112"/>
    <n v="2.11"/>
    <n v="0.65"/>
    <n v="25.89"/>
    <n v="2.5000000000000001E-2"/>
    <s v="SCALE"/>
  </r>
  <r>
    <s v="rickrod956@aol.com"/>
    <s v="enrique"/>
    <s v="rodriguez"/>
    <s v="Weslaco"/>
    <s v="TX"/>
    <n v="7583"/>
    <s v="gateway printing"/>
    <x v="2"/>
    <x v="1"/>
    <s v="2024-01-04"/>
    <n v="800"/>
    <n v="1420"/>
    <n v="60"/>
    <n v="1"/>
    <n v="25.91"/>
    <n v="72.84"/>
    <n v="46.930000000000007"/>
    <n v="46.930000000000007"/>
    <n v="1.8112697800077193"/>
    <n v="4.2300000000000004"/>
    <n v="0.43"/>
    <n v="25.91"/>
    <n v="1.6666666666666666E-2"/>
    <s v="SCALE"/>
  </r>
  <r>
    <s v="4mommee@gmail.com"/>
    <s v="angela"/>
    <s v="hernandez"/>
    <s v="Sacramento"/>
    <s v="CA"/>
    <n v="2784"/>
    <s v="three sons painting"/>
    <x v="12"/>
    <x v="1"/>
    <s v="2024-01-27"/>
    <n v="100"/>
    <n v="1416"/>
    <n v="30"/>
    <n v="0"/>
    <n v="12.67"/>
    <n v="0"/>
    <n v="-12.67"/>
    <n v="-12.67"/>
    <n v="-1"/>
    <n v="2.12"/>
    <n v="0.42"/>
    <n v="0"/>
    <n v="0"/>
    <s v="PAUSE"/>
  </r>
  <r>
    <s v="ericoshimz@hotmail.com"/>
    <s v="eric"/>
    <s v="shihemi"/>
    <s v="Anderson"/>
    <s v="IN"/>
    <n v="4000"/>
    <s v="express personel"/>
    <x v="11"/>
    <x v="1"/>
    <s v="2024-01-30"/>
    <n v="100"/>
    <n v="1579"/>
    <n v="44"/>
    <n v="1"/>
    <n v="29.75"/>
    <n v="58.17"/>
    <n v="28.42"/>
    <n v="28.42"/>
    <n v="0.95529411764705885"/>
    <n v="2.79"/>
    <n v="0.68"/>
    <n v="29.75"/>
    <n v="2.2727272727272728E-2"/>
    <s v="SCALE"/>
  </r>
  <r>
    <s v="mikhiacalis@yahoo.com"/>
    <s v="caliska"/>
    <s v="powell"/>
    <s v="New Roads"/>
    <s v="LA"/>
    <n v="3500"/>
    <s v="cracker barrel"/>
    <x v="19"/>
    <x v="1"/>
    <s v="2024-01-10"/>
    <n v="800"/>
    <n v="725"/>
    <n v="31"/>
    <n v="0"/>
    <n v="13.8"/>
    <n v="0"/>
    <n v="-13.8"/>
    <n v="-13.8"/>
    <n v="-1"/>
    <n v="4.28"/>
    <n v="0.45"/>
    <n v="0"/>
    <n v="0"/>
    <s v="PAUSE"/>
  </r>
  <r>
    <s v="latinamariposa@gmail.com"/>
    <s v="vanessa"/>
    <s v="martinez"/>
    <s v="Pacoima"/>
    <s v="CA"/>
    <n v="2750"/>
    <s v="tempted apparel"/>
    <x v="4"/>
    <x v="1"/>
    <s v="2024-01-24"/>
    <n v="500"/>
    <n v="651"/>
    <n v="21"/>
    <n v="0"/>
    <n v="8.91"/>
    <n v="0"/>
    <n v="-8.91"/>
    <n v="-8.91"/>
    <n v="-1"/>
    <n v="3.23"/>
    <n v="0.42"/>
    <n v="0"/>
    <n v="0"/>
    <s v="PAUSE"/>
  </r>
  <r>
    <s v="bbrewer1257@msn.com"/>
    <s v="bernice"/>
    <s v="brewer"/>
    <s v="Flagstaff"/>
    <s v="AZ"/>
    <n v="1700"/>
    <s v="government"/>
    <x v="4"/>
    <x v="1"/>
    <s v="2024-01-16"/>
    <n v="800"/>
    <n v="1206"/>
    <n v="29"/>
    <n v="0"/>
    <n v="17.2"/>
    <n v="0"/>
    <n v="-17.2"/>
    <n v="-17.2"/>
    <n v="-1"/>
    <n v="2.4"/>
    <n v="0.59"/>
    <n v="0"/>
    <n v="0"/>
    <s v="PAUSE"/>
  </r>
  <r>
    <s v="steph_renee_31@yahoo.com"/>
    <s v="stephanie"/>
    <s v="tsosie"/>
    <s v="Chinle"/>
    <s v="AZ"/>
    <n v="2300"/>
    <s v="dine college"/>
    <x v="1"/>
    <x v="1"/>
    <s v="2024-01-29"/>
    <n v="500"/>
    <n v="2119"/>
    <n v="71"/>
    <n v="0"/>
    <n v="32.64"/>
    <n v="0"/>
    <n v="-32.64"/>
    <n v="-32.64"/>
    <n v="-1"/>
    <n v="3.35"/>
    <n v="0.46"/>
    <n v="0"/>
    <n v="0"/>
    <s v="PAUSE"/>
  </r>
  <r>
    <s v="touchoforganization@gmail.com"/>
    <s v="jacqueline"/>
    <s v="stroughter"/>
    <s v="Garland"/>
    <s v="TX"/>
    <n v="3500"/>
    <s v="simon greenstone panatier bart"/>
    <x v="0"/>
    <x v="1"/>
    <s v="2024-01-06"/>
    <n v="400"/>
    <n v="1167"/>
    <n v="49"/>
    <n v="0"/>
    <n v="24.95"/>
    <n v="0"/>
    <n v="-24.95"/>
    <n v="-24.95"/>
    <n v="-1"/>
    <n v="4.2"/>
    <n v="0.51"/>
    <n v="0"/>
    <n v="0"/>
    <s v="PAUSE"/>
  </r>
  <r>
    <s v="mzjayb05@yahoo.com"/>
    <s v="joscelynn"/>
    <s v="boucaud"/>
    <s v="Las Vegas"/>
    <s v="NV"/>
    <n v="3900"/>
    <s v="teletech"/>
    <x v="6"/>
    <x v="1"/>
    <s v="2024-01-12"/>
    <n v="500"/>
    <n v="1961"/>
    <n v="75"/>
    <n v="7"/>
    <n v="36.93"/>
    <n v="287.23"/>
    <n v="250.3"/>
    <n v="250.3"/>
    <n v="6.7776875169239101"/>
    <n v="3.82"/>
    <n v="0.49"/>
    <n v="5.28"/>
    <n v="9.3333333333333338E-2"/>
    <s v="SCALE"/>
  </r>
  <r>
    <s v="brandidheard1@gmail.com"/>
    <s v="brandi"/>
    <s v="heard"/>
    <s v="Blacksburg"/>
    <s v="VA"/>
    <n v="4000"/>
    <s v="ford"/>
    <x v="18"/>
    <x v="1"/>
    <s v="2024-01-22"/>
    <n v="400"/>
    <n v="615"/>
    <n v="24"/>
    <n v="0"/>
    <n v="16.14"/>
    <n v="0"/>
    <n v="-16.14"/>
    <n v="-16.14"/>
    <n v="-1"/>
    <n v="3.9"/>
    <n v="0.67"/>
    <n v="0"/>
    <n v="0"/>
    <s v="PAUSE"/>
  </r>
  <r>
    <s v="jro072410@yahoo.com"/>
    <s v="david"/>
    <s v="otlo"/>
    <s v="Hayward"/>
    <s v="WI"/>
    <n v="4000"/>
    <s v="pizza hut"/>
    <x v="10"/>
    <x v="1"/>
    <s v="2024-01-09"/>
    <n v="300"/>
    <n v="741"/>
    <n v="14"/>
    <n v="0"/>
    <n v="11.77"/>
    <n v="0"/>
    <n v="-11.77"/>
    <n v="-11.77"/>
    <n v="-1"/>
    <n v="1.89"/>
    <n v="0.84"/>
    <n v="0"/>
    <n v="0"/>
    <s v="PAUSE"/>
  </r>
  <r>
    <s v="rashel.1220@gmail.com"/>
    <s v="rashel"/>
    <s v="morrow"/>
    <s v="Henryville"/>
    <s v="IN"/>
    <n v="3700"/>
    <s v="louigville gas"/>
    <x v="13"/>
    <x v="1"/>
    <s v="2024-01-26"/>
    <n v="400"/>
    <n v="663"/>
    <n v="12"/>
    <n v="0"/>
    <n v="8.34"/>
    <n v="0"/>
    <n v="-8.34"/>
    <n v="-8.34"/>
    <n v="-1"/>
    <n v="1.81"/>
    <n v="0.7"/>
    <n v="0"/>
    <n v="0"/>
    <s v="PAUSE"/>
  </r>
  <r>
    <s v="dr.phil2010@hotmail.com"/>
    <s v="philip"/>
    <s v="pittman"/>
    <s v="Orlando"/>
    <s v="FL"/>
    <n v="1001"/>
    <s v="ablebody"/>
    <x v="9"/>
    <x v="1"/>
    <s v="2024-01-21"/>
    <n v="500"/>
    <n v="607"/>
    <n v="13"/>
    <n v="0"/>
    <n v="5.48"/>
    <n v="0"/>
    <n v="-5.48"/>
    <n v="-5.48"/>
    <n v="-1"/>
    <n v="2.14"/>
    <n v="0.42"/>
    <n v="0"/>
    <n v="0"/>
    <s v="PAUSE"/>
  </r>
  <r>
    <s v="brebre072785@hotmail.com"/>
    <s v="brianna"/>
    <s v="bolden"/>
    <s v="Bellwood"/>
    <s v="IL"/>
    <n v="2250"/>
    <s v="jcpenney"/>
    <x v="18"/>
    <x v="1"/>
    <s v="2024-01-23"/>
    <n v="600"/>
    <n v="2343"/>
    <n v="98"/>
    <n v="3"/>
    <n v="79.489999999999995"/>
    <n v="110.61"/>
    <n v="31.120000000000005"/>
    <n v="31.120000000000005"/>
    <n v="0.39149578563341308"/>
    <n v="4.18"/>
    <n v="0.81"/>
    <n v="26.5"/>
    <n v="3.0612244897959183E-2"/>
    <s v="SCALE"/>
  </r>
  <r>
    <s v="trottercarletta1@yahoo.com"/>
    <s v="carletta"/>
    <s v="trotter"/>
    <s v="Orlando"/>
    <s v="FL"/>
    <n v="4000"/>
    <s v="clean up lady maid"/>
    <x v="3"/>
    <x v="1"/>
    <s v="2024-01-17"/>
    <n v="300"/>
    <n v="1645"/>
    <n v="60"/>
    <n v="0"/>
    <n v="42.49"/>
    <n v="0"/>
    <n v="-42.49"/>
    <n v="-42.49"/>
    <n v="-1"/>
    <n v="3.65"/>
    <n v="0.71"/>
    <n v="0"/>
    <n v="0"/>
    <s v="PAUSE"/>
  </r>
  <r>
    <s v="fmorgan@gmail.com"/>
    <s v="fallon"/>
    <s v="morgan"/>
    <s v="Williamstown"/>
    <s v="NJ"/>
    <n v="4100"/>
    <s v="weatherill's"/>
    <x v="14"/>
    <x v="1"/>
    <s v="2024-01-09"/>
    <n v="400"/>
    <n v="684"/>
    <n v="30"/>
    <n v="2"/>
    <n v="14.43"/>
    <n v="99.86"/>
    <n v="85.43"/>
    <n v="85.43"/>
    <n v="5.9203049203049209"/>
    <n v="4.3899999999999997"/>
    <n v="0.48"/>
    <n v="7.22"/>
    <n v="6.6666666666666666E-2"/>
    <s v="SCALE"/>
  </r>
  <r>
    <s v="rosecvg20@yahoo.com"/>
    <s v="rosemary"/>
    <s v="graham"/>
    <s v="Saint Charles"/>
    <s v="MO"/>
    <n v="2001"/>
    <s v="special school district"/>
    <x v="0"/>
    <x v="1"/>
    <s v="2024-01-11"/>
    <n v="300"/>
    <n v="511"/>
    <n v="10"/>
    <n v="0"/>
    <n v="5.12"/>
    <n v="0"/>
    <n v="-5.12"/>
    <n v="-5.12"/>
    <n v="-1"/>
    <n v="1.96"/>
    <n v="0.51"/>
    <n v="0"/>
    <n v="0"/>
    <s v="PAUSE"/>
  </r>
  <r>
    <s v="mattscougar@yahoo.com"/>
    <s v="matthew"/>
    <s v="venegas"/>
    <s v="Fayetteville"/>
    <s v="NC"/>
    <n v="1013"/>
    <s v="u.s. army"/>
    <x v="2"/>
    <x v="1"/>
    <s v="2024-01-31"/>
    <n v="400"/>
    <n v="506"/>
    <n v="13"/>
    <n v="1"/>
    <n v="9.1300000000000008"/>
    <n v="67.44"/>
    <n v="58.309999999999995"/>
    <n v="58.309999999999995"/>
    <n v="6.3866374589266144"/>
    <n v="2.57"/>
    <n v="0.7"/>
    <n v="9.1300000000000008"/>
    <n v="7.6923076923076927E-2"/>
    <s v="SCALE"/>
  </r>
  <r>
    <s v="derekg@yahoo.com"/>
    <s v="derek"/>
    <s v="tillis"/>
    <s v="Yucca Valley"/>
    <s v="CA"/>
    <n v="1500"/>
    <s v="pantry food stores"/>
    <x v="8"/>
    <x v="1"/>
    <s v="2024-01-14"/>
    <n v="700"/>
    <n v="1265"/>
    <n v="36"/>
    <n v="0"/>
    <n v="21.54"/>
    <n v="0"/>
    <n v="-21.54"/>
    <n v="-21.54"/>
    <n v="-1"/>
    <n v="2.85"/>
    <n v="0.6"/>
    <n v="0"/>
    <n v="0"/>
    <s v="PAUSE"/>
  </r>
  <r>
    <s v="amyfoster@gmail.com"/>
    <s v="amy"/>
    <s v="foster"/>
    <s v="Sanger"/>
    <s v="CA"/>
    <n v="2500"/>
    <s v="home quarters warehouse"/>
    <x v="17"/>
    <x v="1"/>
    <s v="2024-01-20"/>
    <n v="500"/>
    <n v="1407"/>
    <n v="30"/>
    <n v="0"/>
    <n v="20.83"/>
    <n v="0"/>
    <n v="-20.83"/>
    <n v="-20.83"/>
    <n v="-1"/>
    <n v="2.13"/>
    <n v="0.69"/>
    <n v="0"/>
    <n v="0"/>
    <s v="PAUSE"/>
  </r>
  <r>
    <s v="j2jay99@yahoo.com"/>
    <s v="jessica"/>
    <s v="aleman"/>
    <s v="Carrollton"/>
    <s v="TX"/>
    <n v="2000"/>
    <s v="baylor surgicare of lewisville"/>
    <x v="16"/>
    <x v="1"/>
    <s v="2024-01-04"/>
    <n v="700"/>
    <n v="2010"/>
    <n v="78"/>
    <n v="7"/>
    <n v="64.650000000000006"/>
    <n v="382.89"/>
    <n v="318.24"/>
    <n v="318.24"/>
    <n v="4.9225058004640365"/>
    <n v="3.88"/>
    <n v="0.83"/>
    <n v="9.24"/>
    <n v="8.9743589743589744E-2"/>
    <s v="SCALE"/>
  </r>
  <r>
    <s v="johnrwilkin@gmail.com"/>
    <s v="john"/>
    <s v="wilkin"/>
    <s v="Atlanta"/>
    <s v="GA"/>
    <n v="2058"/>
    <s v="farrell's ice cream parlour"/>
    <x v="3"/>
    <x v="1"/>
    <s v="2024-01-27"/>
    <n v="300"/>
    <n v="1730"/>
    <n v="26"/>
    <n v="2"/>
    <n v="12.93"/>
    <n v="128.36000000000001"/>
    <n v="115.43"/>
    <n v="115.43"/>
    <n v="8.927300850734726"/>
    <n v="1.5"/>
    <n v="0.5"/>
    <n v="6.46"/>
    <n v="7.6923076923076927E-2"/>
    <s v="SCALE"/>
  </r>
  <r>
    <s v="mariflor93@hotmail.com"/>
    <s v="maria"/>
    <s v="quinteros"/>
    <s v="Alexandria"/>
    <s v="VA"/>
    <n v="2250"/>
    <s v="home instead sarger"/>
    <x v="0"/>
    <x v="1"/>
    <s v="2024-01-24"/>
    <n v="500"/>
    <n v="1192"/>
    <n v="40"/>
    <n v="1"/>
    <n v="18.5"/>
    <n v="44.03"/>
    <n v="25.53"/>
    <n v="25.53"/>
    <n v="1.3800000000000001"/>
    <n v="3.36"/>
    <n v="0.46"/>
    <n v="18.5"/>
    <n v="2.5000000000000001E-2"/>
    <s v="SCALE"/>
  </r>
  <r>
    <s v="postifer@hotmail.com"/>
    <s v="tyler"/>
    <s v="christian"/>
    <s v="Tallahassee"/>
    <s v="FL"/>
    <n v="3500"/>
    <s v="dun rite lawn care"/>
    <x v="11"/>
    <x v="1"/>
    <s v="2024-01-22"/>
    <n v="300"/>
    <n v="1775"/>
    <n v="44"/>
    <n v="0"/>
    <n v="30.48"/>
    <n v="0"/>
    <n v="-30.48"/>
    <n v="-30.48"/>
    <n v="-1"/>
    <n v="2.48"/>
    <n v="0.69"/>
    <n v="0"/>
    <n v="0"/>
    <s v="PAUSE"/>
  </r>
  <r>
    <s v="pearsall@hotmail.com"/>
    <s v="william"/>
    <s v="pearsall"/>
    <s v="Reston"/>
    <s v="VA"/>
    <n v="4500"/>
    <s v="komerci"/>
    <x v="6"/>
    <x v="1"/>
    <s v="2024-01-29"/>
    <n v="200"/>
    <n v="839"/>
    <n v="28"/>
    <n v="0"/>
    <n v="15.09"/>
    <n v="0"/>
    <n v="-15.09"/>
    <n v="-15.09"/>
    <n v="-1"/>
    <n v="3.34"/>
    <n v="0.54"/>
    <n v="0"/>
    <n v="0"/>
    <s v="PAUSE"/>
  </r>
  <r>
    <s v="mary.bentley@hotmail.com"/>
    <s v="mary"/>
    <s v="bentley"/>
    <s v="Troy"/>
    <s v="ID"/>
    <n v="1500"/>
    <s v="lewiston tribune"/>
    <x v="19"/>
    <x v="1"/>
    <s v="2024-01-02"/>
    <n v="200"/>
    <n v="1976"/>
    <n v="73"/>
    <n v="8"/>
    <n v="45.12"/>
    <n v="517.5"/>
    <n v="472.38"/>
    <n v="472.38"/>
    <n v="10.469414893617023"/>
    <n v="3.69"/>
    <n v="0.62"/>
    <n v="5.64"/>
    <n v="0.1095890410958904"/>
    <s v="SCALE"/>
  </r>
  <r>
    <s v="leoncbevilacqua@hotmail.com"/>
    <s v="leon"/>
    <s v="bevilacqua"/>
    <s v="Newport"/>
    <s v="KY"/>
    <n v="4500"/>
    <s v="warshal's"/>
    <x v="4"/>
    <x v="1"/>
    <s v="2024-01-14"/>
    <n v="200"/>
    <n v="1891"/>
    <n v="76"/>
    <n v="3"/>
    <n v="33.15"/>
    <n v="167.64"/>
    <n v="134.48999999999998"/>
    <n v="134.48999999999998"/>
    <n v="4.0570135746606333"/>
    <n v="4.0199999999999996"/>
    <n v="0.44"/>
    <n v="11.05"/>
    <n v="3.9473684210526314E-2"/>
    <s v="SCALE"/>
  </r>
  <r>
    <s v="walker.yolanda8@gmail.com"/>
    <s v="yolanda"/>
    <s v="walker"/>
    <s v="Lakewood"/>
    <s v="NJ"/>
    <n v="2000"/>
    <s v="walmart"/>
    <x v="0"/>
    <x v="1"/>
    <s v="2024-01-27"/>
    <n v="800"/>
    <n v="1532"/>
    <n v="44"/>
    <n v="1"/>
    <n v="19.420000000000002"/>
    <n v="64.37"/>
    <n v="44.95"/>
    <n v="44.95"/>
    <n v="2.3146240988671472"/>
    <n v="2.87"/>
    <n v="0.44"/>
    <n v="19.420000000000002"/>
    <n v="2.2727272727272728E-2"/>
    <s v="SCALE"/>
  </r>
  <r>
    <s v="ericalynn54@yahoo.com"/>
    <s v="erica"/>
    <s v="moore"/>
    <s v="Homestead"/>
    <s v="PA"/>
    <n v="3100"/>
    <s v="massage heights"/>
    <x v="8"/>
    <x v="1"/>
    <s v="2024-01-16"/>
    <n v="700"/>
    <n v="2487"/>
    <n v="104"/>
    <n v="4"/>
    <n v="50.56"/>
    <n v="141.46"/>
    <n v="90.9"/>
    <n v="90.9"/>
    <n v="1.7978639240506329"/>
    <n v="4.18"/>
    <n v="0.49"/>
    <n v="12.64"/>
    <n v="3.8461538461538464E-2"/>
    <s v="SCALE"/>
  </r>
  <r>
    <s v="cbritton70@yahoo.com"/>
    <s v="chris"/>
    <s v="britton"/>
    <s v="Conway"/>
    <s v="SC"/>
    <n v="4749"/>
    <s v="state of south carol"/>
    <x v="15"/>
    <x v="1"/>
    <s v="2024-01-30"/>
    <n v="500"/>
    <n v="1819"/>
    <n v="31"/>
    <n v="0"/>
    <n v="25.38"/>
    <n v="0"/>
    <n v="-25.38"/>
    <n v="-25.38"/>
    <n v="-1"/>
    <n v="1.7"/>
    <n v="0.82"/>
    <n v="0"/>
    <n v="0"/>
    <s v="PAUSE"/>
  </r>
  <r>
    <s v="beverlyjmackie@hotmail.com"/>
    <s v="beverly"/>
    <s v="mackie"/>
    <s v="Cleveland"/>
    <s v="OH"/>
    <n v="1500"/>
    <s v="infinite wealth"/>
    <x v="5"/>
    <x v="1"/>
    <s v="2024-01-03"/>
    <n v="500"/>
    <n v="1518"/>
    <n v="56"/>
    <n v="6"/>
    <n v="47.57"/>
    <n v="292.45999999999998"/>
    <n v="244.89"/>
    <n v="244.89"/>
    <n v="5.1479924322051707"/>
    <n v="3.69"/>
    <n v="0.85"/>
    <n v="7.93"/>
    <n v="0.10714285714285714"/>
    <s v="SCALE"/>
  </r>
  <r>
    <s v="christopherreck@gmail.com"/>
    <s v="christophe"/>
    <s v="reck"/>
    <s v="Roanoke"/>
    <s v="VA"/>
    <n v="3698"/>
    <s v="good times"/>
    <x v="2"/>
    <x v="1"/>
    <s v="2024-01-08"/>
    <n v="100"/>
    <n v="1748"/>
    <n v="63"/>
    <n v="1"/>
    <n v="26.79"/>
    <n v="44.82"/>
    <n v="18.03"/>
    <n v="18.03"/>
    <n v="0.67301231802911543"/>
    <n v="3.6"/>
    <n v="0.43"/>
    <n v="26.79"/>
    <n v="1.5873015873015872E-2"/>
    <s v="SCALE"/>
  </r>
  <r>
    <s v="fieldsdebbie1@yahoo.com"/>
    <s v="craig"/>
    <s v="fields"/>
    <s v="Hartford City"/>
    <s v="IN"/>
    <n v="3997"/>
    <s v="soc sec"/>
    <x v="1"/>
    <x v="1"/>
    <s v="2024-01-04"/>
    <n v="100"/>
    <n v="1793"/>
    <n v="54"/>
    <n v="4"/>
    <n v="21.63"/>
    <n v="253.51"/>
    <n v="231.88"/>
    <n v="231.88"/>
    <n v="10.720295885344429"/>
    <n v="3.01"/>
    <n v="0.4"/>
    <n v="5.41"/>
    <n v="7.407407407407407E-2"/>
    <s v="SCALE"/>
  </r>
  <r>
    <s v="josephkmiller@hotmail.com"/>
    <s v="joseph"/>
    <s v="miller"/>
    <s v="Norton"/>
    <s v="VA"/>
    <n v="4800"/>
    <s v="creative wealth"/>
    <x v="1"/>
    <x v="1"/>
    <s v="2024-01-06"/>
    <n v="200"/>
    <n v="2330"/>
    <n v="44"/>
    <n v="3"/>
    <n v="23.85"/>
    <n v="157.41999999999999"/>
    <n v="133.57"/>
    <n v="133.57"/>
    <n v="5.6004192872117393"/>
    <n v="1.89"/>
    <n v="0.54"/>
    <n v="7.95"/>
    <n v="6.8181818181818177E-2"/>
    <s v="SCALE"/>
  </r>
  <r>
    <s v="jamessbigley@hotmail.com"/>
    <s v="james"/>
    <s v="bigley"/>
    <s v="Seattle"/>
    <s v="WA"/>
    <n v="2768"/>
    <s v="indiewealth"/>
    <x v="18"/>
    <x v="1"/>
    <s v="2024-01-22"/>
    <n v="200"/>
    <n v="1402"/>
    <n v="56"/>
    <n v="4"/>
    <n v="44.69"/>
    <n v="165.96"/>
    <n v="121.27000000000001"/>
    <n v="121.27000000000001"/>
    <n v="2.7135824569254869"/>
    <n v="3.99"/>
    <n v="0.8"/>
    <n v="11.17"/>
    <n v="7.1428571428571425E-2"/>
    <s v="SCALE"/>
  </r>
  <r>
    <s v="larrytlazzaro@hotmail.com"/>
    <s v="larry"/>
    <s v="lazzaro"/>
    <s v="Itasca"/>
    <s v="TX"/>
    <n v="1250"/>
    <s v="great clothes"/>
    <x v="12"/>
    <x v="1"/>
    <s v="2024-01-22"/>
    <n v="100"/>
    <n v="858"/>
    <n v="21"/>
    <n v="1"/>
    <n v="9.2100000000000009"/>
    <n v="49.81"/>
    <n v="40.6"/>
    <n v="40.6"/>
    <n v="4.4082519001085778"/>
    <n v="2.4500000000000002"/>
    <n v="0.44"/>
    <n v="9.2100000000000009"/>
    <n v="4.7619047619047616E-2"/>
    <s v="SCALE"/>
  </r>
  <r>
    <s v="morm1943@hotmail.com"/>
    <s v="michael"/>
    <s v="garrett"/>
    <s v="Atlanta"/>
    <s v="GA"/>
    <n v="2472"/>
    <s v="our own hardware"/>
    <x v="6"/>
    <x v="1"/>
    <s v="2024-01-26"/>
    <n v="600"/>
    <n v="2001"/>
    <n v="51"/>
    <n v="1"/>
    <n v="24.61"/>
    <n v="46.92"/>
    <n v="22.310000000000002"/>
    <n v="22.310000000000002"/>
    <n v="0.90654205607476646"/>
    <n v="2.5499999999999998"/>
    <n v="0.48"/>
    <n v="24.61"/>
    <n v="1.9607843137254902E-2"/>
    <s v="SCALE"/>
  </r>
  <r>
    <s v="lawanda26lj@yahoo.com"/>
    <s v="latonia"/>
    <s v="gray"/>
    <s v="Monroe"/>
    <s v="LA"/>
    <n v="5000"/>
    <s v="mph"/>
    <x v="0"/>
    <x v="1"/>
    <s v="2024-01-26"/>
    <n v="400"/>
    <n v="1619"/>
    <n v="29"/>
    <n v="0"/>
    <n v="19.53"/>
    <n v="0"/>
    <n v="-19.53"/>
    <n v="-19.53"/>
    <n v="-1"/>
    <n v="1.79"/>
    <n v="0.67"/>
    <n v="0"/>
    <n v="0"/>
    <s v="PAUSE"/>
  </r>
  <r>
    <s v="neebclaudia@yahoo.com"/>
    <s v="claudia"/>
    <s v="neeb"/>
    <s v="Fayetteville"/>
    <s v="NC"/>
    <n v="2400"/>
    <s v="tyson"/>
    <x v="14"/>
    <x v="1"/>
    <s v="2024-01-08"/>
    <n v="600"/>
    <n v="2366"/>
    <n v="63"/>
    <n v="3"/>
    <n v="50.88"/>
    <n v="203.05"/>
    <n v="152.17000000000002"/>
    <n v="152.17000000000002"/>
    <n v="2.9907625786163523"/>
    <n v="2.66"/>
    <n v="0.81"/>
    <n v="16.96"/>
    <n v="4.7619047619047616E-2"/>
    <s v="SCALE"/>
  </r>
  <r>
    <s v="angelag@hotmail.com"/>
    <s v="angela"/>
    <s v="brooks"/>
    <s v="Fort Worth"/>
    <s v="TX"/>
    <n v="2600"/>
    <s v="country club markets"/>
    <x v="9"/>
    <x v="1"/>
    <s v="2024-01-19"/>
    <n v="1000"/>
    <n v="889"/>
    <n v="21"/>
    <n v="0"/>
    <n v="14.5"/>
    <n v="0"/>
    <n v="-14.5"/>
    <n v="-14.5"/>
    <n v="-1"/>
    <n v="2.36"/>
    <n v="0.69"/>
    <n v="0"/>
    <n v="0"/>
    <s v="PAUSE"/>
  </r>
  <r>
    <s v="jeffcgoins@hotmail.com"/>
    <s v="jeff"/>
    <s v="goins"/>
    <s v="San Rafael"/>
    <s v="CA"/>
    <n v="2600"/>
    <s v="mr. clark's appliances"/>
    <x v="18"/>
    <x v="1"/>
    <s v="2024-01-21"/>
    <n v="600"/>
    <n v="2107"/>
    <n v="92"/>
    <n v="2"/>
    <n v="41.57"/>
    <n v="117.97"/>
    <n v="76.400000000000006"/>
    <n v="76.400000000000006"/>
    <n v="1.8378638441183548"/>
    <n v="4.37"/>
    <n v="0.45"/>
    <n v="20.78"/>
    <n v="2.1739130434782608E-2"/>
    <s v="SCALE"/>
  </r>
  <r>
    <s v="perryldavis@hotmail.com"/>
    <s v="perry"/>
    <s v="davis"/>
    <s v="La Moille"/>
    <s v="IL"/>
    <n v="3900"/>
    <s v="alladin's lamp"/>
    <x v="8"/>
    <x v="1"/>
    <s v="2024-01-12"/>
    <n v="1000"/>
    <n v="1630"/>
    <n v="41"/>
    <n v="1"/>
    <n v="23.37"/>
    <n v="41.6"/>
    <n v="18.23"/>
    <n v="18.23"/>
    <n v="0.78005990586221652"/>
    <n v="2.52"/>
    <n v="0.56999999999999995"/>
    <n v="23.37"/>
    <n v="2.4390243902439025E-2"/>
    <s v="SCALE"/>
  </r>
  <r>
    <s v="joshorty1926@hotmail.com"/>
    <s v="joanne"/>
    <s v="wright"/>
    <s v="Sioux Falls"/>
    <s v="SD"/>
    <n v="1700"/>
    <s v="armyannuity"/>
    <x v="2"/>
    <x v="1"/>
    <s v="2024-01-20"/>
    <n v="1000"/>
    <n v="1059"/>
    <n v="46"/>
    <n v="1"/>
    <n v="25.44"/>
    <n v="40.58"/>
    <n v="15.139999999999997"/>
    <n v="15.139999999999997"/>
    <n v="0.59512578616352185"/>
    <n v="4.34"/>
    <n v="0.55000000000000004"/>
    <n v="25.44"/>
    <n v="2.1739130434782608E-2"/>
    <s v="SCALE"/>
  </r>
  <r>
    <s v="dlmast928@yahoo.com"/>
    <s v="deborah"/>
    <s v="mast"/>
    <s v="Hummelstown"/>
    <s v="PA"/>
    <n v="1500"/>
    <s v="derry  twp.  school"/>
    <x v="19"/>
    <x v="1"/>
    <s v="2024-01-01"/>
    <n v="400"/>
    <n v="1575"/>
    <n v="70"/>
    <n v="2"/>
    <n v="46.78"/>
    <n v="80.72"/>
    <n v="33.94"/>
    <n v="33.94"/>
    <n v="0.72552372808892684"/>
    <n v="4.4400000000000004"/>
    <n v="0.67"/>
    <n v="23.39"/>
    <n v="2.8571428571428571E-2"/>
    <s v="SCALE"/>
  </r>
  <r>
    <s v="feliked@gmail.com"/>
    <s v="cheryl"/>
    <s v="thompson"/>
    <s v="Byron"/>
    <s v="GA"/>
    <n v="5600"/>
    <s v="wherehouse music"/>
    <x v="7"/>
    <x v="1"/>
    <s v="2024-01-18"/>
    <n v="800"/>
    <n v="1035"/>
    <n v="17"/>
    <n v="0"/>
    <n v="9.6199999999999992"/>
    <n v="0"/>
    <n v="-9.6199999999999992"/>
    <n v="-9.6199999999999992"/>
    <n v="-1"/>
    <n v="1.64"/>
    <n v="0.56999999999999995"/>
    <n v="0"/>
    <n v="0"/>
    <s v="PAUSE"/>
  </r>
  <r>
    <s v="pankoor@yahoo.com"/>
    <s v="hakeem"/>
    <s v="shakoor"/>
    <s v="Irvington"/>
    <s v="NJ"/>
    <n v="2600"/>
    <s v="pankoor;llc"/>
    <x v="6"/>
    <x v="1"/>
    <s v="2024-01-24"/>
    <n v="500"/>
    <n v="1825"/>
    <n v="36"/>
    <n v="4"/>
    <n v="30.14"/>
    <n v="269.18"/>
    <n v="239.04000000000002"/>
    <n v="239.04000000000002"/>
    <n v="7.9309887193098874"/>
    <n v="1.97"/>
    <n v="0.84"/>
    <n v="7.54"/>
    <n v="0.1111111111111111"/>
    <s v="SCALE"/>
  </r>
  <r>
    <s v="timothy_mllr@yahoo.com"/>
    <s v="chakina"/>
    <s v="ross"/>
    <s v="Grandview"/>
    <s v="MO"/>
    <n v="2167"/>
    <s v="genoahealthcare"/>
    <x v="13"/>
    <x v="1"/>
    <s v="2024-01-14"/>
    <n v="400"/>
    <n v="2377"/>
    <n v="88"/>
    <n v="2"/>
    <n v="42.98"/>
    <n v="90.22"/>
    <n v="47.24"/>
    <n v="47.24"/>
    <n v="1.0991158678455097"/>
    <n v="3.7"/>
    <n v="0.49"/>
    <n v="21.49"/>
    <n v="2.2727272727272728E-2"/>
    <s v="SCALE"/>
  </r>
  <r>
    <s v="rachelabbie@yahoo.com"/>
    <s v="rachel"/>
    <s v="johnson"/>
    <s v="Racine"/>
    <s v="WI"/>
    <n v="3000"/>
    <s v="halpin"/>
    <x v="15"/>
    <x v="1"/>
    <s v="2024-01-29"/>
    <n v="700"/>
    <n v="1172"/>
    <n v="28"/>
    <n v="2"/>
    <n v="13.38"/>
    <n v="105.8"/>
    <n v="92.42"/>
    <n v="92.42"/>
    <n v="6.9073243647234674"/>
    <n v="2.39"/>
    <n v="0.48"/>
    <n v="6.69"/>
    <n v="7.1428571428571425E-2"/>
    <s v="SCALE"/>
  </r>
  <r>
    <s v="dcoferjs@gmail.com"/>
    <s v="dana"/>
    <s v="cofer"/>
    <s v="Philadelphia"/>
    <s v="PA"/>
    <n v="4200"/>
    <s v="walmart"/>
    <x v="8"/>
    <x v="1"/>
    <s v="2024-01-12"/>
    <n v="500"/>
    <n v="645"/>
    <n v="22"/>
    <n v="0"/>
    <n v="12.57"/>
    <n v="0"/>
    <n v="-12.57"/>
    <n v="-12.57"/>
    <n v="-1"/>
    <n v="3.41"/>
    <n v="0.56999999999999995"/>
    <n v="0"/>
    <n v="0"/>
    <s v="PAUSE"/>
  </r>
  <r>
    <s v="me_the_boys@yahoo.com"/>
    <s v="angela"/>
    <s v="gambrell"/>
    <s v="Huntsville"/>
    <s v="TX"/>
    <n v="1500"/>
    <s v="tdcjid"/>
    <x v="18"/>
    <x v="1"/>
    <s v="2024-01-14"/>
    <n v="800"/>
    <n v="839"/>
    <n v="13"/>
    <n v="1"/>
    <n v="6.03"/>
    <n v="49.22"/>
    <n v="43.19"/>
    <n v="43.19"/>
    <n v="7.1625207296849078"/>
    <n v="1.55"/>
    <n v="0.46"/>
    <n v="6.03"/>
    <n v="7.6923076923076927E-2"/>
    <s v="SCALE"/>
  </r>
  <r>
    <s v="michealbmendez@hotmail.com"/>
    <s v="micheal"/>
    <s v="mendez"/>
    <s v="Fresno"/>
    <s v="CA"/>
    <n v="3250"/>
    <s v="handyman"/>
    <x v="3"/>
    <x v="1"/>
    <s v="2024-01-03"/>
    <n v="600"/>
    <n v="2270"/>
    <n v="58"/>
    <n v="2"/>
    <n v="48.76"/>
    <n v="105.29"/>
    <n v="56.530000000000008"/>
    <n v="56.530000000000008"/>
    <n v="1.1593519278096802"/>
    <n v="2.56"/>
    <n v="0.84"/>
    <n v="24.38"/>
    <n v="3.4482758620689655E-2"/>
    <s v="SCALE"/>
  </r>
  <r>
    <s v="pamlister@gmail.com"/>
    <s v="pam"/>
    <s v="lister"/>
    <s v="La Canada Fli"/>
    <s v="CA"/>
    <n v="1250"/>
    <s v="belle ladi"/>
    <x v="6"/>
    <x v="1"/>
    <s v="2024-01-04"/>
    <n v="400"/>
    <n v="1985"/>
    <n v="46"/>
    <n v="2"/>
    <n v="30.74"/>
    <n v="74.22"/>
    <n v="43.480000000000004"/>
    <n v="43.480000000000004"/>
    <n v="1.4144437215354588"/>
    <n v="2.3199999999999998"/>
    <n v="0.67"/>
    <n v="15.37"/>
    <n v="4.3478260869565216E-2"/>
    <s v="SCALE"/>
  </r>
  <r>
    <s v="nicolenorfleet@gmail.com"/>
    <s v="nicole"/>
    <s v="norfleet"/>
    <s v="Lithonia"/>
    <s v="GA"/>
    <n v="4500"/>
    <s v="ttc associates"/>
    <x v="12"/>
    <x v="1"/>
    <s v="2024-01-20"/>
    <n v="600"/>
    <n v="1649"/>
    <n v="52"/>
    <n v="0"/>
    <n v="24.22"/>
    <n v="0"/>
    <n v="-24.22"/>
    <n v="-24.22"/>
    <n v="-1"/>
    <n v="3.15"/>
    <n v="0.47"/>
    <n v="0"/>
    <n v="0"/>
    <s v="PAUSE"/>
  </r>
  <r>
    <s v="margaretcanup@hotmail.com"/>
    <s v="margaret"/>
    <s v="canup"/>
    <s v="Lotus"/>
    <s v="CA"/>
    <n v="3692"/>
    <s v="incredible universe"/>
    <x v="12"/>
    <x v="1"/>
    <s v="2024-01-05"/>
    <n v="400"/>
    <n v="2157"/>
    <n v="50"/>
    <n v="1"/>
    <n v="41.49"/>
    <n v="58.88"/>
    <n v="17.39"/>
    <n v="17.39"/>
    <n v="0.41913714147987469"/>
    <n v="2.3199999999999998"/>
    <n v="0.83"/>
    <n v="41.49"/>
    <n v="0.02"/>
    <s v="SCALE"/>
  </r>
  <r>
    <s v="stevenkline@gmail.com"/>
    <s v="steven"/>
    <s v="kline"/>
    <s v="Cleveland"/>
    <s v="OH"/>
    <n v="2000"/>
    <s v="singer lumber"/>
    <x v="11"/>
    <x v="1"/>
    <s v="2024-01-06"/>
    <n v="100"/>
    <n v="1946"/>
    <n v="64"/>
    <n v="1"/>
    <n v="39.64"/>
    <n v="48.51"/>
    <n v="8.8699999999999974"/>
    <n v="8.8699999999999974"/>
    <n v="0.2237638748738647"/>
    <n v="3.29"/>
    <n v="0.62"/>
    <n v="39.64"/>
    <n v="1.5625E-2"/>
    <s v="SCALE"/>
  </r>
  <r>
    <s v="carriekeith@gmail.com"/>
    <s v="carrie"/>
    <s v="keith"/>
    <s v="Raton"/>
    <s v="NM"/>
    <n v="2000"/>
    <s v="peaches"/>
    <x v="0"/>
    <x v="1"/>
    <s v="2024-01-24"/>
    <n v="400"/>
    <n v="2282"/>
    <n v="56"/>
    <n v="1"/>
    <n v="38.85"/>
    <n v="67.709999999999994"/>
    <n v="28.859999999999992"/>
    <n v="28.859999999999992"/>
    <n v="0.74285714285714266"/>
    <n v="2.4500000000000002"/>
    <n v="0.69"/>
    <n v="38.85"/>
    <n v="1.7857142857142856E-2"/>
    <s v="SCALE"/>
  </r>
  <r>
    <s v="enpagan20@yahoo.com"/>
    <s v="enza"/>
    <s v="pagan"/>
    <s v="Gwynn Oak"/>
    <s v="MD"/>
    <n v="4400"/>
    <s v="quadrant"/>
    <x v="6"/>
    <x v="1"/>
    <s v="2024-01-31"/>
    <n v="200"/>
    <n v="878"/>
    <n v="28"/>
    <n v="2"/>
    <n v="23.56"/>
    <n v="88.15"/>
    <n v="64.59"/>
    <n v="64.59"/>
    <n v="2.7415110356536507"/>
    <n v="3.19"/>
    <n v="0.84"/>
    <n v="11.78"/>
    <n v="7.1428571428571425E-2"/>
    <s v="SCALE"/>
  </r>
  <r>
    <s v="manlinmelissa@yahoo.com"/>
    <s v="melissa"/>
    <s v="steinberg"/>
    <s v="Saint Louis"/>
    <s v="MO"/>
    <n v="1600"/>
    <s v="community living ince"/>
    <x v="7"/>
    <x v="1"/>
    <s v="2024-01-03"/>
    <n v="600"/>
    <n v="2394"/>
    <n v="51"/>
    <n v="5"/>
    <n v="41.23"/>
    <n v="253.75"/>
    <n v="212.52"/>
    <n v="212.52"/>
    <n v="5.1544991511035656"/>
    <n v="2.13"/>
    <n v="0.81"/>
    <n v="8.25"/>
    <n v="9.8039215686274508E-2"/>
    <s v="SCALE"/>
  </r>
  <r>
    <s v="missnmixon@aol.com"/>
    <s v="nekomi"/>
    <s v="mixon"/>
    <s v="Bellflower"/>
    <s v="CA"/>
    <n v="1250"/>
    <s v="ihss"/>
    <x v="3"/>
    <x v="1"/>
    <s v="2024-01-30"/>
    <n v="500"/>
    <n v="2458"/>
    <n v="94"/>
    <n v="0"/>
    <n v="52.31"/>
    <n v="0"/>
    <n v="-52.31"/>
    <n v="-52.31"/>
    <n v="-1"/>
    <n v="3.82"/>
    <n v="0.56000000000000005"/>
    <n v="0"/>
    <n v="0"/>
    <s v="PAUSE"/>
  </r>
  <r>
    <s v="frankhevans@yahoo.com"/>
    <s v="frank"/>
    <s v="evans"/>
    <s v="Atlanta"/>
    <s v="GA"/>
    <n v="3700"/>
    <s v="the goose and duck"/>
    <x v="18"/>
    <x v="1"/>
    <s v="2024-01-25"/>
    <n v="600"/>
    <n v="2408"/>
    <n v="92"/>
    <n v="2"/>
    <n v="61.96"/>
    <n v="146.13999999999999"/>
    <n v="84.179999999999978"/>
    <n v="84.179999999999978"/>
    <n v="1.3586184635248544"/>
    <n v="3.82"/>
    <n v="0.67"/>
    <n v="30.98"/>
    <n v="2.1739130434782608E-2"/>
    <s v="SCALE"/>
  </r>
  <r>
    <s v="srgatlin@hotmail.com"/>
    <s v="soffia"/>
    <s v="gatlin"/>
    <s v="Tallahassee"/>
    <s v="FL"/>
    <n v="1500"/>
    <s v="disc village"/>
    <x v="13"/>
    <x v="1"/>
    <s v="2024-01-24"/>
    <n v="1000"/>
    <n v="2294"/>
    <n v="79"/>
    <n v="8"/>
    <n v="49.8"/>
    <n v="525.27"/>
    <n v="475.46999999999997"/>
    <n v="475.46999999999997"/>
    <n v="9.5475903614457831"/>
    <n v="3.44"/>
    <n v="0.63"/>
    <n v="6.22"/>
    <n v="0.10126582278481013"/>
    <s v="SCALE"/>
  </r>
  <r>
    <s v="djwash2311@gmail.com"/>
    <s v="debra"/>
    <s v="washington"/>
    <s v="Galveston"/>
    <s v="TX"/>
    <n v="2676"/>
    <s v="the childrens center"/>
    <x v="17"/>
    <x v="1"/>
    <s v="2024-01-07"/>
    <n v="600"/>
    <n v="1569"/>
    <n v="30"/>
    <n v="0"/>
    <n v="16.93"/>
    <n v="0"/>
    <n v="-16.93"/>
    <n v="-16.93"/>
    <n v="-1"/>
    <n v="1.91"/>
    <n v="0.56000000000000005"/>
    <n v="0"/>
    <n v="0"/>
    <s v="PAUSE"/>
  </r>
  <r>
    <s v="tito8182@gmail.com"/>
    <s v="elger"/>
    <s v="fauntleroy"/>
    <s v="Virginia Beac"/>
    <s v="VA"/>
    <n v="2250"/>
    <s v="johnstone supply"/>
    <x v="6"/>
    <x v="1"/>
    <s v="2024-01-19"/>
    <n v="500"/>
    <n v="512"/>
    <n v="10"/>
    <n v="0"/>
    <n v="5.18"/>
    <n v="0"/>
    <n v="-5.18"/>
    <n v="-5.18"/>
    <n v="-1"/>
    <n v="1.95"/>
    <n v="0.52"/>
    <n v="0"/>
    <n v="0"/>
    <s v="PAUSE"/>
  </r>
  <r>
    <s v="kimberli@gmail.com"/>
    <s v="kimberli"/>
    <s v="soto"/>
    <s v="Stone Mountai"/>
    <s v="GA"/>
    <n v="2500"/>
    <s v="the white rabbit"/>
    <x v="13"/>
    <x v="1"/>
    <s v="2024-01-01"/>
    <n v="700"/>
    <n v="1149"/>
    <n v="48"/>
    <n v="0"/>
    <n v="38.81"/>
    <n v="0"/>
    <n v="-38.81"/>
    <n v="-38.81"/>
    <n v="-1"/>
    <n v="4.18"/>
    <n v="0.81"/>
    <n v="0"/>
    <n v="0"/>
    <s v="PAUSE"/>
  </r>
  <r>
    <s v="terri_ingram2003@yahoo.com"/>
    <s v="terri"/>
    <s v="ingram"/>
    <s v="Savannah"/>
    <s v="TN"/>
    <n v="3584"/>
    <s v="mcnairy health care"/>
    <x v="8"/>
    <x v="1"/>
    <s v="2024-01-21"/>
    <n v="700"/>
    <n v="531"/>
    <n v="20"/>
    <n v="2"/>
    <n v="8.81"/>
    <n v="140.21"/>
    <n v="131.4"/>
    <n v="131.4"/>
    <n v="14.914869466515324"/>
    <n v="3.77"/>
    <n v="0.44"/>
    <n v="4.4000000000000004"/>
    <n v="0.1"/>
    <s v="SCALE"/>
  </r>
  <r>
    <s v="niketawade@yahoo.com"/>
    <s v="niketa"/>
    <s v="wade"/>
    <s v="Milwaukee"/>
    <s v="WI"/>
    <n v="1880"/>
    <s v="heritage assisted living"/>
    <x v="0"/>
    <x v="1"/>
    <s v="2024-01-03"/>
    <n v="600"/>
    <n v="2312"/>
    <n v="83"/>
    <n v="0"/>
    <n v="59.8"/>
    <n v="0"/>
    <n v="-59.8"/>
    <n v="-59.8"/>
    <n v="-1"/>
    <n v="3.59"/>
    <n v="0.72"/>
    <n v="0"/>
    <n v="0"/>
    <s v="PAUSE"/>
  </r>
  <r>
    <s v="emilylgreen@gmail.com"/>
    <s v="emily"/>
    <s v="green"/>
    <s v="Washington"/>
    <s v="DC"/>
    <n v="2600"/>
    <s v="cuppy's coffee"/>
    <x v="3"/>
    <x v="1"/>
    <s v="2024-01-06"/>
    <n v="200"/>
    <n v="644"/>
    <n v="13"/>
    <n v="0"/>
    <n v="10.36"/>
    <n v="0"/>
    <n v="-10.36"/>
    <n v="-10.36"/>
    <n v="-1"/>
    <n v="2.02"/>
    <n v="0.8"/>
    <n v="0"/>
    <n v="0"/>
    <s v="PAUSE"/>
  </r>
  <r>
    <s v="salmor@hotmail.com"/>
    <s v="herman"/>
    <s v="kennedy"/>
    <s v="Houston"/>
    <s v="TX"/>
    <n v="2250"/>
    <s v="exact solutions"/>
    <x v="12"/>
    <x v="1"/>
    <s v="2024-01-31"/>
    <n v="1000"/>
    <n v="2014"/>
    <n v="53"/>
    <n v="0"/>
    <n v="22.51"/>
    <n v="0"/>
    <n v="-22.51"/>
    <n v="-22.51"/>
    <n v="-1"/>
    <n v="2.63"/>
    <n v="0.42"/>
    <n v="0"/>
    <n v="0"/>
    <s v="PAUSE"/>
  </r>
  <r>
    <s v="behendrick@gmail.com"/>
    <s v="betty"/>
    <s v="hendrick"/>
    <s v="Virginia"/>
    <s v="MN"/>
    <n v="1000"/>
    <s v="food mart"/>
    <x v="13"/>
    <x v="1"/>
    <s v="2024-01-16"/>
    <n v="700"/>
    <n v="1291"/>
    <n v="35"/>
    <n v="0"/>
    <n v="27.62"/>
    <n v="0"/>
    <n v="-27.62"/>
    <n v="-27.62"/>
    <n v="-1"/>
    <n v="2.71"/>
    <n v="0.79"/>
    <n v="0"/>
    <n v="0"/>
    <s v="PAUSE"/>
  </r>
  <r>
    <s v="pamelarsinger@gmail.com"/>
    <s v="pamela"/>
    <s v="singer"/>
    <s v="Schaumburg"/>
    <s v="IL"/>
    <n v="1352"/>
    <s v="almacs"/>
    <x v="16"/>
    <x v="1"/>
    <s v="2024-01-28"/>
    <n v="100"/>
    <n v="655"/>
    <n v="12"/>
    <n v="0"/>
    <n v="8.33"/>
    <n v="0"/>
    <n v="-8.33"/>
    <n v="-8.33"/>
    <n v="-1"/>
    <n v="1.83"/>
    <n v="0.69"/>
    <n v="0"/>
    <n v="0"/>
    <s v="PAUSE"/>
  </r>
  <r>
    <s v="redtree53@yahoo.com"/>
    <s v="gary"/>
    <s v="brown"/>
    <s v="San Diego"/>
    <s v="CA"/>
    <n v="2600"/>
    <s v="sandiegounifiedschools"/>
    <x v="16"/>
    <x v="1"/>
    <s v="2024-01-20"/>
    <n v="400"/>
    <n v="1681"/>
    <n v="29"/>
    <n v="0"/>
    <n v="21.62"/>
    <n v="0"/>
    <n v="-21.62"/>
    <n v="-21.62"/>
    <n v="-1"/>
    <n v="1.73"/>
    <n v="0.75"/>
    <n v="0"/>
    <n v="0"/>
    <s v="PAUSE"/>
  </r>
  <r>
    <s v="bonniehargis@gmail.com"/>
    <s v="bonnie"/>
    <s v="hargis"/>
    <s v="Chicago"/>
    <s v="IL"/>
    <n v="2258"/>
    <s v="kleinhans"/>
    <x v="9"/>
    <x v="1"/>
    <s v="2024-01-17"/>
    <n v="300"/>
    <n v="1879"/>
    <n v="58"/>
    <n v="2"/>
    <n v="39.619999999999997"/>
    <n v="128.38"/>
    <n v="88.759999999999991"/>
    <n v="88.759999999999991"/>
    <n v="2.2402826855123674"/>
    <n v="3.09"/>
    <n v="0.68"/>
    <n v="19.809999999999999"/>
    <n v="3.4482758620689655E-2"/>
    <s v="SCALE"/>
  </r>
  <r>
    <s v="gbk1994@netzero.net"/>
    <s v="james"/>
    <s v="smith"/>
    <s v="Warner Robins"/>
    <s v="GA"/>
    <n v="1000"/>
    <s v="rescare homecare"/>
    <x v="8"/>
    <x v="1"/>
    <s v="2024-01-28"/>
    <n v="400"/>
    <n v="1526"/>
    <n v="23"/>
    <n v="1"/>
    <n v="11.36"/>
    <n v="41.7"/>
    <n v="30.340000000000003"/>
    <n v="30.340000000000003"/>
    <n v="2.6707746478873244"/>
    <n v="1.51"/>
    <n v="0.49"/>
    <n v="11.36"/>
    <n v="4.3478260869565216E-2"/>
    <s v="SCALE"/>
  </r>
  <r>
    <s v="gloriacbjorklund@yahoo.com"/>
    <s v="gloria"/>
    <s v="bjorklund"/>
    <s v="Camarillo"/>
    <s v="CA"/>
    <n v="3000"/>
    <s v="unity frankford stores"/>
    <x v="5"/>
    <x v="1"/>
    <s v="2024-01-25"/>
    <n v="100"/>
    <n v="1609"/>
    <n v="50"/>
    <n v="0"/>
    <n v="25.93"/>
    <n v="0"/>
    <n v="-25.93"/>
    <n v="-25.93"/>
    <n v="-1"/>
    <n v="3.11"/>
    <n v="0.52"/>
    <n v="0"/>
    <n v="0"/>
    <s v="PAUSE"/>
  </r>
  <r>
    <s v="jwells226@gmail.com"/>
    <s v="jeremy"/>
    <s v="wells"/>
    <s v="Sledge"/>
    <s v="MS"/>
    <n v="3200"/>
    <s v="scott+petroleum"/>
    <x v="17"/>
    <x v="1"/>
    <s v="2024-01-22"/>
    <n v="400"/>
    <n v="2035"/>
    <n v="70"/>
    <n v="0"/>
    <n v="34.979999999999997"/>
    <n v="0"/>
    <n v="-34.979999999999997"/>
    <n v="-34.979999999999997"/>
    <n v="-1"/>
    <n v="3.44"/>
    <n v="0.5"/>
    <n v="0"/>
    <n v="0"/>
    <s v="PAUSE"/>
  </r>
  <r>
    <s v="pennymartin@yahoo.com"/>
    <s v="penny"/>
    <s v="martin"/>
    <s v="Sweet Home"/>
    <s v="OR"/>
    <n v="4254"/>
    <s v="beefsteak charlie's"/>
    <x v="18"/>
    <x v="1"/>
    <s v="2024-01-07"/>
    <n v="400"/>
    <n v="1268"/>
    <n v="27"/>
    <n v="0"/>
    <n v="22.74"/>
    <n v="0"/>
    <n v="-22.74"/>
    <n v="-22.74"/>
    <n v="-1"/>
    <n v="2.13"/>
    <n v="0.84"/>
    <n v="0"/>
    <n v="0"/>
    <s v="PAUSE"/>
  </r>
  <r>
    <s v="priddy@gmail.com"/>
    <s v="daniel"/>
    <s v="priddy"/>
    <s v="long beach"/>
    <s v="CA"/>
    <n v="1300"/>
    <s v="houseworks!"/>
    <x v="3"/>
    <x v="1"/>
    <s v="2024-01-06"/>
    <n v="1000"/>
    <n v="841"/>
    <n v="33"/>
    <n v="0"/>
    <n v="15.21"/>
    <n v="0"/>
    <n v="-15.21"/>
    <n v="-15.21"/>
    <n v="-1"/>
    <n v="3.92"/>
    <n v="0.46"/>
    <n v="0"/>
    <n v="0"/>
    <s v="PAUSE"/>
  </r>
  <r>
    <s v="paulcormier@hotmail.com"/>
    <s v="paul"/>
    <s v="cormier"/>
    <s v="Canyon Lake"/>
    <s v="TX"/>
    <n v="2400"/>
    <s v="bonanza produce stores"/>
    <x v="3"/>
    <x v="1"/>
    <s v="2024-01-16"/>
    <n v="600"/>
    <n v="538"/>
    <n v="16"/>
    <n v="0"/>
    <n v="8.56"/>
    <n v="0"/>
    <n v="-8.56"/>
    <n v="-8.56"/>
    <n v="-1"/>
    <n v="2.97"/>
    <n v="0.54"/>
    <n v="0"/>
    <n v="0"/>
    <s v="PAUSE"/>
  </r>
  <r>
    <s v="pat.magoon@cox.net"/>
    <s v="patricia"/>
    <s v="magoon"/>
    <s v="Spring Valley"/>
    <s v="CA"/>
    <n v="4500"/>
    <s v="retired"/>
    <x v="16"/>
    <x v="1"/>
    <s v="2024-01-01"/>
    <n v="600"/>
    <n v="1873"/>
    <n v="52"/>
    <n v="1"/>
    <n v="36.86"/>
    <n v="61.93"/>
    <n v="25.07"/>
    <n v="25.07"/>
    <n v="0.68014107433532289"/>
    <n v="2.78"/>
    <n v="0.71"/>
    <n v="36.86"/>
    <n v="1.9230769230769232E-2"/>
    <s v="SCALE"/>
  </r>
  <r>
    <s v="iwatchdogs@aol.com"/>
    <s v="laurie"/>
    <s v="haven"/>
    <s v="Temecula"/>
    <s v="CA"/>
    <n v="800"/>
    <s v="san diego zoo safari park"/>
    <x v="11"/>
    <x v="1"/>
    <s v="2024-01-08"/>
    <n v="1000"/>
    <n v="1474"/>
    <n v="49"/>
    <n v="1"/>
    <n v="30.03"/>
    <n v="43.95"/>
    <n v="13.920000000000002"/>
    <n v="13.920000000000002"/>
    <n v="0.46353646353646355"/>
    <n v="3.32"/>
    <n v="0.61"/>
    <n v="30.03"/>
    <n v="2.0408163265306121E-2"/>
    <s v="SCALE"/>
  </r>
  <r>
    <s v="loribarnes@gmail.com"/>
    <s v="lori"/>
    <s v="barnes"/>
    <s v="Los Angeles"/>
    <s v="CA"/>
    <n v="2001"/>
    <s v="veramons"/>
    <x v="6"/>
    <x v="1"/>
    <s v="2024-01-31"/>
    <n v="500"/>
    <n v="829"/>
    <n v="12"/>
    <n v="0"/>
    <n v="8.15"/>
    <n v="0"/>
    <n v="-8.15"/>
    <n v="-8.15"/>
    <n v="-1"/>
    <n v="1.45"/>
    <n v="0.68"/>
    <n v="0"/>
    <n v="0"/>
    <s v="PAUSE"/>
  </r>
  <r>
    <s v="shermanl1982@gmail.com"/>
    <s v="sherman"/>
    <s v="lewis"/>
    <s v="Cleveland"/>
    <s v="OH"/>
    <n v="1200"/>
    <s v="human arc"/>
    <x v="6"/>
    <x v="1"/>
    <s v="2024-01-25"/>
    <n v="400"/>
    <n v="1405"/>
    <n v="45"/>
    <n v="3"/>
    <n v="37.56"/>
    <n v="183.53"/>
    <n v="145.97"/>
    <n v="145.97"/>
    <n v="3.886315228966986"/>
    <n v="3.2"/>
    <n v="0.83"/>
    <n v="12.52"/>
    <n v="6.6666666666666666E-2"/>
    <s v="SCALE"/>
  </r>
  <r>
    <s v="bernadinejones@gmail.com"/>
    <s v="bernadine"/>
    <s v="jones"/>
    <s v="Orlando"/>
    <s v="FL"/>
    <n v="1200"/>
    <s v="practiplan mapping"/>
    <x v="14"/>
    <x v="1"/>
    <s v="2024-01-30"/>
    <n v="700"/>
    <n v="1552"/>
    <n v="24"/>
    <n v="0"/>
    <n v="12.26"/>
    <n v="0"/>
    <n v="-12.26"/>
    <n v="-12.26"/>
    <n v="-1"/>
    <n v="1.55"/>
    <n v="0.51"/>
    <n v="0"/>
    <n v="0"/>
    <s v="PAUSE"/>
  </r>
  <r>
    <s v="peggyrwalsh@hotmail.com"/>
    <s v="peggy"/>
    <s v="walsh"/>
    <s v="Floyd"/>
    <s v="VA"/>
    <n v="3500"/>
    <s v="pattersonfletcher"/>
    <x v="4"/>
    <x v="1"/>
    <s v="2024-01-01"/>
    <n v="800"/>
    <n v="1393"/>
    <n v="43"/>
    <n v="3"/>
    <n v="20.23"/>
    <n v="105.71"/>
    <n v="85.47999999999999"/>
    <n v="85.47999999999999"/>
    <n v="4.2254078101828965"/>
    <n v="3.09"/>
    <n v="0.47"/>
    <n v="6.74"/>
    <n v="6.9767441860465115E-2"/>
    <s v="SCALE"/>
  </r>
  <r>
    <s v="cedrickiwhiting@hotmail.com"/>
    <s v="cedrick"/>
    <s v="whiting"/>
    <s v="El Dorado Spr"/>
    <s v="MO"/>
    <n v="1856"/>
    <s v="luria's"/>
    <x v="8"/>
    <x v="1"/>
    <s v="2024-01-07"/>
    <n v="700"/>
    <n v="934"/>
    <n v="40"/>
    <n v="1"/>
    <n v="29.46"/>
    <n v="68.010000000000005"/>
    <n v="38.550000000000004"/>
    <n v="38.550000000000004"/>
    <n v="1.3085539714867618"/>
    <n v="4.28"/>
    <n v="0.74"/>
    <n v="29.46"/>
    <n v="2.5000000000000001E-2"/>
    <s v="SCALE"/>
  </r>
  <r>
    <s v="danieltraver@hotmail.com"/>
    <s v="daniel"/>
    <s v="traver"/>
    <s v="Berwyn"/>
    <s v="IL"/>
    <n v="1248"/>
    <s v="capitalcorp"/>
    <x v="10"/>
    <x v="1"/>
    <s v="2024-01-01"/>
    <n v="100"/>
    <n v="2247"/>
    <n v="60"/>
    <n v="0"/>
    <n v="42.29"/>
    <n v="0"/>
    <n v="-42.29"/>
    <n v="-42.29"/>
    <n v="-1"/>
    <n v="2.67"/>
    <n v="0.7"/>
    <n v="0"/>
    <n v="0"/>
    <s v="PAUSE"/>
  </r>
  <r>
    <s v="dsgiftsnmore@hotmail.com"/>
    <s v="dahne"/>
    <s v="sa vage"/>
    <s v="Lake in the H"/>
    <s v="IL"/>
    <n v="2708"/>
    <s v="j.p. morgan chase"/>
    <x v="7"/>
    <x v="1"/>
    <s v="2024-01-06"/>
    <n v="800"/>
    <n v="2211"/>
    <n v="78"/>
    <n v="0"/>
    <n v="46.57"/>
    <n v="0"/>
    <n v="-46.57"/>
    <n v="-46.57"/>
    <n v="-1"/>
    <n v="3.53"/>
    <n v="0.6"/>
    <n v="0"/>
    <n v="0"/>
    <s v="PAUSE"/>
  </r>
  <r>
    <s v="firlifer@yahoo.com"/>
    <s v="jeffrey"/>
    <s v="white"/>
    <s v="Daytona Beach"/>
    <s v="FL"/>
    <n v="1625"/>
    <s v="luria's"/>
    <x v="2"/>
    <x v="1"/>
    <s v="2024-01-29"/>
    <n v="1000"/>
    <n v="2446"/>
    <n v="37"/>
    <n v="0"/>
    <n v="17.5"/>
    <n v="0"/>
    <n v="-17.5"/>
    <n v="-17.5"/>
    <n v="-1"/>
    <n v="1.51"/>
    <n v="0.47"/>
    <n v="0"/>
    <n v="0"/>
    <s v="PAUSE"/>
  </r>
  <r>
    <s v="timechecknhp@gmail.com"/>
    <s v="george"/>
    <s v="blackwell"/>
    <s v="Vero Beach"/>
    <s v="FL"/>
    <n v="2167"/>
    <s v="teamsterssocialsecurity"/>
    <x v="8"/>
    <x v="1"/>
    <s v="2024-01-11"/>
    <n v="500"/>
    <n v="1185"/>
    <n v="26"/>
    <n v="1"/>
    <n v="14.82"/>
    <n v="64.099999999999994"/>
    <n v="49.279999999999994"/>
    <n v="49.279999999999994"/>
    <n v="3.3252361673414299"/>
    <n v="2.19"/>
    <n v="0.56999999999999995"/>
    <n v="14.82"/>
    <n v="3.8461538461538464E-2"/>
    <s v="SCALE"/>
  </r>
  <r>
    <s v="cooda39@gmail.com"/>
    <s v="willie"/>
    <s v="peterson"/>
    <s v="Marianna"/>
    <s v="FL"/>
    <n v="2950"/>
    <s v="marianna health and rehab"/>
    <x v="16"/>
    <x v="1"/>
    <s v="2024-01-14"/>
    <n v="600"/>
    <n v="2271"/>
    <n v="47"/>
    <n v="0"/>
    <n v="37.71"/>
    <n v="0"/>
    <n v="-37.71"/>
    <n v="-37.71"/>
    <n v="-1"/>
    <n v="2.0699999999999998"/>
    <n v="0.8"/>
    <n v="0"/>
    <n v="0"/>
    <s v="PAUSE"/>
  </r>
  <r>
    <s v="corynna.martin@yahoo.com"/>
    <s v="corynna"/>
    <s v="martin"/>
    <s v="Philadelphia"/>
    <s v="PA"/>
    <n v="1900"/>
    <s v="mercy philadelphia hospital"/>
    <x v="9"/>
    <x v="1"/>
    <s v="2024-01-29"/>
    <n v="400"/>
    <n v="2016"/>
    <n v="73"/>
    <n v="2"/>
    <n v="50.42"/>
    <n v="72.03"/>
    <n v="21.61"/>
    <n v="21.61"/>
    <n v="0.42859976199920663"/>
    <n v="3.62"/>
    <n v="0.69"/>
    <n v="25.21"/>
    <n v="2.7397260273972601E-2"/>
    <s v="SCALE"/>
  </r>
  <r>
    <s v="jesserun@msn.com"/>
    <s v="jesse"/>
    <s v="loera"/>
    <s v="Houston"/>
    <s v="TX"/>
    <n v="2400"/>
    <s v="specs"/>
    <x v="13"/>
    <x v="1"/>
    <s v="2024-01-28"/>
    <n v="700"/>
    <n v="2236"/>
    <n v="75"/>
    <n v="1"/>
    <n v="61.98"/>
    <n v="37.74"/>
    <n v="-24.239999999999995"/>
    <n v="-24.239999999999995"/>
    <n v="-0.39109390125847043"/>
    <n v="3.35"/>
    <n v="0.83"/>
    <n v="61.98"/>
    <n v="1.3333333333333334E-2"/>
    <s v="SCALE"/>
  </r>
  <r>
    <s v="julcasfamlee@aol.com"/>
    <s v="julie"/>
    <s v="webb"/>
    <s v="Converse"/>
    <s v="TX"/>
    <n v="2600"/>
    <s v="city of converse"/>
    <x v="13"/>
    <x v="1"/>
    <s v="2024-01-15"/>
    <n v="700"/>
    <n v="2033"/>
    <n v="40"/>
    <n v="1"/>
    <n v="31.37"/>
    <n v="59.58"/>
    <n v="28.209999999999997"/>
    <n v="28.209999999999997"/>
    <n v="0.89926681542875342"/>
    <n v="1.97"/>
    <n v="0.78"/>
    <n v="31.37"/>
    <n v="2.5000000000000001E-2"/>
    <s v="SCALE"/>
  </r>
  <r>
    <s v="inen1980@yahoo.com"/>
    <s v="james"/>
    <s v="case"/>
    <s v="Pacifica"/>
    <s v="CA"/>
    <n v="1254"/>
    <s v="big wheel"/>
    <x v="2"/>
    <x v="1"/>
    <s v="2024-01-09"/>
    <n v="100"/>
    <n v="1620"/>
    <n v="28"/>
    <n v="0"/>
    <n v="23.11"/>
    <n v="0"/>
    <n v="-23.11"/>
    <n v="-23.11"/>
    <n v="-1"/>
    <n v="1.73"/>
    <n v="0.83"/>
    <n v="0"/>
    <n v="0"/>
    <s v="PAUSE"/>
  </r>
  <r>
    <s v="kachilds@hotmail.com"/>
    <s v="kathy"/>
    <s v="childs"/>
    <s v="Dayton"/>
    <s v="OH"/>
    <n v="1500"/>
    <s v="desmonds formal wear"/>
    <x v="6"/>
    <x v="1"/>
    <s v="2024-01-05"/>
    <n v="400"/>
    <n v="944"/>
    <n v="28"/>
    <n v="0"/>
    <n v="18.82"/>
    <n v="0"/>
    <n v="-18.82"/>
    <n v="-18.82"/>
    <n v="-1"/>
    <n v="2.97"/>
    <n v="0.67"/>
    <n v="0"/>
    <n v="0"/>
    <s v="PAUSE"/>
  </r>
  <r>
    <s v="s.trained@gmail.com"/>
    <s v="sibyl"/>
    <s v="cornett"/>
    <s v="West Palm Bea"/>
    <s v="FL"/>
    <n v="5000"/>
    <s v="showbiz pizza place"/>
    <x v="12"/>
    <x v="1"/>
    <s v="2024-01-30"/>
    <n v="300"/>
    <n v="766"/>
    <n v="27"/>
    <n v="0"/>
    <n v="21.59"/>
    <n v="0"/>
    <n v="-21.59"/>
    <n v="-21.59"/>
    <n v="-1"/>
    <n v="3.52"/>
    <n v="0.8"/>
    <n v="0"/>
    <n v="0"/>
    <s v="PAUSE"/>
  </r>
  <r>
    <s v="dabisbad92365@gmail.com"/>
    <s v="dana"/>
    <s v="brown"/>
    <s v="Barstow"/>
    <s v="CA"/>
    <n v="3600"/>
    <s v="ihss"/>
    <x v="13"/>
    <x v="1"/>
    <s v="2024-01-25"/>
    <n v="400"/>
    <n v="1137"/>
    <n v="21"/>
    <n v="0"/>
    <n v="16.5"/>
    <n v="0"/>
    <n v="-16.5"/>
    <n v="-16.5"/>
    <n v="-1"/>
    <n v="1.85"/>
    <n v="0.79"/>
    <n v="0"/>
    <n v="0"/>
    <s v="PAUSE"/>
  </r>
  <r>
    <s v="cgoyzueta_22@hotmail.com"/>
    <s v="clara"/>
    <s v="goyzueta"/>
    <s v="Miami"/>
    <s v="FL"/>
    <n v="3500"/>
    <s v="turaser usa corp"/>
    <x v="3"/>
    <x v="1"/>
    <s v="2024-01-14"/>
    <n v="800"/>
    <n v="1571"/>
    <n v="26"/>
    <n v="0"/>
    <n v="14.41"/>
    <n v="0"/>
    <n v="-14.41"/>
    <n v="-14.41"/>
    <n v="-1"/>
    <n v="1.65"/>
    <n v="0.55000000000000004"/>
    <n v="0"/>
    <n v="0"/>
    <s v="PAUSE"/>
  </r>
  <r>
    <s v="wirenutjohn@yahoo.com"/>
    <s v="john"/>
    <s v="mathews"/>
    <s v="Wray"/>
    <s v="CO"/>
    <n v="1500"/>
    <s v="brophy elect"/>
    <x v="11"/>
    <x v="1"/>
    <s v="2024-01-26"/>
    <n v="500"/>
    <n v="1285"/>
    <n v="44"/>
    <n v="0"/>
    <n v="28.66"/>
    <n v="0"/>
    <n v="-28.66"/>
    <n v="-28.66"/>
    <n v="-1"/>
    <n v="3.42"/>
    <n v="0.65"/>
    <n v="0"/>
    <n v="0"/>
    <s v="PAUSE"/>
  </r>
  <r>
    <s v="johntemmett@gmail.com"/>
    <s v="john"/>
    <s v="emmett"/>
    <s v="Cleveland"/>
    <s v="OH"/>
    <n v="1900"/>
    <s v="sam goody"/>
    <x v="15"/>
    <x v="1"/>
    <s v="2024-01-23"/>
    <n v="700"/>
    <n v="1220"/>
    <n v="30"/>
    <n v="3"/>
    <n v="17.72"/>
    <n v="202.34"/>
    <n v="184.62"/>
    <n v="184.62"/>
    <n v="10.418735891647856"/>
    <n v="2.46"/>
    <n v="0.59"/>
    <n v="5.91"/>
    <n v="0.1"/>
    <s v="SCALE"/>
  </r>
  <r>
    <s v="tiffanieehrrs@gmail.com"/>
    <s v="tiffaniee"/>
    <s v="harris"/>
    <s v="Saint Louis"/>
    <s v="MO"/>
    <n v="3200"/>
    <s v="big benwood"/>
    <x v="5"/>
    <x v="1"/>
    <s v="2024-01-20"/>
    <n v="600"/>
    <n v="937"/>
    <n v="17"/>
    <n v="0"/>
    <n v="13.18"/>
    <n v="0"/>
    <n v="-13.18"/>
    <n v="-13.18"/>
    <n v="-1"/>
    <n v="1.81"/>
    <n v="0.78"/>
    <n v="0"/>
    <n v="0"/>
    <s v="PAUSE"/>
  </r>
  <r>
    <s v="letisha@gmail.com"/>
    <s v="letisha"/>
    <s v="baron"/>
    <s v="Woodward"/>
    <s v="OK"/>
    <n v="3750"/>
    <s v="choices"/>
    <x v="14"/>
    <x v="1"/>
    <s v="2024-01-01"/>
    <n v="1000"/>
    <n v="1523"/>
    <n v="52"/>
    <n v="0"/>
    <n v="35.67"/>
    <n v="0"/>
    <n v="-35.67"/>
    <n v="-35.67"/>
    <n v="-1"/>
    <n v="3.41"/>
    <n v="0.69"/>
    <n v="0"/>
    <n v="0"/>
    <s v="PAUSE"/>
  </r>
  <r>
    <s v="bulter@hotmail.com"/>
    <s v="courtney"/>
    <s v="bulter"/>
    <s v="Duluth"/>
    <s v="GA"/>
    <n v="4800"/>
    <s v="kohl's food stores"/>
    <x v="10"/>
    <x v="1"/>
    <s v="2024-01-05"/>
    <n v="200"/>
    <n v="1835"/>
    <n v="36"/>
    <n v="0"/>
    <n v="19.190000000000001"/>
    <n v="0"/>
    <n v="-19.190000000000001"/>
    <n v="-19.190000000000001"/>
    <n v="-1"/>
    <n v="1.96"/>
    <n v="0.53"/>
    <n v="0"/>
    <n v="0"/>
    <s v="PAUSE"/>
  </r>
  <r>
    <s v="ednacano@hotmail.com"/>
    <s v="edna"/>
    <s v="cano"/>
    <s v="Raleigh"/>
    <s v="NC"/>
    <n v="3250"/>
    <s v="ideal garden maintenance"/>
    <x v="13"/>
    <x v="1"/>
    <s v="2024-01-05"/>
    <n v="500"/>
    <n v="2019"/>
    <n v="48"/>
    <n v="1"/>
    <n v="40.24"/>
    <n v="37.28"/>
    <n v="-2.9600000000000009"/>
    <n v="-2.9600000000000009"/>
    <n v="-7.3558648111332031E-2"/>
    <n v="2.38"/>
    <n v="0.84"/>
    <n v="40.24"/>
    <n v="2.0833333333333332E-2"/>
    <s v="SCALE"/>
  </r>
  <r>
    <s v="genesissr15@yahoo.com"/>
    <s v="genesis"/>
    <s v="mccoy"/>
    <s v="Oakland"/>
    <s v="CA"/>
    <n v="1651"/>
    <s v="gymboree"/>
    <x v="8"/>
    <x v="1"/>
    <s v="2024-01-06"/>
    <n v="100"/>
    <n v="610"/>
    <n v="15"/>
    <n v="0"/>
    <n v="12.12"/>
    <n v="0"/>
    <n v="-12.12"/>
    <n v="-12.12"/>
    <n v="-1"/>
    <n v="2.46"/>
    <n v="0.81"/>
    <n v="0"/>
    <n v="0"/>
    <s v="PAUSE"/>
  </r>
  <r>
    <s v="anquesel@hotmail.com"/>
    <s v="easter"/>
    <s v="miller"/>
    <s v="Richardson"/>
    <s v="TX"/>
    <n v="2500"/>
    <s v="home quarters warehouse"/>
    <x v="9"/>
    <x v="1"/>
    <s v="2024-01-15"/>
    <n v="600"/>
    <n v="1800"/>
    <n v="54"/>
    <n v="5"/>
    <n v="35.450000000000003"/>
    <n v="185.05"/>
    <n v="149.60000000000002"/>
    <n v="149.60000000000002"/>
    <n v="4.2200282087447114"/>
    <n v="3"/>
    <n v="0.66"/>
    <n v="7.09"/>
    <n v="9.2592592592592587E-2"/>
    <s v="SCALE"/>
  </r>
  <r>
    <s v="hilis1992@yahoo.com"/>
    <s v="lyn"/>
    <s v="soler"/>
    <s v="Midlothian"/>
    <s v="TX"/>
    <n v="2250"/>
    <s v="first rate choice"/>
    <x v="12"/>
    <x v="1"/>
    <s v="2024-01-18"/>
    <n v="700"/>
    <n v="1225"/>
    <n v="39"/>
    <n v="1"/>
    <n v="20.8"/>
    <n v="58.46"/>
    <n v="37.659999999999997"/>
    <n v="37.659999999999997"/>
    <n v="1.8105769230769229"/>
    <n v="3.18"/>
    <n v="0.53"/>
    <n v="20.8"/>
    <n v="2.564102564102564E-2"/>
    <s v="SCALE"/>
  </r>
  <r>
    <s v="redbug1012@aol.com"/>
    <s v="christiana"/>
    <s v="stallone"/>
    <s v="Reading"/>
    <s v="PA"/>
    <n v="2500"/>
    <s v="the highlands at wyomissing"/>
    <x v="5"/>
    <x v="1"/>
    <s v="2024-01-20"/>
    <n v="300"/>
    <n v="2451"/>
    <n v="45"/>
    <n v="0"/>
    <n v="31.04"/>
    <n v="0"/>
    <n v="-31.04"/>
    <n v="-31.04"/>
    <n v="-1"/>
    <n v="1.84"/>
    <n v="0.69"/>
    <n v="0"/>
    <n v="0"/>
    <s v="PAUSE"/>
  </r>
  <r>
    <s v="lyleo@hotmail.com"/>
    <s v="lyle"/>
    <s v="andrews"/>
    <s v="Medford"/>
    <s v="OR"/>
    <n v="1900"/>
    <s v="witmark"/>
    <x v="5"/>
    <x v="1"/>
    <s v="2024-01-08"/>
    <n v="400"/>
    <n v="1663"/>
    <n v="50"/>
    <n v="2"/>
    <n v="24.45"/>
    <n v="75.849999999999994"/>
    <n v="51.399999999999991"/>
    <n v="51.399999999999991"/>
    <n v="2.1022494887525558"/>
    <n v="3.01"/>
    <n v="0.49"/>
    <n v="12.22"/>
    <n v="0.04"/>
    <s v="SCALE"/>
  </r>
  <r>
    <s v="kllgarrett@gmail.com"/>
    <s v="kelly"/>
    <s v="garrett"/>
    <s v="New Philadelp"/>
    <s v="OH"/>
    <n v="1950"/>
    <s v="sidwell materials inc"/>
    <x v="0"/>
    <x v="1"/>
    <s v="2024-01-03"/>
    <n v="300"/>
    <n v="2244"/>
    <n v="38"/>
    <n v="1"/>
    <n v="27.86"/>
    <n v="44.08"/>
    <n v="16.22"/>
    <n v="16.22"/>
    <n v="0.58219669777458716"/>
    <n v="1.69"/>
    <n v="0.73"/>
    <n v="27.86"/>
    <n v="2.6315789473684209E-2"/>
    <s v="SCALE"/>
  </r>
  <r>
    <s v="shany01us@yahoo.com"/>
    <s v="shannon"/>
    <s v="damm"/>
    <s v="Carlinville"/>
    <s v="IL"/>
    <n v="3600"/>
    <s v="jp morgan chase bank"/>
    <x v="7"/>
    <x v="1"/>
    <s v="2024-01-06"/>
    <n v="100"/>
    <n v="2473"/>
    <n v="54"/>
    <n v="5"/>
    <n v="25.33"/>
    <n v="296.95"/>
    <n v="271.62"/>
    <n v="271.62"/>
    <n v="10.723253059613107"/>
    <n v="2.1800000000000002"/>
    <n v="0.47"/>
    <n v="5.07"/>
    <n v="9.2592592592592587E-2"/>
    <s v="SCALE"/>
  </r>
  <r>
    <s v="kellycaldwell@gmail.com"/>
    <s v="kelly"/>
    <s v="caldwell"/>
    <s v="Pendleton"/>
    <s v="IN"/>
    <n v="1800"/>
    <s v="peaches"/>
    <x v="12"/>
    <x v="1"/>
    <s v="2024-01-27"/>
    <n v="1000"/>
    <n v="1268"/>
    <n v="35"/>
    <n v="0"/>
    <n v="17.55"/>
    <n v="0"/>
    <n v="-17.55"/>
    <n v="-17.55"/>
    <n v="-1"/>
    <n v="2.76"/>
    <n v="0.5"/>
    <n v="0"/>
    <n v="0"/>
    <s v="PAUSE"/>
  </r>
  <r>
    <s v="deejay1590@gmail.com"/>
    <s v="darnell"/>
    <s v="jackson"/>
    <s v="Philadelphia"/>
    <s v="PA"/>
    <n v="6000"/>
    <s v="piedmont airlines"/>
    <x v="5"/>
    <x v="1"/>
    <s v="2024-01-11"/>
    <n v="200"/>
    <n v="1382"/>
    <n v="45"/>
    <n v="0"/>
    <n v="30.71"/>
    <n v="0"/>
    <n v="-30.71"/>
    <n v="-30.71"/>
    <n v="-1"/>
    <n v="3.26"/>
    <n v="0.68"/>
    <n v="0"/>
    <n v="0"/>
    <s v="PAUSE"/>
  </r>
  <r>
    <s v="amaryh@live.com"/>
    <s v="april"/>
    <s v="holcomb"/>
    <s v="Strongsville"/>
    <s v="OH"/>
    <n v="4100"/>
    <s v="university hospital"/>
    <x v="9"/>
    <x v="1"/>
    <s v="2024-01-22"/>
    <n v="400"/>
    <n v="647"/>
    <n v="18"/>
    <n v="0"/>
    <n v="7.38"/>
    <n v="0"/>
    <n v="-7.38"/>
    <n v="-7.38"/>
    <n v="-1"/>
    <n v="2.78"/>
    <n v="0.41"/>
    <n v="0"/>
    <n v="0"/>
    <s v="PAUSE"/>
  </r>
  <r>
    <s v="star22v.bp@gmail.com"/>
    <s v="benjamin"/>
    <s v="perry"/>
    <s v="Fort Wayne"/>
    <s v="IN"/>
    <n v="2900"/>
    <s v="advance machine works corp"/>
    <x v="17"/>
    <x v="1"/>
    <s v="2024-01-27"/>
    <n v="600"/>
    <n v="1942"/>
    <n v="70"/>
    <n v="2"/>
    <n v="53.84"/>
    <n v="134.66999999999999"/>
    <n v="80.829999999999984"/>
    <n v="80.829999999999984"/>
    <n v="1.5013001485884097"/>
    <n v="3.6"/>
    <n v="0.77"/>
    <n v="26.92"/>
    <n v="2.8571428571428571E-2"/>
    <s v="SCALE"/>
  </r>
  <r>
    <s v="edwardbaines5@yahoo.com"/>
    <s v="edward"/>
    <s v="baines"/>
    <s v="Houston"/>
    <s v="TX"/>
    <n v="2000"/>
    <s v="remedy"/>
    <x v="12"/>
    <x v="1"/>
    <s v="2024-01-01"/>
    <n v="600"/>
    <n v="977"/>
    <n v="23"/>
    <n v="0"/>
    <n v="9.41"/>
    <n v="0"/>
    <n v="-9.41"/>
    <n v="-9.41"/>
    <n v="-1"/>
    <n v="2.35"/>
    <n v="0.41"/>
    <n v="0"/>
    <n v="0"/>
    <s v="PAUSE"/>
  </r>
  <r>
    <s v="klzillmer@gmail.com"/>
    <s v="karen"/>
    <s v="zillmer"/>
    <s v="Mishawaka"/>
    <s v="IN"/>
    <n v="3000"/>
    <s v="hampton inn"/>
    <x v="11"/>
    <x v="1"/>
    <s v="2024-01-17"/>
    <n v="1000"/>
    <n v="1192"/>
    <n v="36"/>
    <n v="3"/>
    <n v="16.55"/>
    <n v="186.67"/>
    <n v="170.11999999999998"/>
    <n v="170.11999999999998"/>
    <n v="10.279154078549848"/>
    <n v="3.02"/>
    <n v="0.46"/>
    <n v="5.52"/>
    <n v="8.3333333333333329E-2"/>
    <s v="SCALE"/>
  </r>
  <r>
    <s v="refacing_life@yahoo.com"/>
    <s v="dawn"/>
    <s v="turner"/>
    <s v="Tampa"/>
    <s v="FL"/>
    <n v="1900"/>
    <s v="dacco"/>
    <x v="19"/>
    <x v="1"/>
    <s v="2024-01-21"/>
    <n v="1000"/>
    <n v="628"/>
    <n v="15"/>
    <n v="0"/>
    <n v="12.49"/>
    <n v="0"/>
    <n v="-12.49"/>
    <n v="-12.49"/>
    <n v="-1"/>
    <n v="2.39"/>
    <n v="0.83"/>
    <n v="0"/>
    <n v="0"/>
    <s v="PAUSE"/>
  </r>
  <r>
    <s v="mykann_23@yahoo.com"/>
    <s v="kimberly"/>
    <s v="williams"/>
    <s v="Austin"/>
    <s v="TX"/>
    <n v="4300"/>
    <s v="state of texas hhsc"/>
    <x v="4"/>
    <x v="1"/>
    <s v="2024-01-03"/>
    <n v="600"/>
    <n v="1242"/>
    <n v="52"/>
    <n v="1"/>
    <n v="39.99"/>
    <n v="39.07"/>
    <n v="-0.92000000000000171"/>
    <n v="-0.92000000000000171"/>
    <n v="-2.3005751437859507E-2"/>
    <n v="4.1900000000000004"/>
    <n v="0.77"/>
    <n v="39.99"/>
    <n v="1.9230769230769232E-2"/>
    <s v="SCALE"/>
  </r>
  <r>
    <s v="kpgranma@yahoo.com"/>
    <s v="kathy"/>
    <s v="portillo"/>
    <s v="Glendale"/>
    <s v="AZ"/>
    <n v="2900"/>
    <s v="frys food store"/>
    <x v="19"/>
    <x v="1"/>
    <s v="2024-01-10"/>
    <n v="700"/>
    <n v="1095"/>
    <n v="41"/>
    <n v="0"/>
    <n v="23.77"/>
    <n v="0"/>
    <n v="-23.77"/>
    <n v="-23.77"/>
    <n v="-1"/>
    <n v="3.74"/>
    <n v="0.57999999999999996"/>
    <n v="0"/>
    <n v="0"/>
    <s v="PAUSE"/>
  </r>
  <r>
    <s v="taltonlatonya@yahoo.com"/>
    <s v="la tonya"/>
    <s v="talton"/>
    <s v="Italy"/>
    <s v="TX"/>
    <n v="4000"/>
    <s v="disability"/>
    <x v="18"/>
    <x v="1"/>
    <s v="2024-01-10"/>
    <n v="200"/>
    <n v="1763"/>
    <n v="72"/>
    <n v="0"/>
    <n v="51.66"/>
    <n v="0"/>
    <n v="-51.66"/>
    <n v="-51.66"/>
    <n v="-1"/>
    <n v="4.08"/>
    <n v="0.72"/>
    <n v="0"/>
    <n v="0"/>
    <s v="PAUSE"/>
  </r>
  <r>
    <s v="moses1612@aol.com"/>
    <s v="bobbi"/>
    <s v="moses"/>
    <s v="Canton"/>
    <s v="OH"/>
    <n v="2000"/>
    <s v="signature health services"/>
    <x v="6"/>
    <x v="1"/>
    <s v="2024-01-30"/>
    <n v="600"/>
    <n v="1346"/>
    <n v="39"/>
    <n v="1"/>
    <n v="20.84"/>
    <n v="56.08"/>
    <n v="35.239999999999995"/>
    <n v="35.239999999999995"/>
    <n v="1.6909788867562379"/>
    <n v="2.9"/>
    <n v="0.53"/>
    <n v="20.84"/>
    <n v="2.564102564102564E-2"/>
    <s v="SCALE"/>
  </r>
  <r>
    <s v="billiejoakley2011@yahoo.com"/>
    <s v="billie"/>
    <s v="rodgers"/>
    <s v="Chandler"/>
    <s v="IN"/>
    <n v="1500"/>
    <s v="select specialty hospital"/>
    <x v="14"/>
    <x v="1"/>
    <s v="2024-01-12"/>
    <n v="200"/>
    <n v="2216"/>
    <n v="43"/>
    <n v="4"/>
    <n v="26.43"/>
    <n v="269.66000000000003"/>
    <n v="243.23000000000002"/>
    <n v="243.23000000000002"/>
    <n v="9.2027998486568308"/>
    <n v="1.94"/>
    <n v="0.61"/>
    <n v="6.61"/>
    <n v="9.3023255813953487E-2"/>
    <s v="SCALE"/>
  </r>
  <r>
    <s v="peach535@hotmail.com"/>
    <s v="sarah"/>
    <s v="naber"/>
    <s v="Palm Bay"/>
    <s v="FL"/>
    <n v="2750"/>
    <s v="texas roadhouse"/>
    <x v="5"/>
    <x v="1"/>
    <s v="2024-01-08"/>
    <n v="400"/>
    <n v="544"/>
    <n v="13"/>
    <n v="0"/>
    <n v="7.09"/>
    <n v="0"/>
    <n v="-7.09"/>
    <n v="-7.09"/>
    <n v="-1"/>
    <n v="2.39"/>
    <n v="0.55000000000000004"/>
    <n v="0"/>
    <n v="0"/>
    <s v="PAUSE"/>
  </r>
  <r>
    <s v="hidejackson@aol.com"/>
    <s v="heidi"/>
    <s v="jackson"/>
    <s v="Plano"/>
    <s v="TX"/>
    <n v="1248"/>
    <s v="technisource"/>
    <x v="14"/>
    <x v="1"/>
    <s v="2024-01-26"/>
    <n v="600"/>
    <n v="1358"/>
    <n v="51"/>
    <n v="5"/>
    <n v="41.89"/>
    <n v="176.34"/>
    <n v="134.44999999999999"/>
    <n v="134.44999999999999"/>
    <n v="3.2095965624253995"/>
    <n v="3.76"/>
    <n v="0.82"/>
    <n v="8.3800000000000008"/>
    <n v="9.8039215686274508E-2"/>
    <s v="SCALE"/>
  </r>
  <r>
    <s v="toyab82@gmail.com"/>
    <s v="antonia"/>
    <s v="buccellato"/>
    <s v="Pittsburg"/>
    <s v="CA"/>
    <n v="4000"/>
    <s v="denny"/>
    <x v="14"/>
    <x v="1"/>
    <s v="2024-01-23"/>
    <n v="1000"/>
    <n v="1565"/>
    <n v="42"/>
    <n v="0"/>
    <n v="26.88"/>
    <n v="0"/>
    <n v="-26.88"/>
    <n v="-26.88"/>
    <n v="-1"/>
    <n v="2.68"/>
    <n v="0.64"/>
    <n v="0"/>
    <n v="0"/>
    <s v="PAUSE"/>
  </r>
  <r>
    <s v="bttywyatt@yahoo.com"/>
    <s v="betty"/>
    <s v="wyatt"/>
    <s v="Saint Louis"/>
    <s v="MO"/>
    <n v="1500"/>
    <s v="unitedhealthcare"/>
    <x v="17"/>
    <x v="1"/>
    <s v="2024-01-18"/>
    <n v="1000"/>
    <n v="1759"/>
    <n v="51"/>
    <n v="0"/>
    <n v="41.68"/>
    <n v="0"/>
    <n v="-41.68"/>
    <n v="-41.68"/>
    <n v="-1"/>
    <n v="2.9"/>
    <n v="0.82"/>
    <n v="0"/>
    <n v="0"/>
    <s v="PAUSE"/>
  </r>
  <r>
    <s v="travelfun4u@live.com"/>
    <s v="wanda"/>
    <s v="leverett"/>
    <s v="Jacksonville"/>
    <s v="FL"/>
    <n v="2000"/>
    <s v="nefeda"/>
    <x v="5"/>
    <x v="1"/>
    <s v="2024-01-24"/>
    <n v="700"/>
    <n v="2302"/>
    <n v="73"/>
    <n v="2"/>
    <n v="33.14"/>
    <n v="117.98"/>
    <n v="84.84"/>
    <n v="84.84"/>
    <n v="2.56004828002414"/>
    <n v="3.17"/>
    <n v="0.45"/>
    <n v="16.57"/>
    <n v="2.7397260273972601E-2"/>
    <s v="SCALE"/>
  </r>
  <r>
    <s v="decorian@gmail.com"/>
    <s v="decorian"/>
    <s v="liles"/>
    <s v="Greensboro"/>
    <s v="NC"/>
    <n v="2167"/>
    <s v="gmac insurance"/>
    <x v="13"/>
    <x v="1"/>
    <s v="2024-01-09"/>
    <n v="700"/>
    <n v="2248"/>
    <n v="87"/>
    <n v="7"/>
    <n v="65.45"/>
    <n v="452.12"/>
    <n v="386.67"/>
    <n v="386.67"/>
    <n v="5.907868601986249"/>
    <n v="3.87"/>
    <n v="0.75"/>
    <n v="9.35"/>
    <n v="8.0459770114942528E-2"/>
    <s v="SCALE"/>
  </r>
  <r>
    <s v="mz.jonez87@yahoo.com"/>
    <s v="ebony"/>
    <s v="jones"/>
    <s v="Charlotte"/>
    <s v="NC"/>
    <n v="2800"/>
    <s v="hewitt associates"/>
    <x v="13"/>
    <x v="1"/>
    <s v="2024-01-09"/>
    <n v="600"/>
    <n v="1991"/>
    <n v="64"/>
    <n v="0"/>
    <n v="34.24"/>
    <n v="0"/>
    <n v="-34.24"/>
    <n v="-34.24"/>
    <n v="-1"/>
    <n v="3.21"/>
    <n v="0.54"/>
    <n v="0"/>
    <n v="0"/>
    <s v="PAUSE"/>
  </r>
  <r>
    <s v="dayvidevans@msn.com"/>
    <s v="david"/>
    <s v="evans"/>
    <s v="Tampa"/>
    <s v="FL"/>
    <n v="2800"/>
    <s v="itc service group"/>
    <x v="9"/>
    <x v="1"/>
    <s v="2024-01-27"/>
    <n v="700"/>
    <n v="1731"/>
    <n v="48"/>
    <n v="0"/>
    <n v="33.409999999999997"/>
    <n v="0"/>
    <n v="-33.409999999999997"/>
    <n v="-33.409999999999997"/>
    <n v="-1"/>
    <n v="2.77"/>
    <n v="0.7"/>
    <n v="0"/>
    <n v="0"/>
    <s v="PAUSE"/>
  </r>
  <r>
    <s v="pj_collier@yahoo.com"/>
    <s v="patrick"/>
    <s v="collier"/>
    <s v="Calumet City"/>
    <s v="IL"/>
    <n v="1500"/>
    <s v="targetcorporation"/>
    <x v="8"/>
    <x v="1"/>
    <s v="2024-01-03"/>
    <n v="500"/>
    <n v="2359"/>
    <n v="62"/>
    <n v="1"/>
    <n v="29.67"/>
    <n v="68.02"/>
    <n v="38.349999999999994"/>
    <n v="38.349999999999994"/>
    <n v="1.2925513987192447"/>
    <n v="2.63"/>
    <n v="0.48"/>
    <n v="29.67"/>
    <n v="1.6129032258064516E-2"/>
    <s v="SCALE"/>
  </r>
  <r>
    <s v="cej4384@gmail.com"/>
    <s v="christie"/>
    <s v="jacobs"/>
    <s v="Harrisburg"/>
    <s v="PA"/>
    <n v="2522"/>
    <s v="portrait innovation"/>
    <x v="11"/>
    <x v="1"/>
    <s v="2024-01-15"/>
    <n v="300"/>
    <n v="2159"/>
    <n v="42"/>
    <n v="0"/>
    <n v="31.8"/>
    <n v="0"/>
    <n v="-31.8"/>
    <n v="-31.8"/>
    <n v="-1"/>
    <n v="1.95"/>
    <n v="0.76"/>
    <n v="0"/>
    <n v="0"/>
    <s v="PAUSE"/>
  </r>
  <r>
    <s v="leann.cook13@gmail.com"/>
    <s v="belinda"/>
    <s v="cook"/>
    <s v="Indian Trail"/>
    <s v="NC"/>
    <n v="4996"/>
    <s v="the pantry"/>
    <x v="3"/>
    <x v="1"/>
    <s v="2024-01-20"/>
    <n v="300"/>
    <n v="1259"/>
    <n v="30"/>
    <n v="0"/>
    <n v="14.28"/>
    <n v="0"/>
    <n v="-14.28"/>
    <n v="-14.28"/>
    <n v="-1"/>
    <n v="2.38"/>
    <n v="0.48"/>
    <n v="0"/>
    <n v="0"/>
    <s v="PAUSE"/>
  </r>
  <r>
    <s v="lil_innocent_demon@yahoo.com"/>
    <s v="raquel"/>
    <s v="herrera"/>
    <s v="Porter"/>
    <s v="TX"/>
    <n v="3500"/>
    <s v="goodwill"/>
    <x v="2"/>
    <x v="1"/>
    <s v="2024-01-19"/>
    <n v="600"/>
    <n v="2217"/>
    <n v="95"/>
    <n v="0"/>
    <n v="77.78"/>
    <n v="0"/>
    <n v="-77.78"/>
    <n v="-77.78"/>
    <n v="-1"/>
    <n v="4.29"/>
    <n v="0.82"/>
    <n v="0"/>
    <n v="0"/>
    <s v="PAUSE"/>
  </r>
  <r>
    <s v="bsgonecrazy@aol.com"/>
    <s v="becky"/>
    <s v="smith"/>
    <s v="Buda"/>
    <s v="TX"/>
    <n v="3700"/>
    <s v="penn central springs"/>
    <x v="2"/>
    <x v="1"/>
    <s v="2024-01-19"/>
    <n v="600"/>
    <n v="843"/>
    <n v="22"/>
    <n v="0"/>
    <n v="11.95"/>
    <n v="0"/>
    <n v="-11.95"/>
    <n v="-11.95"/>
    <n v="-1"/>
    <n v="2.61"/>
    <n v="0.54"/>
    <n v="0"/>
    <n v="0"/>
    <s v="PAUSE"/>
  </r>
  <r>
    <s v="taylor.fisher.fci@gmail.com"/>
    <s v="taylor"/>
    <s v="fisher"/>
    <s v="Columbus"/>
    <s v="OH"/>
    <n v="2100"/>
    <s v="hollister"/>
    <x v="18"/>
    <x v="1"/>
    <s v="2024-01-22"/>
    <n v="800"/>
    <n v="1927"/>
    <n v="44"/>
    <n v="4"/>
    <n v="36.58"/>
    <n v="206.01"/>
    <n v="169.43"/>
    <n v="169.43"/>
    <n v="4.6317659923455441"/>
    <n v="2.2799999999999998"/>
    <n v="0.83"/>
    <n v="9.14"/>
    <n v="9.0909090909090912E-2"/>
    <s v="SCALE"/>
  </r>
  <r>
    <s v="amcollectagency@yahoo.com"/>
    <s v="armenda"/>
    <s v="maya"/>
    <s v="North Hollywo"/>
    <s v="CA"/>
    <n v="2800"/>
    <s v="armenda"/>
    <x v="16"/>
    <x v="1"/>
    <s v="2024-01-02"/>
    <n v="700"/>
    <n v="557"/>
    <n v="23"/>
    <n v="2"/>
    <n v="18.329999999999998"/>
    <n v="121.47"/>
    <n v="103.14"/>
    <n v="103.14"/>
    <n v="5.626841243862521"/>
    <n v="4.13"/>
    <n v="0.8"/>
    <n v="9.16"/>
    <n v="8.6956521739130432E-2"/>
    <s v="SCALE"/>
  </r>
  <r>
    <s v="smithd985@gmail.com"/>
    <s v="donna"/>
    <s v="smith"/>
    <s v="Pensacola"/>
    <s v="FL"/>
    <n v="1138"/>
    <s v="target"/>
    <x v="11"/>
    <x v="1"/>
    <s v="2024-01-05"/>
    <n v="200"/>
    <n v="2194"/>
    <n v="92"/>
    <n v="4"/>
    <n v="73.209999999999994"/>
    <n v="231.4"/>
    <n v="158.19"/>
    <n v="158.19"/>
    <n v="2.1607703865592134"/>
    <n v="4.1900000000000004"/>
    <n v="0.8"/>
    <n v="18.3"/>
    <n v="4.3478260869565216E-2"/>
    <s v="SCALE"/>
  </r>
  <r>
    <s v="tameram1234@gmail.com"/>
    <s v="robinson"/>
    <s v="tamera"/>
    <s v="Norman"/>
    <s v="OK"/>
    <n v="4200"/>
    <s v="brookhaven extensive care"/>
    <x v="0"/>
    <x v="1"/>
    <s v="2024-01-15"/>
    <n v="500"/>
    <n v="2289"/>
    <n v="96"/>
    <n v="2"/>
    <n v="60.3"/>
    <n v="137.51"/>
    <n v="77.209999999999994"/>
    <n v="77.209999999999994"/>
    <n v="1.2804311774461028"/>
    <n v="4.1900000000000004"/>
    <n v="0.63"/>
    <n v="30.15"/>
    <n v="2.0833333333333332E-2"/>
    <s v="SCALE"/>
  </r>
  <r>
    <s v="perdomoaudrey@yahoo.com"/>
    <s v="audrey"/>
    <s v="perdomo"/>
    <s v="Springfield"/>
    <s v="TN"/>
    <n v="1462"/>
    <s v="immigration law offices of raf"/>
    <x v="2"/>
    <x v="1"/>
    <s v="2024-01-08"/>
    <n v="800"/>
    <n v="987"/>
    <n v="29"/>
    <n v="1"/>
    <n v="14.24"/>
    <n v="35.630000000000003"/>
    <n v="21.39"/>
    <n v="21.39"/>
    <n v="1.5021067415730338"/>
    <n v="2.94"/>
    <n v="0.49"/>
    <n v="14.24"/>
    <n v="3.4482758620689655E-2"/>
    <s v="SCALE"/>
  </r>
  <r>
    <s v="takittab@hotmail.com"/>
    <s v="takitta"/>
    <s v="beatty"/>
    <s v="Harrisburg"/>
    <s v="PA"/>
    <n v="2708"/>
    <s v="commonwealth of pa"/>
    <x v="7"/>
    <x v="1"/>
    <s v="2024-01-09"/>
    <n v="1000"/>
    <n v="2169"/>
    <n v="91"/>
    <n v="2"/>
    <n v="64.61"/>
    <n v="91.96"/>
    <n v="27.349999999999994"/>
    <n v="27.349999999999994"/>
    <n v="0.42330908528091621"/>
    <n v="4.2"/>
    <n v="0.71"/>
    <n v="32.299999999999997"/>
    <n v="2.197802197802198E-2"/>
    <s v="SCALE"/>
  </r>
  <r>
    <s v="nelliet@gmail.com"/>
    <s v="nellie"/>
    <s v="thompson"/>
    <s v="Shawnee"/>
    <s v="OK"/>
    <n v="3813"/>
    <s v="contract healthcare"/>
    <x v="12"/>
    <x v="1"/>
    <s v="2024-01-26"/>
    <n v="200"/>
    <n v="1610"/>
    <n v="38"/>
    <n v="0"/>
    <n v="21.25"/>
    <n v="0"/>
    <n v="-21.25"/>
    <n v="-21.25"/>
    <n v="-1"/>
    <n v="2.36"/>
    <n v="0.56000000000000005"/>
    <n v="0"/>
    <n v="0"/>
    <s v="PAUSE"/>
  </r>
  <r>
    <s v="wclara42@yahoo.com"/>
    <s v="clara"/>
    <s v="wilson spenc"/>
    <s v="Pawhuska"/>
    <s v="OK"/>
    <n v="1000"/>
    <s v="brentals"/>
    <x v="16"/>
    <x v="1"/>
    <s v="2024-01-02"/>
    <n v="600"/>
    <n v="1635"/>
    <n v="25"/>
    <n v="0"/>
    <n v="17.760000000000002"/>
    <n v="0"/>
    <n v="-17.760000000000002"/>
    <n v="-17.760000000000002"/>
    <n v="-1"/>
    <n v="1.53"/>
    <n v="0.71"/>
    <n v="0"/>
    <n v="0"/>
    <s v="PAUSE"/>
  </r>
  <r>
    <s v="wildandstormywendy@yahoo.com"/>
    <s v="wendy"/>
    <s v="kyllo"/>
    <s v="Red Wing"/>
    <s v="MN"/>
    <n v="2000"/>
    <s v="rolling thunder"/>
    <x v="11"/>
    <x v="1"/>
    <s v="2024-01-11"/>
    <n v="1000"/>
    <n v="1507"/>
    <n v="55"/>
    <n v="0"/>
    <n v="35.049999999999997"/>
    <n v="0"/>
    <n v="-35.049999999999997"/>
    <n v="-35.049999999999997"/>
    <n v="-1"/>
    <n v="3.65"/>
    <n v="0.64"/>
    <n v="0"/>
    <n v="0"/>
    <s v="PAUSE"/>
  </r>
  <r>
    <s v="mari_mo418@yahoo.com"/>
    <s v="marissa"/>
    <s v="moreno"/>
    <s v="Fort Worth"/>
    <s v="TX"/>
    <n v="4600"/>
    <s v="tradestar"/>
    <x v="15"/>
    <x v="1"/>
    <s v="2024-01-17"/>
    <n v="800"/>
    <n v="2044"/>
    <n v="86"/>
    <n v="0"/>
    <n v="66.680000000000007"/>
    <n v="0"/>
    <n v="-66.680000000000007"/>
    <n v="-66.680000000000007"/>
    <n v="-1"/>
    <n v="4.21"/>
    <n v="0.78"/>
    <n v="0"/>
    <n v="0"/>
    <s v="PAUSE"/>
  </r>
  <r>
    <s v="rekeeta_williams@yahoo.com"/>
    <s v="rekeeta"/>
    <s v="williams"/>
    <s v="Chicago"/>
    <s v="IL"/>
    <n v="1750"/>
    <s v="hilliard"/>
    <x v="11"/>
    <x v="1"/>
    <s v="2024-01-30"/>
    <n v="800"/>
    <n v="529"/>
    <n v="9"/>
    <n v="1"/>
    <n v="6.46"/>
    <n v="70.66"/>
    <n v="64.2"/>
    <n v="64.2"/>
    <n v="9.9380804953560382"/>
    <n v="1.7"/>
    <n v="0.72"/>
    <n v="6.46"/>
    <n v="0.1111111111111111"/>
    <s v="SCALE"/>
  </r>
  <r>
    <s v="l0stredempti0n@yahoo.com"/>
    <s v="travis"/>
    <s v="cockerham"/>
    <s v="Abilene"/>
    <s v="TX"/>
    <n v="3250"/>
    <s v="u.s. army"/>
    <x v="6"/>
    <x v="1"/>
    <s v="2024-01-30"/>
    <n v="100"/>
    <n v="2320"/>
    <n v="87"/>
    <n v="9"/>
    <n v="70.260000000000005"/>
    <n v="630.5"/>
    <n v="560.24"/>
    <n v="560.24"/>
    <n v="7.9738115570737254"/>
    <n v="3.75"/>
    <n v="0.81"/>
    <n v="7.81"/>
    <n v="0.10344827586206896"/>
    <s v="SCALE"/>
  </r>
  <r>
    <s v="kayla_pete2004@yahoo.com"/>
    <s v="kayla"/>
    <s v="pete"/>
    <s v="Lynchburg"/>
    <s v="VA"/>
    <n v="3033"/>
    <s v="jp morgan chase bank"/>
    <x v="19"/>
    <x v="1"/>
    <s v="2024-01-03"/>
    <n v="300"/>
    <n v="1935"/>
    <n v="45"/>
    <n v="1"/>
    <n v="22.94"/>
    <n v="49.8"/>
    <n v="26.859999999999996"/>
    <n v="26.859999999999996"/>
    <n v="1.1708805579773318"/>
    <n v="2.33"/>
    <n v="0.51"/>
    <n v="22.94"/>
    <n v="2.2222222222222223E-2"/>
    <s v="SCALE"/>
  </r>
  <r>
    <s v="yatta22@live.com"/>
    <s v="kenyatta"/>
    <s v="hopson"/>
    <s v="Elgin"/>
    <s v="IL"/>
    <n v="3900"/>
    <s v="clearbrook"/>
    <x v="16"/>
    <x v="1"/>
    <s v="2024-01-30"/>
    <n v="500"/>
    <n v="2329"/>
    <n v="102"/>
    <n v="10"/>
    <n v="49.62"/>
    <n v="353.44"/>
    <n v="303.82"/>
    <n v="303.82"/>
    <n v="6.1229343006852082"/>
    <n v="4.38"/>
    <n v="0.49"/>
    <n v="4.96"/>
    <n v="9.8039215686274508E-2"/>
    <s v="SCALE"/>
  </r>
  <r>
    <s v="modeldanielle@gmail.com"/>
    <s v="danielle"/>
    <s v="stanton"/>
    <s v="Zachary"/>
    <s v="LA"/>
    <n v="100"/>
    <s v="stateoflaboardofethics"/>
    <x v="19"/>
    <x v="1"/>
    <s v="2024-01-12"/>
    <n v="1000"/>
    <n v="2084"/>
    <n v="45"/>
    <n v="0"/>
    <n v="22.87"/>
    <n v="0"/>
    <n v="-22.87"/>
    <n v="-22.87"/>
    <n v="-1"/>
    <n v="2.16"/>
    <n v="0.51"/>
    <n v="0"/>
    <n v="0"/>
    <s v="PAUSE"/>
  </r>
  <r>
    <s v="littledevils8@yahoo.com"/>
    <s v="latara"/>
    <s v="starling"/>
    <s v="Chandler"/>
    <s v="TX"/>
    <n v="4700"/>
    <s v="mother frances hospi"/>
    <x v="4"/>
    <x v="1"/>
    <s v="2024-01-03"/>
    <n v="700"/>
    <n v="2318"/>
    <n v="87"/>
    <n v="0"/>
    <n v="63.56"/>
    <n v="0"/>
    <n v="-63.56"/>
    <n v="-63.56"/>
    <n v="-1"/>
    <n v="3.75"/>
    <n v="0.73"/>
    <n v="0"/>
    <n v="0"/>
    <s v="PAUSE"/>
  </r>
  <r>
    <s v="zsmith.1@hotmail.com"/>
    <s v="zenique"/>
    <s v="smith"/>
    <s v="Norfolk"/>
    <s v="VA"/>
    <n v="4200"/>
    <s v="community alternatives"/>
    <x v="16"/>
    <x v="1"/>
    <s v="2024-01-29"/>
    <n v="300"/>
    <n v="2193"/>
    <n v="76"/>
    <n v="6"/>
    <n v="52.97"/>
    <n v="215.32"/>
    <n v="162.35"/>
    <n v="162.35"/>
    <n v="3.0649424202378706"/>
    <n v="3.47"/>
    <n v="0.7"/>
    <n v="8.83"/>
    <n v="7.8947368421052627E-2"/>
    <s v="SCALE"/>
  </r>
  <r>
    <s v="amax24@gmail.com"/>
    <s v="aaron"/>
    <s v="maxwell"/>
    <s v="San Marcos"/>
    <s v="CA"/>
    <n v="2346"/>
    <s v="islands restaurant"/>
    <x v="7"/>
    <x v="1"/>
    <s v="2024-01-25"/>
    <n v="700"/>
    <n v="846"/>
    <n v="25"/>
    <n v="0"/>
    <n v="18.55"/>
    <n v="0"/>
    <n v="-18.55"/>
    <n v="-18.55"/>
    <n v="-1"/>
    <n v="2.96"/>
    <n v="0.74"/>
    <n v="0"/>
    <n v="0"/>
    <s v="PAUSE"/>
  </r>
  <r>
    <s v="vcalderon07@gmail.com"/>
    <s v="victoria"/>
    <s v="calderon"/>
    <s v="Orange"/>
    <s v="CA"/>
    <n v="1400"/>
    <s v="caduceus medical grp"/>
    <x v="16"/>
    <x v="1"/>
    <s v="2024-01-16"/>
    <n v="100"/>
    <n v="2113"/>
    <n v="88"/>
    <n v="3"/>
    <n v="57.7"/>
    <n v="169.99"/>
    <n v="112.29"/>
    <n v="112.29"/>
    <n v="1.946100519930676"/>
    <n v="4.16"/>
    <n v="0.66"/>
    <n v="19.23"/>
    <n v="3.4090909090909088E-2"/>
    <s v="SCALE"/>
  </r>
  <r>
    <s v="fcthepirate18@hotmail.com"/>
    <s v="peter"/>
    <s v="kost"/>
    <s v="Flint"/>
    <s v="MI"/>
    <n v="1900"/>
    <s v="eichelberg farm"/>
    <x v="10"/>
    <x v="1"/>
    <s v="2024-01-22"/>
    <n v="600"/>
    <n v="2441"/>
    <n v="37"/>
    <n v="0"/>
    <n v="14.8"/>
    <n v="0"/>
    <n v="-14.8"/>
    <n v="-14.8"/>
    <n v="-1"/>
    <n v="1.52"/>
    <n v="0.4"/>
    <n v="0"/>
    <n v="0"/>
    <s v="PAUSE"/>
  </r>
  <r>
    <s v="skotara_4@hotmail.com"/>
    <s v="talisa"/>
    <s v="reese"/>
    <s v="Columbia"/>
    <s v="SC"/>
    <n v="2600"/>
    <s v="babcockcenter"/>
    <x v="6"/>
    <x v="1"/>
    <s v="2024-01-04"/>
    <n v="300"/>
    <n v="2284"/>
    <n v="54"/>
    <n v="2"/>
    <n v="25.42"/>
    <n v="98.01"/>
    <n v="72.59"/>
    <n v="72.59"/>
    <n v="2.8556254917387882"/>
    <n v="2.36"/>
    <n v="0.47"/>
    <n v="12.71"/>
    <n v="3.7037037037037035E-2"/>
    <s v="SCALE"/>
  </r>
  <r>
    <s v="lisalamison@yahoo.com"/>
    <s v="lisa"/>
    <s v="wyant"/>
    <s v="Shermans Dale"/>
    <s v="PA"/>
    <n v="3200"/>
    <s v="keystone autism services"/>
    <x v="7"/>
    <x v="1"/>
    <s v="2024-01-11"/>
    <n v="200"/>
    <n v="560"/>
    <n v="23"/>
    <n v="0"/>
    <n v="13.15"/>
    <n v="0"/>
    <n v="-13.15"/>
    <n v="-13.15"/>
    <n v="-1"/>
    <n v="4.1100000000000003"/>
    <n v="0.56999999999999995"/>
    <n v="0"/>
    <n v="0"/>
    <s v="PAUSE"/>
  </r>
  <r>
    <s v="litusabsalon@yahoo.com"/>
    <s v="absalon"/>
    <s v="litus"/>
    <s v="Summit"/>
    <s v="NJ"/>
    <n v="1600"/>
    <s v="buywise"/>
    <x v="14"/>
    <x v="1"/>
    <s v="2024-01-09"/>
    <n v="300"/>
    <n v="1382"/>
    <n v="31"/>
    <n v="0"/>
    <n v="16.13"/>
    <n v="0"/>
    <n v="-16.13"/>
    <n v="-16.13"/>
    <n v="-1"/>
    <n v="2.2400000000000002"/>
    <n v="0.52"/>
    <n v="0"/>
    <n v="0"/>
    <s v="PAUSE"/>
  </r>
  <r>
    <s v="amanda.gamble76@gmail.com"/>
    <s v="amanda"/>
    <s v="gamble"/>
    <s v="Le Sueur"/>
    <s v="MN"/>
    <n v="1500"/>
    <s v="aai inc"/>
    <x v="10"/>
    <x v="1"/>
    <s v="2024-01-15"/>
    <n v="100"/>
    <n v="904"/>
    <n v="13"/>
    <n v="1"/>
    <n v="10.14"/>
    <n v="63.72"/>
    <n v="53.58"/>
    <n v="53.58"/>
    <n v="5.2840236686390529"/>
    <n v="1.44"/>
    <n v="0.78"/>
    <n v="10.14"/>
    <n v="7.6923076923076927E-2"/>
    <s v="SCALE"/>
  </r>
  <r>
    <s v="jeagleton77@gmail.com"/>
    <s v="jennifer"/>
    <s v="eagleton"/>
    <s v="trenton"/>
    <s v="NJ"/>
    <n v="4550"/>
    <s v="st johns county school"/>
    <x v="0"/>
    <x v="1"/>
    <s v="2024-01-15"/>
    <n v="200"/>
    <n v="2062"/>
    <n v="89"/>
    <n v="0"/>
    <n v="49.15"/>
    <n v="0"/>
    <n v="-49.15"/>
    <n v="-49.15"/>
    <n v="-1"/>
    <n v="4.32"/>
    <n v="0.55000000000000004"/>
    <n v="0"/>
    <n v="0"/>
    <s v="PAUSE"/>
  </r>
  <r>
    <s v="debspin1@aol.com"/>
    <s v="deborah"/>
    <s v="lougheed"/>
    <s v="Orlando"/>
    <s v="FL"/>
    <n v="2500"/>
    <s v="hotelbeds usa"/>
    <x v="15"/>
    <x v="1"/>
    <s v="2024-01-18"/>
    <n v="800"/>
    <n v="1632"/>
    <n v="38"/>
    <n v="0"/>
    <n v="31.81"/>
    <n v="0"/>
    <n v="-31.81"/>
    <n v="-31.81"/>
    <n v="-1"/>
    <n v="2.33"/>
    <n v="0.84"/>
    <n v="0"/>
    <n v="0"/>
    <s v="PAUSE"/>
  </r>
  <r>
    <s v="str8raiders@hotmail.com"/>
    <s v="donald"/>
    <s v="singh"/>
    <s v="Pinole"/>
    <s v="CA"/>
    <n v="6000"/>
    <s v="oreilly autoparts"/>
    <x v="2"/>
    <x v="1"/>
    <s v="2024-01-15"/>
    <n v="600"/>
    <n v="2144"/>
    <n v="87"/>
    <n v="4"/>
    <n v="69.760000000000005"/>
    <n v="168.13"/>
    <n v="98.36999999999999"/>
    <n v="98.36999999999999"/>
    <n v="1.4101204128440366"/>
    <n v="4.0599999999999996"/>
    <n v="0.8"/>
    <n v="17.440000000000001"/>
    <n v="4.5977011494252873E-2"/>
    <s v="SCALE"/>
  </r>
  <r>
    <s v="arellanesgloria@yahoo.com"/>
    <s v="gloria"/>
    <s v="arellanes"/>
    <s v="Bakersfield"/>
    <s v="CA"/>
    <n v="4500"/>
    <s v="seqoiuamiddleschool"/>
    <x v="4"/>
    <x v="1"/>
    <s v="2024-01-23"/>
    <n v="700"/>
    <n v="1676"/>
    <n v="27"/>
    <n v="0"/>
    <n v="20.149999999999999"/>
    <n v="0"/>
    <n v="-20.149999999999999"/>
    <n v="-20.149999999999999"/>
    <n v="-1"/>
    <n v="1.61"/>
    <n v="0.75"/>
    <n v="0"/>
    <n v="0"/>
    <s v="PAUSE"/>
  </r>
  <r>
    <s v="cecegrl28@gmail.com"/>
    <s v="capps"/>
    <s v="mary"/>
    <s v="New Port Rich"/>
    <s v="FL"/>
    <n v="1500"/>
    <s v="county of volusia"/>
    <x v="16"/>
    <x v="1"/>
    <s v="2024-01-31"/>
    <n v="600"/>
    <n v="556"/>
    <n v="13"/>
    <n v="0"/>
    <n v="10.039999999999999"/>
    <n v="0"/>
    <n v="-10.039999999999999"/>
    <n v="-10.039999999999999"/>
    <n v="-1"/>
    <n v="2.34"/>
    <n v="0.77"/>
    <n v="0"/>
    <n v="0"/>
    <s v="PAUSE"/>
  </r>
  <r>
    <s v="mstyoung1960@hotmail.com"/>
    <s v="misty"/>
    <s v="young"/>
    <s v="San Antonio"/>
    <s v="TX"/>
    <n v="5180"/>
    <s v="alamo city employer services"/>
    <x v="13"/>
    <x v="1"/>
    <s v="2024-01-11"/>
    <n v="600"/>
    <n v="2291"/>
    <n v="34"/>
    <n v="0"/>
    <n v="14.63"/>
    <n v="0"/>
    <n v="-14.63"/>
    <n v="-14.63"/>
    <n v="-1"/>
    <n v="1.48"/>
    <n v="0.43"/>
    <n v="0"/>
    <n v="0"/>
    <s v="PAUSE"/>
  </r>
  <r>
    <s v="sharonrice40@gmail.com"/>
    <s v="sharon"/>
    <s v="rice"/>
    <s v="Saint Joseph"/>
    <s v="MO"/>
    <n v="1500"/>
    <s v="all solutions network"/>
    <x v="7"/>
    <x v="1"/>
    <s v="2024-01-27"/>
    <n v="800"/>
    <n v="1669"/>
    <n v="36"/>
    <n v="1"/>
    <n v="28.52"/>
    <n v="71.2"/>
    <n v="42.680000000000007"/>
    <n v="42.680000000000007"/>
    <n v="1.4964936886395515"/>
    <n v="2.16"/>
    <n v="0.79"/>
    <n v="28.52"/>
    <n v="2.7777777777777776E-2"/>
    <s v="SCALE"/>
  </r>
  <r>
    <s v="deglace1000@yahoo.com"/>
    <s v="jimmy"/>
    <s v="deglace"/>
    <s v="Hollywood"/>
    <s v="FL"/>
    <n v="4333"/>
    <s v="turnberry isle"/>
    <x v="6"/>
    <x v="1"/>
    <s v="2024-01-27"/>
    <n v="700"/>
    <n v="563"/>
    <n v="11"/>
    <n v="0"/>
    <n v="5.63"/>
    <n v="0"/>
    <n v="-5.63"/>
    <n v="-5.63"/>
    <n v="-1"/>
    <n v="1.95"/>
    <n v="0.51"/>
    <n v="0"/>
    <n v="0"/>
    <s v="PAUSE"/>
  </r>
  <r>
    <s v="alex021409edith@gmail.com"/>
    <s v="alexandro"/>
    <s v="llamas"/>
    <s v="Katy"/>
    <s v="TX"/>
    <n v="1200"/>
    <s v="social security"/>
    <x v="9"/>
    <x v="1"/>
    <s v="2024-01-11"/>
    <n v="500"/>
    <n v="2306"/>
    <n v="83"/>
    <n v="0"/>
    <n v="54.48"/>
    <n v="0"/>
    <n v="-54.48"/>
    <n v="-54.48"/>
    <n v="-1"/>
    <n v="3.6"/>
    <n v="0.66"/>
    <n v="0"/>
    <n v="0"/>
    <s v="PAUSE"/>
  </r>
  <r>
    <s v="pegluvsyorkies@yahoo.com"/>
    <s v="amanda"/>
    <s v="simonoff"/>
    <s v="Rockford"/>
    <s v="IL"/>
    <n v="2979"/>
    <s v="social security"/>
    <x v="14"/>
    <x v="1"/>
    <s v="2024-01-14"/>
    <n v="1000"/>
    <n v="1325"/>
    <n v="24"/>
    <n v="0"/>
    <n v="12.84"/>
    <n v="0"/>
    <n v="-12.84"/>
    <n v="-12.84"/>
    <n v="-1"/>
    <n v="1.81"/>
    <n v="0.54"/>
    <n v="0"/>
    <n v="0"/>
    <s v="PAUSE"/>
  </r>
  <r>
    <s v="adejavuforu2@aol.com"/>
    <s v="leonard"/>
    <s v="costa"/>
    <s v="Sonora"/>
    <s v="CA"/>
    <n v="1600"/>
    <s v="pension&amp;ss"/>
    <x v="12"/>
    <x v="1"/>
    <s v="2024-01-18"/>
    <n v="700"/>
    <n v="2067"/>
    <n v="89"/>
    <n v="3"/>
    <n v="57.99"/>
    <n v="131.66"/>
    <n v="73.669999999999987"/>
    <n v="73.669999999999987"/>
    <n v="1.2703914468011723"/>
    <n v="4.3099999999999996"/>
    <n v="0.65"/>
    <n v="19.329999999999998"/>
    <n v="3.3707865168539325E-2"/>
    <s v="SCALE"/>
  </r>
  <r>
    <s v="mlmintzer@yahoo.com"/>
    <s v="jakita"/>
    <s v="mintzer"/>
    <s v="Henderson"/>
    <s v="NV"/>
    <n v="2800"/>
    <s v="social security"/>
    <x v="13"/>
    <x v="1"/>
    <s v="2024-01-25"/>
    <n v="200"/>
    <n v="1180"/>
    <n v="24"/>
    <n v="0"/>
    <n v="18.07"/>
    <n v="0"/>
    <n v="-18.07"/>
    <n v="-18.07"/>
    <n v="-1"/>
    <n v="2.0299999999999998"/>
    <n v="0.75"/>
    <n v="0"/>
    <n v="0"/>
    <s v="PAUSE"/>
  </r>
  <r>
    <s v="salvador.hinojosa82@gmail.com"/>
    <s v="benton"/>
    <s v="hinojosa"/>
    <s v="Covina"/>
    <s v="CA"/>
    <n v="1500"/>
    <s v="social security"/>
    <x v="4"/>
    <x v="1"/>
    <s v="2024-01-11"/>
    <n v="300"/>
    <n v="1655"/>
    <n v="63"/>
    <n v="0"/>
    <n v="44.75"/>
    <n v="0"/>
    <n v="-44.75"/>
    <n v="-44.75"/>
    <n v="-1"/>
    <n v="3.81"/>
    <n v="0.71"/>
    <n v="0"/>
    <n v="0"/>
    <s v="PAUSE"/>
  </r>
  <r>
    <s v="timothywestlin@aol.com"/>
    <s v="barbra"/>
    <s v="westlin"/>
    <s v="Arcadia"/>
    <s v="CA"/>
    <n v="6500"/>
    <s v="social security"/>
    <x v="5"/>
    <x v="1"/>
    <s v="2024-01-11"/>
    <n v="700"/>
    <n v="1442"/>
    <n v="37"/>
    <n v="0"/>
    <n v="22.5"/>
    <n v="0"/>
    <n v="-22.5"/>
    <n v="-22.5"/>
    <n v="-1"/>
    <n v="2.57"/>
    <n v="0.61"/>
    <n v="0"/>
    <n v="0"/>
    <s v="PAUSE"/>
  </r>
  <r>
    <s v="gmabj3@aol.com"/>
    <s v="brenda"/>
    <s v="villa"/>
    <s v="Santa Paula"/>
    <s v="CA"/>
    <n v="3000"/>
    <s v="county of ventura"/>
    <x v="16"/>
    <x v="1"/>
    <s v="2024-01-26"/>
    <n v="400"/>
    <n v="1900"/>
    <n v="55"/>
    <n v="0"/>
    <n v="33.35"/>
    <n v="0"/>
    <n v="-33.35"/>
    <n v="-33.35"/>
    <n v="-1"/>
    <n v="2.89"/>
    <n v="0.61"/>
    <n v="0"/>
    <n v="0"/>
    <s v="PAUSE"/>
  </r>
  <r>
    <s v="sophiatanner29@gmail.com"/>
    <s v="sorphia"/>
    <s v="smith"/>
    <s v="Spring"/>
    <s v="TX"/>
    <n v="2000"/>
    <s v="square business services"/>
    <x v="16"/>
    <x v="1"/>
    <s v="2024-01-18"/>
    <n v="600"/>
    <n v="1739"/>
    <n v="33"/>
    <n v="0"/>
    <n v="20.25"/>
    <n v="0"/>
    <n v="-20.25"/>
    <n v="-20.25"/>
    <n v="-1"/>
    <n v="1.9"/>
    <n v="0.61"/>
    <n v="0"/>
    <n v="0"/>
    <s v="PAUSE"/>
  </r>
  <r>
    <s v="bushsandy@yahoo.com"/>
    <s v="sandra"/>
    <s v="morris"/>
    <s v="Portland"/>
    <s v="OR"/>
    <n v="2600"/>
    <s v="honeywell"/>
    <x v="19"/>
    <x v="1"/>
    <s v="2024-01-15"/>
    <n v="800"/>
    <n v="632"/>
    <n v="26"/>
    <n v="2"/>
    <n v="17.809999999999999"/>
    <n v="143.52000000000001"/>
    <n v="125.71000000000001"/>
    <n v="125.71000000000001"/>
    <n v="7.0583941605839424"/>
    <n v="4.1100000000000003"/>
    <n v="0.68"/>
    <n v="8.9"/>
    <n v="7.6923076923076927E-2"/>
    <s v="SCALE"/>
  </r>
  <r>
    <s v="tatanisha31@hotmail.com"/>
    <s v="tatanisha"/>
    <s v="gant"/>
    <s v="Gary"/>
    <s v="IN"/>
    <n v="1625"/>
    <s v="new corp"/>
    <x v="8"/>
    <x v="1"/>
    <s v="2024-01-31"/>
    <n v="500"/>
    <n v="732"/>
    <n v="19"/>
    <n v="0"/>
    <n v="11.12"/>
    <n v="0"/>
    <n v="-11.12"/>
    <n v="-11.12"/>
    <n v="-1"/>
    <n v="2.6"/>
    <n v="0.59"/>
    <n v="0"/>
    <n v="0"/>
    <s v="PAUSE"/>
  </r>
  <r>
    <s v="ak_g_27@hotmail.com"/>
    <s v="hugo"/>
    <s v="gonzalez"/>
    <s v="Waterbury"/>
    <s v="CT"/>
    <n v="1192"/>
    <s v="pacific management"/>
    <x v="2"/>
    <x v="1"/>
    <s v="2024-01-03"/>
    <n v="600"/>
    <n v="945"/>
    <n v="15"/>
    <n v="0"/>
    <n v="7.86"/>
    <n v="0"/>
    <n v="-7.86"/>
    <n v="-7.86"/>
    <n v="-1"/>
    <n v="1.59"/>
    <n v="0.52"/>
    <n v="0"/>
    <n v="0"/>
    <s v="PAUSE"/>
  </r>
  <r>
    <s v="scrutinylou06@gmail.com"/>
    <s v="bethany"/>
    <s v="lucas"/>
    <s v="Noblesville"/>
    <s v="IN"/>
    <n v="3250"/>
    <s v="deborah"/>
    <x v="12"/>
    <x v="1"/>
    <s v="2024-01-29"/>
    <n v="100"/>
    <n v="1662"/>
    <n v="27"/>
    <n v="3"/>
    <n v="22.39"/>
    <n v="179.69"/>
    <n v="157.30000000000001"/>
    <n v="157.30000000000001"/>
    <n v="7.0254577936578837"/>
    <n v="1.62"/>
    <n v="0.83"/>
    <n v="7.46"/>
    <n v="0.1111111111111111"/>
    <s v="SCALE"/>
  </r>
  <r>
    <s v="keishawells58@yahoo.com"/>
    <s v="taneka"/>
    <s v="wells"/>
    <s v="Tuscaloosa"/>
    <s v="AL"/>
    <n v="2412"/>
    <s v="glenn haven nh"/>
    <x v="0"/>
    <x v="1"/>
    <s v="2024-01-09"/>
    <n v="1000"/>
    <n v="1724"/>
    <n v="30"/>
    <n v="3"/>
    <n v="18.760000000000002"/>
    <n v="108.07"/>
    <n v="89.309999999999988"/>
    <n v="89.309999999999988"/>
    <n v="4.7606609808102336"/>
    <n v="1.74"/>
    <n v="0.63"/>
    <n v="6.25"/>
    <n v="0.1"/>
    <s v="SCALE"/>
  </r>
  <r>
    <s v="desiree1571@gmail.com"/>
    <s v="yvette"/>
    <s v="juarez"/>
    <s v="San Antonio"/>
    <s v="TX"/>
    <n v="1356"/>
    <s v="brenda regalo"/>
    <x v="12"/>
    <x v="1"/>
    <s v="2024-01-25"/>
    <n v="200"/>
    <n v="1743"/>
    <n v="57"/>
    <n v="4"/>
    <n v="31.55"/>
    <n v="188.23"/>
    <n v="156.67999999999998"/>
    <n v="156.67999999999998"/>
    <n v="4.9660855784469087"/>
    <n v="3.27"/>
    <n v="0.55000000000000004"/>
    <n v="7.89"/>
    <n v="7.0175438596491224E-2"/>
    <s v="SCALE"/>
  </r>
  <r>
    <s v="kenyacurley@aol.com"/>
    <s v="kenya"/>
    <s v="curley"/>
    <s v="Compton"/>
    <s v="CA"/>
    <n v="1352"/>
    <s v="benefits"/>
    <x v="6"/>
    <x v="1"/>
    <s v="2024-01-09"/>
    <n v="1000"/>
    <n v="1775"/>
    <n v="51"/>
    <n v="2"/>
    <n v="39.24"/>
    <n v="135.18"/>
    <n v="95.94"/>
    <n v="95.94"/>
    <n v="2.4449541284403669"/>
    <n v="2.87"/>
    <n v="0.77"/>
    <n v="19.62"/>
    <n v="3.9215686274509803E-2"/>
    <s v="SCALE"/>
  </r>
  <r>
    <s v="tanya_begay@yahoo.com"/>
    <s v="catina"/>
    <s v="pop"/>
    <s v="Tuba City"/>
    <s v="AZ"/>
    <n v="2000"/>
    <s v="tina city regional health care"/>
    <x v="18"/>
    <x v="1"/>
    <s v="2024-01-06"/>
    <n v="300"/>
    <n v="2255"/>
    <n v="68"/>
    <n v="1"/>
    <n v="43.01"/>
    <n v="71.38"/>
    <n v="28.369999999999997"/>
    <n v="28.369999999999997"/>
    <n v="0.65961404324575679"/>
    <n v="3.02"/>
    <n v="0.63"/>
    <n v="43.01"/>
    <n v="1.4705882352941176E-2"/>
    <s v="SCALE"/>
  </r>
  <r>
    <s v="jennaangie710@yahoo.com"/>
    <s v="angie"/>
    <s v="harrison"/>
    <s v="Winter Haven"/>
    <s v="FL"/>
    <n v="3467"/>
    <s v="state farm"/>
    <x v="13"/>
    <x v="1"/>
    <s v="2024-01-07"/>
    <n v="800"/>
    <n v="1176"/>
    <n v="35"/>
    <n v="0"/>
    <n v="14.42"/>
    <n v="0"/>
    <n v="-14.42"/>
    <n v="-14.42"/>
    <n v="-1"/>
    <n v="2.98"/>
    <n v="0.41"/>
    <n v="0"/>
    <n v="0"/>
    <s v="PAUSE"/>
  </r>
  <r>
    <s v="kbprentiss9212@gmail.com"/>
    <s v="kourtney"/>
    <s v="prentiss"/>
    <s v="Denver"/>
    <s v="CO"/>
    <n v="1500"/>
    <s v="at home healthcare"/>
    <x v="19"/>
    <x v="1"/>
    <s v="2024-01-19"/>
    <n v="100"/>
    <n v="829"/>
    <n v="32"/>
    <n v="0"/>
    <n v="15.84"/>
    <n v="0"/>
    <n v="-15.84"/>
    <n v="-15.84"/>
    <n v="-1"/>
    <n v="3.86"/>
    <n v="0.5"/>
    <n v="0"/>
    <n v="0"/>
    <s v="PAUSE"/>
  </r>
  <r>
    <s v="stonibloo@yahoo.com"/>
    <s v="toni"/>
    <s v="romanofsky"/>
    <s v="Santa Cruz"/>
    <s v="CA"/>
    <n v="3400"/>
    <s v="ihss"/>
    <x v="3"/>
    <x v="1"/>
    <s v="2024-01-22"/>
    <n v="400"/>
    <n v="2067"/>
    <n v="55"/>
    <n v="1"/>
    <n v="33.1"/>
    <n v="74.08"/>
    <n v="40.98"/>
    <n v="40.98"/>
    <n v="1.2380664652567974"/>
    <n v="2.66"/>
    <n v="0.6"/>
    <n v="33.1"/>
    <n v="1.8181818181818181E-2"/>
    <s v="SCALE"/>
  </r>
  <r>
    <s v="mx174@yahoo.com"/>
    <s v="brandi"/>
    <s v="hubbard"/>
    <s v="Centerburg"/>
    <s v="OH"/>
    <n v="2600"/>
    <s v="jpmorgan chase"/>
    <x v="6"/>
    <x v="1"/>
    <s v="2024-01-24"/>
    <n v="300"/>
    <n v="2010"/>
    <n v="81"/>
    <n v="8"/>
    <n v="48.07"/>
    <n v="362.82"/>
    <n v="314.75"/>
    <n v="314.75"/>
    <n v="6.5477428749739959"/>
    <n v="4.03"/>
    <n v="0.59"/>
    <n v="6.01"/>
    <n v="9.8765432098765427E-2"/>
    <s v="SCALE"/>
  </r>
  <r>
    <s v="gr8granmajoy@yahoo.com"/>
    <s v="joy"/>
    <s v="vinyard"/>
    <s v="Oceanside"/>
    <s v="CA"/>
    <n v="4900"/>
    <s v="na"/>
    <x v="7"/>
    <x v="1"/>
    <s v="2024-01-27"/>
    <n v="200"/>
    <n v="1773"/>
    <n v="59"/>
    <n v="1"/>
    <n v="28.54"/>
    <n v="36.5"/>
    <n v="7.9600000000000009"/>
    <n v="7.9600000000000009"/>
    <n v="0.27890679747722497"/>
    <n v="3.33"/>
    <n v="0.48"/>
    <n v="28.54"/>
    <n v="1.6949152542372881E-2"/>
    <s v="SCALE"/>
  </r>
  <r>
    <s v="ijcardenas@yahoo.com"/>
    <s v="irma"/>
    <s v="cardenas"/>
    <s v="Rosenberg"/>
    <s v="TX"/>
    <n v="2400"/>
    <s v="office of the attorn"/>
    <x v="18"/>
    <x v="1"/>
    <s v="2024-01-13"/>
    <n v="300"/>
    <n v="553"/>
    <n v="9"/>
    <n v="1"/>
    <n v="5.27"/>
    <n v="48.58"/>
    <n v="43.31"/>
    <n v="43.31"/>
    <n v="8.2182163187855792"/>
    <n v="1.63"/>
    <n v="0.59"/>
    <n v="5.27"/>
    <n v="0.1111111111111111"/>
    <s v="SCALE"/>
  </r>
  <r>
    <s v="chanquetta_jarrett@yahoo.com"/>
    <s v="chanquetta"/>
    <s v="jarrett"/>
    <s v="Richmond"/>
    <s v="VA"/>
    <n v="1525"/>
    <s v="vangent"/>
    <x v="11"/>
    <x v="1"/>
    <s v="2024-01-23"/>
    <n v="1000"/>
    <n v="1391"/>
    <n v="49"/>
    <n v="0"/>
    <n v="29.21"/>
    <n v="0"/>
    <n v="-29.21"/>
    <n v="-29.21"/>
    <n v="-1"/>
    <n v="3.52"/>
    <n v="0.6"/>
    <n v="0"/>
    <n v="0"/>
    <s v="PAUSE"/>
  </r>
  <r>
    <s v="mamagammie@yahoo.com"/>
    <s v="debra"/>
    <s v="paxton"/>
    <s v="Vinton"/>
    <s v="VA"/>
    <n v="4333"/>
    <s v="mills and shannon dentistry"/>
    <x v="16"/>
    <x v="1"/>
    <s v="2024-01-05"/>
    <n v="1000"/>
    <n v="579"/>
    <n v="11"/>
    <n v="0"/>
    <n v="6.27"/>
    <n v="0"/>
    <n v="-6.27"/>
    <n v="-6.27"/>
    <n v="-1"/>
    <n v="1.9"/>
    <n v="0.56999999999999995"/>
    <n v="0"/>
    <n v="0"/>
    <s v="PAUSE"/>
  </r>
  <r>
    <s v="daledamian53@yahoo.com"/>
    <s v="barbara"/>
    <s v="brandon"/>
    <s v="Saint Louis"/>
    <s v="MO"/>
    <n v="4741"/>
    <s v="stepducks"/>
    <x v="8"/>
    <x v="1"/>
    <s v="2024-01-05"/>
    <n v="200"/>
    <n v="1578"/>
    <n v="56"/>
    <n v="0"/>
    <n v="26.94"/>
    <n v="0"/>
    <n v="-26.94"/>
    <n v="-26.94"/>
    <n v="-1"/>
    <n v="3.55"/>
    <n v="0.48"/>
    <n v="0"/>
    <n v="0"/>
    <s v="PAUSE"/>
  </r>
  <r>
    <s v="tastychef@msn.com"/>
    <s v="miles"/>
    <s v="toussant"/>
    <s v="Orlando"/>
    <s v="FL"/>
    <n v="2500"/>
    <s v="ess support services eurest"/>
    <x v="19"/>
    <x v="1"/>
    <s v="2024-01-15"/>
    <n v="1000"/>
    <n v="2332"/>
    <n v="93"/>
    <n v="2"/>
    <n v="58.86"/>
    <n v="145.82"/>
    <n v="86.96"/>
    <n v="86.96"/>
    <n v="1.4774040095141012"/>
    <n v="3.99"/>
    <n v="0.63"/>
    <n v="29.43"/>
    <n v="2.1505376344086023E-2"/>
    <s v="SCALE"/>
  </r>
  <r>
    <s v="james_svec@yahoo.com"/>
    <s v="james"/>
    <s v="svec"/>
    <s v="Oak Lawn"/>
    <s v="IL"/>
    <n v="2800"/>
    <s v="allied barton"/>
    <x v="14"/>
    <x v="1"/>
    <s v="2024-01-19"/>
    <n v="600"/>
    <n v="663"/>
    <n v="23"/>
    <n v="0"/>
    <n v="12.31"/>
    <n v="0"/>
    <n v="-12.31"/>
    <n v="-12.31"/>
    <n v="-1"/>
    <n v="3.47"/>
    <n v="0.54"/>
    <n v="0"/>
    <n v="0"/>
    <s v="PAUSE"/>
  </r>
  <r>
    <s v="damiencglenn@yahoo.com"/>
    <s v="damien"/>
    <s v="glenn"/>
    <s v="Houston"/>
    <s v="TX"/>
    <n v="3500"/>
    <s v="ads"/>
    <x v="11"/>
    <x v="1"/>
    <s v="2024-01-03"/>
    <n v="1000"/>
    <n v="1791"/>
    <n v="35"/>
    <n v="0"/>
    <n v="25.6"/>
    <n v="0"/>
    <n v="-25.6"/>
    <n v="-25.6"/>
    <n v="-1"/>
    <n v="1.95"/>
    <n v="0.73"/>
    <n v="0"/>
    <n v="0"/>
    <s v="PAUSE"/>
  </r>
  <r>
    <s v="juandavis4@aol.com"/>
    <s v="juan"/>
    <s v="davis"/>
    <s v="Birmingham"/>
    <s v="AL"/>
    <n v="1198"/>
    <s v="sterilite"/>
    <x v="5"/>
    <x v="1"/>
    <s v="2024-01-27"/>
    <n v="200"/>
    <n v="1993"/>
    <n v="58"/>
    <n v="0"/>
    <n v="28.57"/>
    <n v="0"/>
    <n v="-28.57"/>
    <n v="-28.57"/>
    <n v="-1"/>
    <n v="2.91"/>
    <n v="0.49"/>
    <n v="0"/>
    <n v="0"/>
    <s v="PAUSE"/>
  </r>
  <r>
    <s v="kholsinger05@gmail.com"/>
    <s v="kristi"/>
    <s v="holsinger"/>
    <s v="Connersville"/>
    <s v="IN"/>
    <n v="4500"/>
    <s v="wernle"/>
    <x v="7"/>
    <x v="1"/>
    <s v="2024-01-22"/>
    <n v="400"/>
    <n v="629"/>
    <n v="16"/>
    <n v="0"/>
    <n v="9.61"/>
    <n v="0"/>
    <n v="-9.61"/>
    <n v="-9.61"/>
    <n v="-1"/>
    <n v="2.54"/>
    <n v="0.6"/>
    <n v="0"/>
    <n v="0"/>
    <s v="PAUSE"/>
  </r>
  <r>
    <s v="aprillewis22332@aol.com"/>
    <s v="charles al"/>
    <s v="joyner"/>
    <s v="Tarboro"/>
    <s v="NC"/>
    <n v="2000"/>
    <s v="se&amp;m contruction"/>
    <x v="8"/>
    <x v="1"/>
    <s v="2024-01-07"/>
    <n v="1000"/>
    <n v="2022"/>
    <n v="37"/>
    <n v="0"/>
    <n v="26.63"/>
    <n v="0"/>
    <n v="-26.63"/>
    <n v="-26.63"/>
    <n v="-1"/>
    <n v="1.83"/>
    <n v="0.72"/>
    <n v="0"/>
    <n v="0"/>
    <s v="PAUSE"/>
  </r>
  <r>
    <s v="joyce_mmitchell@yahoo.com"/>
    <s v="joyce"/>
    <s v="mitchell"/>
    <s v="Glendale"/>
    <s v="AZ"/>
    <n v="4900"/>
    <s v="abrc"/>
    <x v="9"/>
    <x v="1"/>
    <s v="2024-01-14"/>
    <n v="400"/>
    <n v="651"/>
    <n v="17"/>
    <n v="1"/>
    <n v="13.52"/>
    <n v="54.49"/>
    <n v="40.97"/>
    <n v="40.97"/>
    <n v="3.0303254437869822"/>
    <n v="2.61"/>
    <n v="0.8"/>
    <n v="13.52"/>
    <n v="5.8823529411764705E-2"/>
    <s v="SCALE"/>
  </r>
  <r>
    <s v="phoenixhawk@embarqmail.com"/>
    <s v="winston"/>
    <s v="small"/>
    <s v="Sparta"/>
    <s v="NJ"/>
    <n v="4400"/>
    <s v="willowglen"/>
    <x v="15"/>
    <x v="1"/>
    <s v="2024-01-17"/>
    <n v="500"/>
    <n v="1055"/>
    <n v="28"/>
    <n v="0"/>
    <n v="17.899999999999999"/>
    <n v="0"/>
    <n v="-17.899999999999999"/>
    <n v="-17.899999999999999"/>
    <n v="-1"/>
    <n v="2.65"/>
    <n v="0.64"/>
    <n v="0"/>
    <n v="0"/>
    <s v="PAUSE"/>
  </r>
  <r>
    <s v="kathykarcher1964@yahoo.com"/>
    <s v="kathy"/>
    <s v="karcher"/>
    <s v="Smithville"/>
    <s v="TX"/>
    <n v="1700"/>
    <s v="retired seton healthcare"/>
    <x v="6"/>
    <x v="1"/>
    <s v="2024-01-27"/>
    <n v="400"/>
    <n v="1727"/>
    <n v="53"/>
    <n v="5"/>
    <n v="33.72"/>
    <n v="179.79"/>
    <n v="146.07"/>
    <n v="146.07"/>
    <n v="4.3318505338078293"/>
    <n v="3.07"/>
    <n v="0.64"/>
    <n v="6.74"/>
    <n v="9.4339622641509441E-2"/>
    <s v="SCALE"/>
  </r>
  <r>
    <s v="torifranklin@yahoo.com"/>
    <s v="tori"/>
    <s v="rajakannu"/>
    <s v="Bay City"/>
    <s v="TX"/>
    <n v="1535"/>
    <s v="shirley smith"/>
    <x v="15"/>
    <x v="1"/>
    <s v="2024-01-07"/>
    <n v="800"/>
    <n v="2102"/>
    <n v="88"/>
    <n v="7"/>
    <n v="37.21"/>
    <n v="424.75"/>
    <n v="387.54"/>
    <n v="387.54"/>
    <n v="10.414942219833378"/>
    <n v="4.1900000000000004"/>
    <n v="0.42"/>
    <n v="5.32"/>
    <n v="7.9545454545454544E-2"/>
    <s v="SCALE"/>
  </r>
  <r>
    <s v="dixonab@gmail.com"/>
    <s v="angela"/>
    <s v="bostickdixon"/>
    <s v="Oceanside"/>
    <s v="CA"/>
    <n v="2650"/>
    <s v="first transit"/>
    <x v="4"/>
    <x v="1"/>
    <s v="2024-01-03"/>
    <n v="1000"/>
    <n v="1511"/>
    <n v="31"/>
    <n v="2"/>
    <n v="24.89"/>
    <n v="80.3"/>
    <n v="55.41"/>
    <n v="55.41"/>
    <n v="2.226195259140217"/>
    <n v="2.0499999999999998"/>
    <n v="0.8"/>
    <n v="12.44"/>
    <n v="6.4516129032258063E-2"/>
    <s v="SCALE"/>
  </r>
  <r>
    <s v="amychallis@hotmail.com"/>
    <s v="amy"/>
    <s v="challis"/>
    <s v="Portland"/>
    <s v="OR"/>
    <n v="2400"/>
    <s v="southtabor"/>
    <x v="19"/>
    <x v="1"/>
    <s v="2024-01-06"/>
    <n v="800"/>
    <n v="606"/>
    <n v="10"/>
    <n v="1"/>
    <n v="7.72"/>
    <n v="36.25"/>
    <n v="28.53"/>
    <n v="28.53"/>
    <n v="3.69559585492228"/>
    <n v="1.65"/>
    <n v="0.77"/>
    <n v="7.72"/>
    <n v="0.1"/>
    <s v="SCALE"/>
  </r>
  <r>
    <s v="brandee.palfreeman@yahoo.com"/>
    <s v="brandee"/>
    <s v="palfreeman"/>
    <s v="El Paso"/>
    <s v="TX"/>
    <n v="2250"/>
    <s v="ups"/>
    <x v="17"/>
    <x v="1"/>
    <s v="2024-01-07"/>
    <n v="800"/>
    <n v="1892"/>
    <n v="50"/>
    <n v="1"/>
    <n v="37.03"/>
    <n v="64.099999999999994"/>
    <n v="27.069999999999993"/>
    <n v="27.069999999999993"/>
    <n v="0.73102889549014294"/>
    <n v="2.64"/>
    <n v="0.74"/>
    <n v="37.03"/>
    <n v="0.02"/>
    <s v="SCALE"/>
  </r>
  <r>
    <s v="fball221991@yahoo.com"/>
    <s v="alex"/>
    <s v="mclendon"/>
    <s v="Cartersville"/>
    <s v="GA"/>
    <n v="2000"/>
    <s v="georgia power"/>
    <x v="4"/>
    <x v="1"/>
    <s v="2024-01-02"/>
    <n v="200"/>
    <n v="951"/>
    <n v="41"/>
    <n v="4"/>
    <n v="17.53"/>
    <n v="280.56"/>
    <n v="263.02999999999997"/>
    <n v="263.02999999999997"/>
    <n v="15.004563605248144"/>
    <n v="4.3099999999999996"/>
    <n v="0.43"/>
    <n v="4.38"/>
    <n v="9.7560975609756101E-2"/>
    <s v="SCALE"/>
  </r>
  <r>
    <s v="twiman2@yahoo.com"/>
    <s v="mark"/>
    <s v="alamillo"/>
    <s v="Surprise"/>
    <s v="AZ"/>
    <n v="1750"/>
    <s v="frys food and drug"/>
    <x v="6"/>
    <x v="1"/>
    <s v="2024-01-28"/>
    <n v="600"/>
    <n v="1114"/>
    <n v="22"/>
    <n v="2"/>
    <n v="17.809999999999999"/>
    <n v="94.25"/>
    <n v="76.44"/>
    <n v="76.44"/>
    <n v="4.2919708029197086"/>
    <n v="1.97"/>
    <n v="0.81"/>
    <n v="8.9"/>
    <n v="9.0909090909090912E-2"/>
    <s v="SCALE"/>
  </r>
  <r>
    <s v="redbrick54@yahoo.com"/>
    <s v="jamal"/>
    <s v="hasan bey"/>
    <s v="Chesapeake"/>
    <s v="VA"/>
    <n v="2500"/>
    <s v="huntington ingalls"/>
    <x v="7"/>
    <x v="1"/>
    <s v="2024-01-27"/>
    <n v="800"/>
    <n v="1120"/>
    <n v="35"/>
    <n v="1"/>
    <n v="19.46"/>
    <n v="51.62"/>
    <n v="32.159999999999997"/>
    <n v="32.159999999999997"/>
    <n v="1.6526207605344294"/>
    <n v="3.12"/>
    <n v="0.56000000000000005"/>
    <n v="19.46"/>
    <n v="2.8571428571428571E-2"/>
    <s v="SCALE"/>
  </r>
  <r>
    <s v="sueshenberger@yahoo.com"/>
    <s v="sue"/>
    <s v="shenberger"/>
    <s v="Tucson"/>
    <s v="AZ"/>
    <n v="2700"/>
    <s v="vaisala inc."/>
    <x v="8"/>
    <x v="1"/>
    <s v="2024-01-01"/>
    <n v="700"/>
    <n v="2248"/>
    <n v="67"/>
    <n v="0"/>
    <n v="54.53"/>
    <n v="0"/>
    <n v="-54.53"/>
    <n v="-54.53"/>
    <n v="-1"/>
    <n v="2.98"/>
    <n v="0.81"/>
    <n v="0"/>
    <n v="0"/>
    <s v="PAUSE"/>
  </r>
  <r>
    <s v="twinreaves@hotmail.com"/>
    <s v="kimberly"/>
    <s v="reaves"/>
    <s v="Woodland"/>
    <s v="AL"/>
    <n v="2750"/>
    <s v="reaves grocery llc"/>
    <x v="3"/>
    <x v="1"/>
    <s v="2024-01-04"/>
    <n v="500"/>
    <n v="2202"/>
    <n v="90"/>
    <n v="3"/>
    <n v="44.85"/>
    <n v="112.73"/>
    <n v="67.88"/>
    <n v="67.88"/>
    <n v="1.5134894091415829"/>
    <n v="4.09"/>
    <n v="0.5"/>
    <n v="14.95"/>
    <n v="3.3333333333333333E-2"/>
    <s v="SCALE"/>
  </r>
  <r>
    <s v="lady_dragon10@yahoo.com"/>
    <s v="gerry"/>
    <s v="schuman"/>
    <s v="Comanche"/>
    <s v="TX"/>
    <n v="1500"/>
    <s v="comanche county home health"/>
    <x v="15"/>
    <x v="1"/>
    <s v="2024-01-10"/>
    <n v="1000"/>
    <n v="584"/>
    <n v="24"/>
    <n v="0"/>
    <n v="14.35"/>
    <n v="0"/>
    <n v="-14.35"/>
    <n v="-14.35"/>
    <n v="-1"/>
    <n v="4.1100000000000003"/>
    <n v="0.6"/>
    <n v="0"/>
    <n v="0"/>
    <s v="PAUSE"/>
  </r>
  <r>
    <s v="thibabee@hotmail.com"/>
    <s v="tina"/>
    <s v="le"/>
    <s v="Boise"/>
    <s v="ID"/>
    <n v="2000"/>
    <s v="thai cuisine"/>
    <x v="17"/>
    <x v="1"/>
    <s v="2024-01-21"/>
    <n v="700"/>
    <n v="1673"/>
    <n v="57"/>
    <n v="6"/>
    <n v="28.54"/>
    <n v="265.44"/>
    <n v="236.9"/>
    <n v="236.9"/>
    <n v="8.3006306937631393"/>
    <n v="3.41"/>
    <n v="0.5"/>
    <n v="4.76"/>
    <n v="0.10526315789473684"/>
    <s v="SCALE"/>
  </r>
  <r>
    <s v="kathrynjjohnson@gmail.com"/>
    <s v="kathryn"/>
    <s v="johnson"/>
    <s v="Rosemead"/>
    <s v="CA"/>
    <n v="2900"/>
    <s v="sky high financial advice"/>
    <x v="5"/>
    <x v="1"/>
    <s v="2024-01-12"/>
    <n v="200"/>
    <n v="783"/>
    <n v="30"/>
    <n v="1"/>
    <n v="14.91"/>
    <n v="47.69"/>
    <n v="32.78"/>
    <n v="32.78"/>
    <n v="2.1985244802146213"/>
    <n v="3.83"/>
    <n v="0.5"/>
    <n v="14.91"/>
    <n v="3.3333333333333333E-2"/>
    <s v="SCALE"/>
  </r>
  <r>
    <s v="annette41563@yahoo.com"/>
    <s v="annette"/>
    <s v="ellis"/>
    <s v="Spiceland"/>
    <s v="IN"/>
    <n v="2500"/>
    <s v="indiana automotive fasteners"/>
    <x v="17"/>
    <x v="1"/>
    <s v="2024-01-28"/>
    <n v="600"/>
    <n v="1939"/>
    <n v="81"/>
    <n v="0"/>
    <n v="42.1"/>
    <n v="0"/>
    <n v="-42.1"/>
    <n v="-42.1"/>
    <n v="-1"/>
    <n v="4.18"/>
    <n v="0.52"/>
    <n v="0"/>
    <n v="0"/>
    <s v="PAUSE"/>
  </r>
  <r>
    <s v="pnettelhorst@hotmail.com"/>
    <s v="patricia"/>
    <s v="nettelhorst"/>
    <s v="Palatine"/>
    <s v="IL"/>
    <n v="4000"/>
    <s v="no employer"/>
    <x v="2"/>
    <x v="1"/>
    <s v="2024-01-29"/>
    <n v="400"/>
    <n v="1580"/>
    <n v="41"/>
    <n v="0"/>
    <n v="26.63"/>
    <n v="0"/>
    <n v="-26.63"/>
    <n v="-26.63"/>
    <n v="-1"/>
    <n v="2.59"/>
    <n v="0.65"/>
    <n v="0"/>
    <n v="0"/>
    <s v="PAUSE"/>
  </r>
  <r>
    <s v="john.walker58@yahoo.com"/>
    <s v="john"/>
    <s v="walker"/>
    <s v="Dexter"/>
    <s v="GA"/>
    <n v="2000"/>
    <s v="sears holding"/>
    <x v="16"/>
    <x v="1"/>
    <s v="2024-01-14"/>
    <n v="800"/>
    <n v="2200"/>
    <n v="98"/>
    <n v="8"/>
    <n v="83.06"/>
    <n v="362.38"/>
    <n v="279.32"/>
    <n v="279.32"/>
    <n v="3.3628702143029132"/>
    <n v="4.45"/>
    <n v="0.85"/>
    <n v="10.38"/>
    <n v="8.1632653061224483E-2"/>
    <s v="SCALE"/>
  </r>
  <r>
    <s v="cmb2189@gmail.com"/>
    <s v="chad"/>
    <s v="beier"/>
    <s v="Bloomington"/>
    <s v="IL"/>
    <n v="1500"/>
    <s v="mechanical devices"/>
    <x v="4"/>
    <x v="1"/>
    <s v="2024-01-27"/>
    <n v="1000"/>
    <n v="588"/>
    <n v="9"/>
    <n v="0"/>
    <n v="6.04"/>
    <n v="0"/>
    <n v="-6.04"/>
    <n v="-6.04"/>
    <n v="-1"/>
    <n v="1.53"/>
    <n v="0.67"/>
    <n v="0"/>
    <n v="0"/>
    <s v="PAUSE"/>
  </r>
  <r>
    <s v="leftie_1980@hotmail.com"/>
    <s v="robert"/>
    <s v="cruz"/>
    <s v="Saint George"/>
    <s v="UT"/>
    <n v="2800"/>
    <s v="backyardbar b que"/>
    <x v="0"/>
    <x v="1"/>
    <s v="2024-01-21"/>
    <n v="400"/>
    <n v="1242"/>
    <n v="38"/>
    <n v="1"/>
    <n v="25.51"/>
    <n v="58.33"/>
    <n v="32.819999999999993"/>
    <n v="32.819999999999993"/>
    <n v="1.2865542924343392"/>
    <n v="3.06"/>
    <n v="0.67"/>
    <n v="25.51"/>
    <n v="2.6315789473684209E-2"/>
    <s v="SCALE"/>
  </r>
  <r>
    <s v="butterflybabie90@yahoo.com"/>
    <s v="samantha"/>
    <s v="taylor"/>
    <s v="Norwalk"/>
    <s v="OH"/>
    <n v="2000"/>
    <s v="whirlaway"/>
    <x v="2"/>
    <x v="1"/>
    <s v="2024-01-15"/>
    <n v="300"/>
    <n v="1990"/>
    <n v="49"/>
    <n v="1"/>
    <n v="40.340000000000003"/>
    <n v="51.78"/>
    <n v="11.439999999999998"/>
    <n v="11.439999999999998"/>
    <n v="0.28358948934060479"/>
    <n v="2.46"/>
    <n v="0.82"/>
    <n v="40.340000000000003"/>
    <n v="2.0408163265306121E-2"/>
    <s v="SCALE"/>
  </r>
  <r>
    <s v="congest@yahoo.com"/>
    <s v="ponpranod"/>
    <s v="didsayabutra"/>
    <s v="Denver"/>
    <s v="CO"/>
    <n v="1800"/>
    <s v="coface collections"/>
    <x v="0"/>
    <x v="1"/>
    <s v="2024-01-08"/>
    <n v="700"/>
    <n v="1879"/>
    <n v="67"/>
    <n v="7"/>
    <n v="49.94"/>
    <n v="273.69"/>
    <n v="223.75"/>
    <n v="223.75"/>
    <n v="4.4803764517420905"/>
    <n v="3.57"/>
    <n v="0.75"/>
    <n v="7.13"/>
    <n v="0.1044776119402985"/>
    <s v="SCALE"/>
  </r>
  <r>
    <s v="cowboyupkris@yahoo.com"/>
    <s v="kristopher"/>
    <s v="chacon"/>
    <s v="Tahoe City"/>
    <s v="CA"/>
    <n v="1500"/>
    <s v="safewayinc."/>
    <x v="5"/>
    <x v="1"/>
    <s v="2024-01-23"/>
    <n v="100"/>
    <n v="1626"/>
    <n v="69"/>
    <n v="3"/>
    <n v="39.17"/>
    <n v="126.18"/>
    <n v="87.01"/>
    <n v="87.01"/>
    <n v="2.2213428644370694"/>
    <n v="4.24"/>
    <n v="0.56999999999999995"/>
    <n v="13.06"/>
    <n v="4.3478260869565216E-2"/>
    <s v="SCALE"/>
  </r>
  <r>
    <s v="viciousvdog@gmail.com"/>
    <s v="vernon"/>
    <s v="johnson"/>
    <s v="Memphis"/>
    <s v="TN"/>
    <n v="1444"/>
    <s v="uthsc"/>
    <x v="10"/>
    <x v="1"/>
    <s v="2024-01-25"/>
    <n v="1000"/>
    <n v="884"/>
    <n v="13"/>
    <n v="0"/>
    <n v="11.02"/>
    <n v="0"/>
    <n v="-11.02"/>
    <n v="-11.02"/>
    <n v="-1"/>
    <n v="1.47"/>
    <n v="0.85"/>
    <n v="0"/>
    <n v="0"/>
    <s v="PAUSE"/>
  </r>
  <r>
    <s v="lrivas209@gmail.com"/>
    <s v="luis"/>
    <s v="rivas cid"/>
    <s v="Stockton"/>
    <s v="CA"/>
    <n v="2900"/>
    <s v="qbr"/>
    <x v="12"/>
    <x v="1"/>
    <s v="2024-01-18"/>
    <n v="800"/>
    <n v="1934"/>
    <n v="70"/>
    <n v="0"/>
    <n v="39.549999999999997"/>
    <n v="0"/>
    <n v="-39.549999999999997"/>
    <n v="-39.549999999999997"/>
    <n v="-1"/>
    <n v="3.62"/>
    <n v="0.56000000000000005"/>
    <n v="0"/>
    <n v="0"/>
    <s v="PAUSE"/>
  </r>
  <r>
    <s v="mybuttercup3414@gmail.com"/>
    <s v="sandra"/>
    <s v="slonaker"/>
    <s v="Spring City"/>
    <s v="PA"/>
    <n v="2600"/>
    <s v="wolfington"/>
    <x v="0"/>
    <x v="1"/>
    <s v="2024-01-19"/>
    <n v="800"/>
    <n v="934"/>
    <n v="23"/>
    <n v="2"/>
    <n v="11.57"/>
    <n v="103.82"/>
    <n v="92.25"/>
    <n v="92.25"/>
    <n v="7.9732065687121869"/>
    <n v="2.46"/>
    <n v="0.5"/>
    <n v="5.78"/>
    <n v="8.6956521739130432E-2"/>
    <s v="SCALE"/>
  </r>
  <r>
    <s v="brits077@yahoo.com"/>
    <s v="brittany"/>
    <s v="smith"/>
    <s v="Nortonville"/>
    <s v="KS"/>
    <n v="2200"/>
    <s v="bright herizons"/>
    <x v="4"/>
    <x v="1"/>
    <s v="2024-01-10"/>
    <n v="200"/>
    <n v="1740"/>
    <n v="41"/>
    <n v="4"/>
    <n v="34.630000000000003"/>
    <n v="255.82"/>
    <n v="221.19"/>
    <n v="221.19"/>
    <n v="6.3872365001443834"/>
    <n v="2.36"/>
    <n v="0.84"/>
    <n v="8.66"/>
    <n v="9.7560975609756101E-2"/>
    <s v="SCALE"/>
  </r>
  <r>
    <s v="zany3079@yahoo.com"/>
    <s v="william"/>
    <s v="pgraham"/>
    <s v="Centerville"/>
    <s v="UT"/>
    <n v="1600"/>
    <s v="tyra griffin"/>
    <x v="10"/>
    <x v="1"/>
    <s v="2024-01-17"/>
    <n v="700"/>
    <n v="557"/>
    <n v="12"/>
    <n v="0"/>
    <n v="9.7799999999999994"/>
    <n v="0"/>
    <n v="-9.7799999999999994"/>
    <n v="-9.7799999999999994"/>
    <n v="-1"/>
    <n v="2.15"/>
    <n v="0.82"/>
    <n v="0"/>
    <n v="0"/>
    <s v="PAUSE"/>
  </r>
  <r>
    <s v="chuwby18@yahoo.com"/>
    <s v="douglas"/>
    <s v="privado lope"/>
    <s v="Arlington"/>
    <s v="VA"/>
    <n v="3000"/>
    <s v="craftsman auto body inc"/>
    <x v="4"/>
    <x v="1"/>
    <s v="2024-01-24"/>
    <n v="700"/>
    <n v="2074"/>
    <n v="33"/>
    <n v="0"/>
    <n v="22.66"/>
    <n v="0"/>
    <n v="-22.66"/>
    <n v="-22.66"/>
    <n v="-1"/>
    <n v="1.59"/>
    <n v="0.69"/>
    <n v="0"/>
    <n v="0"/>
    <s v="PAUSE"/>
  </r>
  <r>
    <s v="pridenjoy31@gmail.com"/>
    <s v="vanessa"/>
    <s v="peete"/>
    <s v="San Bernardin"/>
    <s v="CA"/>
    <n v="3000"/>
    <s v="hometown buffet"/>
    <x v="7"/>
    <x v="1"/>
    <s v="2024-01-04"/>
    <n v="300"/>
    <n v="1390"/>
    <n v="55"/>
    <n v="1"/>
    <n v="37.159999999999997"/>
    <n v="39.31"/>
    <n v="2.1500000000000057"/>
    <n v="2.1500000000000057"/>
    <n v="5.7857911733046448E-2"/>
    <n v="3.96"/>
    <n v="0.68"/>
    <n v="37.159999999999997"/>
    <n v="1.8181818181818181E-2"/>
    <s v="SCALE"/>
  </r>
  <r>
    <s v="sexystephanie68@hotmail.com"/>
    <s v="stephanie"/>
    <s v="lambert"/>
    <s v="Montgomery"/>
    <s v="AL"/>
    <n v="2200"/>
    <s v="walmart"/>
    <x v="17"/>
    <x v="1"/>
    <s v="2024-01-27"/>
    <n v="300"/>
    <n v="966"/>
    <n v="29"/>
    <n v="1"/>
    <n v="18.11"/>
    <n v="62.65"/>
    <n v="44.54"/>
    <n v="44.54"/>
    <n v="2.4594146880176697"/>
    <n v="3"/>
    <n v="0.62"/>
    <n v="18.11"/>
    <n v="3.4482758620689655E-2"/>
    <s v="SCALE"/>
  </r>
  <r>
    <s v="ms.derose@gmail.com"/>
    <s v="deandrea"/>
    <s v="rose"/>
    <s v="Humble"/>
    <s v="TX"/>
    <n v="1750"/>
    <s v="methodist hospital"/>
    <x v="18"/>
    <x v="1"/>
    <s v="2024-01-20"/>
    <n v="500"/>
    <n v="846"/>
    <n v="29"/>
    <n v="2"/>
    <n v="19.64"/>
    <n v="149.15"/>
    <n v="129.51"/>
    <n v="129.51"/>
    <n v="6.5941955193482684"/>
    <n v="3.43"/>
    <n v="0.68"/>
    <n v="9.82"/>
    <n v="6.8965517241379309E-2"/>
    <s v="SCALE"/>
  </r>
  <r>
    <s v="energizer18769@yahoo.com"/>
    <s v="samantha"/>
    <s v="white"/>
    <s v="Golden Valley"/>
    <s v="AZ"/>
    <n v="3000"/>
    <s v="american woodmark"/>
    <x v="9"/>
    <x v="1"/>
    <s v="2024-01-14"/>
    <n v="600"/>
    <n v="1159"/>
    <n v="46"/>
    <n v="5"/>
    <n v="27.29"/>
    <n v="374.84"/>
    <n v="347.54999999999995"/>
    <n v="347.54999999999995"/>
    <n v="12.735434224990838"/>
    <n v="3.97"/>
    <n v="0.59"/>
    <n v="5.46"/>
    <n v="0.10869565217391304"/>
    <s v="SCALE"/>
  </r>
  <r>
    <s v="dornice9706@hotmail.com"/>
    <s v="tametha"/>
    <s v="wilson"/>
    <s v="Saint Louis"/>
    <s v="MO"/>
    <n v="2600"/>
    <s v="ssm healthcare"/>
    <x v="0"/>
    <x v="1"/>
    <s v="2024-01-21"/>
    <n v="700"/>
    <n v="1971"/>
    <n v="83"/>
    <n v="3"/>
    <n v="48.19"/>
    <n v="162.44999999999999"/>
    <n v="114.25999999999999"/>
    <n v="114.25999999999999"/>
    <n v="2.3710313343017222"/>
    <n v="4.21"/>
    <n v="0.57999999999999996"/>
    <n v="16.059999999999999"/>
    <n v="3.614457831325301E-2"/>
    <s v="SCALE"/>
  </r>
  <r>
    <s v="bmide@hotmail.com"/>
    <s v="olamide"/>
    <s v="bello"/>
    <s v="Kansas City"/>
    <s v="MO"/>
    <n v="3900"/>
    <s v="umkc"/>
    <x v="16"/>
    <x v="1"/>
    <s v="2024-01-16"/>
    <n v="300"/>
    <n v="805"/>
    <n v="21"/>
    <n v="0"/>
    <n v="11.47"/>
    <n v="0"/>
    <n v="-11.47"/>
    <n v="-11.47"/>
    <n v="-1"/>
    <n v="2.61"/>
    <n v="0.55000000000000004"/>
    <n v="0"/>
    <n v="0"/>
    <s v="PAUSE"/>
  </r>
  <r>
    <s v="chevylady072@aol.com"/>
    <s v="terry"/>
    <s v="sisk"/>
    <s v="Riverside"/>
    <s v="CA"/>
    <n v="3100"/>
    <s v="newbasis"/>
    <x v="18"/>
    <x v="1"/>
    <s v="2024-01-14"/>
    <n v="600"/>
    <n v="1351"/>
    <n v="32"/>
    <n v="0"/>
    <n v="13.72"/>
    <n v="0"/>
    <n v="-13.72"/>
    <n v="-13.72"/>
    <n v="-1"/>
    <n v="2.37"/>
    <n v="0.43"/>
    <n v="0"/>
    <n v="0"/>
    <s v="PAUSE"/>
  </r>
  <r>
    <s v="adrianragland@hotmail.com"/>
    <s v="adrian"/>
    <s v="ragland"/>
    <s v="Philadelphia"/>
    <s v="PA"/>
    <n v="2000"/>
    <s v="internal revenue ser"/>
    <x v="5"/>
    <x v="1"/>
    <s v="2024-01-26"/>
    <n v="700"/>
    <n v="1315"/>
    <n v="24"/>
    <n v="0"/>
    <n v="18.43"/>
    <n v="0"/>
    <n v="-18.43"/>
    <n v="-18.43"/>
    <n v="-1"/>
    <n v="1.83"/>
    <n v="0.77"/>
    <n v="0"/>
    <n v="0"/>
    <s v="PAUSE"/>
  </r>
  <r>
    <s v="annettejohnson2474@yahoo.com"/>
    <s v="annette"/>
    <s v="johnson"/>
    <s v="Euclid"/>
    <s v="OH"/>
    <n v="1800"/>
    <s v="university hospitals"/>
    <x v="4"/>
    <x v="1"/>
    <s v="2024-01-03"/>
    <n v="800"/>
    <n v="2471"/>
    <n v="60"/>
    <n v="5"/>
    <n v="49.1"/>
    <n v="366.95"/>
    <n v="317.84999999999997"/>
    <n v="317.84999999999997"/>
    <n v="6.4735234215885935"/>
    <n v="2.4300000000000002"/>
    <n v="0.82"/>
    <n v="9.82"/>
    <n v="8.3333333333333329E-2"/>
    <s v="SCALE"/>
  </r>
  <r>
    <s v="gkdv@yahoo.com"/>
    <s v="kelly"/>
    <s v="veturys"/>
    <s v="Brookhaven"/>
    <s v="PA"/>
    <n v="1700"/>
    <s v="kmart"/>
    <x v="0"/>
    <x v="1"/>
    <s v="2024-01-06"/>
    <n v="800"/>
    <n v="2369"/>
    <n v="82"/>
    <n v="2"/>
    <n v="67.13"/>
    <n v="105.48"/>
    <n v="38.350000000000009"/>
    <n v="38.350000000000009"/>
    <n v="0.57127960673320444"/>
    <n v="3.46"/>
    <n v="0.82"/>
    <n v="33.56"/>
    <n v="2.4390243902439025E-2"/>
    <s v="SCALE"/>
  </r>
  <r>
    <s v="t.sullins@yahoo.com"/>
    <s v="tiara"/>
    <s v="sullins"/>
    <s v="Cleveland"/>
    <s v="OH"/>
    <n v="1800"/>
    <s v="lori smith"/>
    <x v="15"/>
    <x v="1"/>
    <s v="2024-01-28"/>
    <n v="400"/>
    <n v="617"/>
    <n v="26"/>
    <n v="0"/>
    <n v="21.19"/>
    <n v="0"/>
    <n v="-21.19"/>
    <n v="-21.19"/>
    <n v="-1"/>
    <n v="4.21"/>
    <n v="0.82"/>
    <n v="0"/>
    <n v="0"/>
    <s v="PAUSE"/>
  </r>
  <r>
    <s v="bdublinsamb@yahoo.com"/>
    <s v="bertha"/>
    <s v="dublinsamb"/>
    <s v="Harrisburg"/>
    <s v="PA"/>
    <n v="1642"/>
    <s v="keystone"/>
    <x v="18"/>
    <x v="1"/>
    <s v="2024-01-03"/>
    <n v="400"/>
    <n v="648"/>
    <n v="12"/>
    <n v="0"/>
    <n v="8.0399999999999991"/>
    <n v="0"/>
    <n v="-8.0399999999999991"/>
    <n v="-8.0399999999999991"/>
    <n v="-1"/>
    <n v="1.85"/>
    <n v="0.67"/>
    <n v="0"/>
    <n v="0"/>
    <s v="PAUSE"/>
  </r>
  <r>
    <s v="tinaofdayoh@yahoo.com"/>
    <s v="christina"/>
    <s v="reynolds"/>
    <s v="Newport News"/>
    <s v="VA"/>
    <n v="2011"/>
    <s v="city of newport news"/>
    <x v="15"/>
    <x v="1"/>
    <s v="2024-01-20"/>
    <n v="500"/>
    <n v="1356"/>
    <n v="53"/>
    <n v="2"/>
    <n v="43.11"/>
    <n v="127.73"/>
    <n v="84.62"/>
    <n v="84.62"/>
    <n v="1.96288564138251"/>
    <n v="3.91"/>
    <n v="0.81"/>
    <n v="21.56"/>
    <n v="3.7735849056603772E-2"/>
    <s v="SCALE"/>
  </r>
  <r>
    <s v="candicesteadman@gmail.com"/>
    <s v="candice"/>
    <s v="steadman"/>
    <s v="Anaheim"/>
    <s v="CA"/>
    <n v="2363"/>
    <s v="the cut above"/>
    <x v="10"/>
    <x v="1"/>
    <s v="2024-01-25"/>
    <n v="1000"/>
    <n v="1046"/>
    <n v="41"/>
    <n v="1"/>
    <n v="18.350000000000001"/>
    <n v="60.52"/>
    <n v="42.17"/>
    <n v="42.17"/>
    <n v="2.298092643051771"/>
    <n v="3.92"/>
    <n v="0.45"/>
    <n v="18.350000000000001"/>
    <n v="2.4390243902439025E-2"/>
    <s v="SCALE"/>
  </r>
  <r>
    <s v="bmw84m3@gmail.com"/>
    <s v="charles"/>
    <s v="edwards"/>
    <s v="Longview"/>
    <s v="TX"/>
    <n v="3700"/>
    <s v="usa truck"/>
    <x v="8"/>
    <x v="1"/>
    <s v="2024-01-13"/>
    <n v="100"/>
    <n v="796"/>
    <n v="19"/>
    <n v="1"/>
    <n v="10.86"/>
    <n v="45.11"/>
    <n v="34.25"/>
    <n v="34.25"/>
    <n v="3.1537753222836096"/>
    <n v="2.39"/>
    <n v="0.56999999999999995"/>
    <n v="10.86"/>
    <n v="5.2631578947368418E-2"/>
    <s v="SCALE"/>
  </r>
  <r>
    <s v="cmartinez1014@gmail.com"/>
    <s v="christina"/>
    <s v="martinez"/>
    <s v="Rosemead"/>
    <s v="CA"/>
    <n v="3033"/>
    <s v="marinello school of beauty"/>
    <x v="16"/>
    <x v="1"/>
    <s v="2024-01-22"/>
    <n v="300"/>
    <n v="933"/>
    <n v="24"/>
    <n v="2"/>
    <n v="18"/>
    <n v="108.88"/>
    <n v="90.88"/>
    <n v="90.88"/>
    <n v="5.0488888888888885"/>
    <n v="2.57"/>
    <n v="0.75"/>
    <n v="9"/>
    <n v="8.3333333333333329E-2"/>
    <s v="SCALE"/>
  </r>
  <r>
    <s v="d.bevenue@yahoo.com"/>
    <s v="debra"/>
    <s v="bevenue"/>
    <s v="Belleville"/>
    <s v="IL"/>
    <n v="2175"/>
    <s v="social security"/>
    <x v="11"/>
    <x v="1"/>
    <s v="2024-01-17"/>
    <n v="200"/>
    <n v="1507"/>
    <n v="30"/>
    <n v="1"/>
    <n v="13.18"/>
    <n v="69.12"/>
    <n v="55.940000000000005"/>
    <n v="55.940000000000005"/>
    <n v="4.2443095599393024"/>
    <n v="1.99"/>
    <n v="0.44"/>
    <n v="13.18"/>
    <n v="3.3333333333333333E-2"/>
    <s v="SCALE"/>
  </r>
  <r>
    <s v="duanewalker@yahoo.com"/>
    <s v="duane"/>
    <s v="walker"/>
    <s v="Lawrenceville"/>
    <s v="GA"/>
    <n v="1383"/>
    <s v="wherehouse music"/>
    <x v="12"/>
    <x v="1"/>
    <s v="2024-01-10"/>
    <n v="600"/>
    <n v="1525"/>
    <n v="53"/>
    <n v="2"/>
    <n v="44.53"/>
    <n v="131.37"/>
    <n v="86.84"/>
    <n v="86.84"/>
    <n v="1.9501459690096565"/>
    <n v="3.48"/>
    <n v="0.84"/>
    <n v="22.26"/>
    <n v="3.7735849056603772E-2"/>
    <s v="SCALE"/>
  </r>
  <r>
    <s v="samantha.marin@live.com"/>
    <s v="samantha"/>
    <s v="marin"/>
    <s v="Fayette"/>
    <s v="AL"/>
    <n v="4500"/>
    <s v="white hen pantry"/>
    <x v="3"/>
    <x v="1"/>
    <s v="2024-01-09"/>
    <n v="200"/>
    <n v="1924"/>
    <n v="68"/>
    <n v="0"/>
    <n v="30.15"/>
    <n v="0"/>
    <n v="-30.15"/>
    <n v="-30.15"/>
    <n v="-1"/>
    <n v="3.53"/>
    <n v="0.44"/>
    <n v="0"/>
    <n v="0"/>
    <s v="PAUSE"/>
  </r>
  <r>
    <s v="ianapome@yahoo.com"/>
    <s v="elizabeth"/>
    <s v="moore"/>
    <s v="Philadelphia"/>
    <s v="PA"/>
    <n v="2000"/>
    <s v="home depot"/>
    <x v="15"/>
    <x v="1"/>
    <s v="2024-01-19"/>
    <n v="200"/>
    <n v="1730"/>
    <n v="53"/>
    <n v="4"/>
    <n v="22.58"/>
    <n v="239.91"/>
    <n v="217.32999999999998"/>
    <n v="217.32999999999998"/>
    <n v="9.6248892825509298"/>
    <n v="3.06"/>
    <n v="0.43"/>
    <n v="5.64"/>
    <n v="7.5471698113207544E-2"/>
    <s v="SCALE"/>
  </r>
  <r>
    <s v="pcgiggle@yahoo.com"/>
    <s v="patricia"/>
    <s v="cullen"/>
    <s v="Struthers"/>
    <s v="OH"/>
    <n v="2800"/>
    <s v="us security associates"/>
    <x v="18"/>
    <x v="1"/>
    <s v="2024-01-25"/>
    <n v="1000"/>
    <n v="1408"/>
    <n v="42"/>
    <n v="0"/>
    <n v="19.62"/>
    <n v="0"/>
    <n v="-19.62"/>
    <n v="-19.62"/>
    <n v="-1"/>
    <n v="2.98"/>
    <n v="0.47"/>
    <n v="0"/>
    <n v="0"/>
    <s v="PAUSE"/>
  </r>
  <r>
    <s v="nydiadominguez97@gmail.com"/>
    <s v="nydia"/>
    <s v="jones"/>
    <s v="San Angelo"/>
    <s v="TX"/>
    <n v="2000"/>
    <s v="regency house"/>
    <x v="10"/>
    <x v="1"/>
    <s v="2024-01-09"/>
    <n v="200"/>
    <n v="1753"/>
    <n v="43"/>
    <n v="2"/>
    <n v="21.67"/>
    <n v="138.29"/>
    <n v="116.61999999999999"/>
    <n v="116.61999999999999"/>
    <n v="5.3816335948315634"/>
    <n v="2.4500000000000002"/>
    <n v="0.5"/>
    <n v="10.84"/>
    <n v="4.6511627906976744E-2"/>
    <s v="SCALE"/>
  </r>
  <r>
    <s v="dustijo73@yahoo.com"/>
    <s v="dusti"/>
    <s v="minihanyates"/>
    <s v="Nauvoo"/>
    <s v="AL"/>
    <n v="1100"/>
    <s v="arc of walker co"/>
    <x v="1"/>
    <x v="1"/>
    <s v="2024-01-18"/>
    <n v="200"/>
    <n v="1731"/>
    <n v="46"/>
    <n v="4"/>
    <n v="22.51"/>
    <n v="173.5"/>
    <n v="150.99"/>
    <n v="150.99"/>
    <n v="6.707685473123056"/>
    <n v="2.66"/>
    <n v="0.49"/>
    <n v="5.63"/>
    <n v="8.6956521739130432E-2"/>
    <s v="SCALE"/>
  </r>
  <r>
    <s v="inmytyme04@yahoo.com"/>
    <s v="lareisha"/>
    <s v="woody"/>
    <s v="Raleigh"/>
    <s v="NC"/>
    <n v="3500"/>
    <s v="cree resources"/>
    <x v="7"/>
    <x v="1"/>
    <s v="2024-01-08"/>
    <n v="700"/>
    <n v="1446"/>
    <n v="60"/>
    <n v="2"/>
    <n v="38.700000000000003"/>
    <n v="107.3"/>
    <n v="68.599999999999994"/>
    <n v="68.599999999999994"/>
    <n v="1.7726098191214468"/>
    <n v="4.1500000000000004"/>
    <n v="0.64"/>
    <n v="19.350000000000001"/>
    <n v="3.3333333333333333E-2"/>
    <s v="SCALE"/>
  </r>
  <r>
    <s v="varner_jmv@yahoo.com"/>
    <s v="janea"/>
    <s v="varner"/>
    <s v="Eastpointe"/>
    <s v="MI"/>
    <n v="1500"/>
    <s v="quality home health care"/>
    <x v="2"/>
    <x v="1"/>
    <s v="2024-01-19"/>
    <n v="1000"/>
    <n v="1206"/>
    <n v="50"/>
    <n v="1"/>
    <n v="35.630000000000003"/>
    <n v="65.25"/>
    <n v="29.619999999999997"/>
    <n v="29.619999999999997"/>
    <n v="0.83132191973056402"/>
    <n v="4.1500000000000004"/>
    <n v="0.71"/>
    <n v="35.630000000000003"/>
    <n v="0.02"/>
    <s v="SCALE"/>
  </r>
  <r>
    <s v="ellebunny@yahoo.com"/>
    <s v="audra"/>
    <s v="adeoye"/>
    <s v="Opa Locka"/>
    <s v="FL"/>
    <n v="1500"/>
    <s v="miamidade county public school"/>
    <x v="0"/>
    <x v="1"/>
    <s v="2024-01-24"/>
    <n v="600"/>
    <n v="570"/>
    <n v="15"/>
    <n v="0"/>
    <n v="9.23"/>
    <n v="0"/>
    <n v="-9.23"/>
    <n v="-9.23"/>
    <n v="-1"/>
    <n v="2.63"/>
    <n v="0.62"/>
    <n v="0"/>
    <n v="0"/>
    <s v="PAUSE"/>
  </r>
  <r>
    <s v="maryrminer@gmail.com"/>
    <s v="mary"/>
    <s v="miner"/>
    <s v="San Antonio"/>
    <s v="TX"/>
    <n v="4700"/>
    <s v="cal stereo"/>
    <x v="2"/>
    <x v="1"/>
    <s v="2024-01-22"/>
    <n v="400"/>
    <n v="2393"/>
    <n v="84"/>
    <n v="0"/>
    <n v="60.36"/>
    <n v="0"/>
    <n v="-60.36"/>
    <n v="-60.36"/>
    <n v="-1"/>
    <n v="3.51"/>
    <n v="0.72"/>
    <n v="0"/>
    <n v="0"/>
    <s v="PAUSE"/>
  </r>
  <r>
    <s v="pearl.1958@hotmail.com"/>
    <s v="sheddrick"/>
    <s v="williams"/>
    <s v="Ridgeville"/>
    <s v="SC"/>
    <n v="4700"/>
    <s v="social sercurity"/>
    <x v="9"/>
    <x v="1"/>
    <s v="2024-01-22"/>
    <n v="300"/>
    <n v="522"/>
    <n v="14"/>
    <n v="0"/>
    <n v="8.85"/>
    <n v="0"/>
    <n v="-8.85"/>
    <n v="-8.85"/>
    <n v="-1"/>
    <n v="2.68"/>
    <n v="0.63"/>
    <n v="0"/>
    <n v="0"/>
    <s v="PAUSE"/>
  </r>
  <r>
    <s v="xopgm@yahoo.com"/>
    <s v="kevin"/>
    <s v="lawson"/>
    <s v="Shreveport"/>
    <s v="LA"/>
    <n v="4900"/>
    <s v="army"/>
    <x v="2"/>
    <x v="1"/>
    <s v="2024-01-16"/>
    <n v="500"/>
    <n v="996"/>
    <n v="31"/>
    <n v="0"/>
    <n v="21.28"/>
    <n v="0"/>
    <n v="-21.28"/>
    <n v="-21.28"/>
    <n v="-1"/>
    <n v="3.11"/>
    <n v="0.69"/>
    <n v="0"/>
    <n v="0"/>
    <s v="PAUSE"/>
  </r>
  <r>
    <s v="rosetta.murphy48@gmail.com"/>
    <s v="marva"/>
    <s v="murphy"/>
    <s v="Washington"/>
    <s v="DC"/>
    <n v="4000"/>
    <s v="department of human services"/>
    <x v="18"/>
    <x v="1"/>
    <s v="2024-01-29"/>
    <n v="200"/>
    <n v="1528"/>
    <n v="26"/>
    <n v="0"/>
    <n v="19.38"/>
    <n v="0"/>
    <n v="-19.38"/>
    <n v="-19.38"/>
    <n v="-1"/>
    <n v="1.7"/>
    <n v="0.75"/>
    <n v="0"/>
    <n v="0"/>
    <s v="PAUSE"/>
  </r>
  <r>
    <s v="stawberrycake@bellsouth.net"/>
    <s v="sandra"/>
    <s v="tyson"/>
    <s v="Orlando"/>
    <s v="FL"/>
    <n v="2708"/>
    <s v="orange county health departmen"/>
    <x v="2"/>
    <x v="1"/>
    <s v="2024-01-30"/>
    <n v="800"/>
    <n v="1452"/>
    <n v="61"/>
    <n v="6"/>
    <n v="27.29"/>
    <n v="345.16"/>
    <n v="317.87"/>
    <n v="317.87"/>
    <n v="11.647856357640162"/>
    <n v="4.2"/>
    <n v="0.45"/>
    <n v="4.55"/>
    <n v="9.8360655737704916E-2"/>
    <s v="SCALE"/>
  </r>
  <r>
    <s v="rfbaray@yahoo.com"/>
    <s v="robert"/>
    <s v="baray"/>
    <s v="Rialto"/>
    <s v="CA"/>
    <n v="2708"/>
    <s v="cubemart"/>
    <x v="12"/>
    <x v="1"/>
    <s v="2024-01-13"/>
    <n v="1000"/>
    <n v="2422"/>
    <n v="55"/>
    <n v="5"/>
    <n v="23.49"/>
    <n v="316.22000000000003"/>
    <n v="292.73"/>
    <n v="292.73"/>
    <n v="12.461898680289487"/>
    <n v="2.27"/>
    <n v="0.43"/>
    <n v="4.7"/>
    <n v="9.0909090909090912E-2"/>
    <s v="SCALE"/>
  </r>
  <r>
    <s v="tinaortiz57@gmail.com"/>
    <s v="christina"/>
    <s v="ortiz"/>
    <s v="Buena Park"/>
    <s v="CA"/>
    <n v="2216"/>
    <s v="molly maids"/>
    <x v="0"/>
    <x v="1"/>
    <s v="2024-01-30"/>
    <n v="200"/>
    <n v="1309"/>
    <n v="50"/>
    <n v="1"/>
    <n v="28"/>
    <n v="44.72"/>
    <n v="16.72"/>
    <n v="16.72"/>
    <n v="0.59714285714285709"/>
    <n v="3.82"/>
    <n v="0.56000000000000005"/>
    <n v="28"/>
    <n v="0.02"/>
    <s v="SCALE"/>
  </r>
  <r>
    <s v="tony_8618@hotmail.com"/>
    <s v="antonio"/>
    <s v="nunez"/>
    <s v="Lancaster"/>
    <s v="CA"/>
    <n v="1778"/>
    <s v="nuneztruking"/>
    <x v="1"/>
    <x v="1"/>
    <s v="2024-01-09"/>
    <n v="200"/>
    <n v="1552"/>
    <n v="55"/>
    <n v="6"/>
    <n v="24.16"/>
    <n v="254.4"/>
    <n v="230.24"/>
    <n v="230.24"/>
    <n v="9.5298013245033122"/>
    <n v="3.54"/>
    <n v="0.44"/>
    <n v="4.03"/>
    <n v="0.10909090909090909"/>
    <s v="SCALE"/>
  </r>
  <r>
    <s v="sanchez3110@yahoo.com"/>
    <s v="michael"/>
    <s v="sanchez"/>
    <s v="San Antonio"/>
    <s v="TX"/>
    <n v="2000"/>
    <s v="abc 1 remodeling and repairs"/>
    <x v="3"/>
    <x v="1"/>
    <s v="2024-01-19"/>
    <n v="100"/>
    <n v="2113"/>
    <n v="61"/>
    <n v="5"/>
    <n v="48.22"/>
    <n v="335.11"/>
    <n v="286.89"/>
    <n v="286.89"/>
    <n v="5.9496059726254664"/>
    <n v="2.89"/>
    <n v="0.79"/>
    <n v="9.64"/>
    <n v="8.1967213114754092E-2"/>
    <s v="SCALE"/>
  </r>
  <r>
    <s v="soniaqe68@hotmail.com"/>
    <s v="sonia"/>
    <s v="quintero"/>
    <s v="Stafford"/>
    <s v="TX"/>
    <n v="2300"/>
    <s v="t. castillo"/>
    <x v="3"/>
    <x v="1"/>
    <s v="2024-01-26"/>
    <n v="800"/>
    <n v="1218"/>
    <n v="25"/>
    <n v="0"/>
    <n v="21.14"/>
    <n v="0"/>
    <n v="-21.14"/>
    <n v="-21.14"/>
    <n v="-1"/>
    <n v="2.0499999999999998"/>
    <n v="0.85"/>
    <n v="0"/>
    <n v="0"/>
    <s v="PAUSE"/>
  </r>
  <r>
    <s v="jughead17963@yahoo.com"/>
    <s v="john"/>
    <s v="zimmerman"/>
    <s v="Shenandoah"/>
    <s v="PA"/>
    <n v="5000"/>
    <s v="ft indiantown gap"/>
    <x v="6"/>
    <x v="1"/>
    <s v="2024-01-20"/>
    <n v="400"/>
    <n v="2213"/>
    <n v="33"/>
    <n v="0"/>
    <n v="24.54"/>
    <n v="0"/>
    <n v="-24.54"/>
    <n v="-24.54"/>
    <n v="-1"/>
    <n v="1.49"/>
    <n v="0.74"/>
    <n v="0"/>
    <n v="0"/>
    <s v="PAUSE"/>
  </r>
  <r>
    <s v="robertstevens@gmail.com"/>
    <s v="robert"/>
    <s v="stevens"/>
    <s v="Virginia Beac"/>
    <s v="VA"/>
    <n v="3500"/>
    <s v="gambleskogmo"/>
    <x v="19"/>
    <x v="1"/>
    <s v="2024-01-05"/>
    <n v="100"/>
    <n v="793"/>
    <n v="19"/>
    <n v="0"/>
    <n v="8.8800000000000008"/>
    <n v="0"/>
    <n v="-8.8800000000000008"/>
    <n v="-8.8800000000000008"/>
    <n v="-1"/>
    <n v="2.4"/>
    <n v="0.47"/>
    <n v="0"/>
    <n v="0"/>
    <s v="PAUSE"/>
  </r>
  <r>
    <s v="camogirl213@gmail.com"/>
    <s v="jamie"/>
    <s v="glaze"/>
    <s v="Nixa"/>
    <s v="MO"/>
    <n v="4500"/>
    <s v="kum and go"/>
    <x v="10"/>
    <x v="1"/>
    <s v="2024-01-30"/>
    <n v="400"/>
    <n v="2170"/>
    <n v="45"/>
    <n v="0"/>
    <n v="19.28"/>
    <n v="0"/>
    <n v="-19.28"/>
    <n v="-19.28"/>
    <n v="-1"/>
    <n v="2.0699999999999998"/>
    <n v="0.43"/>
    <n v="0"/>
    <n v="0"/>
    <s v="PAUSE"/>
  </r>
  <r>
    <s v="nookie2383@gmail.com"/>
    <s v="jonathan"/>
    <s v="richardson"/>
    <s v="Fountain Inn"/>
    <s v="SC"/>
    <n v="1250"/>
    <s v="fehrer"/>
    <x v="14"/>
    <x v="1"/>
    <s v="2024-01-28"/>
    <n v="700"/>
    <n v="2065"/>
    <n v="35"/>
    <n v="0"/>
    <n v="18.73"/>
    <n v="0"/>
    <n v="-18.73"/>
    <n v="-18.73"/>
    <n v="-1"/>
    <n v="1.69"/>
    <n v="0.54"/>
    <n v="0"/>
    <n v="0"/>
    <s v="PAUSE"/>
  </r>
  <r>
    <s v="anitapar71@yahoo.com"/>
    <s v="anita"/>
    <s v="parr"/>
    <s v="Topeka"/>
    <s v="KS"/>
    <n v="5168"/>
    <s v="benefits"/>
    <x v="2"/>
    <x v="1"/>
    <s v="2024-01-12"/>
    <n v="800"/>
    <n v="2123"/>
    <n v="53"/>
    <n v="0"/>
    <n v="31.44"/>
    <n v="0"/>
    <n v="-31.44"/>
    <n v="-31.44"/>
    <n v="-1"/>
    <n v="2.5"/>
    <n v="0.59"/>
    <n v="0"/>
    <n v="0"/>
    <s v="PAUSE"/>
  </r>
  <r>
    <s v="h52ryde@gmail.com"/>
    <s v="lacedric"/>
    <s v="banks"/>
    <s v="Houston"/>
    <s v="TX"/>
    <n v="2546"/>
    <s v="goodman"/>
    <x v="12"/>
    <x v="1"/>
    <s v="2024-01-26"/>
    <n v="100"/>
    <n v="1476"/>
    <n v="22"/>
    <n v="2"/>
    <n v="8.92"/>
    <n v="111.28"/>
    <n v="102.36"/>
    <n v="102.36"/>
    <n v="11.475336322869955"/>
    <n v="1.49"/>
    <n v="0.41"/>
    <n v="4.46"/>
    <n v="9.0909090909090912E-2"/>
    <s v="SCALE"/>
  </r>
  <r>
    <s v="greaterthingz@gmail.com"/>
    <s v="delorise"/>
    <s v="thomas"/>
    <s v="Dothan"/>
    <s v="AL"/>
    <n v="2800"/>
    <s v="baptist health east"/>
    <x v="10"/>
    <x v="1"/>
    <s v="2024-01-12"/>
    <n v="800"/>
    <n v="2477"/>
    <n v="46"/>
    <n v="0"/>
    <n v="30.41"/>
    <n v="0"/>
    <n v="-30.41"/>
    <n v="-30.41"/>
    <n v="-1"/>
    <n v="1.86"/>
    <n v="0.66"/>
    <n v="0"/>
    <n v="0"/>
    <s v="PAUSE"/>
  </r>
  <r>
    <s v="detrickharmon.dh@gmail.com"/>
    <s v="detrick"/>
    <s v="harmon"/>
    <s v="Byram"/>
    <s v="MS"/>
    <n v="3700"/>
    <s v="warren yazoo mental health"/>
    <x v="17"/>
    <x v="1"/>
    <s v="2024-01-26"/>
    <n v="200"/>
    <n v="575"/>
    <n v="16"/>
    <n v="0"/>
    <n v="9.67"/>
    <n v="0"/>
    <n v="-9.67"/>
    <n v="-9.67"/>
    <n v="-1"/>
    <n v="2.78"/>
    <n v="0.6"/>
    <n v="0"/>
    <n v="0"/>
    <s v="PAUSE"/>
  </r>
  <r>
    <s v="chandra_o2000@yahoo.com"/>
    <s v="chandra"/>
    <s v="osterhaus"/>
    <s v="Madison"/>
    <s v="WI"/>
    <n v="2030"/>
    <s v="wisconsin physicians service"/>
    <x v="2"/>
    <x v="1"/>
    <s v="2024-01-10"/>
    <n v="500"/>
    <n v="2329"/>
    <n v="45"/>
    <n v="0"/>
    <n v="22.74"/>
    <n v="0"/>
    <n v="-22.74"/>
    <n v="-22.74"/>
    <n v="-1"/>
    <n v="1.93"/>
    <n v="0.51"/>
    <n v="0"/>
    <n v="0"/>
    <s v="PAUSE"/>
  </r>
  <r>
    <s v="melissa_hopkins_73@yahoo.com"/>
    <s v="melissa"/>
    <s v="sadberry"/>
    <s v="Colorado Spri"/>
    <s v="CO"/>
    <n v="1811"/>
    <s v="kelly jones"/>
    <x v="19"/>
    <x v="1"/>
    <s v="2024-01-18"/>
    <n v="300"/>
    <n v="1713"/>
    <n v="58"/>
    <n v="6"/>
    <n v="29.6"/>
    <n v="247.85"/>
    <n v="218.25"/>
    <n v="218.25"/>
    <n v="7.3733108108108105"/>
    <n v="3.39"/>
    <n v="0.51"/>
    <n v="4.93"/>
    <n v="0.10344827586206896"/>
    <s v="SCALE"/>
  </r>
  <r>
    <s v="lisabugansky@yahoo.com"/>
    <s v="anna"/>
    <s v="bugansky"/>
    <s v="Clearwater"/>
    <s v="FL"/>
    <n v="7583"/>
    <s v="pension"/>
    <x v="15"/>
    <x v="1"/>
    <s v="2024-01-16"/>
    <n v="300"/>
    <n v="1657"/>
    <n v="45"/>
    <n v="4"/>
    <n v="35.94"/>
    <n v="203.2"/>
    <n v="167.26"/>
    <n v="167.26"/>
    <n v="4.6538675570395105"/>
    <n v="2.72"/>
    <n v="0.8"/>
    <n v="8.98"/>
    <n v="8.8888888888888892E-2"/>
    <s v="SCALE"/>
  </r>
  <r>
    <s v="jacko@bellsouth.net"/>
    <s v="richard"/>
    <s v="marra"/>
    <s v="Denver"/>
    <s v="CO"/>
    <n v="1500"/>
    <s v="disability"/>
    <x v="6"/>
    <x v="1"/>
    <s v="2024-01-31"/>
    <n v="200"/>
    <n v="1396"/>
    <n v="57"/>
    <n v="1"/>
    <n v="43.39"/>
    <n v="44.07"/>
    <n v="0.67999999999999972"/>
    <n v="0.67999999999999972"/>
    <n v="1.5671813781977406E-2"/>
    <n v="4.08"/>
    <n v="0.76"/>
    <n v="43.39"/>
    <n v="1.7543859649122806E-2"/>
    <s v="SCALE"/>
  </r>
  <r>
    <s v="doejj97@yahoo.com"/>
    <s v="christophe"/>
    <s v="wodward"/>
    <s v="Tampa"/>
    <s v="FL"/>
    <n v="4333"/>
    <s v="world pac"/>
    <x v="0"/>
    <x v="1"/>
    <s v="2024-01-07"/>
    <n v="700"/>
    <n v="2322"/>
    <n v="91"/>
    <n v="8"/>
    <n v="55.92"/>
    <n v="517.05999999999995"/>
    <n v="461.13999999999993"/>
    <n v="461.13999999999993"/>
    <n v="8.2464234620886963"/>
    <n v="3.92"/>
    <n v="0.61"/>
    <n v="6.99"/>
    <n v="8.7912087912087919E-2"/>
    <s v="SCALE"/>
  </r>
  <r>
    <s v="shebeesley@cox.net"/>
    <s v="shanon"/>
    <s v="martin"/>
    <s v="Sapulpa"/>
    <s v="OK"/>
    <n v="4498"/>
    <s v="blue cross blue shield of  ok"/>
    <x v="16"/>
    <x v="1"/>
    <s v="2024-01-08"/>
    <n v="600"/>
    <n v="2425"/>
    <n v="96"/>
    <n v="0"/>
    <n v="66.3"/>
    <n v="0"/>
    <n v="-66.3"/>
    <n v="-66.3"/>
    <n v="-1"/>
    <n v="3.96"/>
    <n v="0.69"/>
    <n v="0"/>
    <n v="0"/>
    <s v="PAUSE"/>
  </r>
  <r>
    <s v="stormnkc@yahoo.com"/>
    <s v="darren"/>
    <s v="steinwand"/>
    <s v="Kansas City"/>
    <s v="MO"/>
    <n v="5500"/>
    <s v="self"/>
    <x v="18"/>
    <x v="1"/>
    <s v="2024-01-14"/>
    <n v="100"/>
    <n v="1439"/>
    <n v="28"/>
    <n v="2"/>
    <n v="13.98"/>
    <n v="97.54"/>
    <n v="83.56"/>
    <n v="83.56"/>
    <n v="5.9771101573676679"/>
    <n v="1.95"/>
    <n v="0.5"/>
    <n v="6.99"/>
    <n v="7.1428571428571425E-2"/>
    <s v="SCALE"/>
  </r>
  <r>
    <s v="mzkitty08@msn.com"/>
    <s v="catherine"/>
    <s v="spears"/>
    <s v="Slidell"/>
    <s v="LA"/>
    <n v="2000"/>
    <s v="walmart"/>
    <x v="17"/>
    <x v="1"/>
    <s v="2024-01-13"/>
    <n v="400"/>
    <n v="1742"/>
    <n v="77"/>
    <n v="2"/>
    <n v="50.67"/>
    <n v="124.46"/>
    <n v="73.789999999999992"/>
    <n v="73.789999999999992"/>
    <n v="1.4562857706729819"/>
    <n v="4.42"/>
    <n v="0.66"/>
    <n v="25.34"/>
    <n v="2.5974025974025976E-2"/>
    <s v="SCALE"/>
  </r>
  <r>
    <s v="pinderseide@yahoo.com"/>
    <s v="hartley"/>
    <s v="pinderseide"/>
    <s v="Miami"/>
    <s v="FL"/>
    <n v="1300"/>
    <s v="usaf"/>
    <x v="13"/>
    <x v="1"/>
    <s v="2024-01-23"/>
    <n v="1000"/>
    <n v="2167"/>
    <n v="79"/>
    <n v="9"/>
    <n v="55.77"/>
    <n v="322.52"/>
    <n v="266.75"/>
    <n v="266.75"/>
    <n v="4.783037475345167"/>
    <n v="3.65"/>
    <n v="0.71"/>
    <n v="6.2"/>
    <n v="0.11392405063291139"/>
    <s v="SCALE"/>
  </r>
  <r>
    <s v="seastin9@yahoo.com"/>
    <s v="shirley"/>
    <s v="eastin"/>
    <s v="Mason"/>
    <s v="OH"/>
    <n v="4000"/>
    <s v="hrblock"/>
    <x v="19"/>
    <x v="1"/>
    <s v="2024-01-20"/>
    <n v="800"/>
    <n v="1106"/>
    <n v="23"/>
    <n v="0"/>
    <n v="16.38"/>
    <n v="0"/>
    <n v="-16.38"/>
    <n v="-16.38"/>
    <n v="-1"/>
    <n v="2.08"/>
    <n v="0.71"/>
    <n v="0"/>
    <n v="0"/>
    <s v="PAUSE"/>
  </r>
  <r>
    <s v="freddytroche21@gmail.com"/>
    <s v="wilfredo"/>
    <s v="troche"/>
    <s v="Denton"/>
    <s v="TX"/>
    <n v="4300"/>
    <s v="videoplus"/>
    <x v="7"/>
    <x v="1"/>
    <s v="2024-01-11"/>
    <n v="600"/>
    <n v="980"/>
    <n v="35"/>
    <n v="3"/>
    <n v="18.97"/>
    <n v="194.39"/>
    <n v="175.42"/>
    <n v="175.42"/>
    <n v="9.2472324723247237"/>
    <n v="3.57"/>
    <n v="0.54"/>
    <n v="6.32"/>
    <n v="8.5714285714285715E-2"/>
    <s v="SCALE"/>
  </r>
  <r>
    <s v="rhonda_edgerton@hotmail.com"/>
    <s v="rhonda"/>
    <s v="edgerton"/>
    <s v="Wooster"/>
    <s v="OH"/>
    <n v="3600"/>
    <s v="wooster ged"/>
    <x v="14"/>
    <x v="1"/>
    <s v="2024-01-25"/>
    <n v="400"/>
    <n v="1137"/>
    <n v="28"/>
    <n v="0"/>
    <n v="15.05"/>
    <n v="0"/>
    <n v="-15.05"/>
    <n v="-15.05"/>
    <n v="-1"/>
    <n v="2.46"/>
    <n v="0.54"/>
    <n v="0"/>
    <n v="0"/>
    <s v="PAUSE"/>
  </r>
  <r>
    <s v="troy.robinson88@gmail.com"/>
    <s v="troy"/>
    <s v="robinson"/>
    <s v="Irving"/>
    <s v="TX"/>
    <n v="2383"/>
    <s v="true green"/>
    <x v="10"/>
    <x v="1"/>
    <s v="2024-01-04"/>
    <n v="800"/>
    <n v="1428"/>
    <n v="28"/>
    <n v="0"/>
    <n v="13.03"/>
    <n v="0"/>
    <n v="-13.03"/>
    <n v="-13.03"/>
    <n v="-1"/>
    <n v="1.96"/>
    <n v="0.47"/>
    <n v="0"/>
    <n v="0"/>
    <s v="PAUSE"/>
  </r>
  <r>
    <s v="careemrandall@gmail.com"/>
    <s v="careem"/>
    <s v="randall"/>
    <s v="Capitol Heigh"/>
    <s v="MD"/>
    <n v="8667"/>
    <s v="abss solutions inc."/>
    <x v="13"/>
    <x v="1"/>
    <s v="2024-01-24"/>
    <n v="600"/>
    <n v="811"/>
    <n v="34"/>
    <n v="0"/>
    <n v="19.2"/>
    <n v="0"/>
    <n v="-19.2"/>
    <n v="-19.2"/>
    <n v="-1"/>
    <n v="4.1900000000000004"/>
    <n v="0.56000000000000005"/>
    <n v="0"/>
    <n v="0"/>
    <s v="PAUSE"/>
  </r>
  <r>
    <s v="celestedjackson@gmail.com"/>
    <s v="celeste"/>
    <s v="jackson"/>
    <s v="Atlanta"/>
    <s v="GA"/>
    <n v="3750"/>
    <s v="lionel kiddie city"/>
    <x v="2"/>
    <x v="1"/>
    <s v="2024-01-18"/>
    <n v="100"/>
    <n v="2360"/>
    <n v="103"/>
    <n v="11"/>
    <n v="70.459999999999994"/>
    <n v="621.96"/>
    <n v="551.5"/>
    <n v="551.5"/>
    <n v="7.8271359636673301"/>
    <n v="4.3600000000000003"/>
    <n v="0.68"/>
    <n v="6.41"/>
    <n v="0.10679611650485436"/>
    <s v="SCALE"/>
  </r>
  <r>
    <s v="bollitagarroeo@hotmail.com"/>
    <s v="ana"/>
    <s v="aguilar"/>
    <s v="Stanton"/>
    <s v="CA"/>
    <n v="1400"/>
    <s v="quaker garden"/>
    <x v="8"/>
    <x v="1"/>
    <s v="2024-01-27"/>
    <n v="600"/>
    <n v="1080"/>
    <n v="32"/>
    <n v="0"/>
    <n v="16.399999999999999"/>
    <n v="0"/>
    <n v="-16.399999999999999"/>
    <n v="-16.399999999999999"/>
    <n v="-1"/>
    <n v="2.96"/>
    <n v="0.51"/>
    <n v="0"/>
    <n v="0"/>
    <s v="PAUSE"/>
  </r>
  <r>
    <s v="bhungerford89@gmail.com"/>
    <s v="brieanna"/>
    <s v="hungerford"/>
    <s v="La Puente"/>
    <s v="CA"/>
    <n v="3792"/>
    <s v="wells fargo bank na"/>
    <x v="11"/>
    <x v="1"/>
    <s v="2024-01-28"/>
    <n v="800"/>
    <n v="2071"/>
    <n v="44"/>
    <n v="3"/>
    <n v="29.94"/>
    <n v="138.63"/>
    <n v="108.69"/>
    <n v="108.69"/>
    <n v="3.630260521042084"/>
    <n v="2.12"/>
    <n v="0.68"/>
    <n v="9.98"/>
    <n v="6.8181818181818177E-2"/>
    <s v="SCALE"/>
  </r>
  <r>
    <s v="dewserz24@live.com"/>
    <s v="dustin"/>
    <s v="allred"/>
    <s v="Ogden"/>
    <s v="UT"/>
    <n v="3000"/>
    <s v="west liberty foods"/>
    <x v="9"/>
    <x v="1"/>
    <s v="2024-01-21"/>
    <n v="300"/>
    <n v="743"/>
    <n v="12"/>
    <n v="0"/>
    <n v="7.87"/>
    <n v="0"/>
    <n v="-7.87"/>
    <n v="-7.87"/>
    <n v="-1"/>
    <n v="1.62"/>
    <n v="0.66"/>
    <n v="0"/>
    <n v="0"/>
    <s v="PAUSE"/>
  </r>
  <r>
    <s v="vaun125@gmail.com"/>
    <s v="javaun"/>
    <s v="thomas"/>
    <s v="North Charles"/>
    <s v="SC"/>
    <n v="2400"/>
    <s v="tire kingdom"/>
    <x v="17"/>
    <x v="1"/>
    <s v="2024-01-12"/>
    <n v="600"/>
    <n v="1562"/>
    <n v="30"/>
    <n v="0"/>
    <n v="25.05"/>
    <n v="0"/>
    <n v="-25.05"/>
    <n v="-25.05"/>
    <n v="-1"/>
    <n v="1.92"/>
    <n v="0.84"/>
    <n v="0"/>
    <n v="0"/>
    <s v="PAUSE"/>
  </r>
  <r>
    <s v="dlandaphillips@yahoo.com"/>
    <s v="barbara"/>
    <s v="payton"/>
    <s v="Richardson"/>
    <s v="TX"/>
    <n v="2550"/>
    <s v="st joseph hospital"/>
    <x v="15"/>
    <x v="1"/>
    <s v="2024-01-05"/>
    <n v="700"/>
    <n v="2177"/>
    <n v="87"/>
    <n v="2"/>
    <n v="70.58"/>
    <n v="123.01"/>
    <n v="52.430000000000007"/>
    <n v="52.430000000000007"/>
    <n v="0.7428449985831681"/>
    <n v="4"/>
    <n v="0.81"/>
    <n v="35.29"/>
    <n v="2.2988505747126436E-2"/>
    <s v="SCALE"/>
  </r>
  <r>
    <s v="fireyes77@yahoo.com"/>
    <s v="victoria"/>
    <s v="stewart"/>
    <s v="Salina"/>
    <s v="OK"/>
    <n v="1693"/>
    <s v="sonic automotive speedway chev"/>
    <x v="6"/>
    <x v="1"/>
    <s v="2024-01-16"/>
    <n v="1000"/>
    <n v="671"/>
    <n v="26"/>
    <n v="2"/>
    <n v="12.74"/>
    <n v="89.92"/>
    <n v="77.180000000000007"/>
    <n v="77.180000000000007"/>
    <n v="6.0580847723704867"/>
    <n v="3.87"/>
    <n v="0.49"/>
    <n v="6.37"/>
    <n v="7.6923076923076927E-2"/>
    <s v="SCALE"/>
  </r>
  <r>
    <s v="banke1942@gmail.com"/>
    <s v="carmelo"/>
    <s v="ross"/>
    <s v="Austin"/>
    <s v="TX"/>
    <n v="3250"/>
    <s v="littler's"/>
    <x v="1"/>
    <x v="1"/>
    <s v="2024-01-21"/>
    <n v="800"/>
    <n v="1866"/>
    <n v="57"/>
    <n v="1"/>
    <n v="29.81"/>
    <n v="71.849999999999994"/>
    <n v="42.039999999999992"/>
    <n v="42.039999999999992"/>
    <n v="1.4102650117410263"/>
    <n v="3.05"/>
    <n v="0.52"/>
    <n v="29.81"/>
    <n v="1.7543859649122806E-2"/>
    <s v="SCALE"/>
  </r>
  <r>
    <s v="alejandrotownsend@gmail.com"/>
    <s v="alejandro"/>
    <s v="townsend"/>
    <s v="Austin"/>
    <s v="TX"/>
    <n v="3600"/>
    <s v="gallenkamp"/>
    <x v="16"/>
    <x v="1"/>
    <s v="2024-01-24"/>
    <n v="700"/>
    <n v="1720"/>
    <n v="39"/>
    <n v="4"/>
    <n v="22.34"/>
    <n v="163.34"/>
    <n v="141"/>
    <n v="141"/>
    <n v="6.311548791405551"/>
    <n v="2.27"/>
    <n v="0.56999999999999995"/>
    <n v="5.58"/>
    <n v="0.10256410256410256"/>
    <s v="SCALE"/>
  </r>
  <r>
    <s v="ericj1954@yahoo.com"/>
    <s v="eric"/>
    <s v="folden"/>
    <s v="Richmond"/>
    <s v="VA"/>
    <n v="2500"/>
    <s v="united parcel services"/>
    <x v="9"/>
    <x v="1"/>
    <s v="2024-01-21"/>
    <n v="600"/>
    <n v="1304"/>
    <n v="24"/>
    <n v="0"/>
    <n v="15.32"/>
    <n v="0"/>
    <n v="-15.32"/>
    <n v="-15.32"/>
    <n v="-1"/>
    <n v="1.84"/>
    <n v="0.64"/>
    <n v="0"/>
    <n v="0"/>
    <s v="PAUSE"/>
  </r>
  <r>
    <s v="kristinafairy@yahoo.com"/>
    <s v="kristina"/>
    <s v="fairy"/>
    <s v="Upper Darby"/>
    <s v="PA"/>
    <n v="2500"/>
    <s v="bank of anerica"/>
    <x v="19"/>
    <x v="1"/>
    <s v="2024-01-19"/>
    <n v="300"/>
    <n v="2389"/>
    <n v="49"/>
    <n v="0"/>
    <n v="33.85"/>
    <n v="0"/>
    <n v="-33.85"/>
    <n v="-33.85"/>
    <n v="-1"/>
    <n v="2.0499999999999998"/>
    <n v="0.69"/>
    <n v="0"/>
    <n v="0"/>
    <s v="PAUSE"/>
  </r>
  <r>
    <s v="mranthonybutler2@aol.com"/>
    <s v="anthony"/>
    <s v="butler"/>
    <s v="Colonial Heig"/>
    <s v="VA"/>
    <n v="2750"/>
    <s v="toysrus"/>
    <x v="13"/>
    <x v="1"/>
    <s v="2024-01-26"/>
    <n v="400"/>
    <n v="1956"/>
    <n v="83"/>
    <n v="3"/>
    <n v="34.26"/>
    <n v="193.87"/>
    <n v="159.61000000000001"/>
    <n v="159.61000000000001"/>
    <n v="4.6587857559836552"/>
    <n v="4.24"/>
    <n v="0.41"/>
    <n v="11.42"/>
    <n v="3.614457831325301E-2"/>
    <s v="SCALE"/>
  </r>
  <r>
    <s v="josephcblanton@gmail.com"/>
    <s v="joseph"/>
    <s v="blanton"/>
    <s v="Ashburn"/>
    <s v="VA"/>
    <n v="4400"/>
    <s v="harvest foods"/>
    <x v="14"/>
    <x v="1"/>
    <s v="2024-01-25"/>
    <n v="700"/>
    <n v="1678"/>
    <n v="30"/>
    <n v="1"/>
    <n v="24.02"/>
    <n v="47.98"/>
    <n v="23.959999999999997"/>
    <n v="23.959999999999997"/>
    <n v="0.99750208159866771"/>
    <n v="1.79"/>
    <n v="0.8"/>
    <n v="24.02"/>
    <n v="3.3333333333333333E-2"/>
    <s v="SCALE"/>
  </r>
  <r>
    <s v="pahendersonj@yahoo.com"/>
    <s v="jeannette"/>
    <s v="johnson"/>
    <s v="Easton"/>
    <s v="PA"/>
    <n v="3250"/>
    <s v="newark"/>
    <x v="8"/>
    <x v="1"/>
    <s v="2024-01-31"/>
    <n v="500"/>
    <n v="1241"/>
    <n v="34"/>
    <n v="1"/>
    <n v="26.63"/>
    <n v="74.69"/>
    <n v="48.06"/>
    <n v="48.06"/>
    <n v="1.8047315058205033"/>
    <n v="2.74"/>
    <n v="0.78"/>
    <n v="26.63"/>
    <n v="2.9411764705882353E-2"/>
    <s v="SCALE"/>
  </r>
  <r>
    <s v="starawana@gmail.com"/>
    <s v="tarawana"/>
    <s v="driver"/>
    <s v="Champaign"/>
    <s v="IL"/>
    <n v="6500"/>
    <s v="schnucks"/>
    <x v="2"/>
    <x v="1"/>
    <s v="2024-01-29"/>
    <n v="700"/>
    <n v="1596"/>
    <n v="32"/>
    <n v="0"/>
    <n v="21.69"/>
    <n v="0"/>
    <n v="-21.69"/>
    <n v="-21.69"/>
    <n v="-1"/>
    <n v="2.0099999999999998"/>
    <n v="0.68"/>
    <n v="0"/>
    <n v="0"/>
    <s v="PAUSE"/>
  </r>
  <r>
    <s v="dee_flannery@yahoo.com"/>
    <s v="dee"/>
    <s v="flannery"/>
    <s v="Salt Lake Cit"/>
    <s v="UT"/>
    <n v="1800"/>
    <s v="post press services"/>
    <x v="11"/>
    <x v="1"/>
    <s v="2024-01-16"/>
    <n v="700"/>
    <n v="2243"/>
    <n v="78"/>
    <n v="7"/>
    <n v="45.26"/>
    <n v="353.96"/>
    <n v="308.7"/>
    <n v="308.7"/>
    <n v="6.8205921343349534"/>
    <n v="3.48"/>
    <n v="0.57999999999999996"/>
    <n v="6.47"/>
    <n v="8.9743589743589744E-2"/>
    <s v="SCALE"/>
  </r>
  <r>
    <s v="larryburris@hotmail.com"/>
    <s v="larry"/>
    <s v="burris"/>
    <s v="Bedford"/>
    <s v="OH"/>
    <n v="1500"/>
    <s v="balanced fortune"/>
    <x v="16"/>
    <x v="1"/>
    <s v="2024-01-10"/>
    <n v="500"/>
    <n v="2373"/>
    <n v="86"/>
    <n v="3"/>
    <n v="42.89"/>
    <n v="107.24"/>
    <n v="64.349999999999994"/>
    <n v="64.349999999999994"/>
    <n v="1.5003497318722312"/>
    <n v="3.62"/>
    <n v="0.5"/>
    <n v="14.3"/>
    <n v="3.4883720930232558E-2"/>
    <s v="SCALE"/>
  </r>
  <r>
    <s v="clarkeantonio@yahoo.com"/>
    <s v="antonio"/>
    <s v="clarke"/>
    <s v="Henrico"/>
    <s v="VA"/>
    <n v="2560"/>
    <s v="self employed"/>
    <x v="12"/>
    <x v="1"/>
    <s v="2024-01-27"/>
    <n v="400"/>
    <n v="1483"/>
    <n v="53"/>
    <n v="4"/>
    <n v="32.020000000000003"/>
    <n v="244.83"/>
    <n v="212.81"/>
    <n v="212.81"/>
    <n v="6.6461586508432227"/>
    <n v="3.57"/>
    <n v="0.6"/>
    <n v="8.01"/>
    <n v="7.5471698113207544E-2"/>
    <s v="SCALE"/>
  </r>
  <r>
    <s v="phalajones@yahoo.com"/>
    <s v="phala"/>
    <s v="jones"/>
    <s v="Chicago"/>
    <s v="IL"/>
    <n v="1400"/>
    <s v="ounce of prevention fund"/>
    <x v="1"/>
    <x v="1"/>
    <s v="2024-01-25"/>
    <n v="500"/>
    <n v="1274"/>
    <n v="22"/>
    <n v="1"/>
    <n v="11.34"/>
    <n v="55.79"/>
    <n v="44.45"/>
    <n v="44.45"/>
    <n v="3.9197530864197532"/>
    <n v="1.73"/>
    <n v="0.52"/>
    <n v="11.34"/>
    <n v="4.5454545454545456E-2"/>
    <s v="SCALE"/>
  </r>
  <r>
    <s v="unity4youth@live.com"/>
    <s v="katrina"/>
    <s v="godinez"/>
    <s v="Austin"/>
    <s v="TX"/>
    <n v="5500"/>
    <s v="chuys"/>
    <x v="16"/>
    <x v="1"/>
    <s v="2024-01-16"/>
    <n v="600"/>
    <n v="2185"/>
    <n v="93"/>
    <n v="10"/>
    <n v="54.86"/>
    <n v="642.34"/>
    <n v="587.48"/>
    <n v="587.48"/>
    <n v="10.708713087860009"/>
    <n v="4.26"/>
    <n v="0.59"/>
    <n v="5.49"/>
    <n v="0.10752688172043011"/>
    <s v="SCALE"/>
  </r>
  <r>
    <s v="cedenoclara@yahoo.com"/>
    <s v="clara"/>
    <s v="cedeno"/>
    <s v="Franklin Lake"/>
    <s v="NJ"/>
    <n v="5496"/>
    <s v="jose b munin md"/>
    <x v="12"/>
    <x v="1"/>
    <s v="2024-01-28"/>
    <n v="100"/>
    <n v="2497"/>
    <n v="92"/>
    <n v="0"/>
    <n v="48.6"/>
    <n v="0"/>
    <n v="-48.6"/>
    <n v="-48.6"/>
    <n v="-1"/>
    <n v="3.68"/>
    <n v="0.53"/>
    <n v="0"/>
    <n v="0"/>
    <s v="PAUSE"/>
  </r>
  <r>
    <s v="katchica98@hotmail.com"/>
    <s v="katherine"/>
    <s v="dehaven"/>
    <s v="Evansville"/>
    <s v="IN"/>
    <n v="5300"/>
    <s v="good samaritan home"/>
    <x v="16"/>
    <x v="1"/>
    <s v="2024-01-27"/>
    <n v="700"/>
    <n v="1479"/>
    <n v="47"/>
    <n v="1"/>
    <n v="33.71"/>
    <n v="57.99"/>
    <n v="24.28"/>
    <n v="24.28"/>
    <n v="0.72026105013349151"/>
    <n v="3.18"/>
    <n v="0.72"/>
    <n v="33.71"/>
    <n v="2.1276595744680851E-2"/>
    <s v="SCALE"/>
  </r>
  <r>
    <s v="finchrick40@gmail.com"/>
    <s v="frederick"/>
    <s v="finch"/>
    <s v="Fredericksbur"/>
    <s v="VA"/>
    <n v="2000"/>
    <s v="owen trucking"/>
    <x v="14"/>
    <x v="1"/>
    <s v="2024-01-01"/>
    <n v="1000"/>
    <n v="1069"/>
    <n v="19"/>
    <n v="0"/>
    <n v="7.93"/>
    <n v="0"/>
    <n v="-7.93"/>
    <n v="-7.93"/>
    <n v="-1"/>
    <n v="1.78"/>
    <n v="0.42"/>
    <n v="0"/>
    <n v="0"/>
    <s v="PAUSE"/>
  </r>
  <r>
    <s v="josiemelendez26@gmail.com"/>
    <s v="josefa"/>
    <s v="melendez"/>
    <s v="Hollywood"/>
    <s v="FL"/>
    <n v="5000"/>
    <s v="cc international"/>
    <x v="19"/>
    <x v="1"/>
    <s v="2024-01-04"/>
    <n v="500"/>
    <n v="1390"/>
    <n v="38"/>
    <n v="1"/>
    <n v="18.489999999999998"/>
    <n v="67.91"/>
    <n v="49.42"/>
    <n v="49.42"/>
    <n v="2.6727961060032452"/>
    <n v="2.73"/>
    <n v="0.49"/>
    <n v="18.489999999999998"/>
    <n v="2.6315789473684209E-2"/>
    <s v="SCALE"/>
  </r>
  <r>
    <s v="dhunter_25@hotmail.com"/>
    <s v="delante"/>
    <s v="hunter"/>
    <s v="Springfield"/>
    <s v="VA"/>
    <n v="2500"/>
    <s v="securitas"/>
    <x v="5"/>
    <x v="1"/>
    <s v="2024-01-15"/>
    <n v="100"/>
    <n v="2219"/>
    <n v="68"/>
    <n v="2"/>
    <n v="27.6"/>
    <n v="129.83000000000001"/>
    <n v="102.23000000000002"/>
    <n v="102.23000000000002"/>
    <n v="3.7039855072463772"/>
    <n v="3.06"/>
    <n v="0.41"/>
    <n v="13.8"/>
    <n v="2.9411764705882353E-2"/>
    <s v="SCALE"/>
  </r>
  <r>
    <s v="stephenblackburn@hotmail.com"/>
    <s v="stephen"/>
    <s v="blackburn"/>
    <s v="Grand Rapids"/>
    <s v="MI"/>
    <n v="1666"/>
    <s v="ransohoffs"/>
    <x v="9"/>
    <x v="1"/>
    <s v="2024-01-16"/>
    <n v="700"/>
    <n v="848"/>
    <n v="26"/>
    <n v="0"/>
    <n v="12.44"/>
    <n v="0"/>
    <n v="-12.44"/>
    <n v="-12.44"/>
    <n v="-1"/>
    <n v="3.07"/>
    <n v="0.48"/>
    <n v="0"/>
    <n v="0"/>
    <s v="PAUSE"/>
  </r>
  <r>
    <s v="jhar72@aol.com"/>
    <s v="james"/>
    <s v="haire"/>
    <s v="Orlando"/>
    <s v="FL"/>
    <n v="2500"/>
    <s v="bjs resturant"/>
    <x v="3"/>
    <x v="1"/>
    <s v="2024-01-11"/>
    <n v="300"/>
    <n v="1139"/>
    <n v="47"/>
    <n v="0"/>
    <n v="35.71"/>
    <n v="0"/>
    <n v="-35.71"/>
    <n v="-35.71"/>
    <n v="-1"/>
    <n v="4.13"/>
    <n v="0.76"/>
    <n v="0"/>
    <n v="0"/>
    <s v="PAUSE"/>
  </r>
  <r>
    <s v="snowbirdsnow70@yahoo.com"/>
    <s v="rose"/>
    <s v="holton"/>
    <s v="Shepherd"/>
    <s v="MI"/>
    <n v="1800"/>
    <s v="iron works"/>
    <x v="8"/>
    <x v="1"/>
    <s v="2024-01-20"/>
    <n v="300"/>
    <n v="2232"/>
    <n v="44"/>
    <n v="4"/>
    <n v="34.75"/>
    <n v="195.7"/>
    <n v="160.94999999999999"/>
    <n v="160.94999999999999"/>
    <n v="4.6316546762589921"/>
    <n v="1.97"/>
    <n v="0.79"/>
    <n v="8.69"/>
    <n v="9.0909090909090912E-2"/>
    <s v="SCALE"/>
  </r>
  <r>
    <s v="sanjackmason@yahoo.com"/>
    <s v="sandra"/>
    <s v="mason"/>
    <s v="Beaumont"/>
    <s v="TX"/>
    <n v="2000"/>
    <s v="spindletop mhmr"/>
    <x v="12"/>
    <x v="1"/>
    <s v="2024-01-18"/>
    <n v="1000"/>
    <n v="1597"/>
    <n v="46"/>
    <n v="2"/>
    <n v="26.75"/>
    <n v="97.74"/>
    <n v="70.989999999999995"/>
    <n v="70.989999999999995"/>
    <n v="2.6538317757009344"/>
    <n v="2.88"/>
    <n v="0.57999999999999996"/>
    <n v="13.38"/>
    <n v="4.3478260869565216E-2"/>
    <s v="SCALE"/>
  </r>
  <r>
    <s v="elsama56@live.com"/>
    <s v="maria"/>
    <s v="lopez"/>
    <s v="El Paso"/>
    <s v="TX"/>
    <n v="1478"/>
    <s v="lear corp"/>
    <x v="19"/>
    <x v="1"/>
    <s v="2024-01-24"/>
    <n v="700"/>
    <n v="1203"/>
    <n v="36"/>
    <n v="0"/>
    <n v="18.260000000000002"/>
    <n v="0"/>
    <n v="-18.260000000000002"/>
    <n v="-18.260000000000002"/>
    <n v="-1"/>
    <n v="2.99"/>
    <n v="0.51"/>
    <n v="0"/>
    <n v="0"/>
    <s v="PAUSE"/>
  </r>
  <r>
    <s v="marciamower@hotmail.com"/>
    <s v="marcia"/>
    <s v="mower"/>
    <s v="Youngstown"/>
    <s v="OH"/>
    <n v="3250"/>
    <s v="kelsey's neighbourhood bar &amp; g"/>
    <x v="17"/>
    <x v="1"/>
    <s v="2024-01-30"/>
    <n v="1000"/>
    <n v="1958"/>
    <n v="63"/>
    <n v="0"/>
    <n v="52.69"/>
    <n v="0"/>
    <n v="-52.69"/>
    <n v="-52.69"/>
    <n v="-1"/>
    <n v="3.22"/>
    <n v="0.84"/>
    <n v="0"/>
    <n v="0"/>
    <s v="PAUSE"/>
  </r>
  <r>
    <s v="malloy.jontellya0911@yahoo.com"/>
    <s v="jontellya"/>
    <s v="jontellya"/>
    <s v="Greensboro"/>
    <s v="NC"/>
    <n v="1800"/>
    <s v="walmart"/>
    <x v="17"/>
    <x v="1"/>
    <s v="2024-01-03"/>
    <n v="400"/>
    <n v="1723"/>
    <n v="73"/>
    <n v="2"/>
    <n v="35.1"/>
    <n v="125.31"/>
    <n v="90.210000000000008"/>
    <n v="90.210000000000008"/>
    <n v="2.5700854700854703"/>
    <n v="4.24"/>
    <n v="0.48"/>
    <n v="17.55"/>
    <n v="2.7397260273972601E-2"/>
    <s v="SCALE"/>
  </r>
  <r>
    <s v="rileon@gmail.com"/>
    <s v="richard"/>
    <s v="leon"/>
    <s v="Philadelphia"/>
    <s v="PA"/>
    <n v="2250"/>
    <s v="midwest tv &amp; appliance"/>
    <x v="6"/>
    <x v="1"/>
    <s v="2024-01-16"/>
    <n v="600"/>
    <n v="1566"/>
    <n v="37"/>
    <n v="0"/>
    <n v="29.12"/>
    <n v="0"/>
    <n v="-29.12"/>
    <n v="-29.12"/>
    <n v="-1"/>
    <n v="2.36"/>
    <n v="0.79"/>
    <n v="0"/>
    <n v="0"/>
    <s v="PAUSE"/>
  </r>
  <r>
    <s v="marihinojosa715@aol.com"/>
    <s v="maria"/>
    <s v="hinojosa"/>
    <s v="Las Vegas"/>
    <s v="NV"/>
    <n v="2200"/>
    <s v="ccsd"/>
    <x v="15"/>
    <x v="1"/>
    <s v="2024-01-05"/>
    <n v="100"/>
    <n v="2332"/>
    <n v="71"/>
    <n v="6"/>
    <n v="44.08"/>
    <n v="344.08"/>
    <n v="300"/>
    <n v="300"/>
    <n v="6.8058076225045374"/>
    <n v="3.04"/>
    <n v="0.62"/>
    <n v="7.35"/>
    <n v="8.4507042253521125E-2"/>
    <s v="SCALE"/>
  </r>
  <r>
    <s v="robh8835@yahoo.com"/>
    <s v="robert"/>
    <s v="hogan"/>
    <s v="Spring"/>
    <s v="TX"/>
    <n v="6717"/>
    <s v="the buckle"/>
    <x v="5"/>
    <x v="1"/>
    <s v="2024-01-06"/>
    <n v="100"/>
    <n v="1391"/>
    <n v="25"/>
    <n v="2"/>
    <n v="12.51"/>
    <n v="144.69999999999999"/>
    <n v="132.19"/>
    <n v="132.19"/>
    <n v="10.566746602717826"/>
    <n v="1.8"/>
    <n v="0.5"/>
    <n v="6.26"/>
    <n v="0.08"/>
    <s v="SCALE"/>
  </r>
  <r>
    <s v="lestewart@hotmail.com"/>
    <s v="lee"/>
    <s v="stewart"/>
    <s v="Newark"/>
    <s v="DE"/>
    <n v="4500"/>
    <s v="burger chef"/>
    <x v="6"/>
    <x v="1"/>
    <s v="2024-01-31"/>
    <n v="1000"/>
    <n v="2102"/>
    <n v="47"/>
    <n v="4"/>
    <n v="35.520000000000003"/>
    <n v="244.5"/>
    <n v="208.98"/>
    <n v="208.98"/>
    <n v="5.8834459459459447"/>
    <n v="2.2400000000000002"/>
    <n v="0.76"/>
    <n v="8.8800000000000008"/>
    <n v="8.5106382978723402E-2"/>
    <s v="SCALE"/>
  </r>
  <r>
    <s v="cassandrapeterson12@gmail.com"/>
    <s v="cassandra"/>
    <s v="peterson"/>
    <s v="Baltimore"/>
    <s v="MD"/>
    <n v="1250"/>
    <s v="champion national security"/>
    <x v="15"/>
    <x v="1"/>
    <s v="2024-01-27"/>
    <n v="700"/>
    <n v="866"/>
    <n v="27"/>
    <n v="0"/>
    <n v="22.62"/>
    <n v="0"/>
    <n v="-22.62"/>
    <n v="-22.62"/>
    <n v="-1"/>
    <n v="3.12"/>
    <n v="0.84"/>
    <n v="0"/>
    <n v="0"/>
    <s v="PAUSE"/>
  </r>
  <r>
    <s v="cruz2169@yahoo.com"/>
    <s v="jose"/>
    <s v="cruz"/>
    <s v="Houston"/>
    <s v="TX"/>
    <n v="3300"/>
    <s v="severn trent"/>
    <x v="11"/>
    <x v="1"/>
    <s v="2024-01-31"/>
    <n v="600"/>
    <n v="2375"/>
    <n v="83"/>
    <n v="3"/>
    <n v="38.369999999999997"/>
    <n v="121.64"/>
    <n v="83.27000000000001"/>
    <n v="83.27000000000001"/>
    <n v="2.1701850403961433"/>
    <n v="3.49"/>
    <n v="0.46"/>
    <n v="12.79"/>
    <n v="3.614457831325301E-2"/>
    <s v="SCALE"/>
  </r>
  <r>
    <s v="shaniceromaine@yahoo.com"/>
    <s v="shanice"/>
    <s v="romaine"/>
    <s v="Milwaukee"/>
    <s v="WI"/>
    <n v="1250"/>
    <s v="walmart"/>
    <x v="16"/>
    <x v="1"/>
    <s v="2024-01-15"/>
    <n v="100"/>
    <n v="805"/>
    <n v="21"/>
    <n v="1"/>
    <n v="10.79"/>
    <n v="36"/>
    <n v="25.21"/>
    <n v="25.21"/>
    <n v="2.3364226135310475"/>
    <n v="2.61"/>
    <n v="0.51"/>
    <n v="10.79"/>
    <n v="4.7619047619047616E-2"/>
    <s v="SCALE"/>
  </r>
  <r>
    <s v="richardaburns@yahoo.com"/>
    <s v="richard"/>
    <s v="burns"/>
    <s v="Saint Louis"/>
    <s v="MO"/>
    <n v="1500"/>
    <s v="dun rite lawn care"/>
    <x v="11"/>
    <x v="1"/>
    <s v="2024-01-07"/>
    <n v="1000"/>
    <n v="840"/>
    <n v="27"/>
    <n v="0"/>
    <n v="20.71"/>
    <n v="0"/>
    <n v="-20.71"/>
    <n v="-20.71"/>
    <n v="-1"/>
    <n v="3.21"/>
    <n v="0.77"/>
    <n v="0"/>
    <n v="0"/>
    <s v="PAUSE"/>
  </r>
  <r>
    <s v="lboyts1@msn.com"/>
    <s v="larry"/>
    <s v="presley"/>
    <s v="Willard"/>
    <s v="MO"/>
    <n v="4500"/>
    <s v="springfield public schools"/>
    <x v="11"/>
    <x v="1"/>
    <s v="2024-01-07"/>
    <n v="500"/>
    <n v="687"/>
    <n v="14"/>
    <n v="1"/>
    <n v="8.69"/>
    <n v="37.79"/>
    <n v="29.1"/>
    <n v="29.1"/>
    <n v="3.3486766398158805"/>
    <n v="2.04"/>
    <n v="0.62"/>
    <n v="8.69"/>
    <n v="7.1428571428571425E-2"/>
    <s v="SCALE"/>
  </r>
  <r>
    <s v="cmmcguire1@cougars.ccis.edu"/>
    <s v="christina"/>
    <s v="mcguire"/>
    <s v="Camdenton"/>
    <s v="MO"/>
    <n v="2900"/>
    <s v="mtm"/>
    <x v="15"/>
    <x v="1"/>
    <s v="2024-01-16"/>
    <n v="800"/>
    <n v="970"/>
    <n v="33"/>
    <n v="0"/>
    <n v="21.53"/>
    <n v="0"/>
    <n v="-21.53"/>
    <n v="-21.53"/>
    <n v="-1"/>
    <n v="3.4"/>
    <n v="0.65"/>
    <n v="0"/>
    <n v="0"/>
    <s v="PAUSE"/>
  </r>
  <r>
    <s v="yoliekiki2002@aol.com"/>
    <s v="laverne"/>
    <s v="vanscyoc"/>
    <s v="Pittsburgh"/>
    <s v="PA"/>
    <n v="4200"/>
    <s v="gadeptoflabor"/>
    <x v="12"/>
    <x v="1"/>
    <s v="2024-01-01"/>
    <n v="800"/>
    <n v="2005"/>
    <n v="40"/>
    <n v="1"/>
    <n v="30.71"/>
    <n v="35.450000000000003"/>
    <n v="4.740000000000002"/>
    <n v="4.740000000000002"/>
    <n v="0.15434711820253996"/>
    <n v="2"/>
    <n v="0.77"/>
    <n v="30.71"/>
    <n v="2.5000000000000001E-2"/>
    <s v="SCALE"/>
  </r>
  <r>
    <s v="flewme@aol.com"/>
    <s v="jason"/>
    <s v="funk"/>
    <s v="Henderson"/>
    <s v="NV"/>
    <n v="1500"/>
    <s v="aria hotel and casin"/>
    <x v="16"/>
    <x v="1"/>
    <s v="2024-01-25"/>
    <n v="800"/>
    <n v="2289"/>
    <n v="53"/>
    <n v="5"/>
    <n v="42.89"/>
    <n v="302.25"/>
    <n v="259.36"/>
    <n v="259.36"/>
    <n v="6.0470972254604805"/>
    <n v="2.3199999999999998"/>
    <n v="0.81"/>
    <n v="8.58"/>
    <n v="9.4339622641509441E-2"/>
    <s v="SCALE"/>
  </r>
  <r>
    <s v="bobceja@gmail.com"/>
    <s v="bob"/>
    <s v="ceja"/>
    <s v="Los Angeles"/>
    <s v="CA"/>
    <n v="2400"/>
    <s v="monk house maker"/>
    <x v="16"/>
    <x v="1"/>
    <s v="2024-01-13"/>
    <n v="800"/>
    <n v="1198"/>
    <n v="22"/>
    <n v="2"/>
    <n v="18.649999999999999"/>
    <n v="131.77000000000001"/>
    <n v="113.12"/>
    <n v="113.12"/>
    <n v="6.0654155495978559"/>
    <n v="1.84"/>
    <n v="0.85"/>
    <n v="9.32"/>
    <n v="9.0909090909090912E-2"/>
    <s v="SCALE"/>
  </r>
  <r>
    <s v="cafteria2000@yahoo.com"/>
    <s v="angela"/>
    <s v="lewis"/>
    <s v="Lufkin"/>
    <s v="TX"/>
    <n v="2500"/>
    <s v="lufkin state school"/>
    <x v="2"/>
    <x v="1"/>
    <s v="2024-01-18"/>
    <n v="1000"/>
    <n v="1239"/>
    <n v="30"/>
    <n v="3"/>
    <n v="23.76"/>
    <n v="132.01"/>
    <n v="108.24999999999999"/>
    <n v="108.24999999999999"/>
    <n v="4.5559764309764299"/>
    <n v="2.42"/>
    <n v="0.79"/>
    <n v="7.92"/>
    <n v="0.1"/>
    <s v="SCALE"/>
  </r>
  <r>
    <s v="brainskpr@aol.com"/>
    <s v="daphne"/>
    <s v="broudy"/>
    <s v="Canoga Park"/>
    <s v="CA"/>
    <n v="1260"/>
    <s v="self"/>
    <x v="1"/>
    <x v="1"/>
    <s v="2024-01-22"/>
    <n v="200"/>
    <n v="2493"/>
    <n v="77"/>
    <n v="2"/>
    <n v="62.14"/>
    <n v="126.13"/>
    <n v="63.989999999999995"/>
    <n v="63.989999999999995"/>
    <n v="1.0297714837463789"/>
    <n v="3.09"/>
    <n v="0.81"/>
    <n v="31.07"/>
    <n v="2.5974025974025976E-2"/>
    <s v="SCALE"/>
  </r>
  <r>
    <s v="acecampbell2004@yahoo.com"/>
    <s v="dronebarge"/>
    <s v="dronebarger"/>
    <s v="Uniontown"/>
    <s v="PA"/>
    <n v="1300"/>
    <s v="kathy miller"/>
    <x v="4"/>
    <x v="1"/>
    <s v="2024-01-05"/>
    <n v="700"/>
    <n v="1336"/>
    <n v="55"/>
    <n v="5"/>
    <n v="29.11"/>
    <n v="254.79"/>
    <n v="225.68"/>
    <n v="225.68"/>
    <n v="7.7526623153555487"/>
    <n v="4.12"/>
    <n v="0.53"/>
    <n v="5.82"/>
    <n v="9.0909090909090912E-2"/>
    <s v="SCALE"/>
  </r>
  <r>
    <s v="c.smitty36@yahoo.com"/>
    <s v="christophe"/>
    <s v="smitty"/>
    <s v="Greenwood"/>
    <s v="IN"/>
    <n v="3000"/>
    <s v="merchandise warehouse"/>
    <x v="14"/>
    <x v="1"/>
    <s v="2024-01-08"/>
    <n v="800"/>
    <n v="661"/>
    <n v="16"/>
    <n v="1"/>
    <n v="13.46"/>
    <n v="52.07"/>
    <n v="38.61"/>
    <n v="38.61"/>
    <n v="2.8684992570579491"/>
    <n v="2.42"/>
    <n v="0.84"/>
    <n v="13.46"/>
    <n v="6.25E-2"/>
    <s v="SCALE"/>
  </r>
  <r>
    <s v="christopher0617@aol.com"/>
    <s v="lindsay"/>
    <s v="suraf"/>
    <s v="Lake Worth"/>
    <s v="FL"/>
    <n v="1500"/>
    <s v="creditors interchange"/>
    <x v="13"/>
    <x v="1"/>
    <s v="2024-01-20"/>
    <n v="200"/>
    <n v="1509"/>
    <n v="65"/>
    <n v="0"/>
    <n v="28.77"/>
    <n v="0"/>
    <n v="-28.77"/>
    <n v="-28.77"/>
    <n v="-1"/>
    <n v="4.3099999999999996"/>
    <n v="0.44"/>
    <n v="0"/>
    <n v="0"/>
    <s v="PAUSE"/>
  </r>
  <r>
    <s v="jeff.franz42@yahoo.com"/>
    <s v="jeff"/>
    <s v="franz"/>
    <s v="Denver"/>
    <s v="CO"/>
    <n v="1500"/>
    <s v="jfk services"/>
    <x v="18"/>
    <x v="1"/>
    <s v="2024-01-14"/>
    <n v="1000"/>
    <n v="2103"/>
    <n v="90"/>
    <n v="3"/>
    <n v="36.49"/>
    <n v="162.43"/>
    <n v="125.94"/>
    <n v="125.94"/>
    <n v="3.4513565360372702"/>
    <n v="4.28"/>
    <n v="0.41"/>
    <n v="12.16"/>
    <n v="3.3333333333333333E-2"/>
    <s v="SCALE"/>
  </r>
  <r>
    <s v="nr7198@gmail.com"/>
    <s v="nancy"/>
    <s v="rodriguez"/>
    <s v="McAllen"/>
    <s v="TX"/>
    <n v="1500"/>
    <s v="caring senior servic"/>
    <x v="16"/>
    <x v="1"/>
    <s v="2024-01-17"/>
    <n v="100"/>
    <n v="831"/>
    <n v="24"/>
    <n v="0"/>
    <n v="15.52"/>
    <n v="0"/>
    <n v="-15.52"/>
    <n v="-15.52"/>
    <n v="-1"/>
    <n v="2.89"/>
    <n v="0.65"/>
    <n v="0"/>
    <n v="0"/>
    <s v="PAUSE"/>
  </r>
  <r>
    <s v="ervinjr07@gmail.com"/>
    <s v="randy"/>
    <s v="simmons"/>
    <s v="Savannah"/>
    <s v="GA"/>
    <n v="3310"/>
    <s v="lazor spot"/>
    <x v="19"/>
    <x v="1"/>
    <s v="2024-01-06"/>
    <n v="200"/>
    <n v="979"/>
    <n v="40"/>
    <n v="0"/>
    <n v="24.65"/>
    <n v="0"/>
    <n v="-24.65"/>
    <n v="-24.65"/>
    <n v="-1"/>
    <n v="4.09"/>
    <n v="0.62"/>
    <n v="0"/>
    <n v="0"/>
    <s v="PAUSE"/>
  </r>
  <r>
    <s v="antwoinj@yahoo.com"/>
    <s v="antwoin"/>
    <s v="johnson"/>
    <s v="East Saint Lo"/>
    <s v="IL"/>
    <n v="3250"/>
    <s v="st louis children hospital"/>
    <x v="5"/>
    <x v="1"/>
    <s v="2024-01-30"/>
    <n v="800"/>
    <n v="1229"/>
    <n v="30"/>
    <n v="1"/>
    <n v="14.69"/>
    <n v="71.959999999999994"/>
    <n v="57.269999999999996"/>
    <n v="57.269999999999996"/>
    <n v="3.89857045609258"/>
    <n v="2.44"/>
    <n v="0.49"/>
    <n v="14.69"/>
    <n v="3.3333333333333333E-2"/>
    <s v="SCALE"/>
  </r>
  <r>
    <s v="rainbb6@gmail.com"/>
    <s v="brenda"/>
    <s v="wyatt"/>
    <s v="Bonne Terre"/>
    <s v="MO"/>
    <n v="2500"/>
    <s v="washington county health depar"/>
    <x v="16"/>
    <x v="1"/>
    <s v="2024-01-05"/>
    <n v="300"/>
    <n v="1307"/>
    <n v="43"/>
    <n v="3"/>
    <n v="24.02"/>
    <n v="153.44"/>
    <n v="129.41999999999999"/>
    <n v="129.41999999999999"/>
    <n v="5.3880099916736048"/>
    <n v="3.29"/>
    <n v="0.56000000000000005"/>
    <n v="8.01"/>
    <n v="6.9767441860465115E-2"/>
    <s v="SCALE"/>
  </r>
  <r>
    <s v="foxilady81@yahoo.com"/>
    <s v="nicole"/>
    <s v="donaldson"/>
    <s v="Richmond"/>
    <s v="VA"/>
    <n v="1383"/>
    <s v="young moving and storage"/>
    <x v="2"/>
    <x v="1"/>
    <s v="2024-01-22"/>
    <n v="500"/>
    <n v="1689"/>
    <n v="26"/>
    <n v="0"/>
    <n v="14.32"/>
    <n v="0"/>
    <n v="-14.32"/>
    <n v="-14.32"/>
    <n v="-1"/>
    <n v="1.54"/>
    <n v="0.55000000000000004"/>
    <n v="0"/>
    <n v="0"/>
    <s v="PAUSE"/>
  </r>
  <r>
    <s v="qamainharris@yahoo.com"/>
    <s v="tancarlo"/>
    <s v="miles"/>
    <s v="Birmingham"/>
    <s v="AL"/>
    <n v="5500"/>
    <s v="bedzzz express"/>
    <x v="9"/>
    <x v="1"/>
    <s v="2024-01-15"/>
    <n v="300"/>
    <n v="1162"/>
    <n v="42"/>
    <n v="0"/>
    <n v="22.96"/>
    <n v="0"/>
    <n v="-22.96"/>
    <n v="-22.96"/>
    <n v="-1"/>
    <n v="3.61"/>
    <n v="0.55000000000000004"/>
    <n v="0"/>
    <n v="0"/>
    <s v="PAUSE"/>
  </r>
  <r>
    <s v="deedee.washington76@gmail.com"/>
    <s v="demetrius"/>
    <s v="robinson"/>
    <s v="Kannapolis"/>
    <s v="NC"/>
    <n v="1733"/>
    <s v="body central"/>
    <x v="19"/>
    <x v="1"/>
    <s v="2024-01-31"/>
    <n v="200"/>
    <n v="543"/>
    <n v="13"/>
    <n v="0"/>
    <n v="8.3800000000000008"/>
    <n v="0"/>
    <n v="-8.3800000000000008"/>
    <n v="-8.3800000000000008"/>
    <n v="-1"/>
    <n v="2.39"/>
    <n v="0.64"/>
    <n v="0"/>
    <n v="0"/>
    <s v="PAUSE"/>
  </r>
  <r>
    <s v="olivercanita4@aol.com"/>
    <s v="canita"/>
    <s v="oliver"/>
    <s v="Tallassee"/>
    <s v="AL"/>
    <n v="2000"/>
    <s v="kfc"/>
    <x v="0"/>
    <x v="1"/>
    <s v="2024-01-08"/>
    <n v="100"/>
    <n v="1970"/>
    <n v="31"/>
    <n v="0"/>
    <n v="14.6"/>
    <n v="0"/>
    <n v="-14.6"/>
    <n v="-14.6"/>
    <n v="-1"/>
    <n v="1.57"/>
    <n v="0.47"/>
    <n v="0"/>
    <n v="0"/>
    <s v="PAUSE"/>
  </r>
  <r>
    <s v="drewlacson@gmail.com"/>
    <s v="andrew"/>
    <s v="lacson"/>
    <s v="Arcadia"/>
    <s v="CA"/>
    <n v="6600"/>
    <s v="caltech"/>
    <x v="16"/>
    <x v="1"/>
    <s v="2024-01-25"/>
    <n v="100"/>
    <n v="1336"/>
    <n v="26"/>
    <n v="0"/>
    <n v="21.52"/>
    <n v="0"/>
    <n v="-21.52"/>
    <n v="-21.52"/>
    <n v="-1"/>
    <n v="1.95"/>
    <n v="0.83"/>
    <n v="0"/>
    <n v="0"/>
    <s v="PAUSE"/>
  </r>
  <r>
    <s v="amandastephens1990@yahoo.com"/>
    <s v="lois"/>
    <s v="williams"/>
    <s v="Waterloo"/>
    <s v="SC"/>
    <n v="2400"/>
    <s v="sykes"/>
    <x v="7"/>
    <x v="1"/>
    <s v="2024-01-15"/>
    <n v="400"/>
    <n v="567"/>
    <n v="18"/>
    <n v="0"/>
    <n v="8.07"/>
    <n v="0"/>
    <n v="-8.07"/>
    <n v="-8.07"/>
    <n v="-1"/>
    <n v="3.17"/>
    <n v="0.45"/>
    <n v="0"/>
    <n v="0"/>
    <s v="PAUSE"/>
  </r>
  <r>
    <s v="barstoolwilliams@yahoo.com"/>
    <s v="freddy"/>
    <s v="williams"/>
    <s v="Johnston"/>
    <s v="SC"/>
    <n v="2250"/>
    <s v="husband for a day handyman sev"/>
    <x v="12"/>
    <x v="1"/>
    <s v="2024-01-07"/>
    <n v="600"/>
    <n v="1959"/>
    <n v="72"/>
    <n v="6"/>
    <n v="59.72"/>
    <n v="306.60000000000002"/>
    <n v="246.88000000000002"/>
    <n v="246.88000000000002"/>
    <n v="4.1339584728734096"/>
    <n v="3.68"/>
    <n v="0.83"/>
    <n v="9.9499999999999993"/>
    <n v="8.3333333333333329E-2"/>
    <s v="SCALE"/>
  </r>
  <r>
    <s v="sikimab@gmail.com"/>
    <s v="sikima"/>
    <s v="blevins"/>
    <s v="Richmond"/>
    <s v="VA"/>
    <n v="2299"/>
    <s v="shoe rockin diva"/>
    <x v="4"/>
    <x v="1"/>
    <s v="2024-01-12"/>
    <n v="700"/>
    <n v="1657"/>
    <n v="37"/>
    <n v="1"/>
    <n v="24.25"/>
    <n v="46.12"/>
    <n v="21.869999999999997"/>
    <n v="21.869999999999997"/>
    <n v="0.90185567010309264"/>
    <n v="2.23"/>
    <n v="0.66"/>
    <n v="24.25"/>
    <n v="2.7027027027027029E-2"/>
    <s v="SCALE"/>
  </r>
  <r>
    <s v="myway4594@yahoo.com"/>
    <s v="janelle"/>
    <s v="dawkins"/>
    <s v="Suffolk"/>
    <s v="VA"/>
    <n v="2000"/>
    <s v="xerox"/>
    <x v="4"/>
    <x v="1"/>
    <s v="2024-01-30"/>
    <n v="400"/>
    <n v="602"/>
    <n v="10"/>
    <n v="1"/>
    <n v="7.44"/>
    <n v="36.119999999999997"/>
    <n v="28.679999999999996"/>
    <n v="28.679999999999996"/>
    <n v="3.8548387096774186"/>
    <n v="1.66"/>
    <n v="0.74"/>
    <n v="7.44"/>
    <n v="0.1"/>
    <s v="SCALE"/>
  </r>
  <r>
    <s v="starrtitara@yahoo.com"/>
    <s v="renee"/>
    <s v="titara"/>
    <s v="Mc Cordsville"/>
    <s v="IN"/>
    <n v="3500"/>
    <s v="bank of america"/>
    <x v="0"/>
    <x v="1"/>
    <s v="2024-01-15"/>
    <n v="600"/>
    <n v="2187"/>
    <n v="59"/>
    <n v="5"/>
    <n v="35.67"/>
    <n v="348.17"/>
    <n v="312.5"/>
    <n v="312.5"/>
    <n v="8.7608634707036721"/>
    <n v="2.7"/>
    <n v="0.6"/>
    <n v="7.13"/>
    <n v="8.4745762711864403E-2"/>
    <s v="SCALE"/>
  </r>
  <r>
    <s v="paddiaz2012@gmail.com"/>
    <s v="paul"/>
    <s v="diaz"/>
    <s v="Valley Villag"/>
    <s v="CA"/>
    <n v="3363"/>
    <s v="lucky strikes"/>
    <x v="11"/>
    <x v="1"/>
    <s v="2024-01-01"/>
    <n v="800"/>
    <n v="1049"/>
    <n v="32"/>
    <n v="0"/>
    <n v="26.22"/>
    <n v="0"/>
    <n v="-26.22"/>
    <n v="-26.22"/>
    <n v="-1"/>
    <n v="3.05"/>
    <n v="0.82"/>
    <n v="0"/>
    <n v="0"/>
    <s v="PAUSE"/>
  </r>
  <r>
    <s v="timjohnsontj5@yahoo.com"/>
    <s v="tim"/>
    <s v="johnson"/>
    <s v="Indianapolis"/>
    <s v="IN"/>
    <n v="2500"/>
    <s v="triland"/>
    <x v="10"/>
    <x v="1"/>
    <s v="2024-01-09"/>
    <n v="700"/>
    <n v="2020"/>
    <n v="63"/>
    <n v="0"/>
    <n v="41.6"/>
    <n v="0"/>
    <n v="-41.6"/>
    <n v="-41.6"/>
    <n v="-1"/>
    <n v="3.12"/>
    <n v="0.66"/>
    <n v="0"/>
    <n v="0"/>
    <s v="PAUSE"/>
  </r>
  <r>
    <s v="tbyrdborn2sing@gmail.com"/>
    <s v="tomura"/>
    <s v="byrd"/>
    <s v="Monticello"/>
    <s v="FL"/>
    <n v="1300"/>
    <s v="twin oaks"/>
    <x v="14"/>
    <x v="1"/>
    <s v="2024-01-05"/>
    <n v="400"/>
    <n v="1514"/>
    <n v="56"/>
    <n v="2"/>
    <n v="26.27"/>
    <n v="78.89"/>
    <n v="52.620000000000005"/>
    <n v="52.620000000000005"/>
    <n v="2.0030452988199468"/>
    <n v="3.7"/>
    <n v="0.47"/>
    <n v="13.14"/>
    <n v="3.5714285714285712E-2"/>
    <s v="SCALE"/>
  </r>
  <r>
    <s v="harleydavidson12@live.com"/>
    <s v="david"/>
    <s v="welch"/>
    <s v="Plant City"/>
    <s v="FL"/>
    <n v="3000"/>
    <s v="gary thompsons auto repair"/>
    <x v="14"/>
    <x v="1"/>
    <s v="2024-01-20"/>
    <n v="1000"/>
    <n v="1654"/>
    <n v="36"/>
    <n v="0"/>
    <n v="23.89"/>
    <n v="0"/>
    <n v="-23.89"/>
    <n v="-23.89"/>
    <n v="-1"/>
    <n v="2.1800000000000002"/>
    <n v="0.66"/>
    <n v="0"/>
    <n v="0"/>
    <s v="PAUSE"/>
  </r>
  <r>
    <s v="fonsecaa44@yahoo.com"/>
    <s v="ana"/>
    <s v="fonseca"/>
    <s v="Fontana"/>
    <s v="CA"/>
    <n v="771"/>
    <s v="belcan"/>
    <x v="15"/>
    <x v="1"/>
    <s v="2024-01-05"/>
    <n v="400"/>
    <n v="2386"/>
    <n v="41"/>
    <n v="1"/>
    <n v="18.36"/>
    <n v="52.57"/>
    <n v="34.21"/>
    <n v="34.21"/>
    <n v="1.8632897603485841"/>
    <n v="1.72"/>
    <n v="0.45"/>
    <n v="18.36"/>
    <n v="2.4390243902439025E-2"/>
    <s v="SCALE"/>
  </r>
  <r>
    <s v="benreidenbaugh87@gmail.com"/>
    <s v="benjamin"/>
    <s v="reidenbaugh"/>
    <s v="san diego"/>
    <s v="CA"/>
    <n v="2750"/>
    <s v="assisting hands"/>
    <x v="2"/>
    <x v="1"/>
    <s v="2024-01-30"/>
    <n v="400"/>
    <n v="1769"/>
    <n v="27"/>
    <n v="2"/>
    <n v="10.88"/>
    <n v="132.58000000000001"/>
    <n v="121.70000000000002"/>
    <n v="121.70000000000002"/>
    <n v="11.185661764705882"/>
    <n v="1.53"/>
    <n v="0.4"/>
    <n v="5.44"/>
    <n v="7.407407407407407E-2"/>
    <s v="SCALE"/>
  </r>
  <r>
    <s v="tomkabatra@yahoo.com"/>
    <s v="thomas"/>
    <s v="kabatra"/>
    <s v="Franklin"/>
    <s v="NJ"/>
    <n v="3083"/>
    <s v="sussex driving school"/>
    <x v="3"/>
    <x v="1"/>
    <s v="2024-01-17"/>
    <n v="100"/>
    <n v="1687"/>
    <n v="47"/>
    <n v="0"/>
    <n v="30.41"/>
    <n v="0"/>
    <n v="-30.41"/>
    <n v="-30.41"/>
    <n v="-1"/>
    <n v="2.79"/>
    <n v="0.65"/>
    <n v="0"/>
    <n v="0"/>
    <s v="PAUSE"/>
  </r>
  <r>
    <s v="stlece2012@hotmail.com"/>
    <s v="mellisa"/>
    <s v="griffin"/>
    <s v="Los Angeles"/>
    <s v="CA"/>
    <n v="1300"/>
    <s v="master builder design services"/>
    <x v="10"/>
    <x v="1"/>
    <s v="2024-01-08"/>
    <n v="100"/>
    <n v="2290"/>
    <n v="78"/>
    <n v="8"/>
    <n v="34.299999999999997"/>
    <n v="579.82000000000005"/>
    <n v="545.5200000000001"/>
    <n v="545.5200000000001"/>
    <n v="15.904373177842571"/>
    <n v="3.41"/>
    <n v="0.44"/>
    <n v="4.29"/>
    <n v="0.10256410256410256"/>
    <s v="SCALE"/>
  </r>
  <r>
    <s v="nmsmarisel1977@gmail.com"/>
    <s v="nilsa"/>
    <s v="soto"/>
    <s v="Perth Amboy"/>
    <s v="NJ"/>
    <n v="2250"/>
    <s v="enterix"/>
    <x v="19"/>
    <x v="1"/>
    <s v="2024-01-10"/>
    <n v="200"/>
    <n v="2203"/>
    <n v="67"/>
    <n v="6"/>
    <n v="46.46"/>
    <n v="261.11"/>
    <n v="214.65"/>
    <n v="214.65"/>
    <n v="4.6201033146792945"/>
    <n v="3.04"/>
    <n v="0.69"/>
    <n v="7.74"/>
    <n v="8.9552238805970144E-2"/>
    <s v="SCALE"/>
  </r>
  <r>
    <s v="shayladawson2007@yahoo.com"/>
    <s v="ruby"/>
    <s v="dawson"/>
    <s v="Yulee"/>
    <s v="FL"/>
    <n v="4250"/>
    <s v="savannah grand"/>
    <x v="2"/>
    <x v="1"/>
    <s v="2024-01-18"/>
    <n v="500"/>
    <n v="1729"/>
    <n v="56"/>
    <n v="4"/>
    <n v="41.28"/>
    <n v="288.33"/>
    <n v="247.04999999999998"/>
    <n v="247.04999999999998"/>
    <n v="5.9847383720930223"/>
    <n v="3.24"/>
    <n v="0.74"/>
    <n v="10.32"/>
    <n v="7.1428571428571425E-2"/>
    <s v="SCALE"/>
  </r>
  <r>
    <s v="barrera.1956@gmail.com"/>
    <s v="rene"/>
    <s v="barrera"/>
    <s v="Chicago"/>
    <s v="IL"/>
    <n v="2750"/>
    <s v="palmer house hilto hotel"/>
    <x v="5"/>
    <x v="1"/>
    <s v="2024-01-21"/>
    <n v="1000"/>
    <n v="1975"/>
    <n v="74"/>
    <n v="1"/>
    <n v="56.34"/>
    <n v="36.36"/>
    <n v="-19.980000000000004"/>
    <n v="-19.980000000000004"/>
    <n v="-0.35463258785942497"/>
    <n v="3.75"/>
    <n v="0.76"/>
    <n v="56.34"/>
    <n v="1.3513513513513514E-2"/>
    <s v="SCALE"/>
  </r>
  <r>
    <s v="ta2122@hotmail.com"/>
    <s v="trey"/>
    <s v="rios"/>
    <s v="Spring Branch"/>
    <s v="TX"/>
    <n v="5000"/>
    <s v="tony rios tile co"/>
    <x v="2"/>
    <x v="1"/>
    <s v="2024-01-03"/>
    <n v="400"/>
    <n v="1756"/>
    <n v="55"/>
    <n v="2"/>
    <n v="25.66"/>
    <n v="90.2"/>
    <n v="64.540000000000006"/>
    <n v="64.540000000000006"/>
    <n v="2.5151987529228372"/>
    <n v="3.13"/>
    <n v="0.47"/>
    <n v="12.83"/>
    <n v="3.6363636363636362E-2"/>
    <s v="SCALE"/>
  </r>
  <r>
    <s v="ltanderson70@hotmail.com"/>
    <s v="libby"/>
    <s v="anderson"/>
    <s v="Memphis"/>
    <s v="TN"/>
    <n v="5416"/>
    <s v="blooming scholars childca"/>
    <x v="1"/>
    <x v="1"/>
    <s v="2024-01-14"/>
    <n v="400"/>
    <n v="951"/>
    <n v="27"/>
    <n v="0"/>
    <n v="22.18"/>
    <n v="0"/>
    <n v="-22.18"/>
    <n v="-22.18"/>
    <n v="-1"/>
    <n v="2.84"/>
    <n v="0.82"/>
    <n v="0"/>
    <n v="0"/>
    <s v="PAUSE"/>
  </r>
  <r>
    <s v="longjanice32@yahoo.com"/>
    <s v="janice"/>
    <s v="long"/>
    <s v="Cockeysville"/>
    <s v="MD"/>
    <n v="1925"/>
    <s v="entaa care"/>
    <x v="15"/>
    <x v="1"/>
    <s v="2024-01-20"/>
    <n v="300"/>
    <n v="563"/>
    <n v="13"/>
    <n v="0"/>
    <n v="5.89"/>
    <n v="0"/>
    <n v="-5.89"/>
    <n v="-5.89"/>
    <n v="-1"/>
    <n v="2.31"/>
    <n v="0.45"/>
    <n v="0"/>
    <n v="0"/>
    <s v="PAUSE"/>
  </r>
  <r>
    <s v="kingkayo5@yahoo.com"/>
    <s v="karey"/>
    <s v="lawson"/>
    <s v="Chattanooga"/>
    <s v="TN"/>
    <n v="1200"/>
    <s v="adkore"/>
    <x v="1"/>
    <x v="1"/>
    <s v="2024-01-05"/>
    <n v="600"/>
    <n v="857"/>
    <n v="18"/>
    <n v="1"/>
    <n v="10.65"/>
    <n v="62.88"/>
    <n v="52.230000000000004"/>
    <n v="52.230000000000004"/>
    <n v="4.9042253521126762"/>
    <n v="2.1"/>
    <n v="0.59"/>
    <n v="10.65"/>
    <n v="5.5555555555555552E-2"/>
    <s v="SCALE"/>
  </r>
  <r>
    <s v="thecorp75@hotmail.com"/>
    <s v="melvin"/>
    <s v="hundley"/>
    <s v="Chula Vista"/>
    <s v="CA"/>
    <n v="2380"/>
    <s v="all access communications"/>
    <x v="7"/>
    <x v="1"/>
    <s v="2024-01-24"/>
    <n v="400"/>
    <n v="1850"/>
    <n v="80"/>
    <n v="2"/>
    <n v="45.87"/>
    <n v="135.75"/>
    <n v="89.88"/>
    <n v="89.88"/>
    <n v="1.9594506213211249"/>
    <n v="4.32"/>
    <n v="0.56999999999999995"/>
    <n v="22.94"/>
    <n v="2.5000000000000001E-2"/>
    <s v="SCALE"/>
  </r>
  <r>
    <s v="b_price1@msn.com"/>
    <s v="brenda"/>
    <s v="price"/>
    <s v="East Stroudsb"/>
    <s v="PA"/>
    <n v="3076"/>
    <s v="zahra pediatrics"/>
    <x v="17"/>
    <x v="1"/>
    <s v="2024-01-16"/>
    <n v="400"/>
    <n v="1072"/>
    <n v="20"/>
    <n v="0"/>
    <n v="12.36"/>
    <n v="0"/>
    <n v="-12.36"/>
    <n v="-12.36"/>
    <n v="-1"/>
    <n v="1.87"/>
    <n v="0.62"/>
    <n v="0"/>
    <n v="0"/>
    <s v="PAUSE"/>
  </r>
  <r>
    <s v="barbieann1981@aol.com"/>
    <s v="barbara"/>
    <s v="chrismer"/>
    <s v="Milton"/>
    <s v="PA"/>
    <n v="1250"/>
    <s v="lewisburg cancer care"/>
    <x v="19"/>
    <x v="1"/>
    <s v="2024-01-18"/>
    <n v="300"/>
    <n v="2314"/>
    <n v="73"/>
    <n v="7"/>
    <n v="44.71"/>
    <n v="427.69"/>
    <n v="382.98"/>
    <n v="382.98"/>
    <n v="8.5658689331245803"/>
    <n v="3.15"/>
    <n v="0.61"/>
    <n v="6.39"/>
    <n v="9.5890410958904104E-2"/>
    <s v="SCALE"/>
  </r>
  <r>
    <s v="rachelanndelinsky@gmail.com"/>
    <s v="rachel"/>
    <s v="delinsky"/>
    <s v="Pierceton"/>
    <s v="IN"/>
    <n v="1300"/>
    <s v="sears hometown"/>
    <x v="4"/>
    <x v="1"/>
    <s v="2024-01-11"/>
    <n v="700"/>
    <n v="2359"/>
    <n v="78"/>
    <n v="0"/>
    <n v="31.52"/>
    <n v="0"/>
    <n v="-31.52"/>
    <n v="-31.52"/>
    <n v="-1"/>
    <n v="3.31"/>
    <n v="0.4"/>
    <n v="0"/>
    <n v="0"/>
    <s v="PAUSE"/>
  </r>
  <r>
    <s v="shrekmickey@yahoo.com"/>
    <s v="crystal"/>
    <s v="mireles"/>
    <s v="El Paso"/>
    <s v="TX"/>
    <n v="1800"/>
    <s v="boys &amp; girls clubs"/>
    <x v="12"/>
    <x v="1"/>
    <s v="2024-01-03"/>
    <n v="400"/>
    <n v="1298"/>
    <n v="20"/>
    <n v="0"/>
    <n v="15.74"/>
    <n v="0"/>
    <n v="-15.74"/>
    <n v="-15.74"/>
    <n v="-1"/>
    <n v="1.54"/>
    <n v="0.79"/>
    <n v="0"/>
    <n v="0"/>
    <s v="PAUSE"/>
  </r>
  <r>
    <s v="mere.webster@gmail.com"/>
    <s v="meredith"/>
    <s v="webster"/>
    <s v="Bensalem"/>
    <s v="PA"/>
    <n v="3750"/>
    <s v="parx casino"/>
    <x v="9"/>
    <x v="1"/>
    <s v="2024-01-19"/>
    <n v="500"/>
    <n v="1952"/>
    <n v="85"/>
    <n v="0"/>
    <n v="53.1"/>
    <n v="0"/>
    <n v="-53.1"/>
    <n v="-53.1"/>
    <n v="-1"/>
    <n v="4.3499999999999996"/>
    <n v="0.62"/>
    <n v="0"/>
    <n v="0"/>
    <s v="PAUSE"/>
  </r>
  <r>
    <s v="temica_higgins@yahoo.com"/>
    <s v="temica"/>
    <s v="higgins"/>
    <s v="Cincinnati"/>
    <s v="OH"/>
    <n v="4249"/>
    <s v="fifth third bank"/>
    <x v="4"/>
    <x v="1"/>
    <s v="2024-01-01"/>
    <n v="500"/>
    <n v="552"/>
    <n v="13"/>
    <n v="0"/>
    <n v="9.68"/>
    <n v="0"/>
    <n v="-9.68"/>
    <n v="-9.68"/>
    <n v="-1"/>
    <n v="2.36"/>
    <n v="0.74"/>
    <n v="0"/>
    <n v="0"/>
    <s v="PAUSE"/>
  </r>
  <r>
    <s v="lanalu97@gmail.com"/>
    <s v="lana"/>
    <s v="anderson"/>
    <s v="Grand Bay"/>
    <s v="AL"/>
    <n v="1000"/>
    <s v="mostellar medical"/>
    <x v="1"/>
    <x v="1"/>
    <s v="2024-01-02"/>
    <n v="600"/>
    <n v="1705"/>
    <n v="45"/>
    <n v="0"/>
    <n v="37.71"/>
    <n v="0"/>
    <n v="-37.71"/>
    <n v="-37.71"/>
    <n v="-1"/>
    <n v="2.64"/>
    <n v="0.84"/>
    <n v="0"/>
    <n v="0"/>
    <s v="PAUSE"/>
  </r>
  <r>
    <s v="bmegargel@hotmail.com"/>
    <s v="elizabeth"/>
    <s v="megargel"/>
    <s v="Taylor"/>
    <s v="PA"/>
    <n v="3250"/>
    <s v="tmg health"/>
    <x v="5"/>
    <x v="1"/>
    <s v="2024-01-29"/>
    <n v="100"/>
    <n v="1089"/>
    <n v="44"/>
    <n v="0"/>
    <n v="33.71"/>
    <n v="0"/>
    <n v="-33.71"/>
    <n v="-33.71"/>
    <n v="-1"/>
    <n v="4.04"/>
    <n v="0.77"/>
    <n v="0"/>
    <n v="0"/>
    <s v="PAUSE"/>
  </r>
  <r>
    <s v="mcmillan11051@yahoo.com"/>
    <s v="donna"/>
    <s v="mcmillan"/>
    <s v="Atmore"/>
    <s v="AL"/>
    <n v="3700"/>
    <s v="walmart"/>
    <x v="14"/>
    <x v="1"/>
    <s v="2024-01-07"/>
    <n v="800"/>
    <n v="2155"/>
    <n v="52"/>
    <n v="1"/>
    <n v="35.65"/>
    <n v="48.44"/>
    <n v="12.79"/>
    <n v="12.79"/>
    <n v="0.358765778401122"/>
    <n v="2.41"/>
    <n v="0.69"/>
    <n v="35.65"/>
    <n v="1.9230769230769232E-2"/>
    <s v="SCALE"/>
  </r>
  <r>
    <s v="gonzales2106@gmail.com"/>
    <s v="geno"/>
    <s v="gonzales"/>
    <s v="Fresno"/>
    <s v="CA"/>
    <n v="2676"/>
    <s v="radioshack"/>
    <x v="7"/>
    <x v="1"/>
    <s v="2024-01-25"/>
    <n v="800"/>
    <n v="1271"/>
    <n v="42"/>
    <n v="1"/>
    <n v="21.32"/>
    <n v="68.680000000000007"/>
    <n v="47.360000000000007"/>
    <n v="47.360000000000007"/>
    <n v="2.2213883677298316"/>
    <n v="3.3"/>
    <n v="0.51"/>
    <n v="21.32"/>
    <n v="2.3809523809523808E-2"/>
    <s v="SCALE"/>
  </r>
  <r>
    <s v="mrs.alsimmons@yahoo.com"/>
    <s v="anastacia"/>
    <s v="bell"/>
    <s v="Elgin"/>
    <s v="TX"/>
    <n v="5000"/>
    <s v="elgin daycare"/>
    <x v="17"/>
    <x v="1"/>
    <s v="2024-01-25"/>
    <n v="800"/>
    <n v="922"/>
    <n v="14"/>
    <n v="0"/>
    <n v="10.35"/>
    <n v="0"/>
    <n v="-10.35"/>
    <n v="-10.35"/>
    <n v="-1"/>
    <n v="1.52"/>
    <n v="0.74"/>
    <n v="0"/>
    <n v="0"/>
    <s v="PAUSE"/>
  </r>
  <r>
    <s v="jessica2596@gmail.com"/>
    <s v="jessica"/>
    <s v="rivera"/>
    <s v="Brownsville"/>
    <s v="TX"/>
    <n v="1395"/>
    <s v="mcdonalds"/>
    <x v="6"/>
    <x v="1"/>
    <s v="2024-01-03"/>
    <n v="300"/>
    <n v="775"/>
    <n v="23"/>
    <n v="0"/>
    <n v="17.170000000000002"/>
    <n v="0"/>
    <n v="-17.170000000000002"/>
    <n v="-17.170000000000002"/>
    <n v="-1"/>
    <n v="2.97"/>
    <n v="0.75"/>
    <n v="0"/>
    <n v="0"/>
    <s v="PAUSE"/>
  </r>
  <r>
    <s v="jrw1893@gmail.com"/>
    <s v="jeannine"/>
    <s v="watson"/>
    <s v="Fort Lauderda"/>
    <s v="FL"/>
    <n v="2100"/>
    <s v="creative wealth"/>
    <x v="18"/>
    <x v="1"/>
    <s v="2024-01-16"/>
    <n v="700"/>
    <n v="1877"/>
    <n v="82"/>
    <n v="2"/>
    <n v="41.71"/>
    <n v="92.58"/>
    <n v="50.87"/>
    <n v="50.87"/>
    <n v="1.2196116039319107"/>
    <n v="4.37"/>
    <n v="0.51"/>
    <n v="20.86"/>
    <n v="2.4390243902439025E-2"/>
    <s v="SCALE"/>
  </r>
  <r>
    <s v="phila@hotmail.com"/>
    <s v="phil"/>
    <s v="hammons"/>
    <s v="Bellevue"/>
    <s v="WA"/>
    <n v="1860"/>
    <s v="happy family"/>
    <x v="3"/>
    <x v="1"/>
    <s v="2024-01-17"/>
    <n v="100"/>
    <n v="1644"/>
    <n v="31"/>
    <n v="2"/>
    <n v="17.170000000000002"/>
    <n v="84.99"/>
    <n v="67.819999999999993"/>
    <n v="67.819999999999993"/>
    <n v="3.949912638322655"/>
    <n v="1.89"/>
    <n v="0.55000000000000004"/>
    <n v="8.59"/>
    <n v="6.4516129032258063E-2"/>
    <s v="SCALE"/>
  </r>
  <r>
    <s v="shareyoursubstance@gmail.com"/>
    <s v="dean"/>
    <s v="boyd"/>
    <s v="Arlington"/>
    <s v="TX"/>
    <n v="3250"/>
    <s v="tmobile"/>
    <x v="13"/>
    <x v="1"/>
    <s v="2024-01-11"/>
    <n v="100"/>
    <n v="1351"/>
    <n v="49"/>
    <n v="4"/>
    <n v="29.98"/>
    <n v="227.38"/>
    <n v="197.4"/>
    <n v="197.4"/>
    <n v="6.5843895930620411"/>
    <n v="3.63"/>
    <n v="0.61"/>
    <n v="7.5"/>
    <n v="8.1632653061224483E-2"/>
    <s v="SCALE"/>
  </r>
  <r>
    <s v="aojeda429@gmail.com"/>
    <s v="tony"/>
    <s v="nabejar"/>
    <s v="Mesquite"/>
    <s v="TX"/>
    <n v="1500"/>
    <s v="blazerinstallations"/>
    <x v="13"/>
    <x v="1"/>
    <s v="2024-01-24"/>
    <n v="700"/>
    <n v="789"/>
    <n v="24"/>
    <n v="0"/>
    <n v="17.28"/>
    <n v="0"/>
    <n v="-17.28"/>
    <n v="-17.28"/>
    <n v="-1"/>
    <n v="3.04"/>
    <n v="0.72"/>
    <n v="0"/>
    <n v="0"/>
    <s v="PAUSE"/>
  </r>
  <r>
    <s v="ms2jazzy66@gmail.com"/>
    <s v="kathy"/>
    <s v="ward"/>
    <s v="Milwaukee"/>
    <s v="WI"/>
    <n v="1250"/>
    <s v="rounds"/>
    <x v="14"/>
    <x v="1"/>
    <s v="2024-01-15"/>
    <n v="400"/>
    <n v="672"/>
    <n v="12"/>
    <n v="0"/>
    <n v="5.79"/>
    <n v="0"/>
    <n v="-5.79"/>
    <n v="-5.79"/>
    <n v="-1"/>
    <n v="1.79"/>
    <n v="0.48"/>
    <n v="0"/>
    <n v="0"/>
    <s v="PAUSE"/>
  </r>
  <r>
    <s v="sexicrites420@yahoo.com"/>
    <s v="charlene"/>
    <s v="gumpolen"/>
    <s v="Logan"/>
    <s v="UT"/>
    <n v="3860"/>
    <s v="benefits"/>
    <x v="13"/>
    <x v="1"/>
    <s v="2024-01-18"/>
    <n v="200"/>
    <n v="2236"/>
    <n v="69"/>
    <n v="3"/>
    <n v="31.36"/>
    <n v="159.4"/>
    <n v="128.04000000000002"/>
    <n v="128.04000000000002"/>
    <n v="4.0829081632653068"/>
    <n v="3.09"/>
    <n v="0.45"/>
    <n v="10.45"/>
    <n v="4.3478260869565216E-2"/>
    <s v="SCALE"/>
  </r>
  <r>
    <s v="jennifer_ferniza@hotmail.com"/>
    <s v="jennifer"/>
    <s v="ferniza"/>
    <s v="Palmdale"/>
    <s v="CA"/>
    <n v="1500"/>
    <s v="all creatures emergency center"/>
    <x v="9"/>
    <x v="1"/>
    <s v="2024-01-28"/>
    <n v="200"/>
    <n v="1112"/>
    <n v="28"/>
    <n v="0"/>
    <n v="23.3"/>
    <n v="0"/>
    <n v="-23.3"/>
    <n v="-23.3"/>
    <n v="-1"/>
    <n v="2.52"/>
    <n v="0.83"/>
    <n v="0"/>
    <n v="0"/>
    <s v="PAUSE"/>
  </r>
  <r>
    <s v="m.mekel40@gmail.com"/>
    <s v="mekel"/>
    <s v="mckinney"/>
    <s v="Los Angeles"/>
    <s v="CA"/>
    <n v="2000"/>
    <s v="imc capital"/>
    <x v="10"/>
    <x v="1"/>
    <s v="2024-01-14"/>
    <n v="300"/>
    <n v="2156"/>
    <n v="36"/>
    <n v="4"/>
    <n v="27.67"/>
    <n v="251.57"/>
    <n v="223.89999999999998"/>
    <n v="223.89999999999998"/>
    <n v="8.0917961691362468"/>
    <n v="1.67"/>
    <n v="0.77"/>
    <n v="6.92"/>
    <n v="0.1111111111111111"/>
    <s v="SCALE"/>
  </r>
  <r>
    <s v="terrykennedy26@yahoo.com"/>
    <s v="terry"/>
    <s v="kennedy"/>
    <s v="Indianapolis"/>
    <s v="IN"/>
    <n v="5008"/>
    <s v="rtc resource"/>
    <x v="10"/>
    <x v="1"/>
    <s v="2024-01-16"/>
    <n v="1000"/>
    <n v="2094"/>
    <n v="61"/>
    <n v="0"/>
    <n v="41.96"/>
    <n v="0"/>
    <n v="-41.96"/>
    <n v="-41.96"/>
    <n v="-1"/>
    <n v="2.91"/>
    <n v="0.69"/>
    <n v="0"/>
    <n v="0"/>
    <s v="PAUSE"/>
  </r>
  <r>
    <s v="sshaw36@msn.com"/>
    <s v="sherrie"/>
    <s v="shaw"/>
    <s v="Vista"/>
    <s v="CA"/>
    <n v="3000"/>
    <s v="frys"/>
    <x v="13"/>
    <x v="1"/>
    <s v="2024-01-03"/>
    <n v="800"/>
    <n v="1950"/>
    <n v="65"/>
    <n v="6"/>
    <n v="51.98"/>
    <n v="271.77999999999997"/>
    <n v="219.79999999999998"/>
    <n v="219.79999999999998"/>
    <n v="4.2285494420931125"/>
    <n v="3.33"/>
    <n v="0.8"/>
    <n v="8.66"/>
    <n v="9.2307692307692313E-2"/>
    <s v="SCALE"/>
  </r>
  <r>
    <s v="sadiehowell1958@gmail.com"/>
    <s v="sadie"/>
    <s v="howell"/>
    <s v="Jacksonville"/>
    <s v="FL"/>
    <n v="5632"/>
    <s v="pokeys academyst"/>
    <x v="7"/>
    <x v="1"/>
    <s v="2024-01-30"/>
    <n v="400"/>
    <n v="2306"/>
    <n v="67"/>
    <n v="3"/>
    <n v="29.15"/>
    <n v="129.69999999999999"/>
    <n v="100.54999999999998"/>
    <n v="100.54999999999998"/>
    <n v="3.4493996569468264"/>
    <n v="2.91"/>
    <n v="0.44"/>
    <n v="9.7200000000000006"/>
    <n v="4.4776119402985072E-2"/>
    <s v="SCALE"/>
  </r>
  <r>
    <s v="tjlbjackson@aol.com"/>
    <s v="tracey"/>
    <s v="jackson"/>
    <s v="Burlington"/>
    <s v="NJ"/>
    <n v="9000"/>
    <s v="bracco diagnostic inc"/>
    <x v="18"/>
    <x v="1"/>
    <s v="2024-01-30"/>
    <n v="800"/>
    <n v="1208"/>
    <n v="41"/>
    <n v="4"/>
    <n v="27.82"/>
    <n v="263.13"/>
    <n v="235.31"/>
    <n v="235.31"/>
    <n v="8.4583033788641266"/>
    <n v="3.39"/>
    <n v="0.68"/>
    <n v="6.96"/>
    <n v="9.7560975609756101E-2"/>
    <s v="SCALE"/>
  </r>
  <r>
    <s v="anniecarmon@yahoo.com"/>
    <s v="annie"/>
    <s v="williams"/>
    <s v="Fremont"/>
    <s v="NC"/>
    <n v="1999"/>
    <s v="caterpillar"/>
    <x v="6"/>
    <x v="1"/>
    <s v="2024-01-05"/>
    <n v="400"/>
    <n v="1069"/>
    <n v="35"/>
    <n v="4"/>
    <n v="17.46"/>
    <n v="203.85"/>
    <n v="186.39"/>
    <n v="186.39"/>
    <n v="10.675257731958762"/>
    <n v="3.27"/>
    <n v="0.5"/>
    <n v="4.3600000000000003"/>
    <n v="0.11428571428571428"/>
    <s v="SCALE"/>
  </r>
  <r>
    <s v="july072452@aol.com"/>
    <s v="joyce"/>
    <s v="matsui"/>
    <s v="Lakewood"/>
    <s v="OH"/>
    <n v="3519"/>
    <s v="dfas"/>
    <x v="10"/>
    <x v="1"/>
    <s v="2024-01-25"/>
    <n v="200"/>
    <n v="667"/>
    <n v="12"/>
    <n v="1"/>
    <n v="5.19"/>
    <n v="49.77"/>
    <n v="44.580000000000005"/>
    <n v="44.580000000000005"/>
    <n v="8.5895953757225438"/>
    <n v="1.8"/>
    <n v="0.43"/>
    <n v="5.19"/>
    <n v="8.3333333333333329E-2"/>
    <s v="SCALE"/>
  </r>
  <r>
    <s v="bjaquesa@yahoo.com"/>
    <s v="jaquesa"/>
    <s v="mitchell"/>
    <s v="Mobile"/>
    <s v="AL"/>
    <n v="1500"/>
    <s v="ms department of corrections"/>
    <x v="0"/>
    <x v="1"/>
    <s v="2024-01-07"/>
    <n v="600"/>
    <n v="981"/>
    <n v="38"/>
    <n v="1"/>
    <n v="22.69"/>
    <n v="62.55"/>
    <n v="39.86"/>
    <n v="39.86"/>
    <n v="1.7567210224768619"/>
    <n v="3.87"/>
    <n v="0.6"/>
    <n v="22.69"/>
    <n v="2.6315789473684209E-2"/>
    <s v="SCALE"/>
  </r>
  <r>
    <s v="simplereid227@yahoo.com"/>
    <s v="shawntell"/>
    <s v="reid"/>
    <s v="Warren"/>
    <s v="OH"/>
    <n v="2750"/>
    <s v="tots to young adults"/>
    <x v="19"/>
    <x v="1"/>
    <s v="2024-01-30"/>
    <n v="500"/>
    <n v="1765"/>
    <n v="64"/>
    <n v="2"/>
    <n v="40.33"/>
    <n v="139.31"/>
    <n v="98.98"/>
    <n v="98.98"/>
    <n v="2.4542524175551699"/>
    <n v="3.63"/>
    <n v="0.63"/>
    <n v="20.16"/>
    <n v="3.125E-2"/>
    <s v="SCALE"/>
  </r>
  <r>
    <s v="wilcoxjerome13@yahoo.com"/>
    <s v="jerome"/>
    <s v="wilcox"/>
    <s v="Vernal"/>
    <s v="UT"/>
    <n v="4500"/>
    <s v="showfindrs logging llp"/>
    <x v="9"/>
    <x v="1"/>
    <s v="2024-01-09"/>
    <n v="200"/>
    <n v="2329"/>
    <n v="91"/>
    <n v="2"/>
    <n v="46.68"/>
    <n v="133.08000000000001"/>
    <n v="86.4"/>
    <n v="86.4"/>
    <n v="1.8508997429305913"/>
    <n v="3.91"/>
    <n v="0.51"/>
    <n v="23.34"/>
    <n v="2.197802197802198E-2"/>
    <s v="SCALE"/>
  </r>
  <r>
    <s v="optimistic_citrus@hotmail.com"/>
    <s v="holly"/>
    <s v="rieth"/>
    <s v="Elkhart"/>
    <s v="IN"/>
    <n v="1153"/>
    <s v="cheveux"/>
    <x v="19"/>
    <x v="1"/>
    <s v="2024-01-25"/>
    <n v="700"/>
    <n v="1413"/>
    <n v="62"/>
    <n v="0"/>
    <n v="35.1"/>
    <n v="0"/>
    <n v="-35.1"/>
    <n v="-35.1"/>
    <n v="-1"/>
    <n v="4.3899999999999997"/>
    <n v="0.56999999999999995"/>
    <n v="0"/>
    <n v="0"/>
    <s v="PAUSE"/>
  </r>
  <r>
    <s v="yatti715@gmail.com"/>
    <s v="tiffanie"/>
    <s v="yates"/>
    <s v="Chesterton"/>
    <s v="IN"/>
    <n v="3571"/>
    <s v="dr. angelique brown"/>
    <x v="14"/>
    <x v="1"/>
    <s v="2024-01-31"/>
    <n v="400"/>
    <n v="521"/>
    <n v="22"/>
    <n v="2"/>
    <n v="16.559999999999999"/>
    <n v="126.61"/>
    <n v="110.05"/>
    <n v="110.05"/>
    <n v="6.6455314009661839"/>
    <n v="4.22"/>
    <n v="0.75"/>
    <n v="8.2799999999999994"/>
    <n v="9.0909090909090912E-2"/>
    <s v="SCALE"/>
  </r>
  <r>
    <s v="katbtfl@aol.com"/>
    <s v="katrina"/>
    <s v="coleman"/>
    <s v="Fort Lauderda"/>
    <s v="FL"/>
    <n v="3250"/>
    <s v="the fairweather group"/>
    <x v="1"/>
    <x v="1"/>
    <s v="2024-01-23"/>
    <n v="800"/>
    <n v="2052"/>
    <n v="55"/>
    <n v="5"/>
    <n v="28.22"/>
    <n v="299.36"/>
    <n v="271.14"/>
    <n v="271.14"/>
    <n v="9.6080793763288455"/>
    <n v="2.68"/>
    <n v="0.51"/>
    <n v="5.64"/>
    <n v="9.0909090909090912E-2"/>
    <s v="SCALE"/>
  </r>
  <r>
    <s v="bellacartolina@hotmail.com"/>
    <s v="cynthia"/>
    <s v="sloan"/>
    <s v="San Mateo"/>
    <s v="CA"/>
    <n v="4416"/>
    <s v="deanza college"/>
    <x v="19"/>
    <x v="1"/>
    <s v="2024-01-19"/>
    <n v="1000"/>
    <n v="689"/>
    <n v="19"/>
    <n v="0"/>
    <n v="15.15"/>
    <n v="0"/>
    <n v="-15.15"/>
    <n v="-15.15"/>
    <n v="-1"/>
    <n v="2.76"/>
    <n v="0.8"/>
    <n v="0"/>
    <n v="0"/>
    <s v="PAUSE"/>
  </r>
  <r>
    <s v="laws.angela69@gmail.com"/>
    <s v="angela"/>
    <s v="laws"/>
    <s v="Waco"/>
    <s v="TX"/>
    <n v="2800"/>
    <s v="medlin"/>
    <x v="2"/>
    <x v="1"/>
    <s v="2024-01-29"/>
    <n v="600"/>
    <n v="2164"/>
    <n v="40"/>
    <n v="1"/>
    <n v="26.35"/>
    <n v="60.87"/>
    <n v="34.519999999999996"/>
    <n v="34.519999999999996"/>
    <n v="1.3100569259962047"/>
    <n v="1.85"/>
    <n v="0.66"/>
    <n v="26.35"/>
    <n v="2.5000000000000001E-2"/>
    <s v="SCALE"/>
  </r>
  <r>
    <s v="mlchucky@hotmail.com"/>
    <s v="tina"/>
    <s v="woodard"/>
    <s v="Missouri City"/>
    <s v="TX"/>
    <n v="1600"/>
    <s v="private duty"/>
    <x v="8"/>
    <x v="1"/>
    <s v="2024-01-11"/>
    <n v="600"/>
    <n v="1189"/>
    <n v="42"/>
    <n v="0"/>
    <n v="29.13"/>
    <n v="0"/>
    <n v="-29.13"/>
    <n v="-29.13"/>
    <n v="-1"/>
    <n v="3.53"/>
    <n v="0.69"/>
    <n v="0"/>
    <n v="0"/>
    <s v="PAUSE"/>
  </r>
  <r>
    <s v="coyevans@aol.com"/>
    <s v="coy"/>
    <s v="evans"/>
    <s v="Philadelphia"/>
    <s v="PA"/>
    <n v="1500"/>
    <s v="mark\\'s o\\'neil"/>
    <x v="11"/>
    <x v="1"/>
    <s v="2024-01-22"/>
    <n v="700"/>
    <n v="1340"/>
    <n v="23"/>
    <n v="1"/>
    <n v="13.83"/>
    <n v="59.54"/>
    <n v="45.71"/>
    <n v="45.71"/>
    <n v="3.3051337671728129"/>
    <n v="1.72"/>
    <n v="0.6"/>
    <n v="13.83"/>
    <n v="4.3478260869565216E-2"/>
    <s v="SCALE"/>
  </r>
  <r>
    <s v="vivrich20@hotmail.com"/>
    <s v="vivian"/>
    <s v="richardson"/>
    <s v="Newport News"/>
    <s v="VA"/>
    <n v="1998"/>
    <s v="moholland transfer"/>
    <x v="7"/>
    <x v="1"/>
    <s v="2024-01-01"/>
    <n v="300"/>
    <n v="1007"/>
    <n v="29"/>
    <n v="0"/>
    <n v="24.49"/>
    <n v="0"/>
    <n v="-24.49"/>
    <n v="-24.49"/>
    <n v="-1"/>
    <n v="2.88"/>
    <n v="0.84"/>
    <n v="0"/>
    <n v="0"/>
    <s v="PAUSE"/>
  </r>
  <r>
    <s v="melissa.stahl@gmail.com"/>
    <s v="melissa"/>
    <s v="stahl"/>
    <s v="Midlothian"/>
    <s v="VA"/>
    <n v="2999"/>
    <s v="commonwealth of virginia"/>
    <x v="3"/>
    <x v="1"/>
    <s v="2024-01-31"/>
    <n v="200"/>
    <n v="1936"/>
    <n v="52"/>
    <n v="6"/>
    <n v="21.12"/>
    <n v="363.34"/>
    <n v="342.21999999999997"/>
    <n v="342.21999999999997"/>
    <n v="16.203598484848484"/>
    <n v="2.69"/>
    <n v="0.41"/>
    <n v="3.52"/>
    <n v="0.11538461538461539"/>
    <s v="SCALE"/>
  </r>
  <r>
    <s v="antroc122909@gmail.com"/>
    <s v="anthony"/>
    <s v="moyer"/>
    <s v="Roanoke"/>
    <s v="VA"/>
    <n v="1012"/>
    <s v="wells fargo bank"/>
    <x v="15"/>
    <x v="1"/>
    <s v="2024-01-11"/>
    <n v="600"/>
    <n v="622"/>
    <n v="13"/>
    <n v="0"/>
    <n v="8.1300000000000008"/>
    <n v="0"/>
    <n v="-8.1300000000000008"/>
    <n v="-8.1300000000000008"/>
    <n v="-1"/>
    <n v="2.09"/>
    <n v="0.63"/>
    <n v="0"/>
    <n v="0"/>
    <s v="PAUSE"/>
  </r>
  <r>
    <s v="nkouolinga@hotmail.com"/>
    <s v="nkou"/>
    <s v="olilnga"/>
    <s v="Washington"/>
    <s v="DC"/>
    <n v="1500"/>
    <s v="embassy of cameroon"/>
    <x v="6"/>
    <x v="1"/>
    <s v="2024-01-10"/>
    <n v="500"/>
    <n v="1950"/>
    <n v="59"/>
    <n v="5"/>
    <n v="36.9"/>
    <n v="331.7"/>
    <n v="294.8"/>
    <n v="294.8"/>
    <n v="7.9891598915989164"/>
    <n v="3.03"/>
    <n v="0.63"/>
    <n v="7.38"/>
    <n v="8.4745762711864403E-2"/>
    <s v="SCALE"/>
  </r>
  <r>
    <s v="paulmrawlings@gmail.com"/>
    <s v="paul"/>
    <s v="rawlings"/>
    <s v="Cartersville"/>
    <s v="GA"/>
    <n v="2500"/>
    <s v="honest air group"/>
    <x v="3"/>
    <x v="1"/>
    <s v="2024-01-07"/>
    <n v="1000"/>
    <n v="1853"/>
    <n v="78"/>
    <n v="2"/>
    <n v="60.8"/>
    <n v="114.01"/>
    <n v="53.210000000000008"/>
    <n v="53.210000000000008"/>
    <n v="0.87516447368421069"/>
    <n v="4.21"/>
    <n v="0.78"/>
    <n v="30.4"/>
    <n v="2.564102564102564E-2"/>
    <s v="SCALE"/>
  </r>
  <r>
    <s v="mrswhetsell05@hotmail.com"/>
    <s v="latrisha"/>
    <s v="whetsell"/>
    <s v="Beaufort"/>
    <s v="SC"/>
    <n v="1750"/>
    <s v="econo lodge"/>
    <x v="5"/>
    <x v="1"/>
    <s v="2024-01-02"/>
    <n v="800"/>
    <n v="2242"/>
    <n v="37"/>
    <n v="1"/>
    <n v="20.14"/>
    <n v="71.650000000000006"/>
    <n v="51.510000000000005"/>
    <n v="51.510000000000005"/>
    <n v="2.5575968222442902"/>
    <n v="1.65"/>
    <n v="0.54"/>
    <n v="20.14"/>
    <n v="2.7027027027027029E-2"/>
    <s v="SCALE"/>
  </r>
  <r>
    <s v="lucian21g@gmail.com"/>
    <s v="justin"/>
    <s v="wheeler"/>
    <s v="Bakersfield"/>
    <s v="CA"/>
    <n v="4062"/>
    <s v="wheelerstruckrepair"/>
    <x v="8"/>
    <x v="1"/>
    <s v="2024-01-03"/>
    <n v="200"/>
    <n v="2499"/>
    <n v="87"/>
    <n v="9"/>
    <n v="48.59"/>
    <n v="549.51"/>
    <n v="500.91999999999996"/>
    <n v="500.91999999999996"/>
    <n v="10.30911710228442"/>
    <n v="3.48"/>
    <n v="0.56000000000000005"/>
    <n v="5.4"/>
    <n v="0.10344827586206896"/>
    <s v="SCALE"/>
  </r>
  <r>
    <s v="angelarosehudson@yahoo.com"/>
    <s v="billy"/>
    <s v="hudson"/>
    <s v="Horn Lake"/>
    <s v="MS"/>
    <n v="2708"/>
    <s v="disabled"/>
    <x v="14"/>
    <x v="1"/>
    <s v="2024-01-03"/>
    <n v="800"/>
    <n v="1827"/>
    <n v="69"/>
    <n v="2"/>
    <n v="35.43"/>
    <n v="125.22"/>
    <n v="89.789999999999992"/>
    <n v="89.789999999999992"/>
    <n v="2.5342929720575782"/>
    <n v="3.78"/>
    <n v="0.51"/>
    <n v="17.72"/>
    <n v="2.8985507246376812E-2"/>
    <s v="SCALE"/>
  </r>
  <r>
    <s v="plescruslow@gmail.com"/>
    <s v="rick"/>
    <s v="mahood"/>
    <s v="Livingston"/>
    <s v="NJ"/>
    <n v="1680"/>
    <s v="sure save"/>
    <x v="15"/>
    <x v="1"/>
    <s v="2024-01-22"/>
    <n v="700"/>
    <n v="1609"/>
    <n v="24"/>
    <n v="1"/>
    <n v="19.96"/>
    <n v="66.78"/>
    <n v="46.82"/>
    <n v="46.82"/>
    <n v="2.3456913827655308"/>
    <n v="1.49"/>
    <n v="0.83"/>
    <n v="19.96"/>
    <n v="4.1666666666666664E-2"/>
    <s v="SCALE"/>
  </r>
  <r>
    <s v="robertslisa7@yahoo.com"/>
    <s v="lisa"/>
    <s v="roberts"/>
    <s v="Dallas"/>
    <s v="TX"/>
    <n v="1250"/>
    <s v="walmart"/>
    <x v="3"/>
    <x v="1"/>
    <s v="2024-01-19"/>
    <n v="800"/>
    <n v="2388"/>
    <n v="47"/>
    <n v="0"/>
    <n v="23.33"/>
    <n v="0"/>
    <n v="-23.33"/>
    <n v="-23.33"/>
    <n v="-1"/>
    <n v="1.97"/>
    <n v="0.5"/>
    <n v="0"/>
    <n v="0"/>
    <s v="PAUSE"/>
  </r>
  <r>
    <s v="rhoward_1958@hotmail.com"/>
    <s v="rhonda"/>
    <s v="howard"/>
    <s v="Clarksville"/>
    <s v="TN"/>
    <n v="2944"/>
    <s v="progressive directions"/>
    <x v="7"/>
    <x v="1"/>
    <s v="2024-01-08"/>
    <n v="500"/>
    <n v="1647"/>
    <n v="49"/>
    <n v="5"/>
    <n v="28.12"/>
    <n v="301.77"/>
    <n v="273.64999999999998"/>
    <n v="273.64999999999998"/>
    <n v="9.7315078236130859"/>
    <n v="2.98"/>
    <n v="0.56999999999999995"/>
    <n v="5.62"/>
    <n v="0.10204081632653061"/>
    <s v="SCALE"/>
  </r>
  <r>
    <s v="cheerdevils06@aol.com"/>
    <s v="lauren"/>
    <s v="tofanelli"/>
    <s v="Winter Haven"/>
    <s v="FL"/>
    <n v="799"/>
    <s v="helping hands"/>
    <x v="2"/>
    <x v="1"/>
    <s v="2024-01-11"/>
    <n v="100"/>
    <n v="1198"/>
    <n v="50"/>
    <n v="0"/>
    <n v="26.12"/>
    <n v="0"/>
    <n v="-26.12"/>
    <n v="-26.12"/>
    <n v="-1"/>
    <n v="4.17"/>
    <n v="0.52"/>
    <n v="0"/>
    <n v="0"/>
    <s v="PAUSE"/>
  </r>
  <r>
    <s v="berry.richard1@gmail.com"/>
    <s v="richard"/>
    <s v="berry"/>
    <s v="Chicago"/>
    <s v="IL"/>
    <n v="6000"/>
    <s v="unemployment"/>
    <x v="8"/>
    <x v="1"/>
    <s v="2024-01-08"/>
    <n v="200"/>
    <n v="1116"/>
    <n v="44"/>
    <n v="1"/>
    <n v="30.89"/>
    <n v="69.23"/>
    <n v="38.340000000000003"/>
    <n v="38.340000000000003"/>
    <n v="1.2411783748786016"/>
    <n v="3.94"/>
    <n v="0.7"/>
    <n v="30.89"/>
    <n v="2.2727272727272728E-2"/>
    <s v="SCALE"/>
  </r>
  <r>
    <s v="mccurry.kiara21@gmail.com"/>
    <s v="kiara"/>
    <s v="mccurry"/>
    <s v="Indianapolis"/>
    <s v="IN"/>
    <n v="2000"/>
    <s v="stericycle"/>
    <x v="2"/>
    <x v="1"/>
    <s v="2024-01-01"/>
    <n v="400"/>
    <n v="2464"/>
    <n v="104"/>
    <n v="2"/>
    <n v="41.82"/>
    <n v="106.66"/>
    <n v="64.84"/>
    <n v="64.84"/>
    <n v="1.5504543280726926"/>
    <n v="4.22"/>
    <n v="0.4"/>
    <n v="20.91"/>
    <n v="1.9230769230769232E-2"/>
    <s v="SCALE"/>
  </r>
  <r>
    <s v="e.hearld@yahoo.com"/>
    <s v="estella"/>
    <s v="hearld"/>
    <s v="Rosenberg"/>
    <s v="TX"/>
    <n v="3250"/>
    <s v="dept aging disability serv"/>
    <x v="0"/>
    <x v="1"/>
    <s v="2024-01-26"/>
    <n v="300"/>
    <n v="1382"/>
    <n v="31"/>
    <n v="0"/>
    <n v="20.83"/>
    <n v="0"/>
    <n v="-20.83"/>
    <n v="-20.83"/>
    <n v="-1"/>
    <n v="2.2400000000000002"/>
    <n v="0.67"/>
    <n v="0"/>
    <n v="0"/>
    <s v="PAUSE"/>
  </r>
  <r>
    <s v="misshinton2006@yahoo.com"/>
    <s v="sentoris"/>
    <s v="barnes"/>
    <s v="Lincoln"/>
    <s v="NE"/>
    <n v="2306"/>
    <s v="southeast community college"/>
    <x v="15"/>
    <x v="1"/>
    <s v="2024-01-29"/>
    <n v="600"/>
    <n v="1928"/>
    <n v="45"/>
    <n v="4"/>
    <n v="27.63"/>
    <n v="227.41"/>
    <n v="199.78"/>
    <n v="199.78"/>
    <n v="7.2305465074194721"/>
    <n v="2.33"/>
    <n v="0.61"/>
    <n v="6.91"/>
    <n v="8.8888888888888892E-2"/>
    <s v="SCALE"/>
  </r>
  <r>
    <s v="ruready4tyt@yahoo.com"/>
    <s v="terese"/>
    <s v="thurman"/>
    <s v="Kansas City"/>
    <s v="MO"/>
    <n v="1948"/>
    <s v="appletree answering service"/>
    <x v="10"/>
    <x v="1"/>
    <s v="2024-01-06"/>
    <n v="200"/>
    <n v="1803"/>
    <n v="56"/>
    <n v="1"/>
    <n v="39.04"/>
    <n v="70.02"/>
    <n v="30.979999999999997"/>
    <n v="30.979999999999997"/>
    <n v="0.79354508196721307"/>
    <n v="3.11"/>
    <n v="0.7"/>
    <n v="39.04"/>
    <n v="1.7857142857142856E-2"/>
    <s v="SCALE"/>
  </r>
  <r>
    <s v="ebarber09@yahoo.com"/>
    <s v="ebony"/>
    <s v="barber"/>
    <s v="Norfolk"/>
    <s v="VA"/>
    <n v="2768"/>
    <s v="krogers"/>
    <x v="6"/>
    <x v="1"/>
    <s v="2024-01-08"/>
    <n v="700"/>
    <n v="798"/>
    <n v="25"/>
    <n v="1"/>
    <n v="11.95"/>
    <n v="67.27"/>
    <n v="55.319999999999993"/>
    <n v="55.319999999999993"/>
    <n v="4.6292887029288696"/>
    <n v="3.13"/>
    <n v="0.48"/>
    <n v="11.95"/>
    <n v="0.04"/>
    <s v="SCALE"/>
  </r>
  <r>
    <s v="charcya@gmail.com"/>
    <s v="charollett"/>
    <s v="alarcon"/>
    <s v="Albuquerque"/>
    <s v="NM"/>
    <n v="1844"/>
    <s v="heritage"/>
    <x v="5"/>
    <x v="1"/>
    <s v="2024-01-01"/>
    <n v="400"/>
    <n v="1962"/>
    <n v="81"/>
    <n v="2"/>
    <n v="52.52"/>
    <n v="80.430000000000007"/>
    <n v="27.910000000000004"/>
    <n v="27.910000000000004"/>
    <n v="0.53141660319878148"/>
    <n v="4.13"/>
    <n v="0.65"/>
    <n v="26.26"/>
    <n v="2.4691358024691357E-2"/>
    <s v="SCALE"/>
  </r>
  <r>
    <s v="covergyrl24@gmail.com"/>
    <s v="sheena"/>
    <s v="baker"/>
    <s v="Eagle Lake"/>
    <s v="FL"/>
    <n v="6800"/>
    <s v="palm terrace of lakeland"/>
    <x v="15"/>
    <x v="1"/>
    <s v="2024-01-07"/>
    <n v="200"/>
    <n v="1251"/>
    <n v="52"/>
    <n v="4"/>
    <n v="32.71"/>
    <n v="255.76"/>
    <n v="223.04999999999998"/>
    <n v="223.04999999999998"/>
    <n v="6.8190155915622128"/>
    <n v="4.16"/>
    <n v="0.63"/>
    <n v="8.18"/>
    <n v="7.6923076923076927E-2"/>
    <s v="SCALE"/>
  </r>
  <r>
    <s v="mrgray23607@hotmail.com"/>
    <s v="cardre"/>
    <s v="gray"/>
    <s v="Newport News"/>
    <s v="VA"/>
    <n v="1599"/>
    <s v="perrys cuts"/>
    <x v="16"/>
    <x v="1"/>
    <s v="2024-01-14"/>
    <n v="400"/>
    <n v="2244"/>
    <n v="44"/>
    <n v="4"/>
    <n v="31.75"/>
    <n v="157.6"/>
    <n v="125.85"/>
    <n v="125.85"/>
    <n v="3.9637795275590548"/>
    <n v="1.96"/>
    <n v="0.72"/>
    <n v="7.94"/>
    <n v="9.0909090909090912E-2"/>
    <s v="SCALE"/>
  </r>
  <r>
    <s v="timviking@msn.com"/>
    <s v="eligio"/>
    <s v="villarreal"/>
    <s v="Lawndale"/>
    <s v="CA"/>
    <n v="4000"/>
    <s v="teak warehouse"/>
    <x v="13"/>
    <x v="1"/>
    <s v="2024-01-21"/>
    <n v="1000"/>
    <n v="1736"/>
    <n v="63"/>
    <n v="0"/>
    <n v="49.41"/>
    <n v="0"/>
    <n v="-49.41"/>
    <n v="-49.41"/>
    <n v="-1"/>
    <n v="3.63"/>
    <n v="0.78"/>
    <n v="0"/>
    <n v="0"/>
    <s v="PAUSE"/>
  </r>
  <r>
    <s v="asco1960@gmail.com"/>
    <s v="richard"/>
    <s v="johnson"/>
    <s v="Jacksonville"/>
    <s v="FL"/>
    <n v="1500"/>
    <s v="asian solutions"/>
    <x v="6"/>
    <x v="1"/>
    <s v="2024-01-12"/>
    <n v="200"/>
    <n v="937"/>
    <n v="25"/>
    <n v="0"/>
    <n v="18.54"/>
    <n v="0"/>
    <n v="-18.54"/>
    <n v="-18.54"/>
    <n v="-1"/>
    <n v="2.67"/>
    <n v="0.74"/>
    <n v="0"/>
    <n v="0"/>
    <s v="PAUSE"/>
  </r>
  <r>
    <s v="j.necessary@gmail.com"/>
    <s v="jodie"/>
    <s v="benner"/>
    <s v="Kansas City"/>
    <s v="MO"/>
    <n v="1846"/>
    <s v="metro"/>
    <x v="4"/>
    <x v="1"/>
    <s v="2024-01-07"/>
    <n v="600"/>
    <n v="1307"/>
    <n v="35"/>
    <n v="1"/>
    <n v="19.09"/>
    <n v="42.63"/>
    <n v="23.540000000000003"/>
    <n v="23.540000000000003"/>
    <n v="1.2331063383970666"/>
    <n v="2.68"/>
    <n v="0.55000000000000004"/>
    <n v="19.09"/>
    <n v="2.8571428571428571E-2"/>
    <s v="SCALE"/>
  </r>
  <r>
    <s v="antoniosvega@gmail.com"/>
    <s v="antonio"/>
    <s v="vega"/>
    <s v="Columbus"/>
    <s v="IN"/>
    <n v="1512"/>
    <s v="jeans unlimited"/>
    <x v="14"/>
    <x v="1"/>
    <s v="2024-01-27"/>
    <n v="200"/>
    <n v="864"/>
    <n v="31"/>
    <n v="3"/>
    <n v="24.15"/>
    <n v="196.35"/>
    <n v="172.2"/>
    <n v="172.2"/>
    <n v="7.1304347826086953"/>
    <n v="3.59"/>
    <n v="0.78"/>
    <n v="8.0500000000000007"/>
    <n v="9.6774193548387094E-2"/>
    <s v="SCALE"/>
  </r>
  <r>
    <s v="popkorn6968@yahoo.com"/>
    <s v="robert"/>
    <s v="allen"/>
    <s v="Plano"/>
    <s v="TX"/>
    <n v="1844"/>
    <s v="sales"/>
    <x v="12"/>
    <x v="1"/>
    <s v="2024-01-17"/>
    <n v="700"/>
    <n v="1860"/>
    <n v="78"/>
    <n v="0"/>
    <n v="61.9"/>
    <n v="0"/>
    <n v="-61.9"/>
    <n v="-61.9"/>
    <n v="-1"/>
    <n v="4.1900000000000004"/>
    <n v="0.79"/>
    <n v="0"/>
    <n v="0"/>
    <s v="PAUSE"/>
  </r>
  <r>
    <s v="duarteguiller26@hotmail.com"/>
    <s v="guillermo"/>
    <s v="duarte"/>
    <s v="San Ysidro"/>
    <s v="CA"/>
    <n v="1625"/>
    <s v="self"/>
    <x v="9"/>
    <x v="1"/>
    <s v="2024-01-09"/>
    <n v="800"/>
    <n v="2349"/>
    <n v="68"/>
    <n v="0"/>
    <n v="39.86"/>
    <n v="0"/>
    <n v="-39.86"/>
    <n v="-39.86"/>
    <n v="-1"/>
    <n v="2.89"/>
    <n v="0.59"/>
    <n v="0"/>
    <n v="0"/>
    <s v="PAUSE"/>
  </r>
  <r>
    <s v="communication_exchange@hotmail.com"/>
    <s v="deborah"/>
    <s v="jennings"/>
    <s v="Largo"/>
    <s v="FL"/>
    <n v="9800"/>
    <s v="learning center"/>
    <x v="1"/>
    <x v="1"/>
    <s v="2024-01-02"/>
    <n v="700"/>
    <n v="2392"/>
    <n v="41"/>
    <n v="1"/>
    <n v="25.38"/>
    <n v="60.98"/>
    <n v="35.599999999999994"/>
    <n v="35.599999999999994"/>
    <n v="1.4026792750197004"/>
    <n v="1.71"/>
    <n v="0.62"/>
    <n v="25.38"/>
    <n v="2.4390243902439025E-2"/>
    <s v="SCALE"/>
  </r>
  <r>
    <s v="vinnycaz@hotmail.com"/>
    <s v="vincent"/>
    <s v="vincent"/>
    <s v="Chambersburg"/>
    <s v="PA"/>
    <n v="3000"/>
    <s v="opm retiree"/>
    <x v="7"/>
    <x v="1"/>
    <s v="2024-01-26"/>
    <n v="800"/>
    <n v="840"/>
    <n v="26"/>
    <n v="0"/>
    <n v="18.079999999999998"/>
    <n v="0"/>
    <n v="-18.079999999999998"/>
    <n v="-18.079999999999998"/>
    <n v="-1"/>
    <n v="3.1"/>
    <n v="0.7"/>
    <n v="0"/>
    <n v="0"/>
    <s v="PAUSE"/>
  </r>
  <r>
    <s v="mstahiri34@gmail.com"/>
    <s v="lori"/>
    <s v="wilcox"/>
    <s v="Brandon"/>
    <s v="FL"/>
    <n v="1384"/>
    <s v="hungry howies"/>
    <x v="17"/>
    <x v="1"/>
    <s v="2024-01-11"/>
    <n v="600"/>
    <n v="2101"/>
    <n v="63"/>
    <n v="0"/>
    <n v="34.83"/>
    <n v="0"/>
    <n v="-34.83"/>
    <n v="-34.83"/>
    <n v="-1"/>
    <n v="3"/>
    <n v="0.55000000000000004"/>
    <n v="0"/>
    <n v="0"/>
    <s v="PAUSE"/>
  </r>
  <r>
    <s v="chitofuentebella@yahoo.com"/>
    <s v="chito"/>
    <s v="fuentebella"/>
    <s v="Glendale"/>
    <s v="CA"/>
    <n v="3750"/>
    <s v="allied barton security"/>
    <x v="12"/>
    <x v="1"/>
    <s v="2024-01-18"/>
    <n v="100"/>
    <n v="748"/>
    <n v="13"/>
    <n v="0"/>
    <n v="8.0500000000000007"/>
    <n v="0"/>
    <n v="-8.0500000000000007"/>
    <n v="-8.0500000000000007"/>
    <n v="-1"/>
    <n v="1.74"/>
    <n v="0.62"/>
    <n v="0"/>
    <n v="0"/>
    <s v="PAUSE"/>
  </r>
  <r>
    <s v="isaacconnor@gmail.com"/>
    <s v="isaac"/>
    <s v="connor"/>
    <s v="Pittsburgh"/>
    <s v="PA"/>
    <n v="2708"/>
    <s v="pncbank"/>
    <x v="14"/>
    <x v="1"/>
    <s v="2024-01-22"/>
    <n v="500"/>
    <n v="1032"/>
    <n v="20"/>
    <n v="0"/>
    <n v="13.49"/>
    <n v="0"/>
    <n v="-13.49"/>
    <n v="-13.49"/>
    <n v="-1"/>
    <n v="1.94"/>
    <n v="0.67"/>
    <n v="0"/>
    <n v="0"/>
    <s v="PAUSE"/>
  </r>
  <r>
    <s v="vincent.cruz74@yahoo.com"/>
    <s v="vincent"/>
    <s v="cruz"/>
    <s v="Miami"/>
    <s v="FL"/>
    <n v="3230"/>
    <s v="city of miami"/>
    <x v="13"/>
    <x v="1"/>
    <s v="2024-01-27"/>
    <n v="800"/>
    <n v="919"/>
    <n v="28"/>
    <n v="0"/>
    <n v="22.84"/>
    <n v="0"/>
    <n v="-22.84"/>
    <n v="-22.84"/>
    <n v="-1"/>
    <n v="3.05"/>
    <n v="0.82"/>
    <n v="0"/>
    <n v="0"/>
    <s v="PAUSE"/>
  </r>
  <r>
    <s v="gonolezfan@hotmail.com"/>
    <s v="isabella"/>
    <s v="hill"/>
    <s v="Jacksonville"/>
    <s v="FL"/>
    <n v="3692"/>
    <s v="trudy"/>
    <x v="2"/>
    <x v="1"/>
    <s v="2024-01-22"/>
    <n v="500"/>
    <n v="1896"/>
    <n v="49"/>
    <n v="1"/>
    <n v="20.74"/>
    <n v="60.32"/>
    <n v="39.58"/>
    <n v="39.58"/>
    <n v="1.9083895853423338"/>
    <n v="2.58"/>
    <n v="0.42"/>
    <n v="20.74"/>
    <n v="2.0408163265306121E-2"/>
    <s v="SCALE"/>
  </r>
  <r>
    <s v="fulton_21@hotmail.com"/>
    <s v="william"/>
    <s v="fulton"/>
    <s v="Augusta"/>
    <s v="GA"/>
    <n v="2306"/>
    <s v="usarmy"/>
    <x v="17"/>
    <x v="1"/>
    <s v="2024-01-03"/>
    <n v="1000"/>
    <n v="839"/>
    <n v="20"/>
    <n v="2"/>
    <n v="9.67"/>
    <n v="74.69"/>
    <n v="65.02"/>
    <n v="65.02"/>
    <n v="6.7238883143743537"/>
    <n v="2.38"/>
    <n v="0.48"/>
    <n v="4.84"/>
    <n v="0.1"/>
    <s v="SCALE"/>
  </r>
  <r>
    <s v="branbear1@aol.com"/>
    <s v="brandon"/>
    <s v="padilla"/>
    <s v="Fresno"/>
    <s v="CA"/>
    <n v="2306"/>
    <s v="self employed"/>
    <x v="1"/>
    <x v="1"/>
    <s v="2024-01-14"/>
    <n v="100"/>
    <n v="2398"/>
    <n v="74"/>
    <n v="6"/>
    <n v="31.32"/>
    <n v="283.47000000000003"/>
    <n v="252.15000000000003"/>
    <n v="252.15000000000003"/>
    <n v="8.0507662835249061"/>
    <n v="3.09"/>
    <n v="0.42"/>
    <n v="5.22"/>
    <n v="8.1081081081081086E-2"/>
    <s v="SCALE"/>
  </r>
  <r>
    <s v="deb4rusty@gmail.com"/>
    <s v="deborah"/>
    <s v="rachau"/>
    <s v="Washingtonvil"/>
    <s v="PA"/>
    <n v="3575"/>
    <s v="primerica"/>
    <x v="16"/>
    <x v="1"/>
    <s v="2024-01-21"/>
    <n v="700"/>
    <n v="2422"/>
    <n v="72"/>
    <n v="3"/>
    <n v="32.369999999999997"/>
    <n v="180.56"/>
    <n v="148.19"/>
    <n v="148.19"/>
    <n v="4.5780043249922775"/>
    <n v="2.97"/>
    <n v="0.45"/>
    <n v="10.79"/>
    <n v="4.1666666666666664E-2"/>
    <s v="SCALE"/>
  </r>
  <r>
    <s v="di_tasty@yahoo.com"/>
    <s v="loretta"/>
    <s v="hatcher"/>
    <s v="Inkster"/>
    <s v="MI"/>
    <n v="1682"/>
    <s v="house  of  braid\\\\\\\\\\\\\\"/>
    <x v="7"/>
    <x v="1"/>
    <s v="2024-01-04"/>
    <n v="1000"/>
    <n v="891"/>
    <n v="26"/>
    <n v="0"/>
    <n v="15.8"/>
    <n v="0"/>
    <n v="-15.8"/>
    <n v="-15.8"/>
    <n v="-1"/>
    <n v="2.92"/>
    <n v="0.61"/>
    <n v="0"/>
    <n v="0"/>
    <s v="PAUSE"/>
  </r>
  <r>
    <s v="d.smith1960@yahoo.com"/>
    <s v="desiree"/>
    <s v="smith"/>
    <s v="Lake Havasu C"/>
    <s v="AZ"/>
    <n v="3000"/>
    <s v="prestige"/>
    <x v="19"/>
    <x v="1"/>
    <s v="2024-01-27"/>
    <n v="300"/>
    <n v="1283"/>
    <n v="49"/>
    <n v="5"/>
    <n v="30.18"/>
    <n v="267.47000000000003"/>
    <n v="237.29000000000002"/>
    <n v="237.29000000000002"/>
    <n v="7.8624917163684565"/>
    <n v="3.82"/>
    <n v="0.62"/>
    <n v="6.04"/>
    <n v="0.10204081632653061"/>
    <s v="SCALE"/>
  </r>
  <r>
    <s v="carolyn.young@gmail.com"/>
    <s v="carolyn"/>
    <s v="young"/>
    <s v="Norfolk"/>
    <s v="VA"/>
    <n v="2750"/>
    <s v="builderama"/>
    <x v="11"/>
    <x v="1"/>
    <s v="2024-01-04"/>
    <n v="600"/>
    <n v="2355"/>
    <n v="39"/>
    <n v="4"/>
    <n v="22.91"/>
    <n v="148.4"/>
    <n v="125.49000000000001"/>
    <n v="125.49000000000001"/>
    <n v="5.4775207333042344"/>
    <n v="1.66"/>
    <n v="0.59"/>
    <n v="5.73"/>
    <n v="0.10256410256410256"/>
    <s v="SCALE"/>
  </r>
  <r>
    <s v="zaiyanna2000@yahoo.com"/>
    <s v="melissa"/>
    <s v="lewis"/>
    <s v="Gadsden"/>
    <s v="AL"/>
    <n v="2349"/>
    <s v="farmers"/>
    <x v="4"/>
    <x v="1"/>
    <s v="2024-01-19"/>
    <n v="700"/>
    <n v="2338"/>
    <n v="39"/>
    <n v="3"/>
    <n v="16.440000000000001"/>
    <n v="221.25"/>
    <n v="204.81"/>
    <n v="204.81"/>
    <n v="12.458029197080291"/>
    <n v="1.67"/>
    <n v="0.42"/>
    <n v="5.48"/>
    <n v="7.6923076923076927E-2"/>
    <s v="SCALE"/>
  </r>
  <r>
    <s v="kedanash@gmail.com"/>
    <s v="makeda"/>
    <s v="nash"/>
    <s v="Winston Salem"/>
    <s v="NC"/>
    <n v="1759"/>
    <s v="bradford village west"/>
    <x v="7"/>
    <x v="1"/>
    <s v="2024-01-28"/>
    <n v="200"/>
    <n v="1581"/>
    <n v="67"/>
    <n v="2"/>
    <n v="56.23"/>
    <n v="94.75"/>
    <n v="38.520000000000003"/>
    <n v="38.520000000000003"/>
    <n v="0.68504357104748359"/>
    <n v="4.24"/>
    <n v="0.84"/>
    <n v="28.12"/>
    <n v="2.9850746268656716E-2"/>
    <s v="SCALE"/>
  </r>
  <r>
    <s v="tekarushing@yahoo.com"/>
    <s v="shunika"/>
    <s v="boston"/>
    <s v="Plano"/>
    <s v="TX"/>
    <n v="1600"/>
    <s v="private care"/>
    <x v="6"/>
    <x v="1"/>
    <s v="2024-01-26"/>
    <n v="500"/>
    <n v="846"/>
    <n v="33"/>
    <n v="1"/>
    <n v="16.07"/>
    <n v="35.89"/>
    <n v="19.82"/>
    <n v="19.82"/>
    <n v="1.2333540759178594"/>
    <n v="3.9"/>
    <n v="0.49"/>
    <n v="16.07"/>
    <n v="3.0303030303030304E-2"/>
    <s v="SCALE"/>
  </r>
  <r>
    <s v="chippy428@gmail.com"/>
    <s v="alvin"/>
    <s v="fox"/>
    <s v="Midlothian"/>
    <s v="VA"/>
    <n v="1600"/>
    <s v="virginia resources recycled"/>
    <x v="8"/>
    <x v="1"/>
    <s v="2024-01-21"/>
    <n v="1000"/>
    <n v="1223"/>
    <n v="27"/>
    <n v="1"/>
    <n v="22.05"/>
    <n v="35.9"/>
    <n v="13.849999999999998"/>
    <n v="13.849999999999998"/>
    <n v="0.62811791383219939"/>
    <n v="2.21"/>
    <n v="0.82"/>
    <n v="22.05"/>
    <n v="3.7037037037037035E-2"/>
    <s v="SCALE"/>
  </r>
  <r>
    <s v="greyhound417@yahoo.com"/>
    <s v="clifford"/>
    <s v="alford"/>
    <s v="Sylvester"/>
    <s v="GA"/>
    <n v="3750"/>
    <s v="autozone"/>
    <x v="15"/>
    <x v="1"/>
    <s v="2024-01-05"/>
    <n v="200"/>
    <n v="1960"/>
    <n v="36"/>
    <n v="0"/>
    <n v="14.87"/>
    <n v="0"/>
    <n v="-14.87"/>
    <n v="-14.87"/>
    <n v="-1"/>
    <n v="1.84"/>
    <n v="0.41"/>
    <n v="0"/>
    <n v="0"/>
    <s v="PAUSE"/>
  </r>
  <r>
    <s v="lacheshajackson@yahoo.com"/>
    <s v="lachesha"/>
    <s v="jackson"/>
    <s v="Long Beach"/>
    <s v="CA"/>
    <n v="3700"/>
    <s v="abm parking"/>
    <x v="18"/>
    <x v="1"/>
    <s v="2024-01-25"/>
    <n v="400"/>
    <n v="1800"/>
    <n v="35"/>
    <n v="2"/>
    <n v="15.29"/>
    <n v="103.66"/>
    <n v="88.37"/>
    <n v="88.37"/>
    <n v="5.7795945062132121"/>
    <n v="1.94"/>
    <n v="0.44"/>
    <n v="7.64"/>
    <n v="5.7142857142857141E-2"/>
    <s v="SCALE"/>
  </r>
  <r>
    <s v="charlban5@aol.com"/>
    <s v="charles"/>
    <s v="banks"/>
    <s v="Columbia"/>
    <s v="MO"/>
    <n v="2349"/>
    <s v="maids to perfection"/>
    <x v="11"/>
    <x v="1"/>
    <s v="2024-01-01"/>
    <n v="1000"/>
    <n v="1902"/>
    <n v="31"/>
    <n v="1"/>
    <n v="24.3"/>
    <n v="43.9"/>
    <n v="19.599999999999998"/>
    <n v="19.599999999999998"/>
    <n v="0.80658436213991758"/>
    <n v="1.63"/>
    <n v="0.78"/>
    <n v="24.3"/>
    <n v="3.2258064516129031E-2"/>
    <s v="SCALE"/>
  </r>
  <r>
    <s v="aburk912@gmail.com"/>
    <s v="michael"/>
    <s v="frazier"/>
    <s v="Panama City"/>
    <s v="FL"/>
    <n v="6985"/>
    <n v="0"/>
    <x v="18"/>
    <x v="1"/>
    <s v="2024-01-18"/>
    <n v="700"/>
    <n v="1345"/>
    <n v="34"/>
    <n v="0"/>
    <n v="22.52"/>
    <n v="0"/>
    <n v="-22.52"/>
    <n v="-22.52"/>
    <n v="-1"/>
    <n v="2.5299999999999998"/>
    <n v="0.66"/>
    <n v="0"/>
    <n v="0"/>
    <s v="PAUSE"/>
  </r>
  <r>
    <s v="darrick@hotmail.com"/>
    <s v="darrick"/>
    <s v="parrish"/>
    <s v="Los Angeles"/>
    <s v="CA"/>
    <n v="2660"/>
    <s v="twin electronics"/>
    <x v="7"/>
    <x v="1"/>
    <s v="2024-01-14"/>
    <n v="800"/>
    <n v="908"/>
    <n v="27"/>
    <n v="1"/>
    <n v="14.09"/>
    <n v="67.650000000000006"/>
    <n v="53.56"/>
    <n v="53.56"/>
    <n v="3.8012775017743081"/>
    <n v="2.97"/>
    <n v="0.52"/>
    <n v="14.09"/>
    <n v="3.7037037037037035E-2"/>
    <s v="SCALE"/>
  </r>
  <r>
    <s v="bolanos.frances@yahoo.com"/>
    <s v="frances"/>
    <s v="bolanos"/>
    <s v="Little Elm"/>
    <s v="TX"/>
    <n v="1500"/>
    <s v="little texans academy"/>
    <x v="15"/>
    <x v="1"/>
    <s v="2024-01-19"/>
    <n v="300"/>
    <n v="1052"/>
    <n v="40"/>
    <n v="0"/>
    <n v="24.2"/>
    <n v="0"/>
    <n v="-24.2"/>
    <n v="-24.2"/>
    <n v="-1"/>
    <n v="3.8"/>
    <n v="0.6"/>
    <n v="0"/>
    <n v="0"/>
    <s v="PAUSE"/>
  </r>
  <r>
    <s v="buddriverfan8@aol.com"/>
    <s v="steve"/>
    <s v="harris"/>
    <s v="Cortland"/>
    <s v="OH"/>
    <n v="1700"/>
    <s v="woodforest national bank"/>
    <x v="14"/>
    <x v="1"/>
    <s v="2024-01-23"/>
    <n v="400"/>
    <n v="1583"/>
    <n v="26"/>
    <n v="0"/>
    <n v="10.94"/>
    <n v="0"/>
    <n v="-10.94"/>
    <n v="-10.94"/>
    <n v="-1"/>
    <n v="1.64"/>
    <n v="0.42"/>
    <n v="0"/>
    <n v="0"/>
    <s v="PAUSE"/>
  </r>
  <r>
    <s v="bzevallos26@hotmail.com"/>
    <s v="victor"/>
    <s v="zevallos"/>
    <s v="Centreville"/>
    <s v="VA"/>
    <n v="1700"/>
    <s v="sheraton"/>
    <x v="9"/>
    <x v="1"/>
    <s v="2024-01-08"/>
    <n v="700"/>
    <n v="1700"/>
    <n v="37"/>
    <n v="1"/>
    <n v="17.63"/>
    <n v="49.7"/>
    <n v="32.070000000000007"/>
    <n v="32.070000000000007"/>
    <n v="1.8190584231423714"/>
    <n v="2.1800000000000002"/>
    <n v="0.48"/>
    <n v="17.63"/>
    <n v="2.7027027027027029E-2"/>
    <s v="SCALE"/>
  </r>
  <r>
    <s v="china6456@gmail.com"/>
    <s v="derrick"/>
    <s v="stivers"/>
    <s v="Tampa"/>
    <s v="FL"/>
    <n v="1250"/>
    <s v="j.closet"/>
    <x v="12"/>
    <x v="1"/>
    <s v="2024-01-24"/>
    <n v="800"/>
    <n v="1504"/>
    <n v="46"/>
    <n v="4"/>
    <n v="34.299999999999997"/>
    <n v="201.96"/>
    <n v="167.66000000000003"/>
    <n v="167.66000000000003"/>
    <n v="4.8880466472303219"/>
    <n v="3.06"/>
    <n v="0.75"/>
    <n v="8.57"/>
    <n v="8.6956521739130432E-2"/>
    <s v="SCALE"/>
  </r>
  <r>
    <s v="richardsashley43@yahoo.com"/>
    <s v="ashley"/>
    <s v="richards"/>
    <s v="Houston"/>
    <s v="TX"/>
    <n v="2438"/>
    <s v="casino express llc"/>
    <x v="18"/>
    <x v="1"/>
    <s v="2024-01-29"/>
    <n v="800"/>
    <n v="1353"/>
    <n v="42"/>
    <n v="3"/>
    <n v="29.63"/>
    <n v="196.03"/>
    <n v="166.4"/>
    <n v="166.4"/>
    <n v="5.6159298008774892"/>
    <n v="3.1"/>
    <n v="0.71"/>
    <n v="9.8800000000000008"/>
    <n v="7.1428571428571425E-2"/>
    <s v="SCALE"/>
  </r>
  <r>
    <s v="susan_fowler_2001@yahoo.com"/>
    <s v="susan"/>
    <s v="zielinski"/>
    <s v="Seattle"/>
    <s v="WA"/>
    <n v="1400"/>
    <s v="seattle golf course"/>
    <x v="16"/>
    <x v="1"/>
    <s v="2024-01-02"/>
    <n v="800"/>
    <n v="625"/>
    <n v="15"/>
    <n v="0"/>
    <n v="12.51"/>
    <n v="0"/>
    <n v="-12.51"/>
    <n v="-12.51"/>
    <n v="-1"/>
    <n v="2.4"/>
    <n v="0.83"/>
    <n v="0"/>
    <n v="0"/>
    <s v="PAUSE"/>
  </r>
  <r>
    <s v="gregoryperez@yahoo.com"/>
    <s v="gregory"/>
    <s v="perez"/>
    <s v="West Chester"/>
    <s v="PA"/>
    <n v="1800"/>
    <s v="franklin music"/>
    <x v="1"/>
    <x v="1"/>
    <s v="2024-01-03"/>
    <n v="1000"/>
    <n v="668"/>
    <n v="25"/>
    <n v="1"/>
    <n v="15.15"/>
    <n v="48.46"/>
    <n v="33.31"/>
    <n v="33.31"/>
    <n v="2.1986798679867987"/>
    <n v="3.74"/>
    <n v="0.61"/>
    <n v="15.15"/>
    <n v="0.04"/>
    <s v="SCALE"/>
  </r>
  <r>
    <s v="dunn.maria@gmail.com"/>
    <s v="maria"/>
    <s v="dunn"/>
    <s v="Philadelphia"/>
    <s v="PA"/>
    <n v="3250"/>
    <s v="philadelphia insurance"/>
    <x v="4"/>
    <x v="1"/>
    <s v="2024-01-03"/>
    <n v="400"/>
    <n v="1514"/>
    <n v="52"/>
    <n v="6"/>
    <n v="42.48"/>
    <n v="347.65"/>
    <n v="305.16999999999996"/>
    <n v="305.16999999999996"/>
    <n v="7.1838512241054611"/>
    <n v="3.43"/>
    <n v="0.82"/>
    <n v="7.08"/>
    <n v="0.11538461538461539"/>
    <s v="SCALE"/>
  </r>
  <r>
    <s v="lakivabaker23@yahoo.com"/>
    <s v="lakiva"/>
    <s v="baker"/>
    <s v="Compton"/>
    <s v="CA"/>
    <n v="2167"/>
    <s v="hair control"/>
    <x v="12"/>
    <x v="1"/>
    <s v="2024-01-01"/>
    <n v="300"/>
    <n v="645"/>
    <n v="19"/>
    <n v="0"/>
    <n v="9.2799999999999994"/>
    <n v="0"/>
    <n v="-9.2799999999999994"/>
    <n v="-9.2799999999999994"/>
    <n v="-1"/>
    <n v="2.95"/>
    <n v="0.49"/>
    <n v="0"/>
    <n v="0"/>
    <s v="PAUSE"/>
  </r>
  <r>
    <s v="christianmwest@gmail.com"/>
    <s v="christian"/>
    <s v="west"/>
    <s v="Lawton"/>
    <s v="OK"/>
    <n v="3500"/>
    <s v="asiatic solutions"/>
    <x v="14"/>
    <x v="1"/>
    <s v="2024-01-22"/>
    <n v="200"/>
    <n v="1121"/>
    <n v="47"/>
    <n v="0"/>
    <n v="20.38"/>
    <n v="0"/>
    <n v="-20.38"/>
    <n v="-20.38"/>
    <n v="-1"/>
    <n v="4.1900000000000004"/>
    <n v="0.43"/>
    <n v="0"/>
    <n v="0"/>
    <s v="PAUSE"/>
  </r>
  <r>
    <s v="richg1252@gmail.com"/>
    <s v="richard"/>
    <s v="gideon"/>
    <s v="Claremore"/>
    <s v="OK"/>
    <n v="3500"/>
    <s v="superior heat and air"/>
    <x v="4"/>
    <x v="1"/>
    <s v="2024-01-18"/>
    <n v="700"/>
    <n v="974"/>
    <n v="19"/>
    <n v="0"/>
    <n v="9.09"/>
    <n v="0"/>
    <n v="-9.09"/>
    <n v="-9.09"/>
    <n v="-1"/>
    <n v="1.95"/>
    <n v="0.48"/>
    <n v="0"/>
    <n v="0"/>
    <s v="PAUSE"/>
  </r>
  <r>
    <s v="ep.lovesang@gmail.com"/>
    <s v="ephraim"/>
    <s v="liggins"/>
    <s v="Tulsa"/>
    <s v="OK"/>
    <n v="4875"/>
    <s v="the bancorp"/>
    <x v="10"/>
    <x v="1"/>
    <s v="2024-01-12"/>
    <n v="100"/>
    <n v="1952"/>
    <n v="54"/>
    <n v="2"/>
    <n v="36.68"/>
    <n v="142.33000000000001"/>
    <n v="105.65"/>
    <n v="105.65"/>
    <n v="2.8803162486368596"/>
    <n v="2.77"/>
    <n v="0.68"/>
    <n v="18.34"/>
    <n v="3.7037037037037035E-2"/>
    <s v="SCALE"/>
  </r>
  <r>
    <s v="enzo86322@yahoo.com"/>
    <s v="robert"/>
    <s v="rearden"/>
    <s v="Camp Verde"/>
    <s v="AZ"/>
    <n v="3000"/>
    <s v="amphenol griffith enterprises"/>
    <x v="7"/>
    <x v="1"/>
    <s v="2024-01-14"/>
    <n v="500"/>
    <n v="1596"/>
    <n v="41"/>
    <n v="0"/>
    <n v="16.91"/>
    <n v="0"/>
    <n v="-16.91"/>
    <n v="-16.91"/>
    <n v="-1"/>
    <n v="2.57"/>
    <n v="0.41"/>
    <n v="0"/>
    <n v="0"/>
    <s v="PAUSE"/>
  </r>
  <r>
    <s v="bannie4nike@yahoo.com"/>
    <s v="michelle"/>
    <s v="wilson"/>
    <s v="Kansas City"/>
    <s v="MO"/>
    <n v="1356"/>
    <s v="community america credit union"/>
    <x v="14"/>
    <x v="1"/>
    <s v="2024-01-25"/>
    <n v="400"/>
    <n v="1941"/>
    <n v="37"/>
    <n v="3"/>
    <n v="29.37"/>
    <n v="146.03"/>
    <n v="116.66"/>
    <n v="116.66"/>
    <n v="3.9720803541028258"/>
    <n v="1.91"/>
    <n v="0.79"/>
    <n v="9.7899999999999991"/>
    <n v="8.1081081081081086E-2"/>
    <s v="SCALE"/>
  </r>
  <r>
    <s v="davidkoffa15@yahoo.com"/>
    <s v="david"/>
    <s v="koffa"/>
    <s v="Irvington"/>
    <s v="NJ"/>
    <n v="2456"/>
    <s v="fjc security"/>
    <x v="14"/>
    <x v="1"/>
    <s v="2024-01-28"/>
    <n v="700"/>
    <n v="2207"/>
    <n v="74"/>
    <n v="0"/>
    <n v="35.08"/>
    <n v="0"/>
    <n v="-35.08"/>
    <n v="-35.08"/>
    <n v="-1"/>
    <n v="3.35"/>
    <n v="0.47"/>
    <n v="0"/>
    <n v="0"/>
    <s v="PAUSE"/>
  </r>
  <r>
    <s v="ajhalltx@aol.com"/>
    <s v="alton"/>
    <s v="hall"/>
    <s v="Houston"/>
    <s v="TX"/>
    <n v="1571"/>
    <s v="jp morgan chase"/>
    <x v="1"/>
    <x v="1"/>
    <s v="2024-01-28"/>
    <n v="500"/>
    <n v="1674"/>
    <n v="64"/>
    <n v="0"/>
    <n v="47.76"/>
    <n v="0"/>
    <n v="-47.76"/>
    <n v="-47.76"/>
    <n v="-1"/>
    <n v="3.82"/>
    <n v="0.75"/>
    <n v="0"/>
    <n v="0"/>
    <s v="PAUSE"/>
  </r>
  <r>
    <s v="djjames123@gmail.com"/>
    <s v="cassandra"/>
    <s v="cruz"/>
    <s v="Spring"/>
    <s v="TX"/>
    <n v="1500"/>
    <s v="olive garden"/>
    <x v="18"/>
    <x v="1"/>
    <s v="2024-01-24"/>
    <n v="400"/>
    <n v="919"/>
    <n v="41"/>
    <n v="1"/>
    <n v="26.94"/>
    <n v="47.79"/>
    <n v="20.849999999999998"/>
    <n v="20.849999999999998"/>
    <n v="0.77394209354120258"/>
    <n v="4.46"/>
    <n v="0.66"/>
    <n v="26.94"/>
    <n v="2.4390243902439025E-2"/>
    <s v="SCALE"/>
  </r>
  <r>
    <s v="tsiever2002@yahoo.com"/>
    <s v="theresa"/>
    <s v="siever"/>
    <s v="Weaverville"/>
    <s v="NC"/>
    <n v="2500"/>
    <s v="kellogg   kimsey  inc"/>
    <x v="14"/>
    <x v="1"/>
    <s v="2024-01-22"/>
    <n v="700"/>
    <n v="1682"/>
    <n v="50"/>
    <n v="5"/>
    <n v="32.61"/>
    <n v="308.44"/>
    <n v="275.83"/>
    <n v="275.83"/>
    <n v="8.4584483287335175"/>
    <n v="2.97"/>
    <n v="0.65"/>
    <n v="6.52"/>
    <n v="0.1"/>
    <s v="SCALE"/>
  </r>
  <r>
    <s v="davise2012@gmail.com"/>
    <s v="ernest"/>
    <s v="davis"/>
    <s v="Raeford"/>
    <s v="NC"/>
    <n v="2275"/>
    <s v="west hoke middle school"/>
    <x v="6"/>
    <x v="1"/>
    <s v="2024-01-22"/>
    <n v="500"/>
    <n v="2276"/>
    <n v="69"/>
    <n v="2"/>
    <n v="32.92"/>
    <n v="141.61000000000001"/>
    <n v="108.69000000000001"/>
    <n v="108.69000000000001"/>
    <n v="3.3016403402187122"/>
    <n v="3.03"/>
    <n v="0.48"/>
    <n v="16.46"/>
    <n v="2.8985507246376812E-2"/>
    <s v="SCALE"/>
  </r>
  <r>
    <s v="justin11691@hotmail.com"/>
    <s v="justin"/>
    <s v="fields"/>
    <s v="Greenwood"/>
    <s v="SC"/>
    <n v="2500"/>
    <s v="justin"/>
    <x v="9"/>
    <x v="1"/>
    <s v="2024-01-03"/>
    <n v="200"/>
    <n v="1805"/>
    <n v="70"/>
    <n v="0"/>
    <n v="49.55"/>
    <n v="0"/>
    <n v="-49.55"/>
    <n v="-49.55"/>
    <n v="-1"/>
    <n v="3.88"/>
    <n v="0.71"/>
    <n v="0"/>
    <n v="0"/>
    <s v="PAUSE"/>
  </r>
  <r>
    <s v="ksutton04@gmail.com"/>
    <s v="kristine"/>
    <s v="sutton"/>
    <s v="Hampton"/>
    <s v="VA"/>
    <n v="2167"/>
    <s v="taphouse restaurant"/>
    <x v="5"/>
    <x v="1"/>
    <s v="2024-01-06"/>
    <n v="400"/>
    <n v="944"/>
    <n v="37"/>
    <n v="0"/>
    <n v="19"/>
    <n v="0"/>
    <n v="-19"/>
    <n v="-19"/>
    <n v="-1"/>
    <n v="3.92"/>
    <n v="0.51"/>
    <n v="0"/>
    <n v="0"/>
    <s v="PAUSE"/>
  </r>
  <r>
    <s v="laaydyf@yahoo.com"/>
    <s v="remona"/>
    <s v="ferrell"/>
    <s v="Alton"/>
    <s v="VA"/>
    <n v="2167"/>
    <s v="halifax regional hospital"/>
    <x v="17"/>
    <x v="1"/>
    <s v="2024-01-24"/>
    <n v="400"/>
    <n v="1131"/>
    <n v="49"/>
    <n v="1"/>
    <n v="35.22"/>
    <n v="61.45"/>
    <n v="26.230000000000004"/>
    <n v="26.230000000000004"/>
    <n v="0.74474730266893829"/>
    <n v="4.33"/>
    <n v="0.72"/>
    <n v="35.22"/>
    <n v="2.0408163265306121E-2"/>
    <s v="SCALE"/>
  </r>
  <r>
    <s v="erwinl@hotmail.com"/>
    <s v="erwin"/>
    <s v="newman"/>
    <s v="Salem"/>
    <s v="VA"/>
    <n v="2400"/>
    <s v="klopfenstein's"/>
    <x v="18"/>
    <x v="1"/>
    <s v="2024-01-08"/>
    <n v="500"/>
    <n v="1778"/>
    <n v="76"/>
    <n v="0"/>
    <n v="41.94"/>
    <n v="0"/>
    <n v="-41.94"/>
    <n v="-41.94"/>
    <n v="-1"/>
    <n v="4.2699999999999996"/>
    <n v="0.55000000000000004"/>
    <n v="0"/>
    <n v="0"/>
    <s v="PAUSE"/>
  </r>
  <r>
    <s v="anthonympreston@hotmail.com"/>
    <s v="anthony"/>
    <s v="preston"/>
    <s v="Chesapeake"/>
    <s v="VA"/>
    <n v="3900"/>
    <s v="record town"/>
    <x v="3"/>
    <x v="1"/>
    <s v="2024-01-29"/>
    <n v="400"/>
    <n v="1313"/>
    <n v="29"/>
    <n v="2"/>
    <n v="20.38"/>
    <n v="78.47"/>
    <n v="58.09"/>
    <n v="58.09"/>
    <n v="2.850343473994112"/>
    <n v="2.21"/>
    <n v="0.7"/>
    <n v="10.19"/>
    <n v="6.8965517241379309E-2"/>
    <s v="SCALE"/>
  </r>
  <r>
    <s v="kathie_litherland@yahoo.com"/>
    <s v="kathie"/>
    <s v="litherland"/>
    <s v="Lawrenceburg"/>
    <s v="KY"/>
    <n v="4750"/>
    <s v="self"/>
    <x v="17"/>
    <x v="1"/>
    <s v="2024-01-19"/>
    <n v="200"/>
    <n v="1805"/>
    <n v="48"/>
    <n v="0"/>
    <n v="37"/>
    <n v="0"/>
    <n v="-37"/>
    <n v="-37"/>
    <n v="-1"/>
    <n v="2.66"/>
    <n v="0.77"/>
    <n v="0"/>
    <n v="0"/>
    <s v="PAUSE"/>
  </r>
  <r>
    <s v="donsomersjr@aol.com"/>
    <s v="don"/>
    <s v="somers"/>
    <s v="Dallas"/>
    <s v="TX"/>
    <n v="5722"/>
    <s v="benefits"/>
    <x v="3"/>
    <x v="1"/>
    <s v="2024-01-01"/>
    <n v="500"/>
    <n v="1912"/>
    <n v="54"/>
    <n v="1"/>
    <n v="41.24"/>
    <n v="71.33"/>
    <n v="30.089999999999996"/>
    <n v="30.089999999999996"/>
    <n v="0.72963142580019391"/>
    <n v="2.82"/>
    <n v="0.76"/>
    <n v="41.24"/>
    <n v="1.8518518518518517E-2"/>
    <s v="SCALE"/>
  </r>
  <r>
    <s v="smithmemam@aol.com"/>
    <s v="cynthia"/>
    <s v="smith"/>
    <s v="Souderton"/>
    <s v="PA"/>
    <n v="1800"/>
    <s v="indian creek fouhdation"/>
    <x v="18"/>
    <x v="1"/>
    <s v="2024-01-23"/>
    <n v="300"/>
    <n v="718"/>
    <n v="11"/>
    <n v="0"/>
    <n v="6.91"/>
    <n v="0"/>
    <n v="-6.91"/>
    <n v="-6.91"/>
    <n v="-1"/>
    <n v="1.53"/>
    <n v="0.63"/>
    <n v="0"/>
    <n v="0"/>
    <s v="PAUSE"/>
  </r>
  <r>
    <s v="georgey.69@hotmail.com"/>
    <s v="george"/>
    <s v="stahl"/>
    <s v="Brookings"/>
    <s v="SD"/>
    <n v="9000"/>
    <s v="l trucking"/>
    <x v="4"/>
    <x v="1"/>
    <s v="2024-01-20"/>
    <n v="500"/>
    <n v="1755"/>
    <n v="71"/>
    <n v="2"/>
    <n v="33.799999999999997"/>
    <n v="110"/>
    <n v="76.2"/>
    <n v="76.2"/>
    <n v="2.2544378698224854"/>
    <n v="4.05"/>
    <n v="0.48"/>
    <n v="16.899999999999999"/>
    <n v="2.8169014084507043E-2"/>
    <s v="SCALE"/>
  </r>
  <r>
    <s v="jessica_caesar0914@yahoo.com"/>
    <s v="jessica"/>
    <s v="caesar"/>
    <s v="Houston"/>
    <s v="TX"/>
    <n v="3500"/>
    <s v="labcorp"/>
    <x v="11"/>
    <x v="1"/>
    <s v="2024-01-05"/>
    <n v="1000"/>
    <n v="1713"/>
    <n v="72"/>
    <n v="7"/>
    <n v="37.299999999999997"/>
    <n v="373.81"/>
    <n v="336.51"/>
    <n v="336.51"/>
    <n v="9.0217158176943713"/>
    <n v="4.2"/>
    <n v="0.52"/>
    <n v="5.33"/>
    <n v="9.7222222222222224E-2"/>
    <s v="SCALE"/>
  </r>
  <r>
    <s v="magain1997@yahoo.com"/>
    <s v="travis"/>
    <s v="steele"/>
    <s v="Los Angeles"/>
    <s v="CA"/>
    <n v="6335"/>
    <s v="crandall's fine furniture"/>
    <x v="1"/>
    <x v="1"/>
    <s v="2024-01-09"/>
    <n v="100"/>
    <n v="2328"/>
    <n v="56"/>
    <n v="2"/>
    <n v="39"/>
    <n v="84.57"/>
    <n v="45.569999999999993"/>
    <n v="45.569999999999993"/>
    <n v="1.1684615384615382"/>
    <n v="2.41"/>
    <n v="0.7"/>
    <n v="19.5"/>
    <n v="3.5714285714285712E-2"/>
    <s v="SCALE"/>
  </r>
  <r>
    <s v="tambo2969337@yahoo.com"/>
    <s v="tammy"/>
    <s v="white"/>
    <s v="Westminster"/>
    <s v="SC"/>
    <n v="3000"/>
    <s v="retired"/>
    <x v="6"/>
    <x v="1"/>
    <s v="2024-01-01"/>
    <n v="500"/>
    <n v="2082"/>
    <n v="81"/>
    <n v="7"/>
    <n v="55.18"/>
    <n v="368.01"/>
    <n v="312.83"/>
    <n v="312.83"/>
    <n v="5.6692642261689015"/>
    <n v="3.89"/>
    <n v="0.68"/>
    <n v="7.88"/>
    <n v="8.6419753086419748E-2"/>
    <s v="SCALE"/>
  </r>
  <r>
    <s v="flyguy1441@gmail.com"/>
    <s v="eric"/>
    <s v="johnson"/>
    <s v="Richmond"/>
    <s v="VA"/>
    <n v="7593"/>
    <s v="ricardos lawn care"/>
    <x v="0"/>
    <x v="1"/>
    <s v="2024-01-13"/>
    <n v="800"/>
    <n v="966"/>
    <n v="14"/>
    <n v="0"/>
    <n v="9"/>
    <n v="0"/>
    <n v="-9"/>
    <n v="-9"/>
    <n v="-1"/>
    <n v="1.45"/>
    <n v="0.64"/>
    <n v="0"/>
    <n v="0"/>
    <s v="PAUSE"/>
  </r>
  <r>
    <s v="johnniemickens@yahoo.com"/>
    <s v="johnnie"/>
    <s v="mickens"/>
    <s v="Washington"/>
    <s v="DC"/>
    <n v="850"/>
    <s v="contemporaries"/>
    <x v="6"/>
    <x v="1"/>
    <s v="2024-01-30"/>
    <n v="100"/>
    <n v="1794"/>
    <n v="61"/>
    <n v="2"/>
    <n v="28.46"/>
    <n v="145.01"/>
    <n v="116.54999999999998"/>
    <n v="116.54999999999998"/>
    <n v="4.0952213633169352"/>
    <n v="3.4"/>
    <n v="0.47"/>
    <n v="14.23"/>
    <n v="3.2786885245901641E-2"/>
    <s v="SCALE"/>
  </r>
  <r>
    <s v="teddybear57002@yahoo.com"/>
    <s v="ted"/>
    <s v="kunkel"/>
    <s v="Marion"/>
    <s v="MI"/>
    <n v="3300"/>
    <s v="hatfields catering"/>
    <x v="1"/>
    <x v="1"/>
    <s v="2024-01-08"/>
    <n v="800"/>
    <n v="689"/>
    <n v="27"/>
    <n v="2"/>
    <n v="13.48"/>
    <n v="134.62"/>
    <n v="121.14"/>
    <n v="121.14"/>
    <n v="8.9866468842729965"/>
    <n v="3.92"/>
    <n v="0.5"/>
    <n v="6.74"/>
    <n v="7.407407407407407E-2"/>
    <s v="SCALE"/>
  </r>
  <r>
    <s v="sagrumpy300@gmail.com"/>
    <s v="jose"/>
    <s v="aguilera"/>
    <s v="West Jordan"/>
    <s v="UT"/>
    <n v="3081"/>
    <s v="unitech"/>
    <x v="7"/>
    <x v="1"/>
    <s v="2024-01-24"/>
    <n v="400"/>
    <n v="1389"/>
    <n v="55"/>
    <n v="1"/>
    <n v="25.04"/>
    <n v="68.010000000000005"/>
    <n v="42.970000000000006"/>
    <n v="42.970000000000006"/>
    <n v="1.7160543130990418"/>
    <n v="3.96"/>
    <n v="0.46"/>
    <n v="25.04"/>
    <n v="1.8181818181818181E-2"/>
    <s v="SCALE"/>
  </r>
  <r>
    <s v="paje420.dp@gmail.com"/>
    <s v="darlene"/>
    <s v="pringle"/>
    <s v="Redding"/>
    <s v="CA"/>
    <n v="1750"/>
    <s v="labor ready"/>
    <x v="8"/>
    <x v="1"/>
    <s v="2024-01-24"/>
    <n v="600"/>
    <n v="1119"/>
    <n v="42"/>
    <n v="0"/>
    <n v="30.02"/>
    <n v="0"/>
    <n v="-30.02"/>
    <n v="-30.02"/>
    <n v="-1"/>
    <n v="3.75"/>
    <n v="0.71"/>
    <n v="0"/>
    <n v="0"/>
    <s v="PAUSE"/>
  </r>
  <r>
    <s v="mickfreeman97@gmail.com"/>
    <s v="michael"/>
    <s v="freeman"/>
    <s v="Paoli"/>
    <s v="IN"/>
    <n v="1759"/>
    <s v="freemans mobile home"/>
    <x v="19"/>
    <x v="1"/>
    <s v="2024-01-06"/>
    <n v="1000"/>
    <n v="1412"/>
    <n v="29"/>
    <n v="3"/>
    <n v="14.6"/>
    <n v="157.6"/>
    <n v="143"/>
    <n v="143"/>
    <n v="9.794520547945206"/>
    <n v="2.0499999999999998"/>
    <n v="0.5"/>
    <n v="4.87"/>
    <n v="0.10344827586206896"/>
    <s v="SCALE"/>
  </r>
  <r>
    <s v="sunrise0605@aol.com"/>
    <s v="aurora"/>
    <s v="robinson"/>
    <s v="Jupiter"/>
    <s v="FL"/>
    <n v="1600"/>
    <s v="work from home"/>
    <x v="12"/>
    <x v="1"/>
    <s v="2024-01-24"/>
    <n v="200"/>
    <n v="2093"/>
    <n v="41"/>
    <n v="3"/>
    <n v="26.37"/>
    <n v="206.4"/>
    <n v="180.03"/>
    <n v="180.03"/>
    <n v="6.8270762229806596"/>
    <n v="1.96"/>
    <n v="0.64"/>
    <n v="8.7899999999999991"/>
    <n v="7.3170731707317069E-2"/>
    <s v="SCALE"/>
  </r>
  <r>
    <s v="pringlever19@yahoo.com"/>
    <s v="peter"/>
    <s v="ringlever"/>
    <s v="Sarasota"/>
    <s v="FL"/>
    <n v="1500"/>
    <s v="ringlever productions"/>
    <x v="4"/>
    <x v="1"/>
    <s v="2024-01-17"/>
    <n v="100"/>
    <n v="2420"/>
    <n v="44"/>
    <n v="4"/>
    <n v="22.66"/>
    <n v="185.35"/>
    <n v="162.69"/>
    <n v="162.69"/>
    <n v="7.1796116504854366"/>
    <n v="1.82"/>
    <n v="0.52"/>
    <n v="5.66"/>
    <n v="9.0909090909090912E-2"/>
    <s v="SCALE"/>
  </r>
  <r>
    <s v="mesafamily4life@aol.com"/>
    <s v="evangelina"/>
    <s v="mesa"/>
    <s v="Miami"/>
    <s v="FL"/>
    <n v="1900"/>
    <s v="sterling personnal"/>
    <x v="13"/>
    <x v="1"/>
    <s v="2024-01-22"/>
    <n v="100"/>
    <n v="1976"/>
    <n v="48"/>
    <n v="2"/>
    <n v="27.74"/>
    <n v="104.71"/>
    <n v="76.97"/>
    <n v="76.97"/>
    <n v="2.7746935832732516"/>
    <n v="2.4300000000000002"/>
    <n v="0.57999999999999996"/>
    <n v="13.87"/>
    <n v="4.1666666666666664E-2"/>
    <s v="SCALE"/>
  </r>
  <r>
    <s v="ladyblu614@gmail.com"/>
    <s v="keyanna"/>
    <s v="harper"/>
    <s v="Columbus"/>
    <s v="OH"/>
    <n v="3250"/>
    <s v="u s  bank national association"/>
    <x v="18"/>
    <x v="1"/>
    <s v="2024-01-27"/>
    <n v="1000"/>
    <n v="1243"/>
    <n v="29"/>
    <n v="0"/>
    <n v="18.87"/>
    <n v="0"/>
    <n v="-18.87"/>
    <n v="-18.87"/>
    <n v="-1"/>
    <n v="2.33"/>
    <n v="0.65"/>
    <n v="0"/>
    <n v="0"/>
    <s v="PAUSE"/>
  </r>
  <r>
    <s v="foday.macbailey@gmail.com"/>
    <s v="foday"/>
    <s v="macbailey"/>
    <s v="Woodbridge"/>
    <s v="VA"/>
    <n v="3000"/>
    <s v="wis intl"/>
    <x v="17"/>
    <x v="1"/>
    <s v="2024-01-03"/>
    <n v="800"/>
    <n v="1962"/>
    <n v="39"/>
    <n v="1"/>
    <n v="28.33"/>
    <n v="50.7"/>
    <n v="22.370000000000005"/>
    <n v="22.370000000000005"/>
    <n v="0.78962230850688342"/>
    <n v="1.99"/>
    <n v="0.73"/>
    <n v="28.33"/>
    <n v="2.564102564102564E-2"/>
    <s v="SCALE"/>
  </r>
  <r>
    <s v="teralemiless@yahoo.com"/>
    <s v="terale"/>
    <s v="miles"/>
    <s v="Champaign"/>
    <s v="IL"/>
    <n v="1500"/>
    <s v="federal companies"/>
    <x v="8"/>
    <x v="1"/>
    <s v="2024-01-18"/>
    <n v="700"/>
    <n v="1725"/>
    <n v="51"/>
    <n v="0"/>
    <n v="24.44"/>
    <n v="0"/>
    <n v="-24.44"/>
    <n v="-24.44"/>
    <n v="-1"/>
    <n v="2.96"/>
    <n v="0.48"/>
    <n v="0"/>
    <n v="0"/>
    <s v="PAUSE"/>
  </r>
  <r>
    <s v="vpboosterclub01@gmail.com"/>
    <s v="crystal"/>
    <s v="rodgers"/>
    <s v="New Caney"/>
    <s v="TX"/>
    <n v="1900"/>
    <s v="gloria twitty"/>
    <x v="2"/>
    <x v="1"/>
    <s v="2024-01-14"/>
    <n v="400"/>
    <n v="807"/>
    <n v="26"/>
    <n v="2"/>
    <n v="14.56"/>
    <n v="93.27"/>
    <n v="78.709999999999994"/>
    <n v="78.709999999999994"/>
    <n v="5.4059065934065931"/>
    <n v="3.22"/>
    <n v="0.56000000000000005"/>
    <n v="7.28"/>
    <n v="7.6923076923076927E-2"/>
    <s v="SCALE"/>
  </r>
  <r>
    <s v="torry_motley30@yahoo.com"/>
    <s v="torry"/>
    <s v="motley"/>
    <s v="Montgomery"/>
    <s v="AL"/>
    <n v="1700"/>
    <s v="coca cola"/>
    <x v="4"/>
    <x v="1"/>
    <s v="2024-01-08"/>
    <n v="800"/>
    <n v="1310"/>
    <n v="54"/>
    <n v="0"/>
    <n v="35.51"/>
    <n v="0"/>
    <n v="-35.51"/>
    <n v="-35.51"/>
    <n v="-1"/>
    <n v="4.12"/>
    <n v="0.66"/>
    <n v="0"/>
    <n v="0"/>
    <s v="PAUSE"/>
  </r>
  <r>
    <s v="kandacenlaster@yahoo.com"/>
    <s v="kandace"/>
    <s v="laster"/>
    <s v="Evansville"/>
    <s v="IN"/>
    <n v="5816"/>
    <s v="american red cross"/>
    <x v="2"/>
    <x v="1"/>
    <s v="2024-01-12"/>
    <n v="700"/>
    <n v="1906"/>
    <n v="34"/>
    <n v="2"/>
    <n v="18.100000000000001"/>
    <n v="128.41999999999999"/>
    <n v="110.32"/>
    <n v="110.32"/>
    <n v="6.0950276243093917"/>
    <n v="1.78"/>
    <n v="0.53"/>
    <n v="9.0500000000000007"/>
    <n v="5.8823529411764705E-2"/>
    <s v="SCALE"/>
  </r>
  <r>
    <s v="nette510@hotmail.com"/>
    <s v="antionette"/>
    <s v="allen"/>
    <s v="Hemet"/>
    <s v="CA"/>
    <n v="7042"/>
    <s v="county of riverside"/>
    <x v="3"/>
    <x v="1"/>
    <s v="2024-01-30"/>
    <n v="300"/>
    <n v="1366"/>
    <n v="43"/>
    <n v="1"/>
    <n v="20.32"/>
    <n v="36.18"/>
    <n v="15.86"/>
    <n v="15.86"/>
    <n v="0.78051181102362199"/>
    <n v="3.15"/>
    <n v="0.47"/>
    <n v="20.32"/>
    <n v="2.3255813953488372E-2"/>
    <s v="SCALE"/>
  </r>
  <r>
    <s v="michelle.erkins91@gmail.com"/>
    <s v="michelle"/>
    <s v="erkins"/>
    <s v="Xenia"/>
    <s v="OH"/>
    <n v="1668"/>
    <s v="verizon"/>
    <x v="18"/>
    <x v="1"/>
    <s v="2024-01-22"/>
    <n v="500"/>
    <n v="1127"/>
    <n v="22"/>
    <n v="2"/>
    <n v="18.43"/>
    <n v="70.209999999999994"/>
    <n v="51.779999999999994"/>
    <n v="51.779999999999994"/>
    <n v="2.8095496473141615"/>
    <n v="1.95"/>
    <n v="0.84"/>
    <n v="9.2200000000000006"/>
    <n v="9.0909090909090912E-2"/>
    <s v="SCALE"/>
  </r>
  <r>
    <s v="realeyeproinc@hotmail.com"/>
    <s v="teague"/>
    <s v="obrien"/>
    <s v="Denver"/>
    <s v="CO"/>
    <n v="2696"/>
    <s v="simon"/>
    <x v="11"/>
    <x v="1"/>
    <s v="2024-01-23"/>
    <n v="100"/>
    <n v="1087"/>
    <n v="35"/>
    <n v="3"/>
    <n v="16.350000000000001"/>
    <n v="124.41"/>
    <n v="108.06"/>
    <n v="108.06"/>
    <n v="6.6091743119266049"/>
    <n v="3.22"/>
    <n v="0.47"/>
    <n v="5.45"/>
    <n v="8.5714285714285715E-2"/>
    <s v="SCALE"/>
  </r>
  <r>
    <s v="petecowen@yahoo.com"/>
    <s v="pete"/>
    <s v="owen"/>
    <s v="Chicago"/>
    <s v="IL"/>
    <n v="2934"/>
    <s v="merrygoround"/>
    <x v="10"/>
    <x v="1"/>
    <s v="2024-01-26"/>
    <n v="200"/>
    <n v="2162"/>
    <n v="85"/>
    <n v="8"/>
    <n v="48.52"/>
    <n v="293.37"/>
    <n v="244.85"/>
    <n v="244.85"/>
    <n v="5.0463726298433631"/>
    <n v="3.93"/>
    <n v="0.56999999999999995"/>
    <n v="6.06"/>
    <n v="9.4117647058823528E-2"/>
    <s v="SCALE"/>
  </r>
  <r>
    <s v="w_plunk@hotmail.com"/>
    <s v="wesley"/>
    <s v="plunkett"/>
    <s v="Syracuse"/>
    <s v="KS"/>
    <n v="2979"/>
    <s v="alma lou plunkett"/>
    <x v="10"/>
    <x v="1"/>
    <s v="2024-01-30"/>
    <n v="300"/>
    <n v="978"/>
    <n v="25"/>
    <n v="1"/>
    <n v="16.850000000000001"/>
    <n v="40.1"/>
    <n v="23.25"/>
    <n v="23.25"/>
    <n v="1.3798219584569731"/>
    <n v="2.56"/>
    <n v="0.67"/>
    <n v="16.850000000000001"/>
    <n v="0.04"/>
    <s v="SCALE"/>
  </r>
  <r>
    <s v="dmburg77@live.com"/>
    <s v="dala"/>
    <s v="burgess"/>
    <s v="Huntsville"/>
    <s v="MO"/>
    <n v="5000"/>
    <s v="north village"/>
    <x v="18"/>
    <x v="1"/>
    <s v="2024-01-11"/>
    <n v="700"/>
    <n v="1440"/>
    <n v="59"/>
    <n v="2"/>
    <n v="23.64"/>
    <n v="80.63"/>
    <n v="56.989999999999995"/>
    <n v="56.989999999999995"/>
    <n v="2.4107445008460235"/>
    <n v="4.0999999999999996"/>
    <n v="0.4"/>
    <n v="11.82"/>
    <n v="3.3898305084745763E-2"/>
    <s v="SCALE"/>
  </r>
  <r>
    <s v="valeriecampbell34@yahoo.com"/>
    <s v="valerie"/>
    <s v="campbell"/>
    <s v="San Antonio"/>
    <s v="TX"/>
    <n v="4400"/>
    <s v="best western"/>
    <x v="13"/>
    <x v="1"/>
    <s v="2024-01-18"/>
    <n v="300"/>
    <n v="971"/>
    <n v="21"/>
    <n v="0"/>
    <n v="17.72"/>
    <n v="0"/>
    <n v="-17.72"/>
    <n v="-17.72"/>
    <n v="-1"/>
    <n v="2.16"/>
    <n v="0.84"/>
    <n v="0"/>
    <n v="0"/>
    <s v="PAUSE"/>
  </r>
  <r>
    <s v="jamie16042@yahoo.com"/>
    <s v="lori"/>
    <s v="camp"/>
    <s v="Williamsport"/>
    <s v="PA"/>
    <n v="1625"/>
    <s v="institutional eye care"/>
    <x v="16"/>
    <x v="1"/>
    <s v="2024-01-08"/>
    <n v="500"/>
    <n v="2455"/>
    <n v="55"/>
    <n v="0"/>
    <n v="40.57"/>
    <n v="0"/>
    <n v="-40.57"/>
    <n v="-40.57"/>
    <n v="-1"/>
    <n v="2.2400000000000002"/>
    <n v="0.74"/>
    <n v="0"/>
    <n v="0"/>
    <s v="PAUSE"/>
  </r>
  <r>
    <s v="revee334@yahoo.com"/>
    <s v="rochelle"/>
    <s v="rodriguez"/>
    <s v="Kissimmee"/>
    <s v="FL"/>
    <n v="3100"/>
    <s v="banfield"/>
    <x v="18"/>
    <x v="1"/>
    <s v="2024-01-02"/>
    <n v="600"/>
    <n v="1868"/>
    <n v="71"/>
    <n v="1"/>
    <n v="35.53"/>
    <n v="71.180000000000007"/>
    <n v="35.650000000000006"/>
    <n v="35.650000000000006"/>
    <n v="1.0033774275260345"/>
    <n v="3.8"/>
    <n v="0.5"/>
    <n v="35.53"/>
    <n v="1.4084507042253521E-2"/>
    <s v="SCALE"/>
  </r>
  <r>
    <s v="ccmom2014@yahoo.com"/>
    <s v="dolores"/>
    <s v="ligues"/>
    <s v="Brenham"/>
    <s v="TX"/>
    <n v="1500"/>
    <s v="kttx"/>
    <x v="7"/>
    <x v="1"/>
    <s v="2024-01-01"/>
    <n v="1000"/>
    <n v="1703"/>
    <n v="47"/>
    <n v="2"/>
    <n v="21.95"/>
    <n v="90.08"/>
    <n v="68.13"/>
    <n v="68.13"/>
    <n v="3.103872437357631"/>
    <n v="2.76"/>
    <n v="0.47"/>
    <n v="10.98"/>
    <n v="4.2553191489361701E-2"/>
    <s v="SCALE"/>
  </r>
  <r>
    <s v="rubysimpson@hotmail.com"/>
    <s v="rubiela"/>
    <s v="simpson"/>
    <s v="Herndon"/>
    <s v="VA"/>
    <n v="4972"/>
    <s v="bank of america  n a"/>
    <x v="15"/>
    <x v="1"/>
    <s v="2024-01-07"/>
    <n v="500"/>
    <n v="1455"/>
    <n v="29"/>
    <n v="0"/>
    <n v="13.53"/>
    <n v="0"/>
    <n v="-13.53"/>
    <n v="-13.53"/>
    <n v="-1"/>
    <n v="1.99"/>
    <n v="0.47"/>
    <n v="0"/>
    <n v="0"/>
    <s v="PAUSE"/>
  </r>
  <r>
    <s v="mcbsloan2@gmail.com"/>
    <s v="bobby"/>
    <s v="sloan"/>
    <s v="Culpeper"/>
    <s v="VA"/>
    <n v="3700"/>
    <s v="midatlantic prottel"/>
    <x v="3"/>
    <x v="1"/>
    <s v="2024-01-01"/>
    <n v="800"/>
    <n v="1685"/>
    <n v="27"/>
    <n v="2"/>
    <n v="19.329999999999998"/>
    <n v="128.13"/>
    <n v="108.8"/>
    <n v="108.8"/>
    <n v="5.628556647697879"/>
    <n v="1.6"/>
    <n v="0.72"/>
    <n v="9.66"/>
    <n v="7.407407407407407E-2"/>
    <s v="SCALE"/>
  </r>
  <r>
    <s v="maria.benji.hernandez@gmail.com"/>
    <s v="rosa"/>
    <s v="hernandez"/>
    <s v="Merchantville"/>
    <s v="NJ"/>
    <n v="3100"/>
    <s v="pnc bank"/>
    <x v="18"/>
    <x v="1"/>
    <s v="2024-01-17"/>
    <n v="100"/>
    <n v="1604"/>
    <n v="35"/>
    <n v="2"/>
    <n v="22.67"/>
    <n v="72.27"/>
    <n v="49.599999999999994"/>
    <n v="49.599999999999994"/>
    <n v="2.1879135421261573"/>
    <n v="2.1800000000000002"/>
    <n v="0.65"/>
    <n v="11.34"/>
    <n v="5.7142857142857141E-2"/>
    <s v="SCALE"/>
  </r>
  <r>
    <s v="mpjbc1@yahoo.com"/>
    <s v="patricia"/>
    <s v="bennett"/>
    <s v="Wichita"/>
    <s v="KS"/>
    <n v="5000"/>
    <s v="disability"/>
    <x v="6"/>
    <x v="1"/>
    <s v="2024-01-10"/>
    <n v="1000"/>
    <n v="1878"/>
    <n v="81"/>
    <n v="7"/>
    <n v="35.69"/>
    <n v="495.17"/>
    <n v="459.48"/>
    <n v="459.48"/>
    <n v="12.874194452227517"/>
    <n v="4.3099999999999996"/>
    <n v="0.44"/>
    <n v="5.0999999999999996"/>
    <n v="8.6419753086419748E-2"/>
    <s v="SCALE"/>
  </r>
  <r>
    <s v="tammykosola@hotmail.com"/>
    <s v="tammy"/>
    <s v="oliver"/>
    <s v="Chisholm"/>
    <s v="MN"/>
    <n v="1500"/>
    <s v="jenifer ivanca"/>
    <x v="7"/>
    <x v="1"/>
    <s v="2024-01-09"/>
    <n v="800"/>
    <n v="1687"/>
    <n v="39"/>
    <n v="1"/>
    <n v="23.21"/>
    <n v="62.77"/>
    <n v="39.56"/>
    <n v="39.56"/>
    <n v="1.7044377423524344"/>
    <n v="2.31"/>
    <n v="0.6"/>
    <n v="23.21"/>
    <n v="2.564102564102564E-2"/>
    <s v="SCALE"/>
  </r>
  <r>
    <s v="seancowen@hotmail.com"/>
    <s v="sean"/>
    <s v="cowen"/>
    <s v="Knoxville"/>
    <s v="TN"/>
    <n v="1500"/>
    <s v="food city"/>
    <x v="7"/>
    <x v="1"/>
    <s v="2024-01-21"/>
    <n v="100"/>
    <n v="1356"/>
    <n v="34"/>
    <n v="1"/>
    <n v="22.4"/>
    <n v="35.35"/>
    <n v="12.950000000000003"/>
    <n v="12.950000000000003"/>
    <n v="0.57812500000000011"/>
    <n v="2.5099999999999998"/>
    <n v="0.66"/>
    <n v="22.4"/>
    <n v="2.9411764705882353E-2"/>
    <s v="SCALE"/>
  </r>
  <r>
    <s v="sassielori@hotmail.com"/>
    <s v="lori"/>
    <s v="warehime"/>
    <s v="Sterling"/>
    <s v="CO"/>
    <n v="3250"/>
    <s v="north eastern juinor collage"/>
    <x v="17"/>
    <x v="1"/>
    <s v="2024-01-07"/>
    <n v="800"/>
    <n v="1595"/>
    <n v="48"/>
    <n v="1"/>
    <n v="29.09"/>
    <n v="70.31"/>
    <n v="41.22"/>
    <n v="41.22"/>
    <n v="1.4169817806806462"/>
    <n v="3.01"/>
    <n v="0.61"/>
    <n v="29.09"/>
    <n v="2.0833333333333332E-2"/>
    <s v="SCALE"/>
  </r>
  <r>
    <s v="ahaller2095@aol.com"/>
    <s v="elizabeth"/>
    <s v="hall"/>
    <s v="Weirsdale"/>
    <s v="FL"/>
    <n v="2200"/>
    <s v="social security"/>
    <x v="8"/>
    <x v="1"/>
    <s v="2024-01-01"/>
    <n v="200"/>
    <n v="1178"/>
    <n v="42"/>
    <n v="5"/>
    <n v="21.93"/>
    <n v="189.68"/>
    <n v="167.75"/>
    <n v="167.75"/>
    <n v="7.6493388052895579"/>
    <n v="3.57"/>
    <n v="0.52"/>
    <n v="4.3899999999999997"/>
    <n v="0.11904761904761904"/>
    <s v="SCALE"/>
  </r>
  <r>
    <s v="hersheygirl0612@yahoo.com"/>
    <s v="dawn"/>
    <s v="smith"/>
    <s v="Lansing"/>
    <s v="MI"/>
    <n v="1800"/>
    <s v="scos"/>
    <x v="16"/>
    <x v="1"/>
    <s v="2024-01-03"/>
    <n v="1000"/>
    <n v="605"/>
    <n v="16"/>
    <n v="0"/>
    <n v="11.03"/>
    <n v="0"/>
    <n v="-11.03"/>
    <n v="-11.03"/>
    <n v="-1"/>
    <n v="2.64"/>
    <n v="0.69"/>
    <n v="0"/>
    <n v="0"/>
    <s v="PAUSE"/>
  </r>
  <r>
    <s v="michellelj03@gmail.com"/>
    <s v="michelle"/>
    <s v="sorrell"/>
    <s v="Columbus"/>
    <s v="OH"/>
    <n v="4333"/>
    <s v="arbys; inc"/>
    <x v="11"/>
    <x v="1"/>
    <s v="2024-01-17"/>
    <n v="400"/>
    <n v="2227"/>
    <n v="84"/>
    <n v="9"/>
    <n v="35.03"/>
    <n v="443.28"/>
    <n v="408.25"/>
    <n v="408.25"/>
    <n v="11.654296317442192"/>
    <n v="3.77"/>
    <n v="0.42"/>
    <n v="3.89"/>
    <n v="0.10714285714285714"/>
    <s v="SCALE"/>
  </r>
  <r>
    <s v="julie.jenning@live.com"/>
    <s v="julie"/>
    <s v="jenning"/>
    <s v="Belleville"/>
    <s v="IL"/>
    <n v="2000"/>
    <s v="team designers and associates"/>
    <x v="10"/>
    <x v="1"/>
    <s v="2024-01-28"/>
    <n v="200"/>
    <n v="2346"/>
    <n v="90"/>
    <n v="10"/>
    <n v="55.65"/>
    <n v="565.53"/>
    <n v="509.88"/>
    <n v="509.88"/>
    <n v="9.1622641509433969"/>
    <n v="3.84"/>
    <n v="0.62"/>
    <n v="5.56"/>
    <n v="0.1111111111111111"/>
    <s v="SCALE"/>
  </r>
  <r>
    <s v="midnite_angel_2@yahoo.com"/>
    <s v="tracy"/>
    <s v="pate"/>
    <s v="Decatur"/>
    <s v="AL"/>
    <n v="4700"/>
    <s v="anderson offce interiors"/>
    <x v="16"/>
    <x v="1"/>
    <s v="2024-01-26"/>
    <n v="600"/>
    <n v="1138"/>
    <n v="38"/>
    <n v="3"/>
    <n v="18.97"/>
    <n v="136.85"/>
    <n v="117.88"/>
    <n v="117.88"/>
    <n v="6.2140221402214024"/>
    <n v="3.34"/>
    <n v="0.5"/>
    <n v="6.32"/>
    <n v="7.8947368421052627E-2"/>
    <s v="SCALE"/>
  </r>
  <r>
    <s v="manda10853@hotmail.com"/>
    <s v="amanda"/>
    <s v="king"/>
    <s v="Fort Wayne"/>
    <s v="IN"/>
    <n v="1950"/>
    <s v="hylant group; inc."/>
    <x v="6"/>
    <x v="1"/>
    <s v="2024-01-07"/>
    <n v="700"/>
    <n v="1146"/>
    <n v="40"/>
    <n v="3"/>
    <n v="27.71"/>
    <n v="188.2"/>
    <n v="160.48999999999998"/>
    <n v="160.48999999999998"/>
    <n v="5.7917719234933225"/>
    <n v="3.49"/>
    <n v="0.69"/>
    <n v="9.24"/>
    <n v="7.4999999999999997E-2"/>
    <s v="SCALE"/>
  </r>
  <r>
    <s v="ddarmahn@yahoo.com"/>
    <s v="darmahn"/>
    <s v="dixon"/>
    <s v="Oakland"/>
    <s v="CA"/>
    <n v="4800"/>
    <s v="state of california"/>
    <x v="18"/>
    <x v="2"/>
    <s v="2024-01-29"/>
    <n v="500"/>
    <n v="815"/>
    <n v="33"/>
    <n v="0"/>
    <n v="26.72"/>
    <n v="0"/>
    <n v="-26.72"/>
    <n v="-26.72"/>
    <n v="-1"/>
    <n v="4.05"/>
    <n v="0.81"/>
    <n v="0"/>
    <n v="0"/>
    <s v="PAUSE"/>
  </r>
  <r>
    <s v="anica79@yahoo.com"/>
    <s v="candice"/>
    <s v="george"/>
    <s v="Seffner"/>
    <s v="FL"/>
    <n v="1733"/>
    <s v="security finance"/>
    <x v="7"/>
    <x v="2"/>
    <s v="2024-01-30"/>
    <n v="300"/>
    <n v="1053"/>
    <n v="29"/>
    <n v="0"/>
    <n v="15.22"/>
    <n v="0"/>
    <n v="-15.22"/>
    <n v="-15.22"/>
    <n v="-1"/>
    <n v="2.75"/>
    <n v="0.52"/>
    <n v="0"/>
    <n v="0"/>
    <s v="PAUSE"/>
  </r>
  <r>
    <s v="aliclift.ac@gmail.com"/>
    <s v="alexandria"/>
    <s v="clift"/>
    <s v="San Antonio"/>
    <s v="TX"/>
    <n v="1800"/>
    <s v="united marketing group"/>
    <x v="9"/>
    <x v="2"/>
    <s v="2024-01-26"/>
    <n v="400"/>
    <n v="1557"/>
    <n v="63"/>
    <n v="2"/>
    <n v="51.76"/>
    <n v="82.43"/>
    <n v="30.670000000000009"/>
    <n v="30.670000000000009"/>
    <n v="0.59254250386398788"/>
    <n v="4.05"/>
    <n v="0.82"/>
    <n v="25.88"/>
    <n v="3.1746031746031744E-2"/>
    <s v="SCALE"/>
  </r>
  <r>
    <s v="davidvonalst@yahoo.com"/>
    <s v="barbara"/>
    <s v="vonalst"/>
    <s v="Pahrump"/>
    <s v="NV"/>
    <n v="1000"/>
    <s v="self employed"/>
    <x v="6"/>
    <x v="2"/>
    <s v="2024-01-25"/>
    <n v="800"/>
    <n v="832"/>
    <n v="32"/>
    <n v="1"/>
    <n v="22.24"/>
    <n v="73.819999999999993"/>
    <n v="51.58"/>
    <n v="51.58"/>
    <n v="2.3192446043165469"/>
    <n v="3.85"/>
    <n v="0.7"/>
    <n v="22.24"/>
    <n v="3.125E-2"/>
    <s v="SCALE"/>
  </r>
  <r>
    <s v="arcuricraig@gmail.com"/>
    <s v="craig"/>
    <s v="arcuri"/>
    <s v="Susquehanna"/>
    <s v="PA"/>
    <n v="6461"/>
    <s v="penn star bank"/>
    <x v="1"/>
    <x v="2"/>
    <s v="2024-01-15"/>
    <n v="600"/>
    <n v="627"/>
    <n v="10"/>
    <n v="0"/>
    <n v="8.08"/>
    <n v="0"/>
    <n v="-8.08"/>
    <n v="-8.08"/>
    <n v="-1"/>
    <n v="1.59"/>
    <n v="0.81"/>
    <n v="0"/>
    <n v="0"/>
    <s v="PAUSE"/>
  </r>
  <r>
    <s v="hyarpih98@gmail.com"/>
    <s v="ayarpi"/>
    <s v="sogomonyan"/>
    <s v="North Hollywo"/>
    <s v="CA"/>
    <n v="5666"/>
    <s v="hpmc"/>
    <x v="11"/>
    <x v="2"/>
    <s v="2024-01-26"/>
    <n v="200"/>
    <n v="919"/>
    <n v="23"/>
    <n v="2"/>
    <n v="16.29"/>
    <n v="149.55000000000001"/>
    <n v="133.26000000000002"/>
    <n v="133.26000000000002"/>
    <n v="8.1804788213628008"/>
    <n v="2.5"/>
    <n v="0.71"/>
    <n v="8.14"/>
    <n v="8.6956521739130432E-2"/>
    <s v="SCALE"/>
  </r>
  <r>
    <s v="kenishatquick@hotmail.com"/>
    <s v="kenisha"/>
    <s v="quick"/>
    <s v="West Point"/>
    <s v="GA"/>
    <n v="2250"/>
    <s v="soundtrack"/>
    <x v="16"/>
    <x v="2"/>
    <s v="2024-01-23"/>
    <n v="800"/>
    <n v="1099"/>
    <n v="28"/>
    <n v="1"/>
    <n v="13.24"/>
    <n v="46.5"/>
    <n v="33.26"/>
    <n v="33.26"/>
    <n v="2.512084592145015"/>
    <n v="2.5499999999999998"/>
    <n v="0.47"/>
    <n v="13.24"/>
    <n v="3.5714285714285712E-2"/>
    <s v="SCALE"/>
  </r>
  <r>
    <s v="fields1900@gmail.com"/>
    <s v="nena"/>
    <s v="fields"/>
    <s v="Norristown"/>
    <s v="PA"/>
    <n v="3900"/>
    <s v="legal aid of se pa"/>
    <x v="14"/>
    <x v="2"/>
    <s v="2024-01-15"/>
    <n v="500"/>
    <n v="2129"/>
    <n v="50"/>
    <n v="2"/>
    <n v="34.28"/>
    <n v="70.930000000000007"/>
    <n v="36.650000000000006"/>
    <n v="36.650000000000006"/>
    <n v="1.0691365227537923"/>
    <n v="2.35"/>
    <n v="0.69"/>
    <n v="17.14"/>
    <n v="0.04"/>
    <s v="SCALE"/>
  </r>
  <r>
    <s v="hectorcolonarias@yahoo.com"/>
    <s v="hector"/>
    <s v="colon"/>
    <s v="caguas"/>
    <s v="PA"/>
    <n v="3750"/>
    <s v="gilster marylee"/>
    <x v="0"/>
    <x v="2"/>
    <s v="2024-01-09"/>
    <n v="100"/>
    <n v="2165"/>
    <n v="49"/>
    <n v="5"/>
    <n v="23.79"/>
    <n v="195.93"/>
    <n v="172.14000000000001"/>
    <n v="172.14000000000001"/>
    <n v="7.235813366960909"/>
    <n v="2.2599999999999998"/>
    <n v="0.49"/>
    <n v="4.76"/>
    <n v="0.10204081632653061"/>
    <s v="SCALE"/>
  </r>
  <r>
    <s v="helenjdavis@hotmail.com"/>
    <s v="helen"/>
    <s v="davis"/>
    <s v="Harrisburg"/>
    <s v="PA"/>
    <n v="1463"/>
    <s v="star merchant services"/>
    <x v="5"/>
    <x v="2"/>
    <s v="2024-01-22"/>
    <n v="600"/>
    <n v="895"/>
    <n v="23"/>
    <n v="0"/>
    <n v="18.399999999999999"/>
    <n v="0"/>
    <n v="-18.399999999999999"/>
    <n v="-18.399999999999999"/>
    <n v="-1"/>
    <n v="2.57"/>
    <n v="0.8"/>
    <n v="0"/>
    <n v="0"/>
    <s v="PAUSE"/>
  </r>
  <r>
    <s v="jeannieandtrudy@hotmail.com"/>
    <s v="trudy"/>
    <s v="givens"/>
    <s v="Porterville"/>
    <s v="CA"/>
    <n v="5000"/>
    <n v="0"/>
    <x v="11"/>
    <x v="2"/>
    <s v="2024-01-13"/>
    <n v="1000"/>
    <n v="1495"/>
    <n v="66"/>
    <n v="6"/>
    <n v="46.54"/>
    <n v="347.09"/>
    <n v="300.54999999999995"/>
    <n v="300.54999999999995"/>
    <n v="6.457885689729264"/>
    <n v="4.41"/>
    <n v="0.71"/>
    <n v="7.76"/>
    <n v="9.0909090909090912E-2"/>
    <s v="SCALE"/>
  </r>
  <r>
    <s v="krtjjjj@yahoo.com"/>
    <s v="terri"/>
    <s v="hilton"/>
    <s v="Philadelphia"/>
    <s v="PA"/>
    <n v="2078"/>
    <s v="disabled"/>
    <x v="8"/>
    <x v="2"/>
    <s v="2024-01-25"/>
    <n v="700"/>
    <n v="2347"/>
    <n v="105"/>
    <n v="10"/>
    <n v="77.52"/>
    <n v="356.18"/>
    <n v="278.66000000000003"/>
    <n v="278.66000000000003"/>
    <n v="3.5946852425180604"/>
    <n v="4.47"/>
    <n v="0.74"/>
    <n v="7.75"/>
    <n v="9.5238095238095233E-2"/>
    <s v="SCALE"/>
  </r>
  <r>
    <s v="harold.beal@gmail.com"/>
    <s v="harold"/>
    <s v="beal"/>
    <s v="Baytown"/>
    <s v="TX"/>
    <n v="1700"/>
    <s v="gold medal"/>
    <x v="10"/>
    <x v="2"/>
    <s v="2024-01-13"/>
    <n v="400"/>
    <n v="2007"/>
    <n v="76"/>
    <n v="2"/>
    <n v="59.31"/>
    <n v="97.19"/>
    <n v="37.879999999999995"/>
    <n v="37.879999999999995"/>
    <n v="0.63867813184960365"/>
    <n v="3.79"/>
    <n v="0.78"/>
    <n v="29.66"/>
    <n v="2.6315789473684209E-2"/>
    <s v="SCALE"/>
  </r>
  <r>
    <s v="dream99103@yahoo.com"/>
    <s v="cassandra"/>
    <s v="johnson"/>
    <s v="Harvey"/>
    <s v="IL"/>
    <n v="4500"/>
    <s v="johnson transportation"/>
    <x v="16"/>
    <x v="2"/>
    <s v="2024-01-18"/>
    <n v="1000"/>
    <n v="2243"/>
    <n v="62"/>
    <n v="2"/>
    <n v="28.38"/>
    <n v="107.09"/>
    <n v="78.710000000000008"/>
    <n v="78.710000000000008"/>
    <n v="2.7734319943622272"/>
    <n v="2.76"/>
    <n v="0.46"/>
    <n v="14.19"/>
    <n v="3.2258064516129031E-2"/>
    <s v="SCALE"/>
  </r>
  <r>
    <s v="lilbetsy9@yahoo.com"/>
    <s v="elizabeth"/>
    <s v="banks"/>
    <s v="Houston"/>
    <s v="TX"/>
    <n v="3519"/>
    <s v="fidelity national title"/>
    <x v="0"/>
    <x v="2"/>
    <s v="2024-01-31"/>
    <n v="700"/>
    <n v="694"/>
    <n v="25"/>
    <n v="2"/>
    <n v="16.75"/>
    <n v="81.37"/>
    <n v="64.62"/>
    <n v="64.62"/>
    <n v="3.8579104477611943"/>
    <n v="3.6"/>
    <n v="0.67"/>
    <n v="8.3800000000000008"/>
    <n v="0.08"/>
    <s v="SCALE"/>
  </r>
  <r>
    <s v="lukeddavisjr@yahoo.com"/>
    <s v="luke"/>
    <s v="davis"/>
    <s v="Chicago"/>
    <s v="IL"/>
    <n v="5200"/>
    <s v="job corps"/>
    <x v="13"/>
    <x v="2"/>
    <s v="2024-01-05"/>
    <n v="400"/>
    <n v="1545"/>
    <n v="43"/>
    <n v="1"/>
    <n v="31.69"/>
    <n v="62.6"/>
    <n v="30.91"/>
    <n v="30.91"/>
    <n v="0.97538655727358781"/>
    <n v="2.78"/>
    <n v="0.74"/>
    <n v="31.69"/>
    <n v="2.3255813953488372E-2"/>
    <s v="SCALE"/>
  </r>
  <r>
    <s v="lanies1026@yahoo.com"/>
    <s v="terri"/>
    <s v="dyson"/>
    <s v="Woodbridge"/>
    <s v="VA"/>
    <n v="2250"/>
    <s v="dc trails"/>
    <x v="1"/>
    <x v="2"/>
    <s v="2024-01-05"/>
    <n v="200"/>
    <n v="951"/>
    <n v="16"/>
    <n v="0"/>
    <n v="7.51"/>
    <n v="0"/>
    <n v="-7.51"/>
    <n v="-7.51"/>
    <n v="-1"/>
    <n v="1.68"/>
    <n v="0.47"/>
    <n v="0"/>
    <n v="0"/>
    <s v="PAUSE"/>
  </r>
  <r>
    <s v="jonniewalker7@gmail.com"/>
    <s v="jonnie"/>
    <s v="walker"/>
    <s v="Allen"/>
    <s v="TX"/>
    <n v="2167"/>
    <s v="walmart"/>
    <x v="10"/>
    <x v="2"/>
    <s v="2024-01-18"/>
    <n v="400"/>
    <n v="1188"/>
    <n v="19"/>
    <n v="0"/>
    <n v="12.18"/>
    <n v="0"/>
    <n v="-12.18"/>
    <n v="-12.18"/>
    <n v="-1"/>
    <n v="1.6"/>
    <n v="0.64"/>
    <n v="0"/>
    <n v="0"/>
    <s v="PAUSE"/>
  </r>
  <r>
    <s v="davisdanat@gmail.com"/>
    <s v="dana"/>
    <s v="davis"/>
    <s v="Trenton"/>
    <s v="NC"/>
    <n v="3004"/>
    <s v="caswell center"/>
    <x v="10"/>
    <x v="2"/>
    <s v="2024-01-07"/>
    <n v="700"/>
    <n v="1858"/>
    <n v="28"/>
    <n v="0"/>
    <n v="20.03"/>
    <n v="0"/>
    <n v="-20.03"/>
    <n v="-20.03"/>
    <n v="-1"/>
    <n v="1.51"/>
    <n v="0.72"/>
    <n v="0"/>
    <n v="0"/>
    <s v="PAUSE"/>
  </r>
  <r>
    <s v="juliawendling30@yahoo.com"/>
    <s v="julia"/>
    <s v="wendling"/>
    <s v="Canton"/>
    <s v="OH"/>
    <n v="1500"/>
    <s v="j&amp;k subway"/>
    <x v="11"/>
    <x v="2"/>
    <s v="2024-01-13"/>
    <n v="800"/>
    <n v="691"/>
    <n v="22"/>
    <n v="1"/>
    <n v="10.53"/>
    <n v="54.33"/>
    <n v="43.8"/>
    <n v="43.8"/>
    <n v="4.1595441595441596"/>
    <n v="3.18"/>
    <n v="0.48"/>
    <n v="10.53"/>
    <n v="4.5454545454545456E-2"/>
    <s v="SCALE"/>
  </r>
  <r>
    <s v="webster536085@bellsouth.net"/>
    <s v="shelly"/>
    <s v="williams"/>
    <s v="Carrollton"/>
    <s v="GA"/>
    <n v="2300"/>
    <s v="truckin together"/>
    <x v="8"/>
    <x v="2"/>
    <s v="2024-01-12"/>
    <n v="100"/>
    <n v="1889"/>
    <n v="45"/>
    <n v="4"/>
    <n v="26.01"/>
    <n v="262.51"/>
    <n v="236.5"/>
    <n v="236.5"/>
    <n v="9.0926566705113405"/>
    <n v="2.38"/>
    <n v="0.57999999999999996"/>
    <n v="6.5"/>
    <n v="8.8888888888888892E-2"/>
    <s v="SCALE"/>
  </r>
  <r>
    <s v="saritamd2u@yahoo.com"/>
    <s v="sarita"/>
    <s v="davis"/>
    <s v="Macon"/>
    <s v="GA"/>
    <n v="1733"/>
    <s v="nu attraction"/>
    <x v="14"/>
    <x v="2"/>
    <s v="2024-01-09"/>
    <n v="400"/>
    <n v="942"/>
    <n v="21"/>
    <n v="0"/>
    <n v="10.33"/>
    <n v="0"/>
    <n v="-10.33"/>
    <n v="-10.33"/>
    <n v="-1"/>
    <n v="2.23"/>
    <n v="0.49"/>
    <n v="0"/>
    <n v="0"/>
    <s v="PAUSE"/>
  </r>
  <r>
    <s v="seniorayanda@yahoo.com"/>
    <s v="ayanda"/>
    <s v="akagha"/>
    <s v="Arlington"/>
    <s v="TX"/>
    <n v="4882"/>
    <s v="comforcare senior services"/>
    <x v="1"/>
    <x v="2"/>
    <s v="2024-01-09"/>
    <n v="200"/>
    <n v="1158"/>
    <n v="47"/>
    <n v="1"/>
    <n v="37.51"/>
    <n v="46.69"/>
    <n v="9.18"/>
    <n v="9.18"/>
    <n v="0.2447347374033591"/>
    <n v="4.0599999999999996"/>
    <n v="0.8"/>
    <n v="37.51"/>
    <n v="2.1276595744680851E-2"/>
    <s v="SCALE"/>
  </r>
  <r>
    <s v="gbfitzgerald2001@yahoo.com"/>
    <s v="geraldine"/>
    <s v="fitzgerald"/>
    <s v="Chicago"/>
    <s v="IL"/>
    <n v="1500"/>
    <n v="0"/>
    <x v="16"/>
    <x v="2"/>
    <s v="2024-01-18"/>
    <n v="800"/>
    <n v="692"/>
    <n v="17"/>
    <n v="1"/>
    <n v="14.42"/>
    <n v="67.06"/>
    <n v="52.64"/>
    <n v="52.64"/>
    <n v="3.650485436893204"/>
    <n v="2.46"/>
    <n v="0.85"/>
    <n v="14.42"/>
    <n v="5.8823529411764705E-2"/>
    <s v="SCALE"/>
  </r>
  <r>
    <s v="rainyweather10@yahoo.com"/>
    <s v="jordan"/>
    <s v="musguire"/>
    <s v="New Galilee"/>
    <s v="PA"/>
    <n v="5843"/>
    <s v="musguire milling"/>
    <x v="4"/>
    <x v="2"/>
    <s v="2024-01-14"/>
    <n v="400"/>
    <n v="2364"/>
    <n v="78"/>
    <n v="0"/>
    <n v="61.3"/>
    <n v="0"/>
    <n v="-61.3"/>
    <n v="-61.3"/>
    <n v="-1"/>
    <n v="3.3"/>
    <n v="0.79"/>
    <n v="0"/>
    <n v="0"/>
    <s v="PAUSE"/>
  </r>
  <r>
    <s v="rdprotruckdriver@aol.com"/>
    <s v="raymond"/>
    <s v="dougher"/>
    <s v="Pittston"/>
    <s v="PA"/>
    <n v="915"/>
    <s v="unempolyed"/>
    <x v="15"/>
    <x v="2"/>
    <s v="2024-01-28"/>
    <n v="200"/>
    <n v="1782"/>
    <n v="52"/>
    <n v="4"/>
    <n v="41.87"/>
    <n v="241.93"/>
    <n v="200.06"/>
    <n v="200.06"/>
    <n v="4.7781227609266779"/>
    <n v="2.92"/>
    <n v="0.81"/>
    <n v="10.47"/>
    <n v="7.6923076923076927E-2"/>
    <s v="SCALE"/>
  </r>
  <r>
    <s v="sonialatejana@yahoo.com"/>
    <s v="sonia"/>
    <s v="orozco"/>
    <s v="West Jordan"/>
    <s v="UT"/>
    <n v="4500"/>
    <s v="jordan school district"/>
    <x v="2"/>
    <x v="2"/>
    <s v="2024-01-03"/>
    <n v="500"/>
    <n v="995"/>
    <n v="19"/>
    <n v="0"/>
    <n v="9.7100000000000009"/>
    <n v="0"/>
    <n v="-9.7100000000000009"/>
    <n v="-9.7100000000000009"/>
    <n v="-1"/>
    <n v="1.91"/>
    <n v="0.51"/>
    <n v="0"/>
    <n v="0"/>
    <s v="PAUSE"/>
  </r>
  <r>
    <s v="wareagle7474.tjc@gmail.com"/>
    <s v="thelma"/>
    <s v="colovin"/>
    <s v="Crestview"/>
    <s v="FL"/>
    <n v="2000"/>
    <s v="state of florida"/>
    <x v="14"/>
    <x v="2"/>
    <s v="2024-01-28"/>
    <n v="800"/>
    <n v="1201"/>
    <n v="41"/>
    <n v="4"/>
    <n v="23.54"/>
    <n v="140.69999999999999"/>
    <n v="117.16"/>
    <n v="117.16"/>
    <n v="4.9770603228547152"/>
    <n v="3.41"/>
    <n v="0.56999999999999995"/>
    <n v="5.88"/>
    <n v="9.7560975609756101E-2"/>
    <s v="SCALE"/>
  </r>
  <r>
    <s v="sexytaetae41@gmail.com"/>
    <s v="shanta"/>
    <s v="walker"/>
    <s v="Victorville"/>
    <s v="CA"/>
    <n v="1100"/>
    <s v="ihss"/>
    <x v="2"/>
    <x v="2"/>
    <s v="2024-01-23"/>
    <n v="800"/>
    <n v="1538"/>
    <n v="40"/>
    <n v="1"/>
    <n v="30.12"/>
    <n v="54.73"/>
    <n v="24.609999999999996"/>
    <n v="24.609999999999996"/>
    <n v="0.81706507304116849"/>
    <n v="2.6"/>
    <n v="0.75"/>
    <n v="30.12"/>
    <n v="2.5000000000000001E-2"/>
    <s v="SCALE"/>
  </r>
  <r>
    <s v="rabago@gmail.com"/>
    <s v="annie"/>
    <s v="rabago"/>
    <s v="Fontana"/>
    <s v="CA"/>
    <n v="4108"/>
    <s v="super shops"/>
    <x v="4"/>
    <x v="2"/>
    <s v="2024-01-01"/>
    <n v="800"/>
    <n v="2456"/>
    <n v="40"/>
    <n v="3"/>
    <n v="29.52"/>
    <n v="158.01"/>
    <n v="128.48999999999998"/>
    <n v="128.48999999999998"/>
    <n v="4.3526422764227632"/>
    <n v="1.63"/>
    <n v="0.74"/>
    <n v="9.84"/>
    <n v="7.4999999999999997E-2"/>
    <s v="SCALE"/>
  </r>
  <r>
    <s v="meprgirl69@yahoo.com"/>
    <s v="confesora"/>
    <s v="lopez"/>
    <s v="Cleveland"/>
    <s v="OH"/>
    <n v="2700"/>
    <s v="alliance"/>
    <x v="4"/>
    <x v="2"/>
    <s v="2024-01-07"/>
    <n v="100"/>
    <n v="2096"/>
    <n v="44"/>
    <n v="0"/>
    <n v="19.260000000000002"/>
    <n v="0"/>
    <n v="-19.260000000000002"/>
    <n v="-19.260000000000002"/>
    <n v="-1"/>
    <n v="2.1"/>
    <n v="0.44"/>
    <n v="0"/>
    <n v="0"/>
    <s v="PAUSE"/>
  </r>
  <r>
    <s v="ronnie.stang@rockets.utoledo.edu"/>
    <s v="ronnie"/>
    <s v="stang"/>
    <s v="Toledo"/>
    <s v="OH"/>
    <n v="4000"/>
    <s v="fifth third bank"/>
    <x v="11"/>
    <x v="2"/>
    <s v="2024-01-01"/>
    <n v="800"/>
    <n v="2054"/>
    <n v="85"/>
    <n v="2"/>
    <n v="45.28"/>
    <n v="113.29"/>
    <n v="68.010000000000005"/>
    <n v="68.010000000000005"/>
    <n v="1.5019876325088339"/>
    <n v="4.1399999999999997"/>
    <n v="0.53"/>
    <n v="22.64"/>
    <n v="2.3529411764705882E-2"/>
    <s v="SCALE"/>
  </r>
  <r>
    <s v="lacourparis@yahoo.com"/>
    <s v="paris"/>
    <s v="lacour"/>
    <s v="Chicago"/>
    <s v="IL"/>
    <n v="3000"/>
    <s v="center for community academic"/>
    <x v="8"/>
    <x v="2"/>
    <s v="2024-01-28"/>
    <n v="500"/>
    <n v="1061"/>
    <n v="28"/>
    <n v="0"/>
    <n v="19.79"/>
    <n v="0"/>
    <n v="-19.79"/>
    <n v="-19.79"/>
    <n v="-1"/>
    <n v="2.64"/>
    <n v="0.71"/>
    <n v="0"/>
    <n v="0"/>
    <s v="PAUSE"/>
  </r>
  <r>
    <s v="amberdinni@aol.com"/>
    <s v="amber"/>
    <s v="wagner"/>
    <s v="San Antonio"/>
    <s v="TX"/>
    <n v="1975"/>
    <s v="state of texas"/>
    <x v="7"/>
    <x v="2"/>
    <s v="2024-01-24"/>
    <n v="700"/>
    <n v="1555"/>
    <n v="65"/>
    <n v="5"/>
    <n v="46.9"/>
    <n v="279.26"/>
    <n v="232.35999999999999"/>
    <n v="232.35999999999999"/>
    <n v="4.9543710021321958"/>
    <n v="4.18"/>
    <n v="0.72"/>
    <n v="9.3800000000000008"/>
    <n v="7.6923076923076927E-2"/>
    <s v="SCALE"/>
  </r>
  <r>
    <s v="apopkamomof4@gmail.com"/>
    <s v="luci"/>
    <s v="sheehan"/>
    <s v="Apopka"/>
    <s v="FL"/>
    <n v="4500"/>
    <s v="virgina calvert"/>
    <x v="18"/>
    <x v="2"/>
    <s v="2024-01-06"/>
    <n v="800"/>
    <n v="1710"/>
    <n v="29"/>
    <n v="0"/>
    <n v="15.31"/>
    <n v="0"/>
    <n v="-15.31"/>
    <n v="-15.31"/>
    <n v="-1"/>
    <n v="1.7"/>
    <n v="0.53"/>
    <n v="0"/>
    <n v="0"/>
    <s v="PAUSE"/>
  </r>
  <r>
    <s v="pameva16@yahoo.com"/>
    <s v="paula"/>
    <s v="pamevayahooc"/>
    <s v="nutley"/>
    <s v="NJ"/>
    <n v="3521"/>
    <s v="the childrens place"/>
    <x v="11"/>
    <x v="2"/>
    <s v="2024-01-18"/>
    <n v="100"/>
    <n v="1737"/>
    <n v="53"/>
    <n v="1"/>
    <n v="27.02"/>
    <n v="62.61"/>
    <n v="35.590000000000003"/>
    <n v="35.590000000000003"/>
    <n v="1.3171724648408587"/>
    <n v="3.05"/>
    <n v="0.51"/>
    <n v="27.02"/>
    <n v="1.8867924528301886E-2"/>
    <s v="SCALE"/>
  </r>
  <r>
    <s v="slg32003@yahoo.com"/>
    <s v="silas"/>
    <s v="griffin"/>
    <s v="Los Angeles"/>
    <s v="CA"/>
    <n v="1918"/>
    <s v="cfss inc"/>
    <x v="8"/>
    <x v="2"/>
    <s v="2024-01-20"/>
    <n v="300"/>
    <n v="724"/>
    <n v="29"/>
    <n v="0"/>
    <n v="19.920000000000002"/>
    <n v="0"/>
    <n v="-19.920000000000002"/>
    <n v="-19.920000000000002"/>
    <n v="-1"/>
    <n v="4.01"/>
    <n v="0.69"/>
    <n v="0"/>
    <n v="0"/>
    <s v="PAUSE"/>
  </r>
  <r>
    <s v="thizz23520@gmail.com"/>
    <s v="guillermo"/>
    <s v="mendez"/>
    <s v="Tucson"/>
    <s v="AZ"/>
    <n v="3500"/>
    <s v="tohonodhul"/>
    <x v="19"/>
    <x v="2"/>
    <s v="2024-01-24"/>
    <n v="300"/>
    <n v="2423"/>
    <n v="73"/>
    <n v="7"/>
    <n v="36.9"/>
    <n v="265.51"/>
    <n v="228.60999999999999"/>
    <n v="228.60999999999999"/>
    <n v="6.1953929539295389"/>
    <n v="3.01"/>
    <n v="0.51"/>
    <n v="5.27"/>
    <n v="9.5890410958904104E-2"/>
    <s v="SCALE"/>
  </r>
  <r>
    <s v="quatishalawson@aol.com"/>
    <s v="quatisha"/>
    <s v="lawson"/>
    <s v="Jacksonville"/>
    <s v="FL"/>
    <n v="4700"/>
    <s v="jp morgan chase"/>
    <x v="7"/>
    <x v="2"/>
    <s v="2024-01-28"/>
    <n v="300"/>
    <n v="1295"/>
    <n v="23"/>
    <n v="2"/>
    <n v="16.66"/>
    <n v="137.79"/>
    <n v="121.13"/>
    <n v="121.13"/>
    <n v="7.2707082833133247"/>
    <n v="1.78"/>
    <n v="0.72"/>
    <n v="8.33"/>
    <n v="8.6956521739130432E-2"/>
    <s v="SCALE"/>
  </r>
  <r>
    <s v="tylerjeanhebert@live.com"/>
    <s v="tyler"/>
    <s v="hebert"/>
    <s v="Dallas"/>
    <s v="TX"/>
    <n v="2750"/>
    <s v="compass bank plano"/>
    <x v="13"/>
    <x v="2"/>
    <s v="2024-01-19"/>
    <n v="500"/>
    <n v="1804"/>
    <n v="31"/>
    <n v="1"/>
    <n v="19.579999999999998"/>
    <n v="35.909999999999997"/>
    <n v="16.329999999999998"/>
    <n v="16.329999999999998"/>
    <n v="0.83401430030643509"/>
    <n v="1.72"/>
    <n v="0.63"/>
    <n v="19.579999999999998"/>
    <n v="3.2258064516129031E-2"/>
    <s v="SCALE"/>
  </r>
  <r>
    <s v="vikperez@hotmail.com"/>
    <s v="victoria"/>
    <s v="perez"/>
    <s v="Spring"/>
    <s v="TX"/>
    <n v="1900"/>
    <s v="houstonian mortgage"/>
    <x v="7"/>
    <x v="2"/>
    <s v="2024-01-26"/>
    <n v="700"/>
    <n v="2323"/>
    <n v="57"/>
    <n v="6"/>
    <n v="39.21"/>
    <n v="351.83"/>
    <n v="312.62"/>
    <n v="312.62"/>
    <n v="7.972966080081612"/>
    <n v="2.4500000000000002"/>
    <n v="0.69"/>
    <n v="6.54"/>
    <n v="0.10526315789473684"/>
    <s v="SCALE"/>
  </r>
  <r>
    <s v="samemily0216@live.com"/>
    <s v="samantha"/>
    <s v="clemens"/>
    <s v="Fort Worth"/>
    <s v="TX"/>
    <n v="3521"/>
    <s v="spectrumvoip"/>
    <x v="3"/>
    <x v="2"/>
    <s v="2024-01-31"/>
    <n v="400"/>
    <n v="767"/>
    <n v="13"/>
    <n v="1"/>
    <n v="7.69"/>
    <n v="36.65"/>
    <n v="28.959999999999997"/>
    <n v="28.959999999999997"/>
    <n v="3.7659297789336796"/>
    <n v="1.69"/>
    <n v="0.59"/>
    <n v="7.69"/>
    <n v="7.6923076923076927E-2"/>
    <s v="SCALE"/>
  </r>
  <r>
    <s v="samartin1975@gmail.com"/>
    <s v="scott"/>
    <s v="martin"/>
    <s v="Austin"/>
    <s v="TX"/>
    <n v="4831"/>
    <s v="khda"/>
    <x v="2"/>
    <x v="2"/>
    <s v="2024-01-05"/>
    <n v="300"/>
    <n v="1008"/>
    <n v="36"/>
    <n v="0"/>
    <n v="24.43"/>
    <n v="0"/>
    <n v="-24.43"/>
    <n v="-24.43"/>
    <n v="-1"/>
    <n v="3.57"/>
    <n v="0.68"/>
    <n v="0"/>
    <n v="0"/>
    <s v="PAUSE"/>
  </r>
  <r>
    <s v="kristie1977@gmail.com"/>
    <s v="kristie"/>
    <s v="crawford"/>
    <s v="Monahans"/>
    <s v="TX"/>
    <n v="3250"/>
    <s v="usps"/>
    <x v="6"/>
    <x v="2"/>
    <s v="2024-01-16"/>
    <n v="1000"/>
    <n v="2159"/>
    <n v="59"/>
    <n v="2"/>
    <n v="42.45"/>
    <n v="128.58000000000001"/>
    <n v="86.13000000000001"/>
    <n v="86.13000000000001"/>
    <n v="2.0289752650176678"/>
    <n v="2.73"/>
    <n v="0.72"/>
    <n v="21.22"/>
    <n v="3.3898305084745763E-2"/>
    <s v="SCALE"/>
  </r>
  <r>
    <s v="ram_marshall2006@yahoo.com"/>
    <s v="raymond"/>
    <s v="marshall"/>
    <s v="Jersey City"/>
    <s v="NJ"/>
    <n v="1625"/>
    <s v="td bank"/>
    <x v="2"/>
    <x v="2"/>
    <s v="2024-01-20"/>
    <n v="600"/>
    <n v="797"/>
    <n v="27"/>
    <n v="0"/>
    <n v="20.92"/>
    <n v="0"/>
    <n v="-20.92"/>
    <n v="-20.92"/>
    <n v="-1"/>
    <n v="3.39"/>
    <n v="0.77"/>
    <n v="0"/>
    <n v="0"/>
    <s v="PAUSE"/>
  </r>
  <r>
    <s v="mikejmcollins@gmail.com"/>
    <s v="michael"/>
    <s v="collins"/>
    <s v="Warren"/>
    <s v="MI"/>
    <n v="4333"/>
    <s v="subway"/>
    <x v="0"/>
    <x v="2"/>
    <s v="2024-01-29"/>
    <n v="100"/>
    <n v="1935"/>
    <n v="37"/>
    <n v="3"/>
    <n v="27.69"/>
    <n v="201.64"/>
    <n v="173.95"/>
    <n v="173.95"/>
    <n v="6.282051282051281"/>
    <n v="1.91"/>
    <n v="0.75"/>
    <n v="9.23"/>
    <n v="8.1081081081081086E-2"/>
    <s v="SCALE"/>
  </r>
  <r>
    <s v="aldonoe81@live.com"/>
    <s v="aldo"/>
    <s v="azpeitia"/>
    <s v="Dixon"/>
    <s v="CA"/>
    <n v="2600"/>
    <s v="pgp international"/>
    <x v="5"/>
    <x v="2"/>
    <s v="2024-01-11"/>
    <n v="100"/>
    <n v="1224"/>
    <n v="43"/>
    <n v="1"/>
    <n v="28.46"/>
    <n v="68.790000000000006"/>
    <n v="40.330000000000005"/>
    <n v="40.330000000000005"/>
    <n v="1.4170765987350669"/>
    <n v="3.51"/>
    <n v="0.66"/>
    <n v="28.46"/>
    <n v="2.3255813953488372E-2"/>
    <s v="SCALE"/>
  </r>
  <r>
    <s v="spinnersdad@gmail.com"/>
    <s v="john"/>
    <s v="morelli"/>
    <s v="Dickson City"/>
    <s v="PA"/>
    <n v="1900"/>
    <s v="pitbull securiy"/>
    <x v="16"/>
    <x v="2"/>
    <s v="2024-01-02"/>
    <n v="200"/>
    <n v="1937"/>
    <n v="80"/>
    <n v="3"/>
    <n v="62.83"/>
    <n v="221.83"/>
    <n v="159"/>
    <n v="159"/>
    <n v="2.5306382301448354"/>
    <n v="4.13"/>
    <n v="0.79"/>
    <n v="20.94"/>
    <n v="3.7499999999999999E-2"/>
    <s v="SCALE"/>
  </r>
  <r>
    <s v="mcdowell.reuben.t@gmail.com"/>
    <s v="reuben"/>
    <s v="mcdowell"/>
    <s v="Norfolk"/>
    <s v="VA"/>
    <n v="2167"/>
    <s v="us navy"/>
    <x v="2"/>
    <x v="2"/>
    <s v="2024-01-13"/>
    <n v="500"/>
    <n v="1292"/>
    <n v="55"/>
    <n v="2"/>
    <n v="35.770000000000003"/>
    <n v="115.09"/>
    <n v="79.319999999999993"/>
    <n v="79.319999999999993"/>
    <n v="2.2175006989097006"/>
    <n v="4.26"/>
    <n v="0.65"/>
    <n v="17.89"/>
    <n v="3.6363636363636362E-2"/>
    <s v="SCALE"/>
  </r>
  <r>
    <s v="essimonton@ikonfin.com"/>
    <s v="eva"/>
    <s v="simonton"/>
    <s v="Macon"/>
    <s v="GA"/>
    <n v="1600"/>
    <s v="ge  capital"/>
    <x v="14"/>
    <x v="2"/>
    <s v="2024-01-20"/>
    <n v="400"/>
    <n v="1710"/>
    <n v="49"/>
    <n v="0"/>
    <n v="34.9"/>
    <n v="0"/>
    <n v="-34.9"/>
    <n v="-34.9"/>
    <n v="-1"/>
    <n v="2.87"/>
    <n v="0.71"/>
    <n v="0"/>
    <n v="0"/>
    <s v="PAUSE"/>
  </r>
  <r>
    <s v="valwherry@hotmail.com"/>
    <s v="valerie"/>
    <s v="wherry"/>
    <s v="Wichita Falls"/>
    <s v="TX"/>
    <n v="1500"/>
    <s v="health and human services"/>
    <x v="17"/>
    <x v="2"/>
    <s v="2024-01-15"/>
    <n v="800"/>
    <n v="1708"/>
    <n v="64"/>
    <n v="0"/>
    <n v="28.14"/>
    <n v="0"/>
    <n v="-28.14"/>
    <n v="-28.14"/>
    <n v="-1"/>
    <n v="3.75"/>
    <n v="0.44"/>
    <n v="0"/>
    <n v="0"/>
    <s v="PAUSE"/>
  </r>
  <r>
    <s v="mrcollinseb@yahoo.com"/>
    <s v="eric"/>
    <s v="collins"/>
    <s v="North Charles"/>
    <s v="SC"/>
    <n v="5867"/>
    <s v="allegiance security group"/>
    <x v="2"/>
    <x v="2"/>
    <s v="2024-01-17"/>
    <n v="600"/>
    <n v="1017"/>
    <n v="31"/>
    <n v="0"/>
    <n v="19.649999999999999"/>
    <n v="0"/>
    <n v="-19.649999999999999"/>
    <n v="-19.649999999999999"/>
    <n v="-1"/>
    <n v="3.05"/>
    <n v="0.63"/>
    <n v="0"/>
    <n v="0"/>
    <s v="PAUSE"/>
  </r>
  <r>
    <s v="bessey45236@yahoo.com"/>
    <s v="shannon"/>
    <s v="bessey"/>
    <s v="Cincinnati"/>
    <s v="OH"/>
    <n v="1500"/>
    <s v="sweatshop clothing"/>
    <x v="8"/>
    <x v="2"/>
    <s v="2024-01-20"/>
    <n v="700"/>
    <n v="1946"/>
    <n v="43"/>
    <n v="3"/>
    <n v="35.049999999999997"/>
    <n v="120.21"/>
    <n v="85.16"/>
    <n v="85.16"/>
    <n v="2.4296718972895865"/>
    <n v="2.21"/>
    <n v="0.82"/>
    <n v="11.68"/>
    <n v="6.9767441860465115E-2"/>
    <s v="SCALE"/>
  </r>
  <r>
    <s v="mhurtado143@gmail.com"/>
    <s v="maria"/>
    <s v="hurtado"/>
    <s v="Clifton"/>
    <s v="NJ"/>
    <n v="1408"/>
    <s v="st josephs hospital"/>
    <x v="9"/>
    <x v="2"/>
    <s v="2024-01-31"/>
    <n v="1000"/>
    <n v="1575"/>
    <n v="29"/>
    <n v="0"/>
    <n v="15.74"/>
    <n v="0"/>
    <n v="-15.74"/>
    <n v="-15.74"/>
    <n v="-1"/>
    <n v="1.84"/>
    <n v="0.54"/>
    <n v="0"/>
    <n v="0"/>
    <s v="PAUSE"/>
  </r>
  <r>
    <s v="mary.noggle@yahoo.com"/>
    <s v="mary"/>
    <s v="noggle"/>
    <s v="Cincinnati"/>
    <s v="OH"/>
    <n v="1625"/>
    <s v="salem woods"/>
    <x v="14"/>
    <x v="2"/>
    <s v="2024-01-22"/>
    <n v="700"/>
    <n v="1185"/>
    <n v="19"/>
    <n v="0"/>
    <n v="8.36"/>
    <n v="0"/>
    <n v="-8.36"/>
    <n v="-8.36"/>
    <n v="-1"/>
    <n v="1.6"/>
    <n v="0.44"/>
    <n v="0"/>
    <n v="0"/>
    <s v="PAUSE"/>
  </r>
  <r>
    <s v="josh.letts@yahoo.com"/>
    <s v="josh"/>
    <s v="letts"/>
    <s v="Goodman"/>
    <s v="MO"/>
    <n v="1728"/>
    <s v="swift const."/>
    <x v="10"/>
    <x v="2"/>
    <s v="2024-01-13"/>
    <n v="300"/>
    <n v="521"/>
    <n v="22"/>
    <n v="1"/>
    <n v="12.54"/>
    <n v="48.75"/>
    <n v="36.21"/>
    <n v="36.21"/>
    <n v="2.8875598086124405"/>
    <n v="4.22"/>
    <n v="0.56999999999999995"/>
    <n v="12.54"/>
    <n v="4.5454545454545456E-2"/>
    <s v="SCALE"/>
  </r>
  <r>
    <s v="rebeccacampos1974@yahoo.com"/>
    <s v="rebecca"/>
    <s v="campos"/>
    <s v="San Antonio"/>
    <s v="TX"/>
    <n v="1625"/>
    <s v="gonzaba medical"/>
    <x v="4"/>
    <x v="2"/>
    <s v="2024-01-19"/>
    <n v="700"/>
    <n v="788"/>
    <n v="12"/>
    <n v="0"/>
    <n v="6.88"/>
    <n v="0"/>
    <n v="-6.88"/>
    <n v="-6.88"/>
    <n v="-1"/>
    <n v="1.52"/>
    <n v="0.56999999999999995"/>
    <n v="0"/>
    <n v="0"/>
    <s v="PAUSE"/>
  </r>
  <r>
    <s v="tashaboon611@aol.com"/>
    <s v="tasha"/>
    <s v="howard"/>
    <s v="Bartow"/>
    <s v="FL"/>
    <n v="2750"/>
    <s v="peace river citrus"/>
    <x v="17"/>
    <x v="2"/>
    <s v="2024-01-15"/>
    <n v="400"/>
    <n v="2049"/>
    <n v="89"/>
    <n v="0"/>
    <n v="54.03"/>
    <n v="0"/>
    <n v="-54.03"/>
    <n v="-54.03"/>
    <n v="-1"/>
    <n v="4.34"/>
    <n v="0.61"/>
    <n v="0"/>
    <n v="0"/>
    <s v="PAUSE"/>
  </r>
  <r>
    <s v="mariepressley33@gmail.com"/>
    <s v="choubert"/>
    <s v="dangervil"/>
    <s v="Sanford"/>
    <s v="FL"/>
    <n v="2100"/>
    <s v="ameriguard"/>
    <x v="3"/>
    <x v="2"/>
    <s v="2024-01-25"/>
    <n v="100"/>
    <n v="2232"/>
    <n v="39"/>
    <n v="4"/>
    <n v="32.840000000000003"/>
    <n v="262.27"/>
    <n v="229.42999999999998"/>
    <n v="229.42999999999998"/>
    <n v="6.9862971985383666"/>
    <n v="1.75"/>
    <n v="0.84"/>
    <n v="8.2100000000000009"/>
    <n v="0.10256410256410256"/>
    <s v="SCALE"/>
  </r>
  <r>
    <s v="onurmindd@msn.com"/>
    <s v="angela"/>
    <s v="dunn"/>
    <s v="Laurel"/>
    <s v="DE"/>
    <n v="2750"/>
    <s v="suicide bridge"/>
    <x v="17"/>
    <x v="2"/>
    <s v="2024-01-30"/>
    <n v="100"/>
    <n v="2305"/>
    <n v="48"/>
    <n v="0"/>
    <n v="19.48"/>
    <n v="0"/>
    <n v="-19.48"/>
    <n v="-19.48"/>
    <n v="-1"/>
    <n v="2.08"/>
    <n v="0.41"/>
    <n v="0"/>
    <n v="0"/>
    <s v="PAUSE"/>
  </r>
  <r>
    <s v="lavorius@yahoo.com"/>
    <s v="lameasha"/>
    <s v="green"/>
    <s v="Houston"/>
    <s v="TX"/>
    <n v="5000"/>
    <s v="memorial hermann"/>
    <x v="12"/>
    <x v="2"/>
    <s v="2024-01-08"/>
    <n v="500"/>
    <n v="723"/>
    <n v="22"/>
    <n v="0"/>
    <n v="15.19"/>
    <n v="0"/>
    <n v="-15.19"/>
    <n v="-15.19"/>
    <n v="-1"/>
    <n v="3.04"/>
    <n v="0.69"/>
    <n v="0"/>
    <n v="0"/>
    <s v="PAUSE"/>
  </r>
  <r>
    <s v="dera.waller@yahoo.com"/>
    <s v="dera"/>
    <s v="waller"/>
    <s v="Friendswood"/>
    <s v="TX"/>
    <n v="3500"/>
    <s v="colbert and ball tax servic"/>
    <x v="2"/>
    <x v="2"/>
    <s v="2024-01-18"/>
    <n v="700"/>
    <n v="1168"/>
    <n v="30"/>
    <n v="1"/>
    <n v="14.75"/>
    <n v="71.92"/>
    <n v="57.17"/>
    <n v="57.17"/>
    <n v="3.8759322033898305"/>
    <n v="2.57"/>
    <n v="0.49"/>
    <n v="14.75"/>
    <n v="3.3333333333333333E-2"/>
    <s v="SCALE"/>
  </r>
  <r>
    <s v="dodge_man_1976@yahoo.com"/>
    <s v="harold"/>
    <s v="cushman"/>
    <s v="Houston"/>
    <s v="TX"/>
    <n v="3521"/>
    <s v="wb western"/>
    <x v="18"/>
    <x v="2"/>
    <s v="2024-01-13"/>
    <n v="1000"/>
    <n v="2206"/>
    <n v="41"/>
    <n v="4"/>
    <n v="20.170000000000002"/>
    <n v="264.14999999999998"/>
    <n v="243.97999999999996"/>
    <n v="243.97999999999996"/>
    <n v="12.096182449181951"/>
    <n v="1.86"/>
    <n v="0.49"/>
    <n v="5.04"/>
    <n v="9.7560975609756101E-2"/>
    <s v="SCALE"/>
  </r>
  <r>
    <s v="shemia.washington@hotmail.com"/>
    <s v="shemia"/>
    <s v="washington"/>
    <s v="Crescent City"/>
    <s v="FL"/>
    <n v="2900"/>
    <s v="bank of america; n.a."/>
    <x v="4"/>
    <x v="2"/>
    <s v="2024-01-05"/>
    <n v="800"/>
    <n v="870"/>
    <n v="15"/>
    <n v="1"/>
    <n v="8"/>
    <n v="51.04"/>
    <n v="43.04"/>
    <n v="43.04"/>
    <n v="5.38"/>
    <n v="1.72"/>
    <n v="0.53"/>
    <n v="8"/>
    <n v="6.6666666666666666E-2"/>
    <s v="SCALE"/>
  </r>
  <r>
    <s v="sthursday87@yahoo.com"/>
    <s v="stefanie"/>
    <s v="wieder"/>
    <s v="Saint Augusti"/>
    <s v="FL"/>
    <n v="3159"/>
    <s v="u.s. polo assn."/>
    <x v="16"/>
    <x v="2"/>
    <s v="2024-01-14"/>
    <n v="800"/>
    <n v="1005"/>
    <n v="45"/>
    <n v="0"/>
    <n v="22.65"/>
    <n v="0"/>
    <n v="-22.65"/>
    <n v="-22.65"/>
    <n v="-1"/>
    <n v="4.4800000000000004"/>
    <n v="0.5"/>
    <n v="0"/>
    <n v="0"/>
    <s v="PAUSE"/>
  </r>
  <r>
    <s v="lanceoverton82@gmail.com"/>
    <s v="lance"/>
    <s v="overton"/>
    <s v="Trenton"/>
    <s v="NJ"/>
    <n v="1625"/>
    <s v="the shop"/>
    <x v="10"/>
    <x v="2"/>
    <s v="2024-01-27"/>
    <n v="400"/>
    <n v="949"/>
    <n v="25"/>
    <n v="0"/>
    <n v="18.84"/>
    <n v="0"/>
    <n v="-18.84"/>
    <n v="-18.84"/>
    <n v="-1"/>
    <n v="2.63"/>
    <n v="0.75"/>
    <n v="0"/>
    <n v="0"/>
    <s v="PAUSE"/>
  </r>
  <r>
    <s v="tatia.alford@gmail.com"/>
    <s v="tatia"/>
    <s v="alford"/>
    <s v="Baltimore"/>
    <s v="MD"/>
    <n v="5184"/>
    <s v="sickle cell disease"/>
    <x v="1"/>
    <x v="2"/>
    <s v="2024-01-17"/>
    <n v="1000"/>
    <n v="1509"/>
    <n v="49"/>
    <n v="4"/>
    <n v="20.45"/>
    <n v="149.22"/>
    <n v="128.77000000000001"/>
    <n v="128.77000000000001"/>
    <n v="6.2968215158924217"/>
    <n v="3.25"/>
    <n v="0.42"/>
    <n v="5.1100000000000003"/>
    <n v="8.1632653061224483E-2"/>
    <s v="SCALE"/>
  </r>
  <r>
    <s v="310cessna@gmail.com"/>
    <s v="eddie"/>
    <s v="barnes"/>
    <s v="Saint Louis"/>
    <s v="MO"/>
    <n v="1417"/>
    <s v="aeroworks"/>
    <x v="13"/>
    <x v="2"/>
    <s v="2024-01-01"/>
    <n v="200"/>
    <n v="1824"/>
    <n v="42"/>
    <n v="1"/>
    <n v="23.07"/>
    <n v="65.099999999999994"/>
    <n v="42.029999999999994"/>
    <n v="42.029999999999994"/>
    <n v="1.8218465539661897"/>
    <n v="2.2999999999999998"/>
    <n v="0.55000000000000004"/>
    <n v="23.07"/>
    <n v="2.3809523809523808E-2"/>
    <s v="SCALE"/>
  </r>
  <r>
    <s v="lashonm96@yahoo.com"/>
    <s v="jameka"/>
    <s v="manuel"/>
    <s v="Covington"/>
    <s v="GA"/>
    <n v="2300"/>
    <s v="ges"/>
    <x v="11"/>
    <x v="2"/>
    <s v="2024-01-11"/>
    <n v="500"/>
    <n v="1450"/>
    <n v="35"/>
    <n v="1"/>
    <n v="22.82"/>
    <n v="67.040000000000006"/>
    <n v="44.220000000000006"/>
    <n v="44.220000000000006"/>
    <n v="1.9377738825591588"/>
    <n v="2.41"/>
    <n v="0.65"/>
    <n v="22.82"/>
    <n v="2.8571428571428571E-2"/>
    <s v="SCALE"/>
  </r>
  <r>
    <s v="mialmabella84@yahoo.com"/>
    <s v="marko"/>
    <s v="cotton"/>
    <s v="Saint Petersb"/>
    <s v="FL"/>
    <n v="1500"/>
    <s v="american eagle"/>
    <x v="15"/>
    <x v="2"/>
    <s v="2024-01-15"/>
    <n v="800"/>
    <n v="2350"/>
    <n v="36"/>
    <n v="0"/>
    <n v="21.27"/>
    <n v="0"/>
    <n v="-21.27"/>
    <n v="-21.27"/>
    <n v="-1"/>
    <n v="1.53"/>
    <n v="0.59"/>
    <n v="0"/>
    <n v="0"/>
    <s v="PAUSE"/>
  </r>
  <r>
    <s v="bryanj8@gmail.com"/>
    <s v="bryan"/>
    <s v="johnson"/>
    <s v="Tucson"/>
    <s v="AZ"/>
    <n v="1500"/>
    <s v="tmobile"/>
    <x v="15"/>
    <x v="2"/>
    <s v="2024-01-03"/>
    <n v="300"/>
    <n v="871"/>
    <n v="27"/>
    <n v="0"/>
    <n v="16.829999999999998"/>
    <n v="0"/>
    <n v="-16.829999999999998"/>
    <n v="-16.829999999999998"/>
    <n v="-1"/>
    <n v="3.1"/>
    <n v="0.62"/>
    <n v="0"/>
    <n v="0"/>
    <s v="PAUSE"/>
  </r>
  <r>
    <s v="edwarmcool@hotmail.com"/>
    <s v="anthony"/>
    <s v="dishmon"/>
    <s v="Fort Worth"/>
    <s v="TX"/>
    <n v="2700"/>
    <s v="ygi international"/>
    <x v="18"/>
    <x v="2"/>
    <s v="2024-01-09"/>
    <n v="600"/>
    <n v="1283"/>
    <n v="22"/>
    <n v="2"/>
    <n v="18.48"/>
    <n v="130.11000000000001"/>
    <n v="111.63000000000001"/>
    <n v="111.63000000000001"/>
    <n v="6.0405844155844157"/>
    <n v="1.71"/>
    <n v="0.84"/>
    <n v="9.24"/>
    <n v="9.0909090909090912E-2"/>
    <s v="SCALE"/>
  </r>
  <r>
    <s v="michaelrippee@gmail.com"/>
    <s v="michael"/>
    <s v="rippee"/>
    <s v="Redding"/>
    <s v="CA"/>
    <n v="2100"/>
    <s v="first california bank"/>
    <x v="11"/>
    <x v="2"/>
    <s v="2024-01-25"/>
    <n v="300"/>
    <n v="2496"/>
    <n v="88"/>
    <n v="3"/>
    <n v="52.82"/>
    <n v="134.59"/>
    <n v="81.77000000000001"/>
    <n v="81.77000000000001"/>
    <n v="1.5480878455130633"/>
    <n v="3.53"/>
    <n v="0.6"/>
    <n v="17.61"/>
    <n v="3.4090909090909088E-2"/>
    <s v="SCALE"/>
  </r>
  <r>
    <s v="misskitty2829@yahoo.com"/>
    <s v="barbara"/>
    <s v="dingle"/>
    <s v="Sumter"/>
    <s v="SC"/>
    <n v="3600"/>
    <s v="carolina custom"/>
    <x v="12"/>
    <x v="2"/>
    <s v="2024-01-14"/>
    <n v="500"/>
    <n v="2472"/>
    <n v="66"/>
    <n v="5"/>
    <n v="30.93"/>
    <n v="216.97"/>
    <n v="186.04"/>
    <n v="186.04"/>
    <n v="6.0148722922728739"/>
    <n v="2.67"/>
    <n v="0.47"/>
    <n v="6.19"/>
    <n v="7.575757575757576E-2"/>
    <s v="SCALE"/>
  </r>
  <r>
    <s v="rissag1227@gmail.com"/>
    <s v="marissa"/>
    <s v="gray"/>
    <s v="Lake Mary"/>
    <s v="FL"/>
    <n v="1500"/>
    <s v="parliament house orlando"/>
    <x v="18"/>
    <x v="2"/>
    <s v="2024-01-04"/>
    <n v="300"/>
    <n v="1642"/>
    <n v="63"/>
    <n v="0"/>
    <n v="40.76"/>
    <n v="0"/>
    <n v="-40.76"/>
    <n v="-40.76"/>
    <n v="-1"/>
    <n v="3.84"/>
    <n v="0.65"/>
    <n v="0"/>
    <n v="0"/>
    <s v="PAUSE"/>
  </r>
  <r>
    <s v="eeyvdjlove4ever@live.com"/>
    <s v="erick"/>
    <s v="young"/>
    <s v="Stedman"/>
    <s v="NC"/>
    <n v="1500"/>
    <s v="bank of america; n.a."/>
    <x v="4"/>
    <x v="2"/>
    <s v="2024-01-22"/>
    <n v="800"/>
    <n v="1540"/>
    <n v="51"/>
    <n v="0"/>
    <n v="23.36"/>
    <n v="0"/>
    <n v="-23.36"/>
    <n v="-23.36"/>
    <n v="-1"/>
    <n v="3.31"/>
    <n v="0.46"/>
    <n v="0"/>
    <n v="0"/>
    <s v="PAUSE"/>
  </r>
  <r>
    <s v="tspint@hotmail.com"/>
    <s v="thomas"/>
    <s v="spint"/>
    <s v="Rapid City"/>
    <s v="SD"/>
    <n v="1250"/>
    <s v="hilt eng inc"/>
    <x v="15"/>
    <x v="2"/>
    <s v="2024-01-01"/>
    <n v="500"/>
    <n v="2443"/>
    <n v="95"/>
    <n v="2"/>
    <n v="59.82"/>
    <n v="78.06"/>
    <n v="18.240000000000002"/>
    <n v="18.240000000000002"/>
    <n v="0.30491474423269815"/>
    <n v="3.89"/>
    <n v="0.63"/>
    <n v="29.91"/>
    <n v="2.1052631578947368E-2"/>
    <s v="SCALE"/>
  </r>
  <r>
    <s v="doggie2149@aol.com"/>
    <s v="ethel"/>
    <s v="surdel"/>
    <s v="Berlin"/>
    <s v="CT"/>
    <n v="1700"/>
    <s v="benefits"/>
    <x v="15"/>
    <x v="2"/>
    <s v="2024-01-09"/>
    <n v="300"/>
    <n v="1291"/>
    <n v="53"/>
    <n v="4"/>
    <n v="34.74"/>
    <n v="285.58999999999997"/>
    <n v="250.84999999999997"/>
    <n v="250.84999999999997"/>
    <n v="7.2207829591249268"/>
    <n v="4.1100000000000003"/>
    <n v="0.66"/>
    <n v="8.68"/>
    <n v="7.5471698113207544E-2"/>
    <s v="SCALE"/>
  </r>
  <r>
    <s v="cjt48@yahoo.com"/>
    <s v="clayton"/>
    <s v="teel"/>
    <s v="Jay"/>
    <s v="OK"/>
    <n v="3000"/>
    <s v="simmons foods inc"/>
    <x v="9"/>
    <x v="2"/>
    <s v="2024-01-13"/>
    <n v="500"/>
    <n v="2442"/>
    <n v="91"/>
    <n v="3"/>
    <n v="46.67"/>
    <n v="223.72"/>
    <n v="177.05"/>
    <n v="177.05"/>
    <n v="3.7936575958860081"/>
    <n v="3.73"/>
    <n v="0.51"/>
    <n v="15.56"/>
    <n v="3.2967032967032968E-2"/>
    <s v="SCALE"/>
  </r>
  <r>
    <s v="dwncox@gmail.com"/>
    <s v="dwayne"/>
    <s v="cox"/>
    <s v="Chicago"/>
    <s v="IL"/>
    <n v="2000"/>
    <s v="family dollar"/>
    <x v="8"/>
    <x v="2"/>
    <s v="2024-01-19"/>
    <n v="1000"/>
    <n v="1837"/>
    <n v="45"/>
    <n v="1"/>
    <n v="35.1"/>
    <n v="39.4"/>
    <n v="4.2999999999999972"/>
    <n v="4.2999999999999972"/>
    <n v="0.12250712250712242"/>
    <n v="2.4500000000000002"/>
    <n v="0.78"/>
    <n v="35.1"/>
    <n v="2.2222222222222223E-2"/>
    <s v="SCALE"/>
  </r>
  <r>
    <s v="stanleypittman8@aol.com"/>
    <s v="stanley"/>
    <s v="pitman"/>
    <s v="Quincy"/>
    <s v="FL"/>
    <n v="2000"/>
    <s v="walmart"/>
    <x v="13"/>
    <x v="2"/>
    <s v="2024-01-18"/>
    <n v="800"/>
    <n v="1934"/>
    <n v="37"/>
    <n v="0"/>
    <n v="27.23"/>
    <n v="0"/>
    <n v="-27.23"/>
    <n v="-27.23"/>
    <n v="-1"/>
    <n v="1.91"/>
    <n v="0.74"/>
    <n v="0"/>
    <n v="0"/>
    <s v="PAUSE"/>
  </r>
  <r>
    <s v="stevenw1958@yahoo.com"/>
    <s v="steven"/>
    <s v="williams"/>
    <s v="Bellwood"/>
    <s v="IL"/>
    <n v="2100"/>
    <s v="fresh express"/>
    <x v="16"/>
    <x v="2"/>
    <s v="2024-01-31"/>
    <n v="200"/>
    <n v="1501"/>
    <n v="23"/>
    <n v="1"/>
    <n v="18.07"/>
    <n v="66.319999999999993"/>
    <n v="48.249999999999993"/>
    <n v="48.249999999999993"/>
    <n v="2.6701715550636411"/>
    <n v="1.53"/>
    <n v="0.79"/>
    <n v="18.07"/>
    <n v="4.3478260869565216E-2"/>
    <s v="SCALE"/>
  </r>
  <r>
    <s v="michelle_brown1122@yahoo.com"/>
    <s v="marco"/>
    <s v="stjohn"/>
    <s v="Columbus"/>
    <s v="OH"/>
    <n v="1499"/>
    <s v="petsmart"/>
    <x v="3"/>
    <x v="2"/>
    <s v="2024-01-19"/>
    <n v="700"/>
    <n v="1305"/>
    <n v="53"/>
    <n v="2"/>
    <n v="36.35"/>
    <n v="92.81"/>
    <n v="56.46"/>
    <n v="56.46"/>
    <n v="1.5532324621733149"/>
    <n v="4.0599999999999996"/>
    <n v="0.69"/>
    <n v="18.18"/>
    <n v="3.7735849056603772E-2"/>
    <s v="SCALE"/>
  </r>
  <r>
    <s v="brnstrmsk@aol.com"/>
    <s v="brian"/>
    <s v="stramaski"/>
    <s v="Homestead"/>
    <s v="PA"/>
    <n v="4916"/>
    <s v="allegheny county"/>
    <x v="5"/>
    <x v="2"/>
    <s v="2024-01-21"/>
    <n v="200"/>
    <n v="1471"/>
    <n v="45"/>
    <n v="0"/>
    <n v="22.11"/>
    <n v="0"/>
    <n v="-22.11"/>
    <n v="-22.11"/>
    <n v="-1"/>
    <n v="3.06"/>
    <n v="0.49"/>
    <n v="0"/>
    <n v="0"/>
    <s v="PAUSE"/>
  </r>
  <r>
    <s v="julieroseyard@yahoo.com"/>
    <s v="julie"/>
    <s v="yardis"/>
    <s v="Carlisle"/>
    <s v="PA"/>
    <n v="5417"/>
    <s v="fuel on"/>
    <x v="10"/>
    <x v="2"/>
    <s v="2024-01-19"/>
    <n v="100"/>
    <n v="774"/>
    <n v="17"/>
    <n v="0"/>
    <n v="10.8"/>
    <n v="0"/>
    <n v="-10.8"/>
    <n v="-10.8"/>
    <n v="-1"/>
    <n v="2.2000000000000002"/>
    <n v="0.64"/>
    <n v="0"/>
    <n v="0"/>
    <s v="PAUSE"/>
  </r>
  <r>
    <s v="familyaffairdaycare@hotmail.com"/>
    <s v="sharon"/>
    <s v="stewart"/>
    <s v="Phoenix"/>
    <s v="AZ"/>
    <n v="2500"/>
    <s v="family affair day care"/>
    <x v="16"/>
    <x v="2"/>
    <s v="2024-01-01"/>
    <n v="600"/>
    <n v="1955"/>
    <n v="35"/>
    <n v="1"/>
    <n v="27.76"/>
    <n v="43.46"/>
    <n v="15.7"/>
    <n v="15.7"/>
    <n v="0.56556195965417866"/>
    <n v="1.79"/>
    <n v="0.79"/>
    <n v="27.76"/>
    <n v="2.8571428571428571E-2"/>
    <s v="SCALE"/>
  </r>
  <r>
    <s v="hedpe424@yahoo.com"/>
    <s v="dallas"/>
    <s v="espinoza"/>
    <s v="Ogden"/>
    <s v="UT"/>
    <n v="2000"/>
    <s v="associated food"/>
    <x v="10"/>
    <x v="2"/>
    <s v="2024-01-19"/>
    <n v="700"/>
    <n v="2440"/>
    <n v="63"/>
    <n v="7"/>
    <n v="34.11"/>
    <n v="277.61"/>
    <n v="243.5"/>
    <n v="243.5"/>
    <n v="7.1386690120199354"/>
    <n v="2.58"/>
    <n v="0.54"/>
    <n v="4.87"/>
    <n v="0.1111111111111111"/>
    <s v="SCALE"/>
  </r>
  <r>
    <s v="jacho13@yahoo.com"/>
    <s v="gavin"/>
    <s v="aquhart"/>
    <s v="Orangevale"/>
    <s v="CA"/>
    <n v="915"/>
    <s v="marketingwerks"/>
    <x v="17"/>
    <x v="2"/>
    <s v="2024-01-11"/>
    <n v="200"/>
    <n v="2121"/>
    <n v="32"/>
    <n v="2"/>
    <n v="26.17"/>
    <n v="131.07"/>
    <n v="104.89999999999999"/>
    <n v="104.89999999999999"/>
    <n v="4.0084065724111575"/>
    <n v="1.51"/>
    <n v="0.82"/>
    <n v="13.08"/>
    <n v="6.25E-2"/>
    <s v="SCALE"/>
  </r>
  <r>
    <s v="graciefluker@yahoo.com"/>
    <s v="grace"/>
    <s v="radigan"/>
    <s v="Petersburg"/>
    <s v="VA"/>
    <n v="2500"/>
    <s v="boyle dentistry"/>
    <x v="0"/>
    <x v="2"/>
    <s v="2024-01-25"/>
    <n v="800"/>
    <n v="1501"/>
    <n v="29"/>
    <n v="0"/>
    <n v="20.85"/>
    <n v="0"/>
    <n v="-20.85"/>
    <n v="-20.85"/>
    <n v="-1"/>
    <n v="1.93"/>
    <n v="0.72"/>
    <n v="0"/>
    <n v="0"/>
    <s v="PAUSE"/>
  </r>
  <r>
    <s v="wandaturner11@gmail.com"/>
    <s v="wanda"/>
    <s v="turner"/>
    <s v="Needham"/>
    <s v="MA"/>
    <n v="2500"/>
    <s v="thompson hospility"/>
    <x v="3"/>
    <x v="2"/>
    <s v="2024-01-28"/>
    <n v="1000"/>
    <n v="1683"/>
    <n v="58"/>
    <n v="0"/>
    <n v="47.5"/>
    <n v="0"/>
    <n v="-47.5"/>
    <n v="-47.5"/>
    <n v="-1"/>
    <n v="3.45"/>
    <n v="0.82"/>
    <n v="0"/>
    <n v="0"/>
    <s v="PAUSE"/>
  </r>
  <r>
    <s v="randisfonseca@yahoo.com"/>
    <s v="randi"/>
    <s v="fonseca"/>
    <s v="Aurora"/>
    <s v="CO"/>
    <n v="3000"/>
    <s v="gt covers"/>
    <x v="18"/>
    <x v="2"/>
    <s v="2024-01-06"/>
    <n v="1000"/>
    <n v="1746"/>
    <n v="31"/>
    <n v="3"/>
    <n v="14.24"/>
    <n v="184.42"/>
    <n v="170.17999999999998"/>
    <n v="170.17999999999998"/>
    <n v="11.950842696629211"/>
    <n v="1.78"/>
    <n v="0.46"/>
    <n v="4.75"/>
    <n v="9.6774193548387094E-2"/>
    <s v="SCALE"/>
  </r>
  <r>
    <s v="kdj3535@yahoo.com"/>
    <s v="kenneth"/>
    <s v="jones"/>
    <s v="Spotsylvania"/>
    <s v="VA"/>
    <n v="2100"/>
    <s v="self"/>
    <x v="13"/>
    <x v="2"/>
    <s v="2024-01-24"/>
    <n v="600"/>
    <n v="1025"/>
    <n v="41"/>
    <n v="0"/>
    <n v="26.08"/>
    <n v="0"/>
    <n v="-26.08"/>
    <n v="-26.08"/>
    <n v="-1"/>
    <n v="4"/>
    <n v="0.64"/>
    <n v="0"/>
    <n v="0"/>
    <s v="PAUSE"/>
  </r>
  <r>
    <s v="ladeejme@hotmail.com"/>
    <s v="jamie"/>
    <s v="martinez"/>
    <s v="Loma Linda"/>
    <s v="CA"/>
    <n v="3519"/>
    <s v="crossmark inc"/>
    <x v="16"/>
    <x v="2"/>
    <s v="2024-01-09"/>
    <n v="100"/>
    <n v="1890"/>
    <n v="59"/>
    <n v="0"/>
    <n v="32.96"/>
    <n v="0"/>
    <n v="-32.96"/>
    <n v="-32.96"/>
    <n v="-1"/>
    <n v="3.12"/>
    <n v="0.56000000000000005"/>
    <n v="0"/>
    <n v="0"/>
    <s v="PAUSE"/>
  </r>
  <r>
    <s v="tanishaskinner@yahoo.com"/>
    <s v="tanisha"/>
    <s v="skinner"/>
    <s v="Dallas"/>
    <s v="TX"/>
    <n v="2300"/>
    <s v="community council"/>
    <x v="12"/>
    <x v="2"/>
    <s v="2024-01-09"/>
    <n v="400"/>
    <n v="2344"/>
    <n v="50"/>
    <n v="4"/>
    <n v="28.91"/>
    <n v="236.49"/>
    <n v="207.58"/>
    <n v="207.58"/>
    <n v="7.180214458664822"/>
    <n v="2.13"/>
    <n v="0.57999999999999996"/>
    <n v="7.23"/>
    <n v="0.08"/>
    <s v="SCALE"/>
  </r>
  <r>
    <s v="pamwrice10@yahoo.com"/>
    <s v="pandrea"/>
    <s v="wrice"/>
    <s v="Varnville"/>
    <s v="SC"/>
    <n v="1800"/>
    <s v="hampton tax assessor office"/>
    <x v="17"/>
    <x v="2"/>
    <s v="2024-01-26"/>
    <n v="600"/>
    <n v="2292"/>
    <n v="68"/>
    <n v="2"/>
    <n v="32.5"/>
    <n v="86.79"/>
    <n v="54.290000000000006"/>
    <n v="54.290000000000006"/>
    <n v="1.6704615384615387"/>
    <n v="2.97"/>
    <n v="0.48"/>
    <n v="16.25"/>
    <n v="2.9411764705882353E-2"/>
    <s v="SCALE"/>
  </r>
  <r>
    <s v="intrcept_22@hotmail.com"/>
    <s v="sean"/>
    <s v="moorman"/>
    <s v="Harrisburg"/>
    <s v="IL"/>
    <n v="4400"/>
    <s v="brown roberts"/>
    <x v="17"/>
    <x v="2"/>
    <s v="2024-01-18"/>
    <n v="600"/>
    <n v="558"/>
    <n v="15"/>
    <n v="1"/>
    <n v="11.57"/>
    <n v="36.840000000000003"/>
    <n v="25.270000000000003"/>
    <n v="25.270000000000003"/>
    <n v="2.1840968020743303"/>
    <n v="2.69"/>
    <n v="0.77"/>
    <n v="11.57"/>
    <n v="6.6666666666666666E-2"/>
    <s v="SCALE"/>
  </r>
  <r>
    <s v="arandall1999@yahoo.com"/>
    <s v="alysian"/>
    <s v="randall"/>
    <s v="Houston"/>
    <s v="TX"/>
    <n v="2708"/>
    <s v="harris county"/>
    <x v="4"/>
    <x v="2"/>
    <s v="2024-01-20"/>
    <n v="300"/>
    <n v="554"/>
    <n v="16"/>
    <n v="0"/>
    <n v="7.13"/>
    <n v="0"/>
    <n v="-7.13"/>
    <n v="-7.13"/>
    <n v="-1"/>
    <n v="2.89"/>
    <n v="0.45"/>
    <n v="0"/>
    <n v="0"/>
    <s v="PAUSE"/>
  </r>
  <r>
    <s v="hectorgia@gmail.com"/>
    <s v="hector"/>
    <s v="abundiz"/>
    <s v="Santa Cruz"/>
    <s v="CA"/>
    <n v="5000"/>
    <s v="scccc"/>
    <x v="3"/>
    <x v="2"/>
    <s v="2024-01-17"/>
    <n v="700"/>
    <n v="562"/>
    <n v="23"/>
    <n v="0"/>
    <n v="13.36"/>
    <n v="0"/>
    <n v="-13.36"/>
    <n v="-13.36"/>
    <n v="-1"/>
    <n v="4.09"/>
    <n v="0.57999999999999996"/>
    <n v="0"/>
    <n v="0"/>
    <s v="PAUSE"/>
  </r>
  <r>
    <s v="darrellwebb01@hotmail.com"/>
    <s v="darrell"/>
    <s v="webb"/>
    <s v="Sioux Falls"/>
    <s v="SD"/>
    <n v="2440"/>
    <s v="saralee"/>
    <x v="5"/>
    <x v="2"/>
    <s v="2024-01-11"/>
    <n v="200"/>
    <n v="699"/>
    <n v="31"/>
    <n v="0"/>
    <n v="15.35"/>
    <n v="0"/>
    <n v="-15.35"/>
    <n v="-15.35"/>
    <n v="-1"/>
    <n v="4.43"/>
    <n v="0.5"/>
    <n v="0"/>
    <n v="0"/>
    <s v="PAUSE"/>
  </r>
  <r>
    <s v="felicia.fletcher@gmail.com"/>
    <s v="felicia"/>
    <s v="fletcher"/>
    <s v="Dallas"/>
    <s v="TX"/>
    <n v="3920"/>
    <s v="hugworks"/>
    <x v="4"/>
    <x v="2"/>
    <s v="2024-01-03"/>
    <n v="100"/>
    <n v="1767"/>
    <n v="59"/>
    <n v="1"/>
    <n v="47.45"/>
    <n v="47.79"/>
    <n v="0.33999999999999631"/>
    <n v="0.33999999999999631"/>
    <n v="7.1654373024235257E-3"/>
    <n v="3.34"/>
    <n v="0.8"/>
    <n v="47.45"/>
    <n v="1.6949152542372881E-2"/>
    <s v="SCALE"/>
  </r>
  <r>
    <s v="isiordiaaa@hotmail.com"/>
    <s v="agueda"/>
    <s v="isiordia"/>
    <s v="San Jose"/>
    <s v="CA"/>
    <n v="2048"/>
    <s v="sanminasci"/>
    <x v="6"/>
    <x v="2"/>
    <s v="2024-01-29"/>
    <n v="800"/>
    <n v="725"/>
    <n v="22"/>
    <n v="0"/>
    <n v="16.36"/>
    <n v="0"/>
    <n v="-16.36"/>
    <n v="-16.36"/>
    <n v="-1"/>
    <n v="3.03"/>
    <n v="0.74"/>
    <n v="0"/>
    <n v="0"/>
    <s v="PAUSE"/>
  </r>
  <r>
    <s v="wilma.parham@yahoo.com"/>
    <s v="wilma"/>
    <s v="parham"/>
    <s v="Revere"/>
    <s v="MA"/>
    <n v="4700"/>
    <s v="cambridge health alliance"/>
    <x v="14"/>
    <x v="2"/>
    <s v="2024-01-02"/>
    <n v="700"/>
    <n v="1928"/>
    <n v="43"/>
    <n v="1"/>
    <n v="27.76"/>
    <n v="42.97"/>
    <n v="15.209999999999997"/>
    <n v="15.209999999999997"/>
    <n v="0.54791066282420742"/>
    <n v="2.23"/>
    <n v="0.65"/>
    <n v="27.76"/>
    <n v="2.3255813953488372E-2"/>
    <s v="SCALE"/>
  </r>
  <r>
    <s v="allenhadley@live.com"/>
    <s v="edward"/>
    <s v="hadley"/>
    <s v="Macclesfield"/>
    <s v="NC"/>
    <n v="3500"/>
    <s v="frddom electric"/>
    <x v="12"/>
    <x v="2"/>
    <s v="2024-01-17"/>
    <n v="1000"/>
    <n v="758"/>
    <n v="24"/>
    <n v="0"/>
    <n v="10.66"/>
    <n v="0"/>
    <n v="-10.66"/>
    <n v="-10.66"/>
    <n v="-1"/>
    <n v="3.17"/>
    <n v="0.44"/>
    <n v="0"/>
    <n v="0"/>
    <s v="PAUSE"/>
  </r>
  <r>
    <s v="dblueeyesqq4u64@aol.com"/>
    <s v="denise"/>
    <s v="carrico"/>
    <s v="Verona"/>
    <s v="KY"/>
    <n v="2200"/>
    <s v="bogards heating and cooling"/>
    <x v="3"/>
    <x v="2"/>
    <s v="2024-01-20"/>
    <n v="100"/>
    <n v="2203"/>
    <n v="69"/>
    <n v="3"/>
    <n v="55.67"/>
    <n v="218.21"/>
    <n v="162.54000000000002"/>
    <n v="162.54000000000002"/>
    <n v="2.9197054068618646"/>
    <n v="3.13"/>
    <n v="0.81"/>
    <n v="18.559999999999999"/>
    <n v="4.3478260869565216E-2"/>
    <s v="SCALE"/>
  </r>
  <r>
    <s v="twst10@hotmail.com"/>
    <s v="torrey"/>
    <s v="west"/>
    <s v="Henrico"/>
    <s v="VA"/>
    <n v="2500"/>
    <s v="richmond public schools"/>
    <x v="9"/>
    <x v="2"/>
    <s v="2024-01-06"/>
    <n v="600"/>
    <n v="627"/>
    <n v="19"/>
    <n v="2"/>
    <n v="9.32"/>
    <n v="140.52000000000001"/>
    <n v="131.20000000000002"/>
    <n v="131.20000000000002"/>
    <n v="14.077253218884122"/>
    <n v="3.03"/>
    <n v="0.49"/>
    <n v="4.66"/>
    <n v="0.10526315789473684"/>
    <s v="SCALE"/>
  </r>
  <r>
    <s v="phonix2734@gmail.com"/>
    <s v="james"/>
    <s v="damon"/>
    <s v="Manassas"/>
    <s v="VA"/>
    <n v="3600"/>
    <s v="guardian self storage"/>
    <x v="16"/>
    <x v="2"/>
    <s v="2024-01-20"/>
    <n v="700"/>
    <n v="1096"/>
    <n v="39"/>
    <n v="0"/>
    <n v="29.31"/>
    <n v="0"/>
    <n v="-29.31"/>
    <n v="-29.31"/>
    <n v="-1"/>
    <n v="3.56"/>
    <n v="0.75"/>
    <n v="0"/>
    <n v="0"/>
    <s v="PAUSE"/>
  </r>
  <r>
    <s v="aliciarn09@aol.com"/>
    <s v="margarita"/>
    <s v="winfield"/>
    <s v="Waverly"/>
    <s v="VA"/>
    <n v="3700"/>
    <s v="sussex social servcies"/>
    <x v="17"/>
    <x v="2"/>
    <s v="2024-01-11"/>
    <n v="300"/>
    <n v="1367"/>
    <n v="26"/>
    <n v="0"/>
    <n v="17.43"/>
    <n v="0"/>
    <n v="-17.43"/>
    <n v="-17.43"/>
    <n v="-1"/>
    <n v="1.9"/>
    <n v="0.67"/>
    <n v="0"/>
    <n v="0"/>
    <s v="PAUSE"/>
  </r>
  <r>
    <s v="johnlgarwood@yahoo.com"/>
    <s v="john"/>
    <s v="garwood"/>
    <s v="Springfield"/>
    <s v="MO"/>
    <n v="3400"/>
    <s v="penmac"/>
    <x v="4"/>
    <x v="2"/>
    <s v="2024-01-22"/>
    <n v="1000"/>
    <n v="1393"/>
    <n v="38"/>
    <n v="0"/>
    <n v="15.6"/>
    <n v="0"/>
    <n v="-15.6"/>
    <n v="-15.6"/>
    <n v="-1"/>
    <n v="2.73"/>
    <n v="0.41"/>
    <n v="0"/>
    <n v="0"/>
    <s v="PAUSE"/>
  </r>
  <r>
    <s v="gmkerry.palmer@gmail.com"/>
    <s v="kerry"/>
    <s v="palmer"/>
    <s v="Anaheim"/>
    <s v="CA"/>
    <n v="2167"/>
    <s v="ocean view school"/>
    <x v="7"/>
    <x v="2"/>
    <s v="2024-01-02"/>
    <n v="500"/>
    <n v="1098"/>
    <n v="41"/>
    <n v="4"/>
    <n v="21.07"/>
    <n v="259.72000000000003"/>
    <n v="238.65000000000003"/>
    <n v="238.65000000000003"/>
    <n v="11.3265306122449"/>
    <n v="3.73"/>
    <n v="0.51"/>
    <n v="5.27"/>
    <n v="9.7560975609756101E-2"/>
    <s v="SCALE"/>
  </r>
  <r>
    <s v="sweetiebee1@yahoo.com"/>
    <s v="clifford"/>
    <s v="jones"/>
    <s v="Newport News"/>
    <s v="VA"/>
    <n v="1700"/>
    <s v="allied wastes"/>
    <x v="12"/>
    <x v="2"/>
    <s v="2024-01-20"/>
    <n v="400"/>
    <n v="1167"/>
    <n v="30"/>
    <n v="1"/>
    <n v="12.12"/>
    <n v="61.23"/>
    <n v="49.11"/>
    <n v="49.11"/>
    <n v="4.0519801980198018"/>
    <n v="2.57"/>
    <n v="0.4"/>
    <n v="12.12"/>
    <n v="3.3333333333333333E-2"/>
    <s v="SCALE"/>
  </r>
  <r>
    <s v="laateeda@hotmail.com"/>
    <s v="ashley"/>
    <s v="dobson"/>
    <s v="Cincinnati"/>
    <s v="OH"/>
    <n v="4693"/>
    <s v="self employed; daycare"/>
    <x v="14"/>
    <x v="2"/>
    <s v="2024-01-06"/>
    <n v="500"/>
    <n v="1323"/>
    <n v="50"/>
    <n v="4"/>
    <n v="38.450000000000003"/>
    <n v="257.10000000000002"/>
    <n v="218.65000000000003"/>
    <n v="218.65000000000003"/>
    <n v="5.6866059817945391"/>
    <n v="3.78"/>
    <n v="0.77"/>
    <n v="9.61"/>
    <n v="0.08"/>
    <s v="SCALE"/>
  </r>
  <r>
    <s v="jjohnson@yahoo.com"/>
    <s v="jemanne"/>
    <s v="johnson"/>
    <s v="Las Vegas"/>
    <s v="NV"/>
    <n v="1500"/>
    <s v="employers insurance"/>
    <x v="8"/>
    <x v="2"/>
    <s v="2024-01-17"/>
    <n v="200"/>
    <n v="723"/>
    <n v="27"/>
    <n v="0"/>
    <n v="19.43"/>
    <n v="0"/>
    <n v="-19.43"/>
    <n v="-19.43"/>
    <n v="-1"/>
    <n v="3.73"/>
    <n v="0.72"/>
    <n v="0"/>
    <n v="0"/>
    <s v="PAUSE"/>
  </r>
  <r>
    <s v="rhojacks@yahoo.com"/>
    <s v="rhonda"/>
    <s v="jackson"/>
    <s v="Richardson"/>
    <s v="TX"/>
    <n v="1750"/>
    <s v="primesource"/>
    <x v="4"/>
    <x v="2"/>
    <s v="2024-01-27"/>
    <n v="800"/>
    <n v="557"/>
    <n v="14"/>
    <n v="0"/>
    <n v="7.43"/>
    <n v="0"/>
    <n v="-7.43"/>
    <n v="-7.43"/>
    <n v="-1"/>
    <n v="2.5099999999999998"/>
    <n v="0.53"/>
    <n v="0"/>
    <n v="0"/>
    <s v="PAUSE"/>
  </r>
  <r>
    <s v="kaiya_becca_01@yahoo.com"/>
    <s v="rebecca"/>
    <s v="moore"/>
    <s v="Fort Payne"/>
    <s v="AL"/>
    <n v="1200"/>
    <s v="ryans"/>
    <x v="4"/>
    <x v="2"/>
    <s v="2024-01-22"/>
    <n v="100"/>
    <n v="1405"/>
    <n v="22"/>
    <n v="0"/>
    <n v="13.98"/>
    <n v="0"/>
    <n v="-13.98"/>
    <n v="-13.98"/>
    <n v="-1"/>
    <n v="1.57"/>
    <n v="0.64"/>
    <n v="0"/>
    <n v="0"/>
    <s v="PAUSE"/>
  </r>
  <r>
    <s v="christineelizabeth37@yahoo.com"/>
    <s v="christine"/>
    <s v="moore"/>
    <s v="Rosenberg"/>
    <s v="TX"/>
    <n v="2800"/>
    <s v="applied materials"/>
    <x v="0"/>
    <x v="2"/>
    <s v="2024-01-12"/>
    <n v="800"/>
    <n v="1568"/>
    <n v="55"/>
    <n v="4"/>
    <n v="46.72"/>
    <n v="164.42"/>
    <n v="117.69999999999999"/>
    <n v="117.69999999999999"/>
    <n v="2.5192636986301369"/>
    <n v="3.51"/>
    <n v="0.85"/>
    <n v="11.68"/>
    <n v="7.2727272727272724E-2"/>
    <s v="SCALE"/>
  </r>
  <r>
    <s v="peakcheer2005@hotmail.com"/>
    <s v="cpurtney"/>
    <s v="steranka"/>
    <s v="Parker"/>
    <s v="CO"/>
    <n v="1354"/>
    <s v="ihop"/>
    <x v="12"/>
    <x v="2"/>
    <s v="2024-01-28"/>
    <n v="200"/>
    <n v="1908"/>
    <n v="74"/>
    <n v="2"/>
    <n v="41.85"/>
    <n v="104.48"/>
    <n v="62.63"/>
    <n v="62.63"/>
    <n v="1.4965352449223417"/>
    <n v="3.88"/>
    <n v="0.56999999999999995"/>
    <n v="20.92"/>
    <n v="2.7027027027027029E-2"/>
    <s v="SCALE"/>
  </r>
  <r>
    <s v="viola34142@yahoo.com"/>
    <s v="eric"/>
    <s v="clifton"/>
    <s v="Immokalee"/>
    <s v="FL"/>
    <n v="1250"/>
    <s v="bruce hendry insurance"/>
    <x v="0"/>
    <x v="2"/>
    <s v="2024-01-05"/>
    <n v="100"/>
    <n v="1937"/>
    <n v="54"/>
    <n v="4"/>
    <n v="31.23"/>
    <n v="165.47"/>
    <n v="134.24"/>
    <n v="134.24"/>
    <n v="4.2984309958373359"/>
    <n v="2.79"/>
    <n v="0.57999999999999996"/>
    <n v="7.81"/>
    <n v="7.407407407407407E-2"/>
    <s v="SCALE"/>
  </r>
  <r>
    <s v="ray.nic84@gmail.com"/>
    <s v="rachelle"/>
    <s v="mosley"/>
    <s v="Kansas City"/>
    <s v="MO"/>
    <n v="2250"/>
    <s v="vip cuts"/>
    <x v="0"/>
    <x v="2"/>
    <s v="2024-01-01"/>
    <n v="300"/>
    <n v="970"/>
    <n v="17"/>
    <n v="0"/>
    <n v="9.19"/>
    <n v="0"/>
    <n v="-9.19"/>
    <n v="-9.19"/>
    <n v="-1"/>
    <n v="1.75"/>
    <n v="0.54"/>
    <n v="0"/>
    <n v="0"/>
    <s v="PAUSE"/>
  </r>
  <r>
    <s v="sharongoodwinp@aol.com"/>
    <s v="sharon"/>
    <s v="goodwin"/>
    <s v="Philadelphia"/>
    <s v="PA"/>
    <n v="2206"/>
    <s v="peaks little angels"/>
    <x v="2"/>
    <x v="2"/>
    <s v="2024-01-21"/>
    <n v="100"/>
    <n v="2184"/>
    <n v="80"/>
    <n v="7"/>
    <n v="41.06"/>
    <n v="353.28"/>
    <n v="312.21999999999997"/>
    <n v="312.21999999999997"/>
    <n v="7.6039941548952736"/>
    <n v="3.66"/>
    <n v="0.51"/>
    <n v="5.87"/>
    <n v="8.7499999999999994E-2"/>
    <s v="SCALE"/>
  </r>
  <r>
    <s v="ymontanez30@yahoo.com"/>
    <s v="yvette"/>
    <s v="montanez"/>
    <s v="Chicago"/>
    <s v="IL"/>
    <n v="1000"/>
    <s v="us district courts"/>
    <x v="18"/>
    <x v="2"/>
    <s v="2024-01-15"/>
    <n v="300"/>
    <n v="911"/>
    <n v="27"/>
    <n v="3"/>
    <n v="22.58"/>
    <n v="168.23"/>
    <n v="145.64999999999998"/>
    <n v="145.64999999999998"/>
    <n v="6.4503985828166517"/>
    <n v="2.96"/>
    <n v="0.84"/>
    <n v="7.53"/>
    <n v="0.1111111111111111"/>
    <s v="SCALE"/>
  </r>
  <r>
    <s v="sharontodd7@aol.com"/>
    <s v="sharon"/>
    <s v="todd"/>
    <s v="Hollywood"/>
    <s v="FL"/>
    <n v="2250"/>
    <s v="state of florida"/>
    <x v="8"/>
    <x v="2"/>
    <s v="2024-01-15"/>
    <n v="800"/>
    <n v="1873"/>
    <n v="64"/>
    <n v="1"/>
    <n v="34.22"/>
    <n v="65.349999999999994"/>
    <n v="31.129999999999995"/>
    <n v="31.129999999999995"/>
    <n v="0.90970192869666855"/>
    <n v="3.42"/>
    <n v="0.53"/>
    <n v="34.22"/>
    <n v="1.5625E-2"/>
    <s v="SCALE"/>
  </r>
  <r>
    <s v="bnav238@yahoo.com"/>
    <s v="barbara"/>
    <s v="navarrorodri"/>
    <s v="Keller"/>
    <s v="TX"/>
    <n v="1803"/>
    <s v="taysa home health"/>
    <x v="0"/>
    <x v="2"/>
    <s v="2024-01-24"/>
    <n v="200"/>
    <n v="782"/>
    <n v="17"/>
    <n v="0"/>
    <n v="6.83"/>
    <n v="0"/>
    <n v="-6.83"/>
    <n v="-6.83"/>
    <n v="-1"/>
    <n v="2.17"/>
    <n v="0.4"/>
    <n v="0"/>
    <n v="0"/>
    <s v="PAUSE"/>
  </r>
  <r>
    <s v="ejonesjr@hotmail.com"/>
    <s v="edrain"/>
    <s v="jones"/>
    <s v="Temple"/>
    <s v="TX"/>
    <n v="2200"/>
    <s v="scottwhite"/>
    <x v="11"/>
    <x v="2"/>
    <s v="2024-01-19"/>
    <n v="1000"/>
    <n v="1382"/>
    <n v="25"/>
    <n v="2"/>
    <n v="15.62"/>
    <n v="103.68"/>
    <n v="88.06"/>
    <n v="88.06"/>
    <n v="5.637644046094751"/>
    <n v="1.81"/>
    <n v="0.62"/>
    <n v="7.81"/>
    <n v="0.08"/>
    <s v="SCALE"/>
  </r>
  <r>
    <s v="collinejones@yahoo.com"/>
    <s v="colline"/>
    <s v="jones"/>
    <s v="Norristown"/>
    <s v="PA"/>
    <n v="4500"/>
    <s v="mainline health"/>
    <x v="10"/>
    <x v="2"/>
    <s v="2024-01-22"/>
    <n v="700"/>
    <n v="2315"/>
    <n v="100"/>
    <n v="4"/>
    <n v="77.569999999999993"/>
    <n v="176.71"/>
    <n v="99.140000000000015"/>
    <n v="99.140000000000015"/>
    <n v="1.2780714193631562"/>
    <n v="4.32"/>
    <n v="0.78"/>
    <n v="19.39"/>
    <n v="0.04"/>
    <s v="SCALE"/>
  </r>
  <r>
    <s v="royaltana@yahoo.com"/>
    <s v="kalaboukas"/>
    <s v="soultana"/>
    <s v="Tarpon Spring"/>
    <s v="FL"/>
    <n v="3000"/>
    <s v="suncoast hospice"/>
    <x v="12"/>
    <x v="2"/>
    <s v="2024-01-09"/>
    <n v="200"/>
    <n v="795"/>
    <n v="16"/>
    <n v="0"/>
    <n v="13.09"/>
    <n v="0"/>
    <n v="-13.09"/>
    <n v="-13.09"/>
    <n v="-1"/>
    <n v="2.0099999999999998"/>
    <n v="0.82"/>
    <n v="0"/>
    <n v="0"/>
    <s v="PAUSE"/>
  </r>
  <r>
    <s v="cmccartney1966@yahoo.com"/>
    <s v="caroline"/>
    <s v="mccartney"/>
    <s v="Walker"/>
    <s v="MO"/>
    <n v="2000"/>
    <s v="murphy family ventures"/>
    <x v="5"/>
    <x v="2"/>
    <s v="2024-01-15"/>
    <n v="400"/>
    <n v="1586"/>
    <n v="59"/>
    <n v="0"/>
    <n v="28.61"/>
    <n v="0"/>
    <n v="-28.61"/>
    <n v="-28.61"/>
    <n v="-1"/>
    <n v="3.72"/>
    <n v="0.48"/>
    <n v="0"/>
    <n v="0"/>
    <s v="PAUSE"/>
  </r>
  <r>
    <s v="skittle2749@yahoo.com"/>
    <s v="holly"/>
    <s v="burnett"/>
    <s v="Birmingham"/>
    <s v="AL"/>
    <n v="3400"/>
    <s v="t mobile"/>
    <x v="3"/>
    <x v="2"/>
    <s v="2024-01-28"/>
    <n v="500"/>
    <n v="2078"/>
    <n v="79"/>
    <n v="6"/>
    <n v="43.41"/>
    <n v="277.33999999999997"/>
    <n v="233.92999999999998"/>
    <n v="233.92999999999998"/>
    <n v="5.3888504952775858"/>
    <n v="3.8"/>
    <n v="0.55000000000000004"/>
    <n v="7.24"/>
    <n v="7.5949367088607597E-2"/>
    <s v="SCALE"/>
  </r>
  <r>
    <s v="johmarich@yahoo.com"/>
    <s v="johmaque"/>
    <s v="richardson"/>
    <s v="Saint Louis"/>
    <s v="MO"/>
    <n v="4400"/>
    <s v="green park"/>
    <x v="0"/>
    <x v="2"/>
    <s v="2024-01-22"/>
    <n v="800"/>
    <n v="1745"/>
    <n v="71"/>
    <n v="0"/>
    <n v="34.520000000000003"/>
    <n v="0"/>
    <n v="-34.520000000000003"/>
    <n v="-34.520000000000003"/>
    <n v="-1"/>
    <n v="4.07"/>
    <n v="0.49"/>
    <n v="0"/>
    <n v="0"/>
    <s v="PAUSE"/>
  </r>
  <r>
    <s v="huynhlasvegas@yahoo.com"/>
    <s v="vinh"/>
    <s v="huynh"/>
    <s v="Las Vegas"/>
    <s v="NV"/>
    <n v="4600"/>
    <s v="luxor hotel&amp;casino"/>
    <x v="16"/>
    <x v="2"/>
    <s v="2024-01-01"/>
    <n v="100"/>
    <n v="1656"/>
    <n v="58"/>
    <n v="0"/>
    <n v="41.33"/>
    <n v="0"/>
    <n v="-41.33"/>
    <n v="-41.33"/>
    <n v="-1"/>
    <n v="3.5"/>
    <n v="0.71"/>
    <n v="0"/>
    <n v="0"/>
    <s v="PAUSE"/>
  </r>
  <r>
    <s v="rlgracing24@yahoo.com"/>
    <s v="robert"/>
    <s v="gibson"/>
    <s v="Lebanon"/>
    <s v="IL"/>
    <n v="2600"/>
    <s v="na"/>
    <x v="11"/>
    <x v="2"/>
    <s v="2024-01-26"/>
    <n v="200"/>
    <n v="700"/>
    <n v="25"/>
    <n v="0"/>
    <n v="12.89"/>
    <n v="0"/>
    <n v="-12.89"/>
    <n v="-12.89"/>
    <n v="-1"/>
    <n v="3.57"/>
    <n v="0.52"/>
    <n v="0"/>
    <n v="0"/>
    <s v="PAUSE"/>
  </r>
  <r>
    <s v="mommaone2@gmail.com"/>
    <s v="norma"/>
    <s v="smmith"/>
    <s v="Prairie du Ch"/>
    <s v="WI"/>
    <n v="4333"/>
    <s v="lady luck casino"/>
    <x v="7"/>
    <x v="2"/>
    <s v="2024-01-16"/>
    <n v="100"/>
    <n v="1969"/>
    <n v="38"/>
    <n v="0"/>
    <n v="15.43"/>
    <n v="0"/>
    <n v="-15.43"/>
    <n v="-15.43"/>
    <n v="-1"/>
    <n v="1.93"/>
    <n v="0.41"/>
    <n v="0"/>
    <n v="0"/>
    <s v="PAUSE"/>
  </r>
  <r>
    <s v="erica_korto@yahoo.com"/>
    <s v="evica"/>
    <s v="wuo"/>
    <s v="Minneapolis"/>
    <s v="MN"/>
    <n v="1500"/>
    <s v="st. anthony health care"/>
    <x v="4"/>
    <x v="2"/>
    <s v="2024-01-08"/>
    <n v="700"/>
    <n v="2229"/>
    <n v="70"/>
    <n v="0"/>
    <n v="34.950000000000003"/>
    <n v="0"/>
    <n v="-34.950000000000003"/>
    <n v="-34.950000000000003"/>
    <n v="-1"/>
    <n v="3.14"/>
    <n v="0.5"/>
    <n v="0"/>
    <n v="0"/>
    <s v="PAUSE"/>
  </r>
  <r>
    <s v="tierney_green@msn.com"/>
    <s v="tierney"/>
    <s v="green"/>
    <s v="Grove City"/>
    <s v="OH"/>
    <n v="1900"/>
    <s v="community living experien"/>
    <x v="3"/>
    <x v="2"/>
    <s v="2024-01-22"/>
    <n v="300"/>
    <n v="1697"/>
    <n v="72"/>
    <n v="3"/>
    <n v="53.5"/>
    <n v="105.61"/>
    <n v="52.11"/>
    <n v="52.11"/>
    <n v="0.97401869158878507"/>
    <n v="4.24"/>
    <n v="0.74"/>
    <n v="17.829999999999998"/>
    <n v="4.1666666666666664E-2"/>
    <s v="SCALE"/>
  </r>
  <r>
    <s v="j_nasty_sc@yahoo.com"/>
    <s v="julian"/>
    <s v="hughes"/>
    <s v="Greenville"/>
    <s v="SC"/>
    <n v="2500"/>
    <s v="sage"/>
    <x v="1"/>
    <x v="2"/>
    <s v="2024-01-18"/>
    <n v="400"/>
    <n v="1440"/>
    <n v="59"/>
    <n v="0"/>
    <n v="38.85"/>
    <n v="0"/>
    <n v="-38.85"/>
    <n v="-38.85"/>
    <n v="-1"/>
    <n v="4.0999999999999996"/>
    <n v="0.66"/>
    <n v="0"/>
    <n v="0"/>
    <s v="PAUSE"/>
  </r>
  <r>
    <s v="marquitamiller83@gmail.com"/>
    <s v="marquita"/>
    <s v="miller"/>
    <s v="Huntsville"/>
    <s v="AL"/>
    <n v="790"/>
    <s v="bc bs of alabama"/>
    <x v="10"/>
    <x v="2"/>
    <s v="2024-01-18"/>
    <n v="1000"/>
    <n v="801"/>
    <n v="16"/>
    <n v="0"/>
    <n v="7.85"/>
    <n v="0"/>
    <n v="-7.85"/>
    <n v="-7.85"/>
    <n v="-1"/>
    <n v="2"/>
    <n v="0.49"/>
    <n v="0"/>
    <n v="0"/>
    <s v="PAUSE"/>
  </r>
  <r>
    <s v="cdshepherd801@gmail.com"/>
    <s v="chad"/>
    <s v="shepherd"/>
    <s v="Bountiful"/>
    <s v="UT"/>
    <n v="3400"/>
    <s v="2 guys and truck"/>
    <x v="8"/>
    <x v="2"/>
    <s v="2024-01-16"/>
    <n v="300"/>
    <n v="1257"/>
    <n v="56"/>
    <n v="2"/>
    <n v="31.34"/>
    <n v="73.87"/>
    <n v="42.53"/>
    <n v="42.53"/>
    <n v="1.3570516911295469"/>
    <n v="4.46"/>
    <n v="0.56000000000000005"/>
    <n v="15.67"/>
    <n v="3.5714285714285712E-2"/>
    <s v="SCALE"/>
  </r>
  <r>
    <s v="mike429809@gmail.com"/>
    <s v="michael"/>
    <s v="echols"/>
    <s v="Waller"/>
    <s v="TX"/>
    <n v="1700"/>
    <s v="michael"/>
    <x v="17"/>
    <x v="2"/>
    <s v="2024-01-04"/>
    <n v="500"/>
    <n v="2350"/>
    <n v="79"/>
    <n v="0"/>
    <n v="42.54"/>
    <n v="0"/>
    <n v="-42.54"/>
    <n v="-42.54"/>
    <n v="-1"/>
    <n v="3.36"/>
    <n v="0.54"/>
    <n v="0"/>
    <n v="0"/>
    <s v="PAUSE"/>
  </r>
  <r>
    <s v="deric_alpha06@yahoo.com"/>
    <s v="deric"/>
    <s v="minnefield"/>
    <s v="Anniston"/>
    <s v="AL"/>
    <n v="4400"/>
    <s v="agency for substance abuse"/>
    <x v="1"/>
    <x v="2"/>
    <s v="2024-01-25"/>
    <n v="400"/>
    <n v="663"/>
    <n v="20"/>
    <n v="0"/>
    <n v="10.76"/>
    <n v="0"/>
    <n v="-10.76"/>
    <n v="-10.76"/>
    <n v="-1"/>
    <n v="3.02"/>
    <n v="0.54"/>
    <n v="0"/>
    <n v="0"/>
    <s v="PAUSE"/>
  </r>
  <r>
    <s v="tszlachta773@gmail.com"/>
    <s v="tomasz"/>
    <s v="szlachta"/>
    <s v="Mount Prospec"/>
    <s v="IL"/>
    <n v="4900"/>
    <s v="cms inc"/>
    <x v="13"/>
    <x v="2"/>
    <s v="2024-01-04"/>
    <n v="500"/>
    <n v="2306"/>
    <n v="84"/>
    <n v="0"/>
    <n v="55.24"/>
    <n v="0"/>
    <n v="-55.24"/>
    <n v="-55.24"/>
    <n v="-1"/>
    <n v="3.64"/>
    <n v="0.66"/>
    <n v="0"/>
    <n v="0"/>
    <s v="PAUSE"/>
  </r>
  <r>
    <s v="jessica_claire_07@hotmail.com"/>
    <s v="jessica"/>
    <s v="danielson"/>
    <s v="Lincoln"/>
    <s v="NE"/>
    <n v="4700"/>
    <s v="jrw sales"/>
    <x v="5"/>
    <x v="2"/>
    <s v="2024-01-03"/>
    <n v="400"/>
    <n v="1428"/>
    <n v="49"/>
    <n v="0"/>
    <n v="30.02"/>
    <n v="0"/>
    <n v="-30.02"/>
    <n v="-30.02"/>
    <n v="-1"/>
    <n v="3.43"/>
    <n v="0.61"/>
    <n v="0"/>
    <n v="0"/>
    <s v="PAUSE"/>
  </r>
  <r>
    <s v="kishafrench@bellsouth.net"/>
    <s v="kisha"/>
    <s v="french"/>
    <s v="Memphis"/>
    <s v="TN"/>
    <n v="3200"/>
    <s v="fedex"/>
    <x v="7"/>
    <x v="2"/>
    <s v="2024-01-14"/>
    <n v="700"/>
    <n v="507"/>
    <n v="16"/>
    <n v="1"/>
    <n v="7.19"/>
    <n v="62.06"/>
    <n v="54.870000000000005"/>
    <n v="54.870000000000005"/>
    <n v="7.6314325452016689"/>
    <n v="3.16"/>
    <n v="0.45"/>
    <n v="7.19"/>
    <n v="6.25E-2"/>
    <s v="SCALE"/>
  </r>
  <r>
    <s v="fredhp123011@gmail.com"/>
    <s v="fred"/>
    <s v="phillips"/>
    <s v="Hickory"/>
    <s v="NC"/>
    <n v="4700"/>
    <s v="h m enterprises"/>
    <x v="18"/>
    <x v="2"/>
    <s v="2024-01-02"/>
    <n v="700"/>
    <n v="662"/>
    <n v="23"/>
    <n v="1"/>
    <n v="12.71"/>
    <n v="48.05"/>
    <n v="35.339999999999996"/>
    <n v="35.339999999999996"/>
    <n v="2.7804878048780481"/>
    <n v="3.47"/>
    <n v="0.55000000000000004"/>
    <n v="12.71"/>
    <n v="4.3478260869565216E-2"/>
    <s v="SCALE"/>
  </r>
  <r>
    <s v="amkt1234@yahoo.com"/>
    <s v="antoine"/>
    <s v="keller"/>
    <s v="Saint Louis"/>
    <s v="MO"/>
    <n v="6000"/>
    <s v="adecco"/>
    <x v="6"/>
    <x v="2"/>
    <s v="2024-01-23"/>
    <n v="1000"/>
    <n v="783"/>
    <n v="23"/>
    <n v="2"/>
    <n v="13.71"/>
    <n v="132.41"/>
    <n v="118.69999999999999"/>
    <n v="118.69999999999999"/>
    <n v="8.6579139314369051"/>
    <n v="2.94"/>
    <n v="0.6"/>
    <n v="6.86"/>
    <n v="8.6956521739130432E-2"/>
    <s v="SCALE"/>
  </r>
  <r>
    <s v="lavitiaw@yahoo.com"/>
    <s v="lavitia"/>
    <s v="brider"/>
    <s v="Keller"/>
    <s v="TX"/>
    <n v="5000"/>
    <s v="eastfortworthmontessori"/>
    <x v="15"/>
    <x v="2"/>
    <s v="2024-01-04"/>
    <n v="600"/>
    <n v="1137"/>
    <n v="50"/>
    <n v="4"/>
    <n v="22.08"/>
    <n v="182.47"/>
    <n v="160.38999999999999"/>
    <n v="160.38999999999999"/>
    <n v="7.2640398550724639"/>
    <n v="4.4000000000000004"/>
    <n v="0.44"/>
    <n v="5.52"/>
    <n v="0.08"/>
    <s v="SCALE"/>
  </r>
  <r>
    <s v="andyyang8724@gmail.com"/>
    <s v="andy"/>
    <s v="yang"/>
    <s v="Connelly Spri"/>
    <s v="NC"/>
    <n v="2200"/>
    <s v="state employees credit union"/>
    <x v="8"/>
    <x v="2"/>
    <s v="2024-01-24"/>
    <n v="1000"/>
    <n v="706"/>
    <n v="11"/>
    <n v="0"/>
    <n v="8.7799999999999994"/>
    <n v="0"/>
    <n v="-8.7799999999999994"/>
    <n v="-8.7799999999999994"/>
    <n v="-1"/>
    <n v="1.56"/>
    <n v="0.8"/>
    <n v="0"/>
    <n v="0"/>
    <s v="PAUSE"/>
  </r>
  <r>
    <s v="turnerbrent83@yahoo.com"/>
    <s v="brent"/>
    <s v="turner"/>
    <s v="Lake City"/>
    <s v="SC"/>
    <n v="1600"/>
    <s v="sykes"/>
    <x v="1"/>
    <x v="2"/>
    <s v="2024-01-30"/>
    <n v="200"/>
    <n v="1631"/>
    <n v="48"/>
    <n v="1"/>
    <n v="22.06"/>
    <n v="50.8"/>
    <n v="28.74"/>
    <n v="28.74"/>
    <n v="1.3028105167724389"/>
    <n v="2.94"/>
    <n v="0.46"/>
    <n v="22.06"/>
    <n v="2.0833333333333332E-2"/>
    <s v="SCALE"/>
  </r>
  <r>
    <s v="absolutetaxes@gmail.com"/>
    <s v="sharnita"/>
    <s v="brown"/>
    <s v="Webster"/>
    <s v="FL"/>
    <n v="2167"/>
    <s v="wachovia bank  n a"/>
    <x v="18"/>
    <x v="2"/>
    <s v="2024-01-18"/>
    <n v="500"/>
    <n v="2426"/>
    <n v="37"/>
    <n v="1"/>
    <n v="23.97"/>
    <n v="45.66"/>
    <n v="21.689999999999998"/>
    <n v="21.689999999999998"/>
    <n v="0.90488110137672084"/>
    <n v="1.53"/>
    <n v="0.65"/>
    <n v="23.97"/>
    <n v="2.7027027027027029E-2"/>
    <s v="SCALE"/>
  </r>
  <r>
    <s v="jacksondominick@yahoo.com"/>
    <s v="dominick"/>
    <s v="jackson"/>
    <s v="Houston"/>
    <s v="TX"/>
    <n v="1600"/>
    <s v="potterybarn"/>
    <x v="18"/>
    <x v="2"/>
    <s v="2024-01-20"/>
    <n v="500"/>
    <n v="1265"/>
    <n v="55"/>
    <n v="0"/>
    <n v="22.14"/>
    <n v="0"/>
    <n v="-22.14"/>
    <n v="-22.14"/>
    <n v="-1"/>
    <n v="4.3499999999999996"/>
    <n v="0.4"/>
    <n v="0"/>
    <n v="0"/>
    <s v="PAUSE"/>
  </r>
  <r>
    <s v="xjmswife1@hotmail.com"/>
    <s v="james"/>
    <s v="kenney"/>
    <s v="Fernley"/>
    <s v="NV"/>
    <n v="1500"/>
    <s v="fortifiber corp"/>
    <x v="14"/>
    <x v="2"/>
    <s v="2024-01-25"/>
    <n v="800"/>
    <n v="2253"/>
    <n v="45"/>
    <n v="2"/>
    <n v="33.89"/>
    <n v="112.25"/>
    <n v="78.36"/>
    <n v="78.36"/>
    <n v="2.3121864856889935"/>
    <n v="2"/>
    <n v="0.75"/>
    <n v="16.940000000000001"/>
    <n v="4.4444444444444446E-2"/>
    <s v="SCALE"/>
  </r>
  <r>
    <s v="mlesure86@gmail.com"/>
    <s v="marcus"/>
    <s v="lesure"/>
    <s v="San Antonio"/>
    <s v="TX"/>
    <n v="1500"/>
    <s v="areotek"/>
    <x v="12"/>
    <x v="2"/>
    <s v="2024-01-19"/>
    <n v="100"/>
    <n v="1348"/>
    <n v="44"/>
    <n v="5"/>
    <n v="30.01"/>
    <n v="226.65"/>
    <n v="196.64000000000001"/>
    <n v="196.64000000000001"/>
    <n v="6.5524825058313896"/>
    <n v="3.26"/>
    <n v="0.68"/>
    <n v="6"/>
    <n v="0.11363636363636363"/>
    <s v="SCALE"/>
  </r>
  <r>
    <s v="lorib41@yahoo.com"/>
    <s v="lorinda"/>
    <s v="bedard"/>
    <s v="Cape Coral"/>
    <s v="FL"/>
    <n v="2700"/>
    <s v="unemployed"/>
    <x v="5"/>
    <x v="2"/>
    <s v="2024-01-31"/>
    <n v="600"/>
    <n v="841"/>
    <n v="18"/>
    <n v="0"/>
    <n v="9.56"/>
    <n v="0"/>
    <n v="-9.56"/>
    <n v="-9.56"/>
    <n v="-1"/>
    <n v="2.14"/>
    <n v="0.53"/>
    <n v="0"/>
    <n v="0"/>
    <s v="PAUSE"/>
  </r>
  <r>
    <s v="colliewthrspn@aol.com"/>
    <s v="collie"/>
    <s v="weatherspoon"/>
    <s v="Reno"/>
    <s v="NV"/>
    <n v="3250"/>
    <s v="finishline"/>
    <x v="1"/>
    <x v="2"/>
    <s v="2024-01-29"/>
    <n v="400"/>
    <n v="1359"/>
    <n v="43"/>
    <n v="4"/>
    <n v="23.16"/>
    <n v="166.87"/>
    <n v="143.71"/>
    <n v="143.71"/>
    <n v="6.2050949913644216"/>
    <n v="3.16"/>
    <n v="0.54"/>
    <n v="5.79"/>
    <n v="9.3023255813953487E-2"/>
    <s v="SCALE"/>
  </r>
  <r>
    <s v="harryj.stephens@hotmail.com"/>
    <s v="harry"/>
    <s v="stephens"/>
    <s v="Forney"/>
    <s v="TX"/>
    <n v="2250"/>
    <s v="atmos energy"/>
    <x v="17"/>
    <x v="2"/>
    <s v="2024-01-08"/>
    <n v="100"/>
    <n v="2198"/>
    <n v="93"/>
    <n v="2"/>
    <n v="47.14"/>
    <n v="108.96"/>
    <n v="61.819999999999993"/>
    <n v="61.819999999999993"/>
    <n v="1.3114128128977511"/>
    <n v="4.2300000000000004"/>
    <n v="0.51"/>
    <n v="23.57"/>
    <n v="2.1505376344086023E-2"/>
    <s v="SCALE"/>
  </r>
  <r>
    <s v="andrew.gibbons@yahoo.com"/>
    <s v="andrew"/>
    <s v="gibbons"/>
    <s v="Wylie"/>
    <s v="TX"/>
    <n v="2333"/>
    <s v="link staffing"/>
    <x v="19"/>
    <x v="2"/>
    <s v="2024-01-11"/>
    <n v="700"/>
    <n v="1048"/>
    <n v="34"/>
    <n v="3"/>
    <n v="23.01"/>
    <n v="203.77"/>
    <n v="180.76000000000002"/>
    <n v="180.76000000000002"/>
    <n v="7.8557149065623646"/>
    <n v="3.24"/>
    <n v="0.68"/>
    <n v="7.67"/>
    <n v="8.8235294117647065E-2"/>
    <s v="SCALE"/>
  </r>
  <r>
    <s v="espinosacarmen73@yahoo.com"/>
    <s v="carmen"/>
    <s v="espinosa"/>
    <s v="Trenton"/>
    <s v="NJ"/>
    <n v="2900"/>
    <s v="water edge"/>
    <x v="17"/>
    <x v="2"/>
    <s v="2024-01-24"/>
    <n v="300"/>
    <n v="1957"/>
    <n v="86"/>
    <n v="7"/>
    <n v="65.540000000000006"/>
    <n v="359.02"/>
    <n v="293.47999999999996"/>
    <n v="293.47999999999996"/>
    <n v="4.4778761061946897"/>
    <n v="4.3899999999999997"/>
    <n v="0.76"/>
    <n v="9.36"/>
    <n v="8.1395348837209308E-2"/>
    <s v="SCALE"/>
  </r>
  <r>
    <s v="chocolatechip.1@hotmail.com"/>
    <s v="freda"/>
    <s v="jones"/>
    <s v="New Bern"/>
    <s v="NC"/>
    <n v="1500"/>
    <s v="kimberly road group home"/>
    <x v="13"/>
    <x v="2"/>
    <s v="2024-01-23"/>
    <n v="1000"/>
    <n v="794"/>
    <n v="26"/>
    <n v="2"/>
    <n v="20.66"/>
    <n v="93.7"/>
    <n v="73.040000000000006"/>
    <n v="73.040000000000006"/>
    <n v="3.5353339787028077"/>
    <n v="3.27"/>
    <n v="0.79"/>
    <n v="10.33"/>
    <n v="7.6923076923076927E-2"/>
    <s v="SCALE"/>
  </r>
  <r>
    <s v="ladyc4244@yahoo.com"/>
    <s v="christine"/>
    <s v="smith"/>
    <s v="Lafayette"/>
    <s v="LA"/>
    <n v="1250"/>
    <s v="midsouth bank"/>
    <x v="12"/>
    <x v="2"/>
    <s v="2024-01-20"/>
    <n v="700"/>
    <n v="907"/>
    <n v="40"/>
    <n v="1"/>
    <n v="25.08"/>
    <n v="39.76"/>
    <n v="14.68"/>
    <n v="14.68"/>
    <n v="0.58532695374800636"/>
    <n v="4.41"/>
    <n v="0.63"/>
    <n v="25.08"/>
    <n v="2.5000000000000001E-2"/>
    <s v="SCALE"/>
  </r>
  <r>
    <s v="paseurpj@yahoo.com"/>
    <s v="paula"/>
    <s v="paseur"/>
    <s v="Jacksonville"/>
    <s v="FL"/>
    <n v="4500"/>
    <s v="duval county schools"/>
    <x v="10"/>
    <x v="2"/>
    <s v="2024-01-13"/>
    <n v="300"/>
    <n v="1684"/>
    <n v="34"/>
    <n v="4"/>
    <n v="14.15"/>
    <n v="278.18"/>
    <n v="264.03000000000003"/>
    <n v="264.03000000000003"/>
    <n v="18.659363957597176"/>
    <n v="2.02"/>
    <n v="0.42"/>
    <n v="3.54"/>
    <n v="0.11764705882352941"/>
    <s v="SCALE"/>
  </r>
  <r>
    <s v="itsmesindysue@aol.com"/>
    <s v="cindy"/>
    <s v="smith"/>
    <s v="Mesa"/>
    <s v="AZ"/>
    <n v="2500"/>
    <s v="firebird foods"/>
    <x v="19"/>
    <x v="2"/>
    <s v="2024-01-02"/>
    <n v="1000"/>
    <n v="1908"/>
    <n v="52"/>
    <n v="0"/>
    <n v="21.08"/>
    <n v="0"/>
    <n v="-21.08"/>
    <n v="-21.08"/>
    <n v="-1"/>
    <n v="2.73"/>
    <n v="0.41"/>
    <n v="0"/>
    <n v="0"/>
    <s v="PAUSE"/>
  </r>
  <r>
    <s v="jre427@gmail.com"/>
    <s v="augusta"/>
    <s v="williams"/>
    <s v="Hampton"/>
    <s v="VA"/>
    <n v="1000"/>
    <s v="us postal service"/>
    <x v="10"/>
    <x v="2"/>
    <s v="2024-01-21"/>
    <n v="1000"/>
    <n v="2102"/>
    <n v="78"/>
    <n v="2"/>
    <n v="39.58"/>
    <n v="131.22999999999999"/>
    <n v="91.649999999999991"/>
    <n v="91.649999999999991"/>
    <n v="2.315563415866599"/>
    <n v="3.71"/>
    <n v="0.51"/>
    <n v="19.79"/>
    <n v="2.564102564102564E-2"/>
    <s v="SCALE"/>
  </r>
  <r>
    <s v="summerbear123@yahoo.com"/>
    <s v="tracy"/>
    <s v="danley"/>
    <s v="Oak Hill"/>
    <s v="WV"/>
    <n v="2400"/>
    <s v="wvdhhr"/>
    <x v="19"/>
    <x v="2"/>
    <s v="2024-01-14"/>
    <n v="800"/>
    <n v="2050"/>
    <n v="45"/>
    <n v="3"/>
    <n v="20.86"/>
    <n v="192.6"/>
    <n v="171.74"/>
    <n v="171.74"/>
    <n v="8.2329817833173546"/>
    <n v="2.2000000000000002"/>
    <n v="0.46"/>
    <n v="6.95"/>
    <n v="6.6666666666666666E-2"/>
    <s v="SCALE"/>
  </r>
  <r>
    <s v="ezimsam@yahoo.com"/>
    <s v="clara"/>
    <s v="rivera"/>
    <s v="Reading"/>
    <s v="PA"/>
    <n v="3500"/>
    <s v="unemployed"/>
    <x v="8"/>
    <x v="2"/>
    <s v="2024-01-24"/>
    <n v="600"/>
    <n v="2405"/>
    <n v="101"/>
    <n v="8"/>
    <n v="70.11"/>
    <n v="412.97"/>
    <n v="342.86"/>
    <n v="342.86"/>
    <n v="4.8903152189416632"/>
    <n v="4.2"/>
    <n v="0.69"/>
    <n v="8.76"/>
    <n v="7.9207920792079209E-2"/>
    <s v="SCALE"/>
  </r>
  <r>
    <s v="jadams05@hotmail.com"/>
    <s v="john"/>
    <s v="adams"/>
    <s v="Dolton"/>
    <s v="IL"/>
    <n v="3248"/>
    <s v="ccjtdc"/>
    <x v="11"/>
    <x v="2"/>
    <s v="2024-01-21"/>
    <n v="500"/>
    <n v="1208"/>
    <n v="26"/>
    <n v="0"/>
    <n v="17.88"/>
    <n v="0"/>
    <n v="-17.88"/>
    <n v="-17.88"/>
    <n v="-1"/>
    <n v="2.15"/>
    <n v="0.69"/>
    <n v="0"/>
    <n v="0"/>
    <s v="PAUSE"/>
  </r>
  <r>
    <s v="sandell@yahoo.com"/>
    <s v="thomas"/>
    <s v="sandell"/>
    <s v="Mountain View"/>
    <s v="CA"/>
    <n v="4450"/>
    <s v="disc jockey"/>
    <x v="8"/>
    <x v="2"/>
    <s v="2024-01-04"/>
    <n v="400"/>
    <n v="1886"/>
    <n v="36"/>
    <n v="2"/>
    <n v="16.52"/>
    <n v="99.67"/>
    <n v="83.15"/>
    <n v="83.15"/>
    <n v="5.033292978208233"/>
    <n v="1.91"/>
    <n v="0.46"/>
    <n v="8.26"/>
    <n v="5.5555555555555552E-2"/>
    <s v="SCALE"/>
  </r>
  <r>
    <s v="ostin13@live.com"/>
    <s v="efren"/>
    <s v="cartagena"/>
    <s v="Ashburn"/>
    <s v="VA"/>
    <n v="1575"/>
    <s v="utiliquest"/>
    <x v="15"/>
    <x v="2"/>
    <s v="2024-01-05"/>
    <n v="1000"/>
    <n v="657"/>
    <n v="27"/>
    <n v="2"/>
    <n v="11.47"/>
    <n v="105.42"/>
    <n v="93.95"/>
    <n v="93.95"/>
    <n v="8.1909328683522222"/>
    <n v="4.1100000000000003"/>
    <n v="0.42"/>
    <n v="5.74"/>
    <n v="7.407407407407407E-2"/>
    <s v="SCALE"/>
  </r>
  <r>
    <s v="tanyad055@aol.com"/>
    <s v="latanya"/>
    <s v="danridge"/>
    <s v="Pacifica"/>
    <s v="CA"/>
    <n v="4000"/>
    <s v="northwestadministratorsinc"/>
    <x v="1"/>
    <x v="2"/>
    <s v="2024-01-20"/>
    <n v="1000"/>
    <n v="2349"/>
    <n v="72"/>
    <n v="7"/>
    <n v="49.98"/>
    <n v="278.72000000000003"/>
    <n v="228.74000000000004"/>
    <n v="228.74000000000004"/>
    <n v="4.5766306522609055"/>
    <n v="3.07"/>
    <n v="0.69"/>
    <n v="7.14"/>
    <n v="9.7222222222222224E-2"/>
    <s v="SCALE"/>
  </r>
  <r>
    <s v="xracheal_cortez210@yahoo.com"/>
    <s v="joshua"/>
    <s v="hernandez"/>
    <s v="San Antonio"/>
    <s v="TX"/>
    <n v="1907"/>
    <s v="bamc"/>
    <x v="18"/>
    <x v="2"/>
    <s v="2024-01-06"/>
    <n v="500"/>
    <n v="1334"/>
    <n v="26"/>
    <n v="2"/>
    <n v="18.12"/>
    <n v="80.34"/>
    <n v="62.22"/>
    <n v="62.22"/>
    <n v="3.4337748344370858"/>
    <n v="1.95"/>
    <n v="0.7"/>
    <n v="9.06"/>
    <n v="7.6923076923076927E-2"/>
    <s v="SCALE"/>
  </r>
  <r>
    <s v="quamarjones@bellsouth.net"/>
    <s v="quamar"/>
    <s v="jones"/>
    <s v="Gastonia"/>
    <s v="NC"/>
    <n v="2400"/>
    <s v="gaston county public schools"/>
    <x v="2"/>
    <x v="2"/>
    <s v="2024-01-23"/>
    <n v="600"/>
    <n v="631"/>
    <n v="21"/>
    <n v="2"/>
    <n v="11.62"/>
    <n v="95.54"/>
    <n v="83.92"/>
    <n v="83.92"/>
    <n v="7.2220309810671264"/>
    <n v="3.33"/>
    <n v="0.55000000000000004"/>
    <n v="5.81"/>
    <n v="9.5238095238095233E-2"/>
    <s v="SCALE"/>
  </r>
  <r>
    <s v="tmontgomery35810@yahoo.com"/>
    <s v="theodis"/>
    <s v="montgomery"/>
    <s v="Huntsville"/>
    <s v="AL"/>
    <n v="2750"/>
    <s v="frito"/>
    <x v="15"/>
    <x v="2"/>
    <s v="2024-01-31"/>
    <n v="800"/>
    <n v="2066"/>
    <n v="55"/>
    <n v="2"/>
    <n v="31.55"/>
    <n v="104.51"/>
    <n v="72.960000000000008"/>
    <n v="72.960000000000008"/>
    <n v="2.3125198098256736"/>
    <n v="2.66"/>
    <n v="0.56999999999999995"/>
    <n v="15.78"/>
    <n v="3.6363636363636362E-2"/>
    <s v="SCALE"/>
  </r>
  <r>
    <s v="kescsi@hotmail.com"/>
    <s v="kevin"/>
    <s v="simpson"/>
    <s v="Alexandria"/>
    <s v="VA"/>
    <n v="3500"/>
    <s v="regal kingfstowne 16"/>
    <x v="6"/>
    <x v="2"/>
    <s v="2024-01-24"/>
    <n v="600"/>
    <n v="723"/>
    <n v="24"/>
    <n v="1"/>
    <n v="19.12"/>
    <n v="67.42"/>
    <n v="48.3"/>
    <n v="48.3"/>
    <n v="2.5261506276150625"/>
    <n v="3.32"/>
    <n v="0.8"/>
    <n v="19.12"/>
    <n v="4.1666666666666664E-2"/>
    <s v="SCALE"/>
  </r>
  <r>
    <s v="marco2luis1@aol.com"/>
    <s v="aurelio"/>
    <s v="rodriguez"/>
    <s v="Lake Worth"/>
    <s v="FL"/>
    <n v="3300"/>
    <s v="alliedbarton security services"/>
    <x v="0"/>
    <x v="2"/>
    <s v="2024-01-09"/>
    <n v="800"/>
    <n v="511"/>
    <n v="15"/>
    <n v="0"/>
    <n v="7.25"/>
    <n v="0"/>
    <n v="-7.25"/>
    <n v="-7.25"/>
    <n v="-1"/>
    <n v="2.94"/>
    <n v="0.48"/>
    <n v="0"/>
    <n v="0"/>
    <s v="PAUSE"/>
  </r>
  <r>
    <s v="mbf47913@aol.com"/>
    <s v="mitchell"/>
    <s v="reed"/>
    <s v="Eugene"/>
    <s v="OR"/>
    <n v="3500"/>
    <s v="register guard"/>
    <x v="17"/>
    <x v="2"/>
    <s v="2024-01-09"/>
    <n v="500"/>
    <n v="1425"/>
    <n v="24"/>
    <n v="2"/>
    <n v="11.87"/>
    <n v="96.92"/>
    <n v="85.05"/>
    <n v="85.05"/>
    <n v="7.1651221566975574"/>
    <n v="1.68"/>
    <n v="0.49"/>
    <n v="5.94"/>
    <n v="8.3333333333333329E-2"/>
    <s v="SCALE"/>
  </r>
  <r>
    <s v="daviddd@msn.com"/>
    <s v="david"/>
    <s v="dunham"/>
    <s v="Elk Grove Vil"/>
    <s v="IL"/>
    <n v="4700"/>
    <s v="united airlines"/>
    <x v="8"/>
    <x v="2"/>
    <s v="2024-01-06"/>
    <n v="400"/>
    <n v="550"/>
    <n v="12"/>
    <n v="1"/>
    <n v="8.39"/>
    <n v="45.08"/>
    <n v="36.69"/>
    <n v="36.69"/>
    <n v="4.373063170441001"/>
    <n v="2.1800000000000002"/>
    <n v="0.7"/>
    <n v="8.39"/>
    <n v="8.3333333333333329E-2"/>
    <s v="SCALE"/>
  </r>
  <r>
    <s v="denisealmodovar@yahoo.com"/>
    <s v="denise"/>
    <s v="almodovar"/>
    <s v="Las Vegas"/>
    <s v="NV"/>
    <n v="4500"/>
    <s v="courtesy hardware store"/>
    <x v="15"/>
    <x v="2"/>
    <s v="2024-01-08"/>
    <n v="800"/>
    <n v="863"/>
    <n v="36"/>
    <n v="0"/>
    <n v="17.2"/>
    <n v="0"/>
    <n v="-17.2"/>
    <n v="-17.2"/>
    <n v="-1"/>
    <n v="4.17"/>
    <n v="0.48"/>
    <n v="0"/>
    <n v="0"/>
    <s v="PAUSE"/>
  </r>
  <r>
    <s v="subuda77@hotmail.com"/>
    <s v="keisha"/>
    <s v="rodgers"/>
    <s v="Suffolk"/>
    <s v="VA"/>
    <n v="4300"/>
    <s v="liberty tax service"/>
    <x v="16"/>
    <x v="2"/>
    <s v="2024-01-17"/>
    <n v="200"/>
    <n v="1340"/>
    <n v="32"/>
    <n v="2"/>
    <n v="15.16"/>
    <n v="122.56"/>
    <n v="107.4"/>
    <n v="107.4"/>
    <n v="7.0844327176781006"/>
    <n v="2.39"/>
    <n v="0.47"/>
    <n v="7.58"/>
    <n v="6.25E-2"/>
    <s v="SCALE"/>
  </r>
  <r>
    <s v="missmanning@live.com"/>
    <s v="kristina"/>
    <s v="manning"/>
    <s v="Wentzville"/>
    <s v="MO"/>
    <n v="2977"/>
    <s v="video concepts"/>
    <x v="13"/>
    <x v="2"/>
    <s v="2024-01-04"/>
    <n v="600"/>
    <n v="1065"/>
    <n v="29"/>
    <n v="0"/>
    <n v="16.47"/>
    <n v="0"/>
    <n v="-16.47"/>
    <n v="-16.47"/>
    <n v="-1"/>
    <n v="2.72"/>
    <n v="0.56999999999999995"/>
    <n v="0"/>
    <n v="0"/>
    <s v="PAUSE"/>
  </r>
  <r>
    <s v="lorettadavis1972@yahoo.com"/>
    <s v="loretta"/>
    <s v="davis"/>
    <s v="Cincinnati"/>
    <s v="OH"/>
    <n v="1896"/>
    <s v="childrens home of cincinnati"/>
    <x v="15"/>
    <x v="2"/>
    <s v="2024-01-09"/>
    <n v="100"/>
    <n v="1377"/>
    <n v="21"/>
    <n v="2"/>
    <n v="8.65"/>
    <n v="86.35"/>
    <n v="77.699999999999989"/>
    <n v="77.699999999999989"/>
    <n v="8.9826589595375701"/>
    <n v="1.53"/>
    <n v="0.41"/>
    <n v="4.32"/>
    <n v="9.5238095238095233E-2"/>
    <s v="SCALE"/>
  </r>
  <r>
    <s v="robinduell@gmail.com"/>
    <s v="robin"/>
    <s v="duell"/>
    <s v="Indianapolis"/>
    <s v="IN"/>
    <n v="3000"/>
    <s v="perisolution"/>
    <x v="19"/>
    <x v="2"/>
    <s v="2024-01-16"/>
    <n v="600"/>
    <n v="1661"/>
    <n v="66"/>
    <n v="3"/>
    <n v="52.67"/>
    <n v="157.01"/>
    <n v="104.33999999999999"/>
    <n v="104.33999999999999"/>
    <n v="1.9810138598822857"/>
    <n v="3.97"/>
    <n v="0.8"/>
    <n v="17.559999999999999"/>
    <n v="4.5454545454545456E-2"/>
    <s v="SCALE"/>
  </r>
  <r>
    <s v="mjberrang@yahoo.com"/>
    <s v="michael"/>
    <s v="berrang"/>
    <s v="Collegeville"/>
    <s v="PA"/>
    <n v="4600"/>
    <s v="horizon services inc"/>
    <x v="10"/>
    <x v="2"/>
    <s v="2024-01-30"/>
    <n v="800"/>
    <n v="1699"/>
    <n v="38"/>
    <n v="1"/>
    <n v="23.25"/>
    <n v="38.24"/>
    <n v="14.990000000000002"/>
    <n v="14.990000000000002"/>
    <n v="0.64473118279569896"/>
    <n v="2.2400000000000002"/>
    <n v="0.61"/>
    <n v="23.25"/>
    <n v="2.6315789473684209E-2"/>
    <s v="SCALE"/>
  </r>
  <r>
    <s v="kianroso@msn.com"/>
    <s v="sophie"/>
    <s v="sum"/>
    <s v="Pompano Beach"/>
    <s v="FL"/>
    <n v="915"/>
    <s v="hch"/>
    <x v="8"/>
    <x v="2"/>
    <s v="2024-01-28"/>
    <n v="600"/>
    <n v="706"/>
    <n v="23"/>
    <n v="0"/>
    <n v="19.29"/>
    <n v="0"/>
    <n v="-19.29"/>
    <n v="-19.29"/>
    <n v="-1"/>
    <n v="3.26"/>
    <n v="0.84"/>
    <n v="0"/>
    <n v="0"/>
    <s v="PAUSE"/>
  </r>
  <r>
    <s v="xannacalvin82@yahoo.com"/>
    <s v="uuyanna"/>
    <s v="calvin"/>
    <s v="San Diego"/>
    <s v="CA"/>
    <n v="1800"/>
    <s v="digitaria"/>
    <x v="7"/>
    <x v="2"/>
    <s v="2024-01-21"/>
    <n v="100"/>
    <n v="1130"/>
    <n v="50"/>
    <n v="1"/>
    <n v="33.9"/>
    <n v="38.869999999999997"/>
    <n v="4.9699999999999989"/>
    <n v="4.9699999999999989"/>
    <n v="0.14660766961651914"/>
    <n v="4.42"/>
    <n v="0.68"/>
    <n v="33.9"/>
    <n v="0.02"/>
    <s v="SCALE"/>
  </r>
  <r>
    <s v="cathy.merkle@gmail.com"/>
    <s v="cathleen"/>
    <s v="merkle"/>
    <s v="Albrightsvill"/>
    <s v="PA"/>
    <n v="5000"/>
    <s v="rbs sempra"/>
    <x v="9"/>
    <x v="2"/>
    <s v="2024-01-14"/>
    <n v="1000"/>
    <n v="1117"/>
    <n v="42"/>
    <n v="1"/>
    <n v="30.05"/>
    <n v="40.590000000000003"/>
    <n v="10.540000000000003"/>
    <n v="10.540000000000003"/>
    <n v="0.35074875207986694"/>
    <n v="3.76"/>
    <n v="0.72"/>
    <n v="30.05"/>
    <n v="2.3809523809523808E-2"/>
    <s v="SCALE"/>
  </r>
  <r>
    <s v="tchavis@wcpss.net"/>
    <s v="tiffany"/>
    <s v="chavis"/>
    <s v="Raleigh"/>
    <s v="NC"/>
    <n v="3800"/>
    <s v="wake county public schools"/>
    <x v="19"/>
    <x v="2"/>
    <s v="2024-01-28"/>
    <n v="100"/>
    <n v="2413"/>
    <n v="44"/>
    <n v="0"/>
    <n v="22.5"/>
    <n v="0"/>
    <n v="-22.5"/>
    <n v="-22.5"/>
    <n v="-1"/>
    <n v="1.82"/>
    <n v="0.51"/>
    <n v="0"/>
    <n v="0"/>
    <s v="PAUSE"/>
  </r>
  <r>
    <s v="angelina_nicolasa@yahoo.com"/>
    <s v="angelina"/>
    <s v="ramirez"/>
    <s v="San Martin"/>
    <s v="CA"/>
    <n v="3250"/>
    <s v="planned parenthood"/>
    <x v="8"/>
    <x v="2"/>
    <s v="2024-01-02"/>
    <n v="500"/>
    <n v="1186"/>
    <n v="35"/>
    <n v="2"/>
    <n v="22.42"/>
    <n v="107.73"/>
    <n v="85.31"/>
    <n v="85.31"/>
    <n v="3.8050847457627115"/>
    <n v="2.95"/>
    <n v="0.64"/>
    <n v="11.21"/>
    <n v="5.7142857142857141E-2"/>
    <s v="SCALE"/>
  </r>
  <r>
    <s v="bebe.blamo@gmail.com"/>
    <s v="bertha"/>
    <s v="blamo"/>
    <s v="Claymont"/>
    <s v="DE"/>
    <n v="2002"/>
    <s v="elwyn"/>
    <x v="11"/>
    <x v="2"/>
    <s v="2024-01-22"/>
    <n v="700"/>
    <n v="1895"/>
    <n v="32"/>
    <n v="1"/>
    <n v="13.39"/>
    <n v="58.65"/>
    <n v="45.26"/>
    <n v="45.26"/>
    <n v="3.3801344286781179"/>
    <n v="1.69"/>
    <n v="0.42"/>
    <n v="13.39"/>
    <n v="3.125E-2"/>
    <s v="SCALE"/>
  </r>
  <r>
    <s v="yubiano17@hotmail.com"/>
    <s v="markus"/>
    <s v="rodriguez"/>
    <s v="Kissimmee"/>
    <s v="FL"/>
    <n v="915"/>
    <s v="barberos inc"/>
    <x v="15"/>
    <x v="2"/>
    <s v="2024-01-10"/>
    <n v="500"/>
    <n v="2057"/>
    <n v="91"/>
    <n v="8"/>
    <n v="57.48"/>
    <n v="292.23"/>
    <n v="234.75000000000003"/>
    <n v="234.75000000000003"/>
    <n v="4.0840292275574122"/>
    <n v="4.42"/>
    <n v="0.63"/>
    <n v="7.18"/>
    <n v="8.7912087912087919E-2"/>
    <s v="SCALE"/>
  </r>
  <r>
    <s v="charlesdsanderson@gmail.com"/>
    <s v="charles"/>
    <s v="sanderson"/>
    <s v="Philadelphia"/>
    <s v="PA"/>
    <n v="1354"/>
    <s v="little folk shops"/>
    <x v="1"/>
    <x v="2"/>
    <s v="2024-01-14"/>
    <n v="500"/>
    <n v="1015"/>
    <n v="31"/>
    <n v="1"/>
    <n v="20.21"/>
    <n v="73.099999999999994"/>
    <n v="52.889999999999993"/>
    <n v="52.889999999999993"/>
    <n v="2.6170212765957444"/>
    <n v="3.05"/>
    <n v="0.65"/>
    <n v="20.21"/>
    <n v="3.2258064516129031E-2"/>
    <s v="SCALE"/>
  </r>
  <r>
    <s v="bonnierbenton@hotmail.com"/>
    <s v="bonnie"/>
    <s v="benton"/>
    <s v="Falls Church"/>
    <s v="VA"/>
    <n v="2214"/>
    <s v="wealthy ideas"/>
    <x v="9"/>
    <x v="2"/>
    <s v="2024-01-13"/>
    <n v="500"/>
    <n v="2162"/>
    <n v="69"/>
    <n v="3"/>
    <n v="41.43"/>
    <n v="207.84"/>
    <n v="166.41"/>
    <n v="166.41"/>
    <n v="4.0166545981173059"/>
    <n v="3.19"/>
    <n v="0.6"/>
    <n v="13.81"/>
    <n v="4.3478260869565216E-2"/>
    <s v="SCALE"/>
  </r>
  <r>
    <s v="christa_mason@msn.com"/>
    <s v="christa"/>
    <s v="welch"/>
    <s v="Buena Vista"/>
    <s v="CO"/>
    <n v="2000"/>
    <s v="eddyline"/>
    <x v="14"/>
    <x v="2"/>
    <s v="2024-01-25"/>
    <n v="700"/>
    <n v="810"/>
    <n v="17"/>
    <n v="0"/>
    <n v="14.32"/>
    <n v="0"/>
    <n v="-14.32"/>
    <n v="-14.32"/>
    <n v="-1"/>
    <n v="2.1"/>
    <n v="0.84"/>
    <n v="0"/>
    <n v="0"/>
    <s v="PAUSE"/>
  </r>
  <r>
    <s v="cjohara04@msn.com"/>
    <s v="carol"/>
    <s v="smith"/>
    <s v="Phoenix"/>
    <s v="AZ"/>
    <n v="4500"/>
    <s v="gallaghers"/>
    <x v="8"/>
    <x v="2"/>
    <s v="2024-01-12"/>
    <n v="500"/>
    <n v="1564"/>
    <n v="59"/>
    <n v="5"/>
    <n v="40.72"/>
    <n v="306.02999999999997"/>
    <n v="265.30999999999995"/>
    <n v="265.30999999999995"/>
    <n v="6.5154715127701364"/>
    <n v="3.77"/>
    <n v="0.69"/>
    <n v="8.14"/>
    <n v="8.4745762711864403E-2"/>
    <s v="SCALE"/>
  </r>
  <r>
    <s v="kongchi54@gmail.com"/>
    <s v="jermaine"/>
    <s v="holly"/>
    <s v="Dallas"/>
    <s v="TX"/>
    <n v="2500"/>
    <s v="frito lay"/>
    <x v="2"/>
    <x v="2"/>
    <s v="2024-01-22"/>
    <n v="500"/>
    <n v="2246"/>
    <n v="68"/>
    <n v="2"/>
    <n v="38.69"/>
    <n v="122.94"/>
    <n v="84.25"/>
    <n v="84.25"/>
    <n v="2.1775652623416906"/>
    <n v="3.03"/>
    <n v="0.56999999999999995"/>
    <n v="19.34"/>
    <n v="2.9411764705882353E-2"/>
    <s v="SCALE"/>
  </r>
  <r>
    <s v="alanvalentin@gmail.com"/>
    <s v="alan"/>
    <s v="valentin"/>
    <s v="Waterloo"/>
    <s v="IA"/>
    <n v="2750"/>
    <s v="millenia life"/>
    <x v="10"/>
    <x v="2"/>
    <s v="2024-01-28"/>
    <n v="300"/>
    <n v="872"/>
    <n v="33"/>
    <n v="0"/>
    <n v="16.309999999999999"/>
    <n v="0"/>
    <n v="-16.309999999999999"/>
    <n v="-16.309999999999999"/>
    <n v="-1"/>
    <n v="3.78"/>
    <n v="0.49"/>
    <n v="0"/>
    <n v="0"/>
    <s v="PAUSE"/>
  </r>
  <r>
    <s v="mrsnavychick@yahoo.com"/>
    <s v="michelle"/>
    <s v="evans"/>
    <s v="Santa Maria"/>
    <s v="CA"/>
    <n v="0"/>
    <s v="santa barbara business college"/>
    <x v="1"/>
    <x v="2"/>
    <s v="2024-01-25"/>
    <n v="1000"/>
    <n v="1207"/>
    <n v="31"/>
    <n v="0"/>
    <n v="22.13"/>
    <n v="0"/>
    <n v="-22.13"/>
    <n v="-22.13"/>
    <n v="-1"/>
    <n v="2.57"/>
    <n v="0.71"/>
    <n v="0"/>
    <n v="0"/>
    <s v="PAUSE"/>
  </r>
  <r>
    <s v="robertjsimpson@gmail.com"/>
    <s v="robert"/>
    <s v="simpson"/>
    <s v="Toluca Lake"/>
    <s v="CA"/>
    <n v="3600"/>
    <s v="service merchandise"/>
    <x v="4"/>
    <x v="2"/>
    <s v="2024-01-19"/>
    <n v="100"/>
    <n v="1176"/>
    <n v="51"/>
    <n v="1"/>
    <n v="33.83"/>
    <n v="47.24"/>
    <n v="13.410000000000004"/>
    <n v="13.410000000000004"/>
    <n v="0.39639373337274619"/>
    <n v="4.34"/>
    <n v="0.66"/>
    <n v="33.83"/>
    <n v="1.9607843137254902E-2"/>
    <s v="SCALE"/>
  </r>
  <r>
    <s v="carlah_24@hotmail.com"/>
    <s v="carla"/>
    <s v="heren"/>
    <s v="Auburn"/>
    <s v="IL"/>
    <n v="5417"/>
    <s v="il state board of ed"/>
    <x v="3"/>
    <x v="2"/>
    <s v="2024-01-13"/>
    <n v="800"/>
    <n v="843"/>
    <n v="29"/>
    <n v="0"/>
    <n v="11.92"/>
    <n v="0"/>
    <n v="-11.92"/>
    <n v="-11.92"/>
    <n v="-1"/>
    <n v="3.44"/>
    <n v="0.41"/>
    <n v="0"/>
    <n v="0"/>
    <s v="PAUSE"/>
  </r>
  <r>
    <s v="dawana.johnson@yahoo.com"/>
    <s v="dawana"/>
    <s v="johnson"/>
    <s v="Miami"/>
    <s v="FL"/>
    <n v="3250"/>
    <s v="miami inst for joint recon"/>
    <x v="8"/>
    <x v="2"/>
    <s v="2024-01-23"/>
    <n v="800"/>
    <n v="2473"/>
    <n v="88"/>
    <n v="3"/>
    <n v="64.17"/>
    <n v="145.19999999999999"/>
    <n v="81.029999999999987"/>
    <n v="81.029999999999987"/>
    <n v="1.2627395979429639"/>
    <n v="3.56"/>
    <n v="0.73"/>
    <n v="21.39"/>
    <n v="3.4090909090909088E-2"/>
    <s v="SCALE"/>
  </r>
  <r>
    <s v="dhardy1221@yahoo.com"/>
    <s v="dannon"/>
    <s v="hardy"/>
    <s v="Denton"/>
    <s v="TX"/>
    <n v="4300"/>
    <s v="lowes"/>
    <x v="17"/>
    <x v="2"/>
    <s v="2024-01-29"/>
    <n v="500"/>
    <n v="675"/>
    <n v="24"/>
    <n v="2"/>
    <n v="19.91"/>
    <n v="123.63"/>
    <n v="103.72"/>
    <n v="103.72"/>
    <n v="5.2094424912104467"/>
    <n v="3.56"/>
    <n v="0.83"/>
    <n v="9.9600000000000009"/>
    <n v="8.3333333333333329E-2"/>
    <s v="SCALE"/>
  </r>
  <r>
    <s v="mississippi3512@yahoo.com"/>
    <s v="patty"/>
    <s v="smith"/>
    <s v="Saint Louis"/>
    <s v="MO"/>
    <n v="4600"/>
    <s v="neighborhood houses"/>
    <x v="11"/>
    <x v="2"/>
    <s v="2024-01-08"/>
    <n v="1000"/>
    <n v="2411"/>
    <n v="73"/>
    <n v="8"/>
    <n v="54.36"/>
    <n v="339.05"/>
    <n v="284.69"/>
    <n v="284.69"/>
    <n v="5.2371228844738775"/>
    <n v="3.03"/>
    <n v="0.74"/>
    <n v="6.8"/>
    <n v="0.1095890410958904"/>
    <s v="SCALE"/>
  </r>
  <r>
    <s v="evelynmcotton@hotmail.com"/>
    <s v="evelyn"/>
    <s v="cotton"/>
    <s v="Bellevue"/>
    <s v="OH"/>
    <n v="2700"/>
    <s v="balanced fortune"/>
    <x v="19"/>
    <x v="2"/>
    <s v="2024-01-03"/>
    <n v="700"/>
    <n v="1267"/>
    <n v="45"/>
    <n v="0"/>
    <n v="32.4"/>
    <n v="0"/>
    <n v="-32.4"/>
    <n v="-32.4"/>
    <n v="-1"/>
    <n v="3.55"/>
    <n v="0.72"/>
    <n v="0"/>
    <n v="0"/>
    <s v="PAUSE"/>
  </r>
  <r>
    <s v="gloria442007@gmail.com"/>
    <s v="gloria"/>
    <s v="stewart"/>
    <s v="Arlington"/>
    <s v="TX"/>
    <n v="4500"/>
    <s v="childcare assosiates"/>
    <x v="16"/>
    <x v="2"/>
    <s v="2024-01-20"/>
    <n v="500"/>
    <n v="1756"/>
    <n v="58"/>
    <n v="6"/>
    <n v="46.33"/>
    <n v="240.24"/>
    <n v="193.91000000000003"/>
    <n v="193.91000000000003"/>
    <n v="4.1854090222318163"/>
    <n v="3.3"/>
    <n v="0.8"/>
    <n v="7.72"/>
    <n v="0.10344827586206896"/>
    <s v="SCALE"/>
  </r>
  <r>
    <s v="aliciaepatterson@hotmail.com"/>
    <s v="alicia"/>
    <s v="patterson"/>
    <s v="Pittsburgh"/>
    <s v="PA"/>
    <n v="2080"/>
    <s v="network air"/>
    <x v="13"/>
    <x v="2"/>
    <s v="2024-01-27"/>
    <n v="500"/>
    <n v="811"/>
    <n v="18"/>
    <n v="1"/>
    <n v="15.16"/>
    <n v="48.17"/>
    <n v="33.010000000000005"/>
    <n v="33.010000000000005"/>
    <n v="2.1774406332453831"/>
    <n v="2.2200000000000002"/>
    <n v="0.84"/>
    <n v="15.16"/>
    <n v="5.5555555555555552E-2"/>
    <s v="SCALE"/>
  </r>
  <r>
    <s v="fesed1951@hotmail.com"/>
    <s v="cassandra"/>
    <s v="robinson"/>
    <s v="Oak Lawn"/>
    <s v="IL"/>
    <n v="2431"/>
    <s v="elm farm"/>
    <x v="3"/>
    <x v="2"/>
    <s v="2024-01-19"/>
    <n v="700"/>
    <n v="1050"/>
    <n v="34"/>
    <n v="0"/>
    <n v="18.899999999999999"/>
    <n v="0"/>
    <n v="-18.899999999999999"/>
    <n v="-18.899999999999999"/>
    <n v="-1"/>
    <n v="3.24"/>
    <n v="0.56000000000000005"/>
    <n v="0"/>
    <n v="0"/>
    <s v="PAUSE"/>
  </r>
  <r>
    <s v="euray1937@hotmail.com"/>
    <s v="todd"/>
    <s v="clark"/>
    <s v="Phoenix"/>
    <s v="AZ"/>
    <n v="6572"/>
    <s v="buck alley lumber"/>
    <x v="10"/>
    <x v="2"/>
    <s v="2024-01-22"/>
    <n v="600"/>
    <n v="1678"/>
    <n v="68"/>
    <n v="7"/>
    <n v="53.84"/>
    <n v="509.93"/>
    <n v="456.09000000000003"/>
    <n v="456.09000000000003"/>
    <n v="8.4712109955423482"/>
    <n v="4.05"/>
    <n v="0.79"/>
    <n v="7.69"/>
    <n v="0.10294117647058823"/>
    <s v="SCALE"/>
  </r>
  <r>
    <s v="francesrmurray@hotmail.com"/>
    <s v="frances"/>
    <s v="murray"/>
    <s v="Dallas"/>
    <s v="TX"/>
    <n v="1900"/>
    <s v="future plan"/>
    <x v="8"/>
    <x v="2"/>
    <s v="2024-01-24"/>
    <n v="600"/>
    <n v="761"/>
    <n v="23"/>
    <n v="0"/>
    <n v="14.37"/>
    <n v="0"/>
    <n v="-14.37"/>
    <n v="-14.37"/>
    <n v="-1"/>
    <n v="3.02"/>
    <n v="0.62"/>
    <n v="0"/>
    <n v="0"/>
    <s v="PAUSE"/>
  </r>
  <r>
    <s v="h.nippy@hotmail.com"/>
    <s v="henry"/>
    <s v="lott"/>
    <s v="Graham"/>
    <s v="TX"/>
    <n v="4500"/>
    <s v="erb lumber"/>
    <x v="17"/>
    <x v="2"/>
    <s v="2024-01-19"/>
    <n v="200"/>
    <n v="2383"/>
    <n v="83"/>
    <n v="2"/>
    <n v="46.79"/>
    <n v="132.15"/>
    <n v="85.360000000000014"/>
    <n v="85.360000000000014"/>
    <n v="1.8243214362043174"/>
    <n v="3.48"/>
    <n v="0.56000000000000005"/>
    <n v="23.4"/>
    <n v="2.4096385542168676E-2"/>
    <s v="SCALE"/>
  </r>
  <r>
    <s v="summerj69@hotmail.com"/>
    <s v="vincent"/>
    <s v="ciserella"/>
    <s v="Marysvale"/>
    <s v="UT"/>
    <n v="2750"/>
    <s v="ralph l. wadsworth"/>
    <x v="16"/>
    <x v="2"/>
    <s v="2024-01-11"/>
    <n v="300"/>
    <n v="659"/>
    <n v="21"/>
    <n v="0"/>
    <n v="9.27"/>
    <n v="0"/>
    <n v="-9.27"/>
    <n v="-9.27"/>
    <n v="-1"/>
    <n v="3.19"/>
    <n v="0.44"/>
    <n v="0"/>
    <n v="0"/>
    <s v="PAUSE"/>
  </r>
  <r>
    <s v="dmarotto@gmail.com"/>
    <s v="david"/>
    <s v="marotto"/>
    <s v="South Bound B"/>
    <s v="NJ"/>
    <n v="3750"/>
    <s v="viking pest control"/>
    <x v="1"/>
    <x v="2"/>
    <s v="2024-01-18"/>
    <n v="400"/>
    <n v="2250"/>
    <n v="84"/>
    <n v="9"/>
    <n v="43.59"/>
    <n v="650.09"/>
    <n v="606.5"/>
    <n v="606.5"/>
    <n v="13.913741683872447"/>
    <n v="3.73"/>
    <n v="0.52"/>
    <n v="4.84"/>
    <n v="0.10714285714285714"/>
    <s v="SCALE"/>
  </r>
  <r>
    <s v="msmaneka80@gmail.com"/>
    <s v="maneka"/>
    <s v="danino"/>
    <s v="Fort Lauderda"/>
    <s v="FL"/>
    <n v="1700"/>
    <s v="portus"/>
    <x v="12"/>
    <x v="2"/>
    <s v="2024-01-14"/>
    <n v="100"/>
    <n v="2191"/>
    <n v="45"/>
    <n v="1"/>
    <n v="34.03"/>
    <n v="39.19"/>
    <n v="5.1599999999999966"/>
    <n v="5.1599999999999966"/>
    <n v="0.15163091389950034"/>
    <n v="2.0499999999999998"/>
    <n v="0.76"/>
    <n v="34.03"/>
    <n v="2.2222222222222223E-2"/>
    <s v="SCALE"/>
  </r>
  <r>
    <s v="cyrusdurham61@gmail.com"/>
    <s v="cyrus"/>
    <s v="durham"/>
    <s v="Belleville"/>
    <s v="IL"/>
    <n v="1700"/>
    <s v="first fleet"/>
    <x v="19"/>
    <x v="2"/>
    <s v="2024-01-13"/>
    <n v="100"/>
    <n v="607"/>
    <n v="10"/>
    <n v="0"/>
    <n v="7.24"/>
    <n v="0"/>
    <n v="-7.24"/>
    <n v="-7.24"/>
    <n v="-1"/>
    <n v="1.65"/>
    <n v="0.72"/>
    <n v="0"/>
    <n v="0"/>
    <s v="PAUSE"/>
  </r>
  <r>
    <s v="rodlsell@yahoo.com"/>
    <s v="rodney"/>
    <s v="sellers"/>
    <s v="Fort Worth"/>
    <s v="TX"/>
    <n v="1700"/>
    <s v="eagle electric"/>
    <x v="3"/>
    <x v="2"/>
    <s v="2024-01-12"/>
    <n v="800"/>
    <n v="1809"/>
    <n v="36"/>
    <n v="1"/>
    <n v="30.49"/>
    <n v="41.07"/>
    <n v="10.580000000000002"/>
    <n v="10.580000000000002"/>
    <n v="0.34699901607084299"/>
    <n v="1.99"/>
    <n v="0.85"/>
    <n v="30.49"/>
    <n v="2.7777777777777776E-2"/>
    <s v="SCALE"/>
  </r>
  <r>
    <s v="gestany@gmail.com"/>
    <s v="bradley"/>
    <s v="speer"/>
    <s v="Portland"/>
    <s v="OR"/>
    <n v="1300"/>
    <s v="parklane hosiery"/>
    <x v="17"/>
    <x v="2"/>
    <s v="2024-01-24"/>
    <n v="400"/>
    <n v="1800"/>
    <n v="79"/>
    <n v="2"/>
    <n v="40.51"/>
    <n v="79.540000000000006"/>
    <n v="39.030000000000008"/>
    <n v="39.030000000000008"/>
    <n v="0.96346581091088646"/>
    <n v="4.3899999999999997"/>
    <n v="0.51"/>
    <n v="20.260000000000002"/>
    <n v="2.5316455696202531E-2"/>
    <s v="SCALE"/>
  </r>
  <r>
    <s v="thomaseason@gmail.com"/>
    <s v="willie"/>
    <s v="stroupe"/>
    <s v="Raleigh"/>
    <s v="NC"/>
    <n v="4500"/>
    <s v="gamma gas"/>
    <x v="8"/>
    <x v="2"/>
    <s v="2024-01-01"/>
    <n v="200"/>
    <n v="1329"/>
    <n v="44"/>
    <n v="0"/>
    <n v="20.89"/>
    <n v="0"/>
    <n v="-20.89"/>
    <n v="-20.89"/>
    <n v="-1"/>
    <n v="3.31"/>
    <n v="0.47"/>
    <n v="0"/>
    <n v="0"/>
    <s v="PAUSE"/>
  </r>
  <r>
    <s v="robertfranklin6695@msn.com"/>
    <s v="robert"/>
    <s v="franklin jr"/>
    <s v="Saint Louis"/>
    <s v="MO"/>
    <n v="1700"/>
    <s v="united parcel service"/>
    <x v="6"/>
    <x v="2"/>
    <s v="2024-01-09"/>
    <n v="600"/>
    <n v="1403"/>
    <n v="58"/>
    <n v="2"/>
    <n v="24.32"/>
    <n v="97.4"/>
    <n v="73.080000000000013"/>
    <n v="73.080000000000013"/>
    <n v="3.0049342105263164"/>
    <n v="4.13"/>
    <n v="0.42"/>
    <n v="12.16"/>
    <n v="3.4482758620689655E-2"/>
    <s v="SCALE"/>
  </r>
  <r>
    <s v="sharonmariani@gmail.com"/>
    <s v="sharon"/>
    <s v="mariani"/>
    <s v="Visalia"/>
    <s v="CA"/>
    <n v="4500"/>
    <s v="practiplan"/>
    <x v="4"/>
    <x v="2"/>
    <s v="2024-01-24"/>
    <n v="600"/>
    <n v="844"/>
    <n v="16"/>
    <n v="0"/>
    <n v="12.24"/>
    <n v="0"/>
    <n v="-12.24"/>
    <n v="-12.24"/>
    <n v="-1"/>
    <n v="1.9"/>
    <n v="0.76"/>
    <n v="0"/>
    <n v="0"/>
    <s v="PAUSE"/>
  </r>
  <r>
    <s v="elakiotis@yahoo.com"/>
    <s v="eleni"/>
    <s v="lakiotis"/>
    <s v="Clearwater"/>
    <s v="FL"/>
    <n v="1800"/>
    <s v="cantalupi usa"/>
    <x v="13"/>
    <x v="2"/>
    <s v="2024-01-08"/>
    <n v="400"/>
    <n v="927"/>
    <n v="36"/>
    <n v="2"/>
    <n v="14.85"/>
    <n v="96.32"/>
    <n v="81.47"/>
    <n v="81.47"/>
    <n v="5.4861952861952865"/>
    <n v="3.88"/>
    <n v="0.41"/>
    <n v="7.42"/>
    <n v="5.5555555555555552E-2"/>
    <s v="SCALE"/>
  </r>
  <r>
    <s v="thabizness80@yahoo.com"/>
    <s v="charles"/>
    <s v="pullenii"/>
    <s v="Hercules"/>
    <s v="CA"/>
    <n v="4054"/>
    <s v="uc berkeley pd"/>
    <x v="5"/>
    <x v="2"/>
    <s v="2024-01-05"/>
    <n v="1000"/>
    <n v="1191"/>
    <n v="30"/>
    <n v="1"/>
    <n v="22.04"/>
    <n v="73.02"/>
    <n v="50.98"/>
    <n v="50.98"/>
    <n v="2.3130671506352085"/>
    <n v="2.52"/>
    <n v="0.73"/>
    <n v="22.04"/>
    <n v="3.3333333333333333E-2"/>
    <s v="SCALE"/>
  </r>
  <r>
    <s v="clooke@hotmail.com"/>
    <s v="julius"/>
    <s v="woody"/>
    <s v="Beverly Hills"/>
    <s v="CA"/>
    <n v="1250"/>
    <s v="sports unlimited"/>
    <x v="12"/>
    <x v="2"/>
    <s v="2024-01-28"/>
    <n v="300"/>
    <n v="2409"/>
    <n v="50"/>
    <n v="2"/>
    <n v="35.880000000000003"/>
    <n v="90.02"/>
    <n v="54.139999999999993"/>
    <n v="54.139999999999993"/>
    <n v="1.5089186176142695"/>
    <n v="2.08"/>
    <n v="0.72"/>
    <n v="17.940000000000001"/>
    <n v="0.04"/>
    <s v="SCALE"/>
  </r>
  <r>
    <s v="glennkeenan@hotmail.com"/>
    <s v="glenn"/>
    <s v="keenan"/>
    <s v="North Miami B"/>
    <s v="FL"/>
    <n v="1697"/>
    <s v="mode o'day"/>
    <x v="2"/>
    <x v="2"/>
    <s v="2024-01-25"/>
    <n v="200"/>
    <n v="1507"/>
    <n v="44"/>
    <n v="3"/>
    <n v="31.88"/>
    <n v="207.22"/>
    <n v="175.34"/>
    <n v="175.34"/>
    <n v="5.5"/>
    <n v="2.92"/>
    <n v="0.72"/>
    <n v="10.63"/>
    <n v="6.8181818181818177E-2"/>
    <s v="SCALE"/>
  </r>
  <r>
    <s v="buty1978@gmail.com"/>
    <s v="alicia"/>
    <s v="torres"/>
    <s v="Adams"/>
    <s v="OR"/>
    <n v="3250"/>
    <s v="licorice pizza"/>
    <x v="17"/>
    <x v="2"/>
    <s v="2024-01-20"/>
    <n v="300"/>
    <n v="1162"/>
    <n v="35"/>
    <n v="0"/>
    <n v="22.47"/>
    <n v="0"/>
    <n v="-22.47"/>
    <n v="-22.47"/>
    <n v="-1"/>
    <n v="3.01"/>
    <n v="0.64"/>
    <n v="0"/>
    <n v="0"/>
    <s v="PAUSE"/>
  </r>
  <r>
    <s v="luvmybunny@hotmail.com"/>
    <s v="dayna"/>
    <s v="chambers"/>
    <s v="Los Angeles"/>
    <s v="CA"/>
    <n v="1500"/>
    <s v="rehabilitationdepartment"/>
    <x v="2"/>
    <x v="2"/>
    <s v="2024-01-27"/>
    <n v="300"/>
    <n v="652"/>
    <n v="24"/>
    <n v="0"/>
    <n v="18.46"/>
    <n v="0"/>
    <n v="-18.46"/>
    <n v="-18.46"/>
    <n v="-1"/>
    <n v="3.68"/>
    <n v="0.77"/>
    <n v="0"/>
    <n v="0"/>
    <s v="PAUSE"/>
  </r>
  <r>
    <s v="xcjanthony1@yahoo.com"/>
    <s v="charlene"/>
    <s v="anthony"/>
    <s v="Glen Burnie"/>
    <s v="MD"/>
    <n v="3400"/>
    <s v="bioreferencelab"/>
    <x v="3"/>
    <x v="2"/>
    <s v="2024-01-09"/>
    <n v="200"/>
    <n v="1770"/>
    <n v="33"/>
    <n v="1"/>
    <n v="23.37"/>
    <n v="73.78"/>
    <n v="50.41"/>
    <n v="50.41"/>
    <n v="2.1570389388104405"/>
    <n v="1.86"/>
    <n v="0.71"/>
    <n v="23.37"/>
    <n v="3.0303030303030304E-2"/>
    <s v="SCALE"/>
  </r>
  <r>
    <s v="jonsd2000@yahoo.com"/>
    <s v="john"/>
    <s v="clayton"/>
    <s v="Sandy"/>
    <s v="OR"/>
    <n v="2750"/>
    <s v="alpine mortgage"/>
    <x v="10"/>
    <x v="2"/>
    <s v="2024-01-29"/>
    <n v="600"/>
    <n v="1817"/>
    <n v="74"/>
    <n v="2"/>
    <n v="30.33"/>
    <n v="145.33000000000001"/>
    <n v="115.00000000000001"/>
    <n v="115.00000000000001"/>
    <n v="3.7916254533465223"/>
    <n v="4.07"/>
    <n v="0.41"/>
    <n v="15.16"/>
    <n v="2.7027027027027029E-2"/>
    <s v="SCALE"/>
  </r>
  <r>
    <s v="sdfmike07@gmail.com"/>
    <s v="mike"/>
    <s v="lewis"/>
    <s v="Mesa"/>
    <s v="AZ"/>
    <n v="1600"/>
    <s v="venezia bakery"/>
    <x v="12"/>
    <x v="2"/>
    <s v="2024-01-22"/>
    <n v="500"/>
    <n v="1864"/>
    <n v="52"/>
    <n v="1"/>
    <n v="20.92"/>
    <n v="61.88"/>
    <n v="40.96"/>
    <n v="40.96"/>
    <n v="1.9579349904397705"/>
    <n v="2.79"/>
    <n v="0.4"/>
    <n v="20.92"/>
    <n v="1.9230769230769232E-2"/>
    <s v="SCALE"/>
  </r>
  <r>
    <s v="rkuhn91@gmail.com"/>
    <s v="richard"/>
    <s v="kuhn"/>
    <s v="Burlingame"/>
    <s v="CA"/>
    <n v="4000"/>
    <s v="gymboree"/>
    <x v="7"/>
    <x v="2"/>
    <s v="2024-01-10"/>
    <n v="600"/>
    <n v="2137"/>
    <n v="64"/>
    <n v="2"/>
    <n v="45.52"/>
    <n v="98.02"/>
    <n v="52.499999999999993"/>
    <n v="52.499999999999993"/>
    <n v="1.1533391915641473"/>
    <n v="2.99"/>
    <n v="0.71"/>
    <n v="22.76"/>
    <n v="3.125E-2"/>
    <s v="SCALE"/>
  </r>
  <r>
    <s v="ponymoonartdiva@yahoo.com"/>
    <s v="trina"/>
    <s v="jones"/>
    <s v="Oklahoma City"/>
    <s v="OK"/>
    <n v="2000"/>
    <s v="disabled"/>
    <x v="18"/>
    <x v="2"/>
    <s v="2024-01-15"/>
    <n v="1000"/>
    <n v="2012"/>
    <n v="42"/>
    <n v="0"/>
    <n v="26.53"/>
    <n v="0"/>
    <n v="-26.53"/>
    <n v="-26.53"/>
    <n v="-1"/>
    <n v="2.09"/>
    <n v="0.63"/>
    <n v="0"/>
    <n v="0"/>
    <s v="PAUSE"/>
  </r>
  <r>
    <s v="joeswayperalta@hotmail.com"/>
    <s v="josue"/>
    <s v="peralta"/>
    <s v="Sarasota"/>
    <s v="FL"/>
    <n v="2635"/>
    <s v="venice hospital/labcorp"/>
    <x v="10"/>
    <x v="2"/>
    <s v="2024-01-12"/>
    <n v="100"/>
    <n v="872"/>
    <n v="28"/>
    <n v="3"/>
    <n v="20.57"/>
    <n v="125.46"/>
    <n v="104.88999999999999"/>
    <n v="104.88999999999999"/>
    <n v="5.0991735537190079"/>
    <n v="3.21"/>
    <n v="0.73"/>
    <n v="6.86"/>
    <n v="0.10714285714285714"/>
    <s v="SCALE"/>
  </r>
  <r>
    <s v="lilkev2931@hotmail.com"/>
    <s v="kevin"/>
    <s v="mosier"/>
    <s v="Mesa"/>
    <s v="AZ"/>
    <n v="2100"/>
    <s v="university of phoenix"/>
    <x v="18"/>
    <x v="2"/>
    <s v="2024-01-29"/>
    <n v="1000"/>
    <n v="1478"/>
    <n v="60"/>
    <n v="1"/>
    <n v="29.53"/>
    <n v="43.14"/>
    <n v="13.61"/>
    <n v="13.61"/>
    <n v="0.46088723332204534"/>
    <n v="4.0599999999999996"/>
    <n v="0.49"/>
    <n v="29.53"/>
    <n v="1.6666666666666666E-2"/>
    <s v="SCALE"/>
  </r>
  <r>
    <s v="paulemas123176@aol.com"/>
    <s v="paul"/>
    <s v="mason"/>
    <s v="Saint Louis"/>
    <s v="MO"/>
    <n v="2000"/>
    <s v="homeworks"/>
    <x v="3"/>
    <x v="2"/>
    <s v="2024-01-19"/>
    <n v="1000"/>
    <n v="1108"/>
    <n v="33"/>
    <n v="3"/>
    <n v="24.74"/>
    <n v="117.69"/>
    <n v="92.95"/>
    <n v="92.95"/>
    <n v="3.7570735650767992"/>
    <n v="2.98"/>
    <n v="0.75"/>
    <n v="8.25"/>
    <n v="9.0909090909090912E-2"/>
    <s v="SCALE"/>
  </r>
  <r>
    <s v="christineauter@aol.com"/>
    <s v="christine"/>
    <s v="auter"/>
    <s v="Harrisburg"/>
    <s v="PA"/>
    <n v="2750"/>
    <s v="prideoftheneighborhood"/>
    <x v="4"/>
    <x v="2"/>
    <s v="2024-01-10"/>
    <n v="600"/>
    <n v="1547"/>
    <n v="48"/>
    <n v="4"/>
    <n v="29.17"/>
    <n v="201.1"/>
    <n v="171.93"/>
    <n v="171.93"/>
    <n v="5.894069249228659"/>
    <n v="3.1"/>
    <n v="0.61"/>
    <n v="7.29"/>
    <n v="8.3333333333333329E-2"/>
    <s v="SCALE"/>
  </r>
  <r>
    <s v="ggbug2000@yahoo.com"/>
    <s v="geogianna"/>
    <s v="mitchell"/>
    <s v="Killeen"/>
    <s v="TX"/>
    <n v="2250"/>
    <s v="georgianna mitchell"/>
    <x v="12"/>
    <x v="2"/>
    <s v="2024-01-06"/>
    <n v="100"/>
    <n v="917"/>
    <n v="20"/>
    <n v="2"/>
    <n v="16.170000000000002"/>
    <n v="94.08"/>
    <n v="77.91"/>
    <n v="77.91"/>
    <n v="4.8181818181818175"/>
    <n v="2.1800000000000002"/>
    <n v="0.81"/>
    <n v="8.09"/>
    <n v="0.1"/>
    <s v="SCALE"/>
  </r>
  <r>
    <s v="s_johnson4@yahoo.com"/>
    <s v="shirley"/>
    <s v="johnson"/>
    <s v="Cary"/>
    <s v="NC"/>
    <n v="2250"/>
    <s v="duke energy"/>
    <x v="17"/>
    <x v="2"/>
    <s v="2024-01-22"/>
    <n v="400"/>
    <n v="956"/>
    <n v="21"/>
    <n v="2"/>
    <n v="17.190000000000001"/>
    <n v="78.47"/>
    <n v="61.28"/>
    <n v="61.28"/>
    <n v="3.5648632926119834"/>
    <n v="2.2000000000000002"/>
    <n v="0.82"/>
    <n v="8.6"/>
    <n v="9.5238095238095233E-2"/>
    <s v="SCALE"/>
  </r>
  <r>
    <s v="summerrose72106@aol.com"/>
    <s v="summer"/>
    <s v="mattes"/>
    <s v="Fontana"/>
    <s v="CA"/>
    <n v="2250"/>
    <s v="diamonds gentlemonds club"/>
    <x v="10"/>
    <x v="2"/>
    <s v="2024-01-22"/>
    <n v="300"/>
    <n v="1831"/>
    <n v="39"/>
    <n v="1"/>
    <n v="20.079999999999998"/>
    <n v="70.34"/>
    <n v="50.260000000000005"/>
    <n v="50.260000000000005"/>
    <n v="2.5029880478087656"/>
    <n v="2.13"/>
    <n v="0.51"/>
    <n v="20.079999999999998"/>
    <n v="2.564102564102564E-2"/>
    <s v="SCALE"/>
  </r>
  <r>
    <s v="tj31265@yahoo.com"/>
    <s v="terresa"/>
    <s v="johnson"/>
    <s v="Cleveland"/>
    <s v="OH"/>
    <n v="1300"/>
    <s v="ceogc"/>
    <x v="3"/>
    <x v="2"/>
    <s v="2024-01-27"/>
    <n v="400"/>
    <n v="649"/>
    <n v="18"/>
    <n v="0"/>
    <n v="9.86"/>
    <n v="0"/>
    <n v="-9.86"/>
    <n v="-9.86"/>
    <n v="-1"/>
    <n v="2.77"/>
    <n v="0.55000000000000004"/>
    <n v="0"/>
    <n v="0"/>
    <s v="PAUSE"/>
  </r>
  <r>
    <s v="kosby1911@gmail.com"/>
    <s v="bonearl"/>
    <s v="black iii"/>
    <s v="Gary"/>
    <s v="IN"/>
    <n v="2750"/>
    <s v="gary fire department"/>
    <x v="9"/>
    <x v="2"/>
    <s v="2024-01-19"/>
    <n v="600"/>
    <n v="726"/>
    <n v="30"/>
    <n v="2"/>
    <n v="20.37"/>
    <n v="140.11000000000001"/>
    <n v="119.74000000000001"/>
    <n v="119.74000000000001"/>
    <n v="5.8782523318605797"/>
    <n v="4.13"/>
    <n v="0.68"/>
    <n v="10.18"/>
    <n v="6.6666666666666666E-2"/>
    <s v="SCALE"/>
  </r>
  <r>
    <s v="vidaurriclarita@yahoo.com"/>
    <s v="juan"/>
    <s v="vidaurri"/>
    <s v="San Juan"/>
    <s v="TX"/>
    <n v="1900"/>
    <s v="nabors incorp"/>
    <x v="11"/>
    <x v="2"/>
    <s v="2024-01-25"/>
    <n v="200"/>
    <n v="899"/>
    <n v="21"/>
    <n v="1"/>
    <n v="16.28"/>
    <n v="70.31"/>
    <n v="54.03"/>
    <n v="54.03"/>
    <n v="3.3187960687960687"/>
    <n v="2.34"/>
    <n v="0.78"/>
    <n v="16.28"/>
    <n v="4.7619047619047616E-2"/>
    <s v="SCALE"/>
  </r>
  <r>
    <s v="matthewsida79@yahoo.com"/>
    <s v="ida"/>
    <s v="matthews"/>
    <s v="Bridgeport"/>
    <s v="AL"/>
    <n v="2000"/>
    <s v="walmart"/>
    <x v="12"/>
    <x v="2"/>
    <s v="2024-01-26"/>
    <n v="1000"/>
    <n v="1553"/>
    <n v="67"/>
    <n v="5"/>
    <n v="44.85"/>
    <n v="234.1"/>
    <n v="189.25"/>
    <n v="189.25"/>
    <n v="4.2196209587513938"/>
    <n v="4.3099999999999996"/>
    <n v="0.67"/>
    <n v="8.9700000000000006"/>
    <n v="7.4626865671641784E-2"/>
    <s v="SCALE"/>
  </r>
  <r>
    <s v="terrpowell12@gmail.com"/>
    <s v="terri"/>
    <s v="powells"/>
    <s v="Northridge"/>
    <s v="CA"/>
    <n v="4200"/>
    <s v="medicorx pharmacy"/>
    <x v="9"/>
    <x v="2"/>
    <s v="2024-01-03"/>
    <n v="700"/>
    <n v="2060"/>
    <n v="73"/>
    <n v="1"/>
    <n v="44.5"/>
    <n v="57.02"/>
    <n v="12.520000000000003"/>
    <n v="12.520000000000003"/>
    <n v="0.28134831460674165"/>
    <n v="3.54"/>
    <n v="0.61"/>
    <n v="44.5"/>
    <n v="1.3698630136986301E-2"/>
    <s v="SCALE"/>
  </r>
  <r>
    <s v="fnasta46@gmail.com"/>
    <s v="felicia"/>
    <s v="nasta"/>
    <s v="Chandler"/>
    <s v="AZ"/>
    <n v="1538"/>
    <s v="blockbuster"/>
    <x v="8"/>
    <x v="2"/>
    <s v="2024-01-03"/>
    <n v="700"/>
    <n v="2473"/>
    <n v="105"/>
    <n v="11"/>
    <n v="77.239999999999995"/>
    <n v="741.87"/>
    <n v="664.63"/>
    <n v="664.63"/>
    <n v="8.6047384774728126"/>
    <n v="4.25"/>
    <n v="0.74"/>
    <n v="7.02"/>
    <n v="0.10476190476190476"/>
    <s v="SCALE"/>
  </r>
  <r>
    <s v="fabrizio@yahoo.com"/>
    <s v="curt"/>
    <s v="fabrizio"/>
    <s v="Enid"/>
    <s v="OK"/>
    <n v="2750"/>
    <s v="steinberg's"/>
    <x v="10"/>
    <x v="2"/>
    <s v="2024-01-02"/>
    <n v="600"/>
    <n v="2113"/>
    <n v="79"/>
    <n v="0"/>
    <n v="41.74"/>
    <n v="0"/>
    <n v="-41.74"/>
    <n v="-41.74"/>
    <n v="-1"/>
    <n v="3.74"/>
    <n v="0.53"/>
    <n v="0"/>
    <n v="0"/>
    <s v="PAUSE"/>
  </r>
  <r>
    <s v="hotwheelsndeals@yahoo.com"/>
    <s v="derenike"/>
    <s v="lynch"/>
    <s v="Nashville"/>
    <s v="NC"/>
    <n v="1300"/>
    <s v="universal leaf"/>
    <x v="5"/>
    <x v="2"/>
    <s v="2024-01-11"/>
    <n v="100"/>
    <n v="1008"/>
    <n v="40"/>
    <n v="0"/>
    <n v="27.38"/>
    <n v="0"/>
    <n v="-27.38"/>
    <n v="-27.38"/>
    <n v="-1"/>
    <n v="3.97"/>
    <n v="0.68"/>
    <n v="0"/>
    <n v="0"/>
    <s v="PAUSE"/>
  </r>
  <r>
    <s v="donaldbsmith@gmail.com"/>
    <s v="donald"/>
    <s v="smith"/>
    <s v="Tucson"/>
    <s v="AZ"/>
    <n v="2250"/>
    <s v="modern architecture design"/>
    <x v="8"/>
    <x v="2"/>
    <s v="2024-01-17"/>
    <n v="400"/>
    <n v="1847"/>
    <n v="34"/>
    <n v="0"/>
    <n v="16.920000000000002"/>
    <n v="0"/>
    <n v="-16.920000000000002"/>
    <n v="-16.920000000000002"/>
    <n v="-1"/>
    <n v="1.84"/>
    <n v="0.5"/>
    <n v="0"/>
    <n v="0"/>
    <s v="PAUSE"/>
  </r>
  <r>
    <s v="hardwick@gmail.com"/>
    <s v="eden"/>
    <s v="hardwick"/>
    <s v="Chicago"/>
    <s v="IL"/>
    <n v="2300"/>
    <s v="security sporting goods"/>
    <x v="4"/>
    <x v="2"/>
    <s v="2024-01-28"/>
    <n v="200"/>
    <n v="1458"/>
    <n v="29"/>
    <n v="3"/>
    <n v="14.91"/>
    <n v="108.58"/>
    <n v="93.67"/>
    <n v="93.67"/>
    <n v="6.2823608316566064"/>
    <n v="1.99"/>
    <n v="0.51"/>
    <n v="4.97"/>
    <n v="0.10344827586206896"/>
    <s v="SCALE"/>
  </r>
  <r>
    <s v="going2daloo@hotmail.com"/>
    <s v="irene"/>
    <s v="gutierrez"/>
    <s v="Dallas"/>
    <s v="TX"/>
    <n v="4500"/>
    <s v="dallas isd"/>
    <x v="0"/>
    <x v="2"/>
    <s v="2024-01-07"/>
    <n v="400"/>
    <n v="1076"/>
    <n v="32"/>
    <n v="0"/>
    <n v="19.22"/>
    <n v="0"/>
    <n v="-19.22"/>
    <n v="-19.22"/>
    <n v="-1"/>
    <n v="2.97"/>
    <n v="0.6"/>
    <n v="0"/>
    <n v="0"/>
    <s v="PAUSE"/>
  </r>
  <r>
    <s v="jamessuarez@hotmail.com"/>
    <s v="james"/>
    <s v="suarez"/>
    <s v="Vancouver"/>
    <s v="WA"/>
    <n v="1750"/>
    <s v="life plan counselling"/>
    <x v="1"/>
    <x v="2"/>
    <s v="2024-01-28"/>
    <n v="1000"/>
    <n v="571"/>
    <n v="11"/>
    <n v="1"/>
    <n v="7.95"/>
    <n v="37.340000000000003"/>
    <n v="29.390000000000004"/>
    <n v="29.390000000000004"/>
    <n v="3.69685534591195"/>
    <n v="1.93"/>
    <n v="0.72"/>
    <n v="7.95"/>
    <n v="9.0909090909090912E-2"/>
    <s v="SCALE"/>
  </r>
  <r>
    <s v="rebeccamerriman@yahoo.com"/>
    <s v="rebecca"/>
    <s v="merriman"/>
    <s v="allentown"/>
    <s v="PA"/>
    <n v="2750"/>
    <s v="keeney's"/>
    <x v="8"/>
    <x v="2"/>
    <s v="2024-01-29"/>
    <n v="500"/>
    <n v="1277"/>
    <n v="31"/>
    <n v="2"/>
    <n v="13.01"/>
    <n v="118.88"/>
    <n v="105.86999999999999"/>
    <n v="105.86999999999999"/>
    <n v="8.1375864719446582"/>
    <n v="2.4300000000000002"/>
    <n v="0.42"/>
    <n v="6.5"/>
    <n v="6.4516129032258063E-2"/>
    <s v="SCALE"/>
  </r>
  <r>
    <s v="stephaniehalpin@hotmail.com"/>
    <s v="stephanie"/>
    <s v="halpin"/>
    <s v="Indianapolis"/>
    <s v="IN"/>
    <n v="1598"/>
    <s v="soul sounds unlimited"/>
    <x v="12"/>
    <x v="2"/>
    <s v="2024-01-25"/>
    <n v="400"/>
    <n v="1856"/>
    <n v="48"/>
    <n v="1"/>
    <n v="28.81"/>
    <n v="38.479999999999997"/>
    <n v="9.6699999999999982"/>
    <n v="9.6699999999999982"/>
    <n v="0.33564734467198887"/>
    <n v="2.59"/>
    <n v="0.6"/>
    <n v="28.81"/>
    <n v="2.0833333333333332E-2"/>
    <s v="SCALE"/>
  </r>
  <r>
    <s v="robinduffy@hotmail.com"/>
    <s v="robin"/>
    <s v="duffy"/>
    <s v="San Francisco"/>
    <s v="CA"/>
    <n v="1200"/>
    <s v="copeland sports"/>
    <x v="2"/>
    <x v="2"/>
    <s v="2024-01-04"/>
    <n v="600"/>
    <n v="968"/>
    <n v="42"/>
    <n v="1"/>
    <n v="32.08"/>
    <n v="54"/>
    <n v="21.92"/>
    <n v="21.92"/>
    <n v="0.68329177057356616"/>
    <n v="4.34"/>
    <n v="0.76"/>
    <n v="32.08"/>
    <n v="2.3809523809523808E-2"/>
    <s v="SCALE"/>
  </r>
  <r>
    <s v="josephjmalone@gmail.com"/>
    <s v="joseph"/>
    <s v="malone"/>
    <s v="Washington"/>
    <s v="DC"/>
    <n v="2992"/>
    <s v="areotek"/>
    <x v="18"/>
    <x v="2"/>
    <s v="2024-01-08"/>
    <n v="700"/>
    <n v="600"/>
    <n v="21"/>
    <n v="0"/>
    <n v="14.31"/>
    <n v="0"/>
    <n v="-14.31"/>
    <n v="-14.31"/>
    <n v="-1"/>
    <n v="3.5"/>
    <n v="0.68"/>
    <n v="0"/>
    <n v="0"/>
    <s v="PAUSE"/>
  </r>
  <r>
    <s v="manuelbarber@hotmail.com"/>
    <s v="beckey"/>
    <s v="wilson"/>
    <s v="Dayton"/>
    <s v="OH"/>
    <n v="2100"/>
    <s v="pomeroy's"/>
    <x v="13"/>
    <x v="2"/>
    <s v="2024-01-19"/>
    <n v="500"/>
    <n v="1705"/>
    <n v="56"/>
    <n v="2"/>
    <n v="31.72"/>
    <n v="126.39"/>
    <n v="94.67"/>
    <n v="94.67"/>
    <n v="2.9845523329129886"/>
    <n v="3.28"/>
    <n v="0.56999999999999995"/>
    <n v="15.86"/>
    <n v="3.5714285714285712E-2"/>
    <s v="SCALE"/>
  </r>
  <r>
    <s v="floydesprings@hotmail.com"/>
    <s v="floyd"/>
    <s v="springs"/>
    <s v="Fort Wayne"/>
    <s v="IN"/>
    <n v="2000"/>
    <s v="food mart"/>
    <x v="0"/>
    <x v="2"/>
    <s v="2024-01-03"/>
    <n v="200"/>
    <n v="2332"/>
    <n v="40"/>
    <n v="0"/>
    <n v="33.130000000000003"/>
    <n v="0"/>
    <n v="-33.130000000000003"/>
    <n v="-33.130000000000003"/>
    <n v="-1"/>
    <n v="1.72"/>
    <n v="0.83"/>
    <n v="0"/>
    <n v="0"/>
    <s v="PAUSE"/>
  </r>
  <r>
    <s v="adriennemccorkle@gmail.com"/>
    <s v="adrienne"/>
    <s v="mccorkle"/>
    <s v="Cleveland"/>
    <s v="OH"/>
    <n v="1500"/>
    <s v="play town"/>
    <x v="13"/>
    <x v="2"/>
    <s v="2024-01-12"/>
    <n v="400"/>
    <n v="739"/>
    <n v="29"/>
    <n v="1"/>
    <n v="14.88"/>
    <n v="39.049999999999997"/>
    <n v="24.169999999999995"/>
    <n v="24.169999999999995"/>
    <n v="1.6243279569892468"/>
    <n v="3.92"/>
    <n v="0.51"/>
    <n v="14.88"/>
    <n v="3.4482758620689655E-2"/>
    <s v="SCALE"/>
  </r>
  <r>
    <s v="walkamoungus138@hotmail.com"/>
    <s v="christophe"/>
    <s v="brown"/>
    <s v="Saint Charles"/>
    <s v="MO"/>
    <n v="2200"/>
    <s v="bob evans"/>
    <x v="5"/>
    <x v="2"/>
    <s v="2024-01-15"/>
    <n v="300"/>
    <n v="889"/>
    <n v="24"/>
    <n v="1"/>
    <n v="13.84"/>
    <n v="38.07"/>
    <n v="24.23"/>
    <n v="24.23"/>
    <n v="1.7507225433526012"/>
    <n v="2.7"/>
    <n v="0.57999999999999996"/>
    <n v="13.84"/>
    <n v="4.1666666666666664E-2"/>
    <s v="SCALE"/>
  </r>
  <r>
    <s v="emeraldfire81@yahoo.com"/>
    <s v="sapphire"/>
    <s v="masterson"/>
    <s v="Van Nuys"/>
    <s v="CA"/>
    <n v="2000"/>
    <s v="ucla"/>
    <x v="12"/>
    <x v="2"/>
    <s v="2024-01-28"/>
    <n v="1000"/>
    <n v="2418"/>
    <n v="81"/>
    <n v="3"/>
    <n v="49.44"/>
    <n v="206.37"/>
    <n v="156.93"/>
    <n v="156.93"/>
    <n v="3.1741504854368934"/>
    <n v="3.35"/>
    <n v="0.61"/>
    <n v="16.48"/>
    <n v="3.7037037037037035E-2"/>
    <s v="SCALE"/>
  </r>
  <r>
    <s v="jvolinsky@yahoo.com"/>
    <s v="joseph"/>
    <s v="volinsky"/>
    <s v="Scranton"/>
    <s v="PA"/>
    <n v="4500"/>
    <s v="optical nei"/>
    <x v="9"/>
    <x v="2"/>
    <s v="2024-01-18"/>
    <n v="200"/>
    <n v="2003"/>
    <n v="31"/>
    <n v="1"/>
    <n v="24.06"/>
    <n v="43.22"/>
    <n v="19.16"/>
    <n v="19.16"/>
    <n v="0.79634247714048223"/>
    <n v="1.55"/>
    <n v="0.78"/>
    <n v="24.06"/>
    <n v="3.2258064516129031E-2"/>
    <s v="SCALE"/>
  </r>
  <r>
    <s v="mary4ersk@yahoo.com"/>
    <s v="mary"/>
    <s v="robledo"/>
    <s v="San Marcos"/>
    <s v="TX"/>
    <n v="2000"/>
    <s v="aisd"/>
    <x v="4"/>
    <x v="2"/>
    <s v="2024-01-17"/>
    <n v="800"/>
    <n v="2008"/>
    <n v="55"/>
    <n v="6"/>
    <n v="46.57"/>
    <n v="392.74"/>
    <n v="346.17"/>
    <n v="346.17"/>
    <n v="7.4333261756495599"/>
    <n v="2.74"/>
    <n v="0.85"/>
    <n v="7.76"/>
    <n v="0.10909090909090909"/>
    <s v="SCALE"/>
  </r>
  <r>
    <s v="morganthal.kevin@gmail.com"/>
    <s v="kevin"/>
    <s v="morganthal"/>
    <s v="Angier"/>
    <s v="NC"/>
    <n v="1750"/>
    <s v="cycls plus"/>
    <x v="1"/>
    <x v="2"/>
    <s v="2024-01-06"/>
    <n v="300"/>
    <n v="984"/>
    <n v="18"/>
    <n v="0"/>
    <n v="10.83"/>
    <n v="0"/>
    <n v="-10.83"/>
    <n v="-10.83"/>
    <n v="-1"/>
    <n v="1.83"/>
    <n v="0.6"/>
    <n v="0"/>
    <n v="0"/>
    <s v="PAUSE"/>
  </r>
  <r>
    <s v="vernonl@gmail.com"/>
    <s v="vernon"/>
    <s v="brown"/>
    <s v="Junction"/>
    <s v="UT"/>
    <n v="3600"/>
    <s v="thorofare"/>
    <x v="12"/>
    <x v="2"/>
    <s v="2024-01-15"/>
    <n v="400"/>
    <n v="1398"/>
    <n v="31"/>
    <n v="0"/>
    <n v="20.74"/>
    <n v="0"/>
    <n v="-20.74"/>
    <n v="-20.74"/>
    <n v="-1"/>
    <n v="2.2200000000000002"/>
    <n v="0.67"/>
    <n v="0"/>
    <n v="0"/>
    <s v="PAUSE"/>
  </r>
  <r>
    <s v="dile1971@gmail.com"/>
    <s v="dennis"/>
    <s v="johns"/>
    <s v="Sunrise Beach"/>
    <s v="MO"/>
    <n v="4000"/>
    <s v="the great train stores"/>
    <x v="9"/>
    <x v="2"/>
    <s v="2024-01-13"/>
    <n v="100"/>
    <n v="1531"/>
    <n v="35"/>
    <n v="0"/>
    <n v="17.02"/>
    <n v="0"/>
    <n v="-17.02"/>
    <n v="-17.02"/>
    <n v="-1"/>
    <n v="2.29"/>
    <n v="0.49"/>
    <n v="0"/>
    <n v="0"/>
    <s v="PAUSE"/>
  </r>
  <r>
    <s v="innocentangel1129@hotmail.com"/>
    <s v="joyce"/>
    <s v="youngturley"/>
    <s v="Pigeon Forge"/>
    <s v="TN"/>
    <n v="2500"/>
    <s v="douglas cherokee economic auth"/>
    <x v="14"/>
    <x v="2"/>
    <s v="2024-01-07"/>
    <n v="400"/>
    <n v="800"/>
    <n v="21"/>
    <n v="0"/>
    <n v="13.53"/>
    <n v="0"/>
    <n v="-13.53"/>
    <n v="-13.53"/>
    <n v="-1"/>
    <n v="2.62"/>
    <n v="0.64"/>
    <n v="0"/>
    <n v="0"/>
    <s v="PAUSE"/>
  </r>
  <r>
    <s v="caramelandstars@yahoo.com"/>
    <s v="melanie"/>
    <s v="dammel"/>
    <s v="Sarasota"/>
    <s v="FL"/>
    <n v="3400"/>
    <s v="wells fargo"/>
    <x v="4"/>
    <x v="2"/>
    <s v="2024-01-18"/>
    <n v="100"/>
    <n v="1992"/>
    <n v="60"/>
    <n v="2"/>
    <n v="39"/>
    <n v="100.4"/>
    <n v="61.400000000000006"/>
    <n v="61.400000000000006"/>
    <n v="1.5743589743589745"/>
    <n v="3.01"/>
    <n v="0.65"/>
    <n v="19.5"/>
    <n v="3.3333333333333333E-2"/>
    <s v="SCALE"/>
  </r>
  <r>
    <s v="atleedansharley@hotmail.com"/>
    <s v="harley"/>
    <s v="miller"/>
    <s v="Millersburg"/>
    <s v="OH"/>
    <n v="1580"/>
    <s v="white cap"/>
    <x v="7"/>
    <x v="2"/>
    <s v="2024-01-19"/>
    <n v="800"/>
    <n v="1233"/>
    <n v="23"/>
    <n v="0"/>
    <n v="18.670000000000002"/>
    <n v="0"/>
    <n v="-18.670000000000002"/>
    <n v="-18.670000000000002"/>
    <n v="-1"/>
    <n v="1.87"/>
    <n v="0.81"/>
    <n v="0"/>
    <n v="0"/>
    <s v="PAUSE"/>
  </r>
  <r>
    <s v="jasonhubbard@hotmail.com"/>
    <s v="jason"/>
    <s v="hubbard"/>
    <s v="Phoenix"/>
    <s v="AZ"/>
    <n v="4004"/>
    <s v="williams bros."/>
    <x v="15"/>
    <x v="2"/>
    <s v="2024-01-23"/>
    <n v="700"/>
    <n v="2084"/>
    <n v="59"/>
    <n v="1"/>
    <n v="46.5"/>
    <n v="66.290000000000006"/>
    <n v="19.790000000000006"/>
    <n v="19.790000000000006"/>
    <n v="0.42559139784946248"/>
    <n v="2.83"/>
    <n v="0.79"/>
    <n v="46.5"/>
    <n v="1.6949152542372881E-2"/>
    <s v="SCALE"/>
  </r>
  <r>
    <s v="whitneybowens22@gmail.com"/>
    <s v="whitney"/>
    <s v="bowens"/>
    <s v="Stafford"/>
    <s v="VA"/>
    <n v="2750"/>
    <s v="michelle"/>
    <x v="13"/>
    <x v="2"/>
    <s v="2024-01-21"/>
    <n v="200"/>
    <n v="953"/>
    <n v="18"/>
    <n v="0"/>
    <n v="10.58"/>
    <n v="0"/>
    <n v="-10.58"/>
    <n v="-10.58"/>
    <n v="-1"/>
    <n v="1.89"/>
    <n v="0.59"/>
    <n v="0"/>
    <n v="0"/>
    <s v="PAUSE"/>
  </r>
  <r>
    <s v="goncalves@hotmail.com"/>
    <s v="elisa"/>
    <s v="goncalves"/>
    <s v="Los Angeles"/>
    <s v="CA"/>
    <n v="3100"/>
    <s v="fretter"/>
    <x v="10"/>
    <x v="2"/>
    <s v="2024-01-26"/>
    <n v="200"/>
    <n v="1641"/>
    <n v="51"/>
    <n v="0"/>
    <n v="39.979999999999997"/>
    <n v="0"/>
    <n v="-39.979999999999997"/>
    <n v="-39.979999999999997"/>
    <n v="-1"/>
    <n v="3.11"/>
    <n v="0.78"/>
    <n v="0"/>
    <n v="0"/>
    <s v="PAUSE"/>
  </r>
  <r>
    <s v="liefalmid@gmail.com"/>
    <s v="shonda"/>
    <s v="cheek"/>
    <s v="Morrisville"/>
    <s v="PA"/>
    <n v="1251"/>
    <s v="endicott shoes"/>
    <x v="0"/>
    <x v="2"/>
    <s v="2024-01-28"/>
    <n v="400"/>
    <n v="1660"/>
    <n v="67"/>
    <n v="7"/>
    <n v="47.11"/>
    <n v="273.74"/>
    <n v="226.63"/>
    <n v="226.63"/>
    <n v="4.8106559116960304"/>
    <n v="4.04"/>
    <n v="0.7"/>
    <n v="6.73"/>
    <n v="0.1044776119402985"/>
    <s v="SCALE"/>
  </r>
  <r>
    <s v="kennethwilliamson@gmail.com"/>
    <s v="kenneth"/>
    <s v="williamson"/>
    <s v="Eatontown"/>
    <s v="NJ"/>
    <n v="3000"/>
    <s v="laughner's cafeteria"/>
    <x v="3"/>
    <x v="2"/>
    <s v="2024-01-28"/>
    <n v="500"/>
    <n v="661"/>
    <n v="14"/>
    <n v="0"/>
    <n v="6.09"/>
    <n v="0"/>
    <n v="-6.09"/>
    <n v="-6.09"/>
    <n v="-1"/>
    <n v="2.12"/>
    <n v="0.44"/>
    <n v="0"/>
    <n v="0"/>
    <s v="PAUSE"/>
  </r>
  <r>
    <s v="jerrylcole@hotmail.com"/>
    <s v="jerry"/>
    <s v="cole"/>
    <s v="Houston"/>
    <s v="TX"/>
    <n v="2800"/>
    <s v="henry's"/>
    <x v="18"/>
    <x v="2"/>
    <s v="2024-01-31"/>
    <n v="1000"/>
    <n v="1610"/>
    <n v="38"/>
    <n v="1"/>
    <n v="26.91"/>
    <n v="38.31"/>
    <n v="11.400000000000002"/>
    <n v="11.400000000000002"/>
    <n v="0.42363433667781503"/>
    <n v="2.36"/>
    <n v="0.71"/>
    <n v="26.91"/>
    <n v="2.6315789473684209E-2"/>
    <s v="SCALE"/>
  </r>
  <r>
    <s v="kyle_funkhouser@yahoo.com"/>
    <s v="kyle"/>
    <s v="funkhouser"/>
    <s v="Wesley Chapel"/>
    <s v="FL"/>
    <n v="1700"/>
    <s v="pepin distributing company"/>
    <x v="5"/>
    <x v="2"/>
    <s v="2024-01-28"/>
    <n v="700"/>
    <n v="2207"/>
    <n v="44"/>
    <n v="1"/>
    <n v="33.33"/>
    <n v="66.319999999999993"/>
    <n v="32.989999999999995"/>
    <n v="32.989999999999995"/>
    <n v="0.98979897989798971"/>
    <n v="1.99"/>
    <n v="0.76"/>
    <n v="33.33"/>
    <n v="2.2727272727272728E-2"/>
    <s v="SCALE"/>
  </r>
  <r>
    <s v="princesswilliams97@yahoo.com"/>
    <s v="princess"/>
    <s v="williams"/>
    <s v="Victorville"/>
    <s v="CA"/>
    <n v="5000"/>
    <s v="round table pizza"/>
    <x v="14"/>
    <x v="2"/>
    <s v="2024-01-29"/>
    <n v="100"/>
    <n v="1684"/>
    <n v="48"/>
    <n v="4"/>
    <n v="37.409999999999997"/>
    <n v="145.34"/>
    <n v="107.93"/>
    <n v="107.93"/>
    <n v="2.8850574712643682"/>
    <n v="2.85"/>
    <n v="0.78"/>
    <n v="9.35"/>
    <n v="8.3333333333333329E-2"/>
    <s v="SCALE"/>
  </r>
  <r>
    <s v="tichis@gmail.com"/>
    <s v="tom"/>
    <s v="fowler"/>
    <s v="Brighton"/>
    <s v="CO"/>
    <n v="1700"/>
    <s v="new world realty"/>
    <x v="2"/>
    <x v="2"/>
    <s v="2024-01-28"/>
    <n v="500"/>
    <n v="2446"/>
    <n v="57"/>
    <n v="6"/>
    <n v="30.38"/>
    <n v="376.37"/>
    <n v="345.99"/>
    <n v="345.99"/>
    <n v="11.388742593811719"/>
    <n v="2.33"/>
    <n v="0.53"/>
    <n v="5.0599999999999996"/>
    <n v="0.10526315789473684"/>
    <s v="SCALE"/>
  </r>
  <r>
    <s v="cherria21@yahoo.com"/>
    <s v="cherria"/>
    <s v="ramos"/>
    <s v="Philadelphia"/>
    <s v="PA"/>
    <n v="3100"/>
    <s v="manorcare"/>
    <x v="7"/>
    <x v="2"/>
    <s v="2024-01-13"/>
    <n v="800"/>
    <n v="1327"/>
    <n v="58"/>
    <n v="0"/>
    <n v="47.71"/>
    <n v="0"/>
    <n v="-47.71"/>
    <n v="-47.71"/>
    <n v="-1"/>
    <n v="4.37"/>
    <n v="0.82"/>
    <n v="0"/>
    <n v="0"/>
    <s v="PAUSE"/>
  </r>
  <r>
    <s v="lafulmer@gmail.com"/>
    <s v="lauren"/>
    <s v="fulmer"/>
    <s v="Benton"/>
    <s v="KY"/>
    <n v="2900"/>
    <s v="nan duskin"/>
    <x v="0"/>
    <x v="2"/>
    <s v="2024-01-16"/>
    <n v="600"/>
    <n v="1591"/>
    <n v="49"/>
    <n v="1"/>
    <n v="39.33"/>
    <n v="45.01"/>
    <n v="5.68"/>
    <n v="5.68"/>
    <n v="0.14441901856089498"/>
    <n v="3.08"/>
    <n v="0.8"/>
    <n v="39.33"/>
    <n v="2.0408163265306121E-2"/>
    <s v="SCALE"/>
  </r>
  <r>
    <s v="bellaire1531@aol.com"/>
    <s v="joseph"/>
    <s v="crandall"/>
    <s v="Fairmont"/>
    <s v="WV"/>
    <n v="2284"/>
    <s v="departmentofveteransaffairs"/>
    <x v="14"/>
    <x v="2"/>
    <s v="2024-01-30"/>
    <n v="300"/>
    <n v="1354"/>
    <n v="29"/>
    <n v="0"/>
    <n v="18.29"/>
    <n v="0"/>
    <n v="-18.29"/>
    <n v="-18.29"/>
    <n v="-1"/>
    <n v="2.14"/>
    <n v="0.63"/>
    <n v="0"/>
    <n v="0"/>
    <s v="PAUSE"/>
  </r>
  <r>
    <s v="josephburkhalter@gmail.com"/>
    <s v="joseph"/>
    <s v="burkhalter"/>
    <s v="Sunbury"/>
    <s v="OH"/>
    <n v="1000"/>
    <s v="omni tech solutions"/>
    <x v="3"/>
    <x v="2"/>
    <s v="2024-01-06"/>
    <n v="300"/>
    <n v="912"/>
    <n v="15"/>
    <n v="0"/>
    <n v="12.52"/>
    <n v="0"/>
    <n v="-12.52"/>
    <n v="-12.52"/>
    <n v="-1"/>
    <n v="1.64"/>
    <n v="0.83"/>
    <n v="0"/>
    <n v="0"/>
    <s v="PAUSE"/>
  </r>
  <r>
    <s v="michaeldaulton@gmail.com"/>
    <s v="michael"/>
    <s v="daulton"/>
    <s v="San Jose"/>
    <s v="CA"/>
    <n v="2250"/>
    <s v="total network development"/>
    <x v="15"/>
    <x v="2"/>
    <s v="2024-01-27"/>
    <n v="800"/>
    <n v="1623"/>
    <n v="70"/>
    <n v="2"/>
    <n v="28.67"/>
    <n v="96.03"/>
    <n v="67.36"/>
    <n v="67.36"/>
    <n v="2.3494942448552494"/>
    <n v="4.3099999999999996"/>
    <n v="0.41"/>
    <n v="14.34"/>
    <n v="2.8571428571428571E-2"/>
    <s v="SCALE"/>
  </r>
  <r>
    <s v="ewheels2@yahoo.com"/>
    <s v="katausha"/>
    <s v="graham"/>
    <s v="Arlington"/>
    <s v="TX"/>
    <n v="2200"/>
    <s v="autonation"/>
    <x v="3"/>
    <x v="2"/>
    <s v="2024-01-06"/>
    <n v="800"/>
    <n v="1653"/>
    <n v="34"/>
    <n v="0"/>
    <n v="18.78"/>
    <n v="0"/>
    <n v="-18.78"/>
    <n v="-18.78"/>
    <n v="-1"/>
    <n v="2.06"/>
    <n v="0.55000000000000004"/>
    <n v="0"/>
    <n v="0"/>
    <s v="PAUSE"/>
  </r>
  <r>
    <s v="tmerrill92@gmail.com"/>
    <s v="tonya"/>
    <s v="merrill"/>
    <s v="Middletown"/>
    <s v="OH"/>
    <n v="1750"/>
    <s v="garden manor"/>
    <x v="3"/>
    <x v="2"/>
    <s v="2024-01-15"/>
    <n v="100"/>
    <n v="2325"/>
    <n v="66"/>
    <n v="0"/>
    <n v="45.3"/>
    <n v="0"/>
    <n v="-45.3"/>
    <n v="-45.3"/>
    <n v="-1"/>
    <n v="2.84"/>
    <n v="0.69"/>
    <n v="0"/>
    <n v="0"/>
    <s v="PAUSE"/>
  </r>
  <r>
    <s v="cofirster@yahoo.com"/>
    <s v="scott"/>
    <s v="firster"/>
    <s v="Fayetteville"/>
    <s v="NC"/>
    <n v="2750"/>
    <s v="nc department of corrections"/>
    <x v="2"/>
    <x v="2"/>
    <s v="2024-01-23"/>
    <n v="100"/>
    <n v="715"/>
    <n v="17"/>
    <n v="1"/>
    <n v="12.36"/>
    <n v="69.099999999999994"/>
    <n v="56.739999999999995"/>
    <n v="56.739999999999995"/>
    <n v="4.590614886731391"/>
    <n v="2.38"/>
    <n v="0.73"/>
    <n v="12.36"/>
    <n v="5.8823529411764705E-2"/>
    <s v="SCALE"/>
  </r>
  <r>
    <s v="rashen@live.com"/>
    <s v="ramon"/>
    <s v="shen"/>
    <s v="East Saint Lo"/>
    <s v="IL"/>
    <n v="2250"/>
    <s v="omni tech solutions"/>
    <x v="3"/>
    <x v="2"/>
    <s v="2024-01-10"/>
    <n v="100"/>
    <n v="622"/>
    <n v="23"/>
    <n v="2"/>
    <n v="14.17"/>
    <n v="107.5"/>
    <n v="93.33"/>
    <n v="93.33"/>
    <n v="6.5864502470007054"/>
    <n v="3.7"/>
    <n v="0.62"/>
    <n v="7.08"/>
    <n v="8.6956521739130432E-2"/>
    <s v="SCALE"/>
  </r>
  <r>
    <s v="jbeach740@gmail.com"/>
    <s v="jennifer"/>
    <s v="beach"/>
    <s v="Pataskala"/>
    <s v="OH"/>
    <n v="2750"/>
    <s v="v.georgezochowski;doinc"/>
    <x v="2"/>
    <x v="2"/>
    <s v="2024-01-01"/>
    <n v="200"/>
    <n v="2058"/>
    <n v="75"/>
    <n v="0"/>
    <n v="38.090000000000003"/>
    <n v="0"/>
    <n v="-38.090000000000003"/>
    <n v="-38.090000000000003"/>
    <n v="-1"/>
    <n v="3.64"/>
    <n v="0.51"/>
    <n v="0"/>
    <n v="0"/>
    <s v="PAUSE"/>
  </r>
  <r>
    <s v="andrewpgibbs@gmail.com"/>
    <s v="andrew"/>
    <s v="gibbs"/>
    <s v="Houston"/>
    <s v="TX"/>
    <n v="2750"/>
    <s v="asian junction"/>
    <x v="9"/>
    <x v="2"/>
    <s v="2024-01-25"/>
    <n v="800"/>
    <n v="1118"/>
    <n v="30"/>
    <n v="1"/>
    <n v="13.26"/>
    <n v="68.489999999999995"/>
    <n v="55.23"/>
    <n v="55.23"/>
    <n v="4.1651583710407234"/>
    <n v="2.68"/>
    <n v="0.44"/>
    <n v="13.26"/>
    <n v="3.3333333333333333E-2"/>
    <s v="SCALE"/>
  </r>
  <r>
    <s v="lk2161@hotmail.com"/>
    <s v="lakila"/>
    <s v="kirkwood"/>
    <s v="Oceanside"/>
    <s v="CA"/>
    <n v="3250"/>
    <s v="nice n bright"/>
    <x v="10"/>
    <x v="2"/>
    <s v="2024-01-03"/>
    <n v="700"/>
    <n v="2247"/>
    <n v="78"/>
    <n v="6"/>
    <n v="40.200000000000003"/>
    <n v="397.38"/>
    <n v="357.18"/>
    <n v="357.18"/>
    <n v="8.8850746268656717"/>
    <n v="3.47"/>
    <n v="0.52"/>
    <n v="6.7"/>
    <n v="7.6923076923076927E-2"/>
    <s v="SCALE"/>
  </r>
  <r>
    <s v="cosner@hotmail.com"/>
    <s v="william"/>
    <s v="cosner"/>
    <s v="San Diego"/>
    <s v="CA"/>
    <n v="1500"/>
    <s v="benesome"/>
    <x v="18"/>
    <x v="2"/>
    <s v="2024-01-25"/>
    <n v="600"/>
    <n v="1748"/>
    <n v="68"/>
    <n v="5"/>
    <n v="30.45"/>
    <n v="201.29"/>
    <n v="170.84"/>
    <n v="170.84"/>
    <n v="5.6105090311986867"/>
    <n v="3.89"/>
    <n v="0.45"/>
    <n v="6.09"/>
    <n v="7.3529411764705885E-2"/>
    <s v="SCALE"/>
  </r>
  <r>
    <s v="nonaj@live.com"/>
    <s v="nona"/>
    <s v="davidson"/>
    <s v="Independence"/>
    <s v="MO"/>
    <n v="1700"/>
    <s v="realty depot"/>
    <x v="18"/>
    <x v="2"/>
    <s v="2024-01-17"/>
    <n v="600"/>
    <n v="734"/>
    <n v="16"/>
    <n v="0"/>
    <n v="12.94"/>
    <n v="0"/>
    <n v="-12.94"/>
    <n v="-12.94"/>
    <n v="-1"/>
    <n v="2.1800000000000002"/>
    <n v="0.81"/>
    <n v="0"/>
    <n v="0"/>
    <s v="PAUSE"/>
  </r>
  <r>
    <s v="chereefa_long@yahoo.com"/>
    <s v="cheree"/>
    <s v="greer"/>
    <s v="North Richlan"/>
    <s v="TX"/>
    <n v="2250"/>
    <s v="freeman toyota"/>
    <x v="7"/>
    <x v="2"/>
    <s v="2024-01-15"/>
    <n v="400"/>
    <n v="1630"/>
    <n v="57"/>
    <n v="2"/>
    <n v="37.67"/>
    <n v="148.22999999999999"/>
    <n v="110.55999999999999"/>
    <n v="110.55999999999999"/>
    <n v="2.9349615078311651"/>
    <n v="3.5"/>
    <n v="0.66"/>
    <n v="18.84"/>
    <n v="3.5087719298245612E-2"/>
    <s v="SCALE"/>
  </r>
  <r>
    <s v="donelljns@yahoo.com"/>
    <s v="donell"/>
    <s v="jones"/>
    <s v="Henderson"/>
    <s v="NV"/>
    <n v="2750"/>
    <s v="24 hour fitness"/>
    <x v="19"/>
    <x v="2"/>
    <s v="2024-01-23"/>
    <n v="700"/>
    <n v="1268"/>
    <n v="24"/>
    <n v="0"/>
    <n v="17.32"/>
    <n v="0"/>
    <n v="-17.32"/>
    <n v="-17.32"/>
    <n v="-1"/>
    <n v="1.89"/>
    <n v="0.72"/>
    <n v="0"/>
    <n v="0"/>
    <s v="PAUSE"/>
  </r>
  <r>
    <s v="giry1963@hotmail.com"/>
    <s v="ann"/>
    <s v="elliott"/>
    <s v="San Antonio"/>
    <s v="TX"/>
    <n v="3250"/>
    <s v="huffman and boyle"/>
    <x v="19"/>
    <x v="2"/>
    <s v="2024-01-30"/>
    <n v="1000"/>
    <n v="701"/>
    <n v="17"/>
    <n v="0"/>
    <n v="9.65"/>
    <n v="0"/>
    <n v="-9.65"/>
    <n v="-9.65"/>
    <n v="-1"/>
    <n v="2.4300000000000002"/>
    <n v="0.56999999999999995"/>
    <n v="0"/>
    <n v="0"/>
    <s v="PAUSE"/>
  </r>
  <r>
    <s v="xoericabooxo@yahoo.com"/>
    <s v="devin"/>
    <s v="haynes"/>
    <s v="Carleton"/>
    <s v="MI"/>
    <n v="1700"/>
    <s v="dc container"/>
    <x v="18"/>
    <x v="2"/>
    <s v="2024-01-31"/>
    <n v="100"/>
    <n v="1969"/>
    <n v="52"/>
    <n v="1"/>
    <n v="35.31"/>
    <n v="48.42"/>
    <n v="13.11"/>
    <n v="13.11"/>
    <n v="0.37128292268479179"/>
    <n v="2.64"/>
    <n v="0.68"/>
    <n v="35.31"/>
    <n v="1.9230769230769232E-2"/>
    <s v="SCALE"/>
  </r>
  <r>
    <s v="aqua3168@gmail.com"/>
    <s v="teresa"/>
    <s v="moonly"/>
    <s v="Jacksonville"/>
    <s v="FL"/>
    <n v="1700"/>
    <s v="duval county schools"/>
    <x v="11"/>
    <x v="2"/>
    <s v="2024-01-04"/>
    <n v="100"/>
    <n v="1688"/>
    <n v="42"/>
    <n v="0"/>
    <n v="35.369999999999997"/>
    <n v="0"/>
    <n v="-35.369999999999997"/>
    <n v="-35.369999999999997"/>
    <n v="-1"/>
    <n v="2.4900000000000002"/>
    <n v="0.84"/>
    <n v="0"/>
    <n v="0"/>
    <s v="PAUSE"/>
  </r>
  <r>
    <s v="l_worley76@yahoo.com"/>
    <s v="leslee"/>
    <s v="worley"/>
    <s v="Brookville"/>
    <s v="IN"/>
    <n v="5200"/>
    <s v="community adult day service"/>
    <x v="1"/>
    <x v="2"/>
    <s v="2024-01-28"/>
    <n v="600"/>
    <n v="555"/>
    <n v="13"/>
    <n v="0"/>
    <n v="10.16"/>
    <n v="0"/>
    <n v="-10.16"/>
    <n v="-10.16"/>
    <n v="-1"/>
    <n v="2.34"/>
    <n v="0.78"/>
    <n v="0"/>
    <n v="0"/>
    <s v="PAUSE"/>
  </r>
  <r>
    <s v="cynthiamespinosa@gmail.com"/>
    <s v="cynthia"/>
    <s v="espinosa"/>
    <s v="Monroe"/>
    <s v="IN"/>
    <n v="1500"/>
    <s v="mars music"/>
    <x v="9"/>
    <x v="2"/>
    <s v="2024-01-14"/>
    <n v="400"/>
    <n v="1426"/>
    <n v="39"/>
    <n v="0"/>
    <n v="16.48"/>
    <n v="0"/>
    <n v="-16.48"/>
    <n v="-16.48"/>
    <n v="-1"/>
    <n v="2.73"/>
    <n v="0.42"/>
    <n v="0"/>
    <n v="0"/>
    <s v="PAUSE"/>
  </r>
  <r>
    <s v="wompent@hotmail.com"/>
    <s v="andrew"/>
    <s v="allen"/>
    <s v="Denver"/>
    <s v="CO"/>
    <n v="3000"/>
    <s v="strategic profit"/>
    <x v="18"/>
    <x v="2"/>
    <s v="2024-01-24"/>
    <n v="400"/>
    <n v="2196"/>
    <n v="75"/>
    <n v="3"/>
    <n v="57.84"/>
    <n v="131"/>
    <n v="73.16"/>
    <n v="73.16"/>
    <n v="1.2648686030428768"/>
    <n v="3.42"/>
    <n v="0.77"/>
    <n v="19.28"/>
    <n v="0.04"/>
    <s v="SCALE"/>
  </r>
  <r>
    <s v="lacul1987@yahoo.com"/>
    <s v="mercedes"/>
    <s v="swanson"/>
    <s v="High Point"/>
    <s v="NC"/>
    <n v="1900"/>
    <s v="red robin stores"/>
    <x v="18"/>
    <x v="2"/>
    <s v="2024-01-19"/>
    <n v="800"/>
    <n v="2442"/>
    <n v="92"/>
    <n v="2"/>
    <n v="71.150000000000006"/>
    <n v="97.16"/>
    <n v="26.009999999999991"/>
    <n v="26.009999999999991"/>
    <n v="0.365565706254392"/>
    <n v="3.77"/>
    <n v="0.77"/>
    <n v="35.58"/>
    <n v="2.1739130434782608E-2"/>
    <s v="SCALE"/>
  </r>
  <r>
    <s v="jkei81088@gmail.com"/>
    <s v="justin"/>
    <s v="wright"/>
    <s v="Evansville"/>
    <s v="IN"/>
    <n v="2500"/>
    <s v="berry plastics"/>
    <x v="8"/>
    <x v="2"/>
    <s v="2024-01-07"/>
    <n v="800"/>
    <n v="547"/>
    <n v="10"/>
    <n v="0"/>
    <n v="8.4"/>
    <n v="0"/>
    <n v="-8.4"/>
    <n v="-8.4"/>
    <n v="-1"/>
    <n v="1.83"/>
    <n v="0.84"/>
    <n v="0"/>
    <n v="0"/>
    <s v="PAUSE"/>
  </r>
  <r>
    <s v="sherp1993@gmail.com"/>
    <s v="rick"/>
    <s v="bishop"/>
    <s v="Summerville"/>
    <s v="SC"/>
    <n v="1001"/>
    <s v="the polka dot bear tavern"/>
    <x v="19"/>
    <x v="2"/>
    <s v="2024-01-26"/>
    <n v="500"/>
    <n v="519"/>
    <n v="9"/>
    <n v="0"/>
    <n v="6.99"/>
    <n v="0"/>
    <n v="-6.99"/>
    <n v="-6.99"/>
    <n v="-1"/>
    <n v="1.73"/>
    <n v="0.78"/>
    <n v="0"/>
    <n v="0"/>
    <s v="PAUSE"/>
  </r>
  <r>
    <s v="wouter@hotmail.com"/>
    <s v="theresa"/>
    <s v="seidel"/>
    <s v="Shaver Lake"/>
    <s v="CA"/>
    <n v="3000"/>
    <s v="kinney shoes"/>
    <x v="14"/>
    <x v="2"/>
    <s v="2024-01-22"/>
    <n v="400"/>
    <n v="1068"/>
    <n v="17"/>
    <n v="0"/>
    <n v="11.97"/>
    <n v="0"/>
    <n v="-11.97"/>
    <n v="-11.97"/>
    <n v="-1"/>
    <n v="1.59"/>
    <n v="0.7"/>
    <n v="0"/>
    <n v="0"/>
    <s v="PAUSE"/>
  </r>
  <r>
    <s v="hibed1976@yahoo.com"/>
    <s v="bryan"/>
    <s v="ingram"/>
    <s v="Chicago"/>
    <s v="IL"/>
    <n v="1500"/>
    <s v="circuit design"/>
    <x v="18"/>
    <x v="2"/>
    <s v="2024-01-27"/>
    <n v="400"/>
    <n v="1656"/>
    <n v="37"/>
    <n v="1"/>
    <n v="31.42"/>
    <n v="39.96"/>
    <n v="8.5399999999999991"/>
    <n v="8.5399999999999991"/>
    <n v="0.2718014003819223"/>
    <n v="2.23"/>
    <n v="0.85"/>
    <n v="31.42"/>
    <n v="2.7027027027027029E-2"/>
    <s v="SCALE"/>
  </r>
  <r>
    <s v="amor78_143@yahoo.com"/>
    <s v="angelica"/>
    <s v="perez"/>
    <s v="Homestead"/>
    <s v="FL"/>
    <n v="1794"/>
    <s v="south florida ent"/>
    <x v="8"/>
    <x v="2"/>
    <s v="2024-01-10"/>
    <n v="600"/>
    <n v="2305"/>
    <n v="63"/>
    <n v="0"/>
    <n v="48.74"/>
    <n v="0"/>
    <n v="-48.74"/>
    <n v="-48.74"/>
    <n v="-1"/>
    <n v="2.73"/>
    <n v="0.77"/>
    <n v="0"/>
    <n v="0"/>
    <s v="PAUSE"/>
  </r>
  <r>
    <s v="specialnana43@yahoo.com"/>
    <s v="kelly"/>
    <s v="ibarra"/>
    <s v="Carson City"/>
    <s v="NV"/>
    <n v="1800"/>
    <s v="medassist"/>
    <x v="15"/>
    <x v="2"/>
    <s v="2024-01-29"/>
    <n v="200"/>
    <n v="1409"/>
    <n v="31"/>
    <n v="0"/>
    <n v="21.58"/>
    <n v="0"/>
    <n v="-21.58"/>
    <n v="-21.58"/>
    <n v="-1"/>
    <n v="2.2000000000000002"/>
    <n v="0.7"/>
    <n v="0"/>
    <n v="0"/>
    <s v="PAUSE"/>
  </r>
  <r>
    <s v="smeyerrn@gmail.com"/>
    <s v="stacy"/>
    <s v="meyer"/>
    <s v="Saint Louis"/>
    <s v="MO"/>
    <n v="2250"/>
    <s v="st. louis childrens hospital"/>
    <x v="14"/>
    <x v="2"/>
    <s v="2024-01-29"/>
    <n v="800"/>
    <n v="1359"/>
    <n v="32"/>
    <n v="0"/>
    <n v="14.97"/>
    <n v="0"/>
    <n v="-14.97"/>
    <n v="-14.97"/>
    <n v="-1"/>
    <n v="2.35"/>
    <n v="0.47"/>
    <n v="0"/>
    <n v="0"/>
    <s v="PAUSE"/>
  </r>
  <r>
    <s v="april.haith14@yahoo.com"/>
    <s v="april"/>
    <s v="haith"/>
    <s v="Reidsville"/>
    <s v="NC"/>
    <n v="4210"/>
    <s v="woodforest national bank"/>
    <x v="1"/>
    <x v="2"/>
    <s v="2024-01-03"/>
    <n v="500"/>
    <n v="1966"/>
    <n v="43"/>
    <n v="0"/>
    <n v="19.899999999999999"/>
    <n v="0"/>
    <n v="-19.899999999999999"/>
    <n v="-19.899999999999999"/>
    <n v="-1"/>
    <n v="2.19"/>
    <n v="0.46"/>
    <n v="0"/>
    <n v="0"/>
    <s v="PAUSE"/>
  </r>
  <r>
    <s v="cantopthis@gmail.com"/>
    <s v="vanessa"/>
    <s v="cheers"/>
    <s v="Philadelphia"/>
    <s v="PA"/>
    <n v="1517"/>
    <s v="thomson reuters"/>
    <x v="17"/>
    <x v="2"/>
    <s v="2024-01-15"/>
    <n v="1000"/>
    <n v="1015"/>
    <n v="40"/>
    <n v="0"/>
    <n v="17.57"/>
    <n v="0"/>
    <n v="-17.57"/>
    <n v="-17.57"/>
    <n v="-1"/>
    <n v="3.94"/>
    <n v="0.44"/>
    <n v="0"/>
    <n v="0"/>
    <s v="PAUSE"/>
  </r>
  <r>
    <s v="cecedu1010@gmail.com"/>
    <s v="celeiny"/>
    <s v="dumenigo"/>
    <s v="Miami"/>
    <s v="FL"/>
    <n v="2500"/>
    <s v="kahane and assoc"/>
    <x v="15"/>
    <x v="2"/>
    <s v="2024-01-06"/>
    <n v="600"/>
    <n v="1342"/>
    <n v="27"/>
    <n v="2"/>
    <n v="17.53"/>
    <n v="88.68"/>
    <n v="71.150000000000006"/>
    <n v="71.150000000000006"/>
    <n v="4.0587564175698807"/>
    <n v="2.0099999999999998"/>
    <n v="0.65"/>
    <n v="8.76"/>
    <n v="7.407407407407407E-2"/>
    <s v="SCALE"/>
  </r>
  <r>
    <s v="davidbullock@gmail.com"/>
    <s v="david"/>
    <s v="bullock"/>
    <s v="Modesto"/>
    <s v="CA"/>
    <n v="915"/>
    <s v="mcmahan's furniture"/>
    <x v="6"/>
    <x v="2"/>
    <s v="2024-01-09"/>
    <n v="800"/>
    <n v="2327"/>
    <n v="91"/>
    <n v="7"/>
    <n v="55.91"/>
    <n v="419.36"/>
    <n v="363.45000000000005"/>
    <n v="363.45000000000005"/>
    <n v="6.5006260060812036"/>
    <n v="3.91"/>
    <n v="0.61"/>
    <n v="7.99"/>
    <n v="7.6923076923076927E-2"/>
    <s v="SCALE"/>
  </r>
  <r>
    <s v="antoniac@hotmail.com"/>
    <s v="antonia"/>
    <s v="davis"/>
    <s v="Grayslake"/>
    <s v="IL"/>
    <n v="6002"/>
    <s v="monk real estate service"/>
    <x v="16"/>
    <x v="2"/>
    <s v="2024-01-15"/>
    <n v="600"/>
    <n v="1983"/>
    <n v="64"/>
    <n v="1"/>
    <n v="46.4"/>
    <n v="38.229999999999997"/>
    <n v="-8.1700000000000017"/>
    <n v="-8.1700000000000017"/>
    <n v="-0.17607758620689659"/>
    <n v="3.23"/>
    <n v="0.72"/>
    <n v="46.4"/>
    <n v="1.5625E-2"/>
    <s v="SCALE"/>
  </r>
  <r>
    <s v="annsabatini@gmail.com"/>
    <s v="ann"/>
    <s v="sabatini"/>
    <s v="Mantua"/>
    <s v="NJ"/>
    <n v="2250"/>
    <s v="merrymaking"/>
    <x v="14"/>
    <x v="2"/>
    <s v="2024-01-18"/>
    <n v="400"/>
    <n v="993"/>
    <n v="28"/>
    <n v="0"/>
    <n v="15.17"/>
    <n v="0"/>
    <n v="-15.17"/>
    <n v="-15.17"/>
    <n v="-1"/>
    <n v="2.82"/>
    <n v="0.54"/>
    <n v="0"/>
    <n v="0"/>
    <s v="PAUSE"/>
  </r>
  <r>
    <s v="fleve1967@yahoo.com"/>
    <s v="gregory"/>
    <s v="helton"/>
    <s v="Chicago"/>
    <s v="IL"/>
    <n v="1500"/>
    <s v="white tower hamburgers"/>
    <x v="15"/>
    <x v="2"/>
    <s v="2024-01-04"/>
    <n v="600"/>
    <n v="1467"/>
    <n v="57"/>
    <n v="1"/>
    <n v="38.68"/>
    <n v="50.61"/>
    <n v="11.93"/>
    <n v="11.93"/>
    <n v="0.30842812823164428"/>
    <n v="3.89"/>
    <n v="0.68"/>
    <n v="38.68"/>
    <n v="1.7543859649122806E-2"/>
    <s v="SCALE"/>
  </r>
  <r>
    <s v="josephinerkirk@gmail.com"/>
    <s v="josephine"/>
    <s v="kirk"/>
    <s v="Cleveland"/>
    <s v="OH"/>
    <n v="2250"/>
    <s v="earthworks garden kare"/>
    <x v="15"/>
    <x v="2"/>
    <s v="2024-01-19"/>
    <n v="1000"/>
    <n v="2273"/>
    <n v="66"/>
    <n v="0"/>
    <n v="46.27"/>
    <n v="0"/>
    <n v="-46.27"/>
    <n v="-46.27"/>
    <n v="-1"/>
    <n v="2.9"/>
    <n v="0.7"/>
    <n v="0"/>
    <n v="0"/>
    <s v="PAUSE"/>
  </r>
  <r>
    <s v="kc131908@yahoo.com"/>
    <s v="nekandra"/>
    <s v="scroggins"/>
    <s v="Kansas City"/>
    <s v="MO"/>
    <n v="3250"/>
    <s v="irs"/>
    <x v="6"/>
    <x v="2"/>
    <s v="2024-01-25"/>
    <n v="500"/>
    <n v="1340"/>
    <n v="20"/>
    <n v="0"/>
    <n v="12.12"/>
    <n v="0"/>
    <n v="-12.12"/>
    <n v="-12.12"/>
    <n v="-1"/>
    <n v="1.49"/>
    <n v="0.61"/>
    <n v="0"/>
    <n v="0"/>
    <s v="PAUSE"/>
  </r>
  <r>
    <s v="persons@gmail.com"/>
    <s v="tammy"/>
    <s v="persons"/>
    <s v="Athens"/>
    <s v="GA"/>
    <n v="1500"/>
    <s v="independent investors"/>
    <x v="7"/>
    <x v="2"/>
    <s v="2024-01-29"/>
    <n v="1000"/>
    <n v="516"/>
    <n v="16"/>
    <n v="0"/>
    <n v="11.83"/>
    <n v="0"/>
    <n v="-11.83"/>
    <n v="-11.83"/>
    <n v="-1"/>
    <n v="3.1"/>
    <n v="0.74"/>
    <n v="0"/>
    <n v="0"/>
    <s v="PAUSE"/>
  </r>
  <r>
    <s v="derekm.sisneros@gmail.com"/>
    <s v="derek"/>
    <s v="sisneros"/>
    <s v="Denver"/>
    <s v="CO"/>
    <n v="1500"/>
    <s v="us bank"/>
    <x v="17"/>
    <x v="2"/>
    <s v="2024-01-18"/>
    <n v="200"/>
    <n v="1523"/>
    <n v="51"/>
    <n v="0"/>
    <n v="22.84"/>
    <n v="0"/>
    <n v="-22.84"/>
    <n v="-22.84"/>
    <n v="-1"/>
    <n v="3.35"/>
    <n v="0.45"/>
    <n v="0"/>
    <n v="0"/>
    <s v="PAUSE"/>
  </r>
  <r>
    <s v="deepaknand@live.com"/>
    <s v="deepak"/>
    <s v="nand"/>
    <s v="Vancouver"/>
    <s v="WA"/>
    <n v="2750"/>
    <s v="lowes"/>
    <x v="9"/>
    <x v="2"/>
    <s v="2024-01-21"/>
    <n v="400"/>
    <n v="1441"/>
    <n v="64"/>
    <n v="2"/>
    <n v="38.74"/>
    <n v="80.41"/>
    <n v="41.669999999999995"/>
    <n v="41.669999999999995"/>
    <n v="1.075632421270005"/>
    <n v="4.4400000000000004"/>
    <n v="0.61"/>
    <n v="19.37"/>
    <n v="3.125E-2"/>
    <s v="SCALE"/>
  </r>
  <r>
    <s v="robertromero1511@yahoo.com"/>
    <s v="james"/>
    <s v="dufrene"/>
    <s v="Clovis"/>
    <s v="CA"/>
    <n v="1300"/>
    <s v="cargill"/>
    <x v="6"/>
    <x v="2"/>
    <s v="2024-01-22"/>
    <n v="600"/>
    <n v="897"/>
    <n v="37"/>
    <n v="0"/>
    <n v="24.92"/>
    <n v="0"/>
    <n v="-24.92"/>
    <n v="-24.92"/>
    <n v="-1"/>
    <n v="4.12"/>
    <n v="0.67"/>
    <n v="0"/>
    <n v="0"/>
    <s v="PAUSE"/>
  </r>
  <r>
    <s v="memphis852001@aol.com"/>
    <s v="arthur"/>
    <s v="nevels"/>
    <s v="Schertz"/>
    <s v="TX"/>
    <n v="2250"/>
    <s v="drury hotels"/>
    <x v="18"/>
    <x v="2"/>
    <s v="2024-01-03"/>
    <n v="100"/>
    <n v="1946"/>
    <n v="42"/>
    <n v="0"/>
    <n v="31.77"/>
    <n v="0"/>
    <n v="-31.77"/>
    <n v="-31.77"/>
    <n v="-1"/>
    <n v="2.16"/>
    <n v="0.76"/>
    <n v="0"/>
    <n v="0"/>
    <s v="PAUSE"/>
  </r>
  <r>
    <s v="mcneill504@gmail.com"/>
    <s v="brian"/>
    <s v="mcneill"/>
    <s v="Dundalk"/>
    <s v="MD"/>
    <n v="4500"/>
    <s v="wms"/>
    <x v="0"/>
    <x v="2"/>
    <s v="2024-01-22"/>
    <n v="500"/>
    <n v="875"/>
    <n v="22"/>
    <n v="0"/>
    <n v="17.84"/>
    <n v="0"/>
    <n v="-17.84"/>
    <n v="-17.84"/>
    <n v="-1"/>
    <n v="2.5099999999999998"/>
    <n v="0.81"/>
    <n v="0"/>
    <n v="0"/>
    <s v="PAUSE"/>
  </r>
  <r>
    <s v="dionnembandy@yahoo.com"/>
    <s v="dionne"/>
    <s v="bandy"/>
    <s v="Richmond"/>
    <s v="CA"/>
    <n v="2750"/>
    <s v="nelson staffing"/>
    <x v="16"/>
    <x v="2"/>
    <s v="2024-01-27"/>
    <n v="100"/>
    <n v="879"/>
    <n v="38"/>
    <n v="0"/>
    <n v="29.25"/>
    <n v="0"/>
    <n v="-29.25"/>
    <n v="-29.25"/>
    <n v="-1"/>
    <n v="4.32"/>
    <n v="0.77"/>
    <n v="0"/>
    <n v="0"/>
    <s v="PAUSE"/>
  </r>
  <r>
    <s v="cdlane85@yahoo.com"/>
    <s v="christina"/>
    <s v="lane"/>
    <s v="Philadelphia"/>
    <s v="PA"/>
    <n v="1100"/>
    <s v="law office of dlk llc"/>
    <x v="0"/>
    <x v="2"/>
    <s v="2024-01-06"/>
    <n v="400"/>
    <n v="1910"/>
    <n v="80"/>
    <n v="7"/>
    <n v="41.37"/>
    <n v="474.95"/>
    <n v="433.58"/>
    <n v="433.58"/>
    <n v="10.480541455160745"/>
    <n v="4.1900000000000004"/>
    <n v="0.52"/>
    <n v="5.91"/>
    <n v="8.7499999999999994E-2"/>
    <s v="SCALE"/>
  </r>
  <r>
    <s v="ramos.deanna@yahoo.com"/>
    <s v="deanna"/>
    <s v="ramos"/>
    <s v="Ontario"/>
    <s v="CA"/>
    <n v="1700"/>
    <s v="arcadian"/>
    <x v="19"/>
    <x v="2"/>
    <s v="2024-01-09"/>
    <n v="1000"/>
    <n v="1472"/>
    <n v="30"/>
    <n v="2"/>
    <n v="21.83"/>
    <n v="99.86"/>
    <n v="78.03"/>
    <n v="78.03"/>
    <n v="3.5744388456252865"/>
    <n v="2.04"/>
    <n v="0.73"/>
    <n v="10.92"/>
    <n v="6.6666666666666666E-2"/>
    <s v="SCALE"/>
  </r>
  <r>
    <s v="sandramarie121@yahoo.com"/>
    <s v="sandra"/>
    <s v="stag"/>
    <s v="Runnemede"/>
    <s v="NJ"/>
    <n v="1700"/>
    <s v="nfi industries"/>
    <x v="8"/>
    <x v="2"/>
    <s v="2024-01-13"/>
    <n v="800"/>
    <n v="1355"/>
    <n v="27"/>
    <n v="0"/>
    <n v="22.9"/>
    <n v="0"/>
    <n v="-22.9"/>
    <n v="-22.9"/>
    <n v="-1"/>
    <n v="1.99"/>
    <n v="0.85"/>
    <n v="0"/>
    <n v="0"/>
    <s v="PAUSE"/>
  </r>
  <r>
    <s v="nashchristopher327@gmail.com"/>
    <s v="christophe"/>
    <s v="nash"/>
    <s v="Roanoke"/>
    <s v="AL"/>
    <n v="3800"/>
    <s v="gfa"/>
    <x v="2"/>
    <x v="2"/>
    <s v="2024-01-18"/>
    <n v="100"/>
    <n v="1191"/>
    <n v="29"/>
    <n v="0"/>
    <n v="24.62"/>
    <n v="0"/>
    <n v="-24.62"/>
    <n v="-24.62"/>
    <n v="-1"/>
    <n v="2.4300000000000002"/>
    <n v="0.85"/>
    <n v="0"/>
    <n v="0"/>
    <s v="PAUSE"/>
  </r>
  <r>
    <s v="casse1973@gmail.com"/>
    <s v="cassandra"/>
    <s v="kephart"/>
    <s v="Coppell"/>
    <s v="TX"/>
    <n v="1700"/>
    <s v="td auto finance"/>
    <x v="19"/>
    <x v="2"/>
    <s v="2024-01-25"/>
    <n v="700"/>
    <n v="1656"/>
    <n v="59"/>
    <n v="1"/>
    <n v="34.19"/>
    <n v="55.91"/>
    <n v="21.72"/>
    <n v="21.72"/>
    <n v="0.63527347177537297"/>
    <n v="3.56"/>
    <n v="0.57999999999999996"/>
    <n v="34.19"/>
    <n v="1.6949152542372881E-2"/>
    <s v="SCALE"/>
  </r>
  <r>
    <s v="mibatuigas@gmail.com"/>
    <s v="michael"/>
    <s v="batuigas"/>
    <s v="Greeley"/>
    <s v="CO"/>
    <n v="3750"/>
    <s v="banner health"/>
    <x v="15"/>
    <x v="2"/>
    <s v="2024-01-16"/>
    <n v="300"/>
    <n v="1039"/>
    <n v="42"/>
    <n v="0"/>
    <n v="27.64"/>
    <n v="0"/>
    <n v="-27.64"/>
    <n v="-27.64"/>
    <n v="-1"/>
    <n v="4.04"/>
    <n v="0.66"/>
    <n v="0"/>
    <n v="0"/>
    <s v="PAUSE"/>
  </r>
  <r>
    <s v="mauri2663@yahoo.com"/>
    <s v="maurisa"/>
    <s v="merriweather"/>
    <s v="Tuscaloosa"/>
    <s v="AL"/>
    <n v="1700"/>
    <s v="univ of alabama"/>
    <x v="15"/>
    <x v="2"/>
    <s v="2024-01-02"/>
    <n v="800"/>
    <n v="2255"/>
    <n v="73"/>
    <n v="0"/>
    <n v="33.090000000000003"/>
    <n v="0"/>
    <n v="-33.090000000000003"/>
    <n v="-33.090000000000003"/>
    <n v="-1"/>
    <n v="3.24"/>
    <n v="0.45"/>
    <n v="0"/>
    <n v="0"/>
    <s v="PAUSE"/>
  </r>
  <r>
    <s v="princessflor2003@yahoo.com"/>
    <s v="florangely"/>
    <s v="mercado"/>
    <s v="Sylmar"/>
    <s v="CA"/>
    <n v="1700"/>
    <s v="tender touch"/>
    <x v="17"/>
    <x v="2"/>
    <s v="2024-01-10"/>
    <n v="200"/>
    <n v="1405"/>
    <n v="28"/>
    <n v="1"/>
    <n v="14.57"/>
    <n v="45.69"/>
    <n v="31.119999999999997"/>
    <n v="31.119999999999997"/>
    <n v="2.1358956760466712"/>
    <n v="1.99"/>
    <n v="0.52"/>
    <n v="14.57"/>
    <n v="3.5714285714285712E-2"/>
    <s v="SCALE"/>
  </r>
  <r>
    <s v="pf10806@aol.com"/>
    <s v="pearl"/>
    <s v="reynolds"/>
    <s v="Bedford"/>
    <s v="OH"/>
    <n v="2396"/>
    <s v="ltv steel"/>
    <x v="8"/>
    <x v="2"/>
    <s v="2024-01-31"/>
    <n v="300"/>
    <n v="1635"/>
    <n v="54"/>
    <n v="1"/>
    <n v="22.75"/>
    <n v="51.31"/>
    <n v="28.560000000000002"/>
    <n v="28.560000000000002"/>
    <n v="1.2553846153846155"/>
    <n v="3.3"/>
    <n v="0.42"/>
    <n v="22.75"/>
    <n v="1.8518518518518517E-2"/>
    <s v="SCALE"/>
  </r>
  <r>
    <s v="irishmikey78@yahoo.com"/>
    <s v="michael"/>
    <s v="martino"/>
    <s v="Cleveland"/>
    <s v="OH"/>
    <n v="2750"/>
    <s v="walmart"/>
    <x v="9"/>
    <x v="2"/>
    <s v="2024-01-04"/>
    <n v="100"/>
    <n v="844"/>
    <n v="14"/>
    <n v="0"/>
    <n v="6.9"/>
    <n v="0"/>
    <n v="-6.9"/>
    <n v="-6.9"/>
    <n v="-1"/>
    <n v="1.66"/>
    <n v="0.49"/>
    <n v="0"/>
    <n v="0"/>
    <s v="PAUSE"/>
  </r>
  <r>
    <s v="angelcee03@yahoo.com"/>
    <s v="ciara"/>
    <s v="richardson"/>
    <s v="Florissant"/>
    <s v="MO"/>
    <n v="2000"/>
    <s v="ferguson florissant r 2"/>
    <x v="8"/>
    <x v="2"/>
    <s v="2024-01-18"/>
    <n v="100"/>
    <n v="1123"/>
    <n v="38"/>
    <n v="0"/>
    <n v="30.24"/>
    <n v="0"/>
    <n v="-30.24"/>
    <n v="-30.24"/>
    <n v="-1"/>
    <n v="3.38"/>
    <n v="0.8"/>
    <n v="0"/>
    <n v="0"/>
    <s v="PAUSE"/>
  </r>
  <r>
    <s v="jennasmith24@hotmail.com"/>
    <s v="raelynn"/>
    <s v="munoz"/>
    <s v="Pueblo"/>
    <s v="CO"/>
    <n v="2750"/>
    <s v="wal mart"/>
    <x v="13"/>
    <x v="2"/>
    <s v="2024-01-15"/>
    <n v="800"/>
    <n v="554"/>
    <n v="15"/>
    <n v="1"/>
    <n v="9.69"/>
    <n v="59.12"/>
    <n v="49.43"/>
    <n v="49.43"/>
    <n v="5.1011351909184732"/>
    <n v="2.71"/>
    <n v="0.65"/>
    <n v="9.69"/>
    <n v="6.6666666666666666E-2"/>
    <s v="SCALE"/>
  </r>
  <r>
    <s v="dipset3576@yahoo.com"/>
    <s v="andre"/>
    <s v="spears"/>
    <s v="Orange"/>
    <s v="NJ"/>
    <n v="2000"/>
    <s v="siemens"/>
    <x v="16"/>
    <x v="2"/>
    <s v="2024-01-20"/>
    <n v="700"/>
    <n v="1744"/>
    <n v="29"/>
    <n v="0"/>
    <n v="23.88"/>
    <n v="0"/>
    <n v="-23.88"/>
    <n v="-23.88"/>
    <n v="-1"/>
    <n v="1.66"/>
    <n v="0.82"/>
    <n v="0"/>
    <n v="0"/>
    <s v="PAUSE"/>
  </r>
  <r>
    <s v="cocojoe100@gmail.com"/>
    <s v="joe"/>
    <s v="culverson"/>
    <s v="North Las Veg"/>
    <s v="NV"/>
    <n v="3033"/>
    <s v="converse"/>
    <x v="0"/>
    <x v="2"/>
    <s v="2024-01-12"/>
    <n v="700"/>
    <n v="1947"/>
    <n v="50"/>
    <n v="0"/>
    <n v="42.46"/>
    <n v="0"/>
    <n v="-42.46"/>
    <n v="-42.46"/>
    <n v="-1"/>
    <n v="2.57"/>
    <n v="0.85"/>
    <n v="0"/>
    <n v="0"/>
    <s v="PAUSE"/>
  </r>
  <r>
    <s v="lissaandbrian@aol.com"/>
    <s v="brian"/>
    <s v="crager"/>
    <s v="Deltona"/>
    <s v="FL"/>
    <n v="2750"/>
    <s v="dex"/>
    <x v="4"/>
    <x v="2"/>
    <s v="2024-01-29"/>
    <n v="300"/>
    <n v="1142"/>
    <n v="21"/>
    <n v="0"/>
    <n v="15.65"/>
    <n v="0"/>
    <n v="-15.65"/>
    <n v="-15.65"/>
    <n v="-1"/>
    <n v="1.84"/>
    <n v="0.75"/>
    <n v="0"/>
    <n v="0"/>
    <s v="PAUSE"/>
  </r>
  <r>
    <s v="jerry_bryant_jenn2011@yahoo.com"/>
    <s v="jerry"/>
    <s v="luker"/>
    <s v="Bay Minette"/>
    <s v="AL"/>
    <n v="2250"/>
    <s v="newark paperboard products"/>
    <x v="19"/>
    <x v="2"/>
    <s v="2024-01-14"/>
    <n v="700"/>
    <n v="1559"/>
    <n v="34"/>
    <n v="1"/>
    <n v="15.83"/>
    <n v="60.43"/>
    <n v="44.6"/>
    <n v="44.6"/>
    <n v="2.8174352495262163"/>
    <n v="2.1800000000000002"/>
    <n v="0.47"/>
    <n v="15.83"/>
    <n v="2.9411764705882353E-2"/>
    <s v="SCALE"/>
  </r>
  <r>
    <s v="janice_9699@yahoo.com"/>
    <s v="estella"/>
    <s v="diaz"/>
    <s v="Madera"/>
    <s v="CA"/>
    <n v="1300"/>
    <s v="camarena health"/>
    <x v="3"/>
    <x v="2"/>
    <s v="2024-01-29"/>
    <n v="100"/>
    <n v="1703"/>
    <n v="76"/>
    <n v="3"/>
    <n v="52.68"/>
    <n v="153.19"/>
    <n v="100.50999999999999"/>
    <n v="100.50999999999999"/>
    <n v="1.9079347000759299"/>
    <n v="4.46"/>
    <n v="0.69"/>
    <n v="17.559999999999999"/>
    <n v="3.9473684210526314E-2"/>
    <s v="SCALE"/>
  </r>
  <r>
    <s v="makeuplin@yahoo.com"/>
    <s v="lindsay"/>
    <s v="wingert"/>
    <s v="Long Beach"/>
    <s v="CA"/>
    <n v="2000"/>
    <s v="ulta beauty"/>
    <x v="17"/>
    <x v="2"/>
    <s v="2024-01-24"/>
    <n v="1000"/>
    <n v="869"/>
    <n v="19"/>
    <n v="0"/>
    <n v="15.99"/>
    <n v="0"/>
    <n v="-15.99"/>
    <n v="-15.99"/>
    <n v="-1"/>
    <n v="2.19"/>
    <n v="0.84"/>
    <n v="0"/>
    <n v="0"/>
    <s v="PAUSE"/>
  </r>
  <r>
    <s v="chloemm1@gmail.com"/>
    <s v="chloe"/>
    <s v="murray"/>
    <s v="Kansas City"/>
    <s v="MO"/>
    <n v="3300"/>
    <s v="cass county healthcare"/>
    <x v="12"/>
    <x v="2"/>
    <s v="2024-01-03"/>
    <n v="700"/>
    <n v="1551"/>
    <n v="66"/>
    <n v="7"/>
    <n v="34.18"/>
    <n v="443.5"/>
    <n v="409.32"/>
    <n v="409.32"/>
    <n v="11.975424224692803"/>
    <n v="4.26"/>
    <n v="0.52"/>
    <n v="4.88"/>
    <n v="0.10606060606060606"/>
    <s v="SCALE"/>
  </r>
  <r>
    <s v="willhakes1947@gmail.com"/>
    <s v="will"/>
    <s v="hakes"/>
    <s v="Winslow"/>
    <s v="AZ"/>
    <n v="3250"/>
    <s v="condor community services"/>
    <x v="14"/>
    <x v="2"/>
    <s v="2024-01-26"/>
    <n v="700"/>
    <n v="1476"/>
    <n v="28"/>
    <n v="0"/>
    <n v="20.25"/>
    <n v="0"/>
    <n v="-20.25"/>
    <n v="-20.25"/>
    <n v="-1"/>
    <n v="1.9"/>
    <n v="0.72"/>
    <n v="0"/>
    <n v="0"/>
    <s v="PAUSE"/>
  </r>
  <r>
    <s v="jacindanichols@yahoo.com"/>
    <s v="jacinda"/>
    <s v="nichols"/>
    <s v="Lancaster"/>
    <s v="CA"/>
    <n v="2500"/>
    <s v="bank of america"/>
    <x v="13"/>
    <x v="2"/>
    <s v="2024-01-05"/>
    <n v="300"/>
    <n v="994"/>
    <n v="37"/>
    <n v="0"/>
    <n v="26.73"/>
    <n v="0"/>
    <n v="-26.73"/>
    <n v="-26.73"/>
    <n v="-1"/>
    <n v="3.72"/>
    <n v="0.72"/>
    <n v="0"/>
    <n v="0"/>
    <s v="PAUSE"/>
  </r>
  <r>
    <s v="mecole2000@yahoo.com"/>
    <s v="taquelous"/>
    <s v="harris"/>
    <s v="Murfreesboro"/>
    <s v="TN"/>
    <n v="2250"/>
    <s v="aramark"/>
    <x v="5"/>
    <x v="2"/>
    <s v="2024-01-07"/>
    <n v="100"/>
    <n v="1197"/>
    <n v="46"/>
    <n v="1"/>
    <n v="34.82"/>
    <n v="73.59"/>
    <n v="38.770000000000003"/>
    <n v="38.770000000000003"/>
    <n v="1.1134405514072374"/>
    <n v="3.84"/>
    <n v="0.76"/>
    <n v="34.82"/>
    <n v="2.1739130434782608E-2"/>
    <s v="SCALE"/>
  </r>
  <r>
    <s v="jasperflowers@gmail.com"/>
    <s v="jasper"/>
    <s v="jasper"/>
    <s v="Saint Paul"/>
    <s v="MN"/>
    <n v="2250"/>
    <s v="caravan knight"/>
    <x v="19"/>
    <x v="2"/>
    <s v="2024-01-08"/>
    <n v="200"/>
    <n v="832"/>
    <n v="30"/>
    <n v="3"/>
    <n v="16.899999999999999"/>
    <n v="146.57"/>
    <n v="129.66999999999999"/>
    <n v="129.66999999999999"/>
    <n v="7.6727810650887571"/>
    <n v="3.61"/>
    <n v="0.56000000000000005"/>
    <n v="5.63"/>
    <n v="0.1"/>
    <s v="SCALE"/>
  </r>
  <r>
    <s v="joeyfabiecastillo@yahoo.com"/>
    <s v="fabie"/>
    <s v="castillo"/>
    <s v="Kerrville"/>
    <s v="TX"/>
    <n v="2750"/>
    <s v="taco casa"/>
    <x v="13"/>
    <x v="2"/>
    <s v="2024-01-13"/>
    <n v="800"/>
    <n v="1623"/>
    <n v="32"/>
    <n v="0"/>
    <n v="24.02"/>
    <n v="0"/>
    <n v="-24.02"/>
    <n v="-24.02"/>
    <n v="-1"/>
    <n v="1.97"/>
    <n v="0.75"/>
    <n v="0"/>
    <n v="0"/>
    <s v="PAUSE"/>
  </r>
  <r>
    <s v="round831@gmail.com"/>
    <s v="darlene"/>
    <s v="round"/>
    <s v="Chicago"/>
    <s v="IL"/>
    <n v="1700"/>
    <s v="cps"/>
    <x v="12"/>
    <x v="2"/>
    <s v="2024-01-25"/>
    <n v="700"/>
    <n v="1217"/>
    <n v="42"/>
    <n v="3"/>
    <n v="28.18"/>
    <n v="117.34"/>
    <n v="89.16"/>
    <n v="89.16"/>
    <n v="3.1639460610361958"/>
    <n v="3.45"/>
    <n v="0.67"/>
    <n v="9.39"/>
    <n v="7.1428571428571425E-2"/>
    <s v="SCALE"/>
  </r>
  <r>
    <s v="angela_alloway@yahoo.com"/>
    <s v="angela"/>
    <s v="wagoner"/>
    <s v="Mount Dora"/>
    <s v="FL"/>
    <n v="2750"/>
    <s v="longwell and gentle pa"/>
    <x v="4"/>
    <x v="2"/>
    <s v="2024-01-05"/>
    <n v="700"/>
    <n v="1744"/>
    <n v="58"/>
    <n v="0"/>
    <n v="37.18"/>
    <n v="0"/>
    <n v="-37.18"/>
    <n v="-37.18"/>
    <n v="-1"/>
    <n v="3.33"/>
    <n v="0.64"/>
    <n v="0"/>
    <n v="0"/>
    <s v="PAUSE"/>
  </r>
  <r>
    <s v="dunn.a.michelle@gmail.com"/>
    <s v="michelle"/>
    <s v="wetley dunn"/>
    <s v="Waukesha"/>
    <s v="WI"/>
    <n v="2750"/>
    <s v="rockwell automation victory"/>
    <x v="16"/>
    <x v="2"/>
    <s v="2024-01-12"/>
    <n v="700"/>
    <n v="697"/>
    <n v="14"/>
    <n v="0"/>
    <n v="6.31"/>
    <n v="0"/>
    <n v="-6.31"/>
    <n v="-6.31"/>
    <n v="-1"/>
    <n v="2.0099999999999998"/>
    <n v="0.45"/>
    <n v="0"/>
    <n v="0"/>
    <s v="PAUSE"/>
  </r>
  <r>
    <s v="jreneewhiteley40@gmail.com"/>
    <s v="jillian"/>
    <s v="whiteley"/>
    <s v="Olivehurst"/>
    <s v="CA"/>
    <n v="2250"/>
    <s v="jillian whiteleys cleaning"/>
    <x v="11"/>
    <x v="2"/>
    <s v="2024-01-01"/>
    <n v="700"/>
    <n v="1152"/>
    <n v="37"/>
    <n v="1"/>
    <n v="24.8"/>
    <n v="66.900000000000006"/>
    <n v="42.100000000000009"/>
    <n v="42.100000000000009"/>
    <n v="1.6975806451612907"/>
    <n v="3.21"/>
    <n v="0.67"/>
    <n v="24.8"/>
    <n v="2.7027027027027029E-2"/>
    <s v="SCALE"/>
  </r>
  <r>
    <s v="annapalmtree@gmail.com"/>
    <s v="anna"/>
    <s v="palmer"/>
    <s v="Jacksonville"/>
    <s v="FL"/>
    <n v="1700"/>
    <s v="worldventures"/>
    <x v="5"/>
    <x v="2"/>
    <s v="2024-01-19"/>
    <n v="500"/>
    <n v="2078"/>
    <n v="62"/>
    <n v="6"/>
    <n v="41.21"/>
    <n v="420.24"/>
    <n v="379.03000000000003"/>
    <n v="379.03000000000003"/>
    <n v="9.1975248726037382"/>
    <n v="2.98"/>
    <n v="0.66"/>
    <n v="6.87"/>
    <n v="9.6774193548387094E-2"/>
    <s v="SCALE"/>
  </r>
  <r>
    <s v="cedesmoney@yahoo.com"/>
    <s v="mercedes"/>
    <s v="hughes"/>
    <s v="Camden"/>
    <s v="NJ"/>
    <n v="1100"/>
    <s v="wendys"/>
    <x v="9"/>
    <x v="2"/>
    <s v="2024-01-22"/>
    <n v="500"/>
    <n v="1176"/>
    <n v="33"/>
    <n v="0"/>
    <n v="16.09"/>
    <n v="0"/>
    <n v="-16.09"/>
    <n v="-16.09"/>
    <n v="-1"/>
    <n v="2.81"/>
    <n v="0.49"/>
    <n v="0"/>
    <n v="0"/>
    <s v="PAUSE"/>
  </r>
  <r>
    <s v="gonzales_lorene@yahoo.com"/>
    <s v="lorene"/>
    <s v="gonzales"/>
    <s v="San Diego"/>
    <s v="CA"/>
    <n v="5000"/>
    <s v="ucsd"/>
    <x v="18"/>
    <x v="2"/>
    <s v="2024-01-11"/>
    <n v="700"/>
    <n v="1356"/>
    <n v="32"/>
    <n v="1"/>
    <n v="16.47"/>
    <n v="39.520000000000003"/>
    <n v="23.050000000000004"/>
    <n v="23.050000000000004"/>
    <n v="1.3995142683667277"/>
    <n v="2.36"/>
    <n v="0.51"/>
    <n v="16.47"/>
    <n v="3.125E-2"/>
    <s v="SCALE"/>
  </r>
  <r>
    <s v="emmit59@gmail.com"/>
    <s v="emmit"/>
    <s v="keller"/>
    <s v="Beaumont"/>
    <s v="TX"/>
    <n v="1438"/>
    <s v="k and m general contractor"/>
    <x v="15"/>
    <x v="2"/>
    <s v="2024-01-29"/>
    <n v="500"/>
    <n v="1788"/>
    <n v="77"/>
    <n v="0"/>
    <n v="62.53"/>
    <n v="0"/>
    <n v="-62.53"/>
    <n v="-62.53"/>
    <n v="-1"/>
    <n v="4.3099999999999996"/>
    <n v="0.81"/>
    <n v="0"/>
    <n v="0"/>
    <s v="PAUSE"/>
  </r>
  <r>
    <s v="poohbear1098@hotmail.com"/>
    <s v="tiana"/>
    <s v="kalawa"/>
    <s v="Kaneohe"/>
    <s v="HI"/>
    <n v="1300"/>
    <s v="safeway"/>
    <x v="0"/>
    <x v="2"/>
    <s v="2024-01-26"/>
    <n v="600"/>
    <n v="1311"/>
    <n v="38"/>
    <n v="0"/>
    <n v="25.86"/>
    <n v="0"/>
    <n v="-25.86"/>
    <n v="-25.86"/>
    <n v="-1"/>
    <n v="2.9"/>
    <n v="0.68"/>
    <n v="0"/>
    <n v="0"/>
    <s v="PAUSE"/>
  </r>
  <r>
    <s v="stonegarden1@msn.com"/>
    <s v="john"/>
    <s v="collins"/>
    <s v="Denver"/>
    <s v="CO"/>
    <n v="4333"/>
    <s v="safeway"/>
    <x v="6"/>
    <x v="2"/>
    <s v="2024-01-20"/>
    <n v="1000"/>
    <n v="2402"/>
    <n v="55"/>
    <n v="4"/>
    <n v="42.65"/>
    <n v="206.78"/>
    <n v="164.13"/>
    <n v="164.13"/>
    <n v="3.8483001172332942"/>
    <n v="2.29"/>
    <n v="0.78"/>
    <n v="10.66"/>
    <n v="7.2727272727272724E-2"/>
    <s v="SCALE"/>
  </r>
  <r>
    <s v="desireecastillo89@gmail.com"/>
    <s v="desiree"/>
    <s v="castillo"/>
    <s v="Los Angeles"/>
    <s v="CA"/>
    <n v="1499"/>
    <s v="third street surgery center"/>
    <x v="2"/>
    <x v="2"/>
    <s v="2024-01-26"/>
    <n v="200"/>
    <n v="2496"/>
    <n v="48"/>
    <n v="4"/>
    <n v="30.99"/>
    <n v="206.11"/>
    <n v="175.12"/>
    <n v="175.12"/>
    <n v="5.6508551145530816"/>
    <n v="1.92"/>
    <n v="0.65"/>
    <n v="7.75"/>
    <n v="8.3333333333333329E-2"/>
    <s v="SCALE"/>
  </r>
  <r>
    <s v="mzztrice25@gmail.com"/>
    <s v="latrice"/>
    <s v="clark"/>
    <s v="Chicago"/>
    <s v="IL"/>
    <n v="4500"/>
    <s v="kings daycare"/>
    <x v="7"/>
    <x v="2"/>
    <s v="2024-01-26"/>
    <n v="100"/>
    <n v="1795"/>
    <n v="63"/>
    <n v="2"/>
    <n v="42.6"/>
    <n v="131.88999999999999"/>
    <n v="89.289999999999992"/>
    <n v="89.289999999999992"/>
    <n v="2.0960093896713614"/>
    <n v="3.51"/>
    <n v="0.68"/>
    <n v="21.3"/>
    <n v="3.1746031746031744E-2"/>
    <s v="SCALE"/>
  </r>
  <r>
    <s v="j.spaeth@hotmail.com"/>
    <s v="joseph"/>
    <s v="spaeth"/>
    <s v="Minneapolis"/>
    <s v="MN"/>
    <n v="2700"/>
    <s v="sportech inc"/>
    <x v="9"/>
    <x v="2"/>
    <s v="2024-01-24"/>
    <n v="200"/>
    <n v="1944"/>
    <n v="39"/>
    <n v="4"/>
    <n v="21.84"/>
    <n v="247.2"/>
    <n v="225.35999999999999"/>
    <n v="225.35999999999999"/>
    <n v="10.318681318681318"/>
    <n v="2.0099999999999998"/>
    <n v="0.56000000000000005"/>
    <n v="5.46"/>
    <n v="0.10256410256410256"/>
    <s v="SCALE"/>
  </r>
  <r>
    <s v="tcporscherm@msn.com"/>
    <s v="anthony"/>
    <s v="cox"/>
    <s v="Melbourne"/>
    <s v="FL"/>
    <n v="915"/>
    <s v="state of fl"/>
    <x v="7"/>
    <x v="2"/>
    <s v="2024-01-06"/>
    <n v="800"/>
    <n v="815"/>
    <n v="12"/>
    <n v="1"/>
    <n v="6.42"/>
    <n v="73.12"/>
    <n v="66.7"/>
    <n v="66.7"/>
    <n v="10.389408099688474"/>
    <n v="1.47"/>
    <n v="0.54"/>
    <n v="6.42"/>
    <n v="8.3333333333333329E-2"/>
    <s v="SCALE"/>
  </r>
  <r>
    <s v="delraylauren83@aol.com"/>
    <s v="lauren"/>
    <s v="keller"/>
    <s v="West Palm Bea"/>
    <s v="FL"/>
    <n v="1500"/>
    <s v="toussaint louverture"/>
    <x v="0"/>
    <x v="2"/>
    <s v="2024-01-22"/>
    <n v="1000"/>
    <n v="2320"/>
    <n v="42"/>
    <n v="0"/>
    <n v="24.43"/>
    <n v="0"/>
    <n v="-24.43"/>
    <n v="-24.43"/>
    <n v="-1"/>
    <n v="1.81"/>
    <n v="0.57999999999999996"/>
    <n v="0"/>
    <n v="0"/>
    <s v="PAUSE"/>
  </r>
  <r>
    <s v="kristy_petersimes@yahoo.com"/>
    <s v="kristy"/>
    <s v="petersimes"/>
    <s v="Dayton"/>
    <s v="OH"/>
    <n v="2250"/>
    <s v="kristys childcare"/>
    <x v="3"/>
    <x v="2"/>
    <s v="2024-01-12"/>
    <n v="600"/>
    <n v="762"/>
    <n v="25"/>
    <n v="2"/>
    <n v="17.61"/>
    <n v="92.14"/>
    <n v="74.53"/>
    <n v="74.53"/>
    <n v="4.232254400908575"/>
    <n v="3.28"/>
    <n v="0.7"/>
    <n v="8.8000000000000007"/>
    <n v="0.08"/>
    <s v="SCALE"/>
  </r>
  <r>
    <s v="lil_mickey06_08@yahoo.com"/>
    <s v="coria"/>
    <s v="davis"/>
    <s v="Cincinnati"/>
    <s v="OH"/>
    <n v="3000"/>
    <s v="twin lakes nursing home"/>
    <x v="7"/>
    <x v="2"/>
    <s v="2024-01-11"/>
    <n v="200"/>
    <n v="993"/>
    <n v="20"/>
    <n v="0"/>
    <n v="8.74"/>
    <n v="0"/>
    <n v="-8.74"/>
    <n v="-8.74"/>
    <n v="-1"/>
    <n v="2.0099999999999998"/>
    <n v="0.44"/>
    <n v="0"/>
    <n v="0"/>
    <s v="PAUSE"/>
  </r>
  <r>
    <s v="theliquidmethod@yahoo.com"/>
    <s v="timmy"/>
    <s v="baker"/>
    <s v="Hilliard"/>
    <s v="OH"/>
    <n v="2500"/>
    <s v="valley mechanic"/>
    <x v="6"/>
    <x v="2"/>
    <s v="2024-01-09"/>
    <n v="700"/>
    <n v="1233"/>
    <n v="37"/>
    <n v="1"/>
    <n v="26.57"/>
    <n v="42.54"/>
    <n v="15.969999999999999"/>
    <n v="15.969999999999999"/>
    <n v="0.60105382009785469"/>
    <n v="3"/>
    <n v="0.72"/>
    <n v="26.57"/>
    <n v="2.7027027027027029E-2"/>
    <s v="SCALE"/>
  </r>
  <r>
    <s v="chantellepeden@yahoo.com"/>
    <s v="chantelle"/>
    <s v="peden"/>
    <s v="Riverside"/>
    <s v="CA"/>
    <n v="2000"/>
    <s v="mercy housing inc"/>
    <x v="13"/>
    <x v="2"/>
    <s v="2024-01-20"/>
    <n v="200"/>
    <n v="1579"/>
    <n v="40"/>
    <n v="1"/>
    <n v="24.85"/>
    <n v="43.39"/>
    <n v="18.54"/>
    <n v="18.54"/>
    <n v="0.74607645875251505"/>
    <n v="2.5299999999999998"/>
    <n v="0.62"/>
    <n v="24.85"/>
    <n v="2.5000000000000001E-2"/>
    <s v="SCALE"/>
  </r>
  <r>
    <s v="kff1999@yahoo.com"/>
    <s v="kim"/>
    <s v="fladt"/>
    <s v="Dublin"/>
    <s v="OH"/>
    <n v="2500"/>
    <s v="self"/>
    <x v="2"/>
    <x v="2"/>
    <s v="2024-01-21"/>
    <n v="400"/>
    <n v="1072"/>
    <n v="17"/>
    <n v="1"/>
    <n v="8.93"/>
    <n v="48.19"/>
    <n v="39.26"/>
    <n v="39.26"/>
    <n v="4.3964165733482643"/>
    <n v="1.59"/>
    <n v="0.53"/>
    <n v="8.93"/>
    <n v="5.8823529411764705E-2"/>
    <s v="SCALE"/>
  </r>
  <r>
    <s v="alisonweaver13@gmail.com"/>
    <s v="alison"/>
    <s v="weaver"/>
    <s v="Sapulpa"/>
    <s v="OK"/>
    <n v="2168"/>
    <s v="southcrest hospital"/>
    <x v="14"/>
    <x v="2"/>
    <s v="2024-01-13"/>
    <n v="1000"/>
    <n v="1147"/>
    <n v="37"/>
    <n v="0"/>
    <n v="17.46"/>
    <n v="0"/>
    <n v="-17.46"/>
    <n v="-17.46"/>
    <n v="-1"/>
    <n v="3.23"/>
    <n v="0.47"/>
    <n v="0"/>
    <n v="0"/>
    <s v="PAUSE"/>
  </r>
  <r>
    <s v="abbynormal71255@aol.com"/>
    <s v="mary jo"/>
    <s v="urbanski"/>
    <s v="Philadelphia"/>
    <s v="PA"/>
    <n v="2250"/>
    <s v="city of philadelphia"/>
    <x v="1"/>
    <x v="2"/>
    <s v="2024-01-17"/>
    <n v="500"/>
    <n v="1632"/>
    <n v="48"/>
    <n v="0"/>
    <n v="20.79"/>
    <n v="0"/>
    <n v="-20.79"/>
    <n v="-20.79"/>
    <n v="-1"/>
    <n v="2.94"/>
    <n v="0.43"/>
    <n v="0"/>
    <n v="0"/>
    <s v="PAUSE"/>
  </r>
  <r>
    <s v="usmgalv@yahoo.com"/>
    <s v="jesse"/>
    <s v="galvan"/>
    <s v="San Antonio"/>
    <s v="TX"/>
    <n v="4998"/>
    <s v="midtex"/>
    <x v="9"/>
    <x v="2"/>
    <s v="2024-01-25"/>
    <n v="600"/>
    <n v="1208"/>
    <n v="51"/>
    <n v="5"/>
    <n v="40.119999999999997"/>
    <n v="320.39999999999998"/>
    <n v="280.27999999999997"/>
    <n v="280.27999999999997"/>
    <n v="6.9860418743768689"/>
    <n v="4.22"/>
    <n v="0.79"/>
    <n v="8.02"/>
    <n v="9.8039215686274508E-2"/>
    <s v="SCALE"/>
  </r>
  <r>
    <s v="biginy917@gmail.com"/>
    <s v="abby"/>
    <s v="berrios"/>
    <s v="Kissimmee"/>
    <s v="FL"/>
    <n v="2474"/>
    <s v="hilton worldwide"/>
    <x v="0"/>
    <x v="2"/>
    <s v="2024-01-09"/>
    <n v="700"/>
    <n v="809"/>
    <n v="22"/>
    <n v="0"/>
    <n v="11.37"/>
    <n v="0"/>
    <n v="-11.37"/>
    <n v="-11.37"/>
    <n v="-1"/>
    <n v="2.72"/>
    <n v="0.52"/>
    <n v="0"/>
    <n v="0"/>
    <s v="PAUSE"/>
  </r>
  <r>
    <s v="deedeeleci@yahoo.com"/>
    <s v="delecia"/>
    <s v="mitchell"/>
    <s v="Chicago"/>
    <s v="IL"/>
    <n v="1600"/>
    <s v="cvs pharmacy"/>
    <x v="17"/>
    <x v="2"/>
    <s v="2024-01-18"/>
    <n v="500"/>
    <n v="1631"/>
    <n v="48"/>
    <n v="0"/>
    <n v="21.01"/>
    <n v="0"/>
    <n v="-21.01"/>
    <n v="-21.01"/>
    <n v="-1"/>
    <n v="2.94"/>
    <n v="0.44"/>
    <n v="0"/>
    <n v="0"/>
    <s v="PAUSE"/>
  </r>
  <r>
    <s v="valerieyglecias25@yahoo.com"/>
    <s v="valerie"/>
    <s v="martinez"/>
    <s v="El Paso"/>
    <s v="TX"/>
    <n v="3250"/>
    <s v="affina"/>
    <x v="18"/>
    <x v="2"/>
    <s v="2024-01-17"/>
    <n v="600"/>
    <n v="2193"/>
    <n v="89"/>
    <n v="2"/>
    <n v="71.28"/>
    <n v="133.46"/>
    <n v="62.180000000000007"/>
    <n v="62.180000000000007"/>
    <n v="0.87233445566778911"/>
    <n v="4.0599999999999996"/>
    <n v="0.8"/>
    <n v="35.64"/>
    <n v="2.247191011235955E-2"/>
    <s v="SCALE"/>
  </r>
  <r>
    <s v="acarter517@yahoo.com"/>
    <s v="amanda"/>
    <s v="carter"/>
    <s v="Dallas"/>
    <s v="TX"/>
    <n v="4500"/>
    <s v="wilson company"/>
    <x v="6"/>
    <x v="2"/>
    <s v="2024-01-24"/>
    <n v="500"/>
    <n v="2180"/>
    <n v="44"/>
    <n v="4"/>
    <n v="20.48"/>
    <n v="259.7"/>
    <n v="239.22"/>
    <n v="239.22"/>
    <n v="11.6806640625"/>
    <n v="2.02"/>
    <n v="0.47"/>
    <n v="5.12"/>
    <n v="9.0909090909090912E-2"/>
    <s v="SCALE"/>
  </r>
  <r>
    <s v="clb8041@hotmail.com"/>
    <s v="cindy"/>
    <s v="boron"/>
    <s v="Murfreesboro"/>
    <s v="TN"/>
    <n v="1500"/>
    <s v="square d"/>
    <x v="17"/>
    <x v="2"/>
    <s v="2024-01-14"/>
    <n v="600"/>
    <n v="2429"/>
    <n v="79"/>
    <n v="0"/>
    <n v="36.369999999999997"/>
    <n v="0"/>
    <n v="-36.369999999999997"/>
    <n v="-36.369999999999997"/>
    <n v="-1"/>
    <n v="3.25"/>
    <n v="0.46"/>
    <n v="0"/>
    <n v="0"/>
    <s v="PAUSE"/>
  </r>
  <r>
    <s v="devkylemom@yahoo.com"/>
    <s v="melanie"/>
    <s v="warner"/>
    <s v="Jonestown"/>
    <s v="PA"/>
    <n v="1500"/>
    <s v="lebanon school district"/>
    <x v="8"/>
    <x v="2"/>
    <s v="2024-01-27"/>
    <n v="200"/>
    <n v="832"/>
    <n v="24"/>
    <n v="2"/>
    <n v="15.89"/>
    <n v="86.02"/>
    <n v="70.13"/>
    <n v="70.13"/>
    <n v="4.4134675896790432"/>
    <n v="2.88"/>
    <n v="0.66"/>
    <n v="7.94"/>
    <n v="8.3333333333333329E-2"/>
    <s v="SCALE"/>
  </r>
  <r>
    <s v="moet1107@yahoo.com"/>
    <s v="zirdium"/>
    <s v="ruesta"/>
    <s v="Pottstown"/>
    <s v="PA"/>
    <n v="9750"/>
    <s v="palmer"/>
    <x v="19"/>
    <x v="2"/>
    <s v="2024-01-20"/>
    <n v="1000"/>
    <n v="1871"/>
    <n v="51"/>
    <n v="4"/>
    <n v="34.549999999999997"/>
    <n v="263.76"/>
    <n v="229.20999999999998"/>
    <n v="229.20999999999998"/>
    <n v="6.634153400868307"/>
    <n v="2.73"/>
    <n v="0.68"/>
    <n v="8.64"/>
    <n v="7.8431372549019607E-2"/>
    <s v="SCALE"/>
  </r>
  <r>
    <s v="papi77511@yahoo.com"/>
    <s v="jaime"/>
    <s v="almaguer"/>
    <s v="Alvin"/>
    <s v="TX"/>
    <n v="1500"/>
    <s v="jim s. adler and associates"/>
    <x v="0"/>
    <x v="2"/>
    <s v="2024-01-21"/>
    <n v="100"/>
    <n v="1252"/>
    <n v="43"/>
    <n v="4"/>
    <n v="30.63"/>
    <n v="160.71"/>
    <n v="130.08000000000001"/>
    <n v="130.08000000000001"/>
    <n v="4.246816846229188"/>
    <n v="3.43"/>
    <n v="0.71"/>
    <n v="7.66"/>
    <n v="9.3023255813953487E-2"/>
    <s v="SCALE"/>
  </r>
  <r>
    <s v="slyrentie48@yahoo.com"/>
    <s v="brenda"/>
    <s v="vann"/>
    <s v="Tulsa"/>
    <s v="OK"/>
    <n v="2500"/>
    <s v="us postal service"/>
    <x v="8"/>
    <x v="2"/>
    <s v="2024-01-18"/>
    <n v="500"/>
    <n v="1021"/>
    <n v="27"/>
    <n v="0"/>
    <n v="16.64"/>
    <n v="0"/>
    <n v="-16.64"/>
    <n v="-16.64"/>
    <n v="-1"/>
    <n v="2.64"/>
    <n v="0.62"/>
    <n v="0"/>
    <n v="0"/>
    <s v="PAUSE"/>
  </r>
  <r>
    <s v="frankgravil@yahoo.com"/>
    <s v="franklin"/>
    <s v="gravil"/>
    <s v="Poplar Bluff"/>
    <s v="MO"/>
    <n v="1800"/>
    <s v="aep river operations"/>
    <x v="4"/>
    <x v="2"/>
    <s v="2024-01-14"/>
    <n v="300"/>
    <n v="1715"/>
    <n v="51"/>
    <n v="0"/>
    <n v="36.869999999999997"/>
    <n v="0"/>
    <n v="-36.869999999999997"/>
    <n v="-36.869999999999997"/>
    <n v="-1"/>
    <n v="2.97"/>
    <n v="0.72"/>
    <n v="0"/>
    <n v="0"/>
    <s v="PAUSE"/>
  </r>
  <r>
    <s v="marquitacolone@yahoo.com"/>
    <s v="marquita"/>
    <s v="rigsby"/>
    <s v="Riverdale"/>
    <s v="IL"/>
    <n v="2700"/>
    <s v="i just want to clean"/>
    <x v="16"/>
    <x v="2"/>
    <s v="2024-01-14"/>
    <n v="800"/>
    <n v="782"/>
    <n v="20"/>
    <n v="0"/>
    <n v="12.24"/>
    <n v="0"/>
    <n v="-12.24"/>
    <n v="-12.24"/>
    <n v="-1"/>
    <n v="2.56"/>
    <n v="0.61"/>
    <n v="0"/>
    <n v="0"/>
    <s v="PAUSE"/>
  </r>
  <r>
    <s v="lkatava67@hotmail.com"/>
    <s v="lisa"/>
    <s v="katava"/>
    <s v="Wilsonville"/>
    <s v="IL"/>
    <n v="1185"/>
    <s v="senator mulroe"/>
    <x v="12"/>
    <x v="2"/>
    <s v="2024-01-07"/>
    <n v="100"/>
    <n v="1280"/>
    <n v="31"/>
    <n v="0"/>
    <n v="18.12"/>
    <n v="0"/>
    <n v="-18.12"/>
    <n v="-18.12"/>
    <n v="-1"/>
    <n v="2.42"/>
    <n v="0.57999999999999996"/>
    <n v="0"/>
    <n v="0"/>
    <s v="PAUSE"/>
  </r>
  <r>
    <s v="tmmymcconnell@yahoo.com"/>
    <s v="tammy"/>
    <s v="mcconnell"/>
    <s v="Salem"/>
    <s v="AL"/>
    <n v="2427"/>
    <s v="east alabama urology"/>
    <x v="7"/>
    <x v="2"/>
    <s v="2024-01-10"/>
    <n v="100"/>
    <n v="1356"/>
    <n v="55"/>
    <n v="5"/>
    <n v="22.85"/>
    <n v="186.9"/>
    <n v="164.05"/>
    <n v="164.05"/>
    <n v="7.1794310722100656"/>
    <n v="4.0599999999999996"/>
    <n v="0.42"/>
    <n v="4.57"/>
    <n v="9.0909090909090912E-2"/>
    <s v="SCALE"/>
  </r>
  <r>
    <s v="dirobr76@yahoo.com"/>
    <s v="diane"/>
    <s v="brooks"/>
    <s v="Trenton"/>
    <s v="NJ"/>
    <n v="1750"/>
    <n v="0"/>
    <x v="4"/>
    <x v="2"/>
    <s v="2024-01-09"/>
    <n v="400"/>
    <n v="695"/>
    <n v="29"/>
    <n v="3"/>
    <n v="20.32"/>
    <n v="153.33000000000001"/>
    <n v="133.01000000000002"/>
    <n v="133.01000000000002"/>
    <n v="6.5457677165354342"/>
    <n v="4.17"/>
    <n v="0.7"/>
    <n v="6.77"/>
    <n v="0.10344827586206896"/>
    <s v="SCALE"/>
  </r>
  <r>
    <s v="jerrynleah@hotmail.com"/>
    <s v="angie"/>
    <s v="russell"/>
    <s v="Latonia"/>
    <s v="KY"/>
    <n v="3750"/>
    <s v="dhl"/>
    <x v="1"/>
    <x v="2"/>
    <s v="2024-01-28"/>
    <n v="400"/>
    <n v="1545"/>
    <n v="65"/>
    <n v="2"/>
    <n v="45.62"/>
    <n v="114.98"/>
    <n v="69.360000000000014"/>
    <n v="69.360000000000014"/>
    <n v="1.5203857957036391"/>
    <n v="4.21"/>
    <n v="0.7"/>
    <n v="22.81"/>
    <n v="3.0769230769230771E-2"/>
    <s v="SCALE"/>
  </r>
  <r>
    <s v="sabrinasexy2386@yahoo.com"/>
    <s v="sabrina"/>
    <s v="robinson"/>
    <s v="Palatka"/>
    <s v="FL"/>
    <n v="1501"/>
    <s v="palatka health care"/>
    <x v="3"/>
    <x v="2"/>
    <s v="2024-01-03"/>
    <n v="100"/>
    <n v="2436"/>
    <n v="66"/>
    <n v="1"/>
    <n v="47.42"/>
    <n v="65.239999999999995"/>
    <n v="17.819999999999993"/>
    <n v="17.819999999999993"/>
    <n v="0.37579080556727101"/>
    <n v="2.71"/>
    <n v="0.72"/>
    <n v="47.42"/>
    <n v="1.5151515151515152E-2"/>
    <s v="SCALE"/>
  </r>
  <r>
    <s v="907izer@gmail.com"/>
    <s v="christophe"/>
    <s v="duvall"/>
    <s v="Anchorage"/>
    <s v="AK"/>
    <n v="2250"/>
    <s v="alaska snow removal"/>
    <x v="3"/>
    <x v="2"/>
    <s v="2024-01-31"/>
    <n v="200"/>
    <n v="1020"/>
    <n v="26"/>
    <n v="2"/>
    <n v="20.170000000000002"/>
    <n v="123.34"/>
    <n v="103.17"/>
    <n v="103.17"/>
    <n v="5.1150223103619235"/>
    <n v="2.5499999999999998"/>
    <n v="0.78"/>
    <n v="10.09"/>
    <n v="7.6923076923076927E-2"/>
    <s v="SCALE"/>
  </r>
  <r>
    <s v="anthonydaniels1972@yahoo.com"/>
    <s v="anthony"/>
    <s v="daniels"/>
    <s v="Trenton"/>
    <s v="NJ"/>
    <n v="1500"/>
    <s v="sms"/>
    <x v="19"/>
    <x v="2"/>
    <s v="2024-01-15"/>
    <n v="1000"/>
    <n v="1952"/>
    <n v="57"/>
    <n v="6"/>
    <n v="38.659999999999997"/>
    <n v="398.01"/>
    <n v="359.35"/>
    <n v="359.35"/>
    <n v="9.2951370926021735"/>
    <n v="2.92"/>
    <n v="0.68"/>
    <n v="6.44"/>
    <n v="0.10526315789473684"/>
    <s v="SCALE"/>
  </r>
  <r>
    <s v="mathewsvayeton@hotmail.com"/>
    <s v="vayeton"/>
    <s v="mathews"/>
    <s v="Huntsville"/>
    <s v="AL"/>
    <n v="1500"/>
    <s v="west corporation"/>
    <x v="1"/>
    <x v="2"/>
    <s v="2024-01-05"/>
    <n v="100"/>
    <n v="2487"/>
    <n v="82"/>
    <n v="0"/>
    <n v="51.63"/>
    <n v="0"/>
    <n v="-51.63"/>
    <n v="-51.63"/>
    <n v="-1"/>
    <n v="3.3"/>
    <n v="0.63"/>
    <n v="0"/>
    <n v="0"/>
    <s v="PAUSE"/>
  </r>
  <r>
    <s v="tiffanychantell@gmail.com"/>
    <s v="tiffany"/>
    <s v="lynch"/>
    <s v="Richmond"/>
    <s v="VA"/>
    <n v="3250"/>
    <s v="acs"/>
    <x v="15"/>
    <x v="2"/>
    <s v="2024-01-31"/>
    <n v="100"/>
    <n v="865"/>
    <n v="27"/>
    <n v="2"/>
    <n v="12.15"/>
    <n v="114.53"/>
    <n v="102.38"/>
    <n v="102.38"/>
    <n v="8.4263374485596696"/>
    <n v="3.12"/>
    <n v="0.45"/>
    <n v="6.08"/>
    <n v="7.407407407407407E-2"/>
    <s v="SCALE"/>
  </r>
  <r>
    <s v="dr8210@googlemail.com"/>
    <s v="david"/>
    <s v="rocha"/>
    <s v="West Liberty"/>
    <s v="IA"/>
    <n v="3000"/>
    <s v="plastic products co"/>
    <x v="16"/>
    <x v="2"/>
    <s v="2024-01-19"/>
    <n v="1000"/>
    <n v="658"/>
    <n v="11"/>
    <n v="1"/>
    <n v="7.88"/>
    <n v="50.45"/>
    <n v="42.57"/>
    <n v="42.57"/>
    <n v="5.4022842639593911"/>
    <n v="1.67"/>
    <n v="0.72"/>
    <n v="7.88"/>
    <n v="9.0909090909090912E-2"/>
    <s v="SCALE"/>
  </r>
  <r>
    <s v="fabfourty@hotmail.com"/>
    <s v="melissa"/>
    <s v="wahlberg"/>
    <s v="Baraga"/>
    <s v="MI"/>
    <n v="3750"/>
    <s v="northstar health system"/>
    <x v="5"/>
    <x v="2"/>
    <s v="2024-01-02"/>
    <n v="300"/>
    <n v="2441"/>
    <n v="39"/>
    <n v="3"/>
    <n v="26.81"/>
    <n v="146.88"/>
    <n v="120.07"/>
    <n v="120.07"/>
    <n v="4.4785527788138753"/>
    <n v="1.6"/>
    <n v="0.69"/>
    <n v="8.94"/>
    <n v="7.6923076923076927E-2"/>
    <s v="SCALE"/>
  </r>
  <r>
    <s v="elizabeth.perez20@hotmail.com"/>
    <s v="iraida"/>
    <s v="perez"/>
    <s v="Miami"/>
    <s v="FL"/>
    <n v="3000"/>
    <s v="panalpina inc"/>
    <x v="2"/>
    <x v="2"/>
    <s v="2024-01-12"/>
    <n v="200"/>
    <n v="1275"/>
    <n v="50"/>
    <n v="4"/>
    <n v="23.64"/>
    <n v="208.22"/>
    <n v="184.57999999999998"/>
    <n v="184.57999999999998"/>
    <n v="7.8079526226734339"/>
    <n v="3.92"/>
    <n v="0.47"/>
    <n v="5.91"/>
    <n v="0.08"/>
    <s v="SCALE"/>
  </r>
  <r>
    <s v="philadandra2007@yahoo.com"/>
    <s v="phyllis"/>
    <s v="gibbs"/>
    <s v="Memphis"/>
    <s v="TN"/>
    <n v="2061"/>
    <s v="abl management"/>
    <x v="10"/>
    <x v="2"/>
    <s v="2024-01-10"/>
    <n v="100"/>
    <n v="2207"/>
    <n v="36"/>
    <n v="0"/>
    <n v="17.34"/>
    <n v="0"/>
    <n v="-17.34"/>
    <n v="-17.34"/>
    <n v="-1"/>
    <n v="1.63"/>
    <n v="0.48"/>
    <n v="0"/>
    <n v="0"/>
    <s v="PAUSE"/>
  </r>
  <r>
    <s v="thelhan@saber.net"/>
    <s v="thelma"/>
    <s v="hansard"/>
    <s v="Spanish Fork"/>
    <s v="UT"/>
    <n v="3792"/>
    <s v="state assistance"/>
    <x v="13"/>
    <x v="2"/>
    <s v="2024-01-23"/>
    <n v="300"/>
    <n v="2239"/>
    <n v="99"/>
    <n v="10"/>
    <n v="63.79"/>
    <n v="746.92"/>
    <n v="683.13"/>
    <n v="683.13"/>
    <n v="10.709045304906725"/>
    <n v="4.42"/>
    <n v="0.64"/>
    <n v="6.38"/>
    <n v="0.10101010101010101"/>
    <s v="SCALE"/>
  </r>
  <r>
    <s v="debra.fritch@yahoo.com"/>
    <s v="debra"/>
    <s v="fritch"/>
    <s v="Greenville"/>
    <s v="IL"/>
    <n v="1511"/>
    <s v="bond co unit 2 schoo"/>
    <x v="3"/>
    <x v="2"/>
    <s v="2024-01-26"/>
    <n v="500"/>
    <n v="1532"/>
    <n v="49"/>
    <n v="4"/>
    <n v="38.67"/>
    <n v="180.88"/>
    <n v="142.20999999999998"/>
    <n v="142.20999999999998"/>
    <n v="3.6775277993276436"/>
    <n v="3.2"/>
    <n v="0.79"/>
    <n v="9.67"/>
    <n v="8.1632653061224483E-2"/>
    <s v="SCALE"/>
  </r>
  <r>
    <s v="lashaeann@hotmail.com"/>
    <s v="shae"/>
    <s v="brouillette"/>
    <s v="Walker"/>
    <s v="LA"/>
    <n v="4332"/>
    <s v="advanced eye center"/>
    <x v="18"/>
    <x v="2"/>
    <s v="2024-01-10"/>
    <n v="700"/>
    <n v="1320"/>
    <n v="37"/>
    <n v="0"/>
    <n v="23.27"/>
    <n v="0"/>
    <n v="-23.27"/>
    <n v="-23.27"/>
    <n v="-1"/>
    <n v="2.8"/>
    <n v="0.63"/>
    <n v="0"/>
    <n v="0"/>
    <s v="PAUSE"/>
  </r>
  <r>
    <s v="jasondiefendorf@aol.com"/>
    <s v="jason"/>
    <s v="diefendorf"/>
    <s v="Akron"/>
    <s v="OH"/>
    <n v="2000"/>
    <s v="decorative designs"/>
    <x v="1"/>
    <x v="2"/>
    <s v="2024-01-22"/>
    <n v="1000"/>
    <n v="1481"/>
    <n v="65"/>
    <n v="6"/>
    <n v="45.63"/>
    <n v="422.12"/>
    <n v="376.49"/>
    <n v="376.49"/>
    <n v="8.2509314047775586"/>
    <n v="4.3899999999999997"/>
    <n v="0.7"/>
    <n v="7.6"/>
    <n v="9.2307692307692313E-2"/>
    <s v="SCALE"/>
  </r>
  <r>
    <s v="fcooper2023@yahoo.com"/>
    <s v="frances"/>
    <s v="cooper"/>
    <s v="Chicago"/>
    <s v="IL"/>
    <n v="2750"/>
    <s v="misericorida"/>
    <x v="18"/>
    <x v="2"/>
    <s v="2024-01-07"/>
    <n v="700"/>
    <n v="1348"/>
    <n v="25"/>
    <n v="2"/>
    <n v="18.260000000000002"/>
    <n v="131.91999999999999"/>
    <n v="113.65999999999998"/>
    <n v="113.65999999999998"/>
    <n v="6.2245345016429336"/>
    <n v="1.85"/>
    <n v="0.73"/>
    <n v="9.1300000000000008"/>
    <n v="0.08"/>
    <s v="SCALE"/>
  </r>
  <r>
    <s v="tammycuz.excite@yahoo.com"/>
    <s v="tammy"/>
    <s v="cousins"/>
    <s v="Trenton"/>
    <s v="NJ"/>
    <n v="1300"/>
    <s v="njsd"/>
    <x v="18"/>
    <x v="2"/>
    <s v="2024-01-19"/>
    <n v="100"/>
    <n v="884"/>
    <n v="35"/>
    <n v="1"/>
    <n v="28.98"/>
    <n v="57.04"/>
    <n v="28.06"/>
    <n v="28.06"/>
    <n v="0.96825396825396814"/>
    <n v="3.96"/>
    <n v="0.83"/>
    <n v="28.98"/>
    <n v="2.8571428571428571E-2"/>
    <s v="SCALE"/>
  </r>
  <r>
    <s v="sutherngrl2002@aol.com"/>
    <s v="tammy"/>
    <s v="capasso"/>
    <s v="Hackleburg"/>
    <s v="AL"/>
    <n v="1700"/>
    <s v="russellville diagnos"/>
    <x v="9"/>
    <x v="2"/>
    <s v="2024-01-03"/>
    <n v="500"/>
    <n v="962"/>
    <n v="32"/>
    <n v="0"/>
    <n v="23.06"/>
    <n v="0"/>
    <n v="-23.06"/>
    <n v="-23.06"/>
    <n v="-1"/>
    <n v="3.33"/>
    <n v="0.72"/>
    <n v="0"/>
    <n v="0"/>
    <s v="PAUSE"/>
  </r>
  <r>
    <s v="patriciafowler54@yahoo.com"/>
    <s v="patricia"/>
    <s v="fowler"/>
    <s v="Dittmer"/>
    <s v="MO"/>
    <n v="2250"/>
    <s v="bethesda meadow"/>
    <x v="17"/>
    <x v="2"/>
    <s v="2024-01-04"/>
    <n v="300"/>
    <n v="2480"/>
    <n v="72"/>
    <n v="0"/>
    <n v="53.94"/>
    <n v="0"/>
    <n v="-53.94"/>
    <n v="-53.94"/>
    <n v="-1"/>
    <n v="2.9"/>
    <n v="0.75"/>
    <n v="0"/>
    <n v="0"/>
    <s v="PAUSE"/>
  </r>
  <r>
    <s v="leslieandlily@aol.com"/>
    <s v="leslie"/>
    <s v="cook"/>
    <s v="Clearwater"/>
    <s v="FL"/>
    <n v="5001"/>
    <s v="united healthgroup"/>
    <x v="14"/>
    <x v="2"/>
    <s v="2024-01-29"/>
    <n v="700"/>
    <n v="1551"/>
    <n v="38"/>
    <n v="3"/>
    <n v="26.72"/>
    <n v="146.25"/>
    <n v="119.53"/>
    <n v="119.53"/>
    <n v="4.4734281437125754"/>
    <n v="2.4500000000000002"/>
    <n v="0.7"/>
    <n v="8.91"/>
    <n v="7.8947368421052627E-2"/>
    <s v="SCALE"/>
  </r>
  <r>
    <s v="dh1153@yahoo.com"/>
    <s v="david"/>
    <s v="holt"/>
    <s v="Newport News"/>
    <s v="VA"/>
    <n v="7600"/>
    <s v="va printing service inc"/>
    <x v="14"/>
    <x v="2"/>
    <s v="2024-01-17"/>
    <n v="200"/>
    <n v="536"/>
    <n v="10"/>
    <n v="0"/>
    <n v="5.9"/>
    <n v="0"/>
    <n v="-5.9"/>
    <n v="-5.9"/>
    <n v="-1"/>
    <n v="1.87"/>
    <n v="0.59"/>
    <n v="0"/>
    <n v="0"/>
    <s v="PAUSE"/>
  </r>
  <r>
    <s v="brianelliott909@msn.com"/>
    <s v="brian"/>
    <s v="elliott"/>
    <s v="Colorado Spri"/>
    <s v="CO"/>
    <n v="1600"/>
    <s v="rmc distributing"/>
    <x v="5"/>
    <x v="2"/>
    <s v="2024-01-17"/>
    <n v="400"/>
    <n v="1271"/>
    <n v="27"/>
    <n v="0"/>
    <n v="22.92"/>
    <n v="0"/>
    <n v="-22.92"/>
    <n v="-22.92"/>
    <n v="-1"/>
    <n v="2.12"/>
    <n v="0.85"/>
    <n v="0"/>
    <n v="0"/>
    <s v="PAUSE"/>
  </r>
  <r>
    <s v="rdynpry928@hotmail.com"/>
    <s v="charles"/>
    <s v="deese"/>
    <s v="Perry"/>
    <s v="FL"/>
    <n v="1500"/>
    <s v="winn dixie stores"/>
    <x v="16"/>
    <x v="2"/>
    <s v="2024-01-09"/>
    <n v="800"/>
    <n v="1864"/>
    <n v="56"/>
    <n v="6"/>
    <n v="30.47"/>
    <n v="424.41"/>
    <n v="393.94000000000005"/>
    <n v="393.94000000000005"/>
    <n v="12.928782408926816"/>
    <n v="3"/>
    <n v="0.54"/>
    <n v="5.08"/>
    <n v="0.10714285714285714"/>
    <s v="SCALE"/>
  </r>
  <r>
    <s v="parta7231@yahoo.com"/>
    <s v="daniel"/>
    <s v="webb"/>
    <s v="Arcadia"/>
    <s v="FL"/>
    <n v="3300"/>
    <s v="mwr trucking"/>
    <x v="0"/>
    <x v="2"/>
    <s v="2024-01-13"/>
    <n v="700"/>
    <n v="1119"/>
    <n v="20"/>
    <n v="0"/>
    <n v="9.31"/>
    <n v="0"/>
    <n v="-9.31"/>
    <n v="-9.31"/>
    <n v="-1"/>
    <n v="1.79"/>
    <n v="0.47"/>
    <n v="0"/>
    <n v="0"/>
    <s v="PAUSE"/>
  </r>
  <r>
    <s v="devariom60@gmail.com"/>
    <s v="devario"/>
    <s v="moore"/>
    <s v="Charlotte"/>
    <s v="NC"/>
    <n v="2000"/>
    <s v="cracker barrel"/>
    <x v="15"/>
    <x v="2"/>
    <s v="2024-01-02"/>
    <n v="800"/>
    <n v="1356"/>
    <n v="59"/>
    <n v="0"/>
    <n v="43.61"/>
    <n v="0"/>
    <n v="-43.61"/>
    <n v="-43.61"/>
    <n v="-1"/>
    <n v="4.3499999999999996"/>
    <n v="0.74"/>
    <n v="0"/>
    <n v="0"/>
    <s v="PAUSE"/>
  </r>
  <r>
    <s v="sylviaannmaples@gmail.com"/>
    <s v="sylvia"/>
    <s v="maples"/>
    <s v="Huntsville"/>
    <s v="AL"/>
    <n v="3250"/>
    <s v="burger king"/>
    <x v="18"/>
    <x v="2"/>
    <s v="2024-01-01"/>
    <n v="1000"/>
    <n v="535"/>
    <n v="13"/>
    <n v="1"/>
    <n v="7.17"/>
    <n v="60.9"/>
    <n v="53.73"/>
    <n v="53.73"/>
    <n v="7.493723849372385"/>
    <n v="2.4300000000000002"/>
    <n v="0.55000000000000004"/>
    <n v="7.17"/>
    <n v="7.6923076923076927E-2"/>
    <s v="SCALE"/>
  </r>
  <r>
    <s v="kariatari25@gmail.com"/>
    <s v="kari"/>
    <s v="burns"/>
    <s v="Denver"/>
    <s v="CO"/>
    <n v="1500"/>
    <s v="row 14"/>
    <x v="12"/>
    <x v="2"/>
    <s v="2024-01-23"/>
    <n v="200"/>
    <n v="544"/>
    <n v="17"/>
    <n v="2"/>
    <n v="10.71"/>
    <n v="125.57"/>
    <n v="114.85999999999999"/>
    <n v="114.85999999999999"/>
    <n v="10.724556489262369"/>
    <n v="3.12"/>
    <n v="0.63"/>
    <n v="5.36"/>
    <n v="0.11764705882352941"/>
    <s v="SCALE"/>
  </r>
  <r>
    <s v="dea_78@live.com"/>
    <s v="amber"/>
    <s v="donnelly"/>
    <s v="Draper"/>
    <s v="UT"/>
    <n v="2000"/>
    <s v="harmons pharmacy"/>
    <x v="13"/>
    <x v="2"/>
    <s v="2024-01-05"/>
    <n v="300"/>
    <n v="1037"/>
    <n v="46"/>
    <n v="1"/>
    <n v="20.53"/>
    <n v="74.98"/>
    <n v="54.45"/>
    <n v="54.45"/>
    <n v="2.6522162688748172"/>
    <n v="4.4400000000000004"/>
    <n v="0.45"/>
    <n v="20.53"/>
    <n v="2.1739130434782608E-2"/>
    <s v="SCALE"/>
  </r>
  <r>
    <s v="brandiem26@gmail.com"/>
    <s v="brandie"/>
    <s v="miller"/>
    <s v="Mexico"/>
    <s v="MO"/>
    <n v="1590"/>
    <s v="mexico public schools"/>
    <x v="5"/>
    <x v="2"/>
    <s v="2024-01-20"/>
    <n v="400"/>
    <n v="2153"/>
    <n v="37"/>
    <n v="1"/>
    <n v="25.33"/>
    <n v="36.630000000000003"/>
    <n v="11.300000000000004"/>
    <n v="11.300000000000004"/>
    <n v="0.44611133043821577"/>
    <n v="1.72"/>
    <n v="0.68"/>
    <n v="25.33"/>
    <n v="2.7027027027027029E-2"/>
    <s v="SCALE"/>
  </r>
  <r>
    <s v="im471960@yahoo.com"/>
    <s v="angela"/>
    <s v="heath"/>
    <s v="Jacksonville"/>
    <s v="FL"/>
    <n v="1500"/>
    <s v="communityhospice ne"/>
    <x v="6"/>
    <x v="2"/>
    <s v="2024-01-28"/>
    <n v="100"/>
    <n v="1446"/>
    <n v="44"/>
    <n v="1"/>
    <n v="33.36"/>
    <n v="67.319999999999993"/>
    <n v="33.959999999999994"/>
    <n v="33.959999999999994"/>
    <n v="1.0179856115107913"/>
    <n v="3.04"/>
    <n v="0.76"/>
    <n v="33.36"/>
    <n v="2.2727272727272728E-2"/>
    <s v="SCALE"/>
  </r>
  <r>
    <s v="reginasweeting@yahoo.com"/>
    <s v="regina"/>
    <s v="denton"/>
    <s v="Lake Worth"/>
    <s v="FL"/>
    <n v="3250"/>
    <s v="sunrise opp"/>
    <x v="12"/>
    <x v="2"/>
    <s v="2024-01-05"/>
    <n v="800"/>
    <n v="2285"/>
    <n v="97"/>
    <n v="9"/>
    <n v="42.33"/>
    <n v="566.48"/>
    <n v="524.15"/>
    <n v="524.15"/>
    <n v="12.382471060713442"/>
    <n v="4.25"/>
    <n v="0.44"/>
    <n v="4.7"/>
    <n v="9.2783505154639179E-2"/>
    <s v="SCALE"/>
  </r>
  <r>
    <s v="zsjbarnett@yahoo.com"/>
    <s v="jay"/>
    <s v="barnett"/>
    <s v="Brighton"/>
    <s v="MO"/>
    <n v="1248"/>
    <s v="bsi recycling"/>
    <x v="15"/>
    <x v="2"/>
    <s v="2024-01-13"/>
    <n v="1000"/>
    <n v="995"/>
    <n v="33"/>
    <n v="0"/>
    <n v="14.44"/>
    <n v="0"/>
    <n v="-14.44"/>
    <n v="-14.44"/>
    <n v="-1"/>
    <n v="3.32"/>
    <n v="0.44"/>
    <n v="0"/>
    <n v="0"/>
    <s v="PAUSE"/>
  </r>
  <r>
    <s v="coryjdub@yahoo.com"/>
    <s v="cory"/>
    <s v="wheeler"/>
    <s v="Saint Louis"/>
    <s v="MO"/>
    <n v="4500"/>
    <s v="enterprise holdings"/>
    <x v="5"/>
    <x v="2"/>
    <s v="2024-01-29"/>
    <n v="1000"/>
    <n v="1055"/>
    <n v="18"/>
    <n v="0"/>
    <n v="10.210000000000001"/>
    <n v="0"/>
    <n v="-10.210000000000001"/>
    <n v="-10.210000000000001"/>
    <n v="-1"/>
    <n v="1.71"/>
    <n v="0.56999999999999995"/>
    <n v="0"/>
    <n v="0"/>
    <s v="PAUSE"/>
  </r>
  <r>
    <s v="floraldestiny@yahoo.com"/>
    <s v="rhonda"/>
    <s v="howard"/>
    <s v="Chicago"/>
    <s v="IL"/>
    <n v="3250"/>
    <s v="city of chicago"/>
    <x v="8"/>
    <x v="2"/>
    <s v="2024-01-01"/>
    <n v="400"/>
    <n v="835"/>
    <n v="16"/>
    <n v="0"/>
    <n v="8.3699999999999992"/>
    <n v="0"/>
    <n v="-8.3699999999999992"/>
    <n v="-8.3699999999999992"/>
    <n v="-1"/>
    <n v="1.92"/>
    <n v="0.52"/>
    <n v="0"/>
    <n v="0"/>
    <s v="PAUSE"/>
  </r>
  <r>
    <s v="elyse.velasquez@yahoo.com"/>
    <s v="elyse"/>
    <s v="velasquez"/>
    <s v="Neptune"/>
    <s v="NJ"/>
    <n v="1600"/>
    <s v="nj spine group"/>
    <x v="8"/>
    <x v="2"/>
    <s v="2024-01-05"/>
    <n v="100"/>
    <n v="883"/>
    <n v="22"/>
    <n v="1"/>
    <n v="11.92"/>
    <n v="60.55"/>
    <n v="48.629999999999995"/>
    <n v="48.629999999999995"/>
    <n v="4.0796979865771812"/>
    <n v="2.4900000000000002"/>
    <n v="0.54"/>
    <n v="11.92"/>
    <n v="4.5454545454545456E-2"/>
    <s v="SCALE"/>
  </r>
  <r>
    <s v="blackanmildtee@yahoo.com"/>
    <s v="telisa"/>
    <s v="nelson"/>
    <s v="Jasper"/>
    <s v="AL"/>
    <n v="3000"/>
    <s v="holiday inn express"/>
    <x v="1"/>
    <x v="2"/>
    <s v="2024-01-26"/>
    <n v="300"/>
    <n v="1115"/>
    <n v="47"/>
    <n v="1"/>
    <n v="32.58"/>
    <n v="60.06"/>
    <n v="27.480000000000004"/>
    <n v="27.480000000000004"/>
    <n v="0.84346224677716408"/>
    <n v="4.22"/>
    <n v="0.69"/>
    <n v="32.58"/>
    <n v="2.1276595744680851E-2"/>
    <s v="SCALE"/>
  </r>
  <r>
    <s v="nanaof3inva@yahoo.com"/>
    <s v="rebecca"/>
    <s v="gearhart"/>
    <s v="Chesapeake"/>
    <s v="VA"/>
    <n v="2167"/>
    <s v="landmark media"/>
    <x v="4"/>
    <x v="2"/>
    <s v="2024-01-13"/>
    <n v="500"/>
    <n v="1026"/>
    <n v="28"/>
    <n v="0"/>
    <n v="14.31"/>
    <n v="0"/>
    <n v="-14.31"/>
    <n v="-14.31"/>
    <n v="-1"/>
    <n v="2.73"/>
    <n v="0.51"/>
    <n v="0"/>
    <n v="0"/>
    <s v="PAUSE"/>
  </r>
  <r>
    <s v="lambkins7@hotmail.com"/>
    <s v="margaret"/>
    <s v="lambkins"/>
    <s v="Saint Louis"/>
    <s v="MO"/>
    <n v="1500"/>
    <s v="marshall"/>
    <x v="0"/>
    <x v="2"/>
    <s v="2024-01-17"/>
    <n v="500"/>
    <n v="1895"/>
    <n v="29"/>
    <n v="3"/>
    <n v="18.23"/>
    <n v="218.9"/>
    <n v="200.67000000000002"/>
    <n v="200.67000000000002"/>
    <n v="11.007679648930335"/>
    <n v="1.53"/>
    <n v="0.63"/>
    <n v="6.08"/>
    <n v="0.10344827586206896"/>
    <s v="SCALE"/>
  </r>
  <r>
    <s v="smscroggin@yahoo.com"/>
    <s v="steven"/>
    <s v="scroggin"/>
    <s v="Kansas City"/>
    <s v="MO"/>
    <n v="3800"/>
    <s v="hertz local edition"/>
    <x v="3"/>
    <x v="2"/>
    <s v="2024-01-16"/>
    <n v="600"/>
    <n v="1500"/>
    <n v="28"/>
    <n v="1"/>
    <n v="13.8"/>
    <n v="72.540000000000006"/>
    <n v="58.740000000000009"/>
    <n v="58.740000000000009"/>
    <n v="4.2565217391304353"/>
    <n v="1.87"/>
    <n v="0.49"/>
    <n v="13.8"/>
    <n v="3.5714285714285712E-2"/>
    <s v="SCALE"/>
  </r>
  <r>
    <s v="supernanny12003@yahoo.com"/>
    <s v="nathaniel"/>
    <s v="pugh"/>
    <s v="Jacksonville"/>
    <s v="FL"/>
    <n v="2000"/>
    <s v="ssi"/>
    <x v="17"/>
    <x v="2"/>
    <s v="2024-01-15"/>
    <n v="200"/>
    <n v="2227"/>
    <n v="97"/>
    <n v="4"/>
    <n v="75.72"/>
    <n v="142.29"/>
    <n v="66.569999999999993"/>
    <n v="66.569999999999993"/>
    <n v="0.87916006339144204"/>
    <n v="4.3600000000000003"/>
    <n v="0.78"/>
    <n v="18.93"/>
    <n v="4.1237113402061855E-2"/>
    <s v="SCALE"/>
  </r>
  <r>
    <s v="spgdd7982@yahoo.com"/>
    <s v="steve"/>
    <s v="rife"/>
    <s v="Kansas City"/>
    <s v="MO"/>
    <n v="5000"/>
    <s v="raytown water co"/>
    <x v="12"/>
    <x v="2"/>
    <s v="2024-01-18"/>
    <n v="400"/>
    <n v="1023"/>
    <n v="41"/>
    <n v="4"/>
    <n v="19.59"/>
    <n v="263.08999999999997"/>
    <n v="243.49999999999997"/>
    <n v="243.49999999999997"/>
    <n v="12.429811128126595"/>
    <n v="4.01"/>
    <n v="0.48"/>
    <n v="4.9000000000000004"/>
    <n v="9.7560975609756101E-2"/>
    <s v="SCALE"/>
  </r>
  <r>
    <s v="roxie1501@aol.com"/>
    <s v="richard"/>
    <s v="jerabek"/>
    <s v="Thonotosassa"/>
    <s v="FL"/>
    <n v="4700"/>
    <s v="growing concern lawn care"/>
    <x v="0"/>
    <x v="2"/>
    <s v="2024-01-05"/>
    <n v="400"/>
    <n v="1556"/>
    <n v="30"/>
    <n v="1"/>
    <n v="18.18"/>
    <n v="46.05"/>
    <n v="27.869999999999997"/>
    <n v="27.869999999999997"/>
    <n v="1.533003300330033"/>
    <n v="1.93"/>
    <n v="0.61"/>
    <n v="18.18"/>
    <n v="3.3333333333333333E-2"/>
    <s v="SCALE"/>
  </r>
  <r>
    <s v="veryfatefull@yahoo.com"/>
    <s v="bill"/>
    <s v="jackson"/>
    <s v="Las Vegas"/>
    <s v="NV"/>
    <n v="2900"/>
    <s v="macys"/>
    <x v="19"/>
    <x v="2"/>
    <s v="2024-01-29"/>
    <n v="800"/>
    <n v="748"/>
    <n v="20"/>
    <n v="0"/>
    <n v="8.4"/>
    <n v="0"/>
    <n v="-8.4"/>
    <n v="-8.4"/>
    <n v="-1"/>
    <n v="2.67"/>
    <n v="0.42"/>
    <n v="0"/>
    <n v="0"/>
    <s v="PAUSE"/>
  </r>
  <r>
    <s v="andreak920@gmail.com"/>
    <s v="andrea"/>
    <s v="kooi"/>
    <s v="Norfolk"/>
    <s v="NE"/>
    <n v="1750"/>
    <s v="andrea s petsitting"/>
    <x v="7"/>
    <x v="2"/>
    <s v="2024-01-21"/>
    <n v="500"/>
    <n v="1769"/>
    <n v="33"/>
    <n v="0"/>
    <n v="14.48"/>
    <n v="0"/>
    <n v="-14.48"/>
    <n v="-14.48"/>
    <n v="-1"/>
    <n v="1.87"/>
    <n v="0.44"/>
    <n v="0"/>
    <n v="0"/>
    <s v="PAUSE"/>
  </r>
  <r>
    <s v="snuffy41@gmail.com"/>
    <s v="michael"/>
    <s v="peterson"/>
    <s v="Ocala"/>
    <s v="FL"/>
    <n v="1100"/>
    <s v="mud masters"/>
    <x v="10"/>
    <x v="2"/>
    <s v="2024-01-14"/>
    <n v="300"/>
    <n v="1531"/>
    <n v="28"/>
    <n v="1"/>
    <n v="15.46"/>
    <n v="69.42"/>
    <n v="53.96"/>
    <n v="53.96"/>
    <n v="3.4902975420439843"/>
    <n v="1.83"/>
    <n v="0.55000000000000004"/>
    <n v="15.46"/>
    <n v="3.5714285714285712E-2"/>
    <s v="SCALE"/>
  </r>
  <r>
    <s v="valeriewells54@yahoo.com"/>
    <s v="valerie"/>
    <s v="wells"/>
    <s v="Mesquite"/>
    <s v="TX"/>
    <n v="2700"/>
    <s v="albertsons"/>
    <x v="19"/>
    <x v="2"/>
    <s v="2024-01-06"/>
    <n v="200"/>
    <n v="504"/>
    <n v="10"/>
    <n v="0"/>
    <n v="6.23"/>
    <n v="0"/>
    <n v="-6.23"/>
    <n v="-6.23"/>
    <n v="-1"/>
    <n v="1.98"/>
    <n v="0.62"/>
    <n v="0"/>
    <n v="0"/>
    <s v="PAUSE"/>
  </r>
  <r>
    <s v="watkinsricky@yahoo.com"/>
    <s v="ricki"/>
    <s v="watkins"/>
    <s v="Knoxville"/>
    <s v="TN"/>
    <n v="3800"/>
    <s v="adecco"/>
    <x v="9"/>
    <x v="2"/>
    <s v="2024-01-08"/>
    <n v="500"/>
    <n v="1110"/>
    <n v="34"/>
    <n v="3"/>
    <n v="23.25"/>
    <n v="115.85"/>
    <n v="92.6"/>
    <n v="92.6"/>
    <n v="3.9827956989247308"/>
    <n v="3.06"/>
    <n v="0.68"/>
    <n v="7.75"/>
    <n v="8.8235294117647065E-2"/>
    <s v="SCALE"/>
  </r>
  <r>
    <s v="bgzilla07@yahoo.com"/>
    <s v="rodney"/>
    <s v="dorman"/>
    <s v="Findlay"/>
    <s v="OH"/>
    <n v="1500"/>
    <s v="c a c"/>
    <x v="4"/>
    <x v="2"/>
    <s v="2024-01-29"/>
    <n v="700"/>
    <n v="791"/>
    <n v="25"/>
    <n v="2"/>
    <n v="17.57"/>
    <n v="88.49"/>
    <n v="70.919999999999987"/>
    <n v="70.919999999999987"/>
    <n v="4.036425725668753"/>
    <n v="3.16"/>
    <n v="0.7"/>
    <n v="8.7799999999999994"/>
    <n v="0.08"/>
    <s v="SCALE"/>
  </r>
  <r>
    <s v="btn82483@aol.com"/>
    <s v="antonette"/>
    <s v="arcos"/>
    <s v="Gardnerville"/>
    <s v="NV"/>
    <n v="2000"/>
    <s v="spherion staffing"/>
    <x v="12"/>
    <x v="2"/>
    <s v="2024-01-30"/>
    <n v="100"/>
    <n v="1058"/>
    <n v="38"/>
    <n v="0"/>
    <n v="27.57"/>
    <n v="0"/>
    <n v="-27.57"/>
    <n v="-27.57"/>
    <n v="-1"/>
    <n v="3.59"/>
    <n v="0.73"/>
    <n v="0"/>
    <n v="0"/>
    <s v="PAUSE"/>
  </r>
  <r>
    <s v="eaglesconnie@yahoo.com"/>
    <s v="connie"/>
    <s v="smith"/>
    <s v="Springfield"/>
    <s v="IL"/>
    <n v="1500"/>
    <s v="tri star marketing"/>
    <x v="9"/>
    <x v="2"/>
    <s v="2024-01-16"/>
    <n v="1000"/>
    <n v="1738"/>
    <n v="36"/>
    <n v="0"/>
    <n v="28.94"/>
    <n v="0"/>
    <n v="-28.94"/>
    <n v="-28.94"/>
    <n v="-1"/>
    <n v="2.0699999999999998"/>
    <n v="0.8"/>
    <n v="0"/>
    <n v="0"/>
    <s v="PAUSE"/>
  </r>
  <r>
    <s v="tinainscore@yahoo.com"/>
    <s v="tina"/>
    <s v="inscore"/>
    <s v="Warsaw"/>
    <s v="OH"/>
    <n v="4300"/>
    <s v="k and w flooring"/>
    <x v="11"/>
    <x v="2"/>
    <s v="2024-01-07"/>
    <n v="300"/>
    <n v="1785"/>
    <n v="34"/>
    <n v="0"/>
    <n v="28.52"/>
    <n v="0"/>
    <n v="-28.52"/>
    <n v="-28.52"/>
    <n v="-1"/>
    <n v="1.9"/>
    <n v="0.84"/>
    <n v="0"/>
    <n v="0"/>
    <s v="PAUSE"/>
  </r>
  <r>
    <s v="sheilanellis@yahoo.com"/>
    <s v="sheila"/>
    <s v="nellis"/>
    <s v="San Diego"/>
    <s v="CA"/>
    <n v="2200"/>
    <s v="board of education"/>
    <x v="13"/>
    <x v="2"/>
    <s v="2024-01-13"/>
    <n v="200"/>
    <n v="1338"/>
    <n v="26"/>
    <n v="0"/>
    <n v="14.1"/>
    <n v="0"/>
    <n v="-14.1"/>
    <n v="-14.1"/>
    <n v="-1"/>
    <n v="1.94"/>
    <n v="0.54"/>
    <n v="0"/>
    <n v="0"/>
    <s v="PAUSE"/>
  </r>
  <r>
    <s v="roberttullis22@gmail.com"/>
    <s v="robert"/>
    <s v="tullis"/>
    <s v="Seminole"/>
    <s v="FL"/>
    <n v="3250"/>
    <s v="spartan"/>
    <x v="12"/>
    <x v="2"/>
    <s v="2024-01-31"/>
    <n v="200"/>
    <n v="1194"/>
    <n v="20"/>
    <n v="0"/>
    <n v="12.24"/>
    <n v="0"/>
    <n v="-12.24"/>
    <n v="-12.24"/>
    <n v="-1"/>
    <n v="1.68"/>
    <n v="0.61"/>
    <n v="0"/>
    <n v="0"/>
    <s v="PAUSE"/>
  </r>
  <r>
    <s v="rosedishone@yahoo.com"/>
    <s v="dishonn"/>
    <s v="rose"/>
    <s v="Jacksonville"/>
    <s v="FL"/>
    <n v="1900"/>
    <s v="dial america"/>
    <x v="15"/>
    <x v="2"/>
    <s v="2024-01-13"/>
    <n v="100"/>
    <n v="1499"/>
    <n v="65"/>
    <n v="2"/>
    <n v="37.28"/>
    <n v="95.84"/>
    <n v="58.56"/>
    <n v="58.56"/>
    <n v="1.5708154506437768"/>
    <n v="4.34"/>
    <n v="0.56999999999999995"/>
    <n v="18.64"/>
    <n v="3.0769230769230771E-2"/>
    <s v="SCALE"/>
  </r>
  <r>
    <s v="twooshaddy4u@yahoo.com"/>
    <s v="rodrick"/>
    <s v="hampton"/>
    <s v="Rockford"/>
    <s v="IL"/>
    <n v="2000"/>
    <s v="marks landscaping"/>
    <x v="15"/>
    <x v="2"/>
    <s v="2024-01-27"/>
    <n v="800"/>
    <n v="681"/>
    <n v="16"/>
    <n v="1"/>
    <n v="9.74"/>
    <n v="48.12"/>
    <n v="38.379999999999995"/>
    <n v="38.379999999999995"/>
    <n v="3.9404517453798764"/>
    <n v="2.35"/>
    <n v="0.61"/>
    <n v="9.74"/>
    <n v="6.25E-2"/>
    <s v="SCALE"/>
  </r>
  <r>
    <s v="elnegro6032@gmail.com"/>
    <s v="luis"/>
    <s v="rosario"/>
    <s v="Reading"/>
    <s v="PA"/>
    <n v="2000"/>
    <s v="kalas mfg"/>
    <x v="11"/>
    <x v="2"/>
    <s v="2024-01-19"/>
    <n v="1000"/>
    <n v="630"/>
    <n v="24"/>
    <n v="2"/>
    <n v="11.36"/>
    <n v="70.510000000000005"/>
    <n v="59.150000000000006"/>
    <n v="59.150000000000006"/>
    <n v="5.206866197183099"/>
    <n v="3.81"/>
    <n v="0.47"/>
    <n v="5.68"/>
    <n v="8.3333333333333329E-2"/>
    <s v="SCALE"/>
  </r>
  <r>
    <s v="aguybandboy@aol.com"/>
    <s v="antoine"/>
    <s v="guy"/>
    <s v="Newport News"/>
    <s v="VA"/>
    <n v="1426"/>
    <s v="unitedhouseofprayer"/>
    <x v="4"/>
    <x v="2"/>
    <s v="2024-01-16"/>
    <n v="400"/>
    <n v="1107"/>
    <n v="24"/>
    <n v="1"/>
    <n v="19.989999999999998"/>
    <n v="69.87"/>
    <n v="49.88000000000001"/>
    <n v="49.88000000000001"/>
    <n v="2.4952476238119066"/>
    <n v="2.17"/>
    <n v="0.83"/>
    <n v="19.989999999999998"/>
    <n v="4.1666666666666664E-2"/>
    <s v="SCALE"/>
  </r>
  <r>
    <s v="sp949@yahoo.com"/>
    <s v="lashonda"/>
    <s v="pipe"/>
    <s v="Mc Cordsville"/>
    <s v="IN"/>
    <n v="3750"/>
    <s v="great clips"/>
    <x v="1"/>
    <x v="2"/>
    <s v="2024-01-25"/>
    <n v="1000"/>
    <n v="871"/>
    <n v="30"/>
    <n v="0"/>
    <n v="21.73"/>
    <n v="0"/>
    <n v="-21.73"/>
    <n v="-21.73"/>
    <n v="-1"/>
    <n v="3.44"/>
    <n v="0.72"/>
    <n v="0"/>
    <n v="0"/>
    <s v="PAUSE"/>
  </r>
  <r>
    <s v="tabatha.ramach@yahoo.com"/>
    <s v="tabatha"/>
    <s v="ramach"/>
    <s v="Jacksonville"/>
    <s v="NC"/>
    <n v="3100"/>
    <s v="nanas diner"/>
    <x v="4"/>
    <x v="2"/>
    <s v="2024-01-26"/>
    <n v="800"/>
    <n v="1220"/>
    <n v="34"/>
    <n v="2"/>
    <n v="27.97"/>
    <n v="115.06"/>
    <n v="87.09"/>
    <n v="87.09"/>
    <n v="3.1136932427601005"/>
    <n v="2.79"/>
    <n v="0.82"/>
    <n v="13.98"/>
    <n v="5.8823529411764705E-2"/>
    <s v="SCALE"/>
  </r>
  <r>
    <s v="rubyjones6@yahoo.com"/>
    <s v="ruby"/>
    <s v="jones"/>
    <s v="Chicago"/>
    <s v="IL"/>
    <n v="2250"/>
    <s v="self employed"/>
    <x v="2"/>
    <x v="2"/>
    <s v="2024-01-30"/>
    <n v="300"/>
    <n v="821"/>
    <n v="24"/>
    <n v="0"/>
    <n v="14.01"/>
    <n v="0"/>
    <n v="-14.01"/>
    <n v="-14.01"/>
    <n v="-1"/>
    <n v="2.92"/>
    <n v="0.57999999999999996"/>
    <n v="0"/>
    <n v="0"/>
    <s v="PAUSE"/>
  </r>
  <r>
    <s v="bsurre@aol.com"/>
    <s v="brandon"/>
    <s v="surrett"/>
    <s v="Fairview"/>
    <s v="NC"/>
    <n v="2000"/>
    <s v="bank of america"/>
    <x v="6"/>
    <x v="2"/>
    <s v="2024-01-16"/>
    <n v="1000"/>
    <n v="1883"/>
    <n v="70"/>
    <n v="2"/>
    <n v="51.77"/>
    <n v="106.7"/>
    <n v="54.93"/>
    <n v="54.93"/>
    <n v="1.061039211898783"/>
    <n v="3.72"/>
    <n v="0.74"/>
    <n v="25.88"/>
    <n v="2.8571428571428571E-2"/>
    <s v="SCALE"/>
  </r>
  <r>
    <s v="patrickkosnac@gmail.com"/>
    <s v="patrick"/>
    <s v="kosnac"/>
    <s v="Jacksonville"/>
    <s v="FL"/>
    <n v="1864"/>
    <s v="five star cellular"/>
    <x v="2"/>
    <x v="2"/>
    <s v="2024-01-28"/>
    <n v="800"/>
    <n v="2138"/>
    <n v="67"/>
    <n v="0"/>
    <n v="42.09"/>
    <n v="0"/>
    <n v="-42.09"/>
    <n v="-42.09"/>
    <n v="-1"/>
    <n v="3.13"/>
    <n v="0.63"/>
    <n v="0"/>
    <n v="0"/>
    <s v="PAUSE"/>
  </r>
  <r>
    <s v="justagirl183@hotmail.com"/>
    <s v="kristen"/>
    <s v="kemp"/>
    <s v="Fortville"/>
    <s v="IN"/>
    <n v="2250"/>
    <s v="aarow"/>
    <x v="1"/>
    <x v="2"/>
    <s v="2024-01-12"/>
    <n v="200"/>
    <n v="856"/>
    <n v="38"/>
    <n v="1"/>
    <n v="27.48"/>
    <n v="57.66"/>
    <n v="30.179999999999996"/>
    <n v="30.179999999999996"/>
    <n v="1.0982532751091703"/>
    <n v="4.4400000000000004"/>
    <n v="0.72"/>
    <n v="27.48"/>
    <n v="2.6315789473684209E-2"/>
    <s v="SCALE"/>
  </r>
  <r>
    <s v="tracymccann@gmail.com"/>
    <s v="tacy"/>
    <s v="mccann"/>
    <s v="Saint Louis"/>
    <s v="MO"/>
    <n v="1500"/>
    <s v="grandriver"/>
    <x v="5"/>
    <x v="2"/>
    <s v="2024-01-24"/>
    <n v="300"/>
    <n v="543"/>
    <n v="13"/>
    <n v="0"/>
    <n v="8.41"/>
    <n v="0"/>
    <n v="-8.41"/>
    <n v="-8.41"/>
    <n v="-1"/>
    <n v="2.39"/>
    <n v="0.65"/>
    <n v="0"/>
    <n v="0"/>
    <s v="PAUSE"/>
  </r>
  <r>
    <s v="utfan927@yahoo.com"/>
    <s v="kristin"/>
    <s v="woodard"/>
    <s v="Pearland"/>
    <s v="TX"/>
    <n v="1200"/>
    <s v="harris county"/>
    <x v="15"/>
    <x v="2"/>
    <s v="2024-01-20"/>
    <n v="300"/>
    <n v="1682"/>
    <n v="68"/>
    <n v="7"/>
    <n v="49.9"/>
    <n v="318.61"/>
    <n v="268.71000000000004"/>
    <n v="268.71000000000004"/>
    <n v="5.3849699398797606"/>
    <n v="4.04"/>
    <n v="0.73"/>
    <n v="7.13"/>
    <n v="0.10294117647058823"/>
    <s v="SCALE"/>
  </r>
  <r>
    <s v="kiranicole09@aol.com"/>
    <s v="kira"/>
    <s v="jackson"/>
    <s v="East Orange"/>
    <s v="NJ"/>
    <n v="4468"/>
    <s v="parkway association"/>
    <x v="5"/>
    <x v="2"/>
    <s v="2024-01-29"/>
    <n v="800"/>
    <n v="2465"/>
    <n v="109"/>
    <n v="0"/>
    <n v="60.37"/>
    <n v="0"/>
    <n v="-60.37"/>
    <n v="-60.37"/>
    <n v="-1"/>
    <n v="4.42"/>
    <n v="0.55000000000000004"/>
    <n v="0"/>
    <n v="0"/>
    <s v="PAUSE"/>
  </r>
  <r>
    <s v="aarondorsey10@gmail.com"/>
    <s v="britney"/>
    <s v="watson"/>
    <s v="Largo"/>
    <s v="FL"/>
    <n v="4500"/>
    <s v="fix my energy cost"/>
    <x v="16"/>
    <x v="2"/>
    <s v="2024-01-13"/>
    <n v="600"/>
    <n v="1750"/>
    <n v="77"/>
    <n v="3"/>
    <n v="59.06"/>
    <n v="139.63"/>
    <n v="80.569999999999993"/>
    <n v="80.569999999999993"/>
    <n v="1.3642058923129019"/>
    <n v="4.4000000000000004"/>
    <n v="0.77"/>
    <n v="19.690000000000001"/>
    <n v="3.896103896103896E-2"/>
    <s v="SCALE"/>
  </r>
  <r>
    <s v="patrice.keener@yahoo.com"/>
    <s v="patrice"/>
    <s v="keener"/>
    <s v="Alvarado"/>
    <s v="TX"/>
    <n v="4157"/>
    <s v="jpmorgan chase bank; na"/>
    <x v="19"/>
    <x v="2"/>
    <s v="2024-01-23"/>
    <n v="800"/>
    <n v="2282"/>
    <n v="61"/>
    <n v="6"/>
    <n v="33.96"/>
    <n v="226.97"/>
    <n v="193.01"/>
    <n v="193.01"/>
    <n v="5.683451118963486"/>
    <n v="2.67"/>
    <n v="0.56000000000000005"/>
    <n v="5.66"/>
    <n v="9.8360655737704916E-2"/>
    <s v="SCALE"/>
  </r>
  <r>
    <s v="pgbenjamin11@yahoo.com"/>
    <s v="patina"/>
    <s v="benjamin"/>
    <s v="Houston"/>
    <s v="TX"/>
    <n v="3400"/>
    <s v="academy sports and outdoors"/>
    <x v="8"/>
    <x v="2"/>
    <s v="2024-01-10"/>
    <n v="300"/>
    <n v="1339"/>
    <n v="50"/>
    <n v="1"/>
    <n v="29.59"/>
    <n v="56.42"/>
    <n v="26.830000000000002"/>
    <n v="26.830000000000002"/>
    <n v="0.9067252450152079"/>
    <n v="3.73"/>
    <n v="0.59"/>
    <n v="29.59"/>
    <n v="0.02"/>
    <s v="SCALE"/>
  </r>
  <r>
    <s v="epolobilbao@gmail.com"/>
    <s v="eduardo"/>
    <s v="polo"/>
    <s v="Davis"/>
    <s v="CA"/>
    <n v="3700"/>
    <s v="target"/>
    <x v="14"/>
    <x v="2"/>
    <s v="2024-01-03"/>
    <n v="800"/>
    <n v="1769"/>
    <n v="61"/>
    <n v="2"/>
    <n v="50.29"/>
    <n v="93.31"/>
    <n v="43.02"/>
    <n v="43.02"/>
    <n v="0.85543845694969189"/>
    <n v="3.45"/>
    <n v="0.82"/>
    <n v="25.14"/>
    <n v="3.2786885245901641E-2"/>
    <s v="SCALE"/>
  </r>
  <r>
    <s v="pamaustin27@yahoo.com"/>
    <s v="gail"/>
    <s v="hall"/>
    <s v="Fresno"/>
    <s v="CA"/>
    <n v="4000"/>
    <s v="ihss"/>
    <x v="19"/>
    <x v="2"/>
    <s v="2024-01-18"/>
    <n v="700"/>
    <n v="1132"/>
    <n v="23"/>
    <n v="0"/>
    <n v="9.33"/>
    <n v="0"/>
    <n v="-9.33"/>
    <n v="-9.33"/>
    <n v="-1"/>
    <n v="2.0299999999999998"/>
    <n v="0.41"/>
    <n v="0"/>
    <n v="0"/>
    <s v="PAUSE"/>
  </r>
  <r>
    <s v="jahurson@yahoo.com"/>
    <s v="thomasina"/>
    <s v="paige"/>
    <s v="Irvington"/>
    <s v="NJ"/>
    <n v="1500"/>
    <s v="amsterdamsacklowa"/>
    <x v="13"/>
    <x v="2"/>
    <s v="2024-01-02"/>
    <n v="700"/>
    <n v="990"/>
    <n v="40"/>
    <n v="0"/>
    <n v="29.78"/>
    <n v="0"/>
    <n v="-29.78"/>
    <n v="-29.78"/>
    <n v="-1"/>
    <n v="4.04"/>
    <n v="0.74"/>
    <n v="0"/>
    <n v="0"/>
    <s v="PAUSE"/>
  </r>
  <r>
    <s v="canto559@gmail.com"/>
    <s v="catherine"/>
    <s v="canto"/>
    <s v="San Diego"/>
    <s v="CA"/>
    <n v="2001"/>
    <s v="staples"/>
    <x v="17"/>
    <x v="2"/>
    <s v="2024-01-01"/>
    <n v="700"/>
    <n v="808"/>
    <n v="19"/>
    <n v="1"/>
    <n v="9.68"/>
    <n v="45.11"/>
    <n v="35.43"/>
    <n v="35.43"/>
    <n v="3.660123966942149"/>
    <n v="2.35"/>
    <n v="0.51"/>
    <n v="9.68"/>
    <n v="5.2631578947368418E-2"/>
    <s v="SCALE"/>
  </r>
  <r>
    <s v="jjordanil@aol.com"/>
    <s v="janice"/>
    <s v="jordan"/>
    <s v="Bourbonnais"/>
    <s v="IL"/>
    <n v="4500"/>
    <s v="riverside hospital"/>
    <x v="18"/>
    <x v="2"/>
    <s v="2024-01-12"/>
    <n v="400"/>
    <n v="784"/>
    <n v="31"/>
    <n v="0"/>
    <n v="25.97"/>
    <n v="0"/>
    <n v="-25.97"/>
    <n v="-25.97"/>
    <n v="-1"/>
    <n v="3.95"/>
    <n v="0.84"/>
    <n v="0"/>
    <n v="0"/>
    <s v="PAUSE"/>
  </r>
  <r>
    <s v="seferreira24@gmail.com"/>
    <s v="john"/>
    <s v="rua"/>
    <s v="Fall River"/>
    <s v="MA"/>
    <n v="2253"/>
    <s v="auto parts international"/>
    <x v="7"/>
    <x v="2"/>
    <s v="2024-01-25"/>
    <n v="1000"/>
    <n v="2242"/>
    <n v="99"/>
    <n v="0"/>
    <n v="50.26"/>
    <n v="0"/>
    <n v="-50.26"/>
    <n v="-50.26"/>
    <n v="-1"/>
    <n v="4.42"/>
    <n v="0.51"/>
    <n v="0"/>
    <n v="0"/>
    <s v="PAUSE"/>
  </r>
  <r>
    <s v="joehenderson0215@gmail.com"/>
    <s v="joe"/>
    <s v="henderson"/>
    <s v="Memphis"/>
    <s v="TN"/>
    <n v="2250"/>
    <s v="excel"/>
    <x v="10"/>
    <x v="2"/>
    <s v="2024-01-01"/>
    <n v="100"/>
    <n v="2259"/>
    <n v="98"/>
    <n v="11"/>
    <n v="52.72"/>
    <n v="671.62"/>
    <n v="618.9"/>
    <n v="618.9"/>
    <n v="11.73937784522003"/>
    <n v="4.34"/>
    <n v="0.54"/>
    <n v="4.79"/>
    <n v="0.11224489795918367"/>
    <s v="SCALE"/>
  </r>
  <r>
    <s v="vmedr001@hotmail.com"/>
    <s v="vanessa"/>
    <s v="medrano"/>
    <s v="Miami"/>
    <s v="FL"/>
    <n v="1875"/>
    <s v="camion azul"/>
    <x v="15"/>
    <x v="2"/>
    <s v="2024-01-26"/>
    <n v="200"/>
    <n v="1020"/>
    <n v="35"/>
    <n v="1"/>
    <n v="22.45"/>
    <n v="71.97"/>
    <n v="49.519999999999996"/>
    <n v="49.519999999999996"/>
    <n v="2.2057906458797327"/>
    <n v="3.43"/>
    <n v="0.64"/>
    <n v="22.45"/>
    <n v="2.8571428571428571E-2"/>
    <s v="SCALE"/>
  </r>
  <r>
    <s v="falisaann@gmail.com"/>
    <s v="lisa"/>
    <s v="darby"/>
    <s v="Lake Elsinore"/>
    <s v="CA"/>
    <n v="2000"/>
    <s v="walmart"/>
    <x v="2"/>
    <x v="2"/>
    <s v="2024-01-24"/>
    <n v="600"/>
    <n v="1953"/>
    <n v="79"/>
    <n v="2"/>
    <n v="33.68"/>
    <n v="120.2"/>
    <n v="86.52000000000001"/>
    <n v="86.52000000000001"/>
    <n v="2.5688836104513069"/>
    <n v="4.05"/>
    <n v="0.43"/>
    <n v="16.84"/>
    <n v="2.5316455696202531E-2"/>
    <s v="SCALE"/>
  </r>
  <r>
    <s v="d.cox22@my.dallas.chefs.edu"/>
    <s v="dana"/>
    <s v="cox"/>
    <s v="Carrollton"/>
    <s v="TX"/>
    <n v="1700"/>
    <s v="aramark"/>
    <x v="11"/>
    <x v="2"/>
    <s v="2024-01-14"/>
    <n v="200"/>
    <n v="1554"/>
    <n v="51"/>
    <n v="2"/>
    <n v="24.98"/>
    <n v="96.2"/>
    <n v="71.22"/>
    <n v="71.22"/>
    <n v="2.8510808646917534"/>
    <n v="3.28"/>
    <n v="0.49"/>
    <n v="12.49"/>
    <n v="3.9215686274509803E-2"/>
    <s v="SCALE"/>
  </r>
  <r>
    <s v="ton_daddy@yahoo.com"/>
    <s v="altonia"/>
    <s v="bragg"/>
    <s v="Fort Wayne"/>
    <s v="IN"/>
    <n v="2500"/>
    <s v="kelly box"/>
    <x v="8"/>
    <x v="2"/>
    <s v="2024-01-14"/>
    <n v="200"/>
    <n v="1656"/>
    <n v="39"/>
    <n v="4"/>
    <n v="33.090000000000003"/>
    <n v="259.33"/>
    <n v="226.23999999999998"/>
    <n v="226.23999999999998"/>
    <n v="6.8371109096403737"/>
    <n v="2.36"/>
    <n v="0.85"/>
    <n v="8.27"/>
    <n v="0.10256410256410256"/>
    <s v="SCALE"/>
  </r>
  <r>
    <s v="dwightnaz@cox.net"/>
    <s v="dwight"/>
    <s v="thurman"/>
    <s v="Sierra Vista"/>
    <s v="AZ"/>
    <n v="4500"/>
    <s v="city of sierra vista"/>
    <x v="1"/>
    <x v="2"/>
    <s v="2024-01-27"/>
    <n v="600"/>
    <n v="504"/>
    <n v="16"/>
    <n v="1"/>
    <n v="10.38"/>
    <n v="42.62"/>
    <n v="32.239999999999995"/>
    <n v="32.239999999999995"/>
    <n v="3.105973025048169"/>
    <n v="3.17"/>
    <n v="0.65"/>
    <n v="10.38"/>
    <n v="6.25E-2"/>
    <s v="SCALE"/>
  </r>
  <r>
    <s v="jrobinson0413@gmail.com"/>
    <s v="joshua"/>
    <s v="robinson"/>
    <s v="Philadelphia"/>
    <s v="PA"/>
    <n v="1500"/>
    <s v="aerotek"/>
    <x v="18"/>
    <x v="2"/>
    <s v="2024-01-24"/>
    <n v="100"/>
    <n v="1765"/>
    <n v="38"/>
    <n v="0"/>
    <n v="26.66"/>
    <n v="0"/>
    <n v="-26.66"/>
    <n v="-26.66"/>
    <n v="-1"/>
    <n v="2.15"/>
    <n v="0.7"/>
    <n v="0"/>
    <n v="0"/>
    <s v="PAUSE"/>
  </r>
  <r>
    <s v="darleclew@aol.com"/>
    <s v="darlene"/>
    <s v="clewis"/>
    <s v="Hampstead"/>
    <s v="NC"/>
    <n v="2250"/>
    <s v="pender county animal shelter"/>
    <x v="0"/>
    <x v="2"/>
    <s v="2024-01-14"/>
    <n v="800"/>
    <n v="2023"/>
    <n v="87"/>
    <n v="8"/>
    <n v="44.76"/>
    <n v="325.05"/>
    <n v="280.29000000000002"/>
    <n v="280.29000000000002"/>
    <n v="6.2620643431635399"/>
    <n v="4.3"/>
    <n v="0.51"/>
    <n v="5.6"/>
    <n v="9.1954022988505746E-2"/>
    <s v="SCALE"/>
  </r>
  <r>
    <s v="ladydmh70@aol.com"/>
    <s v="denise"/>
    <s v="hackett"/>
    <s v="Alexandria"/>
    <s v="VA"/>
    <n v="2800"/>
    <s v="didlake"/>
    <x v="10"/>
    <x v="2"/>
    <s v="2024-01-08"/>
    <n v="200"/>
    <n v="721"/>
    <n v="13"/>
    <n v="1"/>
    <n v="10.81"/>
    <n v="38.14"/>
    <n v="27.33"/>
    <n v="27.33"/>
    <n v="2.5282146160962071"/>
    <n v="1.8"/>
    <n v="0.83"/>
    <n v="10.81"/>
    <n v="7.6923076923076927E-2"/>
    <s v="SCALE"/>
  </r>
  <r>
    <s v="tlmaywald@yahoo.com"/>
    <s v="tina"/>
    <s v="maywald"/>
    <s v="Griffith"/>
    <s v="IN"/>
    <n v="1500"/>
    <s v="express employment"/>
    <x v="12"/>
    <x v="2"/>
    <s v="2024-01-15"/>
    <n v="400"/>
    <n v="1230"/>
    <n v="28"/>
    <n v="0"/>
    <n v="23.35"/>
    <n v="0"/>
    <n v="-23.35"/>
    <n v="-23.35"/>
    <n v="-1"/>
    <n v="2.2799999999999998"/>
    <n v="0.83"/>
    <n v="0"/>
    <n v="0"/>
    <s v="PAUSE"/>
  </r>
  <r>
    <s v="kylas_halo@yahoo.com"/>
    <s v="jennifer"/>
    <s v="crist"/>
    <s v="Hooker"/>
    <s v="OK"/>
    <n v="3800"/>
    <s v="walmart"/>
    <x v="12"/>
    <x v="2"/>
    <s v="2024-01-05"/>
    <n v="300"/>
    <n v="1085"/>
    <n v="36"/>
    <n v="0"/>
    <n v="22.93"/>
    <n v="0"/>
    <n v="-22.93"/>
    <n v="-22.93"/>
    <n v="-1"/>
    <n v="3.32"/>
    <n v="0.64"/>
    <n v="0"/>
    <n v="0"/>
    <s v="PAUSE"/>
  </r>
  <r>
    <s v="robinmoore30@gmail.com"/>
    <s v="robin"/>
    <s v="moore"/>
    <s v="Jackson"/>
    <s v="TN"/>
    <n v="1500"/>
    <s v="crackerbarrel"/>
    <x v="9"/>
    <x v="2"/>
    <s v="2024-01-10"/>
    <n v="400"/>
    <n v="1903"/>
    <n v="62"/>
    <n v="0"/>
    <n v="32.96"/>
    <n v="0"/>
    <n v="-32.96"/>
    <n v="-32.96"/>
    <n v="-1"/>
    <n v="3.26"/>
    <n v="0.53"/>
    <n v="0"/>
    <n v="0"/>
    <s v="PAUSE"/>
  </r>
  <r>
    <s v="jbaptis5@aol.com"/>
    <s v="jen"/>
    <s v="baptista"/>
    <s v="Mattapoisett"/>
    <s v="MA"/>
    <n v="1500"/>
    <s v="new bedford rehab"/>
    <x v="11"/>
    <x v="2"/>
    <s v="2024-01-10"/>
    <n v="700"/>
    <n v="2148"/>
    <n v="54"/>
    <n v="0"/>
    <n v="44.74"/>
    <n v="0"/>
    <n v="-44.74"/>
    <n v="-44.74"/>
    <n v="-1"/>
    <n v="2.5099999999999998"/>
    <n v="0.83"/>
    <n v="0"/>
    <n v="0"/>
    <s v="PAUSE"/>
  </r>
  <r>
    <s v="audreyeverdeane@gmail.com"/>
    <s v="suzanne"/>
    <s v="boles"/>
    <s v="North Hollywo"/>
    <s v="CA"/>
    <n v="2100"/>
    <s v="fast lane"/>
    <x v="17"/>
    <x v="2"/>
    <s v="2024-01-09"/>
    <n v="600"/>
    <n v="2282"/>
    <n v="89"/>
    <n v="4"/>
    <n v="38.659999999999997"/>
    <n v="296.58999999999997"/>
    <n v="257.92999999999995"/>
    <n v="257.92999999999995"/>
    <n v="6.6717537506466629"/>
    <n v="3.9"/>
    <n v="0.43"/>
    <n v="9.66"/>
    <n v="4.49438202247191E-2"/>
    <s v="SCALE"/>
  </r>
  <r>
    <s v="swatso09@yahoo.com"/>
    <s v="shelia"/>
    <s v="watson"/>
    <s v="Keller"/>
    <s v="TX"/>
    <n v="2000"/>
    <s v="td auto"/>
    <x v="14"/>
    <x v="2"/>
    <s v="2024-01-03"/>
    <n v="300"/>
    <n v="1049"/>
    <n v="36"/>
    <n v="0"/>
    <n v="23.78"/>
    <n v="0"/>
    <n v="-23.78"/>
    <n v="-23.78"/>
    <n v="-1"/>
    <n v="3.43"/>
    <n v="0.66"/>
    <n v="0"/>
    <n v="0"/>
    <s v="PAUSE"/>
  </r>
  <r>
    <s v="debhatchett@hotmail.com"/>
    <s v="deborah"/>
    <s v="hatchett"/>
    <s v="Springfield"/>
    <s v="IL"/>
    <n v="2250"/>
    <s v="burger king"/>
    <x v="7"/>
    <x v="2"/>
    <s v="2024-01-21"/>
    <n v="700"/>
    <n v="846"/>
    <n v="34"/>
    <n v="3"/>
    <n v="20.84"/>
    <n v="130.35"/>
    <n v="109.50999999999999"/>
    <n v="109.50999999999999"/>
    <n v="5.2547984644913628"/>
    <n v="4.0199999999999996"/>
    <n v="0.61"/>
    <n v="6.95"/>
    <n v="8.8235294117647065E-2"/>
    <s v="SCALE"/>
  </r>
  <r>
    <s v="longrodney29@yahoo.com"/>
    <s v="rodney"/>
    <s v="long"/>
    <s v="Baltimore"/>
    <s v="MD"/>
    <n v="6300"/>
    <s v="powell trucking"/>
    <x v="2"/>
    <x v="2"/>
    <s v="2024-01-03"/>
    <n v="300"/>
    <n v="1302"/>
    <n v="39"/>
    <n v="1"/>
    <n v="17.690000000000001"/>
    <n v="42.37"/>
    <n v="24.679999999999996"/>
    <n v="24.679999999999996"/>
    <n v="1.3951384963256073"/>
    <n v="3"/>
    <n v="0.45"/>
    <n v="17.690000000000001"/>
    <n v="2.564102564102564E-2"/>
    <s v="SCALE"/>
  </r>
  <r>
    <s v="hanaagam@hotmail.com"/>
    <s v="hana"/>
    <s v="agam"/>
    <s v="Burlington"/>
    <s v="NC"/>
    <n v="2800"/>
    <s v="gkn"/>
    <x v="13"/>
    <x v="2"/>
    <s v="2024-01-05"/>
    <n v="700"/>
    <n v="939"/>
    <n v="20"/>
    <n v="0"/>
    <n v="16.489999999999998"/>
    <n v="0"/>
    <n v="-16.489999999999998"/>
    <n v="-16.489999999999998"/>
    <n v="-1"/>
    <n v="2.13"/>
    <n v="0.82"/>
    <n v="0"/>
    <n v="0"/>
    <s v="PAUSE"/>
  </r>
  <r>
    <s v="reddangela@bellsouth.net"/>
    <s v="angela"/>
    <s v="redd"/>
    <s v="Clinton"/>
    <s v="SC"/>
    <n v="1750"/>
    <s v="louis rich"/>
    <x v="13"/>
    <x v="2"/>
    <s v="2024-01-06"/>
    <n v="100"/>
    <n v="1956"/>
    <n v="30"/>
    <n v="3"/>
    <n v="24.86"/>
    <n v="150.18"/>
    <n v="125.32000000000001"/>
    <n v="125.32000000000001"/>
    <n v="5.0410297666934838"/>
    <n v="1.53"/>
    <n v="0.83"/>
    <n v="8.2899999999999991"/>
    <n v="0.1"/>
    <s v="SCALE"/>
  </r>
  <r>
    <s v="eduardocam11@msn.com"/>
    <s v="eduardo"/>
    <s v="camacho"/>
    <s v="Gaithersburg"/>
    <s v="MD"/>
    <n v="1300"/>
    <s v="euro motor cars"/>
    <x v="0"/>
    <x v="2"/>
    <s v="2024-01-15"/>
    <n v="1000"/>
    <n v="2398"/>
    <n v="50"/>
    <n v="1"/>
    <n v="42.45"/>
    <n v="67.3"/>
    <n v="24.849999999999994"/>
    <n v="24.849999999999994"/>
    <n v="0.58539458186101279"/>
    <n v="2.09"/>
    <n v="0.85"/>
    <n v="42.45"/>
    <n v="0.02"/>
    <s v="SCALE"/>
  </r>
  <r>
    <s v="mr488161@yahoo.com"/>
    <s v="monica"/>
    <s v="rodriguez"/>
    <s v="Grand Prairie"/>
    <s v="TX"/>
    <n v="1625"/>
    <s v="commerce bank"/>
    <x v="17"/>
    <x v="2"/>
    <s v="2024-01-12"/>
    <n v="500"/>
    <n v="1232"/>
    <n v="42"/>
    <n v="0"/>
    <n v="34.42"/>
    <n v="0"/>
    <n v="-34.42"/>
    <n v="-34.42"/>
    <n v="-1"/>
    <n v="3.41"/>
    <n v="0.82"/>
    <n v="0"/>
    <n v="0"/>
    <s v="PAUSE"/>
  </r>
  <r>
    <s v="aaronjr25@hotmail.com"/>
    <s v="aaron"/>
    <s v="hunter"/>
    <s v="Goldendale"/>
    <s v="WA"/>
    <n v="4800"/>
    <s v="aarons tattoo studio"/>
    <x v="5"/>
    <x v="2"/>
    <s v="2024-01-19"/>
    <n v="600"/>
    <n v="1448"/>
    <n v="60"/>
    <n v="0"/>
    <n v="37.08"/>
    <n v="0"/>
    <n v="-37.08"/>
    <n v="-37.08"/>
    <n v="-1"/>
    <n v="4.1399999999999997"/>
    <n v="0.62"/>
    <n v="0"/>
    <n v="0"/>
    <s v="PAUSE"/>
  </r>
  <r>
    <s v="burelisonjl@yahoo.com"/>
    <s v="jennifer"/>
    <s v="burelison"/>
    <s v="Indianapolis"/>
    <s v="IN"/>
    <n v="2500"/>
    <s v="clockwork home services"/>
    <x v="19"/>
    <x v="2"/>
    <s v="2024-01-12"/>
    <n v="1000"/>
    <n v="706"/>
    <n v="23"/>
    <n v="0"/>
    <n v="16.7"/>
    <n v="0"/>
    <n v="-16.7"/>
    <n v="-16.7"/>
    <n v="-1"/>
    <n v="3.26"/>
    <n v="0.73"/>
    <n v="0"/>
    <n v="0"/>
    <s v="PAUSE"/>
  </r>
  <r>
    <s v="somay1953@gmail.com"/>
    <s v="stella"/>
    <s v="wedgeworth"/>
    <s v="Lyons"/>
    <s v="CO"/>
    <n v="2800"/>
    <s v="sofa express"/>
    <x v="3"/>
    <x v="2"/>
    <s v="2024-01-27"/>
    <n v="100"/>
    <n v="1587"/>
    <n v="30"/>
    <n v="0"/>
    <n v="18.02"/>
    <n v="0"/>
    <n v="-18.02"/>
    <n v="-18.02"/>
    <n v="-1"/>
    <n v="1.89"/>
    <n v="0.6"/>
    <n v="0"/>
    <n v="0"/>
    <s v="PAUSE"/>
  </r>
  <r>
    <s v="demartino@gmail.com"/>
    <s v="shannon"/>
    <s v="demartino"/>
    <s v="Portland"/>
    <s v="OR"/>
    <n v="2250"/>
    <s v="the serendipity dip"/>
    <x v="3"/>
    <x v="2"/>
    <s v="2024-01-01"/>
    <n v="700"/>
    <n v="1093"/>
    <n v="35"/>
    <n v="0"/>
    <n v="23.92"/>
    <n v="0"/>
    <n v="-23.92"/>
    <n v="-23.92"/>
    <n v="-1"/>
    <n v="3.2"/>
    <n v="0.68"/>
    <n v="0"/>
    <n v="0"/>
    <s v="PAUSE"/>
  </r>
  <r>
    <s v="yvonnepaul12@yahoo.com"/>
    <s v="yvonne"/>
    <s v="paul"/>
    <s v="San Diego"/>
    <s v="CA"/>
    <n v="5196"/>
    <s v="na"/>
    <x v="16"/>
    <x v="2"/>
    <s v="2024-01-02"/>
    <n v="400"/>
    <n v="1399"/>
    <n v="25"/>
    <n v="0"/>
    <n v="14.78"/>
    <n v="0"/>
    <n v="-14.78"/>
    <n v="-14.78"/>
    <n v="-1"/>
    <n v="1.79"/>
    <n v="0.59"/>
    <n v="0"/>
    <n v="0"/>
    <s v="PAUSE"/>
  </r>
  <r>
    <s v="wwilliams1976@live.com"/>
    <s v="wanda"/>
    <s v="williams"/>
    <s v="Sevierville"/>
    <s v="TN"/>
    <n v="1100"/>
    <s v="new center school"/>
    <x v="12"/>
    <x v="2"/>
    <s v="2024-01-28"/>
    <n v="100"/>
    <n v="2058"/>
    <n v="85"/>
    <n v="3"/>
    <n v="63.43"/>
    <n v="145.28"/>
    <n v="81.849999999999994"/>
    <n v="81.849999999999994"/>
    <n v="1.2903988648904303"/>
    <n v="4.13"/>
    <n v="0.75"/>
    <n v="21.14"/>
    <n v="3.5294117647058823E-2"/>
    <s v="SCALE"/>
  </r>
  <r>
    <s v="comedis@gmail.com"/>
    <s v="fred"/>
    <s v="king"/>
    <s v="Youngstown"/>
    <s v="OH"/>
    <n v="1513"/>
    <s v="crandall's fine furniture"/>
    <x v="15"/>
    <x v="2"/>
    <s v="2024-01-12"/>
    <n v="400"/>
    <n v="1031"/>
    <n v="34"/>
    <n v="4"/>
    <n v="14.03"/>
    <n v="201.56"/>
    <n v="187.53"/>
    <n v="187.53"/>
    <n v="13.366357804704206"/>
    <n v="3.3"/>
    <n v="0.41"/>
    <n v="3.51"/>
    <n v="0.11764705882352941"/>
    <s v="SCALE"/>
  </r>
  <r>
    <s v="britts0409@yahoo.com"/>
    <s v="brittany"/>
    <s v="struchen"/>
    <s v="Conroe"/>
    <s v="TX"/>
    <n v="1500"/>
    <s v="embassy suites"/>
    <x v="11"/>
    <x v="2"/>
    <s v="2024-01-30"/>
    <n v="600"/>
    <n v="1420"/>
    <n v="53"/>
    <n v="0"/>
    <n v="32.979999999999997"/>
    <n v="0"/>
    <n v="-32.979999999999997"/>
    <n v="-32.979999999999997"/>
    <n v="-1"/>
    <n v="3.73"/>
    <n v="0.62"/>
    <n v="0"/>
    <n v="0"/>
    <s v="PAUSE"/>
  </r>
  <r>
    <s v="rolandhebert@hotmail.com"/>
    <s v="roland"/>
    <s v="hebert"/>
    <s v="Indianapolis"/>
    <s v="IN"/>
    <n v="1517"/>
    <s v="netcore"/>
    <x v="11"/>
    <x v="2"/>
    <s v="2024-01-24"/>
    <n v="800"/>
    <n v="1118"/>
    <n v="43"/>
    <n v="0"/>
    <n v="17.96"/>
    <n v="0"/>
    <n v="-17.96"/>
    <n v="-17.96"/>
    <n v="-1"/>
    <n v="3.85"/>
    <n v="0.42"/>
    <n v="0"/>
    <n v="0"/>
    <s v="PAUSE"/>
  </r>
  <r>
    <s v="phillipknudson@gmail.com"/>
    <s v="phillip"/>
    <s v="knudson"/>
    <s v="Oakdale"/>
    <s v="CA"/>
    <n v="1501"/>
    <s v="greendot bank"/>
    <x v="14"/>
    <x v="2"/>
    <s v="2024-01-25"/>
    <n v="500"/>
    <n v="1031"/>
    <n v="21"/>
    <n v="2"/>
    <n v="15.27"/>
    <n v="141.44"/>
    <n v="126.17"/>
    <n v="126.17"/>
    <n v="8.2626064178127052"/>
    <n v="2.04"/>
    <n v="0.73"/>
    <n v="7.64"/>
    <n v="9.5238095238095233E-2"/>
    <s v="SCALE"/>
  </r>
  <r>
    <s v="chriselvis@live.com"/>
    <s v="christian"/>
    <s v="vilches"/>
    <s v="Hialeah"/>
    <s v="FL"/>
    <n v="1733"/>
    <s v="fisher island"/>
    <x v="19"/>
    <x v="2"/>
    <s v="2024-01-08"/>
    <n v="1000"/>
    <n v="2369"/>
    <n v="86"/>
    <n v="0"/>
    <n v="69.39"/>
    <n v="0"/>
    <n v="-69.39"/>
    <n v="-69.39"/>
    <n v="-1"/>
    <n v="3.63"/>
    <n v="0.81"/>
    <n v="0"/>
    <n v="0"/>
    <s v="PAUSE"/>
  </r>
  <r>
    <s v="truesdell@gmail.com"/>
    <s v="violet"/>
    <s v="truesdell"/>
    <s v="Denver"/>
    <s v="CO"/>
    <n v="1900"/>
    <s v="destiny realty"/>
    <x v="17"/>
    <x v="2"/>
    <s v="2024-01-01"/>
    <n v="1000"/>
    <n v="1602"/>
    <n v="47"/>
    <n v="1"/>
    <n v="35.93"/>
    <n v="53.69"/>
    <n v="17.759999999999998"/>
    <n v="17.759999999999998"/>
    <n v="0.49429446145282491"/>
    <n v="2.93"/>
    <n v="0.76"/>
    <n v="35.93"/>
    <n v="2.1276595744680851E-2"/>
    <s v="SCALE"/>
  </r>
  <r>
    <s v="chatman411@gmail.com"/>
    <s v="tajuannna"/>
    <s v="lewis"/>
    <s v="Birmingham"/>
    <s v="AL"/>
    <n v="1300"/>
    <s v="queens beauty supply"/>
    <x v="14"/>
    <x v="2"/>
    <s v="2024-01-25"/>
    <n v="1000"/>
    <n v="1973"/>
    <n v="32"/>
    <n v="0"/>
    <n v="13.98"/>
    <n v="0"/>
    <n v="-13.98"/>
    <n v="-13.98"/>
    <n v="-1"/>
    <n v="1.62"/>
    <n v="0.44"/>
    <n v="0"/>
    <n v="0"/>
    <s v="PAUSE"/>
  </r>
  <r>
    <s v="deniseterry03@yahoo.com"/>
    <s v="laverne"/>
    <s v="terrell"/>
    <s v="Alexandria"/>
    <s v="VA"/>
    <n v="3000"/>
    <s v="bbt bank"/>
    <x v="16"/>
    <x v="2"/>
    <s v="2024-01-13"/>
    <n v="1000"/>
    <n v="1693"/>
    <n v="63"/>
    <n v="5"/>
    <n v="41.24"/>
    <n v="339.64"/>
    <n v="298.39999999999998"/>
    <n v="298.39999999999998"/>
    <n v="7.2356935014548975"/>
    <n v="3.72"/>
    <n v="0.65"/>
    <n v="8.25"/>
    <n v="7.9365079365079361E-2"/>
    <s v="SCALE"/>
  </r>
  <r>
    <s v="jaackerman@gmail.com"/>
    <s v="james"/>
    <s v="ackerman"/>
    <s v="Kansas City"/>
    <s v="MO"/>
    <n v="3500"/>
    <s v="the great train stores"/>
    <x v="0"/>
    <x v="2"/>
    <s v="2024-01-19"/>
    <n v="600"/>
    <n v="641"/>
    <n v="21"/>
    <n v="1"/>
    <n v="13.07"/>
    <n v="61.28"/>
    <n v="48.21"/>
    <n v="48.21"/>
    <n v="3.6885998469778118"/>
    <n v="3.28"/>
    <n v="0.62"/>
    <n v="13.07"/>
    <n v="4.7619047619047616E-2"/>
    <s v="SCALE"/>
  </r>
  <r>
    <s v="swolfe2020@gmail.com"/>
    <s v="sylvia"/>
    <s v="wolfe"/>
    <s v="Virginia Beac"/>
    <s v="VA"/>
    <n v="3250"/>
    <s v="usa discounters"/>
    <x v="17"/>
    <x v="2"/>
    <s v="2024-01-21"/>
    <n v="400"/>
    <n v="724"/>
    <n v="29"/>
    <n v="1"/>
    <n v="13.53"/>
    <n v="38.119999999999997"/>
    <n v="24.589999999999996"/>
    <n v="24.589999999999996"/>
    <n v="1.817442719881744"/>
    <n v="4.01"/>
    <n v="0.47"/>
    <n v="13.53"/>
    <n v="3.4482758620689655E-2"/>
    <s v="SCALE"/>
  </r>
  <r>
    <s v="patatkinson@gmail.com"/>
    <s v="pat"/>
    <s v="atkinson"/>
    <s v="Atlanta"/>
    <s v="GA"/>
    <n v="2690"/>
    <s v="del farm"/>
    <x v="13"/>
    <x v="2"/>
    <s v="2024-01-07"/>
    <n v="800"/>
    <n v="1211"/>
    <n v="24"/>
    <n v="1"/>
    <n v="16.16"/>
    <n v="56.19"/>
    <n v="40.03"/>
    <n v="40.03"/>
    <n v="2.4771039603960396"/>
    <n v="1.98"/>
    <n v="0.67"/>
    <n v="16.16"/>
    <n v="4.1666666666666664E-2"/>
    <s v="SCALE"/>
  </r>
  <r>
    <s v="txfatboy51@yahoo.com"/>
    <s v="daniel"/>
    <s v="harmes"/>
    <s v="Midland"/>
    <s v="TX"/>
    <n v="1700"/>
    <s v="tjc inspection sevices"/>
    <x v="14"/>
    <x v="2"/>
    <s v="2024-01-26"/>
    <n v="200"/>
    <n v="1932"/>
    <n v="79"/>
    <n v="0"/>
    <n v="37.369999999999997"/>
    <n v="0"/>
    <n v="-37.369999999999997"/>
    <n v="-37.369999999999997"/>
    <n v="-1"/>
    <n v="4.09"/>
    <n v="0.47"/>
    <n v="0"/>
    <n v="0"/>
    <s v="PAUSE"/>
  </r>
  <r>
    <s v="douglasczamora@hotmail.com"/>
    <s v="douglas"/>
    <s v="zamora"/>
    <s v="Boise"/>
    <s v="ID"/>
    <n v="2751"/>
    <s v="electric avenue"/>
    <x v="1"/>
    <x v="2"/>
    <s v="2024-01-16"/>
    <n v="100"/>
    <n v="1220"/>
    <n v="35"/>
    <n v="3"/>
    <n v="16.03"/>
    <n v="214.57"/>
    <n v="198.54"/>
    <n v="198.54"/>
    <n v="12.385527136618839"/>
    <n v="2.87"/>
    <n v="0.46"/>
    <n v="5.34"/>
    <n v="8.5714285714285715E-2"/>
    <s v="SCALE"/>
  </r>
  <r>
    <s v="person@hotmail.com"/>
    <s v="barbara"/>
    <s v="person"/>
    <s v="Hickory Hills"/>
    <s v="IL"/>
    <n v="6800"/>
    <s v="matrix architectural service"/>
    <x v="13"/>
    <x v="2"/>
    <s v="2024-01-20"/>
    <n v="100"/>
    <n v="1746"/>
    <n v="31"/>
    <n v="0"/>
    <n v="14.98"/>
    <n v="0"/>
    <n v="-14.98"/>
    <n v="-14.98"/>
    <n v="-1"/>
    <n v="1.78"/>
    <n v="0.48"/>
    <n v="0"/>
    <n v="0"/>
    <s v="PAUSE"/>
  </r>
  <r>
    <s v="videstefano@gmail.com"/>
    <s v="vicky"/>
    <s v="destefano"/>
    <s v="Oklahoma City"/>
    <s v="OK"/>
    <n v="2620"/>
    <s v="funtown toys"/>
    <x v="8"/>
    <x v="2"/>
    <s v="2024-01-08"/>
    <n v="600"/>
    <n v="758"/>
    <n v="24"/>
    <n v="1"/>
    <n v="14.23"/>
    <n v="51.51"/>
    <n v="37.28"/>
    <n v="37.28"/>
    <n v="2.6198172874209416"/>
    <n v="3.17"/>
    <n v="0.59"/>
    <n v="14.23"/>
    <n v="4.1666666666666664E-2"/>
    <s v="SCALE"/>
  </r>
  <r>
    <s v="aytaziz002@gmail.com"/>
    <s v="azad"/>
    <s v="khachadouria"/>
    <s v="Glendale"/>
    <s v="CA"/>
    <n v="2250"/>
    <s v="north america"/>
    <x v="4"/>
    <x v="2"/>
    <s v="2024-01-17"/>
    <n v="200"/>
    <n v="652"/>
    <n v="10"/>
    <n v="0"/>
    <n v="8.43"/>
    <n v="0"/>
    <n v="-8.43"/>
    <n v="-8.43"/>
    <n v="-1"/>
    <n v="1.53"/>
    <n v="0.84"/>
    <n v="0"/>
    <n v="0"/>
    <s v="PAUSE"/>
  </r>
  <r>
    <s v="devescithhen37@hotmail.com"/>
    <s v="thomas"/>
    <s v="trice"/>
    <s v="Graff"/>
    <s v="MO"/>
    <n v="3250"/>
    <s v="stratapro"/>
    <x v="7"/>
    <x v="2"/>
    <s v="2024-01-28"/>
    <n v="700"/>
    <n v="2266"/>
    <n v="100"/>
    <n v="4"/>
    <n v="69.22"/>
    <n v="141.76"/>
    <n v="72.539999999999992"/>
    <n v="72.539999999999992"/>
    <n v="1.0479630164692284"/>
    <n v="4.41"/>
    <n v="0.69"/>
    <n v="17.3"/>
    <n v="0.04"/>
    <s v="SCALE"/>
  </r>
  <r>
    <s v="christinetbrinkley@hotmail.com"/>
    <s v="christine"/>
    <s v="brinkley"/>
    <s v="Lawrenceville"/>
    <s v="GA"/>
    <n v="1750"/>
    <s v="price's electronics"/>
    <x v="1"/>
    <x v="2"/>
    <s v="2024-01-20"/>
    <n v="200"/>
    <n v="1718"/>
    <n v="64"/>
    <n v="7"/>
    <n v="53.18"/>
    <n v="468"/>
    <n v="414.82"/>
    <n v="414.82"/>
    <n v="7.8003008649868368"/>
    <n v="3.73"/>
    <n v="0.83"/>
    <n v="7.6"/>
    <n v="0.109375"/>
    <s v="SCALE"/>
  </r>
  <r>
    <s v="linceres@hotmail.com"/>
    <s v="renee"/>
    <s v="harris"/>
    <s v="Middletown"/>
    <s v="NJ"/>
    <n v="4500"/>
    <s v="foot quarters"/>
    <x v="7"/>
    <x v="2"/>
    <s v="2024-01-28"/>
    <n v="600"/>
    <n v="635"/>
    <n v="11"/>
    <n v="1"/>
    <n v="8.14"/>
    <n v="45.21"/>
    <n v="37.07"/>
    <n v="37.07"/>
    <n v="4.5540540540540535"/>
    <n v="1.73"/>
    <n v="0.74"/>
    <n v="8.14"/>
    <n v="9.0909090909090912E-2"/>
    <s v="SCALE"/>
  </r>
  <r>
    <s v="shaydunn322@gmail.com"/>
    <s v="letreomia"/>
    <s v="mckinney"/>
    <s v="Deland"/>
    <s v="FL"/>
    <n v="2167"/>
    <s v="3867383433"/>
    <x v="12"/>
    <x v="2"/>
    <s v="2024-01-09"/>
    <n v="200"/>
    <n v="2188"/>
    <n v="98"/>
    <n v="0"/>
    <n v="54.14"/>
    <n v="0"/>
    <n v="-54.14"/>
    <n v="-54.14"/>
    <n v="-1"/>
    <n v="4.4800000000000004"/>
    <n v="0.55000000000000004"/>
    <n v="0"/>
    <n v="0"/>
    <s v="PAUSE"/>
  </r>
  <r>
    <s v="markmiller@gmail.com"/>
    <s v="mark"/>
    <s v="miller"/>
    <s v="Occidental"/>
    <s v="CA"/>
    <n v="1226"/>
    <s v="idea infinity"/>
    <x v="1"/>
    <x v="2"/>
    <s v="2024-01-19"/>
    <n v="400"/>
    <n v="2057"/>
    <n v="47"/>
    <n v="4"/>
    <n v="29.35"/>
    <n v="247.35"/>
    <n v="218"/>
    <n v="218"/>
    <n v="7.4275979557069842"/>
    <n v="2.2799999999999998"/>
    <n v="0.62"/>
    <n v="7.34"/>
    <n v="8.5106382978723402E-2"/>
    <s v="SCALE"/>
  </r>
  <r>
    <s v="arlenegolla@gmail.com"/>
    <s v="arlene"/>
    <s v="golla"/>
    <s v="Chicago"/>
    <s v="IL"/>
    <n v="7042"/>
    <s v="team designers and associates"/>
    <x v="11"/>
    <x v="2"/>
    <s v="2024-01-18"/>
    <n v="400"/>
    <n v="1987"/>
    <n v="33"/>
    <n v="3"/>
    <n v="13.79"/>
    <n v="156.9"/>
    <n v="143.11000000000001"/>
    <n v="143.11000000000001"/>
    <n v="10.377810007251632"/>
    <n v="1.66"/>
    <n v="0.42"/>
    <n v="4.5999999999999996"/>
    <n v="9.0909090909090912E-2"/>
    <s v="SCALE"/>
  </r>
  <r>
    <s v="andreasylve6@aol.com"/>
    <s v="andrea"/>
    <s v="sylve"/>
    <s v="Pointe A la H"/>
    <s v="LA"/>
    <n v="2500"/>
    <s v="plaquemines parish govt"/>
    <x v="0"/>
    <x v="2"/>
    <s v="2024-01-29"/>
    <n v="600"/>
    <n v="1294"/>
    <n v="52"/>
    <n v="4"/>
    <n v="27.85"/>
    <n v="229.14"/>
    <n v="201.29"/>
    <n v="201.29"/>
    <n v="7.2276481149012559"/>
    <n v="4.0199999999999996"/>
    <n v="0.54"/>
    <n v="6.96"/>
    <n v="7.6923076923076927E-2"/>
    <s v="SCALE"/>
  </r>
  <r>
    <s v="sarahjearly@gmail.com"/>
    <s v="sarah"/>
    <s v="early"/>
    <s v="Billings"/>
    <s v="MT"/>
    <n v="1874"/>
    <s v="integra design"/>
    <x v="14"/>
    <x v="2"/>
    <s v="2024-01-10"/>
    <n v="1000"/>
    <n v="685"/>
    <n v="13"/>
    <n v="1"/>
    <n v="5.55"/>
    <n v="58.37"/>
    <n v="52.82"/>
    <n v="52.82"/>
    <n v="9.5171171171171167"/>
    <n v="1.9"/>
    <n v="0.43"/>
    <n v="5.55"/>
    <n v="7.6923076923076927E-2"/>
    <s v="SCALE"/>
  </r>
  <r>
    <s v="lyriklee@hotmail.com"/>
    <s v="alisa"/>
    <s v="belton"/>
    <s v="Rock Hill"/>
    <s v="SC"/>
    <n v="1501"/>
    <s v="stryker"/>
    <x v="17"/>
    <x v="2"/>
    <s v="2024-01-26"/>
    <n v="300"/>
    <n v="1468"/>
    <n v="57"/>
    <n v="5"/>
    <n v="38.340000000000003"/>
    <n v="246.93"/>
    <n v="208.59"/>
    <n v="208.59"/>
    <n v="5.4405320813771514"/>
    <n v="3.88"/>
    <n v="0.67"/>
    <n v="7.67"/>
    <n v="8.771929824561403E-2"/>
    <s v="SCALE"/>
  </r>
  <r>
    <s v="jamal.w5884@yahoo.com"/>
    <s v="jamal"/>
    <s v="whitaker"/>
    <s v="Crossville"/>
    <s v="TN"/>
    <n v="3000"/>
    <s v="chad"/>
    <x v="13"/>
    <x v="2"/>
    <s v="2024-01-14"/>
    <n v="700"/>
    <n v="527"/>
    <n v="21"/>
    <n v="2"/>
    <n v="12.45"/>
    <n v="97.17"/>
    <n v="84.72"/>
    <n v="84.72"/>
    <n v="6.8048192771084342"/>
    <n v="3.98"/>
    <n v="0.59"/>
    <n v="6.22"/>
    <n v="9.5238095238095233E-2"/>
    <s v="SCALE"/>
  </r>
  <r>
    <s v="appy1993@hotmail.com"/>
    <s v="abel"/>
    <s v="vanhoy"/>
    <s v="Miami"/>
    <s v="FL"/>
    <n v="1250"/>
    <s v="the jolly farmer"/>
    <x v="16"/>
    <x v="2"/>
    <s v="2024-01-05"/>
    <n v="500"/>
    <n v="1409"/>
    <n v="47"/>
    <n v="0"/>
    <n v="24.28"/>
    <n v="0"/>
    <n v="-24.28"/>
    <n v="-24.28"/>
    <n v="-1"/>
    <n v="3.34"/>
    <n v="0.52"/>
    <n v="0"/>
    <n v="0"/>
    <s v="PAUSE"/>
  </r>
  <r>
    <s v="dianegonzalez@hotmail.com"/>
    <s v="diane"/>
    <s v="gonzalez"/>
    <s v="Midvale"/>
    <s v="UT"/>
    <n v="2200"/>
    <s v="kohl's food stores"/>
    <x v="11"/>
    <x v="2"/>
    <s v="2024-01-10"/>
    <n v="200"/>
    <n v="1467"/>
    <n v="30"/>
    <n v="0"/>
    <n v="14.74"/>
    <n v="0"/>
    <n v="-14.74"/>
    <n v="-14.74"/>
    <n v="-1"/>
    <n v="2.04"/>
    <n v="0.49"/>
    <n v="0"/>
    <n v="0"/>
    <s v="PAUSE"/>
  </r>
  <r>
    <s v="latrisha.mcduffie@yahoo.com"/>
    <s v="latrisha"/>
    <s v="mcduffie"/>
    <s v="Dallas"/>
    <s v="TX"/>
    <n v="1500"/>
    <s v="kelly svcs"/>
    <x v="9"/>
    <x v="2"/>
    <s v="2024-01-14"/>
    <n v="600"/>
    <n v="2041"/>
    <n v="39"/>
    <n v="4"/>
    <n v="31.88"/>
    <n v="229.57"/>
    <n v="197.69"/>
    <n v="197.69"/>
    <n v="6.2010664993726472"/>
    <n v="1.91"/>
    <n v="0.82"/>
    <n v="7.97"/>
    <n v="0.10256410256410256"/>
    <s v="SCALE"/>
  </r>
  <r>
    <s v="rivera_rosemarie@yahoo.com"/>
    <s v="rosemarie"/>
    <s v="rivera"/>
    <s v="Sylmar"/>
    <s v="CA"/>
    <n v="2250"/>
    <s v="child care resource center"/>
    <x v="9"/>
    <x v="2"/>
    <s v="2024-01-28"/>
    <n v="200"/>
    <n v="998"/>
    <n v="41"/>
    <n v="4"/>
    <n v="22.15"/>
    <n v="167.71"/>
    <n v="145.56"/>
    <n v="145.56"/>
    <n v="6.5715575620767499"/>
    <n v="4.1100000000000003"/>
    <n v="0.54"/>
    <n v="5.54"/>
    <n v="9.7560975609756101E-2"/>
    <s v="SCALE"/>
  </r>
  <r>
    <s v="marykittle@yahoo.com"/>
    <s v="mary"/>
    <s v="kittle"/>
    <s v="Houston"/>
    <s v="TX"/>
    <n v="4590"/>
    <s v="singer lumber"/>
    <x v="18"/>
    <x v="2"/>
    <s v="2024-01-29"/>
    <n v="300"/>
    <n v="1509"/>
    <n v="55"/>
    <n v="2"/>
    <n v="36.340000000000003"/>
    <n v="142.94999999999999"/>
    <n v="106.60999999999999"/>
    <n v="106.60999999999999"/>
    <n v="2.9336818932305992"/>
    <n v="3.64"/>
    <n v="0.66"/>
    <n v="18.170000000000002"/>
    <n v="3.6363636363636362E-2"/>
    <s v="SCALE"/>
  </r>
  <r>
    <s v="vernonlbrown@hotmail.com"/>
    <s v="vernon"/>
    <s v="brown"/>
    <s v="Livingston"/>
    <s v="NJ"/>
    <n v="2750"/>
    <s v="virgin megastores"/>
    <x v="14"/>
    <x v="2"/>
    <s v="2024-01-21"/>
    <n v="500"/>
    <n v="1300"/>
    <n v="41"/>
    <n v="0"/>
    <n v="24.21"/>
    <n v="0"/>
    <n v="-24.21"/>
    <n v="-24.21"/>
    <n v="-1"/>
    <n v="3.15"/>
    <n v="0.59"/>
    <n v="0"/>
    <n v="0"/>
    <s v="PAUSE"/>
  </r>
  <r>
    <s v="estherlsmith@gmail.com"/>
    <s v="esther"/>
    <s v="smith"/>
    <s v="Indian Wells"/>
    <s v="CA"/>
    <n v="2750"/>
    <s v="shabby chic"/>
    <x v="13"/>
    <x v="2"/>
    <s v="2024-01-13"/>
    <n v="800"/>
    <n v="1608"/>
    <n v="30"/>
    <n v="1"/>
    <n v="22.45"/>
    <n v="41.34"/>
    <n v="18.890000000000004"/>
    <n v="18.890000000000004"/>
    <n v="0.84142538975501135"/>
    <n v="1.87"/>
    <n v="0.75"/>
    <n v="22.45"/>
    <n v="3.3333333333333333E-2"/>
    <s v="SCALE"/>
  </r>
  <r>
    <s v="edwardjacobs@hotmail.com"/>
    <s v="edward"/>
    <s v="jacobs"/>
    <s v="Philadelphia"/>
    <s v="PA"/>
    <n v="2700"/>
    <s v="hughes &amp; hatcher"/>
    <x v="4"/>
    <x v="2"/>
    <s v="2024-01-13"/>
    <n v="300"/>
    <n v="933"/>
    <n v="24"/>
    <n v="2"/>
    <n v="15.38"/>
    <n v="117.63"/>
    <n v="102.25"/>
    <n v="102.25"/>
    <n v="6.6482444733420021"/>
    <n v="2.57"/>
    <n v="0.64"/>
    <n v="7.69"/>
    <n v="8.3333333333333329E-2"/>
    <s v="SCALE"/>
  </r>
  <r>
    <s v="jewele@hotmail.com"/>
    <s v="jewel"/>
    <s v="heckman"/>
    <s v="Morton"/>
    <s v="IL"/>
    <n v="3500"/>
    <s v="techo solutions"/>
    <x v="12"/>
    <x v="2"/>
    <s v="2024-01-28"/>
    <n v="300"/>
    <n v="1030"/>
    <n v="19"/>
    <n v="0"/>
    <n v="13.54"/>
    <n v="0"/>
    <n v="-13.54"/>
    <n v="-13.54"/>
    <n v="-1"/>
    <n v="1.84"/>
    <n v="0.71"/>
    <n v="0"/>
    <n v="0"/>
    <s v="PAUSE"/>
  </r>
  <r>
    <s v="heidimorford@hotmail.com"/>
    <s v="heidi"/>
    <s v="morford"/>
    <s v="Lehi"/>
    <s v="UT"/>
    <n v="3000"/>
    <s v="the serendipity dip"/>
    <x v="14"/>
    <x v="2"/>
    <s v="2024-01-12"/>
    <n v="700"/>
    <n v="2304"/>
    <n v="92"/>
    <n v="8"/>
    <n v="43.23"/>
    <n v="528.13"/>
    <n v="484.9"/>
    <n v="484.9"/>
    <n v="11.21674762896137"/>
    <n v="3.99"/>
    <n v="0.47"/>
    <n v="5.4"/>
    <n v="8.6956521739130432E-2"/>
    <s v="SCALE"/>
  </r>
  <r>
    <s v="myrajgarrett@hotmail.com"/>
    <s v="myra"/>
    <s v="garrett"/>
    <s v="Los Angeles"/>
    <s v="CA"/>
    <n v="1200"/>
    <s v="purity supreme"/>
    <x v="16"/>
    <x v="2"/>
    <s v="2024-01-14"/>
    <n v="500"/>
    <n v="2186"/>
    <n v="75"/>
    <n v="3"/>
    <n v="55.59"/>
    <n v="105.7"/>
    <n v="50.11"/>
    <n v="50.11"/>
    <n v="0.90142111890627807"/>
    <n v="3.43"/>
    <n v="0.74"/>
    <n v="18.53"/>
    <n v="0.04"/>
    <s v="SCALE"/>
  </r>
  <r>
    <s v="keithw@hotmail.com"/>
    <s v="keith"/>
    <s v="pedersen"/>
    <s v="Columbus"/>
    <s v="OH"/>
    <n v="1100"/>
    <s v="witmark"/>
    <x v="12"/>
    <x v="2"/>
    <s v="2024-01-14"/>
    <n v="400"/>
    <n v="2190"/>
    <n v="44"/>
    <n v="2"/>
    <n v="24.83"/>
    <n v="94.98"/>
    <n v="70.150000000000006"/>
    <n v="70.150000000000006"/>
    <n v="2.8252114377768831"/>
    <n v="2.0099999999999998"/>
    <n v="0.56000000000000005"/>
    <n v="12.42"/>
    <n v="4.5454545454545456E-2"/>
    <s v="SCALE"/>
  </r>
  <r>
    <s v="marvinstuckey@yahoo.com"/>
    <s v="marvin"/>
    <s v="stuckey"/>
    <s v="Indianapolis"/>
    <s v="IN"/>
    <n v="2500"/>
    <s v="house works"/>
    <x v="6"/>
    <x v="2"/>
    <s v="2024-01-30"/>
    <n v="400"/>
    <n v="2091"/>
    <n v="77"/>
    <n v="0"/>
    <n v="42.65"/>
    <n v="0"/>
    <n v="-42.65"/>
    <n v="-42.65"/>
    <n v="-1"/>
    <n v="3.68"/>
    <n v="0.55000000000000004"/>
    <n v="0"/>
    <n v="0"/>
    <s v="PAUSE"/>
  </r>
  <r>
    <s v="rachelmjohnson2002@yahoo.com"/>
    <s v="rachel"/>
    <s v="johnsonwilli"/>
    <s v="Raleigh"/>
    <s v="NC"/>
    <n v="2500"/>
    <s v="wake government"/>
    <x v="3"/>
    <x v="2"/>
    <s v="2024-01-01"/>
    <n v="200"/>
    <n v="1095"/>
    <n v="40"/>
    <n v="1"/>
    <n v="33.58"/>
    <n v="42.58"/>
    <n v="9"/>
    <n v="9"/>
    <n v="0.26801667659321027"/>
    <n v="3.65"/>
    <n v="0.84"/>
    <n v="33.58"/>
    <n v="2.5000000000000001E-2"/>
    <s v="SCALE"/>
  </r>
  <r>
    <s v="katrinacasselle@gmail.com"/>
    <s v="katrina"/>
    <s v="casselle"/>
    <s v="Elyria"/>
    <s v="OH"/>
    <n v="3728"/>
    <s v="kaplancareerinstitute"/>
    <x v="1"/>
    <x v="2"/>
    <s v="2024-01-21"/>
    <n v="1000"/>
    <n v="2410"/>
    <n v="86"/>
    <n v="7"/>
    <n v="44.56"/>
    <n v="338.56"/>
    <n v="294"/>
    <n v="294"/>
    <n v="6.5978456014362656"/>
    <n v="3.57"/>
    <n v="0.52"/>
    <n v="6.37"/>
    <n v="8.1395348837209308E-2"/>
    <s v="SCALE"/>
  </r>
  <r>
    <s v="816austin@gmail.com"/>
    <s v="austin"/>
    <s v="mckee"/>
    <s v="Grandview"/>
    <s v="MO"/>
    <n v="3800"/>
    <s v="taco bell"/>
    <x v="11"/>
    <x v="2"/>
    <s v="2024-01-04"/>
    <n v="500"/>
    <n v="1562"/>
    <n v="29"/>
    <n v="1"/>
    <n v="12.76"/>
    <n v="46.35"/>
    <n v="33.590000000000003"/>
    <n v="33.590000000000003"/>
    <n v="2.6324451410658312"/>
    <n v="1.86"/>
    <n v="0.44"/>
    <n v="12.76"/>
    <n v="3.4482758620689655E-2"/>
    <s v="SCALE"/>
  </r>
  <r>
    <s v="candie@gmail.com"/>
    <s v="candie"/>
    <s v="morgan"/>
    <s v="San Diego"/>
    <s v="CA"/>
    <n v="1500"/>
    <s v="foxmoor"/>
    <x v="3"/>
    <x v="2"/>
    <s v="2024-01-09"/>
    <n v="400"/>
    <n v="1371"/>
    <n v="33"/>
    <n v="2"/>
    <n v="19.559999999999999"/>
    <n v="114"/>
    <n v="94.44"/>
    <n v="94.44"/>
    <n v="4.8282208588957056"/>
    <n v="2.41"/>
    <n v="0.59"/>
    <n v="9.7799999999999994"/>
    <n v="6.0606060606060608E-2"/>
    <s v="SCALE"/>
  </r>
  <r>
    <s v="brinson@hotmail.com"/>
    <s v="eric"/>
    <s v="brinson"/>
    <s v="Philadelphia"/>
    <s v="PA"/>
    <n v="2750"/>
    <s v="superior appraisals"/>
    <x v="17"/>
    <x v="2"/>
    <s v="2024-01-09"/>
    <n v="200"/>
    <n v="2131"/>
    <n v="75"/>
    <n v="0"/>
    <n v="35.61"/>
    <n v="0"/>
    <n v="-35.61"/>
    <n v="-35.61"/>
    <n v="-1"/>
    <n v="3.52"/>
    <n v="0.47"/>
    <n v="0"/>
    <n v="0"/>
    <s v="PAUSE"/>
  </r>
  <r>
    <s v="coreya@hotmail.com"/>
    <s v="corey"/>
    <s v="gauthier"/>
    <s v="Bloomington"/>
    <s v="IN"/>
    <n v="1500"/>
    <s v="dubrow's cafeteria"/>
    <x v="13"/>
    <x v="2"/>
    <s v="2024-01-11"/>
    <n v="200"/>
    <n v="956"/>
    <n v="15"/>
    <n v="1"/>
    <n v="8.8000000000000007"/>
    <n v="65.77"/>
    <n v="56.97"/>
    <n v="56.97"/>
    <n v="6.4738636363636362"/>
    <n v="1.57"/>
    <n v="0.59"/>
    <n v="8.8000000000000007"/>
    <n v="6.6666666666666666E-2"/>
    <s v="SCALE"/>
  </r>
  <r>
    <s v="cottoncandt4u@yahoo.com"/>
    <s v="summer"/>
    <s v="wright"/>
    <s v="McAlester"/>
    <s v="OK"/>
    <n v="2500"/>
    <s v="dollar tree"/>
    <x v="12"/>
    <x v="2"/>
    <s v="2024-01-12"/>
    <n v="400"/>
    <n v="1248"/>
    <n v="34"/>
    <n v="0"/>
    <n v="25.65"/>
    <n v="0"/>
    <n v="-25.65"/>
    <n v="-25.65"/>
    <n v="-1"/>
    <n v="2.72"/>
    <n v="0.75"/>
    <n v="0"/>
    <n v="0"/>
    <s v="PAUSE"/>
  </r>
  <r>
    <s v="donaldaheller@gmail.com"/>
    <s v="donald"/>
    <s v="heller"/>
    <s v="Greensboro"/>
    <s v="NC"/>
    <n v="4100"/>
    <s v="plan future"/>
    <x v="19"/>
    <x v="2"/>
    <s v="2024-01-12"/>
    <n v="300"/>
    <n v="2259"/>
    <n v="44"/>
    <n v="0"/>
    <n v="36.78"/>
    <n v="0"/>
    <n v="-36.78"/>
    <n v="-36.78"/>
    <n v="-1"/>
    <n v="1.95"/>
    <n v="0.84"/>
    <n v="0"/>
    <n v="0"/>
    <s v="PAUSE"/>
  </r>
  <r>
    <s v="arichonedavis@gmail.com"/>
    <s v="ari"/>
    <s v="davis"/>
    <s v="McKinney"/>
    <s v="TX"/>
    <n v="1500"/>
    <s v="north texas precision pain car"/>
    <x v="7"/>
    <x v="2"/>
    <s v="2024-01-31"/>
    <n v="800"/>
    <n v="1075"/>
    <n v="19"/>
    <n v="0"/>
    <n v="11.96"/>
    <n v="0"/>
    <n v="-11.96"/>
    <n v="-11.96"/>
    <n v="-1"/>
    <n v="1.77"/>
    <n v="0.63"/>
    <n v="0"/>
    <n v="0"/>
    <s v="PAUSE"/>
  </r>
  <r>
    <s v="janicesykes@gmail.com"/>
    <s v="janice"/>
    <s v="sykes"/>
    <s v="Los Angeles"/>
    <s v="CA"/>
    <n v="2250"/>
    <s v="world of fun"/>
    <x v="9"/>
    <x v="2"/>
    <s v="2024-01-07"/>
    <n v="500"/>
    <n v="701"/>
    <n v="28"/>
    <n v="2"/>
    <n v="17.059999999999999"/>
    <n v="128.83000000000001"/>
    <n v="111.77000000000001"/>
    <n v="111.77000000000001"/>
    <n v="6.5515826494724516"/>
    <n v="3.99"/>
    <n v="0.61"/>
    <n v="8.5299999999999994"/>
    <n v="7.1428571428571425E-2"/>
    <s v="SCALE"/>
  </r>
  <r>
    <s v="nadinebean298@yahoo.com"/>
    <s v="raymond"/>
    <s v="blevins"/>
    <s v="Austin"/>
    <s v="TX"/>
    <n v="2167"/>
    <s v="rebecca blevins"/>
    <x v="4"/>
    <x v="2"/>
    <s v="2024-01-21"/>
    <n v="100"/>
    <n v="1979"/>
    <n v="66"/>
    <n v="1"/>
    <n v="37.32"/>
    <n v="43.8"/>
    <n v="6.4799999999999969"/>
    <n v="6.4799999999999969"/>
    <n v="0.17363344051446936"/>
    <n v="3.34"/>
    <n v="0.56999999999999995"/>
    <n v="37.32"/>
    <n v="1.5151515151515152E-2"/>
    <s v="SCALE"/>
  </r>
  <r>
    <s v="pae.jaehyun@gmail.com"/>
    <s v="christophe"/>
    <s v="pae"/>
    <s v="Los Angeles"/>
    <s v="CA"/>
    <n v="2000"/>
    <s v="aju motors"/>
    <x v="13"/>
    <x v="2"/>
    <s v="2024-01-10"/>
    <n v="500"/>
    <n v="646"/>
    <n v="15"/>
    <n v="1"/>
    <n v="9.86"/>
    <n v="67.94"/>
    <n v="58.08"/>
    <n v="58.08"/>
    <n v="5.8904665314401621"/>
    <n v="2.3199999999999998"/>
    <n v="0.66"/>
    <n v="9.86"/>
    <n v="6.6666666666666666E-2"/>
    <s v="SCALE"/>
  </r>
  <r>
    <s v="carolbrecher1@yahoo.com"/>
    <s v="carol"/>
    <s v="brecher"/>
    <s v="Patricksburg"/>
    <s v="IN"/>
    <n v="1251"/>
    <s v="help at home"/>
    <x v="7"/>
    <x v="2"/>
    <s v="2024-01-11"/>
    <n v="500"/>
    <n v="734"/>
    <n v="28"/>
    <n v="1"/>
    <n v="21.12"/>
    <n v="62.48"/>
    <n v="41.36"/>
    <n v="41.36"/>
    <n v="1.9583333333333333"/>
    <n v="3.81"/>
    <n v="0.75"/>
    <n v="21.12"/>
    <n v="3.5714285714285712E-2"/>
    <s v="SCALE"/>
  </r>
  <r>
    <s v="patrickshernandez@hotmail.com"/>
    <s v="patrick"/>
    <s v="hernandez"/>
    <s v="Cleveland"/>
    <s v="OH"/>
    <n v="3790"/>
    <s v="coast to coast hardware"/>
    <x v="8"/>
    <x v="2"/>
    <s v="2024-01-22"/>
    <n v="1000"/>
    <n v="1572"/>
    <n v="68"/>
    <n v="2"/>
    <n v="41.23"/>
    <n v="92.64"/>
    <n v="51.410000000000004"/>
    <n v="51.410000000000004"/>
    <n v="1.2469075915595442"/>
    <n v="4.33"/>
    <n v="0.61"/>
    <n v="20.62"/>
    <n v="2.9411764705882353E-2"/>
    <s v="SCALE"/>
  </r>
  <r>
    <s v="simafowler@hotmail.com"/>
    <s v="sima"/>
    <s v="fowler"/>
    <s v="Dallas"/>
    <s v="TX"/>
    <n v="1300"/>
    <s v="club wholesale"/>
    <x v="2"/>
    <x v="2"/>
    <s v="2024-01-10"/>
    <n v="400"/>
    <n v="2008"/>
    <n v="37"/>
    <n v="4"/>
    <n v="15.27"/>
    <n v="164.9"/>
    <n v="149.63"/>
    <n v="149.63"/>
    <n v="9.7989521938441388"/>
    <n v="1.84"/>
    <n v="0.41"/>
    <n v="3.82"/>
    <n v="0.10810810810810811"/>
    <s v="SCALE"/>
  </r>
  <r>
    <s v="hugoecs@hotmail.com"/>
    <s v="hugo"/>
    <s v="carvalho"/>
    <s v="Houston"/>
    <s v="TX"/>
    <n v="1700"/>
    <s v="marble slab"/>
    <x v="3"/>
    <x v="2"/>
    <s v="2024-01-10"/>
    <n v="600"/>
    <n v="1455"/>
    <n v="35"/>
    <n v="4"/>
    <n v="15.67"/>
    <n v="254.67"/>
    <n v="239"/>
    <n v="239"/>
    <n v="15.252074026802807"/>
    <n v="2.41"/>
    <n v="0.45"/>
    <n v="3.92"/>
    <n v="0.11428571428571428"/>
    <s v="SCALE"/>
  </r>
  <r>
    <s v="matthewlhenderson@gmail.com"/>
    <s v="matthew"/>
    <s v="henderson"/>
    <s v="Durham"/>
    <s v="NC"/>
    <n v="2400"/>
    <s v="quality merchant services"/>
    <x v="3"/>
    <x v="2"/>
    <s v="2024-01-04"/>
    <n v="100"/>
    <n v="921"/>
    <n v="33"/>
    <n v="1"/>
    <n v="26.64"/>
    <n v="41.35"/>
    <n v="14.71"/>
    <n v="14.71"/>
    <n v="0.55217717717717718"/>
    <n v="3.58"/>
    <n v="0.81"/>
    <n v="26.64"/>
    <n v="3.0303030303030304E-2"/>
    <s v="SCALE"/>
  </r>
  <r>
    <s v="juanllopez@hotmail.com"/>
    <s v="juan"/>
    <s v="lopez"/>
    <s v="Everett"/>
    <s v="WA"/>
    <n v="7629"/>
    <s v="abco foods"/>
    <x v="13"/>
    <x v="2"/>
    <s v="2024-01-04"/>
    <n v="300"/>
    <n v="540"/>
    <n v="12"/>
    <n v="1"/>
    <n v="6.1"/>
    <n v="65.53"/>
    <n v="59.43"/>
    <n v="59.43"/>
    <n v="9.7426229508196727"/>
    <n v="2.2200000000000002"/>
    <n v="0.51"/>
    <n v="6.1"/>
    <n v="8.3333333333333329E-2"/>
    <s v="SCALE"/>
  </r>
  <r>
    <s v="wai@live.com"/>
    <s v="wai"/>
    <s v="okeefe"/>
    <s v="Cleveland"/>
    <s v="OH"/>
    <n v="1300"/>
    <s v="oshman's"/>
    <x v="2"/>
    <x v="2"/>
    <s v="2024-01-24"/>
    <n v="400"/>
    <n v="1498"/>
    <n v="35"/>
    <n v="3"/>
    <n v="14.73"/>
    <n v="211.77"/>
    <n v="197.04000000000002"/>
    <n v="197.04000000000002"/>
    <n v="13.376782077393077"/>
    <n v="2.34"/>
    <n v="0.42"/>
    <n v="4.91"/>
    <n v="8.5714285714285715E-2"/>
    <s v="SCALE"/>
  </r>
  <r>
    <s v="clund1981@yahoo.com"/>
    <s v="roland"/>
    <s v="ladner"/>
    <s v="Cleveland"/>
    <s v="OH"/>
    <n v="4500"/>
    <s v="magik gray"/>
    <x v="3"/>
    <x v="2"/>
    <s v="2024-01-04"/>
    <n v="300"/>
    <n v="1385"/>
    <n v="25"/>
    <n v="0"/>
    <n v="19.37"/>
    <n v="0"/>
    <n v="-19.37"/>
    <n v="-19.37"/>
    <n v="-1"/>
    <n v="1.81"/>
    <n v="0.77"/>
    <n v="0"/>
    <n v="0"/>
    <s v="PAUSE"/>
  </r>
  <r>
    <s v="stephjg81@yahoo.com"/>
    <s v="stephanie"/>
    <s v="glidewell"/>
    <s v="Wichita Falls"/>
    <s v="TX"/>
    <n v="1251"/>
    <s v="adult protective services"/>
    <x v="1"/>
    <x v="2"/>
    <s v="2024-01-20"/>
    <n v="600"/>
    <n v="1408"/>
    <n v="49"/>
    <n v="2"/>
    <n v="36.46"/>
    <n v="119.01"/>
    <n v="82.550000000000011"/>
    <n v="82.550000000000011"/>
    <n v="2.2641250685682941"/>
    <n v="3.48"/>
    <n v="0.74"/>
    <n v="18.23"/>
    <n v="4.0816326530612242E-2"/>
    <s v="SCALE"/>
  </r>
  <r>
    <s v="smabry@gmail.com"/>
    <s v="steven"/>
    <s v="mabry"/>
    <s v="Mobile"/>
    <s v="AL"/>
    <n v="1964"/>
    <s v="beefsteak charlie's"/>
    <x v="0"/>
    <x v="2"/>
    <s v="2024-01-10"/>
    <n v="500"/>
    <n v="2425"/>
    <n v="72"/>
    <n v="2"/>
    <n v="52.52"/>
    <n v="137.05000000000001"/>
    <n v="84.53"/>
    <n v="84.53"/>
    <n v="1.6094821020563594"/>
    <n v="2.97"/>
    <n v="0.73"/>
    <n v="26.26"/>
    <n v="2.7777777777777776E-2"/>
    <s v="SCALE"/>
  </r>
  <r>
    <s v="stkatie1@aol.com"/>
    <s v="kathleen"/>
    <s v="perry"/>
    <s v="Denver"/>
    <s v="CO"/>
    <n v="2200"/>
    <s v="target stores"/>
    <x v="5"/>
    <x v="2"/>
    <s v="2024-01-22"/>
    <n v="800"/>
    <n v="839"/>
    <n v="12"/>
    <n v="1"/>
    <n v="7.43"/>
    <n v="73.430000000000007"/>
    <n v="66"/>
    <n v="66"/>
    <n v="8.8829071332436076"/>
    <n v="1.43"/>
    <n v="0.62"/>
    <n v="7.43"/>
    <n v="8.3333333333333329E-2"/>
    <s v="SCALE"/>
  </r>
  <r>
    <s v="christopherhiga@gmail.com"/>
    <s v="christophe"/>
    <s v="higa"/>
    <s v="Rio Rico"/>
    <s v="AZ"/>
    <n v="2200"/>
    <s v="waccamaw's homeplace"/>
    <x v="6"/>
    <x v="2"/>
    <s v="2024-01-10"/>
    <n v="400"/>
    <n v="860"/>
    <n v="35"/>
    <n v="1"/>
    <n v="25.48"/>
    <n v="63.45"/>
    <n v="37.97"/>
    <n v="37.97"/>
    <n v="1.4901883830455258"/>
    <n v="4.07"/>
    <n v="0.73"/>
    <n v="25.48"/>
    <n v="2.8571428571428571E-2"/>
    <s v="SCALE"/>
  </r>
  <r>
    <s v="yollie_yobaby@yahoo.com"/>
    <s v="yolonda"/>
    <s v="rector"/>
    <s v="Austin"/>
    <s v="TX"/>
    <n v="4000"/>
    <s v="marsh usa"/>
    <x v="2"/>
    <x v="2"/>
    <s v="2024-01-22"/>
    <n v="1000"/>
    <n v="580"/>
    <n v="19"/>
    <n v="1"/>
    <n v="10.25"/>
    <n v="73.680000000000007"/>
    <n v="63.430000000000007"/>
    <n v="63.430000000000007"/>
    <n v="6.1882926829268303"/>
    <n v="3.28"/>
    <n v="0.54"/>
    <n v="10.25"/>
    <n v="5.2631578947368418E-2"/>
    <s v="SCALE"/>
  </r>
  <r>
    <s v="brace@yahoo.com"/>
    <s v="stanley"/>
    <s v="brace"/>
    <s v="Montpelier"/>
    <s v="VT"/>
    <n v="4000"/>
    <s v="tee town"/>
    <x v="13"/>
    <x v="2"/>
    <s v="2024-01-03"/>
    <n v="500"/>
    <n v="2196"/>
    <n v="49"/>
    <n v="1"/>
    <n v="29.9"/>
    <n v="57.28"/>
    <n v="27.380000000000003"/>
    <n v="27.380000000000003"/>
    <n v="0.91571906354515065"/>
    <n v="2.23"/>
    <n v="0.61"/>
    <n v="29.9"/>
    <n v="2.0408163265306121E-2"/>
    <s v="SCALE"/>
  </r>
  <r>
    <s v="cawley@gmail.com"/>
    <s v="annette"/>
    <s v="cawley"/>
    <s v="Los Angeles"/>
    <s v="CA"/>
    <n v="2500"/>
    <s v="personal &amp; corporate design"/>
    <x v="3"/>
    <x v="2"/>
    <s v="2024-01-25"/>
    <n v="800"/>
    <n v="2062"/>
    <n v="39"/>
    <n v="1"/>
    <n v="22.93"/>
    <n v="61.23"/>
    <n v="38.299999999999997"/>
    <n v="38.299999999999997"/>
    <n v="1.6703009158307893"/>
    <n v="1.89"/>
    <n v="0.59"/>
    <n v="22.93"/>
    <n v="2.564102564102564E-2"/>
    <s v="SCALE"/>
  </r>
  <r>
    <s v="danielemedina@hotmail.com"/>
    <s v="daniel"/>
    <s v="medina"/>
    <s v="South Bend"/>
    <s v="IN"/>
    <n v="2700"/>
    <s v="good guys"/>
    <x v="14"/>
    <x v="2"/>
    <s v="2024-01-01"/>
    <n v="600"/>
    <n v="2285"/>
    <n v="62"/>
    <n v="2"/>
    <n v="48.07"/>
    <n v="117.38"/>
    <n v="69.31"/>
    <n v="69.31"/>
    <n v="1.4418556272103182"/>
    <n v="2.71"/>
    <n v="0.78"/>
    <n v="24.04"/>
    <n v="3.2258064516129031E-2"/>
    <s v="SCALE"/>
  </r>
  <r>
    <s v="davidhmurrell@yahoo.com"/>
    <s v="david"/>
    <s v="murrell"/>
    <s v="Broomfield"/>
    <s v="CO"/>
    <n v="3000"/>
    <s v="funtown toys"/>
    <x v="7"/>
    <x v="2"/>
    <s v="2024-01-07"/>
    <n v="400"/>
    <n v="1880"/>
    <n v="49"/>
    <n v="1"/>
    <n v="33.44"/>
    <n v="65.52"/>
    <n v="32.08"/>
    <n v="32.08"/>
    <n v="0.95933014354066992"/>
    <n v="2.61"/>
    <n v="0.68"/>
    <n v="33.44"/>
    <n v="2.0408163265306121E-2"/>
    <s v="SCALE"/>
  </r>
  <r>
    <s v="alandrowe@hotmail.com"/>
    <s v="alan"/>
    <s v="rowe"/>
    <s v="Chicago"/>
    <s v="IL"/>
    <n v="1315"/>
    <s v="afforda"/>
    <x v="5"/>
    <x v="2"/>
    <s v="2024-01-14"/>
    <n v="200"/>
    <n v="1950"/>
    <n v="31"/>
    <n v="0"/>
    <n v="19.79"/>
    <n v="0"/>
    <n v="-19.79"/>
    <n v="-19.79"/>
    <n v="-1"/>
    <n v="1.59"/>
    <n v="0.64"/>
    <n v="0"/>
    <n v="0"/>
    <s v="PAUSE"/>
  </r>
  <r>
    <s v="bthomas12122003@yahoo.com"/>
    <s v="brian"/>
    <s v="thomas"/>
    <s v="Sarasota"/>
    <s v="FL"/>
    <n v="1778"/>
    <s v="hard rock hotel and casino"/>
    <x v="14"/>
    <x v="2"/>
    <s v="2024-01-01"/>
    <n v="200"/>
    <n v="1251"/>
    <n v="32"/>
    <n v="1"/>
    <n v="22.55"/>
    <n v="72.260000000000005"/>
    <n v="49.710000000000008"/>
    <n v="49.710000000000008"/>
    <n v="2.2044345898004436"/>
    <n v="2.56"/>
    <n v="0.7"/>
    <n v="22.55"/>
    <n v="3.125E-2"/>
    <s v="SCALE"/>
  </r>
  <r>
    <s v="anthonymoore@gmail.com"/>
    <s v="anthony"/>
    <s v="moore"/>
    <s v="Oxford"/>
    <s v="NC"/>
    <n v="1500"/>
    <s v="world radio"/>
    <x v="17"/>
    <x v="2"/>
    <s v="2024-01-18"/>
    <n v="300"/>
    <n v="2136"/>
    <n v="52"/>
    <n v="1"/>
    <n v="22.99"/>
    <n v="54.01"/>
    <n v="31.02"/>
    <n v="31.02"/>
    <n v="1.3492822966507179"/>
    <n v="2.4300000000000002"/>
    <n v="0.44"/>
    <n v="22.99"/>
    <n v="1.9230769230769232E-2"/>
    <s v="SCALE"/>
  </r>
  <r>
    <s v="chatwithblue@yahoo.com"/>
    <s v="tammeria"/>
    <s v="blue"/>
    <s v="Winston Salem"/>
    <s v="NC"/>
    <n v="5958"/>
    <s v="hardees"/>
    <x v="14"/>
    <x v="2"/>
    <s v="2024-01-06"/>
    <n v="600"/>
    <n v="754"/>
    <n v="31"/>
    <n v="3"/>
    <n v="16.11"/>
    <n v="209.26"/>
    <n v="193.14999999999998"/>
    <n v="193.14999999999998"/>
    <n v="11.989447548106765"/>
    <n v="4.1100000000000003"/>
    <n v="0.52"/>
    <n v="5.37"/>
    <n v="9.6774193548387094E-2"/>
    <s v="SCALE"/>
  </r>
  <r>
    <s v="elvaedgar@gmail.com"/>
    <s v="elva"/>
    <s v="edgar"/>
    <s v="tacoma"/>
    <s v="WA"/>
    <n v="1250"/>
    <s v="home quarters warehouse"/>
    <x v="14"/>
    <x v="2"/>
    <s v="2024-01-07"/>
    <n v="500"/>
    <n v="1146"/>
    <n v="26"/>
    <n v="2"/>
    <n v="21.56"/>
    <n v="137.44999999999999"/>
    <n v="115.88999999999999"/>
    <n v="115.88999999999999"/>
    <n v="5.3752319109461961"/>
    <n v="2.27"/>
    <n v="0.83"/>
    <n v="10.78"/>
    <n v="7.6923076923076927E-2"/>
    <s v="SCALE"/>
  </r>
  <r>
    <s v="hope122756@yahoo.com"/>
    <s v="hope"/>
    <s v="slaughter"/>
    <s v="Goldthwaite"/>
    <s v="TX"/>
    <n v="2494"/>
    <s v="orenda education"/>
    <x v="18"/>
    <x v="2"/>
    <s v="2024-01-11"/>
    <n v="500"/>
    <n v="605"/>
    <n v="21"/>
    <n v="2"/>
    <n v="12.01"/>
    <n v="146.09"/>
    <n v="134.08000000000001"/>
    <n v="134.08000000000001"/>
    <n v="11.164029975020817"/>
    <n v="3.47"/>
    <n v="0.56999999999999995"/>
    <n v="6"/>
    <n v="9.5238095238095233E-2"/>
    <s v="SCALE"/>
  </r>
  <r>
    <s v="mzbmrgrl@yahoo.com"/>
    <s v="michelle"/>
    <s v="sonza"/>
    <s v="Hampton"/>
    <s v="VA"/>
    <n v="1700"/>
    <s v="j.b. thomas and assoc"/>
    <x v="6"/>
    <x v="2"/>
    <s v="2024-01-14"/>
    <n v="100"/>
    <n v="1606"/>
    <n v="64"/>
    <n v="0"/>
    <n v="36.07"/>
    <n v="0"/>
    <n v="-36.07"/>
    <n v="-36.07"/>
    <n v="-1"/>
    <n v="3.99"/>
    <n v="0.56000000000000005"/>
    <n v="0"/>
    <n v="0"/>
    <s v="PAUSE"/>
  </r>
  <r>
    <s v="beth.williams@gmail.com"/>
    <s v="beth"/>
    <s v="williams"/>
    <s v="El Paso"/>
    <s v="TX"/>
    <n v="1700"/>
    <s v="trak auto"/>
    <x v="0"/>
    <x v="2"/>
    <s v="2024-01-16"/>
    <n v="100"/>
    <n v="1613"/>
    <n v="43"/>
    <n v="0"/>
    <n v="27.46"/>
    <n v="0"/>
    <n v="-27.46"/>
    <n v="-27.46"/>
    <n v="-1"/>
    <n v="2.67"/>
    <n v="0.64"/>
    <n v="0"/>
    <n v="0"/>
    <s v="PAUSE"/>
  </r>
  <r>
    <s v="ronaldw@gmail.com"/>
    <s v="ronald"/>
    <s v="marti"/>
    <s v="Riverside"/>
    <s v="UT"/>
    <n v="1625"/>
    <s v="pearl architectural design"/>
    <x v="8"/>
    <x v="2"/>
    <s v="2024-01-24"/>
    <n v="400"/>
    <n v="1910"/>
    <n v="76"/>
    <n v="2"/>
    <n v="58.43"/>
    <n v="79.61"/>
    <n v="21.18"/>
    <n v="21.18"/>
    <n v="0.36248502481601919"/>
    <n v="3.98"/>
    <n v="0.77"/>
    <n v="29.22"/>
    <n v="2.6315789473684209E-2"/>
    <s v="SCALE"/>
  </r>
  <r>
    <s v="tjmcmath@aol.com"/>
    <s v="janine"/>
    <s v="mcmath"/>
    <s v="Glen Carbon"/>
    <s v="IL"/>
    <n v="1500"/>
    <s v="lab corp"/>
    <x v="9"/>
    <x v="2"/>
    <s v="2024-01-21"/>
    <n v="200"/>
    <n v="835"/>
    <n v="26"/>
    <n v="0"/>
    <n v="12.63"/>
    <n v="0"/>
    <n v="-12.63"/>
    <n v="-12.63"/>
    <n v="-1"/>
    <n v="3.11"/>
    <n v="0.49"/>
    <n v="0"/>
    <n v="0"/>
    <s v="PAUSE"/>
  </r>
  <r>
    <s v="ronaldcscanlan@hotmail.com"/>
    <s v="ronald"/>
    <s v="scanlan"/>
    <s v="Fairfield"/>
    <s v="CA"/>
    <n v="3000"/>
    <s v="hanover shoe"/>
    <x v="12"/>
    <x v="2"/>
    <s v="2024-01-11"/>
    <n v="400"/>
    <n v="2080"/>
    <n v="61"/>
    <n v="5"/>
    <n v="30.54"/>
    <n v="209.46"/>
    <n v="178.92000000000002"/>
    <n v="178.92000000000002"/>
    <n v="5.8585461689587435"/>
    <n v="2.93"/>
    <n v="0.5"/>
    <n v="6.11"/>
    <n v="8.1967213114754092E-2"/>
    <s v="SCALE"/>
  </r>
  <r>
    <s v="georgegould@hotmail.com"/>
    <s v="george"/>
    <s v="gould"/>
    <s v="Saint Louis"/>
    <s v="MO"/>
    <n v="2000"/>
    <s v="omni realty"/>
    <x v="6"/>
    <x v="2"/>
    <s v="2024-01-03"/>
    <n v="700"/>
    <n v="1674"/>
    <n v="41"/>
    <n v="0"/>
    <n v="16.8"/>
    <n v="0"/>
    <n v="-16.8"/>
    <n v="-16.8"/>
    <n v="-1"/>
    <n v="2.4500000000000002"/>
    <n v="0.41"/>
    <n v="0"/>
    <n v="0"/>
    <s v="PAUSE"/>
  </r>
  <r>
    <s v="glennecampbell@hotmail.com"/>
    <s v="glenn"/>
    <s v="campbell"/>
    <s v="Fitzgerald"/>
    <s v="GA"/>
    <n v="4000"/>
    <s v="county market"/>
    <x v="3"/>
    <x v="2"/>
    <s v="2024-01-16"/>
    <n v="200"/>
    <n v="1994"/>
    <n v="52"/>
    <n v="0"/>
    <n v="41.08"/>
    <n v="0"/>
    <n v="-41.08"/>
    <n v="-41.08"/>
    <n v="-1"/>
    <n v="2.61"/>
    <n v="0.79"/>
    <n v="0"/>
    <n v="0"/>
    <s v="PAUSE"/>
  </r>
  <r>
    <s v="candicecameron1@gmail.com"/>
    <s v="candice"/>
    <s v="cameron"/>
    <s v="La Quinta"/>
    <s v="CA"/>
    <n v="4333"/>
    <s v="na"/>
    <x v="3"/>
    <x v="2"/>
    <s v="2024-01-11"/>
    <n v="100"/>
    <n v="983"/>
    <n v="36"/>
    <n v="0"/>
    <n v="19.52"/>
    <n v="0"/>
    <n v="-19.52"/>
    <n v="-19.52"/>
    <n v="-1"/>
    <n v="3.66"/>
    <n v="0.54"/>
    <n v="0"/>
    <n v="0"/>
    <s v="PAUSE"/>
  </r>
  <r>
    <s v="stephaniewjoseph@gmail.com"/>
    <s v="stephanie"/>
    <s v="joseph"/>
    <s v="Cleveland"/>
    <s v="OH"/>
    <n v="1700"/>
    <s v="mansmann's department store"/>
    <x v="16"/>
    <x v="2"/>
    <s v="2024-01-06"/>
    <n v="500"/>
    <n v="959"/>
    <n v="28"/>
    <n v="2"/>
    <n v="18.23"/>
    <n v="143.13999999999999"/>
    <n v="124.90999999999998"/>
    <n v="124.90999999999998"/>
    <n v="6.8518924849149743"/>
    <n v="2.92"/>
    <n v="0.65"/>
    <n v="9.1199999999999992"/>
    <n v="7.1428571428571425E-2"/>
    <s v="SCALE"/>
  </r>
  <r>
    <s v="beirt1940@yahoo.com"/>
    <s v="helen"/>
    <s v="lunsford"/>
    <s v="colorado spri"/>
    <s v="CO"/>
    <n v="1000"/>
    <s v="rainbow records"/>
    <x v="12"/>
    <x v="2"/>
    <s v="2024-01-09"/>
    <n v="200"/>
    <n v="2471"/>
    <n v="62"/>
    <n v="6"/>
    <n v="50.79"/>
    <n v="280.39"/>
    <n v="229.6"/>
    <n v="229.6"/>
    <n v="4.5205749163221105"/>
    <n v="2.5099999999999998"/>
    <n v="0.82"/>
    <n v="8.4600000000000009"/>
    <n v="9.6774193548387094E-2"/>
    <s v="SCALE"/>
  </r>
  <r>
    <s v="bonniep@gmail.com"/>
    <s v="bonnie"/>
    <s v="fowler"/>
    <s v="Chicago"/>
    <s v="IL"/>
    <n v="2250"/>
    <s v="perisolution"/>
    <x v="13"/>
    <x v="2"/>
    <s v="2024-01-21"/>
    <n v="100"/>
    <n v="2462"/>
    <n v="55"/>
    <n v="6"/>
    <n v="43.5"/>
    <n v="414.15"/>
    <n v="370.65"/>
    <n v="370.65"/>
    <n v="8.5206896551724132"/>
    <n v="2.23"/>
    <n v="0.79"/>
    <n v="7.25"/>
    <n v="0.10909090909090909"/>
    <s v="SCALE"/>
  </r>
  <r>
    <s v="boycecdurbin@hotmail.com"/>
    <s v="boyce"/>
    <s v="durbin"/>
    <s v="Murrieta"/>
    <s v="CA"/>
    <n v="3800"/>
    <s v="varitec"/>
    <x v="7"/>
    <x v="2"/>
    <s v="2024-01-02"/>
    <n v="700"/>
    <n v="2428"/>
    <n v="56"/>
    <n v="0"/>
    <n v="26.67"/>
    <n v="0"/>
    <n v="-26.67"/>
    <n v="-26.67"/>
    <n v="-1"/>
    <n v="2.31"/>
    <n v="0.48"/>
    <n v="0"/>
    <n v="0"/>
    <s v="PAUSE"/>
  </r>
  <r>
    <s v="cynthiaho@yahoo.com"/>
    <s v="cynthia"/>
    <s v="ho"/>
    <s v="Phoenix"/>
    <s v="AZ"/>
    <n v="2000"/>
    <s v="abc markets"/>
    <x v="11"/>
    <x v="2"/>
    <s v="2024-01-16"/>
    <n v="200"/>
    <n v="709"/>
    <n v="17"/>
    <n v="0"/>
    <n v="7.56"/>
    <n v="0"/>
    <n v="-7.56"/>
    <n v="-7.56"/>
    <n v="-1"/>
    <n v="2.4"/>
    <n v="0.44"/>
    <n v="0"/>
    <n v="0"/>
    <s v="PAUSE"/>
  </r>
  <r>
    <s v="peterhower@gmail.com"/>
    <s v="peter"/>
    <s v="hower"/>
    <s v="Portland"/>
    <s v="OR"/>
    <n v="3000"/>
    <s v="twin food stores"/>
    <x v="15"/>
    <x v="2"/>
    <s v="2024-01-22"/>
    <n v="400"/>
    <n v="2300"/>
    <n v="86"/>
    <n v="0"/>
    <n v="55.56"/>
    <n v="0"/>
    <n v="-55.56"/>
    <n v="-55.56"/>
    <n v="-1"/>
    <n v="3.74"/>
    <n v="0.65"/>
    <n v="0"/>
    <n v="0"/>
    <s v="PAUSE"/>
  </r>
  <r>
    <s v="shirl7bro@aol.com"/>
    <s v="charlie"/>
    <s v="brock"/>
    <s v="Newark"/>
    <s v="NJ"/>
    <n v="1500"/>
    <s v="the brooklyn hospital cen"/>
    <x v="15"/>
    <x v="2"/>
    <s v="2024-01-18"/>
    <n v="300"/>
    <n v="1176"/>
    <n v="49"/>
    <n v="1"/>
    <n v="30.41"/>
    <n v="66.94"/>
    <n v="36.53"/>
    <n v="36.53"/>
    <n v="1.2012495889510031"/>
    <n v="4.17"/>
    <n v="0.62"/>
    <n v="30.41"/>
    <n v="2.0408163265306121E-2"/>
    <s v="SCALE"/>
  </r>
  <r>
    <s v="michaelfstump@hotmail.com"/>
    <s v="michael"/>
    <s v="stump"/>
    <s v="Independence"/>
    <s v="OH"/>
    <n v="1500"/>
    <s v="john m. smyth's homemakers"/>
    <x v="16"/>
    <x v="2"/>
    <s v="2024-01-12"/>
    <n v="500"/>
    <n v="1520"/>
    <n v="55"/>
    <n v="4"/>
    <n v="45.81"/>
    <n v="293.08"/>
    <n v="247.26999999999998"/>
    <n v="247.26999999999998"/>
    <n v="5.3977297533289672"/>
    <n v="3.62"/>
    <n v="0.83"/>
    <n v="11.45"/>
    <n v="7.2727272727272724E-2"/>
    <s v="SCALE"/>
  </r>
  <r>
    <s v="travisfactor@gmail.com"/>
    <s v="travis"/>
    <s v="factor"/>
    <s v="Firebaugh"/>
    <s v="CA"/>
    <n v="2750"/>
    <s v="prahject planner"/>
    <x v="10"/>
    <x v="2"/>
    <s v="2024-01-29"/>
    <n v="1000"/>
    <n v="1318"/>
    <n v="31"/>
    <n v="1"/>
    <n v="26.05"/>
    <n v="54.79"/>
    <n v="28.74"/>
    <n v="28.74"/>
    <n v="1.1032629558541265"/>
    <n v="2.35"/>
    <n v="0.84"/>
    <n v="26.05"/>
    <n v="3.2258064516129031E-2"/>
    <s v="SCALE"/>
  </r>
  <r>
    <s v="pearlie@yahoo.com"/>
    <s v="pearlie"/>
    <s v="hamby"/>
    <s v="Austin"/>
    <s v="TX"/>
    <n v="4500"/>
    <s v="world radio"/>
    <x v="1"/>
    <x v="2"/>
    <s v="2024-01-14"/>
    <n v="200"/>
    <n v="883"/>
    <n v="27"/>
    <n v="0"/>
    <n v="22.25"/>
    <n v="0"/>
    <n v="-22.25"/>
    <n v="-22.25"/>
    <n v="-1"/>
    <n v="3.06"/>
    <n v="0.82"/>
    <n v="0"/>
    <n v="0"/>
    <s v="PAUSE"/>
  </r>
  <r>
    <s v="juniorsavoie@yahoo.com"/>
    <s v="junior"/>
    <s v="savoie"/>
    <s v="Appleton"/>
    <s v="WI"/>
    <n v="1000"/>
    <s v="baltimore markets"/>
    <x v="2"/>
    <x v="2"/>
    <s v="2024-01-29"/>
    <n v="1000"/>
    <n v="1594"/>
    <n v="63"/>
    <n v="0"/>
    <n v="51.43"/>
    <n v="0"/>
    <n v="-51.43"/>
    <n v="-51.43"/>
    <n v="-1"/>
    <n v="3.95"/>
    <n v="0.82"/>
    <n v="0"/>
    <n v="0"/>
    <s v="PAUSE"/>
  </r>
  <r>
    <s v="deweyd@gmail.com"/>
    <s v="dewey"/>
    <s v="mitchell"/>
    <s v="Jackson"/>
    <s v="MS"/>
    <n v="2644"/>
    <s v="zany brainy"/>
    <x v="13"/>
    <x v="2"/>
    <s v="2024-01-30"/>
    <n v="100"/>
    <n v="950"/>
    <n v="41"/>
    <n v="0"/>
    <n v="27.04"/>
    <n v="0"/>
    <n v="-27.04"/>
    <n v="-27.04"/>
    <n v="-1"/>
    <n v="4.32"/>
    <n v="0.66"/>
    <n v="0"/>
    <n v="0"/>
    <s v="PAUSE"/>
  </r>
  <r>
    <s v="billo_62@yahoo.com"/>
    <s v="william"/>
    <s v="olson"/>
    <s v="San Antonio"/>
    <s v="TX"/>
    <n v="1500"/>
    <s v="golden estates"/>
    <x v="6"/>
    <x v="2"/>
    <s v="2024-01-04"/>
    <n v="1000"/>
    <n v="2392"/>
    <n v="65"/>
    <n v="1"/>
    <n v="37.35"/>
    <n v="73.42"/>
    <n v="36.07"/>
    <n v="36.07"/>
    <n v="0.96572958500669337"/>
    <n v="2.72"/>
    <n v="0.56999999999999995"/>
    <n v="37.35"/>
    <n v="1.5384615384615385E-2"/>
    <s v="SCALE"/>
  </r>
  <r>
    <s v="danielobrien@hotmail.com"/>
    <s v="daniel"/>
    <s v="obrien"/>
    <s v="Ashburn"/>
    <s v="VA"/>
    <n v="1700"/>
    <s v="the high heelers"/>
    <x v="4"/>
    <x v="2"/>
    <s v="2024-01-31"/>
    <n v="500"/>
    <n v="1591"/>
    <n v="61"/>
    <n v="0"/>
    <n v="28.22"/>
    <n v="0"/>
    <n v="-28.22"/>
    <n v="-28.22"/>
    <n v="-1"/>
    <n v="3.83"/>
    <n v="0.46"/>
    <n v="0"/>
    <n v="0"/>
    <s v="PAUSE"/>
  </r>
  <r>
    <s v="michinaustin@gmail.com"/>
    <s v="michele"/>
    <s v="harbour"/>
    <s v="Granite City"/>
    <s v="IL"/>
    <n v="1383"/>
    <s v="cash america pawn"/>
    <x v="4"/>
    <x v="2"/>
    <s v="2024-01-11"/>
    <n v="600"/>
    <n v="1993"/>
    <n v="54"/>
    <n v="5"/>
    <n v="28.11"/>
    <n v="203.44"/>
    <n v="175.32999999999998"/>
    <n v="175.32999999999998"/>
    <n v="6.2372821060120947"/>
    <n v="2.71"/>
    <n v="0.52"/>
    <n v="5.62"/>
    <n v="9.2592592592592587E-2"/>
    <s v="SCALE"/>
  </r>
  <r>
    <s v="brentmjones@hotmail.com"/>
    <s v="jeff"/>
    <s v="tozier"/>
    <s v="Lima"/>
    <s v="OH"/>
    <n v="840"/>
    <s v="twin food stores"/>
    <x v="17"/>
    <x v="2"/>
    <s v="2024-01-06"/>
    <n v="600"/>
    <n v="666"/>
    <n v="10"/>
    <n v="0"/>
    <n v="8.36"/>
    <n v="0"/>
    <n v="-8.36"/>
    <n v="-8.36"/>
    <n v="-1"/>
    <n v="1.5"/>
    <n v="0.84"/>
    <n v="0"/>
    <n v="0"/>
    <s v="PAUSE"/>
  </r>
  <r>
    <s v="sn_conley@yahoo.com"/>
    <s v="sean"/>
    <s v="conley"/>
    <s v="Baker City"/>
    <s v="OR"/>
    <n v="6114"/>
    <s v="naturalstructures"/>
    <x v="7"/>
    <x v="2"/>
    <s v="2024-01-03"/>
    <n v="200"/>
    <n v="1575"/>
    <n v="34"/>
    <n v="0"/>
    <n v="17.97"/>
    <n v="0"/>
    <n v="-17.97"/>
    <n v="-17.97"/>
    <n v="-1"/>
    <n v="2.16"/>
    <n v="0.53"/>
    <n v="0"/>
    <n v="0"/>
    <s v="PAUSE"/>
  </r>
  <r>
    <s v="elizabethdperez@gmail.com"/>
    <s v="elizabeth"/>
    <s v="perez"/>
    <s v="Chicago"/>
    <s v="IL"/>
    <n v="1400"/>
    <s v="big d supermarkets"/>
    <x v="19"/>
    <x v="2"/>
    <s v="2024-01-12"/>
    <n v="800"/>
    <n v="2410"/>
    <n v="74"/>
    <n v="2"/>
    <n v="37.46"/>
    <n v="85.09"/>
    <n v="47.63"/>
    <n v="47.63"/>
    <n v="1.2714895888948212"/>
    <n v="3.07"/>
    <n v="0.51"/>
    <n v="18.73"/>
    <n v="2.7027027027027029E-2"/>
    <s v="SCALE"/>
  </r>
  <r>
    <s v="jessicariosvilla@yahoo.com"/>
    <s v="jessica"/>
    <s v="rios"/>
    <s v="San Diego"/>
    <s v="CA"/>
    <n v="3700"/>
    <s v="sharp"/>
    <x v="5"/>
    <x v="2"/>
    <s v="2024-01-25"/>
    <n v="500"/>
    <n v="1781"/>
    <n v="53"/>
    <n v="1"/>
    <n v="21.33"/>
    <n v="59.4"/>
    <n v="38.07"/>
    <n v="38.07"/>
    <n v="1.7848101265822787"/>
    <n v="2.98"/>
    <n v="0.4"/>
    <n v="21.33"/>
    <n v="1.8867924528301886E-2"/>
    <s v="SCALE"/>
  </r>
  <r>
    <s v="alswindell@yahoo.com"/>
    <s v="april"/>
    <s v="swindell"/>
    <s v="Canyon"/>
    <s v="TX"/>
    <n v="3500"/>
    <s v="west texas a andamp; m univers"/>
    <x v="15"/>
    <x v="2"/>
    <s v="2024-01-07"/>
    <n v="700"/>
    <n v="1896"/>
    <n v="52"/>
    <n v="5"/>
    <n v="28.19"/>
    <n v="251.71"/>
    <n v="223.52"/>
    <n v="223.52"/>
    <n v="7.9290528556225608"/>
    <n v="2.74"/>
    <n v="0.54"/>
    <n v="5.64"/>
    <n v="9.6153846153846159E-2"/>
    <s v="SCALE"/>
  </r>
  <r>
    <s v="dianebailey@gmail.com"/>
    <s v="diane"/>
    <s v="bailey"/>
    <s v="Zelienople"/>
    <s v="PA"/>
    <n v="3500"/>
    <s v="accord investments"/>
    <x v="14"/>
    <x v="2"/>
    <s v="2024-01-19"/>
    <n v="100"/>
    <n v="1805"/>
    <n v="39"/>
    <n v="0"/>
    <n v="28.72"/>
    <n v="0"/>
    <n v="-28.72"/>
    <n v="-28.72"/>
    <n v="-1"/>
    <n v="2.16"/>
    <n v="0.74"/>
    <n v="0"/>
    <n v="0"/>
    <s v="PAUSE"/>
  </r>
  <r>
    <s v="corrine@hotmail.com"/>
    <s v="corrine"/>
    <s v="adams"/>
    <s v="Mount Laurel"/>
    <s v="NJ"/>
    <n v="3900"/>
    <s v="roberd's"/>
    <x v="17"/>
    <x v="2"/>
    <s v="2024-01-23"/>
    <n v="300"/>
    <n v="1488"/>
    <n v="56"/>
    <n v="4"/>
    <n v="43.58"/>
    <n v="140.25"/>
    <n v="96.67"/>
    <n v="96.67"/>
    <n v="2.2182193666819643"/>
    <n v="3.76"/>
    <n v="0.78"/>
    <n v="10.9"/>
    <n v="7.1428571428571425E-2"/>
    <s v="SCALE"/>
  </r>
  <r>
    <s v="delores.ruffin@yahoo.com"/>
    <s v="delores"/>
    <s v="ruffin"/>
    <s v="San Antonio"/>
    <s v="TX"/>
    <n v="3866"/>
    <s v="retired"/>
    <x v="3"/>
    <x v="2"/>
    <s v="2024-01-18"/>
    <n v="800"/>
    <n v="1532"/>
    <n v="62"/>
    <n v="7"/>
    <n v="29.59"/>
    <n v="519.79"/>
    <n v="490.2"/>
    <n v="490.2"/>
    <n v="16.56640757012504"/>
    <n v="4.05"/>
    <n v="0.48"/>
    <n v="4.2300000000000004"/>
    <n v="0.11290322580645161"/>
    <s v="SCALE"/>
  </r>
  <r>
    <s v="edwardbwest@gmail.com"/>
    <s v="edward"/>
    <s v="west"/>
    <s v="Manassas"/>
    <s v="VA"/>
    <n v="3900"/>
    <s v="matrix architectural service"/>
    <x v="13"/>
    <x v="2"/>
    <s v="2024-01-15"/>
    <n v="1000"/>
    <n v="2057"/>
    <n v="80"/>
    <n v="2"/>
    <n v="48.82"/>
    <n v="75.45"/>
    <n v="26.630000000000003"/>
    <n v="26.630000000000003"/>
    <n v="0.54547316673494473"/>
    <n v="3.89"/>
    <n v="0.61"/>
    <n v="24.41"/>
    <n v="2.5000000000000001E-2"/>
    <s v="SCALE"/>
  </r>
  <r>
    <s v="etheldsmith@yahoo.com"/>
    <s v="ethel"/>
    <s v="smith"/>
    <s v="Chesapeake"/>
    <s v="VA"/>
    <n v="2000"/>
    <s v="rossi auto parts"/>
    <x v="14"/>
    <x v="2"/>
    <s v="2024-01-21"/>
    <n v="300"/>
    <n v="1455"/>
    <n v="44"/>
    <n v="1"/>
    <n v="20.2"/>
    <n v="52.76"/>
    <n v="32.56"/>
    <n v="32.56"/>
    <n v="1.611881188118812"/>
    <n v="3.02"/>
    <n v="0.46"/>
    <n v="20.2"/>
    <n v="2.2727272727272728E-2"/>
    <s v="SCALE"/>
  </r>
  <r>
    <s v="lauracalloway@gmail.com"/>
    <s v="laura"/>
    <s v="calloway"/>
    <s v="San Luis Obis"/>
    <s v="CA"/>
    <n v="2600"/>
    <s v="monlinks"/>
    <x v="6"/>
    <x v="2"/>
    <s v="2024-01-17"/>
    <n v="200"/>
    <n v="2370"/>
    <n v="66"/>
    <n v="5"/>
    <n v="35.770000000000003"/>
    <n v="200.45"/>
    <n v="164.67999999999998"/>
    <n v="164.67999999999998"/>
    <n v="4.6038579815487832"/>
    <n v="2.78"/>
    <n v="0.54"/>
    <n v="7.15"/>
    <n v="7.575757575757576E-2"/>
    <s v="SCALE"/>
  </r>
  <r>
    <s v="marcose@gmail.com"/>
    <s v="marcos"/>
    <s v="treadwell"/>
    <s v="Costa Mesa"/>
    <s v="CA"/>
    <n v="4700"/>
    <s v="a. l. price"/>
    <x v="5"/>
    <x v="2"/>
    <s v="2024-01-12"/>
    <n v="600"/>
    <n v="809"/>
    <n v="29"/>
    <n v="3"/>
    <n v="24.6"/>
    <n v="109.08"/>
    <n v="84.47999999999999"/>
    <n v="84.47999999999999"/>
    <n v="3.4341463414634141"/>
    <n v="3.58"/>
    <n v="0.85"/>
    <n v="8.1999999999999993"/>
    <n v="0.10344827586206896"/>
    <s v="SCALE"/>
  </r>
  <r>
    <s v="rayakapoohbear86@gmail.com"/>
    <s v="ray"/>
    <s v="hampton"/>
    <s v="Lehigh Acres"/>
    <s v="FL"/>
    <n v="6000"/>
    <s v="tile outlets"/>
    <x v="15"/>
    <x v="2"/>
    <s v="2024-01-07"/>
    <n v="1000"/>
    <n v="878"/>
    <n v="34"/>
    <n v="0"/>
    <n v="16.95"/>
    <n v="0"/>
    <n v="-16.95"/>
    <n v="-16.95"/>
    <n v="-1"/>
    <n v="3.87"/>
    <n v="0.5"/>
    <n v="0"/>
    <n v="0"/>
    <s v="PAUSE"/>
  </r>
  <r>
    <s v="tonyap@hotmail.com"/>
    <s v="tonya"/>
    <s v="ramirez"/>
    <s v="Thousand Oaks"/>
    <s v="CA"/>
    <n v="4620"/>
    <s v="sky high financial advice"/>
    <x v="17"/>
    <x v="2"/>
    <s v="2024-01-10"/>
    <n v="200"/>
    <n v="1058"/>
    <n v="24"/>
    <n v="1"/>
    <n v="18.399999999999999"/>
    <n v="52.96"/>
    <n v="34.56"/>
    <n v="34.56"/>
    <n v="1.8782608695652177"/>
    <n v="2.27"/>
    <n v="0.77"/>
    <n v="18.399999999999999"/>
    <n v="4.1666666666666664E-2"/>
    <s v="SCALE"/>
  </r>
  <r>
    <s v="scottkrouse@hotmail.com"/>
    <s v="scott"/>
    <s v="rouse"/>
    <s v="Livingston"/>
    <s v="NJ"/>
    <n v="1400"/>
    <s v="choices"/>
    <x v="15"/>
    <x v="2"/>
    <s v="2024-01-12"/>
    <n v="300"/>
    <n v="1696"/>
    <n v="72"/>
    <n v="1"/>
    <n v="40.31"/>
    <n v="41.62"/>
    <n v="1.3099999999999952"/>
    <n v="1.3099999999999952"/>
    <n v="3.2498139419498764E-2"/>
    <n v="4.25"/>
    <n v="0.56000000000000005"/>
    <n v="40.31"/>
    <n v="1.3888888888888888E-2"/>
    <s v="SCALE"/>
  </r>
  <r>
    <s v="kendraleger@gmail.com"/>
    <s v="kendra"/>
    <s v="leger"/>
    <s v="Del Valle"/>
    <s v="TX"/>
    <n v="1500"/>
    <s v="dnsresidental"/>
    <x v="19"/>
    <x v="2"/>
    <s v="2024-01-14"/>
    <n v="600"/>
    <n v="1617"/>
    <n v="59"/>
    <n v="1"/>
    <n v="35.75"/>
    <n v="54.16"/>
    <n v="18.409999999999997"/>
    <n v="18.409999999999997"/>
    <n v="0.51496503496503487"/>
    <n v="3.65"/>
    <n v="0.61"/>
    <n v="35.75"/>
    <n v="1.6949152542372881E-2"/>
    <s v="SCALE"/>
  </r>
  <r>
    <s v="cloudenamanda@gmail.com"/>
    <s v="amanda"/>
    <s v="clouden"/>
    <s v="Orlando"/>
    <s v="FL"/>
    <n v="1750"/>
    <s v="requiem inc"/>
    <x v="4"/>
    <x v="2"/>
    <s v="2024-01-12"/>
    <n v="200"/>
    <n v="522"/>
    <n v="11"/>
    <n v="0"/>
    <n v="5.24"/>
    <n v="0"/>
    <n v="-5.24"/>
    <n v="-5.24"/>
    <n v="-1"/>
    <n v="2.11"/>
    <n v="0.48"/>
    <n v="0"/>
    <n v="0"/>
    <s v="PAUSE"/>
  </r>
  <r>
    <s v="t.green082692@gmail.com"/>
    <s v="tiffany"/>
    <s v="green"/>
    <s v="Durham"/>
    <s v="NC"/>
    <n v="1354"/>
    <s v="acs xerox"/>
    <x v="3"/>
    <x v="2"/>
    <s v="2024-01-03"/>
    <n v="300"/>
    <n v="890"/>
    <n v="38"/>
    <n v="1"/>
    <n v="22.74"/>
    <n v="67.739999999999995"/>
    <n v="45"/>
    <n v="45"/>
    <n v="1.9788918205804751"/>
    <n v="4.2699999999999996"/>
    <n v="0.6"/>
    <n v="22.74"/>
    <n v="2.6315789473684209E-2"/>
    <s v="SCALE"/>
  </r>
  <r>
    <s v="ca_e41@hotmail.com"/>
    <s v="carlos"/>
    <s v="eduarte"/>
    <s v="Fontana"/>
    <s v="CA"/>
    <n v="6500"/>
    <s v="hollywood park"/>
    <x v="18"/>
    <x v="2"/>
    <s v="2024-01-14"/>
    <n v="800"/>
    <n v="2151"/>
    <n v="72"/>
    <n v="0"/>
    <n v="45.34"/>
    <n v="0"/>
    <n v="-45.34"/>
    <n v="-45.34"/>
    <n v="-1"/>
    <n v="3.35"/>
    <n v="0.63"/>
    <n v="0"/>
    <n v="0"/>
    <s v="PAUSE"/>
  </r>
  <r>
    <s v="missdawnking@yahoo.com"/>
    <s v="dawn"/>
    <s v="king"/>
    <s v="Saint Louis"/>
    <s v="MO"/>
    <n v="3250"/>
    <s v="university of missouri"/>
    <x v="19"/>
    <x v="2"/>
    <s v="2024-01-04"/>
    <n v="400"/>
    <n v="2366"/>
    <n v="41"/>
    <n v="1"/>
    <n v="33.229999999999997"/>
    <n v="51.86"/>
    <n v="18.630000000000003"/>
    <n v="18.630000000000003"/>
    <n v="0.56063797773096613"/>
    <n v="1.73"/>
    <n v="0.81"/>
    <n v="33.229999999999997"/>
    <n v="2.4390243902439025E-2"/>
    <s v="SCALE"/>
  </r>
  <r>
    <s v="r.keosia@yahoo.com"/>
    <s v="keosia"/>
    <s v="rodgers"/>
    <s v="Indianapolis"/>
    <s v="IN"/>
    <n v="4800"/>
    <s v="dunham"/>
    <x v="3"/>
    <x v="2"/>
    <s v="2024-01-18"/>
    <n v="200"/>
    <n v="1616"/>
    <n v="71"/>
    <n v="6"/>
    <n v="35.06"/>
    <n v="384.25"/>
    <n v="349.19"/>
    <n v="349.19"/>
    <n v="9.9597832287507124"/>
    <n v="4.3899999999999997"/>
    <n v="0.49"/>
    <n v="5.84"/>
    <n v="8.4507042253521125E-2"/>
    <s v="SCALE"/>
  </r>
  <r>
    <s v="brentgalloway@yahoo.com"/>
    <s v="brent"/>
    <s v="galloway"/>
    <s v="Rosenberg"/>
    <s v="TX"/>
    <n v="4700"/>
    <s v="pdq"/>
    <x v="19"/>
    <x v="2"/>
    <s v="2024-01-14"/>
    <n v="400"/>
    <n v="1854"/>
    <n v="41"/>
    <n v="0"/>
    <n v="32.03"/>
    <n v="0"/>
    <n v="-32.03"/>
    <n v="-32.03"/>
    <n v="-1"/>
    <n v="2.21"/>
    <n v="0.78"/>
    <n v="0"/>
    <n v="0"/>
    <s v="PAUSE"/>
  </r>
  <r>
    <s v="mzwood_2@hotmail.com"/>
    <s v="sherwood"/>
    <s v="lilliston"/>
    <s v="Exmore"/>
    <s v="VA"/>
    <n v="2700"/>
    <s v="bayshore concrete"/>
    <x v="19"/>
    <x v="2"/>
    <s v="2024-01-14"/>
    <n v="700"/>
    <n v="1273"/>
    <n v="54"/>
    <n v="5"/>
    <n v="24.51"/>
    <n v="309.93"/>
    <n v="285.42"/>
    <n v="285.42"/>
    <n v="11.645042839657282"/>
    <n v="4.24"/>
    <n v="0.45"/>
    <n v="4.9000000000000004"/>
    <n v="9.2592592592592587E-2"/>
    <s v="SCALE"/>
  </r>
  <r>
    <s v="mcneil.kingjay.j25@gmail.com"/>
    <s v="joshua"/>
    <s v="mcneil"/>
    <s v="Allentown"/>
    <s v="PA"/>
    <n v="1060"/>
    <s v="custom weatherizatio"/>
    <x v="19"/>
    <x v="2"/>
    <s v="2024-01-25"/>
    <n v="100"/>
    <n v="1501"/>
    <n v="66"/>
    <n v="2"/>
    <n v="48.13"/>
    <n v="144.41999999999999"/>
    <n v="96.289999999999992"/>
    <n v="96.289999999999992"/>
    <n v="2.000623311863702"/>
    <n v="4.4000000000000004"/>
    <n v="0.73"/>
    <n v="24.06"/>
    <n v="3.0303030303030304E-2"/>
    <s v="SCALE"/>
  </r>
  <r>
    <s v="jbassman57@yahoo.com"/>
    <s v="john"/>
    <s v="bagby"/>
    <s v="Grandview"/>
    <s v="MO"/>
    <n v="9997"/>
    <s v="graham packaging"/>
    <x v="18"/>
    <x v="2"/>
    <s v="2024-01-20"/>
    <n v="800"/>
    <n v="1846"/>
    <n v="80"/>
    <n v="0"/>
    <n v="32.49"/>
    <n v="0"/>
    <n v="-32.49"/>
    <n v="-32.49"/>
    <n v="-1"/>
    <n v="4.33"/>
    <n v="0.41"/>
    <n v="0"/>
    <n v="0"/>
    <s v="PAUSE"/>
  </r>
  <r>
    <s v="fgfhg05@yahoo.com"/>
    <s v="jim"/>
    <s v="told"/>
    <s v="Temple"/>
    <s v="TX"/>
    <n v="1600"/>
    <s v="pfg"/>
    <x v="14"/>
    <x v="2"/>
    <s v="2024-01-28"/>
    <n v="400"/>
    <n v="1340"/>
    <n v="51"/>
    <n v="1"/>
    <n v="32.159999999999997"/>
    <n v="71.790000000000006"/>
    <n v="39.63000000000001"/>
    <n v="39.63000000000001"/>
    <n v="1.2322761194029854"/>
    <n v="3.81"/>
    <n v="0.63"/>
    <n v="32.159999999999997"/>
    <n v="1.9607843137254902E-2"/>
    <s v="SCALE"/>
  </r>
  <r>
    <s v="sandy_scahill@yahoo.com"/>
    <s v="sandra"/>
    <s v="scahill"/>
    <s v="Fernandina Be"/>
    <s v="FL"/>
    <n v="5000"/>
    <s v="burger king"/>
    <x v="13"/>
    <x v="2"/>
    <s v="2024-01-02"/>
    <n v="700"/>
    <n v="878"/>
    <n v="27"/>
    <n v="0"/>
    <n v="12.64"/>
    <n v="0"/>
    <n v="-12.64"/>
    <n v="-12.64"/>
    <n v="-1"/>
    <n v="3.08"/>
    <n v="0.47"/>
    <n v="0"/>
    <n v="0"/>
    <s v="PAUSE"/>
  </r>
  <r>
    <s v="chevy19143@gmail.com"/>
    <s v="nora"/>
    <s v="jackson"/>
    <s v="Philadelphia"/>
    <s v="PA"/>
    <n v="1700"/>
    <s v="accolades senior care"/>
    <x v="18"/>
    <x v="2"/>
    <s v="2024-01-16"/>
    <n v="600"/>
    <n v="2024"/>
    <n v="40"/>
    <n v="1"/>
    <n v="26.28"/>
    <n v="70.75"/>
    <n v="44.47"/>
    <n v="44.47"/>
    <n v="1.6921613394216133"/>
    <n v="1.98"/>
    <n v="0.66"/>
    <n v="26.28"/>
    <n v="2.5000000000000001E-2"/>
    <s v="SCALE"/>
  </r>
  <r>
    <s v="jodjcourt@cox.net"/>
    <s v="jo ann"/>
    <s v="bridgford"/>
    <s v="Boulder City"/>
    <s v="NV"/>
    <n v="1500"/>
    <s v="club forltune casino"/>
    <x v="11"/>
    <x v="2"/>
    <s v="2024-01-25"/>
    <n v="500"/>
    <n v="639"/>
    <n v="28"/>
    <n v="1"/>
    <n v="21.58"/>
    <n v="71.430000000000007"/>
    <n v="49.850000000000009"/>
    <n v="49.850000000000009"/>
    <n v="2.3100092678405937"/>
    <n v="4.38"/>
    <n v="0.77"/>
    <n v="21.58"/>
    <n v="3.5714285714285712E-2"/>
    <s v="SCALE"/>
  </r>
  <r>
    <s v="rlgeter08@gmail.com"/>
    <s v="rochelle"/>
    <s v="geter"/>
    <s v="Columbus"/>
    <s v="OH"/>
    <n v="2400"/>
    <s v="make a wish foundation"/>
    <x v="9"/>
    <x v="2"/>
    <s v="2024-01-17"/>
    <n v="600"/>
    <n v="1276"/>
    <n v="33"/>
    <n v="3"/>
    <n v="20.59"/>
    <n v="135.04"/>
    <n v="114.44999999999999"/>
    <n v="114.44999999999999"/>
    <n v="5.5585235551238457"/>
    <n v="2.59"/>
    <n v="0.62"/>
    <n v="6.86"/>
    <n v="9.0909090909090912E-2"/>
    <s v="SCALE"/>
  </r>
  <r>
    <s v="daverocci@yahoo.com"/>
    <s v="david"/>
    <s v="lutz"/>
    <s v="Alturas"/>
    <s v="CA"/>
    <n v="1384"/>
    <s v="redding memorial park sci corp"/>
    <x v="6"/>
    <x v="2"/>
    <s v="2024-01-09"/>
    <n v="1000"/>
    <n v="909"/>
    <n v="32"/>
    <n v="3"/>
    <n v="23.96"/>
    <n v="119.86"/>
    <n v="95.9"/>
    <n v="95.9"/>
    <n v="4.0025041736227047"/>
    <n v="3.52"/>
    <n v="0.75"/>
    <n v="7.99"/>
    <n v="9.375E-2"/>
    <s v="SCALE"/>
  </r>
  <r>
    <s v="dmomany@msn.com"/>
    <s v="karen"/>
    <s v="momany"/>
    <s v="Glendale"/>
    <s v="AZ"/>
    <n v="2100"/>
    <s v="2279"/>
    <x v="5"/>
    <x v="2"/>
    <s v="2024-01-13"/>
    <n v="800"/>
    <n v="1723"/>
    <n v="39"/>
    <n v="1"/>
    <n v="20.02"/>
    <n v="45.87"/>
    <n v="25.849999999999998"/>
    <n v="25.849999999999998"/>
    <n v="1.2912087912087911"/>
    <n v="2.2599999999999998"/>
    <n v="0.51"/>
    <n v="20.02"/>
    <n v="2.564102564102564E-2"/>
    <s v="SCALE"/>
  </r>
  <r>
    <s v="thebeautyrm_bka@yahoo.com"/>
    <s v="bianca"/>
    <s v="adams"/>
    <s v="Oakland"/>
    <s v="CA"/>
    <n v="4200"/>
    <s v="bluestoneglobal"/>
    <x v="12"/>
    <x v="2"/>
    <s v="2024-01-08"/>
    <n v="100"/>
    <n v="2452"/>
    <n v="64"/>
    <n v="1"/>
    <n v="32.799999999999997"/>
    <n v="74.819999999999993"/>
    <n v="42.019999999999996"/>
    <n v="42.019999999999996"/>
    <n v="1.2810975609756097"/>
    <n v="2.61"/>
    <n v="0.51"/>
    <n v="32.799999999999997"/>
    <n v="1.5625E-2"/>
    <s v="SCALE"/>
  </r>
  <r>
    <s v="chellemostella@aol.com"/>
    <s v="michelle"/>
    <s v="mostella"/>
    <s v="Riverside"/>
    <s v="AL"/>
    <n v="1900"/>
    <s v="st vincents st clair"/>
    <x v="16"/>
    <x v="2"/>
    <s v="2024-01-27"/>
    <n v="300"/>
    <n v="1329"/>
    <n v="44"/>
    <n v="1"/>
    <n v="19.54"/>
    <n v="73.5"/>
    <n v="53.96"/>
    <n v="53.96"/>
    <n v="2.7615148413510751"/>
    <n v="3.31"/>
    <n v="0.44"/>
    <n v="19.54"/>
    <n v="2.2727272727272728E-2"/>
    <s v="SCALE"/>
  </r>
  <r>
    <s v="linangeo720@aol.com"/>
    <s v="carolina"/>
    <s v="wines"/>
    <s v="Reston"/>
    <s v="VA"/>
    <n v="1500"/>
    <s v="tall oaks assisted living"/>
    <x v="2"/>
    <x v="2"/>
    <s v="2024-01-18"/>
    <n v="300"/>
    <n v="1780"/>
    <n v="30"/>
    <n v="3"/>
    <n v="13.5"/>
    <n v="193.56"/>
    <n v="180.06"/>
    <n v="180.06"/>
    <n v="13.337777777777777"/>
    <n v="1.69"/>
    <n v="0.45"/>
    <n v="4.5"/>
    <n v="0.1"/>
    <s v="SCALE"/>
  </r>
  <r>
    <s v="dragonrider44@hotmail.com"/>
    <s v="paul"/>
    <s v="lawless"/>
    <s v="Indianapolis"/>
    <s v="IN"/>
    <n v="2250"/>
    <s v="gsa"/>
    <x v="1"/>
    <x v="2"/>
    <s v="2024-01-08"/>
    <n v="500"/>
    <n v="2413"/>
    <n v="70"/>
    <n v="0"/>
    <n v="30.52"/>
    <n v="0"/>
    <n v="-30.52"/>
    <n v="-30.52"/>
    <n v="-1"/>
    <n v="2.9"/>
    <n v="0.44"/>
    <n v="0"/>
    <n v="0"/>
    <s v="PAUSE"/>
  </r>
  <r>
    <s v="rockylcaldwell63@gmail.com"/>
    <s v="lora"/>
    <s v="caldwell"/>
    <s v="Enid"/>
    <s v="OK"/>
    <n v="2925"/>
    <s v="state trooper"/>
    <x v="4"/>
    <x v="2"/>
    <s v="2024-01-08"/>
    <n v="300"/>
    <n v="1379"/>
    <n v="44"/>
    <n v="0"/>
    <n v="21.17"/>
    <n v="0"/>
    <n v="-21.17"/>
    <n v="-21.17"/>
    <n v="-1"/>
    <n v="3.19"/>
    <n v="0.48"/>
    <n v="0"/>
    <n v="0"/>
    <s v="PAUSE"/>
  </r>
  <r>
    <s v="necko_26@hotmail.com"/>
    <s v="rene"/>
    <s v="morales"/>
    <s v="San Diego"/>
    <s v="CA"/>
    <n v="2500"/>
    <s v="walmart connection center"/>
    <x v="13"/>
    <x v="2"/>
    <s v="2024-01-21"/>
    <n v="200"/>
    <n v="1589"/>
    <n v="59"/>
    <n v="1"/>
    <n v="37.909999999999997"/>
    <n v="40.36"/>
    <n v="2.4500000000000028"/>
    <n v="2.4500000000000028"/>
    <n v="6.4626747560010633E-2"/>
    <n v="3.71"/>
    <n v="0.64"/>
    <n v="37.909999999999997"/>
    <n v="1.6949152542372881E-2"/>
    <s v="SCALE"/>
  </r>
  <r>
    <s v="firstladiboyd@aol.com"/>
    <s v="diane"/>
    <s v="boyd"/>
    <s v="Suffolk"/>
    <s v="VA"/>
    <n v="4000"/>
    <s v="loancare"/>
    <x v="19"/>
    <x v="2"/>
    <s v="2024-01-17"/>
    <n v="600"/>
    <n v="2225"/>
    <n v="77"/>
    <n v="3"/>
    <n v="63.88"/>
    <n v="181.31"/>
    <n v="117.43"/>
    <n v="117.43"/>
    <n v="1.8382905447714466"/>
    <n v="3.46"/>
    <n v="0.83"/>
    <n v="21.29"/>
    <n v="3.896103896103896E-2"/>
    <s v="SCALE"/>
  </r>
  <r>
    <s v="alanshepp77@yahoo.com"/>
    <s v="alan"/>
    <s v="shepp"/>
    <s v="Lebanon"/>
    <s v="PA"/>
    <n v="3250"/>
    <s v="allen building supllies"/>
    <x v="18"/>
    <x v="2"/>
    <s v="2024-01-13"/>
    <n v="500"/>
    <n v="2398"/>
    <n v="54"/>
    <n v="1"/>
    <n v="24.05"/>
    <n v="49.79"/>
    <n v="25.74"/>
    <n v="25.74"/>
    <n v="1.0702702702702702"/>
    <n v="2.25"/>
    <n v="0.45"/>
    <n v="24.05"/>
    <n v="1.8518518518518517E-2"/>
    <s v="SCALE"/>
  </r>
  <r>
    <s v="bethel.nika@gmail.com"/>
    <s v="shenika"/>
    <s v="porter"/>
    <s v="Louisville"/>
    <s v="KY"/>
    <n v="1259"/>
    <s v="jcps"/>
    <x v="4"/>
    <x v="2"/>
    <s v="2024-01-18"/>
    <n v="300"/>
    <n v="2380"/>
    <n v="64"/>
    <n v="1"/>
    <n v="41.55"/>
    <n v="53.54"/>
    <n v="11.990000000000002"/>
    <n v="11.990000000000002"/>
    <n v="0.28856799037304459"/>
    <n v="2.69"/>
    <n v="0.65"/>
    <n v="41.55"/>
    <n v="1.5625E-2"/>
    <s v="SCALE"/>
  </r>
  <r>
    <s v="shadetina@yahoo.com"/>
    <s v="tina"/>
    <s v="shade"/>
    <s v="Asheville"/>
    <s v="NC"/>
    <n v="2167"/>
    <s v="flextronics"/>
    <x v="4"/>
    <x v="2"/>
    <s v="2024-01-19"/>
    <n v="700"/>
    <n v="1933"/>
    <n v="41"/>
    <n v="4"/>
    <n v="17.28"/>
    <n v="254.54"/>
    <n v="237.26"/>
    <n v="237.26"/>
    <n v="13.730324074074073"/>
    <n v="2.12"/>
    <n v="0.42"/>
    <n v="4.32"/>
    <n v="9.7560975609756101E-2"/>
    <s v="SCALE"/>
  </r>
  <r>
    <s v="roxybellamy@yahoo.com"/>
    <s v="araksya"/>
    <s v="bellamy"/>
    <s v="Rancho Cordov"/>
    <s v="CA"/>
    <n v="3000"/>
    <s v="dha"/>
    <x v="5"/>
    <x v="2"/>
    <s v="2024-01-14"/>
    <n v="200"/>
    <n v="2416"/>
    <n v="37"/>
    <n v="0"/>
    <n v="26.03"/>
    <n v="0"/>
    <n v="-26.03"/>
    <n v="-26.03"/>
    <n v="-1"/>
    <n v="1.53"/>
    <n v="0.7"/>
    <n v="0"/>
    <n v="0"/>
    <s v="PAUSE"/>
  </r>
  <r>
    <s v="cherlynb57@yahoo.com"/>
    <s v="cherlyn"/>
    <s v="brown"/>
    <s v="Rancho Cordov"/>
    <s v="CA"/>
    <n v="8000"/>
    <s v="socsec"/>
    <x v="11"/>
    <x v="2"/>
    <s v="2024-01-07"/>
    <n v="300"/>
    <n v="1191"/>
    <n v="31"/>
    <n v="1"/>
    <n v="23.75"/>
    <n v="66.97"/>
    <n v="43.22"/>
    <n v="43.22"/>
    <n v="1.8197894736842104"/>
    <n v="2.6"/>
    <n v="0.77"/>
    <n v="23.75"/>
    <n v="3.2258064516129031E-2"/>
    <s v="SCALE"/>
  </r>
  <r>
    <s v="howard194634@yahoo.com"/>
    <s v="howard"/>
    <s v="brooks sr"/>
    <s v="Renovo"/>
    <s v="PA"/>
    <n v="2500"/>
    <s v="solar tours"/>
    <x v="1"/>
    <x v="2"/>
    <s v="2024-01-16"/>
    <n v="600"/>
    <n v="603"/>
    <n v="15"/>
    <n v="0"/>
    <n v="10.81"/>
    <n v="0"/>
    <n v="-10.81"/>
    <n v="-10.81"/>
    <n v="-1"/>
    <n v="2.4900000000000002"/>
    <n v="0.72"/>
    <n v="0"/>
    <n v="0"/>
    <s v="PAUSE"/>
  </r>
  <r>
    <s v="jessbritt20@yahoo.com"/>
    <s v="jessica"/>
    <s v="tatum"/>
    <s v="Winston Salem"/>
    <s v="NC"/>
    <n v="1500"/>
    <s v="cone health"/>
    <x v="1"/>
    <x v="2"/>
    <s v="2024-01-04"/>
    <n v="700"/>
    <n v="1932"/>
    <n v="48"/>
    <n v="0"/>
    <n v="20.059999999999999"/>
    <n v="0"/>
    <n v="-20.059999999999999"/>
    <n v="-20.059999999999999"/>
    <n v="-1"/>
    <n v="2.48"/>
    <n v="0.42"/>
    <n v="0"/>
    <n v="0"/>
    <s v="PAUSE"/>
  </r>
  <r>
    <s v="twoshortpossie@yahoo.com"/>
    <s v="tamara"/>
    <s v="wilson"/>
    <s v="Warrenton"/>
    <s v="NC"/>
    <n v="2700"/>
    <s v="labcorp"/>
    <x v="6"/>
    <x v="2"/>
    <s v="2024-01-19"/>
    <n v="600"/>
    <n v="2352"/>
    <n v="86"/>
    <n v="0"/>
    <n v="68.25"/>
    <n v="0"/>
    <n v="-68.25"/>
    <n v="-68.25"/>
    <n v="-1"/>
    <n v="3.66"/>
    <n v="0.79"/>
    <n v="0"/>
    <n v="0"/>
    <s v="PAUSE"/>
  </r>
  <r>
    <s v="amcneal8416@yahoo.com"/>
    <s v="ashley"/>
    <s v="mcneal"/>
    <s v="Fairfield"/>
    <s v="AL"/>
    <n v="4000"/>
    <s v="brighthouse"/>
    <x v="16"/>
    <x v="2"/>
    <s v="2024-01-15"/>
    <n v="500"/>
    <n v="1015"/>
    <n v="37"/>
    <n v="1"/>
    <n v="23.52"/>
    <n v="69.83"/>
    <n v="46.31"/>
    <n v="46.31"/>
    <n v="1.9689625850340138"/>
    <n v="3.65"/>
    <n v="0.64"/>
    <n v="23.52"/>
    <n v="2.7027027027027029E-2"/>
    <s v="SCALE"/>
  </r>
  <r>
    <s v="chakakgreene@yahoo.com"/>
    <s v="chaka"/>
    <s v="greene"/>
    <s v="Pittsburgh"/>
    <s v="PA"/>
    <n v="1700"/>
    <s v="turtle creek valley"/>
    <x v="3"/>
    <x v="2"/>
    <s v="2024-01-16"/>
    <n v="1000"/>
    <n v="2039"/>
    <n v="65"/>
    <n v="0"/>
    <n v="30.41"/>
    <n v="0"/>
    <n v="-30.41"/>
    <n v="-30.41"/>
    <n v="-1"/>
    <n v="3.19"/>
    <n v="0.47"/>
    <n v="0"/>
    <n v="0"/>
    <s v="PAUSE"/>
  </r>
  <r>
    <s v="joyw1953@yahoo.com"/>
    <s v="joy"/>
    <s v="williams"/>
    <s v="Kokomo"/>
    <s v="IN"/>
    <n v="4200"/>
    <s v="retired"/>
    <x v="7"/>
    <x v="2"/>
    <s v="2024-01-02"/>
    <n v="600"/>
    <n v="676"/>
    <n v="27"/>
    <n v="0"/>
    <n v="21.47"/>
    <n v="0"/>
    <n v="-21.47"/>
    <n v="-21.47"/>
    <n v="-1"/>
    <n v="3.99"/>
    <n v="0.8"/>
    <n v="0"/>
    <n v="0"/>
    <s v="PAUSE"/>
  </r>
  <r>
    <s v="rcsexton1974@hotmail.com"/>
    <s v="december"/>
    <s v="carroll"/>
    <s v="Longmont"/>
    <s v="CO"/>
    <n v="3500"/>
    <s v="carroll cleaning"/>
    <x v="6"/>
    <x v="2"/>
    <s v="2024-01-21"/>
    <n v="1000"/>
    <n v="1939"/>
    <n v="57"/>
    <n v="1"/>
    <n v="25.46"/>
    <n v="69.72"/>
    <n v="44.26"/>
    <n v="44.26"/>
    <n v="1.7384131971720345"/>
    <n v="2.94"/>
    <n v="0.45"/>
    <n v="25.46"/>
    <n v="1.7543859649122806E-2"/>
    <s v="SCALE"/>
  </r>
  <r>
    <s v="lillianacevez@yahoo.com"/>
    <s v="lillian"/>
    <s v="acevez"/>
    <s v="La Puente"/>
    <s v="CA"/>
    <n v="2250"/>
    <s v="registrarrecorder"/>
    <x v="9"/>
    <x v="2"/>
    <s v="2024-01-04"/>
    <n v="700"/>
    <n v="2354"/>
    <n v="82"/>
    <n v="8"/>
    <n v="44.59"/>
    <n v="495.68"/>
    <n v="451.09000000000003"/>
    <n v="451.09000000000003"/>
    <n v="10.116393810271362"/>
    <n v="3.48"/>
    <n v="0.54"/>
    <n v="5.57"/>
    <n v="9.7560975609756101E-2"/>
    <s v="SCALE"/>
  </r>
  <r>
    <s v="binnion1975@gmail.com"/>
    <s v="michael"/>
    <s v="binnion"/>
    <s v="Peru"/>
    <s v="IN"/>
    <n v="3560"/>
    <s v="phoenix fish farm"/>
    <x v="5"/>
    <x v="2"/>
    <s v="2024-01-08"/>
    <n v="400"/>
    <n v="835"/>
    <n v="19"/>
    <n v="0"/>
    <n v="12.42"/>
    <n v="0"/>
    <n v="-12.42"/>
    <n v="-12.42"/>
    <n v="-1"/>
    <n v="2.2799999999999998"/>
    <n v="0.65"/>
    <n v="0"/>
    <n v="0"/>
    <s v="PAUSE"/>
  </r>
  <r>
    <s v="cproctor009@yahoo.com"/>
    <s v="chasity"/>
    <s v="proctor"/>
    <s v="Dallas"/>
    <s v="TX"/>
    <n v="2708"/>
    <s v="ritz carlton"/>
    <x v="1"/>
    <x v="2"/>
    <s v="2024-01-05"/>
    <n v="500"/>
    <n v="2031"/>
    <n v="70"/>
    <n v="7"/>
    <n v="52.76"/>
    <n v="407.29"/>
    <n v="354.53000000000003"/>
    <n v="354.53000000000003"/>
    <n v="6.7196739954511004"/>
    <n v="3.45"/>
    <n v="0.75"/>
    <n v="7.54"/>
    <n v="0.1"/>
    <s v="SCALE"/>
  </r>
  <r>
    <s v="riles9275@yahoo.com"/>
    <s v="daryl"/>
    <s v="riles"/>
    <s v="Sacramento"/>
    <s v="CA"/>
    <n v="3000"/>
    <s v="berg electric"/>
    <x v="9"/>
    <x v="2"/>
    <s v="2024-01-02"/>
    <n v="200"/>
    <n v="1069"/>
    <n v="31"/>
    <n v="0"/>
    <n v="14.78"/>
    <n v="0"/>
    <n v="-14.78"/>
    <n v="-14.78"/>
    <n v="-1"/>
    <n v="2.9"/>
    <n v="0.48"/>
    <n v="0"/>
    <n v="0"/>
    <s v="PAUSE"/>
  </r>
  <r>
    <s v="rdlf14@live.com"/>
    <s v="robert"/>
    <s v="delafuente"/>
    <s v="Maricopa"/>
    <s v="AZ"/>
    <n v="1773"/>
    <s v="rural electric"/>
    <x v="3"/>
    <x v="2"/>
    <s v="2024-01-07"/>
    <n v="700"/>
    <n v="1569"/>
    <n v="70"/>
    <n v="1"/>
    <n v="48.52"/>
    <n v="49.73"/>
    <n v="1.2099999999999937"/>
    <n v="1.2099999999999937"/>
    <n v="2.4938169826875384E-2"/>
    <n v="4.46"/>
    <n v="0.69"/>
    <n v="48.52"/>
    <n v="1.4285714285714285E-2"/>
    <s v="SCALE"/>
  </r>
  <r>
    <s v="j_lcustoms@yahoo.com"/>
    <s v="jum"/>
    <s v="puentes"/>
    <s v="Auburndale"/>
    <s v="FL"/>
    <n v="2438"/>
    <s v="dec metals"/>
    <x v="8"/>
    <x v="2"/>
    <s v="2024-01-19"/>
    <n v="600"/>
    <n v="1983"/>
    <n v="86"/>
    <n v="3"/>
    <n v="62.65"/>
    <n v="131.91999999999999"/>
    <n v="69.269999999999982"/>
    <n v="69.269999999999982"/>
    <n v="1.1056664006384673"/>
    <n v="4.34"/>
    <n v="0.73"/>
    <n v="20.88"/>
    <n v="3.4883720930232558E-2"/>
    <s v="SCALE"/>
  </r>
  <r>
    <s v="jtlovesaa@yahoo.com"/>
    <s v="april"/>
    <s v="thixton"/>
    <s v="Del Valle"/>
    <s v="TX"/>
    <n v="3600"/>
    <s v="paramed ems"/>
    <x v="0"/>
    <x v="2"/>
    <s v="2024-01-19"/>
    <n v="100"/>
    <n v="508"/>
    <n v="21"/>
    <n v="2"/>
    <n v="13.98"/>
    <n v="95.52"/>
    <n v="81.539999999999992"/>
    <n v="81.539999999999992"/>
    <n v="5.8326180257510725"/>
    <n v="4.13"/>
    <n v="0.67"/>
    <n v="6.99"/>
    <n v="9.5238095238095233E-2"/>
    <s v="SCALE"/>
  </r>
  <r>
    <s v="abuholston@yahoo.com"/>
    <s v="abu"/>
    <s v="holston"/>
    <s v="Arlington"/>
    <s v="TX"/>
    <n v="1250"/>
    <s v="usps"/>
    <x v="15"/>
    <x v="2"/>
    <s v="2024-01-02"/>
    <n v="700"/>
    <n v="1918"/>
    <n v="68"/>
    <n v="0"/>
    <n v="41.85"/>
    <n v="0"/>
    <n v="-41.85"/>
    <n v="-41.85"/>
    <n v="-1"/>
    <n v="3.55"/>
    <n v="0.62"/>
    <n v="0"/>
    <n v="0"/>
    <s v="PAUSE"/>
  </r>
  <r>
    <s v="gndenmark@hotmail.com"/>
    <s v="gary"/>
    <s v="denmark"/>
    <s v="Charlton"/>
    <s v="MA"/>
    <n v="4000"/>
    <s v="ssd"/>
    <x v="11"/>
    <x v="2"/>
    <s v="2024-01-12"/>
    <n v="700"/>
    <n v="620"/>
    <n v="25"/>
    <n v="0"/>
    <n v="12.23"/>
    <n v="0"/>
    <n v="-12.23"/>
    <n v="-12.23"/>
    <n v="-1"/>
    <n v="4.03"/>
    <n v="0.49"/>
    <n v="0"/>
    <n v="0"/>
    <s v="PAUSE"/>
  </r>
  <r>
    <s v="mfswt69@gmail.com"/>
    <s v="callie"/>
    <s v="rhoden"/>
    <s v="Auburndale"/>
    <s v="FL"/>
    <n v="2250"/>
    <s v="results company"/>
    <x v="5"/>
    <x v="2"/>
    <s v="2024-01-20"/>
    <n v="1000"/>
    <n v="1097"/>
    <n v="42"/>
    <n v="1"/>
    <n v="32.69"/>
    <n v="48.58"/>
    <n v="15.89"/>
    <n v="15.89"/>
    <n v="0.48608137044967886"/>
    <n v="3.83"/>
    <n v="0.78"/>
    <n v="32.69"/>
    <n v="2.3809523809523808E-2"/>
    <s v="SCALE"/>
  </r>
  <r>
    <s v="kathleenpoore@yahoo.com"/>
    <s v="kathleen"/>
    <s v="poore"/>
    <s v="Vacaville"/>
    <s v="CA"/>
    <n v="4900"/>
    <s v="angelos delei"/>
    <x v="13"/>
    <x v="2"/>
    <s v="2024-01-24"/>
    <n v="100"/>
    <n v="536"/>
    <n v="16"/>
    <n v="0"/>
    <n v="11.09"/>
    <n v="0"/>
    <n v="-11.09"/>
    <n v="-11.09"/>
    <n v="-1"/>
    <n v="2.99"/>
    <n v="0.69"/>
    <n v="0"/>
    <n v="0"/>
    <s v="PAUSE"/>
  </r>
  <r>
    <s v="khlonnoh81@me.com"/>
    <s v="jamie"/>
    <s v="fish"/>
    <s v="Richmond"/>
    <s v="KY"/>
    <n v="1679"/>
    <s v="cummins llc"/>
    <x v="10"/>
    <x v="2"/>
    <s v="2024-01-28"/>
    <n v="300"/>
    <n v="1925"/>
    <n v="76"/>
    <n v="2"/>
    <n v="62.77"/>
    <n v="73.959999999999994"/>
    <n v="11.189999999999991"/>
    <n v="11.189999999999991"/>
    <n v="0.17826987414369905"/>
    <n v="3.95"/>
    <n v="0.83"/>
    <n v="31.38"/>
    <n v="2.6315789473684209E-2"/>
    <s v="SCALE"/>
  </r>
  <r>
    <s v="laquanad@yahoo.com"/>
    <s v="carlos"/>
    <s v="wagner"/>
    <s v="Houston"/>
    <s v="TX"/>
    <n v="1500"/>
    <s v="talent tree"/>
    <x v="3"/>
    <x v="2"/>
    <s v="2024-01-17"/>
    <n v="100"/>
    <n v="1653"/>
    <n v="40"/>
    <n v="1"/>
    <n v="21.53"/>
    <n v="55.23"/>
    <n v="33.699999999999996"/>
    <n v="33.699999999999996"/>
    <n v="1.5652577798420806"/>
    <n v="2.42"/>
    <n v="0.54"/>
    <n v="21.53"/>
    <n v="2.5000000000000001E-2"/>
    <s v="SCALE"/>
  </r>
  <r>
    <s v="bgreavu@gmail.com"/>
    <s v="brian"/>
    <s v="greavu"/>
    <s v="Zanesfield"/>
    <s v="OH"/>
    <n v="800"/>
    <s v="memorial hospital"/>
    <x v="19"/>
    <x v="2"/>
    <s v="2024-01-18"/>
    <n v="600"/>
    <n v="2233"/>
    <n v="94"/>
    <n v="4"/>
    <n v="52.46"/>
    <n v="156.54"/>
    <n v="104.07999999999998"/>
    <n v="104.07999999999998"/>
    <n v="1.9839878002287454"/>
    <n v="4.21"/>
    <n v="0.56000000000000005"/>
    <n v="13.12"/>
    <n v="4.2553191489361701E-2"/>
    <s v="SCALE"/>
  </r>
  <r>
    <s v="rlf35@yahoo.com"/>
    <s v="robert"/>
    <s v="farr"/>
    <s v="Cape Girardea"/>
    <s v="MO"/>
    <n v="5547"/>
    <s v="procter and gamble"/>
    <x v="19"/>
    <x v="2"/>
    <s v="2024-01-15"/>
    <n v="400"/>
    <n v="1229"/>
    <n v="35"/>
    <n v="0"/>
    <n v="25.26"/>
    <n v="0"/>
    <n v="-25.26"/>
    <n v="-25.26"/>
    <n v="-1"/>
    <n v="2.85"/>
    <n v="0.72"/>
    <n v="0"/>
    <n v="0"/>
    <s v="PAUSE"/>
  </r>
  <r>
    <s v="doyle_donald@yahoo.com"/>
    <s v="donald"/>
    <s v="doyle"/>
    <s v="Aberdeen Prov"/>
    <s v="MD"/>
    <n v="3200"/>
    <s v="us army"/>
    <x v="4"/>
    <x v="2"/>
    <s v="2024-01-15"/>
    <n v="200"/>
    <n v="1550"/>
    <n v="55"/>
    <n v="2"/>
    <n v="32.68"/>
    <n v="139.47"/>
    <n v="106.78999999999999"/>
    <n v="106.78999999999999"/>
    <n v="3.2677478580171355"/>
    <n v="3.55"/>
    <n v="0.59"/>
    <n v="16.34"/>
    <n v="3.6363636363636362E-2"/>
    <s v="SCALE"/>
  </r>
  <r>
    <s v="yphancock@yahoo.com"/>
    <s v="yolanda"/>
    <s v="hancock"/>
    <s v="Fresno"/>
    <s v="CA"/>
    <n v="1625"/>
    <s v="fresno county"/>
    <x v="11"/>
    <x v="2"/>
    <s v="2024-01-19"/>
    <n v="1000"/>
    <n v="1589"/>
    <n v="53"/>
    <n v="2"/>
    <n v="24.49"/>
    <n v="74.42"/>
    <n v="49.930000000000007"/>
    <n v="49.930000000000007"/>
    <n v="2.0387913434054719"/>
    <n v="3.34"/>
    <n v="0.46"/>
    <n v="12.24"/>
    <n v="3.7735849056603772E-2"/>
    <s v="SCALE"/>
  </r>
  <r>
    <s v="cinthia3545@hotmail.com"/>
    <s v="cinthia"/>
    <s v="guerrerocint"/>
    <s v="Fremont"/>
    <s v="CA"/>
    <n v="3750"/>
    <s v="fremont hills"/>
    <x v="14"/>
    <x v="2"/>
    <s v="2024-01-09"/>
    <n v="100"/>
    <n v="1209"/>
    <n v="23"/>
    <n v="0"/>
    <n v="18.600000000000001"/>
    <n v="0"/>
    <n v="-18.600000000000001"/>
    <n v="-18.600000000000001"/>
    <n v="-1"/>
    <n v="1.9"/>
    <n v="0.81"/>
    <n v="0"/>
    <n v="0"/>
    <s v="PAUSE"/>
  </r>
  <r>
    <s v="gguevaravn@yahoo.com"/>
    <s v="gabriela"/>
    <s v="guevara"/>
    <s v="Long Beach"/>
    <s v="CA"/>
    <n v="6000"/>
    <s v="del amo hospital"/>
    <x v="19"/>
    <x v="2"/>
    <s v="2024-01-29"/>
    <n v="300"/>
    <n v="1243"/>
    <n v="23"/>
    <n v="0"/>
    <n v="18.059999999999999"/>
    <n v="0"/>
    <n v="-18.059999999999999"/>
    <n v="-18.059999999999999"/>
    <n v="-1"/>
    <n v="1.85"/>
    <n v="0.79"/>
    <n v="0"/>
    <n v="0"/>
    <s v="PAUSE"/>
  </r>
  <r>
    <s v="mdowney1986@gmail.com"/>
    <s v="megan"/>
    <s v="downey"/>
    <s v="Holbrook"/>
    <s v="MA"/>
    <n v="3250"/>
    <s v="avi food systems"/>
    <x v="18"/>
    <x v="2"/>
    <s v="2024-01-18"/>
    <n v="600"/>
    <n v="1269"/>
    <n v="55"/>
    <n v="1"/>
    <n v="37.79"/>
    <n v="65.2"/>
    <n v="27.410000000000004"/>
    <n v="27.410000000000004"/>
    <n v="0.72532415983064313"/>
    <n v="4.33"/>
    <n v="0.69"/>
    <n v="37.79"/>
    <n v="1.8181818181818181E-2"/>
    <s v="SCALE"/>
  </r>
  <r>
    <s v="xhoneyydippx@live.com"/>
    <s v="derrick"/>
    <s v="cage"/>
    <s v="Pueblo"/>
    <s v="CO"/>
    <n v="2700"/>
    <s v="kirby"/>
    <x v="3"/>
    <x v="2"/>
    <s v="2024-01-30"/>
    <n v="300"/>
    <n v="1134"/>
    <n v="41"/>
    <n v="0"/>
    <n v="32.1"/>
    <n v="0"/>
    <n v="-32.1"/>
    <n v="-32.1"/>
    <n v="-1"/>
    <n v="3.62"/>
    <n v="0.78"/>
    <n v="0"/>
    <n v="0"/>
    <s v="PAUSE"/>
  </r>
  <r>
    <s v="jandel.burgess@yahoo.com"/>
    <s v="jandel"/>
    <s v="burgess"/>
    <s v="Longmont"/>
    <s v="CO"/>
    <n v="1332"/>
    <s v="gtstaffing"/>
    <x v="12"/>
    <x v="2"/>
    <s v="2024-01-02"/>
    <n v="600"/>
    <n v="508"/>
    <n v="11"/>
    <n v="0"/>
    <n v="6.4"/>
    <n v="0"/>
    <n v="-6.4"/>
    <n v="-6.4"/>
    <n v="-1"/>
    <n v="2.17"/>
    <n v="0.57999999999999996"/>
    <n v="0"/>
    <n v="0"/>
    <s v="PAUSE"/>
  </r>
  <r>
    <s v="laura_jaijai@yahoo.com"/>
    <s v="laura"/>
    <s v="brown"/>
    <s v="Aurora"/>
    <s v="CO"/>
    <n v="2832"/>
    <s v="sprint/nextel"/>
    <x v="9"/>
    <x v="2"/>
    <s v="2024-01-29"/>
    <n v="600"/>
    <n v="1172"/>
    <n v="45"/>
    <n v="2"/>
    <n v="32.24"/>
    <n v="110.4"/>
    <n v="78.16"/>
    <n v="78.16"/>
    <n v="2.4243176178660049"/>
    <n v="3.84"/>
    <n v="0.72"/>
    <n v="16.12"/>
    <n v="4.4444444444444446E-2"/>
    <s v="SCALE"/>
  </r>
  <r>
    <s v="sems405@yahoo.com"/>
    <s v="linda"/>
    <s v="hendrix"/>
    <s v="Hobart"/>
    <s v="OK"/>
    <n v="2250"/>
    <s v="elkview general hospital"/>
    <x v="18"/>
    <x v="2"/>
    <s v="2024-01-25"/>
    <n v="100"/>
    <n v="2239"/>
    <n v="63"/>
    <n v="5"/>
    <n v="40.47"/>
    <n v="256.27999999999997"/>
    <n v="215.80999999999997"/>
    <n v="215.80999999999997"/>
    <n v="5.3325920434890035"/>
    <n v="2.81"/>
    <n v="0.64"/>
    <n v="8.09"/>
    <n v="7.9365079365079361E-2"/>
    <s v="SCALE"/>
  </r>
  <r>
    <s v="mheard48@hotmail.com"/>
    <s v="michael"/>
    <s v="heard"/>
    <s v="Chicago"/>
    <s v="IL"/>
    <n v="1000"/>
    <s v="harris"/>
    <x v="19"/>
    <x v="2"/>
    <s v="2024-01-08"/>
    <n v="300"/>
    <n v="1944"/>
    <n v="32"/>
    <n v="1"/>
    <n v="18.03"/>
    <n v="58.89"/>
    <n v="40.86"/>
    <n v="40.86"/>
    <n v="2.266222961730449"/>
    <n v="1.65"/>
    <n v="0.56000000000000005"/>
    <n v="18.03"/>
    <n v="3.125E-2"/>
    <s v="SCALE"/>
  </r>
  <r>
    <s v="kathy8254@yahoo.com"/>
    <s v="kathy"/>
    <s v="henderson"/>
    <s v="Virginia Beac"/>
    <s v="VA"/>
    <n v="2750"/>
    <s v="vbcps"/>
    <x v="19"/>
    <x v="2"/>
    <s v="2024-01-16"/>
    <n v="500"/>
    <n v="1784"/>
    <n v="56"/>
    <n v="1"/>
    <n v="34.93"/>
    <n v="42.32"/>
    <n v="7.3900000000000006"/>
    <n v="7.3900000000000006"/>
    <n v="0.21156598912109936"/>
    <n v="3.14"/>
    <n v="0.62"/>
    <n v="34.93"/>
    <n v="1.7857142857142856E-2"/>
    <s v="SCALE"/>
  </r>
  <r>
    <s v="quickofov@aol.com"/>
    <s v="kevin"/>
    <s v="johnson"/>
    <s v="Fredericksbur"/>
    <s v="VA"/>
    <n v="3250"/>
    <s v="aannandale inc."/>
    <x v="17"/>
    <x v="2"/>
    <s v="2024-01-11"/>
    <n v="300"/>
    <n v="1731"/>
    <n v="27"/>
    <n v="2"/>
    <n v="18.22"/>
    <n v="143.79"/>
    <n v="125.57"/>
    <n v="125.57"/>
    <n v="6.891877058177827"/>
    <n v="1.56"/>
    <n v="0.67"/>
    <n v="9.11"/>
    <n v="7.407407407407407E-2"/>
    <s v="SCALE"/>
  </r>
  <r>
    <s v="csgsmd@yahoo.com"/>
    <s v="christian"/>
    <s v="gray"/>
    <s v="Scotch Plains"/>
    <s v="NJ"/>
    <n v="2600"/>
    <s v="ymca"/>
    <x v="13"/>
    <x v="2"/>
    <s v="2024-01-01"/>
    <n v="300"/>
    <n v="1849"/>
    <n v="70"/>
    <n v="1"/>
    <n v="39.53"/>
    <n v="67.260000000000005"/>
    <n v="27.730000000000004"/>
    <n v="27.730000000000004"/>
    <n v="0.70149253731343286"/>
    <n v="3.79"/>
    <n v="0.56000000000000005"/>
    <n v="39.53"/>
    <n v="1.4285714285714285E-2"/>
    <s v="SCALE"/>
  </r>
  <r>
    <s v="markeaster1969@yahoo.com"/>
    <s v="mark"/>
    <s v="easter"/>
    <s v="Salina"/>
    <s v="KS"/>
    <n v="2000"/>
    <s v="will build"/>
    <x v="17"/>
    <x v="2"/>
    <s v="2024-01-13"/>
    <n v="400"/>
    <n v="2128"/>
    <n v="73"/>
    <n v="1"/>
    <n v="39.75"/>
    <n v="65.680000000000007"/>
    <n v="25.930000000000007"/>
    <n v="25.930000000000007"/>
    <n v="0.6523270440251574"/>
    <n v="3.43"/>
    <n v="0.54"/>
    <n v="39.75"/>
    <n v="1.3698630136986301E-2"/>
    <s v="SCALE"/>
  </r>
  <r>
    <s v="1luvbabygirl@gmail.com"/>
    <s v="monica"/>
    <s v="crabtree"/>
    <s v="Yuba City"/>
    <s v="CA"/>
    <n v="4300"/>
    <s v="margaretzamlich"/>
    <x v="5"/>
    <x v="2"/>
    <s v="2024-01-05"/>
    <n v="200"/>
    <n v="539"/>
    <n v="17"/>
    <n v="0"/>
    <n v="14.26"/>
    <n v="0"/>
    <n v="-14.26"/>
    <n v="-14.26"/>
    <n v="-1"/>
    <n v="3.15"/>
    <n v="0.84"/>
    <n v="0"/>
    <n v="0"/>
    <s v="PAUSE"/>
  </r>
  <r>
    <s v="vickie.dorsett@yahoo.com"/>
    <s v="vickie"/>
    <s v="dorsett"/>
    <s v="Cincinnati"/>
    <s v="OH"/>
    <n v="1600"/>
    <s v="mercy health partners"/>
    <x v="12"/>
    <x v="2"/>
    <s v="2024-01-10"/>
    <n v="200"/>
    <n v="2271"/>
    <n v="50"/>
    <n v="5"/>
    <n v="28.69"/>
    <n v="207.19"/>
    <n v="178.5"/>
    <n v="178.5"/>
    <n v="6.2216800278842799"/>
    <n v="2.2000000000000002"/>
    <n v="0.56999999999999995"/>
    <n v="5.74"/>
    <n v="0.1"/>
    <s v="SCALE"/>
  </r>
  <r>
    <s v="hopeforu2002@yahoo.com"/>
    <s v="hope"/>
    <s v="brown"/>
    <s v="Antioch"/>
    <s v="CA"/>
    <n v="2800"/>
    <s v="walmart"/>
    <x v="5"/>
    <x v="2"/>
    <s v="2024-01-14"/>
    <n v="600"/>
    <n v="2434"/>
    <n v="53"/>
    <n v="0"/>
    <n v="42.73"/>
    <n v="0"/>
    <n v="-42.73"/>
    <n v="-42.73"/>
    <n v="-1"/>
    <n v="2.1800000000000002"/>
    <n v="0.81"/>
    <n v="0"/>
    <n v="0"/>
    <s v="PAUSE"/>
  </r>
  <r>
    <s v="ginaperez49@yahoo.com"/>
    <s v="gina"/>
    <s v="perez"/>
    <s v="Salt Lake Cit"/>
    <s v="UT"/>
    <n v="3100"/>
    <s v="avon"/>
    <x v="13"/>
    <x v="2"/>
    <s v="2024-01-03"/>
    <n v="100"/>
    <n v="1075"/>
    <n v="41"/>
    <n v="1"/>
    <n v="20.94"/>
    <n v="45.08"/>
    <n v="24.139999999999997"/>
    <n v="24.139999999999997"/>
    <n v="1.1528175740210123"/>
    <n v="3.81"/>
    <n v="0.51"/>
    <n v="20.94"/>
    <n v="2.4390243902439025E-2"/>
    <s v="SCALE"/>
  </r>
  <r>
    <s v="cootieone2@aol.com"/>
    <s v="debra"/>
    <s v="powell"/>
    <s v="Lake Butler"/>
    <s v="FL"/>
    <n v="2759"/>
    <s v="gilman building products"/>
    <x v="15"/>
    <x v="2"/>
    <s v="2024-01-17"/>
    <n v="300"/>
    <n v="548"/>
    <n v="12"/>
    <n v="1"/>
    <n v="5.9"/>
    <n v="37.14"/>
    <n v="31.240000000000002"/>
    <n v="31.240000000000002"/>
    <n v="5.2949152542372886"/>
    <n v="2.19"/>
    <n v="0.49"/>
    <n v="5.9"/>
    <n v="8.3333333333333329E-2"/>
    <s v="SCALE"/>
  </r>
  <r>
    <s v="eaglesoars67@hotmail.com"/>
    <s v="brian"/>
    <s v="mata"/>
    <s v="Longmont"/>
    <s v="CO"/>
    <n v="3000"/>
    <s v="walmart"/>
    <x v="10"/>
    <x v="2"/>
    <s v="2024-01-29"/>
    <n v="500"/>
    <n v="929"/>
    <n v="17"/>
    <n v="0"/>
    <n v="12.63"/>
    <n v="0"/>
    <n v="-12.63"/>
    <n v="-12.63"/>
    <n v="-1"/>
    <n v="1.83"/>
    <n v="0.74"/>
    <n v="0"/>
    <n v="0"/>
    <s v="PAUSE"/>
  </r>
  <r>
    <s v="ebanas1@gmail.com"/>
    <s v="eric"/>
    <s v="banas"/>
    <s v="Oklahoma City"/>
    <s v="OK"/>
    <n v="2250"/>
    <s v="edmondmedicalcenter"/>
    <x v="10"/>
    <x v="2"/>
    <s v="2024-01-30"/>
    <n v="800"/>
    <n v="2154"/>
    <n v="64"/>
    <n v="6"/>
    <n v="47"/>
    <n v="429.51"/>
    <n v="382.51"/>
    <n v="382.51"/>
    <n v="8.1385106382978716"/>
    <n v="2.97"/>
    <n v="0.73"/>
    <n v="7.83"/>
    <n v="9.375E-2"/>
    <s v="SCALE"/>
  </r>
  <r>
    <s v="qmia305@yahoo.com"/>
    <s v="joshua"/>
    <s v="carter"/>
    <s v="San Antonio"/>
    <s v="TX"/>
    <n v="2979"/>
    <s v="texasland"/>
    <x v="18"/>
    <x v="2"/>
    <s v="2024-01-17"/>
    <n v="500"/>
    <n v="1435"/>
    <n v="38"/>
    <n v="1"/>
    <n v="26.87"/>
    <n v="65.959999999999994"/>
    <n v="39.089999999999989"/>
    <n v="39.089999999999989"/>
    <n v="1.4547822850762928"/>
    <n v="2.65"/>
    <n v="0.71"/>
    <n v="26.87"/>
    <n v="2.6315789473684209E-2"/>
    <s v="SCALE"/>
  </r>
  <r>
    <s v="dwaat3@yahoo.com"/>
    <s v="ericka"/>
    <s v="pheanious"/>
    <s v="New Haven"/>
    <s v="CT"/>
    <n v="1250"/>
    <s v="benefits"/>
    <x v="10"/>
    <x v="2"/>
    <s v="2024-01-20"/>
    <n v="600"/>
    <n v="1587"/>
    <n v="26"/>
    <n v="3"/>
    <n v="21.23"/>
    <n v="165.64"/>
    <n v="144.41"/>
    <n v="144.41"/>
    <n v="6.8021667451719265"/>
    <n v="1.64"/>
    <n v="0.82"/>
    <n v="7.08"/>
    <n v="0.11538461538461539"/>
    <s v="SCALE"/>
  </r>
  <r>
    <s v="michaelcanel@hotmail.com"/>
    <s v="michael"/>
    <s v="pierre canel"/>
    <s v="Opa Locka"/>
    <s v="FL"/>
    <n v="1382"/>
    <s v="dept of children and families"/>
    <x v="16"/>
    <x v="2"/>
    <s v="2024-01-25"/>
    <n v="200"/>
    <n v="1477"/>
    <n v="46"/>
    <n v="1"/>
    <n v="32.53"/>
    <n v="73.58"/>
    <n v="41.05"/>
    <n v="41.05"/>
    <n v="1.261912081155856"/>
    <n v="3.11"/>
    <n v="0.71"/>
    <n v="32.53"/>
    <n v="2.1739130434782608E-2"/>
    <s v="SCALE"/>
  </r>
  <r>
    <s v="angelamgrant01@yahoo.com"/>
    <s v="angela"/>
    <s v="grant"/>
    <s v="Wilmington"/>
    <s v="DE"/>
    <n v="1896"/>
    <s v="legacy supply chain"/>
    <x v="15"/>
    <x v="2"/>
    <s v="2024-01-22"/>
    <n v="700"/>
    <n v="595"/>
    <n v="18"/>
    <n v="0"/>
    <n v="10.55"/>
    <n v="0"/>
    <n v="-10.55"/>
    <n v="-10.55"/>
    <n v="-1"/>
    <n v="3.03"/>
    <n v="0.59"/>
    <n v="0"/>
    <n v="0"/>
    <s v="PAUSE"/>
  </r>
  <r>
    <s v="vbizzie29@gmail.com"/>
    <s v="joshua"/>
    <s v="nesbitt"/>
    <s v="Racine"/>
    <s v="WI"/>
    <n v="2364"/>
    <s v="culvers"/>
    <x v="4"/>
    <x v="2"/>
    <s v="2024-01-22"/>
    <n v="300"/>
    <n v="1811"/>
    <n v="66"/>
    <n v="1"/>
    <n v="32.07"/>
    <n v="38.56"/>
    <n v="6.490000000000002"/>
    <n v="6.490000000000002"/>
    <n v="0.20236981602744003"/>
    <n v="3.64"/>
    <n v="0.49"/>
    <n v="32.07"/>
    <n v="1.5151515151515152E-2"/>
    <s v="SCALE"/>
  </r>
  <r>
    <s v="marypayne@gmail.com"/>
    <s v="mary"/>
    <s v="payne"/>
    <s v="Murrieta"/>
    <s v="CA"/>
    <n v="2200"/>
    <s v="social security"/>
    <x v="11"/>
    <x v="2"/>
    <s v="2024-01-15"/>
    <n v="300"/>
    <n v="1446"/>
    <n v="58"/>
    <n v="6"/>
    <n v="44.92"/>
    <n v="267.29000000000002"/>
    <n v="222.37"/>
    <n v="222.37"/>
    <n v="4.9503561887800531"/>
    <n v="4.01"/>
    <n v="0.77"/>
    <n v="7.49"/>
    <n v="0.10344827586206896"/>
    <s v="SCALE"/>
  </r>
  <r>
    <s v="chadseybold@yahoo.com"/>
    <s v="chad"/>
    <s v="seybold"/>
    <s v="Marion"/>
    <s v="IN"/>
    <n v="6500"/>
    <s v="adp inc"/>
    <x v="19"/>
    <x v="2"/>
    <s v="2024-01-17"/>
    <n v="200"/>
    <n v="1161"/>
    <n v="41"/>
    <n v="4"/>
    <n v="24.21"/>
    <n v="168.24"/>
    <n v="144.03"/>
    <n v="144.03"/>
    <n v="5.9491945477075587"/>
    <n v="3.53"/>
    <n v="0.59"/>
    <n v="6.05"/>
    <n v="9.7560975609756101E-2"/>
    <s v="SCALE"/>
  </r>
  <r>
    <s v="jane.armygirl20@gmail.com"/>
    <s v="janequia"/>
    <s v="lee"/>
    <s v="Fort Rucker"/>
    <s v="AL"/>
    <n v="2524"/>
    <s v="paris belton"/>
    <x v="1"/>
    <x v="2"/>
    <s v="2024-01-20"/>
    <n v="800"/>
    <n v="1227"/>
    <n v="50"/>
    <n v="1"/>
    <n v="25.73"/>
    <n v="42.12"/>
    <n v="16.389999999999997"/>
    <n v="16.389999999999997"/>
    <n v="0.63699961134862015"/>
    <n v="4.07"/>
    <n v="0.51"/>
    <n v="25.73"/>
    <n v="0.02"/>
    <s v="SCALE"/>
  </r>
  <r>
    <s v="natasha08walker@yahoo.com"/>
    <s v="natasha"/>
    <s v="walker"/>
    <s v="Saint Cloud"/>
    <s v="MN"/>
    <n v="8000"/>
    <s v="welcome home health"/>
    <x v="8"/>
    <x v="2"/>
    <s v="2024-01-05"/>
    <n v="700"/>
    <n v="2142"/>
    <n v="56"/>
    <n v="0"/>
    <n v="34.85"/>
    <n v="0"/>
    <n v="-34.85"/>
    <n v="-34.85"/>
    <n v="-1"/>
    <n v="2.61"/>
    <n v="0.62"/>
    <n v="0"/>
    <n v="0"/>
    <s v="PAUSE"/>
  </r>
  <r>
    <s v="chantelleclark3@aol.com"/>
    <s v="chantelle"/>
    <s v="clark"/>
    <s v="Chesapeake"/>
    <s v="VA"/>
    <n v="3250"/>
    <s v="chantelles beauty boutique"/>
    <x v="13"/>
    <x v="2"/>
    <s v="2024-01-17"/>
    <n v="500"/>
    <n v="2150"/>
    <n v="56"/>
    <n v="0"/>
    <n v="46.18"/>
    <n v="0"/>
    <n v="-46.18"/>
    <n v="-46.18"/>
    <n v="-1"/>
    <n v="2.6"/>
    <n v="0.82"/>
    <n v="0"/>
    <n v="0"/>
    <s v="PAUSE"/>
  </r>
  <r>
    <s v="daimonehatch@hotmail.com"/>
    <s v="daimone"/>
    <s v="hatch"/>
    <s v="Fort Wayne"/>
    <s v="IN"/>
    <n v="1300"/>
    <s v="protective coating"/>
    <x v="16"/>
    <x v="2"/>
    <s v="2024-01-21"/>
    <n v="300"/>
    <n v="1617"/>
    <n v="54"/>
    <n v="0"/>
    <n v="35.56"/>
    <n v="0"/>
    <n v="-35.56"/>
    <n v="-35.56"/>
    <n v="-1"/>
    <n v="3.34"/>
    <n v="0.66"/>
    <n v="0"/>
    <n v="0"/>
    <s v="PAUSE"/>
  </r>
  <r>
    <s v="consuelo_villeta@yahoo.com"/>
    <s v="consuelo"/>
    <s v="villeta"/>
    <s v="San Francisco"/>
    <s v="CA"/>
    <n v="3000"/>
    <s v="starwood hotel"/>
    <x v="3"/>
    <x v="2"/>
    <s v="2024-01-08"/>
    <n v="100"/>
    <n v="2269"/>
    <n v="44"/>
    <n v="3"/>
    <n v="36.28"/>
    <n v="163.87"/>
    <n v="127.59"/>
    <n v="127.59"/>
    <n v="3.5168136714443219"/>
    <n v="1.94"/>
    <n v="0.82"/>
    <n v="12.09"/>
    <n v="6.8181818181818177E-2"/>
    <s v="SCALE"/>
  </r>
  <r>
    <s v="cupidoenelnorte@hotmail.com"/>
    <s v="nelson"/>
    <s v="rizo"/>
    <s v="Miami"/>
    <s v="FL"/>
    <n v="4000"/>
    <s v="j.a service"/>
    <x v="3"/>
    <x v="2"/>
    <s v="2024-01-18"/>
    <n v="400"/>
    <n v="2018"/>
    <n v="89"/>
    <n v="7"/>
    <n v="61.35"/>
    <n v="515.54999999999995"/>
    <n v="454.19999999999993"/>
    <n v="454.19999999999993"/>
    <n v="7.4034229828850844"/>
    <n v="4.41"/>
    <n v="0.69"/>
    <n v="8.76"/>
    <n v="7.8651685393258425E-2"/>
    <s v="SCALE"/>
  </r>
  <r>
    <s v="mccainpriscilla@yahoo.com"/>
    <s v="priscilla"/>
    <s v="mccain"/>
    <s v="Greensboro"/>
    <s v="AL"/>
    <n v="4500"/>
    <s v="faurecia"/>
    <x v="9"/>
    <x v="2"/>
    <s v="2024-01-30"/>
    <n v="700"/>
    <n v="767"/>
    <n v="20"/>
    <n v="2"/>
    <n v="10.69"/>
    <n v="92.27"/>
    <n v="81.58"/>
    <n v="81.58"/>
    <n v="7.6314312441534149"/>
    <n v="2.61"/>
    <n v="0.53"/>
    <n v="5.34"/>
    <n v="0.1"/>
    <s v="SCALE"/>
  </r>
  <r>
    <s v="chpyatt@gmail.com"/>
    <s v="chessie"/>
    <s v="pyatt"/>
    <s v="Longwood"/>
    <s v="FL"/>
    <n v="2747"/>
    <s v="carlton palms education center"/>
    <x v="8"/>
    <x v="2"/>
    <s v="2024-01-10"/>
    <n v="800"/>
    <n v="2237"/>
    <n v="63"/>
    <n v="0"/>
    <n v="39.89"/>
    <n v="0"/>
    <n v="-39.89"/>
    <n v="-39.89"/>
    <n v="-1"/>
    <n v="2.82"/>
    <n v="0.63"/>
    <n v="0"/>
    <n v="0"/>
    <s v="PAUSE"/>
  </r>
  <r>
    <s v="gregrichardsgreg@yahoo.com"/>
    <s v="greg"/>
    <s v="richards"/>
    <s v="Country Club"/>
    <s v="IL"/>
    <n v="1570"/>
    <s v="kelly services"/>
    <x v="1"/>
    <x v="2"/>
    <s v="2024-01-20"/>
    <n v="500"/>
    <n v="2172"/>
    <n v="50"/>
    <n v="2"/>
    <n v="23.85"/>
    <n v="114.49"/>
    <n v="90.639999999999986"/>
    <n v="90.639999999999986"/>
    <n v="3.8004192872117391"/>
    <n v="2.2999999999999998"/>
    <n v="0.48"/>
    <n v="11.92"/>
    <n v="0.04"/>
    <s v="SCALE"/>
  </r>
  <r>
    <s v="gldnflk1@aol.com"/>
    <s v="marsha"/>
    <s v="oconnell"/>
    <s v="Ocala"/>
    <s v="FL"/>
    <n v="1400"/>
    <s v="cbtv network"/>
    <x v="10"/>
    <x v="2"/>
    <s v="2024-01-29"/>
    <n v="400"/>
    <n v="2144"/>
    <n v="79"/>
    <n v="0"/>
    <n v="61"/>
    <n v="0"/>
    <n v="-61"/>
    <n v="-61"/>
    <n v="-1"/>
    <n v="3.68"/>
    <n v="0.77"/>
    <n v="0"/>
    <n v="0"/>
    <s v="PAUSE"/>
  </r>
  <r>
    <s v="djzamora15@hotmail.com"/>
    <s v="david"/>
    <s v="zamora"/>
    <s v="Hugo"/>
    <s v="OK"/>
    <n v="2000"/>
    <s v="choctaw nation of oklahoma"/>
    <x v="15"/>
    <x v="2"/>
    <s v="2024-01-25"/>
    <n v="400"/>
    <n v="1867"/>
    <n v="61"/>
    <n v="0"/>
    <n v="48.47"/>
    <n v="0"/>
    <n v="-48.47"/>
    <n v="-48.47"/>
    <n v="-1"/>
    <n v="3.27"/>
    <n v="0.79"/>
    <n v="0"/>
    <n v="0"/>
    <s v="PAUSE"/>
  </r>
  <r>
    <s v="afreyawoods@yahoo.com"/>
    <s v="afreya"/>
    <s v="woods"/>
    <s v="Alton"/>
    <s v="IL"/>
    <n v="2000"/>
    <s v="riverbend heastart"/>
    <x v="19"/>
    <x v="2"/>
    <s v="2024-01-10"/>
    <n v="500"/>
    <n v="1074"/>
    <n v="19"/>
    <n v="0"/>
    <n v="9.51"/>
    <n v="0"/>
    <n v="-9.51"/>
    <n v="-9.51"/>
    <n v="-1"/>
    <n v="1.77"/>
    <n v="0.5"/>
    <n v="0"/>
    <n v="0"/>
    <s v="PAUSE"/>
  </r>
  <r>
    <s v="felicia.mcneil@gmail.com"/>
    <s v="felicia"/>
    <s v="mcneil"/>
    <s v="Durham"/>
    <s v="NC"/>
    <n v="1800"/>
    <s v="durham public schools"/>
    <x v="14"/>
    <x v="2"/>
    <s v="2024-01-01"/>
    <n v="400"/>
    <n v="2119"/>
    <n v="57"/>
    <n v="6"/>
    <n v="28.08"/>
    <n v="442.98"/>
    <n v="414.90000000000003"/>
    <n v="414.90000000000003"/>
    <n v="14.775641025641027"/>
    <n v="2.69"/>
    <n v="0.49"/>
    <n v="4.68"/>
    <n v="0.10526315789473684"/>
    <s v="SCALE"/>
  </r>
  <r>
    <s v="davidrivas7079@yahoo.com"/>
    <s v="merle"/>
    <s v="smith"/>
    <s v="Lynwood"/>
    <s v="CA"/>
    <n v="2000"/>
    <s v="acme packet inc"/>
    <x v="19"/>
    <x v="2"/>
    <s v="2024-01-02"/>
    <n v="300"/>
    <n v="1058"/>
    <n v="36"/>
    <n v="2"/>
    <n v="27.83"/>
    <n v="87.55"/>
    <n v="59.72"/>
    <n v="59.72"/>
    <n v="2.1458857348185414"/>
    <n v="3.4"/>
    <n v="0.77"/>
    <n v="13.92"/>
    <n v="5.5555555555555552E-2"/>
    <s v="SCALE"/>
  </r>
  <r>
    <s v="lkreitz2002@gmail.com"/>
    <s v="lois"/>
    <s v="kreitz"/>
    <s v="Lock Haven"/>
    <s v="PA"/>
    <n v="2000"/>
    <s v="mcelhattan methodist church"/>
    <x v="11"/>
    <x v="2"/>
    <s v="2024-01-26"/>
    <n v="500"/>
    <n v="942"/>
    <n v="28"/>
    <n v="0"/>
    <n v="22.7"/>
    <n v="0"/>
    <n v="-22.7"/>
    <n v="-22.7"/>
    <n v="-1"/>
    <n v="2.97"/>
    <n v="0.81"/>
    <n v="0"/>
    <n v="0"/>
    <s v="PAUSE"/>
  </r>
  <r>
    <s v="rodbalex@gmail.com"/>
    <s v="roderick"/>
    <s v="alexander"/>
    <s v="Rossville"/>
    <s v="GA"/>
    <n v="1625"/>
    <s v="select staffing"/>
    <x v="2"/>
    <x v="2"/>
    <s v="2024-01-25"/>
    <n v="200"/>
    <n v="2035"/>
    <n v="85"/>
    <n v="7"/>
    <n v="61.72"/>
    <n v="284.38"/>
    <n v="222.66"/>
    <n v="222.66"/>
    <n v="3.6075826312378485"/>
    <n v="4.18"/>
    <n v="0.73"/>
    <n v="8.82"/>
    <n v="8.2352941176470587E-2"/>
    <s v="SCALE"/>
  </r>
  <r>
    <s v="steve.heath80@yahoo.com"/>
    <s v="steve"/>
    <s v="heath"/>
    <s v="Jensen Beach"/>
    <s v="FL"/>
    <n v="2000"/>
    <s v="pepsiamericas"/>
    <x v="9"/>
    <x v="2"/>
    <s v="2024-01-25"/>
    <n v="700"/>
    <n v="2409"/>
    <n v="96"/>
    <n v="0"/>
    <n v="67.59"/>
    <n v="0"/>
    <n v="-67.59"/>
    <n v="-67.59"/>
    <n v="-1"/>
    <n v="3.99"/>
    <n v="0.7"/>
    <n v="0"/>
    <n v="0"/>
    <s v="PAUSE"/>
  </r>
  <r>
    <s v="suzettewilliams22@gmail.com"/>
    <s v="suzette"/>
    <s v="williams"/>
    <s v="Dallas"/>
    <s v="TX"/>
    <n v="2708"/>
    <s v="1b beauty"/>
    <x v="10"/>
    <x v="2"/>
    <s v="2024-01-04"/>
    <n v="100"/>
    <n v="1821"/>
    <n v="80"/>
    <n v="1"/>
    <n v="33.67"/>
    <n v="58.39"/>
    <n v="24.72"/>
    <n v="24.72"/>
    <n v="0.73418473418473407"/>
    <n v="4.3899999999999997"/>
    <n v="0.42"/>
    <n v="33.67"/>
    <n v="1.2500000000000001E-2"/>
    <s v="SCALE"/>
  </r>
  <r>
    <s v="statenland@yahoo.com"/>
    <s v="jamel"/>
    <s v="staten"/>
    <s v="Minneapolis"/>
    <s v="MN"/>
    <n v="2200"/>
    <s v="beijing aoshen olympian"/>
    <x v="17"/>
    <x v="2"/>
    <s v="2024-01-27"/>
    <n v="200"/>
    <n v="1682"/>
    <n v="45"/>
    <n v="1"/>
    <n v="20.45"/>
    <n v="55.59"/>
    <n v="35.14"/>
    <n v="35.14"/>
    <n v="1.7183374083129586"/>
    <n v="2.68"/>
    <n v="0.45"/>
    <n v="20.45"/>
    <n v="2.2222222222222223E-2"/>
    <s v="SCALE"/>
  </r>
  <r>
    <s v="mommyevil@yahoo.com"/>
    <s v="angel"/>
    <s v="dille"/>
    <s v="Cape May"/>
    <s v="NJ"/>
    <n v="1500"/>
    <s v="delaware bay trading post"/>
    <x v="13"/>
    <x v="2"/>
    <s v="2024-01-12"/>
    <n v="500"/>
    <n v="2175"/>
    <n v="52"/>
    <n v="5"/>
    <n v="23.05"/>
    <n v="193.3"/>
    <n v="170.25"/>
    <n v="170.25"/>
    <n v="7.3861171366594354"/>
    <n v="2.39"/>
    <n v="0.44"/>
    <n v="4.6100000000000003"/>
    <n v="9.6153846153846159E-2"/>
    <s v="SCALE"/>
  </r>
  <r>
    <s v="bonniewerth19@yahoo.com"/>
    <s v="bonnie"/>
    <s v="werth"/>
    <s v="Hays"/>
    <s v="KS"/>
    <n v="2708"/>
    <s v="linkinc"/>
    <x v="2"/>
    <x v="2"/>
    <s v="2024-01-01"/>
    <n v="300"/>
    <n v="1081"/>
    <n v="17"/>
    <n v="0"/>
    <n v="8.52"/>
    <n v="0"/>
    <n v="-8.52"/>
    <n v="-8.52"/>
    <n v="-1"/>
    <n v="1.57"/>
    <n v="0.5"/>
    <n v="0"/>
    <n v="0"/>
    <s v="PAUSE"/>
  </r>
  <r>
    <s v="step2cee@aol.com"/>
    <s v="stephanie"/>
    <s v="toney"/>
    <s v="Phenix City"/>
    <s v="AL"/>
    <n v="5000"/>
    <s v="new horizons"/>
    <x v="8"/>
    <x v="2"/>
    <s v="2024-01-20"/>
    <n v="500"/>
    <n v="531"/>
    <n v="13"/>
    <n v="0"/>
    <n v="9.1199999999999992"/>
    <n v="0"/>
    <n v="-9.1199999999999992"/>
    <n v="-9.1199999999999992"/>
    <n v="-1"/>
    <n v="2.4500000000000002"/>
    <n v="0.7"/>
    <n v="0"/>
    <n v="0"/>
    <s v="PAUSE"/>
  </r>
  <r>
    <s v="mzfubugyrl@yahoo.com"/>
    <s v="crystal"/>
    <s v="wyrick"/>
    <s v="Pittsburg"/>
    <s v="CA"/>
    <n v="1733"/>
    <s v="childcare counsel"/>
    <x v="6"/>
    <x v="2"/>
    <s v="2024-01-06"/>
    <n v="400"/>
    <n v="2120"/>
    <n v="71"/>
    <n v="1"/>
    <n v="48.91"/>
    <n v="63.81"/>
    <n v="14.900000000000006"/>
    <n v="14.900000000000006"/>
    <n v="0.30464117767327759"/>
    <n v="3.35"/>
    <n v="0.69"/>
    <n v="48.91"/>
    <n v="1.4084507042253521E-2"/>
    <s v="SCALE"/>
  </r>
  <r>
    <s v="hojones@yahoo.com"/>
    <s v="hendersono"/>
    <s v="jones"/>
    <s v="Baker"/>
    <s v="LA"/>
    <n v="3033"/>
    <s v="benefits"/>
    <x v="11"/>
    <x v="2"/>
    <s v="2024-01-23"/>
    <n v="300"/>
    <n v="1906"/>
    <n v="30"/>
    <n v="2"/>
    <n v="12.26"/>
    <n v="131.06"/>
    <n v="118.8"/>
    <n v="118.8"/>
    <n v="9.6900489396411089"/>
    <n v="1.57"/>
    <n v="0.41"/>
    <n v="6.13"/>
    <n v="6.6666666666666666E-2"/>
    <s v="SCALE"/>
  </r>
  <r>
    <s v="christinerose71@msn.com"/>
    <s v="earl"/>
    <s v="robinson"/>
    <s v="Irving"/>
    <s v="TX"/>
    <n v="2383"/>
    <s v="abx cargo"/>
    <x v="4"/>
    <x v="2"/>
    <s v="2024-01-29"/>
    <n v="1000"/>
    <n v="1905"/>
    <n v="64"/>
    <n v="0"/>
    <n v="41.69"/>
    <n v="0"/>
    <n v="-41.69"/>
    <n v="-41.69"/>
    <n v="-1"/>
    <n v="3.36"/>
    <n v="0.65"/>
    <n v="0"/>
    <n v="0"/>
    <s v="PAUSE"/>
  </r>
  <r>
    <s v="shan.and.rita@live.com"/>
    <s v="rita"/>
    <s v="hickey"/>
    <s v="Los Angeles"/>
    <s v="CA"/>
    <n v="2000"/>
    <s v="gateways normandie v"/>
    <x v="13"/>
    <x v="2"/>
    <s v="2024-01-10"/>
    <n v="1000"/>
    <n v="1859"/>
    <n v="76"/>
    <n v="1"/>
    <n v="45.09"/>
    <n v="70.349999999999994"/>
    <n v="25.259999999999991"/>
    <n v="25.259999999999991"/>
    <n v="0.56021290751829644"/>
    <n v="4.09"/>
    <n v="0.59"/>
    <n v="45.09"/>
    <n v="1.3157894736842105E-2"/>
    <s v="SCALE"/>
  </r>
  <r>
    <s v="slimt916@yahoo.com"/>
    <s v="thy"/>
    <s v="heng"/>
    <s v="Sacramento"/>
    <s v="CA"/>
    <n v="2167"/>
    <s v="cooks collision"/>
    <x v="3"/>
    <x v="2"/>
    <s v="2024-01-14"/>
    <n v="1000"/>
    <n v="1992"/>
    <n v="63"/>
    <n v="0"/>
    <n v="46.5"/>
    <n v="0"/>
    <n v="-46.5"/>
    <n v="-46.5"/>
    <n v="-1"/>
    <n v="3.16"/>
    <n v="0.74"/>
    <n v="0"/>
    <n v="0"/>
    <s v="PAUSE"/>
  </r>
  <r>
    <s v="gulley.danny@yahoo.com"/>
    <s v="danielle"/>
    <s v="gulley"/>
    <s v="Sacramento"/>
    <s v="CA"/>
    <n v="2708"/>
    <s v="abi attorney service"/>
    <x v="4"/>
    <x v="2"/>
    <s v="2024-01-14"/>
    <n v="100"/>
    <n v="859"/>
    <n v="29"/>
    <n v="0"/>
    <n v="18.93"/>
    <n v="0"/>
    <n v="-18.93"/>
    <n v="-18.93"/>
    <n v="-1"/>
    <n v="3.38"/>
    <n v="0.65"/>
    <n v="0"/>
    <n v="0"/>
    <s v="PAUSE"/>
  </r>
  <r>
    <s v="tko_girl02@yahoo.com"/>
    <s v="kathryne"/>
    <s v="griffith"/>
    <s v="Woodlake"/>
    <s v="CA"/>
    <n v="4955"/>
    <s v="cigna"/>
    <x v="14"/>
    <x v="2"/>
    <s v="2024-01-22"/>
    <n v="100"/>
    <n v="1006"/>
    <n v="34"/>
    <n v="3"/>
    <n v="14.53"/>
    <n v="187.92"/>
    <n v="173.39"/>
    <n v="173.39"/>
    <n v="11.93324156916724"/>
    <n v="3.38"/>
    <n v="0.43"/>
    <n v="4.84"/>
    <n v="8.8235294117647065E-2"/>
    <s v="SCALE"/>
  </r>
  <r>
    <s v="bullock_kathy@hotmail.com"/>
    <s v="kathy"/>
    <s v="bullock"/>
    <s v="Del Norte"/>
    <s v="CO"/>
    <n v="4500"/>
    <s v="allpinetitle"/>
    <x v="12"/>
    <x v="2"/>
    <s v="2024-01-15"/>
    <n v="200"/>
    <n v="2281"/>
    <n v="55"/>
    <n v="1"/>
    <n v="42.4"/>
    <n v="36.65"/>
    <n v="-5.75"/>
    <n v="-5.75"/>
    <n v="-0.13561320754716982"/>
    <n v="2.41"/>
    <n v="0.77"/>
    <n v="42.4"/>
    <n v="1.8181818181818181E-2"/>
    <s v="SCALE"/>
  </r>
  <r>
    <s v="amykarrant@yahoo.com"/>
    <s v="amy"/>
    <s v="arrant"/>
    <s v="Bradenton"/>
    <s v="FL"/>
    <n v="2167"/>
    <s v="acc"/>
    <x v="4"/>
    <x v="2"/>
    <s v="2024-01-02"/>
    <n v="800"/>
    <n v="1013"/>
    <n v="26"/>
    <n v="2"/>
    <n v="19.8"/>
    <n v="105.26"/>
    <n v="85.460000000000008"/>
    <n v="85.460000000000008"/>
    <n v="4.3161616161616161"/>
    <n v="2.57"/>
    <n v="0.76"/>
    <n v="9.9"/>
    <n v="7.6923076923076927E-2"/>
    <s v="SCALE"/>
  </r>
  <r>
    <s v="missalfred1920@gmail.com"/>
    <s v="elkin"/>
    <s v="alfred"/>
    <s v="Orlando"/>
    <s v="FL"/>
    <n v="3250"/>
    <s v="mhrc"/>
    <x v="17"/>
    <x v="2"/>
    <s v="2024-01-18"/>
    <n v="100"/>
    <n v="508"/>
    <n v="15"/>
    <n v="0"/>
    <n v="6.33"/>
    <n v="0"/>
    <n v="-6.33"/>
    <n v="-6.33"/>
    <n v="-1"/>
    <n v="2.95"/>
    <n v="0.42"/>
    <n v="0"/>
    <n v="0"/>
    <s v="PAUSE"/>
  </r>
  <r>
    <s v="yankee9285@yahoo.com"/>
    <s v="mark"/>
    <s v="morrissette"/>
    <s v="Apopka"/>
    <s v="FL"/>
    <n v="1000"/>
    <s v="rest depo"/>
    <x v="7"/>
    <x v="2"/>
    <s v="2024-01-28"/>
    <n v="100"/>
    <n v="864"/>
    <n v="17"/>
    <n v="1"/>
    <n v="7.15"/>
    <n v="55.77"/>
    <n v="48.620000000000005"/>
    <n v="48.620000000000005"/>
    <n v="6.8000000000000007"/>
    <n v="1.97"/>
    <n v="0.42"/>
    <n v="7.15"/>
    <n v="5.8823529411764705E-2"/>
    <s v="SCALE"/>
  </r>
  <r>
    <s v="vanisshas@yahoo.com"/>
    <s v="vanisha"/>
    <s v="sellers"/>
    <s v="Jacksonville"/>
    <s v="FL"/>
    <n v="2250"/>
    <s v="fedex ground"/>
    <x v="2"/>
    <x v="2"/>
    <s v="2024-01-17"/>
    <n v="500"/>
    <n v="1320"/>
    <n v="21"/>
    <n v="0"/>
    <n v="13.3"/>
    <n v="0"/>
    <n v="-13.3"/>
    <n v="-13.3"/>
    <n v="-1"/>
    <n v="1.59"/>
    <n v="0.63"/>
    <n v="0"/>
    <n v="0"/>
    <s v="PAUSE"/>
  </r>
  <r>
    <s v="rythmblues17@yahoo.com"/>
    <s v="stasha"/>
    <s v="blakely"/>
    <s v="Tulsa"/>
    <s v="OK"/>
    <n v="3750"/>
    <s v="avalon correctional"/>
    <x v="9"/>
    <x v="2"/>
    <s v="2024-01-14"/>
    <n v="400"/>
    <n v="860"/>
    <n v="38"/>
    <n v="4"/>
    <n v="29.25"/>
    <n v="232.85"/>
    <n v="203.6"/>
    <n v="203.6"/>
    <n v="6.9606837606837608"/>
    <n v="4.42"/>
    <n v="0.77"/>
    <n v="7.31"/>
    <n v="0.10526315789473684"/>
    <s v="SCALE"/>
  </r>
  <r>
    <s v="edwards.roy13@yahoo.com"/>
    <s v="roy"/>
    <s v="edwards"/>
    <s v="Richmond"/>
    <s v="CA"/>
    <n v="2500"/>
    <s v="aimco"/>
    <x v="18"/>
    <x v="2"/>
    <s v="2024-01-27"/>
    <n v="300"/>
    <n v="532"/>
    <n v="16"/>
    <n v="0"/>
    <n v="9.31"/>
    <n v="0"/>
    <n v="-9.31"/>
    <n v="-9.31"/>
    <n v="-1"/>
    <n v="3.01"/>
    <n v="0.57999999999999996"/>
    <n v="0"/>
    <n v="0"/>
    <s v="PAUSE"/>
  </r>
  <r>
    <s v="ironhe4d66@gmail.com"/>
    <s v="jade"/>
    <s v="sparenblek"/>
    <s v="Clayton"/>
    <s v="IN"/>
    <n v="1400"/>
    <s v="staff mark"/>
    <x v="4"/>
    <x v="2"/>
    <s v="2024-01-07"/>
    <n v="300"/>
    <n v="2175"/>
    <n v="72"/>
    <n v="8"/>
    <n v="54.13"/>
    <n v="540.30999999999995"/>
    <n v="486.17999999999995"/>
    <n v="486.17999999999995"/>
    <n v="8.9817106964714561"/>
    <n v="3.31"/>
    <n v="0.75"/>
    <n v="6.77"/>
    <n v="0.1111111111111111"/>
    <s v="SCALE"/>
  </r>
  <r>
    <s v="owenr77@yahoo.com"/>
    <s v="owen"/>
    <s v="rowe"/>
    <s v="Spanish Fork"/>
    <s v="UT"/>
    <n v="3900"/>
    <s v="natures sunshine products"/>
    <x v="7"/>
    <x v="2"/>
    <s v="2024-01-21"/>
    <n v="1000"/>
    <n v="1822"/>
    <n v="65"/>
    <n v="7"/>
    <n v="40.57"/>
    <n v="255.07"/>
    <n v="214.5"/>
    <n v="214.5"/>
    <n v="5.2871579985210744"/>
    <n v="3.57"/>
    <n v="0.62"/>
    <n v="5.8"/>
    <n v="0.1076923076923077"/>
    <s v="SCALE"/>
  </r>
  <r>
    <s v="frankietstocks@yahoo.com"/>
    <s v="frankie"/>
    <s v="stocks"/>
    <s v="Jacksonville"/>
    <s v="FL"/>
    <n v="1750"/>
    <s v="home depot"/>
    <x v="5"/>
    <x v="2"/>
    <s v="2024-01-06"/>
    <n v="200"/>
    <n v="2434"/>
    <n v="69"/>
    <n v="0"/>
    <n v="56.77"/>
    <n v="0"/>
    <n v="-56.77"/>
    <n v="-56.77"/>
    <n v="-1"/>
    <n v="2.83"/>
    <n v="0.82"/>
    <n v="0"/>
    <n v="0"/>
    <s v="PAUSE"/>
  </r>
  <r>
    <s v="adamdwilliams76@gmail.com"/>
    <s v="adam"/>
    <s v="williams"/>
    <s v="Las Vegas"/>
    <s v="NV"/>
    <n v="3750"/>
    <s v="weststar credit union"/>
    <x v="14"/>
    <x v="2"/>
    <s v="2024-01-13"/>
    <n v="1000"/>
    <n v="2499"/>
    <n v="70"/>
    <n v="0"/>
    <n v="45.05"/>
    <n v="0"/>
    <n v="-45.05"/>
    <n v="-45.05"/>
    <n v="-1"/>
    <n v="2.8"/>
    <n v="0.64"/>
    <n v="0"/>
    <n v="0"/>
    <s v="PAUSE"/>
  </r>
  <r>
    <s v="camacho.luis90@yahoo.com"/>
    <s v="luis"/>
    <s v="camacho"/>
    <s v="Herndon"/>
    <s v="VA"/>
    <n v="1300"/>
    <s v="pnc bank n.a"/>
    <x v="13"/>
    <x v="2"/>
    <s v="2024-01-15"/>
    <n v="700"/>
    <n v="512"/>
    <n v="7"/>
    <n v="1"/>
    <n v="3.18"/>
    <n v="74.989999999999995"/>
    <n v="71.809999999999988"/>
    <n v="71.809999999999988"/>
    <n v="22.581761006289302"/>
    <n v="1.37"/>
    <n v="0.45"/>
    <n v="3.18"/>
    <n v="0.14285714285714285"/>
    <s v="SCALE"/>
  </r>
  <r>
    <s v="kips17@hotmail.com"/>
    <s v="cordell"/>
    <s v="wrensford"/>
    <s v="Lawton"/>
    <s v="OK"/>
    <n v="2500"/>
    <s v="vt group"/>
    <x v="13"/>
    <x v="2"/>
    <s v="2024-01-05"/>
    <n v="200"/>
    <n v="1296"/>
    <n v="39"/>
    <n v="3"/>
    <n v="26.9"/>
    <n v="161.38999999999999"/>
    <n v="134.48999999999998"/>
    <n v="134.48999999999998"/>
    <n v="4.9996282527881037"/>
    <n v="3.01"/>
    <n v="0.69"/>
    <n v="8.9700000000000006"/>
    <n v="7.6923076923076927E-2"/>
    <s v="SCALE"/>
  </r>
  <r>
    <s v="lisajac41@aol.com"/>
    <s v="lisa"/>
    <s v="jacobs"/>
    <s v="Norfolk"/>
    <s v="VA"/>
    <n v="1300"/>
    <s v="woodforest"/>
    <x v="7"/>
    <x v="2"/>
    <s v="2024-01-31"/>
    <n v="700"/>
    <n v="2304"/>
    <n v="54"/>
    <n v="0"/>
    <n v="27.67"/>
    <n v="0"/>
    <n v="-27.67"/>
    <n v="-27.67"/>
    <n v="-1"/>
    <n v="2.34"/>
    <n v="0.51"/>
    <n v="0"/>
    <n v="0"/>
    <s v="PAUSE"/>
  </r>
  <r>
    <s v="jonathanemckinney@gmail.com"/>
    <s v="jonathan"/>
    <s v="mckinney"/>
    <s v="Oceanside"/>
    <s v="CA"/>
    <n v="1499"/>
    <s v="unemplopyed"/>
    <x v="14"/>
    <x v="2"/>
    <s v="2024-01-07"/>
    <n v="400"/>
    <n v="1432"/>
    <n v="34"/>
    <n v="1"/>
    <n v="16.510000000000002"/>
    <n v="64.61"/>
    <n v="48.099999999999994"/>
    <n v="48.099999999999994"/>
    <n v="2.9133858267716528"/>
    <n v="2.37"/>
    <n v="0.49"/>
    <n v="16.510000000000002"/>
    <n v="2.9411764705882353E-2"/>
    <s v="SCALE"/>
  </r>
  <r>
    <s v="sharonomwells638@yahoo.com"/>
    <s v="sharon"/>
    <s v="wells"/>
    <s v="Port Arthur"/>
    <s v="TX"/>
    <n v="6000"/>
    <s v="southeast texas buildings serv"/>
    <x v="13"/>
    <x v="2"/>
    <s v="2024-01-06"/>
    <n v="500"/>
    <n v="552"/>
    <n v="20"/>
    <n v="0"/>
    <n v="16.14"/>
    <n v="0"/>
    <n v="-16.14"/>
    <n v="-16.14"/>
    <n v="-1"/>
    <n v="3.62"/>
    <n v="0.81"/>
    <n v="0"/>
    <n v="0"/>
    <s v="PAUSE"/>
  </r>
  <r>
    <s v="travisd863@live.com"/>
    <s v="travis"/>
    <s v="denson"/>
    <s v="Winter Haven"/>
    <s v="FL"/>
    <n v="1700"/>
    <s v="omahne enterprises"/>
    <x v="9"/>
    <x v="2"/>
    <s v="2024-01-23"/>
    <n v="100"/>
    <n v="1076"/>
    <n v="19"/>
    <n v="2"/>
    <n v="15.51"/>
    <n v="70.930000000000007"/>
    <n v="55.420000000000009"/>
    <n v="55.420000000000009"/>
    <n v="3.5731785944551908"/>
    <n v="1.77"/>
    <n v="0.82"/>
    <n v="7.76"/>
    <n v="0.10526315789473684"/>
    <s v="SCALE"/>
  </r>
  <r>
    <s v="randc2gether4ever@yahoo.com"/>
    <s v="rebecca"/>
    <s v="gordon"/>
    <s v="North Las Veg"/>
    <s v="NV"/>
    <n v="1900"/>
    <s v="css"/>
    <x v="9"/>
    <x v="2"/>
    <s v="2024-01-18"/>
    <n v="700"/>
    <n v="1354"/>
    <n v="28"/>
    <n v="1"/>
    <n v="19.97"/>
    <n v="36.340000000000003"/>
    <n v="16.370000000000005"/>
    <n v="16.370000000000005"/>
    <n v="0.81972959439158766"/>
    <n v="2.0699999999999998"/>
    <n v="0.71"/>
    <n v="19.97"/>
    <n v="3.5714285714285712E-2"/>
    <s v="SCALE"/>
  </r>
  <r>
    <s v="strawberries527@gmail.com"/>
    <s v="tasha"/>
    <s v="watkins"/>
    <s v="Sacramento"/>
    <s v="CA"/>
    <n v="1500"/>
    <s v="verizon wireless"/>
    <x v="1"/>
    <x v="2"/>
    <s v="2024-01-26"/>
    <n v="200"/>
    <n v="954"/>
    <n v="18"/>
    <n v="0"/>
    <n v="9.36"/>
    <n v="0"/>
    <n v="-9.36"/>
    <n v="-9.36"/>
    <n v="-1"/>
    <n v="1.89"/>
    <n v="0.52"/>
    <n v="0"/>
    <n v="0"/>
    <s v="PAUSE"/>
  </r>
  <r>
    <s v="jmbrizendine@gmail.com"/>
    <s v="jennifer"/>
    <s v="fryer"/>
    <s v="O Fallon"/>
    <s v="MO"/>
    <n v="1350"/>
    <s v="gc services"/>
    <x v="0"/>
    <x v="2"/>
    <s v="2024-01-29"/>
    <n v="500"/>
    <n v="1895"/>
    <n v="49"/>
    <n v="0"/>
    <n v="30.45"/>
    <n v="0"/>
    <n v="-30.45"/>
    <n v="-30.45"/>
    <n v="-1"/>
    <n v="2.59"/>
    <n v="0.62"/>
    <n v="0"/>
    <n v="0"/>
    <s v="PAUSE"/>
  </r>
  <r>
    <s v="garcia_lulu79@yahoo.com"/>
    <s v="cynthia"/>
    <s v="garcia"/>
    <s v="Dinuba"/>
    <s v="CA"/>
    <n v="1408"/>
    <s v="crystal herrera"/>
    <x v="7"/>
    <x v="2"/>
    <s v="2024-01-12"/>
    <n v="800"/>
    <n v="2297"/>
    <n v="37"/>
    <n v="0"/>
    <n v="18.84"/>
    <n v="0"/>
    <n v="-18.84"/>
    <n v="-18.84"/>
    <n v="-1"/>
    <n v="1.61"/>
    <n v="0.51"/>
    <n v="0"/>
    <n v="0"/>
    <s v="PAUSE"/>
  </r>
  <r>
    <s v="spookie322@gmail.com"/>
    <s v="heather"/>
    <s v="waldman"/>
    <s v="Mount Laurel"/>
    <s v="NJ"/>
    <n v="3750"/>
    <s v="verizon"/>
    <x v="6"/>
    <x v="2"/>
    <s v="2024-01-02"/>
    <n v="700"/>
    <n v="890"/>
    <n v="39"/>
    <n v="1"/>
    <n v="19.02"/>
    <n v="35.1"/>
    <n v="16.080000000000002"/>
    <n v="16.080000000000002"/>
    <n v="0.84542586750788651"/>
    <n v="4.38"/>
    <n v="0.49"/>
    <n v="19.02"/>
    <n v="2.564102564102564E-2"/>
    <s v="SCALE"/>
  </r>
  <r>
    <s v="tiera7676@yahoo.com"/>
    <s v="tiera"/>
    <s v="parker"/>
    <s v="Rexburg"/>
    <s v="ID"/>
    <n v="1600"/>
    <s v="alliance title &amp; escrow"/>
    <x v="6"/>
    <x v="2"/>
    <s v="2024-01-01"/>
    <n v="200"/>
    <n v="1404"/>
    <n v="35"/>
    <n v="2"/>
    <n v="22.32"/>
    <n v="74.8"/>
    <n v="52.48"/>
    <n v="52.48"/>
    <n v="2.3512544802867383"/>
    <n v="2.4900000000000002"/>
    <n v="0.64"/>
    <n v="11.16"/>
    <n v="5.7142857142857141E-2"/>
    <s v="SCALE"/>
  </r>
  <r>
    <s v="ogj44nomoe@gmail.com"/>
    <s v="orion"/>
    <s v="johnson"/>
    <s v="Bakersfield"/>
    <s v="CA"/>
    <n v="2600"/>
    <s v="b and l casing"/>
    <x v="19"/>
    <x v="2"/>
    <s v="2024-01-20"/>
    <n v="200"/>
    <n v="1328"/>
    <n v="37"/>
    <n v="4"/>
    <n v="26.7"/>
    <n v="281.51"/>
    <n v="254.81"/>
    <n v="254.81"/>
    <n v="9.5434456928838962"/>
    <n v="2.79"/>
    <n v="0.72"/>
    <n v="6.68"/>
    <n v="0.10810810810810811"/>
    <s v="SCALE"/>
  </r>
  <r>
    <s v="nyhodge@gmail.com"/>
    <s v="nancy"/>
    <s v="hodge"/>
    <s v="Roseville"/>
    <s v="CA"/>
    <n v="1800"/>
    <s v="safeway"/>
    <x v="6"/>
    <x v="2"/>
    <s v="2024-01-09"/>
    <n v="400"/>
    <n v="755"/>
    <n v="29"/>
    <n v="0"/>
    <n v="22.25"/>
    <n v="0"/>
    <n v="-22.25"/>
    <n v="-22.25"/>
    <n v="-1"/>
    <n v="3.84"/>
    <n v="0.77"/>
    <n v="0"/>
    <n v="0"/>
    <s v="PAUSE"/>
  </r>
  <r>
    <s v="ehmjay408@gmail.com"/>
    <s v="charles"/>
    <s v="angeles"/>
    <s v="San Jose"/>
    <s v="CA"/>
    <n v="3250"/>
    <s v="svtechzzone"/>
    <x v="15"/>
    <x v="2"/>
    <s v="2024-01-11"/>
    <n v="800"/>
    <n v="2153"/>
    <n v="41"/>
    <n v="1"/>
    <n v="21.88"/>
    <n v="53.18"/>
    <n v="31.3"/>
    <n v="31.3"/>
    <n v="1.4305301645338209"/>
    <n v="1.9"/>
    <n v="0.53"/>
    <n v="21.88"/>
    <n v="2.4390243902439025E-2"/>
    <s v="SCALE"/>
  </r>
  <r>
    <s v="jgoogs29@gmail.com"/>
    <s v="josh"/>
    <s v="gutierrez"/>
    <s v="Colorado Spri"/>
    <s v="CO"/>
    <n v="4062"/>
    <s v="tmobile"/>
    <x v="2"/>
    <x v="2"/>
    <s v="2024-01-17"/>
    <n v="100"/>
    <n v="1360"/>
    <n v="33"/>
    <n v="3"/>
    <n v="18.920000000000002"/>
    <n v="111.82"/>
    <n v="92.899999999999991"/>
    <n v="92.899999999999991"/>
    <n v="4.9101479915433393"/>
    <n v="2.4300000000000002"/>
    <n v="0.56999999999999995"/>
    <n v="6.31"/>
    <n v="9.0909090909090912E-2"/>
    <s v="SCALE"/>
  </r>
  <r>
    <s v="ladytorria@aol.com"/>
    <s v="latrria"/>
    <s v="jackson"/>
    <s v="Lawton"/>
    <s v="OK"/>
    <n v="4000"/>
    <s v="geo"/>
    <x v="9"/>
    <x v="2"/>
    <s v="2024-01-12"/>
    <n v="800"/>
    <n v="1843"/>
    <n v="52"/>
    <n v="0"/>
    <n v="25.75"/>
    <n v="0"/>
    <n v="-25.75"/>
    <n v="-25.75"/>
    <n v="-1"/>
    <n v="2.82"/>
    <n v="0.5"/>
    <n v="0"/>
    <n v="0"/>
    <s v="PAUSE"/>
  </r>
  <r>
    <s v="sweetbe22@gmail.com"/>
    <s v="stacey"/>
    <s v="bedolla"/>
    <s v="South Gate"/>
    <s v="CA"/>
    <n v="2500"/>
    <s v="los angeles unified school dis"/>
    <x v="13"/>
    <x v="2"/>
    <s v="2024-01-07"/>
    <n v="300"/>
    <n v="1316"/>
    <n v="50"/>
    <n v="0"/>
    <n v="34.03"/>
    <n v="0"/>
    <n v="-34.03"/>
    <n v="-34.03"/>
    <n v="-1"/>
    <n v="3.8"/>
    <n v="0.68"/>
    <n v="0"/>
    <n v="0"/>
    <s v="PAUSE"/>
  </r>
  <r>
    <s v="luvmyfam04@yahoo.com"/>
    <s v="kristyn"/>
    <s v="caparco"/>
    <s v="Chino"/>
    <s v="CA"/>
    <n v="1200"/>
    <s v="john"/>
    <x v="1"/>
    <x v="2"/>
    <s v="2024-01-08"/>
    <n v="400"/>
    <n v="845"/>
    <n v="28"/>
    <n v="0"/>
    <n v="22.8"/>
    <n v="0"/>
    <n v="-22.8"/>
    <n v="-22.8"/>
    <n v="-1"/>
    <n v="3.31"/>
    <n v="0.81"/>
    <n v="0"/>
    <n v="0"/>
    <s v="PAUSE"/>
  </r>
  <r>
    <s v="frddycampos@yahoo.com"/>
    <s v="freddy"/>
    <s v="campos"/>
    <s v="South Gate"/>
    <s v="CA"/>
    <n v="2750"/>
    <s v="publicdefenders"/>
    <x v="10"/>
    <x v="2"/>
    <s v="2024-01-11"/>
    <n v="1000"/>
    <n v="1092"/>
    <n v="26"/>
    <n v="0"/>
    <n v="20.65"/>
    <n v="0"/>
    <n v="-20.65"/>
    <n v="-20.65"/>
    <n v="-1"/>
    <n v="2.38"/>
    <n v="0.79"/>
    <n v="0"/>
    <n v="0"/>
    <s v="PAUSE"/>
  </r>
  <r>
    <s v="kev_jones2005@yahoo.com"/>
    <s v="kevin"/>
    <s v="jones"/>
    <s v="Columbus"/>
    <s v="OH"/>
    <n v="2400"/>
    <s v="supreme cleaning"/>
    <x v="7"/>
    <x v="2"/>
    <s v="2024-01-13"/>
    <n v="500"/>
    <n v="2199"/>
    <n v="84"/>
    <n v="8"/>
    <n v="35.08"/>
    <n v="454.59"/>
    <n v="419.51"/>
    <n v="419.51"/>
    <n v="11.95866590649943"/>
    <n v="3.82"/>
    <n v="0.42"/>
    <n v="4.38"/>
    <n v="9.5238095238095233E-2"/>
    <s v="SCALE"/>
  </r>
  <r>
    <s v="mclaudiaholmes@aol.com"/>
    <s v="michelle"/>
    <s v="holmes"/>
    <s v="Boca Raton"/>
    <s v="FL"/>
    <n v="4500"/>
    <s v="federal reserve bank"/>
    <x v="12"/>
    <x v="2"/>
    <s v="2024-01-27"/>
    <n v="1000"/>
    <n v="1243"/>
    <n v="37"/>
    <n v="0"/>
    <n v="24.67"/>
    <n v="0"/>
    <n v="-24.67"/>
    <n v="-24.67"/>
    <n v="-1"/>
    <n v="2.98"/>
    <n v="0.67"/>
    <n v="0"/>
    <n v="0"/>
    <s v="PAUSE"/>
  </r>
  <r>
    <s v="psmitch33@aol.com"/>
    <s v="peggy"/>
    <s v="mitchell"/>
    <s v="Hazelwood"/>
    <s v="MO"/>
    <n v="2500"/>
    <s v="wilsons leather"/>
    <x v="17"/>
    <x v="2"/>
    <s v="2024-01-19"/>
    <n v="400"/>
    <n v="1111"/>
    <n v="36"/>
    <n v="0"/>
    <n v="19.05"/>
    <n v="0"/>
    <n v="-19.05"/>
    <n v="-19.05"/>
    <n v="-1"/>
    <n v="3.24"/>
    <n v="0.53"/>
    <n v="0"/>
    <n v="0"/>
    <s v="PAUSE"/>
  </r>
  <r>
    <s v="sberrios78@gmail.com"/>
    <s v="sinovia"/>
    <s v="berrios"/>
    <s v="Charlotte"/>
    <s v="NC"/>
    <n v="1500"/>
    <s v="amerisource bergen"/>
    <x v="6"/>
    <x v="2"/>
    <s v="2024-01-06"/>
    <n v="600"/>
    <n v="903"/>
    <n v="21"/>
    <n v="0"/>
    <n v="10.11"/>
    <n v="0"/>
    <n v="-10.11"/>
    <n v="-10.11"/>
    <n v="-1"/>
    <n v="2.33"/>
    <n v="0.48"/>
    <n v="0"/>
    <n v="0"/>
    <s v="PAUSE"/>
  </r>
  <r>
    <s v="djfreneire@yahoo.com"/>
    <s v="darren"/>
    <s v="freneire"/>
    <s v="San Antonio"/>
    <s v="TX"/>
    <n v="2500"/>
    <s v="1859historichotelsltd/mengerho"/>
    <x v="6"/>
    <x v="2"/>
    <s v="2024-01-13"/>
    <n v="100"/>
    <n v="512"/>
    <n v="8"/>
    <n v="1"/>
    <n v="4.2"/>
    <n v="43.35"/>
    <n v="39.15"/>
    <n v="39.15"/>
    <n v="9.3214285714285712"/>
    <n v="1.56"/>
    <n v="0.52"/>
    <n v="4.2"/>
    <n v="0.125"/>
    <s v="SCALE"/>
  </r>
  <r>
    <s v="tracerk813@yahoo.com"/>
    <s v="traci"/>
    <s v="robinson"/>
    <s v="Indianapolis"/>
    <s v="IN"/>
    <n v="3200"/>
    <s v="st. francis alliance"/>
    <x v="1"/>
    <x v="2"/>
    <s v="2024-01-26"/>
    <n v="700"/>
    <n v="1590"/>
    <n v="49"/>
    <n v="1"/>
    <n v="27.31"/>
    <n v="62.32"/>
    <n v="35.010000000000005"/>
    <n v="35.010000000000005"/>
    <n v="1.281948004393995"/>
    <n v="3.08"/>
    <n v="0.56000000000000005"/>
    <n v="27.31"/>
    <n v="2.0408163265306121E-2"/>
    <s v="SCALE"/>
  </r>
  <r>
    <s v="jhilburn6@hotmail.com"/>
    <s v="jim"/>
    <s v="hilburn"/>
    <s v="Greencastle"/>
    <s v="IN"/>
    <n v="3250"/>
    <s v="benefits"/>
    <x v="6"/>
    <x v="2"/>
    <s v="2024-01-03"/>
    <n v="800"/>
    <n v="2456"/>
    <n v="82"/>
    <n v="0"/>
    <n v="48.13"/>
    <n v="0"/>
    <n v="-48.13"/>
    <n v="-48.13"/>
    <n v="-1"/>
    <n v="3.34"/>
    <n v="0.59"/>
    <n v="0"/>
    <n v="0"/>
    <s v="PAUSE"/>
  </r>
  <r>
    <s v="qshon@aol.com"/>
    <s v="quintina"/>
    <s v="powers"/>
    <s v="Lithia Spring"/>
    <s v="GA"/>
    <n v="2112"/>
    <s v="cobb county schools"/>
    <x v="7"/>
    <x v="2"/>
    <s v="2024-01-14"/>
    <n v="500"/>
    <n v="2270"/>
    <n v="39"/>
    <n v="0"/>
    <n v="22.17"/>
    <n v="0"/>
    <n v="-22.17"/>
    <n v="-22.17"/>
    <n v="-1"/>
    <n v="1.72"/>
    <n v="0.56999999999999995"/>
    <n v="0"/>
    <n v="0"/>
    <s v="PAUSE"/>
  </r>
  <r>
    <s v="ianslovis@yahoo.com"/>
    <s v="ian"/>
    <s v="slovis"/>
    <s v="Bend"/>
    <s v="OR"/>
    <n v="2000"/>
    <s v="state of oregon"/>
    <x v="3"/>
    <x v="2"/>
    <s v="2024-01-03"/>
    <n v="400"/>
    <n v="2017"/>
    <n v="56"/>
    <n v="1"/>
    <n v="29.09"/>
    <n v="45.21"/>
    <n v="16.12"/>
    <n v="16.12"/>
    <n v="0.55414231694740468"/>
    <n v="2.78"/>
    <n v="0.52"/>
    <n v="29.09"/>
    <n v="1.7857142857142856E-2"/>
    <s v="SCALE"/>
  </r>
  <r>
    <s v="armybaby18@live.com"/>
    <s v="travone"/>
    <s v="rainey"/>
    <s v="North Hills"/>
    <s v="CA"/>
    <n v="4500"/>
    <s v="los angeles fire ndepartment"/>
    <x v="18"/>
    <x v="2"/>
    <s v="2024-01-19"/>
    <n v="400"/>
    <n v="2446"/>
    <n v="41"/>
    <n v="4"/>
    <n v="19.260000000000002"/>
    <n v="177.5"/>
    <n v="158.24"/>
    <n v="158.24"/>
    <n v="8.2159916926272061"/>
    <n v="1.68"/>
    <n v="0.47"/>
    <n v="4.82"/>
    <n v="9.7560975609756101E-2"/>
    <s v="SCALE"/>
  </r>
  <r>
    <s v="ryann_ramirez@yahoo.com"/>
    <s v="ryann"/>
    <s v="ramirez"/>
    <s v="San Antonio"/>
    <s v="TX"/>
    <n v="2500"/>
    <s v="lone star bakery"/>
    <x v="9"/>
    <x v="2"/>
    <s v="2024-01-25"/>
    <n v="800"/>
    <n v="642"/>
    <n v="18"/>
    <n v="1"/>
    <n v="11.56"/>
    <n v="54.71"/>
    <n v="43.15"/>
    <n v="43.15"/>
    <n v="3.7326989619377158"/>
    <n v="2.8"/>
    <n v="0.64"/>
    <n v="11.56"/>
    <n v="5.5555555555555552E-2"/>
    <s v="SCALE"/>
  </r>
  <r>
    <s v="ilyrod37@yahoo.com"/>
    <s v="ileana"/>
    <s v="rodriguez"/>
    <s v="Orlando"/>
    <s v="FL"/>
    <n v="3200"/>
    <s v="spherion hewitt ass"/>
    <x v="9"/>
    <x v="2"/>
    <s v="2024-01-28"/>
    <n v="300"/>
    <n v="1525"/>
    <n v="35"/>
    <n v="0"/>
    <n v="20.079999999999998"/>
    <n v="0"/>
    <n v="-20.079999999999998"/>
    <n v="-20.079999999999998"/>
    <n v="-1"/>
    <n v="2.2999999999999998"/>
    <n v="0.56999999999999995"/>
    <n v="0"/>
    <n v="0"/>
    <s v="PAUSE"/>
  </r>
  <r>
    <s v="cadman54@yahoo.com"/>
    <s v="harry"/>
    <s v="kubarek"/>
    <s v="Superior"/>
    <s v="WI"/>
    <n v="2061"/>
    <s v="social security"/>
    <x v="13"/>
    <x v="2"/>
    <s v="2024-01-16"/>
    <n v="500"/>
    <n v="2445"/>
    <n v="47"/>
    <n v="1"/>
    <n v="22.41"/>
    <n v="61.58"/>
    <n v="39.17"/>
    <n v="39.17"/>
    <n v="1.7478804105310131"/>
    <n v="1.92"/>
    <n v="0.48"/>
    <n v="22.41"/>
    <n v="2.1276595744680851E-2"/>
    <s v="SCALE"/>
  </r>
  <r>
    <s v="alc146@hotmail.com"/>
    <s v="angela"/>
    <s v="plavi"/>
    <s v="Marengo"/>
    <s v="OH"/>
    <n v="1750"/>
    <s v="heartland bank"/>
    <x v="4"/>
    <x v="2"/>
    <s v="2024-01-09"/>
    <n v="600"/>
    <n v="1109"/>
    <n v="20"/>
    <n v="0"/>
    <n v="16.54"/>
    <n v="0"/>
    <n v="-16.54"/>
    <n v="-16.54"/>
    <n v="-1"/>
    <n v="1.8"/>
    <n v="0.83"/>
    <n v="0"/>
    <n v="0"/>
    <s v="PAUSE"/>
  </r>
  <r>
    <s v="burrowsrob67@yahoo.com"/>
    <s v="robert"/>
    <s v="burrows"/>
    <s v="Vandalia"/>
    <s v="OH"/>
    <n v="3000"/>
    <s v="spear\\\\\\'s expediting"/>
    <x v="8"/>
    <x v="2"/>
    <s v="2024-01-26"/>
    <n v="800"/>
    <n v="2480"/>
    <n v="99"/>
    <n v="4"/>
    <n v="82.95"/>
    <n v="229.49"/>
    <n v="146.54000000000002"/>
    <n v="146.54000000000002"/>
    <n v="1.7666063893911996"/>
    <n v="3.99"/>
    <n v="0.84"/>
    <n v="20.74"/>
    <n v="4.0404040404040407E-2"/>
    <s v="SCALE"/>
  </r>
  <r>
    <s v="cathryne2@aol.com"/>
    <s v="cathryne"/>
    <s v="cooney"/>
    <s v="Corpus Christ"/>
    <s v="TX"/>
    <n v="1100"/>
    <s v="social security"/>
    <x v="14"/>
    <x v="2"/>
    <s v="2024-01-26"/>
    <n v="500"/>
    <n v="1576"/>
    <n v="69"/>
    <n v="0"/>
    <n v="52.96"/>
    <n v="0"/>
    <n v="-52.96"/>
    <n v="-52.96"/>
    <n v="-1"/>
    <n v="4.38"/>
    <n v="0.77"/>
    <n v="0"/>
    <n v="0"/>
    <s v="PAUSE"/>
  </r>
  <r>
    <s v="rae03mar42@yahoo.com"/>
    <s v="rae ann"/>
    <s v="rodriguez"/>
    <s v="Austin"/>
    <s v="TX"/>
    <n v="1300"/>
    <s v="city of austin"/>
    <x v="7"/>
    <x v="2"/>
    <s v="2024-01-09"/>
    <n v="600"/>
    <n v="1688"/>
    <n v="42"/>
    <n v="0"/>
    <n v="32.81"/>
    <n v="0"/>
    <n v="-32.81"/>
    <n v="-32.81"/>
    <n v="-1"/>
    <n v="2.4900000000000002"/>
    <n v="0.78"/>
    <n v="0"/>
    <n v="0"/>
    <s v="PAUSE"/>
  </r>
  <r>
    <s v="mrsdi42@msn.com"/>
    <s v="lillian"/>
    <s v="jackson"/>
    <s v="Orange"/>
    <s v="VA"/>
    <n v="3300"/>
    <s v="in home support"/>
    <x v="14"/>
    <x v="2"/>
    <s v="2024-01-20"/>
    <n v="700"/>
    <n v="1482"/>
    <n v="47"/>
    <n v="1"/>
    <n v="39.25"/>
    <n v="55.06"/>
    <n v="15.810000000000002"/>
    <n v="15.810000000000002"/>
    <n v="0.40280254777070068"/>
    <n v="3.17"/>
    <n v="0.84"/>
    <n v="39.25"/>
    <n v="2.1276595744680851E-2"/>
    <s v="SCALE"/>
  </r>
  <r>
    <s v="aliciab5203@yahoo.com"/>
    <s v="alicia"/>
    <s v="brown"/>
    <s v="Frankfort"/>
    <s v="IN"/>
    <n v="1501"/>
    <s v="ponton mohler"/>
    <x v="5"/>
    <x v="2"/>
    <s v="2024-01-14"/>
    <n v="800"/>
    <n v="1761"/>
    <n v="62"/>
    <n v="0"/>
    <n v="51.32"/>
    <n v="0"/>
    <n v="-51.32"/>
    <n v="-51.32"/>
    <n v="-1"/>
    <n v="3.52"/>
    <n v="0.83"/>
    <n v="0"/>
    <n v="0"/>
    <s v="PAUSE"/>
  </r>
  <r>
    <s v="daleatoler@aol.com"/>
    <s v="dale"/>
    <s v="toler"/>
    <s v="Durham"/>
    <s v="NC"/>
    <n v="3250"/>
    <s v="city of durham"/>
    <x v="16"/>
    <x v="2"/>
    <s v="2024-01-09"/>
    <n v="800"/>
    <n v="976"/>
    <n v="39"/>
    <n v="1"/>
    <n v="18.649999999999999"/>
    <n v="53.95"/>
    <n v="35.300000000000004"/>
    <n v="35.300000000000004"/>
    <n v="1.892761394101877"/>
    <n v="4"/>
    <n v="0.48"/>
    <n v="18.649999999999999"/>
    <n v="2.564102564102564E-2"/>
    <s v="SCALE"/>
  </r>
  <r>
    <s v="mcmahonmary60@yahoo.com"/>
    <s v="mary"/>
    <s v="mcmahon"/>
    <s v="Houston"/>
    <s v="TX"/>
    <n v="1000"/>
    <s v="the methodist hospital"/>
    <x v="9"/>
    <x v="2"/>
    <s v="2024-01-04"/>
    <n v="200"/>
    <n v="1234"/>
    <n v="52"/>
    <n v="6"/>
    <n v="34.200000000000003"/>
    <n v="303.77999999999997"/>
    <n v="269.58"/>
    <n v="269.58"/>
    <n v="7.8824561403508762"/>
    <n v="4.21"/>
    <n v="0.66"/>
    <n v="5.7"/>
    <n v="0.11538461538461539"/>
    <s v="SCALE"/>
  </r>
  <r>
    <s v="bgutierrez90@yahoo.com"/>
    <s v="brenda"/>
    <s v="gutierrez"/>
    <s v="Tulsa"/>
    <s v="OK"/>
    <n v="1500"/>
    <s v="daemi insurance"/>
    <x v="1"/>
    <x v="2"/>
    <s v="2024-01-27"/>
    <n v="100"/>
    <n v="654"/>
    <n v="26"/>
    <n v="0"/>
    <n v="16.350000000000001"/>
    <n v="0"/>
    <n v="-16.350000000000001"/>
    <n v="-16.350000000000001"/>
    <n v="-1"/>
    <n v="3.98"/>
    <n v="0.63"/>
    <n v="0"/>
    <n v="0"/>
    <s v="PAUSE"/>
  </r>
  <r>
    <s v="cheresehorton@yahoo.com"/>
    <s v="cherese"/>
    <s v="horton"/>
    <s v="Chicago"/>
    <s v="IL"/>
    <n v="1500"/>
    <s v="bowen beauties"/>
    <x v="8"/>
    <x v="2"/>
    <s v="2024-01-16"/>
    <n v="600"/>
    <n v="1190"/>
    <n v="49"/>
    <n v="1"/>
    <n v="27.6"/>
    <n v="59.03"/>
    <n v="31.43"/>
    <n v="31.43"/>
    <n v="1.1387681159420289"/>
    <n v="4.12"/>
    <n v="0.56000000000000005"/>
    <n v="27.6"/>
    <n v="2.0408163265306121E-2"/>
    <s v="SCALE"/>
  </r>
  <r>
    <s v="bfpfcc@yahoo.com"/>
    <s v="shamon"/>
    <s v="johnson"/>
    <s v="Hampton"/>
    <s v="VA"/>
    <n v="2500"/>
    <s v="smithfield packing"/>
    <x v="11"/>
    <x v="2"/>
    <s v="2024-01-25"/>
    <n v="400"/>
    <n v="1321"/>
    <n v="24"/>
    <n v="2"/>
    <n v="19.91"/>
    <n v="87.54"/>
    <n v="67.63000000000001"/>
    <n v="67.63000000000001"/>
    <n v="3.3967855349070821"/>
    <n v="1.82"/>
    <n v="0.83"/>
    <n v="9.9600000000000009"/>
    <n v="8.3333333333333329E-2"/>
    <s v="SCALE"/>
  </r>
  <r>
    <s v="shontell007@yahoo.com"/>
    <s v="laura"/>
    <s v="mcdonald"/>
    <s v="Jacksonville"/>
    <s v="FL"/>
    <n v="2916"/>
    <s v="citi"/>
    <x v="12"/>
    <x v="2"/>
    <s v="2024-01-03"/>
    <n v="400"/>
    <n v="1254"/>
    <n v="23"/>
    <n v="2"/>
    <n v="14.72"/>
    <n v="142.02000000000001"/>
    <n v="127.30000000000001"/>
    <n v="127.30000000000001"/>
    <n v="8.648097826086957"/>
    <n v="1.83"/>
    <n v="0.64"/>
    <n v="7.36"/>
    <n v="8.6956521739130432E-2"/>
    <s v="SCALE"/>
  </r>
  <r>
    <s v="jermainestallings@gmail.com"/>
    <s v="jermaine"/>
    <s v="stallings"/>
    <s v="Suffolk"/>
    <s v="VA"/>
    <n v="3500"/>
    <s v="nco"/>
    <x v="12"/>
    <x v="2"/>
    <s v="2024-01-11"/>
    <n v="100"/>
    <n v="1735"/>
    <n v="48"/>
    <n v="0"/>
    <n v="37.83"/>
    <n v="0"/>
    <n v="-37.83"/>
    <n v="-37.83"/>
    <n v="-1"/>
    <n v="2.77"/>
    <n v="0.79"/>
    <n v="0"/>
    <n v="0"/>
    <s v="PAUSE"/>
  </r>
  <r>
    <s v="irving31125@yahoo.com"/>
    <s v="sara"/>
    <s v="raddatz"/>
    <s v="Temecula"/>
    <s v="CA"/>
    <n v="5500"/>
    <s v="papa pauls"/>
    <x v="8"/>
    <x v="2"/>
    <s v="2024-01-24"/>
    <n v="200"/>
    <n v="648"/>
    <n v="16"/>
    <n v="0"/>
    <n v="10.3"/>
    <n v="0"/>
    <n v="-10.3"/>
    <n v="-10.3"/>
    <n v="-1"/>
    <n v="2.4700000000000002"/>
    <n v="0.64"/>
    <n v="0"/>
    <n v="0"/>
    <s v="PAUSE"/>
  </r>
  <r>
    <s v="jada_jackson84@yahoo.com"/>
    <s v="brittany"/>
    <s v="victorian"/>
    <s v="Houston"/>
    <s v="TX"/>
    <n v="1500"/>
    <s v="cjs services"/>
    <x v="18"/>
    <x v="2"/>
    <s v="2024-01-26"/>
    <n v="1000"/>
    <n v="1570"/>
    <n v="32"/>
    <n v="1"/>
    <n v="23.48"/>
    <n v="52.96"/>
    <n v="29.48"/>
    <n v="29.48"/>
    <n v="1.2555366269165247"/>
    <n v="2.04"/>
    <n v="0.73"/>
    <n v="23.48"/>
    <n v="3.125E-2"/>
    <s v="SCALE"/>
  </r>
  <r>
    <s v="sassy_karr@msn.com"/>
    <s v="karlana"/>
    <s v="hansen"/>
    <s v="Cottonwood"/>
    <s v="AZ"/>
    <n v="1750"/>
    <s v="mountain america fcu"/>
    <x v="15"/>
    <x v="2"/>
    <s v="2024-01-16"/>
    <n v="400"/>
    <n v="2044"/>
    <n v="71"/>
    <n v="5"/>
    <n v="43.6"/>
    <n v="227.28"/>
    <n v="183.68"/>
    <n v="183.68"/>
    <n v="4.2128440366972475"/>
    <n v="3.47"/>
    <n v="0.61"/>
    <n v="8.7200000000000006"/>
    <n v="7.0422535211267609E-2"/>
    <s v="SCALE"/>
  </r>
  <r>
    <s v="pinkbella417@yahoo.com"/>
    <s v="kimberly"/>
    <s v="devalerio"/>
    <s v="Levittown"/>
    <s v="PA"/>
    <n v="3000"/>
    <s v="hair cuttery"/>
    <x v="0"/>
    <x v="2"/>
    <s v="2024-01-05"/>
    <n v="1000"/>
    <n v="1329"/>
    <n v="24"/>
    <n v="0"/>
    <n v="19.600000000000001"/>
    <n v="0"/>
    <n v="-19.600000000000001"/>
    <n v="-19.600000000000001"/>
    <n v="-1"/>
    <n v="1.81"/>
    <n v="0.82"/>
    <n v="0"/>
    <n v="0"/>
    <s v="PAUSE"/>
  </r>
  <r>
    <s v="annawilliams1150@yahoo.com"/>
    <s v="anna"/>
    <s v="williams"/>
    <s v="Memphis"/>
    <s v="TN"/>
    <n v="2270"/>
    <s v="technicolor"/>
    <x v="12"/>
    <x v="2"/>
    <s v="2024-01-06"/>
    <n v="300"/>
    <n v="523"/>
    <n v="22"/>
    <n v="2"/>
    <n v="16.21"/>
    <n v="125.84"/>
    <n v="109.63"/>
    <n v="109.63"/>
    <n v="6.763109191856878"/>
    <n v="4.21"/>
    <n v="0.74"/>
    <n v="8.1"/>
    <n v="9.0909090909090912E-2"/>
    <s v="SCALE"/>
  </r>
  <r>
    <s v="casinoman269@yahoo.com"/>
    <s v="joe"/>
    <s v="armenta"/>
    <s v="Chino"/>
    <s v="CA"/>
    <n v="1300"/>
    <s v="winco foods"/>
    <x v="10"/>
    <x v="2"/>
    <s v="2024-01-02"/>
    <n v="100"/>
    <n v="974"/>
    <n v="29"/>
    <n v="0"/>
    <n v="15.65"/>
    <n v="0"/>
    <n v="-15.65"/>
    <n v="-15.65"/>
    <n v="-1"/>
    <n v="2.98"/>
    <n v="0.54"/>
    <n v="0"/>
    <n v="0"/>
    <s v="PAUSE"/>
  </r>
  <r>
    <s v="darayz21@gmail.com"/>
    <s v="darrell"/>
    <s v="ray"/>
    <s v="Columbiana"/>
    <s v="AL"/>
    <n v="2250"/>
    <s v="medfirst consulting"/>
    <x v="5"/>
    <x v="2"/>
    <s v="2024-01-12"/>
    <n v="600"/>
    <n v="1630"/>
    <n v="45"/>
    <n v="3"/>
    <n v="33.520000000000003"/>
    <n v="157.11000000000001"/>
    <n v="123.59"/>
    <n v="123.59"/>
    <n v="3.6870525059665868"/>
    <n v="2.76"/>
    <n v="0.74"/>
    <n v="11.17"/>
    <n v="6.6666666666666666E-2"/>
    <s v="SCALE"/>
  </r>
  <r>
    <s v="sugarnoddles@yahoo.com"/>
    <s v="bernice"/>
    <s v="wynn"/>
    <s v="Dunn"/>
    <s v="NC"/>
    <n v="3100"/>
    <s v="benefits"/>
    <x v="18"/>
    <x v="2"/>
    <s v="2024-01-20"/>
    <n v="300"/>
    <n v="2055"/>
    <n v="32"/>
    <n v="3"/>
    <n v="24.47"/>
    <n v="106.12"/>
    <n v="81.650000000000006"/>
    <n v="81.650000000000006"/>
    <n v="3.3367388639149982"/>
    <n v="1.56"/>
    <n v="0.76"/>
    <n v="8.16"/>
    <n v="9.375E-2"/>
    <s v="SCALE"/>
  </r>
  <r>
    <s v="margaritohernandez@gmail.com"/>
    <s v="margarito"/>
    <s v="hernandez"/>
    <s v="Portland"/>
    <s v="OR"/>
    <n v="3001"/>
    <s v="pok pok restaurant"/>
    <x v="18"/>
    <x v="2"/>
    <s v="2024-01-11"/>
    <n v="300"/>
    <n v="2043"/>
    <n v="58"/>
    <n v="1"/>
    <n v="39.28"/>
    <n v="60.84"/>
    <n v="21.560000000000002"/>
    <n v="21.560000000000002"/>
    <n v="0.54887983706720977"/>
    <n v="2.84"/>
    <n v="0.68"/>
    <n v="39.28"/>
    <n v="1.7241379310344827E-2"/>
    <s v="SCALE"/>
  </r>
  <r>
    <s v="davidharding03@msn.com"/>
    <s v="helen"/>
    <s v="harding"/>
    <s v="Troutdale"/>
    <s v="OR"/>
    <n v="1200"/>
    <s v="home depot"/>
    <x v="16"/>
    <x v="2"/>
    <s v="2024-01-27"/>
    <n v="500"/>
    <n v="679"/>
    <n v="21"/>
    <n v="1"/>
    <n v="12.2"/>
    <n v="64.52"/>
    <n v="52.319999999999993"/>
    <n v="52.319999999999993"/>
    <n v="4.2885245901639344"/>
    <n v="3.09"/>
    <n v="0.57999999999999996"/>
    <n v="12.2"/>
    <n v="4.7619047619047616E-2"/>
    <s v="SCALE"/>
  </r>
  <r>
    <s v="terry_harbert@hotmail.com"/>
    <s v="terence"/>
    <s v="harbert"/>
    <s v="Oak Park"/>
    <s v="IL"/>
    <n v="3250"/>
    <s v="david m lewis company llc"/>
    <x v="6"/>
    <x v="2"/>
    <s v="2024-01-02"/>
    <n v="400"/>
    <n v="2029"/>
    <n v="61"/>
    <n v="6"/>
    <n v="51.22"/>
    <n v="237.18"/>
    <n v="185.96"/>
    <n v="185.96"/>
    <n v="3.6306130417805549"/>
    <n v="3.01"/>
    <n v="0.84"/>
    <n v="8.5399999999999991"/>
    <n v="9.8360655737704916E-2"/>
    <s v="SCALE"/>
  </r>
  <r>
    <s v="cococharms2@yahoo.com"/>
    <s v="cory"/>
    <s v="king"/>
    <s v="Hammond"/>
    <s v="IN"/>
    <n v="3700"/>
    <s v="saint margaret mercy hospital"/>
    <x v="1"/>
    <x v="2"/>
    <s v="2024-01-28"/>
    <n v="500"/>
    <n v="2271"/>
    <n v="50"/>
    <n v="4"/>
    <n v="29.18"/>
    <n v="158.59"/>
    <n v="129.41"/>
    <n v="129.41"/>
    <n v="4.4348869088416727"/>
    <n v="2.2000000000000002"/>
    <n v="0.57999999999999996"/>
    <n v="7.3"/>
    <n v="0.08"/>
    <s v="SCALE"/>
  </r>
  <r>
    <s v="nae415@gmail.com"/>
    <s v="aubranae"/>
    <s v="ashley"/>
    <s v="Aurora"/>
    <s v="CO"/>
    <n v="3100"/>
    <s v="communityfinancialcreditunion"/>
    <x v="17"/>
    <x v="2"/>
    <s v="2024-01-27"/>
    <n v="600"/>
    <n v="2420"/>
    <n v="97"/>
    <n v="2"/>
    <n v="65.319999999999993"/>
    <n v="134.99"/>
    <n v="69.670000000000016"/>
    <n v="69.670000000000016"/>
    <n v="1.0665952235150034"/>
    <n v="4.01"/>
    <n v="0.67"/>
    <n v="32.659999999999997"/>
    <n v="2.0618556701030927E-2"/>
    <s v="SCALE"/>
  </r>
  <r>
    <s v="joyelfrank26@yahoo.com"/>
    <s v="brian"/>
    <s v="frank"/>
    <s v="Lawton"/>
    <s v="OK"/>
    <n v="4500"/>
    <s v="ulm oilfield serivices"/>
    <x v="12"/>
    <x v="2"/>
    <s v="2024-01-17"/>
    <n v="700"/>
    <n v="2447"/>
    <n v="62"/>
    <n v="5"/>
    <n v="26.36"/>
    <n v="204.37"/>
    <n v="178.01"/>
    <n v="178.01"/>
    <n v="6.7530349013657052"/>
    <n v="2.5299999999999998"/>
    <n v="0.43"/>
    <n v="5.27"/>
    <n v="8.0645161290322578E-2"/>
    <s v="SCALE"/>
  </r>
  <r>
    <s v="brooklyn.irby@yahoo.com"/>
    <s v="brooklyn"/>
    <s v="irby"/>
    <s v="Peoria"/>
    <s v="IL"/>
    <n v="2250"/>
    <s v="morton terrace"/>
    <x v="5"/>
    <x v="2"/>
    <s v="2024-01-17"/>
    <n v="700"/>
    <n v="542"/>
    <n v="24"/>
    <n v="0"/>
    <n v="11.21"/>
    <n v="0"/>
    <n v="-11.21"/>
    <n v="-11.21"/>
    <n v="-1"/>
    <n v="4.43"/>
    <n v="0.47"/>
    <n v="0"/>
    <n v="0"/>
    <s v="PAUSE"/>
  </r>
  <r>
    <s v="moochie1309@yahoo.com"/>
    <s v="dorothy"/>
    <s v="hairston"/>
    <s v="Danville"/>
    <s v="VA"/>
    <n v="2751"/>
    <s v="retired"/>
    <x v="18"/>
    <x v="2"/>
    <s v="2024-01-30"/>
    <n v="300"/>
    <n v="2206"/>
    <n v="90"/>
    <n v="0"/>
    <n v="37"/>
    <n v="0"/>
    <n v="-37"/>
    <n v="-37"/>
    <n v="-1"/>
    <n v="4.08"/>
    <n v="0.41"/>
    <n v="0"/>
    <n v="0"/>
    <s v="PAUSE"/>
  </r>
  <r>
    <s v="hildafurr@yahoo.com"/>
    <s v="hilda"/>
    <s v="furr"/>
    <s v="Lumberton"/>
    <s v="NC"/>
    <n v="2768"/>
    <s v="robeson digestive diease"/>
    <x v="9"/>
    <x v="2"/>
    <s v="2024-01-04"/>
    <n v="1000"/>
    <n v="1535"/>
    <n v="65"/>
    <n v="2"/>
    <n v="47.41"/>
    <n v="104.35"/>
    <n v="56.94"/>
    <n v="56.94"/>
    <n v="1.2010124446319341"/>
    <n v="4.2300000000000004"/>
    <n v="0.73"/>
    <n v="23.7"/>
    <n v="3.0769230769230771E-2"/>
    <s v="SCALE"/>
  </r>
  <r>
    <s v="saffyre828@yahoo.com"/>
    <s v="mendale"/>
    <s v="braziel"/>
    <s v="San Antonio"/>
    <s v="TX"/>
    <n v="1300"/>
    <s v="sanantoniohousingauthority"/>
    <x v="13"/>
    <x v="2"/>
    <s v="2024-01-14"/>
    <n v="600"/>
    <n v="606"/>
    <n v="19"/>
    <n v="0"/>
    <n v="11"/>
    <n v="0"/>
    <n v="-11"/>
    <n v="-11"/>
    <n v="-1"/>
    <n v="3.14"/>
    <n v="0.57999999999999996"/>
    <n v="0"/>
    <n v="0"/>
    <s v="PAUSE"/>
  </r>
  <r>
    <s v="buddyswife08@aol.com"/>
    <s v="tracey"/>
    <s v="martin"/>
    <s v="Boynton Beach"/>
    <s v="FL"/>
    <n v="1100"/>
    <s v="dr anita wilborn"/>
    <x v="4"/>
    <x v="2"/>
    <s v="2024-01-08"/>
    <n v="1000"/>
    <n v="2123"/>
    <n v="36"/>
    <n v="0"/>
    <n v="23.94"/>
    <n v="0"/>
    <n v="-23.94"/>
    <n v="-23.94"/>
    <n v="-1"/>
    <n v="1.7"/>
    <n v="0.66"/>
    <n v="0"/>
    <n v="0"/>
    <s v="PAUSE"/>
  </r>
  <r>
    <s v="glavorn71@yahoo.com"/>
    <s v="gregory"/>
    <s v="smith"/>
    <s v="Myrtle Beach"/>
    <s v="SC"/>
    <n v="1750"/>
    <s v="the printing tree"/>
    <x v="19"/>
    <x v="2"/>
    <s v="2024-01-20"/>
    <n v="500"/>
    <n v="1777"/>
    <n v="49"/>
    <n v="1"/>
    <n v="30.4"/>
    <n v="62.86"/>
    <n v="32.46"/>
    <n v="32.46"/>
    <n v="1.0677631578947369"/>
    <n v="2.76"/>
    <n v="0.62"/>
    <n v="30.4"/>
    <n v="2.0408163265306121E-2"/>
    <s v="SCALE"/>
  </r>
  <r>
    <s v="mestradajr08@yahoo.com"/>
    <s v="manuel"/>
    <s v="estrada"/>
    <s v="Avondale"/>
    <s v="AZ"/>
    <n v="4300"/>
    <s v="tramaxx"/>
    <x v="3"/>
    <x v="2"/>
    <s v="2024-01-05"/>
    <n v="800"/>
    <n v="1083"/>
    <n v="25"/>
    <n v="0"/>
    <n v="15.79"/>
    <n v="0"/>
    <n v="-15.79"/>
    <n v="-15.79"/>
    <n v="-1"/>
    <n v="2.31"/>
    <n v="0.63"/>
    <n v="0"/>
    <n v="0"/>
    <s v="PAUSE"/>
  </r>
  <r>
    <s v="hilldelia43@yahoo.com"/>
    <s v="delia"/>
    <s v="hill"/>
    <s v="Richmond"/>
    <s v="VA"/>
    <n v="2700"/>
    <s v="peumansend creek regional jail"/>
    <x v="6"/>
    <x v="2"/>
    <s v="2024-01-26"/>
    <n v="600"/>
    <n v="550"/>
    <n v="11"/>
    <n v="0"/>
    <n v="8.65"/>
    <n v="0"/>
    <n v="-8.65"/>
    <n v="-8.65"/>
    <n v="-1"/>
    <n v="2"/>
    <n v="0.79"/>
    <n v="0"/>
    <n v="0"/>
    <s v="PAUSE"/>
  </r>
  <r>
    <s v="tremayne1981@yahoo.com"/>
    <s v="timothy"/>
    <s v="jones"/>
    <s v="San Pablo"/>
    <s v="CA"/>
    <n v="1001"/>
    <s v="pitney"/>
    <x v="8"/>
    <x v="2"/>
    <s v="2024-01-04"/>
    <n v="200"/>
    <n v="1640"/>
    <n v="72"/>
    <n v="3"/>
    <n v="59.8"/>
    <n v="154.29"/>
    <n v="94.49"/>
    <n v="94.49"/>
    <n v="1.5801003344481606"/>
    <n v="4.3899999999999997"/>
    <n v="0.83"/>
    <n v="19.93"/>
    <n v="4.1666666666666664E-2"/>
    <s v="SCALE"/>
  </r>
  <r>
    <s v="esrogers011@hotmail.com"/>
    <s v="emily"/>
    <s v="rogers"/>
    <s v="Berlin"/>
    <s v="PA"/>
    <n v="1100"/>
    <s v="ssa"/>
    <x v="14"/>
    <x v="2"/>
    <s v="2024-01-04"/>
    <n v="500"/>
    <n v="1784"/>
    <n v="29"/>
    <n v="2"/>
    <n v="17.12"/>
    <n v="112.23"/>
    <n v="95.11"/>
    <n v="95.11"/>
    <n v="5.5554906542056068"/>
    <n v="1.63"/>
    <n v="0.59"/>
    <n v="8.56"/>
    <n v="6.8965517241379309E-2"/>
    <s v="SCALE"/>
  </r>
  <r>
    <s v="alandpayne38@yahoo.com"/>
    <s v="alan"/>
    <s v="payne"/>
    <s v="Keyport"/>
    <s v="NJ"/>
    <n v="1500"/>
    <s v="self"/>
    <x v="19"/>
    <x v="2"/>
    <s v="2024-01-26"/>
    <n v="400"/>
    <n v="1177"/>
    <n v="25"/>
    <n v="0"/>
    <n v="12.96"/>
    <n v="0"/>
    <n v="-12.96"/>
    <n v="-12.96"/>
    <n v="-1"/>
    <n v="2.12"/>
    <n v="0.52"/>
    <n v="0"/>
    <n v="0"/>
    <s v="PAUSE"/>
  </r>
  <r>
    <s v="shonta73@gmail.com"/>
    <s v="lashonta"/>
    <s v="brooks"/>
    <s v="Las Vegas"/>
    <s v="NV"/>
    <n v="2300"/>
    <s v="vision source"/>
    <x v="10"/>
    <x v="2"/>
    <s v="2024-01-04"/>
    <n v="100"/>
    <n v="600"/>
    <n v="18"/>
    <n v="0"/>
    <n v="10.08"/>
    <n v="0"/>
    <n v="-10.08"/>
    <n v="-10.08"/>
    <n v="-1"/>
    <n v="3"/>
    <n v="0.56000000000000005"/>
    <n v="0"/>
    <n v="0"/>
    <s v="PAUSE"/>
  </r>
  <r>
    <s v="meloyr1@yahoo.com"/>
    <s v="melody"/>
    <s v="roots"/>
    <s v="Sacramento"/>
    <s v="CA"/>
    <n v="3500"/>
    <s v="melodys miniature"/>
    <x v="5"/>
    <x v="2"/>
    <s v="2024-01-12"/>
    <n v="700"/>
    <n v="2237"/>
    <n v="55"/>
    <n v="6"/>
    <n v="41.09"/>
    <n v="325.70999999999998"/>
    <n v="284.62"/>
    <n v="284.62"/>
    <n v="6.9267461669505961"/>
    <n v="2.46"/>
    <n v="0.75"/>
    <n v="6.85"/>
    <n v="0.10909090909090909"/>
    <s v="SCALE"/>
  </r>
  <r>
    <s v="corywinn1@hotmail.com"/>
    <s v="cory"/>
    <s v="winn"/>
    <s v="Amarillo"/>
    <s v="TX"/>
    <n v="867"/>
    <s v="pride home"/>
    <x v="1"/>
    <x v="2"/>
    <s v="2024-01-13"/>
    <n v="600"/>
    <n v="2178"/>
    <n v="96"/>
    <n v="2"/>
    <n v="43.79"/>
    <n v="87.52"/>
    <n v="43.73"/>
    <n v="43.73"/>
    <n v="0.99862982416076729"/>
    <n v="4.41"/>
    <n v="0.46"/>
    <n v="21.9"/>
    <n v="2.0833333333333332E-2"/>
    <s v="SCALE"/>
  </r>
  <r>
    <s v="bighurt700@aol.com"/>
    <s v="ivan"/>
    <s v="hurt"/>
    <s v="Morris"/>
    <s v="IL"/>
    <n v="2500"/>
    <s v="usps"/>
    <x v="10"/>
    <x v="2"/>
    <s v="2024-01-30"/>
    <n v="500"/>
    <n v="697"/>
    <n v="13"/>
    <n v="1"/>
    <n v="6.57"/>
    <n v="58.5"/>
    <n v="51.93"/>
    <n v="51.93"/>
    <n v="7.9041095890410951"/>
    <n v="1.87"/>
    <n v="0.51"/>
    <n v="6.57"/>
    <n v="7.6923076923076927E-2"/>
    <s v="SCALE"/>
  </r>
  <r>
    <s v="virgo_stud_429@yahoo.com"/>
    <s v="lauren"/>
    <s v="perry"/>
    <s v="Dallas"/>
    <s v="TX"/>
    <n v="1000"/>
    <s v="adt"/>
    <x v="15"/>
    <x v="2"/>
    <s v="2024-01-19"/>
    <n v="500"/>
    <n v="948"/>
    <n v="26"/>
    <n v="0"/>
    <n v="16.239999999999998"/>
    <n v="0"/>
    <n v="-16.239999999999998"/>
    <n v="-16.239999999999998"/>
    <n v="-1"/>
    <n v="2.74"/>
    <n v="0.62"/>
    <n v="0"/>
    <n v="0"/>
    <s v="PAUSE"/>
  </r>
  <r>
    <s v="leewonmee@gmail.com"/>
    <s v="mee"/>
    <s v="stevens"/>
    <s v="Minneapolis"/>
    <s v="MN"/>
    <n v="1600"/>
    <s v="intermediate district 287"/>
    <x v="19"/>
    <x v="2"/>
    <s v="2024-01-14"/>
    <n v="300"/>
    <n v="528"/>
    <n v="9"/>
    <n v="1"/>
    <n v="7.18"/>
    <n v="74.400000000000006"/>
    <n v="67.22"/>
    <n v="67.22"/>
    <n v="9.3621169916434539"/>
    <n v="1.7"/>
    <n v="0.8"/>
    <n v="7.18"/>
    <n v="0.1111111111111111"/>
    <s v="SCALE"/>
  </r>
  <r>
    <s v="vbcarswe@yahoo.com"/>
    <s v="van"/>
    <s v="carswell"/>
    <s v="Tampa"/>
    <s v="FL"/>
    <n v="2713"/>
    <s v="mbli"/>
    <x v="4"/>
    <x v="2"/>
    <s v="2024-01-30"/>
    <n v="700"/>
    <n v="2433"/>
    <n v="103"/>
    <n v="10"/>
    <n v="54.03"/>
    <n v="396.77"/>
    <n v="342.74"/>
    <n v="342.74"/>
    <n v="6.3435128632241344"/>
    <n v="4.2300000000000004"/>
    <n v="0.52"/>
    <n v="5.4"/>
    <n v="9.7087378640776698E-2"/>
    <s v="SCALE"/>
  </r>
  <r>
    <s v="thiele.marya@gmail.com"/>
    <s v="marya"/>
    <s v="thiele"/>
    <s v="Celina"/>
    <s v="OH"/>
    <n v="1535"/>
    <s v="adecco"/>
    <x v="12"/>
    <x v="2"/>
    <s v="2024-01-06"/>
    <n v="500"/>
    <n v="1097"/>
    <n v="25"/>
    <n v="0"/>
    <n v="10.19"/>
    <n v="0"/>
    <n v="-10.19"/>
    <n v="-10.19"/>
    <n v="-1"/>
    <n v="2.2799999999999998"/>
    <n v="0.41"/>
    <n v="0"/>
    <n v="0"/>
    <s v="PAUSE"/>
  </r>
  <r>
    <s v="queen.prior@yahoo.com"/>
    <s v="queen"/>
    <s v="prior"/>
    <s v="Henderson"/>
    <s v="TX"/>
    <n v="1567"/>
    <s v="east texas treatment center"/>
    <x v="19"/>
    <x v="2"/>
    <s v="2024-01-30"/>
    <n v="800"/>
    <n v="946"/>
    <n v="28"/>
    <n v="0"/>
    <n v="12.35"/>
    <n v="0"/>
    <n v="-12.35"/>
    <n v="-12.35"/>
    <n v="-1"/>
    <n v="2.96"/>
    <n v="0.44"/>
    <n v="0"/>
    <n v="0"/>
    <s v="PAUSE"/>
  </r>
  <r>
    <s v="tstenson806@gmail.com"/>
    <s v="tenay"/>
    <s v="gray"/>
    <s v="Cincinnati"/>
    <s v="OH"/>
    <n v="1840"/>
    <s v="macys"/>
    <x v="8"/>
    <x v="2"/>
    <s v="2024-01-26"/>
    <n v="1000"/>
    <n v="1982"/>
    <n v="40"/>
    <n v="0"/>
    <n v="24.04"/>
    <n v="0"/>
    <n v="-24.04"/>
    <n v="-24.04"/>
    <n v="-1"/>
    <n v="2.02"/>
    <n v="0.6"/>
    <n v="0"/>
    <n v="0"/>
    <s v="PAUSE"/>
  </r>
  <r>
    <s v="seacrest3265@yahoo.com"/>
    <s v="daniel"/>
    <s v="tuttle"/>
    <s v="Riverbank"/>
    <s v="CA"/>
    <n v="1000"/>
    <s v="baxter healthcare"/>
    <x v="15"/>
    <x v="2"/>
    <s v="2024-01-27"/>
    <n v="100"/>
    <n v="1631"/>
    <n v="54"/>
    <n v="1"/>
    <n v="40.68"/>
    <n v="35.99"/>
    <n v="-4.6899999999999977"/>
    <n v="-4.6899999999999977"/>
    <n v="-0.11529006882989179"/>
    <n v="3.31"/>
    <n v="0.75"/>
    <n v="40.68"/>
    <n v="1.8518518518518517E-2"/>
    <s v="SCALE"/>
  </r>
  <r>
    <s v="helm_teresa_j@yahoo.com"/>
    <s v="teresa"/>
    <s v="helm"/>
    <s v="Oakland"/>
    <s v="CA"/>
    <n v="2500"/>
    <s v="bridge housing"/>
    <x v="15"/>
    <x v="2"/>
    <s v="2024-01-30"/>
    <n v="700"/>
    <n v="674"/>
    <n v="16"/>
    <n v="1"/>
    <n v="8.0399999999999991"/>
    <n v="58.87"/>
    <n v="50.83"/>
    <n v="50.83"/>
    <n v="6.3221393034825875"/>
    <n v="2.37"/>
    <n v="0.5"/>
    <n v="8.0399999999999991"/>
    <n v="6.25E-2"/>
    <s v="SCALE"/>
  </r>
  <r>
    <s v="grimmdee@yahoo.com"/>
    <s v="dee"/>
    <s v="grimm"/>
    <s v="Victorville"/>
    <s v="CA"/>
    <n v="2250"/>
    <s v="st mary\\'s hospital"/>
    <x v="15"/>
    <x v="2"/>
    <s v="2024-01-06"/>
    <n v="100"/>
    <n v="1988"/>
    <n v="65"/>
    <n v="0"/>
    <n v="40.299999999999997"/>
    <n v="0"/>
    <n v="-40.299999999999997"/>
    <n v="-40.299999999999997"/>
    <n v="-1"/>
    <n v="3.27"/>
    <n v="0.62"/>
    <n v="0"/>
    <n v="0"/>
    <s v="PAUSE"/>
  </r>
  <r>
    <s v="sgurnard2@gmail.com"/>
    <s v="sandra"/>
    <s v="gurnard"/>
    <s v="Sacramento"/>
    <s v="CA"/>
    <n v="1100"/>
    <s v="coolaide sunscreens"/>
    <x v="3"/>
    <x v="2"/>
    <s v="2024-01-31"/>
    <n v="100"/>
    <n v="1621"/>
    <n v="50"/>
    <n v="5"/>
    <n v="32.799999999999997"/>
    <n v="286.82"/>
    <n v="254.01999999999998"/>
    <n v="254.01999999999998"/>
    <n v="7.7445121951219518"/>
    <n v="3.08"/>
    <n v="0.66"/>
    <n v="6.56"/>
    <n v="0.1"/>
    <s v="SCALE"/>
  </r>
  <r>
    <s v="nicholas.hamblin@gmail.com"/>
    <s v="nicholas"/>
    <s v="hamblin"/>
    <s v="Portland"/>
    <s v="OR"/>
    <n v="3250"/>
    <s v="continuuem.com"/>
    <x v="12"/>
    <x v="2"/>
    <s v="2024-01-04"/>
    <n v="600"/>
    <n v="935"/>
    <n v="30"/>
    <n v="3"/>
    <n v="24.42"/>
    <n v="113.39"/>
    <n v="88.97"/>
    <n v="88.97"/>
    <n v="3.6433251433251432"/>
    <n v="3.21"/>
    <n v="0.81"/>
    <n v="8.14"/>
    <n v="0.1"/>
    <s v="SCALE"/>
  </r>
  <r>
    <s v="rayebolden@yahoo.com"/>
    <s v="portia"/>
    <s v="bolden"/>
    <s v="Decatur"/>
    <s v="GA"/>
    <n v="2200"/>
    <s v="macy\\'s inc"/>
    <x v="6"/>
    <x v="2"/>
    <s v="2024-01-13"/>
    <n v="200"/>
    <n v="1749"/>
    <n v="78"/>
    <n v="3"/>
    <n v="39.04"/>
    <n v="128.93"/>
    <n v="89.890000000000015"/>
    <n v="89.890000000000015"/>
    <n v="2.3025102459016398"/>
    <n v="4.46"/>
    <n v="0.5"/>
    <n v="13.01"/>
    <n v="3.8461538461538464E-2"/>
    <s v="SCALE"/>
  </r>
  <r>
    <s v="dorotheagulley@yahoo.com"/>
    <s v="dorothea"/>
    <s v="gulley"/>
    <s v="Peoria"/>
    <s v="IL"/>
    <n v="1750"/>
    <s v="affina"/>
    <x v="0"/>
    <x v="2"/>
    <s v="2024-01-15"/>
    <n v="500"/>
    <n v="869"/>
    <n v="32"/>
    <n v="0"/>
    <n v="13.93"/>
    <n v="0"/>
    <n v="-13.93"/>
    <n v="-13.93"/>
    <n v="-1"/>
    <n v="3.68"/>
    <n v="0.44"/>
    <n v="0"/>
    <n v="0"/>
    <s v="PAUSE"/>
  </r>
  <r>
    <s v="ann.kronenburg@yahoo.com"/>
    <s v="ann"/>
    <s v="kronenburg"/>
    <s v="Dupont"/>
    <s v="IN"/>
    <n v="2287"/>
    <s v="madison precision products"/>
    <x v="7"/>
    <x v="2"/>
    <s v="2024-01-23"/>
    <n v="500"/>
    <n v="568"/>
    <n v="24"/>
    <n v="2"/>
    <n v="18.59"/>
    <n v="99.87"/>
    <n v="81.28"/>
    <n v="81.28"/>
    <n v="4.3722431414739109"/>
    <n v="4.2300000000000004"/>
    <n v="0.77"/>
    <n v="9.3000000000000007"/>
    <n v="8.3333333333333329E-2"/>
    <s v="SCALE"/>
  </r>
  <r>
    <s v="tomeekalockhart1014@gmail.com"/>
    <s v="tomeeka"/>
    <s v="lockhart"/>
    <s v="Detroit"/>
    <s v="MI"/>
    <n v="1500"/>
    <s v="kiedan special education cente"/>
    <x v="11"/>
    <x v="2"/>
    <s v="2024-01-21"/>
    <n v="200"/>
    <n v="1625"/>
    <n v="71"/>
    <n v="2"/>
    <n v="43.22"/>
    <n v="130.58000000000001"/>
    <n v="87.360000000000014"/>
    <n v="87.360000000000014"/>
    <n v="2.0212864414622862"/>
    <n v="4.37"/>
    <n v="0.61"/>
    <n v="21.61"/>
    <n v="2.8169014084507043E-2"/>
    <s v="SCALE"/>
  </r>
  <r>
    <s v="jncanty1021@yahoo.com"/>
    <s v="jessica"/>
    <s v="canty"/>
    <s v="Aurora"/>
    <s v="CO"/>
    <n v="1500"/>
    <s v="cherrycreek"/>
    <x v="5"/>
    <x v="2"/>
    <s v="2024-01-11"/>
    <n v="300"/>
    <n v="580"/>
    <n v="10"/>
    <n v="0"/>
    <n v="5.58"/>
    <n v="0"/>
    <n v="-5.58"/>
    <n v="-5.58"/>
    <n v="-1"/>
    <n v="1.72"/>
    <n v="0.56000000000000005"/>
    <n v="0"/>
    <n v="0"/>
    <s v="PAUSE"/>
  </r>
  <r>
    <s v="howardjm@live.com"/>
    <s v="justin"/>
    <s v="howard"/>
    <s v="Broomfield"/>
    <s v="CO"/>
    <n v="3000"/>
    <s v="western"/>
    <x v="8"/>
    <x v="2"/>
    <s v="2024-01-16"/>
    <n v="800"/>
    <n v="749"/>
    <n v="18"/>
    <n v="0"/>
    <n v="13.92"/>
    <n v="0"/>
    <n v="-13.92"/>
    <n v="-13.92"/>
    <n v="-1"/>
    <n v="2.4"/>
    <n v="0.77"/>
    <n v="0"/>
    <n v="0"/>
    <s v="PAUSE"/>
  </r>
  <r>
    <s v="shannagal83@aol.com"/>
    <s v="shannon"/>
    <s v="allen"/>
    <s v="Quincy"/>
    <s v="FL"/>
    <n v="3200"/>
    <s v="gadsdencountypubli"/>
    <x v="10"/>
    <x v="2"/>
    <s v="2024-01-24"/>
    <n v="400"/>
    <n v="550"/>
    <n v="21"/>
    <n v="0"/>
    <n v="17.68"/>
    <n v="0"/>
    <n v="-17.68"/>
    <n v="-17.68"/>
    <n v="-1"/>
    <n v="3.82"/>
    <n v="0.84"/>
    <n v="0"/>
    <n v="0"/>
    <s v="PAUSE"/>
  </r>
  <r>
    <s v="nicey_75@yahoo.com"/>
    <s v="sineaktra"/>
    <s v="atkins"/>
    <s v="Quincy"/>
    <s v="FL"/>
    <n v="1500"/>
    <s v="gadsdencountyschoolboard"/>
    <x v="18"/>
    <x v="2"/>
    <s v="2024-01-15"/>
    <n v="600"/>
    <n v="975"/>
    <n v="14"/>
    <n v="0"/>
    <n v="7.11"/>
    <n v="0"/>
    <n v="-7.11"/>
    <n v="-7.11"/>
    <n v="-1"/>
    <n v="1.44"/>
    <n v="0.51"/>
    <n v="0"/>
    <n v="0"/>
    <s v="PAUSE"/>
  </r>
  <r>
    <s v="thatchic76@hotmail.com"/>
    <s v="annetta"/>
    <s v="hunter"/>
    <s v="Belleville"/>
    <s v="IL"/>
    <n v="4133"/>
    <s v="metro"/>
    <x v="7"/>
    <x v="2"/>
    <s v="2024-01-30"/>
    <n v="800"/>
    <n v="727"/>
    <n v="30"/>
    <n v="0"/>
    <n v="14.08"/>
    <n v="0"/>
    <n v="-14.08"/>
    <n v="-14.08"/>
    <n v="-1"/>
    <n v="4.13"/>
    <n v="0.47"/>
    <n v="0"/>
    <n v="0"/>
    <s v="PAUSE"/>
  </r>
  <r>
    <s v="shattereduniverse@gmail.com"/>
    <s v="chaz"/>
    <s v="hottinger"/>
    <s v="Rock Island"/>
    <s v="IL"/>
    <n v="1500"/>
    <s v="captovis advanced industries"/>
    <x v="17"/>
    <x v="2"/>
    <s v="2024-01-25"/>
    <n v="600"/>
    <n v="1560"/>
    <n v="67"/>
    <n v="2"/>
    <n v="49.8"/>
    <n v="134.04"/>
    <n v="84.24"/>
    <n v="84.24"/>
    <n v="1.691566265060241"/>
    <n v="4.29"/>
    <n v="0.74"/>
    <n v="24.9"/>
    <n v="2.9850746268656716E-2"/>
    <s v="SCALE"/>
  </r>
  <r>
    <s v="marinahairston@yahoo.com"/>
    <s v="marina"/>
    <s v="hairston"/>
    <s v="Portsmouth"/>
    <s v="VA"/>
    <n v="2500"/>
    <s v="denterprises"/>
    <x v="18"/>
    <x v="2"/>
    <s v="2024-01-20"/>
    <n v="600"/>
    <n v="760"/>
    <n v="25"/>
    <n v="0"/>
    <n v="15.97"/>
    <n v="0"/>
    <n v="-15.97"/>
    <n v="-15.97"/>
    <n v="-1"/>
    <n v="3.29"/>
    <n v="0.64"/>
    <n v="0"/>
    <n v="0"/>
    <s v="PAUSE"/>
  </r>
  <r>
    <s v="sandrashackelford@yahoo.com"/>
    <s v="sandra"/>
    <s v="jamesshackel"/>
    <s v="Newport News"/>
    <s v="VA"/>
    <n v="1500"/>
    <s v="shackelfords daycare"/>
    <x v="6"/>
    <x v="2"/>
    <s v="2024-01-03"/>
    <n v="400"/>
    <n v="2251"/>
    <n v="65"/>
    <n v="1"/>
    <n v="30.64"/>
    <n v="72.31"/>
    <n v="41.67"/>
    <n v="41.67"/>
    <n v="1.3599869451697129"/>
    <n v="2.89"/>
    <n v="0.47"/>
    <n v="30.64"/>
    <n v="1.5384615384615385E-2"/>
    <s v="SCALE"/>
  </r>
  <r>
    <s v="tsjordan03@yahoo.com"/>
    <s v="takeithia"/>
    <s v="jordan"/>
    <s v="Cabin John"/>
    <s v="MD"/>
    <n v="3500"/>
    <s v="department of defense"/>
    <x v="11"/>
    <x v="2"/>
    <s v="2024-01-27"/>
    <n v="700"/>
    <n v="2265"/>
    <n v="86"/>
    <n v="9"/>
    <n v="42.23"/>
    <n v="528.58000000000004"/>
    <n v="486.35"/>
    <n v="486.35"/>
    <n v="11.516694293156526"/>
    <n v="3.8"/>
    <n v="0.49"/>
    <n v="4.6900000000000004"/>
    <n v="0.10465116279069768"/>
    <s v="SCALE"/>
  </r>
  <r>
    <s v="mslaagurl@gmail.com"/>
    <s v="leann"/>
    <s v="la'a"/>
    <s v="Las Vegas"/>
    <s v="NV"/>
    <n v="1440"/>
    <s v="canyon medical billing"/>
    <x v="8"/>
    <x v="2"/>
    <s v="2024-01-25"/>
    <n v="500"/>
    <n v="582"/>
    <n v="24"/>
    <n v="2"/>
    <n v="11.17"/>
    <n v="123.43"/>
    <n v="112.26"/>
    <n v="112.26"/>
    <n v="10.050134288272158"/>
    <n v="4.12"/>
    <n v="0.47"/>
    <n v="5.58"/>
    <n v="8.3333333333333329E-2"/>
    <s v="SCALE"/>
  </r>
  <r>
    <s v="josuemonge@live.com"/>
    <s v="jose"/>
    <s v="lozano monge"/>
    <s v="Indianapolis"/>
    <s v="IN"/>
    <n v="3800"/>
    <s v="craft solution inc"/>
    <x v="17"/>
    <x v="2"/>
    <s v="2024-01-29"/>
    <n v="1000"/>
    <n v="2265"/>
    <n v="86"/>
    <n v="0"/>
    <n v="65.67"/>
    <n v="0"/>
    <n v="-65.67"/>
    <n v="-65.67"/>
    <n v="-1"/>
    <n v="3.8"/>
    <n v="0.76"/>
    <n v="0"/>
    <n v="0"/>
    <s v="PAUSE"/>
  </r>
  <r>
    <s v="rglachica147@hotmail.com"/>
    <s v="rolando"/>
    <s v="lachica"/>
    <s v="Panorama City"/>
    <s v="CA"/>
    <n v="3045"/>
    <s v="walmart"/>
    <x v="1"/>
    <x v="2"/>
    <s v="2024-01-08"/>
    <n v="700"/>
    <n v="2063"/>
    <n v="35"/>
    <n v="0"/>
    <n v="29.53"/>
    <n v="0"/>
    <n v="-29.53"/>
    <n v="-29.53"/>
    <n v="-1"/>
    <n v="1.7"/>
    <n v="0.84"/>
    <n v="0"/>
    <n v="0"/>
    <s v="PAUSE"/>
  </r>
  <r>
    <s v="gleneste1@yahoo.com"/>
    <s v="robert"/>
    <s v="fehr"/>
    <s v="Cincinnati"/>
    <s v="OH"/>
    <n v="5499"/>
    <s v="menards"/>
    <x v="1"/>
    <x v="2"/>
    <s v="2024-01-13"/>
    <n v="400"/>
    <n v="1975"/>
    <n v="88"/>
    <n v="2"/>
    <n v="68.930000000000007"/>
    <n v="75.569999999999993"/>
    <n v="6.6399999999999864"/>
    <n v="6.6399999999999864"/>
    <n v="9.6329609749020537E-2"/>
    <n v="4.46"/>
    <n v="0.78"/>
    <n v="34.47"/>
    <n v="2.2727272727272728E-2"/>
    <s v="SCALE"/>
  </r>
  <r>
    <s v="tootjones88@gmail.com"/>
    <s v="sherrie"/>
    <s v="owens"/>
    <s v="Cleveland"/>
    <s v="OH"/>
    <n v="2500"/>
    <s v="case western reserve"/>
    <x v="3"/>
    <x v="2"/>
    <s v="2024-01-24"/>
    <n v="600"/>
    <n v="2458"/>
    <n v="85"/>
    <n v="0"/>
    <n v="65.94"/>
    <n v="0"/>
    <n v="-65.94"/>
    <n v="-65.94"/>
    <n v="-1"/>
    <n v="3.46"/>
    <n v="0.78"/>
    <n v="0"/>
    <n v="0"/>
    <s v="PAUSE"/>
  </r>
  <r>
    <s v="kevin2323thethundercat@gmail.com"/>
    <s v="debra"/>
    <s v="phillips"/>
    <s v="Tucson"/>
    <s v="AZ"/>
    <n v="3000"/>
    <s v="soreo in home services"/>
    <x v="15"/>
    <x v="2"/>
    <s v="2024-01-26"/>
    <n v="100"/>
    <n v="1162"/>
    <n v="33"/>
    <n v="2"/>
    <n v="18.73"/>
    <n v="119.22"/>
    <n v="100.49"/>
    <n v="100.49"/>
    <n v="5.3651895355045376"/>
    <n v="2.84"/>
    <n v="0.56999999999999995"/>
    <n v="9.36"/>
    <n v="6.0606060606060608E-2"/>
    <s v="SCALE"/>
  </r>
  <r>
    <s v="shang70@aol.com"/>
    <s v="shannon"/>
    <s v="garrett"/>
    <s v="Houston"/>
    <s v="TX"/>
    <n v="4500"/>
    <s v="memorialhermann"/>
    <x v="12"/>
    <x v="2"/>
    <s v="2024-01-18"/>
    <n v="500"/>
    <n v="965"/>
    <n v="34"/>
    <n v="0"/>
    <n v="18.93"/>
    <n v="0"/>
    <n v="-18.93"/>
    <n v="-18.93"/>
    <n v="-1"/>
    <n v="3.52"/>
    <n v="0.56000000000000005"/>
    <n v="0"/>
    <n v="0"/>
    <s v="PAUSE"/>
  </r>
  <r>
    <s v="miranda.brewer52@gmail.com"/>
    <s v="miranda"/>
    <s v="brewer"/>
    <s v="Fort Worth"/>
    <s v="TX"/>
    <n v="2400"/>
    <s v="crowleyisd"/>
    <x v="15"/>
    <x v="2"/>
    <s v="2024-01-03"/>
    <n v="400"/>
    <n v="1954"/>
    <n v="33"/>
    <n v="0"/>
    <n v="19.97"/>
    <n v="0"/>
    <n v="-19.97"/>
    <n v="-19.97"/>
    <n v="-1"/>
    <n v="1.69"/>
    <n v="0.61"/>
    <n v="0"/>
    <n v="0"/>
    <s v="PAUSE"/>
  </r>
  <r>
    <s v="danielle_mason89@yahoo.com"/>
    <s v="danielle"/>
    <s v="mason"/>
    <s v="Citra"/>
    <s v="FL"/>
    <n v="2750"/>
    <s v="gatorcity alluminium"/>
    <x v="15"/>
    <x v="2"/>
    <s v="2024-01-20"/>
    <n v="600"/>
    <n v="1500"/>
    <n v="58"/>
    <n v="2"/>
    <n v="27.73"/>
    <n v="129.02000000000001"/>
    <n v="101.29"/>
    <n v="101.29"/>
    <n v="3.6527226830147854"/>
    <n v="3.87"/>
    <n v="0.48"/>
    <n v="13.86"/>
    <n v="3.4482758620689655E-2"/>
    <s v="SCALE"/>
  </r>
  <r>
    <s v="albertbob622@gmail.com"/>
    <s v="albert"/>
    <s v="bob"/>
    <s v="Dawson"/>
    <s v="GA"/>
    <n v="2000"/>
    <s v="benefits"/>
    <x v="5"/>
    <x v="2"/>
    <s v="2024-01-14"/>
    <n v="700"/>
    <n v="543"/>
    <n v="21"/>
    <n v="0"/>
    <n v="12.07"/>
    <n v="0"/>
    <n v="-12.07"/>
    <n v="-12.07"/>
    <n v="-1"/>
    <n v="3.87"/>
    <n v="0.56999999999999995"/>
    <n v="0"/>
    <n v="0"/>
    <s v="PAUSE"/>
  </r>
  <r>
    <s v="devine2328@yahoo.com"/>
    <s v="maria"/>
    <s v="medina"/>
    <s v="Los Angeles"/>
    <s v="CA"/>
    <n v="8666"/>
    <s v="costco"/>
    <x v="1"/>
    <x v="2"/>
    <s v="2024-01-24"/>
    <n v="100"/>
    <n v="1772"/>
    <n v="54"/>
    <n v="1"/>
    <n v="39.42"/>
    <n v="48.57"/>
    <n v="9.1499999999999986"/>
    <n v="9.1499999999999986"/>
    <n v="0.23211567732115673"/>
    <n v="3.05"/>
    <n v="0.73"/>
    <n v="39.42"/>
    <n v="1.8518518518518517E-2"/>
    <s v="SCALE"/>
  </r>
  <r>
    <s v="tomikioramsey@hotmail.com"/>
    <s v="tomikio"/>
    <s v="ramsey"/>
    <s v="Long Beach"/>
    <s v="CA"/>
    <n v="8645"/>
    <s v="abbott staffing"/>
    <x v="16"/>
    <x v="2"/>
    <s v="2024-01-04"/>
    <n v="100"/>
    <n v="1808"/>
    <n v="66"/>
    <n v="3"/>
    <n v="43.32"/>
    <n v="175.26"/>
    <n v="131.94"/>
    <n v="131.94"/>
    <n v="3.0457063711911356"/>
    <n v="3.65"/>
    <n v="0.66"/>
    <n v="14.44"/>
    <n v="4.5454545454545456E-2"/>
    <s v="SCALE"/>
  </r>
  <r>
    <s v="mentionangel@yahoo.com"/>
    <s v="angel"/>
    <s v="young"/>
    <s v="Orlando"/>
    <s v="FL"/>
    <n v="3500"/>
    <s v="central fl behaivoral hospital"/>
    <x v="5"/>
    <x v="2"/>
    <s v="2024-01-10"/>
    <n v="1000"/>
    <n v="696"/>
    <n v="16"/>
    <n v="0"/>
    <n v="10.3"/>
    <n v="0"/>
    <n v="-10.3"/>
    <n v="-10.3"/>
    <n v="-1"/>
    <n v="2.2999999999999998"/>
    <n v="0.64"/>
    <n v="0"/>
    <n v="0"/>
    <s v="PAUSE"/>
  </r>
  <r>
    <s v="ayerjoejets39@gmail.com"/>
    <s v="joe"/>
    <s v="johnson"/>
    <s v="Edgewater"/>
    <s v="FL"/>
    <n v="1760"/>
    <s v="td bank"/>
    <x v="11"/>
    <x v="2"/>
    <s v="2024-01-27"/>
    <n v="400"/>
    <n v="789"/>
    <n v="25"/>
    <n v="2"/>
    <n v="20.59"/>
    <n v="146.96"/>
    <n v="126.37"/>
    <n v="126.37"/>
    <n v="6.1374453618261295"/>
    <n v="3.17"/>
    <n v="0.82"/>
    <n v="10.3"/>
    <n v="0.08"/>
    <s v="SCALE"/>
  </r>
  <r>
    <s v="ptyler08@gmail.com"/>
    <s v="paris"/>
    <s v="tyler"/>
    <s v="Chicago"/>
    <s v="IL"/>
    <n v="2200"/>
    <s v="weber shandwick"/>
    <x v="16"/>
    <x v="2"/>
    <s v="2024-01-18"/>
    <n v="600"/>
    <n v="778"/>
    <n v="27"/>
    <n v="1"/>
    <n v="13.14"/>
    <n v="47.93"/>
    <n v="34.79"/>
    <n v="34.79"/>
    <n v="2.6476407914764075"/>
    <n v="3.47"/>
    <n v="0.49"/>
    <n v="13.14"/>
    <n v="3.7037037037037035E-2"/>
    <s v="SCALE"/>
  </r>
  <r>
    <s v="nenalopez818@hotmail.com"/>
    <s v="maria"/>
    <s v="lopez"/>
    <s v="Omak"/>
    <s v="WA"/>
    <n v="4500"/>
    <s v="okanogan school district"/>
    <x v="5"/>
    <x v="2"/>
    <s v="2024-01-27"/>
    <n v="600"/>
    <n v="746"/>
    <n v="12"/>
    <n v="1"/>
    <n v="9.82"/>
    <n v="69.540000000000006"/>
    <n v="59.720000000000006"/>
    <n v="59.720000000000006"/>
    <n v="6.0814663951120167"/>
    <n v="1.61"/>
    <n v="0.82"/>
    <n v="9.82"/>
    <n v="8.3333333333333329E-2"/>
    <s v="SCALE"/>
  </r>
  <r>
    <s v="acowan1216@gmail.com"/>
    <s v="amber"/>
    <s v="cowan"/>
    <s v="Astoria"/>
    <s v="OR"/>
    <n v="1800"/>
    <s v="toughest tool llc"/>
    <x v="15"/>
    <x v="2"/>
    <s v="2024-01-11"/>
    <n v="200"/>
    <n v="2060"/>
    <n v="92"/>
    <n v="3"/>
    <n v="66.45"/>
    <n v="158.61000000000001"/>
    <n v="92.160000000000011"/>
    <n v="92.160000000000011"/>
    <n v="1.3869074492099325"/>
    <n v="4.47"/>
    <n v="0.72"/>
    <n v="22.15"/>
    <n v="3.2608695652173912E-2"/>
    <s v="SCALE"/>
  </r>
  <r>
    <s v="river67h@mymail.tcc.fl.edu"/>
    <s v="qalexander"/>
    <s v="rivers"/>
    <s v="Tallahassee"/>
    <s v="FL"/>
    <n v="1500"/>
    <s v="retired"/>
    <x v="3"/>
    <x v="2"/>
    <s v="2024-01-10"/>
    <n v="300"/>
    <n v="842"/>
    <n v="17"/>
    <n v="0"/>
    <n v="11.21"/>
    <n v="0"/>
    <n v="-11.21"/>
    <n v="-11.21"/>
    <n v="-1"/>
    <n v="2.02"/>
    <n v="0.66"/>
    <n v="0"/>
    <n v="0"/>
    <s v="PAUSE"/>
  </r>
  <r>
    <s v="aliciadelgado64@hotmail.com"/>
    <s v="alicia"/>
    <s v="delgado"/>
    <s v="Allen"/>
    <s v="TX"/>
    <n v="1250"/>
    <s v="cindy fashions"/>
    <x v="15"/>
    <x v="2"/>
    <s v="2024-01-12"/>
    <n v="500"/>
    <n v="1113"/>
    <n v="25"/>
    <n v="2"/>
    <n v="19.23"/>
    <n v="109.21"/>
    <n v="89.97999999999999"/>
    <n v="89.97999999999999"/>
    <n v="4.6791471658866346"/>
    <n v="2.25"/>
    <n v="0.77"/>
    <n v="9.6199999999999992"/>
    <n v="0.08"/>
    <s v="SCALE"/>
  </r>
  <r>
    <s v="cbabie_89@yahoo.com"/>
    <s v="ceondria"/>
    <s v="taylor"/>
    <s v="Marlin"/>
    <s v="TX"/>
    <n v="1100"/>
    <s v="tdcj"/>
    <x v="19"/>
    <x v="2"/>
    <s v="2024-01-18"/>
    <n v="100"/>
    <n v="866"/>
    <n v="38"/>
    <n v="1"/>
    <n v="15.48"/>
    <n v="49.85"/>
    <n v="34.370000000000005"/>
    <n v="34.370000000000005"/>
    <n v="2.2202842377260983"/>
    <n v="4.3899999999999997"/>
    <n v="0.41"/>
    <n v="15.48"/>
    <n v="2.6315789473684209E-2"/>
    <s v="SCALE"/>
  </r>
  <r>
    <s v="bonsu123@yahoo.com"/>
    <s v="stephen"/>
    <s v="bonsu"/>
    <s v="Las Vegas"/>
    <s v="NV"/>
    <n v="1600"/>
    <s v="north shore limo llc."/>
    <x v="3"/>
    <x v="2"/>
    <s v="2024-01-12"/>
    <n v="500"/>
    <n v="1414"/>
    <n v="47"/>
    <n v="0"/>
    <n v="36.57"/>
    <n v="0"/>
    <n v="-36.57"/>
    <n v="-36.57"/>
    <n v="-1"/>
    <n v="3.32"/>
    <n v="0.78"/>
    <n v="0"/>
    <n v="0"/>
    <s v="PAUSE"/>
  </r>
  <r>
    <s v="christinemalemany@gmail.com"/>
    <s v="christine"/>
    <s v="pizarro"/>
    <s v="Dunnellon"/>
    <s v="FL"/>
    <n v="4500"/>
    <s v="ssa"/>
    <x v="10"/>
    <x v="2"/>
    <s v="2024-01-12"/>
    <n v="300"/>
    <n v="882"/>
    <n v="15"/>
    <n v="1"/>
    <n v="7.59"/>
    <n v="37.869999999999997"/>
    <n v="30.279999999999998"/>
    <n v="30.279999999999998"/>
    <n v="3.989459815546772"/>
    <n v="1.7"/>
    <n v="0.51"/>
    <n v="7.59"/>
    <n v="6.6666666666666666E-2"/>
    <s v="SCALE"/>
  </r>
  <r>
    <s v="ivanrchrd@yahoo.com"/>
    <s v="ivan"/>
    <s v="richard"/>
    <s v="Houston"/>
    <s v="TX"/>
    <n v="3000"/>
    <s v="wis international"/>
    <x v="2"/>
    <x v="2"/>
    <s v="2024-01-24"/>
    <n v="400"/>
    <n v="1069"/>
    <n v="38"/>
    <n v="0"/>
    <n v="28.42"/>
    <n v="0"/>
    <n v="-28.42"/>
    <n v="-28.42"/>
    <n v="-1"/>
    <n v="3.55"/>
    <n v="0.75"/>
    <n v="0"/>
    <n v="0"/>
    <s v="PAUSE"/>
  </r>
  <r>
    <s v="tyoung1146@aol.com"/>
    <s v="tangar"/>
    <s v="williams"/>
    <s v="Charlotte"/>
    <s v="NC"/>
    <n v="2000"/>
    <s v="livingstone college"/>
    <x v="19"/>
    <x v="2"/>
    <s v="2024-01-27"/>
    <n v="1000"/>
    <n v="1081"/>
    <n v="34"/>
    <n v="1"/>
    <n v="23.51"/>
    <n v="43.56"/>
    <n v="20.05"/>
    <n v="20.05"/>
    <n v="0.85282858358145464"/>
    <n v="3.15"/>
    <n v="0.69"/>
    <n v="23.51"/>
    <n v="2.9411764705882353E-2"/>
    <s v="SCALE"/>
  </r>
  <r>
    <s v="devorahreyes@yahoo.com"/>
    <s v="deborah"/>
    <s v="reyes"/>
    <s v="Los Angeles"/>
    <s v="CA"/>
    <n v="2500"/>
    <s v="crystal stairs"/>
    <x v="3"/>
    <x v="2"/>
    <s v="2024-01-01"/>
    <n v="200"/>
    <n v="609"/>
    <n v="18"/>
    <n v="0"/>
    <n v="13.2"/>
    <n v="0"/>
    <n v="-13.2"/>
    <n v="-13.2"/>
    <n v="-1"/>
    <n v="2.96"/>
    <n v="0.73"/>
    <n v="0"/>
    <n v="0"/>
    <s v="PAUSE"/>
  </r>
  <r>
    <s v="d9mixer@aol.com"/>
    <s v="janice"/>
    <s v="quinn"/>
    <s v="Evergreen Par"/>
    <s v="IL"/>
    <n v="3792"/>
    <s v="william blair"/>
    <x v="15"/>
    <x v="2"/>
    <s v="2024-01-17"/>
    <n v="700"/>
    <n v="802"/>
    <n v="29"/>
    <n v="0"/>
    <n v="23.62"/>
    <n v="0"/>
    <n v="-23.62"/>
    <n v="-23.62"/>
    <n v="-1"/>
    <n v="3.62"/>
    <n v="0.81"/>
    <n v="0"/>
    <n v="0"/>
    <s v="PAUSE"/>
  </r>
  <r>
    <s v="faughtfamily1239@yahoo.com"/>
    <s v="melissa"/>
    <s v="faught"/>
    <s v="Hutto"/>
    <s v="TX"/>
    <n v="3000"/>
    <s v="tx dept of aging"/>
    <x v="3"/>
    <x v="2"/>
    <s v="2024-01-17"/>
    <n v="300"/>
    <n v="1339"/>
    <n v="27"/>
    <n v="0"/>
    <n v="18.32"/>
    <n v="0"/>
    <n v="-18.32"/>
    <n v="-18.32"/>
    <n v="-1"/>
    <n v="2.02"/>
    <n v="0.68"/>
    <n v="0"/>
    <n v="0"/>
    <s v="PAUSE"/>
  </r>
  <r>
    <s v="mcv325aries@hotmail.com"/>
    <s v="maria"/>
    <s v="vasquez"/>
    <s v="Parrish"/>
    <s v="FL"/>
    <n v="2150"/>
    <s v="jh technology"/>
    <x v="9"/>
    <x v="2"/>
    <s v="2024-01-05"/>
    <n v="700"/>
    <n v="983"/>
    <n v="22"/>
    <n v="0"/>
    <n v="11.35"/>
    <n v="0"/>
    <n v="-11.35"/>
    <n v="-11.35"/>
    <n v="-1"/>
    <n v="2.2400000000000002"/>
    <n v="0.52"/>
    <n v="0"/>
    <n v="0"/>
    <s v="PAUSE"/>
  </r>
  <r>
    <s v="kemstern@gmail.com"/>
    <s v="takema"/>
    <s v="stern"/>
    <s v="Harrisburg"/>
    <s v="PA"/>
    <n v="1580"/>
    <s v="revenue"/>
    <x v="0"/>
    <x v="2"/>
    <s v="2024-01-21"/>
    <n v="1000"/>
    <n v="729"/>
    <n v="13"/>
    <n v="1"/>
    <n v="8.32"/>
    <n v="57.33"/>
    <n v="49.01"/>
    <n v="49.01"/>
    <n v="5.890625"/>
    <n v="1.78"/>
    <n v="0.64"/>
    <n v="8.32"/>
    <n v="7.6923076923076927E-2"/>
    <s v="SCALE"/>
  </r>
  <r>
    <s v="ems64744@yahoo.com"/>
    <s v="eric"/>
    <s v="swopes"/>
    <s v="El Dorado Spr"/>
    <s v="MO"/>
    <n v="3003"/>
    <s v="peerless"/>
    <x v="14"/>
    <x v="2"/>
    <s v="2024-01-08"/>
    <n v="400"/>
    <n v="633"/>
    <n v="27"/>
    <n v="0"/>
    <n v="22.75"/>
    <n v="0"/>
    <n v="-22.75"/>
    <n v="-22.75"/>
    <n v="-1"/>
    <n v="4.2699999999999996"/>
    <n v="0.84"/>
    <n v="0"/>
    <n v="0"/>
    <s v="PAUSE"/>
  </r>
  <r>
    <s v="gizlaf@hotmail.com"/>
    <s v="tara"/>
    <s v="simpkins"/>
    <s v="Woodbridge"/>
    <s v="VA"/>
    <n v="1750"/>
    <s v="pepco"/>
    <x v="3"/>
    <x v="2"/>
    <s v="2024-01-08"/>
    <n v="700"/>
    <n v="2257"/>
    <n v="63"/>
    <n v="6"/>
    <n v="29.21"/>
    <n v="231.56"/>
    <n v="202.35"/>
    <n v="202.35"/>
    <n v="6.9274221157137958"/>
    <n v="2.79"/>
    <n v="0.46"/>
    <n v="4.87"/>
    <n v="9.5238095238095233E-2"/>
    <s v="SCALE"/>
  </r>
  <r>
    <s v="mrcoleman212@aol.com"/>
    <s v="robert e"/>
    <s v="coleman"/>
    <s v="Las Vegas"/>
    <s v="NV"/>
    <n v="2708"/>
    <s v="one cap realty"/>
    <x v="11"/>
    <x v="2"/>
    <s v="2024-01-07"/>
    <n v="300"/>
    <n v="1569"/>
    <n v="24"/>
    <n v="2"/>
    <n v="19.62"/>
    <n v="141.82"/>
    <n v="122.19999999999999"/>
    <n v="122.19999999999999"/>
    <n v="6.2283384301732916"/>
    <n v="1.53"/>
    <n v="0.82"/>
    <n v="9.81"/>
    <n v="8.3333333333333329E-2"/>
    <s v="SCALE"/>
  </r>
  <r>
    <s v="pamelayork8884@yahoo.com"/>
    <s v="pamela"/>
    <s v="parker"/>
    <s v="Atlanta"/>
    <s v="GA"/>
    <n v="2750"/>
    <s v="bball 101"/>
    <x v="15"/>
    <x v="2"/>
    <s v="2024-01-04"/>
    <n v="400"/>
    <n v="1498"/>
    <n v="61"/>
    <n v="5"/>
    <n v="36.01"/>
    <n v="350.43"/>
    <n v="314.42"/>
    <n v="314.42"/>
    <n v="8.73146348236601"/>
    <n v="4.07"/>
    <n v="0.59"/>
    <n v="7.2"/>
    <n v="8.1967213114754092E-2"/>
    <s v="SCALE"/>
  </r>
  <r>
    <s v="nicholet215@hotmail.com"/>
    <s v="nichole"/>
    <s v="thompson"/>
    <s v="Philadelphia"/>
    <s v="PA"/>
    <n v="1733"/>
    <s v="doubletree hotel"/>
    <x v="17"/>
    <x v="2"/>
    <s v="2024-01-10"/>
    <n v="600"/>
    <n v="1471"/>
    <n v="38"/>
    <n v="3"/>
    <n v="24.28"/>
    <n v="140.82"/>
    <n v="116.53999999999999"/>
    <n v="116.53999999999999"/>
    <n v="4.7998352553542007"/>
    <n v="2.58"/>
    <n v="0.64"/>
    <n v="8.09"/>
    <n v="7.8947368421052627E-2"/>
    <s v="SCALE"/>
  </r>
  <r>
    <s v="rm2@usa.com"/>
    <s v="reginald"/>
    <s v="miller"/>
    <s v="Indianapolis"/>
    <s v="IN"/>
    <n v="3033"/>
    <s v="jpmorgan chase bank na"/>
    <x v="14"/>
    <x v="2"/>
    <s v="2024-01-23"/>
    <n v="1000"/>
    <n v="1961"/>
    <n v="32"/>
    <n v="0"/>
    <n v="15.38"/>
    <n v="0"/>
    <n v="-15.38"/>
    <n v="-15.38"/>
    <n v="-1"/>
    <n v="1.63"/>
    <n v="0.48"/>
    <n v="0"/>
    <n v="0"/>
    <s v="PAUSE"/>
  </r>
  <r>
    <s v="shoemama0402@yahoo.com"/>
    <s v="carrie"/>
    <s v="walker"/>
    <s v="Bradenton"/>
    <s v="FL"/>
    <n v="2383"/>
    <s v="angel construction"/>
    <x v="11"/>
    <x v="2"/>
    <s v="2024-01-24"/>
    <n v="300"/>
    <n v="990"/>
    <n v="28"/>
    <n v="0"/>
    <n v="15.19"/>
    <n v="0"/>
    <n v="-15.19"/>
    <n v="-15.19"/>
    <n v="-1"/>
    <n v="2.83"/>
    <n v="0.54"/>
    <n v="0"/>
    <n v="0"/>
    <s v="PAUSE"/>
  </r>
  <r>
    <s v="mrgrt_sly@yahoo.com"/>
    <s v="margaret"/>
    <s v="sealey"/>
    <s v="Hampstead"/>
    <s v="NC"/>
    <n v="2100"/>
    <s v="benefits"/>
    <x v="11"/>
    <x v="2"/>
    <s v="2024-01-17"/>
    <n v="400"/>
    <n v="766"/>
    <n v="23"/>
    <n v="0"/>
    <n v="17.04"/>
    <n v="0"/>
    <n v="-17.04"/>
    <n v="-17.04"/>
    <n v="-1"/>
    <n v="3"/>
    <n v="0.74"/>
    <n v="0"/>
    <n v="0"/>
    <s v="PAUSE"/>
  </r>
  <r>
    <s v="candythickness@yahoo.com"/>
    <s v="candace"/>
    <s v="davis"/>
    <s v="Detroit"/>
    <s v="MI"/>
    <n v="4900"/>
    <s v="flawless creationz"/>
    <x v="2"/>
    <x v="2"/>
    <s v="2024-01-03"/>
    <n v="300"/>
    <n v="1380"/>
    <n v="25"/>
    <n v="0"/>
    <n v="12.64"/>
    <n v="0"/>
    <n v="-12.64"/>
    <n v="-12.64"/>
    <n v="-1"/>
    <n v="1.81"/>
    <n v="0.51"/>
    <n v="0"/>
    <n v="0"/>
    <s v="PAUSE"/>
  </r>
  <r>
    <s v="michelyn117@yahoo.com"/>
    <s v="michelle"/>
    <s v="sedell"/>
    <s v="Lansing"/>
    <s v="MI"/>
    <n v="2750"/>
    <s v="state of michigan"/>
    <x v="18"/>
    <x v="2"/>
    <s v="2024-01-10"/>
    <n v="100"/>
    <n v="1359"/>
    <n v="36"/>
    <n v="3"/>
    <n v="24.32"/>
    <n v="192.22"/>
    <n v="167.9"/>
    <n v="167.9"/>
    <n v="6.9037828947368425"/>
    <n v="2.65"/>
    <n v="0.68"/>
    <n v="8.11"/>
    <n v="8.3333333333333329E-2"/>
    <s v="SCALE"/>
  </r>
  <r>
    <s v="davidday_839@hotmail.com"/>
    <s v="david"/>
    <s v="day"/>
    <s v="The Dalles"/>
    <s v="OR"/>
    <n v="2889"/>
    <s v="jays delivery"/>
    <x v="0"/>
    <x v="2"/>
    <s v="2024-01-24"/>
    <n v="800"/>
    <n v="1205"/>
    <n v="25"/>
    <n v="2"/>
    <n v="19.190000000000001"/>
    <n v="73.19"/>
    <n v="54"/>
    <n v="54"/>
    <n v="2.8139656070870243"/>
    <n v="2.0699999999999998"/>
    <n v="0.77"/>
    <n v="9.6"/>
    <n v="0.08"/>
    <s v="SCALE"/>
  </r>
  <r>
    <s v="tarashivajohnson@yahoo.com"/>
    <s v="tarashiva"/>
    <s v="johnson"/>
    <s v="Shreveport"/>
    <s v="LA"/>
    <n v="4500"/>
    <s v="sodexhosocialsecurity"/>
    <x v="1"/>
    <x v="2"/>
    <s v="2024-01-06"/>
    <n v="600"/>
    <n v="1818"/>
    <n v="55"/>
    <n v="0"/>
    <n v="42.18"/>
    <n v="0"/>
    <n v="-42.18"/>
    <n v="-42.18"/>
    <n v="-1"/>
    <n v="3.03"/>
    <n v="0.77"/>
    <n v="0"/>
    <n v="0"/>
    <s v="PAUSE"/>
  </r>
  <r>
    <s v="caseyshaw2010@gmail.com"/>
    <s v="casey"/>
    <s v="shaw"/>
    <s v="Ravenna"/>
    <s v="OH"/>
    <n v="1250"/>
    <s v="little tikes"/>
    <x v="18"/>
    <x v="2"/>
    <s v="2024-01-17"/>
    <n v="300"/>
    <n v="1090"/>
    <n v="17"/>
    <n v="0"/>
    <n v="13.13"/>
    <n v="0"/>
    <n v="-13.13"/>
    <n v="-13.13"/>
    <n v="-1"/>
    <n v="1.56"/>
    <n v="0.77"/>
    <n v="0"/>
    <n v="0"/>
    <s v="PAUSE"/>
  </r>
  <r>
    <s v="marquitta-m@hotmail.com"/>
    <s v="marquitta"/>
    <s v="mitchell"/>
    <s v="Wilson"/>
    <s v="NC"/>
    <n v="2167"/>
    <s v="wilson assisted living"/>
    <x v="6"/>
    <x v="2"/>
    <s v="2024-01-04"/>
    <n v="400"/>
    <n v="635"/>
    <n v="25"/>
    <n v="0"/>
    <n v="15.9"/>
    <n v="0"/>
    <n v="-15.9"/>
    <n v="-15.9"/>
    <n v="-1"/>
    <n v="3.94"/>
    <n v="0.64"/>
    <n v="0"/>
    <n v="0"/>
    <s v="PAUSE"/>
  </r>
  <r>
    <s v="sweetvb82@gmail.com"/>
    <s v="venus"/>
    <s v="brim"/>
    <s v="Hopkinsville"/>
    <s v="KY"/>
    <n v="3900"/>
    <s v="continental mills"/>
    <x v="15"/>
    <x v="2"/>
    <s v="2024-01-11"/>
    <n v="1000"/>
    <n v="1674"/>
    <n v="66"/>
    <n v="6"/>
    <n v="32.76"/>
    <n v="231.22"/>
    <n v="198.46"/>
    <n v="198.46"/>
    <n v="6.0579975579975587"/>
    <n v="3.94"/>
    <n v="0.5"/>
    <n v="5.46"/>
    <n v="9.0909090909090912E-2"/>
    <s v="SCALE"/>
  </r>
  <r>
    <s v="passion_682008@yahoo.com"/>
    <s v="teresa"/>
    <s v="manger"/>
    <s v="Nacogdoches"/>
    <s v="TX"/>
    <n v="1568"/>
    <s v="rr donnelly"/>
    <x v="4"/>
    <x v="2"/>
    <s v="2024-01-25"/>
    <n v="1000"/>
    <n v="1574"/>
    <n v="44"/>
    <n v="2"/>
    <n v="35.57"/>
    <n v="98.54"/>
    <n v="62.970000000000006"/>
    <n v="62.970000000000006"/>
    <n v="1.7703120607253304"/>
    <n v="2.8"/>
    <n v="0.81"/>
    <n v="17.78"/>
    <n v="4.5454545454545456E-2"/>
    <s v="SCALE"/>
  </r>
  <r>
    <s v="natalydediego@yahoo.com"/>
    <s v="nataly"/>
    <s v="de diego"/>
    <s v="Kissimmee"/>
    <s v="FL"/>
    <n v="3000"/>
    <s v="orange lake resort"/>
    <x v="9"/>
    <x v="2"/>
    <s v="2024-01-25"/>
    <n v="400"/>
    <n v="1034"/>
    <n v="24"/>
    <n v="0"/>
    <n v="12.48"/>
    <n v="0"/>
    <n v="-12.48"/>
    <n v="-12.48"/>
    <n v="-1"/>
    <n v="2.3199999999999998"/>
    <n v="0.52"/>
    <n v="0"/>
    <n v="0"/>
    <s v="PAUSE"/>
  </r>
  <r>
    <s v="burket@gmail.com"/>
    <s v="tracie"/>
    <s v="burke"/>
    <s v="Tampa"/>
    <s v="FL"/>
    <n v="1500"/>
    <s v="st joseph"/>
    <x v="2"/>
    <x v="2"/>
    <s v="2024-01-17"/>
    <n v="800"/>
    <n v="1588"/>
    <n v="59"/>
    <n v="4"/>
    <n v="47.79"/>
    <n v="147.16999999999999"/>
    <n v="99.38"/>
    <n v="99.38"/>
    <n v="2.079514542791379"/>
    <n v="3.72"/>
    <n v="0.81"/>
    <n v="11.95"/>
    <n v="6.7796610169491525E-2"/>
    <s v="SCALE"/>
  </r>
  <r>
    <s v="lindben89@gmail.com"/>
    <s v="lindsey"/>
    <s v="benoit"/>
    <s v="Jacksonville"/>
    <s v="FL"/>
    <n v="2700"/>
    <s v="the michaelson real estate gro"/>
    <x v="13"/>
    <x v="2"/>
    <s v="2024-01-30"/>
    <n v="200"/>
    <n v="791"/>
    <n v="15"/>
    <n v="1"/>
    <n v="8.52"/>
    <n v="73.97"/>
    <n v="65.45"/>
    <n v="65.45"/>
    <n v="7.6819248826291089"/>
    <n v="1.9"/>
    <n v="0.56999999999999995"/>
    <n v="8.52"/>
    <n v="6.6666666666666666E-2"/>
    <s v="SCALE"/>
  </r>
  <r>
    <s v="caseyjasaitis@hotmail.com"/>
    <s v="mike"/>
    <s v="hogan"/>
    <s v="Lancaster"/>
    <s v="CA"/>
    <n v="1083"/>
    <s v="social security"/>
    <x v="9"/>
    <x v="2"/>
    <s v="2024-01-23"/>
    <n v="1000"/>
    <n v="653"/>
    <n v="15"/>
    <n v="0"/>
    <n v="8.7899999999999991"/>
    <n v="0"/>
    <n v="-8.7899999999999991"/>
    <n v="-8.7899999999999991"/>
    <n v="-1"/>
    <n v="2.2999999999999998"/>
    <n v="0.59"/>
    <n v="0"/>
    <n v="0"/>
    <s v="PAUSE"/>
  </r>
  <r>
    <s v="rhoyland0@gmail.com"/>
    <s v="randy"/>
    <s v="hoyland"/>
    <s v="Jacumba"/>
    <s v="CA"/>
    <n v="2500"/>
    <s v="self"/>
    <x v="6"/>
    <x v="2"/>
    <s v="2024-01-21"/>
    <n v="1000"/>
    <n v="2069"/>
    <n v="84"/>
    <n v="2"/>
    <n v="59.9"/>
    <n v="137.61000000000001"/>
    <n v="77.710000000000008"/>
    <n v="77.710000000000008"/>
    <n v="1.2973288814691153"/>
    <n v="4.0599999999999996"/>
    <n v="0.71"/>
    <n v="29.95"/>
    <n v="2.3809523809523808E-2"/>
    <s v="SCALE"/>
  </r>
  <r>
    <s v="nharrill@gmail.com"/>
    <s v="terrell"/>
    <s v="harrill"/>
    <s v="Granada Hills"/>
    <s v="CA"/>
    <n v="3900"/>
    <s v="bank of america"/>
    <x v="4"/>
    <x v="2"/>
    <s v="2024-01-29"/>
    <n v="100"/>
    <n v="547"/>
    <n v="22"/>
    <n v="1"/>
    <n v="14.49"/>
    <n v="63.21"/>
    <n v="48.72"/>
    <n v="48.72"/>
    <n v="3.36231884057971"/>
    <n v="4.0199999999999996"/>
    <n v="0.66"/>
    <n v="14.49"/>
    <n v="4.5454545454545456E-2"/>
    <s v="SCALE"/>
  </r>
  <r>
    <s v="mama_n_wife3@yahoo.com"/>
    <s v="jennfer"/>
    <s v="bozek"/>
    <s v="New Haven"/>
    <s v="MI"/>
    <n v="2600"/>
    <s v="friends and family inc"/>
    <x v="18"/>
    <x v="2"/>
    <s v="2024-01-31"/>
    <n v="1000"/>
    <n v="874"/>
    <n v="36"/>
    <n v="0"/>
    <n v="24.62"/>
    <n v="0"/>
    <n v="-24.62"/>
    <n v="-24.62"/>
    <n v="-1"/>
    <n v="4.12"/>
    <n v="0.68"/>
    <n v="0"/>
    <n v="0"/>
    <s v="PAUSE"/>
  </r>
  <r>
    <s v="hlb1616@msn.com"/>
    <s v="heather"/>
    <s v="bennett"/>
    <s v="Littleton"/>
    <s v="CO"/>
    <n v="4333"/>
    <s v="safeway"/>
    <x v="19"/>
    <x v="2"/>
    <s v="2024-01-19"/>
    <n v="100"/>
    <n v="1042"/>
    <n v="21"/>
    <n v="0"/>
    <n v="16.38"/>
    <n v="0"/>
    <n v="-16.38"/>
    <n v="-16.38"/>
    <n v="-1"/>
    <n v="2.02"/>
    <n v="0.78"/>
    <n v="0"/>
    <n v="0"/>
    <s v="PAUSE"/>
  </r>
  <r>
    <s v="blueclover46@hotmail.com"/>
    <s v="johnna"/>
    <s v="biggers"/>
    <s v="Bayfield"/>
    <s v="CO"/>
    <n v="3000"/>
    <s v="laplatacountysheriffsoffice"/>
    <x v="18"/>
    <x v="2"/>
    <s v="2024-01-13"/>
    <n v="800"/>
    <n v="1431"/>
    <n v="23"/>
    <n v="0"/>
    <n v="18.36"/>
    <n v="0"/>
    <n v="-18.36"/>
    <n v="-18.36"/>
    <n v="-1"/>
    <n v="1.61"/>
    <n v="0.8"/>
    <n v="0"/>
    <n v="0"/>
    <s v="PAUSE"/>
  </r>
  <r>
    <s v="soulway4u2005@live.com"/>
    <s v="lloyd"/>
    <s v="alexander"/>
    <s v="Denver"/>
    <s v="CO"/>
    <n v="3200"/>
    <s v="hsssecurity"/>
    <x v="1"/>
    <x v="2"/>
    <s v="2024-01-11"/>
    <n v="100"/>
    <n v="651"/>
    <n v="28"/>
    <n v="2"/>
    <n v="20.55"/>
    <n v="99.52"/>
    <n v="78.97"/>
    <n v="78.97"/>
    <n v="3.8428223844282234"/>
    <n v="4.3"/>
    <n v="0.73"/>
    <n v="10.28"/>
    <n v="7.1428571428571425E-2"/>
    <s v="SCALE"/>
  </r>
  <r>
    <s v="smclawson211@aol.com"/>
    <s v="stephen"/>
    <s v="clawson"/>
    <s v="Englewood"/>
    <s v="CO"/>
    <n v="5000"/>
    <s v="pirtek"/>
    <x v="16"/>
    <x v="2"/>
    <s v="2024-01-04"/>
    <n v="700"/>
    <n v="1050"/>
    <n v="39"/>
    <n v="0"/>
    <n v="20.51"/>
    <n v="0"/>
    <n v="-20.51"/>
    <n v="-20.51"/>
    <n v="-1"/>
    <n v="3.71"/>
    <n v="0.53"/>
    <n v="0"/>
    <n v="0"/>
    <s v="PAUSE"/>
  </r>
  <r>
    <s v="yoriateri@msn.com"/>
    <s v="yori"/>
    <s v="conner"/>
    <s v="Denver"/>
    <s v="CO"/>
    <n v="2500"/>
    <s v="coramhealthcare"/>
    <x v="16"/>
    <x v="2"/>
    <s v="2024-01-05"/>
    <n v="800"/>
    <n v="2494"/>
    <n v="111"/>
    <n v="5"/>
    <n v="86.71"/>
    <n v="286.42"/>
    <n v="199.71000000000004"/>
    <n v="199.71000000000004"/>
    <n v="2.3031945565678704"/>
    <n v="4.45"/>
    <n v="0.78"/>
    <n v="17.34"/>
    <n v="4.5045045045045043E-2"/>
    <s v="SCALE"/>
  </r>
  <r>
    <s v="jaalahemingway@gmail.com"/>
    <s v="jaala"/>
    <s v="hemingway"/>
    <s v="Denver"/>
    <s v="CO"/>
    <n v="5958"/>
    <s v="hope online learning academy"/>
    <x v="0"/>
    <x v="2"/>
    <s v="2024-01-03"/>
    <n v="400"/>
    <n v="1056"/>
    <n v="45"/>
    <n v="2"/>
    <n v="23.91"/>
    <n v="122.73"/>
    <n v="98.820000000000007"/>
    <n v="98.820000000000007"/>
    <n v="4.1329987452948558"/>
    <n v="4.26"/>
    <n v="0.53"/>
    <n v="11.96"/>
    <n v="4.4444444444444446E-2"/>
    <s v="SCALE"/>
  </r>
  <r>
    <s v="t357@live.com"/>
    <s v="tommy"/>
    <s v="hand"/>
    <s v="Tulsa"/>
    <s v="OK"/>
    <n v="887"/>
    <s v="coreslab structures tulsa"/>
    <x v="17"/>
    <x v="2"/>
    <s v="2024-01-18"/>
    <n v="500"/>
    <n v="908"/>
    <n v="29"/>
    <n v="0"/>
    <n v="12.47"/>
    <n v="0"/>
    <n v="-12.47"/>
    <n v="-12.47"/>
    <n v="-1"/>
    <n v="3.19"/>
    <n v="0.43"/>
    <n v="0"/>
    <n v="0"/>
    <s v="PAUSE"/>
  </r>
  <r>
    <s v="tanaga09@yahoo.com"/>
    <s v="tanaga"/>
    <s v="jones"/>
    <s v="Matteson"/>
    <s v="IL"/>
    <n v="2249"/>
    <s v="momma care"/>
    <x v="1"/>
    <x v="2"/>
    <s v="2024-01-26"/>
    <n v="300"/>
    <n v="809"/>
    <n v="23"/>
    <n v="0"/>
    <n v="11.7"/>
    <n v="0"/>
    <n v="-11.7"/>
    <n v="-11.7"/>
    <n v="-1"/>
    <n v="2.84"/>
    <n v="0.51"/>
    <n v="0"/>
    <n v="0"/>
    <s v="PAUSE"/>
  </r>
  <r>
    <s v="annetteanglin2@yahoo.com"/>
    <s v="annette"/>
    <s v="anglin"/>
    <s v="Kissimmee"/>
    <s v="FL"/>
    <n v="2917"/>
    <s v="homehealth"/>
    <x v="14"/>
    <x v="2"/>
    <s v="2024-01-23"/>
    <n v="600"/>
    <n v="2433"/>
    <n v="85"/>
    <n v="0"/>
    <n v="68.56"/>
    <n v="0"/>
    <n v="-68.56"/>
    <n v="-68.56"/>
    <n v="-1"/>
    <n v="3.49"/>
    <n v="0.81"/>
    <n v="0"/>
    <n v="0"/>
    <s v="PAUSE"/>
  </r>
  <r>
    <s v="liltima2006@yahoo.com"/>
    <s v="fatima"/>
    <s v="anderson"/>
    <s v="Pompano Beach"/>
    <s v="FL"/>
    <n v="1750"/>
    <s v="bocaclinic"/>
    <x v="4"/>
    <x v="2"/>
    <s v="2024-01-31"/>
    <n v="400"/>
    <n v="1067"/>
    <n v="47"/>
    <n v="1"/>
    <n v="27.58"/>
    <n v="61.48"/>
    <n v="33.9"/>
    <n v="33.9"/>
    <n v="1.2291515591007978"/>
    <n v="4.4000000000000004"/>
    <n v="0.59"/>
    <n v="27.58"/>
    <n v="2.1276595744680851E-2"/>
    <s v="SCALE"/>
  </r>
  <r>
    <s v="shakettarobinson@gmail.com"/>
    <s v="marsha"/>
    <s v="atkins"/>
    <s v="Fort White"/>
    <s v="FL"/>
    <n v="8400"/>
    <s v="alachuacountyschoolboard"/>
    <x v="0"/>
    <x v="2"/>
    <s v="2024-01-30"/>
    <n v="300"/>
    <n v="2216"/>
    <n v="95"/>
    <n v="0"/>
    <n v="54.85"/>
    <n v="0"/>
    <n v="-54.85"/>
    <n v="-54.85"/>
    <n v="-1"/>
    <n v="4.29"/>
    <n v="0.57999999999999996"/>
    <n v="0"/>
    <n v="0"/>
    <s v="PAUSE"/>
  </r>
  <r>
    <s v="taritakelley@yahoo.com"/>
    <s v="tarita"/>
    <s v="jackson"/>
    <s v="Chesapeake"/>
    <s v="VA"/>
    <n v="1800"/>
    <s v="indian creek correctional cent"/>
    <x v="8"/>
    <x v="2"/>
    <s v="2024-01-19"/>
    <n v="600"/>
    <n v="1601"/>
    <n v="53"/>
    <n v="2"/>
    <n v="41.57"/>
    <n v="70.400000000000006"/>
    <n v="28.830000000000005"/>
    <n v="28.830000000000005"/>
    <n v="0.69352898725042111"/>
    <n v="3.31"/>
    <n v="0.78"/>
    <n v="20.78"/>
    <n v="3.7735849056603772E-2"/>
    <s v="SCALE"/>
  </r>
  <r>
    <s v="xivpharaoh@aol.com"/>
    <s v="william"/>
    <s v="baker"/>
    <s v="Mobile"/>
    <s v="AL"/>
    <n v="2250"/>
    <s v="mcpss"/>
    <x v="18"/>
    <x v="2"/>
    <s v="2024-01-18"/>
    <n v="600"/>
    <n v="2353"/>
    <n v="84"/>
    <n v="2"/>
    <n v="60.6"/>
    <n v="145.63"/>
    <n v="85.03"/>
    <n v="85.03"/>
    <n v="1.4031353135313531"/>
    <n v="3.57"/>
    <n v="0.72"/>
    <n v="30.3"/>
    <n v="2.3809523809523808E-2"/>
    <s v="SCALE"/>
  </r>
  <r>
    <s v="l.brotzman@yahoo.com"/>
    <s v="linda"/>
    <s v="brotzman"/>
    <s v="Flushing"/>
    <s v="MI"/>
    <n v="2500"/>
    <s v="benefits"/>
    <x v="7"/>
    <x v="2"/>
    <s v="2024-01-10"/>
    <n v="1000"/>
    <n v="978"/>
    <n v="35"/>
    <n v="1"/>
    <n v="26.03"/>
    <n v="44.38"/>
    <n v="18.350000000000001"/>
    <n v="18.350000000000001"/>
    <n v="0.70495582020745295"/>
    <n v="3.58"/>
    <n v="0.74"/>
    <n v="26.03"/>
    <n v="2.8571428571428571E-2"/>
    <s v="SCALE"/>
  </r>
  <r>
    <s v="cactusflowersl@yahoo.com"/>
    <s v="sondra"/>
    <s v="leal"/>
    <s v="Chandler"/>
    <s v="AZ"/>
    <n v="1800"/>
    <s v="ssi inc"/>
    <x v="16"/>
    <x v="2"/>
    <s v="2024-01-07"/>
    <n v="100"/>
    <n v="1285"/>
    <n v="25"/>
    <n v="0"/>
    <n v="11.43"/>
    <n v="0"/>
    <n v="-11.43"/>
    <n v="-11.43"/>
    <n v="-1"/>
    <n v="1.95"/>
    <n v="0.46"/>
    <n v="0"/>
    <n v="0"/>
    <s v="PAUSE"/>
  </r>
  <r>
    <s v="dhubbard@cox.net"/>
    <s v="david"/>
    <s v="hubbard"/>
    <s v="Prescott"/>
    <s v="AZ"/>
    <n v="2500"/>
    <s v="the home depot"/>
    <x v="8"/>
    <x v="2"/>
    <s v="2024-01-12"/>
    <n v="600"/>
    <n v="1251"/>
    <n v="20"/>
    <n v="0"/>
    <n v="12.63"/>
    <n v="0"/>
    <n v="-12.63"/>
    <n v="-12.63"/>
    <n v="-1"/>
    <n v="1.6"/>
    <n v="0.63"/>
    <n v="0"/>
    <n v="0"/>
    <s v="PAUSE"/>
  </r>
  <r>
    <s v="mckann21@gmail.com"/>
    <s v="jermaine"/>
    <s v="armenta"/>
    <s v="Jacksonville"/>
    <s v="FL"/>
    <n v="1500"/>
    <s v="prc associates"/>
    <x v="8"/>
    <x v="2"/>
    <s v="2024-01-25"/>
    <n v="300"/>
    <n v="997"/>
    <n v="35"/>
    <n v="0"/>
    <n v="22.01"/>
    <n v="0"/>
    <n v="-22.01"/>
    <n v="-22.01"/>
    <n v="-1"/>
    <n v="3.51"/>
    <n v="0.63"/>
    <n v="0"/>
    <n v="0"/>
    <s v="PAUSE"/>
  </r>
  <r>
    <s v="thinds101@hotmail.com"/>
    <s v="terry"/>
    <s v="hinds"/>
    <s v="Murrieta"/>
    <s v="CA"/>
    <n v="6500"/>
    <s v="san marcos unified"/>
    <x v="3"/>
    <x v="2"/>
    <s v="2024-01-02"/>
    <n v="100"/>
    <n v="2321"/>
    <n v="46"/>
    <n v="0"/>
    <n v="31.9"/>
    <n v="0"/>
    <n v="-31.9"/>
    <n v="-31.9"/>
    <n v="-1"/>
    <n v="1.98"/>
    <n v="0.69"/>
    <n v="0"/>
    <n v="0"/>
    <s v="PAUSE"/>
  </r>
  <r>
    <s v="latrell_dove@yahoo.com"/>
    <s v="latrell"/>
    <s v="dove"/>
    <s v="Los Angeles"/>
    <s v="CA"/>
    <n v="2700"/>
    <s v="orthopaedichospital"/>
    <x v="3"/>
    <x v="2"/>
    <s v="2024-01-23"/>
    <n v="1000"/>
    <n v="1161"/>
    <n v="23"/>
    <n v="2"/>
    <n v="17.77"/>
    <n v="89.45"/>
    <n v="71.680000000000007"/>
    <n v="71.680000000000007"/>
    <n v="4.0337647720877889"/>
    <n v="1.98"/>
    <n v="0.77"/>
    <n v="8.8800000000000008"/>
    <n v="8.6956521739130432E-2"/>
    <s v="SCALE"/>
  </r>
  <r>
    <s v="dboychocolate@yahoo.com"/>
    <s v="darryl"/>
    <s v="arrington"/>
    <s v="Oakland"/>
    <s v="CA"/>
    <n v="5000"/>
    <s v="costco"/>
    <x v="18"/>
    <x v="2"/>
    <s v="2024-01-06"/>
    <n v="300"/>
    <n v="923"/>
    <n v="33"/>
    <n v="3"/>
    <n v="24.09"/>
    <n v="165.96"/>
    <n v="141.87"/>
    <n v="141.87"/>
    <n v="5.8891656288916563"/>
    <n v="3.58"/>
    <n v="0.73"/>
    <n v="8.0299999999999994"/>
    <n v="9.0909090909090912E-2"/>
    <s v="SCALE"/>
  </r>
  <r>
    <s v="lynndriskell2@gmail.com"/>
    <s v="linda"/>
    <s v="jones"/>
    <s v="Batavia"/>
    <s v="OH"/>
    <n v="1800"/>
    <s v="cambridge health"/>
    <x v="13"/>
    <x v="2"/>
    <s v="2024-01-31"/>
    <n v="100"/>
    <n v="1587"/>
    <n v="40"/>
    <n v="1"/>
    <n v="29.76"/>
    <n v="74.66"/>
    <n v="44.899999999999991"/>
    <n v="44.899999999999991"/>
    <n v="1.5087365591397845"/>
    <n v="2.52"/>
    <n v="0.74"/>
    <n v="29.76"/>
    <n v="2.5000000000000001E-2"/>
    <s v="SCALE"/>
  </r>
  <r>
    <s v="dcolmon2@yahoo.com"/>
    <s v="dionne"/>
    <s v="colmon"/>
    <s v="Philadelphia"/>
    <s v="PA"/>
    <n v="2600"/>
    <s v="lincolntech"/>
    <x v="1"/>
    <x v="2"/>
    <s v="2024-01-22"/>
    <n v="500"/>
    <n v="868"/>
    <n v="25"/>
    <n v="2"/>
    <n v="19.440000000000001"/>
    <n v="117.63"/>
    <n v="98.19"/>
    <n v="98.19"/>
    <n v="5.0509259259259256"/>
    <n v="2.88"/>
    <n v="0.78"/>
    <n v="9.7200000000000006"/>
    <n v="0.08"/>
    <s v="SCALE"/>
  </r>
  <r>
    <s v="funnykeys1@hotmail.com"/>
    <s v="james"/>
    <s v="muchmore"/>
    <s v="Denver"/>
    <s v="CO"/>
    <n v="1900"/>
    <s v="kelly services"/>
    <x v="17"/>
    <x v="2"/>
    <s v="2024-01-24"/>
    <n v="500"/>
    <n v="851"/>
    <n v="29"/>
    <n v="1"/>
    <n v="18.27"/>
    <n v="44.38"/>
    <n v="26.110000000000003"/>
    <n v="26.110000000000003"/>
    <n v="1.4291187739463604"/>
    <n v="3.41"/>
    <n v="0.63"/>
    <n v="18.27"/>
    <n v="3.4482758620689655E-2"/>
    <s v="SCALE"/>
  </r>
  <r>
    <s v="hollywood2279@gmail.com"/>
    <s v="glennon"/>
    <s v="reeves"/>
    <s v="Orlando"/>
    <s v="FL"/>
    <n v="1000"/>
    <s v="windstream llc"/>
    <x v="11"/>
    <x v="2"/>
    <s v="2024-01-11"/>
    <n v="600"/>
    <n v="2452"/>
    <n v="105"/>
    <n v="5"/>
    <n v="76.38"/>
    <n v="369.24"/>
    <n v="292.86"/>
    <n v="292.86"/>
    <n v="3.834249803613512"/>
    <n v="4.28"/>
    <n v="0.73"/>
    <n v="15.28"/>
    <n v="4.7619047619047616E-2"/>
    <s v="SCALE"/>
  </r>
  <r>
    <s v="starladi47@aol.com"/>
    <s v="sundy"/>
    <s v="butcher"/>
    <s v="Winston Salem"/>
    <s v="NC"/>
    <n v="4800"/>
    <s v="social security disablity"/>
    <x v="12"/>
    <x v="2"/>
    <s v="2024-01-20"/>
    <n v="100"/>
    <n v="822"/>
    <n v="16"/>
    <n v="1"/>
    <n v="6.93"/>
    <n v="56.86"/>
    <n v="49.93"/>
    <n v="49.93"/>
    <n v="7.2049062049062051"/>
    <n v="1.95"/>
    <n v="0.43"/>
    <n v="6.93"/>
    <n v="6.25E-2"/>
    <s v="SCALE"/>
  </r>
  <r>
    <s v="tmkeaton@live.com"/>
    <s v="tammie"/>
    <s v="keaton"/>
    <s v="Dallas"/>
    <s v="TX"/>
    <n v="2000"/>
    <s v="west"/>
    <x v="8"/>
    <x v="2"/>
    <s v="2024-01-20"/>
    <n v="1000"/>
    <n v="1639"/>
    <n v="62"/>
    <n v="0"/>
    <n v="50.93"/>
    <n v="0"/>
    <n v="-50.93"/>
    <n v="-50.93"/>
    <n v="-1"/>
    <n v="3.78"/>
    <n v="0.82"/>
    <n v="0"/>
    <n v="0"/>
    <s v="PAUSE"/>
  </r>
  <r>
    <s v="m.dewaynebailey@yahoo.com"/>
    <s v="micheal"/>
    <s v="bailey"/>
    <s v="Jackson"/>
    <s v="MS"/>
    <n v="1500"/>
    <s v="gray- daniel toyota"/>
    <x v="15"/>
    <x v="2"/>
    <s v="2024-01-19"/>
    <n v="800"/>
    <n v="2141"/>
    <n v="38"/>
    <n v="1"/>
    <n v="15.63"/>
    <n v="56.66"/>
    <n v="41.029999999999994"/>
    <n v="41.029999999999994"/>
    <n v="2.6250799744081887"/>
    <n v="1.77"/>
    <n v="0.41"/>
    <n v="15.63"/>
    <n v="2.6315789473684209E-2"/>
    <s v="SCALE"/>
  </r>
  <r>
    <s v="sundancers1951@yahoo.com"/>
    <s v="joseph"/>
    <s v="hill"/>
    <s v="Swansboro"/>
    <s v="NC"/>
    <n v="6400"/>
    <s v="self employed"/>
    <x v="2"/>
    <x v="2"/>
    <s v="2024-01-14"/>
    <n v="700"/>
    <n v="2219"/>
    <n v="51"/>
    <n v="2"/>
    <n v="37.880000000000003"/>
    <n v="85.03"/>
    <n v="47.15"/>
    <n v="47.15"/>
    <n v="1.2447201689545933"/>
    <n v="2.2999999999999998"/>
    <n v="0.74"/>
    <n v="18.940000000000001"/>
    <n v="3.9215686274509803E-2"/>
    <s v="SCALE"/>
  </r>
  <r>
    <s v="grosslorene@yahoo.com"/>
    <s v="lorene"/>
    <s v="gross"/>
    <s v="San Pablo"/>
    <s v="CA"/>
    <n v="4117"/>
    <s v="seiu union rep"/>
    <x v="5"/>
    <x v="2"/>
    <s v="2024-01-26"/>
    <n v="1000"/>
    <n v="1608"/>
    <n v="38"/>
    <n v="1"/>
    <n v="23.65"/>
    <n v="47.24"/>
    <n v="23.590000000000003"/>
    <n v="23.590000000000003"/>
    <n v="0.99746300211416505"/>
    <n v="2.36"/>
    <n v="0.62"/>
    <n v="23.65"/>
    <n v="2.6315789473684209E-2"/>
    <s v="SCALE"/>
  </r>
  <r>
    <s v="deweesn@yahoo.com"/>
    <s v="nicole"/>
    <s v="dewees"/>
    <s v="Jacksonville"/>
    <s v="FL"/>
    <n v="5000"/>
    <s v="mckesson"/>
    <x v="6"/>
    <x v="2"/>
    <s v="2024-01-08"/>
    <n v="300"/>
    <n v="641"/>
    <n v="15"/>
    <n v="1"/>
    <n v="11.56"/>
    <n v="62.49"/>
    <n v="50.93"/>
    <n v="50.93"/>
    <n v="4.4057093425605531"/>
    <n v="2.34"/>
    <n v="0.77"/>
    <n v="11.56"/>
    <n v="6.6666666666666666E-2"/>
    <s v="SCALE"/>
  </r>
  <r>
    <s v="sonia.sparks@yahoo.com"/>
    <s v="sonia"/>
    <s v="sparks"/>
    <s v="Gary"/>
    <s v="IN"/>
    <n v="4000"/>
    <s v="indiana mentor"/>
    <x v="15"/>
    <x v="2"/>
    <s v="2024-01-28"/>
    <n v="300"/>
    <n v="784"/>
    <n v="19"/>
    <n v="0"/>
    <n v="16.14"/>
    <n v="0"/>
    <n v="-16.14"/>
    <n v="-16.14"/>
    <n v="-1"/>
    <n v="2.42"/>
    <n v="0.85"/>
    <n v="0"/>
    <n v="0"/>
    <s v="PAUSE"/>
  </r>
  <r>
    <s v="lucytholley@yahoo.com"/>
    <s v="esther"/>
    <s v="tholley"/>
    <s v="Philadelphia"/>
    <s v="PA"/>
    <n v="3250"/>
    <s v="melmark home inc"/>
    <x v="11"/>
    <x v="2"/>
    <s v="2024-01-13"/>
    <n v="500"/>
    <n v="1846"/>
    <n v="66"/>
    <n v="2"/>
    <n v="54.1"/>
    <n v="107.21"/>
    <n v="53.109999999999992"/>
    <n v="53.109999999999992"/>
    <n v="0.98170055452865046"/>
    <n v="3.58"/>
    <n v="0.82"/>
    <n v="27.05"/>
    <n v="3.0303030303030304E-2"/>
    <s v="SCALE"/>
  </r>
  <r>
    <s v="scott_29727@yahoo.com"/>
    <s v="james"/>
    <s v="hamilton"/>
    <s v="Murrells Inle"/>
    <s v="SC"/>
    <n v="6500"/>
    <s v="dillon electric"/>
    <x v="7"/>
    <x v="2"/>
    <s v="2024-01-09"/>
    <n v="700"/>
    <n v="621"/>
    <n v="26"/>
    <n v="0"/>
    <n v="11.49"/>
    <n v="0"/>
    <n v="-11.49"/>
    <n v="-11.49"/>
    <n v="-1"/>
    <n v="4.1900000000000004"/>
    <n v="0.44"/>
    <n v="0"/>
    <n v="0"/>
    <s v="PAUSE"/>
  </r>
  <r>
    <s v="jnrrice@yahoo.com"/>
    <s v="robert"/>
    <s v="rice"/>
    <s v="Brownsville"/>
    <s v="IN"/>
    <n v="1500"/>
    <s v="conway freight"/>
    <x v="6"/>
    <x v="2"/>
    <s v="2024-01-21"/>
    <n v="100"/>
    <n v="508"/>
    <n v="20"/>
    <n v="2"/>
    <n v="13.34"/>
    <n v="86.07"/>
    <n v="72.72999999999999"/>
    <n v="72.72999999999999"/>
    <n v="5.4520239880059966"/>
    <n v="3.94"/>
    <n v="0.67"/>
    <n v="6.67"/>
    <n v="0.1"/>
    <s v="SCALE"/>
  </r>
  <r>
    <s v="floweasy1@aol.com"/>
    <s v="andree"/>
    <s v="sirju"/>
    <s v="Fort Lauderda"/>
    <s v="FL"/>
    <n v="4800"/>
    <s v="nationshealth"/>
    <x v="9"/>
    <x v="2"/>
    <s v="2024-01-05"/>
    <n v="400"/>
    <n v="1107"/>
    <n v="42"/>
    <n v="0"/>
    <n v="33.409999999999997"/>
    <n v="0"/>
    <n v="-33.409999999999997"/>
    <n v="-33.409999999999997"/>
    <n v="-1"/>
    <n v="3.79"/>
    <n v="0.8"/>
    <n v="0"/>
    <n v="0"/>
    <s v="PAUSE"/>
  </r>
  <r>
    <s v="emilyjthoemke@gmail.com"/>
    <s v="emily"/>
    <s v="thoemke"/>
    <s v="Naples"/>
    <s v="FL"/>
    <n v="4100"/>
    <s v="silverio and hall"/>
    <x v="10"/>
    <x v="2"/>
    <s v="2024-01-17"/>
    <n v="200"/>
    <n v="547"/>
    <n v="18"/>
    <n v="0"/>
    <n v="8.35"/>
    <n v="0"/>
    <n v="-8.35"/>
    <n v="-8.35"/>
    <n v="-1"/>
    <n v="3.29"/>
    <n v="0.46"/>
    <n v="0"/>
    <n v="0"/>
    <s v="PAUSE"/>
  </r>
  <r>
    <s v="mtworek708@aol.com"/>
    <s v="michael"/>
    <s v="tworek"/>
    <s v="Chicago"/>
    <s v="IL"/>
    <n v="4100"/>
    <s v="homeland security"/>
    <x v="15"/>
    <x v="2"/>
    <s v="2024-01-13"/>
    <n v="100"/>
    <n v="825"/>
    <n v="18"/>
    <n v="1"/>
    <n v="9.89"/>
    <n v="69.45"/>
    <n v="59.56"/>
    <n v="59.56"/>
    <n v="6.0222446916076846"/>
    <n v="2.1800000000000002"/>
    <n v="0.55000000000000004"/>
    <n v="9.89"/>
    <n v="5.5555555555555552E-2"/>
    <s v="SCALE"/>
  </r>
  <r>
    <s v="tyrianm@gmail.com"/>
    <s v="tyrian"/>
    <s v="manning"/>
    <s v="Zebulon"/>
    <s v="NC"/>
    <n v="1600"/>
    <s v="dopartment of transportation"/>
    <x v="18"/>
    <x v="2"/>
    <s v="2024-01-14"/>
    <n v="100"/>
    <n v="937"/>
    <n v="22"/>
    <n v="0"/>
    <n v="15.66"/>
    <n v="0"/>
    <n v="-15.66"/>
    <n v="-15.66"/>
    <n v="-1"/>
    <n v="2.35"/>
    <n v="0.71"/>
    <n v="0"/>
    <n v="0"/>
    <s v="PAUSE"/>
  </r>
  <r>
    <s v="carvarggio@hotmail.com"/>
    <s v="sean"/>
    <s v="washington"/>
    <s v="Canoga Park"/>
    <s v="CA"/>
    <n v="3300"/>
    <s v="providence tarzana medical cen"/>
    <x v="6"/>
    <x v="2"/>
    <s v="2024-01-26"/>
    <n v="300"/>
    <n v="1939"/>
    <n v="31"/>
    <n v="1"/>
    <n v="12.63"/>
    <n v="48.13"/>
    <n v="35.5"/>
    <n v="35.5"/>
    <n v="2.8107680126682499"/>
    <n v="1.6"/>
    <n v="0.41"/>
    <n v="12.63"/>
    <n v="3.2258064516129031E-2"/>
    <s v="SCALE"/>
  </r>
  <r>
    <s v="ccordes2003@yahoo.com"/>
    <s v="catrina"/>
    <s v="cordes"/>
    <s v="Ponchatoula"/>
    <s v="LA"/>
    <n v="2500"/>
    <s v="absolute storage management"/>
    <x v="6"/>
    <x v="2"/>
    <s v="2024-01-31"/>
    <n v="600"/>
    <n v="1002"/>
    <n v="22"/>
    <n v="0"/>
    <n v="11.19"/>
    <n v="0"/>
    <n v="-11.19"/>
    <n v="-11.19"/>
    <n v="-1"/>
    <n v="2.2000000000000002"/>
    <n v="0.51"/>
    <n v="0"/>
    <n v="0"/>
    <s v="PAUSE"/>
  </r>
  <r>
    <s v="vilma777@aol.com"/>
    <s v="vilmaris"/>
    <s v="rivera"/>
    <s v="Pompano Beach"/>
    <s v="FL"/>
    <n v="1001"/>
    <s v="fresenius medical"/>
    <x v="8"/>
    <x v="2"/>
    <s v="2024-01-09"/>
    <n v="700"/>
    <n v="1995"/>
    <n v="37"/>
    <n v="0"/>
    <n v="23.86"/>
    <n v="0"/>
    <n v="-23.86"/>
    <n v="-23.86"/>
    <n v="-1"/>
    <n v="1.85"/>
    <n v="0.64"/>
    <n v="0"/>
    <n v="0"/>
    <s v="PAUSE"/>
  </r>
  <r>
    <s v="areyes92611@yahoo.com"/>
    <s v="alejandro"/>
    <s v="reyes"/>
    <s v="Zephyrhills"/>
    <s v="FL"/>
    <n v="3000"/>
    <s v="mcdonalds"/>
    <x v="19"/>
    <x v="2"/>
    <s v="2024-01-23"/>
    <n v="600"/>
    <n v="1550"/>
    <n v="37"/>
    <n v="0"/>
    <n v="21.09"/>
    <n v="0"/>
    <n v="-21.09"/>
    <n v="-21.09"/>
    <n v="-1"/>
    <n v="2.39"/>
    <n v="0.56999999999999995"/>
    <n v="0"/>
    <n v="0"/>
    <s v="PAUSE"/>
  </r>
  <r>
    <s v="djkski@hotmail.com"/>
    <s v="daniel"/>
    <s v="korczynski"/>
    <s v="Norristown"/>
    <s v="PA"/>
    <n v="3700"/>
    <s v="ideal products of america"/>
    <x v="17"/>
    <x v="2"/>
    <s v="2024-01-16"/>
    <n v="300"/>
    <n v="800"/>
    <n v="34"/>
    <n v="0"/>
    <n v="16.940000000000001"/>
    <n v="0"/>
    <n v="-16.940000000000001"/>
    <n v="-16.940000000000001"/>
    <n v="-1"/>
    <n v="4.25"/>
    <n v="0.5"/>
    <n v="0"/>
    <n v="0"/>
    <s v="PAUSE"/>
  </r>
  <r>
    <s v="dawnwash@hotmail.com"/>
    <s v="dawn"/>
    <s v="washington"/>
    <s v="San Antonio"/>
    <s v="TX"/>
    <n v="3467"/>
    <s v="bright horizons"/>
    <x v="19"/>
    <x v="2"/>
    <s v="2024-01-28"/>
    <n v="700"/>
    <n v="1348"/>
    <n v="56"/>
    <n v="2"/>
    <n v="38.47"/>
    <n v="87.06"/>
    <n v="48.59"/>
    <n v="48.59"/>
    <n v="1.263062126332207"/>
    <n v="4.1500000000000004"/>
    <n v="0.69"/>
    <n v="19.239999999999998"/>
    <n v="3.5714285714285712E-2"/>
    <s v="SCALE"/>
  </r>
  <r>
    <s v="cltomaso@gmail.com"/>
    <s v="christy"/>
    <s v="tomaso"/>
    <s v="New Cumberlan"/>
    <s v="PA"/>
    <n v="1465"/>
    <s v="ychsd"/>
    <x v="15"/>
    <x v="2"/>
    <s v="2024-01-05"/>
    <n v="500"/>
    <n v="2051"/>
    <n v="61"/>
    <n v="1"/>
    <n v="27.24"/>
    <n v="69.349999999999994"/>
    <n v="42.11"/>
    <n v="42.11"/>
    <n v="1.5458883994126285"/>
    <n v="2.97"/>
    <n v="0.45"/>
    <n v="27.24"/>
    <n v="1.6393442622950821E-2"/>
    <s v="SCALE"/>
  </r>
  <r>
    <s v="heavenlo_99@yahoo.com"/>
    <s v="loretta"/>
    <s v="hanley"/>
    <s v="Fayetteville"/>
    <s v="NC"/>
    <n v="2500"/>
    <s v="hoke county schools"/>
    <x v="15"/>
    <x v="2"/>
    <s v="2024-01-27"/>
    <n v="700"/>
    <n v="1074"/>
    <n v="20"/>
    <n v="0"/>
    <n v="16.309999999999999"/>
    <n v="0"/>
    <n v="-16.309999999999999"/>
    <n v="-16.309999999999999"/>
    <n v="-1"/>
    <n v="1.86"/>
    <n v="0.82"/>
    <n v="0"/>
    <n v="0"/>
    <s v="PAUSE"/>
  </r>
  <r>
    <s v="jasen_judy@yahoo.com"/>
    <s v="jasen"/>
    <s v="judy"/>
    <s v="Shamokin"/>
    <s v="PA"/>
    <n v="1625"/>
    <s v="durdach"/>
    <x v="10"/>
    <x v="2"/>
    <s v="2024-01-25"/>
    <n v="600"/>
    <n v="1775"/>
    <n v="65"/>
    <n v="3"/>
    <n v="53.33"/>
    <n v="210.42"/>
    <n v="157.08999999999997"/>
    <n v="157.08999999999997"/>
    <n v="2.945621601350084"/>
    <n v="3.66"/>
    <n v="0.82"/>
    <n v="17.78"/>
    <n v="4.6153846153846156E-2"/>
    <s v="SCALE"/>
  </r>
  <r>
    <s v="lttlevlgrl@aol.com"/>
    <s v="belinda"/>
    <s v="berry"/>
    <s v="Waynesboro"/>
    <s v="VA"/>
    <n v="4400"/>
    <s v="aaf mcquay"/>
    <x v="5"/>
    <x v="2"/>
    <s v="2024-01-25"/>
    <n v="600"/>
    <n v="1787"/>
    <n v="67"/>
    <n v="2"/>
    <n v="41.84"/>
    <n v="120.03"/>
    <n v="78.19"/>
    <n v="78.19"/>
    <n v="1.8687858508604205"/>
    <n v="3.75"/>
    <n v="0.62"/>
    <n v="20.92"/>
    <n v="2.9850746268656716E-2"/>
    <s v="SCALE"/>
  </r>
  <r>
    <s v="griffies_j@bellsouth.net"/>
    <s v="joyce"/>
    <s v="griffies"/>
    <s v="Rome"/>
    <s v="GA"/>
    <n v="4400"/>
    <s v="robert garrard"/>
    <x v="7"/>
    <x v="2"/>
    <s v="2024-01-20"/>
    <n v="300"/>
    <n v="2324"/>
    <n v="96"/>
    <n v="8"/>
    <n v="50.83"/>
    <n v="519.15"/>
    <n v="468.32"/>
    <n v="468.32"/>
    <n v="9.2134566201062373"/>
    <n v="4.13"/>
    <n v="0.53"/>
    <n v="6.35"/>
    <n v="8.3333333333333329E-2"/>
    <s v="SCALE"/>
  </r>
  <r>
    <s v="youngmyron@hotmail.com"/>
    <s v="myron"/>
    <s v="young"/>
    <s v="Austin"/>
    <s v="TX"/>
    <n v="2750"/>
    <s v="seton medical"/>
    <x v="13"/>
    <x v="2"/>
    <s v="2024-01-07"/>
    <n v="200"/>
    <n v="2366"/>
    <n v="52"/>
    <n v="2"/>
    <n v="21.37"/>
    <n v="122.16"/>
    <n v="100.78999999999999"/>
    <n v="100.78999999999999"/>
    <n v="4.7164248947122127"/>
    <n v="2.2000000000000002"/>
    <n v="0.41"/>
    <n v="10.68"/>
    <n v="3.8461538461538464E-2"/>
    <s v="SCALE"/>
  </r>
  <r>
    <s v="leonhamlin@hotmail.com"/>
    <s v="leon"/>
    <s v="hamlin"/>
    <s v="Lake Mary"/>
    <s v="FL"/>
    <n v="2200"/>
    <s v="curascript"/>
    <x v="13"/>
    <x v="2"/>
    <s v="2024-01-08"/>
    <n v="1000"/>
    <n v="2054"/>
    <n v="76"/>
    <n v="6"/>
    <n v="40.18"/>
    <n v="398.02"/>
    <n v="357.84"/>
    <n v="357.84"/>
    <n v="8.905923344947734"/>
    <n v="3.7"/>
    <n v="0.53"/>
    <n v="6.7"/>
    <n v="7.8947368421052627E-2"/>
    <s v="SCALE"/>
  </r>
  <r>
    <s v="melissa19972002@yahoo.com"/>
    <s v="melissa"/>
    <s v="daniels"/>
    <s v="Henrico"/>
    <s v="VA"/>
    <n v="2100"/>
    <s v="225478566"/>
    <x v="10"/>
    <x v="2"/>
    <s v="2024-01-01"/>
    <n v="800"/>
    <n v="1150"/>
    <n v="21"/>
    <n v="0"/>
    <n v="8.65"/>
    <n v="0"/>
    <n v="-8.65"/>
    <n v="-8.65"/>
    <n v="-1"/>
    <n v="1.83"/>
    <n v="0.41"/>
    <n v="0"/>
    <n v="0"/>
    <s v="PAUSE"/>
  </r>
  <r>
    <s v="tiffany1982@email.com"/>
    <s v="tiffany"/>
    <s v="jones"/>
    <s v="Saint Petersb"/>
    <s v="FL"/>
    <n v="1300"/>
    <s v="usameribank"/>
    <x v="2"/>
    <x v="2"/>
    <s v="2024-01-10"/>
    <n v="700"/>
    <n v="1668"/>
    <n v="43"/>
    <n v="4"/>
    <n v="35.82"/>
    <n v="152.32"/>
    <n v="116.5"/>
    <n v="116.5"/>
    <n v="3.2523729759910665"/>
    <n v="2.58"/>
    <n v="0.83"/>
    <n v="8.9600000000000009"/>
    <n v="9.3023255813953487E-2"/>
    <s v="SCALE"/>
  </r>
  <r>
    <s v="lvwire69@yahoo.com"/>
    <s v="bryan"/>
    <s v="hawthorne"/>
    <s v="West Alexandr"/>
    <s v="OH"/>
    <n v="1200"/>
    <s v="social security"/>
    <x v="6"/>
    <x v="2"/>
    <s v="2024-01-28"/>
    <n v="700"/>
    <n v="1219"/>
    <n v="27"/>
    <n v="0"/>
    <n v="16.34"/>
    <n v="0"/>
    <n v="-16.34"/>
    <n v="-16.34"/>
    <n v="-1"/>
    <n v="2.21"/>
    <n v="0.61"/>
    <n v="0"/>
    <n v="0"/>
    <s v="PAUSE"/>
  </r>
  <r>
    <s v="tbirdfan1@yahoo.com"/>
    <s v="michael"/>
    <s v="thomas"/>
    <s v="Daingerfield"/>
    <s v="TX"/>
    <n v="2000"/>
    <s v="brooshiers"/>
    <x v="12"/>
    <x v="2"/>
    <s v="2024-01-21"/>
    <n v="500"/>
    <n v="1510"/>
    <n v="50"/>
    <n v="1"/>
    <n v="35.47"/>
    <n v="71.010000000000005"/>
    <n v="35.540000000000006"/>
    <n v="35.540000000000006"/>
    <n v="1.0019734987313225"/>
    <n v="3.31"/>
    <n v="0.71"/>
    <n v="35.47"/>
    <n v="0.02"/>
    <s v="SCALE"/>
  </r>
  <r>
    <s v="gabbydolphine58@yahoo.com"/>
    <s v="gabriela"/>
    <s v="lazzara"/>
    <s v="El Cajon"/>
    <s v="CA"/>
    <n v="2600"/>
    <s v="san diego county"/>
    <x v="11"/>
    <x v="2"/>
    <s v="2024-01-14"/>
    <n v="800"/>
    <n v="2488"/>
    <n v="47"/>
    <n v="0"/>
    <n v="27.33"/>
    <n v="0"/>
    <n v="-27.33"/>
    <n v="-27.33"/>
    <n v="-1"/>
    <n v="1.89"/>
    <n v="0.57999999999999996"/>
    <n v="0"/>
    <n v="0"/>
    <s v="PAUSE"/>
  </r>
  <r>
    <s v="cclark50@bethelu.edu"/>
    <s v="cassandra"/>
    <s v="clark"/>
    <s v="Memphis"/>
    <s v="TN"/>
    <n v="3900"/>
    <s v="corrections corp of america"/>
    <x v="6"/>
    <x v="2"/>
    <s v="2024-01-12"/>
    <n v="100"/>
    <n v="1983"/>
    <n v="81"/>
    <n v="7"/>
    <n v="65.459999999999994"/>
    <n v="365.1"/>
    <n v="299.64000000000004"/>
    <n v="299.64000000000004"/>
    <n v="4.5774518790100833"/>
    <n v="4.08"/>
    <n v="0.81"/>
    <n v="9.35"/>
    <n v="8.6419753086419748E-2"/>
    <s v="SCALE"/>
  </r>
  <r>
    <s v="mikeyoshida@yahoo.com"/>
    <s v="michael"/>
    <s v="yoshida"/>
    <s v="Lahaina"/>
    <s v="HI"/>
    <n v="3200"/>
    <s v="hawaiianheat"/>
    <x v="15"/>
    <x v="2"/>
    <s v="2024-01-22"/>
    <n v="800"/>
    <n v="1849"/>
    <n v="53"/>
    <n v="5"/>
    <n v="30.74"/>
    <n v="326.10000000000002"/>
    <n v="295.36"/>
    <n v="295.36"/>
    <n v="9.608327911515941"/>
    <n v="2.87"/>
    <n v="0.57999999999999996"/>
    <n v="6.15"/>
    <n v="9.4339622641509441E-2"/>
    <s v="SCALE"/>
  </r>
  <r>
    <s v="barrgirl70@yahoo.com"/>
    <s v="penny"/>
    <s v="vega"/>
    <s v="Bartlett"/>
    <s v="IL"/>
    <n v="900"/>
    <s v="friendship village"/>
    <x v="5"/>
    <x v="2"/>
    <s v="2024-01-16"/>
    <n v="800"/>
    <n v="1610"/>
    <n v="41"/>
    <n v="4"/>
    <n v="22.51"/>
    <n v="237.15"/>
    <n v="214.64000000000001"/>
    <n v="214.64000000000001"/>
    <n v="9.5353176366059529"/>
    <n v="2.5499999999999998"/>
    <n v="0.55000000000000004"/>
    <n v="5.63"/>
    <n v="9.7560975609756101E-2"/>
    <s v="SCALE"/>
  </r>
  <r>
    <s v="richardprutzman@gmail.com"/>
    <s v="richard"/>
    <s v="prutzman"/>
    <s v="Lakewood"/>
    <s v="WA"/>
    <n v="2750"/>
    <s v="gless trucking"/>
    <x v="0"/>
    <x v="2"/>
    <s v="2024-01-22"/>
    <n v="400"/>
    <n v="2169"/>
    <n v="64"/>
    <n v="2"/>
    <n v="26.18"/>
    <n v="77.760000000000005"/>
    <n v="51.580000000000005"/>
    <n v="51.580000000000005"/>
    <n v="1.9702062643239115"/>
    <n v="2.95"/>
    <n v="0.41"/>
    <n v="13.09"/>
    <n v="3.125E-2"/>
    <s v="SCALE"/>
  </r>
  <r>
    <s v="freshyounghott@gmail.com"/>
    <s v="lindale"/>
    <s v="walker"/>
    <s v="Lebanon"/>
    <s v="PA"/>
    <n v="2500"/>
    <s v="philadelphia mixers solutions"/>
    <x v="19"/>
    <x v="2"/>
    <s v="2024-01-09"/>
    <n v="100"/>
    <n v="2021"/>
    <n v="43"/>
    <n v="1"/>
    <n v="25.1"/>
    <n v="64.61"/>
    <n v="39.51"/>
    <n v="39.51"/>
    <n v="1.5741035856573704"/>
    <n v="2.13"/>
    <n v="0.57999999999999996"/>
    <n v="25.1"/>
    <n v="2.3255813953488372E-2"/>
    <s v="SCALE"/>
  </r>
  <r>
    <s v="waiopua@gmail.com"/>
    <s v="veronica"/>
    <s v="ingalls"/>
    <s v="Tulsa"/>
    <s v="OK"/>
    <n v="5417"/>
    <s v="urs"/>
    <x v="4"/>
    <x v="2"/>
    <s v="2024-01-11"/>
    <n v="500"/>
    <n v="1837"/>
    <n v="28"/>
    <n v="0"/>
    <n v="22.9"/>
    <n v="0"/>
    <n v="-22.9"/>
    <n v="-22.9"/>
    <n v="-1"/>
    <n v="1.52"/>
    <n v="0.82"/>
    <n v="0"/>
    <n v="0"/>
    <s v="PAUSE"/>
  </r>
  <r>
    <s v="miza1220@yahoo.com"/>
    <s v="lisa"/>
    <s v="tatum"/>
    <s v="Florissant"/>
    <s v="MO"/>
    <n v="2400"/>
    <s v="bjc"/>
    <x v="14"/>
    <x v="2"/>
    <s v="2024-01-10"/>
    <n v="500"/>
    <n v="975"/>
    <n v="27"/>
    <n v="1"/>
    <n v="20.43"/>
    <n v="69.739999999999995"/>
    <n v="49.309999999999995"/>
    <n v="49.309999999999995"/>
    <n v="2.4136074400391578"/>
    <n v="2.77"/>
    <n v="0.76"/>
    <n v="20.43"/>
    <n v="3.7037037037037035E-2"/>
    <s v="SCALE"/>
  </r>
  <r>
    <s v="abchobot19@gmail.com"/>
    <s v="amanda"/>
    <s v="willman"/>
    <s v="Springfield"/>
    <s v="OH"/>
    <n v="3900"/>
    <s v="caousel"/>
    <x v="2"/>
    <x v="2"/>
    <s v="2024-01-11"/>
    <n v="600"/>
    <n v="824"/>
    <n v="13"/>
    <n v="1"/>
    <n v="8.09"/>
    <n v="56.01"/>
    <n v="47.92"/>
    <n v="47.92"/>
    <n v="5.9233621755253401"/>
    <n v="1.58"/>
    <n v="0.62"/>
    <n v="8.09"/>
    <n v="7.6923076923076927E-2"/>
    <s v="SCALE"/>
  </r>
  <r>
    <s v="anna_guerrero83@yahoo.com"/>
    <s v="anna guerr"/>
    <s v="guerrero"/>
    <s v="San Jose"/>
    <s v="CA"/>
    <n v="1300"/>
    <s v="securitas security"/>
    <x v="5"/>
    <x v="2"/>
    <s v="2024-01-28"/>
    <n v="1000"/>
    <n v="1496"/>
    <n v="45"/>
    <n v="0"/>
    <n v="38.14"/>
    <n v="0"/>
    <n v="-38.14"/>
    <n v="-38.14"/>
    <n v="-1"/>
    <n v="3.01"/>
    <n v="0.85"/>
    <n v="0"/>
    <n v="0"/>
    <s v="PAUSE"/>
  </r>
  <r>
    <s v="beth_kraning@yahoo.com"/>
    <s v="beth"/>
    <s v="kraning"/>
    <s v="Peru"/>
    <s v="IN"/>
    <n v="2700"/>
    <s v="bona vista programs"/>
    <x v="11"/>
    <x v="2"/>
    <s v="2024-01-25"/>
    <n v="400"/>
    <n v="2064"/>
    <n v="52"/>
    <n v="4"/>
    <n v="26.35"/>
    <n v="240.29"/>
    <n v="213.94"/>
    <n v="213.94"/>
    <n v="8.1191650853889943"/>
    <n v="2.52"/>
    <n v="0.51"/>
    <n v="6.59"/>
    <n v="7.6923076923076927E-2"/>
    <s v="SCALE"/>
  </r>
  <r>
    <s v="kelley.lloyd@hotmail.com"/>
    <s v="lloyd"/>
    <s v="kelley"/>
    <s v="Chiefland"/>
    <s v="FL"/>
    <n v="1900"/>
    <s v="ve whitehurstand sons inc"/>
    <x v="13"/>
    <x v="2"/>
    <s v="2024-01-05"/>
    <n v="500"/>
    <n v="2128"/>
    <n v="79"/>
    <n v="1"/>
    <n v="66.05"/>
    <n v="36.409999999999997"/>
    <n v="-29.64"/>
    <n v="-29.64"/>
    <n v="-0.44875094625283879"/>
    <n v="3.71"/>
    <n v="0.84"/>
    <n v="66.05"/>
    <n v="1.2658227848101266E-2"/>
    <s v="SCALE"/>
  </r>
  <r>
    <s v="rayne0449@yahoo.com"/>
    <s v="rayne"/>
    <s v="brown"/>
    <s v="Grand Junctio"/>
    <s v="CO"/>
    <n v="3600"/>
    <s v="wienerschnitzel"/>
    <x v="2"/>
    <x v="2"/>
    <s v="2024-01-02"/>
    <n v="300"/>
    <n v="1463"/>
    <n v="41"/>
    <n v="0"/>
    <n v="33.26"/>
    <n v="0"/>
    <n v="-33.26"/>
    <n v="-33.26"/>
    <n v="-1"/>
    <n v="2.8"/>
    <n v="0.81"/>
    <n v="0"/>
    <n v="0"/>
    <s v="PAUSE"/>
  </r>
  <r>
    <s v="nick.gylling@gmail.com"/>
    <s v="nicholas"/>
    <s v="gylling"/>
    <s v="Colorado Spri"/>
    <s v="CO"/>
    <n v="1190"/>
    <s v="university of colorado"/>
    <x v="14"/>
    <x v="2"/>
    <s v="2024-01-29"/>
    <n v="200"/>
    <n v="1397"/>
    <n v="27"/>
    <n v="1"/>
    <n v="13.74"/>
    <n v="73.5"/>
    <n v="59.76"/>
    <n v="59.76"/>
    <n v="4.3493449781659388"/>
    <n v="1.93"/>
    <n v="0.51"/>
    <n v="13.74"/>
    <n v="3.7037037037037035E-2"/>
    <s v="SCALE"/>
  </r>
  <r>
    <s v="el_jefe_monsy@yahoo.com"/>
    <s v="monsy"/>
    <s v="dejesus"/>
    <s v="Louisville"/>
    <s v="KY"/>
    <n v="1350"/>
    <s v="benefits"/>
    <x v="12"/>
    <x v="2"/>
    <s v="2024-01-24"/>
    <n v="300"/>
    <n v="1812"/>
    <n v="71"/>
    <n v="2"/>
    <n v="37.049999999999997"/>
    <n v="81.66"/>
    <n v="44.61"/>
    <n v="44.61"/>
    <n v="1.2040485829959515"/>
    <n v="3.92"/>
    <n v="0.52"/>
    <n v="18.52"/>
    <n v="2.8169014084507043E-2"/>
    <s v="SCALE"/>
  </r>
  <r>
    <s v="msnyla.banks@gmail.com"/>
    <s v="lukita"/>
    <s v="alterma"/>
    <s v="Fort Lauderda"/>
    <s v="FL"/>
    <n v="3250"/>
    <s v="ati"/>
    <x v="4"/>
    <x v="2"/>
    <s v="2024-01-20"/>
    <n v="500"/>
    <n v="1662"/>
    <n v="29"/>
    <n v="0"/>
    <n v="12.76"/>
    <n v="0"/>
    <n v="-12.76"/>
    <n v="-12.76"/>
    <n v="-1"/>
    <n v="1.74"/>
    <n v="0.44"/>
    <n v="0"/>
    <n v="0"/>
    <s v="PAUSE"/>
  </r>
  <r>
    <s v="goincountry79@yahoo.com"/>
    <s v="robert"/>
    <s v="almandinger"/>
    <s v="Saint Cloud"/>
    <s v="FL"/>
    <n v="1623"/>
    <s v="robertalmandinger"/>
    <x v="9"/>
    <x v="2"/>
    <s v="2024-01-28"/>
    <n v="500"/>
    <n v="864"/>
    <n v="17"/>
    <n v="0"/>
    <n v="7.13"/>
    <n v="0"/>
    <n v="-7.13"/>
    <n v="-7.13"/>
    <n v="-1"/>
    <n v="1.97"/>
    <n v="0.42"/>
    <n v="0"/>
    <n v="0"/>
    <s v="PAUSE"/>
  </r>
  <r>
    <s v="gwin60628@yahoo.com"/>
    <s v="gwinette"/>
    <s v="oliver"/>
    <s v="Gary"/>
    <s v="IN"/>
    <n v="2300"/>
    <s v="opportunity enterprises"/>
    <x v="8"/>
    <x v="2"/>
    <s v="2024-01-02"/>
    <n v="400"/>
    <n v="749"/>
    <n v="27"/>
    <n v="0"/>
    <n v="15.96"/>
    <n v="0"/>
    <n v="-15.96"/>
    <n v="-15.96"/>
    <n v="-1"/>
    <n v="3.6"/>
    <n v="0.59"/>
    <n v="0"/>
    <n v="0"/>
    <s v="PAUSE"/>
  </r>
  <r>
    <s v="ponchorojas54@gmail.com"/>
    <s v="alfonso"/>
    <s v="hernandez"/>
    <s v="Rochelle"/>
    <s v="IL"/>
    <n v="3500"/>
    <s v="tlc"/>
    <x v="7"/>
    <x v="2"/>
    <s v="2024-01-28"/>
    <n v="300"/>
    <n v="1432"/>
    <n v="43"/>
    <n v="1"/>
    <n v="31.24"/>
    <n v="40.619999999999997"/>
    <n v="9.379999999999999"/>
    <n v="9.379999999999999"/>
    <n v="0.30025608194622277"/>
    <n v="3"/>
    <n v="0.73"/>
    <n v="31.24"/>
    <n v="2.3255813953488372E-2"/>
    <s v="SCALE"/>
  </r>
  <r>
    <s v="bless1ng4me@yahoo.com"/>
    <s v="charlene"/>
    <s v="jefferson"/>
    <s v="Henrico"/>
    <s v="VA"/>
    <n v="1750"/>
    <s v="intercept youth"/>
    <x v="11"/>
    <x v="2"/>
    <s v="2024-01-12"/>
    <n v="400"/>
    <n v="2409"/>
    <n v="101"/>
    <n v="0"/>
    <n v="59.67"/>
    <n v="0"/>
    <n v="-59.67"/>
    <n v="-59.67"/>
    <n v="-1"/>
    <n v="4.1900000000000004"/>
    <n v="0.59"/>
    <n v="0"/>
    <n v="0"/>
    <s v="PAUSE"/>
  </r>
  <r>
    <s v="xbigdad311@aol.com"/>
    <s v="perry"/>
    <s v="jones"/>
    <s v="Virginia Beac"/>
    <s v="VA"/>
    <n v="2080"/>
    <s v="st gregorys school"/>
    <x v="10"/>
    <x v="2"/>
    <s v="2024-01-20"/>
    <n v="200"/>
    <n v="1959"/>
    <n v="32"/>
    <n v="3"/>
    <n v="19.75"/>
    <n v="209.97"/>
    <n v="190.22"/>
    <n v="190.22"/>
    <n v="9.6313924050632913"/>
    <n v="1.63"/>
    <n v="0.62"/>
    <n v="6.58"/>
    <n v="9.375E-2"/>
    <s v="SCALE"/>
  </r>
  <r>
    <s v="deekinard@yahoo.com"/>
    <s v="delena"/>
    <s v="kinard"/>
    <s v="Las Vegas"/>
    <s v="NV"/>
    <n v="3500"/>
    <s v="csa"/>
    <x v="1"/>
    <x v="2"/>
    <s v="2024-01-04"/>
    <n v="600"/>
    <n v="1883"/>
    <n v="83"/>
    <n v="3"/>
    <n v="35"/>
    <n v="150.47"/>
    <n v="115.47"/>
    <n v="115.47"/>
    <n v="3.2991428571428569"/>
    <n v="4.41"/>
    <n v="0.42"/>
    <n v="11.67"/>
    <n v="3.614457831325301E-2"/>
    <s v="SCALE"/>
  </r>
  <r>
    <s v="rene0788@gmail.com"/>
    <s v="nadine"/>
    <s v="moore"/>
    <s v="Snellville"/>
    <s v="GA"/>
    <n v="3700"/>
    <s v="cumulus media inc."/>
    <x v="11"/>
    <x v="2"/>
    <s v="2024-01-06"/>
    <n v="1000"/>
    <n v="1994"/>
    <n v="66"/>
    <n v="5"/>
    <n v="48.19"/>
    <n v="373.01"/>
    <n v="324.82"/>
    <n v="324.82"/>
    <n v="6.7404025731479562"/>
    <n v="3.31"/>
    <n v="0.73"/>
    <n v="9.64"/>
    <n v="7.575757575757576E-2"/>
    <s v="SCALE"/>
  </r>
  <r>
    <s v="noraready@hotmail.com"/>
    <s v="nora"/>
    <s v="ready"/>
    <s v="Goodyear"/>
    <s v="AZ"/>
    <n v="4600"/>
    <s v="litchfield elem. district"/>
    <x v="10"/>
    <x v="2"/>
    <s v="2024-01-27"/>
    <n v="500"/>
    <n v="2158"/>
    <n v="70"/>
    <n v="0"/>
    <n v="43.71"/>
    <n v="0"/>
    <n v="-43.71"/>
    <n v="-43.71"/>
    <n v="-1"/>
    <n v="3.24"/>
    <n v="0.62"/>
    <n v="0"/>
    <n v="0"/>
    <s v="PAUSE"/>
  </r>
  <r>
    <s v="marinevet1990@gmail.com"/>
    <s v="david"/>
    <s v="counterman"/>
    <s v="Effort"/>
    <s v="PA"/>
    <n v="3200"/>
    <s v="target;inc"/>
    <x v="3"/>
    <x v="2"/>
    <s v="2024-01-25"/>
    <n v="400"/>
    <n v="560"/>
    <n v="11"/>
    <n v="0"/>
    <n v="6.12"/>
    <n v="0"/>
    <n v="-6.12"/>
    <n v="-6.12"/>
    <n v="-1"/>
    <n v="1.96"/>
    <n v="0.56000000000000005"/>
    <n v="0"/>
    <n v="0"/>
    <s v="PAUSE"/>
  </r>
  <r>
    <s v="jpensante@gmail.com"/>
    <s v="joseph"/>
    <s v="pensante"/>
    <s v="Orlando"/>
    <s v="FL"/>
    <n v="2900"/>
    <s v="rain forest cafe"/>
    <x v="9"/>
    <x v="2"/>
    <s v="2024-01-22"/>
    <n v="300"/>
    <n v="1498"/>
    <n v="26"/>
    <n v="2"/>
    <n v="18.14"/>
    <n v="83"/>
    <n v="64.86"/>
    <n v="64.86"/>
    <n v="3.5755237045203967"/>
    <n v="1.74"/>
    <n v="0.7"/>
    <n v="9.07"/>
    <n v="7.6923076923076927E-2"/>
    <s v="SCALE"/>
  </r>
  <r>
    <s v="bhunterjohn@yahoo.com"/>
    <s v="betty"/>
    <s v="johnson"/>
    <s v="Idabel"/>
    <s v="OK"/>
    <n v="2000"/>
    <s v="kiamichi youth servi"/>
    <x v="8"/>
    <x v="2"/>
    <s v="2024-01-09"/>
    <n v="200"/>
    <n v="989"/>
    <n v="15"/>
    <n v="1"/>
    <n v="8.0399999999999991"/>
    <n v="73.790000000000006"/>
    <n v="65.75"/>
    <n v="65.75"/>
    <n v="8.1778606965174134"/>
    <n v="1.52"/>
    <n v="0.54"/>
    <n v="8.0399999999999991"/>
    <n v="6.6666666666666666E-2"/>
    <s v="SCALE"/>
  </r>
  <r>
    <s v="lini0924@gmail.com"/>
    <s v="lina"/>
    <s v="hoyos"/>
    <s v="Kissimmee"/>
    <s v="FL"/>
    <n v="5000"/>
    <s v="health orlando"/>
    <x v="0"/>
    <x v="2"/>
    <s v="2024-01-24"/>
    <n v="600"/>
    <n v="1698"/>
    <n v="27"/>
    <n v="3"/>
    <n v="15.27"/>
    <n v="146.51"/>
    <n v="131.23999999999998"/>
    <n v="131.23999999999998"/>
    <n v="8.5946299934512105"/>
    <n v="1.59"/>
    <n v="0.56999999999999995"/>
    <n v="5.09"/>
    <n v="0.1111111111111111"/>
    <s v="SCALE"/>
  </r>
  <r>
    <s v="jajaluv1987@yahoo.com"/>
    <s v="janet"/>
    <s v="patron"/>
    <s v="Oakland"/>
    <s v="CA"/>
    <n v="4800"/>
    <s v="east bay perintala med.asso"/>
    <x v="15"/>
    <x v="2"/>
    <s v="2024-01-22"/>
    <n v="800"/>
    <n v="1332"/>
    <n v="40"/>
    <n v="0"/>
    <n v="33.81"/>
    <n v="0"/>
    <n v="-33.81"/>
    <n v="-33.81"/>
    <n v="-1"/>
    <n v="3"/>
    <n v="0.85"/>
    <n v="0"/>
    <n v="0"/>
    <s v="PAUSE"/>
  </r>
  <r>
    <s v="terry.ashburn@yahoo.com"/>
    <s v="terry"/>
    <s v="ashburn"/>
    <s v="Cookeville"/>
    <s v="TN"/>
    <n v="2568"/>
    <s v="all american home and lawn"/>
    <x v="8"/>
    <x v="2"/>
    <s v="2024-01-22"/>
    <n v="100"/>
    <n v="607"/>
    <n v="15"/>
    <n v="1"/>
    <n v="11.97"/>
    <n v="65.650000000000006"/>
    <n v="53.680000000000007"/>
    <n v="53.680000000000007"/>
    <n v="4.4845446950710111"/>
    <n v="2.4700000000000002"/>
    <n v="0.8"/>
    <n v="11.97"/>
    <n v="6.6666666666666666E-2"/>
    <s v="SCALE"/>
  </r>
  <r>
    <s v="gmadison1960@yahoo.com"/>
    <s v="georgia"/>
    <s v="madison"/>
    <s v="Pinewood"/>
    <s v="SC"/>
    <n v="4800"/>
    <s v="chestnut oaks school"/>
    <x v="19"/>
    <x v="2"/>
    <s v="2024-01-10"/>
    <n v="300"/>
    <n v="1257"/>
    <n v="49"/>
    <n v="2"/>
    <n v="21.6"/>
    <n v="115.78"/>
    <n v="94.18"/>
    <n v="94.18"/>
    <n v="4.3601851851851849"/>
    <n v="3.9"/>
    <n v="0.44"/>
    <n v="10.8"/>
    <n v="4.0816326530612242E-2"/>
    <s v="SCALE"/>
  </r>
  <r>
    <s v="latwoo5897@hotmail.com"/>
    <s v="latoyua"/>
    <s v="woodruff"/>
    <s v="Greer"/>
    <s v="SC"/>
    <n v="4100"/>
    <s v="mau workforce solutions"/>
    <x v="10"/>
    <x v="2"/>
    <s v="2024-01-11"/>
    <n v="400"/>
    <n v="1049"/>
    <n v="27"/>
    <n v="2"/>
    <n v="19.13"/>
    <n v="140.74"/>
    <n v="121.61000000000001"/>
    <n v="121.61000000000001"/>
    <n v="6.3570308416100376"/>
    <n v="2.57"/>
    <n v="0.71"/>
    <n v="9.56"/>
    <n v="7.407407407407407E-2"/>
    <s v="SCALE"/>
  </r>
  <r>
    <s v="poolgirl324@yahoo.com"/>
    <s v="lori"/>
    <s v="powell"/>
    <s v="Duluth"/>
    <s v="GA"/>
    <n v="2400"/>
    <s v="my pool supply"/>
    <x v="18"/>
    <x v="2"/>
    <s v="2024-01-14"/>
    <n v="600"/>
    <n v="819"/>
    <n v="12"/>
    <n v="0"/>
    <n v="7.07"/>
    <n v="0"/>
    <n v="-7.07"/>
    <n v="-7.07"/>
    <n v="-1"/>
    <n v="1.47"/>
    <n v="0.59"/>
    <n v="0"/>
    <n v="0"/>
    <s v="PAUSE"/>
  </r>
  <r>
    <s v="equalityrule@yahoo.com"/>
    <s v="eric"/>
    <s v="mays"/>
    <s v="Los Angeles"/>
    <s v="CA"/>
    <n v="1900"/>
    <s v="delta airlines"/>
    <x v="3"/>
    <x v="2"/>
    <s v="2024-01-28"/>
    <n v="800"/>
    <n v="2384"/>
    <n v="103"/>
    <n v="4"/>
    <n v="52.2"/>
    <n v="147.74"/>
    <n v="95.54"/>
    <n v="95.54"/>
    <n v="1.8302681992337164"/>
    <n v="4.32"/>
    <n v="0.51"/>
    <n v="13.05"/>
    <n v="3.8834951456310676E-2"/>
    <s v="SCALE"/>
  </r>
  <r>
    <s v="mrswilliams_sandburgedu@hotmail.com"/>
    <s v="wendy"/>
    <s v="williams"/>
    <s v="Bloomington"/>
    <s v="IL"/>
    <n v="2800"/>
    <s v="asta care center"/>
    <x v="3"/>
    <x v="2"/>
    <s v="2024-01-09"/>
    <n v="200"/>
    <n v="1187"/>
    <n v="37"/>
    <n v="0"/>
    <n v="21.84"/>
    <n v="0"/>
    <n v="-21.84"/>
    <n v="-21.84"/>
    <n v="-1"/>
    <n v="3.12"/>
    <n v="0.59"/>
    <n v="0"/>
    <n v="0"/>
    <s v="PAUSE"/>
  </r>
  <r>
    <s v="dasirepratter@yahoo.com"/>
    <s v="dasire"/>
    <s v="pratter"/>
    <s v="Miami"/>
    <s v="FL"/>
    <n v="3500"/>
    <s v="united states post office"/>
    <x v="18"/>
    <x v="2"/>
    <s v="2024-01-22"/>
    <n v="300"/>
    <n v="746"/>
    <n v="15"/>
    <n v="0"/>
    <n v="9.68"/>
    <n v="0"/>
    <n v="-9.68"/>
    <n v="-9.68"/>
    <n v="-1"/>
    <n v="2.0099999999999998"/>
    <n v="0.65"/>
    <n v="0"/>
    <n v="0"/>
    <s v="PAUSE"/>
  </r>
  <r>
    <s v="ddmueller@hotmail.com"/>
    <s v="denise"/>
    <s v="mueller"/>
    <s v="North Liberty"/>
    <s v="IA"/>
    <n v="3100"/>
    <s v="nam llc"/>
    <x v="15"/>
    <x v="2"/>
    <s v="2024-01-27"/>
    <n v="100"/>
    <n v="2137"/>
    <n v="49"/>
    <n v="0"/>
    <n v="30.2"/>
    <n v="0"/>
    <n v="-30.2"/>
    <n v="-30.2"/>
    <n v="-1"/>
    <n v="2.29"/>
    <n v="0.62"/>
    <n v="0"/>
    <n v="0"/>
    <s v="PAUSE"/>
  </r>
  <r>
    <s v="uniquechopperseattle@gmail.com"/>
    <s v="jayme"/>
    <s v="riffle"/>
    <s v="Renton"/>
    <s v="WA"/>
    <n v="2200"/>
    <s v="road samaritan"/>
    <x v="8"/>
    <x v="2"/>
    <s v="2024-01-01"/>
    <n v="100"/>
    <n v="699"/>
    <n v="19"/>
    <n v="1"/>
    <n v="9.4700000000000006"/>
    <n v="48.11"/>
    <n v="38.64"/>
    <n v="38.64"/>
    <n v="4.0802534318901795"/>
    <n v="2.72"/>
    <n v="0.5"/>
    <n v="9.4700000000000006"/>
    <n v="5.2631578947368418E-2"/>
    <s v="SCALE"/>
  </r>
  <r>
    <s v="granpajim2@aol.com"/>
    <s v="james"/>
    <s v="fillman"/>
    <s v="Altoona"/>
    <s v="PA"/>
    <n v="1250"/>
    <s v="con rail"/>
    <x v="17"/>
    <x v="2"/>
    <s v="2024-01-20"/>
    <n v="300"/>
    <n v="1016"/>
    <n v="16"/>
    <n v="0"/>
    <n v="7.91"/>
    <n v="0"/>
    <n v="-7.91"/>
    <n v="-7.91"/>
    <n v="-1"/>
    <n v="1.57"/>
    <n v="0.49"/>
    <n v="0"/>
    <n v="0"/>
    <s v="PAUSE"/>
  </r>
  <r>
    <s v="szonkle@yahoo.com"/>
    <s v="sam"/>
    <s v="zonkle"/>
    <s v="Ellettsville"/>
    <s v="IN"/>
    <n v="4600"/>
    <s v="jvs construction"/>
    <x v="14"/>
    <x v="2"/>
    <s v="2024-01-07"/>
    <n v="700"/>
    <n v="594"/>
    <n v="20"/>
    <n v="0"/>
    <n v="15.85"/>
    <n v="0"/>
    <n v="-15.85"/>
    <n v="-15.85"/>
    <n v="-1"/>
    <n v="3.37"/>
    <n v="0.79"/>
    <n v="0"/>
    <n v="0"/>
    <s v="PAUSE"/>
  </r>
  <r>
    <s v="ctcontee@yahoo.com"/>
    <s v="charmaine"/>
    <s v="contee"/>
    <s v="Fair Lawn"/>
    <s v="NJ"/>
    <n v="3500"/>
    <s v="columbia bank"/>
    <x v="11"/>
    <x v="2"/>
    <s v="2024-01-12"/>
    <n v="200"/>
    <n v="2050"/>
    <n v="33"/>
    <n v="0"/>
    <n v="21.92"/>
    <n v="0"/>
    <n v="-21.92"/>
    <n v="-21.92"/>
    <n v="-1"/>
    <n v="1.61"/>
    <n v="0.66"/>
    <n v="0"/>
    <n v="0"/>
    <s v="PAUSE"/>
  </r>
  <r>
    <s v="fotplus3@aol.com"/>
    <s v="john"/>
    <s v="flewellen"/>
    <s v="Lawton"/>
    <s v="OK"/>
    <n v="1482"/>
    <s v="techrizon"/>
    <x v="7"/>
    <x v="2"/>
    <s v="2024-01-07"/>
    <n v="600"/>
    <n v="885"/>
    <n v="15"/>
    <n v="0"/>
    <n v="6.15"/>
    <n v="0"/>
    <n v="-6.15"/>
    <n v="-6.15"/>
    <n v="-1"/>
    <n v="1.69"/>
    <n v="0.41"/>
    <n v="0"/>
    <n v="0"/>
    <s v="PAUSE"/>
  </r>
  <r>
    <s v="zlocklear@healthkeeperz.com"/>
    <s v="zenia"/>
    <s v="locklear"/>
    <s v="Rowland"/>
    <s v="NC"/>
    <n v="1200"/>
    <s v="healthkeeperz"/>
    <x v="4"/>
    <x v="2"/>
    <s v="2024-01-24"/>
    <n v="300"/>
    <n v="882"/>
    <n v="22"/>
    <n v="0"/>
    <n v="10.199999999999999"/>
    <n v="0"/>
    <n v="-10.199999999999999"/>
    <n v="-10.199999999999999"/>
    <n v="-1"/>
    <n v="2.4900000000000002"/>
    <n v="0.46"/>
    <n v="0"/>
    <n v="0"/>
    <s v="PAUSE"/>
  </r>
  <r>
    <s v="robertwharris2@yahoo.com"/>
    <s v="robert"/>
    <s v="harris"/>
    <s v="Massillon"/>
    <s v="OH"/>
    <n v="2750"/>
    <s v="goodrich"/>
    <x v="0"/>
    <x v="2"/>
    <s v="2024-01-13"/>
    <n v="600"/>
    <n v="814"/>
    <n v="23"/>
    <n v="0"/>
    <n v="13.16"/>
    <n v="0"/>
    <n v="-13.16"/>
    <n v="-13.16"/>
    <n v="-1"/>
    <n v="2.83"/>
    <n v="0.56999999999999995"/>
    <n v="0"/>
    <n v="0"/>
    <s v="PAUSE"/>
  </r>
  <r>
    <s v="kelpha38@aol.com"/>
    <s v="kelly"/>
    <s v="pharr"/>
    <s v="Philadelphia"/>
    <s v="PA"/>
    <n v="2100"/>
    <s v="spring creek"/>
    <x v="17"/>
    <x v="2"/>
    <s v="2024-01-20"/>
    <n v="300"/>
    <n v="1226"/>
    <n v="44"/>
    <n v="3"/>
    <n v="28.98"/>
    <n v="189.34"/>
    <n v="160.36000000000001"/>
    <n v="160.36000000000001"/>
    <n v="5.533471359558316"/>
    <n v="3.59"/>
    <n v="0.66"/>
    <n v="9.66"/>
    <n v="6.8181818181818177E-2"/>
    <s v="SCALE"/>
  </r>
  <r>
    <s v="jtdesoto@yahoo.com"/>
    <s v="jay"/>
    <s v="tennison"/>
    <s v="Lufkin"/>
    <s v="TX"/>
    <n v="2900"/>
    <s v="ge capital"/>
    <x v="11"/>
    <x v="2"/>
    <s v="2024-01-07"/>
    <n v="300"/>
    <n v="1353"/>
    <n v="51"/>
    <n v="1"/>
    <n v="39.94"/>
    <n v="37.72"/>
    <n v="-2.2199999999999989"/>
    <n v="-2.2199999999999989"/>
    <n v="-5.5583375062593865E-2"/>
    <n v="3.77"/>
    <n v="0.78"/>
    <n v="39.94"/>
    <n v="1.9607843137254902E-2"/>
    <s v="SCALE"/>
  </r>
  <r>
    <s v="kris20z@hotmail.com"/>
    <s v="kris"/>
    <s v="zapanta"/>
    <s v="El Paso"/>
    <s v="TX"/>
    <n v="1800"/>
    <s v="bachmann and luthi real estate"/>
    <x v="2"/>
    <x v="2"/>
    <s v="2024-01-29"/>
    <n v="100"/>
    <n v="1467"/>
    <n v="55"/>
    <n v="0"/>
    <n v="46.34"/>
    <n v="0"/>
    <n v="-46.34"/>
    <n v="-46.34"/>
    <n v="-1"/>
    <n v="3.75"/>
    <n v="0.84"/>
    <n v="0"/>
    <n v="0"/>
    <s v="PAUSE"/>
  </r>
  <r>
    <s v="kotlicky.david.1989@gmail.com"/>
    <s v="david"/>
    <s v="kotlicky"/>
    <s v="Downers Grove"/>
    <s v="IL"/>
    <n v="8883"/>
    <s v="spotless cleaning"/>
    <x v="1"/>
    <x v="2"/>
    <s v="2024-01-31"/>
    <n v="700"/>
    <n v="1259"/>
    <n v="27"/>
    <n v="0"/>
    <n v="21.75"/>
    <n v="0"/>
    <n v="-21.75"/>
    <n v="-21.75"/>
    <n v="-1"/>
    <n v="2.14"/>
    <n v="0.81"/>
    <n v="0"/>
    <n v="0"/>
    <s v="PAUSE"/>
  </r>
  <r>
    <s v="kllydennis@yahoo.com"/>
    <s v="kelly"/>
    <s v="dennis"/>
    <s v="Springfield"/>
    <s v="MO"/>
    <n v="3499"/>
    <s v="496841484"/>
    <x v="4"/>
    <x v="2"/>
    <s v="2024-01-20"/>
    <n v="300"/>
    <n v="1210"/>
    <n v="53"/>
    <n v="4"/>
    <n v="36.5"/>
    <n v="220.23"/>
    <n v="183.73"/>
    <n v="183.73"/>
    <n v="5.0336986301369864"/>
    <n v="4.38"/>
    <n v="0.69"/>
    <n v="9.1199999999999992"/>
    <n v="7.5471698113207544E-2"/>
    <s v="SCALE"/>
  </r>
  <r>
    <s v="luzvimindat95@gmail.com"/>
    <s v="larry"/>
    <s v="thomas"/>
    <s v="Arlington"/>
    <s v="TX"/>
    <n v="2000"/>
    <s v="coworx"/>
    <x v="4"/>
    <x v="2"/>
    <s v="2024-01-18"/>
    <n v="400"/>
    <n v="2364"/>
    <n v="63"/>
    <n v="0"/>
    <n v="34.97"/>
    <n v="0"/>
    <n v="-34.97"/>
    <n v="-34.97"/>
    <n v="-1"/>
    <n v="2.66"/>
    <n v="0.56000000000000005"/>
    <n v="0"/>
    <n v="0"/>
    <s v="PAUSE"/>
  </r>
  <r>
    <s v="mtalbott16@aol.com"/>
    <s v="michael"/>
    <s v="talbott"/>
    <s v="New Braunfels"/>
    <s v="TX"/>
    <n v="2100"/>
    <s v="oooh la la beauty salon"/>
    <x v="19"/>
    <x v="2"/>
    <s v="2024-01-03"/>
    <n v="1000"/>
    <n v="2400"/>
    <n v="79"/>
    <n v="6"/>
    <n v="45.41"/>
    <n v="302.17"/>
    <n v="256.76"/>
    <n v="256.76"/>
    <n v="5.6542611759524339"/>
    <n v="3.29"/>
    <n v="0.56999999999999995"/>
    <n v="7.57"/>
    <n v="7.5949367088607597E-2"/>
    <s v="SCALE"/>
  </r>
  <r>
    <s v="tookey3000love@yahoo.com"/>
    <s v="clytemnest"/>
    <s v="griffin"/>
    <s v="Colorado Spri"/>
    <s v="CO"/>
    <n v="2200"/>
    <s v="peak vista"/>
    <x v="12"/>
    <x v="2"/>
    <s v="2024-01-04"/>
    <n v="500"/>
    <n v="1518"/>
    <n v="27"/>
    <n v="0"/>
    <n v="20.73"/>
    <n v="0"/>
    <n v="-20.73"/>
    <n v="-20.73"/>
    <n v="-1"/>
    <n v="1.78"/>
    <n v="0.77"/>
    <n v="0"/>
    <n v="0"/>
    <s v="PAUSE"/>
  </r>
  <r>
    <s v="ladeda0801@aol.com"/>
    <s v="linda"/>
    <s v="redden"/>
    <s v="Kingsland"/>
    <s v="TX"/>
    <n v="3900"/>
    <s v="lisd"/>
    <x v="9"/>
    <x v="2"/>
    <s v="2024-01-27"/>
    <n v="800"/>
    <n v="1553"/>
    <n v="30"/>
    <n v="0"/>
    <n v="20.36"/>
    <n v="0"/>
    <n v="-20.36"/>
    <n v="-20.36"/>
    <n v="-1"/>
    <n v="1.93"/>
    <n v="0.68"/>
    <n v="0"/>
    <n v="0"/>
    <s v="PAUSE"/>
  </r>
  <r>
    <s v="reasepro31@yahoo.com"/>
    <s v="malcom"/>
    <s v="rease"/>
    <s v="Vineland"/>
    <s v="NJ"/>
    <n v="4000"/>
    <s v="bank of america n a"/>
    <x v="13"/>
    <x v="2"/>
    <s v="2024-01-25"/>
    <n v="800"/>
    <n v="717"/>
    <n v="17"/>
    <n v="0"/>
    <n v="10.39"/>
    <n v="0"/>
    <n v="-10.39"/>
    <n v="-10.39"/>
    <n v="-1"/>
    <n v="2.37"/>
    <n v="0.61"/>
    <n v="0"/>
    <n v="0"/>
    <s v="PAUSE"/>
  </r>
  <r>
    <s v="platinum.fire@yahoo.com"/>
    <s v="patrick"/>
    <s v="mccormick"/>
    <s v="Colorado Spri"/>
    <s v="CO"/>
    <n v="5417"/>
    <s v="benefits"/>
    <x v="9"/>
    <x v="2"/>
    <s v="2024-01-21"/>
    <n v="1000"/>
    <n v="599"/>
    <n v="10"/>
    <n v="1"/>
    <n v="7.52"/>
    <n v="67.510000000000005"/>
    <n v="59.990000000000009"/>
    <n v="59.990000000000009"/>
    <n v="7.9773936170212787"/>
    <n v="1.67"/>
    <n v="0.75"/>
    <n v="7.52"/>
    <n v="0.1"/>
    <s v="SCALE"/>
  </r>
  <r>
    <s v="flame42010@yahoo.com"/>
    <s v="sheldon"/>
    <s v="bonada"/>
    <s v="Los Angeles"/>
    <s v="CA"/>
    <n v="1800"/>
    <s v="blue earth digital"/>
    <x v="0"/>
    <x v="2"/>
    <s v="2024-01-29"/>
    <n v="1000"/>
    <n v="1390"/>
    <n v="48"/>
    <n v="1"/>
    <n v="36.51"/>
    <n v="51.85"/>
    <n v="15.340000000000003"/>
    <n v="15.340000000000003"/>
    <n v="0.42015886058614088"/>
    <n v="3.45"/>
    <n v="0.76"/>
    <n v="36.51"/>
    <n v="2.0833333333333332E-2"/>
    <s v="SCALE"/>
  </r>
  <r>
    <s v="willis.james@hotmail.com"/>
    <s v="james"/>
    <s v="willis"/>
    <s v="Miami"/>
    <s v="FL"/>
    <n v="2300"/>
    <s v="student"/>
    <x v="6"/>
    <x v="2"/>
    <s v="2024-01-02"/>
    <n v="600"/>
    <n v="1126"/>
    <n v="27"/>
    <n v="0"/>
    <n v="15.93"/>
    <n v="0"/>
    <n v="-15.93"/>
    <n v="-15.93"/>
    <n v="-1"/>
    <n v="2.4"/>
    <n v="0.59"/>
    <n v="0"/>
    <n v="0"/>
    <s v="PAUSE"/>
  </r>
  <r>
    <s v="anjelicj@gmail.com"/>
    <s v="jaquita"/>
    <s v="douglas"/>
    <s v="Chicago"/>
    <s v="IL"/>
    <n v="3250"/>
    <s v="cvs caremark"/>
    <x v="8"/>
    <x v="2"/>
    <s v="2024-01-24"/>
    <n v="300"/>
    <n v="2164"/>
    <n v="44"/>
    <n v="3"/>
    <n v="35.21"/>
    <n v="147.99"/>
    <n v="112.78"/>
    <n v="112.78"/>
    <n v="3.2030673104231751"/>
    <n v="2.0299999999999998"/>
    <n v="0.8"/>
    <n v="11.74"/>
    <n v="6.8181818181818177E-2"/>
    <s v="SCALE"/>
  </r>
  <r>
    <s v="jessica.riley37@gmail.com"/>
    <s v="jessica da"/>
    <s v="riley"/>
    <s v="Waco"/>
    <s v="TX"/>
    <n v="3100"/>
    <s v="socialsecurity"/>
    <x v="14"/>
    <x v="2"/>
    <s v="2024-01-02"/>
    <n v="600"/>
    <n v="774"/>
    <n v="22"/>
    <n v="0"/>
    <n v="15.76"/>
    <n v="0"/>
    <n v="-15.76"/>
    <n v="-15.76"/>
    <n v="-1"/>
    <n v="2.84"/>
    <n v="0.72"/>
    <n v="0"/>
    <n v="0"/>
    <s v="PAUSE"/>
  </r>
  <r>
    <s v="patrick_silvas@live.com"/>
    <s v="patrick"/>
    <s v="silvas"/>
    <s v="Roswell"/>
    <s v="NM"/>
    <n v="3738"/>
    <s v="dean baldwin painting"/>
    <x v="13"/>
    <x v="2"/>
    <s v="2024-01-10"/>
    <n v="200"/>
    <n v="1874"/>
    <n v="78"/>
    <n v="0"/>
    <n v="57"/>
    <n v="0"/>
    <n v="-57"/>
    <n v="-57"/>
    <n v="-1"/>
    <n v="4.16"/>
    <n v="0.73"/>
    <n v="0"/>
    <n v="0"/>
    <s v="PAUSE"/>
  </r>
  <r>
    <s v="gabriellefuentes821@yahoo.com"/>
    <s v="gabrielle"/>
    <s v="ortiz"/>
    <s v="Jersey City"/>
    <s v="NJ"/>
    <n v="2167"/>
    <s v="nvc"/>
    <x v="19"/>
    <x v="2"/>
    <s v="2024-01-11"/>
    <n v="200"/>
    <n v="2302"/>
    <n v="83"/>
    <n v="0"/>
    <n v="49.43"/>
    <n v="0"/>
    <n v="-49.43"/>
    <n v="-49.43"/>
    <n v="-1"/>
    <n v="3.61"/>
    <n v="0.6"/>
    <n v="0"/>
    <n v="0"/>
    <s v="PAUSE"/>
  </r>
  <r>
    <s v="jada614@live.com"/>
    <s v="marquelle"/>
    <s v="todd"/>
    <s v="Reynoldsburg"/>
    <s v="OH"/>
    <n v="1000"/>
    <s v="jpmorgan chase"/>
    <x v="3"/>
    <x v="2"/>
    <s v="2024-01-03"/>
    <n v="800"/>
    <n v="2250"/>
    <n v="63"/>
    <n v="0"/>
    <n v="48.39"/>
    <n v="0"/>
    <n v="-48.39"/>
    <n v="-48.39"/>
    <n v="-1"/>
    <n v="2.8"/>
    <n v="0.77"/>
    <n v="0"/>
    <n v="0"/>
    <s v="PAUSE"/>
  </r>
  <r>
    <s v="brianstarn@aol.com"/>
    <s v="brian"/>
    <s v="starnes"/>
    <s v="Fort Worth"/>
    <s v="TX"/>
    <n v="2438"/>
    <s v="lindsey state jail"/>
    <x v="16"/>
    <x v="2"/>
    <s v="2024-01-18"/>
    <n v="800"/>
    <n v="1330"/>
    <n v="41"/>
    <n v="1"/>
    <n v="19.100000000000001"/>
    <n v="52.11"/>
    <n v="33.01"/>
    <n v="33.01"/>
    <n v="1.7282722513089004"/>
    <n v="3.08"/>
    <n v="0.47"/>
    <n v="19.100000000000001"/>
    <n v="2.4390243902439025E-2"/>
    <s v="SCALE"/>
  </r>
  <r>
    <s v="adrianamercado25@gmail.com"/>
    <s v="adriana"/>
    <s v="mercado"/>
    <s v="Garden Grove"/>
    <s v="CA"/>
    <n v="1749"/>
    <s v="caravan canopy"/>
    <x v="14"/>
    <x v="2"/>
    <s v="2024-01-16"/>
    <n v="700"/>
    <n v="1737"/>
    <n v="70"/>
    <n v="3"/>
    <n v="59.47"/>
    <n v="184.22"/>
    <n v="124.75"/>
    <n v="124.75"/>
    <n v="2.0976963174709939"/>
    <n v="4.03"/>
    <n v="0.85"/>
    <n v="19.82"/>
    <n v="4.2857142857142858E-2"/>
    <s v="SCALE"/>
  </r>
  <r>
    <s v="hpatt0307@gmail.com"/>
    <s v="heather"/>
    <s v="patt"/>
    <s v="Baytown"/>
    <s v="TX"/>
    <n v="5417"/>
    <s v="sherwood mhc"/>
    <x v="16"/>
    <x v="2"/>
    <s v="2024-01-21"/>
    <n v="800"/>
    <n v="1809"/>
    <n v="33"/>
    <n v="3"/>
    <n v="25.65"/>
    <n v="131.91"/>
    <n v="106.25999999999999"/>
    <n v="106.25999999999999"/>
    <n v="4.1426900584795323"/>
    <n v="1.82"/>
    <n v="0.78"/>
    <n v="8.5500000000000007"/>
    <n v="9.0909090909090912E-2"/>
    <s v="SCALE"/>
  </r>
  <r>
    <s v="denise210h@hotmail.com"/>
    <s v="denise"/>
    <s v="hernandez"/>
    <s v="San Antonio"/>
    <s v="TX"/>
    <n v="2000"/>
    <s v="labcorp"/>
    <x v="9"/>
    <x v="2"/>
    <s v="2024-01-07"/>
    <n v="500"/>
    <n v="2180"/>
    <n v="62"/>
    <n v="1"/>
    <n v="29.19"/>
    <n v="56.3"/>
    <n v="27.109999999999996"/>
    <n v="27.109999999999996"/>
    <n v="0.92874272010962644"/>
    <n v="2.84"/>
    <n v="0.47"/>
    <n v="29.19"/>
    <n v="1.6129032258064516E-2"/>
    <s v="SCALE"/>
  </r>
  <r>
    <s v="camkgm05@yahoo.com"/>
    <s v="kelly"/>
    <s v="miller"/>
    <s v="Saint Augusti"/>
    <s v="FL"/>
    <n v="5000"/>
    <s v="osteens"/>
    <x v="2"/>
    <x v="2"/>
    <s v="2024-01-30"/>
    <n v="500"/>
    <n v="855"/>
    <n v="12"/>
    <n v="1"/>
    <n v="8.26"/>
    <n v="41.7"/>
    <n v="33.440000000000005"/>
    <n v="33.440000000000005"/>
    <n v="4.0484261501210659"/>
    <n v="1.4"/>
    <n v="0.69"/>
    <n v="8.26"/>
    <n v="8.3333333333333329E-2"/>
    <s v="SCALE"/>
  </r>
  <r>
    <s v="gcgbaby13@gmail.com"/>
    <s v="gabrielle"/>
    <s v="collins"/>
    <s v="Parker"/>
    <s v="CO"/>
    <n v="2100"/>
    <s v="rigid building systems"/>
    <x v="16"/>
    <x v="2"/>
    <s v="2024-01-20"/>
    <n v="1000"/>
    <n v="1349"/>
    <n v="24"/>
    <n v="0"/>
    <n v="13.35"/>
    <n v="0"/>
    <n v="-13.35"/>
    <n v="-13.35"/>
    <n v="-1"/>
    <n v="1.78"/>
    <n v="0.56000000000000005"/>
    <n v="0"/>
    <n v="0"/>
    <s v="PAUSE"/>
  </r>
  <r>
    <s v="hkmickeygirl@yahoo.com"/>
    <s v="michelle"/>
    <s v="hooks"/>
    <s v="Vallejo"/>
    <s v="CA"/>
    <n v="2000"/>
    <s v="toys r us"/>
    <x v="3"/>
    <x v="2"/>
    <s v="2024-01-31"/>
    <n v="100"/>
    <n v="1315"/>
    <n v="54"/>
    <n v="5"/>
    <n v="37.75"/>
    <n v="179.89"/>
    <n v="142.13999999999999"/>
    <n v="142.13999999999999"/>
    <n v="3.7652980132450327"/>
    <n v="4.1100000000000003"/>
    <n v="0.7"/>
    <n v="7.55"/>
    <n v="9.2592592592592587E-2"/>
    <s v="SCALE"/>
  </r>
  <r>
    <s v="morgan.harvell@yahoo.com"/>
    <s v="morgan"/>
    <s v="harvell"/>
    <s v="Los Angeles"/>
    <s v="CA"/>
    <n v="2383"/>
    <s v="universal protection"/>
    <x v="4"/>
    <x v="2"/>
    <s v="2024-01-19"/>
    <n v="700"/>
    <n v="1340"/>
    <n v="60"/>
    <n v="1"/>
    <n v="42.37"/>
    <n v="39.22"/>
    <n v="-3.1499999999999986"/>
    <n v="-3.1499999999999986"/>
    <n v="-7.4345055463771501E-2"/>
    <n v="4.4800000000000004"/>
    <n v="0.71"/>
    <n v="42.37"/>
    <n v="1.6666666666666666E-2"/>
    <s v="SCALE"/>
  </r>
  <r>
    <s v="cuteling1012@hotmail.com"/>
    <s v="shufen"/>
    <s v="hu"/>
    <s v="Alhambra"/>
    <s v="CA"/>
    <n v="1600"/>
    <s v="cyntron payroll solutions"/>
    <x v="7"/>
    <x v="2"/>
    <s v="2024-01-07"/>
    <n v="700"/>
    <n v="1152"/>
    <n v="33"/>
    <n v="1"/>
    <n v="18.34"/>
    <n v="46.52"/>
    <n v="28.180000000000003"/>
    <n v="28.180000000000003"/>
    <n v="1.5365321701199566"/>
    <n v="2.86"/>
    <n v="0.56000000000000005"/>
    <n v="18.34"/>
    <n v="3.0303030303030304E-2"/>
    <s v="SCALE"/>
  </r>
  <r>
    <s v="billgrestorred@hotmail.com"/>
    <s v="william"/>
    <s v="guill"/>
    <s v="El Cajon"/>
    <s v="CA"/>
    <n v="4300"/>
    <s v="county of san diego"/>
    <x v="18"/>
    <x v="2"/>
    <s v="2024-01-05"/>
    <n v="400"/>
    <n v="816"/>
    <n v="28"/>
    <n v="0"/>
    <n v="12.18"/>
    <n v="0"/>
    <n v="-12.18"/>
    <n v="-12.18"/>
    <n v="-1"/>
    <n v="3.43"/>
    <n v="0.44"/>
    <n v="0"/>
    <n v="0"/>
    <s v="PAUSE"/>
  </r>
  <r>
    <s v="yummiest1707@gmail.com"/>
    <s v="natalie"/>
    <s v="fitzgerald"/>
    <s v="Vallejo"/>
    <s v="CA"/>
    <n v="4100"/>
    <s v="kaiser"/>
    <x v="3"/>
    <x v="2"/>
    <s v="2024-01-26"/>
    <n v="400"/>
    <n v="702"/>
    <n v="11"/>
    <n v="0"/>
    <n v="5.95"/>
    <n v="0"/>
    <n v="-5.95"/>
    <n v="-5.95"/>
    <n v="-1"/>
    <n v="1.57"/>
    <n v="0.54"/>
    <n v="0"/>
    <n v="0"/>
    <s v="PAUSE"/>
  </r>
  <r>
    <s v="dadsfireboys@aol.com"/>
    <s v="michael"/>
    <s v="hack"/>
    <s v="Elizabethtown"/>
    <s v="KY"/>
    <n v="3856"/>
    <s v="benefits"/>
    <x v="18"/>
    <x v="2"/>
    <s v="2024-01-26"/>
    <n v="500"/>
    <n v="1600"/>
    <n v="33"/>
    <n v="0"/>
    <n v="15.95"/>
    <n v="0"/>
    <n v="-15.95"/>
    <n v="-15.95"/>
    <n v="-1"/>
    <n v="2.06"/>
    <n v="0.48"/>
    <n v="0"/>
    <n v="0"/>
    <s v="PAUSE"/>
  </r>
  <r>
    <s v="yvonneguest@hotmail.com"/>
    <s v="yvonne"/>
    <s v="guest"/>
    <s v="Chicago"/>
    <s v="IL"/>
    <n v="1500"/>
    <s v="play learn grow home daycare"/>
    <x v="1"/>
    <x v="2"/>
    <s v="2024-01-25"/>
    <n v="400"/>
    <n v="2456"/>
    <n v="41"/>
    <n v="0"/>
    <n v="34.03"/>
    <n v="0"/>
    <n v="-34.03"/>
    <n v="-34.03"/>
    <n v="-1"/>
    <n v="1.67"/>
    <n v="0.83"/>
    <n v="0"/>
    <n v="0"/>
    <s v="PAUSE"/>
  </r>
  <r>
    <s v="shawnrjessop@yahoo.com"/>
    <s v="shawn"/>
    <s v="jessop"/>
    <s v="Magna"/>
    <s v="UT"/>
    <n v="9999"/>
    <s v="draper chiropractor"/>
    <x v="10"/>
    <x v="2"/>
    <s v="2024-01-25"/>
    <n v="800"/>
    <n v="1524"/>
    <n v="47"/>
    <n v="2"/>
    <n v="29.5"/>
    <n v="147.38"/>
    <n v="117.88"/>
    <n v="117.88"/>
    <n v="3.9959322033898306"/>
    <n v="3.08"/>
    <n v="0.63"/>
    <n v="14.75"/>
    <n v="4.2553191489361701E-2"/>
    <s v="SCALE"/>
  </r>
  <r>
    <s v="faireytale1@q.com"/>
    <s v="victoria"/>
    <s v="beckish"/>
    <s v="Littleton"/>
    <s v="CO"/>
    <n v="2000"/>
    <s v="lenderlive"/>
    <x v="1"/>
    <x v="2"/>
    <s v="2024-01-16"/>
    <n v="700"/>
    <n v="2169"/>
    <n v="73"/>
    <n v="0"/>
    <n v="48.79"/>
    <n v="0"/>
    <n v="-48.79"/>
    <n v="-48.79"/>
    <n v="-1"/>
    <n v="3.37"/>
    <n v="0.67"/>
    <n v="0"/>
    <n v="0"/>
    <s v="PAUSE"/>
  </r>
  <r>
    <s v="hannahharbert@hotmail.com"/>
    <s v="hannah"/>
    <s v="harbert"/>
    <s v="Winter Park"/>
    <s v="CO"/>
    <n v="2000"/>
    <s v="intrawest"/>
    <x v="4"/>
    <x v="2"/>
    <s v="2024-01-22"/>
    <n v="800"/>
    <n v="899"/>
    <n v="35"/>
    <n v="3"/>
    <n v="19.59"/>
    <n v="159.84"/>
    <n v="140.25"/>
    <n v="140.25"/>
    <n v="7.1592649310872893"/>
    <n v="3.89"/>
    <n v="0.56000000000000005"/>
    <n v="6.53"/>
    <n v="8.5714285714285715E-2"/>
    <s v="SCALE"/>
  </r>
  <r>
    <s v="hackler9295@gmail.com"/>
    <s v="angela"/>
    <s v="hackler"/>
    <s v="Sapulpa"/>
    <s v="OK"/>
    <n v="5000"/>
    <s v="brian leonard"/>
    <x v="6"/>
    <x v="2"/>
    <s v="2024-01-18"/>
    <n v="600"/>
    <n v="744"/>
    <n v="14"/>
    <n v="0"/>
    <n v="9.57"/>
    <n v="0"/>
    <n v="-9.57"/>
    <n v="-9.57"/>
    <n v="-1"/>
    <n v="1.88"/>
    <n v="0.68"/>
    <n v="0"/>
    <n v="0"/>
    <s v="PAUSE"/>
  </r>
  <r>
    <s v="famortins@hotmail.com"/>
    <s v="francisco"/>
    <s v="arce"/>
    <s v="North Miami B"/>
    <s v="FL"/>
    <n v="5000"/>
    <s v="monumentallife"/>
    <x v="8"/>
    <x v="2"/>
    <s v="2024-01-26"/>
    <n v="200"/>
    <n v="1970"/>
    <n v="62"/>
    <n v="7"/>
    <n v="46.09"/>
    <n v="327.49"/>
    <n v="281.39999999999998"/>
    <n v="281.39999999999998"/>
    <n v="6.1054458667823814"/>
    <n v="3.15"/>
    <n v="0.74"/>
    <n v="6.58"/>
    <n v="0.11290322580645161"/>
    <s v="SCALE"/>
  </r>
  <r>
    <s v="jarchie4x4@yahoo.com"/>
    <s v="john"/>
    <s v="archie"/>
    <s v="Saint Petersb"/>
    <s v="FL"/>
    <n v="4400"/>
    <s v="p.s.t.apublictransitser"/>
    <x v="14"/>
    <x v="2"/>
    <s v="2024-01-05"/>
    <n v="400"/>
    <n v="1113"/>
    <n v="49"/>
    <n v="0"/>
    <n v="23.86"/>
    <n v="0"/>
    <n v="-23.86"/>
    <n v="-23.86"/>
    <n v="-1"/>
    <n v="4.4000000000000004"/>
    <n v="0.49"/>
    <n v="0"/>
    <n v="0"/>
    <s v="PAUSE"/>
  </r>
  <r>
    <s v="robertraymond2772@hotmail.com"/>
    <s v="robert"/>
    <s v="askintowicz"/>
    <s v="Jupiter"/>
    <s v="FL"/>
    <n v="4000"/>
    <s v="concentricentertainment"/>
    <x v="13"/>
    <x v="2"/>
    <s v="2024-01-13"/>
    <n v="300"/>
    <n v="1962"/>
    <n v="49"/>
    <n v="1"/>
    <n v="26.87"/>
    <n v="43.36"/>
    <n v="16.489999999999998"/>
    <n v="16.489999999999998"/>
    <n v="0.61369557126907326"/>
    <n v="2.5"/>
    <n v="0.55000000000000004"/>
    <n v="26.87"/>
    <n v="2.0408163265306121E-2"/>
    <s v="SCALE"/>
  </r>
  <r>
    <s v="rosebelly63@yahoo.com"/>
    <s v="sandra"/>
    <s v="anderson"/>
    <s v="Fort Lauderda"/>
    <s v="FL"/>
    <n v="1700"/>
    <s v="ymcaofbroward"/>
    <x v="3"/>
    <x v="2"/>
    <s v="2024-01-04"/>
    <n v="800"/>
    <n v="952"/>
    <n v="37"/>
    <n v="0"/>
    <n v="22.84"/>
    <n v="0"/>
    <n v="-22.84"/>
    <n v="-22.84"/>
    <n v="-1"/>
    <n v="3.89"/>
    <n v="0.62"/>
    <n v="0"/>
    <n v="0"/>
    <s v="PAUSE"/>
  </r>
  <r>
    <s v="scottbaird71@yahoo.com"/>
    <s v="scott"/>
    <s v="baird"/>
    <s v="Pomona Park"/>
    <s v="FL"/>
    <n v="2700"/>
    <s v="bairdsplumbing"/>
    <x v="11"/>
    <x v="2"/>
    <s v="2024-01-11"/>
    <n v="300"/>
    <n v="810"/>
    <n v="21"/>
    <n v="2"/>
    <n v="14.56"/>
    <n v="126.1"/>
    <n v="111.53999999999999"/>
    <n v="111.53999999999999"/>
    <n v="7.6607142857142847"/>
    <n v="2.59"/>
    <n v="0.69"/>
    <n v="7.28"/>
    <n v="9.5238095238095233E-2"/>
    <s v="SCALE"/>
  </r>
  <r>
    <s v="tyninamarie@yahoo.com"/>
    <s v="tynina"/>
    <s v="grissom"/>
    <s v="Saint Louis"/>
    <s v="MO"/>
    <n v="3300"/>
    <s v="p.l.m maintaince company"/>
    <x v="3"/>
    <x v="2"/>
    <s v="2024-01-02"/>
    <n v="700"/>
    <n v="1761"/>
    <n v="58"/>
    <n v="2"/>
    <n v="30.84"/>
    <n v="89.49"/>
    <n v="58.649999999999991"/>
    <n v="58.649999999999991"/>
    <n v="1.9017509727626456"/>
    <n v="3.29"/>
    <n v="0.53"/>
    <n v="15.42"/>
    <n v="3.4482758620689655E-2"/>
    <s v="SCALE"/>
  </r>
  <r>
    <s v="howard.ashlee96@gmail.com"/>
    <s v="ashlee"/>
    <s v="howard"/>
    <s v="Roanoke"/>
    <s v="VA"/>
    <n v="2000"/>
    <s v="home shopping network"/>
    <x v="0"/>
    <x v="2"/>
    <s v="2024-01-06"/>
    <n v="500"/>
    <n v="1755"/>
    <n v="51"/>
    <n v="1"/>
    <n v="25.22"/>
    <n v="57.87"/>
    <n v="32.65"/>
    <n v="32.65"/>
    <n v="1.2946074544012689"/>
    <n v="2.91"/>
    <n v="0.49"/>
    <n v="25.22"/>
    <n v="1.9607843137254902E-2"/>
    <s v="SCALE"/>
  </r>
  <r>
    <s v="edilsaunitas@yahoo.com"/>
    <s v="edilsa"/>
    <s v="gutierrez"/>
    <s v="Richmond"/>
    <s v="VA"/>
    <n v="4693"/>
    <s v="richmond public school"/>
    <x v="17"/>
    <x v="2"/>
    <s v="2024-01-31"/>
    <n v="500"/>
    <n v="1372"/>
    <n v="59"/>
    <n v="0"/>
    <n v="42"/>
    <n v="0"/>
    <n v="-42"/>
    <n v="-42"/>
    <n v="-1"/>
    <n v="4.3"/>
    <n v="0.71"/>
    <n v="0"/>
    <n v="0"/>
    <s v="PAUSE"/>
  </r>
  <r>
    <s v="medic2c@cox.net"/>
    <s v="jason"/>
    <s v="hartman"/>
    <s v="Roanoke"/>
    <s v="VA"/>
    <n v="3700"/>
    <s v="botetourt county emergency ser"/>
    <x v="18"/>
    <x v="2"/>
    <s v="2024-01-12"/>
    <n v="100"/>
    <n v="1107"/>
    <n v="43"/>
    <n v="3"/>
    <n v="22.53"/>
    <n v="113.01"/>
    <n v="90.48"/>
    <n v="90.48"/>
    <n v="4.0159786950732359"/>
    <n v="3.88"/>
    <n v="0.52"/>
    <n v="7.51"/>
    <n v="6.9767441860465115E-2"/>
    <s v="SCALE"/>
  </r>
  <r>
    <s v="kyhopson@gmail.com"/>
    <s v="karen"/>
    <s v="hopson"/>
    <s v="Yorktown"/>
    <s v="VA"/>
    <n v="2305"/>
    <s v="suffolk public defender"/>
    <x v="16"/>
    <x v="2"/>
    <s v="2024-01-25"/>
    <n v="100"/>
    <n v="1092"/>
    <n v="43"/>
    <n v="0"/>
    <n v="17.64"/>
    <n v="0"/>
    <n v="-17.64"/>
    <n v="-17.64"/>
    <n v="-1"/>
    <n v="3.94"/>
    <n v="0.41"/>
    <n v="0"/>
    <n v="0"/>
    <s v="PAUSE"/>
  </r>
  <r>
    <s v="cubanchico2718@yahoo.com"/>
    <s v="alexis"/>
    <s v="rodriguez"/>
    <s v="Miami"/>
    <s v="FL"/>
    <n v="4200"/>
    <s v="self"/>
    <x v="10"/>
    <x v="2"/>
    <s v="2024-01-13"/>
    <n v="1000"/>
    <n v="2315"/>
    <n v="77"/>
    <n v="2"/>
    <n v="36.020000000000003"/>
    <n v="114.55"/>
    <n v="78.53"/>
    <n v="78.53"/>
    <n v="2.1801776790671847"/>
    <n v="3.33"/>
    <n v="0.47"/>
    <n v="18.010000000000002"/>
    <n v="2.5974025974025976E-2"/>
    <s v="SCALE"/>
  </r>
  <r>
    <s v="fabulousbrad@yahoo.com"/>
    <s v="brad"/>
    <s v="mankin"/>
    <s v="Evansville"/>
    <s v="IN"/>
    <n v="2500"/>
    <s v="huebner and son trucking"/>
    <x v="2"/>
    <x v="2"/>
    <s v="2024-01-04"/>
    <n v="500"/>
    <n v="2388"/>
    <n v="39"/>
    <n v="4"/>
    <n v="31.98"/>
    <n v="256.75"/>
    <n v="224.77"/>
    <n v="224.77"/>
    <n v="7.0284552845528454"/>
    <n v="1.63"/>
    <n v="0.82"/>
    <n v="8"/>
    <n v="0.10256410256410256"/>
    <s v="SCALE"/>
  </r>
  <r>
    <s v="cociciamm@gmail.com"/>
    <s v="cocicia"/>
    <s v="marshall"/>
    <s v="Carson"/>
    <s v="CA"/>
    <n v="4100"/>
    <s v="childrens hospital  la county"/>
    <x v="15"/>
    <x v="2"/>
    <s v="2024-01-07"/>
    <n v="1000"/>
    <n v="540"/>
    <n v="13"/>
    <n v="0"/>
    <n v="7.3"/>
    <n v="0"/>
    <n v="-7.3"/>
    <n v="-7.3"/>
    <n v="-1"/>
    <n v="2.41"/>
    <n v="0.56000000000000005"/>
    <n v="0"/>
    <n v="0"/>
    <s v="PAUSE"/>
  </r>
  <r>
    <s v="dmriggi@aol.com"/>
    <s v="donna"/>
    <s v="mattei riggi"/>
    <s v="Findlay"/>
    <s v="OH"/>
    <n v="3900"/>
    <s v="donnas cookies"/>
    <x v="6"/>
    <x v="2"/>
    <s v="2024-01-06"/>
    <n v="300"/>
    <n v="537"/>
    <n v="11"/>
    <n v="0"/>
    <n v="7.55"/>
    <n v="0"/>
    <n v="-7.55"/>
    <n v="-7.55"/>
    <n v="-1"/>
    <n v="2.0499999999999998"/>
    <n v="0.69"/>
    <n v="0"/>
    <n v="0"/>
    <s v="PAUSE"/>
  </r>
  <r>
    <s v="jenniferbaker60@yahoo.com"/>
    <s v="jennifer"/>
    <s v="baker"/>
    <s v="Cleveland"/>
    <s v="OH"/>
    <n v="6000"/>
    <s v="disable"/>
    <x v="15"/>
    <x v="2"/>
    <s v="2024-01-05"/>
    <n v="200"/>
    <n v="820"/>
    <n v="31"/>
    <n v="0"/>
    <n v="14.04"/>
    <n v="0"/>
    <n v="-14.04"/>
    <n v="-14.04"/>
    <n v="-1"/>
    <n v="3.78"/>
    <n v="0.45"/>
    <n v="0"/>
    <n v="0"/>
    <s v="PAUSE"/>
  </r>
  <r>
    <s v="wduncanjr@yahoo.com"/>
    <s v="william"/>
    <s v="duncan"/>
    <s v="Blacklick"/>
    <s v="OH"/>
    <n v="6000"/>
    <s v="limited brands"/>
    <x v="12"/>
    <x v="2"/>
    <s v="2024-01-28"/>
    <n v="1000"/>
    <n v="2066"/>
    <n v="67"/>
    <n v="7"/>
    <n v="49.22"/>
    <n v="409.05"/>
    <n v="359.83000000000004"/>
    <n v="359.83000000000004"/>
    <n v="7.3106460788297447"/>
    <n v="3.24"/>
    <n v="0.73"/>
    <n v="7.03"/>
    <n v="0.1044776119402985"/>
    <s v="SCALE"/>
  </r>
  <r>
    <s v="tarrowrenee@yahoo.com"/>
    <s v="torian"/>
    <s v="randles"/>
    <s v="Phoenix"/>
    <s v="AZ"/>
    <n v="3300"/>
    <s v="harkins"/>
    <x v="17"/>
    <x v="2"/>
    <s v="2024-01-06"/>
    <n v="200"/>
    <n v="681"/>
    <n v="20"/>
    <n v="1"/>
    <n v="11.12"/>
    <n v="49.5"/>
    <n v="38.380000000000003"/>
    <n v="38.380000000000003"/>
    <n v="3.4514388489208638"/>
    <n v="2.94"/>
    <n v="0.56000000000000005"/>
    <n v="11.12"/>
    <n v="0.05"/>
    <s v="SCALE"/>
  </r>
  <r>
    <s v="sharonp@psci.net"/>
    <s v="sharon"/>
    <s v="peter"/>
    <s v="Tell City"/>
    <s v="IN"/>
    <n v="3500"/>
    <s v="nof"/>
    <x v="12"/>
    <x v="2"/>
    <s v="2024-01-06"/>
    <n v="1000"/>
    <n v="935"/>
    <n v="35"/>
    <n v="3"/>
    <n v="29.05"/>
    <n v="125.36"/>
    <n v="96.31"/>
    <n v="96.31"/>
    <n v="3.3153184165232359"/>
    <n v="3.74"/>
    <n v="0.83"/>
    <n v="9.68"/>
    <n v="8.5714285714285715E-2"/>
    <s v="SCALE"/>
  </r>
  <r>
    <s v="picardia@bellsouth.net"/>
    <s v="annette"/>
    <s v="picardi"/>
    <s v="Pompano Beach"/>
    <s v="FL"/>
    <n v="1000"/>
    <s v="critter sitter"/>
    <x v="2"/>
    <x v="2"/>
    <s v="2024-01-25"/>
    <n v="600"/>
    <n v="2471"/>
    <n v="100"/>
    <n v="9"/>
    <n v="66.86"/>
    <n v="527.55999999999995"/>
    <n v="460.69999999999993"/>
    <n v="460.69999999999993"/>
    <n v="6.8905174992521676"/>
    <n v="4.05"/>
    <n v="0.67"/>
    <n v="7.43"/>
    <n v="0.09"/>
    <s v="SCALE"/>
  </r>
  <r>
    <s v="joystree2@yahoo.com"/>
    <s v="joy"/>
    <s v="merlenbach"/>
    <s v="Jacksonville"/>
    <s v="FL"/>
    <n v="1600"/>
    <s v="directbuy"/>
    <x v="15"/>
    <x v="2"/>
    <s v="2024-01-17"/>
    <n v="600"/>
    <n v="1024"/>
    <n v="38"/>
    <n v="1"/>
    <n v="22.34"/>
    <n v="58.31"/>
    <n v="35.97"/>
    <n v="35.97"/>
    <n v="1.6101163831692031"/>
    <n v="3.71"/>
    <n v="0.59"/>
    <n v="22.34"/>
    <n v="2.6315789473684209E-2"/>
    <s v="SCALE"/>
  </r>
  <r>
    <s v="bekmertes@hotmail.com"/>
    <s v="william"/>
    <s v="mertes"/>
    <s v="Hemet"/>
    <s v="CA"/>
    <n v="3002"/>
    <s v="citrus motors"/>
    <x v="3"/>
    <x v="2"/>
    <s v="2024-01-18"/>
    <n v="800"/>
    <n v="840"/>
    <n v="22"/>
    <n v="2"/>
    <n v="13.99"/>
    <n v="144.07"/>
    <n v="130.07999999999998"/>
    <n v="130.07999999999998"/>
    <n v="9.2980700500357383"/>
    <n v="2.62"/>
    <n v="0.64"/>
    <n v="7"/>
    <n v="9.0909090909090912E-2"/>
    <s v="SCALE"/>
  </r>
  <r>
    <s v="samjohnsonii@yahoo.com"/>
    <s v="samuel"/>
    <s v="johnson"/>
    <s v="Raleigh"/>
    <s v="NC"/>
    <n v="5395"/>
    <s v="american airlines"/>
    <x v="11"/>
    <x v="2"/>
    <s v="2024-01-01"/>
    <n v="600"/>
    <n v="2338"/>
    <n v="91"/>
    <n v="0"/>
    <n v="46.5"/>
    <n v="0"/>
    <n v="-46.5"/>
    <n v="-46.5"/>
    <n v="-1"/>
    <n v="3.89"/>
    <n v="0.51"/>
    <n v="0"/>
    <n v="0"/>
    <s v="PAUSE"/>
  </r>
  <r>
    <s v="jasn9218@gmail.com"/>
    <s v="jasonech"/>
    <s v="phillips"/>
    <s v="Glendale"/>
    <s v="AZ"/>
    <n v="4700"/>
    <s v="cognizant technology solutions"/>
    <x v="4"/>
    <x v="2"/>
    <s v="2024-01-15"/>
    <n v="600"/>
    <n v="1328"/>
    <n v="45"/>
    <n v="0"/>
    <n v="21.91"/>
    <n v="0"/>
    <n v="-21.91"/>
    <n v="-21.91"/>
    <n v="-1"/>
    <n v="3.39"/>
    <n v="0.49"/>
    <n v="0"/>
    <n v="0"/>
    <s v="PAUSE"/>
  </r>
  <r>
    <s v="sophiemagee31@yahoo.com"/>
    <s v="sophie"/>
    <s v="magee"/>
    <s v="Romeoville"/>
    <s v="IL"/>
    <n v="3100"/>
    <s v="social security administration"/>
    <x v="10"/>
    <x v="2"/>
    <s v="2024-01-18"/>
    <n v="600"/>
    <n v="2042"/>
    <n v="65"/>
    <n v="0"/>
    <n v="34.28"/>
    <n v="0"/>
    <n v="-34.28"/>
    <n v="-34.28"/>
    <n v="-1"/>
    <n v="3.18"/>
    <n v="0.53"/>
    <n v="0"/>
    <n v="0"/>
    <s v="PAUSE"/>
  </r>
  <r>
    <s v="leeeliassaint@yahoo.com"/>
    <s v="lherisson"/>
    <s v="eliassaint"/>
    <s v="Union"/>
    <s v="NJ"/>
    <n v="1500"/>
    <s v="benefits"/>
    <x v="8"/>
    <x v="2"/>
    <s v="2024-01-03"/>
    <n v="800"/>
    <n v="1775"/>
    <n v="64"/>
    <n v="0"/>
    <n v="54.15"/>
    <n v="0"/>
    <n v="-54.15"/>
    <n v="-54.15"/>
    <n v="-1"/>
    <n v="3.61"/>
    <n v="0.85"/>
    <n v="0"/>
    <n v="0"/>
    <s v="PAUSE"/>
  </r>
  <r>
    <s v="cullensperk@yahoo.com"/>
    <s v="cullen"/>
    <s v="perkins"/>
    <s v="Wilmington"/>
    <s v="NC"/>
    <n v="1517"/>
    <s v="benefits"/>
    <x v="6"/>
    <x v="2"/>
    <s v="2024-01-01"/>
    <n v="600"/>
    <n v="2206"/>
    <n v="95"/>
    <n v="0"/>
    <n v="41.97"/>
    <n v="0"/>
    <n v="-41.97"/>
    <n v="-41.97"/>
    <n v="-1"/>
    <n v="4.3099999999999996"/>
    <n v="0.44"/>
    <n v="0"/>
    <n v="0"/>
    <s v="PAUSE"/>
  </r>
  <r>
    <s v="dadlittlelady@yahoo.com"/>
    <s v="latoria"/>
    <s v="davis"/>
    <s v="Birmingham"/>
    <s v="AL"/>
    <n v="3497"/>
    <s v="magonila ridge"/>
    <x v="16"/>
    <x v="2"/>
    <s v="2024-01-08"/>
    <n v="400"/>
    <n v="2346"/>
    <n v="85"/>
    <n v="4"/>
    <n v="62.64"/>
    <n v="154.72999999999999"/>
    <n v="92.089999999999989"/>
    <n v="92.089999999999989"/>
    <n v="1.4701468710089398"/>
    <n v="3.62"/>
    <n v="0.74"/>
    <n v="15.66"/>
    <n v="4.7058823529411764E-2"/>
    <s v="SCALE"/>
  </r>
  <r>
    <s v="primalforce21@gmail.com"/>
    <s v="donnell"/>
    <s v="arce"/>
    <s v="Stockton"/>
    <s v="CA"/>
    <n v="3120"/>
    <s v="c and c sales solutions"/>
    <x v="0"/>
    <x v="2"/>
    <s v="2024-01-15"/>
    <n v="300"/>
    <n v="1994"/>
    <n v="43"/>
    <n v="4"/>
    <n v="24.49"/>
    <n v="141.80000000000001"/>
    <n v="117.31000000000002"/>
    <n v="117.31000000000002"/>
    <n v="4.7901184156798706"/>
    <n v="2.16"/>
    <n v="0.56999999999999995"/>
    <n v="6.12"/>
    <n v="9.3023255813953487E-2"/>
    <s v="SCALE"/>
  </r>
  <r>
    <s v="david_soule@yahoo.com"/>
    <s v="david"/>
    <s v="soule"/>
    <s v="Citrus Height"/>
    <s v="CA"/>
    <n v="3000"/>
    <s v="securitas security"/>
    <x v="5"/>
    <x v="2"/>
    <s v="2024-01-12"/>
    <n v="1000"/>
    <n v="1342"/>
    <n v="44"/>
    <n v="0"/>
    <n v="33.619999999999997"/>
    <n v="0"/>
    <n v="-33.619999999999997"/>
    <n v="-33.619999999999997"/>
    <n v="-1"/>
    <n v="3.28"/>
    <n v="0.76"/>
    <n v="0"/>
    <n v="0"/>
    <s v="PAUSE"/>
  </r>
  <r>
    <s v="tomlink44@yahoo.com"/>
    <s v="kimberly"/>
    <s v="tomlin"/>
    <s v="Jacksonville"/>
    <s v="FL"/>
    <n v="1818"/>
    <s v="first coast service options"/>
    <x v="4"/>
    <x v="2"/>
    <s v="2024-01-17"/>
    <n v="100"/>
    <n v="921"/>
    <n v="15"/>
    <n v="0"/>
    <n v="9.51"/>
    <n v="0"/>
    <n v="-9.51"/>
    <n v="-9.51"/>
    <n v="-1"/>
    <n v="1.63"/>
    <n v="0.63"/>
    <n v="0"/>
    <n v="0"/>
    <s v="PAUSE"/>
  </r>
  <r>
    <s v="jessicaramos_ny@hotmail.com"/>
    <s v="jessica"/>
    <s v="ramos"/>
    <s v="Deltona"/>
    <s v="FL"/>
    <n v="2306"/>
    <s v="awi"/>
    <x v="6"/>
    <x v="2"/>
    <s v="2024-01-20"/>
    <n v="1000"/>
    <n v="1061"/>
    <n v="16"/>
    <n v="1"/>
    <n v="13.01"/>
    <n v="64.27"/>
    <n v="51.26"/>
    <n v="51.26"/>
    <n v="3.9400461183704842"/>
    <n v="1.51"/>
    <n v="0.81"/>
    <n v="13.01"/>
    <n v="6.25E-2"/>
    <s v="SCALE"/>
  </r>
  <r>
    <s v="williamsellen64@yahoo.com"/>
    <s v="albert"/>
    <s v="randolph"/>
    <s v="Orlando"/>
    <s v="FL"/>
    <n v="2496"/>
    <s v="city of orlando"/>
    <x v="16"/>
    <x v="2"/>
    <s v="2024-01-03"/>
    <n v="400"/>
    <n v="2089"/>
    <n v="87"/>
    <n v="3"/>
    <n v="44.73"/>
    <n v="222.13"/>
    <n v="177.4"/>
    <n v="177.4"/>
    <n v="3.9660183322155156"/>
    <n v="4.16"/>
    <n v="0.51"/>
    <n v="14.91"/>
    <n v="3.4482758620689655E-2"/>
    <s v="SCALE"/>
  </r>
  <r>
    <s v="whospoo@yahoo.com"/>
    <s v="angel"/>
    <s v="sheppard"/>
    <s v="Pompano Beach"/>
    <s v="FL"/>
    <n v="1500"/>
    <s v="hugs n kisses 4 u`"/>
    <x v="3"/>
    <x v="2"/>
    <s v="2024-01-22"/>
    <n v="600"/>
    <n v="1083"/>
    <n v="20"/>
    <n v="2"/>
    <n v="11.85"/>
    <n v="104.74"/>
    <n v="92.89"/>
    <n v="92.89"/>
    <n v="7.8388185654008442"/>
    <n v="1.85"/>
    <n v="0.59"/>
    <n v="5.92"/>
    <n v="0.1"/>
    <s v="SCALE"/>
  </r>
  <r>
    <s v="carraff4life@yahoo.com"/>
    <s v="carra"/>
    <s v="mathewson"/>
    <s v="Aguanga"/>
    <s v="CA"/>
    <n v="1600"/>
    <s v="county of riverside"/>
    <x v="14"/>
    <x v="2"/>
    <s v="2024-01-20"/>
    <n v="100"/>
    <n v="503"/>
    <n v="9"/>
    <n v="0"/>
    <n v="4.16"/>
    <n v="0"/>
    <n v="-4.16"/>
    <n v="-4.16"/>
    <n v="-1"/>
    <n v="1.79"/>
    <n v="0.46"/>
    <n v="0"/>
    <n v="0"/>
    <s v="PAUSE"/>
  </r>
  <r>
    <s v="rsingleton1@yahoo.com"/>
    <s v="rosetta"/>
    <s v="singleton"/>
    <s v="Avondale"/>
    <s v="AZ"/>
    <n v="3000"/>
    <s v="united healthcare"/>
    <x v="5"/>
    <x v="2"/>
    <s v="2024-01-21"/>
    <n v="500"/>
    <n v="2052"/>
    <n v="64"/>
    <n v="0"/>
    <n v="33.99"/>
    <n v="0"/>
    <n v="-33.99"/>
    <n v="-33.99"/>
    <n v="-1"/>
    <n v="3.12"/>
    <n v="0.53"/>
    <n v="0"/>
    <n v="0"/>
    <s v="PAUSE"/>
  </r>
  <r>
    <s v="swanlondyn@yahoo.com"/>
    <s v="patrick"/>
    <s v="swan"/>
    <s v="Oklahoma City"/>
    <s v="OK"/>
    <n v="1500"/>
    <s v="climatemaster"/>
    <x v="13"/>
    <x v="2"/>
    <s v="2024-01-23"/>
    <n v="1000"/>
    <n v="1903"/>
    <n v="48"/>
    <n v="1"/>
    <n v="33.86"/>
    <n v="58.67"/>
    <n v="24.810000000000002"/>
    <n v="24.810000000000002"/>
    <n v="0.73272297696396937"/>
    <n v="2.52"/>
    <n v="0.71"/>
    <n v="33.86"/>
    <n v="2.0833333333333332E-2"/>
    <s v="SCALE"/>
  </r>
  <r>
    <s v="samiam_rector@yahoo.com"/>
    <s v="samantha"/>
    <s v="rector"/>
    <s v="Lipan"/>
    <s v="TX"/>
    <n v="3250"/>
    <s v="city of ft worth"/>
    <x v="2"/>
    <x v="2"/>
    <s v="2024-01-24"/>
    <n v="600"/>
    <n v="2061"/>
    <n v="92"/>
    <n v="3"/>
    <n v="74.489999999999995"/>
    <n v="150.54"/>
    <n v="76.05"/>
    <n v="76.05"/>
    <n v="1.0209424083769634"/>
    <n v="4.46"/>
    <n v="0.81"/>
    <n v="24.83"/>
    <n v="3.2608695652173912E-2"/>
    <s v="SCALE"/>
  </r>
  <r>
    <s v="ruiler3@hotmail.com"/>
    <s v="adrian"/>
    <s v="ramos"/>
    <s v="Amarillo"/>
    <s v="TX"/>
    <n v="2500"/>
    <s v="abuelos"/>
    <x v="3"/>
    <x v="2"/>
    <s v="2024-01-29"/>
    <n v="700"/>
    <n v="1270"/>
    <n v="28"/>
    <n v="0"/>
    <n v="11.98"/>
    <n v="0"/>
    <n v="-11.98"/>
    <n v="-11.98"/>
    <n v="-1"/>
    <n v="2.2000000000000002"/>
    <n v="0.43"/>
    <n v="0"/>
    <n v="0"/>
    <s v="PAUSE"/>
  </r>
  <r>
    <s v="patty151987@yahoo.com"/>
    <s v="patricia"/>
    <s v="richard"/>
    <s v="Chicago"/>
    <s v="IL"/>
    <n v="3001"/>
    <s v="avon"/>
    <x v="6"/>
    <x v="2"/>
    <s v="2024-01-05"/>
    <n v="1000"/>
    <n v="2110"/>
    <n v="58"/>
    <n v="2"/>
    <n v="45.76"/>
    <n v="119.04"/>
    <n v="73.28"/>
    <n v="73.28"/>
    <n v="1.6013986013986015"/>
    <n v="2.75"/>
    <n v="0.79"/>
    <n v="22.88"/>
    <n v="3.4482758620689655E-2"/>
    <s v="SCALE"/>
  </r>
  <r>
    <s v="tiffanyloera@yahoo.com"/>
    <s v="tiffany"/>
    <s v="loera"/>
    <s v="Los Angeles"/>
    <s v="CA"/>
    <n v="1900"/>
    <s v="healthcarepartners"/>
    <x v="2"/>
    <x v="2"/>
    <s v="2024-01-05"/>
    <n v="500"/>
    <n v="1995"/>
    <n v="82"/>
    <n v="0"/>
    <n v="40.75"/>
    <n v="0"/>
    <n v="-40.75"/>
    <n v="-40.75"/>
    <n v="-1"/>
    <n v="4.1100000000000003"/>
    <n v="0.5"/>
    <n v="0"/>
    <n v="0"/>
    <s v="PAUSE"/>
  </r>
  <r>
    <s v="linda_wellman2003@yahoo.com"/>
    <s v="linda"/>
    <s v="church"/>
    <s v="Richmond"/>
    <s v="KY"/>
    <n v="1500"/>
    <s v="smx"/>
    <x v="7"/>
    <x v="2"/>
    <s v="2024-01-01"/>
    <n v="400"/>
    <n v="1462"/>
    <n v="31"/>
    <n v="2"/>
    <n v="23.6"/>
    <n v="126.37"/>
    <n v="102.77000000000001"/>
    <n v="102.77000000000001"/>
    <n v="4.3546610169491524"/>
    <n v="2.12"/>
    <n v="0.76"/>
    <n v="11.8"/>
    <n v="6.4516129032258063E-2"/>
    <s v="SCALE"/>
  </r>
  <r>
    <s v="chenrizi22@yahoo.com"/>
    <s v="sanyiika"/>
    <s v="townsend"/>
    <s v="Tallahassee"/>
    <s v="FL"/>
    <n v="3386"/>
    <s v="bright tutors"/>
    <x v="17"/>
    <x v="2"/>
    <s v="2024-01-13"/>
    <n v="300"/>
    <n v="1325"/>
    <n v="59"/>
    <n v="4"/>
    <n v="44.09"/>
    <n v="172.12"/>
    <n v="128.03"/>
    <n v="128.03"/>
    <n v="2.9038330687230665"/>
    <n v="4.45"/>
    <n v="0.75"/>
    <n v="11.02"/>
    <n v="6.7796610169491525E-2"/>
    <s v="SCALE"/>
  </r>
  <r>
    <s v="dkcarpentryatlanta@gmail.com"/>
    <s v="daniel"/>
    <s v="kay"/>
    <s v="Marietta"/>
    <s v="GA"/>
    <n v="4300"/>
    <s v="krb contracting"/>
    <x v="13"/>
    <x v="2"/>
    <s v="2024-01-03"/>
    <n v="700"/>
    <n v="1200"/>
    <n v="47"/>
    <n v="0"/>
    <n v="26.93"/>
    <n v="0"/>
    <n v="-26.93"/>
    <n v="-26.93"/>
    <n v="-1"/>
    <n v="3.92"/>
    <n v="0.56999999999999995"/>
    <n v="0"/>
    <n v="0"/>
    <s v="PAUSE"/>
  </r>
  <r>
    <s v="mgmmgm1951@yahoo.com"/>
    <s v="maria"/>
    <s v="rin"/>
    <s v="Stockton"/>
    <s v="CA"/>
    <n v="4000"/>
    <s v="emmi"/>
    <x v="4"/>
    <x v="2"/>
    <s v="2024-01-03"/>
    <n v="600"/>
    <n v="917"/>
    <n v="28"/>
    <n v="2"/>
    <n v="16.45"/>
    <n v="134.93"/>
    <n v="118.48"/>
    <n v="118.48"/>
    <n v="7.2024316109422495"/>
    <n v="3.05"/>
    <n v="0.59"/>
    <n v="8.2200000000000006"/>
    <n v="7.1428571428571425E-2"/>
    <s v="SCALE"/>
  </r>
  <r>
    <s v="buggie47@aol.com"/>
    <s v="rickie"/>
    <s v="lynch"/>
    <s v="Cleveland"/>
    <s v="OH"/>
    <n v="4800"/>
    <s v="daves supermarket"/>
    <x v="12"/>
    <x v="2"/>
    <s v="2024-01-30"/>
    <n v="400"/>
    <n v="1440"/>
    <n v="59"/>
    <n v="2"/>
    <n v="33.729999999999997"/>
    <n v="75.37"/>
    <n v="41.640000000000008"/>
    <n v="41.640000000000008"/>
    <n v="1.2345093388674773"/>
    <n v="4.0999999999999996"/>
    <n v="0.56999999999999995"/>
    <n v="16.86"/>
    <n v="3.3898305084745763E-2"/>
    <s v="SCALE"/>
  </r>
  <r>
    <s v="dee.shephard@yahoo.com"/>
    <s v="demetria"/>
    <s v="davis"/>
    <s v="Springfield"/>
    <s v="IL"/>
    <n v="3750"/>
    <s v="secretary of state"/>
    <x v="11"/>
    <x v="2"/>
    <s v="2024-01-22"/>
    <n v="300"/>
    <n v="1034"/>
    <n v="23"/>
    <n v="0"/>
    <n v="12.05"/>
    <n v="0"/>
    <n v="-12.05"/>
    <n v="-12.05"/>
    <n v="-1"/>
    <n v="2.2200000000000002"/>
    <n v="0.52"/>
    <n v="0"/>
    <n v="0"/>
    <s v="PAUSE"/>
  </r>
  <r>
    <s v="tabs226@hotmail.com"/>
    <s v="tabatha"/>
    <s v="ziebach"/>
    <s v="Yakima"/>
    <s v="WA"/>
    <n v="1469"/>
    <s v="summitt pacific"/>
    <x v="1"/>
    <x v="2"/>
    <s v="2024-01-13"/>
    <n v="700"/>
    <n v="977"/>
    <n v="42"/>
    <n v="1"/>
    <n v="25.13"/>
    <n v="50.94"/>
    <n v="25.81"/>
    <n v="25.81"/>
    <n v="1.0270592916832471"/>
    <n v="4.3"/>
    <n v="0.6"/>
    <n v="25.13"/>
    <n v="2.3809523809523808E-2"/>
    <s v="SCALE"/>
  </r>
  <r>
    <s v="karaheard@hotmail.com"/>
    <s v="kara"/>
    <s v="durkee"/>
    <s v="Waynoka"/>
    <s v="OK"/>
    <n v="1500"/>
    <s v="wnc"/>
    <x v="1"/>
    <x v="2"/>
    <s v="2024-01-30"/>
    <n v="100"/>
    <n v="862"/>
    <n v="18"/>
    <n v="0"/>
    <n v="14.04"/>
    <n v="0"/>
    <n v="-14.04"/>
    <n v="-14.04"/>
    <n v="-1"/>
    <n v="2.09"/>
    <n v="0.78"/>
    <n v="0"/>
    <n v="0"/>
    <s v="PAUSE"/>
  </r>
  <r>
    <s v="kkwymes@live.com"/>
    <s v="karen"/>
    <s v="wymes"/>
    <s v="Oklahoma City"/>
    <s v="OK"/>
    <n v="1500"/>
    <s v="oklahoma city public schools"/>
    <x v="8"/>
    <x v="2"/>
    <s v="2024-01-04"/>
    <n v="700"/>
    <n v="2265"/>
    <n v="63"/>
    <n v="0"/>
    <n v="45.82"/>
    <n v="0"/>
    <n v="-45.82"/>
    <n v="-45.82"/>
    <n v="-1"/>
    <n v="2.78"/>
    <n v="0.73"/>
    <n v="0"/>
    <n v="0"/>
    <s v="PAUSE"/>
  </r>
  <r>
    <s v="e.padgett84@gmail.com"/>
    <s v="erik"/>
    <s v="padgett"/>
    <s v="Greensboro"/>
    <s v="NC"/>
    <n v="3000"/>
    <s v="wachovia bank  n a"/>
    <x v="16"/>
    <x v="2"/>
    <s v="2024-01-24"/>
    <n v="1000"/>
    <n v="913"/>
    <n v="15"/>
    <n v="0"/>
    <n v="7.97"/>
    <n v="0"/>
    <n v="-7.97"/>
    <n v="-7.97"/>
    <n v="-1"/>
    <n v="1.64"/>
    <n v="0.53"/>
    <n v="0"/>
    <n v="0"/>
    <s v="PAUSE"/>
  </r>
  <r>
    <s v="drodriguez6@yahoo.com"/>
    <s v="daniel"/>
    <s v="rodrigues"/>
    <s v="Pecos"/>
    <s v="TX"/>
    <n v="1250"/>
    <s v="city pecos"/>
    <x v="11"/>
    <x v="2"/>
    <s v="2024-01-18"/>
    <n v="800"/>
    <n v="1080"/>
    <n v="32"/>
    <n v="0"/>
    <n v="23.14"/>
    <n v="0"/>
    <n v="-23.14"/>
    <n v="-23.14"/>
    <n v="-1"/>
    <n v="2.96"/>
    <n v="0.72"/>
    <n v="0"/>
    <n v="0"/>
    <s v="PAUSE"/>
  </r>
  <r>
    <s v="stephaniephillips11@yahoo.com"/>
    <s v="stephanie"/>
    <s v="phillips"/>
    <s v="Clinton"/>
    <s v="NC"/>
    <n v="3300"/>
    <s v="dans sales"/>
    <x v="5"/>
    <x v="2"/>
    <s v="2024-01-31"/>
    <n v="100"/>
    <n v="1325"/>
    <n v="41"/>
    <n v="0"/>
    <n v="18.829999999999998"/>
    <n v="0"/>
    <n v="-18.829999999999998"/>
    <n v="-18.829999999999998"/>
    <n v="-1"/>
    <n v="3.09"/>
    <n v="0.46"/>
    <n v="0"/>
    <n v="0"/>
    <s v="PAUSE"/>
  </r>
  <r>
    <s v="ejhampton@yahoo.com"/>
    <s v="earlean"/>
    <s v="hampton"/>
    <s v="Florissant"/>
    <s v="MO"/>
    <n v="1666"/>
    <s v="usps"/>
    <x v="6"/>
    <x v="2"/>
    <s v="2024-01-10"/>
    <n v="1000"/>
    <n v="985"/>
    <n v="41"/>
    <n v="4"/>
    <n v="17.010000000000002"/>
    <n v="142.12"/>
    <n v="125.11"/>
    <n v="125.11"/>
    <n v="7.3550852439741323"/>
    <n v="4.16"/>
    <n v="0.41"/>
    <n v="4.25"/>
    <n v="9.7560975609756101E-2"/>
    <s v="SCALE"/>
  </r>
  <r>
    <s v="crad410@yahoo.com"/>
    <s v="harry"/>
    <s v="craddock"/>
    <s v="Kansas City"/>
    <s v="MO"/>
    <n v="1846"/>
    <s v="benefits"/>
    <x v="15"/>
    <x v="2"/>
    <s v="2024-01-28"/>
    <n v="200"/>
    <n v="1753"/>
    <n v="73"/>
    <n v="3"/>
    <n v="33.58"/>
    <n v="147.72999999999999"/>
    <n v="114.14999999999999"/>
    <n v="114.14999999999999"/>
    <n v="3.3993448481238833"/>
    <n v="4.16"/>
    <n v="0.46"/>
    <n v="11.19"/>
    <n v="4.1095890410958902E-2"/>
    <s v="SCALE"/>
  </r>
  <r>
    <s v="larry@peakelectronics.net"/>
    <s v="larry"/>
    <s v="bolyard"/>
    <s v="Cedar Grove"/>
    <s v="NJ"/>
    <n v="3250"/>
    <s v="td bank na"/>
    <x v="16"/>
    <x v="2"/>
    <s v="2024-01-19"/>
    <n v="400"/>
    <n v="1383"/>
    <n v="62"/>
    <n v="5"/>
    <n v="32.46"/>
    <n v="179.13"/>
    <n v="146.66999999999999"/>
    <n v="146.66999999999999"/>
    <n v="4.5184842883548981"/>
    <n v="4.4800000000000004"/>
    <n v="0.52"/>
    <n v="6.49"/>
    <n v="8.0645161290322578E-2"/>
    <s v="SCALE"/>
  </r>
  <r>
    <s v="wmbarnettjr@yahoo.com"/>
    <s v="william"/>
    <s v="barnett"/>
    <s v="Bridgeport"/>
    <s v="CT"/>
    <n v="1000"/>
    <s v="benefits"/>
    <x v="7"/>
    <x v="2"/>
    <s v="2024-01-25"/>
    <n v="600"/>
    <n v="2295"/>
    <n v="69"/>
    <n v="2"/>
    <n v="34.81"/>
    <n v="99.79"/>
    <n v="64.98"/>
    <n v="64.98"/>
    <n v="1.8667049698362539"/>
    <n v="3.01"/>
    <n v="0.5"/>
    <n v="17.399999999999999"/>
    <n v="2.8985507246376812E-2"/>
    <s v="SCALE"/>
  </r>
  <r>
    <s v="stephaniemoreno04@hotmail.com"/>
    <s v="stephanie"/>
    <s v="moreno"/>
    <s v="Avondale"/>
    <s v="AZ"/>
    <n v="2750"/>
    <s v="sams club"/>
    <x v="8"/>
    <x v="2"/>
    <s v="2024-01-18"/>
    <n v="600"/>
    <n v="1586"/>
    <n v="46"/>
    <n v="0"/>
    <n v="35.61"/>
    <n v="0"/>
    <n v="-35.61"/>
    <n v="-35.61"/>
    <n v="-1"/>
    <n v="2.9"/>
    <n v="0.77"/>
    <n v="0"/>
    <n v="0"/>
    <s v="PAUSE"/>
  </r>
  <r>
    <s v="scripteddesigns@gmail.com"/>
    <s v="shalanda"/>
    <s v="sutton"/>
    <s v="Atlanta"/>
    <s v="GA"/>
    <n v="1100"/>
    <s v="wells fargo"/>
    <x v="14"/>
    <x v="2"/>
    <s v="2024-01-22"/>
    <n v="600"/>
    <n v="1217"/>
    <n v="46"/>
    <n v="4"/>
    <n v="31.82"/>
    <n v="178.1"/>
    <n v="146.28"/>
    <n v="146.28"/>
    <n v="4.5971087366436203"/>
    <n v="3.78"/>
    <n v="0.69"/>
    <n v="7.96"/>
    <n v="8.6956521739130432E-2"/>
    <s v="SCALE"/>
  </r>
  <r>
    <s v="larkendavis@gmail.com"/>
    <s v="larken"/>
    <s v="davis"/>
    <s v="Lima"/>
    <s v="OH"/>
    <n v="1700"/>
    <s v="bancorp"/>
    <x v="0"/>
    <x v="2"/>
    <s v="2024-01-10"/>
    <n v="800"/>
    <n v="990"/>
    <n v="23"/>
    <n v="2"/>
    <n v="12.15"/>
    <n v="104.94"/>
    <n v="92.789999999999992"/>
    <n v="92.789999999999992"/>
    <n v="7.637037037037036"/>
    <n v="2.3199999999999998"/>
    <n v="0.53"/>
    <n v="6.08"/>
    <n v="8.6956521739130432E-2"/>
    <s v="SCALE"/>
  </r>
  <r>
    <s v="candid503@yahoo.com"/>
    <s v="angeline"/>
    <s v="mccollum"/>
    <s v="Stone Mountai"/>
    <s v="GA"/>
    <n v="4500"/>
    <s v="us environmental protection ag"/>
    <x v="17"/>
    <x v="2"/>
    <s v="2024-01-10"/>
    <n v="100"/>
    <n v="1027"/>
    <n v="33"/>
    <n v="1"/>
    <n v="13.72"/>
    <n v="43.18"/>
    <n v="29.46"/>
    <n v="29.46"/>
    <n v="2.1472303206997085"/>
    <n v="3.21"/>
    <n v="0.42"/>
    <n v="13.72"/>
    <n v="3.0303030303030304E-2"/>
    <s v="SCALE"/>
  </r>
  <r>
    <s v="tcjle2009@yahoo.com"/>
    <s v="thomas"/>
    <s v="howard"/>
    <s v="Gillespie"/>
    <s v="IL"/>
    <n v="2253"/>
    <s v="sievers equipment co."/>
    <x v="5"/>
    <x v="2"/>
    <s v="2024-01-19"/>
    <n v="200"/>
    <n v="2316"/>
    <n v="37"/>
    <n v="3"/>
    <n v="22.02"/>
    <n v="108.71"/>
    <n v="86.69"/>
    <n v="86.69"/>
    <n v="3.9368755676657585"/>
    <n v="1.6"/>
    <n v="0.6"/>
    <n v="7.34"/>
    <n v="8.1081081081081086E-2"/>
    <s v="SCALE"/>
  </r>
  <r>
    <s v="vincentsmith89@live.com"/>
    <s v="vincent"/>
    <s v="smith"/>
    <s v="Houston"/>
    <s v="TX"/>
    <n v="2250"/>
    <s v="gift of knowledge corp."/>
    <x v="12"/>
    <x v="2"/>
    <s v="2024-01-08"/>
    <n v="1000"/>
    <n v="595"/>
    <n v="21"/>
    <n v="0"/>
    <n v="9.1199999999999992"/>
    <n v="0"/>
    <n v="-9.1199999999999992"/>
    <n v="-9.1199999999999992"/>
    <n v="-1"/>
    <n v="3.53"/>
    <n v="0.43"/>
    <n v="0"/>
    <n v="0"/>
    <s v="PAUSE"/>
  </r>
  <r>
    <s v="truckdriver190@yahoo.com"/>
    <s v="robert"/>
    <s v="morton"/>
    <s v="Deptford"/>
    <s v="NJ"/>
    <n v="2750"/>
    <s v="transforce"/>
    <x v="3"/>
    <x v="2"/>
    <s v="2024-01-01"/>
    <n v="400"/>
    <n v="2314"/>
    <n v="74"/>
    <n v="7"/>
    <n v="39.92"/>
    <n v="383.03"/>
    <n v="343.10999999999996"/>
    <n v="343.10999999999996"/>
    <n v="8.5949398797595169"/>
    <n v="3.2"/>
    <n v="0.54"/>
    <n v="5.7"/>
    <n v="9.45945945945946E-2"/>
    <s v="SCALE"/>
  </r>
  <r>
    <s v="sansan.longmire@yahoo.com"/>
    <s v="sandra"/>
    <s v="longmire"/>
    <s v="Rutledge"/>
    <s v="TN"/>
    <n v="698"/>
    <s v="knox county clerks office"/>
    <x v="2"/>
    <x v="2"/>
    <s v="2024-01-24"/>
    <n v="300"/>
    <n v="1903"/>
    <n v="60"/>
    <n v="0"/>
    <n v="44.35"/>
    <n v="0"/>
    <n v="-44.35"/>
    <n v="-44.35"/>
    <n v="-1"/>
    <n v="3.15"/>
    <n v="0.74"/>
    <n v="0"/>
    <n v="0"/>
    <s v="PAUSE"/>
  </r>
  <r>
    <s v="jennykubiak1@hotmail.com"/>
    <s v="jenny"/>
    <s v="kubiak"/>
    <s v="Mosinee"/>
    <s v="WI"/>
    <n v="1000"/>
    <s v="wendy  bembenek"/>
    <x v="6"/>
    <x v="2"/>
    <s v="2024-01-05"/>
    <n v="800"/>
    <n v="1815"/>
    <n v="42"/>
    <n v="0"/>
    <n v="32.58"/>
    <n v="0"/>
    <n v="-32.58"/>
    <n v="-32.58"/>
    <n v="-1"/>
    <n v="2.31"/>
    <n v="0.78"/>
    <n v="0"/>
    <n v="0"/>
    <s v="PAUSE"/>
  </r>
  <r>
    <s v="audrey071hawkins@yahoo.com"/>
    <s v="audrey"/>
    <s v="hawkins"/>
    <s v="Byron Center"/>
    <s v="MI"/>
    <n v="2500"/>
    <s v="novo1"/>
    <x v="0"/>
    <x v="2"/>
    <s v="2024-01-08"/>
    <n v="400"/>
    <n v="1894"/>
    <n v="37"/>
    <n v="4"/>
    <n v="15.16"/>
    <n v="238.22"/>
    <n v="223.06"/>
    <n v="223.06"/>
    <n v="14.713720316622691"/>
    <n v="1.95"/>
    <n v="0.41"/>
    <n v="3.79"/>
    <n v="0.10810810810810811"/>
    <s v="SCALE"/>
  </r>
  <r>
    <s v="sharhondarooks@yahoo.com"/>
    <s v="sharhonda"/>
    <s v="rooks"/>
    <s v="Tallahassee"/>
    <s v="FL"/>
    <n v="1499"/>
    <s v="nu image boutique"/>
    <x v="2"/>
    <x v="2"/>
    <s v="2024-01-26"/>
    <n v="500"/>
    <n v="1376"/>
    <n v="49"/>
    <n v="2"/>
    <n v="29.37"/>
    <n v="92.48"/>
    <n v="63.11"/>
    <n v="63.11"/>
    <n v="2.1487912836227441"/>
    <n v="3.56"/>
    <n v="0.6"/>
    <n v="14.68"/>
    <n v="4.0816326530612242E-2"/>
    <s v="SCALE"/>
  </r>
  <r>
    <s v="jonathangreen55@yahoo.com"/>
    <s v="jonathan"/>
    <s v="green"/>
    <s v="Houston"/>
    <s v="TX"/>
    <n v="1800"/>
    <s v="harris tree service"/>
    <x v="3"/>
    <x v="2"/>
    <s v="2024-01-08"/>
    <n v="200"/>
    <n v="1464"/>
    <n v="30"/>
    <n v="0"/>
    <n v="19.77"/>
    <n v="0"/>
    <n v="-19.77"/>
    <n v="-19.77"/>
    <n v="-1"/>
    <n v="2.0499999999999998"/>
    <n v="0.66"/>
    <n v="0"/>
    <n v="0"/>
    <s v="PAUSE"/>
  </r>
  <r>
    <s v="kkuik59@yahoo.com"/>
    <s v="kevin"/>
    <s v="kuik"/>
    <s v="Two Rivers"/>
    <s v="WI"/>
    <n v="2800"/>
    <s v="thermofisher llc"/>
    <x v="10"/>
    <x v="2"/>
    <s v="2024-01-12"/>
    <n v="400"/>
    <n v="1903"/>
    <n v="79"/>
    <n v="3"/>
    <n v="34.61"/>
    <n v="169.07"/>
    <n v="134.45999999999998"/>
    <n v="134.45999999999998"/>
    <n v="3.8850043340075118"/>
    <n v="4.1500000000000004"/>
    <n v="0.44"/>
    <n v="11.54"/>
    <n v="3.7974683544303799E-2"/>
    <s v="SCALE"/>
  </r>
  <r>
    <s v="boutteamy@yahoo.com"/>
    <s v="amy"/>
    <s v="boutte"/>
    <s v="Daly City"/>
    <s v="CA"/>
    <n v="2900"/>
    <s v="san francisco general hospital"/>
    <x v="8"/>
    <x v="2"/>
    <s v="2024-01-30"/>
    <n v="100"/>
    <n v="2110"/>
    <n v="62"/>
    <n v="0"/>
    <n v="32.89"/>
    <n v="0"/>
    <n v="-32.89"/>
    <n v="-32.89"/>
    <n v="-1"/>
    <n v="2.94"/>
    <n v="0.53"/>
    <n v="0"/>
    <n v="0"/>
    <s v="PAUSE"/>
  </r>
  <r>
    <s v="saldanadavidmet23@yahoo.com"/>
    <s v="david"/>
    <s v="saldana"/>
    <s v="Montebello"/>
    <s v="CA"/>
    <n v="3300"/>
    <s v="lowes"/>
    <x v="10"/>
    <x v="2"/>
    <s v="2024-01-13"/>
    <n v="400"/>
    <n v="1570"/>
    <n v="45"/>
    <n v="4"/>
    <n v="36.46"/>
    <n v="266.48"/>
    <n v="230.02"/>
    <n v="230.02"/>
    <n v="6.3088315962698847"/>
    <n v="2.87"/>
    <n v="0.81"/>
    <n v="9.1199999999999992"/>
    <n v="8.8888888888888892E-2"/>
    <s v="SCALE"/>
  </r>
  <r>
    <s v="clarkm1_2003@yahoo.com"/>
    <s v="matthew"/>
    <s v="clark"/>
    <s v="Macy"/>
    <s v="IN"/>
    <n v="1750"/>
    <s v="miami correctional facilty"/>
    <x v="13"/>
    <x v="2"/>
    <s v="2024-01-05"/>
    <n v="800"/>
    <n v="1558"/>
    <n v="25"/>
    <n v="0"/>
    <n v="14.36"/>
    <n v="0"/>
    <n v="-14.36"/>
    <n v="-14.36"/>
    <n v="-1"/>
    <n v="1.6"/>
    <n v="0.56999999999999995"/>
    <n v="0"/>
    <n v="0"/>
    <s v="PAUSE"/>
  </r>
  <r>
    <s v="tamtyal@live.com"/>
    <s v="tamara"/>
    <s v="youngquist"/>
    <s v="Lincoln"/>
    <s v="NE"/>
    <n v="4300"/>
    <s v="dell services"/>
    <x v="15"/>
    <x v="2"/>
    <s v="2024-01-15"/>
    <n v="600"/>
    <n v="1415"/>
    <n v="27"/>
    <n v="0"/>
    <n v="19.149999999999999"/>
    <n v="0"/>
    <n v="-19.149999999999999"/>
    <n v="-19.149999999999999"/>
    <n v="-1"/>
    <n v="1.91"/>
    <n v="0.71"/>
    <n v="0"/>
    <n v="0"/>
    <s v="PAUSE"/>
  </r>
  <r>
    <s v="missunr2005@yahoo.com"/>
    <s v="brooke"/>
    <s v="westlake"/>
    <s v="Reno"/>
    <s v="NV"/>
    <n v="2700"/>
    <s v="computerized screening"/>
    <x v="18"/>
    <x v="2"/>
    <s v="2024-01-06"/>
    <n v="500"/>
    <n v="1131"/>
    <n v="23"/>
    <n v="0"/>
    <n v="13.96"/>
    <n v="0"/>
    <n v="-13.96"/>
    <n v="-13.96"/>
    <n v="-1"/>
    <n v="2.0299999999999998"/>
    <n v="0.61"/>
    <n v="0"/>
    <n v="0"/>
    <s v="PAUSE"/>
  </r>
  <r>
    <s v="pcjames3@yahoo.com"/>
    <s v="percy"/>
    <s v="james"/>
    <s v="Arlington"/>
    <s v="VA"/>
    <n v="3000"/>
    <s v="self employed"/>
    <x v="17"/>
    <x v="2"/>
    <s v="2024-01-24"/>
    <n v="500"/>
    <n v="1058"/>
    <n v="28"/>
    <n v="0"/>
    <n v="14.75"/>
    <n v="0"/>
    <n v="-14.75"/>
    <n v="-14.75"/>
    <n v="-1"/>
    <n v="2.65"/>
    <n v="0.53"/>
    <n v="0"/>
    <n v="0"/>
    <s v="PAUSE"/>
  </r>
  <r>
    <s v="snerski@aol.com"/>
    <s v="sandra"/>
    <s v="erskine"/>
    <s v="Fort Collins"/>
    <s v="CO"/>
    <n v="1996"/>
    <s v="press one customer care"/>
    <x v="0"/>
    <x v="2"/>
    <s v="2024-01-02"/>
    <n v="500"/>
    <n v="2361"/>
    <n v="106"/>
    <n v="4"/>
    <n v="47.38"/>
    <n v="183.36"/>
    <n v="135.98000000000002"/>
    <n v="135.98000000000002"/>
    <n v="2.8699873364288733"/>
    <n v="4.49"/>
    <n v="0.45"/>
    <n v="11.84"/>
    <n v="3.7735849056603772E-2"/>
    <s v="SCALE"/>
  </r>
  <r>
    <s v="nivlem95@yahoo.com"/>
    <s v="melvin"/>
    <s v="williams"/>
    <s v="Houston"/>
    <s v="TX"/>
    <n v="2000"/>
    <s v="jet lube inc"/>
    <x v="4"/>
    <x v="2"/>
    <s v="2024-01-12"/>
    <n v="400"/>
    <n v="2081"/>
    <n v="47"/>
    <n v="4"/>
    <n v="26.46"/>
    <n v="168.5"/>
    <n v="142.04"/>
    <n v="142.04"/>
    <n v="5.3681027966742247"/>
    <n v="2.2599999999999998"/>
    <n v="0.56000000000000005"/>
    <n v="6.62"/>
    <n v="8.5106382978723402E-2"/>
    <s v="SCALE"/>
  </r>
  <r>
    <s v="harlettethrower@yahoo.com"/>
    <s v="harlette"/>
    <s v="morgan"/>
    <s v="Minnetonka"/>
    <s v="MN"/>
    <n v="2600"/>
    <s v="9523465505"/>
    <x v="7"/>
    <x v="2"/>
    <s v="2024-01-24"/>
    <n v="300"/>
    <n v="2327"/>
    <n v="96"/>
    <n v="11"/>
    <n v="49.81"/>
    <n v="417.4"/>
    <n v="367.59"/>
    <n v="367.59"/>
    <n v="7.3798434049387662"/>
    <n v="4.13"/>
    <n v="0.52"/>
    <n v="4.53"/>
    <n v="0.11458333333333333"/>
    <s v="SCALE"/>
  </r>
  <r>
    <s v="dewaynef@hotmail.com"/>
    <s v="dewayne"/>
    <s v="frazier"/>
    <s v="Grain Valley"/>
    <s v="MO"/>
    <n v="915"/>
    <s v="agla"/>
    <x v="1"/>
    <x v="2"/>
    <s v="2024-01-10"/>
    <n v="1000"/>
    <n v="1786"/>
    <n v="49"/>
    <n v="2"/>
    <n v="21.55"/>
    <n v="91.65"/>
    <n v="70.100000000000009"/>
    <n v="70.100000000000009"/>
    <n v="3.2529002320185616"/>
    <n v="2.74"/>
    <n v="0.44"/>
    <n v="10.78"/>
    <n v="4.0816326530612242E-2"/>
    <s v="SCALE"/>
  </r>
  <r>
    <s v="gchapman1@hotmail.com"/>
    <s v="greg"/>
    <s v="chapman"/>
    <s v="Elk Grove"/>
    <s v="CA"/>
    <n v="2250"/>
    <s v="volttechnicalservices"/>
    <x v="7"/>
    <x v="2"/>
    <s v="2024-01-09"/>
    <n v="400"/>
    <n v="2486"/>
    <n v="79"/>
    <n v="2"/>
    <n v="32.840000000000003"/>
    <n v="125.44"/>
    <n v="92.6"/>
    <n v="92.6"/>
    <n v="2.8197320341047498"/>
    <n v="3.18"/>
    <n v="0.42"/>
    <n v="16.420000000000002"/>
    <n v="2.5316455696202531E-2"/>
    <s v="SCALE"/>
  </r>
  <r>
    <s v="faezers@hotmail.com"/>
    <s v="faye"/>
    <s v="niederhofer"/>
    <s v="Parker"/>
    <s v="CO"/>
    <n v="2500"/>
    <s v="bellcocreditunion"/>
    <x v="4"/>
    <x v="2"/>
    <s v="2024-01-22"/>
    <n v="500"/>
    <n v="2320"/>
    <n v="83"/>
    <n v="1"/>
    <n v="47.1"/>
    <n v="62.78"/>
    <n v="15.68"/>
    <n v="15.68"/>
    <n v="0.33290870488322716"/>
    <n v="3.58"/>
    <n v="0.56999999999999995"/>
    <n v="47.1"/>
    <n v="1.2048192771084338E-2"/>
    <s v="SCALE"/>
  </r>
  <r>
    <s v="jguy1020@gmail.com"/>
    <s v="jocelyn"/>
    <s v="guy"/>
    <s v="Darby"/>
    <s v="PA"/>
    <n v="3033"/>
    <s v="william penn school district"/>
    <x v="19"/>
    <x v="2"/>
    <s v="2024-01-24"/>
    <n v="200"/>
    <n v="2470"/>
    <n v="39"/>
    <n v="3"/>
    <n v="22.44"/>
    <n v="197.46"/>
    <n v="175.02"/>
    <n v="175.02"/>
    <n v="7.7994652406417115"/>
    <n v="1.58"/>
    <n v="0.57999999999999996"/>
    <n v="7.48"/>
    <n v="7.6923076923076927E-2"/>
    <s v="SCALE"/>
  </r>
  <r>
    <s v="ktillman01@hotmail.com"/>
    <s v="kecia"/>
    <s v="hawkins"/>
    <s v="Monticello"/>
    <s v="FL"/>
    <n v="4500"/>
    <s v="state of florida"/>
    <x v="11"/>
    <x v="2"/>
    <s v="2024-01-16"/>
    <n v="400"/>
    <n v="1910"/>
    <n v="33"/>
    <n v="0"/>
    <n v="17.89"/>
    <n v="0"/>
    <n v="-17.89"/>
    <n v="-17.89"/>
    <n v="-1"/>
    <n v="1.73"/>
    <n v="0.54"/>
    <n v="0"/>
    <n v="0"/>
    <s v="PAUSE"/>
  </r>
  <r>
    <s v="wsupdp@gmail.com"/>
    <s v="donald"/>
    <s v="provost"/>
    <s v="Allentown"/>
    <s v="NJ"/>
    <n v="4700"/>
    <s v="dell perot systems"/>
    <x v="7"/>
    <x v="2"/>
    <s v="2024-01-26"/>
    <n v="100"/>
    <n v="1743"/>
    <n v="55"/>
    <n v="0"/>
    <n v="24.51"/>
    <n v="0"/>
    <n v="-24.51"/>
    <n v="-24.51"/>
    <n v="-1"/>
    <n v="3.16"/>
    <n v="0.45"/>
    <n v="0"/>
    <n v="0"/>
    <s v="PAUSE"/>
  </r>
  <r>
    <s v="100bettyboop100@gmail.com"/>
    <s v="kimberly"/>
    <s v="douglas"/>
    <s v="Saint Louis"/>
    <s v="MO"/>
    <n v="3742"/>
    <s v="riverview garden school distri"/>
    <x v="9"/>
    <x v="2"/>
    <s v="2024-01-18"/>
    <n v="400"/>
    <n v="2298"/>
    <n v="54"/>
    <n v="1"/>
    <n v="25.94"/>
    <n v="73.16"/>
    <n v="47.22"/>
    <n v="47.22"/>
    <n v="1.8203546646106399"/>
    <n v="2.35"/>
    <n v="0.48"/>
    <n v="25.94"/>
    <n v="1.8518518518518517E-2"/>
    <s v="SCALE"/>
  </r>
  <r>
    <s v="jg4everlife@yahoo.com"/>
    <s v="genevieve"/>
    <s v="peele"/>
    <s v="Washington"/>
    <s v="NC"/>
    <n v="3500"/>
    <s v="autozone"/>
    <x v="6"/>
    <x v="2"/>
    <s v="2024-01-28"/>
    <n v="1000"/>
    <n v="1123"/>
    <n v="21"/>
    <n v="0"/>
    <n v="14.09"/>
    <n v="0"/>
    <n v="-14.09"/>
    <n v="-14.09"/>
    <n v="-1"/>
    <n v="1.87"/>
    <n v="0.67"/>
    <n v="0"/>
    <n v="0"/>
    <s v="PAUSE"/>
  </r>
  <r>
    <s v="christianshouse@aol.com"/>
    <s v="christian"/>
    <s v="atkins"/>
    <s v="Mobile"/>
    <s v="AL"/>
    <n v="2000"/>
    <s v="sears"/>
    <x v="18"/>
    <x v="2"/>
    <s v="2024-01-27"/>
    <n v="100"/>
    <n v="1995"/>
    <n v="56"/>
    <n v="2"/>
    <n v="37.72"/>
    <n v="103.34"/>
    <n v="65.62"/>
    <n v="65.62"/>
    <n v="1.7396606574761402"/>
    <n v="2.81"/>
    <n v="0.67"/>
    <n v="18.86"/>
    <n v="3.5714285714285712E-2"/>
    <s v="SCALE"/>
  </r>
  <r>
    <s v="glldrush280@yahoo.com"/>
    <s v="michael"/>
    <s v="gregory"/>
    <s v="Kansas City"/>
    <s v="MO"/>
    <n v="1500"/>
    <s v="cinemark"/>
    <x v="2"/>
    <x v="2"/>
    <s v="2024-01-19"/>
    <n v="600"/>
    <n v="1724"/>
    <n v="70"/>
    <n v="5"/>
    <n v="33.840000000000003"/>
    <n v="227.07"/>
    <n v="193.23"/>
    <n v="193.23"/>
    <n v="5.7101063829787222"/>
    <n v="4.0599999999999996"/>
    <n v="0.48"/>
    <n v="6.77"/>
    <n v="7.1428571428571425E-2"/>
    <s v="SCALE"/>
  </r>
  <r>
    <s v="eimaj65@msn.com"/>
    <s v="jamie"/>
    <s v="perryman"/>
    <s v="Hope Mills"/>
    <s v="NC"/>
    <n v="2000"/>
    <s v="bonitz flooring group"/>
    <x v="8"/>
    <x v="2"/>
    <s v="2024-01-11"/>
    <n v="500"/>
    <n v="2382"/>
    <n v="101"/>
    <n v="0"/>
    <n v="46.87"/>
    <n v="0"/>
    <n v="-46.87"/>
    <n v="-46.87"/>
    <n v="-1"/>
    <n v="4.24"/>
    <n v="0.46"/>
    <n v="0"/>
    <n v="0"/>
    <s v="PAUSE"/>
  </r>
  <r>
    <s v="rubenm888@gmail.com"/>
    <s v="ruben"/>
    <s v="medina"/>
    <s v="Kenosha"/>
    <s v="WI"/>
    <n v="4300"/>
    <s v="nbj"/>
    <x v="3"/>
    <x v="2"/>
    <s v="2024-01-07"/>
    <n v="300"/>
    <n v="1181"/>
    <n v="52"/>
    <n v="0"/>
    <n v="36.26"/>
    <n v="0"/>
    <n v="-36.26"/>
    <n v="-36.26"/>
    <n v="-1"/>
    <n v="4.4000000000000004"/>
    <n v="0.7"/>
    <n v="0"/>
    <n v="0"/>
    <s v="PAUSE"/>
  </r>
  <r>
    <s v="keishaw99@yahoo.com"/>
    <s v="keisha"/>
    <s v="williams"/>
    <s v="Richmond"/>
    <s v="VA"/>
    <n v="1378"/>
    <s v="pls check cashers"/>
    <x v="8"/>
    <x v="2"/>
    <s v="2024-01-07"/>
    <n v="700"/>
    <n v="1242"/>
    <n v="30"/>
    <n v="0"/>
    <n v="18.39"/>
    <n v="0"/>
    <n v="-18.39"/>
    <n v="-18.39"/>
    <n v="-1"/>
    <n v="2.42"/>
    <n v="0.61"/>
    <n v="0"/>
    <n v="0"/>
    <s v="PAUSE"/>
  </r>
  <r>
    <s v="reddenp1@gmail.com"/>
    <s v="brian"/>
    <s v="redden"/>
    <s v="Palm Springs"/>
    <s v="CA"/>
    <n v="4500"/>
    <s v="sunline transit agency"/>
    <x v="17"/>
    <x v="2"/>
    <s v="2024-01-24"/>
    <n v="500"/>
    <n v="2300"/>
    <n v="65"/>
    <n v="0"/>
    <n v="47.44"/>
    <n v="0"/>
    <n v="-47.44"/>
    <n v="-47.44"/>
    <n v="-1"/>
    <n v="2.83"/>
    <n v="0.73"/>
    <n v="0"/>
    <n v="0"/>
    <s v="PAUSE"/>
  </r>
  <r>
    <s v="palomino-80@hotmail.com"/>
    <s v="nancy"/>
    <s v="palomino"/>
    <s v="Kent"/>
    <s v="WA"/>
    <n v="2002"/>
    <s v="dawn  foods"/>
    <x v="17"/>
    <x v="2"/>
    <s v="2024-01-04"/>
    <n v="400"/>
    <n v="1339"/>
    <n v="28"/>
    <n v="0"/>
    <n v="12.39"/>
    <n v="0"/>
    <n v="-12.39"/>
    <n v="-12.39"/>
    <n v="-1"/>
    <n v="2.09"/>
    <n v="0.44"/>
    <n v="0"/>
    <n v="0"/>
    <s v="PAUSE"/>
  </r>
  <r>
    <s v="songwrita7@gmail.com"/>
    <s v="donald"/>
    <s v="scott"/>
    <s v="Lakeland"/>
    <s v="FL"/>
    <n v="4000"/>
    <s v="saddle creek corp."/>
    <x v="0"/>
    <x v="2"/>
    <s v="2024-01-29"/>
    <n v="400"/>
    <n v="1585"/>
    <n v="65"/>
    <n v="2"/>
    <n v="29.52"/>
    <n v="142.63999999999999"/>
    <n v="113.11999999999999"/>
    <n v="113.11999999999999"/>
    <n v="3.8319783197831976"/>
    <n v="4.0999999999999996"/>
    <n v="0.45"/>
    <n v="14.76"/>
    <n v="3.0769230769230771E-2"/>
    <s v="SCALE"/>
  </r>
  <r>
    <s v="joseph.hyche@yahoo.com"/>
    <s v="joseph"/>
    <s v="hyche"/>
    <s v="Cleveland"/>
    <s v="OH"/>
    <n v="3300"/>
    <s v="united states postal service"/>
    <x v="1"/>
    <x v="2"/>
    <s v="2024-01-22"/>
    <n v="300"/>
    <n v="1337"/>
    <n v="22"/>
    <n v="0"/>
    <n v="16.05"/>
    <n v="0"/>
    <n v="-16.05"/>
    <n v="-16.05"/>
    <n v="-1"/>
    <n v="1.65"/>
    <n v="0.73"/>
    <n v="0"/>
    <n v="0"/>
    <s v="PAUSE"/>
  </r>
  <r>
    <s v="angellou72@gmail.com"/>
    <s v="angel"/>
    <s v="unger"/>
    <s v="New Port Rich"/>
    <s v="FL"/>
    <n v="2212"/>
    <s v="scc soft computer"/>
    <x v="10"/>
    <x v="2"/>
    <s v="2024-01-16"/>
    <n v="500"/>
    <n v="1914"/>
    <n v="42"/>
    <n v="2"/>
    <n v="30.19"/>
    <n v="73.430000000000007"/>
    <n v="43.240000000000009"/>
    <n v="43.240000000000009"/>
    <n v="1.4322623385226898"/>
    <n v="2.19"/>
    <n v="0.72"/>
    <n v="15.1"/>
    <n v="4.7619047619047616E-2"/>
    <s v="SCALE"/>
  </r>
  <r>
    <s v="brebri2002@yahoo.com"/>
    <s v="medina"/>
    <s v="johnson"/>
    <s v="Plainfield"/>
    <s v="NJ"/>
    <n v="2750"/>
    <s v="everest national insurance com"/>
    <x v="18"/>
    <x v="2"/>
    <s v="2024-01-26"/>
    <n v="100"/>
    <n v="953"/>
    <n v="23"/>
    <n v="2"/>
    <n v="10.36"/>
    <n v="113.13"/>
    <n v="102.77"/>
    <n v="102.77"/>
    <n v="9.9198841698841704"/>
    <n v="2.41"/>
    <n v="0.45"/>
    <n v="5.18"/>
    <n v="8.6956521739130432E-2"/>
    <s v="SCALE"/>
  </r>
  <r>
    <s v="e.clark.5@hotmail.com"/>
    <s v="elizabeth"/>
    <s v="clark"/>
    <s v="Ashley"/>
    <s v="IN"/>
    <n v="2700"/>
    <s v="fortwayne orthopedics"/>
    <x v="3"/>
    <x v="2"/>
    <s v="2024-01-30"/>
    <n v="800"/>
    <n v="920"/>
    <n v="32"/>
    <n v="1"/>
    <n v="16.29"/>
    <n v="65.36"/>
    <n v="49.07"/>
    <n v="49.07"/>
    <n v="3.0122774708410067"/>
    <n v="3.48"/>
    <n v="0.51"/>
    <n v="16.29"/>
    <n v="3.125E-2"/>
    <s v="SCALE"/>
  </r>
  <r>
    <s v="meisha_promed@yahoo.com"/>
    <s v="meisha"/>
    <s v="hearn"/>
    <s v="Austin"/>
    <s v="TX"/>
    <n v="3800"/>
    <s v="austin isd"/>
    <x v="6"/>
    <x v="2"/>
    <s v="2024-01-20"/>
    <n v="200"/>
    <n v="580"/>
    <n v="23"/>
    <n v="2"/>
    <n v="15.85"/>
    <n v="95.48"/>
    <n v="79.63000000000001"/>
    <n v="79.63000000000001"/>
    <n v="5.0239747634069412"/>
    <n v="3.97"/>
    <n v="0.69"/>
    <n v="7.92"/>
    <n v="8.6956521739130432E-2"/>
    <s v="SCALE"/>
  </r>
  <r>
    <s v="denisemh2001@yahoo.com"/>
    <s v="denise"/>
    <s v="harvey"/>
    <s v="Chicago"/>
    <s v="IL"/>
    <n v="4000"/>
    <s v="medical express ambu"/>
    <x v="2"/>
    <x v="2"/>
    <s v="2024-01-21"/>
    <n v="400"/>
    <n v="807"/>
    <n v="23"/>
    <n v="2"/>
    <n v="18.43"/>
    <n v="127.58"/>
    <n v="109.15"/>
    <n v="109.15"/>
    <n v="5.922409115572437"/>
    <n v="2.85"/>
    <n v="0.8"/>
    <n v="9.2200000000000006"/>
    <n v="8.6956521739130432E-2"/>
    <s v="SCALE"/>
  </r>
  <r>
    <s v="bettyhoffman@gmail.com"/>
    <s v="betty"/>
    <s v="hoffman"/>
    <s v="Chicago"/>
    <s v="IL"/>
    <n v="3000"/>
    <s v="jack lang"/>
    <x v="7"/>
    <x v="2"/>
    <s v="2024-01-23"/>
    <n v="1000"/>
    <n v="2350"/>
    <n v="43"/>
    <n v="0"/>
    <n v="24.39"/>
    <n v="0"/>
    <n v="-24.39"/>
    <n v="-24.39"/>
    <n v="-1"/>
    <n v="1.83"/>
    <n v="0.56999999999999995"/>
    <n v="0"/>
    <n v="0"/>
    <s v="PAUSE"/>
  </r>
  <r>
    <s v="infarr@gmail.com"/>
    <s v="ina"/>
    <s v="farr"/>
    <s v="Jacksonville"/>
    <s v="FL"/>
    <n v="2829"/>
    <s v="frank's nursery &amp; crafts"/>
    <x v="9"/>
    <x v="2"/>
    <s v="2024-01-04"/>
    <n v="400"/>
    <n v="2345"/>
    <n v="92"/>
    <n v="9"/>
    <n v="74.91"/>
    <n v="672.27"/>
    <n v="597.36"/>
    <n v="597.36"/>
    <n v="7.9743692430917106"/>
    <n v="3.92"/>
    <n v="0.81"/>
    <n v="8.32"/>
    <n v="9.7826086956521743E-2"/>
    <s v="SCALE"/>
  </r>
  <r>
    <s v="carlos.bernardo@gmail.com"/>
    <s v="carlos"/>
    <s v="bernardo"/>
    <s v="Iola"/>
    <s v="KS"/>
    <n v="5852"/>
    <s v="mars music"/>
    <x v="17"/>
    <x v="2"/>
    <s v="2024-01-02"/>
    <n v="500"/>
    <n v="1816"/>
    <n v="59"/>
    <n v="0"/>
    <n v="45.92"/>
    <n v="0"/>
    <n v="-45.92"/>
    <n v="-45.92"/>
    <n v="-1"/>
    <n v="3.25"/>
    <n v="0.78"/>
    <n v="0"/>
    <n v="0"/>
    <s v="PAUSE"/>
  </r>
  <r>
    <s v="chasitycampbell@gmail.com"/>
    <s v="chasity"/>
    <s v="campbell"/>
    <s v="North Myrtle"/>
    <s v="SC"/>
    <n v="6600"/>
    <s v="thom mcan store"/>
    <x v="7"/>
    <x v="2"/>
    <s v="2024-01-04"/>
    <n v="500"/>
    <n v="1683"/>
    <n v="52"/>
    <n v="5"/>
    <n v="34.01"/>
    <n v="266.95999999999998"/>
    <n v="232.95"/>
    <n v="232.95"/>
    <n v="6.8494560423404884"/>
    <n v="3.09"/>
    <n v="0.65"/>
    <n v="6.8"/>
    <n v="9.6153846153846159E-2"/>
    <s v="SCALE"/>
  </r>
  <r>
    <s v="xazcardinalfan1969@yahoo.com"/>
    <s v="natalie"/>
    <s v="chanley"/>
    <s v="Apple Valley"/>
    <s v="CA"/>
    <n v="4800"/>
    <s v="prospectmortgage"/>
    <x v="15"/>
    <x v="2"/>
    <s v="2024-01-16"/>
    <n v="1000"/>
    <n v="708"/>
    <n v="17"/>
    <n v="1"/>
    <n v="9.3800000000000008"/>
    <n v="60.11"/>
    <n v="50.73"/>
    <n v="50.73"/>
    <n v="5.4083155650319821"/>
    <n v="2.4"/>
    <n v="0.55000000000000004"/>
    <n v="9.3800000000000008"/>
    <n v="5.8823529411764705E-2"/>
    <s v="SCALE"/>
  </r>
  <r>
    <s v="brian_mattison@hotmail.com"/>
    <s v="brian"/>
    <s v="mattison"/>
    <s v="Dacula"/>
    <s v="GA"/>
    <n v="8800"/>
    <s v="united healthcare"/>
    <x v="2"/>
    <x v="2"/>
    <s v="2024-01-30"/>
    <n v="1000"/>
    <n v="541"/>
    <n v="23"/>
    <n v="0"/>
    <n v="15.87"/>
    <n v="0"/>
    <n v="-15.87"/>
    <n v="-15.87"/>
    <n v="-1"/>
    <n v="4.25"/>
    <n v="0.69"/>
    <n v="0"/>
    <n v="0"/>
    <s v="PAUSE"/>
  </r>
  <r>
    <s v="boxandbead@hotmail.com"/>
    <s v="paul"/>
    <s v="chapin"/>
    <s v="Lebanon"/>
    <s v="OR"/>
    <n v="2000"/>
    <s v="na"/>
    <x v="18"/>
    <x v="2"/>
    <s v="2024-01-17"/>
    <n v="800"/>
    <n v="2276"/>
    <n v="89"/>
    <n v="4"/>
    <n v="58.95"/>
    <n v="248.25"/>
    <n v="189.3"/>
    <n v="189.3"/>
    <n v="3.2111959287531806"/>
    <n v="3.91"/>
    <n v="0.66"/>
    <n v="14.74"/>
    <n v="4.49438202247191E-2"/>
    <s v="SCALE"/>
  </r>
  <r>
    <s v="sfsd1975@yahoo.com"/>
    <s v="nicole"/>
    <s v="maurer"/>
    <s v="Winston Salem"/>
    <s v="NC"/>
    <n v="1600"/>
    <s v="cn hotels"/>
    <x v="2"/>
    <x v="2"/>
    <s v="2024-01-28"/>
    <n v="400"/>
    <n v="613"/>
    <n v="25"/>
    <n v="2"/>
    <n v="15.61"/>
    <n v="90.93"/>
    <n v="75.320000000000007"/>
    <n v="75.320000000000007"/>
    <n v="4.825112107623319"/>
    <n v="4.08"/>
    <n v="0.62"/>
    <n v="7.8"/>
    <n v="0.08"/>
    <s v="SCALE"/>
  </r>
  <r>
    <s v="ang09ran@yahoo.com"/>
    <s v="angela"/>
    <s v="randall"/>
    <s v="Camden"/>
    <s v="NJ"/>
    <n v="1500"/>
    <s v="safeguard properties"/>
    <x v="18"/>
    <x v="2"/>
    <s v="2024-01-27"/>
    <n v="300"/>
    <n v="1429"/>
    <n v="53"/>
    <n v="2"/>
    <n v="28.89"/>
    <n v="135.05000000000001"/>
    <n v="106.16000000000001"/>
    <n v="106.16000000000001"/>
    <n v="3.6746278989269645"/>
    <n v="3.71"/>
    <n v="0.55000000000000004"/>
    <n v="14.44"/>
    <n v="3.7735849056603772E-2"/>
    <s v="SCALE"/>
  </r>
  <r>
    <s v="jamesdlopez@gmail.com"/>
    <s v="james"/>
    <s v="lopez"/>
    <s v="Mount Laurel"/>
    <s v="NJ"/>
    <n v="4000"/>
    <s v="midwest tv &amp; appliance"/>
    <x v="3"/>
    <x v="2"/>
    <s v="2024-01-19"/>
    <n v="300"/>
    <n v="1316"/>
    <n v="52"/>
    <n v="0"/>
    <n v="30.37"/>
    <n v="0"/>
    <n v="-30.37"/>
    <n v="-30.37"/>
    <n v="-1"/>
    <n v="3.95"/>
    <n v="0.57999999999999996"/>
    <n v="0"/>
    <n v="0"/>
    <s v="PAUSE"/>
  </r>
  <r>
    <s v="tamirawlinson@gmail.com"/>
    <s v="tamila"/>
    <s v="rawlinson"/>
    <s v="El Cajon"/>
    <s v="CA"/>
    <n v="2300"/>
    <s v="mobile community manageme"/>
    <x v="0"/>
    <x v="2"/>
    <s v="2024-01-18"/>
    <n v="300"/>
    <n v="1463"/>
    <n v="56"/>
    <n v="0"/>
    <n v="24.8"/>
    <n v="0"/>
    <n v="-24.8"/>
    <n v="-24.8"/>
    <n v="-1"/>
    <n v="3.83"/>
    <n v="0.44"/>
    <n v="0"/>
    <n v="0"/>
    <s v="PAUSE"/>
  </r>
  <r>
    <s v="sharfree2@gmail.com"/>
    <s v="sharon"/>
    <s v="ragle"/>
    <s v="Emory"/>
    <s v="TX"/>
    <n v="4800"/>
    <s v="rgr"/>
    <x v="11"/>
    <x v="2"/>
    <s v="2024-01-26"/>
    <n v="200"/>
    <n v="595"/>
    <n v="19"/>
    <n v="0"/>
    <n v="10.92"/>
    <n v="0"/>
    <n v="-10.92"/>
    <n v="-10.92"/>
    <n v="-1"/>
    <n v="3.19"/>
    <n v="0.56999999999999995"/>
    <n v="0"/>
    <n v="0"/>
    <s v="PAUSE"/>
  </r>
  <r>
    <s v="matrapolas@yahoo.com"/>
    <s v="mathon"/>
    <s v="brown"/>
    <s v="Webster"/>
    <s v="TX"/>
    <n v="2000"/>
    <s v="utmb"/>
    <x v="6"/>
    <x v="2"/>
    <s v="2024-01-05"/>
    <n v="700"/>
    <n v="2309"/>
    <n v="72"/>
    <n v="8"/>
    <n v="54.11"/>
    <n v="401.54"/>
    <n v="347.43"/>
    <n v="347.43"/>
    <n v="6.4208094622066163"/>
    <n v="3.12"/>
    <n v="0.75"/>
    <n v="6.76"/>
    <n v="0.1111111111111111"/>
    <s v="SCALE"/>
  </r>
  <r>
    <s v="huskies50@hotmail.com"/>
    <s v="eugena"/>
    <s v="andress"/>
    <s v="Orangeville"/>
    <s v="PA"/>
    <n v="3033"/>
    <s v="press enterprise"/>
    <x v="15"/>
    <x v="2"/>
    <s v="2024-01-17"/>
    <n v="600"/>
    <n v="1410"/>
    <n v="45"/>
    <n v="5"/>
    <n v="18.84"/>
    <n v="346.53"/>
    <n v="327.69"/>
    <n v="327.69"/>
    <n v="17.393312101910826"/>
    <n v="3.19"/>
    <n v="0.42"/>
    <n v="3.77"/>
    <n v="0.1111111111111111"/>
    <s v="SCALE"/>
  </r>
  <r>
    <s v="desicabebe@yahoo.com"/>
    <s v="desiree"/>
    <s v="cabebe"/>
    <s v="Sacramento"/>
    <s v="CA"/>
    <n v="3100"/>
    <s v="calpers"/>
    <x v="18"/>
    <x v="2"/>
    <s v="2024-01-26"/>
    <n v="1000"/>
    <n v="2341"/>
    <n v="94"/>
    <n v="0"/>
    <n v="71.69"/>
    <n v="0"/>
    <n v="-71.69"/>
    <n v="-71.69"/>
    <n v="-1"/>
    <n v="4.0199999999999996"/>
    <n v="0.76"/>
    <n v="0"/>
    <n v="0"/>
    <s v="PAUSE"/>
  </r>
  <r>
    <s v="carpenter788@gmail.com"/>
    <s v="candice"/>
    <s v="carpenter"/>
    <s v="Tucson"/>
    <s v="AZ"/>
    <n v="2500"/>
    <s v="blind vision"/>
    <x v="15"/>
    <x v="2"/>
    <s v="2024-01-10"/>
    <n v="100"/>
    <n v="650"/>
    <n v="19"/>
    <n v="0"/>
    <n v="15.9"/>
    <n v="0"/>
    <n v="-15.9"/>
    <n v="-15.9"/>
    <n v="-1"/>
    <n v="2.92"/>
    <n v="0.84"/>
    <n v="0"/>
    <n v="0"/>
    <s v="PAUSE"/>
  </r>
  <r>
    <s v="davidhenke@hotmail.com"/>
    <s v="david"/>
    <s v="henke"/>
    <s v="Hesperia"/>
    <s v="CA"/>
    <n v="2400"/>
    <s v="your future is now"/>
    <x v="14"/>
    <x v="2"/>
    <s v="2024-01-06"/>
    <n v="800"/>
    <n v="1209"/>
    <n v="22"/>
    <n v="2"/>
    <n v="12.78"/>
    <n v="108.57"/>
    <n v="95.789999999999992"/>
    <n v="95.789999999999992"/>
    <n v="7.495305164319249"/>
    <n v="1.82"/>
    <n v="0.57999999999999996"/>
    <n v="6.39"/>
    <n v="9.0909090909090912E-2"/>
    <s v="SCALE"/>
  </r>
  <r>
    <s v="edalford@hotmail.com"/>
    <s v="erica"/>
    <s v="berry"/>
    <s v="Paterson"/>
    <s v="NJ"/>
    <n v="1900"/>
    <n v="0"/>
    <x v="16"/>
    <x v="2"/>
    <s v="2024-01-25"/>
    <n v="600"/>
    <n v="1243"/>
    <n v="23"/>
    <n v="2"/>
    <n v="18.68"/>
    <n v="135.59"/>
    <n v="116.91"/>
    <n v="116.91"/>
    <n v="6.2585653104925054"/>
    <n v="1.85"/>
    <n v="0.81"/>
    <n v="9.34"/>
    <n v="8.6956521739130432E-2"/>
    <s v="SCALE"/>
  </r>
  <r>
    <s v="louishawkins_69@hotmail.com"/>
    <s v="louis"/>
    <s v="hawkins"/>
    <s v="Freetown"/>
    <s v="IN"/>
    <n v="1250"/>
    <s v="cfa staffing"/>
    <x v="8"/>
    <x v="2"/>
    <s v="2024-01-23"/>
    <n v="1000"/>
    <n v="1224"/>
    <n v="41"/>
    <n v="1"/>
    <n v="16.86"/>
    <n v="59.19"/>
    <n v="42.33"/>
    <n v="42.33"/>
    <n v="2.5106761565836297"/>
    <n v="3.35"/>
    <n v="0.41"/>
    <n v="16.86"/>
    <n v="2.4390243902439025E-2"/>
    <s v="SCALE"/>
  </r>
  <r>
    <s v="kaceycrowe@yahoo.com"/>
    <s v="kacey"/>
    <s v="crowe"/>
    <s v="Indianapolis"/>
    <s v="IN"/>
    <n v="2275"/>
    <s v="regions bank"/>
    <x v="8"/>
    <x v="2"/>
    <s v="2024-01-17"/>
    <n v="600"/>
    <n v="1452"/>
    <n v="41"/>
    <n v="0"/>
    <n v="18.43"/>
    <n v="0"/>
    <n v="-18.43"/>
    <n v="-18.43"/>
    <n v="-1"/>
    <n v="2.82"/>
    <n v="0.45"/>
    <n v="0"/>
    <n v="0"/>
    <s v="PAUSE"/>
  </r>
  <r>
    <s v="marcus.alexander@gmail.com"/>
    <s v="marcus"/>
    <s v="alexander"/>
    <s v="Deerwood"/>
    <s v="MN"/>
    <n v="2000"/>
    <s v="home quarters warehouse"/>
    <x v="5"/>
    <x v="2"/>
    <s v="2024-01-25"/>
    <n v="300"/>
    <n v="575"/>
    <n v="9"/>
    <n v="0"/>
    <n v="6.36"/>
    <n v="0"/>
    <n v="-6.36"/>
    <n v="-6.36"/>
    <n v="-1"/>
    <n v="1.57"/>
    <n v="0.71"/>
    <n v="0"/>
    <n v="0"/>
    <s v="PAUSE"/>
  </r>
  <r>
    <s v="juanitaa@gmail.com"/>
    <s v="juanita"/>
    <s v="cole"/>
    <s v="Irvington"/>
    <s v="NJ"/>
    <n v="1100"/>
    <s v="plan future"/>
    <x v="2"/>
    <x v="2"/>
    <s v="2024-01-22"/>
    <n v="100"/>
    <n v="1660"/>
    <n v="64"/>
    <n v="0"/>
    <n v="41.91"/>
    <n v="0"/>
    <n v="-41.91"/>
    <n v="-41.91"/>
    <n v="-1"/>
    <n v="3.86"/>
    <n v="0.65"/>
    <n v="0"/>
    <n v="0"/>
    <s v="PAUSE"/>
  </r>
  <r>
    <s v="cfisk14@gmail.com"/>
    <s v="christina"/>
    <s v="fisk"/>
    <s v="Willoughby"/>
    <s v="OH"/>
    <n v="1000"/>
    <s v="top notch tutoring"/>
    <x v="10"/>
    <x v="2"/>
    <s v="2024-01-31"/>
    <n v="100"/>
    <n v="1804"/>
    <n v="34"/>
    <n v="1"/>
    <n v="24.91"/>
    <n v="46.4"/>
    <n v="21.49"/>
    <n v="21.49"/>
    <n v="0.86270574066639893"/>
    <n v="1.88"/>
    <n v="0.73"/>
    <n v="24.91"/>
    <n v="2.9411764705882353E-2"/>
    <s v="SCALE"/>
  </r>
  <r>
    <s v="clas1940@hotmail.com"/>
    <s v="kenneth"/>
    <s v="martin"/>
    <s v="Detroit"/>
    <s v="MI"/>
    <n v="1500"/>
    <s v="audio aid"/>
    <x v="1"/>
    <x v="2"/>
    <s v="2024-01-25"/>
    <n v="300"/>
    <n v="1861"/>
    <n v="48"/>
    <n v="0"/>
    <n v="40.57"/>
    <n v="0"/>
    <n v="-40.57"/>
    <n v="-40.57"/>
    <n v="-1"/>
    <n v="2.58"/>
    <n v="0.85"/>
    <n v="0"/>
    <n v="0"/>
    <s v="PAUSE"/>
  </r>
  <r>
    <s v="rtfrahm2@yahoo.com"/>
    <s v="rachel"/>
    <s v="frahm"/>
    <s v="Golden"/>
    <s v="CO"/>
    <n v="3300"/>
    <s v="target corp"/>
    <x v="19"/>
    <x v="2"/>
    <s v="2024-01-20"/>
    <n v="100"/>
    <n v="1128"/>
    <n v="20"/>
    <n v="0"/>
    <n v="10.84"/>
    <n v="0"/>
    <n v="-10.84"/>
    <n v="-10.84"/>
    <n v="-1"/>
    <n v="1.77"/>
    <n v="0.54"/>
    <n v="0"/>
    <n v="0"/>
    <s v="PAUSE"/>
  </r>
  <r>
    <s v="abcool43@yahoo.com"/>
    <s v="amelia"/>
    <s v="barlow"/>
    <s v="Sacramento"/>
    <s v="CA"/>
    <n v="3500"/>
    <s v="retired"/>
    <x v="12"/>
    <x v="2"/>
    <s v="2024-01-20"/>
    <n v="300"/>
    <n v="2247"/>
    <n v="97"/>
    <n v="8"/>
    <n v="75.5"/>
    <n v="354.24"/>
    <n v="278.74"/>
    <n v="278.74"/>
    <n v="3.6919205298013247"/>
    <n v="4.32"/>
    <n v="0.78"/>
    <n v="9.44"/>
    <n v="8.247422680412371E-2"/>
    <s v="SCALE"/>
  </r>
  <r>
    <s v="myrajo210@yahoo.com"/>
    <s v="mayra"/>
    <s v="artiga"/>
    <s v="Van Nuys"/>
    <s v="CA"/>
    <n v="2666"/>
    <s v="valleypreshospital"/>
    <x v="3"/>
    <x v="2"/>
    <s v="2024-01-20"/>
    <n v="700"/>
    <n v="2333"/>
    <n v="56"/>
    <n v="5"/>
    <n v="33.22"/>
    <n v="291.27"/>
    <n v="258.04999999999995"/>
    <n v="258.04999999999995"/>
    <n v="7.7679108970499691"/>
    <n v="2.4"/>
    <n v="0.59"/>
    <n v="6.64"/>
    <n v="8.9285714285714288E-2"/>
    <s v="SCALE"/>
  </r>
  <r>
    <s v="aureplas1@aol.com"/>
    <s v="aurelio"/>
    <s v="plascencia"/>
    <s v="San Jose"/>
    <s v="CA"/>
    <n v="2611"/>
    <s v="jet blast"/>
    <x v="8"/>
    <x v="2"/>
    <s v="2024-01-17"/>
    <n v="400"/>
    <n v="2449"/>
    <n v="55"/>
    <n v="0"/>
    <n v="24.21"/>
    <n v="0"/>
    <n v="-24.21"/>
    <n v="-24.21"/>
    <n v="-1"/>
    <n v="2.25"/>
    <n v="0.44"/>
    <n v="0"/>
    <n v="0"/>
    <s v="PAUSE"/>
  </r>
  <r>
    <s v="abetmart@aol.com"/>
    <s v="albert"/>
    <s v="martinez"/>
    <s v="North Hollywo"/>
    <s v="CA"/>
    <n v="2500"/>
    <s v="robert half int'l"/>
    <x v="10"/>
    <x v="2"/>
    <s v="2024-01-09"/>
    <n v="600"/>
    <n v="823"/>
    <n v="32"/>
    <n v="1"/>
    <n v="20.51"/>
    <n v="68.05"/>
    <n v="47.539999999999992"/>
    <n v="47.539999999999992"/>
    <n v="2.3178937103851776"/>
    <n v="3.89"/>
    <n v="0.64"/>
    <n v="20.51"/>
    <n v="3.125E-2"/>
    <s v="SCALE"/>
  </r>
  <r>
    <s v="kced909@yahoo.com"/>
    <s v="edward"/>
    <s v="simmons"/>
    <s v="Stone Mountai"/>
    <s v="GA"/>
    <n v="1997"/>
    <s v="envision payment solution"/>
    <x v="3"/>
    <x v="2"/>
    <s v="2024-01-06"/>
    <n v="100"/>
    <n v="1126"/>
    <n v="32"/>
    <n v="0"/>
    <n v="16.12"/>
    <n v="0"/>
    <n v="-16.12"/>
    <n v="-16.12"/>
    <n v="-1"/>
    <n v="2.84"/>
    <n v="0.5"/>
    <n v="0"/>
    <n v="0"/>
    <s v="PAUSE"/>
  </r>
  <r>
    <s v="sharreeanderson@q.com"/>
    <s v="sharree"/>
    <s v="anderson"/>
    <s v="Euclid"/>
    <s v="OH"/>
    <n v="1733"/>
    <s v="uh hospitals"/>
    <x v="15"/>
    <x v="2"/>
    <s v="2024-01-23"/>
    <n v="300"/>
    <n v="1199"/>
    <n v="33"/>
    <n v="0"/>
    <n v="26.08"/>
    <n v="0"/>
    <n v="-26.08"/>
    <n v="-26.08"/>
    <n v="-1"/>
    <n v="2.75"/>
    <n v="0.79"/>
    <n v="0"/>
    <n v="0"/>
    <s v="PAUSE"/>
  </r>
  <r>
    <s v="miamithug2005@aol.com"/>
    <s v="greg"/>
    <s v="walker"/>
    <s v="Jeffersonvill"/>
    <s v="IN"/>
    <n v="1500"/>
    <s v="river metals recycling"/>
    <x v="15"/>
    <x v="2"/>
    <s v="2024-01-16"/>
    <n v="1000"/>
    <n v="2082"/>
    <n v="36"/>
    <n v="3"/>
    <n v="29.74"/>
    <n v="186.74"/>
    <n v="157"/>
    <n v="157"/>
    <n v="5.2790854068594486"/>
    <n v="1.73"/>
    <n v="0.83"/>
    <n v="9.91"/>
    <n v="8.3333333333333329E-2"/>
    <s v="SCALE"/>
  </r>
  <r>
    <s v="suegregory@hotmail.com"/>
    <s v="sue"/>
    <s v="gregory"/>
    <s v="Mesa"/>
    <s v="AZ"/>
    <n v="2900"/>
    <s v="fisher foods"/>
    <x v="14"/>
    <x v="2"/>
    <s v="2024-01-02"/>
    <n v="700"/>
    <n v="1917"/>
    <n v="66"/>
    <n v="7"/>
    <n v="32.94"/>
    <n v="269.83999999999997"/>
    <n v="236.89999999999998"/>
    <n v="236.89999999999998"/>
    <n v="7.1918639951426835"/>
    <n v="3.44"/>
    <n v="0.5"/>
    <n v="4.71"/>
    <n v="0.10606060606060606"/>
    <s v="SCALE"/>
  </r>
  <r>
    <s v="sheezo19y78@hotmail.com"/>
    <s v="theodore"/>
    <s v="jamison"/>
    <s v="Indianapolis"/>
    <s v="IN"/>
    <n v="2346"/>
    <s v="huntington national bankhuntin"/>
    <x v="5"/>
    <x v="2"/>
    <s v="2024-01-01"/>
    <n v="200"/>
    <n v="1955"/>
    <n v="38"/>
    <n v="0"/>
    <n v="32.14"/>
    <n v="0"/>
    <n v="-32.14"/>
    <n v="-32.14"/>
    <n v="-1"/>
    <n v="1.94"/>
    <n v="0.85"/>
    <n v="0"/>
    <n v="0"/>
    <s v="PAUSE"/>
  </r>
  <r>
    <s v="twenky215@yahoo.com"/>
    <s v="christine"/>
    <s v="robinson"/>
    <s v="Riverdale"/>
    <s v="IL"/>
    <n v="2000"/>
    <s v="metroplex"/>
    <x v="5"/>
    <x v="2"/>
    <s v="2024-01-01"/>
    <n v="300"/>
    <n v="1101"/>
    <n v="38"/>
    <n v="3"/>
    <n v="24.64"/>
    <n v="212.85"/>
    <n v="188.20999999999998"/>
    <n v="188.20999999999998"/>
    <n v="7.6383928571428559"/>
    <n v="3.45"/>
    <n v="0.65"/>
    <n v="8.2100000000000009"/>
    <n v="7.8947368421052627E-2"/>
    <s v="SCALE"/>
  </r>
  <r>
    <s v="braidani@aol.com"/>
    <s v="danielle"/>
    <s v="urquides"/>
    <s v="Roswell"/>
    <s v="NM"/>
    <n v="3792"/>
    <s v="bank of the southwest"/>
    <x v="16"/>
    <x v="2"/>
    <s v="2024-01-28"/>
    <n v="500"/>
    <n v="1112"/>
    <n v="39"/>
    <n v="3"/>
    <n v="26.65"/>
    <n v="107.14"/>
    <n v="80.490000000000009"/>
    <n v="80.490000000000009"/>
    <n v="3.0202626641651036"/>
    <n v="3.51"/>
    <n v="0.68"/>
    <n v="8.8800000000000008"/>
    <n v="7.6923076923076927E-2"/>
    <s v="SCALE"/>
  </r>
  <r>
    <s v="smkda1luv@yahoo.com"/>
    <s v="fedeline"/>
    <s v="philippe"/>
    <s v="Irvington"/>
    <s v="NJ"/>
    <n v="4500"/>
    <s v="aculabs"/>
    <x v="7"/>
    <x v="2"/>
    <s v="2024-01-02"/>
    <n v="700"/>
    <n v="613"/>
    <n v="22"/>
    <n v="0"/>
    <n v="12.79"/>
    <n v="0"/>
    <n v="-12.79"/>
    <n v="-12.79"/>
    <n v="-1"/>
    <n v="3.59"/>
    <n v="0.57999999999999996"/>
    <n v="0"/>
    <n v="0"/>
    <s v="PAUSE"/>
  </r>
  <r>
    <s v="dannymtrahan@hotmail.com"/>
    <s v="danny"/>
    <s v="trahan"/>
    <s v="Tacoma"/>
    <s v="WA"/>
    <n v="2000"/>
    <s v="las vegas yard management"/>
    <x v="5"/>
    <x v="2"/>
    <s v="2024-01-30"/>
    <n v="200"/>
    <n v="1514"/>
    <n v="37"/>
    <n v="0"/>
    <n v="29.89"/>
    <n v="0"/>
    <n v="-29.89"/>
    <n v="-29.89"/>
    <n v="-1"/>
    <n v="2.44"/>
    <n v="0.81"/>
    <n v="0"/>
    <n v="0"/>
    <s v="PAUSE"/>
  </r>
  <r>
    <s v="michaelrocca222@yahoo.com"/>
    <s v="michael"/>
    <s v="rocca"/>
    <s v="El Cajon"/>
    <s v="CA"/>
    <n v="2700"/>
    <s v="wise buys"/>
    <x v="13"/>
    <x v="2"/>
    <s v="2024-01-13"/>
    <n v="300"/>
    <n v="2141"/>
    <n v="60"/>
    <n v="2"/>
    <n v="30.68"/>
    <n v="138.03"/>
    <n v="107.35"/>
    <n v="107.35"/>
    <n v="3.4990221642764014"/>
    <n v="2.8"/>
    <n v="0.51"/>
    <n v="15.34"/>
    <n v="3.3333333333333333E-2"/>
    <s v="SCALE"/>
  </r>
  <r>
    <s v="gice1985@gmail.com"/>
    <s v="cynthia"/>
    <s v="stengel"/>
    <s v="Mount Arlingt"/>
    <s v="NJ"/>
    <n v="2500"/>
    <s v="huffman and boyle"/>
    <x v="7"/>
    <x v="2"/>
    <s v="2024-01-28"/>
    <n v="600"/>
    <n v="1785"/>
    <n v="67"/>
    <n v="2"/>
    <n v="27.78"/>
    <n v="134.27000000000001"/>
    <n v="106.49000000000001"/>
    <n v="106.49000000000001"/>
    <n v="3.8333333333333335"/>
    <n v="3.75"/>
    <n v="0.41"/>
    <n v="13.89"/>
    <n v="2.9850746268656716E-2"/>
    <s v="SCALE"/>
  </r>
  <r>
    <s v="richarddpark@hotmail.com"/>
    <s v="richard"/>
    <s v="park"/>
    <s v="Raleigh"/>
    <s v="NC"/>
    <n v="2708"/>
    <s v="miller &amp; rhoads"/>
    <x v="16"/>
    <x v="2"/>
    <s v="2024-01-11"/>
    <n v="300"/>
    <n v="2494"/>
    <n v="81"/>
    <n v="0"/>
    <n v="47.17"/>
    <n v="0"/>
    <n v="-47.17"/>
    <n v="-47.17"/>
    <n v="-1"/>
    <n v="3.25"/>
    <n v="0.57999999999999996"/>
    <n v="0"/>
    <n v="0"/>
    <s v="PAUSE"/>
  </r>
  <r>
    <s v="gypsi102472@yahoo.com"/>
    <s v="lynette"/>
    <s v="allison"/>
    <s v="Mattoon"/>
    <s v="IL"/>
    <n v="1360"/>
    <s v="papa murphy"/>
    <x v="11"/>
    <x v="2"/>
    <s v="2024-01-12"/>
    <n v="600"/>
    <n v="1460"/>
    <n v="43"/>
    <n v="0"/>
    <n v="19.989999999999998"/>
    <n v="0"/>
    <n v="-19.989999999999998"/>
    <n v="-19.989999999999998"/>
    <n v="-1"/>
    <n v="2.95"/>
    <n v="0.46"/>
    <n v="0"/>
    <n v="0"/>
    <s v="PAUSE"/>
  </r>
  <r>
    <s v="williamkjohnson@gmail.com"/>
    <s v="william"/>
    <s v="johnson"/>
    <s v="Rockford"/>
    <s v="IL"/>
    <n v="5500"/>
    <s v="york steak house"/>
    <x v="5"/>
    <x v="2"/>
    <s v="2024-01-11"/>
    <n v="400"/>
    <n v="1611"/>
    <n v="29"/>
    <n v="1"/>
    <n v="15.95"/>
    <n v="39.89"/>
    <n v="23.94"/>
    <n v="23.94"/>
    <n v="1.5009404388714735"/>
    <n v="1.8"/>
    <n v="0.55000000000000004"/>
    <n v="15.95"/>
    <n v="3.4482758620689655E-2"/>
    <s v="SCALE"/>
  </r>
  <r>
    <s v="proppracted@gmail.com"/>
    <s v="gene"/>
    <s v="kelton"/>
    <s v="Indianapolis"/>
    <s v="IN"/>
    <n v="1822"/>
    <s v="alladin's lamp"/>
    <x v="4"/>
    <x v="2"/>
    <s v="2024-01-28"/>
    <n v="700"/>
    <n v="1264"/>
    <n v="55"/>
    <n v="5"/>
    <n v="43.24"/>
    <n v="362.17"/>
    <n v="318.93"/>
    <n v="318.93"/>
    <n v="7.3758094357076782"/>
    <n v="4.3499999999999996"/>
    <n v="0.79"/>
    <n v="8.65"/>
    <n v="9.0909090909090912E-2"/>
    <s v="SCALE"/>
  </r>
  <r>
    <s v="jloomis80@hotmail.com"/>
    <s v="jennifer"/>
    <s v="leis"/>
    <s v="Reno"/>
    <s v="NV"/>
    <n v="2500"/>
    <s v="aladay"/>
    <x v="16"/>
    <x v="2"/>
    <s v="2024-01-11"/>
    <n v="700"/>
    <n v="2011"/>
    <n v="89"/>
    <n v="4"/>
    <n v="53.94"/>
    <n v="224.09"/>
    <n v="170.15"/>
    <n v="170.15"/>
    <n v="3.1544308490915833"/>
    <n v="4.43"/>
    <n v="0.61"/>
    <n v="13.48"/>
    <n v="4.49438202247191E-2"/>
    <s v="SCALE"/>
  </r>
  <r>
    <s v="authurmitchell@yahoo.com"/>
    <s v="authur"/>
    <s v="mitchell"/>
    <s v="Columbus"/>
    <s v="GA"/>
    <n v="1625"/>
    <s v="mitchell detailing"/>
    <x v="3"/>
    <x v="2"/>
    <s v="2024-01-29"/>
    <n v="400"/>
    <n v="1426"/>
    <n v="63"/>
    <n v="0"/>
    <n v="42.89"/>
    <n v="0"/>
    <n v="-42.89"/>
    <n v="-42.89"/>
    <n v="-1"/>
    <n v="4.42"/>
    <n v="0.68"/>
    <n v="0"/>
    <n v="0"/>
    <s v="PAUSE"/>
  </r>
  <r>
    <s v="tdcanter@gmail.com"/>
    <s v="timothy"/>
    <s v="canter"/>
    <s v="Rancho Mirage"/>
    <s v="CA"/>
    <n v="3250"/>
    <s v="canterproperties"/>
    <x v="19"/>
    <x v="2"/>
    <s v="2024-01-14"/>
    <n v="800"/>
    <n v="1002"/>
    <n v="21"/>
    <n v="0"/>
    <n v="13.68"/>
    <n v="0"/>
    <n v="-13.68"/>
    <n v="-13.68"/>
    <n v="-1"/>
    <n v="2.1"/>
    <n v="0.65"/>
    <n v="0"/>
    <n v="0"/>
    <s v="PAUSE"/>
  </r>
  <r>
    <s v="snobles6@yahoo.com"/>
    <s v="sabrina"/>
    <s v="nobles"/>
    <s v="Ruskin"/>
    <s v="FL"/>
    <n v="1000"/>
    <s v="tampa bay endoscopy cente"/>
    <x v="9"/>
    <x v="2"/>
    <s v="2024-01-27"/>
    <n v="1000"/>
    <n v="1820"/>
    <n v="34"/>
    <n v="0"/>
    <n v="27.12"/>
    <n v="0"/>
    <n v="-27.12"/>
    <n v="-27.12"/>
    <n v="-1"/>
    <n v="1.87"/>
    <n v="0.8"/>
    <n v="0"/>
    <n v="0"/>
    <s v="PAUSE"/>
  </r>
  <r>
    <s v="successtreasure@gmail.com"/>
    <s v="augustus"/>
    <s v="jones"/>
    <s v="Statesville"/>
    <s v="NC"/>
    <n v="2700"/>
    <s v="success treasure media"/>
    <x v="7"/>
    <x v="2"/>
    <s v="2024-01-03"/>
    <n v="1000"/>
    <n v="806"/>
    <n v="14"/>
    <n v="0"/>
    <n v="9.94"/>
    <n v="0"/>
    <n v="-9.94"/>
    <n v="-9.94"/>
    <n v="-1"/>
    <n v="1.74"/>
    <n v="0.71"/>
    <n v="0"/>
    <n v="0"/>
    <s v="PAUSE"/>
  </r>
  <r>
    <s v="mzavalapacheco@live.com"/>
    <s v="melissa"/>
    <s v="pacheco"/>
    <s v="Tucson"/>
    <s v="AZ"/>
    <n v="2162"/>
    <s v="paloma medical grourp"/>
    <x v="3"/>
    <x v="2"/>
    <s v="2024-01-23"/>
    <n v="500"/>
    <n v="2333"/>
    <n v="77"/>
    <n v="2"/>
    <n v="36.450000000000003"/>
    <n v="113.56"/>
    <n v="77.11"/>
    <n v="77.11"/>
    <n v="2.1155006858710559"/>
    <n v="3.3"/>
    <n v="0.47"/>
    <n v="18.23"/>
    <n v="2.5974025974025976E-2"/>
    <s v="SCALE"/>
  </r>
  <r>
    <s v="srallip@gmail.com"/>
    <s v="soheil"/>
    <s v="partoviamin"/>
    <s v="Fresno"/>
    <s v="CA"/>
    <n v="2000"/>
    <s v="fresno city college"/>
    <x v="4"/>
    <x v="2"/>
    <s v="2024-01-16"/>
    <n v="100"/>
    <n v="1214"/>
    <n v="35"/>
    <n v="1"/>
    <n v="22.34"/>
    <n v="47.15"/>
    <n v="24.81"/>
    <n v="24.81"/>
    <n v="1.1105640107430617"/>
    <n v="2.88"/>
    <n v="0.64"/>
    <n v="22.34"/>
    <n v="2.8571428571428571E-2"/>
    <s v="SCALE"/>
  </r>
  <r>
    <s v="tahitimist626@gmail.com"/>
    <s v="linda"/>
    <s v="mcaleenan"/>
    <s v="Homestead"/>
    <s v="FL"/>
    <n v="2700"/>
    <s v="bwi"/>
    <x v="0"/>
    <x v="2"/>
    <s v="2024-01-24"/>
    <n v="700"/>
    <n v="1544"/>
    <n v="59"/>
    <n v="0"/>
    <n v="41.35"/>
    <n v="0"/>
    <n v="-41.35"/>
    <n v="-41.35"/>
    <n v="-1"/>
    <n v="3.82"/>
    <n v="0.7"/>
    <n v="0"/>
    <n v="0"/>
    <s v="PAUSE"/>
  </r>
  <r>
    <s v="wissa247@yahoo.com"/>
    <s v="melissa"/>
    <s v="wallace"/>
    <s v="Long Beach"/>
    <s v="CA"/>
    <n v="3250"/>
    <s v="frsteam"/>
    <x v="11"/>
    <x v="2"/>
    <s v="2024-01-12"/>
    <n v="1000"/>
    <n v="1488"/>
    <n v="30"/>
    <n v="3"/>
    <n v="16.91"/>
    <n v="171.64"/>
    <n v="154.72999999999999"/>
    <n v="154.72999999999999"/>
    <n v="9.1502069781194546"/>
    <n v="2.02"/>
    <n v="0.56000000000000005"/>
    <n v="5.64"/>
    <n v="0.1"/>
    <s v="SCALE"/>
  </r>
  <r>
    <s v="chris_smith_76@yahoo.com"/>
    <s v="christophe"/>
    <s v="smith"/>
    <s v="Dallas"/>
    <s v="TX"/>
    <n v="1666"/>
    <s v="simplexgrinnell"/>
    <x v="17"/>
    <x v="2"/>
    <s v="2024-01-27"/>
    <n v="200"/>
    <n v="957"/>
    <n v="28"/>
    <n v="0"/>
    <n v="21.79"/>
    <n v="0"/>
    <n v="-21.79"/>
    <n v="-21.79"/>
    <n v="-1"/>
    <n v="2.93"/>
    <n v="0.78"/>
    <n v="0"/>
    <n v="0"/>
    <s v="PAUSE"/>
  </r>
  <r>
    <s v="berthelot@gmail.com"/>
    <s v="jean"/>
    <s v="berthelot"/>
    <s v="Las Vegas"/>
    <s v="NV"/>
    <n v="1500"/>
    <s v="enviro architectural designs"/>
    <x v="17"/>
    <x v="2"/>
    <s v="2024-01-12"/>
    <n v="600"/>
    <n v="1895"/>
    <n v="43"/>
    <n v="2"/>
    <n v="21.04"/>
    <n v="144.96"/>
    <n v="123.92000000000002"/>
    <n v="123.92000000000002"/>
    <n v="5.8897338403041832"/>
    <n v="2.27"/>
    <n v="0.49"/>
    <n v="10.52"/>
    <n v="4.6511627906976744E-2"/>
    <s v="SCALE"/>
  </r>
  <r>
    <s v="davidmain@yahoo.com"/>
    <s v="david"/>
    <s v="main"/>
    <s v="Rockford"/>
    <s v="IL"/>
    <n v="4700"/>
    <s v="sammy's record shack"/>
    <x v="18"/>
    <x v="2"/>
    <s v="2024-01-11"/>
    <n v="600"/>
    <n v="1920"/>
    <n v="57"/>
    <n v="0"/>
    <n v="24.89"/>
    <n v="0"/>
    <n v="-24.89"/>
    <n v="-24.89"/>
    <n v="-1"/>
    <n v="2.97"/>
    <n v="0.44"/>
    <n v="0"/>
    <n v="0"/>
    <s v="PAUSE"/>
  </r>
  <r>
    <s v="dowdy@hotmail.com"/>
    <s v="heather"/>
    <s v="dowdy"/>
    <s v="Belleview"/>
    <s v="FL"/>
    <n v="1500"/>
    <s v="maurice the pants man"/>
    <x v="15"/>
    <x v="2"/>
    <s v="2024-01-01"/>
    <n v="1000"/>
    <n v="1171"/>
    <n v="26"/>
    <n v="0"/>
    <n v="22.06"/>
    <n v="0"/>
    <n v="-22.06"/>
    <n v="-22.06"/>
    <n v="-1"/>
    <n v="2.2200000000000002"/>
    <n v="0.85"/>
    <n v="0"/>
    <n v="0"/>
    <s v="PAUSE"/>
  </r>
  <r>
    <s v="edwincarlson@gmail.com"/>
    <s v="edwin"/>
    <s v="carlson"/>
    <s v="Houston"/>
    <s v="TX"/>
    <n v="2708"/>
    <s v="alladin's lamp"/>
    <x v="11"/>
    <x v="2"/>
    <s v="2024-01-15"/>
    <n v="400"/>
    <n v="1115"/>
    <n v="39"/>
    <n v="1"/>
    <n v="30.31"/>
    <n v="56.86"/>
    <n v="26.55"/>
    <n v="26.55"/>
    <n v="0.8759485318376774"/>
    <n v="3.5"/>
    <n v="0.78"/>
    <n v="30.31"/>
    <n v="2.564102564102564E-2"/>
    <s v="SCALE"/>
  </r>
  <r>
    <s v="epowell2831@hotmail.com"/>
    <s v="ericka"/>
    <s v="powell"/>
    <s v="Fort Worth"/>
    <s v="TX"/>
    <n v="2900"/>
    <s v="buchanan technologies"/>
    <x v="5"/>
    <x v="2"/>
    <s v="2024-01-18"/>
    <n v="300"/>
    <n v="680"/>
    <n v="24"/>
    <n v="2"/>
    <n v="13.96"/>
    <n v="133.22"/>
    <n v="119.25999999999999"/>
    <n v="119.25999999999999"/>
    <n v="8.5429799426934085"/>
    <n v="3.53"/>
    <n v="0.57999999999999996"/>
    <n v="6.98"/>
    <n v="8.3333333333333329E-2"/>
    <s v="SCALE"/>
  </r>
  <r>
    <s v="tonjawinston@yahoo.com"/>
    <s v="tonja"/>
    <s v="winston"/>
    <s v="Rocky Mount"/>
    <s v="NC"/>
    <n v="3142"/>
    <s v="lechris"/>
    <x v="19"/>
    <x v="2"/>
    <s v="2024-01-05"/>
    <n v="600"/>
    <n v="2004"/>
    <n v="34"/>
    <n v="1"/>
    <n v="14.62"/>
    <n v="71.81"/>
    <n v="57.190000000000005"/>
    <n v="57.190000000000005"/>
    <n v="3.9117647058823537"/>
    <n v="1.7"/>
    <n v="0.43"/>
    <n v="14.62"/>
    <n v="2.9411764705882353E-2"/>
    <s v="SCALE"/>
  </r>
  <r>
    <s v="dwainjensen@gmail.com"/>
    <s v="dwain"/>
    <s v="jensen"/>
    <s v="New Brunswick"/>
    <s v="NJ"/>
    <n v="1760"/>
    <s v="house of gas"/>
    <x v="12"/>
    <x v="2"/>
    <s v="2024-01-23"/>
    <n v="300"/>
    <n v="2284"/>
    <n v="61"/>
    <n v="0"/>
    <n v="39.69"/>
    <n v="0"/>
    <n v="-39.69"/>
    <n v="-39.69"/>
    <n v="-1"/>
    <n v="2.67"/>
    <n v="0.65"/>
    <n v="0"/>
    <n v="0"/>
    <s v="PAUSE"/>
  </r>
  <r>
    <s v="annaneal3@aol.com"/>
    <s v="anna"/>
    <s v="neal"/>
    <s v="Pilot"/>
    <s v="VA"/>
    <n v="4000"/>
    <s v="las trucking"/>
    <x v="8"/>
    <x v="2"/>
    <s v="2024-01-31"/>
    <n v="500"/>
    <n v="2379"/>
    <n v="38"/>
    <n v="0"/>
    <n v="22.36"/>
    <n v="0"/>
    <n v="-22.36"/>
    <n v="-22.36"/>
    <n v="-1"/>
    <n v="1.6"/>
    <n v="0.59"/>
    <n v="0"/>
    <n v="0"/>
    <s v="PAUSE"/>
  </r>
  <r>
    <s v="jennifermharrison@gmail.com"/>
    <s v="jennifer"/>
    <s v="harrison"/>
    <s v="Del Mar"/>
    <s v="CA"/>
    <n v="2250"/>
    <s v="fragrant flower lawn services"/>
    <x v="9"/>
    <x v="2"/>
    <s v="2024-01-09"/>
    <n v="400"/>
    <n v="1155"/>
    <n v="24"/>
    <n v="0"/>
    <n v="19.84"/>
    <n v="0"/>
    <n v="-19.84"/>
    <n v="-19.84"/>
    <n v="-1"/>
    <n v="2.08"/>
    <n v="0.83"/>
    <n v="0"/>
    <n v="0"/>
    <s v="PAUSE"/>
  </r>
  <r>
    <s v="sarahm581@msn.com"/>
    <s v="sarah"/>
    <s v="miller"/>
    <s v="Salem"/>
    <s v="OR"/>
    <n v="2750"/>
    <s v="147385413"/>
    <x v="17"/>
    <x v="2"/>
    <s v="2024-01-19"/>
    <n v="100"/>
    <n v="605"/>
    <n v="23"/>
    <n v="0"/>
    <n v="12.81"/>
    <n v="0"/>
    <n v="-12.81"/>
    <n v="-12.81"/>
    <n v="-1"/>
    <n v="3.8"/>
    <n v="0.56000000000000005"/>
    <n v="0"/>
    <n v="0"/>
    <s v="PAUSE"/>
  </r>
  <r>
    <s v="samuelperez@gmail.com"/>
    <s v="samuel"/>
    <s v="perez"/>
    <s v="Redding"/>
    <s v="CA"/>
    <n v="3100"/>
    <s v="familymart"/>
    <x v="19"/>
    <x v="2"/>
    <s v="2024-01-06"/>
    <n v="1000"/>
    <n v="868"/>
    <n v="13"/>
    <n v="0"/>
    <n v="9.2799999999999994"/>
    <n v="0"/>
    <n v="-9.2799999999999994"/>
    <n v="-9.2799999999999994"/>
    <n v="-1"/>
    <n v="1.5"/>
    <n v="0.71"/>
    <n v="0"/>
    <n v="0"/>
    <s v="PAUSE"/>
  </r>
  <r>
    <s v="merramont@yahoo.com"/>
    <s v="arthur"/>
    <s v="murray"/>
    <s v="Montgomery"/>
    <s v="AL"/>
    <n v="5001"/>
    <s v="mingledorff; inc"/>
    <x v="1"/>
    <x v="2"/>
    <s v="2024-01-28"/>
    <n v="600"/>
    <n v="1443"/>
    <n v="37"/>
    <n v="0"/>
    <n v="29.27"/>
    <n v="0"/>
    <n v="-29.27"/>
    <n v="-29.27"/>
    <n v="-1"/>
    <n v="2.56"/>
    <n v="0.79"/>
    <n v="0"/>
    <n v="0"/>
    <s v="PAUSE"/>
  </r>
  <r>
    <s v="normafgreen@hotmail.com"/>
    <s v="norma"/>
    <s v="green"/>
    <s v="Atlanta"/>
    <s v="GA"/>
    <n v="1900"/>
    <s v="balanced fortune"/>
    <x v="10"/>
    <x v="2"/>
    <s v="2024-01-10"/>
    <n v="400"/>
    <n v="2488"/>
    <n v="67"/>
    <n v="7"/>
    <n v="43.05"/>
    <n v="282.39999999999998"/>
    <n v="239.34999999999997"/>
    <n v="239.34999999999997"/>
    <n v="5.5598141695702665"/>
    <n v="2.69"/>
    <n v="0.64"/>
    <n v="6.15"/>
    <n v="0.1044776119402985"/>
    <s v="SCALE"/>
  </r>
  <r>
    <s v="g.jumpy@gmail.com"/>
    <s v="guadalupe"/>
    <s v="bryant"/>
    <s v="Kansas City"/>
    <s v="MO"/>
    <n v="2000"/>
    <s v="casa bonita"/>
    <x v="6"/>
    <x v="2"/>
    <s v="2024-01-17"/>
    <n v="1000"/>
    <n v="690"/>
    <n v="16"/>
    <n v="0"/>
    <n v="7.36"/>
    <n v="0"/>
    <n v="-7.36"/>
    <n v="-7.36"/>
    <n v="-1"/>
    <n v="2.3199999999999998"/>
    <n v="0.46"/>
    <n v="0"/>
    <n v="0"/>
    <s v="PAUSE"/>
  </r>
  <r>
    <s v="gwenpickering@gmail.com"/>
    <s v="gwen"/>
    <s v="pickering"/>
    <s v="Chicago"/>
    <s v="IL"/>
    <n v="3692"/>
    <s v="the white rabbit"/>
    <x v="15"/>
    <x v="2"/>
    <s v="2024-01-01"/>
    <n v="300"/>
    <n v="2312"/>
    <n v="99"/>
    <n v="2"/>
    <n v="75.37"/>
    <n v="120.29"/>
    <n v="44.92"/>
    <n v="44.92"/>
    <n v="0.59599310070319755"/>
    <n v="4.28"/>
    <n v="0.76"/>
    <n v="37.68"/>
    <n v="2.0202020202020204E-2"/>
    <s v="SCALE"/>
  </r>
  <r>
    <s v="lucilleprevost@gmail.com"/>
    <s v="lucille"/>
    <s v="prevost"/>
    <s v="East Stroudsb"/>
    <s v="PA"/>
    <n v="3000"/>
    <s v="solution answers"/>
    <x v="13"/>
    <x v="2"/>
    <s v="2024-01-02"/>
    <n v="800"/>
    <n v="780"/>
    <n v="28"/>
    <n v="2"/>
    <n v="19.829999999999998"/>
    <n v="105.34"/>
    <n v="85.51"/>
    <n v="85.51"/>
    <n v="4.3121533030761476"/>
    <n v="3.59"/>
    <n v="0.71"/>
    <n v="9.91"/>
    <n v="7.1428571428571425E-2"/>
    <s v="SCALE"/>
  </r>
  <r>
    <s v="ksimms33@yahoo.com"/>
    <s v="kouri"/>
    <s v="simmons"/>
    <s v="Lynwood"/>
    <s v="CA"/>
    <n v="1760"/>
    <s v="universal protection service"/>
    <x v="2"/>
    <x v="2"/>
    <s v="2024-01-21"/>
    <n v="100"/>
    <n v="608"/>
    <n v="19"/>
    <n v="0"/>
    <n v="11.92"/>
    <n v="0"/>
    <n v="-11.92"/>
    <n v="-11.92"/>
    <n v="-1"/>
    <n v="3.12"/>
    <n v="0.63"/>
    <n v="0"/>
    <n v="0"/>
    <s v="PAUSE"/>
  </r>
  <r>
    <s v="balco.king08@gmail.com"/>
    <s v="willie"/>
    <s v="kelly"/>
    <s v="Saint Petersb"/>
    <s v="FL"/>
    <n v="3300"/>
    <s v="bright house networks"/>
    <x v="10"/>
    <x v="2"/>
    <s v="2024-01-19"/>
    <n v="400"/>
    <n v="2366"/>
    <n v="61"/>
    <n v="1"/>
    <n v="41.9"/>
    <n v="48.85"/>
    <n v="6.9500000000000028"/>
    <n v="6.9500000000000028"/>
    <n v="0.16587112171837717"/>
    <n v="2.58"/>
    <n v="0.69"/>
    <n v="41.9"/>
    <n v="1.6393442622950821E-2"/>
    <s v="SCALE"/>
  </r>
  <r>
    <s v="joycemwebb@gmail.com"/>
    <s v="joyce"/>
    <s v="webb"/>
    <s v="Camarillo"/>
    <s v="CA"/>
    <n v="3500"/>
    <s v="infinite wealth"/>
    <x v="13"/>
    <x v="2"/>
    <s v="2024-01-24"/>
    <n v="100"/>
    <n v="2111"/>
    <n v="36"/>
    <n v="3"/>
    <n v="17.32"/>
    <n v="219.73"/>
    <n v="202.41"/>
    <n v="202.41"/>
    <n v="11.6864896073903"/>
    <n v="1.71"/>
    <n v="0.48"/>
    <n v="5.77"/>
    <n v="8.3333333333333329E-2"/>
    <s v="SCALE"/>
  </r>
  <r>
    <s v="luislhandler@hotmail.com"/>
    <s v="luis"/>
    <s v="handler"/>
    <s v="Indianapolis"/>
    <s v="IN"/>
    <n v="2800"/>
    <s v="earl abel's"/>
    <x v="0"/>
    <x v="2"/>
    <s v="2024-01-30"/>
    <n v="1000"/>
    <n v="580"/>
    <n v="14"/>
    <n v="0"/>
    <n v="6.77"/>
    <n v="0"/>
    <n v="-6.77"/>
    <n v="-6.77"/>
    <n v="-1"/>
    <n v="2.41"/>
    <n v="0.48"/>
    <n v="0"/>
    <n v="0"/>
    <s v="PAUSE"/>
  </r>
  <r>
    <s v="jonjonj8282@yahoo.com"/>
    <s v="jonathan"/>
    <s v="jackson"/>
    <s v="Cleveland"/>
    <s v="OH"/>
    <n v="3614"/>
    <s v="j maineline trucking"/>
    <x v="5"/>
    <x v="2"/>
    <s v="2024-01-11"/>
    <n v="500"/>
    <n v="1547"/>
    <n v="64"/>
    <n v="0"/>
    <n v="53.12"/>
    <n v="0"/>
    <n v="-53.12"/>
    <n v="-53.12"/>
    <n v="-1"/>
    <n v="4.1399999999999997"/>
    <n v="0.83"/>
    <n v="0"/>
    <n v="0"/>
    <s v="PAUSE"/>
  </r>
  <r>
    <s v="kittykatkate45@yahoo.com"/>
    <s v="kathy"/>
    <s v="mcdonald"/>
    <s v="Gainesville"/>
    <s v="TX"/>
    <n v="1625"/>
    <s v="g.d.dodsondc"/>
    <x v="9"/>
    <x v="2"/>
    <s v="2024-01-20"/>
    <n v="800"/>
    <n v="2379"/>
    <n v="85"/>
    <n v="2"/>
    <n v="53.37"/>
    <n v="73.98"/>
    <n v="20.610000000000007"/>
    <n v="20.610000000000007"/>
    <n v="0.38617200674536273"/>
    <n v="3.57"/>
    <n v="0.63"/>
    <n v="26.68"/>
    <n v="2.3529411764705882E-2"/>
    <s v="SCALE"/>
  </r>
  <r>
    <s v="haas.girl@hotmail.com"/>
    <s v="april"/>
    <s v="haas"/>
    <s v="Amarillo"/>
    <s v="TX"/>
    <n v="2000"/>
    <s v="ussery roan"/>
    <x v="13"/>
    <x v="2"/>
    <s v="2024-01-22"/>
    <n v="200"/>
    <n v="2151"/>
    <n v="39"/>
    <n v="3"/>
    <n v="17.399999999999999"/>
    <n v="152.91"/>
    <n v="135.51"/>
    <n v="135.51"/>
    <n v="7.7879310344827584"/>
    <n v="1.81"/>
    <n v="0.45"/>
    <n v="5.8"/>
    <n v="7.6923076923076927E-2"/>
    <s v="SCALE"/>
  </r>
  <r>
    <s v="coyote3102000@yahoo.com"/>
    <s v="adolph"/>
    <s v="herrera"/>
    <s v="Poteet"/>
    <s v="TX"/>
    <n v="1200"/>
    <s v="p r i of texas"/>
    <x v="5"/>
    <x v="2"/>
    <s v="2024-01-22"/>
    <n v="100"/>
    <n v="2498"/>
    <n v="73"/>
    <n v="2"/>
    <n v="55.92"/>
    <n v="91.15"/>
    <n v="35.230000000000004"/>
    <n v="35.230000000000004"/>
    <n v="0.63000715307582267"/>
    <n v="2.92"/>
    <n v="0.77"/>
    <n v="27.96"/>
    <n v="2.7397260273972601E-2"/>
    <s v="SCALE"/>
  </r>
  <r>
    <s v="monamariecomparan@yahoo.com"/>
    <s v="ramona"/>
    <s v="comparan"/>
    <s v="Pomona"/>
    <s v="CA"/>
    <n v="4000"/>
    <s v="ortiz residential"/>
    <x v="9"/>
    <x v="2"/>
    <s v="2024-01-20"/>
    <n v="700"/>
    <n v="953"/>
    <n v="17"/>
    <n v="0"/>
    <n v="7.66"/>
    <n v="0"/>
    <n v="-7.66"/>
    <n v="-7.66"/>
    <n v="-1"/>
    <n v="1.78"/>
    <n v="0.45"/>
    <n v="0"/>
    <n v="0"/>
    <s v="PAUSE"/>
  </r>
  <r>
    <s v="nanat5504@yahoo.com"/>
    <s v="samuel"/>
    <s v="rank"/>
    <s v="Swanton"/>
    <s v="OH"/>
    <n v="2522"/>
    <s v="wylie &amp; sons landscaping"/>
    <x v="4"/>
    <x v="2"/>
    <s v="2024-01-01"/>
    <n v="700"/>
    <n v="1849"/>
    <n v="80"/>
    <n v="3"/>
    <n v="38.880000000000003"/>
    <n v="160.85"/>
    <n v="121.97"/>
    <n v="121.97"/>
    <n v="3.1370884773662548"/>
    <n v="4.33"/>
    <n v="0.49"/>
    <n v="12.96"/>
    <n v="3.7499999999999999E-2"/>
    <s v="SCALE"/>
  </r>
  <r>
    <s v="bee2530@aol.com"/>
    <s v="belinda"/>
    <s v="york"/>
    <s v="Fort Pierce"/>
    <s v="FL"/>
    <n v="1500"/>
    <s v="snapon business solution"/>
    <x v="19"/>
    <x v="2"/>
    <s v="2024-01-11"/>
    <n v="800"/>
    <n v="1020"/>
    <n v="29"/>
    <n v="0"/>
    <n v="21.78"/>
    <n v="0"/>
    <n v="-21.78"/>
    <n v="-21.78"/>
    <n v="-1"/>
    <n v="2.84"/>
    <n v="0.75"/>
    <n v="0"/>
    <n v="0"/>
    <s v="PAUSE"/>
  </r>
  <r>
    <s v="ineedmoney4me2@yahoo.com"/>
    <s v="evan"/>
    <s v="williams"/>
    <s v="Wilsonville"/>
    <s v="IL"/>
    <n v="1250"/>
    <s v="union local 397"/>
    <x v="11"/>
    <x v="2"/>
    <s v="2024-01-02"/>
    <n v="800"/>
    <n v="624"/>
    <n v="18"/>
    <n v="2"/>
    <n v="13.46"/>
    <n v="138.53"/>
    <n v="125.07"/>
    <n v="125.07"/>
    <n v="9.2919762258543823"/>
    <n v="2.88"/>
    <n v="0.75"/>
    <n v="6.73"/>
    <n v="0.1111111111111111"/>
    <s v="SCALE"/>
  </r>
  <r>
    <s v="daisey.brown@yahoo.com"/>
    <s v="daisey"/>
    <s v="brown"/>
    <s v="Salt Lake Cit"/>
    <s v="UT"/>
    <n v="1300"/>
    <s v="at home personal car"/>
    <x v="1"/>
    <x v="2"/>
    <s v="2024-01-17"/>
    <n v="100"/>
    <n v="2415"/>
    <n v="63"/>
    <n v="5"/>
    <n v="45.59"/>
    <n v="302.5"/>
    <n v="256.90999999999997"/>
    <n v="256.90999999999997"/>
    <n v="5.6352270234700583"/>
    <n v="2.61"/>
    <n v="0.72"/>
    <n v="9.1199999999999992"/>
    <n v="7.9365079365079361E-2"/>
    <s v="SCALE"/>
  </r>
  <r>
    <s v="5hokiefans@gmail.com"/>
    <s v="april"/>
    <s v="myers"/>
    <s v="Pearisburg"/>
    <s v="VA"/>
    <n v="2162"/>
    <s v="virginia tech"/>
    <x v="18"/>
    <x v="2"/>
    <s v="2024-01-19"/>
    <n v="600"/>
    <n v="646"/>
    <n v="20"/>
    <n v="0"/>
    <n v="15.82"/>
    <n v="0"/>
    <n v="-15.82"/>
    <n v="-15.82"/>
    <n v="-1"/>
    <n v="3.1"/>
    <n v="0.79"/>
    <n v="0"/>
    <n v="0"/>
    <s v="PAUSE"/>
  </r>
  <r>
    <s v="carleishatrimble@yahoo.com"/>
    <s v="carleisha"/>
    <s v="trimble"/>
    <s v="Aiken"/>
    <s v="SC"/>
    <n v="3250"/>
    <s v="nited post acute care of aiken"/>
    <x v="3"/>
    <x v="2"/>
    <s v="2024-01-24"/>
    <n v="1000"/>
    <n v="544"/>
    <n v="19"/>
    <n v="2"/>
    <n v="7.79"/>
    <n v="144.54"/>
    <n v="136.75"/>
    <n v="136.75"/>
    <n v="17.554557124518613"/>
    <n v="3.49"/>
    <n v="0.41"/>
    <n v="3.9"/>
    <n v="0.10526315789473684"/>
    <s v="SCALE"/>
  </r>
  <r>
    <s v="audreyvieth@yahoo.com"/>
    <s v="audrey"/>
    <s v="vieth"/>
    <s v="Tomball"/>
    <s v="TX"/>
    <n v="2400"/>
    <s v="twfg insurance"/>
    <x v="14"/>
    <x v="2"/>
    <s v="2024-01-14"/>
    <n v="100"/>
    <n v="2252"/>
    <n v="72"/>
    <n v="6"/>
    <n v="40.68"/>
    <n v="245.28"/>
    <n v="204.6"/>
    <n v="204.6"/>
    <n v="5.0294985250737465"/>
    <n v="3.2"/>
    <n v="0.56000000000000005"/>
    <n v="6.78"/>
    <n v="8.3333333333333329E-2"/>
    <s v="SCALE"/>
  </r>
  <r>
    <s v="benbamah@gmail.com"/>
    <s v="ben"/>
    <s v="montgomery"/>
    <s v="Birmingham"/>
    <s v="AL"/>
    <n v="2572"/>
    <s v="cafe 205"/>
    <x v="5"/>
    <x v="2"/>
    <s v="2024-01-11"/>
    <n v="500"/>
    <n v="750"/>
    <n v="20"/>
    <n v="0"/>
    <n v="15.78"/>
    <n v="0"/>
    <n v="-15.78"/>
    <n v="-15.78"/>
    <n v="-1"/>
    <n v="2.67"/>
    <n v="0.79"/>
    <n v="0"/>
    <n v="0"/>
    <s v="PAUSE"/>
  </r>
  <r>
    <s v="jlingle@flintco.com"/>
    <s v="bonnie"/>
    <s v="yandle"/>
    <s v="Tulsa"/>
    <s v="OK"/>
    <n v="2167"/>
    <s v="retired"/>
    <x v="17"/>
    <x v="2"/>
    <s v="2024-01-24"/>
    <n v="800"/>
    <n v="1384"/>
    <n v="24"/>
    <n v="0"/>
    <n v="16.64"/>
    <n v="0"/>
    <n v="-16.64"/>
    <n v="-16.64"/>
    <n v="-1"/>
    <n v="1.73"/>
    <n v="0.69"/>
    <n v="0"/>
    <n v="0"/>
    <s v="PAUSE"/>
  </r>
  <r>
    <s v="born2ride1214@aol.com"/>
    <s v="andrew"/>
    <s v="walden"/>
    <s v="Lakeland"/>
    <s v="FL"/>
    <n v="1500"/>
    <s v="andrew walden"/>
    <x v="16"/>
    <x v="2"/>
    <s v="2024-01-27"/>
    <n v="600"/>
    <n v="1199"/>
    <n v="29"/>
    <n v="1"/>
    <n v="19.38"/>
    <n v="36.159999999999997"/>
    <n v="16.779999999999998"/>
    <n v="16.779999999999998"/>
    <n v="0.8658410732714138"/>
    <n v="2.42"/>
    <n v="0.67"/>
    <n v="19.38"/>
    <n v="3.4482758620689655E-2"/>
    <s v="SCALE"/>
  </r>
  <r>
    <s v="jaydub714@aol.com"/>
    <s v="jeffrey"/>
    <s v="white"/>
    <s v="Pompano Beach"/>
    <s v="FL"/>
    <n v="1500"/>
    <s v="hangon systems inc"/>
    <x v="0"/>
    <x v="2"/>
    <s v="2024-01-20"/>
    <n v="800"/>
    <n v="1867"/>
    <n v="43"/>
    <n v="4"/>
    <n v="31.3"/>
    <n v="235.36"/>
    <n v="204.06"/>
    <n v="204.06"/>
    <n v="6.5194888178913741"/>
    <n v="2.2999999999999998"/>
    <n v="0.73"/>
    <n v="7.82"/>
    <n v="9.3023255813953487E-2"/>
    <s v="SCALE"/>
  </r>
  <r>
    <s v="dulon3r@gmail.com"/>
    <s v="dustin"/>
    <s v="dewell"/>
    <s v="San Diego"/>
    <s v="CA"/>
    <n v="1213"/>
    <s v="blue mountain"/>
    <x v="2"/>
    <x v="2"/>
    <s v="2024-01-31"/>
    <n v="500"/>
    <n v="2303"/>
    <n v="79"/>
    <n v="3"/>
    <n v="40.409999999999997"/>
    <n v="164.63"/>
    <n v="124.22"/>
    <n v="124.22"/>
    <n v="3.0739915862410299"/>
    <n v="3.43"/>
    <n v="0.51"/>
    <n v="13.47"/>
    <n v="3.7974683544303799E-2"/>
    <s v="SCALE"/>
  </r>
  <r>
    <s v="mwhitebellamy@yahoo.com"/>
    <s v="melissa"/>
    <s v="bellamy"/>
    <s v="Nesmith"/>
    <s v="SC"/>
    <n v="4247"/>
    <s v="palmetto"/>
    <x v="0"/>
    <x v="2"/>
    <s v="2024-01-12"/>
    <n v="400"/>
    <n v="1950"/>
    <n v="86"/>
    <n v="0"/>
    <n v="63.05"/>
    <n v="0"/>
    <n v="-63.05"/>
    <n v="-63.05"/>
    <n v="-1"/>
    <n v="4.41"/>
    <n v="0.73"/>
    <n v="0"/>
    <n v="0"/>
    <s v="PAUSE"/>
  </r>
  <r>
    <s v="stevenrider@yahoo.com"/>
    <s v="steven"/>
    <s v="rider"/>
    <s v="Mount Vernon"/>
    <s v="IL"/>
    <n v="5417"/>
    <s v="dee's drivein"/>
    <x v="18"/>
    <x v="2"/>
    <s v="2024-01-05"/>
    <n v="800"/>
    <n v="1431"/>
    <n v="39"/>
    <n v="1"/>
    <n v="19.16"/>
    <n v="68.78"/>
    <n v="49.620000000000005"/>
    <n v="49.620000000000005"/>
    <n v="2.5897703549060545"/>
    <n v="2.73"/>
    <n v="0.49"/>
    <n v="19.16"/>
    <n v="2.564102564102564E-2"/>
    <s v="SCALE"/>
  </r>
  <r>
    <s v="samuelcortez@hotmail.com"/>
    <s v="samuel"/>
    <s v="cortez"/>
    <s v="Sacramento"/>
    <s v="CA"/>
    <n v="1000"/>
    <s v="pioneer chicken"/>
    <x v="18"/>
    <x v="2"/>
    <s v="2024-01-01"/>
    <n v="700"/>
    <n v="1322"/>
    <n v="52"/>
    <n v="2"/>
    <n v="41.79"/>
    <n v="88.36"/>
    <n v="46.57"/>
    <n v="46.57"/>
    <n v="1.1143814309643456"/>
    <n v="3.93"/>
    <n v="0.8"/>
    <n v="20.9"/>
    <n v="3.8461538461538464E-2"/>
    <s v="SCALE"/>
  </r>
  <r>
    <s v="throys@hotmail.com"/>
    <s v="amelia"/>
    <s v="alvarez"/>
    <s v="Oklahoma City"/>
    <s v="OK"/>
    <n v="2250"/>
    <s v="stratacard"/>
    <x v="9"/>
    <x v="2"/>
    <s v="2024-01-14"/>
    <n v="1000"/>
    <n v="1888"/>
    <n v="72"/>
    <n v="6"/>
    <n v="44.28"/>
    <n v="326.66000000000003"/>
    <n v="282.38"/>
    <n v="282.38"/>
    <n v="6.3771454381210475"/>
    <n v="3.81"/>
    <n v="0.62"/>
    <n v="7.38"/>
    <n v="8.3333333333333329E-2"/>
    <s v="SCALE"/>
  </r>
  <r>
    <s v="stevecoff3@hotmail.com"/>
    <s v="steven"/>
    <s v="coffey"/>
    <s v="De Pere"/>
    <s v="WI"/>
    <n v="1264"/>
    <s v="unitedhealth care"/>
    <x v="3"/>
    <x v="2"/>
    <s v="2024-01-12"/>
    <n v="600"/>
    <n v="1245"/>
    <n v="32"/>
    <n v="1"/>
    <n v="26.61"/>
    <n v="41.56"/>
    <n v="14.950000000000003"/>
    <n v="14.950000000000003"/>
    <n v="0.5618188650883128"/>
    <n v="2.57"/>
    <n v="0.83"/>
    <n v="26.61"/>
    <n v="3.125E-2"/>
    <s v="SCALE"/>
  </r>
  <r>
    <s v="trishledoux@hotmail.com"/>
    <s v="trish"/>
    <s v="ledoux"/>
    <s v="Sulphur"/>
    <s v="LA"/>
    <n v="3800"/>
    <s v="cpsb"/>
    <x v="8"/>
    <x v="2"/>
    <s v="2024-01-17"/>
    <n v="100"/>
    <n v="2348"/>
    <n v="41"/>
    <n v="0"/>
    <n v="20.38"/>
    <n v="0"/>
    <n v="-20.38"/>
    <n v="-20.38"/>
    <n v="-1"/>
    <n v="1.75"/>
    <n v="0.5"/>
    <n v="0"/>
    <n v="0"/>
    <s v="PAUSE"/>
  </r>
  <r>
    <s v="thomasrotella@gmail.com"/>
    <s v="thomas"/>
    <s v="rotella"/>
    <s v="Chicago"/>
    <s v="IL"/>
    <n v="5600"/>
    <s v="dana hotel and spa"/>
    <x v="8"/>
    <x v="2"/>
    <s v="2024-01-28"/>
    <n v="200"/>
    <n v="1646"/>
    <n v="32"/>
    <n v="3"/>
    <n v="14.24"/>
    <n v="106.33"/>
    <n v="92.09"/>
    <n v="92.09"/>
    <n v="6.466994382022472"/>
    <n v="1.94"/>
    <n v="0.44"/>
    <n v="4.75"/>
    <n v="9.375E-2"/>
    <s v="SCALE"/>
  </r>
  <r>
    <s v="scottschoch@hotmail.com"/>
    <s v="scott"/>
    <s v="schoch"/>
    <s v="Houston"/>
    <s v="TX"/>
    <n v="2500"/>
    <s v="dun rite lawn maintenance"/>
    <x v="5"/>
    <x v="2"/>
    <s v="2024-01-20"/>
    <n v="700"/>
    <n v="583"/>
    <n v="24"/>
    <n v="0"/>
    <n v="12.18"/>
    <n v="0"/>
    <n v="-12.18"/>
    <n v="-12.18"/>
    <n v="-1"/>
    <n v="4.12"/>
    <n v="0.51"/>
    <n v="0"/>
    <n v="0"/>
    <s v="PAUSE"/>
  </r>
  <r>
    <s v="bryanmcafee@gmail.com"/>
    <s v="bryan"/>
    <s v="mcafee"/>
    <s v="McAllen"/>
    <s v="TX"/>
    <n v="2000"/>
    <s v="tecaday"/>
    <x v="16"/>
    <x v="2"/>
    <s v="2024-01-10"/>
    <n v="300"/>
    <n v="1437"/>
    <n v="31"/>
    <n v="3"/>
    <n v="22.49"/>
    <n v="151.83000000000001"/>
    <n v="129.34"/>
    <n v="129.34"/>
    <n v="5.7510004446420639"/>
    <n v="2.16"/>
    <n v="0.73"/>
    <n v="7.5"/>
    <n v="9.6774193548387094E-2"/>
    <s v="SCALE"/>
  </r>
  <r>
    <s v="carolmarburger@gmail.com"/>
    <s v="carol"/>
    <s v="marburger"/>
    <s v="Grant"/>
    <s v="NE"/>
    <n v="2617"/>
    <s v="monit"/>
    <x v="8"/>
    <x v="2"/>
    <s v="2024-01-24"/>
    <n v="400"/>
    <n v="1656"/>
    <n v="73"/>
    <n v="3"/>
    <n v="59.66"/>
    <n v="159.19"/>
    <n v="99.53"/>
    <n v="99.53"/>
    <n v="1.6682869594368086"/>
    <n v="4.41"/>
    <n v="0.82"/>
    <n v="19.89"/>
    <n v="4.1095890410958902E-2"/>
    <s v="SCALE"/>
  </r>
  <r>
    <s v="antiguan_cutie2000@yahoo.com"/>
    <s v="julienne"/>
    <s v="francis"/>
    <s v="Long Beach"/>
    <s v="CA"/>
    <n v="2498"/>
    <s v="united ambulance inc"/>
    <x v="1"/>
    <x v="2"/>
    <s v="2024-01-26"/>
    <n v="300"/>
    <n v="1529"/>
    <n v="37"/>
    <n v="0"/>
    <n v="21.31"/>
    <n v="0"/>
    <n v="-21.31"/>
    <n v="-21.31"/>
    <n v="-1"/>
    <n v="2.42"/>
    <n v="0.57999999999999996"/>
    <n v="0"/>
    <n v="0"/>
    <s v="PAUSE"/>
  </r>
  <r>
    <s v="elizabethbanks@hotmail.com"/>
    <s v="melissa"/>
    <s v="winner"/>
    <s v="Kerman"/>
    <s v="CA"/>
    <n v="2500"/>
    <s v="10000 auto parts"/>
    <x v="17"/>
    <x v="2"/>
    <s v="2024-01-15"/>
    <n v="500"/>
    <n v="681"/>
    <n v="28"/>
    <n v="1"/>
    <n v="22.4"/>
    <n v="39.03"/>
    <n v="16.630000000000003"/>
    <n v="16.630000000000003"/>
    <n v="0.74241071428571448"/>
    <n v="4.1100000000000003"/>
    <n v="0.8"/>
    <n v="22.4"/>
    <n v="3.5714285714285712E-2"/>
    <s v="SCALE"/>
  </r>
  <r>
    <s v="tmichel99@yahoo.com"/>
    <s v="tammy"/>
    <s v="pursell"/>
    <s v="Bluffton"/>
    <s v="OH"/>
    <n v="2438"/>
    <s v="general dynamics"/>
    <x v="19"/>
    <x v="2"/>
    <s v="2024-01-19"/>
    <n v="700"/>
    <n v="1153"/>
    <n v="41"/>
    <n v="4"/>
    <n v="33.5"/>
    <n v="273.41000000000003"/>
    <n v="239.91000000000003"/>
    <n v="239.91000000000003"/>
    <n v="7.1614925373134337"/>
    <n v="3.56"/>
    <n v="0.82"/>
    <n v="8.3800000000000008"/>
    <n v="9.7560975609756101E-2"/>
    <s v="SCALE"/>
  </r>
  <r>
    <s v="neanea910@yahoo.com"/>
    <s v="gwendolyn"/>
    <s v="phillips"/>
    <s v="Raeford"/>
    <s v="NC"/>
    <n v="5000"/>
    <s v="tredegar films"/>
    <x v="13"/>
    <x v="2"/>
    <s v="2024-01-18"/>
    <n v="500"/>
    <n v="2008"/>
    <n v="78"/>
    <n v="1"/>
    <n v="59.76"/>
    <n v="45.64"/>
    <n v="-14.119999999999997"/>
    <n v="-14.119999999999997"/>
    <n v="-0.23627844712182058"/>
    <n v="3.88"/>
    <n v="0.77"/>
    <n v="59.76"/>
    <n v="1.282051282051282E-2"/>
    <s v="SCALE"/>
  </r>
  <r>
    <s v="fragend@gmail.com"/>
    <s v="tammy"/>
    <s v="alger"/>
    <s v="Landing"/>
    <s v="NJ"/>
    <n v="1600"/>
    <s v="blockbuster music"/>
    <x v="0"/>
    <x v="2"/>
    <s v="2024-01-24"/>
    <n v="400"/>
    <n v="1830"/>
    <n v="55"/>
    <n v="6"/>
    <n v="36.43"/>
    <n v="248.75"/>
    <n v="212.32"/>
    <n v="212.32"/>
    <n v="5.828163601427395"/>
    <n v="3.01"/>
    <n v="0.66"/>
    <n v="6.07"/>
    <n v="0.10909090909090909"/>
    <s v="SCALE"/>
  </r>
  <r>
    <s v="tony.matagi@gmail.com"/>
    <s v="tony"/>
    <s v="matagi"/>
    <s v="Tacoma"/>
    <s v="WA"/>
    <n v="2500"/>
    <s v="city of tacoma"/>
    <x v="6"/>
    <x v="2"/>
    <s v="2024-01-25"/>
    <n v="1000"/>
    <n v="1757"/>
    <n v="31"/>
    <n v="2"/>
    <n v="20.64"/>
    <n v="145.15"/>
    <n v="124.51"/>
    <n v="124.51"/>
    <n v="6.0324612403100772"/>
    <n v="1.76"/>
    <n v="0.67"/>
    <n v="10.32"/>
    <n v="6.4516129032258063E-2"/>
    <s v="SCALE"/>
  </r>
  <r>
    <s v="lisel99@yahoo.com"/>
    <s v="latandra"/>
    <s v="harris"/>
    <s v="Memphis"/>
    <s v="TN"/>
    <n v="4108"/>
    <s v="long island jewish hospital"/>
    <x v="1"/>
    <x v="2"/>
    <s v="2024-01-28"/>
    <n v="300"/>
    <n v="1769"/>
    <n v="77"/>
    <n v="0"/>
    <n v="33.79"/>
    <n v="0"/>
    <n v="-33.79"/>
    <n v="-33.79"/>
    <n v="-1"/>
    <n v="4.3499999999999996"/>
    <n v="0.44"/>
    <n v="0"/>
    <n v="0"/>
    <s v="PAUSE"/>
  </r>
  <r>
    <s v="bellyn@hotmail.com"/>
    <s v="mary"/>
    <s v="haller"/>
    <s v="Phoenix"/>
    <s v="AZ"/>
    <n v="4900"/>
    <s v="maxaprofit"/>
    <x v="16"/>
    <x v="2"/>
    <s v="2024-01-20"/>
    <n v="600"/>
    <n v="1528"/>
    <n v="29"/>
    <n v="2"/>
    <n v="21.53"/>
    <n v="136.36000000000001"/>
    <n v="114.83000000000001"/>
    <n v="114.83000000000001"/>
    <n v="5.3334881560613097"/>
    <n v="1.9"/>
    <n v="0.74"/>
    <n v="10.76"/>
    <n v="6.8965517241379309E-2"/>
    <s v="SCALE"/>
  </r>
  <r>
    <s v="babsiayff@aol.com"/>
    <s v="barbara"/>
    <s v="davis"/>
    <s v="Phenix City"/>
    <s v="AL"/>
    <n v="4700"/>
    <s v="russell county schools"/>
    <x v="14"/>
    <x v="2"/>
    <s v="2024-01-18"/>
    <n v="500"/>
    <n v="1499"/>
    <n v="31"/>
    <n v="1"/>
    <n v="25.22"/>
    <n v="43.91"/>
    <n v="18.689999999999998"/>
    <n v="18.689999999999998"/>
    <n v="0.74107850911974615"/>
    <n v="2.0699999999999998"/>
    <n v="0.81"/>
    <n v="25.22"/>
    <n v="3.2258064516129031E-2"/>
    <s v="SCALE"/>
  </r>
  <r>
    <s v="tlc1296@hotmail.com"/>
    <s v="teresa"/>
    <s v="clark"/>
    <s v="Pittsburgh"/>
    <s v="PA"/>
    <n v="2800"/>
    <s v="cvs caremark"/>
    <x v="11"/>
    <x v="2"/>
    <s v="2024-01-31"/>
    <n v="700"/>
    <n v="563"/>
    <n v="16"/>
    <n v="1"/>
    <n v="8.9700000000000006"/>
    <n v="48.49"/>
    <n v="39.520000000000003"/>
    <n v="39.520000000000003"/>
    <n v="4.4057971014492754"/>
    <n v="2.84"/>
    <n v="0.56000000000000005"/>
    <n v="8.9700000000000006"/>
    <n v="6.25E-2"/>
    <s v="SCALE"/>
  </r>
  <r>
    <s v="bradkan@gmail.com"/>
    <s v="brad"/>
    <s v="an"/>
    <s v="San Jose"/>
    <s v="CA"/>
    <n v="3250"/>
    <s v="two pesos"/>
    <x v="15"/>
    <x v="2"/>
    <s v="2024-01-02"/>
    <n v="100"/>
    <n v="1597"/>
    <n v="56"/>
    <n v="0"/>
    <n v="46.58"/>
    <n v="0"/>
    <n v="-46.58"/>
    <n v="-46.58"/>
    <n v="-1"/>
    <n v="3.51"/>
    <n v="0.83"/>
    <n v="0"/>
    <n v="0"/>
    <s v="PAUSE"/>
  </r>
  <r>
    <s v="carolyngarcia@yahoo.com"/>
    <s v="carolyn"/>
    <s v="garcia"/>
    <s v="Hughesville"/>
    <s v="PA"/>
    <n v="1522"/>
    <s v="judy's"/>
    <x v="15"/>
    <x v="2"/>
    <s v="2024-01-20"/>
    <n v="1000"/>
    <n v="2462"/>
    <n v="80"/>
    <n v="2"/>
    <n v="62.32"/>
    <n v="77.31"/>
    <n v="14.990000000000002"/>
    <n v="14.990000000000002"/>
    <n v="0.2405327342747112"/>
    <n v="3.25"/>
    <n v="0.78"/>
    <n v="31.16"/>
    <n v="2.5000000000000001E-2"/>
    <s v="SCALE"/>
  </r>
  <r>
    <s v="georgealexander@hotmail.com"/>
    <s v="george"/>
    <s v="alexander"/>
    <s v="Atlanta"/>
    <s v="GA"/>
    <n v="1733"/>
    <s v="licorice pizza"/>
    <x v="1"/>
    <x v="2"/>
    <s v="2024-01-26"/>
    <n v="100"/>
    <n v="757"/>
    <n v="30"/>
    <n v="2"/>
    <n v="18.559999999999999"/>
    <n v="91"/>
    <n v="72.44"/>
    <n v="72.44"/>
    <n v="3.9030172413793105"/>
    <n v="3.96"/>
    <n v="0.62"/>
    <n v="9.2799999999999994"/>
    <n v="6.6666666666666666E-2"/>
    <s v="SCALE"/>
  </r>
  <r>
    <s v="brontillahackett@yahoo.com"/>
    <s v="brontilla"/>
    <s v="hackett"/>
    <s v="Philadelphia"/>
    <s v="PA"/>
    <n v="1500"/>
    <s v="university of penn"/>
    <x v="11"/>
    <x v="2"/>
    <s v="2024-01-17"/>
    <n v="700"/>
    <n v="2387"/>
    <n v="89"/>
    <n v="0"/>
    <n v="43.68"/>
    <n v="0"/>
    <n v="-43.68"/>
    <n v="-43.68"/>
    <n v="-1"/>
    <n v="3.73"/>
    <n v="0.49"/>
    <n v="0"/>
    <n v="0"/>
    <s v="PAUSE"/>
  </r>
  <r>
    <s v="expromen@gmail.com"/>
    <s v="brian"/>
    <s v="poland"/>
    <s v="Virginia Beac"/>
    <s v="VA"/>
    <n v="1788"/>
    <s v="mvp sports"/>
    <x v="12"/>
    <x v="2"/>
    <s v="2024-01-02"/>
    <n v="600"/>
    <n v="2288"/>
    <n v="57"/>
    <n v="5"/>
    <n v="30.73"/>
    <n v="338.13"/>
    <n v="307.39999999999998"/>
    <n v="307.39999999999998"/>
    <n v="10.003254149040025"/>
    <n v="2.4900000000000002"/>
    <n v="0.54"/>
    <n v="6.15"/>
    <n v="8.771929824561403E-2"/>
    <s v="SCALE"/>
  </r>
  <r>
    <s v="rebeccaahogan@gmail.com"/>
    <s v="rebecca"/>
    <s v="hogan"/>
    <s v="Atlanta"/>
    <s v="GA"/>
    <n v="2799"/>
    <s v="office warehouse"/>
    <x v="15"/>
    <x v="2"/>
    <s v="2024-01-05"/>
    <n v="400"/>
    <n v="2303"/>
    <n v="75"/>
    <n v="3"/>
    <n v="45.66"/>
    <n v="176.94"/>
    <n v="131.28"/>
    <n v="131.28"/>
    <n v="2.8751642575558476"/>
    <n v="3.26"/>
    <n v="0.61"/>
    <n v="15.22"/>
    <n v="0.04"/>
    <s v="SCALE"/>
  </r>
  <r>
    <s v="shaylynn82@yahoo.com"/>
    <s v="shaylynn"/>
    <s v="burchett"/>
    <s v="Clifton"/>
    <s v="CO"/>
    <n v="2100"/>
    <s v="independent finance"/>
    <x v="11"/>
    <x v="2"/>
    <s v="2024-01-11"/>
    <n v="600"/>
    <n v="1193"/>
    <n v="48"/>
    <n v="0"/>
    <n v="30.65"/>
    <n v="0"/>
    <n v="-30.65"/>
    <n v="-30.65"/>
    <n v="-1"/>
    <n v="4.0199999999999996"/>
    <n v="0.64"/>
    <n v="0"/>
    <n v="0"/>
    <s v="PAUSE"/>
  </r>
  <r>
    <s v="rachelo@gmail.com"/>
    <s v="rachel"/>
    <s v="martin"/>
    <s v="Paterson"/>
    <s v="NJ"/>
    <n v="1250"/>
    <s v="fedco"/>
    <x v="5"/>
    <x v="2"/>
    <s v="2024-01-18"/>
    <n v="600"/>
    <n v="1458"/>
    <n v="36"/>
    <n v="0"/>
    <n v="29.31"/>
    <n v="0"/>
    <n v="-29.31"/>
    <n v="-29.31"/>
    <n v="-1"/>
    <n v="2.4700000000000002"/>
    <n v="0.81"/>
    <n v="0"/>
    <n v="0"/>
    <s v="PAUSE"/>
  </r>
  <r>
    <s v="willrd324@yahoo.com"/>
    <s v="roberta"/>
    <s v="hampton"/>
    <s v="Martinsville"/>
    <s v="IN"/>
    <n v="1625"/>
    <s v="child adult resource services"/>
    <x v="15"/>
    <x v="2"/>
    <s v="2024-01-07"/>
    <n v="100"/>
    <n v="2160"/>
    <n v="87"/>
    <n v="0"/>
    <n v="51.15"/>
    <n v="0"/>
    <n v="-51.15"/>
    <n v="-51.15"/>
    <n v="-1"/>
    <n v="4.03"/>
    <n v="0.59"/>
    <n v="0"/>
    <n v="0"/>
    <s v="PAUSE"/>
  </r>
  <r>
    <s v="bunecand584@hotmail.com"/>
    <s v="sandra"/>
    <s v="brown"/>
    <s v="Chicago"/>
    <s v="IL"/>
    <n v="2199"/>
    <s v="handy andy"/>
    <x v="3"/>
    <x v="2"/>
    <s v="2024-01-16"/>
    <n v="100"/>
    <n v="1120"/>
    <n v="41"/>
    <n v="4"/>
    <n v="30.13"/>
    <n v="159.61000000000001"/>
    <n v="129.48000000000002"/>
    <n v="129.48000000000002"/>
    <n v="4.2973780285429815"/>
    <n v="3.66"/>
    <n v="0.73"/>
    <n v="7.53"/>
    <n v="9.7560975609756101E-2"/>
    <s v="SCALE"/>
  </r>
  <r>
    <s v="myriaml@gmail.com"/>
    <s v="myriam"/>
    <s v="jensen"/>
    <s v="Denver"/>
    <s v="CO"/>
    <n v="6500"/>
    <s v="houseworks!"/>
    <x v="14"/>
    <x v="2"/>
    <s v="2024-01-13"/>
    <n v="100"/>
    <n v="1731"/>
    <n v="43"/>
    <n v="1"/>
    <n v="24.73"/>
    <n v="57.8"/>
    <n v="33.069999999999993"/>
    <n v="33.069999999999993"/>
    <n v="1.337242215932066"/>
    <n v="2.48"/>
    <n v="0.57999999999999996"/>
    <n v="24.73"/>
    <n v="2.3255813953488372E-2"/>
    <s v="SCALE"/>
  </r>
  <r>
    <s v="johnson.pamela280@gmail.com"/>
    <s v="pamela"/>
    <s v="johnson"/>
    <s v="Richmond"/>
    <s v="VA"/>
    <n v="2750"/>
    <s v="juvenile justice"/>
    <x v="3"/>
    <x v="2"/>
    <s v="2024-01-07"/>
    <n v="100"/>
    <n v="1972"/>
    <n v="47"/>
    <n v="0"/>
    <n v="34.659999999999997"/>
    <n v="0"/>
    <n v="-34.659999999999997"/>
    <n v="-34.659999999999997"/>
    <n v="-1"/>
    <n v="2.38"/>
    <n v="0.74"/>
    <n v="0"/>
    <n v="0"/>
    <s v="PAUSE"/>
  </r>
  <r>
    <s v="loancook@hotmail.com"/>
    <s v="loan"/>
    <s v="cok"/>
    <s v="Holland"/>
    <s v="MI"/>
    <n v="2250"/>
    <s v="usf holland"/>
    <x v="13"/>
    <x v="2"/>
    <s v="2024-01-11"/>
    <n v="700"/>
    <n v="1889"/>
    <n v="68"/>
    <n v="7"/>
    <n v="44.64"/>
    <n v="468.98"/>
    <n v="424.34000000000003"/>
    <n v="424.34000000000003"/>
    <n v="9.5058243727598573"/>
    <n v="3.6"/>
    <n v="0.66"/>
    <n v="6.38"/>
    <n v="0.10294117647058823"/>
    <s v="SCALE"/>
  </r>
  <r>
    <s v="eram1217@hotmail.com"/>
    <s v="joshua"/>
    <s v="kast"/>
    <s v="Oxnard"/>
    <s v="CA"/>
    <n v="2200"/>
    <s v="summitt group"/>
    <x v="3"/>
    <x v="2"/>
    <s v="2024-01-16"/>
    <n v="500"/>
    <n v="956"/>
    <n v="14"/>
    <n v="0"/>
    <n v="10.210000000000001"/>
    <n v="0"/>
    <n v="-10.210000000000001"/>
    <n v="-10.210000000000001"/>
    <n v="-1"/>
    <n v="1.46"/>
    <n v="0.73"/>
    <n v="0"/>
    <n v="0"/>
    <s v="PAUSE"/>
  </r>
  <r>
    <s v="sonyapelham@hotmail.com"/>
    <s v="kevin"/>
    <s v="pelham"/>
    <s v="Graceville"/>
    <s v="FL"/>
    <n v="2300"/>
    <s v="pelham masonry"/>
    <x v="11"/>
    <x v="2"/>
    <s v="2024-01-02"/>
    <n v="500"/>
    <n v="1631"/>
    <n v="40"/>
    <n v="0"/>
    <n v="29.06"/>
    <n v="0"/>
    <n v="-29.06"/>
    <n v="-29.06"/>
    <n v="-1"/>
    <n v="2.4500000000000002"/>
    <n v="0.73"/>
    <n v="0"/>
    <n v="0"/>
    <s v="PAUSE"/>
  </r>
  <r>
    <s v="chrisgoff71@yahoo.com"/>
    <s v="christophe"/>
    <s v="goff"/>
    <s v="Midlothian"/>
    <s v="TX"/>
    <n v="3250"/>
    <s v="kempelectric"/>
    <x v="9"/>
    <x v="2"/>
    <s v="2024-01-30"/>
    <n v="800"/>
    <n v="529"/>
    <n v="13"/>
    <n v="0"/>
    <n v="5.56"/>
    <n v="0"/>
    <n v="-5.56"/>
    <n v="-5.56"/>
    <n v="-1"/>
    <n v="2.46"/>
    <n v="0.43"/>
    <n v="0"/>
    <n v="0"/>
    <s v="PAUSE"/>
  </r>
  <r>
    <s v="mitzie127@aol.com"/>
    <s v="mitzie"/>
    <s v="simmons"/>
    <s v="Charlotte"/>
    <s v="NC"/>
    <n v="1525"/>
    <s v="the learning collaborative"/>
    <x v="9"/>
    <x v="2"/>
    <s v="2024-01-19"/>
    <n v="800"/>
    <n v="590"/>
    <n v="14"/>
    <n v="0"/>
    <n v="9.51"/>
    <n v="0"/>
    <n v="-9.51"/>
    <n v="-9.51"/>
    <n v="-1"/>
    <n v="2.37"/>
    <n v="0.68"/>
    <n v="0"/>
    <n v="0"/>
    <s v="PAUSE"/>
  </r>
  <r>
    <s v="sugaritself@hotmail.com"/>
    <s v="jamie"/>
    <s v="payne"/>
    <s v="North Las Veg"/>
    <s v="NV"/>
    <n v="2500"/>
    <s v="amazon"/>
    <x v="9"/>
    <x v="2"/>
    <s v="2024-01-21"/>
    <n v="100"/>
    <n v="1811"/>
    <n v="58"/>
    <n v="5"/>
    <n v="31.43"/>
    <n v="356.64"/>
    <n v="325.20999999999998"/>
    <n v="325.20999999999998"/>
    <n v="10.347120585427934"/>
    <n v="3.2"/>
    <n v="0.54"/>
    <n v="6.29"/>
    <n v="8.6206896551724144E-2"/>
    <s v="SCALE"/>
  </r>
  <r>
    <s v="kimmeador@hotmail.com"/>
    <s v="kim"/>
    <s v="meador"/>
    <s v="Atlanta"/>
    <s v="GA"/>
    <n v="2500"/>
    <s v="oranges records &amp; tapes"/>
    <x v="9"/>
    <x v="2"/>
    <s v="2024-01-23"/>
    <n v="1000"/>
    <n v="865"/>
    <n v="25"/>
    <n v="2"/>
    <n v="11.7"/>
    <n v="72.44"/>
    <n v="60.739999999999995"/>
    <n v="60.739999999999995"/>
    <n v="5.1914529914529917"/>
    <n v="2.89"/>
    <n v="0.47"/>
    <n v="5.85"/>
    <n v="0.08"/>
    <s v="SCALE"/>
  </r>
  <r>
    <s v="jaimeburnett.rsa@hotmail.com"/>
    <s v="irene"/>
    <s v="barker"/>
    <s v="Kansas City"/>
    <s v="MO"/>
    <n v="1350"/>
    <s v="disability"/>
    <x v="0"/>
    <x v="2"/>
    <s v="2024-01-03"/>
    <n v="600"/>
    <n v="1030"/>
    <n v="23"/>
    <n v="2"/>
    <n v="12.51"/>
    <n v="98.97"/>
    <n v="86.46"/>
    <n v="86.46"/>
    <n v="6.9112709832134289"/>
    <n v="2.23"/>
    <n v="0.54"/>
    <n v="6.26"/>
    <n v="8.6956521739130432E-2"/>
    <s v="SCALE"/>
  </r>
  <r>
    <s v="johnpowerless@gmail.com"/>
    <s v="john"/>
    <s v="owens"/>
    <s v="McKeesport"/>
    <s v="PA"/>
    <n v="3900"/>
    <s v="fedco"/>
    <x v="18"/>
    <x v="2"/>
    <s v="2024-01-10"/>
    <n v="300"/>
    <n v="2119"/>
    <n v="87"/>
    <n v="3"/>
    <n v="36.869999999999997"/>
    <n v="145.86000000000001"/>
    <n v="108.99000000000001"/>
    <n v="108.99000000000001"/>
    <n v="2.9560618388934099"/>
    <n v="4.1100000000000003"/>
    <n v="0.42"/>
    <n v="12.29"/>
    <n v="3.4482758620689655E-2"/>
    <s v="SCALE"/>
  </r>
  <r>
    <s v="ramirped@aol.com"/>
    <s v="pedro"/>
    <s v="ramirez"/>
    <s v="Los Fresnos"/>
    <s v="TX"/>
    <n v="1466"/>
    <s v="ramirez lawn care services"/>
    <x v="16"/>
    <x v="2"/>
    <s v="2024-01-14"/>
    <n v="300"/>
    <n v="2374"/>
    <n v="97"/>
    <n v="4"/>
    <n v="60.31"/>
    <n v="279.89999999999998"/>
    <n v="219.58999999999997"/>
    <n v="219.58999999999997"/>
    <n v="3.6410213894876464"/>
    <n v="4.09"/>
    <n v="0.62"/>
    <n v="15.08"/>
    <n v="4.1237113402061855E-2"/>
    <s v="SCALE"/>
  </r>
  <r>
    <s v="ginger.clak@hotmail.com"/>
    <s v="virginia"/>
    <s v="clark"/>
    <s v="Bristol"/>
    <s v="VA"/>
    <n v="3250"/>
    <s v="ussolutions"/>
    <x v="2"/>
    <x v="2"/>
    <s v="2024-01-05"/>
    <n v="500"/>
    <n v="1498"/>
    <n v="66"/>
    <n v="1"/>
    <n v="34.979999999999997"/>
    <n v="67.3"/>
    <n v="32.32"/>
    <n v="32.32"/>
    <n v="0.92395654659805615"/>
    <n v="4.41"/>
    <n v="0.53"/>
    <n v="34.979999999999997"/>
    <n v="1.5151515151515152E-2"/>
    <s v="SCALE"/>
  </r>
  <r>
    <s v="ceasly85@hotmail.com"/>
    <s v="mike"/>
    <s v="cesarano"/>
    <s v="Roy"/>
    <s v="WA"/>
    <n v="1700"/>
    <s v="brink painting and constructio"/>
    <x v="15"/>
    <x v="2"/>
    <s v="2024-01-06"/>
    <n v="800"/>
    <n v="708"/>
    <n v="27"/>
    <n v="1"/>
    <n v="16.23"/>
    <n v="67.099999999999994"/>
    <n v="50.86999999999999"/>
    <n v="50.86999999999999"/>
    <n v="3.1343191620455939"/>
    <n v="3.81"/>
    <n v="0.6"/>
    <n v="16.23"/>
    <n v="3.7037037037037035E-2"/>
    <s v="SCALE"/>
  </r>
  <r>
    <s v="lamontbutler57@yahoo.com"/>
    <s v="laymond"/>
    <s v="butler"/>
    <s v="Elkton"/>
    <s v="MD"/>
    <n v="3000"/>
    <s v="ikea"/>
    <x v="14"/>
    <x v="2"/>
    <s v="2024-01-05"/>
    <n v="600"/>
    <n v="1109"/>
    <n v="25"/>
    <n v="2"/>
    <n v="18.850000000000001"/>
    <n v="82.91"/>
    <n v="64.06"/>
    <n v="64.06"/>
    <n v="3.3984084880636605"/>
    <n v="2.25"/>
    <n v="0.75"/>
    <n v="9.43"/>
    <n v="0.08"/>
    <s v="SCALE"/>
  </r>
  <r>
    <s v="dannyslacombe@yahoo.com"/>
    <s v="danny"/>
    <s v="lacombe"/>
    <s v="Los Angeles"/>
    <s v="CA"/>
    <n v="1200"/>
    <s v="hills supermarkets"/>
    <x v="15"/>
    <x v="2"/>
    <s v="2024-01-18"/>
    <n v="600"/>
    <n v="549"/>
    <n v="13"/>
    <n v="1"/>
    <n v="8.8000000000000007"/>
    <n v="70.7"/>
    <n v="61.900000000000006"/>
    <n v="61.900000000000006"/>
    <n v="7.0340909090909092"/>
    <n v="2.37"/>
    <n v="0.68"/>
    <n v="8.8000000000000007"/>
    <n v="7.6923076923076927E-2"/>
    <s v="SCALE"/>
  </r>
  <r>
    <s v="christmas@gmail.com"/>
    <s v="terry"/>
    <s v="christmas"/>
    <s v="Atlanta"/>
    <s v="GA"/>
    <n v="1258"/>
    <s v="playworld"/>
    <x v="11"/>
    <x v="2"/>
    <s v="2024-01-21"/>
    <n v="1000"/>
    <n v="689"/>
    <n v="20"/>
    <n v="0"/>
    <n v="9.19"/>
    <n v="0"/>
    <n v="-9.19"/>
    <n v="-9.19"/>
    <n v="-1"/>
    <n v="2.9"/>
    <n v="0.46"/>
    <n v="0"/>
    <n v="0"/>
    <s v="PAUSE"/>
  </r>
  <r>
    <s v="bmw760i_pitbull@yahoo.com"/>
    <s v="joel"/>
    <s v="davis"/>
    <s v="Seminole"/>
    <s v="OK"/>
    <n v="2500"/>
    <s v="qb johnson"/>
    <x v="0"/>
    <x v="2"/>
    <s v="2024-01-11"/>
    <n v="400"/>
    <n v="1795"/>
    <n v="44"/>
    <n v="0"/>
    <n v="36.15"/>
    <n v="0"/>
    <n v="-36.15"/>
    <n v="-36.15"/>
    <n v="-1"/>
    <n v="2.4500000000000002"/>
    <n v="0.82"/>
    <n v="0"/>
    <n v="0"/>
    <s v="PAUSE"/>
  </r>
  <r>
    <s v="rodriguezgina@yahoo.com"/>
    <s v="virginia"/>
    <s v="rodriguez"/>
    <s v="San Antonio"/>
    <s v="TX"/>
    <n v="4750"/>
    <s v="texas workforce commission"/>
    <x v="19"/>
    <x v="2"/>
    <s v="2024-01-18"/>
    <n v="200"/>
    <n v="2039"/>
    <n v="90"/>
    <n v="2"/>
    <n v="63.93"/>
    <n v="80.489999999999995"/>
    <n v="16.559999999999995"/>
    <n v="16.559999999999995"/>
    <n v="0.25903331769122473"/>
    <n v="4.41"/>
    <n v="0.71"/>
    <n v="31.96"/>
    <n v="2.2222222222222223E-2"/>
    <s v="SCALE"/>
  </r>
  <r>
    <s v="briwil96@aol.com"/>
    <s v="michele"/>
    <s v="morrison"/>
    <s v="Reading"/>
    <s v="PA"/>
    <n v="1350"/>
    <s v="cna insurance"/>
    <x v="11"/>
    <x v="2"/>
    <s v="2024-01-15"/>
    <n v="600"/>
    <n v="925"/>
    <n v="27"/>
    <n v="1"/>
    <n v="21.66"/>
    <n v="67.13"/>
    <n v="45.47"/>
    <n v="45.47"/>
    <n v="2.0992613111726683"/>
    <n v="2.92"/>
    <n v="0.8"/>
    <n v="21.66"/>
    <n v="3.7037037037037035E-2"/>
    <s v="SCALE"/>
  </r>
  <r>
    <s v="faithhigdon@yahoo.com"/>
    <s v="faith"/>
    <s v="higdon"/>
    <s v="Indianapolis"/>
    <s v="IN"/>
    <n v="1800"/>
    <s v="alexander's"/>
    <x v="1"/>
    <x v="2"/>
    <s v="2024-01-08"/>
    <n v="400"/>
    <n v="1232"/>
    <n v="29"/>
    <n v="0"/>
    <n v="15.3"/>
    <n v="0"/>
    <n v="-15.3"/>
    <n v="-15.3"/>
    <n v="-1"/>
    <n v="2.35"/>
    <n v="0.53"/>
    <n v="0"/>
    <n v="0"/>
    <s v="PAUSE"/>
  </r>
  <r>
    <s v="curtisforce@hotmail.com"/>
    <s v="curtis"/>
    <s v="force"/>
    <s v="Brockway"/>
    <s v="PA"/>
    <n v="1631"/>
    <s v="circuit design"/>
    <x v="3"/>
    <x v="2"/>
    <s v="2024-01-29"/>
    <n v="300"/>
    <n v="816"/>
    <n v="31"/>
    <n v="3"/>
    <n v="25.42"/>
    <n v="152.06"/>
    <n v="126.64"/>
    <n v="126.64"/>
    <n v="4.9819040125885126"/>
    <n v="3.8"/>
    <n v="0.82"/>
    <n v="8.4700000000000006"/>
    <n v="9.6774193548387094E-2"/>
    <s v="SCALE"/>
  </r>
  <r>
    <s v="hbenn76@hotmail.com"/>
    <s v="heather"/>
    <s v="bennett"/>
    <s v="Bonners Ferry"/>
    <s v="ID"/>
    <n v="2500"/>
    <s v="kootenai river inn and casino"/>
    <x v="1"/>
    <x v="2"/>
    <s v="2024-01-06"/>
    <n v="300"/>
    <n v="2050"/>
    <n v="73"/>
    <n v="0"/>
    <n v="45.56"/>
    <n v="0"/>
    <n v="-45.56"/>
    <n v="-45.56"/>
    <n v="-1"/>
    <n v="3.56"/>
    <n v="0.62"/>
    <n v="0"/>
    <n v="0"/>
    <s v="PAUSE"/>
  </r>
  <r>
    <s v="doylelbradshaw@yahoo.com"/>
    <s v="doyle"/>
    <s v="bradshaw"/>
    <s v="Sacramento"/>
    <s v="CA"/>
    <n v="2038"/>
    <s v="fellowship investments"/>
    <x v="10"/>
    <x v="2"/>
    <s v="2024-01-17"/>
    <n v="100"/>
    <n v="2387"/>
    <n v="89"/>
    <n v="7"/>
    <n v="44.76"/>
    <n v="360.39"/>
    <n v="315.63"/>
    <n v="315.63"/>
    <n v="7.0516085790884722"/>
    <n v="3.73"/>
    <n v="0.5"/>
    <n v="6.39"/>
    <n v="7.8651685393258425E-2"/>
    <s v="SCALE"/>
  </r>
  <r>
    <s v="ernestheard@hotmail.com"/>
    <s v="ernest"/>
    <s v="heard"/>
    <s v="Las Vegas"/>
    <s v="NV"/>
    <n v="1625"/>
    <s v="vibrant man"/>
    <x v="18"/>
    <x v="2"/>
    <s v="2024-01-03"/>
    <n v="200"/>
    <n v="1058"/>
    <n v="33"/>
    <n v="0"/>
    <n v="20.47"/>
    <n v="0"/>
    <n v="-20.47"/>
    <n v="-20.47"/>
    <n v="-1"/>
    <n v="3.12"/>
    <n v="0.62"/>
    <n v="0"/>
    <n v="0"/>
    <s v="PAUSE"/>
  </r>
  <r>
    <s v="douglasbrown@gmail.com"/>
    <s v="douglas"/>
    <s v="brown"/>
    <s v="Sparta"/>
    <s v="IL"/>
    <n v="1250"/>
    <s v="angel's"/>
    <x v="4"/>
    <x v="2"/>
    <s v="2024-01-10"/>
    <n v="800"/>
    <n v="2316"/>
    <n v="35"/>
    <n v="0"/>
    <n v="23.23"/>
    <n v="0"/>
    <n v="-23.23"/>
    <n v="-23.23"/>
    <n v="-1"/>
    <n v="1.51"/>
    <n v="0.66"/>
    <n v="0"/>
    <n v="0"/>
    <s v="PAUSE"/>
  </r>
  <r>
    <s v="txangel2511@hotmail.com"/>
    <s v="jennifer"/>
    <s v="alvarado"/>
    <s v="Waxahachie"/>
    <s v="TX"/>
    <n v="2250"/>
    <s v="citizens national bank of texa"/>
    <x v="4"/>
    <x v="2"/>
    <s v="2024-01-19"/>
    <n v="500"/>
    <n v="1102"/>
    <n v="24"/>
    <n v="0"/>
    <n v="19.309999999999999"/>
    <n v="0"/>
    <n v="-19.309999999999999"/>
    <n v="-19.309999999999999"/>
    <n v="-1"/>
    <n v="2.1800000000000002"/>
    <n v="0.8"/>
    <n v="0"/>
    <n v="0"/>
    <s v="PAUSE"/>
  </r>
  <r>
    <s v="sonjasano@hotmail.com"/>
    <s v="sonja"/>
    <s v="sano"/>
    <s v="Butler"/>
    <s v="MO"/>
    <n v="1500"/>
    <s v="paul harris"/>
    <x v="19"/>
    <x v="2"/>
    <s v="2024-01-03"/>
    <n v="500"/>
    <n v="2409"/>
    <n v="55"/>
    <n v="2"/>
    <n v="31.74"/>
    <n v="128.43"/>
    <n v="96.690000000000012"/>
    <n v="96.690000000000012"/>
    <n v="3.0463137996219287"/>
    <n v="2.2799999999999998"/>
    <n v="0.57999999999999996"/>
    <n v="15.87"/>
    <n v="3.6363636363636362E-2"/>
    <s v="SCALE"/>
  </r>
  <r>
    <s v="swayjaymes0203@gmail.com"/>
    <s v="jennifer"/>
    <s v="richardson"/>
    <s v="Dallas"/>
    <s v="TX"/>
    <n v="2000"/>
    <s v="na"/>
    <x v="16"/>
    <x v="2"/>
    <s v="2024-01-02"/>
    <n v="600"/>
    <n v="830"/>
    <n v="16"/>
    <n v="1"/>
    <n v="9.32"/>
    <n v="61.19"/>
    <n v="51.87"/>
    <n v="51.87"/>
    <n v="5.5654506437768232"/>
    <n v="1.93"/>
    <n v="0.57999999999999996"/>
    <n v="9.32"/>
    <n v="6.25E-2"/>
    <s v="SCALE"/>
  </r>
  <r>
    <s v="raymondafranklin@yahoo.com"/>
    <s v="raymond"/>
    <s v="franklin"/>
    <s v="Houston"/>
    <s v="TX"/>
    <n v="2347"/>
    <s v="twin electronics"/>
    <x v="9"/>
    <x v="2"/>
    <s v="2024-01-26"/>
    <n v="600"/>
    <n v="1696"/>
    <n v="49"/>
    <n v="4"/>
    <n v="35.549999999999997"/>
    <n v="251.29"/>
    <n v="215.74"/>
    <n v="215.74"/>
    <n v="6.0686357243319273"/>
    <n v="2.89"/>
    <n v="0.73"/>
    <n v="8.89"/>
    <n v="8.1632653061224483E-2"/>
    <s v="SCALE"/>
  </r>
  <r>
    <s v="ladybug2842@yahoo.com"/>
    <s v="preston"/>
    <s v="harrison"/>
    <s v="Texarkana"/>
    <s v="TX"/>
    <n v="1700"/>
    <s v="todd"/>
    <x v="3"/>
    <x v="2"/>
    <s v="2024-01-14"/>
    <n v="800"/>
    <n v="1268"/>
    <n v="30"/>
    <n v="1"/>
    <n v="12.13"/>
    <n v="68.150000000000006"/>
    <n v="56.02"/>
    <n v="56.02"/>
    <n v="4.6183017312448476"/>
    <n v="2.37"/>
    <n v="0.4"/>
    <n v="12.13"/>
    <n v="3.3333333333333333E-2"/>
    <s v="SCALE"/>
  </r>
  <r>
    <s v="shawnsimmons@yahoo.com"/>
    <s v="shawn"/>
    <s v="simmons"/>
    <s v="San Diego"/>
    <s v="CA"/>
    <n v="3250"/>
    <s v="rich and happy"/>
    <x v="5"/>
    <x v="2"/>
    <s v="2024-01-20"/>
    <n v="1000"/>
    <n v="1368"/>
    <n v="53"/>
    <n v="1"/>
    <n v="33.57"/>
    <n v="49.57"/>
    <n v="16"/>
    <n v="16"/>
    <n v="0.47661602621388144"/>
    <n v="3.87"/>
    <n v="0.63"/>
    <n v="33.57"/>
    <n v="1.8867924528301886E-2"/>
    <s v="SCALE"/>
  </r>
  <r>
    <s v="katishabattle@yahoo.com"/>
    <s v="katisha"/>
    <s v="battle"/>
    <s v="Goldsboro"/>
    <s v="NC"/>
    <n v="2250"/>
    <s v="wayne hospital"/>
    <x v="9"/>
    <x v="2"/>
    <s v="2024-01-28"/>
    <n v="200"/>
    <n v="1765"/>
    <n v="28"/>
    <n v="2"/>
    <n v="16.32"/>
    <n v="104.92"/>
    <n v="88.6"/>
    <n v="88.6"/>
    <n v="5.4289215686274508"/>
    <n v="1.59"/>
    <n v="0.57999999999999996"/>
    <n v="8.16"/>
    <n v="7.1428571428571425E-2"/>
    <s v="SCALE"/>
  </r>
  <r>
    <s v="firefightingbat@yahoo.com"/>
    <s v="chris"/>
    <s v="kessler"/>
    <s v="Sealy"/>
    <s v="TX"/>
    <n v="4875"/>
    <s v="colorado county ems"/>
    <x v="18"/>
    <x v="2"/>
    <s v="2024-01-13"/>
    <n v="200"/>
    <n v="2063"/>
    <n v="42"/>
    <n v="0"/>
    <n v="17.23"/>
    <n v="0"/>
    <n v="-17.23"/>
    <n v="-17.23"/>
    <n v="-1"/>
    <n v="2.04"/>
    <n v="0.41"/>
    <n v="0"/>
    <n v="0"/>
    <s v="PAUSE"/>
  </r>
  <r>
    <s v="julio.gutierrez2030@gmail.com"/>
    <s v="julio"/>
    <s v="gutierrez"/>
    <s v="Manassas"/>
    <s v="VA"/>
    <n v="2860"/>
    <s v="airwisconsin airlines"/>
    <x v="7"/>
    <x v="2"/>
    <s v="2024-01-01"/>
    <n v="300"/>
    <n v="508"/>
    <n v="18"/>
    <n v="2"/>
    <n v="14.72"/>
    <n v="140.04"/>
    <n v="125.32"/>
    <n v="125.32"/>
    <n v="8.5135869565217384"/>
    <n v="3.54"/>
    <n v="0.82"/>
    <n v="7.36"/>
    <n v="0.1111111111111111"/>
    <s v="SCALE"/>
  </r>
  <r>
    <s v="chasidy.lemelle@yahoo.com"/>
    <s v="chasidy"/>
    <s v="lemelle"/>
    <s v="Lakeland"/>
    <s v="FL"/>
    <n v="2600"/>
    <s v="valencia hills"/>
    <x v="11"/>
    <x v="2"/>
    <s v="2024-01-02"/>
    <n v="700"/>
    <n v="1395"/>
    <n v="30"/>
    <n v="0"/>
    <n v="19.95"/>
    <n v="0"/>
    <n v="-19.95"/>
    <n v="-19.95"/>
    <n v="-1"/>
    <n v="2.15"/>
    <n v="0.66"/>
    <n v="0"/>
    <n v="0"/>
    <s v="PAUSE"/>
  </r>
  <r>
    <s v="feliciabell519@gmail.com"/>
    <s v="felicia"/>
    <s v="bell"/>
    <s v="Jacksonville"/>
    <s v="FL"/>
    <n v="1083"/>
    <s v="laquinta"/>
    <x v="7"/>
    <x v="2"/>
    <s v="2024-01-18"/>
    <n v="200"/>
    <n v="1198"/>
    <n v="18"/>
    <n v="0"/>
    <n v="13.34"/>
    <n v="0"/>
    <n v="-13.34"/>
    <n v="-13.34"/>
    <n v="-1"/>
    <n v="1.5"/>
    <n v="0.74"/>
    <n v="0"/>
    <n v="0"/>
    <s v="PAUSE"/>
  </r>
  <r>
    <s v="jessed726@hotmail.com"/>
    <s v="jesse"/>
    <s v="dale"/>
    <s v="Universal Cit"/>
    <s v="TX"/>
    <n v="4955"/>
    <s v="churchs chicken"/>
    <x v="11"/>
    <x v="2"/>
    <s v="2024-01-10"/>
    <n v="600"/>
    <n v="893"/>
    <n v="22"/>
    <n v="0"/>
    <n v="9.1300000000000008"/>
    <n v="0"/>
    <n v="-9.1300000000000008"/>
    <n v="-9.1300000000000008"/>
    <n v="-1"/>
    <n v="2.46"/>
    <n v="0.42"/>
    <n v="0"/>
    <n v="0"/>
    <s v="PAUSE"/>
  </r>
  <r>
    <s v="jews1969@gmail.com"/>
    <s v="tracy"/>
    <s v="simmons"/>
    <s v="North Charles"/>
    <s v="SC"/>
    <n v="4800"/>
    <s v="kangaroo express"/>
    <x v="17"/>
    <x v="2"/>
    <s v="2024-01-14"/>
    <n v="600"/>
    <n v="2073"/>
    <n v="63"/>
    <n v="0"/>
    <n v="45.91"/>
    <n v="0"/>
    <n v="-45.91"/>
    <n v="-45.91"/>
    <n v="-1"/>
    <n v="3.04"/>
    <n v="0.73"/>
    <n v="0"/>
    <n v="0"/>
    <s v="PAUSE"/>
  </r>
  <r>
    <s v="jaypskelly2003@yahoo.com"/>
    <s v="kelly"/>
    <s v="kviz"/>
    <s v="Cashton"/>
    <s v="WI"/>
    <n v="2000"/>
    <s v="dollar general"/>
    <x v="2"/>
    <x v="2"/>
    <s v="2024-01-23"/>
    <n v="500"/>
    <n v="2086"/>
    <n v="83"/>
    <n v="0"/>
    <n v="38.85"/>
    <n v="0"/>
    <n v="-38.85"/>
    <n v="-38.85"/>
    <n v="-1"/>
    <n v="3.98"/>
    <n v="0.47"/>
    <n v="0"/>
    <n v="0"/>
    <s v="PAUSE"/>
  </r>
  <r>
    <s v="giggles0660@gmail.com"/>
    <s v="darlus"/>
    <s v="miller"/>
    <s v="Russell"/>
    <s v="PA"/>
    <n v="6600"/>
    <s v="senior helpers"/>
    <x v="2"/>
    <x v="2"/>
    <s v="2024-01-23"/>
    <n v="700"/>
    <n v="558"/>
    <n v="17"/>
    <n v="1"/>
    <n v="10.86"/>
    <n v="63.33"/>
    <n v="52.47"/>
    <n v="52.47"/>
    <n v="4.8314917127071828"/>
    <n v="3.05"/>
    <n v="0.64"/>
    <n v="10.86"/>
    <n v="5.8823529411764705E-2"/>
    <s v="SCALE"/>
  </r>
  <r>
    <s v="tangelaann@hotmail.com"/>
    <s v="tangela"/>
    <s v="nabors"/>
    <s v="Tallassee"/>
    <s v="AL"/>
    <n v="2500"/>
    <s v="standard roofing co"/>
    <x v="17"/>
    <x v="2"/>
    <s v="2024-01-26"/>
    <n v="800"/>
    <n v="1587"/>
    <n v="50"/>
    <n v="1"/>
    <n v="37.409999999999997"/>
    <n v="54.02"/>
    <n v="16.610000000000007"/>
    <n v="16.610000000000007"/>
    <n v="0.44399893076717478"/>
    <n v="3.15"/>
    <n v="0.75"/>
    <n v="37.409999999999997"/>
    <n v="0.02"/>
    <s v="SCALE"/>
  </r>
  <r>
    <s v="redtabby2008@yahoo.com"/>
    <s v="mary"/>
    <s v="judkins"/>
    <s v="Naples"/>
    <s v="FL"/>
    <n v="4900"/>
    <s v="naples community hospital"/>
    <x v="17"/>
    <x v="2"/>
    <s v="2024-01-22"/>
    <n v="400"/>
    <n v="1095"/>
    <n v="40"/>
    <n v="1"/>
    <n v="26.19"/>
    <n v="61.26"/>
    <n v="35.069999999999993"/>
    <n v="35.069999999999993"/>
    <n v="1.3390607101947305"/>
    <n v="3.65"/>
    <n v="0.65"/>
    <n v="26.19"/>
    <n v="2.5000000000000001E-2"/>
    <s v="SCALE"/>
  </r>
  <r>
    <s v="ashcox98@yahoo.com"/>
    <s v="ashley"/>
    <s v="dwojewski"/>
    <s v="Altamonte Spr"/>
    <s v="FL"/>
    <n v="3599"/>
    <s v="rainbow"/>
    <x v="15"/>
    <x v="2"/>
    <s v="2024-01-03"/>
    <n v="500"/>
    <n v="2321"/>
    <n v="92"/>
    <n v="3"/>
    <n v="41.02"/>
    <n v="128.77000000000001"/>
    <n v="87.75"/>
    <n v="87.75"/>
    <n v="2.1392003900536323"/>
    <n v="3.96"/>
    <n v="0.45"/>
    <n v="13.67"/>
    <n v="3.2608695652173912E-2"/>
    <s v="SCALE"/>
  </r>
  <r>
    <s v="kscherlie@gmail.com"/>
    <s v="kyle"/>
    <s v="scherlie"/>
    <s v="Plattsmouth"/>
    <s v="NE"/>
    <n v="2250"/>
    <s v="gooding school district"/>
    <x v="2"/>
    <x v="2"/>
    <s v="2024-01-12"/>
    <n v="100"/>
    <n v="2100"/>
    <n v="57"/>
    <n v="1"/>
    <n v="47.4"/>
    <n v="64.41"/>
    <n v="17.009999999999998"/>
    <n v="17.009999999999998"/>
    <n v="0.35886075949367086"/>
    <n v="2.71"/>
    <n v="0.83"/>
    <n v="47.4"/>
    <n v="1.7543859649122806E-2"/>
    <s v="SCALE"/>
  </r>
  <r>
    <s v="garrietao6@yahoo.com"/>
    <s v="gloria"/>
    <s v="arrieta"/>
    <s v="Mesa"/>
    <s v="AZ"/>
    <n v="3092"/>
    <s v="u s ditgital designs"/>
    <x v="18"/>
    <x v="2"/>
    <s v="2024-01-26"/>
    <n v="500"/>
    <n v="1071"/>
    <n v="17"/>
    <n v="1"/>
    <n v="13.65"/>
    <n v="57.64"/>
    <n v="43.99"/>
    <n v="43.99"/>
    <n v="3.2227106227106228"/>
    <n v="1.59"/>
    <n v="0.8"/>
    <n v="13.65"/>
    <n v="5.8823529411764705E-2"/>
    <s v="SCALE"/>
  </r>
  <r>
    <s v="sharonmarshall6@gmail.com"/>
    <s v="sharon"/>
    <s v="marshall"/>
    <s v="Albemarle"/>
    <s v="NC"/>
    <n v="1499"/>
    <s v="stanly county schools"/>
    <x v="19"/>
    <x v="2"/>
    <s v="2024-01-19"/>
    <n v="800"/>
    <n v="1531"/>
    <n v="58"/>
    <n v="5"/>
    <n v="28.13"/>
    <n v="345.32"/>
    <n v="317.19"/>
    <n v="317.19"/>
    <n v="11.275862068965518"/>
    <n v="3.79"/>
    <n v="0.48"/>
    <n v="5.63"/>
    <n v="8.6206896551724144E-2"/>
    <s v="SCALE"/>
  </r>
  <r>
    <s v="dmspoon@bellsouth.net"/>
    <s v="donna"/>
    <s v="witherspoon"/>
    <s v="Austell"/>
    <s v="GA"/>
    <n v="2250"/>
    <s v="interstate"/>
    <x v="18"/>
    <x v="2"/>
    <s v="2024-01-22"/>
    <n v="1000"/>
    <n v="2171"/>
    <n v="79"/>
    <n v="3"/>
    <n v="44.55"/>
    <n v="194.25"/>
    <n v="149.69999999999999"/>
    <n v="149.69999999999999"/>
    <n v="3.3602693602693603"/>
    <n v="3.64"/>
    <n v="0.56000000000000005"/>
    <n v="14.85"/>
    <n v="3.7974683544303799E-2"/>
    <s v="SCALE"/>
  </r>
  <r>
    <s v="christinahilgefort@gmail.com"/>
    <s v="christina"/>
    <s v="hilgefort"/>
    <s v="Altoona"/>
    <s v="PA"/>
    <n v="2708"/>
    <s v="macys"/>
    <x v="2"/>
    <x v="2"/>
    <s v="2024-01-30"/>
    <n v="600"/>
    <n v="1623"/>
    <n v="26"/>
    <n v="0"/>
    <n v="16.2"/>
    <n v="0"/>
    <n v="-16.2"/>
    <n v="-16.2"/>
    <n v="-1"/>
    <n v="1.6"/>
    <n v="0.62"/>
    <n v="0"/>
    <n v="0"/>
    <s v="PAUSE"/>
  </r>
  <r>
    <s v="dabreeca@yahoo.com"/>
    <s v="dabreeca"/>
    <s v="barbnett"/>
    <s v="Dayton"/>
    <s v="OH"/>
    <n v="4300"/>
    <s v="job and family services"/>
    <x v="4"/>
    <x v="2"/>
    <s v="2024-01-24"/>
    <n v="200"/>
    <n v="1116"/>
    <n v="31"/>
    <n v="2"/>
    <n v="22.08"/>
    <n v="117.78"/>
    <n v="95.7"/>
    <n v="95.7"/>
    <n v="4.3342391304347831"/>
    <n v="2.78"/>
    <n v="0.71"/>
    <n v="11.04"/>
    <n v="6.4516129032258063E-2"/>
    <s v="SCALE"/>
  </r>
  <r>
    <s v="jessica_marie_815@yahoo.com"/>
    <s v="jessica"/>
    <s v="rocha"/>
    <s v="Houston"/>
    <s v="TX"/>
    <n v="5000"/>
    <s v="alpert and sermas"/>
    <x v="18"/>
    <x v="2"/>
    <s v="2024-01-23"/>
    <n v="200"/>
    <n v="1188"/>
    <n v="28"/>
    <n v="0"/>
    <n v="14.8"/>
    <n v="0"/>
    <n v="-14.8"/>
    <n v="-14.8"/>
    <n v="-1"/>
    <n v="2.36"/>
    <n v="0.53"/>
    <n v="0"/>
    <n v="0"/>
    <s v="PAUSE"/>
  </r>
  <r>
    <s v="monie_lopez@hotmail.com"/>
    <s v="monica"/>
    <s v="lopez"/>
    <s v="San Antonio"/>
    <s v="TX"/>
    <n v="2843"/>
    <s v="county of bexar"/>
    <x v="6"/>
    <x v="2"/>
    <s v="2024-01-26"/>
    <n v="800"/>
    <n v="2285"/>
    <n v="42"/>
    <n v="4"/>
    <n v="22.05"/>
    <n v="226.39"/>
    <n v="204.33999999999997"/>
    <n v="204.33999999999997"/>
    <n v="9.267120181405895"/>
    <n v="1.84"/>
    <n v="0.52"/>
    <n v="5.51"/>
    <n v="9.5238095238095233E-2"/>
    <s v="SCALE"/>
  </r>
  <r>
    <s v="ptukes@hotmail.com"/>
    <s v="patsy"/>
    <s v="tukes"/>
    <s v="Houston"/>
    <s v="TX"/>
    <n v="2400"/>
    <s v="dr. thakkar"/>
    <x v="8"/>
    <x v="2"/>
    <s v="2024-01-20"/>
    <n v="600"/>
    <n v="662"/>
    <n v="11"/>
    <n v="0"/>
    <n v="8.51"/>
    <n v="0"/>
    <n v="-8.51"/>
    <n v="-8.51"/>
    <n v="-1"/>
    <n v="1.66"/>
    <n v="0.77"/>
    <n v="0"/>
    <n v="0"/>
    <s v="PAUSE"/>
  </r>
  <r>
    <s v="bjestings31@gmail.com"/>
    <s v="william"/>
    <s v="jestings"/>
    <s v="Everett"/>
    <s v="MA"/>
    <n v="5500"/>
    <s v="psav"/>
    <x v="3"/>
    <x v="2"/>
    <s v="2024-01-28"/>
    <n v="400"/>
    <n v="1628"/>
    <n v="56"/>
    <n v="5"/>
    <n v="31.73"/>
    <n v="329.29"/>
    <n v="297.56"/>
    <n v="297.56"/>
    <n v="9.3778758272927831"/>
    <n v="3.44"/>
    <n v="0.56999999999999995"/>
    <n v="6.35"/>
    <n v="8.9285714285714288E-2"/>
    <s v="SCALE"/>
  </r>
  <r>
    <s v="lorleeb@gmail.com"/>
    <s v="lorlee"/>
    <s v="bradway"/>
    <s v="Yukon"/>
    <s v="OK"/>
    <n v="8400"/>
    <s v="midfirst"/>
    <x v="1"/>
    <x v="2"/>
    <s v="2024-01-29"/>
    <n v="300"/>
    <n v="1052"/>
    <n v="45"/>
    <n v="0"/>
    <n v="32.53"/>
    <n v="0"/>
    <n v="-32.53"/>
    <n v="-32.53"/>
    <n v="-1"/>
    <n v="4.28"/>
    <n v="0.72"/>
    <n v="0"/>
    <n v="0"/>
    <s v="PAUSE"/>
  </r>
  <r>
    <s v="rredfern1978@yahoo.com"/>
    <s v="rickey"/>
    <s v="redfern"/>
    <s v="Henrico"/>
    <s v="VA"/>
    <n v="1567"/>
    <s v="omni richmond hotel"/>
    <x v="2"/>
    <x v="2"/>
    <s v="2024-01-24"/>
    <n v="600"/>
    <n v="2268"/>
    <n v="79"/>
    <n v="0"/>
    <n v="37.54"/>
    <n v="0"/>
    <n v="-37.54"/>
    <n v="-37.54"/>
    <n v="-1"/>
    <n v="3.48"/>
    <n v="0.48"/>
    <n v="0"/>
    <n v="0"/>
    <s v="PAUSE"/>
  </r>
  <r>
    <s v="rwctampa@gmail.com"/>
    <s v="randall"/>
    <s v="chunn"/>
    <s v="Lake Mary"/>
    <s v="FL"/>
    <n v="1525"/>
    <s v="self"/>
    <x v="14"/>
    <x v="2"/>
    <s v="2024-01-22"/>
    <n v="200"/>
    <n v="962"/>
    <n v="20"/>
    <n v="0"/>
    <n v="12.5"/>
    <n v="0"/>
    <n v="-12.5"/>
    <n v="-12.5"/>
    <n v="-1"/>
    <n v="2.08"/>
    <n v="0.62"/>
    <n v="0"/>
    <n v="0"/>
    <s v="PAUSE"/>
  </r>
  <r>
    <s v="musardseedx2@yahoo.com"/>
    <s v="lola"/>
    <s v="toney"/>
    <s v="Williamsburg"/>
    <s v="OH"/>
    <n v="1500"/>
    <s v="olive garden"/>
    <x v="2"/>
    <x v="2"/>
    <s v="2024-01-22"/>
    <n v="400"/>
    <n v="1459"/>
    <n v="24"/>
    <n v="0"/>
    <n v="12.41"/>
    <n v="0"/>
    <n v="-12.41"/>
    <n v="-12.41"/>
    <n v="-1"/>
    <n v="1.64"/>
    <n v="0.52"/>
    <n v="0"/>
    <n v="0"/>
    <s v="PAUSE"/>
  </r>
  <r>
    <s v="tim212003@yahoo.com"/>
    <s v="timothy"/>
    <s v="noch"/>
    <s v="Cleveland"/>
    <s v="OH"/>
    <n v="4000"/>
    <s v="containerport"/>
    <x v="18"/>
    <x v="2"/>
    <s v="2024-01-25"/>
    <n v="700"/>
    <n v="2224"/>
    <n v="96"/>
    <n v="0"/>
    <n v="56.41"/>
    <n v="0"/>
    <n v="-56.41"/>
    <n v="-56.41"/>
    <n v="-1"/>
    <n v="4.32"/>
    <n v="0.59"/>
    <n v="0"/>
    <n v="0"/>
    <s v="PAUSE"/>
  </r>
  <r>
    <s v="babygirl_752003@yahoo.com"/>
    <s v="wayne"/>
    <s v="sanders"/>
    <s v="Indianapolis"/>
    <s v="IN"/>
    <n v="1950"/>
    <s v="tabor children service"/>
    <x v="7"/>
    <x v="2"/>
    <s v="2024-01-20"/>
    <n v="500"/>
    <n v="724"/>
    <n v="29"/>
    <n v="0"/>
    <n v="22.46"/>
    <n v="0"/>
    <n v="-22.46"/>
    <n v="-22.46"/>
    <n v="-1"/>
    <n v="4.01"/>
    <n v="0.77"/>
    <n v="0"/>
    <n v="0"/>
    <s v="PAUSE"/>
  </r>
  <r>
    <s v="taurianbug@yahoo.com"/>
    <s v="jennifer"/>
    <s v="okobia"/>
    <s v="Salt Lake Cit"/>
    <s v="UT"/>
    <n v="1535"/>
    <s v="bare escentuals"/>
    <x v="3"/>
    <x v="2"/>
    <s v="2024-01-08"/>
    <n v="200"/>
    <n v="865"/>
    <n v="20"/>
    <n v="0"/>
    <n v="15.53"/>
    <n v="0"/>
    <n v="-15.53"/>
    <n v="-15.53"/>
    <n v="-1"/>
    <n v="2.31"/>
    <n v="0.78"/>
    <n v="0"/>
    <n v="0"/>
    <s v="PAUSE"/>
  </r>
  <r>
    <s v="smithjar24@gmail.com"/>
    <s v="jared"/>
    <s v="smith"/>
    <s v="Nampa"/>
    <s v="ID"/>
    <n v="2167"/>
    <s v="idaho pizza co"/>
    <x v="7"/>
    <x v="2"/>
    <s v="2024-01-01"/>
    <n v="300"/>
    <n v="1535"/>
    <n v="28"/>
    <n v="2"/>
    <n v="23.72"/>
    <n v="133.36000000000001"/>
    <n v="109.64000000000001"/>
    <n v="109.64000000000001"/>
    <n v="4.6222596964586851"/>
    <n v="1.82"/>
    <n v="0.85"/>
    <n v="11.86"/>
    <n v="7.1428571428571425E-2"/>
    <s v="SCALE"/>
  </r>
  <r>
    <s v="paigeteets@yahoo.com"/>
    <n v="0"/>
    <s v="paige"/>
    <s v="Maumee"/>
    <s v="OH"/>
    <n v="1500"/>
    <s v="pnc bank"/>
    <x v="19"/>
    <x v="2"/>
    <s v="2024-01-28"/>
    <n v="700"/>
    <n v="1190"/>
    <n v="28"/>
    <n v="2"/>
    <n v="15.84"/>
    <n v="115.69"/>
    <n v="99.85"/>
    <n v="99.85"/>
    <n v="6.3036616161616159"/>
    <n v="2.35"/>
    <n v="0.56999999999999995"/>
    <n v="7.92"/>
    <n v="7.1428571428571425E-2"/>
    <s v="SCALE"/>
  </r>
  <r>
    <s v="anitastrahm@yahoo.com"/>
    <s v="anita"/>
    <s v="strahm"/>
    <s v="Auburn"/>
    <s v="IN"/>
    <n v="4500"/>
    <s v="provena sacred heart home"/>
    <x v="18"/>
    <x v="2"/>
    <s v="2024-01-29"/>
    <n v="800"/>
    <n v="1940"/>
    <n v="79"/>
    <n v="0"/>
    <n v="34.119999999999997"/>
    <n v="0"/>
    <n v="-34.119999999999997"/>
    <n v="-34.119999999999997"/>
    <n v="-1"/>
    <n v="4.07"/>
    <n v="0.43"/>
    <n v="0"/>
    <n v="0"/>
    <s v="PAUSE"/>
  </r>
  <r>
    <s v="dntdv06@yahoo.com"/>
    <s v="dion"/>
    <s v="graham"/>
    <s v="Milford"/>
    <s v="OH"/>
    <n v="1500"/>
    <s v="graybar"/>
    <x v="2"/>
    <x v="2"/>
    <s v="2024-01-04"/>
    <n v="200"/>
    <n v="2398"/>
    <n v="46"/>
    <n v="5"/>
    <n v="20.89"/>
    <n v="200.46"/>
    <n v="179.57"/>
    <n v="179.57"/>
    <n v="8.5959789372905693"/>
    <n v="1.92"/>
    <n v="0.45"/>
    <n v="4.18"/>
    <n v="0.10869565217391304"/>
    <s v="SCALE"/>
  </r>
  <r>
    <s v="dalinkwentkb@gmail.com"/>
    <s v="khris"/>
    <s v="briley"/>
    <s v="Ruther Glen"/>
    <s v="VA"/>
    <n v="3800"/>
    <s v="chipotle"/>
    <x v="5"/>
    <x v="2"/>
    <s v="2024-01-21"/>
    <n v="700"/>
    <n v="535"/>
    <n v="20"/>
    <n v="1"/>
    <n v="12.45"/>
    <n v="65.849999999999994"/>
    <n v="53.399999999999991"/>
    <n v="53.399999999999991"/>
    <n v="4.2891566265060233"/>
    <n v="3.74"/>
    <n v="0.62"/>
    <n v="12.45"/>
    <n v="0.05"/>
    <s v="SCALE"/>
  </r>
  <r>
    <s v="bsanders0487@gmail.com"/>
    <s v="brittany"/>
    <s v="sanders"/>
    <s v="Portage"/>
    <s v="IN"/>
    <n v="3000"/>
    <s v="target"/>
    <x v="15"/>
    <x v="2"/>
    <s v="2024-01-11"/>
    <n v="500"/>
    <n v="1552"/>
    <n v="46"/>
    <n v="1"/>
    <n v="19.61"/>
    <n v="36.619999999999997"/>
    <n v="17.009999999999998"/>
    <n v="17.009999999999998"/>
    <n v="0.86741458439571639"/>
    <n v="2.96"/>
    <n v="0.43"/>
    <n v="19.61"/>
    <n v="2.1739130434782608E-2"/>
    <s v="SCALE"/>
  </r>
  <r>
    <s v="tammyjohnsonj@aol.com"/>
    <s v="tammy"/>
    <s v="johnson"/>
    <s v="Phillipsburg"/>
    <s v="NJ"/>
    <n v="2346"/>
    <s v="genesis"/>
    <x v="17"/>
    <x v="2"/>
    <s v="2024-01-18"/>
    <n v="500"/>
    <n v="1271"/>
    <n v="53"/>
    <n v="2"/>
    <n v="41.45"/>
    <n v="106.02"/>
    <n v="64.569999999999993"/>
    <n v="64.569999999999993"/>
    <n v="1.5577804583835944"/>
    <n v="4.17"/>
    <n v="0.78"/>
    <n v="20.72"/>
    <n v="3.7735849056603772E-2"/>
    <s v="SCALE"/>
  </r>
  <r>
    <s v="antoine_092991@yahoo.com"/>
    <s v="antoine"/>
    <s v="simmons"/>
    <s v="Hillside"/>
    <s v="IL"/>
    <n v="1998"/>
    <s v="uic college prep"/>
    <x v="11"/>
    <x v="2"/>
    <s v="2024-01-27"/>
    <n v="400"/>
    <n v="2241"/>
    <n v="34"/>
    <n v="0"/>
    <n v="28.57"/>
    <n v="0"/>
    <n v="-28.57"/>
    <n v="-28.57"/>
    <n v="-1"/>
    <n v="1.52"/>
    <n v="0.84"/>
    <n v="0"/>
    <n v="0"/>
    <s v="PAUSE"/>
  </r>
  <r>
    <s v="crosenberg225@gmail.com"/>
    <s v="colby"/>
    <s v="rosenberg"/>
    <s v="Philadelphia"/>
    <s v="PA"/>
    <n v="5000"/>
    <s v="self"/>
    <x v="13"/>
    <x v="2"/>
    <s v="2024-01-20"/>
    <n v="400"/>
    <n v="644"/>
    <n v="26"/>
    <n v="0"/>
    <n v="13.31"/>
    <n v="0"/>
    <n v="-13.31"/>
    <n v="-13.31"/>
    <n v="-1"/>
    <n v="4.04"/>
    <n v="0.51"/>
    <n v="0"/>
    <n v="0"/>
    <s v="PAUSE"/>
  </r>
  <r>
    <s v="nita.4511@yahoo.com"/>
    <s v="anita"/>
    <s v="malone"/>
    <s v="Wharton"/>
    <s v="TX"/>
    <n v="2500"/>
    <s v="bethany"/>
    <x v="11"/>
    <x v="2"/>
    <s v="2024-01-25"/>
    <n v="1000"/>
    <n v="1906"/>
    <n v="85"/>
    <n v="0"/>
    <n v="48.04"/>
    <n v="0"/>
    <n v="-48.04"/>
    <n v="-48.04"/>
    <n v="-1"/>
    <n v="4.46"/>
    <n v="0.56999999999999995"/>
    <n v="0"/>
    <n v="0"/>
    <s v="PAUSE"/>
  </r>
  <r>
    <s v="jacksonvandervort@live.com"/>
    <s v="jackson"/>
    <s v="vandervort"/>
    <s v="Halifax"/>
    <s v="VA"/>
    <n v="1750"/>
    <s v="tricounty community action"/>
    <x v="11"/>
    <x v="2"/>
    <s v="2024-01-16"/>
    <n v="200"/>
    <n v="2052"/>
    <n v="32"/>
    <n v="0"/>
    <n v="18.670000000000002"/>
    <n v="0"/>
    <n v="-18.670000000000002"/>
    <n v="-18.670000000000002"/>
    <n v="-1"/>
    <n v="1.56"/>
    <n v="0.57999999999999996"/>
    <n v="0"/>
    <n v="0"/>
    <s v="PAUSE"/>
  </r>
  <r>
    <s v="babyhova2004@yahoo.com"/>
    <s v="samantha"/>
    <s v="smith"/>
    <s v="Appomattox"/>
    <s v="VA"/>
    <n v="3500"/>
    <s v="evergreen basement systems"/>
    <x v="15"/>
    <x v="2"/>
    <s v="2024-01-01"/>
    <n v="600"/>
    <n v="604"/>
    <n v="10"/>
    <n v="1"/>
    <n v="6.82"/>
    <n v="46.02"/>
    <n v="39.200000000000003"/>
    <n v="39.200000000000003"/>
    <n v="5.7478005865102642"/>
    <n v="1.66"/>
    <n v="0.68"/>
    <n v="6.82"/>
    <n v="0.1"/>
    <s v="SCALE"/>
  </r>
  <r>
    <s v="g.mojr@hotmail.com"/>
    <s v="gerald"/>
    <s v="moore"/>
    <s v="Saint Louis"/>
    <s v="MO"/>
    <n v="3600"/>
    <s v="st louis childrens hospital"/>
    <x v="15"/>
    <x v="2"/>
    <s v="2024-01-30"/>
    <n v="1000"/>
    <n v="920"/>
    <n v="37"/>
    <n v="0"/>
    <n v="18.97"/>
    <n v="0"/>
    <n v="-18.97"/>
    <n v="-18.97"/>
    <n v="-1"/>
    <n v="4.0199999999999996"/>
    <n v="0.51"/>
    <n v="0"/>
    <n v="0"/>
    <s v="PAUSE"/>
  </r>
  <r>
    <s v="hildastay10@yahoo.com"/>
    <s v="hilda"/>
    <s v="staten"/>
    <s v="Fuquay Varina"/>
    <s v="NC"/>
    <n v="4000"/>
    <s v="exquisitey"/>
    <x v="10"/>
    <x v="2"/>
    <s v="2024-01-06"/>
    <n v="600"/>
    <n v="787"/>
    <n v="26"/>
    <n v="1"/>
    <n v="15.06"/>
    <n v="74.42"/>
    <n v="59.36"/>
    <n v="59.36"/>
    <n v="3.9415670650730412"/>
    <n v="3.3"/>
    <n v="0.57999999999999996"/>
    <n v="15.06"/>
    <n v="3.8461538461538464E-2"/>
    <s v="SCALE"/>
  </r>
  <r>
    <s v="bennysmith852@gmail.com"/>
    <s v="benny"/>
    <s v="smith"/>
    <s v="Newark"/>
    <s v="NJ"/>
    <n v="1000"/>
    <s v="shoprite"/>
    <x v="5"/>
    <x v="2"/>
    <s v="2024-01-26"/>
    <n v="300"/>
    <n v="2254"/>
    <n v="47"/>
    <n v="0"/>
    <n v="39.409999999999997"/>
    <n v="0"/>
    <n v="-39.409999999999997"/>
    <n v="-39.409999999999997"/>
    <n v="-1"/>
    <n v="2.09"/>
    <n v="0.84"/>
    <n v="0"/>
    <n v="0"/>
    <s v="PAUSE"/>
  </r>
  <r>
    <s v="mymonkeyheads2@aol.com"/>
    <s v="nicole"/>
    <s v="lee"/>
    <s v="Mineral"/>
    <s v="VA"/>
    <n v="650"/>
    <s v="colorado labor"/>
    <x v="19"/>
    <x v="2"/>
    <s v="2024-01-09"/>
    <n v="800"/>
    <n v="781"/>
    <n v="19"/>
    <n v="0"/>
    <n v="9.6"/>
    <n v="0"/>
    <n v="-9.6"/>
    <n v="-9.6"/>
    <n v="-1"/>
    <n v="2.4300000000000002"/>
    <n v="0.51"/>
    <n v="0"/>
    <n v="0"/>
    <s v="PAUSE"/>
  </r>
  <r>
    <s v="panda41562@aol.com"/>
    <s v="barb"/>
    <s v="haft"/>
    <s v="Erie"/>
    <s v="PA"/>
    <n v="4100"/>
    <s v="walmart"/>
    <x v="12"/>
    <x v="2"/>
    <s v="2024-01-19"/>
    <n v="200"/>
    <n v="1303"/>
    <n v="54"/>
    <n v="1"/>
    <n v="38.090000000000003"/>
    <n v="70.22"/>
    <n v="32.129999999999995"/>
    <n v="32.129999999999995"/>
    <n v="0.8435284851667102"/>
    <n v="4.1399999999999997"/>
    <n v="0.71"/>
    <n v="38.090000000000003"/>
    <n v="1.8518518518518517E-2"/>
    <s v="SCALE"/>
  </r>
  <r>
    <s v="jolisa16@hotmail.com"/>
    <s v="lisa"/>
    <s v="aguero"/>
    <s v="Pleasanton"/>
    <s v="TX"/>
    <n v="1462"/>
    <s v="wilson cad"/>
    <x v="7"/>
    <x v="2"/>
    <s v="2024-01-31"/>
    <n v="200"/>
    <n v="660"/>
    <n v="17"/>
    <n v="0"/>
    <n v="11.52"/>
    <n v="0"/>
    <n v="-11.52"/>
    <n v="-11.52"/>
    <n v="-1"/>
    <n v="2.58"/>
    <n v="0.68"/>
    <n v="0"/>
    <n v="0"/>
    <s v="PAUSE"/>
  </r>
  <r>
    <s v="heatherautumn@hotmail.com"/>
    <s v="heather"/>
    <s v="sanchez"/>
    <s v="Log Lane Vill"/>
    <s v="CO"/>
    <n v="4600"/>
    <s v="cargill"/>
    <x v="3"/>
    <x v="2"/>
    <s v="2024-01-09"/>
    <n v="700"/>
    <n v="978"/>
    <n v="34"/>
    <n v="2"/>
    <n v="19.95"/>
    <n v="98.73"/>
    <n v="78.78"/>
    <n v="78.78"/>
    <n v="3.948872180451128"/>
    <n v="3.48"/>
    <n v="0.59"/>
    <n v="9.98"/>
    <n v="5.8823529411764705E-2"/>
    <s v="SCALE"/>
  </r>
  <r>
    <s v="mobl69@yahoo.com"/>
    <s v="bobby"/>
    <s v="bailey"/>
    <s v="Dickinson"/>
    <s v="TX"/>
    <n v="1000"/>
    <s v="amoco federal credit union"/>
    <x v="17"/>
    <x v="2"/>
    <s v="2024-01-24"/>
    <n v="600"/>
    <n v="1085"/>
    <n v="21"/>
    <n v="0"/>
    <n v="12.7"/>
    <n v="0"/>
    <n v="-12.7"/>
    <n v="-12.7"/>
    <n v="-1"/>
    <n v="1.94"/>
    <n v="0.6"/>
    <n v="0"/>
    <n v="0"/>
    <s v="PAUSE"/>
  </r>
  <r>
    <s v="spc5490@yahoo.com"/>
    <s v="sean"/>
    <s v="carroll"/>
    <s v="Humble"/>
    <s v="TX"/>
    <n v="3400"/>
    <s v="hpd"/>
    <x v="15"/>
    <x v="2"/>
    <s v="2024-01-11"/>
    <n v="300"/>
    <n v="1644"/>
    <n v="57"/>
    <n v="2"/>
    <n v="34.229999999999997"/>
    <n v="71.19"/>
    <n v="36.96"/>
    <n v="36.96"/>
    <n v="1.0797546012269941"/>
    <n v="3.47"/>
    <n v="0.6"/>
    <n v="17.11"/>
    <n v="3.5087719298245612E-2"/>
    <s v="SCALE"/>
  </r>
  <r>
    <s v="flooperz@aol.com"/>
    <s v="ruth"/>
    <s v="peters"/>
    <s v="Beaver Falls"/>
    <s v="PA"/>
    <n v="3521"/>
    <s v="national link"/>
    <x v="17"/>
    <x v="2"/>
    <s v="2024-01-16"/>
    <n v="200"/>
    <n v="2278"/>
    <n v="80"/>
    <n v="0"/>
    <n v="46.1"/>
    <n v="0"/>
    <n v="-46.1"/>
    <n v="-46.1"/>
    <n v="-1"/>
    <n v="3.51"/>
    <n v="0.57999999999999996"/>
    <n v="0"/>
    <n v="0"/>
    <s v="PAUSE"/>
  </r>
  <r>
    <s v="ccrist1975@yahoo.com"/>
    <s v="carrie"/>
    <s v="crist"/>
    <s v="Nottingham"/>
    <s v="PA"/>
    <n v="1100"/>
    <s v="palumbermensmutualinsco"/>
    <x v="10"/>
    <x v="2"/>
    <s v="2024-01-24"/>
    <n v="800"/>
    <n v="939"/>
    <n v="24"/>
    <n v="2"/>
    <n v="10.94"/>
    <n v="119.92"/>
    <n v="108.98"/>
    <n v="108.98"/>
    <n v="9.9616087751371118"/>
    <n v="2.56"/>
    <n v="0.46"/>
    <n v="5.47"/>
    <n v="8.3333333333333329E-2"/>
    <s v="SCALE"/>
  </r>
  <r>
    <s v="december05_02@yahoo.com"/>
    <s v="andrea"/>
    <s v="abrams"/>
    <s v="Chicago"/>
    <s v="IL"/>
    <n v="2001"/>
    <s v="vibe"/>
    <x v="2"/>
    <x v="2"/>
    <s v="2024-01-19"/>
    <n v="800"/>
    <n v="854"/>
    <n v="15"/>
    <n v="0"/>
    <n v="10.4"/>
    <n v="0"/>
    <n v="-10.4"/>
    <n v="-10.4"/>
    <n v="-1"/>
    <n v="1.76"/>
    <n v="0.69"/>
    <n v="0"/>
    <n v="0"/>
    <s v="PAUSE"/>
  </r>
  <r>
    <s v="bakerfixer@gmail.com"/>
    <s v="paul"/>
    <s v="baker"/>
    <s v="Cherry Hill"/>
    <s v="NJ"/>
    <n v="1700"/>
    <s v="ralf"/>
    <x v="1"/>
    <x v="2"/>
    <s v="2024-01-03"/>
    <n v="100"/>
    <n v="1673"/>
    <n v="54"/>
    <n v="4"/>
    <n v="39.909999999999997"/>
    <n v="248.28"/>
    <n v="208.37"/>
    <n v="208.37"/>
    <n v="5.2209972437985472"/>
    <n v="3.23"/>
    <n v="0.74"/>
    <n v="9.98"/>
    <n v="7.407407407407407E-2"/>
    <s v="SCALE"/>
  </r>
  <r>
    <s v="iamtrainer@gmail.com"/>
    <s v="quincy"/>
    <s v="trainer"/>
    <s v="Country Club"/>
    <s v="IL"/>
    <n v="1900"/>
    <s v="national tube supply"/>
    <x v="18"/>
    <x v="2"/>
    <s v="2024-01-13"/>
    <n v="700"/>
    <n v="1843"/>
    <n v="78"/>
    <n v="2"/>
    <n v="40.020000000000003"/>
    <n v="126.02"/>
    <n v="86"/>
    <n v="86"/>
    <n v="2.148925537231384"/>
    <n v="4.2300000000000004"/>
    <n v="0.51"/>
    <n v="20.010000000000002"/>
    <n v="2.564102564102564E-2"/>
    <s v="SCALE"/>
  </r>
  <r>
    <s v="jaybevo@yahoo.com"/>
    <s v="joshua"/>
    <s v="probst"/>
    <s v="Murrysville"/>
    <s v="PA"/>
    <n v="1978"/>
    <s v="us securities"/>
    <x v="15"/>
    <x v="2"/>
    <s v="2024-01-18"/>
    <n v="700"/>
    <n v="1637"/>
    <n v="29"/>
    <n v="2"/>
    <n v="12.49"/>
    <n v="133.71"/>
    <n v="121.22000000000001"/>
    <n v="121.22000000000001"/>
    <n v="9.7053642914331473"/>
    <n v="1.77"/>
    <n v="0.43"/>
    <n v="6.24"/>
    <n v="6.8965517241379309E-2"/>
    <s v="SCALE"/>
  </r>
  <r>
    <s v="rasheenmitchell65@yahoo.com"/>
    <s v="rasheen"/>
    <s v="mitchell"/>
    <s v="Philadelphia"/>
    <s v="PA"/>
    <n v="1500"/>
    <s v="us airwayrs"/>
    <x v="19"/>
    <x v="2"/>
    <s v="2024-01-02"/>
    <n v="800"/>
    <n v="545"/>
    <n v="21"/>
    <n v="1"/>
    <n v="14.86"/>
    <n v="39.31"/>
    <n v="24.450000000000003"/>
    <n v="24.450000000000003"/>
    <n v="1.6453566621803501"/>
    <n v="3.85"/>
    <n v="0.71"/>
    <n v="14.86"/>
    <n v="4.7619047619047616E-2"/>
    <s v="SCALE"/>
  </r>
  <r>
    <s v="latanyasanders7@yahoo.com"/>
    <s v="latanya"/>
    <s v="sanders"/>
    <s v="Dayton"/>
    <s v="OH"/>
    <n v="1740"/>
    <s v="dcdnorth"/>
    <x v="19"/>
    <x v="2"/>
    <s v="2024-01-19"/>
    <n v="700"/>
    <n v="1222"/>
    <n v="35"/>
    <n v="4"/>
    <n v="24.81"/>
    <n v="258.07"/>
    <n v="233.26"/>
    <n v="233.26"/>
    <n v="9.4018540910923019"/>
    <n v="2.86"/>
    <n v="0.71"/>
    <n v="6.2"/>
    <n v="0.11428571428571428"/>
    <s v="SCALE"/>
  </r>
  <r>
    <s v="leannechapline@gmail.com"/>
    <s v="raquelle"/>
    <s v="chapline"/>
    <s v="O Fallon"/>
    <s v="IL"/>
    <n v="2500"/>
    <s v="styling tool"/>
    <x v="6"/>
    <x v="2"/>
    <s v="2024-01-13"/>
    <n v="1000"/>
    <n v="1774"/>
    <n v="71"/>
    <n v="1"/>
    <n v="53.88"/>
    <n v="35.770000000000003"/>
    <n v="-18.11"/>
    <n v="-18.11"/>
    <n v="-0.33611729769858945"/>
    <n v="4"/>
    <n v="0.76"/>
    <n v="53.88"/>
    <n v="1.4084507042253521E-2"/>
    <s v="SCALE"/>
  </r>
  <r>
    <s v="pbernand@msn.com"/>
    <s v="paul"/>
    <s v="bernand"/>
    <s v="Maquon"/>
    <s v="IL"/>
    <n v="3250"/>
    <s v="riverland f s"/>
    <x v="10"/>
    <x v="2"/>
    <s v="2024-01-29"/>
    <n v="300"/>
    <n v="2257"/>
    <n v="55"/>
    <n v="1"/>
    <n v="22.27"/>
    <n v="38.01"/>
    <n v="15.739999999999998"/>
    <n v="15.739999999999998"/>
    <n v="0.70678042209250103"/>
    <n v="2.44"/>
    <n v="0.4"/>
    <n v="22.27"/>
    <n v="1.8181818181818181E-2"/>
    <s v="SCALE"/>
  </r>
  <r>
    <s v="misscasteel@hotmail.com"/>
    <s v="felicia"/>
    <s v="trammell"/>
    <s v="Chattanooga"/>
    <s v="TN"/>
    <n v="2250"/>
    <s v="adult medicine health center"/>
    <x v="1"/>
    <x v="2"/>
    <s v="2024-01-19"/>
    <n v="500"/>
    <n v="2363"/>
    <n v="76"/>
    <n v="6"/>
    <n v="61.34"/>
    <n v="294.95"/>
    <n v="233.60999999999999"/>
    <n v="233.60999999999999"/>
    <n v="3.8084447342680141"/>
    <n v="3.22"/>
    <n v="0.81"/>
    <n v="10.220000000000001"/>
    <n v="7.8947368421052627E-2"/>
    <s v="SCALE"/>
  </r>
  <r>
    <s v="jsees2000@aol.com"/>
    <s v="janet"/>
    <s v="sees"/>
    <s v="Middleburg"/>
    <s v="PA"/>
    <n v="1700"/>
    <s v="laurel creek counseling"/>
    <x v="13"/>
    <x v="2"/>
    <s v="2024-01-08"/>
    <n v="1000"/>
    <n v="2083"/>
    <n v="41"/>
    <n v="3"/>
    <n v="17.79"/>
    <n v="111.47"/>
    <n v="93.68"/>
    <n v="93.68"/>
    <n v="5.2658797077009565"/>
    <n v="1.97"/>
    <n v="0.43"/>
    <n v="5.93"/>
    <n v="7.3170731707317069E-2"/>
    <s v="SCALE"/>
  </r>
  <r>
    <s v="henrymcintyre70@yahoo.com"/>
    <s v="henry"/>
    <s v="mcintyre"/>
    <s v="Lakeland"/>
    <s v="FL"/>
    <n v="2250"/>
    <s v="city of plantcity"/>
    <x v="9"/>
    <x v="2"/>
    <s v="2024-01-04"/>
    <n v="800"/>
    <n v="1628"/>
    <n v="65"/>
    <n v="6"/>
    <n v="27.91"/>
    <n v="406.71"/>
    <n v="378.79999999999995"/>
    <n v="378.79999999999995"/>
    <n v="13.572196345395914"/>
    <n v="3.99"/>
    <n v="0.43"/>
    <n v="4.6500000000000004"/>
    <n v="9.2307692307692313E-2"/>
    <s v="SCALE"/>
  </r>
  <r>
    <s v="patsy920@yahoo.com"/>
    <s v="patricia"/>
    <s v="pena"/>
    <s v="San Antonio"/>
    <s v="TX"/>
    <n v="1500"/>
    <s v="usaf community&amp;combat sup"/>
    <x v="2"/>
    <x v="2"/>
    <s v="2024-01-31"/>
    <n v="500"/>
    <n v="2308"/>
    <n v="91"/>
    <n v="0"/>
    <n v="62.98"/>
    <n v="0"/>
    <n v="-62.98"/>
    <n v="-62.98"/>
    <n v="-1"/>
    <n v="3.94"/>
    <n v="0.69"/>
    <n v="0"/>
    <n v="0"/>
    <s v="PAUSE"/>
  </r>
  <r>
    <s v="jthecl1@yahoo.com"/>
    <s v="julie"/>
    <s v="smith"/>
    <s v="Salem"/>
    <s v="OR"/>
    <n v="3500"/>
    <s v="keizer veterinary clinic"/>
    <x v="13"/>
    <x v="2"/>
    <s v="2024-01-29"/>
    <n v="400"/>
    <n v="2395"/>
    <n v="81"/>
    <n v="2"/>
    <n v="56.33"/>
    <n v="113.95"/>
    <n v="57.620000000000005"/>
    <n v="57.620000000000005"/>
    <n v="1.0229007633587788"/>
    <n v="3.38"/>
    <n v="0.7"/>
    <n v="28.16"/>
    <n v="2.4691358024691357E-2"/>
    <s v="SCALE"/>
  </r>
  <r>
    <s v="steven_gambles@yahoo.com"/>
    <s v="steven"/>
    <s v="gambles"/>
    <s v="Indianapolis"/>
    <s v="IN"/>
    <n v="3000"/>
    <s v="winding ridge elementary"/>
    <x v="7"/>
    <x v="2"/>
    <s v="2024-01-13"/>
    <n v="500"/>
    <n v="1646"/>
    <n v="36"/>
    <n v="0"/>
    <n v="20.440000000000001"/>
    <n v="0"/>
    <n v="-20.440000000000001"/>
    <n v="-20.440000000000001"/>
    <n v="-1"/>
    <n v="2.19"/>
    <n v="0.56999999999999995"/>
    <n v="0"/>
    <n v="0"/>
    <s v="PAUSE"/>
  </r>
  <r>
    <s v="msgem62@yahoo.com"/>
    <s v="grace"/>
    <s v="michaels"/>
    <s v="Hershey"/>
    <s v="PA"/>
    <n v="2000"/>
    <s v="universal hospital services"/>
    <x v="11"/>
    <x v="2"/>
    <s v="2024-01-09"/>
    <n v="700"/>
    <n v="584"/>
    <n v="11"/>
    <n v="0"/>
    <n v="4.62"/>
    <n v="0"/>
    <n v="-4.62"/>
    <n v="-4.62"/>
    <n v="-1"/>
    <n v="1.88"/>
    <n v="0.42"/>
    <n v="0"/>
    <n v="0"/>
    <s v="PAUSE"/>
  </r>
  <r>
    <s v="dyviser@yahoo.com"/>
    <s v="deborah"/>
    <s v="viser"/>
    <s v="Houston"/>
    <s v="TX"/>
    <n v="1000"/>
    <s v="memorial hermann medical group"/>
    <x v="13"/>
    <x v="2"/>
    <s v="2024-01-19"/>
    <n v="200"/>
    <n v="1899"/>
    <n v="36"/>
    <n v="0"/>
    <n v="14.88"/>
    <n v="0"/>
    <n v="-14.88"/>
    <n v="-14.88"/>
    <n v="-1"/>
    <n v="1.9"/>
    <n v="0.41"/>
    <n v="0"/>
    <n v="0"/>
    <s v="PAUSE"/>
  </r>
  <r>
    <s v="disle@live.com"/>
    <s v="jessica"/>
    <s v="eckrote"/>
    <s v="Stuart"/>
    <s v="VA"/>
    <n v="5000"/>
    <s v="gw gray"/>
    <x v="2"/>
    <x v="2"/>
    <s v="2024-01-03"/>
    <n v="700"/>
    <n v="792"/>
    <n v="19"/>
    <n v="2"/>
    <n v="9.74"/>
    <n v="74.17"/>
    <n v="64.430000000000007"/>
    <n v="64.430000000000007"/>
    <n v="6.6149897330595486"/>
    <n v="2.4"/>
    <n v="0.51"/>
    <n v="4.87"/>
    <n v="0.10526315789473684"/>
    <s v="SCALE"/>
  </r>
  <r>
    <s v="moparfan2011@live.com"/>
    <s v="johnathan"/>
    <s v="plummer"/>
    <s v="Springfield"/>
    <s v="MO"/>
    <n v="3700"/>
    <s v="bei electric inc"/>
    <x v="18"/>
    <x v="2"/>
    <s v="2024-01-06"/>
    <n v="400"/>
    <n v="2248"/>
    <n v="73"/>
    <n v="0"/>
    <n v="44.39"/>
    <n v="0"/>
    <n v="-44.39"/>
    <n v="-44.39"/>
    <n v="-1"/>
    <n v="3.25"/>
    <n v="0.61"/>
    <n v="0"/>
    <n v="0"/>
    <s v="PAUSE"/>
  </r>
  <r>
    <s v="krcgmg19@hotmail.com"/>
    <s v="garrett"/>
    <s v="graham"/>
    <s v="Zolfo Springs"/>
    <s v="FL"/>
    <n v="3400"/>
    <s v="florida department of correcti"/>
    <x v="14"/>
    <x v="2"/>
    <s v="2024-01-12"/>
    <n v="200"/>
    <n v="1865"/>
    <n v="43"/>
    <n v="4"/>
    <n v="31.33"/>
    <n v="256.08999999999997"/>
    <n v="224.76"/>
    <n v="224.76"/>
    <n v="7.1739546760293651"/>
    <n v="2.31"/>
    <n v="0.73"/>
    <n v="7.83"/>
    <n v="9.3023255813953487E-2"/>
    <s v="SCALE"/>
  </r>
  <r>
    <s v="miss.sequera2010@gmail.com"/>
    <s v="melissa"/>
    <s v="sequera"/>
    <s v="North Las Veg"/>
    <s v="NV"/>
    <n v="3500"/>
    <s v="healthsouth"/>
    <x v="2"/>
    <x v="2"/>
    <s v="2024-01-16"/>
    <n v="800"/>
    <n v="866"/>
    <n v="14"/>
    <n v="1"/>
    <n v="7.27"/>
    <n v="74.2"/>
    <n v="66.930000000000007"/>
    <n v="66.930000000000007"/>
    <n v="9.2063273727647879"/>
    <n v="1.62"/>
    <n v="0.52"/>
    <n v="7.27"/>
    <n v="7.1428571428571425E-2"/>
    <s v="SCALE"/>
  </r>
  <r>
    <s v="pskiba77@yahoo.com"/>
    <s v="patricia"/>
    <s v="skiba"/>
    <s v="Miami"/>
    <s v="FL"/>
    <n v="4100"/>
    <s v="avico"/>
    <x v="10"/>
    <x v="2"/>
    <s v="2024-01-31"/>
    <n v="700"/>
    <n v="2159"/>
    <n v="39"/>
    <n v="0"/>
    <n v="22.83"/>
    <n v="0"/>
    <n v="-22.83"/>
    <n v="-22.83"/>
    <n v="-1"/>
    <n v="1.81"/>
    <n v="0.59"/>
    <n v="0"/>
    <n v="0"/>
    <s v="PAUSE"/>
  </r>
  <r>
    <s v="tonitahoward@yahoo.com"/>
    <s v="tonita"/>
    <s v="howard"/>
    <s v="Jacksonville"/>
    <s v="FL"/>
    <n v="4300"/>
    <s v="carrabbas"/>
    <x v="8"/>
    <x v="2"/>
    <s v="2024-01-08"/>
    <n v="100"/>
    <n v="1504"/>
    <n v="48"/>
    <n v="4"/>
    <n v="24.83"/>
    <n v="266.2"/>
    <n v="241.37"/>
    <n v="241.37"/>
    <n v="9.7209021345147004"/>
    <n v="3.19"/>
    <n v="0.52"/>
    <n v="6.21"/>
    <n v="8.3333333333333329E-2"/>
    <s v="SCALE"/>
  </r>
  <r>
    <s v="angelb594@gmail.com"/>
    <s v="angel"/>
    <s v="brown"/>
    <s v="Newark"/>
    <s v="NJ"/>
    <n v="4700"/>
    <s v="nwk public schools"/>
    <x v="7"/>
    <x v="2"/>
    <s v="2024-01-17"/>
    <n v="400"/>
    <n v="1257"/>
    <n v="44"/>
    <n v="1"/>
    <n v="26.69"/>
    <n v="40.15"/>
    <n v="13.459999999999997"/>
    <n v="13.459999999999997"/>
    <n v="0.50430872986137121"/>
    <n v="3.5"/>
    <n v="0.61"/>
    <n v="26.69"/>
    <n v="2.2727272727272728E-2"/>
    <s v="SCALE"/>
  </r>
  <r>
    <s v="nobleemile@gmail.com"/>
    <s v="emile"/>
    <s v="noble"/>
    <s v="Birmingham"/>
    <s v="AL"/>
    <n v="1582"/>
    <s v="suncrest construction"/>
    <x v="13"/>
    <x v="2"/>
    <s v="2024-01-02"/>
    <n v="200"/>
    <n v="1952"/>
    <n v="80"/>
    <n v="0"/>
    <n v="43.25"/>
    <n v="0"/>
    <n v="-43.25"/>
    <n v="-43.25"/>
    <n v="-1"/>
    <n v="4.0999999999999996"/>
    <n v="0.54"/>
    <n v="0"/>
    <n v="0"/>
    <s v="PAUSE"/>
  </r>
  <r>
    <s v="baker28655@yahoo.com"/>
    <s v="ryan"/>
    <s v="baker"/>
    <s v="Morganton"/>
    <s v="NC"/>
    <n v="1800"/>
    <s v="lowes hardware"/>
    <x v="13"/>
    <x v="2"/>
    <s v="2024-01-19"/>
    <n v="700"/>
    <n v="2359"/>
    <n v="104"/>
    <n v="12"/>
    <n v="45.42"/>
    <n v="846.58"/>
    <n v="801.16000000000008"/>
    <n v="801.16000000000008"/>
    <n v="17.638925583443417"/>
    <n v="4.41"/>
    <n v="0.44"/>
    <n v="3.78"/>
    <n v="0.11538461538461539"/>
    <s v="SCALE"/>
  </r>
  <r>
    <s v="madisonville_ff@yahoo.com"/>
    <s v="john"/>
    <s v="dunning"/>
    <s v="Madisonville"/>
    <s v="KY"/>
    <n v="4500"/>
    <s v="city of madisonville"/>
    <x v="17"/>
    <x v="2"/>
    <s v="2024-01-30"/>
    <n v="200"/>
    <n v="619"/>
    <n v="16"/>
    <n v="0"/>
    <n v="9.66"/>
    <n v="0"/>
    <n v="-9.66"/>
    <n v="-9.66"/>
    <n v="-1"/>
    <n v="2.58"/>
    <n v="0.6"/>
    <n v="0"/>
    <n v="0"/>
    <s v="PAUSE"/>
  </r>
  <r>
    <s v="michellecraig85@yahoo.com"/>
    <s v="michelle"/>
    <s v="craig"/>
    <s v="Toledo"/>
    <s v="OH"/>
    <n v="4200"/>
    <s v="selfm employed"/>
    <x v="3"/>
    <x v="2"/>
    <s v="2024-01-21"/>
    <n v="700"/>
    <n v="1782"/>
    <n v="34"/>
    <n v="0"/>
    <n v="24.23"/>
    <n v="0"/>
    <n v="-24.23"/>
    <n v="-24.23"/>
    <n v="-1"/>
    <n v="1.91"/>
    <n v="0.71"/>
    <n v="0"/>
    <n v="0"/>
    <s v="PAUSE"/>
  </r>
  <r>
    <s v="dldangel@aol.com"/>
    <s v="carolyn"/>
    <s v="jones"/>
    <s v="Finksburg"/>
    <s v="MD"/>
    <n v="3250"/>
    <s v="nesap"/>
    <x v="0"/>
    <x v="2"/>
    <s v="2024-01-11"/>
    <n v="300"/>
    <n v="1383"/>
    <n v="57"/>
    <n v="0"/>
    <n v="46.21"/>
    <n v="0"/>
    <n v="-46.21"/>
    <n v="-46.21"/>
    <n v="-1"/>
    <n v="4.12"/>
    <n v="0.81"/>
    <n v="0"/>
    <n v="0"/>
    <s v="PAUSE"/>
  </r>
  <r>
    <s v="ohtola1262@hotmail.com"/>
    <s v="daniel"/>
    <s v="ohtola"/>
    <s v="Ashtabula"/>
    <s v="OH"/>
    <n v="3500"/>
    <s v="eliss conssions"/>
    <x v="10"/>
    <x v="2"/>
    <s v="2024-01-26"/>
    <n v="500"/>
    <n v="1067"/>
    <n v="32"/>
    <n v="3"/>
    <n v="22.43"/>
    <n v="167.59"/>
    <n v="145.16"/>
    <n v="145.16"/>
    <n v="6.4716897012929113"/>
    <n v="3"/>
    <n v="0.7"/>
    <n v="7.48"/>
    <n v="9.375E-2"/>
    <s v="SCALE"/>
  </r>
  <r>
    <s v="jmcneal1911@gmail.com"/>
    <s v="johnny"/>
    <s v="mcneal"/>
    <s v="Eclectic"/>
    <s v="AL"/>
    <n v="3700"/>
    <s v="burger king"/>
    <x v="18"/>
    <x v="2"/>
    <s v="2024-01-20"/>
    <n v="1000"/>
    <n v="1210"/>
    <n v="48"/>
    <n v="2"/>
    <n v="34.299999999999997"/>
    <n v="145.53"/>
    <n v="111.23"/>
    <n v="111.23"/>
    <n v="3.2428571428571433"/>
    <n v="3.97"/>
    <n v="0.71"/>
    <n v="17.149999999999999"/>
    <n v="4.1666666666666664E-2"/>
    <s v="SCALE"/>
  </r>
  <r>
    <s v="sarahn2018@gmail.com"/>
    <s v="lizette"/>
    <s v="turner"/>
    <s v="Miami"/>
    <s v="FL"/>
    <n v="1900"/>
    <s v="walgreens"/>
    <x v="8"/>
    <x v="2"/>
    <s v="2024-01-25"/>
    <n v="1000"/>
    <n v="1090"/>
    <n v="19"/>
    <n v="0"/>
    <n v="9.61"/>
    <n v="0"/>
    <n v="-9.61"/>
    <n v="-9.61"/>
    <n v="-1"/>
    <n v="1.74"/>
    <n v="0.51"/>
    <n v="0"/>
    <n v="0"/>
    <s v="PAUSE"/>
  </r>
  <r>
    <s v="moody1va@yahoo.com"/>
    <s v="timika"/>
    <s v="hamid"/>
    <s v="Richmond"/>
    <s v="VA"/>
    <n v="3500"/>
    <s v="service master clean"/>
    <x v="10"/>
    <x v="2"/>
    <s v="2024-01-05"/>
    <n v="800"/>
    <n v="1099"/>
    <n v="45"/>
    <n v="1"/>
    <n v="37.979999999999997"/>
    <n v="42.67"/>
    <n v="4.6900000000000048"/>
    <n v="4.6900000000000048"/>
    <n v="0.12348604528699329"/>
    <n v="4.09"/>
    <n v="0.84"/>
    <n v="37.979999999999997"/>
    <n v="2.2222222222222223E-2"/>
    <s v="SCALE"/>
  </r>
  <r>
    <s v="servantessandy@yahoo.com"/>
    <s v="sandy"/>
    <s v="servantes"/>
    <s v="Houston"/>
    <s v="TX"/>
    <n v="2167"/>
    <s v="houston public libra"/>
    <x v="14"/>
    <x v="2"/>
    <s v="2024-01-11"/>
    <n v="700"/>
    <n v="2341"/>
    <n v="64"/>
    <n v="0"/>
    <n v="45.64"/>
    <n v="0"/>
    <n v="-45.64"/>
    <n v="-45.64"/>
    <n v="-1"/>
    <n v="2.73"/>
    <n v="0.71"/>
    <n v="0"/>
    <n v="0"/>
    <s v="PAUSE"/>
  </r>
  <r>
    <s v="cepstei2@gmail.com"/>
    <s v="carmel"/>
    <s v="epstein"/>
    <s v="Northbrook"/>
    <s v="IL"/>
    <n v="3600"/>
    <s v="anna epstein"/>
    <x v="3"/>
    <x v="2"/>
    <s v="2024-01-04"/>
    <n v="500"/>
    <n v="2212"/>
    <n v="94"/>
    <n v="0"/>
    <n v="51.6"/>
    <n v="0"/>
    <n v="-51.6"/>
    <n v="-51.6"/>
    <n v="-1"/>
    <n v="4.25"/>
    <n v="0.55000000000000004"/>
    <n v="0"/>
    <n v="0"/>
    <s v="PAUSE"/>
  </r>
  <r>
    <s v="angela1060@aol.com"/>
    <s v="angela"/>
    <s v="tinsman"/>
    <s v="North Brunswi"/>
    <s v="NJ"/>
    <n v="5000"/>
    <s v="tricor inc."/>
    <x v="0"/>
    <x v="2"/>
    <s v="2024-01-16"/>
    <n v="1000"/>
    <n v="1044"/>
    <n v="44"/>
    <n v="0"/>
    <n v="33.21"/>
    <n v="0"/>
    <n v="-33.21"/>
    <n v="-33.21"/>
    <n v="-1"/>
    <n v="4.21"/>
    <n v="0.75"/>
    <n v="0"/>
    <n v="0"/>
    <s v="PAUSE"/>
  </r>
  <r>
    <s v="prainbolt0320@yahoo.com"/>
    <s v="phillip"/>
    <s v="rainbolt"/>
    <s v="Alvarado"/>
    <s v="TX"/>
    <n v="4767"/>
    <s v="excel"/>
    <x v="16"/>
    <x v="2"/>
    <s v="2024-01-31"/>
    <n v="600"/>
    <n v="1356"/>
    <n v="58"/>
    <n v="2"/>
    <n v="42.04"/>
    <n v="83.83"/>
    <n v="41.79"/>
    <n v="41.79"/>
    <n v="0.9940532825880114"/>
    <n v="4.28"/>
    <n v="0.72"/>
    <n v="21.02"/>
    <n v="3.4482758620689655E-2"/>
    <s v="SCALE"/>
  </r>
  <r>
    <s v="markkress58@yahoo.com"/>
    <s v="mark"/>
    <s v="kress"/>
    <s v="Chicago"/>
    <s v="IL"/>
    <n v="2000"/>
    <s v="methodist youth srevics"/>
    <x v="12"/>
    <x v="2"/>
    <s v="2024-01-30"/>
    <n v="800"/>
    <n v="2332"/>
    <n v="62"/>
    <n v="5"/>
    <n v="49.79"/>
    <n v="207.74"/>
    <n v="157.95000000000002"/>
    <n v="157.95000000000002"/>
    <n v="3.1723237597911229"/>
    <n v="2.66"/>
    <n v="0.8"/>
    <n v="9.9600000000000009"/>
    <n v="8.0645161290322578E-2"/>
    <s v="SCALE"/>
  </r>
  <r>
    <s v="ashgab123@aol.com"/>
    <s v="ashley"/>
    <s v="brown"/>
    <s v="Clarksville"/>
    <s v="TN"/>
    <n v="4500"/>
    <s v="mrsbs loving group home"/>
    <x v="6"/>
    <x v="2"/>
    <s v="2024-01-13"/>
    <n v="100"/>
    <n v="1101"/>
    <n v="24"/>
    <n v="2"/>
    <n v="10.75"/>
    <n v="134.93"/>
    <n v="124.18"/>
    <n v="124.18"/>
    <n v="11.551627906976744"/>
    <n v="2.1800000000000002"/>
    <n v="0.45"/>
    <n v="5.38"/>
    <n v="8.3333333333333329E-2"/>
    <s v="SCALE"/>
  </r>
  <r>
    <s v="tinacarty@hotmail.com"/>
    <s v="tina"/>
    <s v="stine"/>
    <s v="Winchester"/>
    <s v="VA"/>
    <n v="2166"/>
    <s v="united airlines"/>
    <x v="6"/>
    <x v="2"/>
    <s v="2024-01-08"/>
    <n v="600"/>
    <n v="1152"/>
    <n v="40"/>
    <n v="4"/>
    <n v="27.11"/>
    <n v="221.12"/>
    <n v="194.01"/>
    <n v="194.01"/>
    <n v="7.1563998524529691"/>
    <n v="3.47"/>
    <n v="0.68"/>
    <n v="6.78"/>
    <n v="0.1"/>
    <s v="SCALE"/>
  </r>
  <r>
    <s v="leap4grace@yahoo.com"/>
    <s v="john"/>
    <s v="hall"/>
    <s v="Greenfield"/>
    <s v="IN"/>
    <n v="2708"/>
    <s v="jdh contracting"/>
    <x v="9"/>
    <x v="2"/>
    <s v="2024-01-29"/>
    <n v="400"/>
    <n v="2159"/>
    <n v="74"/>
    <n v="2"/>
    <n v="55.19"/>
    <n v="75"/>
    <n v="19.810000000000002"/>
    <n v="19.810000000000002"/>
    <n v="0.35894183728936407"/>
    <n v="3.43"/>
    <n v="0.75"/>
    <n v="27.6"/>
    <n v="2.7027027027027029E-2"/>
    <s v="SCALE"/>
  </r>
  <r>
    <s v="cvigil207@gmail.com"/>
    <s v="christophe"/>
    <s v="vigil"/>
    <s v="Fort Collins"/>
    <s v="CO"/>
    <n v="4700"/>
    <s v="vogel concrete inc"/>
    <x v="14"/>
    <x v="2"/>
    <s v="2024-01-04"/>
    <n v="800"/>
    <n v="1580"/>
    <n v="63"/>
    <n v="7"/>
    <n v="40.54"/>
    <n v="407.02"/>
    <n v="366.47999999999996"/>
    <n v="366.47999999999996"/>
    <n v="9.039960532807104"/>
    <n v="3.99"/>
    <n v="0.64"/>
    <n v="5.79"/>
    <n v="0.1111111111111111"/>
    <s v="SCALE"/>
  </r>
  <r>
    <s v="coreywilson316@yahoo.com"/>
    <s v="corey"/>
    <s v="wilson"/>
    <s v="Raleigh"/>
    <s v="NC"/>
    <n v="2800"/>
    <s v="scynexis"/>
    <x v="9"/>
    <x v="2"/>
    <s v="2024-01-09"/>
    <n v="1000"/>
    <n v="2127"/>
    <n v="32"/>
    <n v="3"/>
    <n v="21.87"/>
    <n v="137.71"/>
    <n v="115.84"/>
    <n v="115.84"/>
    <n v="5.2967535436671236"/>
    <n v="1.5"/>
    <n v="0.68"/>
    <n v="7.29"/>
    <n v="9.375E-2"/>
    <s v="SCALE"/>
  </r>
  <r>
    <s v="starrisis@yahoo.com"/>
    <s v="sherita"/>
    <s v="bentley"/>
    <s v="Dallas"/>
    <s v="TX"/>
    <n v="3700"/>
    <s v="ricks massage"/>
    <x v="3"/>
    <x v="2"/>
    <s v="2024-01-18"/>
    <n v="600"/>
    <n v="608"/>
    <n v="12"/>
    <n v="1"/>
    <n v="6.11"/>
    <n v="73.47"/>
    <n v="67.36"/>
    <n v="67.36"/>
    <n v="11.024549918166938"/>
    <n v="1.97"/>
    <n v="0.51"/>
    <n v="6.11"/>
    <n v="8.3333333333333329E-2"/>
    <s v="SCALE"/>
  </r>
  <r>
    <s v="donnarca7@aol.com"/>
    <s v="donna"/>
    <s v="adcock"/>
    <s v="Salem"/>
    <s v="OR"/>
    <n v="4100"/>
    <s v="fredmeyer"/>
    <x v="2"/>
    <x v="2"/>
    <s v="2024-01-13"/>
    <n v="800"/>
    <n v="1611"/>
    <n v="70"/>
    <n v="5"/>
    <n v="36.04"/>
    <n v="298.18"/>
    <n v="262.14"/>
    <n v="262.14"/>
    <n v="7.2735849056603774"/>
    <n v="4.3499999999999996"/>
    <n v="0.51"/>
    <n v="7.21"/>
    <n v="7.1428571428571425E-2"/>
    <s v="SCALE"/>
  </r>
  <r>
    <s v="carter2311@yahoo.com"/>
    <s v="jodi"/>
    <s v="carter"/>
    <s v="Greenville"/>
    <s v="PA"/>
    <n v="4200"/>
    <s v="timeshare title"/>
    <x v="9"/>
    <x v="2"/>
    <s v="2024-01-15"/>
    <n v="500"/>
    <n v="2256"/>
    <n v="82"/>
    <n v="0"/>
    <n v="42.32"/>
    <n v="0"/>
    <n v="-42.32"/>
    <n v="-42.32"/>
    <n v="-1"/>
    <n v="3.63"/>
    <n v="0.52"/>
    <n v="0"/>
    <n v="0"/>
    <s v="PAUSE"/>
  </r>
  <r>
    <s v="stricklandjr.timothy@hotmail.com"/>
    <s v="timothy"/>
    <s v="strickland"/>
    <s v="Chambersburg"/>
    <s v="PA"/>
    <n v="4900"/>
    <s v="staples"/>
    <x v="14"/>
    <x v="2"/>
    <s v="2024-01-08"/>
    <n v="300"/>
    <n v="2236"/>
    <n v="43"/>
    <n v="1"/>
    <n v="20.420000000000002"/>
    <n v="65.400000000000006"/>
    <n v="44.980000000000004"/>
    <n v="44.980000000000004"/>
    <n v="2.2027424094025467"/>
    <n v="1.92"/>
    <n v="0.47"/>
    <n v="20.420000000000002"/>
    <n v="2.3255813953488372E-2"/>
    <s v="SCALE"/>
  </r>
  <r>
    <s v="gregtapp@yahoo.com"/>
    <s v="greg"/>
    <s v="tapp"/>
    <s v="Ocoee"/>
    <s v="FL"/>
    <n v="1900"/>
    <s v="walmart"/>
    <x v="4"/>
    <x v="2"/>
    <s v="2024-01-11"/>
    <n v="600"/>
    <n v="696"/>
    <n v="27"/>
    <n v="2"/>
    <n v="13.05"/>
    <n v="139.61000000000001"/>
    <n v="126.56000000000002"/>
    <n v="126.56000000000002"/>
    <n v="9.6980842911877403"/>
    <n v="3.88"/>
    <n v="0.48"/>
    <n v="6.52"/>
    <n v="7.407407407407407E-2"/>
    <s v="SCALE"/>
  </r>
  <r>
    <s v="mward539@gmail.com"/>
    <s v="michael"/>
    <s v="ward"/>
    <s v="Santee"/>
    <s v="CA"/>
    <n v="2037"/>
    <s v="bowen printing"/>
    <x v="11"/>
    <x v="2"/>
    <s v="2024-01-10"/>
    <n v="800"/>
    <n v="1120"/>
    <n v="28"/>
    <n v="1"/>
    <n v="23.3"/>
    <n v="74.48"/>
    <n v="51.180000000000007"/>
    <n v="51.180000000000007"/>
    <n v="2.1965665236051506"/>
    <n v="2.5"/>
    <n v="0.83"/>
    <n v="23.3"/>
    <n v="3.5714285714285712E-2"/>
    <s v="SCALE"/>
  </r>
  <r>
    <s v="cathyangel8@msn.com"/>
    <s v="catherine"/>
    <s v="loggains"/>
    <s v="Charleston"/>
    <s v="SC"/>
    <n v="3500"/>
    <s v="s loggains"/>
    <x v="9"/>
    <x v="2"/>
    <s v="2024-01-31"/>
    <n v="800"/>
    <n v="1330"/>
    <n v="32"/>
    <n v="2"/>
    <n v="26.56"/>
    <n v="104.39"/>
    <n v="77.83"/>
    <n v="77.83"/>
    <n v="2.9303463855421685"/>
    <n v="2.41"/>
    <n v="0.83"/>
    <n v="13.28"/>
    <n v="6.25E-2"/>
    <s v="SCALE"/>
  </r>
  <r>
    <s v="cboogie75@yahoo.com"/>
    <s v="corey"/>
    <s v="brown"/>
    <s v="Morrisville"/>
    <s v="PA"/>
    <n v="1900"/>
    <s v="merwick"/>
    <x v="18"/>
    <x v="2"/>
    <s v="2024-01-03"/>
    <n v="1000"/>
    <n v="1836"/>
    <n v="54"/>
    <n v="5"/>
    <n v="39.99"/>
    <n v="190.96"/>
    <n v="150.97"/>
    <n v="150.97"/>
    <n v="3.775193798449612"/>
    <n v="2.94"/>
    <n v="0.74"/>
    <n v="8"/>
    <n v="9.2592592592592587E-2"/>
    <s v="SCALE"/>
  </r>
  <r>
    <s v="bdhill143@yahoo.com"/>
    <s v="brandon"/>
    <s v="hill"/>
    <s v="Garland"/>
    <s v="TX"/>
    <n v="2000"/>
    <s v="hensley ind"/>
    <x v="1"/>
    <x v="2"/>
    <s v="2024-01-16"/>
    <n v="600"/>
    <n v="817"/>
    <n v="15"/>
    <n v="0"/>
    <n v="10.55"/>
    <n v="0"/>
    <n v="-10.55"/>
    <n v="-10.55"/>
    <n v="-1"/>
    <n v="1.84"/>
    <n v="0.7"/>
    <n v="0"/>
    <n v="0"/>
    <s v="PAUSE"/>
  </r>
  <r>
    <s v="delisiajohnson3@yahoo.com"/>
    <s v="delisia"/>
    <s v="johnson"/>
    <s v="Richmond"/>
    <s v="VA"/>
    <n v="2700"/>
    <s v="teach them to learn"/>
    <x v="17"/>
    <x v="2"/>
    <s v="2024-01-28"/>
    <n v="300"/>
    <n v="1714"/>
    <n v="50"/>
    <n v="0"/>
    <n v="32.69"/>
    <n v="0"/>
    <n v="-32.69"/>
    <n v="-32.69"/>
    <n v="-1"/>
    <n v="2.92"/>
    <n v="0.65"/>
    <n v="0"/>
    <n v="0"/>
    <s v="PAUSE"/>
  </r>
  <r>
    <s v="mckinnist@yahoo.com"/>
    <s v="tchernavia"/>
    <s v="mckinnis"/>
    <s v="Mobile"/>
    <s v="AL"/>
    <n v="1500"/>
    <s v="eightmile nursing rehab"/>
    <x v="8"/>
    <x v="2"/>
    <s v="2024-01-26"/>
    <n v="100"/>
    <n v="1809"/>
    <n v="66"/>
    <n v="7"/>
    <n v="55.33"/>
    <n v="371.19"/>
    <n v="315.86"/>
    <n v="315.86"/>
    <n v="5.7086571480209658"/>
    <n v="3.65"/>
    <n v="0.84"/>
    <n v="7.9"/>
    <n v="0.10606060606060606"/>
    <s v="SCALE"/>
  </r>
  <r>
    <s v="dsavenmarg@hotmail.com"/>
    <s v="deborah"/>
    <s v="avenmarg"/>
    <s v="Glendale"/>
    <s v="AZ"/>
    <n v="1198"/>
    <s v="cool blew"/>
    <x v="19"/>
    <x v="2"/>
    <s v="2024-01-20"/>
    <n v="500"/>
    <n v="1521"/>
    <n v="30"/>
    <n v="3"/>
    <n v="20.81"/>
    <n v="106.09"/>
    <n v="85.28"/>
    <n v="85.28"/>
    <n v="4.098029793368573"/>
    <n v="1.97"/>
    <n v="0.69"/>
    <n v="6.94"/>
    <n v="0.1"/>
    <s v="SCALE"/>
  </r>
  <r>
    <s v="hifly49@hotmail.com"/>
    <s v="robert"/>
    <s v="barrett"/>
    <s v="Stroud"/>
    <s v="OK"/>
    <n v="2000"/>
    <s v="sac and fox nation"/>
    <x v="7"/>
    <x v="2"/>
    <s v="2024-01-21"/>
    <n v="400"/>
    <n v="626"/>
    <n v="15"/>
    <n v="0"/>
    <n v="11.32"/>
    <n v="0"/>
    <n v="-11.32"/>
    <n v="-11.32"/>
    <n v="-1"/>
    <n v="2.4"/>
    <n v="0.75"/>
    <n v="0"/>
    <n v="0"/>
    <s v="PAUSE"/>
  </r>
  <r>
    <s v="bandofreak2008@yahoo.com"/>
    <s v="angela"/>
    <s v="andrews"/>
    <s v="Wickliffe"/>
    <s v="OH"/>
    <n v="600"/>
    <s v="giant eagle"/>
    <x v="13"/>
    <x v="2"/>
    <s v="2024-01-20"/>
    <n v="1000"/>
    <n v="2059"/>
    <n v="76"/>
    <n v="8"/>
    <n v="55.38"/>
    <n v="380.11"/>
    <n v="324.73"/>
    <n v="324.73"/>
    <n v="5.8636691946551105"/>
    <n v="3.69"/>
    <n v="0.73"/>
    <n v="6.92"/>
    <n v="0.10526315789473684"/>
    <s v="SCALE"/>
  </r>
  <r>
    <s v="lynns2422@gmail.com"/>
    <s v="linda"/>
    <s v="cassao"/>
    <s v="Marlton"/>
    <s v="NJ"/>
    <n v="1600"/>
    <s v="helicoptor fligj services"/>
    <x v="17"/>
    <x v="2"/>
    <s v="2024-01-09"/>
    <n v="100"/>
    <n v="1207"/>
    <n v="50"/>
    <n v="1"/>
    <n v="21.92"/>
    <n v="44.87"/>
    <n v="22.949999999999996"/>
    <n v="22.949999999999996"/>
    <n v="1.0469890510948903"/>
    <n v="4.1399999999999997"/>
    <n v="0.44"/>
    <n v="21.92"/>
    <n v="0.02"/>
    <s v="SCALE"/>
  </r>
  <r>
    <s v="fermin.teresa09@yahoo.com"/>
    <s v="teresa"/>
    <s v="fermin"/>
    <s v="Henrico"/>
    <s v="VA"/>
    <n v="3600"/>
    <s v="el oasis"/>
    <x v="9"/>
    <x v="2"/>
    <s v="2024-01-15"/>
    <n v="400"/>
    <n v="1871"/>
    <n v="77"/>
    <n v="3"/>
    <n v="59.19"/>
    <n v="131.32"/>
    <n v="72.13"/>
    <n v="72.13"/>
    <n v="1.2186180097989525"/>
    <n v="4.12"/>
    <n v="0.77"/>
    <n v="19.73"/>
    <n v="3.896103896103896E-2"/>
    <s v="SCALE"/>
  </r>
  <r>
    <s v="mzuneek87@gmail.com"/>
    <s v="tori"/>
    <s v="eaton"/>
    <s v="Richmond"/>
    <s v="VA"/>
    <n v="867"/>
    <s v="west at home llc"/>
    <x v="10"/>
    <x v="2"/>
    <s v="2024-01-07"/>
    <n v="100"/>
    <n v="1501"/>
    <n v="61"/>
    <n v="1"/>
    <n v="48.25"/>
    <n v="72.16"/>
    <n v="23.909999999999997"/>
    <n v="23.909999999999997"/>
    <n v="0.49554404145077713"/>
    <n v="4.0599999999999996"/>
    <n v="0.79"/>
    <n v="48.25"/>
    <n v="1.6393442622950821E-2"/>
    <s v="SCALE"/>
  </r>
  <r>
    <s v="raashontaylor@yahoo.com"/>
    <s v="raashon"/>
    <s v="taylor"/>
    <s v="Philadelphia"/>
    <s v="PA"/>
    <n v="4000"/>
    <s v="acts retirement"/>
    <x v="4"/>
    <x v="2"/>
    <s v="2024-01-14"/>
    <n v="800"/>
    <n v="805"/>
    <n v="30"/>
    <n v="2"/>
    <n v="17.45"/>
    <n v="124.75"/>
    <n v="107.3"/>
    <n v="107.3"/>
    <n v="6.1489971346704868"/>
    <n v="3.73"/>
    <n v="0.57999999999999996"/>
    <n v="8.7200000000000006"/>
    <n v="6.6666666666666666E-2"/>
    <s v="SCALE"/>
  </r>
  <r>
    <s v="marilyndubil@gmail.com"/>
    <s v="marilyn"/>
    <s v="dubel"/>
    <s v="San Jose"/>
    <s v="CA"/>
    <n v="5000"/>
    <s v="wolf food market"/>
    <x v="6"/>
    <x v="2"/>
    <s v="2024-01-25"/>
    <n v="200"/>
    <n v="937"/>
    <n v="20"/>
    <n v="0"/>
    <n v="16.57"/>
    <n v="0"/>
    <n v="-16.57"/>
    <n v="-16.57"/>
    <n v="-1"/>
    <n v="2.13"/>
    <n v="0.83"/>
    <n v="0"/>
    <n v="0"/>
    <s v="PAUSE"/>
  </r>
  <r>
    <s v="bbrown922@cox.net"/>
    <s v="betty"/>
    <s v="brown"/>
    <s v="Hampton"/>
    <s v="VA"/>
    <n v="3250"/>
    <s v="virginia indigent commission"/>
    <x v="2"/>
    <x v="2"/>
    <s v="2024-01-09"/>
    <n v="700"/>
    <n v="1836"/>
    <n v="62"/>
    <n v="1"/>
    <n v="33.909999999999997"/>
    <n v="56.83"/>
    <n v="22.92"/>
    <n v="22.92"/>
    <n v="0.67590681214980841"/>
    <n v="3.38"/>
    <n v="0.55000000000000004"/>
    <n v="33.909999999999997"/>
    <n v="1.6129032258064516E-2"/>
    <s v="SCALE"/>
  </r>
  <r>
    <s v="dombryant1020@gmail.com"/>
    <s v="dominique"/>
    <s v="bryant"/>
    <s v="Anderson"/>
    <s v="IN"/>
    <n v="4100"/>
    <s v="downlite"/>
    <x v="4"/>
    <x v="2"/>
    <s v="2024-01-16"/>
    <n v="700"/>
    <n v="1710"/>
    <n v="68"/>
    <n v="0"/>
    <n v="36.43"/>
    <n v="0"/>
    <n v="-36.43"/>
    <n v="-36.43"/>
    <n v="-1"/>
    <n v="3.98"/>
    <n v="0.54"/>
    <n v="0"/>
    <n v="0"/>
    <s v="PAUSE"/>
  </r>
  <r>
    <s v="hughesd21@yahoo.com"/>
    <s v="david"/>
    <s v="hughes"/>
    <s v="West Palm Bea"/>
    <s v="FL"/>
    <n v="1900"/>
    <s v="hilton hotel"/>
    <x v="10"/>
    <x v="2"/>
    <s v="2024-01-04"/>
    <n v="200"/>
    <n v="674"/>
    <n v="16"/>
    <n v="0"/>
    <n v="6.83"/>
    <n v="0"/>
    <n v="-6.83"/>
    <n v="-6.83"/>
    <n v="-1"/>
    <n v="2.37"/>
    <n v="0.43"/>
    <n v="0"/>
    <n v="0"/>
    <s v="PAUSE"/>
  </r>
  <r>
    <s v="champ101kos@yahoo.com"/>
    <s v="mark"/>
    <s v="lewis"/>
    <s v="Natchitoches"/>
    <s v="LA"/>
    <n v="2300"/>
    <s v="northwestern state university"/>
    <x v="19"/>
    <x v="2"/>
    <s v="2024-01-06"/>
    <n v="500"/>
    <n v="1504"/>
    <n v="66"/>
    <n v="0"/>
    <n v="42.4"/>
    <n v="0"/>
    <n v="-42.4"/>
    <n v="-42.4"/>
    <n v="-1"/>
    <n v="4.3899999999999997"/>
    <n v="0.64"/>
    <n v="0"/>
    <n v="0"/>
    <s v="PAUSE"/>
  </r>
  <r>
    <s v="blessusthree@msn.com"/>
    <s v="kelly"/>
    <s v="lafrenier"/>
    <s v="Appleton"/>
    <s v="WI"/>
    <n v="4197"/>
    <s v="abr employment"/>
    <x v="3"/>
    <x v="2"/>
    <s v="2024-01-08"/>
    <n v="600"/>
    <n v="1409"/>
    <n v="24"/>
    <n v="0"/>
    <n v="17.489999999999998"/>
    <n v="0"/>
    <n v="-17.489999999999998"/>
    <n v="-17.489999999999998"/>
    <n v="-1"/>
    <n v="1.7"/>
    <n v="0.73"/>
    <n v="0"/>
    <n v="0"/>
    <s v="PAUSE"/>
  </r>
  <r>
    <s v="omstron@yahoo.com"/>
    <s v="walter"/>
    <s v="burton"/>
    <s v="Los Angeles"/>
    <s v="CA"/>
    <n v="3233"/>
    <s v="kocher"/>
    <x v="0"/>
    <x v="2"/>
    <s v="2024-01-02"/>
    <n v="300"/>
    <n v="675"/>
    <n v="26"/>
    <n v="1"/>
    <n v="17.53"/>
    <n v="64.55"/>
    <n v="47.019999999999996"/>
    <n v="47.019999999999996"/>
    <n v="2.6822589845978317"/>
    <n v="3.85"/>
    <n v="0.67"/>
    <n v="17.53"/>
    <n v="3.8461538461538464E-2"/>
    <s v="SCALE"/>
  </r>
  <r>
    <s v="dspinn12@aol.com"/>
    <s v="derrick"/>
    <s v="gay"/>
    <s v="Seal Beach"/>
    <s v="CA"/>
    <n v="2000"/>
    <s v="fedex"/>
    <x v="9"/>
    <x v="2"/>
    <s v="2024-01-22"/>
    <n v="200"/>
    <n v="1615"/>
    <n v="39"/>
    <n v="0"/>
    <n v="27.02"/>
    <n v="0"/>
    <n v="-27.02"/>
    <n v="-27.02"/>
    <n v="-1"/>
    <n v="2.41"/>
    <n v="0.69"/>
    <n v="0"/>
    <n v="0"/>
    <s v="PAUSE"/>
  </r>
  <r>
    <s v="tomimes.home@gmail.com"/>
    <s v="thomas"/>
    <s v="imes"/>
    <s v="Minneapolis"/>
    <s v="MN"/>
    <n v="2383"/>
    <s v="smart construction"/>
    <x v="16"/>
    <x v="2"/>
    <s v="2024-01-23"/>
    <n v="800"/>
    <n v="1045"/>
    <n v="17"/>
    <n v="0"/>
    <n v="8.66"/>
    <n v="0"/>
    <n v="-8.66"/>
    <n v="-8.66"/>
    <n v="-1"/>
    <n v="1.63"/>
    <n v="0.51"/>
    <n v="0"/>
    <n v="0"/>
    <s v="PAUSE"/>
  </r>
  <r>
    <s v="pecc421@yahoo.com"/>
    <s v="angela"/>
    <s v="west"/>
    <s v="Paris"/>
    <s v="TX"/>
    <n v="2500"/>
    <s v="s n s lawn care"/>
    <x v="9"/>
    <x v="2"/>
    <s v="2024-01-21"/>
    <n v="800"/>
    <n v="1161"/>
    <n v="23"/>
    <n v="0"/>
    <n v="11.54"/>
    <n v="0"/>
    <n v="-11.54"/>
    <n v="-11.54"/>
    <n v="-1"/>
    <n v="1.98"/>
    <n v="0.5"/>
    <n v="0"/>
    <n v="0"/>
    <s v="PAUSE"/>
  </r>
  <r>
    <s v="erik9280@hotmail.com"/>
    <s v="erik"/>
    <s v="prince"/>
    <s v="Springfield"/>
    <s v="MO"/>
    <n v="4800"/>
    <s v="north star battery company llc"/>
    <x v="14"/>
    <x v="2"/>
    <s v="2024-01-31"/>
    <n v="800"/>
    <n v="644"/>
    <n v="25"/>
    <n v="2"/>
    <n v="20.16"/>
    <n v="110.97"/>
    <n v="90.81"/>
    <n v="90.81"/>
    <n v="4.5044642857142856"/>
    <n v="3.88"/>
    <n v="0.81"/>
    <n v="10.08"/>
    <n v="0.08"/>
    <s v="SCALE"/>
  </r>
  <r>
    <s v="babysue12003@yahoo.com"/>
    <s v="pam"/>
    <s v="dewitt"/>
    <s v="Coshocton"/>
    <s v="OH"/>
    <n v="3000"/>
    <s v="autumn health care"/>
    <x v="15"/>
    <x v="2"/>
    <s v="2024-01-17"/>
    <n v="100"/>
    <n v="972"/>
    <n v="31"/>
    <n v="0"/>
    <n v="14.16"/>
    <n v="0"/>
    <n v="-14.16"/>
    <n v="-14.16"/>
    <n v="-1"/>
    <n v="3.19"/>
    <n v="0.46"/>
    <n v="0"/>
    <n v="0"/>
    <s v="PAUSE"/>
  </r>
  <r>
    <s v="diamondsmom2001@yahoo.com"/>
    <s v="connie"/>
    <s v="kinley"/>
    <s v="Anderson"/>
    <s v="IN"/>
    <n v="3031"/>
    <s v="jackson hewitt"/>
    <x v="0"/>
    <x v="2"/>
    <s v="2024-01-08"/>
    <n v="600"/>
    <n v="1004"/>
    <n v="29"/>
    <n v="0"/>
    <n v="18.29"/>
    <n v="0"/>
    <n v="-18.29"/>
    <n v="-18.29"/>
    <n v="-1"/>
    <n v="2.89"/>
    <n v="0.63"/>
    <n v="0"/>
    <n v="0"/>
    <s v="PAUSE"/>
  </r>
  <r>
    <s v="dka3188@yahoo.com"/>
    <s v="david"/>
    <s v="allen"/>
    <s v="Denver"/>
    <s v="CO"/>
    <n v="2000"/>
    <s v="great lakes aviation"/>
    <x v="5"/>
    <x v="2"/>
    <s v="2024-01-22"/>
    <n v="500"/>
    <n v="1721"/>
    <n v="40"/>
    <n v="1"/>
    <n v="23.6"/>
    <n v="46.17"/>
    <n v="22.57"/>
    <n v="22.57"/>
    <n v="0.95635593220338977"/>
    <n v="2.3199999999999998"/>
    <n v="0.59"/>
    <n v="23.6"/>
    <n v="2.5000000000000001E-2"/>
    <s v="SCALE"/>
  </r>
  <r>
    <s v="bakerisdablock@hotmail.com"/>
    <s v="broderick"/>
    <s v="hickman"/>
    <s v="Houston"/>
    <s v="TX"/>
    <n v="3000"/>
    <s v="black swan protection"/>
    <x v="15"/>
    <x v="2"/>
    <s v="2024-01-23"/>
    <n v="600"/>
    <n v="847"/>
    <n v="32"/>
    <n v="0"/>
    <n v="21.6"/>
    <n v="0"/>
    <n v="-21.6"/>
    <n v="-21.6"/>
    <n v="-1"/>
    <n v="3.78"/>
    <n v="0.68"/>
    <n v="0"/>
    <n v="0"/>
    <s v="PAUSE"/>
  </r>
  <r>
    <s v="hairiamtz@yahoo.com"/>
    <s v="tina"/>
    <s v="zima"/>
    <s v="Plainfield"/>
    <s v="IL"/>
    <n v="4767"/>
    <s v="plainfield school dist 202"/>
    <x v="13"/>
    <x v="2"/>
    <s v="2024-01-21"/>
    <n v="800"/>
    <n v="528"/>
    <n v="19"/>
    <n v="0"/>
    <n v="8.16"/>
    <n v="0"/>
    <n v="-8.16"/>
    <n v="-8.16"/>
    <n v="-1"/>
    <n v="3.6"/>
    <n v="0.43"/>
    <n v="0"/>
    <n v="0"/>
    <s v="PAUSE"/>
  </r>
  <r>
    <s v="etkin@aol.com"/>
    <s v="russell"/>
    <s v="etkin"/>
    <s v="Philadelphia"/>
    <s v="PA"/>
    <n v="2000"/>
    <s v="citizens financial group"/>
    <x v="2"/>
    <x v="2"/>
    <s v="2024-01-16"/>
    <n v="1000"/>
    <n v="1789"/>
    <n v="66"/>
    <n v="2"/>
    <n v="26.8"/>
    <n v="82.87"/>
    <n v="56.070000000000007"/>
    <n v="56.070000000000007"/>
    <n v="2.0921641791044778"/>
    <n v="3.69"/>
    <n v="0.41"/>
    <n v="13.4"/>
    <n v="3.0303030303030304E-2"/>
    <s v="SCALE"/>
  </r>
  <r>
    <s v="banezaw@yahoo.com"/>
    <s v="baneza"/>
    <s v="wel"/>
    <s v="Paterson"/>
    <s v="NJ"/>
    <n v="2500"/>
    <s v="estee lauther"/>
    <x v="7"/>
    <x v="2"/>
    <s v="2024-01-30"/>
    <n v="300"/>
    <n v="711"/>
    <n v="12"/>
    <n v="0"/>
    <n v="10.09"/>
    <n v="0"/>
    <n v="-10.09"/>
    <n v="-10.09"/>
    <n v="-1"/>
    <n v="1.69"/>
    <n v="0.84"/>
    <n v="0"/>
    <n v="0"/>
    <s v="PAUSE"/>
  </r>
  <r>
    <s v="electal25@gmail.com"/>
    <s v="virginia"/>
    <s v="marshall"/>
    <s v="Lakewood"/>
    <s v="NJ"/>
    <n v="1800"/>
    <s v="holiday care center"/>
    <x v="0"/>
    <x v="2"/>
    <s v="2024-01-21"/>
    <n v="100"/>
    <n v="1748"/>
    <n v="62"/>
    <n v="2"/>
    <n v="33.74"/>
    <n v="90.97"/>
    <n v="57.23"/>
    <n v="57.23"/>
    <n v="1.6962062833432126"/>
    <n v="3.55"/>
    <n v="0.54"/>
    <n v="16.87"/>
    <n v="3.2258064516129031E-2"/>
    <s v="SCALE"/>
  </r>
  <r>
    <s v="ash_bat16@yahoo.com"/>
    <s v="ashley"/>
    <s v="battle"/>
    <s v="Baytown"/>
    <s v="TX"/>
    <n v="2427"/>
    <s v="primary medical towers"/>
    <x v="16"/>
    <x v="2"/>
    <s v="2024-01-23"/>
    <n v="800"/>
    <n v="2051"/>
    <n v="86"/>
    <n v="3"/>
    <n v="59.4"/>
    <n v="202.57"/>
    <n v="143.16999999999999"/>
    <n v="143.16999999999999"/>
    <n v="2.4102693602693601"/>
    <n v="4.1900000000000004"/>
    <n v="0.69"/>
    <n v="19.8"/>
    <n v="3.4883720930232558E-2"/>
    <s v="SCALE"/>
  </r>
  <r>
    <s v="damion.75@live.com"/>
    <s v="donald"/>
    <s v="betke"/>
    <s v="Tyrone"/>
    <s v="PA"/>
    <n v="2000"/>
    <s v="boyz fabrication"/>
    <x v="19"/>
    <x v="2"/>
    <s v="2024-01-24"/>
    <n v="700"/>
    <n v="696"/>
    <n v="13"/>
    <n v="0"/>
    <n v="9.7899999999999991"/>
    <n v="0"/>
    <n v="-9.7899999999999991"/>
    <n v="-9.7899999999999991"/>
    <n v="-1"/>
    <n v="1.87"/>
    <n v="0.75"/>
    <n v="0"/>
    <n v="0"/>
    <s v="PAUSE"/>
  </r>
  <r>
    <s v="robbyscoobydoo69@msn.com"/>
    <s v="robb"/>
    <s v="davis"/>
    <s v="Denver"/>
    <s v="CO"/>
    <n v="1356"/>
    <s v="fss"/>
    <x v="17"/>
    <x v="2"/>
    <s v="2024-01-19"/>
    <n v="600"/>
    <n v="763"/>
    <n v="13"/>
    <n v="0"/>
    <n v="10.119999999999999"/>
    <n v="0"/>
    <n v="-10.119999999999999"/>
    <n v="-10.119999999999999"/>
    <n v="-1"/>
    <n v="1.7"/>
    <n v="0.78"/>
    <n v="0"/>
    <n v="0"/>
    <s v="PAUSE"/>
  </r>
  <r>
    <s v="shanrwash@yahoo.com"/>
    <s v="shannon"/>
    <s v="washington"/>
    <s v="Indianapolis"/>
    <s v="IN"/>
    <n v="2800"/>
    <s v="hair couture"/>
    <x v="13"/>
    <x v="2"/>
    <s v="2024-01-17"/>
    <n v="500"/>
    <n v="2161"/>
    <n v="53"/>
    <n v="1"/>
    <n v="32.75"/>
    <n v="53.6"/>
    <n v="20.85"/>
    <n v="20.85"/>
    <n v="0.63664122137404588"/>
    <n v="2.4500000000000002"/>
    <n v="0.62"/>
    <n v="32.75"/>
    <n v="1.8867924528301886E-2"/>
    <s v="SCALE"/>
  </r>
  <r>
    <s v="simeonov81@gmail.com"/>
    <s v="george"/>
    <s v="simeonov"/>
    <s v="Orlando"/>
    <s v="FL"/>
    <n v="3300"/>
    <s v="sgs productions"/>
    <x v="15"/>
    <x v="2"/>
    <s v="2024-01-26"/>
    <n v="300"/>
    <n v="2384"/>
    <n v="89"/>
    <n v="0"/>
    <n v="51.33"/>
    <n v="0"/>
    <n v="-51.33"/>
    <n v="-51.33"/>
    <n v="-1"/>
    <n v="3.73"/>
    <n v="0.57999999999999996"/>
    <n v="0"/>
    <n v="0"/>
    <s v="PAUSE"/>
  </r>
  <r>
    <s v="leonardhendersonjr@yahoo.com"/>
    <s v="leonard"/>
    <s v="henderson jr"/>
    <s v="Gilbert"/>
    <s v="AZ"/>
    <n v="4100"/>
    <s v="indian health services"/>
    <x v="4"/>
    <x v="2"/>
    <s v="2024-01-29"/>
    <n v="400"/>
    <n v="1099"/>
    <n v="28"/>
    <n v="0"/>
    <n v="14.17"/>
    <n v="0"/>
    <n v="-14.17"/>
    <n v="-14.17"/>
    <n v="-1"/>
    <n v="2.5499999999999998"/>
    <n v="0.51"/>
    <n v="0"/>
    <n v="0"/>
    <s v="PAUSE"/>
  </r>
  <r>
    <s v="stevie1one@aol.com"/>
    <s v="steven"/>
    <s v="porras"/>
    <s v="Homestead"/>
    <s v="FL"/>
    <n v="1500"/>
    <s v="self"/>
    <x v="8"/>
    <x v="2"/>
    <s v="2024-01-01"/>
    <n v="100"/>
    <n v="771"/>
    <n v="21"/>
    <n v="0"/>
    <n v="16"/>
    <n v="0"/>
    <n v="-16"/>
    <n v="-16"/>
    <n v="-1"/>
    <n v="2.72"/>
    <n v="0.76"/>
    <n v="0"/>
    <n v="0"/>
    <s v="PAUSE"/>
  </r>
  <r>
    <s v="jford4025@gmail.com"/>
    <s v="james"/>
    <s v="ford"/>
    <s v="Palm Beach Ga"/>
    <s v="FL"/>
    <n v="4400"/>
    <s v="barton electric"/>
    <x v="15"/>
    <x v="2"/>
    <s v="2024-01-11"/>
    <n v="700"/>
    <n v="2376"/>
    <n v="62"/>
    <n v="1"/>
    <n v="48.79"/>
    <n v="56.53"/>
    <n v="7.740000000000002"/>
    <n v="7.740000000000002"/>
    <n v="0.1586390653822505"/>
    <n v="2.61"/>
    <n v="0.79"/>
    <n v="48.79"/>
    <n v="1.6129032258064516E-2"/>
    <s v="SCALE"/>
  </r>
  <r>
    <s v="sherrickabledsoe@yahoo.com"/>
    <s v="sherricka"/>
    <s v="bledsoe"/>
    <s v="Odessa"/>
    <s v="TX"/>
    <n v="4251"/>
    <s v="paragon"/>
    <x v="4"/>
    <x v="2"/>
    <s v="2024-01-06"/>
    <n v="100"/>
    <n v="1537"/>
    <n v="61"/>
    <n v="0"/>
    <n v="31.86"/>
    <n v="0"/>
    <n v="-31.86"/>
    <n v="-31.86"/>
    <n v="-1"/>
    <n v="3.97"/>
    <n v="0.52"/>
    <n v="0"/>
    <n v="0"/>
    <s v="PAUSE"/>
  </r>
  <r>
    <s v="probowler_30@yahoo.com"/>
    <s v="ron"/>
    <s v="christopher"/>
    <s v="Mishawaka"/>
    <s v="IN"/>
    <n v="1000"/>
    <s v="memorial home care"/>
    <x v="17"/>
    <x v="2"/>
    <s v="2024-01-25"/>
    <n v="100"/>
    <n v="2183"/>
    <n v="66"/>
    <n v="6"/>
    <n v="34.25"/>
    <n v="242.98"/>
    <n v="208.73"/>
    <n v="208.73"/>
    <n v="6.0943065693430656"/>
    <n v="3.02"/>
    <n v="0.52"/>
    <n v="5.71"/>
    <n v="9.0909090909090912E-2"/>
    <s v="SCALE"/>
  </r>
  <r>
    <s v="tjvice1968@yahoo.com"/>
    <s v="travis"/>
    <s v="palermo"/>
    <s v="Walker"/>
    <s v="LA"/>
    <n v="3033"/>
    <s v="lobbalexs"/>
    <x v="12"/>
    <x v="2"/>
    <s v="2024-01-15"/>
    <n v="800"/>
    <n v="1064"/>
    <n v="44"/>
    <n v="3"/>
    <n v="30.71"/>
    <n v="140.85"/>
    <n v="110.13999999999999"/>
    <n v="110.13999999999999"/>
    <n v="3.5864539238033211"/>
    <n v="4.1399999999999997"/>
    <n v="0.7"/>
    <n v="10.24"/>
    <n v="6.8181818181818177E-2"/>
    <s v="SCALE"/>
  </r>
  <r>
    <s v="bowhite15@hotmail.com"/>
    <s v="phillip"/>
    <s v="white"/>
    <s v="Cincinnati"/>
    <s v="OH"/>
    <n v="5400"/>
    <s v="df electronic"/>
    <x v="7"/>
    <x v="2"/>
    <s v="2024-01-22"/>
    <n v="200"/>
    <n v="1028"/>
    <n v="24"/>
    <n v="0"/>
    <n v="10.15"/>
    <n v="0"/>
    <n v="-10.15"/>
    <n v="-10.15"/>
    <n v="-1"/>
    <n v="2.33"/>
    <n v="0.42"/>
    <n v="0"/>
    <n v="0"/>
    <s v="PAUSE"/>
  </r>
  <r>
    <s v="angiemoore04@yahoo.com"/>
    <s v="angie"/>
    <s v="moore"/>
    <s v="Bryan"/>
    <s v="TX"/>
    <n v="1625"/>
    <s v="med plus"/>
    <x v="16"/>
    <x v="2"/>
    <s v="2024-01-07"/>
    <n v="800"/>
    <n v="929"/>
    <n v="16"/>
    <n v="1"/>
    <n v="13.46"/>
    <n v="49.38"/>
    <n v="35.92"/>
    <n v="35.92"/>
    <n v="2.6686478454680533"/>
    <n v="1.72"/>
    <n v="0.84"/>
    <n v="13.46"/>
    <n v="6.25E-2"/>
    <s v="SCALE"/>
  </r>
  <r>
    <s v="a.welte09@hotmail.com"/>
    <s v="amanda"/>
    <s v="welte"/>
    <s v="Kirksville"/>
    <s v="MO"/>
    <n v="5417"/>
    <s v="service master"/>
    <x v="18"/>
    <x v="2"/>
    <s v="2024-01-02"/>
    <n v="400"/>
    <n v="1480"/>
    <n v="32"/>
    <n v="1"/>
    <n v="24.72"/>
    <n v="56.99"/>
    <n v="32.270000000000003"/>
    <n v="32.270000000000003"/>
    <n v="1.3054207119741101"/>
    <n v="2.16"/>
    <n v="0.77"/>
    <n v="24.72"/>
    <n v="3.125E-2"/>
    <s v="SCALE"/>
  </r>
  <r>
    <s v="kenyel85@yahoo.com"/>
    <s v="leantra"/>
    <s v="calvert"/>
    <s v="Dania"/>
    <s v="FL"/>
    <n v="4104"/>
    <s v="city of west park"/>
    <x v="17"/>
    <x v="2"/>
    <s v="2024-01-25"/>
    <n v="300"/>
    <n v="2074"/>
    <n v="36"/>
    <n v="3"/>
    <n v="28.6"/>
    <n v="124.32"/>
    <n v="95.72"/>
    <n v="95.72"/>
    <n v="3.3468531468531468"/>
    <n v="1.74"/>
    <n v="0.79"/>
    <n v="9.5299999999999994"/>
    <n v="8.3333333333333329E-2"/>
    <s v="SCALE"/>
  </r>
  <r>
    <s v="bekahq2@hotmail.com"/>
    <s v="rebekah"/>
    <s v="quiroz"/>
    <s v="Tucson"/>
    <s v="AZ"/>
    <n v="1900"/>
    <s v="pima community college"/>
    <x v="14"/>
    <x v="2"/>
    <s v="2024-01-31"/>
    <n v="500"/>
    <n v="615"/>
    <n v="10"/>
    <n v="0"/>
    <n v="6.64"/>
    <n v="0"/>
    <n v="-6.64"/>
    <n v="-6.64"/>
    <n v="-1"/>
    <n v="1.63"/>
    <n v="0.66"/>
    <n v="0"/>
    <n v="0"/>
    <s v="PAUSE"/>
  </r>
  <r>
    <s v="tornnn_04@yahoo.com"/>
    <s v="kristyl"/>
    <s v="smith"/>
    <s v="Schertz"/>
    <s v="TX"/>
    <n v="4000"/>
    <s v="whataburger"/>
    <x v="11"/>
    <x v="2"/>
    <s v="2024-01-16"/>
    <n v="300"/>
    <n v="1524"/>
    <n v="55"/>
    <n v="5"/>
    <n v="29.34"/>
    <n v="308.26"/>
    <n v="278.92"/>
    <n v="278.92"/>
    <n v="9.5064758009543286"/>
    <n v="3.61"/>
    <n v="0.53"/>
    <n v="5.87"/>
    <n v="9.0909090909090912E-2"/>
    <s v="SCALE"/>
  </r>
  <r>
    <s v="major.linear@yahoo.com"/>
    <s v="major"/>
    <s v="linear"/>
    <s v="Minneapolis"/>
    <s v="MN"/>
    <n v="1946"/>
    <s v="prostaff"/>
    <x v="5"/>
    <x v="2"/>
    <s v="2024-01-16"/>
    <n v="300"/>
    <n v="2434"/>
    <n v="54"/>
    <n v="6"/>
    <n v="25.77"/>
    <n v="295.76"/>
    <n v="269.99"/>
    <n v="269.99"/>
    <n v="10.476911136980986"/>
    <n v="2.2200000000000002"/>
    <n v="0.48"/>
    <n v="4.3"/>
    <n v="0.1111111111111111"/>
    <s v="SCALE"/>
  </r>
  <r>
    <s v="tlmalone06@gmail.com"/>
    <s v="tiffany"/>
    <s v="malone"/>
    <s v="Washington"/>
    <s v="DC"/>
    <n v="4000"/>
    <s v="us postal service"/>
    <x v="2"/>
    <x v="2"/>
    <s v="2024-01-13"/>
    <n v="1000"/>
    <n v="1151"/>
    <n v="26"/>
    <n v="0"/>
    <n v="16.239999999999998"/>
    <n v="0"/>
    <n v="-16.239999999999998"/>
    <n v="-16.239999999999998"/>
    <n v="-1"/>
    <n v="2.2599999999999998"/>
    <n v="0.62"/>
    <n v="0"/>
    <n v="0"/>
    <s v="PAUSE"/>
  </r>
  <r>
    <s v="afmcmillian@yahoo.com"/>
    <s v="adrienne"/>
    <s v="mcmillian"/>
    <s v="Merrillville"/>
    <s v="IN"/>
    <n v="1700"/>
    <s v="dental care"/>
    <x v="4"/>
    <x v="2"/>
    <s v="2024-01-25"/>
    <n v="500"/>
    <n v="2081"/>
    <n v="61"/>
    <n v="1"/>
    <n v="38.65"/>
    <n v="59.04"/>
    <n v="20.39"/>
    <n v="20.39"/>
    <n v="0.5275549805950841"/>
    <n v="2.93"/>
    <n v="0.63"/>
    <n v="38.65"/>
    <n v="1.6393442622950821E-2"/>
    <s v="SCALE"/>
  </r>
  <r>
    <s v="lakeshamccormick@yahoo.com"/>
    <s v="lakesha"/>
    <s v="mccormick"/>
    <s v="Bessemer"/>
    <s v="AL"/>
    <n v="3600"/>
    <s v="office max"/>
    <x v="19"/>
    <x v="2"/>
    <s v="2024-01-15"/>
    <n v="200"/>
    <n v="2229"/>
    <n v="74"/>
    <n v="0"/>
    <n v="37.61"/>
    <n v="0"/>
    <n v="-37.61"/>
    <n v="-37.61"/>
    <n v="-1"/>
    <n v="3.32"/>
    <n v="0.51"/>
    <n v="0"/>
    <n v="0"/>
    <s v="PAUSE"/>
  </r>
  <r>
    <s v="christina4617699@yahoo.com"/>
    <s v="christina"/>
    <s v="green"/>
    <s v="Shelbyville"/>
    <s v="IN"/>
    <n v="1500"/>
    <s v="bratton pc"/>
    <x v="15"/>
    <x v="2"/>
    <s v="2024-01-22"/>
    <n v="400"/>
    <n v="1150"/>
    <n v="27"/>
    <n v="3"/>
    <n v="15.9"/>
    <n v="191.53"/>
    <n v="175.63"/>
    <n v="175.63"/>
    <n v="11.045911949685534"/>
    <n v="2.35"/>
    <n v="0.59"/>
    <n v="5.3"/>
    <n v="0.1111111111111111"/>
    <s v="SCALE"/>
  </r>
  <r>
    <s v="ashaw68@yahoo.com"/>
    <s v="angela"/>
    <s v="shaw"/>
    <s v="Chesterfield"/>
    <s v="VA"/>
    <n v="1500"/>
    <s v="the oxygen company"/>
    <x v="11"/>
    <x v="2"/>
    <s v="2024-01-10"/>
    <n v="600"/>
    <n v="942"/>
    <n v="29"/>
    <n v="0"/>
    <n v="19.91"/>
    <n v="0"/>
    <n v="-19.91"/>
    <n v="-19.91"/>
    <n v="-1"/>
    <n v="3.08"/>
    <n v="0.69"/>
    <n v="0"/>
    <n v="0"/>
    <s v="PAUSE"/>
  </r>
  <r>
    <s v="tenakasimpson@gmail.com"/>
    <s v="tenaka"/>
    <s v="simpson"/>
    <s v="El Cajon"/>
    <s v="CA"/>
    <n v="2000"/>
    <s v="walmart"/>
    <x v="12"/>
    <x v="2"/>
    <s v="2024-01-26"/>
    <n v="300"/>
    <n v="641"/>
    <n v="16"/>
    <n v="0"/>
    <n v="7.88"/>
    <n v="0"/>
    <n v="-7.88"/>
    <n v="-7.88"/>
    <n v="-1"/>
    <n v="2.5"/>
    <n v="0.49"/>
    <n v="0"/>
    <n v="0"/>
    <s v="PAUSE"/>
  </r>
  <r>
    <s v="stuckeytiffany23@yahoo.com"/>
    <s v="nikolas"/>
    <s v="stuckey"/>
    <s v="Zephyrhills"/>
    <s v="FL"/>
    <n v="4000"/>
    <s v="charles brown"/>
    <x v="8"/>
    <x v="2"/>
    <s v="2024-01-23"/>
    <n v="400"/>
    <n v="1173"/>
    <n v="24"/>
    <n v="1"/>
    <n v="14.08"/>
    <n v="69.87"/>
    <n v="55.790000000000006"/>
    <n v="55.790000000000006"/>
    <n v="3.962357954545455"/>
    <n v="2.0499999999999998"/>
    <n v="0.59"/>
    <n v="14.08"/>
    <n v="4.1666666666666664E-2"/>
    <s v="SCALE"/>
  </r>
  <r>
    <s v="swaggad616@gmail.com"/>
    <s v="darren"/>
    <s v="tell"/>
    <s v="Tampa"/>
    <s v="FL"/>
    <n v="2500"/>
    <s v="massey metals"/>
    <x v="1"/>
    <x v="2"/>
    <s v="2024-01-01"/>
    <n v="100"/>
    <n v="1239"/>
    <n v="40"/>
    <n v="4"/>
    <n v="19.43"/>
    <n v="180.59"/>
    <n v="161.16"/>
    <n v="161.16"/>
    <n v="8.2943901183736486"/>
    <n v="3.23"/>
    <n v="0.49"/>
    <n v="4.8600000000000003"/>
    <n v="0.1"/>
    <s v="SCALE"/>
  </r>
  <r>
    <s v="kaymee2@yahoo.com"/>
    <s v="joshua"/>
    <s v="anthony"/>
    <s v="Lynchburg"/>
    <s v="VA"/>
    <n v="3500"/>
    <s v="na"/>
    <x v="13"/>
    <x v="2"/>
    <s v="2024-01-30"/>
    <n v="400"/>
    <n v="544"/>
    <n v="8"/>
    <n v="1"/>
    <n v="5.14"/>
    <n v="72.72"/>
    <n v="67.58"/>
    <n v="67.58"/>
    <n v="13.14785992217899"/>
    <n v="1.47"/>
    <n v="0.64"/>
    <n v="5.14"/>
    <n v="0.125"/>
    <s v="SCALE"/>
  </r>
  <r>
    <s v="kecgirls@yahoo.com"/>
    <s v="kecha"/>
    <s v="hall"/>
    <s v="Alexandria"/>
    <s v="LA"/>
    <n v="2500"/>
    <s v="familly dollar"/>
    <x v="3"/>
    <x v="2"/>
    <s v="2024-01-30"/>
    <n v="800"/>
    <n v="1892"/>
    <n v="42"/>
    <n v="1"/>
    <n v="18.64"/>
    <n v="51.08"/>
    <n v="32.44"/>
    <n v="32.44"/>
    <n v="1.7403433476394847"/>
    <n v="2.2200000000000002"/>
    <n v="0.44"/>
    <n v="18.64"/>
    <n v="2.3809523809523808E-2"/>
    <s v="SCALE"/>
  </r>
  <r>
    <s v="dpille@mediacombb.net"/>
    <s v="debra"/>
    <s v="pille"/>
    <s v="Marshalltown"/>
    <s v="IA"/>
    <n v="3792"/>
    <s v="fisher controls"/>
    <x v="3"/>
    <x v="2"/>
    <s v="2024-01-31"/>
    <n v="1000"/>
    <n v="1999"/>
    <n v="49"/>
    <n v="1"/>
    <n v="21.02"/>
    <n v="65.069999999999993"/>
    <n v="44.05"/>
    <n v="44.05"/>
    <n v="2.0956232159847765"/>
    <n v="2.4500000000000002"/>
    <n v="0.43"/>
    <n v="21.02"/>
    <n v="2.0408163265306121E-2"/>
    <s v="SCALE"/>
  </r>
  <r>
    <s v="dude16h@yahoo.com"/>
    <s v="enrique"/>
    <s v="ramirez"/>
    <s v="Weslaco"/>
    <s v="TX"/>
    <n v="2002"/>
    <s v="pro medic ems"/>
    <x v="4"/>
    <x v="2"/>
    <s v="2024-01-27"/>
    <n v="100"/>
    <n v="2499"/>
    <n v="65"/>
    <n v="1"/>
    <n v="32.880000000000003"/>
    <n v="63.93"/>
    <n v="31.049999999999997"/>
    <n v="31.049999999999997"/>
    <n v="0.94434306569343052"/>
    <n v="2.6"/>
    <n v="0.51"/>
    <n v="32.880000000000003"/>
    <n v="1.5384615384615385E-2"/>
    <s v="SCALE"/>
  </r>
  <r>
    <s v="david.bradley.pierce@gmail.com"/>
    <s v="david"/>
    <s v="pierce"/>
    <s v="Panama City"/>
    <s v="FL"/>
    <n v="1525"/>
    <s v="commando krav maga"/>
    <x v="7"/>
    <x v="2"/>
    <s v="2024-01-03"/>
    <n v="300"/>
    <n v="1374"/>
    <n v="58"/>
    <n v="0"/>
    <n v="37.57"/>
    <n v="0"/>
    <n v="-37.57"/>
    <n v="-37.57"/>
    <n v="-1"/>
    <n v="4.22"/>
    <n v="0.65"/>
    <n v="0"/>
    <n v="0"/>
    <s v="PAUSE"/>
  </r>
  <r>
    <s v="yolandanewman@gmail.com"/>
    <s v="yolanda"/>
    <s v="newman"/>
    <s v="Cincinnati"/>
    <s v="OH"/>
    <n v="1500"/>
    <s v="first student"/>
    <x v="9"/>
    <x v="2"/>
    <s v="2024-01-29"/>
    <n v="600"/>
    <n v="2091"/>
    <n v="68"/>
    <n v="1"/>
    <n v="37.799999999999997"/>
    <n v="40.31"/>
    <n v="2.5100000000000051"/>
    <n v="2.5100000000000051"/>
    <n v="6.6402116402116546E-2"/>
    <n v="3.25"/>
    <n v="0.56000000000000005"/>
    <n v="37.799999999999997"/>
    <n v="1.4705882352941176E-2"/>
    <s v="SCALE"/>
  </r>
  <r>
    <s v="josephandcolleen.cirino@gmail.com"/>
    <s v="joseph"/>
    <s v="cirino"/>
    <s v="Collegeville"/>
    <s v="PA"/>
    <n v="2708"/>
    <s v="cns cleaning"/>
    <x v="12"/>
    <x v="2"/>
    <s v="2024-01-16"/>
    <n v="800"/>
    <n v="2067"/>
    <n v="92"/>
    <n v="8"/>
    <n v="46.87"/>
    <n v="419.36"/>
    <n v="372.49"/>
    <n v="372.49"/>
    <n v="7.9473010454448483"/>
    <n v="4.45"/>
    <n v="0.51"/>
    <n v="5.86"/>
    <n v="8.6956521739130432E-2"/>
    <s v="SCALE"/>
  </r>
  <r>
    <s v="agentdee@hotmail.com"/>
    <s v="derrick"/>
    <s v="young"/>
    <s v="Tallulah"/>
    <s v="LA"/>
    <n v="1500"/>
    <s v="madison parish sheriff dept."/>
    <x v="3"/>
    <x v="2"/>
    <s v="2024-01-16"/>
    <n v="200"/>
    <n v="1200"/>
    <n v="42"/>
    <n v="1"/>
    <n v="21.4"/>
    <n v="59.96"/>
    <n v="38.56"/>
    <n v="38.56"/>
    <n v="1.801869158878505"/>
    <n v="3.5"/>
    <n v="0.51"/>
    <n v="21.4"/>
    <n v="2.3809523809523808E-2"/>
    <s v="SCALE"/>
  </r>
  <r>
    <s v="kleytonkasner21@yahoo.com"/>
    <s v="kleyton"/>
    <s v="kasner"/>
    <s v="San Angelo"/>
    <s v="TX"/>
    <n v="1000"/>
    <s v="spherion"/>
    <x v="7"/>
    <x v="2"/>
    <s v="2024-01-24"/>
    <n v="100"/>
    <n v="1436"/>
    <n v="45"/>
    <n v="0"/>
    <n v="33.85"/>
    <n v="0"/>
    <n v="-33.85"/>
    <n v="-33.85"/>
    <n v="-1"/>
    <n v="3.13"/>
    <n v="0.75"/>
    <n v="0"/>
    <n v="0"/>
    <s v="PAUSE"/>
  </r>
  <r>
    <s v="mississippi_hotgurl4u@yahoo.com"/>
    <s v="courtney"/>
    <s v="tate"/>
    <s v="Louisville"/>
    <s v="MS"/>
    <n v="1620"/>
    <s v="eric"/>
    <x v="15"/>
    <x v="2"/>
    <s v="2024-01-05"/>
    <n v="500"/>
    <n v="2401"/>
    <n v="57"/>
    <n v="5"/>
    <n v="33.39"/>
    <n v="327.62"/>
    <n v="294.23"/>
    <n v="294.23"/>
    <n v="8.8119197364480382"/>
    <n v="2.37"/>
    <n v="0.59"/>
    <n v="6.68"/>
    <n v="8.771929824561403E-2"/>
    <s v="SCALE"/>
  </r>
  <r>
    <s v="rashina_daniel@hotmail.com"/>
    <s v="rashina"/>
    <s v="daniel"/>
    <s v="Canyon Countr"/>
    <s v="CA"/>
    <n v="1499"/>
    <s v="co optimum"/>
    <x v="12"/>
    <x v="2"/>
    <s v="2024-01-13"/>
    <n v="500"/>
    <n v="920"/>
    <n v="28"/>
    <n v="1"/>
    <n v="17.149999999999999"/>
    <n v="59.45"/>
    <n v="42.300000000000004"/>
    <n v="42.300000000000004"/>
    <n v="2.4664723032069977"/>
    <n v="3.04"/>
    <n v="0.61"/>
    <n v="17.149999999999999"/>
    <n v="3.5714285714285712E-2"/>
    <s v="SCALE"/>
  </r>
  <r>
    <s v="bone7474@yahoo.com"/>
    <s v="michelle"/>
    <s v="carney"/>
    <s v="Antioch"/>
    <s v="TN"/>
    <n v="1000"/>
    <s v="oac"/>
    <x v="1"/>
    <x v="2"/>
    <s v="2024-01-25"/>
    <n v="600"/>
    <n v="1882"/>
    <n v="82"/>
    <n v="3"/>
    <n v="38.75"/>
    <n v="206.68"/>
    <n v="167.93"/>
    <n v="167.93"/>
    <n v="4.3336774193548386"/>
    <n v="4.3600000000000003"/>
    <n v="0.47"/>
    <n v="12.92"/>
    <n v="3.6585365853658534E-2"/>
    <s v="SCALE"/>
  </r>
  <r>
    <s v="kali7229@yahoo.com"/>
    <s v="angela"/>
    <s v="burris"/>
    <s v="La Porte"/>
    <s v="TX"/>
    <n v="4602"/>
    <s v="st lukes hospital"/>
    <x v="19"/>
    <x v="2"/>
    <s v="2024-01-06"/>
    <n v="500"/>
    <n v="766"/>
    <n v="23"/>
    <n v="0"/>
    <n v="11.07"/>
    <n v="0"/>
    <n v="-11.07"/>
    <n v="-11.07"/>
    <n v="-1"/>
    <n v="3"/>
    <n v="0.48"/>
    <n v="0"/>
    <n v="0"/>
    <s v="PAUSE"/>
  </r>
  <r>
    <s v="emmettbeard755@msn.com"/>
    <s v="emmett"/>
    <s v="beard"/>
    <s v="Markham"/>
    <s v="IL"/>
    <n v="2346"/>
    <s v="unemployed"/>
    <x v="1"/>
    <x v="2"/>
    <s v="2024-01-01"/>
    <n v="100"/>
    <n v="1436"/>
    <n v="59"/>
    <n v="2"/>
    <n v="44.98"/>
    <n v="101.56"/>
    <n v="56.580000000000005"/>
    <n v="56.580000000000005"/>
    <n v="1.2578923966207205"/>
    <n v="4.1100000000000003"/>
    <n v="0.76"/>
    <n v="22.49"/>
    <n v="3.3898305084745763E-2"/>
    <s v="SCALE"/>
  </r>
  <r>
    <s v="minx06@live.com"/>
    <s v="maggie"/>
    <s v="bowman"/>
    <s v="Carthage"/>
    <s v="MO"/>
    <n v="4600"/>
    <s v="spring river christian village"/>
    <x v="17"/>
    <x v="2"/>
    <s v="2024-01-11"/>
    <n v="300"/>
    <n v="1227"/>
    <n v="23"/>
    <n v="2"/>
    <n v="18.59"/>
    <n v="124.86"/>
    <n v="106.27"/>
    <n v="106.27"/>
    <n v="5.7165142549757935"/>
    <n v="1.87"/>
    <n v="0.81"/>
    <n v="9.3000000000000007"/>
    <n v="8.6956521739130432E-2"/>
    <s v="SCALE"/>
  </r>
  <r>
    <s v="rbdauer@yahoo.com"/>
    <s v="robert"/>
    <s v="dauer"/>
    <s v="Boca Raton"/>
    <s v="FL"/>
    <n v="2058"/>
    <s v="dryclean xpress"/>
    <x v="8"/>
    <x v="2"/>
    <s v="2024-01-15"/>
    <n v="1000"/>
    <n v="1668"/>
    <n v="70"/>
    <n v="2"/>
    <n v="51.32"/>
    <n v="106.88"/>
    <n v="55.559999999999995"/>
    <n v="55.559999999999995"/>
    <n v="1.0826188620420887"/>
    <n v="4.2"/>
    <n v="0.73"/>
    <n v="25.66"/>
    <n v="2.8571428571428571E-2"/>
    <s v="SCALE"/>
  </r>
  <r>
    <s v="angel_lopez2009@yahoo.com"/>
    <s v="chiquita"/>
    <s v="flowers lope"/>
    <s v="Tampa"/>
    <s v="FL"/>
    <n v="4700"/>
    <s v="macys credit services"/>
    <x v="10"/>
    <x v="2"/>
    <s v="2024-01-02"/>
    <n v="600"/>
    <n v="2317"/>
    <n v="68"/>
    <n v="6"/>
    <n v="53.45"/>
    <n v="314.86"/>
    <n v="261.41000000000003"/>
    <n v="261.41000000000003"/>
    <n v="4.8907390084190832"/>
    <n v="2.93"/>
    <n v="0.79"/>
    <n v="8.91"/>
    <n v="8.8235294117647065E-2"/>
    <s v="SCALE"/>
  </r>
  <r>
    <s v="simensonjamie@yahoo.com"/>
    <s v="jamie"/>
    <s v="simenson"/>
    <s v="Channahon"/>
    <s v="IL"/>
    <n v="1516"/>
    <s v="unemployment"/>
    <x v="11"/>
    <x v="2"/>
    <s v="2024-01-02"/>
    <n v="800"/>
    <n v="749"/>
    <n v="31"/>
    <n v="0"/>
    <n v="22.18"/>
    <n v="0"/>
    <n v="-22.18"/>
    <n v="-22.18"/>
    <n v="-1"/>
    <n v="4.1399999999999997"/>
    <n v="0.72"/>
    <n v="0"/>
    <n v="0"/>
    <s v="PAUSE"/>
  </r>
  <r>
    <s v="dkfranssen@yahoo.com"/>
    <s v="diane"/>
    <s v="franssen"/>
    <s v="Phoenix"/>
    <s v="AZ"/>
    <n v="1750"/>
    <s v="sleep america"/>
    <x v="0"/>
    <x v="2"/>
    <s v="2024-01-25"/>
    <n v="100"/>
    <n v="1666"/>
    <n v="59"/>
    <n v="1"/>
    <n v="30.5"/>
    <n v="57.14"/>
    <n v="26.64"/>
    <n v="26.64"/>
    <n v="0.87344262295081965"/>
    <n v="3.54"/>
    <n v="0.52"/>
    <n v="30.5"/>
    <n v="1.6949152542372881E-2"/>
    <s v="SCALE"/>
  </r>
  <r>
    <s v="cougarcoachs20@aol.com"/>
    <s v="terry"/>
    <s v="guess"/>
    <s v="Pineville"/>
    <s v="NC"/>
    <n v="2600"/>
    <s v="citi bank"/>
    <x v="19"/>
    <x v="2"/>
    <s v="2024-01-22"/>
    <n v="100"/>
    <n v="769"/>
    <n v="16"/>
    <n v="1"/>
    <n v="7.71"/>
    <n v="46.53"/>
    <n v="38.82"/>
    <n v="38.82"/>
    <n v="5.0350194552529182"/>
    <n v="2.08"/>
    <n v="0.48"/>
    <n v="7.71"/>
    <n v="6.25E-2"/>
    <s v="SCALE"/>
  </r>
  <r>
    <s v="springersandi@yahoo.com"/>
    <s v="sandi"/>
    <s v="springer"/>
    <s v="Pukwana"/>
    <s v="SD"/>
    <n v="2708"/>
    <s v="super 8 motel"/>
    <x v="6"/>
    <x v="2"/>
    <s v="2024-01-01"/>
    <n v="100"/>
    <n v="1397"/>
    <n v="24"/>
    <n v="0"/>
    <n v="12.66"/>
    <n v="0"/>
    <n v="-12.66"/>
    <n v="-12.66"/>
    <n v="-1"/>
    <n v="1.72"/>
    <n v="0.53"/>
    <n v="0"/>
    <n v="0"/>
    <s v="PAUSE"/>
  </r>
  <r>
    <s v="sepulvedatony@gmail.com"/>
    <s v="antonio"/>
    <s v="sepulveda"/>
    <s v="San Antonio"/>
    <s v="TX"/>
    <n v="3100"/>
    <s v="citibank"/>
    <x v="5"/>
    <x v="2"/>
    <s v="2024-01-01"/>
    <n v="600"/>
    <n v="903"/>
    <n v="30"/>
    <n v="0"/>
    <n v="19.14"/>
    <n v="0"/>
    <n v="-19.14"/>
    <n v="-19.14"/>
    <n v="-1"/>
    <n v="3.32"/>
    <n v="0.64"/>
    <n v="0"/>
    <n v="0"/>
    <s v="PAUSE"/>
  </r>
  <r>
    <s v="rs77962@gmail.com"/>
    <s v="howard"/>
    <s v="douglas"/>
    <s v="Lake Alfred"/>
    <s v="FL"/>
    <n v="4100"/>
    <s v="freeman security"/>
    <x v="17"/>
    <x v="2"/>
    <s v="2024-01-12"/>
    <n v="800"/>
    <n v="2196"/>
    <n v="54"/>
    <n v="4"/>
    <n v="41.92"/>
    <n v="219.51"/>
    <n v="177.58999999999997"/>
    <n v="177.58999999999997"/>
    <n v="4.2364026717557248"/>
    <n v="2.46"/>
    <n v="0.78"/>
    <n v="10.48"/>
    <n v="7.407407407407407E-2"/>
    <s v="SCALE"/>
  </r>
  <r>
    <s v="twinmommy66@yahoo.com"/>
    <s v="patricia"/>
    <s v="brooks"/>
    <s v="San Antonio"/>
    <s v="TX"/>
    <n v="1000"/>
    <s v="julie"/>
    <x v="2"/>
    <x v="2"/>
    <s v="2024-01-29"/>
    <n v="100"/>
    <n v="2018"/>
    <n v="33"/>
    <n v="1"/>
    <n v="13.61"/>
    <n v="52.96"/>
    <n v="39.35"/>
    <n v="39.35"/>
    <n v="2.891256429096253"/>
    <n v="1.64"/>
    <n v="0.41"/>
    <n v="13.61"/>
    <n v="3.0303030303030304E-2"/>
    <s v="SCALE"/>
  </r>
  <r>
    <s v="danafun77@aol.com"/>
    <s v="dana"/>
    <s v="funderburk"/>
    <s v="Chattanooga"/>
    <s v="TN"/>
    <n v="2500"/>
    <s v="spring creek eye center"/>
    <x v="3"/>
    <x v="2"/>
    <s v="2024-01-19"/>
    <n v="800"/>
    <n v="1142"/>
    <n v="39"/>
    <n v="4"/>
    <n v="24.26"/>
    <n v="235.2"/>
    <n v="210.94"/>
    <n v="210.94"/>
    <n v="8.6949711459192081"/>
    <n v="3.42"/>
    <n v="0.62"/>
    <n v="6.06"/>
    <n v="0.10256410256410256"/>
    <s v="SCALE"/>
  </r>
  <r>
    <s v="greelyj@yahoo.com"/>
    <s v="jacqueline"/>
    <s v="greely"/>
    <s v="West Monroe"/>
    <s v="LA"/>
    <n v="2312"/>
    <s v="all about care"/>
    <x v="7"/>
    <x v="2"/>
    <s v="2024-01-05"/>
    <n v="300"/>
    <n v="1421"/>
    <n v="53"/>
    <n v="1"/>
    <n v="35.07"/>
    <n v="56.65"/>
    <n v="21.58"/>
    <n v="21.58"/>
    <n v="0.61534074707727393"/>
    <n v="3.73"/>
    <n v="0.66"/>
    <n v="35.07"/>
    <n v="1.8867924528301886E-2"/>
    <s v="SCALE"/>
  </r>
  <r>
    <s v="simonisean@gmail.com"/>
    <s v="sean"/>
    <s v="simoni"/>
    <s v="Luxor"/>
    <s v="PA"/>
    <n v="1491"/>
    <s v="myself"/>
    <x v="10"/>
    <x v="2"/>
    <s v="2024-01-12"/>
    <n v="600"/>
    <n v="813"/>
    <n v="23"/>
    <n v="0"/>
    <n v="13.93"/>
    <n v="0"/>
    <n v="-13.93"/>
    <n v="-13.93"/>
    <n v="-1"/>
    <n v="2.83"/>
    <n v="0.61"/>
    <n v="0"/>
    <n v="0"/>
    <s v="PAUSE"/>
  </r>
  <r>
    <s v="arjj73@yahoo.com"/>
    <s v="muaya"/>
    <s v="jacobs"/>
    <s v="Paterson"/>
    <s v="NJ"/>
    <n v="3800"/>
    <s v="dental"/>
    <x v="4"/>
    <x v="2"/>
    <s v="2024-01-25"/>
    <n v="1000"/>
    <n v="917"/>
    <n v="19"/>
    <n v="0"/>
    <n v="13.83"/>
    <n v="0"/>
    <n v="-13.83"/>
    <n v="-13.83"/>
    <n v="-1"/>
    <n v="2.0699999999999998"/>
    <n v="0.73"/>
    <n v="0"/>
    <n v="0"/>
    <s v="PAUSE"/>
  </r>
  <r>
    <s v="trece2020@hotmail.com"/>
    <s v="patrice"/>
    <s v="kellum"/>
    <s v="Ontario"/>
    <s v="CA"/>
    <n v="2000"/>
    <s v="word and brown ins."/>
    <x v="7"/>
    <x v="2"/>
    <s v="2024-01-07"/>
    <n v="400"/>
    <n v="1988"/>
    <n v="49"/>
    <n v="0"/>
    <n v="32.03"/>
    <n v="0"/>
    <n v="-32.03"/>
    <n v="-32.03"/>
    <n v="-1"/>
    <n v="2.46"/>
    <n v="0.65"/>
    <n v="0"/>
    <n v="0"/>
    <s v="PAUSE"/>
  </r>
  <r>
    <s v="dd00612@yahoo.com"/>
    <s v="lauren"/>
    <s v="donaldson"/>
    <s v="Knoxville"/>
    <s v="TN"/>
    <n v="4600"/>
    <s v="sylvan learning center"/>
    <x v="9"/>
    <x v="2"/>
    <s v="2024-01-09"/>
    <n v="600"/>
    <n v="1176"/>
    <n v="47"/>
    <n v="0"/>
    <n v="21.31"/>
    <n v="0"/>
    <n v="-21.31"/>
    <n v="-21.31"/>
    <n v="-1"/>
    <n v="4"/>
    <n v="0.45"/>
    <n v="0"/>
    <n v="0"/>
    <s v="PAUSE"/>
  </r>
  <r>
    <s v="angelaschelske23@yahoo.com"/>
    <s v="angela"/>
    <s v="schelske"/>
    <s v="Ellenboro"/>
    <s v="NC"/>
    <n v="2000"/>
    <s v="rite aid"/>
    <x v="8"/>
    <x v="2"/>
    <s v="2024-01-23"/>
    <n v="200"/>
    <n v="1973"/>
    <n v="88"/>
    <n v="0"/>
    <n v="58.42"/>
    <n v="0"/>
    <n v="-58.42"/>
    <n v="-58.42"/>
    <n v="-1"/>
    <n v="4.46"/>
    <n v="0.66"/>
    <n v="0"/>
    <n v="0"/>
    <s v="PAUSE"/>
  </r>
  <r>
    <s v="wafflecook@aol.com"/>
    <s v="jery"/>
    <s v="jones"/>
    <s v="Dallas"/>
    <s v="TX"/>
    <n v="1800"/>
    <s v="flying j travel plaza"/>
    <x v="11"/>
    <x v="2"/>
    <s v="2024-01-07"/>
    <n v="1000"/>
    <n v="1640"/>
    <n v="40"/>
    <n v="3"/>
    <n v="16.28"/>
    <n v="216.28"/>
    <n v="200"/>
    <n v="200"/>
    <n v="12.285012285012284"/>
    <n v="2.44"/>
    <n v="0.41"/>
    <n v="5.43"/>
    <n v="7.4999999999999997E-2"/>
    <s v="SCALE"/>
  </r>
  <r>
    <s v="burgundy_hines@yahoo.com"/>
    <s v="burgundy"/>
    <s v="hinessmith"/>
    <s v="Greenville"/>
    <s v="NC"/>
    <n v="2125"/>
    <s v="woodforest national bank"/>
    <x v="5"/>
    <x v="2"/>
    <s v="2024-01-15"/>
    <n v="700"/>
    <n v="1066"/>
    <n v="20"/>
    <n v="2"/>
    <n v="15.51"/>
    <n v="140.59"/>
    <n v="125.08"/>
    <n v="125.08"/>
    <n v="8.0644745325596396"/>
    <n v="1.88"/>
    <n v="0.78"/>
    <n v="7.76"/>
    <n v="0.1"/>
    <s v="SCALE"/>
  </r>
  <r>
    <s v="lil_devil7769@yahoo.com"/>
    <s v="stephanie"/>
    <s v="shivers"/>
    <s v="Longview"/>
    <s v="TX"/>
    <n v="4400"/>
    <s v="convergys"/>
    <x v="1"/>
    <x v="2"/>
    <s v="2024-01-07"/>
    <n v="100"/>
    <n v="1878"/>
    <n v="65"/>
    <n v="3"/>
    <n v="30.39"/>
    <n v="192.69"/>
    <n v="162.30000000000001"/>
    <n v="162.30000000000001"/>
    <n v="5.3405725567620932"/>
    <n v="3.46"/>
    <n v="0.47"/>
    <n v="10.130000000000001"/>
    <n v="4.6153846153846156E-2"/>
    <s v="SCALE"/>
  </r>
  <r>
    <s v="divaofdesign67@gmail.com"/>
    <s v="gwenette"/>
    <s v="white"/>
    <s v="Anderson"/>
    <s v="SC"/>
    <n v="1624"/>
    <s v="peer 1 inc"/>
    <x v="2"/>
    <x v="2"/>
    <s v="2024-01-14"/>
    <n v="300"/>
    <n v="1033"/>
    <n v="42"/>
    <n v="1"/>
    <n v="30.56"/>
    <n v="65.319999999999993"/>
    <n v="34.759999999999991"/>
    <n v="34.759999999999991"/>
    <n v="1.1374345549738218"/>
    <n v="4.07"/>
    <n v="0.73"/>
    <n v="30.56"/>
    <n v="2.3809523809523808E-2"/>
    <s v="SCALE"/>
  </r>
  <r>
    <s v="navarroadol@yahoo.com"/>
    <s v="adolfo"/>
    <s v="navarro"/>
    <s v="Fort Lauderda"/>
    <s v="FL"/>
    <n v="1625"/>
    <s v="d and d mobile welding"/>
    <x v="15"/>
    <x v="2"/>
    <s v="2024-01-03"/>
    <n v="800"/>
    <n v="585"/>
    <n v="16"/>
    <n v="0"/>
    <n v="12.58"/>
    <n v="0"/>
    <n v="-12.58"/>
    <n v="-12.58"/>
    <n v="-1"/>
    <n v="2.74"/>
    <n v="0.79"/>
    <n v="0"/>
    <n v="0"/>
    <s v="PAUSE"/>
  </r>
  <r>
    <s v="jamarrico@yahoo.com"/>
    <s v="jamar"/>
    <s v="farris"/>
    <s v="Philadelphia"/>
    <s v="PA"/>
    <n v="2875"/>
    <s v="imperial security"/>
    <x v="9"/>
    <x v="2"/>
    <s v="2024-01-16"/>
    <n v="100"/>
    <n v="1384"/>
    <n v="30"/>
    <n v="1"/>
    <n v="19.239999999999998"/>
    <n v="47.2"/>
    <n v="27.960000000000004"/>
    <n v="27.960000000000004"/>
    <n v="1.4532224532224536"/>
    <n v="2.17"/>
    <n v="0.64"/>
    <n v="19.239999999999998"/>
    <n v="3.3333333333333333E-2"/>
    <s v="SCALE"/>
  </r>
  <r>
    <s v="villinisha_burton@yahoo.com"/>
    <s v="villinisha"/>
    <s v="burton"/>
    <s v="Memphis"/>
    <s v="TN"/>
    <n v="915"/>
    <s v="brenda rucker"/>
    <x v="17"/>
    <x v="2"/>
    <s v="2024-01-13"/>
    <n v="700"/>
    <n v="1574"/>
    <n v="64"/>
    <n v="2"/>
    <n v="36.369999999999997"/>
    <n v="144.13999999999999"/>
    <n v="107.76999999999998"/>
    <n v="107.76999999999998"/>
    <n v="2.9631564476216661"/>
    <n v="4.07"/>
    <n v="0.56999999999999995"/>
    <n v="18.18"/>
    <n v="3.125E-2"/>
    <s v="SCALE"/>
  </r>
  <r>
    <s v="cmmsr22@yahoo.com"/>
    <s v="chad"/>
    <s v="mckinney"/>
    <s v="South Bend"/>
    <s v="IN"/>
    <n v="2800"/>
    <s v="utilimaster"/>
    <x v="19"/>
    <x v="2"/>
    <s v="2024-01-21"/>
    <n v="200"/>
    <n v="1099"/>
    <n v="22"/>
    <n v="0"/>
    <n v="9.16"/>
    <n v="0"/>
    <n v="-9.16"/>
    <n v="-9.16"/>
    <n v="-1"/>
    <n v="2"/>
    <n v="0.42"/>
    <n v="0"/>
    <n v="0"/>
    <s v="PAUSE"/>
  </r>
  <r>
    <s v="abrooks2050@hotmail.com"/>
    <s v="april"/>
    <s v="brooks"/>
    <s v="Pinetta"/>
    <s v="FL"/>
    <n v="2006"/>
    <s v="madison library"/>
    <x v="5"/>
    <x v="2"/>
    <s v="2024-01-26"/>
    <n v="200"/>
    <n v="1454"/>
    <n v="38"/>
    <n v="3"/>
    <n v="25.8"/>
    <n v="189.47"/>
    <n v="163.66999999999999"/>
    <n v="163.66999999999999"/>
    <n v="6.343798449612402"/>
    <n v="2.61"/>
    <n v="0.68"/>
    <n v="8.6"/>
    <n v="7.8947368421052627E-2"/>
    <s v="SCALE"/>
  </r>
  <r>
    <s v="tramacro@aol.com"/>
    <s v="tracey"/>
    <s v="rogers"/>
    <s v="High Point"/>
    <s v="NC"/>
    <n v="2250"/>
    <s v="cornerstonehealthcare"/>
    <x v="11"/>
    <x v="2"/>
    <s v="2024-01-10"/>
    <n v="300"/>
    <n v="1232"/>
    <n v="43"/>
    <n v="0"/>
    <n v="34.24"/>
    <n v="0"/>
    <n v="-34.24"/>
    <n v="-34.24"/>
    <n v="-1"/>
    <n v="3.49"/>
    <n v="0.8"/>
    <n v="0"/>
    <n v="0"/>
    <s v="PAUSE"/>
  </r>
  <r>
    <s v="lester.nicole@yahoo.com"/>
    <s v="nicole"/>
    <s v="lester"/>
    <s v="Jacksonville"/>
    <s v="FL"/>
    <n v="2708"/>
    <s v="jacksonville rehab"/>
    <x v="13"/>
    <x v="2"/>
    <s v="2024-01-26"/>
    <n v="1000"/>
    <n v="2400"/>
    <n v="89"/>
    <n v="4"/>
    <n v="64.52"/>
    <n v="144.30000000000001"/>
    <n v="79.780000000000015"/>
    <n v="79.780000000000015"/>
    <n v="1.2365158090514572"/>
    <n v="3.71"/>
    <n v="0.72"/>
    <n v="16.13"/>
    <n v="4.49438202247191E-2"/>
    <s v="SCALE"/>
  </r>
  <r>
    <s v="dufe34@gmail.com"/>
    <s v="jason"/>
    <s v="dufloth"/>
    <s v="Sheridan"/>
    <s v="WY"/>
    <n v="3499"/>
    <s v="ussocialsecurityadmin"/>
    <x v="10"/>
    <x v="2"/>
    <s v="2024-01-22"/>
    <n v="700"/>
    <n v="1215"/>
    <n v="32"/>
    <n v="1"/>
    <n v="20.350000000000001"/>
    <n v="65.7"/>
    <n v="45.35"/>
    <n v="45.35"/>
    <n v="2.2285012285012282"/>
    <n v="2.63"/>
    <n v="0.64"/>
    <n v="20.350000000000001"/>
    <n v="3.125E-2"/>
    <s v="SCALE"/>
  </r>
  <r>
    <s v="cheributterfly@gmail.com"/>
    <s v="moreno"/>
    <s v="cheri"/>
    <s v="Saint Louis"/>
    <s v="MO"/>
    <n v="1600"/>
    <s v="fresh ideas"/>
    <x v="7"/>
    <x v="2"/>
    <s v="2024-01-09"/>
    <n v="800"/>
    <n v="1422"/>
    <n v="25"/>
    <n v="2"/>
    <n v="16.87"/>
    <n v="89.82"/>
    <n v="72.949999999999989"/>
    <n v="72.949999999999989"/>
    <n v="4.3242442205097795"/>
    <n v="1.76"/>
    <n v="0.67"/>
    <n v="8.44"/>
    <n v="0.08"/>
    <s v="SCALE"/>
  </r>
  <r>
    <s v="mikey307.mc@gmail.com"/>
    <s v="mario"/>
    <s v="sanchez"/>
    <s v="North Las Veg"/>
    <s v="NV"/>
    <n v="6067"/>
    <s v="41101"/>
    <x v="13"/>
    <x v="2"/>
    <s v="2024-01-05"/>
    <n v="300"/>
    <n v="1548"/>
    <n v="50"/>
    <n v="0"/>
    <n v="41.37"/>
    <n v="0"/>
    <n v="-41.37"/>
    <n v="-41.37"/>
    <n v="-1"/>
    <n v="3.23"/>
    <n v="0.83"/>
    <n v="0"/>
    <n v="0"/>
    <s v="PAUSE"/>
  </r>
  <r>
    <s v="jennifermntn69@gmail.com"/>
    <s v="alicia"/>
    <s v="minton"/>
    <s v="Drew"/>
    <s v="MS"/>
    <n v="2400"/>
    <s v="drew police dept"/>
    <x v="15"/>
    <x v="2"/>
    <s v="2024-01-17"/>
    <n v="700"/>
    <n v="2195"/>
    <n v="91"/>
    <n v="3"/>
    <n v="64.33"/>
    <n v="181.19"/>
    <n v="116.86"/>
    <n v="116.86"/>
    <n v="1.8165708067775532"/>
    <n v="4.1500000000000004"/>
    <n v="0.71"/>
    <n v="21.44"/>
    <n v="3.2967032967032968E-2"/>
    <s v="SCALE"/>
  </r>
  <r>
    <s v="kmakes27@aol.com"/>
    <s v="kristen"/>
    <s v="sutkus"/>
    <s v="Chicago"/>
    <s v="IL"/>
    <n v="1750"/>
    <s v="bmo harris bank  n a"/>
    <x v="9"/>
    <x v="2"/>
    <s v="2024-01-21"/>
    <n v="600"/>
    <n v="2240"/>
    <n v="93"/>
    <n v="10"/>
    <n v="42.79"/>
    <n v="636.28"/>
    <n v="593.49"/>
    <n v="593.49"/>
    <n v="13.869829399392382"/>
    <n v="4.1500000000000004"/>
    <n v="0.46"/>
    <n v="4.28"/>
    <n v="0.10752688172043011"/>
    <s v="SCALE"/>
  </r>
  <r>
    <s v="jerome2818@yahoo.com"/>
    <s v="jerome"/>
    <s v="sacl"/>
    <s v="Peru"/>
    <s v="IL"/>
    <n v="1800"/>
    <s v="manpower"/>
    <x v="1"/>
    <x v="2"/>
    <s v="2024-01-23"/>
    <n v="200"/>
    <n v="2379"/>
    <n v="93"/>
    <n v="8"/>
    <n v="57.37"/>
    <n v="306.68"/>
    <n v="249.31"/>
    <n v="249.31"/>
    <n v="4.3456510371274186"/>
    <n v="3.91"/>
    <n v="0.62"/>
    <n v="7.17"/>
    <n v="8.6021505376344093E-2"/>
    <s v="SCALE"/>
  </r>
  <r>
    <s v="ubualwaysdk@yahoo.com"/>
    <s v="donna"/>
    <s v="ketterle"/>
    <s v="Yucaipa"/>
    <s v="CA"/>
    <n v="2500"/>
    <s v="na"/>
    <x v="13"/>
    <x v="2"/>
    <s v="2024-01-02"/>
    <n v="700"/>
    <n v="2165"/>
    <n v="86"/>
    <n v="7"/>
    <n v="50.1"/>
    <n v="409.97"/>
    <n v="359.87"/>
    <n v="359.87"/>
    <n v="7.1830339321357286"/>
    <n v="3.97"/>
    <n v="0.57999999999999996"/>
    <n v="7.16"/>
    <n v="8.1395348837209308E-2"/>
    <s v="SCALE"/>
  </r>
  <r>
    <s v="chiccensgrl@gmail.com"/>
    <s v="manda"/>
    <s v="meays"/>
    <s v="Stockton"/>
    <s v="CA"/>
    <n v="1300"/>
    <s v="merry maids"/>
    <x v="12"/>
    <x v="2"/>
    <s v="2024-01-07"/>
    <n v="700"/>
    <n v="1730"/>
    <n v="45"/>
    <n v="0"/>
    <n v="34.96"/>
    <n v="0"/>
    <n v="-34.96"/>
    <n v="-34.96"/>
    <n v="-1"/>
    <n v="2.6"/>
    <n v="0.78"/>
    <n v="0"/>
    <n v="0"/>
    <s v="PAUSE"/>
  </r>
  <r>
    <s v="beaulieuc@live.com"/>
    <s v="candace"/>
    <s v="beaulieu"/>
    <s v="Denver"/>
    <s v="CO"/>
    <n v="1198"/>
    <s v="walmart"/>
    <x v="14"/>
    <x v="2"/>
    <s v="2024-01-02"/>
    <n v="1000"/>
    <n v="1864"/>
    <n v="75"/>
    <n v="6"/>
    <n v="53.48"/>
    <n v="255.62"/>
    <n v="202.14000000000001"/>
    <n v="202.14000000000001"/>
    <n v="3.7797307404637253"/>
    <n v="4.0199999999999996"/>
    <n v="0.71"/>
    <n v="8.91"/>
    <n v="0.08"/>
    <s v="SCALE"/>
  </r>
  <r>
    <s v="hmaelin@yahoo.com"/>
    <s v="mary"/>
    <s v="graham"/>
    <s v="Mound Bayou"/>
    <s v="MS"/>
    <n v="3250"/>
    <s v="walmart"/>
    <x v="14"/>
    <x v="2"/>
    <s v="2024-01-18"/>
    <n v="500"/>
    <n v="509"/>
    <n v="12"/>
    <n v="0"/>
    <n v="9.2899999999999991"/>
    <n v="0"/>
    <n v="-9.2899999999999991"/>
    <n v="-9.2899999999999991"/>
    <n v="-1"/>
    <n v="2.36"/>
    <n v="0.77"/>
    <n v="0"/>
    <n v="0"/>
    <s v="PAUSE"/>
  </r>
  <r>
    <s v="godsman72@yahoo.com"/>
    <s v="adrian"/>
    <s v="hill"/>
    <s v="Lansing"/>
    <s v="MI"/>
    <n v="3250"/>
    <s v="mason auto body"/>
    <x v="14"/>
    <x v="2"/>
    <s v="2024-01-20"/>
    <n v="400"/>
    <n v="1493"/>
    <n v="40"/>
    <n v="1"/>
    <n v="28.69"/>
    <n v="74.92"/>
    <n v="46.230000000000004"/>
    <n v="46.230000000000004"/>
    <n v="1.6113628441965842"/>
    <n v="2.68"/>
    <n v="0.72"/>
    <n v="28.69"/>
    <n v="2.5000000000000001E-2"/>
    <s v="SCALE"/>
  </r>
  <r>
    <s v="tnix7777@msn.com"/>
    <s v="tammy"/>
    <s v="nixon"/>
    <s v="Columbus"/>
    <s v="OH"/>
    <n v="2349"/>
    <s v="greenlawn companies inc"/>
    <x v="7"/>
    <x v="2"/>
    <s v="2024-01-27"/>
    <n v="600"/>
    <n v="803"/>
    <n v="23"/>
    <n v="0"/>
    <n v="11.33"/>
    <n v="0"/>
    <n v="-11.33"/>
    <n v="-11.33"/>
    <n v="-1"/>
    <n v="2.86"/>
    <n v="0.49"/>
    <n v="0"/>
    <n v="0"/>
    <s v="PAUSE"/>
  </r>
  <r>
    <s v="hamiltonstockard@hotmail.com"/>
    <s v="hamilton"/>
    <s v="stockard"/>
    <s v="West Chester"/>
    <s v="PA"/>
    <n v="1099"/>
    <s v="veterans administration"/>
    <x v="16"/>
    <x v="2"/>
    <s v="2024-01-16"/>
    <n v="300"/>
    <n v="744"/>
    <n v="15"/>
    <n v="1"/>
    <n v="12.08"/>
    <n v="74.61"/>
    <n v="62.53"/>
    <n v="62.53"/>
    <n v="5.1763245033112586"/>
    <n v="2.02"/>
    <n v="0.81"/>
    <n v="12.08"/>
    <n v="6.6666666666666666E-2"/>
    <s v="SCALE"/>
  </r>
  <r>
    <s v="erikamarin1976@gmail.com"/>
    <s v="erika"/>
    <s v="marin"/>
    <s v="Chicago"/>
    <s v="IL"/>
    <n v="2000"/>
    <s v="field street properties"/>
    <x v="0"/>
    <x v="2"/>
    <s v="2024-01-27"/>
    <n v="100"/>
    <n v="554"/>
    <n v="11"/>
    <n v="1"/>
    <n v="5.97"/>
    <n v="49.17"/>
    <n v="43.2"/>
    <n v="43.2"/>
    <n v="7.2361809045226142"/>
    <n v="1.99"/>
    <n v="0.54"/>
    <n v="5.97"/>
    <n v="9.0909090909090912E-2"/>
    <s v="SCALE"/>
  </r>
  <r>
    <s v="ansia90@gmail.com"/>
    <s v="chris"/>
    <s v="jackson"/>
    <s v="Arlington"/>
    <s v="VA"/>
    <n v="3000"/>
    <s v="home depot"/>
    <x v="15"/>
    <x v="2"/>
    <s v="2024-01-27"/>
    <n v="600"/>
    <n v="1540"/>
    <n v="59"/>
    <n v="2"/>
    <n v="43.09"/>
    <n v="80.06"/>
    <n v="36.97"/>
    <n v="36.97"/>
    <n v="0.85797168716639582"/>
    <n v="3.83"/>
    <n v="0.73"/>
    <n v="21.54"/>
    <n v="3.3898305084745763E-2"/>
    <s v="SCALE"/>
  </r>
  <r>
    <s v="browns1612@hotmail.com"/>
    <s v="john"/>
    <s v="lillington"/>
    <s v="Lenhartsville"/>
    <s v="PA"/>
    <n v="2750"/>
    <s v="palram"/>
    <x v="5"/>
    <x v="2"/>
    <s v="2024-01-29"/>
    <n v="200"/>
    <n v="1796"/>
    <n v="80"/>
    <n v="9"/>
    <n v="51.28"/>
    <n v="429.03"/>
    <n v="377.75"/>
    <n v="377.75"/>
    <n v="7.3664196567862712"/>
    <n v="4.45"/>
    <n v="0.64"/>
    <n v="5.7"/>
    <n v="0.1125"/>
    <s v="SCALE"/>
  </r>
  <r>
    <s v="valles.gabriel@gmail.com"/>
    <s v="gabriel"/>
    <s v="valles"/>
    <s v="Denver"/>
    <s v="CO"/>
    <n v="1625"/>
    <s v="ami wellness"/>
    <x v="15"/>
    <x v="2"/>
    <s v="2024-01-22"/>
    <n v="700"/>
    <n v="941"/>
    <n v="14"/>
    <n v="0"/>
    <n v="8.1199999999999992"/>
    <n v="0"/>
    <n v="-8.1199999999999992"/>
    <n v="-8.1199999999999992"/>
    <n v="-1"/>
    <n v="1.49"/>
    <n v="0.57999999999999996"/>
    <n v="0"/>
    <n v="0"/>
    <s v="PAUSE"/>
  </r>
  <r>
    <s v="jamesfarmer01@gmail.com"/>
    <s v="james"/>
    <s v="farmer"/>
    <s v="Cleveland"/>
    <s v="OH"/>
    <n v="1100"/>
    <n v="0"/>
    <x v="3"/>
    <x v="2"/>
    <s v="2024-01-20"/>
    <n v="300"/>
    <n v="2025"/>
    <n v="82"/>
    <n v="3"/>
    <n v="61.57"/>
    <n v="162.27000000000001"/>
    <n v="100.70000000000002"/>
    <n v="100.70000000000002"/>
    <n v="1.6355367873964597"/>
    <n v="4.05"/>
    <n v="0.75"/>
    <n v="20.52"/>
    <n v="3.6585365853658534E-2"/>
    <s v="SCALE"/>
  </r>
  <r>
    <s v="beckyflores59@yahoo.com"/>
    <s v="becky"/>
    <s v="flores"/>
    <s v="Monahans"/>
    <s v="TX"/>
    <n v="2100"/>
    <s v="cullender"/>
    <x v="4"/>
    <x v="2"/>
    <s v="2024-01-16"/>
    <n v="400"/>
    <n v="1313"/>
    <n v="30"/>
    <n v="2"/>
    <n v="21.56"/>
    <n v="106.74"/>
    <n v="85.179999999999993"/>
    <n v="85.179999999999993"/>
    <n v="3.9508348794063077"/>
    <n v="2.2799999999999998"/>
    <n v="0.72"/>
    <n v="10.78"/>
    <n v="6.6666666666666666E-2"/>
    <s v="SCALE"/>
  </r>
  <r>
    <s v="williamsc.1032@yahoo.com"/>
    <s v="charlene"/>
    <s v="williams"/>
    <s v="Capitol Heigh"/>
    <s v="MD"/>
    <n v="5760"/>
    <s v="shoppers food whse"/>
    <x v="11"/>
    <x v="2"/>
    <s v="2024-01-25"/>
    <n v="700"/>
    <n v="1252"/>
    <n v="24"/>
    <n v="0"/>
    <n v="9.84"/>
    <n v="0"/>
    <n v="-9.84"/>
    <n v="-9.84"/>
    <n v="-1"/>
    <n v="1.92"/>
    <n v="0.41"/>
    <n v="0"/>
    <n v="0"/>
    <s v="PAUSE"/>
  </r>
  <r>
    <s v="wllmsjacqueline@yahoo.com"/>
    <s v="jacqueline"/>
    <s v="williams"/>
    <s v="Fort Worth"/>
    <s v="TX"/>
    <n v="4536"/>
    <s v="the t"/>
    <x v="8"/>
    <x v="2"/>
    <s v="2024-01-22"/>
    <n v="1000"/>
    <n v="2278"/>
    <n v="80"/>
    <n v="1"/>
    <n v="56.1"/>
    <n v="69.55"/>
    <n v="13.449999999999996"/>
    <n v="13.449999999999996"/>
    <n v="0.23975044563279849"/>
    <n v="3.51"/>
    <n v="0.7"/>
    <n v="56.1"/>
    <n v="1.2500000000000001E-2"/>
    <s v="SCALE"/>
  </r>
  <r>
    <s v="cjwatson1178@yahoo.com"/>
    <s v="clarence"/>
    <s v="watson"/>
    <s v="Bandera"/>
    <s v="TX"/>
    <n v="2500"/>
    <s v="flying l guest ranch"/>
    <x v="8"/>
    <x v="2"/>
    <s v="2024-01-07"/>
    <n v="300"/>
    <n v="568"/>
    <n v="14"/>
    <n v="0"/>
    <n v="9.56"/>
    <n v="0"/>
    <n v="-9.56"/>
    <n v="-9.56"/>
    <n v="-1"/>
    <n v="2.46"/>
    <n v="0.68"/>
    <n v="0"/>
    <n v="0"/>
    <s v="PAUSE"/>
  </r>
  <r>
    <s v="nrwillms@yahoo.com"/>
    <s v="noreen"/>
    <s v="williams"/>
    <s v="Marietta"/>
    <s v="GA"/>
    <n v="4000"/>
    <s v="benefits"/>
    <x v="4"/>
    <x v="2"/>
    <s v="2024-01-23"/>
    <n v="500"/>
    <n v="2317"/>
    <n v="68"/>
    <n v="1"/>
    <n v="45.45"/>
    <n v="67.83"/>
    <n v="22.379999999999995"/>
    <n v="22.379999999999995"/>
    <n v="0.49240924092409227"/>
    <n v="2.93"/>
    <n v="0.67"/>
    <n v="45.45"/>
    <n v="1.4705882352941176E-2"/>
    <s v="SCALE"/>
  </r>
  <r>
    <s v="pinkstaffkaren@yahoo.com"/>
    <s v="tiffany"/>
    <s v="burks"/>
    <s v="Amarillo"/>
    <s v="TX"/>
    <n v="1625"/>
    <s v="aig company"/>
    <x v="14"/>
    <x v="2"/>
    <s v="2024-01-22"/>
    <n v="300"/>
    <n v="1344"/>
    <n v="55"/>
    <n v="5"/>
    <n v="36.450000000000003"/>
    <n v="229.49"/>
    <n v="193.04000000000002"/>
    <n v="193.04000000000002"/>
    <n v="5.2960219478737995"/>
    <n v="4.09"/>
    <n v="0.66"/>
    <n v="7.29"/>
    <n v="9.0909090909090912E-2"/>
    <s v="SCALE"/>
  </r>
  <r>
    <s v="lynnme0925@yahoo.com"/>
    <s v="lynn"/>
    <s v="melander"/>
    <s v="Mount Laurel"/>
    <s v="NJ"/>
    <n v="1500"/>
    <s v="first student"/>
    <x v="2"/>
    <x v="2"/>
    <s v="2024-01-04"/>
    <n v="400"/>
    <n v="1414"/>
    <n v="62"/>
    <n v="2"/>
    <n v="37.770000000000003"/>
    <n v="105.77"/>
    <n v="68"/>
    <n v="68"/>
    <n v="1.8003706645485833"/>
    <n v="4.38"/>
    <n v="0.61"/>
    <n v="18.89"/>
    <n v="3.2258064516129031E-2"/>
    <s v="SCALE"/>
  </r>
  <r>
    <s v="renzofj21@yahoo.com"/>
    <s v="lorenzo"/>
    <s v="jackson"/>
    <s v="Jacksonville"/>
    <s v="FL"/>
    <n v="4200"/>
    <s v="chilis"/>
    <x v="0"/>
    <x v="2"/>
    <s v="2024-01-17"/>
    <n v="500"/>
    <n v="2245"/>
    <n v="94"/>
    <n v="4"/>
    <n v="65.7"/>
    <n v="166.39"/>
    <n v="100.68999999999998"/>
    <n v="100.68999999999998"/>
    <n v="1.5325722983257226"/>
    <n v="4.1900000000000004"/>
    <n v="0.7"/>
    <n v="16.420000000000002"/>
    <n v="4.2553191489361701E-2"/>
    <s v="SCALE"/>
  </r>
  <r>
    <s v="torresyz1@yahoo.com"/>
    <s v="ofelia"/>
    <s v="rangel"/>
    <s v="Battle Creek"/>
    <s v="MI"/>
    <n v="3000"/>
    <s v="battle creek public"/>
    <x v="4"/>
    <x v="2"/>
    <s v="2024-01-03"/>
    <n v="300"/>
    <n v="629"/>
    <n v="25"/>
    <n v="0"/>
    <n v="11.43"/>
    <n v="0"/>
    <n v="-11.43"/>
    <n v="-11.43"/>
    <n v="-1"/>
    <n v="3.97"/>
    <n v="0.46"/>
    <n v="0"/>
    <n v="0"/>
    <s v="PAUSE"/>
  </r>
  <r>
    <s v="glowharris@yahoo.com"/>
    <s v="glorietta"/>
    <s v="jefferson"/>
    <s v="Grand Prairie"/>
    <s v="TX"/>
    <n v="2750"/>
    <s v="dallas va medical ce"/>
    <x v="12"/>
    <x v="2"/>
    <s v="2024-01-24"/>
    <n v="500"/>
    <n v="2468"/>
    <n v="101"/>
    <n v="9"/>
    <n v="43.49"/>
    <n v="655.02"/>
    <n v="611.53"/>
    <n v="611.53"/>
    <n v="14.061393423775579"/>
    <n v="4.09"/>
    <n v="0.43"/>
    <n v="4.83"/>
    <n v="8.9108910891089105E-2"/>
    <s v="SCALE"/>
  </r>
  <r>
    <s v="lakeshacuffee@yahoo.com"/>
    <s v="lakesha"/>
    <s v="cuffee"/>
    <s v="Portsmouth"/>
    <s v="VA"/>
    <n v="1600"/>
    <s v="marriott hotel"/>
    <x v="17"/>
    <x v="2"/>
    <s v="2024-01-20"/>
    <n v="500"/>
    <n v="1269"/>
    <n v="26"/>
    <n v="0"/>
    <n v="15.83"/>
    <n v="0"/>
    <n v="-15.83"/>
    <n v="-15.83"/>
    <n v="-1"/>
    <n v="2.0499999999999998"/>
    <n v="0.61"/>
    <n v="0"/>
    <n v="0"/>
    <s v="PAUSE"/>
  </r>
  <r>
    <s v="sweetnative72@yahoo.com"/>
    <s v="adrienne"/>
    <s v="white bull"/>
    <s v="Ogden"/>
    <s v="UT"/>
    <n v="1500"/>
    <s v="weber human services"/>
    <x v="2"/>
    <x v="2"/>
    <s v="2024-01-10"/>
    <n v="700"/>
    <n v="692"/>
    <n v="21"/>
    <n v="0"/>
    <n v="10.95"/>
    <n v="0"/>
    <n v="-10.95"/>
    <n v="-10.95"/>
    <n v="-1"/>
    <n v="3.03"/>
    <n v="0.52"/>
    <n v="0"/>
    <n v="0"/>
    <s v="PAUSE"/>
  </r>
  <r>
    <s v="rosemclaughlin28@yahoo.com"/>
    <s v="rose"/>
    <s v="mclaughlin"/>
    <s v="Richmond"/>
    <s v="VA"/>
    <n v="1924"/>
    <s v="ssi"/>
    <x v="12"/>
    <x v="2"/>
    <s v="2024-01-08"/>
    <n v="400"/>
    <n v="750"/>
    <n v="21"/>
    <n v="0"/>
    <n v="15.01"/>
    <n v="0"/>
    <n v="-15.01"/>
    <n v="-15.01"/>
    <n v="-1"/>
    <n v="2.8"/>
    <n v="0.71"/>
    <n v="0"/>
    <n v="0"/>
    <s v="PAUSE"/>
  </r>
  <r>
    <s v="trustngirl09@live.com"/>
    <s v="ashley"/>
    <s v="perry"/>
    <s v="Mobile"/>
    <s v="AL"/>
    <n v="2700"/>
    <s v="pch hotels and resorts"/>
    <x v="19"/>
    <x v="2"/>
    <s v="2024-01-18"/>
    <n v="400"/>
    <n v="2150"/>
    <n v="96"/>
    <n v="10"/>
    <n v="70.69"/>
    <n v="663.84"/>
    <n v="593.15000000000009"/>
    <n v="593.15000000000009"/>
    <n v="8.3908615079926463"/>
    <n v="4.47"/>
    <n v="0.74"/>
    <n v="7.07"/>
    <n v="0.10416666666666667"/>
    <s v="SCALE"/>
  </r>
  <r>
    <s v="elijahbrewer@hotmail.com"/>
    <s v="elijah"/>
    <s v="brewer"/>
    <s v="Dallas"/>
    <s v="TX"/>
    <n v="1700"/>
    <s v="abcltdco."/>
    <x v="18"/>
    <x v="2"/>
    <s v="2024-01-25"/>
    <n v="200"/>
    <n v="2480"/>
    <n v="89"/>
    <n v="10"/>
    <n v="70.819999999999993"/>
    <n v="636.63"/>
    <n v="565.80999999999995"/>
    <n v="565.80999999999995"/>
    <n v="7.9894097712510588"/>
    <n v="3.59"/>
    <n v="0.8"/>
    <n v="7.08"/>
    <n v="0.11235955056179775"/>
    <s v="SCALE"/>
  </r>
  <r>
    <s v="prinsesa1982@aol.com"/>
    <s v="tasha"/>
    <s v="childs"/>
    <s v="Reading"/>
    <s v="PA"/>
    <n v="2000"/>
    <s v="tray pak"/>
    <x v="9"/>
    <x v="2"/>
    <s v="2024-01-10"/>
    <n v="400"/>
    <n v="2151"/>
    <n v="39"/>
    <n v="3"/>
    <n v="19.579999999999998"/>
    <n v="165.21"/>
    <n v="145.63"/>
    <n v="145.63"/>
    <n v="7.4376915219611854"/>
    <n v="1.81"/>
    <n v="0.5"/>
    <n v="6.53"/>
    <n v="7.6923076923076927E-2"/>
    <s v="SCALE"/>
  </r>
  <r>
    <s v="lindamore1@yahoo.com"/>
    <s v="linda"/>
    <s v="morefield"/>
    <s v="Chesapeake"/>
    <s v="VA"/>
    <n v="3600"/>
    <s v="bon secours"/>
    <x v="2"/>
    <x v="2"/>
    <s v="2024-01-08"/>
    <n v="700"/>
    <n v="1021"/>
    <n v="44"/>
    <n v="0"/>
    <n v="36.520000000000003"/>
    <n v="0"/>
    <n v="-36.520000000000003"/>
    <n v="-36.520000000000003"/>
    <n v="-1"/>
    <n v="4.3099999999999996"/>
    <n v="0.83"/>
    <n v="0"/>
    <n v="0"/>
    <s v="PAUSE"/>
  </r>
  <r>
    <s v="johnaheikkinen@hotmail.com"/>
    <s v="john"/>
    <s v="heikkinen"/>
    <s v="Warren"/>
    <s v="MI"/>
    <n v="3635"/>
    <s v="maxaprofit"/>
    <x v="14"/>
    <x v="2"/>
    <s v="2024-01-10"/>
    <n v="600"/>
    <n v="2186"/>
    <n v="92"/>
    <n v="8"/>
    <n v="50.19"/>
    <n v="544.41999999999996"/>
    <n v="494.22999999999996"/>
    <n v="494.22999999999996"/>
    <n v="9.8471807132895002"/>
    <n v="4.21"/>
    <n v="0.55000000000000004"/>
    <n v="6.27"/>
    <n v="8.6956521739130432E-2"/>
    <s v="SCALE"/>
  </r>
  <r>
    <s v="magallanes@gmail.com"/>
    <s v="elizabeth"/>
    <s v="magallanes"/>
    <s v="Festus"/>
    <s v="MO"/>
    <n v="4700"/>
    <s v="irving's sporting goods"/>
    <x v="9"/>
    <x v="2"/>
    <s v="2024-01-31"/>
    <n v="400"/>
    <n v="1835"/>
    <n v="39"/>
    <n v="4"/>
    <n v="18.97"/>
    <n v="288.75"/>
    <n v="269.77999999999997"/>
    <n v="269.77999999999997"/>
    <n v="14.22140221402214"/>
    <n v="2.13"/>
    <n v="0.49"/>
    <n v="4.74"/>
    <n v="0.10256410256410256"/>
    <s v="SCALE"/>
  </r>
  <r>
    <s v="schild@gmail.com"/>
    <s v="sandra"/>
    <s v="schild"/>
    <s v="Tulsa"/>
    <s v="OK"/>
    <n v="1525"/>
    <s v="pace membership warehouse"/>
    <x v="11"/>
    <x v="2"/>
    <s v="2024-01-16"/>
    <n v="300"/>
    <n v="1734"/>
    <n v="67"/>
    <n v="0"/>
    <n v="47.35"/>
    <n v="0"/>
    <n v="-47.35"/>
    <n v="-47.35"/>
    <n v="-1"/>
    <n v="3.86"/>
    <n v="0.71"/>
    <n v="0"/>
    <n v="0"/>
    <s v="PAUSE"/>
  </r>
  <r>
    <s v="davidjones@gmail.com"/>
    <s v="david"/>
    <s v="jones"/>
    <s v="Las Vegas"/>
    <s v="NV"/>
    <n v="1100"/>
    <s v="rivera property maintenance"/>
    <x v="10"/>
    <x v="2"/>
    <s v="2024-01-10"/>
    <n v="200"/>
    <n v="1394"/>
    <n v="51"/>
    <n v="0"/>
    <n v="21.5"/>
    <n v="0"/>
    <n v="-21.5"/>
    <n v="-21.5"/>
    <n v="-1"/>
    <n v="3.66"/>
    <n v="0.42"/>
    <n v="0"/>
    <n v="0"/>
    <s v="PAUSE"/>
  </r>
  <r>
    <s v="cdowncerea@yahoo.com"/>
    <s v="cleveland"/>
    <s v="downcereaux"/>
    <s v="Corpus Christ"/>
    <s v="TX"/>
    <n v="2498"/>
    <s v="usaa federal savings bank"/>
    <x v="18"/>
    <x v="2"/>
    <s v="2024-01-04"/>
    <n v="200"/>
    <n v="2032"/>
    <n v="46"/>
    <n v="0"/>
    <n v="30.6"/>
    <n v="0"/>
    <n v="-30.6"/>
    <n v="-30.6"/>
    <n v="-1"/>
    <n v="2.2599999999999998"/>
    <n v="0.67"/>
    <n v="0"/>
    <n v="0"/>
    <s v="PAUSE"/>
  </r>
  <r>
    <s v="nsbrown24@yahoo.com"/>
    <s v="neshia"/>
    <s v="brown"/>
    <s v="Austin"/>
    <s v="TX"/>
    <n v="2500"/>
    <s v="riverranchradiology"/>
    <x v="18"/>
    <x v="2"/>
    <s v="2024-01-04"/>
    <n v="500"/>
    <n v="933"/>
    <n v="31"/>
    <n v="1"/>
    <n v="14.06"/>
    <n v="57.5"/>
    <n v="43.44"/>
    <n v="43.44"/>
    <n v="3.0896159317211946"/>
    <n v="3.32"/>
    <n v="0.45"/>
    <n v="14.06"/>
    <n v="3.2258064516129031E-2"/>
    <s v="SCALE"/>
  </r>
  <r>
    <s v="frankgamez@hotmail.com"/>
    <s v="frank"/>
    <s v="gamez"/>
    <s v="Phoenix"/>
    <s v="AZ"/>
    <n v="2000"/>
    <s v="the goose and duck"/>
    <x v="18"/>
    <x v="2"/>
    <s v="2024-01-13"/>
    <n v="600"/>
    <n v="2322"/>
    <n v="61"/>
    <n v="0"/>
    <n v="32.590000000000003"/>
    <n v="0"/>
    <n v="-32.590000000000003"/>
    <n v="-32.590000000000003"/>
    <n v="-1"/>
    <n v="2.63"/>
    <n v="0.53"/>
    <n v="0"/>
    <n v="0"/>
    <s v="PAUSE"/>
  </r>
  <r>
    <s v="danielshicks@gmail.com"/>
    <s v="daniel"/>
    <s v="hicks"/>
    <s v="Roselle"/>
    <s v="NJ"/>
    <n v="2760"/>
    <s v="red owl"/>
    <x v="14"/>
    <x v="2"/>
    <s v="2024-01-24"/>
    <n v="200"/>
    <n v="1663"/>
    <n v="58"/>
    <n v="6"/>
    <n v="41.83"/>
    <n v="249.39"/>
    <n v="207.56"/>
    <n v="207.56"/>
    <n v="4.961989003107818"/>
    <n v="3.49"/>
    <n v="0.72"/>
    <n v="6.97"/>
    <n v="0.10344827586206896"/>
    <s v="SCALE"/>
  </r>
  <r>
    <s v="platinum286@hotmail.com"/>
    <s v="lisa"/>
    <s v="parker"/>
    <s v="Phoenix"/>
    <s v="AZ"/>
    <n v="3200"/>
    <s v="chase bank"/>
    <x v="1"/>
    <x v="2"/>
    <s v="2024-01-10"/>
    <n v="1000"/>
    <n v="1983"/>
    <n v="66"/>
    <n v="1"/>
    <n v="36.770000000000003"/>
    <n v="61.75"/>
    <n v="24.979999999999997"/>
    <n v="24.979999999999997"/>
    <n v="0.67935817242317087"/>
    <n v="3.33"/>
    <n v="0.56000000000000005"/>
    <n v="36.770000000000003"/>
    <n v="1.5151515151515152E-2"/>
    <s v="SCALE"/>
  </r>
  <r>
    <s v="barbarasanchez@gmail.com"/>
    <s v="barbara"/>
    <s v="sanchez"/>
    <s v="Sacramento"/>
    <s v="CA"/>
    <n v="4500"/>
    <s v="cardinal stores"/>
    <x v="12"/>
    <x v="2"/>
    <s v="2024-01-11"/>
    <n v="400"/>
    <n v="1059"/>
    <n v="30"/>
    <n v="0"/>
    <n v="14.44"/>
    <n v="0"/>
    <n v="-14.44"/>
    <n v="-14.44"/>
    <n v="-1"/>
    <n v="2.83"/>
    <n v="0.48"/>
    <n v="0"/>
    <n v="0"/>
    <s v="PAUSE"/>
  </r>
  <r>
    <s v="cindyhedwards@gmail.com"/>
    <s v="cindy"/>
    <s v="edwards"/>
    <s v="Philadelphia"/>
    <s v="PA"/>
    <n v="1621"/>
    <s v="earthworks garden kare"/>
    <x v="8"/>
    <x v="2"/>
    <s v="2024-01-12"/>
    <n v="300"/>
    <n v="691"/>
    <n v="18"/>
    <n v="2"/>
    <n v="13.47"/>
    <n v="120.81"/>
    <n v="107.34"/>
    <n v="107.34"/>
    <n v="7.9688195991091311"/>
    <n v="2.6"/>
    <n v="0.75"/>
    <n v="6.74"/>
    <n v="0.1111111111111111"/>
    <s v="SCALE"/>
  </r>
  <r>
    <s v="susanwyoung@hotmail.com"/>
    <s v="susan"/>
    <s v="young"/>
    <s v="Fullerton"/>
    <s v="CA"/>
    <n v="3900"/>
    <s v="dream home improvements"/>
    <x v="2"/>
    <x v="2"/>
    <s v="2024-01-26"/>
    <n v="500"/>
    <n v="596"/>
    <n v="18"/>
    <n v="0"/>
    <n v="13.11"/>
    <n v="0"/>
    <n v="-13.11"/>
    <n v="-13.11"/>
    <n v="-1"/>
    <n v="3.02"/>
    <n v="0.73"/>
    <n v="0"/>
    <n v="0"/>
    <s v="PAUSE"/>
  </r>
  <r>
    <s v="kugler@yahoo.com"/>
    <s v="janet"/>
    <s v="kugler"/>
    <s v="Houston"/>
    <s v="TX"/>
    <n v="3900"/>
    <s v="l' fish"/>
    <x v="11"/>
    <x v="2"/>
    <s v="2024-01-07"/>
    <n v="400"/>
    <n v="723"/>
    <n v="19"/>
    <n v="0"/>
    <n v="13.04"/>
    <n v="0"/>
    <n v="-13.04"/>
    <n v="-13.04"/>
    <n v="-1"/>
    <n v="2.63"/>
    <n v="0.69"/>
    <n v="0"/>
    <n v="0"/>
    <s v="PAUSE"/>
  </r>
  <r>
    <s v="donniek@gmail.com"/>
    <s v="donnie"/>
    <s v="reese"/>
    <s v="Arcata"/>
    <s v="CA"/>
    <n v="2000"/>
    <s v="giant"/>
    <x v="0"/>
    <x v="2"/>
    <s v="2024-01-30"/>
    <n v="800"/>
    <n v="1556"/>
    <n v="25"/>
    <n v="0"/>
    <n v="15.77"/>
    <n v="0"/>
    <n v="-15.77"/>
    <n v="-15.77"/>
    <n v="-1"/>
    <n v="1.61"/>
    <n v="0.63"/>
    <n v="0"/>
    <n v="0"/>
    <s v="PAUSE"/>
  </r>
  <r>
    <s v="billyfarmer@hotmail.com"/>
    <s v="billy"/>
    <s v="farmer"/>
    <s v="Fairfield"/>
    <s v="CA"/>
    <n v="1300"/>
    <s v="waves music"/>
    <x v="10"/>
    <x v="2"/>
    <s v="2024-01-21"/>
    <n v="700"/>
    <n v="2459"/>
    <n v="53"/>
    <n v="2"/>
    <n v="23.9"/>
    <n v="95.78"/>
    <n v="71.88"/>
    <n v="71.88"/>
    <n v="3.0075313807531381"/>
    <n v="2.16"/>
    <n v="0.45"/>
    <n v="11.95"/>
    <n v="3.7735849056603772E-2"/>
    <s v="SCALE"/>
  </r>
  <r>
    <s v="catherinejolson@hotmail.com"/>
    <s v="catherine"/>
    <s v="olson"/>
    <s v="dallas"/>
    <s v="TX"/>
    <n v="2250"/>
    <s v="custom lawn service"/>
    <x v="11"/>
    <x v="2"/>
    <s v="2024-01-31"/>
    <n v="400"/>
    <n v="665"/>
    <n v="24"/>
    <n v="0"/>
    <n v="15.09"/>
    <n v="0"/>
    <n v="-15.09"/>
    <n v="-15.09"/>
    <n v="-1"/>
    <n v="3.61"/>
    <n v="0.63"/>
    <n v="0"/>
    <n v="0"/>
    <s v="PAUSE"/>
  </r>
  <r>
    <s v="desper58@gmail.com"/>
    <s v="jamie"/>
    <s v="dana"/>
    <s v="Sacramento"/>
    <s v="CA"/>
    <n v="2000"/>
    <s v="matrix architectural service"/>
    <x v="15"/>
    <x v="2"/>
    <s v="2024-01-11"/>
    <n v="700"/>
    <n v="1672"/>
    <n v="25"/>
    <n v="0"/>
    <n v="17.190000000000001"/>
    <n v="0"/>
    <n v="-17.190000000000001"/>
    <n v="-17.190000000000001"/>
    <n v="-1"/>
    <n v="1.5"/>
    <n v="0.69"/>
    <n v="0"/>
    <n v="0"/>
    <s v="PAUSE"/>
  </r>
  <r>
    <s v="barbarawells@gmail.com"/>
    <s v="barbara"/>
    <s v="wells"/>
    <s v="Terre Haute"/>
    <s v="IN"/>
    <n v="3900"/>
    <s v="big a auto parts"/>
    <x v="5"/>
    <x v="2"/>
    <s v="2024-01-24"/>
    <n v="500"/>
    <n v="1323"/>
    <n v="54"/>
    <n v="2"/>
    <n v="29.84"/>
    <n v="148.41999999999999"/>
    <n v="118.57999999999998"/>
    <n v="118.57999999999998"/>
    <n v="3.973860589812332"/>
    <n v="4.08"/>
    <n v="0.55000000000000004"/>
    <n v="14.92"/>
    <n v="3.7037037037037035E-2"/>
    <s v="SCALE"/>
  </r>
  <r>
    <s v="ismaelbass@hotmail.com"/>
    <s v="ismael"/>
    <s v="bass"/>
    <s v="San Francisco"/>
    <s v="CA"/>
    <n v="4900"/>
    <s v="indiewealth"/>
    <x v="15"/>
    <x v="2"/>
    <s v="2024-01-08"/>
    <n v="700"/>
    <n v="2480"/>
    <n v="51"/>
    <n v="0"/>
    <n v="22.98"/>
    <n v="0"/>
    <n v="-22.98"/>
    <n v="-22.98"/>
    <n v="-1"/>
    <n v="2.06"/>
    <n v="0.45"/>
    <n v="0"/>
    <n v="0"/>
    <s v="PAUSE"/>
  </r>
  <r>
    <s v="steventjordan@hotmail.com"/>
    <s v="steven"/>
    <s v="jordan"/>
    <s v="Middletown"/>
    <s v="NJ"/>
    <n v="2800"/>
    <s v="crazy tiger"/>
    <x v="8"/>
    <x v="2"/>
    <s v="2024-01-29"/>
    <n v="400"/>
    <n v="1475"/>
    <n v="41"/>
    <n v="1"/>
    <n v="27.04"/>
    <n v="60.51"/>
    <n v="33.47"/>
    <n v="33.47"/>
    <n v="1.2377958579881656"/>
    <n v="2.78"/>
    <n v="0.66"/>
    <n v="27.04"/>
    <n v="2.4390243902439025E-2"/>
    <s v="SCALE"/>
  </r>
  <r>
    <s v="ragamufn7737@bellsouth.net"/>
    <s v="judy"/>
    <s v="maxwell"/>
    <s v="Antioch"/>
    <s v="TN"/>
    <n v="2816"/>
    <s v="walmart"/>
    <x v="7"/>
    <x v="2"/>
    <s v="2024-01-02"/>
    <n v="200"/>
    <n v="1500"/>
    <n v="25"/>
    <n v="2"/>
    <n v="11.96"/>
    <n v="143.91"/>
    <n v="131.94999999999999"/>
    <n v="131.94999999999999"/>
    <n v="11.032608695652172"/>
    <n v="1.67"/>
    <n v="0.48"/>
    <n v="5.98"/>
    <n v="0.08"/>
    <s v="SCALE"/>
  </r>
  <r>
    <s v="ladysaint12@aol.com"/>
    <s v="tomesha"/>
    <s v="flow"/>
    <s v="Raleigh"/>
    <s v="NC"/>
    <n v="2000"/>
    <s v="kmgholdingsinc"/>
    <x v="6"/>
    <x v="2"/>
    <s v="2024-01-15"/>
    <n v="300"/>
    <n v="2150"/>
    <n v="63"/>
    <n v="0"/>
    <n v="31.26"/>
    <n v="0"/>
    <n v="-31.26"/>
    <n v="-31.26"/>
    <n v="-1"/>
    <n v="2.93"/>
    <n v="0.5"/>
    <n v="0"/>
    <n v="0"/>
    <s v="PAUSE"/>
  </r>
  <r>
    <s v="robertjsmith@gmail.com"/>
    <s v="robert"/>
    <s v="smith"/>
    <s v="Ashburn"/>
    <s v="VA"/>
    <n v="1649"/>
    <s v="acuserv"/>
    <x v="14"/>
    <x v="2"/>
    <s v="2024-01-18"/>
    <n v="1000"/>
    <n v="1905"/>
    <n v="31"/>
    <n v="0"/>
    <n v="17.600000000000001"/>
    <n v="0"/>
    <n v="-17.600000000000001"/>
    <n v="-17.600000000000001"/>
    <n v="-1"/>
    <n v="1.63"/>
    <n v="0.56999999999999995"/>
    <n v="0"/>
    <n v="0"/>
    <s v="PAUSE"/>
  </r>
  <r>
    <s v="roz1121@hotmail.com"/>
    <s v="roslyn"/>
    <s v="hearne"/>
    <s v="Hempstead"/>
    <s v="TX"/>
    <n v="8667"/>
    <s v="prairie view aampm univ"/>
    <x v="12"/>
    <x v="2"/>
    <s v="2024-01-28"/>
    <n v="200"/>
    <n v="1762"/>
    <n v="48"/>
    <n v="1"/>
    <n v="19.440000000000001"/>
    <n v="65.14"/>
    <n v="45.7"/>
    <n v="45.7"/>
    <n v="2.3508230452674899"/>
    <n v="2.72"/>
    <n v="0.4"/>
    <n v="19.440000000000001"/>
    <n v="2.0833333333333332E-2"/>
    <s v="SCALE"/>
  </r>
  <r>
    <s v="randolph_jess@hotmail.com"/>
    <s v="jessica"/>
    <s v="randolph"/>
    <s v="Ramona"/>
    <s v="CA"/>
    <n v="3000"/>
    <s v="sycuan casino"/>
    <x v="19"/>
    <x v="2"/>
    <s v="2024-01-26"/>
    <n v="200"/>
    <n v="1242"/>
    <n v="32"/>
    <n v="0"/>
    <n v="26.5"/>
    <n v="0"/>
    <n v="-26.5"/>
    <n v="-26.5"/>
    <n v="-1"/>
    <n v="2.58"/>
    <n v="0.83"/>
    <n v="0"/>
    <n v="0"/>
    <s v="PAUSE"/>
  </r>
  <r>
    <s v="ldc120@yahoo.com"/>
    <s v="lamarr"/>
    <s v="coleman"/>
    <s v="Ridgeland"/>
    <s v="MS"/>
    <n v="2000"/>
    <s v="alcohol services center"/>
    <x v="9"/>
    <x v="2"/>
    <s v="2024-01-12"/>
    <n v="1000"/>
    <n v="1794"/>
    <n v="74"/>
    <n v="7"/>
    <n v="62.63"/>
    <n v="493.87"/>
    <n v="431.24"/>
    <n v="431.24"/>
    <n v="6.8855181223056041"/>
    <n v="4.12"/>
    <n v="0.85"/>
    <n v="8.9499999999999993"/>
    <n v="9.45945945945946E-2"/>
    <s v="SCALE"/>
  </r>
  <r>
    <s v="darlar@hotmail.com"/>
    <s v="darla"/>
    <s v="martin"/>
    <s v="San Jose"/>
    <s v="CA"/>
    <n v="1500"/>
    <s v="optitek"/>
    <x v="7"/>
    <x v="2"/>
    <s v="2024-01-11"/>
    <n v="800"/>
    <n v="1959"/>
    <n v="68"/>
    <n v="8"/>
    <n v="51.74"/>
    <n v="484.73"/>
    <n v="432.99"/>
    <n v="432.99"/>
    <n v="8.3685736374178585"/>
    <n v="3.47"/>
    <n v="0.76"/>
    <n v="6.47"/>
    <n v="0.11764705882352941"/>
    <s v="SCALE"/>
  </r>
  <r>
    <s v="constantina1@aol.com"/>
    <s v="constantin"/>
    <s v="mciver"/>
    <s v="Sanford"/>
    <s v="NC"/>
    <n v="1792"/>
    <s v="state employees credit union"/>
    <x v="5"/>
    <x v="2"/>
    <s v="2024-01-07"/>
    <n v="1000"/>
    <n v="2121"/>
    <n v="55"/>
    <n v="0"/>
    <n v="22.84"/>
    <n v="0"/>
    <n v="-22.84"/>
    <n v="-22.84"/>
    <n v="-1"/>
    <n v="2.59"/>
    <n v="0.42"/>
    <n v="0"/>
    <n v="0"/>
    <s v="PAUSE"/>
  </r>
  <r>
    <s v="lindseydanderson@yahoo.com"/>
    <s v="lindsey"/>
    <s v="anderson"/>
    <s v="Arvada"/>
    <s v="CO"/>
    <n v="4100"/>
    <s v="kenny rogers roasters"/>
    <x v="12"/>
    <x v="2"/>
    <s v="2024-01-03"/>
    <n v="200"/>
    <n v="897"/>
    <n v="29"/>
    <n v="0"/>
    <n v="20.73"/>
    <n v="0"/>
    <n v="-20.73"/>
    <n v="-20.73"/>
    <n v="-1"/>
    <n v="3.23"/>
    <n v="0.71"/>
    <n v="0"/>
    <n v="0"/>
    <s v="PAUSE"/>
  </r>
  <r>
    <s v="c_a_johnsomn@msn.com"/>
    <s v="cynthia"/>
    <s v="johnson"/>
    <s v="Anaheim"/>
    <s v="CA"/>
    <n v="1733"/>
    <s v="bank of america  n a"/>
    <x v="6"/>
    <x v="2"/>
    <s v="2024-01-29"/>
    <n v="100"/>
    <n v="875"/>
    <n v="25"/>
    <n v="0"/>
    <n v="11.02"/>
    <n v="0"/>
    <n v="-11.02"/>
    <n v="-11.02"/>
    <n v="-1"/>
    <n v="2.86"/>
    <n v="0.44"/>
    <n v="0"/>
    <n v="0"/>
    <s v="PAUSE"/>
  </r>
  <r>
    <s v="antonio_williams292002@yahoo.com"/>
    <s v="antonio"/>
    <s v="williams"/>
    <s v="Chicago"/>
    <s v="IL"/>
    <n v="1535"/>
    <s v="kindred hospital"/>
    <x v="16"/>
    <x v="2"/>
    <s v="2024-01-15"/>
    <n v="600"/>
    <n v="1985"/>
    <n v="69"/>
    <n v="0"/>
    <n v="47.19"/>
    <n v="0"/>
    <n v="-47.19"/>
    <n v="-47.19"/>
    <n v="-1"/>
    <n v="3.48"/>
    <n v="0.68"/>
    <n v="0"/>
    <n v="0"/>
    <s v="PAUSE"/>
  </r>
  <r>
    <s v="haroldgsanchez@gmail.com"/>
    <s v="harold"/>
    <s v="sanchez"/>
    <s v="Toms River"/>
    <s v="NJ"/>
    <n v="4199"/>
    <s v="balanced fortune"/>
    <x v="0"/>
    <x v="2"/>
    <s v="2024-01-22"/>
    <n v="200"/>
    <n v="629"/>
    <n v="22"/>
    <n v="0"/>
    <n v="12.12"/>
    <n v="0"/>
    <n v="-12.12"/>
    <n v="-12.12"/>
    <n v="-1"/>
    <n v="3.5"/>
    <n v="0.55000000000000004"/>
    <n v="0"/>
    <n v="0"/>
    <s v="PAUSE"/>
  </r>
  <r>
    <s v="hanselwilliams@gmail.com"/>
    <s v="hansel"/>
    <s v="williams"/>
    <s v="Chicago"/>
    <s v="IL"/>
    <n v="2500"/>
    <s v="na"/>
    <x v="10"/>
    <x v="2"/>
    <s v="2024-01-07"/>
    <n v="1000"/>
    <n v="2313"/>
    <n v="90"/>
    <n v="0"/>
    <n v="45.42"/>
    <n v="0"/>
    <n v="-45.42"/>
    <n v="-45.42"/>
    <n v="-1"/>
    <n v="3.89"/>
    <n v="0.5"/>
    <n v="0"/>
    <n v="0"/>
    <s v="PAUSE"/>
  </r>
  <r>
    <s v="sandraheise@gmail.com"/>
    <s v="sandra"/>
    <s v="heise"/>
    <s v="Sanger"/>
    <s v="CA"/>
    <n v="3300"/>
    <s v="widdmann"/>
    <x v="17"/>
    <x v="2"/>
    <s v="2024-01-10"/>
    <n v="200"/>
    <n v="2267"/>
    <n v="55"/>
    <n v="0"/>
    <n v="33.130000000000003"/>
    <n v="0"/>
    <n v="-33.130000000000003"/>
    <n v="-33.130000000000003"/>
    <n v="-1"/>
    <n v="2.4300000000000002"/>
    <n v="0.6"/>
    <n v="0"/>
    <n v="0"/>
    <s v="PAUSE"/>
  </r>
  <r>
    <s v="johnsirby@gmail.com"/>
    <s v="john"/>
    <s v="irby"/>
    <s v="Virginia Beac"/>
    <s v="VA"/>
    <n v="5000"/>
    <s v="gold medal"/>
    <x v="17"/>
    <x v="2"/>
    <s v="2024-01-10"/>
    <n v="800"/>
    <n v="861"/>
    <n v="26"/>
    <n v="0"/>
    <n v="15.47"/>
    <n v="0"/>
    <n v="-15.47"/>
    <n v="-15.47"/>
    <n v="-1"/>
    <n v="3.02"/>
    <n v="0.6"/>
    <n v="0"/>
    <n v="0"/>
    <s v="PAUSE"/>
  </r>
  <r>
    <s v="kimberlyeasterling@gmail.com"/>
    <s v="kimberly"/>
    <s v="easterling"/>
    <s v="Florence"/>
    <s v="AL"/>
    <n v="4400"/>
    <s v="sunflower market"/>
    <x v="16"/>
    <x v="2"/>
    <s v="2024-01-17"/>
    <n v="400"/>
    <n v="2062"/>
    <n v="69"/>
    <n v="5"/>
    <n v="43.52"/>
    <n v="191.23"/>
    <n v="147.70999999999998"/>
    <n v="147.70999999999998"/>
    <n v="3.3940716911764697"/>
    <n v="3.35"/>
    <n v="0.63"/>
    <n v="8.6999999999999993"/>
    <n v="7.2463768115942032E-2"/>
    <s v="SCALE"/>
  </r>
  <r>
    <s v="polishgirl1990@yahoo.com"/>
    <s v="brittney"/>
    <s v="costick"/>
    <s v="Levittown"/>
    <s v="PA"/>
    <n v="1976"/>
    <s v="fielddiagnostics"/>
    <x v="17"/>
    <x v="2"/>
    <s v="2024-01-20"/>
    <n v="1000"/>
    <n v="668"/>
    <n v="17"/>
    <n v="0"/>
    <n v="12.34"/>
    <n v="0"/>
    <n v="-12.34"/>
    <n v="-12.34"/>
    <n v="-1"/>
    <n v="2.54"/>
    <n v="0.73"/>
    <n v="0"/>
    <n v="0"/>
    <s v="PAUSE"/>
  </r>
  <r>
    <s v="sheenatclausen@hotmail.com"/>
    <s v="sheena"/>
    <s v="clausen"/>
    <s v="Chicago"/>
    <s v="IL"/>
    <n v="1649"/>
    <s v="muscle factory"/>
    <x v="7"/>
    <x v="2"/>
    <s v="2024-01-05"/>
    <n v="400"/>
    <n v="928"/>
    <n v="19"/>
    <n v="1"/>
    <n v="12.28"/>
    <n v="67.849999999999994"/>
    <n v="55.569999999999993"/>
    <n v="55.569999999999993"/>
    <n v="4.5252442996742666"/>
    <n v="2.0499999999999998"/>
    <n v="0.65"/>
    <n v="12.28"/>
    <n v="5.2631578947368418E-2"/>
    <s v="SCALE"/>
  </r>
  <r>
    <s v="cstewart1191@gmail.com"/>
    <s v="charles"/>
    <s v="labarre"/>
    <s v="Poplar Bluff"/>
    <s v="MO"/>
    <n v="3900"/>
    <s v="poplar bluff regional"/>
    <x v="18"/>
    <x v="2"/>
    <s v="2024-01-27"/>
    <n v="700"/>
    <n v="683"/>
    <n v="25"/>
    <n v="0"/>
    <n v="10.34"/>
    <n v="0"/>
    <n v="-10.34"/>
    <n v="-10.34"/>
    <n v="-1"/>
    <n v="3.66"/>
    <n v="0.41"/>
    <n v="0"/>
    <n v="0"/>
    <s v="PAUSE"/>
  </r>
  <r>
    <s v="ajs72009@gmail.com"/>
    <s v="jessica"/>
    <s v="nieves"/>
    <s v="Miami"/>
    <s v="FL"/>
    <n v="1300"/>
    <s v="pcbo"/>
    <x v="15"/>
    <x v="2"/>
    <s v="2024-01-04"/>
    <n v="300"/>
    <n v="683"/>
    <n v="28"/>
    <n v="0"/>
    <n v="14.32"/>
    <n v="0"/>
    <n v="-14.32"/>
    <n v="-14.32"/>
    <n v="-1"/>
    <n v="4.0999999999999996"/>
    <n v="0.51"/>
    <n v="0"/>
    <n v="0"/>
    <s v="PAUSE"/>
  </r>
  <r>
    <s v="chase92907@hotmail.com"/>
    <s v="penny"/>
    <s v="yauger"/>
    <s v="Lemont Furnac"/>
    <s v="PA"/>
    <n v="4700"/>
    <s v="uniontown newspapers"/>
    <x v="8"/>
    <x v="2"/>
    <s v="2024-01-03"/>
    <n v="100"/>
    <n v="961"/>
    <n v="33"/>
    <n v="1"/>
    <n v="14.72"/>
    <n v="73.53"/>
    <n v="58.81"/>
    <n v="58.81"/>
    <n v="3.9952445652173911"/>
    <n v="3.43"/>
    <n v="0.45"/>
    <n v="14.72"/>
    <n v="3.0303030303030304E-2"/>
    <s v="SCALE"/>
  </r>
  <r>
    <s v="dorisoden@gmail.com"/>
    <s v="doris"/>
    <s v="oden"/>
    <s v="Agoura Hills"/>
    <s v="CA"/>
    <n v="3000"/>
    <s v="omni tech solutions"/>
    <x v="9"/>
    <x v="2"/>
    <s v="2024-01-08"/>
    <n v="700"/>
    <n v="509"/>
    <n v="12"/>
    <n v="0"/>
    <n v="8.27"/>
    <n v="0"/>
    <n v="-8.27"/>
    <n v="-8.27"/>
    <n v="-1"/>
    <n v="2.36"/>
    <n v="0.69"/>
    <n v="0"/>
    <n v="0"/>
    <s v="PAUSE"/>
  </r>
  <r>
    <s v="emmat@yahoo.com"/>
    <s v="emma"/>
    <s v="cummins"/>
    <s v="Stone Mountai"/>
    <s v="GA"/>
    <n v="4000"/>
    <s v="realty depot"/>
    <x v="16"/>
    <x v="2"/>
    <s v="2024-01-08"/>
    <n v="800"/>
    <n v="1791"/>
    <n v="30"/>
    <n v="2"/>
    <n v="23.56"/>
    <n v="100.63"/>
    <n v="77.069999999999993"/>
    <n v="77.069999999999993"/>
    <n v="3.2712224108658741"/>
    <n v="1.68"/>
    <n v="0.79"/>
    <n v="11.78"/>
    <n v="6.6666666666666666E-2"/>
    <s v="SCALE"/>
  </r>
  <r>
    <s v="stanleykey@gmail.com"/>
    <s v="stanley"/>
    <s v="key"/>
    <s v="Pompano Beach"/>
    <s v="FL"/>
    <n v="1848"/>
    <s v="mr. d's iga"/>
    <x v="6"/>
    <x v="2"/>
    <s v="2024-01-06"/>
    <n v="300"/>
    <n v="2481"/>
    <n v="86"/>
    <n v="2"/>
    <n v="60.35"/>
    <n v="107.61"/>
    <n v="47.26"/>
    <n v="47.26"/>
    <n v="0.78309859154929573"/>
    <n v="3.47"/>
    <n v="0.7"/>
    <n v="30.18"/>
    <n v="2.3255813953488372E-2"/>
    <s v="SCALE"/>
  </r>
  <r>
    <s v="lorenep@live.com"/>
    <s v="lorene"/>
    <s v="reilly"/>
    <s v="Bowling Green"/>
    <s v="KY"/>
    <n v="1400"/>
    <s v="square circle"/>
    <x v="18"/>
    <x v="2"/>
    <s v="2024-01-14"/>
    <n v="100"/>
    <n v="2222"/>
    <n v="72"/>
    <n v="2"/>
    <n v="51.03"/>
    <n v="84.14"/>
    <n v="33.11"/>
    <n v="33.11"/>
    <n v="0.64883401920438954"/>
    <n v="3.24"/>
    <n v="0.71"/>
    <n v="25.52"/>
    <n v="2.7777777777777776E-2"/>
    <s v="SCALE"/>
  </r>
  <r>
    <s v="robertburnett@gmail.com"/>
    <s v="robert"/>
    <s v="burnett"/>
    <s v="Peoria"/>
    <s v="IL"/>
    <n v="2498"/>
    <s v="allied radio"/>
    <x v="15"/>
    <x v="2"/>
    <s v="2024-01-02"/>
    <n v="300"/>
    <n v="1383"/>
    <n v="41"/>
    <n v="0"/>
    <n v="27.32"/>
    <n v="0"/>
    <n v="-27.32"/>
    <n v="-27.32"/>
    <n v="-1"/>
    <n v="2.96"/>
    <n v="0.67"/>
    <n v="0"/>
    <n v="0"/>
    <s v="PAUSE"/>
  </r>
  <r>
    <s v="quitethalady17@gmail.com"/>
    <s v="amber"/>
    <s v="thomas"/>
    <s v="Richton Park"/>
    <s v="IL"/>
    <n v="4600"/>
    <s v="united airlines"/>
    <x v="15"/>
    <x v="2"/>
    <s v="2024-01-04"/>
    <n v="600"/>
    <n v="2441"/>
    <n v="88"/>
    <n v="8"/>
    <n v="59.46"/>
    <n v="413.87"/>
    <n v="354.41"/>
    <n v="354.41"/>
    <n v="5.9604776320215276"/>
    <n v="3.61"/>
    <n v="0.68"/>
    <n v="7.43"/>
    <n v="9.0909090909090912E-2"/>
    <s v="SCALE"/>
  </r>
  <r>
    <s v="michaeltennant@gmail.com"/>
    <s v="michael"/>
    <s v="tennant"/>
    <s v="Edison"/>
    <s v="NJ"/>
    <n v="3519"/>
    <s v="friendly interior design"/>
    <x v="8"/>
    <x v="2"/>
    <s v="2024-01-03"/>
    <n v="800"/>
    <n v="1748"/>
    <n v="73"/>
    <n v="2"/>
    <n v="38.81"/>
    <n v="94.98"/>
    <n v="56.17"/>
    <n v="56.17"/>
    <n v="1.4473073950012882"/>
    <n v="4.18"/>
    <n v="0.53"/>
    <n v="19.399999999999999"/>
    <n v="2.7397260273972601E-2"/>
    <s v="SCALE"/>
  </r>
  <r>
    <s v="sharontchapman@gmail.com"/>
    <s v="sharon"/>
    <s v="chapman"/>
    <s v="Sacramento"/>
    <s v="CA"/>
    <n v="4693"/>
    <s v="star interior design"/>
    <x v="2"/>
    <x v="2"/>
    <s v="2024-01-16"/>
    <n v="300"/>
    <n v="1151"/>
    <n v="43"/>
    <n v="0"/>
    <n v="29.7"/>
    <n v="0"/>
    <n v="-29.7"/>
    <n v="-29.7"/>
    <n v="-1"/>
    <n v="3.74"/>
    <n v="0.69"/>
    <n v="0"/>
    <n v="0"/>
    <s v="PAUSE"/>
  </r>
  <r>
    <s v="pheniciawilliams@gmail.com"/>
    <s v="phenicia"/>
    <s v="williams"/>
    <s v="Justice"/>
    <s v="IL"/>
    <n v="4700"/>
    <s v="target corp"/>
    <x v="1"/>
    <x v="2"/>
    <s v="2024-01-24"/>
    <n v="1000"/>
    <n v="940"/>
    <n v="25"/>
    <n v="1"/>
    <n v="18.02"/>
    <n v="41.16"/>
    <n v="23.139999999999997"/>
    <n v="23.139999999999997"/>
    <n v="1.2841287458379578"/>
    <n v="2.66"/>
    <n v="0.72"/>
    <n v="18.02"/>
    <n v="0.04"/>
    <s v="SCALE"/>
  </r>
  <r>
    <s v="ralphmcfall@hotmail.com"/>
    <s v="ralph"/>
    <s v="mcfall"/>
    <s v="Success"/>
    <s v="MO"/>
    <n v="1535"/>
    <s v="home quarters warehouse"/>
    <x v="4"/>
    <x v="2"/>
    <s v="2024-01-07"/>
    <n v="700"/>
    <n v="1480"/>
    <n v="38"/>
    <n v="3"/>
    <n v="28.9"/>
    <n v="159.66999999999999"/>
    <n v="130.76999999999998"/>
    <n v="130.76999999999998"/>
    <n v="4.5249134948096881"/>
    <n v="2.57"/>
    <n v="0.76"/>
    <n v="9.6300000000000008"/>
    <n v="7.8947368421052627E-2"/>
    <s v="SCALE"/>
  </r>
  <r>
    <s v="traviesosm@hotmail.com"/>
    <s v="helia"/>
    <s v="martinez"/>
    <s v="San Diego"/>
    <s v="CA"/>
    <n v="1350"/>
    <s v="ymca"/>
    <x v="9"/>
    <x v="2"/>
    <s v="2024-01-14"/>
    <n v="700"/>
    <n v="762"/>
    <n v="15"/>
    <n v="0"/>
    <n v="7.59"/>
    <n v="0"/>
    <n v="-7.59"/>
    <n v="-7.59"/>
    <n v="-1"/>
    <n v="1.97"/>
    <n v="0.51"/>
    <n v="0"/>
    <n v="0"/>
    <s v="PAUSE"/>
  </r>
  <r>
    <s v="foung1947@hotmail.com"/>
    <s v="michael"/>
    <s v="wilkes"/>
    <s v="Springfield"/>
    <s v="IL"/>
    <n v="1116"/>
    <s v="megatronic"/>
    <x v="17"/>
    <x v="2"/>
    <s v="2024-01-09"/>
    <n v="600"/>
    <n v="1503"/>
    <n v="62"/>
    <n v="1"/>
    <n v="35.409999999999997"/>
    <n v="53.65"/>
    <n v="18.240000000000002"/>
    <n v="18.240000000000002"/>
    <n v="0.51510872634848925"/>
    <n v="4.13"/>
    <n v="0.56999999999999995"/>
    <n v="35.409999999999997"/>
    <n v="1.6129032258064516E-2"/>
    <s v="SCALE"/>
  </r>
  <r>
    <s v="shelia_reid67@yahoo.com"/>
    <s v="sheila"/>
    <s v="reid"/>
    <s v="Gastonia"/>
    <s v="NC"/>
    <n v="2026"/>
    <s v="american efird"/>
    <x v="2"/>
    <x v="2"/>
    <s v="2024-01-09"/>
    <n v="800"/>
    <n v="901"/>
    <n v="28"/>
    <n v="2"/>
    <n v="22.04"/>
    <n v="109.25"/>
    <n v="87.210000000000008"/>
    <n v="87.210000000000008"/>
    <n v="3.9568965517241383"/>
    <n v="3.11"/>
    <n v="0.79"/>
    <n v="11.02"/>
    <n v="7.1428571428571425E-2"/>
    <s v="SCALE"/>
  </r>
  <r>
    <s v="ultvid1@aol.com"/>
    <s v="kimberly"/>
    <s v="bush"/>
    <s v="Gretna"/>
    <s v="LA"/>
    <n v="1700"/>
    <s v="bayou real estate"/>
    <x v="8"/>
    <x v="2"/>
    <s v="2024-01-21"/>
    <n v="600"/>
    <n v="2059"/>
    <n v="48"/>
    <n v="0"/>
    <n v="34.47"/>
    <n v="0"/>
    <n v="-34.47"/>
    <n v="-34.47"/>
    <n v="-1"/>
    <n v="2.33"/>
    <n v="0.72"/>
    <n v="0"/>
    <n v="0"/>
    <s v="PAUSE"/>
  </r>
  <r>
    <s v="nastyhellokitty@yahoo.com"/>
    <s v="jo"/>
    <s v="dawson"/>
    <s v="Haines City"/>
    <s v="FL"/>
    <n v="1300"/>
    <s v="walmart"/>
    <x v="15"/>
    <x v="2"/>
    <s v="2024-01-12"/>
    <n v="300"/>
    <n v="2210"/>
    <n v="92"/>
    <n v="4"/>
    <n v="57.35"/>
    <n v="156.9"/>
    <n v="99.550000000000011"/>
    <n v="99.550000000000011"/>
    <n v="1.7358326068003489"/>
    <n v="4.16"/>
    <n v="0.62"/>
    <n v="14.34"/>
    <n v="4.3478260869565216E-2"/>
    <s v="SCALE"/>
  </r>
  <r>
    <s v="tshears@cox.net"/>
    <s v="tonya shea"/>
    <s v="shears"/>
    <s v="Williamsburg"/>
    <s v="VA"/>
    <n v="1500"/>
    <s v="eastern state hos pital"/>
    <x v="12"/>
    <x v="2"/>
    <s v="2024-01-05"/>
    <n v="400"/>
    <n v="1223"/>
    <n v="49"/>
    <n v="1"/>
    <n v="28.07"/>
    <n v="48.41"/>
    <n v="20.339999999999996"/>
    <n v="20.339999999999996"/>
    <n v="0.7246170288564302"/>
    <n v="4.01"/>
    <n v="0.56999999999999995"/>
    <n v="28.07"/>
    <n v="2.0408163265306121E-2"/>
    <s v="SCALE"/>
  </r>
  <r>
    <s v="c.summers1976@hotmail.com"/>
    <s v="cynthia"/>
    <s v="wyche"/>
    <s v="Philadelphia"/>
    <s v="PA"/>
    <n v="2136"/>
    <s v="kohls"/>
    <x v="1"/>
    <x v="2"/>
    <s v="2024-01-17"/>
    <n v="500"/>
    <n v="2069"/>
    <n v="62"/>
    <n v="2"/>
    <n v="46.52"/>
    <n v="133.1"/>
    <n v="86.579999999999984"/>
    <n v="86.579999999999984"/>
    <n v="1.8611349957007735"/>
    <n v="3"/>
    <n v="0.75"/>
    <n v="23.26"/>
    <n v="3.2258064516129031E-2"/>
    <s v="SCALE"/>
  </r>
  <r>
    <s v="carncan2@aol.com"/>
    <s v="candance"/>
    <s v="serna"/>
    <s v="Yucaipa"/>
    <s v="CA"/>
    <n v="1600"/>
    <s v="soc security"/>
    <x v="19"/>
    <x v="2"/>
    <s v="2024-01-24"/>
    <n v="100"/>
    <n v="1763"/>
    <n v="32"/>
    <n v="0"/>
    <n v="22.96"/>
    <n v="0"/>
    <n v="-22.96"/>
    <n v="-22.96"/>
    <n v="-1"/>
    <n v="1.82"/>
    <n v="0.72"/>
    <n v="0"/>
    <n v="0"/>
    <s v="PAUSE"/>
  </r>
  <r>
    <s v="brooklyn111005@gmail.com"/>
    <s v="christine"/>
    <s v="sorrells"/>
    <s v="Cincinnati"/>
    <s v="OH"/>
    <n v="1100"/>
    <s v="the first natl bank"/>
    <x v="17"/>
    <x v="2"/>
    <s v="2024-01-12"/>
    <n v="100"/>
    <n v="1761"/>
    <n v="59"/>
    <n v="0"/>
    <n v="41.22"/>
    <n v="0"/>
    <n v="-41.22"/>
    <n v="-41.22"/>
    <n v="-1"/>
    <n v="3.35"/>
    <n v="0.7"/>
    <n v="0"/>
    <n v="0"/>
    <s v="PAUSE"/>
  </r>
  <r>
    <s v="clarencepjackson@hotmail.com"/>
    <s v="clarence"/>
    <s v="jackson"/>
    <s v="Summit Argo"/>
    <s v="IL"/>
    <n v="2250"/>
    <s v="cavages"/>
    <x v="18"/>
    <x v="2"/>
    <s v="2024-01-11"/>
    <n v="200"/>
    <n v="594"/>
    <n v="9"/>
    <n v="0"/>
    <n v="6.78"/>
    <n v="0"/>
    <n v="-6.78"/>
    <n v="-6.78"/>
    <n v="-1"/>
    <n v="1.52"/>
    <n v="0.75"/>
    <n v="0"/>
    <n v="0"/>
    <s v="PAUSE"/>
  </r>
  <r>
    <s v="buela06@yahoo.com"/>
    <s v="celia"/>
    <s v="urias"/>
    <s v="Odessa"/>
    <s v="TX"/>
    <n v="3250"/>
    <s v="buena vida nursing center"/>
    <x v="8"/>
    <x v="2"/>
    <s v="2024-01-18"/>
    <n v="600"/>
    <n v="1410"/>
    <n v="52"/>
    <n v="4"/>
    <n v="26.48"/>
    <n v="204.26"/>
    <n v="177.78"/>
    <n v="177.78"/>
    <n v="6.7137462235649545"/>
    <n v="3.69"/>
    <n v="0.51"/>
    <n v="6.62"/>
    <n v="7.6923076923076927E-2"/>
    <s v="SCALE"/>
  </r>
  <r>
    <s v="hollaback852001@yahoo.com"/>
    <s v="andrew"/>
    <s v="rodriguez"/>
    <s v="Harlingen"/>
    <s v="TX"/>
    <n v="4200"/>
    <s v="mastec inc"/>
    <x v="14"/>
    <x v="2"/>
    <s v="2024-01-29"/>
    <n v="800"/>
    <n v="1336"/>
    <n v="50"/>
    <n v="1"/>
    <n v="37.07"/>
    <n v="50.58"/>
    <n v="13.509999999999998"/>
    <n v="13.509999999999998"/>
    <n v="0.36444564337739405"/>
    <n v="3.74"/>
    <n v="0.74"/>
    <n v="37.07"/>
    <n v="0.02"/>
    <s v="SCALE"/>
  </r>
  <r>
    <s v="margarettegwalsh@hotmail.com"/>
    <s v="margarette"/>
    <s v="walsh"/>
    <s v="Springfield"/>
    <s v="MO"/>
    <n v="7042"/>
    <s v="raleigh's"/>
    <x v="5"/>
    <x v="2"/>
    <s v="2024-01-29"/>
    <n v="300"/>
    <n v="1603"/>
    <n v="36"/>
    <n v="3"/>
    <n v="30.45"/>
    <n v="188.36"/>
    <n v="157.91000000000003"/>
    <n v="157.91000000000003"/>
    <n v="5.1858784893267664"/>
    <n v="2.25"/>
    <n v="0.85"/>
    <n v="10.15"/>
    <n v="8.3333333333333329E-2"/>
    <s v="SCALE"/>
  </r>
  <r>
    <s v="nalkents@hotmail.com"/>
    <s v="eric"/>
    <s v="morse"/>
    <s v="Waco"/>
    <s v="TX"/>
    <n v="3900"/>
    <s v="realty depot"/>
    <x v="9"/>
    <x v="2"/>
    <s v="2024-01-01"/>
    <n v="300"/>
    <n v="1103"/>
    <n v="45"/>
    <n v="1"/>
    <n v="21.37"/>
    <n v="38.42"/>
    <n v="17.05"/>
    <n v="17.05"/>
    <n v="0.79784744969583532"/>
    <n v="4.08"/>
    <n v="0.47"/>
    <n v="21.37"/>
    <n v="2.2222222222222223E-2"/>
    <s v="SCALE"/>
  </r>
  <r>
    <s v="sharonmburton@hotmail.com"/>
    <s v="sharon"/>
    <s v="burton"/>
    <s v="Dallas"/>
    <s v="TX"/>
    <n v="8667"/>
    <s v="creative wealth"/>
    <x v="1"/>
    <x v="2"/>
    <s v="2024-01-07"/>
    <n v="300"/>
    <n v="916"/>
    <n v="33"/>
    <n v="0"/>
    <n v="19.329999999999998"/>
    <n v="0"/>
    <n v="-19.329999999999998"/>
    <n v="-19.329999999999998"/>
    <n v="-1"/>
    <n v="3.6"/>
    <n v="0.59"/>
    <n v="0"/>
    <n v="0"/>
    <s v="PAUSE"/>
  </r>
  <r>
    <s v="jamaicalayne83@live.com"/>
    <s v="jamaica"/>
    <s v="mosley"/>
    <s v="Indianapolis"/>
    <s v="IN"/>
    <n v="3200"/>
    <s v="att"/>
    <x v="9"/>
    <x v="2"/>
    <s v="2024-01-24"/>
    <n v="300"/>
    <n v="655"/>
    <n v="18"/>
    <n v="0"/>
    <n v="14.14"/>
    <n v="0"/>
    <n v="-14.14"/>
    <n v="-14.14"/>
    <n v="-1"/>
    <n v="2.75"/>
    <n v="0.79"/>
    <n v="0"/>
    <n v="0"/>
    <s v="PAUSE"/>
  </r>
  <r>
    <s v="marlinmhagan@aol.com"/>
    <s v="marlin"/>
    <s v="hagan"/>
    <s v="Dayton"/>
    <s v="OH"/>
    <n v="7000"/>
    <s v="thaler machine"/>
    <x v="14"/>
    <x v="2"/>
    <s v="2024-01-03"/>
    <n v="300"/>
    <n v="2484"/>
    <n v="56"/>
    <n v="5"/>
    <n v="36.520000000000003"/>
    <n v="293.38"/>
    <n v="256.86"/>
    <n v="256.86"/>
    <n v="7.0334063526834605"/>
    <n v="2.25"/>
    <n v="0.65"/>
    <n v="7.3"/>
    <n v="8.9285714285714288E-2"/>
    <s v="SCALE"/>
  </r>
  <r>
    <s v="alencho_alvarez@aol.com"/>
    <s v="lawrence"/>
    <s v="alvarez"/>
    <s v="Palm Springs"/>
    <s v="CA"/>
    <n v="6500"/>
    <s v="yellow corp"/>
    <x v="5"/>
    <x v="2"/>
    <s v="2024-01-02"/>
    <n v="300"/>
    <n v="1141"/>
    <n v="44"/>
    <n v="0"/>
    <n v="21.37"/>
    <n v="0"/>
    <n v="-21.37"/>
    <n v="-21.37"/>
    <n v="-1"/>
    <n v="3.86"/>
    <n v="0.49"/>
    <n v="0"/>
    <n v="0"/>
    <s v="PAUSE"/>
  </r>
  <r>
    <s v="bmoore0385@hotmail.com"/>
    <s v="brandi"/>
    <s v="moore"/>
    <s v="Saint Louis"/>
    <s v="MO"/>
    <n v="2000"/>
    <s v="sunnyhill"/>
    <x v="18"/>
    <x v="2"/>
    <s v="2024-01-10"/>
    <n v="600"/>
    <n v="2089"/>
    <n v="46"/>
    <n v="1"/>
    <n v="32.049999999999997"/>
    <n v="56.19"/>
    <n v="24.14"/>
    <n v="24.14"/>
    <n v="0.75319812792511709"/>
    <n v="2.2000000000000002"/>
    <n v="0.7"/>
    <n v="32.049999999999997"/>
    <n v="2.1739130434782608E-2"/>
    <s v="SCALE"/>
  </r>
  <r>
    <s v="mrtonyyoung27@gmail.com"/>
    <s v="antonio"/>
    <s v="young"/>
    <s v="Washington"/>
    <s v="DC"/>
    <n v="3000"/>
    <s v="provedence hospital"/>
    <x v="0"/>
    <x v="2"/>
    <s v="2024-01-05"/>
    <n v="300"/>
    <n v="2493"/>
    <n v="64"/>
    <n v="6"/>
    <n v="38.93"/>
    <n v="254.33"/>
    <n v="215.4"/>
    <n v="215.4"/>
    <n v="5.5330079630105322"/>
    <n v="2.57"/>
    <n v="0.61"/>
    <n v="6.49"/>
    <n v="9.375E-2"/>
    <s v="SCALE"/>
  </r>
  <r>
    <s v="cabsav77@hotmail.com"/>
    <s v="john"/>
    <s v="liuzza"/>
    <s v="Columbus"/>
    <s v="OH"/>
    <n v="1500"/>
    <s v="national city bank"/>
    <x v="12"/>
    <x v="2"/>
    <s v="2024-01-18"/>
    <n v="600"/>
    <n v="1664"/>
    <n v="58"/>
    <n v="5"/>
    <n v="27.05"/>
    <n v="340.47"/>
    <n v="313.42"/>
    <n v="313.42"/>
    <n v="11.586691312384474"/>
    <n v="3.49"/>
    <n v="0.47"/>
    <n v="5.41"/>
    <n v="8.6206896551724144E-2"/>
    <s v="SCALE"/>
  </r>
  <r>
    <s v="blkenney11@yahoo.com"/>
    <s v="bonnie"/>
    <s v="kenney"/>
    <s v="Waco"/>
    <s v="TX"/>
    <n v="1925"/>
    <s v="csda"/>
    <x v="18"/>
    <x v="2"/>
    <s v="2024-01-26"/>
    <n v="600"/>
    <n v="2095"/>
    <n v="49"/>
    <n v="2"/>
    <n v="19.75"/>
    <n v="125.37"/>
    <n v="105.62"/>
    <n v="105.62"/>
    <n v="5.3478481012658232"/>
    <n v="2.34"/>
    <n v="0.4"/>
    <n v="9.8800000000000008"/>
    <n v="4.0816326530612242E-2"/>
    <s v="SCALE"/>
  </r>
  <r>
    <s v="graysonadw@gmail.com"/>
    <s v="anthony"/>
    <s v="wright"/>
    <s v="El Paso"/>
    <s v="TX"/>
    <n v="4900"/>
    <s v="vse corportation"/>
    <x v="2"/>
    <x v="2"/>
    <s v="2024-01-03"/>
    <n v="100"/>
    <n v="2357"/>
    <n v="67"/>
    <n v="5"/>
    <n v="51.28"/>
    <n v="236.9"/>
    <n v="185.62"/>
    <n v="185.62"/>
    <n v="3.6197347893915759"/>
    <n v="2.84"/>
    <n v="0.77"/>
    <n v="10.26"/>
    <n v="7.4626865671641784E-2"/>
    <s v="SCALE"/>
  </r>
  <r>
    <s v="envie6@live.com"/>
    <s v="mario"/>
    <s v="valdez"/>
    <s v="Winter Haven"/>
    <s v="FL"/>
    <n v="2400"/>
    <s v="att"/>
    <x v="12"/>
    <x v="2"/>
    <s v="2024-01-15"/>
    <n v="400"/>
    <n v="1448"/>
    <n v="35"/>
    <n v="0"/>
    <n v="20.190000000000001"/>
    <n v="0"/>
    <n v="-20.190000000000001"/>
    <n v="-20.190000000000001"/>
    <n v="-1"/>
    <n v="2.42"/>
    <n v="0.57999999999999996"/>
    <n v="0"/>
    <n v="0"/>
    <s v="PAUSE"/>
  </r>
  <r>
    <s v="amandaingram@hotmail.com"/>
    <s v="amanda"/>
    <s v="ingram"/>
    <s v="Houston"/>
    <s v="TX"/>
    <n v="2500"/>
    <s v="vinyl fever"/>
    <x v="15"/>
    <x v="2"/>
    <s v="2024-01-23"/>
    <n v="700"/>
    <n v="1315"/>
    <n v="46"/>
    <n v="2"/>
    <n v="33.96"/>
    <n v="106.02"/>
    <n v="72.06"/>
    <n v="72.06"/>
    <n v="2.1219081272084805"/>
    <n v="3.5"/>
    <n v="0.74"/>
    <n v="16.98"/>
    <n v="4.3478260869565216E-2"/>
    <s v="SCALE"/>
  </r>
  <r>
    <s v="lindarwoods@gmail.com"/>
    <s v="linda"/>
    <s v="woods"/>
    <s v="San Antonio"/>
    <s v="TX"/>
    <n v="1600"/>
    <s v="access asia"/>
    <x v="0"/>
    <x v="2"/>
    <s v="2024-01-31"/>
    <n v="400"/>
    <n v="1836"/>
    <n v="50"/>
    <n v="1"/>
    <n v="23.48"/>
    <n v="70.7"/>
    <n v="47.22"/>
    <n v="47.22"/>
    <n v="2.0110732538330494"/>
    <n v="2.72"/>
    <n v="0.47"/>
    <n v="23.48"/>
    <n v="0.02"/>
    <s v="SCALE"/>
  </r>
  <r>
    <s v="juneparker@hotmail.com"/>
    <s v="june"/>
    <s v="parker"/>
    <s v="Chicago"/>
    <s v="IL"/>
    <n v="5000"/>
    <s v="excella"/>
    <x v="16"/>
    <x v="2"/>
    <s v="2024-01-08"/>
    <n v="600"/>
    <n v="950"/>
    <n v="31"/>
    <n v="2"/>
    <n v="22.39"/>
    <n v="122.85"/>
    <n v="100.46"/>
    <n v="100.46"/>
    <n v="4.4868244752121482"/>
    <n v="3.26"/>
    <n v="0.72"/>
    <n v="11.2"/>
    <n v="6.4516129032258063E-2"/>
    <s v="SCALE"/>
  </r>
  <r>
    <s v="lucianagreer@hotmail.com"/>
    <s v="luciana"/>
    <s v="dunbar"/>
    <s v="Texarkana"/>
    <s v="TX"/>
    <n v="2700"/>
    <s v="h m investments"/>
    <x v="13"/>
    <x v="2"/>
    <s v="2024-01-23"/>
    <n v="500"/>
    <n v="845"/>
    <n v="13"/>
    <n v="0"/>
    <n v="9.8000000000000007"/>
    <n v="0"/>
    <n v="-9.8000000000000007"/>
    <n v="-9.8000000000000007"/>
    <n v="-1"/>
    <n v="1.54"/>
    <n v="0.75"/>
    <n v="0"/>
    <n v="0"/>
    <s v="PAUSE"/>
  </r>
  <r>
    <s v="tpsfranchise@gmail.com"/>
    <s v="ponae"/>
    <s v="stubbs"/>
    <s v="Temecula"/>
    <s v="CA"/>
    <n v="4600"/>
    <s v="pechanga casino"/>
    <x v="11"/>
    <x v="2"/>
    <s v="2024-01-13"/>
    <n v="600"/>
    <n v="1534"/>
    <n v="51"/>
    <n v="4"/>
    <n v="41.91"/>
    <n v="208.37"/>
    <n v="166.46"/>
    <n v="166.46"/>
    <n v="3.9718444285373424"/>
    <n v="3.32"/>
    <n v="0.82"/>
    <n v="10.48"/>
    <n v="7.8431372549019607E-2"/>
    <s v="SCALE"/>
  </r>
  <r>
    <s v="sharonwcollins@gmail.com"/>
    <s v="sharon"/>
    <s v="collins"/>
    <s v="Amarillo"/>
    <s v="TX"/>
    <n v="1220"/>
    <s v="finast"/>
    <x v="15"/>
    <x v="2"/>
    <s v="2024-01-15"/>
    <n v="600"/>
    <n v="1492"/>
    <n v="46"/>
    <n v="4"/>
    <n v="38.49"/>
    <n v="266.87"/>
    <n v="228.38"/>
    <n v="228.38"/>
    <n v="5.9334892179786953"/>
    <n v="3.08"/>
    <n v="0.84"/>
    <n v="9.6199999999999992"/>
    <n v="8.6956521739130432E-2"/>
    <s v="SCALE"/>
  </r>
  <r>
    <s v="shadow7_wcm@yahoo.com"/>
    <s v="jose"/>
    <s v="sandoval"/>
    <s v="Anaheim"/>
    <s v="CA"/>
    <n v="1000"/>
    <s v="arlon"/>
    <x v="5"/>
    <x v="2"/>
    <s v="2024-01-31"/>
    <n v="1000"/>
    <n v="1460"/>
    <n v="55"/>
    <n v="1"/>
    <n v="43.18"/>
    <n v="37.24"/>
    <n v="-5.9399999999999977"/>
    <n v="-5.9399999999999977"/>
    <n v="-0.13756368689207962"/>
    <n v="3.77"/>
    <n v="0.79"/>
    <n v="43.18"/>
    <n v="1.8181818181818181E-2"/>
    <s v="SCALE"/>
  </r>
  <r>
    <s v="justinecanderson@hotmail.com"/>
    <s v="justine"/>
    <s v="anderson"/>
    <s v="Los Angeles"/>
    <s v="CA"/>
    <n v="2100"/>
    <s v="susie's casuals"/>
    <x v="9"/>
    <x v="2"/>
    <s v="2024-01-15"/>
    <n v="700"/>
    <n v="903"/>
    <n v="24"/>
    <n v="0"/>
    <n v="20.03"/>
    <n v="0"/>
    <n v="-20.03"/>
    <n v="-20.03"/>
    <n v="-1"/>
    <n v="2.66"/>
    <n v="0.83"/>
    <n v="0"/>
    <n v="0"/>
    <s v="PAUSE"/>
  </r>
  <r>
    <s v="bettyjharvey@gmail.com"/>
    <s v="betty"/>
    <s v="harvey"/>
    <s v="New Castle"/>
    <s v="DE"/>
    <n v="2400"/>
    <s v="future bright"/>
    <x v="14"/>
    <x v="2"/>
    <s v="2024-01-05"/>
    <n v="1000"/>
    <n v="2128"/>
    <n v="55"/>
    <n v="0"/>
    <n v="32.69"/>
    <n v="0"/>
    <n v="-32.69"/>
    <n v="-32.69"/>
    <n v="-1"/>
    <n v="2.58"/>
    <n v="0.59"/>
    <n v="0"/>
    <n v="0"/>
    <s v="PAUSE"/>
  </r>
  <r>
    <s v="paultomlinson@yahoo.com"/>
    <s v="paul"/>
    <s v="tomlinson"/>
    <s v="Chicago"/>
    <s v="IL"/>
    <n v="1500"/>
    <s v="gemco"/>
    <x v="15"/>
    <x v="2"/>
    <s v="2024-01-08"/>
    <n v="600"/>
    <n v="1916"/>
    <n v="59"/>
    <n v="0"/>
    <n v="43.55"/>
    <n v="0"/>
    <n v="-43.55"/>
    <n v="-43.55"/>
    <n v="-1"/>
    <n v="3.08"/>
    <n v="0.74"/>
    <n v="0"/>
    <n v="0"/>
    <s v="PAUSE"/>
  </r>
  <r>
    <s v="joemason@gmail.com"/>
    <s v="joe"/>
    <s v="mason"/>
    <s v="Jensen Beach"/>
    <s v="FL"/>
    <n v="3600"/>
    <s v="budget power"/>
    <x v="2"/>
    <x v="2"/>
    <s v="2024-01-23"/>
    <n v="300"/>
    <n v="728"/>
    <n v="23"/>
    <n v="0"/>
    <n v="15.72"/>
    <n v="0"/>
    <n v="-15.72"/>
    <n v="-15.72"/>
    <n v="-1"/>
    <n v="3.16"/>
    <n v="0.68"/>
    <n v="0"/>
    <n v="0"/>
    <s v="PAUSE"/>
  </r>
  <r>
    <s v="fay4xs@aol.com"/>
    <s v="evelyn"/>
    <s v="ingram"/>
    <s v="Longview"/>
    <s v="TX"/>
    <n v="4300"/>
    <s v="na"/>
    <x v="13"/>
    <x v="2"/>
    <s v="2024-01-19"/>
    <n v="600"/>
    <n v="1509"/>
    <n v="36"/>
    <n v="3"/>
    <n v="26.92"/>
    <n v="155.30000000000001"/>
    <n v="128.38"/>
    <n v="128.38"/>
    <n v="4.7689450222882614"/>
    <n v="2.39"/>
    <n v="0.75"/>
    <n v="8.9700000000000006"/>
    <n v="8.3333333333333329E-2"/>
    <s v="SCALE"/>
  </r>
  <r>
    <s v="revhjohnson02@gmail.com"/>
    <s v="krisceda"/>
    <s v="johnson"/>
    <s v="Clayton"/>
    <s v="NC"/>
    <n v="2500"/>
    <s v="nc department of transportatio"/>
    <x v="7"/>
    <x v="2"/>
    <s v="2024-01-01"/>
    <n v="400"/>
    <n v="2266"/>
    <n v="49"/>
    <n v="0"/>
    <n v="32.64"/>
    <n v="0"/>
    <n v="-32.64"/>
    <n v="-32.64"/>
    <n v="-1"/>
    <n v="2.16"/>
    <n v="0.67"/>
    <n v="0"/>
    <n v="0"/>
    <s v="PAUSE"/>
  </r>
  <r>
    <s v="mzmorris18@yahoo.com"/>
    <s v="lacy"/>
    <s v="morris"/>
    <s v="Miami"/>
    <s v="FL"/>
    <n v="4600"/>
    <s v="verizon"/>
    <x v="8"/>
    <x v="2"/>
    <s v="2024-01-28"/>
    <n v="600"/>
    <n v="2350"/>
    <n v="51"/>
    <n v="2"/>
    <n v="30.84"/>
    <n v="101.48"/>
    <n v="70.64"/>
    <n v="70.64"/>
    <n v="2.2905317769130997"/>
    <n v="2.17"/>
    <n v="0.6"/>
    <n v="15.42"/>
    <n v="3.9215686274509803E-2"/>
    <s v="SCALE"/>
  </r>
  <r>
    <s v="busnabod1958@gmail.com"/>
    <s v="susan"/>
    <s v="nordberg"/>
    <s v="Addison"/>
    <s v="TX"/>
    <n v="1625"/>
    <s v="chatham"/>
    <x v="6"/>
    <x v="2"/>
    <s v="2024-01-19"/>
    <n v="700"/>
    <n v="1919"/>
    <n v="34"/>
    <n v="0"/>
    <n v="17.309999999999999"/>
    <n v="0"/>
    <n v="-17.309999999999999"/>
    <n v="-17.309999999999999"/>
    <n v="-1"/>
    <n v="1.77"/>
    <n v="0.51"/>
    <n v="0"/>
    <n v="0"/>
    <s v="PAUSE"/>
  </r>
  <r>
    <s v="stime1959@gmail.com"/>
    <s v="dianne"/>
    <s v="riddle"/>
    <s v="Jacksonville"/>
    <s v="FL"/>
    <n v="5000"/>
    <s v="soft warehouse"/>
    <x v="1"/>
    <x v="2"/>
    <s v="2024-01-20"/>
    <n v="1000"/>
    <n v="1506"/>
    <n v="37"/>
    <n v="0"/>
    <n v="22.04"/>
    <n v="0"/>
    <n v="-22.04"/>
    <n v="-22.04"/>
    <n v="-1"/>
    <n v="2.46"/>
    <n v="0.6"/>
    <n v="0"/>
    <n v="0"/>
    <s v="PAUSE"/>
  </r>
  <r>
    <s v="nvdis911@yahoo.com"/>
    <s v="lynn"/>
    <s v="shaver"/>
    <s v="Warner Robins"/>
    <s v="GA"/>
    <n v="3000"/>
    <s v="houston co boe"/>
    <x v="14"/>
    <x v="2"/>
    <s v="2024-01-29"/>
    <n v="100"/>
    <n v="2350"/>
    <n v="58"/>
    <n v="2"/>
    <n v="39.590000000000003"/>
    <n v="148.94"/>
    <n v="109.35"/>
    <n v="109.35"/>
    <n v="2.7620611265471076"/>
    <n v="2.4700000000000002"/>
    <n v="0.68"/>
    <n v="19.8"/>
    <n v="3.4482758620689655E-2"/>
    <s v="SCALE"/>
  </r>
  <r>
    <s v="meliflo2004@yahoo.com"/>
    <s v="melissa"/>
    <s v="flores"/>
    <s v="Oceanside"/>
    <s v="CA"/>
    <n v="2500"/>
    <s v="chucks tire center"/>
    <x v="13"/>
    <x v="2"/>
    <s v="2024-01-12"/>
    <n v="100"/>
    <n v="1739"/>
    <n v="71"/>
    <n v="2"/>
    <n v="32.24"/>
    <n v="102.2"/>
    <n v="69.960000000000008"/>
    <n v="69.960000000000008"/>
    <n v="2.1699751861042187"/>
    <n v="4.08"/>
    <n v="0.45"/>
    <n v="16.12"/>
    <n v="2.8169014084507043E-2"/>
    <s v="SCALE"/>
  </r>
  <r>
    <s v="davidwnorton@gmail.com"/>
    <s v="david"/>
    <s v="norton"/>
    <s v="Crystal Lake"/>
    <s v="IL"/>
    <n v="2700"/>
    <s v="woolf brothers"/>
    <x v="19"/>
    <x v="2"/>
    <s v="2024-01-13"/>
    <n v="400"/>
    <n v="1002"/>
    <n v="17"/>
    <n v="2"/>
    <n v="8.43"/>
    <n v="98.18"/>
    <n v="89.75"/>
    <n v="89.75"/>
    <n v="10.646500593119811"/>
    <n v="1.7"/>
    <n v="0.5"/>
    <n v="4.22"/>
    <n v="0.11764705882352941"/>
    <s v="SCALE"/>
  </r>
  <r>
    <s v="izongsus@yahoo.com"/>
    <s v="julie"/>
    <s v="gardner"/>
    <s v="Golden Valley"/>
    <s v="AZ"/>
    <n v="1500"/>
    <s v="los rios college disrict"/>
    <x v="0"/>
    <x v="2"/>
    <s v="2024-01-30"/>
    <n v="100"/>
    <n v="1319"/>
    <n v="52"/>
    <n v="2"/>
    <n v="40.67"/>
    <n v="114.97"/>
    <n v="74.3"/>
    <n v="74.3"/>
    <n v="1.826899434472584"/>
    <n v="3.94"/>
    <n v="0.78"/>
    <n v="20.34"/>
    <n v="3.8461538461538464E-2"/>
    <s v="SCALE"/>
  </r>
  <r>
    <s v="eamre5@yahoo.com"/>
    <s v="ed"/>
    <s v="moore"/>
    <s v="Chicago"/>
    <s v="IL"/>
    <n v="1500"/>
    <s v="the bancorp com"/>
    <x v="1"/>
    <x v="2"/>
    <s v="2024-01-09"/>
    <n v="100"/>
    <n v="772"/>
    <n v="26"/>
    <n v="0"/>
    <n v="17.940000000000001"/>
    <n v="0"/>
    <n v="-17.940000000000001"/>
    <n v="-17.940000000000001"/>
    <n v="-1"/>
    <n v="3.37"/>
    <n v="0.69"/>
    <n v="0"/>
    <n v="0"/>
    <s v="PAUSE"/>
  </r>
  <r>
    <s v="corymays@hotmail.com"/>
    <s v="cory"/>
    <s v="mays"/>
    <s v="Lumberton"/>
    <s v="NC"/>
    <n v="2750"/>
    <s v="ezhe source"/>
    <x v="3"/>
    <x v="2"/>
    <s v="2024-01-04"/>
    <n v="200"/>
    <n v="1459"/>
    <n v="27"/>
    <n v="1"/>
    <n v="11.22"/>
    <n v="51.59"/>
    <n v="40.370000000000005"/>
    <n v="40.370000000000005"/>
    <n v="3.5980392156862746"/>
    <n v="1.85"/>
    <n v="0.42"/>
    <n v="11.22"/>
    <n v="3.7037037037037035E-2"/>
    <s v="SCALE"/>
  </r>
  <r>
    <s v="nursefranklin@yahoo.com"/>
    <s v="robin"/>
    <s v="franklin"/>
    <s v="Omaha"/>
    <s v="NE"/>
    <n v="2438"/>
    <s v="g.t medical"/>
    <x v="15"/>
    <x v="2"/>
    <s v="2024-01-03"/>
    <n v="400"/>
    <n v="1805"/>
    <n v="49"/>
    <n v="1"/>
    <n v="41.6"/>
    <n v="49.8"/>
    <n v="8.1999999999999957"/>
    <n v="8.1999999999999957"/>
    <n v="0.1971153846153845"/>
    <n v="2.71"/>
    <n v="0.85"/>
    <n v="41.6"/>
    <n v="2.0408163265306121E-2"/>
    <s v="SCALE"/>
  </r>
  <r>
    <s v="georgie@hotmail.com"/>
    <s v="georgie"/>
    <s v="crompton"/>
    <s v="Erie"/>
    <s v="PA"/>
    <n v="1600"/>
    <s v="playworld"/>
    <x v="6"/>
    <x v="2"/>
    <s v="2024-01-24"/>
    <n v="400"/>
    <n v="1057"/>
    <n v="33"/>
    <n v="1"/>
    <n v="20.16"/>
    <n v="38.11"/>
    <n v="17.95"/>
    <n v="17.95"/>
    <n v="0.89037698412698407"/>
    <n v="3.12"/>
    <n v="0.61"/>
    <n v="20.16"/>
    <n v="3.0303030303030304E-2"/>
    <s v="SCALE"/>
  </r>
  <r>
    <s v="enwhat@gmail.com"/>
    <s v="james"/>
    <s v="angel"/>
    <s v="Sacramento"/>
    <s v="CA"/>
    <n v="1123"/>
    <s v="access asia"/>
    <x v="1"/>
    <x v="2"/>
    <s v="2024-01-06"/>
    <n v="100"/>
    <n v="1661"/>
    <n v="51"/>
    <n v="0"/>
    <n v="32.47"/>
    <n v="0"/>
    <n v="-32.47"/>
    <n v="-32.47"/>
    <n v="-1"/>
    <n v="3.07"/>
    <n v="0.64"/>
    <n v="0"/>
    <n v="0"/>
    <s v="PAUSE"/>
  </r>
  <r>
    <s v="pabalunces@hotmail.com"/>
    <s v="beulah"/>
    <s v="coleman"/>
    <s v="Atlanta"/>
    <s v="GA"/>
    <n v="1900"/>
    <s v="helios air"/>
    <x v="13"/>
    <x v="2"/>
    <s v="2024-01-08"/>
    <n v="800"/>
    <n v="748"/>
    <n v="17"/>
    <n v="1"/>
    <n v="10.07"/>
    <n v="56.52"/>
    <n v="46.45"/>
    <n v="46.45"/>
    <n v="4.6127110228401191"/>
    <n v="2.27"/>
    <n v="0.59"/>
    <n v="10.07"/>
    <n v="5.8823529411764705E-2"/>
    <s v="SCALE"/>
  </r>
  <r>
    <s v="terrymancini69@yahoo.com"/>
    <s v="terry"/>
    <s v="mancini"/>
    <s v="Havertown"/>
    <s v="PA"/>
    <n v="2000"/>
    <s v="goobers"/>
    <x v="3"/>
    <x v="2"/>
    <s v="2024-01-28"/>
    <n v="400"/>
    <n v="1428"/>
    <n v="50"/>
    <n v="2"/>
    <n v="20.95"/>
    <n v="145.19999999999999"/>
    <n v="124.24999999999999"/>
    <n v="124.24999999999999"/>
    <n v="5.9307875894988058"/>
    <n v="3.5"/>
    <n v="0.42"/>
    <n v="10.48"/>
    <n v="0.04"/>
    <s v="SCALE"/>
  </r>
  <r>
    <s v="robinambriz@hotmail.com"/>
    <s v="robin"/>
    <s v="ambriz"/>
    <s v="Indianapolis"/>
    <s v="IN"/>
    <n v="3250"/>
    <s v="gold leaf garden management"/>
    <x v="16"/>
    <x v="2"/>
    <s v="2024-01-29"/>
    <n v="1000"/>
    <n v="828"/>
    <n v="34"/>
    <n v="3"/>
    <n v="24.34"/>
    <n v="133.13"/>
    <n v="108.78999999999999"/>
    <n v="108.78999999999999"/>
    <n v="4.4695973705834016"/>
    <n v="4.1100000000000003"/>
    <n v="0.72"/>
    <n v="8.11"/>
    <n v="8.8235294117647065E-2"/>
    <s v="SCALE"/>
  </r>
  <r>
    <s v="michaelamendez@yahoo.com"/>
    <s v="michael"/>
    <s v="mendez"/>
    <s v="Columbus"/>
    <s v="OH"/>
    <n v="4000"/>
    <s v="monk real estate service"/>
    <x v="0"/>
    <x v="2"/>
    <s v="2024-01-03"/>
    <n v="200"/>
    <n v="1181"/>
    <n v="36"/>
    <n v="0"/>
    <n v="14.42"/>
    <n v="0"/>
    <n v="-14.42"/>
    <n v="-14.42"/>
    <n v="-1"/>
    <n v="3.05"/>
    <n v="0.4"/>
    <n v="0"/>
    <n v="0"/>
    <s v="PAUSE"/>
  </r>
  <r>
    <s v="sulty1947@gmail.com"/>
    <s v="mildred"/>
    <s v="chandler"/>
    <s v="Cleveland"/>
    <s v="OH"/>
    <n v="3750"/>
    <s v="kelsey's neighbourhood bar &amp; g"/>
    <x v="19"/>
    <x v="2"/>
    <s v="2024-01-07"/>
    <n v="500"/>
    <n v="1940"/>
    <n v="84"/>
    <n v="0"/>
    <n v="65.430000000000007"/>
    <n v="0"/>
    <n v="-65.430000000000007"/>
    <n v="-65.430000000000007"/>
    <n v="-1"/>
    <n v="4.33"/>
    <n v="0.78"/>
    <n v="0"/>
    <n v="0"/>
    <s v="PAUSE"/>
  </r>
  <r>
    <s v="tyeboatman@hotmail.com"/>
    <s v="lauren"/>
    <s v="boatman"/>
    <s v="Sulphur Sprin"/>
    <s v="TX"/>
    <n v="3500"/>
    <s v="saltlillo isd"/>
    <x v="7"/>
    <x v="2"/>
    <s v="2024-01-22"/>
    <n v="700"/>
    <n v="1948"/>
    <n v="85"/>
    <n v="9"/>
    <n v="38.9"/>
    <n v="611.47"/>
    <n v="572.57000000000005"/>
    <n v="572.57000000000005"/>
    <n v="14.719023136246788"/>
    <n v="4.3600000000000003"/>
    <n v="0.46"/>
    <n v="4.32"/>
    <n v="0.10588235294117647"/>
    <s v="SCALE"/>
  </r>
  <r>
    <s v="giaquintod@yahoo.com"/>
    <s v="daniel"/>
    <s v="giaquinto"/>
    <s v="Lake Worth"/>
    <s v="FL"/>
    <n v="3900"/>
    <s v="bloomingdales"/>
    <x v="11"/>
    <x v="2"/>
    <s v="2024-01-16"/>
    <n v="400"/>
    <n v="1974"/>
    <n v="59"/>
    <n v="0"/>
    <n v="39.840000000000003"/>
    <n v="0"/>
    <n v="-39.840000000000003"/>
    <n v="-39.840000000000003"/>
    <n v="-1"/>
    <n v="2.99"/>
    <n v="0.68"/>
    <n v="0"/>
    <n v="0"/>
    <s v="PAUSE"/>
  </r>
  <r>
    <s v="jesse5806@yahoo.com"/>
    <s v="james"/>
    <s v="graham"/>
    <s v="Kingston Spri"/>
    <s v="TN"/>
    <n v="2250"/>
    <s v="venture express"/>
    <x v="19"/>
    <x v="2"/>
    <s v="2024-01-04"/>
    <n v="600"/>
    <n v="516"/>
    <n v="9"/>
    <n v="0"/>
    <n v="5.73"/>
    <n v="0"/>
    <n v="-5.73"/>
    <n v="-5.73"/>
    <n v="-1"/>
    <n v="1.74"/>
    <n v="0.64"/>
    <n v="0"/>
    <n v="0"/>
    <s v="PAUSE"/>
  </r>
  <r>
    <s v="shajuan.hardy@yahoo.com"/>
    <s v="shajuan"/>
    <s v="hardy"/>
    <s v="Inkster"/>
    <s v="MI"/>
    <n v="1699"/>
    <s v="u of m hospital"/>
    <x v="13"/>
    <x v="2"/>
    <s v="2024-01-12"/>
    <n v="800"/>
    <n v="541"/>
    <n v="15"/>
    <n v="0"/>
    <n v="9.31"/>
    <n v="0"/>
    <n v="-9.31"/>
    <n v="-9.31"/>
    <n v="-1"/>
    <n v="2.77"/>
    <n v="0.62"/>
    <n v="0"/>
    <n v="0"/>
    <s v="PAUSE"/>
  </r>
  <r>
    <s v="corey.arnold77@gmail.com"/>
    <s v="corey"/>
    <s v="arnold"/>
    <s v="Raleigh"/>
    <s v="NC"/>
    <n v="2500"/>
    <s v="hire alternative llc"/>
    <x v="19"/>
    <x v="2"/>
    <s v="2024-01-21"/>
    <n v="800"/>
    <n v="779"/>
    <n v="15"/>
    <n v="0"/>
    <n v="8.2899999999999991"/>
    <n v="0"/>
    <n v="-8.2899999999999991"/>
    <n v="-8.2899999999999991"/>
    <n v="-1"/>
    <n v="1.93"/>
    <n v="0.55000000000000004"/>
    <n v="0"/>
    <n v="0"/>
    <s v="PAUSE"/>
  </r>
  <r>
    <s v="jsmith030709@gmail.com"/>
    <s v="julie"/>
    <s v="smith"/>
    <s v="Memphis"/>
    <s v="TN"/>
    <n v="3100"/>
    <s v="atlantic pacific automotive"/>
    <x v="9"/>
    <x v="2"/>
    <s v="2024-01-25"/>
    <n v="300"/>
    <n v="1084"/>
    <n v="35"/>
    <n v="1"/>
    <n v="20.62"/>
    <n v="39.56"/>
    <n v="18.940000000000001"/>
    <n v="18.940000000000001"/>
    <n v="0.91852570320077598"/>
    <n v="3.23"/>
    <n v="0.59"/>
    <n v="20.62"/>
    <n v="2.8571428571428571E-2"/>
    <s v="SCALE"/>
  </r>
  <r>
    <s v="harklesshorn@hotmail.com"/>
    <s v="audrey"/>
    <s v="horn"/>
    <s v="Fairburn"/>
    <s v="GA"/>
    <n v="1295"/>
    <s v="harklesshorn pr co"/>
    <x v="18"/>
    <x v="2"/>
    <s v="2024-01-28"/>
    <n v="500"/>
    <n v="2050"/>
    <n v="65"/>
    <n v="5"/>
    <n v="44.73"/>
    <n v="365.09"/>
    <n v="320.35999999999996"/>
    <n v="320.35999999999996"/>
    <n v="7.1620836127878373"/>
    <n v="3.17"/>
    <n v="0.69"/>
    <n v="8.9499999999999993"/>
    <n v="7.6923076923076927E-2"/>
    <s v="SCALE"/>
  </r>
  <r>
    <s v="kialicorish@yahoo.com"/>
    <s v="nakia"/>
    <s v="licorish"/>
    <s v="Graham"/>
    <s v="NC"/>
    <n v="3250"/>
    <s v="bank of america"/>
    <x v="0"/>
    <x v="2"/>
    <s v="2024-01-16"/>
    <n v="500"/>
    <n v="2497"/>
    <n v="58"/>
    <n v="1"/>
    <n v="39"/>
    <n v="54.76"/>
    <n v="15.759999999999998"/>
    <n v="15.759999999999998"/>
    <n v="0.40410256410256407"/>
    <n v="2.3199999999999998"/>
    <n v="0.67"/>
    <n v="39"/>
    <n v="1.7241379310344827E-2"/>
    <s v="SCALE"/>
  </r>
  <r>
    <s v="hjnoel888@gmail.com"/>
    <s v="howard"/>
    <s v="noel"/>
    <s v="Houston"/>
    <s v="TX"/>
    <n v="2000"/>
    <s v="3 c consumer network llc"/>
    <x v="6"/>
    <x v="2"/>
    <s v="2024-01-07"/>
    <n v="100"/>
    <n v="970"/>
    <n v="36"/>
    <n v="3"/>
    <n v="27.84"/>
    <n v="154.18"/>
    <n v="126.34"/>
    <n v="126.34"/>
    <n v="4.5380747126436782"/>
    <n v="3.71"/>
    <n v="0.77"/>
    <n v="9.2799999999999994"/>
    <n v="8.3333333333333329E-2"/>
    <s v="SCALE"/>
  </r>
  <r>
    <s v="mere_steuer@yahoo.com"/>
    <s v="meredith"/>
    <s v="steuer"/>
    <s v="Scottsdale"/>
    <s v="AZ"/>
    <n v="4000"/>
    <s v="marshall craig; m.d."/>
    <x v="6"/>
    <x v="2"/>
    <s v="2024-01-13"/>
    <n v="500"/>
    <n v="843"/>
    <n v="35"/>
    <n v="1"/>
    <n v="26.29"/>
    <n v="57.34"/>
    <n v="31.050000000000004"/>
    <n v="31.050000000000004"/>
    <n v="1.1810574362875621"/>
    <n v="4.1500000000000004"/>
    <n v="0.75"/>
    <n v="26.29"/>
    <n v="2.8571428571428571E-2"/>
    <s v="SCALE"/>
  </r>
  <r>
    <s v="sonofbob@hotmail.com"/>
    <s v="tina"/>
    <s v="silbaugh"/>
    <s v="Gibbon Glade"/>
    <s v="PA"/>
    <n v="5000"/>
    <s v="self"/>
    <x v="3"/>
    <x v="2"/>
    <s v="2024-01-22"/>
    <n v="600"/>
    <n v="2258"/>
    <n v="59"/>
    <n v="6"/>
    <n v="26.45"/>
    <n v="324.36"/>
    <n v="297.91000000000003"/>
    <n v="297.91000000000003"/>
    <n v="11.263137996219283"/>
    <n v="2.61"/>
    <n v="0.45"/>
    <n v="4.41"/>
    <n v="0.10169491525423729"/>
    <s v="SCALE"/>
  </r>
  <r>
    <s v="mccarterkilonye@yahoo.com"/>
    <s v="kilonye"/>
    <s v="mccarter"/>
    <s v="Maylene"/>
    <s v="AL"/>
    <n v="2700"/>
    <s v="walmart"/>
    <x v="11"/>
    <x v="2"/>
    <s v="2024-01-03"/>
    <n v="100"/>
    <n v="958"/>
    <n v="19"/>
    <n v="0"/>
    <n v="12.59"/>
    <n v="0"/>
    <n v="-12.59"/>
    <n v="-12.59"/>
    <n v="-1"/>
    <n v="1.98"/>
    <n v="0.66"/>
    <n v="0"/>
    <n v="0"/>
    <s v="PAUSE"/>
  </r>
  <r>
    <s v="sal_tam@msn.com"/>
    <s v="tammy"/>
    <s v="castillo"/>
    <s v="Houston"/>
    <s v="TX"/>
    <n v="2600"/>
    <s v="self"/>
    <x v="14"/>
    <x v="2"/>
    <s v="2024-01-22"/>
    <n v="500"/>
    <n v="1260"/>
    <n v="53"/>
    <n v="0"/>
    <n v="23.57"/>
    <n v="0"/>
    <n v="-23.57"/>
    <n v="-23.57"/>
    <n v="-1"/>
    <n v="4.21"/>
    <n v="0.44"/>
    <n v="0"/>
    <n v="0"/>
    <s v="PAUSE"/>
  </r>
  <r>
    <s v="prgirltx1969generic@yahoo.com"/>
    <s v="linda"/>
    <s v="cintron"/>
    <s v="Greenville"/>
    <s v="TX"/>
    <n v="3100"/>
    <s v="justanswer"/>
    <x v="9"/>
    <x v="2"/>
    <s v="2024-01-01"/>
    <n v="400"/>
    <n v="1506"/>
    <n v="33"/>
    <n v="0"/>
    <n v="19"/>
    <n v="0"/>
    <n v="-19"/>
    <n v="-19"/>
    <n v="-1"/>
    <n v="2.19"/>
    <n v="0.57999999999999996"/>
    <n v="0"/>
    <n v="0"/>
    <s v="PAUSE"/>
  </r>
  <r>
    <s v="hotnsweet6@yahoo.com"/>
    <s v="veronica"/>
    <s v="romesburg"/>
    <s v="Carson City"/>
    <s v="NV"/>
    <n v="2750"/>
    <s v="comstock answering services"/>
    <x v="1"/>
    <x v="2"/>
    <s v="2024-01-27"/>
    <n v="700"/>
    <n v="539"/>
    <n v="9"/>
    <n v="1"/>
    <n v="4.45"/>
    <n v="50.11"/>
    <n v="45.66"/>
    <n v="45.66"/>
    <n v="10.26067415730337"/>
    <n v="1.67"/>
    <n v="0.49"/>
    <n v="4.45"/>
    <n v="0.1111111111111111"/>
    <s v="SCALE"/>
  </r>
  <r>
    <s v="rossgueller40@yahoo.com"/>
    <s v="eric"/>
    <s v="myers"/>
    <s v="Panama City"/>
    <s v="FL"/>
    <n v="1500"/>
    <s v="standrewbaycenter"/>
    <x v="8"/>
    <x v="2"/>
    <s v="2024-01-18"/>
    <n v="600"/>
    <n v="2284"/>
    <n v="50"/>
    <n v="1"/>
    <n v="29.23"/>
    <n v="65.59"/>
    <n v="36.36"/>
    <n v="36.36"/>
    <n v="1.2439274717755731"/>
    <n v="2.19"/>
    <n v="0.57999999999999996"/>
    <n v="29.23"/>
    <n v="0.02"/>
    <s v="SCALE"/>
  </r>
  <r>
    <s v="denised777@gmail.com"/>
    <s v="denise"/>
    <s v="diaz"/>
    <s v="Buda"/>
    <s v="TX"/>
    <n v="2500"/>
    <s v="irs"/>
    <x v="8"/>
    <x v="2"/>
    <s v="2024-01-06"/>
    <n v="500"/>
    <n v="1006"/>
    <n v="34"/>
    <n v="1"/>
    <n v="14.56"/>
    <n v="69.48"/>
    <n v="54.92"/>
    <n v="54.92"/>
    <n v="3.7719780219780219"/>
    <n v="3.38"/>
    <n v="0.43"/>
    <n v="14.56"/>
    <n v="2.9411764705882353E-2"/>
    <s v="SCALE"/>
  </r>
  <r>
    <s v="rbmtz1@hotmail.com"/>
    <s v="berenice"/>
    <s v="martinez"/>
    <s v="Weslaco"/>
    <s v="TX"/>
    <n v="2200"/>
    <s v="progreso isd"/>
    <x v="3"/>
    <x v="2"/>
    <s v="2024-01-07"/>
    <n v="100"/>
    <n v="1602"/>
    <n v="42"/>
    <n v="3"/>
    <n v="20.11"/>
    <n v="145.04"/>
    <n v="124.92999999999999"/>
    <n v="124.92999999999999"/>
    <n v="6.2123321730482344"/>
    <n v="2.62"/>
    <n v="0.48"/>
    <n v="6.7"/>
    <n v="7.1428571428571425E-2"/>
    <s v="SCALE"/>
  </r>
  <r>
    <s v="chapthm@yahoo.com"/>
    <s v="thomas"/>
    <s v="chaplin"/>
    <s v="Crawford"/>
    <s v="GA"/>
    <n v="1000"/>
    <s v="devry"/>
    <x v="0"/>
    <x v="2"/>
    <s v="2024-01-04"/>
    <n v="400"/>
    <n v="2281"/>
    <n v="87"/>
    <n v="2"/>
    <n v="44.79"/>
    <n v="114.03"/>
    <n v="69.240000000000009"/>
    <n v="69.240000000000009"/>
    <n v="1.5458807769591429"/>
    <n v="3.81"/>
    <n v="0.51"/>
    <n v="22.4"/>
    <n v="2.2988505747126436E-2"/>
    <s v="SCALE"/>
  </r>
  <r>
    <s v="juneladybug33@yahoo.com"/>
    <s v="elizabeth"/>
    <s v="patterson"/>
    <s v="Gaston"/>
    <s v="IN"/>
    <n v="4800"/>
    <s v="hair affair"/>
    <x v="14"/>
    <x v="2"/>
    <s v="2024-01-17"/>
    <n v="100"/>
    <n v="1963"/>
    <n v="33"/>
    <n v="3"/>
    <n v="23.16"/>
    <n v="153.05000000000001"/>
    <n v="129.89000000000001"/>
    <n v="129.89000000000001"/>
    <n v="5.6083765112262531"/>
    <n v="1.68"/>
    <n v="0.7"/>
    <n v="7.72"/>
    <n v="9.0909090909090912E-2"/>
    <s v="SCALE"/>
  </r>
  <r>
    <s v="big4gurl@yahoo.com"/>
    <s v="teresa"/>
    <s v="mcgee"/>
    <s v="Saginaw"/>
    <s v="MI"/>
    <n v="2498"/>
    <s v="target"/>
    <x v="0"/>
    <x v="2"/>
    <s v="2024-01-13"/>
    <n v="800"/>
    <n v="1911"/>
    <n v="48"/>
    <n v="1"/>
    <n v="37.729999999999997"/>
    <n v="62.09"/>
    <n v="24.360000000000007"/>
    <n v="24.360000000000007"/>
    <n v="0.64564007421150305"/>
    <n v="2.5099999999999998"/>
    <n v="0.79"/>
    <n v="37.729999999999997"/>
    <n v="2.0833333333333332E-2"/>
    <s v="SCALE"/>
  </r>
  <r>
    <s v="mhevewah@gmail.com"/>
    <s v="melissa"/>
    <s v="hevewah"/>
    <s v="Pocatello"/>
    <s v="ID"/>
    <n v="1170"/>
    <s v="ft hall indian health service"/>
    <x v="6"/>
    <x v="2"/>
    <s v="2024-01-05"/>
    <n v="600"/>
    <n v="1108"/>
    <n v="25"/>
    <n v="1"/>
    <n v="14.52"/>
    <n v="41.84"/>
    <n v="27.320000000000004"/>
    <n v="27.320000000000004"/>
    <n v="1.8815426997245182"/>
    <n v="2.2599999999999998"/>
    <n v="0.57999999999999996"/>
    <n v="14.52"/>
    <n v="0.04"/>
    <s v="SCALE"/>
  </r>
  <r>
    <s v="anglero75@yahoo.com"/>
    <s v="hamilton"/>
    <s v="anglero"/>
    <s v="Orlando"/>
    <s v="FL"/>
    <n v="3500"/>
    <s v="na"/>
    <x v="8"/>
    <x v="2"/>
    <s v="2024-01-27"/>
    <n v="700"/>
    <n v="743"/>
    <n v="11"/>
    <n v="0"/>
    <n v="7.25"/>
    <n v="0"/>
    <n v="-7.25"/>
    <n v="-7.25"/>
    <n v="-1"/>
    <n v="1.48"/>
    <n v="0.66"/>
    <n v="0"/>
    <n v="0"/>
    <s v="PAUSE"/>
  </r>
  <r>
    <s v="kitalanakita@gmail.com"/>
    <s v="chiquita"/>
    <s v="mintze"/>
    <s v="Port Charlott"/>
    <s v="FL"/>
    <n v="4000"/>
    <s v="charlotte county utilites"/>
    <x v="5"/>
    <x v="2"/>
    <s v="2024-01-13"/>
    <n v="700"/>
    <n v="2171"/>
    <n v="66"/>
    <n v="1"/>
    <n v="32.92"/>
    <n v="42.01"/>
    <n v="9.0899999999999963"/>
    <n v="9.0899999999999963"/>
    <n v="0.27612393681652481"/>
    <n v="3.04"/>
    <n v="0.5"/>
    <n v="32.92"/>
    <n v="1.5151515151515152E-2"/>
    <s v="SCALE"/>
  </r>
  <r>
    <s v="valerie.leverett@yahoo.com"/>
    <s v="valerie"/>
    <s v="leverett"/>
    <s v="Tampa"/>
    <s v="FL"/>
    <n v="2000"/>
    <s v="accounting principals"/>
    <x v="18"/>
    <x v="2"/>
    <s v="2024-01-05"/>
    <n v="300"/>
    <n v="1277"/>
    <n v="36"/>
    <n v="1"/>
    <n v="24.83"/>
    <n v="39.43"/>
    <n v="14.600000000000001"/>
    <n v="14.600000000000001"/>
    <n v="0.58799838904550961"/>
    <n v="2.82"/>
    <n v="0.69"/>
    <n v="24.83"/>
    <n v="2.7777777777777776E-2"/>
    <s v="SCALE"/>
  </r>
  <r>
    <s v="wxeasley@aol.com"/>
    <s v="sheri"/>
    <s v="easley"/>
    <s v="Waxahachie"/>
    <s v="TX"/>
    <n v="3198"/>
    <s v="hearing choices"/>
    <x v="11"/>
    <x v="2"/>
    <s v="2024-01-09"/>
    <n v="100"/>
    <n v="1708"/>
    <n v="61"/>
    <n v="6"/>
    <n v="48.21"/>
    <n v="288.82"/>
    <n v="240.60999999999999"/>
    <n v="240.60999999999999"/>
    <n v="4.9908732628085453"/>
    <n v="3.57"/>
    <n v="0.79"/>
    <n v="8.0399999999999991"/>
    <n v="9.8360655737704916E-2"/>
    <s v="SCALE"/>
  </r>
  <r>
    <s v="aboutto2006@yahoo.com"/>
    <s v="tony"/>
    <s v="masters"/>
    <s v="Littleton"/>
    <s v="CO"/>
    <n v="4212"/>
    <s v="alsco"/>
    <x v="13"/>
    <x v="2"/>
    <s v="2024-01-17"/>
    <n v="1000"/>
    <n v="1605"/>
    <n v="70"/>
    <n v="0"/>
    <n v="36.82"/>
    <n v="0"/>
    <n v="-36.82"/>
    <n v="-36.82"/>
    <n v="-1"/>
    <n v="4.3600000000000003"/>
    <n v="0.53"/>
    <n v="0"/>
    <n v="0"/>
    <s v="PAUSE"/>
  </r>
  <r>
    <s v="angeltowns@yahoo.com"/>
    <s v="angel"/>
    <s v="towns"/>
    <s v="Orlando"/>
    <s v="FL"/>
    <n v="2400"/>
    <s v="advanced respiratory"/>
    <x v="19"/>
    <x v="2"/>
    <s v="2024-01-18"/>
    <n v="500"/>
    <n v="2183"/>
    <n v="92"/>
    <n v="1"/>
    <n v="72.5"/>
    <n v="47"/>
    <n v="-25.5"/>
    <n v="-25.5"/>
    <n v="-0.35172413793103446"/>
    <n v="4.21"/>
    <n v="0.79"/>
    <n v="72.5"/>
    <n v="1.0869565217391304E-2"/>
    <s v="SCALE"/>
  </r>
  <r>
    <s v="kristadawndavis@hotmail.com"/>
    <s v="krista"/>
    <s v="davis"/>
    <s v="North Lewisbu"/>
    <s v="OH"/>
    <n v="2500"/>
    <s v="ucpc"/>
    <x v="4"/>
    <x v="2"/>
    <s v="2024-01-08"/>
    <n v="500"/>
    <n v="1510"/>
    <n v="40"/>
    <n v="0"/>
    <n v="25.26"/>
    <n v="0"/>
    <n v="-25.26"/>
    <n v="-25.26"/>
    <n v="-1"/>
    <n v="2.65"/>
    <n v="0.63"/>
    <n v="0"/>
    <n v="0"/>
    <s v="PAUSE"/>
  </r>
  <r>
    <s v="stephaniefisher96@yahoo.com"/>
    <s v="stephanie"/>
    <s v="fisher"/>
    <s v="Brantley"/>
    <s v="AL"/>
    <n v="4000"/>
    <s v="crenshaw co dept of human reso"/>
    <x v="19"/>
    <x v="2"/>
    <s v="2024-01-07"/>
    <n v="700"/>
    <n v="799"/>
    <n v="18"/>
    <n v="0"/>
    <n v="14.96"/>
    <n v="0"/>
    <n v="-14.96"/>
    <n v="-14.96"/>
    <n v="-1"/>
    <n v="2.25"/>
    <n v="0.83"/>
    <n v="0"/>
    <n v="0"/>
    <s v="PAUSE"/>
  </r>
  <r>
    <s v="mzzbell82@yahoo.com"/>
    <s v="lavada"/>
    <s v="bell"/>
    <s v="Cincinnati"/>
    <s v="OH"/>
    <n v="4300"/>
    <s v="adecco"/>
    <x v="6"/>
    <x v="2"/>
    <s v="2024-01-16"/>
    <n v="300"/>
    <n v="1229"/>
    <n v="54"/>
    <n v="0"/>
    <n v="26.92"/>
    <n v="0"/>
    <n v="-26.92"/>
    <n v="-26.92"/>
    <n v="-1"/>
    <n v="4.3899999999999997"/>
    <n v="0.5"/>
    <n v="0"/>
    <n v="0"/>
    <s v="PAUSE"/>
  </r>
  <r>
    <s v="guzmandora@yahoo.com"/>
    <s v="dora"/>
    <s v="guzman"/>
    <s v="San Antonio"/>
    <s v="TX"/>
    <n v="3100"/>
    <s v="north star insurance"/>
    <x v="4"/>
    <x v="2"/>
    <s v="2024-01-06"/>
    <n v="300"/>
    <n v="1980"/>
    <n v="43"/>
    <n v="1"/>
    <n v="19.149999999999999"/>
    <n v="46.36"/>
    <n v="27.21"/>
    <n v="27.21"/>
    <n v="1.4208877284595303"/>
    <n v="2.17"/>
    <n v="0.45"/>
    <n v="19.149999999999999"/>
    <n v="2.3255813953488372E-2"/>
    <s v="SCALE"/>
  </r>
  <r>
    <s v="l_dassler@yahoo.com"/>
    <s v="lisa"/>
    <s v="dassler"/>
    <s v="Houston"/>
    <s v="TX"/>
    <n v="4000"/>
    <s v="ut md anderson cancer center"/>
    <x v="10"/>
    <x v="2"/>
    <s v="2024-01-16"/>
    <n v="400"/>
    <n v="2275"/>
    <n v="101"/>
    <n v="9"/>
    <n v="71.09"/>
    <n v="621.04999999999995"/>
    <n v="549.95999999999992"/>
    <n v="549.95999999999992"/>
    <n v="7.7361091574061032"/>
    <n v="4.4400000000000004"/>
    <n v="0.7"/>
    <n v="7.9"/>
    <n v="8.9108910891089105E-2"/>
    <s v="SCALE"/>
  </r>
  <r>
    <s v="steve317154@yahoo.com"/>
    <s v="stephen"/>
    <s v="meredith"/>
    <s v="Marcus Hook"/>
    <s v="PA"/>
    <n v="4400"/>
    <s v="wackenhut"/>
    <x v="6"/>
    <x v="2"/>
    <s v="2024-01-30"/>
    <n v="500"/>
    <n v="1162"/>
    <n v="18"/>
    <n v="0"/>
    <n v="9.75"/>
    <n v="0"/>
    <n v="-9.75"/>
    <n v="-9.75"/>
    <n v="-1"/>
    <n v="1.55"/>
    <n v="0.54"/>
    <n v="0"/>
    <n v="0"/>
    <s v="PAUSE"/>
  </r>
  <r>
    <s v="bcooper02@live.com"/>
    <s v="betty"/>
    <s v="cooper"/>
    <s v="Fort Lauderda"/>
    <s v="FL"/>
    <n v="2900"/>
    <s v="dreams"/>
    <x v="12"/>
    <x v="2"/>
    <s v="2024-01-19"/>
    <n v="300"/>
    <n v="1965"/>
    <n v="73"/>
    <n v="7"/>
    <n v="56.52"/>
    <n v="252.93"/>
    <n v="196.41"/>
    <n v="196.41"/>
    <n v="3.4750530785562632"/>
    <n v="3.72"/>
    <n v="0.77"/>
    <n v="8.07"/>
    <n v="9.5890410958904104E-2"/>
    <s v="SCALE"/>
  </r>
  <r>
    <s v="porsha_bagley@hotmail.com"/>
    <s v="porsha"/>
    <s v="bagley"/>
    <s v="Rocky Mount"/>
    <s v="NC"/>
    <n v="4500"/>
    <s v="hospira inc"/>
    <x v="18"/>
    <x v="2"/>
    <s v="2024-01-09"/>
    <n v="700"/>
    <n v="1692"/>
    <n v="57"/>
    <n v="0"/>
    <n v="27.04"/>
    <n v="0"/>
    <n v="-27.04"/>
    <n v="-27.04"/>
    <n v="-1"/>
    <n v="3.37"/>
    <n v="0.47"/>
    <n v="0"/>
    <n v="0"/>
    <s v="PAUSE"/>
  </r>
  <r>
    <s v="nutdj@yahoo.com"/>
    <s v="john"/>
    <s v="stover"/>
    <s v="Arab"/>
    <s v="AL"/>
    <n v="4800"/>
    <s v="home"/>
    <x v="1"/>
    <x v="2"/>
    <s v="2024-01-14"/>
    <n v="1000"/>
    <n v="893"/>
    <n v="29"/>
    <n v="0"/>
    <n v="17.16"/>
    <n v="0"/>
    <n v="-17.16"/>
    <n v="-17.16"/>
    <n v="-1"/>
    <n v="3.25"/>
    <n v="0.59"/>
    <n v="0"/>
    <n v="0"/>
    <s v="PAUSE"/>
  </r>
  <r>
    <s v="project_freestyle@yahoo.com"/>
    <s v="sounthala"/>
    <s v="chanthalangs"/>
    <s v="El Sobrante"/>
    <s v="CA"/>
    <n v="3900"/>
    <s v="bijou restaurant"/>
    <x v="18"/>
    <x v="2"/>
    <s v="2024-01-22"/>
    <n v="500"/>
    <n v="2433"/>
    <n v="84"/>
    <n v="9"/>
    <n v="33.96"/>
    <n v="658.15"/>
    <n v="624.18999999999994"/>
    <n v="624.18999999999994"/>
    <n v="18.380153121319196"/>
    <n v="3.45"/>
    <n v="0.4"/>
    <n v="3.77"/>
    <n v="0.10714285714285714"/>
    <s v="SCALE"/>
  </r>
  <r>
    <s v="khubble98@gmail.com"/>
    <s v="kevin"/>
    <s v="hubble"/>
    <s v="Dyer"/>
    <s v="TN"/>
    <n v="1250"/>
    <s v="kohler"/>
    <x v="2"/>
    <x v="2"/>
    <s v="2024-01-18"/>
    <n v="600"/>
    <n v="889"/>
    <n v="39"/>
    <n v="1"/>
    <n v="19.62"/>
    <n v="45.49"/>
    <n v="25.87"/>
    <n v="25.87"/>
    <n v="1.3185524974515801"/>
    <n v="4.3899999999999997"/>
    <n v="0.5"/>
    <n v="19.62"/>
    <n v="2.564102564102564E-2"/>
    <s v="SCALE"/>
  </r>
  <r>
    <s v="jcorich32@yahoo.com"/>
    <s v="raliegh"/>
    <s v="richardson"/>
    <s v="Crystal River"/>
    <s v="FL"/>
    <n v="1748"/>
    <s v="coastal caisson"/>
    <x v="14"/>
    <x v="2"/>
    <s v="2024-01-22"/>
    <n v="1000"/>
    <n v="1715"/>
    <n v="67"/>
    <n v="5"/>
    <n v="43.44"/>
    <n v="310.20999999999998"/>
    <n v="266.77"/>
    <n v="266.77"/>
    <n v="6.1411141804788212"/>
    <n v="3.91"/>
    <n v="0.65"/>
    <n v="8.69"/>
    <n v="7.4626865671641784E-2"/>
    <s v="SCALE"/>
  </r>
  <r>
    <s v="lara_bare@msn.com"/>
    <s v="lara"/>
    <s v="bare"/>
    <s v="Denver"/>
    <s v="CO"/>
    <n v="4000"/>
    <s v="advantage sales and marketing"/>
    <x v="9"/>
    <x v="2"/>
    <s v="2024-01-29"/>
    <n v="800"/>
    <n v="1310"/>
    <n v="34"/>
    <n v="0"/>
    <n v="21.04"/>
    <n v="0"/>
    <n v="-21.04"/>
    <n v="-21.04"/>
    <n v="-1"/>
    <n v="2.6"/>
    <n v="0.62"/>
    <n v="0"/>
    <n v="0"/>
    <s v="PAUSE"/>
  </r>
  <r>
    <s v="dsharmedia@yahoo.com"/>
    <s v="sharmedia"/>
    <s v="bradley"/>
    <s v="Kalamazoo"/>
    <s v="MI"/>
    <n v="1248"/>
    <s v="summit polymers"/>
    <x v="14"/>
    <x v="2"/>
    <s v="2024-01-13"/>
    <n v="1000"/>
    <n v="2001"/>
    <n v="71"/>
    <n v="6"/>
    <n v="32.08"/>
    <n v="278.82"/>
    <n v="246.74"/>
    <n v="246.74"/>
    <n v="7.6913965087281806"/>
    <n v="3.55"/>
    <n v="0.45"/>
    <n v="5.35"/>
    <n v="8.4507042253521125E-2"/>
    <s v="SCALE"/>
  </r>
  <r>
    <s v="brittney.laskowski@gmail.com"/>
    <s v="brittney"/>
    <s v="laskowski"/>
    <s v="Ashville"/>
    <s v="PA"/>
    <n v="4498"/>
    <s v="pnc financial services"/>
    <x v="11"/>
    <x v="2"/>
    <s v="2024-01-04"/>
    <n v="100"/>
    <n v="1263"/>
    <n v="39"/>
    <n v="0"/>
    <n v="15.83"/>
    <n v="0"/>
    <n v="-15.83"/>
    <n v="-15.83"/>
    <n v="-1"/>
    <n v="3.09"/>
    <n v="0.41"/>
    <n v="0"/>
    <n v="0"/>
    <s v="PAUSE"/>
  </r>
  <r>
    <s v="crcjjen@yahoo.com"/>
    <s v="joshua"/>
    <s v="niver"/>
    <s v="Hope"/>
    <s v="IN"/>
    <n v="4750"/>
    <s v="hisada america"/>
    <x v="3"/>
    <x v="2"/>
    <s v="2024-01-28"/>
    <n v="200"/>
    <n v="2136"/>
    <n v="48"/>
    <n v="4"/>
    <n v="29.48"/>
    <n v="203.02"/>
    <n v="173.54000000000002"/>
    <n v="173.54000000000002"/>
    <n v="5.8867028493894171"/>
    <n v="2.25"/>
    <n v="0.61"/>
    <n v="7.37"/>
    <n v="8.3333333333333329E-2"/>
    <s v="SCALE"/>
  </r>
  <r>
    <s v="strange.shaun@gmail.com"/>
    <s v="shaun"/>
    <s v="strange"/>
    <s v="Winchester"/>
    <s v="KY"/>
    <n v="6318"/>
    <s v="ira e clark detective agency"/>
    <x v="9"/>
    <x v="2"/>
    <s v="2024-01-01"/>
    <n v="200"/>
    <n v="1580"/>
    <n v="42"/>
    <n v="1"/>
    <n v="27.82"/>
    <n v="63.54"/>
    <n v="35.72"/>
    <n v="35.72"/>
    <n v="1.2839683680805176"/>
    <n v="2.66"/>
    <n v="0.66"/>
    <n v="27.82"/>
    <n v="2.3809523809523808E-2"/>
    <s v="SCALE"/>
  </r>
  <r>
    <s v="ngraha3@yahoo.com"/>
    <s v="nicole"/>
    <s v="graham"/>
    <s v="Saint Louis"/>
    <s v="MO"/>
    <n v="2500"/>
    <s v="united healthcare"/>
    <x v="3"/>
    <x v="2"/>
    <s v="2024-01-08"/>
    <n v="1000"/>
    <n v="844"/>
    <n v="33"/>
    <n v="3"/>
    <n v="22.21"/>
    <n v="137.66999999999999"/>
    <n v="115.45999999999998"/>
    <n v="115.45999999999998"/>
    <n v="5.1985592075641591"/>
    <n v="3.91"/>
    <n v="0.67"/>
    <n v="7.4"/>
    <n v="9.0909090909090912E-2"/>
    <s v="SCALE"/>
  </r>
  <r>
    <s v="lilchristarheel@yahoo.com"/>
    <s v="christophe"/>
    <s v="hickmon"/>
    <s v="Dallas"/>
    <s v="TX"/>
    <n v="2400"/>
    <s v="solo cup company"/>
    <x v="19"/>
    <x v="2"/>
    <s v="2024-01-16"/>
    <n v="400"/>
    <n v="1515"/>
    <n v="54"/>
    <n v="0"/>
    <n v="32.35"/>
    <n v="0"/>
    <n v="-32.35"/>
    <n v="-32.35"/>
    <n v="-1"/>
    <n v="3.56"/>
    <n v="0.6"/>
    <n v="0"/>
    <n v="0"/>
    <s v="PAUSE"/>
  </r>
  <r>
    <s v="troycrafton@hotmail.com"/>
    <s v="troy"/>
    <s v="crafton"/>
    <s v="Philadelphia"/>
    <s v="PA"/>
    <n v="1750"/>
    <s v="medrisk"/>
    <x v="18"/>
    <x v="2"/>
    <s v="2024-01-27"/>
    <n v="800"/>
    <n v="1744"/>
    <n v="58"/>
    <n v="6"/>
    <n v="31.97"/>
    <n v="322.79000000000002"/>
    <n v="290.82000000000005"/>
    <n v="290.82000000000005"/>
    <n v="9.0966531122927758"/>
    <n v="3.33"/>
    <n v="0.55000000000000004"/>
    <n v="5.33"/>
    <n v="0.10344827586206896"/>
    <s v="SCALE"/>
  </r>
  <r>
    <s v="ashleighmer@yahoo.com"/>
    <s v="ashleigh"/>
    <s v="edwards"/>
    <s v="Dallas"/>
    <s v="TX"/>
    <n v="2800"/>
    <s v="dillards"/>
    <x v="17"/>
    <x v="2"/>
    <s v="2024-01-16"/>
    <n v="800"/>
    <n v="1529"/>
    <n v="39"/>
    <n v="3"/>
    <n v="31.88"/>
    <n v="171.15"/>
    <n v="139.27000000000001"/>
    <n v="139.27000000000001"/>
    <n v="4.3685696361355086"/>
    <n v="2.5499999999999998"/>
    <n v="0.82"/>
    <n v="10.63"/>
    <n v="7.6923076923076927E-2"/>
    <s v="SCALE"/>
  </r>
  <r>
    <s v="oceanlover77@msn.com"/>
    <s v="john"/>
    <s v="weiller"/>
    <s v="McCleary"/>
    <s v="WA"/>
    <n v="2100"/>
    <s v="marys river"/>
    <x v="3"/>
    <x v="2"/>
    <s v="2024-01-29"/>
    <n v="400"/>
    <n v="2079"/>
    <n v="43"/>
    <n v="2"/>
    <n v="24.79"/>
    <n v="81.72"/>
    <n v="56.93"/>
    <n v="56.93"/>
    <n v="2.2964905203711177"/>
    <n v="2.0699999999999998"/>
    <n v="0.57999999999999996"/>
    <n v="12.4"/>
    <n v="4.6511627906976744E-2"/>
    <s v="SCALE"/>
  </r>
  <r>
    <s v="puma49@live.com"/>
    <s v="ricky"/>
    <s v="middleton"/>
    <s v="Santa Barbara"/>
    <s v="CA"/>
    <n v="1500"/>
    <s v="county of santa barbara"/>
    <x v="17"/>
    <x v="2"/>
    <s v="2024-01-22"/>
    <n v="600"/>
    <n v="621"/>
    <n v="13"/>
    <n v="1"/>
    <n v="8.5"/>
    <n v="53.23"/>
    <n v="44.73"/>
    <n v="44.73"/>
    <n v="5.26235294117647"/>
    <n v="2.09"/>
    <n v="0.65"/>
    <n v="8.5"/>
    <n v="7.6923076923076927E-2"/>
    <s v="SCALE"/>
  </r>
  <r>
    <s v="mariluvsjuan2004@comcast.net"/>
    <s v="juan"/>
    <s v="genao"/>
    <s v="Jacksonville"/>
    <s v="FL"/>
    <n v="3700"/>
    <s v="publix"/>
    <x v="13"/>
    <x v="2"/>
    <s v="2024-01-10"/>
    <n v="200"/>
    <n v="963"/>
    <n v="33"/>
    <n v="0"/>
    <n v="22.03"/>
    <n v="0"/>
    <n v="-22.03"/>
    <n v="-22.03"/>
    <n v="-1"/>
    <n v="3.43"/>
    <n v="0.67"/>
    <n v="0"/>
    <n v="0"/>
    <s v="PAUSE"/>
  </r>
  <r>
    <s v="chanellaphillip@hotmail.com"/>
    <s v="charlene"/>
    <s v="wilson"/>
    <s v="Aberdeen"/>
    <s v="MD"/>
    <n v="3900"/>
    <s v="manpower"/>
    <x v="18"/>
    <x v="2"/>
    <s v="2024-01-17"/>
    <n v="200"/>
    <n v="918"/>
    <n v="24"/>
    <n v="0"/>
    <n v="15.25"/>
    <n v="0"/>
    <n v="-15.25"/>
    <n v="-15.25"/>
    <n v="-1"/>
    <n v="2.61"/>
    <n v="0.64"/>
    <n v="0"/>
    <n v="0"/>
    <s v="PAUSE"/>
  </r>
  <r>
    <s v="ghdf227@gmail.com"/>
    <s v="michael"/>
    <s v="jacob"/>
    <s v="Fontana"/>
    <s v="CA"/>
    <n v="1600"/>
    <s v="wyatts paint an body"/>
    <x v="18"/>
    <x v="2"/>
    <s v="2024-01-29"/>
    <n v="700"/>
    <n v="603"/>
    <n v="26"/>
    <n v="2"/>
    <n v="15.43"/>
    <n v="117.08"/>
    <n v="101.65"/>
    <n v="101.65"/>
    <n v="6.5878159429682439"/>
    <n v="4.3099999999999996"/>
    <n v="0.59"/>
    <n v="7.72"/>
    <n v="7.6923076923076927E-2"/>
    <s v="SCALE"/>
  </r>
  <r>
    <s v="rubyjean29@live.com"/>
    <s v="naomi"/>
    <s v="hogan"/>
    <s v="Cincinnati"/>
    <s v="OH"/>
    <n v="2227"/>
    <s v="cincinnati childrens"/>
    <x v="6"/>
    <x v="2"/>
    <s v="2024-01-05"/>
    <n v="300"/>
    <n v="1758"/>
    <n v="68"/>
    <n v="2"/>
    <n v="32.9"/>
    <n v="90.19"/>
    <n v="57.29"/>
    <n v="57.29"/>
    <n v="1.7413373860182371"/>
    <n v="3.87"/>
    <n v="0.48"/>
    <n v="16.45"/>
    <n v="2.9411764705882353E-2"/>
    <s v="SCALE"/>
  </r>
  <r>
    <s v="jasmine_jacobs1@yahoo.com"/>
    <s v="jasmine"/>
    <s v="jacobs"/>
    <s v="New Orleans"/>
    <s v="LA"/>
    <n v="1800"/>
    <s v="mcdonalds"/>
    <x v="10"/>
    <x v="2"/>
    <s v="2024-01-27"/>
    <n v="1000"/>
    <n v="568"/>
    <n v="15"/>
    <n v="0"/>
    <n v="8.5500000000000007"/>
    <n v="0"/>
    <n v="-8.5500000000000007"/>
    <n v="-8.5500000000000007"/>
    <n v="-1"/>
    <n v="2.64"/>
    <n v="0.56999999999999995"/>
    <n v="0"/>
    <n v="0"/>
    <s v="PAUSE"/>
  </r>
  <r>
    <s v="favoredphw@hotmail.com"/>
    <s v="pamela"/>
    <s v="williams"/>
    <s v="Panama City"/>
    <s v="FL"/>
    <n v="3467"/>
    <s v="basic nwfl inc"/>
    <x v="16"/>
    <x v="2"/>
    <s v="2024-01-19"/>
    <n v="700"/>
    <n v="1611"/>
    <n v="41"/>
    <n v="0"/>
    <n v="34.69"/>
    <n v="0"/>
    <n v="-34.69"/>
    <n v="-34.69"/>
    <n v="-1"/>
    <n v="2.5499999999999998"/>
    <n v="0.85"/>
    <n v="0"/>
    <n v="0"/>
    <s v="PAUSE"/>
  </r>
  <r>
    <s v="elawton3@gmail.com"/>
    <s v="eric"/>
    <s v="lawton"/>
    <s v="Philadelphia"/>
    <s v="PA"/>
    <n v="6000"/>
    <s v="na"/>
    <x v="18"/>
    <x v="2"/>
    <s v="2024-01-22"/>
    <n v="700"/>
    <n v="1455"/>
    <n v="22"/>
    <n v="0"/>
    <n v="16.739999999999998"/>
    <n v="0"/>
    <n v="-16.739999999999998"/>
    <n v="-16.739999999999998"/>
    <n v="-1"/>
    <n v="1.51"/>
    <n v="0.76"/>
    <n v="0"/>
    <n v="0"/>
    <s v="PAUSE"/>
  </r>
  <r>
    <s v="najayates@yahoo.com"/>
    <s v="naja"/>
    <s v="yates"/>
    <s v="Philadelphia"/>
    <s v="PA"/>
    <n v="1700"/>
    <s v="wistar institute"/>
    <x v="4"/>
    <x v="2"/>
    <s v="2024-01-19"/>
    <n v="800"/>
    <n v="928"/>
    <n v="16"/>
    <n v="1"/>
    <n v="12.73"/>
    <n v="53.46"/>
    <n v="40.730000000000004"/>
    <n v="40.730000000000004"/>
    <n v="3.1995286724273373"/>
    <n v="1.72"/>
    <n v="0.8"/>
    <n v="12.73"/>
    <n v="6.25E-2"/>
    <s v="SCALE"/>
  </r>
  <r>
    <s v="lisapizza61687@yahoo.com"/>
    <s v="alicia"/>
    <s v="emmanuel"/>
    <s v="West Chester"/>
    <s v="PA"/>
    <n v="3000"/>
    <s v="institute for behavior change"/>
    <x v="0"/>
    <x v="2"/>
    <s v="2024-01-29"/>
    <n v="600"/>
    <n v="1471"/>
    <n v="31"/>
    <n v="0"/>
    <n v="20.76"/>
    <n v="0"/>
    <n v="-20.76"/>
    <n v="-20.76"/>
    <n v="-1"/>
    <n v="2.11"/>
    <n v="0.67"/>
    <n v="0"/>
    <n v="0"/>
    <s v="PAUSE"/>
  </r>
  <r>
    <s v="phyllis1968@gmail.com"/>
    <s v="felipa"/>
    <s v="soto"/>
    <s v="Houston"/>
    <s v="TX"/>
    <n v="2600"/>
    <s v="leasing associates"/>
    <x v="17"/>
    <x v="2"/>
    <s v="2024-01-12"/>
    <n v="700"/>
    <n v="1206"/>
    <n v="26"/>
    <n v="2"/>
    <n v="16.75"/>
    <n v="137.30000000000001"/>
    <n v="120.55000000000001"/>
    <n v="120.55000000000001"/>
    <n v="7.1970149253731348"/>
    <n v="2.16"/>
    <n v="0.64"/>
    <n v="8.3800000000000008"/>
    <n v="7.6923076923076927E-2"/>
    <s v="SCALE"/>
  </r>
  <r>
    <s v="kacieajames@hotmail.com"/>
    <s v="kacie"/>
    <s v="james"/>
    <s v="Cleveland"/>
    <s v="OH"/>
    <n v="2500"/>
    <s v="univ hospitals of cleve"/>
    <x v="16"/>
    <x v="2"/>
    <s v="2024-01-14"/>
    <n v="100"/>
    <n v="1883"/>
    <n v="64"/>
    <n v="0"/>
    <n v="48.85"/>
    <n v="0"/>
    <n v="-48.85"/>
    <n v="-48.85"/>
    <n v="-1"/>
    <n v="3.4"/>
    <n v="0.76"/>
    <n v="0"/>
    <n v="0"/>
    <s v="PAUSE"/>
  </r>
  <r>
    <s v="cindel80@yahoo.com"/>
    <s v="cindy"/>
    <s v="tetteh"/>
    <s v="Jefferson Cit"/>
    <s v="MO"/>
    <n v="1126"/>
    <s v="family support division"/>
    <x v="13"/>
    <x v="2"/>
    <s v="2024-01-03"/>
    <n v="300"/>
    <n v="1852"/>
    <n v="69"/>
    <n v="6"/>
    <n v="34.97"/>
    <n v="427.7"/>
    <n v="392.73"/>
    <n v="392.73"/>
    <n v="11.230483271375466"/>
    <n v="3.73"/>
    <n v="0.51"/>
    <n v="5.83"/>
    <n v="8.6956521739130432E-2"/>
    <s v="SCALE"/>
  </r>
  <r>
    <s v="christin_salinas28@yahoo.com"/>
    <s v="christina"/>
    <s v="salinas"/>
    <s v="Raymondville"/>
    <s v="TX"/>
    <n v="1354"/>
    <s v="valley baptist"/>
    <x v="14"/>
    <x v="2"/>
    <s v="2024-01-20"/>
    <n v="300"/>
    <n v="543"/>
    <n v="11"/>
    <n v="0"/>
    <n v="8.0399999999999991"/>
    <n v="0"/>
    <n v="-8.0399999999999991"/>
    <n v="-8.0399999999999991"/>
    <n v="-1"/>
    <n v="2.0299999999999998"/>
    <n v="0.73"/>
    <n v="0"/>
    <n v="0"/>
    <s v="PAUSE"/>
  </r>
  <r>
    <s v="joshuamorgan23@yahoo.com"/>
    <s v="christophe"/>
    <s v="morgan"/>
    <s v="Dayton"/>
    <s v="OH"/>
    <n v="4000"/>
    <s v="social security"/>
    <x v="5"/>
    <x v="2"/>
    <s v="2024-01-02"/>
    <n v="1000"/>
    <n v="2374"/>
    <n v="87"/>
    <n v="4"/>
    <n v="45"/>
    <n v="296.18"/>
    <n v="251.18"/>
    <n v="251.18"/>
    <n v="5.5817777777777779"/>
    <n v="3.66"/>
    <n v="0.52"/>
    <n v="11.25"/>
    <n v="4.5977011494252873E-2"/>
    <s v="SCALE"/>
  </r>
  <r>
    <s v="angeliquepatterson41@yahoo.com"/>
    <s v="angelique"/>
    <s v="patterson"/>
    <s v="Jacksonville"/>
    <s v="FL"/>
    <n v="2979"/>
    <s v="social security"/>
    <x v="18"/>
    <x v="2"/>
    <s v="2024-01-28"/>
    <n v="100"/>
    <n v="2290"/>
    <n v="82"/>
    <n v="8"/>
    <n v="49.5"/>
    <n v="577.65"/>
    <n v="528.15"/>
    <n v="528.15"/>
    <n v="10.66969696969697"/>
    <n v="3.58"/>
    <n v="0.6"/>
    <n v="6.19"/>
    <n v="9.7560975609756101E-2"/>
    <s v="SCALE"/>
  </r>
  <r>
    <s v="daddypuffin42042@gmail.com"/>
    <s v="joseph"/>
    <s v="brewer"/>
    <s v="Yreka"/>
    <s v="CA"/>
    <n v="1780"/>
    <s v="social security"/>
    <x v="14"/>
    <x v="2"/>
    <s v="2024-01-03"/>
    <n v="600"/>
    <n v="1720"/>
    <n v="39"/>
    <n v="1"/>
    <n v="30.3"/>
    <n v="40.18"/>
    <n v="9.879999999999999"/>
    <n v="9.879999999999999"/>
    <n v="0.32607260726072601"/>
    <n v="2.27"/>
    <n v="0.78"/>
    <n v="30.3"/>
    <n v="2.564102564102564E-2"/>
    <s v="SCALE"/>
  </r>
  <r>
    <s v="r.heddy@yahoo.com"/>
    <s v="richard"/>
    <s v="heddy"/>
    <s v="Sparks"/>
    <s v="NV"/>
    <n v="1174"/>
    <s v="social security"/>
    <x v="13"/>
    <x v="2"/>
    <s v="2024-01-13"/>
    <n v="700"/>
    <n v="675"/>
    <n v="12"/>
    <n v="0"/>
    <n v="5.94"/>
    <n v="0"/>
    <n v="-5.94"/>
    <n v="-5.94"/>
    <n v="-1"/>
    <n v="1.78"/>
    <n v="0.5"/>
    <n v="0"/>
    <n v="0"/>
    <s v="PAUSE"/>
  </r>
  <r>
    <s v="denise.norton22@yahoo.com"/>
    <s v="david"/>
    <s v="norton"/>
    <s v="Winston Salem"/>
    <s v="NC"/>
    <n v="3000"/>
    <s v="social security"/>
    <x v="12"/>
    <x v="2"/>
    <s v="2024-01-09"/>
    <n v="700"/>
    <n v="751"/>
    <n v="18"/>
    <n v="0"/>
    <n v="14.63"/>
    <n v="0"/>
    <n v="-14.63"/>
    <n v="-14.63"/>
    <n v="-1"/>
    <n v="2.4"/>
    <n v="0.81"/>
    <n v="0"/>
    <n v="0"/>
    <s v="PAUSE"/>
  </r>
  <r>
    <s v="pharah123@hotmail.com"/>
    <s v="pharah"/>
    <s v="duplessis"/>
    <s v="Irvington"/>
    <s v="NJ"/>
    <n v="3800"/>
    <s v="social security"/>
    <x v="15"/>
    <x v="2"/>
    <s v="2024-01-21"/>
    <n v="500"/>
    <n v="1657"/>
    <n v="31"/>
    <n v="3"/>
    <n v="17.329999999999998"/>
    <n v="115.1"/>
    <n v="97.77"/>
    <n v="97.77"/>
    <n v="5.6416618580496252"/>
    <n v="1.87"/>
    <n v="0.56000000000000005"/>
    <n v="5.78"/>
    <n v="9.6774193548387094E-2"/>
    <s v="SCALE"/>
  </r>
  <r>
    <s v="brandilillywhite@yahoo.com"/>
    <s v="abdiel"/>
    <s v="donoghue"/>
    <s v="San Juan Capi"/>
    <s v="CA"/>
    <n v="4400"/>
    <s v="social security"/>
    <x v="17"/>
    <x v="2"/>
    <s v="2024-01-17"/>
    <n v="300"/>
    <n v="1089"/>
    <n v="35"/>
    <n v="1"/>
    <n v="16.59"/>
    <n v="36.450000000000003"/>
    <n v="19.860000000000003"/>
    <n v="19.860000000000003"/>
    <n v="1.1971066907775771"/>
    <n v="3.21"/>
    <n v="0.47"/>
    <n v="16.59"/>
    <n v="2.8571428571428571E-2"/>
    <s v="SCALE"/>
  </r>
  <r>
    <s v="kdavisnewsong@hotmail.com"/>
    <s v="kathy"/>
    <s v="davis"/>
    <s v="Saint Louis"/>
    <s v="MO"/>
    <n v="4700"/>
    <s v="state of missouri"/>
    <x v="15"/>
    <x v="2"/>
    <s v="2024-01-05"/>
    <n v="1000"/>
    <n v="1941"/>
    <n v="39"/>
    <n v="0"/>
    <n v="30.72"/>
    <n v="0"/>
    <n v="-30.72"/>
    <n v="-30.72"/>
    <n v="-1"/>
    <n v="2.0099999999999998"/>
    <n v="0.79"/>
    <n v="0"/>
    <n v="0"/>
    <s v="PAUSE"/>
  </r>
  <r>
    <s v="lkvereen@hotmail.com"/>
    <s v="latareece"/>
    <s v="vereen"/>
    <s v="hamden"/>
    <s v="CA"/>
    <n v="4000"/>
    <s v="quest diagnostics"/>
    <x v="3"/>
    <x v="2"/>
    <s v="2024-01-06"/>
    <n v="500"/>
    <n v="2044"/>
    <n v="41"/>
    <n v="0"/>
    <n v="21.75"/>
    <n v="0"/>
    <n v="-21.75"/>
    <n v="-21.75"/>
    <n v="-1"/>
    <n v="2.0099999999999998"/>
    <n v="0.53"/>
    <n v="0"/>
    <n v="0"/>
    <s v="PAUSE"/>
  </r>
  <r>
    <s v="pard0103@gmail.com"/>
    <s v="parthina"/>
    <s v="deuley"/>
    <s v="Ravenna"/>
    <s v="OH"/>
    <n v="2200"/>
    <s v="venture data"/>
    <x v="11"/>
    <x v="2"/>
    <s v="2024-01-27"/>
    <n v="100"/>
    <n v="1609"/>
    <n v="31"/>
    <n v="0"/>
    <n v="15.6"/>
    <n v="0"/>
    <n v="-15.6"/>
    <n v="-15.6"/>
    <n v="-1"/>
    <n v="1.93"/>
    <n v="0.5"/>
    <n v="0"/>
    <n v="0"/>
    <s v="PAUSE"/>
  </r>
  <r>
    <s v="quenzettaro@yahoo.com"/>
    <s v="quenzetta"/>
    <s v="ross"/>
    <s v="Friendswood"/>
    <s v="TX"/>
    <n v="4900"/>
    <s v="family dollar"/>
    <x v="9"/>
    <x v="2"/>
    <s v="2024-01-28"/>
    <n v="700"/>
    <n v="1428"/>
    <n v="43"/>
    <n v="4"/>
    <n v="19.170000000000002"/>
    <n v="293.74"/>
    <n v="274.57"/>
    <n v="274.57"/>
    <n v="14.322900365153885"/>
    <n v="3.01"/>
    <n v="0.45"/>
    <n v="4.79"/>
    <n v="9.3023255813953487E-2"/>
    <s v="SCALE"/>
  </r>
  <r>
    <s v="bsdillon88@gmail.com"/>
    <s v="brittany"/>
    <s v="dillon"/>
    <s v="Rocky Mount"/>
    <s v="VA"/>
    <n v="4000"/>
    <s v="stellarone"/>
    <x v="17"/>
    <x v="2"/>
    <s v="2024-01-13"/>
    <n v="1000"/>
    <n v="2441"/>
    <n v="52"/>
    <n v="0"/>
    <n v="29.36"/>
    <n v="0"/>
    <n v="-29.36"/>
    <n v="-29.36"/>
    <n v="-1"/>
    <n v="2.13"/>
    <n v="0.56000000000000005"/>
    <n v="0"/>
    <n v="0"/>
    <s v="PAUSE"/>
  </r>
  <r>
    <s v="williams.allison.allison@gmail.com"/>
    <s v="james"/>
    <s v="williams"/>
    <s v="Altamonte Spr"/>
    <s v="FL"/>
    <n v="2000"/>
    <s v="kfc"/>
    <x v="11"/>
    <x v="2"/>
    <s v="2024-01-15"/>
    <n v="600"/>
    <n v="743"/>
    <n v="31"/>
    <n v="0"/>
    <n v="15.77"/>
    <n v="0"/>
    <n v="-15.77"/>
    <n v="-15.77"/>
    <n v="-1"/>
    <n v="4.17"/>
    <n v="0.51"/>
    <n v="0"/>
    <n v="0"/>
    <s v="PAUSE"/>
  </r>
  <r>
    <s v="fixing1@gmail.com"/>
    <s v="howard"/>
    <s v="charles"/>
    <s v="Houston"/>
    <s v="TX"/>
    <n v="2474"/>
    <s v="srx optical"/>
    <x v="6"/>
    <x v="2"/>
    <s v="2024-01-06"/>
    <n v="200"/>
    <n v="1691"/>
    <n v="27"/>
    <n v="0"/>
    <n v="21.07"/>
    <n v="0"/>
    <n v="-21.07"/>
    <n v="-21.07"/>
    <n v="-1"/>
    <n v="1.6"/>
    <n v="0.78"/>
    <n v="0"/>
    <n v="0"/>
    <s v="PAUSE"/>
  </r>
  <r>
    <s v="puntielr76@gmail.com"/>
    <s v="puntiel"/>
    <s v="roberto"/>
    <s v="Perth Amboy"/>
    <s v="NJ"/>
    <n v="2600"/>
    <s v="city of perth amboy"/>
    <x v="11"/>
    <x v="2"/>
    <s v="2024-01-07"/>
    <n v="300"/>
    <n v="680"/>
    <n v="14"/>
    <n v="1"/>
    <n v="9.19"/>
    <n v="60.81"/>
    <n v="51.620000000000005"/>
    <n v="51.620000000000005"/>
    <n v="5.6169749727965188"/>
    <n v="2.06"/>
    <n v="0.66"/>
    <n v="9.19"/>
    <n v="7.1428571428571425E-2"/>
    <s v="SCALE"/>
  </r>
  <r>
    <s v="mleggs_jk09@yahoo.com"/>
    <s v="clatavia"/>
    <s v="leggs"/>
    <s v="Columbia"/>
    <s v="MO"/>
    <n v="2167"/>
    <s v="yarco"/>
    <x v="18"/>
    <x v="2"/>
    <s v="2024-01-04"/>
    <n v="100"/>
    <n v="1432"/>
    <n v="59"/>
    <n v="1"/>
    <n v="49.92"/>
    <n v="58.57"/>
    <n v="8.6499999999999986"/>
    <n v="8.6499999999999986"/>
    <n v="0.17327724358974356"/>
    <n v="4.12"/>
    <n v="0.85"/>
    <n v="49.92"/>
    <n v="1.6949152542372881E-2"/>
    <s v="SCALE"/>
  </r>
  <r>
    <s v="akinya.washington@yahoo.com"/>
    <s v="akinya"/>
    <s v="washington"/>
    <s v="Houston"/>
    <s v="TX"/>
    <n v="2000"/>
    <s v="mhmra of harris county"/>
    <x v="9"/>
    <x v="2"/>
    <s v="2024-01-21"/>
    <n v="300"/>
    <n v="2142"/>
    <n v="84"/>
    <n v="3"/>
    <n v="47.17"/>
    <n v="149.84"/>
    <n v="102.67"/>
    <n v="102.67"/>
    <n v="2.1765952936188255"/>
    <n v="3.92"/>
    <n v="0.56000000000000005"/>
    <n v="15.72"/>
    <n v="3.5714285714285712E-2"/>
    <s v="SCALE"/>
  </r>
  <r>
    <s v="epa1249@yahoo.com"/>
    <s v="estell"/>
    <s v="adams"/>
    <s v="Orlando"/>
    <s v="FL"/>
    <n v="1354"/>
    <s v="cornerstone hospice"/>
    <x v="2"/>
    <x v="2"/>
    <s v="2024-01-12"/>
    <n v="200"/>
    <n v="1740"/>
    <n v="57"/>
    <n v="0"/>
    <n v="47.12"/>
    <n v="0"/>
    <n v="-47.12"/>
    <n v="-47.12"/>
    <n v="-1"/>
    <n v="3.28"/>
    <n v="0.83"/>
    <n v="0"/>
    <n v="0"/>
    <s v="PAUSE"/>
  </r>
  <r>
    <s v="allegranicole72@yahoo.com"/>
    <s v="allegra"/>
    <s v="banks"/>
    <s v="Kansas City"/>
    <s v="MO"/>
    <n v="5000"/>
    <s v="metropolitan community college"/>
    <x v="12"/>
    <x v="2"/>
    <s v="2024-01-14"/>
    <n v="100"/>
    <n v="1711"/>
    <n v="75"/>
    <n v="0"/>
    <n v="48.47"/>
    <n v="0"/>
    <n v="-48.47"/>
    <n v="-48.47"/>
    <n v="-1"/>
    <n v="4.38"/>
    <n v="0.65"/>
    <n v="0"/>
    <n v="0"/>
    <s v="PAUSE"/>
  </r>
  <r>
    <s v="ktirishgirl@aol.com"/>
    <s v="kathleen"/>
    <s v="pessagno"/>
    <s v="Huntingtown"/>
    <s v="MD"/>
    <n v="1250"/>
    <s v="redleaflandscaping"/>
    <x v="1"/>
    <x v="2"/>
    <s v="2024-01-26"/>
    <n v="400"/>
    <n v="2017"/>
    <n v="41"/>
    <n v="1"/>
    <n v="32.08"/>
    <n v="46.06"/>
    <n v="13.980000000000004"/>
    <n v="13.980000000000004"/>
    <n v="0.43578553615960114"/>
    <n v="2.0299999999999998"/>
    <n v="0.78"/>
    <n v="32.08"/>
    <n v="2.4390243902439025E-2"/>
    <s v="SCALE"/>
  </r>
  <r>
    <s v="nicholstwins@yahoo.com"/>
    <s v="mary"/>
    <s v="nichols"/>
    <s v="Philadelphia"/>
    <s v="PA"/>
    <n v="3900"/>
    <s v="nvinsable productions"/>
    <x v="15"/>
    <x v="2"/>
    <s v="2024-01-17"/>
    <n v="100"/>
    <n v="598"/>
    <n v="22"/>
    <n v="0"/>
    <n v="12.65"/>
    <n v="0"/>
    <n v="-12.65"/>
    <n v="-12.65"/>
    <n v="-1"/>
    <n v="3.68"/>
    <n v="0.57999999999999996"/>
    <n v="0"/>
    <n v="0"/>
    <s v="PAUSE"/>
  </r>
  <r>
    <s v="jrajadurai@gmail.com"/>
    <s v="josephine"/>
    <s v="norman"/>
    <s v="Houston"/>
    <s v="TX"/>
    <n v="6750"/>
    <s v="ut physicians"/>
    <x v="19"/>
    <x v="2"/>
    <s v="2024-01-26"/>
    <n v="200"/>
    <n v="704"/>
    <n v="24"/>
    <n v="0"/>
    <n v="15.31"/>
    <n v="0"/>
    <n v="-15.31"/>
    <n v="-15.31"/>
    <n v="-1"/>
    <n v="3.41"/>
    <n v="0.64"/>
    <n v="0"/>
    <n v="0"/>
    <s v="PAUSE"/>
  </r>
  <r>
    <s v="harleyd_78@hotmail.com"/>
    <s v="joshua"/>
    <s v="woofter"/>
    <s v="Anthony"/>
    <s v="TX"/>
    <n v="2250"/>
    <s v="best buy"/>
    <x v="16"/>
    <x v="2"/>
    <s v="2024-01-18"/>
    <n v="600"/>
    <n v="1314"/>
    <n v="28"/>
    <n v="0"/>
    <n v="14.09"/>
    <n v="0"/>
    <n v="-14.09"/>
    <n v="-14.09"/>
    <n v="-1"/>
    <n v="2.13"/>
    <n v="0.5"/>
    <n v="0"/>
    <n v="0"/>
    <s v="PAUSE"/>
  </r>
  <r>
    <s v="mrself27@gmail.com"/>
    <s v="mark"/>
    <s v="self"/>
    <s v="Manhattan"/>
    <s v="KS"/>
    <n v="2302"/>
    <s v="dick edwards ford"/>
    <x v="11"/>
    <x v="2"/>
    <s v="2024-01-13"/>
    <n v="300"/>
    <n v="2195"/>
    <n v="84"/>
    <n v="3"/>
    <n v="66.23"/>
    <n v="106.18"/>
    <n v="39.950000000000003"/>
    <n v="39.950000000000003"/>
    <n v="0.60320096632945797"/>
    <n v="3.83"/>
    <n v="0.79"/>
    <n v="22.08"/>
    <n v="3.5714285714285712E-2"/>
    <s v="SCALE"/>
  </r>
  <r>
    <s v="soniamills33@yahoo.com"/>
    <s v="chrisonia"/>
    <s v="mills"/>
    <s v="Columbia"/>
    <s v="SC"/>
    <n v="1500"/>
    <s v="providence hospital"/>
    <x v="7"/>
    <x v="2"/>
    <s v="2024-01-29"/>
    <n v="300"/>
    <n v="640"/>
    <n v="18"/>
    <n v="0"/>
    <n v="11.98"/>
    <n v="0"/>
    <n v="-11.98"/>
    <n v="-11.98"/>
    <n v="-1"/>
    <n v="2.81"/>
    <n v="0.67"/>
    <n v="0"/>
    <n v="0"/>
    <s v="PAUSE"/>
  </r>
  <r>
    <s v="rwst2012@hotmail.com"/>
    <s v="ronald"/>
    <s v="west"/>
    <s v="Ironton"/>
    <s v="OH"/>
    <n v="2500"/>
    <s v="directv"/>
    <x v="2"/>
    <x v="2"/>
    <s v="2024-01-26"/>
    <n v="100"/>
    <n v="848"/>
    <n v="30"/>
    <n v="1"/>
    <n v="20.100000000000001"/>
    <n v="36.92"/>
    <n v="16.82"/>
    <n v="16.82"/>
    <n v="0.83681592039800989"/>
    <n v="3.54"/>
    <n v="0.67"/>
    <n v="20.100000000000001"/>
    <n v="3.3333333333333333E-2"/>
    <s v="SCALE"/>
  </r>
  <r>
    <s v="russell661978@yahoo.com"/>
    <s v="russell"/>
    <s v="ballard"/>
    <s v="North Port"/>
    <s v="FL"/>
    <n v="1894"/>
    <s v="marriane"/>
    <x v="8"/>
    <x v="2"/>
    <s v="2024-01-12"/>
    <n v="200"/>
    <n v="2416"/>
    <n v="91"/>
    <n v="2"/>
    <n v="53.01"/>
    <n v="83.68"/>
    <n v="30.670000000000009"/>
    <n v="30.670000000000009"/>
    <n v="0.57857008111677066"/>
    <n v="3.77"/>
    <n v="0.57999999999999996"/>
    <n v="26.5"/>
    <n v="2.197802197802198E-2"/>
    <s v="SCALE"/>
  </r>
  <r>
    <s v="yrgalpalal@yahoo.com"/>
    <s v="alice"/>
    <s v="alcala"/>
    <s v="Arlington Hei"/>
    <s v="IL"/>
    <n v="2916"/>
    <s v="american express travel"/>
    <x v="17"/>
    <x v="2"/>
    <s v="2024-01-01"/>
    <n v="800"/>
    <n v="1619"/>
    <n v="60"/>
    <n v="2"/>
    <n v="28.63"/>
    <n v="79.849999999999994"/>
    <n v="51.22"/>
    <n v="51.22"/>
    <n v="1.7890324834090114"/>
    <n v="3.71"/>
    <n v="0.48"/>
    <n v="14.32"/>
    <n v="3.3333333333333333E-2"/>
    <s v="SCALE"/>
  </r>
  <r>
    <s v="madeitfoundation@hotmail.com"/>
    <s v="lizzie"/>
    <s v="rodgers"/>
    <s v="Saint Louis"/>
    <s v="MO"/>
    <n v="1700"/>
    <s v="social security"/>
    <x v="7"/>
    <x v="2"/>
    <s v="2024-01-31"/>
    <n v="700"/>
    <n v="2174"/>
    <n v="62"/>
    <n v="1"/>
    <n v="26.07"/>
    <n v="57.47"/>
    <n v="31.4"/>
    <n v="31.4"/>
    <n v="1.2044495588799387"/>
    <n v="2.85"/>
    <n v="0.42"/>
    <n v="26.07"/>
    <n v="1.6129032258064516E-2"/>
    <s v="SCALE"/>
  </r>
  <r>
    <s v="quanica20@aol.com"/>
    <s v="quanika"/>
    <s v="campbell"/>
    <s v="Feasterville"/>
    <s v="PA"/>
    <n v="3200"/>
    <s v="advance aesthetics skin vein a"/>
    <x v="9"/>
    <x v="2"/>
    <s v="2024-01-02"/>
    <n v="200"/>
    <n v="1576"/>
    <n v="38"/>
    <n v="1"/>
    <n v="30.83"/>
    <n v="59.86"/>
    <n v="29.03"/>
    <n v="29.03"/>
    <n v="0.94161530976321772"/>
    <n v="2.41"/>
    <n v="0.81"/>
    <n v="30.83"/>
    <n v="2.6315789473684209E-2"/>
    <s v="SCALE"/>
  </r>
  <r>
    <s v="january6767@gmail.com"/>
    <s v="january"/>
    <s v="dargusch"/>
    <s v="Taft"/>
    <s v="CA"/>
    <n v="1778"/>
    <s v="j&amp;linc."/>
    <x v="3"/>
    <x v="2"/>
    <s v="2024-01-31"/>
    <n v="500"/>
    <n v="1446"/>
    <n v="57"/>
    <n v="1"/>
    <n v="43.78"/>
    <n v="61.91"/>
    <n v="18.129999999999995"/>
    <n v="18.129999999999995"/>
    <n v="0.41411603471904967"/>
    <n v="3.94"/>
    <n v="0.77"/>
    <n v="43.78"/>
    <n v="1.7543859649122806E-2"/>
    <s v="SCALE"/>
  </r>
  <r>
    <s v="vagueros@gmail.com"/>
    <s v="veronica"/>
    <s v="agueros"/>
    <s v="San Antonio"/>
    <s v="TX"/>
    <n v="2500"/>
    <s v="united health care"/>
    <x v="1"/>
    <x v="2"/>
    <s v="2024-01-04"/>
    <n v="700"/>
    <n v="2485"/>
    <n v="89"/>
    <n v="2"/>
    <n v="68.209999999999994"/>
    <n v="121.01"/>
    <n v="52.800000000000011"/>
    <n v="52.800000000000011"/>
    <n v="0.7740800469139425"/>
    <n v="3.58"/>
    <n v="0.77"/>
    <n v="34.1"/>
    <n v="2.247191011235955E-2"/>
    <s v="SCALE"/>
  </r>
  <r>
    <s v="flutterbug98@msn.com"/>
    <s v="tonia"/>
    <s v="leazer"/>
    <s v="Caldwell"/>
    <s v="ID"/>
    <n v="2999"/>
    <s v="wendy\\'s"/>
    <x v="1"/>
    <x v="2"/>
    <s v="2024-01-12"/>
    <n v="400"/>
    <n v="2466"/>
    <n v="86"/>
    <n v="4"/>
    <n v="52.57"/>
    <n v="208.26"/>
    <n v="155.69"/>
    <n v="155.69"/>
    <n v="2.9615750428000762"/>
    <n v="3.49"/>
    <n v="0.61"/>
    <n v="13.14"/>
    <n v="4.6511627906976744E-2"/>
    <s v="SCALE"/>
  </r>
  <r>
    <s v="rework1alvara@gmail.com"/>
    <s v="irma"/>
    <s v="alvarado"/>
    <s v="Riverside"/>
    <s v="CA"/>
    <n v="2211"/>
    <s v="national dustubrution center"/>
    <x v="0"/>
    <x v="2"/>
    <s v="2024-01-04"/>
    <n v="1000"/>
    <n v="1331"/>
    <n v="20"/>
    <n v="2"/>
    <n v="8.5299999999999994"/>
    <n v="94.23"/>
    <n v="85.7"/>
    <n v="85.7"/>
    <n v="10.046893317702228"/>
    <n v="1.5"/>
    <n v="0.43"/>
    <n v="4.26"/>
    <n v="0.1"/>
    <s v="SCALE"/>
  </r>
  <r>
    <s v="deekidsfun@yahoo.com"/>
    <s v="dorothy"/>
    <s v="williams"/>
    <s v="Norway"/>
    <s v="SC"/>
    <n v="2000"/>
    <s v="jameson inn"/>
    <x v="8"/>
    <x v="2"/>
    <s v="2024-01-26"/>
    <n v="800"/>
    <n v="1316"/>
    <n v="43"/>
    <n v="1"/>
    <n v="33.590000000000003"/>
    <n v="40.36"/>
    <n v="6.769999999999996"/>
    <n v="6.769999999999996"/>
    <n v="0.20154807978565034"/>
    <n v="3.27"/>
    <n v="0.78"/>
    <n v="33.590000000000003"/>
    <n v="2.3255813953488372E-2"/>
    <s v="SCALE"/>
  </r>
  <r>
    <s v="preciousdragons@yahoo.com"/>
    <s v="cheryl"/>
    <s v="macias"/>
    <s v="Lubbock"/>
    <s v="TX"/>
    <n v="4700"/>
    <s v="durham school services"/>
    <x v="15"/>
    <x v="2"/>
    <s v="2024-01-13"/>
    <n v="100"/>
    <n v="1145"/>
    <n v="33"/>
    <n v="1"/>
    <n v="18.21"/>
    <n v="63.96"/>
    <n v="45.75"/>
    <n v="45.75"/>
    <n v="2.5123558484349258"/>
    <n v="2.88"/>
    <n v="0.55000000000000004"/>
    <n v="18.21"/>
    <n v="3.0303030303030304E-2"/>
    <s v="SCALE"/>
  </r>
  <r>
    <s v="bigmarck3500@yahoo.com"/>
    <s v="marcus"/>
    <s v="bell"/>
    <s v="Sacramento"/>
    <s v="CA"/>
    <n v="5000"/>
    <s v="sacramentoschooldistrict"/>
    <x v="17"/>
    <x v="2"/>
    <s v="2024-01-09"/>
    <n v="700"/>
    <n v="1744"/>
    <n v="55"/>
    <n v="6"/>
    <n v="31.16"/>
    <n v="338.9"/>
    <n v="307.73999999999995"/>
    <n v="307.73999999999995"/>
    <n v="9.8761232349165589"/>
    <n v="3.15"/>
    <n v="0.56999999999999995"/>
    <n v="5.19"/>
    <n v="0.10909090909090909"/>
    <s v="SCALE"/>
  </r>
  <r>
    <s v="strawberrymama3@yahoo.com"/>
    <s v="jackie"/>
    <s v="stile"/>
    <s v="Sanford"/>
    <s v="FL"/>
    <n v="2500"/>
    <s v="central fla educ fcu"/>
    <x v="19"/>
    <x v="2"/>
    <s v="2024-01-26"/>
    <n v="400"/>
    <n v="827"/>
    <n v="14"/>
    <n v="0"/>
    <n v="10.61"/>
    <n v="0"/>
    <n v="-10.61"/>
    <n v="-10.61"/>
    <n v="-1"/>
    <n v="1.69"/>
    <n v="0.76"/>
    <n v="0"/>
    <n v="0"/>
    <s v="PAUSE"/>
  </r>
  <r>
    <s v="aprilbaytown@aol.com"/>
    <s v="april"/>
    <s v="gates"/>
    <s v="Baytown"/>
    <s v="TX"/>
    <n v="3300"/>
    <s v="sanjacintomethodist"/>
    <x v="6"/>
    <x v="2"/>
    <s v="2024-01-05"/>
    <n v="200"/>
    <n v="1749"/>
    <n v="54"/>
    <n v="4"/>
    <n v="29.86"/>
    <n v="234.22"/>
    <n v="204.36"/>
    <n v="204.36"/>
    <n v="6.8439383791024788"/>
    <n v="3.09"/>
    <n v="0.55000000000000004"/>
    <n v="7.46"/>
    <n v="7.407407407407407E-2"/>
    <s v="SCALE"/>
  </r>
  <r>
    <s v="mkatblack@yahoo.com"/>
    <s v="kathy"/>
    <s v="blackburn"/>
    <s v="Steubenville"/>
    <s v="OH"/>
    <n v="4000"/>
    <s v="transtar"/>
    <x v="10"/>
    <x v="2"/>
    <s v="2024-01-20"/>
    <n v="300"/>
    <n v="1949"/>
    <n v="55"/>
    <n v="0"/>
    <n v="40.229999999999997"/>
    <n v="0"/>
    <n v="-40.229999999999997"/>
    <n v="-40.229999999999997"/>
    <n v="-1"/>
    <n v="2.82"/>
    <n v="0.73"/>
    <n v="0"/>
    <n v="0"/>
    <s v="PAUSE"/>
  </r>
  <r>
    <s v="cindea@hotmail.com"/>
    <s v="cindy"/>
    <s v="williams"/>
    <s v="Jacksonville"/>
    <s v="FL"/>
    <n v="4400"/>
    <s v="the sterling company"/>
    <x v="13"/>
    <x v="2"/>
    <s v="2024-01-07"/>
    <n v="500"/>
    <n v="1286"/>
    <n v="43"/>
    <n v="3"/>
    <n v="22.66"/>
    <n v="201.11"/>
    <n v="178.45000000000002"/>
    <n v="178.45000000000002"/>
    <n v="7.875110326566638"/>
    <n v="3.34"/>
    <n v="0.53"/>
    <n v="7.55"/>
    <n v="6.9767441860465115E-2"/>
    <s v="SCALE"/>
  </r>
  <r>
    <s v="sullivanmeme@msn.com"/>
    <s v="darian"/>
    <s v="dublin"/>
    <s v="Clearwater"/>
    <s v="FL"/>
    <n v="2500"/>
    <s v="furniture row"/>
    <x v="5"/>
    <x v="2"/>
    <s v="2024-01-19"/>
    <n v="300"/>
    <n v="1849"/>
    <n v="62"/>
    <n v="1"/>
    <n v="25.91"/>
    <n v="60.23"/>
    <n v="34.319999999999993"/>
    <n v="34.319999999999993"/>
    <n v="1.3245851022771129"/>
    <n v="3.35"/>
    <n v="0.42"/>
    <n v="25.91"/>
    <n v="1.6129032258064516E-2"/>
    <s v="SCALE"/>
  </r>
  <r>
    <s v="mary_nichols74@yahoo.com"/>
    <s v="mary"/>
    <s v="nichols"/>
    <s v="Houston"/>
    <s v="TX"/>
    <n v="4100"/>
    <s v="princess jasmine daycare"/>
    <x v="19"/>
    <x v="2"/>
    <s v="2024-01-05"/>
    <n v="500"/>
    <n v="1423"/>
    <n v="27"/>
    <n v="3"/>
    <n v="14.17"/>
    <n v="113.48"/>
    <n v="99.31"/>
    <n v="99.31"/>
    <n v="7.0084685956245591"/>
    <n v="1.9"/>
    <n v="0.52"/>
    <n v="4.72"/>
    <n v="0.1111111111111111"/>
    <s v="SCALE"/>
  </r>
  <r>
    <s v="malachi2804@yahoo.com"/>
    <s v="travis"/>
    <s v="robinson"/>
    <s v="Madison"/>
    <s v="FL"/>
    <n v="1250"/>
    <s v="nestlewaters noth america"/>
    <x v="5"/>
    <x v="2"/>
    <s v="2024-01-09"/>
    <n v="700"/>
    <n v="730"/>
    <n v="20"/>
    <n v="0"/>
    <n v="10.039999999999999"/>
    <n v="0"/>
    <n v="-10.039999999999999"/>
    <n v="-10.039999999999999"/>
    <n v="-1"/>
    <n v="2.74"/>
    <n v="0.5"/>
    <n v="0"/>
    <n v="0"/>
    <s v="PAUSE"/>
  </r>
  <r>
    <s v="smw197600@yahoo.com"/>
    <s v="rhonda"/>
    <s v="merriman"/>
    <s v="Candler"/>
    <s v="NC"/>
    <n v="1700"/>
    <s v="ics"/>
    <x v="2"/>
    <x v="2"/>
    <s v="2024-01-19"/>
    <n v="700"/>
    <n v="2252"/>
    <n v="58"/>
    <n v="6"/>
    <n v="29.37"/>
    <n v="348.92"/>
    <n v="319.55"/>
    <n v="319.55"/>
    <n v="10.880149812734082"/>
    <n v="2.58"/>
    <n v="0.51"/>
    <n v="4.9000000000000004"/>
    <n v="0.10344827586206896"/>
    <s v="SCALE"/>
  </r>
  <r>
    <s v="vcjeffries@live.com"/>
    <s v="victoria"/>
    <s v="jeffries"/>
    <s v="Jersey City"/>
    <s v="NJ"/>
    <n v="1600"/>
    <s v="jersey city medical center"/>
    <x v="0"/>
    <x v="2"/>
    <s v="2024-01-28"/>
    <n v="700"/>
    <n v="2030"/>
    <n v="44"/>
    <n v="0"/>
    <n v="19.04"/>
    <n v="0"/>
    <n v="-19.04"/>
    <n v="-19.04"/>
    <n v="-1"/>
    <n v="2.17"/>
    <n v="0.43"/>
    <n v="0"/>
    <n v="0"/>
    <s v="PAUSE"/>
  </r>
  <r>
    <s v="lilipaulguadron@msn.com"/>
    <s v="warner"/>
    <s v="guadron"/>
    <s v="El Paso"/>
    <s v="TX"/>
    <n v="2000"/>
    <s v="a c s"/>
    <x v="18"/>
    <x v="2"/>
    <s v="2024-01-24"/>
    <n v="700"/>
    <n v="2003"/>
    <n v="59"/>
    <n v="2"/>
    <n v="34.090000000000003"/>
    <n v="132.24"/>
    <n v="98.15"/>
    <n v="98.15"/>
    <n v="2.8791434438251686"/>
    <n v="2.95"/>
    <n v="0.57999999999999996"/>
    <n v="17.05"/>
    <n v="3.3898305084745763E-2"/>
    <s v="SCALE"/>
  </r>
  <r>
    <s v="kennethhopson@gmail.com"/>
    <s v="kenneth"/>
    <s v="hopson"/>
    <s v="Harrisburg"/>
    <s v="NC"/>
    <n v="2340"/>
    <s v="infinite wealth"/>
    <x v="18"/>
    <x v="2"/>
    <s v="2024-01-12"/>
    <n v="700"/>
    <n v="2378"/>
    <n v="62"/>
    <n v="2"/>
    <n v="29.05"/>
    <n v="90.69"/>
    <n v="61.64"/>
    <n v="61.64"/>
    <n v="2.1218588640275389"/>
    <n v="2.61"/>
    <n v="0.47"/>
    <n v="14.52"/>
    <n v="3.2258064516129031E-2"/>
    <s v="SCALE"/>
  </r>
  <r>
    <s v="baileyfamily2012@live.com"/>
    <s v="terrin"/>
    <s v="bailey"/>
    <s v="McKeesport"/>
    <s v="PA"/>
    <n v="2900"/>
    <s v="fdi"/>
    <x v="19"/>
    <x v="2"/>
    <s v="2024-01-14"/>
    <n v="100"/>
    <n v="989"/>
    <n v="42"/>
    <n v="0"/>
    <n v="32.82"/>
    <n v="0"/>
    <n v="-32.82"/>
    <n v="-32.82"/>
    <n v="-1"/>
    <n v="4.25"/>
    <n v="0.78"/>
    <n v="0"/>
    <n v="0"/>
    <s v="PAUSE"/>
  </r>
  <r>
    <s v="roodyrobbie5@aol.com"/>
    <s v="jerylean"/>
    <s v="dailey"/>
    <s v="Drakes Branch"/>
    <s v="VA"/>
    <n v="2708"/>
    <s v="lunenburg correction"/>
    <x v="1"/>
    <x v="2"/>
    <s v="2024-01-05"/>
    <n v="200"/>
    <n v="892"/>
    <n v="18"/>
    <n v="0"/>
    <n v="11.78"/>
    <n v="0"/>
    <n v="-11.78"/>
    <n v="-11.78"/>
    <n v="-1"/>
    <n v="2.02"/>
    <n v="0.65"/>
    <n v="0"/>
    <n v="0"/>
    <s v="PAUSE"/>
  </r>
  <r>
    <s v="ljbigred63@gmail.com"/>
    <s v="latasha"/>
    <s v="jones"/>
    <s v="Baton Rouge"/>
    <s v="LA"/>
    <n v="3700"/>
    <s v="ssi"/>
    <x v="6"/>
    <x v="2"/>
    <s v="2024-01-26"/>
    <n v="300"/>
    <n v="1520"/>
    <n v="62"/>
    <n v="2"/>
    <n v="29.75"/>
    <n v="128"/>
    <n v="98.25"/>
    <n v="98.25"/>
    <n v="3.3025210084033612"/>
    <n v="4.08"/>
    <n v="0.48"/>
    <n v="14.88"/>
    <n v="3.2258064516129031E-2"/>
    <s v="SCALE"/>
  </r>
  <r>
    <s v="bmkab@aol.com"/>
    <s v="kimberly"/>
    <s v="brown"/>
    <s v="East Pittsbur"/>
    <s v="PA"/>
    <n v="6200"/>
    <s v="pnc bank"/>
    <x v="10"/>
    <x v="2"/>
    <s v="2024-01-02"/>
    <n v="300"/>
    <n v="2349"/>
    <n v="102"/>
    <n v="3"/>
    <n v="49.6"/>
    <n v="110.18"/>
    <n v="60.580000000000005"/>
    <n v="60.580000000000005"/>
    <n v="1.2213709677419355"/>
    <n v="4.34"/>
    <n v="0.49"/>
    <n v="16.53"/>
    <n v="2.9411764705882353E-2"/>
    <s v="SCALE"/>
  </r>
  <r>
    <s v="azia.bird@gmail.com"/>
    <s v="delia"/>
    <s v="lee"/>
    <s v="Fort Worth"/>
    <s v="TX"/>
    <n v="3500"/>
    <s v="hair and braids"/>
    <x v="18"/>
    <x v="2"/>
    <s v="2024-01-30"/>
    <n v="600"/>
    <n v="2202"/>
    <n v="62"/>
    <n v="2"/>
    <n v="35.479999999999997"/>
    <n v="124.09"/>
    <n v="88.610000000000014"/>
    <n v="88.610000000000014"/>
    <n v="2.4974633596392342"/>
    <n v="2.82"/>
    <n v="0.56999999999999995"/>
    <n v="17.739999999999998"/>
    <n v="3.2258064516129031E-2"/>
    <s v="SCALE"/>
  </r>
  <r>
    <s v="hathorn.shakyna@yahoo.com"/>
    <s v="shakyna"/>
    <s v="hathorn"/>
    <s v="Jacksonville"/>
    <s v="FL"/>
    <n v="2400"/>
    <s v="senior bridge"/>
    <x v="10"/>
    <x v="2"/>
    <s v="2024-01-12"/>
    <n v="300"/>
    <n v="2325"/>
    <n v="92"/>
    <n v="0"/>
    <n v="48.88"/>
    <n v="0"/>
    <n v="-48.88"/>
    <n v="-48.88"/>
    <n v="-1"/>
    <n v="3.96"/>
    <n v="0.53"/>
    <n v="0"/>
    <n v="0"/>
    <s v="PAUSE"/>
  </r>
  <r>
    <s v="sanchezjolenna@yahoo.com"/>
    <s v="jolenna"/>
    <s v="sanchez"/>
    <s v="San Diego"/>
    <s v="CA"/>
    <n v="2600"/>
    <s v="venture petroleum"/>
    <x v="0"/>
    <x v="2"/>
    <s v="2024-01-28"/>
    <n v="1000"/>
    <n v="1492"/>
    <n v="31"/>
    <n v="0"/>
    <n v="21.62"/>
    <n v="0"/>
    <n v="-21.62"/>
    <n v="-21.62"/>
    <n v="-1"/>
    <n v="2.08"/>
    <n v="0.7"/>
    <n v="0"/>
    <n v="0"/>
    <s v="PAUSE"/>
  </r>
  <r>
    <s v="josh33_07@yahoo.com"/>
    <s v="joshua"/>
    <s v="morris"/>
    <s v="Eglin AFB"/>
    <s v="FL"/>
    <n v="1600"/>
    <s v="usaf"/>
    <x v="18"/>
    <x v="2"/>
    <s v="2024-01-27"/>
    <n v="700"/>
    <n v="912"/>
    <n v="17"/>
    <n v="0"/>
    <n v="12.47"/>
    <n v="0"/>
    <n v="-12.47"/>
    <n v="-12.47"/>
    <n v="-1"/>
    <n v="1.86"/>
    <n v="0.73"/>
    <n v="0"/>
    <n v="0"/>
    <s v="PAUSE"/>
  </r>
  <r>
    <s v="ammata22@gmail.com"/>
    <s v="annette"/>
    <s v="castro"/>
    <s v="Pflugerville"/>
    <s v="TX"/>
    <n v="2258"/>
    <s v="texas workforce commission"/>
    <x v="18"/>
    <x v="2"/>
    <s v="2024-01-29"/>
    <n v="100"/>
    <n v="1308"/>
    <n v="38"/>
    <n v="3"/>
    <n v="17.850000000000001"/>
    <n v="188.24"/>
    <n v="170.39000000000001"/>
    <n v="170.39000000000001"/>
    <n v="9.545658263305322"/>
    <n v="2.91"/>
    <n v="0.47"/>
    <n v="5.95"/>
    <n v="7.8947368421052627E-2"/>
    <s v="SCALE"/>
  </r>
  <r>
    <s v="lsmith1063@gmail.com"/>
    <s v="le anna"/>
    <s v="smith"/>
    <s v="Lompoc"/>
    <s v="CA"/>
    <n v="4300"/>
    <s v="surf lanes bowling alley"/>
    <x v="4"/>
    <x v="2"/>
    <s v="2024-01-22"/>
    <n v="300"/>
    <n v="507"/>
    <n v="19"/>
    <n v="0"/>
    <n v="8.32"/>
    <n v="0"/>
    <n v="-8.32"/>
    <n v="-8.32"/>
    <n v="-1"/>
    <n v="3.75"/>
    <n v="0.44"/>
    <n v="0"/>
    <n v="0"/>
    <s v="PAUSE"/>
  </r>
  <r>
    <s v="sbjs1028@aol.com"/>
    <s v="betty"/>
    <s v="sigler"/>
    <s v="Sturbridge"/>
    <s v="MA"/>
    <n v="3700"/>
    <s v="social security"/>
    <x v="16"/>
    <x v="2"/>
    <s v="2024-01-24"/>
    <n v="600"/>
    <n v="1888"/>
    <n v="78"/>
    <n v="0"/>
    <n v="50.59"/>
    <n v="0"/>
    <n v="-50.59"/>
    <n v="-50.59"/>
    <n v="-1"/>
    <n v="4.13"/>
    <n v="0.65"/>
    <n v="0"/>
    <n v="0"/>
    <s v="PAUSE"/>
  </r>
  <r>
    <s v="laura.avilez@hotmail.com"/>
    <s v="laura"/>
    <s v="avilez"/>
    <s v="Imperial Beac"/>
    <s v="CA"/>
    <n v="3000"/>
    <s v="omnicarepharmacy"/>
    <x v="13"/>
    <x v="2"/>
    <s v="2024-01-25"/>
    <n v="400"/>
    <n v="2382"/>
    <n v="98"/>
    <n v="2"/>
    <n v="75.28"/>
    <n v="109.7"/>
    <n v="34.42"/>
    <n v="34.42"/>
    <n v="0.45722635494155156"/>
    <n v="4.1100000000000003"/>
    <n v="0.77"/>
    <n v="37.64"/>
    <n v="2.0408163265306121E-2"/>
    <s v="SCALE"/>
  </r>
  <r>
    <s v="thanhbui714@yahoo.com"/>
    <s v="thanh"/>
    <s v="bui"/>
    <s v="Westminster"/>
    <s v="CA"/>
    <n v="4700"/>
    <s v="target"/>
    <x v="8"/>
    <x v="2"/>
    <s v="2024-01-19"/>
    <n v="700"/>
    <n v="1223"/>
    <n v="50"/>
    <n v="4"/>
    <n v="36.81"/>
    <n v="271.99"/>
    <n v="235.18"/>
    <n v="235.18"/>
    <n v="6.3890247215430591"/>
    <n v="4.09"/>
    <n v="0.74"/>
    <n v="9.1999999999999993"/>
    <n v="0.08"/>
    <s v="SCALE"/>
  </r>
  <r>
    <s v="mrbloodman7@yahoo.com"/>
    <s v="rasaan"/>
    <s v="hooper"/>
    <s v="Indianapolis"/>
    <s v="IN"/>
    <n v="3100"/>
    <s v="manpower"/>
    <x v="14"/>
    <x v="2"/>
    <s v="2024-01-14"/>
    <n v="400"/>
    <n v="1814"/>
    <n v="30"/>
    <n v="1"/>
    <n v="19.04"/>
    <n v="54.57"/>
    <n v="35.53"/>
    <n v="35.53"/>
    <n v="1.8660714285714288"/>
    <n v="1.65"/>
    <n v="0.63"/>
    <n v="19.04"/>
    <n v="3.3333333333333333E-2"/>
    <s v="SCALE"/>
  </r>
  <r>
    <s v="mstammylb@yahoo.com"/>
    <s v="tammy"/>
    <s v="bradley"/>
    <s v="Houston"/>
    <s v="TX"/>
    <n v="4500"/>
    <s v="emmaccohealthhome"/>
    <x v="10"/>
    <x v="2"/>
    <s v="2024-01-24"/>
    <n v="1000"/>
    <n v="1493"/>
    <n v="30"/>
    <n v="1"/>
    <n v="22.85"/>
    <n v="56.48"/>
    <n v="33.629999999999995"/>
    <n v="33.629999999999995"/>
    <n v="1.4717724288840259"/>
    <n v="2.0099999999999998"/>
    <n v="0.76"/>
    <n v="22.85"/>
    <n v="3.3333333333333333E-2"/>
    <s v="SCALE"/>
  </r>
  <r>
    <s v="ads1020@hotmail.com"/>
    <s v="antonio"/>
    <s v="simon"/>
    <s v="Mobile"/>
    <s v="AL"/>
    <n v="2000"/>
    <s v="west"/>
    <x v="6"/>
    <x v="2"/>
    <s v="2024-01-10"/>
    <n v="300"/>
    <n v="602"/>
    <n v="21"/>
    <n v="0"/>
    <n v="12.92"/>
    <n v="0"/>
    <n v="-12.92"/>
    <n v="-12.92"/>
    <n v="-1"/>
    <n v="3.49"/>
    <n v="0.62"/>
    <n v="0"/>
    <n v="0"/>
    <s v="PAUSE"/>
  </r>
  <r>
    <s v="kenseylynn@live.com"/>
    <s v="jeremy"/>
    <s v="korolowicz"/>
    <s v="Saint Joseph"/>
    <s v="MO"/>
    <n v="2700"/>
    <s v="walmart"/>
    <x v="18"/>
    <x v="2"/>
    <s v="2024-01-15"/>
    <n v="800"/>
    <n v="2124"/>
    <n v="54"/>
    <n v="2"/>
    <n v="37.840000000000003"/>
    <n v="130.41999999999999"/>
    <n v="92.579999999999984"/>
    <n v="92.579999999999984"/>
    <n v="2.4466173361522192"/>
    <n v="2.54"/>
    <n v="0.7"/>
    <n v="18.920000000000002"/>
    <n v="3.7037037037037035E-2"/>
    <s v="SCALE"/>
  </r>
  <r>
    <s v="markprice@yahoo.com"/>
    <s v="mark"/>
    <s v="price"/>
    <s v="Willingboro"/>
    <s v="NJ"/>
    <n v="2500"/>
    <s v="ezhe source"/>
    <x v="10"/>
    <x v="2"/>
    <s v="2024-01-11"/>
    <n v="800"/>
    <n v="2491"/>
    <n v="65"/>
    <n v="2"/>
    <n v="40.130000000000003"/>
    <n v="132.80000000000001"/>
    <n v="92.670000000000016"/>
    <n v="92.670000000000016"/>
    <n v="2.3092449538998259"/>
    <n v="2.61"/>
    <n v="0.62"/>
    <n v="20.07"/>
    <n v="3.0769230769230771E-2"/>
    <s v="SCALE"/>
  </r>
  <r>
    <s v="dawnsnodgrass72@gmail.com"/>
    <s v="dawn"/>
    <s v="snodgrass"/>
    <s v="Barnhart"/>
    <s v="MO"/>
    <n v="5850"/>
    <s v="nestle purina"/>
    <x v="0"/>
    <x v="2"/>
    <s v="2024-01-29"/>
    <n v="400"/>
    <n v="1963"/>
    <n v="86"/>
    <n v="3"/>
    <n v="45.92"/>
    <n v="165.41"/>
    <n v="119.49"/>
    <n v="119.49"/>
    <n v="2.6021341463414633"/>
    <n v="4.38"/>
    <n v="0.53"/>
    <n v="15.31"/>
    <n v="3.4883720930232558E-2"/>
    <s v="SCALE"/>
  </r>
  <r>
    <s v="swenson0524@gmail.com"/>
    <s v="erik"/>
    <s v="swenson"/>
    <s v="Port Orange"/>
    <s v="FL"/>
    <n v="1600"/>
    <s v="the buckle"/>
    <x v="12"/>
    <x v="2"/>
    <s v="2024-01-23"/>
    <n v="300"/>
    <n v="1543"/>
    <n v="37"/>
    <n v="1"/>
    <n v="16.14"/>
    <n v="69.55"/>
    <n v="53.41"/>
    <n v="53.41"/>
    <n v="3.3091697645600986"/>
    <n v="2.4"/>
    <n v="0.44"/>
    <n v="16.14"/>
    <n v="2.7027027027027029E-2"/>
    <s v="SCALE"/>
  </r>
  <r>
    <s v="kechester@gmail.com"/>
    <s v="kelly"/>
    <s v="chester"/>
    <s v="Bloomingdale"/>
    <s v="IL"/>
    <n v="2612"/>
    <s v="gene walter's marketplace"/>
    <x v="18"/>
    <x v="2"/>
    <s v="2024-01-10"/>
    <n v="600"/>
    <n v="545"/>
    <n v="10"/>
    <n v="0"/>
    <n v="8.1199999999999992"/>
    <n v="0"/>
    <n v="-8.1199999999999992"/>
    <n v="-8.1199999999999992"/>
    <n v="-1"/>
    <n v="1.83"/>
    <n v="0.81"/>
    <n v="0"/>
    <n v="0"/>
    <s v="PAUSE"/>
  </r>
  <r>
    <s v="bdjones150@gmail.com"/>
    <s v="ann"/>
    <s v="jones"/>
    <s v="Aiken"/>
    <s v="SC"/>
    <n v="1625"/>
    <s v="hubbell power systems"/>
    <x v="6"/>
    <x v="2"/>
    <s v="2024-01-14"/>
    <n v="700"/>
    <n v="844"/>
    <n v="19"/>
    <n v="0"/>
    <n v="11.45"/>
    <n v="0"/>
    <n v="-11.45"/>
    <n v="-11.45"/>
    <n v="-1"/>
    <n v="2.25"/>
    <n v="0.6"/>
    <n v="0"/>
    <n v="0"/>
    <s v="PAUSE"/>
  </r>
  <r>
    <s v="lindasgreen60@yahoo.com"/>
    <s v="linda"/>
    <s v="green"/>
    <s v="Henderson"/>
    <s v="NC"/>
    <n v="1896"/>
    <s v="britthaven"/>
    <x v="13"/>
    <x v="2"/>
    <s v="2024-01-23"/>
    <n v="100"/>
    <n v="2202"/>
    <n v="83"/>
    <n v="1"/>
    <n v="55.85"/>
    <n v="40.11"/>
    <n v="-15.740000000000002"/>
    <n v="-15.740000000000002"/>
    <n v="-0.28182632050134293"/>
    <n v="3.77"/>
    <n v="0.67"/>
    <n v="55.85"/>
    <n v="1.2048192771084338E-2"/>
    <s v="SCALE"/>
  </r>
  <r>
    <s v="gericrit1948@gmail.com"/>
    <s v="walter"/>
    <s v="mobley"/>
    <s v="Talladega"/>
    <s v="AL"/>
    <n v="2500"/>
    <s v="wrann trucking"/>
    <x v="14"/>
    <x v="2"/>
    <s v="2024-01-01"/>
    <n v="600"/>
    <n v="2027"/>
    <n v="87"/>
    <n v="2"/>
    <n v="66.38"/>
    <n v="80.790000000000006"/>
    <n v="14.410000000000011"/>
    <n v="14.410000000000011"/>
    <n v="0.21708345887315475"/>
    <n v="4.29"/>
    <n v="0.76"/>
    <n v="33.19"/>
    <n v="2.2988505747126436E-2"/>
    <s v="SCALE"/>
  </r>
  <r>
    <s v="cloons2004@hotmail.com"/>
    <s v="deborah"/>
    <s v="larson"/>
    <s v="Bellevue"/>
    <s v="WA"/>
    <n v="2000"/>
    <s v="crafts &amp; more"/>
    <x v="15"/>
    <x v="2"/>
    <s v="2024-01-03"/>
    <n v="500"/>
    <n v="1954"/>
    <n v="39"/>
    <n v="1"/>
    <n v="30.68"/>
    <n v="70.2"/>
    <n v="39.520000000000003"/>
    <n v="39.520000000000003"/>
    <n v="1.2881355932203391"/>
    <n v="2"/>
    <n v="0.79"/>
    <n v="30.68"/>
    <n v="2.564102564102564E-2"/>
    <s v="SCALE"/>
  </r>
  <r>
    <s v="criscrisiceonwris@hotmail.com"/>
    <s v="chris"/>
    <s v="young"/>
    <s v="Brigham City"/>
    <s v="UT"/>
    <n v="4400"/>
    <s v="jpmorgan chase bank; na"/>
    <x v="18"/>
    <x v="2"/>
    <s v="2024-01-29"/>
    <n v="400"/>
    <n v="1860"/>
    <n v="43"/>
    <n v="3"/>
    <n v="22.11"/>
    <n v="114.69"/>
    <n v="92.58"/>
    <n v="92.58"/>
    <n v="4.1872455902306651"/>
    <n v="2.31"/>
    <n v="0.51"/>
    <n v="7.37"/>
    <n v="6.9767441860465115E-2"/>
    <s v="SCALE"/>
  </r>
  <r>
    <s v="2233mina@gmail.com"/>
    <s v="willie"/>
    <s v="willie"/>
    <s v="Ontario"/>
    <s v="CA"/>
    <n v="1200"/>
    <s v="taco bell"/>
    <x v="0"/>
    <x v="2"/>
    <s v="2024-01-20"/>
    <n v="300"/>
    <n v="1726"/>
    <n v="73"/>
    <n v="3"/>
    <n v="45.98"/>
    <n v="190"/>
    <n v="144.02000000000001"/>
    <n v="144.02000000000001"/>
    <n v="3.1322314049586781"/>
    <n v="4.2300000000000004"/>
    <n v="0.63"/>
    <n v="15.33"/>
    <n v="4.1095890410958902E-2"/>
    <s v="SCALE"/>
  </r>
  <r>
    <s v="coldound@hotmail.com"/>
    <s v="donna"/>
    <s v="owens"/>
    <s v="Bellevue"/>
    <s v="WA"/>
    <n v="1119"/>
    <s v="dun rite lawn care"/>
    <x v="10"/>
    <x v="2"/>
    <s v="2024-01-14"/>
    <n v="800"/>
    <n v="1018"/>
    <n v="18"/>
    <n v="0"/>
    <n v="10.58"/>
    <n v="0"/>
    <n v="-10.58"/>
    <n v="-10.58"/>
    <n v="-1"/>
    <n v="1.77"/>
    <n v="0.59"/>
    <n v="0"/>
    <n v="0"/>
    <s v="PAUSE"/>
  </r>
  <r>
    <s v="dei_3_8_1@hotmail.com"/>
    <s v="david"/>
    <s v="weatherman"/>
    <s v="Altamont"/>
    <s v="IL"/>
    <n v="1842"/>
    <s v="john boos"/>
    <x v="2"/>
    <x v="2"/>
    <s v="2024-01-08"/>
    <n v="400"/>
    <n v="2454"/>
    <n v="94"/>
    <n v="2"/>
    <n v="57.95"/>
    <n v="114.01"/>
    <n v="56.06"/>
    <n v="56.06"/>
    <n v="0.96738567730802416"/>
    <n v="3.83"/>
    <n v="0.62"/>
    <n v="28.98"/>
    <n v="2.1276595744680851E-2"/>
    <s v="SCALE"/>
  </r>
  <r>
    <s v="entless@hotmail.com"/>
    <s v="jamila"/>
    <s v="mack"/>
    <s v="Atlanta"/>
    <s v="GA"/>
    <n v="2383"/>
    <s v="tons o' toys"/>
    <x v="16"/>
    <x v="2"/>
    <s v="2024-01-07"/>
    <n v="600"/>
    <n v="1207"/>
    <n v="53"/>
    <n v="4"/>
    <n v="25.15"/>
    <n v="220.57"/>
    <n v="195.42"/>
    <n v="195.42"/>
    <n v="7.7701789264413517"/>
    <n v="4.3899999999999997"/>
    <n v="0.47"/>
    <n v="6.29"/>
    <n v="7.5471698113207544E-2"/>
    <s v="SCALE"/>
  </r>
  <r>
    <s v="iasiahd@yahoo.com"/>
    <s v="iasiah"/>
    <s v="doumbia"/>
    <s v="Pocono Summit"/>
    <s v="PA"/>
    <n v="3200"/>
    <s v="arc of hunterdon county"/>
    <x v="7"/>
    <x v="2"/>
    <s v="2024-01-17"/>
    <n v="400"/>
    <n v="759"/>
    <n v="18"/>
    <n v="0"/>
    <n v="13.27"/>
    <n v="0"/>
    <n v="-13.27"/>
    <n v="-13.27"/>
    <n v="-1"/>
    <n v="2.37"/>
    <n v="0.74"/>
    <n v="0"/>
    <n v="0"/>
    <s v="PAUSE"/>
  </r>
  <r>
    <s v="stephanierobinson97@gmail.com"/>
    <s v="stephanie"/>
    <s v="robinson"/>
    <s v="Mesa"/>
    <s v="AZ"/>
    <n v="1842"/>
    <s v="robinsons moving company"/>
    <x v="9"/>
    <x v="2"/>
    <s v="2024-01-07"/>
    <n v="700"/>
    <n v="2337"/>
    <n v="69"/>
    <n v="5"/>
    <n v="33.090000000000003"/>
    <n v="247.75"/>
    <n v="214.66"/>
    <n v="214.66"/>
    <n v="6.4871562405560583"/>
    <n v="2.95"/>
    <n v="0.48"/>
    <n v="6.62"/>
    <n v="7.2463768115942032E-2"/>
    <s v="SCALE"/>
  </r>
  <r>
    <s v="davidreiter@yahoo.com"/>
    <s v="david"/>
    <s v="reiter"/>
    <s v="Bridgeport"/>
    <s v="TX"/>
    <n v="3800"/>
    <s v="club wholesale"/>
    <x v="5"/>
    <x v="2"/>
    <s v="2024-01-29"/>
    <n v="1000"/>
    <n v="2245"/>
    <n v="94"/>
    <n v="0"/>
    <n v="38.64"/>
    <n v="0"/>
    <n v="-38.64"/>
    <n v="-38.64"/>
    <n v="-1"/>
    <n v="4.1900000000000004"/>
    <n v="0.41"/>
    <n v="0"/>
    <n v="0"/>
    <s v="PAUSE"/>
  </r>
  <r>
    <s v="cmelliott54@yahoo.com"/>
    <s v="michael"/>
    <s v="elliott"/>
    <s v="High Point"/>
    <s v="NC"/>
    <n v="3000"/>
    <n v="0"/>
    <x v="8"/>
    <x v="2"/>
    <s v="2024-01-16"/>
    <n v="600"/>
    <n v="1528"/>
    <n v="54"/>
    <n v="5"/>
    <n v="40.659999999999997"/>
    <n v="352.21"/>
    <n v="311.54999999999995"/>
    <n v="311.54999999999995"/>
    <n v="7.6623216920806687"/>
    <n v="3.53"/>
    <n v="0.75"/>
    <n v="8.1300000000000008"/>
    <n v="9.2592592592592587E-2"/>
    <s v="SCALE"/>
  </r>
  <r>
    <s v="davidwarren@hotmail.com"/>
    <s v="david"/>
    <s v="warren"/>
    <s v="Riverside"/>
    <s v="CA"/>
    <n v="2400"/>
    <s v="wetson's"/>
    <x v="8"/>
    <x v="2"/>
    <s v="2024-01-18"/>
    <n v="600"/>
    <n v="684"/>
    <n v="28"/>
    <n v="0"/>
    <n v="22.42"/>
    <n v="0"/>
    <n v="-22.42"/>
    <n v="-22.42"/>
    <n v="-1"/>
    <n v="4.09"/>
    <n v="0.8"/>
    <n v="0"/>
    <n v="0"/>
    <s v="PAUSE"/>
  </r>
  <r>
    <s v="charmainewilkins@hotmail.com"/>
    <s v="charmaine"/>
    <s v="wilkins"/>
    <s v="Bowling Green"/>
    <s v="VA"/>
    <n v="3300"/>
    <s v="pediatric connection"/>
    <x v="0"/>
    <x v="2"/>
    <s v="2024-01-31"/>
    <n v="800"/>
    <n v="2074"/>
    <n v="42"/>
    <n v="1"/>
    <n v="24.65"/>
    <n v="35.090000000000003"/>
    <n v="10.440000000000005"/>
    <n v="10.440000000000005"/>
    <n v="0.4235294117647061"/>
    <n v="2.0299999999999998"/>
    <n v="0.59"/>
    <n v="24.65"/>
    <n v="2.3809523809523808E-2"/>
    <s v="SCALE"/>
  </r>
  <r>
    <s v="fboehm72@gmail.com"/>
    <s v="fred"/>
    <s v="boehm"/>
    <s v="New Port Rich"/>
    <s v="FL"/>
    <n v="2600"/>
    <s v="certex"/>
    <x v="5"/>
    <x v="2"/>
    <s v="2024-01-01"/>
    <n v="200"/>
    <n v="1743"/>
    <n v="40"/>
    <n v="0"/>
    <n v="18.309999999999999"/>
    <n v="0"/>
    <n v="-18.309999999999999"/>
    <n v="-18.309999999999999"/>
    <n v="-1"/>
    <n v="2.29"/>
    <n v="0.46"/>
    <n v="0"/>
    <n v="0"/>
    <s v="PAUSE"/>
  </r>
  <r>
    <s v="india.woods@hotmail.com"/>
    <s v="india"/>
    <s v="woods"/>
    <s v="Saint Louis"/>
    <s v="MO"/>
    <n v="5000"/>
    <s v="medical assistant"/>
    <x v="13"/>
    <x v="2"/>
    <s v="2024-01-20"/>
    <n v="100"/>
    <n v="2443"/>
    <n v="94"/>
    <n v="9"/>
    <n v="63.58"/>
    <n v="463.35"/>
    <n v="399.77000000000004"/>
    <n v="399.77000000000004"/>
    <n v="6.2876690783265188"/>
    <n v="3.85"/>
    <n v="0.68"/>
    <n v="7.06"/>
    <n v="9.5744680851063829E-2"/>
    <s v="SCALE"/>
  </r>
  <r>
    <s v="johnny.ohrenstein@gmail.com"/>
    <s v="johnny"/>
    <s v="ohrenstein"/>
    <s v="Griffin"/>
    <s v="GA"/>
    <n v="1700"/>
    <s v="legacy ford"/>
    <x v="8"/>
    <x v="2"/>
    <s v="2024-01-08"/>
    <n v="500"/>
    <n v="1160"/>
    <n v="27"/>
    <n v="2"/>
    <n v="11.05"/>
    <n v="91.15"/>
    <n v="80.100000000000009"/>
    <n v="80.100000000000009"/>
    <n v="7.248868778280543"/>
    <n v="2.33"/>
    <n v="0.41"/>
    <n v="5.52"/>
    <n v="7.407407407407407E-2"/>
    <s v="SCALE"/>
  </r>
  <r>
    <s v="tcwcsr@yahoo.com"/>
    <s v="theodora"/>
    <s v="wilson"/>
    <s v="Orangeburg"/>
    <s v="SC"/>
    <n v="5000"/>
    <s v="eau claire cooperative"/>
    <x v="10"/>
    <x v="2"/>
    <s v="2024-01-25"/>
    <n v="500"/>
    <n v="716"/>
    <n v="16"/>
    <n v="1"/>
    <n v="13.4"/>
    <n v="40.4"/>
    <n v="27"/>
    <n v="27"/>
    <n v="2.0149253731343282"/>
    <n v="2.23"/>
    <n v="0.84"/>
    <n v="13.4"/>
    <n v="6.25E-2"/>
    <s v="SCALE"/>
  </r>
  <r>
    <s v="hstar26@yahoo.com"/>
    <s v="heather"/>
    <s v="glodo"/>
    <s v="Canby"/>
    <s v="OR"/>
    <n v="1166"/>
    <s v="heather glodo"/>
    <x v="9"/>
    <x v="2"/>
    <s v="2024-01-29"/>
    <n v="100"/>
    <n v="2432"/>
    <n v="72"/>
    <n v="7"/>
    <n v="48.59"/>
    <n v="355.55"/>
    <n v="306.96000000000004"/>
    <n v="306.96000000000004"/>
    <n v="6.3173492488166296"/>
    <n v="2.96"/>
    <n v="0.67"/>
    <n v="6.94"/>
    <n v="9.7222222222222224E-2"/>
    <s v="SCALE"/>
  </r>
  <r>
    <s v="thegumby1@yahoo.com"/>
    <s v="nicole"/>
    <s v="pryor"/>
    <s v="Mascoutah"/>
    <s v="IL"/>
    <n v="4900"/>
    <s v="bose corporation"/>
    <x v="11"/>
    <x v="2"/>
    <s v="2024-01-06"/>
    <n v="700"/>
    <n v="1933"/>
    <n v="42"/>
    <n v="1"/>
    <n v="22.33"/>
    <n v="52.54"/>
    <n v="30.21"/>
    <n v="30.21"/>
    <n v="1.3528884908195253"/>
    <n v="2.17"/>
    <n v="0.53"/>
    <n v="22.33"/>
    <n v="2.3809523809523808E-2"/>
    <s v="SCALE"/>
  </r>
  <r>
    <s v="christopheradallas@hotmail.com"/>
    <s v="christophe"/>
    <s v="dallas"/>
    <s v="Dallas"/>
    <s v="TX"/>
    <n v="1250"/>
    <s v="cuppy's coffee"/>
    <x v="13"/>
    <x v="2"/>
    <s v="2024-01-21"/>
    <n v="200"/>
    <n v="1341"/>
    <n v="52"/>
    <n v="2"/>
    <n v="26.14"/>
    <n v="81.69"/>
    <n v="55.55"/>
    <n v="55.55"/>
    <n v="2.1250956388676356"/>
    <n v="3.88"/>
    <n v="0.5"/>
    <n v="13.07"/>
    <n v="3.8461538461538464E-2"/>
    <s v="SCALE"/>
  </r>
  <r>
    <s v="blairbear28@gmail.com"/>
    <s v="blair"/>
    <s v="palmer"/>
    <s v="Grand Saline"/>
    <s v="TX"/>
    <n v="2900"/>
    <s v="unemployued"/>
    <x v="14"/>
    <x v="2"/>
    <s v="2024-01-05"/>
    <n v="500"/>
    <n v="1955"/>
    <n v="87"/>
    <n v="3"/>
    <n v="37.35"/>
    <n v="202.11"/>
    <n v="164.76000000000002"/>
    <n v="164.76000000000002"/>
    <n v="4.4112449799196787"/>
    <n v="4.45"/>
    <n v="0.43"/>
    <n v="12.45"/>
    <n v="3.4482758620689655E-2"/>
    <s v="SCALE"/>
  </r>
  <r>
    <s v="msjay22@hotmail.com"/>
    <s v="angela"/>
    <s v="johnson"/>
    <s v="Williamsburg"/>
    <s v="VA"/>
    <n v="3700"/>
    <s v="metabank"/>
    <x v="9"/>
    <x v="2"/>
    <s v="2024-01-30"/>
    <n v="200"/>
    <n v="2270"/>
    <n v="55"/>
    <n v="1"/>
    <n v="42.61"/>
    <n v="65.709999999999994"/>
    <n v="23.099999999999994"/>
    <n v="23.099999999999994"/>
    <n v="0.5421262614409762"/>
    <n v="2.42"/>
    <n v="0.77"/>
    <n v="42.61"/>
    <n v="1.8181818181818181E-2"/>
    <s v="SCALE"/>
  </r>
  <r>
    <s v="joyr28@yahoo.com"/>
    <s v="joy"/>
    <s v="robertson"/>
    <s v="Aurora"/>
    <s v="IL"/>
    <n v="2275"/>
    <s v="ati physical therapy"/>
    <x v="17"/>
    <x v="2"/>
    <s v="2024-01-11"/>
    <n v="700"/>
    <n v="1230"/>
    <n v="29"/>
    <n v="0"/>
    <n v="21.59"/>
    <n v="0"/>
    <n v="-21.59"/>
    <n v="-21.59"/>
    <n v="-1"/>
    <n v="2.36"/>
    <n v="0.74"/>
    <n v="0"/>
    <n v="0"/>
    <s v="PAUSE"/>
  </r>
  <r>
    <s v="december.venson@yahoo.com"/>
    <s v="december"/>
    <s v="venson"/>
    <s v="Ann Arbor"/>
    <s v="MI"/>
    <n v="1700"/>
    <s v="holy cross"/>
    <x v="12"/>
    <x v="2"/>
    <s v="2024-01-29"/>
    <n v="1000"/>
    <n v="960"/>
    <n v="20"/>
    <n v="0"/>
    <n v="12.42"/>
    <n v="0"/>
    <n v="-12.42"/>
    <n v="-12.42"/>
    <n v="-1"/>
    <n v="2.08"/>
    <n v="0.62"/>
    <n v="0"/>
    <n v="0"/>
    <s v="PAUSE"/>
  </r>
  <r>
    <s v="lesliebrooks26@yahoo.com"/>
    <s v="lakeshia"/>
    <s v="lakeshia"/>
    <s v="Columbia"/>
    <s v="SC"/>
    <n v="8000"/>
    <s v="children world"/>
    <x v="4"/>
    <x v="2"/>
    <s v="2024-01-20"/>
    <n v="500"/>
    <n v="2282"/>
    <n v="47"/>
    <n v="3"/>
    <n v="21.52"/>
    <n v="222.77"/>
    <n v="201.25"/>
    <n v="201.25"/>
    <n v="9.3517657992565066"/>
    <n v="2.06"/>
    <n v="0.46"/>
    <n v="7.17"/>
    <n v="6.3829787234042548E-2"/>
    <s v="SCALE"/>
  </r>
  <r>
    <s v="rmorton1818@gmail.com"/>
    <s v="rochelle"/>
    <s v="morton"/>
    <s v="Miami"/>
    <s v="FL"/>
    <n v="1800"/>
    <s v="firstsource advantage"/>
    <x v="5"/>
    <x v="2"/>
    <s v="2024-01-14"/>
    <n v="500"/>
    <n v="1279"/>
    <n v="25"/>
    <n v="2"/>
    <n v="18.8"/>
    <n v="143.85"/>
    <n v="125.05"/>
    <n v="125.05"/>
    <n v="6.6515957446808507"/>
    <n v="1.95"/>
    <n v="0.75"/>
    <n v="9.4"/>
    <n v="0.08"/>
    <s v="SCALE"/>
  </r>
  <r>
    <s v="sturn001@gmail.com"/>
    <s v="seymour"/>
    <s v="turner jr"/>
    <s v="Fort Lauderda"/>
    <s v="FL"/>
    <n v="4800"/>
    <s v="bankunited"/>
    <x v="0"/>
    <x v="2"/>
    <s v="2024-01-09"/>
    <n v="1000"/>
    <n v="915"/>
    <n v="38"/>
    <n v="0"/>
    <n v="25.63"/>
    <n v="0"/>
    <n v="-25.63"/>
    <n v="-25.63"/>
    <n v="-1"/>
    <n v="4.1500000000000004"/>
    <n v="0.67"/>
    <n v="0"/>
    <n v="0"/>
    <s v="PAUSE"/>
  </r>
  <r>
    <s v="stevelundquist@yahoo.com"/>
    <s v="steve"/>
    <s v="lundquist"/>
    <s v="Bradenton"/>
    <s v="FL"/>
    <n v="1625"/>
    <s v="rogers food stores"/>
    <x v="11"/>
    <x v="2"/>
    <s v="2024-01-29"/>
    <n v="500"/>
    <n v="1177"/>
    <n v="22"/>
    <n v="0"/>
    <n v="18.600000000000001"/>
    <n v="0"/>
    <n v="-18.600000000000001"/>
    <n v="-18.600000000000001"/>
    <n v="-1"/>
    <n v="1.87"/>
    <n v="0.85"/>
    <n v="0"/>
    <n v="0"/>
    <s v="PAUSE"/>
  </r>
  <r>
    <s v="paulwuoneill@hotmail.com"/>
    <s v="paul"/>
    <s v="oneill"/>
    <s v="Annandale"/>
    <s v="VA"/>
    <n v="1250"/>
    <s v="benefits"/>
    <x v="19"/>
    <x v="2"/>
    <s v="2024-01-07"/>
    <n v="400"/>
    <n v="1326"/>
    <n v="42"/>
    <n v="3"/>
    <n v="27.3"/>
    <n v="207.03"/>
    <n v="179.73"/>
    <n v="179.73"/>
    <n v="6.5835164835164832"/>
    <n v="3.17"/>
    <n v="0.65"/>
    <n v="9.1"/>
    <n v="7.1428571428571425E-2"/>
    <s v="SCALE"/>
  </r>
  <r>
    <s v="quietmon@hotmail.com"/>
    <s v="brian a"/>
    <s v="conley"/>
    <s v="Bridgewater"/>
    <s v="NJ"/>
    <n v="4604"/>
    <s v="starwood hotels"/>
    <x v="5"/>
    <x v="2"/>
    <s v="2024-01-24"/>
    <n v="600"/>
    <n v="700"/>
    <n v="25"/>
    <n v="1"/>
    <n v="12.38"/>
    <n v="38.58"/>
    <n v="26.199999999999996"/>
    <n v="26.199999999999996"/>
    <n v="2.1163166397415183"/>
    <n v="3.57"/>
    <n v="0.5"/>
    <n v="12.38"/>
    <n v="0.04"/>
    <s v="SCALE"/>
  </r>
  <r>
    <s v="rubynsaravia@hotmail.com"/>
    <s v="ruby"/>
    <s v="saravia"/>
    <s v="Los Angeles"/>
    <s v="CA"/>
    <n v="3500"/>
    <s v="d.e.m.o."/>
    <x v="0"/>
    <x v="2"/>
    <s v="2024-01-31"/>
    <n v="600"/>
    <n v="1432"/>
    <n v="49"/>
    <n v="1"/>
    <n v="28.51"/>
    <n v="37.1"/>
    <n v="8.59"/>
    <n v="8.59"/>
    <n v="0.30129779024903541"/>
    <n v="3.42"/>
    <n v="0.57999999999999996"/>
    <n v="28.51"/>
    <n v="2.0408163265306121E-2"/>
    <s v="SCALE"/>
  </r>
  <r>
    <s v="twoulted380@hotmail.com"/>
    <s v="diane"/>
    <s v="watson"/>
    <s v="Dallas"/>
    <s v="TX"/>
    <n v="2000"/>
    <s v="macroserve"/>
    <x v="5"/>
    <x v="2"/>
    <s v="2024-01-31"/>
    <n v="100"/>
    <n v="1522"/>
    <n v="42"/>
    <n v="4"/>
    <n v="19.079999999999998"/>
    <n v="296.27"/>
    <n v="277.19"/>
    <n v="277.19"/>
    <n v="14.527777777777779"/>
    <n v="2.76"/>
    <n v="0.45"/>
    <n v="4.7699999999999996"/>
    <n v="9.5238095238095233E-2"/>
    <s v="SCALE"/>
  </r>
  <r>
    <s v="gcotarealtor@msn.com"/>
    <s v="gayle"/>
    <s v="cota"/>
    <s v="Tucson"/>
    <s v="AZ"/>
    <n v="1500"/>
    <s v="osff"/>
    <x v="0"/>
    <x v="2"/>
    <s v="2024-01-05"/>
    <n v="400"/>
    <n v="1456"/>
    <n v="37"/>
    <n v="1"/>
    <n v="18.84"/>
    <n v="62.91"/>
    <n v="44.069999999999993"/>
    <n v="44.069999999999993"/>
    <n v="2.3391719745222925"/>
    <n v="2.54"/>
    <n v="0.51"/>
    <n v="18.84"/>
    <n v="2.7027027027027029E-2"/>
    <s v="SCALE"/>
  </r>
  <r>
    <s v="msjessicamartin@aol.com"/>
    <s v="jessica"/>
    <s v="martin"/>
    <s v="Anderson"/>
    <s v="SC"/>
    <n v="3600"/>
    <s v="michelin"/>
    <x v="2"/>
    <x v="2"/>
    <s v="2024-01-15"/>
    <n v="1000"/>
    <n v="2352"/>
    <n v="94"/>
    <n v="3"/>
    <n v="44.24"/>
    <n v="119.13"/>
    <n v="74.889999999999986"/>
    <n v="74.889999999999986"/>
    <n v="1.6928119349005422"/>
    <n v="4"/>
    <n v="0.47"/>
    <n v="14.75"/>
    <n v="3.1914893617021274E-2"/>
    <s v="SCALE"/>
  </r>
  <r>
    <s v="sharonluna2003@yahoo.com"/>
    <s v="frances"/>
    <s v="luna"/>
    <s v="West Palm Bea"/>
    <s v="FL"/>
    <n v="3000"/>
    <s v="fountains condominium"/>
    <x v="14"/>
    <x v="2"/>
    <s v="2024-01-17"/>
    <n v="200"/>
    <n v="2441"/>
    <n v="84"/>
    <n v="2"/>
    <n v="54.04"/>
    <n v="105.16"/>
    <n v="51.12"/>
    <n v="51.12"/>
    <n v="0.94596595114729831"/>
    <n v="3.44"/>
    <n v="0.64"/>
    <n v="27.02"/>
    <n v="2.3809523809523808E-2"/>
    <s v="SCALE"/>
  </r>
  <r>
    <s v="skipjackjr@live.com"/>
    <s v="jack"/>
    <s v="robertson"/>
    <s v="Charleston"/>
    <s v="WV"/>
    <n v="1500"/>
    <s v="wv choice"/>
    <x v="8"/>
    <x v="2"/>
    <s v="2024-01-22"/>
    <n v="200"/>
    <n v="2497"/>
    <n v="74"/>
    <n v="2"/>
    <n v="51.1"/>
    <n v="132.08000000000001"/>
    <n v="80.980000000000018"/>
    <n v="80.980000000000018"/>
    <n v="1.5847358121330728"/>
    <n v="2.96"/>
    <n v="0.69"/>
    <n v="25.55"/>
    <n v="2.7027027027027029E-2"/>
    <s v="SCALE"/>
  </r>
  <r>
    <s v="basketgal114@aol.com"/>
    <s v="matthew"/>
    <s v="cotter"/>
    <s v="Middleboro"/>
    <s v="MA"/>
    <n v="2250"/>
    <s v="quality air metals"/>
    <x v="18"/>
    <x v="2"/>
    <s v="2024-01-17"/>
    <n v="600"/>
    <n v="1162"/>
    <n v="47"/>
    <n v="1"/>
    <n v="37.44"/>
    <n v="56.32"/>
    <n v="18.880000000000003"/>
    <n v="18.880000000000003"/>
    <n v="0.50427350427350437"/>
    <n v="4.04"/>
    <n v="0.8"/>
    <n v="37.44"/>
    <n v="2.1276595744680851E-2"/>
    <s v="SCALE"/>
  </r>
  <r>
    <s v="kimberly_2000_01@yahoo.com"/>
    <s v="kimberly"/>
    <s v="sellwood"/>
    <s v="Milton"/>
    <s v="IA"/>
    <n v="3356"/>
    <s v="self employed"/>
    <x v="4"/>
    <x v="2"/>
    <s v="2024-01-16"/>
    <n v="100"/>
    <n v="1669"/>
    <n v="45"/>
    <n v="3"/>
    <n v="27.85"/>
    <n v="155.07"/>
    <n v="127.22"/>
    <n v="127.22"/>
    <n v="4.5680430879712741"/>
    <n v="2.7"/>
    <n v="0.62"/>
    <n v="9.2799999999999994"/>
    <n v="6.6666666666666666E-2"/>
    <s v="SCALE"/>
  </r>
  <r>
    <s v="lizgood4u@yahoo.com"/>
    <s v="elizabeth"/>
    <s v="celestino"/>
    <s v="Pasadena"/>
    <s v="TX"/>
    <n v="6454"/>
    <s v="wallmart"/>
    <x v="5"/>
    <x v="2"/>
    <s v="2024-01-14"/>
    <n v="200"/>
    <n v="749"/>
    <n v="28"/>
    <n v="0"/>
    <n v="12.86"/>
    <n v="0"/>
    <n v="-12.86"/>
    <n v="-12.86"/>
    <n v="-1"/>
    <n v="3.74"/>
    <n v="0.46"/>
    <n v="0"/>
    <n v="0"/>
    <s v="PAUSE"/>
  </r>
  <r>
    <s v="chrisgarnett1212@gmail.com"/>
    <s v="chris"/>
    <s v="garnett"/>
    <s v="North Augusta"/>
    <s v="SC"/>
    <n v="1482"/>
    <s v="palmetto"/>
    <x v="11"/>
    <x v="2"/>
    <s v="2024-01-11"/>
    <n v="800"/>
    <n v="1312"/>
    <n v="52"/>
    <n v="1"/>
    <n v="44.03"/>
    <n v="52.3"/>
    <n v="8.269999999999996"/>
    <n v="8.269999999999996"/>
    <n v="0.1878264819441289"/>
    <n v="3.96"/>
    <n v="0.85"/>
    <n v="44.03"/>
    <n v="1.9230769230769232E-2"/>
    <s v="SCALE"/>
  </r>
  <r>
    <s v="terranceblack1893@yahoo.com"/>
    <s v="terrance"/>
    <s v="black"/>
    <s v="Pensacola"/>
    <s v="FL"/>
    <n v="2000"/>
    <s v="vectors marketing"/>
    <x v="0"/>
    <x v="2"/>
    <s v="2024-01-16"/>
    <n v="300"/>
    <n v="831"/>
    <n v="12"/>
    <n v="0"/>
    <n v="5.21"/>
    <n v="0"/>
    <n v="-5.21"/>
    <n v="-5.21"/>
    <n v="-1"/>
    <n v="1.44"/>
    <n v="0.43"/>
    <n v="0"/>
    <n v="0"/>
    <s v="PAUSE"/>
  </r>
  <r>
    <s v="stigmatized1999@msn.com"/>
    <s v="lucas"/>
    <s v="rainer"/>
    <s v="Spokane"/>
    <s v="WA"/>
    <n v="2200"/>
    <s v="the pizza pipeline"/>
    <x v="9"/>
    <x v="2"/>
    <s v="2024-01-11"/>
    <n v="300"/>
    <n v="1484"/>
    <n v="59"/>
    <n v="0"/>
    <n v="41.73"/>
    <n v="0"/>
    <n v="-41.73"/>
    <n v="-41.73"/>
    <n v="-1"/>
    <n v="3.98"/>
    <n v="0.71"/>
    <n v="0"/>
    <n v="0"/>
    <s v="PAUSE"/>
  </r>
  <r>
    <s v="pamelalwhite73@gmail.com"/>
    <s v="pamela"/>
    <s v="pamela"/>
    <s v="Philadelphia"/>
    <s v="PA"/>
    <n v="2500"/>
    <s v="infinite careinc."/>
    <x v="4"/>
    <x v="2"/>
    <s v="2024-01-09"/>
    <n v="700"/>
    <n v="2399"/>
    <n v="51"/>
    <n v="1"/>
    <n v="33.36"/>
    <n v="47.13"/>
    <n v="13.770000000000003"/>
    <n v="13.770000000000003"/>
    <n v="0.41276978417266197"/>
    <n v="2.13"/>
    <n v="0.65"/>
    <n v="33.36"/>
    <n v="1.9607843137254902E-2"/>
    <s v="SCALE"/>
  </r>
  <r>
    <s v="bwynn2010@gmail.com"/>
    <s v="brian"/>
    <s v="wynn"/>
    <s v="Cincinnati"/>
    <s v="OH"/>
    <n v="3250"/>
    <s v="kemba credit union; inc"/>
    <x v="13"/>
    <x v="2"/>
    <s v="2024-01-24"/>
    <n v="1000"/>
    <n v="762"/>
    <n v="11"/>
    <n v="0"/>
    <n v="6.23"/>
    <n v="0"/>
    <n v="-6.23"/>
    <n v="-6.23"/>
    <n v="-1"/>
    <n v="1.44"/>
    <n v="0.56999999999999995"/>
    <n v="0"/>
    <n v="0"/>
    <s v="PAUSE"/>
  </r>
  <r>
    <s v="ckndyevans1965@yahoo.com"/>
    <s v="cynthia"/>
    <s v="evans"/>
    <s v="Hillsdale"/>
    <s v="IL"/>
    <n v="1499"/>
    <s v="first trust and svgs bank"/>
    <x v="19"/>
    <x v="2"/>
    <s v="2024-01-20"/>
    <n v="300"/>
    <n v="2148"/>
    <n v="61"/>
    <n v="0"/>
    <n v="38.840000000000003"/>
    <n v="0"/>
    <n v="-38.840000000000003"/>
    <n v="-38.840000000000003"/>
    <n v="-1"/>
    <n v="2.84"/>
    <n v="0.64"/>
    <n v="0"/>
    <n v="0"/>
    <s v="PAUSE"/>
  </r>
  <r>
    <s v="deliarhayes@yahoo.com"/>
    <s v="delia"/>
    <s v="hayes"/>
    <s v="Charleston"/>
    <s v="IL"/>
    <n v="1213"/>
    <s v="rustler steak house"/>
    <x v="7"/>
    <x v="2"/>
    <s v="2024-01-18"/>
    <n v="600"/>
    <n v="809"/>
    <n v="35"/>
    <n v="2"/>
    <n v="18.07"/>
    <n v="92.45"/>
    <n v="74.38"/>
    <n v="74.38"/>
    <n v="4.1162147205312669"/>
    <n v="4.33"/>
    <n v="0.52"/>
    <n v="9.0399999999999991"/>
    <n v="5.7142857142857141E-2"/>
    <s v="SCALE"/>
  </r>
  <r>
    <s v="becmayo@live.com"/>
    <s v="rebecca"/>
    <s v="mayo"/>
    <s v="Repton"/>
    <s v="AL"/>
    <n v="3800"/>
    <s v="the pantry"/>
    <x v="0"/>
    <x v="2"/>
    <s v="2024-01-21"/>
    <n v="200"/>
    <n v="1786"/>
    <n v="72"/>
    <n v="0"/>
    <n v="56.23"/>
    <n v="0"/>
    <n v="-56.23"/>
    <n v="-56.23"/>
    <n v="-1"/>
    <n v="4.03"/>
    <n v="0.78"/>
    <n v="0"/>
    <n v="0"/>
    <s v="PAUSE"/>
  </r>
  <r>
    <s v="carr39gmc@yahoo.com"/>
    <s v="glenda"/>
    <s v="kullman"/>
    <s v="Madison Heigh"/>
    <s v="VA"/>
    <n v="1500"/>
    <s v="branch banking and trust"/>
    <x v="8"/>
    <x v="2"/>
    <s v="2024-01-13"/>
    <n v="200"/>
    <n v="828"/>
    <n v="13"/>
    <n v="0"/>
    <n v="10.029999999999999"/>
    <n v="0"/>
    <n v="-10.029999999999999"/>
    <n v="-10.029999999999999"/>
    <n v="-1"/>
    <n v="1.57"/>
    <n v="0.77"/>
    <n v="0"/>
    <n v="0"/>
    <s v="PAUSE"/>
  </r>
  <r>
    <s v="edward2005@aol.com"/>
    <s v="james"/>
    <s v="clark"/>
    <s v="Lancaster"/>
    <s v="TX"/>
    <n v="3700"/>
    <s v="homedepot"/>
    <x v="10"/>
    <x v="2"/>
    <s v="2024-01-22"/>
    <n v="600"/>
    <n v="2175"/>
    <n v="67"/>
    <n v="7"/>
    <n v="50.75"/>
    <n v="514.84"/>
    <n v="464.09000000000003"/>
    <n v="464.09000000000003"/>
    <n v="9.1446305418719209"/>
    <n v="3.08"/>
    <n v="0.76"/>
    <n v="7.25"/>
    <n v="0.1044776119402985"/>
    <s v="SCALE"/>
  </r>
  <r>
    <s v="dmdjohns@gmail.com"/>
    <s v="demario"/>
    <s v="johnson"/>
    <s v="El Paso"/>
    <s v="TX"/>
    <n v="5083"/>
    <s v="raytheon volt"/>
    <x v="17"/>
    <x v="2"/>
    <s v="2024-01-27"/>
    <n v="800"/>
    <n v="854"/>
    <n v="25"/>
    <n v="0"/>
    <n v="17.03"/>
    <n v="0"/>
    <n v="-17.03"/>
    <n v="-17.03"/>
    <n v="-1"/>
    <n v="2.93"/>
    <n v="0.68"/>
    <n v="0"/>
    <n v="0"/>
    <s v="PAUSE"/>
  </r>
  <r>
    <s v="juicymerritt@yahoo.com"/>
    <s v="vera"/>
    <s v="brown"/>
    <s v="Fort Worth"/>
    <s v="TX"/>
    <n v="2000"/>
    <s v="paylessshoesource"/>
    <x v="17"/>
    <x v="2"/>
    <s v="2024-01-31"/>
    <n v="300"/>
    <n v="2248"/>
    <n v="94"/>
    <n v="10"/>
    <n v="43.05"/>
    <n v="653.39"/>
    <n v="610.34"/>
    <n v="610.34"/>
    <n v="14.177468060394892"/>
    <n v="4.18"/>
    <n v="0.46"/>
    <n v="4.3"/>
    <n v="0.10638297872340426"/>
    <s v="SCALE"/>
  </r>
  <r>
    <s v="brookemartin77356@yahoo.com"/>
    <s v="brooke"/>
    <s v="martin"/>
    <s v="Montgomery"/>
    <s v="TX"/>
    <n v="2000"/>
    <s v="autumn grove cottages"/>
    <x v="18"/>
    <x v="2"/>
    <s v="2024-01-22"/>
    <n v="1000"/>
    <n v="816"/>
    <n v="32"/>
    <n v="1"/>
    <n v="20.14"/>
    <n v="37.54"/>
    <n v="17.399999999999999"/>
    <n v="17.399999999999999"/>
    <n v="0.86395233366434943"/>
    <n v="3.92"/>
    <n v="0.63"/>
    <n v="20.14"/>
    <n v="3.125E-2"/>
    <s v="SCALE"/>
  </r>
  <r>
    <s v="dtibulski78@gmail.com"/>
    <s v="daryl"/>
    <s v="tibulski"/>
    <s v="Redding"/>
    <s v="CA"/>
    <n v="4400"/>
    <s v="harbor freight tools"/>
    <x v="6"/>
    <x v="2"/>
    <s v="2024-01-15"/>
    <n v="200"/>
    <n v="846"/>
    <n v="37"/>
    <n v="0"/>
    <n v="25.6"/>
    <n v="0"/>
    <n v="-25.6"/>
    <n v="-25.6"/>
    <n v="-1"/>
    <n v="4.37"/>
    <n v="0.69"/>
    <n v="0"/>
    <n v="0"/>
    <s v="PAUSE"/>
  </r>
  <r>
    <s v="forbeshair@aol.com"/>
    <s v="ashford"/>
    <s v="hair"/>
    <s v="Hope Mills"/>
    <s v="NC"/>
    <n v="1800"/>
    <s v="cba mobile"/>
    <x v="15"/>
    <x v="2"/>
    <s v="2024-01-21"/>
    <n v="300"/>
    <n v="1792"/>
    <n v="51"/>
    <n v="0"/>
    <n v="28.38"/>
    <n v="0"/>
    <n v="-28.38"/>
    <n v="-28.38"/>
    <n v="-1"/>
    <n v="2.85"/>
    <n v="0.56000000000000005"/>
    <n v="0"/>
    <n v="0"/>
    <s v="PAUSE"/>
  </r>
  <r>
    <s v="kimbrown1965@gmail.com"/>
    <s v="kimberly"/>
    <s v="brown"/>
    <s v="Charlottesvil"/>
    <s v="VA"/>
    <n v="1500"/>
    <s v="great eastern resorts"/>
    <x v="18"/>
    <x v="2"/>
    <s v="2024-01-04"/>
    <n v="400"/>
    <n v="2459"/>
    <n v="81"/>
    <n v="0"/>
    <n v="45.95"/>
    <n v="0"/>
    <n v="-45.95"/>
    <n v="-45.95"/>
    <n v="-1"/>
    <n v="3.29"/>
    <n v="0.56999999999999995"/>
    <n v="0"/>
    <n v="0"/>
    <s v="PAUSE"/>
  </r>
  <r>
    <s v="ericabeckett88@yahoo.com"/>
    <s v="erica"/>
    <s v="beckett"/>
    <s v="Cheriton"/>
    <s v="VA"/>
    <n v="4000"/>
    <s v="heritage breeders"/>
    <x v="17"/>
    <x v="2"/>
    <s v="2024-01-28"/>
    <n v="500"/>
    <n v="1494"/>
    <n v="33"/>
    <n v="0"/>
    <n v="14.97"/>
    <n v="0"/>
    <n v="-14.97"/>
    <n v="-14.97"/>
    <n v="-1"/>
    <n v="2.21"/>
    <n v="0.45"/>
    <n v="0"/>
    <n v="0"/>
    <s v="PAUSE"/>
  </r>
  <r>
    <s v="tamekal27@aol.com"/>
    <s v="tameka"/>
    <s v="scott"/>
    <s v="Franklinton"/>
    <s v="NC"/>
    <n v="1900"/>
    <s v="i dont work"/>
    <x v="1"/>
    <x v="2"/>
    <s v="2024-01-21"/>
    <n v="600"/>
    <n v="1010"/>
    <n v="40"/>
    <n v="1"/>
    <n v="31.39"/>
    <n v="59.17"/>
    <n v="27.78"/>
    <n v="27.78"/>
    <n v="0.88499522140809173"/>
    <n v="3.96"/>
    <n v="0.78"/>
    <n v="31.39"/>
    <n v="2.5000000000000001E-2"/>
    <s v="SCALE"/>
  </r>
  <r>
    <s v="mirellaaldaba@gmail.com"/>
    <s v="ramon"/>
    <s v="aldaba"/>
    <s v="Carpentersvil"/>
    <s v="IL"/>
    <n v="3500"/>
    <s v="tcf national bank illinois"/>
    <x v="0"/>
    <x v="2"/>
    <s v="2024-01-12"/>
    <n v="800"/>
    <n v="1009"/>
    <n v="36"/>
    <n v="0"/>
    <n v="17.72"/>
    <n v="0"/>
    <n v="-17.72"/>
    <n v="-17.72"/>
    <n v="-1"/>
    <n v="3.57"/>
    <n v="0.49"/>
    <n v="0"/>
    <n v="0"/>
    <s v="PAUSE"/>
  </r>
  <r>
    <s v="missylynn.vierimaa@gmail.com"/>
    <s v="melissa"/>
    <s v="hoffman"/>
    <s v="Alexandria"/>
    <s v="VA"/>
    <n v="3500"/>
    <s v="burger king"/>
    <x v="2"/>
    <x v="2"/>
    <s v="2024-01-29"/>
    <n v="100"/>
    <n v="1120"/>
    <n v="29"/>
    <n v="0"/>
    <n v="15.99"/>
    <n v="0"/>
    <n v="-15.99"/>
    <n v="-15.99"/>
    <n v="-1"/>
    <n v="2.59"/>
    <n v="0.55000000000000004"/>
    <n v="0"/>
    <n v="0"/>
    <s v="PAUSE"/>
  </r>
  <r>
    <s v="monksplace2007@aol.com"/>
    <s v="maurice"/>
    <s v="vatran"/>
    <s v="Silver Spring"/>
    <s v="MD"/>
    <n v="1500"/>
    <s v="dc superior court"/>
    <x v="17"/>
    <x v="2"/>
    <s v="2024-01-22"/>
    <n v="100"/>
    <n v="1307"/>
    <n v="54"/>
    <n v="5"/>
    <n v="24.17"/>
    <n v="255.06"/>
    <n v="230.89"/>
    <n v="230.89"/>
    <n v="9.5527513446421164"/>
    <n v="4.13"/>
    <n v="0.45"/>
    <n v="4.83"/>
    <n v="9.2592592592592587E-2"/>
    <s v="SCALE"/>
  </r>
  <r>
    <s v="lacyadams381@yahoo.com"/>
    <s v="lacy"/>
    <s v="adams"/>
    <s v="Roy"/>
    <s v="UT"/>
    <n v="2500"/>
    <s v="emsi"/>
    <x v="15"/>
    <x v="2"/>
    <s v="2024-01-16"/>
    <n v="1000"/>
    <n v="2037"/>
    <n v="39"/>
    <n v="0"/>
    <n v="22.06"/>
    <n v="0"/>
    <n v="-22.06"/>
    <n v="-22.06"/>
    <n v="-1"/>
    <n v="1.91"/>
    <n v="0.56999999999999995"/>
    <n v="0"/>
    <n v="0"/>
    <s v="PAUSE"/>
  </r>
  <r>
    <s v="amberchambers4@gmail.com"/>
    <s v="amber"/>
    <s v="chambers"/>
    <s v="Panama City"/>
    <s v="FL"/>
    <n v="2250"/>
    <s v="interim healthcare"/>
    <x v="7"/>
    <x v="2"/>
    <s v="2024-01-25"/>
    <n v="300"/>
    <n v="1505"/>
    <n v="62"/>
    <n v="0"/>
    <n v="46.88"/>
    <n v="0"/>
    <n v="-46.88"/>
    <n v="-46.88"/>
    <n v="-1"/>
    <n v="4.12"/>
    <n v="0.76"/>
    <n v="0"/>
    <n v="0"/>
    <s v="PAUSE"/>
  </r>
  <r>
    <s v="pragnotherse51@hotmail.com"/>
    <s v="charles"/>
    <s v="espey"/>
    <s v="Los Angeles"/>
    <s v="CA"/>
    <n v="1600"/>
    <s v="payless cashways"/>
    <x v="17"/>
    <x v="2"/>
    <s v="2024-01-14"/>
    <n v="100"/>
    <n v="1613"/>
    <n v="50"/>
    <n v="5"/>
    <n v="35.32"/>
    <n v="320.27"/>
    <n v="284.95"/>
    <n v="284.95"/>
    <n v="8.0676670441676102"/>
    <n v="3.1"/>
    <n v="0.71"/>
    <n v="7.06"/>
    <n v="0.1"/>
    <s v="SCALE"/>
  </r>
  <r>
    <s v="shakarairie@gmail.com"/>
    <s v="shakara"/>
    <s v="irie"/>
    <s v="Norcross"/>
    <s v="GA"/>
    <n v="1083"/>
    <s v="reflections of u"/>
    <x v="19"/>
    <x v="2"/>
    <s v="2024-01-14"/>
    <n v="200"/>
    <n v="1316"/>
    <n v="45"/>
    <n v="5"/>
    <n v="25.19"/>
    <n v="227.99"/>
    <n v="202.8"/>
    <n v="202.8"/>
    <n v="8.0508138150059541"/>
    <n v="3.42"/>
    <n v="0.56000000000000005"/>
    <n v="5.04"/>
    <n v="0.1111111111111111"/>
    <s v="SCALE"/>
  </r>
  <r>
    <s v="kathyparham.kp@gmail.com"/>
    <s v="kathy"/>
    <s v="arham"/>
    <s v="Weaverville"/>
    <s v="NC"/>
    <n v="1499"/>
    <s v="asheville health care center"/>
    <x v="2"/>
    <x v="2"/>
    <s v="2024-01-13"/>
    <n v="700"/>
    <n v="959"/>
    <n v="31"/>
    <n v="2"/>
    <n v="18.760000000000002"/>
    <n v="107.06"/>
    <n v="88.3"/>
    <n v="88.3"/>
    <n v="4.7068230277185492"/>
    <n v="3.23"/>
    <n v="0.61"/>
    <n v="9.3800000000000008"/>
    <n v="6.4516129032258063E-2"/>
    <s v="SCALE"/>
  </r>
  <r>
    <s v="shortty_357@yahoo.com"/>
    <s v="lorraine"/>
    <s v="sterling"/>
    <s v="Clarksville"/>
    <s v="TN"/>
    <n v="1500"/>
    <s v="benefit"/>
    <x v="0"/>
    <x v="2"/>
    <s v="2024-01-26"/>
    <n v="700"/>
    <n v="1220"/>
    <n v="25"/>
    <n v="0"/>
    <n v="10.48"/>
    <n v="0"/>
    <n v="-10.48"/>
    <n v="-10.48"/>
    <n v="-1"/>
    <n v="2.0499999999999998"/>
    <n v="0.42"/>
    <n v="0"/>
    <n v="0"/>
    <s v="PAUSE"/>
  </r>
  <r>
    <s v="ramaye84@gmail.com"/>
    <s v="rick"/>
    <s v="maye"/>
    <s v="Las Vegas"/>
    <s v="NV"/>
    <n v="2258"/>
    <s v="va"/>
    <x v="14"/>
    <x v="2"/>
    <s v="2024-01-25"/>
    <n v="100"/>
    <n v="941"/>
    <n v="35"/>
    <n v="0"/>
    <n v="15.47"/>
    <n v="0"/>
    <n v="-15.47"/>
    <n v="-15.47"/>
    <n v="-1"/>
    <n v="3.72"/>
    <n v="0.44"/>
    <n v="0"/>
    <n v="0"/>
    <s v="PAUSE"/>
  </r>
  <r>
    <s v="keyanna1809@gmail.com"/>
    <s v="keyanna"/>
    <s v="white"/>
    <s v="Nottingham"/>
    <s v="MD"/>
    <n v="3033"/>
    <s v="tristarmanagement"/>
    <x v="9"/>
    <x v="2"/>
    <s v="2024-01-19"/>
    <n v="700"/>
    <n v="1318"/>
    <n v="43"/>
    <n v="0"/>
    <n v="25.56"/>
    <n v="0"/>
    <n v="-25.56"/>
    <n v="-25.56"/>
    <n v="-1"/>
    <n v="3.26"/>
    <n v="0.59"/>
    <n v="0"/>
    <n v="0"/>
    <s v="PAUSE"/>
  </r>
  <r>
    <s v="mz_dlowe@live.com"/>
    <s v="dawana"/>
    <s v="lowe"/>
    <s v="Houston"/>
    <s v="TX"/>
    <n v="1500"/>
    <s v="usmedequip"/>
    <x v="8"/>
    <x v="2"/>
    <s v="2024-01-28"/>
    <n v="200"/>
    <n v="1522"/>
    <n v="63"/>
    <n v="7"/>
    <n v="47.54"/>
    <n v="377.09"/>
    <n v="329.54999999999995"/>
    <n v="329.54999999999995"/>
    <n v="6.9320572149768607"/>
    <n v="4.1399999999999997"/>
    <n v="0.75"/>
    <n v="6.79"/>
    <n v="0.1111111111111111"/>
    <s v="SCALE"/>
  </r>
  <r>
    <s v="breeclo35@yahoo.com"/>
    <s v="brenyonia"/>
    <s v="cloman"/>
    <s v="Shreveport"/>
    <s v="LA"/>
    <n v="2400"/>
    <s v="diamond jacks casino"/>
    <x v="17"/>
    <x v="2"/>
    <s v="2024-01-11"/>
    <n v="700"/>
    <n v="769"/>
    <n v="24"/>
    <n v="0"/>
    <n v="13.95"/>
    <n v="0"/>
    <n v="-13.95"/>
    <n v="-13.95"/>
    <n v="-1"/>
    <n v="3.12"/>
    <n v="0.57999999999999996"/>
    <n v="0"/>
    <n v="0"/>
    <s v="PAUSE"/>
  </r>
  <r>
    <s v="jdtarver0@gmail.com"/>
    <s v="jd"/>
    <s v="tarver"/>
    <s v="Indianapolis"/>
    <s v="IN"/>
    <n v="1750"/>
    <s v="westminster"/>
    <x v="1"/>
    <x v="2"/>
    <s v="2024-01-10"/>
    <n v="600"/>
    <n v="612"/>
    <n v="18"/>
    <n v="2"/>
    <n v="10.35"/>
    <n v="96.1"/>
    <n v="85.75"/>
    <n v="85.75"/>
    <n v="8.2850241545893724"/>
    <n v="2.94"/>
    <n v="0.56999999999999995"/>
    <n v="5.18"/>
    <n v="0.1111111111111111"/>
    <s v="SCALE"/>
  </r>
  <r>
    <s v="richardbryant@yahoo.com"/>
    <s v="richard"/>
    <s v="bryant"/>
    <s v="Winter Park"/>
    <s v="FL"/>
    <n v="2800"/>
    <s v="ole's"/>
    <x v="6"/>
    <x v="2"/>
    <s v="2024-01-01"/>
    <n v="700"/>
    <n v="982"/>
    <n v="33"/>
    <n v="3"/>
    <n v="27.85"/>
    <n v="219.93"/>
    <n v="192.08"/>
    <n v="192.08"/>
    <n v="6.8969479353680434"/>
    <n v="3.36"/>
    <n v="0.84"/>
    <n v="9.2799999999999994"/>
    <n v="9.0909090909090912E-2"/>
    <s v="SCALE"/>
  </r>
  <r>
    <s v="trishsimmons77@yahoo.com"/>
    <s v="patricia"/>
    <s v="simmons"/>
    <s v="Charleston"/>
    <s v="SC"/>
    <n v="1818"/>
    <s v="benefitfocus"/>
    <x v="15"/>
    <x v="2"/>
    <s v="2024-01-20"/>
    <n v="700"/>
    <n v="1471"/>
    <n v="52"/>
    <n v="0"/>
    <n v="33"/>
    <n v="0"/>
    <n v="-33"/>
    <n v="-33"/>
    <n v="-1"/>
    <n v="3.54"/>
    <n v="0.63"/>
    <n v="0"/>
    <n v="0"/>
    <s v="PAUSE"/>
  </r>
  <r>
    <s v="reneapowell30@hotmail.com"/>
    <s v="steve"/>
    <s v="powell"/>
    <s v="Prairie Farm"/>
    <s v="WI"/>
    <n v="1000"/>
    <s v="saputo cheese"/>
    <x v="12"/>
    <x v="2"/>
    <s v="2024-01-23"/>
    <n v="200"/>
    <n v="1606"/>
    <n v="62"/>
    <n v="0"/>
    <n v="51.75"/>
    <n v="0"/>
    <n v="-51.75"/>
    <n v="-51.75"/>
    <n v="-1"/>
    <n v="3.86"/>
    <n v="0.83"/>
    <n v="0"/>
    <n v="0"/>
    <s v="PAUSE"/>
  </r>
  <r>
    <s v="woodrowmbrassell@hotmail.com"/>
    <s v="woodrow"/>
    <s v="brassell"/>
    <s v="Pensacola"/>
    <s v="FL"/>
    <n v="2500"/>
    <s v="garden guru"/>
    <x v="12"/>
    <x v="2"/>
    <s v="2024-01-26"/>
    <n v="1000"/>
    <n v="1784"/>
    <n v="37"/>
    <n v="0"/>
    <n v="28.43"/>
    <n v="0"/>
    <n v="-28.43"/>
    <n v="-28.43"/>
    <n v="-1"/>
    <n v="2.0699999999999998"/>
    <n v="0.77"/>
    <n v="0"/>
    <n v="0"/>
    <s v="PAUSE"/>
  </r>
  <r>
    <s v="jeanie.037@hotmail.com"/>
    <s v="james"/>
    <s v="johnson"/>
    <s v="Aurora"/>
    <s v="CO"/>
    <n v="2300"/>
    <s v="dn machining"/>
    <x v="0"/>
    <x v="2"/>
    <s v="2024-01-20"/>
    <n v="200"/>
    <n v="1335"/>
    <n v="52"/>
    <n v="1"/>
    <n v="39.590000000000003"/>
    <n v="47.31"/>
    <n v="7.7199999999999989"/>
    <n v="7.7199999999999989"/>
    <n v="0.19499873705481177"/>
    <n v="3.9"/>
    <n v="0.76"/>
    <n v="39.590000000000003"/>
    <n v="1.9230769230769232E-2"/>
    <s v="SCALE"/>
  </r>
  <r>
    <s v="la_mauja_noire@hotmail.com"/>
    <s v="noire"/>
    <s v="nelson"/>
    <s v="Cape Coral"/>
    <s v="FL"/>
    <n v="1517"/>
    <s v="apollo"/>
    <x v="9"/>
    <x v="2"/>
    <s v="2024-01-11"/>
    <n v="700"/>
    <n v="1973"/>
    <n v="88"/>
    <n v="2"/>
    <n v="55.04"/>
    <n v="119.29"/>
    <n v="64.25"/>
    <n v="64.25"/>
    <n v="1.1673328488372092"/>
    <n v="4.46"/>
    <n v="0.63"/>
    <n v="27.52"/>
    <n v="2.2727272727272728E-2"/>
    <s v="SCALE"/>
  </r>
  <r>
    <s v="natashamjohnson@gmail.com"/>
    <s v="natasha"/>
    <s v="johnson"/>
    <s v="San Diego"/>
    <s v="CA"/>
    <n v="2000"/>
    <s v="grand pacific resort"/>
    <x v="12"/>
    <x v="2"/>
    <s v="2024-01-27"/>
    <n v="100"/>
    <n v="1259"/>
    <n v="33"/>
    <n v="0"/>
    <n v="15.73"/>
    <n v="0"/>
    <n v="-15.73"/>
    <n v="-15.73"/>
    <n v="-1"/>
    <n v="2.62"/>
    <n v="0.48"/>
    <n v="0"/>
    <n v="0"/>
    <s v="PAUSE"/>
  </r>
  <r>
    <s v="skiebach@hotmail.com"/>
    <s v="stephanie"/>
    <s v="kiebach"/>
    <s v="Phoenix"/>
    <s v="AZ"/>
    <n v="2000"/>
    <s v="triwest healthcare alliance"/>
    <x v="18"/>
    <x v="2"/>
    <s v="2024-01-04"/>
    <n v="700"/>
    <n v="1553"/>
    <n v="59"/>
    <n v="0"/>
    <n v="45.22"/>
    <n v="0"/>
    <n v="-45.22"/>
    <n v="-45.22"/>
    <n v="-1"/>
    <n v="3.8"/>
    <n v="0.77"/>
    <n v="0"/>
    <n v="0"/>
    <s v="PAUSE"/>
  </r>
  <r>
    <s v="nascamichael@gmail.com"/>
    <s v="michael"/>
    <s v="nasca"/>
    <s v="Fort Lauderda"/>
    <s v="FL"/>
    <n v="3000"/>
    <s v="trade productions"/>
    <x v="5"/>
    <x v="2"/>
    <s v="2024-01-05"/>
    <n v="200"/>
    <n v="2289"/>
    <n v="85"/>
    <n v="0"/>
    <n v="53.81"/>
    <n v="0"/>
    <n v="-53.81"/>
    <n v="-53.81"/>
    <n v="-1"/>
    <n v="3.71"/>
    <n v="0.63"/>
    <n v="0"/>
    <n v="0"/>
    <s v="PAUSE"/>
  </r>
  <r>
    <s v="just1hoein@aol.com"/>
    <s v="ronald"/>
    <s v="mcmurry"/>
    <s v="San Jose"/>
    <s v="CA"/>
    <n v="2000"/>
    <s v="state"/>
    <x v="3"/>
    <x v="2"/>
    <s v="2024-01-17"/>
    <n v="400"/>
    <n v="2204"/>
    <n v="52"/>
    <n v="1"/>
    <n v="31.08"/>
    <n v="48.73"/>
    <n v="17.649999999999999"/>
    <n v="17.649999999999999"/>
    <n v="0.56788931788931785"/>
    <n v="2.36"/>
    <n v="0.6"/>
    <n v="31.08"/>
    <n v="1.9230769230769232E-2"/>
    <s v="SCALE"/>
  </r>
  <r>
    <s v="mcrod214@gmail.com"/>
    <s v="mary"/>
    <s v="rodriguez"/>
    <s v="Dallas"/>
    <s v="TX"/>
    <n v="5001"/>
    <s v="texas oncology"/>
    <x v="6"/>
    <x v="2"/>
    <s v="2024-01-09"/>
    <n v="500"/>
    <n v="1216"/>
    <n v="51"/>
    <n v="0"/>
    <n v="37.950000000000003"/>
    <n v="0"/>
    <n v="-37.950000000000003"/>
    <n v="-37.950000000000003"/>
    <n v="-1"/>
    <n v="4.1900000000000004"/>
    <n v="0.74"/>
    <n v="0"/>
    <n v="0"/>
    <s v="PAUSE"/>
  </r>
  <r>
    <s v="rasco4324@yahoo.com"/>
    <s v="franklin"/>
    <s v="phipps"/>
    <s v="Miami"/>
    <s v="FL"/>
    <n v="2100"/>
    <s v="palace at kendall"/>
    <x v="6"/>
    <x v="2"/>
    <s v="2024-01-17"/>
    <n v="800"/>
    <n v="1984"/>
    <n v="52"/>
    <n v="2"/>
    <n v="35.99"/>
    <n v="78.739999999999995"/>
    <n v="42.749999999999993"/>
    <n v="42.749999999999993"/>
    <n v="1.1878299527646565"/>
    <n v="2.62"/>
    <n v="0.69"/>
    <n v="18"/>
    <n v="3.8461538461538464E-2"/>
    <s v="SCALE"/>
  </r>
  <r>
    <s v="prienmichelle@yahoo.com"/>
    <s v="michelle"/>
    <s v="prien"/>
    <s v="Denver"/>
    <s v="CO"/>
    <n v="2900"/>
    <s v="the childrens hospit"/>
    <x v="10"/>
    <x v="2"/>
    <s v="2024-01-07"/>
    <n v="1000"/>
    <n v="1918"/>
    <n v="82"/>
    <n v="2"/>
    <n v="62.49"/>
    <n v="123.62"/>
    <n v="61.13"/>
    <n v="61.13"/>
    <n v="0.97823651784285481"/>
    <n v="4.28"/>
    <n v="0.76"/>
    <n v="31.24"/>
    <n v="2.4390243902439025E-2"/>
    <s v="SCALE"/>
  </r>
  <r>
    <s v="r_rameyjr123@yahoo.com"/>
    <s v="ronald"/>
    <s v="ramey"/>
    <s v="Muncie"/>
    <s v="IN"/>
    <n v="2750"/>
    <s v="jacksonhewitt"/>
    <x v="19"/>
    <x v="2"/>
    <s v="2024-01-14"/>
    <n v="100"/>
    <n v="2383"/>
    <n v="65"/>
    <n v="2"/>
    <n v="41.73"/>
    <n v="133.37"/>
    <n v="91.640000000000015"/>
    <n v="91.640000000000015"/>
    <n v="2.1960220464893365"/>
    <n v="2.73"/>
    <n v="0.64"/>
    <n v="20.86"/>
    <n v="3.0769230769230771E-2"/>
    <s v="SCALE"/>
  </r>
  <r>
    <s v="stevekat10@aol.com"/>
    <s v="kathleen"/>
    <s v="mitchell"/>
    <s v="Klamath Falls"/>
    <s v="OR"/>
    <n v="8700"/>
    <s v="child care"/>
    <x v="3"/>
    <x v="2"/>
    <s v="2024-01-21"/>
    <n v="400"/>
    <n v="2158"/>
    <n v="93"/>
    <n v="0"/>
    <n v="77.56"/>
    <n v="0"/>
    <n v="-77.56"/>
    <n v="-77.56"/>
    <n v="-1"/>
    <n v="4.3099999999999996"/>
    <n v="0.83"/>
    <n v="0"/>
    <n v="0"/>
    <s v="PAUSE"/>
  </r>
  <r>
    <s v="nsu79@msn.com"/>
    <s v="juanita"/>
    <s v="pryor"/>
    <s v="Norfolk"/>
    <s v="VA"/>
    <n v="2000"/>
    <s v="cnic hq"/>
    <x v="11"/>
    <x v="2"/>
    <s v="2024-01-31"/>
    <n v="200"/>
    <n v="1452"/>
    <n v="52"/>
    <n v="0"/>
    <n v="40.82"/>
    <n v="0"/>
    <n v="-40.82"/>
    <n v="-40.82"/>
    <n v="-1"/>
    <n v="3.58"/>
    <n v="0.78"/>
    <n v="0"/>
    <n v="0"/>
    <s v="PAUSE"/>
  </r>
  <r>
    <s v="ucanfrg@yahoo.com"/>
    <s v="charlene"/>
    <s v="nall"/>
    <s v="Springfield"/>
    <s v="MO"/>
    <n v="3250"/>
    <s v="primrose obgyn"/>
    <x v="6"/>
    <x v="2"/>
    <s v="2024-01-09"/>
    <n v="500"/>
    <n v="1998"/>
    <n v="56"/>
    <n v="0"/>
    <n v="34.590000000000003"/>
    <n v="0"/>
    <n v="-34.590000000000003"/>
    <n v="-34.590000000000003"/>
    <n v="-1"/>
    <n v="2.8"/>
    <n v="0.62"/>
    <n v="0"/>
    <n v="0"/>
    <s v="PAUSE"/>
  </r>
  <r>
    <s v="rico42stl@yahoo.com"/>
    <s v="ricardo"/>
    <s v="fleming"/>
    <s v="Saint Louis"/>
    <s v="MO"/>
    <n v="2250"/>
    <s v="saint louis university"/>
    <x v="0"/>
    <x v="2"/>
    <s v="2024-01-30"/>
    <n v="600"/>
    <n v="979"/>
    <n v="33"/>
    <n v="1"/>
    <n v="24.51"/>
    <n v="73.91"/>
    <n v="49.399999999999991"/>
    <n v="49.399999999999991"/>
    <n v="2.0155038759689918"/>
    <n v="3.37"/>
    <n v="0.74"/>
    <n v="24.51"/>
    <n v="3.0303030303030304E-2"/>
    <s v="SCALE"/>
  </r>
  <r>
    <s v="jday355@yahoo.com"/>
    <s v="jocelyn"/>
    <s v="day"/>
    <s v="Saint Louis"/>
    <s v="MO"/>
    <n v="1600"/>
    <s v="charles knight center"/>
    <x v="17"/>
    <x v="2"/>
    <s v="2024-01-07"/>
    <n v="1000"/>
    <n v="2181"/>
    <n v="94"/>
    <n v="4"/>
    <n v="76.95"/>
    <n v="247.03"/>
    <n v="170.07999999999998"/>
    <n v="170.07999999999998"/>
    <n v="2.2102664067576345"/>
    <n v="4.3099999999999996"/>
    <n v="0.82"/>
    <n v="19.239999999999998"/>
    <n v="4.2553191489361701E-2"/>
    <s v="SCALE"/>
  </r>
  <r>
    <s v="ddlion2@yahoo.com"/>
    <s v="nadine"/>
    <s v="anselme jean"/>
    <s v="Port Saint Lu"/>
    <s v="FL"/>
    <n v="4000"/>
    <s v="school braod"/>
    <x v="11"/>
    <x v="2"/>
    <s v="2024-01-30"/>
    <n v="100"/>
    <n v="607"/>
    <n v="12"/>
    <n v="0"/>
    <n v="8.5399999999999991"/>
    <n v="0"/>
    <n v="-8.5399999999999991"/>
    <n v="-8.5399999999999991"/>
    <n v="-1"/>
    <n v="1.98"/>
    <n v="0.71"/>
    <n v="0"/>
    <n v="0"/>
    <s v="PAUSE"/>
  </r>
  <r>
    <s v="mauricejorden@yahoo.com"/>
    <s v="maurice"/>
    <s v="jorden"/>
    <s v="Cincinnati"/>
    <s v="OH"/>
    <n v="3400"/>
    <s v="cincinnati job corp"/>
    <x v="18"/>
    <x v="2"/>
    <s v="2024-01-01"/>
    <n v="800"/>
    <n v="618"/>
    <n v="20"/>
    <n v="0"/>
    <n v="11.96"/>
    <n v="0"/>
    <n v="-11.96"/>
    <n v="-11.96"/>
    <n v="-1"/>
    <n v="3.24"/>
    <n v="0.6"/>
    <n v="0"/>
    <n v="0"/>
    <s v="PAUSE"/>
  </r>
  <r>
    <s v="seeley1@hotmail.com"/>
    <s v="schelle"/>
    <s v="seeley"/>
    <s v="Sulphur"/>
    <s v="OK"/>
    <n v="3200"/>
    <s v="michelin"/>
    <x v="4"/>
    <x v="2"/>
    <s v="2024-01-18"/>
    <n v="500"/>
    <n v="693"/>
    <n v="13"/>
    <n v="0"/>
    <n v="8.83"/>
    <n v="0"/>
    <n v="-8.83"/>
    <n v="-8.83"/>
    <n v="-1"/>
    <n v="1.88"/>
    <n v="0.68"/>
    <n v="0"/>
    <n v="0"/>
    <s v="PAUSE"/>
  </r>
  <r>
    <s v="abn101en@aol.com"/>
    <s v="stephen"/>
    <s v="zanowic"/>
    <s v="Lake Mary"/>
    <s v="FL"/>
    <n v="3400"/>
    <s v="vesta"/>
    <x v="11"/>
    <x v="2"/>
    <s v="2024-01-21"/>
    <n v="400"/>
    <n v="2393"/>
    <n v="39"/>
    <n v="1"/>
    <n v="25.16"/>
    <n v="59.5"/>
    <n v="34.340000000000003"/>
    <n v="34.340000000000003"/>
    <n v="1.3648648648648649"/>
    <n v="1.63"/>
    <n v="0.65"/>
    <n v="25.16"/>
    <n v="2.564102564102564E-2"/>
    <s v="SCALE"/>
  </r>
  <r>
    <s v="rossdfcs@yahoo.com"/>
    <s v="cathy"/>
    <s v="ross"/>
    <s v="Columbus"/>
    <s v="GA"/>
    <n v="2500"/>
    <s v="family and children services"/>
    <x v="12"/>
    <x v="2"/>
    <s v="2024-01-17"/>
    <n v="100"/>
    <n v="1883"/>
    <n v="29"/>
    <n v="1"/>
    <n v="21.8"/>
    <n v="44.16"/>
    <n v="22.359999999999996"/>
    <n v="22.359999999999996"/>
    <n v="1.0256880733944951"/>
    <n v="1.54"/>
    <n v="0.75"/>
    <n v="21.8"/>
    <n v="3.4482758620689655E-2"/>
    <s v="SCALE"/>
  </r>
  <r>
    <s v="danyelle787@yahoo.com"/>
    <s v="danielle"/>
    <s v="fuller"/>
    <s v="Chicago"/>
    <s v="IL"/>
    <n v="2000"/>
    <s v="chicago park district"/>
    <x v="9"/>
    <x v="2"/>
    <s v="2024-01-01"/>
    <n v="100"/>
    <n v="2174"/>
    <n v="75"/>
    <n v="2"/>
    <n v="52.61"/>
    <n v="139.97"/>
    <n v="87.36"/>
    <n v="87.36"/>
    <n v="1.6605208135335487"/>
    <n v="3.45"/>
    <n v="0.7"/>
    <n v="26.3"/>
    <n v="2.6666666666666668E-2"/>
    <s v="SCALE"/>
  </r>
  <r>
    <s v="dionnachambers@hotmail.com"/>
    <s v="dionna"/>
    <s v="chambers"/>
    <s v="Addison"/>
    <s v="TX"/>
    <n v="1655"/>
    <s v="bent tree child"/>
    <x v="16"/>
    <x v="2"/>
    <s v="2024-01-06"/>
    <n v="500"/>
    <n v="2159"/>
    <n v="54"/>
    <n v="2"/>
    <n v="42"/>
    <n v="135.1"/>
    <n v="93.1"/>
    <n v="93.1"/>
    <n v="2.2166666666666663"/>
    <n v="2.5"/>
    <n v="0.78"/>
    <n v="21"/>
    <n v="3.7037037037037035E-2"/>
    <s v="SCALE"/>
  </r>
  <r>
    <s v="clydejjohnson@gmail.com"/>
    <s v="clyde"/>
    <s v="johnson"/>
    <s v="Doylestown"/>
    <s v="PA"/>
    <n v="2200"/>
    <s v="alexander's"/>
    <x v="11"/>
    <x v="2"/>
    <s v="2024-01-04"/>
    <n v="800"/>
    <n v="2457"/>
    <n v="67"/>
    <n v="5"/>
    <n v="28.17"/>
    <n v="211.88"/>
    <n v="183.70999999999998"/>
    <n v="183.70999999999998"/>
    <n v="6.5214767483138081"/>
    <n v="2.73"/>
    <n v="0.42"/>
    <n v="5.63"/>
    <n v="7.4626865671641784E-2"/>
    <s v="SCALE"/>
  </r>
  <r>
    <s v="chefpetrosky@gmail.com"/>
    <s v="kenneth"/>
    <s v="petrosky"/>
    <s v="Orlando"/>
    <s v="FL"/>
    <n v="2000"/>
    <s v="carrabbas"/>
    <x v="12"/>
    <x v="2"/>
    <s v="2024-01-17"/>
    <n v="500"/>
    <n v="1560"/>
    <n v="62"/>
    <n v="6"/>
    <n v="24.95"/>
    <n v="378.52"/>
    <n v="353.57"/>
    <n v="353.57"/>
    <n v="14.171142284569138"/>
    <n v="3.97"/>
    <n v="0.4"/>
    <n v="4.16"/>
    <n v="9.6774193548387094E-2"/>
    <s v="SCALE"/>
  </r>
  <r>
    <s v="truidentity2000@yahoo.com"/>
    <s v="terry"/>
    <s v="troutman"/>
    <s v="Aiken"/>
    <s v="SC"/>
    <n v="1383"/>
    <s v="henry frischknecht"/>
    <x v="5"/>
    <x v="2"/>
    <s v="2024-01-30"/>
    <n v="100"/>
    <n v="1092"/>
    <n v="47"/>
    <n v="1"/>
    <n v="25.29"/>
    <n v="50.31"/>
    <n v="25.020000000000003"/>
    <n v="25.020000000000003"/>
    <n v="0.98932384341637025"/>
    <n v="4.3"/>
    <n v="0.54"/>
    <n v="25.29"/>
    <n v="2.1276595744680851E-2"/>
    <s v="SCALE"/>
  </r>
  <r>
    <s v="proat1978@hotmail.com"/>
    <s v="dorothy"/>
    <s v="miller"/>
    <s v="Kansas City"/>
    <s v="MO"/>
    <n v="1001"/>
    <s v="bursteinapplebee"/>
    <x v="15"/>
    <x v="2"/>
    <s v="2024-01-09"/>
    <n v="400"/>
    <n v="540"/>
    <n v="10"/>
    <n v="0"/>
    <n v="6.12"/>
    <n v="0"/>
    <n v="-6.12"/>
    <n v="-6.12"/>
    <n v="-1"/>
    <n v="1.85"/>
    <n v="0.61"/>
    <n v="0"/>
    <n v="0"/>
    <s v="PAUSE"/>
  </r>
  <r>
    <s v="annalpratt@yahoo.com"/>
    <s v="pratt"/>
    <s v="anna"/>
    <s v="Miami"/>
    <s v="FL"/>
    <n v="2935"/>
    <s v="miam dade courty"/>
    <x v="3"/>
    <x v="2"/>
    <s v="2024-01-17"/>
    <n v="1000"/>
    <n v="2141"/>
    <n v="42"/>
    <n v="0"/>
    <n v="35.64"/>
    <n v="0"/>
    <n v="-35.64"/>
    <n v="-35.64"/>
    <n v="-1"/>
    <n v="1.96"/>
    <n v="0.85"/>
    <n v="0"/>
    <n v="0"/>
    <s v="PAUSE"/>
  </r>
  <r>
    <s v="aleone1980@gmail.com"/>
    <s v="al"/>
    <s v="dessesaure"/>
    <s v="Cedar Hill"/>
    <s v="TX"/>
    <n v="1570"/>
    <s v="sessions"/>
    <x v="17"/>
    <x v="2"/>
    <s v="2024-01-08"/>
    <n v="200"/>
    <n v="502"/>
    <n v="15"/>
    <n v="1"/>
    <n v="10.56"/>
    <n v="45.02"/>
    <n v="34.46"/>
    <n v="34.46"/>
    <n v="3.2632575757575757"/>
    <n v="2.99"/>
    <n v="0.7"/>
    <n v="10.56"/>
    <n v="6.6666666666666666E-2"/>
    <s v="SCALE"/>
  </r>
  <r>
    <s v="georgesmith@yahoo.com"/>
    <s v="george"/>
    <s v="smith"/>
    <s v="Maplewood"/>
    <s v="NJ"/>
    <n v="1950"/>
    <s v="smitty's marketplace"/>
    <x v="10"/>
    <x v="2"/>
    <s v="2024-01-09"/>
    <n v="300"/>
    <n v="751"/>
    <n v="33"/>
    <n v="1"/>
    <n v="13.63"/>
    <n v="41.06"/>
    <n v="27.43"/>
    <n v="27.43"/>
    <n v="2.0124724871606747"/>
    <n v="4.3899999999999997"/>
    <n v="0.41"/>
    <n v="13.63"/>
    <n v="3.0303030303030304E-2"/>
    <s v="SCALE"/>
  </r>
  <r>
    <s v="zsoto@msn.com"/>
    <s v="zachary"/>
    <s v="soto"/>
    <s v="Pottstown"/>
    <s v="PA"/>
    <n v="1625"/>
    <s v="bold ideas"/>
    <x v="19"/>
    <x v="2"/>
    <s v="2024-01-06"/>
    <n v="800"/>
    <n v="2472"/>
    <n v="101"/>
    <n v="2"/>
    <n v="68.61"/>
    <n v="129.81"/>
    <n v="61.2"/>
    <n v="61.2"/>
    <n v="0.89199825098382168"/>
    <n v="4.09"/>
    <n v="0.68"/>
    <n v="34.299999999999997"/>
    <n v="1.9801980198019802E-2"/>
    <s v="SCALE"/>
  </r>
  <r>
    <s v="reginaperry24@yahoo.com"/>
    <s v="regina"/>
    <s v="perry"/>
    <s v="Powderly"/>
    <s v="TX"/>
    <n v="2000"/>
    <s v="oak hill"/>
    <x v="9"/>
    <x v="2"/>
    <s v="2024-01-02"/>
    <n v="800"/>
    <n v="2459"/>
    <n v="45"/>
    <n v="5"/>
    <n v="20.27"/>
    <n v="333.59"/>
    <n v="313.32"/>
    <n v="313.32"/>
    <n v="15.457326097681303"/>
    <n v="1.83"/>
    <n v="0.45"/>
    <n v="4.05"/>
    <n v="0.1111111111111111"/>
    <s v="SCALE"/>
  </r>
  <r>
    <s v="ms.lenorarobertson2006@yahoo.com"/>
    <s v="lenora"/>
    <s v="robertson"/>
    <s v="Dallas"/>
    <s v="TX"/>
    <n v="4500"/>
    <s v="dallas independent s"/>
    <x v="10"/>
    <x v="2"/>
    <s v="2024-01-26"/>
    <n v="500"/>
    <n v="1406"/>
    <n v="41"/>
    <n v="0"/>
    <n v="18.64"/>
    <n v="0"/>
    <n v="-18.64"/>
    <n v="-18.64"/>
    <n v="-1"/>
    <n v="2.92"/>
    <n v="0.45"/>
    <n v="0"/>
    <n v="0"/>
    <s v="PAUSE"/>
  </r>
  <r>
    <s v="michaeltindell@gmail.com"/>
    <s v="michael"/>
    <s v="tindell"/>
    <s v="Sacramento"/>
    <s v="CA"/>
    <n v="3000"/>
    <s v="littler's"/>
    <x v="2"/>
    <x v="2"/>
    <s v="2024-01-04"/>
    <n v="100"/>
    <n v="1899"/>
    <n v="65"/>
    <n v="5"/>
    <n v="47.29"/>
    <n v="310.17"/>
    <n v="262.88"/>
    <n v="262.88"/>
    <n v="5.5588919433283994"/>
    <n v="3.42"/>
    <n v="0.73"/>
    <n v="9.4600000000000009"/>
    <n v="7.6923076923076927E-2"/>
    <s v="SCALE"/>
  </r>
  <r>
    <s v="grndparose@gmail.com"/>
    <s v="dawn"/>
    <s v="mcquistion"/>
    <s v="Fulton"/>
    <s v="IL"/>
    <n v="2750"/>
    <s v="timken drives"/>
    <x v="3"/>
    <x v="2"/>
    <s v="2024-01-06"/>
    <n v="1000"/>
    <n v="1858"/>
    <n v="35"/>
    <n v="0"/>
    <n v="20.6"/>
    <n v="0"/>
    <n v="-20.6"/>
    <n v="-20.6"/>
    <n v="-1"/>
    <n v="1.88"/>
    <n v="0.59"/>
    <n v="0"/>
    <n v="0"/>
    <s v="PAUSE"/>
  </r>
  <r>
    <s v="fernandezlizleime@yahoo.com"/>
    <s v="lizleime"/>
    <s v="fernandez"/>
    <s v="Miami"/>
    <s v="FL"/>
    <n v="1962"/>
    <s v="miami dade police department"/>
    <x v="1"/>
    <x v="2"/>
    <s v="2024-01-26"/>
    <n v="600"/>
    <n v="889"/>
    <n v="19"/>
    <n v="1"/>
    <n v="7.97"/>
    <n v="74.75"/>
    <n v="66.78"/>
    <n v="66.78"/>
    <n v="8.3789209535759106"/>
    <n v="2.14"/>
    <n v="0.42"/>
    <n v="7.97"/>
    <n v="5.2631578947368418E-2"/>
    <s v="SCALE"/>
  </r>
  <r>
    <s v="ikefreeman@bellsouth.net"/>
    <s v="bryant"/>
    <s v="freeman"/>
    <s v="Jacksonville"/>
    <s v="FL"/>
    <n v="1920"/>
    <s v="ics sedutics"/>
    <x v="10"/>
    <x v="2"/>
    <s v="2024-01-01"/>
    <n v="1000"/>
    <n v="734"/>
    <n v="12"/>
    <n v="0"/>
    <n v="9.51"/>
    <n v="0"/>
    <n v="-9.51"/>
    <n v="-9.51"/>
    <n v="-1"/>
    <n v="1.63"/>
    <n v="0.79"/>
    <n v="0"/>
    <n v="0"/>
    <s v="PAUSE"/>
  </r>
  <r>
    <s v="shalisa.rankin@gmail.com"/>
    <s v="shalisa"/>
    <s v="rankinq"/>
    <s v="Riverview"/>
    <s v="FL"/>
    <n v="2920"/>
    <s v="all american containers"/>
    <x v="1"/>
    <x v="2"/>
    <s v="2024-01-18"/>
    <n v="700"/>
    <n v="534"/>
    <n v="11"/>
    <n v="1"/>
    <n v="7.74"/>
    <n v="58.28"/>
    <n v="50.54"/>
    <n v="50.54"/>
    <n v="6.5297157622739013"/>
    <n v="2.06"/>
    <n v="0.7"/>
    <n v="7.74"/>
    <n v="9.0909090909090912E-2"/>
    <s v="SCALE"/>
  </r>
  <r>
    <s v="marthacastro925@gmail.com"/>
    <s v="martha"/>
    <s v="castro"/>
    <s v="San Bernardin"/>
    <s v="CA"/>
    <n v="1550"/>
    <s v="mclane"/>
    <x v="6"/>
    <x v="2"/>
    <s v="2024-01-19"/>
    <n v="400"/>
    <n v="2247"/>
    <n v="34"/>
    <n v="0"/>
    <n v="16.670000000000002"/>
    <n v="0"/>
    <n v="-16.670000000000002"/>
    <n v="-16.670000000000002"/>
    <n v="-1"/>
    <n v="1.51"/>
    <n v="0.49"/>
    <n v="0"/>
    <n v="0"/>
    <s v="PAUSE"/>
  </r>
  <r>
    <s v="peagler4life@gmail.com"/>
    <s v="dominique"/>
    <s v="spencer"/>
    <s v="Dayton"/>
    <s v="OH"/>
    <n v="2768"/>
    <s v="caresource"/>
    <x v="11"/>
    <x v="2"/>
    <s v="2024-01-06"/>
    <n v="300"/>
    <n v="1026"/>
    <n v="43"/>
    <n v="1"/>
    <n v="27.84"/>
    <n v="69.09"/>
    <n v="41.25"/>
    <n v="41.25"/>
    <n v="1.4816810344827587"/>
    <n v="4.1900000000000004"/>
    <n v="0.65"/>
    <n v="27.84"/>
    <n v="2.3255813953488372E-2"/>
    <s v="SCALE"/>
  </r>
  <r>
    <s v="rob.kaiser22@gmail.com"/>
    <s v="robert"/>
    <s v="kaiser"/>
    <s v="Columbus"/>
    <s v="OH"/>
    <n v="2502"/>
    <s v="jpmorgan chase bank  na"/>
    <x v="18"/>
    <x v="2"/>
    <s v="2024-01-01"/>
    <n v="400"/>
    <n v="1032"/>
    <n v="26"/>
    <n v="2"/>
    <n v="16.62"/>
    <n v="140.08000000000001"/>
    <n v="123.46000000000001"/>
    <n v="123.46000000000001"/>
    <n v="7.4283995186522267"/>
    <n v="2.52"/>
    <n v="0.64"/>
    <n v="8.31"/>
    <n v="7.6923076923076927E-2"/>
    <s v="SCALE"/>
  </r>
  <r>
    <s v="shantiyalemay@hotmail.com"/>
    <s v="shantiya"/>
    <s v="lemay"/>
    <s v="East Orange"/>
    <s v="NJ"/>
    <n v="1300"/>
    <s v="community acces unlimited"/>
    <x v="10"/>
    <x v="2"/>
    <s v="2024-01-05"/>
    <n v="800"/>
    <n v="1624"/>
    <n v="54"/>
    <n v="4"/>
    <n v="34.130000000000003"/>
    <n v="262.60000000000002"/>
    <n v="228.47000000000003"/>
    <n v="228.47000000000003"/>
    <n v="6.6941107530032236"/>
    <n v="3.33"/>
    <n v="0.63"/>
    <n v="8.5299999999999994"/>
    <n v="7.407407407407407E-2"/>
    <s v="SCALE"/>
  </r>
  <r>
    <s v="shaquantabryant@live.com"/>
    <s v="shaquanta"/>
    <s v="bryant"/>
    <s v="Medina"/>
    <s v="OH"/>
    <n v="1500"/>
    <s v="cleveland clinic"/>
    <x v="17"/>
    <x v="2"/>
    <s v="2024-01-25"/>
    <n v="200"/>
    <n v="1630"/>
    <n v="59"/>
    <n v="1"/>
    <n v="45.26"/>
    <n v="70.180000000000007"/>
    <n v="24.920000000000009"/>
    <n v="24.920000000000009"/>
    <n v="0.55059655324790124"/>
    <n v="3.62"/>
    <n v="0.77"/>
    <n v="45.26"/>
    <n v="1.6949152542372881E-2"/>
    <s v="SCALE"/>
  </r>
  <r>
    <s v="swyatt06@aol.com"/>
    <s v="stephanie"/>
    <s v="allen"/>
    <s v="Waco"/>
    <s v="TX"/>
    <n v="2083"/>
    <s v="wca"/>
    <x v="11"/>
    <x v="2"/>
    <s v="2024-01-25"/>
    <n v="200"/>
    <n v="1035"/>
    <n v="35"/>
    <n v="4"/>
    <n v="15.85"/>
    <n v="216.6"/>
    <n v="200.75"/>
    <n v="200.75"/>
    <n v="12.665615141955836"/>
    <n v="3.38"/>
    <n v="0.45"/>
    <n v="3.96"/>
    <n v="0.11428571428571428"/>
    <s v="SCALE"/>
  </r>
  <r>
    <s v="timothyphall@hotmail.com"/>
    <s v="timothy"/>
    <s v="hall"/>
    <s v="Sacramento"/>
    <s v="CA"/>
    <n v="2250"/>
    <s v="nutri g"/>
    <x v="0"/>
    <x v="2"/>
    <s v="2024-01-18"/>
    <n v="300"/>
    <n v="2399"/>
    <n v="36"/>
    <n v="1"/>
    <n v="27.79"/>
    <n v="65.45"/>
    <n v="37.660000000000004"/>
    <n v="37.660000000000004"/>
    <n v="1.355163727959698"/>
    <n v="1.5"/>
    <n v="0.77"/>
    <n v="27.79"/>
    <n v="2.7777777777777776E-2"/>
    <s v="SCALE"/>
  </r>
  <r>
    <s v="rdmickens@yahoo.com"/>
    <s v="wanda"/>
    <s v="mickens"/>
    <s v="San Diego"/>
    <s v="CA"/>
    <n v="1640"/>
    <s v="chmb"/>
    <x v="3"/>
    <x v="2"/>
    <s v="2024-01-06"/>
    <n v="700"/>
    <n v="1841"/>
    <n v="49"/>
    <n v="1"/>
    <n v="35.56"/>
    <n v="73.27"/>
    <n v="37.709999999999994"/>
    <n v="37.709999999999994"/>
    <n v="1.0604611923509559"/>
    <n v="2.66"/>
    <n v="0.73"/>
    <n v="35.56"/>
    <n v="2.0408163265306121E-2"/>
    <s v="SCALE"/>
  </r>
  <r>
    <s v="jackies37075@yahoo.com"/>
    <s v="jacqueline"/>
    <s v="sikes"/>
    <s v="Hendersonvill"/>
    <s v="TN"/>
    <n v="2127"/>
    <s v="veterans affairs"/>
    <x v="2"/>
    <x v="2"/>
    <s v="2024-01-08"/>
    <n v="200"/>
    <n v="748"/>
    <n v="20"/>
    <n v="2"/>
    <n v="10.78"/>
    <n v="95.82"/>
    <n v="85.039999999999992"/>
    <n v="85.039999999999992"/>
    <n v="7.8886827458256024"/>
    <n v="2.67"/>
    <n v="0.54"/>
    <n v="5.39"/>
    <n v="0.1"/>
    <s v="SCALE"/>
  </r>
  <r>
    <s v="msdiann@yahoo.com"/>
    <s v="wanda"/>
    <s v="clark"/>
    <s v="Fresno"/>
    <s v="TX"/>
    <n v="1500"/>
    <s v="new st. phillips mbc"/>
    <x v="9"/>
    <x v="2"/>
    <s v="2024-01-29"/>
    <n v="600"/>
    <n v="671"/>
    <n v="26"/>
    <n v="1"/>
    <n v="21.42"/>
    <n v="67.33"/>
    <n v="45.91"/>
    <n v="45.91"/>
    <n v="2.1433239962651722"/>
    <n v="3.87"/>
    <n v="0.82"/>
    <n v="21.42"/>
    <n v="3.8461538461538464E-2"/>
    <s v="SCALE"/>
  </r>
  <r>
    <s v="bc3@yahoo.com"/>
    <s v="byron"/>
    <s v="curry"/>
    <s v="Miami"/>
    <s v="FL"/>
    <n v="3250"/>
    <s v="paul hammock"/>
    <x v="2"/>
    <x v="2"/>
    <s v="2024-01-30"/>
    <n v="200"/>
    <n v="1999"/>
    <n v="62"/>
    <n v="5"/>
    <n v="50.29"/>
    <n v="245.77"/>
    <n v="195.48000000000002"/>
    <n v="195.48000000000002"/>
    <n v="3.8870550805329094"/>
    <n v="3.1"/>
    <n v="0.81"/>
    <n v="10.06"/>
    <n v="8.0645161290322578E-2"/>
    <s v="SCALE"/>
  </r>
  <r>
    <s v="yoster74@gmail.com"/>
    <s v="yolanda"/>
    <s v="mccarty"/>
    <s v="Jackson"/>
    <s v="MS"/>
    <n v="3762"/>
    <s v="methodist specialty"/>
    <x v="9"/>
    <x v="2"/>
    <s v="2024-01-08"/>
    <n v="600"/>
    <n v="2368"/>
    <n v="83"/>
    <n v="1"/>
    <n v="60.39"/>
    <n v="40.69"/>
    <n v="-19.700000000000003"/>
    <n v="-19.700000000000003"/>
    <n v="-0.32621294916376886"/>
    <n v="3.51"/>
    <n v="0.73"/>
    <n v="60.39"/>
    <n v="1.2048192771084338E-2"/>
    <s v="SCALE"/>
  </r>
  <r>
    <s v="cheryl.fullerton@yahoo.com"/>
    <s v="cheryl"/>
    <s v="fullerton"/>
    <s v="Battle Creek"/>
    <s v="MI"/>
    <n v="1404"/>
    <s v="heritageassisted living"/>
    <x v="13"/>
    <x v="2"/>
    <s v="2024-01-20"/>
    <n v="800"/>
    <n v="1022"/>
    <n v="41"/>
    <n v="1"/>
    <n v="27.98"/>
    <n v="63.99"/>
    <n v="36.010000000000005"/>
    <n v="36.010000000000005"/>
    <n v="1.2869907076483205"/>
    <n v="4.01"/>
    <n v="0.68"/>
    <n v="27.98"/>
    <n v="2.4390243902439025E-2"/>
    <s v="SCALE"/>
  </r>
  <r>
    <s v="jewele237@yahoo.com"/>
    <s v="julie"/>
    <s v="jakimyszyn"/>
    <s v="Broadview Hei"/>
    <s v="OH"/>
    <n v="1500"/>
    <s v="tbs ohio"/>
    <x v="13"/>
    <x v="2"/>
    <s v="2024-01-10"/>
    <n v="700"/>
    <n v="1083"/>
    <n v="20"/>
    <n v="0"/>
    <n v="15.38"/>
    <n v="0"/>
    <n v="-15.38"/>
    <n v="-15.38"/>
    <n v="-1"/>
    <n v="1.85"/>
    <n v="0.77"/>
    <n v="0"/>
    <n v="0"/>
    <s v="PAUSE"/>
  </r>
  <r>
    <s v="psychopunkrockdude@yahoo.com"/>
    <s v="rudy"/>
    <s v="martin"/>
    <s v="Warrensburg"/>
    <s v="MO"/>
    <n v="3000"/>
    <s v="hogan transport"/>
    <x v="6"/>
    <x v="2"/>
    <s v="2024-01-14"/>
    <n v="500"/>
    <n v="992"/>
    <n v="43"/>
    <n v="0"/>
    <n v="34.21"/>
    <n v="0"/>
    <n v="-34.21"/>
    <n v="-34.21"/>
    <n v="-1"/>
    <n v="4.33"/>
    <n v="0.8"/>
    <n v="0"/>
    <n v="0"/>
    <s v="PAUSE"/>
  </r>
  <r>
    <s v="ashley.adams0328@yahoo.com"/>
    <s v="ashley"/>
    <s v="adams"/>
    <s v="Austin"/>
    <s v="TX"/>
    <n v="4400"/>
    <s v="vector"/>
    <x v="13"/>
    <x v="2"/>
    <s v="2024-01-06"/>
    <n v="700"/>
    <n v="2143"/>
    <n v="96"/>
    <n v="4"/>
    <n v="58.03"/>
    <n v="275.51"/>
    <n v="217.48"/>
    <n v="217.48"/>
    <n v="3.7477166982595205"/>
    <n v="4.4800000000000004"/>
    <n v="0.6"/>
    <n v="14.51"/>
    <n v="4.1666666666666664E-2"/>
    <s v="SCALE"/>
  </r>
  <r>
    <s v="tonnie2you@msn.com"/>
    <s v="tonnie"/>
    <s v="smith"/>
    <s v="Tulsa"/>
    <s v="OK"/>
    <n v="1500"/>
    <s v="urologic specialist"/>
    <x v="3"/>
    <x v="2"/>
    <s v="2024-01-14"/>
    <n v="500"/>
    <n v="1239"/>
    <n v="27"/>
    <n v="0"/>
    <n v="12.53"/>
    <n v="0"/>
    <n v="-12.53"/>
    <n v="-12.53"/>
    <n v="-1"/>
    <n v="2.1800000000000002"/>
    <n v="0.46"/>
    <n v="0"/>
    <n v="0"/>
    <s v="PAUSE"/>
  </r>
  <r>
    <s v="vero_93103@yahoo.com"/>
    <s v="veronica"/>
    <s v="armijo"/>
    <s v="Santa Barbara"/>
    <s v="CA"/>
    <n v="1500"/>
    <s v="northeastern human development"/>
    <x v="18"/>
    <x v="2"/>
    <s v="2024-01-20"/>
    <n v="1000"/>
    <n v="1846"/>
    <n v="54"/>
    <n v="6"/>
    <n v="29.87"/>
    <n v="329.73"/>
    <n v="299.86"/>
    <n v="299.86"/>
    <n v="10.038834951456311"/>
    <n v="2.93"/>
    <n v="0.55000000000000004"/>
    <n v="4.9800000000000004"/>
    <n v="0.1111111111111111"/>
    <s v="SCALE"/>
  </r>
  <r>
    <s v="gailaphillips@yahoo.com"/>
    <s v="gail"/>
    <s v="phillips"/>
    <s v="Concord"/>
    <s v="CA"/>
    <n v="3386"/>
    <s v="the high heelers"/>
    <x v="12"/>
    <x v="2"/>
    <s v="2024-01-08"/>
    <n v="500"/>
    <n v="1890"/>
    <n v="63"/>
    <n v="7"/>
    <n v="52.66"/>
    <n v="373.17"/>
    <n v="320.51"/>
    <n v="320.51"/>
    <n v="6.0864033421952151"/>
    <n v="3.33"/>
    <n v="0.84"/>
    <n v="7.52"/>
    <n v="0.1111111111111111"/>
    <s v="SCALE"/>
  </r>
  <r>
    <s v="ajody78@yahoo.com"/>
    <s v="jody"/>
    <s v="anderson"/>
    <s v="Houston"/>
    <s v="TX"/>
    <n v="1750"/>
    <s v="h and  r block bank"/>
    <x v="6"/>
    <x v="2"/>
    <s v="2024-01-24"/>
    <n v="500"/>
    <n v="513"/>
    <n v="12"/>
    <n v="0"/>
    <n v="6.15"/>
    <n v="0"/>
    <n v="-6.15"/>
    <n v="-6.15"/>
    <n v="-1"/>
    <n v="2.34"/>
    <n v="0.51"/>
    <n v="0"/>
    <n v="0"/>
    <s v="PAUSE"/>
  </r>
  <r>
    <s v="hbreeze2u@aol.com"/>
    <s v="william"/>
    <s v="hughes"/>
    <s v="Philadelphia"/>
    <s v="PA"/>
    <n v="1360"/>
    <s v="pilot travel"/>
    <x v="13"/>
    <x v="2"/>
    <s v="2024-01-03"/>
    <n v="600"/>
    <n v="2494"/>
    <n v="82"/>
    <n v="0"/>
    <n v="43.17"/>
    <n v="0"/>
    <n v="-43.17"/>
    <n v="-43.17"/>
    <n v="-1"/>
    <n v="3.29"/>
    <n v="0.53"/>
    <n v="0"/>
    <n v="0"/>
    <s v="PAUSE"/>
  </r>
  <r>
    <s v="mrspiglit@yahoo.com"/>
    <s v="camille"/>
    <s v="fountain"/>
    <s v="Pensacola"/>
    <s v="FL"/>
    <n v="2000"/>
    <s v="consulate health care"/>
    <x v="18"/>
    <x v="2"/>
    <s v="2024-01-21"/>
    <n v="600"/>
    <n v="2139"/>
    <n v="55"/>
    <n v="5"/>
    <n v="35.42"/>
    <n v="361.11"/>
    <n v="325.69"/>
    <n v="325.69"/>
    <n v="9.1950875211744769"/>
    <n v="2.57"/>
    <n v="0.64"/>
    <n v="7.08"/>
    <n v="9.0909090909090912E-2"/>
    <s v="SCALE"/>
  </r>
  <r>
    <s v="blessing716@hotmail.com"/>
    <s v="hope"/>
    <s v="brown"/>
    <s v="Chicago"/>
    <s v="IL"/>
    <n v="1500"/>
    <s v="il bone and joint institute"/>
    <x v="17"/>
    <x v="2"/>
    <s v="2024-01-30"/>
    <n v="1000"/>
    <n v="1720"/>
    <n v="44"/>
    <n v="0"/>
    <n v="22.14"/>
    <n v="0"/>
    <n v="-22.14"/>
    <n v="-22.14"/>
    <n v="-1"/>
    <n v="2.56"/>
    <n v="0.5"/>
    <n v="0"/>
    <n v="0"/>
    <s v="PAUSE"/>
  </r>
  <r>
    <s v="sreginaw2hetstone75@gmail.com"/>
    <s v="regina"/>
    <s v="whetstone"/>
    <s v="Saint Matthew"/>
    <s v="SC"/>
    <n v="1600"/>
    <s v="calhoun county public schools"/>
    <x v="2"/>
    <x v="2"/>
    <s v="2024-01-06"/>
    <n v="300"/>
    <n v="2235"/>
    <n v="89"/>
    <n v="0"/>
    <n v="74.39"/>
    <n v="0"/>
    <n v="-74.39"/>
    <n v="-74.39"/>
    <n v="-1"/>
    <n v="3.98"/>
    <n v="0.84"/>
    <n v="0"/>
    <n v="0"/>
    <s v="PAUSE"/>
  </r>
  <r>
    <s v="shakirjohnson@yahoo.com"/>
    <s v="shakir"/>
    <s v="johnson"/>
    <s v="Brandon"/>
    <s v="FL"/>
    <n v="1500"/>
    <s v="walmart"/>
    <x v="15"/>
    <x v="2"/>
    <s v="2024-01-17"/>
    <n v="300"/>
    <n v="2430"/>
    <n v="54"/>
    <n v="5"/>
    <n v="34.43"/>
    <n v="358.51"/>
    <n v="324.08"/>
    <n v="324.08"/>
    <n v="9.4127214638396737"/>
    <n v="2.2200000000000002"/>
    <n v="0.64"/>
    <n v="6.89"/>
    <n v="9.2592592592592587E-2"/>
    <s v="SCALE"/>
  </r>
  <r>
    <s v="cswab@hotmail.com"/>
    <s v="eddie"/>
    <s v="neal"/>
    <s v="Orlando"/>
    <s v="FL"/>
    <n v="1516"/>
    <s v="eddie neal basketball academy"/>
    <x v="0"/>
    <x v="2"/>
    <s v="2024-01-05"/>
    <n v="500"/>
    <n v="2235"/>
    <n v="43"/>
    <n v="0"/>
    <n v="28.43"/>
    <n v="0"/>
    <n v="-28.43"/>
    <n v="-28.43"/>
    <n v="-1"/>
    <n v="1.92"/>
    <n v="0.66"/>
    <n v="0"/>
    <n v="0"/>
    <s v="PAUSE"/>
  </r>
  <r>
    <s v="wmwmmaxwell@gmail.com"/>
    <s v="william"/>
    <s v="maxwell"/>
    <s v="Philadelphia"/>
    <s v="PA"/>
    <n v="1500"/>
    <s v="unempolomentcheck"/>
    <x v="1"/>
    <x v="2"/>
    <s v="2024-01-24"/>
    <n v="1000"/>
    <n v="2012"/>
    <n v="81"/>
    <n v="8"/>
    <n v="34.58"/>
    <n v="315.76"/>
    <n v="281.18"/>
    <n v="281.18"/>
    <n v="8.1312897628687111"/>
    <n v="4.03"/>
    <n v="0.43"/>
    <n v="4.32"/>
    <n v="9.8765432098765427E-2"/>
    <s v="SCALE"/>
  </r>
  <r>
    <s v="daudie01@yahoo.com"/>
    <s v="dominique"/>
    <s v="cave"/>
    <s v="Hollywood"/>
    <s v="FL"/>
    <n v="1100"/>
    <s v="alliance for early care educat"/>
    <x v="10"/>
    <x v="2"/>
    <s v="2024-01-11"/>
    <n v="500"/>
    <n v="2402"/>
    <n v="40"/>
    <n v="1"/>
    <n v="32.950000000000003"/>
    <n v="45.82"/>
    <n v="12.869999999999997"/>
    <n v="12.869999999999997"/>
    <n v="0.39059180576631247"/>
    <n v="1.67"/>
    <n v="0.82"/>
    <n v="32.950000000000003"/>
    <n v="2.5000000000000001E-2"/>
    <s v="SCALE"/>
  </r>
  <r>
    <s v="dylanpate1986@yahoo.com"/>
    <s v="dylan"/>
    <s v="pate"/>
    <s v="Indianapolis"/>
    <s v="IN"/>
    <n v="2250"/>
    <s v="system technology"/>
    <x v="8"/>
    <x v="2"/>
    <s v="2024-01-15"/>
    <n v="100"/>
    <n v="1855"/>
    <n v="62"/>
    <n v="7"/>
    <n v="48.9"/>
    <n v="434.63"/>
    <n v="385.73"/>
    <n v="385.73"/>
    <n v="7.888139059304704"/>
    <n v="3.34"/>
    <n v="0.79"/>
    <n v="6.99"/>
    <n v="0.11290322580645161"/>
    <s v="SCALE"/>
  </r>
  <r>
    <s v="kaylonie11@aol.com"/>
    <s v="marcina"/>
    <s v="huey"/>
    <s v="Lancaster"/>
    <s v="CA"/>
    <n v="1500"/>
    <s v="badd gurls salon"/>
    <x v="11"/>
    <x v="2"/>
    <s v="2024-01-29"/>
    <n v="600"/>
    <n v="841"/>
    <n v="27"/>
    <n v="2"/>
    <n v="21.87"/>
    <n v="110.74"/>
    <n v="88.86999999999999"/>
    <n v="88.86999999999999"/>
    <n v="4.0635573845450379"/>
    <n v="3.21"/>
    <n v="0.81"/>
    <n v="10.94"/>
    <n v="7.407407407407407E-2"/>
    <s v="SCALE"/>
  </r>
  <r>
    <s v="century_andrew@yahoo.com"/>
    <s v="andy"/>
    <s v="fenelus"/>
    <s v="West Palm Bea"/>
    <s v="FL"/>
    <n v="3000"/>
    <s v="home depot"/>
    <x v="10"/>
    <x v="2"/>
    <s v="2024-01-24"/>
    <n v="1000"/>
    <n v="2086"/>
    <n v="81"/>
    <n v="0"/>
    <n v="52.77"/>
    <n v="0"/>
    <n v="-52.77"/>
    <n v="-52.77"/>
    <n v="-1"/>
    <n v="3.88"/>
    <n v="0.65"/>
    <n v="0"/>
    <n v="0"/>
    <s v="PAUSE"/>
  </r>
  <r>
    <s v="michelle.bursey@yahoo.com"/>
    <s v="michelle"/>
    <s v="bursey"/>
    <s v="Garland"/>
    <s v="TX"/>
    <n v="2400"/>
    <s v="massage envy"/>
    <x v="3"/>
    <x v="2"/>
    <s v="2024-01-05"/>
    <n v="500"/>
    <n v="1963"/>
    <n v="58"/>
    <n v="5"/>
    <n v="25.36"/>
    <n v="175.18"/>
    <n v="149.82"/>
    <n v="149.82"/>
    <n v="5.9077287066246056"/>
    <n v="2.95"/>
    <n v="0.44"/>
    <n v="5.07"/>
    <n v="8.6206896551724144E-2"/>
    <s v="SCALE"/>
  </r>
  <r>
    <s v="khrpm@yahoo.com"/>
    <s v="ali"/>
    <s v="sablah"/>
    <s v="Miami"/>
    <s v="FL"/>
    <n v="2250"/>
    <s v="wendys"/>
    <x v="11"/>
    <x v="2"/>
    <s v="2024-01-11"/>
    <n v="500"/>
    <n v="1747"/>
    <n v="34"/>
    <n v="3"/>
    <n v="17.88"/>
    <n v="203.27"/>
    <n v="185.39000000000001"/>
    <n v="185.39000000000001"/>
    <n v="10.368568232662193"/>
    <n v="1.95"/>
    <n v="0.53"/>
    <n v="5.96"/>
    <n v="8.8235294117647065E-2"/>
    <s v="SCALE"/>
  </r>
  <r>
    <s v="sundayblue9@gmail.com"/>
    <s v="sylvester"/>
    <s v="patterson"/>
    <s v="Philadelphia"/>
    <s v="PA"/>
    <n v="4501"/>
    <s v="syl trasportion"/>
    <x v="12"/>
    <x v="2"/>
    <s v="2024-01-18"/>
    <n v="500"/>
    <n v="603"/>
    <n v="22"/>
    <n v="2"/>
    <n v="9.18"/>
    <n v="83.35"/>
    <n v="74.169999999999987"/>
    <n v="74.169999999999987"/>
    <n v="8.0795206971677551"/>
    <n v="3.65"/>
    <n v="0.42"/>
    <n v="4.59"/>
    <n v="9.0909090909090912E-2"/>
    <s v="SCALE"/>
  </r>
  <r>
    <s v="didolent49@gmail.com"/>
    <s v="sylvia"/>
    <s v="jones"/>
    <s v="El Paso"/>
    <s v="TX"/>
    <n v="1500"/>
    <s v="piccolo mondo"/>
    <x v="17"/>
    <x v="2"/>
    <s v="2024-01-03"/>
    <n v="600"/>
    <n v="2409"/>
    <n v="90"/>
    <n v="0"/>
    <n v="60.34"/>
    <n v="0"/>
    <n v="-60.34"/>
    <n v="-60.34"/>
    <n v="-1"/>
    <n v="3.74"/>
    <n v="0.67"/>
    <n v="0"/>
    <n v="0"/>
    <s v="PAUSE"/>
  </r>
  <r>
    <s v="lltb79@hotmail.com"/>
    <s v="lailita"/>
    <s v="miller"/>
    <s v="Philadelphia"/>
    <s v="PA"/>
    <n v="3250"/>
    <s v="jackson hewitt"/>
    <x v="1"/>
    <x v="2"/>
    <s v="2024-01-02"/>
    <n v="800"/>
    <n v="2376"/>
    <n v="81"/>
    <n v="3"/>
    <n v="54.19"/>
    <n v="183.11"/>
    <n v="128.92000000000002"/>
    <n v="128.92000000000002"/>
    <n v="2.3790367226425544"/>
    <n v="3.41"/>
    <n v="0.67"/>
    <n v="18.059999999999999"/>
    <n v="3.7037037037037035E-2"/>
    <s v="SCALE"/>
  </r>
  <r>
    <s v="kdbooker26@yahoo.com"/>
    <s v="joseph"/>
    <s v="booker"/>
    <s v="Thomasville"/>
    <s v="NC"/>
    <n v="5417"/>
    <s v="ralphs frame works"/>
    <x v="7"/>
    <x v="2"/>
    <s v="2024-01-20"/>
    <n v="600"/>
    <n v="1014"/>
    <n v="32"/>
    <n v="0"/>
    <n v="13.32"/>
    <n v="0"/>
    <n v="-13.32"/>
    <n v="-13.32"/>
    <n v="-1"/>
    <n v="3.16"/>
    <n v="0.42"/>
    <n v="0"/>
    <n v="0"/>
    <s v="PAUSE"/>
  </r>
  <r>
    <s v="lllt_dbt2011@yahoo.com"/>
    <s v="leanna"/>
    <s v="tyler"/>
    <s v="Culpeper"/>
    <s v="VA"/>
    <n v="2916"/>
    <s v="americare"/>
    <x v="17"/>
    <x v="2"/>
    <s v="2024-01-04"/>
    <n v="500"/>
    <n v="1968"/>
    <n v="63"/>
    <n v="1"/>
    <n v="48.65"/>
    <n v="47.08"/>
    <n v="-1.5700000000000003"/>
    <n v="-1.5700000000000003"/>
    <n v="-3.2271325796505657E-2"/>
    <n v="3.2"/>
    <n v="0.77"/>
    <n v="48.65"/>
    <n v="1.5873015873015872E-2"/>
    <s v="SCALE"/>
  </r>
  <r>
    <s v="mics1942@hotmail.com"/>
    <s v="susan"/>
    <s v="king"/>
    <s v="Los Angeles"/>
    <s v="CA"/>
    <n v="5282"/>
    <s v="garden guru"/>
    <x v="0"/>
    <x v="2"/>
    <s v="2024-01-18"/>
    <n v="700"/>
    <n v="1554"/>
    <n v="57"/>
    <n v="2"/>
    <n v="22.85"/>
    <n v="148.04"/>
    <n v="125.19"/>
    <n v="125.19"/>
    <n v="5.4787746170678329"/>
    <n v="3.67"/>
    <n v="0.4"/>
    <n v="11.42"/>
    <n v="3.5087719298245612E-2"/>
    <s v="SCALE"/>
  </r>
  <r>
    <s v="shofnerj@gmail.com"/>
    <s v="justin"/>
    <s v="shofner"/>
    <s v="Indianapolis"/>
    <s v="IN"/>
    <n v="2500"/>
    <s v="access llc"/>
    <x v="7"/>
    <x v="2"/>
    <s v="2024-01-30"/>
    <n v="800"/>
    <n v="940"/>
    <n v="40"/>
    <n v="4"/>
    <n v="30.79"/>
    <n v="242.89"/>
    <n v="212.1"/>
    <n v="212.1"/>
    <n v="6.8886001948684639"/>
    <n v="4.26"/>
    <n v="0.77"/>
    <n v="7.7"/>
    <n v="0.1"/>
    <s v="SCALE"/>
  </r>
  <r>
    <s v="michaelmolyneux@hotmail.com"/>
    <s v="michael"/>
    <s v="molyneux"/>
    <s v="New Lexington"/>
    <s v="OH"/>
    <n v="5500"/>
    <s v="success is yours"/>
    <x v="7"/>
    <x v="2"/>
    <s v="2024-01-03"/>
    <n v="1000"/>
    <n v="1032"/>
    <n v="44"/>
    <n v="1"/>
    <n v="19.28"/>
    <n v="54.56"/>
    <n v="35.28"/>
    <n v="35.28"/>
    <n v="1.8298755186721991"/>
    <n v="4.26"/>
    <n v="0.44"/>
    <n v="19.28"/>
    <n v="2.2727272727272728E-2"/>
    <s v="SCALE"/>
  </r>
  <r>
    <s v="acbutler12@gmail.com"/>
    <s v="aaron"/>
    <s v="butler"/>
    <s v="West Palm Bea"/>
    <s v="FL"/>
    <n v="1500"/>
    <s v="walgreens"/>
    <x v="1"/>
    <x v="2"/>
    <s v="2024-01-06"/>
    <n v="1000"/>
    <n v="2432"/>
    <n v="53"/>
    <n v="5"/>
    <n v="37.04"/>
    <n v="345.87"/>
    <n v="308.83"/>
    <n v="308.83"/>
    <n v="8.3377429805615542"/>
    <n v="2.1800000000000002"/>
    <n v="0.7"/>
    <n v="7.41"/>
    <n v="9.4339622641509441E-2"/>
    <s v="SCALE"/>
  </r>
  <r>
    <s v="althbrownsugar@yahoo.co.uk"/>
    <s v="althea"/>
    <s v="benjamin"/>
    <s v="Mansura"/>
    <s v="LA"/>
    <n v="1499"/>
    <s v="therarpy center"/>
    <x v="1"/>
    <x v="2"/>
    <s v="2024-01-06"/>
    <n v="1000"/>
    <n v="2250"/>
    <n v="58"/>
    <n v="1"/>
    <n v="37"/>
    <n v="59.27"/>
    <n v="22.270000000000003"/>
    <n v="22.270000000000003"/>
    <n v="0.60189189189189196"/>
    <n v="2.58"/>
    <n v="0.64"/>
    <n v="37"/>
    <n v="1.7241379310344827E-2"/>
    <s v="SCALE"/>
  </r>
  <r>
    <s v="foldes5@yahoo.com"/>
    <s v="angela"/>
    <s v="folds"/>
    <s v="Antioch"/>
    <s v="TN"/>
    <n v="2083"/>
    <s v="embassy suites"/>
    <x v="9"/>
    <x v="2"/>
    <s v="2024-01-13"/>
    <n v="700"/>
    <n v="2120"/>
    <n v="59"/>
    <n v="5"/>
    <n v="48.64"/>
    <n v="227.28"/>
    <n v="178.64"/>
    <n v="178.64"/>
    <n v="3.6726973684210522"/>
    <n v="2.78"/>
    <n v="0.82"/>
    <n v="9.73"/>
    <n v="8.4745762711864403E-2"/>
    <s v="SCALE"/>
  </r>
  <r>
    <s v="blaceburner@live.com"/>
    <s v="asa"/>
    <s v="turner"/>
    <s v="Hanford"/>
    <s v="CA"/>
    <n v="1499"/>
    <s v="inhome supportive services"/>
    <x v="3"/>
    <x v="2"/>
    <s v="2024-01-27"/>
    <n v="400"/>
    <n v="1788"/>
    <n v="47"/>
    <n v="4"/>
    <n v="31.5"/>
    <n v="256.89999999999998"/>
    <n v="225.39999999999998"/>
    <n v="225.39999999999998"/>
    <n v="7.155555555555555"/>
    <n v="2.63"/>
    <n v="0.67"/>
    <n v="7.88"/>
    <n v="8.5106382978723402E-2"/>
    <s v="SCALE"/>
  </r>
  <r>
    <s v="jessicacampbell07@yahoo.com"/>
    <s v="jessica"/>
    <s v="campbell"/>
    <s v="Cairo"/>
    <s v="OH"/>
    <n v="1833"/>
    <s v="lima memorial professinal corp"/>
    <x v="9"/>
    <x v="2"/>
    <s v="2024-01-01"/>
    <n v="700"/>
    <n v="1866"/>
    <n v="69"/>
    <n v="6"/>
    <n v="49.34"/>
    <n v="237.54"/>
    <n v="188.2"/>
    <n v="188.2"/>
    <n v="3.8143494122415884"/>
    <n v="3.7"/>
    <n v="0.72"/>
    <n v="8.2200000000000006"/>
    <n v="8.6956521739130432E-2"/>
    <s v="SCALE"/>
  </r>
  <r>
    <s v="ctribett@yahoo.com"/>
    <s v="chadell"/>
    <s v="tribett"/>
    <s v="Chicago"/>
    <s v="IL"/>
    <n v="2040"/>
    <s v="childrens memorial hospit"/>
    <x v="11"/>
    <x v="2"/>
    <s v="2024-01-04"/>
    <n v="100"/>
    <n v="1136"/>
    <n v="18"/>
    <n v="0"/>
    <n v="10.85"/>
    <n v="0"/>
    <n v="-10.85"/>
    <n v="-10.85"/>
    <n v="-1"/>
    <n v="1.58"/>
    <n v="0.6"/>
    <n v="0"/>
    <n v="0"/>
    <s v="PAUSE"/>
  </r>
  <r>
    <s v="causat@gmail.com"/>
    <s v="connie"/>
    <s v="pardo"/>
    <s v="San Diego"/>
    <s v="CA"/>
    <n v="4500"/>
    <s v="poore simon's"/>
    <x v="3"/>
    <x v="2"/>
    <s v="2024-01-29"/>
    <n v="500"/>
    <n v="2127"/>
    <n v="40"/>
    <n v="1"/>
    <n v="25.49"/>
    <n v="72.22"/>
    <n v="46.730000000000004"/>
    <n v="46.730000000000004"/>
    <n v="1.8332679482149865"/>
    <n v="1.88"/>
    <n v="0.64"/>
    <n v="25.49"/>
    <n v="2.5000000000000001E-2"/>
    <s v="SCALE"/>
  </r>
  <r>
    <s v="yshuachild@yahoo.com"/>
    <s v="brigitte"/>
    <s v="jackson"/>
    <s v="Belleville"/>
    <s v="IL"/>
    <n v="3230"/>
    <s v="metro operations"/>
    <x v="19"/>
    <x v="2"/>
    <s v="2024-01-08"/>
    <n v="200"/>
    <n v="937"/>
    <n v="24"/>
    <n v="1"/>
    <n v="14.01"/>
    <n v="52.85"/>
    <n v="38.840000000000003"/>
    <n v="38.840000000000003"/>
    <n v="2.772305496074233"/>
    <n v="2.56"/>
    <n v="0.57999999999999996"/>
    <n v="14.01"/>
    <n v="4.1666666666666664E-2"/>
    <s v="SCALE"/>
  </r>
  <r>
    <s v="bonita_cooper2002@yahoo.com"/>
    <s v="jerome"/>
    <s v="cooper"/>
    <s v="Jamestown"/>
    <s v="KY"/>
    <n v="1844"/>
    <s v="fruit of the loom"/>
    <x v="2"/>
    <x v="2"/>
    <s v="2024-01-19"/>
    <n v="500"/>
    <n v="991"/>
    <n v="40"/>
    <n v="4"/>
    <n v="24.6"/>
    <n v="202.41"/>
    <n v="177.81"/>
    <n v="177.81"/>
    <n v="7.2280487804878044"/>
    <n v="4.04"/>
    <n v="0.62"/>
    <n v="6.15"/>
    <n v="0.1"/>
    <s v="SCALE"/>
  </r>
  <r>
    <s v="kew37@aol.com"/>
    <s v="kent"/>
    <s v="walker"/>
    <s v="Davenport"/>
    <s v="IA"/>
    <n v="3230"/>
    <s v="federal gov\\'t"/>
    <x v="8"/>
    <x v="2"/>
    <s v="2024-01-25"/>
    <n v="1000"/>
    <n v="2128"/>
    <n v="56"/>
    <n v="1"/>
    <n v="45.42"/>
    <n v="66.98"/>
    <n v="21.560000000000002"/>
    <n v="21.560000000000002"/>
    <n v="0.4746807573756055"/>
    <n v="2.63"/>
    <n v="0.81"/>
    <n v="45.42"/>
    <n v="1.7857142857142856E-2"/>
    <s v="SCALE"/>
  </r>
  <r>
    <s v="dmalcom0702@gmail.com"/>
    <s v="debbie"/>
    <s v="malcom"/>
    <s v="Haysville"/>
    <s v="KS"/>
    <n v="1900"/>
    <s v="cargill"/>
    <x v="19"/>
    <x v="2"/>
    <s v="2024-01-21"/>
    <n v="200"/>
    <n v="1005"/>
    <n v="15"/>
    <n v="1"/>
    <n v="6.8"/>
    <n v="66.2"/>
    <n v="59.400000000000006"/>
    <n v="59.400000000000006"/>
    <n v="8.7352941176470598"/>
    <n v="1.49"/>
    <n v="0.45"/>
    <n v="6.8"/>
    <n v="6.6666666666666666E-2"/>
    <s v="SCALE"/>
  </r>
  <r>
    <s v="missylala123@yahoo.com"/>
    <s v="melissa"/>
    <s v="pydlek"/>
    <s v="New Market"/>
    <s v="TN"/>
    <n v="7800"/>
    <s v="advance america"/>
    <x v="12"/>
    <x v="2"/>
    <s v="2024-01-30"/>
    <n v="300"/>
    <n v="927"/>
    <n v="32"/>
    <n v="0"/>
    <n v="13.31"/>
    <n v="0"/>
    <n v="-13.31"/>
    <n v="-13.31"/>
    <n v="-1"/>
    <n v="3.45"/>
    <n v="0.42"/>
    <n v="0"/>
    <n v="0"/>
    <s v="PAUSE"/>
  </r>
  <r>
    <s v="ebb212688@bellsouth.net"/>
    <s v="tiffany"/>
    <s v="madison"/>
    <s v="Franklin"/>
    <s v="LA"/>
    <n v="2986"/>
    <s v="northwest truck stop"/>
    <x v="0"/>
    <x v="2"/>
    <s v="2024-01-28"/>
    <n v="700"/>
    <n v="2251"/>
    <n v="51"/>
    <n v="1"/>
    <n v="41.02"/>
    <n v="57.2"/>
    <n v="16.18"/>
    <n v="16.18"/>
    <n v="0.39444173573866403"/>
    <n v="2.27"/>
    <n v="0.8"/>
    <n v="41.02"/>
    <n v="1.9607843137254902E-2"/>
    <s v="SCALE"/>
  </r>
  <r>
    <s v="keionnas@gmail.com"/>
    <s v="keionna"/>
    <s v="simon"/>
    <s v="San Antonio"/>
    <s v="TX"/>
    <n v="3230"/>
    <s v="san antonio isd"/>
    <x v="3"/>
    <x v="2"/>
    <s v="2024-01-02"/>
    <n v="100"/>
    <n v="625"/>
    <n v="14"/>
    <n v="1"/>
    <n v="8.6999999999999993"/>
    <n v="40.130000000000003"/>
    <n v="31.430000000000003"/>
    <n v="31.430000000000003"/>
    <n v="3.6126436781609201"/>
    <n v="2.2400000000000002"/>
    <n v="0.62"/>
    <n v="8.6999999999999993"/>
    <n v="7.1428571428571425E-2"/>
    <s v="SCALE"/>
  </r>
  <r>
    <s v="pie2hype@yahoo.com"/>
    <s v="virnika"/>
    <s v="scott"/>
    <s v="Pomona"/>
    <s v="CA"/>
    <n v="2000"/>
    <s v="virnika"/>
    <x v="0"/>
    <x v="2"/>
    <s v="2024-01-07"/>
    <n v="800"/>
    <n v="2310"/>
    <n v="81"/>
    <n v="9"/>
    <n v="55.35"/>
    <n v="530.01"/>
    <n v="474.65999999999997"/>
    <n v="474.65999999999997"/>
    <n v="8.5756097560975597"/>
    <n v="3.51"/>
    <n v="0.68"/>
    <n v="6.15"/>
    <n v="0.1111111111111111"/>
    <s v="SCALE"/>
  </r>
  <r>
    <s v="matteaston32@gmail.com"/>
    <s v="matthew"/>
    <s v="easton"/>
    <s v="Eugene"/>
    <s v="OR"/>
    <n v="2500"/>
    <s v="jerrys home improvment"/>
    <x v="8"/>
    <x v="2"/>
    <s v="2024-01-04"/>
    <n v="200"/>
    <n v="2062"/>
    <n v="91"/>
    <n v="2"/>
    <n v="53.75"/>
    <n v="111.89"/>
    <n v="58.14"/>
    <n v="58.14"/>
    <n v="1.0816744186046512"/>
    <n v="4.41"/>
    <n v="0.59"/>
    <n v="26.88"/>
    <n v="2.197802197802198E-2"/>
    <s v="SCALE"/>
  </r>
  <r>
    <s v="raven_daun@yahoo.com"/>
    <s v="dana"/>
    <s v="wheeler"/>
    <s v="Kissimmee"/>
    <s v="FL"/>
    <n v="3500"/>
    <s v="centerplate"/>
    <x v="14"/>
    <x v="2"/>
    <s v="2024-01-04"/>
    <n v="800"/>
    <n v="1895"/>
    <n v="62"/>
    <n v="1"/>
    <n v="25.95"/>
    <n v="73.33"/>
    <n v="47.379999999999995"/>
    <n v="47.379999999999995"/>
    <n v="1.8258188824662811"/>
    <n v="3.27"/>
    <n v="0.42"/>
    <n v="25.95"/>
    <n v="1.6129032258064516E-2"/>
    <s v="SCALE"/>
  </r>
  <r>
    <s v="mr.dgonzalez.dg@gmail.com"/>
    <s v="daniel"/>
    <s v="gonzalez"/>
    <s v="Kissimmee"/>
    <s v="FL"/>
    <n v="1384"/>
    <s v="ravens marina"/>
    <x v="9"/>
    <x v="2"/>
    <s v="2024-01-01"/>
    <n v="200"/>
    <n v="2475"/>
    <n v="51"/>
    <n v="0"/>
    <n v="23.37"/>
    <n v="0"/>
    <n v="-23.37"/>
    <n v="-23.37"/>
    <n v="-1"/>
    <n v="2.06"/>
    <n v="0.46"/>
    <n v="0"/>
    <n v="0"/>
    <s v="PAUSE"/>
  </r>
  <r>
    <s v="lrjackson415@gmail.com"/>
    <s v="lauren"/>
    <s v="jackson"/>
    <s v="Charlotte"/>
    <s v="NC"/>
    <n v="1384"/>
    <s v="reggies house cleaning"/>
    <x v="10"/>
    <x v="2"/>
    <s v="2024-01-30"/>
    <n v="600"/>
    <n v="2498"/>
    <n v="56"/>
    <n v="0"/>
    <n v="30.42"/>
    <n v="0"/>
    <n v="-30.42"/>
    <n v="-30.42"/>
    <n v="-1"/>
    <n v="2.2400000000000002"/>
    <n v="0.54"/>
    <n v="0"/>
    <n v="0"/>
    <s v="PAUSE"/>
  </r>
  <r>
    <s v="juan6742@yahoo.com"/>
    <s v="carmen"/>
    <s v="rodriguez"/>
    <s v="Petersburg"/>
    <s v="TX"/>
    <n v="3228"/>
    <s v="pre-legal service"/>
    <x v="4"/>
    <x v="2"/>
    <s v="2024-01-20"/>
    <n v="300"/>
    <n v="1158"/>
    <n v="24"/>
    <n v="0"/>
    <n v="19.010000000000002"/>
    <n v="0"/>
    <n v="-19.010000000000002"/>
    <n v="-19.010000000000002"/>
    <n v="-1"/>
    <n v="2.0699999999999998"/>
    <n v="0.79"/>
    <n v="0"/>
    <n v="0"/>
    <s v="PAUSE"/>
  </r>
  <r>
    <s v="chi.vas.75@hotmail.com"/>
    <s v="cristian"/>
    <s v="covarrubias"/>
    <s v="Riverside"/>
    <s v="CA"/>
    <n v="1384"/>
    <s v="americanfujiseals"/>
    <x v="5"/>
    <x v="2"/>
    <s v="2024-01-18"/>
    <n v="300"/>
    <n v="1435"/>
    <n v="35"/>
    <n v="0"/>
    <n v="21.65"/>
    <n v="0"/>
    <n v="-21.65"/>
    <n v="-21.65"/>
    <n v="-1"/>
    <n v="2.44"/>
    <n v="0.62"/>
    <n v="0"/>
    <n v="0"/>
    <s v="PAUSE"/>
  </r>
  <r>
    <s v="amis1965@hotmail.com"/>
    <s v="josue"/>
    <s v="henderson"/>
    <s v="Tampa"/>
    <s v="FL"/>
    <n v="3519"/>
    <s v="savacenter"/>
    <x v="11"/>
    <x v="2"/>
    <s v="2024-01-08"/>
    <n v="500"/>
    <n v="841"/>
    <n v="30"/>
    <n v="0"/>
    <n v="15.24"/>
    <n v="0"/>
    <n v="-15.24"/>
    <n v="-15.24"/>
    <n v="-1"/>
    <n v="3.57"/>
    <n v="0.51"/>
    <n v="0"/>
    <n v="0"/>
    <s v="PAUSE"/>
  </r>
  <r>
    <s v="roymoore@gmail.com"/>
    <s v="roy"/>
    <s v="moore"/>
    <s v="atlanta"/>
    <s v="GA"/>
    <n v="2500"/>
    <s v="national record mart"/>
    <x v="5"/>
    <x v="2"/>
    <s v="2024-01-08"/>
    <n v="500"/>
    <n v="1067"/>
    <n v="45"/>
    <n v="0"/>
    <n v="36.6"/>
    <n v="0"/>
    <n v="-36.6"/>
    <n v="-36.6"/>
    <n v="-1"/>
    <n v="4.22"/>
    <n v="0.81"/>
    <n v="0"/>
    <n v="0"/>
    <s v="PAUSE"/>
  </r>
  <r>
    <s v="stepjonjavjan@email.com"/>
    <s v="stephanie"/>
    <s v="murphy"/>
    <s v="Union City"/>
    <s v="GA"/>
    <n v="2000"/>
    <s v="metro rydc"/>
    <x v="7"/>
    <x v="2"/>
    <s v="2024-01-13"/>
    <n v="500"/>
    <n v="1341"/>
    <n v="55"/>
    <n v="0"/>
    <n v="33.82"/>
    <n v="0"/>
    <n v="-33.82"/>
    <n v="-33.82"/>
    <n v="-1"/>
    <n v="4.0999999999999996"/>
    <n v="0.61"/>
    <n v="0"/>
    <n v="0"/>
    <s v="PAUSE"/>
  </r>
  <r>
    <s v="lgarnett2011@gmail.com"/>
    <s v="lonnie"/>
    <s v="garnett"/>
    <s v="Chicago"/>
    <s v="IL"/>
    <n v="2306"/>
    <s v="united security services"/>
    <x v="11"/>
    <x v="2"/>
    <s v="2024-01-13"/>
    <n v="1000"/>
    <n v="1424"/>
    <n v="59"/>
    <n v="1"/>
    <n v="46.27"/>
    <n v="68.7"/>
    <n v="22.43"/>
    <n v="22.43"/>
    <n v="0.48476334558028955"/>
    <n v="4.1399999999999997"/>
    <n v="0.78"/>
    <n v="46.27"/>
    <n v="1.6949152542372881E-2"/>
    <s v="SCALE"/>
  </r>
  <r>
    <s v="alouisegv@hotmail.com"/>
    <s v="anita"/>
    <s v="keosky"/>
    <s v="Garden Valley"/>
    <s v="CA"/>
    <n v="2000"/>
    <s v="whitecotton mother"/>
    <x v="15"/>
    <x v="2"/>
    <s v="2024-01-11"/>
    <n v="300"/>
    <n v="1577"/>
    <n v="39"/>
    <n v="1"/>
    <n v="25.51"/>
    <n v="55.09"/>
    <n v="29.580000000000002"/>
    <n v="29.580000000000002"/>
    <n v="1.1595452763622109"/>
    <n v="2.4700000000000002"/>
    <n v="0.65"/>
    <n v="25.51"/>
    <n v="2.564102564102564E-2"/>
    <s v="SCALE"/>
  </r>
  <r>
    <s v="msfantastic91@yahoo.com"/>
    <s v="erin"/>
    <s v="viou"/>
    <s v="Hanna"/>
    <s v="IN"/>
    <n v="2000"/>
    <s v="camp summit boot camp"/>
    <x v="8"/>
    <x v="2"/>
    <s v="2024-01-15"/>
    <n v="400"/>
    <n v="1641"/>
    <n v="73"/>
    <n v="0"/>
    <n v="39.729999999999997"/>
    <n v="0"/>
    <n v="-39.729999999999997"/>
    <n v="-39.729999999999997"/>
    <n v="-1"/>
    <n v="4.45"/>
    <n v="0.54"/>
    <n v="0"/>
    <n v="0"/>
    <s v="PAUSE"/>
  </r>
  <r>
    <s v="vickyr@gmail.com"/>
    <s v="hazel"/>
    <s v="hipp"/>
    <s v="Titusville"/>
    <s v="FL"/>
    <n v="3230"/>
    <s v="unity frankford stores"/>
    <x v="16"/>
    <x v="2"/>
    <s v="2024-01-06"/>
    <n v="500"/>
    <n v="1608"/>
    <n v="32"/>
    <n v="2"/>
    <n v="21.94"/>
    <n v="117.34"/>
    <n v="95.4"/>
    <n v="95.4"/>
    <n v="4.3482224247948951"/>
    <n v="1.99"/>
    <n v="0.69"/>
    <n v="10.97"/>
    <n v="6.25E-2"/>
    <s v="SCALE"/>
  </r>
  <r>
    <s v="darriusfair@yahoo.com"/>
    <s v="darrius"/>
    <s v="fair"/>
    <s v="Keller"/>
    <s v="TX"/>
    <n v="4000"/>
    <s v="club corp"/>
    <x v="18"/>
    <x v="2"/>
    <s v="2024-01-27"/>
    <n v="500"/>
    <n v="561"/>
    <n v="24"/>
    <n v="0"/>
    <n v="12"/>
    <n v="0"/>
    <n v="-12"/>
    <n v="-12"/>
    <n v="-1"/>
    <n v="4.28"/>
    <n v="0.5"/>
    <n v="0"/>
    <n v="0"/>
    <s v="PAUSE"/>
  </r>
  <r>
    <s v="moemoneyclick@gmail.com"/>
    <s v="michael"/>
    <s v="jeannot"/>
    <s v="Pompano Beach"/>
    <s v="FL"/>
    <n v="1400"/>
    <s v="teleperformance"/>
    <x v="12"/>
    <x v="2"/>
    <s v="2024-01-30"/>
    <n v="700"/>
    <n v="1884"/>
    <n v="52"/>
    <n v="4"/>
    <n v="21.51"/>
    <n v="173.75"/>
    <n v="152.24"/>
    <n v="152.24"/>
    <n v="7.0776383077638307"/>
    <n v="2.76"/>
    <n v="0.41"/>
    <n v="5.38"/>
    <n v="7.6923076923076927E-2"/>
    <s v="SCALE"/>
  </r>
  <r>
    <s v="listochubic@hotmail.com"/>
    <s v="dan"/>
    <s v="quichocho"/>
    <s v="Vancouver"/>
    <s v="WA"/>
    <n v="1500"/>
    <s v="child care"/>
    <x v="10"/>
    <x v="2"/>
    <s v="2024-01-28"/>
    <n v="700"/>
    <n v="1317"/>
    <n v="47"/>
    <n v="1"/>
    <n v="29.39"/>
    <n v="65.45"/>
    <n v="36.06"/>
    <n v="36.06"/>
    <n v="1.2269479414766928"/>
    <n v="3.57"/>
    <n v="0.63"/>
    <n v="29.39"/>
    <n v="2.1276595744680851E-2"/>
    <s v="SCALE"/>
  </r>
  <r>
    <s v="mikyng3@yahoo.com"/>
    <s v="shayla"/>
    <s v="johnson"/>
    <s v="Raleigh"/>
    <s v="NC"/>
    <n v="1846"/>
    <s v="raleigh endocrine"/>
    <x v="13"/>
    <x v="2"/>
    <s v="2024-01-08"/>
    <n v="400"/>
    <n v="1828"/>
    <n v="29"/>
    <n v="2"/>
    <n v="13.73"/>
    <n v="113.93"/>
    <n v="100.2"/>
    <n v="100.2"/>
    <n v="7.2978878368536053"/>
    <n v="1.59"/>
    <n v="0.47"/>
    <n v="6.86"/>
    <n v="6.8965517241379309E-2"/>
    <s v="SCALE"/>
  </r>
  <r>
    <s v="kimroberge62873@yahoo.com"/>
    <s v="kimberly"/>
    <s v="roberge"/>
    <s v="Titusville"/>
    <s v="FL"/>
    <n v="1500"/>
    <s v="kangaroo"/>
    <x v="11"/>
    <x v="2"/>
    <s v="2024-01-27"/>
    <n v="500"/>
    <n v="2230"/>
    <n v="93"/>
    <n v="0"/>
    <n v="59.64"/>
    <n v="0"/>
    <n v="-59.64"/>
    <n v="-59.64"/>
    <n v="-1"/>
    <n v="4.17"/>
    <n v="0.64"/>
    <n v="0"/>
    <n v="0"/>
    <s v="PAUSE"/>
  </r>
  <r>
    <s v="crunchy_b091@yahoo.com"/>
    <s v="keenan"/>
    <s v="mitchell"/>
    <s v="Richardson"/>
    <s v="TX"/>
    <n v="1846"/>
    <s v="massage envy"/>
    <x v="0"/>
    <x v="2"/>
    <s v="2024-01-05"/>
    <n v="1000"/>
    <n v="1936"/>
    <n v="84"/>
    <n v="9"/>
    <n v="68.84"/>
    <n v="550.27"/>
    <n v="481.42999999999995"/>
    <n v="481.42999999999995"/>
    <n v="6.9934631028471808"/>
    <n v="4.34"/>
    <n v="0.82"/>
    <n v="7.65"/>
    <n v="0.10714285714285714"/>
    <s v="SCALE"/>
  </r>
  <r>
    <s v="hjackssfv@yahoo.com"/>
    <s v="heidi"/>
    <s v="jackson"/>
    <s v="North Las Veg"/>
    <s v="NV"/>
    <n v="1750"/>
    <s v="aliate casino"/>
    <x v="5"/>
    <x v="2"/>
    <s v="2024-01-14"/>
    <n v="500"/>
    <n v="690"/>
    <n v="19"/>
    <n v="0"/>
    <n v="10.92"/>
    <n v="0"/>
    <n v="-10.92"/>
    <n v="-10.92"/>
    <n v="-1"/>
    <n v="2.75"/>
    <n v="0.56999999999999995"/>
    <n v="0"/>
    <n v="0"/>
    <s v="PAUSE"/>
  </r>
  <r>
    <s v="gomezrudy25@yahoo.com"/>
    <s v="rudy"/>
    <s v="gomez"/>
    <s v="Hale Center"/>
    <s v="TX"/>
    <n v="5000"/>
    <s v="cotton center isd"/>
    <x v="14"/>
    <x v="2"/>
    <s v="2024-01-17"/>
    <n v="800"/>
    <n v="2084"/>
    <n v="58"/>
    <n v="0"/>
    <n v="43.6"/>
    <n v="0"/>
    <n v="-43.6"/>
    <n v="-43.6"/>
    <n v="-1"/>
    <n v="2.78"/>
    <n v="0.75"/>
    <n v="0"/>
    <n v="0"/>
    <s v="PAUSE"/>
  </r>
  <r>
    <s v="yanasantel@gmail.com"/>
    <s v="yana"/>
    <s v="santel"/>
    <s v="Fort Campbell"/>
    <s v="KY"/>
    <n v="2500"/>
    <s v="holiday inn"/>
    <x v="12"/>
    <x v="2"/>
    <s v="2024-01-04"/>
    <n v="500"/>
    <n v="872"/>
    <n v="27"/>
    <n v="2"/>
    <n v="14.3"/>
    <n v="139.54"/>
    <n v="125.24"/>
    <n v="125.24"/>
    <n v="8.7580419580419573"/>
    <n v="3.1"/>
    <n v="0.53"/>
    <n v="7.15"/>
    <n v="7.407407407407407E-2"/>
    <s v="SCALE"/>
  </r>
  <r>
    <s v="williamsjessica79@yahoo.com"/>
    <s v="jessica"/>
    <s v="cavalier"/>
    <s v="Baton Rouge"/>
    <s v="LA"/>
    <n v="3000"/>
    <s v="fresenius medical care"/>
    <x v="15"/>
    <x v="2"/>
    <s v="2024-01-27"/>
    <n v="200"/>
    <n v="2087"/>
    <n v="45"/>
    <n v="0"/>
    <n v="18.38"/>
    <n v="0"/>
    <n v="-18.38"/>
    <n v="-18.38"/>
    <n v="-1"/>
    <n v="2.16"/>
    <n v="0.41"/>
    <n v="0"/>
    <n v="0"/>
    <s v="PAUSE"/>
  </r>
  <r>
    <s v="willisamber@yahoo.com"/>
    <s v="amber"/>
    <s v="willis"/>
    <s v="Waynesville"/>
    <s v="MO"/>
    <n v="2000"/>
    <s v="social"/>
    <x v="10"/>
    <x v="2"/>
    <s v="2024-01-25"/>
    <n v="200"/>
    <n v="762"/>
    <n v="26"/>
    <n v="0"/>
    <n v="19.96"/>
    <n v="0"/>
    <n v="-19.96"/>
    <n v="-19.96"/>
    <n v="-1"/>
    <n v="3.41"/>
    <n v="0.77"/>
    <n v="0"/>
    <n v="0"/>
    <s v="PAUSE"/>
  </r>
  <r>
    <s v="lucas.kimberly@gmail.com"/>
    <s v="kimberly"/>
    <s v="lucas"/>
    <s v="Springfield"/>
    <s v="MO"/>
    <n v="1500"/>
    <s v="missouri state university"/>
    <x v="10"/>
    <x v="2"/>
    <s v="2024-01-15"/>
    <n v="700"/>
    <n v="1719"/>
    <n v="52"/>
    <n v="2"/>
    <n v="22.04"/>
    <n v="122.87"/>
    <n v="100.83000000000001"/>
    <n v="100.83000000000001"/>
    <n v="4.5748638838475504"/>
    <n v="3.03"/>
    <n v="0.42"/>
    <n v="11.02"/>
    <n v="3.8461538461538464E-2"/>
    <s v="SCALE"/>
  </r>
  <r>
    <s v="broaddus@gmail.com"/>
    <s v="rose"/>
    <s v="broaddus"/>
    <s v="Lebanon"/>
    <s v="OR"/>
    <n v="6736"/>
    <s v="standard sales"/>
    <x v="16"/>
    <x v="2"/>
    <s v="2024-01-10"/>
    <n v="500"/>
    <n v="1677"/>
    <n v="29"/>
    <n v="1"/>
    <n v="12.3"/>
    <n v="67.680000000000007"/>
    <n v="55.38000000000001"/>
    <n v="55.38000000000001"/>
    <n v="4.5024390243902443"/>
    <n v="1.73"/>
    <n v="0.42"/>
    <n v="12.3"/>
    <n v="3.4482758620689655E-2"/>
    <s v="SCALE"/>
  </r>
  <r>
    <s v="cwilliams8078@gmail.com"/>
    <s v="everett"/>
    <s v="williams"/>
    <s v="Winston Salem"/>
    <s v="NC"/>
    <n v="4600"/>
    <s v="usa truck"/>
    <x v="11"/>
    <x v="2"/>
    <s v="2024-01-20"/>
    <n v="100"/>
    <n v="818"/>
    <n v="34"/>
    <n v="3"/>
    <n v="27.72"/>
    <n v="156.87"/>
    <n v="129.15"/>
    <n v="129.15"/>
    <n v="4.6590909090909092"/>
    <n v="4.16"/>
    <n v="0.82"/>
    <n v="9.24"/>
    <n v="8.8235294117647065E-2"/>
    <s v="SCALE"/>
  </r>
  <r>
    <s v="holliem75@gmail.com"/>
    <s v="hollie"/>
    <s v="green"/>
    <s v="Jacksonville"/>
    <s v="FL"/>
    <n v="3500"/>
    <s v="southeastern freight lines"/>
    <x v="4"/>
    <x v="2"/>
    <s v="2024-01-31"/>
    <n v="800"/>
    <n v="1647"/>
    <n v="30"/>
    <n v="0"/>
    <n v="16.510000000000002"/>
    <n v="0"/>
    <n v="-16.510000000000002"/>
    <n v="-16.510000000000002"/>
    <n v="-1"/>
    <n v="1.82"/>
    <n v="0.55000000000000004"/>
    <n v="0"/>
    <n v="0"/>
    <s v="PAUSE"/>
  </r>
  <r>
    <s v="mazzie5508@yahoo.com"/>
    <s v="qian"/>
    <s v="mazzieyahooc"/>
    <s v="Hollywood"/>
    <s v="FL"/>
    <n v="8299"/>
    <s v="walmart"/>
    <x v="14"/>
    <x v="2"/>
    <s v="2024-01-18"/>
    <n v="800"/>
    <n v="1572"/>
    <n v="27"/>
    <n v="0"/>
    <n v="11.36"/>
    <n v="0"/>
    <n v="-11.36"/>
    <n v="-11.36"/>
    <n v="-1"/>
    <n v="1.72"/>
    <n v="0.42"/>
    <n v="0"/>
    <n v="0"/>
    <s v="PAUSE"/>
  </r>
  <r>
    <s v="jarrodjemison@yahoo.com"/>
    <s v="jarrod"/>
    <s v="jemison"/>
    <s v="Boulder"/>
    <s v="CO"/>
    <n v="1700"/>
    <s v="the art institute of colorado"/>
    <x v="9"/>
    <x v="2"/>
    <s v="2024-01-07"/>
    <n v="500"/>
    <n v="1615"/>
    <n v="33"/>
    <n v="3"/>
    <n v="22.29"/>
    <n v="184.9"/>
    <n v="162.61000000000001"/>
    <n v="162.61000000000001"/>
    <n v="7.295199641094662"/>
    <n v="2.04"/>
    <n v="0.68"/>
    <n v="7.43"/>
    <n v="9.0909090909090912E-2"/>
    <s v="SCALE"/>
  </r>
  <r>
    <s v="milagros_carrion@yahoo.com"/>
    <s v="milagros"/>
    <s v="carrion"/>
    <s v="Lawrence"/>
    <s v="MA"/>
    <n v="1700"/>
    <s v="tallman eye associates"/>
    <x v="3"/>
    <x v="2"/>
    <s v="2024-01-13"/>
    <n v="600"/>
    <n v="1233"/>
    <n v="40"/>
    <n v="4"/>
    <n v="32.46"/>
    <n v="269.67"/>
    <n v="237.21"/>
    <n v="237.21"/>
    <n v="7.3077634011090575"/>
    <n v="3.24"/>
    <n v="0.81"/>
    <n v="8.1199999999999992"/>
    <n v="0.1"/>
    <s v="SCALE"/>
  </r>
  <r>
    <s v="cacshope@atlanticbb.net"/>
    <s v="cheri"/>
    <s v="shope"/>
    <s v="Cassville"/>
    <s v="PA"/>
    <n v="2900"/>
    <s v="fci inc"/>
    <x v="13"/>
    <x v="2"/>
    <s v="2024-01-17"/>
    <n v="300"/>
    <n v="1793"/>
    <n v="74"/>
    <n v="8"/>
    <n v="53.36"/>
    <n v="387.77"/>
    <n v="334.40999999999997"/>
    <n v="334.40999999999997"/>
    <n v="6.2670539730134927"/>
    <n v="4.13"/>
    <n v="0.72"/>
    <n v="6.67"/>
    <n v="0.10810810810810811"/>
    <s v="SCALE"/>
  </r>
  <r>
    <s v="locdowg@yahoo.com"/>
    <s v="chris"/>
    <s v="casillas"/>
    <s v="Denton"/>
    <s v="TX"/>
    <n v="3250"/>
    <s v="dealerelectric"/>
    <x v="17"/>
    <x v="2"/>
    <s v="2024-01-18"/>
    <n v="300"/>
    <n v="1114"/>
    <n v="31"/>
    <n v="0"/>
    <n v="25.42"/>
    <n v="0"/>
    <n v="-25.42"/>
    <n v="-25.42"/>
    <n v="-1"/>
    <n v="2.78"/>
    <n v="0.82"/>
    <n v="0"/>
    <n v="0"/>
    <s v="PAUSE"/>
  </r>
  <r>
    <s v="redneck.orginal01@hotmail.com"/>
    <s v="carol"/>
    <s v="rowland"/>
    <s v="Gretna"/>
    <s v="VA"/>
    <n v="4500"/>
    <s v="angelwings"/>
    <x v="7"/>
    <x v="2"/>
    <s v="2024-01-26"/>
    <n v="1000"/>
    <n v="1884"/>
    <n v="71"/>
    <n v="2"/>
    <n v="35.35"/>
    <n v="89.31"/>
    <n v="53.96"/>
    <n v="53.96"/>
    <n v="1.5264497878359264"/>
    <n v="3.77"/>
    <n v="0.5"/>
    <n v="17.68"/>
    <n v="2.8169014084507043E-2"/>
    <s v="SCALE"/>
  </r>
  <r>
    <s v="leonardshameka@yahoo.com"/>
    <s v="shameka"/>
    <s v="leonard"/>
    <s v="Rocky Mount"/>
    <s v="NC"/>
    <n v="4500"/>
    <s v="us foods"/>
    <x v="8"/>
    <x v="2"/>
    <s v="2024-01-01"/>
    <n v="400"/>
    <n v="2483"/>
    <n v="96"/>
    <n v="3"/>
    <n v="53.98"/>
    <n v="141.13999999999999"/>
    <n v="87.16"/>
    <n v="87.16"/>
    <n v="1.614672100778066"/>
    <n v="3.87"/>
    <n v="0.56000000000000005"/>
    <n v="17.989999999999998"/>
    <n v="3.125E-2"/>
    <s v="SCALE"/>
  </r>
  <r>
    <s v="jennifer_davis02@yahoo.com"/>
    <s v="jennifer"/>
    <s v="davis"/>
    <s v="Charlotte"/>
    <s v="NC"/>
    <n v="3781"/>
    <s v="self"/>
    <x v="12"/>
    <x v="2"/>
    <s v="2024-01-21"/>
    <n v="500"/>
    <n v="1878"/>
    <n v="73"/>
    <n v="2"/>
    <n v="40.479999999999997"/>
    <n v="140.83000000000001"/>
    <n v="100.35000000000002"/>
    <n v="100.35000000000002"/>
    <n v="2.4790019762845859"/>
    <n v="3.89"/>
    <n v="0.55000000000000004"/>
    <n v="20.239999999999998"/>
    <n v="2.7397260273972601E-2"/>
    <s v="SCALE"/>
  </r>
  <r>
    <s v="crystaltownsend@hotmail.com"/>
    <s v="peggy"/>
    <s v="reed"/>
    <s v="Greensboro"/>
    <s v="NC"/>
    <n v="2300"/>
    <s v="gso fam"/>
    <x v="2"/>
    <x v="2"/>
    <s v="2024-01-12"/>
    <n v="300"/>
    <n v="1044"/>
    <n v="41"/>
    <n v="3"/>
    <n v="29.19"/>
    <n v="220.19"/>
    <n v="191"/>
    <n v="191"/>
    <n v="6.543336759164097"/>
    <n v="3.93"/>
    <n v="0.71"/>
    <n v="9.73"/>
    <n v="7.3170731707317069E-2"/>
    <s v="SCALE"/>
  </r>
  <r>
    <s v="emtjones10@yahoo.com"/>
    <s v="tiffany"/>
    <s v="jones"/>
    <s v="Philadelphia"/>
    <s v="PA"/>
    <n v="1500"/>
    <s v="redeemer health"/>
    <x v="13"/>
    <x v="2"/>
    <s v="2024-01-16"/>
    <n v="200"/>
    <n v="1832"/>
    <n v="31"/>
    <n v="2"/>
    <n v="18.97"/>
    <n v="89.86"/>
    <n v="70.89"/>
    <n v="70.89"/>
    <n v="3.7369530838165526"/>
    <n v="1.69"/>
    <n v="0.61"/>
    <n v="9.48"/>
    <n v="6.4516129032258063E-2"/>
    <s v="SCALE"/>
  </r>
  <r>
    <s v="matrice_48607@yahoo.com"/>
    <s v="hulena"/>
    <s v="shaw"/>
    <s v="Newport News"/>
    <s v="VA"/>
    <n v="2700"/>
    <s v="aafes"/>
    <x v="10"/>
    <x v="2"/>
    <s v="2024-01-04"/>
    <n v="700"/>
    <n v="1648"/>
    <n v="46"/>
    <n v="0"/>
    <n v="19.47"/>
    <n v="0"/>
    <n v="-19.47"/>
    <n v="-19.47"/>
    <n v="-1"/>
    <n v="2.79"/>
    <n v="0.42"/>
    <n v="0"/>
    <n v="0"/>
    <s v="PAUSE"/>
  </r>
  <r>
    <s v="1frankdrums@gmail.com"/>
    <s v="frank"/>
    <s v="lester"/>
    <s v="Philadelphia"/>
    <s v="PA"/>
    <n v="3500"/>
    <s v="sovereign bank"/>
    <x v="4"/>
    <x v="2"/>
    <s v="2024-01-26"/>
    <n v="200"/>
    <n v="2174"/>
    <n v="96"/>
    <n v="3"/>
    <n v="73.86"/>
    <n v="220.08"/>
    <n v="146.22000000000003"/>
    <n v="146.22000000000003"/>
    <n v="1.9796913078797729"/>
    <n v="4.42"/>
    <n v="0.77"/>
    <n v="24.62"/>
    <n v="3.125E-2"/>
    <s v="SCALE"/>
  </r>
  <r>
    <s v="shawnross_33@yahoo.com"/>
    <s v="shawn"/>
    <s v="ross"/>
    <s v="Minneapolis"/>
    <s v="MN"/>
    <n v="2058"/>
    <s v="independent contractor"/>
    <x v="3"/>
    <x v="2"/>
    <s v="2024-01-23"/>
    <n v="200"/>
    <n v="1607"/>
    <n v="58"/>
    <n v="5"/>
    <n v="48.58"/>
    <n v="288.69"/>
    <n v="240.11"/>
    <n v="240.11"/>
    <n v="4.9425689584191028"/>
    <n v="3.61"/>
    <n v="0.84"/>
    <n v="9.7200000000000006"/>
    <n v="8.6206896551724144E-2"/>
    <s v="SCALE"/>
  </r>
  <r>
    <s v="halefamily1980@yahoo.com"/>
    <s v="donald"/>
    <s v="hale"/>
    <s v="Columbia City"/>
    <s v="OR"/>
    <n v="3250"/>
    <s v="walmart"/>
    <x v="15"/>
    <x v="2"/>
    <s v="2024-01-24"/>
    <n v="100"/>
    <n v="545"/>
    <n v="23"/>
    <n v="0"/>
    <n v="18.59"/>
    <n v="0"/>
    <n v="-18.59"/>
    <n v="-18.59"/>
    <n v="-1"/>
    <n v="4.22"/>
    <n v="0.81"/>
    <n v="0"/>
    <n v="0"/>
    <s v="PAUSE"/>
  </r>
  <r>
    <s v="raesilvas@yahoo.com"/>
    <s v="rae"/>
    <s v="silvas"/>
    <s v="Lexington"/>
    <s v="KY"/>
    <n v="3000"/>
    <s v="almost family"/>
    <x v="8"/>
    <x v="2"/>
    <s v="2024-01-09"/>
    <n v="100"/>
    <n v="1474"/>
    <n v="28"/>
    <n v="1"/>
    <n v="20.3"/>
    <n v="71.400000000000006"/>
    <n v="51.100000000000009"/>
    <n v="51.100000000000009"/>
    <n v="2.5172413793103452"/>
    <n v="1.9"/>
    <n v="0.72"/>
    <n v="20.3"/>
    <n v="3.5714285714285712E-2"/>
    <s v="SCALE"/>
  </r>
  <r>
    <s v="alexandriabolden28@yahoo.com"/>
    <s v="ashley"/>
    <s v="bolden"/>
    <s v="Philadelphia"/>
    <s v="PA"/>
    <n v="4700"/>
    <s v="philly auto labour"/>
    <x v="2"/>
    <x v="2"/>
    <s v="2024-01-15"/>
    <n v="600"/>
    <n v="1408"/>
    <n v="52"/>
    <n v="2"/>
    <n v="22.27"/>
    <n v="109.78"/>
    <n v="87.51"/>
    <n v="87.51"/>
    <n v="3.9295015716210151"/>
    <n v="3.69"/>
    <n v="0.43"/>
    <n v="11.14"/>
    <n v="3.8461538461538464E-2"/>
    <s v="SCALE"/>
  </r>
  <r>
    <s v="ajketter345@gmail.com"/>
    <s v="darlene"/>
    <s v="ketter"/>
    <s v="Pittsburgh"/>
    <s v="PA"/>
    <n v="1812"/>
    <s v="unity states postal serives"/>
    <x v="7"/>
    <x v="2"/>
    <s v="2024-01-18"/>
    <n v="700"/>
    <n v="1412"/>
    <n v="48"/>
    <n v="4"/>
    <n v="29.8"/>
    <n v="283.01"/>
    <n v="253.20999999999998"/>
    <n v="253.20999999999998"/>
    <n v="8.4969798657718112"/>
    <n v="3.4"/>
    <n v="0.62"/>
    <n v="7.45"/>
    <n v="8.3333333333333329E-2"/>
    <s v="SCALE"/>
  </r>
  <r>
    <s v="caityjo@xmission.com"/>
    <s v="christine"/>
    <s v="moellendorf"/>
    <s v="Brigham City"/>
    <s v="UT"/>
    <n v="1024"/>
    <s v="pet vet animal hospital"/>
    <x v="16"/>
    <x v="2"/>
    <s v="2024-01-03"/>
    <n v="600"/>
    <n v="2344"/>
    <n v="57"/>
    <n v="2"/>
    <n v="26.74"/>
    <n v="143.46"/>
    <n v="116.72000000000001"/>
    <n v="116.72000000000001"/>
    <n v="4.3649962602842187"/>
    <n v="2.4300000000000002"/>
    <n v="0.47"/>
    <n v="13.37"/>
    <n v="3.5087719298245612E-2"/>
    <s v="SCALE"/>
  </r>
  <r>
    <s v="cwarren33@hotmail.com"/>
    <s v="charles"/>
    <s v="warren"/>
    <s v="Chicago"/>
    <s v="IL"/>
    <n v="4000"/>
    <s v="south side community"/>
    <x v="6"/>
    <x v="2"/>
    <s v="2024-01-06"/>
    <n v="1000"/>
    <n v="1765"/>
    <n v="65"/>
    <n v="6"/>
    <n v="37.5"/>
    <n v="228.33"/>
    <n v="190.83"/>
    <n v="190.83"/>
    <n v="5.0888"/>
    <n v="3.68"/>
    <n v="0.57999999999999996"/>
    <n v="6.25"/>
    <n v="9.2307692307692313E-2"/>
    <s v="SCALE"/>
  </r>
  <r>
    <s v="aresume@live.com"/>
    <s v="stephen"/>
    <s v="novobilsky"/>
    <s v="Chula Vista"/>
    <s v="CA"/>
    <n v="2167"/>
    <s v="l and m tire"/>
    <x v="16"/>
    <x v="2"/>
    <s v="2024-01-06"/>
    <n v="200"/>
    <n v="721"/>
    <n v="28"/>
    <n v="3"/>
    <n v="17.86"/>
    <n v="204.74"/>
    <n v="186.88"/>
    <n v="186.88"/>
    <n v="10.46360582306831"/>
    <n v="3.88"/>
    <n v="0.64"/>
    <n v="5.95"/>
    <n v="0.10714285714285714"/>
    <s v="SCALE"/>
  </r>
  <r>
    <s v="dezcompian@gmail.com"/>
    <s v="desiree"/>
    <s v="compian"/>
    <s v="Long Beach"/>
    <s v="CA"/>
    <n v="1900"/>
    <s v="ametican golf"/>
    <x v="18"/>
    <x v="2"/>
    <s v="2024-01-03"/>
    <n v="800"/>
    <n v="1232"/>
    <n v="33"/>
    <n v="3"/>
    <n v="25.64"/>
    <n v="111.05"/>
    <n v="85.41"/>
    <n v="85.41"/>
    <n v="3.3311232449297972"/>
    <n v="2.68"/>
    <n v="0.78"/>
    <n v="8.5500000000000007"/>
    <n v="9.0909090909090912E-2"/>
    <s v="SCALE"/>
  </r>
  <r>
    <s v="mgrube@live.com"/>
    <s v="margo"/>
    <s v="grube"/>
    <s v="Evansville"/>
    <s v="IN"/>
    <n v="2300"/>
    <s v="thom mcan store"/>
    <x v="14"/>
    <x v="2"/>
    <s v="2024-01-21"/>
    <n v="600"/>
    <n v="1457"/>
    <n v="35"/>
    <n v="3"/>
    <n v="26.18"/>
    <n v="175.09"/>
    <n v="148.91"/>
    <n v="148.91"/>
    <n v="5.6879297173414818"/>
    <n v="2.4"/>
    <n v="0.75"/>
    <n v="8.73"/>
    <n v="8.5714285714285715E-2"/>
    <s v="SCALE"/>
  </r>
  <r>
    <s v="erondashirley@aol.com"/>
    <s v="eronda"/>
    <s v="hinton"/>
    <s v="Fayetteville"/>
    <s v="NC"/>
    <n v="1500"/>
    <s v="jpmorgan chase bank"/>
    <x v="5"/>
    <x v="2"/>
    <s v="2024-01-02"/>
    <n v="100"/>
    <n v="1101"/>
    <n v="36"/>
    <n v="1"/>
    <n v="25.98"/>
    <n v="45.43"/>
    <n v="19.45"/>
    <n v="19.45"/>
    <n v="0.74865280985373361"/>
    <n v="3.27"/>
    <n v="0.72"/>
    <n v="25.98"/>
    <n v="2.7777777777777776E-2"/>
    <s v="SCALE"/>
  </r>
  <r>
    <s v="dhspeller@gmail.com"/>
    <s v="daniel"/>
    <s v="speller"/>
    <s v="Charlotte"/>
    <s v="NC"/>
    <n v="1800"/>
    <s v="renaissance charlotte suites"/>
    <x v="6"/>
    <x v="2"/>
    <s v="2024-01-01"/>
    <n v="200"/>
    <n v="2175"/>
    <n v="82"/>
    <n v="7"/>
    <n v="49.75"/>
    <n v="470.16"/>
    <n v="420.41"/>
    <n v="420.41"/>
    <n v="8.450452261306534"/>
    <n v="3.77"/>
    <n v="0.61"/>
    <n v="7.11"/>
    <n v="8.5365853658536592E-2"/>
    <s v="SCALE"/>
  </r>
  <r>
    <s v="ecast1103@aol.com"/>
    <s v="enedid"/>
    <s v="castillo"/>
    <s v="Paterson"/>
    <s v="NJ"/>
    <n v="4199"/>
    <s v="nh surgical"/>
    <x v="15"/>
    <x v="2"/>
    <s v="2024-01-03"/>
    <n v="400"/>
    <n v="1689"/>
    <n v="68"/>
    <n v="6"/>
    <n v="51.87"/>
    <n v="366.6"/>
    <n v="314.73"/>
    <n v="314.73"/>
    <n v="6.0676691729323311"/>
    <n v="4.03"/>
    <n v="0.76"/>
    <n v="8.64"/>
    <n v="8.8235294117647065E-2"/>
    <s v="SCALE"/>
  </r>
  <r>
    <s v="christinemoran53@gmail.com"/>
    <s v="christine"/>
    <s v="moran"/>
    <s v="Richmond"/>
    <s v="VA"/>
    <n v="2750"/>
    <s v="lexington court llc"/>
    <x v="15"/>
    <x v="2"/>
    <s v="2024-01-27"/>
    <n v="700"/>
    <n v="1320"/>
    <n v="50"/>
    <n v="2"/>
    <n v="21.31"/>
    <n v="72.34"/>
    <n v="51.03"/>
    <n v="51.03"/>
    <n v="2.3946503988737682"/>
    <n v="3.79"/>
    <n v="0.43"/>
    <n v="10.66"/>
    <n v="0.04"/>
    <s v="SCALE"/>
  </r>
  <r>
    <s v="coursey@gmail.com"/>
    <s v="robert"/>
    <s v="coursey"/>
    <s v="Ashburn"/>
    <s v="VA"/>
    <n v="4800"/>
    <s v="golden joy"/>
    <x v="2"/>
    <x v="2"/>
    <s v="2024-01-02"/>
    <n v="1000"/>
    <n v="610"/>
    <n v="18"/>
    <n v="0"/>
    <n v="9.39"/>
    <n v="0"/>
    <n v="-9.39"/>
    <n v="-9.39"/>
    <n v="-1"/>
    <n v="2.95"/>
    <n v="0.52"/>
    <n v="0"/>
    <n v="0"/>
    <s v="PAUSE"/>
  </r>
  <r>
    <s v="jciyare@yahoo.com"/>
    <s v="catina"/>
    <s v="iyare"/>
    <s v="Baton Rouge"/>
    <s v="LA"/>
    <n v="2167"/>
    <s v="arbys"/>
    <x v="12"/>
    <x v="2"/>
    <s v="2024-01-26"/>
    <n v="200"/>
    <n v="869"/>
    <n v="21"/>
    <n v="2"/>
    <n v="8.4700000000000006"/>
    <n v="117.15"/>
    <n v="108.68"/>
    <n v="108.68"/>
    <n v="12.831168831168831"/>
    <n v="2.42"/>
    <n v="0.4"/>
    <n v="4.24"/>
    <n v="9.5238095238095233E-2"/>
    <s v="SCALE"/>
  </r>
  <r>
    <s v="fickroster@gmail.com"/>
    <s v="rick"/>
    <s v="foster"/>
    <s v="Pittsburgh"/>
    <s v="PA"/>
    <n v="2000"/>
    <s v="citizen care inc"/>
    <x v="8"/>
    <x v="2"/>
    <s v="2024-01-18"/>
    <n v="1000"/>
    <n v="666"/>
    <n v="26"/>
    <n v="1"/>
    <n v="11.25"/>
    <n v="62.99"/>
    <n v="51.74"/>
    <n v="51.74"/>
    <n v="4.5991111111111111"/>
    <n v="3.9"/>
    <n v="0.43"/>
    <n v="11.25"/>
    <n v="3.8461538461538464E-2"/>
    <s v="SCALE"/>
  </r>
  <r>
    <s v="isettle9@hotmail.com"/>
    <s v="isaac"/>
    <s v="settle"/>
    <s v="Clovis"/>
    <s v="CA"/>
    <n v="2750"/>
    <s v="cvwa and i nanny"/>
    <x v="14"/>
    <x v="2"/>
    <s v="2024-01-20"/>
    <n v="500"/>
    <n v="2168"/>
    <n v="61"/>
    <n v="2"/>
    <n v="50.4"/>
    <n v="107.83"/>
    <n v="57.43"/>
    <n v="57.43"/>
    <n v="1.1394841269841269"/>
    <n v="2.81"/>
    <n v="0.83"/>
    <n v="25.2"/>
    <n v="3.2786885245901641E-2"/>
    <s v="SCALE"/>
  </r>
  <r>
    <s v="lynn_kutz@hotmail.com"/>
    <s v="lynn"/>
    <s v="kutz"/>
    <s v="Sioux Falls"/>
    <s v="SD"/>
    <n v="5132"/>
    <s v="good samaritan society"/>
    <x v="13"/>
    <x v="2"/>
    <s v="2024-01-04"/>
    <n v="700"/>
    <n v="2391"/>
    <n v="86"/>
    <n v="3"/>
    <n v="43.06"/>
    <n v="127.25"/>
    <n v="84.19"/>
    <n v="84.19"/>
    <n v="1.9551788202508127"/>
    <n v="3.6"/>
    <n v="0.5"/>
    <n v="14.35"/>
    <n v="3.4883720930232558E-2"/>
    <s v="SCALE"/>
  </r>
  <r>
    <s v="lonnie7801@gmail.com"/>
    <s v="lonnie"/>
    <s v="phinisee"/>
    <s v="Chicago"/>
    <s v="IL"/>
    <n v="3533"/>
    <s v="roseland hospital"/>
    <x v="16"/>
    <x v="2"/>
    <s v="2024-01-25"/>
    <n v="400"/>
    <n v="704"/>
    <n v="29"/>
    <n v="3"/>
    <n v="14.84"/>
    <n v="168.23"/>
    <n v="153.38999999999999"/>
    <n v="153.38999999999999"/>
    <n v="10.336253369272237"/>
    <n v="4.12"/>
    <n v="0.51"/>
    <n v="4.95"/>
    <n v="0.10344827586206896"/>
    <s v="SCALE"/>
  </r>
  <r>
    <s v="lilajreilly@hotmail.com"/>
    <s v="lila"/>
    <s v="reilly"/>
    <s v="herndon"/>
    <s v="VA"/>
    <n v="1625"/>
    <s v="andersonlittle"/>
    <x v="16"/>
    <x v="2"/>
    <s v="2024-01-15"/>
    <n v="600"/>
    <n v="896"/>
    <n v="36"/>
    <n v="0"/>
    <n v="25.87"/>
    <n v="0"/>
    <n v="-25.87"/>
    <n v="-25.87"/>
    <n v="-1"/>
    <n v="4.0199999999999996"/>
    <n v="0.72"/>
    <n v="0"/>
    <n v="0"/>
    <s v="PAUSE"/>
  </r>
  <r>
    <s v="harshepherd@yahoo.com"/>
    <s v="harry"/>
    <s v="shepherd"/>
    <s v="Houston"/>
    <s v="TX"/>
    <n v="3100"/>
    <s v="ila west gulf maritime"/>
    <x v="9"/>
    <x v="2"/>
    <s v="2024-01-05"/>
    <n v="300"/>
    <n v="584"/>
    <n v="15"/>
    <n v="1"/>
    <n v="11.56"/>
    <n v="42.36"/>
    <n v="30.799999999999997"/>
    <n v="30.799999999999997"/>
    <n v="2.664359861591695"/>
    <n v="2.57"/>
    <n v="0.77"/>
    <n v="11.56"/>
    <n v="6.6666666666666666E-2"/>
    <s v="SCALE"/>
  </r>
  <r>
    <s v="kgagnon524@gmail.com"/>
    <s v="kelley"/>
    <s v="gagnon"/>
    <s v="Vero Beach"/>
    <s v="FL"/>
    <n v="1800"/>
    <s v="centerstate bank"/>
    <x v="15"/>
    <x v="2"/>
    <s v="2024-01-06"/>
    <n v="100"/>
    <n v="1346"/>
    <n v="21"/>
    <n v="0"/>
    <n v="12.48"/>
    <n v="0"/>
    <n v="-12.48"/>
    <n v="-12.48"/>
    <n v="-1"/>
    <n v="1.56"/>
    <n v="0.59"/>
    <n v="0"/>
    <n v="0"/>
    <s v="PAUSE"/>
  </r>
  <r>
    <s v="raymondrholmes@aol.com"/>
    <s v="raymond"/>
    <s v="holmes"/>
    <s v="Philadelphia"/>
    <s v="PA"/>
    <n v="2130"/>
    <s v="tryrecovery inc."/>
    <x v="17"/>
    <x v="2"/>
    <s v="2024-01-12"/>
    <n v="600"/>
    <n v="2336"/>
    <n v="51"/>
    <n v="1"/>
    <n v="22.34"/>
    <n v="49.62"/>
    <n v="27.279999999999998"/>
    <n v="27.279999999999998"/>
    <n v="1.2211280214861235"/>
    <n v="2.1800000000000002"/>
    <n v="0.44"/>
    <n v="22.34"/>
    <n v="1.9607843137254902E-2"/>
    <s v="SCALE"/>
  </r>
  <r>
    <s v="paulamjackson@yahoo.com"/>
    <s v="paula"/>
    <s v="jackson"/>
    <s v="West Hollywoo"/>
    <s v="CA"/>
    <n v="2500"/>
    <s v="soccer lama llc"/>
    <x v="13"/>
    <x v="2"/>
    <s v="2024-01-16"/>
    <n v="1000"/>
    <n v="2185"/>
    <n v="64"/>
    <n v="1"/>
    <n v="36"/>
    <n v="42.57"/>
    <n v="6.57"/>
    <n v="6.57"/>
    <n v="0.1825"/>
    <n v="2.93"/>
    <n v="0.56000000000000005"/>
    <n v="36"/>
    <n v="1.5625E-2"/>
    <s v="SCALE"/>
  </r>
  <r>
    <s v="stewielooie@gmail.com"/>
    <s v="stuart"/>
    <s v="grineau"/>
    <s v="Poway"/>
    <s v="CA"/>
    <n v="4700"/>
    <s v="caregiver"/>
    <x v="9"/>
    <x v="2"/>
    <s v="2024-01-04"/>
    <n v="100"/>
    <n v="506"/>
    <n v="10"/>
    <n v="0"/>
    <n v="6.11"/>
    <n v="0"/>
    <n v="-6.11"/>
    <n v="-6.11"/>
    <n v="-1"/>
    <n v="1.98"/>
    <n v="0.61"/>
    <n v="0"/>
    <n v="0"/>
    <s v="PAUSE"/>
  </r>
  <r>
    <s v="dansf4i@yahoo.com"/>
    <s v="daniel"/>
    <s v="jones"/>
    <s v="Victorville"/>
    <s v="CA"/>
    <n v="2600"/>
    <s v="safelite auto glass"/>
    <x v="8"/>
    <x v="2"/>
    <s v="2024-01-13"/>
    <n v="700"/>
    <n v="1467"/>
    <n v="23"/>
    <n v="2"/>
    <n v="14.21"/>
    <n v="99.51"/>
    <n v="85.300000000000011"/>
    <n v="85.300000000000011"/>
    <n v="6.0028149190710769"/>
    <n v="1.57"/>
    <n v="0.62"/>
    <n v="7.1"/>
    <n v="8.6956521739130432E-2"/>
    <s v="SCALE"/>
  </r>
  <r>
    <s v="sheimuli_104@yahoo.com"/>
    <s v="sefo"/>
    <s v="heimuli"/>
    <s v="Salt Lake Cit"/>
    <s v="UT"/>
    <n v="3000"/>
    <s v="benchmark behavioral"/>
    <x v="9"/>
    <x v="2"/>
    <s v="2024-01-23"/>
    <n v="400"/>
    <n v="1257"/>
    <n v="37"/>
    <n v="1"/>
    <n v="28.63"/>
    <n v="38.86"/>
    <n v="10.23"/>
    <n v="10.23"/>
    <n v="0.35731749912679012"/>
    <n v="2.94"/>
    <n v="0.77"/>
    <n v="28.63"/>
    <n v="2.7027027027027029E-2"/>
    <s v="SCALE"/>
  </r>
  <r>
    <s v="rikk_6@yahoo.com"/>
    <s v="erika"/>
    <s v="shapley"/>
    <s v="Salt Lake Cit"/>
    <s v="UT"/>
    <n v="4500"/>
    <s v="csi compainies"/>
    <x v="9"/>
    <x v="2"/>
    <s v="2024-01-13"/>
    <n v="600"/>
    <n v="2089"/>
    <n v="82"/>
    <n v="7"/>
    <n v="40.159999999999997"/>
    <n v="279.10000000000002"/>
    <n v="238.94000000000003"/>
    <n v="238.94000000000003"/>
    <n v="5.9497011952191245"/>
    <n v="3.93"/>
    <n v="0.49"/>
    <n v="5.74"/>
    <n v="8.5365853658536592E-2"/>
    <s v="SCALE"/>
  </r>
  <r>
    <s v="wparkermiami@netzero.com"/>
    <s v="william a"/>
    <s v="parker"/>
    <s v="Miami"/>
    <s v="FL"/>
    <n v="8090"/>
    <s v="miami dade county"/>
    <x v="6"/>
    <x v="2"/>
    <s v="2024-01-06"/>
    <n v="500"/>
    <n v="1307"/>
    <n v="28"/>
    <n v="0"/>
    <n v="11.81"/>
    <n v="0"/>
    <n v="-11.81"/>
    <n v="-11.81"/>
    <n v="-1"/>
    <n v="2.14"/>
    <n v="0.42"/>
    <n v="0"/>
    <n v="0"/>
    <s v="PAUSE"/>
  </r>
  <r>
    <s v="tiameca305@gmail.com"/>
    <s v="tiameca"/>
    <s v="hollins"/>
    <s v="Tallahassee"/>
    <s v="FL"/>
    <n v="3250"/>
    <s v="wells fargo bank"/>
    <x v="0"/>
    <x v="2"/>
    <s v="2024-01-31"/>
    <n v="800"/>
    <n v="1787"/>
    <n v="55"/>
    <n v="0"/>
    <n v="44.66"/>
    <n v="0"/>
    <n v="-44.66"/>
    <n v="-44.66"/>
    <n v="-1"/>
    <n v="3.08"/>
    <n v="0.81"/>
    <n v="0"/>
    <n v="0"/>
    <s v="PAUSE"/>
  </r>
  <r>
    <s v="printmeup53@yahoo.com"/>
    <s v="jackie"/>
    <s v="johnson"/>
    <s v="Los Angeles"/>
    <s v="CA"/>
    <n v="2000"/>
    <s v="lynwood care center"/>
    <x v="15"/>
    <x v="2"/>
    <s v="2024-01-23"/>
    <n v="500"/>
    <n v="648"/>
    <n v="21"/>
    <n v="1"/>
    <n v="10.77"/>
    <n v="71.92"/>
    <n v="61.150000000000006"/>
    <n v="61.150000000000006"/>
    <n v="5.6778087279480047"/>
    <n v="3.24"/>
    <n v="0.51"/>
    <n v="10.77"/>
    <n v="4.7619047619047616E-2"/>
    <s v="SCALE"/>
  </r>
  <r>
    <s v="rafaelosborn@gmail.com"/>
    <s v="rafael"/>
    <s v="osborn"/>
    <s v="Woodland Hill"/>
    <s v="CA"/>
    <n v="2250"/>
    <s v="tons o' toys"/>
    <x v="7"/>
    <x v="2"/>
    <s v="2024-01-14"/>
    <n v="300"/>
    <n v="2344"/>
    <n v="56"/>
    <n v="0"/>
    <n v="44.36"/>
    <n v="0"/>
    <n v="-44.36"/>
    <n v="-44.36"/>
    <n v="-1"/>
    <n v="2.39"/>
    <n v="0.79"/>
    <n v="0"/>
    <n v="0"/>
    <s v="PAUSE"/>
  </r>
  <r>
    <s v="mssfilms50@yahoo.com"/>
    <s v="matthew"/>
    <s v="smith"/>
    <s v="Crawfordville"/>
    <s v="FL"/>
    <n v="3792"/>
    <s v="m.s.s. productions"/>
    <x v="19"/>
    <x v="2"/>
    <s v="2024-01-20"/>
    <n v="300"/>
    <n v="1772"/>
    <n v="50"/>
    <n v="0"/>
    <n v="23.53"/>
    <n v="0"/>
    <n v="-23.53"/>
    <n v="-23.53"/>
    <n v="-1"/>
    <n v="2.82"/>
    <n v="0.47"/>
    <n v="0"/>
    <n v="0"/>
    <s v="PAUSE"/>
  </r>
  <r>
    <s v="rockhunterchuck@aol.com"/>
    <s v="charles"/>
    <s v="bradshaw"/>
    <s v="Pittsfield"/>
    <s v="IL"/>
    <n v="2167"/>
    <s v="the maschhoffs"/>
    <x v="11"/>
    <x v="2"/>
    <s v="2024-01-27"/>
    <n v="600"/>
    <n v="556"/>
    <n v="15"/>
    <n v="0"/>
    <n v="6.46"/>
    <n v="0"/>
    <n v="-6.46"/>
    <n v="-6.46"/>
    <n v="-1"/>
    <n v="2.7"/>
    <n v="0.43"/>
    <n v="0"/>
    <n v="0"/>
    <s v="PAUSE"/>
  </r>
  <r>
    <s v="rachelfaithduhon@hotmail.com"/>
    <s v="rachel"/>
    <s v="mcmillen"/>
    <s v="Houston"/>
    <s v="TX"/>
    <n v="2200"/>
    <s v="the steidley law firm"/>
    <x v="0"/>
    <x v="2"/>
    <s v="2024-01-04"/>
    <n v="200"/>
    <n v="537"/>
    <n v="11"/>
    <n v="0"/>
    <n v="4.6100000000000003"/>
    <n v="0"/>
    <n v="-4.6100000000000003"/>
    <n v="-4.6100000000000003"/>
    <n v="-1"/>
    <n v="2.0499999999999998"/>
    <n v="0.42"/>
    <n v="0"/>
    <n v="0"/>
    <s v="PAUSE"/>
  </r>
  <r>
    <s v="pamelallinares@gmail.com"/>
    <s v="pamela"/>
    <s v="linares"/>
    <s v="Brownsville"/>
    <s v="TX"/>
    <n v="1600"/>
    <s v="macroserve"/>
    <x v="17"/>
    <x v="2"/>
    <s v="2024-01-25"/>
    <n v="500"/>
    <n v="2077"/>
    <n v="89"/>
    <n v="0"/>
    <n v="58.35"/>
    <n v="0"/>
    <n v="-58.35"/>
    <n v="-58.35"/>
    <n v="-1"/>
    <n v="4.29"/>
    <n v="0.66"/>
    <n v="0"/>
    <n v="0"/>
    <s v="PAUSE"/>
  </r>
  <r>
    <s v="jackyj399@gmail.com"/>
    <s v="jacquelin"/>
    <s v="johnson"/>
    <s v="Gainesville"/>
    <s v="FL"/>
    <n v="1500"/>
    <s v="aramark"/>
    <x v="7"/>
    <x v="2"/>
    <s v="2024-01-07"/>
    <n v="600"/>
    <n v="839"/>
    <n v="33"/>
    <n v="0"/>
    <n v="15.39"/>
    <n v="0"/>
    <n v="-15.39"/>
    <n v="-15.39"/>
    <n v="-1"/>
    <n v="3.93"/>
    <n v="0.47"/>
    <n v="0"/>
    <n v="0"/>
    <s v="PAUSE"/>
  </r>
  <r>
    <s v="philemon17@yahoo.com"/>
    <s v="amy"/>
    <s v="lilly"/>
    <s v="Dixon"/>
    <s v="IL"/>
    <n v="4600"/>
    <n v="0"/>
    <x v="10"/>
    <x v="2"/>
    <s v="2024-01-07"/>
    <n v="700"/>
    <n v="2464"/>
    <n v="46"/>
    <n v="0"/>
    <n v="21.51"/>
    <n v="0"/>
    <n v="-21.51"/>
    <n v="-21.51"/>
    <n v="-1"/>
    <n v="1.87"/>
    <n v="0.47"/>
    <n v="0"/>
    <n v="0"/>
    <s v="PAUSE"/>
  </r>
  <r>
    <s v="pely1993@yahoo.com"/>
    <s v="kenneth"/>
    <s v="macdonald"/>
    <s v="Chicago"/>
    <s v="IL"/>
    <n v="1759"/>
    <s v="colonial stores"/>
    <x v="7"/>
    <x v="2"/>
    <s v="2024-01-15"/>
    <n v="1000"/>
    <n v="1835"/>
    <n v="74"/>
    <n v="0"/>
    <n v="39.69"/>
    <n v="0"/>
    <n v="-39.69"/>
    <n v="-39.69"/>
    <n v="-1"/>
    <n v="4.03"/>
    <n v="0.54"/>
    <n v="0"/>
    <n v="0"/>
    <s v="PAUSE"/>
  </r>
  <r>
    <s v="reaves.prentiss@yahoo.com"/>
    <s v="prentiss"/>
    <s v="reaves"/>
    <s v="Vero Beach"/>
    <s v="FL"/>
    <n v="2900"/>
    <s v="td bank"/>
    <x v="8"/>
    <x v="2"/>
    <s v="2024-01-21"/>
    <n v="600"/>
    <n v="1201"/>
    <n v="26"/>
    <n v="2"/>
    <n v="14.23"/>
    <n v="139.81"/>
    <n v="125.58"/>
    <n v="125.58"/>
    <n v="8.8250175685172163"/>
    <n v="2.16"/>
    <n v="0.55000000000000004"/>
    <n v="7.12"/>
    <n v="7.6923076923076927E-2"/>
    <s v="SCALE"/>
  </r>
  <r>
    <s v="savedbygracehere@yahoo.com"/>
    <s v="deandre"/>
    <s v="dickerson"/>
    <s v="Park Forest"/>
    <s v="IL"/>
    <n v="3900"/>
    <s v="catholic charities"/>
    <x v="8"/>
    <x v="2"/>
    <s v="2024-01-29"/>
    <n v="1000"/>
    <n v="2179"/>
    <n v="37"/>
    <n v="0"/>
    <n v="29.93"/>
    <n v="0"/>
    <n v="-29.93"/>
    <n v="-29.93"/>
    <n v="-1"/>
    <n v="1.7"/>
    <n v="0.81"/>
    <n v="0"/>
    <n v="0"/>
    <s v="PAUSE"/>
  </r>
  <r>
    <s v="kekeisom@gmail.com"/>
    <s v="kejuana"/>
    <s v="isom"/>
    <s v="Chicago"/>
    <s v="IL"/>
    <n v="2349"/>
    <s v="city colleges of chicago"/>
    <x v="4"/>
    <x v="2"/>
    <s v="2024-01-24"/>
    <n v="200"/>
    <n v="1320"/>
    <n v="48"/>
    <n v="0"/>
    <n v="36.35"/>
    <n v="0"/>
    <n v="-36.35"/>
    <n v="-36.35"/>
    <n v="-1"/>
    <n v="3.64"/>
    <n v="0.76"/>
    <n v="0"/>
    <n v="0"/>
    <s v="PAUSE"/>
  </r>
  <r>
    <s v="roxannevns@yahoo.com"/>
    <s v="roxanne"/>
    <s v="evans"/>
    <s v="Dallas"/>
    <s v="TX"/>
    <n v="3750"/>
    <s v="silverline health care network"/>
    <x v="18"/>
    <x v="2"/>
    <s v="2024-01-06"/>
    <n v="700"/>
    <n v="2457"/>
    <n v="105"/>
    <n v="4"/>
    <n v="45.66"/>
    <n v="298.17"/>
    <n v="252.51000000000002"/>
    <n v="252.51000000000002"/>
    <n v="5.5302233902759532"/>
    <n v="4.2699999999999996"/>
    <n v="0.43"/>
    <n v="11.42"/>
    <n v="3.8095238095238099E-2"/>
    <s v="SCALE"/>
  </r>
  <r>
    <s v="ewersk1@yahoo.com"/>
    <s v="kayla"/>
    <s v="ewers"/>
    <s v="Bird Island"/>
    <s v="MN"/>
    <n v="4600"/>
    <s v="digimax"/>
    <x v="8"/>
    <x v="2"/>
    <s v="2024-01-22"/>
    <n v="600"/>
    <n v="1671"/>
    <n v="59"/>
    <n v="0"/>
    <n v="29.68"/>
    <n v="0"/>
    <n v="-29.68"/>
    <n v="-29.68"/>
    <n v="-1"/>
    <n v="3.53"/>
    <n v="0.5"/>
    <n v="0"/>
    <n v="0"/>
    <s v="PAUSE"/>
  </r>
  <r>
    <s v="frogs6887@yahoo.com"/>
    <s v="amy"/>
    <s v="tate"/>
    <s v="Tuscumbia"/>
    <s v="AL"/>
    <n v="2500"/>
    <s v="disabled"/>
    <x v="15"/>
    <x v="2"/>
    <s v="2024-01-22"/>
    <n v="100"/>
    <n v="1612"/>
    <n v="56"/>
    <n v="2"/>
    <n v="30.76"/>
    <n v="78.3"/>
    <n v="47.539999999999992"/>
    <n v="47.539999999999992"/>
    <n v="1.5455136540962284"/>
    <n v="3.47"/>
    <n v="0.55000000000000004"/>
    <n v="15.38"/>
    <n v="3.5714285714285712E-2"/>
    <s v="SCALE"/>
  </r>
  <r>
    <s v="l.pennie2603@yahoo.com"/>
    <s v="lafondria"/>
    <s v="pennie"/>
    <s v="Houston"/>
    <s v="TX"/>
    <n v="2000"/>
    <s v="angels on call"/>
    <x v="13"/>
    <x v="2"/>
    <s v="2024-01-28"/>
    <n v="700"/>
    <n v="847"/>
    <n v="22"/>
    <n v="0"/>
    <n v="13.99"/>
    <n v="0"/>
    <n v="-13.99"/>
    <n v="-13.99"/>
    <n v="-1"/>
    <n v="2.6"/>
    <n v="0.64"/>
    <n v="0"/>
    <n v="0"/>
    <s v="PAUSE"/>
  </r>
  <r>
    <s v="tammy.marie@live.com"/>
    <s v="dennis"/>
    <s v="hasenfus"/>
    <s v="Marinette"/>
    <s v="WI"/>
    <n v="4400"/>
    <s v="thyssenkrupp waupaca"/>
    <x v="4"/>
    <x v="2"/>
    <s v="2024-01-24"/>
    <n v="400"/>
    <n v="2370"/>
    <n v="57"/>
    <n v="5"/>
    <n v="36.950000000000003"/>
    <n v="209.27"/>
    <n v="172.32"/>
    <n v="172.32"/>
    <n v="4.6635994587280099"/>
    <n v="2.41"/>
    <n v="0.65"/>
    <n v="7.39"/>
    <n v="8.771929824561403E-2"/>
    <s v="SCALE"/>
  </r>
  <r>
    <s v="rebeccapotts98@yahoo.com"/>
    <s v="rebecca"/>
    <s v="potts"/>
    <s v="Columbia"/>
    <s v="TN"/>
    <n v="2438"/>
    <s v="homestead restaraunt"/>
    <x v="19"/>
    <x v="2"/>
    <s v="2024-01-02"/>
    <n v="800"/>
    <n v="572"/>
    <n v="14"/>
    <n v="0"/>
    <n v="8.08"/>
    <n v="0"/>
    <n v="-8.08"/>
    <n v="-8.08"/>
    <n v="-1"/>
    <n v="2.4500000000000002"/>
    <n v="0.57999999999999996"/>
    <n v="0"/>
    <n v="0"/>
    <s v="PAUSE"/>
  </r>
  <r>
    <s v="walshjm@live.com"/>
    <s v="james"/>
    <s v="walsh"/>
    <s v="Saint Charles"/>
    <s v="MO"/>
    <n v="2600"/>
    <s v="cumminsmidsouth"/>
    <x v="3"/>
    <x v="2"/>
    <s v="2024-01-05"/>
    <n v="400"/>
    <n v="1764"/>
    <n v="64"/>
    <n v="0"/>
    <n v="51.46"/>
    <n v="0"/>
    <n v="-51.46"/>
    <n v="-51.46"/>
    <n v="-1"/>
    <n v="3.63"/>
    <n v="0.8"/>
    <n v="0"/>
    <n v="0"/>
    <s v="PAUSE"/>
  </r>
  <r>
    <s v="lovemybrobro@gmail.com"/>
    <s v="renee"/>
    <s v="amavisca"/>
    <s v="Fresno"/>
    <s v="CA"/>
    <n v="1499"/>
    <s v="bernies beauty salon"/>
    <x v="9"/>
    <x v="2"/>
    <s v="2024-01-02"/>
    <n v="200"/>
    <n v="1599"/>
    <n v="51"/>
    <n v="1"/>
    <n v="40.51"/>
    <n v="48.11"/>
    <n v="7.6000000000000014"/>
    <n v="7.6000000000000014"/>
    <n v="0.18760799802517902"/>
    <n v="3.19"/>
    <n v="0.79"/>
    <n v="40.51"/>
    <n v="1.9607843137254902E-2"/>
    <s v="SCALE"/>
  </r>
  <r>
    <s v="kawii_grace09@yahoo.com.ph"/>
    <s v="marygrace"/>
    <s v="nesbett"/>
    <s v="Mentor"/>
    <s v="OH"/>
    <n v="1222"/>
    <s v="asia choa"/>
    <x v="5"/>
    <x v="2"/>
    <s v="2024-01-17"/>
    <n v="200"/>
    <n v="1766"/>
    <n v="69"/>
    <n v="0"/>
    <n v="35.83"/>
    <n v="0"/>
    <n v="-35.83"/>
    <n v="-35.83"/>
    <n v="-1"/>
    <n v="3.91"/>
    <n v="0.52"/>
    <n v="0"/>
    <n v="0"/>
    <s v="PAUSE"/>
  </r>
  <r>
    <s v="brownsugar_143@hotmail.com"/>
    <s v="angela"/>
    <s v="lee"/>
    <s v="Gaffney"/>
    <s v="SC"/>
    <n v="1900"/>
    <s v="luther vaughan ele"/>
    <x v="6"/>
    <x v="2"/>
    <s v="2024-01-28"/>
    <n v="300"/>
    <n v="623"/>
    <n v="23"/>
    <n v="0"/>
    <n v="17.93"/>
    <n v="0"/>
    <n v="-17.93"/>
    <n v="-17.93"/>
    <n v="-1"/>
    <n v="3.69"/>
    <n v="0.78"/>
    <n v="0"/>
    <n v="0"/>
    <s v="PAUSE"/>
  </r>
  <r>
    <s v="dddybabygrl08@aol.com"/>
    <s v="cindy"/>
    <s v="price"/>
    <s v="Reynoldsburg"/>
    <s v="OH"/>
    <n v="4333"/>
    <s v="gahanna schools"/>
    <x v="6"/>
    <x v="2"/>
    <s v="2024-01-26"/>
    <n v="700"/>
    <n v="812"/>
    <n v="18"/>
    <n v="0"/>
    <n v="13.02"/>
    <n v="0"/>
    <n v="-13.02"/>
    <n v="-13.02"/>
    <n v="-1"/>
    <n v="2.2200000000000002"/>
    <n v="0.72"/>
    <n v="0"/>
    <n v="0"/>
    <s v="PAUSE"/>
  </r>
  <r>
    <s v="thomas573@aol.com"/>
    <s v="thomas"/>
    <s v="richardson"/>
    <s v="Moncks Corner"/>
    <s v="SC"/>
    <n v="6359"/>
    <s v="weiser security"/>
    <x v="12"/>
    <x v="2"/>
    <s v="2024-01-04"/>
    <n v="100"/>
    <n v="785"/>
    <n v="35"/>
    <n v="4"/>
    <n v="25.05"/>
    <n v="152.66999999999999"/>
    <n v="127.61999999999999"/>
    <n v="127.61999999999999"/>
    <n v="5.0946107784431129"/>
    <n v="4.46"/>
    <n v="0.72"/>
    <n v="6.26"/>
    <n v="0.11428571428571428"/>
    <s v="SCALE"/>
  </r>
  <r>
    <s v="annahulligan@yahoo.com"/>
    <s v="anna"/>
    <s v="hulligan"/>
    <s v="Salt Lake Cit"/>
    <s v="UT"/>
    <n v="2200"/>
    <s v="workforce service"/>
    <x v="11"/>
    <x v="2"/>
    <s v="2024-01-01"/>
    <n v="300"/>
    <n v="1649"/>
    <n v="25"/>
    <n v="0"/>
    <n v="20.75"/>
    <n v="0"/>
    <n v="-20.75"/>
    <n v="-20.75"/>
    <n v="-1"/>
    <n v="1.52"/>
    <n v="0.83"/>
    <n v="0"/>
    <n v="0"/>
    <s v="PAUSE"/>
  </r>
  <r>
    <s v="hevaline@yahoo.com"/>
    <s v="johnny"/>
    <s v="york"/>
    <s v="Sumter"/>
    <s v="SC"/>
    <n v="3500"/>
    <s v="york construction"/>
    <x v="19"/>
    <x v="2"/>
    <s v="2024-01-26"/>
    <n v="500"/>
    <n v="834"/>
    <n v="16"/>
    <n v="1"/>
    <n v="12.63"/>
    <n v="63.57"/>
    <n v="50.94"/>
    <n v="50.94"/>
    <n v="4.0332541567695959"/>
    <n v="1.92"/>
    <n v="0.79"/>
    <n v="12.63"/>
    <n v="6.25E-2"/>
    <s v="SCALE"/>
  </r>
  <r>
    <s v="mcgdnl@yahoo.com"/>
    <s v="danile"/>
    <s v="mcgee"/>
    <s v="brockton"/>
    <s v="MA"/>
    <n v="2700"/>
    <s v="dedham medical"/>
    <x v="14"/>
    <x v="2"/>
    <s v="2024-01-17"/>
    <n v="700"/>
    <n v="2433"/>
    <n v="86"/>
    <n v="2"/>
    <n v="47.02"/>
    <n v="109.07"/>
    <n v="62.04999999999999"/>
    <n v="62.04999999999999"/>
    <n v="1.3196512122501061"/>
    <n v="3.53"/>
    <n v="0.55000000000000004"/>
    <n v="23.51"/>
    <n v="2.3255813953488372E-2"/>
    <s v="SCALE"/>
  </r>
  <r>
    <s v="pattyperez671@yahoo.com"/>
    <s v="patricia"/>
    <s v="perez"/>
    <s v="Snohomish"/>
    <s v="WA"/>
    <n v="2976"/>
    <s v="emeritus"/>
    <x v="5"/>
    <x v="2"/>
    <s v="2024-01-12"/>
    <n v="200"/>
    <n v="816"/>
    <n v="35"/>
    <n v="0"/>
    <n v="19.88"/>
    <n v="0"/>
    <n v="-19.88"/>
    <n v="-19.88"/>
    <n v="-1"/>
    <n v="4.29"/>
    <n v="0.56999999999999995"/>
    <n v="0"/>
    <n v="0"/>
    <s v="PAUSE"/>
  </r>
  <r>
    <s v="suzannewbronstein@hotmail.com"/>
    <s v="suzanne"/>
    <s v="bronstein"/>
    <s v="Honolulu"/>
    <s v="HI"/>
    <n v="3500"/>
    <s v="house of denmark"/>
    <x v="19"/>
    <x v="2"/>
    <s v="2024-01-20"/>
    <n v="600"/>
    <n v="983"/>
    <n v="24"/>
    <n v="2"/>
    <n v="19.190000000000001"/>
    <n v="89.83"/>
    <n v="70.64"/>
    <n v="70.64"/>
    <n v="3.6810838978634703"/>
    <n v="2.44"/>
    <n v="0.8"/>
    <n v="9.6"/>
    <n v="8.3333333333333329E-2"/>
    <s v="SCALE"/>
  </r>
  <r>
    <s v="rainbow50@netzero.net"/>
    <s v="regina"/>
    <s v="ward"/>
    <s v="Birmingham"/>
    <s v="AL"/>
    <n v="1500"/>
    <s v="rainbow ministries llearning c"/>
    <x v="13"/>
    <x v="2"/>
    <s v="2024-01-06"/>
    <n v="600"/>
    <n v="777"/>
    <n v="18"/>
    <n v="0"/>
    <n v="14.99"/>
    <n v="0"/>
    <n v="-14.99"/>
    <n v="-14.99"/>
    <n v="-1"/>
    <n v="2.3199999999999998"/>
    <n v="0.83"/>
    <n v="0"/>
    <n v="0"/>
    <s v="PAUSE"/>
  </r>
  <r>
    <s v="yivvy_1@yahoo.com"/>
    <s v="yvonne"/>
    <s v="marks"/>
    <s v="Hartland"/>
    <s v="WI"/>
    <n v="1250"/>
    <s v="cma flodyne hydradyne"/>
    <x v="0"/>
    <x v="2"/>
    <s v="2024-01-15"/>
    <n v="1000"/>
    <n v="2119"/>
    <n v="76"/>
    <n v="0"/>
    <n v="57.85"/>
    <n v="0"/>
    <n v="-57.85"/>
    <n v="-57.85"/>
    <n v="-1"/>
    <n v="3.59"/>
    <n v="0.76"/>
    <n v="0"/>
    <n v="0"/>
    <s v="PAUSE"/>
  </r>
  <r>
    <s v="hoangsts@yahoo.com"/>
    <s v="hoang"/>
    <s v="nguyen"/>
    <s v="Arlington"/>
    <s v="TX"/>
    <n v="3500"/>
    <s v="theembroiderywarehouse"/>
    <x v="1"/>
    <x v="2"/>
    <s v="2024-01-28"/>
    <n v="800"/>
    <n v="1230"/>
    <n v="47"/>
    <n v="5"/>
    <n v="25.89"/>
    <n v="306.67"/>
    <n v="280.78000000000003"/>
    <n v="280.78000000000003"/>
    <n v="10.845113943607572"/>
    <n v="3.82"/>
    <n v="0.55000000000000004"/>
    <n v="5.18"/>
    <n v="0.10638297872340426"/>
    <s v="SCALE"/>
  </r>
  <r>
    <s v="fieldstranee@yahoo.com"/>
    <s v="tranee"/>
    <s v="fields"/>
    <s v="Boynton Beach"/>
    <s v="FL"/>
    <n v="1260"/>
    <s v="delray eye assc"/>
    <x v="17"/>
    <x v="2"/>
    <s v="2024-01-11"/>
    <n v="300"/>
    <n v="1745"/>
    <n v="72"/>
    <n v="3"/>
    <n v="49.72"/>
    <n v="175.54"/>
    <n v="125.82"/>
    <n v="125.82"/>
    <n v="2.5305711987127917"/>
    <n v="4.13"/>
    <n v="0.69"/>
    <n v="16.57"/>
    <n v="4.1666666666666664E-2"/>
    <s v="SCALE"/>
  </r>
  <r>
    <s v="ashajohnson217@yahoo.com"/>
    <s v="asha"/>
    <s v="johnson"/>
    <s v="Houston"/>
    <s v="TX"/>
    <n v="2349"/>
    <s v="smash burger"/>
    <x v="16"/>
    <x v="2"/>
    <s v="2024-01-10"/>
    <n v="300"/>
    <n v="2325"/>
    <n v="82"/>
    <n v="3"/>
    <n v="47.92"/>
    <n v="186.54"/>
    <n v="138.62"/>
    <n v="138.62"/>
    <n v="2.892737896494157"/>
    <n v="3.53"/>
    <n v="0.57999999999999996"/>
    <n v="15.97"/>
    <n v="3.6585365853658534E-2"/>
    <s v="SCALE"/>
  </r>
  <r>
    <s v="darthkimmi@gmail.com"/>
    <s v="kimberly"/>
    <s v="middleton"/>
    <s v="Cincinnati"/>
    <s v="OH"/>
    <n v="1900"/>
    <s v="convergys"/>
    <x v="4"/>
    <x v="2"/>
    <s v="2024-01-09"/>
    <n v="500"/>
    <n v="1522"/>
    <n v="42"/>
    <n v="0"/>
    <n v="18.510000000000002"/>
    <n v="0"/>
    <n v="-18.510000000000002"/>
    <n v="-18.510000000000002"/>
    <n v="-1"/>
    <n v="2.76"/>
    <n v="0.44"/>
    <n v="0"/>
    <n v="0"/>
    <s v="PAUSE"/>
  </r>
  <r>
    <s v="tj5280@msn.com"/>
    <s v="tom"/>
    <s v="jones"/>
    <s v="Denver"/>
    <s v="CO"/>
    <n v="2300"/>
    <s v="sci funeral services"/>
    <x v="0"/>
    <x v="2"/>
    <s v="2024-01-23"/>
    <n v="700"/>
    <n v="1409"/>
    <n v="29"/>
    <n v="0"/>
    <n v="13.66"/>
    <n v="0"/>
    <n v="-13.66"/>
    <n v="-13.66"/>
    <n v="-1"/>
    <n v="2.06"/>
    <n v="0.47"/>
    <n v="0"/>
    <n v="0"/>
    <s v="PAUSE"/>
  </r>
  <r>
    <s v="valeriegunville@gmail.com"/>
    <s v="valerie"/>
    <s v="gunville"/>
    <s v="Minot"/>
    <s v="ND"/>
    <n v="1798"/>
    <s v="holiday inn express"/>
    <x v="10"/>
    <x v="2"/>
    <s v="2024-01-03"/>
    <n v="1000"/>
    <n v="2260"/>
    <n v="44"/>
    <n v="1"/>
    <n v="35.340000000000003"/>
    <n v="40.33"/>
    <n v="4.9899999999999949"/>
    <n v="4.9899999999999949"/>
    <n v="0.14119977362761726"/>
    <n v="1.95"/>
    <n v="0.8"/>
    <n v="35.340000000000003"/>
    <n v="2.2727272727272728E-2"/>
    <s v="SCALE"/>
  </r>
  <r>
    <s v="koto90@gmail.com"/>
    <s v="michael"/>
    <s v="kotowicz"/>
    <s v="Tempe"/>
    <s v="AZ"/>
    <n v="5000"/>
    <s v="neiman marcus"/>
    <x v="9"/>
    <x v="2"/>
    <s v="2024-01-13"/>
    <n v="400"/>
    <n v="617"/>
    <n v="19"/>
    <n v="2"/>
    <n v="15.07"/>
    <n v="136.29"/>
    <n v="121.22"/>
    <n v="121.22"/>
    <n v="8.0437956204379564"/>
    <n v="3.08"/>
    <n v="0.79"/>
    <n v="7.54"/>
    <n v="0.10526315789473684"/>
    <s v="SCALE"/>
  </r>
  <r>
    <s v="kindermanmelonie@yahoo.com"/>
    <s v="melonie"/>
    <s v="kinderman"/>
    <s v="Cayuga"/>
    <s v="IN"/>
    <n v="1250"/>
    <s v="in dept of correctio"/>
    <x v="3"/>
    <x v="2"/>
    <s v="2024-01-23"/>
    <n v="400"/>
    <n v="1348"/>
    <n v="47"/>
    <n v="2"/>
    <n v="26.66"/>
    <n v="145.68"/>
    <n v="119.02000000000001"/>
    <n v="119.02000000000001"/>
    <n v="4.4643660915228809"/>
    <n v="3.49"/>
    <n v="0.56999999999999995"/>
    <n v="13.33"/>
    <n v="4.2553191489361701E-2"/>
    <s v="SCAL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0">
  <r>
    <s v="brodriguez.hojo@yahoo.com"/>
    <s v="beverly"/>
    <s v="rodriguez"/>
    <s v="Wichita Falls"/>
    <s v="TX"/>
    <n v="6369"/>
    <s v="na"/>
    <s v="Campaign_10"/>
    <s v="Google Ads"/>
    <s v="2024-01-12"/>
    <n v="700"/>
    <n v="707"/>
    <n v="13"/>
    <n v="0"/>
    <n v="8.01"/>
    <n v="0"/>
    <n v="-8.01"/>
    <n v="-8.01"/>
    <n v="-1"/>
    <n v="1.84"/>
    <n v="0.62"/>
    <n v="0"/>
    <n v="0"/>
    <s v="PAUSE"/>
    <x v="0"/>
  </r>
  <r>
    <s v="mickeymousee2@yahoo.com"/>
    <s v="debra"/>
    <s v="johnson"/>
    <s v="Wilson"/>
    <s v="NC"/>
    <n v="1500"/>
    <s v="fred hight"/>
    <s v="Campaign_16"/>
    <s v="Google Ads"/>
    <s v="2024-01-04"/>
    <n v="800"/>
    <n v="738"/>
    <n v="13"/>
    <n v="0"/>
    <n v="6.34"/>
    <n v="0"/>
    <n v="-6.34"/>
    <n v="-6.34"/>
    <n v="-1"/>
    <n v="1.76"/>
    <n v="0.49"/>
    <n v="0"/>
    <n v="0"/>
    <s v="PAUSE"/>
    <x v="1"/>
  </r>
  <r>
    <s v="elon41@gmail.com"/>
    <s v="elon"/>
    <s v="dickey"/>
    <s v="Daytona Beach"/>
    <s v="FL"/>
    <n v="5000"/>
    <s v="mc donalds"/>
    <s v="Campaign_18"/>
    <s v="Google Ads"/>
    <s v="2024-01-16"/>
    <n v="800"/>
    <n v="2315"/>
    <n v="39"/>
    <n v="3"/>
    <n v="22.7"/>
    <n v="209.05"/>
    <n v="186.35000000000002"/>
    <n v="186.35000000000002"/>
    <n v="8.2092511013215876"/>
    <n v="1.68"/>
    <n v="0.57999999999999996"/>
    <n v="7.57"/>
    <n v="7.6923076923076927E-2"/>
    <s v="SCALE"/>
    <x v="1"/>
  </r>
  <r>
    <s v="ccdmflz@bellsouth.net"/>
    <s v="charles"/>
    <s v="wattik"/>
    <s v="Jonesville"/>
    <s v="LA"/>
    <n v="1500"/>
    <s v="security insurance"/>
    <s v="Campaign_11"/>
    <s v="Google Ads"/>
    <s v="2024-01-22"/>
    <n v="500"/>
    <n v="1401"/>
    <n v="30"/>
    <n v="0"/>
    <n v="14.98"/>
    <n v="0"/>
    <n v="-14.98"/>
    <n v="-14.98"/>
    <n v="-1"/>
    <n v="2.14"/>
    <n v="0.5"/>
    <n v="0"/>
    <n v="0"/>
    <s v="PAUSE"/>
    <x v="2"/>
  </r>
  <r>
    <s v="ashlallemand28@yahoo.com"/>
    <s v="ashley"/>
    <s v="lallemand"/>
    <s v="Canal Winches"/>
    <s v="OH"/>
    <n v="7042"/>
    <s v="franklin county"/>
    <s v="Campaign_5"/>
    <s v="Google Ads"/>
    <s v="2024-01-09"/>
    <n v="600"/>
    <n v="776"/>
    <n v="30"/>
    <n v="0"/>
    <n v="25.31"/>
    <n v="0"/>
    <n v="-25.31"/>
    <n v="-25.31"/>
    <n v="-1"/>
    <n v="3.87"/>
    <n v="0.84"/>
    <n v="0"/>
    <n v="0"/>
    <s v="PAUSE"/>
    <x v="0"/>
  </r>
  <r>
    <s v="hugocleary@hotmail.com"/>
    <s v="hugo"/>
    <s v="cleary"/>
    <s v="Charlotte"/>
    <s v="NC"/>
    <n v="1284"/>
    <s v="mages"/>
    <s v="Campaign_14"/>
    <s v="Google Ads"/>
    <s v="2024-01-29"/>
    <n v="300"/>
    <n v="1010"/>
    <n v="19"/>
    <n v="1"/>
    <n v="13.69"/>
    <n v="48.33"/>
    <n v="34.64"/>
    <n v="34.64"/>
    <n v="2.5303140978816656"/>
    <n v="1.88"/>
    <n v="0.72"/>
    <n v="13.69"/>
    <n v="5.2631578947368418E-2"/>
    <s v="SCALE"/>
    <x v="3"/>
  </r>
  <r>
    <s v="altonwjr@gmail.com"/>
    <s v="alton"/>
    <s v="white"/>
    <s v="Lubbock"/>
    <s v="TX"/>
    <n v="3700"/>
    <s v="joe\\'s crab shack"/>
    <s v="Campaign_8"/>
    <s v="Google Ads"/>
    <s v="2024-01-05"/>
    <n v="500"/>
    <n v="2482"/>
    <n v="96"/>
    <n v="10"/>
    <n v="57.44"/>
    <n v="698.1"/>
    <n v="640.66000000000008"/>
    <n v="640.66000000000008"/>
    <n v="11.153551532033427"/>
    <n v="3.87"/>
    <n v="0.6"/>
    <n v="5.74"/>
    <n v="0.10416666666666667"/>
    <s v="SCALE"/>
    <x v="2"/>
  </r>
  <r>
    <s v="yolandad.washington@gmail.com"/>
    <s v="yolando"/>
    <s v="washington"/>
    <s v="Florence"/>
    <s v="SC"/>
    <n v="4065"/>
    <s v="assurant"/>
    <s v="Campaign_5"/>
    <s v="Google Ads"/>
    <s v="2024-01-11"/>
    <n v="200"/>
    <n v="1331"/>
    <n v="27"/>
    <n v="1"/>
    <n v="16.420000000000002"/>
    <n v="41.3"/>
    <n v="24.879999999999995"/>
    <n v="24.879999999999995"/>
    <n v="1.5152253349573686"/>
    <n v="2.0299999999999998"/>
    <n v="0.61"/>
    <n v="16.420000000000002"/>
    <n v="3.7037037037037035E-2"/>
    <s v="SCALE"/>
    <x v="3"/>
  </r>
  <r>
    <s v="amber6329@gmail.com"/>
    <s v="amber"/>
    <s v="jones"/>
    <s v="Cumberland"/>
    <s v="VA"/>
    <n v="3100"/>
    <s v="wells fargo"/>
    <s v="Campaign_1"/>
    <s v="Google Ads"/>
    <s v="2024-01-26"/>
    <n v="1000"/>
    <n v="1908"/>
    <n v="63"/>
    <n v="6"/>
    <n v="32.200000000000003"/>
    <n v="324.79000000000002"/>
    <n v="292.59000000000003"/>
    <n v="292.59000000000003"/>
    <n v="9.0866459627329199"/>
    <n v="3.3"/>
    <n v="0.51"/>
    <n v="5.37"/>
    <n v="9.5238095238095233E-2"/>
    <s v="SCALE"/>
    <x v="1"/>
  </r>
  <r>
    <s v="minnie_82_00@yahoo.com"/>
    <s v="angela"/>
    <s v="hairston"/>
    <s v="Fieldale"/>
    <s v="VA"/>
    <n v="5282"/>
    <s v="memorial hospital"/>
    <s v="Campaign_13"/>
    <s v="Google Ads"/>
    <s v="2024-01-30"/>
    <n v="500"/>
    <n v="937"/>
    <n v="24"/>
    <n v="1"/>
    <n v="20.399999999999999"/>
    <n v="42.54"/>
    <n v="22.14"/>
    <n v="22.14"/>
    <n v="1.085294117647059"/>
    <n v="2.56"/>
    <n v="0.85"/>
    <n v="20.399999999999999"/>
    <n v="4.1666666666666664E-2"/>
    <s v="SCALE"/>
    <x v="2"/>
  </r>
  <r>
    <s v="lovingiimerii@gmail.com"/>
    <s v="yasmeen"/>
    <s v="roddy"/>
    <s v="Las Vegas"/>
    <s v="NV"/>
    <n v="2750"/>
    <s v="nba raw sports"/>
    <s v="Campaign_3"/>
    <s v="Google Ads"/>
    <s v="2024-01-16"/>
    <n v="200"/>
    <n v="808"/>
    <n v="17"/>
    <n v="0"/>
    <n v="10.9"/>
    <n v="0"/>
    <n v="-10.9"/>
    <n v="-10.9"/>
    <n v="-1"/>
    <n v="2.1"/>
    <n v="0.64"/>
    <n v="0"/>
    <n v="0"/>
    <s v="PAUSE"/>
    <x v="3"/>
  </r>
  <r>
    <s v="justinhilton81@gmail.com"/>
    <s v="justin"/>
    <s v="hilton"/>
    <s v="Christiansbur"/>
    <s v="VA"/>
    <n v="1500"/>
    <s v="energy management services"/>
    <s v="Campaign_18"/>
    <s v="Google Ads"/>
    <s v="2024-01-11"/>
    <n v="300"/>
    <n v="2006"/>
    <n v="48"/>
    <n v="0"/>
    <n v="23.39"/>
    <n v="0"/>
    <n v="-23.39"/>
    <n v="-23.39"/>
    <n v="-1"/>
    <n v="2.39"/>
    <n v="0.49"/>
    <n v="0"/>
    <n v="0"/>
    <s v="PAUSE"/>
    <x v="3"/>
  </r>
  <r>
    <s v="usc_725@yahoo.com"/>
    <s v="leah"/>
    <s v="atherton"/>
    <s v="North Hollywo"/>
    <s v="CA"/>
    <n v="1759"/>
    <s v="healthcare partners"/>
    <s v="Campaign_3"/>
    <s v="Google Ads"/>
    <s v="2024-01-30"/>
    <n v="600"/>
    <n v="1465"/>
    <n v="43"/>
    <n v="3"/>
    <n v="22.42"/>
    <n v="174.22"/>
    <n v="151.80000000000001"/>
    <n v="151.80000000000001"/>
    <n v="6.7707404103479041"/>
    <n v="2.94"/>
    <n v="0.52"/>
    <n v="7.47"/>
    <n v="6.9767441860465115E-2"/>
    <s v="SCALE"/>
    <x v="0"/>
  </r>
  <r>
    <s v="stronglatrice@gmail.com"/>
    <s v="latrice"/>
    <s v="strong"/>
    <s v="Chicago"/>
    <s v="IL"/>
    <n v="2100"/>
    <s v="beggars pizza"/>
    <s v="Campaign_13"/>
    <s v="Google Ads"/>
    <s v="2024-01-23"/>
    <n v="600"/>
    <n v="1148"/>
    <n v="50"/>
    <n v="1"/>
    <n v="30.97"/>
    <n v="35.26"/>
    <n v="4.2899999999999991"/>
    <n v="4.2899999999999991"/>
    <n v="0.13852114949951563"/>
    <n v="4.3600000000000003"/>
    <n v="0.62"/>
    <n v="30.97"/>
    <n v="0.02"/>
    <s v="SCALE"/>
    <x v="0"/>
  </r>
  <r>
    <s v="psgmom8@aol.com"/>
    <s v="pamela"/>
    <s v="grady"/>
    <s v="Alburtis"/>
    <s v="PA"/>
    <n v="1700"/>
    <s v="the morning call"/>
    <s v="Campaign_14"/>
    <s v="Google Ads"/>
    <s v="2024-01-17"/>
    <n v="1000"/>
    <n v="1847"/>
    <n v="64"/>
    <n v="6"/>
    <n v="45.12"/>
    <n v="223.07"/>
    <n v="177.95"/>
    <n v="177.95"/>
    <n v="3.9439273049645389"/>
    <n v="3.47"/>
    <n v="0.7"/>
    <n v="7.52"/>
    <n v="9.375E-2"/>
    <s v="SCALE"/>
    <x v="1"/>
  </r>
  <r>
    <s v="pacedsa@gmail.com"/>
    <s v="thomas"/>
    <s v="bailey"/>
    <s v="New Albany"/>
    <s v="IN"/>
    <n v="2167"/>
    <s v="pnc bank"/>
    <s v="Campaign_4"/>
    <s v="Google Ads"/>
    <s v="2024-01-08"/>
    <n v="500"/>
    <n v="2408"/>
    <n v="95"/>
    <n v="3"/>
    <n v="80.260000000000005"/>
    <n v="202.44"/>
    <n v="122.17999999999999"/>
    <n v="122.17999999999999"/>
    <n v="1.5223025168203337"/>
    <n v="3.95"/>
    <n v="0.84"/>
    <n v="26.75"/>
    <n v="3.1578947368421054E-2"/>
    <s v="SCALE"/>
    <x v="2"/>
  </r>
  <r>
    <s v="pbeartinker1104@yahoo.com"/>
    <s v="pamela"/>
    <s v="tinker"/>
    <s v="Tampa"/>
    <s v="FL"/>
    <n v="2000"/>
    <s v="advantage sales and marketing"/>
    <s v="Campaign_1"/>
    <s v="Google Ads"/>
    <s v="2024-01-01"/>
    <n v="1000"/>
    <n v="1475"/>
    <n v="23"/>
    <n v="0"/>
    <n v="14.24"/>
    <n v="0"/>
    <n v="-14.24"/>
    <n v="-14.24"/>
    <n v="-1"/>
    <n v="1.56"/>
    <n v="0.62"/>
    <n v="0"/>
    <n v="0"/>
    <s v="PAUSE"/>
    <x v="1"/>
  </r>
  <r>
    <s v="meano.cw@gmail.com"/>
    <s v="cassandra"/>
    <s v="williams"/>
    <s v="Jacksonville"/>
    <s v="FL"/>
    <n v="2000"/>
    <s v="ron steele"/>
    <s v="Campaign_3"/>
    <s v="Google Ads"/>
    <s v="2024-01-17"/>
    <n v="1000"/>
    <n v="1733"/>
    <n v="50"/>
    <n v="0"/>
    <n v="30.47"/>
    <n v="0"/>
    <n v="-30.47"/>
    <n v="-30.47"/>
    <n v="-1"/>
    <n v="2.89"/>
    <n v="0.61"/>
    <n v="0"/>
    <n v="0"/>
    <s v="PAUSE"/>
    <x v="1"/>
  </r>
  <r>
    <s v="gwendolyn.pinkney@yahoo.com"/>
    <s v="gwendolyn"/>
    <s v="pinkney"/>
    <s v="Jacksonville"/>
    <s v="FL"/>
    <n v="3000"/>
    <s v="faith hope services"/>
    <s v="Campaign_7"/>
    <s v="Google Ads"/>
    <s v="2024-01-29"/>
    <n v="1000"/>
    <n v="1067"/>
    <n v="38"/>
    <n v="4"/>
    <n v="17.61"/>
    <n v="299.05"/>
    <n v="281.44"/>
    <n v="281.44"/>
    <n v="15.98182850653038"/>
    <n v="3.56"/>
    <n v="0.46"/>
    <n v="4.4000000000000004"/>
    <n v="0.10526315789473684"/>
    <s v="SCALE"/>
    <x v="1"/>
  </r>
  <r>
    <s v="jazzysailor05@yahoo.com"/>
    <s v="tony"/>
    <s v="powell"/>
    <s v="Jacksonville"/>
    <s v="FL"/>
    <n v="3423"/>
    <s v="military"/>
    <s v="Campaign_16"/>
    <s v="Google Ads"/>
    <s v="2024-01-10"/>
    <n v="800"/>
    <n v="2494"/>
    <n v="71"/>
    <n v="7"/>
    <n v="32.770000000000003"/>
    <n v="343.81"/>
    <n v="311.04000000000002"/>
    <n v="311.04000000000002"/>
    <n v="9.4916081782117789"/>
    <n v="2.85"/>
    <n v="0.46"/>
    <n v="4.68"/>
    <n v="9.8591549295774641E-2"/>
    <s v="SCALE"/>
    <x v="1"/>
  </r>
  <r>
    <s v="orojas75@yahoo.com"/>
    <s v="omar"/>
    <s v="rojas"/>
    <s v="Westminster"/>
    <s v="CA"/>
    <n v="2500"/>
    <s v="del taco"/>
    <s v="Campaign_19"/>
    <s v="Google Ads"/>
    <s v="2024-01-19"/>
    <n v="100"/>
    <n v="1845"/>
    <n v="50"/>
    <n v="5"/>
    <n v="31.85"/>
    <n v="347.63"/>
    <n v="315.77999999999997"/>
    <n v="315.77999999999997"/>
    <n v="9.9145996860282555"/>
    <n v="2.71"/>
    <n v="0.64"/>
    <n v="6.37"/>
    <n v="0.1"/>
    <s v="SCALE"/>
    <x v="3"/>
  </r>
  <r>
    <s v="teresaporter726@gmail.com"/>
    <s v="teresa"/>
    <s v="porter"/>
    <s v="Columbus"/>
    <s v="OH"/>
    <n v="2370"/>
    <s v="franklin county"/>
    <s v="Campaign_15"/>
    <s v="Google Ads"/>
    <s v="2024-01-26"/>
    <n v="300"/>
    <n v="1747"/>
    <n v="56"/>
    <n v="6"/>
    <n v="27.34"/>
    <n v="263.47000000000003"/>
    <n v="236.13000000000002"/>
    <n v="236.13000000000002"/>
    <n v="8.6367959034381876"/>
    <n v="3.21"/>
    <n v="0.49"/>
    <n v="4.5599999999999996"/>
    <n v="0.10714285714285714"/>
    <s v="SCALE"/>
    <x v="3"/>
  </r>
  <r>
    <s v="ezphoenix@yahoo.com"/>
    <s v="edna"/>
    <s v="phoenix"/>
    <s v="Columbus"/>
    <s v="OH"/>
    <n v="1800"/>
    <s v="nayionwide"/>
    <s v="Campaign_10"/>
    <s v="Google Ads"/>
    <s v="2024-01-17"/>
    <n v="100"/>
    <n v="1460"/>
    <n v="27"/>
    <n v="1"/>
    <n v="14.67"/>
    <n v="46.7"/>
    <n v="32.03"/>
    <n v="32.03"/>
    <n v="2.1833674164962509"/>
    <n v="1.85"/>
    <n v="0.54"/>
    <n v="14.67"/>
    <n v="3.7037037037037035E-2"/>
    <s v="SCALE"/>
    <x v="3"/>
  </r>
  <r>
    <s v="maryjanegarza855@gmail.com"/>
    <s v="maryjane"/>
    <s v="garza"/>
    <s v="San Antonio"/>
    <s v="TX"/>
    <n v="2900"/>
    <s v="whataburger"/>
    <s v="Campaign_8"/>
    <s v="Google Ads"/>
    <s v="2024-01-07"/>
    <n v="700"/>
    <n v="2350"/>
    <n v="76"/>
    <n v="0"/>
    <n v="38.9"/>
    <n v="0"/>
    <n v="-38.9"/>
    <n v="-38.9"/>
    <n v="-1"/>
    <n v="3.23"/>
    <n v="0.51"/>
    <n v="0"/>
    <n v="0"/>
    <s v="PAUSE"/>
    <x v="0"/>
  </r>
  <r>
    <s v="kahnelover@hotmail.com"/>
    <s v="joni"/>
    <s v="mills"/>
    <s v="North Vernon"/>
    <s v="IN"/>
    <n v="2250"/>
    <s v="north vernon mini mart"/>
    <s v="Campaign_19"/>
    <s v="Google Ads"/>
    <s v="2024-01-28"/>
    <n v="200"/>
    <n v="591"/>
    <n v="26"/>
    <n v="1"/>
    <n v="15.95"/>
    <n v="64.069999999999993"/>
    <n v="48.11999999999999"/>
    <n v="48.11999999999999"/>
    <n v="3.0169278996865199"/>
    <n v="4.4000000000000004"/>
    <n v="0.61"/>
    <n v="15.95"/>
    <n v="3.8461538461538464E-2"/>
    <s v="SCALE"/>
    <x v="3"/>
  </r>
  <r>
    <s v="sbarchi88@gmail.com"/>
    <s v="richard"/>
    <s v="desina"/>
    <s v="Bergenfield"/>
    <s v="NJ"/>
    <n v="1759"/>
    <s v="fao schwarz"/>
    <s v="Campaign_6"/>
    <s v="Google Ads"/>
    <s v="2024-01-30"/>
    <n v="700"/>
    <n v="1168"/>
    <n v="45"/>
    <n v="1"/>
    <n v="32.130000000000003"/>
    <n v="74.989999999999995"/>
    <n v="42.859999999999992"/>
    <n v="42.859999999999992"/>
    <n v="1.3339558045440394"/>
    <n v="3.85"/>
    <n v="0.71"/>
    <n v="32.130000000000003"/>
    <n v="2.2222222222222223E-2"/>
    <s v="SCALE"/>
    <x v="0"/>
  </r>
  <r>
    <s v="taylormadeblonde@gmail.com"/>
    <s v="destre"/>
    <s v="robertson"/>
    <s v="Leesburg"/>
    <s v="TX"/>
    <n v="1499"/>
    <s v="etmc"/>
    <s v="Campaign_14"/>
    <s v="Google Ads"/>
    <s v="2024-01-16"/>
    <n v="700"/>
    <n v="1946"/>
    <n v="40"/>
    <n v="4"/>
    <n v="33.28"/>
    <n v="199.63"/>
    <n v="166.35"/>
    <n v="166.35"/>
    <n v="4.9984975961538458"/>
    <n v="2.06"/>
    <n v="0.83"/>
    <n v="8.32"/>
    <n v="0.1"/>
    <s v="SCALE"/>
    <x v="0"/>
  </r>
  <r>
    <s v="kloston@gmail.com"/>
    <s v="keoshia"/>
    <s v="loston"/>
    <s v="La Marque"/>
    <s v="TX"/>
    <n v="2750"/>
    <s v="jcpennys salon"/>
    <s v="Campaign_18"/>
    <s v="Google Ads"/>
    <s v="2024-01-29"/>
    <n v="300"/>
    <n v="1151"/>
    <n v="37"/>
    <n v="3"/>
    <n v="16.350000000000001"/>
    <n v="141.4"/>
    <n v="125.05000000000001"/>
    <n v="125.05000000000001"/>
    <n v="7.6483180428134556"/>
    <n v="3.21"/>
    <n v="0.44"/>
    <n v="5.45"/>
    <n v="8.1081081081081086E-2"/>
    <s v="SCALE"/>
    <x v="3"/>
  </r>
  <r>
    <s v="phen1976@gmail.com"/>
    <s v="jack"/>
    <s v="knight"/>
    <s v="Cleveland"/>
    <s v="OH"/>
    <n v="7510"/>
    <s v="bodega club"/>
    <s v="Campaign_18"/>
    <s v="Google Ads"/>
    <s v="2024-01-15"/>
    <n v="300"/>
    <n v="1704"/>
    <n v="68"/>
    <n v="1"/>
    <n v="52.26"/>
    <n v="42.27"/>
    <n v="-9.9899999999999949"/>
    <n v="-9.9899999999999949"/>
    <n v="-0.19115958668197466"/>
    <n v="3.99"/>
    <n v="0.77"/>
    <n v="52.26"/>
    <n v="1.4705882352941176E-2"/>
    <s v="SCALE"/>
    <x v="3"/>
  </r>
  <r>
    <s v="torib1022@yahoo.com"/>
    <s v="elizabeth"/>
    <s v="behar"/>
    <s v="Ventura"/>
    <s v="CA"/>
    <n v="1500"/>
    <s v="southland publishing inc"/>
    <s v="Campaign_4"/>
    <s v="Google Ads"/>
    <s v="2024-01-19"/>
    <n v="500"/>
    <n v="624"/>
    <n v="22"/>
    <n v="2"/>
    <n v="14.52"/>
    <n v="74.430000000000007"/>
    <n v="59.910000000000011"/>
    <n v="59.910000000000011"/>
    <n v="4.1260330578512407"/>
    <n v="3.53"/>
    <n v="0.66"/>
    <n v="7.26"/>
    <n v="9.0909090909090912E-2"/>
    <s v="SCALE"/>
    <x v="2"/>
  </r>
  <r>
    <s v="anaymclend87@hotmail.com"/>
    <s v="keanna"/>
    <s v="mclendon"/>
    <s v="Newport News"/>
    <s v="VA"/>
    <n v="2900"/>
    <s v="quik cash"/>
    <s v="Campaign_5"/>
    <s v="Google Ads"/>
    <s v="2024-01-21"/>
    <n v="500"/>
    <n v="2409"/>
    <n v="90"/>
    <n v="0"/>
    <n v="71.33"/>
    <n v="0"/>
    <n v="-71.33"/>
    <n v="-71.33"/>
    <n v="-1"/>
    <n v="3.74"/>
    <n v="0.79"/>
    <n v="0"/>
    <n v="0"/>
    <s v="PAUSE"/>
    <x v="2"/>
  </r>
  <r>
    <s v="winderf4s@gmail.com"/>
    <s v="christophe"/>
    <s v="blackwell"/>
    <s v="Yuma"/>
    <s v="AZ"/>
    <n v="3250"/>
    <s v="retired military"/>
    <s v="Campaign_4"/>
    <s v="Google Ads"/>
    <s v="2024-01-10"/>
    <n v="700"/>
    <n v="1505"/>
    <n v="52"/>
    <n v="0"/>
    <n v="24.21"/>
    <n v="0"/>
    <n v="-24.21"/>
    <n v="-24.21"/>
    <n v="-1"/>
    <n v="3.46"/>
    <n v="0.47"/>
    <n v="0"/>
    <n v="0"/>
    <s v="PAUSE"/>
    <x v="0"/>
  </r>
  <r>
    <s v="valeriejjohnson@gmail.com"/>
    <s v="valerie"/>
    <s v="johnson"/>
    <s v="South Holland"/>
    <s v="IL"/>
    <n v="4500"/>
    <s v="levitz furniture"/>
    <s v="Campaign_8"/>
    <s v="Google Ads"/>
    <s v="2024-01-29"/>
    <n v="100"/>
    <n v="1159"/>
    <n v="24"/>
    <n v="2"/>
    <n v="13.03"/>
    <n v="133.86000000000001"/>
    <n v="120.83000000000001"/>
    <n v="120.83000000000001"/>
    <n v="9.2732156561780528"/>
    <n v="2.0699999999999998"/>
    <n v="0.54"/>
    <n v="6.52"/>
    <n v="8.3333333333333329E-2"/>
    <s v="SCALE"/>
    <x v="3"/>
  </r>
  <r>
    <s v="samkrb101@gmail.com"/>
    <s v="sam"/>
    <s v="kirby"/>
    <s v="Goreville"/>
    <s v="IL"/>
    <n v="5417"/>
    <n v="0"/>
    <s v="Campaign_13"/>
    <s v="Google Ads"/>
    <s v="2024-01-24"/>
    <n v="400"/>
    <n v="788"/>
    <n v="17"/>
    <n v="0"/>
    <n v="13.99"/>
    <n v="0"/>
    <n v="-13.99"/>
    <n v="-13.99"/>
    <n v="-1"/>
    <n v="2.16"/>
    <n v="0.82"/>
    <n v="0"/>
    <n v="0"/>
    <s v="PAUSE"/>
    <x v="2"/>
  </r>
  <r>
    <s v="januaryh272@yahoo.com"/>
    <s v="january"/>
    <s v="harris"/>
    <s v="Saint Louis"/>
    <s v="MO"/>
    <n v="1300"/>
    <s v="gma paralegal services;llc"/>
    <s v="Campaign_6"/>
    <s v="Google Ads"/>
    <s v="2024-01-11"/>
    <n v="400"/>
    <n v="1941"/>
    <n v="85"/>
    <n v="3"/>
    <n v="40.6"/>
    <n v="136.75"/>
    <n v="96.15"/>
    <n v="96.15"/>
    <n v="2.3682266009852215"/>
    <n v="4.38"/>
    <n v="0.48"/>
    <n v="13.53"/>
    <n v="3.5294117647058823E-2"/>
    <s v="SCALE"/>
    <x v="2"/>
  </r>
  <r>
    <s v="valeriewalden@yahoo.com"/>
    <s v="valerie"/>
    <s v="walden"/>
    <s v="Beaumont"/>
    <s v="TX"/>
    <n v="1500"/>
    <s v="forth &amp; towne"/>
    <s v="Campaign_16"/>
    <s v="Google Ads"/>
    <s v="2024-01-08"/>
    <n v="700"/>
    <n v="676"/>
    <n v="22"/>
    <n v="1"/>
    <n v="14.77"/>
    <n v="49.55"/>
    <n v="34.78"/>
    <n v="34.78"/>
    <n v="2.3547731888964116"/>
    <n v="3.25"/>
    <n v="0.67"/>
    <n v="14.77"/>
    <n v="4.5454545454545456E-2"/>
    <s v="SCALE"/>
    <x v="0"/>
  </r>
  <r>
    <s v="uearl51@yahoo.com"/>
    <s v="earl"/>
    <s v="underwood"/>
    <s v="Navasota"/>
    <s v="TX"/>
    <n v="2167"/>
    <s v="bj trucking"/>
    <s v="Campaign_4"/>
    <s v="Google Ads"/>
    <s v="2024-01-13"/>
    <n v="500"/>
    <n v="1268"/>
    <n v="50"/>
    <n v="1"/>
    <n v="34.57"/>
    <n v="50.35"/>
    <n v="15.780000000000001"/>
    <n v="15.780000000000001"/>
    <n v="0.45646514318773507"/>
    <n v="3.94"/>
    <n v="0.69"/>
    <n v="34.57"/>
    <n v="0.02"/>
    <s v="SCALE"/>
    <x v="2"/>
  </r>
  <r>
    <s v="jonesletique@gmail.com"/>
    <s v="cathy"/>
    <s v="jones"/>
    <s v="Houston"/>
    <s v="TX"/>
    <n v="2708"/>
    <s v="houstonisd"/>
    <s v="Campaign_2"/>
    <s v="Google Ads"/>
    <s v="2024-01-08"/>
    <n v="700"/>
    <n v="541"/>
    <n v="18"/>
    <n v="0"/>
    <n v="11.76"/>
    <n v="0"/>
    <n v="-11.76"/>
    <n v="-11.76"/>
    <n v="-1"/>
    <n v="3.33"/>
    <n v="0.65"/>
    <n v="0"/>
    <n v="0"/>
    <s v="PAUSE"/>
    <x v="0"/>
  </r>
  <r>
    <s v="elmarquez@gmail.com"/>
    <s v="eloise"/>
    <s v="marquez"/>
    <s v="Portland"/>
    <s v="OR"/>
    <n v="3250"/>
    <s v="realty depot"/>
    <s v="Campaign_17"/>
    <s v="Google Ads"/>
    <s v="2024-01-08"/>
    <n v="100"/>
    <n v="1818"/>
    <n v="67"/>
    <n v="0"/>
    <n v="43.74"/>
    <n v="0"/>
    <n v="-43.74"/>
    <n v="-43.74"/>
    <n v="-1"/>
    <n v="3.69"/>
    <n v="0.65"/>
    <n v="0"/>
    <n v="0"/>
    <s v="PAUSE"/>
    <x v="3"/>
  </r>
  <r>
    <s v="laboy783@yahoo.com"/>
    <s v="eliseo"/>
    <s v="duarte"/>
    <s v="Dallas"/>
    <s v="TX"/>
    <n v="4100"/>
    <s v="bumc"/>
    <s v="Campaign_20"/>
    <s v="Google Ads"/>
    <s v="2024-01-28"/>
    <n v="400"/>
    <n v="2032"/>
    <n v="90"/>
    <n v="0"/>
    <n v="74.64"/>
    <n v="0"/>
    <n v="-74.64"/>
    <n v="-74.64"/>
    <n v="-1"/>
    <n v="4.43"/>
    <n v="0.83"/>
    <n v="0"/>
    <n v="0"/>
    <s v="PAUSE"/>
    <x v="2"/>
  </r>
  <r>
    <s v="bbluv4u2@yahoo.com"/>
    <s v="marlin"/>
    <s v="brown"/>
    <s v="Concord"/>
    <s v="NC"/>
    <n v="3400"/>
    <s v="china spring isd"/>
    <s v="Campaign_19"/>
    <s v="Google Ads"/>
    <s v="2024-01-23"/>
    <n v="300"/>
    <n v="2373"/>
    <n v="55"/>
    <n v="0"/>
    <n v="25.61"/>
    <n v="0"/>
    <n v="-25.61"/>
    <n v="-25.61"/>
    <n v="-1"/>
    <n v="2.3199999999999998"/>
    <n v="0.47"/>
    <n v="0"/>
    <n v="0"/>
    <s v="PAUSE"/>
    <x v="3"/>
  </r>
  <r>
    <s v="heruone2000@yahoo.com"/>
    <s v="terrance"/>
    <s v="merck"/>
    <s v="Detroit"/>
    <s v="MI"/>
    <n v="2498"/>
    <s v="embrenche"/>
    <s v="Campaign_8"/>
    <s v="Google Ads"/>
    <s v="2024-01-17"/>
    <n v="1000"/>
    <n v="1148"/>
    <n v="17"/>
    <n v="1"/>
    <n v="8.0500000000000007"/>
    <n v="70.319999999999993"/>
    <n v="62.269999999999996"/>
    <n v="62.269999999999996"/>
    <n v="7.7354037267080731"/>
    <n v="1.48"/>
    <n v="0.47"/>
    <n v="8.0500000000000007"/>
    <n v="5.8823529411764705E-2"/>
    <s v="SCALE"/>
    <x v="1"/>
  </r>
  <r>
    <s v="buffanged@yahoo.com"/>
    <s v="angela"/>
    <s v="buffington"/>
    <s v="Nicholasville"/>
    <s v="KY"/>
    <n v="2167"/>
    <s v="eden bishop"/>
    <s v="Campaign_19"/>
    <s v="Google Ads"/>
    <s v="2024-01-15"/>
    <n v="500"/>
    <n v="2166"/>
    <n v="39"/>
    <n v="3"/>
    <n v="20.6"/>
    <n v="175.07"/>
    <n v="154.47"/>
    <n v="154.47"/>
    <n v="7.4985436893203881"/>
    <n v="1.8"/>
    <n v="0.53"/>
    <n v="6.87"/>
    <n v="7.6923076923076927E-2"/>
    <s v="SCALE"/>
    <x v="2"/>
  </r>
  <r>
    <s v="rkarinagarzon@hotmail.com"/>
    <s v="rosana"/>
    <s v="lamoglia"/>
    <s v="Naples"/>
    <s v="FL"/>
    <n v="2000"/>
    <s v="pelicanbayfoundation"/>
    <s v="Campaign_17"/>
    <s v="Google Ads"/>
    <s v="2024-01-10"/>
    <n v="600"/>
    <n v="1430"/>
    <n v="61"/>
    <n v="2"/>
    <n v="45.15"/>
    <n v="104.72"/>
    <n v="59.57"/>
    <n v="59.57"/>
    <n v="1.3193798449612404"/>
    <n v="4.2699999999999996"/>
    <n v="0.74"/>
    <n v="22.58"/>
    <n v="3.2786885245901641E-2"/>
    <s v="SCALE"/>
    <x v="0"/>
  </r>
  <r>
    <s v="ortizana85@gmail.com"/>
    <s v="ana"/>
    <s v="villanueva"/>
    <s v="Arlington"/>
    <s v="TX"/>
    <n v="3100"/>
    <s v="ats"/>
    <s v="Campaign_11"/>
    <s v="Google Ads"/>
    <s v="2024-01-14"/>
    <n v="1000"/>
    <n v="2055"/>
    <n v="85"/>
    <n v="0"/>
    <n v="64.77"/>
    <n v="0"/>
    <n v="-64.77"/>
    <n v="-64.77"/>
    <n v="-1"/>
    <n v="4.1399999999999997"/>
    <n v="0.76"/>
    <n v="0"/>
    <n v="0"/>
    <s v="PAUSE"/>
    <x v="1"/>
  </r>
  <r>
    <s v="revo6419@gmail.com"/>
    <s v="david"/>
    <s v="revolinski"/>
    <s v="Fort Atkinson"/>
    <s v="WI"/>
    <n v="1924"/>
    <s v="eaton"/>
    <s v="Campaign_20"/>
    <s v="Google Ads"/>
    <s v="2024-01-20"/>
    <n v="400"/>
    <n v="1727"/>
    <n v="26"/>
    <n v="3"/>
    <n v="16.670000000000002"/>
    <n v="162.56"/>
    <n v="145.88999999999999"/>
    <n v="145.88999999999999"/>
    <n v="8.7516496700659854"/>
    <n v="1.51"/>
    <n v="0.64"/>
    <n v="5.56"/>
    <n v="0.11538461538461539"/>
    <s v="SCALE"/>
    <x v="2"/>
  </r>
  <r>
    <s v="radhameh@hotmail.com"/>
    <s v="edwin"/>
    <s v="lozano"/>
    <s v="Lawrence"/>
    <s v="MA"/>
    <n v="4000"/>
    <s v="polartec"/>
    <s v="Campaign_19"/>
    <s v="Google Ads"/>
    <s v="2024-01-24"/>
    <n v="300"/>
    <n v="787"/>
    <n v="26"/>
    <n v="1"/>
    <n v="16.34"/>
    <n v="50.36"/>
    <n v="34.019999999999996"/>
    <n v="34.019999999999996"/>
    <n v="2.0820073439412483"/>
    <n v="3.3"/>
    <n v="0.63"/>
    <n v="16.34"/>
    <n v="3.8461538461538464E-2"/>
    <s v="SCALE"/>
    <x v="3"/>
  </r>
  <r>
    <s v="piercejr.1967@gmail.com"/>
    <s v="bobby"/>
    <s v="pierce"/>
    <s v="Anderson"/>
    <s v="SC"/>
    <n v="3250"/>
    <s v="anderson industries"/>
    <s v="Campaign_9"/>
    <s v="Google Ads"/>
    <s v="2024-01-02"/>
    <n v="500"/>
    <n v="1201"/>
    <n v="41"/>
    <n v="3"/>
    <n v="33.78"/>
    <n v="118.8"/>
    <n v="85.02"/>
    <n v="85.02"/>
    <n v="2.516873889875666"/>
    <n v="3.41"/>
    <n v="0.82"/>
    <n v="11.26"/>
    <n v="7.3170731707317069E-2"/>
    <s v="SCALE"/>
    <x v="2"/>
  </r>
  <r>
    <s v="tetemx@yahoo.com"/>
    <s v="mattie"/>
    <s v="toungett"/>
    <s v="Oakley"/>
    <s v="CA"/>
    <n v="1382"/>
    <s v="molly maids"/>
    <s v="Campaign_11"/>
    <s v="Google Ads"/>
    <s v="2024-01-31"/>
    <n v="200"/>
    <n v="1494"/>
    <n v="33"/>
    <n v="1"/>
    <n v="20.58"/>
    <n v="72.03"/>
    <n v="51.45"/>
    <n v="51.45"/>
    <n v="2.5000000000000004"/>
    <n v="2.21"/>
    <n v="0.62"/>
    <n v="20.58"/>
    <n v="3.0303030303030304E-2"/>
    <s v="SCALE"/>
    <x v="3"/>
  </r>
  <r>
    <s v="timhaislip@gmail.com"/>
    <s v="timothy"/>
    <s v="haislip"/>
    <s v="Saint Louis"/>
    <s v="MO"/>
    <n v="4000"/>
    <s v="dominos"/>
    <s v="Campaign_2"/>
    <s v="Google Ads"/>
    <s v="2024-01-10"/>
    <n v="700"/>
    <n v="2175"/>
    <n v="60"/>
    <n v="6"/>
    <n v="38.89"/>
    <n v="339.75"/>
    <n v="300.86"/>
    <n v="300.86"/>
    <n v="7.736178966315248"/>
    <n v="2.76"/>
    <n v="0.65"/>
    <n v="6.48"/>
    <n v="0.1"/>
    <s v="SCALE"/>
    <x v="0"/>
  </r>
  <r>
    <s v="tiacuone@yahoo.com"/>
    <s v="tiffany"/>
    <s v="iacuone"/>
    <s v="Palm Harbor"/>
    <s v="FL"/>
    <n v="3000"/>
    <s v="bcbg max azria"/>
    <s v="Campaign_5"/>
    <s v="Google Ads"/>
    <s v="2024-01-14"/>
    <n v="200"/>
    <n v="2179"/>
    <n v="71"/>
    <n v="3"/>
    <n v="32.409999999999997"/>
    <n v="119.61"/>
    <n v="87.2"/>
    <n v="87.2"/>
    <n v="2.690527614933663"/>
    <n v="3.26"/>
    <n v="0.46"/>
    <n v="10.8"/>
    <n v="4.2253521126760563E-2"/>
    <s v="SCALE"/>
    <x v="3"/>
  </r>
  <r>
    <s v="jelleybean48@aol.com"/>
    <s v="janet"/>
    <s v="phillips"/>
    <s v="Odessa"/>
    <s v="TX"/>
    <n v="1300"/>
    <s v="periman basin community center"/>
    <s v="Campaign_13"/>
    <s v="Google Ads"/>
    <s v="2024-01-20"/>
    <n v="500"/>
    <n v="1566"/>
    <n v="29"/>
    <n v="0"/>
    <n v="14.11"/>
    <n v="0"/>
    <n v="-14.11"/>
    <n v="-14.11"/>
    <n v="-1"/>
    <n v="1.85"/>
    <n v="0.49"/>
    <n v="0"/>
    <n v="0"/>
    <s v="PAUSE"/>
    <x v="2"/>
  </r>
  <r>
    <s v="lasha329@yahoo.com"/>
    <s v="shannon"/>
    <s v="jones"/>
    <s v="Sykesville"/>
    <s v="MD"/>
    <n v="2750"/>
    <s v="medstar georgetown university"/>
    <s v="Campaign_19"/>
    <s v="Google Ads"/>
    <s v="2024-01-26"/>
    <n v="600"/>
    <n v="1376"/>
    <n v="54"/>
    <n v="1"/>
    <n v="42.71"/>
    <n v="70.64"/>
    <n v="27.93"/>
    <n v="27.93"/>
    <n v="0.65394521189416999"/>
    <n v="3.92"/>
    <n v="0.79"/>
    <n v="42.71"/>
    <n v="1.8518518518518517E-2"/>
    <s v="SCALE"/>
    <x v="0"/>
  </r>
  <r>
    <s v="patriciamunoz84@gmail.com"/>
    <s v="patricia"/>
    <s v="munoz"/>
    <s v="Canutillo"/>
    <s v="TX"/>
    <n v="1500"/>
    <s v="walmart"/>
    <s v="Campaign_12"/>
    <s v="Google Ads"/>
    <s v="2024-01-23"/>
    <n v="700"/>
    <n v="1699"/>
    <n v="40"/>
    <n v="0"/>
    <n v="29.9"/>
    <n v="0"/>
    <n v="-29.9"/>
    <n v="-29.9"/>
    <n v="-1"/>
    <n v="2.35"/>
    <n v="0.75"/>
    <n v="0"/>
    <n v="0"/>
    <s v="PAUSE"/>
    <x v="0"/>
  </r>
  <r>
    <s v="johnson_lily@yahoo.com"/>
    <s v="lily"/>
    <s v="johnson"/>
    <s v="Houston"/>
    <s v="TX"/>
    <n v="4100"/>
    <s v="helping hands"/>
    <s v="Campaign_16"/>
    <s v="Google Ads"/>
    <s v="2024-01-28"/>
    <n v="700"/>
    <n v="2379"/>
    <n v="60"/>
    <n v="0"/>
    <n v="25.86"/>
    <n v="0"/>
    <n v="-25.86"/>
    <n v="-25.86"/>
    <n v="-1"/>
    <n v="2.52"/>
    <n v="0.43"/>
    <n v="0"/>
    <n v="0"/>
    <s v="PAUSE"/>
    <x v="0"/>
  </r>
  <r>
    <s v="ndestin08@yahoo.com"/>
    <s v="natasha"/>
    <s v="destin"/>
    <s v="Houston"/>
    <s v="TX"/>
    <n v="3400"/>
    <s v="healthsouth"/>
    <s v="Campaign_13"/>
    <s v="Google Ads"/>
    <s v="2024-01-23"/>
    <n v="100"/>
    <n v="1809"/>
    <n v="65"/>
    <n v="0"/>
    <n v="26.58"/>
    <n v="0"/>
    <n v="-26.58"/>
    <n v="-26.58"/>
    <n v="-1"/>
    <n v="3.59"/>
    <n v="0.41"/>
    <n v="0"/>
    <n v="0"/>
    <s v="PAUSE"/>
    <x v="3"/>
  </r>
  <r>
    <s v="landdsn1@aol.com"/>
    <s v="david"/>
    <s v="wilkins"/>
    <s v="Edison"/>
    <s v="NJ"/>
    <n v="3250"/>
    <s v="wells fargo bank"/>
    <s v="Campaign_16"/>
    <s v="Google Ads"/>
    <s v="2024-01-03"/>
    <n v="100"/>
    <n v="1757"/>
    <n v="38"/>
    <n v="3"/>
    <n v="28.25"/>
    <n v="193.95"/>
    <n v="165.7"/>
    <n v="165.7"/>
    <n v="5.8654867256637164"/>
    <n v="2.16"/>
    <n v="0.74"/>
    <n v="9.42"/>
    <n v="7.8947368421052627E-2"/>
    <s v="SCALE"/>
    <x v="3"/>
  </r>
  <r>
    <s v="christopherljerome@gmail.com"/>
    <s v="christophe"/>
    <s v="jerome"/>
    <s v="Orlando"/>
    <s v="FL"/>
    <n v="2400"/>
    <s v="ge capital retail bank"/>
    <s v="Campaign_19"/>
    <s v="Google Ads"/>
    <s v="2024-01-27"/>
    <n v="300"/>
    <n v="2459"/>
    <n v="39"/>
    <n v="0"/>
    <n v="28.03"/>
    <n v="0"/>
    <n v="-28.03"/>
    <n v="-28.03"/>
    <n v="-1"/>
    <n v="1.59"/>
    <n v="0.72"/>
    <n v="0"/>
    <n v="0"/>
    <s v="PAUSE"/>
    <x v="3"/>
  </r>
  <r>
    <s v="shalisa.medlock@gmail.com"/>
    <s v="shalisa"/>
    <s v="medlock"/>
    <s v="Dallas"/>
    <s v="TX"/>
    <n v="1517"/>
    <s v="na"/>
    <s v="Campaign_11"/>
    <s v="Google Ads"/>
    <s v="2024-01-12"/>
    <n v="300"/>
    <n v="762"/>
    <n v="22"/>
    <n v="2"/>
    <n v="11.86"/>
    <n v="112.39"/>
    <n v="100.53"/>
    <n v="100.53"/>
    <n v="8.4763912310286678"/>
    <n v="2.89"/>
    <n v="0.54"/>
    <n v="5.93"/>
    <n v="9.0909090909090912E-2"/>
    <s v="SCALE"/>
    <x v="3"/>
  </r>
  <r>
    <s v="dtfrison05@yahoo.com"/>
    <s v="dawntesha"/>
    <s v="frison"/>
    <s v="Tolleson"/>
    <s v="AZ"/>
    <n v="2708"/>
    <s v="wells fargo"/>
    <s v="Campaign_10"/>
    <s v="Google Ads"/>
    <s v="2024-01-28"/>
    <n v="700"/>
    <n v="850"/>
    <n v="22"/>
    <n v="0"/>
    <n v="15.66"/>
    <n v="0"/>
    <n v="-15.66"/>
    <n v="-15.66"/>
    <n v="-1"/>
    <n v="2.59"/>
    <n v="0.71"/>
    <n v="0"/>
    <n v="0"/>
    <s v="PAUSE"/>
    <x v="0"/>
  </r>
  <r>
    <s v="rgililland@live.com"/>
    <s v="rebekah"/>
    <s v="gililland"/>
    <s v="Oklahoma City"/>
    <s v="OK"/>
    <n v="1733"/>
    <n v="0"/>
    <s v="Campaign_7"/>
    <s v="Google Ads"/>
    <s v="2024-01-03"/>
    <n v="400"/>
    <n v="834"/>
    <n v="15"/>
    <n v="0"/>
    <n v="7.46"/>
    <n v="0"/>
    <n v="-7.46"/>
    <n v="-7.46"/>
    <n v="-1"/>
    <n v="1.8"/>
    <n v="0.5"/>
    <n v="0"/>
    <n v="0"/>
    <s v="PAUSE"/>
    <x v="2"/>
  </r>
  <r>
    <s v="a30yroldfrog@aol.com"/>
    <s v="angela"/>
    <s v="stephens"/>
    <s v="Lehigh Acres"/>
    <s v="FL"/>
    <n v="2500"/>
    <s v="murphy usa"/>
    <s v="Campaign_13"/>
    <s v="Google Ads"/>
    <s v="2024-01-28"/>
    <n v="1000"/>
    <n v="648"/>
    <n v="26"/>
    <n v="0"/>
    <n v="16.05"/>
    <n v="0"/>
    <n v="-16.05"/>
    <n v="-16.05"/>
    <n v="-1"/>
    <n v="4.01"/>
    <n v="0.62"/>
    <n v="0"/>
    <n v="0"/>
    <s v="PAUSE"/>
    <x v="1"/>
  </r>
  <r>
    <s v="aydinsmommy1221@live.com"/>
    <s v="terina"/>
    <s v="barlow"/>
    <s v="Chicago"/>
    <s v="IL"/>
    <n v="3900"/>
    <s v="tcf national bank illinois"/>
    <s v="Campaign_13"/>
    <s v="Google Ads"/>
    <s v="2024-01-06"/>
    <n v="100"/>
    <n v="893"/>
    <n v="15"/>
    <n v="0"/>
    <n v="7.26"/>
    <n v="0"/>
    <n v="-7.26"/>
    <n v="-7.26"/>
    <n v="-1"/>
    <n v="1.68"/>
    <n v="0.48"/>
    <n v="0"/>
    <n v="0"/>
    <s v="PAUSE"/>
    <x v="3"/>
  </r>
  <r>
    <s v="tiffanylenae04@yahoo.com"/>
    <s v="tiffany"/>
    <s v="mock"/>
    <s v="Ravenna"/>
    <s v="NE"/>
    <n v="2250"/>
    <s v="cabelas"/>
    <s v="Campaign_7"/>
    <s v="Google Ads"/>
    <s v="2024-01-12"/>
    <n v="800"/>
    <n v="1515"/>
    <n v="33"/>
    <n v="0"/>
    <n v="18.21"/>
    <n v="0"/>
    <n v="-18.21"/>
    <n v="-18.21"/>
    <n v="-1"/>
    <n v="2.1800000000000002"/>
    <n v="0.55000000000000004"/>
    <n v="0"/>
    <n v="0"/>
    <s v="PAUSE"/>
    <x v="1"/>
  </r>
  <r>
    <s v="christylnolen@abbey.bac.edu"/>
    <s v="christy"/>
    <s v="nolen"/>
    <s v="Cramerton"/>
    <s v="NC"/>
    <n v="4604"/>
    <s v="mcso"/>
    <s v="Campaign_12"/>
    <s v="Google Ads"/>
    <s v="2024-01-23"/>
    <n v="800"/>
    <n v="1846"/>
    <n v="41"/>
    <n v="0"/>
    <n v="32.590000000000003"/>
    <n v="0"/>
    <n v="-32.590000000000003"/>
    <n v="-32.590000000000003"/>
    <n v="-1"/>
    <n v="2.2200000000000002"/>
    <n v="0.79"/>
    <n v="0"/>
    <n v="0"/>
    <s v="PAUSE"/>
    <x v="1"/>
  </r>
  <r>
    <s v="lebpsc09@yahoo.com"/>
    <s v="pam"/>
    <s v="coston"/>
    <s v="Charlotte"/>
    <s v="NC"/>
    <n v="4800"/>
    <s v="branch banking and trust compa"/>
    <s v="Campaign_4"/>
    <s v="Google Ads"/>
    <s v="2024-01-24"/>
    <n v="100"/>
    <n v="936"/>
    <n v="18"/>
    <n v="0"/>
    <n v="9.31"/>
    <n v="0"/>
    <n v="-9.31"/>
    <n v="-9.31"/>
    <n v="-1"/>
    <n v="1.92"/>
    <n v="0.52"/>
    <n v="0"/>
    <n v="0"/>
    <s v="PAUSE"/>
    <x v="3"/>
  </r>
  <r>
    <s v="crayfield65@gmail.com"/>
    <s v="christina"/>
    <s v="rayfield"/>
    <s v="Houston"/>
    <s v="TX"/>
    <n v="2200"/>
    <s v="central market"/>
    <s v="Campaign_11"/>
    <s v="Google Ads"/>
    <s v="2024-01-22"/>
    <n v="1000"/>
    <n v="667"/>
    <n v="17"/>
    <n v="0"/>
    <n v="7.61"/>
    <n v="0"/>
    <n v="-7.61"/>
    <n v="-7.61"/>
    <n v="-1"/>
    <n v="2.5499999999999998"/>
    <n v="0.45"/>
    <n v="0"/>
    <n v="0"/>
    <s v="PAUSE"/>
    <x v="1"/>
  </r>
  <r>
    <s v="samuel_brown84@yahoo.com"/>
    <s v="brown"/>
    <s v="sam"/>
    <s v="Cleveland"/>
    <s v="TX"/>
    <n v="2500"/>
    <s v="pitney bowes"/>
    <s v="Campaign_6"/>
    <s v="Google Ads"/>
    <s v="2024-01-07"/>
    <n v="200"/>
    <n v="978"/>
    <n v="40"/>
    <n v="4"/>
    <n v="22.01"/>
    <n v="220"/>
    <n v="197.99"/>
    <n v="197.99"/>
    <n v="8.9954566106315301"/>
    <n v="4.09"/>
    <n v="0.55000000000000004"/>
    <n v="5.5"/>
    <n v="0.1"/>
    <s v="SCALE"/>
    <x v="3"/>
  </r>
  <r>
    <s v="hdw1865@yahoo.com"/>
    <s v="howard"/>
    <s v="webster"/>
    <s v="Crewe"/>
    <s v="VA"/>
    <n v="2000"/>
    <s v="mark dunning ind."/>
    <s v="Campaign_12"/>
    <s v="Google Ads"/>
    <s v="2024-01-03"/>
    <n v="1000"/>
    <n v="1825"/>
    <n v="77"/>
    <n v="0"/>
    <n v="46.53"/>
    <n v="0"/>
    <n v="-46.53"/>
    <n v="-46.53"/>
    <n v="-1"/>
    <n v="4.22"/>
    <n v="0.6"/>
    <n v="0"/>
    <n v="0"/>
    <s v="PAUSE"/>
    <x v="1"/>
  </r>
  <r>
    <s v="kidwellk1031@aol.com"/>
    <s v="kim"/>
    <s v="kidwell"/>
    <s v="Kokomo"/>
    <s v="IN"/>
    <n v="3300"/>
    <s v="compass"/>
    <s v="Campaign_1"/>
    <s v="Google Ads"/>
    <s v="2024-01-08"/>
    <n v="300"/>
    <n v="1807"/>
    <n v="46"/>
    <n v="1"/>
    <n v="31.07"/>
    <n v="70.38"/>
    <n v="39.309999999999995"/>
    <n v="39.309999999999995"/>
    <n v="1.2652075957515287"/>
    <n v="2.5499999999999998"/>
    <n v="0.68"/>
    <n v="31.07"/>
    <n v="2.1739130434782608E-2"/>
    <s v="SCALE"/>
    <x v="3"/>
  </r>
  <r>
    <s v="jhockemeyer812@gmail.com"/>
    <s v="jonathan"/>
    <s v="hockemeyer"/>
    <s v="Burleson"/>
    <s v="TX"/>
    <n v="4500"/>
    <s v="bankston chevrolet"/>
    <s v="Campaign_9"/>
    <s v="Google Ads"/>
    <s v="2024-01-30"/>
    <n v="800"/>
    <n v="2403"/>
    <n v="57"/>
    <n v="2"/>
    <n v="47.38"/>
    <n v="127.73"/>
    <n v="80.349999999999994"/>
    <n v="80.349999999999994"/>
    <n v="1.6958632334318275"/>
    <n v="2.37"/>
    <n v="0.83"/>
    <n v="23.69"/>
    <n v="3.5087719298245612E-2"/>
    <s v="SCALE"/>
    <x v="1"/>
  </r>
  <r>
    <s v="deemurray91@gmail.com"/>
    <s v="deanna"/>
    <s v="murray"/>
    <s v="Fayetteville"/>
    <s v="NC"/>
    <n v="1699"/>
    <s v="deanna murray"/>
    <s v="Campaign_18"/>
    <s v="Google Ads"/>
    <s v="2024-01-06"/>
    <n v="100"/>
    <n v="2212"/>
    <n v="81"/>
    <n v="7"/>
    <n v="34.450000000000003"/>
    <n v="519.26"/>
    <n v="484.81"/>
    <n v="484.81"/>
    <n v="14.072859216255441"/>
    <n v="3.66"/>
    <n v="0.43"/>
    <n v="4.92"/>
    <n v="8.6419753086419748E-2"/>
    <s v="SCALE"/>
    <x v="3"/>
  </r>
  <r>
    <s v="arielbaker@gmail.com"/>
    <s v="ariel"/>
    <s v="baker"/>
    <s v="Sarasota"/>
    <s v="FL"/>
    <n v="2167"/>
    <s v="whole foods marker"/>
    <s v="Campaign_16"/>
    <s v="Google Ads"/>
    <s v="2024-01-28"/>
    <n v="800"/>
    <n v="1242"/>
    <n v="50"/>
    <n v="2"/>
    <n v="37.19"/>
    <n v="107.85"/>
    <n v="70.66"/>
    <n v="70.66"/>
    <n v="1.899973111051358"/>
    <n v="4.03"/>
    <n v="0.74"/>
    <n v="18.600000000000001"/>
    <n v="0.04"/>
    <s v="SCALE"/>
    <x v="1"/>
  </r>
  <r>
    <s v="marvamacklin74@yahoo.com"/>
    <s v="marva"/>
    <s v="macklin"/>
    <s v="Memphis"/>
    <s v="TN"/>
    <n v="1500"/>
    <s v="swamson serviice"/>
    <s v="Campaign_16"/>
    <s v="Google Ads"/>
    <s v="2024-01-04"/>
    <n v="400"/>
    <n v="511"/>
    <n v="20"/>
    <n v="2"/>
    <n v="13.41"/>
    <n v="76.7"/>
    <n v="63.290000000000006"/>
    <n v="63.290000000000006"/>
    <n v="4.7196122296793446"/>
    <n v="3.91"/>
    <n v="0.67"/>
    <n v="6.7"/>
    <n v="0.1"/>
    <s v="SCALE"/>
    <x v="2"/>
  </r>
  <r>
    <s v="tranell31@hotmail.com"/>
    <s v="diana"/>
    <s v="roberts"/>
    <s v="Orlando"/>
    <s v="FL"/>
    <n v="3160"/>
    <s v="orange county"/>
    <s v="Campaign_9"/>
    <s v="Google Ads"/>
    <s v="2024-01-08"/>
    <n v="300"/>
    <n v="597"/>
    <n v="15"/>
    <n v="0"/>
    <n v="9.64"/>
    <n v="0"/>
    <n v="-9.64"/>
    <n v="-9.64"/>
    <n v="-1"/>
    <n v="2.5099999999999998"/>
    <n v="0.64"/>
    <n v="0"/>
    <n v="0"/>
    <s v="PAUSE"/>
    <x v="3"/>
  </r>
  <r>
    <s v="lidgen@hotmail.com"/>
    <s v="rogelio"/>
    <s v="serratos"/>
    <s v="Tempe"/>
    <s v="AZ"/>
    <n v="1500"/>
    <s v="acs xerox"/>
    <s v="Campaign_13"/>
    <s v="Google Ads"/>
    <s v="2024-01-22"/>
    <n v="300"/>
    <n v="702"/>
    <n v="27"/>
    <n v="0"/>
    <n v="16.89"/>
    <n v="0"/>
    <n v="-16.89"/>
    <n v="-16.89"/>
    <n v="-1"/>
    <n v="3.85"/>
    <n v="0.63"/>
    <n v="0"/>
    <n v="0"/>
    <s v="PAUSE"/>
    <x v="3"/>
  </r>
  <r>
    <s v="crystalc321@gmail.com"/>
    <s v="crystal"/>
    <s v="circkirillo"/>
    <s v="Jersey City"/>
    <s v="NJ"/>
    <n v="2349"/>
    <s v="cvs pharmacy"/>
    <s v="Campaign_12"/>
    <s v="Google Ads"/>
    <s v="2024-01-22"/>
    <n v="300"/>
    <n v="1143"/>
    <n v="40"/>
    <n v="1"/>
    <n v="19.690000000000001"/>
    <n v="46.84"/>
    <n v="27.150000000000002"/>
    <n v="27.150000000000002"/>
    <n v="1.3788725241239208"/>
    <n v="3.5"/>
    <n v="0.49"/>
    <n v="19.690000000000001"/>
    <n v="2.5000000000000001E-2"/>
    <s v="SCALE"/>
    <x v="3"/>
  </r>
  <r>
    <s v="crs2442@gmail.com"/>
    <s v="steven"/>
    <s v="rott"/>
    <s v="Harrisburg"/>
    <s v="PA"/>
    <n v="2000"/>
    <s v="central penn waterproofin"/>
    <s v="Campaign_14"/>
    <s v="Google Ads"/>
    <s v="2024-01-27"/>
    <n v="1000"/>
    <n v="2239"/>
    <n v="47"/>
    <n v="0"/>
    <n v="39.61"/>
    <n v="0"/>
    <n v="-39.61"/>
    <n v="-39.61"/>
    <n v="-1"/>
    <n v="2.1"/>
    <n v="0.84"/>
    <n v="0"/>
    <n v="0"/>
    <s v="PAUSE"/>
    <x v="1"/>
  </r>
  <r>
    <s v="djokiegirl@hotmail.com"/>
    <s v="jerry"/>
    <s v="streetman"/>
    <s v="Centerville"/>
    <s v="TX"/>
    <n v="2708"/>
    <s v="center ranch"/>
    <s v="Campaign_9"/>
    <s v="Google Ads"/>
    <s v="2024-01-25"/>
    <n v="100"/>
    <n v="2446"/>
    <n v="81"/>
    <n v="9"/>
    <n v="63.26"/>
    <n v="337.64"/>
    <n v="274.38"/>
    <n v="274.38"/>
    <n v="4.3373379702813786"/>
    <n v="3.31"/>
    <n v="0.78"/>
    <n v="7.03"/>
    <n v="0.1111111111111111"/>
    <s v="SCALE"/>
    <x v="3"/>
  </r>
  <r>
    <s v="alawsjr1@aol.com"/>
    <s v="elaine"/>
    <s v="laws"/>
    <s v="Seekonk"/>
    <s v="MA"/>
    <n v="2121"/>
    <s v="alliance behavioral health car"/>
    <s v="Campaign_17"/>
    <s v="Google Ads"/>
    <s v="2024-01-12"/>
    <n v="400"/>
    <n v="1442"/>
    <n v="58"/>
    <n v="6"/>
    <n v="49.22"/>
    <n v="420.96"/>
    <n v="371.74"/>
    <n v="371.74"/>
    <n v="7.5526208858187731"/>
    <n v="4.0199999999999996"/>
    <n v="0.85"/>
    <n v="8.1999999999999993"/>
    <n v="0.10344827586206896"/>
    <s v="SCALE"/>
    <x v="2"/>
  </r>
  <r>
    <s v="epriode@yahoo.com"/>
    <s v="emma"/>
    <s v="priode"/>
    <s v="Chester"/>
    <s v="VA"/>
    <n v="4500"/>
    <s v="suntrust bank; atlanta;ga"/>
    <s v="Campaign_6"/>
    <s v="Google Ads"/>
    <s v="2024-01-29"/>
    <n v="100"/>
    <n v="999"/>
    <n v="23"/>
    <n v="0"/>
    <n v="15.08"/>
    <n v="0"/>
    <n v="-15.08"/>
    <n v="-15.08"/>
    <n v="-1"/>
    <n v="2.2999999999999998"/>
    <n v="0.66"/>
    <n v="0"/>
    <n v="0"/>
    <s v="PAUSE"/>
    <x v="3"/>
  </r>
  <r>
    <s v="janielopez82@yahoo.com"/>
    <s v="janie"/>
    <s v="lopez"/>
    <s v="Madera"/>
    <s v="CA"/>
    <n v="4200"/>
    <s v="rosemary moralez"/>
    <s v="Campaign_16"/>
    <s v="Google Ads"/>
    <s v="2024-01-30"/>
    <n v="400"/>
    <n v="2346"/>
    <n v="68"/>
    <n v="0"/>
    <n v="49.44"/>
    <n v="0"/>
    <n v="-49.44"/>
    <n v="-49.44"/>
    <n v="-1"/>
    <n v="2.9"/>
    <n v="0.73"/>
    <n v="0"/>
    <n v="0"/>
    <s v="PAUSE"/>
    <x v="2"/>
  </r>
  <r>
    <s v="robertaevans20@gmail.com"/>
    <s v="robert"/>
    <s v="evans"/>
    <s v="Chicago Heigh"/>
    <s v="IL"/>
    <n v="3792"/>
    <s v="de la salle"/>
    <s v="Campaign_6"/>
    <s v="Google Ads"/>
    <s v="2024-01-17"/>
    <n v="800"/>
    <n v="2437"/>
    <n v="84"/>
    <n v="3"/>
    <n v="46.95"/>
    <n v="148.82"/>
    <n v="101.86999999999999"/>
    <n v="101.86999999999999"/>
    <n v="2.1697550585729495"/>
    <n v="3.45"/>
    <n v="0.56000000000000005"/>
    <n v="15.65"/>
    <n v="3.5714285714285712E-2"/>
    <s v="SCALE"/>
    <x v="1"/>
  </r>
  <r>
    <s v="ladorisgalbert@yahoo.com"/>
    <s v="ladoris"/>
    <s v="galbert"/>
    <s v="Woodway"/>
    <s v="TX"/>
    <n v="3750"/>
    <s v="ak molecular"/>
    <s v="Campaign_2"/>
    <s v="Google Ads"/>
    <s v="2024-01-02"/>
    <n v="700"/>
    <n v="1381"/>
    <n v="25"/>
    <n v="0"/>
    <n v="12.27"/>
    <n v="0"/>
    <n v="-12.27"/>
    <n v="-12.27"/>
    <n v="-1"/>
    <n v="1.81"/>
    <n v="0.49"/>
    <n v="0"/>
    <n v="0"/>
    <s v="PAUSE"/>
    <x v="0"/>
  </r>
  <r>
    <s v="rondamarie03@yahoo.com"/>
    <s v="loronda"/>
    <s v="white"/>
    <s v="New Orleans"/>
    <s v="LA"/>
    <n v="3000"/>
    <s v="clerk of civil district court"/>
    <s v="Campaign_3"/>
    <s v="Google Ads"/>
    <s v="2024-01-31"/>
    <n v="100"/>
    <n v="920"/>
    <n v="28"/>
    <n v="1"/>
    <n v="14.62"/>
    <n v="65.3"/>
    <n v="50.68"/>
    <n v="50.68"/>
    <n v="3.4664842681258552"/>
    <n v="3.04"/>
    <n v="0.52"/>
    <n v="14.62"/>
    <n v="3.5714285714285712E-2"/>
    <s v="SCALE"/>
    <x v="3"/>
  </r>
  <r>
    <s v="sheena.longland@gmail.com"/>
    <s v="sheena"/>
    <s v="longland"/>
    <s v="Colorado Spri"/>
    <s v="CO"/>
    <n v="2750"/>
    <s v="robyn booton"/>
    <s v="Campaign_6"/>
    <s v="Google Ads"/>
    <s v="2024-01-05"/>
    <n v="600"/>
    <n v="1041"/>
    <n v="34"/>
    <n v="3"/>
    <n v="21.27"/>
    <n v="148.03"/>
    <n v="126.76"/>
    <n v="126.76"/>
    <n v="5.959567465914434"/>
    <n v="3.27"/>
    <n v="0.63"/>
    <n v="7.09"/>
    <n v="8.8235294117647065E-2"/>
    <s v="SCALE"/>
    <x v="0"/>
  </r>
  <r>
    <s v="redsap23@gmail.com"/>
    <s v="sarah"/>
    <s v="poole"/>
    <s v="Battle Creek"/>
    <s v="MI"/>
    <n v="1625"/>
    <s v="employment plus"/>
    <s v="Campaign_15"/>
    <s v="Google Ads"/>
    <s v="2024-01-13"/>
    <n v="500"/>
    <n v="851"/>
    <n v="17"/>
    <n v="0"/>
    <n v="9.51"/>
    <n v="0"/>
    <n v="-9.51"/>
    <n v="-9.51"/>
    <n v="-1"/>
    <n v="2"/>
    <n v="0.56000000000000005"/>
    <n v="0"/>
    <n v="0"/>
    <s v="PAUSE"/>
    <x v="2"/>
  </r>
  <r>
    <s v="bennygarciajr@yahoo.com"/>
    <s v="benjamin"/>
    <s v="garcia"/>
    <s v="Delray Beach"/>
    <s v="FL"/>
    <n v="3600"/>
    <s v="sri usa"/>
    <s v="Campaign_5"/>
    <s v="Google Ads"/>
    <s v="2024-01-05"/>
    <n v="100"/>
    <n v="1211"/>
    <n v="26"/>
    <n v="0"/>
    <n v="14.3"/>
    <n v="0"/>
    <n v="-14.3"/>
    <n v="-14.3"/>
    <n v="-1"/>
    <n v="2.15"/>
    <n v="0.55000000000000004"/>
    <n v="0"/>
    <n v="0"/>
    <s v="PAUSE"/>
    <x v="3"/>
  </r>
  <r>
    <s v="carcollins54@aol.com"/>
    <s v="carmen"/>
    <s v="collins"/>
    <s v="Maroa"/>
    <s v="IL"/>
    <n v="1472"/>
    <s v="eb morse"/>
    <s v="Campaign_18"/>
    <s v="Google Ads"/>
    <s v="2024-01-27"/>
    <n v="400"/>
    <n v="998"/>
    <n v="35"/>
    <n v="1"/>
    <n v="22.27"/>
    <n v="71.540000000000006"/>
    <n v="49.27000000000001"/>
    <n v="49.27000000000001"/>
    <n v="2.2123933542882805"/>
    <n v="3.51"/>
    <n v="0.64"/>
    <n v="22.27"/>
    <n v="2.8571428571428571E-2"/>
    <s v="SCALE"/>
    <x v="2"/>
  </r>
  <r>
    <s v="kimberly_d_adams@hotmail.com"/>
    <s v="kenneth"/>
    <s v="williams"/>
    <s v="Pasadena"/>
    <s v="TX"/>
    <n v="1900"/>
    <s v="staffmark"/>
    <s v="Campaign_18"/>
    <s v="Google Ads"/>
    <s v="2024-01-30"/>
    <n v="600"/>
    <n v="2275"/>
    <n v="34"/>
    <n v="0"/>
    <n v="22.61"/>
    <n v="0"/>
    <n v="-22.61"/>
    <n v="-22.61"/>
    <n v="-1"/>
    <n v="1.49"/>
    <n v="0.66"/>
    <n v="0"/>
    <n v="0"/>
    <s v="PAUSE"/>
    <x v="0"/>
  </r>
  <r>
    <s v="tarheels4life06@yahoo.com"/>
    <s v="alvis"/>
    <s v="mccormick"/>
    <s v="Sanford"/>
    <s v="NC"/>
    <n v="2708"/>
    <s v="volt"/>
    <s v="Campaign_5"/>
    <s v="Google Ads"/>
    <s v="2024-01-10"/>
    <n v="1000"/>
    <n v="2015"/>
    <n v="36"/>
    <n v="4"/>
    <n v="24.82"/>
    <n v="292.5"/>
    <n v="267.68"/>
    <n v="267.68"/>
    <n v="10.784850926672039"/>
    <n v="1.79"/>
    <n v="0.69"/>
    <n v="6.2"/>
    <n v="0.1111111111111111"/>
    <s v="SCALE"/>
    <x v="1"/>
  </r>
  <r>
    <s v="icymike.mb74@gmail.com"/>
    <s v="mical"/>
    <s v="booth"/>
    <s v="Wichita Falls"/>
    <s v="TX"/>
    <n v="2000"/>
    <s v="wichita falls country club"/>
    <s v="Campaign_18"/>
    <s v="Google Ads"/>
    <s v="2024-01-03"/>
    <n v="500"/>
    <n v="1986"/>
    <n v="62"/>
    <n v="0"/>
    <n v="45.85"/>
    <n v="0"/>
    <n v="-45.85"/>
    <n v="-45.85"/>
    <n v="-1"/>
    <n v="3.12"/>
    <n v="0.74"/>
    <n v="0"/>
    <n v="0"/>
    <s v="PAUSE"/>
    <x v="2"/>
  </r>
  <r>
    <s v="wilson.nikki54@yahoo.com"/>
    <s v="syrita"/>
    <s v="wilson"/>
    <s v="Junction City"/>
    <s v="KS"/>
    <n v="2817"/>
    <s v="norm and betty\\'s bar"/>
    <s v="Campaign_8"/>
    <s v="Google Ads"/>
    <s v="2024-01-14"/>
    <n v="700"/>
    <n v="1530"/>
    <n v="27"/>
    <n v="2"/>
    <n v="21.9"/>
    <n v="85.32"/>
    <n v="63.419999999999995"/>
    <n v="63.419999999999995"/>
    <n v="2.8958904109589039"/>
    <n v="1.76"/>
    <n v="0.81"/>
    <n v="10.95"/>
    <n v="7.407407407407407E-2"/>
    <s v="SCALE"/>
    <x v="0"/>
  </r>
  <r>
    <s v="rayharper121@gmail.com"/>
    <s v="raymond"/>
    <s v="harper"/>
    <s v="Richmond"/>
    <s v="VA"/>
    <n v="4500"/>
    <s v="m and t bank"/>
    <s v="Campaign_18"/>
    <s v="Google Ads"/>
    <s v="2024-01-21"/>
    <n v="100"/>
    <n v="1743"/>
    <n v="76"/>
    <n v="8"/>
    <n v="53.71"/>
    <n v="493.04"/>
    <n v="439.33000000000004"/>
    <n v="439.33000000000004"/>
    <n v="8.1796685905790358"/>
    <n v="4.3600000000000003"/>
    <n v="0.71"/>
    <n v="6.71"/>
    <n v="0.10526315789473684"/>
    <s v="SCALE"/>
    <x v="3"/>
  </r>
  <r>
    <s v="cynthiaphinkle@hotmail.com"/>
    <s v="cynthia"/>
    <s v="hinkle"/>
    <s v="Orrstown"/>
    <s v="PA"/>
    <n v="2200"/>
    <s v="cheryl vogt"/>
    <s v="Campaign_3"/>
    <s v="Google Ads"/>
    <s v="2024-01-01"/>
    <n v="300"/>
    <n v="1901"/>
    <n v="41"/>
    <n v="0"/>
    <n v="26.82"/>
    <n v="0"/>
    <n v="-26.82"/>
    <n v="-26.82"/>
    <n v="-1"/>
    <n v="2.16"/>
    <n v="0.65"/>
    <n v="0"/>
    <n v="0"/>
    <s v="PAUSE"/>
    <x v="3"/>
  </r>
  <r>
    <s v="stef.pena1@yahoo.com"/>
    <s v="stephanie"/>
    <s v="pena"/>
    <s v="Houston"/>
    <s v="TX"/>
    <n v="4500"/>
    <s v="ambuhealth inc"/>
    <s v="Campaign_18"/>
    <s v="Google Ads"/>
    <s v="2024-01-27"/>
    <n v="200"/>
    <n v="1130"/>
    <n v="47"/>
    <n v="1"/>
    <n v="19.88"/>
    <n v="59.21"/>
    <n v="39.33"/>
    <n v="39.33"/>
    <n v="1.9783702213279679"/>
    <n v="4.16"/>
    <n v="0.42"/>
    <n v="19.88"/>
    <n v="2.1276595744680851E-2"/>
    <s v="SCALE"/>
    <x v="3"/>
  </r>
  <r>
    <s v="lildre1979@yahoo.com"/>
    <s v="deaundre"/>
    <s v="laury"/>
    <s v="Fort Wayne"/>
    <s v="IN"/>
    <n v="3800"/>
    <s v="general motors"/>
    <s v="Campaign_2"/>
    <s v="Google Ads"/>
    <s v="2024-01-06"/>
    <n v="600"/>
    <n v="625"/>
    <n v="19"/>
    <n v="0"/>
    <n v="10.44"/>
    <n v="0"/>
    <n v="-10.44"/>
    <n v="-10.44"/>
    <n v="-1"/>
    <n v="3.04"/>
    <n v="0.55000000000000004"/>
    <n v="0"/>
    <n v="0"/>
    <s v="PAUSE"/>
    <x v="0"/>
  </r>
  <r>
    <s v="cassknox78@aol.com"/>
    <s v="cassandra"/>
    <s v="knox"/>
    <s v="Detroit"/>
    <s v="MI"/>
    <n v="2400"/>
    <s v="comerica inc"/>
    <s v="Campaign_8"/>
    <s v="Google Ads"/>
    <s v="2024-01-27"/>
    <n v="800"/>
    <n v="1447"/>
    <n v="29"/>
    <n v="2"/>
    <n v="22.46"/>
    <n v="103.27"/>
    <n v="80.81"/>
    <n v="80.81"/>
    <n v="3.5979519145146925"/>
    <n v="2"/>
    <n v="0.77"/>
    <n v="11.23"/>
    <n v="6.8965517241379309E-2"/>
    <s v="SCALE"/>
    <x v="1"/>
  </r>
  <r>
    <s v="bill2scott@yahoo.com"/>
    <s v="ruben"/>
    <s v="lopez"/>
    <s v="Phoenix"/>
    <s v="AZ"/>
    <n v="3250"/>
    <s v="veolia"/>
    <s v="Campaign_20"/>
    <s v="Google Ads"/>
    <s v="2024-01-28"/>
    <n v="600"/>
    <n v="1129"/>
    <n v="49"/>
    <n v="2"/>
    <n v="20.48"/>
    <n v="117.91"/>
    <n v="97.429999999999993"/>
    <n v="97.429999999999993"/>
    <n v="4.7573242187499991"/>
    <n v="4.34"/>
    <n v="0.42"/>
    <n v="10.24"/>
    <n v="4.0816326530612242E-2"/>
    <s v="SCALE"/>
    <x v="0"/>
  </r>
  <r>
    <s v="meyerswoodworking@gmail.com"/>
    <s v="michael"/>
    <s v="meyers"/>
    <s v="Harker Height"/>
    <s v="TX"/>
    <n v="1900"/>
    <s v="delta centrifugal"/>
    <s v="Campaign_8"/>
    <s v="Google Ads"/>
    <s v="2024-01-02"/>
    <n v="200"/>
    <n v="909"/>
    <n v="19"/>
    <n v="0"/>
    <n v="8.7200000000000006"/>
    <n v="0"/>
    <n v="-8.7200000000000006"/>
    <n v="-8.7200000000000006"/>
    <n v="-1"/>
    <n v="2.09"/>
    <n v="0.46"/>
    <n v="0"/>
    <n v="0"/>
    <s v="PAUSE"/>
    <x v="3"/>
  </r>
  <r>
    <s v="dannie1ne@aol.com"/>
    <s v="danielle"/>
    <s v="green"/>
    <s v="Oklahoma City"/>
    <s v="OK"/>
    <n v="4500"/>
    <s v="ocean dental"/>
    <s v="Campaign_6"/>
    <s v="Google Ads"/>
    <s v="2024-01-04"/>
    <n v="100"/>
    <n v="1785"/>
    <n v="54"/>
    <n v="5"/>
    <n v="31.09"/>
    <n v="358.68"/>
    <n v="327.59000000000003"/>
    <n v="327.59000000000003"/>
    <n v="10.536828562238663"/>
    <n v="3.03"/>
    <n v="0.57999999999999996"/>
    <n v="6.22"/>
    <n v="9.2592592592592587E-2"/>
    <s v="SCALE"/>
    <x v="3"/>
  </r>
  <r>
    <s v="beckimarlene24@gmail.com"/>
    <s v="rebecca"/>
    <s v="lowney"/>
    <s v="Norfolk"/>
    <s v="VA"/>
    <n v="2000"/>
    <s v="lake taylor"/>
    <s v="Campaign_17"/>
    <s v="Google Ads"/>
    <s v="2024-01-14"/>
    <n v="700"/>
    <n v="1548"/>
    <n v="31"/>
    <n v="2"/>
    <n v="14.79"/>
    <n v="95.73"/>
    <n v="80.94"/>
    <n v="80.94"/>
    <n v="5.4726166328600403"/>
    <n v="2"/>
    <n v="0.48"/>
    <n v="7.4"/>
    <n v="6.4516129032258063E-2"/>
    <s v="SCALE"/>
    <x v="0"/>
  </r>
  <r>
    <s v="salinasglry@yahoo.com"/>
    <s v="ruby"/>
    <s v="salinas"/>
    <s v="San Jose"/>
    <s v="CA"/>
    <n v="3250"/>
    <s v="na"/>
    <s v="Campaign_7"/>
    <s v="Google Ads"/>
    <s v="2024-01-09"/>
    <n v="1000"/>
    <n v="1547"/>
    <n v="38"/>
    <n v="1"/>
    <n v="28.57"/>
    <n v="62.9"/>
    <n v="34.33"/>
    <n v="34.33"/>
    <n v="1.2016100805040251"/>
    <n v="2.46"/>
    <n v="0.75"/>
    <n v="28.57"/>
    <n v="2.6315789473684209E-2"/>
    <s v="SCALE"/>
    <x v="1"/>
  </r>
  <r>
    <s v="smc332s@yahoo.com"/>
    <s v="scott"/>
    <s v="collins"/>
    <s v="Independence"/>
    <s v="MO"/>
    <n v="2884"/>
    <s v="sara lee"/>
    <s v="Campaign_9"/>
    <s v="Google Ads"/>
    <s v="2024-01-23"/>
    <n v="400"/>
    <n v="1460"/>
    <n v="26"/>
    <n v="0"/>
    <n v="17.43"/>
    <n v="0"/>
    <n v="-17.43"/>
    <n v="-17.43"/>
    <n v="-1"/>
    <n v="1.78"/>
    <n v="0.67"/>
    <n v="0"/>
    <n v="0"/>
    <s v="PAUSE"/>
    <x v="2"/>
  </r>
  <r>
    <s v="hermione.davis@yahoo.com"/>
    <s v="hermione"/>
    <s v="masseysnow"/>
    <s v="Charlotte"/>
    <s v="NC"/>
    <n v="2750"/>
    <s v="transit mgt"/>
    <s v="Campaign_10"/>
    <s v="Google Ads"/>
    <s v="2024-01-24"/>
    <n v="800"/>
    <n v="2350"/>
    <n v="102"/>
    <n v="11"/>
    <n v="63.35"/>
    <n v="601.41999999999996"/>
    <n v="538.06999999999994"/>
    <n v="538.06999999999994"/>
    <n v="8.4936069455406464"/>
    <n v="4.34"/>
    <n v="0.62"/>
    <n v="5.76"/>
    <n v="0.10784313725490197"/>
    <s v="SCALE"/>
    <x v="1"/>
  </r>
  <r>
    <s v="michaelstrock25@gmail.com"/>
    <s v="randy"/>
    <s v="strock"/>
    <s v="Salley"/>
    <s v="SC"/>
    <n v="1625"/>
    <s v="carolina tree care"/>
    <s v="Campaign_5"/>
    <s v="Google Ads"/>
    <s v="2024-01-22"/>
    <n v="300"/>
    <n v="1007"/>
    <n v="41"/>
    <n v="3"/>
    <n v="30.11"/>
    <n v="131.80000000000001"/>
    <n v="101.69000000000001"/>
    <n v="101.69000000000001"/>
    <n v="3.3772832945865168"/>
    <n v="4.07"/>
    <n v="0.73"/>
    <n v="10.039999999999999"/>
    <n v="7.3170731707317069E-2"/>
    <s v="SCALE"/>
    <x v="3"/>
  </r>
  <r>
    <s v="isaacnash23@yahoo.com"/>
    <s v="isaac"/>
    <s v="nash"/>
    <s v="Lake Charles"/>
    <s v="LA"/>
    <n v="3500"/>
    <s v="aeroframe"/>
    <s v="Campaign_5"/>
    <s v="Google Ads"/>
    <s v="2024-01-28"/>
    <n v="200"/>
    <n v="746"/>
    <n v="12"/>
    <n v="0"/>
    <n v="7.25"/>
    <n v="0"/>
    <n v="-7.25"/>
    <n v="-7.25"/>
    <n v="-1"/>
    <n v="1.61"/>
    <n v="0.6"/>
    <n v="0"/>
    <n v="0"/>
    <s v="PAUSE"/>
    <x v="3"/>
  </r>
  <r>
    <s v="alrhodes72@yahoo.com"/>
    <s v="angela"/>
    <s v="rhodes"/>
    <s v="Hampton"/>
    <s v="VA"/>
    <n v="1950"/>
    <s v="headway corp"/>
    <s v="Campaign_19"/>
    <s v="Google Ads"/>
    <s v="2024-01-10"/>
    <n v="200"/>
    <n v="1754"/>
    <n v="27"/>
    <n v="0"/>
    <n v="18.190000000000001"/>
    <n v="0"/>
    <n v="-18.190000000000001"/>
    <n v="-18.190000000000001"/>
    <n v="-1"/>
    <n v="1.54"/>
    <n v="0.67"/>
    <n v="0"/>
    <n v="0"/>
    <s v="PAUSE"/>
    <x v="3"/>
  </r>
  <r>
    <s v="danitagoodloe@gmail.com"/>
    <s v="danita"/>
    <s v="goodloe"/>
    <s v="Kansas City"/>
    <s v="MO"/>
    <n v="3800"/>
    <s v="the bancorp bank"/>
    <s v="Campaign_14"/>
    <s v="Google Ads"/>
    <s v="2024-01-19"/>
    <n v="700"/>
    <n v="2072"/>
    <n v="79"/>
    <n v="3"/>
    <n v="59.92"/>
    <n v="167.38"/>
    <n v="107.46"/>
    <n v="107.46"/>
    <n v="1.7933911882510012"/>
    <n v="3.81"/>
    <n v="0.76"/>
    <n v="19.97"/>
    <n v="3.7974683544303799E-2"/>
    <s v="SCALE"/>
    <x v="0"/>
  </r>
  <r>
    <s v="viviantreto@yahoo.com"/>
    <s v="vivian"/>
    <s v="treto"/>
    <s v="Miami"/>
    <s v="FL"/>
    <n v="3700"/>
    <s v="terra networks usa"/>
    <s v="Campaign_4"/>
    <s v="Google Ads"/>
    <s v="2024-01-20"/>
    <n v="600"/>
    <n v="1911"/>
    <n v="50"/>
    <n v="4"/>
    <n v="38.32"/>
    <n v="283.91000000000003"/>
    <n v="245.59000000000003"/>
    <n v="245.59000000000003"/>
    <n v="6.4089248434238"/>
    <n v="2.62"/>
    <n v="0.77"/>
    <n v="9.58"/>
    <n v="0.08"/>
    <s v="SCALE"/>
    <x v="0"/>
  </r>
  <r>
    <s v="shmittyz321@live.com"/>
    <s v="evan"/>
    <s v="coleman"/>
    <s v="Radcliff"/>
    <s v="KY"/>
    <n v="1772"/>
    <s v="holiday inn express"/>
    <s v="Campaign_20"/>
    <s v="Google Ads"/>
    <s v="2024-01-15"/>
    <n v="600"/>
    <n v="1926"/>
    <n v="37"/>
    <n v="1"/>
    <n v="19.690000000000001"/>
    <n v="55.97"/>
    <n v="36.28"/>
    <n v="36.28"/>
    <n v="1.8425596749619095"/>
    <n v="1.92"/>
    <n v="0.53"/>
    <n v="19.690000000000001"/>
    <n v="2.7027027027027029E-2"/>
    <s v="SCALE"/>
    <x v="0"/>
  </r>
  <r>
    <s v="rayrich27@gmail.com"/>
    <s v="raymondq"/>
    <s v="richardson"/>
    <s v="Hampton"/>
    <s v="VA"/>
    <n v="2708"/>
    <s v="amsec llc"/>
    <s v="Campaign_20"/>
    <s v="Google Ads"/>
    <s v="2024-01-10"/>
    <n v="500"/>
    <n v="742"/>
    <n v="30"/>
    <n v="1"/>
    <n v="23.91"/>
    <n v="40.17"/>
    <n v="16.260000000000002"/>
    <n v="16.260000000000002"/>
    <n v="0.68005018820577168"/>
    <n v="4.04"/>
    <n v="0.8"/>
    <n v="23.91"/>
    <n v="3.3333333333333333E-2"/>
    <s v="SCALE"/>
    <x v="2"/>
  </r>
  <r>
    <s v="ylajeune2@gmail.com"/>
    <s v="yudine"/>
    <s v="lajeune"/>
    <s v="Champaign"/>
    <s v="IL"/>
    <n v="2000"/>
    <s v="manpower"/>
    <s v="Campaign_13"/>
    <s v="Google Ads"/>
    <s v="2024-01-15"/>
    <n v="500"/>
    <n v="1070"/>
    <n v="41"/>
    <n v="0"/>
    <n v="25.62"/>
    <n v="0"/>
    <n v="-25.62"/>
    <n v="-25.62"/>
    <n v="-1"/>
    <n v="3.83"/>
    <n v="0.62"/>
    <n v="0"/>
    <n v="0"/>
    <s v="PAUSE"/>
    <x v="2"/>
  </r>
  <r>
    <s v="ana_pendleton@yahoo.com"/>
    <s v="ana"/>
    <s v="pendleton"/>
    <s v="Houston"/>
    <s v="TX"/>
    <n v="2817"/>
    <s v="ian binmore"/>
    <s v="Campaign_18"/>
    <s v="Google Ads"/>
    <s v="2024-01-22"/>
    <n v="800"/>
    <n v="773"/>
    <n v="22"/>
    <n v="2"/>
    <n v="9.61"/>
    <n v="96.59"/>
    <n v="86.98"/>
    <n v="86.98"/>
    <n v="9.0509885535900114"/>
    <n v="2.85"/>
    <n v="0.44"/>
    <n v="4.8"/>
    <n v="9.0909090909090912E-2"/>
    <s v="SCALE"/>
    <x v="1"/>
  </r>
  <r>
    <s v="jnunley92@yahoo.com"/>
    <s v="jeanetta"/>
    <s v="nunley"/>
    <s v="Montgomery"/>
    <s v="AL"/>
    <n v="2550"/>
    <s v="macon county board of educatio"/>
    <s v="Campaign_3"/>
    <s v="Google Ads"/>
    <s v="2024-01-21"/>
    <n v="500"/>
    <n v="1244"/>
    <n v="33"/>
    <n v="2"/>
    <n v="23.83"/>
    <n v="96.48"/>
    <n v="72.650000000000006"/>
    <n v="72.650000000000006"/>
    <n v="3.0486781368023506"/>
    <n v="2.65"/>
    <n v="0.72"/>
    <n v="11.92"/>
    <n v="6.0606060606060608E-2"/>
    <s v="SCALE"/>
    <x v="2"/>
  </r>
  <r>
    <s v="shapeup01@yahoo.com"/>
    <s v="cleveland"/>
    <s v="brown"/>
    <s v="Lakeland"/>
    <s v="FL"/>
    <n v="4800"/>
    <s v="united storage"/>
    <s v="Campaign_5"/>
    <s v="Google Ads"/>
    <s v="2024-01-11"/>
    <n v="500"/>
    <n v="1888"/>
    <n v="68"/>
    <n v="0"/>
    <n v="44.52"/>
    <n v="0"/>
    <n v="-44.52"/>
    <n v="-44.52"/>
    <n v="-1"/>
    <n v="3.6"/>
    <n v="0.65"/>
    <n v="0"/>
    <n v="0"/>
    <s v="PAUSE"/>
    <x v="2"/>
  </r>
  <r>
    <s v="yogidustin@live.com"/>
    <s v="dustin"/>
    <s v="turner"/>
    <s v="Bountiful"/>
    <s v="UT"/>
    <n v="4900"/>
    <s v="marriott intl"/>
    <s v="Campaign_13"/>
    <s v="Google Ads"/>
    <s v="2024-01-05"/>
    <n v="700"/>
    <n v="971"/>
    <n v="15"/>
    <n v="0"/>
    <n v="7.98"/>
    <n v="0"/>
    <n v="-7.98"/>
    <n v="-7.98"/>
    <n v="-1"/>
    <n v="1.54"/>
    <n v="0.53"/>
    <n v="0"/>
    <n v="0"/>
    <s v="PAUSE"/>
    <x v="0"/>
  </r>
  <r>
    <s v="julzmommy@yahoo.com"/>
    <s v="myda"/>
    <s v="merrill"/>
    <s v="Port Hueneme"/>
    <s v="CA"/>
    <n v="1750"/>
    <s v="casa pacifica"/>
    <s v="Campaign_13"/>
    <s v="Google Ads"/>
    <s v="2024-01-10"/>
    <n v="100"/>
    <n v="1514"/>
    <n v="31"/>
    <n v="1"/>
    <n v="15.58"/>
    <n v="45.33"/>
    <n v="29.75"/>
    <n v="29.75"/>
    <n v="1.9094993581514763"/>
    <n v="2.0499999999999998"/>
    <n v="0.5"/>
    <n v="15.58"/>
    <n v="3.2258064516129031E-2"/>
    <s v="SCALE"/>
    <x v="3"/>
  </r>
  <r>
    <s v="michaelbrand70@aol.com"/>
    <s v="jorge"/>
    <s v="brand"/>
    <s v="Corona"/>
    <s v="CA"/>
    <n v="1354"/>
    <s v="newmillenium"/>
    <s v="Campaign_5"/>
    <s v="Google Ads"/>
    <s v="2024-01-28"/>
    <n v="200"/>
    <n v="2345"/>
    <n v="92"/>
    <n v="8"/>
    <n v="40.29"/>
    <n v="403.87"/>
    <n v="363.58"/>
    <n v="363.58"/>
    <n v="9.024075452965997"/>
    <n v="3.92"/>
    <n v="0.44"/>
    <n v="5.04"/>
    <n v="8.6956521739130432E-2"/>
    <s v="SCALE"/>
    <x v="3"/>
  </r>
  <r>
    <s v="tn_ladyvolt@yahoo.com"/>
    <s v="odarra"/>
    <s v="beauvais"/>
    <s v="Nashville"/>
    <s v="TN"/>
    <n v="2060"/>
    <s v="usa security"/>
    <s v="Campaign_13"/>
    <s v="Google Ads"/>
    <s v="2024-01-13"/>
    <n v="600"/>
    <n v="1110"/>
    <n v="18"/>
    <n v="0"/>
    <n v="13.47"/>
    <n v="0"/>
    <n v="-13.47"/>
    <n v="-13.47"/>
    <n v="-1"/>
    <n v="1.62"/>
    <n v="0.75"/>
    <n v="0"/>
    <n v="0"/>
    <s v="PAUSE"/>
    <x v="0"/>
  </r>
  <r>
    <s v="j.reid215@yahoo.com"/>
    <s v="shante"/>
    <s v="darby"/>
    <s v="Philadelphia"/>
    <s v="PA"/>
    <n v="2700"/>
    <s v="asig"/>
    <s v="Campaign_15"/>
    <s v="Google Ads"/>
    <s v="2024-01-10"/>
    <n v="800"/>
    <n v="2341"/>
    <n v="72"/>
    <n v="6"/>
    <n v="44.37"/>
    <n v="303.57"/>
    <n v="259.2"/>
    <n v="259.2"/>
    <n v="5.8417849898580121"/>
    <n v="3.08"/>
    <n v="0.62"/>
    <n v="7.4"/>
    <n v="8.3333333333333329E-2"/>
    <s v="SCALE"/>
    <x v="1"/>
  </r>
  <r>
    <s v="shirleym19@live.com"/>
    <s v="shirley"/>
    <s v="wooten"/>
    <s v="Lewisville"/>
    <s v="TX"/>
    <n v="2250"/>
    <s v="beltline salvage"/>
    <s v="Campaign_2"/>
    <s v="Google Ads"/>
    <s v="2024-01-16"/>
    <n v="100"/>
    <n v="1115"/>
    <n v="47"/>
    <n v="5"/>
    <n v="30.05"/>
    <n v="328.78"/>
    <n v="298.72999999999996"/>
    <n v="298.72999999999996"/>
    <n v="9.9410981697171366"/>
    <n v="4.22"/>
    <n v="0.64"/>
    <n v="6.01"/>
    <n v="0.10638297872340426"/>
    <s v="SCALE"/>
    <x v="3"/>
  </r>
  <r>
    <s v="gkelley12@hotmail.com"/>
    <s v="garrynette"/>
    <s v="kelley"/>
    <s v="Houston"/>
    <s v="TX"/>
    <n v="4200"/>
    <s v="attorney general of texas"/>
    <s v="Campaign_8"/>
    <s v="Google Ads"/>
    <s v="2024-01-28"/>
    <n v="300"/>
    <n v="1217"/>
    <n v="29"/>
    <n v="0"/>
    <n v="20.75"/>
    <n v="0"/>
    <n v="-20.75"/>
    <n v="-20.75"/>
    <n v="-1"/>
    <n v="2.38"/>
    <n v="0.72"/>
    <n v="0"/>
    <n v="0"/>
    <s v="PAUSE"/>
    <x v="3"/>
  </r>
  <r>
    <s v="bmthomas35@hotmail.com"/>
    <s v="bridgette"/>
    <s v="thomas"/>
    <s v="Red Oak"/>
    <s v="TX"/>
    <n v="4400"/>
    <s v="fridays"/>
    <s v="Campaign_17"/>
    <s v="Google Ads"/>
    <s v="2024-01-08"/>
    <n v="600"/>
    <n v="971"/>
    <n v="34"/>
    <n v="3"/>
    <n v="27.96"/>
    <n v="213.26"/>
    <n v="185.29999999999998"/>
    <n v="185.29999999999998"/>
    <n v="6.6273247496423453"/>
    <n v="3.5"/>
    <n v="0.82"/>
    <n v="9.32"/>
    <n v="8.8235294117647065E-2"/>
    <s v="SCALE"/>
    <x v="0"/>
  </r>
  <r>
    <s v="pearsonf2003@yahoo.com"/>
    <s v="francesca"/>
    <s v="pearson"/>
    <s v="Auburn"/>
    <s v="AL"/>
    <n v="3200"/>
    <s v="worldpay"/>
    <s v="Campaign_4"/>
    <s v="Google Ads"/>
    <s v="2024-01-24"/>
    <n v="500"/>
    <n v="950"/>
    <n v="24"/>
    <n v="0"/>
    <n v="9.9600000000000009"/>
    <n v="0"/>
    <n v="-9.9600000000000009"/>
    <n v="-9.9600000000000009"/>
    <n v="-1"/>
    <n v="2.5299999999999998"/>
    <n v="0.42"/>
    <n v="0"/>
    <n v="0"/>
    <s v="PAUSE"/>
    <x v="2"/>
  </r>
  <r>
    <s v="tweetbyrd721@yahoo.com"/>
    <s v="chauvet"/>
    <s v="wells"/>
    <s v="Simpsonville"/>
    <s v="SC"/>
    <n v="2750"/>
    <s v="defense support services"/>
    <s v="Campaign_2"/>
    <s v="Google Ads"/>
    <s v="2024-01-26"/>
    <n v="700"/>
    <n v="663"/>
    <n v="23"/>
    <n v="0"/>
    <n v="15.59"/>
    <n v="0"/>
    <n v="-15.59"/>
    <n v="-15.59"/>
    <n v="-1"/>
    <n v="3.47"/>
    <n v="0.68"/>
    <n v="0"/>
    <n v="0"/>
    <s v="PAUSE"/>
    <x v="0"/>
  </r>
  <r>
    <s v="faceless_shane@yahoo.com"/>
    <s v="shane"/>
    <s v="smithson"/>
    <s v="Milan"/>
    <s v="IN"/>
    <n v="3500"/>
    <s v="rock tenn"/>
    <s v="Campaign_19"/>
    <s v="Google Ads"/>
    <s v="2024-01-14"/>
    <n v="500"/>
    <n v="1165"/>
    <n v="40"/>
    <n v="1"/>
    <n v="17.41"/>
    <n v="73.83"/>
    <n v="56.42"/>
    <n v="56.42"/>
    <n v="3.2406662837449742"/>
    <n v="3.43"/>
    <n v="0.44"/>
    <n v="17.41"/>
    <n v="2.5000000000000001E-2"/>
    <s v="SCALE"/>
    <x v="2"/>
  </r>
  <r>
    <s v="michelleboldt44@gmail.com"/>
    <s v="michelle"/>
    <s v="boldt"/>
    <s v="Corpus Christ"/>
    <s v="TX"/>
    <n v="1900"/>
    <s v="casual male xl"/>
    <s v="Campaign_17"/>
    <s v="Google Ads"/>
    <s v="2024-01-30"/>
    <n v="700"/>
    <n v="2420"/>
    <n v="36"/>
    <n v="4"/>
    <n v="15.4"/>
    <n v="153.96"/>
    <n v="138.56"/>
    <n v="138.56"/>
    <n v="8.9974025974025977"/>
    <n v="1.49"/>
    <n v="0.43"/>
    <n v="3.85"/>
    <n v="0.1111111111111111"/>
    <s v="SCALE"/>
    <x v="0"/>
  </r>
  <r>
    <s v="ginasworlds1@yahoo.com"/>
    <s v="regina"/>
    <s v="roper"/>
    <s v="Sanford"/>
    <s v="ME"/>
    <n v="2167"/>
    <s v="bob\\'s clam hut"/>
    <s v="Campaign_12"/>
    <s v="Google Ads"/>
    <s v="2024-01-13"/>
    <n v="400"/>
    <n v="931"/>
    <n v="38"/>
    <n v="4"/>
    <n v="19.940000000000001"/>
    <n v="256.39"/>
    <n v="236.45"/>
    <n v="236.45"/>
    <n v="11.858074222668003"/>
    <n v="4.08"/>
    <n v="0.52"/>
    <n v="4.99"/>
    <n v="0.10526315789473684"/>
    <s v="SCALE"/>
    <x v="2"/>
  </r>
  <r>
    <s v="arellaba@yahoo.com"/>
    <s v="brenda"/>
    <s v="arellano"/>
    <s v="Houston"/>
    <s v="TX"/>
    <n v="2700"/>
    <s v="harris county hosiptal distric"/>
    <s v="Campaign_10"/>
    <s v="Google Ads"/>
    <s v="2024-01-18"/>
    <n v="400"/>
    <n v="2299"/>
    <n v="71"/>
    <n v="6"/>
    <n v="41.46"/>
    <n v="259.48"/>
    <n v="218.02"/>
    <n v="218.02"/>
    <n v="5.2585624698504585"/>
    <n v="3.09"/>
    <n v="0.57999999999999996"/>
    <n v="6.91"/>
    <n v="8.4507042253521125E-2"/>
    <s v="SCALE"/>
    <x v="2"/>
  </r>
  <r>
    <s v="tbugarin1224@yahoo.com"/>
    <s v="teofilo"/>
    <s v="bugarin"/>
    <s v="Keyport"/>
    <s v="NJ"/>
    <n v="1625"/>
    <s v="marin management mcdonalds"/>
    <s v="Campaign_12"/>
    <s v="Google Ads"/>
    <s v="2024-01-29"/>
    <n v="100"/>
    <n v="1471"/>
    <n v="49"/>
    <n v="1"/>
    <n v="32.94"/>
    <n v="58.88"/>
    <n v="25.940000000000005"/>
    <n v="25.940000000000005"/>
    <n v="0.78749241044323026"/>
    <n v="3.33"/>
    <n v="0.67"/>
    <n v="32.94"/>
    <n v="2.0408163265306121E-2"/>
    <s v="SCALE"/>
    <x v="3"/>
  </r>
  <r>
    <s v="lois.byous@yahoo.com"/>
    <s v="irene"/>
    <s v="blazio"/>
    <s v="Enid"/>
    <s v="OK"/>
    <n v="4666"/>
    <s v="dept of defense"/>
    <s v="Campaign_12"/>
    <s v="Google Ads"/>
    <s v="2024-01-18"/>
    <n v="400"/>
    <n v="1018"/>
    <n v="35"/>
    <n v="1"/>
    <n v="18.57"/>
    <n v="56.06"/>
    <n v="37.49"/>
    <n v="37.49"/>
    <n v="2.0188476036618201"/>
    <n v="3.44"/>
    <n v="0.53"/>
    <n v="18.57"/>
    <n v="2.8571428571428571E-2"/>
    <s v="SCALE"/>
    <x v="2"/>
  </r>
  <r>
    <s v="linneayates@gmail.com"/>
    <s v="linnea"/>
    <s v="yates"/>
    <s v="Debary"/>
    <s v="FL"/>
    <n v="3500"/>
    <s v="advance purification tech"/>
    <s v="Campaign_19"/>
    <s v="Google Ads"/>
    <s v="2024-01-27"/>
    <n v="800"/>
    <n v="861"/>
    <n v="28"/>
    <n v="1"/>
    <n v="17.920000000000002"/>
    <n v="39.11"/>
    <n v="21.189999999999998"/>
    <n v="21.189999999999998"/>
    <n v="1.1824776785714284"/>
    <n v="3.25"/>
    <n v="0.64"/>
    <n v="17.920000000000002"/>
    <n v="3.5714285714285712E-2"/>
    <s v="SCALE"/>
    <x v="1"/>
  </r>
  <r>
    <s v="mzwise555@hotmail.com"/>
    <s v="latonya"/>
    <s v="miles"/>
    <s v="Chicago"/>
    <s v="IL"/>
    <n v="3250"/>
    <s v="gate gourmet"/>
    <s v="Campaign_6"/>
    <s v="Google Ads"/>
    <s v="2024-01-02"/>
    <n v="700"/>
    <n v="1624"/>
    <n v="59"/>
    <n v="6"/>
    <n v="33.57"/>
    <n v="369.12"/>
    <n v="335.55"/>
    <n v="335.55"/>
    <n v="9.9955317247542457"/>
    <n v="3.63"/>
    <n v="0.56999999999999995"/>
    <n v="5.6"/>
    <n v="0.10169491525423729"/>
    <s v="SCALE"/>
    <x v="0"/>
  </r>
  <r>
    <s v="boyzandme2003@yahoo.com"/>
    <s v="tanya"/>
    <s v="underwood"/>
    <s v="Van Nuys"/>
    <s v="CA"/>
    <n v="3000"/>
    <s v="los angeles unified schoo"/>
    <s v="Campaign_3"/>
    <s v="Google Ads"/>
    <s v="2024-01-24"/>
    <n v="200"/>
    <n v="951"/>
    <n v="35"/>
    <n v="1"/>
    <n v="18.95"/>
    <n v="62.42"/>
    <n v="43.47"/>
    <n v="43.47"/>
    <n v="2.2939313984168868"/>
    <n v="3.68"/>
    <n v="0.54"/>
    <n v="18.95"/>
    <n v="2.8571428571428571E-2"/>
    <s v="SCALE"/>
    <x v="3"/>
  </r>
  <r>
    <s v="gpgoo12561@aol.com"/>
    <s v="jessie"/>
    <s v="calvert"/>
    <s v="Castlewood"/>
    <s v="VA"/>
    <n v="4333"/>
    <s v="kllm"/>
    <s v="Campaign_19"/>
    <s v="Google Ads"/>
    <s v="2024-01-12"/>
    <n v="100"/>
    <n v="1225"/>
    <n v="35"/>
    <n v="0"/>
    <n v="15.84"/>
    <n v="0"/>
    <n v="-15.84"/>
    <n v="-15.84"/>
    <n v="-1"/>
    <n v="2.86"/>
    <n v="0.45"/>
    <n v="0"/>
    <n v="0"/>
    <s v="PAUSE"/>
    <x v="3"/>
  </r>
  <r>
    <s v="darria215@gmail.com"/>
    <s v="darria"/>
    <s v="foreman"/>
    <s v="North Las Veg"/>
    <s v="NV"/>
    <n v="915"/>
    <s v="plasma care"/>
    <s v="Campaign_17"/>
    <s v="Google Ads"/>
    <s v="2024-01-14"/>
    <n v="800"/>
    <n v="1827"/>
    <n v="63"/>
    <n v="0"/>
    <n v="49.19"/>
    <n v="0"/>
    <n v="-49.19"/>
    <n v="-49.19"/>
    <n v="-1"/>
    <n v="3.45"/>
    <n v="0.78"/>
    <n v="0"/>
    <n v="0"/>
    <s v="PAUSE"/>
    <x v="1"/>
  </r>
  <r>
    <s v="ktm304@hotmail.com"/>
    <s v="wilk"/>
    <s v="vaighn"/>
    <s v="Lansdale"/>
    <s v="PA"/>
    <n v="1500"/>
    <s v="core logic"/>
    <s v="Campaign_15"/>
    <s v="Google Ads"/>
    <s v="2024-01-28"/>
    <n v="700"/>
    <n v="1326"/>
    <n v="26"/>
    <n v="2"/>
    <n v="15.01"/>
    <n v="75.37"/>
    <n v="60.360000000000007"/>
    <n v="60.360000000000007"/>
    <n v="4.0213191205862762"/>
    <n v="1.96"/>
    <n v="0.57999999999999996"/>
    <n v="7.5"/>
    <n v="7.6923076923076927E-2"/>
    <s v="SCALE"/>
    <x v="0"/>
  </r>
  <r>
    <s v="louu25@yahoo.com"/>
    <s v="louis"/>
    <s v="taylor"/>
    <s v="Cleveland"/>
    <s v="OH"/>
    <n v="3300"/>
    <s v="cuyahoga county sheriffs"/>
    <s v="Campaign_8"/>
    <s v="Google Ads"/>
    <s v="2024-01-03"/>
    <n v="100"/>
    <n v="1149"/>
    <n v="34"/>
    <n v="1"/>
    <n v="21.36"/>
    <n v="69.92"/>
    <n v="48.56"/>
    <n v="48.56"/>
    <n v="2.2734082397003745"/>
    <n v="2.96"/>
    <n v="0.63"/>
    <n v="21.36"/>
    <n v="2.9411764705882353E-2"/>
    <s v="SCALE"/>
    <x v="3"/>
  </r>
  <r>
    <s v="tabitha_heacock@yahoo.com"/>
    <s v="tabitha"/>
    <s v="heacock"/>
    <s v="Vincennes"/>
    <s v="IN"/>
    <n v="3384"/>
    <s v="ymca"/>
    <s v="Campaign_15"/>
    <s v="Google Ads"/>
    <s v="2024-01-17"/>
    <n v="500"/>
    <n v="1677"/>
    <n v="55"/>
    <n v="0"/>
    <n v="41.45"/>
    <n v="0"/>
    <n v="-41.45"/>
    <n v="-41.45"/>
    <n v="-1"/>
    <n v="3.28"/>
    <n v="0.75"/>
    <n v="0"/>
    <n v="0"/>
    <s v="PAUSE"/>
    <x v="2"/>
  </r>
  <r>
    <s v="chaos.tha.king@gmail.com"/>
    <s v="keith"/>
    <s v="andrews"/>
    <s v="Merrillville"/>
    <s v="IN"/>
    <n v="3900"/>
    <s v="south suburban"/>
    <s v="Campaign_18"/>
    <s v="Google Ads"/>
    <s v="2024-01-11"/>
    <n v="1000"/>
    <n v="776"/>
    <n v="14"/>
    <n v="0"/>
    <n v="6.05"/>
    <n v="0"/>
    <n v="-6.05"/>
    <n v="-6.05"/>
    <n v="-1"/>
    <n v="1.8"/>
    <n v="0.43"/>
    <n v="0"/>
    <n v="0"/>
    <s v="PAUSE"/>
    <x v="1"/>
  </r>
  <r>
    <s v="leah1980@hotmail.com"/>
    <s v="ledah"/>
    <s v="arbubaker"/>
    <s v="Newark"/>
    <s v="NJ"/>
    <n v="1500"/>
    <s v="newark public schools"/>
    <s v="Campaign_7"/>
    <s v="Google Ads"/>
    <s v="2024-01-22"/>
    <n v="500"/>
    <n v="1439"/>
    <n v="46"/>
    <n v="0"/>
    <n v="21.19"/>
    <n v="0"/>
    <n v="-21.19"/>
    <n v="-21.19"/>
    <n v="-1"/>
    <n v="3.2"/>
    <n v="0.46"/>
    <n v="0"/>
    <n v="0"/>
    <s v="PAUSE"/>
    <x v="2"/>
  </r>
  <r>
    <s v="stimphont@yahoo.com"/>
    <s v="lisa"/>
    <s v="holcomb"/>
    <s v="Bradenton"/>
    <s v="FL"/>
    <n v="4200"/>
    <s v="cardiology associates"/>
    <s v="Campaign_16"/>
    <s v="Google Ads"/>
    <s v="2024-01-25"/>
    <n v="300"/>
    <n v="2119"/>
    <n v="62"/>
    <n v="1"/>
    <n v="33.44"/>
    <n v="38.42"/>
    <n v="4.980000000000004"/>
    <n v="4.980000000000004"/>
    <n v="0.14892344497607668"/>
    <n v="2.93"/>
    <n v="0.54"/>
    <n v="33.44"/>
    <n v="1.6129032258064516E-2"/>
    <s v="SCALE"/>
    <x v="3"/>
  </r>
  <r>
    <s v="vsintuskegee@aol.com"/>
    <s v="valerie"/>
    <s v="smith"/>
    <s v="Tuskegee Inst"/>
    <s v="AL"/>
    <n v="3600"/>
    <s v="town of shorter"/>
    <s v="Campaign_6"/>
    <s v="Google Ads"/>
    <s v="2024-01-01"/>
    <n v="800"/>
    <n v="561"/>
    <n v="21"/>
    <n v="2"/>
    <n v="16.39"/>
    <n v="135.97"/>
    <n v="119.58"/>
    <n v="119.58"/>
    <n v="7.2959121415497252"/>
    <n v="3.74"/>
    <n v="0.78"/>
    <n v="8.1999999999999993"/>
    <n v="9.5238095238095233E-2"/>
    <s v="SCALE"/>
    <x v="1"/>
  </r>
  <r>
    <s v="misss_tiff@hotmail.com"/>
    <s v="tiffany"/>
    <s v="walker"/>
    <s v="Whitehall"/>
    <s v="PA"/>
    <n v="4500"/>
    <s v="st lukes physician group"/>
    <s v="Campaign_8"/>
    <s v="Google Ads"/>
    <s v="2024-01-25"/>
    <n v="500"/>
    <n v="1155"/>
    <n v="35"/>
    <n v="1"/>
    <n v="19.399999999999999"/>
    <n v="59.11"/>
    <n v="39.71"/>
    <n v="39.71"/>
    <n v="2.0469072164948456"/>
    <n v="3.03"/>
    <n v="0.55000000000000004"/>
    <n v="19.399999999999999"/>
    <n v="2.8571428571428571E-2"/>
    <s v="SCALE"/>
    <x v="2"/>
  </r>
  <r>
    <s v="beebee01421@hotmail.com"/>
    <s v="brandy"/>
    <s v="truax"/>
    <s v="Lebanon"/>
    <s v="PA"/>
    <n v="3500"/>
    <s v="hollywood casino"/>
    <s v="Campaign_7"/>
    <s v="Google Ads"/>
    <s v="2024-01-16"/>
    <n v="100"/>
    <n v="1324"/>
    <n v="45"/>
    <n v="0"/>
    <n v="36.06"/>
    <n v="0"/>
    <n v="-36.06"/>
    <n v="-36.06"/>
    <n v="-1"/>
    <n v="3.4"/>
    <n v="0.8"/>
    <n v="0"/>
    <n v="0"/>
    <s v="PAUSE"/>
    <x v="3"/>
  </r>
  <r>
    <s v="debbieyancey47@yahoo.com"/>
    <s v="debbie"/>
    <s v="yancey"/>
    <s v="Strunk"/>
    <s v="KY"/>
    <n v="4600"/>
    <s v="scott county hospital"/>
    <s v="Campaign_5"/>
    <s v="Google Ads"/>
    <s v="2024-01-09"/>
    <n v="300"/>
    <n v="2168"/>
    <n v="81"/>
    <n v="9"/>
    <n v="50.47"/>
    <n v="605.5"/>
    <n v="555.03"/>
    <n v="555.03"/>
    <n v="10.997226074895977"/>
    <n v="3.74"/>
    <n v="0.62"/>
    <n v="5.61"/>
    <n v="0.1111111111111111"/>
    <s v="SCALE"/>
    <x v="3"/>
  </r>
  <r>
    <s v="yogiten@aol.com"/>
    <s v="carlos"/>
    <s v="montes"/>
    <s v="Tuscaloosa"/>
    <s v="AL"/>
    <n v="4600"/>
    <s v="express oil change"/>
    <s v="Campaign_12"/>
    <s v="Google Ads"/>
    <s v="2024-01-03"/>
    <n v="100"/>
    <n v="514"/>
    <n v="8"/>
    <n v="0"/>
    <n v="3.44"/>
    <n v="0"/>
    <n v="-3.44"/>
    <n v="-3.44"/>
    <n v="-1"/>
    <n v="1.56"/>
    <n v="0.43"/>
    <n v="0"/>
    <n v="0"/>
    <s v="PAUSE"/>
    <x v="3"/>
  </r>
  <r>
    <s v="deshon25@gmail.com"/>
    <s v="torian"/>
    <s v="mayes"/>
    <s v="Dallas"/>
    <s v="TX"/>
    <n v="3300"/>
    <s v="baylor hospital"/>
    <s v="Campaign_19"/>
    <s v="Google Ads"/>
    <s v="2024-01-28"/>
    <n v="400"/>
    <n v="571"/>
    <n v="24"/>
    <n v="0"/>
    <n v="18.93"/>
    <n v="0"/>
    <n v="-18.93"/>
    <n v="-18.93"/>
    <n v="-1"/>
    <n v="4.2"/>
    <n v="0.79"/>
    <n v="0"/>
    <n v="0"/>
    <s v="PAUSE"/>
    <x v="2"/>
  </r>
  <r>
    <s v="tcdougls11@hotmail.com"/>
    <s v="theresa"/>
    <s v="douglas"/>
    <s v="Panama City"/>
    <s v="FL"/>
    <n v="3700"/>
    <s v="state of florida"/>
    <s v="Campaign_2"/>
    <s v="Google Ads"/>
    <s v="2024-01-13"/>
    <n v="300"/>
    <n v="2068"/>
    <n v="85"/>
    <n v="0"/>
    <n v="50.87"/>
    <n v="0"/>
    <n v="-50.87"/>
    <n v="-50.87"/>
    <n v="-1"/>
    <n v="4.1100000000000003"/>
    <n v="0.6"/>
    <n v="0"/>
    <n v="0"/>
    <s v="PAUSE"/>
    <x v="3"/>
  </r>
  <r>
    <s v="graymachine@gmail.com"/>
    <s v="andrew"/>
    <s v="sanders"/>
    <s v="Tampa"/>
    <s v="FL"/>
    <n v="3800"/>
    <s v="t-mobile us"/>
    <s v="Campaign_5"/>
    <s v="Google Ads"/>
    <s v="2024-01-20"/>
    <n v="700"/>
    <n v="938"/>
    <n v="15"/>
    <n v="0"/>
    <n v="6.82"/>
    <n v="0"/>
    <n v="-6.82"/>
    <n v="-6.82"/>
    <n v="-1"/>
    <n v="1.6"/>
    <n v="0.45"/>
    <n v="0"/>
    <n v="0"/>
    <s v="PAUSE"/>
    <x v="0"/>
  </r>
  <r>
    <s v="ds94jc@aol.com"/>
    <s v="daniel"/>
    <s v="snavely"/>
    <s v="Christiansbur"/>
    <s v="VA"/>
    <n v="3600"/>
    <s v="sears holdings"/>
    <s v="Campaign_7"/>
    <s v="Google Ads"/>
    <s v="2024-01-07"/>
    <n v="400"/>
    <n v="1355"/>
    <n v="31"/>
    <n v="3"/>
    <n v="21.37"/>
    <n v="134.01"/>
    <n v="112.63999999999999"/>
    <n v="112.63999999999999"/>
    <n v="5.2709405708937753"/>
    <n v="2.29"/>
    <n v="0.69"/>
    <n v="7.12"/>
    <n v="9.6774193548387094E-2"/>
    <s v="SCALE"/>
    <x v="2"/>
  </r>
  <r>
    <s v="pordiosero69@hotmail.com"/>
    <s v="jose"/>
    <s v="cruz"/>
    <s v="Cicero"/>
    <s v="IL"/>
    <n v="2300"/>
    <s v="new dairy"/>
    <s v="Campaign_8"/>
    <s v="Google Ads"/>
    <s v="2024-01-19"/>
    <n v="500"/>
    <n v="2377"/>
    <n v="49"/>
    <n v="1"/>
    <n v="38.299999999999997"/>
    <n v="59.1"/>
    <n v="20.800000000000004"/>
    <n v="20.800000000000004"/>
    <n v="0.54308093994778084"/>
    <n v="2.06"/>
    <n v="0.78"/>
    <n v="38.299999999999997"/>
    <n v="2.0408163265306121E-2"/>
    <s v="SCALE"/>
    <x v="2"/>
  </r>
  <r>
    <s v="smommabear1999@aol.com"/>
    <s v="edwin"/>
    <s v="bully"/>
    <s v="Fairfield"/>
    <s v="OH"/>
    <n v="1000"/>
    <s v="air authority"/>
    <s v="Campaign_14"/>
    <s v="Google Ads"/>
    <s v="2024-01-27"/>
    <n v="300"/>
    <n v="1651"/>
    <n v="59"/>
    <n v="0"/>
    <n v="26.93"/>
    <n v="0"/>
    <n v="-26.93"/>
    <n v="-26.93"/>
    <n v="-1"/>
    <n v="3.57"/>
    <n v="0.46"/>
    <n v="0"/>
    <n v="0"/>
    <s v="PAUSE"/>
    <x v="3"/>
  </r>
  <r>
    <s v="valynn_m@yahoo.com"/>
    <s v="valencia"/>
    <s v="martin"/>
    <s v="Memphis"/>
    <s v="TN"/>
    <n v="2750"/>
    <s v="servicemaster"/>
    <s v="Campaign_1"/>
    <s v="Google Ads"/>
    <s v="2024-01-23"/>
    <n v="700"/>
    <n v="2017"/>
    <n v="53"/>
    <n v="5"/>
    <n v="41.55"/>
    <n v="277.77"/>
    <n v="236.21999999999997"/>
    <n v="236.21999999999997"/>
    <n v="5.6851985559566787"/>
    <n v="2.63"/>
    <n v="0.78"/>
    <n v="8.31"/>
    <n v="9.4339622641509441E-2"/>
    <s v="SCALE"/>
    <x v="0"/>
  </r>
  <r>
    <s v="cjcunningham0425@gmail.com"/>
    <s v="corby l"/>
    <s v="cunningham"/>
    <s v="Zanesville"/>
    <s v="OH"/>
    <n v="2000"/>
    <s v="tk transportaion"/>
    <s v="Campaign_17"/>
    <s v="Google Ads"/>
    <s v="2024-01-09"/>
    <n v="1000"/>
    <n v="1342"/>
    <n v="41"/>
    <n v="1"/>
    <n v="16.670000000000002"/>
    <n v="54.72"/>
    <n v="38.049999999999997"/>
    <n v="38.049999999999997"/>
    <n v="2.2825434913017393"/>
    <n v="3.06"/>
    <n v="0.41"/>
    <n v="16.670000000000002"/>
    <n v="2.4390243902439025E-2"/>
    <s v="SCALE"/>
    <x v="1"/>
  </r>
  <r>
    <s v="f.flemino@yahoo.com"/>
    <s v="fonsecca"/>
    <s v="flemino"/>
    <s v="Saint Paul"/>
    <s v="MN"/>
    <n v="4700"/>
    <s v="mcdonalds"/>
    <s v="Campaign_18"/>
    <s v="Google Ads"/>
    <s v="2024-01-03"/>
    <n v="500"/>
    <n v="1834"/>
    <n v="70"/>
    <n v="3"/>
    <n v="58.8"/>
    <n v="149.29"/>
    <n v="90.49"/>
    <n v="90.49"/>
    <n v="1.5389455782312924"/>
    <n v="3.82"/>
    <n v="0.84"/>
    <n v="19.600000000000001"/>
    <n v="4.2857142857142858E-2"/>
    <s v="SCALE"/>
    <x v="2"/>
  </r>
  <r>
    <s v="soradet_jung@hotmail.com"/>
    <s v="soradej"/>
    <s v="raksathai"/>
    <s v="Los Angeles"/>
    <s v="CA"/>
    <n v="2700"/>
    <s v="tasty thai"/>
    <s v="Campaign_10"/>
    <s v="Google Ads"/>
    <s v="2024-01-01"/>
    <n v="500"/>
    <n v="1655"/>
    <n v="34"/>
    <n v="0"/>
    <n v="18.3"/>
    <n v="0"/>
    <n v="-18.3"/>
    <n v="-18.3"/>
    <n v="-1"/>
    <n v="2.0499999999999998"/>
    <n v="0.54"/>
    <n v="0"/>
    <n v="0"/>
    <s v="PAUSE"/>
    <x v="2"/>
  </r>
  <r>
    <s v="ericbrudolph@yahoo.com"/>
    <s v="eric"/>
    <s v="rudolph"/>
    <s v="Huntsville"/>
    <s v="AL"/>
    <n v="3900"/>
    <s v="infinity technology"/>
    <s v="Campaign_11"/>
    <s v="Google Ads"/>
    <s v="2024-01-31"/>
    <n v="300"/>
    <n v="2307"/>
    <n v="95"/>
    <n v="10"/>
    <n v="80.58"/>
    <n v="534.73"/>
    <n v="454.15000000000003"/>
    <n v="454.15000000000003"/>
    <n v="5.636013899230579"/>
    <n v="4.12"/>
    <n v="0.85"/>
    <n v="8.06"/>
    <n v="0.10526315789473684"/>
    <s v="SCALE"/>
    <x v="3"/>
  </r>
  <r>
    <s v="aquilagivens@yahoo.com"/>
    <s v="aquila"/>
    <s v="givens"/>
    <s v="Monroe"/>
    <s v="LA"/>
    <n v="3200"/>
    <s v="faster refund express"/>
    <s v="Campaign_14"/>
    <s v="Google Ads"/>
    <s v="2024-01-28"/>
    <n v="700"/>
    <n v="744"/>
    <n v="33"/>
    <n v="3"/>
    <n v="18.8"/>
    <n v="164.46"/>
    <n v="145.66"/>
    <n v="145.66"/>
    <n v="7.7478723404255314"/>
    <n v="4.4400000000000004"/>
    <n v="0.56999999999999995"/>
    <n v="6.27"/>
    <n v="9.0909090909090912E-2"/>
    <s v="SCALE"/>
    <x v="0"/>
  </r>
  <r>
    <s v="onepennyatatime75@yahoo.com"/>
    <s v="lakeisha"/>
    <s v="neal"/>
    <s v="Grandview"/>
    <s v="MO"/>
    <n v="2475"/>
    <s v="barber\\\\\\'s lounge"/>
    <s v="Campaign_19"/>
    <s v="Google Ads"/>
    <s v="2024-01-02"/>
    <n v="200"/>
    <n v="1928"/>
    <n v="66"/>
    <n v="0"/>
    <n v="54.04"/>
    <n v="0"/>
    <n v="-54.04"/>
    <n v="-54.04"/>
    <n v="-1"/>
    <n v="3.42"/>
    <n v="0.82"/>
    <n v="0"/>
    <n v="0"/>
    <s v="PAUSE"/>
    <x v="3"/>
  </r>
  <r>
    <s v="johstacy@gmail.com"/>
    <s v="john"/>
    <s v="stacy"/>
    <s v="Issaquah"/>
    <s v="WA"/>
    <n v="4250"/>
    <s v="microsoft"/>
    <s v="Campaign_13"/>
    <s v="Google Ads"/>
    <s v="2024-01-29"/>
    <n v="700"/>
    <n v="2094"/>
    <n v="44"/>
    <n v="0"/>
    <n v="21.76"/>
    <n v="0"/>
    <n v="-21.76"/>
    <n v="-21.76"/>
    <n v="-1"/>
    <n v="2.1"/>
    <n v="0.49"/>
    <n v="0"/>
    <n v="0"/>
    <s v="PAUSE"/>
    <x v="0"/>
  </r>
  <r>
    <s v="deng90813@yahoo.com"/>
    <s v="deidre"/>
    <s v="english"/>
    <s v="Long Beach"/>
    <s v="CA"/>
    <n v="2200"/>
    <s v="los angeles county"/>
    <s v="Campaign_2"/>
    <s v="Google Ads"/>
    <s v="2024-01-03"/>
    <n v="200"/>
    <n v="1410"/>
    <n v="36"/>
    <n v="0"/>
    <n v="24.71"/>
    <n v="0"/>
    <n v="-24.71"/>
    <n v="-24.71"/>
    <n v="-1"/>
    <n v="2.5499999999999998"/>
    <n v="0.69"/>
    <n v="0"/>
    <n v="0"/>
    <s v="PAUSE"/>
    <x v="3"/>
  </r>
  <r>
    <s v="dizzle80@gmail.com"/>
    <s v="hector"/>
    <s v="ledesma"/>
    <s v="Fredericksbur"/>
    <s v="VA"/>
    <n v="8216"/>
    <s v="usmc"/>
    <s v="Campaign_18"/>
    <s v="Google Ads"/>
    <s v="2024-01-31"/>
    <n v="600"/>
    <n v="2443"/>
    <n v="72"/>
    <n v="6"/>
    <n v="46.53"/>
    <n v="392.05"/>
    <n v="345.52"/>
    <n v="345.52"/>
    <n v="7.425746830002149"/>
    <n v="2.95"/>
    <n v="0.65"/>
    <n v="7.76"/>
    <n v="8.3333333333333329E-2"/>
    <s v="SCALE"/>
    <x v="0"/>
  </r>
  <r>
    <s v="sweetsmitchell@gmail.com"/>
    <s v="joshua"/>
    <s v="mitchell"/>
    <s v="Lockhart"/>
    <s v="TX"/>
    <n v="1500"/>
    <s v="consolidated tank"/>
    <s v="Campaign_17"/>
    <s v="Google Ads"/>
    <s v="2024-01-22"/>
    <n v="600"/>
    <n v="2108"/>
    <n v="38"/>
    <n v="3"/>
    <n v="29.69"/>
    <n v="132.26"/>
    <n v="102.57"/>
    <n v="102.57"/>
    <n v="3.454698551700909"/>
    <n v="1.8"/>
    <n v="0.78"/>
    <n v="9.9"/>
    <n v="7.8947368421052627E-2"/>
    <s v="SCALE"/>
    <x v="0"/>
  </r>
  <r>
    <s v="punmorris@hotmail.com"/>
    <s v="clifton"/>
    <s v="morris"/>
    <s v="Bartow"/>
    <s v="FL"/>
    <n v="4000"/>
    <s v="morgan corp`"/>
    <s v="Campaign_18"/>
    <s v="Google Ads"/>
    <s v="2024-01-17"/>
    <n v="300"/>
    <n v="637"/>
    <n v="20"/>
    <n v="0"/>
    <n v="14.02"/>
    <n v="0"/>
    <n v="-14.02"/>
    <n v="-14.02"/>
    <n v="-1"/>
    <n v="3.14"/>
    <n v="0.7"/>
    <n v="0"/>
    <n v="0"/>
    <s v="PAUSE"/>
    <x v="3"/>
  </r>
  <r>
    <s v="judyism44@hotmail.com"/>
    <s v="lloyd"/>
    <s v="colburn"/>
    <s v="Stevinson"/>
    <s v="CA"/>
    <n v="1257"/>
    <s v="fosterfarms"/>
    <s v="Campaign_14"/>
    <s v="Google Ads"/>
    <s v="2024-01-25"/>
    <n v="100"/>
    <n v="623"/>
    <n v="21"/>
    <n v="0"/>
    <n v="15.39"/>
    <n v="0"/>
    <n v="-15.39"/>
    <n v="-15.39"/>
    <n v="-1"/>
    <n v="3.37"/>
    <n v="0.73"/>
    <n v="0"/>
    <n v="0"/>
    <s v="PAUSE"/>
    <x v="3"/>
  </r>
  <r>
    <s v="rach4real@aol.com"/>
    <s v="rachel"/>
    <s v="pino"/>
    <s v="Reno"/>
    <s v="NV"/>
    <n v="5000"/>
    <s v="amazon"/>
    <s v="Campaign_16"/>
    <s v="Google Ads"/>
    <s v="2024-01-01"/>
    <n v="100"/>
    <n v="1767"/>
    <n v="75"/>
    <n v="2"/>
    <n v="47.09"/>
    <n v="106.86"/>
    <n v="59.769999999999996"/>
    <n v="59.769999999999996"/>
    <n v="1.2692716075599912"/>
    <n v="4.24"/>
    <n v="0.63"/>
    <n v="23.54"/>
    <n v="2.6666666666666668E-2"/>
    <s v="SCALE"/>
    <x v="3"/>
  </r>
  <r>
    <s v="dlcgrandma@yahoo.com"/>
    <s v="denise"/>
    <s v="copeland"/>
    <s v="Water Valley"/>
    <s v="TX"/>
    <n v="3400"/>
    <s v="san angelo state supported liv"/>
    <s v="Campaign_19"/>
    <s v="Google Ads"/>
    <s v="2024-01-16"/>
    <n v="500"/>
    <n v="1448"/>
    <n v="23"/>
    <n v="1"/>
    <n v="11.7"/>
    <n v="70.62"/>
    <n v="58.92"/>
    <n v="58.92"/>
    <n v="5.0358974358974367"/>
    <n v="1.59"/>
    <n v="0.51"/>
    <n v="11.7"/>
    <n v="4.3478260869565216E-2"/>
    <s v="SCALE"/>
    <x v="2"/>
  </r>
  <r>
    <s v="candlessent@hotmail.com"/>
    <s v="darlene"/>
    <s v="jordan"/>
    <s v="Smyrna"/>
    <s v="DE"/>
    <n v="2500"/>
    <s v="kent general hospital"/>
    <s v="Campaign_13"/>
    <s v="Google Ads"/>
    <s v="2024-01-25"/>
    <n v="600"/>
    <n v="830"/>
    <n v="26"/>
    <n v="0"/>
    <n v="17.46"/>
    <n v="0"/>
    <n v="-17.46"/>
    <n v="-17.46"/>
    <n v="-1"/>
    <n v="3.13"/>
    <n v="0.67"/>
    <n v="0"/>
    <n v="0"/>
    <s v="PAUSE"/>
    <x v="0"/>
  </r>
  <r>
    <s v="lilkt_082404@yahoo.com"/>
    <s v="catherine"/>
    <s v="floyd"/>
    <s v="Washington"/>
    <s v="IL"/>
    <n v="2250"/>
    <s v="walgreens"/>
    <s v="Campaign_14"/>
    <s v="Google Ads"/>
    <s v="2024-01-31"/>
    <n v="500"/>
    <n v="2095"/>
    <n v="91"/>
    <n v="7"/>
    <n v="55.73"/>
    <n v="477.91"/>
    <n v="422.18"/>
    <n v="422.18"/>
    <n v="7.575453077337162"/>
    <n v="4.34"/>
    <n v="0.61"/>
    <n v="7.96"/>
    <n v="7.6923076923076927E-2"/>
    <s v="SCALE"/>
    <x v="2"/>
  </r>
  <r>
    <s v="feliciac@gmail.com"/>
    <s v="felicia"/>
    <s v="castillo"/>
    <s v="Germantown"/>
    <s v="MD"/>
    <n v="5001"/>
    <s v="macroserve"/>
    <s v="Campaign_10"/>
    <s v="Google Ads"/>
    <s v="2024-01-13"/>
    <n v="300"/>
    <n v="1366"/>
    <n v="44"/>
    <n v="3"/>
    <n v="28.85"/>
    <n v="214.02"/>
    <n v="185.17000000000002"/>
    <n v="185.17000000000002"/>
    <n v="6.4183708838821492"/>
    <n v="3.22"/>
    <n v="0.66"/>
    <n v="9.6199999999999992"/>
    <n v="6.8181818181818177E-2"/>
    <s v="SCALE"/>
    <x v="3"/>
  </r>
  <r>
    <s v="godcrfts@yahoo.com"/>
    <s v="carolyn"/>
    <s v="franzen"/>
    <s v="Colorado Spri"/>
    <s v="CO"/>
    <n v="4600"/>
    <s v="us air force"/>
    <s v="Campaign_15"/>
    <s v="Google Ads"/>
    <s v="2024-01-25"/>
    <n v="300"/>
    <n v="2023"/>
    <n v="87"/>
    <n v="4"/>
    <n v="56.96"/>
    <n v="254.15"/>
    <n v="197.19"/>
    <n v="197.19"/>
    <n v="3.4619030898876404"/>
    <n v="4.3"/>
    <n v="0.65"/>
    <n v="14.24"/>
    <n v="4.5977011494252873E-2"/>
    <s v="SCALE"/>
    <x v="3"/>
  </r>
  <r>
    <s v="terriscolari@yahoo.com"/>
    <s v="teresa"/>
    <s v="scolari"/>
    <s v="Mesa"/>
    <s v="AZ"/>
    <n v="3600"/>
    <s v="friedman"/>
    <s v="Campaign_10"/>
    <s v="Google Ads"/>
    <s v="2024-01-01"/>
    <n v="400"/>
    <n v="1317"/>
    <n v="55"/>
    <n v="4"/>
    <n v="24.28"/>
    <n v="266.38"/>
    <n v="242.1"/>
    <n v="242.1"/>
    <n v="9.9711696869851725"/>
    <n v="4.18"/>
    <n v="0.44"/>
    <n v="6.07"/>
    <n v="7.2727272727272724E-2"/>
    <s v="SCALE"/>
    <x v="2"/>
  </r>
  <r>
    <s v="judy_julien@yahoo.com"/>
    <s v="judy"/>
    <s v="julien"/>
    <s v="Orlando"/>
    <s v="FL"/>
    <n v="1500"/>
    <s v="westgate resorts"/>
    <s v="Campaign_13"/>
    <s v="Google Ads"/>
    <s v="2024-01-05"/>
    <n v="200"/>
    <n v="1007"/>
    <n v="15"/>
    <n v="0"/>
    <n v="11.18"/>
    <n v="0"/>
    <n v="-11.18"/>
    <n v="-11.18"/>
    <n v="-1"/>
    <n v="1.49"/>
    <n v="0.75"/>
    <n v="0"/>
    <n v="0"/>
    <s v="PAUSE"/>
    <x v="3"/>
  </r>
  <r>
    <s v="tristen.cherry@gmail.com"/>
    <s v="david"/>
    <s v="camet"/>
    <s v="San Jose"/>
    <s v="CA"/>
    <n v="4800"/>
    <s v="appliedmaterials"/>
    <s v="Campaign_14"/>
    <s v="Google Ads"/>
    <s v="2024-01-17"/>
    <n v="100"/>
    <n v="2094"/>
    <n v="65"/>
    <n v="0"/>
    <n v="37.25"/>
    <n v="0"/>
    <n v="-37.25"/>
    <n v="-37.25"/>
    <n v="-1"/>
    <n v="3.1"/>
    <n v="0.56999999999999995"/>
    <n v="0"/>
    <n v="0"/>
    <s v="PAUSE"/>
    <x v="3"/>
  </r>
  <r>
    <s v="karenmcdonald111@yahoo.com"/>
    <s v="karen"/>
    <s v="mcdonald"/>
    <s v="Crestview"/>
    <s v="FL"/>
    <n v="3000"/>
    <s v="790 north rest"/>
    <s v="Campaign_14"/>
    <s v="Google Ads"/>
    <s v="2024-01-10"/>
    <n v="100"/>
    <n v="1825"/>
    <n v="30"/>
    <n v="1"/>
    <n v="14.42"/>
    <n v="59.45"/>
    <n v="45.03"/>
    <n v="45.03"/>
    <n v="3.1227461858529821"/>
    <n v="1.64"/>
    <n v="0.48"/>
    <n v="14.42"/>
    <n v="3.3333333333333333E-2"/>
    <s v="SCALE"/>
    <x v="3"/>
  </r>
  <r>
    <s v="dianna_wright20@yahoo.com"/>
    <s v="terry"/>
    <s v="wright"/>
    <s v="Cynthiana"/>
    <s v="IN"/>
    <n v="5000"/>
    <s v="belmont freight"/>
    <s v="Campaign_16"/>
    <s v="Google Ads"/>
    <s v="2024-01-24"/>
    <n v="1000"/>
    <n v="2281"/>
    <n v="59"/>
    <n v="0"/>
    <n v="42.35"/>
    <n v="0"/>
    <n v="-42.35"/>
    <n v="-42.35"/>
    <n v="-1"/>
    <n v="2.59"/>
    <n v="0.72"/>
    <n v="0"/>
    <n v="0"/>
    <s v="PAUSE"/>
    <x v="1"/>
  </r>
  <r>
    <s v="barbarasharp@gmail.com"/>
    <s v="barbara"/>
    <s v="sharp"/>
    <s v="Downey"/>
    <s v="CA"/>
    <n v="3000"/>
    <s v="northern star"/>
    <s v="Campaign_17"/>
    <s v="Google Ads"/>
    <s v="2024-01-26"/>
    <n v="400"/>
    <n v="1708"/>
    <n v="46"/>
    <n v="0"/>
    <n v="26.47"/>
    <n v="0"/>
    <n v="-26.47"/>
    <n v="-26.47"/>
    <n v="-1"/>
    <n v="2.69"/>
    <n v="0.57999999999999996"/>
    <n v="0"/>
    <n v="0"/>
    <s v="PAUSE"/>
    <x v="2"/>
  </r>
  <r>
    <s v="shelby_nicole_7@hotmail.com"/>
    <s v="shelby"/>
    <s v="brummett"/>
    <s v="Grants Pass"/>
    <s v="OR"/>
    <n v="5000"/>
    <s v="aspire"/>
    <s v="Campaign_19"/>
    <s v="Google Ads"/>
    <s v="2024-01-26"/>
    <n v="500"/>
    <n v="826"/>
    <n v="36"/>
    <n v="1"/>
    <n v="24.03"/>
    <n v="61.98"/>
    <n v="37.949999999999996"/>
    <n v="37.949999999999996"/>
    <n v="1.5792759051186014"/>
    <n v="4.3600000000000003"/>
    <n v="0.67"/>
    <n v="24.03"/>
    <n v="2.7777777777777776E-2"/>
    <s v="SCALE"/>
    <x v="2"/>
  </r>
  <r>
    <s v="standralyn@yahoo.com"/>
    <s v="standralyn"/>
    <s v="terry"/>
    <s v="Jacksonville"/>
    <s v="FL"/>
    <n v="3400"/>
    <s v="greensleeves janitorial"/>
    <s v="Campaign_15"/>
    <s v="Google Ads"/>
    <s v="2024-01-29"/>
    <n v="200"/>
    <n v="2288"/>
    <n v="96"/>
    <n v="3"/>
    <n v="59.94"/>
    <n v="155.02000000000001"/>
    <n v="95.080000000000013"/>
    <n v="95.080000000000013"/>
    <n v="1.5862529195862531"/>
    <n v="4.2"/>
    <n v="0.62"/>
    <n v="19.98"/>
    <n v="3.125E-2"/>
    <s v="SCALE"/>
    <x v="3"/>
  </r>
  <r>
    <s v="topherox90@gmail.com"/>
    <s v="christophe"/>
    <s v="hipolito"/>
    <s v="Camarillo"/>
    <s v="CA"/>
    <n v="5000"/>
    <s v="psychiatric health facility"/>
    <s v="Campaign_5"/>
    <s v="Google Ads"/>
    <s v="2024-01-29"/>
    <n v="200"/>
    <n v="715"/>
    <n v="24"/>
    <n v="1"/>
    <n v="18.850000000000001"/>
    <n v="57.81"/>
    <n v="38.96"/>
    <n v="38.96"/>
    <n v="2.06684350132626"/>
    <n v="3.36"/>
    <n v="0.79"/>
    <n v="18.850000000000001"/>
    <n v="4.1666666666666664E-2"/>
    <s v="SCALE"/>
    <x v="3"/>
  </r>
  <r>
    <s v="renee.peace0@gmail.com"/>
    <s v="benachebe"/>
    <s v="simmons"/>
    <s v="Harrisburg"/>
    <s v="PA"/>
    <n v="3250"/>
    <s v="altaturnative commintys"/>
    <s v="Campaign_9"/>
    <s v="Google Ads"/>
    <s v="2024-01-21"/>
    <n v="200"/>
    <n v="1818"/>
    <n v="38"/>
    <n v="4"/>
    <n v="17.96"/>
    <n v="204.87"/>
    <n v="186.91"/>
    <n v="186.91"/>
    <n v="10.407015590200444"/>
    <n v="2.09"/>
    <n v="0.47"/>
    <n v="4.49"/>
    <n v="0.10526315789473684"/>
    <s v="SCALE"/>
    <x v="3"/>
  </r>
  <r>
    <s v="peterson.kimberly@yahoo.com"/>
    <s v="kimberly"/>
    <s v="peterson"/>
    <s v="Norcross"/>
    <s v="GA"/>
    <n v="4300"/>
    <s v="consumersource"/>
    <s v="Campaign_9"/>
    <s v="Google Ads"/>
    <s v="2024-01-03"/>
    <n v="500"/>
    <n v="2382"/>
    <n v="55"/>
    <n v="1"/>
    <n v="24.47"/>
    <n v="57.4"/>
    <n v="32.93"/>
    <n v="32.93"/>
    <n v="1.3457294646505926"/>
    <n v="2.31"/>
    <n v="0.44"/>
    <n v="24.47"/>
    <n v="1.8181818181818181E-2"/>
    <s v="SCALE"/>
    <x v="2"/>
  </r>
  <r>
    <s v="moralesjillian@yahoo.com"/>
    <s v="jillian"/>
    <s v="morales"/>
    <s v="Chicago"/>
    <s v="IL"/>
    <n v="4100"/>
    <s v="vangent"/>
    <s v="Campaign_5"/>
    <s v="Google Ads"/>
    <s v="2024-01-05"/>
    <n v="700"/>
    <n v="769"/>
    <n v="34"/>
    <n v="3"/>
    <n v="21.6"/>
    <n v="136.66"/>
    <n v="115.06"/>
    <n v="115.06"/>
    <n v="5.3268518518518517"/>
    <n v="4.42"/>
    <n v="0.64"/>
    <n v="7.2"/>
    <n v="8.8235294117647065E-2"/>
    <s v="SCALE"/>
    <x v="0"/>
  </r>
  <r>
    <s v="annecooney@hotmail.com"/>
    <s v="anne"/>
    <s v="cooney"/>
    <s v="Pennsauken"/>
    <s v="NJ"/>
    <n v="6500"/>
    <s v="d.e.m.o."/>
    <s v="Campaign_7"/>
    <s v="Google Ads"/>
    <s v="2024-01-22"/>
    <n v="100"/>
    <n v="975"/>
    <n v="15"/>
    <n v="0"/>
    <n v="9.9700000000000006"/>
    <n v="0"/>
    <n v="-9.9700000000000006"/>
    <n v="-9.9700000000000006"/>
    <n v="-1"/>
    <n v="1.54"/>
    <n v="0.66"/>
    <n v="0"/>
    <n v="0"/>
    <s v="PAUSE"/>
    <x v="3"/>
  </r>
  <r>
    <s v="tinkergloria57@hotmail.com"/>
    <s v="corinne"/>
    <s v="abourezk"/>
    <s v="Santa Ana"/>
    <s v="CA"/>
    <n v="1600"/>
    <s v="lakewoodcerritosdental"/>
    <s v="Campaign_7"/>
    <s v="Google Ads"/>
    <s v="2024-01-16"/>
    <n v="100"/>
    <n v="1161"/>
    <n v="45"/>
    <n v="0"/>
    <n v="22.38"/>
    <n v="0"/>
    <n v="-22.38"/>
    <n v="-22.38"/>
    <n v="-1"/>
    <n v="3.88"/>
    <n v="0.5"/>
    <n v="0"/>
    <n v="0"/>
    <s v="PAUSE"/>
    <x v="3"/>
  </r>
  <r>
    <s v="lehennessey@gmail.com"/>
    <s v="lena"/>
    <s v="hennessey"/>
    <s v="Chicago"/>
    <s v="IL"/>
    <n v="3000"/>
    <s v="unity stationers"/>
    <s v="Campaign_10"/>
    <s v="Google Ads"/>
    <s v="2024-01-04"/>
    <n v="200"/>
    <n v="1418"/>
    <n v="39"/>
    <n v="0"/>
    <n v="21.33"/>
    <n v="0"/>
    <n v="-21.33"/>
    <n v="-21.33"/>
    <n v="-1"/>
    <n v="2.75"/>
    <n v="0.55000000000000004"/>
    <n v="0"/>
    <n v="0"/>
    <s v="PAUSE"/>
    <x v="3"/>
  </r>
  <r>
    <s v="luvmealln1@aol.com"/>
    <s v="ieasha"/>
    <s v="lavender"/>
    <s v="Las Vegas"/>
    <s v="NV"/>
    <n v="4200"/>
    <s v="innovative tax services inc"/>
    <s v="Campaign_4"/>
    <s v="Google Ads"/>
    <s v="2024-01-15"/>
    <n v="500"/>
    <n v="1470"/>
    <n v="31"/>
    <n v="2"/>
    <n v="16.329999999999998"/>
    <n v="115.14"/>
    <n v="98.81"/>
    <n v="98.81"/>
    <n v="6.0508266993263939"/>
    <n v="2.11"/>
    <n v="0.53"/>
    <n v="8.16"/>
    <n v="6.4516129032258063E-2"/>
    <s v="SCALE"/>
    <x v="2"/>
  </r>
  <r>
    <s v="onlycc6@yahoo.com"/>
    <s v="carla"/>
    <s v="cervantes"/>
    <s v="Merced"/>
    <s v="CA"/>
    <n v="2800"/>
    <s v="ccds"/>
    <s v="Campaign_18"/>
    <s v="Google Ads"/>
    <s v="2024-01-26"/>
    <n v="1000"/>
    <n v="2361"/>
    <n v="76"/>
    <n v="0"/>
    <n v="36.04"/>
    <n v="0"/>
    <n v="-36.04"/>
    <n v="-36.04"/>
    <n v="-1"/>
    <n v="3.22"/>
    <n v="0.47"/>
    <n v="0"/>
    <n v="0"/>
    <s v="PAUSE"/>
    <x v="1"/>
  </r>
  <r>
    <s v="lakegurl319@gmail.com"/>
    <s v="deborah"/>
    <s v="perry"/>
    <s v="Lake Havasu C"/>
    <s v="AZ"/>
    <n v="2100"/>
    <s v="rj perry custom framing"/>
    <s v="Campaign_3"/>
    <s v="Google Ads"/>
    <s v="2024-01-28"/>
    <n v="200"/>
    <n v="572"/>
    <n v="22"/>
    <n v="2"/>
    <n v="10"/>
    <n v="124.16"/>
    <n v="114.16"/>
    <n v="114.16"/>
    <n v="11.416"/>
    <n v="3.85"/>
    <n v="0.45"/>
    <n v="5"/>
    <n v="9.0909090909090912E-2"/>
    <s v="SCALE"/>
    <x v="3"/>
  </r>
  <r>
    <s v="durhambetty@yahoo.com"/>
    <s v="betty"/>
    <s v="durham"/>
    <s v="New Haven"/>
    <s v="CT"/>
    <n v="2600"/>
    <s v="hospital of saint raphael"/>
    <s v="Campaign_19"/>
    <s v="Google Ads"/>
    <s v="2024-01-10"/>
    <n v="600"/>
    <n v="1431"/>
    <n v="37"/>
    <n v="1"/>
    <n v="17.34"/>
    <n v="58.88"/>
    <n v="41.540000000000006"/>
    <n v="41.540000000000006"/>
    <n v="2.395617070357555"/>
    <n v="2.59"/>
    <n v="0.47"/>
    <n v="17.34"/>
    <n v="2.7027027027027029E-2"/>
    <s v="SCALE"/>
    <x v="0"/>
  </r>
  <r>
    <s v="brittanystouffer@yahoo.com"/>
    <s v="brittany"/>
    <s v="stouffer"/>
    <s v="Newville"/>
    <s v="PA"/>
    <n v="915"/>
    <s v="metro bank"/>
    <s v="Campaign_14"/>
    <s v="Google Ads"/>
    <s v="2024-01-10"/>
    <n v="300"/>
    <n v="932"/>
    <n v="37"/>
    <n v="3"/>
    <n v="27"/>
    <n v="143.66"/>
    <n v="116.66"/>
    <n v="116.66"/>
    <n v="4.3207407407407405"/>
    <n v="3.97"/>
    <n v="0.73"/>
    <n v="9"/>
    <n v="8.1081081081081086E-2"/>
    <s v="SCALE"/>
    <x v="3"/>
  </r>
  <r>
    <s v="darylpyn@hotmail.com"/>
    <s v="daryl"/>
    <s v="payne"/>
    <s v="Washington"/>
    <s v="DC"/>
    <n v="4000"/>
    <s v="aerotek"/>
    <s v="Campaign_14"/>
    <s v="Google Ads"/>
    <s v="2024-01-24"/>
    <n v="100"/>
    <n v="1842"/>
    <n v="40"/>
    <n v="1"/>
    <n v="33.67"/>
    <n v="73.239999999999995"/>
    <n v="39.569999999999993"/>
    <n v="39.569999999999993"/>
    <n v="1.175230175230175"/>
    <n v="2.17"/>
    <n v="0.84"/>
    <n v="33.67"/>
    <n v="2.5000000000000001E-2"/>
    <s v="SCALE"/>
    <x v="3"/>
  </r>
  <r>
    <s v="joygoeb@yahoo.com"/>
    <s v="joy"/>
    <s v="goeb"/>
    <s v="Cranford"/>
    <s v="NJ"/>
    <n v="2000"/>
    <s v="unemployment"/>
    <s v="Campaign_6"/>
    <s v="Google Ads"/>
    <s v="2024-01-15"/>
    <n v="100"/>
    <n v="1514"/>
    <n v="25"/>
    <n v="1"/>
    <n v="13.69"/>
    <n v="65.849999999999994"/>
    <n v="52.16"/>
    <n v="52.16"/>
    <n v="3.8100803506208911"/>
    <n v="1.65"/>
    <n v="0.55000000000000004"/>
    <n v="13.69"/>
    <n v="0.04"/>
    <s v="SCALE"/>
    <x v="3"/>
  </r>
  <r>
    <s v="larrysjones@hotmail.com"/>
    <s v="larry"/>
    <s v="jones"/>
    <s v="Orange"/>
    <s v="CA"/>
    <n v="1900"/>
    <s v="system star"/>
    <s v="Campaign_15"/>
    <s v="Google Ads"/>
    <s v="2024-01-23"/>
    <n v="100"/>
    <n v="1080"/>
    <n v="18"/>
    <n v="0"/>
    <n v="15.06"/>
    <n v="0"/>
    <n v="-15.06"/>
    <n v="-15.06"/>
    <n v="-1"/>
    <n v="1.67"/>
    <n v="0.84"/>
    <n v="0"/>
    <n v="0"/>
    <s v="PAUSE"/>
    <x v="3"/>
  </r>
  <r>
    <s v="huntley.stan@yahoo.com"/>
    <s v="costanza"/>
    <s v="huntley"/>
    <s v="Homestead"/>
    <s v="FL"/>
    <n v="2708"/>
    <s v="lagasse sweet"/>
    <s v="Campaign_20"/>
    <s v="Google Ads"/>
    <s v="2024-01-09"/>
    <n v="600"/>
    <n v="2392"/>
    <n v="82"/>
    <n v="3"/>
    <n v="64.680000000000007"/>
    <n v="209.75"/>
    <n v="145.07"/>
    <n v="145.07"/>
    <n v="2.2428880643166353"/>
    <n v="3.43"/>
    <n v="0.79"/>
    <n v="21.56"/>
    <n v="3.6585365853658534E-2"/>
    <s v="SCALE"/>
    <x v="0"/>
  </r>
  <r>
    <s v="elizpink27@yahoo.com"/>
    <s v="elizabeth"/>
    <s v="boling"/>
    <s v="Humble"/>
    <s v="TX"/>
    <n v="3900"/>
    <s v="texas ent"/>
    <s v="Campaign_6"/>
    <s v="Google Ads"/>
    <s v="2024-01-30"/>
    <n v="600"/>
    <n v="2357"/>
    <n v="97"/>
    <n v="11"/>
    <n v="60.08"/>
    <n v="547.83000000000004"/>
    <n v="487.75000000000006"/>
    <n v="487.75000000000006"/>
    <n v="8.1183422103861531"/>
    <n v="4.12"/>
    <n v="0.62"/>
    <n v="5.46"/>
    <n v="0.1134020618556701"/>
    <s v="SCALE"/>
    <x v="0"/>
  </r>
  <r>
    <s v="cabol1928@gmail.com"/>
    <s v="catherine"/>
    <s v="albano"/>
    <s v="Roanoke"/>
    <s v="VA"/>
    <n v="1250"/>
    <s v="the wiz"/>
    <s v="Campaign_13"/>
    <s v="Google Ads"/>
    <s v="2024-01-28"/>
    <n v="200"/>
    <n v="2048"/>
    <n v="38"/>
    <n v="1"/>
    <n v="28.29"/>
    <n v="36.35"/>
    <n v="8.0600000000000023"/>
    <n v="8.0600000000000023"/>
    <n v="0.28490632732414289"/>
    <n v="1.86"/>
    <n v="0.74"/>
    <n v="28.29"/>
    <n v="2.6315789473684209E-2"/>
    <s v="SCALE"/>
    <x v="3"/>
  </r>
  <r>
    <s v="davidshaw@yahoo.com"/>
    <s v="david"/>
    <s v="shaw"/>
    <s v="Chicago"/>
    <s v="IL"/>
    <n v="3499"/>
    <s v="mr. steak"/>
    <s v="Campaign_19"/>
    <s v="Google Ads"/>
    <s v="2024-01-09"/>
    <n v="300"/>
    <n v="787"/>
    <n v="13"/>
    <n v="0"/>
    <n v="8.07"/>
    <n v="0"/>
    <n v="-8.07"/>
    <n v="-8.07"/>
    <n v="-1"/>
    <n v="1.65"/>
    <n v="0.62"/>
    <n v="0"/>
    <n v="0"/>
    <s v="PAUSE"/>
    <x v="3"/>
  </r>
  <r>
    <s v="djdickson27@hotmail.com"/>
    <s v="daniel"/>
    <s v="dickson"/>
    <s v="Sandia"/>
    <s v="TX"/>
    <n v="1500"/>
    <s v="corpus christi state supported"/>
    <s v="Campaign_18"/>
    <s v="Google Ads"/>
    <s v="2024-01-31"/>
    <n v="200"/>
    <n v="676"/>
    <n v="28"/>
    <n v="0"/>
    <n v="22.94"/>
    <n v="0"/>
    <n v="-22.94"/>
    <n v="-22.94"/>
    <n v="-1"/>
    <n v="4.1399999999999997"/>
    <n v="0.82"/>
    <n v="0"/>
    <n v="0"/>
    <s v="PAUSE"/>
    <x v="3"/>
  </r>
  <r>
    <s v="williamhmiller@gmail.com"/>
    <s v="william"/>
    <s v="miller"/>
    <s v="Denver"/>
    <s v="CO"/>
    <n v="1700"/>
    <s v="asian answers"/>
    <s v="Campaign_18"/>
    <s v="Google Ads"/>
    <s v="2024-01-24"/>
    <n v="1000"/>
    <n v="562"/>
    <n v="8"/>
    <n v="0"/>
    <n v="4.6900000000000004"/>
    <n v="0"/>
    <n v="-4.6900000000000004"/>
    <n v="-4.6900000000000004"/>
    <n v="-1"/>
    <n v="1.42"/>
    <n v="0.59"/>
    <n v="0"/>
    <n v="0"/>
    <s v="PAUSE"/>
    <x v="1"/>
  </r>
  <r>
    <s v="adrianaallamby@yahoo.com"/>
    <s v="adriana"/>
    <s v="allamby"/>
    <s v="Oakland"/>
    <s v="CA"/>
    <n v="3250"/>
    <s v="opentopsightseeing"/>
    <s v="Campaign_10"/>
    <s v="Google Ads"/>
    <s v="2024-01-18"/>
    <n v="800"/>
    <n v="1824"/>
    <n v="71"/>
    <n v="5"/>
    <n v="31.27"/>
    <n v="274.08"/>
    <n v="242.80999999999997"/>
    <n v="242.80999999999997"/>
    <n v="7.7649504317236957"/>
    <n v="3.89"/>
    <n v="0.44"/>
    <n v="6.25"/>
    <n v="7.0422535211267609E-2"/>
    <s v="SCALE"/>
    <x v="1"/>
  </r>
  <r>
    <s v="caroltaylor@hotmail.com"/>
    <s v="carol"/>
    <s v="taylor"/>
    <s v="Denver"/>
    <s v="CO"/>
    <n v="2250"/>
    <s v="irving's sporting goods"/>
    <s v="Campaign_13"/>
    <s v="Google Ads"/>
    <s v="2024-01-15"/>
    <n v="300"/>
    <n v="1954"/>
    <n v="55"/>
    <n v="5"/>
    <n v="36.32"/>
    <n v="175.9"/>
    <n v="139.58000000000001"/>
    <n v="139.58000000000001"/>
    <n v="3.843061674008811"/>
    <n v="2.81"/>
    <n v="0.66"/>
    <n v="7.26"/>
    <n v="9.0909090909090912E-2"/>
    <s v="SCALE"/>
    <x v="3"/>
  </r>
  <r>
    <s v="dianebtam@hotmail.com"/>
    <s v="diane"/>
    <s v="tam"/>
    <s v="York"/>
    <s v="PA"/>
    <n v="2250"/>
    <s v="omni realty"/>
    <s v="Campaign_10"/>
    <s v="Google Ads"/>
    <s v="2024-01-23"/>
    <n v="500"/>
    <n v="1022"/>
    <n v="35"/>
    <n v="0"/>
    <n v="24.23"/>
    <n v="0"/>
    <n v="-24.23"/>
    <n v="-24.23"/>
    <n v="-1"/>
    <n v="3.42"/>
    <n v="0.69"/>
    <n v="0"/>
    <n v="0"/>
    <s v="PAUSE"/>
    <x v="2"/>
  </r>
  <r>
    <s v="ronaldcoury@hotmail.com"/>
    <s v="ronald"/>
    <s v="coury"/>
    <s v="Fort Wayne"/>
    <s v="IN"/>
    <n v="2750"/>
    <s v="standard sales"/>
    <s v="Campaign_20"/>
    <s v="Google Ads"/>
    <s v="2024-01-19"/>
    <n v="100"/>
    <n v="1506"/>
    <n v="58"/>
    <n v="2"/>
    <n v="42.18"/>
    <n v="85.47"/>
    <n v="43.29"/>
    <n v="43.29"/>
    <n v="1.0263157894736843"/>
    <n v="3.85"/>
    <n v="0.73"/>
    <n v="21.09"/>
    <n v="3.4482758620689655E-2"/>
    <s v="SCALE"/>
    <x v="3"/>
  </r>
  <r>
    <s v="phillip.frierson@yahoo.com"/>
    <s v="phillip"/>
    <s v="frierson"/>
    <s v="Evanston"/>
    <s v="IL"/>
    <n v="4500"/>
    <s v="fifth third bank"/>
    <s v="Campaign_15"/>
    <s v="Google Ads"/>
    <s v="2024-01-20"/>
    <n v="100"/>
    <n v="659"/>
    <n v="26"/>
    <n v="2"/>
    <n v="19.75"/>
    <n v="91.53"/>
    <n v="71.78"/>
    <n v="71.78"/>
    <n v="3.6344303797468354"/>
    <n v="3.95"/>
    <n v="0.76"/>
    <n v="9.8800000000000008"/>
    <n v="7.6923076923076927E-2"/>
    <s v="SCALE"/>
    <x v="3"/>
  </r>
  <r>
    <s v="sherrybohrer@hotmail.com"/>
    <s v="sherry"/>
    <s v="bohrer"/>
    <s v="Dallas"/>
    <s v="TX"/>
    <n v="2750"/>
    <s v="super place"/>
    <s v="Campaign_20"/>
    <s v="Google Ads"/>
    <s v="2024-01-08"/>
    <n v="800"/>
    <n v="1976"/>
    <n v="58"/>
    <n v="5"/>
    <n v="48.95"/>
    <n v="373.65"/>
    <n v="324.7"/>
    <n v="324.7"/>
    <n v="6.6332992849846777"/>
    <n v="2.94"/>
    <n v="0.84"/>
    <n v="9.7899999999999991"/>
    <n v="8.6206896551724144E-2"/>
    <s v="SCALE"/>
    <x v="1"/>
  </r>
  <r>
    <s v="angela_h362@yahoo.com"/>
    <s v="angela"/>
    <s v="howze"/>
    <s v="Pittsburgh"/>
    <s v="PA"/>
    <n v="1500"/>
    <s v="hill district consensus group"/>
    <s v="Campaign_17"/>
    <s v="Google Ads"/>
    <s v="2024-01-09"/>
    <n v="200"/>
    <n v="574"/>
    <n v="9"/>
    <n v="0"/>
    <n v="7.06"/>
    <n v="0"/>
    <n v="-7.06"/>
    <n v="-7.06"/>
    <n v="-1"/>
    <n v="1.57"/>
    <n v="0.78"/>
    <n v="0"/>
    <n v="0"/>
    <s v="PAUSE"/>
    <x v="3"/>
  </r>
  <r>
    <s v="jamiesueserna@hotmail.com"/>
    <s v="jamie"/>
    <s v="serna"/>
    <s v="Harlingen"/>
    <s v="TX"/>
    <n v="1700"/>
    <s v="san benito cisd"/>
    <s v="Campaign_17"/>
    <s v="Google Ads"/>
    <s v="2024-01-21"/>
    <n v="300"/>
    <n v="611"/>
    <n v="23"/>
    <n v="0"/>
    <n v="13.55"/>
    <n v="0"/>
    <n v="-13.55"/>
    <n v="-13.55"/>
    <n v="-1"/>
    <n v="3.76"/>
    <n v="0.59"/>
    <n v="0"/>
    <n v="0"/>
    <s v="PAUSE"/>
    <x v="3"/>
  </r>
  <r>
    <s v="fullerboi@yahoo.com"/>
    <s v="aarron"/>
    <s v="fuller"/>
    <s v="Chesapeake"/>
    <s v="VA"/>
    <n v="1750"/>
    <s v="afforable demo"/>
    <s v="Campaign_12"/>
    <s v="Google Ads"/>
    <s v="2024-01-17"/>
    <n v="1000"/>
    <n v="2215"/>
    <n v="38"/>
    <n v="4"/>
    <n v="18.66"/>
    <n v="240.94"/>
    <n v="222.28"/>
    <n v="222.28"/>
    <n v="11.912111468381564"/>
    <n v="1.72"/>
    <n v="0.49"/>
    <n v="4.66"/>
    <n v="0.10526315789473684"/>
    <s v="SCALE"/>
    <x v="1"/>
  </r>
  <r>
    <s v="lisajgibson@gmail.com"/>
    <s v="lisa"/>
    <s v="gibson"/>
    <s v="Modesto"/>
    <s v="CA"/>
    <n v="1025"/>
    <s v="erb lumber"/>
    <s v="Campaign_19"/>
    <s v="Google Ads"/>
    <s v="2024-01-22"/>
    <n v="700"/>
    <n v="818"/>
    <n v="23"/>
    <n v="0"/>
    <n v="18.23"/>
    <n v="0"/>
    <n v="-18.23"/>
    <n v="-18.23"/>
    <n v="-1"/>
    <n v="2.81"/>
    <n v="0.79"/>
    <n v="0"/>
    <n v="0"/>
    <s v="PAUSE"/>
    <x v="0"/>
  </r>
  <r>
    <s v="perrin@gmail.com"/>
    <s v="dorothy"/>
    <s v="perrin"/>
    <s v="Portland"/>
    <s v="OR"/>
    <n v="1100"/>
    <s v="block distributors"/>
    <s v="Campaign_17"/>
    <s v="Google Ads"/>
    <s v="2024-01-27"/>
    <n v="400"/>
    <n v="2336"/>
    <n v="99"/>
    <n v="0"/>
    <n v="57.56"/>
    <n v="0"/>
    <n v="-57.56"/>
    <n v="-57.56"/>
    <n v="-1"/>
    <n v="4.24"/>
    <n v="0.57999999999999996"/>
    <n v="0"/>
    <n v="0"/>
    <s v="PAUSE"/>
    <x v="2"/>
  </r>
  <r>
    <s v="janetenright@gmail.com"/>
    <s v="janet"/>
    <s v="enright"/>
    <s v="New Orleans"/>
    <s v="LA"/>
    <n v="1500"/>
    <s v="yesterday's records"/>
    <s v="Campaign_3"/>
    <s v="Google Ads"/>
    <s v="2024-01-27"/>
    <n v="800"/>
    <n v="1994"/>
    <n v="57"/>
    <n v="5"/>
    <n v="23.21"/>
    <n v="290.91000000000003"/>
    <n v="267.70000000000005"/>
    <n v="267.70000000000005"/>
    <n v="11.53382162860836"/>
    <n v="2.86"/>
    <n v="0.41"/>
    <n v="4.6399999999999997"/>
    <n v="8.771929824561403E-2"/>
    <s v="SCALE"/>
    <x v="1"/>
  </r>
  <r>
    <s v="sibollano@hotmail.com"/>
    <s v="siboney"/>
    <s v="llano"/>
    <s v="East Chicago"/>
    <s v="IN"/>
    <n v="3000"/>
    <s v="mha"/>
    <s v="Campaign_9"/>
    <s v="Google Ads"/>
    <s v="2024-01-02"/>
    <n v="300"/>
    <n v="1116"/>
    <n v="29"/>
    <n v="0"/>
    <n v="20.059999999999999"/>
    <n v="0"/>
    <n v="-20.059999999999999"/>
    <n v="-20.059999999999999"/>
    <n v="-1"/>
    <n v="2.6"/>
    <n v="0.69"/>
    <n v="0"/>
    <n v="0"/>
    <s v="PAUSE"/>
    <x v="3"/>
  </r>
  <r>
    <s v="sixstargeneral847@yahoo.com"/>
    <s v="quinton"/>
    <s v="daniels"/>
    <s v="Shelbyville"/>
    <s v="IN"/>
    <n v="5000"/>
    <s v="elwood staffing"/>
    <s v="Campaign_8"/>
    <s v="Google Ads"/>
    <s v="2024-01-07"/>
    <n v="500"/>
    <n v="2274"/>
    <n v="63"/>
    <n v="0"/>
    <n v="48.74"/>
    <n v="0"/>
    <n v="-48.74"/>
    <n v="-48.74"/>
    <n v="-1"/>
    <n v="2.77"/>
    <n v="0.77"/>
    <n v="0"/>
    <n v="0"/>
    <s v="PAUSE"/>
    <x v="2"/>
  </r>
  <r>
    <s v="duem1946@hotmail.com"/>
    <s v="della"/>
    <s v="mcallister"/>
    <s v="Los Angeles"/>
    <s v="CA"/>
    <n v="2750"/>
    <s v="omni source"/>
    <s v="Campaign_8"/>
    <s v="Google Ads"/>
    <s v="2024-01-28"/>
    <n v="100"/>
    <n v="1729"/>
    <n v="73"/>
    <n v="6"/>
    <n v="40.32"/>
    <n v="369.76"/>
    <n v="329.44"/>
    <n v="329.44"/>
    <n v="8.1706349206349209"/>
    <n v="4.22"/>
    <n v="0.55000000000000004"/>
    <n v="6.72"/>
    <n v="8.2191780821917804E-2"/>
    <s v="SCALE"/>
    <x v="3"/>
  </r>
  <r>
    <s v="lewismarc40@gmail.com"/>
    <s v="martha"/>
    <s v="homer"/>
    <s v="Turlock"/>
    <s v="CA"/>
    <n v="3250"/>
    <s v="ssi"/>
    <s v="Campaign_15"/>
    <s v="Google Ads"/>
    <s v="2024-01-23"/>
    <n v="500"/>
    <n v="2210"/>
    <n v="98"/>
    <n v="11"/>
    <n v="44.04"/>
    <n v="508.77"/>
    <n v="464.72999999999996"/>
    <n v="464.72999999999996"/>
    <n v="10.552452316076293"/>
    <n v="4.43"/>
    <n v="0.45"/>
    <n v="4"/>
    <n v="0.11224489795918367"/>
    <s v="SCALE"/>
    <x v="2"/>
  </r>
  <r>
    <s v="marquesb9@yahoo.com"/>
    <s v="marques"/>
    <s v="brown"/>
    <s v="Pittsburg"/>
    <s v="CA"/>
    <n v="4200"/>
    <s v="restorationhardware"/>
    <s v="Campaign_13"/>
    <s v="Google Ads"/>
    <s v="2024-01-04"/>
    <n v="200"/>
    <n v="590"/>
    <n v="12"/>
    <n v="0"/>
    <n v="5.75"/>
    <n v="0"/>
    <n v="-5.75"/>
    <n v="-5.75"/>
    <n v="-1"/>
    <n v="2.0299999999999998"/>
    <n v="0.48"/>
    <n v="0"/>
    <n v="0"/>
    <s v="PAUSE"/>
    <x v="3"/>
  </r>
  <r>
    <s v="luvnlif2004@aol.com"/>
    <s v="yasser"/>
    <s v="hussain"/>
    <s v="Sicklerville"/>
    <s v="NJ"/>
    <n v="3380"/>
    <s v="premier landscape mgt"/>
    <s v="Campaign_4"/>
    <s v="Google Ads"/>
    <s v="2024-01-07"/>
    <n v="1000"/>
    <n v="762"/>
    <n v="28"/>
    <n v="2"/>
    <n v="17.88"/>
    <n v="142.04"/>
    <n v="124.16"/>
    <n v="124.16"/>
    <n v="6.9440715883668904"/>
    <n v="3.67"/>
    <n v="0.64"/>
    <n v="8.94"/>
    <n v="7.1428571428571425E-2"/>
    <s v="SCALE"/>
    <x v="1"/>
  </r>
  <r>
    <s v="yousted63@hotmail.com"/>
    <s v="lynn"/>
    <s v="may"/>
    <s v="corpus christ"/>
    <s v="TX"/>
    <n v="1500"/>
    <s v="almacs"/>
    <s v="Campaign_8"/>
    <s v="Google Ads"/>
    <s v="2024-01-08"/>
    <n v="800"/>
    <n v="1994"/>
    <n v="37"/>
    <n v="0"/>
    <n v="19.28"/>
    <n v="0"/>
    <n v="-19.28"/>
    <n v="-19.28"/>
    <n v="-1"/>
    <n v="1.86"/>
    <n v="0.52"/>
    <n v="0"/>
    <n v="0"/>
    <s v="PAUSE"/>
    <x v="1"/>
  </r>
  <r>
    <s v="ceciliafrazier@yahoo.com"/>
    <s v="cecilia"/>
    <s v="frazier"/>
    <s v="Revere"/>
    <s v="MA"/>
    <n v="2250"/>
    <s v="childrens"/>
    <s v="Campaign_11"/>
    <s v="Google Ads"/>
    <s v="2024-01-09"/>
    <n v="100"/>
    <n v="2282"/>
    <n v="65"/>
    <n v="6"/>
    <n v="39.14"/>
    <n v="374.48"/>
    <n v="335.34000000000003"/>
    <n v="335.34000000000003"/>
    <n v="8.5677056719468574"/>
    <n v="2.85"/>
    <n v="0.6"/>
    <n v="6.52"/>
    <n v="9.2307692307692313E-2"/>
    <s v="SCALE"/>
    <x v="3"/>
  </r>
  <r>
    <s v="neicy2185@yahoo.com"/>
    <s v="valerie"/>
    <s v="weddle"/>
    <s v="Saint Louis"/>
    <s v="MO"/>
    <n v="1100"/>
    <s v="fpweb"/>
    <s v="Campaign_19"/>
    <s v="Google Ads"/>
    <s v="2024-01-08"/>
    <n v="100"/>
    <n v="2398"/>
    <n v="46"/>
    <n v="0"/>
    <n v="18.73"/>
    <n v="0"/>
    <n v="-18.73"/>
    <n v="-18.73"/>
    <n v="-1"/>
    <n v="1.92"/>
    <n v="0.41"/>
    <n v="0"/>
    <n v="0"/>
    <s v="PAUSE"/>
    <x v="3"/>
  </r>
  <r>
    <s v="mysweeetyorkie@gmail.com"/>
    <s v="elaine"/>
    <s v="machado"/>
    <s v="Birmingham"/>
    <s v="AL"/>
    <n v="2250"/>
    <s v="sunbelt management co."/>
    <s v="Campaign_20"/>
    <s v="Google Ads"/>
    <s v="2024-01-29"/>
    <n v="800"/>
    <n v="591"/>
    <n v="12"/>
    <n v="0"/>
    <n v="7.52"/>
    <n v="0"/>
    <n v="-7.52"/>
    <n v="-7.52"/>
    <n v="-1"/>
    <n v="2.0299999999999998"/>
    <n v="0.63"/>
    <n v="0"/>
    <n v="0"/>
    <s v="PAUSE"/>
    <x v="1"/>
  </r>
  <r>
    <s v="tinajevans@gmail.com"/>
    <s v="tina"/>
    <s v="evans"/>
    <s v="Chula Vista"/>
    <s v="CA"/>
    <n v="2750"/>
    <s v="handy city"/>
    <s v="Campaign_10"/>
    <s v="Google Ads"/>
    <s v="2024-01-21"/>
    <n v="300"/>
    <n v="1459"/>
    <n v="56"/>
    <n v="1"/>
    <n v="43.91"/>
    <n v="37.770000000000003"/>
    <n v="-6.1399999999999935"/>
    <n v="-6.1399999999999935"/>
    <n v="-0.13983147346845806"/>
    <n v="3.84"/>
    <n v="0.78"/>
    <n v="43.91"/>
    <n v="1.7857142857142856E-2"/>
    <s v="SCALE"/>
    <x v="3"/>
  </r>
  <r>
    <s v="kathyforgod@hotmail.com"/>
    <s v="kathy"/>
    <s v="sutton"/>
    <s v="East Jordan"/>
    <s v="MI"/>
    <n v="1300"/>
    <s v="self"/>
    <s v="Campaign_17"/>
    <s v="Google Ads"/>
    <s v="2024-01-08"/>
    <n v="700"/>
    <n v="651"/>
    <n v="21"/>
    <n v="0"/>
    <n v="14.14"/>
    <n v="0"/>
    <n v="-14.14"/>
    <n v="-14.14"/>
    <n v="-1"/>
    <n v="3.23"/>
    <n v="0.67"/>
    <n v="0"/>
    <n v="0"/>
    <s v="PAUSE"/>
    <x v="0"/>
  </r>
  <r>
    <s v="bmwjesse123@gmail.com"/>
    <s v="jesse"/>
    <s v="christina"/>
    <s v="Miami"/>
    <s v="FL"/>
    <n v="1100"/>
    <s v="firehouse subs"/>
    <s v="Campaign_4"/>
    <s v="Google Ads"/>
    <s v="2024-01-26"/>
    <n v="200"/>
    <n v="1966"/>
    <n v="80"/>
    <n v="6"/>
    <n v="62.74"/>
    <n v="441.42"/>
    <n v="378.68"/>
    <n v="378.68"/>
    <n v="6.0357029008606951"/>
    <n v="4.07"/>
    <n v="0.78"/>
    <n v="10.46"/>
    <n v="7.4999999999999997E-2"/>
    <s v="SCALE"/>
    <x v="3"/>
  </r>
  <r>
    <s v="devonnehersey@gmail.com"/>
    <s v="devonne"/>
    <s v="hersey"/>
    <s v="Kansas City"/>
    <s v="MO"/>
    <n v="2200"/>
    <s v="ge money bank"/>
    <s v="Campaign_10"/>
    <s v="Google Ads"/>
    <s v="2024-01-04"/>
    <n v="600"/>
    <n v="2495"/>
    <n v="77"/>
    <n v="9"/>
    <n v="64.37"/>
    <n v="407.05"/>
    <n v="342.68"/>
    <n v="342.68"/>
    <n v="5.3235979493552898"/>
    <n v="3.09"/>
    <n v="0.84"/>
    <n v="7.15"/>
    <n v="0.11688311688311688"/>
    <s v="SCALE"/>
    <x v="0"/>
  </r>
  <r>
    <s v="sndyzoll@aol.com"/>
    <s v="chris"/>
    <s v="zoll"/>
    <s v="Myrtle Beach"/>
    <s v="SC"/>
    <n v="2000"/>
    <s v="precision southeast"/>
    <s v="Campaign_9"/>
    <s v="Google Ads"/>
    <s v="2024-01-31"/>
    <n v="300"/>
    <n v="1564"/>
    <n v="61"/>
    <n v="2"/>
    <n v="48.29"/>
    <n v="100.15"/>
    <n v="51.860000000000007"/>
    <n v="51.860000000000007"/>
    <n v="1.0739283495547733"/>
    <n v="3.9"/>
    <n v="0.79"/>
    <n v="24.14"/>
    <n v="3.2786885245901641E-2"/>
    <s v="SCALE"/>
    <x v="3"/>
  </r>
  <r>
    <s v="woodardgilbert@yahoo.com"/>
    <s v="gilbert"/>
    <s v="woodard"/>
    <s v="Sweeny"/>
    <s v="TX"/>
    <n v="1854"/>
    <s v="uei"/>
    <s v="Campaign_17"/>
    <s v="Google Ads"/>
    <s v="2024-01-28"/>
    <n v="500"/>
    <n v="2493"/>
    <n v="61"/>
    <n v="1"/>
    <n v="27.68"/>
    <n v="36.85"/>
    <n v="9.1700000000000017"/>
    <n v="9.1700000000000017"/>
    <n v="0.33128612716763012"/>
    <n v="2.4500000000000002"/>
    <n v="0.45"/>
    <n v="27.68"/>
    <n v="1.6393442622950821E-2"/>
    <s v="SCALE"/>
    <x v="2"/>
  </r>
  <r>
    <s v="haplen@hotmail.com"/>
    <s v="tony"/>
    <s v="lowe"/>
    <s v="Philadelphia"/>
    <s v="PA"/>
    <n v="2250"/>
    <s v="strongbod"/>
    <s v="Campaign_5"/>
    <s v="Google Ads"/>
    <s v="2024-01-18"/>
    <n v="100"/>
    <n v="747"/>
    <n v="32"/>
    <n v="0"/>
    <n v="22.56"/>
    <n v="0"/>
    <n v="-22.56"/>
    <n v="-22.56"/>
    <n v="-1"/>
    <n v="4.28"/>
    <n v="0.7"/>
    <n v="0"/>
    <n v="0"/>
    <s v="PAUSE"/>
    <x v="3"/>
  </r>
  <r>
    <s v="fayesturdivant@gmail.com"/>
    <s v="faye"/>
    <s v="sturdivant"/>
    <s v="Houston"/>
    <s v="TX"/>
    <n v="1500"/>
    <s v="super saver foods"/>
    <s v="Campaign_5"/>
    <s v="Google Ads"/>
    <s v="2024-01-23"/>
    <n v="1000"/>
    <n v="2214"/>
    <n v="55"/>
    <n v="2"/>
    <n v="29.35"/>
    <n v="71.2"/>
    <n v="41.85"/>
    <n v="41.85"/>
    <n v="1.4258943781942077"/>
    <n v="2.48"/>
    <n v="0.53"/>
    <n v="14.68"/>
    <n v="3.6363636363636362E-2"/>
    <s v="SCALE"/>
    <x v="1"/>
  </r>
  <r>
    <s v="james.murphy.1978@gmail.com"/>
    <s v="james"/>
    <s v="murphy"/>
    <s v="Sunnyvale"/>
    <s v="CA"/>
    <n v="2100"/>
    <s v="eight by eight"/>
    <s v="Campaign_16"/>
    <s v="Google Ads"/>
    <s v="2024-01-26"/>
    <n v="400"/>
    <n v="2007"/>
    <n v="40"/>
    <n v="1"/>
    <n v="27.33"/>
    <n v="62.53"/>
    <n v="35.200000000000003"/>
    <n v="35.200000000000003"/>
    <n v="1.2879619465788512"/>
    <n v="1.99"/>
    <n v="0.68"/>
    <n v="27.33"/>
    <n v="2.5000000000000001E-2"/>
    <s v="SCALE"/>
    <x v="2"/>
  </r>
  <r>
    <s v="gladn@aol.com"/>
    <s v="vanessa"/>
    <s v="gladney"/>
    <s v="Saint Louis"/>
    <s v="MO"/>
    <n v="3000"/>
    <s v="brown mackie college"/>
    <s v="Campaign_8"/>
    <s v="Google Ads"/>
    <s v="2024-01-09"/>
    <n v="1000"/>
    <n v="2292"/>
    <n v="67"/>
    <n v="6"/>
    <n v="45.44"/>
    <n v="397.59"/>
    <n v="352.15"/>
    <n v="352.15"/>
    <n v="7.749779929577465"/>
    <n v="2.92"/>
    <n v="0.68"/>
    <n v="7.57"/>
    <n v="8.9552238805970144E-2"/>
    <s v="SCALE"/>
    <x v="1"/>
  </r>
  <r>
    <s v="lottiet@gmail.com"/>
    <s v="lottie"/>
    <s v="sinclair"/>
    <s v="Saint Louis"/>
    <s v="MO"/>
    <n v="1000"/>
    <s v="netstars matrix design"/>
    <s v="Campaign_18"/>
    <s v="Google Ads"/>
    <s v="2024-01-31"/>
    <n v="200"/>
    <n v="1368"/>
    <n v="57"/>
    <n v="0"/>
    <n v="27.39"/>
    <n v="0"/>
    <n v="-27.39"/>
    <n v="-27.39"/>
    <n v="-1"/>
    <n v="4.17"/>
    <n v="0.48"/>
    <n v="0"/>
    <n v="0"/>
    <s v="PAUSE"/>
    <x v="3"/>
  </r>
  <r>
    <s v="marykbrice@hotmail.com"/>
    <s v="mary"/>
    <s v="brice"/>
    <s v="Fredericksbur"/>
    <s v="VA"/>
    <n v="4500"/>
    <s v="rite solution"/>
    <s v="Campaign_16"/>
    <s v="Google Ads"/>
    <s v="2024-01-31"/>
    <n v="300"/>
    <n v="1596"/>
    <n v="44"/>
    <n v="4"/>
    <n v="23.85"/>
    <n v="177.2"/>
    <n v="153.35"/>
    <n v="153.35"/>
    <n v="6.4297693920335419"/>
    <n v="2.76"/>
    <n v="0.54"/>
    <n v="5.96"/>
    <n v="9.0909090909090912E-2"/>
    <s v="SCALE"/>
    <x v="3"/>
  </r>
  <r>
    <s v="michaelmmanson@yahoo.com"/>
    <s v="michael"/>
    <s v="manson"/>
    <s v="Winter Park"/>
    <s v="FL"/>
    <n v="1220"/>
    <s v="reliable guidance"/>
    <s v="Campaign_18"/>
    <s v="Google Ads"/>
    <s v="2024-01-06"/>
    <n v="1000"/>
    <n v="1292"/>
    <n v="54"/>
    <n v="2"/>
    <n v="28.89"/>
    <n v="83.04"/>
    <n v="54.150000000000006"/>
    <n v="54.150000000000006"/>
    <n v="1.8743509865005195"/>
    <n v="4.18"/>
    <n v="0.54"/>
    <n v="14.44"/>
    <n v="3.7037037037037035E-2"/>
    <s v="SCALE"/>
    <x v="1"/>
  </r>
  <r>
    <s v="r.gillespie91@gmail.com"/>
    <s v="robbie"/>
    <s v="gillespie"/>
    <s v="San Diego"/>
    <s v="CA"/>
    <n v="1100"/>
    <s v="bank of america  n a"/>
    <s v="Campaign_14"/>
    <s v="Google Ads"/>
    <s v="2024-01-12"/>
    <n v="100"/>
    <n v="1681"/>
    <n v="31"/>
    <n v="0"/>
    <n v="23.6"/>
    <n v="0"/>
    <n v="-23.6"/>
    <n v="-23.6"/>
    <n v="-1"/>
    <n v="1.84"/>
    <n v="0.76"/>
    <n v="0"/>
    <n v="0"/>
    <s v="PAUSE"/>
    <x v="3"/>
  </r>
  <r>
    <s v="sarahowens@gmail.com"/>
    <s v="sarah"/>
    <s v="owens"/>
    <s v="Livingston"/>
    <s v="NJ"/>
    <n v="1100"/>
    <s v="shoe kicks"/>
    <s v="Campaign_1"/>
    <s v="Google Ads"/>
    <s v="2024-01-12"/>
    <n v="500"/>
    <n v="1681"/>
    <n v="29"/>
    <n v="1"/>
    <n v="19.46"/>
    <n v="73.53"/>
    <n v="54.07"/>
    <n v="54.07"/>
    <n v="2.7785200411099691"/>
    <n v="1.73"/>
    <n v="0.67"/>
    <n v="19.46"/>
    <n v="3.4482758620689655E-2"/>
    <s v="SCALE"/>
    <x v="2"/>
  </r>
  <r>
    <s v="jamesmarker@yahoo.com"/>
    <s v="james"/>
    <s v="marker"/>
    <s v="Dallas"/>
    <s v="TX"/>
    <n v="1501"/>
    <s v="national auto parts"/>
    <s v="Campaign_18"/>
    <s v="Google Ads"/>
    <s v="2024-01-25"/>
    <n v="600"/>
    <n v="2085"/>
    <n v="75"/>
    <n v="3"/>
    <n v="35.25"/>
    <n v="122.01"/>
    <n v="86.76"/>
    <n v="86.76"/>
    <n v="2.4612765957446809"/>
    <n v="3.6"/>
    <n v="0.47"/>
    <n v="11.75"/>
    <n v="0.04"/>
    <s v="SCALE"/>
    <x v="0"/>
  </r>
  <r>
    <s v="briancleighton@yahoo.com"/>
    <s v="brian"/>
    <s v="leighton"/>
    <s v="Horn Lake"/>
    <s v="MS"/>
    <n v="2000"/>
    <s v="alpha beta"/>
    <s v="Campaign_3"/>
    <s v="Google Ads"/>
    <s v="2024-01-03"/>
    <n v="1000"/>
    <n v="2118"/>
    <n v="55"/>
    <n v="6"/>
    <n v="35.06"/>
    <n v="273.02"/>
    <n v="237.95999999999998"/>
    <n v="237.95999999999998"/>
    <n v="6.7872219053051897"/>
    <n v="2.6"/>
    <n v="0.64"/>
    <n v="5.84"/>
    <n v="0.10909090909090909"/>
    <s v="SCALE"/>
    <x v="1"/>
  </r>
  <r>
    <s v="keeleympilcher@hotmail.com"/>
    <s v="keeley"/>
    <s v="pilcher"/>
    <s v="Pittsburgh"/>
    <s v="PA"/>
    <n v="1900"/>
    <s v="foxmoor"/>
    <s v="Campaign_20"/>
    <s v="Google Ads"/>
    <s v="2024-01-15"/>
    <n v="300"/>
    <n v="2057"/>
    <n v="79"/>
    <n v="0"/>
    <n v="36.01"/>
    <n v="0"/>
    <n v="-36.01"/>
    <n v="-36.01"/>
    <n v="-1"/>
    <n v="3.84"/>
    <n v="0.46"/>
    <n v="0"/>
    <n v="0"/>
    <s v="PAUSE"/>
    <x v="3"/>
  </r>
  <r>
    <s v="smithers@gmail.com"/>
    <s v="lottie"/>
    <s v="smithers"/>
    <s v="Las Vegas"/>
    <s v="NV"/>
    <n v="4000"/>
    <s v="parade of shoes"/>
    <s v="Campaign_7"/>
    <s v="Google Ads"/>
    <s v="2024-01-04"/>
    <n v="400"/>
    <n v="986"/>
    <n v="38"/>
    <n v="1"/>
    <n v="22.94"/>
    <n v="47.01"/>
    <n v="24.069999999999997"/>
    <n v="24.069999999999997"/>
    <n v="1.0492589363557103"/>
    <n v="3.85"/>
    <n v="0.6"/>
    <n v="22.94"/>
    <n v="2.6315789473684209E-2"/>
    <s v="SCALE"/>
    <x v="2"/>
  </r>
  <r>
    <s v="carriepearce@gmail.com"/>
    <s v="carrie"/>
    <s v="pearce"/>
    <s v="Saint Joseph"/>
    <s v="MO"/>
    <n v="9967"/>
    <s v="deco refreshments inc."/>
    <s v="Campaign_6"/>
    <s v="Google Ads"/>
    <s v="2024-01-13"/>
    <n v="800"/>
    <n v="727"/>
    <n v="22"/>
    <n v="0"/>
    <n v="14.17"/>
    <n v="0"/>
    <n v="-14.17"/>
    <n v="-14.17"/>
    <n v="-1"/>
    <n v="3.03"/>
    <n v="0.64"/>
    <n v="0"/>
    <n v="0"/>
    <s v="PAUSE"/>
    <x v="1"/>
  </r>
  <r>
    <s v="buteshannon@gmail.com"/>
    <s v="shannon"/>
    <s v="bute"/>
    <s v="Cleveland"/>
    <s v="OH"/>
    <n v="1750"/>
    <s v="thomascoyne"/>
    <s v="Campaign_5"/>
    <s v="Google Ads"/>
    <s v="2024-01-23"/>
    <n v="400"/>
    <n v="1100"/>
    <n v="27"/>
    <n v="0"/>
    <n v="19.22"/>
    <n v="0"/>
    <n v="-19.22"/>
    <n v="-19.22"/>
    <n v="-1"/>
    <n v="2.4500000000000002"/>
    <n v="0.71"/>
    <n v="0"/>
    <n v="0"/>
    <s v="PAUSE"/>
    <x v="2"/>
  </r>
  <r>
    <s v="bwoodard08@yahoo.com"/>
    <s v="brandon"/>
    <s v="woodard"/>
    <s v="Manteca"/>
    <s v="CA"/>
    <n v="1400"/>
    <s v="dish network"/>
    <s v="Campaign_3"/>
    <s v="Google Ads"/>
    <s v="2024-01-05"/>
    <n v="500"/>
    <n v="1212"/>
    <n v="20"/>
    <n v="1"/>
    <n v="10.53"/>
    <n v="73.7"/>
    <n v="63.17"/>
    <n v="63.17"/>
    <n v="5.9990503323836659"/>
    <n v="1.65"/>
    <n v="0.53"/>
    <n v="10.53"/>
    <n v="0.05"/>
    <s v="SCALE"/>
    <x v="2"/>
  </r>
  <r>
    <s v="alicia.argueta@gmail.com"/>
    <s v="alicia"/>
    <s v="argueta"/>
    <s v="Ashburn"/>
    <s v="VA"/>
    <n v="2000"/>
    <s v="charlotte russe"/>
    <s v="Campaign_10"/>
    <s v="Google Ads"/>
    <s v="2024-01-20"/>
    <n v="600"/>
    <n v="661"/>
    <n v="17"/>
    <n v="1"/>
    <n v="14.21"/>
    <n v="52.08"/>
    <n v="37.869999999999997"/>
    <n v="37.869999999999997"/>
    <n v="2.6650246305418714"/>
    <n v="2.57"/>
    <n v="0.84"/>
    <n v="14.21"/>
    <n v="5.8823529411764705E-2"/>
    <s v="SCALE"/>
    <x v="0"/>
  </r>
  <r>
    <s v="alexisjperez@hotmail.com"/>
    <s v="alexis"/>
    <s v="perez"/>
    <s v="Milpitas"/>
    <s v="CA"/>
    <n v="2498"/>
    <s v="schaak electronics"/>
    <s v="Campaign_20"/>
    <s v="Google Ads"/>
    <s v="2024-01-12"/>
    <n v="600"/>
    <n v="1958"/>
    <n v="34"/>
    <n v="0"/>
    <n v="25.21"/>
    <n v="0"/>
    <n v="-25.21"/>
    <n v="-25.21"/>
    <n v="-1"/>
    <n v="1.74"/>
    <n v="0.74"/>
    <n v="0"/>
    <n v="0"/>
    <s v="PAUSE"/>
    <x v="0"/>
  </r>
  <r>
    <s v="kishasmith1998@yahoo.com"/>
    <s v="lakisha"/>
    <s v="smith"/>
    <s v="Detroit"/>
    <s v="MI"/>
    <n v="3899"/>
    <s v="black beauty"/>
    <s v="Campaign_15"/>
    <s v="Google Ads"/>
    <s v="2024-01-12"/>
    <n v="400"/>
    <n v="942"/>
    <n v="31"/>
    <n v="0"/>
    <n v="23.22"/>
    <n v="0"/>
    <n v="-23.22"/>
    <n v="-23.22"/>
    <n v="-1"/>
    <n v="3.29"/>
    <n v="0.75"/>
    <n v="0"/>
    <n v="0"/>
    <s v="PAUSE"/>
    <x v="2"/>
  </r>
  <r>
    <s v="darinbwilson@yahoo.com"/>
    <s v="darin"/>
    <s v="wilson"/>
    <s v="Oxnard"/>
    <s v="CA"/>
    <n v="6001"/>
    <s v="piece goods fabric"/>
    <s v="Campaign_1"/>
    <s v="Google Ads"/>
    <s v="2024-01-24"/>
    <n v="300"/>
    <n v="556"/>
    <n v="20"/>
    <n v="0"/>
    <n v="16.3"/>
    <n v="0"/>
    <n v="-16.3"/>
    <n v="-16.3"/>
    <n v="-1"/>
    <n v="3.6"/>
    <n v="0.82"/>
    <n v="0"/>
    <n v="0"/>
    <s v="PAUSE"/>
    <x v="3"/>
  </r>
  <r>
    <s v="currdm02@yahoo.com"/>
    <s v="denita"/>
    <s v="current"/>
    <s v="Jonesboro"/>
    <s v="GA"/>
    <n v="5000"/>
    <s v="kaiser permanante"/>
    <s v="Campaign_17"/>
    <s v="Google Ads"/>
    <s v="2024-01-01"/>
    <n v="400"/>
    <n v="1014"/>
    <n v="33"/>
    <n v="0"/>
    <n v="17.940000000000001"/>
    <n v="0"/>
    <n v="-17.940000000000001"/>
    <n v="-17.940000000000001"/>
    <n v="-1"/>
    <n v="3.25"/>
    <n v="0.54"/>
    <n v="0"/>
    <n v="0"/>
    <s v="PAUSE"/>
    <x v="2"/>
  </r>
  <r>
    <s v="craigstaa13@gmail.com"/>
    <s v="craig"/>
    <s v="vogt"/>
    <s v="Carbondale"/>
    <s v="CO"/>
    <n v="1500"/>
    <s v="account now"/>
    <s v="Campaign_11"/>
    <s v="Google Ads"/>
    <s v="2024-01-28"/>
    <n v="600"/>
    <n v="688"/>
    <n v="19"/>
    <n v="1"/>
    <n v="15.3"/>
    <n v="48.31"/>
    <n v="33.010000000000005"/>
    <n v="33.010000000000005"/>
    <n v="2.1575163398692814"/>
    <n v="2.76"/>
    <n v="0.81"/>
    <n v="15.3"/>
    <n v="5.2631578947368418E-2"/>
    <s v="SCALE"/>
    <x v="0"/>
  </r>
  <r>
    <s v="horandarling@yahoo.com"/>
    <s v="danielle"/>
    <s v="darling"/>
    <s v="Effort"/>
    <s v="PA"/>
    <n v="2000"/>
    <s v="memorial radiology"/>
    <s v="Campaign_1"/>
    <s v="Google Ads"/>
    <s v="2024-01-28"/>
    <n v="500"/>
    <n v="1211"/>
    <n v="37"/>
    <n v="1"/>
    <n v="25.13"/>
    <n v="71.77"/>
    <n v="46.64"/>
    <n v="46.64"/>
    <n v="1.8559490648627139"/>
    <n v="3.06"/>
    <n v="0.68"/>
    <n v="25.13"/>
    <n v="2.7027027027027029E-2"/>
    <s v="SCALE"/>
    <x v="2"/>
  </r>
  <r>
    <s v="anitalg0729@hotmail.com"/>
    <s v="anita"/>
    <s v="gordon"/>
    <s v="Indianapolis"/>
    <s v="IN"/>
    <n v="1700"/>
    <s v="global parking systems"/>
    <s v="Campaign_2"/>
    <s v="Google Ads"/>
    <s v="2024-01-22"/>
    <n v="600"/>
    <n v="1095"/>
    <n v="28"/>
    <n v="0"/>
    <n v="13.32"/>
    <n v="0"/>
    <n v="-13.32"/>
    <n v="-13.32"/>
    <n v="-1"/>
    <n v="2.56"/>
    <n v="0.48"/>
    <n v="0"/>
    <n v="0"/>
    <s v="PAUSE"/>
    <x v="0"/>
  </r>
  <r>
    <s v="bartk@hotmail.com"/>
    <s v="bart"/>
    <s v="hayes"/>
    <s v="Englewood"/>
    <s v="CO"/>
    <n v="4500"/>
    <s v="peter reeves"/>
    <s v="Campaign_7"/>
    <s v="Google Ads"/>
    <s v="2024-01-28"/>
    <n v="200"/>
    <n v="1121"/>
    <n v="41"/>
    <n v="0"/>
    <n v="21.24"/>
    <n v="0"/>
    <n v="-21.24"/>
    <n v="-21.24"/>
    <n v="-1"/>
    <n v="3.66"/>
    <n v="0.52"/>
    <n v="0"/>
    <n v="0"/>
    <s v="PAUSE"/>
    <x v="3"/>
  </r>
  <r>
    <s v="electircbill81@yahoo.com"/>
    <s v="william"/>
    <s v="ryan"/>
    <s v="San Antonio"/>
    <s v="TX"/>
    <n v="4500"/>
    <s v="ies"/>
    <s v="Campaign_2"/>
    <s v="Google Ads"/>
    <s v="2024-01-30"/>
    <n v="800"/>
    <n v="2233"/>
    <n v="61"/>
    <n v="2"/>
    <n v="40.04"/>
    <n v="113.7"/>
    <n v="73.66"/>
    <n v="73.66"/>
    <n v="1.8396603396603397"/>
    <n v="2.73"/>
    <n v="0.66"/>
    <n v="20.02"/>
    <n v="3.2786885245901641E-2"/>
    <s v="SCALE"/>
    <x v="1"/>
  </r>
  <r>
    <s v="fivestarbeautysalon@hotmail.com"/>
    <s v="tracey"/>
    <s v="white"/>
    <s v="Mechanicsvill"/>
    <s v="VA"/>
    <n v="2000"/>
    <s v="yabdel"/>
    <s v="Campaign_8"/>
    <s v="Google Ads"/>
    <s v="2024-01-13"/>
    <n v="100"/>
    <n v="1205"/>
    <n v="19"/>
    <n v="0"/>
    <n v="15.95"/>
    <n v="0"/>
    <n v="-15.95"/>
    <n v="-15.95"/>
    <n v="-1"/>
    <n v="1.58"/>
    <n v="0.84"/>
    <n v="0"/>
    <n v="0"/>
    <s v="PAUSE"/>
    <x v="3"/>
  </r>
  <r>
    <s v="marioc@gmail.com"/>
    <s v="mario"/>
    <s v="giron"/>
    <s v="Herndon"/>
    <s v="VA"/>
    <n v="3200"/>
    <s v="lum's"/>
    <s v="Campaign_3"/>
    <s v="Google Ads"/>
    <s v="2024-01-12"/>
    <n v="1000"/>
    <n v="2318"/>
    <n v="36"/>
    <n v="1"/>
    <n v="15.93"/>
    <n v="35.729999999999997"/>
    <n v="19.799999999999997"/>
    <n v="19.799999999999997"/>
    <n v="1.2429378531073445"/>
    <n v="1.55"/>
    <n v="0.44"/>
    <n v="15.93"/>
    <n v="2.7777777777777776E-2"/>
    <s v="SCALE"/>
    <x v="1"/>
  </r>
  <r>
    <s v="michaelreichenbach@yahoo.com"/>
    <s v="michael"/>
    <s v="reichenbach"/>
    <s v="Naples"/>
    <s v="FL"/>
    <n v="2500"/>
    <s v="rex audio video appliance"/>
    <s v="Campaign_19"/>
    <s v="Google Ads"/>
    <s v="2024-01-02"/>
    <n v="600"/>
    <n v="2210"/>
    <n v="87"/>
    <n v="3"/>
    <n v="47.84"/>
    <n v="184.79"/>
    <n v="136.94999999999999"/>
    <n v="136.94999999999999"/>
    <n v="2.8626672240802673"/>
    <n v="3.94"/>
    <n v="0.55000000000000004"/>
    <n v="15.95"/>
    <n v="3.4482758620689655E-2"/>
    <s v="SCALE"/>
    <x v="0"/>
  </r>
  <r>
    <s v="kasims@gmail.com"/>
    <s v="karoline"/>
    <s v="sims"/>
    <s v="Columbus"/>
    <s v="OH"/>
    <n v="4500"/>
    <s v="thom mcan store"/>
    <s v="Campaign_20"/>
    <s v="Google Ads"/>
    <s v="2024-01-13"/>
    <n v="200"/>
    <n v="1033"/>
    <n v="17"/>
    <n v="0"/>
    <n v="14.14"/>
    <n v="0"/>
    <n v="-14.14"/>
    <n v="-14.14"/>
    <n v="-1"/>
    <n v="1.65"/>
    <n v="0.83"/>
    <n v="0"/>
    <n v="0"/>
    <s v="PAUSE"/>
    <x v="3"/>
  </r>
  <r>
    <s v="robertstrickler@gmail.com"/>
    <s v="robert"/>
    <s v="strickler"/>
    <s v="Los Angeles"/>
    <s v="CA"/>
    <n v="4300"/>
    <s v="accord investments"/>
    <s v="Campaign_2"/>
    <s v="Google Ads"/>
    <s v="2024-01-30"/>
    <n v="1000"/>
    <n v="1127"/>
    <n v="23"/>
    <n v="2"/>
    <n v="11.98"/>
    <n v="120.9"/>
    <n v="108.92"/>
    <n v="108.92"/>
    <n v="9.0918196994991654"/>
    <n v="2.04"/>
    <n v="0.52"/>
    <n v="5.99"/>
    <n v="8.6956521739130432E-2"/>
    <s v="SCALE"/>
    <x v="1"/>
  </r>
  <r>
    <s v="ladylibra161966@yahoo.com"/>
    <s v="marian"/>
    <s v="johnson"/>
    <s v="Houston"/>
    <s v="TX"/>
    <n v="2900"/>
    <s v="texas children hospital"/>
    <s v="Campaign_5"/>
    <s v="Google Ads"/>
    <s v="2024-01-31"/>
    <n v="100"/>
    <n v="2100"/>
    <n v="68"/>
    <n v="2"/>
    <n v="27.62"/>
    <n v="91.07"/>
    <n v="63.449999999999989"/>
    <n v="63.449999999999989"/>
    <n v="2.297248370745836"/>
    <n v="3.24"/>
    <n v="0.41"/>
    <n v="13.81"/>
    <n v="2.9411764705882353E-2"/>
    <s v="SCALE"/>
    <x v="3"/>
  </r>
  <r>
    <s v="smith.erica20112011@yahoo.com"/>
    <s v="erica"/>
    <s v="smith"/>
    <s v="Houston"/>
    <s v="TX"/>
    <n v="1500"/>
    <s v="acs houston"/>
    <s v="Campaign_9"/>
    <s v="Google Ads"/>
    <s v="2024-01-23"/>
    <n v="800"/>
    <n v="1332"/>
    <n v="48"/>
    <n v="1"/>
    <n v="24.45"/>
    <n v="36.79"/>
    <n v="12.34"/>
    <n v="12.34"/>
    <n v="0.5047034764826176"/>
    <n v="3.6"/>
    <n v="0.51"/>
    <n v="24.45"/>
    <n v="2.0833333333333332E-2"/>
    <s v="SCALE"/>
    <x v="1"/>
  </r>
  <r>
    <s v="dougwgriff@yahoo.com"/>
    <s v="doug"/>
    <s v="griffin"/>
    <s v="Holt"/>
    <s v="MI"/>
    <n v="1500"/>
    <s v="continental services"/>
    <s v="Campaign_8"/>
    <s v="Google Ads"/>
    <s v="2024-01-16"/>
    <n v="500"/>
    <n v="910"/>
    <n v="25"/>
    <n v="1"/>
    <n v="11.16"/>
    <n v="68.260000000000005"/>
    <n v="57.100000000000009"/>
    <n v="57.100000000000009"/>
    <n v="5.1164874551971335"/>
    <n v="2.75"/>
    <n v="0.45"/>
    <n v="11.16"/>
    <n v="0.04"/>
    <s v="SCALE"/>
    <x v="2"/>
  </r>
  <r>
    <s v="valinceia100@gmail.com"/>
    <s v="valinceia"/>
    <s v="pickersgill"/>
    <s v="Houston"/>
    <s v="TX"/>
    <n v="1900"/>
    <s v="fort bend isd"/>
    <s v="Campaign_4"/>
    <s v="Google Ads"/>
    <s v="2024-01-15"/>
    <n v="500"/>
    <n v="510"/>
    <n v="16"/>
    <n v="0"/>
    <n v="7.43"/>
    <n v="0"/>
    <n v="-7.43"/>
    <n v="-7.43"/>
    <n v="-1"/>
    <n v="3.14"/>
    <n v="0.46"/>
    <n v="0"/>
    <n v="0"/>
    <s v="PAUSE"/>
    <x v="2"/>
  </r>
  <r>
    <s v="lindsayalvarez0220@gmail.com"/>
    <s v="lindsay"/>
    <s v="alvarez"/>
    <s v="Pompano Beach"/>
    <s v="FL"/>
    <n v="1062"/>
    <s v="alternative home health"/>
    <s v="Campaign_11"/>
    <s v="Google Ads"/>
    <s v="2024-01-23"/>
    <n v="1000"/>
    <n v="2350"/>
    <n v="77"/>
    <n v="7"/>
    <n v="57.74"/>
    <n v="302.82"/>
    <n v="245.07999999999998"/>
    <n v="245.07999999999998"/>
    <n v="4.2445445098718393"/>
    <n v="3.28"/>
    <n v="0.75"/>
    <n v="8.25"/>
    <n v="9.0909090909090912E-2"/>
    <s v="SCALE"/>
    <x v="1"/>
  </r>
  <r>
    <s v="marynickel@hotmail.com"/>
    <s v="mary"/>
    <s v="nickel"/>
    <s v="Orlando"/>
    <s v="FL"/>
    <n v="1800"/>
    <s v="chatham"/>
    <s v="Campaign_16"/>
    <s v="Google Ads"/>
    <s v="2024-01-22"/>
    <n v="200"/>
    <n v="1395"/>
    <n v="51"/>
    <n v="1"/>
    <n v="23.52"/>
    <n v="51.57"/>
    <n v="28.05"/>
    <n v="28.05"/>
    <n v="1.1926020408163265"/>
    <n v="3.66"/>
    <n v="0.46"/>
    <n v="23.52"/>
    <n v="1.9607843137254902E-2"/>
    <s v="SCALE"/>
    <x v="3"/>
  </r>
  <r>
    <s v="williamskdtheone@gmail.com"/>
    <s v="keldon"/>
    <s v="williams"/>
    <s v="Arlington"/>
    <s v="TX"/>
    <n v="3800"/>
    <s v="aetna"/>
    <s v="Campaign_14"/>
    <s v="Google Ads"/>
    <s v="2024-01-22"/>
    <n v="700"/>
    <n v="1786"/>
    <n v="44"/>
    <n v="1"/>
    <n v="35.46"/>
    <n v="74.11"/>
    <n v="38.65"/>
    <n v="38.65"/>
    <n v="1.0899605188945289"/>
    <n v="2.46"/>
    <n v="0.81"/>
    <n v="35.46"/>
    <n v="2.2727272727272728E-2"/>
    <s v="SCALE"/>
    <x v="0"/>
  </r>
  <r>
    <s v="drrawlins@hotmail.com"/>
    <s v="darecko"/>
    <s v="rawlins"/>
    <s v="Maricopa"/>
    <s v="AZ"/>
    <n v="2100"/>
    <s v="pathway school"/>
    <s v="Campaign_16"/>
    <s v="Google Ads"/>
    <s v="2024-01-18"/>
    <n v="100"/>
    <n v="1385"/>
    <n v="48"/>
    <n v="0"/>
    <n v="26.58"/>
    <n v="0"/>
    <n v="-26.58"/>
    <n v="-26.58"/>
    <n v="-1"/>
    <n v="3.47"/>
    <n v="0.55000000000000004"/>
    <n v="0"/>
    <n v="0"/>
    <s v="PAUSE"/>
    <x v="3"/>
  </r>
  <r>
    <s v="nathanielmdavis@hotmail.com"/>
    <s v="nathaniel"/>
    <s v="davis"/>
    <s v="herndon"/>
    <s v="VA"/>
    <n v="3750"/>
    <s v="the pink pig tavern"/>
    <s v="Campaign_12"/>
    <s v="Google Ads"/>
    <s v="2024-01-29"/>
    <n v="300"/>
    <n v="1026"/>
    <n v="30"/>
    <n v="1"/>
    <n v="20.98"/>
    <n v="55.07"/>
    <n v="34.090000000000003"/>
    <n v="34.090000000000003"/>
    <n v="1.6248808388941851"/>
    <n v="2.92"/>
    <n v="0.7"/>
    <n v="20.98"/>
    <n v="3.3333333333333333E-2"/>
    <s v="SCALE"/>
    <x v="3"/>
  </r>
  <r>
    <s v="lierhan@hotmail.com"/>
    <s v="frank"/>
    <s v="luellen"/>
    <s v="Houston"/>
    <s v="TX"/>
    <n v="1700"/>
    <s v="magik grey"/>
    <s v="Campaign_2"/>
    <s v="Google Ads"/>
    <s v="2024-01-30"/>
    <n v="400"/>
    <n v="1357"/>
    <n v="53"/>
    <n v="5"/>
    <n v="41.73"/>
    <n v="196.11"/>
    <n v="154.38000000000002"/>
    <n v="154.38000000000002"/>
    <n v="3.6994967649173267"/>
    <n v="3.91"/>
    <n v="0.79"/>
    <n v="8.35"/>
    <n v="9.4339622641509441E-2"/>
    <s v="SCALE"/>
    <x v="2"/>
  </r>
  <r>
    <s v="michaelstrong@gmail.com"/>
    <s v="michael"/>
    <s v="strong"/>
    <s v="Twentynine Pa"/>
    <s v="CA"/>
    <n v="4500"/>
    <s v="castle realty"/>
    <s v="Campaign_20"/>
    <s v="Google Ads"/>
    <s v="2024-01-23"/>
    <n v="400"/>
    <n v="1398"/>
    <n v="57"/>
    <n v="1"/>
    <n v="33.369999999999997"/>
    <n v="57.22"/>
    <n v="23.85"/>
    <n v="23.85"/>
    <n v="0.71471381480371599"/>
    <n v="4.08"/>
    <n v="0.59"/>
    <n v="33.369999999999997"/>
    <n v="1.7543859649122806E-2"/>
    <s v="SCALE"/>
    <x v="2"/>
  </r>
  <r>
    <s v="cynep@aol.com"/>
    <s v="cynthia"/>
    <s v="bonnema"/>
    <s v="New Prague"/>
    <s v="MN"/>
    <n v="1300"/>
    <s v="walmart"/>
    <s v="Campaign_4"/>
    <s v="Google Ads"/>
    <s v="2024-01-26"/>
    <n v="100"/>
    <n v="868"/>
    <n v="31"/>
    <n v="3"/>
    <n v="13.52"/>
    <n v="162.38999999999999"/>
    <n v="148.86999999999998"/>
    <n v="148.86999999999998"/>
    <n v="11.011094674556212"/>
    <n v="3.57"/>
    <n v="0.44"/>
    <n v="4.51"/>
    <n v="9.6774193548387094E-2"/>
    <s v="SCALE"/>
    <x v="3"/>
  </r>
  <r>
    <s v="paulpickering@gmail.com"/>
    <s v="paul"/>
    <s v="pickering"/>
    <s v="Dayton"/>
    <s v="OH"/>
    <n v="2250"/>
    <s v="sunny real estate investments"/>
    <s v="Campaign_17"/>
    <s v="Google Ads"/>
    <s v="2024-01-27"/>
    <n v="600"/>
    <n v="2360"/>
    <n v="70"/>
    <n v="0"/>
    <n v="39.28"/>
    <n v="0"/>
    <n v="-39.28"/>
    <n v="-39.28"/>
    <n v="-1"/>
    <n v="2.97"/>
    <n v="0.56000000000000005"/>
    <n v="0"/>
    <n v="0"/>
    <s v="PAUSE"/>
    <x v="0"/>
  </r>
  <r>
    <s v="dcochran40@msn.com"/>
    <s v="debra"/>
    <s v="cochran"/>
    <s v="Enon"/>
    <s v="OH"/>
    <n v="4500"/>
    <s v="assurant specialty propertry"/>
    <s v="Campaign_2"/>
    <s v="Google Ads"/>
    <s v="2024-01-21"/>
    <n v="200"/>
    <n v="2153"/>
    <n v="33"/>
    <n v="0"/>
    <n v="14.95"/>
    <n v="0"/>
    <n v="-14.95"/>
    <n v="-14.95"/>
    <n v="-1"/>
    <n v="1.53"/>
    <n v="0.45"/>
    <n v="0"/>
    <n v="0"/>
    <s v="PAUSE"/>
    <x v="3"/>
  </r>
  <r>
    <s v="susieharv600rf4i2001@yahoo.com"/>
    <s v="susan"/>
    <s v="harvey"/>
    <s v="Moreno Valley"/>
    <s v="CA"/>
    <n v="1100"/>
    <s v="home depot"/>
    <s v="Campaign_15"/>
    <s v="Google Ads"/>
    <s v="2024-01-12"/>
    <n v="300"/>
    <n v="2044"/>
    <n v="32"/>
    <n v="3"/>
    <n v="20.11"/>
    <n v="196.47"/>
    <n v="176.36"/>
    <n v="176.36"/>
    <n v="8.7697662854301353"/>
    <n v="1.57"/>
    <n v="0.63"/>
    <n v="6.7"/>
    <n v="9.375E-2"/>
    <s v="SCALE"/>
    <x v="3"/>
  </r>
  <r>
    <s v="tosheppard@gmail.com"/>
    <s v="tori"/>
    <s v="sheppard"/>
    <s v="Luverne"/>
    <s v="AL"/>
    <n v="1500"/>
    <s v="warshal's"/>
    <s v="Campaign_19"/>
    <s v="Google Ads"/>
    <s v="2024-01-19"/>
    <n v="300"/>
    <n v="2237"/>
    <n v="51"/>
    <n v="0"/>
    <n v="37.46"/>
    <n v="0"/>
    <n v="-37.46"/>
    <n v="-37.46"/>
    <n v="-1"/>
    <n v="2.2799999999999998"/>
    <n v="0.73"/>
    <n v="0"/>
    <n v="0"/>
    <s v="PAUSE"/>
    <x v="3"/>
  </r>
  <r>
    <s v="xsassymarie99@yahoo.com"/>
    <s v="peggy"/>
    <s v="butler"/>
    <s v="Moreno Valley"/>
    <s v="CA"/>
    <n v="2250"/>
    <s v="kendunkin"/>
    <s v="Campaign_7"/>
    <s v="Google Ads"/>
    <s v="2024-01-25"/>
    <n v="400"/>
    <n v="2144"/>
    <n v="35"/>
    <n v="3"/>
    <n v="19.63"/>
    <n v="205.35"/>
    <n v="185.72"/>
    <n v="185.72"/>
    <n v="9.4610290371879788"/>
    <n v="1.63"/>
    <n v="0.56000000000000005"/>
    <n v="6.54"/>
    <n v="8.5714285714285715E-2"/>
    <s v="SCALE"/>
    <x v="2"/>
  </r>
  <r>
    <s v="xtiffany.carruthers@yahoo.com"/>
    <s v="tiffany"/>
    <s v="carruthers"/>
    <s v="Humble"/>
    <s v="TX"/>
    <n v="3250"/>
    <s v="target"/>
    <s v="Campaign_10"/>
    <s v="Google Ads"/>
    <s v="2024-01-06"/>
    <n v="700"/>
    <n v="2437"/>
    <n v="85"/>
    <n v="8"/>
    <n v="47.82"/>
    <n v="452.94"/>
    <n v="405.12"/>
    <n v="405.12"/>
    <n v="8.4717691342534511"/>
    <n v="3.49"/>
    <n v="0.56000000000000005"/>
    <n v="5.98"/>
    <n v="9.4117647058823528E-2"/>
    <s v="SCALE"/>
    <x v="0"/>
  </r>
  <r>
    <s v="kathykbaker@hotmail.com"/>
    <s v="kathy"/>
    <s v="baker"/>
    <s v="Cleveland"/>
    <s v="OH"/>
    <n v="1100"/>
    <s v="national hardgoods distributor"/>
    <s v="Campaign_9"/>
    <s v="Google Ads"/>
    <s v="2024-01-31"/>
    <n v="1000"/>
    <n v="1914"/>
    <n v="58"/>
    <n v="6"/>
    <n v="29.5"/>
    <n v="356.53"/>
    <n v="327.02999999999997"/>
    <n v="327.02999999999997"/>
    <n v="11.085762711864406"/>
    <n v="3.03"/>
    <n v="0.51"/>
    <n v="4.92"/>
    <n v="0.10344827586206896"/>
    <s v="SCALE"/>
    <x v="1"/>
  </r>
  <r>
    <s v="scjones@highland.net"/>
    <s v="patricia"/>
    <s v="jones"/>
    <s v="Pine Knot"/>
    <s v="KY"/>
    <n v="1300"/>
    <s v="retired teacher"/>
    <s v="Campaign_5"/>
    <s v="Google Ads"/>
    <s v="2024-01-18"/>
    <n v="400"/>
    <n v="2381"/>
    <n v="77"/>
    <n v="2"/>
    <n v="57.84"/>
    <n v="120.67"/>
    <n v="62.83"/>
    <n v="62.83"/>
    <n v="1.0862724757952973"/>
    <n v="3.23"/>
    <n v="0.75"/>
    <n v="28.92"/>
    <n v="2.5974025974025976E-2"/>
    <s v="SCALE"/>
    <x v="2"/>
  </r>
  <r>
    <s v="chaparrita172@yahoo.com"/>
    <s v="sarah"/>
    <s v="ramirez"/>
    <s v="San Antonio"/>
    <s v="TX"/>
    <n v="4500"/>
    <s v="methodist hospital"/>
    <s v="Campaign_15"/>
    <s v="Google Ads"/>
    <s v="2024-01-10"/>
    <n v="500"/>
    <n v="1830"/>
    <n v="41"/>
    <n v="1"/>
    <n v="33.14"/>
    <n v="71.55"/>
    <n v="38.409999999999997"/>
    <n v="38.409999999999997"/>
    <n v="1.1590223295111646"/>
    <n v="2.2400000000000002"/>
    <n v="0.81"/>
    <n v="33.14"/>
    <n v="2.4390243902439025E-2"/>
    <s v="SCALE"/>
    <x v="2"/>
  </r>
  <r>
    <s v="mthilletpr@gmail.com"/>
    <s v="mariely"/>
    <s v="thillet"/>
    <s v="Tampa"/>
    <s v="FL"/>
    <n v="1500"/>
    <s v="florida medical clinic"/>
    <s v="Campaign_19"/>
    <s v="Google Ads"/>
    <s v="2024-01-26"/>
    <n v="800"/>
    <n v="758"/>
    <n v="14"/>
    <n v="0"/>
    <n v="9.74"/>
    <n v="0"/>
    <n v="-9.74"/>
    <n v="-9.74"/>
    <n v="-1"/>
    <n v="1.85"/>
    <n v="0.7"/>
    <n v="0"/>
    <n v="0"/>
    <s v="PAUSE"/>
    <x v="1"/>
  </r>
  <r>
    <s v="jimangie96@yahoo.com"/>
    <s v="james"/>
    <s v="albright"/>
    <s v="De Soto"/>
    <s v="MO"/>
    <n v="3000"/>
    <s v="mississippi lime company"/>
    <s v="Campaign_19"/>
    <s v="Google Ads"/>
    <s v="2024-01-12"/>
    <n v="800"/>
    <n v="1066"/>
    <n v="26"/>
    <n v="0"/>
    <n v="15"/>
    <n v="0"/>
    <n v="-15"/>
    <n v="-15"/>
    <n v="-1"/>
    <n v="2.44"/>
    <n v="0.57999999999999996"/>
    <n v="0"/>
    <n v="0"/>
    <s v="PAUSE"/>
    <x v="1"/>
  </r>
  <r>
    <s v="dstuckey28@yahoo.com"/>
    <s v="derek"/>
    <s v="stuckey"/>
    <s v="Bethlehem"/>
    <s v="PA"/>
    <n v="2140"/>
    <s v="aerotek"/>
    <s v="Campaign_12"/>
    <s v="Google Ads"/>
    <s v="2024-01-10"/>
    <n v="100"/>
    <n v="1906"/>
    <n v="38"/>
    <n v="3"/>
    <n v="16.71"/>
    <n v="162.62"/>
    <n v="145.91"/>
    <n v="145.91"/>
    <n v="8.7318970676241765"/>
    <n v="1.99"/>
    <n v="0.44"/>
    <n v="5.57"/>
    <n v="7.8947368421052627E-2"/>
    <s v="SCALE"/>
    <x v="3"/>
  </r>
  <r>
    <s v="jackfreeman@hotmail.com"/>
    <s v="jack"/>
    <s v="freeman"/>
    <s v="Sedona"/>
    <s v="AZ"/>
    <n v="2750"/>
    <s v="hastings"/>
    <s v="Campaign_5"/>
    <s v="Google Ads"/>
    <s v="2024-01-24"/>
    <n v="500"/>
    <n v="1890"/>
    <n v="35"/>
    <n v="1"/>
    <n v="15.93"/>
    <n v="59.87"/>
    <n v="43.94"/>
    <n v="43.94"/>
    <n v="2.7583176396735718"/>
    <n v="1.85"/>
    <n v="0.46"/>
    <n v="15.93"/>
    <n v="2.8571428571428571E-2"/>
    <s v="SCALE"/>
    <x v="2"/>
  </r>
  <r>
    <s v="arturo_alcozer@yahoo.com"/>
    <s v="arturo"/>
    <s v="alcozer"/>
    <s v="San Antonio"/>
    <s v="TX"/>
    <n v="2750"/>
    <s v="master craft plumbing"/>
    <s v="Campaign_3"/>
    <s v="Google Ads"/>
    <s v="2024-01-01"/>
    <n v="500"/>
    <n v="2053"/>
    <n v="41"/>
    <n v="1"/>
    <n v="23.51"/>
    <n v="48.03"/>
    <n v="24.52"/>
    <n v="24.52"/>
    <n v="1.042960442364951"/>
    <n v="2"/>
    <n v="0.56999999999999995"/>
    <n v="23.51"/>
    <n v="2.4390243902439025E-2"/>
    <s v="SCALE"/>
    <x v="2"/>
  </r>
  <r>
    <s v="barbaraabell@gmail.com"/>
    <s v="barbara"/>
    <s v="bell"/>
    <s v="Saint Louis"/>
    <s v="MO"/>
    <n v="1500"/>
    <s v="garden master"/>
    <s v="Campaign_19"/>
    <s v="Google Ads"/>
    <s v="2024-01-30"/>
    <n v="700"/>
    <n v="938"/>
    <n v="25"/>
    <n v="0"/>
    <n v="12.56"/>
    <n v="0"/>
    <n v="-12.56"/>
    <n v="-12.56"/>
    <n v="-1"/>
    <n v="2.67"/>
    <n v="0.5"/>
    <n v="0"/>
    <n v="0"/>
    <s v="PAUSE"/>
    <x v="0"/>
  </r>
  <r>
    <s v="bryanmfrazier@hotmail.com"/>
    <s v="bryan"/>
    <s v="frazier"/>
    <s v="Livingston"/>
    <s v="NJ"/>
    <n v="4500"/>
    <s v="you are successful"/>
    <s v="Campaign_6"/>
    <s v="Google Ads"/>
    <s v="2024-01-06"/>
    <n v="700"/>
    <n v="2284"/>
    <n v="46"/>
    <n v="3"/>
    <n v="26.71"/>
    <n v="206.34"/>
    <n v="179.63"/>
    <n v="179.63"/>
    <n v="6.7251965555971545"/>
    <n v="2.0099999999999998"/>
    <n v="0.57999999999999996"/>
    <n v="8.9"/>
    <n v="6.5217391304347824E-2"/>
    <s v="SCALE"/>
    <x v="0"/>
  </r>
  <r>
    <s v="mrsylvester2006@yahoo.com"/>
    <s v="sylvester"/>
    <s v="williams"/>
    <s v="Houston"/>
    <s v="TX"/>
    <n v="2250"/>
    <s v="ambassadors caregivers"/>
    <s v="Campaign_14"/>
    <s v="Google Ads"/>
    <s v="2024-01-21"/>
    <n v="800"/>
    <n v="1057"/>
    <n v="43"/>
    <n v="1"/>
    <n v="24.63"/>
    <n v="44.2"/>
    <n v="19.570000000000004"/>
    <n v="19.570000000000004"/>
    <n v="0.79455948030856693"/>
    <n v="4.07"/>
    <n v="0.56999999999999995"/>
    <n v="24.63"/>
    <n v="2.3255813953488372E-2"/>
    <s v="SCALE"/>
    <x v="1"/>
  </r>
  <r>
    <s v="jamesturner@hotmail.com"/>
    <s v="james"/>
    <s v="turner"/>
    <s v="Mantua"/>
    <s v="NJ"/>
    <n v="4500"/>
    <s v="mr. good buys"/>
    <s v="Campaign_10"/>
    <s v="Google Ads"/>
    <s v="2024-01-28"/>
    <n v="500"/>
    <n v="2209"/>
    <n v="71"/>
    <n v="0"/>
    <n v="44.53"/>
    <n v="0"/>
    <n v="-44.53"/>
    <n v="-44.53"/>
    <n v="-1"/>
    <n v="3.21"/>
    <n v="0.63"/>
    <n v="0"/>
    <n v="0"/>
    <s v="PAUSE"/>
    <x v="2"/>
  </r>
  <r>
    <s v="suremposelve1956@hotmail.com"/>
    <s v="ashley"/>
    <s v="doss"/>
    <s v="Jasper"/>
    <s v="IN"/>
    <n v="1700"/>
    <s v="flowertime"/>
    <s v="Campaign_9"/>
    <s v="Google Ads"/>
    <s v="2024-01-17"/>
    <n v="400"/>
    <n v="1359"/>
    <n v="25"/>
    <n v="0"/>
    <n v="18.690000000000001"/>
    <n v="0"/>
    <n v="-18.690000000000001"/>
    <n v="-18.690000000000001"/>
    <n v="-1"/>
    <n v="1.84"/>
    <n v="0.75"/>
    <n v="0"/>
    <n v="0"/>
    <s v="PAUSE"/>
    <x v="2"/>
  </r>
  <r>
    <s v="ladyhmmm@aol.com"/>
    <s v="lynn"/>
    <s v="pace"/>
    <s v="Lake Mary"/>
    <s v="FL"/>
    <n v="2250"/>
    <s v="bank of america  n a"/>
    <s v="Campaign_10"/>
    <s v="Google Ads"/>
    <s v="2024-01-13"/>
    <n v="500"/>
    <n v="2494"/>
    <n v="91"/>
    <n v="7"/>
    <n v="46.12"/>
    <n v="477.9"/>
    <n v="431.78"/>
    <n v="431.78"/>
    <n v="9.362098872506504"/>
    <n v="3.65"/>
    <n v="0.51"/>
    <n v="6.59"/>
    <n v="7.6923076923076927E-2"/>
    <s v="SCALE"/>
    <x v="2"/>
  </r>
  <r>
    <s v="patriciaromeo@hotmail.com"/>
    <s v="patricia"/>
    <s v="romeo"/>
    <s v="Salinas"/>
    <s v="CA"/>
    <n v="1250"/>
    <s v="laneco"/>
    <s v="Campaign_3"/>
    <s v="Google Ads"/>
    <s v="2024-01-29"/>
    <n v="300"/>
    <n v="2288"/>
    <n v="43"/>
    <n v="1"/>
    <n v="34.619999999999997"/>
    <n v="57.04"/>
    <n v="22.42"/>
    <n v="22.42"/>
    <n v="0.64760254188330457"/>
    <n v="1.88"/>
    <n v="0.81"/>
    <n v="34.619999999999997"/>
    <n v="2.3255813953488372E-2"/>
    <s v="SCALE"/>
    <x v="3"/>
  </r>
  <r>
    <s v="tbelofi33@aol.com"/>
    <s v="timothy"/>
    <s v="belofi"/>
    <s v="Akron"/>
    <s v="OH"/>
    <n v="3300"/>
    <s v="lightner tire"/>
    <s v="Campaign_19"/>
    <s v="Google Ads"/>
    <s v="2024-01-21"/>
    <n v="400"/>
    <n v="2324"/>
    <n v="62"/>
    <n v="1"/>
    <n v="45.59"/>
    <n v="57.59"/>
    <n v="12"/>
    <n v="12"/>
    <n v="0.2632156174599693"/>
    <n v="2.67"/>
    <n v="0.74"/>
    <n v="45.59"/>
    <n v="1.6129032258064516E-2"/>
    <s v="SCALE"/>
    <x v="2"/>
  </r>
  <r>
    <s v="howardhannah329@yahoo.com"/>
    <s v="howard"/>
    <s v="hannah"/>
    <s v="Houston"/>
    <s v="TX"/>
    <n v="2500"/>
    <s v="goodman heating and cooling"/>
    <s v="Campaign_16"/>
    <s v="Google Ads"/>
    <s v="2024-01-18"/>
    <n v="1000"/>
    <n v="1353"/>
    <n v="33"/>
    <n v="0"/>
    <n v="16.22"/>
    <n v="0"/>
    <n v="-16.22"/>
    <n v="-16.22"/>
    <n v="-1"/>
    <n v="2.44"/>
    <n v="0.49"/>
    <n v="0"/>
    <n v="0"/>
    <s v="PAUSE"/>
    <x v="1"/>
  </r>
  <r>
    <s v="tealesia0418@live.com"/>
    <s v="tealesia"/>
    <s v="marshall"/>
    <s v="Marshall"/>
    <s v="TX"/>
    <n v="2250"/>
    <n v="0"/>
    <s v="Campaign_10"/>
    <s v="Google Ads"/>
    <s v="2024-01-18"/>
    <n v="700"/>
    <n v="1752"/>
    <n v="64"/>
    <n v="1"/>
    <n v="42.36"/>
    <n v="62.91"/>
    <n v="20.549999999999997"/>
    <n v="20.549999999999997"/>
    <n v="0.48512747875354101"/>
    <n v="3.65"/>
    <n v="0.66"/>
    <n v="42.36"/>
    <n v="1.5625E-2"/>
    <s v="SCALE"/>
    <x v="0"/>
  </r>
  <r>
    <s v="shalon.staten@gmail.com"/>
    <s v="shalon"/>
    <s v="staten"/>
    <s v="Bonifay"/>
    <s v="FL"/>
    <n v="2750"/>
    <s v="dove academy"/>
    <s v="Campaign_13"/>
    <s v="Google Ads"/>
    <s v="2024-01-19"/>
    <n v="300"/>
    <n v="1984"/>
    <n v="51"/>
    <n v="0"/>
    <n v="39.130000000000003"/>
    <n v="0"/>
    <n v="-39.130000000000003"/>
    <n v="-39.130000000000003"/>
    <n v="-1"/>
    <n v="2.57"/>
    <n v="0.77"/>
    <n v="0"/>
    <n v="0"/>
    <s v="PAUSE"/>
    <x v="3"/>
  </r>
  <r>
    <s v="rdean_61@hotmail.com"/>
    <s v="ronald"/>
    <s v="chambers"/>
    <s v="Casa Grande"/>
    <s v="AZ"/>
    <n v="2750"/>
    <s v="abbott nutrition"/>
    <s v="Campaign_13"/>
    <s v="Google Ads"/>
    <s v="2024-01-16"/>
    <n v="600"/>
    <n v="1029"/>
    <n v="40"/>
    <n v="0"/>
    <n v="18.41"/>
    <n v="0"/>
    <n v="-18.41"/>
    <n v="-18.41"/>
    <n v="-1"/>
    <n v="3.89"/>
    <n v="0.46"/>
    <n v="0"/>
    <n v="0"/>
    <s v="PAUSE"/>
    <x v="0"/>
  </r>
  <r>
    <s v="s0n0fabish85@gmail.com"/>
    <s v="tyler"/>
    <s v="bish"/>
    <s v="Lost Creek"/>
    <s v="WV"/>
    <n v="1300"/>
    <s v="unitedsummitcenter"/>
    <s v="Campaign_1"/>
    <s v="Google Ads"/>
    <s v="2024-01-15"/>
    <n v="1000"/>
    <n v="876"/>
    <n v="36"/>
    <n v="0"/>
    <n v="19.37"/>
    <n v="0"/>
    <n v="-19.37"/>
    <n v="-19.37"/>
    <n v="-1"/>
    <n v="4.1100000000000003"/>
    <n v="0.54"/>
    <n v="0"/>
    <n v="0"/>
    <s v="PAUSE"/>
    <x v="1"/>
  </r>
  <r>
    <s v="laron2525@gmail.com"/>
    <s v="laron"/>
    <s v="lewis"/>
    <s v="Lexington"/>
    <s v="KY"/>
    <n v="2250"/>
    <s v="lextran"/>
    <s v="Campaign_7"/>
    <s v="Google Ads"/>
    <s v="2024-01-14"/>
    <n v="700"/>
    <n v="1261"/>
    <n v="33"/>
    <n v="3"/>
    <n v="21.54"/>
    <n v="125.6"/>
    <n v="104.06"/>
    <n v="104.06"/>
    <n v="4.8310120705663886"/>
    <n v="2.62"/>
    <n v="0.65"/>
    <n v="7.18"/>
    <n v="9.0909090909090912E-2"/>
    <s v="SCALE"/>
    <x v="0"/>
  </r>
  <r>
    <s v="danielledavid00@gmail.com"/>
    <s v="danielle"/>
    <s v="david"/>
    <s v="Los Angeles"/>
    <s v="CA"/>
    <n v="2250"/>
    <s v="bcbg max azria"/>
    <s v="Campaign_12"/>
    <s v="Google Ads"/>
    <s v="2024-01-13"/>
    <n v="500"/>
    <n v="1080"/>
    <n v="17"/>
    <n v="0"/>
    <n v="10.68"/>
    <n v="0"/>
    <n v="-10.68"/>
    <n v="-10.68"/>
    <n v="-1"/>
    <n v="1.57"/>
    <n v="0.63"/>
    <n v="0"/>
    <n v="0"/>
    <s v="PAUSE"/>
    <x v="2"/>
  </r>
  <r>
    <s v="dropdap@gmail.com"/>
    <s v="elijah"/>
    <s v="scott"/>
    <s v="Atlanta"/>
    <s v="GA"/>
    <n v="2250"/>
    <s v="wellpoint"/>
    <s v="Campaign_4"/>
    <s v="Google Ads"/>
    <s v="2024-01-06"/>
    <n v="800"/>
    <n v="1717"/>
    <n v="30"/>
    <n v="2"/>
    <n v="25.49"/>
    <n v="149.97999999999999"/>
    <n v="124.49"/>
    <n v="124.49"/>
    <n v="4.8838760298156139"/>
    <n v="1.75"/>
    <n v="0.85"/>
    <n v="12.74"/>
    <n v="6.6666666666666666E-2"/>
    <s v="SCALE"/>
    <x v="1"/>
  </r>
  <r>
    <s v="lclinard@yahoo.com"/>
    <s v="michael"/>
    <s v="clinard"/>
    <s v="Bucyrus"/>
    <s v="OH"/>
    <n v="1300"/>
    <s v="stratosphere"/>
    <s v="Campaign_12"/>
    <s v="Google Ads"/>
    <s v="2024-01-25"/>
    <n v="100"/>
    <n v="1437"/>
    <n v="36"/>
    <n v="1"/>
    <n v="20.72"/>
    <n v="46.82"/>
    <n v="26.1"/>
    <n v="26.1"/>
    <n v="1.2596525096525097"/>
    <n v="2.5099999999999998"/>
    <n v="0.57999999999999996"/>
    <n v="20.72"/>
    <n v="2.7777777777777776E-2"/>
    <s v="SCALE"/>
    <x v="3"/>
  </r>
  <r>
    <s v="ca.13@live.com"/>
    <s v="yasen"/>
    <s v="jiang"/>
    <s v="San Diego"/>
    <s v="CA"/>
    <n v="4500"/>
    <s v="polymerex medical inc"/>
    <s v="Campaign_16"/>
    <s v="Google Ads"/>
    <s v="2024-01-27"/>
    <n v="600"/>
    <n v="837"/>
    <n v="28"/>
    <n v="0"/>
    <n v="15.96"/>
    <n v="0"/>
    <n v="-15.96"/>
    <n v="-15.96"/>
    <n v="-1"/>
    <n v="3.35"/>
    <n v="0.56999999999999995"/>
    <n v="0"/>
    <n v="0"/>
    <s v="PAUSE"/>
    <x v="0"/>
  </r>
  <r>
    <s v="talithajones31@yahoo.com"/>
    <s v="talitha"/>
    <s v="jones"/>
    <s v="Minneapolis"/>
    <s v="MN"/>
    <n v="3250"/>
    <s v="a chance learning center"/>
    <s v="Campaign_1"/>
    <s v="Google Ads"/>
    <s v="2024-01-27"/>
    <n v="200"/>
    <n v="897"/>
    <n v="38"/>
    <n v="0"/>
    <n v="29.09"/>
    <n v="0"/>
    <n v="-29.09"/>
    <n v="-29.09"/>
    <n v="-1"/>
    <n v="4.24"/>
    <n v="0.77"/>
    <n v="0"/>
    <n v="0"/>
    <s v="PAUSE"/>
    <x v="3"/>
  </r>
  <r>
    <s v="meryldsmith@yahoo.com"/>
    <s v="meryl"/>
    <s v="smith"/>
    <s v="Fort Worth"/>
    <s v="TX"/>
    <n v="1100"/>
    <s v="bell helicopter"/>
    <s v="Campaign_6"/>
    <s v="Google Ads"/>
    <s v="2024-01-19"/>
    <n v="100"/>
    <n v="1632"/>
    <n v="30"/>
    <n v="1"/>
    <n v="15.21"/>
    <n v="66.37"/>
    <n v="51.160000000000004"/>
    <n v="51.160000000000004"/>
    <n v="3.3635765943458251"/>
    <n v="1.84"/>
    <n v="0.51"/>
    <n v="15.21"/>
    <n v="3.3333333333333333E-2"/>
    <s v="SCALE"/>
    <x v="3"/>
  </r>
  <r>
    <s v="d.trish7@gmail.com"/>
    <s v="patricia"/>
    <s v="dolan"/>
    <s v="New Haven"/>
    <s v="CT"/>
    <n v="1300"/>
    <s v="sealtitecontracting"/>
    <s v="Campaign_18"/>
    <s v="Google Ads"/>
    <s v="2024-01-09"/>
    <n v="700"/>
    <n v="535"/>
    <n v="8"/>
    <n v="1"/>
    <n v="5.22"/>
    <n v="56.85"/>
    <n v="51.63"/>
    <n v="51.63"/>
    <n v="9.8908045977011501"/>
    <n v="1.5"/>
    <n v="0.65"/>
    <n v="5.22"/>
    <n v="0.125"/>
    <s v="SCALE"/>
    <x v="0"/>
  </r>
  <r>
    <s v="drbill417@yahoo.com"/>
    <s v="william c"/>
    <s v="thomas"/>
    <s v="Ormond Beach"/>
    <s v="FL"/>
    <n v="4500"/>
    <s v="self employed"/>
    <s v="Campaign_10"/>
    <s v="Google Ads"/>
    <s v="2024-01-16"/>
    <n v="600"/>
    <n v="908"/>
    <n v="25"/>
    <n v="0"/>
    <n v="17.010000000000002"/>
    <n v="0"/>
    <n v="-17.010000000000002"/>
    <n v="-17.010000000000002"/>
    <n v="-1"/>
    <n v="2.75"/>
    <n v="0.68"/>
    <n v="0"/>
    <n v="0"/>
    <s v="PAUSE"/>
    <x v="0"/>
  </r>
  <r>
    <s v="ms_whitlock@hotmail.com"/>
    <s v="dana"/>
    <s v="beckham"/>
    <s v="Mesquite"/>
    <s v="TX"/>
    <n v="4450"/>
    <s v="bhcs"/>
    <s v="Campaign_19"/>
    <s v="Google Ads"/>
    <s v="2024-01-11"/>
    <n v="100"/>
    <n v="1735"/>
    <n v="31"/>
    <n v="0"/>
    <n v="15.42"/>
    <n v="0"/>
    <n v="-15.42"/>
    <n v="-15.42"/>
    <n v="-1"/>
    <n v="1.79"/>
    <n v="0.5"/>
    <n v="0"/>
    <n v="0"/>
    <s v="PAUSE"/>
    <x v="3"/>
  </r>
  <r>
    <s v="marlenephenley@yahoo.com"/>
    <s v="marlene"/>
    <s v="henley"/>
    <s v="Richmond"/>
    <s v="VA"/>
    <n v="1100"/>
    <s v="vcu mcv hospital"/>
    <s v="Campaign_16"/>
    <s v="Google Ads"/>
    <s v="2024-01-10"/>
    <n v="100"/>
    <n v="1199"/>
    <n v="22"/>
    <n v="0"/>
    <n v="10.97"/>
    <n v="0"/>
    <n v="-10.97"/>
    <n v="-10.97"/>
    <n v="-1"/>
    <n v="1.83"/>
    <n v="0.5"/>
    <n v="0"/>
    <n v="0"/>
    <s v="PAUSE"/>
    <x v="3"/>
  </r>
  <r>
    <s v="tracy_mcmorris@yahoo.com"/>
    <s v="tracy"/>
    <s v="mcmorris"/>
    <s v="Milwaukee"/>
    <s v="WI"/>
    <n v="2750"/>
    <s v="aurora west allis ho"/>
    <s v="Campaign_19"/>
    <s v="Google Ads"/>
    <s v="2024-01-24"/>
    <n v="800"/>
    <n v="1141"/>
    <n v="47"/>
    <n v="4"/>
    <n v="24"/>
    <n v="260.18"/>
    <n v="236.18"/>
    <n v="236.18"/>
    <n v="9.8408333333333342"/>
    <n v="4.12"/>
    <n v="0.51"/>
    <n v="6"/>
    <n v="8.5106382978723402E-2"/>
    <s v="SCALE"/>
    <x v="1"/>
  </r>
  <r>
    <s v="chickabooreed@yahoo.com"/>
    <s v="leeann"/>
    <s v="reed"/>
    <s v="Laceys Spring"/>
    <s v="AL"/>
    <n v="3250"/>
    <s v="elmcroft assisted living"/>
    <s v="Campaign_3"/>
    <s v="Google Ads"/>
    <s v="2024-01-29"/>
    <n v="300"/>
    <n v="1368"/>
    <n v="35"/>
    <n v="1"/>
    <n v="17.079999999999998"/>
    <n v="59.41"/>
    <n v="42.33"/>
    <n v="42.33"/>
    <n v="2.478337236533958"/>
    <n v="2.56"/>
    <n v="0.49"/>
    <n v="17.079999999999998"/>
    <n v="2.8571428571428571E-2"/>
    <s v="SCALE"/>
    <x v="3"/>
  </r>
  <r>
    <s v="tommycabrera30@yahoo.com"/>
    <s v="tommy"/>
    <s v="cabrera"/>
    <s v="Goliad"/>
    <s v="TX"/>
    <n v="1700"/>
    <s v="angel care ambulance"/>
    <s v="Campaign_16"/>
    <s v="Google Ads"/>
    <s v="2024-01-22"/>
    <n v="200"/>
    <n v="1820"/>
    <n v="57"/>
    <n v="2"/>
    <n v="26.73"/>
    <n v="115.45"/>
    <n v="88.72"/>
    <n v="88.72"/>
    <n v="3.3191170968948747"/>
    <n v="3.13"/>
    <n v="0.47"/>
    <n v="13.36"/>
    <n v="3.5087719298245612E-2"/>
    <s v="SCALE"/>
    <x v="3"/>
  </r>
  <r>
    <s v="t_ach74@hotmail.com"/>
    <s v="todd"/>
    <s v="achauer"/>
    <s v="Columbus"/>
    <s v="OH"/>
    <n v="1800"/>
    <s v="84lumberco"/>
    <s v="Campaign_17"/>
    <s v="Google Ads"/>
    <s v="2024-01-11"/>
    <n v="600"/>
    <n v="2439"/>
    <n v="49"/>
    <n v="2"/>
    <n v="21.95"/>
    <n v="143.37"/>
    <n v="121.42"/>
    <n v="121.42"/>
    <n v="5.5316628701594537"/>
    <n v="2.0099999999999998"/>
    <n v="0.45"/>
    <n v="10.98"/>
    <n v="4.0816326530612242E-2"/>
    <s v="SCALE"/>
    <x v="0"/>
  </r>
  <r>
    <s v="heaton764@yahoo.com"/>
    <s v="heather"/>
    <s v="eaton"/>
    <s v="Lebanon"/>
    <s v="IN"/>
    <n v="1250"/>
    <s v="t a whitestown"/>
    <s v="Campaign_1"/>
    <s v="Google Ads"/>
    <s v="2024-01-08"/>
    <n v="200"/>
    <n v="1158"/>
    <n v="33"/>
    <n v="2"/>
    <n v="21.2"/>
    <n v="138.01"/>
    <n v="116.80999999999999"/>
    <n v="116.80999999999999"/>
    <n v="5.509905660377358"/>
    <n v="2.85"/>
    <n v="0.64"/>
    <n v="10.6"/>
    <n v="6.0606060606060608E-2"/>
    <s v="SCALE"/>
    <x v="3"/>
  </r>
  <r>
    <s v="floridacustom88@hotmail.com"/>
    <s v="dale"/>
    <s v="whiting"/>
    <s v="Cocoa"/>
    <s v="FL"/>
    <n v="1500"/>
    <s v="solutions manufacturing"/>
    <s v="Campaign_19"/>
    <s v="Google Ads"/>
    <s v="2024-01-17"/>
    <n v="400"/>
    <n v="2011"/>
    <n v="35"/>
    <n v="0"/>
    <n v="18.77"/>
    <n v="0"/>
    <n v="-18.77"/>
    <n v="-18.77"/>
    <n v="-1"/>
    <n v="1.74"/>
    <n v="0.54"/>
    <n v="0"/>
    <n v="0"/>
    <s v="PAUSE"/>
    <x v="2"/>
  </r>
  <r>
    <s v="sugarkat38@yahoo.com"/>
    <s v="kathrym"/>
    <s v="thurston"/>
    <s v="Minneapolis"/>
    <s v="MN"/>
    <n v="1765"/>
    <s v="empi"/>
    <s v="Campaign_5"/>
    <s v="Google Ads"/>
    <s v="2024-01-29"/>
    <n v="100"/>
    <n v="2091"/>
    <n v="76"/>
    <n v="2"/>
    <n v="58.79"/>
    <n v="112.89"/>
    <n v="54.1"/>
    <n v="54.1"/>
    <n v="0.92022452798094923"/>
    <n v="3.63"/>
    <n v="0.77"/>
    <n v="29.4"/>
    <n v="2.6315789473684209E-2"/>
    <s v="SCALE"/>
    <x v="3"/>
  </r>
  <r>
    <s v="lisatribblebrown@yahoo.com"/>
    <s v="lisa"/>
    <s v="tribblebrown"/>
    <s v="Fort Lauderda"/>
    <s v="FL"/>
    <n v="1700"/>
    <s v="quest diagnostics"/>
    <s v="Campaign_7"/>
    <s v="Google Ads"/>
    <s v="2024-01-22"/>
    <n v="700"/>
    <n v="1850"/>
    <n v="63"/>
    <n v="2"/>
    <n v="47.31"/>
    <n v="83.8"/>
    <n v="36.489999999999995"/>
    <n v="36.489999999999995"/>
    <n v="0.77129570915239898"/>
    <n v="3.41"/>
    <n v="0.75"/>
    <n v="23.66"/>
    <n v="3.1746031746031744E-2"/>
    <s v="SCALE"/>
    <x v="0"/>
  </r>
  <r>
    <s v="rainbwars24@yahoo.com"/>
    <s v="david"/>
    <s v="maricle"/>
    <s v="Thorn Hill"/>
    <s v="TN"/>
    <n v="4558"/>
    <s v="old dominion freightline"/>
    <s v="Campaign_9"/>
    <s v="Google Ads"/>
    <s v="2024-01-24"/>
    <n v="800"/>
    <n v="1834"/>
    <n v="56"/>
    <n v="2"/>
    <n v="47.5"/>
    <n v="108.16"/>
    <n v="60.66"/>
    <n v="60.66"/>
    <n v="1.2770526315789472"/>
    <n v="3.05"/>
    <n v="0.85"/>
    <n v="23.75"/>
    <n v="3.5714285714285712E-2"/>
    <s v="SCALE"/>
    <x v="1"/>
  </r>
  <r>
    <s v="bafarien@gmail.com"/>
    <s v="bryan"/>
    <s v="caldwell"/>
    <s v="Milwaukee"/>
    <s v="WI"/>
    <n v="2750"/>
    <s v="nevada corporation"/>
    <s v="Campaign_2"/>
    <s v="Google Ads"/>
    <s v="2024-01-04"/>
    <n v="300"/>
    <n v="1306"/>
    <n v="26"/>
    <n v="3"/>
    <n v="15.76"/>
    <n v="115.56"/>
    <n v="99.8"/>
    <n v="99.8"/>
    <n v="6.3324873096446703"/>
    <n v="1.99"/>
    <n v="0.61"/>
    <n v="5.25"/>
    <n v="0.11538461538461539"/>
    <s v="SCALE"/>
    <x v="3"/>
  </r>
  <r>
    <s v="locagirl65@gmail.com"/>
    <s v="amelia"/>
    <s v="dorseylo"/>
    <s v="Omaha"/>
    <s v="NE"/>
    <n v="4500"/>
    <s v="bakers"/>
    <s v="Campaign_7"/>
    <s v="Google Ads"/>
    <s v="2024-01-05"/>
    <n v="600"/>
    <n v="781"/>
    <n v="20"/>
    <n v="0"/>
    <n v="11.57"/>
    <n v="0"/>
    <n v="-11.57"/>
    <n v="-11.57"/>
    <n v="-1"/>
    <n v="2.56"/>
    <n v="0.57999999999999996"/>
    <n v="0"/>
    <n v="0"/>
    <s v="PAUSE"/>
    <x v="0"/>
  </r>
  <r>
    <s v="ramirezwylie@msn.com"/>
    <s v="carrin"/>
    <s v="ramirez"/>
    <s v="Sachse"/>
    <s v="TX"/>
    <n v="1100"/>
    <s v="cvs caremark"/>
    <s v="Campaign_7"/>
    <s v="Google Ads"/>
    <s v="2024-01-26"/>
    <n v="500"/>
    <n v="1213"/>
    <n v="44"/>
    <n v="4"/>
    <n v="33.65"/>
    <n v="253.66"/>
    <n v="220.01"/>
    <n v="220.01"/>
    <n v="6.5381872213967309"/>
    <n v="3.63"/>
    <n v="0.76"/>
    <n v="8.41"/>
    <n v="9.0909090909090912E-2"/>
    <s v="SCALE"/>
    <x v="2"/>
  </r>
  <r>
    <s v="tone0517@yahoo.com"/>
    <s v="tanya"/>
    <s v="lay"/>
    <s v="Ocala"/>
    <s v="FL"/>
    <n v="4500"/>
    <s v="burger king"/>
    <s v="Campaign_2"/>
    <s v="Google Ads"/>
    <s v="2024-01-07"/>
    <n v="100"/>
    <n v="1793"/>
    <n v="42"/>
    <n v="1"/>
    <n v="22.64"/>
    <n v="68.459999999999994"/>
    <n v="45.819999999999993"/>
    <n v="45.819999999999993"/>
    <n v="2.0238515901060068"/>
    <n v="2.34"/>
    <n v="0.54"/>
    <n v="22.64"/>
    <n v="2.3809523809523808E-2"/>
    <s v="SCALE"/>
    <x v="3"/>
  </r>
  <r>
    <s v="rlasiak@yahoo.com"/>
    <s v="robert"/>
    <s v="lasiak"/>
    <s v="Middleburg"/>
    <s v="FL"/>
    <n v="1500"/>
    <s v="viverettes paint and body shop"/>
    <s v="Campaign_19"/>
    <s v="Google Ads"/>
    <s v="2024-01-08"/>
    <n v="300"/>
    <n v="1475"/>
    <n v="34"/>
    <n v="4"/>
    <n v="17.11"/>
    <n v="261.36"/>
    <n v="244.25"/>
    <n v="244.25"/>
    <n v="14.275277615429573"/>
    <n v="2.31"/>
    <n v="0.5"/>
    <n v="4.28"/>
    <n v="0.11764705882352941"/>
    <s v="SCALE"/>
    <x v="3"/>
  </r>
  <r>
    <s v="geremy.carpenter@yahoo.com"/>
    <s v="geremy"/>
    <s v="carpenter"/>
    <s v="Memphis"/>
    <s v="TN"/>
    <n v="1300"/>
    <s v="city of memphis"/>
    <s v="Campaign_2"/>
    <s v="Google Ads"/>
    <s v="2024-01-29"/>
    <n v="200"/>
    <n v="626"/>
    <n v="27"/>
    <n v="2"/>
    <n v="19.37"/>
    <n v="72.86"/>
    <n v="53.489999999999995"/>
    <n v="53.489999999999995"/>
    <n v="2.7614868353123381"/>
    <n v="4.3099999999999996"/>
    <n v="0.72"/>
    <n v="9.68"/>
    <n v="7.407407407407407E-2"/>
    <s v="SCALE"/>
    <x v="3"/>
  </r>
  <r>
    <s v="mahjdh23@yahoo.com"/>
    <s v="melissa"/>
    <s v="hamilton"/>
    <s v="Katy"/>
    <s v="TX"/>
    <n v="4500"/>
    <s v="wells fargo bank"/>
    <s v="Campaign_14"/>
    <s v="Google Ads"/>
    <s v="2024-01-12"/>
    <n v="200"/>
    <n v="2398"/>
    <n v="75"/>
    <n v="0"/>
    <n v="33.07"/>
    <n v="0"/>
    <n v="-33.07"/>
    <n v="-33.07"/>
    <n v="-1"/>
    <n v="3.13"/>
    <n v="0.44"/>
    <n v="0"/>
    <n v="0"/>
    <s v="PAUSE"/>
    <x v="3"/>
  </r>
  <r>
    <s v="taaliyahn@gmail.com"/>
    <s v="taaliyah"/>
    <s v="norton"/>
    <s v="Jacksonville"/>
    <s v="FL"/>
    <n v="4500"/>
    <s v="att"/>
    <s v="Campaign_7"/>
    <s v="Google Ads"/>
    <s v="2024-01-08"/>
    <n v="300"/>
    <n v="2429"/>
    <n v="107"/>
    <n v="4"/>
    <n v="72.61"/>
    <n v="253.34"/>
    <n v="180.73000000000002"/>
    <n v="180.73000000000002"/>
    <n v="2.4890510948905114"/>
    <n v="4.41"/>
    <n v="0.68"/>
    <n v="18.149999999999999"/>
    <n v="3.7383177570093455E-2"/>
    <s v="SCALE"/>
    <x v="3"/>
  </r>
  <r>
    <s v="shawntavia01@gmail.com"/>
    <s v="shawntavia"/>
    <s v="marshall"/>
    <s v="San Pablo"/>
    <s v="CA"/>
    <n v="2600"/>
    <s v="berkeley dog and cat hospital"/>
    <s v="Campaign_5"/>
    <s v="Google Ads"/>
    <s v="2024-01-01"/>
    <n v="500"/>
    <n v="919"/>
    <n v="26"/>
    <n v="2"/>
    <n v="19.52"/>
    <n v="106.81"/>
    <n v="87.29"/>
    <n v="87.29"/>
    <n v="4.4718237704918034"/>
    <n v="2.83"/>
    <n v="0.75"/>
    <n v="9.76"/>
    <n v="7.6923076923076927E-2"/>
    <s v="SCALE"/>
    <x v="2"/>
  </r>
  <r>
    <s v="browncarlos88@gmail.com"/>
    <s v="carlos"/>
    <s v="brown"/>
    <s v="Manassas"/>
    <s v="VA"/>
    <n v="2300"/>
    <s v="gts"/>
    <s v="Campaign_17"/>
    <s v="Google Ads"/>
    <s v="2024-01-30"/>
    <n v="300"/>
    <n v="1149"/>
    <n v="44"/>
    <n v="4"/>
    <n v="31.7"/>
    <n v="167.61"/>
    <n v="135.91000000000003"/>
    <n v="135.91000000000003"/>
    <n v="4.2873817034700323"/>
    <n v="3.83"/>
    <n v="0.72"/>
    <n v="7.92"/>
    <n v="9.0909090909090912E-2"/>
    <s v="SCALE"/>
    <x v="3"/>
  </r>
  <r>
    <s v="hhiill8@live.com"/>
    <s v="hillary"/>
    <s v="huerta"/>
    <s v="Austin"/>
    <s v="TX"/>
    <n v="3000"/>
    <s v="tx dow emply credit"/>
    <s v="Campaign_6"/>
    <s v="Google Ads"/>
    <s v="2024-01-09"/>
    <n v="400"/>
    <n v="2287"/>
    <n v="63"/>
    <n v="2"/>
    <n v="41"/>
    <n v="142.69999999999999"/>
    <n v="101.69999999999999"/>
    <n v="101.69999999999999"/>
    <n v="2.4804878048780483"/>
    <n v="2.75"/>
    <n v="0.65"/>
    <n v="20.5"/>
    <n v="3.1746031746031744E-2"/>
    <s v="SCALE"/>
    <x v="2"/>
  </r>
  <r>
    <s v="cooper.nicole1016@yahoo.com"/>
    <s v="nicole"/>
    <s v="cooper"/>
    <s v="Dayton"/>
    <s v="OH"/>
    <n v="2400"/>
    <s v="maxim healthcare"/>
    <s v="Campaign_7"/>
    <s v="Google Ads"/>
    <s v="2024-01-03"/>
    <n v="600"/>
    <n v="1327"/>
    <n v="37"/>
    <n v="3"/>
    <n v="15.36"/>
    <n v="124.35"/>
    <n v="108.99"/>
    <n v="108.99"/>
    <n v="7.095703125"/>
    <n v="2.79"/>
    <n v="0.42"/>
    <n v="5.12"/>
    <n v="8.1081081081081086E-2"/>
    <s v="SCALE"/>
    <x v="0"/>
  </r>
  <r>
    <s v="pplaimire7752@gmail.com"/>
    <s v="paige"/>
    <s v="dickson"/>
    <s v="Dallas"/>
    <s v="TX"/>
    <n v="2750"/>
    <s v="mesquite tree nursing hom"/>
    <s v="Campaign_6"/>
    <s v="Google Ads"/>
    <s v="2024-01-24"/>
    <n v="700"/>
    <n v="551"/>
    <n v="16"/>
    <n v="0"/>
    <n v="8"/>
    <n v="0"/>
    <n v="-8"/>
    <n v="-8"/>
    <n v="-1"/>
    <n v="2.9"/>
    <n v="0.5"/>
    <n v="0"/>
    <n v="0"/>
    <s v="PAUSE"/>
    <x v="0"/>
  </r>
  <r>
    <s v="bigbruh33@yahoo.com"/>
    <s v="kevin"/>
    <s v="bingham"/>
    <s v="Orlando"/>
    <s v="FL"/>
    <n v="1500"/>
    <s v="orangecountypublicschools"/>
    <s v="Campaign_19"/>
    <s v="Google Ads"/>
    <s v="2024-01-09"/>
    <n v="300"/>
    <n v="1312"/>
    <n v="46"/>
    <n v="3"/>
    <n v="35.15"/>
    <n v="140.34"/>
    <n v="105.19"/>
    <n v="105.19"/>
    <n v="2.9926031294452349"/>
    <n v="3.51"/>
    <n v="0.76"/>
    <n v="11.72"/>
    <n v="6.5217391304347824E-2"/>
    <s v="SCALE"/>
    <x v="3"/>
  </r>
  <r>
    <s v="soonerdaddy13@yahoo.com"/>
    <s v="david"/>
    <s v="settlemier"/>
    <s v="Enid"/>
    <s v="OK"/>
    <n v="3750"/>
    <s v="pepsi"/>
    <s v="Campaign_4"/>
    <s v="Google Ads"/>
    <s v="2024-01-21"/>
    <n v="100"/>
    <n v="733"/>
    <n v="25"/>
    <n v="0"/>
    <n v="14.83"/>
    <n v="0"/>
    <n v="-14.83"/>
    <n v="-14.83"/>
    <n v="-1"/>
    <n v="3.41"/>
    <n v="0.59"/>
    <n v="0"/>
    <n v="0"/>
    <s v="PAUSE"/>
    <x v="3"/>
  </r>
  <r>
    <s v="aimeebradleyrn@yahoo.com"/>
    <s v="aimee"/>
    <s v="bradley"/>
    <s v="Silvis"/>
    <s v="IL"/>
    <n v="2000"/>
    <s v="trinity medical center"/>
    <s v="Campaign_13"/>
    <s v="Google Ads"/>
    <s v="2024-01-17"/>
    <n v="1000"/>
    <n v="1612"/>
    <n v="32"/>
    <n v="3"/>
    <n v="25.51"/>
    <n v="204.18"/>
    <n v="178.67000000000002"/>
    <n v="178.67000000000002"/>
    <n v="7.0039200313602512"/>
    <n v="1.99"/>
    <n v="0.8"/>
    <n v="8.5"/>
    <n v="9.375E-2"/>
    <s v="SCALE"/>
    <x v="1"/>
  </r>
  <r>
    <s v="mialpnjones@yahoo.com"/>
    <s v="mia"/>
    <s v="jones"/>
    <s v="Saint Louis"/>
    <s v="MO"/>
    <n v="6000"/>
    <s v="anna house"/>
    <s v="Campaign_16"/>
    <s v="Google Ads"/>
    <s v="2024-01-12"/>
    <n v="700"/>
    <n v="1268"/>
    <n v="56"/>
    <n v="1"/>
    <n v="39.75"/>
    <n v="40.729999999999997"/>
    <n v="0.97999999999999687"/>
    <n v="0.97999999999999687"/>
    <n v="2.4654088050314386E-2"/>
    <n v="4.42"/>
    <n v="0.71"/>
    <n v="39.75"/>
    <n v="1.7857142857142856E-2"/>
    <s v="SCALE"/>
    <x v="0"/>
  </r>
  <r>
    <s v="ms.kyles@hotmail.com"/>
    <s v="takara"/>
    <s v="kyles"/>
    <s v="Milwaukee"/>
    <s v="WI"/>
    <n v="4021"/>
    <s v="village at manor park"/>
    <s v="Campaign_14"/>
    <s v="Google Ads"/>
    <s v="2024-01-16"/>
    <n v="1000"/>
    <n v="1589"/>
    <n v="26"/>
    <n v="0"/>
    <n v="21.01"/>
    <n v="0"/>
    <n v="-21.01"/>
    <n v="-21.01"/>
    <n v="-1"/>
    <n v="1.64"/>
    <n v="0.81"/>
    <n v="0"/>
    <n v="0"/>
    <s v="PAUSE"/>
    <x v="1"/>
  </r>
  <r>
    <s v="hall4515199@yahoo.com"/>
    <s v="kenneth or"/>
    <s v="hall"/>
    <s v="Slagle"/>
    <s v="LA"/>
    <n v="1800"/>
    <s v="iesi"/>
    <s v="Campaign_16"/>
    <s v="Google Ads"/>
    <s v="2024-01-09"/>
    <n v="600"/>
    <n v="2046"/>
    <n v="87"/>
    <n v="0"/>
    <n v="69.150000000000006"/>
    <n v="0"/>
    <n v="-69.150000000000006"/>
    <n v="-69.150000000000006"/>
    <n v="-1"/>
    <n v="4.25"/>
    <n v="0.79"/>
    <n v="0"/>
    <n v="0"/>
    <s v="PAUSE"/>
    <x v="0"/>
  </r>
  <r>
    <s v="ronbrow7@aol.com"/>
    <s v="ronald"/>
    <s v="brown"/>
    <s v="Sacramento"/>
    <s v="CA"/>
    <n v="2000"/>
    <s v="ksiserpaermanente"/>
    <s v="Campaign_14"/>
    <s v="Google Ads"/>
    <s v="2024-01-30"/>
    <n v="400"/>
    <n v="1920"/>
    <n v="59"/>
    <n v="1"/>
    <n v="39.46"/>
    <n v="40.36"/>
    <n v="0.89999999999999858"/>
    <n v="0.89999999999999858"/>
    <n v="2.2807906741003511E-2"/>
    <n v="3.07"/>
    <n v="0.67"/>
    <n v="39.46"/>
    <n v="1.6949152542372881E-2"/>
    <s v="SCALE"/>
    <x v="2"/>
  </r>
  <r>
    <s v="godsway83@aol.com"/>
    <s v="desmond"/>
    <s v="weems"/>
    <s v="Farmington"/>
    <s v="MI"/>
    <n v="2209"/>
    <s v="ten twenty-two productions"/>
    <s v="Campaign_19"/>
    <s v="Google Ads"/>
    <s v="2024-01-17"/>
    <n v="500"/>
    <n v="1094"/>
    <n v="46"/>
    <n v="1"/>
    <n v="37.36"/>
    <n v="61.88"/>
    <n v="24.520000000000003"/>
    <n v="24.520000000000003"/>
    <n v="0.65631691648822277"/>
    <n v="4.2"/>
    <n v="0.81"/>
    <n v="37.36"/>
    <n v="2.1739130434782608E-2"/>
    <s v="SCALE"/>
    <x v="2"/>
  </r>
  <r>
    <s v="worsley26@yahoo.com"/>
    <s v="deshawnda"/>
    <s v="worsley"/>
    <s v="Raleigh"/>
    <s v="NC"/>
    <n v="1800"/>
    <s v="aicpa"/>
    <s v="Campaign_8"/>
    <s v="Google Ads"/>
    <s v="2024-01-10"/>
    <n v="600"/>
    <n v="1769"/>
    <n v="63"/>
    <n v="5"/>
    <n v="47.17"/>
    <n v="260.57"/>
    <n v="213.39999999999998"/>
    <n v="213.39999999999998"/>
    <n v="4.5240619037523846"/>
    <n v="3.56"/>
    <n v="0.75"/>
    <n v="9.43"/>
    <n v="7.9365079365079361E-2"/>
    <s v="SCALE"/>
    <x v="0"/>
  </r>
  <r>
    <s v="s.delgado0817@gmail.com"/>
    <s v="savannah"/>
    <s v="delgado"/>
    <s v="Panama City"/>
    <s v="FL"/>
    <n v="7000"/>
    <s v="public defenders office"/>
    <s v="Campaign_16"/>
    <s v="Google Ads"/>
    <s v="2024-01-24"/>
    <n v="800"/>
    <n v="2452"/>
    <n v="84"/>
    <n v="3"/>
    <n v="38.159999999999997"/>
    <n v="204.6"/>
    <n v="166.44"/>
    <n v="166.44"/>
    <n v="4.3616352201257866"/>
    <n v="3.43"/>
    <n v="0.45"/>
    <n v="12.72"/>
    <n v="3.5714285714285712E-2"/>
    <s v="SCALE"/>
    <x v="1"/>
  </r>
  <r>
    <s v="vnbarber@aol.com"/>
    <s v="constance"/>
    <s v="barber"/>
    <s v="Richmond"/>
    <s v="VA"/>
    <n v="2000"/>
    <s v="avalon nurseing home"/>
    <s v="Campaign_18"/>
    <s v="Google Ads"/>
    <s v="2024-01-10"/>
    <n v="500"/>
    <n v="2383"/>
    <n v="95"/>
    <n v="1"/>
    <n v="47.32"/>
    <n v="57.67"/>
    <n v="10.350000000000001"/>
    <n v="10.350000000000001"/>
    <n v="0.21872358410819953"/>
    <n v="3.99"/>
    <n v="0.5"/>
    <n v="47.32"/>
    <n v="1.0526315789473684E-2"/>
    <s v="SCALE"/>
    <x v="2"/>
  </r>
  <r>
    <s v="diesha.woods@yahoo.com"/>
    <s v="diesha"/>
    <s v="woods"/>
    <s v="Euless"/>
    <s v="TX"/>
    <n v="5417"/>
    <s v="medassets"/>
    <s v="Campaign_8"/>
    <s v="Google Ads"/>
    <s v="2024-01-22"/>
    <n v="700"/>
    <n v="1217"/>
    <n v="29"/>
    <n v="1"/>
    <n v="16.05"/>
    <n v="68.62"/>
    <n v="52.570000000000007"/>
    <n v="52.570000000000007"/>
    <n v="3.2753894080996888"/>
    <n v="2.38"/>
    <n v="0.55000000000000004"/>
    <n v="16.05"/>
    <n v="3.4482758620689655E-2"/>
    <s v="SCALE"/>
    <x v="0"/>
  </r>
  <r>
    <s v="whatatease@gmail.com"/>
    <s v="martin"/>
    <s v="tease"/>
    <s v="Flagstaff"/>
    <s v="AZ"/>
    <n v="1599"/>
    <s v="murdoch center"/>
    <s v="Campaign_13"/>
    <s v="Google Ads"/>
    <s v="2024-01-22"/>
    <n v="500"/>
    <n v="2351"/>
    <n v="60"/>
    <n v="2"/>
    <n v="44.62"/>
    <n v="72.55"/>
    <n v="27.93"/>
    <n v="27.93"/>
    <n v="0.62595248767368894"/>
    <n v="2.5499999999999998"/>
    <n v="0.74"/>
    <n v="22.31"/>
    <n v="3.3333333333333333E-2"/>
    <s v="SCALE"/>
    <x v="2"/>
  </r>
  <r>
    <s v="ashleyswinson06@gmail.com"/>
    <s v="ashley"/>
    <s v="swinson"/>
    <s v="Huntersville"/>
    <s v="NC"/>
    <n v="2700"/>
    <s v="bi-lo"/>
    <s v="Campaign_19"/>
    <s v="Google Ads"/>
    <s v="2024-01-18"/>
    <n v="200"/>
    <n v="520"/>
    <n v="10"/>
    <n v="0"/>
    <n v="4.21"/>
    <n v="0"/>
    <n v="-4.21"/>
    <n v="-4.21"/>
    <n v="-1"/>
    <n v="1.92"/>
    <n v="0.42"/>
    <n v="0"/>
    <n v="0"/>
    <s v="PAUSE"/>
    <x v="3"/>
  </r>
  <r>
    <s v="sugarms20012000@yahoo.com"/>
    <s v="marilyn"/>
    <s v="stoney"/>
    <s v="Tallahassee"/>
    <s v="FL"/>
    <n v="4000"/>
    <s v="worker compensation"/>
    <s v="Campaign_15"/>
    <s v="Google Ads"/>
    <s v="2024-01-13"/>
    <n v="100"/>
    <n v="1704"/>
    <n v="35"/>
    <n v="3"/>
    <n v="24.19"/>
    <n v="207.41"/>
    <n v="183.22"/>
    <n v="183.22"/>
    <n v="7.5742042166184369"/>
    <n v="2.0499999999999998"/>
    <n v="0.69"/>
    <n v="8.06"/>
    <n v="8.5714285714285715E-2"/>
    <s v="SCALE"/>
    <x v="3"/>
  </r>
  <r>
    <s v="eshaw2201@aol.com"/>
    <s v="eranne"/>
    <s v="shaw"/>
    <s v="Indianapolis"/>
    <s v="IN"/>
    <n v="2283"/>
    <s v="harley"/>
    <s v="Campaign_5"/>
    <s v="Google Ads"/>
    <s v="2024-01-03"/>
    <n v="400"/>
    <n v="679"/>
    <n v="28"/>
    <n v="0"/>
    <n v="15.87"/>
    <n v="0"/>
    <n v="-15.87"/>
    <n v="-15.87"/>
    <n v="-1"/>
    <n v="4.12"/>
    <n v="0.56999999999999995"/>
    <n v="0"/>
    <n v="0"/>
    <s v="PAUSE"/>
    <x v="2"/>
  </r>
  <r>
    <s v="allendec21@yahoo.com"/>
    <s v="allen"/>
    <s v="nell"/>
    <s v="Marshall"/>
    <s v="WI"/>
    <n v="3250"/>
    <s v="inde contracting"/>
    <s v="Campaign_6"/>
    <s v="Google Ads"/>
    <s v="2024-01-17"/>
    <n v="600"/>
    <n v="1840"/>
    <n v="58"/>
    <n v="0"/>
    <n v="25.2"/>
    <n v="0"/>
    <n v="-25.2"/>
    <n v="-25.2"/>
    <n v="-1"/>
    <n v="3.15"/>
    <n v="0.43"/>
    <n v="0"/>
    <n v="0"/>
    <s v="PAUSE"/>
    <x v="0"/>
  </r>
  <r>
    <s v="steven.m.youngs@gmail.com"/>
    <s v="steven"/>
    <s v="youngs"/>
    <s v="Beaverton"/>
    <s v="OR"/>
    <n v="3250"/>
    <s v="mike maiden"/>
    <s v="Campaign_17"/>
    <s v="Google Ads"/>
    <s v="2024-01-14"/>
    <n v="200"/>
    <n v="1830"/>
    <n v="36"/>
    <n v="2"/>
    <n v="24.45"/>
    <n v="114.27"/>
    <n v="89.82"/>
    <n v="89.82"/>
    <n v="3.6736196319018402"/>
    <n v="1.97"/>
    <n v="0.68"/>
    <n v="12.22"/>
    <n v="5.5555555555555552E-2"/>
    <s v="SCALE"/>
    <x v="3"/>
  </r>
  <r>
    <s v="karen.lemasters@gmail.com"/>
    <s v="karen"/>
    <s v="lemasters"/>
    <s v="Norcross"/>
    <s v="GA"/>
    <n v="1250"/>
    <s v="maxcapusa"/>
    <s v="Campaign_11"/>
    <s v="Google Ads"/>
    <s v="2024-01-27"/>
    <n v="800"/>
    <n v="1748"/>
    <n v="44"/>
    <n v="0"/>
    <n v="33.6"/>
    <n v="0"/>
    <n v="-33.6"/>
    <n v="-33.6"/>
    <n v="-1"/>
    <n v="2.52"/>
    <n v="0.76"/>
    <n v="0"/>
    <n v="0"/>
    <s v="PAUSE"/>
    <x v="1"/>
  </r>
  <r>
    <s v="jm236909@gmail.com"/>
    <s v="jacqueline"/>
    <s v="moore"/>
    <s v="Indianapolis"/>
    <s v="IN"/>
    <n v="4500"/>
    <s v="hamilton center inc"/>
    <s v="Campaign_8"/>
    <s v="Google Ads"/>
    <s v="2024-01-20"/>
    <n v="600"/>
    <n v="1951"/>
    <n v="84"/>
    <n v="0"/>
    <n v="61.72"/>
    <n v="0"/>
    <n v="-61.72"/>
    <n v="-61.72"/>
    <n v="-1"/>
    <n v="4.3099999999999996"/>
    <n v="0.73"/>
    <n v="0"/>
    <n v="0"/>
    <s v="PAUSE"/>
    <x v="0"/>
  </r>
  <r>
    <s v="samiabarrett@gmail.com"/>
    <s v="nicole"/>
    <s v="collier"/>
    <s v="Janesville"/>
    <s v="WI"/>
    <n v="1000"/>
    <s v="abilities"/>
    <s v="Campaign_7"/>
    <s v="Google Ads"/>
    <s v="2024-01-06"/>
    <n v="600"/>
    <n v="1084"/>
    <n v="42"/>
    <n v="3"/>
    <n v="26.49"/>
    <n v="194.73"/>
    <n v="168.23999999999998"/>
    <n v="168.23999999999998"/>
    <n v="6.3510758776896941"/>
    <n v="3.87"/>
    <n v="0.63"/>
    <n v="8.83"/>
    <n v="7.1428571428571425E-2"/>
    <s v="SCALE"/>
    <x v="0"/>
  </r>
  <r>
    <s v="patiwho@yahoo.com"/>
    <s v="patricia"/>
    <s v="thompson"/>
    <s v="West Jefferso"/>
    <s v="OH"/>
    <n v="2500"/>
    <s v="state of ohio"/>
    <s v="Campaign_12"/>
    <s v="Google Ads"/>
    <s v="2024-01-26"/>
    <n v="500"/>
    <n v="2438"/>
    <n v="88"/>
    <n v="0"/>
    <n v="68.41"/>
    <n v="0"/>
    <n v="-68.41"/>
    <n v="-68.41"/>
    <n v="-1"/>
    <n v="3.61"/>
    <n v="0.78"/>
    <n v="0"/>
    <n v="0"/>
    <s v="PAUSE"/>
    <x v="2"/>
  </r>
  <r>
    <s v="kyleeandleonidasmommy@yahoo.com"/>
    <s v="shelly"/>
    <s v="hickman"/>
    <s v="Oberlin"/>
    <s v="OH"/>
    <n v="4500"/>
    <s v="mercy regional medical center"/>
    <s v="Campaign_16"/>
    <s v="Google Ads"/>
    <s v="2024-01-25"/>
    <n v="1000"/>
    <n v="624"/>
    <n v="14"/>
    <n v="0"/>
    <n v="9.7899999999999991"/>
    <n v="0"/>
    <n v="-9.7899999999999991"/>
    <n v="-9.7899999999999991"/>
    <n v="-1"/>
    <n v="2.2400000000000002"/>
    <n v="0.7"/>
    <n v="0"/>
    <n v="0"/>
    <s v="PAUSE"/>
    <x v="1"/>
  </r>
  <r>
    <s v="txcutiepye11@gmail.com"/>
    <s v="shannel"/>
    <s v="anderson"/>
    <s v="Desoto"/>
    <s v="TX"/>
    <n v="6000"/>
    <s v="jp morgan chase"/>
    <s v="Campaign_12"/>
    <s v="Google Ads"/>
    <s v="2024-01-11"/>
    <n v="1000"/>
    <n v="1008"/>
    <n v="27"/>
    <n v="3"/>
    <n v="20.09"/>
    <n v="153.66"/>
    <n v="133.57"/>
    <n v="133.57"/>
    <n v="6.6485813837730214"/>
    <n v="2.68"/>
    <n v="0.74"/>
    <n v="6.7"/>
    <n v="0.1111111111111111"/>
    <s v="SCALE"/>
    <x v="1"/>
  </r>
  <r>
    <s v="ronalddove2002@yahoo.com"/>
    <s v="ronald"/>
    <s v="dove"/>
    <s v="Pahrump"/>
    <s v="NV"/>
    <n v="4100"/>
    <s v="landscape maintanace"/>
    <s v="Campaign_1"/>
    <s v="Google Ads"/>
    <s v="2024-01-17"/>
    <n v="800"/>
    <n v="1183"/>
    <n v="37"/>
    <n v="0"/>
    <n v="26.21"/>
    <n v="0"/>
    <n v="-26.21"/>
    <n v="-26.21"/>
    <n v="-1"/>
    <n v="3.13"/>
    <n v="0.71"/>
    <n v="0"/>
    <n v="0"/>
    <s v="PAUSE"/>
    <x v="1"/>
  </r>
  <r>
    <s v="dogyellowsands@yahoo.com"/>
    <s v="kristina"/>
    <s v="mack"/>
    <s v="Beaufort"/>
    <s v="SC"/>
    <n v="2500"/>
    <s v="beaufort financial"/>
    <s v="Campaign_5"/>
    <s v="Google Ads"/>
    <s v="2024-01-08"/>
    <n v="1000"/>
    <n v="1905"/>
    <n v="81"/>
    <n v="0"/>
    <n v="57.03"/>
    <n v="0"/>
    <n v="-57.03"/>
    <n v="-57.03"/>
    <n v="-1"/>
    <n v="4.25"/>
    <n v="0.7"/>
    <n v="0"/>
    <n v="0"/>
    <s v="PAUSE"/>
    <x v="1"/>
  </r>
  <r>
    <s v="taylor43725@yahoo.com"/>
    <s v="carma"/>
    <s v="taylor"/>
    <s v="Bridgeport"/>
    <s v="OH"/>
    <n v="1345"/>
    <s v="ray carpenter"/>
    <s v="Campaign_11"/>
    <s v="Google Ads"/>
    <s v="2024-01-14"/>
    <n v="800"/>
    <n v="1793"/>
    <n v="78"/>
    <n v="2"/>
    <n v="62.86"/>
    <n v="105.81"/>
    <n v="42.95"/>
    <n v="42.95"/>
    <n v="0.68326439707286035"/>
    <n v="4.3499999999999996"/>
    <n v="0.81"/>
    <n v="31.43"/>
    <n v="2.564102564102564E-2"/>
    <s v="SCALE"/>
    <x v="1"/>
  </r>
  <r>
    <s v="aprilcarlani@yahoo.com"/>
    <s v="april"/>
    <s v="carlani"/>
    <s v="Florence"/>
    <s v="NJ"/>
    <n v="6800"/>
    <s v="njrec"/>
    <s v="Campaign_6"/>
    <s v="Google Ads"/>
    <s v="2024-01-10"/>
    <n v="300"/>
    <n v="1525"/>
    <n v="31"/>
    <n v="0"/>
    <n v="19.38"/>
    <n v="0"/>
    <n v="-19.38"/>
    <n v="-19.38"/>
    <n v="-1"/>
    <n v="2.0299999999999998"/>
    <n v="0.63"/>
    <n v="0"/>
    <n v="0"/>
    <s v="PAUSE"/>
    <x v="3"/>
  </r>
  <r>
    <s v="lauriel.marchant@yahoo.com"/>
    <s v="laurie"/>
    <s v="marchant"/>
    <s v="West Des Moin"/>
    <s v="IA"/>
    <n v="2750"/>
    <s v="citi"/>
    <s v="Campaign_11"/>
    <s v="Google Ads"/>
    <s v="2024-01-20"/>
    <n v="200"/>
    <n v="1418"/>
    <n v="39"/>
    <n v="0"/>
    <n v="24.68"/>
    <n v="0"/>
    <n v="-24.68"/>
    <n v="-24.68"/>
    <n v="-1"/>
    <n v="2.75"/>
    <n v="0.63"/>
    <n v="0"/>
    <n v="0"/>
    <s v="PAUSE"/>
    <x v="3"/>
  </r>
  <r>
    <s v="deb69farr@yahoo.com"/>
    <s v="debra"/>
    <s v="farragher"/>
    <s v="Cocoa"/>
    <s v="FL"/>
    <n v="2167"/>
    <s v="seven eleven convien"/>
    <s v="Campaign_13"/>
    <s v="Google Ads"/>
    <s v="2024-01-20"/>
    <n v="600"/>
    <n v="555"/>
    <n v="17"/>
    <n v="0"/>
    <n v="7.47"/>
    <n v="0"/>
    <n v="-7.47"/>
    <n v="-7.47"/>
    <n v="-1"/>
    <n v="3.06"/>
    <n v="0.44"/>
    <n v="0"/>
    <n v="0"/>
    <s v="PAUSE"/>
    <x v="0"/>
  </r>
  <r>
    <s v="christyesvedin@gmail.com"/>
    <s v="christine"/>
    <s v="svedin"/>
    <s v="Salt Lake Cit"/>
    <s v="UT"/>
    <n v="3000"/>
    <s v="ihc"/>
    <s v="Campaign_16"/>
    <s v="Google Ads"/>
    <s v="2024-01-03"/>
    <n v="300"/>
    <n v="1096"/>
    <n v="43"/>
    <n v="1"/>
    <n v="21.15"/>
    <n v="35.58"/>
    <n v="14.43"/>
    <n v="14.43"/>
    <n v="0.68226950354609928"/>
    <n v="3.92"/>
    <n v="0.49"/>
    <n v="21.15"/>
    <n v="2.3255813953488372E-2"/>
    <s v="SCALE"/>
    <x v="3"/>
  </r>
  <r>
    <s v="rednj_eternity@yahoo.com"/>
    <s v="cynthia"/>
    <s v="guzman"/>
    <s v="Houston"/>
    <s v="TX"/>
    <n v="2240"/>
    <s v="crespo funeral home"/>
    <s v="Campaign_20"/>
    <s v="Google Ads"/>
    <s v="2024-01-25"/>
    <n v="100"/>
    <n v="1403"/>
    <n v="28"/>
    <n v="0"/>
    <n v="21.95"/>
    <n v="0"/>
    <n v="-21.95"/>
    <n v="-21.95"/>
    <n v="-1"/>
    <n v="2"/>
    <n v="0.78"/>
    <n v="0"/>
    <n v="0"/>
    <s v="PAUSE"/>
    <x v="3"/>
  </r>
  <r>
    <s v="kdbayer@gmail.com"/>
    <s v="kelly"/>
    <s v="bayer"/>
    <s v="Erie"/>
    <s v="PA"/>
    <n v="3750"/>
    <s v="glc western reserve"/>
    <s v="Campaign_4"/>
    <s v="Google Ads"/>
    <s v="2024-01-07"/>
    <n v="1000"/>
    <n v="973"/>
    <n v="25"/>
    <n v="0"/>
    <n v="20.53"/>
    <n v="0"/>
    <n v="-20.53"/>
    <n v="-20.53"/>
    <n v="-1"/>
    <n v="2.57"/>
    <n v="0.82"/>
    <n v="0"/>
    <n v="0"/>
    <s v="PAUSE"/>
    <x v="1"/>
  </r>
  <r>
    <s v="ima.hi.gainer@gmail.com"/>
    <s v="david"/>
    <s v="gainer"/>
    <s v="Lubbock"/>
    <s v="TX"/>
    <n v="1500"/>
    <s v="ihop"/>
    <s v="Campaign_5"/>
    <s v="Google Ads"/>
    <s v="2024-01-16"/>
    <n v="100"/>
    <n v="614"/>
    <n v="19"/>
    <n v="0"/>
    <n v="10.82"/>
    <n v="0"/>
    <n v="-10.82"/>
    <n v="-10.82"/>
    <n v="-1"/>
    <n v="3.09"/>
    <n v="0.56999999999999995"/>
    <n v="0"/>
    <n v="0"/>
    <s v="PAUSE"/>
    <x v="3"/>
  </r>
  <r>
    <s v="kasee.speed@yahoo.com"/>
    <s v="kasee"/>
    <s v="speed"/>
    <s v="Houston"/>
    <s v="TX"/>
    <n v="1600"/>
    <s v="ceva freight"/>
    <s v="Campaign_14"/>
    <s v="Google Ads"/>
    <s v="2024-01-13"/>
    <n v="500"/>
    <n v="835"/>
    <n v="25"/>
    <n v="2"/>
    <n v="10.1"/>
    <n v="97.42"/>
    <n v="87.320000000000007"/>
    <n v="87.320000000000007"/>
    <n v="8.6455445544554461"/>
    <n v="2.99"/>
    <n v="0.4"/>
    <n v="5.05"/>
    <n v="0.08"/>
    <s v="SCALE"/>
    <x v="2"/>
  </r>
  <r>
    <s v="morgan112205@yahoo.com"/>
    <s v="morgan"/>
    <s v="woodward"/>
    <s v="Cottonport"/>
    <s v="LA"/>
    <n v="3400"/>
    <s v="news america marketing"/>
    <s v="Campaign_5"/>
    <s v="Google Ads"/>
    <s v="2024-01-24"/>
    <n v="600"/>
    <n v="2026"/>
    <n v="54"/>
    <n v="2"/>
    <n v="38.299999999999997"/>
    <n v="78.819999999999993"/>
    <n v="40.519999999999996"/>
    <n v="40.519999999999996"/>
    <n v="1.0579634464751957"/>
    <n v="2.67"/>
    <n v="0.71"/>
    <n v="19.149999999999999"/>
    <n v="3.7037037037037035E-2"/>
    <s v="SCALE"/>
    <x v="0"/>
  </r>
  <r>
    <s v="lajuanakemp@yahoo.com"/>
    <s v="lajuana"/>
    <s v="kemp"/>
    <s v="Nashville"/>
    <s v="TN"/>
    <n v="1800"/>
    <s v="na"/>
    <s v="Campaign_20"/>
    <s v="Google Ads"/>
    <s v="2024-01-12"/>
    <n v="1000"/>
    <n v="1411"/>
    <n v="30"/>
    <n v="0"/>
    <n v="14.82"/>
    <n v="0"/>
    <n v="-14.82"/>
    <n v="-14.82"/>
    <n v="-1"/>
    <n v="2.13"/>
    <n v="0.49"/>
    <n v="0"/>
    <n v="0"/>
    <s v="PAUSE"/>
    <x v="1"/>
  </r>
  <r>
    <s v="dewaynehooker@hotmail.com"/>
    <s v="dewayne"/>
    <s v="hooker"/>
    <s v="Erie"/>
    <s v="PA"/>
    <n v="1000"/>
    <s v="harborcreek youth services"/>
    <s v="Campaign_7"/>
    <s v="Google Ads"/>
    <s v="2024-01-22"/>
    <n v="200"/>
    <n v="1251"/>
    <n v="43"/>
    <n v="0"/>
    <n v="23.36"/>
    <n v="0"/>
    <n v="-23.36"/>
    <n v="-23.36"/>
    <n v="-1"/>
    <n v="3.44"/>
    <n v="0.54"/>
    <n v="0"/>
    <n v="0"/>
    <s v="PAUSE"/>
    <x v="3"/>
  </r>
  <r>
    <s v="lovemizelove53@aol.com"/>
    <s v="earnestine"/>
    <s v="love"/>
    <s v="Millbrook"/>
    <s v="AL"/>
    <n v="1750"/>
    <s v="earnestine"/>
    <s v="Campaign_2"/>
    <s v="Google Ads"/>
    <s v="2024-01-05"/>
    <n v="700"/>
    <n v="2273"/>
    <n v="71"/>
    <n v="1"/>
    <n v="54.92"/>
    <n v="42.73"/>
    <n v="-12.190000000000005"/>
    <n v="-12.190000000000005"/>
    <n v="-0.22195921340131108"/>
    <n v="3.12"/>
    <n v="0.77"/>
    <n v="54.92"/>
    <n v="1.4084507042253521E-2"/>
    <s v="SCALE"/>
    <x v="0"/>
  </r>
  <r>
    <s v="stewartlinda97@yahoo.com"/>
    <s v="linda"/>
    <s v="stewart"/>
    <s v="Homewood"/>
    <s v="IL"/>
    <n v="1500"/>
    <s v="allmed staffing"/>
    <s v="Campaign_19"/>
    <s v="Google Ads"/>
    <s v="2024-01-05"/>
    <n v="600"/>
    <n v="1495"/>
    <n v="66"/>
    <n v="1"/>
    <n v="32.299999999999997"/>
    <n v="47.74"/>
    <n v="15.440000000000005"/>
    <n v="15.440000000000005"/>
    <n v="0.4780185758513934"/>
    <n v="4.41"/>
    <n v="0.49"/>
    <n v="32.299999999999997"/>
    <n v="1.5151515151515152E-2"/>
    <s v="SCALE"/>
    <x v="0"/>
  </r>
  <r>
    <s v="amy.brady27@yahoo.com"/>
    <s v="amy"/>
    <s v="brady"/>
    <s v="Arlington"/>
    <s v="TX"/>
    <n v="1500"/>
    <s v="r j insurance company"/>
    <s v="Campaign_16"/>
    <s v="Google Ads"/>
    <s v="2024-01-15"/>
    <n v="700"/>
    <n v="969"/>
    <n v="28"/>
    <n v="3"/>
    <n v="18.27"/>
    <n v="150.96"/>
    <n v="132.69"/>
    <n v="132.69"/>
    <n v="7.262725779967159"/>
    <n v="2.89"/>
    <n v="0.65"/>
    <n v="6.09"/>
    <n v="0.10714285714285714"/>
    <s v="SCALE"/>
    <x v="0"/>
  </r>
  <r>
    <s v="foranwayne@aol.com"/>
    <s v="laura"/>
    <s v="foran"/>
    <s v="Wayne"/>
    <s v="PA"/>
    <n v="2750"/>
    <s v="radnor school district"/>
    <s v="Campaign_18"/>
    <s v="Google Ads"/>
    <s v="2024-01-02"/>
    <n v="700"/>
    <n v="1794"/>
    <n v="65"/>
    <n v="1"/>
    <n v="49.63"/>
    <n v="66.989999999999995"/>
    <n v="17.359999999999992"/>
    <n v="17.359999999999992"/>
    <n v="0.34978843441466839"/>
    <n v="3.62"/>
    <n v="0.76"/>
    <n v="49.63"/>
    <n v="1.5384615384615385E-2"/>
    <s v="SCALE"/>
    <x v="0"/>
  </r>
  <r>
    <s v="yakeshialewis@gmail.com"/>
    <s v="yakeshia"/>
    <s v="ford"/>
    <s v="Gonzales"/>
    <s v="LA"/>
    <n v="1876"/>
    <s v="olol hospital"/>
    <s v="Campaign_20"/>
    <s v="Google Ads"/>
    <s v="2024-01-31"/>
    <n v="200"/>
    <n v="1264"/>
    <n v="44"/>
    <n v="1"/>
    <n v="34.53"/>
    <n v="59.41"/>
    <n v="24.879999999999995"/>
    <n v="24.879999999999995"/>
    <n v="0.72053286996814347"/>
    <n v="3.48"/>
    <n v="0.78"/>
    <n v="34.53"/>
    <n v="2.2727272727272728E-2"/>
    <s v="SCALE"/>
    <x v="3"/>
  </r>
  <r>
    <s v="ladyangelheart@gmail.com"/>
    <s v="nysasnoo"/>
    <s v="carter"/>
    <s v="Mesquite"/>
    <s v="TX"/>
    <n v="4000"/>
    <s v="atuozone"/>
    <s v="Campaign_13"/>
    <s v="Google Ads"/>
    <s v="2024-01-21"/>
    <n v="700"/>
    <n v="2139"/>
    <n v="56"/>
    <n v="6"/>
    <n v="25.82"/>
    <n v="231.75"/>
    <n v="205.93"/>
    <n v="205.93"/>
    <n v="7.9756003098373354"/>
    <n v="2.62"/>
    <n v="0.46"/>
    <n v="4.3"/>
    <n v="0.10714285714285714"/>
    <s v="SCALE"/>
    <x v="0"/>
  </r>
  <r>
    <s v="bulldog2002tisha@yahoo.com"/>
    <s v="tisha"/>
    <s v="eddy"/>
    <s v="Indianapolis"/>
    <s v="IN"/>
    <n v="1920"/>
    <s v="securitas security"/>
    <s v="Campaign_1"/>
    <s v="Google Ads"/>
    <s v="2024-01-26"/>
    <n v="200"/>
    <n v="1419"/>
    <n v="60"/>
    <n v="5"/>
    <n v="45.73"/>
    <n v="345.43"/>
    <n v="299.7"/>
    <n v="299.7"/>
    <n v="6.5536846708943806"/>
    <n v="4.2300000000000004"/>
    <n v="0.76"/>
    <n v="9.15"/>
    <n v="8.3333333333333329E-2"/>
    <s v="SCALE"/>
    <x v="3"/>
  </r>
  <r>
    <s v="scherrieryan@aol.com"/>
    <s v="scherrie"/>
    <s v="ryan"/>
    <s v="Marion"/>
    <s v="OH"/>
    <n v="2000"/>
    <s v="smith clinic"/>
    <s v="Campaign_18"/>
    <s v="Google Ads"/>
    <s v="2024-01-14"/>
    <n v="700"/>
    <n v="2278"/>
    <n v="64"/>
    <n v="2"/>
    <n v="43.76"/>
    <n v="132.96"/>
    <n v="89.200000000000017"/>
    <n v="89.200000000000017"/>
    <n v="2.038391224862889"/>
    <n v="2.81"/>
    <n v="0.68"/>
    <n v="21.88"/>
    <n v="3.125E-2"/>
    <s v="SCALE"/>
    <x v="0"/>
  </r>
  <r>
    <s v="dreama2011@live.com"/>
    <s v="dreama"/>
    <s v="walker"/>
    <s v="Richmond"/>
    <s v="VA"/>
    <n v="3200"/>
    <s v="dreama walker"/>
    <s v="Campaign_9"/>
    <s v="Google Ads"/>
    <s v="2024-01-27"/>
    <n v="800"/>
    <n v="1104"/>
    <n v="41"/>
    <n v="3"/>
    <n v="30.06"/>
    <n v="123.23"/>
    <n v="93.17"/>
    <n v="93.17"/>
    <n v="3.0994677312042582"/>
    <n v="3.71"/>
    <n v="0.73"/>
    <n v="10.02"/>
    <n v="7.3170731707317069E-2"/>
    <s v="SCALE"/>
    <x v="1"/>
  </r>
  <r>
    <s v="boyddeonna@yahoo.com"/>
    <s v="deonna"/>
    <s v="boyd"/>
    <s v="Evansville"/>
    <s v="IN"/>
    <n v="2100"/>
    <s v="lovey dovey childcare"/>
    <s v="Campaign_17"/>
    <s v="Google Ads"/>
    <s v="2024-01-26"/>
    <n v="300"/>
    <n v="2135"/>
    <n v="64"/>
    <n v="7"/>
    <n v="46.91"/>
    <n v="257.08"/>
    <n v="210.17"/>
    <n v="210.17"/>
    <n v="4.4802813898955449"/>
    <n v="3"/>
    <n v="0.73"/>
    <n v="6.7"/>
    <n v="0.109375"/>
    <s v="SCALE"/>
    <x v="3"/>
  </r>
  <r>
    <s v="qtnati3@bellsouth.net"/>
    <s v="nastassia"/>
    <s v="bauta"/>
    <s v="Miami"/>
    <s v="FL"/>
    <n v="4900"/>
    <s v="dr lucinda cuervo"/>
    <s v="Campaign_16"/>
    <s v="Google Ads"/>
    <s v="2024-01-19"/>
    <n v="500"/>
    <n v="1100"/>
    <n v="33"/>
    <n v="3"/>
    <n v="22.39"/>
    <n v="165.32"/>
    <n v="142.93"/>
    <n v="142.93"/>
    <n v="6.3836534167038854"/>
    <n v="3"/>
    <n v="0.68"/>
    <n v="7.46"/>
    <n v="9.0909090909090912E-2"/>
    <s v="SCALE"/>
    <x v="2"/>
  </r>
  <r>
    <s v="lcc_174@yahoo.com"/>
    <s v="laura"/>
    <s v="campbell"/>
    <s v="Knob Noster"/>
    <s v="MO"/>
    <n v="1000"/>
    <s v="aafes"/>
    <s v="Campaign_6"/>
    <s v="Google Ads"/>
    <s v="2024-01-27"/>
    <n v="100"/>
    <n v="1930"/>
    <n v="71"/>
    <n v="2"/>
    <n v="54.86"/>
    <n v="83.69"/>
    <n v="28.83"/>
    <n v="28.83"/>
    <n v="0.52551950419248994"/>
    <n v="3.68"/>
    <n v="0.77"/>
    <n v="27.43"/>
    <n v="2.8169014084507043E-2"/>
    <s v="SCALE"/>
    <x v="3"/>
  </r>
  <r>
    <s v="triciadzvonik@live.com"/>
    <s v="tricia"/>
    <s v="cadieu"/>
    <s v="Turtle Creek"/>
    <s v="PA"/>
    <n v="4065"/>
    <s v="full service network"/>
    <s v="Campaign_20"/>
    <s v="Google Ads"/>
    <s v="2024-01-04"/>
    <n v="400"/>
    <n v="2182"/>
    <n v="35"/>
    <n v="3"/>
    <n v="19.09"/>
    <n v="109.55"/>
    <n v="90.46"/>
    <n v="90.46"/>
    <n v="4.7386066003143004"/>
    <n v="1.6"/>
    <n v="0.55000000000000004"/>
    <n v="6.36"/>
    <n v="8.5714285714285715E-2"/>
    <s v="SCALE"/>
    <x v="2"/>
  </r>
  <r>
    <s v="chantrellindseychantrel@yahoo.com"/>
    <s v="chantrel"/>
    <s v="lindsey"/>
    <s v="Pensacola"/>
    <s v="FL"/>
    <n v="1500"/>
    <s v="hardees"/>
    <s v="Campaign_20"/>
    <s v="Google Ads"/>
    <s v="2024-01-26"/>
    <n v="600"/>
    <n v="1896"/>
    <n v="51"/>
    <n v="0"/>
    <n v="32.85"/>
    <n v="0"/>
    <n v="-32.85"/>
    <n v="-32.85"/>
    <n v="-1"/>
    <n v="2.69"/>
    <n v="0.64"/>
    <n v="0"/>
    <n v="0"/>
    <s v="PAUSE"/>
    <x v="0"/>
  </r>
  <r>
    <s v="blonwhite@yahoo.com"/>
    <s v="sheila"/>
    <s v="gillihan"/>
    <s v="Mount Carmel"/>
    <s v="IL"/>
    <n v="4000"/>
    <s v="tbin"/>
    <s v="Campaign_5"/>
    <s v="Google Ads"/>
    <s v="2024-01-14"/>
    <n v="700"/>
    <n v="800"/>
    <n v="21"/>
    <n v="1"/>
    <n v="16.579999999999998"/>
    <n v="59.71"/>
    <n v="43.13"/>
    <n v="43.13"/>
    <n v="2.601326899879373"/>
    <n v="2.62"/>
    <n v="0.79"/>
    <n v="16.579999999999998"/>
    <n v="4.7619047619047616E-2"/>
    <s v="SCALE"/>
    <x v="0"/>
  </r>
  <r>
    <s v="priscilla_griffin@hotmail.com"/>
    <s v="priscilla"/>
    <s v="griffin"/>
    <s v="Gainesville"/>
    <s v="FL"/>
    <n v="2600"/>
    <s v="shands hospital"/>
    <s v="Campaign_5"/>
    <s v="Google Ads"/>
    <s v="2024-01-18"/>
    <n v="700"/>
    <n v="2485"/>
    <n v="42"/>
    <n v="3"/>
    <n v="33.5"/>
    <n v="172.73"/>
    <n v="139.22999999999999"/>
    <n v="139.22999999999999"/>
    <n v="4.1561194029850741"/>
    <n v="1.69"/>
    <n v="0.8"/>
    <n v="11.17"/>
    <n v="7.1428571428571425E-2"/>
    <s v="SCALE"/>
    <x v="0"/>
  </r>
  <r>
    <s v="barbara.palomino@yahoo.com"/>
    <s v="barbara"/>
    <s v="palomino"/>
    <s v="Amarillo"/>
    <s v="TX"/>
    <n v="1700"/>
    <s v="jackson sqare grill"/>
    <s v="Campaign_6"/>
    <s v="Google Ads"/>
    <s v="2024-01-12"/>
    <n v="500"/>
    <n v="1292"/>
    <n v="56"/>
    <n v="5"/>
    <n v="40.67"/>
    <n v="307.27"/>
    <n v="266.59999999999997"/>
    <n v="266.59999999999997"/>
    <n v="6.5552003934103755"/>
    <n v="4.33"/>
    <n v="0.73"/>
    <n v="8.1300000000000008"/>
    <n v="8.9285714285714288E-2"/>
    <s v="SCALE"/>
    <x v="2"/>
  </r>
  <r>
    <s v="waxwithbrandy@yahoo.com"/>
    <s v="brandy"/>
    <s v="wyrick"/>
    <s v="Blanford"/>
    <s v="IN"/>
    <n v="3000"/>
    <s v="union hospital health group"/>
    <s v="Campaign_17"/>
    <s v="Google Ads"/>
    <s v="2024-01-02"/>
    <n v="100"/>
    <n v="1991"/>
    <n v="35"/>
    <n v="0"/>
    <n v="18.55"/>
    <n v="0"/>
    <n v="-18.55"/>
    <n v="-18.55"/>
    <n v="-1"/>
    <n v="1.76"/>
    <n v="0.53"/>
    <n v="0"/>
    <n v="0"/>
    <s v="PAUSE"/>
    <x v="3"/>
  </r>
  <r>
    <s v="amb9475@yahoo.com"/>
    <s v="alicia"/>
    <s v="brown"/>
    <s v="Cape Girardea"/>
    <s v="MO"/>
    <n v="2750"/>
    <s v="american home care"/>
    <s v="Campaign_11"/>
    <s v="Google Ads"/>
    <s v="2024-01-29"/>
    <n v="800"/>
    <n v="501"/>
    <n v="10"/>
    <n v="0"/>
    <n v="6.91"/>
    <n v="0"/>
    <n v="-6.91"/>
    <n v="-6.91"/>
    <n v="-1"/>
    <n v="2"/>
    <n v="0.69"/>
    <n v="0"/>
    <n v="0"/>
    <s v="PAUSE"/>
    <x v="1"/>
  </r>
  <r>
    <s v="hope6902003@yahoo.com"/>
    <s v="little"/>
    <s v="sotillo"/>
    <s v="Charlotte"/>
    <s v="NC"/>
    <n v="3793"/>
    <s v="connextions"/>
    <s v="Campaign_13"/>
    <s v="Google Ads"/>
    <s v="2024-01-08"/>
    <n v="200"/>
    <n v="1964"/>
    <n v="77"/>
    <n v="7"/>
    <n v="59.8"/>
    <n v="524.98"/>
    <n v="465.18"/>
    <n v="465.18"/>
    <n v="7.7789297658862884"/>
    <n v="3.92"/>
    <n v="0.78"/>
    <n v="8.5399999999999991"/>
    <n v="9.0909090909090912E-2"/>
    <s v="SCALE"/>
    <x v="3"/>
  </r>
  <r>
    <s v="fredward_@hotmail.com"/>
    <s v="frederick"/>
    <s v="ward"/>
    <s v="Kingman"/>
    <s v="AZ"/>
    <n v="3358"/>
    <s v="tradesmen international"/>
    <s v="Campaign_9"/>
    <s v="Google Ads"/>
    <s v="2024-01-16"/>
    <n v="200"/>
    <n v="574"/>
    <n v="17"/>
    <n v="1"/>
    <n v="9.58"/>
    <n v="68.77"/>
    <n v="59.19"/>
    <n v="59.19"/>
    <n v="6.1784968684759916"/>
    <n v="2.96"/>
    <n v="0.56000000000000005"/>
    <n v="9.58"/>
    <n v="5.8823529411764705E-2"/>
    <s v="SCALE"/>
    <x v="3"/>
  </r>
  <r>
    <s v="christopherbrooks23@gmail.com"/>
    <s v="lawrence"/>
    <s v="tolliver"/>
    <s v="Pensacola"/>
    <s v="FL"/>
    <n v="5417"/>
    <s v="jones service"/>
    <s v="Campaign_13"/>
    <s v="Google Ads"/>
    <s v="2024-01-19"/>
    <n v="100"/>
    <n v="1722"/>
    <n v="40"/>
    <n v="0"/>
    <n v="21.84"/>
    <n v="0"/>
    <n v="-21.84"/>
    <n v="-21.84"/>
    <n v="-1"/>
    <n v="2.3199999999999998"/>
    <n v="0.55000000000000004"/>
    <n v="0"/>
    <n v="0"/>
    <s v="PAUSE"/>
    <x v="3"/>
  </r>
  <r>
    <s v="josiahjana@msn.com"/>
    <s v="josiah"/>
    <s v="shelton"/>
    <s v="Austin"/>
    <s v="TX"/>
    <n v="3600"/>
    <s v="wawa"/>
    <s v="Campaign_9"/>
    <s v="Google Ads"/>
    <s v="2024-01-20"/>
    <n v="800"/>
    <n v="1061"/>
    <n v="29"/>
    <n v="0"/>
    <n v="21.16"/>
    <n v="0"/>
    <n v="-21.16"/>
    <n v="-21.16"/>
    <n v="-1"/>
    <n v="2.73"/>
    <n v="0.73"/>
    <n v="0"/>
    <n v="0"/>
    <s v="PAUSE"/>
    <x v="1"/>
  </r>
  <r>
    <s v="roycaldwell4527@yahoo.com"/>
    <s v="roy"/>
    <s v="caldwell"/>
    <s v="Waco"/>
    <s v="TX"/>
    <n v="2300"/>
    <s v="freight exchange"/>
    <s v="Campaign_8"/>
    <s v="Google Ads"/>
    <s v="2024-01-31"/>
    <n v="500"/>
    <n v="2378"/>
    <n v="96"/>
    <n v="4"/>
    <n v="65.3"/>
    <n v="262.33999999999997"/>
    <n v="197.03999999999996"/>
    <n v="197.03999999999996"/>
    <n v="3.0174578866768753"/>
    <n v="4.04"/>
    <n v="0.68"/>
    <n v="16.32"/>
    <n v="4.1666666666666664E-2"/>
    <s v="SCALE"/>
    <x v="2"/>
  </r>
  <r>
    <s v="watsondavina87@yahoo.com"/>
    <s v="davina"/>
    <s v="watson"/>
    <s v="Cameron"/>
    <s v="SC"/>
    <n v="3250"/>
    <s v="husqvarna"/>
    <s v="Campaign_7"/>
    <s v="Google Ads"/>
    <s v="2024-01-20"/>
    <n v="800"/>
    <n v="731"/>
    <n v="20"/>
    <n v="1"/>
    <n v="9.93"/>
    <n v="72.48"/>
    <n v="62.550000000000004"/>
    <n v="62.550000000000004"/>
    <n v="6.2990936555891244"/>
    <n v="2.74"/>
    <n v="0.5"/>
    <n v="9.93"/>
    <n v="0.05"/>
    <s v="SCALE"/>
    <x v="1"/>
  </r>
  <r>
    <s v="quitaw09@aol.com"/>
    <s v="chiquita"/>
    <s v="walker"/>
    <s v="York"/>
    <s v="SC"/>
    <n v="5000"/>
    <s v="flying j"/>
    <s v="Campaign_15"/>
    <s v="Google Ads"/>
    <s v="2024-01-08"/>
    <n v="800"/>
    <n v="550"/>
    <n v="22"/>
    <n v="0"/>
    <n v="17.489999999999998"/>
    <n v="0"/>
    <n v="-17.489999999999998"/>
    <n v="-17.489999999999998"/>
    <n v="-1"/>
    <n v="4"/>
    <n v="0.8"/>
    <n v="0"/>
    <n v="0"/>
    <s v="PAUSE"/>
    <x v="1"/>
  </r>
  <r>
    <s v="paplowe@aol.com"/>
    <s v="sylvia"/>
    <s v="lowe"/>
    <s v="Findlay"/>
    <s v="OH"/>
    <n v="2000"/>
    <s v="ppt"/>
    <s v="Campaign_10"/>
    <s v="Google Ads"/>
    <s v="2024-01-02"/>
    <n v="400"/>
    <n v="1832"/>
    <n v="56"/>
    <n v="4"/>
    <n v="36.619999999999997"/>
    <n v="241.43"/>
    <n v="204.81"/>
    <n v="204.81"/>
    <n v="5.592845439650465"/>
    <n v="3.06"/>
    <n v="0.65"/>
    <n v="9.15"/>
    <n v="7.1428571428571425E-2"/>
    <s v="SCALE"/>
    <x v="2"/>
  </r>
  <r>
    <s v="sandy.meza60@gmail.com"/>
    <s v="sandra"/>
    <s v="meza"/>
    <s v="Pasadena"/>
    <s v="TX"/>
    <n v="1600"/>
    <s v="kroger"/>
    <s v="Campaign_1"/>
    <s v="Google Ads"/>
    <s v="2024-01-13"/>
    <n v="1000"/>
    <n v="1605"/>
    <n v="26"/>
    <n v="2"/>
    <n v="21.28"/>
    <n v="136.61000000000001"/>
    <n v="115.33000000000001"/>
    <n v="115.33000000000001"/>
    <n v="5.4196428571428577"/>
    <n v="1.62"/>
    <n v="0.82"/>
    <n v="10.64"/>
    <n v="7.6923076923076927E-2"/>
    <s v="SCALE"/>
    <x v="1"/>
  </r>
  <r>
    <s v="kw190@hotmail.com"/>
    <s v="kenneth"/>
    <s v="headrick"/>
    <s v="Rockwood"/>
    <s v="TN"/>
    <n v="1300"/>
    <s v="chase professionals"/>
    <s v="Campaign_19"/>
    <s v="Google Ads"/>
    <s v="2024-01-08"/>
    <n v="1000"/>
    <n v="512"/>
    <n v="18"/>
    <n v="0"/>
    <n v="12.65"/>
    <n v="0"/>
    <n v="-12.65"/>
    <n v="-12.65"/>
    <n v="-1"/>
    <n v="3.52"/>
    <n v="0.7"/>
    <n v="0"/>
    <n v="0"/>
    <s v="PAUSE"/>
    <x v="1"/>
  </r>
  <r>
    <s v="stargazer40299@yahoo.com"/>
    <s v="bryan"/>
    <s v="cummings"/>
    <s v="Louisville"/>
    <s v="KY"/>
    <n v="1300"/>
    <s v="securitassecurityservices"/>
    <s v="Campaign_15"/>
    <s v="Google Ads"/>
    <s v="2024-01-29"/>
    <n v="100"/>
    <n v="888"/>
    <n v="32"/>
    <n v="0"/>
    <n v="14.84"/>
    <n v="0"/>
    <n v="-14.84"/>
    <n v="-14.84"/>
    <n v="-1"/>
    <n v="3.6"/>
    <n v="0.46"/>
    <n v="0"/>
    <n v="0"/>
    <s v="PAUSE"/>
    <x v="3"/>
  </r>
  <r>
    <s v="lanegra43bomba@gmail.com"/>
    <s v="margarita"/>
    <s v="anderson"/>
    <s v="Providence"/>
    <s v="RI"/>
    <n v="1750"/>
    <s v="cvs"/>
    <s v="Campaign_1"/>
    <s v="Google Ads"/>
    <s v="2024-01-28"/>
    <n v="800"/>
    <n v="889"/>
    <n v="30"/>
    <n v="3"/>
    <n v="17.64"/>
    <n v="120.5"/>
    <n v="102.86"/>
    <n v="102.86"/>
    <n v="5.8310657596371884"/>
    <n v="3.37"/>
    <n v="0.59"/>
    <n v="5.88"/>
    <n v="0.1"/>
    <s v="SCALE"/>
    <x v="1"/>
  </r>
  <r>
    <s v="semert1976@yahoo.com"/>
    <s v="shannon"/>
    <s v="emert"/>
    <s v="Shelbyville"/>
    <s v="KY"/>
    <n v="2250"/>
    <s v="thortons inc husband travis"/>
    <s v="Campaign_8"/>
    <s v="Google Ads"/>
    <s v="2024-01-01"/>
    <n v="600"/>
    <n v="738"/>
    <n v="32"/>
    <n v="1"/>
    <n v="25.71"/>
    <n v="66.98"/>
    <n v="41.27"/>
    <n v="41.27"/>
    <n v="1.6052119797744069"/>
    <n v="4.34"/>
    <n v="0.8"/>
    <n v="25.71"/>
    <n v="3.125E-2"/>
    <s v="SCALE"/>
    <x v="0"/>
  </r>
  <r>
    <s v="debbie9800@gmail.com"/>
    <s v="deborah"/>
    <s v="bonn"/>
    <s v="Findlay"/>
    <s v="OH"/>
    <n v="3400"/>
    <s v="charles fitch"/>
    <s v="Campaign_10"/>
    <s v="Google Ads"/>
    <s v="2024-01-12"/>
    <n v="600"/>
    <n v="1226"/>
    <n v="25"/>
    <n v="0"/>
    <n v="10.68"/>
    <n v="0"/>
    <n v="-10.68"/>
    <n v="-10.68"/>
    <n v="-1"/>
    <n v="2.04"/>
    <n v="0.43"/>
    <n v="0"/>
    <n v="0"/>
    <s v="PAUSE"/>
    <x v="0"/>
  </r>
  <r>
    <s v="tmcbunch@yahoo.com"/>
    <s v="theresa"/>
    <s v="mcbunch"/>
    <s v="Memphis"/>
    <s v="TN"/>
    <n v="1800"/>
    <s v="express courier inc"/>
    <s v="Campaign_5"/>
    <s v="Google Ads"/>
    <s v="2024-01-31"/>
    <n v="400"/>
    <n v="1652"/>
    <n v="38"/>
    <n v="3"/>
    <n v="27.5"/>
    <n v="122.08"/>
    <n v="94.58"/>
    <n v="94.58"/>
    <n v="3.4392727272727273"/>
    <n v="2.2999999999999998"/>
    <n v="0.72"/>
    <n v="9.17"/>
    <n v="7.8947368421052627E-2"/>
    <s v="SCALE"/>
    <x v="2"/>
  </r>
  <r>
    <s v="jgreen24wp@yahoo.com"/>
    <s v="jennifer"/>
    <s v="green"/>
    <s v="Sparta"/>
    <s v="MO"/>
    <n v="4500"/>
    <s v="beau soleil"/>
    <s v="Campaign_17"/>
    <s v="Google Ads"/>
    <s v="2024-01-08"/>
    <n v="100"/>
    <n v="1733"/>
    <n v="34"/>
    <n v="0"/>
    <n v="18.649999999999999"/>
    <n v="0"/>
    <n v="-18.649999999999999"/>
    <n v="-18.649999999999999"/>
    <n v="-1"/>
    <n v="1.96"/>
    <n v="0.55000000000000004"/>
    <n v="0"/>
    <n v="0"/>
    <s v="PAUSE"/>
    <x v="3"/>
  </r>
  <r>
    <s v="ajcope1977@yahoo.com"/>
    <s v="amy"/>
    <s v="cope"/>
    <s v="East Palestin"/>
    <s v="OH"/>
    <n v="2277"/>
    <s v="threshold residential"/>
    <s v="Campaign_10"/>
    <s v="Google Ads"/>
    <s v="2024-01-28"/>
    <n v="300"/>
    <n v="2159"/>
    <n v="73"/>
    <n v="1"/>
    <n v="55.15"/>
    <n v="64.45"/>
    <n v="9.3000000000000043"/>
    <n v="9.3000000000000043"/>
    <n v="0.16863100634632827"/>
    <n v="3.38"/>
    <n v="0.76"/>
    <n v="55.15"/>
    <n v="1.3698630136986301E-2"/>
    <s v="SCALE"/>
    <x v="3"/>
  </r>
  <r>
    <s v="cantrben@gmail.com"/>
    <s v="meghann"/>
    <s v="cantrell"/>
    <s v="Ostrander"/>
    <s v="OH"/>
    <n v="3200"/>
    <s v="safelite solutions"/>
    <s v="Campaign_13"/>
    <s v="Google Ads"/>
    <s v="2024-01-07"/>
    <n v="300"/>
    <n v="610"/>
    <n v="9"/>
    <n v="0"/>
    <n v="4.5599999999999996"/>
    <n v="0"/>
    <n v="-4.5599999999999996"/>
    <n v="-4.5599999999999996"/>
    <n v="-1"/>
    <n v="1.48"/>
    <n v="0.51"/>
    <n v="0"/>
    <n v="0"/>
    <s v="PAUSE"/>
    <x v="3"/>
  </r>
  <r>
    <s v="felisha.rosemond@yahoo.com"/>
    <s v="felisha"/>
    <s v="rosemond"/>
    <s v="Greenville"/>
    <s v="SC"/>
    <n v="2500"/>
    <s v="t s brass"/>
    <s v="Campaign_8"/>
    <s v="Google Ads"/>
    <s v="2024-01-27"/>
    <n v="300"/>
    <n v="1207"/>
    <n v="47"/>
    <n v="0"/>
    <n v="32.24"/>
    <n v="0"/>
    <n v="-32.24"/>
    <n v="-32.24"/>
    <n v="-1"/>
    <n v="3.89"/>
    <n v="0.69"/>
    <n v="0"/>
    <n v="0"/>
    <s v="PAUSE"/>
    <x v="3"/>
  </r>
  <r>
    <s v="rumicub@hotmail.com"/>
    <s v="cari"/>
    <s v="dewald"/>
    <s v="Kissimmee"/>
    <s v="FL"/>
    <n v="1300"/>
    <s v="disneyworld"/>
    <s v="Campaign_6"/>
    <s v="Google Ads"/>
    <s v="2024-01-17"/>
    <n v="800"/>
    <n v="520"/>
    <n v="9"/>
    <n v="0"/>
    <n v="7.4"/>
    <n v="0"/>
    <n v="-7.4"/>
    <n v="-7.4"/>
    <n v="-1"/>
    <n v="1.73"/>
    <n v="0.82"/>
    <n v="0"/>
    <n v="0"/>
    <s v="PAUSE"/>
    <x v="1"/>
  </r>
  <r>
    <s v="bmontrone@gmail.com"/>
    <s v="brandon"/>
    <s v="montrone"/>
    <s v="Sandy"/>
    <s v="UT"/>
    <n v="2131"/>
    <s v="na"/>
    <s v="Campaign_5"/>
    <s v="Google Ads"/>
    <s v="2024-01-09"/>
    <n v="1000"/>
    <n v="679"/>
    <n v="16"/>
    <n v="0"/>
    <n v="12.79"/>
    <n v="0"/>
    <n v="-12.79"/>
    <n v="-12.79"/>
    <n v="-1"/>
    <n v="2.36"/>
    <n v="0.8"/>
    <n v="0"/>
    <n v="0"/>
    <s v="PAUSE"/>
    <x v="1"/>
  </r>
  <r>
    <s v="mkingnjax@yahoo.com"/>
    <s v="monique"/>
    <s v="king"/>
    <s v="Jacksonville"/>
    <s v="FL"/>
    <n v="1400"/>
    <s v="employmement plus"/>
    <s v="Campaign_3"/>
    <s v="Google Ads"/>
    <s v="2024-01-01"/>
    <n v="500"/>
    <n v="1871"/>
    <n v="41"/>
    <n v="1"/>
    <n v="19.100000000000001"/>
    <n v="64.83"/>
    <n v="45.73"/>
    <n v="45.73"/>
    <n v="2.3942408376963349"/>
    <n v="2.19"/>
    <n v="0.47"/>
    <n v="19.100000000000001"/>
    <n v="2.4390243902439025E-2"/>
    <s v="SCALE"/>
    <x v="2"/>
  </r>
  <r>
    <s v="elvin.morales15@yahoo.com"/>
    <s v="elvin"/>
    <s v="morales"/>
    <s v="Chicago"/>
    <s v="IL"/>
    <n v="3700"/>
    <s v="park dollar"/>
    <s v="Campaign_20"/>
    <s v="Google Ads"/>
    <s v="2024-01-18"/>
    <n v="1000"/>
    <n v="1044"/>
    <n v="25"/>
    <n v="1"/>
    <n v="12.49"/>
    <n v="47.87"/>
    <n v="35.379999999999995"/>
    <n v="35.379999999999995"/>
    <n v="2.8326661329063247"/>
    <n v="2.39"/>
    <n v="0.5"/>
    <n v="12.49"/>
    <n v="0.04"/>
    <s v="SCALE"/>
    <x v="1"/>
  </r>
  <r>
    <s v="diggst0510@hotmail.com"/>
    <s v="tammie"/>
    <s v="diggs"/>
    <s v="Henrico"/>
    <s v="VA"/>
    <n v="1000"/>
    <s v="kline america"/>
    <s v="Campaign_1"/>
    <s v="Google Ads"/>
    <s v="2024-01-17"/>
    <n v="1000"/>
    <n v="2464"/>
    <n v="51"/>
    <n v="5"/>
    <n v="29.96"/>
    <n v="254.49"/>
    <n v="224.53"/>
    <n v="224.53"/>
    <n v="7.4943257676902535"/>
    <n v="2.0699999999999998"/>
    <n v="0.59"/>
    <n v="5.99"/>
    <n v="9.8039215686274508E-2"/>
    <s v="SCALE"/>
    <x v="1"/>
  </r>
  <r>
    <s v="ebaldosano@yahoo.com"/>
    <s v="elvira"/>
    <s v="williams"/>
    <s v="Las Vegas"/>
    <s v="NV"/>
    <n v="1500"/>
    <s v="american credit exchange"/>
    <s v="Campaign_18"/>
    <s v="Google Ads"/>
    <s v="2024-01-19"/>
    <n v="200"/>
    <n v="1315"/>
    <n v="50"/>
    <n v="0"/>
    <n v="40.619999999999997"/>
    <n v="0"/>
    <n v="-40.619999999999997"/>
    <n v="-40.619999999999997"/>
    <n v="-1"/>
    <n v="3.8"/>
    <n v="0.81"/>
    <n v="0"/>
    <n v="0"/>
    <s v="PAUSE"/>
    <x v="3"/>
  </r>
  <r>
    <s v="gayleveal@yahoo.com"/>
    <s v="abigail"/>
    <s v="veal"/>
    <s v="Naperville"/>
    <s v="IL"/>
    <n v="2500"/>
    <s v="continental anesthesia"/>
    <s v="Campaign_3"/>
    <s v="Google Ads"/>
    <s v="2024-01-02"/>
    <n v="500"/>
    <n v="542"/>
    <n v="12"/>
    <n v="0"/>
    <n v="6.43"/>
    <n v="0"/>
    <n v="-6.43"/>
    <n v="-6.43"/>
    <n v="-1"/>
    <n v="2.21"/>
    <n v="0.54"/>
    <n v="0"/>
    <n v="0"/>
    <s v="PAUSE"/>
    <x v="2"/>
  </r>
  <r>
    <s v="noelle1126@gmail.com"/>
    <s v="trenton"/>
    <s v="mason"/>
    <s v="Raleigh"/>
    <s v="NC"/>
    <n v="5720"/>
    <s v="veteransadmin"/>
    <s v="Campaign_16"/>
    <s v="Google Ads"/>
    <s v="2024-01-28"/>
    <n v="800"/>
    <n v="756"/>
    <n v="16"/>
    <n v="0"/>
    <n v="7.5"/>
    <n v="0"/>
    <n v="-7.5"/>
    <n v="-7.5"/>
    <n v="-1"/>
    <n v="2.12"/>
    <n v="0.47"/>
    <n v="0"/>
    <n v="0"/>
    <s v="PAUSE"/>
    <x v="1"/>
  </r>
  <r>
    <s v="m_pennywell@yahoo.com"/>
    <s v="marquesa"/>
    <s v="pennywell"/>
    <s v="Bedford"/>
    <s v="TX"/>
    <n v="1250"/>
    <s v="retired"/>
    <s v="Campaign_11"/>
    <s v="Google Ads"/>
    <s v="2024-01-04"/>
    <n v="600"/>
    <n v="943"/>
    <n v="35"/>
    <n v="3"/>
    <n v="16.87"/>
    <n v="131.46"/>
    <n v="114.59"/>
    <n v="114.59"/>
    <n v="6.7925311203319501"/>
    <n v="3.71"/>
    <n v="0.48"/>
    <n v="5.62"/>
    <n v="8.5714285714285715E-2"/>
    <s v="SCALE"/>
    <x v="0"/>
  </r>
  <r>
    <s v="shaakai@hotmail.com"/>
    <s v="shaakira"/>
    <s v="atwater"/>
    <s v="Jacksonville"/>
    <s v="FL"/>
    <n v="3500"/>
    <s v="chase"/>
    <s v="Campaign_4"/>
    <s v="Google Ads"/>
    <s v="2024-01-08"/>
    <n v="500"/>
    <n v="936"/>
    <n v="16"/>
    <n v="0"/>
    <n v="7.07"/>
    <n v="0"/>
    <n v="-7.07"/>
    <n v="-7.07"/>
    <n v="-1"/>
    <n v="1.71"/>
    <n v="0.44"/>
    <n v="0"/>
    <n v="0"/>
    <s v="PAUSE"/>
    <x v="2"/>
  </r>
  <r>
    <s v="rjb5215@yahoo.com"/>
    <s v="ricardo"/>
    <s v="brown"/>
    <s v="Los Angeles"/>
    <s v="CA"/>
    <n v="4500"/>
    <s v="zoechistianfellowship"/>
    <s v="Campaign_18"/>
    <s v="Google Ads"/>
    <s v="2024-01-24"/>
    <n v="800"/>
    <n v="1637"/>
    <n v="53"/>
    <n v="0"/>
    <n v="33.72"/>
    <n v="0"/>
    <n v="-33.72"/>
    <n v="-33.72"/>
    <n v="-1"/>
    <n v="3.24"/>
    <n v="0.64"/>
    <n v="0"/>
    <n v="0"/>
    <s v="PAUSE"/>
    <x v="1"/>
  </r>
  <r>
    <s v="kristaeduggan@aol.com"/>
    <s v="krista"/>
    <s v="duggan"/>
    <s v="Ottawa"/>
    <s v="IL"/>
    <n v="2300"/>
    <s v="desert vista dental"/>
    <s v="Campaign_6"/>
    <s v="Google Ads"/>
    <s v="2024-01-30"/>
    <n v="100"/>
    <n v="871"/>
    <n v="26"/>
    <n v="0"/>
    <n v="15.81"/>
    <n v="0"/>
    <n v="-15.81"/>
    <n v="-15.81"/>
    <n v="-1"/>
    <n v="2.99"/>
    <n v="0.61"/>
    <n v="0"/>
    <n v="0"/>
    <s v="PAUSE"/>
    <x v="3"/>
  </r>
  <r>
    <s v="minister.gatling@gmail.com"/>
    <s v="tammy"/>
    <s v="moore"/>
    <s v="Reston"/>
    <s v="VA"/>
    <n v="3250"/>
    <s v="valueoptions"/>
    <s v="Campaign_7"/>
    <s v="Google Ads"/>
    <s v="2024-01-16"/>
    <n v="500"/>
    <n v="945"/>
    <n v="24"/>
    <n v="0"/>
    <n v="20.25"/>
    <n v="0"/>
    <n v="-20.25"/>
    <n v="-20.25"/>
    <n v="-1"/>
    <n v="2.54"/>
    <n v="0.84"/>
    <n v="0"/>
    <n v="0"/>
    <s v="PAUSE"/>
    <x v="2"/>
  </r>
  <r>
    <s v="piglet7692@aol.com"/>
    <s v="ther"/>
    <s v="shook"/>
    <s v="Houston"/>
    <s v="TX"/>
    <n v="1900"/>
    <s v="preferred"/>
    <s v="Campaign_19"/>
    <s v="Google Ads"/>
    <s v="2024-01-15"/>
    <n v="600"/>
    <n v="2380"/>
    <n v="55"/>
    <n v="2"/>
    <n v="30.68"/>
    <n v="143.72"/>
    <n v="113.03999999999999"/>
    <n v="113.03999999999999"/>
    <n v="3.6844850065189045"/>
    <n v="2.31"/>
    <n v="0.56000000000000005"/>
    <n v="15.34"/>
    <n v="3.6363636363636362E-2"/>
    <s v="SCALE"/>
    <x v="0"/>
  </r>
  <r>
    <s v="seashellpools@yahoo.com"/>
    <s v="eric"/>
    <s v="johnson"/>
    <s v="Bridgeport"/>
    <s v="CT"/>
    <n v="2750"/>
    <s v="signaturepools"/>
    <s v="Campaign_15"/>
    <s v="Google Ads"/>
    <s v="2024-01-20"/>
    <n v="1000"/>
    <n v="1932"/>
    <n v="47"/>
    <n v="0"/>
    <n v="33.81"/>
    <n v="0"/>
    <n v="-33.81"/>
    <n v="-33.81"/>
    <n v="-1"/>
    <n v="2.4300000000000002"/>
    <n v="0.72"/>
    <n v="0"/>
    <n v="0"/>
    <s v="PAUSE"/>
    <x v="1"/>
  </r>
  <r>
    <s v="kathy_gross2000@yahoo.com"/>
    <s v="kathy"/>
    <s v="gross"/>
    <s v="Independence"/>
    <s v="MO"/>
    <n v="5000"/>
    <s v="truman medical cente"/>
    <s v="Campaign_1"/>
    <s v="Google Ads"/>
    <s v="2024-01-24"/>
    <n v="300"/>
    <n v="798"/>
    <n v="20"/>
    <n v="0"/>
    <n v="13.45"/>
    <n v="0"/>
    <n v="-13.45"/>
    <n v="-13.45"/>
    <n v="-1"/>
    <n v="2.5099999999999998"/>
    <n v="0.67"/>
    <n v="0"/>
    <n v="0"/>
    <s v="PAUSE"/>
    <x v="3"/>
  </r>
  <r>
    <s v="sandraholliday93@yahoo.com"/>
    <s v="sandra"/>
    <s v="holliday"/>
    <s v="Greenville"/>
    <s v="SC"/>
    <n v="6500"/>
    <s v="alorica"/>
    <s v="Campaign_4"/>
    <s v="Google Ads"/>
    <s v="2024-01-03"/>
    <n v="200"/>
    <n v="2028"/>
    <n v="53"/>
    <n v="1"/>
    <n v="38.6"/>
    <n v="59.4"/>
    <n v="20.799999999999997"/>
    <n v="20.799999999999997"/>
    <n v="0.53886010362694292"/>
    <n v="2.61"/>
    <n v="0.73"/>
    <n v="38.6"/>
    <n v="1.8867924528301886E-2"/>
    <s v="SCALE"/>
    <x v="3"/>
  </r>
  <r>
    <s v="ashbrown1024@yahoo.com"/>
    <s v="ashley"/>
    <s v="brown"/>
    <s v="Philadelphia"/>
    <s v="PA"/>
    <n v="1750"/>
    <s v="cvs pharmacy"/>
    <s v="Campaign_15"/>
    <s v="Google Ads"/>
    <s v="2024-01-02"/>
    <n v="700"/>
    <n v="2045"/>
    <n v="77"/>
    <n v="2"/>
    <n v="40.840000000000003"/>
    <n v="131.16999999999999"/>
    <n v="90.329999999999984"/>
    <n v="90.329999999999984"/>
    <n v="2.2118021547502442"/>
    <n v="3.77"/>
    <n v="0.53"/>
    <n v="20.420000000000002"/>
    <n v="2.5974025974025976E-2"/>
    <s v="SCALE"/>
    <x v="0"/>
  </r>
  <r>
    <s v="bleon09@gmail.com"/>
    <s v="brandon"/>
    <s v="leon"/>
    <s v="Portland"/>
    <s v="OR"/>
    <n v="1759"/>
    <s v="coffee bean international"/>
    <s v="Campaign_16"/>
    <s v="Google Ads"/>
    <s v="2024-01-04"/>
    <n v="800"/>
    <n v="1562"/>
    <n v="59"/>
    <n v="1"/>
    <n v="47.92"/>
    <n v="38.380000000000003"/>
    <n v="-9.5399999999999991"/>
    <n v="-9.5399999999999991"/>
    <n v="-0.19908180300500833"/>
    <n v="3.78"/>
    <n v="0.81"/>
    <n v="47.92"/>
    <n v="1.6949152542372881E-2"/>
    <s v="SCALE"/>
    <x v="1"/>
  </r>
  <r>
    <s v="gpb5684@yahoo.com"/>
    <s v="geoffrey"/>
    <s v="bowman"/>
    <s v="Pittsburgh"/>
    <s v="PA"/>
    <n v="2400"/>
    <s v="usmc"/>
    <s v="Campaign_7"/>
    <s v="Google Ads"/>
    <s v="2024-01-07"/>
    <n v="300"/>
    <n v="1364"/>
    <n v="43"/>
    <n v="1"/>
    <n v="20.95"/>
    <n v="65.33"/>
    <n v="44.379999999999995"/>
    <n v="44.379999999999995"/>
    <n v="2.1183770883054893"/>
    <n v="3.15"/>
    <n v="0.49"/>
    <n v="20.95"/>
    <n v="2.3255813953488372E-2"/>
    <s v="SCALE"/>
    <x v="3"/>
  </r>
  <r>
    <s v="tnw1978@yahoo.com"/>
    <s v="tiffany"/>
    <s v="wilson"/>
    <s v="Saint Petersb"/>
    <s v="FL"/>
    <n v="2099"/>
    <s v="cleanique cleaning service"/>
    <s v="Campaign_3"/>
    <s v="Google Ads"/>
    <s v="2024-01-20"/>
    <n v="700"/>
    <n v="551"/>
    <n v="10"/>
    <n v="0"/>
    <n v="5.19"/>
    <n v="0"/>
    <n v="-5.19"/>
    <n v="-5.19"/>
    <n v="-1"/>
    <n v="1.81"/>
    <n v="0.52"/>
    <n v="0"/>
    <n v="0"/>
    <s v="PAUSE"/>
    <x v="0"/>
  </r>
  <r>
    <s v="kathie17180@yahoo.com"/>
    <s v="kathy"/>
    <s v="overholt"/>
    <s v="Elkhart"/>
    <s v="IN"/>
    <n v="2200"/>
    <s v="elkhart schools"/>
    <s v="Campaign_5"/>
    <s v="Google Ads"/>
    <s v="2024-01-22"/>
    <n v="400"/>
    <n v="1579"/>
    <n v="54"/>
    <n v="0"/>
    <n v="24.55"/>
    <n v="0"/>
    <n v="-24.55"/>
    <n v="-24.55"/>
    <n v="-1"/>
    <n v="3.42"/>
    <n v="0.45"/>
    <n v="0"/>
    <n v="0"/>
    <s v="PAUSE"/>
    <x v="2"/>
  </r>
  <r>
    <s v="shondaj28@gmail.com"/>
    <s v="lashonda"/>
    <s v="johnson"/>
    <s v="Charlotte"/>
    <s v="NC"/>
    <n v="4000"/>
    <s v="labcorp"/>
    <s v="Campaign_19"/>
    <s v="Google Ads"/>
    <s v="2024-01-08"/>
    <n v="400"/>
    <n v="852"/>
    <n v="17"/>
    <n v="0"/>
    <n v="10.029999999999999"/>
    <n v="0"/>
    <n v="-10.029999999999999"/>
    <n v="-10.029999999999999"/>
    <n v="-1"/>
    <n v="2"/>
    <n v="0.59"/>
    <n v="0"/>
    <n v="0"/>
    <s v="PAUSE"/>
    <x v="2"/>
  </r>
  <r>
    <s v="jmattos24@hotmail.com"/>
    <s v="joseph"/>
    <s v="mattos"/>
    <s v="Phoenix"/>
    <s v="AZ"/>
    <n v="2600"/>
    <s v="ombudsman"/>
    <s v="Campaign_19"/>
    <s v="Google Ads"/>
    <s v="2024-01-13"/>
    <n v="100"/>
    <n v="2093"/>
    <n v="76"/>
    <n v="2"/>
    <n v="64.28"/>
    <n v="96.44"/>
    <n v="32.159999999999997"/>
    <n v="32.159999999999997"/>
    <n v="0.50031113876789046"/>
    <n v="3.63"/>
    <n v="0.85"/>
    <n v="32.14"/>
    <n v="2.6315789473684209E-2"/>
    <s v="SCALE"/>
    <x v="3"/>
  </r>
  <r>
    <s v="denicaphillips@yahoo.com"/>
    <s v="denica"/>
    <s v="philips"/>
    <s v="Dallas"/>
    <s v="TX"/>
    <n v="1500"/>
    <s v="hairistotles palace"/>
    <s v="Campaign_6"/>
    <s v="Google Ads"/>
    <s v="2024-01-04"/>
    <n v="600"/>
    <n v="1051"/>
    <n v="21"/>
    <n v="2"/>
    <n v="10.06"/>
    <n v="87.41"/>
    <n v="77.349999999999994"/>
    <n v="77.349999999999994"/>
    <n v="7.6888667992047708"/>
    <n v="2"/>
    <n v="0.48"/>
    <n v="5.03"/>
    <n v="9.5238095238095233E-2"/>
    <s v="SCALE"/>
    <x v="0"/>
  </r>
  <r>
    <s v="maosiemose@gmail.com"/>
    <s v="sioeli"/>
    <s v="latu"/>
    <s v="Seattle"/>
    <s v="WA"/>
    <n v="2000"/>
    <s v="fantastik concrete"/>
    <s v="Campaign_18"/>
    <s v="Google Ads"/>
    <s v="2024-01-14"/>
    <n v="100"/>
    <n v="2331"/>
    <n v="97"/>
    <n v="0"/>
    <n v="78.08"/>
    <n v="0"/>
    <n v="-78.08"/>
    <n v="-78.08"/>
    <n v="-1"/>
    <n v="4.16"/>
    <n v="0.8"/>
    <n v="0"/>
    <n v="0"/>
    <s v="PAUSE"/>
    <x v="3"/>
  </r>
  <r>
    <s v="pram20@aol.com"/>
    <s v="pamela"/>
    <s v="ramirez"/>
    <s v="Salem"/>
    <s v="OR"/>
    <n v="1500"/>
    <s v="salem keizer transit"/>
    <s v="Campaign_16"/>
    <s v="Google Ads"/>
    <s v="2024-01-08"/>
    <n v="600"/>
    <n v="846"/>
    <n v="31"/>
    <n v="0"/>
    <n v="23.84"/>
    <n v="0"/>
    <n v="-23.84"/>
    <n v="-23.84"/>
    <n v="-1"/>
    <n v="3.66"/>
    <n v="0.77"/>
    <n v="0"/>
    <n v="0"/>
    <s v="PAUSE"/>
    <x v="0"/>
  </r>
  <r>
    <s v="espresso_23@msn.com"/>
    <s v="gena"/>
    <s v="peroutka"/>
    <s v="Castle Rock"/>
    <s v="WA"/>
    <n v="2400"/>
    <s v="cardinal fg"/>
    <s v="Campaign_12"/>
    <s v="Google Ads"/>
    <s v="2024-01-05"/>
    <n v="200"/>
    <n v="2411"/>
    <n v="71"/>
    <n v="0"/>
    <n v="55.15"/>
    <n v="0"/>
    <n v="-55.15"/>
    <n v="-55.15"/>
    <n v="-1"/>
    <n v="2.94"/>
    <n v="0.78"/>
    <n v="0"/>
    <n v="0"/>
    <s v="PAUSE"/>
    <x v="3"/>
  </r>
  <r>
    <s v="heart2handmassage@gmail.com"/>
    <s v="nicole"/>
    <s v="farry"/>
    <s v="McKinney"/>
    <s v="TX"/>
    <n v="4500"/>
    <s v="massage loves"/>
    <s v="Campaign_10"/>
    <s v="Google Ads"/>
    <s v="2024-01-03"/>
    <n v="700"/>
    <n v="1651"/>
    <n v="73"/>
    <n v="7"/>
    <n v="52.59"/>
    <n v="347.84"/>
    <n v="295.25"/>
    <n v="295.25"/>
    <n v="5.6141852063129871"/>
    <n v="4.42"/>
    <n v="0.72"/>
    <n v="7.51"/>
    <n v="9.5890410958904104E-2"/>
    <s v="SCALE"/>
    <x v="0"/>
  </r>
  <r>
    <s v="tonispringin@yahoo.com"/>
    <s v="antonina"/>
    <s v="bratcher"/>
    <s v="Saint Louis"/>
    <s v="MO"/>
    <n v="3300"/>
    <s v="barnes hospital"/>
    <s v="Campaign_17"/>
    <s v="Google Ads"/>
    <s v="2024-01-27"/>
    <n v="400"/>
    <n v="1164"/>
    <n v="32"/>
    <n v="0"/>
    <n v="17.350000000000001"/>
    <n v="0"/>
    <n v="-17.350000000000001"/>
    <n v="-17.350000000000001"/>
    <n v="-1"/>
    <n v="2.75"/>
    <n v="0.54"/>
    <n v="0"/>
    <n v="0"/>
    <s v="PAUSE"/>
    <x v="2"/>
  </r>
  <r>
    <s v="mrjeffdw@aol.com"/>
    <s v="jeffrey"/>
    <s v="williams"/>
    <s v="Kirkland"/>
    <s v="WA"/>
    <n v="2166"/>
    <s v="cuizina foods"/>
    <s v="Campaign_4"/>
    <s v="Google Ads"/>
    <s v="2024-01-04"/>
    <n v="200"/>
    <n v="1777"/>
    <n v="66"/>
    <n v="0"/>
    <n v="38.29"/>
    <n v="0"/>
    <n v="-38.29"/>
    <n v="-38.29"/>
    <n v="-1"/>
    <n v="3.71"/>
    <n v="0.57999999999999996"/>
    <n v="0"/>
    <n v="0"/>
    <s v="PAUSE"/>
    <x v="3"/>
  </r>
  <r>
    <s v="kelley.jones65@yahoo.com"/>
    <s v="kelley"/>
    <s v="jones"/>
    <s v="Kent"/>
    <s v="OH"/>
    <n v="2250"/>
    <s v="ray paver stable"/>
    <s v="Campaign_3"/>
    <s v="Google Ads"/>
    <s v="2024-01-15"/>
    <n v="300"/>
    <n v="926"/>
    <n v="28"/>
    <n v="1"/>
    <n v="20.82"/>
    <n v="67.790000000000006"/>
    <n v="46.970000000000006"/>
    <n v="46.970000000000006"/>
    <n v="2.2560038424591742"/>
    <n v="3.02"/>
    <n v="0.74"/>
    <n v="20.82"/>
    <n v="3.5714285714285712E-2"/>
    <s v="SCALE"/>
    <x v="3"/>
  </r>
  <r>
    <s v="debra5620@yahoo.com"/>
    <s v="ben"/>
    <s v="roberson"/>
    <s v="Jacksonville"/>
    <s v="FL"/>
    <n v="2250"/>
    <s v="florida times union"/>
    <s v="Campaign_7"/>
    <s v="Google Ads"/>
    <s v="2024-01-02"/>
    <n v="800"/>
    <n v="2112"/>
    <n v="83"/>
    <n v="2"/>
    <n v="57.75"/>
    <n v="134.75"/>
    <n v="77"/>
    <n v="77"/>
    <n v="1.3333333333333333"/>
    <n v="3.93"/>
    <n v="0.7"/>
    <n v="28.88"/>
    <n v="2.4096385542168676E-2"/>
    <s v="SCALE"/>
    <x v="1"/>
  </r>
  <r>
    <s v="jewellnikquita@yahoo.com"/>
    <s v="nikquita"/>
    <s v="jewell"/>
    <s v="Washington"/>
    <s v="DC"/>
    <n v="3000"/>
    <s v="coastal international security"/>
    <s v="Campaign_3"/>
    <s v="Google Ads"/>
    <s v="2024-01-23"/>
    <n v="500"/>
    <n v="656"/>
    <n v="28"/>
    <n v="0"/>
    <n v="11.59"/>
    <n v="0"/>
    <n v="-11.59"/>
    <n v="-11.59"/>
    <n v="-1"/>
    <n v="4.2699999999999996"/>
    <n v="0.41"/>
    <n v="0"/>
    <n v="0"/>
    <s v="PAUSE"/>
    <x v="2"/>
  </r>
  <r>
    <s v="batesjenniferm@yahoo.com"/>
    <s v="jennifer"/>
    <s v="bates"/>
    <s v="Fort Worth"/>
    <s v="TX"/>
    <n v="2600"/>
    <s v="texas health resources"/>
    <s v="Campaign_19"/>
    <s v="Google Ads"/>
    <s v="2024-01-10"/>
    <n v="600"/>
    <n v="1909"/>
    <n v="69"/>
    <n v="7"/>
    <n v="38"/>
    <n v="447.18"/>
    <n v="409.18"/>
    <n v="409.18"/>
    <n v="10.767894736842106"/>
    <n v="3.61"/>
    <n v="0.55000000000000004"/>
    <n v="5.43"/>
    <n v="0.10144927536231885"/>
    <s v="SCALE"/>
    <x v="0"/>
  </r>
  <r>
    <s v="josie.neely@yahoo.com"/>
    <s v="josie"/>
    <s v="neely"/>
    <s v="Saint Augusti"/>
    <s v="FL"/>
    <n v="2500"/>
    <s v="advance america"/>
    <s v="Campaign_4"/>
    <s v="Google Ads"/>
    <s v="2024-01-14"/>
    <n v="300"/>
    <n v="1245"/>
    <n v="37"/>
    <n v="1"/>
    <n v="21.17"/>
    <n v="61.88"/>
    <n v="40.71"/>
    <n v="40.71"/>
    <n v="1.923004251299008"/>
    <n v="2.97"/>
    <n v="0.56999999999999995"/>
    <n v="21.17"/>
    <n v="2.7027027027027029E-2"/>
    <s v="SCALE"/>
    <x v="3"/>
  </r>
  <r>
    <s v="misterj1000@yahoo.com"/>
    <s v="jesula"/>
    <s v="pierre"/>
    <s v="Homestead"/>
    <s v="FL"/>
    <n v="2750"/>
    <s v="target"/>
    <s v="Campaign_1"/>
    <s v="Google Ads"/>
    <s v="2024-01-08"/>
    <n v="300"/>
    <n v="1665"/>
    <n v="44"/>
    <n v="3"/>
    <n v="37.14"/>
    <n v="179.87"/>
    <n v="142.73000000000002"/>
    <n v="142.73000000000002"/>
    <n v="3.8430263866451271"/>
    <n v="2.64"/>
    <n v="0.84"/>
    <n v="12.38"/>
    <n v="6.8181818181818177E-2"/>
    <s v="SCALE"/>
    <x v="3"/>
  </r>
  <r>
    <s v="pensullivan@live.com"/>
    <s v="penny"/>
    <s v="sullivanq"/>
    <s v="Freeport"/>
    <s v="IL"/>
    <n v="2400"/>
    <s v="doors"/>
    <s v="Campaign_9"/>
    <s v="Google Ads"/>
    <s v="2024-01-06"/>
    <n v="100"/>
    <n v="2404"/>
    <n v="71"/>
    <n v="7"/>
    <n v="55.62"/>
    <n v="485.2"/>
    <n v="429.58"/>
    <n v="429.58"/>
    <n v="7.723480762315714"/>
    <n v="2.95"/>
    <n v="0.78"/>
    <n v="7.95"/>
    <n v="9.8591549295774641E-2"/>
    <s v="SCALE"/>
    <x v="3"/>
  </r>
  <r>
    <s v="bonzs179@aol.com"/>
    <s v="pat"/>
    <s v="mcandrew"/>
    <s v="Old Forge"/>
    <s v="PA"/>
    <n v="3250"/>
    <s v="sei inc"/>
    <s v="Campaign_8"/>
    <s v="Google Ads"/>
    <s v="2024-01-05"/>
    <n v="100"/>
    <n v="2475"/>
    <n v="66"/>
    <n v="2"/>
    <n v="49.99"/>
    <n v="131.79"/>
    <n v="81.799999999999983"/>
    <n v="81.799999999999983"/>
    <n v="1.6363272654530903"/>
    <n v="2.67"/>
    <n v="0.76"/>
    <n v="25"/>
    <n v="3.0303030303030304E-2"/>
    <s v="SCALE"/>
    <x v="3"/>
  </r>
  <r>
    <s v="smor43@aol.com"/>
    <s v="roger"/>
    <s v="orr"/>
    <s v="La Quinta"/>
    <s v="CA"/>
    <n v="3000"/>
    <s v="retired"/>
    <s v="Campaign_4"/>
    <s v="Google Ads"/>
    <s v="2024-01-01"/>
    <n v="800"/>
    <n v="1971"/>
    <n v="46"/>
    <n v="0"/>
    <n v="37.450000000000003"/>
    <n v="0"/>
    <n v="-37.450000000000003"/>
    <n v="-37.450000000000003"/>
    <n v="-1"/>
    <n v="2.33"/>
    <n v="0.81"/>
    <n v="0"/>
    <n v="0"/>
    <s v="PAUSE"/>
    <x v="1"/>
  </r>
  <r>
    <s v="celester@gmail.com"/>
    <s v="celeste"/>
    <s v="brown"/>
    <s v="San Diego"/>
    <s v="CA"/>
    <n v="1500"/>
    <s v="sounds great inc"/>
    <s v="Campaign_2"/>
    <s v="Google Ads"/>
    <s v="2024-01-29"/>
    <n v="800"/>
    <n v="1551"/>
    <n v="54"/>
    <n v="2"/>
    <n v="38.369999999999997"/>
    <n v="148.41999999999999"/>
    <n v="110.04999999999998"/>
    <n v="110.04999999999998"/>
    <n v="2.8681261402137084"/>
    <n v="3.48"/>
    <n v="0.71"/>
    <n v="19.18"/>
    <n v="3.7037037037037035E-2"/>
    <s v="SCALE"/>
    <x v="1"/>
  </r>
  <r>
    <s v="lagallegos@gmail.com"/>
    <s v="latisha"/>
    <s v="gallegos"/>
    <s v="Bossier City"/>
    <s v="LA"/>
    <n v="2200"/>
    <s v="gex"/>
    <s v="Campaign_17"/>
    <s v="Google Ads"/>
    <s v="2024-01-20"/>
    <n v="200"/>
    <n v="1473"/>
    <n v="30"/>
    <n v="3"/>
    <n v="24.21"/>
    <n v="167.31"/>
    <n v="143.1"/>
    <n v="143.1"/>
    <n v="5.9107806691449811"/>
    <n v="2.04"/>
    <n v="0.81"/>
    <n v="8.07"/>
    <n v="0.1"/>
    <s v="SCALE"/>
    <x v="3"/>
  </r>
  <r>
    <s v="claraalang@hotmail.com"/>
    <s v="clara"/>
    <s v="lang"/>
    <s v="Sacramento"/>
    <s v="CA"/>
    <n v="1100"/>
    <s v="fragrant flower lawn services"/>
    <s v="Campaign_10"/>
    <s v="Google Ads"/>
    <s v="2024-01-09"/>
    <n v="300"/>
    <n v="913"/>
    <n v="13"/>
    <n v="0"/>
    <n v="7.98"/>
    <n v="0"/>
    <n v="-7.98"/>
    <n v="-7.98"/>
    <n v="-1"/>
    <n v="1.42"/>
    <n v="0.61"/>
    <n v="0"/>
    <n v="0"/>
    <s v="PAUSE"/>
    <x v="3"/>
  </r>
  <r>
    <s v="nathaniel.crutcher33@yahoo.com"/>
    <s v="nathaniel"/>
    <s v="crutcher"/>
    <s v="Findlay"/>
    <s v="OH"/>
    <n v="2750"/>
    <s v="th plastics"/>
    <s v="Campaign_19"/>
    <s v="Google Ads"/>
    <s v="2024-01-10"/>
    <n v="500"/>
    <n v="1244"/>
    <n v="36"/>
    <n v="3"/>
    <n v="28.77"/>
    <n v="109.15"/>
    <n v="80.38000000000001"/>
    <n v="80.38000000000001"/>
    <n v="2.7938825165102541"/>
    <n v="2.89"/>
    <n v="0.8"/>
    <n v="9.59"/>
    <n v="8.3333333333333329E-2"/>
    <s v="SCALE"/>
    <x v="2"/>
  </r>
  <r>
    <s v="aw1fishing@gmail.com"/>
    <s v="alvin"/>
    <s v="watkins"/>
    <s v="Sparta"/>
    <s v="WI"/>
    <n v="2750"/>
    <s v="century foods international"/>
    <s v="Campaign_20"/>
    <s v="Google Ads"/>
    <s v="2024-01-02"/>
    <n v="400"/>
    <n v="1638"/>
    <n v="26"/>
    <n v="0"/>
    <n v="16.71"/>
    <n v="0"/>
    <n v="-16.71"/>
    <n v="-16.71"/>
    <n v="-1"/>
    <n v="1.59"/>
    <n v="0.64"/>
    <n v="0"/>
    <n v="0"/>
    <s v="PAUSE"/>
    <x v="2"/>
  </r>
  <r>
    <s v="cloquencond@yahoo.com"/>
    <s v="carolyn"/>
    <s v="crawford"/>
    <s v="Pittsburgh"/>
    <s v="PA"/>
    <n v="2250"/>
    <s v="titania"/>
    <s v="Campaign_2"/>
    <s v="Google Ads"/>
    <s v="2024-01-11"/>
    <n v="1000"/>
    <n v="1696"/>
    <n v="34"/>
    <n v="1"/>
    <n v="26.28"/>
    <n v="60.97"/>
    <n v="34.69"/>
    <n v="34.69"/>
    <n v="1.3200152207001521"/>
    <n v="2"/>
    <n v="0.77"/>
    <n v="26.28"/>
    <n v="2.9411764705882353E-2"/>
    <s v="SCALE"/>
    <x v="1"/>
  </r>
  <r>
    <s v="clarkl652@aol.com"/>
    <s v="lawrence"/>
    <s v="clark"/>
    <s v="Philadelphia"/>
    <s v="PA"/>
    <n v="2250"/>
    <s v="comcast"/>
    <s v="Campaign_5"/>
    <s v="Google Ads"/>
    <s v="2024-01-14"/>
    <n v="600"/>
    <n v="878"/>
    <n v="33"/>
    <n v="3"/>
    <n v="23.56"/>
    <n v="130.47999999999999"/>
    <n v="106.91999999999999"/>
    <n v="106.91999999999999"/>
    <n v="4.5382003395585739"/>
    <n v="3.76"/>
    <n v="0.71"/>
    <n v="7.85"/>
    <n v="9.0909090909090912E-2"/>
    <s v="SCALE"/>
    <x v="0"/>
  </r>
  <r>
    <s v="elbertlindsey@yahoo.com"/>
    <s v="elbert"/>
    <s v="lindsey"/>
    <s v="Leesburg"/>
    <s v="VA"/>
    <n v="2750"/>
    <s v="childs restaurants"/>
    <s v="Campaign_14"/>
    <s v="Google Ads"/>
    <s v="2024-01-22"/>
    <n v="800"/>
    <n v="1799"/>
    <n v="54"/>
    <n v="6"/>
    <n v="42.4"/>
    <n v="426.21"/>
    <n v="383.81"/>
    <n v="383.81"/>
    <n v="9.0521226415094347"/>
    <n v="3"/>
    <n v="0.79"/>
    <n v="7.07"/>
    <n v="0.1111111111111111"/>
    <s v="SCALE"/>
    <x v="1"/>
  </r>
  <r>
    <s v="sallyjaimes@yahoo.com"/>
    <s v="sally"/>
    <s v="jaimes"/>
    <s v="Houston"/>
    <s v="TX"/>
    <n v="1035"/>
    <s v="rex audio video appliance"/>
    <s v="Campaign_2"/>
    <s v="Google Ads"/>
    <s v="2024-01-16"/>
    <n v="200"/>
    <n v="1464"/>
    <n v="23"/>
    <n v="2"/>
    <n v="10.62"/>
    <n v="95.39"/>
    <n v="84.77"/>
    <n v="84.77"/>
    <n v="7.9821092278719403"/>
    <n v="1.57"/>
    <n v="0.46"/>
    <n v="5.31"/>
    <n v="8.6956521739130432E-2"/>
    <s v="SCALE"/>
    <x v="3"/>
  </r>
  <r>
    <s v="erikaalexmike@yahoo.com"/>
    <s v="valerir"/>
    <s v="scott"/>
    <s v="Demopolis"/>
    <s v="AL"/>
    <n v="1100"/>
    <s v="whatley health service"/>
    <s v="Campaign_1"/>
    <s v="Google Ads"/>
    <s v="2024-01-24"/>
    <n v="800"/>
    <n v="1860"/>
    <n v="78"/>
    <n v="7"/>
    <n v="42.84"/>
    <n v="464.75"/>
    <n v="421.90999999999997"/>
    <n v="421.90999999999997"/>
    <n v="9.8485060690943023"/>
    <n v="4.1900000000000004"/>
    <n v="0.55000000000000004"/>
    <n v="6.12"/>
    <n v="8.9743589743589744E-2"/>
    <s v="SCALE"/>
    <x v="1"/>
  </r>
  <r>
    <s v="donaldtrahan@hotmail.com"/>
    <s v="donald"/>
    <s v="trahan"/>
    <s v="Atlanta"/>
    <s v="GA"/>
    <n v="2000"/>
    <s v="pro star"/>
    <s v="Campaign_13"/>
    <s v="Google Ads"/>
    <s v="2024-01-11"/>
    <n v="600"/>
    <n v="1781"/>
    <n v="58"/>
    <n v="0"/>
    <n v="23.54"/>
    <n v="0"/>
    <n v="-23.54"/>
    <n v="-23.54"/>
    <n v="-1"/>
    <n v="3.26"/>
    <n v="0.41"/>
    <n v="0"/>
    <n v="0"/>
    <s v="PAUSE"/>
    <x v="0"/>
  </r>
  <r>
    <s v="chapin@hotmail.com"/>
    <s v="selma"/>
    <s v="chapin"/>
    <s v="bakersfield"/>
    <s v="CA"/>
    <n v="2656"/>
    <s v="ulbrich's"/>
    <s v="Campaign_17"/>
    <s v="Google Ads"/>
    <s v="2024-01-30"/>
    <n v="300"/>
    <n v="1555"/>
    <n v="59"/>
    <n v="1"/>
    <n v="38.22"/>
    <n v="40.54"/>
    <n v="2.3200000000000003"/>
    <n v="2.3200000000000003"/>
    <n v="6.0701203558346427E-2"/>
    <n v="3.79"/>
    <n v="0.65"/>
    <n v="38.22"/>
    <n v="1.6949152542372881E-2"/>
    <s v="SCALE"/>
    <x v="3"/>
  </r>
  <r>
    <s v="jamelt@gmail.com"/>
    <s v="jamel"/>
    <s v="miller"/>
    <s v="Huntington Be"/>
    <s v="CA"/>
    <n v="2000"/>
    <s v="garden master"/>
    <s v="Campaign_6"/>
    <s v="Google Ads"/>
    <s v="2024-01-19"/>
    <n v="800"/>
    <n v="1759"/>
    <n v="39"/>
    <n v="1"/>
    <n v="16.22"/>
    <n v="35.619999999999997"/>
    <n v="19.399999999999999"/>
    <n v="19.399999999999999"/>
    <n v="1.1960542540073982"/>
    <n v="2.2200000000000002"/>
    <n v="0.42"/>
    <n v="16.22"/>
    <n v="2.564102564102564E-2"/>
    <s v="SCALE"/>
    <x v="1"/>
  </r>
  <r>
    <s v="jon15698@hotmail.com"/>
    <s v="jonathan"/>
    <s v="zibert"/>
    <s v="Des Moines"/>
    <s v="IA"/>
    <n v="1624"/>
    <s v="hy vee"/>
    <s v="Campaign_14"/>
    <s v="Google Ads"/>
    <s v="2024-01-09"/>
    <n v="100"/>
    <n v="1540"/>
    <n v="38"/>
    <n v="3"/>
    <n v="27.86"/>
    <n v="115.06"/>
    <n v="87.2"/>
    <n v="87.2"/>
    <n v="3.1299353912419239"/>
    <n v="2.4700000000000002"/>
    <n v="0.73"/>
    <n v="9.2899999999999991"/>
    <n v="7.8947368421052627E-2"/>
    <s v="SCALE"/>
    <x v="3"/>
  </r>
  <r>
    <s v="allenwmelancon@hotmail.com"/>
    <s v="allen"/>
    <s v="melancon"/>
    <s v="Morton"/>
    <s v="IL"/>
    <n v="3750"/>
    <s v="leo's stereo"/>
    <s v="Campaign_2"/>
    <s v="Google Ads"/>
    <s v="2024-01-14"/>
    <n v="600"/>
    <n v="973"/>
    <n v="32"/>
    <n v="1"/>
    <n v="14.49"/>
    <n v="43.28"/>
    <n v="28.79"/>
    <n v="28.79"/>
    <n v="1.9868875086266389"/>
    <n v="3.29"/>
    <n v="0.45"/>
    <n v="14.49"/>
    <n v="3.125E-2"/>
    <s v="SCALE"/>
    <x v="0"/>
  </r>
  <r>
    <s v="latshaw@hotmail.com"/>
    <s v="miranda"/>
    <s v="latshaw"/>
    <s v="Albany"/>
    <s v="GA"/>
    <n v="1300"/>
    <s v="marianne"/>
    <s v="Campaign_7"/>
    <s v="Google Ads"/>
    <s v="2024-01-14"/>
    <n v="100"/>
    <n v="1558"/>
    <n v="58"/>
    <n v="2"/>
    <n v="48.2"/>
    <n v="78.599999999999994"/>
    <n v="30.399999999999991"/>
    <n v="30.399999999999991"/>
    <n v="0.63070539419087113"/>
    <n v="3.72"/>
    <n v="0.83"/>
    <n v="24.1"/>
    <n v="3.4482758620689655E-2"/>
    <s v="SCALE"/>
    <x v="3"/>
  </r>
  <r>
    <s v="dannamurphy@yahoo.com"/>
    <s v="danna"/>
    <s v="murphy"/>
    <s v="Boca Raton"/>
    <s v="FL"/>
    <n v="3000"/>
    <s v="morville"/>
    <s v="Campaign_11"/>
    <s v="Google Ads"/>
    <s v="2024-01-11"/>
    <n v="1000"/>
    <n v="1170"/>
    <n v="49"/>
    <n v="1"/>
    <n v="34.380000000000003"/>
    <n v="46.47"/>
    <n v="12.089999999999996"/>
    <n v="12.089999999999996"/>
    <n v="0.35165794066317613"/>
    <n v="4.1900000000000004"/>
    <n v="0.7"/>
    <n v="34.380000000000003"/>
    <n v="2.0408163265306121E-2"/>
    <s v="SCALE"/>
    <x v="1"/>
  </r>
  <r>
    <s v="ernestpouliot@gmail.com"/>
    <s v="ernest"/>
    <s v="pouliot"/>
    <s v="Phoenix"/>
    <s v="AZ"/>
    <n v="2250"/>
    <s v="joseph magnin"/>
    <s v="Campaign_13"/>
    <s v="Google Ads"/>
    <s v="2024-01-21"/>
    <n v="700"/>
    <n v="608"/>
    <n v="20"/>
    <n v="0"/>
    <n v="10.99"/>
    <n v="0"/>
    <n v="-10.99"/>
    <n v="-10.99"/>
    <n v="-1"/>
    <n v="3.29"/>
    <n v="0.55000000000000004"/>
    <n v="0"/>
    <n v="0"/>
    <s v="PAUSE"/>
    <x v="0"/>
  </r>
  <r>
    <s v="kmar4@msn.com"/>
    <s v="karen"/>
    <s v="arnold"/>
    <s v="Levittown"/>
    <s v="PA"/>
    <n v="1516"/>
    <s v="social security"/>
    <s v="Campaign_8"/>
    <s v="Google Ads"/>
    <s v="2024-01-25"/>
    <n v="100"/>
    <n v="664"/>
    <n v="15"/>
    <n v="1"/>
    <n v="11.5"/>
    <n v="57.59"/>
    <n v="46.09"/>
    <n v="46.09"/>
    <n v="4.0078260869565216"/>
    <n v="2.2599999999999998"/>
    <n v="0.77"/>
    <n v="11.5"/>
    <n v="6.6666666666666666E-2"/>
    <s v="SCALE"/>
    <x v="3"/>
  </r>
  <r>
    <s v="jennadturner@yahoo.com"/>
    <s v="jenna"/>
    <s v="turner"/>
    <s v="Burbank"/>
    <s v="CA"/>
    <n v="1500"/>
    <s v="acuserv"/>
    <s v="Campaign_20"/>
    <s v="Google Ads"/>
    <s v="2024-01-01"/>
    <n v="800"/>
    <n v="2331"/>
    <n v="96"/>
    <n v="4"/>
    <n v="66.42"/>
    <n v="212.55"/>
    <n v="146.13"/>
    <n v="146.13"/>
    <n v="2.2000903342366755"/>
    <n v="4.12"/>
    <n v="0.69"/>
    <n v="16.600000000000001"/>
    <n v="4.1666666666666664E-2"/>
    <s v="SCALE"/>
    <x v="1"/>
  </r>
  <r>
    <s v="louisa@hotmail.com"/>
    <s v="louis"/>
    <s v="goetz"/>
    <s v="Sugar Land"/>
    <s v="TX"/>
    <n v="1100"/>
    <s v="expo design center"/>
    <s v="Campaign_10"/>
    <s v="Google Ads"/>
    <s v="2024-01-16"/>
    <n v="600"/>
    <n v="1827"/>
    <n v="37"/>
    <n v="1"/>
    <n v="27.52"/>
    <n v="60.2"/>
    <n v="32.680000000000007"/>
    <n v="32.680000000000007"/>
    <n v="1.1875000000000002"/>
    <n v="2.0299999999999998"/>
    <n v="0.74"/>
    <n v="27.52"/>
    <n v="2.7027027027027029E-2"/>
    <s v="SCALE"/>
    <x v="0"/>
  </r>
  <r>
    <s v="jamesalane@hotmail.com"/>
    <s v="james"/>
    <s v="lane"/>
    <s v="State College"/>
    <s v="PA"/>
    <n v="1100"/>
    <s v="realty depot"/>
    <s v="Campaign_13"/>
    <s v="Google Ads"/>
    <s v="2024-01-08"/>
    <n v="1000"/>
    <n v="865"/>
    <n v="22"/>
    <n v="2"/>
    <n v="13.75"/>
    <n v="98.28"/>
    <n v="84.53"/>
    <n v="84.53"/>
    <n v="6.147636363636364"/>
    <n v="2.54"/>
    <n v="0.62"/>
    <n v="6.88"/>
    <n v="9.0909090909090912E-2"/>
    <s v="SCALE"/>
    <x v="1"/>
  </r>
  <r>
    <s v="anthonybellamy@hotmail.com"/>
    <s v="anthony"/>
    <s v="bellamy"/>
    <s v="Clarksville"/>
    <s v="IN"/>
    <n v="4000"/>
    <s v="aaronson furniture"/>
    <s v="Campaign_1"/>
    <s v="Google Ads"/>
    <s v="2024-01-20"/>
    <n v="700"/>
    <n v="1599"/>
    <n v="67"/>
    <n v="2"/>
    <n v="34.21"/>
    <n v="134.32"/>
    <n v="100.10999999999999"/>
    <n v="100.10999999999999"/>
    <n v="2.9263373282665883"/>
    <n v="4.1900000000000004"/>
    <n v="0.51"/>
    <n v="17.100000000000001"/>
    <n v="2.9850746268656716E-2"/>
    <s v="SCALE"/>
    <x v="0"/>
  </r>
  <r>
    <s v="sharonmiller@hotmail.com"/>
    <s v="sharon"/>
    <s v="miller"/>
    <s v="Virginia Beac"/>
    <s v="VA"/>
    <n v="4600"/>
    <s v="pattersonfletcher"/>
    <s v="Campaign_9"/>
    <s v="Google Ads"/>
    <s v="2024-01-14"/>
    <n v="800"/>
    <n v="2215"/>
    <n v="90"/>
    <n v="0"/>
    <n v="48.87"/>
    <n v="0"/>
    <n v="-48.87"/>
    <n v="-48.87"/>
    <n v="-1"/>
    <n v="4.0599999999999996"/>
    <n v="0.54"/>
    <n v="0"/>
    <n v="0"/>
    <s v="PAUSE"/>
    <x v="1"/>
  </r>
  <r>
    <s v="katherinehough@yahoo.com"/>
    <s v="katherine"/>
    <s v="hough"/>
    <s v="Tappahannock"/>
    <s v="VA"/>
    <n v="1700"/>
    <s v="rhodes furniture"/>
    <s v="Campaign_8"/>
    <s v="Google Ads"/>
    <s v="2024-01-25"/>
    <n v="800"/>
    <n v="1637"/>
    <n v="52"/>
    <n v="2"/>
    <n v="43.79"/>
    <n v="135"/>
    <n v="91.210000000000008"/>
    <n v="91.210000000000008"/>
    <n v="2.0828956382735786"/>
    <n v="3.18"/>
    <n v="0.84"/>
    <n v="21.9"/>
    <n v="3.8461538461538464E-2"/>
    <s v="SCALE"/>
    <x v="1"/>
  </r>
  <r>
    <s v="jessicagoad@gmail.com"/>
    <s v="jessica"/>
    <s v="goad"/>
    <s v="Peoria"/>
    <s v="IL"/>
    <n v="1652"/>
    <s v="dee's drivein"/>
    <s v="Campaign_17"/>
    <s v="Google Ads"/>
    <s v="2024-01-14"/>
    <n v="200"/>
    <n v="1290"/>
    <n v="54"/>
    <n v="0"/>
    <n v="34.72"/>
    <n v="0"/>
    <n v="-34.72"/>
    <n v="-34.72"/>
    <n v="-1"/>
    <n v="4.1900000000000004"/>
    <n v="0.64"/>
    <n v="0"/>
    <n v="0"/>
    <s v="PAUSE"/>
    <x v="3"/>
  </r>
  <r>
    <s v="bayoufolk@hotmail.com"/>
    <s v="carolyn"/>
    <s v="mincey"/>
    <s v="Phenix City"/>
    <s v="AL"/>
    <n v="1500"/>
    <s v="magnoliamanor"/>
    <s v="Campaign_1"/>
    <s v="Google Ads"/>
    <s v="2024-01-08"/>
    <n v="400"/>
    <n v="2209"/>
    <n v="69"/>
    <n v="1"/>
    <n v="55.75"/>
    <n v="41.9"/>
    <n v="-13.850000000000001"/>
    <n v="-13.850000000000001"/>
    <n v="-0.24843049327354264"/>
    <n v="3.12"/>
    <n v="0.81"/>
    <n v="55.75"/>
    <n v="1.4492753623188406E-2"/>
    <s v="SCALE"/>
    <x v="2"/>
  </r>
  <r>
    <s v="reneaborunda@yahoo.com"/>
    <s v="renea"/>
    <s v="borunda"/>
    <s v="Orange"/>
    <s v="CA"/>
    <n v="2400"/>
    <s v="ordms"/>
    <s v="Campaign_5"/>
    <s v="Google Ads"/>
    <s v="2024-01-19"/>
    <n v="600"/>
    <n v="752"/>
    <n v="11"/>
    <n v="0"/>
    <n v="4.78"/>
    <n v="0"/>
    <n v="-4.78"/>
    <n v="-4.78"/>
    <n v="-1"/>
    <n v="1.46"/>
    <n v="0.43"/>
    <n v="0"/>
    <n v="0"/>
    <s v="PAUSE"/>
    <x v="0"/>
  </r>
  <r>
    <s v="preciouscampbell12@gmail.com"/>
    <s v="natasha"/>
    <s v="campbell"/>
    <s v="Bloomfield"/>
    <s v="CT"/>
    <n v="1600"/>
    <s v="wintonbury health care"/>
    <s v="Campaign_4"/>
    <s v="Google Ads"/>
    <s v="2024-01-29"/>
    <n v="600"/>
    <n v="756"/>
    <n v="23"/>
    <n v="0"/>
    <n v="18.27"/>
    <n v="0"/>
    <n v="-18.27"/>
    <n v="-18.27"/>
    <n v="-1"/>
    <n v="3.04"/>
    <n v="0.79"/>
    <n v="0"/>
    <n v="0"/>
    <s v="PAUSE"/>
    <x v="0"/>
  </r>
  <r>
    <s v="jenniferbpreston@hotmail.com"/>
    <s v="jennifer"/>
    <s v="preston"/>
    <s v="Los Angeles"/>
    <s v="CA"/>
    <n v="3200"/>
    <s v="alladin realty"/>
    <s v="Campaign_2"/>
    <s v="Google Ads"/>
    <s v="2024-01-17"/>
    <n v="300"/>
    <n v="2169"/>
    <n v="96"/>
    <n v="2"/>
    <n v="41.08"/>
    <n v="145.44999999999999"/>
    <n v="104.36999999999999"/>
    <n v="104.36999999999999"/>
    <n v="2.5406523855890941"/>
    <n v="4.43"/>
    <n v="0.43"/>
    <n v="20.54"/>
    <n v="2.0833333333333332E-2"/>
    <s v="SCALE"/>
    <x v="3"/>
  </r>
  <r>
    <s v="bjufzjey@yahoo.com"/>
    <s v="jufie"/>
    <s v="bumanglag"/>
    <s v="Sacramento"/>
    <s v="CA"/>
    <n v="2750"/>
    <s v="saint claire nursing center"/>
    <s v="Campaign_7"/>
    <s v="Google Ads"/>
    <s v="2024-01-20"/>
    <n v="1000"/>
    <n v="1387"/>
    <n v="34"/>
    <n v="0"/>
    <n v="26.48"/>
    <n v="0"/>
    <n v="-26.48"/>
    <n v="-26.48"/>
    <n v="-1"/>
    <n v="2.4500000000000002"/>
    <n v="0.78"/>
    <n v="0"/>
    <n v="0"/>
    <s v="PAUSE"/>
    <x v="1"/>
  </r>
  <r>
    <s v="tdb418@msn.com"/>
    <s v="timothy"/>
    <s v="brown"/>
    <s v="Trenton"/>
    <s v="NJ"/>
    <n v="1900"/>
    <s v="target realty"/>
    <s v="Campaign_4"/>
    <s v="Google Ads"/>
    <s v="2024-01-07"/>
    <n v="400"/>
    <n v="1307"/>
    <n v="58"/>
    <n v="0"/>
    <n v="29.92"/>
    <n v="0"/>
    <n v="-29.92"/>
    <n v="-29.92"/>
    <n v="-1"/>
    <n v="4.4400000000000004"/>
    <n v="0.52"/>
    <n v="0"/>
    <n v="0"/>
    <s v="PAUSE"/>
    <x v="2"/>
  </r>
  <r>
    <s v="cheerv@aol.com"/>
    <s v="melissa"/>
    <s v="dean"/>
    <s v="Reading"/>
    <s v="PA"/>
    <n v="2000"/>
    <s v="mbr construction services"/>
    <s v="Campaign_11"/>
    <s v="Google Ads"/>
    <s v="2024-01-18"/>
    <n v="300"/>
    <n v="1492"/>
    <n v="64"/>
    <n v="2"/>
    <n v="39.47"/>
    <n v="89.45"/>
    <n v="49.980000000000004"/>
    <n v="49.980000000000004"/>
    <n v="1.2662781859640235"/>
    <n v="4.29"/>
    <n v="0.62"/>
    <n v="19.739999999999998"/>
    <n v="3.125E-2"/>
    <s v="SCALE"/>
    <x v="3"/>
  </r>
  <r>
    <s v="jonathandjoseph@hotmail.com"/>
    <s v="jonathan"/>
    <s v="joseph"/>
    <s v="Dallas"/>
    <s v="TX"/>
    <n v="1750"/>
    <s v="incluesiv"/>
    <s v="Campaign_16"/>
    <s v="Google Ads"/>
    <s v="2024-01-10"/>
    <n v="600"/>
    <n v="836"/>
    <n v="19"/>
    <n v="0"/>
    <n v="13.54"/>
    <n v="0"/>
    <n v="-13.54"/>
    <n v="-13.54"/>
    <n v="-1"/>
    <n v="2.27"/>
    <n v="0.71"/>
    <n v="0"/>
    <n v="0"/>
    <s v="PAUSE"/>
    <x v="0"/>
  </r>
  <r>
    <s v="timothyrjones@hotmail.com"/>
    <s v="timothy"/>
    <s v="jones"/>
    <s v="Haverhill"/>
    <s v="MA"/>
    <n v="2287"/>
    <s v="ransohoffs"/>
    <s v="Campaign_5"/>
    <s v="Google Ads"/>
    <s v="2024-01-24"/>
    <n v="1000"/>
    <n v="1315"/>
    <n v="34"/>
    <n v="0"/>
    <n v="25.09"/>
    <n v="0"/>
    <n v="-25.09"/>
    <n v="-25.09"/>
    <n v="-1"/>
    <n v="2.59"/>
    <n v="0.74"/>
    <n v="0"/>
    <n v="0"/>
    <s v="PAUSE"/>
    <x v="1"/>
  </r>
  <r>
    <s v="jessicawilson@gmail.com"/>
    <s v="jessica"/>
    <s v="wilson"/>
    <s v="Moweaqua"/>
    <s v="IL"/>
    <n v="2750"/>
    <s v="father &amp; son"/>
    <s v="Campaign_12"/>
    <s v="Google Ads"/>
    <s v="2024-01-17"/>
    <n v="600"/>
    <n v="2127"/>
    <n v="74"/>
    <n v="2"/>
    <n v="53.29"/>
    <n v="76.48"/>
    <n v="23.190000000000005"/>
    <n v="23.190000000000005"/>
    <n v="0.43516607243385258"/>
    <n v="3.48"/>
    <n v="0.72"/>
    <n v="26.64"/>
    <n v="2.7027027027027029E-2"/>
    <s v="SCALE"/>
    <x v="0"/>
  </r>
  <r>
    <s v="ratcliffe@gmail.com"/>
    <s v="brendan"/>
    <s v="ratcliffe"/>
    <s v="Mount Vernon"/>
    <s v="MO"/>
    <n v="2751"/>
    <s v="nickerson farms"/>
    <s v="Campaign_5"/>
    <s v="Google Ads"/>
    <s v="2024-01-01"/>
    <n v="100"/>
    <n v="2480"/>
    <n v="102"/>
    <n v="0"/>
    <n v="43.23"/>
    <n v="0"/>
    <n v="-43.23"/>
    <n v="-43.23"/>
    <n v="-1"/>
    <n v="4.1100000000000003"/>
    <n v="0.42"/>
    <n v="0"/>
    <n v="0"/>
    <s v="PAUSE"/>
    <x v="3"/>
  </r>
  <r>
    <s v="apidention@hotmail.com"/>
    <s v="jennifer"/>
    <s v="fontenot"/>
    <s v="San Francisco"/>
    <s v="CA"/>
    <n v="3080"/>
    <s v="hillbehan"/>
    <s v="Campaign_2"/>
    <s v="Google Ads"/>
    <s v="2024-01-01"/>
    <n v="800"/>
    <n v="2274"/>
    <n v="61"/>
    <n v="0"/>
    <n v="49.44"/>
    <n v="0"/>
    <n v="-49.44"/>
    <n v="-49.44"/>
    <n v="-1"/>
    <n v="2.68"/>
    <n v="0.81"/>
    <n v="0"/>
    <n v="0"/>
    <s v="PAUSE"/>
    <x v="1"/>
  </r>
  <r>
    <s v="useen1943@yahoo.com"/>
    <s v="alice"/>
    <s v="watson"/>
    <s v="Lafayette"/>
    <s v="IN"/>
    <n v="2210"/>
    <s v="grey fade"/>
    <s v="Campaign_3"/>
    <s v="Google Ads"/>
    <s v="2024-01-27"/>
    <n v="500"/>
    <n v="1002"/>
    <n v="30"/>
    <n v="0"/>
    <n v="22.22"/>
    <n v="0"/>
    <n v="-22.22"/>
    <n v="-22.22"/>
    <n v="-1"/>
    <n v="2.99"/>
    <n v="0.74"/>
    <n v="0"/>
    <n v="0"/>
    <s v="PAUSE"/>
    <x v="2"/>
  </r>
  <r>
    <s v="k_candelaria74@yahoo.com"/>
    <s v="korrine"/>
    <s v="candelaria"/>
    <s v="Monterey Park"/>
    <s v="CA"/>
    <n v="3683"/>
    <s v="ellisontechnologies"/>
    <s v="Campaign_5"/>
    <s v="Google Ads"/>
    <s v="2024-01-22"/>
    <n v="400"/>
    <n v="1967"/>
    <n v="33"/>
    <n v="0"/>
    <n v="19.77"/>
    <n v="0"/>
    <n v="-19.77"/>
    <n v="-19.77"/>
    <n v="-1"/>
    <n v="1.68"/>
    <n v="0.6"/>
    <n v="0"/>
    <n v="0"/>
    <s v="PAUSE"/>
    <x v="2"/>
  </r>
  <r>
    <s v="benjamincmiller@yahoo.com"/>
    <s v="benjamin"/>
    <s v="miller"/>
    <s v="Denver"/>
    <s v="CO"/>
    <n v="3683"/>
    <s v="stop n shop"/>
    <s v="Campaign_10"/>
    <s v="Google Ads"/>
    <s v="2024-01-10"/>
    <n v="400"/>
    <n v="822"/>
    <n v="14"/>
    <n v="1"/>
    <n v="6.12"/>
    <n v="35.28"/>
    <n v="29.16"/>
    <n v="29.16"/>
    <n v="4.7647058823529411"/>
    <n v="1.7"/>
    <n v="0.44"/>
    <n v="6.12"/>
    <n v="7.1428571428571425E-2"/>
    <s v="SCALE"/>
    <x v="2"/>
  </r>
  <r>
    <s v="fredaj@gmail.com"/>
    <s v="freda"/>
    <s v="marcus"/>
    <s v="Cary"/>
    <s v="NC"/>
    <n v="1800"/>
    <s v="the serendipity dip"/>
    <s v="Campaign_7"/>
    <s v="Google Ads"/>
    <s v="2024-01-28"/>
    <n v="300"/>
    <n v="2192"/>
    <n v="81"/>
    <n v="1"/>
    <n v="32.79"/>
    <n v="71.33"/>
    <n v="38.54"/>
    <n v="38.54"/>
    <n v="1.1753583409576089"/>
    <n v="3.7"/>
    <n v="0.4"/>
    <n v="32.79"/>
    <n v="1.2345679012345678E-2"/>
    <s v="SCALE"/>
    <x v="3"/>
  </r>
  <r>
    <s v="malm@hotmail.com"/>
    <s v="dennis"/>
    <s v="malm"/>
    <s v="Rancho Cordov"/>
    <s v="CA"/>
    <n v="751"/>
    <s v="paul's record hut"/>
    <s v="Campaign_18"/>
    <s v="Google Ads"/>
    <s v="2024-01-11"/>
    <n v="400"/>
    <n v="1582"/>
    <n v="32"/>
    <n v="1"/>
    <n v="19.03"/>
    <n v="69.17"/>
    <n v="50.14"/>
    <n v="50.14"/>
    <n v="2.6347871781397791"/>
    <n v="2.02"/>
    <n v="0.59"/>
    <n v="19.03"/>
    <n v="3.125E-2"/>
    <s v="SCALE"/>
    <x v="2"/>
  </r>
  <r>
    <s v="sylvesters@gmail.com"/>
    <s v="sylvester"/>
    <s v="gray"/>
    <s v="Macon"/>
    <s v="GA"/>
    <n v="3000"/>
    <s v="source club"/>
    <s v="Campaign_15"/>
    <s v="Google Ads"/>
    <s v="2024-01-29"/>
    <n v="700"/>
    <n v="1139"/>
    <n v="25"/>
    <n v="1"/>
    <n v="10.67"/>
    <n v="49.39"/>
    <n v="38.72"/>
    <n v="38.72"/>
    <n v="3.6288659793814433"/>
    <n v="2.19"/>
    <n v="0.43"/>
    <n v="10.67"/>
    <n v="0.04"/>
    <s v="SCALE"/>
    <x v="0"/>
  </r>
  <r>
    <s v="pamelatorrence@gmail.com"/>
    <s v="pamela"/>
    <s v="torrence"/>
    <s v="South Jordan"/>
    <s v="UT"/>
    <n v="1250"/>
    <s v="jafco"/>
    <s v="Campaign_11"/>
    <s v="Google Ads"/>
    <s v="2024-01-02"/>
    <n v="700"/>
    <n v="643"/>
    <n v="24"/>
    <n v="2"/>
    <n v="11.7"/>
    <n v="147.80000000000001"/>
    <n v="136.10000000000002"/>
    <n v="136.10000000000002"/>
    <n v="11.632478632478636"/>
    <n v="3.73"/>
    <n v="0.49"/>
    <n v="5.85"/>
    <n v="8.3333333333333329E-2"/>
    <s v="SCALE"/>
    <x v="0"/>
  </r>
  <r>
    <s v="shamikanail@yahoo.com"/>
    <s v="shamika"/>
    <s v="nail"/>
    <s v="Birmingham"/>
    <s v="AL"/>
    <n v="2592"/>
    <s v="childrens hospital"/>
    <s v="Campaign_12"/>
    <s v="Google Ads"/>
    <s v="2024-01-17"/>
    <n v="800"/>
    <n v="1071"/>
    <n v="19"/>
    <n v="0"/>
    <n v="15.97"/>
    <n v="0"/>
    <n v="-15.97"/>
    <n v="-15.97"/>
    <n v="-1"/>
    <n v="1.77"/>
    <n v="0.84"/>
    <n v="0"/>
    <n v="0"/>
    <s v="PAUSE"/>
    <x v="1"/>
  </r>
  <r>
    <s v="timothylsmith@gmail.com"/>
    <s v="timothy"/>
    <s v="smith"/>
    <s v="Corona"/>
    <s v="CA"/>
    <n v="2929"/>
    <s v="gold touch"/>
    <s v="Campaign_18"/>
    <s v="Google Ads"/>
    <s v="2024-01-18"/>
    <n v="1000"/>
    <n v="649"/>
    <n v="12"/>
    <n v="1"/>
    <n v="9.8699999999999992"/>
    <n v="66.48"/>
    <n v="56.610000000000007"/>
    <n v="56.610000000000007"/>
    <n v="5.7355623100303958"/>
    <n v="1.85"/>
    <n v="0.82"/>
    <n v="9.8699999999999992"/>
    <n v="8.3333333333333329E-2"/>
    <s v="SCALE"/>
    <x v="1"/>
  </r>
  <r>
    <s v="katincary@yahoo.com"/>
    <s v="katleen"/>
    <s v="mason"/>
    <s v="Cary"/>
    <s v="NC"/>
    <n v="4800"/>
    <s v="duke"/>
    <s v="Campaign_7"/>
    <s v="Google Ads"/>
    <s v="2024-01-30"/>
    <n v="200"/>
    <n v="1136"/>
    <n v="26"/>
    <n v="2"/>
    <n v="12.05"/>
    <n v="98.28"/>
    <n v="86.23"/>
    <n v="86.23"/>
    <n v="7.1560165975103738"/>
    <n v="2.29"/>
    <n v="0.46"/>
    <n v="6.02"/>
    <n v="7.6923076923076927E-2"/>
    <s v="SCALE"/>
    <x v="3"/>
  </r>
  <r>
    <s v="jefflockhart@gmail.com"/>
    <s v="jeff"/>
    <s v="lockhart"/>
    <s v="Germantown"/>
    <s v="MD"/>
    <n v="2500"/>
    <s v="adray"/>
    <s v="Campaign_1"/>
    <s v="Google Ads"/>
    <s v="2024-01-24"/>
    <n v="1000"/>
    <n v="1373"/>
    <n v="24"/>
    <n v="0"/>
    <n v="19.38"/>
    <n v="0"/>
    <n v="-19.38"/>
    <n v="-19.38"/>
    <n v="-1"/>
    <n v="1.75"/>
    <n v="0.81"/>
    <n v="0"/>
    <n v="0"/>
    <s v="PAUSE"/>
    <x v="1"/>
  </r>
  <r>
    <s v="mariecblanch@hotmail.com"/>
    <s v="lee"/>
    <s v="smith"/>
    <s v="Milpitas"/>
    <s v="CA"/>
    <n v="1350"/>
    <s v="record town"/>
    <s v="Campaign_20"/>
    <s v="Google Ads"/>
    <s v="2024-01-27"/>
    <n v="800"/>
    <n v="699"/>
    <n v="13"/>
    <n v="0"/>
    <n v="7.99"/>
    <n v="0"/>
    <n v="-7.99"/>
    <n v="-7.99"/>
    <n v="-1"/>
    <n v="1.86"/>
    <n v="0.61"/>
    <n v="0"/>
    <n v="0"/>
    <s v="PAUSE"/>
    <x v="1"/>
  </r>
  <r>
    <s v="shelleynew@gmail.com"/>
    <s v="shelley"/>
    <s v="cooksey"/>
    <s v="New Port Rich"/>
    <s v="FL"/>
    <n v="2012"/>
    <s v="action auto"/>
    <s v="Campaign_10"/>
    <s v="Google Ads"/>
    <s v="2024-01-29"/>
    <n v="800"/>
    <n v="1253"/>
    <n v="47"/>
    <n v="4"/>
    <n v="38.340000000000003"/>
    <n v="167.01"/>
    <n v="128.66999999999999"/>
    <n v="128.66999999999999"/>
    <n v="3.3560250391236299"/>
    <n v="3.75"/>
    <n v="0.82"/>
    <n v="9.59"/>
    <n v="8.5106382978723402E-2"/>
    <s v="SCALE"/>
    <x v="1"/>
  </r>
  <r>
    <s v="edward_helb@yahoo.com"/>
    <s v="edward"/>
    <s v="helb"/>
    <s v="Providence"/>
    <s v="RI"/>
    <n v="1750"/>
    <s v="edv enterprises"/>
    <s v="Campaign_2"/>
    <s v="Google Ads"/>
    <s v="2024-01-29"/>
    <n v="1000"/>
    <n v="1094"/>
    <n v="41"/>
    <n v="4"/>
    <n v="22.56"/>
    <n v="214.88"/>
    <n v="192.32"/>
    <n v="192.32"/>
    <n v="8.5248226950354606"/>
    <n v="3.75"/>
    <n v="0.55000000000000004"/>
    <n v="5.64"/>
    <n v="9.7560975609756101E-2"/>
    <s v="SCALE"/>
    <x v="1"/>
  </r>
  <r>
    <s v="hishound1984@yahoo.com"/>
    <s v="rhonda"/>
    <s v="erickson"/>
    <s v="Pineville"/>
    <s v="MO"/>
    <n v="2750"/>
    <s v="gallenkamp"/>
    <s v="Campaign_18"/>
    <s v="Google Ads"/>
    <s v="2024-01-21"/>
    <n v="400"/>
    <n v="1738"/>
    <n v="77"/>
    <n v="6"/>
    <n v="60.96"/>
    <n v="409.16"/>
    <n v="348.20000000000005"/>
    <n v="348.20000000000005"/>
    <n v="5.7119422572178484"/>
    <n v="4.43"/>
    <n v="0.79"/>
    <n v="10.16"/>
    <n v="7.792207792207792E-2"/>
    <s v="SCALE"/>
    <x v="2"/>
  </r>
  <r>
    <s v="gregory_lewis@hotmail.com"/>
    <s v="gregory"/>
    <s v="lewis"/>
    <s v="Big Island"/>
    <s v="VA"/>
    <n v="2100"/>
    <s v="coffey's market"/>
    <s v="Campaign_7"/>
    <s v="Google Ads"/>
    <s v="2024-01-28"/>
    <n v="100"/>
    <n v="629"/>
    <n v="13"/>
    <n v="0"/>
    <n v="5.94"/>
    <n v="0"/>
    <n v="-5.94"/>
    <n v="-5.94"/>
    <n v="-1"/>
    <n v="2.0699999999999998"/>
    <n v="0.46"/>
    <n v="0"/>
    <n v="0"/>
    <s v="PAUSE"/>
    <x v="3"/>
  </r>
  <r>
    <s v="dells1954@yahoo.com"/>
    <s v="raymond"/>
    <s v="villarreal"/>
    <s v="Chicago"/>
    <s v="IL"/>
    <n v="1500"/>
    <s v="planet profit"/>
    <s v="Campaign_16"/>
    <s v="Google Ads"/>
    <s v="2024-01-31"/>
    <n v="1000"/>
    <n v="974"/>
    <n v="27"/>
    <n v="3"/>
    <n v="19.64"/>
    <n v="136.13"/>
    <n v="116.49"/>
    <n v="116.49"/>
    <n v="5.9312627291242359"/>
    <n v="2.77"/>
    <n v="0.73"/>
    <n v="6.55"/>
    <n v="0.1111111111111111"/>
    <s v="SCALE"/>
    <x v="1"/>
  </r>
  <r>
    <s v="robertmeadows@live.com"/>
    <s v="robert"/>
    <s v="meadows"/>
    <s v="Colorado Spri"/>
    <s v="CO"/>
    <n v="3000"/>
    <s v="exact solutions"/>
    <s v="Campaign_6"/>
    <s v="Google Ads"/>
    <s v="2024-01-08"/>
    <n v="600"/>
    <n v="1057"/>
    <n v="24"/>
    <n v="2"/>
    <n v="16.03"/>
    <n v="79.69"/>
    <n v="63.66"/>
    <n v="63.66"/>
    <n v="3.9713038053649403"/>
    <n v="2.27"/>
    <n v="0.67"/>
    <n v="8.02"/>
    <n v="8.3333333333333329E-2"/>
    <s v="SCALE"/>
    <x v="0"/>
  </r>
  <r>
    <s v="mca2996@gmail.com"/>
    <s v="margaret"/>
    <s v="adorno"/>
    <s v="House Springs"/>
    <s v="MO"/>
    <n v="2098"/>
    <s v="children's palace"/>
    <s v="Campaign_18"/>
    <s v="Google Ads"/>
    <s v="2024-01-21"/>
    <n v="500"/>
    <n v="1991"/>
    <n v="81"/>
    <n v="6"/>
    <n v="44.97"/>
    <n v="255.93"/>
    <n v="210.96"/>
    <n v="210.96"/>
    <n v="4.6911274182788532"/>
    <n v="4.07"/>
    <n v="0.56000000000000005"/>
    <n v="7.5"/>
    <n v="7.407407407407407E-2"/>
    <s v="SCALE"/>
    <x v="2"/>
  </r>
  <r>
    <s v="laurenreyes@gmail.com"/>
    <s v="lauren"/>
    <s v="reyes"/>
    <s v="Norfolk"/>
    <s v="VA"/>
    <n v="4500"/>
    <s v="atlas architectural designs"/>
    <s v="Campaign_4"/>
    <s v="Google Ads"/>
    <s v="2024-01-08"/>
    <n v="500"/>
    <n v="1689"/>
    <n v="58"/>
    <n v="6"/>
    <n v="36.520000000000003"/>
    <n v="328.87"/>
    <n v="292.35000000000002"/>
    <n v="292.35000000000002"/>
    <n v="8.0052026286966047"/>
    <n v="3.43"/>
    <n v="0.63"/>
    <n v="6.09"/>
    <n v="0.10344827586206896"/>
    <s v="SCALE"/>
    <x v="2"/>
  </r>
  <r>
    <s v="clstcnnr0@gmail.com"/>
    <s v="celeste"/>
    <s v="connor"/>
    <s v="Hillsborough"/>
    <s v="NH"/>
    <n v="1570"/>
    <s v="community bridges"/>
    <s v="Campaign_8"/>
    <s v="Google Ads"/>
    <s v="2024-01-24"/>
    <n v="100"/>
    <n v="1064"/>
    <n v="31"/>
    <n v="0"/>
    <n v="18.3"/>
    <n v="0"/>
    <n v="-18.3"/>
    <n v="-18.3"/>
    <n v="-1"/>
    <n v="2.91"/>
    <n v="0.59"/>
    <n v="0"/>
    <n v="0"/>
    <s v="PAUSE"/>
    <x v="3"/>
  </r>
  <r>
    <s v="clairecmarshall@yahoo.com"/>
    <s v="claire"/>
    <s v="marshall"/>
    <s v="Tampa"/>
    <s v="FL"/>
    <n v="2500"/>
    <s v="manpower"/>
    <s v="Campaign_1"/>
    <s v="Google Ads"/>
    <s v="2024-01-03"/>
    <n v="100"/>
    <n v="1223"/>
    <n v="32"/>
    <n v="1"/>
    <n v="15.47"/>
    <n v="47.85"/>
    <n v="32.380000000000003"/>
    <n v="32.380000000000003"/>
    <n v="2.0930833872010344"/>
    <n v="2.62"/>
    <n v="0.48"/>
    <n v="15.47"/>
    <n v="3.125E-2"/>
    <s v="SCALE"/>
    <x v="3"/>
  </r>
  <r>
    <s v="clydej@gmail.com"/>
    <s v="clyde"/>
    <s v="sosa"/>
    <s v="Pasadena"/>
    <s v="CA"/>
    <n v="3300"/>
    <s v="vitamax health food center"/>
    <s v="Campaign_5"/>
    <s v="Google Ads"/>
    <s v="2024-01-30"/>
    <n v="800"/>
    <n v="725"/>
    <n v="31"/>
    <n v="0"/>
    <n v="15.3"/>
    <n v="0"/>
    <n v="-15.3"/>
    <n v="-15.3"/>
    <n v="-1"/>
    <n v="4.28"/>
    <n v="0.49"/>
    <n v="0"/>
    <n v="0"/>
    <s v="PAUSE"/>
    <x v="1"/>
  </r>
  <r>
    <s v="amehionark47@yahoo.com"/>
    <s v="marcy"/>
    <s v="renard"/>
    <s v="Los Angeles"/>
    <s v="CA"/>
    <n v="1300"/>
    <s v="total serve"/>
    <s v="Campaign_7"/>
    <s v="Google Ads"/>
    <s v="2024-01-28"/>
    <n v="500"/>
    <n v="578"/>
    <n v="14"/>
    <n v="0"/>
    <n v="9.42"/>
    <n v="0"/>
    <n v="-9.42"/>
    <n v="-9.42"/>
    <n v="-1"/>
    <n v="2.42"/>
    <n v="0.67"/>
    <n v="0"/>
    <n v="0"/>
    <s v="PAUSE"/>
    <x v="2"/>
  </r>
  <r>
    <s v="stevenrvera@hotmail.com"/>
    <s v="steven"/>
    <s v="vera"/>
    <s v="Skokie"/>
    <s v="IL"/>
    <n v="1300"/>
    <s v="mode o'day"/>
    <s v="Campaign_14"/>
    <s v="Google Ads"/>
    <s v="2024-01-31"/>
    <n v="300"/>
    <n v="537"/>
    <n v="21"/>
    <n v="0"/>
    <n v="13.5"/>
    <n v="0"/>
    <n v="-13.5"/>
    <n v="-13.5"/>
    <n v="-1"/>
    <n v="3.91"/>
    <n v="0.64"/>
    <n v="0"/>
    <n v="0"/>
    <s v="PAUSE"/>
    <x v="3"/>
  </r>
  <r>
    <s v="palumbo@gmail.com"/>
    <s v="david"/>
    <s v="palumbo"/>
    <s v="Signal Hill"/>
    <s v="CA"/>
    <n v="2750"/>
    <s v="pergament home centers"/>
    <s v="Campaign_12"/>
    <s v="Google Ads"/>
    <s v="2024-01-21"/>
    <n v="500"/>
    <n v="1897"/>
    <n v="62"/>
    <n v="5"/>
    <n v="43.61"/>
    <n v="329.92"/>
    <n v="286.31"/>
    <n v="286.31"/>
    <n v="6.5652373308874115"/>
    <n v="3.27"/>
    <n v="0.7"/>
    <n v="8.7200000000000006"/>
    <n v="8.0645161290322578E-2"/>
    <s v="SCALE"/>
    <x v="2"/>
  </r>
  <r>
    <s v="sweetly_unik@hotmail.com"/>
    <s v="erenid"/>
    <s v="vazquez"/>
    <s v="Ukiah"/>
    <s v="CA"/>
    <n v="2950"/>
    <s v="nco"/>
    <s v="Campaign_8"/>
    <s v="Google Ads"/>
    <s v="2024-01-13"/>
    <n v="200"/>
    <n v="2465"/>
    <n v="89"/>
    <n v="4"/>
    <n v="70.260000000000005"/>
    <n v="226.35"/>
    <n v="156.08999999999997"/>
    <n v="156.08999999999997"/>
    <n v="2.2216054654141755"/>
    <n v="3.61"/>
    <n v="0.79"/>
    <n v="17.57"/>
    <n v="4.49438202247191E-2"/>
    <s v="SCALE"/>
    <x v="3"/>
  </r>
  <r>
    <s v="johntperry@gmail.com"/>
    <s v="john"/>
    <s v="perry"/>
    <s v="Loveland"/>
    <s v="OH"/>
    <n v="2300"/>
    <s v="jumbosports"/>
    <s v="Campaign_5"/>
    <s v="Google Ads"/>
    <s v="2024-01-28"/>
    <n v="800"/>
    <n v="2321"/>
    <n v="67"/>
    <n v="5"/>
    <n v="43.37"/>
    <n v="278.11"/>
    <n v="234.74"/>
    <n v="234.74"/>
    <n v="5.4124971178233805"/>
    <n v="2.89"/>
    <n v="0.65"/>
    <n v="8.67"/>
    <n v="7.4626865671641784E-2"/>
    <s v="SCALE"/>
    <x v="1"/>
  </r>
  <r>
    <s v="hows1966@gmail.com"/>
    <s v="henry"/>
    <s v="meeks"/>
    <s v="Snellville"/>
    <s v="GA"/>
    <n v="751"/>
    <s v="mighty casey's"/>
    <s v="Campaign_3"/>
    <s v="Google Ads"/>
    <s v="2024-01-12"/>
    <n v="1000"/>
    <n v="2242"/>
    <n v="97"/>
    <n v="10"/>
    <n v="78.239999999999995"/>
    <n v="518.37"/>
    <n v="440.13"/>
    <n v="440.13"/>
    <n v="5.6253834355828225"/>
    <n v="4.33"/>
    <n v="0.81"/>
    <n v="7.82"/>
    <n v="0.10309278350515463"/>
    <s v="SCALE"/>
    <x v="1"/>
  </r>
  <r>
    <s v="cindydfairfax@hotmail.com"/>
    <s v="cindy"/>
    <s v="fairfax"/>
    <s v="Matteson"/>
    <s v="IL"/>
    <n v="2708"/>
    <s v="maloley's finer foods"/>
    <s v="Campaign_5"/>
    <s v="Google Ads"/>
    <s v="2024-01-14"/>
    <n v="800"/>
    <n v="2354"/>
    <n v="53"/>
    <n v="5"/>
    <n v="40.14"/>
    <n v="315.52"/>
    <n v="275.38"/>
    <n v="275.38"/>
    <n v="6.8604882909815643"/>
    <n v="2.25"/>
    <n v="0.76"/>
    <n v="8.0299999999999994"/>
    <n v="9.4339622641509441E-2"/>
    <s v="SCALE"/>
    <x v="1"/>
  </r>
  <r>
    <s v="jillreynolds@gmail.com"/>
    <s v="jill"/>
    <s v="reynolds"/>
    <s v="Fort Myers"/>
    <s v="FL"/>
    <n v="1300"/>
    <s v="kb toys"/>
    <s v="Campaign_20"/>
    <s v="Google Ads"/>
    <s v="2024-01-16"/>
    <n v="700"/>
    <n v="1465"/>
    <n v="40"/>
    <n v="0"/>
    <n v="26.01"/>
    <n v="0"/>
    <n v="-26.01"/>
    <n v="-26.01"/>
    <n v="-1"/>
    <n v="2.73"/>
    <n v="0.65"/>
    <n v="0"/>
    <n v="0"/>
    <s v="PAUSE"/>
    <x v="0"/>
  </r>
  <r>
    <s v="lewis.ligon@yahoo.com"/>
    <s v="lewis"/>
    <s v="ligon"/>
    <s v="Upper Darby"/>
    <s v="PA"/>
    <n v="2400"/>
    <s v="abbey color"/>
    <s v="Campaign_17"/>
    <s v="Google Ads"/>
    <s v="2024-01-05"/>
    <n v="800"/>
    <n v="2368"/>
    <n v="49"/>
    <n v="0"/>
    <n v="39.46"/>
    <n v="0"/>
    <n v="-39.46"/>
    <n v="-39.46"/>
    <n v="-1"/>
    <n v="2.0699999999999998"/>
    <n v="0.81"/>
    <n v="0"/>
    <n v="0"/>
    <s v="PAUSE"/>
    <x v="1"/>
  </r>
  <r>
    <s v="aving1952@hotmail.com"/>
    <s v="henry"/>
    <s v="kirkland"/>
    <s v="Sacramento"/>
    <s v="CA"/>
    <n v="3240"/>
    <s v="price club"/>
    <s v="Campaign_5"/>
    <s v="Google Ads"/>
    <s v="2024-01-31"/>
    <n v="500"/>
    <n v="990"/>
    <n v="22"/>
    <n v="0"/>
    <n v="13.18"/>
    <n v="0"/>
    <n v="-13.18"/>
    <n v="-13.18"/>
    <n v="-1"/>
    <n v="2.2200000000000002"/>
    <n v="0.6"/>
    <n v="0"/>
    <n v="0"/>
    <s v="PAUSE"/>
    <x v="2"/>
  </r>
  <r>
    <s v="patrickswachter@hotmail.com"/>
    <s v="patrick"/>
    <s v="wachter"/>
    <s v="Portland"/>
    <s v="OR"/>
    <n v="3250"/>
    <s v="specialty restaurant group"/>
    <s v="Campaign_2"/>
    <s v="Google Ads"/>
    <s v="2024-01-16"/>
    <n v="600"/>
    <n v="1210"/>
    <n v="51"/>
    <n v="4"/>
    <n v="22.73"/>
    <n v="245.75"/>
    <n v="223.02"/>
    <n v="223.02"/>
    <n v="9.8117025956885175"/>
    <n v="4.21"/>
    <n v="0.45"/>
    <n v="5.68"/>
    <n v="7.8431372549019607E-2"/>
    <s v="SCALE"/>
    <x v="0"/>
  </r>
  <r>
    <s v="calvinmoore@hotmail.com"/>
    <s v="calvin"/>
    <s v="moore"/>
    <s v="San Francisco"/>
    <s v="CA"/>
    <n v="2250"/>
    <s v="just for fun"/>
    <s v="Campaign_1"/>
    <s v="Google Ads"/>
    <s v="2024-01-26"/>
    <n v="700"/>
    <n v="1007"/>
    <n v="23"/>
    <n v="0"/>
    <n v="18.61"/>
    <n v="0"/>
    <n v="-18.61"/>
    <n v="-18.61"/>
    <n v="-1"/>
    <n v="2.2799999999999998"/>
    <n v="0.81"/>
    <n v="0"/>
    <n v="0"/>
    <s v="PAUSE"/>
    <x v="0"/>
  </r>
  <r>
    <s v="martinezvic1973@yahoo.com"/>
    <s v="victor"/>
    <s v="martinez"/>
    <s v="Dallas"/>
    <s v="TX"/>
    <n v="1100"/>
    <s v="rent a center"/>
    <s v="Campaign_5"/>
    <s v="Google Ads"/>
    <s v="2024-01-09"/>
    <n v="100"/>
    <n v="1914"/>
    <n v="74"/>
    <n v="0"/>
    <n v="32.9"/>
    <n v="0"/>
    <n v="-32.9"/>
    <n v="-32.9"/>
    <n v="-1"/>
    <n v="3.87"/>
    <n v="0.44"/>
    <n v="0"/>
    <n v="0"/>
    <s v="PAUSE"/>
    <x v="3"/>
  </r>
  <r>
    <s v="irvinechampion@hotmail.com"/>
    <s v="irvin"/>
    <s v="champion"/>
    <s v="Evans"/>
    <s v="GA"/>
    <n v="1127"/>
    <s v="eli moore inc"/>
    <s v="Campaign_13"/>
    <s v="Google Ads"/>
    <s v="2024-01-31"/>
    <n v="1000"/>
    <n v="817"/>
    <n v="17"/>
    <n v="0"/>
    <n v="12.83"/>
    <n v="0"/>
    <n v="-12.83"/>
    <n v="-12.83"/>
    <n v="-1"/>
    <n v="2.08"/>
    <n v="0.75"/>
    <n v="0"/>
    <n v="0"/>
    <s v="PAUSE"/>
    <x v="1"/>
  </r>
  <r>
    <s v="deannaa@hotmail.com"/>
    <s v="deanna"/>
    <s v="gilliam"/>
    <s v="Fullerton"/>
    <s v="CA"/>
    <n v="1700"/>
    <s v="best products"/>
    <s v="Campaign_1"/>
    <s v="Google Ads"/>
    <s v="2024-01-18"/>
    <n v="200"/>
    <n v="2113"/>
    <n v="93"/>
    <n v="7"/>
    <n v="72.83"/>
    <n v="499.91"/>
    <n v="427.08000000000004"/>
    <n v="427.08000000000004"/>
    <n v="5.8640670053549364"/>
    <n v="4.4000000000000004"/>
    <n v="0.78"/>
    <n v="10.4"/>
    <n v="7.5268817204301078E-2"/>
    <s v="SCALE"/>
    <x v="3"/>
  </r>
  <r>
    <s v="steveh@hotmail.com"/>
    <s v="steve"/>
    <s v="castillo"/>
    <s v="Madison"/>
    <s v="IN"/>
    <n v="2000"/>
    <s v="mr. ag's"/>
    <s v="Campaign_4"/>
    <s v="Google Ads"/>
    <s v="2024-01-11"/>
    <n v="400"/>
    <n v="2181"/>
    <n v="60"/>
    <n v="1"/>
    <n v="41.88"/>
    <n v="70.319999999999993"/>
    <n v="28.439999999999991"/>
    <n v="28.439999999999991"/>
    <n v="0.67908309455587368"/>
    <n v="2.75"/>
    <n v="0.7"/>
    <n v="41.88"/>
    <n v="1.6666666666666666E-2"/>
    <s v="SCALE"/>
    <x v="2"/>
  </r>
  <r>
    <s v="pierreinphilly@aol.com"/>
    <s v="daryl"/>
    <s v="lafountain"/>
    <s v="Philadelphia"/>
    <s v="PA"/>
    <n v="1250"/>
    <s v="jfcs"/>
    <s v="Campaign_4"/>
    <s v="Google Ads"/>
    <s v="2024-01-08"/>
    <n v="300"/>
    <n v="1210"/>
    <n v="44"/>
    <n v="5"/>
    <n v="18.77"/>
    <n v="290.76"/>
    <n v="271.99"/>
    <n v="271.99"/>
    <n v="14.49067661161428"/>
    <n v="3.64"/>
    <n v="0.43"/>
    <n v="3.75"/>
    <n v="0.11363636363636363"/>
    <s v="SCALE"/>
    <x v="3"/>
  </r>
  <r>
    <s v="bridgetgarcia@gmail.com"/>
    <s v="bridget"/>
    <s v="garcia"/>
    <s v="Richardson"/>
    <s v="TX"/>
    <n v="1800"/>
    <s v="stm auto parts"/>
    <s v="Campaign_8"/>
    <s v="Google Ads"/>
    <s v="2024-01-07"/>
    <n v="600"/>
    <n v="1000"/>
    <n v="40"/>
    <n v="1"/>
    <n v="23.43"/>
    <n v="56.91"/>
    <n v="33.479999999999997"/>
    <n v="33.479999999999997"/>
    <n v="1.4289372599231753"/>
    <n v="4"/>
    <n v="0.59"/>
    <n v="23.43"/>
    <n v="2.5000000000000001E-2"/>
    <s v="SCALE"/>
    <x v="0"/>
  </r>
  <r>
    <s v="alexander.smith@gmail.com"/>
    <s v="alexander"/>
    <s v="smith"/>
    <s v="Hollywood"/>
    <s v="FL"/>
    <n v="2500"/>
    <s v="roberd's"/>
    <s v="Campaign_13"/>
    <s v="Google Ads"/>
    <s v="2024-01-09"/>
    <n v="1000"/>
    <n v="997"/>
    <n v="29"/>
    <n v="2"/>
    <n v="16.09"/>
    <n v="140.99"/>
    <n v="124.9"/>
    <n v="124.9"/>
    <n v="7.7625854568054695"/>
    <n v="2.91"/>
    <n v="0.55000000000000004"/>
    <n v="8.0399999999999991"/>
    <n v="6.8965517241379309E-2"/>
    <s v="SCALE"/>
    <x v="1"/>
  </r>
  <r>
    <s v="ssgut8@gmail.com"/>
    <s v="sylvia"/>
    <s v="garcia"/>
    <s v="Layton"/>
    <s v="UT"/>
    <n v="1800"/>
    <s v="us gov"/>
    <s v="Campaign_20"/>
    <s v="Google Ads"/>
    <s v="2024-01-06"/>
    <n v="600"/>
    <n v="2090"/>
    <n v="37"/>
    <n v="3"/>
    <n v="17.36"/>
    <n v="216.78"/>
    <n v="199.42000000000002"/>
    <n v="199.42000000000002"/>
    <n v="11.487327188940094"/>
    <n v="1.77"/>
    <n v="0.47"/>
    <n v="5.79"/>
    <n v="8.1081081081081086E-2"/>
    <s v="SCALE"/>
    <x v="0"/>
  </r>
  <r>
    <s v="davidcrhoades@yahoo.com"/>
    <s v="david"/>
    <s v="rhoades"/>
    <s v="Phoenix"/>
    <s v="AZ"/>
    <n v="1759"/>
    <s v="almacs"/>
    <s v="Campaign_4"/>
    <s v="Google Ads"/>
    <s v="2024-01-19"/>
    <n v="100"/>
    <n v="1932"/>
    <n v="65"/>
    <n v="0"/>
    <n v="28.31"/>
    <n v="0"/>
    <n v="-28.31"/>
    <n v="-28.31"/>
    <n v="-1"/>
    <n v="3.36"/>
    <n v="0.44"/>
    <n v="0"/>
    <n v="0"/>
    <s v="PAUSE"/>
    <x v="3"/>
  </r>
  <r>
    <s v="joelrich_69@yahoo.com"/>
    <s v="joe"/>
    <s v="richardson"/>
    <s v="Houston"/>
    <s v="TX"/>
    <n v="2498"/>
    <s v="klein isd"/>
    <s v="Campaign_1"/>
    <s v="Google Ads"/>
    <s v="2024-01-23"/>
    <n v="300"/>
    <n v="2111"/>
    <n v="59"/>
    <n v="6"/>
    <n v="49.53"/>
    <n v="290.47000000000003"/>
    <n v="240.94000000000003"/>
    <n v="240.94000000000003"/>
    <n v="4.8645265495659205"/>
    <n v="2.79"/>
    <n v="0.84"/>
    <n v="8.26"/>
    <n v="0.10169491525423729"/>
    <s v="SCALE"/>
    <x v="3"/>
  </r>
  <r>
    <s v="danikat@gmail.com"/>
    <s v="danika"/>
    <s v="white"/>
    <s v="Saint Louis"/>
    <s v="MO"/>
    <n v="5194"/>
    <s v="procare garden maintenance"/>
    <s v="Campaign_4"/>
    <s v="Google Ads"/>
    <s v="2024-01-30"/>
    <n v="1000"/>
    <n v="2311"/>
    <n v="75"/>
    <n v="3"/>
    <n v="35.200000000000003"/>
    <n v="191.57"/>
    <n v="156.37"/>
    <n v="156.37"/>
    <n v="4.4423295454545455"/>
    <n v="3.25"/>
    <n v="0.47"/>
    <n v="11.73"/>
    <n v="0.04"/>
    <s v="SCALE"/>
    <x v="1"/>
  </r>
  <r>
    <s v="amerco76r@yahoo.com"/>
    <s v="juan"/>
    <s v="hernandez"/>
    <s v="Calexico"/>
    <s v="CA"/>
    <n v="2693"/>
    <s v="sears holdings"/>
    <s v="Campaign_7"/>
    <s v="Google Ads"/>
    <s v="2024-01-05"/>
    <n v="100"/>
    <n v="2388"/>
    <n v="55"/>
    <n v="1"/>
    <n v="23.94"/>
    <n v="67.17"/>
    <n v="43.230000000000004"/>
    <n v="43.230000000000004"/>
    <n v="1.805764411027569"/>
    <n v="2.2999999999999998"/>
    <n v="0.44"/>
    <n v="23.94"/>
    <n v="1.8181818181818181E-2"/>
    <s v="SCALE"/>
    <x v="3"/>
  </r>
  <r>
    <s v="danieljmckown@hotmail.com"/>
    <s v="daniel"/>
    <s v="mckown"/>
    <s v="Pittsburgh"/>
    <s v="PA"/>
    <n v="5000"/>
    <s v="bugle boy"/>
    <s v="Campaign_18"/>
    <s v="Google Ads"/>
    <s v="2024-01-20"/>
    <n v="100"/>
    <n v="1982"/>
    <n v="60"/>
    <n v="0"/>
    <n v="45.41"/>
    <n v="0"/>
    <n v="-45.41"/>
    <n v="-45.41"/>
    <n v="-1"/>
    <n v="3.03"/>
    <n v="0.76"/>
    <n v="0"/>
    <n v="0"/>
    <s v="PAUSE"/>
    <x v="3"/>
  </r>
  <r>
    <s v="ylager1978@email.com"/>
    <s v="nathan"/>
    <s v="witmer"/>
    <s v="Halifax"/>
    <s v="PA"/>
    <n v="4000"/>
    <s v="mi home products"/>
    <s v="Campaign_9"/>
    <s v="Google Ads"/>
    <s v="2024-01-12"/>
    <n v="300"/>
    <n v="2345"/>
    <n v="99"/>
    <n v="4"/>
    <n v="40.98"/>
    <n v="257.89"/>
    <n v="216.91"/>
    <n v="216.91"/>
    <n v="5.2930697901415327"/>
    <n v="4.22"/>
    <n v="0.41"/>
    <n v="10.24"/>
    <n v="4.0404040404040407E-2"/>
    <s v="SCALE"/>
    <x v="3"/>
  </r>
  <r>
    <s v="gerardodugan@gmail.com"/>
    <s v="gerardo"/>
    <s v="dugan"/>
    <s v="Philadelphia"/>
    <s v="PA"/>
    <n v="1660"/>
    <s v="i. magnin"/>
    <s v="Campaign_4"/>
    <s v="Google Ads"/>
    <s v="2024-01-04"/>
    <n v="500"/>
    <n v="2445"/>
    <n v="37"/>
    <n v="3"/>
    <n v="28.45"/>
    <n v="154.28"/>
    <n v="125.83"/>
    <n v="125.83"/>
    <n v="4.4228471001757468"/>
    <n v="1.51"/>
    <n v="0.77"/>
    <n v="9.48"/>
    <n v="8.1081081081081086E-2"/>
    <s v="SCALE"/>
    <x v="2"/>
  </r>
  <r>
    <s v="jackiempugh@gmail.com"/>
    <s v="jackie"/>
    <s v="pugh"/>
    <s v="Carlisle"/>
    <s v="PA"/>
    <n v="4500"/>
    <s v="national shirt shop"/>
    <s v="Campaign_4"/>
    <s v="Google Ads"/>
    <s v="2024-01-13"/>
    <n v="800"/>
    <n v="672"/>
    <n v="21"/>
    <n v="2"/>
    <n v="10.49"/>
    <n v="115.06"/>
    <n v="104.57000000000001"/>
    <n v="104.57000000000001"/>
    <n v="9.9685414680648243"/>
    <n v="3.12"/>
    <n v="0.5"/>
    <n v="5.24"/>
    <n v="9.5238095238095233E-2"/>
    <s v="SCALE"/>
    <x v="1"/>
  </r>
  <r>
    <s v="sybilramsey@gmail.com"/>
    <s v="sybil"/>
    <s v="ramsey"/>
    <s v="miami"/>
    <s v="FL"/>
    <n v="3250"/>
    <s v="price savers"/>
    <s v="Campaign_19"/>
    <s v="Google Ads"/>
    <s v="2024-01-17"/>
    <n v="500"/>
    <n v="1364"/>
    <n v="51"/>
    <n v="4"/>
    <n v="21.35"/>
    <n v="234.03"/>
    <n v="212.68"/>
    <n v="212.68"/>
    <n v="9.9615925058548012"/>
    <n v="3.74"/>
    <n v="0.42"/>
    <n v="5.34"/>
    <n v="7.8431372549019607E-2"/>
    <s v="SCALE"/>
    <x v="2"/>
  </r>
  <r>
    <s v="marythomas@hotmail.com"/>
    <s v="mary"/>
    <s v="thomas"/>
    <s v="Houston"/>
    <s v="TX"/>
    <n v="3469"/>
    <s v="record &amp; tape outlet"/>
    <s v="Campaign_11"/>
    <s v="Google Ads"/>
    <s v="2024-01-15"/>
    <n v="700"/>
    <n v="2159"/>
    <n v="89"/>
    <n v="2"/>
    <n v="60.31"/>
    <n v="88.2"/>
    <n v="27.89"/>
    <n v="27.89"/>
    <n v="0.46244403913115567"/>
    <n v="4.12"/>
    <n v="0.68"/>
    <n v="30.16"/>
    <n v="2.247191011235955E-2"/>
    <s v="SCALE"/>
    <x v="0"/>
  </r>
  <r>
    <s v="janwoodyski@yahoo.com"/>
    <s v="janis"/>
    <s v="sczepczenski"/>
    <s v="Savannah"/>
    <s v="TN"/>
    <n v="2200"/>
    <s v="social security"/>
    <s v="Campaign_5"/>
    <s v="Google Ads"/>
    <s v="2024-01-14"/>
    <n v="500"/>
    <n v="2455"/>
    <n v="47"/>
    <n v="0"/>
    <n v="27.68"/>
    <n v="0"/>
    <n v="-27.68"/>
    <n v="-27.68"/>
    <n v="-1"/>
    <n v="1.91"/>
    <n v="0.59"/>
    <n v="0"/>
    <n v="0"/>
    <s v="PAUSE"/>
    <x v="2"/>
  </r>
  <r>
    <s v="rfurka23@gmail.com"/>
    <s v="raymond"/>
    <s v="furka"/>
    <s v="Sacramento"/>
    <s v="CA"/>
    <n v="1100"/>
    <s v="farmers insurance"/>
    <s v="Campaign_11"/>
    <s v="Google Ads"/>
    <s v="2024-01-03"/>
    <n v="1000"/>
    <n v="1065"/>
    <n v="44"/>
    <n v="1"/>
    <n v="32.590000000000003"/>
    <n v="55.63"/>
    <n v="23.04"/>
    <n v="23.04"/>
    <n v="0.70696532678735802"/>
    <n v="4.13"/>
    <n v="0.74"/>
    <n v="32.590000000000003"/>
    <n v="2.2727272727272728E-2"/>
    <s v="SCALE"/>
    <x v="1"/>
  </r>
  <r>
    <s v="garc3232@yahoo.com"/>
    <s v="thomas"/>
    <s v="garcia"/>
    <s v="Pocatello"/>
    <s v="ID"/>
    <n v="5000"/>
    <s v="conagra foods"/>
    <s v="Campaign_14"/>
    <s v="Google Ads"/>
    <s v="2024-01-12"/>
    <n v="300"/>
    <n v="2165"/>
    <n v="58"/>
    <n v="0"/>
    <n v="39.78"/>
    <n v="0"/>
    <n v="-39.78"/>
    <n v="-39.78"/>
    <n v="-1"/>
    <n v="2.68"/>
    <n v="0.69"/>
    <n v="0"/>
    <n v="0"/>
    <s v="PAUSE"/>
    <x v="3"/>
  </r>
  <r>
    <s v="euegene98@yahoo.com"/>
    <s v="randy"/>
    <s v="miller"/>
    <s v="McPherson"/>
    <s v="KS"/>
    <n v="3300"/>
    <s v="certainteed"/>
    <s v="Campaign_10"/>
    <s v="Google Ads"/>
    <s v="2024-01-06"/>
    <n v="400"/>
    <n v="546"/>
    <n v="22"/>
    <n v="0"/>
    <n v="10.44"/>
    <n v="0"/>
    <n v="-10.44"/>
    <n v="-10.44"/>
    <n v="-1"/>
    <n v="4.03"/>
    <n v="0.47"/>
    <n v="0"/>
    <n v="0"/>
    <s v="PAUSE"/>
    <x v="2"/>
  </r>
  <r>
    <s v="walkerterrell92@yahoo.com"/>
    <s v="terrell"/>
    <s v="walker"/>
    <s v="Newark"/>
    <s v="NJ"/>
    <n v="7629"/>
    <s v="universal moving company"/>
    <s v="Campaign_3"/>
    <s v="Google Ads"/>
    <s v="2024-01-02"/>
    <n v="100"/>
    <n v="1794"/>
    <n v="74"/>
    <n v="0"/>
    <n v="43.52"/>
    <n v="0"/>
    <n v="-43.52"/>
    <n v="-43.52"/>
    <n v="-1"/>
    <n v="4.12"/>
    <n v="0.59"/>
    <n v="0"/>
    <n v="0"/>
    <s v="PAUSE"/>
    <x v="3"/>
  </r>
  <r>
    <s v="minervapurplegoddess@yahoo.com"/>
    <s v="minelba"/>
    <s v="perez"/>
    <s v="Millville"/>
    <s v="NJ"/>
    <n v="2500"/>
    <s v="state of new jersey"/>
    <s v="Campaign_2"/>
    <s v="Google Ads"/>
    <s v="2024-01-11"/>
    <n v="700"/>
    <n v="940"/>
    <n v="23"/>
    <n v="0"/>
    <n v="13.18"/>
    <n v="0"/>
    <n v="-13.18"/>
    <n v="-13.18"/>
    <n v="-1"/>
    <n v="2.4500000000000002"/>
    <n v="0.56999999999999995"/>
    <n v="0"/>
    <n v="0"/>
    <s v="PAUSE"/>
    <x v="0"/>
  </r>
  <r>
    <s v="fernandomaxie@yahoo.com"/>
    <s v="fernando"/>
    <s v="maxie"/>
    <s v="San Francisco"/>
    <s v="CA"/>
    <n v="3333"/>
    <s v="state of california"/>
    <s v="Campaign_18"/>
    <s v="Google Ads"/>
    <s v="2024-01-17"/>
    <n v="800"/>
    <n v="1525"/>
    <n v="40"/>
    <n v="1"/>
    <n v="18.43"/>
    <n v="74.819999999999993"/>
    <n v="56.389999999999993"/>
    <n v="56.389999999999993"/>
    <n v="3.0596852957135101"/>
    <n v="2.62"/>
    <n v="0.46"/>
    <n v="18.43"/>
    <n v="2.5000000000000001E-2"/>
    <s v="SCALE"/>
    <x v="1"/>
  </r>
  <r>
    <s v="trishtigger@gmail.com"/>
    <s v="patricia"/>
    <s v="kelley"/>
    <s v="Mesa"/>
    <s v="AZ"/>
    <n v="1321"/>
    <s v="na"/>
    <s v="Campaign_11"/>
    <s v="Google Ads"/>
    <s v="2024-01-03"/>
    <n v="400"/>
    <n v="2283"/>
    <n v="79"/>
    <n v="8"/>
    <n v="40.770000000000003"/>
    <n v="294.54000000000002"/>
    <n v="253.77"/>
    <n v="253.77"/>
    <n v="6.2244297277409855"/>
    <n v="3.46"/>
    <n v="0.52"/>
    <n v="5.0999999999999996"/>
    <n v="0.10126582278481013"/>
    <s v="SCALE"/>
    <x v="2"/>
  </r>
  <r>
    <s v="tamez1974@yahoo.com"/>
    <s v="martin"/>
    <s v="tamez"/>
    <s v="Long Beach"/>
    <s v="CA"/>
    <n v="1900"/>
    <s v="children home society"/>
    <s v="Campaign_14"/>
    <s v="Google Ads"/>
    <s v="2024-01-20"/>
    <n v="600"/>
    <n v="1144"/>
    <n v="47"/>
    <n v="0"/>
    <n v="29.17"/>
    <n v="0"/>
    <n v="-29.17"/>
    <n v="-29.17"/>
    <n v="-1"/>
    <n v="4.1100000000000003"/>
    <n v="0.62"/>
    <n v="0"/>
    <n v="0"/>
    <s v="PAUSE"/>
    <x v="0"/>
  </r>
  <r>
    <s v="rubyr79@yahoo.com"/>
    <s v="ruby"/>
    <s v="rodriguez"/>
    <s v="Dallas"/>
    <s v="TX"/>
    <n v="5000"/>
    <s v="t_mobile"/>
    <s v="Campaign_11"/>
    <s v="Google Ads"/>
    <s v="2024-01-06"/>
    <n v="600"/>
    <n v="1233"/>
    <n v="19"/>
    <n v="0"/>
    <n v="14.13"/>
    <n v="0"/>
    <n v="-14.13"/>
    <n v="-14.13"/>
    <n v="-1"/>
    <n v="1.54"/>
    <n v="0.74"/>
    <n v="0"/>
    <n v="0"/>
    <s v="PAUSE"/>
    <x v="0"/>
  </r>
  <r>
    <s v="accra59@hotmail.com"/>
    <s v="jennifer"/>
    <s v="simmons"/>
    <s v="Philadelphia"/>
    <s v="PA"/>
    <n v="1374"/>
    <s v="allied barton"/>
    <s v="Campaign_19"/>
    <s v="Google Ads"/>
    <s v="2024-01-22"/>
    <n v="600"/>
    <n v="820"/>
    <n v="28"/>
    <n v="1"/>
    <n v="16.52"/>
    <n v="70.69"/>
    <n v="54.17"/>
    <n v="54.17"/>
    <n v="3.2790556900726395"/>
    <n v="3.41"/>
    <n v="0.59"/>
    <n v="16.52"/>
    <n v="3.5714285714285712E-2"/>
    <s v="SCALE"/>
    <x v="0"/>
  </r>
  <r>
    <s v="sherylwythe@hotmail.com"/>
    <s v="sheryl"/>
    <s v="wythe"/>
    <s v="Unionville"/>
    <s v="IN"/>
    <n v="3900"/>
    <s v="cook polymer technology"/>
    <s v="Campaign_18"/>
    <s v="Google Ads"/>
    <s v="2024-01-06"/>
    <n v="800"/>
    <n v="2307"/>
    <n v="89"/>
    <n v="0"/>
    <n v="46.47"/>
    <n v="0"/>
    <n v="-46.47"/>
    <n v="-46.47"/>
    <n v="-1"/>
    <n v="3.86"/>
    <n v="0.52"/>
    <n v="0"/>
    <n v="0"/>
    <s v="PAUSE"/>
    <x v="1"/>
  </r>
  <r>
    <s v="chajuanaboyle@gmail.com"/>
    <s v="latoya"/>
    <s v="perry"/>
    <s v="Whiteville"/>
    <s v="TN"/>
    <n v="2250"/>
    <s v="kilgoreflares"/>
    <s v="Campaign_13"/>
    <s v="Google Ads"/>
    <s v="2024-01-12"/>
    <n v="500"/>
    <n v="2386"/>
    <n v="68"/>
    <n v="2"/>
    <n v="31.84"/>
    <n v="102.71"/>
    <n v="70.86999999999999"/>
    <n v="70.86999999999999"/>
    <n v="2.2258165829145726"/>
    <n v="2.85"/>
    <n v="0.47"/>
    <n v="15.92"/>
    <n v="2.9411764705882353E-2"/>
    <s v="SCALE"/>
    <x v="2"/>
  </r>
  <r>
    <s v="tonyabell07@gmail.com"/>
    <s v="tonya"/>
    <s v="bell"/>
    <s v="Des Moines"/>
    <s v="IA"/>
    <n v="1896"/>
    <s v="excell marketing"/>
    <s v="Campaign_13"/>
    <s v="Google Ads"/>
    <s v="2024-01-07"/>
    <n v="400"/>
    <n v="1960"/>
    <n v="29"/>
    <n v="0"/>
    <n v="22.49"/>
    <n v="0"/>
    <n v="-22.49"/>
    <n v="-22.49"/>
    <n v="-1"/>
    <n v="1.48"/>
    <n v="0.78"/>
    <n v="0"/>
    <n v="0"/>
    <s v="PAUSE"/>
    <x v="2"/>
  </r>
  <r>
    <s v="sheila.flake@yahoo.com"/>
    <s v="sheila"/>
    <s v="flake"/>
    <s v="Muncie"/>
    <s v="IN"/>
    <n v="1250"/>
    <s v="sung harbor"/>
    <s v="Campaign_9"/>
    <s v="Google Ads"/>
    <s v="2024-01-30"/>
    <n v="400"/>
    <n v="1089"/>
    <n v="28"/>
    <n v="1"/>
    <n v="22.65"/>
    <n v="42.88"/>
    <n v="20.230000000000004"/>
    <n v="20.230000000000004"/>
    <n v="0.89315673289183251"/>
    <n v="2.57"/>
    <n v="0.81"/>
    <n v="22.65"/>
    <n v="3.5714285714285712E-2"/>
    <s v="SCALE"/>
    <x v="2"/>
  </r>
  <r>
    <s v="collarp32@yahoo.com"/>
    <s v="mark"/>
    <s v="davis"/>
    <s v="Los Angeles"/>
    <s v="CA"/>
    <n v="2800"/>
    <s v="plasidyne"/>
    <s v="Campaign_19"/>
    <s v="Google Ads"/>
    <s v="2024-01-25"/>
    <n v="700"/>
    <n v="828"/>
    <n v="35"/>
    <n v="4"/>
    <n v="16.7"/>
    <n v="176.21"/>
    <n v="159.51000000000002"/>
    <n v="159.51000000000002"/>
    <n v="9.5514970059880255"/>
    <n v="4.2300000000000004"/>
    <n v="0.48"/>
    <n v="4.18"/>
    <n v="0.11428571428571428"/>
    <s v="SCALE"/>
    <x v="0"/>
  </r>
  <r>
    <s v="ryanje@cox.net"/>
    <s v="jennifer"/>
    <s v="ryan"/>
    <s v="Sierra Vista"/>
    <s v="AZ"/>
    <n v="5001"/>
    <s v="sierra vista regional health c"/>
    <s v="Campaign_9"/>
    <s v="Google Ads"/>
    <s v="2024-01-22"/>
    <n v="100"/>
    <n v="1045"/>
    <n v="24"/>
    <n v="0"/>
    <n v="20.02"/>
    <n v="0"/>
    <n v="-20.02"/>
    <n v="-20.02"/>
    <n v="-1"/>
    <n v="2.2999999999999998"/>
    <n v="0.83"/>
    <n v="0"/>
    <n v="0"/>
    <s v="PAUSE"/>
    <x v="3"/>
  </r>
  <r>
    <s v="mhbey407@gmail.com"/>
    <s v="malik"/>
    <s v="bey"/>
    <s v="Winter Park"/>
    <s v="FL"/>
    <n v="4000"/>
    <s v="american health advantage"/>
    <s v="Campaign_15"/>
    <s v="Google Ads"/>
    <s v="2024-01-16"/>
    <n v="100"/>
    <n v="2261"/>
    <n v="80"/>
    <n v="3"/>
    <n v="43.51"/>
    <n v="210.54"/>
    <n v="167.03"/>
    <n v="167.03"/>
    <n v="3.8388876120432087"/>
    <n v="3.54"/>
    <n v="0.54"/>
    <n v="14.5"/>
    <n v="3.7499999999999999E-2"/>
    <s v="SCALE"/>
    <x v="3"/>
  </r>
  <r>
    <s v="vaneza_nieves2000@yahoo.com"/>
    <s v="vaneza"/>
    <s v="nieves"/>
    <s v="Kempner"/>
    <s v="TX"/>
    <n v="3200"/>
    <s v="freddy"/>
    <s v="Campaign_17"/>
    <s v="Google Ads"/>
    <s v="2024-01-20"/>
    <n v="500"/>
    <n v="1938"/>
    <n v="54"/>
    <n v="6"/>
    <n v="32.9"/>
    <n v="359.63"/>
    <n v="326.73"/>
    <n v="326.73"/>
    <n v="9.9310030395136781"/>
    <n v="2.79"/>
    <n v="0.61"/>
    <n v="5.48"/>
    <n v="0.1111111111111111"/>
    <s v="SCALE"/>
    <x v="2"/>
  </r>
  <r>
    <s v="shakolaluvjerry@yahoo.com"/>
    <s v="jerry"/>
    <s v="steele"/>
    <s v="Burleson"/>
    <s v="TX"/>
    <n v="3200"/>
    <s v="pepifit process system"/>
    <s v="Campaign_17"/>
    <s v="Google Ads"/>
    <s v="2024-01-05"/>
    <n v="100"/>
    <n v="529"/>
    <n v="15"/>
    <n v="0"/>
    <n v="11.04"/>
    <n v="0"/>
    <n v="-11.04"/>
    <n v="-11.04"/>
    <n v="-1"/>
    <n v="2.84"/>
    <n v="0.74"/>
    <n v="0"/>
    <n v="0"/>
    <s v="PAUSE"/>
    <x v="3"/>
  </r>
  <r>
    <s v="abigail4298@yahoo.com"/>
    <s v="abigail"/>
    <s v="richardson"/>
    <s v="Wilson"/>
    <s v="OK"/>
    <n v="2000"/>
    <s v="oklahoma department of veteran"/>
    <s v="Campaign_1"/>
    <s v="Google Ads"/>
    <s v="2024-01-01"/>
    <n v="1000"/>
    <n v="2242"/>
    <n v="94"/>
    <n v="9"/>
    <n v="53.98"/>
    <n v="617.12"/>
    <n v="563.14"/>
    <n v="563.14"/>
    <n v="10.432382363838459"/>
    <n v="4.1900000000000004"/>
    <n v="0.56999999999999995"/>
    <n v="6"/>
    <n v="9.5744680851063829E-2"/>
    <s v="SCALE"/>
    <x v="1"/>
  </r>
  <r>
    <s v="nnelson254@gmail.com"/>
    <s v="nadia"/>
    <s v="nelson"/>
    <s v="Tyler"/>
    <s v="TX"/>
    <n v="5500"/>
    <s v="truman w smith"/>
    <s v="Campaign_14"/>
    <s v="Google Ads"/>
    <s v="2024-01-29"/>
    <n v="1000"/>
    <n v="1471"/>
    <n v="29"/>
    <n v="0"/>
    <n v="15.5"/>
    <n v="0"/>
    <n v="-15.5"/>
    <n v="-15.5"/>
    <n v="-1"/>
    <n v="1.97"/>
    <n v="0.53"/>
    <n v="0"/>
    <n v="0"/>
    <s v="PAUSE"/>
    <x v="1"/>
  </r>
  <r>
    <s v="ltashae2@hotmail.com"/>
    <s v="ledell"/>
    <s v="edwards"/>
    <s v="Albuquerque"/>
    <s v="NM"/>
    <n v="2304"/>
    <s v="united states social"/>
    <s v="Campaign_12"/>
    <s v="Google Ads"/>
    <s v="2024-01-10"/>
    <n v="700"/>
    <n v="1514"/>
    <n v="33"/>
    <n v="0"/>
    <n v="19.93"/>
    <n v="0"/>
    <n v="-19.93"/>
    <n v="-19.93"/>
    <n v="-1"/>
    <n v="2.1800000000000002"/>
    <n v="0.6"/>
    <n v="0"/>
    <n v="0"/>
    <s v="PAUSE"/>
    <x v="0"/>
  </r>
  <r>
    <s v="stephrenee_32@yahoo.com"/>
    <s v="stephanie"/>
    <s v="barnes"/>
    <s v="Cameron"/>
    <s v="OK"/>
    <n v="4949"/>
    <s v="brownwoodlifecare"/>
    <s v="Campaign_20"/>
    <s v="Google Ads"/>
    <s v="2024-01-05"/>
    <n v="100"/>
    <n v="1794"/>
    <n v="50"/>
    <n v="1"/>
    <n v="28.49"/>
    <n v="65.89"/>
    <n v="37.400000000000006"/>
    <n v="37.400000000000006"/>
    <n v="1.312741312741313"/>
    <n v="2.79"/>
    <n v="0.56999999999999995"/>
    <n v="28.49"/>
    <n v="0.02"/>
    <s v="SCALE"/>
    <x v="3"/>
  </r>
  <r>
    <s v="lotoshaharris@yahoo.com"/>
    <s v="erica"/>
    <s v="combs"/>
    <s v="Gardena"/>
    <s v="CA"/>
    <n v="3500"/>
    <s v="longbeachtransit"/>
    <s v="Campaign_8"/>
    <s v="Google Ads"/>
    <s v="2024-01-06"/>
    <n v="800"/>
    <n v="1368"/>
    <n v="41"/>
    <n v="0"/>
    <n v="27"/>
    <n v="0"/>
    <n v="-27"/>
    <n v="-27"/>
    <n v="-1"/>
    <n v="3"/>
    <n v="0.66"/>
    <n v="0"/>
    <n v="0"/>
    <s v="PAUSE"/>
    <x v="1"/>
  </r>
  <r>
    <s v="woody042@yahoo.com"/>
    <s v="stephen"/>
    <s v="carter"/>
    <s v="New Plymouth"/>
    <s v="OH"/>
    <n v="1768"/>
    <s v="kroger"/>
    <s v="Campaign_4"/>
    <s v="Google Ads"/>
    <s v="2024-01-02"/>
    <n v="300"/>
    <n v="537"/>
    <n v="11"/>
    <n v="1"/>
    <n v="7.96"/>
    <n v="69.5"/>
    <n v="61.54"/>
    <n v="61.54"/>
    <n v="7.7311557788944727"/>
    <n v="2.0499999999999998"/>
    <n v="0.72"/>
    <n v="7.96"/>
    <n v="9.0909090909090912E-2"/>
    <s v="SCALE"/>
    <x v="3"/>
  </r>
  <r>
    <s v="deg101pink@aol.com"/>
    <s v="diana"/>
    <s v="gourdin"/>
    <s v="Aurora"/>
    <s v="CO"/>
    <n v="1000"/>
    <s v="imperial headwear"/>
    <s v="Campaign_12"/>
    <s v="Google Ads"/>
    <s v="2024-01-09"/>
    <n v="400"/>
    <n v="734"/>
    <n v="29"/>
    <n v="0"/>
    <n v="11.97"/>
    <n v="0"/>
    <n v="-11.97"/>
    <n v="-11.97"/>
    <n v="-1"/>
    <n v="3.95"/>
    <n v="0.41"/>
    <n v="0"/>
    <n v="0"/>
    <s v="PAUSE"/>
    <x v="2"/>
  </r>
  <r>
    <s v="jstsmile41@yahoo.com"/>
    <s v="daysha"/>
    <s v="conner"/>
    <s v="Oklahoma City"/>
    <s v="OK"/>
    <n v="3500"/>
    <s v="vail school district"/>
    <s v="Campaign_8"/>
    <s v="Google Ads"/>
    <s v="2024-01-08"/>
    <n v="700"/>
    <n v="1775"/>
    <n v="50"/>
    <n v="1"/>
    <n v="31.14"/>
    <n v="56.8"/>
    <n v="25.659999999999997"/>
    <n v="25.659999999999997"/>
    <n v="0.82402055234425164"/>
    <n v="2.82"/>
    <n v="0.62"/>
    <n v="31.14"/>
    <n v="0.02"/>
    <s v="SCALE"/>
    <x v="0"/>
  </r>
  <r>
    <s v="mike.cornjr@yahoo.com"/>
    <s v="michael"/>
    <s v="cornell"/>
    <s v="Saint Louis"/>
    <s v="MO"/>
    <n v="3298"/>
    <s v="st louis metro police depart"/>
    <s v="Campaign_20"/>
    <s v="Google Ads"/>
    <s v="2024-01-05"/>
    <n v="800"/>
    <n v="2023"/>
    <n v="75"/>
    <n v="6"/>
    <n v="58.45"/>
    <n v="218.26"/>
    <n v="159.81"/>
    <n v="159.81"/>
    <n v="2.7341317365269462"/>
    <n v="3.71"/>
    <n v="0.78"/>
    <n v="9.74"/>
    <n v="0.08"/>
    <s v="SCALE"/>
    <x v="1"/>
  </r>
  <r>
    <s v="psharp300@gmail.com"/>
    <s v="peter"/>
    <s v="sharpe"/>
    <s v="Port Saint Lu"/>
    <s v="FL"/>
    <n v="5500"/>
    <s v="innovation ads"/>
    <s v="Campaign_13"/>
    <s v="Google Ads"/>
    <s v="2024-01-16"/>
    <n v="400"/>
    <n v="1488"/>
    <n v="40"/>
    <n v="1"/>
    <n v="16.97"/>
    <n v="45.81"/>
    <n v="28.840000000000003"/>
    <n v="28.840000000000003"/>
    <n v="1.6994696523276374"/>
    <n v="2.69"/>
    <n v="0.42"/>
    <n v="16.97"/>
    <n v="2.5000000000000001E-2"/>
    <s v="SCALE"/>
    <x v="2"/>
  </r>
  <r>
    <s v="krue1976@gmail.com"/>
    <s v="jeffrey"/>
    <s v="krueger"/>
    <s v="Balsam Lake"/>
    <s v="WI"/>
    <n v="3600"/>
    <s v="gdsi"/>
    <s v="Campaign_3"/>
    <s v="Google Ads"/>
    <s v="2024-01-13"/>
    <n v="300"/>
    <n v="514"/>
    <n v="19"/>
    <n v="1"/>
    <n v="14.51"/>
    <n v="47.63"/>
    <n v="33.120000000000005"/>
    <n v="33.120000000000005"/>
    <n v="2.2825637491385256"/>
    <n v="3.7"/>
    <n v="0.76"/>
    <n v="14.51"/>
    <n v="5.2631578947368418E-2"/>
    <s v="SCALE"/>
    <x v="3"/>
  </r>
  <r>
    <s v="lbbb444@gmail.com"/>
    <s v="danny"/>
    <s v="valentine"/>
    <s v="Flushing"/>
    <s v="MI"/>
    <n v="2500"/>
    <s v="marios"/>
    <s v="Campaign_9"/>
    <s v="Google Ads"/>
    <s v="2024-01-29"/>
    <n v="800"/>
    <n v="1512"/>
    <n v="58"/>
    <n v="6"/>
    <n v="39.74"/>
    <n v="235.12"/>
    <n v="195.38"/>
    <n v="195.38"/>
    <n v="4.9164569703069949"/>
    <n v="3.84"/>
    <n v="0.69"/>
    <n v="6.62"/>
    <n v="0.10344827586206896"/>
    <s v="SCALE"/>
    <x v="1"/>
  </r>
  <r>
    <s v="rmg35@live.com"/>
    <s v="rose"/>
    <s v="griffin"/>
    <s v="Akron"/>
    <s v="OH"/>
    <n v="1500"/>
    <s v="infocision"/>
    <s v="Campaign_8"/>
    <s v="Google Ads"/>
    <s v="2024-01-04"/>
    <n v="100"/>
    <n v="2251"/>
    <n v="39"/>
    <n v="1"/>
    <n v="24.58"/>
    <n v="37.58"/>
    <n v="13"/>
    <n v="13"/>
    <n v="0.52888527257933282"/>
    <n v="1.73"/>
    <n v="0.63"/>
    <n v="24.58"/>
    <n v="2.564102564102564E-2"/>
    <s v="SCALE"/>
    <x v="3"/>
  </r>
  <r>
    <s v="net2745@gmail.com"/>
    <s v="robert"/>
    <s v="brown"/>
    <s v="Grand Rapids"/>
    <s v="MI"/>
    <n v="2249"/>
    <s v="robert brown"/>
    <s v="Campaign_1"/>
    <s v="Google Ads"/>
    <s v="2024-01-10"/>
    <n v="500"/>
    <n v="914"/>
    <n v="24"/>
    <n v="2"/>
    <n v="10.66"/>
    <n v="96.84"/>
    <n v="86.18"/>
    <n v="86.18"/>
    <n v="8.0844277673545974"/>
    <n v="2.63"/>
    <n v="0.44"/>
    <n v="5.33"/>
    <n v="8.3333333333333329E-2"/>
    <s v="SCALE"/>
    <x v="2"/>
  </r>
  <r>
    <s v="budnic3@hotmail.com"/>
    <s v="harold"/>
    <s v="johnson"/>
    <s v="Miami"/>
    <s v="FL"/>
    <n v="3300"/>
    <s v="retired"/>
    <s v="Campaign_7"/>
    <s v="Google Ads"/>
    <s v="2024-01-04"/>
    <n v="800"/>
    <n v="1632"/>
    <n v="66"/>
    <n v="2"/>
    <n v="41.27"/>
    <n v="95.8"/>
    <n v="54.529999999999994"/>
    <n v="54.529999999999994"/>
    <n v="1.3212987642355218"/>
    <n v="4.04"/>
    <n v="0.63"/>
    <n v="20.64"/>
    <n v="3.0303030303030304E-2"/>
    <s v="SCALE"/>
    <x v="1"/>
  </r>
  <r>
    <s v="tinamcash@gmail.com"/>
    <s v="tina"/>
    <s v="cash"/>
    <s v="Spring Hill"/>
    <s v="FL"/>
    <n v="4800"/>
    <s v="bbva compass"/>
    <s v="Campaign_18"/>
    <s v="Google Ads"/>
    <s v="2024-01-14"/>
    <n v="600"/>
    <n v="627"/>
    <n v="11"/>
    <n v="0"/>
    <n v="6.83"/>
    <n v="0"/>
    <n v="-6.83"/>
    <n v="-6.83"/>
    <n v="-1"/>
    <n v="1.75"/>
    <n v="0.62"/>
    <n v="0"/>
    <n v="0"/>
    <s v="PAUSE"/>
    <x v="0"/>
  </r>
  <r>
    <s v="davidbisuano@gmail.com"/>
    <s v="david"/>
    <s v="bisuano"/>
    <s v="Hawthorne"/>
    <s v="CA"/>
    <n v="1000"/>
    <s v="ucla"/>
    <s v="Campaign_7"/>
    <s v="Google Ads"/>
    <s v="2024-01-15"/>
    <n v="300"/>
    <n v="1984"/>
    <n v="63"/>
    <n v="2"/>
    <n v="45.88"/>
    <n v="108.27"/>
    <n v="62.389999999999993"/>
    <n v="62.389999999999993"/>
    <n v="1.359851787271142"/>
    <n v="3.18"/>
    <n v="0.73"/>
    <n v="22.94"/>
    <n v="3.1746031746031744E-2"/>
    <s v="SCALE"/>
    <x v="3"/>
  </r>
  <r>
    <s v="october210093@yahoo.com"/>
    <s v="deshawn"/>
    <s v="ford"/>
    <s v="North Charles"/>
    <s v="SC"/>
    <n v="3000"/>
    <s v="charleston preschool"/>
    <s v="Campaign_12"/>
    <s v="Google Ads"/>
    <s v="2024-01-14"/>
    <n v="600"/>
    <n v="1703"/>
    <n v="45"/>
    <n v="4"/>
    <n v="20.239999999999998"/>
    <n v="183.82"/>
    <n v="163.57999999999998"/>
    <n v="163.57999999999998"/>
    <n v="8.0820158102766797"/>
    <n v="2.64"/>
    <n v="0.45"/>
    <n v="5.0599999999999996"/>
    <n v="8.8888888888888892E-2"/>
    <s v="SCALE"/>
    <x v="0"/>
  </r>
  <r>
    <s v="ampdxorusa@gmail.com"/>
    <s v="alicia"/>
    <s v="morris"/>
    <s v="Happy Valley"/>
    <s v="OR"/>
    <n v="1300"/>
    <s v="legacy health services"/>
    <s v="Campaign_20"/>
    <s v="Google Ads"/>
    <s v="2024-01-12"/>
    <n v="600"/>
    <n v="2085"/>
    <n v="86"/>
    <n v="3"/>
    <n v="55.7"/>
    <n v="121.23"/>
    <n v="65.53"/>
    <n v="65.53"/>
    <n v="1.1764811490125673"/>
    <n v="4.12"/>
    <n v="0.65"/>
    <n v="18.57"/>
    <n v="3.4883720930232558E-2"/>
    <s v="SCALE"/>
    <x v="0"/>
  </r>
  <r>
    <s v="chelletaylor2001@yahoo.com"/>
    <s v="michelle"/>
    <s v="taylor"/>
    <s v="Houston"/>
    <s v="TX"/>
    <n v="2167"/>
    <s v="fannin surgicare"/>
    <s v="Campaign_3"/>
    <s v="Google Ads"/>
    <s v="2024-01-06"/>
    <n v="200"/>
    <n v="1657"/>
    <n v="59"/>
    <n v="5"/>
    <n v="44.8"/>
    <n v="318.82"/>
    <n v="274.02"/>
    <n v="274.02"/>
    <n v="6.1165178571428571"/>
    <n v="3.56"/>
    <n v="0.76"/>
    <n v="8.9600000000000009"/>
    <n v="8.4745762711864403E-2"/>
    <s v="SCALE"/>
    <x v="3"/>
  </r>
  <r>
    <s v="shavonladams@hotmail.com"/>
    <s v="shavon"/>
    <s v="adams"/>
    <s v="Colonia"/>
    <s v="NJ"/>
    <n v="3000"/>
    <s v="petro"/>
    <s v="Campaign_12"/>
    <s v="Google Ads"/>
    <s v="2024-01-18"/>
    <n v="300"/>
    <n v="1094"/>
    <n v="41"/>
    <n v="1"/>
    <n v="19.73"/>
    <n v="51.46"/>
    <n v="31.73"/>
    <n v="31.73"/>
    <n v="1.6082108464267613"/>
    <n v="3.75"/>
    <n v="0.48"/>
    <n v="19.73"/>
    <n v="2.4390243902439025E-2"/>
    <s v="SCALE"/>
    <x v="3"/>
  </r>
  <r>
    <s v="kenya.reed34@yahoo.com"/>
    <s v="kenya"/>
    <s v="reed"/>
    <s v="Bayonne"/>
    <s v="NJ"/>
    <n v="2500"/>
    <s v="hm international transportaion"/>
    <s v="Campaign_8"/>
    <s v="Google Ads"/>
    <s v="2024-01-24"/>
    <n v="400"/>
    <n v="2098"/>
    <n v="60"/>
    <n v="5"/>
    <n v="33.200000000000003"/>
    <n v="201.18"/>
    <n v="167.98000000000002"/>
    <n v="167.98000000000002"/>
    <n v="5.0596385542168676"/>
    <n v="2.86"/>
    <n v="0.55000000000000004"/>
    <n v="6.64"/>
    <n v="8.3333333333333329E-2"/>
    <s v="SCALE"/>
    <x v="2"/>
  </r>
  <r>
    <s v="mtiger7514@msn.com"/>
    <s v="timothy"/>
    <s v="merrill"/>
    <s v="Springfield"/>
    <s v="OR"/>
    <n v="2400"/>
    <s v="albertsons"/>
    <s v="Campaign_9"/>
    <s v="Google Ads"/>
    <s v="2024-01-11"/>
    <n v="700"/>
    <n v="2023"/>
    <n v="31"/>
    <n v="1"/>
    <n v="17.96"/>
    <n v="53.73"/>
    <n v="35.769999999999996"/>
    <n v="35.769999999999996"/>
    <n v="1.9916481069042313"/>
    <n v="1.53"/>
    <n v="0.57999999999999996"/>
    <n v="17.96"/>
    <n v="3.2258064516129031E-2"/>
    <s v="SCALE"/>
    <x v="0"/>
  </r>
  <r>
    <s v="twinkle1291@msn.com"/>
    <s v="christina"/>
    <s v="winkle"/>
    <s v="Vandergrift"/>
    <s v="PA"/>
    <n v="2500"/>
    <s v="philips respironics"/>
    <s v="Campaign_2"/>
    <s v="Google Ads"/>
    <s v="2024-01-22"/>
    <n v="800"/>
    <n v="2411"/>
    <n v="99"/>
    <n v="3"/>
    <n v="59.66"/>
    <n v="122.38"/>
    <n v="62.72"/>
    <n v="62.72"/>
    <n v="1.0512906469996648"/>
    <n v="4.1100000000000003"/>
    <n v="0.6"/>
    <n v="19.89"/>
    <n v="3.0303030303030304E-2"/>
    <s v="SCALE"/>
    <x v="1"/>
  </r>
  <r>
    <s v="debbie_rogers437@hotmail.com"/>
    <s v="debbie"/>
    <s v="rogers"/>
    <s v="Marion"/>
    <s v="VA"/>
    <n v="2275"/>
    <s v="commonwealth of virginia"/>
    <s v="Campaign_11"/>
    <s v="Google Ads"/>
    <s v="2024-01-15"/>
    <n v="300"/>
    <n v="1639"/>
    <n v="36"/>
    <n v="0"/>
    <n v="17.920000000000002"/>
    <n v="0"/>
    <n v="-17.920000000000002"/>
    <n v="-17.920000000000002"/>
    <n v="-1"/>
    <n v="2.2000000000000002"/>
    <n v="0.5"/>
    <n v="0"/>
    <n v="0"/>
    <s v="PAUSE"/>
    <x v="3"/>
  </r>
  <r>
    <s v="symone.huggins@yahoo.com"/>
    <s v="eloinia"/>
    <s v="huggins"/>
    <s v="Charleston"/>
    <s v="SC"/>
    <n v="2250"/>
    <s v="iqor"/>
    <s v="Campaign_4"/>
    <s v="Google Ads"/>
    <s v="2024-01-28"/>
    <n v="400"/>
    <n v="2265"/>
    <n v="61"/>
    <n v="2"/>
    <n v="51.34"/>
    <n v="145.69"/>
    <n v="94.35"/>
    <n v="94.35"/>
    <n v="1.8377483443708607"/>
    <n v="2.69"/>
    <n v="0.84"/>
    <n v="25.67"/>
    <n v="3.2786885245901641E-2"/>
    <s v="SCALE"/>
    <x v="2"/>
  </r>
  <r>
    <s v="jxmcd626@embarqmail.com"/>
    <s v="janet"/>
    <s v="mcduffey"/>
    <s v="Franklin"/>
    <s v="IN"/>
    <n v="2250"/>
    <s v="ace"/>
    <s v="Campaign_3"/>
    <s v="Google Ads"/>
    <s v="2024-01-24"/>
    <n v="500"/>
    <n v="899"/>
    <n v="31"/>
    <n v="3"/>
    <n v="13.42"/>
    <n v="160.66999999999999"/>
    <n v="147.25"/>
    <n v="147.25"/>
    <n v="10.972429210134129"/>
    <n v="3.45"/>
    <n v="0.43"/>
    <n v="4.47"/>
    <n v="9.6774193548387094E-2"/>
    <s v="SCALE"/>
    <x v="2"/>
  </r>
  <r>
    <s v="clora_harvey@hotmail.com"/>
    <s v="clora"/>
    <s v="harvey"/>
    <s v="Temple"/>
    <s v="OK"/>
    <n v="1778"/>
    <s v="retired"/>
    <s v="Campaign_1"/>
    <s v="Google Ads"/>
    <s v="2024-01-14"/>
    <n v="400"/>
    <n v="2338"/>
    <n v="61"/>
    <n v="1"/>
    <n v="25.61"/>
    <n v="44.67"/>
    <n v="19.060000000000002"/>
    <n v="19.060000000000002"/>
    <n v="0.7442405310425616"/>
    <n v="2.61"/>
    <n v="0.42"/>
    <n v="25.61"/>
    <n v="1.6393442622950821E-2"/>
    <s v="SCALE"/>
    <x v="2"/>
  </r>
  <r>
    <s v="dgreaselighting@gmail.com"/>
    <s v="derrick"/>
    <s v="fundunburks"/>
    <s v="Lansing"/>
    <s v="MI"/>
    <n v="3521"/>
    <s v="crackerbarrel"/>
    <s v="Campaign_5"/>
    <s v="Google Ads"/>
    <s v="2024-01-14"/>
    <n v="600"/>
    <n v="1599"/>
    <n v="32"/>
    <n v="0"/>
    <n v="20.59"/>
    <n v="0"/>
    <n v="-20.59"/>
    <n v="-20.59"/>
    <n v="-1"/>
    <n v="2"/>
    <n v="0.64"/>
    <n v="0"/>
    <n v="0"/>
    <s v="PAUSE"/>
    <x v="0"/>
  </r>
  <r>
    <s v="stanmimo@yahoo.com"/>
    <s v="michael"/>
    <s v="stanley"/>
    <s v="Mansfield"/>
    <s v="TX"/>
    <n v="1100"/>
    <s v="pilot catastrophe"/>
    <s v="Campaign_16"/>
    <s v="Google Ads"/>
    <s v="2024-01-26"/>
    <n v="800"/>
    <n v="691"/>
    <n v="15"/>
    <n v="0"/>
    <n v="11.62"/>
    <n v="0"/>
    <n v="-11.62"/>
    <n v="-11.62"/>
    <n v="-1"/>
    <n v="2.17"/>
    <n v="0.77"/>
    <n v="0"/>
    <n v="0"/>
    <s v="PAUSE"/>
    <x v="1"/>
  </r>
  <r>
    <s v="larrickn@gmail.com"/>
    <s v="natasha"/>
    <s v="eveleth"/>
    <s v="Morrow"/>
    <s v="OH"/>
    <n v="1625"/>
    <s v="personal touch"/>
    <s v="Campaign_9"/>
    <s v="Google Ads"/>
    <s v="2024-01-15"/>
    <n v="700"/>
    <n v="1667"/>
    <n v="25"/>
    <n v="0"/>
    <n v="12.81"/>
    <n v="0"/>
    <n v="-12.81"/>
    <n v="-12.81"/>
    <n v="-1"/>
    <n v="1.5"/>
    <n v="0.51"/>
    <n v="0"/>
    <n v="0"/>
    <s v="PAUSE"/>
    <x v="0"/>
  </r>
  <r>
    <s v="goingcuckoo@gmail.com"/>
    <s v="karen"/>
    <s v="richardson"/>
    <s v="O Fallon"/>
    <s v="MO"/>
    <n v="7000"/>
    <s v="retired"/>
    <s v="Campaign_16"/>
    <s v="Google Ads"/>
    <s v="2024-01-22"/>
    <n v="500"/>
    <n v="1439"/>
    <n v="41"/>
    <n v="0"/>
    <n v="20.9"/>
    <n v="0"/>
    <n v="-20.9"/>
    <n v="-20.9"/>
    <n v="-1"/>
    <n v="2.85"/>
    <n v="0.51"/>
    <n v="0"/>
    <n v="0"/>
    <s v="PAUSE"/>
    <x v="2"/>
  </r>
  <r>
    <s v="broadnax@yahoo.com"/>
    <s v="maria"/>
    <s v="broadnax"/>
    <s v="Farmington"/>
    <s v="MI"/>
    <n v="5001"/>
    <s v="manpower; inc"/>
    <s v="Campaign_9"/>
    <s v="Google Ads"/>
    <s v="2024-01-09"/>
    <n v="600"/>
    <n v="884"/>
    <n v="34"/>
    <n v="0"/>
    <n v="23.31"/>
    <n v="0"/>
    <n v="-23.31"/>
    <n v="-23.31"/>
    <n v="-1"/>
    <n v="3.85"/>
    <n v="0.69"/>
    <n v="0"/>
    <n v="0"/>
    <s v="PAUSE"/>
    <x v="0"/>
  </r>
  <r>
    <s v="kimmyr28@yahoo.com"/>
    <s v="kim"/>
    <s v="ross"/>
    <s v="Cleveland"/>
    <s v="OH"/>
    <n v="1900"/>
    <s v="va medical center"/>
    <s v="Campaign_5"/>
    <s v="Google Ads"/>
    <s v="2024-01-20"/>
    <n v="200"/>
    <n v="1375"/>
    <n v="35"/>
    <n v="0"/>
    <n v="28.43"/>
    <n v="0"/>
    <n v="-28.43"/>
    <n v="-28.43"/>
    <n v="-1"/>
    <n v="2.5499999999999998"/>
    <n v="0.81"/>
    <n v="0"/>
    <n v="0"/>
    <s v="PAUSE"/>
    <x v="3"/>
  </r>
  <r>
    <s v="claf185@aol.com"/>
    <s v="carol"/>
    <s v="la fata"/>
    <s v="West Linn"/>
    <s v="OR"/>
    <n v="2500"/>
    <s v="classic real estate"/>
    <s v="Campaign_10"/>
    <s v="Google Ads"/>
    <s v="2024-01-27"/>
    <n v="100"/>
    <n v="1220"/>
    <n v="32"/>
    <n v="0"/>
    <n v="13.25"/>
    <n v="0"/>
    <n v="-13.25"/>
    <n v="-13.25"/>
    <n v="-1"/>
    <n v="2.62"/>
    <n v="0.41"/>
    <n v="0"/>
    <n v="0"/>
    <s v="PAUSE"/>
    <x v="3"/>
  </r>
  <r>
    <s v="manuelverdes27@gmail.com"/>
    <s v="jose manue"/>
    <s v="verdeguzman"/>
    <s v="Anaheim"/>
    <s v="CA"/>
    <n v="2920"/>
    <s v="villegas nurseri"/>
    <s v="Campaign_1"/>
    <s v="Google Ads"/>
    <s v="2024-01-29"/>
    <n v="200"/>
    <n v="1687"/>
    <n v="55"/>
    <n v="2"/>
    <n v="40.15"/>
    <n v="147.91"/>
    <n v="107.75999999999999"/>
    <n v="107.75999999999999"/>
    <n v="2.6839352428393521"/>
    <n v="3.26"/>
    <n v="0.73"/>
    <n v="20.079999999999998"/>
    <n v="3.6363636363636362E-2"/>
    <s v="SCALE"/>
    <x v="3"/>
  </r>
  <r>
    <s v="perrone196517@yahoo.com"/>
    <s v="joseph"/>
    <s v="perrone"/>
    <s v="Manchester To"/>
    <s v="NJ"/>
    <n v="1038"/>
    <s v="benefits"/>
    <s v="Campaign_10"/>
    <s v="Google Ads"/>
    <s v="2024-01-06"/>
    <n v="1000"/>
    <n v="1681"/>
    <n v="54"/>
    <n v="5"/>
    <n v="24.85"/>
    <n v="200.65"/>
    <n v="175.8"/>
    <n v="175.8"/>
    <n v="7.0744466800804826"/>
    <n v="3.21"/>
    <n v="0.46"/>
    <n v="4.97"/>
    <n v="9.2592592592592587E-2"/>
    <s v="SCALE"/>
    <x v="1"/>
  </r>
  <r>
    <s v="spydr1998@gmail.com"/>
    <s v="miranda"/>
    <s v="herbig"/>
    <s v="Westminster"/>
    <s v="CA"/>
    <n v="2250"/>
    <s v="walt disney travel"/>
    <s v="Campaign_4"/>
    <s v="Google Ads"/>
    <s v="2024-01-01"/>
    <n v="500"/>
    <n v="2417"/>
    <n v="65"/>
    <n v="0"/>
    <n v="48.5"/>
    <n v="0"/>
    <n v="-48.5"/>
    <n v="-48.5"/>
    <n v="-1"/>
    <n v="2.69"/>
    <n v="0.75"/>
    <n v="0"/>
    <n v="0"/>
    <s v="PAUSE"/>
    <x v="2"/>
  </r>
  <r>
    <s v="zhijianwu94122@yahoo.com"/>
    <s v="qihong"/>
    <s v="huang"/>
    <s v="San Francisco"/>
    <s v="CA"/>
    <n v="5001"/>
    <s v="doctor\\'s office"/>
    <s v="Campaign_2"/>
    <s v="Google Ads"/>
    <s v="2024-01-10"/>
    <n v="200"/>
    <n v="1142"/>
    <n v="24"/>
    <n v="1"/>
    <n v="18.64"/>
    <n v="50.62"/>
    <n v="31.979999999999997"/>
    <n v="31.979999999999997"/>
    <n v="1.7156652360515019"/>
    <n v="2.1"/>
    <n v="0.78"/>
    <n v="18.64"/>
    <n v="4.1666666666666664E-2"/>
    <s v="SCALE"/>
    <x v="3"/>
  </r>
  <r>
    <s v="thelaire2002@yahoo.com"/>
    <s v="tracie"/>
    <s v="helaire"/>
    <s v="Los Angeles"/>
    <s v="CA"/>
    <n v="4500"/>
    <s v="wells fargo"/>
    <s v="Campaign_19"/>
    <s v="Google Ads"/>
    <s v="2024-01-07"/>
    <n v="1000"/>
    <n v="1818"/>
    <n v="52"/>
    <n v="0"/>
    <n v="39.31"/>
    <n v="0"/>
    <n v="-39.31"/>
    <n v="-39.31"/>
    <n v="-1"/>
    <n v="2.86"/>
    <n v="0.76"/>
    <n v="0"/>
    <n v="0"/>
    <s v="PAUSE"/>
    <x v="1"/>
  </r>
  <r>
    <s v="rubbleone@gmail.com"/>
    <s v="barnaby"/>
    <s v="gribble"/>
    <s v="Eugene"/>
    <s v="OR"/>
    <n v="1900"/>
    <s v="organcially grown company"/>
    <s v="Campaign_6"/>
    <s v="Google Ads"/>
    <s v="2024-01-15"/>
    <n v="400"/>
    <n v="1404"/>
    <n v="35"/>
    <n v="0"/>
    <n v="23.25"/>
    <n v="0"/>
    <n v="-23.25"/>
    <n v="-23.25"/>
    <n v="-1"/>
    <n v="2.4900000000000002"/>
    <n v="0.66"/>
    <n v="0"/>
    <n v="0"/>
    <s v="PAUSE"/>
    <x v="2"/>
  </r>
  <r>
    <s v="becca_lee_07@yahoo.com"/>
    <s v="rebecca"/>
    <s v="hanley"/>
    <s v="Pekin"/>
    <s v="IL"/>
    <n v="5001"/>
    <s v="radio shack"/>
    <s v="Campaign_4"/>
    <s v="Google Ads"/>
    <s v="2024-01-19"/>
    <n v="700"/>
    <n v="2019"/>
    <n v="54"/>
    <n v="1"/>
    <n v="34.97"/>
    <n v="62.01"/>
    <n v="27.04"/>
    <n v="27.04"/>
    <n v="0.77323420074349447"/>
    <n v="2.67"/>
    <n v="0.65"/>
    <n v="34.97"/>
    <n v="1.8518518518518517E-2"/>
    <s v="SCALE"/>
    <x v="0"/>
  </r>
  <r>
    <s v="sgptg@yahoo.com"/>
    <s v="anthony"/>
    <s v="griggs"/>
    <s v="Chicago"/>
    <s v="IL"/>
    <n v="2001"/>
    <s v="central management service"/>
    <s v="Campaign_20"/>
    <s v="Google Ads"/>
    <s v="2024-01-16"/>
    <n v="400"/>
    <n v="2146"/>
    <n v="78"/>
    <n v="6"/>
    <n v="31.24"/>
    <n v="416.85"/>
    <n v="385.61"/>
    <n v="385.61"/>
    <n v="12.34346991037132"/>
    <n v="3.63"/>
    <n v="0.4"/>
    <n v="5.21"/>
    <n v="7.6923076923076927E-2"/>
    <s v="SCALE"/>
    <x v="2"/>
  </r>
  <r>
    <s v="henleysamuel58@yahoo.com"/>
    <s v="samuel"/>
    <s v="henley"/>
    <s v="Braddock"/>
    <s v="PA"/>
    <n v="2173"/>
    <s v="hh remolders"/>
    <s v="Campaign_10"/>
    <s v="Google Ads"/>
    <s v="2024-01-12"/>
    <n v="200"/>
    <n v="1986"/>
    <n v="84"/>
    <n v="0"/>
    <n v="70.400000000000006"/>
    <n v="0"/>
    <n v="-70.400000000000006"/>
    <n v="-70.400000000000006"/>
    <n v="-1"/>
    <n v="4.2300000000000004"/>
    <n v="0.84"/>
    <n v="0"/>
    <n v="0"/>
    <s v="PAUSE"/>
    <x v="3"/>
  </r>
  <r>
    <s v="eterikasabov@yahoo.com"/>
    <s v="eteri"/>
    <s v="kasabova"/>
    <s v="Valley Villag"/>
    <s v="CA"/>
    <n v="4166"/>
    <s v="camfoptkeeper"/>
    <s v="Campaign_1"/>
    <s v="Google Ads"/>
    <s v="2024-01-25"/>
    <n v="700"/>
    <n v="761"/>
    <n v="15"/>
    <n v="0"/>
    <n v="6.47"/>
    <n v="0"/>
    <n v="-6.47"/>
    <n v="-6.47"/>
    <n v="-1"/>
    <n v="1.97"/>
    <n v="0.43"/>
    <n v="0"/>
    <n v="0"/>
    <s v="PAUSE"/>
    <x v="0"/>
  </r>
  <r>
    <s v="sheilacobb83@gmail.com"/>
    <s v="sheila"/>
    <s v="cobb"/>
    <s v="Colorado Spri"/>
    <s v="CO"/>
    <n v="3250"/>
    <s v="departmentofdefense"/>
    <s v="Campaign_11"/>
    <s v="Google Ads"/>
    <s v="2024-01-04"/>
    <n v="500"/>
    <n v="522"/>
    <n v="9"/>
    <n v="0"/>
    <n v="5.13"/>
    <n v="0"/>
    <n v="-5.13"/>
    <n v="-5.13"/>
    <n v="-1"/>
    <n v="1.72"/>
    <n v="0.56999999999999995"/>
    <n v="0"/>
    <n v="0"/>
    <s v="PAUSE"/>
    <x v="2"/>
  </r>
  <r>
    <s v="mehawki44@cox.net"/>
    <s v="marsha"/>
    <s v="hawkiins"/>
    <s v="Tulsa"/>
    <s v="OK"/>
    <n v="2500"/>
    <s v="cancer care associat"/>
    <s v="Campaign_3"/>
    <s v="Google Ads"/>
    <s v="2024-01-20"/>
    <n v="600"/>
    <n v="2113"/>
    <n v="41"/>
    <n v="1"/>
    <n v="31.47"/>
    <n v="69.930000000000007"/>
    <n v="38.460000000000008"/>
    <n v="38.460000000000008"/>
    <n v="1.2221163012392757"/>
    <n v="1.94"/>
    <n v="0.77"/>
    <n v="31.47"/>
    <n v="2.4390243902439025E-2"/>
    <s v="SCALE"/>
    <x v="0"/>
  </r>
  <r>
    <s v="lsuballa9@yahoo.com"/>
    <s v="brittany"/>
    <s v="henry"/>
    <s v="East Saint Lo"/>
    <s v="IL"/>
    <n v="3358"/>
    <s v="ups"/>
    <s v="Campaign_4"/>
    <s v="Google Ads"/>
    <s v="2024-01-17"/>
    <n v="200"/>
    <n v="1847"/>
    <n v="73"/>
    <n v="2"/>
    <n v="50.86"/>
    <n v="128.01"/>
    <n v="77.149999999999991"/>
    <n v="77.149999999999991"/>
    <n v="1.5169091624066062"/>
    <n v="3.95"/>
    <n v="0.7"/>
    <n v="25.43"/>
    <n v="2.7397260273972601E-2"/>
    <s v="SCALE"/>
    <x v="3"/>
  </r>
  <r>
    <s v="nitrajohnson@yahoo.com"/>
    <s v="anitra"/>
    <s v="johnson"/>
    <s v="Richmond"/>
    <s v="VA"/>
    <n v="2500"/>
    <s v="bon secours"/>
    <s v="Campaign_2"/>
    <s v="Google Ads"/>
    <s v="2024-01-29"/>
    <n v="700"/>
    <n v="1061"/>
    <n v="46"/>
    <n v="0"/>
    <n v="31.55"/>
    <n v="0"/>
    <n v="-31.55"/>
    <n v="-31.55"/>
    <n v="-1"/>
    <n v="4.34"/>
    <n v="0.69"/>
    <n v="0"/>
    <n v="0"/>
    <s v="PAUSE"/>
    <x v="0"/>
  </r>
  <r>
    <s v="sharoncamree@yahoo.com"/>
    <s v="sharon"/>
    <s v="hilliard"/>
    <s v="Washington"/>
    <s v="DC"/>
    <n v="2750"/>
    <s v="adecco"/>
    <s v="Campaign_14"/>
    <s v="Google Ads"/>
    <s v="2024-01-14"/>
    <n v="200"/>
    <n v="1523"/>
    <n v="47"/>
    <n v="5"/>
    <n v="32.22"/>
    <n v="328.16"/>
    <n v="295.94000000000005"/>
    <n v="295.94000000000005"/>
    <n v="9.1849782743637505"/>
    <n v="3.09"/>
    <n v="0.69"/>
    <n v="6.44"/>
    <n v="0.10638297872340426"/>
    <s v="SCALE"/>
    <x v="3"/>
  </r>
  <r>
    <s v="lavlaz@cox.net"/>
    <s v="james"/>
    <s v="lavallais"/>
    <s v="Las Vegas"/>
    <s v="NV"/>
    <n v="2000"/>
    <s v="bellagio"/>
    <s v="Campaign_20"/>
    <s v="Google Ads"/>
    <s v="2024-01-24"/>
    <n v="200"/>
    <n v="2379"/>
    <n v="87"/>
    <n v="7"/>
    <n v="65.53"/>
    <n v="400.07"/>
    <n v="334.53999999999996"/>
    <n v="334.53999999999996"/>
    <n v="5.1051426827407287"/>
    <n v="3.66"/>
    <n v="0.75"/>
    <n v="9.36"/>
    <n v="8.0459770114942528E-2"/>
    <s v="SCALE"/>
    <x v="3"/>
  </r>
  <r>
    <s v="a10enlightened@yahoo.com"/>
    <s v="aaron"/>
    <s v="covington"/>
    <s v="Long Beach"/>
    <s v="CA"/>
    <n v="2200"/>
    <s v="ucla"/>
    <s v="Campaign_3"/>
    <s v="Google Ads"/>
    <s v="2024-01-28"/>
    <n v="1000"/>
    <n v="1175"/>
    <n v="32"/>
    <n v="0"/>
    <n v="16.84"/>
    <n v="0"/>
    <n v="-16.84"/>
    <n v="-16.84"/>
    <n v="-1"/>
    <n v="2.72"/>
    <n v="0.53"/>
    <n v="0"/>
    <n v="0"/>
    <s v="PAUSE"/>
    <x v="1"/>
  </r>
  <r>
    <s v="babeyruth22@hotmail.com"/>
    <s v="ruth"/>
    <s v="colomer"/>
    <s v="Merced"/>
    <s v="CA"/>
    <n v="1700"/>
    <s v="tinettirealtygroup"/>
    <s v="Campaign_20"/>
    <s v="Google Ads"/>
    <s v="2024-01-06"/>
    <n v="100"/>
    <n v="1997"/>
    <n v="85"/>
    <n v="3"/>
    <n v="68.290000000000006"/>
    <n v="128"/>
    <n v="59.709999999999994"/>
    <n v="59.709999999999994"/>
    <n v="0.87435934983160035"/>
    <n v="4.26"/>
    <n v="0.8"/>
    <n v="22.76"/>
    <n v="3.5294117647058823E-2"/>
    <s v="SCALE"/>
    <x v="3"/>
  </r>
  <r>
    <s v="june_peymani@yahoo.com"/>
    <s v="june"/>
    <s v="peymani"/>
    <s v="Columbus"/>
    <s v="IN"/>
    <n v="3800"/>
    <s v="cummins inc"/>
    <s v="Campaign_19"/>
    <s v="Google Ads"/>
    <s v="2024-01-23"/>
    <n v="600"/>
    <n v="857"/>
    <n v="14"/>
    <n v="0"/>
    <n v="9.15"/>
    <n v="0"/>
    <n v="-9.15"/>
    <n v="-9.15"/>
    <n v="-1"/>
    <n v="1.63"/>
    <n v="0.65"/>
    <n v="0"/>
    <n v="0"/>
    <s v="PAUSE"/>
    <x v="0"/>
  </r>
  <r>
    <s v="kelli14326@aol.com"/>
    <s v="kelli"/>
    <s v="macgeorge"/>
    <s v="Port Saint Lu"/>
    <s v="FL"/>
    <n v="2250"/>
    <s v="straticon construction service"/>
    <s v="Campaign_18"/>
    <s v="Google Ads"/>
    <s v="2024-01-25"/>
    <n v="300"/>
    <n v="1704"/>
    <n v="33"/>
    <n v="0"/>
    <n v="17.78"/>
    <n v="0"/>
    <n v="-17.78"/>
    <n v="-17.78"/>
    <n v="-1"/>
    <n v="1.94"/>
    <n v="0.54"/>
    <n v="0"/>
    <n v="0"/>
    <s v="PAUSE"/>
    <x v="3"/>
  </r>
  <r>
    <s v="socalsavon@gmail.com"/>
    <s v="paul"/>
    <s v="savon"/>
    <s v="Youngstown"/>
    <s v="OH"/>
    <n v="1300"/>
    <s v="boardman medical supply"/>
    <s v="Campaign_10"/>
    <s v="Google Ads"/>
    <s v="2024-01-25"/>
    <n v="600"/>
    <n v="2435"/>
    <n v="95"/>
    <n v="0"/>
    <n v="78.63"/>
    <n v="0"/>
    <n v="-78.63"/>
    <n v="-78.63"/>
    <n v="-1"/>
    <n v="3.9"/>
    <n v="0.83"/>
    <n v="0"/>
    <n v="0"/>
    <s v="PAUSE"/>
    <x v="0"/>
  </r>
  <r>
    <s v="dfsaj215@gmail.com"/>
    <s v="david"/>
    <s v="collins"/>
    <s v="Philadelphia"/>
    <s v="PA"/>
    <n v="4400"/>
    <s v="wholefoods"/>
    <s v="Campaign_17"/>
    <s v="Google Ads"/>
    <s v="2024-01-19"/>
    <n v="1000"/>
    <n v="1469"/>
    <n v="22"/>
    <n v="2"/>
    <n v="10.58"/>
    <n v="145.91"/>
    <n v="135.32999999999998"/>
    <n v="135.32999999999998"/>
    <n v="12.791115311909261"/>
    <n v="1.5"/>
    <n v="0.48"/>
    <n v="5.29"/>
    <n v="9.0909090909090912E-2"/>
    <s v="SCALE"/>
    <x v="1"/>
  </r>
  <r>
    <s v="innocentlyal@yahoo.com"/>
    <s v="alicia"/>
    <s v="ruffin"/>
    <s v="Duncan"/>
    <s v="SC"/>
    <n v="7000"/>
    <s v="mary black hospital"/>
    <s v="Campaign_1"/>
    <s v="Google Ads"/>
    <s v="2024-01-01"/>
    <n v="200"/>
    <n v="1196"/>
    <n v="36"/>
    <n v="1"/>
    <n v="24.27"/>
    <n v="45.73"/>
    <n v="21.459999999999997"/>
    <n v="21.459999999999997"/>
    <n v="0.88421920065924997"/>
    <n v="3.01"/>
    <n v="0.67"/>
    <n v="24.27"/>
    <n v="2.7777777777777776E-2"/>
    <s v="SCALE"/>
    <x v="3"/>
  </r>
  <r>
    <s v="marhern@live.com"/>
    <s v="marivel"/>
    <s v="hernandez"/>
    <s v="El Paso"/>
    <s v="TX"/>
    <n v="2749"/>
    <s v="echostar"/>
    <s v="Campaign_3"/>
    <s v="Google Ads"/>
    <s v="2024-01-25"/>
    <n v="200"/>
    <n v="1068"/>
    <n v="36"/>
    <n v="0"/>
    <n v="17.989999999999998"/>
    <n v="0"/>
    <n v="-17.989999999999998"/>
    <n v="-17.989999999999998"/>
    <n v="-1"/>
    <n v="3.37"/>
    <n v="0.5"/>
    <n v="0"/>
    <n v="0"/>
    <s v="PAUSE"/>
    <x v="3"/>
  </r>
  <r>
    <s v="mccainrobbie@hotmail.com"/>
    <s v="robbie"/>
    <s v="ficklin"/>
    <s v="Marion"/>
    <s v="IN"/>
    <n v="1500"/>
    <s v="staffing resource"/>
    <s v="Campaign_17"/>
    <s v="Google Ads"/>
    <s v="2024-01-25"/>
    <n v="400"/>
    <n v="758"/>
    <n v="18"/>
    <n v="0"/>
    <n v="8.3000000000000007"/>
    <n v="0"/>
    <n v="-8.3000000000000007"/>
    <n v="-8.3000000000000007"/>
    <n v="-1"/>
    <n v="2.37"/>
    <n v="0.46"/>
    <n v="0"/>
    <n v="0"/>
    <s v="PAUSE"/>
    <x v="2"/>
  </r>
  <r>
    <s v="elizabethnorris18@yahoo.com"/>
    <s v="elizabeth"/>
    <s v="norris"/>
    <s v="Pensacola"/>
    <s v="FL"/>
    <n v="1950"/>
    <s v="health center of pensacola"/>
    <s v="Campaign_13"/>
    <s v="Google Ads"/>
    <s v="2024-01-02"/>
    <n v="400"/>
    <n v="2454"/>
    <n v="39"/>
    <n v="0"/>
    <n v="25.72"/>
    <n v="0"/>
    <n v="-25.72"/>
    <n v="-25.72"/>
    <n v="-1"/>
    <n v="1.59"/>
    <n v="0.66"/>
    <n v="0"/>
    <n v="0"/>
    <s v="PAUSE"/>
    <x v="2"/>
  </r>
  <r>
    <s v="shelitakithcart@yahoo.com"/>
    <s v="shelita"/>
    <s v="kithcart"/>
    <s v="Norcross"/>
    <s v="GA"/>
    <n v="5417"/>
    <s v="benefits"/>
    <s v="Campaign_20"/>
    <s v="Google Ads"/>
    <s v="2024-01-08"/>
    <n v="200"/>
    <n v="1663"/>
    <n v="48"/>
    <n v="5"/>
    <n v="35.700000000000003"/>
    <n v="279.88"/>
    <n v="244.18"/>
    <n v="244.18"/>
    <n v="6.8397759103641453"/>
    <n v="2.89"/>
    <n v="0.74"/>
    <n v="7.14"/>
    <n v="0.10416666666666667"/>
    <s v="SCALE"/>
    <x v="3"/>
  </r>
  <r>
    <s v="felicia028@yahoo.com"/>
    <s v="felicia"/>
    <s v="wilson"/>
    <s v="Easley"/>
    <s v="SC"/>
    <n v="2000"/>
    <s v="upstate institute of youth pro"/>
    <s v="Campaign_10"/>
    <s v="Google Ads"/>
    <s v="2024-01-14"/>
    <n v="300"/>
    <n v="1971"/>
    <n v="42"/>
    <n v="0"/>
    <n v="25.69"/>
    <n v="0"/>
    <n v="-25.69"/>
    <n v="-25.69"/>
    <n v="-1"/>
    <n v="2.13"/>
    <n v="0.61"/>
    <n v="0"/>
    <n v="0"/>
    <s v="PAUSE"/>
    <x v="3"/>
  </r>
  <r>
    <s v="arm_arm2005@yahoo.com"/>
    <s v="aurora"/>
    <s v="ramos"/>
    <s v="Philadelphia"/>
    <s v="PA"/>
    <n v="3750"/>
    <s v="benefits"/>
    <s v="Campaign_8"/>
    <s v="Google Ads"/>
    <s v="2024-01-09"/>
    <n v="200"/>
    <n v="541"/>
    <n v="22"/>
    <n v="0"/>
    <n v="18.52"/>
    <n v="0"/>
    <n v="-18.52"/>
    <n v="-18.52"/>
    <n v="-1"/>
    <n v="4.07"/>
    <n v="0.84"/>
    <n v="0"/>
    <n v="0"/>
    <s v="PAUSE"/>
    <x v="3"/>
  </r>
  <r>
    <s v="irishangel042000@yahoo.com"/>
    <s v="windy"/>
    <s v="tallevast"/>
    <s v="Milford"/>
    <s v="TX"/>
    <n v="1476"/>
    <s v="elli county"/>
    <s v="Campaign_15"/>
    <s v="Google Ads"/>
    <s v="2024-01-04"/>
    <n v="300"/>
    <n v="1950"/>
    <n v="54"/>
    <n v="0"/>
    <n v="30.28"/>
    <n v="0"/>
    <n v="-30.28"/>
    <n v="-30.28"/>
    <n v="-1"/>
    <n v="2.77"/>
    <n v="0.56000000000000005"/>
    <n v="0"/>
    <n v="0"/>
    <s v="PAUSE"/>
    <x v="3"/>
  </r>
  <r>
    <s v="deharoalex@yahoo.com"/>
    <s v="alex"/>
    <s v="deharo"/>
    <s v="San Antonio"/>
    <s v="TX"/>
    <n v="6173"/>
    <s v="deharo maintenance"/>
    <s v="Campaign_15"/>
    <s v="Google Ads"/>
    <s v="2024-01-25"/>
    <n v="1000"/>
    <n v="2445"/>
    <n v="106"/>
    <n v="3"/>
    <n v="45.25"/>
    <n v="161.04"/>
    <n v="115.78999999999999"/>
    <n v="115.78999999999999"/>
    <n v="2.5588950276243092"/>
    <n v="4.34"/>
    <n v="0.43"/>
    <n v="15.08"/>
    <n v="2.8301886792452831E-2"/>
    <s v="SCALE"/>
    <x v="1"/>
  </r>
  <r>
    <s v="dalexander545@gmail.com"/>
    <s v="dawn"/>
    <s v="alexander"/>
    <s v="Indianapolis"/>
    <s v="IN"/>
    <n v="2600"/>
    <s v="msd of wayne township"/>
    <s v="Campaign_18"/>
    <s v="Google Ads"/>
    <s v="2024-01-04"/>
    <n v="700"/>
    <n v="1527"/>
    <n v="35"/>
    <n v="0"/>
    <n v="24.56"/>
    <n v="0"/>
    <n v="-24.56"/>
    <n v="-24.56"/>
    <n v="-1"/>
    <n v="2.29"/>
    <n v="0.7"/>
    <n v="0"/>
    <n v="0"/>
    <s v="PAUSE"/>
    <x v="0"/>
  </r>
  <r>
    <s v="lajocoque@hotmail.com"/>
    <s v="eduardo"/>
    <s v="espinosa"/>
    <s v="Hesperia"/>
    <s v="CA"/>
    <n v="4498"/>
    <s v="mission foods"/>
    <s v="Campaign_9"/>
    <s v="Google Ads"/>
    <s v="2024-01-08"/>
    <n v="100"/>
    <n v="2175"/>
    <n v="47"/>
    <n v="0"/>
    <n v="22.81"/>
    <n v="0"/>
    <n v="-22.81"/>
    <n v="-22.81"/>
    <n v="-1"/>
    <n v="2.16"/>
    <n v="0.49"/>
    <n v="0"/>
    <n v="0"/>
    <s v="PAUSE"/>
    <x v="3"/>
  </r>
  <r>
    <s v="ewi1kinson@hotmail.com"/>
    <s v="eileen"/>
    <s v="wilkinson"/>
    <s v="Meadville"/>
    <s v="PA"/>
    <n v="3700"/>
    <s v="kriner ins"/>
    <s v="Campaign_11"/>
    <s v="Google Ads"/>
    <s v="2024-01-27"/>
    <n v="700"/>
    <n v="1885"/>
    <n v="65"/>
    <n v="1"/>
    <n v="54.78"/>
    <n v="47.79"/>
    <n v="-6.990000000000002"/>
    <n v="-6.990000000000002"/>
    <n v="-0.12760131434830232"/>
    <n v="3.45"/>
    <n v="0.84"/>
    <n v="54.78"/>
    <n v="1.5384615384615385E-2"/>
    <s v="SCALE"/>
    <x v="0"/>
  </r>
  <r>
    <s v="barb41454@hotmail.com"/>
    <s v="barbara"/>
    <s v="brackett"/>
    <s v="Kannapolis"/>
    <s v="NC"/>
    <n v="3500"/>
    <s v="mohican mills"/>
    <s v="Campaign_7"/>
    <s v="Google Ads"/>
    <s v="2024-01-25"/>
    <n v="200"/>
    <n v="764"/>
    <n v="26"/>
    <n v="0"/>
    <n v="16.329999999999998"/>
    <n v="0"/>
    <n v="-16.329999999999998"/>
    <n v="-16.329999999999998"/>
    <n v="-1"/>
    <n v="3.4"/>
    <n v="0.63"/>
    <n v="0"/>
    <n v="0"/>
    <s v="PAUSE"/>
    <x v="3"/>
  </r>
  <r>
    <s v="jlimbo056@gmail.com"/>
    <s v="veronica"/>
    <s v="solis"/>
    <s v="Edinburg"/>
    <s v="TX"/>
    <n v="2708"/>
    <s v="self"/>
    <s v="Campaign_17"/>
    <s v="Google Ads"/>
    <s v="2024-01-27"/>
    <n v="700"/>
    <n v="2011"/>
    <n v="49"/>
    <n v="0"/>
    <n v="36.14"/>
    <n v="0"/>
    <n v="-36.14"/>
    <n v="-36.14"/>
    <n v="-1"/>
    <n v="2.44"/>
    <n v="0.74"/>
    <n v="0"/>
    <n v="0"/>
    <s v="PAUSE"/>
    <x v="0"/>
  </r>
  <r>
    <s v="eleasasmom@hotmail.com"/>
    <s v="teresa"/>
    <s v="merry"/>
    <s v="Kennewick"/>
    <s v="WA"/>
    <n v="3000"/>
    <s v="hapo community credit union"/>
    <s v="Campaign_12"/>
    <s v="Google Ads"/>
    <s v="2024-01-01"/>
    <n v="600"/>
    <n v="1705"/>
    <n v="61"/>
    <n v="0"/>
    <n v="44.69"/>
    <n v="0"/>
    <n v="-44.69"/>
    <n v="-44.69"/>
    <n v="-1"/>
    <n v="3.58"/>
    <n v="0.73"/>
    <n v="0"/>
    <n v="0"/>
    <s v="PAUSE"/>
    <x v="0"/>
  </r>
  <r>
    <s v="pamlyons36@yahoo.com"/>
    <s v="pamela"/>
    <s v="lyons"/>
    <s v="Atlanta"/>
    <s v="GA"/>
    <n v="1537"/>
    <s v="dekalb school district"/>
    <s v="Campaign_5"/>
    <s v="Google Ads"/>
    <s v="2024-01-28"/>
    <n v="700"/>
    <n v="825"/>
    <n v="30"/>
    <n v="0"/>
    <n v="22.04"/>
    <n v="0"/>
    <n v="-22.04"/>
    <n v="-22.04"/>
    <n v="-1"/>
    <n v="3.64"/>
    <n v="0.73"/>
    <n v="0"/>
    <n v="0"/>
    <s v="PAUSE"/>
    <x v="0"/>
  </r>
  <r>
    <s v="pantera008@aol.com"/>
    <s v="jeremy"/>
    <s v="kulp"/>
    <s v="Pottstown"/>
    <s v="PA"/>
    <n v="1700"/>
    <s v="lexus of chester springs"/>
    <s v="Campaign_8"/>
    <s v="Google Ads"/>
    <s v="2024-01-11"/>
    <n v="500"/>
    <n v="1549"/>
    <n v="25"/>
    <n v="2"/>
    <n v="14.54"/>
    <n v="101.87"/>
    <n v="87.330000000000013"/>
    <n v="87.330000000000013"/>
    <n v="6.0061898211829448"/>
    <n v="1.61"/>
    <n v="0.57999999999999996"/>
    <n v="7.27"/>
    <n v="0.08"/>
    <s v="SCALE"/>
    <x v="2"/>
  </r>
  <r>
    <s v="hickbrown@yahoo.com"/>
    <s v="melinda"/>
    <s v="ives"/>
    <s v="Centerville"/>
    <s v="PA"/>
    <n v="1475"/>
    <s v="spankys"/>
    <s v="Campaign_17"/>
    <s v="Google Ads"/>
    <s v="2024-01-20"/>
    <n v="500"/>
    <n v="1195"/>
    <n v="31"/>
    <n v="3"/>
    <n v="18.52"/>
    <n v="149.19999999999999"/>
    <n v="130.67999999999998"/>
    <n v="130.67999999999998"/>
    <n v="7.056155507559394"/>
    <n v="2.59"/>
    <n v="0.6"/>
    <n v="6.17"/>
    <n v="9.6774193548387094E-2"/>
    <s v="SCALE"/>
    <x v="2"/>
  </r>
  <r>
    <s v="myrahancock69@gmail.com"/>
    <s v="myra"/>
    <s v="hancock"/>
    <s v="Pikeville"/>
    <s v="KY"/>
    <n v="2499"/>
    <s v="martin area kitchen"/>
    <s v="Campaign_8"/>
    <s v="Google Ads"/>
    <s v="2024-01-08"/>
    <n v="400"/>
    <n v="1360"/>
    <n v="28"/>
    <n v="2"/>
    <n v="13.96"/>
    <n v="134.71"/>
    <n v="120.75"/>
    <n v="120.75"/>
    <n v="8.6497134670487092"/>
    <n v="2.06"/>
    <n v="0.5"/>
    <n v="6.98"/>
    <n v="7.1428571428571425E-2"/>
    <s v="SCALE"/>
    <x v="2"/>
  </r>
  <r>
    <s v="hcingram16@gmail.com"/>
    <s v="harold"/>
    <s v="ingram"/>
    <s v="Blackstone"/>
    <s v="VA"/>
    <n v="1517"/>
    <s v="centralstatehospital"/>
    <s v="Campaign_3"/>
    <s v="Google Ads"/>
    <s v="2024-01-12"/>
    <n v="400"/>
    <n v="2150"/>
    <n v="61"/>
    <n v="5"/>
    <n v="27.12"/>
    <n v="272.3"/>
    <n v="245.18"/>
    <n v="245.18"/>
    <n v="9.0405604719764003"/>
    <n v="2.84"/>
    <n v="0.44"/>
    <n v="5.42"/>
    <n v="8.1967213114754092E-2"/>
    <s v="SCALE"/>
    <x v="2"/>
  </r>
  <r>
    <s v="tabathaaustin82@yahoo.com"/>
    <s v="tabatha"/>
    <s v="custis"/>
    <s v="Panama City"/>
    <s v="FL"/>
    <n v="1820"/>
    <s v="benefits"/>
    <s v="Campaign_1"/>
    <s v="Google Ads"/>
    <s v="2024-01-29"/>
    <n v="700"/>
    <n v="2133"/>
    <n v="66"/>
    <n v="2"/>
    <n v="33"/>
    <n v="121.49"/>
    <n v="88.49"/>
    <n v="88.49"/>
    <n v="2.6815151515151512"/>
    <n v="3.09"/>
    <n v="0.5"/>
    <n v="16.5"/>
    <n v="3.0303030303030304E-2"/>
    <s v="SCALE"/>
    <x v="0"/>
  </r>
  <r>
    <s v="bethwright316@msn.com"/>
    <s v="elizabeth"/>
    <s v="wright"/>
    <s v="Wichita"/>
    <s v="KS"/>
    <n v="1625"/>
    <s v="tfi family services"/>
    <s v="Campaign_2"/>
    <s v="Google Ads"/>
    <s v="2024-01-15"/>
    <n v="200"/>
    <n v="1254"/>
    <n v="45"/>
    <n v="1"/>
    <n v="24.45"/>
    <n v="52.86"/>
    <n v="28.41"/>
    <n v="28.41"/>
    <n v="1.161963190184049"/>
    <n v="3.59"/>
    <n v="0.54"/>
    <n v="24.45"/>
    <n v="2.2222222222222223E-2"/>
    <s v="SCALE"/>
    <x v="3"/>
  </r>
  <r>
    <s v="baleach50@gmail.com"/>
    <s v="bernice"/>
    <s v="hill"/>
    <s v="Fuquay Varina"/>
    <s v="NC"/>
    <n v="3500"/>
    <s v="horizon family medicine"/>
    <s v="Campaign_6"/>
    <s v="Google Ads"/>
    <s v="2024-01-21"/>
    <n v="400"/>
    <n v="522"/>
    <n v="14"/>
    <n v="0"/>
    <n v="10.31"/>
    <n v="0"/>
    <n v="-10.31"/>
    <n v="-10.31"/>
    <n v="-1"/>
    <n v="2.68"/>
    <n v="0.74"/>
    <n v="0"/>
    <n v="0"/>
    <s v="PAUSE"/>
    <x v="2"/>
  </r>
  <r>
    <s v="travisminor87busi@hotmail.com"/>
    <s v="travis"/>
    <s v="minor"/>
    <s v="Fort Walton B"/>
    <s v="FL"/>
    <n v="2000"/>
    <s v="big dog construction"/>
    <s v="Campaign_15"/>
    <s v="Google Ads"/>
    <s v="2024-01-01"/>
    <n v="200"/>
    <n v="2098"/>
    <n v="44"/>
    <n v="0"/>
    <n v="34.130000000000003"/>
    <n v="0"/>
    <n v="-34.130000000000003"/>
    <n v="-34.130000000000003"/>
    <n v="-1"/>
    <n v="2.1"/>
    <n v="0.78"/>
    <n v="0"/>
    <n v="0"/>
    <s v="PAUSE"/>
    <x v="3"/>
  </r>
  <r>
    <s v="ashleyg1985@yahoo.com"/>
    <s v="ashley"/>
    <s v="simpson"/>
    <s v="Belleville"/>
    <s v="IL"/>
    <n v="2500"/>
    <s v="christian social services"/>
    <s v="Campaign_12"/>
    <s v="Google Ads"/>
    <s v="2024-01-31"/>
    <n v="800"/>
    <n v="1716"/>
    <n v="56"/>
    <n v="2"/>
    <n v="24.56"/>
    <n v="129.16"/>
    <n v="104.6"/>
    <n v="104.6"/>
    <n v="4.2589576547231269"/>
    <n v="3.26"/>
    <n v="0.44"/>
    <n v="12.28"/>
    <n v="3.5714285714285712E-2"/>
    <s v="SCALE"/>
    <x v="1"/>
  </r>
  <r>
    <s v="green.kaneshia13@gmail.com"/>
    <s v="kaneshia"/>
    <s v="green"/>
    <s v="Katy"/>
    <s v="TX"/>
    <n v="1777"/>
    <s v="memorial hermann"/>
    <s v="Campaign_15"/>
    <s v="Google Ads"/>
    <s v="2024-01-01"/>
    <n v="600"/>
    <n v="2449"/>
    <n v="105"/>
    <n v="2"/>
    <n v="76.430000000000007"/>
    <n v="81.400000000000006"/>
    <n v="4.9699999999999989"/>
    <n v="4.9699999999999989"/>
    <n v="6.5026821928562059E-2"/>
    <n v="4.29"/>
    <n v="0.73"/>
    <n v="38.22"/>
    <n v="1.9047619047619049E-2"/>
    <s v="SCALE"/>
    <x v="0"/>
  </r>
  <r>
    <s v="sabermom78@msn.com"/>
    <s v="catherine"/>
    <s v="zvanovec"/>
    <s v="South Saint P"/>
    <s v="MN"/>
    <n v="2000"/>
    <s v="ryt-way foods"/>
    <s v="Campaign_13"/>
    <s v="Google Ads"/>
    <s v="2024-01-11"/>
    <n v="500"/>
    <n v="1539"/>
    <n v="55"/>
    <n v="1"/>
    <n v="28.63"/>
    <n v="68.63"/>
    <n v="40"/>
    <n v="40"/>
    <n v="1.3971358714634998"/>
    <n v="3.57"/>
    <n v="0.52"/>
    <n v="28.63"/>
    <n v="1.8181818181818181E-2"/>
    <s v="SCALE"/>
    <x v="2"/>
  </r>
  <r>
    <s v="thaivd1215@gmail.com"/>
    <s v="thai"/>
    <s v="du"/>
    <s v="Anaheim"/>
    <s v="CA"/>
    <n v="1759"/>
    <s v="optumrx"/>
    <s v="Campaign_12"/>
    <s v="Google Ads"/>
    <s v="2024-01-26"/>
    <n v="100"/>
    <n v="751"/>
    <n v="20"/>
    <n v="0"/>
    <n v="9.66"/>
    <n v="0"/>
    <n v="-9.66"/>
    <n v="-9.66"/>
    <n v="-1"/>
    <n v="2.66"/>
    <n v="0.48"/>
    <n v="0"/>
    <n v="0"/>
    <s v="PAUSE"/>
    <x v="3"/>
  </r>
  <r>
    <s v="playetdontplay@yahoo.com"/>
    <s v="nichole"/>
    <s v="robinsonq"/>
    <s v="Miami"/>
    <s v="FL"/>
    <n v="4693"/>
    <s v="nichole robinson"/>
    <s v="Campaign_6"/>
    <s v="Google Ads"/>
    <s v="2024-01-13"/>
    <n v="100"/>
    <n v="644"/>
    <n v="16"/>
    <n v="0"/>
    <n v="9.81"/>
    <n v="0"/>
    <n v="-9.81"/>
    <n v="-9.81"/>
    <n v="-1"/>
    <n v="2.48"/>
    <n v="0.61"/>
    <n v="0"/>
    <n v="0"/>
    <s v="PAUSE"/>
    <x v="3"/>
  </r>
  <r>
    <s v="ern1eg310@aol.com"/>
    <s v="ernesto"/>
    <s v="guillen"/>
    <s v="Huntington Pa"/>
    <s v="CA"/>
    <n v="1354"/>
    <s v="sweetner products"/>
    <s v="Campaign_10"/>
    <s v="Google Ads"/>
    <s v="2024-01-24"/>
    <n v="200"/>
    <n v="2386"/>
    <n v="75"/>
    <n v="0"/>
    <n v="34.590000000000003"/>
    <n v="0"/>
    <n v="-34.590000000000003"/>
    <n v="-34.590000000000003"/>
    <n v="-1"/>
    <n v="3.14"/>
    <n v="0.46"/>
    <n v="0"/>
    <n v="0"/>
    <s v="PAUSE"/>
    <x v="3"/>
  </r>
  <r>
    <s v="contijames@live.com"/>
    <s v="james"/>
    <s v="conti"/>
    <s v="Chandler"/>
    <s v="AZ"/>
    <n v="1500"/>
    <s v="trulynolenofamerica"/>
    <s v="Campaign_4"/>
    <s v="Google Ads"/>
    <s v="2024-01-04"/>
    <n v="500"/>
    <n v="2274"/>
    <n v="54"/>
    <n v="4"/>
    <n v="37.659999999999997"/>
    <n v="281.63"/>
    <n v="243.97"/>
    <n v="243.97"/>
    <n v="6.4782262347318111"/>
    <n v="2.37"/>
    <n v="0.7"/>
    <n v="9.41"/>
    <n v="7.407407407407407E-2"/>
    <s v="SCALE"/>
    <x v="2"/>
  </r>
  <r>
    <s v="carolinehatfield94@yahoo.com"/>
    <s v="caroline"/>
    <s v="hatfield"/>
    <s v="Oklahoma City"/>
    <s v="OK"/>
    <n v="2250"/>
    <s v="oklahoma city public school"/>
    <s v="Campaign_2"/>
    <s v="Google Ads"/>
    <s v="2024-01-17"/>
    <n v="700"/>
    <n v="2115"/>
    <n v="36"/>
    <n v="3"/>
    <n v="14.76"/>
    <n v="166.73"/>
    <n v="151.97"/>
    <n v="151.97"/>
    <n v="10.296070460704607"/>
    <n v="1.7"/>
    <n v="0.41"/>
    <n v="4.92"/>
    <n v="8.3333333333333329E-2"/>
    <s v="SCALE"/>
    <x v="0"/>
  </r>
  <r>
    <s v="cassyallard@gmail.com"/>
    <s v="cassandra"/>
    <s v="allard"/>
    <s v="Boynton Beach"/>
    <s v="FL"/>
    <n v="1200"/>
    <s v="carvermiddleschool"/>
    <s v="Campaign_5"/>
    <s v="Google Ads"/>
    <s v="2024-01-29"/>
    <n v="800"/>
    <n v="1189"/>
    <n v="29"/>
    <n v="1"/>
    <n v="16.18"/>
    <n v="51.35"/>
    <n v="35.17"/>
    <n v="35.17"/>
    <n v="2.173671199011125"/>
    <n v="2.44"/>
    <n v="0.56000000000000005"/>
    <n v="16.18"/>
    <n v="3.4482758620689655E-2"/>
    <s v="SCALE"/>
    <x v="1"/>
  </r>
  <r>
    <s v="jj452@hotmail.com"/>
    <s v="jessica"/>
    <s v="alspaugh"/>
    <s v="Tampa"/>
    <s v="FL"/>
    <n v="6481"/>
    <s v="provestllc"/>
    <s v="Campaign_11"/>
    <s v="Google Ads"/>
    <s v="2024-01-08"/>
    <n v="800"/>
    <n v="2184"/>
    <n v="44"/>
    <n v="0"/>
    <n v="25.87"/>
    <n v="0"/>
    <n v="-25.87"/>
    <n v="-25.87"/>
    <n v="-1"/>
    <n v="2.0099999999999998"/>
    <n v="0.59"/>
    <n v="0"/>
    <n v="0"/>
    <s v="PAUSE"/>
    <x v="1"/>
  </r>
  <r>
    <s v="khatchett33@hotmail.com"/>
    <s v="keith"/>
    <s v="hatchett"/>
    <s v="Chicago"/>
    <s v="IL"/>
    <n v="8668"/>
    <s v="university of chicago medical"/>
    <s v="Campaign_20"/>
    <s v="Google Ads"/>
    <s v="2024-01-24"/>
    <n v="300"/>
    <n v="1812"/>
    <n v="44"/>
    <n v="1"/>
    <n v="22.23"/>
    <n v="66.709999999999994"/>
    <n v="44.47999999999999"/>
    <n v="44.47999999999999"/>
    <n v="2.0008996851102108"/>
    <n v="2.4300000000000002"/>
    <n v="0.51"/>
    <n v="22.23"/>
    <n v="2.2727272727272728E-2"/>
    <s v="SCALE"/>
    <x v="3"/>
  </r>
  <r>
    <s v="unicron369@gmail.com"/>
    <s v="jaysen"/>
    <s v="huff"/>
    <s v="Evanston"/>
    <s v="IL"/>
    <n v="5800"/>
    <s v="united parcel servic"/>
    <s v="Campaign_3"/>
    <s v="Google Ads"/>
    <s v="2024-01-13"/>
    <n v="500"/>
    <n v="1613"/>
    <n v="33"/>
    <n v="1"/>
    <n v="26.56"/>
    <n v="47.43"/>
    <n v="20.87"/>
    <n v="20.87"/>
    <n v="0.78576807228915668"/>
    <n v="2.0499999999999998"/>
    <n v="0.8"/>
    <n v="26.56"/>
    <n v="3.0303030303030304E-2"/>
    <s v="SCALE"/>
    <x v="2"/>
  </r>
  <r>
    <s v="cheriew101@yahoo.com"/>
    <s v="cherie"/>
    <s v="cawthon"/>
    <s v="Lebanon"/>
    <s v="OR"/>
    <n v="2250"/>
    <s v="stateoforegon"/>
    <s v="Campaign_8"/>
    <s v="Google Ads"/>
    <s v="2024-01-30"/>
    <n v="500"/>
    <n v="2471"/>
    <n v="45"/>
    <n v="3"/>
    <n v="27.45"/>
    <n v="181.59"/>
    <n v="154.14000000000001"/>
    <n v="154.14000000000001"/>
    <n v="5.6153005464480881"/>
    <n v="1.82"/>
    <n v="0.61"/>
    <n v="9.15"/>
    <n v="6.6666666666666666E-2"/>
    <s v="SCALE"/>
    <x v="2"/>
  </r>
  <r>
    <s v="genuinebtlc2002@yahoo.com"/>
    <s v="moira"/>
    <s v="frazier"/>
    <s v="Phoenix"/>
    <s v="AZ"/>
    <n v="1700"/>
    <s v="scottsdale heritage court"/>
    <s v="Campaign_16"/>
    <s v="Google Ads"/>
    <s v="2024-01-26"/>
    <n v="800"/>
    <n v="2088"/>
    <n v="69"/>
    <n v="0"/>
    <n v="40.47"/>
    <n v="0"/>
    <n v="-40.47"/>
    <n v="-40.47"/>
    <n v="-1"/>
    <n v="3.3"/>
    <n v="0.59"/>
    <n v="0"/>
    <n v="0"/>
    <s v="PAUSE"/>
    <x v="1"/>
  </r>
  <r>
    <s v="sammjoe242668@yahoo.com"/>
    <s v="noreen"/>
    <s v="lee"/>
    <s v="Gary"/>
    <s v="IN"/>
    <n v="3154"/>
    <s v="ameristar casino"/>
    <s v="Campaign_14"/>
    <s v="Google Ads"/>
    <s v="2024-01-17"/>
    <n v="1000"/>
    <n v="2373"/>
    <n v="92"/>
    <n v="0"/>
    <n v="69.19"/>
    <n v="0"/>
    <n v="-69.19"/>
    <n v="-69.19"/>
    <n v="-1"/>
    <n v="3.88"/>
    <n v="0.75"/>
    <n v="0"/>
    <n v="0"/>
    <s v="PAUSE"/>
    <x v="1"/>
  </r>
  <r>
    <s v="levans4va@yahoo.com"/>
    <s v="lena"/>
    <s v="mcdonald"/>
    <s v="Houston"/>
    <s v="TX"/>
    <n v="2800"/>
    <s v="kelsey seybold"/>
    <s v="Campaign_19"/>
    <s v="Google Ads"/>
    <s v="2024-01-01"/>
    <n v="800"/>
    <n v="966"/>
    <n v="23"/>
    <n v="0"/>
    <n v="13.86"/>
    <n v="0"/>
    <n v="-13.86"/>
    <n v="-13.86"/>
    <n v="-1"/>
    <n v="2.38"/>
    <n v="0.6"/>
    <n v="0"/>
    <n v="0"/>
    <s v="PAUSE"/>
    <x v="1"/>
  </r>
  <r>
    <s v="latrinap2004@yahoo.com"/>
    <s v="latrina"/>
    <s v="perryman"/>
    <s v="Colorado Spri"/>
    <s v="CO"/>
    <n v="1000"/>
    <s v="wellpoint"/>
    <s v="Campaign_14"/>
    <s v="Google Ads"/>
    <s v="2024-01-09"/>
    <n v="300"/>
    <n v="760"/>
    <n v="27"/>
    <n v="0"/>
    <n v="20.92"/>
    <n v="0"/>
    <n v="-20.92"/>
    <n v="-20.92"/>
    <n v="-1"/>
    <n v="3.55"/>
    <n v="0.77"/>
    <n v="0"/>
    <n v="0"/>
    <s v="PAUSE"/>
    <x v="3"/>
  </r>
  <r>
    <s v="scottles73@hotmail.com"/>
    <s v="scott"/>
    <s v="arrowsmith"/>
    <s v="Oklahoma City"/>
    <s v="OK"/>
    <n v="1499"/>
    <s v="mjhs"/>
    <s v="Campaign_11"/>
    <s v="Google Ads"/>
    <s v="2024-01-10"/>
    <n v="800"/>
    <n v="1721"/>
    <n v="37"/>
    <n v="0"/>
    <n v="18.489999999999998"/>
    <n v="0"/>
    <n v="-18.489999999999998"/>
    <n v="-18.489999999999998"/>
    <n v="-1"/>
    <n v="2.15"/>
    <n v="0.5"/>
    <n v="0"/>
    <n v="0"/>
    <s v="PAUSE"/>
    <x v="1"/>
  </r>
  <r>
    <s v="tigerbravo1@yahoo.com"/>
    <s v="roberto"/>
    <s v="bravo"/>
    <s v="Arlington"/>
    <s v="TX"/>
    <n v="2750"/>
    <s v="citicorpcreditservices"/>
    <s v="Campaign_2"/>
    <s v="Google Ads"/>
    <s v="2024-01-08"/>
    <n v="100"/>
    <n v="1619"/>
    <n v="47"/>
    <n v="2"/>
    <n v="24.51"/>
    <n v="87.38"/>
    <n v="62.86999999999999"/>
    <n v="62.86999999999999"/>
    <n v="2.5650754793961643"/>
    <n v="2.9"/>
    <n v="0.52"/>
    <n v="12.26"/>
    <n v="4.2553191489361701E-2"/>
    <s v="SCALE"/>
    <x v="3"/>
  </r>
  <r>
    <s v="pmmw2012@gmail.com"/>
    <s v="paris"/>
    <s v="welch"/>
    <s v="Charlotte"/>
    <s v="NC"/>
    <n v="4000"/>
    <s v="kneal ministries"/>
    <s v="Campaign_12"/>
    <s v="Google Ads"/>
    <s v="2024-01-06"/>
    <n v="500"/>
    <n v="1502"/>
    <n v="35"/>
    <n v="0"/>
    <n v="19.41"/>
    <n v="0"/>
    <n v="-19.41"/>
    <n v="-19.41"/>
    <n v="-1"/>
    <n v="2.33"/>
    <n v="0.55000000000000004"/>
    <n v="0"/>
    <n v="0"/>
    <s v="PAUSE"/>
    <x v="2"/>
  </r>
  <r>
    <s v="oh_tlc1@yahoo.com"/>
    <s v="teresa"/>
    <s v="osborne"/>
    <s v="Ironton"/>
    <s v="OH"/>
    <n v="3750"/>
    <s v="ironton family medical ctr"/>
    <s v="Campaign_11"/>
    <s v="Google Ads"/>
    <s v="2024-01-19"/>
    <n v="800"/>
    <n v="1728"/>
    <n v="77"/>
    <n v="2"/>
    <n v="50.09"/>
    <n v="104.03"/>
    <n v="53.94"/>
    <n v="53.94"/>
    <n v="1.0768616490317426"/>
    <n v="4.46"/>
    <n v="0.65"/>
    <n v="25.04"/>
    <n v="2.5974025974025976E-2"/>
    <s v="SCALE"/>
    <x v="1"/>
  </r>
  <r>
    <s v="paulafair20022002@yahoo.com"/>
    <s v="paula"/>
    <s v="fair"/>
    <s v="East Orange"/>
    <s v="NJ"/>
    <n v="3250"/>
    <s v="shoprite"/>
    <s v="Campaign_3"/>
    <s v="Google Ads"/>
    <s v="2024-01-01"/>
    <n v="400"/>
    <n v="834"/>
    <n v="19"/>
    <n v="2"/>
    <n v="8.58"/>
    <n v="104.18"/>
    <n v="95.600000000000009"/>
    <n v="95.600000000000009"/>
    <n v="11.142191142191143"/>
    <n v="2.2799999999999998"/>
    <n v="0.45"/>
    <n v="4.29"/>
    <n v="0.10526315789473684"/>
    <s v="SCALE"/>
    <x v="2"/>
  </r>
  <r>
    <s v="jessh1942@yahoo.com"/>
    <s v="jesse"/>
    <s v="howes"/>
    <s v="Saint Louis"/>
    <s v="MO"/>
    <n v="2800"/>
    <s v="macys credit customer service"/>
    <s v="Campaign_7"/>
    <s v="Google Ads"/>
    <s v="2024-01-03"/>
    <n v="700"/>
    <n v="543"/>
    <n v="10"/>
    <n v="1"/>
    <n v="4.3"/>
    <n v="72.17"/>
    <n v="67.87"/>
    <n v="67.87"/>
    <n v="15.78372093023256"/>
    <n v="1.84"/>
    <n v="0.43"/>
    <n v="4.3"/>
    <n v="0.1"/>
    <s v="SCALE"/>
    <x v="0"/>
  </r>
  <r>
    <s v="ablipari@yahoo.com"/>
    <s v="angela"/>
    <s v="lipari"/>
    <s v="Kidder"/>
    <s v="MO"/>
    <n v="5000"/>
    <s v="disabled rn"/>
    <s v="Campaign_16"/>
    <s v="Google Ads"/>
    <s v="2024-01-17"/>
    <n v="300"/>
    <n v="1740"/>
    <n v="34"/>
    <n v="0"/>
    <n v="18.239999999999998"/>
    <n v="0"/>
    <n v="-18.239999999999998"/>
    <n v="-18.239999999999998"/>
    <n v="-1"/>
    <n v="1.95"/>
    <n v="0.54"/>
    <n v="0"/>
    <n v="0"/>
    <s v="PAUSE"/>
    <x v="3"/>
  </r>
  <r>
    <s v="jeff_steckley2002@yahoo.com"/>
    <s v="jeff"/>
    <s v="steckley"/>
    <s v="Tucson"/>
    <s v="AZ"/>
    <n v="1500"/>
    <s v="skyline gateway"/>
    <s v="Campaign_18"/>
    <s v="Google Ads"/>
    <s v="2024-01-27"/>
    <n v="500"/>
    <n v="775"/>
    <n v="15"/>
    <n v="0"/>
    <n v="12.62"/>
    <n v="0"/>
    <n v="-12.62"/>
    <n v="-12.62"/>
    <n v="-1"/>
    <n v="1.94"/>
    <n v="0.84"/>
    <n v="0"/>
    <n v="0"/>
    <s v="PAUSE"/>
    <x v="2"/>
  </r>
  <r>
    <s v="slstropky@yahoo.com"/>
    <s v="sandy"/>
    <s v="stropky"/>
    <s v="Cedar Lake"/>
    <s v="IN"/>
    <n v="2751"/>
    <s v="crown point post office"/>
    <s v="Campaign_1"/>
    <s v="Google Ads"/>
    <s v="2024-01-10"/>
    <n v="600"/>
    <n v="2113"/>
    <n v="72"/>
    <n v="7"/>
    <n v="38.61"/>
    <n v="300.8"/>
    <n v="262.19"/>
    <n v="262.19"/>
    <n v="6.7907277907277912"/>
    <n v="3.41"/>
    <n v="0.54"/>
    <n v="5.52"/>
    <n v="9.7222222222222224E-2"/>
    <s v="SCALE"/>
    <x v="0"/>
  </r>
  <r>
    <s v="jenni60623@yahoo.com"/>
    <s v="jennifer"/>
    <s v="bustos"/>
    <s v="Hillside"/>
    <s v="IL"/>
    <n v="2000"/>
    <s v="texor"/>
    <s v="Campaign_20"/>
    <s v="Google Ads"/>
    <s v="2024-01-10"/>
    <n v="600"/>
    <n v="1039"/>
    <n v="32"/>
    <n v="3"/>
    <n v="17.899999999999999"/>
    <n v="136.56"/>
    <n v="118.66"/>
    <n v="118.66"/>
    <n v="6.6290502793296096"/>
    <n v="3.08"/>
    <n v="0.56000000000000005"/>
    <n v="5.97"/>
    <n v="9.375E-2"/>
    <s v="SCALE"/>
    <x v="0"/>
  </r>
  <r>
    <s v="aytonjr@yahoo.com"/>
    <s v="llewellyn"/>
    <s v="ayton"/>
    <s v="Fort Lauderda"/>
    <s v="FL"/>
    <n v="3001"/>
    <s v="city of oakland park florida"/>
    <s v="Campaign_3"/>
    <s v="Google Ads"/>
    <s v="2024-01-23"/>
    <n v="1000"/>
    <n v="1352"/>
    <n v="34"/>
    <n v="0"/>
    <n v="17.13"/>
    <n v="0"/>
    <n v="-17.13"/>
    <n v="-17.13"/>
    <n v="-1"/>
    <n v="2.5099999999999998"/>
    <n v="0.5"/>
    <n v="0"/>
    <n v="0"/>
    <s v="PAUSE"/>
    <x v="1"/>
  </r>
  <r>
    <s v="janetbrown_363@hotmail.com"/>
    <s v="janet"/>
    <s v="brown"/>
    <s v="San Angelo"/>
    <s v="TX"/>
    <n v="1300"/>
    <s v="shannonmedicalcenter"/>
    <s v="Campaign_2"/>
    <s v="Google Ads"/>
    <s v="2024-01-01"/>
    <n v="300"/>
    <n v="2202"/>
    <n v="45"/>
    <n v="0"/>
    <n v="30.13"/>
    <n v="0"/>
    <n v="-30.13"/>
    <n v="-30.13"/>
    <n v="-1"/>
    <n v="2.04"/>
    <n v="0.67"/>
    <n v="0"/>
    <n v="0"/>
    <s v="PAUSE"/>
    <x v="3"/>
  </r>
  <r>
    <s v="audreynrrs@yahoo.com"/>
    <s v="audrey"/>
    <s v="norris"/>
    <s v="Greenville"/>
    <s v="SC"/>
    <n v="2000"/>
    <s v="grainger"/>
    <s v="Campaign_2"/>
    <s v="Google Ads"/>
    <s v="2024-01-28"/>
    <n v="100"/>
    <n v="963"/>
    <n v="42"/>
    <n v="0"/>
    <n v="23.96"/>
    <n v="0"/>
    <n v="-23.96"/>
    <n v="-23.96"/>
    <n v="-1"/>
    <n v="4.3600000000000003"/>
    <n v="0.56999999999999995"/>
    <n v="0"/>
    <n v="0"/>
    <s v="PAUSE"/>
    <x v="3"/>
  </r>
  <r>
    <s v="bfigueroa57@yahoo.com"/>
    <s v="brenda"/>
    <s v="figueroa"/>
    <s v="Buena Park"/>
    <s v="CA"/>
    <n v="2000"/>
    <s v="la county fire dept"/>
    <s v="Campaign_6"/>
    <s v="Google Ads"/>
    <s v="2024-01-19"/>
    <n v="1000"/>
    <n v="1874"/>
    <n v="50"/>
    <n v="1"/>
    <n v="30.94"/>
    <n v="52.04"/>
    <n v="21.099999999999998"/>
    <n v="21.099999999999998"/>
    <n v="0.68196509372979952"/>
    <n v="2.67"/>
    <n v="0.62"/>
    <n v="30.94"/>
    <n v="0.02"/>
    <s v="SCALE"/>
    <x v="1"/>
  </r>
  <r>
    <s v="kimberlyaull@hotmail.com"/>
    <s v="kimberly"/>
    <s v="aull"/>
    <s v="Rock Hill"/>
    <s v="SC"/>
    <n v="1500"/>
    <s v="maersk"/>
    <s v="Campaign_13"/>
    <s v="Google Ads"/>
    <s v="2024-01-29"/>
    <n v="200"/>
    <n v="1927"/>
    <n v="29"/>
    <n v="0"/>
    <n v="18.670000000000002"/>
    <n v="0"/>
    <n v="-18.670000000000002"/>
    <n v="-18.670000000000002"/>
    <n v="-1"/>
    <n v="1.5"/>
    <n v="0.64"/>
    <n v="0"/>
    <n v="0"/>
    <s v="PAUSE"/>
    <x v="3"/>
  </r>
  <r>
    <s v="febsbud@aol.com"/>
    <s v="teresa"/>
    <s v="boone"/>
    <s v="Griffin"/>
    <s v="GA"/>
    <n v="2300"/>
    <s v="roosevelt institute"/>
    <s v="Campaign_10"/>
    <s v="Google Ads"/>
    <s v="2024-01-25"/>
    <n v="500"/>
    <n v="717"/>
    <n v="21"/>
    <n v="0"/>
    <n v="16.989999999999998"/>
    <n v="0"/>
    <n v="-16.989999999999998"/>
    <n v="-16.989999999999998"/>
    <n v="-1"/>
    <n v="2.93"/>
    <n v="0.81"/>
    <n v="0"/>
    <n v="0"/>
    <s v="PAUSE"/>
    <x v="2"/>
  </r>
  <r>
    <s v="kathy.upchurch@gmail.com"/>
    <s v="kathy"/>
    <s v="upchurhc"/>
    <s v="Navarre"/>
    <s v="FL"/>
    <n v="1500"/>
    <s v="walgreens"/>
    <s v="Campaign_16"/>
    <s v="Google Ads"/>
    <s v="2024-01-19"/>
    <n v="600"/>
    <n v="1449"/>
    <n v="45"/>
    <n v="0"/>
    <n v="32.53"/>
    <n v="0"/>
    <n v="-32.53"/>
    <n v="-32.53"/>
    <n v="-1"/>
    <n v="3.11"/>
    <n v="0.72"/>
    <n v="0"/>
    <n v="0"/>
    <s v="PAUSE"/>
    <x v="0"/>
  </r>
  <r>
    <s v="georgiagirlnc@hotmail.com"/>
    <s v="joseph"/>
    <s v="smith"/>
    <s v="Cullowhee"/>
    <s v="NC"/>
    <n v="1800"/>
    <s v="smith landscaping"/>
    <s v="Campaign_1"/>
    <s v="Google Ads"/>
    <s v="2024-01-04"/>
    <n v="200"/>
    <n v="1933"/>
    <n v="67"/>
    <n v="6"/>
    <n v="40.729999999999997"/>
    <n v="359.67"/>
    <n v="318.94"/>
    <n v="318.94"/>
    <n v="7.8305917014485642"/>
    <n v="3.47"/>
    <n v="0.61"/>
    <n v="6.79"/>
    <n v="8.9552238805970144E-2"/>
    <s v="SCALE"/>
    <x v="3"/>
  </r>
  <r>
    <s v="gmarzocca@yahoo.com"/>
    <s v="gennaro"/>
    <s v="marzocca"/>
    <s v="Sacramento"/>
    <s v="CA"/>
    <n v="2250"/>
    <s v="benefits"/>
    <s v="Campaign_14"/>
    <s v="Google Ads"/>
    <s v="2024-01-26"/>
    <n v="100"/>
    <n v="1266"/>
    <n v="26"/>
    <n v="0"/>
    <n v="20.07"/>
    <n v="0"/>
    <n v="-20.07"/>
    <n v="-20.07"/>
    <n v="-1"/>
    <n v="2.0499999999999998"/>
    <n v="0.77"/>
    <n v="0"/>
    <n v="0"/>
    <s v="PAUSE"/>
    <x v="3"/>
  </r>
  <r>
    <s v="godsgrace60@hotmail.com"/>
    <s v="sherrie"/>
    <s v="harris"/>
    <s v="Sacramento"/>
    <s v="CA"/>
    <n v="3533"/>
    <s v="ucd"/>
    <s v="Campaign_9"/>
    <s v="Google Ads"/>
    <s v="2024-01-23"/>
    <n v="800"/>
    <n v="2210"/>
    <n v="81"/>
    <n v="2"/>
    <n v="64.53"/>
    <n v="77.739999999999995"/>
    <n v="13.209999999999994"/>
    <n v="13.209999999999994"/>
    <n v="0.20471098713776528"/>
    <n v="3.67"/>
    <n v="0.8"/>
    <n v="32.26"/>
    <n v="2.4691358024691357E-2"/>
    <s v="SCALE"/>
    <x v="1"/>
  </r>
  <r>
    <s v="mikestrutton92@hotmail.com"/>
    <s v="michael"/>
    <s v="ukaegbu"/>
    <s v="Independence"/>
    <s v="MO"/>
    <n v="3600"/>
    <s v="cres management"/>
    <s v="Campaign_5"/>
    <s v="Google Ads"/>
    <s v="2024-01-25"/>
    <n v="1000"/>
    <n v="1518"/>
    <n v="65"/>
    <n v="5"/>
    <n v="40.6"/>
    <n v="260.02999999999997"/>
    <n v="219.42999999999998"/>
    <n v="219.42999999999998"/>
    <n v="5.4046798029556644"/>
    <n v="4.28"/>
    <n v="0.62"/>
    <n v="8.1199999999999992"/>
    <n v="7.6923076923076927E-2"/>
    <s v="SCALE"/>
    <x v="1"/>
  </r>
  <r>
    <s v="jsnstr4@gmail.com"/>
    <s v="jason"/>
    <s v="steury"/>
    <s v="Grabill"/>
    <s v="IN"/>
    <n v="2250"/>
    <s v="steury construction"/>
    <s v="Campaign_15"/>
    <s v="Google Ads"/>
    <s v="2024-01-02"/>
    <n v="200"/>
    <n v="2146"/>
    <n v="34"/>
    <n v="0"/>
    <n v="16.97"/>
    <n v="0"/>
    <n v="-16.97"/>
    <n v="-16.97"/>
    <n v="-1"/>
    <n v="1.58"/>
    <n v="0.5"/>
    <n v="0"/>
    <n v="0"/>
    <s v="PAUSE"/>
    <x v="3"/>
  </r>
  <r>
    <s v="pumpkin.pie.2007@hotmail.com"/>
    <s v="nanci"/>
    <s v="simmons"/>
    <s v="Jacksonville"/>
    <s v="FL"/>
    <n v="1700"/>
    <s v="student transport of america"/>
    <s v="Campaign_20"/>
    <s v="Google Ads"/>
    <s v="2024-01-19"/>
    <n v="300"/>
    <n v="1036"/>
    <n v="25"/>
    <n v="0"/>
    <n v="12.03"/>
    <n v="0"/>
    <n v="-12.03"/>
    <n v="-12.03"/>
    <n v="-1"/>
    <n v="2.41"/>
    <n v="0.48"/>
    <n v="0"/>
    <n v="0"/>
    <s v="PAUSE"/>
    <x v="3"/>
  </r>
  <r>
    <s v="msgusboo42@yahoo.com"/>
    <s v="willie"/>
    <s v="walton"/>
    <s v="Memphis"/>
    <s v="TN"/>
    <n v="1250"/>
    <s v="benefits"/>
    <s v="Campaign_13"/>
    <s v="Google Ads"/>
    <s v="2024-01-27"/>
    <n v="700"/>
    <n v="852"/>
    <n v="16"/>
    <n v="0"/>
    <n v="10.29"/>
    <n v="0"/>
    <n v="-10.29"/>
    <n v="-10.29"/>
    <n v="-1"/>
    <n v="1.88"/>
    <n v="0.64"/>
    <n v="0"/>
    <n v="0"/>
    <s v="PAUSE"/>
    <x v="0"/>
  </r>
  <r>
    <s v="royals709@gmail.com"/>
    <s v="lisa"/>
    <s v="royalslisar"/>
    <s v="Knoxville"/>
    <s v="TN"/>
    <n v="4550"/>
    <s v="belk"/>
    <s v="Campaign_10"/>
    <s v="Google Ads"/>
    <s v="2024-01-02"/>
    <n v="500"/>
    <n v="1162"/>
    <n v="27"/>
    <n v="0"/>
    <n v="20.11"/>
    <n v="0"/>
    <n v="-20.11"/>
    <n v="-20.11"/>
    <n v="-1"/>
    <n v="2.3199999999999998"/>
    <n v="0.74"/>
    <n v="0"/>
    <n v="0"/>
    <s v="PAUSE"/>
    <x v="2"/>
  </r>
  <r>
    <s v="michelemayes33@yahoo.com"/>
    <s v="michele"/>
    <s v="mayes"/>
    <s v="Ironton"/>
    <s v="MO"/>
    <n v="2250"/>
    <s v="missouri department of correct"/>
    <s v="Campaign_14"/>
    <s v="Google Ads"/>
    <s v="2024-01-10"/>
    <n v="700"/>
    <n v="1631"/>
    <n v="36"/>
    <n v="1"/>
    <n v="15.78"/>
    <n v="49.09"/>
    <n v="33.31"/>
    <n v="33.31"/>
    <n v="2.1108998732572881"/>
    <n v="2.21"/>
    <n v="0.44"/>
    <n v="15.78"/>
    <n v="2.7777777777777776E-2"/>
    <s v="SCALE"/>
    <x v="0"/>
  </r>
  <r>
    <s v="phaggard859@aol.com"/>
    <s v="phyllis"/>
    <s v="haggard"/>
    <s v="Paris"/>
    <s v="KY"/>
    <n v="2600"/>
    <s v="jeromes"/>
    <s v="Campaign_13"/>
    <s v="Google Ads"/>
    <s v="2024-01-28"/>
    <n v="600"/>
    <n v="1391"/>
    <n v="26"/>
    <n v="1"/>
    <n v="19.899999999999999"/>
    <n v="46.41"/>
    <n v="26.509999999999998"/>
    <n v="26.509999999999998"/>
    <n v="1.3321608040201005"/>
    <n v="1.87"/>
    <n v="0.77"/>
    <n v="19.899999999999999"/>
    <n v="3.8461538461538464E-2"/>
    <s v="SCALE"/>
    <x v="0"/>
  </r>
  <r>
    <s v="rochelle.andrews82@gmail.com"/>
    <s v="rochelle"/>
    <s v="andrews"/>
    <s v="New Bedford"/>
    <s v="MA"/>
    <n v="2001"/>
    <s v="commonwealth of massachusetts"/>
    <s v="Campaign_7"/>
    <s v="Google Ads"/>
    <s v="2024-01-04"/>
    <n v="600"/>
    <n v="2080"/>
    <n v="71"/>
    <n v="0"/>
    <n v="34.61"/>
    <n v="0"/>
    <n v="-34.61"/>
    <n v="-34.61"/>
    <n v="-1"/>
    <n v="3.41"/>
    <n v="0.49"/>
    <n v="0"/>
    <n v="0"/>
    <s v="PAUSE"/>
    <x v="0"/>
  </r>
  <r>
    <s v="jaynohart35@yahoo.com"/>
    <s v="jason"/>
    <s v="hart"/>
    <s v="Portland"/>
    <s v="OR"/>
    <n v="1751"/>
    <s v="united svc alliance"/>
    <s v="Campaign_9"/>
    <s v="Google Ads"/>
    <s v="2024-01-08"/>
    <n v="300"/>
    <n v="2172"/>
    <n v="97"/>
    <n v="9"/>
    <n v="43.69"/>
    <n v="617.04999999999995"/>
    <n v="573.3599999999999"/>
    <n v="573.3599999999999"/>
    <n v="13.123369192034788"/>
    <n v="4.47"/>
    <n v="0.45"/>
    <n v="4.8499999999999996"/>
    <n v="9.2783505154639179E-2"/>
    <s v="SCALE"/>
    <x v="3"/>
  </r>
  <r>
    <s v="mrves2000@yahoo.com"/>
    <s v="sylvester"/>
    <s v="griffin"/>
    <s v="Dayton"/>
    <s v="OH"/>
    <n v="1740"/>
    <s v="university med/ped"/>
    <s v="Campaign_5"/>
    <s v="Google Ads"/>
    <s v="2024-01-25"/>
    <n v="700"/>
    <n v="2481"/>
    <n v="55"/>
    <n v="0"/>
    <n v="42.86"/>
    <n v="0"/>
    <n v="-42.86"/>
    <n v="-42.86"/>
    <n v="-1"/>
    <n v="2.2200000000000002"/>
    <n v="0.78"/>
    <n v="0"/>
    <n v="0"/>
    <s v="PAUSE"/>
    <x v="0"/>
  </r>
  <r>
    <s v="fhayashidajr@hotmail.com"/>
    <s v="fred"/>
    <s v="hayashida jr"/>
    <s v="Fort Garland"/>
    <s v="CO"/>
    <n v="4874"/>
    <s v="centennial school district"/>
    <s v="Campaign_9"/>
    <s v="Google Ads"/>
    <s v="2024-01-15"/>
    <n v="500"/>
    <n v="1943"/>
    <n v="40"/>
    <n v="0"/>
    <n v="21.15"/>
    <n v="0"/>
    <n v="-21.15"/>
    <n v="-21.15"/>
    <n v="-1"/>
    <n v="2.06"/>
    <n v="0.53"/>
    <n v="0"/>
    <n v="0"/>
    <s v="PAUSE"/>
    <x v="2"/>
  </r>
  <r>
    <s v="juju1687@hotmail.com"/>
    <s v="julian"/>
    <s v="hoban"/>
    <s v="Champaign"/>
    <s v="IL"/>
    <n v="4500"/>
    <s v="self"/>
    <s v="Campaign_5"/>
    <s v="Google Ads"/>
    <s v="2024-01-19"/>
    <n v="700"/>
    <n v="1423"/>
    <n v="42"/>
    <n v="0"/>
    <n v="29.38"/>
    <n v="0"/>
    <n v="-29.38"/>
    <n v="-29.38"/>
    <n v="-1"/>
    <n v="2.95"/>
    <n v="0.7"/>
    <n v="0"/>
    <n v="0"/>
    <s v="PAUSE"/>
    <x v="0"/>
  </r>
  <r>
    <s v="hudginsv@hotmail.com"/>
    <s v="veronica"/>
    <s v="hudgins"/>
    <s v="Chicago"/>
    <s v="IL"/>
    <n v="1520"/>
    <s v="northwestern university"/>
    <s v="Campaign_12"/>
    <s v="Google Ads"/>
    <s v="2024-01-15"/>
    <n v="500"/>
    <n v="766"/>
    <n v="16"/>
    <n v="1"/>
    <n v="10.73"/>
    <n v="74.56"/>
    <n v="63.83"/>
    <n v="63.83"/>
    <n v="5.9487418452935694"/>
    <n v="2.09"/>
    <n v="0.67"/>
    <n v="10.73"/>
    <n v="6.25E-2"/>
    <s v="SCALE"/>
    <x v="2"/>
  </r>
  <r>
    <s v="steph.hall09@yahoo.com"/>
    <s v="stephanie"/>
    <s v="hall"/>
    <s v="Fort Worth"/>
    <s v="TX"/>
    <n v="2200"/>
    <s v="millwood hospital"/>
    <s v="Campaign_4"/>
    <s v="Google Ads"/>
    <s v="2024-01-20"/>
    <n v="800"/>
    <n v="1714"/>
    <n v="43"/>
    <n v="1"/>
    <n v="24.82"/>
    <n v="45.18"/>
    <n v="20.36"/>
    <n v="20.36"/>
    <n v="0.82030620467365023"/>
    <n v="2.5099999999999998"/>
    <n v="0.57999999999999996"/>
    <n v="24.82"/>
    <n v="2.3255813953488372E-2"/>
    <s v="SCALE"/>
    <x v="1"/>
  </r>
  <r>
    <s v="cdaily06@yahoo.com"/>
    <s v="chakita"/>
    <s v="daily"/>
    <s v="Irving"/>
    <s v="TX"/>
    <n v="1896"/>
    <s v="novo 1"/>
    <s v="Campaign_19"/>
    <s v="Google Ads"/>
    <s v="2024-01-03"/>
    <n v="800"/>
    <n v="2238"/>
    <n v="53"/>
    <n v="0"/>
    <n v="38.299999999999997"/>
    <n v="0"/>
    <n v="-38.299999999999997"/>
    <n v="-38.299999999999997"/>
    <n v="-1"/>
    <n v="2.37"/>
    <n v="0.72"/>
    <n v="0"/>
    <n v="0"/>
    <s v="PAUSE"/>
    <x v="1"/>
  </r>
  <r>
    <s v="dharperdd@aol.com"/>
    <s v="derrick"/>
    <s v="harper"/>
    <s v="Hampton"/>
    <s v="VA"/>
    <n v="1200"/>
    <s v="local tv"/>
    <s v="Campaign_10"/>
    <s v="Google Ads"/>
    <s v="2024-01-15"/>
    <n v="100"/>
    <n v="1982"/>
    <n v="57"/>
    <n v="2"/>
    <n v="45.57"/>
    <n v="71.8"/>
    <n v="26.229999999999997"/>
    <n v="26.229999999999997"/>
    <n v="0.57559798112793492"/>
    <n v="2.88"/>
    <n v="0.8"/>
    <n v="22.78"/>
    <n v="3.5087719298245612E-2"/>
    <s v="SCALE"/>
    <x v="3"/>
  </r>
  <r>
    <s v="lladywebber@aol.com"/>
    <s v="laquesha"/>
    <s v="webber"/>
    <s v="Los Angeles"/>
    <s v="CA"/>
    <n v="1500"/>
    <s v="youth development pa"/>
    <s v="Campaign_20"/>
    <s v="Google Ads"/>
    <s v="2024-01-24"/>
    <n v="100"/>
    <n v="2243"/>
    <n v="37"/>
    <n v="1"/>
    <n v="17.63"/>
    <n v="63.11"/>
    <n v="45.480000000000004"/>
    <n v="45.480000000000004"/>
    <n v="2.5796937039137835"/>
    <n v="1.65"/>
    <n v="0.48"/>
    <n v="17.63"/>
    <n v="2.7027027027027029E-2"/>
    <s v="SCALE"/>
    <x v="3"/>
  </r>
  <r>
    <s v="mrbarry34@gmail.com"/>
    <s v="barry"/>
    <s v="morrw"/>
    <s v="Hanford"/>
    <s v="CA"/>
    <n v="4700"/>
    <s v="bank of america"/>
    <s v="Campaign_8"/>
    <s v="Google Ads"/>
    <s v="2024-01-22"/>
    <n v="1000"/>
    <n v="1826"/>
    <n v="44"/>
    <n v="1"/>
    <n v="20.5"/>
    <n v="54.48"/>
    <n v="33.979999999999997"/>
    <n v="33.979999999999997"/>
    <n v="1.657560975609756"/>
    <n v="2.41"/>
    <n v="0.47"/>
    <n v="20.5"/>
    <n v="2.2727272727272728E-2"/>
    <s v="SCALE"/>
    <x v="1"/>
  </r>
  <r>
    <s v="wendy@goldandalbanese.com"/>
    <s v="wendy"/>
    <s v="hunter"/>
    <s v="Rancocas"/>
    <s v="NJ"/>
    <n v="2200"/>
    <s v="gold and albanese"/>
    <s v="Campaign_5"/>
    <s v="Google Ads"/>
    <s v="2024-01-15"/>
    <n v="600"/>
    <n v="950"/>
    <n v="32"/>
    <n v="0"/>
    <n v="24.88"/>
    <n v="0"/>
    <n v="-24.88"/>
    <n v="-24.88"/>
    <n v="-1"/>
    <n v="3.37"/>
    <n v="0.78"/>
    <n v="0"/>
    <n v="0"/>
    <s v="PAUSE"/>
    <x v="0"/>
  </r>
  <r>
    <s v="jgarza@npisorters.com"/>
    <s v="jorge"/>
    <s v="garza"/>
    <s v="Grand Prairie"/>
    <s v="TX"/>
    <n v="1500"/>
    <s v="nationalpresortinc"/>
    <s v="Campaign_9"/>
    <s v="Google Ads"/>
    <s v="2024-01-03"/>
    <n v="1000"/>
    <n v="1246"/>
    <n v="38"/>
    <n v="0"/>
    <n v="30.82"/>
    <n v="0"/>
    <n v="-30.82"/>
    <n v="-30.82"/>
    <n v="-1"/>
    <n v="3.05"/>
    <n v="0.81"/>
    <n v="0"/>
    <n v="0"/>
    <s v="PAUSE"/>
    <x v="1"/>
  </r>
  <r>
    <s v="sppaid22@yahoo.com"/>
    <s v="shirley"/>
    <s v="petty robers"/>
    <s v="East Orange"/>
    <s v="NJ"/>
    <n v="2000"/>
    <s v="new jersey perinatal"/>
    <s v="Campaign_7"/>
    <s v="Google Ads"/>
    <s v="2024-01-21"/>
    <n v="200"/>
    <n v="1861"/>
    <n v="29"/>
    <n v="0"/>
    <n v="17.2"/>
    <n v="0"/>
    <n v="-17.2"/>
    <n v="-17.2"/>
    <n v="-1"/>
    <n v="1.56"/>
    <n v="0.59"/>
    <n v="0"/>
    <n v="0"/>
    <s v="PAUSE"/>
    <x v="3"/>
  </r>
  <r>
    <s v="lillianmmartinez2000@yahoo.com"/>
    <s v="lillian"/>
    <s v="martinez"/>
    <s v="Charlotte"/>
    <s v="NC"/>
    <n v="2750"/>
    <s v="time warner cable"/>
    <s v="Campaign_4"/>
    <s v="Google Ads"/>
    <s v="2024-01-25"/>
    <n v="1000"/>
    <n v="2373"/>
    <n v="88"/>
    <n v="4"/>
    <n v="45.27"/>
    <n v="161.88999999999999"/>
    <n v="116.61999999999998"/>
    <n v="116.61999999999998"/>
    <n v="2.576098961784846"/>
    <n v="3.71"/>
    <n v="0.51"/>
    <n v="11.32"/>
    <n v="4.5454545454545456E-2"/>
    <s v="SCALE"/>
    <x v="1"/>
  </r>
  <r>
    <s v="hillbeartoo@aol.com"/>
    <s v="eleanor"/>
    <s v="hill"/>
    <s v="Virginia Beac"/>
    <s v="VA"/>
    <n v="4600"/>
    <s v="benefits"/>
    <s v="Campaign_12"/>
    <s v="Google Ads"/>
    <s v="2024-01-13"/>
    <n v="600"/>
    <n v="2138"/>
    <n v="51"/>
    <n v="0"/>
    <n v="21.18"/>
    <n v="0"/>
    <n v="-21.18"/>
    <n v="-21.18"/>
    <n v="-1"/>
    <n v="2.39"/>
    <n v="0.42"/>
    <n v="0"/>
    <n v="0"/>
    <s v="PAUSE"/>
    <x v="0"/>
  </r>
  <r>
    <s v="robbierachal@yahoo.com"/>
    <s v="robbie"/>
    <s v="rachal"/>
    <s v="Canton"/>
    <s v="TX"/>
    <n v="1750"/>
    <s v="r r insurance"/>
    <s v="Campaign_10"/>
    <s v="Google Ads"/>
    <s v="2024-01-20"/>
    <n v="400"/>
    <n v="705"/>
    <n v="16"/>
    <n v="0"/>
    <n v="10.07"/>
    <n v="0"/>
    <n v="-10.07"/>
    <n v="-10.07"/>
    <n v="-1"/>
    <n v="2.27"/>
    <n v="0.63"/>
    <n v="0"/>
    <n v="0"/>
    <s v="PAUSE"/>
    <x v="2"/>
  </r>
  <r>
    <s v="landsman5353@yahoo.com"/>
    <s v="alan"/>
    <s v="lansing"/>
    <s v="Lake Hiawatha"/>
    <s v="NJ"/>
    <n v="2250"/>
    <s v="mendelez"/>
    <s v="Campaign_17"/>
    <s v="Google Ads"/>
    <s v="2024-01-15"/>
    <n v="500"/>
    <n v="2492"/>
    <n v="56"/>
    <n v="5"/>
    <n v="45.9"/>
    <n v="234.63"/>
    <n v="188.73"/>
    <n v="188.73"/>
    <n v="4.1117647058823525"/>
    <n v="2.25"/>
    <n v="0.82"/>
    <n v="9.18"/>
    <n v="8.9285714285714288E-2"/>
    <s v="SCALE"/>
    <x v="2"/>
  </r>
  <r>
    <s v="cortez.johnson11@yahoo.com"/>
    <s v="maretha"/>
    <s v="riley"/>
    <s v="Atmore"/>
    <s v="AL"/>
    <n v="2300"/>
    <s v="home"/>
    <s v="Campaign_20"/>
    <s v="Google Ads"/>
    <s v="2024-01-25"/>
    <n v="600"/>
    <n v="1711"/>
    <n v="56"/>
    <n v="4"/>
    <n v="22.63"/>
    <n v="252"/>
    <n v="229.37"/>
    <n v="229.37"/>
    <n v="10.13566062748564"/>
    <n v="3.27"/>
    <n v="0.4"/>
    <n v="5.66"/>
    <n v="7.1428571428571425E-2"/>
    <s v="SCALE"/>
    <x v="0"/>
  </r>
  <r>
    <s v="cindyissa68@yahoo.com"/>
    <s v="cinderella"/>
    <s v="issa"/>
    <s v="Phoenix"/>
    <s v="AZ"/>
    <n v="3900"/>
    <s v="safeway"/>
    <s v="Campaign_15"/>
    <s v="Google Ads"/>
    <s v="2024-01-12"/>
    <n v="700"/>
    <n v="1208"/>
    <n v="50"/>
    <n v="0"/>
    <n v="33.659999999999997"/>
    <n v="0"/>
    <n v="-33.659999999999997"/>
    <n v="-33.659999999999997"/>
    <n v="-1"/>
    <n v="4.1399999999999997"/>
    <n v="0.67"/>
    <n v="0"/>
    <n v="0"/>
    <s v="PAUSE"/>
    <x v="0"/>
  </r>
  <r>
    <s v="kellynwright@hotmail.com"/>
    <s v="kelly"/>
    <s v="wright"/>
    <s v="Sandy"/>
    <s v="UT"/>
    <n v="2500"/>
    <s v="boart longyear"/>
    <s v="Campaign_14"/>
    <s v="Google Ads"/>
    <s v="2024-01-16"/>
    <n v="400"/>
    <n v="748"/>
    <n v="30"/>
    <n v="1"/>
    <n v="24.18"/>
    <n v="35.83"/>
    <n v="11.649999999999999"/>
    <n v="11.649999999999999"/>
    <n v="0.48180314309346561"/>
    <n v="4.01"/>
    <n v="0.81"/>
    <n v="24.18"/>
    <n v="3.3333333333333333E-2"/>
    <s v="SCALE"/>
    <x v="2"/>
  </r>
  <r>
    <s v="ken_austin75@yahoo.com"/>
    <s v="kendon"/>
    <s v="austin"/>
    <s v="Atlanta"/>
    <s v="GA"/>
    <n v="1700"/>
    <s v="volt solutions"/>
    <s v="Campaign_13"/>
    <s v="Google Ads"/>
    <s v="2024-01-02"/>
    <n v="100"/>
    <n v="2302"/>
    <n v="40"/>
    <n v="0"/>
    <n v="17.53"/>
    <n v="0"/>
    <n v="-17.53"/>
    <n v="-17.53"/>
    <n v="-1"/>
    <n v="1.74"/>
    <n v="0.44"/>
    <n v="0"/>
    <n v="0"/>
    <s v="PAUSE"/>
    <x v="3"/>
  </r>
  <r>
    <s v="azamora_88@yahoo.com"/>
    <s v="andrea"/>
    <s v="zamora"/>
    <s v="San Antonio"/>
    <s v="TX"/>
    <n v="2384"/>
    <s v="rockport landing apa"/>
    <s v="Campaign_14"/>
    <s v="Google Ads"/>
    <s v="2024-01-15"/>
    <n v="700"/>
    <n v="644"/>
    <n v="14"/>
    <n v="1"/>
    <n v="6.62"/>
    <n v="67.03"/>
    <n v="60.410000000000004"/>
    <n v="60.410000000000004"/>
    <n v="9.1253776435045317"/>
    <n v="2.17"/>
    <n v="0.47"/>
    <n v="6.62"/>
    <n v="7.1428571428571425E-2"/>
    <s v="SCALE"/>
    <x v="0"/>
  </r>
  <r>
    <s v="sweettan12345@aol.com"/>
    <s v="tyre"/>
    <s v="battle"/>
    <s v="Macon"/>
    <s v="GA"/>
    <n v="2750"/>
    <s v="wilson lawn service"/>
    <s v="Campaign_4"/>
    <s v="Google Ads"/>
    <s v="2024-01-06"/>
    <n v="400"/>
    <n v="1419"/>
    <n v="47"/>
    <n v="4"/>
    <n v="35.01"/>
    <n v="212.4"/>
    <n v="177.39000000000001"/>
    <n v="177.39000000000001"/>
    <n v="5.066838046272494"/>
    <n v="3.31"/>
    <n v="0.74"/>
    <n v="8.75"/>
    <n v="8.5106382978723402E-2"/>
    <s v="SCALE"/>
    <x v="2"/>
  </r>
  <r>
    <s v="ricky.mysticpi@gmail.com"/>
    <s v="richard"/>
    <s v="morgan"/>
    <s v="Pampa"/>
    <s v="TX"/>
    <n v="1600"/>
    <s v="bowers enterprises"/>
    <s v="Campaign_11"/>
    <s v="Google Ads"/>
    <s v="2024-01-28"/>
    <n v="500"/>
    <n v="1352"/>
    <n v="34"/>
    <n v="0"/>
    <n v="28.63"/>
    <n v="0"/>
    <n v="-28.63"/>
    <n v="-28.63"/>
    <n v="-1"/>
    <n v="2.5099999999999998"/>
    <n v="0.84"/>
    <n v="0"/>
    <n v="0"/>
    <s v="PAUSE"/>
    <x v="2"/>
  </r>
  <r>
    <s v="tlavin18@gmail.com"/>
    <s v="tina"/>
    <s v="lavin"/>
    <s v="San Rafael"/>
    <s v="CA"/>
    <n v="4376"/>
    <s v="imaging services"/>
    <s v="Campaign_8"/>
    <s v="Google Ads"/>
    <s v="2024-01-08"/>
    <n v="700"/>
    <n v="2343"/>
    <n v="96"/>
    <n v="2"/>
    <n v="53.33"/>
    <n v="77.84"/>
    <n v="24.510000000000005"/>
    <n v="24.510000000000005"/>
    <n v="0.45959122445152834"/>
    <n v="4.0999999999999996"/>
    <n v="0.56000000000000005"/>
    <n v="26.66"/>
    <n v="2.0833333333333332E-2"/>
    <s v="SCALE"/>
    <x v="0"/>
  </r>
  <r>
    <s v="sergiopo60@yahoo.com"/>
    <s v="sergio"/>
    <s v="paredes"/>
    <s v="Palatine"/>
    <s v="IL"/>
    <n v="3042"/>
    <s v="rbs citizens tional associatio"/>
    <s v="Campaign_17"/>
    <s v="Google Ads"/>
    <s v="2024-01-21"/>
    <n v="400"/>
    <n v="1243"/>
    <n v="54"/>
    <n v="0"/>
    <n v="28.41"/>
    <n v="0"/>
    <n v="-28.41"/>
    <n v="-28.41"/>
    <n v="-1"/>
    <n v="4.34"/>
    <n v="0.53"/>
    <n v="0"/>
    <n v="0"/>
    <s v="PAUSE"/>
    <x v="2"/>
  </r>
  <r>
    <s v="anderson_woodrow@yahoo.com"/>
    <s v="woodrow"/>
    <s v="anderson"/>
    <s v="Aurora"/>
    <s v="CO"/>
    <n v="3422"/>
    <s v="dpsg"/>
    <s v="Campaign_6"/>
    <s v="Google Ads"/>
    <s v="2024-01-23"/>
    <n v="400"/>
    <n v="565"/>
    <n v="14"/>
    <n v="0"/>
    <n v="10.99"/>
    <n v="0"/>
    <n v="-10.99"/>
    <n v="-10.99"/>
    <n v="-1"/>
    <n v="2.48"/>
    <n v="0.78"/>
    <n v="0"/>
    <n v="0"/>
    <s v="PAUSE"/>
    <x v="2"/>
  </r>
  <r>
    <s v="ambernichole6904@yahoo.com"/>
    <s v="amber"/>
    <s v="gutierrez"/>
    <s v="Waukegan"/>
    <s v="IL"/>
    <n v="1500"/>
    <s v="us navy"/>
    <s v="Campaign_13"/>
    <s v="Google Ads"/>
    <s v="2024-01-30"/>
    <n v="300"/>
    <n v="1743"/>
    <n v="35"/>
    <n v="0"/>
    <n v="18.23"/>
    <n v="0"/>
    <n v="-18.23"/>
    <n v="-18.23"/>
    <n v="-1"/>
    <n v="2.0099999999999998"/>
    <n v="0.52"/>
    <n v="0"/>
    <n v="0"/>
    <s v="PAUSE"/>
    <x v="3"/>
  </r>
  <r>
    <s v="monicax04@gmail.com"/>
    <s v="monica"/>
    <s v="tek"/>
    <s v="Puyallup"/>
    <s v="WA"/>
    <n v="1500"/>
    <s v="macys"/>
    <s v="Campaign_17"/>
    <s v="Google Ads"/>
    <s v="2024-01-05"/>
    <n v="300"/>
    <n v="1559"/>
    <n v="51"/>
    <n v="5"/>
    <n v="24.56"/>
    <n v="237.23"/>
    <n v="212.67"/>
    <n v="212.67"/>
    <n v="8.6592019543973944"/>
    <n v="3.27"/>
    <n v="0.48"/>
    <n v="4.91"/>
    <n v="9.8039215686274508E-2"/>
    <s v="SCALE"/>
    <x v="3"/>
  </r>
  <r>
    <s v="yolanda_avila1@hotmail.com"/>
    <s v="yolanda"/>
    <s v="avila"/>
    <s v="Cape Coral"/>
    <s v="FL"/>
    <n v="4626"/>
    <s v="walmart"/>
    <s v="Campaign_15"/>
    <s v="Google Ads"/>
    <s v="2024-01-15"/>
    <n v="600"/>
    <n v="650"/>
    <n v="11"/>
    <n v="0"/>
    <n v="7.01"/>
    <n v="0"/>
    <n v="-7.01"/>
    <n v="-7.01"/>
    <n v="-1"/>
    <n v="1.69"/>
    <n v="0.64"/>
    <n v="0"/>
    <n v="0"/>
    <s v="PAUSE"/>
    <x v="0"/>
  </r>
  <r>
    <s v="vincent.jackson27@yahoo.com"/>
    <s v="vincent"/>
    <s v="jackson"/>
    <s v="Harvey"/>
    <s v="IL"/>
    <n v="5300"/>
    <s v="union pacific railroad"/>
    <s v="Campaign_2"/>
    <s v="Google Ads"/>
    <s v="2024-01-06"/>
    <n v="500"/>
    <n v="1756"/>
    <n v="77"/>
    <n v="0"/>
    <n v="62.89"/>
    <n v="0"/>
    <n v="-62.89"/>
    <n v="-62.89"/>
    <n v="-1"/>
    <n v="4.38"/>
    <n v="0.82"/>
    <n v="0"/>
    <n v="0"/>
    <s v="PAUSE"/>
    <x v="2"/>
  </r>
  <r>
    <s v="mzdiesel10@aol.com"/>
    <s v="crystal"/>
    <s v="martinez"/>
    <s v="San Antonio"/>
    <s v="TX"/>
    <n v="2000"/>
    <s v="citibank"/>
    <s v="Campaign_12"/>
    <s v="Google Ads"/>
    <s v="2024-01-14"/>
    <n v="100"/>
    <n v="1036"/>
    <n v="39"/>
    <n v="1"/>
    <n v="18.739999999999998"/>
    <n v="50.82"/>
    <n v="32.08"/>
    <n v="32.08"/>
    <n v="1.7118463180362862"/>
    <n v="3.76"/>
    <n v="0.48"/>
    <n v="18.739999999999998"/>
    <n v="2.564102564102564E-2"/>
    <s v="SCALE"/>
    <x v="3"/>
  </r>
  <r>
    <s v="robertdiaz_50@yahoo.com"/>
    <s v="robert"/>
    <s v="diaz"/>
    <s v="Bernalillo"/>
    <s v="NM"/>
    <n v="1750"/>
    <s v="benefits"/>
    <s v="Campaign_6"/>
    <s v="Google Ads"/>
    <s v="2024-01-19"/>
    <n v="700"/>
    <n v="1089"/>
    <n v="47"/>
    <n v="1"/>
    <n v="29.71"/>
    <n v="66.739999999999995"/>
    <n v="37.029999999999994"/>
    <n v="37.029999999999994"/>
    <n v="1.2463816896667785"/>
    <n v="4.32"/>
    <n v="0.63"/>
    <n v="29.71"/>
    <n v="2.1276595744680851E-2"/>
    <s v="SCALE"/>
    <x v="0"/>
  </r>
  <r>
    <s v="qsamuel45@yahoo.com"/>
    <s v="carlos"/>
    <s v="pizarro"/>
    <s v="Kissimmee"/>
    <s v="FL"/>
    <n v="2137"/>
    <s v="aramark corporation"/>
    <s v="Campaign_12"/>
    <s v="Google Ads"/>
    <s v="2024-01-13"/>
    <n v="400"/>
    <n v="562"/>
    <n v="11"/>
    <n v="1"/>
    <n v="4.49"/>
    <n v="39.53"/>
    <n v="35.04"/>
    <n v="35.04"/>
    <n v="7.8040089086859679"/>
    <n v="1.96"/>
    <n v="0.41"/>
    <n v="4.49"/>
    <n v="9.0909090909090912E-2"/>
    <s v="SCALE"/>
    <x v="2"/>
  </r>
  <r>
    <s v="mzpenny2005@yahoo.com"/>
    <s v="tamika"/>
    <s v="creekmore"/>
    <s v="Hampton"/>
    <s v="VA"/>
    <n v="4000"/>
    <s v="trg customer solutions"/>
    <s v="Campaign_5"/>
    <s v="Google Ads"/>
    <s v="2024-01-08"/>
    <n v="600"/>
    <n v="1432"/>
    <n v="46"/>
    <n v="2"/>
    <n v="25.52"/>
    <n v="133.55000000000001"/>
    <n v="108.03000000000002"/>
    <n v="108.03000000000002"/>
    <n v="4.233150470219436"/>
    <n v="3.21"/>
    <n v="0.55000000000000004"/>
    <n v="12.76"/>
    <n v="4.3478260869565216E-2"/>
    <s v="SCALE"/>
    <x v="0"/>
  </r>
  <r>
    <s v="babygirls447@yahoo.com"/>
    <s v="niger"/>
    <s v="henderson"/>
    <s v="Century"/>
    <s v="FL"/>
    <n v="2250"/>
    <s v="navy federal"/>
    <s v="Campaign_4"/>
    <s v="Google Ads"/>
    <s v="2024-01-22"/>
    <n v="500"/>
    <n v="812"/>
    <n v="22"/>
    <n v="0"/>
    <n v="12.83"/>
    <n v="0"/>
    <n v="-12.83"/>
    <n v="-12.83"/>
    <n v="-1"/>
    <n v="2.71"/>
    <n v="0.57999999999999996"/>
    <n v="0"/>
    <n v="0"/>
    <s v="PAUSE"/>
    <x v="2"/>
  </r>
  <r>
    <s v="shantel.garner@yahoo.com"/>
    <s v="shantel"/>
    <s v="garner"/>
    <s v="Denver"/>
    <s v="CO"/>
    <n v="2500"/>
    <s v="njhmfa"/>
    <s v="Campaign_17"/>
    <s v="Google Ads"/>
    <s v="2024-01-06"/>
    <n v="1000"/>
    <n v="2223"/>
    <n v="94"/>
    <n v="10"/>
    <n v="48.01"/>
    <n v="651.9"/>
    <n v="603.89"/>
    <n v="603.89"/>
    <n v="12.578421162257863"/>
    <n v="4.2300000000000004"/>
    <n v="0.51"/>
    <n v="4.8"/>
    <n v="0.10638297872340426"/>
    <s v="SCALE"/>
    <x v="1"/>
  </r>
  <r>
    <s v="cweaver66@gmail.com"/>
    <s v="cathy"/>
    <s v="weaver"/>
    <s v="Evansville"/>
    <s v="IN"/>
    <n v="1500"/>
    <s v="arshan hussain"/>
    <s v="Campaign_15"/>
    <s v="Google Ads"/>
    <s v="2024-01-26"/>
    <n v="100"/>
    <n v="1936"/>
    <n v="64"/>
    <n v="0"/>
    <n v="43.69"/>
    <n v="0"/>
    <n v="-43.69"/>
    <n v="-43.69"/>
    <n v="-1"/>
    <n v="3.31"/>
    <n v="0.68"/>
    <n v="0"/>
    <n v="0"/>
    <s v="PAUSE"/>
    <x v="3"/>
  </r>
  <r>
    <s v="jcnew61@yahoo.com"/>
    <s v="james"/>
    <s v="agnew"/>
    <s v="McKinney"/>
    <s v="TX"/>
    <n v="1250"/>
    <s v="hill brothers contsructio"/>
    <s v="Campaign_3"/>
    <s v="Google Ads"/>
    <s v="2024-01-01"/>
    <n v="500"/>
    <n v="1732"/>
    <n v="42"/>
    <n v="3"/>
    <n v="33.06"/>
    <n v="118.11"/>
    <n v="85.05"/>
    <n v="85.05"/>
    <n v="2.572595281306715"/>
    <n v="2.42"/>
    <n v="0.79"/>
    <n v="11.02"/>
    <n v="7.1428571428571425E-2"/>
    <s v="SCALE"/>
    <x v="2"/>
  </r>
  <r>
    <s v="kjaa4@yahoo.com"/>
    <s v="sparrow"/>
    <s v="hiatt"/>
    <s v="Bend"/>
    <s v="OR"/>
    <n v="2700"/>
    <s v="thistle construction"/>
    <s v="Campaign_5"/>
    <s v="Google Ads"/>
    <s v="2024-01-13"/>
    <n v="300"/>
    <n v="1483"/>
    <n v="35"/>
    <n v="0"/>
    <n v="15.5"/>
    <n v="0"/>
    <n v="-15.5"/>
    <n v="-15.5"/>
    <n v="-1"/>
    <n v="2.36"/>
    <n v="0.44"/>
    <n v="0"/>
    <n v="0"/>
    <s v="PAUSE"/>
    <x v="3"/>
  </r>
  <r>
    <s v="khanks618@aol.com"/>
    <s v="karen"/>
    <s v="hanks"/>
    <s v="Harrisburg"/>
    <s v="IL"/>
    <n v="2886"/>
    <s v="southern illinois podiatry"/>
    <s v="Campaign_10"/>
    <s v="Google Ads"/>
    <s v="2024-01-06"/>
    <n v="500"/>
    <n v="1542"/>
    <n v="41"/>
    <n v="3"/>
    <n v="20.170000000000002"/>
    <n v="221.32"/>
    <n v="201.14999999999998"/>
    <n v="201.14999999999998"/>
    <n v="9.9727317798710935"/>
    <n v="2.66"/>
    <n v="0.49"/>
    <n v="6.72"/>
    <n v="7.3170731707317069E-2"/>
    <s v="SCALE"/>
    <x v="2"/>
  </r>
  <r>
    <s v="kemppaul999@yahoo.com"/>
    <s v="paul"/>
    <s v="kempf"/>
    <s v="Jacksonville"/>
    <s v="FL"/>
    <n v="4500"/>
    <s v="anjon llc"/>
    <s v="Campaign_18"/>
    <s v="Google Ads"/>
    <s v="2024-01-19"/>
    <n v="500"/>
    <n v="1863"/>
    <n v="76"/>
    <n v="2"/>
    <n v="57.25"/>
    <n v="139.55000000000001"/>
    <n v="82.300000000000011"/>
    <n v="82.300000000000011"/>
    <n v="1.4375545851528386"/>
    <n v="4.08"/>
    <n v="0.75"/>
    <n v="28.62"/>
    <n v="2.6315789473684209E-2"/>
    <s v="SCALE"/>
    <x v="2"/>
  </r>
  <r>
    <s v="sftblnt32000@yahoo.com"/>
    <s v="brian"/>
    <s v="henderson"/>
    <s v="Richmond"/>
    <s v="VA"/>
    <n v="1375"/>
    <s v="digital color graphics"/>
    <s v="Campaign_2"/>
    <s v="Google Ads"/>
    <s v="2024-01-27"/>
    <n v="200"/>
    <n v="664"/>
    <n v="26"/>
    <n v="1"/>
    <n v="16.5"/>
    <n v="54.35"/>
    <n v="37.85"/>
    <n v="37.85"/>
    <n v="2.2939393939393939"/>
    <n v="3.92"/>
    <n v="0.63"/>
    <n v="16.5"/>
    <n v="3.8461538461538464E-2"/>
    <s v="SCALE"/>
    <x v="3"/>
  </r>
  <r>
    <s v="lkaukver@yahoo.com"/>
    <s v="leila"/>
    <s v="philbrick"/>
    <s v="Bellevue"/>
    <s v="NE"/>
    <n v="1625"/>
    <s v="securities america"/>
    <s v="Campaign_14"/>
    <s v="Google Ads"/>
    <s v="2024-01-23"/>
    <n v="400"/>
    <n v="1341"/>
    <n v="47"/>
    <n v="4"/>
    <n v="37.06"/>
    <n v="207.69"/>
    <n v="170.63"/>
    <n v="170.63"/>
    <n v="4.6041554236373443"/>
    <n v="3.5"/>
    <n v="0.79"/>
    <n v="9.26"/>
    <n v="8.5106382978723402E-2"/>
    <s v="SCALE"/>
    <x v="2"/>
  </r>
  <r>
    <s v="cjbspeth@yahoo.com"/>
    <s v="cynthia"/>
    <s v="speth"/>
    <s v="Ogden"/>
    <s v="UT"/>
    <n v="1300"/>
    <s v="internal revenue service"/>
    <s v="Campaign_13"/>
    <s v="Google Ads"/>
    <s v="2024-01-08"/>
    <n v="1000"/>
    <n v="2390"/>
    <n v="60"/>
    <n v="0"/>
    <n v="32.04"/>
    <n v="0"/>
    <n v="-32.04"/>
    <n v="-32.04"/>
    <n v="-1"/>
    <n v="2.5099999999999998"/>
    <n v="0.53"/>
    <n v="0"/>
    <n v="0"/>
    <s v="PAUSE"/>
    <x v="1"/>
  </r>
  <r>
    <s v="lisahill53572@yahoo.com"/>
    <s v="lisa"/>
    <s v="daniels"/>
    <s v="Avon"/>
    <s v="MA"/>
    <n v="1580"/>
    <s v="broad spire"/>
    <s v="Campaign_6"/>
    <s v="Google Ads"/>
    <s v="2024-01-24"/>
    <n v="400"/>
    <n v="2457"/>
    <n v="99"/>
    <n v="11"/>
    <n v="84.09"/>
    <n v="626.73"/>
    <n v="542.64"/>
    <n v="542.64"/>
    <n v="6.4530859793078843"/>
    <n v="4.03"/>
    <n v="0.85"/>
    <n v="7.64"/>
    <n v="0.1111111111111111"/>
    <s v="SCALE"/>
    <x v="2"/>
  </r>
  <r>
    <s v="daniellazuniga1986@gmail.com"/>
    <s v="daniella"/>
    <s v="zuniga"/>
    <s v="Tucson"/>
    <s v="AZ"/>
    <n v="2500"/>
    <s v="american red cross"/>
    <s v="Campaign_9"/>
    <s v="Google Ads"/>
    <s v="2024-01-15"/>
    <n v="600"/>
    <n v="2003"/>
    <n v="54"/>
    <n v="1"/>
    <n v="33.06"/>
    <n v="36.9"/>
    <n v="3.8399999999999963"/>
    <n v="3.8399999999999963"/>
    <n v="0.11615245009074399"/>
    <n v="2.7"/>
    <n v="0.61"/>
    <n v="33.06"/>
    <n v="1.8518518518518517E-2"/>
    <s v="SCALE"/>
    <x v="0"/>
  </r>
  <r>
    <s v="bnwinblood@cox.net"/>
    <s v="brandi"/>
    <s v="winblood"/>
    <s v="Norman"/>
    <s v="OK"/>
    <n v="1950"/>
    <s v="bnw  naturopathic"/>
    <s v="Campaign_5"/>
    <s v="Google Ads"/>
    <s v="2024-01-09"/>
    <n v="700"/>
    <n v="1552"/>
    <n v="50"/>
    <n v="1"/>
    <n v="23.01"/>
    <n v="71.45"/>
    <n v="48.44"/>
    <n v="48.44"/>
    <n v="2.1051716644936982"/>
    <n v="3.22"/>
    <n v="0.46"/>
    <n v="23.01"/>
    <n v="0.02"/>
    <s v="SCALE"/>
    <x v="0"/>
  </r>
  <r>
    <s v="mlinton@jhmi.edu"/>
    <s v="monique"/>
    <s v="linton"/>
    <s v="Baltimore"/>
    <s v="MD"/>
    <n v="1306"/>
    <s v="johns hopkins university"/>
    <s v="Campaign_6"/>
    <s v="Google Ads"/>
    <s v="2024-01-24"/>
    <n v="300"/>
    <n v="1765"/>
    <n v="26"/>
    <n v="0"/>
    <n v="15.56"/>
    <n v="0"/>
    <n v="-15.56"/>
    <n v="-15.56"/>
    <n v="-1"/>
    <n v="1.47"/>
    <n v="0.6"/>
    <n v="0"/>
    <n v="0"/>
    <s v="PAUSE"/>
    <x v="3"/>
  </r>
  <r>
    <s v="cmbrooks30@gmail.com"/>
    <s v="crystal"/>
    <s v="brooks"/>
    <s v="Clinton"/>
    <s v="NC"/>
    <n v="4000"/>
    <s v="the bancorp com"/>
    <s v="Campaign_9"/>
    <s v="Google Ads"/>
    <s v="2024-01-09"/>
    <n v="600"/>
    <n v="789"/>
    <n v="28"/>
    <n v="1"/>
    <n v="20.11"/>
    <n v="40.4"/>
    <n v="20.29"/>
    <n v="20.29"/>
    <n v="1.0089507707608154"/>
    <n v="3.55"/>
    <n v="0.72"/>
    <n v="20.11"/>
    <n v="3.5714285714285712E-2"/>
    <s v="SCALE"/>
    <x v="0"/>
  </r>
  <r>
    <s v="reiserdawn@yahoo.com"/>
    <s v="dawn"/>
    <s v="reiser"/>
    <s v="Jackson"/>
    <s v="MI"/>
    <n v="1500"/>
    <s v="menards"/>
    <s v="Campaign_1"/>
    <s v="Google Ads"/>
    <s v="2024-01-06"/>
    <n v="1000"/>
    <n v="2406"/>
    <n v="91"/>
    <n v="8"/>
    <n v="40.299999999999997"/>
    <n v="572.53"/>
    <n v="532.23"/>
    <n v="532.23"/>
    <n v="13.206699751861043"/>
    <n v="3.78"/>
    <n v="0.44"/>
    <n v="5.04"/>
    <n v="8.7912087912087919E-2"/>
    <s v="SCALE"/>
    <x v="1"/>
  </r>
  <r>
    <s v="toreia.ephraim@yahoo.com"/>
    <s v="toreia"/>
    <s v="ephraim"/>
    <s v="Fayetteville"/>
    <s v="NC"/>
    <n v="1749"/>
    <s v="building blessings"/>
    <s v="Campaign_4"/>
    <s v="Google Ads"/>
    <s v="2024-01-23"/>
    <n v="1000"/>
    <n v="1217"/>
    <n v="47"/>
    <n v="5"/>
    <n v="19.399999999999999"/>
    <n v="326.08"/>
    <n v="306.68"/>
    <n v="306.68"/>
    <n v="15.808247422680413"/>
    <n v="3.86"/>
    <n v="0.41"/>
    <n v="3.88"/>
    <n v="0.10638297872340426"/>
    <s v="SCALE"/>
    <x v="1"/>
  </r>
  <r>
    <s v="khalilrp@yahoo.com"/>
    <s v="khalil"/>
    <s v="perry"/>
    <s v="Philadelphia"/>
    <s v="PA"/>
    <n v="1248"/>
    <s v="toad snacks"/>
    <s v="Campaign_2"/>
    <s v="Google Ads"/>
    <s v="2024-01-03"/>
    <n v="800"/>
    <n v="1247"/>
    <n v="54"/>
    <n v="1"/>
    <n v="32.270000000000003"/>
    <n v="71.61"/>
    <n v="39.339999999999996"/>
    <n v="39.339999999999996"/>
    <n v="1.2190889370932751"/>
    <n v="4.33"/>
    <n v="0.6"/>
    <n v="32.270000000000003"/>
    <n v="1.8518518518518517E-2"/>
    <s v="SCALE"/>
    <x v="1"/>
  </r>
  <r>
    <s v="rcraven237@aol.com"/>
    <s v="robert"/>
    <s v="craven"/>
    <s v="Atlanta"/>
    <s v="GA"/>
    <n v="3500"/>
    <s v="john crane"/>
    <s v="Campaign_18"/>
    <s v="Google Ads"/>
    <s v="2024-01-10"/>
    <n v="400"/>
    <n v="1028"/>
    <n v="17"/>
    <n v="0"/>
    <n v="8.0399999999999991"/>
    <n v="0"/>
    <n v="-8.0399999999999991"/>
    <n v="-8.0399999999999991"/>
    <n v="-1"/>
    <n v="1.65"/>
    <n v="0.47"/>
    <n v="0"/>
    <n v="0"/>
    <s v="PAUSE"/>
    <x v="2"/>
  </r>
  <r>
    <s v="deirdramacdowell@yahoo.com"/>
    <s v="deirdra"/>
    <s v="macdowell"/>
    <s v="Conroe"/>
    <s v="TX"/>
    <n v="1900"/>
    <s v="benefits"/>
    <s v="Campaign_15"/>
    <s v="Google Ads"/>
    <s v="2024-01-02"/>
    <n v="1000"/>
    <n v="930"/>
    <n v="29"/>
    <n v="0"/>
    <n v="18.71"/>
    <n v="0"/>
    <n v="-18.71"/>
    <n v="-18.71"/>
    <n v="-1"/>
    <n v="3.12"/>
    <n v="0.65"/>
    <n v="0"/>
    <n v="0"/>
    <s v="PAUSE"/>
    <x v="1"/>
  </r>
  <r>
    <s v="craigollar@yahoo.com"/>
    <s v="norma"/>
    <s v="ollar"/>
    <s v="Saint Charles"/>
    <s v="MO"/>
    <n v="3100"/>
    <s v="benefits"/>
    <s v="Campaign_15"/>
    <s v="Google Ads"/>
    <s v="2024-01-12"/>
    <n v="200"/>
    <n v="1407"/>
    <n v="24"/>
    <n v="2"/>
    <n v="12.85"/>
    <n v="105.19"/>
    <n v="92.34"/>
    <n v="92.34"/>
    <n v="7.1859922178988329"/>
    <n v="1.71"/>
    <n v="0.54"/>
    <n v="6.42"/>
    <n v="8.3333333333333329E-2"/>
    <s v="SCALE"/>
    <x v="3"/>
  </r>
  <r>
    <s v="ascia99@yahoo.com"/>
    <s v="ada"/>
    <s v="rowe"/>
    <s v="Nixa"/>
    <s v="MO"/>
    <n v="2200"/>
    <s v="manor care"/>
    <s v="Campaign_2"/>
    <s v="Google Ads"/>
    <s v="2024-01-27"/>
    <n v="800"/>
    <n v="590"/>
    <n v="19"/>
    <n v="1"/>
    <n v="8.6300000000000008"/>
    <n v="41.62"/>
    <n v="32.989999999999995"/>
    <n v="32.989999999999995"/>
    <n v="3.8227114716106594"/>
    <n v="3.22"/>
    <n v="0.45"/>
    <n v="8.6300000000000008"/>
    <n v="5.2631578947368418E-2"/>
    <s v="SCALE"/>
    <x v="1"/>
  </r>
  <r>
    <s v="designedbyjenny@yahoo.com"/>
    <s v="jennifer"/>
    <s v="hao"/>
    <s v="Fort Worth"/>
    <s v="TX"/>
    <n v="2250"/>
    <s v="vast america"/>
    <s v="Campaign_7"/>
    <s v="Google Ads"/>
    <s v="2024-01-10"/>
    <n v="800"/>
    <n v="1689"/>
    <n v="25"/>
    <n v="1"/>
    <n v="12.48"/>
    <n v="63.84"/>
    <n v="51.36"/>
    <n v="51.36"/>
    <n v="4.115384615384615"/>
    <n v="1.48"/>
    <n v="0.5"/>
    <n v="12.48"/>
    <n v="0.04"/>
    <s v="SCALE"/>
    <x v="1"/>
  </r>
  <r>
    <s v="kjg50@aol.com"/>
    <s v="stephen"/>
    <s v="grant"/>
    <s v="Lawrenceburg"/>
    <s v="KY"/>
    <n v="6500"/>
    <n v="0"/>
    <s v="Campaign_4"/>
    <s v="Google Ads"/>
    <s v="2024-01-15"/>
    <n v="800"/>
    <n v="1765"/>
    <n v="72"/>
    <n v="7"/>
    <n v="53.11"/>
    <n v="484.3"/>
    <n v="431.19"/>
    <n v="431.19"/>
    <n v="8.1188100169459609"/>
    <n v="4.08"/>
    <n v="0.74"/>
    <n v="7.59"/>
    <n v="9.7222222222222224E-2"/>
    <s v="SCALE"/>
    <x v="1"/>
  </r>
  <r>
    <s v="t12v17m@yahoo.com"/>
    <s v="gertrude"/>
    <s v="vanmiddleswo"/>
    <s v="Orlando"/>
    <s v="FL"/>
    <n v="2000"/>
    <s v="disability insurance"/>
    <s v="Campaign_14"/>
    <s v="Google Ads"/>
    <s v="2024-01-05"/>
    <n v="1000"/>
    <n v="1890"/>
    <n v="75"/>
    <n v="7"/>
    <n v="53.39"/>
    <n v="271.67"/>
    <n v="218.28000000000003"/>
    <n v="218.28000000000003"/>
    <n v="4.0884060685521639"/>
    <n v="3.97"/>
    <n v="0.71"/>
    <n v="7.63"/>
    <n v="9.3333333333333338E-2"/>
    <s v="SCALE"/>
    <x v="1"/>
  </r>
  <r>
    <s v="missnch127@gmail.com"/>
    <s v="nikki"/>
    <s v="holmes"/>
    <s v="Gwynn Oak"/>
    <s v="MD"/>
    <n v="3500"/>
    <s v="fhcb"/>
    <s v="Campaign_3"/>
    <s v="Google Ads"/>
    <s v="2024-01-02"/>
    <n v="200"/>
    <n v="1615"/>
    <n v="54"/>
    <n v="0"/>
    <n v="32.76"/>
    <n v="0"/>
    <n v="-32.76"/>
    <n v="-32.76"/>
    <n v="-1"/>
    <n v="3.34"/>
    <n v="0.61"/>
    <n v="0"/>
    <n v="0"/>
    <s v="PAUSE"/>
    <x v="3"/>
  </r>
  <r>
    <s v="thartfield69@yahoo.com"/>
    <s v="thomas"/>
    <s v="hartfield"/>
    <s v="Chicago"/>
    <s v="IL"/>
    <n v="2500"/>
    <s v="centurion"/>
    <s v="Campaign_7"/>
    <s v="Google Ads"/>
    <s v="2024-01-15"/>
    <n v="100"/>
    <n v="1164"/>
    <n v="30"/>
    <n v="2"/>
    <n v="18.25"/>
    <n v="94.43"/>
    <n v="76.180000000000007"/>
    <n v="76.180000000000007"/>
    <n v="4.1742465753424662"/>
    <n v="2.58"/>
    <n v="0.61"/>
    <n v="9.1199999999999992"/>
    <n v="6.6666666666666666E-2"/>
    <s v="SCALE"/>
    <x v="3"/>
  </r>
  <r>
    <s v="hyltonheather@yahoo.com"/>
    <s v="heather"/>
    <s v="hylton"/>
    <s v="Saint Petersb"/>
    <s v="FL"/>
    <n v="2500"/>
    <s v="largo medical center"/>
    <s v="Campaign_6"/>
    <s v="Google Ads"/>
    <s v="2024-01-31"/>
    <n v="300"/>
    <n v="1110"/>
    <n v="22"/>
    <n v="0"/>
    <n v="9.2100000000000009"/>
    <n v="0"/>
    <n v="-9.2100000000000009"/>
    <n v="-9.2100000000000009"/>
    <n v="-1"/>
    <n v="1.98"/>
    <n v="0.42"/>
    <n v="0"/>
    <n v="0"/>
    <s v="PAUSE"/>
    <x v="3"/>
  </r>
  <r>
    <s v="daddio_wifeylife@yahoo.com"/>
    <s v="angela"/>
    <s v="cooper"/>
    <s v="Fort Lauderda"/>
    <s v="FL"/>
    <n v="2200"/>
    <s v="ckh business"/>
    <s v="Campaign_14"/>
    <s v="Google Ads"/>
    <s v="2024-01-30"/>
    <n v="300"/>
    <n v="1310"/>
    <n v="53"/>
    <n v="1"/>
    <n v="41.57"/>
    <n v="35.6"/>
    <n v="-5.9699999999999989"/>
    <n v="-5.9699999999999989"/>
    <n v="-0.1436131825835939"/>
    <n v="4.05"/>
    <n v="0.78"/>
    <n v="41.57"/>
    <n v="1.8867924528301886E-2"/>
    <s v="SCALE"/>
    <x v="3"/>
  </r>
  <r>
    <s v="kimber3662@yahoo.com"/>
    <s v="kim"/>
    <s v="tucker"/>
    <s v="Lakewood"/>
    <s v="CA"/>
    <n v="3000"/>
    <s v="ucla medical"/>
    <s v="Campaign_7"/>
    <s v="Google Ads"/>
    <s v="2024-01-11"/>
    <n v="1000"/>
    <n v="1657"/>
    <n v="69"/>
    <n v="1"/>
    <n v="57.73"/>
    <n v="74.650000000000006"/>
    <n v="16.920000000000009"/>
    <n v="16.920000000000009"/>
    <n v="0.29308851550320475"/>
    <n v="4.16"/>
    <n v="0.84"/>
    <n v="57.73"/>
    <n v="1.4492753623188406E-2"/>
    <s v="SCALE"/>
    <x v="1"/>
  </r>
  <r>
    <s v="leisafortney@yahoo.com"/>
    <s v="leisa"/>
    <s v="fortney"/>
    <s v="Lacey"/>
    <s v="WA"/>
    <n v="4800"/>
    <s v="state of washington"/>
    <s v="Campaign_17"/>
    <s v="Google Ads"/>
    <s v="2024-01-23"/>
    <n v="1000"/>
    <n v="1535"/>
    <n v="51"/>
    <n v="0"/>
    <n v="31.74"/>
    <n v="0"/>
    <n v="-31.74"/>
    <n v="-31.74"/>
    <n v="-1"/>
    <n v="3.32"/>
    <n v="0.62"/>
    <n v="0"/>
    <n v="0"/>
    <s v="PAUSE"/>
    <x v="1"/>
  </r>
  <r>
    <s v="stephanie.gustin5@yahoo.com"/>
    <s v="stephanie"/>
    <s v="gustin"/>
    <s v="Greenfield"/>
    <s v="IN"/>
    <n v="3000"/>
    <s v="dsa"/>
    <s v="Campaign_10"/>
    <s v="Google Ads"/>
    <s v="2024-01-26"/>
    <n v="100"/>
    <n v="2224"/>
    <n v="33"/>
    <n v="0"/>
    <n v="14.1"/>
    <n v="0"/>
    <n v="-14.1"/>
    <n v="-14.1"/>
    <n v="-1"/>
    <n v="1.48"/>
    <n v="0.43"/>
    <n v="0"/>
    <n v="0"/>
    <s v="PAUSE"/>
    <x v="3"/>
  </r>
  <r>
    <s v="vlwilliam66@yahoo.com"/>
    <s v="valerie"/>
    <s v="williams"/>
    <s v="Sacramento"/>
    <s v="CA"/>
    <n v="2800"/>
    <s v="relationship skills center"/>
    <s v="Campaign_13"/>
    <s v="Google Ads"/>
    <s v="2024-01-17"/>
    <n v="500"/>
    <n v="1390"/>
    <n v="57"/>
    <n v="0"/>
    <n v="36.5"/>
    <n v="0"/>
    <n v="-36.5"/>
    <n v="-36.5"/>
    <n v="-1"/>
    <n v="4.0999999999999996"/>
    <n v="0.64"/>
    <n v="0"/>
    <n v="0"/>
    <s v="PAUSE"/>
    <x v="2"/>
  </r>
  <r>
    <s v="monica_vance@yahoo.com"/>
    <s v="monica"/>
    <s v="vance"/>
    <s v="Maple Heights"/>
    <s v="OH"/>
    <n v="2349"/>
    <s v="bank of america"/>
    <s v="Campaign_16"/>
    <s v="Google Ads"/>
    <s v="2024-01-21"/>
    <n v="400"/>
    <n v="639"/>
    <n v="14"/>
    <n v="0"/>
    <n v="11.71"/>
    <n v="0"/>
    <n v="-11.71"/>
    <n v="-11.71"/>
    <n v="-1"/>
    <n v="2.19"/>
    <n v="0.84"/>
    <n v="0"/>
    <n v="0"/>
    <s v="PAUSE"/>
    <x v="2"/>
  </r>
  <r>
    <s v="prttythikgirl@gmail.com"/>
    <s v="michael"/>
    <s v="jones"/>
    <s v="Sacramento"/>
    <s v="CA"/>
    <n v="1500"/>
    <s v="sprint"/>
    <s v="Campaign_14"/>
    <s v="Google Ads"/>
    <s v="2024-01-27"/>
    <n v="700"/>
    <n v="1570"/>
    <n v="36"/>
    <n v="1"/>
    <n v="23.86"/>
    <n v="68.13"/>
    <n v="44.269999999999996"/>
    <n v="44.269999999999996"/>
    <n v="1.8554065381391449"/>
    <n v="2.29"/>
    <n v="0.66"/>
    <n v="23.86"/>
    <n v="2.7777777777777776E-2"/>
    <s v="SCALE"/>
    <x v="0"/>
  </r>
  <r>
    <s v="fitter14b@yahoo.com"/>
    <s v="elbert"/>
    <s v="grinstead"/>
    <s v="Chicago"/>
    <s v="IL"/>
    <n v="2200"/>
    <s v="dyesspeterson"/>
    <s v="Campaign_16"/>
    <s v="Google Ads"/>
    <s v="2024-01-30"/>
    <n v="600"/>
    <n v="1053"/>
    <n v="36"/>
    <n v="0"/>
    <n v="28.6"/>
    <n v="0"/>
    <n v="-28.6"/>
    <n v="-28.6"/>
    <n v="-1"/>
    <n v="3.42"/>
    <n v="0.79"/>
    <n v="0"/>
    <n v="0"/>
    <s v="PAUSE"/>
    <x v="0"/>
  </r>
  <r>
    <s v="jawashington4@yahoo.com"/>
    <s v="jacqueline"/>
    <s v="washington"/>
    <s v="Waldorf"/>
    <s v="MD"/>
    <n v="1800"/>
    <s v="doc"/>
    <s v="Campaign_17"/>
    <s v="Google Ads"/>
    <s v="2024-01-26"/>
    <n v="100"/>
    <n v="1204"/>
    <n v="37"/>
    <n v="0"/>
    <n v="24.78"/>
    <n v="0"/>
    <n v="-24.78"/>
    <n v="-24.78"/>
    <n v="-1"/>
    <n v="3.07"/>
    <n v="0.67"/>
    <n v="0"/>
    <n v="0"/>
    <s v="PAUSE"/>
    <x v="3"/>
  </r>
  <r>
    <s v="ric2065@yahoo.com"/>
    <s v="richard"/>
    <s v="hidalgo"/>
    <s v="Hacienda Heig"/>
    <s v="CA"/>
    <n v="1037"/>
    <s v="xigent printing inc"/>
    <s v="Campaign_2"/>
    <s v="Google Ads"/>
    <s v="2024-01-23"/>
    <n v="1000"/>
    <n v="1547"/>
    <n v="53"/>
    <n v="1"/>
    <n v="23.96"/>
    <n v="44.52"/>
    <n v="20.560000000000002"/>
    <n v="20.560000000000002"/>
    <n v="0.85809682804674459"/>
    <n v="3.43"/>
    <n v="0.45"/>
    <n v="23.96"/>
    <n v="1.8867924528301886E-2"/>
    <s v="SCALE"/>
    <x v="1"/>
  </r>
  <r>
    <s v="hillie_willie@yahoo.com"/>
    <s v="willie"/>
    <s v="hill"/>
    <s v="Los Angeles"/>
    <s v="CA"/>
    <n v="2750"/>
    <s v="county of los angeles"/>
    <s v="Campaign_19"/>
    <s v="Google Ads"/>
    <s v="2024-01-17"/>
    <n v="600"/>
    <n v="1699"/>
    <n v="46"/>
    <n v="5"/>
    <n v="20.03"/>
    <n v="334.27"/>
    <n v="314.24"/>
    <n v="314.24"/>
    <n v="15.688467299051423"/>
    <n v="2.71"/>
    <n v="0.44"/>
    <n v="4.01"/>
    <n v="0.10869565217391304"/>
    <s v="SCALE"/>
    <x v="0"/>
  </r>
  <r>
    <s v="thelmabeltijar@yahoo.com"/>
    <s v="thelma"/>
    <s v="beltijar"/>
    <s v="Ontario"/>
    <s v="CA"/>
    <n v="2250"/>
    <s v="sweetguesthome"/>
    <s v="Campaign_1"/>
    <s v="Google Ads"/>
    <s v="2024-01-03"/>
    <n v="200"/>
    <n v="1257"/>
    <n v="51"/>
    <n v="4"/>
    <n v="37.43"/>
    <n v="285.47000000000003"/>
    <n v="248.04000000000002"/>
    <n v="248.04000000000002"/>
    <n v="6.6267699706118091"/>
    <n v="4.0599999999999996"/>
    <n v="0.73"/>
    <n v="9.36"/>
    <n v="7.8431372549019607E-2"/>
    <s v="SCALE"/>
    <x v="3"/>
  </r>
  <r>
    <s v="tbowman107@yahoo.com"/>
    <s v="terry"/>
    <s v="bowman"/>
    <s v="Los Angeles"/>
    <s v="CA"/>
    <n v="4300"/>
    <s v="ikonofficesolutions"/>
    <s v="Campaign_17"/>
    <s v="Google Ads"/>
    <s v="2024-01-30"/>
    <n v="600"/>
    <n v="970"/>
    <n v="22"/>
    <n v="0"/>
    <n v="12.78"/>
    <n v="0"/>
    <n v="-12.78"/>
    <n v="-12.78"/>
    <n v="-1"/>
    <n v="2.27"/>
    <n v="0.57999999999999996"/>
    <n v="0"/>
    <n v="0"/>
    <s v="PAUSE"/>
    <x v="0"/>
  </r>
  <r>
    <s v="troublecherie1@gmail.com"/>
    <s v="josh"/>
    <s v="burton"/>
    <s v="Lorain"/>
    <s v="OH"/>
    <n v="3792"/>
    <s v="variety vending"/>
    <s v="Campaign_8"/>
    <s v="Google Ads"/>
    <s v="2024-01-23"/>
    <n v="600"/>
    <n v="1374"/>
    <n v="53"/>
    <n v="5"/>
    <n v="25.78"/>
    <n v="365.82"/>
    <n v="340.03999999999996"/>
    <n v="340.03999999999996"/>
    <n v="13.190069821567104"/>
    <n v="3.86"/>
    <n v="0.49"/>
    <n v="5.16"/>
    <n v="9.4339622641509441E-2"/>
    <s v="SCALE"/>
    <x v="0"/>
  </r>
  <r>
    <s v="dopey1984@live.com"/>
    <s v="crystal"/>
    <s v="apo"/>
    <s v="Pueblo"/>
    <s v="CO"/>
    <n v="1575"/>
    <s v="crystalhomehealthcare"/>
    <s v="Campaign_1"/>
    <s v="Google Ads"/>
    <s v="2024-01-13"/>
    <n v="1000"/>
    <n v="1939"/>
    <n v="68"/>
    <n v="0"/>
    <n v="56.92"/>
    <n v="0"/>
    <n v="-56.92"/>
    <n v="-56.92"/>
    <n v="-1"/>
    <n v="3.51"/>
    <n v="0.84"/>
    <n v="0"/>
    <n v="0"/>
    <s v="PAUSE"/>
    <x v="1"/>
  </r>
  <r>
    <s v="mrpandabearbeye@msn.com"/>
    <s v="edward"/>
    <s v="beye"/>
    <s v="Denver"/>
    <s v="CO"/>
    <n v="4000"/>
    <s v="intertechplastcsinc"/>
    <s v="Campaign_17"/>
    <s v="Google Ads"/>
    <s v="2024-01-22"/>
    <n v="200"/>
    <n v="2217"/>
    <n v="70"/>
    <n v="0"/>
    <n v="34.97"/>
    <n v="0"/>
    <n v="-34.97"/>
    <n v="-34.97"/>
    <n v="-1"/>
    <n v="3.16"/>
    <n v="0.5"/>
    <n v="0"/>
    <n v="0"/>
    <s v="PAUSE"/>
    <x v="3"/>
  </r>
  <r>
    <s v="heather_1242@msn.com"/>
    <s v="heather"/>
    <s v="burnley"/>
    <s v="Littleton"/>
    <s v="CO"/>
    <n v="1470"/>
    <s v="lilriccis"/>
    <s v="Campaign_17"/>
    <s v="Google Ads"/>
    <s v="2024-01-20"/>
    <n v="200"/>
    <n v="881"/>
    <n v="37"/>
    <n v="4"/>
    <n v="28.68"/>
    <n v="237.61"/>
    <n v="208.93"/>
    <n v="208.93"/>
    <n v="7.2848675034867503"/>
    <n v="4.2"/>
    <n v="0.78"/>
    <n v="7.17"/>
    <n v="0.10810810810810811"/>
    <s v="SCALE"/>
    <x v="3"/>
  </r>
  <r>
    <s v="lisa.drakeford@yahoo.com"/>
    <s v="lisa"/>
    <s v="drakeford"/>
    <s v="Edgewater"/>
    <s v="NJ"/>
    <n v="1500"/>
    <s v="comprehensive womens care"/>
    <s v="Campaign_17"/>
    <s v="Google Ads"/>
    <s v="2024-01-18"/>
    <n v="600"/>
    <n v="1003"/>
    <n v="25"/>
    <n v="0"/>
    <n v="19.850000000000001"/>
    <n v="0"/>
    <n v="-19.850000000000001"/>
    <n v="-19.850000000000001"/>
    <n v="-1"/>
    <n v="2.4900000000000002"/>
    <n v="0.79"/>
    <n v="0"/>
    <n v="0"/>
    <s v="PAUSE"/>
    <x v="0"/>
  </r>
  <r>
    <s v="saa_38@yahoo.com"/>
    <s v="sherri"/>
    <s v="hazelwood"/>
    <s v="Okmulgee"/>
    <s v="OK"/>
    <n v="2080"/>
    <s v="medcare one"/>
    <s v="Campaign_7"/>
    <s v="Google Ads"/>
    <s v="2024-01-22"/>
    <n v="300"/>
    <n v="657"/>
    <n v="19"/>
    <n v="1"/>
    <n v="13.14"/>
    <n v="67.36"/>
    <n v="54.22"/>
    <n v="54.22"/>
    <n v="4.1263318112633183"/>
    <n v="2.89"/>
    <n v="0.69"/>
    <n v="13.14"/>
    <n v="5.2631578947368418E-2"/>
    <s v="SCALE"/>
    <x v="3"/>
  </r>
  <r>
    <s v="afajr96@aol.com"/>
    <s v="armando"/>
    <s v="aman"/>
    <s v="Atlantic Beac"/>
    <s v="FL"/>
    <n v="5999"/>
    <s v="a1alandscaping"/>
    <s v="Campaign_9"/>
    <s v="Google Ads"/>
    <s v="2024-01-14"/>
    <n v="700"/>
    <n v="605"/>
    <n v="18"/>
    <n v="0"/>
    <n v="12.17"/>
    <n v="0"/>
    <n v="-12.17"/>
    <n v="-12.17"/>
    <n v="-1"/>
    <n v="2.98"/>
    <n v="0.68"/>
    <n v="0"/>
    <n v="0"/>
    <s v="PAUSE"/>
    <x v="0"/>
  </r>
  <r>
    <s v="shannonaquarius16@yahoo.com"/>
    <s v="shannon"/>
    <s v="atwater"/>
    <s v="Ocala"/>
    <s v="FL"/>
    <n v="2800"/>
    <s v="twinpalmorthopedics"/>
    <s v="Campaign_19"/>
    <s v="Google Ads"/>
    <s v="2024-01-14"/>
    <n v="400"/>
    <n v="2065"/>
    <n v="51"/>
    <n v="2"/>
    <n v="41.07"/>
    <n v="109.69"/>
    <n v="68.62"/>
    <n v="68.62"/>
    <n v="1.6708059410762115"/>
    <n v="2.4700000000000002"/>
    <n v="0.81"/>
    <n v="20.54"/>
    <n v="3.9215686274509803E-2"/>
    <s v="SCALE"/>
    <x v="2"/>
  </r>
  <r>
    <s v="kellybrooks@hotmail.com"/>
    <s v="princeton"/>
    <s v="harvey"/>
    <s v="Homewood"/>
    <s v="IL"/>
    <n v="2300"/>
    <s v="daddy os barber style"/>
    <s v="Campaign_1"/>
    <s v="Google Ads"/>
    <s v="2024-01-20"/>
    <n v="800"/>
    <n v="857"/>
    <n v="36"/>
    <n v="0"/>
    <n v="15.04"/>
    <n v="0"/>
    <n v="-15.04"/>
    <n v="-15.04"/>
    <n v="-1"/>
    <n v="4.2"/>
    <n v="0.42"/>
    <n v="0"/>
    <n v="0"/>
    <s v="PAUSE"/>
    <x v="1"/>
  </r>
  <r>
    <s v="chowelllpn@yahoo.com"/>
    <s v="carnina"/>
    <s v="howell"/>
    <s v="Country Club"/>
    <s v="IL"/>
    <n v="1417"/>
    <s v="advantage nursing"/>
    <s v="Campaign_19"/>
    <s v="Google Ads"/>
    <s v="2024-01-09"/>
    <n v="500"/>
    <n v="1637"/>
    <n v="63"/>
    <n v="1"/>
    <n v="39.86"/>
    <n v="47.35"/>
    <n v="7.490000000000002"/>
    <n v="7.490000000000002"/>
    <n v="0.1879076768690417"/>
    <n v="3.85"/>
    <n v="0.63"/>
    <n v="39.86"/>
    <n v="1.5873015873015872E-2"/>
    <s v="SCALE"/>
    <x v="2"/>
  </r>
  <r>
    <s v="tdavis305@hotmail.com"/>
    <s v="deon"/>
    <s v="howard"/>
    <s v="Chicago"/>
    <s v="IL"/>
    <n v="1100"/>
    <s v="chicago transit authority"/>
    <s v="Campaign_11"/>
    <s v="Google Ads"/>
    <s v="2024-01-11"/>
    <n v="400"/>
    <n v="2375"/>
    <n v="45"/>
    <n v="0"/>
    <n v="32.229999999999997"/>
    <n v="0"/>
    <n v="-32.229999999999997"/>
    <n v="-32.229999999999997"/>
    <n v="-1"/>
    <n v="1.89"/>
    <n v="0.72"/>
    <n v="0"/>
    <n v="0"/>
    <s v="PAUSE"/>
    <x v="2"/>
  </r>
  <r>
    <s v="abovebeyond88@hotmail.com"/>
    <s v="herman"/>
    <s v="jackson"/>
    <s v="Joliet"/>
    <s v="IL"/>
    <n v="4700"/>
    <s v="saint gobang"/>
    <s v="Campaign_11"/>
    <s v="Google Ads"/>
    <s v="2024-01-31"/>
    <n v="800"/>
    <n v="1513"/>
    <n v="55"/>
    <n v="1"/>
    <n v="42.85"/>
    <n v="41.27"/>
    <n v="-1.5799999999999983"/>
    <n v="-1.5799999999999983"/>
    <n v="-3.6872812135355849E-2"/>
    <n v="3.64"/>
    <n v="0.78"/>
    <n v="42.85"/>
    <n v="1.8181818181818181E-2"/>
    <s v="SCALE"/>
    <x v="1"/>
  </r>
  <r>
    <s v="pruittmary83@gmail.com"/>
    <s v="mary"/>
    <s v="pruitt"/>
    <s v="Colorado Spri"/>
    <s v="CO"/>
    <n v="2708"/>
    <s v="penrad imaging"/>
    <s v="Campaign_11"/>
    <s v="Google Ads"/>
    <s v="2024-01-17"/>
    <n v="1000"/>
    <n v="915"/>
    <n v="33"/>
    <n v="0"/>
    <n v="20.11"/>
    <n v="0"/>
    <n v="-20.11"/>
    <n v="-20.11"/>
    <n v="-1"/>
    <n v="3.61"/>
    <n v="0.61"/>
    <n v="0"/>
    <n v="0"/>
    <s v="PAUSE"/>
    <x v="1"/>
  </r>
  <r>
    <s v="iam40yrold@yahoo.com"/>
    <s v="kelly"/>
    <s v="hankins"/>
    <s v="Big Spring"/>
    <s v="TX"/>
    <n v="4020"/>
    <s v="family medical center"/>
    <s v="Campaign_2"/>
    <s v="Google Ads"/>
    <s v="2024-01-08"/>
    <n v="300"/>
    <n v="1047"/>
    <n v="25"/>
    <n v="0"/>
    <n v="14.22"/>
    <n v="0"/>
    <n v="-14.22"/>
    <n v="-14.22"/>
    <n v="-1"/>
    <n v="2.39"/>
    <n v="0.56999999999999995"/>
    <n v="0"/>
    <n v="0"/>
    <s v="PAUSE"/>
    <x v="3"/>
  </r>
  <r>
    <s v="tfreemanhome@yahoo.com"/>
    <s v="terri"/>
    <s v="freeman"/>
    <s v="Gilmanton Iro"/>
    <s v="NH"/>
    <n v="1250"/>
    <s v="first student"/>
    <s v="Campaign_12"/>
    <s v="Google Ads"/>
    <s v="2024-01-22"/>
    <n v="800"/>
    <n v="1572"/>
    <n v="70"/>
    <n v="2"/>
    <n v="48.95"/>
    <n v="92.59"/>
    <n v="43.64"/>
    <n v="43.64"/>
    <n v="0.89152196118488247"/>
    <n v="4.45"/>
    <n v="0.7"/>
    <n v="24.48"/>
    <n v="2.8571428571428571E-2"/>
    <s v="SCALE"/>
    <x v="1"/>
  </r>
  <r>
    <s v="preachhmh@aol.com"/>
    <s v="helene"/>
    <s v="harrison"/>
    <s v="Hillside"/>
    <s v="NJ"/>
    <n v="2000"/>
    <s v="little rock"/>
    <s v="Campaign_14"/>
    <s v="Google Ads"/>
    <s v="2024-01-20"/>
    <n v="100"/>
    <n v="2379"/>
    <n v="65"/>
    <n v="2"/>
    <n v="41.88"/>
    <n v="130"/>
    <n v="88.12"/>
    <n v="88.12"/>
    <n v="2.1041069723018149"/>
    <n v="2.73"/>
    <n v="0.64"/>
    <n v="20.94"/>
    <n v="3.0769230769230771E-2"/>
    <s v="SCALE"/>
    <x v="3"/>
  </r>
  <r>
    <s v="rigo23jenny@gmail.com"/>
    <s v="rigoberto"/>
    <s v="guevara"/>
    <s v="Winchester"/>
    <s v="VA"/>
    <n v="1699"/>
    <s v="kingsdown"/>
    <s v="Campaign_12"/>
    <s v="Google Ads"/>
    <s v="2024-01-20"/>
    <n v="700"/>
    <n v="2323"/>
    <n v="42"/>
    <n v="4"/>
    <n v="23.15"/>
    <n v="219.77"/>
    <n v="196.62"/>
    <n v="196.62"/>
    <n v="8.493304535637149"/>
    <n v="1.81"/>
    <n v="0.55000000000000004"/>
    <n v="5.79"/>
    <n v="9.5238095238095233E-2"/>
    <s v="SCALE"/>
    <x v="0"/>
  </r>
  <r>
    <s v="arlene_chandler2000@yahoo.com"/>
    <s v="arlene"/>
    <s v="chandler"/>
    <s v="Milford"/>
    <s v="OH"/>
    <n v="2000"/>
    <s v="vantiv"/>
    <s v="Campaign_13"/>
    <s v="Google Ads"/>
    <s v="2024-01-03"/>
    <n v="1000"/>
    <n v="2295"/>
    <n v="47"/>
    <n v="4"/>
    <n v="20.45"/>
    <n v="204.14"/>
    <n v="183.69"/>
    <n v="183.69"/>
    <n v="8.9823960880195592"/>
    <n v="2.0499999999999998"/>
    <n v="0.44"/>
    <n v="5.1100000000000003"/>
    <n v="8.5106382978723402E-2"/>
    <s v="SCALE"/>
    <x v="1"/>
  </r>
  <r>
    <s v="boomboom0202@aol.com"/>
    <s v="ruben"/>
    <s v="redondo"/>
    <s v="Tucson"/>
    <s v="AZ"/>
    <n v="3900"/>
    <s v="freeportmcmoran"/>
    <s v="Campaign_6"/>
    <s v="Google Ads"/>
    <s v="2024-01-10"/>
    <n v="800"/>
    <n v="680"/>
    <n v="22"/>
    <n v="0"/>
    <n v="15.15"/>
    <n v="0"/>
    <n v="-15.15"/>
    <n v="-15.15"/>
    <n v="-1"/>
    <n v="3.24"/>
    <n v="0.69"/>
    <n v="0"/>
    <n v="0"/>
    <s v="PAUSE"/>
    <x v="1"/>
  </r>
  <r>
    <s v="ash7584@hotmail.com"/>
    <s v="ashley"/>
    <s v="hughes"/>
    <s v="Rockport"/>
    <s v="IN"/>
    <n v="2000"/>
    <s v="dr cindy basinski"/>
    <s v="Campaign_15"/>
    <s v="Google Ads"/>
    <s v="2024-01-17"/>
    <n v="800"/>
    <n v="1538"/>
    <n v="50"/>
    <n v="2"/>
    <n v="21.7"/>
    <n v="82.6"/>
    <n v="60.899999999999991"/>
    <n v="60.899999999999991"/>
    <n v="2.8064516129032255"/>
    <n v="3.25"/>
    <n v="0.43"/>
    <n v="10.85"/>
    <n v="0.04"/>
    <s v="SCALE"/>
    <x v="1"/>
  </r>
  <r>
    <s v="msmia41@yahoo.com"/>
    <s v="lamelia"/>
    <s v="hamilton"/>
    <s v="Gary"/>
    <s v="IN"/>
    <n v="1200"/>
    <s v="department of veteran affairs"/>
    <s v="Campaign_8"/>
    <s v="Google Ads"/>
    <s v="2024-01-02"/>
    <n v="400"/>
    <n v="1966"/>
    <n v="76"/>
    <n v="6"/>
    <n v="30.49"/>
    <n v="232.67"/>
    <n v="202.17999999999998"/>
    <n v="202.17999999999998"/>
    <n v="6.6310265660872414"/>
    <n v="3.87"/>
    <n v="0.4"/>
    <n v="5.08"/>
    <n v="7.8947368421052627E-2"/>
    <s v="SCALE"/>
    <x v="2"/>
  </r>
  <r>
    <s v="stepellis52@gmail.com"/>
    <s v="stephanie"/>
    <s v="stubbs"/>
    <s v="Orlando"/>
    <s v="FL"/>
    <n v="4800"/>
    <s v="mary kay"/>
    <s v="Campaign_14"/>
    <s v="Google Ads"/>
    <s v="2024-01-21"/>
    <n v="500"/>
    <n v="928"/>
    <n v="23"/>
    <n v="2"/>
    <n v="14.95"/>
    <n v="97.04"/>
    <n v="82.09"/>
    <n v="82.09"/>
    <n v="5.4909698996655525"/>
    <n v="2.48"/>
    <n v="0.65"/>
    <n v="7.48"/>
    <n v="8.6956521739130432E-2"/>
    <s v="SCALE"/>
    <x v="2"/>
  </r>
  <r>
    <s v="kadeemob@gmail.com"/>
    <s v="kadeem"/>
    <s v="brown"/>
    <s v="Cleveland"/>
    <s v="OH"/>
    <n v="1649"/>
    <s v="ajilon"/>
    <s v="Campaign_10"/>
    <s v="Google Ads"/>
    <s v="2024-01-13"/>
    <n v="800"/>
    <n v="1096"/>
    <n v="26"/>
    <n v="2"/>
    <n v="14.71"/>
    <n v="121.13"/>
    <n v="106.41999999999999"/>
    <n v="106.41999999999999"/>
    <n v="7.2345343303874898"/>
    <n v="2.37"/>
    <n v="0.56999999999999995"/>
    <n v="7.36"/>
    <n v="7.6923076923076927E-2"/>
    <s v="SCALE"/>
    <x v="1"/>
  </r>
  <r>
    <s v="tangiefairy@yahoo.com"/>
    <s v="randy"/>
    <s v="penalver"/>
    <s v="Miami"/>
    <s v="FL"/>
    <n v="3000"/>
    <s v="jairo service inc"/>
    <s v="Campaign_8"/>
    <s v="Google Ads"/>
    <s v="2024-01-05"/>
    <n v="800"/>
    <n v="2311"/>
    <n v="78"/>
    <n v="3"/>
    <n v="59.63"/>
    <n v="117.57"/>
    <n v="57.939999999999991"/>
    <n v="57.939999999999991"/>
    <n v="0.97165856112694937"/>
    <n v="3.38"/>
    <n v="0.76"/>
    <n v="19.88"/>
    <n v="3.8461538461538464E-2"/>
    <s v="SCALE"/>
    <x v="1"/>
  </r>
  <r>
    <s v="carolkd818@yahoo.com"/>
    <s v="carol"/>
    <s v="martinez"/>
    <s v="Denver"/>
    <s v="CO"/>
    <n v="2750"/>
    <s v="king soopers"/>
    <s v="Campaign_5"/>
    <s v="Google Ads"/>
    <s v="2024-01-14"/>
    <n v="700"/>
    <n v="593"/>
    <n v="13"/>
    <n v="0"/>
    <n v="5.31"/>
    <n v="0"/>
    <n v="-5.31"/>
    <n v="-5.31"/>
    <n v="-1"/>
    <n v="2.19"/>
    <n v="0.41"/>
    <n v="0"/>
    <n v="0"/>
    <s v="PAUSE"/>
    <x v="0"/>
  </r>
  <r>
    <s v="nitz_78596@yahoo.com"/>
    <s v="anita"/>
    <s v="kellogg"/>
    <s v="Weslaco"/>
    <s v="TX"/>
    <n v="2383"/>
    <s v="hidalgo county"/>
    <s v="Campaign_3"/>
    <s v="Google Ads"/>
    <s v="2024-01-16"/>
    <n v="300"/>
    <n v="903"/>
    <n v="37"/>
    <n v="1"/>
    <n v="27.23"/>
    <n v="56.23"/>
    <n v="28.999999999999996"/>
    <n v="28.999999999999996"/>
    <n v="1.0650018362100624"/>
    <n v="4.0999999999999996"/>
    <n v="0.74"/>
    <n v="27.23"/>
    <n v="2.7027027027027029E-2"/>
    <s v="SCALE"/>
    <x v="3"/>
  </r>
  <r>
    <s v="jlp1127@yahoo.com"/>
    <s v="john"/>
    <s v="pike"/>
    <s v="Prattville"/>
    <s v="AL"/>
    <n v="5001"/>
    <s v="benefits"/>
    <s v="Campaign_17"/>
    <s v="Google Ads"/>
    <s v="2024-01-29"/>
    <n v="600"/>
    <n v="1771"/>
    <n v="38"/>
    <n v="4"/>
    <n v="31.04"/>
    <n v="164.55"/>
    <n v="133.51000000000002"/>
    <n v="133.51000000000002"/>
    <n v="4.3012242268041243"/>
    <n v="2.15"/>
    <n v="0.82"/>
    <n v="7.76"/>
    <n v="0.10526315789473684"/>
    <s v="SCALE"/>
    <x v="0"/>
  </r>
  <r>
    <s v="wild_n_free_87@yahoo.com"/>
    <s v="mark"/>
    <s v="patterson"/>
    <s v="Arizona City"/>
    <s v="AZ"/>
    <n v="1580"/>
    <s v="quemetco metals"/>
    <s v="Campaign_12"/>
    <s v="Google Ads"/>
    <s v="2024-01-07"/>
    <n v="700"/>
    <n v="2396"/>
    <n v="98"/>
    <n v="10"/>
    <n v="59.14"/>
    <n v="419.21"/>
    <n v="360.07"/>
    <n v="360.07"/>
    <n v="6.0884342238755496"/>
    <n v="4.09"/>
    <n v="0.6"/>
    <n v="5.91"/>
    <n v="0.10204081632653061"/>
    <s v="SCALE"/>
    <x v="0"/>
  </r>
  <r>
    <s v="danrayn5@bellsouth.net"/>
    <s v="dana"/>
    <s v="raynor"/>
    <s v="Winston Salem"/>
    <s v="NC"/>
    <n v="1250"/>
    <s v="be aerospace"/>
    <s v="Campaign_12"/>
    <s v="Google Ads"/>
    <s v="2024-01-17"/>
    <n v="800"/>
    <n v="1500"/>
    <n v="32"/>
    <n v="0"/>
    <n v="17.100000000000001"/>
    <n v="0"/>
    <n v="-17.100000000000001"/>
    <n v="-17.100000000000001"/>
    <n v="-1"/>
    <n v="2.13"/>
    <n v="0.53"/>
    <n v="0"/>
    <n v="0"/>
    <s v="PAUSE"/>
    <x v="1"/>
  </r>
  <r>
    <s v="cureton.brandy@yahoo.com"/>
    <s v="brandy"/>
    <s v="cureton"/>
    <s v="Milwaukee"/>
    <s v="WI"/>
    <n v="2000"/>
    <s v="self"/>
    <s v="Campaign_20"/>
    <s v="Google Ads"/>
    <s v="2024-01-17"/>
    <n v="600"/>
    <n v="628"/>
    <n v="9"/>
    <n v="1"/>
    <n v="4.2300000000000004"/>
    <n v="74.22"/>
    <n v="69.989999999999995"/>
    <n v="69.989999999999995"/>
    <n v="16.546099290780138"/>
    <n v="1.43"/>
    <n v="0.47"/>
    <n v="4.2300000000000004"/>
    <n v="0.1111111111111111"/>
    <s v="SCALE"/>
    <x v="0"/>
  </r>
  <r>
    <s v="waltermcelroy511@yahoo.com"/>
    <s v="walter"/>
    <s v="mcelroy"/>
    <s v="Eufaula"/>
    <s v="AL"/>
    <n v="2750"/>
    <s v="equity group"/>
    <s v="Campaign_18"/>
    <s v="Google Ads"/>
    <s v="2024-01-04"/>
    <n v="1000"/>
    <n v="2314"/>
    <n v="68"/>
    <n v="6"/>
    <n v="49.75"/>
    <n v="342.54"/>
    <n v="292.79000000000002"/>
    <n v="292.79000000000002"/>
    <n v="5.8852261306532672"/>
    <n v="2.94"/>
    <n v="0.73"/>
    <n v="8.2899999999999991"/>
    <n v="8.8235294117647065E-2"/>
    <s v="SCALE"/>
    <x v="1"/>
  </r>
  <r>
    <s v="swyytdrms78@aol.com"/>
    <s v="kathryn"/>
    <s v="morris"/>
    <s v="Mesquite"/>
    <s v="TX"/>
    <n v="1500"/>
    <s v="benefits"/>
    <s v="Campaign_7"/>
    <s v="Google Ads"/>
    <s v="2024-01-07"/>
    <n v="500"/>
    <n v="613"/>
    <n v="26"/>
    <n v="0"/>
    <n v="18.23"/>
    <n v="0"/>
    <n v="-18.23"/>
    <n v="-18.23"/>
    <n v="-1"/>
    <n v="4.24"/>
    <n v="0.7"/>
    <n v="0"/>
    <n v="0"/>
    <s v="PAUSE"/>
    <x v="2"/>
  </r>
  <r>
    <s v="irmap5901@gmail.com"/>
    <s v="irma"/>
    <s v="serrano"/>
    <s v="Madras"/>
    <s v="OR"/>
    <n v="1525"/>
    <s v="safeway"/>
    <s v="Campaign_2"/>
    <s v="Google Ads"/>
    <s v="2024-01-02"/>
    <n v="700"/>
    <n v="862"/>
    <n v="17"/>
    <n v="0"/>
    <n v="9.5500000000000007"/>
    <n v="0"/>
    <n v="-9.5500000000000007"/>
    <n v="-9.5500000000000007"/>
    <n v="-1"/>
    <n v="1.97"/>
    <n v="0.56000000000000005"/>
    <n v="0"/>
    <n v="0"/>
    <s v="PAUSE"/>
    <x v="0"/>
  </r>
  <r>
    <s v="josh1lilrock@yahoo.com"/>
    <s v="joshua"/>
    <s v="rashid velez"/>
    <s v="Tallahassee"/>
    <s v="FL"/>
    <n v="1748"/>
    <s v="smackdown"/>
    <s v="Campaign_16"/>
    <s v="Google Ads"/>
    <s v="2024-01-23"/>
    <n v="1000"/>
    <n v="1476"/>
    <n v="25"/>
    <n v="1"/>
    <n v="15.44"/>
    <n v="62.88"/>
    <n v="47.440000000000005"/>
    <n v="47.440000000000005"/>
    <n v="3.0725388601036272"/>
    <n v="1.69"/>
    <n v="0.62"/>
    <n v="15.44"/>
    <n v="0.04"/>
    <s v="SCALE"/>
    <x v="1"/>
  </r>
  <r>
    <s v="sharonemascaro@yahoo.com"/>
    <s v="sharone"/>
    <s v="mascaro"/>
    <s v="Pacific"/>
    <s v="WA"/>
    <n v="3600"/>
    <s v="home depot"/>
    <s v="Campaign_14"/>
    <s v="Google Ads"/>
    <s v="2024-01-04"/>
    <n v="400"/>
    <n v="1104"/>
    <n v="29"/>
    <n v="0"/>
    <n v="23.62"/>
    <n v="0"/>
    <n v="-23.62"/>
    <n v="-23.62"/>
    <n v="-1"/>
    <n v="2.63"/>
    <n v="0.81"/>
    <n v="0"/>
    <n v="0"/>
    <s v="PAUSE"/>
    <x v="2"/>
  </r>
  <r>
    <s v="lilmissdeedee@hotmail.com"/>
    <s v="diadra"/>
    <s v="mosley"/>
    <s v="Opa Locka"/>
    <s v="FL"/>
    <n v="4874"/>
    <s v="the setai"/>
    <s v="Campaign_12"/>
    <s v="Google Ads"/>
    <s v="2024-01-31"/>
    <n v="400"/>
    <n v="1199"/>
    <n v="18"/>
    <n v="1"/>
    <n v="14.48"/>
    <n v="36.07"/>
    <n v="21.59"/>
    <n v="21.59"/>
    <n v="1.4910220994475138"/>
    <n v="1.5"/>
    <n v="0.8"/>
    <n v="14.48"/>
    <n v="5.5555555555555552E-2"/>
    <s v="SCALE"/>
    <x v="2"/>
  </r>
  <r>
    <s v="rettlerc@hotmail.com"/>
    <s v="cynthia"/>
    <s v="rettler"/>
    <s v="Ashland"/>
    <s v="OR"/>
    <n v="1500"/>
    <s v="ashland community hospital"/>
    <s v="Campaign_1"/>
    <s v="Google Ads"/>
    <s v="2024-01-16"/>
    <n v="1000"/>
    <n v="1832"/>
    <n v="51"/>
    <n v="4"/>
    <n v="37.090000000000003"/>
    <n v="142.88"/>
    <n v="105.78999999999999"/>
    <n v="105.78999999999999"/>
    <n v="2.8522512806686433"/>
    <n v="2.78"/>
    <n v="0.73"/>
    <n v="9.27"/>
    <n v="7.8431372549019607E-2"/>
    <s v="SCALE"/>
    <x v="1"/>
  </r>
  <r>
    <s v="dannyboy012683@yahoo.com"/>
    <s v="carlos"/>
    <s v="rios"/>
    <s v="Pacoima"/>
    <s v="CA"/>
    <n v="1535"/>
    <s v="nordstrom"/>
    <s v="Campaign_10"/>
    <s v="Google Ads"/>
    <s v="2024-01-24"/>
    <n v="800"/>
    <n v="811"/>
    <n v="30"/>
    <n v="0"/>
    <n v="12.69"/>
    <n v="0"/>
    <n v="-12.69"/>
    <n v="-12.69"/>
    <n v="-1"/>
    <n v="3.7"/>
    <n v="0.42"/>
    <n v="0"/>
    <n v="0"/>
    <s v="PAUSE"/>
    <x v="1"/>
  </r>
  <r>
    <s v="ciera12step@hotmail.com"/>
    <s v="ciera"/>
    <s v="thomas"/>
    <s v="Riverdale"/>
    <s v="GA"/>
    <n v="2000"/>
    <s v="carters"/>
    <s v="Campaign_8"/>
    <s v="Google Ads"/>
    <s v="2024-01-26"/>
    <n v="200"/>
    <n v="533"/>
    <n v="8"/>
    <n v="1"/>
    <n v="4.5"/>
    <n v="58.87"/>
    <n v="54.37"/>
    <n v="54.37"/>
    <n v="12.082222222222221"/>
    <n v="1.5"/>
    <n v="0.56000000000000005"/>
    <n v="4.5"/>
    <n v="0.125"/>
    <s v="SCALE"/>
    <x v="3"/>
  </r>
  <r>
    <s v="villasenor_stephanie@yahoo.com"/>
    <s v="martha"/>
    <s v="villasenor"/>
    <s v="La Habra"/>
    <s v="CA"/>
    <n v="1525"/>
    <s v="om fullerton foods"/>
    <s v="Campaign_12"/>
    <s v="Google Ads"/>
    <s v="2024-01-30"/>
    <n v="600"/>
    <n v="766"/>
    <n v="33"/>
    <n v="1"/>
    <n v="23.04"/>
    <n v="63.06"/>
    <n v="40.020000000000003"/>
    <n v="40.020000000000003"/>
    <n v="1.736979166666667"/>
    <n v="4.3099999999999996"/>
    <n v="0.7"/>
    <n v="23.04"/>
    <n v="3.0303030303030304E-2"/>
    <s v="SCALE"/>
    <x v="0"/>
  </r>
  <r>
    <s v="badraad2000@yahoo.com"/>
    <s v="lawrence"/>
    <s v="raad"/>
    <s v="Bath"/>
    <s v="PA"/>
    <n v="2275"/>
    <s v="door group service center"/>
    <s v="Campaign_12"/>
    <s v="Google Ads"/>
    <s v="2024-01-31"/>
    <n v="1000"/>
    <n v="1294"/>
    <n v="26"/>
    <n v="0"/>
    <n v="11.49"/>
    <n v="0"/>
    <n v="-11.49"/>
    <n v="-11.49"/>
    <n v="-1"/>
    <n v="2.0099999999999998"/>
    <n v="0.44"/>
    <n v="0"/>
    <n v="0"/>
    <s v="PAUSE"/>
    <x v="1"/>
  </r>
  <r>
    <s v="lilm_mofo@yahoo.com"/>
    <s v="victoria"/>
    <s v="reyna"/>
    <s v="Rio Grande Ci"/>
    <s v="TX"/>
    <n v="1798"/>
    <s v="stripes"/>
    <s v="Campaign_5"/>
    <s v="Google Ads"/>
    <s v="2024-01-27"/>
    <n v="600"/>
    <n v="2373"/>
    <n v="90"/>
    <n v="8"/>
    <n v="68.88"/>
    <n v="584.63"/>
    <n v="515.75"/>
    <n v="515.75"/>
    <n v="7.4876596980255519"/>
    <n v="3.79"/>
    <n v="0.77"/>
    <n v="8.61"/>
    <n v="8.8888888888888892E-2"/>
    <s v="SCALE"/>
    <x v="0"/>
  </r>
  <r>
    <s v="dennismesserly@yahoo.com"/>
    <s v="dennis"/>
    <s v="messerly"/>
    <s v="Iola"/>
    <s v="TX"/>
    <n v="1354"/>
    <s v="self employeed adjuster"/>
    <s v="Campaign_5"/>
    <s v="Google Ads"/>
    <s v="2024-01-18"/>
    <n v="500"/>
    <n v="2005"/>
    <n v="67"/>
    <n v="2"/>
    <n v="28.15"/>
    <n v="72.680000000000007"/>
    <n v="44.530000000000008"/>
    <n v="44.530000000000008"/>
    <n v="1.5818827708703378"/>
    <n v="3.34"/>
    <n v="0.42"/>
    <n v="14.08"/>
    <n v="2.9850746268656716E-2"/>
    <s v="SCALE"/>
    <x v="2"/>
  </r>
  <r>
    <s v="gingerkoonce77@msn.com"/>
    <s v="ginger"/>
    <s v="koonce"/>
    <s v="Benton"/>
    <s v="IL"/>
    <n v="1408"/>
    <s v="continental tire"/>
    <s v="Campaign_12"/>
    <s v="Google Ads"/>
    <s v="2024-01-21"/>
    <n v="100"/>
    <n v="1249"/>
    <n v="31"/>
    <n v="0"/>
    <n v="19.260000000000002"/>
    <n v="0"/>
    <n v="-19.260000000000002"/>
    <n v="-19.260000000000002"/>
    <n v="-1"/>
    <n v="2.48"/>
    <n v="0.62"/>
    <n v="0"/>
    <n v="0"/>
    <s v="PAUSE"/>
    <x v="3"/>
  </r>
  <r>
    <s v="peg.wise@yahoo.com"/>
    <s v="peg"/>
    <s v="wise"/>
    <s v="Peoria"/>
    <s v="IL"/>
    <n v="3811"/>
    <s v="laura sweet"/>
    <s v="Campaign_16"/>
    <s v="Google Ads"/>
    <s v="2024-01-17"/>
    <n v="400"/>
    <n v="2491"/>
    <n v="100"/>
    <n v="4"/>
    <n v="64.36"/>
    <n v="160.69999999999999"/>
    <n v="96.339999999999989"/>
    <n v="96.339999999999989"/>
    <n v="1.4968924798011185"/>
    <n v="4.01"/>
    <n v="0.64"/>
    <n v="16.09"/>
    <n v="0.04"/>
    <s v="SCALE"/>
    <x v="2"/>
  </r>
  <r>
    <s v="srhodes456@hotmail.com"/>
    <s v="stephen"/>
    <s v="rhodes"/>
    <s v="Springfield"/>
    <s v="OH"/>
    <n v="2500"/>
    <s v="xylem"/>
    <s v="Campaign_7"/>
    <s v="Google Ads"/>
    <s v="2024-01-03"/>
    <n v="200"/>
    <n v="1161"/>
    <n v="29"/>
    <n v="2"/>
    <n v="18.32"/>
    <n v="119.97"/>
    <n v="101.65"/>
    <n v="101.65"/>
    <n v="5.5485807860262009"/>
    <n v="2.5"/>
    <n v="0.63"/>
    <n v="9.16"/>
    <n v="6.8965517241379309E-2"/>
    <s v="SCALE"/>
    <x v="3"/>
  </r>
  <r>
    <s v="emreviku@yahoo.co.uk"/>
    <s v="john"/>
    <s v="awere"/>
    <s v="Irvington"/>
    <s v="NJ"/>
    <n v="2496"/>
    <s v="glenridge high school"/>
    <s v="Campaign_20"/>
    <s v="Google Ads"/>
    <s v="2024-01-30"/>
    <n v="800"/>
    <n v="546"/>
    <n v="20"/>
    <n v="0"/>
    <n v="11.18"/>
    <n v="0"/>
    <n v="-11.18"/>
    <n v="-11.18"/>
    <n v="-1"/>
    <n v="3.66"/>
    <n v="0.56000000000000005"/>
    <n v="0"/>
    <n v="0"/>
    <s v="PAUSE"/>
    <x v="1"/>
  </r>
  <r>
    <s v="valerio_esther@yahoo.com"/>
    <s v="esther"/>
    <s v="valerio"/>
    <s v="Cocoa"/>
    <s v="FL"/>
    <n v="4000"/>
    <s v="brevard achievement center"/>
    <s v="Campaign_17"/>
    <s v="Google Ads"/>
    <s v="2024-01-03"/>
    <n v="600"/>
    <n v="2235"/>
    <n v="41"/>
    <n v="3"/>
    <n v="30.84"/>
    <n v="184.1"/>
    <n v="153.26"/>
    <n v="153.26"/>
    <n v="4.969520103761349"/>
    <n v="1.83"/>
    <n v="0.75"/>
    <n v="10.28"/>
    <n v="7.3170731707317069E-2"/>
    <s v="SCALE"/>
    <x v="0"/>
  </r>
  <r>
    <s v="hurtyol@aol.com"/>
    <s v="yolanda"/>
    <s v="williams"/>
    <s v="Macungie"/>
    <s v="PA"/>
    <n v="1300"/>
    <s v="the bancorp bank"/>
    <s v="Campaign_7"/>
    <s v="Google Ads"/>
    <s v="2024-01-04"/>
    <n v="100"/>
    <n v="2391"/>
    <n v="96"/>
    <n v="0"/>
    <n v="79.47"/>
    <n v="0"/>
    <n v="-79.47"/>
    <n v="-79.47"/>
    <n v="-1"/>
    <n v="4.0199999999999996"/>
    <n v="0.83"/>
    <n v="0"/>
    <n v="0"/>
    <s v="PAUSE"/>
    <x v="3"/>
  </r>
  <r>
    <s v="stephenstakiera@gmail.com"/>
    <s v="takiera"/>
    <s v="stephens"/>
    <s v="Chicago"/>
    <s v="IL"/>
    <n v="1248"/>
    <s v="christine bruce"/>
    <s v="Campaign_2"/>
    <s v="Google Ads"/>
    <s v="2024-01-29"/>
    <n v="300"/>
    <n v="1044"/>
    <n v="33"/>
    <n v="3"/>
    <n v="23.58"/>
    <n v="111.75"/>
    <n v="88.17"/>
    <n v="88.17"/>
    <n v="3.7391857506361328"/>
    <n v="3.16"/>
    <n v="0.71"/>
    <n v="7.86"/>
    <n v="9.0909090909090912E-2"/>
    <s v="SCALE"/>
    <x v="3"/>
  </r>
  <r>
    <s v="lakandris@yahoo.com"/>
    <s v="lakandris"/>
    <s v="mccall"/>
    <s v="Cincinnati"/>
    <s v="OH"/>
    <n v="2639"/>
    <s v="east galbraith"/>
    <s v="Campaign_12"/>
    <s v="Google Ads"/>
    <s v="2024-01-31"/>
    <n v="400"/>
    <n v="2343"/>
    <n v="91"/>
    <n v="2"/>
    <n v="75.73"/>
    <n v="85.09"/>
    <n v="9.36"/>
    <n v="9.36"/>
    <n v="0.12359698930410667"/>
    <n v="3.88"/>
    <n v="0.83"/>
    <n v="37.86"/>
    <n v="2.197802197802198E-2"/>
    <s v="SCALE"/>
    <x v="2"/>
  </r>
  <r>
    <s v="amymcgrailhernandez@gmail.com"/>
    <s v="amy"/>
    <s v="hernandez"/>
    <s v="McKinney"/>
    <s v="TX"/>
    <n v="3250"/>
    <s v="amylynn events"/>
    <s v="Campaign_8"/>
    <s v="Google Ads"/>
    <s v="2024-01-16"/>
    <n v="700"/>
    <n v="1883"/>
    <n v="77"/>
    <n v="0"/>
    <n v="33.99"/>
    <n v="0"/>
    <n v="-33.99"/>
    <n v="-33.99"/>
    <n v="-1"/>
    <n v="4.09"/>
    <n v="0.44"/>
    <n v="0"/>
    <n v="0"/>
    <s v="PAUSE"/>
    <x v="0"/>
  </r>
  <r>
    <s v="shantel2281@gmail.com"/>
    <s v="shantel"/>
    <s v="burgos"/>
    <s v="Gresham"/>
    <s v="OR"/>
    <n v="1750"/>
    <s v="assumption village"/>
    <s v="Campaign_6"/>
    <s v="Google Ads"/>
    <s v="2024-01-05"/>
    <n v="1000"/>
    <n v="997"/>
    <n v="22"/>
    <n v="2"/>
    <n v="11.19"/>
    <n v="101.01"/>
    <n v="89.820000000000007"/>
    <n v="89.820000000000007"/>
    <n v="8.0268096514745313"/>
    <n v="2.21"/>
    <n v="0.51"/>
    <n v="5.6"/>
    <n v="9.0909090909090912E-2"/>
    <s v="SCALE"/>
    <x v="1"/>
  </r>
  <r>
    <s v="tigeresss12@yahoo.com"/>
    <s v="nelanie"/>
    <s v="szegedi"/>
    <s v="Glenford"/>
    <s v="OH"/>
    <n v="2500"/>
    <s v="social security"/>
    <s v="Campaign_7"/>
    <s v="Google Ads"/>
    <s v="2024-01-05"/>
    <n v="300"/>
    <n v="790"/>
    <n v="15"/>
    <n v="1"/>
    <n v="10.27"/>
    <n v="44.66"/>
    <n v="34.39"/>
    <n v="34.39"/>
    <n v="3.3485881207400197"/>
    <n v="1.9"/>
    <n v="0.68"/>
    <n v="10.27"/>
    <n v="6.6666666666666666E-2"/>
    <s v="SCALE"/>
    <x v="3"/>
  </r>
  <r>
    <s v="mwkjkca@hotmail.com"/>
    <s v="mildred"/>
    <s v="king"/>
    <s v="Los Angeles"/>
    <s v="CA"/>
    <n v="2500"/>
    <s v="benefits"/>
    <s v="Campaign_19"/>
    <s v="Google Ads"/>
    <s v="2024-01-17"/>
    <n v="100"/>
    <n v="1957"/>
    <n v="57"/>
    <n v="2"/>
    <n v="42.76"/>
    <n v="144.83000000000001"/>
    <n v="102.07000000000002"/>
    <n v="102.07000000000002"/>
    <n v="2.3870439663236676"/>
    <n v="2.91"/>
    <n v="0.75"/>
    <n v="21.38"/>
    <n v="3.5087719298245612E-2"/>
    <s v="SCALE"/>
    <x v="3"/>
  </r>
  <r>
    <s v="biggie58@gmail.com"/>
    <s v="debra"/>
    <s v="ortiz"/>
    <s v="Fort Lauderda"/>
    <s v="FL"/>
    <n v="4500"/>
    <s v="jeffrey m pollock md"/>
    <s v="Campaign_10"/>
    <s v="Google Ads"/>
    <s v="2024-01-24"/>
    <n v="600"/>
    <n v="1894"/>
    <n v="42"/>
    <n v="4"/>
    <n v="18.239999999999998"/>
    <n v="160.38999999999999"/>
    <n v="142.14999999999998"/>
    <n v="142.14999999999998"/>
    <n v="7.7933114035087714"/>
    <n v="2.2200000000000002"/>
    <n v="0.43"/>
    <n v="4.5599999999999996"/>
    <n v="9.5238095238095233E-2"/>
    <s v="SCALE"/>
    <x v="0"/>
  </r>
  <r>
    <s v="amerirogers@yahoo.com"/>
    <s v="marquise"/>
    <s v="rogers"/>
    <s v="Lagrange"/>
    <s v="GA"/>
    <n v="2500"/>
    <s v="twin cedars"/>
    <s v="Campaign_18"/>
    <s v="Google Ads"/>
    <s v="2024-01-31"/>
    <n v="800"/>
    <n v="2418"/>
    <n v="93"/>
    <n v="0"/>
    <n v="38.78"/>
    <n v="0"/>
    <n v="-38.78"/>
    <n v="-38.78"/>
    <n v="-1"/>
    <n v="3.85"/>
    <n v="0.42"/>
    <n v="0"/>
    <n v="0"/>
    <s v="PAUSE"/>
    <x v="1"/>
  </r>
  <r>
    <s v="terrythompson43@gmail.com"/>
    <s v="james"/>
    <s v="thompson"/>
    <s v="Bradley"/>
    <s v="FL"/>
    <n v="2100"/>
    <s v="t d bank"/>
    <s v="Campaign_9"/>
    <s v="Google Ads"/>
    <s v="2024-01-27"/>
    <n v="500"/>
    <n v="929"/>
    <n v="21"/>
    <n v="2"/>
    <n v="13.49"/>
    <n v="70.66"/>
    <n v="57.169999999999995"/>
    <n v="57.169999999999995"/>
    <n v="4.2379540400296509"/>
    <n v="2.2599999999999998"/>
    <n v="0.64"/>
    <n v="6.74"/>
    <n v="9.5238095238095233E-2"/>
    <s v="SCALE"/>
    <x v="2"/>
  </r>
  <r>
    <s v="alyssaher@hotmail.com"/>
    <s v="alyssa"/>
    <s v="her"/>
    <s v="Milwaukee"/>
    <s v="WI"/>
    <n v="1535"/>
    <s v="columbia st. marys"/>
    <s v="Campaign_18"/>
    <s v="Google Ads"/>
    <s v="2024-01-20"/>
    <n v="700"/>
    <n v="1643"/>
    <n v="58"/>
    <n v="1"/>
    <n v="34.909999999999997"/>
    <n v="61.45"/>
    <n v="26.540000000000006"/>
    <n v="26.540000000000006"/>
    <n v="0.76024061873388737"/>
    <n v="3.53"/>
    <n v="0.6"/>
    <n v="34.909999999999997"/>
    <n v="1.7241379310344827E-2"/>
    <s v="SCALE"/>
    <x v="0"/>
  </r>
  <r>
    <s v="dh11982d@gmail.com"/>
    <s v="dee"/>
    <s v="harbour"/>
    <s v="Meridian"/>
    <s v="ID"/>
    <n v="4500"/>
    <n v="0"/>
    <s v="Campaign_17"/>
    <s v="Google Ads"/>
    <s v="2024-01-22"/>
    <n v="600"/>
    <n v="1203"/>
    <n v="30"/>
    <n v="0"/>
    <n v="21.7"/>
    <n v="0"/>
    <n v="-21.7"/>
    <n v="-21.7"/>
    <n v="-1"/>
    <n v="2.4900000000000002"/>
    <n v="0.72"/>
    <n v="0"/>
    <n v="0"/>
    <s v="PAUSE"/>
    <x v="0"/>
  </r>
  <r>
    <s v="jlwverse@gmail.com"/>
    <s v="jonathan"/>
    <s v="williams"/>
    <s v="San Antonio"/>
    <s v="TX"/>
    <n v="1700"/>
    <s v="heb"/>
    <s v="Campaign_7"/>
    <s v="Google Ads"/>
    <s v="2024-01-01"/>
    <n v="700"/>
    <n v="1953"/>
    <n v="87"/>
    <n v="2"/>
    <n v="35.369999999999997"/>
    <n v="84.61"/>
    <n v="49.24"/>
    <n v="49.24"/>
    <n v="1.3921402318348886"/>
    <n v="4.45"/>
    <n v="0.41"/>
    <n v="17.68"/>
    <n v="2.2988505747126436E-2"/>
    <s v="SCALE"/>
    <x v="0"/>
  </r>
  <r>
    <s v="azesha_ryan@hotmail.com"/>
    <s v="azesha"/>
    <s v="ryan"/>
    <s v="Portage"/>
    <s v="IN"/>
    <n v="1500"/>
    <s v="massage envy"/>
    <s v="Campaign_12"/>
    <s v="Google Ads"/>
    <s v="2024-01-30"/>
    <n v="1000"/>
    <n v="947"/>
    <n v="20"/>
    <n v="0"/>
    <n v="16.34"/>
    <n v="0"/>
    <n v="-16.34"/>
    <n v="-16.34"/>
    <n v="-1"/>
    <n v="2.11"/>
    <n v="0.82"/>
    <n v="0"/>
    <n v="0"/>
    <s v="PAUSE"/>
    <x v="1"/>
  </r>
  <r>
    <s v="myesha_stewart92@yahoo.com"/>
    <s v="myesha"/>
    <s v="stewart"/>
    <s v="Beaumont"/>
    <s v="TX"/>
    <n v="3000"/>
    <s v="ssi"/>
    <s v="Campaign_9"/>
    <s v="Google Ads"/>
    <s v="2024-01-16"/>
    <n v="700"/>
    <n v="2210"/>
    <n v="35"/>
    <n v="1"/>
    <n v="22.19"/>
    <n v="49.84"/>
    <n v="27.650000000000002"/>
    <n v="27.650000000000002"/>
    <n v="1.2460567823343849"/>
    <n v="1.58"/>
    <n v="0.63"/>
    <n v="22.19"/>
    <n v="2.8571428571428571E-2"/>
    <s v="SCALE"/>
    <x v="0"/>
  </r>
  <r>
    <s v="carolmccomber@yahoo.com"/>
    <s v="carol"/>
    <s v="mccomber"/>
    <s v="Lansing"/>
    <s v="MI"/>
    <n v="3500"/>
    <s v="ryder loc"/>
    <s v="Campaign_12"/>
    <s v="Google Ads"/>
    <s v="2024-01-14"/>
    <n v="300"/>
    <n v="1491"/>
    <n v="26"/>
    <n v="0"/>
    <n v="16.39"/>
    <n v="0"/>
    <n v="-16.39"/>
    <n v="-16.39"/>
    <n v="-1"/>
    <n v="1.74"/>
    <n v="0.63"/>
    <n v="0"/>
    <n v="0"/>
    <s v="PAUSE"/>
    <x v="3"/>
  </r>
  <r>
    <s v="fpvaskejr@yahoo.com"/>
    <s v="francis"/>
    <s v="vaske"/>
    <s v="Sardinia"/>
    <s v="OH"/>
    <n v="1600"/>
    <s v="state of ohio"/>
    <s v="Campaign_7"/>
    <s v="Google Ads"/>
    <s v="2024-01-27"/>
    <n v="400"/>
    <n v="2428"/>
    <n v="72"/>
    <n v="2"/>
    <n v="37.659999999999997"/>
    <n v="77.73"/>
    <n v="40.070000000000007"/>
    <n v="40.070000000000007"/>
    <n v="1.0639936271906536"/>
    <n v="2.97"/>
    <n v="0.52"/>
    <n v="18.829999999999998"/>
    <n v="2.7777777777777776E-2"/>
    <s v="SCALE"/>
    <x v="2"/>
  </r>
  <r>
    <s v="dominicankidzz@hotmail.com"/>
    <s v="fernando"/>
    <s v="santos"/>
    <s v="Lutz"/>
    <s v="FL"/>
    <n v="1625"/>
    <s v="tampa general hospital"/>
    <s v="Campaign_4"/>
    <s v="Google Ads"/>
    <s v="2024-01-28"/>
    <n v="800"/>
    <n v="1685"/>
    <n v="71"/>
    <n v="3"/>
    <n v="39.75"/>
    <n v="122.06"/>
    <n v="82.31"/>
    <n v="82.31"/>
    <n v="2.070691823899371"/>
    <n v="4.21"/>
    <n v="0.56000000000000005"/>
    <n v="13.25"/>
    <n v="4.2253521126760563E-2"/>
    <s v="SCALE"/>
    <x v="1"/>
  </r>
  <r>
    <s v="ckburk@hotmail.com"/>
    <s v="cheryll"/>
    <s v="burk"/>
    <s v="Glendora"/>
    <s v="CA"/>
    <n v="3200"/>
    <s v="retired"/>
    <s v="Campaign_6"/>
    <s v="Google Ads"/>
    <s v="2024-01-11"/>
    <n v="600"/>
    <n v="2080"/>
    <n v="78"/>
    <n v="0"/>
    <n v="40.11"/>
    <n v="0"/>
    <n v="-40.11"/>
    <n v="-40.11"/>
    <n v="-1"/>
    <n v="3.75"/>
    <n v="0.51"/>
    <n v="0"/>
    <n v="0"/>
    <s v="PAUSE"/>
    <x v="0"/>
  </r>
  <r>
    <s v="rachel1779@hotmail.com"/>
    <s v="rachel"/>
    <s v="jacobs"/>
    <s v="West Bend"/>
    <s v="WI"/>
    <n v="1535"/>
    <s v="mikkelson"/>
    <s v="Campaign_9"/>
    <s v="Google Ads"/>
    <s v="2024-01-06"/>
    <n v="400"/>
    <n v="943"/>
    <n v="29"/>
    <n v="0"/>
    <n v="18.23"/>
    <n v="0"/>
    <n v="-18.23"/>
    <n v="-18.23"/>
    <n v="-1"/>
    <n v="3.08"/>
    <n v="0.63"/>
    <n v="0"/>
    <n v="0"/>
    <s v="PAUSE"/>
    <x v="2"/>
  </r>
  <r>
    <s v="pascott33@yahoo.com"/>
    <s v="melissa"/>
    <s v="ross"/>
    <s v="Simpsonville"/>
    <s v="SC"/>
    <n v="3800"/>
    <s v="ssi"/>
    <s v="Campaign_12"/>
    <s v="Google Ads"/>
    <s v="2024-01-02"/>
    <n v="800"/>
    <n v="1907"/>
    <n v="34"/>
    <n v="3"/>
    <n v="19.62"/>
    <n v="172.73"/>
    <n v="153.10999999999999"/>
    <n v="153.10999999999999"/>
    <n v="7.8037716615698258"/>
    <n v="1.78"/>
    <n v="0.57999999999999996"/>
    <n v="6.54"/>
    <n v="8.8235294117647065E-2"/>
    <s v="SCALE"/>
    <x v="1"/>
  </r>
  <r>
    <s v="k_little17@hotmail.com"/>
    <s v="kemisha"/>
    <s v="little"/>
    <s v="Hartford"/>
    <s v="CT"/>
    <n v="1500"/>
    <s v="rr donelley"/>
    <s v="Campaign_7"/>
    <s v="Google Ads"/>
    <s v="2024-01-26"/>
    <n v="100"/>
    <n v="1467"/>
    <n v="62"/>
    <n v="2"/>
    <n v="26.25"/>
    <n v="140.31"/>
    <n v="114.06"/>
    <n v="114.06"/>
    <n v="4.3451428571428572"/>
    <n v="4.2300000000000004"/>
    <n v="0.42"/>
    <n v="13.12"/>
    <n v="3.2258064516129031E-2"/>
    <s v="SCALE"/>
    <x v="3"/>
  </r>
  <r>
    <s v="mztoya337@yahoo.com"/>
    <s v="marquis"/>
    <s v="ford"/>
    <s v="Lafayette"/>
    <s v="LA"/>
    <n v="1500"/>
    <s v="lafayette general hospital"/>
    <s v="Campaign_17"/>
    <s v="Google Ads"/>
    <s v="2024-01-19"/>
    <n v="800"/>
    <n v="689"/>
    <n v="21"/>
    <n v="2"/>
    <n v="16.829999999999998"/>
    <n v="74.47"/>
    <n v="57.64"/>
    <n v="57.64"/>
    <n v="3.4248366013071898"/>
    <n v="3.05"/>
    <n v="0.8"/>
    <n v="8.41"/>
    <n v="9.5238095238095233E-2"/>
    <s v="SCALE"/>
    <x v="1"/>
  </r>
  <r>
    <s v="jhbales2727@yahoo.com"/>
    <s v="john"/>
    <s v="bales"/>
    <s v="Cleves"/>
    <s v="OH"/>
    <n v="3000"/>
    <s v="iowa steak"/>
    <s v="Campaign_1"/>
    <s v="Google Ads"/>
    <s v="2024-01-07"/>
    <n v="400"/>
    <n v="673"/>
    <n v="16"/>
    <n v="1"/>
    <n v="11.29"/>
    <n v="72.48"/>
    <n v="61.190000000000005"/>
    <n v="61.190000000000005"/>
    <n v="5.41984056687334"/>
    <n v="2.38"/>
    <n v="0.71"/>
    <n v="11.29"/>
    <n v="6.25E-2"/>
    <s v="SCALE"/>
    <x v="2"/>
  </r>
  <r>
    <s v="lmzdrummer@yahoo.com"/>
    <s v="eric"/>
    <s v="johnson"/>
    <s v="Lanham"/>
    <s v="MD"/>
    <n v="2583"/>
    <s v="smithsonian institution"/>
    <s v="Campaign_14"/>
    <s v="Google Ads"/>
    <s v="2024-01-02"/>
    <n v="500"/>
    <n v="1231"/>
    <n v="40"/>
    <n v="0"/>
    <n v="22.97"/>
    <n v="0"/>
    <n v="-22.97"/>
    <n v="-22.97"/>
    <n v="-1"/>
    <n v="3.25"/>
    <n v="0.56999999999999995"/>
    <n v="0"/>
    <n v="0"/>
    <s v="PAUSE"/>
    <x v="2"/>
  </r>
  <r>
    <s v="collinsspeed42@gmail.com"/>
    <s v="victor"/>
    <s v="collins"/>
    <s v="Snellville"/>
    <s v="GA"/>
    <n v="3750"/>
    <s v="wachter technologies"/>
    <s v="Campaign_11"/>
    <s v="Google Ads"/>
    <s v="2024-01-27"/>
    <n v="1000"/>
    <n v="2384"/>
    <n v="71"/>
    <n v="3"/>
    <n v="56.15"/>
    <n v="173.07"/>
    <n v="116.91999999999999"/>
    <n v="116.91999999999999"/>
    <n v="2.0822796081923416"/>
    <n v="2.98"/>
    <n v="0.79"/>
    <n v="18.72"/>
    <n v="4.2253521126760563E-2"/>
    <s v="SCALE"/>
    <x v="1"/>
  </r>
  <r>
    <s v="carlamiller825@yahoo.com"/>
    <s v="carla"/>
    <s v="miller"/>
    <s v="Cincinnati"/>
    <s v="OH"/>
    <n v="2000"/>
    <s v="speedy refund"/>
    <s v="Campaign_5"/>
    <s v="Google Ads"/>
    <s v="2024-01-21"/>
    <n v="1000"/>
    <n v="1993"/>
    <n v="45"/>
    <n v="0"/>
    <n v="30.85"/>
    <n v="0"/>
    <n v="-30.85"/>
    <n v="-30.85"/>
    <n v="-1"/>
    <n v="2.2599999999999998"/>
    <n v="0.69"/>
    <n v="0"/>
    <n v="0"/>
    <s v="PAUSE"/>
    <x v="1"/>
  </r>
  <r>
    <s v="kmd2181@gmail.com"/>
    <s v="kimberly"/>
    <s v="delarosa"/>
    <s v="Brownsburg"/>
    <s v="IN"/>
    <n v="5480"/>
    <s v="st vincent medical group"/>
    <s v="Campaign_7"/>
    <s v="Google Ads"/>
    <s v="2024-01-13"/>
    <n v="400"/>
    <n v="2079"/>
    <n v="90"/>
    <n v="10"/>
    <n v="38.53"/>
    <n v="522.84"/>
    <n v="484.31000000000006"/>
    <n v="484.31000000000006"/>
    <n v="12.569685958992993"/>
    <n v="4.33"/>
    <n v="0.43"/>
    <n v="3.85"/>
    <n v="0.1111111111111111"/>
    <s v="SCALE"/>
    <x v="2"/>
  </r>
  <r>
    <s v="silvercatslove@yahoo.com"/>
    <s v="daniel"/>
    <s v="guerrero"/>
    <s v="El Centro"/>
    <s v="CA"/>
    <n v="2000"/>
    <s v="national beef"/>
    <s v="Campaign_15"/>
    <s v="Google Ads"/>
    <s v="2024-01-01"/>
    <n v="300"/>
    <n v="697"/>
    <n v="15"/>
    <n v="1"/>
    <n v="6.28"/>
    <n v="40.04"/>
    <n v="33.76"/>
    <n v="33.76"/>
    <n v="5.3757961783439487"/>
    <n v="2.15"/>
    <n v="0.42"/>
    <n v="6.28"/>
    <n v="6.6666666666666666E-2"/>
    <s v="SCALE"/>
    <x v="3"/>
  </r>
  <r>
    <s v="ngurayl@gmail.com"/>
    <s v="noel"/>
    <s v="guay"/>
    <s v="San Leandro"/>
    <s v="CA"/>
    <n v="1800"/>
    <s v="da vita dialysis center"/>
    <s v="Campaign_2"/>
    <s v="Google Ads"/>
    <s v="2024-01-27"/>
    <n v="200"/>
    <n v="2348"/>
    <n v="54"/>
    <n v="6"/>
    <n v="39.479999999999997"/>
    <n v="265.52"/>
    <n v="226.04"/>
    <n v="226.04"/>
    <n v="5.7254305977710231"/>
    <n v="2.2999999999999998"/>
    <n v="0.73"/>
    <n v="6.58"/>
    <n v="0.1111111111111111"/>
    <s v="SCALE"/>
    <x v="3"/>
  </r>
  <r>
    <s v="jburch79@hotmail.com"/>
    <s v="jennifer"/>
    <s v="harrison"/>
    <s v="Folcroft"/>
    <s v="PA"/>
    <n v="1100"/>
    <s v="pearson vue"/>
    <s v="Campaign_6"/>
    <s v="Google Ads"/>
    <s v="2024-01-04"/>
    <n v="500"/>
    <n v="1195"/>
    <n v="37"/>
    <n v="0"/>
    <n v="21.23"/>
    <n v="0"/>
    <n v="-21.23"/>
    <n v="-21.23"/>
    <n v="-1"/>
    <n v="3.1"/>
    <n v="0.56999999999999995"/>
    <n v="0"/>
    <n v="0"/>
    <s v="PAUSE"/>
    <x v="2"/>
  </r>
  <r>
    <s v="menajulkes@gmail.com"/>
    <s v="thameenaa"/>
    <s v="julkes"/>
    <s v="Merrillville"/>
    <s v="IN"/>
    <n v="2398"/>
    <s v="prompt ambulance"/>
    <s v="Campaign_4"/>
    <s v="Google Ads"/>
    <s v="2024-01-02"/>
    <n v="500"/>
    <n v="780"/>
    <n v="27"/>
    <n v="2"/>
    <n v="21.67"/>
    <n v="113.77"/>
    <n v="92.1"/>
    <n v="92.1"/>
    <n v="4.2501153668666349"/>
    <n v="3.46"/>
    <n v="0.8"/>
    <n v="10.84"/>
    <n v="7.407407407407407E-2"/>
    <s v="SCALE"/>
    <x v="2"/>
  </r>
  <r>
    <s v="mkeane77@hotmail.com"/>
    <s v="michael"/>
    <s v="keane"/>
    <s v="Fort Lauderda"/>
    <s v="FL"/>
    <n v="7100"/>
    <s v="nova southeastern univcersity"/>
    <s v="Campaign_17"/>
    <s v="Google Ads"/>
    <s v="2024-01-21"/>
    <n v="1000"/>
    <n v="2031"/>
    <n v="49"/>
    <n v="0"/>
    <n v="37.6"/>
    <n v="0"/>
    <n v="-37.6"/>
    <n v="-37.6"/>
    <n v="-1"/>
    <n v="2.41"/>
    <n v="0.77"/>
    <n v="0"/>
    <n v="0"/>
    <s v="PAUSE"/>
    <x v="1"/>
  </r>
  <r>
    <s v="xburrell22@gmail.com"/>
    <s v="xoliswa"/>
    <s v="burrell"/>
    <s v="Los Angeles"/>
    <s v="CA"/>
    <n v="3100"/>
    <s v="livhomeinc."/>
    <s v="Campaign_9"/>
    <s v="Google Ads"/>
    <s v="2024-01-17"/>
    <n v="300"/>
    <n v="2081"/>
    <n v="65"/>
    <n v="0"/>
    <n v="33.4"/>
    <n v="0"/>
    <n v="-33.4"/>
    <n v="-33.4"/>
    <n v="-1"/>
    <n v="3.12"/>
    <n v="0.51"/>
    <n v="0"/>
    <n v="0"/>
    <s v="PAUSE"/>
    <x v="3"/>
  </r>
  <r>
    <s v="collateralpuppy@yahoo.com"/>
    <s v="jane"/>
    <s v="bullinger"/>
    <s v="Fort Collins"/>
    <s v="CO"/>
    <n v="3000"/>
    <s v="westondistancelearning"/>
    <s v="Campaign_10"/>
    <s v="Google Ads"/>
    <s v="2024-01-01"/>
    <n v="200"/>
    <n v="1163"/>
    <n v="24"/>
    <n v="0"/>
    <n v="15.35"/>
    <n v="0"/>
    <n v="-15.35"/>
    <n v="-15.35"/>
    <n v="-1"/>
    <n v="2.06"/>
    <n v="0.64"/>
    <n v="0"/>
    <n v="0"/>
    <s v="PAUSE"/>
    <x v="3"/>
  </r>
  <r>
    <s v="mm_huntington@hotmail.com"/>
    <s v="midra"/>
    <s v="huntington"/>
    <s v="Aurora"/>
    <s v="CO"/>
    <n v="2250"/>
    <s v="pinpoint"/>
    <s v="Campaign_3"/>
    <s v="Google Ads"/>
    <s v="2024-01-28"/>
    <n v="300"/>
    <n v="1066"/>
    <n v="44"/>
    <n v="3"/>
    <n v="20.28"/>
    <n v="192.7"/>
    <n v="172.42"/>
    <n v="172.42"/>
    <n v="8.5019723865877701"/>
    <n v="4.13"/>
    <n v="0.46"/>
    <n v="6.76"/>
    <n v="6.8181818181818177E-2"/>
    <s v="SCALE"/>
    <x v="3"/>
  </r>
  <r>
    <s v="isaymae@bellsouth.net"/>
    <s v="willie"/>
    <s v="ashley"/>
    <s v="Pensacola"/>
    <s v="FL"/>
    <n v="2817"/>
    <s v="maximhealthcare"/>
    <s v="Campaign_9"/>
    <s v="Google Ads"/>
    <s v="2024-01-16"/>
    <n v="700"/>
    <n v="1489"/>
    <n v="40"/>
    <n v="0"/>
    <n v="24.42"/>
    <n v="0"/>
    <n v="-24.42"/>
    <n v="-24.42"/>
    <n v="-1"/>
    <n v="2.69"/>
    <n v="0.61"/>
    <n v="0"/>
    <n v="0"/>
    <s v="PAUSE"/>
    <x v="0"/>
  </r>
  <r>
    <s v="candishenry67@hotmail.com"/>
    <s v="candis"/>
    <s v="henry"/>
    <s v="Peoria"/>
    <s v="IL"/>
    <n v="1522"/>
    <s v="heavenly search"/>
    <s v="Campaign_20"/>
    <s v="Google Ads"/>
    <s v="2024-01-27"/>
    <n v="700"/>
    <n v="1599"/>
    <n v="39"/>
    <n v="4"/>
    <n v="29.64"/>
    <n v="264.63"/>
    <n v="234.99"/>
    <n v="234.99"/>
    <n v="7.9281376518218627"/>
    <n v="2.44"/>
    <n v="0.76"/>
    <n v="7.41"/>
    <n v="0.10256410256410256"/>
    <s v="SCALE"/>
    <x v="0"/>
  </r>
  <r>
    <s v="keithherron10@yahoo.com"/>
    <s v="keith"/>
    <s v="herron"/>
    <s v="Harvey"/>
    <s v="IL"/>
    <n v="4000"/>
    <s v="menars"/>
    <s v="Campaign_11"/>
    <s v="Google Ads"/>
    <s v="2024-01-27"/>
    <n v="400"/>
    <n v="1113"/>
    <n v="26"/>
    <n v="1"/>
    <n v="13.89"/>
    <n v="63.23"/>
    <n v="49.339999999999996"/>
    <n v="49.339999999999996"/>
    <n v="3.5521958243340528"/>
    <n v="2.34"/>
    <n v="0.53"/>
    <n v="13.89"/>
    <n v="3.8461538461538464E-2"/>
    <s v="SCALE"/>
    <x v="2"/>
  </r>
  <r>
    <s v="xbphx11@hotmail.com"/>
    <s v="benjamin"/>
    <s v="howell"/>
    <s v="Chicago"/>
    <s v="IL"/>
    <n v="5000"/>
    <s v="enova financial"/>
    <s v="Campaign_15"/>
    <s v="Google Ads"/>
    <s v="2024-01-20"/>
    <n v="200"/>
    <n v="1217"/>
    <n v="35"/>
    <n v="1"/>
    <n v="20.22"/>
    <n v="51.14"/>
    <n v="30.92"/>
    <n v="30.92"/>
    <n v="1.5291790306627104"/>
    <n v="2.88"/>
    <n v="0.57999999999999996"/>
    <n v="20.22"/>
    <n v="2.8571428571428571E-2"/>
    <s v="SCALE"/>
    <x v="3"/>
  </r>
  <r>
    <s v="cmeman2001@yahoo.com"/>
    <s v="carlos"/>
    <s v="hernandez"/>
    <s v="Mantua"/>
    <s v="NJ"/>
    <n v="2768"/>
    <s v="safety kleen"/>
    <s v="Campaign_18"/>
    <s v="Google Ads"/>
    <s v="2024-01-26"/>
    <n v="700"/>
    <n v="2307"/>
    <n v="35"/>
    <n v="0"/>
    <n v="23.23"/>
    <n v="0"/>
    <n v="-23.23"/>
    <n v="-23.23"/>
    <n v="-1"/>
    <n v="1.52"/>
    <n v="0.66"/>
    <n v="0"/>
    <n v="0"/>
    <s v="PAUSE"/>
    <x v="0"/>
  </r>
  <r>
    <s v="jc63jjj@yahoo.com"/>
    <s v="joe"/>
    <s v="hicks jr"/>
    <s v="Woodbridge"/>
    <s v="VA"/>
    <n v="2300"/>
    <s v="prince william county schools"/>
    <s v="Campaign_12"/>
    <s v="Google Ads"/>
    <s v="2024-01-17"/>
    <n v="800"/>
    <n v="1747"/>
    <n v="66"/>
    <n v="0"/>
    <n v="51.01"/>
    <n v="0"/>
    <n v="-51.01"/>
    <n v="-51.01"/>
    <n v="-1"/>
    <n v="3.78"/>
    <n v="0.77"/>
    <n v="0"/>
    <n v="0"/>
    <s v="PAUSE"/>
    <x v="1"/>
  </r>
  <r>
    <s v="xkjackson633@yahoo.com"/>
    <s v="keisha"/>
    <s v="jackson"/>
    <s v="Richmond"/>
    <s v="VA"/>
    <n v="2167"/>
    <s v="anthem bc bs"/>
    <s v="Campaign_19"/>
    <s v="Google Ads"/>
    <s v="2024-01-05"/>
    <n v="700"/>
    <n v="2218"/>
    <n v="66"/>
    <n v="7"/>
    <n v="30.38"/>
    <n v="451.64"/>
    <n v="421.26"/>
    <n v="421.26"/>
    <n v="13.866359447004609"/>
    <n v="2.98"/>
    <n v="0.46"/>
    <n v="4.34"/>
    <n v="0.10606060606060606"/>
    <s v="SCALE"/>
    <x v="0"/>
  </r>
  <r>
    <s v="staceys955@gmail.com"/>
    <s v="stacey"/>
    <s v="sinko"/>
    <s v="Bentleyville"/>
    <s v="PA"/>
    <n v="6933"/>
    <s v="washington hospital"/>
    <s v="Campaign_2"/>
    <s v="Google Ads"/>
    <s v="2024-01-16"/>
    <n v="200"/>
    <n v="1675"/>
    <n v="63"/>
    <n v="2"/>
    <n v="27.75"/>
    <n v="138"/>
    <n v="110.25"/>
    <n v="110.25"/>
    <n v="3.9729729729729728"/>
    <n v="3.76"/>
    <n v="0.44"/>
    <n v="13.88"/>
    <n v="3.1746031746031744E-2"/>
    <s v="SCALE"/>
    <x v="3"/>
  </r>
  <r>
    <s v="tjlindley47452@aol.com"/>
    <s v="teresa"/>
    <s v="lindley"/>
    <s v="Orleans"/>
    <s v="IN"/>
    <n v="2999"/>
    <s v="self"/>
    <s v="Campaign_3"/>
    <s v="Google Ads"/>
    <s v="2024-01-17"/>
    <n v="800"/>
    <n v="1418"/>
    <n v="39"/>
    <n v="3"/>
    <n v="32.21"/>
    <n v="185.33"/>
    <n v="153.12"/>
    <n v="153.12"/>
    <n v="4.7538031667184102"/>
    <n v="2.75"/>
    <n v="0.83"/>
    <n v="10.74"/>
    <n v="7.6923076923076927E-2"/>
    <s v="SCALE"/>
    <x v="1"/>
  </r>
  <r>
    <s v="tyshawnmiller55@yahoo.com"/>
    <s v="deora"/>
    <s v="alexander"/>
    <s v="San Bernardin"/>
    <s v="CA"/>
    <n v="1500"/>
    <s v="firsttransit"/>
    <s v="Campaign_20"/>
    <s v="Google Ads"/>
    <s v="2024-01-07"/>
    <n v="100"/>
    <n v="1996"/>
    <n v="33"/>
    <n v="0"/>
    <n v="27.69"/>
    <n v="0"/>
    <n v="-27.69"/>
    <n v="-27.69"/>
    <n v="-1"/>
    <n v="1.65"/>
    <n v="0.84"/>
    <n v="0"/>
    <n v="0"/>
    <s v="PAUSE"/>
    <x v="3"/>
  </r>
  <r>
    <s v="muziqnut@hotmail.com"/>
    <s v="steve"/>
    <s v="gentry"/>
    <s v="Van Nuys"/>
    <s v="CA"/>
    <n v="3991"/>
    <s v="onscenevideo"/>
    <s v="Campaign_11"/>
    <s v="Google Ads"/>
    <s v="2024-01-24"/>
    <n v="400"/>
    <n v="639"/>
    <n v="25"/>
    <n v="0"/>
    <n v="14.92"/>
    <n v="0"/>
    <n v="-14.92"/>
    <n v="-14.92"/>
    <n v="-1"/>
    <n v="3.91"/>
    <n v="0.6"/>
    <n v="0"/>
    <n v="0"/>
    <s v="PAUSE"/>
    <x v="2"/>
  </r>
  <r>
    <s v="joepazos@hotmail.com"/>
    <s v="joe"/>
    <s v="pazos"/>
    <s v="Sebring"/>
    <s v="FL"/>
    <n v="2600"/>
    <s v="cell phones inc;"/>
    <s v="Campaign_3"/>
    <s v="Google Ads"/>
    <s v="2024-01-29"/>
    <n v="600"/>
    <n v="568"/>
    <n v="9"/>
    <n v="1"/>
    <n v="5.86"/>
    <n v="55.01"/>
    <n v="49.15"/>
    <n v="49.15"/>
    <n v="8.387372013651877"/>
    <n v="1.58"/>
    <n v="0.65"/>
    <n v="5.86"/>
    <n v="0.1111111111111111"/>
    <s v="SCALE"/>
    <x v="0"/>
  </r>
  <r>
    <s v="lumina092@aol.com"/>
    <s v="glenda"/>
    <s v="piedra"/>
    <s v="Pompano Beach"/>
    <s v="FL"/>
    <n v="1025"/>
    <s v="retired"/>
    <s v="Campaign_2"/>
    <s v="Google Ads"/>
    <s v="2024-01-05"/>
    <n v="100"/>
    <n v="2474"/>
    <n v="40"/>
    <n v="0"/>
    <n v="32.450000000000003"/>
    <n v="0"/>
    <n v="-32.450000000000003"/>
    <n v="-32.450000000000003"/>
    <n v="-1"/>
    <n v="1.62"/>
    <n v="0.81"/>
    <n v="0"/>
    <n v="0"/>
    <s v="PAUSE"/>
    <x v="3"/>
  </r>
  <r>
    <s v="mamp110976@yahoo.com"/>
    <s v="samantha"/>
    <s v="wright"/>
    <s v="Jacksonville"/>
    <s v="FL"/>
    <n v="1000"/>
    <s v="hca healthcare"/>
    <s v="Campaign_17"/>
    <s v="Google Ads"/>
    <s v="2024-01-22"/>
    <n v="100"/>
    <n v="2180"/>
    <n v="62"/>
    <n v="0"/>
    <n v="43.75"/>
    <n v="0"/>
    <n v="-43.75"/>
    <n v="-43.75"/>
    <n v="-1"/>
    <n v="2.84"/>
    <n v="0.71"/>
    <n v="0"/>
    <n v="0"/>
    <s v="PAUSE"/>
    <x v="3"/>
  </r>
  <r>
    <s v="coiceman89@gmail.com"/>
    <s v="jeffrey"/>
    <s v="isaac"/>
    <s v="Mc Dermott"/>
    <s v="OH"/>
    <n v="4500"/>
    <s v="state of ohio"/>
    <s v="Campaign_2"/>
    <s v="Google Ads"/>
    <s v="2024-01-11"/>
    <n v="800"/>
    <n v="2436"/>
    <n v="85"/>
    <n v="3"/>
    <n v="49.12"/>
    <n v="142.88999999999999"/>
    <n v="93.769999999999982"/>
    <n v="93.769999999999982"/>
    <n v="1.9089983713355045"/>
    <n v="3.49"/>
    <n v="0.57999999999999996"/>
    <n v="16.37"/>
    <n v="3.5294117647058823E-2"/>
    <s v="SCALE"/>
    <x v="1"/>
  </r>
  <r>
    <s v="dentalmargie1@yahoo.com"/>
    <s v="marjorie"/>
    <s v="merrill"/>
    <s v="Reno"/>
    <s v="NV"/>
    <n v="2496"/>
    <s v="saint marys"/>
    <s v="Campaign_20"/>
    <s v="Google Ads"/>
    <s v="2024-01-09"/>
    <n v="400"/>
    <n v="2187"/>
    <n v="36"/>
    <n v="0"/>
    <n v="20.53"/>
    <n v="0"/>
    <n v="-20.53"/>
    <n v="-20.53"/>
    <n v="-1"/>
    <n v="1.65"/>
    <n v="0.56999999999999995"/>
    <n v="0"/>
    <n v="0"/>
    <s v="PAUSE"/>
    <x v="2"/>
  </r>
  <r>
    <s v="telamartin84@yahoo.com"/>
    <s v="tela"/>
    <s v="martin"/>
    <s v="Colorado Spri"/>
    <s v="CO"/>
    <n v="3900"/>
    <s v="accounts receivables mana"/>
    <s v="Campaign_6"/>
    <s v="Google Ads"/>
    <s v="2024-01-27"/>
    <n v="100"/>
    <n v="853"/>
    <n v="21"/>
    <n v="0"/>
    <n v="9.86"/>
    <n v="0"/>
    <n v="-9.86"/>
    <n v="-9.86"/>
    <n v="-1"/>
    <n v="2.46"/>
    <n v="0.47"/>
    <n v="0"/>
    <n v="0"/>
    <s v="PAUSE"/>
    <x v="3"/>
  </r>
  <r>
    <s v="tam.smith83@hotmail.com"/>
    <s v="arturo"/>
    <s v="badillo"/>
    <s v="Oklahoma City"/>
    <s v="OK"/>
    <n v="3800"/>
    <s v="moorepublicschools"/>
    <s v="Campaign_14"/>
    <s v="Google Ads"/>
    <s v="2024-01-07"/>
    <n v="800"/>
    <n v="1985"/>
    <n v="56"/>
    <n v="0"/>
    <n v="24.02"/>
    <n v="0"/>
    <n v="-24.02"/>
    <n v="-24.02"/>
    <n v="-1"/>
    <n v="2.82"/>
    <n v="0.43"/>
    <n v="0"/>
    <n v="0"/>
    <s v="PAUSE"/>
    <x v="1"/>
  </r>
  <r>
    <s v="slpjr@live.com"/>
    <s v="shelton"/>
    <s v="parker"/>
    <s v="Tucson"/>
    <s v="AZ"/>
    <n v="2000"/>
    <s v="dod"/>
    <s v="Campaign_4"/>
    <s v="Google Ads"/>
    <s v="2024-01-23"/>
    <n v="100"/>
    <n v="1017"/>
    <n v="16"/>
    <n v="1"/>
    <n v="10.55"/>
    <n v="40.61"/>
    <n v="30.06"/>
    <n v="30.06"/>
    <n v="2.8492890995260662"/>
    <n v="1.57"/>
    <n v="0.66"/>
    <n v="10.55"/>
    <n v="6.25E-2"/>
    <s v="SCALE"/>
    <x v="3"/>
  </r>
  <r>
    <s v="leshay200385@yahoo.com"/>
    <s v="erica"/>
    <s v="morrow"/>
    <s v="Dallas"/>
    <s v="TX"/>
    <n v="2500"/>
    <s v="nissan motor accepta"/>
    <s v="Campaign_3"/>
    <s v="Google Ads"/>
    <s v="2024-01-08"/>
    <n v="500"/>
    <n v="616"/>
    <n v="13"/>
    <n v="0"/>
    <n v="8.16"/>
    <n v="0"/>
    <n v="-8.16"/>
    <n v="-8.16"/>
    <n v="-1"/>
    <n v="2.11"/>
    <n v="0.63"/>
    <n v="0"/>
    <n v="0"/>
    <s v="PAUSE"/>
    <x v="2"/>
  </r>
  <r>
    <s v="ejjbrown@wctel.net"/>
    <s v="evelyn"/>
    <s v="brown"/>
    <s v="Plum Branch"/>
    <s v="SC"/>
    <n v="2501"/>
    <s v="fujifilm"/>
    <s v="Campaign_12"/>
    <s v="Google Ads"/>
    <s v="2024-01-26"/>
    <n v="300"/>
    <n v="1406"/>
    <n v="57"/>
    <n v="1"/>
    <n v="35.67"/>
    <n v="69.16"/>
    <n v="33.489999999999995"/>
    <n v="33.489999999999995"/>
    <n v="0.93888421642837094"/>
    <n v="4.05"/>
    <n v="0.63"/>
    <n v="35.67"/>
    <n v="1.7543859649122806E-2"/>
    <s v="SCALE"/>
    <x v="3"/>
  </r>
  <r>
    <s v="linetime44@yahoo.com"/>
    <s v="phyllis"/>
    <s v="oden"/>
    <s v="Fairfield"/>
    <s v="CA"/>
    <n v="2200"/>
    <s v="childtime"/>
    <s v="Campaign_19"/>
    <s v="Google Ads"/>
    <s v="2024-01-02"/>
    <n v="700"/>
    <n v="1299"/>
    <n v="26"/>
    <n v="1"/>
    <n v="20.77"/>
    <n v="51.04"/>
    <n v="30.27"/>
    <n v="30.27"/>
    <n v="1.45739046701974"/>
    <n v="2"/>
    <n v="0.8"/>
    <n v="20.77"/>
    <n v="3.8461538461538464E-2"/>
    <s v="SCALE"/>
    <x v="0"/>
  </r>
  <r>
    <s v="idachisolm@yahoo.com"/>
    <s v="ida"/>
    <s v="chisolm"/>
    <s v="Highland Park"/>
    <s v="NJ"/>
    <n v="4600"/>
    <s v="stop and shop"/>
    <s v="Campaign_13"/>
    <s v="Google Ads"/>
    <s v="2024-01-02"/>
    <n v="100"/>
    <n v="2425"/>
    <n v="85"/>
    <n v="0"/>
    <n v="62.02"/>
    <n v="0"/>
    <n v="-62.02"/>
    <n v="-62.02"/>
    <n v="-1"/>
    <n v="3.51"/>
    <n v="0.73"/>
    <n v="0"/>
    <n v="0"/>
    <s v="PAUSE"/>
    <x v="3"/>
  </r>
  <r>
    <s v="tiffany.woods34@yahoo.com"/>
    <s v="tiffany"/>
    <s v="woods"/>
    <s v="Kansas City"/>
    <s v="MO"/>
    <n v="1500"/>
    <s v="pro installers remodeling"/>
    <s v="Campaign_1"/>
    <s v="Google Ads"/>
    <s v="2024-01-03"/>
    <n v="800"/>
    <n v="1401"/>
    <n v="43"/>
    <n v="0"/>
    <n v="28.26"/>
    <n v="0"/>
    <n v="-28.26"/>
    <n v="-28.26"/>
    <n v="-1"/>
    <n v="3.07"/>
    <n v="0.66"/>
    <n v="0"/>
    <n v="0"/>
    <s v="PAUSE"/>
    <x v="1"/>
  </r>
  <r>
    <s v="dabeech444@gmail.com"/>
    <s v="david"/>
    <s v="beechuk"/>
    <s v="Hilton Head I"/>
    <s v="SC"/>
    <n v="3300"/>
    <s v="golf etc"/>
    <s v="Campaign_2"/>
    <s v="Google Ads"/>
    <s v="2024-01-25"/>
    <n v="800"/>
    <n v="1486"/>
    <n v="60"/>
    <n v="5"/>
    <n v="28.36"/>
    <n v="327.14999999999998"/>
    <n v="298.78999999999996"/>
    <n v="298.78999999999996"/>
    <n v="10.53561354019746"/>
    <n v="4.04"/>
    <n v="0.47"/>
    <n v="5.67"/>
    <n v="8.3333333333333329E-2"/>
    <s v="SCALE"/>
    <x v="1"/>
  </r>
  <r>
    <s v="tdssears@yahoo.com"/>
    <s v="tony"/>
    <s v="sears"/>
    <s v="Richmond"/>
    <s v="VA"/>
    <n v="4400"/>
    <s v="mcguire veterans hos"/>
    <s v="Campaign_7"/>
    <s v="Google Ads"/>
    <s v="2024-01-31"/>
    <n v="800"/>
    <n v="2483"/>
    <n v="83"/>
    <n v="7"/>
    <n v="51.69"/>
    <n v="418.84"/>
    <n v="367.15"/>
    <n v="367.15"/>
    <n v="7.102921261365835"/>
    <n v="3.34"/>
    <n v="0.62"/>
    <n v="7.38"/>
    <n v="8.4337349397590355E-2"/>
    <s v="SCALE"/>
    <x v="1"/>
  </r>
  <r>
    <s v="ramsey0127@hotmail.com"/>
    <s v="angela"/>
    <s v="ramsey"/>
    <s v="Milton"/>
    <s v="FL"/>
    <n v="2080"/>
    <s v="allen services of northwest fl"/>
    <s v="Campaign_15"/>
    <s v="Google Ads"/>
    <s v="2024-01-12"/>
    <n v="800"/>
    <n v="1913"/>
    <n v="77"/>
    <n v="2"/>
    <n v="47.79"/>
    <n v="142.02000000000001"/>
    <n v="94.230000000000018"/>
    <n v="94.230000000000018"/>
    <n v="1.9717514124293789"/>
    <n v="4.03"/>
    <n v="0.62"/>
    <n v="23.9"/>
    <n v="2.5974025974025976E-2"/>
    <s v="SCALE"/>
    <x v="1"/>
  </r>
  <r>
    <s v="shary467@msn.com"/>
    <s v="shary"/>
    <s v="clifford"/>
    <s v="Republic"/>
    <s v="OH"/>
    <n v="1500"/>
    <s v="social security"/>
    <s v="Campaign_5"/>
    <s v="Google Ads"/>
    <s v="2024-01-02"/>
    <n v="700"/>
    <n v="1547"/>
    <n v="32"/>
    <n v="1"/>
    <n v="20.97"/>
    <n v="62.76"/>
    <n v="41.79"/>
    <n v="41.79"/>
    <n v="1.9928469241773963"/>
    <n v="2.0699999999999998"/>
    <n v="0.66"/>
    <n v="20.97"/>
    <n v="3.125E-2"/>
    <s v="SCALE"/>
    <x v="0"/>
  </r>
  <r>
    <s v="niyihmama2007@aol.com"/>
    <s v="bennie"/>
    <s v="mccants"/>
    <s v="West Palm Bea"/>
    <s v="FL"/>
    <n v="4002"/>
    <s v="palm beach county"/>
    <s v="Campaign_11"/>
    <s v="Google Ads"/>
    <s v="2024-01-10"/>
    <n v="100"/>
    <n v="2200"/>
    <n v="57"/>
    <n v="2"/>
    <n v="46.02"/>
    <n v="135.54"/>
    <n v="89.519999999999982"/>
    <n v="89.519999999999982"/>
    <n v="1.9452411994784871"/>
    <n v="2.59"/>
    <n v="0.81"/>
    <n v="23.01"/>
    <n v="3.5087719298245612E-2"/>
    <s v="SCALE"/>
    <x v="3"/>
  </r>
  <r>
    <s v="kellyejohnson79@gmail.com"/>
    <s v="kellye"/>
    <s v="johnson"/>
    <s v="Oklahoma City"/>
    <s v="OK"/>
    <n v="3000"/>
    <s v="southwestern christian univers"/>
    <s v="Campaign_18"/>
    <s v="Google Ads"/>
    <s v="2024-01-05"/>
    <n v="200"/>
    <n v="1747"/>
    <n v="59"/>
    <n v="6"/>
    <n v="38.56"/>
    <n v="421.3"/>
    <n v="382.74"/>
    <n v="382.74"/>
    <n v="9.9258298755186711"/>
    <n v="3.38"/>
    <n v="0.65"/>
    <n v="6.43"/>
    <n v="0.10169491525423729"/>
    <s v="SCALE"/>
    <x v="3"/>
  </r>
  <r>
    <s v="guthman3@yahoo.com"/>
    <s v="cheryl"/>
    <s v="guthman"/>
    <s v="Elyria"/>
    <s v="OH"/>
    <n v="1700"/>
    <s v="rothgery"/>
    <s v="Campaign_4"/>
    <s v="Google Ads"/>
    <s v="2024-01-16"/>
    <n v="500"/>
    <n v="566"/>
    <n v="20"/>
    <n v="0"/>
    <n v="13.74"/>
    <n v="0"/>
    <n v="-13.74"/>
    <n v="-13.74"/>
    <n v="-1"/>
    <n v="3.53"/>
    <n v="0.69"/>
    <n v="0"/>
    <n v="0"/>
    <s v="PAUSE"/>
    <x v="2"/>
  </r>
  <r>
    <s v="mswindi1284@gmail.com"/>
    <s v="windellyn"/>
    <s v="osborne"/>
    <s v="Bellflower"/>
    <s v="CA"/>
    <n v="2300"/>
    <s v="lifornia"/>
    <s v="Campaign_6"/>
    <s v="Google Ads"/>
    <s v="2024-01-07"/>
    <n v="300"/>
    <n v="2235"/>
    <n v="58"/>
    <n v="1"/>
    <n v="36.58"/>
    <n v="56.42"/>
    <n v="19.840000000000003"/>
    <n v="19.840000000000003"/>
    <n v="0.54237288135593231"/>
    <n v="2.6"/>
    <n v="0.63"/>
    <n v="36.58"/>
    <n v="1.7241379310344827E-2"/>
    <s v="SCALE"/>
    <x v="3"/>
  </r>
  <r>
    <s v="eyeluvone@yahoo.com"/>
    <s v="carina"/>
    <s v="vazquez"/>
    <s v="Oakland"/>
    <s v="CA"/>
    <n v="1000"/>
    <s v="alameda county"/>
    <s v="Campaign_12"/>
    <s v="Google Ads"/>
    <s v="2024-01-28"/>
    <n v="400"/>
    <n v="1296"/>
    <n v="41"/>
    <n v="3"/>
    <n v="21.26"/>
    <n v="177.78"/>
    <n v="156.52000000000001"/>
    <n v="156.52000000000001"/>
    <n v="7.3621825023518346"/>
    <n v="3.16"/>
    <n v="0.52"/>
    <n v="7.09"/>
    <n v="7.3170731707317069E-2"/>
    <s v="SCALE"/>
    <x v="2"/>
  </r>
  <r>
    <s v="mathewsheridan@yahoo.com"/>
    <s v="mathew"/>
    <s v="sheridan"/>
    <s v="Virginia Beac"/>
    <s v="VA"/>
    <n v="2500"/>
    <s v="urs"/>
    <s v="Campaign_1"/>
    <s v="Google Ads"/>
    <s v="2024-01-13"/>
    <n v="1000"/>
    <n v="2052"/>
    <n v="81"/>
    <n v="1"/>
    <n v="33.17"/>
    <n v="59.73"/>
    <n v="26.559999999999995"/>
    <n v="26.559999999999995"/>
    <n v="0.80072354537232415"/>
    <n v="3.95"/>
    <n v="0.41"/>
    <n v="33.17"/>
    <n v="1.2345679012345678E-2"/>
    <s v="SCALE"/>
    <x v="1"/>
  </r>
  <r>
    <s v="tt1j@yahoo.com"/>
    <s v="tiffany"/>
    <s v="townsel"/>
    <s v="Miami"/>
    <s v="FL"/>
    <n v="1500"/>
    <s v="att mobility"/>
    <s v="Campaign_8"/>
    <s v="Google Ads"/>
    <s v="2024-01-28"/>
    <n v="700"/>
    <n v="1865"/>
    <n v="79"/>
    <n v="7"/>
    <n v="66.87"/>
    <n v="456.63"/>
    <n v="389.76"/>
    <n v="389.76"/>
    <n v="5.828622700762673"/>
    <n v="4.24"/>
    <n v="0.85"/>
    <n v="9.5500000000000007"/>
    <n v="8.8607594936708861E-2"/>
    <s v="SCALE"/>
    <x v="0"/>
  </r>
  <r>
    <s v="danielewright@yahoo.com"/>
    <s v="danielle"/>
    <s v="wright"/>
    <s v="Jacksonville"/>
    <s v="FL"/>
    <n v="2800"/>
    <s v="aetna"/>
    <s v="Campaign_7"/>
    <s v="Google Ads"/>
    <s v="2024-01-15"/>
    <n v="1000"/>
    <n v="1070"/>
    <n v="21"/>
    <n v="0"/>
    <n v="16.52"/>
    <n v="0"/>
    <n v="-16.52"/>
    <n v="-16.52"/>
    <n v="-1"/>
    <n v="1.96"/>
    <n v="0.79"/>
    <n v="0"/>
    <n v="0"/>
    <s v="PAUSE"/>
    <x v="1"/>
  </r>
  <r>
    <s v="leapinglintfrog420@yahoo.com"/>
    <s v="brandi"/>
    <s v="watcher"/>
    <s v="Olympia"/>
    <s v="WA"/>
    <n v="2000"/>
    <s v="busy beez housekeeping"/>
    <s v="Campaign_13"/>
    <s v="Google Ads"/>
    <s v="2024-01-09"/>
    <n v="200"/>
    <n v="1277"/>
    <n v="44"/>
    <n v="0"/>
    <n v="25.03"/>
    <n v="0"/>
    <n v="-25.03"/>
    <n v="-25.03"/>
    <n v="-1"/>
    <n v="3.45"/>
    <n v="0.56999999999999995"/>
    <n v="0"/>
    <n v="0"/>
    <s v="PAUSE"/>
    <x v="3"/>
  </r>
  <r>
    <s v="saassy44@yahoo.com"/>
    <s v="pearline"/>
    <s v="rivers"/>
    <s v="Portland"/>
    <s v="OR"/>
    <n v="4500"/>
    <s v="legacy clinic emanuel"/>
    <s v="Campaign_11"/>
    <s v="Google Ads"/>
    <s v="2024-01-30"/>
    <n v="200"/>
    <n v="1372"/>
    <n v="25"/>
    <n v="0"/>
    <n v="18.34"/>
    <n v="0"/>
    <n v="-18.34"/>
    <n v="-18.34"/>
    <n v="-1"/>
    <n v="1.82"/>
    <n v="0.73"/>
    <n v="0"/>
    <n v="0"/>
    <s v="PAUSE"/>
    <x v="3"/>
  </r>
  <r>
    <s v="cgood010@yahoo.com"/>
    <s v="chris"/>
    <s v="good"/>
    <s v="Richmond"/>
    <s v="VA"/>
    <n v="1800"/>
    <s v="capital constuction"/>
    <s v="Campaign_2"/>
    <s v="Google Ads"/>
    <s v="2024-01-25"/>
    <n v="300"/>
    <n v="2359"/>
    <n v="39"/>
    <n v="4"/>
    <n v="27.76"/>
    <n v="286.22000000000003"/>
    <n v="258.46000000000004"/>
    <n v="258.46000000000004"/>
    <n v="9.3105187319884735"/>
    <n v="1.65"/>
    <n v="0.71"/>
    <n v="6.94"/>
    <n v="0.10256410256410256"/>
    <s v="SCALE"/>
    <x v="3"/>
  </r>
  <r>
    <s v="devilishleo26@yahoo.com"/>
    <s v="patrick"/>
    <s v="bell"/>
    <s v="Decatur"/>
    <s v="GA"/>
    <n v="7000"/>
    <s v="hilton garden inn"/>
    <s v="Campaign_10"/>
    <s v="Google Ads"/>
    <s v="2024-01-13"/>
    <n v="1000"/>
    <n v="1989"/>
    <n v="60"/>
    <n v="7"/>
    <n v="37.659999999999997"/>
    <n v="339.31"/>
    <n v="301.64999999999998"/>
    <n v="301.64999999999998"/>
    <n v="8.0098247477429627"/>
    <n v="3.02"/>
    <n v="0.63"/>
    <n v="5.38"/>
    <n v="0.11666666666666667"/>
    <s v="SCALE"/>
    <x v="1"/>
  </r>
  <r>
    <s v="lashelld02@yahoo.com"/>
    <s v="lashell"/>
    <s v="ricks"/>
    <s v="Duncanville"/>
    <s v="TX"/>
    <n v="2750"/>
    <s v="worldwide energy solutions"/>
    <s v="Campaign_3"/>
    <s v="Google Ads"/>
    <s v="2024-01-11"/>
    <n v="400"/>
    <n v="1781"/>
    <n v="68"/>
    <n v="2"/>
    <n v="35.340000000000003"/>
    <n v="118.85"/>
    <n v="83.509999999999991"/>
    <n v="83.509999999999991"/>
    <n v="2.3630447085455568"/>
    <n v="3.82"/>
    <n v="0.52"/>
    <n v="17.670000000000002"/>
    <n v="2.9411764705882353E-2"/>
    <s v="SCALE"/>
    <x v="2"/>
  </r>
  <r>
    <s v="tsanders75216@yahoo.com"/>
    <s v="tami"/>
    <s v="womack"/>
    <s v="Dallas"/>
    <s v="TX"/>
    <n v="2550"/>
    <s v="parkland hospital"/>
    <s v="Campaign_10"/>
    <s v="Google Ads"/>
    <s v="2024-01-28"/>
    <n v="600"/>
    <n v="2088"/>
    <n v="86"/>
    <n v="0"/>
    <n v="35.79"/>
    <n v="0"/>
    <n v="-35.79"/>
    <n v="-35.79"/>
    <n v="-1"/>
    <n v="4.12"/>
    <n v="0.42"/>
    <n v="0"/>
    <n v="0"/>
    <s v="PAUSE"/>
    <x v="0"/>
  </r>
  <r>
    <s v="monicalynn0118@yahoo.com"/>
    <s v="monica"/>
    <s v="rodriguez"/>
    <s v="San Antonio"/>
    <s v="TX"/>
    <n v="1500"/>
    <s v="reoc partners"/>
    <s v="Campaign_4"/>
    <s v="Google Ads"/>
    <s v="2024-01-21"/>
    <n v="500"/>
    <n v="2157"/>
    <n v="75"/>
    <n v="2"/>
    <n v="42.92"/>
    <n v="74.069999999999993"/>
    <n v="31.149999999999991"/>
    <n v="31.149999999999991"/>
    <n v="0.72576887232059628"/>
    <n v="3.48"/>
    <n v="0.56999999999999995"/>
    <n v="21.46"/>
    <n v="2.6666666666666668E-2"/>
    <s v="SCALE"/>
    <x v="2"/>
  </r>
  <r>
    <s v="fabou2557@hotmail.com"/>
    <s v="fernando"/>
    <s v="boullon"/>
    <s v="Forest Park"/>
    <s v="GA"/>
    <n v="5417"/>
    <s v="prestige farms inc"/>
    <s v="Campaign_8"/>
    <s v="Google Ads"/>
    <s v="2024-01-01"/>
    <n v="200"/>
    <n v="1557"/>
    <n v="65"/>
    <n v="1"/>
    <n v="45.22"/>
    <n v="43.89"/>
    <n v="-1.3299999999999983"/>
    <n v="-1.3299999999999983"/>
    <n v="-2.9411764705882314E-2"/>
    <n v="4.17"/>
    <n v="0.7"/>
    <n v="45.22"/>
    <n v="1.5384615384615385E-2"/>
    <s v="SCALE"/>
    <x v="3"/>
  </r>
  <r>
    <s v="derrickwalker879@gmail.com"/>
    <s v="derrick"/>
    <s v="walker"/>
    <s v="Dallas"/>
    <s v="TX"/>
    <n v="4500"/>
    <s v="derrick walker"/>
    <s v="Campaign_17"/>
    <s v="Google Ads"/>
    <s v="2024-01-23"/>
    <n v="100"/>
    <n v="2376"/>
    <n v="98"/>
    <n v="0"/>
    <n v="47.44"/>
    <n v="0"/>
    <n v="-47.44"/>
    <n v="-47.44"/>
    <n v="-1"/>
    <n v="4.12"/>
    <n v="0.48"/>
    <n v="0"/>
    <n v="0"/>
    <s v="PAUSE"/>
    <x v="3"/>
  </r>
  <r>
    <s v="tripleaoo@aol.com"/>
    <s v="ashlee"/>
    <s v="adams"/>
    <s v="Exeter"/>
    <s v="NH"/>
    <n v="2500"/>
    <s v="langdon place of exeter"/>
    <s v="Campaign_1"/>
    <s v="Google Ads"/>
    <s v="2024-01-29"/>
    <n v="500"/>
    <n v="823"/>
    <n v="13"/>
    <n v="0"/>
    <n v="10.24"/>
    <n v="0"/>
    <n v="-10.24"/>
    <n v="-10.24"/>
    <n v="-1"/>
    <n v="1.58"/>
    <n v="0.79"/>
    <n v="0"/>
    <n v="0"/>
    <s v="PAUSE"/>
    <x v="2"/>
  </r>
  <r>
    <s v="jen473dixie@yahoo.com"/>
    <s v="jennifer"/>
    <s v="beltran"/>
    <s v="Benson"/>
    <s v="NC"/>
    <n v="1700"/>
    <s v="dixie denning lp gas"/>
    <s v="Campaign_16"/>
    <s v="Google Ads"/>
    <s v="2024-01-28"/>
    <n v="1000"/>
    <n v="1435"/>
    <n v="31"/>
    <n v="3"/>
    <n v="25.91"/>
    <n v="200.41"/>
    <n v="174.5"/>
    <n v="174.5"/>
    <n v="6.7348514087225011"/>
    <n v="2.16"/>
    <n v="0.84"/>
    <n v="8.64"/>
    <n v="9.6774193548387094E-2"/>
    <s v="SCALE"/>
    <x v="1"/>
  </r>
  <r>
    <s v="kyfb@yahoo.com"/>
    <s v="kristin"/>
    <s v="wren"/>
    <s v="Sutherlin"/>
    <s v="OR"/>
    <n v="4000"/>
    <s v="mercy medical center"/>
    <s v="Campaign_7"/>
    <s v="Google Ads"/>
    <s v="2024-01-29"/>
    <n v="1000"/>
    <n v="1927"/>
    <n v="42"/>
    <n v="0"/>
    <n v="25.7"/>
    <n v="0"/>
    <n v="-25.7"/>
    <n v="-25.7"/>
    <n v="-1"/>
    <n v="2.1800000000000002"/>
    <n v="0.61"/>
    <n v="0"/>
    <n v="0"/>
    <s v="PAUSE"/>
    <x v="1"/>
  </r>
  <r>
    <s v="dpalermo7207@yahoo.com"/>
    <s v="dorothy"/>
    <s v="palermo"/>
    <s v="Blackstone"/>
    <s v="MA"/>
    <n v="1354"/>
    <s v="benefits"/>
    <s v="Campaign_1"/>
    <s v="Google Ads"/>
    <s v="2024-01-28"/>
    <n v="200"/>
    <n v="697"/>
    <n v="13"/>
    <n v="0"/>
    <n v="6.09"/>
    <n v="0"/>
    <n v="-6.09"/>
    <n v="-6.09"/>
    <n v="-1"/>
    <n v="1.87"/>
    <n v="0.47"/>
    <n v="0"/>
    <n v="0"/>
    <s v="PAUSE"/>
    <x v="3"/>
  </r>
  <r>
    <s v="kymberli06@yahoo.com"/>
    <s v="kymberli"/>
    <s v="johnson"/>
    <s v="Prairie Villa"/>
    <s v="KS"/>
    <n v="1700"/>
    <s v="star newspaper"/>
    <s v="Campaign_20"/>
    <s v="Google Ads"/>
    <s v="2024-01-29"/>
    <n v="400"/>
    <n v="1816"/>
    <n v="37"/>
    <n v="3"/>
    <n v="19.579999999999998"/>
    <n v="161.32"/>
    <n v="141.74"/>
    <n v="141.74"/>
    <n v="7.2390194075587342"/>
    <n v="2.04"/>
    <n v="0.53"/>
    <n v="6.53"/>
    <n v="8.1081081081081086E-2"/>
    <s v="SCALE"/>
    <x v="2"/>
  </r>
  <r>
    <s v="jonellerock@yahoo.com"/>
    <s v="jonelle"/>
    <s v="rock"/>
    <s v="North Las Veg"/>
    <s v="NV"/>
    <n v="2000"/>
    <s v="north vista hospital"/>
    <s v="Campaign_14"/>
    <s v="Google Ads"/>
    <s v="2024-01-20"/>
    <n v="300"/>
    <n v="902"/>
    <n v="21"/>
    <n v="2"/>
    <n v="9.26"/>
    <n v="129.4"/>
    <n v="120.14"/>
    <n v="120.14"/>
    <n v="12.974082073434126"/>
    <n v="2.33"/>
    <n v="0.44"/>
    <n v="4.63"/>
    <n v="9.5238095238095233E-2"/>
    <s v="SCALE"/>
    <x v="3"/>
  </r>
  <r>
    <s v="samuribe21@gmail.com"/>
    <s v="sam"/>
    <s v="uribe"/>
    <s v="Yucaipa"/>
    <s v="CA"/>
    <n v="2250"/>
    <s v="isaac uribe concrete"/>
    <s v="Campaign_12"/>
    <s v="Google Ads"/>
    <s v="2024-01-08"/>
    <n v="700"/>
    <n v="1994"/>
    <n v="51"/>
    <n v="2"/>
    <n v="38.01"/>
    <n v="113.92"/>
    <n v="75.91"/>
    <n v="75.91"/>
    <n v="1.9971060247303341"/>
    <n v="2.56"/>
    <n v="0.75"/>
    <n v="19"/>
    <n v="3.9215686274509803E-2"/>
    <s v="SCALE"/>
    <x v="0"/>
  </r>
  <r>
    <s v="streete.64@hotmail.com"/>
    <s v="kenneth"/>
    <s v="streeter"/>
    <s v="Evansville"/>
    <s v="IN"/>
    <n v="2400"/>
    <s v="diamond valley federal credit"/>
    <s v="Campaign_9"/>
    <s v="Google Ads"/>
    <s v="2024-01-19"/>
    <n v="1000"/>
    <n v="970"/>
    <n v="28"/>
    <n v="2"/>
    <n v="13.75"/>
    <n v="100.04"/>
    <n v="86.29"/>
    <n v="86.29"/>
    <n v="6.2756363636363641"/>
    <n v="2.89"/>
    <n v="0.49"/>
    <n v="6.88"/>
    <n v="7.1428571428571425E-2"/>
    <s v="SCALE"/>
    <x v="1"/>
  </r>
  <r>
    <s v="tazttoo@hotmail.com"/>
    <s v="timothy"/>
    <s v="macksoud"/>
    <s v="Tarpon Spring"/>
    <s v="FL"/>
    <n v="4400"/>
    <s v="tan o2 club"/>
    <s v="Campaign_15"/>
    <s v="Google Ads"/>
    <s v="2024-01-06"/>
    <n v="200"/>
    <n v="2395"/>
    <n v="63"/>
    <n v="2"/>
    <n v="46.25"/>
    <n v="122.59"/>
    <n v="76.34"/>
    <n v="76.34"/>
    <n v="1.6505945945945946"/>
    <n v="2.63"/>
    <n v="0.73"/>
    <n v="23.12"/>
    <n v="3.1746031746031744E-2"/>
    <s v="SCALE"/>
    <x v="3"/>
  </r>
  <r>
    <s v="tbeiswenger@hotmail.com"/>
    <s v="travis"/>
    <s v="beiswenger"/>
    <s v="Liberty Cente"/>
    <s v="OH"/>
    <n v="2750"/>
    <s v="innovative construction"/>
    <s v="Campaign_19"/>
    <s v="Google Ads"/>
    <s v="2024-01-18"/>
    <n v="400"/>
    <n v="1840"/>
    <n v="77"/>
    <n v="0"/>
    <n v="46.23"/>
    <n v="0"/>
    <n v="-46.23"/>
    <n v="-46.23"/>
    <n v="-1"/>
    <n v="4.18"/>
    <n v="0.6"/>
    <n v="0"/>
    <n v="0"/>
    <s v="PAUSE"/>
    <x v="2"/>
  </r>
  <r>
    <s v="lorgebecky@yahoo.com"/>
    <s v="becky"/>
    <s v="lorge"/>
    <s v="Waldo"/>
    <s v="WI"/>
    <n v="2284"/>
    <s v="festival foods"/>
    <s v="Campaign_5"/>
    <s v="Google Ads"/>
    <s v="2024-01-27"/>
    <n v="100"/>
    <n v="968"/>
    <n v="38"/>
    <n v="3"/>
    <n v="23.69"/>
    <n v="221.08"/>
    <n v="197.39000000000001"/>
    <n v="197.39000000000001"/>
    <n v="8.3322076825664837"/>
    <n v="3.93"/>
    <n v="0.62"/>
    <n v="7.9"/>
    <n v="7.8947368421052627E-2"/>
    <s v="SCALE"/>
    <x v="3"/>
  </r>
  <r>
    <s v="faithwhite26@yahoo.com"/>
    <s v="faith"/>
    <s v="white"/>
    <s v="Seneca"/>
    <s v="PA"/>
    <n v="2518"/>
    <s v="the caring place"/>
    <s v="Campaign_18"/>
    <s v="Google Ads"/>
    <s v="2024-01-08"/>
    <n v="300"/>
    <n v="1250"/>
    <n v="43"/>
    <n v="0"/>
    <n v="24.84"/>
    <n v="0"/>
    <n v="-24.84"/>
    <n v="-24.84"/>
    <n v="-1"/>
    <n v="3.44"/>
    <n v="0.57999999999999996"/>
    <n v="0"/>
    <n v="0"/>
    <s v="PAUSE"/>
    <x v="3"/>
  </r>
  <r>
    <s v="lucretisha86@yahoo.com"/>
    <s v="lucretisha"/>
    <s v="cambran"/>
    <s v="Clementon"/>
    <s v="NJ"/>
    <n v="3800"/>
    <s v="comcast"/>
    <s v="Campaign_17"/>
    <s v="Google Ads"/>
    <s v="2024-01-02"/>
    <n v="200"/>
    <n v="1169"/>
    <n v="43"/>
    <n v="1"/>
    <n v="30.69"/>
    <n v="43.29"/>
    <n v="12.599999999999998"/>
    <n v="12.599999999999998"/>
    <n v="0.41055718475073305"/>
    <n v="3.68"/>
    <n v="0.71"/>
    <n v="30.69"/>
    <n v="2.3255813953488372E-2"/>
    <s v="SCALE"/>
    <x v="3"/>
  </r>
  <r>
    <s v="belladonna2331@yahoo.com"/>
    <s v="diane"/>
    <s v="hale"/>
    <s v="Euclid"/>
    <s v="OH"/>
    <n v="1500"/>
    <s v="euclidboardofeducation"/>
    <s v="Campaign_1"/>
    <s v="Google Ads"/>
    <s v="2024-01-23"/>
    <n v="600"/>
    <n v="902"/>
    <n v="32"/>
    <n v="2"/>
    <n v="18.850000000000001"/>
    <n v="137.22999999999999"/>
    <n v="118.38"/>
    <n v="118.38"/>
    <n v="6.2801061007957548"/>
    <n v="3.55"/>
    <n v="0.59"/>
    <n v="9.43"/>
    <n v="6.25E-2"/>
    <s v="SCALE"/>
    <x v="0"/>
  </r>
  <r>
    <s v="loubigwat@yahoo.com"/>
    <s v="bridgit"/>
    <s v="holmes"/>
    <s v="Quincy"/>
    <s v="FL"/>
    <n v="2816"/>
    <s v="apd"/>
    <s v="Campaign_14"/>
    <s v="Google Ads"/>
    <s v="2024-01-04"/>
    <n v="500"/>
    <n v="1024"/>
    <n v="29"/>
    <n v="1"/>
    <n v="14.25"/>
    <n v="70.97"/>
    <n v="56.72"/>
    <n v="56.72"/>
    <n v="3.9803508771929823"/>
    <n v="2.83"/>
    <n v="0.49"/>
    <n v="14.25"/>
    <n v="3.4482758620689655E-2"/>
    <s v="SCALE"/>
    <x v="2"/>
  </r>
  <r>
    <s v="lawrenceesampson@yahoo.com"/>
    <s v="lawrence"/>
    <s v="sampson"/>
    <s v="Dickson"/>
    <s v="TN"/>
    <n v="2438"/>
    <s v="metro livery"/>
    <s v="Campaign_1"/>
    <s v="Google Ads"/>
    <s v="2024-01-21"/>
    <n v="800"/>
    <n v="1727"/>
    <n v="74"/>
    <n v="8"/>
    <n v="29.82"/>
    <n v="460.53"/>
    <n v="430.71"/>
    <n v="430.71"/>
    <n v="14.443661971830984"/>
    <n v="4.28"/>
    <n v="0.4"/>
    <n v="3.73"/>
    <n v="0.10810810810810811"/>
    <s v="SCALE"/>
    <x v="1"/>
  </r>
  <r>
    <s v="purphotography@gmail.com"/>
    <s v="rasha"/>
    <s v="dowell"/>
    <s v="Gallatin"/>
    <s v="TN"/>
    <n v="1999"/>
    <s v="staffmark"/>
    <s v="Campaign_15"/>
    <s v="Google Ads"/>
    <s v="2024-01-10"/>
    <n v="800"/>
    <n v="1791"/>
    <n v="33"/>
    <n v="1"/>
    <n v="25.87"/>
    <n v="41.47"/>
    <n v="15.599999999999998"/>
    <n v="15.599999999999998"/>
    <n v="0.60301507537688437"/>
    <n v="1.84"/>
    <n v="0.78"/>
    <n v="25.87"/>
    <n v="3.0303030303030304E-2"/>
    <s v="SCALE"/>
    <x v="1"/>
  </r>
  <r>
    <s v="pmmurph11@gmail.com"/>
    <s v="paula"/>
    <s v="murphy"/>
    <s v="Lexington"/>
    <s v="KY"/>
    <n v="3500"/>
    <s v="community action council"/>
    <s v="Campaign_19"/>
    <s v="Google Ads"/>
    <s v="2024-01-12"/>
    <n v="600"/>
    <n v="504"/>
    <n v="17"/>
    <n v="1"/>
    <n v="9.0299999999999994"/>
    <n v="47.39"/>
    <n v="38.36"/>
    <n v="38.36"/>
    <n v="4.2480620155038764"/>
    <n v="3.37"/>
    <n v="0.53"/>
    <n v="9.0299999999999994"/>
    <n v="5.8823529411764705E-2"/>
    <s v="SCALE"/>
    <x v="0"/>
  </r>
  <r>
    <s v="ccrockton@aol.com"/>
    <s v="conel"/>
    <s v="crockton"/>
    <s v="Orlando"/>
    <s v="FL"/>
    <n v="3250"/>
    <s v="unioversal orlando"/>
    <s v="Campaign_5"/>
    <s v="Google Ads"/>
    <s v="2024-01-03"/>
    <n v="300"/>
    <n v="1525"/>
    <n v="64"/>
    <n v="0"/>
    <n v="30.11"/>
    <n v="0"/>
    <n v="-30.11"/>
    <n v="-30.11"/>
    <n v="-1"/>
    <n v="4.2"/>
    <n v="0.47"/>
    <n v="0"/>
    <n v="0"/>
    <s v="PAUSE"/>
    <x v="3"/>
  </r>
  <r>
    <s v="officiallyspoiled@yahoo.com"/>
    <s v="janine"/>
    <s v="rivers"/>
    <s v="Houston"/>
    <s v="TX"/>
    <n v="2302"/>
    <s v="melrose"/>
    <s v="Campaign_12"/>
    <s v="Google Ads"/>
    <s v="2024-01-23"/>
    <n v="600"/>
    <n v="1414"/>
    <n v="41"/>
    <n v="1"/>
    <n v="32.479999999999997"/>
    <n v="73.650000000000006"/>
    <n v="41.170000000000009"/>
    <n v="41.170000000000009"/>
    <n v="1.2675492610837442"/>
    <n v="2.9"/>
    <n v="0.79"/>
    <n v="32.479999999999997"/>
    <n v="2.4390243902439025E-2"/>
    <s v="SCALE"/>
    <x v="0"/>
  </r>
  <r>
    <s v="halliburtonfamily3@hotmail.com"/>
    <s v="chelsea"/>
    <s v="halliburton"/>
    <s v="Carmel"/>
    <s v="IN"/>
    <n v="3500"/>
    <s v="jpmorgan chase bank"/>
    <s v="Campaign_13"/>
    <s v="Google Ads"/>
    <s v="2024-01-06"/>
    <n v="500"/>
    <n v="1700"/>
    <n v="33"/>
    <n v="1"/>
    <n v="23.05"/>
    <n v="40.39"/>
    <n v="17.34"/>
    <n v="17.34"/>
    <n v="0.75227765726681128"/>
    <n v="1.94"/>
    <n v="0.7"/>
    <n v="23.05"/>
    <n v="3.0303030303030304E-2"/>
    <s v="SCALE"/>
    <x v="2"/>
  </r>
  <r>
    <s v="ttanner291@gmail.com"/>
    <s v="toni"/>
    <s v="tanner"/>
    <s v="Jacksonville"/>
    <s v="FL"/>
    <n v="2750"/>
    <s v="ponys cocktail lounge"/>
    <s v="Campaign_14"/>
    <s v="Google Ads"/>
    <s v="2024-01-28"/>
    <n v="700"/>
    <n v="2159"/>
    <n v="57"/>
    <n v="2"/>
    <n v="43.13"/>
    <n v="141.72"/>
    <n v="98.59"/>
    <n v="98.59"/>
    <n v="2.2858798979828423"/>
    <n v="2.64"/>
    <n v="0.76"/>
    <n v="21.56"/>
    <n v="3.5087719298245612E-2"/>
    <s v="SCALE"/>
    <x v="0"/>
  </r>
  <r>
    <s v="truggiere@aol.com"/>
    <s v="tiffiny"/>
    <s v="ruggiere"/>
    <s v="Los Angeles"/>
    <s v="CA"/>
    <n v="9000"/>
    <s v="mahak investments"/>
    <s v="Campaign_7"/>
    <s v="Google Ads"/>
    <s v="2024-01-12"/>
    <n v="400"/>
    <n v="2437"/>
    <n v="99"/>
    <n v="0"/>
    <n v="56.24"/>
    <n v="0"/>
    <n v="-56.24"/>
    <n v="-56.24"/>
    <n v="-1"/>
    <n v="4.0599999999999996"/>
    <n v="0.56999999999999995"/>
    <n v="0"/>
    <n v="0"/>
    <s v="PAUSE"/>
    <x v="2"/>
  </r>
  <r>
    <s v="davidn.griffin@hotmail.com"/>
    <s v="david"/>
    <s v="griffin"/>
    <s v="Canoga Park"/>
    <s v="CA"/>
    <n v="1083"/>
    <s v="exact staff"/>
    <s v="Campaign_14"/>
    <s v="Google Ads"/>
    <s v="2024-01-09"/>
    <n v="100"/>
    <n v="1863"/>
    <n v="80"/>
    <n v="3"/>
    <n v="40.619999999999997"/>
    <n v="122.2"/>
    <n v="81.580000000000013"/>
    <n v="81.580000000000013"/>
    <n v="2.008370260955195"/>
    <n v="4.29"/>
    <n v="0.51"/>
    <n v="13.54"/>
    <n v="3.7499999999999999E-2"/>
    <s v="SCALE"/>
    <x v="3"/>
  </r>
  <r>
    <s v="aisha9278@yahoo.com"/>
    <s v="aisha"/>
    <s v="hall"/>
    <s v="Rockford"/>
    <s v="IL"/>
    <n v="4000"/>
    <s v="milestone inc"/>
    <s v="Campaign_12"/>
    <s v="Google Ads"/>
    <s v="2024-01-08"/>
    <n v="400"/>
    <n v="831"/>
    <n v="33"/>
    <n v="1"/>
    <n v="25.25"/>
    <n v="37.78"/>
    <n v="12.530000000000001"/>
    <n v="12.530000000000001"/>
    <n v="0.49623762376237629"/>
    <n v="3.97"/>
    <n v="0.77"/>
    <n v="25.25"/>
    <n v="3.0303030303030304E-2"/>
    <s v="SCALE"/>
    <x v="2"/>
  </r>
  <r>
    <s v="ikakoula@gmail.com"/>
    <s v="primrose"/>
    <s v="ikakoula"/>
    <s v="Salt Lake Cit"/>
    <s v="UT"/>
    <n v="3000"/>
    <s v="jetblue"/>
    <s v="Campaign_8"/>
    <s v="Google Ads"/>
    <s v="2024-01-04"/>
    <n v="100"/>
    <n v="1202"/>
    <n v="38"/>
    <n v="0"/>
    <n v="23.99"/>
    <n v="0"/>
    <n v="-23.99"/>
    <n v="-23.99"/>
    <n v="-1"/>
    <n v="3.16"/>
    <n v="0.63"/>
    <n v="0"/>
    <n v="0"/>
    <s v="PAUSE"/>
    <x v="3"/>
  </r>
  <r>
    <s v="sherriehofer@yahoo.com"/>
    <s v="sherrie"/>
    <s v="hofer"/>
    <s v="Salt Lake Cit"/>
    <s v="UT"/>
    <n v="1500"/>
    <s v="dennys"/>
    <s v="Campaign_4"/>
    <s v="Google Ads"/>
    <s v="2024-01-04"/>
    <n v="600"/>
    <n v="2338"/>
    <n v="43"/>
    <n v="1"/>
    <n v="34.32"/>
    <n v="37.07"/>
    <n v="2.75"/>
    <n v="2.75"/>
    <n v="8.0128205128205121E-2"/>
    <n v="1.84"/>
    <n v="0.8"/>
    <n v="34.32"/>
    <n v="2.3255813953488372E-2"/>
    <s v="SCALE"/>
    <x v="0"/>
  </r>
  <r>
    <s v="tc9193@gmail.com"/>
    <s v="tonia"/>
    <s v="coleman"/>
    <s v="Saint Louis"/>
    <s v="MO"/>
    <n v="3000"/>
    <s v="walter k florist"/>
    <s v="Campaign_1"/>
    <s v="Google Ads"/>
    <s v="2024-01-24"/>
    <n v="500"/>
    <n v="1220"/>
    <n v="38"/>
    <n v="3"/>
    <n v="27.63"/>
    <n v="222.68"/>
    <n v="195.05"/>
    <n v="195.05"/>
    <n v="7.0593557727108225"/>
    <n v="3.11"/>
    <n v="0.73"/>
    <n v="9.2100000000000009"/>
    <n v="7.8947368421052627E-2"/>
    <s v="SCALE"/>
    <x v="2"/>
  </r>
  <r>
    <s v="smamas2003@yahoo.com"/>
    <s v="shirley"/>
    <s v="abramssampso"/>
    <s v="Oakland"/>
    <s v="CA"/>
    <n v="2000"/>
    <s v="sanfranciscopublichealthmicrol"/>
    <s v="Campaign_17"/>
    <s v="Google Ads"/>
    <s v="2024-01-08"/>
    <n v="1000"/>
    <n v="2099"/>
    <n v="48"/>
    <n v="2"/>
    <n v="37.72"/>
    <n v="125.91"/>
    <n v="88.19"/>
    <n v="88.19"/>
    <n v="2.338016967126193"/>
    <n v="2.29"/>
    <n v="0.79"/>
    <n v="18.86"/>
    <n v="4.1666666666666664E-2"/>
    <s v="SCALE"/>
    <x v="1"/>
  </r>
  <r>
    <s v="angieabney@gmail.com"/>
    <s v="anjelica"/>
    <s v="abney"/>
    <s v="Visalia"/>
    <s v="CA"/>
    <n v="1980"/>
    <s v="pwmrlaw"/>
    <s v="Campaign_11"/>
    <s v="Google Ads"/>
    <s v="2024-01-10"/>
    <n v="100"/>
    <n v="2172"/>
    <n v="87"/>
    <n v="3"/>
    <n v="70.34"/>
    <n v="105.26"/>
    <n v="34.92"/>
    <n v="34.92"/>
    <n v="0.49644583451805518"/>
    <n v="4.01"/>
    <n v="0.81"/>
    <n v="23.45"/>
    <n v="3.4482758620689655E-2"/>
    <s v="SCALE"/>
    <x v="3"/>
  </r>
  <r>
    <s v="jjjuroe@yahoo.com"/>
    <s v="josh"/>
    <s v="juroe"/>
    <s v="Fountain Vall"/>
    <s v="CA"/>
    <n v="2400"/>
    <s v="equimine"/>
    <s v="Campaign_15"/>
    <s v="Google Ads"/>
    <s v="2024-01-16"/>
    <n v="200"/>
    <n v="1433"/>
    <n v="53"/>
    <n v="0"/>
    <n v="29.11"/>
    <n v="0"/>
    <n v="-29.11"/>
    <n v="-29.11"/>
    <n v="-1"/>
    <n v="3.7"/>
    <n v="0.55000000000000004"/>
    <n v="0"/>
    <n v="0"/>
    <s v="PAUSE"/>
    <x v="3"/>
  </r>
  <r>
    <s v="blue_princess8@yahoo.com"/>
    <s v="jennifer"/>
    <s v="beaber"/>
    <s v="Denver"/>
    <s v="CO"/>
    <n v="2306"/>
    <s v="crocs;inc"/>
    <s v="Campaign_16"/>
    <s v="Google Ads"/>
    <s v="2024-01-12"/>
    <n v="500"/>
    <n v="1652"/>
    <n v="51"/>
    <n v="1"/>
    <n v="22.67"/>
    <n v="58.45"/>
    <n v="35.78"/>
    <n v="35.78"/>
    <n v="1.5782973092192325"/>
    <n v="3.09"/>
    <n v="0.44"/>
    <n v="22.67"/>
    <n v="1.9607843137254902E-2"/>
    <s v="SCALE"/>
    <x v="2"/>
  </r>
  <r>
    <s v="wearones@aol.com"/>
    <s v="william"/>
    <s v="arana"/>
    <s v="Miami"/>
    <s v="FL"/>
    <n v="1500"/>
    <s v="jwmarriott"/>
    <s v="Campaign_16"/>
    <s v="Google Ads"/>
    <s v="2024-01-10"/>
    <n v="700"/>
    <n v="1009"/>
    <n v="32"/>
    <n v="1"/>
    <n v="21.81"/>
    <n v="65.73"/>
    <n v="43.92"/>
    <n v="43.92"/>
    <n v="2.0137551581843192"/>
    <n v="3.17"/>
    <n v="0.68"/>
    <n v="21.81"/>
    <n v="3.125E-2"/>
    <s v="SCALE"/>
    <x v="0"/>
  </r>
  <r>
    <s v="hicks.dwayne35@yahoo.com"/>
    <s v="dwayne"/>
    <s v="hicks"/>
    <s v="Peoria"/>
    <s v="IL"/>
    <n v="3600"/>
    <s v="caterpillar"/>
    <s v="Campaign_12"/>
    <s v="Google Ads"/>
    <s v="2024-01-16"/>
    <n v="100"/>
    <n v="1958"/>
    <n v="37"/>
    <n v="3"/>
    <n v="19.25"/>
    <n v="129.65"/>
    <n v="110.4"/>
    <n v="110.4"/>
    <n v="5.7350649350649352"/>
    <n v="1.89"/>
    <n v="0.52"/>
    <n v="6.42"/>
    <n v="8.1081081081081086E-2"/>
    <s v="SCALE"/>
    <x v="3"/>
  </r>
  <r>
    <s v="ethelbrianna@aol.com"/>
    <s v="ethel"/>
    <s v="hill"/>
    <s v="Chicago"/>
    <s v="IL"/>
    <n v="2500"/>
    <s v="board of education"/>
    <s v="Campaign_8"/>
    <s v="Google Ads"/>
    <s v="2024-01-28"/>
    <n v="800"/>
    <n v="2009"/>
    <n v="56"/>
    <n v="5"/>
    <n v="34.22"/>
    <n v="237.17"/>
    <n v="202.95"/>
    <n v="202.95"/>
    <n v="5.9307422559906486"/>
    <n v="2.79"/>
    <n v="0.61"/>
    <n v="6.84"/>
    <n v="8.9285714285714288E-2"/>
    <s v="SCALE"/>
    <x v="1"/>
  </r>
  <r>
    <s v="alanhughes2006@yahoo.com"/>
    <s v="alan"/>
    <s v="hughes"/>
    <s v="San Antonio"/>
    <s v="TX"/>
    <n v="3500"/>
    <s v="trinity staffing"/>
    <s v="Campaign_15"/>
    <s v="Google Ads"/>
    <s v="2024-01-02"/>
    <n v="300"/>
    <n v="1792"/>
    <n v="45"/>
    <n v="1"/>
    <n v="24.5"/>
    <n v="72.39"/>
    <n v="47.89"/>
    <n v="47.89"/>
    <n v="1.9546938775510205"/>
    <n v="2.5099999999999998"/>
    <n v="0.54"/>
    <n v="24.5"/>
    <n v="2.2222222222222223E-2"/>
    <s v="SCALE"/>
    <x v="3"/>
  </r>
  <r>
    <s v="hayesinsurance09@yahoo.com"/>
    <s v="karla"/>
    <s v="hayes"/>
    <s v="South Hill"/>
    <s v="VA"/>
    <n v="2000"/>
    <s v="hayes insurance"/>
    <s v="Campaign_6"/>
    <s v="Google Ads"/>
    <s v="2024-01-23"/>
    <n v="100"/>
    <n v="1068"/>
    <n v="44"/>
    <n v="0"/>
    <n v="33.229999999999997"/>
    <n v="0"/>
    <n v="-33.229999999999997"/>
    <n v="-33.229999999999997"/>
    <n v="-1"/>
    <n v="4.12"/>
    <n v="0.76"/>
    <n v="0"/>
    <n v="0"/>
    <s v="PAUSE"/>
    <x v="3"/>
  </r>
  <r>
    <s v="nholiman2@cox.net"/>
    <s v="nina"/>
    <s v="holiman"/>
    <s v="Virginia Beac"/>
    <s v="VA"/>
    <n v="2400"/>
    <s v="citibank"/>
    <s v="Campaign_7"/>
    <s v="Google Ads"/>
    <s v="2024-01-17"/>
    <n v="300"/>
    <n v="1127"/>
    <n v="36"/>
    <n v="3"/>
    <n v="18.399999999999999"/>
    <n v="108.13"/>
    <n v="89.72999999999999"/>
    <n v="89.72999999999999"/>
    <n v="4.8766304347826086"/>
    <n v="3.19"/>
    <n v="0.51"/>
    <n v="6.13"/>
    <n v="8.3333333333333329E-2"/>
    <s v="SCALE"/>
    <x v="3"/>
  </r>
  <r>
    <s v="vjgaede2@msn.com"/>
    <s v="valorie"/>
    <s v="gaede"/>
    <s v="Vancouver"/>
    <s v="WA"/>
    <n v="1500"/>
    <s v="national indian child welfare"/>
    <s v="Campaign_2"/>
    <s v="Google Ads"/>
    <s v="2024-01-21"/>
    <n v="800"/>
    <n v="1853"/>
    <n v="69"/>
    <n v="3"/>
    <n v="33.729999999999997"/>
    <n v="212.08"/>
    <n v="178.35000000000002"/>
    <n v="178.35000000000002"/>
    <n v="5.287577823895643"/>
    <n v="3.72"/>
    <n v="0.49"/>
    <n v="11.24"/>
    <n v="4.3478260869565216E-2"/>
    <s v="SCALE"/>
    <x v="1"/>
  </r>
  <r>
    <s v="garypezze@yahoo.com"/>
    <s v="gary"/>
    <s v="pezze"/>
    <s v="Jacksonville"/>
    <s v="NC"/>
    <n v="4300"/>
    <s v="self"/>
    <s v="Campaign_15"/>
    <s v="Google Ads"/>
    <s v="2024-01-19"/>
    <n v="700"/>
    <n v="1924"/>
    <n v="85"/>
    <n v="0"/>
    <n v="35.08"/>
    <n v="0"/>
    <n v="-35.08"/>
    <n v="-35.08"/>
    <n v="-1"/>
    <n v="4.42"/>
    <n v="0.41"/>
    <n v="0"/>
    <n v="0"/>
    <s v="PAUSE"/>
    <x v="0"/>
  </r>
  <r>
    <s v="whitewizard44@msn.com"/>
    <s v="james"/>
    <s v="peterson"/>
    <s v="Argos"/>
    <s v="IN"/>
    <n v="4200"/>
    <s v="walmart"/>
    <s v="Campaign_11"/>
    <s v="Google Ads"/>
    <s v="2024-01-06"/>
    <n v="600"/>
    <n v="1962"/>
    <n v="41"/>
    <n v="1"/>
    <n v="32.340000000000003"/>
    <n v="52.87"/>
    <n v="20.529999999999994"/>
    <n v="20.529999999999994"/>
    <n v="0.63481756338899176"/>
    <n v="2.09"/>
    <n v="0.79"/>
    <n v="32.340000000000003"/>
    <n v="2.4390243902439025E-2"/>
    <s v="SCALE"/>
    <x v="0"/>
  </r>
  <r>
    <s v="zonetta50@hotmail.com"/>
    <s v="stephanie"/>
    <s v="moorewilson"/>
    <s v="Chicago"/>
    <s v="IL"/>
    <n v="1876"/>
    <s v="metro south hospital"/>
    <s v="Campaign_12"/>
    <s v="Google Ads"/>
    <s v="2024-01-18"/>
    <n v="500"/>
    <n v="2250"/>
    <n v="39"/>
    <n v="4"/>
    <n v="31.35"/>
    <n v="182.56"/>
    <n v="151.21"/>
    <n v="151.21"/>
    <n v="4.823285486443381"/>
    <n v="1.73"/>
    <n v="0.8"/>
    <n v="7.84"/>
    <n v="0.10256410256410256"/>
    <s v="SCALE"/>
    <x v="2"/>
  </r>
  <r>
    <s v="willtidmore@yahoo.com"/>
    <s v="will"/>
    <s v="tidmore"/>
    <s v="Kansas City"/>
    <s v="MO"/>
    <n v="1500"/>
    <s v="kcsr"/>
    <s v="Campaign_18"/>
    <s v="Google Ads"/>
    <s v="2024-01-08"/>
    <n v="500"/>
    <n v="1326"/>
    <n v="52"/>
    <n v="0"/>
    <n v="27.66"/>
    <n v="0"/>
    <n v="-27.66"/>
    <n v="-27.66"/>
    <n v="-1"/>
    <n v="3.92"/>
    <n v="0.53"/>
    <n v="0"/>
    <n v="0"/>
    <s v="PAUSE"/>
    <x v="2"/>
  </r>
  <r>
    <s v="valerieyoung30@hotmail.com"/>
    <s v="valerie"/>
    <s v="young"/>
    <s v="Plymouth"/>
    <s v="NC"/>
    <n v="8667"/>
    <s v="h and r block"/>
    <s v="Campaign_3"/>
    <s v="Google Ads"/>
    <s v="2024-01-19"/>
    <n v="700"/>
    <n v="2380"/>
    <n v="87"/>
    <n v="0"/>
    <n v="37.36"/>
    <n v="0"/>
    <n v="-37.36"/>
    <n v="-37.36"/>
    <n v="-1"/>
    <n v="3.66"/>
    <n v="0.43"/>
    <n v="0"/>
    <n v="0"/>
    <s v="PAUSE"/>
    <x v="0"/>
  </r>
  <r>
    <s v="mr.aj84@live.com"/>
    <s v="acosta"/>
    <s v="jenkins"/>
    <s v="Las Vegas"/>
    <s v="NV"/>
    <n v="2689"/>
    <s v="burger king"/>
    <s v="Campaign_3"/>
    <s v="Google Ads"/>
    <s v="2024-01-16"/>
    <n v="400"/>
    <n v="1196"/>
    <n v="21"/>
    <n v="0"/>
    <n v="8.9"/>
    <n v="0"/>
    <n v="-8.9"/>
    <n v="-8.9"/>
    <n v="-1"/>
    <n v="1.76"/>
    <n v="0.42"/>
    <n v="0"/>
    <n v="0"/>
    <s v="PAUSE"/>
    <x v="2"/>
  </r>
  <r>
    <s v="dmcooper1404@yahoo.com"/>
    <s v="danielle"/>
    <s v="cooper"/>
    <s v="Medina"/>
    <s v="OH"/>
    <n v="2560"/>
    <s v="law firm"/>
    <s v="Campaign_16"/>
    <s v="Google Ads"/>
    <s v="2024-01-11"/>
    <n v="1000"/>
    <n v="1204"/>
    <n v="26"/>
    <n v="0"/>
    <n v="20.72"/>
    <n v="0"/>
    <n v="-20.72"/>
    <n v="-20.72"/>
    <n v="-1"/>
    <n v="2.16"/>
    <n v="0.8"/>
    <n v="0"/>
    <n v="0"/>
    <s v="PAUSE"/>
    <x v="1"/>
  </r>
  <r>
    <s v="kdonnamartin@yahoo.com"/>
    <s v="kdonna"/>
    <s v="martin"/>
    <s v="Oklahoma City"/>
    <s v="OK"/>
    <n v="4000"/>
    <s v="cox communications"/>
    <s v="Campaign_17"/>
    <s v="Google Ads"/>
    <s v="2024-01-31"/>
    <n v="600"/>
    <n v="1301"/>
    <n v="48"/>
    <n v="3"/>
    <n v="22.48"/>
    <n v="175.09"/>
    <n v="152.61000000000001"/>
    <n v="152.61000000000001"/>
    <n v="6.7887010676156585"/>
    <n v="3.69"/>
    <n v="0.47"/>
    <n v="7.49"/>
    <n v="6.25E-2"/>
    <s v="SCALE"/>
    <x v="0"/>
  </r>
  <r>
    <s v="mcbarraza01@hotmail.com"/>
    <s v="matt"/>
    <s v="barraza"/>
    <s v="Sacramento"/>
    <s v="CA"/>
    <n v="3300"/>
    <s v="rdr builders"/>
    <s v="Campaign_1"/>
    <s v="Google Ads"/>
    <s v="2024-01-26"/>
    <n v="300"/>
    <n v="1535"/>
    <n v="31"/>
    <n v="2"/>
    <n v="18.739999999999998"/>
    <n v="100.83"/>
    <n v="82.09"/>
    <n v="82.09"/>
    <n v="4.3804695837780159"/>
    <n v="2.02"/>
    <n v="0.6"/>
    <n v="9.3699999999999992"/>
    <n v="6.4516129032258063E-2"/>
    <s v="SCALE"/>
    <x v="3"/>
  </r>
  <r>
    <s v="wilbertandmona@aol.com"/>
    <s v="mona"/>
    <s v="rutherford"/>
    <s v="Jacksonville"/>
    <s v="FL"/>
    <n v="2800"/>
    <s v="knox pest control"/>
    <s v="Campaign_6"/>
    <s v="Google Ads"/>
    <s v="2024-01-29"/>
    <n v="700"/>
    <n v="1506"/>
    <n v="42"/>
    <n v="1"/>
    <n v="17.649999999999999"/>
    <n v="66.13"/>
    <n v="48.48"/>
    <n v="48.48"/>
    <n v="2.7467422096317282"/>
    <n v="2.79"/>
    <n v="0.42"/>
    <n v="17.649999999999999"/>
    <n v="2.3809523809523808E-2"/>
    <s v="SCALE"/>
    <x v="0"/>
  </r>
  <r>
    <s v="nilon.williams@yahoo.com"/>
    <s v="nilon"/>
    <s v="williams"/>
    <s v="Saint Louis"/>
    <s v="MO"/>
    <n v="2800"/>
    <s v="no"/>
    <s v="Campaign_14"/>
    <s v="Google Ads"/>
    <s v="2024-01-17"/>
    <n v="400"/>
    <n v="1542"/>
    <n v="62"/>
    <n v="1"/>
    <n v="30.21"/>
    <n v="49.97"/>
    <n v="19.759999999999998"/>
    <n v="19.759999999999998"/>
    <n v="0.65408805031446537"/>
    <n v="4.0199999999999996"/>
    <n v="0.49"/>
    <n v="30.21"/>
    <n v="1.6129032258064516E-2"/>
    <s v="SCALE"/>
    <x v="2"/>
  </r>
  <r>
    <s v="eeeyore_2004@yahoo.com"/>
    <s v="david"/>
    <s v="ramos"/>
    <s v="Cocoa"/>
    <s v="FL"/>
    <n v="3792"/>
    <s v="orange county corrections"/>
    <s v="Campaign_17"/>
    <s v="Google Ads"/>
    <s v="2024-01-05"/>
    <n v="100"/>
    <n v="1125"/>
    <n v="36"/>
    <n v="1"/>
    <n v="28.84"/>
    <n v="36.42"/>
    <n v="7.5800000000000018"/>
    <n v="7.5800000000000018"/>
    <n v="0.26282940360610269"/>
    <n v="3.2"/>
    <n v="0.8"/>
    <n v="28.84"/>
    <n v="2.7777777777777776E-2"/>
    <s v="SCALE"/>
    <x v="3"/>
  </r>
  <r>
    <s v="drea2628@gmail.com"/>
    <s v="steve"/>
    <s v="mccabe"/>
    <s v="Orange"/>
    <s v="CA"/>
    <n v="1733"/>
    <s v="msi inventory"/>
    <s v="Campaign_9"/>
    <s v="Google Ads"/>
    <s v="2024-01-29"/>
    <n v="700"/>
    <n v="768"/>
    <n v="16"/>
    <n v="0"/>
    <n v="9.23"/>
    <n v="0"/>
    <n v="-9.23"/>
    <n v="-9.23"/>
    <n v="-1"/>
    <n v="2.08"/>
    <n v="0.57999999999999996"/>
    <n v="0"/>
    <n v="0"/>
    <s v="PAUSE"/>
    <x v="0"/>
  </r>
  <r>
    <s v="reynem@yahoo.com"/>
    <s v="reyne"/>
    <s v="marasa"/>
    <s v="Des Plaines"/>
    <s v="IL"/>
    <n v="1200"/>
    <s v="walgreen co"/>
    <s v="Campaign_4"/>
    <s v="Google Ads"/>
    <s v="2024-01-05"/>
    <n v="1000"/>
    <n v="1989"/>
    <n v="59"/>
    <n v="1"/>
    <n v="48.92"/>
    <n v="52.16"/>
    <n v="3.2399999999999949"/>
    <n v="3.2399999999999949"/>
    <n v="6.623058053965647E-2"/>
    <n v="2.97"/>
    <n v="0.83"/>
    <n v="48.92"/>
    <n v="1.6949152542372881E-2"/>
    <s v="SCALE"/>
    <x v="1"/>
  </r>
  <r>
    <s v="radtech1068@yahoo.com"/>
    <s v="julie"/>
    <s v="randolph"/>
    <s v="Little River"/>
    <s v="TX"/>
    <n v="2496"/>
    <s v="scott and white hospital"/>
    <s v="Campaign_10"/>
    <s v="Google Ads"/>
    <s v="2024-01-29"/>
    <n v="200"/>
    <n v="1572"/>
    <n v="58"/>
    <n v="2"/>
    <n v="27.17"/>
    <n v="124.41"/>
    <n v="97.24"/>
    <n v="97.24"/>
    <n v="3.5789473684210522"/>
    <n v="3.69"/>
    <n v="0.47"/>
    <n v="13.58"/>
    <n v="3.4482758620689655E-2"/>
    <s v="SCALE"/>
    <x v="3"/>
  </r>
  <r>
    <s v="theresaswam@hotmail.com"/>
    <s v="theresa"/>
    <s v="swam"/>
    <s v="Winter Haven"/>
    <s v="FL"/>
    <n v="5500"/>
    <s v="dr. micheal gimness"/>
    <s v="Campaign_17"/>
    <s v="Google Ads"/>
    <s v="2024-01-29"/>
    <n v="100"/>
    <n v="1494"/>
    <n v="63"/>
    <n v="5"/>
    <n v="40.15"/>
    <n v="183.12"/>
    <n v="142.97"/>
    <n v="142.97"/>
    <n v="3.5608966376089666"/>
    <n v="4.22"/>
    <n v="0.64"/>
    <n v="8.0299999999999994"/>
    <n v="7.9365079365079361E-2"/>
    <s v="SCALE"/>
    <x v="3"/>
  </r>
  <r>
    <s v="walkershemika@yahoo.com"/>
    <s v="shemika"/>
    <s v="walker"/>
    <s v="Memphis"/>
    <s v="TN"/>
    <n v="3500"/>
    <s v="durham bus service"/>
    <s v="Campaign_3"/>
    <s v="Google Ads"/>
    <s v="2024-01-08"/>
    <n v="800"/>
    <n v="642"/>
    <n v="12"/>
    <n v="0"/>
    <n v="6.44"/>
    <n v="0"/>
    <n v="-6.44"/>
    <n v="-6.44"/>
    <n v="-1"/>
    <n v="1.87"/>
    <n v="0.54"/>
    <n v="0"/>
    <n v="0"/>
    <s v="PAUSE"/>
    <x v="1"/>
  </r>
  <r>
    <s v="lmc0125@yahoo.com"/>
    <s v="laurie"/>
    <s v="rinenbach"/>
    <s v="Los Altos"/>
    <s v="CA"/>
    <n v="2000"/>
    <s v="pangenera; llc"/>
    <s v="Campaign_4"/>
    <s v="Google Ads"/>
    <s v="2024-01-04"/>
    <n v="100"/>
    <n v="899"/>
    <n v="30"/>
    <n v="0"/>
    <n v="23.27"/>
    <n v="0"/>
    <n v="-23.27"/>
    <n v="-23.27"/>
    <n v="-1"/>
    <n v="3.34"/>
    <n v="0.78"/>
    <n v="0"/>
    <n v="0"/>
    <s v="PAUSE"/>
    <x v="3"/>
  </r>
  <r>
    <s v="firefightbradshaw21@gmail.com"/>
    <s v="dusty"/>
    <s v="bradshaw"/>
    <s v="Hamilton"/>
    <s v="GA"/>
    <n v="1354"/>
    <s v="bmw of columbus"/>
    <s v="Campaign_8"/>
    <s v="Google Ads"/>
    <s v="2024-01-29"/>
    <n v="300"/>
    <n v="1431"/>
    <n v="57"/>
    <n v="0"/>
    <n v="37.22"/>
    <n v="0"/>
    <n v="-37.22"/>
    <n v="-37.22"/>
    <n v="-1"/>
    <n v="3.98"/>
    <n v="0.65"/>
    <n v="0"/>
    <n v="0"/>
    <s v="PAUSE"/>
    <x v="3"/>
  </r>
  <r>
    <s v="drflavio309@yahoo.com"/>
    <s v="mitchell"/>
    <s v="walker"/>
    <s v="Dalton"/>
    <s v="GA"/>
    <n v="5850"/>
    <s v="mitchell walker photography"/>
    <s v="Campaign_19"/>
    <s v="Google Ads"/>
    <s v="2024-01-13"/>
    <n v="600"/>
    <n v="2208"/>
    <n v="61"/>
    <n v="0"/>
    <n v="30.48"/>
    <n v="0"/>
    <n v="-30.48"/>
    <n v="-30.48"/>
    <n v="-1"/>
    <n v="2.76"/>
    <n v="0.5"/>
    <n v="0"/>
    <n v="0"/>
    <s v="PAUSE"/>
    <x v="0"/>
  </r>
  <r>
    <s v="anthonyarchuleta40@yahoo.com"/>
    <s v="paul"/>
    <s v="archuleta"/>
    <s v="Salt Lake Cit"/>
    <s v="UT"/>
    <n v="4000"/>
    <s v="merganthler transfer"/>
    <s v="Campaign_7"/>
    <s v="Google Ads"/>
    <s v="2024-01-23"/>
    <n v="500"/>
    <n v="945"/>
    <n v="31"/>
    <n v="1"/>
    <n v="15.12"/>
    <n v="40.57"/>
    <n v="25.450000000000003"/>
    <n v="25.450000000000003"/>
    <n v="1.6832010582010586"/>
    <n v="3.28"/>
    <n v="0.49"/>
    <n v="15.12"/>
    <n v="3.2258064516129031E-2"/>
    <s v="SCALE"/>
    <x v="2"/>
  </r>
  <r>
    <s v="takinmytimenhere@aol.com"/>
    <s v="gwenlynn"/>
    <s v="wooten"/>
    <s v="Harrah"/>
    <s v="OK"/>
    <n v="1100"/>
    <s v="tvc marketing"/>
    <s v="Campaign_16"/>
    <s v="Google Ads"/>
    <s v="2024-01-21"/>
    <n v="600"/>
    <n v="2091"/>
    <n v="48"/>
    <n v="0"/>
    <n v="31.21"/>
    <n v="0"/>
    <n v="-31.21"/>
    <n v="-31.21"/>
    <n v="-1"/>
    <n v="2.2999999999999998"/>
    <n v="0.65"/>
    <n v="0"/>
    <n v="0"/>
    <s v="PAUSE"/>
    <x v="0"/>
  </r>
  <r>
    <s v="ladonnaw62@gmail.com"/>
    <s v="ladonna"/>
    <s v="wilson"/>
    <s v="New Bern"/>
    <s v="NC"/>
    <n v="2306"/>
    <s v="cuzos fashion"/>
    <s v="Campaign_8"/>
    <s v="Google Ads"/>
    <s v="2024-01-30"/>
    <n v="1000"/>
    <n v="597"/>
    <n v="24"/>
    <n v="0"/>
    <n v="9.6999999999999993"/>
    <n v="0"/>
    <n v="-9.6999999999999993"/>
    <n v="-9.6999999999999993"/>
    <n v="-1"/>
    <n v="4.0199999999999996"/>
    <n v="0.4"/>
    <n v="0"/>
    <n v="0"/>
    <s v="PAUSE"/>
    <x v="1"/>
  </r>
  <r>
    <s v="spirit913913@yahoo.com"/>
    <s v="peter"/>
    <s v="phillips"/>
    <s v="Hubbard"/>
    <s v="OH"/>
    <n v="3700"/>
    <s v="summit academy"/>
    <s v="Campaign_7"/>
    <s v="Google Ads"/>
    <s v="2024-01-07"/>
    <n v="800"/>
    <n v="1421"/>
    <n v="37"/>
    <n v="0"/>
    <n v="16.12"/>
    <n v="0"/>
    <n v="-16.12"/>
    <n v="-16.12"/>
    <n v="-1"/>
    <n v="2.6"/>
    <n v="0.44"/>
    <n v="0"/>
    <n v="0"/>
    <s v="PAUSE"/>
    <x v="1"/>
  </r>
  <r>
    <s v="fernekruser1940@hotmail.com"/>
    <s v="ferne"/>
    <s v="craft"/>
    <s v="Palmyra"/>
    <s v="MO"/>
    <n v="2500"/>
    <s v="fop 10"/>
    <s v="Campaign_3"/>
    <s v="Google Ads"/>
    <s v="2024-01-24"/>
    <n v="1000"/>
    <n v="599"/>
    <n v="13"/>
    <n v="1"/>
    <n v="8.3800000000000008"/>
    <n v="35.200000000000003"/>
    <n v="26.82"/>
    <n v="26.82"/>
    <n v="3.2004773269689735"/>
    <n v="2.17"/>
    <n v="0.64"/>
    <n v="8.3800000000000008"/>
    <n v="7.6923076923076927E-2"/>
    <s v="SCALE"/>
    <x v="1"/>
  </r>
  <r>
    <s v="mamajo1052@gmail.com"/>
    <s v="joanne"/>
    <s v="gordon"/>
    <s v="Riverside"/>
    <s v="CA"/>
    <n v="2708"/>
    <s v="retired"/>
    <s v="Campaign_10"/>
    <s v="Google Ads"/>
    <s v="2024-01-11"/>
    <n v="800"/>
    <n v="1264"/>
    <n v="40"/>
    <n v="1"/>
    <n v="16.68"/>
    <n v="40.28"/>
    <n v="23.6"/>
    <n v="23.6"/>
    <n v="1.4148681055155876"/>
    <n v="3.16"/>
    <n v="0.42"/>
    <n v="16.68"/>
    <n v="2.5000000000000001E-2"/>
    <s v="SCALE"/>
    <x v="1"/>
  </r>
  <r>
    <s v="trac.young@hotmail.com"/>
    <s v="tracey"/>
    <s v="young"/>
    <s v="Tyler"/>
    <s v="TX"/>
    <n v="6500"/>
    <s v="mother frances hospital"/>
    <s v="Campaign_11"/>
    <s v="Google Ads"/>
    <s v="2024-01-31"/>
    <n v="700"/>
    <n v="591"/>
    <n v="23"/>
    <n v="2"/>
    <n v="13.68"/>
    <n v="113.59"/>
    <n v="99.91"/>
    <n v="99.91"/>
    <n v="7.3033625730994149"/>
    <n v="3.89"/>
    <n v="0.59"/>
    <n v="6.84"/>
    <n v="8.6956521739130432E-2"/>
    <s v="SCALE"/>
    <x v="0"/>
  </r>
  <r>
    <s v="doenges_matt@yahoo.com"/>
    <s v="matt"/>
    <s v="doenges"/>
    <s v="Minster"/>
    <s v="OH"/>
    <n v="3600"/>
    <s v="midenet media"/>
    <s v="Campaign_6"/>
    <s v="Google Ads"/>
    <s v="2024-01-04"/>
    <n v="100"/>
    <n v="983"/>
    <n v="34"/>
    <n v="0"/>
    <n v="25.69"/>
    <n v="0"/>
    <n v="-25.69"/>
    <n v="-25.69"/>
    <n v="-1"/>
    <n v="3.46"/>
    <n v="0.76"/>
    <n v="0"/>
    <n v="0"/>
    <s v="PAUSE"/>
    <x v="3"/>
  </r>
  <r>
    <s v="spinelli531@gmail.com"/>
    <s v="francesca"/>
    <s v="spinelli"/>
    <s v="French Villag"/>
    <s v="MO"/>
    <n v="3500"/>
    <s v="viviano and sons"/>
    <s v="Campaign_14"/>
    <s v="Google Ads"/>
    <s v="2024-01-27"/>
    <n v="500"/>
    <n v="621"/>
    <n v="20"/>
    <n v="2"/>
    <n v="12.3"/>
    <n v="146.32"/>
    <n v="134.01999999999998"/>
    <n v="134.01999999999998"/>
    <n v="10.895934959349592"/>
    <n v="3.22"/>
    <n v="0.62"/>
    <n v="6.15"/>
    <n v="0.1"/>
    <s v="SCALE"/>
    <x v="2"/>
  </r>
  <r>
    <s v="lindsayshriver@gmail.com"/>
    <s v="lindsay"/>
    <s v="shriver"/>
    <s v="Fredericksbur"/>
    <s v="VA"/>
    <n v="4100"/>
    <s v="chugach"/>
    <s v="Campaign_1"/>
    <s v="Google Ads"/>
    <s v="2024-01-07"/>
    <n v="300"/>
    <n v="895"/>
    <n v="15"/>
    <n v="1"/>
    <n v="6.74"/>
    <n v="50.91"/>
    <n v="44.169999999999995"/>
    <n v="44.169999999999995"/>
    <n v="6.5534124629080113"/>
    <n v="1.68"/>
    <n v="0.45"/>
    <n v="6.74"/>
    <n v="6.6666666666666666E-2"/>
    <s v="SCALE"/>
    <x v="3"/>
  </r>
  <r>
    <s v="goldadrj@hotmail.com"/>
    <s v="roberta"/>
    <s v="goldade"/>
    <s v="Aberdeen"/>
    <s v="SD"/>
    <n v="4593"/>
    <s v="sanford child services"/>
    <s v="Campaign_16"/>
    <s v="Google Ads"/>
    <s v="2024-01-19"/>
    <n v="200"/>
    <n v="2152"/>
    <n v="52"/>
    <n v="5"/>
    <n v="26.61"/>
    <n v="257.11"/>
    <n v="230.5"/>
    <n v="230.5"/>
    <n v="8.6621570838030824"/>
    <n v="2.42"/>
    <n v="0.51"/>
    <n v="5.32"/>
    <n v="9.6153846153846159E-2"/>
    <s v="SCALE"/>
    <x v="3"/>
  </r>
  <r>
    <s v="tangelasmith29@yahoo.com"/>
    <s v="tangela"/>
    <s v="smith"/>
    <s v="Pompano Beach"/>
    <s v="FL"/>
    <n v="3900"/>
    <s v="community blood center"/>
    <s v="Campaign_17"/>
    <s v="Google Ads"/>
    <s v="2024-01-25"/>
    <n v="400"/>
    <n v="1270"/>
    <n v="49"/>
    <n v="1"/>
    <n v="37.65"/>
    <n v="70.959999999999994"/>
    <n v="33.309999999999995"/>
    <n v="33.309999999999995"/>
    <n v="0.88472775564409023"/>
    <n v="3.86"/>
    <n v="0.77"/>
    <n v="37.65"/>
    <n v="2.0408163265306121E-2"/>
    <s v="SCALE"/>
    <x v="2"/>
  </r>
  <r>
    <s v="shellykrump@yahoo.com"/>
    <s v="shelly"/>
    <s v="krump"/>
    <s v="Wolverton"/>
    <s v="MN"/>
    <n v="1400"/>
    <s v="hi insurance"/>
    <s v="Campaign_14"/>
    <s v="Google Ads"/>
    <s v="2024-01-31"/>
    <n v="200"/>
    <n v="761"/>
    <n v="25"/>
    <n v="0"/>
    <n v="20.84"/>
    <n v="0"/>
    <n v="-20.84"/>
    <n v="-20.84"/>
    <n v="-1"/>
    <n v="3.29"/>
    <n v="0.83"/>
    <n v="0"/>
    <n v="0"/>
    <s v="PAUSE"/>
    <x v="3"/>
  </r>
  <r>
    <s v="swtascttncndy69@gmail.com"/>
    <s v="kimberly"/>
    <s v="roman"/>
    <s v="Upper Darby"/>
    <s v="PA"/>
    <n v="2700"/>
    <s v="fair acres"/>
    <s v="Campaign_12"/>
    <s v="Google Ads"/>
    <s v="2024-01-30"/>
    <n v="800"/>
    <n v="1953"/>
    <n v="37"/>
    <n v="0"/>
    <n v="30.07"/>
    <n v="0"/>
    <n v="-30.07"/>
    <n v="-30.07"/>
    <n v="-1"/>
    <n v="1.89"/>
    <n v="0.81"/>
    <n v="0"/>
    <n v="0"/>
    <s v="PAUSE"/>
    <x v="1"/>
  </r>
  <r>
    <s v="davisscience@gmail.com"/>
    <s v="tiffany"/>
    <s v="davis"/>
    <s v="Montgomery"/>
    <s v="AL"/>
    <n v="1604"/>
    <s v="tallassee learning tree"/>
    <s v="Campaign_16"/>
    <s v="Google Ads"/>
    <s v="2024-01-20"/>
    <n v="200"/>
    <n v="1551"/>
    <n v="34"/>
    <n v="3"/>
    <n v="21.19"/>
    <n v="220.06"/>
    <n v="198.87"/>
    <n v="198.87"/>
    <n v="9.3850873053327035"/>
    <n v="2.19"/>
    <n v="0.62"/>
    <n v="7.06"/>
    <n v="8.8235294117647065E-2"/>
    <s v="SCALE"/>
    <x v="3"/>
  </r>
  <r>
    <s v="joshua_burton38@eku.edu"/>
    <s v="joshua"/>
    <s v="burton"/>
    <s v="Williamsburg"/>
    <s v="KY"/>
    <n v="2301"/>
    <s v="senture inc."/>
    <s v="Campaign_16"/>
    <s v="Google Ads"/>
    <s v="2024-01-20"/>
    <n v="200"/>
    <n v="877"/>
    <n v="36"/>
    <n v="0"/>
    <n v="25.39"/>
    <n v="0"/>
    <n v="-25.39"/>
    <n v="-25.39"/>
    <n v="-1"/>
    <n v="4.0999999999999996"/>
    <n v="0.71"/>
    <n v="0"/>
    <n v="0"/>
    <s v="PAUSE"/>
    <x v="3"/>
  </r>
  <r>
    <s v="earthdragon379@aol.com"/>
    <s v="thea"/>
    <s v="palermo"/>
    <s v="Saint Louis"/>
    <s v="MO"/>
    <n v="1500"/>
    <s v="sheraton"/>
    <s v="Campaign_15"/>
    <s v="Google Ads"/>
    <s v="2024-01-24"/>
    <n v="700"/>
    <n v="1996"/>
    <n v="40"/>
    <n v="1"/>
    <n v="20.52"/>
    <n v="63.85"/>
    <n v="43.33"/>
    <n v="43.33"/>
    <n v="2.111598440545809"/>
    <n v="2"/>
    <n v="0.51"/>
    <n v="20.52"/>
    <n v="2.5000000000000001E-2"/>
    <s v="SCALE"/>
    <x v="0"/>
  </r>
  <r>
    <s v="mikoham7@yahoo.com"/>
    <s v="mariko"/>
    <s v="hamilton"/>
    <s v="Batavia"/>
    <s v="IL"/>
    <n v="4000"/>
    <s v="family medicine of western spr"/>
    <s v="Campaign_9"/>
    <s v="Google Ads"/>
    <s v="2024-01-16"/>
    <n v="600"/>
    <n v="1268"/>
    <n v="41"/>
    <n v="1"/>
    <n v="26.27"/>
    <n v="57.61"/>
    <n v="31.34"/>
    <n v="31.34"/>
    <n v="1.1929958127141227"/>
    <n v="3.23"/>
    <n v="0.64"/>
    <n v="26.27"/>
    <n v="2.4390243902439025E-2"/>
    <s v="SCALE"/>
    <x v="0"/>
  </r>
  <r>
    <s v="joan_hall1@yahoo.com"/>
    <s v="joan m"/>
    <s v="hall"/>
    <s v="Loxley"/>
    <s v="AL"/>
    <n v="1700"/>
    <s v="benefits"/>
    <s v="Campaign_11"/>
    <s v="Google Ads"/>
    <s v="2024-01-23"/>
    <n v="700"/>
    <n v="1889"/>
    <n v="34"/>
    <n v="0"/>
    <n v="22.62"/>
    <n v="0"/>
    <n v="-22.62"/>
    <n v="-22.62"/>
    <n v="-1"/>
    <n v="1.8"/>
    <n v="0.67"/>
    <n v="0"/>
    <n v="0"/>
    <s v="PAUSE"/>
    <x v="0"/>
  </r>
  <r>
    <s v="rywilson86@yahoo.com"/>
    <s v="riva"/>
    <s v="wilson"/>
    <s v="Philadelphia"/>
    <s v="PA"/>
    <n v="4500"/>
    <s v="commonwealth of pa"/>
    <s v="Campaign_9"/>
    <s v="Google Ads"/>
    <s v="2024-01-03"/>
    <n v="100"/>
    <n v="1279"/>
    <n v="46"/>
    <n v="0"/>
    <n v="36.25"/>
    <n v="0"/>
    <n v="-36.25"/>
    <n v="-36.25"/>
    <n v="-1"/>
    <n v="3.6"/>
    <n v="0.79"/>
    <n v="0"/>
    <n v="0"/>
    <s v="PAUSE"/>
    <x v="3"/>
  </r>
  <r>
    <s v="shanaragreen@yahoo.com"/>
    <s v="shanara"/>
    <s v="green"/>
    <s v="Tallahassee"/>
    <s v="FL"/>
    <n v="2876"/>
    <s v="american apparel"/>
    <s v="Campaign_14"/>
    <s v="Google Ads"/>
    <s v="2024-01-17"/>
    <n v="500"/>
    <n v="1981"/>
    <n v="39"/>
    <n v="1"/>
    <n v="17.5"/>
    <n v="52.68"/>
    <n v="35.18"/>
    <n v="35.18"/>
    <n v="2.0102857142857142"/>
    <n v="1.97"/>
    <n v="0.45"/>
    <n v="17.5"/>
    <n v="2.564102564102564E-2"/>
    <s v="SCALE"/>
    <x v="2"/>
  </r>
  <r>
    <s v="cathy1lola@aol.com"/>
    <s v="catherine"/>
    <s v="montes"/>
    <s v="Victorville"/>
    <s v="CA"/>
    <n v="2708"/>
    <s v="leading edge aviation"/>
    <s v="Campaign_9"/>
    <s v="Google Ads"/>
    <s v="2024-01-16"/>
    <n v="300"/>
    <n v="1921"/>
    <n v="56"/>
    <n v="5"/>
    <n v="37.32"/>
    <n v="213.14"/>
    <n v="175.82"/>
    <n v="175.82"/>
    <n v="4.7111468381564841"/>
    <n v="2.92"/>
    <n v="0.67"/>
    <n v="7.46"/>
    <n v="8.9285714285714288E-2"/>
    <s v="SCALE"/>
    <x v="3"/>
  </r>
  <r>
    <s v="vtfriartuck@aol.com"/>
    <s v="victoria"/>
    <s v="tucker"/>
    <s v="Lebanon"/>
    <s v="OH"/>
    <n v="2167"/>
    <s v="lakefront lines inc"/>
    <s v="Campaign_13"/>
    <s v="Google Ads"/>
    <s v="2024-01-17"/>
    <n v="500"/>
    <n v="1659"/>
    <n v="51"/>
    <n v="1"/>
    <n v="38.25"/>
    <n v="56.17"/>
    <n v="17.920000000000002"/>
    <n v="17.920000000000002"/>
    <n v="0.46849673202614384"/>
    <n v="3.07"/>
    <n v="0.75"/>
    <n v="38.25"/>
    <n v="1.9607843137254902E-2"/>
    <s v="SCALE"/>
    <x v="2"/>
  </r>
  <r>
    <s v="prettyopp@aol.com"/>
    <s v="gail"/>
    <s v="porter"/>
    <s v="Columbus"/>
    <s v="OH"/>
    <n v="2817"/>
    <s v="scioto services"/>
    <s v="Campaign_2"/>
    <s v="Google Ads"/>
    <s v="2024-01-27"/>
    <n v="300"/>
    <n v="1783"/>
    <n v="56"/>
    <n v="0"/>
    <n v="26.59"/>
    <n v="0"/>
    <n v="-26.59"/>
    <n v="-26.59"/>
    <n v="-1"/>
    <n v="3.14"/>
    <n v="0.47"/>
    <n v="0"/>
    <n v="0"/>
    <s v="PAUSE"/>
    <x v="3"/>
  </r>
  <r>
    <s v="ahuff87@gmail.com"/>
    <s v="alexander"/>
    <s v="huff"/>
    <s v="Beaverton"/>
    <s v="OR"/>
    <n v="2498"/>
    <s v="wells fargo"/>
    <s v="Campaign_1"/>
    <s v="Google Ads"/>
    <s v="2024-01-27"/>
    <n v="600"/>
    <n v="979"/>
    <n v="35"/>
    <n v="3"/>
    <n v="19.940000000000001"/>
    <n v="223.77"/>
    <n v="203.83"/>
    <n v="203.83"/>
    <n v="10.222166499498496"/>
    <n v="3.58"/>
    <n v="0.56999999999999995"/>
    <n v="6.65"/>
    <n v="8.5714285714285715E-2"/>
    <s v="SCALE"/>
    <x v="0"/>
  </r>
  <r>
    <s v="ebonybrowneyesinvi@yahoo.com"/>
    <s v="sophia"/>
    <s v="hanley"/>
    <s v="South Gate"/>
    <s v="CA"/>
    <n v="2600"/>
    <s v="travel nurses across america"/>
    <s v="Campaign_5"/>
    <s v="Google Ads"/>
    <s v="2024-01-01"/>
    <n v="400"/>
    <n v="1248"/>
    <n v="30"/>
    <n v="0"/>
    <n v="13.45"/>
    <n v="0"/>
    <n v="-13.45"/>
    <n v="-13.45"/>
    <n v="-1"/>
    <n v="2.4"/>
    <n v="0.45"/>
    <n v="0"/>
    <n v="0"/>
    <s v="PAUSE"/>
    <x v="2"/>
  </r>
  <r>
    <s v="abehararah@yahoo.com"/>
    <s v="wabel"/>
    <s v="hararah"/>
    <s v="Fremont"/>
    <s v="CA"/>
    <n v="2800"/>
    <s v="dpsi"/>
    <s v="Campaign_15"/>
    <s v="Google Ads"/>
    <s v="2024-01-17"/>
    <n v="800"/>
    <n v="2300"/>
    <n v="43"/>
    <n v="0"/>
    <n v="25.02"/>
    <n v="0"/>
    <n v="-25.02"/>
    <n v="-25.02"/>
    <n v="-1"/>
    <n v="1.87"/>
    <n v="0.57999999999999996"/>
    <n v="0"/>
    <n v="0"/>
    <s v="PAUSE"/>
    <x v="1"/>
  </r>
  <r>
    <s v="mmasterrob20002000@yahoo.com"/>
    <s v="robert"/>
    <s v="griffin"/>
    <s v="Stockton"/>
    <s v="CA"/>
    <n v="2700"/>
    <s v="human services agency"/>
    <s v="Campaign_9"/>
    <s v="Google Ads"/>
    <s v="2024-01-25"/>
    <n v="600"/>
    <n v="1142"/>
    <n v="31"/>
    <n v="3"/>
    <n v="20.399999999999999"/>
    <n v="171.61"/>
    <n v="151.21"/>
    <n v="151.21"/>
    <n v="7.4122549019607851"/>
    <n v="2.71"/>
    <n v="0.66"/>
    <n v="6.8"/>
    <n v="9.6774193548387094E-2"/>
    <s v="SCALE"/>
    <x v="0"/>
  </r>
  <r>
    <s v="bray.lynn@yahoo.com"/>
    <s v="carolyn"/>
    <s v="bray"/>
    <s v="San Jose"/>
    <s v="CA"/>
    <n v="4100"/>
    <s v="atandt"/>
    <s v="Campaign_1"/>
    <s v="Google Ads"/>
    <s v="2024-01-25"/>
    <n v="200"/>
    <n v="1127"/>
    <n v="30"/>
    <n v="2"/>
    <n v="17.440000000000001"/>
    <n v="86.91"/>
    <n v="69.47"/>
    <n v="69.47"/>
    <n v="3.983371559633027"/>
    <n v="2.66"/>
    <n v="0.57999999999999996"/>
    <n v="8.7200000000000006"/>
    <n v="6.6666666666666666E-2"/>
    <s v="SCALE"/>
    <x v="3"/>
  </r>
  <r>
    <s v="devilishone_99@yahoo.com"/>
    <s v="david"/>
    <s v="hubbard"/>
    <s v="Portland"/>
    <s v="OR"/>
    <n v="2340"/>
    <s v="precision auto service"/>
    <s v="Campaign_11"/>
    <s v="Google Ads"/>
    <s v="2024-01-17"/>
    <n v="200"/>
    <n v="1590"/>
    <n v="56"/>
    <n v="2"/>
    <n v="29.68"/>
    <n v="82.93"/>
    <n v="53.250000000000007"/>
    <n v="53.250000000000007"/>
    <n v="1.794137466307278"/>
    <n v="3.52"/>
    <n v="0.53"/>
    <n v="14.84"/>
    <n v="3.5714285714285712E-2"/>
    <s v="SCALE"/>
    <x v="3"/>
  </r>
  <r>
    <s v="mari3api@aol.com"/>
    <s v="marianela"/>
    <s v="isermann"/>
    <s v="Beaverton"/>
    <s v="OR"/>
    <n v="4333"/>
    <s v="appleton properties; inc."/>
    <s v="Campaign_19"/>
    <s v="Google Ads"/>
    <s v="2024-01-11"/>
    <n v="400"/>
    <n v="1268"/>
    <n v="51"/>
    <n v="4"/>
    <n v="28.75"/>
    <n v="156.56"/>
    <n v="127.81"/>
    <n v="127.81"/>
    <n v="4.4455652173913043"/>
    <n v="4.0199999999999996"/>
    <n v="0.56000000000000005"/>
    <n v="7.19"/>
    <n v="7.8431372549019607E-2"/>
    <s v="SCALE"/>
    <x v="2"/>
  </r>
  <r>
    <s v="marygullett2@yahoo.com"/>
    <s v="mary"/>
    <s v="gullett"/>
    <s v="Waukegan"/>
    <s v="IL"/>
    <n v="4600"/>
    <s v="waukegan public schools"/>
    <s v="Campaign_6"/>
    <s v="Google Ads"/>
    <s v="2024-01-10"/>
    <n v="600"/>
    <n v="538"/>
    <n v="17"/>
    <n v="0"/>
    <n v="11.61"/>
    <n v="0"/>
    <n v="-11.61"/>
    <n v="-11.61"/>
    <n v="-1"/>
    <n v="3.16"/>
    <n v="0.68"/>
    <n v="0"/>
    <n v="0"/>
    <s v="PAUSE"/>
    <x v="0"/>
  </r>
  <r>
    <s v="lisarg1969@yahoo.com"/>
    <s v="lisa"/>
    <s v="griffin"/>
    <s v="Henryville"/>
    <s v="IN"/>
    <n v="1600"/>
    <s v="sam swope auto group"/>
    <s v="Campaign_19"/>
    <s v="Google Ads"/>
    <s v="2024-01-29"/>
    <n v="700"/>
    <n v="756"/>
    <n v="15"/>
    <n v="1"/>
    <n v="8.4700000000000006"/>
    <n v="64.78"/>
    <n v="56.31"/>
    <n v="56.31"/>
    <n v="6.6481700118063749"/>
    <n v="1.98"/>
    <n v="0.56000000000000005"/>
    <n v="8.4700000000000006"/>
    <n v="6.6666666666666666E-2"/>
    <s v="SCALE"/>
    <x v="0"/>
  </r>
  <r>
    <s v="www.karenkkelly3@aol.com"/>
    <s v="karen"/>
    <s v="kelly"/>
    <s v="Lehigh Acres"/>
    <s v="FL"/>
    <n v="3600"/>
    <s v="microtel inn"/>
    <s v="Campaign_8"/>
    <s v="Google Ads"/>
    <s v="2024-01-31"/>
    <n v="200"/>
    <n v="1959"/>
    <n v="58"/>
    <n v="0"/>
    <n v="26.89"/>
    <n v="0"/>
    <n v="-26.89"/>
    <n v="-26.89"/>
    <n v="-1"/>
    <n v="2.96"/>
    <n v="0.46"/>
    <n v="0"/>
    <n v="0"/>
    <s v="PAUSE"/>
    <x v="3"/>
  </r>
  <r>
    <s v="rbianchi515@hotmail.com"/>
    <s v="rebecca"/>
    <s v="bianchi"/>
    <s v="Gypsum"/>
    <s v="CO"/>
    <n v="1248"/>
    <s v="alpineappliancecenter"/>
    <s v="Campaign_5"/>
    <s v="Google Ads"/>
    <s v="2024-01-16"/>
    <n v="600"/>
    <n v="2057"/>
    <n v="61"/>
    <n v="0"/>
    <n v="26.33"/>
    <n v="0"/>
    <n v="-26.33"/>
    <n v="-26.33"/>
    <n v="-1"/>
    <n v="2.97"/>
    <n v="0.43"/>
    <n v="0"/>
    <n v="0"/>
    <s v="PAUSE"/>
    <x v="0"/>
  </r>
  <r>
    <s v="bos_fan77@yahoo.com"/>
    <s v="robert"/>
    <s v="hannon"/>
    <s v="Custer City"/>
    <s v="PA"/>
    <n v="1500"/>
    <s v="georgia pacific"/>
    <s v="Campaign_15"/>
    <s v="Google Ads"/>
    <s v="2024-01-08"/>
    <n v="1000"/>
    <n v="1076"/>
    <n v="38"/>
    <n v="1"/>
    <n v="28.59"/>
    <n v="48.64"/>
    <n v="20.05"/>
    <n v="20.05"/>
    <n v="0.70129415879678214"/>
    <n v="3.53"/>
    <n v="0.75"/>
    <n v="28.59"/>
    <n v="2.6315789473684209E-2"/>
    <s v="SCALE"/>
    <x v="1"/>
  </r>
  <r>
    <s v="allstatemama@yahoo.com"/>
    <s v="daren"/>
    <s v="jett"/>
    <s v="Tulsa"/>
    <s v="OK"/>
    <n v="3600"/>
    <s v="city of tulsa"/>
    <s v="Campaign_5"/>
    <s v="Google Ads"/>
    <s v="2024-01-29"/>
    <n v="1000"/>
    <n v="922"/>
    <n v="31"/>
    <n v="0"/>
    <n v="13.56"/>
    <n v="0"/>
    <n v="-13.56"/>
    <n v="-13.56"/>
    <n v="-1"/>
    <n v="3.36"/>
    <n v="0.44"/>
    <n v="0"/>
    <n v="0"/>
    <s v="PAUSE"/>
    <x v="1"/>
  </r>
  <r>
    <s v="gary.aurelius@hotmail.com"/>
    <s v="gary"/>
    <s v="aurelius"/>
    <s v="Mascotte"/>
    <s v="FL"/>
    <n v="4300"/>
    <s v="instantequity"/>
    <s v="Campaign_13"/>
    <s v="Google Ads"/>
    <s v="2024-01-19"/>
    <n v="400"/>
    <n v="1823"/>
    <n v="81"/>
    <n v="7"/>
    <n v="46.12"/>
    <n v="460.41"/>
    <n v="414.29"/>
    <n v="414.29"/>
    <n v="8.9828707718993943"/>
    <n v="4.4400000000000004"/>
    <n v="0.56999999999999995"/>
    <n v="6.59"/>
    <n v="8.6419753086419748E-2"/>
    <s v="SCALE"/>
    <x v="2"/>
  </r>
  <r>
    <s v="leo.allaire@gmail.com"/>
    <s v="leo"/>
    <s v="allaire"/>
    <s v="New Port Rich"/>
    <s v="FL"/>
    <n v="2708"/>
    <s v="allairekettlekorn"/>
    <s v="Campaign_12"/>
    <s v="Google Ads"/>
    <s v="2024-01-08"/>
    <n v="200"/>
    <n v="1793"/>
    <n v="48"/>
    <n v="1"/>
    <n v="23.04"/>
    <n v="53.74"/>
    <n v="30.700000000000003"/>
    <n v="30.700000000000003"/>
    <n v="1.3324652777777779"/>
    <n v="2.68"/>
    <n v="0.48"/>
    <n v="23.04"/>
    <n v="2.0833333333333332E-2"/>
    <s v="SCALE"/>
    <x v="3"/>
  </r>
  <r>
    <s v="allenlea415@aol.com"/>
    <s v="lucretia"/>
    <s v="allen"/>
    <s v="Miami"/>
    <s v="FL"/>
    <n v="1500"/>
    <s v="fpl"/>
    <s v="Campaign_6"/>
    <s v="Google Ads"/>
    <s v="2024-01-29"/>
    <n v="300"/>
    <n v="2218"/>
    <n v="91"/>
    <n v="3"/>
    <n v="74.53"/>
    <n v="118.59"/>
    <n v="44.06"/>
    <n v="44.06"/>
    <n v="0.59117134039983898"/>
    <n v="4.0999999999999996"/>
    <n v="0.82"/>
    <n v="24.84"/>
    <n v="3.2967032967032968E-2"/>
    <s v="SCALE"/>
    <x v="3"/>
  </r>
  <r>
    <s v="caseystacey2223@yahoo.com"/>
    <s v="timothy"/>
    <s v="anderson"/>
    <s v="Hernando"/>
    <s v="FL"/>
    <n v="751"/>
    <s v="altmansfamilypestcontrol"/>
    <s v="Campaign_7"/>
    <s v="Google Ads"/>
    <s v="2024-01-09"/>
    <n v="500"/>
    <n v="868"/>
    <n v="16"/>
    <n v="0"/>
    <n v="13.39"/>
    <n v="0"/>
    <n v="-13.39"/>
    <n v="-13.39"/>
    <n v="-1"/>
    <n v="1.84"/>
    <n v="0.84"/>
    <n v="0"/>
    <n v="0"/>
    <s v="PAUSE"/>
    <x v="2"/>
  </r>
  <r>
    <s v="nicolelhenson@yahoo.com"/>
    <s v="nicole"/>
    <s v="henson"/>
    <s v="Normal"/>
    <s v="IL"/>
    <n v="1500"/>
    <s v="monicals"/>
    <s v="Campaign_3"/>
    <s v="Google Ads"/>
    <s v="2024-01-30"/>
    <n v="700"/>
    <n v="2399"/>
    <n v="77"/>
    <n v="0"/>
    <n v="55.14"/>
    <n v="0"/>
    <n v="-55.14"/>
    <n v="-55.14"/>
    <n v="-1"/>
    <n v="3.21"/>
    <n v="0.72"/>
    <n v="0"/>
    <n v="0"/>
    <s v="PAUSE"/>
    <x v="0"/>
  </r>
  <r>
    <s v="ritaleeh@yahoo.com"/>
    <s v="rita"/>
    <s v="heydenburg"/>
    <s v="Buffalo Grove"/>
    <s v="IL"/>
    <n v="2100"/>
    <s v="my brothers closet"/>
    <s v="Campaign_12"/>
    <s v="Google Ads"/>
    <s v="2024-01-02"/>
    <n v="100"/>
    <n v="2284"/>
    <n v="53"/>
    <n v="0"/>
    <n v="29.43"/>
    <n v="0"/>
    <n v="-29.43"/>
    <n v="-29.43"/>
    <n v="-1"/>
    <n v="2.3199999999999998"/>
    <n v="0.56000000000000005"/>
    <n v="0"/>
    <n v="0"/>
    <s v="PAUSE"/>
    <x v="3"/>
  </r>
  <r>
    <s v="lavern6880@yahoo.com"/>
    <s v="lavern"/>
    <s v="jackson"/>
    <s v="Chicago"/>
    <s v="IL"/>
    <n v="5000"/>
    <s v="the peninsula chicago"/>
    <s v="Campaign_19"/>
    <s v="Google Ads"/>
    <s v="2024-01-17"/>
    <n v="800"/>
    <n v="2304"/>
    <n v="64"/>
    <n v="1"/>
    <n v="33.6"/>
    <n v="47.44"/>
    <n v="13.839999999999996"/>
    <n v="13.839999999999996"/>
    <n v="0.41190476190476177"/>
    <n v="2.78"/>
    <n v="0.52"/>
    <n v="33.6"/>
    <n v="1.5625E-2"/>
    <s v="SCALE"/>
    <x v="1"/>
  </r>
  <r>
    <s v="jhart5656@hotmail.com"/>
    <s v="joyce"/>
    <s v="hartless"/>
    <s v="Henrico"/>
    <s v="VA"/>
    <n v="1750"/>
    <s v="cwd"/>
    <s v="Campaign_1"/>
    <s v="Google Ads"/>
    <s v="2024-01-15"/>
    <n v="800"/>
    <n v="2462"/>
    <n v="100"/>
    <n v="4"/>
    <n v="69.48"/>
    <n v="293.98"/>
    <n v="224.5"/>
    <n v="224.5"/>
    <n v="3.2311456534254459"/>
    <n v="4.0599999999999996"/>
    <n v="0.69"/>
    <n v="17.37"/>
    <n v="0.04"/>
    <s v="SCALE"/>
    <x v="1"/>
  </r>
  <r>
    <s v="shannon_jarels@yahoo.com"/>
    <s v="shannon"/>
    <s v="jarels"/>
    <s v="Blacksburg"/>
    <s v="VA"/>
    <n v="4300"/>
    <s v="new river community services"/>
    <s v="Campaign_7"/>
    <s v="Google Ads"/>
    <s v="2024-01-19"/>
    <n v="400"/>
    <n v="1006"/>
    <n v="15"/>
    <n v="0"/>
    <n v="6.67"/>
    <n v="0"/>
    <n v="-6.67"/>
    <n v="-6.67"/>
    <n v="-1"/>
    <n v="1.49"/>
    <n v="0.44"/>
    <n v="0"/>
    <n v="0"/>
    <s v="PAUSE"/>
    <x v="2"/>
  </r>
  <r>
    <s v="wendihwilliams13@yahoo.com"/>
    <s v="wendi"/>
    <s v="williams"/>
    <s v="Milam"/>
    <s v="TX"/>
    <n v="1700"/>
    <s v="benefits"/>
    <s v="Campaign_17"/>
    <s v="Google Ads"/>
    <s v="2024-01-27"/>
    <n v="1000"/>
    <n v="1922"/>
    <n v="85"/>
    <n v="8"/>
    <n v="46.12"/>
    <n v="503.76"/>
    <n v="457.64"/>
    <n v="457.64"/>
    <n v="9.9228100607111891"/>
    <n v="4.42"/>
    <n v="0.54"/>
    <n v="5.76"/>
    <n v="9.4117647058823528E-2"/>
    <s v="SCALE"/>
    <x v="1"/>
  </r>
  <r>
    <s v="nataviar.lee@hotmail.com"/>
    <s v="natavia"/>
    <s v="lee"/>
    <s v="Lubbock"/>
    <s v="TX"/>
    <n v="1500"/>
    <s v="covenant"/>
    <s v="Campaign_10"/>
    <s v="Google Ads"/>
    <s v="2024-01-12"/>
    <n v="500"/>
    <n v="1289"/>
    <n v="53"/>
    <n v="4"/>
    <n v="27.13"/>
    <n v="231.39"/>
    <n v="204.26"/>
    <n v="204.26"/>
    <n v="7.5289347585698492"/>
    <n v="4.1100000000000003"/>
    <n v="0.51"/>
    <n v="6.78"/>
    <n v="7.5471698113207544E-2"/>
    <s v="SCALE"/>
    <x v="2"/>
  </r>
  <r>
    <s v="clegster@aol.com"/>
    <s v="tracy"/>
    <s v="clegg"/>
    <s v="Portland"/>
    <s v="OR"/>
    <n v="2349"/>
    <s v="conwaytruckingco"/>
    <s v="Campaign_11"/>
    <s v="Google Ads"/>
    <s v="2024-01-08"/>
    <n v="400"/>
    <n v="792"/>
    <n v="14"/>
    <n v="0"/>
    <n v="9"/>
    <n v="0"/>
    <n v="-9"/>
    <n v="-9"/>
    <n v="-1"/>
    <n v="1.77"/>
    <n v="0.64"/>
    <n v="0"/>
    <n v="0"/>
    <s v="PAUSE"/>
    <x v="2"/>
  </r>
  <r>
    <s v="maiamaass@hotmail.com"/>
    <s v="maia"/>
    <s v="maass"/>
    <s v="Clearfield"/>
    <s v="UT"/>
    <n v="1900"/>
    <s v="tem enterprises"/>
    <s v="Campaign_20"/>
    <s v="Google Ads"/>
    <s v="2024-01-20"/>
    <n v="300"/>
    <n v="2387"/>
    <n v="104"/>
    <n v="11"/>
    <n v="81.709999999999994"/>
    <n v="621.69000000000005"/>
    <n v="539.98"/>
    <n v="539.98"/>
    <n v="6.6084934524538008"/>
    <n v="4.3600000000000003"/>
    <n v="0.79"/>
    <n v="7.43"/>
    <n v="0.10576923076923077"/>
    <s v="SCALE"/>
    <x v="3"/>
  </r>
  <r>
    <s v="lovemyshihtzu09@gmail.com"/>
    <s v="harold"/>
    <s v="gullion"/>
    <s v="Vevay"/>
    <s v="IN"/>
    <n v="1354"/>
    <s v="cjs auto sales"/>
    <s v="Campaign_15"/>
    <s v="Google Ads"/>
    <s v="2024-01-03"/>
    <n v="600"/>
    <n v="967"/>
    <n v="17"/>
    <n v="0"/>
    <n v="11.27"/>
    <n v="0"/>
    <n v="-11.27"/>
    <n v="-11.27"/>
    <n v="-1"/>
    <n v="1.76"/>
    <n v="0.66"/>
    <n v="0"/>
    <n v="0"/>
    <s v="PAUSE"/>
    <x v="0"/>
  </r>
  <r>
    <s v="shayeworld@gmail.com"/>
    <s v="shaye"/>
    <s v="parker"/>
    <s v="Bowling Green"/>
    <s v="OH"/>
    <n v="500"/>
    <s v="heartland of waterville"/>
    <s v="Campaign_12"/>
    <s v="Google Ads"/>
    <s v="2024-01-03"/>
    <n v="300"/>
    <n v="2202"/>
    <n v="98"/>
    <n v="8"/>
    <n v="49.34"/>
    <n v="494.64"/>
    <n v="445.29999999999995"/>
    <n v="445.29999999999995"/>
    <n v="9.0251317389541938"/>
    <n v="4.45"/>
    <n v="0.5"/>
    <n v="6.17"/>
    <n v="8.1632653061224483E-2"/>
    <s v="SCALE"/>
    <x v="3"/>
  </r>
  <r>
    <s v="sherrell1976@gmail.com"/>
    <s v="padreaka"/>
    <s v="scott"/>
    <s v="Clute"/>
    <s v="TX"/>
    <n v="4800"/>
    <s v="woodlake"/>
    <s v="Campaign_3"/>
    <s v="Google Ads"/>
    <s v="2024-01-09"/>
    <n v="500"/>
    <n v="1171"/>
    <n v="47"/>
    <n v="2"/>
    <n v="29.62"/>
    <n v="75.05"/>
    <n v="45.429999999999993"/>
    <n v="45.429999999999993"/>
    <n v="1.5337609723160024"/>
    <n v="4.01"/>
    <n v="0.63"/>
    <n v="14.81"/>
    <n v="4.2553191489361701E-2"/>
    <s v="SCALE"/>
    <x v="2"/>
  </r>
  <r>
    <s v="thedrkcrystal@yahoo.com"/>
    <s v="crystal"/>
    <s v="dark"/>
    <s v="San Antonio"/>
    <s v="TX"/>
    <n v="3200"/>
    <s v="glendale adventist med ctr"/>
    <s v="Campaign_12"/>
    <s v="Google Ads"/>
    <s v="2024-01-20"/>
    <n v="400"/>
    <n v="1934"/>
    <n v="29"/>
    <n v="0"/>
    <n v="11.73"/>
    <n v="0"/>
    <n v="-11.73"/>
    <n v="-11.73"/>
    <n v="-1"/>
    <n v="1.5"/>
    <n v="0.4"/>
    <n v="0"/>
    <n v="0"/>
    <s v="PAUSE"/>
    <x v="2"/>
  </r>
  <r>
    <s v="tmpenney06@hotmail.com"/>
    <s v="michael"/>
    <s v="penney"/>
    <s v="Pinellas Park"/>
    <s v="FL"/>
    <n v="4100"/>
    <s v="phil albert inc"/>
    <s v="Campaign_17"/>
    <s v="Google Ads"/>
    <s v="2024-01-03"/>
    <n v="1000"/>
    <n v="1766"/>
    <n v="55"/>
    <n v="2"/>
    <n v="36.549999999999997"/>
    <n v="124.33"/>
    <n v="87.78"/>
    <n v="87.78"/>
    <n v="2.4016415868673051"/>
    <n v="3.11"/>
    <n v="0.66"/>
    <n v="18.27"/>
    <n v="3.6363636363636362E-2"/>
    <s v="SCALE"/>
    <x v="1"/>
  </r>
  <r>
    <s v="twcordell@gmail.com"/>
    <s v="thomas"/>
    <s v="cordell"/>
    <s v="Montoursville"/>
    <s v="PA"/>
    <n v="2500"/>
    <s v="geisingerhealthsys"/>
    <s v="Campaign_16"/>
    <s v="Google Ads"/>
    <s v="2024-01-10"/>
    <n v="100"/>
    <n v="2128"/>
    <n v="45"/>
    <n v="2"/>
    <n v="30.92"/>
    <n v="135.21"/>
    <n v="104.29"/>
    <n v="104.29"/>
    <n v="3.3728978007761965"/>
    <n v="2.11"/>
    <n v="0.69"/>
    <n v="15.46"/>
    <n v="4.4444444444444446E-2"/>
    <s v="SCALE"/>
    <x v="3"/>
  </r>
  <r>
    <s v="mitziowsley@aol.com"/>
    <s v="mitzi"/>
    <s v="owsley"/>
    <s v="McKinleyville"/>
    <s v="CA"/>
    <n v="1700"/>
    <s v="social services"/>
    <s v="Campaign_16"/>
    <s v="Google Ads"/>
    <s v="2024-01-30"/>
    <n v="400"/>
    <n v="706"/>
    <n v="24"/>
    <n v="0"/>
    <n v="17.690000000000001"/>
    <n v="0"/>
    <n v="-17.690000000000001"/>
    <n v="-17.690000000000001"/>
    <n v="-1"/>
    <n v="3.4"/>
    <n v="0.74"/>
    <n v="0"/>
    <n v="0"/>
    <s v="PAUSE"/>
    <x v="2"/>
  </r>
  <r>
    <s v="www.calvin80@yahoo.com"/>
    <s v="calvin"/>
    <s v="mcdonald"/>
    <s v="Akron"/>
    <s v="OH"/>
    <n v="1500"/>
    <s v="gojo ind"/>
    <s v="Campaign_8"/>
    <s v="Google Ads"/>
    <s v="2024-01-03"/>
    <n v="700"/>
    <n v="1672"/>
    <n v="39"/>
    <n v="1"/>
    <n v="28.36"/>
    <n v="71.66"/>
    <n v="43.3"/>
    <n v="43.3"/>
    <n v="1.5267983074753173"/>
    <n v="2.33"/>
    <n v="0.73"/>
    <n v="28.36"/>
    <n v="2.564102564102564E-2"/>
    <s v="SCALE"/>
    <x v="0"/>
  </r>
  <r>
    <s v="rosie.perry@yahoo.com"/>
    <s v="rosie"/>
    <s v="perry"/>
    <s v="Tulsa"/>
    <s v="OK"/>
    <n v="4000"/>
    <s v="st francis hospital"/>
    <s v="Campaign_18"/>
    <s v="Google Ads"/>
    <s v="2024-01-14"/>
    <n v="700"/>
    <n v="2194"/>
    <n v="69"/>
    <n v="0"/>
    <n v="48.63"/>
    <n v="0"/>
    <n v="-48.63"/>
    <n v="-48.63"/>
    <n v="-1"/>
    <n v="3.14"/>
    <n v="0.7"/>
    <n v="0"/>
    <n v="0"/>
    <s v="PAUSE"/>
    <x v="0"/>
  </r>
  <r>
    <s v="nol_74@hotmail.com"/>
    <s v="wayne"/>
    <s v="keirsey"/>
    <s v="El Dorado Spr"/>
    <s v="MO"/>
    <n v="1600"/>
    <s v="wright tree service"/>
    <s v="Campaign_2"/>
    <s v="Google Ads"/>
    <s v="2024-01-17"/>
    <n v="300"/>
    <n v="1869"/>
    <n v="55"/>
    <n v="1"/>
    <n v="31.13"/>
    <n v="63.94"/>
    <n v="32.81"/>
    <n v="32.81"/>
    <n v="1.0539672341792483"/>
    <n v="2.94"/>
    <n v="0.56999999999999995"/>
    <n v="31.13"/>
    <n v="1.8181818181818181E-2"/>
    <s v="SCALE"/>
    <x v="3"/>
  </r>
  <r>
    <s v="fletch1224@yahoo.com"/>
    <s v="aaron"/>
    <s v="fletcher"/>
    <s v="San Antonio"/>
    <s v="TX"/>
    <n v="3500"/>
    <s v="toyota"/>
    <s v="Campaign_19"/>
    <s v="Google Ads"/>
    <s v="2024-01-14"/>
    <n v="500"/>
    <n v="1960"/>
    <n v="50"/>
    <n v="4"/>
    <n v="37.85"/>
    <n v="291.3"/>
    <n v="253.45000000000002"/>
    <n v="253.45000000000002"/>
    <n v="6.6961690885072658"/>
    <n v="2.5499999999999998"/>
    <n v="0.76"/>
    <n v="9.4600000000000009"/>
    <n v="0.08"/>
    <s v="SCALE"/>
    <x v="2"/>
  </r>
  <r>
    <s v="lolitaloves2001@yahoo.com"/>
    <s v="lolita"/>
    <s v="payne"/>
    <s v="Oswego"/>
    <s v="IL"/>
    <n v="1900"/>
    <s v="apple bees"/>
    <s v="Campaign_15"/>
    <s v="Google Ads"/>
    <s v="2024-01-30"/>
    <n v="100"/>
    <n v="1182"/>
    <n v="37"/>
    <n v="0"/>
    <n v="22.76"/>
    <n v="0"/>
    <n v="-22.76"/>
    <n v="-22.76"/>
    <n v="-1"/>
    <n v="3.13"/>
    <n v="0.62"/>
    <n v="0"/>
    <n v="0"/>
    <s v="PAUSE"/>
    <x v="3"/>
  </r>
  <r>
    <s v="ttmperez@gmail.com"/>
    <s v="tierra"/>
    <s v="perez"/>
    <s v="Henderson"/>
    <s v="NV"/>
    <n v="2500"/>
    <s v="venetian hotel and casino"/>
    <s v="Campaign_16"/>
    <s v="Google Ads"/>
    <s v="2024-01-19"/>
    <n v="1000"/>
    <n v="1710"/>
    <n v="36"/>
    <n v="4"/>
    <n v="26.72"/>
    <n v="293.56"/>
    <n v="266.84000000000003"/>
    <n v="266.84000000000003"/>
    <n v="9.9865269461077855"/>
    <n v="2.11"/>
    <n v="0.74"/>
    <n v="6.68"/>
    <n v="0.1111111111111111"/>
    <s v="SCALE"/>
    <x v="1"/>
  </r>
  <r>
    <s v="ebony.d.brewer77@hotmail.com"/>
    <s v="ebony"/>
    <s v="brewer"/>
    <s v="Dallas"/>
    <s v="TX"/>
    <n v="3800"/>
    <s v="robertmorgandds"/>
    <s v="Campaign_7"/>
    <s v="Google Ads"/>
    <s v="2024-01-28"/>
    <n v="100"/>
    <n v="986"/>
    <n v="35"/>
    <n v="0"/>
    <n v="19.190000000000001"/>
    <n v="0"/>
    <n v="-19.190000000000001"/>
    <n v="-19.190000000000001"/>
    <n v="-1"/>
    <n v="3.55"/>
    <n v="0.55000000000000004"/>
    <n v="0"/>
    <n v="0"/>
    <s v="PAUSE"/>
    <x v="3"/>
  </r>
  <r>
    <s v="eleazer51@yahoo.com"/>
    <s v="corine"/>
    <s v="paul"/>
    <s v="Philadelphia"/>
    <s v="PA"/>
    <n v="1898"/>
    <s v="benefits"/>
    <s v="Campaign_13"/>
    <s v="Google Ads"/>
    <s v="2024-01-01"/>
    <n v="500"/>
    <n v="2372"/>
    <n v="47"/>
    <n v="4"/>
    <n v="24.04"/>
    <n v="267.17"/>
    <n v="243.13000000000002"/>
    <n v="243.13000000000002"/>
    <n v="10.113560732113147"/>
    <n v="1.98"/>
    <n v="0.51"/>
    <n v="6.01"/>
    <n v="8.5106382978723402E-2"/>
    <s v="SCALE"/>
    <x v="2"/>
  </r>
  <r>
    <s v="pkimbell365@hotmail.com"/>
    <s v="phyllis"/>
    <s v="kimbell"/>
    <s v="Melbourne"/>
    <s v="FL"/>
    <n v="1383"/>
    <s v="social security"/>
    <s v="Campaign_16"/>
    <s v="Google Ads"/>
    <s v="2024-01-16"/>
    <n v="500"/>
    <n v="1764"/>
    <n v="33"/>
    <n v="0"/>
    <n v="14.71"/>
    <n v="0"/>
    <n v="-14.71"/>
    <n v="-14.71"/>
    <n v="-1"/>
    <n v="1.87"/>
    <n v="0.45"/>
    <n v="0"/>
    <n v="0"/>
    <s v="PAUSE"/>
    <x v="2"/>
  </r>
  <r>
    <s v="jonesannie802@yahoo.com"/>
    <s v="annie"/>
    <s v="jones"/>
    <s v="San Diego"/>
    <s v="CA"/>
    <n v="3100"/>
    <s v="dr philip smith and associates"/>
    <s v="Campaign_4"/>
    <s v="Google Ads"/>
    <s v="2024-01-27"/>
    <n v="500"/>
    <n v="1822"/>
    <n v="65"/>
    <n v="7"/>
    <n v="40.64"/>
    <n v="351.05"/>
    <n v="310.41000000000003"/>
    <n v="310.41000000000003"/>
    <n v="7.6380413385826778"/>
    <n v="3.57"/>
    <n v="0.63"/>
    <n v="5.81"/>
    <n v="0.1076923076923077"/>
    <s v="SCALE"/>
    <x v="2"/>
  </r>
  <r>
    <s v="sarcoidman1@gmail.com"/>
    <s v="john"/>
    <s v="stanfield"/>
    <s v="Akron"/>
    <s v="OH"/>
    <n v="3500"/>
    <s v="benefits"/>
    <s v="Campaign_6"/>
    <s v="Google Ads"/>
    <s v="2024-01-26"/>
    <n v="200"/>
    <n v="2175"/>
    <n v="96"/>
    <n v="3"/>
    <n v="67.59"/>
    <n v="188.37"/>
    <n v="120.78"/>
    <n v="120.78"/>
    <n v="1.7869507323568574"/>
    <n v="4.41"/>
    <n v="0.7"/>
    <n v="22.53"/>
    <n v="3.125E-2"/>
    <s v="SCALE"/>
    <x v="3"/>
  </r>
  <r>
    <s v="natasha0429@yahoo.com"/>
    <s v="natasha"/>
    <s v="shelpman"/>
    <s v="Angola"/>
    <s v="IN"/>
    <n v="3700"/>
    <s v="walmart dc"/>
    <s v="Campaign_5"/>
    <s v="Google Ads"/>
    <s v="2024-01-22"/>
    <n v="400"/>
    <n v="1830"/>
    <n v="64"/>
    <n v="2"/>
    <n v="48"/>
    <n v="121.14"/>
    <n v="73.14"/>
    <n v="73.14"/>
    <n v="1.5237499999999999"/>
    <n v="3.5"/>
    <n v="0.75"/>
    <n v="24"/>
    <n v="3.125E-2"/>
    <s v="SCALE"/>
    <x v="2"/>
  </r>
  <r>
    <s v="tammyred35@yahoo.com"/>
    <s v="tamara"/>
    <s v="redfield"/>
    <s v="Indianapolis"/>
    <s v="IN"/>
    <n v="1248"/>
    <s v="kforce"/>
    <s v="Campaign_3"/>
    <s v="Google Ads"/>
    <s v="2024-01-30"/>
    <n v="800"/>
    <n v="596"/>
    <n v="25"/>
    <n v="2"/>
    <n v="13.04"/>
    <n v="140.28"/>
    <n v="127.24000000000001"/>
    <n v="127.24000000000001"/>
    <n v="9.7576687116564429"/>
    <n v="4.1900000000000004"/>
    <n v="0.52"/>
    <n v="6.52"/>
    <n v="0.08"/>
    <s v="SCALE"/>
    <x v="1"/>
  </r>
  <r>
    <s v="ogtalkalot2001@yahoo.com"/>
    <s v="yvette"/>
    <s v="randle"/>
    <s v="Temple City"/>
    <s v="CA"/>
    <n v="2200"/>
    <s v="orkin pest control"/>
    <s v="Campaign_14"/>
    <s v="Google Ads"/>
    <s v="2024-01-12"/>
    <n v="700"/>
    <n v="1369"/>
    <n v="33"/>
    <n v="0"/>
    <n v="24.24"/>
    <n v="0"/>
    <n v="-24.24"/>
    <n v="-24.24"/>
    <n v="-1"/>
    <n v="2.41"/>
    <n v="0.73"/>
    <n v="0"/>
    <n v="0"/>
    <s v="PAUSE"/>
    <x v="0"/>
  </r>
  <r>
    <s v="sarah_bel@live.com"/>
    <s v="sarah"/>
    <s v="marshall"/>
    <s v="Spokane"/>
    <s v="WA"/>
    <n v="2875"/>
    <s v="medicine shoppe pharmacy"/>
    <s v="Campaign_1"/>
    <s v="Google Ads"/>
    <s v="2024-01-01"/>
    <n v="100"/>
    <n v="2293"/>
    <n v="66"/>
    <n v="0"/>
    <n v="44.73"/>
    <n v="0"/>
    <n v="-44.73"/>
    <n v="-44.73"/>
    <n v="-1"/>
    <n v="2.88"/>
    <n v="0.68"/>
    <n v="0"/>
    <n v="0"/>
    <s v="PAUSE"/>
    <x v="3"/>
  </r>
  <r>
    <s v="wdaplaya135@yahoo.com"/>
    <s v="anthony"/>
    <s v="wideman"/>
    <s v="Jersey City"/>
    <s v="NJ"/>
    <n v="4700"/>
    <s v="building security"/>
    <s v="Campaign_3"/>
    <s v="Google Ads"/>
    <s v="2024-01-30"/>
    <n v="800"/>
    <n v="1894"/>
    <n v="81"/>
    <n v="3"/>
    <n v="52.81"/>
    <n v="224.85"/>
    <n v="172.04"/>
    <n v="172.04"/>
    <n v="3.2577163416019692"/>
    <n v="4.28"/>
    <n v="0.65"/>
    <n v="17.600000000000001"/>
    <n v="3.7037037037037035E-2"/>
    <s v="SCALE"/>
    <x v="1"/>
  </r>
  <r>
    <s v="pramos_1013@yahoo.com"/>
    <s v="pedro"/>
    <s v="ramos"/>
    <s v="Dallas"/>
    <s v="TX"/>
    <n v="3900"/>
    <s v="dallas"/>
    <s v="Campaign_4"/>
    <s v="Google Ads"/>
    <s v="2024-01-17"/>
    <n v="500"/>
    <n v="2016"/>
    <n v="72"/>
    <n v="6"/>
    <n v="53.39"/>
    <n v="416.07"/>
    <n v="362.68"/>
    <n v="362.68"/>
    <n v="6.7930324030717362"/>
    <n v="3.57"/>
    <n v="0.74"/>
    <n v="8.9"/>
    <n v="8.3333333333333329E-2"/>
    <s v="SCALE"/>
    <x v="2"/>
  </r>
  <r>
    <s v="2sapphire@gmail.com"/>
    <s v="kim"/>
    <s v="fuller"/>
    <s v="Janesville"/>
    <s v="WI"/>
    <n v="3376"/>
    <s v="beloit health system"/>
    <s v="Campaign_10"/>
    <s v="Google Ads"/>
    <s v="2024-01-20"/>
    <n v="700"/>
    <n v="1831"/>
    <n v="48"/>
    <n v="1"/>
    <n v="32.479999999999997"/>
    <n v="54.52"/>
    <n v="22.040000000000006"/>
    <n v="22.040000000000006"/>
    <n v="0.67857142857142883"/>
    <n v="2.62"/>
    <n v="0.68"/>
    <n v="32.479999999999997"/>
    <n v="2.0833333333333332E-2"/>
    <s v="SCALE"/>
    <x v="0"/>
  </r>
  <r>
    <s v="explorer7536@gmail.com"/>
    <s v="sharon"/>
    <s v="dixon"/>
    <s v="La Grange"/>
    <s v="NC"/>
    <n v="2500"/>
    <s v="caswell center"/>
    <s v="Campaign_19"/>
    <s v="Google Ads"/>
    <s v="2024-01-30"/>
    <n v="700"/>
    <n v="1899"/>
    <n v="78"/>
    <n v="3"/>
    <n v="42.44"/>
    <n v="181.59"/>
    <n v="139.15"/>
    <n v="139.15"/>
    <n v="3.2787464655984921"/>
    <n v="4.1100000000000003"/>
    <n v="0.54"/>
    <n v="14.15"/>
    <n v="3.8461538461538464E-2"/>
    <s v="SCALE"/>
    <x v="0"/>
  </r>
  <r>
    <s v="meltonia26@gmail.com"/>
    <s v="meltonia"/>
    <s v="edwards"/>
    <s v="Jacksonville"/>
    <s v="FL"/>
    <n v="3200"/>
    <s v="st vincents medical"/>
    <s v="Campaign_15"/>
    <s v="Google Ads"/>
    <s v="2024-01-15"/>
    <n v="1000"/>
    <n v="874"/>
    <n v="29"/>
    <n v="0"/>
    <n v="20.61"/>
    <n v="0"/>
    <n v="-20.61"/>
    <n v="-20.61"/>
    <n v="-1"/>
    <n v="3.32"/>
    <n v="0.71"/>
    <n v="0"/>
    <n v="0"/>
    <s v="PAUSE"/>
    <x v="1"/>
  </r>
  <r>
    <s v="cherylreinhard@hotmail.com"/>
    <s v="cheryl"/>
    <s v="reinhard"/>
    <s v="Klamath Falls"/>
    <s v="OR"/>
    <n v="1625"/>
    <s v="new northwest broadc"/>
    <s v="Campaign_6"/>
    <s v="Google Ads"/>
    <s v="2024-01-07"/>
    <n v="800"/>
    <n v="1026"/>
    <n v="34"/>
    <n v="1"/>
    <n v="19.190000000000001"/>
    <n v="69.69"/>
    <n v="50.5"/>
    <n v="50.5"/>
    <n v="2.6315789473684208"/>
    <n v="3.31"/>
    <n v="0.56000000000000005"/>
    <n v="19.190000000000001"/>
    <n v="2.9411764705882353E-2"/>
    <s v="SCALE"/>
    <x v="1"/>
  </r>
  <r>
    <s v="igginscm@hotmail.com"/>
    <s v="cristina"/>
    <s v="wiggins"/>
    <s v="Manassas"/>
    <s v="VA"/>
    <n v="3000"/>
    <s v="self"/>
    <s v="Campaign_14"/>
    <s v="Google Ads"/>
    <s v="2024-01-07"/>
    <n v="100"/>
    <n v="2436"/>
    <n v="101"/>
    <n v="0"/>
    <n v="68.739999999999995"/>
    <n v="0"/>
    <n v="-68.739999999999995"/>
    <n v="-68.739999999999995"/>
    <n v="-1"/>
    <n v="4.1500000000000004"/>
    <n v="0.68"/>
    <n v="0"/>
    <n v="0"/>
    <s v="PAUSE"/>
    <x v="3"/>
  </r>
  <r>
    <s v="byron_simkins@yahoo.com"/>
    <s v="byron"/>
    <s v="simkins"/>
    <s v="Atlanta"/>
    <s v="GA"/>
    <n v="4500"/>
    <s v="shadow cafe"/>
    <s v="Campaign_4"/>
    <s v="Google Ads"/>
    <s v="2024-01-12"/>
    <n v="800"/>
    <n v="2045"/>
    <n v="37"/>
    <n v="0"/>
    <n v="22.22"/>
    <n v="0"/>
    <n v="-22.22"/>
    <n v="-22.22"/>
    <n v="-1"/>
    <n v="1.81"/>
    <n v="0.6"/>
    <n v="0"/>
    <n v="0"/>
    <s v="PAUSE"/>
    <x v="1"/>
  </r>
  <r>
    <s v="cusip74301@yahoo.com"/>
    <s v="patty"/>
    <s v="cusick"/>
    <s v="Vinita"/>
    <s v="OK"/>
    <n v="2300"/>
    <s v="vinita public schools"/>
    <s v="Campaign_12"/>
    <s v="Google Ads"/>
    <s v="2024-01-15"/>
    <n v="1000"/>
    <n v="1080"/>
    <n v="42"/>
    <n v="2"/>
    <n v="26.02"/>
    <n v="107.37"/>
    <n v="81.350000000000009"/>
    <n v="81.350000000000009"/>
    <n v="3.1264411990776328"/>
    <n v="3.89"/>
    <n v="0.62"/>
    <n v="13.01"/>
    <n v="4.7619047619047616E-2"/>
    <s v="SCALE"/>
    <x v="1"/>
  </r>
  <r>
    <s v="ricoangel02@yahoo.com"/>
    <s v="angel"/>
    <s v="rico"/>
    <s v="Arlington"/>
    <s v="TX"/>
    <n v="2750"/>
    <s v="fritolay"/>
    <s v="Campaign_6"/>
    <s v="Google Ads"/>
    <s v="2024-01-15"/>
    <n v="200"/>
    <n v="1707"/>
    <n v="73"/>
    <n v="8"/>
    <n v="47.14"/>
    <n v="521.86"/>
    <n v="474.72"/>
    <n v="474.72"/>
    <n v="10.070428510818838"/>
    <n v="4.28"/>
    <n v="0.65"/>
    <n v="5.89"/>
    <n v="0.1095890410958904"/>
    <s v="SCALE"/>
    <x v="3"/>
  </r>
  <r>
    <s v="dolls8473@aol.com"/>
    <s v="trenda"/>
    <s v="richardson"/>
    <s v="Sugar Land"/>
    <s v="TX"/>
    <n v="1499"/>
    <s v="rediclinic"/>
    <s v="Campaign_11"/>
    <s v="Google Ads"/>
    <s v="2024-01-18"/>
    <n v="700"/>
    <n v="1146"/>
    <n v="26"/>
    <n v="0"/>
    <n v="21.42"/>
    <n v="0"/>
    <n v="-21.42"/>
    <n v="-21.42"/>
    <n v="-1"/>
    <n v="2.27"/>
    <n v="0.82"/>
    <n v="0"/>
    <n v="0"/>
    <s v="PAUSE"/>
    <x v="0"/>
  </r>
  <r>
    <s v="cass7296@yahoo.com"/>
    <s v="pennie"/>
    <s v="rodriguez"/>
    <s v="Amarillo"/>
    <s v="TX"/>
    <n v="1900"/>
    <s v="hutchens tax service"/>
    <s v="Campaign_15"/>
    <s v="Google Ads"/>
    <s v="2024-01-02"/>
    <n v="400"/>
    <n v="1639"/>
    <n v="71"/>
    <n v="3"/>
    <n v="58.2"/>
    <n v="182.96"/>
    <n v="124.76"/>
    <n v="124.76"/>
    <n v="2.1436426116838487"/>
    <n v="4.33"/>
    <n v="0.82"/>
    <n v="19.399999999999999"/>
    <n v="4.2253521126760563E-2"/>
    <s v="SCALE"/>
    <x v="2"/>
  </r>
  <r>
    <s v="susanrod57@yahoo.com"/>
    <s v="susana"/>
    <s v="rodriguez"/>
    <s v="Houston"/>
    <s v="TX"/>
    <n v="2400"/>
    <s v="houstonworks usa"/>
    <s v="Campaign_2"/>
    <s v="Google Ads"/>
    <s v="2024-01-02"/>
    <n v="800"/>
    <n v="2488"/>
    <n v="109"/>
    <n v="10"/>
    <n v="78.33"/>
    <n v="539.48"/>
    <n v="461.15000000000003"/>
    <n v="461.15000000000003"/>
    <n v="5.8872717987999499"/>
    <n v="4.38"/>
    <n v="0.72"/>
    <n v="7.83"/>
    <n v="9.1743119266055051E-2"/>
    <s v="SCALE"/>
    <x v="1"/>
  </r>
  <r>
    <s v="dewounhayes@gmail.com"/>
    <s v="dewoun"/>
    <s v="hayes"/>
    <s v="Matteson"/>
    <s v="IL"/>
    <n v="3334"/>
    <s v="bank of america"/>
    <s v="Campaign_13"/>
    <s v="Google Ads"/>
    <s v="2024-01-19"/>
    <n v="800"/>
    <n v="519"/>
    <n v="18"/>
    <n v="0"/>
    <n v="10.57"/>
    <n v="0"/>
    <n v="-10.57"/>
    <n v="-10.57"/>
    <n v="-1"/>
    <n v="3.47"/>
    <n v="0.59"/>
    <n v="0"/>
    <n v="0"/>
    <s v="PAUSE"/>
    <x v="1"/>
  </r>
  <r>
    <s v="sheliamiller@live.com"/>
    <s v="shelia"/>
    <s v="stambaugh"/>
    <s v="Kaufman"/>
    <s v="TX"/>
    <n v="1350"/>
    <s v="dr  david  rosenstock"/>
    <s v="Campaign_13"/>
    <s v="Google Ads"/>
    <s v="2024-01-25"/>
    <n v="400"/>
    <n v="1544"/>
    <n v="35"/>
    <n v="0"/>
    <n v="18.89"/>
    <n v="0"/>
    <n v="-18.89"/>
    <n v="-18.89"/>
    <n v="-1"/>
    <n v="2.27"/>
    <n v="0.54"/>
    <n v="0"/>
    <n v="0"/>
    <s v="PAUSE"/>
    <x v="2"/>
  </r>
  <r>
    <s v="tzeigler89@yahoo.com"/>
    <s v="bradley"/>
    <s v="zeigler"/>
    <s v="Lebanon"/>
    <s v="PA"/>
    <n v="2250"/>
    <s v="elk corporation of texas"/>
    <s v="Campaign_7"/>
    <s v="Google Ads"/>
    <s v="2024-01-17"/>
    <n v="200"/>
    <n v="2253"/>
    <n v="57"/>
    <n v="1"/>
    <n v="41.22"/>
    <n v="68.91"/>
    <n v="27.689999999999998"/>
    <n v="27.689999999999998"/>
    <n v="0.6717612809315866"/>
    <n v="2.5299999999999998"/>
    <n v="0.72"/>
    <n v="41.22"/>
    <n v="1.7543859649122806E-2"/>
    <s v="SCALE"/>
    <x v="3"/>
  </r>
  <r>
    <s v="branrussrobe@yahoo.com"/>
    <s v="brandon"/>
    <s v="robertson"/>
    <s v="Russell Sprin"/>
    <s v="KY"/>
    <n v="1800"/>
    <s v="russell county hospital"/>
    <s v="Campaign_20"/>
    <s v="Google Ads"/>
    <s v="2024-01-04"/>
    <n v="100"/>
    <n v="1161"/>
    <n v="23"/>
    <n v="2"/>
    <n v="15.69"/>
    <n v="144.74"/>
    <n v="129.05000000000001"/>
    <n v="129.05000000000001"/>
    <n v="8.224984066284259"/>
    <n v="1.98"/>
    <n v="0.68"/>
    <n v="7.84"/>
    <n v="8.6956521739130432E-2"/>
    <s v="SCALE"/>
    <x v="3"/>
  </r>
  <r>
    <s v="tyffnie@aol.com"/>
    <s v="tiffany"/>
    <s v="stokes"/>
    <s v="Powhatan"/>
    <s v="VA"/>
    <n v="2500"/>
    <s v="powhatan county"/>
    <s v="Campaign_20"/>
    <s v="Google Ads"/>
    <s v="2024-01-06"/>
    <n v="800"/>
    <n v="1245"/>
    <n v="30"/>
    <n v="0"/>
    <n v="18.22"/>
    <n v="0"/>
    <n v="-18.22"/>
    <n v="-18.22"/>
    <n v="-1"/>
    <n v="2.41"/>
    <n v="0.61"/>
    <n v="0"/>
    <n v="0"/>
    <s v="PAUSE"/>
    <x v="1"/>
  </r>
  <r>
    <s v="purplewoman2@yahoo.com"/>
    <s v="rise"/>
    <s v="rabun"/>
    <s v="Auburn"/>
    <s v="GA"/>
    <n v="5000"/>
    <s v="suburban medical"/>
    <s v="Campaign_12"/>
    <s v="Google Ads"/>
    <s v="2024-01-01"/>
    <n v="600"/>
    <n v="1772"/>
    <n v="62"/>
    <n v="0"/>
    <n v="32.590000000000003"/>
    <n v="0"/>
    <n v="-32.590000000000003"/>
    <n v="-32.590000000000003"/>
    <n v="-1"/>
    <n v="3.5"/>
    <n v="0.53"/>
    <n v="0"/>
    <n v="0"/>
    <s v="PAUSE"/>
    <x v="0"/>
  </r>
  <r>
    <s v="gloverwalter@hotmail.com"/>
    <s v="walter"/>
    <s v="glover"/>
    <s v="Hemet"/>
    <s v="CA"/>
    <n v="1733"/>
    <s v="social security"/>
    <s v="Campaign_9"/>
    <s v="Google Ads"/>
    <s v="2024-01-12"/>
    <n v="1000"/>
    <n v="1867"/>
    <n v="64"/>
    <n v="6"/>
    <n v="41.26"/>
    <n v="373.56"/>
    <n v="332.3"/>
    <n v="332.3"/>
    <n v="8.0538051381483289"/>
    <n v="3.43"/>
    <n v="0.64"/>
    <n v="6.88"/>
    <n v="9.375E-2"/>
    <s v="SCALE"/>
    <x v="1"/>
  </r>
  <r>
    <s v="mspcb23@yahoo.com"/>
    <s v="parrish"/>
    <s v="banks"/>
    <s v="Saint Louis"/>
    <s v="MO"/>
    <n v="4000"/>
    <s v="paraquad inc"/>
    <s v="Campaign_17"/>
    <s v="Google Ads"/>
    <s v="2024-01-10"/>
    <n v="200"/>
    <n v="1583"/>
    <n v="35"/>
    <n v="0"/>
    <n v="17.399999999999999"/>
    <n v="0"/>
    <n v="-17.399999999999999"/>
    <n v="-17.399999999999999"/>
    <n v="-1"/>
    <n v="2.21"/>
    <n v="0.5"/>
    <n v="0"/>
    <n v="0"/>
    <s v="PAUSE"/>
    <x v="3"/>
  </r>
  <r>
    <s v="lldaisy1966@yahoo.com"/>
    <s v="louann"/>
    <s v="clayton"/>
    <s v="West Mifflin"/>
    <s v="PA"/>
    <n v="2300"/>
    <s v="patrick piovensan dmd"/>
    <s v="Campaign_14"/>
    <s v="Google Ads"/>
    <s v="2024-01-05"/>
    <n v="100"/>
    <n v="647"/>
    <n v="17"/>
    <n v="1"/>
    <n v="6.9"/>
    <n v="69.14"/>
    <n v="62.24"/>
    <n v="62.24"/>
    <n v="9.0202898550724644"/>
    <n v="2.63"/>
    <n v="0.41"/>
    <n v="6.9"/>
    <n v="5.8823529411764705E-2"/>
    <s v="SCALE"/>
    <x v="3"/>
  </r>
  <r>
    <s v="ms_mrsbj@yahoo.com"/>
    <s v="brandi"/>
    <s v="johnson"/>
    <s v="Houston"/>
    <s v="TX"/>
    <n v="1104"/>
    <s v="oncenter software"/>
    <s v="Campaign_12"/>
    <s v="Google Ads"/>
    <s v="2024-01-22"/>
    <n v="400"/>
    <n v="2298"/>
    <n v="41"/>
    <n v="3"/>
    <n v="24.7"/>
    <n v="142.16999999999999"/>
    <n v="117.46999999999998"/>
    <n v="117.46999999999998"/>
    <n v="4.7558704453441294"/>
    <n v="1.78"/>
    <n v="0.6"/>
    <n v="8.23"/>
    <n v="7.3170731707317069E-2"/>
    <s v="SCALE"/>
    <x v="2"/>
  </r>
  <r>
    <s v="leakekimberly@yahoo.com"/>
    <s v="kimberly"/>
    <s v="leake"/>
    <s v="Memphis"/>
    <s v="TN"/>
    <n v="3000"/>
    <s v="future electronics"/>
    <s v="Campaign_6"/>
    <s v="Google Ads"/>
    <s v="2024-01-16"/>
    <n v="800"/>
    <n v="1363"/>
    <n v="30"/>
    <n v="2"/>
    <n v="19.12"/>
    <n v="116.75"/>
    <n v="97.63"/>
    <n v="97.63"/>
    <n v="5.1061715481171541"/>
    <n v="2.2000000000000002"/>
    <n v="0.64"/>
    <n v="9.56"/>
    <n v="6.6666666666666666E-2"/>
    <s v="SCALE"/>
    <x v="1"/>
  </r>
  <r>
    <s v="sunmya12345@gmail.com"/>
    <s v="sonya"/>
    <s v="johnson"/>
    <s v="Memphis"/>
    <s v="TN"/>
    <n v="3448"/>
    <s v="consolidated medical"/>
    <s v="Campaign_8"/>
    <s v="Google Ads"/>
    <s v="2024-01-03"/>
    <n v="100"/>
    <n v="2112"/>
    <n v="72"/>
    <n v="0"/>
    <n v="59.96"/>
    <n v="0"/>
    <n v="-59.96"/>
    <n v="-59.96"/>
    <n v="-1"/>
    <n v="3.41"/>
    <n v="0.83"/>
    <n v="0"/>
    <n v="0"/>
    <s v="PAUSE"/>
    <x v="3"/>
  </r>
  <r>
    <s v="gpritchett10@yahoo.com"/>
    <s v="gary"/>
    <s v="pritchett"/>
    <s v="Falls Church"/>
    <s v="VA"/>
    <n v="2500"/>
    <s v="jb jhonson nursing home"/>
    <s v="Campaign_6"/>
    <s v="Google Ads"/>
    <s v="2024-01-26"/>
    <n v="200"/>
    <n v="803"/>
    <n v="26"/>
    <n v="1"/>
    <n v="13.11"/>
    <n v="60.16"/>
    <n v="47.05"/>
    <n v="47.05"/>
    <n v="3.5888634630053393"/>
    <n v="3.24"/>
    <n v="0.5"/>
    <n v="13.11"/>
    <n v="3.8461538461538464E-2"/>
    <s v="SCALE"/>
    <x v="3"/>
  </r>
  <r>
    <s v="eloctubrenegro@hotmail.com"/>
    <s v="raul"/>
    <s v="alvarez"/>
    <s v="Downey"/>
    <s v="CA"/>
    <n v="1500"/>
    <s v="solaris paper"/>
    <s v="Campaign_4"/>
    <s v="Google Ads"/>
    <s v="2024-01-17"/>
    <n v="600"/>
    <n v="768"/>
    <n v="14"/>
    <n v="1"/>
    <n v="6.56"/>
    <n v="47.91"/>
    <n v="41.349999999999994"/>
    <n v="41.349999999999994"/>
    <n v="6.3033536585365848"/>
    <n v="1.82"/>
    <n v="0.47"/>
    <n v="6.56"/>
    <n v="7.1428571428571425E-2"/>
    <s v="SCALE"/>
    <x v="0"/>
  </r>
  <r>
    <s v="irimu2004@yahoo.com"/>
    <s v="francisco"/>
    <s v="mujica"/>
    <s v="New Brunswick"/>
    <s v="NJ"/>
    <n v="3500"/>
    <s v="sabert corp"/>
    <s v="Campaign_17"/>
    <s v="Google Ads"/>
    <s v="2024-01-09"/>
    <n v="200"/>
    <n v="2328"/>
    <n v="66"/>
    <n v="6"/>
    <n v="27.93"/>
    <n v="440.84"/>
    <n v="412.90999999999997"/>
    <n v="412.90999999999997"/>
    <n v="14.783745076978159"/>
    <n v="2.84"/>
    <n v="0.42"/>
    <n v="4.66"/>
    <n v="9.0909090909090912E-2"/>
    <s v="SCALE"/>
    <x v="3"/>
  </r>
  <r>
    <s v="rgbbauer721@yahoo.com"/>
    <s v="richard"/>
    <s v="bauer"/>
    <s v="Saginaw"/>
    <s v="MI"/>
    <n v="2750"/>
    <s v="global watt"/>
    <s v="Campaign_15"/>
    <s v="Google Ads"/>
    <s v="2024-01-30"/>
    <n v="500"/>
    <n v="819"/>
    <n v="13"/>
    <n v="0"/>
    <n v="9.7799999999999994"/>
    <n v="0"/>
    <n v="-9.7799999999999994"/>
    <n v="-9.7799999999999994"/>
    <n v="-1"/>
    <n v="1.59"/>
    <n v="0.75"/>
    <n v="0"/>
    <n v="0"/>
    <s v="PAUSE"/>
    <x v="2"/>
  </r>
  <r>
    <s v="tclark@cheyney.edu"/>
    <s v="tonia"/>
    <s v="clark"/>
    <s v="West Chester"/>
    <s v="PA"/>
    <n v="2250"/>
    <s v="cheyney university"/>
    <s v="Campaign_4"/>
    <s v="Google Ads"/>
    <s v="2024-01-23"/>
    <n v="500"/>
    <n v="579"/>
    <n v="21"/>
    <n v="0"/>
    <n v="11"/>
    <n v="0"/>
    <n v="-11"/>
    <n v="-11"/>
    <n v="-1"/>
    <n v="3.63"/>
    <n v="0.52"/>
    <n v="0"/>
    <n v="0"/>
    <s v="PAUSE"/>
    <x v="2"/>
  </r>
  <r>
    <s v="tabjb24@gmail.com"/>
    <s v="tabatha"/>
    <s v="habersham"/>
    <s v="Fort Lauderda"/>
    <s v="FL"/>
    <n v="3250"/>
    <s v="bank of america  n a"/>
    <s v="Campaign_7"/>
    <s v="Google Ads"/>
    <s v="2024-01-24"/>
    <n v="300"/>
    <n v="1891"/>
    <n v="33"/>
    <n v="3"/>
    <n v="24.07"/>
    <n v="192.47"/>
    <n v="168.4"/>
    <n v="168.4"/>
    <n v="6.9962609056917326"/>
    <n v="1.75"/>
    <n v="0.73"/>
    <n v="8.02"/>
    <n v="9.0909090909090912E-2"/>
    <s v="SCALE"/>
    <x v="3"/>
  </r>
  <r>
    <s v="t.nunez610@gmail.com"/>
    <s v="teresa"/>
    <s v="nunez"/>
    <s v="Chico"/>
    <s v="CA"/>
    <n v="2000"/>
    <s v="douglas  r  myers  o.d.  inc"/>
    <s v="Campaign_8"/>
    <s v="Google Ads"/>
    <s v="2024-01-12"/>
    <n v="600"/>
    <n v="1381"/>
    <n v="42"/>
    <n v="0"/>
    <n v="25.58"/>
    <n v="0"/>
    <n v="-25.58"/>
    <n v="-25.58"/>
    <n v="-1"/>
    <n v="3.04"/>
    <n v="0.61"/>
    <n v="0"/>
    <n v="0"/>
    <s v="PAUSE"/>
    <x v="0"/>
  </r>
  <r>
    <s v="cbdamlc@aol.com"/>
    <s v="charles"/>
    <s v="weaver"/>
    <s v="Lakeland"/>
    <s v="FL"/>
    <n v="2200"/>
    <s v="lakeland animal nutrition"/>
    <s v="Campaign_20"/>
    <s v="Google Ads"/>
    <s v="2024-01-01"/>
    <n v="500"/>
    <n v="1510"/>
    <n v="65"/>
    <n v="1"/>
    <n v="49.64"/>
    <n v="72.31"/>
    <n v="22.67"/>
    <n v="22.67"/>
    <n v="0.45668815471394042"/>
    <n v="4.3"/>
    <n v="0.76"/>
    <n v="49.64"/>
    <n v="1.5384615384615385E-2"/>
    <s v="SCALE"/>
    <x v="2"/>
  </r>
  <r>
    <s v="royfaubion@live.com"/>
    <s v="roy"/>
    <s v="faubion"/>
    <s v="Lewisville"/>
    <s v="TX"/>
    <n v="1000"/>
    <s v="self"/>
    <s v="Campaign_9"/>
    <s v="Google Ads"/>
    <s v="2024-01-04"/>
    <n v="1000"/>
    <n v="1521"/>
    <n v="67"/>
    <n v="0"/>
    <n v="42.55"/>
    <n v="0"/>
    <n v="-42.55"/>
    <n v="-42.55"/>
    <n v="-1"/>
    <n v="4.4000000000000004"/>
    <n v="0.64"/>
    <n v="0"/>
    <n v="0"/>
    <s v="PAUSE"/>
    <x v="1"/>
  </r>
  <r>
    <s v="karleycamm@yahoo.com"/>
    <s v="carla"/>
    <s v="alford"/>
    <s v="Clarksville"/>
    <s v="IN"/>
    <n v="1354"/>
    <s v="tg missouri"/>
    <s v="Campaign_18"/>
    <s v="Google Ads"/>
    <s v="2024-01-25"/>
    <n v="200"/>
    <n v="2428"/>
    <n v="87"/>
    <n v="2"/>
    <n v="38.229999999999997"/>
    <n v="123.48"/>
    <n v="85.25"/>
    <n v="85.25"/>
    <n v="2.2299241433429247"/>
    <n v="3.58"/>
    <n v="0.44"/>
    <n v="19.11"/>
    <n v="2.2988505747126436E-2"/>
    <s v="SCALE"/>
    <x v="3"/>
  </r>
  <r>
    <s v="leonk337@gmail.com"/>
    <s v="leon"/>
    <s v="kirkland"/>
    <s v="Fontana"/>
    <s v="CA"/>
    <n v="5001"/>
    <s v="leonkirkland.net"/>
    <s v="Campaign_7"/>
    <s v="Google Ads"/>
    <s v="2024-01-11"/>
    <n v="300"/>
    <n v="1758"/>
    <n v="54"/>
    <n v="1"/>
    <n v="32.25"/>
    <n v="42.3"/>
    <n v="10.049999999999997"/>
    <n v="10.049999999999997"/>
    <n v="0.31162790697674408"/>
    <n v="3.07"/>
    <n v="0.6"/>
    <n v="32.25"/>
    <n v="1.8518518518518517E-2"/>
    <s v="SCALE"/>
    <x v="3"/>
  </r>
  <r>
    <s v="jmmcmullen@yahoo.com"/>
    <s v="josh"/>
    <s v="mcmullen"/>
    <s v="Philipsburg"/>
    <s v="PA"/>
    <n v="2200"/>
    <s v="keystone real estate"/>
    <s v="Campaign_11"/>
    <s v="Google Ads"/>
    <s v="2024-01-07"/>
    <n v="700"/>
    <n v="797"/>
    <n v="16"/>
    <n v="0"/>
    <n v="9.75"/>
    <n v="0"/>
    <n v="-9.75"/>
    <n v="-9.75"/>
    <n v="-1"/>
    <n v="2.0099999999999998"/>
    <n v="0.61"/>
    <n v="0"/>
    <n v="0"/>
    <s v="PAUSE"/>
    <x v="0"/>
  </r>
  <r>
    <s v="joseortizlky4@gmail.com"/>
    <s v="jose"/>
    <s v="ortiz"/>
    <s v="Manchester"/>
    <s v="NH"/>
    <n v="3750"/>
    <s v="jp noonan"/>
    <s v="Campaign_1"/>
    <s v="Google Ads"/>
    <s v="2024-01-02"/>
    <n v="200"/>
    <n v="898"/>
    <n v="32"/>
    <n v="0"/>
    <n v="20.47"/>
    <n v="0"/>
    <n v="-20.47"/>
    <n v="-20.47"/>
    <n v="-1"/>
    <n v="3.56"/>
    <n v="0.64"/>
    <n v="0"/>
    <n v="0"/>
    <s v="PAUSE"/>
    <x v="3"/>
  </r>
  <r>
    <s v="nickiebrewer@live.com"/>
    <s v="nickita"/>
    <s v="brewer"/>
    <s v="Indianapolis"/>
    <s v="IN"/>
    <n v="5000"/>
    <s v="in board of tax review"/>
    <s v="Campaign_11"/>
    <s v="Google Ads"/>
    <s v="2024-01-26"/>
    <n v="200"/>
    <n v="1210"/>
    <n v="18"/>
    <n v="1"/>
    <n v="9.27"/>
    <n v="37.729999999999997"/>
    <n v="28.459999999999997"/>
    <n v="28.459999999999997"/>
    <n v="3.0701186623516721"/>
    <n v="1.49"/>
    <n v="0.52"/>
    <n v="9.27"/>
    <n v="5.5555555555555552E-2"/>
    <s v="SCALE"/>
    <x v="3"/>
  </r>
  <r>
    <s v="beanster1@yahoo.com"/>
    <s v="collin"/>
    <s v="kiplinjr"/>
    <s v="Hazel Park"/>
    <s v="MI"/>
    <n v="2000"/>
    <s v="technicolor"/>
    <s v="Campaign_5"/>
    <s v="Google Ads"/>
    <s v="2024-01-26"/>
    <n v="800"/>
    <n v="2289"/>
    <n v="42"/>
    <n v="0"/>
    <n v="27.59"/>
    <n v="0"/>
    <n v="-27.59"/>
    <n v="-27.59"/>
    <n v="-1"/>
    <n v="1.83"/>
    <n v="0.66"/>
    <n v="0"/>
    <n v="0"/>
    <s v="PAUSE"/>
    <x v="1"/>
  </r>
  <r>
    <s v="riverabrandi84@yahoo.com"/>
    <s v="brandi"/>
    <s v="rivera"/>
    <s v="Oxnard"/>
    <s v="CA"/>
    <n v="4000"/>
    <s v="vchca"/>
    <s v="Campaign_14"/>
    <s v="Google Ads"/>
    <s v="2024-01-05"/>
    <n v="800"/>
    <n v="547"/>
    <n v="19"/>
    <n v="0"/>
    <n v="12.53"/>
    <n v="0"/>
    <n v="-12.53"/>
    <n v="-12.53"/>
    <n v="-1"/>
    <n v="3.47"/>
    <n v="0.66"/>
    <n v="0"/>
    <n v="0"/>
    <s v="PAUSE"/>
    <x v="1"/>
  </r>
  <r>
    <s v="sinceremalik7192@yahoo.com"/>
    <s v="robert"/>
    <s v="woolard"/>
    <s v="Virginia Beac"/>
    <s v="VA"/>
    <n v="1500"/>
    <s v="lowe\\\\\\\\\\\\\'s home impro"/>
    <s v="Campaign_9"/>
    <s v="Google Ads"/>
    <s v="2024-01-24"/>
    <n v="200"/>
    <n v="983"/>
    <n v="38"/>
    <n v="1"/>
    <n v="31.75"/>
    <n v="51.18"/>
    <n v="19.43"/>
    <n v="19.43"/>
    <n v="0.61196850393700786"/>
    <n v="3.87"/>
    <n v="0.84"/>
    <n v="31.75"/>
    <n v="2.6315789473684209E-2"/>
    <s v="SCALE"/>
    <x v="3"/>
  </r>
  <r>
    <s v="kmaggard@hotmail.com"/>
    <s v="katie"/>
    <s v="maggard"/>
    <s v="Adrian"/>
    <s v="MI"/>
    <n v="1250"/>
    <s v="prime properties management ll"/>
    <s v="Campaign_14"/>
    <s v="Google Ads"/>
    <s v="2024-01-29"/>
    <n v="600"/>
    <n v="1372"/>
    <n v="31"/>
    <n v="2"/>
    <n v="20.58"/>
    <n v="72.400000000000006"/>
    <n v="51.820000000000007"/>
    <n v="51.820000000000007"/>
    <n v="2.517978620019437"/>
    <n v="2.2599999999999998"/>
    <n v="0.66"/>
    <n v="10.29"/>
    <n v="6.4516129032258063E-2"/>
    <s v="SCALE"/>
    <x v="0"/>
  </r>
  <r>
    <s v="vatucker2000@yahoo.com"/>
    <s v="vernilla"/>
    <s v="tucker"/>
    <s v="Dallas"/>
    <s v="TX"/>
    <n v="2500"/>
    <s v="liberty mutual insurance"/>
    <s v="Campaign_7"/>
    <s v="Google Ads"/>
    <s v="2024-01-15"/>
    <n v="400"/>
    <n v="1309"/>
    <n v="31"/>
    <n v="0"/>
    <n v="23.96"/>
    <n v="0"/>
    <n v="-23.96"/>
    <n v="-23.96"/>
    <n v="-1"/>
    <n v="2.37"/>
    <n v="0.77"/>
    <n v="0"/>
    <n v="0"/>
    <s v="PAUSE"/>
    <x v="2"/>
  </r>
  <r>
    <s v="prtyboyswagg25@gmail.com"/>
    <s v="kalvin"/>
    <s v="boggs"/>
    <s v="Katy"/>
    <s v="TX"/>
    <n v="2750"/>
    <s v="einstein bros bagels"/>
    <s v="Campaign_16"/>
    <s v="Google Ads"/>
    <s v="2024-01-09"/>
    <n v="800"/>
    <n v="572"/>
    <n v="9"/>
    <n v="0"/>
    <n v="4.9800000000000004"/>
    <n v="0"/>
    <n v="-4.9800000000000004"/>
    <n v="-4.9800000000000004"/>
    <n v="-1"/>
    <n v="1.57"/>
    <n v="0.55000000000000004"/>
    <n v="0"/>
    <n v="0"/>
    <s v="PAUSE"/>
    <x v="1"/>
  </r>
  <r>
    <s v="jonathanevans5@yahoo.com"/>
    <s v="jonatha"/>
    <s v="evans"/>
    <s v="Dallas"/>
    <s v="TX"/>
    <n v="1600"/>
    <s v="pridestaff"/>
    <s v="Campaign_7"/>
    <s v="Google Ads"/>
    <s v="2024-01-21"/>
    <n v="700"/>
    <n v="1534"/>
    <n v="61"/>
    <n v="2"/>
    <n v="24.72"/>
    <n v="141.19999999999999"/>
    <n v="116.47999999999999"/>
    <n v="116.47999999999999"/>
    <n v="4.7119741100323624"/>
    <n v="3.98"/>
    <n v="0.41"/>
    <n v="12.36"/>
    <n v="3.2786885245901641E-2"/>
    <s v="SCALE"/>
    <x v="0"/>
  </r>
  <r>
    <s v="ccjackson456@aol.com"/>
    <s v="carolyn"/>
    <s v="jackson"/>
    <s v="Lakeland"/>
    <s v="FL"/>
    <n v="4200"/>
    <s v="regions bank"/>
    <s v="Campaign_8"/>
    <s v="Google Ads"/>
    <s v="2024-01-29"/>
    <n v="800"/>
    <n v="1314"/>
    <n v="48"/>
    <n v="0"/>
    <n v="28.2"/>
    <n v="0"/>
    <n v="-28.2"/>
    <n v="-28.2"/>
    <n v="-1"/>
    <n v="3.65"/>
    <n v="0.59"/>
    <n v="0"/>
    <n v="0"/>
    <s v="PAUSE"/>
    <x v="1"/>
  </r>
  <r>
    <s v="montgomery357@yahoo.com"/>
    <s v="ivory"/>
    <s v="montgomery"/>
    <s v="Houston"/>
    <s v="TX"/>
    <n v="1274"/>
    <s v="spring isd"/>
    <s v="Campaign_5"/>
    <s v="Google Ads"/>
    <s v="2024-01-10"/>
    <n v="1000"/>
    <n v="918"/>
    <n v="38"/>
    <n v="1"/>
    <n v="31.19"/>
    <n v="57.37"/>
    <n v="26.179999999999996"/>
    <n v="26.179999999999996"/>
    <n v="0.83937159345944201"/>
    <n v="4.1399999999999997"/>
    <n v="0.82"/>
    <n v="31.19"/>
    <n v="2.6315789473684209E-2"/>
    <s v="SCALE"/>
    <x v="1"/>
  </r>
  <r>
    <s v="morano55@aol.com"/>
    <s v="susan"/>
    <s v="morano"/>
    <s v="Beaver Falls"/>
    <s v="PA"/>
    <n v="1200"/>
    <s v="zorbas"/>
    <s v="Campaign_1"/>
    <s v="Google Ads"/>
    <s v="2024-01-06"/>
    <n v="300"/>
    <n v="2382"/>
    <n v="99"/>
    <n v="0"/>
    <n v="58.76"/>
    <n v="0"/>
    <n v="-58.76"/>
    <n v="-58.76"/>
    <n v="-1"/>
    <n v="4.16"/>
    <n v="0.59"/>
    <n v="0"/>
    <n v="0"/>
    <s v="PAUSE"/>
    <x v="3"/>
  </r>
  <r>
    <s v="teerbrown777@yahoo.com"/>
    <s v="tiajuana"/>
    <s v="brown"/>
    <s v="Indianapolis"/>
    <s v="IN"/>
    <n v="3900"/>
    <s v="speedway"/>
    <s v="Campaign_12"/>
    <s v="Google Ads"/>
    <s v="2024-01-03"/>
    <n v="200"/>
    <n v="1918"/>
    <n v="76"/>
    <n v="8"/>
    <n v="56.69"/>
    <n v="326.55"/>
    <n v="269.86"/>
    <n v="269.86"/>
    <n v="4.7602751808079029"/>
    <n v="3.96"/>
    <n v="0.75"/>
    <n v="7.09"/>
    <n v="0.10526315789473684"/>
    <s v="SCALE"/>
    <x v="3"/>
  </r>
  <r>
    <s v="lgrant8313@gmail.com"/>
    <s v="lekeisha"/>
    <s v="grant"/>
    <s v="Columbus"/>
    <s v="OH"/>
    <n v="2557"/>
    <s v="eastlandfairfield"/>
    <s v="Campaign_19"/>
    <s v="Google Ads"/>
    <s v="2024-01-12"/>
    <n v="100"/>
    <n v="1291"/>
    <n v="42"/>
    <n v="1"/>
    <n v="20.55"/>
    <n v="57.47"/>
    <n v="36.92"/>
    <n v="36.92"/>
    <n v="1.7965936739659367"/>
    <n v="3.25"/>
    <n v="0.49"/>
    <n v="20.55"/>
    <n v="2.3809523809523808E-2"/>
    <s v="SCALE"/>
    <x v="3"/>
  </r>
  <r>
    <s v="mintuck05@yahoo.com"/>
    <s v="jelani"/>
    <s v="tuck"/>
    <s v="Alexander Cit"/>
    <s v="AL"/>
    <n v="3700"/>
    <s v="ssi"/>
    <s v="Campaign_5"/>
    <s v="Google Ads"/>
    <s v="2024-01-20"/>
    <n v="300"/>
    <n v="1237"/>
    <n v="37"/>
    <n v="3"/>
    <n v="21.92"/>
    <n v="106.91"/>
    <n v="84.99"/>
    <n v="84.99"/>
    <n v="3.8772810218978098"/>
    <n v="2.99"/>
    <n v="0.59"/>
    <n v="7.31"/>
    <n v="8.1081081081081086E-2"/>
    <s v="SCALE"/>
    <x v="3"/>
  </r>
  <r>
    <s v="francenecoakley@yahoo.com"/>
    <s v="francene"/>
    <s v="coakley"/>
    <s v="Jacksonville"/>
    <s v="FL"/>
    <n v="5000"/>
    <s v="colomer usa"/>
    <s v="Campaign_5"/>
    <s v="Google Ads"/>
    <s v="2024-01-15"/>
    <n v="400"/>
    <n v="1862"/>
    <n v="74"/>
    <n v="3"/>
    <n v="44.79"/>
    <n v="159.11000000000001"/>
    <n v="114.32000000000002"/>
    <n v="114.32000000000002"/>
    <n v="2.5523554364813581"/>
    <n v="3.97"/>
    <n v="0.61"/>
    <n v="14.93"/>
    <n v="4.0540540540540543E-2"/>
    <s v="SCALE"/>
    <x v="2"/>
  </r>
  <r>
    <s v="chele300z@gmail.com"/>
    <s v="michele"/>
    <s v="cochran"/>
    <s v="Saint Louis"/>
    <s v="MO"/>
    <n v="3100"/>
    <s v="mcdonalds"/>
    <s v="Campaign_1"/>
    <s v="Google Ads"/>
    <s v="2024-01-04"/>
    <n v="500"/>
    <n v="1424"/>
    <n v="57"/>
    <n v="2"/>
    <n v="39.96"/>
    <n v="130.44"/>
    <n v="90.47999999999999"/>
    <n v="90.47999999999999"/>
    <n v="2.2642642642642641"/>
    <n v="4"/>
    <n v="0.7"/>
    <n v="19.98"/>
    <n v="3.5087719298245612E-2"/>
    <s v="SCALE"/>
    <x v="2"/>
  </r>
  <r>
    <s v="rubies_wdt@hotmail.com"/>
    <s v="ruby"/>
    <s v="strickland"/>
    <s v="Alpharetta"/>
    <s v="GA"/>
    <n v="4500"/>
    <s v="manager"/>
    <s v="Campaign_2"/>
    <s v="Google Ads"/>
    <s v="2024-01-04"/>
    <n v="300"/>
    <n v="514"/>
    <n v="16"/>
    <n v="0"/>
    <n v="12.49"/>
    <n v="0"/>
    <n v="-12.49"/>
    <n v="-12.49"/>
    <n v="-1"/>
    <n v="3.11"/>
    <n v="0.78"/>
    <n v="0"/>
    <n v="0"/>
    <s v="PAUSE"/>
    <x v="3"/>
  </r>
  <r>
    <s v="trulytopnotch@gmail.com"/>
    <s v="terrence"/>
    <s v="peterson"/>
    <s v="Columbia"/>
    <s v="SC"/>
    <n v="3250"/>
    <s v="scdmv"/>
    <s v="Campaign_14"/>
    <s v="Google Ads"/>
    <s v="2024-01-31"/>
    <n v="300"/>
    <n v="1402"/>
    <n v="49"/>
    <n v="4"/>
    <n v="34.51"/>
    <n v="169.31"/>
    <n v="134.80000000000001"/>
    <n v="134.80000000000001"/>
    <n v="3.9061141698058539"/>
    <n v="3.5"/>
    <n v="0.7"/>
    <n v="8.6300000000000008"/>
    <n v="8.1632653061224483E-2"/>
    <s v="SCALE"/>
    <x v="3"/>
  </r>
  <r>
    <s v="juliomazier@yahoo.com"/>
    <s v="julio"/>
    <s v="cerna"/>
    <s v="Plano"/>
    <s v="TX"/>
    <n v="3000"/>
    <s v="sysco foods"/>
    <s v="Campaign_11"/>
    <s v="Google Ads"/>
    <s v="2024-01-04"/>
    <n v="700"/>
    <n v="2140"/>
    <n v="36"/>
    <n v="1"/>
    <n v="23.79"/>
    <n v="60.15"/>
    <n v="36.36"/>
    <n v="36.36"/>
    <n v="1.5283732660781841"/>
    <n v="1.68"/>
    <n v="0.66"/>
    <n v="23.79"/>
    <n v="2.7777777777777776E-2"/>
    <s v="SCALE"/>
    <x v="0"/>
  </r>
  <r>
    <s v="alenam1998@hotmail.com"/>
    <s v="maria"/>
    <s v="graves"/>
    <s v="Loveland"/>
    <s v="OH"/>
    <n v="3200"/>
    <s v="sharefax credit union inc"/>
    <s v="Campaign_4"/>
    <s v="Google Ads"/>
    <s v="2024-01-23"/>
    <n v="100"/>
    <n v="1108"/>
    <n v="46"/>
    <n v="5"/>
    <n v="27.02"/>
    <n v="338.71"/>
    <n v="311.69"/>
    <n v="311.69"/>
    <n v="11.535529237601777"/>
    <n v="4.1500000000000004"/>
    <n v="0.59"/>
    <n v="5.4"/>
    <n v="0.10869565217391304"/>
    <s v="SCALE"/>
    <x v="3"/>
  </r>
  <r>
    <s v="redsweetnsexy@aol.com"/>
    <s v="christina"/>
    <s v="kitchen"/>
    <s v="Marathon"/>
    <s v="FL"/>
    <n v="2300"/>
    <s v="metabank"/>
    <s v="Campaign_18"/>
    <s v="Google Ads"/>
    <s v="2024-01-21"/>
    <n v="400"/>
    <n v="1087"/>
    <n v="29"/>
    <n v="0"/>
    <n v="20.74"/>
    <n v="0"/>
    <n v="-20.74"/>
    <n v="-20.74"/>
    <n v="-1"/>
    <n v="2.67"/>
    <n v="0.72"/>
    <n v="0"/>
    <n v="0"/>
    <s v="PAUSE"/>
    <x v="2"/>
  </r>
  <r>
    <s v="michelle_brwn@yahoo.com"/>
    <s v="michelle"/>
    <s v="brown"/>
    <s v="Saint Louis"/>
    <s v="MO"/>
    <n v="1907"/>
    <s v="saint louis county government"/>
    <s v="Campaign_20"/>
    <s v="Google Ads"/>
    <s v="2024-01-20"/>
    <n v="200"/>
    <n v="1953"/>
    <n v="80"/>
    <n v="0"/>
    <n v="46.89"/>
    <n v="0"/>
    <n v="-46.89"/>
    <n v="-46.89"/>
    <n v="-1"/>
    <n v="4.0999999999999996"/>
    <n v="0.59"/>
    <n v="0"/>
    <n v="0"/>
    <s v="PAUSE"/>
    <x v="3"/>
  </r>
  <r>
    <s v="holtka83@yahoo.com"/>
    <s v="timothy"/>
    <s v="holt"/>
    <s v="Bedford"/>
    <s v="IN"/>
    <n v="2167"/>
    <s v="general electric"/>
    <s v="Campaign_10"/>
    <s v="Google Ads"/>
    <s v="2024-01-16"/>
    <n v="400"/>
    <n v="2405"/>
    <n v="84"/>
    <n v="7"/>
    <n v="58.21"/>
    <n v="520.13"/>
    <n v="461.92"/>
    <n v="461.92"/>
    <n v="7.935406287579454"/>
    <n v="3.49"/>
    <n v="0.69"/>
    <n v="8.32"/>
    <n v="8.3333333333333329E-2"/>
    <s v="SCALE"/>
    <x v="2"/>
  </r>
  <r>
    <s v="eww3006@gmail.com"/>
    <s v="elnora"/>
    <s v="williams"/>
    <s v="Dunn"/>
    <s v="NC"/>
    <n v="7000"/>
    <s v="nc dept of justice"/>
    <s v="Campaign_7"/>
    <s v="Google Ads"/>
    <s v="2024-01-18"/>
    <n v="500"/>
    <n v="603"/>
    <n v="20"/>
    <n v="0"/>
    <n v="10.14"/>
    <n v="0"/>
    <n v="-10.14"/>
    <n v="-10.14"/>
    <n v="-1"/>
    <n v="3.32"/>
    <n v="0.51"/>
    <n v="0"/>
    <n v="0"/>
    <s v="PAUSE"/>
    <x v="2"/>
  </r>
  <r>
    <s v="asippel@abe.midco.net"/>
    <s v="jeff"/>
    <s v="sippel"/>
    <s v="Aberdeen"/>
    <s v="SD"/>
    <n v="1500"/>
    <s v="graham tire"/>
    <s v="Campaign_6"/>
    <s v="Google Ads"/>
    <s v="2024-01-23"/>
    <n v="800"/>
    <n v="2423"/>
    <n v="104"/>
    <n v="11"/>
    <n v="74.28"/>
    <n v="693.58"/>
    <n v="619.30000000000007"/>
    <n v="619.30000000000007"/>
    <n v="8.3373721055465815"/>
    <n v="4.29"/>
    <n v="0.71"/>
    <n v="6.75"/>
    <n v="0.10576923076923077"/>
    <s v="SCALE"/>
    <x v="1"/>
  </r>
  <r>
    <s v="leetykee@yahoo.com"/>
    <s v="leonard"/>
    <s v="henderson"/>
    <s v="Madison"/>
    <s v="WI"/>
    <n v="4200"/>
    <s v="allegis group"/>
    <s v="Campaign_3"/>
    <s v="Google Ads"/>
    <s v="2024-01-10"/>
    <n v="1000"/>
    <n v="1138"/>
    <n v="42"/>
    <n v="4"/>
    <n v="26.67"/>
    <n v="261.02999999999997"/>
    <n v="234.35999999999996"/>
    <n v="234.35999999999996"/>
    <n v="8.7874015748031482"/>
    <n v="3.69"/>
    <n v="0.64"/>
    <n v="6.67"/>
    <n v="9.5238095238095233E-2"/>
    <s v="SCALE"/>
    <x v="1"/>
  </r>
  <r>
    <s v="angela.ml.jones@hotmail.com"/>
    <s v="angela"/>
    <s v="jones"/>
    <s v="Oakland"/>
    <s v="CA"/>
    <n v="1300"/>
    <s v="jones care inc"/>
    <s v="Campaign_9"/>
    <s v="Google Ads"/>
    <s v="2024-01-21"/>
    <n v="400"/>
    <n v="2048"/>
    <n v="50"/>
    <n v="1"/>
    <n v="38.57"/>
    <n v="52.78"/>
    <n v="14.21"/>
    <n v="14.21"/>
    <n v="0.36842105263157898"/>
    <n v="2.44"/>
    <n v="0.77"/>
    <n v="38.57"/>
    <n v="0.02"/>
    <s v="SCALE"/>
    <x v="2"/>
  </r>
  <r>
    <s v="dajgripon316@gmail.com"/>
    <s v="april"/>
    <s v="delgadillo"/>
    <s v="Dayton"/>
    <s v="OH"/>
    <n v="3400"/>
    <s v="leppla associates ltd."/>
    <s v="Campaign_8"/>
    <s v="Google Ads"/>
    <s v="2024-01-04"/>
    <n v="800"/>
    <n v="2193"/>
    <n v="74"/>
    <n v="0"/>
    <n v="49.2"/>
    <n v="0"/>
    <n v="-49.2"/>
    <n v="-49.2"/>
    <n v="-1"/>
    <n v="3.37"/>
    <n v="0.66"/>
    <n v="0"/>
    <n v="0"/>
    <s v="PAUSE"/>
    <x v="1"/>
  </r>
  <r>
    <s v="apembl1114@msn.com"/>
    <s v="alisha"/>
    <s v="pembleton"/>
    <s v="Chesapeake"/>
    <s v="VA"/>
    <n v="3000"/>
    <s v="city of norfolk"/>
    <s v="Campaign_1"/>
    <s v="Google Ads"/>
    <s v="2024-01-10"/>
    <n v="500"/>
    <n v="2218"/>
    <n v="68"/>
    <n v="0"/>
    <n v="41.14"/>
    <n v="0"/>
    <n v="-41.14"/>
    <n v="-41.14"/>
    <n v="-1"/>
    <n v="3.07"/>
    <n v="0.6"/>
    <n v="0"/>
    <n v="0"/>
    <s v="PAUSE"/>
    <x v="2"/>
  </r>
  <r>
    <s v="denver_tennis@yahoo.com"/>
    <s v="heath"/>
    <s v="crofoot"/>
    <s v="Highlands"/>
    <s v="TX"/>
    <n v="1600"/>
    <s v="snc"/>
    <s v="Campaign_6"/>
    <s v="Google Ads"/>
    <s v="2024-01-24"/>
    <n v="300"/>
    <n v="2393"/>
    <n v="43"/>
    <n v="4"/>
    <n v="29.34"/>
    <n v="170.05"/>
    <n v="140.71"/>
    <n v="140.71"/>
    <n v="4.7958418541240633"/>
    <n v="1.8"/>
    <n v="0.68"/>
    <n v="7.34"/>
    <n v="9.3023255813953487E-2"/>
    <s v="SCALE"/>
    <x v="3"/>
  </r>
  <r>
    <s v="revrichardjr1966@yahoo.com"/>
    <s v="richard"/>
    <s v="morton"/>
    <s v="Hamden"/>
    <s v="CT"/>
    <n v="1502"/>
    <s v="hart united"/>
    <s v="Campaign_2"/>
    <s v="Google Ads"/>
    <s v="2024-01-06"/>
    <n v="300"/>
    <n v="2262"/>
    <n v="79"/>
    <n v="1"/>
    <n v="34.81"/>
    <n v="43.69"/>
    <n v="8.8799999999999955"/>
    <n v="8.8799999999999955"/>
    <n v="0.25509910945130693"/>
    <n v="3.49"/>
    <n v="0.44"/>
    <n v="34.81"/>
    <n v="1.2658227848101266E-2"/>
    <s v="SCALE"/>
    <x v="3"/>
  </r>
  <r>
    <s v="lakishafloyd@gmail.com"/>
    <s v="lakisha"/>
    <s v="floyd"/>
    <s v="Nashville"/>
    <s v="TN"/>
    <n v="1950"/>
    <s v="irs"/>
    <s v="Campaign_4"/>
    <s v="Google Ads"/>
    <s v="2024-01-23"/>
    <n v="500"/>
    <n v="2027"/>
    <n v="36"/>
    <n v="1"/>
    <n v="19.38"/>
    <n v="74.08"/>
    <n v="54.7"/>
    <n v="54.7"/>
    <n v="2.8224974200206403"/>
    <n v="1.78"/>
    <n v="0.54"/>
    <n v="19.38"/>
    <n v="2.7777777777777776E-2"/>
    <s v="SCALE"/>
    <x v="2"/>
  </r>
  <r>
    <s v="ljdiles@gmail.com"/>
    <s v="lisa"/>
    <s v="diles"/>
    <s v="Fort Worth"/>
    <s v="TX"/>
    <n v="1200"/>
    <s v="isi commercial refrigeration"/>
    <s v="Campaign_2"/>
    <s v="Google Ads"/>
    <s v="2024-01-08"/>
    <n v="700"/>
    <n v="1568"/>
    <n v="40"/>
    <n v="1"/>
    <n v="17.600000000000001"/>
    <n v="54.75"/>
    <n v="37.15"/>
    <n v="37.15"/>
    <n v="2.1107954545454541"/>
    <n v="2.5499999999999998"/>
    <n v="0.44"/>
    <n v="17.600000000000001"/>
    <n v="2.5000000000000001E-2"/>
    <s v="SCALE"/>
    <x v="0"/>
  </r>
  <r>
    <s v="natalieb@ashn.com"/>
    <s v="natalie"/>
    <s v="butcher"/>
    <s v="National City"/>
    <s v="CA"/>
    <n v="1500"/>
    <s v="americanspecialtyhealth"/>
    <s v="Campaign_11"/>
    <s v="Google Ads"/>
    <s v="2024-01-05"/>
    <n v="400"/>
    <n v="1521"/>
    <n v="44"/>
    <n v="0"/>
    <n v="36.409999999999997"/>
    <n v="0"/>
    <n v="-36.409999999999997"/>
    <n v="-36.409999999999997"/>
    <n v="-1"/>
    <n v="2.89"/>
    <n v="0.83"/>
    <n v="0"/>
    <n v="0"/>
    <s v="PAUSE"/>
    <x v="2"/>
  </r>
  <r>
    <s v="dhermjr@gmail.com"/>
    <s v="donald"/>
    <s v="herm"/>
    <s v="Louisville"/>
    <s v="KY"/>
    <n v="2400"/>
    <s v="palfleet truck"/>
    <s v="Campaign_2"/>
    <s v="Google Ads"/>
    <s v="2024-01-04"/>
    <n v="800"/>
    <n v="1840"/>
    <n v="61"/>
    <n v="6"/>
    <n v="45.37"/>
    <n v="399.75"/>
    <n v="354.38"/>
    <n v="354.38"/>
    <n v="7.8108882521489971"/>
    <n v="3.32"/>
    <n v="0.74"/>
    <n v="7.56"/>
    <n v="9.8360655737704916E-2"/>
    <s v="SCALE"/>
    <x v="1"/>
  </r>
  <r>
    <s v="samanthak73@yahoo.com"/>
    <s v="darnell"/>
    <s v="blye"/>
    <s v="Cincinnati"/>
    <s v="OH"/>
    <n v="4500"/>
    <s v="reliance standard life"/>
    <s v="Campaign_7"/>
    <s v="Google Ads"/>
    <s v="2024-01-26"/>
    <n v="300"/>
    <n v="1321"/>
    <n v="58"/>
    <n v="2"/>
    <n v="27.43"/>
    <n v="114.22"/>
    <n v="86.789999999999992"/>
    <n v="86.789999999999992"/>
    <n v="3.1640539555231495"/>
    <n v="4.3899999999999997"/>
    <n v="0.47"/>
    <n v="13.72"/>
    <n v="3.4482758620689655E-2"/>
    <s v="SCALE"/>
    <x v="3"/>
  </r>
  <r>
    <s v="pearcemj@live.com"/>
    <s v="mckinley"/>
    <s v="pearce"/>
    <s v="Streamwood"/>
    <s v="IL"/>
    <n v="2440"/>
    <s v="new artist entertainment inc."/>
    <s v="Campaign_14"/>
    <s v="Google Ads"/>
    <s v="2024-01-19"/>
    <n v="1000"/>
    <n v="1766"/>
    <n v="67"/>
    <n v="0"/>
    <n v="48.38"/>
    <n v="0"/>
    <n v="-48.38"/>
    <n v="-48.38"/>
    <n v="-1"/>
    <n v="3.79"/>
    <n v="0.72"/>
    <n v="0"/>
    <n v="0"/>
    <s v="PAUSE"/>
    <x v="1"/>
  </r>
  <r>
    <s v="shamesiablack@yahoo.com"/>
    <s v="shamesia"/>
    <s v="powell"/>
    <s v="Pompano Beach"/>
    <s v="FL"/>
    <n v="4500"/>
    <s v="beautiful nails"/>
    <s v="Campaign_15"/>
    <s v="Google Ads"/>
    <s v="2024-01-29"/>
    <n v="300"/>
    <n v="1336"/>
    <n v="43"/>
    <n v="3"/>
    <n v="35.56"/>
    <n v="190.15"/>
    <n v="154.59"/>
    <n v="154.59"/>
    <n v="4.3473003374578179"/>
    <n v="3.22"/>
    <n v="0.83"/>
    <n v="11.85"/>
    <n v="6.9767441860465115E-2"/>
    <s v="SCALE"/>
    <x v="3"/>
  </r>
  <r>
    <s v="cv5651@hotmail.com"/>
    <s v="craig"/>
    <s v="visser"/>
    <s v="Brooksville"/>
    <s v="FL"/>
    <n v="1700"/>
    <s v="ckc enterprises"/>
    <s v="Campaign_8"/>
    <s v="Google Ads"/>
    <s v="2024-01-20"/>
    <n v="800"/>
    <n v="587"/>
    <n v="15"/>
    <n v="0"/>
    <n v="9.01"/>
    <n v="0"/>
    <n v="-9.01"/>
    <n v="-9.01"/>
    <n v="-1"/>
    <n v="2.56"/>
    <n v="0.6"/>
    <n v="0"/>
    <n v="0"/>
    <s v="PAUSE"/>
    <x v="1"/>
  </r>
  <r>
    <s v="valenciadillard@gmail.com"/>
    <s v="erica"/>
    <s v="dillard"/>
    <s v="Birmingham"/>
    <s v="AL"/>
    <n v="2000"/>
    <s v="sears holdings"/>
    <s v="Campaign_14"/>
    <s v="Google Ads"/>
    <s v="2024-01-02"/>
    <n v="800"/>
    <n v="2217"/>
    <n v="52"/>
    <n v="5"/>
    <n v="39.869999999999997"/>
    <n v="272.79000000000002"/>
    <n v="232.92000000000002"/>
    <n v="232.92000000000002"/>
    <n v="5.8419864559819423"/>
    <n v="2.35"/>
    <n v="0.77"/>
    <n v="7.97"/>
    <n v="9.6153846153846159E-2"/>
    <s v="SCALE"/>
    <x v="1"/>
  </r>
  <r>
    <s v="starlesseyes89@gmail.com"/>
    <s v="carissa"/>
    <s v="wesley"/>
    <s v="Centralia"/>
    <s v="IL"/>
    <n v="3600"/>
    <s v="dors"/>
    <s v="Campaign_14"/>
    <s v="Google Ads"/>
    <s v="2024-01-09"/>
    <n v="800"/>
    <n v="1552"/>
    <n v="28"/>
    <n v="0"/>
    <n v="18.88"/>
    <n v="0"/>
    <n v="-18.88"/>
    <n v="-18.88"/>
    <n v="-1"/>
    <n v="1.8"/>
    <n v="0.67"/>
    <n v="0"/>
    <n v="0"/>
    <s v="PAUSE"/>
    <x v="1"/>
  </r>
  <r>
    <s v="sherbywatkins@yahoo.com"/>
    <s v="sherby"/>
    <s v="watkins"/>
    <s v="Greenville"/>
    <s v="SC"/>
    <n v="4000"/>
    <s v="retired"/>
    <s v="Campaign_16"/>
    <s v="Google Ads"/>
    <s v="2024-01-10"/>
    <n v="300"/>
    <n v="1583"/>
    <n v="55"/>
    <n v="5"/>
    <n v="28.38"/>
    <n v="332.25"/>
    <n v="303.87"/>
    <n v="303.87"/>
    <n v="10.707188160676534"/>
    <n v="3.47"/>
    <n v="0.52"/>
    <n v="5.68"/>
    <n v="9.0909090909090912E-2"/>
    <s v="SCALE"/>
    <x v="3"/>
  </r>
  <r>
    <s v="yehe3027@yahoo.com"/>
    <s v="heath"/>
    <s v="massey"/>
    <s v="Jacksonville"/>
    <s v="FL"/>
    <n v="5001"/>
    <s v="self landscaping"/>
    <s v="Campaign_15"/>
    <s v="Google Ads"/>
    <s v="2024-01-24"/>
    <n v="200"/>
    <n v="2025"/>
    <n v="43"/>
    <n v="4"/>
    <n v="20.02"/>
    <n v="239.84"/>
    <n v="219.82"/>
    <n v="219.82"/>
    <n v="10.98001998001998"/>
    <n v="2.12"/>
    <n v="0.47"/>
    <n v="5"/>
    <n v="9.3023255813953487E-2"/>
    <s v="SCALE"/>
    <x v="3"/>
  </r>
  <r>
    <s v="elvalamb@hotmail.com"/>
    <s v="elva"/>
    <s v="lamb"/>
    <s v="Tyler"/>
    <s v="TX"/>
    <n v="4000"/>
    <s v="auto palace"/>
    <s v="Campaign_6"/>
    <s v="Google Ads"/>
    <s v="2024-01-03"/>
    <n v="100"/>
    <n v="785"/>
    <n v="18"/>
    <n v="1"/>
    <n v="13.24"/>
    <n v="36.69"/>
    <n v="23.449999999999996"/>
    <n v="23.449999999999996"/>
    <n v="1.7711480362537761"/>
    <n v="2.29"/>
    <n v="0.74"/>
    <n v="13.24"/>
    <n v="5.5555555555555552E-2"/>
    <s v="SCALE"/>
    <x v="3"/>
  </r>
  <r>
    <s v="lwells1024@gmail.com"/>
    <s v="lisa"/>
    <s v="wells"/>
    <s v="chicopee"/>
    <s v="MA"/>
    <n v="3300"/>
    <s v="sabis international charter sc"/>
    <s v="Campaign_18"/>
    <s v="Google Ads"/>
    <s v="2024-01-16"/>
    <n v="700"/>
    <n v="927"/>
    <n v="37"/>
    <n v="3"/>
    <n v="19.940000000000001"/>
    <n v="121.28"/>
    <n v="101.34"/>
    <n v="101.34"/>
    <n v="5.0822467402206621"/>
    <n v="3.99"/>
    <n v="0.54"/>
    <n v="6.65"/>
    <n v="8.1081081081081086E-2"/>
    <s v="SCALE"/>
    <x v="0"/>
  </r>
  <r>
    <s v="ljr6488@gmail.com"/>
    <s v="lina"/>
    <s v="rogan"/>
    <s v="Cleveland"/>
    <s v="OH"/>
    <n v="9000"/>
    <s v="cellophane square"/>
    <s v="Campaign_11"/>
    <s v="Google Ads"/>
    <s v="2024-01-08"/>
    <n v="700"/>
    <n v="707"/>
    <n v="19"/>
    <n v="2"/>
    <n v="7.84"/>
    <n v="123.24"/>
    <n v="115.39999999999999"/>
    <n v="115.39999999999999"/>
    <n v="14.719387755102041"/>
    <n v="2.69"/>
    <n v="0.41"/>
    <n v="3.92"/>
    <n v="0.10526315789473684"/>
    <s v="SCALE"/>
    <x v="0"/>
  </r>
  <r>
    <s v="rmaster193@yahoo.com"/>
    <s v="robert"/>
    <s v="coffie"/>
    <s v="Yucca Valley"/>
    <s v="CA"/>
    <n v="3200"/>
    <s v="robertcoffie'sphotograpphy"/>
    <s v="Campaign_2"/>
    <s v="Google Ads"/>
    <s v="2024-01-14"/>
    <n v="1000"/>
    <n v="1708"/>
    <n v="65"/>
    <n v="2"/>
    <n v="48.66"/>
    <n v="89.46"/>
    <n v="40.799999999999997"/>
    <n v="40.799999999999997"/>
    <n v="0.83847102342786684"/>
    <n v="3.81"/>
    <n v="0.75"/>
    <n v="24.33"/>
    <n v="3.0769230769230771E-2"/>
    <s v="SCALE"/>
    <x v="1"/>
  </r>
  <r>
    <s v="xcarolinaalva22@yahoo.com"/>
    <s v="carolina"/>
    <s v="alvarado"/>
    <s v="Hawthorne"/>
    <s v="CA"/>
    <n v="4500"/>
    <s v="lisiaerospace"/>
    <s v="Campaign_1"/>
    <s v="Google Ads"/>
    <s v="2024-01-14"/>
    <n v="1000"/>
    <n v="845"/>
    <n v="22"/>
    <n v="0"/>
    <n v="16.149999999999999"/>
    <n v="0"/>
    <n v="-16.149999999999999"/>
    <n v="-16.149999999999999"/>
    <n v="-1"/>
    <n v="2.6"/>
    <n v="0.73"/>
    <n v="0"/>
    <n v="0"/>
    <s v="PAUSE"/>
    <x v="1"/>
  </r>
  <r>
    <s v="freegurl72@yahoo.com"/>
    <s v="donna"/>
    <s v="eldridge"/>
    <s v="Brockton"/>
    <s v="MA"/>
    <n v="4300"/>
    <s v="w h glancy"/>
    <s v="Campaign_16"/>
    <s v="Google Ads"/>
    <s v="2024-01-30"/>
    <n v="600"/>
    <n v="614"/>
    <n v="14"/>
    <n v="0"/>
    <n v="8.84"/>
    <n v="0"/>
    <n v="-8.84"/>
    <n v="-8.84"/>
    <n v="-1"/>
    <n v="2.2799999999999998"/>
    <n v="0.63"/>
    <n v="0"/>
    <n v="0"/>
    <s v="PAUSE"/>
    <x v="0"/>
  </r>
  <r>
    <s v="vyvyon@live.com"/>
    <s v="vyvyon"/>
    <s v="matthews"/>
    <s v="Fayetteville"/>
    <s v="GA"/>
    <n v="2700"/>
    <s v="bcd travel"/>
    <s v="Campaign_3"/>
    <s v="Google Ads"/>
    <s v="2024-01-31"/>
    <n v="500"/>
    <n v="2088"/>
    <n v="72"/>
    <n v="1"/>
    <n v="58.49"/>
    <n v="72.98"/>
    <n v="14.490000000000002"/>
    <n v="14.490000000000002"/>
    <n v="0.24773465549666612"/>
    <n v="3.45"/>
    <n v="0.81"/>
    <n v="58.49"/>
    <n v="1.3888888888888888E-2"/>
    <s v="SCALE"/>
    <x v="2"/>
  </r>
  <r>
    <s v="nieshacalderon1979@gmail.com"/>
    <s v="niesha"/>
    <s v="calderon"/>
    <s v="Allentown"/>
    <s v="PA"/>
    <n v="2000"/>
    <s v="coworx"/>
    <s v="Campaign_1"/>
    <s v="Google Ads"/>
    <s v="2024-01-03"/>
    <n v="700"/>
    <n v="1539"/>
    <n v="43"/>
    <n v="0"/>
    <n v="19.850000000000001"/>
    <n v="0"/>
    <n v="-19.850000000000001"/>
    <n v="-19.850000000000001"/>
    <n v="-1"/>
    <n v="2.79"/>
    <n v="0.46"/>
    <n v="0"/>
    <n v="0"/>
    <s v="PAUSE"/>
    <x v="0"/>
  </r>
  <r>
    <s v="gloriahildamesa@yahoo.com"/>
    <s v="gloria"/>
    <s v="mesa"/>
    <s v="Houston"/>
    <s v="TX"/>
    <n v="3400"/>
    <s v="colby design"/>
    <s v="Campaign_2"/>
    <s v="Google Ads"/>
    <s v="2024-01-12"/>
    <n v="600"/>
    <n v="630"/>
    <n v="10"/>
    <n v="1"/>
    <n v="5.1100000000000003"/>
    <n v="59.33"/>
    <n v="54.22"/>
    <n v="54.22"/>
    <n v="10.610567514677102"/>
    <n v="1.59"/>
    <n v="0.51"/>
    <n v="5.1100000000000003"/>
    <n v="0.1"/>
    <s v="SCALE"/>
    <x v="0"/>
  </r>
  <r>
    <s v="yolandalesane@gmail.com"/>
    <s v="yolanda"/>
    <s v="lesane"/>
    <s v="Charlotte"/>
    <s v="NC"/>
    <n v="1900"/>
    <s v="city of charlotte"/>
    <s v="Campaign_11"/>
    <s v="Google Ads"/>
    <s v="2024-01-28"/>
    <n v="500"/>
    <n v="1994"/>
    <n v="40"/>
    <n v="4"/>
    <n v="30.91"/>
    <n v="228.3"/>
    <n v="197.39000000000001"/>
    <n v="197.39000000000001"/>
    <n v="6.3859592364930444"/>
    <n v="2.0099999999999998"/>
    <n v="0.77"/>
    <n v="7.73"/>
    <n v="0.1"/>
    <s v="SCALE"/>
    <x v="2"/>
  </r>
  <r>
    <s v="tranch1976@aol.com"/>
    <s v="tashara"/>
    <s v="ranch"/>
    <s v="Cleveland"/>
    <s v="OH"/>
    <n v="7583"/>
    <s v="village at marymount"/>
    <s v="Campaign_11"/>
    <s v="Google Ads"/>
    <s v="2024-01-22"/>
    <n v="400"/>
    <n v="1648"/>
    <n v="28"/>
    <n v="0"/>
    <n v="11.23"/>
    <n v="0"/>
    <n v="-11.23"/>
    <n v="-11.23"/>
    <n v="-1"/>
    <n v="1.7"/>
    <n v="0.4"/>
    <n v="0"/>
    <n v="0"/>
    <s v="PAUSE"/>
    <x v="2"/>
  </r>
  <r>
    <s v="karbearco@yahoo.com"/>
    <s v="kari"/>
    <s v="poolman"/>
    <s v="Denver"/>
    <s v="CO"/>
    <n v="3800"/>
    <s v="university of colora"/>
    <s v="Campaign_18"/>
    <s v="Google Ads"/>
    <s v="2024-01-03"/>
    <n v="600"/>
    <n v="2456"/>
    <n v="99"/>
    <n v="2"/>
    <n v="53.16"/>
    <n v="141.79"/>
    <n v="88.63"/>
    <n v="88.63"/>
    <n v="1.6672310007524456"/>
    <n v="4.03"/>
    <n v="0.54"/>
    <n v="26.58"/>
    <n v="2.0202020202020204E-2"/>
    <s v="SCALE"/>
    <x v="0"/>
  </r>
  <r>
    <s v="geela.greer@gmail.com"/>
    <s v="geela"/>
    <s v="greer"/>
    <s v="Seattle"/>
    <s v="WA"/>
    <n v="3000"/>
    <s v="cbait central mich uni"/>
    <s v="Campaign_2"/>
    <s v="Google Ads"/>
    <s v="2024-01-03"/>
    <n v="400"/>
    <n v="1409"/>
    <n v="42"/>
    <n v="4"/>
    <n v="19.010000000000002"/>
    <n v="193.35"/>
    <n v="174.34"/>
    <n v="174.34"/>
    <n v="9.1709626512361915"/>
    <n v="2.98"/>
    <n v="0.45"/>
    <n v="4.75"/>
    <n v="9.5238095238095233E-2"/>
    <s v="SCALE"/>
    <x v="2"/>
  </r>
  <r>
    <s v="ntwanet1@yahoo.com"/>
    <s v="antionette"/>
    <s v="johnson"/>
    <s v="Charlotte"/>
    <s v="NC"/>
    <n v="2900"/>
    <s v="greyhound"/>
    <s v="Campaign_13"/>
    <s v="Google Ads"/>
    <s v="2024-01-10"/>
    <n v="700"/>
    <n v="864"/>
    <n v="32"/>
    <n v="0"/>
    <n v="12.9"/>
    <n v="0"/>
    <n v="-12.9"/>
    <n v="-12.9"/>
    <n v="-1"/>
    <n v="3.7"/>
    <n v="0.4"/>
    <n v="0"/>
    <n v="0"/>
    <s v="PAUSE"/>
    <x v="0"/>
  </r>
  <r>
    <s v="didomdefam@hotmail.com"/>
    <s v="detri"/>
    <s v="xwilkins"/>
    <s v="Denver"/>
    <s v="CO"/>
    <n v="4875"/>
    <s v="adams county motor vehicle"/>
    <s v="Campaign_17"/>
    <s v="Google Ads"/>
    <s v="2024-01-24"/>
    <n v="500"/>
    <n v="1012"/>
    <n v="41"/>
    <n v="3"/>
    <n v="27.98"/>
    <n v="148.36000000000001"/>
    <n v="120.38000000000001"/>
    <n v="120.38000000000001"/>
    <n v="4.3023588277340963"/>
    <n v="4.05"/>
    <n v="0.68"/>
    <n v="9.33"/>
    <n v="7.3170731707317069E-2"/>
    <s v="SCALE"/>
    <x v="2"/>
  </r>
  <r>
    <s v="delfinarjones@hotmail.com"/>
    <s v="delfina"/>
    <s v="jones"/>
    <s v="Watson"/>
    <s v="OK"/>
    <n v="1500"/>
    <s v="white coffee pot"/>
    <s v="Campaign_15"/>
    <s v="Google Ads"/>
    <s v="2024-01-17"/>
    <n v="300"/>
    <n v="2261"/>
    <n v="51"/>
    <n v="1"/>
    <n v="26.35"/>
    <n v="45.36"/>
    <n v="19.009999999999998"/>
    <n v="19.009999999999998"/>
    <n v="0.72144212523719153"/>
    <n v="2.2599999999999998"/>
    <n v="0.52"/>
    <n v="26.35"/>
    <n v="1.9607843137254902E-2"/>
    <s v="SCALE"/>
    <x v="3"/>
  </r>
  <r>
    <s v="lilman3332@gmail.com"/>
    <s v="chris"/>
    <s v="burleson"/>
    <s v="Desoto"/>
    <s v="TX"/>
    <n v="1500"/>
    <s v="first national bank texas"/>
    <s v="Campaign_17"/>
    <s v="Google Ads"/>
    <s v="2024-01-25"/>
    <n v="600"/>
    <n v="522"/>
    <n v="18"/>
    <n v="1"/>
    <n v="9.56"/>
    <n v="56.9"/>
    <n v="47.339999999999996"/>
    <n v="47.339999999999996"/>
    <n v="4.9518828451882841"/>
    <n v="3.45"/>
    <n v="0.53"/>
    <n v="9.56"/>
    <n v="5.5555555555555552E-2"/>
    <s v="SCALE"/>
    <x v="0"/>
  </r>
  <r>
    <s v="janetpeters@gmail.com"/>
    <s v="janet"/>
    <s v="peters"/>
    <s v="Seattle"/>
    <s v="WA"/>
    <n v="2600"/>
    <s v="pleasures and pasttimes"/>
    <s v="Campaign_11"/>
    <s v="Google Ads"/>
    <s v="2024-01-28"/>
    <n v="500"/>
    <n v="1228"/>
    <n v="22"/>
    <n v="0"/>
    <n v="14.31"/>
    <n v="0"/>
    <n v="-14.31"/>
    <n v="-14.31"/>
    <n v="-1"/>
    <n v="1.79"/>
    <n v="0.65"/>
    <n v="0"/>
    <n v="0"/>
    <s v="PAUSE"/>
    <x v="2"/>
  </r>
  <r>
    <s v="michaelhpacheco@hotmail.com"/>
    <s v="michael"/>
    <s v="pacheco"/>
    <s v="Winter Park"/>
    <s v="FL"/>
    <n v="4000"/>
    <s v="boston sea party"/>
    <s v="Campaign_4"/>
    <s v="Google Ads"/>
    <s v="2024-01-02"/>
    <n v="800"/>
    <n v="811"/>
    <n v="19"/>
    <n v="0"/>
    <n v="11.59"/>
    <n v="0"/>
    <n v="-11.59"/>
    <n v="-11.59"/>
    <n v="-1"/>
    <n v="2.34"/>
    <n v="0.61"/>
    <n v="0"/>
    <n v="0"/>
    <s v="PAUSE"/>
    <x v="1"/>
  </r>
  <r>
    <s v="dc1995glory@live.com"/>
    <s v="doris"/>
    <s v="covington"/>
    <s v="Atco"/>
    <s v="NJ"/>
    <n v="1803"/>
    <s v="title america"/>
    <s v="Campaign_2"/>
    <s v="Google Ads"/>
    <s v="2024-01-22"/>
    <n v="200"/>
    <n v="1694"/>
    <n v="68"/>
    <n v="0"/>
    <n v="40.92"/>
    <n v="0"/>
    <n v="-40.92"/>
    <n v="-40.92"/>
    <n v="-1"/>
    <n v="4.01"/>
    <n v="0.6"/>
    <n v="0"/>
    <n v="0"/>
    <s v="PAUSE"/>
    <x v="3"/>
  </r>
  <r>
    <s v="candycravy@yahoo.com"/>
    <s v="candy"/>
    <s v="rhodes"/>
    <s v="Fred"/>
    <s v="TX"/>
    <n v="4600"/>
    <s v="silsbee oaks"/>
    <s v="Campaign_14"/>
    <s v="Google Ads"/>
    <s v="2024-01-31"/>
    <n v="1000"/>
    <n v="2007"/>
    <n v="71"/>
    <n v="0"/>
    <n v="45.6"/>
    <n v="0"/>
    <n v="-45.6"/>
    <n v="-45.6"/>
    <n v="-1"/>
    <n v="3.54"/>
    <n v="0.64"/>
    <n v="0"/>
    <n v="0"/>
    <s v="PAUSE"/>
    <x v="1"/>
  </r>
  <r>
    <s v="robertmfisher@yahoo.com"/>
    <s v="robert"/>
    <s v="fisher"/>
    <s v="irvine"/>
    <s v="CA"/>
    <n v="2748"/>
    <s v="cavages"/>
    <s v="Campaign_6"/>
    <s v="Google Ads"/>
    <s v="2024-01-02"/>
    <n v="100"/>
    <n v="1434"/>
    <n v="29"/>
    <n v="1"/>
    <n v="24.44"/>
    <n v="70.3"/>
    <n v="45.86"/>
    <n v="45.86"/>
    <n v="1.8764320785597379"/>
    <n v="2.02"/>
    <n v="0.84"/>
    <n v="24.44"/>
    <n v="3.4482758620689655E-2"/>
    <s v="SCALE"/>
    <x v="3"/>
  </r>
  <r>
    <s v="whisconce1977@hotmail.com"/>
    <s v="christophe"/>
    <s v="skates"/>
    <s v="San Francisco"/>
    <s v="CA"/>
    <n v="6470"/>
    <s v="official all star caf?"/>
    <s v="Campaign_3"/>
    <s v="Google Ads"/>
    <s v="2024-01-15"/>
    <n v="600"/>
    <n v="919"/>
    <n v="35"/>
    <n v="0"/>
    <n v="15.67"/>
    <n v="0"/>
    <n v="-15.67"/>
    <n v="-15.67"/>
    <n v="-1"/>
    <n v="3.81"/>
    <n v="0.45"/>
    <n v="0"/>
    <n v="0"/>
    <s v="PAUSE"/>
    <x v="0"/>
  </r>
  <r>
    <s v="traceymasi@msn.com"/>
    <s v="tracey"/>
    <s v="masi"/>
    <s v="Aurora"/>
    <s v="CO"/>
    <n v="3600"/>
    <s v="university phys"/>
    <s v="Campaign_1"/>
    <s v="Google Ads"/>
    <s v="2024-01-30"/>
    <n v="400"/>
    <n v="868"/>
    <n v="37"/>
    <n v="1"/>
    <n v="15.81"/>
    <n v="41.03"/>
    <n v="25.22"/>
    <n v="25.22"/>
    <n v="1.5951929158760276"/>
    <n v="4.26"/>
    <n v="0.43"/>
    <n v="15.81"/>
    <n v="2.7027027027027029E-2"/>
    <s v="SCALE"/>
    <x v="2"/>
  </r>
  <r>
    <s v="gingershaff@yahoo.com"/>
    <s v="jennifer"/>
    <s v="shaff"/>
    <s v="Stuart"/>
    <s v="FL"/>
    <n v="2167"/>
    <s v="starstruck"/>
    <s v="Campaign_1"/>
    <s v="Google Ads"/>
    <s v="2024-01-21"/>
    <n v="500"/>
    <n v="2409"/>
    <n v="60"/>
    <n v="2"/>
    <n v="24.49"/>
    <n v="143.11000000000001"/>
    <n v="118.62000000000002"/>
    <n v="118.62000000000002"/>
    <n v="4.843609636586363"/>
    <n v="2.4900000000000002"/>
    <n v="0.41"/>
    <n v="12.24"/>
    <n v="3.3333333333333333E-2"/>
    <s v="SCALE"/>
    <x v="2"/>
  </r>
  <r>
    <s v="joekpator1@yahoo.com"/>
    <s v="jill"/>
    <s v="tarr"/>
    <s v="Saint Petersb"/>
    <s v="FL"/>
    <n v="4333"/>
    <s v="erlanger medical center"/>
    <s v="Campaign_10"/>
    <s v="Google Ads"/>
    <s v="2024-01-11"/>
    <n v="100"/>
    <n v="544"/>
    <n v="18"/>
    <n v="1"/>
    <n v="15.12"/>
    <n v="74.63"/>
    <n v="59.51"/>
    <n v="59.51"/>
    <n v="3.9358465608465609"/>
    <n v="3.31"/>
    <n v="0.84"/>
    <n v="15.12"/>
    <n v="5.5555555555555552E-2"/>
    <s v="SCALE"/>
    <x v="3"/>
  </r>
  <r>
    <s v="posey32002@yahoo.com"/>
    <s v="crystal"/>
    <s v="posey"/>
    <s v="Columbus"/>
    <s v="OH"/>
    <n v="1517"/>
    <s v="hms"/>
    <s v="Campaign_20"/>
    <s v="Google Ads"/>
    <s v="2024-01-20"/>
    <n v="100"/>
    <n v="711"/>
    <n v="11"/>
    <n v="0"/>
    <n v="8.17"/>
    <n v="0"/>
    <n v="-8.17"/>
    <n v="-8.17"/>
    <n v="-1"/>
    <n v="1.55"/>
    <n v="0.74"/>
    <n v="0"/>
    <n v="0"/>
    <s v="PAUSE"/>
    <x v="3"/>
  </r>
  <r>
    <s v="monika.rhodes1978@gmail.com"/>
    <s v="monika"/>
    <s v="rhodes"/>
    <s v="Arlington"/>
    <s v="TX"/>
    <n v="1250"/>
    <s v="ez mart"/>
    <s v="Campaign_17"/>
    <s v="Google Ads"/>
    <s v="2024-01-05"/>
    <n v="1000"/>
    <n v="1953"/>
    <n v="83"/>
    <n v="8"/>
    <n v="51.07"/>
    <n v="455.37"/>
    <n v="404.3"/>
    <n v="404.3"/>
    <n v="7.9165850793029175"/>
    <n v="4.25"/>
    <n v="0.62"/>
    <n v="6.38"/>
    <n v="9.6385542168674704E-2"/>
    <s v="SCALE"/>
    <x v="1"/>
  </r>
  <r>
    <s v="casonctin@hotmail.com"/>
    <s v="diane"/>
    <s v="daniels"/>
    <s v="Ashburn"/>
    <s v="VA"/>
    <n v="2500"/>
    <s v="desert garden help"/>
    <s v="Campaign_15"/>
    <s v="Google Ads"/>
    <s v="2024-01-23"/>
    <n v="400"/>
    <n v="882"/>
    <n v="16"/>
    <n v="0"/>
    <n v="7.43"/>
    <n v="0"/>
    <n v="-7.43"/>
    <n v="-7.43"/>
    <n v="-1"/>
    <n v="1.81"/>
    <n v="0.46"/>
    <n v="0"/>
    <n v="0"/>
    <s v="PAUSE"/>
    <x v="2"/>
  </r>
  <r>
    <s v="lefaye110380@yahoo.com"/>
    <s v="shundrea"/>
    <s v="mcdonald"/>
    <s v="Mobile"/>
    <s v="AL"/>
    <n v="4800"/>
    <s v="g4s secure solution"/>
    <s v="Campaign_14"/>
    <s v="Google Ads"/>
    <s v="2024-01-24"/>
    <n v="800"/>
    <n v="1738"/>
    <n v="26"/>
    <n v="2"/>
    <n v="19.170000000000002"/>
    <n v="142.07"/>
    <n v="122.89999999999999"/>
    <n v="122.89999999999999"/>
    <n v="6.411058946270213"/>
    <n v="1.5"/>
    <n v="0.74"/>
    <n v="9.59"/>
    <n v="7.6923076923076927E-2"/>
    <s v="SCALE"/>
    <x v="1"/>
  </r>
  <r>
    <s v="jvanost19@yahoo.com"/>
    <s v="jeff"/>
    <s v="vanost"/>
    <s v="Jerseyville"/>
    <s v="IL"/>
    <n v="2000"/>
    <s v="citi"/>
    <s v="Campaign_14"/>
    <s v="Google Ads"/>
    <s v="2024-01-17"/>
    <n v="700"/>
    <n v="2094"/>
    <n v="40"/>
    <n v="0"/>
    <n v="24.58"/>
    <n v="0"/>
    <n v="-24.58"/>
    <n v="-24.58"/>
    <n v="-1"/>
    <n v="1.91"/>
    <n v="0.61"/>
    <n v="0"/>
    <n v="0"/>
    <s v="PAUSE"/>
    <x v="0"/>
  </r>
  <r>
    <s v="lars.0320@gmail.com"/>
    <s v="lawrence"/>
    <s v="rhodes"/>
    <s v="Port Saint Lu"/>
    <s v="FL"/>
    <n v="2500"/>
    <s v="golds gym"/>
    <s v="Campaign_17"/>
    <s v="Google Ads"/>
    <s v="2024-01-08"/>
    <n v="700"/>
    <n v="1800"/>
    <n v="30"/>
    <n v="1"/>
    <n v="16.79"/>
    <n v="66.92"/>
    <n v="50.13"/>
    <n v="50.13"/>
    <n v="2.9857057772483624"/>
    <n v="1.67"/>
    <n v="0.56000000000000005"/>
    <n v="16.79"/>
    <n v="3.3333333333333333E-2"/>
    <s v="SCALE"/>
    <x v="0"/>
  </r>
  <r>
    <s v="judith_christmas@yahoo.com"/>
    <s v="judith"/>
    <s v="christmas"/>
    <s v="Houston"/>
    <s v="TX"/>
    <n v="1600"/>
    <s v="judith"/>
    <s v="Campaign_8"/>
    <s v="Google Ads"/>
    <s v="2024-01-10"/>
    <n v="400"/>
    <n v="2090"/>
    <n v="34"/>
    <n v="4"/>
    <n v="20.22"/>
    <n v="253.83"/>
    <n v="233.61"/>
    <n v="233.61"/>
    <n v="11.553412462908014"/>
    <n v="1.63"/>
    <n v="0.59"/>
    <n v="5.0599999999999996"/>
    <n v="0.11764705882352941"/>
    <s v="SCALE"/>
    <x v="2"/>
  </r>
  <r>
    <s v="cozzietoes3@yahoo.com"/>
    <s v="cozetta"/>
    <s v="davis"/>
    <s v="Menomonie"/>
    <s v="WI"/>
    <n v="1750"/>
    <s v="our house assisted living"/>
    <s v="Campaign_8"/>
    <s v="Google Ads"/>
    <s v="2024-01-03"/>
    <n v="100"/>
    <n v="1967"/>
    <n v="59"/>
    <n v="2"/>
    <n v="43.13"/>
    <n v="122.84"/>
    <n v="79.710000000000008"/>
    <n v="79.710000000000008"/>
    <n v="1.8481335497333644"/>
    <n v="3"/>
    <n v="0.73"/>
    <n v="21.56"/>
    <n v="3.3898305084745763E-2"/>
    <s v="SCALE"/>
    <x v="3"/>
  </r>
  <r>
    <s v="atroublefield83@gmail.com"/>
    <s v="andrea"/>
    <s v="troublefield"/>
    <s v="Lancaster"/>
    <s v="PA"/>
    <n v="3900"/>
    <s v="coresource"/>
    <s v="Campaign_20"/>
    <s v="Google Ads"/>
    <s v="2024-01-13"/>
    <n v="400"/>
    <n v="1299"/>
    <n v="55"/>
    <n v="4"/>
    <n v="41.19"/>
    <n v="291.77"/>
    <n v="250.57999999999998"/>
    <n v="250.57999999999998"/>
    <n v="6.0835154163631948"/>
    <n v="4.2300000000000004"/>
    <n v="0.75"/>
    <n v="10.3"/>
    <n v="7.2727272727272724E-2"/>
    <s v="SCALE"/>
    <x v="2"/>
  </r>
  <r>
    <s v="xkennedy627@hotmail.com"/>
    <s v="stephen"/>
    <s v="kennedy"/>
    <s v="Tucson"/>
    <s v="AZ"/>
    <n v="5000"/>
    <s v="compass behavioral health"/>
    <s v="Campaign_17"/>
    <s v="Google Ads"/>
    <s v="2024-01-20"/>
    <n v="400"/>
    <n v="703"/>
    <n v="21"/>
    <n v="1"/>
    <n v="8.42"/>
    <n v="35.93"/>
    <n v="27.509999999999998"/>
    <n v="27.509999999999998"/>
    <n v="3.2672209026128263"/>
    <n v="2.99"/>
    <n v="0.4"/>
    <n v="8.42"/>
    <n v="4.7619047619047616E-2"/>
    <s v="SCALE"/>
    <x v="2"/>
  </r>
  <r>
    <s v="tramlaw301@gmail.com"/>
    <s v="paul"/>
    <s v="pehlke"/>
    <s v="Quincy"/>
    <s v="MA"/>
    <n v="2500"/>
    <s v="jetblue airways"/>
    <s v="Campaign_2"/>
    <s v="Google Ads"/>
    <s v="2024-01-26"/>
    <n v="300"/>
    <n v="2451"/>
    <n v="55"/>
    <n v="0"/>
    <n v="30.32"/>
    <n v="0"/>
    <n v="-30.32"/>
    <n v="-30.32"/>
    <n v="-1"/>
    <n v="2.2400000000000002"/>
    <n v="0.55000000000000004"/>
    <n v="0"/>
    <n v="0"/>
    <s v="PAUSE"/>
    <x v="3"/>
  </r>
  <r>
    <s v="ltbarber33@gmail.com"/>
    <s v="latonya"/>
    <s v="barber"/>
    <s v="Norfolk"/>
    <s v="VA"/>
    <n v="3250"/>
    <s v="lake taylor hospital"/>
    <s v="Campaign_17"/>
    <s v="Google Ads"/>
    <s v="2024-01-15"/>
    <n v="800"/>
    <n v="2012"/>
    <n v="66"/>
    <n v="0"/>
    <n v="55.16"/>
    <n v="0"/>
    <n v="-55.16"/>
    <n v="-55.16"/>
    <n v="-1"/>
    <n v="3.28"/>
    <n v="0.84"/>
    <n v="0"/>
    <n v="0"/>
    <s v="PAUSE"/>
    <x v="1"/>
  </r>
  <r>
    <s v="kkoon27@aol.com"/>
    <s v="kelly"/>
    <s v="manry"/>
    <s v="Jonesboro"/>
    <s v="IN"/>
    <n v="4900"/>
    <s v="gm holdings"/>
    <s v="Campaign_2"/>
    <s v="Google Ads"/>
    <s v="2024-01-31"/>
    <n v="100"/>
    <n v="1602"/>
    <n v="29"/>
    <n v="1"/>
    <n v="15.37"/>
    <n v="43.37"/>
    <n v="28"/>
    <n v="28"/>
    <n v="1.8217306441119063"/>
    <n v="1.81"/>
    <n v="0.53"/>
    <n v="15.37"/>
    <n v="3.4482758620689655E-2"/>
    <s v="SCALE"/>
    <x v="3"/>
  </r>
  <r>
    <s v="tineya_p@yahoo.com"/>
    <s v="tineya"/>
    <s v="perry"/>
    <s v="High Point"/>
    <s v="NC"/>
    <n v="4000"/>
    <s v="bank of america"/>
    <s v="Campaign_2"/>
    <s v="Google Ads"/>
    <s v="2024-01-02"/>
    <n v="800"/>
    <n v="2450"/>
    <n v="86"/>
    <n v="8"/>
    <n v="52.38"/>
    <n v="497.6"/>
    <n v="445.22"/>
    <n v="445.22"/>
    <n v="8.4998090874379528"/>
    <n v="3.51"/>
    <n v="0.61"/>
    <n v="6.55"/>
    <n v="9.3023255813953487E-2"/>
    <s v="SCALE"/>
    <x v="1"/>
  </r>
  <r>
    <s v="themasonbunch6@yahoo.com"/>
    <s v="paula"/>
    <s v="mason"/>
    <s v="Orange Park"/>
    <s v="FL"/>
    <n v="1998"/>
    <s v="hair cuttery"/>
    <s v="Campaign_13"/>
    <s v="Google Ads"/>
    <s v="2024-01-17"/>
    <n v="1000"/>
    <n v="630"/>
    <n v="18"/>
    <n v="0"/>
    <n v="12.69"/>
    <n v="0"/>
    <n v="-12.69"/>
    <n v="-12.69"/>
    <n v="-1"/>
    <n v="2.86"/>
    <n v="0.7"/>
    <n v="0"/>
    <n v="0"/>
    <s v="PAUSE"/>
    <x v="1"/>
  </r>
  <r>
    <s v="herl1970@hotmail.com"/>
    <s v="jesus"/>
    <s v="johnson"/>
    <s v="Cleveland"/>
    <s v="OH"/>
    <n v="3120"/>
    <s v="liberty wealth planner"/>
    <s v="Campaign_14"/>
    <s v="Google Ads"/>
    <s v="2024-01-01"/>
    <n v="800"/>
    <n v="979"/>
    <n v="15"/>
    <n v="0"/>
    <n v="6.82"/>
    <n v="0"/>
    <n v="-6.82"/>
    <n v="-6.82"/>
    <n v="-1"/>
    <n v="1.53"/>
    <n v="0.45"/>
    <n v="0"/>
    <n v="0"/>
    <s v="PAUSE"/>
    <x v="1"/>
  </r>
  <r>
    <s v="xdarvinwilliamson@yahoo.com"/>
    <s v="darvin"/>
    <s v="williamson"/>
    <s v="Plant City"/>
    <s v="FL"/>
    <n v="2383"/>
    <s v="sweetbay warehouse"/>
    <s v="Campaign_6"/>
    <s v="Google Ads"/>
    <s v="2024-01-22"/>
    <n v="300"/>
    <n v="2307"/>
    <n v="57"/>
    <n v="0"/>
    <n v="38.630000000000003"/>
    <n v="0"/>
    <n v="-38.630000000000003"/>
    <n v="-38.630000000000003"/>
    <n v="-1"/>
    <n v="2.4700000000000002"/>
    <n v="0.68"/>
    <n v="0"/>
    <n v="0"/>
    <s v="PAUSE"/>
    <x v="3"/>
  </r>
  <r>
    <s v="hulk0119@hotmail.com"/>
    <s v="andrew"/>
    <s v="whitman"/>
    <s v="San Antonio"/>
    <s v="TX"/>
    <n v="3900"/>
    <s v="the hartford"/>
    <s v="Campaign_18"/>
    <s v="Google Ads"/>
    <s v="2024-01-12"/>
    <n v="500"/>
    <n v="2226"/>
    <n v="57"/>
    <n v="1"/>
    <n v="34.380000000000003"/>
    <n v="71.77"/>
    <n v="37.389999999999993"/>
    <n v="37.389999999999993"/>
    <n v="1.0875509016870271"/>
    <n v="2.56"/>
    <n v="0.6"/>
    <n v="34.380000000000003"/>
    <n v="1.7543859649122806E-2"/>
    <s v="SCALE"/>
    <x v="2"/>
  </r>
  <r>
    <s v="bryantg04@gmail.com"/>
    <s v="glenda"/>
    <s v="bryant"/>
    <s v="Philadelphia"/>
    <s v="PA"/>
    <n v="2000"/>
    <s v="children\\'s choice"/>
    <s v="Campaign_15"/>
    <s v="Google Ads"/>
    <s v="2024-01-24"/>
    <n v="800"/>
    <n v="2498"/>
    <n v="53"/>
    <n v="2"/>
    <n v="32.909999999999997"/>
    <n v="101.18"/>
    <n v="68.27000000000001"/>
    <n v="68.27000000000001"/>
    <n v="2.0744454573078097"/>
    <n v="2.12"/>
    <n v="0.62"/>
    <n v="16.45"/>
    <n v="3.7735849056603772E-2"/>
    <s v="SCALE"/>
    <x v="1"/>
  </r>
  <r>
    <s v="joejarecki13@gmail.com"/>
    <s v="joe"/>
    <s v="jarecki"/>
    <s v="Tucson"/>
    <s v="AZ"/>
    <n v="1642"/>
    <s v="jrj inc."/>
    <s v="Campaign_17"/>
    <s v="Google Ads"/>
    <s v="2024-01-10"/>
    <n v="300"/>
    <n v="524"/>
    <n v="8"/>
    <n v="0"/>
    <n v="3.59"/>
    <n v="0"/>
    <n v="-3.59"/>
    <n v="-3.59"/>
    <n v="-1"/>
    <n v="1.53"/>
    <n v="0.45"/>
    <n v="0"/>
    <n v="0"/>
    <s v="PAUSE"/>
    <x v="3"/>
  </r>
  <r>
    <s v="jturn84@me.com"/>
    <s v="jason"/>
    <s v="turner"/>
    <s v="Columbus"/>
    <s v="OH"/>
    <n v="3750"/>
    <s v="jpmorgan chase bank  na"/>
    <s v="Campaign_13"/>
    <s v="Google Ads"/>
    <s v="2024-01-18"/>
    <n v="400"/>
    <n v="948"/>
    <n v="32"/>
    <n v="2"/>
    <n v="27.14"/>
    <n v="123.63"/>
    <n v="96.49"/>
    <n v="96.49"/>
    <n v="3.5552689756816505"/>
    <n v="3.38"/>
    <n v="0.85"/>
    <n v="13.57"/>
    <n v="6.25E-2"/>
    <s v="SCALE"/>
    <x v="2"/>
  </r>
  <r>
    <s v="josephbhaines@hotmail.com"/>
    <s v="joseph"/>
    <s v="haines"/>
    <s v="Fairfax"/>
    <s v="VA"/>
    <n v="4100"/>
    <s v="body toning"/>
    <s v="Campaign_7"/>
    <s v="Google Ads"/>
    <s v="2024-01-11"/>
    <n v="400"/>
    <n v="1993"/>
    <n v="57"/>
    <n v="0"/>
    <n v="23.25"/>
    <n v="0"/>
    <n v="-23.25"/>
    <n v="-23.25"/>
    <n v="-1"/>
    <n v="2.86"/>
    <n v="0.41"/>
    <n v="0"/>
    <n v="0"/>
    <s v="PAUSE"/>
    <x v="2"/>
  </r>
  <r>
    <s v="patricksprager@hotmail.com"/>
    <s v="patrick"/>
    <s v="prager"/>
    <s v="Miami"/>
    <s v="FL"/>
    <n v="2246"/>
    <s v="cherry &amp; webb"/>
    <s v="Campaign_8"/>
    <s v="Google Ads"/>
    <s v="2024-01-14"/>
    <n v="800"/>
    <n v="1231"/>
    <n v="18"/>
    <n v="0"/>
    <n v="10.8"/>
    <n v="0"/>
    <n v="-10.8"/>
    <n v="-10.8"/>
    <n v="-1"/>
    <n v="1.46"/>
    <n v="0.6"/>
    <n v="0"/>
    <n v="0"/>
    <s v="PAUSE"/>
    <x v="1"/>
  </r>
  <r>
    <s v="pianogirl1812@gmail.com"/>
    <s v="sue"/>
    <s v="martinez"/>
    <s v="Modesto"/>
    <s v="CA"/>
    <n v="2500"/>
    <s v="bonded cleaners"/>
    <s v="Campaign_11"/>
    <s v="Google Ads"/>
    <s v="2024-01-23"/>
    <n v="600"/>
    <n v="2083"/>
    <n v="88"/>
    <n v="9"/>
    <n v="37.01"/>
    <n v="603.64"/>
    <n v="566.63"/>
    <n v="566.63"/>
    <n v="15.310186436098352"/>
    <n v="4.22"/>
    <n v="0.42"/>
    <n v="4.1100000000000003"/>
    <n v="0.10227272727272728"/>
    <s v="SCALE"/>
    <x v="0"/>
  </r>
  <r>
    <s v="trocco1983@yahoo.com"/>
    <s v="tony"/>
    <s v="rocko"/>
    <s v="Harwood Heigh"/>
    <s v="IL"/>
    <n v="1567"/>
    <s v="online marketing services"/>
    <s v="Campaign_15"/>
    <s v="Google Ads"/>
    <s v="2024-01-22"/>
    <n v="1000"/>
    <n v="1830"/>
    <n v="50"/>
    <n v="4"/>
    <n v="26.02"/>
    <n v="237.77"/>
    <n v="211.75"/>
    <n v="211.75"/>
    <n v="8.1379707916986934"/>
    <n v="2.73"/>
    <n v="0.52"/>
    <n v="6.5"/>
    <n v="0.08"/>
    <s v="SCALE"/>
    <x v="1"/>
  </r>
  <r>
    <s v="bmasuno@msn.com"/>
    <s v="betty"/>
    <s v="masuno"/>
    <s v="Sunnyvale"/>
    <s v="CA"/>
    <n v="1250"/>
    <s v="na"/>
    <s v="Campaign_3"/>
    <s v="Google Ads"/>
    <s v="2024-01-28"/>
    <n v="700"/>
    <n v="1812"/>
    <n v="41"/>
    <n v="1"/>
    <n v="21.93"/>
    <n v="59.59"/>
    <n v="37.660000000000004"/>
    <n v="37.660000000000004"/>
    <n v="1.7172822617419063"/>
    <n v="2.2599999999999998"/>
    <n v="0.53"/>
    <n v="21.93"/>
    <n v="2.4390243902439025E-2"/>
    <s v="SCALE"/>
    <x v="0"/>
  </r>
  <r>
    <s v="cliffordramsey@hotmail.com"/>
    <s v="clifford"/>
    <s v="ramsey"/>
    <s v="Vernon"/>
    <s v="NJ"/>
    <n v="3100"/>
    <s v="erlebacher's"/>
    <s v="Campaign_20"/>
    <s v="Google Ads"/>
    <s v="2024-01-15"/>
    <n v="700"/>
    <n v="1036"/>
    <n v="29"/>
    <n v="0"/>
    <n v="15.56"/>
    <n v="0"/>
    <n v="-15.56"/>
    <n v="-15.56"/>
    <n v="-1"/>
    <n v="2.8"/>
    <n v="0.54"/>
    <n v="0"/>
    <n v="0"/>
    <s v="PAUSE"/>
    <x v="0"/>
  </r>
  <r>
    <s v="tial1952@hotmail.com"/>
    <s v="william"/>
    <s v="johnson"/>
    <s v="Sacramento"/>
    <s v="CA"/>
    <n v="1545"/>
    <s v="suadela investment"/>
    <s v="Campaign_5"/>
    <s v="Google Ads"/>
    <s v="2024-01-20"/>
    <n v="100"/>
    <n v="2318"/>
    <n v="90"/>
    <n v="0"/>
    <n v="56.29"/>
    <n v="0"/>
    <n v="-56.29"/>
    <n v="-56.29"/>
    <n v="-1"/>
    <n v="3.88"/>
    <n v="0.63"/>
    <n v="0"/>
    <n v="0"/>
    <s v="PAUSE"/>
    <x v="3"/>
  </r>
  <r>
    <s v="mach@gmail.com"/>
    <s v="mac"/>
    <s v="royals"/>
    <s v="Ashburn"/>
    <s v="VA"/>
    <n v="3400"/>
    <s v="circuit city"/>
    <s v="Campaign_1"/>
    <s v="Google Ads"/>
    <s v="2024-01-25"/>
    <n v="500"/>
    <n v="1452"/>
    <n v="35"/>
    <n v="3"/>
    <n v="20.27"/>
    <n v="191.46"/>
    <n v="171.19"/>
    <n v="171.19"/>
    <n v="8.4454859398125315"/>
    <n v="2.41"/>
    <n v="0.57999999999999996"/>
    <n v="6.76"/>
    <n v="8.5714285714285715E-2"/>
    <s v="SCALE"/>
    <x v="2"/>
  </r>
  <r>
    <s v="grumpyone09@gmail.com"/>
    <s v="jessica"/>
    <s v="littlefield"/>
    <s v="Zebulon"/>
    <s v="NC"/>
    <n v="2500"/>
    <s v="golden dawn"/>
    <s v="Campaign_14"/>
    <s v="Google Ads"/>
    <s v="2024-01-22"/>
    <n v="100"/>
    <n v="1120"/>
    <n v="33"/>
    <n v="0"/>
    <n v="15.28"/>
    <n v="0"/>
    <n v="-15.28"/>
    <n v="-15.28"/>
    <n v="-1"/>
    <n v="2.95"/>
    <n v="0.46"/>
    <n v="0"/>
    <n v="0"/>
    <s v="PAUSE"/>
    <x v="3"/>
  </r>
  <r>
    <s v="mommyplusthree@gmail.com"/>
    <s v="melissa"/>
    <s v="wendt"/>
    <s v="South San Fra"/>
    <s v="CA"/>
    <n v="2900"/>
    <s v="chw"/>
    <s v="Campaign_3"/>
    <s v="Google Ads"/>
    <s v="2024-01-14"/>
    <n v="500"/>
    <n v="754"/>
    <n v="17"/>
    <n v="0"/>
    <n v="13.82"/>
    <n v="0"/>
    <n v="-13.82"/>
    <n v="-13.82"/>
    <n v="-1"/>
    <n v="2.25"/>
    <n v="0.81"/>
    <n v="0"/>
    <n v="0"/>
    <s v="PAUSE"/>
    <x v="2"/>
  </r>
  <r>
    <s v="babywilliams101081@yahoo.com"/>
    <s v="williams"/>
    <s v="jessica"/>
    <s v="Leesville"/>
    <s v="LA"/>
    <n v="4000"/>
    <s v="new horizons"/>
    <s v="Campaign_8"/>
    <s v="Google Ads"/>
    <s v="2024-01-30"/>
    <n v="200"/>
    <n v="1088"/>
    <n v="36"/>
    <n v="3"/>
    <n v="26.17"/>
    <n v="140.91"/>
    <n v="114.74"/>
    <n v="114.74"/>
    <n v="4.38440962934658"/>
    <n v="3.31"/>
    <n v="0.73"/>
    <n v="8.7200000000000006"/>
    <n v="8.3333333333333329E-2"/>
    <s v="SCALE"/>
    <x v="3"/>
  </r>
  <r>
    <s v="elaineflores@gmail.com"/>
    <s v="elaine"/>
    <s v="flores"/>
    <s v="Cleveland"/>
    <s v="OH"/>
    <n v="2167"/>
    <s v="mcmahan's furniture"/>
    <s v="Campaign_17"/>
    <s v="Google Ads"/>
    <s v="2024-01-10"/>
    <n v="100"/>
    <n v="1060"/>
    <n v="16"/>
    <n v="1"/>
    <n v="9.8699999999999992"/>
    <n v="58.45"/>
    <n v="48.580000000000005"/>
    <n v="48.580000000000005"/>
    <n v="4.921985815602838"/>
    <n v="1.51"/>
    <n v="0.62"/>
    <n v="9.8699999999999992"/>
    <n v="6.25E-2"/>
    <s v="SCALE"/>
    <x v="3"/>
  </r>
  <r>
    <s v="raroberts@gmail.com"/>
    <s v="randy"/>
    <s v="roberts"/>
    <s v="Pinckneyville"/>
    <s v="IL"/>
    <n v="1700"/>
    <s v="brendle's"/>
    <s v="Campaign_2"/>
    <s v="Google Ads"/>
    <s v="2024-01-28"/>
    <n v="600"/>
    <n v="682"/>
    <n v="22"/>
    <n v="0"/>
    <n v="14.72"/>
    <n v="0"/>
    <n v="-14.72"/>
    <n v="-14.72"/>
    <n v="-1"/>
    <n v="3.23"/>
    <n v="0.67"/>
    <n v="0"/>
    <n v="0"/>
    <s v="PAUSE"/>
    <x v="0"/>
  </r>
  <r>
    <s v="panavip1@msn.com"/>
    <s v="rodolfo"/>
    <s v="alvey"/>
    <s v="Pomona"/>
    <s v="CA"/>
    <n v="2580"/>
    <s v="claremont unified school distr"/>
    <s v="Campaign_18"/>
    <s v="Google Ads"/>
    <s v="2024-01-08"/>
    <n v="300"/>
    <n v="2325"/>
    <n v="65"/>
    <n v="1"/>
    <n v="36.270000000000003"/>
    <n v="54.47"/>
    <n v="18.199999999999996"/>
    <n v="18.199999999999996"/>
    <n v="0.50179211469534035"/>
    <n v="2.8"/>
    <n v="0.56000000000000005"/>
    <n v="36.270000000000003"/>
    <n v="1.5384615384615385E-2"/>
    <s v="SCALE"/>
    <x v="3"/>
  </r>
  <r>
    <s v="renatastewart12879@gmail.com"/>
    <s v="renata"/>
    <s v="stewart"/>
    <s v="Maineville"/>
    <s v="OH"/>
    <n v="1515"/>
    <s v="american national ins co"/>
    <s v="Campaign_10"/>
    <s v="Google Ads"/>
    <s v="2024-01-16"/>
    <n v="800"/>
    <n v="1875"/>
    <n v="68"/>
    <n v="2"/>
    <n v="36.090000000000003"/>
    <n v="76.290000000000006"/>
    <n v="40.200000000000003"/>
    <n v="40.200000000000003"/>
    <n v="1.1138819617622611"/>
    <n v="3.63"/>
    <n v="0.53"/>
    <n v="18.05"/>
    <n v="2.9411764705882353E-2"/>
    <s v="SCALE"/>
    <x v="1"/>
  </r>
  <r>
    <s v="chadr_polhamus@hotmail.com"/>
    <s v="chad"/>
    <s v="polhamus"/>
    <s v="Denver"/>
    <s v="CO"/>
    <n v="5000"/>
    <s v="bestcontractors"/>
    <s v="Campaign_7"/>
    <s v="Google Ads"/>
    <s v="2024-01-29"/>
    <n v="200"/>
    <n v="1380"/>
    <n v="61"/>
    <n v="2"/>
    <n v="42.14"/>
    <n v="125.99"/>
    <n v="83.85"/>
    <n v="83.85"/>
    <n v="1.9897959183673468"/>
    <n v="4.42"/>
    <n v="0.69"/>
    <n v="21.07"/>
    <n v="3.2786885245901641E-2"/>
    <s v="SCALE"/>
    <x v="3"/>
  </r>
  <r>
    <s v="ligees35@hotmail.com"/>
    <s v="wallace"/>
    <s v="howard"/>
    <s v="Clementon"/>
    <s v="NJ"/>
    <n v="2200"/>
    <s v="gaven inc"/>
    <s v="Campaign_3"/>
    <s v="Google Ads"/>
    <s v="2024-01-08"/>
    <n v="600"/>
    <n v="1905"/>
    <n v="54"/>
    <n v="0"/>
    <n v="44.23"/>
    <n v="0"/>
    <n v="-44.23"/>
    <n v="-44.23"/>
    <n v="-1"/>
    <n v="2.83"/>
    <n v="0.82"/>
    <n v="0"/>
    <n v="0"/>
    <s v="PAUSE"/>
    <x v="0"/>
  </r>
  <r>
    <s v="pollyspuppies@gmail.com"/>
    <s v="kelly"/>
    <s v="messenger"/>
    <s v="Orrville"/>
    <s v="OH"/>
    <n v="1251"/>
    <s v="jlg"/>
    <s v="Campaign_9"/>
    <s v="Google Ads"/>
    <s v="2024-01-20"/>
    <n v="500"/>
    <n v="605"/>
    <n v="24"/>
    <n v="0"/>
    <n v="12.33"/>
    <n v="0"/>
    <n v="-12.33"/>
    <n v="-12.33"/>
    <n v="-1"/>
    <n v="3.97"/>
    <n v="0.51"/>
    <n v="0"/>
    <n v="0"/>
    <s v="PAUSE"/>
    <x v="2"/>
  </r>
  <r>
    <s v="noegwhite@hotmail.com"/>
    <s v="noe"/>
    <s v="white"/>
    <s v="reston"/>
    <s v="VA"/>
    <n v="4000"/>
    <s v="john m. smyth\\'s homemakers"/>
    <s v="Campaign_2"/>
    <s v="Google Ads"/>
    <s v="2024-01-30"/>
    <n v="200"/>
    <n v="2005"/>
    <n v="55"/>
    <n v="2"/>
    <n v="43.32"/>
    <n v="112.05"/>
    <n v="68.72999999999999"/>
    <n v="68.72999999999999"/>
    <n v="1.5865650969529084"/>
    <n v="2.74"/>
    <n v="0.79"/>
    <n v="21.66"/>
    <n v="3.6363636363636362E-2"/>
    <s v="SCALE"/>
    <x v="3"/>
  </r>
  <r>
    <s v="maryjauzenne@hotmail.com"/>
    <s v="mary"/>
    <s v="auzenne"/>
    <s v="Stone Mountai"/>
    <s v="GA"/>
    <n v="3466"/>
    <s v="realty depot"/>
    <s v="Campaign_6"/>
    <s v="Google Ads"/>
    <s v="2024-01-10"/>
    <n v="400"/>
    <n v="1157"/>
    <n v="41"/>
    <n v="0"/>
    <n v="28.34"/>
    <n v="0"/>
    <n v="-28.34"/>
    <n v="-28.34"/>
    <n v="-1"/>
    <n v="3.54"/>
    <n v="0.69"/>
    <n v="0"/>
    <n v="0"/>
    <s v="PAUSE"/>
    <x v="2"/>
  </r>
  <r>
    <s v="chrissy.eaton@yahoo.com"/>
    <s v="chrissy"/>
    <s v="smith"/>
    <s v="Huffman"/>
    <s v="TX"/>
    <n v="3500"/>
    <s v="super plumber"/>
    <s v="Campaign_4"/>
    <s v="Google Ads"/>
    <s v="2024-01-31"/>
    <n v="300"/>
    <n v="894"/>
    <n v="23"/>
    <n v="2"/>
    <n v="11.11"/>
    <n v="71.739999999999995"/>
    <n v="60.629999999999995"/>
    <n v="60.629999999999995"/>
    <n v="5.4572457245724575"/>
    <n v="2.57"/>
    <n v="0.48"/>
    <n v="5.56"/>
    <n v="8.6956521739130432E-2"/>
    <s v="SCALE"/>
    <x v="3"/>
  </r>
  <r>
    <s v="carolewilson@gmail.com"/>
    <s v="carol"/>
    <s v="wilson"/>
    <s v="Zelienople"/>
    <s v="PA"/>
    <n v="1600"/>
    <s v="paul's food mart"/>
    <s v="Campaign_18"/>
    <s v="Google Ads"/>
    <s v="2024-01-14"/>
    <n v="700"/>
    <n v="1056"/>
    <n v="34"/>
    <n v="0"/>
    <n v="27.78"/>
    <n v="0"/>
    <n v="-27.78"/>
    <n v="-27.78"/>
    <n v="-1"/>
    <n v="3.22"/>
    <n v="0.82"/>
    <n v="0"/>
    <n v="0"/>
    <s v="PAUSE"/>
    <x v="0"/>
  </r>
  <r>
    <s v="culam1987@hotmail.com"/>
    <s v="danny"/>
    <s v="taylor"/>
    <s v="Valparaiso"/>
    <s v="IN"/>
    <n v="2200"/>
    <s v="independent investors"/>
    <s v="Campaign_15"/>
    <s v="Google Ads"/>
    <s v="2024-01-21"/>
    <n v="600"/>
    <n v="922"/>
    <n v="33"/>
    <n v="3"/>
    <n v="18.25"/>
    <n v="160.31"/>
    <n v="142.06"/>
    <n v="142.06"/>
    <n v="7.7841095890410958"/>
    <n v="3.58"/>
    <n v="0.55000000000000004"/>
    <n v="6.08"/>
    <n v="9.0909090909090912E-2"/>
    <s v="SCALE"/>
    <x v="0"/>
  </r>
  <r>
    <s v="danielrupe@hotmail.com"/>
    <s v="daniel"/>
    <s v="rupe"/>
    <s v="Englewood"/>
    <s v="CO"/>
    <n v="1500"/>
    <s v="leonard krower &amp; sons"/>
    <s v="Campaign_4"/>
    <s v="Google Ads"/>
    <s v="2024-01-31"/>
    <n v="400"/>
    <n v="1802"/>
    <n v="27"/>
    <n v="0"/>
    <n v="14.22"/>
    <n v="0"/>
    <n v="-14.22"/>
    <n v="-14.22"/>
    <n v="-1"/>
    <n v="1.5"/>
    <n v="0.53"/>
    <n v="0"/>
    <n v="0"/>
    <s v="PAUSE"/>
    <x v="2"/>
  </r>
  <r>
    <s v="adrianj@yahoo.com"/>
    <s v="adrian"/>
    <s v="swett"/>
    <s v="Spokane"/>
    <s v="WA"/>
    <n v="3900"/>
    <s v="prestigabiz"/>
    <s v="Campaign_8"/>
    <s v="Google Ads"/>
    <s v="2024-01-25"/>
    <n v="1000"/>
    <n v="1871"/>
    <n v="75"/>
    <n v="2"/>
    <n v="38.25"/>
    <n v="98.73"/>
    <n v="60.480000000000004"/>
    <n v="60.480000000000004"/>
    <n v="1.5811764705882354"/>
    <n v="4.01"/>
    <n v="0.51"/>
    <n v="19.12"/>
    <n v="2.6666666666666668E-2"/>
    <s v="SCALE"/>
    <x v="1"/>
  </r>
  <r>
    <s v="chadthomas81@yahoo.com"/>
    <s v="chad"/>
    <s v="thomas"/>
    <s v="Port Charlott"/>
    <s v="FL"/>
    <n v="2500"/>
    <s v="l and w"/>
    <s v="Campaign_3"/>
    <s v="Google Ads"/>
    <s v="2024-01-01"/>
    <n v="600"/>
    <n v="716"/>
    <n v="27"/>
    <n v="0"/>
    <n v="11.97"/>
    <n v="0"/>
    <n v="-11.97"/>
    <n v="-11.97"/>
    <n v="-1"/>
    <n v="3.77"/>
    <n v="0.44"/>
    <n v="0"/>
    <n v="0"/>
    <s v="PAUSE"/>
    <x v="0"/>
  </r>
  <r>
    <s v="btrib19@aol.com"/>
    <s v="tribue"/>
    <s v="bryan"/>
    <s v="Orlando"/>
    <s v="FL"/>
    <n v="3700"/>
    <s v="banana republic"/>
    <s v="Campaign_2"/>
    <s v="Google Ads"/>
    <s v="2024-01-18"/>
    <n v="400"/>
    <n v="1261"/>
    <n v="31"/>
    <n v="0"/>
    <n v="14.56"/>
    <n v="0"/>
    <n v="-14.56"/>
    <n v="-14.56"/>
    <n v="-1"/>
    <n v="2.46"/>
    <n v="0.47"/>
    <n v="0"/>
    <n v="0"/>
    <s v="PAUSE"/>
    <x v="2"/>
  </r>
  <r>
    <s v="curtisa24@yahoo.com"/>
    <s v="janice"/>
    <s v="swyers"/>
    <s v="San Antonio"/>
    <s v="TX"/>
    <n v="1232"/>
    <s v="neisd"/>
    <s v="Campaign_3"/>
    <s v="Google Ads"/>
    <s v="2024-01-12"/>
    <n v="300"/>
    <n v="1551"/>
    <n v="47"/>
    <n v="0"/>
    <n v="29.86"/>
    <n v="0"/>
    <n v="-29.86"/>
    <n v="-29.86"/>
    <n v="-1"/>
    <n v="3.03"/>
    <n v="0.64"/>
    <n v="0"/>
    <n v="0"/>
    <s v="PAUSE"/>
    <x v="3"/>
  </r>
  <r>
    <s v="cookiecortelli@gmail.com"/>
    <s v="amendis"/>
    <s v="oliver"/>
    <s v="Fredericksbur"/>
    <s v="VA"/>
    <n v="7748"/>
    <s v="bbt"/>
    <s v="Campaign_10"/>
    <s v="Google Ads"/>
    <s v="2024-01-01"/>
    <n v="300"/>
    <n v="1541"/>
    <n v="64"/>
    <n v="1"/>
    <n v="40.15"/>
    <n v="68.900000000000006"/>
    <n v="28.750000000000007"/>
    <n v="28.750000000000007"/>
    <n v="0.71606475716064777"/>
    <n v="4.1500000000000004"/>
    <n v="0.63"/>
    <n v="40.15"/>
    <n v="1.5625E-2"/>
    <s v="SCALE"/>
    <x v="3"/>
  </r>
  <r>
    <s v="dhensley47@yahoo.com"/>
    <s v="deanna"/>
    <s v="hensley"/>
    <s v="Henderson"/>
    <s v="NV"/>
    <n v="3100"/>
    <s v="social security disability"/>
    <s v="Campaign_20"/>
    <s v="Google Ads"/>
    <s v="2024-01-20"/>
    <n v="500"/>
    <n v="792"/>
    <n v="13"/>
    <n v="0"/>
    <n v="9.44"/>
    <n v="0"/>
    <n v="-9.44"/>
    <n v="-9.44"/>
    <n v="-1"/>
    <n v="1.64"/>
    <n v="0.73"/>
    <n v="0"/>
    <n v="0"/>
    <s v="PAUSE"/>
    <x v="2"/>
  </r>
  <r>
    <s v="davidemarsh@gmail.com"/>
    <s v="david"/>
    <s v="marsh"/>
    <s v="Bellevue"/>
    <s v="WA"/>
    <n v="1700"/>
    <s v="fit tonic"/>
    <s v="Campaign_3"/>
    <s v="Google Ads"/>
    <s v="2024-01-02"/>
    <n v="200"/>
    <n v="1481"/>
    <n v="47"/>
    <n v="5"/>
    <n v="21.27"/>
    <n v="256.58"/>
    <n v="235.30999999999997"/>
    <n v="235.30999999999997"/>
    <n v="11.062999529854254"/>
    <n v="3.17"/>
    <n v="0.45"/>
    <n v="4.25"/>
    <n v="0.10638297872340426"/>
    <s v="SCALE"/>
    <x v="3"/>
  </r>
  <r>
    <s v="ight1930@yahoo.com"/>
    <s v="linda"/>
    <s v="reyes"/>
    <s v="San Francisco"/>
    <s v="CA"/>
    <n v="4400"/>
    <s v="formula grey"/>
    <s v="Campaign_15"/>
    <s v="Google Ads"/>
    <s v="2024-01-04"/>
    <n v="600"/>
    <n v="1998"/>
    <n v="35"/>
    <n v="1"/>
    <n v="16.399999999999999"/>
    <n v="58.36"/>
    <n v="41.96"/>
    <n v="41.96"/>
    <n v="2.5585365853658537"/>
    <n v="1.75"/>
    <n v="0.47"/>
    <n v="16.399999999999999"/>
    <n v="2.8571428571428571E-2"/>
    <s v="SCALE"/>
    <x v="0"/>
  </r>
  <r>
    <s v="floyda.miller@yahoo.com"/>
    <s v="floyda"/>
    <s v="miller"/>
    <s v="Birmingham"/>
    <s v="AL"/>
    <n v="4320"/>
    <s v="mbusi"/>
    <s v="Campaign_6"/>
    <s v="Google Ads"/>
    <s v="2024-01-20"/>
    <n v="100"/>
    <n v="1474"/>
    <n v="40"/>
    <n v="0"/>
    <n v="26.55"/>
    <n v="0"/>
    <n v="-26.55"/>
    <n v="-26.55"/>
    <n v="-1"/>
    <n v="2.71"/>
    <n v="0.66"/>
    <n v="0"/>
    <n v="0"/>
    <s v="PAUSE"/>
    <x v="3"/>
  </r>
  <r>
    <s v="zardos1357@aol.com"/>
    <s v="donald"/>
    <s v="chapman"/>
    <s v="Westland"/>
    <s v="MI"/>
    <n v="2253"/>
    <s v="fordmotor retired"/>
    <s v="Campaign_3"/>
    <s v="Google Ads"/>
    <s v="2024-01-22"/>
    <n v="200"/>
    <n v="2022"/>
    <n v="86"/>
    <n v="4"/>
    <n v="41.56"/>
    <n v="145.21"/>
    <n v="103.65"/>
    <n v="103.65"/>
    <n v="2.4939846005774782"/>
    <n v="4.25"/>
    <n v="0.48"/>
    <n v="10.39"/>
    <n v="4.6511627906976744E-2"/>
    <s v="SCALE"/>
    <x v="3"/>
  </r>
  <r>
    <s v="a.colossal@gmail.com"/>
    <s v="arturo"/>
    <s v="sherlock"/>
    <s v="Topmost"/>
    <s v="KY"/>
    <n v="2000"/>
    <s v="parts and pieces"/>
    <s v="Campaign_20"/>
    <s v="Google Ads"/>
    <s v="2024-01-14"/>
    <n v="100"/>
    <n v="915"/>
    <n v="24"/>
    <n v="2"/>
    <n v="10.99"/>
    <n v="126.2"/>
    <n v="115.21000000000001"/>
    <n v="115.21000000000001"/>
    <n v="10.48316651501365"/>
    <n v="2.62"/>
    <n v="0.46"/>
    <n v="5.5"/>
    <n v="8.3333333333333329E-2"/>
    <s v="SCALE"/>
    <x v="3"/>
  </r>
  <r>
    <s v="woodsca71@yahoo.com"/>
    <s v="camilia"/>
    <s v="woods"/>
    <s v="Chicago"/>
    <s v="IL"/>
    <n v="9533"/>
    <s v="access community health"/>
    <s v="Campaign_4"/>
    <s v="Google Ads"/>
    <s v="2024-01-11"/>
    <n v="1000"/>
    <n v="1075"/>
    <n v="19"/>
    <n v="0"/>
    <n v="11.59"/>
    <n v="0"/>
    <n v="-11.59"/>
    <n v="-11.59"/>
    <n v="-1"/>
    <n v="1.77"/>
    <n v="0.61"/>
    <n v="0"/>
    <n v="0"/>
    <s v="PAUSE"/>
    <x v="1"/>
  </r>
  <r>
    <s v="dianebryan@yahoo.com"/>
    <s v="diane"/>
    <s v="bryan"/>
    <s v="Greensboro"/>
    <s v="NC"/>
    <n v="1360"/>
    <s v="rite solution"/>
    <s v="Campaign_17"/>
    <s v="Google Ads"/>
    <s v="2024-01-23"/>
    <n v="500"/>
    <n v="2078"/>
    <n v="64"/>
    <n v="5"/>
    <n v="32.57"/>
    <n v="316.72000000000003"/>
    <n v="284.15000000000003"/>
    <n v="284.15000000000003"/>
    <n v="8.7242861529014437"/>
    <n v="3.08"/>
    <n v="0.51"/>
    <n v="6.51"/>
    <n v="7.8125E-2"/>
    <s v="SCALE"/>
    <x v="2"/>
  </r>
  <r>
    <s v="shandra_wilson@yahoo.com"/>
    <s v="shandra"/>
    <s v="wilson"/>
    <s v="Charleston"/>
    <s v="SC"/>
    <n v="3000"/>
    <s v="dci"/>
    <s v="Campaign_11"/>
    <s v="Google Ads"/>
    <s v="2024-01-22"/>
    <n v="200"/>
    <n v="839"/>
    <n v="22"/>
    <n v="0"/>
    <n v="18.399999999999999"/>
    <n v="0"/>
    <n v="-18.399999999999999"/>
    <n v="-18.399999999999999"/>
    <n v="-1"/>
    <n v="2.62"/>
    <n v="0.84"/>
    <n v="0"/>
    <n v="0"/>
    <s v="PAUSE"/>
    <x v="3"/>
  </r>
  <r>
    <s v="mollygirl44@aol.com"/>
    <s v="susan"/>
    <s v="mills"/>
    <s v="Las Vegas"/>
    <s v="NV"/>
    <n v="1800"/>
    <s v="expedia inc"/>
    <s v="Campaign_15"/>
    <s v="Google Ads"/>
    <s v="2024-01-01"/>
    <n v="1000"/>
    <n v="1187"/>
    <n v="22"/>
    <n v="0"/>
    <n v="16.02"/>
    <n v="0"/>
    <n v="-16.02"/>
    <n v="-16.02"/>
    <n v="-1"/>
    <n v="1.85"/>
    <n v="0.73"/>
    <n v="0"/>
    <n v="0"/>
    <s v="PAUSE"/>
    <x v="1"/>
  </r>
  <r>
    <s v="janellea@gmail.com"/>
    <s v="janelle"/>
    <s v="allen"/>
    <s v="Shamokin"/>
    <s v="PA"/>
    <n v="1200"/>
    <s v="noodle kidoodle"/>
    <s v="Campaign_4"/>
    <s v="Google Ads"/>
    <s v="2024-01-18"/>
    <n v="400"/>
    <n v="1022"/>
    <n v="22"/>
    <n v="2"/>
    <n v="15.4"/>
    <n v="140.30000000000001"/>
    <n v="124.9"/>
    <n v="124.9"/>
    <n v="8.1103896103896105"/>
    <n v="2.15"/>
    <n v="0.7"/>
    <n v="7.7"/>
    <n v="9.0909090909090912E-2"/>
    <s v="SCALE"/>
    <x v="2"/>
  </r>
  <r>
    <s v="pamelasewell@hotmail.com"/>
    <s v="pamela"/>
    <s v="sewell"/>
    <s v="Fullerton"/>
    <s v="CA"/>
    <n v="2750"/>
    <s v="central hardware"/>
    <s v="Campaign_5"/>
    <s v="Google Ads"/>
    <s v="2024-01-17"/>
    <n v="700"/>
    <n v="618"/>
    <n v="21"/>
    <n v="0"/>
    <n v="8.92"/>
    <n v="0"/>
    <n v="-8.92"/>
    <n v="-8.92"/>
    <n v="-1"/>
    <n v="3.4"/>
    <n v="0.42"/>
    <n v="0"/>
    <n v="0"/>
    <s v="PAUSE"/>
    <x v="0"/>
  </r>
  <r>
    <s v="wolfpaw@bellsouth.net"/>
    <s v="shawn"/>
    <s v="malone"/>
    <s v="Middleburg"/>
    <s v="FL"/>
    <n v="4008"/>
    <s v="lone wolf studios"/>
    <s v="Campaign_4"/>
    <s v="Google Ads"/>
    <s v="2024-01-05"/>
    <n v="100"/>
    <n v="929"/>
    <n v="39"/>
    <n v="1"/>
    <n v="29.64"/>
    <n v="63.94"/>
    <n v="34.299999999999997"/>
    <n v="34.299999999999997"/>
    <n v="1.1572199730094466"/>
    <n v="4.2"/>
    <n v="0.76"/>
    <n v="29.64"/>
    <n v="2.564102564102564E-2"/>
    <s v="SCALE"/>
    <x v="3"/>
  </r>
  <r>
    <s v="shannongornelas@hotmail.com"/>
    <s v="shannon"/>
    <s v="ornelas"/>
    <s v="san francisco"/>
    <s v="OH"/>
    <n v="2438"/>
    <s v="savacenter"/>
    <s v="Campaign_20"/>
    <s v="Google Ads"/>
    <s v="2024-01-20"/>
    <n v="300"/>
    <n v="2256"/>
    <n v="87"/>
    <n v="0"/>
    <n v="36.799999999999997"/>
    <n v="0"/>
    <n v="-36.799999999999997"/>
    <n v="-36.799999999999997"/>
    <n v="-1"/>
    <n v="3.86"/>
    <n v="0.42"/>
    <n v="0"/>
    <n v="0"/>
    <s v="PAUSE"/>
    <x v="3"/>
  </r>
  <r>
    <s v="lvlmorris@yahoo.com"/>
    <s v="lutricia"/>
    <s v="levine"/>
    <s v="Baltimore"/>
    <s v="MD"/>
    <n v="2000"/>
    <s v="capital one"/>
    <s v="Campaign_18"/>
    <s v="Google Ads"/>
    <s v="2024-01-20"/>
    <n v="400"/>
    <n v="2292"/>
    <n v="78"/>
    <n v="3"/>
    <n v="65.650000000000006"/>
    <n v="186.97"/>
    <n v="121.32"/>
    <n v="121.32"/>
    <n v="1.8479817212490477"/>
    <n v="3.4"/>
    <n v="0.84"/>
    <n v="21.88"/>
    <n v="3.8461538461538464E-2"/>
    <s v="SCALE"/>
    <x v="2"/>
  </r>
  <r>
    <s v="mtm0214@gmail.com"/>
    <s v="veronica"/>
    <s v="perla"/>
    <s v="Camas"/>
    <s v="WA"/>
    <n v="2730"/>
    <s v="knowledge universe"/>
    <s v="Campaign_9"/>
    <s v="Google Ads"/>
    <s v="2024-01-01"/>
    <n v="1000"/>
    <n v="1734"/>
    <n v="39"/>
    <n v="0"/>
    <n v="32.31"/>
    <n v="0"/>
    <n v="-32.31"/>
    <n v="-32.31"/>
    <n v="-1"/>
    <n v="2.25"/>
    <n v="0.83"/>
    <n v="0"/>
    <n v="0"/>
    <s v="PAUSE"/>
    <x v="1"/>
  </r>
  <r>
    <s v="thelongs9124@aol.com"/>
    <s v="donald"/>
    <s v="long"/>
    <s v="Springfield"/>
    <s v="TN"/>
    <n v="3400"/>
    <s v="retired"/>
    <s v="Campaign_11"/>
    <s v="Google Ads"/>
    <s v="2024-01-26"/>
    <n v="600"/>
    <n v="1931"/>
    <n v="60"/>
    <n v="6"/>
    <n v="47.22"/>
    <n v="350.2"/>
    <n v="302.98"/>
    <n v="302.98"/>
    <n v="6.4163490046590432"/>
    <n v="3.11"/>
    <n v="0.79"/>
    <n v="7.87"/>
    <n v="0.1"/>
    <s v="SCALE"/>
    <x v="0"/>
  </r>
  <r>
    <s v="umberger@yahoo.com"/>
    <s v="amy"/>
    <s v="umberger"/>
    <s v="Houston"/>
    <s v="TX"/>
    <n v="1500"/>
    <s v="ulbrich's"/>
    <s v="Campaign_2"/>
    <s v="Google Ads"/>
    <s v="2024-01-29"/>
    <n v="100"/>
    <n v="815"/>
    <n v="15"/>
    <n v="0"/>
    <n v="7.56"/>
    <n v="0"/>
    <n v="-7.56"/>
    <n v="-7.56"/>
    <n v="-1"/>
    <n v="1.84"/>
    <n v="0.5"/>
    <n v="0"/>
    <n v="0"/>
    <s v="PAUSE"/>
    <x v="3"/>
  </r>
  <r>
    <s v="dalerapp@hotmail.com"/>
    <s v="dale"/>
    <s v="rapp"/>
    <s v="Vancouver"/>
    <s v="WA"/>
    <n v="4000"/>
    <s v="courtesy hardware store"/>
    <s v="Campaign_16"/>
    <s v="Google Ads"/>
    <s v="2024-01-15"/>
    <n v="200"/>
    <n v="785"/>
    <n v="19"/>
    <n v="2"/>
    <n v="9.75"/>
    <n v="115.2"/>
    <n v="105.45"/>
    <n v="105.45"/>
    <n v="10.815384615384616"/>
    <n v="2.42"/>
    <n v="0.51"/>
    <n v="4.88"/>
    <n v="0.10526315789473684"/>
    <s v="SCALE"/>
    <x v="3"/>
  </r>
  <r>
    <s v="shelley1967@msn.com"/>
    <s v="shelley"/>
    <s v="hartlage"/>
    <s v="Louisville"/>
    <s v="KY"/>
    <n v="2200"/>
    <s v="southern graphic systems"/>
    <s v="Campaign_4"/>
    <s v="Google Ads"/>
    <s v="2024-01-22"/>
    <n v="500"/>
    <n v="2337"/>
    <n v="60"/>
    <n v="6"/>
    <n v="47.34"/>
    <n v="426.19"/>
    <n v="378.85"/>
    <n v="378.85"/>
    <n v="8.002746092099704"/>
    <n v="2.57"/>
    <n v="0.79"/>
    <n v="7.89"/>
    <n v="0.1"/>
    <s v="SCALE"/>
    <x v="2"/>
  </r>
  <r>
    <s v="xvalerieklodzinski@yahoo.com"/>
    <s v="valerie"/>
    <s v="klodzinski"/>
    <s v="Mishawaka"/>
    <s v="IN"/>
    <n v="2300"/>
    <s v="tire rack"/>
    <s v="Campaign_8"/>
    <s v="Google Ads"/>
    <s v="2024-01-30"/>
    <n v="200"/>
    <n v="1051"/>
    <n v="35"/>
    <n v="1"/>
    <n v="20.95"/>
    <n v="42.22"/>
    <n v="21.27"/>
    <n v="21.27"/>
    <n v="1.01527446300716"/>
    <n v="3.33"/>
    <n v="0.6"/>
    <n v="20.95"/>
    <n v="2.8571428571428571E-2"/>
    <s v="SCALE"/>
    <x v="3"/>
  </r>
  <r>
    <s v="sylv.estrada@gmail.com"/>
    <s v="sylvia"/>
    <s v="garcia"/>
    <s v="Torrance"/>
    <s v="CA"/>
    <n v="2900"/>
    <s v="americanredcross"/>
    <s v="Campaign_1"/>
    <s v="Google Ads"/>
    <s v="2024-01-21"/>
    <n v="700"/>
    <n v="953"/>
    <n v="35"/>
    <n v="3"/>
    <n v="21.18"/>
    <n v="208.61"/>
    <n v="187.43"/>
    <n v="187.43"/>
    <n v="8.8493862134088772"/>
    <n v="3.67"/>
    <n v="0.61"/>
    <n v="7.06"/>
    <n v="8.5714285714285715E-2"/>
    <s v="SCALE"/>
    <x v="0"/>
  </r>
  <r>
    <s v="marthafoxworth@gmail.com"/>
    <s v="martha"/>
    <s v="foxworth"/>
    <s v="Naples"/>
    <s v="FL"/>
    <n v="4000"/>
    <s v="electronic geek"/>
    <s v="Campaign_6"/>
    <s v="Google Ads"/>
    <s v="2024-01-03"/>
    <n v="100"/>
    <n v="1373"/>
    <n v="53"/>
    <n v="1"/>
    <n v="31.5"/>
    <n v="50.22"/>
    <n v="18.72"/>
    <n v="18.72"/>
    <n v="0.59428571428571419"/>
    <n v="3.86"/>
    <n v="0.59"/>
    <n v="31.5"/>
    <n v="1.8867924528301886E-2"/>
    <s v="SCALE"/>
    <x v="3"/>
  </r>
  <r>
    <s v="xthtroyhanks@aol.com"/>
    <s v="troy"/>
    <s v="hanks"/>
    <s v="Sweeny"/>
    <s v="TX"/>
    <n v="3098"/>
    <s v="excel maintenance"/>
    <s v="Campaign_5"/>
    <s v="Google Ads"/>
    <s v="2024-01-22"/>
    <n v="500"/>
    <n v="1200"/>
    <n v="45"/>
    <n v="4"/>
    <n v="35.57"/>
    <n v="226.72"/>
    <n v="191.15"/>
    <n v="191.15"/>
    <n v="5.3739105988192302"/>
    <n v="3.75"/>
    <n v="0.79"/>
    <n v="8.89"/>
    <n v="8.8888888888888892E-2"/>
    <s v="SCALE"/>
    <x v="2"/>
  </r>
  <r>
    <s v="xpshot75@hotmail.com"/>
    <s v="patrick"/>
    <s v="clinton"/>
    <s v="Portland"/>
    <s v="OR"/>
    <n v="2600"/>
    <s v="parklanesuites"/>
    <s v="Campaign_12"/>
    <s v="Google Ads"/>
    <s v="2024-01-23"/>
    <n v="700"/>
    <n v="1837"/>
    <n v="58"/>
    <n v="0"/>
    <n v="23.29"/>
    <n v="0"/>
    <n v="-23.29"/>
    <n v="-23.29"/>
    <n v="-1"/>
    <n v="3.16"/>
    <n v="0.4"/>
    <n v="0"/>
    <n v="0"/>
    <s v="PAUSE"/>
    <x v="0"/>
  </r>
  <r>
    <s v="ttb6t@virginia.edu"/>
    <s v="tammy"/>
    <s v="pendleton"/>
    <s v="Louisa"/>
    <s v="VA"/>
    <n v="3944"/>
    <s v="university of virginia"/>
    <s v="Campaign_3"/>
    <s v="Google Ads"/>
    <s v="2024-01-31"/>
    <n v="200"/>
    <n v="1623"/>
    <n v="27"/>
    <n v="1"/>
    <n v="13.88"/>
    <n v="64.599999999999994"/>
    <n v="50.719999999999992"/>
    <n v="50.719999999999992"/>
    <n v="3.6541786743515843"/>
    <n v="1.66"/>
    <n v="0.51"/>
    <n v="13.88"/>
    <n v="3.7037037037037035E-2"/>
    <s v="SCALE"/>
    <x v="3"/>
  </r>
  <r>
    <s v="jmigion@gmail.com"/>
    <s v="jacquese"/>
    <s v="tucker"/>
    <s v="Indianapolis"/>
    <s v="IN"/>
    <n v="1074"/>
    <s v="st vincent new hope"/>
    <s v="Campaign_5"/>
    <s v="Google Ads"/>
    <s v="2024-01-08"/>
    <n v="300"/>
    <n v="734"/>
    <n v="29"/>
    <n v="0"/>
    <n v="15.53"/>
    <n v="0"/>
    <n v="-15.53"/>
    <n v="-15.53"/>
    <n v="-1"/>
    <n v="3.95"/>
    <n v="0.54"/>
    <n v="0"/>
    <n v="0"/>
    <s v="PAUSE"/>
    <x v="3"/>
  </r>
  <r>
    <s v="lisaluv_goodmen@yahoo.com"/>
    <s v="lisa"/>
    <s v="robinson"/>
    <s v="Saint Louis"/>
    <s v="MO"/>
    <n v="2600"/>
    <s v="creative concepts"/>
    <s v="Campaign_18"/>
    <s v="Google Ads"/>
    <s v="2024-01-22"/>
    <n v="400"/>
    <n v="1556"/>
    <n v="53"/>
    <n v="0"/>
    <n v="44.67"/>
    <n v="0"/>
    <n v="-44.67"/>
    <n v="-44.67"/>
    <n v="-1"/>
    <n v="3.41"/>
    <n v="0.84"/>
    <n v="0"/>
    <n v="0"/>
    <s v="PAUSE"/>
    <x v="2"/>
  </r>
  <r>
    <s v="xrickspeakes@hotmail.com"/>
    <s v="alvin"/>
    <s v="speakes"/>
    <s v="Michigan City"/>
    <s v="IN"/>
    <n v="2500"/>
    <s v="arecelormittal"/>
    <s v="Campaign_7"/>
    <s v="Google Ads"/>
    <s v="2024-01-07"/>
    <n v="300"/>
    <n v="866"/>
    <n v="35"/>
    <n v="0"/>
    <n v="18.809999999999999"/>
    <n v="0"/>
    <n v="-18.809999999999999"/>
    <n v="-18.809999999999999"/>
    <n v="-1"/>
    <n v="4.04"/>
    <n v="0.54"/>
    <n v="0"/>
    <n v="0"/>
    <s v="PAUSE"/>
    <x v="3"/>
  </r>
  <r>
    <s v="ricksharpe75@gmail.com"/>
    <s v="ricardo"/>
    <s v="sharpe"/>
    <s v="Valrico"/>
    <s v="FL"/>
    <n v="1300"/>
    <s v="hsbc"/>
    <s v="Campaign_11"/>
    <s v="Google Ads"/>
    <s v="2024-01-11"/>
    <n v="100"/>
    <n v="2294"/>
    <n v="34"/>
    <n v="1"/>
    <n v="24.21"/>
    <n v="62.35"/>
    <n v="38.14"/>
    <n v="38.14"/>
    <n v="1.5753820735233375"/>
    <n v="1.48"/>
    <n v="0.71"/>
    <n v="24.21"/>
    <n v="2.9411764705882353E-2"/>
    <s v="SCALE"/>
    <x v="3"/>
  </r>
  <r>
    <s v="leteaglesfly@hotmail.com"/>
    <s v="susanne"/>
    <s v="summerfield"/>
    <s v="Fortson"/>
    <s v="GA"/>
    <n v="3100"/>
    <s v="mediacom"/>
    <s v="Campaign_8"/>
    <s v="Google Ads"/>
    <s v="2024-01-15"/>
    <n v="300"/>
    <n v="904"/>
    <n v="16"/>
    <n v="0"/>
    <n v="8.94"/>
    <n v="0"/>
    <n v="-8.94"/>
    <n v="-8.94"/>
    <n v="-1"/>
    <n v="1.77"/>
    <n v="0.56000000000000005"/>
    <n v="0"/>
    <n v="0"/>
    <s v="PAUSE"/>
    <x v="3"/>
  </r>
  <r>
    <s v="brothersdeebee@aol.com"/>
    <s v="doris"/>
    <s v="brothers"/>
    <s v="Erie"/>
    <s v="PA"/>
    <n v="2500"/>
    <s v="retired"/>
    <s v="Campaign_17"/>
    <s v="Google Ads"/>
    <s v="2024-01-20"/>
    <n v="600"/>
    <n v="1601"/>
    <n v="49"/>
    <n v="5"/>
    <n v="37.619999999999997"/>
    <n v="262.02999999999997"/>
    <n v="224.40999999999997"/>
    <n v="224.40999999999997"/>
    <n v="5.965178096757044"/>
    <n v="3.06"/>
    <n v="0.77"/>
    <n v="7.52"/>
    <n v="0.10204081632653061"/>
    <s v="SCALE"/>
    <x v="0"/>
  </r>
  <r>
    <s v="rtfanatic360@bellsouth.net"/>
    <s v="jennifer"/>
    <s v="valero"/>
    <s v="Port Saint Lu"/>
    <s v="FL"/>
    <n v="3200"/>
    <s v="waters edge dermatology"/>
    <s v="Campaign_8"/>
    <s v="Google Ads"/>
    <s v="2024-01-05"/>
    <n v="500"/>
    <n v="1458"/>
    <n v="30"/>
    <n v="3"/>
    <n v="21.61"/>
    <n v="117.16"/>
    <n v="95.55"/>
    <n v="95.55"/>
    <n v="4.4215640906987508"/>
    <n v="2.06"/>
    <n v="0.72"/>
    <n v="7.2"/>
    <n v="0.1"/>
    <s v="SCALE"/>
    <x v="2"/>
  </r>
  <r>
    <s v="jackcadair@gmail.com"/>
    <s v="jack"/>
    <s v="adair"/>
    <s v="Atlanta"/>
    <s v="GA"/>
    <n v="2800"/>
    <s v="mission you"/>
    <s v="Campaign_5"/>
    <s v="Google Ads"/>
    <s v="2024-01-04"/>
    <n v="200"/>
    <n v="2128"/>
    <n v="39"/>
    <n v="1"/>
    <n v="29.78"/>
    <n v="53.86"/>
    <n v="24.08"/>
    <n v="24.08"/>
    <n v="0.8085963734049697"/>
    <n v="1.83"/>
    <n v="0.76"/>
    <n v="29.78"/>
    <n v="2.564102564102564E-2"/>
    <s v="SCALE"/>
    <x v="3"/>
  </r>
  <r>
    <s v="v.washington.02946@gmail.com"/>
    <s v="vinson"/>
    <s v="washington"/>
    <s v="North Charles"/>
    <s v="SC"/>
    <n v="2500"/>
    <s v="varian medical systems"/>
    <s v="Campaign_20"/>
    <s v="Google Ads"/>
    <s v="2024-01-13"/>
    <n v="1000"/>
    <n v="1098"/>
    <n v="24"/>
    <n v="0"/>
    <n v="19.010000000000002"/>
    <n v="0"/>
    <n v="-19.010000000000002"/>
    <n v="-19.010000000000002"/>
    <n v="-1"/>
    <n v="2.19"/>
    <n v="0.79"/>
    <n v="0"/>
    <n v="0"/>
    <s v="PAUSE"/>
    <x v="1"/>
  </r>
  <r>
    <s v="michaelwolf@hotmail.com"/>
    <s v="michael"/>
    <s v="wolf"/>
    <s v="San Francisco"/>
    <s v="CA"/>
    <n v="5500"/>
    <s v="ideal garden maintenance"/>
    <s v="Campaign_11"/>
    <s v="Google Ads"/>
    <s v="2024-01-06"/>
    <n v="600"/>
    <n v="1370"/>
    <n v="35"/>
    <n v="1"/>
    <n v="24.43"/>
    <n v="35.07"/>
    <n v="10.64"/>
    <n v="10.64"/>
    <n v="0.4355300859598854"/>
    <n v="2.5499999999999998"/>
    <n v="0.7"/>
    <n v="24.43"/>
    <n v="2.8571428571428571E-2"/>
    <s v="SCALE"/>
    <x v="0"/>
  </r>
  <r>
    <s v="mikelake@gmail.com"/>
    <s v="mike"/>
    <s v="lake"/>
    <s v="Los Angeles"/>
    <s v="CA"/>
    <n v="2595"/>
    <s v="creative wealth management"/>
    <s v="Campaign_5"/>
    <s v="Google Ads"/>
    <s v="2024-01-24"/>
    <n v="700"/>
    <n v="687"/>
    <n v="18"/>
    <n v="0"/>
    <n v="9.18"/>
    <n v="0"/>
    <n v="-9.18"/>
    <n v="-9.18"/>
    <n v="-1"/>
    <n v="2.62"/>
    <n v="0.51"/>
    <n v="0"/>
    <n v="0"/>
    <s v="PAUSE"/>
    <x v="0"/>
  </r>
  <r>
    <s v="susanna@hotmail.com"/>
    <s v="susanna"/>
    <s v="watts"/>
    <s v="Kingman"/>
    <s v="AZ"/>
    <n v="3600"/>
    <s v="earl abel's"/>
    <s v="Campaign_16"/>
    <s v="Google Ads"/>
    <s v="2024-01-31"/>
    <n v="400"/>
    <n v="1285"/>
    <n v="53"/>
    <n v="5"/>
    <n v="31.51"/>
    <n v="276.57"/>
    <n v="245.06"/>
    <n v="245.06"/>
    <n v="7.7772135829895266"/>
    <n v="4.12"/>
    <n v="0.59"/>
    <n v="6.3"/>
    <n v="9.4339622641509441E-2"/>
    <s v="SCALE"/>
    <x v="2"/>
  </r>
  <r>
    <s v="trentcleveland@gmail.com"/>
    <s v="trent"/>
    <s v="cleveland"/>
    <s v="Burbank"/>
    <s v="CA"/>
    <n v="2100"/>
    <s v="acr sports officials specialis"/>
    <s v="Campaign_10"/>
    <s v="Google Ads"/>
    <s v="2024-01-21"/>
    <n v="600"/>
    <n v="1003"/>
    <n v="26"/>
    <n v="0"/>
    <n v="17.989999999999998"/>
    <n v="0"/>
    <n v="-17.989999999999998"/>
    <n v="-17.989999999999998"/>
    <n v="-1"/>
    <n v="2.59"/>
    <n v="0.69"/>
    <n v="0"/>
    <n v="0"/>
    <s v="PAUSE"/>
    <x v="0"/>
  </r>
  <r>
    <s v="sergiopepper@hotmail.com"/>
    <s v="sergio"/>
    <s v="pepper"/>
    <s v="Issaquah"/>
    <s v="WA"/>
    <n v="2900"/>
    <s v="deco refreshments inc."/>
    <s v="Campaign_4"/>
    <s v="Google Ads"/>
    <s v="2024-01-06"/>
    <n v="100"/>
    <n v="1201"/>
    <n v="53"/>
    <n v="5"/>
    <n v="34.03"/>
    <n v="177.8"/>
    <n v="143.77000000000001"/>
    <n v="143.77000000000001"/>
    <n v="4.224801645606818"/>
    <n v="4.41"/>
    <n v="0.64"/>
    <n v="6.81"/>
    <n v="9.4339622641509441E-2"/>
    <s v="SCALE"/>
    <x v="3"/>
  </r>
  <r>
    <s v="danielle.haws@yahoo.com"/>
    <s v="danielle"/>
    <s v="haws"/>
    <s v="Provo"/>
    <s v="UT"/>
    <n v="2250"/>
    <s v="sams club"/>
    <s v="Campaign_5"/>
    <s v="Google Ads"/>
    <s v="2024-01-29"/>
    <n v="500"/>
    <n v="1978"/>
    <n v="67"/>
    <n v="3"/>
    <n v="35.11"/>
    <n v="171.34"/>
    <n v="136.23000000000002"/>
    <n v="136.23000000000002"/>
    <n v="3.8800911421247513"/>
    <n v="3.39"/>
    <n v="0.52"/>
    <n v="11.7"/>
    <n v="4.4776119402985072E-2"/>
    <s v="SCALE"/>
    <x v="2"/>
  </r>
  <r>
    <s v="ronaldkeith@gmail.com"/>
    <s v="ronald"/>
    <s v="keith"/>
    <s v="Severna Park"/>
    <s v="MD"/>
    <n v="2000"/>
    <s v="specific appraisals"/>
    <s v="Campaign_18"/>
    <s v="Google Ads"/>
    <s v="2024-01-07"/>
    <n v="300"/>
    <n v="631"/>
    <n v="16"/>
    <n v="1"/>
    <n v="13.14"/>
    <n v="66.23"/>
    <n v="53.09"/>
    <n v="53.09"/>
    <n v="4.0403348554033487"/>
    <n v="2.54"/>
    <n v="0.82"/>
    <n v="13.14"/>
    <n v="6.25E-2"/>
    <s v="SCALE"/>
    <x v="3"/>
  </r>
  <r>
    <s v="michelle_milton86@hotmail.com"/>
    <s v="michelle"/>
    <s v="milton"/>
    <s v="Rosharon"/>
    <s v="TX"/>
    <n v="5000"/>
    <s v="northwest petroleum"/>
    <s v="Campaign_11"/>
    <s v="Google Ads"/>
    <s v="2024-01-23"/>
    <n v="400"/>
    <n v="839"/>
    <n v="31"/>
    <n v="3"/>
    <n v="14.97"/>
    <n v="120.25"/>
    <n v="105.28"/>
    <n v="105.28"/>
    <n v="7.0327321309285233"/>
    <n v="3.69"/>
    <n v="0.48"/>
    <n v="4.99"/>
    <n v="9.6774193548387094E-2"/>
    <s v="SCALE"/>
    <x v="2"/>
  </r>
  <r>
    <s v="alleyzonme324@yahoo.com"/>
    <s v="michelle"/>
    <s v="edwards"/>
    <s v="Elizabeth"/>
    <s v="NJ"/>
    <n v="3792"/>
    <s v="mtn side hospital"/>
    <s v="Campaign_15"/>
    <s v="Google Ads"/>
    <s v="2024-01-15"/>
    <n v="500"/>
    <n v="2245"/>
    <n v="95"/>
    <n v="4"/>
    <n v="55.95"/>
    <n v="249.03"/>
    <n v="193.07999999999998"/>
    <n v="193.07999999999998"/>
    <n v="3.4509383378016083"/>
    <n v="4.2300000000000004"/>
    <n v="0.59"/>
    <n v="13.99"/>
    <n v="4.2105263157894736E-2"/>
    <s v="SCALE"/>
    <x v="2"/>
  </r>
  <r>
    <s v="christopheremery@yahoo.com"/>
    <s v="christophe"/>
    <s v="emery"/>
    <s v="Gardena"/>
    <s v="CA"/>
    <n v="4998"/>
    <s v="total yard management"/>
    <s v="Campaign_16"/>
    <s v="Google Ads"/>
    <s v="2024-01-11"/>
    <n v="800"/>
    <n v="2437"/>
    <n v="73"/>
    <n v="0"/>
    <n v="50.49"/>
    <n v="0"/>
    <n v="-50.49"/>
    <n v="-50.49"/>
    <n v="-1"/>
    <n v="3"/>
    <n v="0.69"/>
    <n v="0"/>
    <n v="0"/>
    <s v="PAUSE"/>
    <x v="1"/>
  </r>
  <r>
    <s v="edwin32m@aol.com"/>
    <s v="edwin"/>
    <s v="menjivar"/>
    <s v="San Francisco"/>
    <s v="CA"/>
    <n v="1500"/>
    <s v="hoover middle school"/>
    <s v="Campaign_2"/>
    <s v="Google Ads"/>
    <s v="2024-01-31"/>
    <n v="700"/>
    <n v="2469"/>
    <n v="69"/>
    <n v="3"/>
    <n v="55.73"/>
    <n v="173.33"/>
    <n v="117.60000000000002"/>
    <n v="117.60000000000002"/>
    <n v="2.1101740534720981"/>
    <n v="2.79"/>
    <n v="0.81"/>
    <n v="18.579999999999998"/>
    <n v="4.3478260869565216E-2"/>
    <s v="SCALE"/>
    <x v="0"/>
  </r>
  <r>
    <s v="matsuda@gmail.com"/>
    <s v="michelle"/>
    <s v="matsuda"/>
    <s v="Portland"/>
    <s v="OR"/>
    <n v="1900"/>
    <s v="asian answers"/>
    <s v="Campaign_17"/>
    <s v="Google Ads"/>
    <s v="2024-01-27"/>
    <n v="100"/>
    <n v="1078"/>
    <n v="23"/>
    <n v="0"/>
    <n v="9.51"/>
    <n v="0"/>
    <n v="-9.51"/>
    <n v="-9.51"/>
    <n v="-1"/>
    <n v="2.13"/>
    <n v="0.41"/>
    <n v="0"/>
    <n v="0"/>
    <s v="PAUSE"/>
    <x v="3"/>
  </r>
  <r>
    <s v="legacybydesign@aol.com"/>
    <s v="candace"/>
    <s v="mccaini"/>
    <s v="Carmichael"/>
    <s v="CA"/>
    <n v="1001"/>
    <s v="verizon wireless"/>
    <s v="Campaign_12"/>
    <s v="Google Ads"/>
    <s v="2024-01-04"/>
    <n v="100"/>
    <n v="1237"/>
    <n v="21"/>
    <n v="0"/>
    <n v="10.29"/>
    <n v="0"/>
    <n v="-10.29"/>
    <n v="-10.29"/>
    <n v="-1"/>
    <n v="1.7"/>
    <n v="0.49"/>
    <n v="0"/>
    <n v="0"/>
    <s v="PAUSE"/>
    <x v="3"/>
  </r>
  <r>
    <s v="sierramays13@yahoo.com"/>
    <s v="sierra"/>
    <s v="mays"/>
    <s v="Dayton"/>
    <s v="OH"/>
    <n v="5000"/>
    <s v="legacy hair studios"/>
    <s v="Campaign_10"/>
    <s v="Google Ads"/>
    <s v="2024-01-21"/>
    <n v="500"/>
    <n v="1426"/>
    <n v="30"/>
    <n v="3"/>
    <n v="23.71"/>
    <n v="221.89"/>
    <n v="198.17999999999998"/>
    <n v="198.17999999999998"/>
    <n v="8.3584985238296063"/>
    <n v="2.1"/>
    <n v="0.79"/>
    <n v="7.9"/>
    <n v="0.1"/>
    <s v="SCALE"/>
    <x v="2"/>
  </r>
  <r>
    <s v="mredge@gmail.com"/>
    <s v="jimmy"/>
    <s v="edge"/>
    <s v="Columbus"/>
    <s v="OH"/>
    <n v="2440"/>
    <s v="wetson's"/>
    <s v="Campaign_10"/>
    <s v="Google Ads"/>
    <s v="2024-01-29"/>
    <n v="300"/>
    <n v="949"/>
    <n v="18"/>
    <n v="0"/>
    <n v="8.3800000000000008"/>
    <n v="0"/>
    <n v="-8.3800000000000008"/>
    <n v="-8.3800000000000008"/>
    <n v="-1"/>
    <n v="1.9"/>
    <n v="0.47"/>
    <n v="0"/>
    <n v="0"/>
    <s v="PAUSE"/>
    <x v="3"/>
  </r>
  <r>
    <s v="rvazquez_27@hotmail.com"/>
    <s v="robert"/>
    <s v="vazquez"/>
    <s v="Pomona"/>
    <s v="CA"/>
    <n v="1250"/>
    <s v="radioshack"/>
    <s v="Campaign_3"/>
    <s v="Google Ads"/>
    <s v="2024-01-26"/>
    <n v="1000"/>
    <n v="1998"/>
    <n v="51"/>
    <n v="1"/>
    <n v="38.4"/>
    <n v="44.97"/>
    <n v="6.57"/>
    <n v="6.57"/>
    <n v="0.17109375000000002"/>
    <n v="2.5499999999999998"/>
    <n v="0.75"/>
    <n v="38.4"/>
    <n v="1.9607843137254902E-2"/>
    <s v="SCALE"/>
    <x v="1"/>
  </r>
  <r>
    <s v="danieltrujillo@hotmail.com"/>
    <s v="daniel"/>
    <s v="trujillo"/>
    <s v="Los Angeles"/>
    <s v="CA"/>
    <n v="1100"/>
    <s v="chess king"/>
    <s v="Campaign_6"/>
    <s v="Google Ads"/>
    <s v="2024-01-14"/>
    <n v="700"/>
    <n v="1932"/>
    <n v="75"/>
    <n v="8"/>
    <n v="52.22"/>
    <n v="399.41"/>
    <n v="347.19000000000005"/>
    <n v="347.19000000000005"/>
    <n v="6.6486020681731146"/>
    <n v="3.88"/>
    <n v="0.7"/>
    <n v="6.53"/>
    <n v="0.10666666666666667"/>
    <s v="SCALE"/>
    <x v="0"/>
  </r>
  <r>
    <s v="adriennetmcmahan@hotmail.com"/>
    <s v="adrienne"/>
    <s v="mcmahan"/>
    <s v="Doylestown"/>
    <s v="PA"/>
    <n v="2900"/>
    <s v="thompson"/>
    <s v="Campaign_1"/>
    <s v="Google Ads"/>
    <s v="2024-01-30"/>
    <n v="300"/>
    <n v="1779"/>
    <n v="53"/>
    <n v="2"/>
    <n v="40.97"/>
    <n v="77.8"/>
    <n v="36.83"/>
    <n v="36.83"/>
    <n v="0.8989504515499146"/>
    <n v="2.98"/>
    <n v="0.77"/>
    <n v="20.48"/>
    <n v="3.7735849056603772E-2"/>
    <s v="SCALE"/>
    <x v="3"/>
  </r>
  <r>
    <s v="bowhuntr82@gmail.com"/>
    <s v="chad"/>
    <s v="trent"/>
    <s v="Dublin"/>
    <s v="VA"/>
    <n v="3250"/>
    <s v="greater valley builders"/>
    <s v="Campaign_9"/>
    <s v="Google Ads"/>
    <s v="2024-01-15"/>
    <n v="600"/>
    <n v="1578"/>
    <n v="49"/>
    <n v="0"/>
    <n v="29.68"/>
    <n v="0"/>
    <n v="-29.68"/>
    <n v="-29.68"/>
    <n v="-1"/>
    <n v="3.11"/>
    <n v="0.61"/>
    <n v="0"/>
    <n v="0"/>
    <s v="PAUSE"/>
    <x v="0"/>
  </r>
  <r>
    <s v="christinalmcgowan@gmail.com"/>
    <s v="christina"/>
    <s v="mcgowan"/>
    <s v="Sanford"/>
    <s v="FL"/>
    <n v="2250"/>
    <s v="maxaprofit"/>
    <s v="Campaign_10"/>
    <s v="Google Ads"/>
    <s v="2024-01-07"/>
    <n v="700"/>
    <n v="1773"/>
    <n v="32"/>
    <n v="0"/>
    <n v="19.45"/>
    <n v="0"/>
    <n v="-19.45"/>
    <n v="-19.45"/>
    <n v="-1"/>
    <n v="1.8"/>
    <n v="0.61"/>
    <n v="0"/>
    <n v="0"/>
    <s v="PAUSE"/>
    <x v="0"/>
  </r>
  <r>
    <s v="mukes54@gmail.com"/>
    <s v="peaches"/>
    <s v="mukes"/>
    <s v="Milwaukee"/>
    <s v="WI"/>
    <n v="3800"/>
    <s v="cameo care center"/>
    <s v="Campaign_17"/>
    <s v="Google Ads"/>
    <s v="2024-01-22"/>
    <n v="400"/>
    <n v="722"/>
    <n v="29"/>
    <n v="3"/>
    <n v="18.84"/>
    <n v="178.66"/>
    <n v="159.82"/>
    <n v="159.82"/>
    <n v="8.4830148619957537"/>
    <n v="4.0199999999999996"/>
    <n v="0.65"/>
    <n v="6.28"/>
    <n v="0.10344827586206896"/>
    <s v="SCALE"/>
    <x v="2"/>
  </r>
  <r>
    <s v="davidrfuentes@hotmail.com"/>
    <s v="david"/>
    <s v="fuentes"/>
    <s v="Decatur"/>
    <s v="GA"/>
    <n v="1500"/>
    <s v="super shops"/>
    <s v="Campaign_3"/>
    <s v="Google Ads"/>
    <s v="2024-01-04"/>
    <n v="700"/>
    <n v="2459"/>
    <n v="62"/>
    <n v="5"/>
    <n v="44.16"/>
    <n v="267.20999999999998"/>
    <n v="223.04999999999998"/>
    <n v="223.04999999999998"/>
    <n v="5.0509510869565215"/>
    <n v="2.52"/>
    <n v="0.71"/>
    <n v="8.83"/>
    <n v="8.0645161290322578E-2"/>
    <s v="SCALE"/>
    <x v="0"/>
  </r>
  <r>
    <s v="angelt.santiago@live.com"/>
    <s v="angel"/>
    <s v="santiago"/>
    <s v="Tampa"/>
    <s v="FL"/>
    <n v="1720"/>
    <s v="mv cleaning services"/>
    <s v="Campaign_18"/>
    <s v="Google Ads"/>
    <s v="2024-01-16"/>
    <n v="200"/>
    <n v="1232"/>
    <n v="31"/>
    <n v="2"/>
    <n v="21.61"/>
    <n v="125.72"/>
    <n v="104.11"/>
    <n v="104.11"/>
    <n v="4.8176770013882466"/>
    <n v="2.52"/>
    <n v="0.7"/>
    <n v="10.8"/>
    <n v="6.4516129032258063E-2"/>
    <s v="SCALE"/>
    <x v="3"/>
  </r>
  <r>
    <s v="eleanorguerrero@yahoo.com"/>
    <s v="eleanor"/>
    <s v="guerrero"/>
    <s v="Kansas City"/>
    <s v="MO"/>
    <n v="1500"/>
    <s v="matrix architectural service"/>
    <s v="Campaign_5"/>
    <s v="Google Ads"/>
    <s v="2024-01-28"/>
    <n v="200"/>
    <n v="2371"/>
    <n v="69"/>
    <n v="0"/>
    <n v="37.200000000000003"/>
    <n v="0"/>
    <n v="-37.200000000000003"/>
    <n v="-37.200000000000003"/>
    <n v="-1"/>
    <n v="2.91"/>
    <n v="0.54"/>
    <n v="0"/>
    <n v="0"/>
    <s v="PAUSE"/>
    <x v="3"/>
  </r>
  <r>
    <s v="lisaharmon@hotmail.com"/>
    <s v="lisa"/>
    <s v="harmon"/>
    <s v="Trenton"/>
    <s v="NJ"/>
    <n v="1300"/>
    <s v="chase pitkin"/>
    <s v="Campaign_10"/>
    <s v="Google Ads"/>
    <s v="2024-01-04"/>
    <n v="100"/>
    <n v="1116"/>
    <n v="41"/>
    <n v="0"/>
    <n v="27.39"/>
    <n v="0"/>
    <n v="-27.39"/>
    <n v="-27.39"/>
    <n v="-1"/>
    <n v="3.67"/>
    <n v="0.67"/>
    <n v="0"/>
    <n v="0"/>
    <s v="PAUSE"/>
    <x v="3"/>
  </r>
  <r>
    <s v="maidest@hotmail.com"/>
    <s v="edna"/>
    <s v="foley"/>
    <s v="San Francisco"/>
    <s v="CA"/>
    <n v="3250"/>
    <s v="saturday matinee"/>
    <s v="Campaign_11"/>
    <s v="Google Ads"/>
    <s v="2024-01-26"/>
    <n v="100"/>
    <n v="1374"/>
    <n v="53"/>
    <n v="1"/>
    <n v="29.62"/>
    <n v="60.04"/>
    <n v="30.419999999999998"/>
    <n v="30.419999999999998"/>
    <n v="1.0270087778528021"/>
    <n v="3.86"/>
    <n v="0.56000000000000005"/>
    <n v="29.62"/>
    <n v="1.8867924528301886E-2"/>
    <s v="SCALE"/>
    <x v="3"/>
  </r>
  <r>
    <s v="justinbradley@gmail.com"/>
    <s v="justin"/>
    <s v="bradley"/>
    <s v="West McLean"/>
    <s v="VA"/>
    <n v="2438"/>
    <s v="romp"/>
    <s v="Campaign_4"/>
    <s v="Google Ads"/>
    <s v="2024-01-27"/>
    <n v="300"/>
    <n v="1600"/>
    <n v="49"/>
    <n v="4"/>
    <n v="28.86"/>
    <n v="289.39999999999998"/>
    <n v="260.53999999999996"/>
    <n v="260.53999999999996"/>
    <n v="9.0277200277200258"/>
    <n v="3.06"/>
    <n v="0.59"/>
    <n v="7.22"/>
    <n v="8.1632653061224483E-2"/>
    <s v="SCALE"/>
    <x v="3"/>
  </r>
  <r>
    <s v="sandrafellis@gmail.com"/>
    <s v="sandra"/>
    <s v="ellis"/>
    <s v="Atlanta"/>
    <s v="GA"/>
    <n v="1500"/>
    <s v="larry's markets"/>
    <s v="Campaign_7"/>
    <s v="Google Ads"/>
    <s v="2024-01-20"/>
    <n v="200"/>
    <n v="536"/>
    <n v="16"/>
    <n v="0"/>
    <n v="8.52"/>
    <n v="0"/>
    <n v="-8.52"/>
    <n v="-8.52"/>
    <n v="-1"/>
    <n v="2.99"/>
    <n v="0.53"/>
    <n v="0"/>
    <n v="0"/>
    <s v="PAUSE"/>
    <x v="3"/>
  </r>
  <r>
    <s v="patriciaquayle@gmail.com"/>
    <s v="patricia"/>
    <s v="quayle"/>
    <s v="Cincinnati"/>
    <s v="OH"/>
    <n v="3792"/>
    <s v="david weis"/>
    <s v="Campaign_10"/>
    <s v="Google Ads"/>
    <s v="2024-01-08"/>
    <n v="700"/>
    <n v="812"/>
    <n v="27"/>
    <n v="2"/>
    <n v="18.07"/>
    <n v="141.31"/>
    <n v="123.24000000000001"/>
    <n v="123.24000000000001"/>
    <n v="6.8201438848920866"/>
    <n v="3.33"/>
    <n v="0.67"/>
    <n v="9.0399999999999991"/>
    <n v="7.407407407407407E-2"/>
    <s v="SCALE"/>
    <x v="0"/>
  </r>
  <r>
    <s v="l.dapp@aol.com"/>
    <s v="lisa"/>
    <s v="dapp"/>
    <s v="Tallmadge"/>
    <s v="OH"/>
    <n v="2708"/>
    <s v="pnc bank  ohio"/>
    <s v="Campaign_5"/>
    <s v="Google Ads"/>
    <s v="2024-01-25"/>
    <n v="700"/>
    <n v="1304"/>
    <n v="40"/>
    <n v="3"/>
    <n v="23.46"/>
    <n v="116.7"/>
    <n v="93.240000000000009"/>
    <n v="93.240000000000009"/>
    <n v="3.9744245524296677"/>
    <n v="3.07"/>
    <n v="0.59"/>
    <n v="7.82"/>
    <n v="7.4999999999999997E-2"/>
    <s v="SCALE"/>
    <x v="0"/>
  </r>
  <r>
    <s v="tynit9@gmail.com"/>
    <s v="leatrice"/>
    <s v="taylor"/>
    <s v="Chicago"/>
    <s v="IL"/>
    <n v="3300"/>
    <s v="illinois action for children"/>
    <s v="Campaign_2"/>
    <s v="Google Ads"/>
    <s v="2024-01-21"/>
    <n v="800"/>
    <n v="2424"/>
    <n v="97"/>
    <n v="7"/>
    <n v="79.5"/>
    <n v="374.37"/>
    <n v="294.87"/>
    <n v="294.87"/>
    <n v="3.7090566037735848"/>
    <n v="4"/>
    <n v="0.82"/>
    <n v="11.36"/>
    <n v="7.2164948453608241E-2"/>
    <s v="SCALE"/>
    <x v="1"/>
  </r>
  <r>
    <s v="deidrelinthicum86@yahoo.com"/>
    <s v="deidre"/>
    <s v="linthicum"/>
    <s v="Hollywood"/>
    <s v="FL"/>
    <n v="3500"/>
    <s v="subwaysandwiches"/>
    <s v="Campaign_18"/>
    <s v="Google Ads"/>
    <s v="2024-01-10"/>
    <n v="300"/>
    <n v="1188"/>
    <n v="24"/>
    <n v="2"/>
    <n v="19.510000000000002"/>
    <n v="77.86"/>
    <n v="58.349999999999994"/>
    <n v="58.349999999999994"/>
    <n v="2.9907739620707323"/>
    <n v="2.02"/>
    <n v="0.81"/>
    <n v="9.76"/>
    <n v="8.3333333333333329E-2"/>
    <s v="SCALE"/>
    <x v="3"/>
  </r>
  <r>
    <s v="josephtroup@yahoo.com"/>
    <s v="joseph"/>
    <s v="troup"/>
    <s v="Biloxi"/>
    <s v="MS"/>
    <n v="4000"/>
    <s v="soundtrack"/>
    <s v="Campaign_8"/>
    <s v="Google Ads"/>
    <s v="2024-01-04"/>
    <n v="200"/>
    <n v="1004"/>
    <n v="28"/>
    <n v="0"/>
    <n v="13.76"/>
    <n v="0"/>
    <n v="-13.76"/>
    <n v="-13.76"/>
    <n v="-1"/>
    <n v="2.79"/>
    <n v="0.49"/>
    <n v="0"/>
    <n v="0"/>
    <s v="PAUSE"/>
    <x v="3"/>
  </r>
  <r>
    <s v="chrischampion02@gmail.com"/>
    <s v="chris"/>
    <s v="champion"/>
    <s v="Dallas"/>
    <s v="TX"/>
    <n v="2262"/>
    <s v="ernst and young"/>
    <s v="Campaign_13"/>
    <s v="Google Ads"/>
    <s v="2024-01-31"/>
    <n v="600"/>
    <n v="2069"/>
    <n v="54"/>
    <n v="5"/>
    <n v="27.61"/>
    <n v="337.2"/>
    <n v="309.58999999999997"/>
    <n v="309.58999999999997"/>
    <n v="11.212966316551974"/>
    <n v="2.61"/>
    <n v="0.51"/>
    <n v="5.52"/>
    <n v="9.2592592592592587E-2"/>
    <s v="SCALE"/>
    <x v="0"/>
  </r>
  <r>
    <s v="jwright729@yahoo.com"/>
    <s v="joseph"/>
    <s v="wright"/>
    <s v="Fort Lauderda"/>
    <s v="FL"/>
    <n v="2500"/>
    <s v="broward county"/>
    <s v="Campaign_20"/>
    <s v="Google Ads"/>
    <s v="2024-01-21"/>
    <n v="200"/>
    <n v="2410"/>
    <n v="108"/>
    <n v="3"/>
    <n v="46"/>
    <n v="190.07"/>
    <n v="144.07"/>
    <n v="144.07"/>
    <n v="3.1319565217391303"/>
    <n v="4.4800000000000004"/>
    <n v="0.43"/>
    <n v="15.33"/>
    <n v="2.7777777777777776E-2"/>
    <s v="SCALE"/>
    <x v="3"/>
  </r>
  <r>
    <s v="jrenae8@gmail.com"/>
    <s v="jessica"/>
    <s v="rosales"/>
    <s v="San Antonio"/>
    <s v="TX"/>
    <n v="2250"/>
    <s v="yard house"/>
    <s v="Campaign_19"/>
    <s v="Google Ads"/>
    <s v="2024-01-21"/>
    <n v="500"/>
    <n v="1344"/>
    <n v="56"/>
    <n v="1"/>
    <n v="42.96"/>
    <n v="55.3"/>
    <n v="12.339999999999996"/>
    <n v="12.339999999999996"/>
    <n v="0.2872439478584729"/>
    <n v="4.17"/>
    <n v="0.77"/>
    <n v="42.96"/>
    <n v="1.7857142857142856E-2"/>
    <s v="SCALE"/>
    <x v="2"/>
  </r>
  <r>
    <s v="donniemaher@gmail.com"/>
    <s v="donnie"/>
    <s v="maher"/>
    <s v="Cleveland"/>
    <s v="OH"/>
    <n v="2600"/>
    <s v="thalhimers"/>
    <s v="Campaign_8"/>
    <s v="Google Ads"/>
    <s v="2024-01-16"/>
    <n v="500"/>
    <n v="2486"/>
    <n v="72"/>
    <n v="2"/>
    <n v="57.52"/>
    <n v="149.44999999999999"/>
    <n v="91.929999999999978"/>
    <n v="91.929999999999978"/>
    <n v="1.5982267037552151"/>
    <n v="2.9"/>
    <n v="0.8"/>
    <n v="28.76"/>
    <n v="2.7777777777777776E-2"/>
    <s v="SCALE"/>
    <x v="2"/>
  </r>
  <r>
    <s v="danielbtaylor@hotmail.com"/>
    <s v="daniel"/>
    <s v="taylor"/>
    <s v="Zelienople"/>
    <s v="PA"/>
    <n v="1600"/>
    <s v="saturday matinee"/>
    <s v="Campaign_13"/>
    <s v="Google Ads"/>
    <s v="2024-01-06"/>
    <n v="100"/>
    <n v="2373"/>
    <n v="88"/>
    <n v="0"/>
    <n v="37.869999999999997"/>
    <n v="0"/>
    <n v="-37.869999999999997"/>
    <n v="-37.869999999999997"/>
    <n v="-1"/>
    <n v="3.71"/>
    <n v="0.43"/>
    <n v="0"/>
    <n v="0"/>
    <s v="PAUSE"/>
    <x v="3"/>
  </r>
  <r>
    <s v="whilly1968@hotmail.com"/>
    <s v="charles"/>
    <s v="perez"/>
    <s v="Scranton"/>
    <s v="PA"/>
    <n v="4700"/>
    <s v="schweggmanns"/>
    <s v="Campaign_20"/>
    <s v="Google Ads"/>
    <s v="2024-01-05"/>
    <n v="300"/>
    <n v="2351"/>
    <n v="97"/>
    <n v="2"/>
    <n v="46.17"/>
    <n v="118.06"/>
    <n v="71.89"/>
    <n v="71.89"/>
    <n v="1.5570716915746154"/>
    <n v="4.13"/>
    <n v="0.48"/>
    <n v="23.08"/>
    <n v="2.0618556701030927E-2"/>
    <s v="SCALE"/>
    <x v="3"/>
  </r>
  <r>
    <s v="menzies@gmail.com"/>
    <s v="kelly"/>
    <s v="menzies"/>
    <s v="Portland"/>
    <s v="OR"/>
    <n v="1250"/>
    <s v="crazy tiger"/>
    <s v="Campaign_13"/>
    <s v="Google Ads"/>
    <s v="2024-01-24"/>
    <n v="100"/>
    <n v="980"/>
    <n v="37"/>
    <n v="3"/>
    <n v="23.89"/>
    <n v="197.29"/>
    <n v="173.39999999999998"/>
    <n v="173.39999999999998"/>
    <n v="7.2582670573461687"/>
    <n v="3.78"/>
    <n v="0.65"/>
    <n v="7.96"/>
    <n v="8.1081081081081086E-2"/>
    <s v="SCALE"/>
    <x v="3"/>
  </r>
  <r>
    <s v="yochicamiller6526@yahoo.com"/>
    <s v="yochica"/>
    <s v="miller"/>
    <s v="Columbus"/>
    <s v="GA"/>
    <n v="4500"/>
    <s v="bcbsga"/>
    <s v="Campaign_18"/>
    <s v="Google Ads"/>
    <s v="2024-01-14"/>
    <n v="100"/>
    <n v="839"/>
    <n v="32"/>
    <n v="1"/>
    <n v="24.5"/>
    <n v="53.73"/>
    <n v="29.229999999999997"/>
    <n v="29.229999999999997"/>
    <n v="1.1930612244897958"/>
    <n v="3.81"/>
    <n v="0.77"/>
    <n v="24.5"/>
    <n v="3.125E-2"/>
    <s v="SCALE"/>
    <x v="3"/>
  </r>
  <r>
    <s v="glocast@aol.com"/>
    <s v="gloria"/>
    <s v="castonguasy"/>
    <s v="West Linn"/>
    <s v="OR"/>
    <n v="1517"/>
    <s v="benefits"/>
    <s v="Campaign_1"/>
    <s v="Google Ads"/>
    <s v="2024-01-28"/>
    <n v="100"/>
    <n v="1796"/>
    <n v="31"/>
    <n v="1"/>
    <n v="24.17"/>
    <n v="43.84"/>
    <n v="19.670000000000002"/>
    <n v="19.670000000000002"/>
    <n v="0.81381878361605298"/>
    <n v="1.73"/>
    <n v="0.78"/>
    <n v="24.17"/>
    <n v="3.2258064516129031E-2"/>
    <s v="SCALE"/>
    <x v="3"/>
  </r>
  <r>
    <s v="jackie_slone@hotmail.com"/>
    <s v="jacqueline"/>
    <s v="slone"/>
    <s v="Ashland"/>
    <s v="KY"/>
    <n v="2500"/>
    <s v="western southern"/>
    <s v="Campaign_8"/>
    <s v="Google Ads"/>
    <s v="2024-01-01"/>
    <n v="1000"/>
    <n v="1125"/>
    <n v="18"/>
    <n v="0"/>
    <n v="9.0500000000000007"/>
    <n v="0"/>
    <n v="-9.0500000000000007"/>
    <n v="-9.0500000000000007"/>
    <n v="-1"/>
    <n v="1.6"/>
    <n v="0.5"/>
    <n v="0"/>
    <n v="0"/>
    <s v="PAUSE"/>
    <x v="1"/>
  </r>
  <r>
    <s v="cdebejare1@yahoo.com"/>
    <s v="chantelle"/>
    <s v="debejare"/>
    <s v="San Ramon"/>
    <s v="CA"/>
    <n v="1750"/>
    <s v="securityeye"/>
    <s v="Campaign_2"/>
    <s v="Google Ads"/>
    <s v="2024-01-29"/>
    <n v="300"/>
    <n v="501"/>
    <n v="11"/>
    <n v="0"/>
    <n v="6.03"/>
    <n v="0"/>
    <n v="-6.03"/>
    <n v="-6.03"/>
    <n v="-1"/>
    <n v="2.2000000000000002"/>
    <n v="0.55000000000000004"/>
    <n v="0"/>
    <n v="0"/>
    <s v="PAUSE"/>
    <x v="3"/>
  </r>
  <r>
    <s v="xtiffanylmoore@yahoo.com"/>
    <s v="tiffany"/>
    <s v="moore"/>
    <s v="Chicago"/>
    <s v="IL"/>
    <n v="1950"/>
    <s v="postal service"/>
    <s v="Campaign_14"/>
    <s v="Google Ads"/>
    <s v="2024-01-16"/>
    <n v="1000"/>
    <n v="2348"/>
    <n v="94"/>
    <n v="3"/>
    <n v="75.38"/>
    <n v="179.59"/>
    <n v="104.21000000000001"/>
    <n v="104.21000000000001"/>
    <n v="1.3824621915627489"/>
    <n v="4"/>
    <n v="0.8"/>
    <n v="25.13"/>
    <n v="3.1914893617021274E-2"/>
    <s v="SCALE"/>
    <x v="1"/>
  </r>
  <r>
    <s v="shondafulcher@yahoo.com"/>
    <s v="shonda"/>
    <s v="fulcher"/>
    <s v="Temple"/>
    <s v="TX"/>
    <n v="4800"/>
    <s v="mhmr"/>
    <s v="Campaign_4"/>
    <s v="Google Ads"/>
    <s v="2024-01-17"/>
    <n v="1000"/>
    <n v="1879"/>
    <n v="76"/>
    <n v="2"/>
    <n v="53.2"/>
    <n v="139.15"/>
    <n v="85.95"/>
    <n v="85.95"/>
    <n v="1.6156015037593985"/>
    <n v="4.04"/>
    <n v="0.7"/>
    <n v="26.6"/>
    <n v="2.6315789473684209E-2"/>
    <s v="SCALE"/>
    <x v="1"/>
  </r>
  <r>
    <s v="jackie.prwtt@gmail.com"/>
    <s v="tawnee"/>
    <s v="hoffman"/>
    <s v="Saint Louis"/>
    <s v="MO"/>
    <n v="1750"/>
    <s v="walmart"/>
    <s v="Campaign_9"/>
    <s v="Google Ads"/>
    <s v="2024-01-21"/>
    <n v="1000"/>
    <n v="1841"/>
    <n v="55"/>
    <n v="6"/>
    <n v="38.549999999999997"/>
    <n v="373.73"/>
    <n v="335.18"/>
    <n v="335.18"/>
    <n v="8.6946822308690024"/>
    <n v="2.99"/>
    <n v="0.7"/>
    <n v="6.42"/>
    <n v="0.10909090909090909"/>
    <s v="SCALE"/>
    <x v="1"/>
  </r>
  <r>
    <s v="abcqff1@yahoo.com"/>
    <s v="epluribus"/>
    <s v="massey"/>
    <s v="Seattle"/>
    <s v="WA"/>
    <n v="2500"/>
    <s v="nubodyz"/>
    <s v="Campaign_19"/>
    <s v="Google Ads"/>
    <s v="2024-01-19"/>
    <n v="700"/>
    <n v="1275"/>
    <n v="52"/>
    <n v="4"/>
    <n v="27.34"/>
    <n v="238.33"/>
    <n v="210.99"/>
    <n v="210.99"/>
    <n v="7.717264081931237"/>
    <n v="4.08"/>
    <n v="0.53"/>
    <n v="6.84"/>
    <n v="7.6923076923076927E-2"/>
    <s v="SCALE"/>
    <x v="0"/>
  </r>
  <r>
    <s v="jenressa1982@yahoo.com"/>
    <s v="jennifer"/>
    <s v="ressa"/>
    <s v="East Orange"/>
    <s v="NJ"/>
    <n v="2440"/>
    <s v="american leasing"/>
    <s v="Campaign_15"/>
    <s v="Google Ads"/>
    <s v="2024-01-27"/>
    <n v="200"/>
    <n v="805"/>
    <n v="20"/>
    <n v="0"/>
    <n v="14.55"/>
    <n v="0"/>
    <n v="-14.55"/>
    <n v="-14.55"/>
    <n v="-1"/>
    <n v="2.48"/>
    <n v="0.73"/>
    <n v="0"/>
    <n v="0"/>
    <s v="PAUSE"/>
    <x v="3"/>
  </r>
  <r>
    <s v="reshea_03@yahoo.com"/>
    <s v="reshea"/>
    <s v="vaughan"/>
    <s v="Henderson"/>
    <s v="NC"/>
    <n v="4983"/>
    <s v="murdoch center"/>
    <s v="Campaign_9"/>
    <s v="Google Ads"/>
    <s v="2024-01-02"/>
    <n v="1000"/>
    <n v="967"/>
    <n v="18"/>
    <n v="0"/>
    <n v="8.6"/>
    <n v="0"/>
    <n v="-8.6"/>
    <n v="-8.6"/>
    <n v="-1"/>
    <n v="1.86"/>
    <n v="0.48"/>
    <n v="0"/>
    <n v="0"/>
    <s v="PAUSE"/>
    <x v="1"/>
  </r>
  <r>
    <s v="timothy.barrett@hotmail.com"/>
    <s v="timothy"/>
    <s v="barrett"/>
    <s v="Elizabeth Cit"/>
    <s v="NC"/>
    <n v="2250"/>
    <s v="coastal beverage"/>
    <s v="Campaign_7"/>
    <s v="Google Ads"/>
    <s v="2024-01-16"/>
    <n v="300"/>
    <n v="816"/>
    <n v="22"/>
    <n v="0"/>
    <n v="11.39"/>
    <n v="0"/>
    <n v="-11.39"/>
    <n v="-11.39"/>
    <n v="-1"/>
    <n v="2.7"/>
    <n v="0.52"/>
    <n v="0"/>
    <n v="0"/>
    <s v="PAUSE"/>
    <x v="3"/>
  </r>
  <r>
    <s v="clairej@gmail.com"/>
    <s v="claire"/>
    <s v="martin"/>
    <s v="Chicago"/>
    <s v="IL"/>
    <n v="1250"/>
    <s v="afterthoughts"/>
    <s v="Campaign_10"/>
    <s v="Google Ads"/>
    <s v="2024-01-09"/>
    <n v="800"/>
    <n v="1517"/>
    <n v="64"/>
    <n v="0"/>
    <n v="28.03"/>
    <n v="0"/>
    <n v="-28.03"/>
    <n v="-28.03"/>
    <n v="-1"/>
    <n v="4.22"/>
    <n v="0.44"/>
    <n v="0"/>
    <n v="0"/>
    <s v="PAUSE"/>
    <x v="1"/>
  </r>
  <r>
    <s v="ejimenez816@yahoo.com"/>
    <s v="eugenia"/>
    <s v="jimenez"/>
    <s v="San Antonio"/>
    <s v="TX"/>
    <n v="2200"/>
    <s v="salado creek nursing center"/>
    <s v="Campaign_6"/>
    <s v="Google Ads"/>
    <s v="2024-01-16"/>
    <n v="1000"/>
    <n v="2446"/>
    <n v="95"/>
    <n v="2"/>
    <n v="49.69"/>
    <n v="103.17"/>
    <n v="53.480000000000004"/>
    <n v="53.480000000000004"/>
    <n v="1.076272891929966"/>
    <n v="3.88"/>
    <n v="0.52"/>
    <n v="24.84"/>
    <n v="2.1052631578947368E-2"/>
    <s v="SCALE"/>
    <x v="1"/>
  </r>
  <r>
    <s v="bartp@hotmail.com"/>
    <s v="bart"/>
    <s v="segura"/>
    <s v="Sacramento"/>
    <s v="CA"/>
    <n v="3250"/>
    <s v="sears homelife"/>
    <s v="Campaign_18"/>
    <s v="Google Ads"/>
    <s v="2024-01-15"/>
    <n v="300"/>
    <n v="1595"/>
    <n v="27"/>
    <n v="2"/>
    <n v="16.04"/>
    <n v="131.4"/>
    <n v="115.36000000000001"/>
    <n v="115.36000000000001"/>
    <n v="7.1920199501246893"/>
    <n v="1.69"/>
    <n v="0.59"/>
    <n v="8.02"/>
    <n v="7.407407407407407E-2"/>
    <s v="SCALE"/>
    <x v="3"/>
  </r>
  <r>
    <s v="xmae_mae29@hotmail.com"/>
    <s v="miriam"/>
    <s v="wilson"/>
    <s v="Monroeville"/>
    <s v="PA"/>
    <n v="4900"/>
    <s v="caremark"/>
    <s v="Campaign_10"/>
    <s v="Google Ads"/>
    <s v="2024-01-10"/>
    <n v="600"/>
    <n v="1110"/>
    <n v="45"/>
    <n v="2"/>
    <n v="19.010000000000002"/>
    <n v="96.5"/>
    <n v="77.489999999999995"/>
    <n v="77.489999999999995"/>
    <n v="4.0762756443976844"/>
    <n v="4.05"/>
    <n v="0.42"/>
    <n v="9.51"/>
    <n v="4.4444444444444446E-2"/>
    <s v="SCALE"/>
    <x v="0"/>
  </r>
  <r>
    <s v="only1gudman@gmail.com"/>
    <s v="lamel"/>
    <s v="brown"/>
    <s v="Yanceyville"/>
    <s v="NC"/>
    <n v="1500"/>
    <s v="telvista"/>
    <s v="Campaign_9"/>
    <s v="Google Ads"/>
    <s v="2024-01-25"/>
    <n v="700"/>
    <n v="525"/>
    <n v="12"/>
    <n v="1"/>
    <n v="8.34"/>
    <n v="50.23"/>
    <n v="41.89"/>
    <n v="41.89"/>
    <n v="5.022781774580336"/>
    <n v="2.29"/>
    <n v="0.7"/>
    <n v="8.34"/>
    <n v="8.3333333333333329E-2"/>
    <s v="SCALE"/>
    <x v="0"/>
  </r>
  <r>
    <s v="emilyjmartin@gmail.com"/>
    <s v="emily"/>
    <s v="martin"/>
    <s v="Nutley"/>
    <s v="NJ"/>
    <n v="4600"/>
    <s v="enviro architectural designs"/>
    <s v="Campaign_5"/>
    <s v="Google Ads"/>
    <s v="2024-01-06"/>
    <n v="400"/>
    <n v="2443"/>
    <n v="99"/>
    <n v="9"/>
    <n v="73.27"/>
    <n v="385.28"/>
    <n v="312.01"/>
    <n v="312.01"/>
    <n v="4.2583594922887951"/>
    <n v="4.05"/>
    <n v="0.74"/>
    <n v="8.14"/>
    <n v="9.0909090909090912E-2"/>
    <s v="SCALE"/>
    <x v="2"/>
  </r>
  <r>
    <s v="janearjohnson@yahoo.com"/>
    <s v="janear"/>
    <s v="johnson"/>
    <s v="Eden"/>
    <s v="NC"/>
    <n v="3500"/>
    <s v="care a lot"/>
    <s v="Campaign_17"/>
    <s v="Google Ads"/>
    <s v="2024-01-01"/>
    <n v="400"/>
    <n v="2374"/>
    <n v="76"/>
    <n v="0"/>
    <n v="41.55"/>
    <n v="0"/>
    <n v="-41.55"/>
    <n v="-41.55"/>
    <n v="-1"/>
    <n v="3.2"/>
    <n v="0.55000000000000004"/>
    <n v="0"/>
    <n v="0"/>
    <s v="PAUSE"/>
    <x v="2"/>
  </r>
  <r>
    <s v="feliciatichenor@hotmail.com"/>
    <s v="felicia"/>
    <s v="tichenor"/>
    <s v="san francisco"/>
    <s v="CA"/>
    <n v="2500"/>
    <s v="multicerv"/>
    <s v="Campaign_2"/>
    <s v="Google Ads"/>
    <s v="2024-01-02"/>
    <n v="1000"/>
    <n v="1244"/>
    <n v="32"/>
    <n v="0"/>
    <n v="17.52"/>
    <n v="0"/>
    <n v="-17.52"/>
    <n v="-17.52"/>
    <n v="-1"/>
    <n v="2.57"/>
    <n v="0.55000000000000004"/>
    <n v="0"/>
    <n v="0"/>
    <s v="PAUSE"/>
    <x v="1"/>
  </r>
  <r>
    <s v="libenge@hotmail.com"/>
    <s v="lillian"/>
    <s v="benge"/>
    <s v="Florence"/>
    <s v="SC"/>
    <n v="2782"/>
    <s v="murray's discount auto stores"/>
    <s v="Campaign_6"/>
    <s v="Google Ads"/>
    <s v="2024-01-09"/>
    <n v="800"/>
    <n v="500"/>
    <n v="12"/>
    <n v="0"/>
    <n v="8.9499999999999993"/>
    <n v="0"/>
    <n v="-8.9499999999999993"/>
    <n v="-8.9499999999999993"/>
    <n v="-1"/>
    <n v="2.4"/>
    <n v="0.75"/>
    <n v="0"/>
    <n v="0"/>
    <s v="PAUSE"/>
    <x v="1"/>
  </r>
  <r>
    <s v="jenellemckee@gmail.com"/>
    <s v="jenelle"/>
    <s v="mckee"/>
    <s v="Santa Clarita"/>
    <s v="CA"/>
    <n v="3800"/>
    <s v="present company"/>
    <s v="Campaign_19"/>
    <s v="Google Ads"/>
    <s v="2024-01-29"/>
    <n v="1000"/>
    <n v="807"/>
    <n v="20"/>
    <n v="2"/>
    <n v="9.2100000000000009"/>
    <n v="149.30000000000001"/>
    <n v="140.09"/>
    <n v="140.09"/>
    <n v="15.210640608034744"/>
    <n v="2.48"/>
    <n v="0.46"/>
    <n v="4.6100000000000003"/>
    <n v="0.1"/>
    <s v="SCALE"/>
    <x v="1"/>
  </r>
  <r>
    <s v="irisbprice@yahoo.com"/>
    <s v="iris"/>
    <s v="price"/>
    <s v="Oxnard"/>
    <s v="CA"/>
    <n v="3250"/>
    <s v="hills supermarkets"/>
    <s v="Campaign_18"/>
    <s v="Google Ads"/>
    <s v="2024-01-22"/>
    <n v="400"/>
    <n v="805"/>
    <n v="28"/>
    <n v="2"/>
    <n v="12.93"/>
    <n v="80.010000000000005"/>
    <n v="67.080000000000013"/>
    <n v="67.080000000000013"/>
    <n v="5.1879350348027851"/>
    <n v="3.48"/>
    <n v="0.46"/>
    <n v="6.46"/>
    <n v="7.1428571428571425E-2"/>
    <s v="SCALE"/>
    <x v="2"/>
  </r>
  <r>
    <s v="paulak1947@yahoo.com"/>
    <s v="paula"/>
    <s v="kaufman"/>
    <s v="Daytona Beach"/>
    <s v="FL"/>
    <n v="2000"/>
    <s v="bert fish medical center"/>
    <s v="Campaign_5"/>
    <s v="Google Ads"/>
    <s v="2024-01-14"/>
    <n v="500"/>
    <n v="1182"/>
    <n v="18"/>
    <n v="0"/>
    <n v="10.99"/>
    <n v="0"/>
    <n v="-10.99"/>
    <n v="-10.99"/>
    <n v="-1"/>
    <n v="1.52"/>
    <n v="0.61"/>
    <n v="0"/>
    <n v="0"/>
    <s v="PAUSE"/>
    <x v="2"/>
  </r>
  <r>
    <s v="jbillion22@aol.com"/>
    <s v="john"/>
    <s v="harrington"/>
    <s v="Saint Cloud"/>
    <s v="FL"/>
    <n v="3467"/>
    <s v="icm intl"/>
    <s v="Campaign_14"/>
    <s v="Google Ads"/>
    <s v="2024-01-01"/>
    <n v="300"/>
    <n v="2307"/>
    <n v="102"/>
    <n v="4"/>
    <n v="42.96"/>
    <n v="236.96"/>
    <n v="194"/>
    <n v="194"/>
    <n v="4.5158286778398509"/>
    <n v="4.42"/>
    <n v="0.42"/>
    <n v="10.74"/>
    <n v="3.9215686274509803E-2"/>
    <s v="SCALE"/>
    <x v="3"/>
  </r>
  <r>
    <s v="robertmgant@gmail.com"/>
    <s v="robert"/>
    <s v="gant"/>
    <s v="Fort Lauderda"/>
    <s v="FL"/>
    <n v="1500"/>
    <s v="plunkett home furnishings"/>
    <s v="Campaign_12"/>
    <s v="Google Ads"/>
    <s v="2024-01-16"/>
    <n v="700"/>
    <n v="1177"/>
    <n v="34"/>
    <n v="1"/>
    <n v="15.39"/>
    <n v="54.92"/>
    <n v="39.53"/>
    <n v="39.53"/>
    <n v="2.5685510071474984"/>
    <n v="2.89"/>
    <n v="0.45"/>
    <n v="15.39"/>
    <n v="2.9411764705882353E-2"/>
    <s v="SCALE"/>
    <x v="0"/>
  </r>
  <r>
    <s v="steviejmail@gmail.com"/>
    <s v="stevie"/>
    <s v="johnson"/>
    <s v="Dover"/>
    <s v="FL"/>
    <n v="3250"/>
    <s v="hh transport"/>
    <s v="Campaign_7"/>
    <s v="Google Ads"/>
    <s v="2024-01-02"/>
    <n v="1000"/>
    <n v="585"/>
    <n v="25"/>
    <n v="0"/>
    <n v="18.940000000000001"/>
    <n v="0"/>
    <n v="-18.940000000000001"/>
    <n v="-18.940000000000001"/>
    <n v="-1"/>
    <n v="4.2699999999999996"/>
    <n v="0.76"/>
    <n v="0"/>
    <n v="0"/>
    <s v="PAUSE"/>
    <x v="1"/>
  </r>
  <r>
    <s v="swu10@yahoo.com"/>
    <s v="shuyong"/>
    <s v="wu"/>
    <s v="Cupertino"/>
    <s v="CA"/>
    <n v="2200"/>
    <s v="ibm"/>
    <s v="Campaign_4"/>
    <s v="Google Ads"/>
    <s v="2024-01-05"/>
    <n v="100"/>
    <n v="674"/>
    <n v="18"/>
    <n v="0"/>
    <n v="13.48"/>
    <n v="0"/>
    <n v="-13.48"/>
    <n v="-13.48"/>
    <n v="-1"/>
    <n v="2.67"/>
    <n v="0.75"/>
    <n v="0"/>
    <n v="0"/>
    <s v="PAUSE"/>
    <x v="3"/>
  </r>
  <r>
    <s v="whitmire@gmail.com"/>
    <s v="ngoc"/>
    <s v="whitmire"/>
    <s v="Phoenix"/>
    <s v="AZ"/>
    <n v="3000"/>
    <s v="parklane hosiery"/>
    <s v="Campaign_9"/>
    <s v="Google Ads"/>
    <s v="2024-01-23"/>
    <n v="500"/>
    <n v="772"/>
    <n v="32"/>
    <n v="1"/>
    <n v="19.73"/>
    <n v="43.49"/>
    <n v="23.76"/>
    <n v="23.76"/>
    <n v="1.2042574759249873"/>
    <n v="4.1500000000000004"/>
    <n v="0.62"/>
    <n v="19.73"/>
    <n v="3.125E-2"/>
    <s v="SCALE"/>
    <x v="2"/>
  </r>
  <r>
    <s v="rebeccargj@aol.com"/>
    <s v="rebecca"/>
    <s v="joyce"/>
    <s v="Richmond"/>
    <s v="VA"/>
    <n v="2000"/>
    <s v="chesterfield county public sch"/>
    <s v="Campaign_17"/>
    <s v="Google Ads"/>
    <s v="2024-01-21"/>
    <n v="800"/>
    <n v="988"/>
    <n v="18"/>
    <n v="0"/>
    <n v="9.61"/>
    <n v="0"/>
    <n v="-9.61"/>
    <n v="-9.61"/>
    <n v="-1"/>
    <n v="1.82"/>
    <n v="0.53"/>
    <n v="0"/>
    <n v="0"/>
    <s v="PAUSE"/>
    <x v="1"/>
  </r>
  <r>
    <s v="atmybest3000@gmail.com"/>
    <s v="ebony"/>
    <s v="foster"/>
    <s v="Milwaukee"/>
    <s v="WI"/>
    <n v="3600"/>
    <s v="comunity home heaalth"/>
    <s v="Campaign_12"/>
    <s v="Google Ads"/>
    <s v="2024-01-05"/>
    <n v="200"/>
    <n v="688"/>
    <n v="13"/>
    <n v="0"/>
    <n v="5.81"/>
    <n v="0"/>
    <n v="-5.81"/>
    <n v="-5.81"/>
    <n v="-1"/>
    <n v="1.89"/>
    <n v="0.45"/>
    <n v="0"/>
    <n v="0"/>
    <s v="PAUSE"/>
    <x v="3"/>
  </r>
  <r>
    <s v="deannabarnett69@hotmail.com"/>
    <s v="deanna"/>
    <s v="barnett"/>
    <s v="Houston"/>
    <s v="TX"/>
    <n v="2167"/>
    <s v="mckesson"/>
    <s v="Campaign_8"/>
    <s v="Google Ads"/>
    <s v="2024-01-27"/>
    <n v="100"/>
    <n v="1603"/>
    <n v="71"/>
    <n v="7"/>
    <n v="59.9"/>
    <n v="484.75"/>
    <n v="424.85"/>
    <n v="424.85"/>
    <n v="7.0926544240400675"/>
    <n v="4.43"/>
    <n v="0.84"/>
    <n v="8.56"/>
    <n v="9.8591549295774641E-2"/>
    <s v="SCALE"/>
    <x v="3"/>
  </r>
  <r>
    <s v="doingitright09@yahoo.com"/>
    <s v="kimberly"/>
    <s v="johnson"/>
    <s v="Phoenix"/>
    <s v="AZ"/>
    <n v="2800"/>
    <s v="safety sam"/>
    <s v="Campaign_7"/>
    <s v="Google Ads"/>
    <s v="2024-01-23"/>
    <n v="600"/>
    <n v="2254"/>
    <n v="42"/>
    <n v="0"/>
    <n v="22.49"/>
    <n v="0"/>
    <n v="-22.49"/>
    <n v="-22.49"/>
    <n v="-1"/>
    <n v="1.86"/>
    <n v="0.54"/>
    <n v="0"/>
    <n v="0"/>
    <s v="PAUSE"/>
    <x v="0"/>
  </r>
  <r>
    <s v="amaniamerie@yahoo.com"/>
    <s v="jaquetta"/>
    <s v="cathey"/>
    <s v="Houston"/>
    <s v="TX"/>
    <n v="2300"/>
    <s v="family friends daycare"/>
    <s v="Campaign_16"/>
    <s v="Google Ads"/>
    <s v="2024-01-20"/>
    <n v="1000"/>
    <n v="2235"/>
    <n v="42"/>
    <n v="0"/>
    <n v="17.86"/>
    <n v="0"/>
    <n v="-17.86"/>
    <n v="-17.86"/>
    <n v="-1"/>
    <n v="1.88"/>
    <n v="0.43"/>
    <n v="0"/>
    <n v="0"/>
    <s v="PAUSE"/>
    <x v="1"/>
  </r>
  <r>
    <s v="ernestvaldez210@yahoo.com"/>
    <s v="ernest"/>
    <s v="valdez"/>
    <s v="Pipe Creek"/>
    <s v="TX"/>
    <n v="3792"/>
    <s v="victor dominguez"/>
    <s v="Campaign_5"/>
    <s v="Google Ads"/>
    <s v="2024-01-03"/>
    <n v="300"/>
    <n v="871"/>
    <n v="17"/>
    <n v="0"/>
    <n v="11.96"/>
    <n v="0"/>
    <n v="-11.96"/>
    <n v="-11.96"/>
    <n v="-1"/>
    <n v="1.95"/>
    <n v="0.7"/>
    <n v="0"/>
    <n v="0"/>
    <s v="PAUSE"/>
    <x v="3"/>
  </r>
  <r>
    <s v="minniefabre6@gmail.com"/>
    <s v="minnie"/>
    <s v="fabre"/>
    <s v="Addis"/>
    <s v="LA"/>
    <n v="3800"/>
    <s v="twisted kustoms"/>
    <s v="Campaign_1"/>
    <s v="Google Ads"/>
    <s v="2024-01-23"/>
    <n v="500"/>
    <n v="1575"/>
    <n v="44"/>
    <n v="4"/>
    <n v="23.28"/>
    <n v="161.51"/>
    <n v="138.22999999999999"/>
    <n v="138.22999999999999"/>
    <n v="5.9377147766323013"/>
    <n v="2.79"/>
    <n v="0.53"/>
    <n v="5.82"/>
    <n v="9.0909090909090912E-2"/>
    <s v="SCALE"/>
    <x v="2"/>
  </r>
  <r>
    <s v="bert_jean@hotmail.com"/>
    <s v="roberta"/>
    <s v="reeder"/>
    <s v="Greenfield"/>
    <s v="IN"/>
    <n v="2167"/>
    <s v="aseracare"/>
    <s v="Campaign_3"/>
    <s v="Google Ads"/>
    <s v="2024-01-08"/>
    <n v="700"/>
    <n v="782"/>
    <n v="16"/>
    <n v="0"/>
    <n v="13.53"/>
    <n v="0"/>
    <n v="-13.53"/>
    <n v="-13.53"/>
    <n v="-1"/>
    <n v="2.0499999999999998"/>
    <n v="0.85"/>
    <n v="0"/>
    <n v="0"/>
    <s v="PAUSE"/>
    <x v="0"/>
  </r>
  <r>
    <s v="alliekatt7@yahoo.com"/>
    <s v="allison"/>
    <s v="phillips"/>
    <s v="Raleigh"/>
    <s v="NC"/>
    <n v="4800"/>
    <s v="growing child pediatrics"/>
    <s v="Campaign_7"/>
    <s v="Google Ads"/>
    <s v="2024-01-20"/>
    <n v="700"/>
    <n v="1924"/>
    <n v="77"/>
    <n v="3"/>
    <n v="42.52"/>
    <n v="181.94"/>
    <n v="139.41999999999999"/>
    <n v="139.41999999999999"/>
    <n v="3.2789275634995292"/>
    <n v="4"/>
    <n v="0.55000000000000004"/>
    <n v="14.17"/>
    <n v="3.896103896103896E-2"/>
    <s v="SCALE"/>
    <x v="0"/>
  </r>
  <r>
    <s v="michaelsuechting@yahoo.com"/>
    <s v="suechting"/>
    <s v="michael"/>
    <s v="Carpentersvil"/>
    <s v="IL"/>
    <n v="3100"/>
    <s v="gibbs soell"/>
    <s v="Campaign_9"/>
    <s v="Google Ads"/>
    <s v="2024-01-13"/>
    <n v="600"/>
    <n v="2424"/>
    <n v="108"/>
    <n v="10"/>
    <n v="58.26"/>
    <n v="484.44"/>
    <n v="426.18"/>
    <n v="426.18"/>
    <n v="7.3151390319258498"/>
    <n v="4.46"/>
    <n v="0.54"/>
    <n v="5.83"/>
    <n v="9.2592592592592587E-2"/>
    <s v="SCALE"/>
    <x v="0"/>
  </r>
  <r>
    <s v="carolinedunsmore@aol.com"/>
    <s v="caroline"/>
    <s v="dunsmore"/>
    <s v="Birmingham"/>
    <s v="AL"/>
    <n v="1600"/>
    <s v="integrity landscapes"/>
    <s v="Campaign_3"/>
    <s v="Google Ads"/>
    <s v="2024-01-28"/>
    <n v="400"/>
    <n v="1323"/>
    <n v="27"/>
    <n v="1"/>
    <n v="12.93"/>
    <n v="73.760000000000005"/>
    <n v="60.830000000000005"/>
    <n v="60.830000000000005"/>
    <n v="4.7045630317092035"/>
    <n v="2.04"/>
    <n v="0.48"/>
    <n v="12.93"/>
    <n v="3.7037037037037035E-2"/>
    <s v="SCALE"/>
    <x v="2"/>
  </r>
  <r>
    <s v="ochoacarmen62@yahoo.com"/>
    <s v="carmen"/>
    <s v="ochoa"/>
    <s v="Los Banos"/>
    <s v="CA"/>
    <n v="1900"/>
    <s v="mv transp."/>
    <s v="Campaign_6"/>
    <s v="Google Ads"/>
    <s v="2024-01-14"/>
    <n v="100"/>
    <n v="962"/>
    <n v="23"/>
    <n v="0"/>
    <n v="14.83"/>
    <n v="0"/>
    <n v="-14.83"/>
    <n v="-14.83"/>
    <n v="-1"/>
    <n v="2.39"/>
    <n v="0.64"/>
    <n v="0"/>
    <n v="0"/>
    <s v="PAUSE"/>
    <x v="3"/>
  </r>
  <r>
    <s v="rdmatthews7@hotmail.com"/>
    <s v="renee"/>
    <s v="matthews"/>
    <s v="Edgewood"/>
    <s v="MD"/>
    <n v="3900"/>
    <s v="mde"/>
    <s v="Campaign_1"/>
    <s v="Google Ads"/>
    <s v="2024-01-05"/>
    <n v="800"/>
    <n v="846"/>
    <n v="32"/>
    <n v="3"/>
    <n v="21.02"/>
    <n v="180.43"/>
    <n v="159.41"/>
    <n v="159.41"/>
    <n v="7.5837297811607991"/>
    <n v="3.78"/>
    <n v="0.66"/>
    <n v="7.01"/>
    <n v="9.375E-2"/>
    <s v="SCALE"/>
    <x v="1"/>
  </r>
  <r>
    <s v="fkramey7@aol.com"/>
    <s v="tromar"/>
    <s v="ramey"/>
    <s v="Montgomery"/>
    <s v="AL"/>
    <n v="5000"/>
    <s v="chickfila"/>
    <s v="Campaign_12"/>
    <s v="Google Ads"/>
    <s v="2024-01-15"/>
    <n v="600"/>
    <n v="734"/>
    <n v="24"/>
    <n v="1"/>
    <n v="13.2"/>
    <n v="68.73"/>
    <n v="55.53"/>
    <n v="55.53"/>
    <n v="4.206818181818182"/>
    <n v="3.27"/>
    <n v="0.55000000000000004"/>
    <n v="13.2"/>
    <n v="4.1666666666666664E-2"/>
    <s v="SCALE"/>
    <x v="0"/>
  </r>
  <r>
    <s v="moorebrina@hotmail.com"/>
    <s v="sabrina"/>
    <s v="moore"/>
    <s v="Jeffersonvill"/>
    <s v="IN"/>
    <n v="5867"/>
    <s v="dreams with wings"/>
    <s v="Campaign_14"/>
    <s v="Google Ads"/>
    <s v="2024-01-27"/>
    <n v="600"/>
    <n v="2325"/>
    <n v="49"/>
    <n v="4"/>
    <n v="25.1"/>
    <n v="246.2"/>
    <n v="221.1"/>
    <n v="221.1"/>
    <n v="8.8087649402390422"/>
    <n v="2.11"/>
    <n v="0.51"/>
    <n v="6.28"/>
    <n v="8.1632653061224483E-2"/>
    <s v="SCALE"/>
    <x v="0"/>
  </r>
  <r>
    <s v="artking100@yahoo.com"/>
    <s v="federico"/>
    <s v="rivera"/>
    <s v="Jersey City"/>
    <s v="NJ"/>
    <n v="4100"/>
    <s v="craft signs"/>
    <s v="Campaign_8"/>
    <s v="Google Ads"/>
    <s v="2024-01-25"/>
    <n v="800"/>
    <n v="1636"/>
    <n v="31"/>
    <n v="3"/>
    <n v="16.98"/>
    <n v="126.58"/>
    <n v="109.6"/>
    <n v="109.6"/>
    <n v="6.454652532391048"/>
    <n v="1.89"/>
    <n v="0.55000000000000004"/>
    <n v="5.66"/>
    <n v="9.6774193548387094E-2"/>
    <s v="SCALE"/>
    <x v="1"/>
  </r>
  <r>
    <s v="phawana1@yahoo.com"/>
    <s v="phawana"/>
    <s v="padilla"/>
    <s v="Denver"/>
    <s v="CO"/>
    <n v="2700"/>
    <s v="whole foods"/>
    <s v="Campaign_16"/>
    <s v="Google Ads"/>
    <s v="2024-01-21"/>
    <n v="800"/>
    <n v="504"/>
    <n v="14"/>
    <n v="1"/>
    <n v="11.58"/>
    <n v="44.79"/>
    <n v="33.21"/>
    <n v="33.21"/>
    <n v="2.8678756476683938"/>
    <n v="2.78"/>
    <n v="0.83"/>
    <n v="11.58"/>
    <n v="7.1428571428571425E-2"/>
    <s v="SCALE"/>
    <x v="1"/>
  </r>
  <r>
    <s v="samuel_gay28@yahoo.com"/>
    <s v="samuel"/>
    <s v="gay"/>
    <s v="Aubrey"/>
    <s v="TX"/>
    <n v="2700"/>
    <s v="varsity screen printing"/>
    <s v="Campaign_17"/>
    <s v="Google Ads"/>
    <s v="2024-01-13"/>
    <n v="100"/>
    <n v="1822"/>
    <n v="55"/>
    <n v="5"/>
    <n v="36.57"/>
    <n v="344.69"/>
    <n v="308.12"/>
    <n v="308.12"/>
    <n v="8.4254853705222867"/>
    <n v="3.02"/>
    <n v="0.66"/>
    <n v="7.31"/>
    <n v="9.0909090909090912E-2"/>
    <s v="SCALE"/>
    <x v="3"/>
  </r>
  <r>
    <s v="cmbracewell30@yahoo.com"/>
    <s v="christina"/>
    <s v="bracewell"/>
    <s v="Orange City"/>
    <s v="FL"/>
    <n v="3250"/>
    <s v="my self"/>
    <s v="Campaign_4"/>
    <s v="Google Ads"/>
    <s v="2024-01-02"/>
    <n v="300"/>
    <n v="2036"/>
    <n v="86"/>
    <n v="0"/>
    <n v="58.52"/>
    <n v="0"/>
    <n v="-58.52"/>
    <n v="-58.52"/>
    <n v="-1"/>
    <n v="4.22"/>
    <n v="0.68"/>
    <n v="0"/>
    <n v="0"/>
    <s v="PAUSE"/>
    <x v="3"/>
  </r>
  <r>
    <s v="dsartfthra@aol.com"/>
    <s v="diane"/>
    <s v="sartori"/>
    <s v="Johnson City"/>
    <s v="TN"/>
    <n v="1500"/>
    <s v="katie llc"/>
    <s v="Campaign_5"/>
    <s v="Google Ads"/>
    <s v="2024-01-10"/>
    <n v="500"/>
    <n v="644"/>
    <n v="28"/>
    <n v="0"/>
    <n v="12.43"/>
    <n v="0"/>
    <n v="-12.43"/>
    <n v="-12.43"/>
    <n v="-1"/>
    <n v="4.3499999999999996"/>
    <n v="0.44"/>
    <n v="0"/>
    <n v="0"/>
    <s v="PAUSE"/>
    <x v="2"/>
  </r>
  <r>
    <s v="raeraesmom4@yahoo.com"/>
    <s v="dallas"/>
    <s v="manring"/>
    <s v="New Albany"/>
    <s v="IN"/>
    <n v="2499"/>
    <s v="alliance restoration"/>
    <s v="Campaign_3"/>
    <s v="Google Ads"/>
    <s v="2024-01-23"/>
    <n v="300"/>
    <n v="1077"/>
    <n v="27"/>
    <n v="0"/>
    <n v="22.92"/>
    <n v="0"/>
    <n v="-22.92"/>
    <n v="-22.92"/>
    <n v="-1"/>
    <n v="2.5099999999999998"/>
    <n v="0.85"/>
    <n v="0"/>
    <n v="0"/>
    <s v="PAUSE"/>
    <x v="3"/>
  </r>
  <r>
    <s v="stennettweir@yahoo.com"/>
    <s v="stennett"/>
    <s v="weir"/>
    <s v="Williamstown"/>
    <s v="NJ"/>
    <n v="2500"/>
    <s v="walmart"/>
    <s v="Campaign_17"/>
    <s v="Google Ads"/>
    <s v="2024-01-30"/>
    <n v="600"/>
    <n v="2201"/>
    <n v="93"/>
    <n v="1"/>
    <n v="48.26"/>
    <n v="62.28"/>
    <n v="14.020000000000003"/>
    <n v="14.020000000000003"/>
    <n v="0.29050973891421472"/>
    <n v="4.2300000000000004"/>
    <n v="0.52"/>
    <n v="48.26"/>
    <n v="1.0752688172043012E-2"/>
    <s v="SCALE"/>
    <x v="0"/>
  </r>
  <r>
    <s v="altwane@yahoo.com"/>
    <s v="altwane"/>
    <s v="mouzon"/>
    <s v="Duluth"/>
    <s v="GA"/>
    <n v="1500"/>
    <s v="philips healthcare"/>
    <s v="Campaign_19"/>
    <s v="Google Ads"/>
    <s v="2024-01-26"/>
    <n v="600"/>
    <n v="944"/>
    <n v="34"/>
    <n v="3"/>
    <n v="23.76"/>
    <n v="113.8"/>
    <n v="90.039999999999992"/>
    <n v="90.039999999999992"/>
    <n v="3.7895622895622889"/>
    <n v="3.6"/>
    <n v="0.7"/>
    <n v="7.92"/>
    <n v="8.8235294117647065E-2"/>
    <s v="SCALE"/>
    <x v="0"/>
  </r>
  <r>
    <s v="roxiek26@gmail.com"/>
    <s v="roxane"/>
    <s v="kelii"/>
    <s v="Waianae"/>
    <s v="HI"/>
    <n v="4200"/>
    <s v="unemployment"/>
    <s v="Campaign_7"/>
    <s v="Google Ads"/>
    <s v="2024-01-03"/>
    <n v="800"/>
    <n v="1589"/>
    <n v="37"/>
    <n v="1"/>
    <n v="28.3"/>
    <n v="62.08"/>
    <n v="33.78"/>
    <n v="33.78"/>
    <n v="1.1936395759717315"/>
    <n v="2.33"/>
    <n v="0.76"/>
    <n v="28.3"/>
    <n v="2.7027027027027029E-2"/>
    <s v="SCALE"/>
    <x v="1"/>
  </r>
  <r>
    <s v="scoutmom06@gmail.com"/>
    <s v="jeremy"/>
    <s v="long"/>
    <s v="Bixby"/>
    <s v="OK"/>
    <n v="1728"/>
    <s v="american airlines"/>
    <s v="Campaign_1"/>
    <s v="Google Ads"/>
    <s v="2024-01-06"/>
    <n v="300"/>
    <n v="2273"/>
    <n v="34"/>
    <n v="1"/>
    <n v="27.78"/>
    <n v="71.77"/>
    <n v="43.989999999999995"/>
    <n v="43.989999999999995"/>
    <n v="1.583513318934485"/>
    <n v="1.5"/>
    <n v="0.82"/>
    <n v="27.78"/>
    <n v="2.9411764705882353E-2"/>
    <s v="SCALE"/>
    <x v="3"/>
  </r>
  <r>
    <s v="brandon721@gmail.com"/>
    <s v="brandon"/>
    <s v="rivera"/>
    <s v="Fullerton"/>
    <s v="CA"/>
    <n v="1535"/>
    <s v="us navy  college fund"/>
    <s v="Campaign_1"/>
    <s v="Google Ads"/>
    <s v="2024-01-24"/>
    <n v="300"/>
    <n v="1206"/>
    <n v="29"/>
    <n v="2"/>
    <n v="11.76"/>
    <n v="106.62"/>
    <n v="94.86"/>
    <n v="94.86"/>
    <n v="8.0663265306122458"/>
    <n v="2.4"/>
    <n v="0.41"/>
    <n v="5.88"/>
    <n v="6.8965517241379309E-2"/>
    <s v="SCALE"/>
    <x v="3"/>
  </r>
  <r>
    <s v="tmashawn@yahoo.com"/>
    <s v="mashawn"/>
    <s v="thomas"/>
    <s v="Kansas City"/>
    <s v="MO"/>
    <n v="2500"/>
    <s v="ku med center"/>
    <s v="Campaign_7"/>
    <s v="Google Ads"/>
    <s v="2024-01-27"/>
    <n v="1000"/>
    <n v="2341"/>
    <n v="45"/>
    <n v="1"/>
    <n v="18.14"/>
    <n v="53.62"/>
    <n v="35.479999999999997"/>
    <n v="35.479999999999997"/>
    <n v="1.9558985667034177"/>
    <n v="1.92"/>
    <n v="0.4"/>
    <n v="18.14"/>
    <n v="2.2222222222222223E-2"/>
    <s v="SCALE"/>
    <x v="1"/>
  </r>
  <r>
    <s v="nikki.272@hotmail.com"/>
    <s v="daia"/>
    <s v="conyes"/>
    <s v="Wilmerding"/>
    <s v="PA"/>
    <n v="3500"/>
    <s v="riverside care cente"/>
    <s v="Campaign_14"/>
    <s v="Google Ads"/>
    <s v="2024-01-11"/>
    <n v="400"/>
    <n v="2441"/>
    <n v="68"/>
    <n v="6"/>
    <n v="29.97"/>
    <n v="427.01"/>
    <n v="397.03999999999996"/>
    <n v="397.03999999999996"/>
    <n v="13.247914581247914"/>
    <n v="2.79"/>
    <n v="0.44"/>
    <n v="5"/>
    <n v="8.8235294117647065E-2"/>
    <s v="SCALE"/>
    <x v="2"/>
  </r>
  <r>
    <s v="kristi1066@gmail.com"/>
    <s v="johnnie"/>
    <s v="sparkman"/>
    <s v="Richmond"/>
    <s v="KY"/>
    <n v="4500"/>
    <s v="extendicare"/>
    <s v="Campaign_14"/>
    <s v="Google Ads"/>
    <s v="2024-01-15"/>
    <n v="600"/>
    <n v="2223"/>
    <n v="93"/>
    <n v="0"/>
    <n v="49.95"/>
    <n v="0"/>
    <n v="-49.95"/>
    <n v="-49.95"/>
    <n v="-1"/>
    <n v="4.18"/>
    <n v="0.54"/>
    <n v="0"/>
    <n v="0"/>
    <s v="PAUSE"/>
    <x v="0"/>
  </r>
  <r>
    <s v="sirgood1@yahoo.com"/>
    <s v="leroy"/>
    <s v="owens"/>
    <s v="Meriden"/>
    <s v="CT"/>
    <n v="4200"/>
    <s v="stop and shop"/>
    <s v="Campaign_1"/>
    <s v="Google Ads"/>
    <s v="2024-01-10"/>
    <n v="600"/>
    <n v="663"/>
    <n v="23"/>
    <n v="0"/>
    <n v="16.68"/>
    <n v="0"/>
    <n v="-16.68"/>
    <n v="-16.68"/>
    <n v="-1"/>
    <n v="3.47"/>
    <n v="0.73"/>
    <n v="0"/>
    <n v="0"/>
    <s v="PAUSE"/>
    <x v="0"/>
  </r>
  <r>
    <s v="cjgaines25@gmail.com"/>
    <s v="cortney"/>
    <s v="gaines"/>
    <s v="High Point"/>
    <s v="NC"/>
    <n v="1239"/>
    <s v="bradley personnel"/>
    <s v="Campaign_8"/>
    <s v="Google Ads"/>
    <s v="2024-01-18"/>
    <n v="200"/>
    <n v="1592"/>
    <n v="47"/>
    <n v="4"/>
    <n v="32.39"/>
    <n v="270.67"/>
    <n v="238.28000000000003"/>
    <n v="238.28000000000003"/>
    <n v="7.3565915405989513"/>
    <n v="2.95"/>
    <n v="0.69"/>
    <n v="8.1"/>
    <n v="8.5106382978723402E-2"/>
    <s v="SCALE"/>
    <x v="3"/>
  </r>
  <r>
    <s v="cristina.rios@dcf.state.nj.us"/>
    <s v="cristina"/>
    <s v="rios"/>
    <s v="Lawrence Town"/>
    <s v="NJ"/>
    <n v="1600"/>
    <s v="state of nj"/>
    <s v="Campaign_6"/>
    <s v="Google Ads"/>
    <s v="2024-01-21"/>
    <n v="600"/>
    <n v="1787"/>
    <n v="60"/>
    <n v="0"/>
    <n v="37.590000000000003"/>
    <n v="0"/>
    <n v="-37.590000000000003"/>
    <n v="-37.590000000000003"/>
    <n v="-1"/>
    <n v="3.36"/>
    <n v="0.63"/>
    <n v="0"/>
    <n v="0"/>
    <s v="PAUSE"/>
    <x v="0"/>
  </r>
  <r>
    <s v="derekstulce@gmail.com"/>
    <s v="derek"/>
    <s v="stulce"/>
    <s v="Surprise"/>
    <s v="AZ"/>
    <n v="542"/>
    <s v="self employed"/>
    <s v="Campaign_13"/>
    <s v="Google Ads"/>
    <s v="2024-01-22"/>
    <n v="700"/>
    <n v="1556"/>
    <n v="26"/>
    <n v="0"/>
    <n v="17.489999999999998"/>
    <n v="0"/>
    <n v="-17.489999999999998"/>
    <n v="-17.489999999999998"/>
    <n v="-1"/>
    <n v="1.67"/>
    <n v="0.67"/>
    <n v="0"/>
    <n v="0"/>
    <s v="PAUSE"/>
    <x v="0"/>
  </r>
  <r>
    <s v="lmancinelli72@gmail.com"/>
    <s v="leonard"/>
    <s v="mancinelli"/>
    <s v="Pittsburgh"/>
    <s v="PA"/>
    <n v="2934"/>
    <s v="common plea catering"/>
    <s v="Campaign_11"/>
    <s v="Google Ads"/>
    <s v="2024-01-23"/>
    <n v="100"/>
    <n v="1871"/>
    <n v="53"/>
    <n v="6"/>
    <n v="32.07"/>
    <n v="431.66"/>
    <n v="399.59000000000003"/>
    <n v="399.59000000000003"/>
    <n v="12.459931400062365"/>
    <n v="2.83"/>
    <n v="0.61"/>
    <n v="5.34"/>
    <n v="0.11320754716981132"/>
    <s v="SCALE"/>
    <x v="3"/>
  </r>
  <r>
    <s v="l_awilson09@yahoo.com"/>
    <s v="lashan"/>
    <s v="wilson"/>
    <s v="Chesapeake"/>
    <s v="VA"/>
    <n v="4000"/>
    <s v="evms"/>
    <s v="Campaign_15"/>
    <s v="Google Ads"/>
    <s v="2024-01-10"/>
    <n v="600"/>
    <n v="1673"/>
    <n v="29"/>
    <n v="0"/>
    <n v="22.97"/>
    <n v="0"/>
    <n v="-22.97"/>
    <n v="-22.97"/>
    <n v="-1"/>
    <n v="1.73"/>
    <n v="0.79"/>
    <n v="0"/>
    <n v="0"/>
    <s v="PAUSE"/>
    <x v="0"/>
  </r>
  <r>
    <s v="rjshull@yahoo.com"/>
    <s v="robert"/>
    <s v="shull"/>
    <s v="Perrysburg"/>
    <s v="OH"/>
    <n v="2000"/>
    <s v="rudolph libbe"/>
    <s v="Campaign_8"/>
    <s v="Google Ads"/>
    <s v="2024-01-20"/>
    <n v="200"/>
    <n v="2378"/>
    <n v="77"/>
    <n v="3"/>
    <n v="32.479999999999997"/>
    <n v="199.45"/>
    <n v="166.97"/>
    <n v="166.97"/>
    <n v="5.1407019704433505"/>
    <n v="3.24"/>
    <n v="0.42"/>
    <n v="10.83"/>
    <n v="3.896103896103896E-2"/>
    <s v="SCALE"/>
    <x v="3"/>
  </r>
  <r>
    <s v="amy4161978@gmail.com"/>
    <s v="amy"/>
    <s v="wheetley"/>
    <s v="Saint Charles"/>
    <s v="MO"/>
    <n v="3200"/>
    <s v="brawleys handyman services"/>
    <s v="Campaign_1"/>
    <s v="Google Ads"/>
    <s v="2024-01-01"/>
    <n v="100"/>
    <n v="1439"/>
    <n v="28"/>
    <n v="1"/>
    <n v="13.45"/>
    <n v="52.11"/>
    <n v="38.659999999999997"/>
    <n v="38.659999999999997"/>
    <n v="2.8743494423791822"/>
    <n v="1.95"/>
    <n v="0.48"/>
    <n v="13.45"/>
    <n v="3.5714285714285712E-2"/>
    <s v="SCALE"/>
    <x v="3"/>
  </r>
  <r>
    <s v="godboltt@hotmail.com"/>
    <s v="tracy"/>
    <s v="godbolt"/>
    <s v="Pompano Beach"/>
    <s v="FL"/>
    <n v="3750"/>
    <s v="aetna"/>
    <s v="Campaign_14"/>
    <s v="Google Ads"/>
    <s v="2024-01-13"/>
    <n v="400"/>
    <n v="1218"/>
    <n v="21"/>
    <n v="0"/>
    <n v="15.66"/>
    <n v="0"/>
    <n v="-15.66"/>
    <n v="-15.66"/>
    <n v="-1"/>
    <n v="1.72"/>
    <n v="0.75"/>
    <n v="0"/>
    <n v="0"/>
    <s v="PAUSE"/>
    <x v="2"/>
  </r>
  <r>
    <s v="vnelsonster@gmail.com"/>
    <s v="vaughn"/>
    <s v="nelson"/>
    <s v="Newport News"/>
    <s v="VA"/>
    <n v="5500"/>
    <s v="kbs"/>
    <s v="Campaign_20"/>
    <s v="Google Ads"/>
    <s v="2024-01-15"/>
    <n v="600"/>
    <n v="1229"/>
    <n v="46"/>
    <n v="0"/>
    <n v="38.17"/>
    <n v="0"/>
    <n v="-38.17"/>
    <n v="-38.17"/>
    <n v="-1"/>
    <n v="3.74"/>
    <n v="0.83"/>
    <n v="0"/>
    <n v="0"/>
    <s v="PAUSE"/>
    <x v="0"/>
  </r>
  <r>
    <s v="flywolfteck@gmail.com"/>
    <s v="jessi"/>
    <s v="cain"/>
    <s v="Jacksonville"/>
    <s v="FL"/>
    <n v="2000"/>
    <s v="virginia college"/>
    <s v="Campaign_18"/>
    <s v="Google Ads"/>
    <s v="2024-01-11"/>
    <n v="500"/>
    <n v="1801"/>
    <n v="78"/>
    <n v="0"/>
    <n v="39.58"/>
    <n v="0"/>
    <n v="-39.58"/>
    <n v="-39.58"/>
    <n v="-1"/>
    <n v="4.33"/>
    <n v="0.51"/>
    <n v="0"/>
    <n v="0"/>
    <s v="PAUSE"/>
    <x v="2"/>
  </r>
  <r>
    <s v="cagirl43@yahoo.com"/>
    <s v="solander"/>
    <s v="cindy"/>
    <s v="Wichita Falls"/>
    <s v="TX"/>
    <n v="1500"/>
    <s v="campus west"/>
    <s v="Campaign_18"/>
    <s v="Google Ads"/>
    <s v="2024-01-05"/>
    <n v="600"/>
    <n v="1248"/>
    <n v="25"/>
    <n v="2"/>
    <n v="13.79"/>
    <n v="72.36"/>
    <n v="58.57"/>
    <n v="58.57"/>
    <n v="4.2472806381435824"/>
    <n v="2"/>
    <n v="0.55000000000000004"/>
    <n v="6.9"/>
    <n v="0.08"/>
    <s v="SCALE"/>
    <x v="0"/>
  </r>
  <r>
    <s v="jdmgranados@yahoo.com"/>
    <s v="danielle"/>
    <s v="hernandez"/>
    <s v="Houston"/>
    <s v="TX"/>
    <n v="4800"/>
    <s v="first investors financial serv"/>
    <s v="Campaign_4"/>
    <s v="Google Ads"/>
    <s v="2024-01-20"/>
    <n v="600"/>
    <n v="2121"/>
    <n v="66"/>
    <n v="7"/>
    <n v="32.520000000000003"/>
    <n v="265.7"/>
    <n v="233.17999999999998"/>
    <n v="233.17999999999998"/>
    <n v="7.1703567035670339"/>
    <n v="3.11"/>
    <n v="0.49"/>
    <n v="4.6500000000000004"/>
    <n v="0.10606060606060606"/>
    <s v="SCALE"/>
    <x v="0"/>
  </r>
  <r>
    <s v="charonwilliams71@gmail.com"/>
    <s v="charon"/>
    <s v="williams"/>
    <s v="Piqua"/>
    <s v="OH"/>
    <n v="1850"/>
    <s v="dannon"/>
    <s v="Campaign_8"/>
    <s v="Google Ads"/>
    <s v="2024-01-10"/>
    <n v="600"/>
    <n v="801"/>
    <n v="28"/>
    <n v="0"/>
    <n v="15.82"/>
    <n v="0"/>
    <n v="-15.82"/>
    <n v="-15.82"/>
    <n v="-1"/>
    <n v="3.5"/>
    <n v="0.56999999999999995"/>
    <n v="0"/>
    <n v="0"/>
    <s v="PAUSE"/>
    <x v="0"/>
  </r>
  <r>
    <s v="collin.bridges219@gmail.com"/>
    <s v="collin"/>
    <s v="bridges"/>
    <s v="Hammond"/>
    <s v="IN"/>
    <n v="4799"/>
    <s v="town of schererville"/>
    <s v="Campaign_16"/>
    <s v="Google Ads"/>
    <s v="2024-01-25"/>
    <n v="800"/>
    <n v="1693"/>
    <n v="58"/>
    <n v="0"/>
    <n v="24.48"/>
    <n v="0"/>
    <n v="-24.48"/>
    <n v="-24.48"/>
    <n v="-1"/>
    <n v="3.43"/>
    <n v="0.42"/>
    <n v="0"/>
    <n v="0"/>
    <s v="PAUSE"/>
    <x v="1"/>
  </r>
  <r>
    <s v="laurenlee70@gmail.com"/>
    <s v="lauren"/>
    <s v="lee"/>
    <s v="Washington"/>
    <s v="DC"/>
    <n v="1499"/>
    <s v="allied barton"/>
    <s v="Campaign_10"/>
    <s v="Google Ads"/>
    <s v="2024-01-15"/>
    <n v="400"/>
    <n v="1710"/>
    <n v="70"/>
    <n v="2"/>
    <n v="51.65"/>
    <n v="124.24"/>
    <n v="72.59"/>
    <n v="72.59"/>
    <n v="1.4054211035818007"/>
    <n v="4.09"/>
    <n v="0.74"/>
    <n v="25.82"/>
    <n v="2.8571428571428571E-2"/>
    <s v="SCALE"/>
    <x v="2"/>
  </r>
  <r>
    <s v="jamesgrier5@yahoo.com"/>
    <s v="james"/>
    <s v="grier"/>
    <s v="Philadelphia"/>
    <s v="PA"/>
    <n v="5499"/>
    <s v="dlc management group"/>
    <s v="Campaign_18"/>
    <s v="Google Ads"/>
    <s v="2024-01-08"/>
    <n v="500"/>
    <n v="2489"/>
    <n v="74"/>
    <n v="7"/>
    <n v="30.37"/>
    <n v="271.39999999999998"/>
    <n v="241.02999999999997"/>
    <n v="241.02999999999997"/>
    <n v="7.9364504445176145"/>
    <n v="2.97"/>
    <n v="0.41"/>
    <n v="4.34"/>
    <n v="9.45945945945946E-2"/>
    <s v="SCALE"/>
    <x v="2"/>
  </r>
  <r>
    <s v="alwaysdieyoung@gmail.com"/>
    <s v="shawn"/>
    <s v="young"/>
    <s v="Modesto"/>
    <s v="CA"/>
    <n v="1500"/>
    <s v="bigotires"/>
    <s v="Campaign_15"/>
    <s v="Google Ads"/>
    <s v="2024-01-25"/>
    <n v="400"/>
    <n v="1979"/>
    <n v="50"/>
    <n v="1"/>
    <n v="35.19"/>
    <n v="72.87"/>
    <n v="37.680000000000007"/>
    <n v="37.680000000000007"/>
    <n v="1.0707587382779202"/>
    <n v="2.5299999999999998"/>
    <n v="0.7"/>
    <n v="35.19"/>
    <n v="0.02"/>
    <s v="SCALE"/>
    <x v="2"/>
  </r>
  <r>
    <s v="ksp42@live.com"/>
    <s v="ronald"/>
    <s v="tomes"/>
    <s v="Bowling Green"/>
    <s v="KY"/>
    <n v="3840"/>
    <s v="farewell masonary"/>
    <s v="Campaign_7"/>
    <s v="Google Ads"/>
    <s v="2024-01-10"/>
    <n v="700"/>
    <n v="1017"/>
    <n v="40"/>
    <n v="0"/>
    <n v="17.989999999999998"/>
    <n v="0"/>
    <n v="-17.989999999999998"/>
    <n v="-17.989999999999998"/>
    <n v="-1"/>
    <n v="3.93"/>
    <n v="0.45"/>
    <n v="0"/>
    <n v="0"/>
    <s v="PAUSE"/>
    <x v="0"/>
  </r>
  <r>
    <s v="loveaskew02@yahoo.com"/>
    <s v="angela"/>
    <s v="askew"/>
    <s v="Opelika"/>
    <s v="AL"/>
    <n v="4000"/>
    <s v="auburn acute"/>
    <s v="Campaign_19"/>
    <s v="Google Ads"/>
    <s v="2024-01-14"/>
    <n v="100"/>
    <n v="1476"/>
    <n v="24"/>
    <n v="2"/>
    <n v="16.59"/>
    <n v="138.6"/>
    <n v="122.00999999999999"/>
    <n v="122.00999999999999"/>
    <n v="7.3544303797468347"/>
    <n v="1.63"/>
    <n v="0.69"/>
    <n v="8.3000000000000007"/>
    <n v="8.3333333333333329E-2"/>
    <s v="SCALE"/>
    <x v="3"/>
  </r>
  <r>
    <s v="derralddecker@gmail.com"/>
    <s v="derrald"/>
    <s v="decker"/>
    <s v="Jefferson Cit"/>
    <s v="MO"/>
    <n v="2000"/>
    <s v="amerigo moving"/>
    <s v="Campaign_4"/>
    <s v="Google Ads"/>
    <s v="2024-01-10"/>
    <n v="200"/>
    <n v="1786"/>
    <n v="69"/>
    <n v="6"/>
    <n v="49.22"/>
    <n v="422.55"/>
    <n v="373.33000000000004"/>
    <n v="373.33000000000004"/>
    <n v="7.5849248273059739"/>
    <n v="3.86"/>
    <n v="0.71"/>
    <n v="8.1999999999999993"/>
    <n v="8.6956521739130432E-2"/>
    <s v="SCALE"/>
    <x v="3"/>
  </r>
  <r>
    <s v="bluntley69@cox.net"/>
    <s v="shawna"/>
    <s v="patterson"/>
    <s v="Edmond"/>
    <s v="OK"/>
    <n v="3250"/>
    <s v="adfitech"/>
    <s v="Campaign_3"/>
    <s v="Google Ads"/>
    <s v="2024-01-13"/>
    <n v="500"/>
    <n v="1153"/>
    <n v="24"/>
    <n v="0"/>
    <n v="15.87"/>
    <n v="0"/>
    <n v="-15.87"/>
    <n v="-15.87"/>
    <n v="-1"/>
    <n v="2.08"/>
    <n v="0.66"/>
    <n v="0"/>
    <n v="0"/>
    <s v="PAUSE"/>
    <x v="2"/>
  </r>
  <r>
    <s v="deborahbanks98@yahoo.com"/>
    <s v="deborah"/>
    <s v="banks"/>
    <s v="Charlottesvil"/>
    <s v="VA"/>
    <n v="1500"/>
    <s v="martha jefferson hospital"/>
    <s v="Campaign_20"/>
    <s v="Google Ads"/>
    <s v="2024-01-18"/>
    <n v="400"/>
    <n v="1158"/>
    <n v="50"/>
    <n v="1"/>
    <n v="33.11"/>
    <n v="74.3"/>
    <n v="41.19"/>
    <n v="41.19"/>
    <n v="1.2440350347327092"/>
    <n v="4.32"/>
    <n v="0.66"/>
    <n v="33.11"/>
    <n v="0.02"/>
    <s v="SCALE"/>
    <x v="2"/>
  </r>
  <r>
    <s v="tdelores8@gmail.com"/>
    <s v="delores"/>
    <s v="terry"/>
    <s v="Raleigh"/>
    <s v="NC"/>
    <n v="2200"/>
    <s v="american safety"/>
    <s v="Campaign_17"/>
    <s v="Google Ads"/>
    <s v="2024-01-31"/>
    <n v="300"/>
    <n v="1239"/>
    <n v="55"/>
    <n v="1"/>
    <n v="41.58"/>
    <n v="39.83"/>
    <n v="-1.75"/>
    <n v="-1.75"/>
    <n v="-4.208754208754209E-2"/>
    <n v="4.4400000000000004"/>
    <n v="0.76"/>
    <n v="41.58"/>
    <n v="1.8181818181818181E-2"/>
    <s v="SCALE"/>
    <x v="3"/>
  </r>
  <r>
    <s v="hawkins.tyrek@gmail.com"/>
    <s v="tyrek"/>
    <s v="hawkins"/>
    <s v="Philadelphia"/>
    <s v="PA"/>
    <n v="1500"/>
    <s v="uptown express courier service"/>
    <s v="Campaign_14"/>
    <s v="Google Ads"/>
    <s v="2024-01-26"/>
    <n v="1000"/>
    <n v="2238"/>
    <n v="36"/>
    <n v="0"/>
    <n v="19.64"/>
    <n v="0"/>
    <n v="-19.64"/>
    <n v="-19.64"/>
    <n v="-1"/>
    <n v="1.61"/>
    <n v="0.55000000000000004"/>
    <n v="0"/>
    <n v="0"/>
    <s v="PAUSE"/>
    <x v="1"/>
  </r>
  <r>
    <s v="kiki212006@yahoo.com"/>
    <s v="tiffanie"/>
    <s v="williams"/>
    <s v="Opa Locka"/>
    <s v="FL"/>
    <n v="1400"/>
    <s v="kent security"/>
    <s v="Campaign_11"/>
    <s v="Google Ads"/>
    <s v="2024-01-02"/>
    <n v="800"/>
    <n v="1582"/>
    <n v="39"/>
    <n v="3"/>
    <n v="19.07"/>
    <n v="155.27000000000001"/>
    <n v="136.20000000000002"/>
    <n v="136.20000000000002"/>
    <n v="7.1421080230728897"/>
    <n v="2.4700000000000002"/>
    <n v="0.49"/>
    <n v="6.36"/>
    <n v="7.6923076923076927E-2"/>
    <s v="SCALE"/>
    <x v="1"/>
  </r>
  <r>
    <s v="lndmrtn812@gmail.com"/>
    <s v="linda"/>
    <s v="martin"/>
    <s v="Memphis"/>
    <s v="TN"/>
    <n v="3300"/>
    <s v="ffedex"/>
    <s v="Campaign_16"/>
    <s v="Google Ads"/>
    <s v="2024-01-23"/>
    <n v="800"/>
    <n v="2192"/>
    <n v="37"/>
    <n v="0"/>
    <n v="19.420000000000002"/>
    <n v="0"/>
    <n v="-19.420000000000002"/>
    <n v="-19.420000000000002"/>
    <n v="-1"/>
    <n v="1.69"/>
    <n v="0.52"/>
    <n v="0"/>
    <n v="0"/>
    <s v="PAUSE"/>
    <x v="1"/>
  </r>
  <r>
    <s v="hottie13426@aol.com"/>
    <s v="shiyanne"/>
    <s v="wheeler"/>
    <s v="Loris"/>
    <s v="SC"/>
    <n v="4875"/>
    <s v="wheeler health care"/>
    <s v="Campaign_19"/>
    <s v="Google Ads"/>
    <s v="2024-01-09"/>
    <n v="800"/>
    <n v="2327"/>
    <n v="66"/>
    <n v="0"/>
    <n v="32.24"/>
    <n v="0"/>
    <n v="-32.24"/>
    <n v="-32.24"/>
    <n v="-1"/>
    <n v="2.84"/>
    <n v="0.49"/>
    <n v="0"/>
    <n v="0"/>
    <s v="PAUSE"/>
    <x v="1"/>
  </r>
  <r>
    <s v="tyroneproctor57@yahoo.com"/>
    <s v="tyanna"/>
    <s v="proctor"/>
    <s v="Washington"/>
    <s v="DC"/>
    <n v="4600"/>
    <s v="bill cleaning service"/>
    <s v="Campaign_8"/>
    <s v="Google Ads"/>
    <s v="2024-01-07"/>
    <n v="400"/>
    <n v="1331"/>
    <n v="25"/>
    <n v="0"/>
    <n v="20.94"/>
    <n v="0"/>
    <n v="-20.94"/>
    <n v="-20.94"/>
    <n v="-1"/>
    <n v="1.88"/>
    <n v="0.84"/>
    <n v="0"/>
    <n v="0"/>
    <s v="PAUSE"/>
    <x v="2"/>
  </r>
  <r>
    <s v="corkytames@hotmail.com"/>
    <s v="corina"/>
    <s v="tames"/>
    <s v="Gautier"/>
    <s v="MS"/>
    <n v="1600"/>
    <s v="mrg"/>
    <s v="Campaign_13"/>
    <s v="Google Ads"/>
    <s v="2024-01-02"/>
    <n v="400"/>
    <n v="737"/>
    <n v="23"/>
    <n v="0"/>
    <n v="15.24"/>
    <n v="0"/>
    <n v="-15.24"/>
    <n v="-15.24"/>
    <n v="-1"/>
    <n v="3.12"/>
    <n v="0.66"/>
    <n v="0"/>
    <n v="0"/>
    <s v="PAUSE"/>
    <x v="2"/>
  </r>
  <r>
    <s v="trainerots@yahoo.com"/>
    <s v="david"/>
    <s v="smith"/>
    <s v="Clementon"/>
    <s v="NJ"/>
    <n v="2167"/>
    <s v="illuminare"/>
    <s v="Campaign_11"/>
    <s v="Google Ads"/>
    <s v="2024-01-17"/>
    <n v="600"/>
    <n v="2486"/>
    <n v="41"/>
    <n v="1"/>
    <n v="33.33"/>
    <n v="38.840000000000003"/>
    <n v="5.5100000000000051"/>
    <n v="5.5100000000000051"/>
    <n v="0.16531653165316548"/>
    <n v="1.65"/>
    <n v="0.81"/>
    <n v="33.33"/>
    <n v="2.4390243902439025E-2"/>
    <s v="SCALE"/>
    <x v="0"/>
  </r>
  <r>
    <s v="alecona@live.com"/>
    <s v="abel"/>
    <s v="lecona"/>
    <s v="Whittier"/>
    <s v="CA"/>
    <n v="3900"/>
    <s v="el pollo loco"/>
    <s v="Campaign_13"/>
    <s v="Google Ads"/>
    <s v="2024-01-08"/>
    <n v="800"/>
    <n v="1343"/>
    <n v="49"/>
    <n v="5"/>
    <n v="24.29"/>
    <n v="358.43"/>
    <n v="334.14"/>
    <n v="334.14"/>
    <n v="13.756278303828736"/>
    <n v="3.65"/>
    <n v="0.5"/>
    <n v="4.8600000000000003"/>
    <n v="0.10204081632653061"/>
    <s v="SCALE"/>
    <x v="1"/>
  </r>
  <r>
    <s v="cmtwarmer@hotmail.com"/>
    <s v="cori"/>
    <s v="tiffany"/>
    <s v="Englewood"/>
    <s v="CO"/>
    <n v="3500"/>
    <s v="wellpoint"/>
    <s v="Campaign_19"/>
    <s v="Google Ads"/>
    <s v="2024-01-22"/>
    <n v="800"/>
    <n v="888"/>
    <n v="26"/>
    <n v="0"/>
    <n v="20.74"/>
    <n v="0"/>
    <n v="-20.74"/>
    <n v="-20.74"/>
    <n v="-1"/>
    <n v="2.93"/>
    <n v="0.8"/>
    <n v="0"/>
    <n v="0"/>
    <s v="PAUSE"/>
    <x v="1"/>
  </r>
  <r>
    <s v="sin_dee22@yahoo.com"/>
    <s v="cynthia"/>
    <s v="barraza mend"/>
    <s v="El Paso"/>
    <s v="TX"/>
    <n v="2200"/>
    <s v="wtcscd"/>
    <s v="Campaign_19"/>
    <s v="Google Ads"/>
    <s v="2024-01-20"/>
    <n v="500"/>
    <n v="1624"/>
    <n v="59"/>
    <n v="0"/>
    <n v="35.35"/>
    <n v="0"/>
    <n v="-35.35"/>
    <n v="-35.35"/>
    <n v="-1"/>
    <n v="3.63"/>
    <n v="0.6"/>
    <n v="0"/>
    <n v="0"/>
    <s v="PAUSE"/>
    <x v="2"/>
  </r>
  <r>
    <s v="cbarraza2011@gmail.com"/>
    <s v="carla"/>
    <s v="barraza"/>
    <s v="Chandler"/>
    <s v="AZ"/>
    <n v="7583"/>
    <s v="aguilar family food vending"/>
    <s v="Campaign_1"/>
    <s v="Google Ads"/>
    <s v="2024-01-08"/>
    <n v="800"/>
    <n v="680"/>
    <n v="10"/>
    <n v="1"/>
    <n v="4.5"/>
    <n v="47.99"/>
    <n v="43.49"/>
    <n v="43.49"/>
    <n v="9.6644444444444453"/>
    <n v="1.47"/>
    <n v="0.45"/>
    <n v="4.5"/>
    <n v="0.1"/>
    <s v="SCALE"/>
    <x v="1"/>
  </r>
  <r>
    <s v="kyleo71@yahoo.com"/>
    <s v="kyle"/>
    <s v="overfield"/>
    <s v="Bangor"/>
    <s v="PA"/>
    <n v="4600"/>
    <s v="easton hospital"/>
    <s v="Campaign_15"/>
    <s v="Google Ads"/>
    <s v="2024-01-11"/>
    <n v="100"/>
    <n v="930"/>
    <n v="21"/>
    <n v="2"/>
    <n v="9.84"/>
    <n v="132.4"/>
    <n v="122.56"/>
    <n v="122.56"/>
    <n v="12.455284552845528"/>
    <n v="2.2599999999999998"/>
    <n v="0.47"/>
    <n v="4.92"/>
    <n v="9.5238095238095233E-2"/>
    <s v="SCALE"/>
    <x v="3"/>
  </r>
  <r>
    <s v="arthurleeforeman@gmail.com"/>
    <s v="arthur"/>
    <s v="foreman"/>
    <s v="Chesapeake"/>
    <s v="VA"/>
    <n v="1300"/>
    <s v="eska board"/>
    <s v="Campaign_3"/>
    <s v="Google Ads"/>
    <s v="2024-01-08"/>
    <n v="100"/>
    <n v="1766"/>
    <n v="62"/>
    <n v="0"/>
    <n v="31.97"/>
    <n v="0"/>
    <n v="-31.97"/>
    <n v="-31.97"/>
    <n v="-1"/>
    <n v="3.51"/>
    <n v="0.52"/>
    <n v="0"/>
    <n v="0"/>
    <s v="PAUSE"/>
    <x v="3"/>
  </r>
  <r>
    <s v="kassiek_01@yahoo.com"/>
    <s v="kassie"/>
    <s v="lawrence"/>
    <s v="Houston"/>
    <s v="TX"/>
    <n v="4002"/>
    <s v="star of hope"/>
    <s v="Campaign_14"/>
    <s v="Google Ads"/>
    <s v="2024-01-14"/>
    <n v="700"/>
    <n v="591"/>
    <n v="19"/>
    <n v="0"/>
    <n v="15.15"/>
    <n v="0"/>
    <n v="-15.15"/>
    <n v="-15.15"/>
    <n v="-1"/>
    <n v="3.21"/>
    <n v="0.8"/>
    <n v="0"/>
    <n v="0"/>
    <s v="PAUSE"/>
    <x v="0"/>
  </r>
  <r>
    <s v="nnaireb@yahoo.com"/>
    <s v="charles"/>
    <s v="burns"/>
    <s v="San Diego"/>
    <s v="CA"/>
    <n v="2250"/>
    <s v="eastman"/>
    <s v="Campaign_13"/>
    <s v="Google Ads"/>
    <s v="2024-01-16"/>
    <n v="1000"/>
    <n v="541"/>
    <n v="22"/>
    <n v="0"/>
    <n v="17.98"/>
    <n v="0"/>
    <n v="-17.98"/>
    <n v="-17.98"/>
    <n v="-1"/>
    <n v="4.07"/>
    <n v="0.82"/>
    <n v="0"/>
    <n v="0"/>
    <s v="PAUSE"/>
    <x v="1"/>
  </r>
  <r>
    <s v="aprillynn12@hotmail.com"/>
    <s v="april"/>
    <s v="wallis"/>
    <s v="Centerville"/>
    <s v="TX"/>
    <n v="3200"/>
    <s v="metabank account now"/>
    <s v="Campaign_14"/>
    <s v="Google Ads"/>
    <s v="2024-01-20"/>
    <n v="600"/>
    <n v="975"/>
    <n v="35"/>
    <n v="0"/>
    <n v="20.9"/>
    <n v="0"/>
    <n v="-20.9"/>
    <n v="-20.9"/>
    <n v="-1"/>
    <n v="3.59"/>
    <n v="0.6"/>
    <n v="0"/>
    <n v="0"/>
    <s v="PAUSE"/>
    <x v="0"/>
  </r>
  <r>
    <s v="chestervagirl@hotmail.com"/>
    <s v="pamela"/>
    <s v="taylor"/>
    <s v="Petersburg"/>
    <s v="VA"/>
    <n v="4700"/>
    <s v="outback steakhouse"/>
    <s v="Campaign_13"/>
    <s v="Google Ads"/>
    <s v="2024-01-16"/>
    <n v="200"/>
    <n v="1065"/>
    <n v="21"/>
    <n v="2"/>
    <n v="15.11"/>
    <n v="84.54"/>
    <n v="69.430000000000007"/>
    <n v="69.430000000000007"/>
    <n v="4.5949702183984122"/>
    <n v="1.97"/>
    <n v="0.72"/>
    <n v="7.56"/>
    <n v="9.5238095238095233E-2"/>
    <s v="SCALE"/>
    <x v="3"/>
  </r>
  <r>
    <s v="chaoswolf_1@live.com"/>
    <s v="jeremy"/>
    <s v="westmoreland"/>
    <s v="Colorado Spri"/>
    <s v="CO"/>
    <n v="3000"/>
    <s v="army"/>
    <s v="Campaign_9"/>
    <s v="Google Ads"/>
    <s v="2024-01-16"/>
    <n v="100"/>
    <n v="2281"/>
    <n v="37"/>
    <n v="0"/>
    <n v="18.86"/>
    <n v="0"/>
    <n v="-18.86"/>
    <n v="-18.86"/>
    <n v="-1"/>
    <n v="1.62"/>
    <n v="0.51"/>
    <n v="0"/>
    <n v="0"/>
    <s v="PAUSE"/>
    <x v="3"/>
  </r>
  <r>
    <s v="leahfields95@yahoo.com"/>
    <s v="leah"/>
    <s v="fields"/>
    <s v="Opa Locka"/>
    <s v="FL"/>
    <n v="1800"/>
    <s v="amg services"/>
    <s v="Campaign_6"/>
    <s v="Google Ads"/>
    <s v="2024-01-25"/>
    <n v="400"/>
    <n v="523"/>
    <n v="9"/>
    <n v="1"/>
    <n v="5.93"/>
    <n v="38.74"/>
    <n v="32.81"/>
    <n v="32.81"/>
    <n v="5.5328836424957846"/>
    <n v="1.72"/>
    <n v="0.66"/>
    <n v="5.93"/>
    <n v="0.1111111111111111"/>
    <s v="SCALE"/>
    <x v="2"/>
  </r>
  <r>
    <s v="tiara_t06@yahoo.com"/>
    <s v="dealona"/>
    <s v="turner"/>
    <s v="Jacksonville"/>
    <s v="AL"/>
    <n v="3800"/>
    <s v="old navy"/>
    <s v="Campaign_2"/>
    <s v="Google Ads"/>
    <s v="2024-01-08"/>
    <n v="200"/>
    <n v="1679"/>
    <n v="65"/>
    <n v="7"/>
    <n v="50.1"/>
    <n v="286.43"/>
    <n v="236.33"/>
    <n v="236.33"/>
    <n v="4.7171656686626751"/>
    <n v="3.87"/>
    <n v="0.77"/>
    <n v="7.16"/>
    <n v="0.1076923076923077"/>
    <s v="SCALE"/>
    <x v="3"/>
  </r>
  <r>
    <s v="michellekiney@hotmail.com"/>
    <s v="michelle"/>
    <s v="kiney"/>
    <s v="Sparks"/>
    <s v="NV"/>
    <n v="1700"/>
    <s v="self"/>
    <s v="Campaign_13"/>
    <s v="Google Ads"/>
    <s v="2024-01-22"/>
    <n v="300"/>
    <n v="1144"/>
    <n v="43"/>
    <n v="1"/>
    <n v="36.340000000000003"/>
    <n v="73.819999999999993"/>
    <n v="37.47999999999999"/>
    <n v="37.47999999999999"/>
    <n v="1.0313703907539897"/>
    <n v="3.76"/>
    <n v="0.85"/>
    <n v="36.340000000000003"/>
    <n v="2.3255813953488372E-2"/>
    <s v="SCALE"/>
    <x v="3"/>
  </r>
  <r>
    <s v="chigh37@gmail.com"/>
    <s v="charles"/>
    <s v="high"/>
    <s v="Chicago"/>
    <s v="IL"/>
    <n v="2300"/>
    <s v="mcderrmott center"/>
    <s v="Campaign_4"/>
    <s v="Google Ads"/>
    <s v="2024-01-22"/>
    <n v="700"/>
    <n v="1741"/>
    <n v="44"/>
    <n v="5"/>
    <n v="29.17"/>
    <n v="181.46"/>
    <n v="152.29000000000002"/>
    <n v="152.29000000000002"/>
    <n v="5.2207747685978747"/>
    <n v="2.5299999999999998"/>
    <n v="0.66"/>
    <n v="5.83"/>
    <n v="0.11363636363636363"/>
    <s v="SCALE"/>
    <x v="0"/>
  </r>
  <r>
    <s v="lani.pfaff@yahoo.com"/>
    <s v="lani"/>
    <s v="pfaff"/>
    <s v="Tyler"/>
    <s v="TX"/>
    <n v="5500"/>
    <s v="rcv roofing"/>
    <s v="Campaign_20"/>
    <s v="Google Ads"/>
    <s v="2024-01-19"/>
    <n v="700"/>
    <n v="1975"/>
    <n v="32"/>
    <n v="0"/>
    <n v="20.83"/>
    <n v="0"/>
    <n v="-20.83"/>
    <n v="-20.83"/>
    <n v="-1"/>
    <n v="1.62"/>
    <n v="0.65"/>
    <n v="0"/>
    <n v="0"/>
    <s v="PAUSE"/>
    <x v="0"/>
  </r>
  <r>
    <s v="jazhyre@yahoo.com"/>
    <s v="denise"/>
    <s v="hicks"/>
    <s v="Greenville"/>
    <s v="SC"/>
    <n v="1499"/>
    <s v="warren bradley"/>
    <s v="Campaign_9"/>
    <s v="Google Ads"/>
    <s v="2024-01-04"/>
    <n v="700"/>
    <n v="1803"/>
    <n v="55"/>
    <n v="4"/>
    <n v="25.72"/>
    <n v="258.35000000000002"/>
    <n v="232.63000000000002"/>
    <n v="232.63000000000002"/>
    <n v="9.0447122861586333"/>
    <n v="3.05"/>
    <n v="0.47"/>
    <n v="6.43"/>
    <n v="7.2727272727272724E-2"/>
    <s v="SCALE"/>
    <x v="0"/>
  </r>
  <r>
    <s v="grandfoxy1@yahoo.com"/>
    <s v="christina"/>
    <s v="ramirez"/>
    <s v="Simi Valley"/>
    <s v="CA"/>
    <n v="1500"/>
    <s v="simi valley"/>
    <s v="Campaign_13"/>
    <s v="Google Ads"/>
    <s v="2024-01-23"/>
    <n v="500"/>
    <n v="950"/>
    <n v="34"/>
    <n v="3"/>
    <n v="26.21"/>
    <n v="140.18"/>
    <n v="113.97"/>
    <n v="113.97"/>
    <n v="4.348340328119038"/>
    <n v="3.58"/>
    <n v="0.77"/>
    <n v="8.74"/>
    <n v="8.8235294117647065E-2"/>
    <s v="SCALE"/>
    <x v="2"/>
  </r>
  <r>
    <s v="michellerenshaw@aol.com"/>
    <s v="michelle"/>
    <s v="renshaw"/>
    <s v="Bellevue"/>
    <s v="NE"/>
    <n v="1625"/>
    <s v="maple 85"/>
    <s v="Campaign_2"/>
    <s v="Google Ads"/>
    <s v="2024-01-11"/>
    <n v="600"/>
    <n v="1745"/>
    <n v="34"/>
    <n v="0"/>
    <n v="26.07"/>
    <n v="0"/>
    <n v="-26.07"/>
    <n v="-26.07"/>
    <n v="-1"/>
    <n v="1.95"/>
    <n v="0.77"/>
    <n v="0"/>
    <n v="0"/>
    <s v="PAUSE"/>
    <x v="0"/>
  </r>
  <r>
    <s v="hhubbardoh@yahoo.com"/>
    <s v="hiram"/>
    <s v="hubbard"/>
    <s v="Columbus"/>
    <s v="OH"/>
    <n v="4112"/>
    <s v="ohio depart of development"/>
    <s v="Campaign_18"/>
    <s v="Google Ads"/>
    <s v="2024-01-21"/>
    <n v="700"/>
    <n v="1286"/>
    <n v="25"/>
    <n v="2"/>
    <n v="16.309999999999999"/>
    <n v="131.91"/>
    <n v="115.6"/>
    <n v="115.6"/>
    <n v="7.0876762722256288"/>
    <n v="1.94"/>
    <n v="0.65"/>
    <n v="8.15"/>
    <n v="0.08"/>
    <s v="SCALE"/>
    <x v="0"/>
  </r>
  <r>
    <s v="amartinez2127@gmail.com"/>
    <s v="alberto"/>
    <s v="martinez"/>
    <s v="Miami"/>
    <s v="FL"/>
    <n v="2250"/>
    <s v="pashas"/>
    <s v="Campaign_15"/>
    <s v="Google Ads"/>
    <s v="2024-01-20"/>
    <n v="600"/>
    <n v="1715"/>
    <n v="25"/>
    <n v="1"/>
    <n v="21.11"/>
    <n v="51.23"/>
    <n v="30.119999999999997"/>
    <n v="30.119999999999997"/>
    <n v="1.4268119374703931"/>
    <n v="1.46"/>
    <n v="0.84"/>
    <n v="21.11"/>
    <n v="0.04"/>
    <s v="SCALE"/>
    <x v="0"/>
  </r>
  <r>
    <s v="sandraludgod@bellsouth.net"/>
    <s v="frank"/>
    <s v="ludgod"/>
    <s v="Mobile"/>
    <s v="AL"/>
    <n v="2496"/>
    <s v="art gross"/>
    <s v="Campaign_15"/>
    <s v="Google Ads"/>
    <s v="2024-01-13"/>
    <n v="600"/>
    <n v="1102"/>
    <n v="36"/>
    <n v="1"/>
    <n v="15.95"/>
    <n v="70.92"/>
    <n v="54.97"/>
    <n v="54.97"/>
    <n v="3.4463949843260191"/>
    <n v="3.27"/>
    <n v="0.44"/>
    <n v="15.95"/>
    <n v="2.7777777777777776E-2"/>
    <s v="SCALE"/>
    <x v="0"/>
  </r>
  <r>
    <s v="stef_nixon87@hotmail.com"/>
    <s v="stephanie"/>
    <s v="nixon"/>
    <s v="Mesa"/>
    <s v="AZ"/>
    <n v="4500"/>
    <s v="jmw golf pure grips"/>
    <s v="Campaign_17"/>
    <s v="Google Ads"/>
    <s v="2024-01-27"/>
    <n v="300"/>
    <n v="791"/>
    <n v="22"/>
    <n v="1"/>
    <n v="15.52"/>
    <n v="38.020000000000003"/>
    <n v="22.500000000000004"/>
    <n v="22.500000000000004"/>
    <n v="1.4497422680412373"/>
    <n v="2.78"/>
    <n v="0.71"/>
    <n v="15.52"/>
    <n v="4.5454545454545456E-2"/>
    <s v="SCALE"/>
    <x v="3"/>
  </r>
  <r>
    <s v="bud2salinas@aol.com"/>
    <s v="juan a"/>
    <s v="lopez"/>
    <s v="McAllen"/>
    <s v="TX"/>
    <n v="3125"/>
    <s v="valley sounds"/>
    <s v="Campaign_5"/>
    <s v="Google Ads"/>
    <s v="2024-01-21"/>
    <n v="1000"/>
    <n v="1015"/>
    <n v="40"/>
    <n v="0"/>
    <n v="28.99"/>
    <n v="0"/>
    <n v="-28.99"/>
    <n v="-28.99"/>
    <n v="-1"/>
    <n v="3.94"/>
    <n v="0.72"/>
    <n v="0"/>
    <n v="0"/>
    <s v="PAUSE"/>
    <x v="1"/>
  </r>
  <r>
    <s v="fhdzjr@hotmail.com"/>
    <s v="fernando"/>
    <s v="hernandez jr"/>
    <s v="Killeen"/>
    <s v="TX"/>
    <n v="3800"/>
    <s v="ashley furniture"/>
    <s v="Campaign_2"/>
    <s v="Google Ads"/>
    <s v="2024-01-31"/>
    <n v="400"/>
    <n v="2142"/>
    <n v="96"/>
    <n v="2"/>
    <n v="60.93"/>
    <n v="90.86"/>
    <n v="29.93"/>
    <n v="29.93"/>
    <n v="0.49121943213523717"/>
    <n v="4.4800000000000004"/>
    <n v="0.63"/>
    <n v="30.46"/>
    <n v="2.0833333333333332E-2"/>
    <s v="SCALE"/>
    <x v="2"/>
  </r>
  <r>
    <s v="diache4@aol.com"/>
    <s v="diane"/>
    <s v="cheek"/>
    <s v="Houston"/>
    <s v="TX"/>
    <n v="4500"/>
    <s v="social security disability"/>
    <s v="Campaign_15"/>
    <s v="Google Ads"/>
    <s v="2024-01-09"/>
    <n v="700"/>
    <n v="1921"/>
    <n v="57"/>
    <n v="2"/>
    <n v="46.42"/>
    <n v="87.59"/>
    <n v="41.17"/>
    <n v="41.17"/>
    <n v="0.88690219732873765"/>
    <n v="2.97"/>
    <n v="0.81"/>
    <n v="23.21"/>
    <n v="3.5087719298245612E-2"/>
    <s v="SCALE"/>
    <x v="0"/>
  </r>
  <r>
    <s v="kieva_wright2@yahoo.com"/>
    <s v="kieva"/>
    <s v="wright"/>
    <s v="North Charles"/>
    <s v="SC"/>
    <n v="1938"/>
    <s v="mmtc"/>
    <s v="Campaign_16"/>
    <s v="Google Ads"/>
    <s v="2024-01-20"/>
    <n v="200"/>
    <n v="809"/>
    <n v="27"/>
    <n v="0"/>
    <n v="19.920000000000002"/>
    <n v="0"/>
    <n v="-19.920000000000002"/>
    <n v="-19.920000000000002"/>
    <n v="-1"/>
    <n v="3.34"/>
    <n v="0.74"/>
    <n v="0"/>
    <n v="0"/>
    <s v="PAUSE"/>
    <x v="3"/>
  </r>
  <r>
    <s v="okem.nwogu@gmail.com"/>
    <s v="okechukwu"/>
    <s v="nwogu"/>
    <s v="Washington"/>
    <s v="DC"/>
    <n v="1750"/>
    <s v="baker botts llp"/>
    <s v="Campaign_18"/>
    <s v="Google Ads"/>
    <s v="2024-01-12"/>
    <n v="100"/>
    <n v="528"/>
    <n v="19"/>
    <n v="2"/>
    <n v="10.68"/>
    <n v="110.02"/>
    <n v="99.34"/>
    <n v="99.34"/>
    <n v="9.3014981273408246"/>
    <n v="3.6"/>
    <n v="0.56000000000000005"/>
    <n v="5.34"/>
    <n v="0.10526315789473684"/>
    <s v="SCALE"/>
    <x v="3"/>
  </r>
  <r>
    <s v="dladyangied@aol.com"/>
    <s v="angela"/>
    <s v="davis"/>
    <s v="West Palm Bea"/>
    <s v="FL"/>
    <n v="1700"/>
    <s v="palm beach school district"/>
    <s v="Campaign_4"/>
    <s v="Google Ads"/>
    <s v="2024-01-07"/>
    <n v="400"/>
    <n v="2229"/>
    <n v="75"/>
    <n v="7"/>
    <n v="42.93"/>
    <n v="358.07"/>
    <n v="315.14"/>
    <n v="315.14"/>
    <n v="7.3407873282087115"/>
    <n v="3.36"/>
    <n v="0.56999999999999995"/>
    <n v="6.13"/>
    <n v="9.3333333333333338E-2"/>
    <s v="SCALE"/>
    <x v="2"/>
  </r>
  <r>
    <s v="shadyice46@gmail.com"/>
    <s v="tuqwan"/>
    <s v="washington"/>
    <s v="Anderson"/>
    <s v="SC"/>
    <n v="3500"/>
    <s v="kelly services"/>
    <s v="Campaign_1"/>
    <s v="Google Ads"/>
    <s v="2024-01-17"/>
    <n v="600"/>
    <n v="2426"/>
    <n v="76"/>
    <n v="7"/>
    <n v="31.01"/>
    <n v="395.79"/>
    <n v="364.78000000000003"/>
    <n v="364.78000000000003"/>
    <n v="11.763302160593357"/>
    <n v="3.13"/>
    <n v="0.41"/>
    <n v="4.43"/>
    <n v="9.2105263157894732E-2"/>
    <s v="SCALE"/>
    <x v="0"/>
  </r>
  <r>
    <s v="sennypoohsmom@hotmail.com"/>
    <s v="melissa"/>
    <s v="latempa"/>
    <s v="Roanoke"/>
    <s v="VA"/>
    <n v="2383"/>
    <s v="littlerock airforce base"/>
    <s v="Campaign_20"/>
    <s v="Google Ads"/>
    <s v="2024-01-11"/>
    <n v="100"/>
    <n v="863"/>
    <n v="21"/>
    <n v="0"/>
    <n v="13.92"/>
    <n v="0"/>
    <n v="-13.92"/>
    <n v="-13.92"/>
    <n v="-1"/>
    <n v="2.4300000000000002"/>
    <n v="0.66"/>
    <n v="0"/>
    <n v="0"/>
    <s v="PAUSE"/>
    <x v="3"/>
  </r>
  <r>
    <s v="kimmey043@yahoo.com"/>
    <s v="kimberly"/>
    <s v="rust"/>
    <s v="Big Sandy"/>
    <s v="TX"/>
    <n v="2250"/>
    <s v="dixie paper"/>
    <s v="Campaign_18"/>
    <s v="Google Ads"/>
    <s v="2024-01-07"/>
    <n v="800"/>
    <n v="570"/>
    <n v="18"/>
    <n v="0"/>
    <n v="13.26"/>
    <n v="0"/>
    <n v="-13.26"/>
    <n v="-13.26"/>
    <n v="-1"/>
    <n v="3.16"/>
    <n v="0.74"/>
    <n v="0"/>
    <n v="0"/>
    <s v="PAUSE"/>
    <x v="1"/>
  </r>
  <r>
    <s v="rndllcasey@yahoo.com"/>
    <s v="randall"/>
    <s v="casey"/>
    <s v="Harvey"/>
    <s v="IL"/>
    <n v="2500"/>
    <s v="utility resource group"/>
    <s v="Campaign_8"/>
    <s v="Google Ads"/>
    <s v="2024-01-02"/>
    <n v="1000"/>
    <n v="977"/>
    <n v="39"/>
    <n v="0"/>
    <n v="27.16"/>
    <n v="0"/>
    <n v="-27.16"/>
    <n v="-27.16"/>
    <n v="-1"/>
    <n v="3.99"/>
    <n v="0.7"/>
    <n v="0"/>
    <n v="0"/>
    <s v="PAUSE"/>
    <x v="1"/>
  </r>
  <r>
    <s v="tbbharper@yahoo.com"/>
    <s v="mecole"/>
    <s v="harper"/>
    <s v="Wichita Falls"/>
    <s v="TX"/>
    <n v="5414"/>
    <s v="wichita county juvenile deetnt"/>
    <s v="Campaign_2"/>
    <s v="Google Ads"/>
    <s v="2024-01-24"/>
    <n v="700"/>
    <n v="601"/>
    <n v="12"/>
    <n v="1"/>
    <n v="6.03"/>
    <n v="58.86"/>
    <n v="52.83"/>
    <n v="52.83"/>
    <n v="8.7611940298507456"/>
    <n v="2"/>
    <n v="0.5"/>
    <n v="6.03"/>
    <n v="8.3333333333333329E-2"/>
    <s v="SCALE"/>
    <x v="0"/>
  </r>
  <r>
    <s v="tinarickett@yahoo.com"/>
    <s v="tina"/>
    <s v="rickett"/>
    <s v="Philo"/>
    <s v="OH"/>
    <n v="1250"/>
    <s v="usxpress inc"/>
    <s v="Campaign_7"/>
    <s v="Google Ads"/>
    <s v="2024-01-14"/>
    <n v="200"/>
    <n v="1334"/>
    <n v="39"/>
    <n v="0"/>
    <n v="24.03"/>
    <n v="0"/>
    <n v="-24.03"/>
    <n v="-24.03"/>
    <n v="-1"/>
    <n v="2.92"/>
    <n v="0.62"/>
    <n v="0"/>
    <n v="0"/>
    <s v="PAUSE"/>
    <x v="3"/>
  </r>
  <r>
    <s v="tplies@yahoo.com"/>
    <s v="tashanna"/>
    <s v="newman"/>
    <s v="Winter Haven"/>
    <s v="FL"/>
    <n v="2466"/>
    <s v="shay hair salon"/>
    <s v="Campaign_4"/>
    <s v="Google Ads"/>
    <s v="2024-01-16"/>
    <n v="600"/>
    <n v="1189"/>
    <n v="47"/>
    <n v="0"/>
    <n v="31.83"/>
    <n v="0"/>
    <n v="-31.83"/>
    <n v="-31.83"/>
    <n v="-1"/>
    <n v="3.95"/>
    <n v="0.68"/>
    <n v="0"/>
    <n v="0"/>
    <s v="PAUSE"/>
    <x v="0"/>
  </r>
  <r>
    <s v="tonya_grdy@yahoo.com"/>
    <s v="tonya"/>
    <s v="grady"/>
    <s v="Matteson"/>
    <s v="IL"/>
    <n v="1500"/>
    <s v="sears"/>
    <s v="Campaign_19"/>
    <s v="Google Ads"/>
    <s v="2024-01-10"/>
    <n v="500"/>
    <n v="1959"/>
    <n v="86"/>
    <n v="0"/>
    <n v="54.23"/>
    <n v="0"/>
    <n v="-54.23"/>
    <n v="-54.23"/>
    <n v="-1"/>
    <n v="4.3899999999999997"/>
    <n v="0.63"/>
    <n v="0"/>
    <n v="0"/>
    <s v="PAUSE"/>
    <x v="2"/>
  </r>
  <r>
    <s v="twanisha.taylor@yahoo.com"/>
    <s v="twanisha"/>
    <s v="taylor"/>
    <s v="Memphis"/>
    <s v="TN"/>
    <n v="4400"/>
    <s v="payless shoe source"/>
    <s v="Campaign_2"/>
    <s v="Google Ads"/>
    <s v="2024-01-25"/>
    <n v="500"/>
    <n v="2464"/>
    <n v="55"/>
    <n v="2"/>
    <n v="39.840000000000003"/>
    <n v="127.16"/>
    <n v="87.32"/>
    <n v="87.32"/>
    <n v="2.1917670682730921"/>
    <n v="2.23"/>
    <n v="0.72"/>
    <n v="19.920000000000002"/>
    <n v="3.6363636363636362E-2"/>
    <s v="SCALE"/>
    <x v="2"/>
  </r>
  <r>
    <s v="thomasmichael1145@yahoo.com"/>
    <s v="michael"/>
    <s v="thomas"/>
    <s v="Dayton"/>
    <s v="OH"/>
    <n v="1000"/>
    <s v="frischs big boy"/>
    <s v="Campaign_9"/>
    <s v="Google Ads"/>
    <s v="2024-01-17"/>
    <n v="700"/>
    <n v="1744"/>
    <n v="54"/>
    <n v="5"/>
    <n v="23.51"/>
    <n v="345.08"/>
    <n v="321.57"/>
    <n v="321.57"/>
    <n v="13.678009357720118"/>
    <n v="3.1"/>
    <n v="0.44"/>
    <n v="4.7"/>
    <n v="9.2592592592592587E-2"/>
    <s v="SCALE"/>
    <x v="0"/>
  </r>
  <r>
    <s v="mobleyjocelyn@yahoo.com"/>
    <s v="jocelyn"/>
    <s v="mobley"/>
    <s v="Memphis"/>
    <s v="TN"/>
    <n v="4200"/>
    <s v="methodist hospitals"/>
    <s v="Campaign_4"/>
    <s v="Google Ads"/>
    <s v="2024-01-21"/>
    <n v="100"/>
    <n v="1683"/>
    <n v="35"/>
    <n v="0"/>
    <n v="22.9"/>
    <n v="0"/>
    <n v="-22.9"/>
    <n v="-22.9"/>
    <n v="-1"/>
    <n v="2.08"/>
    <n v="0.65"/>
    <n v="0"/>
    <n v="0"/>
    <s v="PAUSE"/>
    <x v="3"/>
  </r>
  <r>
    <s v="sharonrsingletary@yahoo.com"/>
    <s v="sharon"/>
    <s v="singletary"/>
    <s v="Darlington"/>
    <s v="SC"/>
    <n v="2600"/>
    <s v="mrmc"/>
    <s v="Campaign_9"/>
    <s v="Google Ads"/>
    <s v="2024-01-12"/>
    <n v="300"/>
    <n v="967"/>
    <n v="20"/>
    <n v="1"/>
    <n v="16.68"/>
    <n v="52.95"/>
    <n v="36.270000000000003"/>
    <n v="36.270000000000003"/>
    <n v="2.1744604316546763"/>
    <n v="2.0699999999999998"/>
    <n v="0.83"/>
    <n v="16.68"/>
    <n v="0.05"/>
    <s v="SCALE"/>
    <x v="3"/>
  </r>
  <r>
    <s v="benoitwillkenks@yahoo.com"/>
    <s v="wilkens"/>
    <s v="benoit"/>
    <s v="Bloomfield"/>
    <s v="NJ"/>
    <n v="2253"/>
    <s v="reliable limo"/>
    <s v="Campaign_6"/>
    <s v="Google Ads"/>
    <s v="2024-01-03"/>
    <n v="400"/>
    <n v="878"/>
    <n v="20"/>
    <n v="0"/>
    <n v="10.7"/>
    <n v="0"/>
    <n v="-10.7"/>
    <n v="-10.7"/>
    <n v="-1"/>
    <n v="2.2799999999999998"/>
    <n v="0.53"/>
    <n v="0"/>
    <n v="0"/>
    <s v="PAUSE"/>
    <x v="2"/>
  </r>
  <r>
    <s v="sherylbrown29@yahoo.com"/>
    <s v="sheryl"/>
    <s v="brown"/>
    <s v="Goose Creek"/>
    <s v="SC"/>
    <n v="2346"/>
    <s v="disability board charleston"/>
    <s v="Campaign_1"/>
    <s v="Google Ads"/>
    <s v="2024-01-16"/>
    <n v="700"/>
    <n v="1118"/>
    <n v="42"/>
    <n v="5"/>
    <n v="28.62"/>
    <n v="177.95"/>
    <n v="149.32999999999998"/>
    <n v="149.32999999999998"/>
    <n v="5.2176799440950381"/>
    <n v="3.76"/>
    <n v="0.68"/>
    <n v="5.72"/>
    <n v="0.11904761904761904"/>
    <s v="SCALE"/>
    <x v="0"/>
  </r>
  <r>
    <s v="booau69@yahoo.com"/>
    <s v="ashley"/>
    <s v="ulery"/>
    <s v="Saint Joseph"/>
    <s v="MI"/>
    <n v="3792"/>
    <s v="west woods of niles"/>
    <s v="Campaign_11"/>
    <s v="Google Ads"/>
    <s v="2024-01-04"/>
    <n v="400"/>
    <n v="2009"/>
    <n v="77"/>
    <n v="9"/>
    <n v="51.38"/>
    <n v="423.8"/>
    <n v="372.42"/>
    <n v="372.42"/>
    <n v="7.2483456597898011"/>
    <n v="3.83"/>
    <n v="0.67"/>
    <n v="5.71"/>
    <n v="0.11688311688311688"/>
    <s v="SCALE"/>
    <x v="2"/>
  </r>
  <r>
    <s v="albanesdr@hotmail.com"/>
    <s v="david"/>
    <s v="albanes"/>
    <s v="Greenville"/>
    <s v="SC"/>
    <n v="2438"/>
    <s v="mym satellites"/>
    <s v="Campaign_16"/>
    <s v="Google Ads"/>
    <s v="2024-01-03"/>
    <n v="100"/>
    <n v="1484"/>
    <n v="38"/>
    <n v="4"/>
    <n v="25.98"/>
    <n v="164.89"/>
    <n v="138.91"/>
    <n v="138.91"/>
    <n v="5.3468052347959967"/>
    <n v="2.56"/>
    <n v="0.68"/>
    <n v="6.5"/>
    <n v="0.10526315789473684"/>
    <s v="SCALE"/>
    <x v="3"/>
  </r>
  <r>
    <s v="mikewaszils1110@yahoo.com"/>
    <s v="michael"/>
    <s v="maliszewski"/>
    <s v="Cottage Grove"/>
    <s v="MN"/>
    <n v="2800"/>
    <s v="sams club"/>
    <s v="Campaign_7"/>
    <s v="Google Ads"/>
    <s v="2024-01-12"/>
    <n v="1000"/>
    <n v="2188"/>
    <n v="73"/>
    <n v="0"/>
    <n v="52.6"/>
    <n v="0"/>
    <n v="-52.6"/>
    <n v="-52.6"/>
    <n v="-1"/>
    <n v="3.34"/>
    <n v="0.72"/>
    <n v="0"/>
    <n v="0"/>
    <s v="PAUSE"/>
    <x v="1"/>
  </r>
  <r>
    <s v="dirk.gaston@gmail.com"/>
    <s v="dirk"/>
    <s v="gaston"/>
    <s v="Houston"/>
    <s v="TX"/>
    <n v="2200"/>
    <s v="city of houston"/>
    <s v="Campaign_16"/>
    <s v="Google Ads"/>
    <s v="2024-01-25"/>
    <n v="1000"/>
    <n v="1241"/>
    <n v="21"/>
    <n v="0"/>
    <n v="16.63"/>
    <n v="0"/>
    <n v="-16.63"/>
    <n v="-16.63"/>
    <n v="-1"/>
    <n v="1.69"/>
    <n v="0.79"/>
    <n v="0"/>
    <n v="0"/>
    <s v="PAUSE"/>
    <x v="1"/>
  </r>
  <r>
    <s v="sdrake054@gmail.com"/>
    <s v="stephen"/>
    <s v="drake"/>
    <s v="Philadelphia"/>
    <s v="PA"/>
    <n v="2708"/>
    <s v="drake tax services"/>
    <s v="Campaign_10"/>
    <s v="Google Ads"/>
    <s v="2024-01-13"/>
    <n v="100"/>
    <n v="871"/>
    <n v="25"/>
    <n v="2"/>
    <n v="18.77"/>
    <n v="100.89"/>
    <n v="82.12"/>
    <n v="82.12"/>
    <n v="4.3750665956313268"/>
    <n v="2.87"/>
    <n v="0.75"/>
    <n v="9.3800000000000008"/>
    <n v="0.08"/>
    <s v="SCALE"/>
    <x v="3"/>
  </r>
  <r>
    <s v="foxydame74@yahoo.com"/>
    <s v="maria"/>
    <s v="hernandez"/>
    <s v="Richardson"/>
    <s v="TX"/>
    <n v="2750"/>
    <s v="chatelaine inc"/>
    <s v="Campaign_8"/>
    <s v="Google Ads"/>
    <s v="2024-01-14"/>
    <n v="1000"/>
    <n v="1327"/>
    <n v="39"/>
    <n v="1"/>
    <n v="32.56"/>
    <n v="40.96"/>
    <n v="8.3999999999999986"/>
    <n v="8.3999999999999986"/>
    <n v="0.2579852579852579"/>
    <n v="2.94"/>
    <n v="0.83"/>
    <n v="32.56"/>
    <n v="2.564102564102564E-2"/>
    <s v="SCALE"/>
    <x v="1"/>
  </r>
  <r>
    <s v="gkslewis@gmail.com"/>
    <s v="kathy"/>
    <s v="lewis"/>
    <s v="Hickory"/>
    <s v="NC"/>
    <n v="1500"/>
    <s v="lillys day care"/>
    <s v="Campaign_12"/>
    <s v="Google Ads"/>
    <s v="2024-01-30"/>
    <n v="1000"/>
    <n v="1911"/>
    <n v="38"/>
    <n v="1"/>
    <n v="30.66"/>
    <n v="57.03"/>
    <n v="26.37"/>
    <n v="26.37"/>
    <n v="0.86007827788649704"/>
    <n v="1.99"/>
    <n v="0.81"/>
    <n v="30.66"/>
    <n v="2.6315789473684209E-2"/>
    <s v="SCALE"/>
    <x v="1"/>
  </r>
  <r>
    <s v="cmbryson62@yahoo.com"/>
    <s v="charles"/>
    <s v="bryson"/>
    <s v="Slater"/>
    <s v="MO"/>
    <n v="1500"/>
    <s v="securitas"/>
    <s v="Campaign_10"/>
    <s v="Google Ads"/>
    <s v="2024-01-02"/>
    <n v="300"/>
    <n v="1352"/>
    <n v="33"/>
    <n v="1"/>
    <n v="16.690000000000001"/>
    <n v="73.33"/>
    <n v="56.64"/>
    <n v="56.64"/>
    <n v="3.3936488915518273"/>
    <n v="2.44"/>
    <n v="0.51"/>
    <n v="16.690000000000001"/>
    <n v="3.0303030303030304E-2"/>
    <s v="SCALE"/>
    <x v="3"/>
  </r>
  <r>
    <s v="patricecleaver59@yahoo.com"/>
    <s v="patrice"/>
    <s v="cleaver"/>
    <s v="Kansas City"/>
    <s v="MO"/>
    <n v="1300"/>
    <s v="rediscover"/>
    <s v="Campaign_2"/>
    <s v="Google Ads"/>
    <s v="2024-01-19"/>
    <n v="700"/>
    <n v="1058"/>
    <n v="46"/>
    <n v="0"/>
    <n v="29.9"/>
    <n v="0"/>
    <n v="-29.9"/>
    <n v="-29.9"/>
    <n v="-1"/>
    <n v="4.3499999999999996"/>
    <n v="0.65"/>
    <n v="0"/>
    <n v="0"/>
    <s v="PAUSE"/>
    <x v="0"/>
  </r>
  <r>
    <s v="carla5933@yahoo.com"/>
    <s v="olicia"/>
    <s v="pace"/>
    <s v="Jacksonville"/>
    <s v="FL"/>
    <n v="4900"/>
    <s v="atrium companies"/>
    <s v="Campaign_16"/>
    <s v="Google Ads"/>
    <s v="2024-01-05"/>
    <n v="100"/>
    <n v="1982"/>
    <n v="39"/>
    <n v="1"/>
    <n v="25.6"/>
    <n v="43.31"/>
    <n v="17.71"/>
    <n v="17.71"/>
    <n v="0.69179687499999998"/>
    <n v="1.97"/>
    <n v="0.66"/>
    <n v="25.6"/>
    <n v="2.564102564102564E-2"/>
    <s v="SCALE"/>
    <x v="3"/>
  </r>
  <r>
    <s v="cknupp08@gmail.com"/>
    <s v="christophe"/>
    <s v="knupp"/>
    <s v="Lewisberry"/>
    <s v="PA"/>
    <n v="1500"/>
    <s v="bear staffing"/>
    <s v="Campaign_15"/>
    <s v="Google Ads"/>
    <s v="2024-01-11"/>
    <n v="600"/>
    <n v="1117"/>
    <n v="32"/>
    <n v="0"/>
    <n v="24.41"/>
    <n v="0"/>
    <n v="-24.41"/>
    <n v="-24.41"/>
    <n v="-1"/>
    <n v="2.86"/>
    <n v="0.76"/>
    <n v="0"/>
    <n v="0"/>
    <s v="PAUSE"/>
    <x v="0"/>
  </r>
  <r>
    <s v="blackburngerald55@gmail.com"/>
    <s v="gerald"/>
    <s v="blackburn"/>
    <s v="Muncie"/>
    <s v="IN"/>
    <n v="3467"/>
    <s v="pendleton prison"/>
    <s v="Campaign_11"/>
    <s v="Google Ads"/>
    <s v="2024-01-26"/>
    <n v="200"/>
    <n v="1813"/>
    <n v="60"/>
    <n v="5"/>
    <n v="50.46"/>
    <n v="191.48"/>
    <n v="141.01999999999998"/>
    <n v="141.01999999999998"/>
    <n v="2.7946888624653186"/>
    <n v="3.31"/>
    <n v="0.84"/>
    <n v="10.09"/>
    <n v="8.3333333333333329E-2"/>
    <s v="SCALE"/>
    <x v="3"/>
  </r>
  <r>
    <s v="alesiaj9@aol.com"/>
    <s v="tommy"/>
    <s v="jiles"/>
    <s v="Dayton"/>
    <s v="OH"/>
    <n v="2400"/>
    <s v="miami valley hospital"/>
    <s v="Campaign_9"/>
    <s v="Google Ads"/>
    <s v="2024-01-03"/>
    <n v="600"/>
    <n v="1349"/>
    <n v="35"/>
    <n v="0"/>
    <n v="26.35"/>
    <n v="0"/>
    <n v="-26.35"/>
    <n v="-26.35"/>
    <n v="-1"/>
    <n v="2.59"/>
    <n v="0.75"/>
    <n v="0"/>
    <n v="0"/>
    <s v="PAUSE"/>
    <x v="0"/>
  </r>
  <r>
    <s v="pamela.merrills@yahoo.com"/>
    <s v="pamela"/>
    <s v="merrills"/>
    <s v="Evergreen"/>
    <s v="AL"/>
    <n v="2000"/>
    <s v="oxford health care"/>
    <s v="Campaign_1"/>
    <s v="Google Ads"/>
    <s v="2024-01-21"/>
    <n v="300"/>
    <n v="2040"/>
    <n v="80"/>
    <n v="2"/>
    <n v="33.64"/>
    <n v="141.76"/>
    <n v="108.11999999999999"/>
    <n v="108.11999999999999"/>
    <n v="3.2140309155766942"/>
    <n v="3.92"/>
    <n v="0.42"/>
    <n v="16.82"/>
    <n v="2.5000000000000001E-2"/>
    <s v="SCALE"/>
    <x v="3"/>
  </r>
  <r>
    <s v="gfifie@yahoo.com"/>
    <s v="sacifie"/>
    <s v="n georges"/>
    <s v="Hillside"/>
    <s v="NJ"/>
    <n v="2000"/>
    <s v="parkcresent"/>
    <s v="Campaign_16"/>
    <s v="Google Ads"/>
    <s v="2024-01-03"/>
    <n v="800"/>
    <n v="745"/>
    <n v="31"/>
    <n v="2"/>
    <n v="14.56"/>
    <n v="92.55"/>
    <n v="77.989999999999995"/>
    <n v="77.989999999999995"/>
    <n v="5.3564560439560438"/>
    <n v="4.16"/>
    <n v="0.47"/>
    <n v="7.28"/>
    <n v="6.4516129032258063E-2"/>
    <s v="SCALE"/>
    <x v="1"/>
  </r>
  <r>
    <s v="chavez244@yahoo.com"/>
    <s v="alice"/>
    <s v="chavez"/>
    <s v="Stephens City"/>
    <s v="VA"/>
    <n v="3250"/>
    <s v="na"/>
    <s v="Campaign_17"/>
    <s v="Google Ads"/>
    <s v="2024-01-18"/>
    <n v="500"/>
    <n v="1745"/>
    <n v="34"/>
    <n v="0"/>
    <n v="27.65"/>
    <n v="0"/>
    <n v="-27.65"/>
    <n v="-27.65"/>
    <n v="-1"/>
    <n v="1.95"/>
    <n v="0.81"/>
    <n v="0"/>
    <n v="0"/>
    <s v="PAUSE"/>
    <x v="2"/>
  </r>
  <r>
    <s v="donnaharper2006@gmail.com"/>
    <s v="donna"/>
    <s v="harper"/>
    <s v="Arlington"/>
    <s v="KY"/>
    <n v="1750"/>
    <s v="jackson purchase hospital"/>
    <s v="Campaign_2"/>
    <s v="Google Ads"/>
    <s v="2024-01-22"/>
    <n v="200"/>
    <n v="1863"/>
    <n v="32"/>
    <n v="0"/>
    <n v="21.08"/>
    <n v="0"/>
    <n v="-21.08"/>
    <n v="-21.08"/>
    <n v="-1"/>
    <n v="1.72"/>
    <n v="0.66"/>
    <n v="0"/>
    <n v="0"/>
    <s v="PAUSE"/>
    <x v="3"/>
  </r>
  <r>
    <s v="pamela1973melrose@gmail.com"/>
    <s v="pamela"/>
    <s v="melrose"/>
    <s v="Salt Lake Cit"/>
    <s v="UT"/>
    <n v="1500"/>
    <s v="dollar tree"/>
    <s v="Campaign_6"/>
    <s v="Google Ads"/>
    <s v="2024-01-10"/>
    <n v="600"/>
    <n v="1427"/>
    <n v="30"/>
    <n v="0"/>
    <n v="23.76"/>
    <n v="0"/>
    <n v="-23.76"/>
    <n v="-23.76"/>
    <n v="-1"/>
    <n v="2.1"/>
    <n v="0.79"/>
    <n v="0"/>
    <n v="0"/>
    <s v="PAUSE"/>
    <x v="0"/>
  </r>
  <r>
    <s v="rlrogers0919@yahoo.com"/>
    <s v="rhonda"/>
    <s v="rogers"/>
    <s v="Martinsville"/>
    <s v="IN"/>
    <n v="1647"/>
    <s v="klipsch"/>
    <s v="Campaign_5"/>
    <s v="Google Ads"/>
    <s v="2024-01-09"/>
    <n v="300"/>
    <n v="1242"/>
    <n v="39"/>
    <n v="4"/>
    <n v="25.85"/>
    <n v="156.66"/>
    <n v="130.81"/>
    <n v="130.81"/>
    <n v="5.0603481624758215"/>
    <n v="3.14"/>
    <n v="0.66"/>
    <n v="6.46"/>
    <n v="0.10256410256410256"/>
    <s v="SCALE"/>
    <x v="3"/>
  </r>
  <r>
    <s v="sammy_mom01@yahoo.com"/>
    <s v="mricela"/>
    <s v="cardenas"/>
    <s v="Lamont"/>
    <s v="CA"/>
    <n v="2600"/>
    <s v="grimmway farms"/>
    <s v="Campaign_13"/>
    <s v="Google Ads"/>
    <s v="2024-01-09"/>
    <n v="800"/>
    <n v="688"/>
    <n v="26"/>
    <n v="0"/>
    <n v="14.31"/>
    <n v="0"/>
    <n v="-14.31"/>
    <n v="-14.31"/>
    <n v="-1"/>
    <n v="3.78"/>
    <n v="0.55000000000000004"/>
    <n v="0"/>
    <n v="0"/>
    <s v="PAUSE"/>
    <x v="1"/>
  </r>
  <r>
    <s v="minterbaby@gmail.com"/>
    <s v="cortney"/>
    <s v="minter"/>
    <s v="Chicago"/>
    <s v="IL"/>
    <n v="2000"/>
    <s v="ardyss international"/>
    <s v="Campaign_10"/>
    <s v="Google Ads"/>
    <s v="2024-01-27"/>
    <n v="600"/>
    <n v="1001"/>
    <n v="42"/>
    <n v="0"/>
    <n v="27.64"/>
    <n v="0"/>
    <n v="-27.64"/>
    <n v="-27.64"/>
    <n v="-1"/>
    <n v="4.2"/>
    <n v="0.66"/>
    <n v="0"/>
    <n v="0"/>
    <s v="PAUSE"/>
    <x v="0"/>
  </r>
  <r>
    <s v="pecantam@hotmail.com"/>
    <s v="jeremy"/>
    <s v="fogg"/>
    <s v="Trenton"/>
    <s v="NJ"/>
    <n v="2500"/>
    <s v="state of nj"/>
    <s v="Campaign_15"/>
    <s v="Google Ads"/>
    <s v="2024-01-16"/>
    <n v="700"/>
    <n v="2405"/>
    <n v="53"/>
    <n v="6"/>
    <n v="39.880000000000003"/>
    <n v="343.33"/>
    <n v="303.45"/>
    <n v="303.45"/>
    <n v="7.6090772316950845"/>
    <n v="2.2000000000000002"/>
    <n v="0.75"/>
    <n v="6.65"/>
    <n v="0.11320754716981132"/>
    <s v="SCALE"/>
    <x v="0"/>
  </r>
  <r>
    <s v="tj83177@aol.com"/>
    <s v="amanda"/>
    <s v="griffin"/>
    <s v="Dickson"/>
    <s v="TN"/>
    <n v="3000"/>
    <s v="schaefer caretaking"/>
    <s v="Campaign_14"/>
    <s v="Google Ads"/>
    <s v="2024-01-25"/>
    <n v="400"/>
    <n v="2451"/>
    <n v="86"/>
    <n v="2"/>
    <n v="39.21"/>
    <n v="118.71"/>
    <n v="79.5"/>
    <n v="79.5"/>
    <n v="2.0275439938791124"/>
    <n v="3.51"/>
    <n v="0.46"/>
    <n v="19.600000000000001"/>
    <n v="2.3255813953488372E-2"/>
    <s v="SCALE"/>
    <x v="2"/>
  </r>
  <r>
    <s v="alisha.griffin@gmail.com"/>
    <s v="alisha"/>
    <s v="bushong"/>
    <s v="Harrison"/>
    <s v="OH"/>
    <n v="2617"/>
    <s v="day caer"/>
    <s v="Campaign_8"/>
    <s v="Google Ads"/>
    <s v="2024-01-25"/>
    <n v="600"/>
    <n v="2077"/>
    <n v="67"/>
    <n v="3"/>
    <n v="35.99"/>
    <n v="189.94"/>
    <n v="153.94999999999999"/>
    <n v="153.94999999999999"/>
    <n v="4.2775771047513196"/>
    <n v="3.23"/>
    <n v="0.54"/>
    <n v="12"/>
    <n v="4.4776119402985072E-2"/>
    <s v="SCALE"/>
    <x v="0"/>
  </r>
  <r>
    <s v="kimpfister2002@hotmail.com"/>
    <s v="kimberly"/>
    <s v="pfister"/>
    <s v="Clute"/>
    <s v="TX"/>
    <n v="1250"/>
    <s v="brhs"/>
    <s v="Campaign_16"/>
    <s v="Google Ads"/>
    <s v="2024-01-01"/>
    <n v="1000"/>
    <n v="2065"/>
    <n v="87"/>
    <n v="3"/>
    <n v="68.14"/>
    <n v="193.03"/>
    <n v="124.89"/>
    <n v="124.89"/>
    <n v="1.8328441444085706"/>
    <n v="4.21"/>
    <n v="0.78"/>
    <n v="22.71"/>
    <n v="3.4482758620689655E-2"/>
    <s v="SCALE"/>
    <x v="1"/>
  </r>
  <r>
    <s v="uprooted.geminievents@gmail.com"/>
    <s v="april"/>
    <s v="hopkins"/>
    <s v="Tualatin"/>
    <s v="OR"/>
    <n v="2000"/>
    <s v="stream global"/>
    <s v="Campaign_3"/>
    <s v="Google Ads"/>
    <s v="2024-01-30"/>
    <n v="400"/>
    <n v="638"/>
    <n v="19"/>
    <n v="0"/>
    <n v="7.65"/>
    <n v="0"/>
    <n v="-7.65"/>
    <n v="-7.65"/>
    <n v="-1"/>
    <n v="2.98"/>
    <n v="0.4"/>
    <n v="0"/>
    <n v="0"/>
    <s v="PAUSE"/>
    <x v="2"/>
  </r>
  <r>
    <s v="childers73@hotmail.com"/>
    <s v="brandy"/>
    <s v="arnold"/>
    <s v="Savanna"/>
    <s v="IL"/>
    <n v="1625"/>
    <s v="swiss colony"/>
    <s v="Campaign_13"/>
    <s v="Google Ads"/>
    <s v="2024-01-18"/>
    <n v="300"/>
    <n v="644"/>
    <n v="26"/>
    <n v="1"/>
    <n v="10.83"/>
    <n v="68.56"/>
    <n v="57.730000000000004"/>
    <n v="57.730000000000004"/>
    <n v="5.3305632502308402"/>
    <n v="4.04"/>
    <n v="0.42"/>
    <n v="10.83"/>
    <n v="3.8461538461538464E-2"/>
    <s v="SCALE"/>
    <x v="3"/>
  </r>
  <r>
    <s v="chelsiat@msn.com"/>
    <s v="chelsia"/>
    <s v="taylor"/>
    <s v="Decatur"/>
    <s v="IL"/>
    <n v="1898"/>
    <s v="st marys hospital"/>
    <s v="Campaign_5"/>
    <s v="Google Ads"/>
    <s v="2024-01-08"/>
    <n v="800"/>
    <n v="1324"/>
    <n v="31"/>
    <n v="2"/>
    <n v="16.02"/>
    <n v="142.72"/>
    <n v="126.7"/>
    <n v="126.7"/>
    <n v="7.9088639200998756"/>
    <n v="2.34"/>
    <n v="0.52"/>
    <n v="8.01"/>
    <n v="6.4516129032258063E-2"/>
    <s v="SCALE"/>
    <x v="1"/>
  </r>
  <r>
    <s v="khadijahmp@msn.com"/>
    <s v="khadijah"/>
    <s v="mason"/>
    <s v="Philadelphia"/>
    <s v="PA"/>
    <n v="1950"/>
    <s v="city of phila"/>
    <s v="Campaign_16"/>
    <s v="Google Ads"/>
    <s v="2024-01-31"/>
    <n v="800"/>
    <n v="554"/>
    <n v="19"/>
    <n v="1"/>
    <n v="13.71"/>
    <n v="40.21"/>
    <n v="26.5"/>
    <n v="26.5"/>
    <n v="1.9328956965718453"/>
    <n v="3.43"/>
    <n v="0.72"/>
    <n v="13.71"/>
    <n v="5.2631578947368418E-2"/>
    <s v="SCALE"/>
    <x v="1"/>
  </r>
  <r>
    <s v="barbisthebest@gmail.com"/>
    <s v="william"/>
    <s v="timmins"/>
    <s v="Reynoldsville"/>
    <s v="PA"/>
    <n v="2700"/>
    <s v="reynoldsville sprinkler"/>
    <s v="Campaign_8"/>
    <s v="Google Ads"/>
    <s v="2024-01-23"/>
    <n v="800"/>
    <n v="2193"/>
    <n v="64"/>
    <n v="2"/>
    <n v="51.16"/>
    <n v="90.06"/>
    <n v="38.900000000000006"/>
    <n v="38.900000000000006"/>
    <n v="0.76035965598123545"/>
    <n v="2.92"/>
    <n v="0.8"/>
    <n v="25.58"/>
    <n v="3.125E-2"/>
    <s v="SCALE"/>
    <x v="1"/>
  </r>
  <r>
    <s v="joys.anthony@yahoo.com"/>
    <s v="joys"/>
    <s v="anthony"/>
    <s v="Flint"/>
    <s v="MI"/>
    <n v="1800"/>
    <s v="citizens bank"/>
    <s v="Campaign_19"/>
    <s v="Google Ads"/>
    <s v="2024-01-30"/>
    <n v="600"/>
    <n v="764"/>
    <n v="18"/>
    <n v="0"/>
    <n v="10.41"/>
    <n v="0"/>
    <n v="-10.41"/>
    <n v="-10.41"/>
    <n v="-1"/>
    <n v="2.36"/>
    <n v="0.57999999999999996"/>
    <n v="0"/>
    <n v="0"/>
    <s v="PAUSE"/>
    <x v="0"/>
  </r>
  <r>
    <s v="citybasketball@yahoo.com"/>
    <s v="robert"/>
    <s v="boone"/>
    <s v="Conway"/>
    <s v="SC"/>
    <n v="1300"/>
    <s v="vector marketing"/>
    <s v="Campaign_18"/>
    <s v="Google Ads"/>
    <s v="2024-01-15"/>
    <n v="800"/>
    <n v="1614"/>
    <n v="51"/>
    <n v="0"/>
    <n v="20.9"/>
    <n v="0"/>
    <n v="-20.9"/>
    <n v="-20.9"/>
    <n v="-1"/>
    <n v="3.16"/>
    <n v="0.41"/>
    <n v="0"/>
    <n v="0"/>
    <s v="PAUSE"/>
    <x v="1"/>
  </r>
  <r>
    <s v="amiyahsdad@gmail.com"/>
    <s v="marvin"/>
    <s v="boone"/>
    <s v="Oakland"/>
    <s v="CA"/>
    <n v="4300"/>
    <s v="nordstrom"/>
    <s v="Campaign_10"/>
    <s v="Google Ads"/>
    <s v="2024-01-08"/>
    <n v="300"/>
    <n v="1591"/>
    <n v="59"/>
    <n v="2"/>
    <n v="27.31"/>
    <n v="82.89"/>
    <n v="55.58"/>
    <n v="55.58"/>
    <n v="2.0351519589893812"/>
    <n v="3.71"/>
    <n v="0.46"/>
    <n v="13.66"/>
    <n v="3.3898305084745763E-2"/>
    <s v="SCALE"/>
    <x v="3"/>
  </r>
  <r>
    <s v="juanita.foster.jf@gmail.com"/>
    <s v="juanita"/>
    <s v="foster"/>
    <s v="Houston"/>
    <s v="TX"/>
    <n v="1625"/>
    <s v="jasons deli"/>
    <s v="Campaign_16"/>
    <s v="Google Ads"/>
    <s v="2024-01-28"/>
    <n v="1000"/>
    <n v="1816"/>
    <n v="66"/>
    <n v="0"/>
    <n v="31.37"/>
    <n v="0"/>
    <n v="-31.37"/>
    <n v="-31.37"/>
    <n v="-1"/>
    <n v="3.63"/>
    <n v="0.48"/>
    <n v="0"/>
    <n v="0"/>
    <s v="PAUSE"/>
    <x v="1"/>
  </r>
  <r>
    <s v="mrchrisesmith@gmail.com"/>
    <s v="christophe"/>
    <s v="smith"/>
    <s v="Saint Louis"/>
    <s v="MO"/>
    <n v="3164"/>
    <s v="magna visual"/>
    <s v="Campaign_7"/>
    <s v="Google Ads"/>
    <s v="2024-01-09"/>
    <n v="800"/>
    <n v="1136"/>
    <n v="21"/>
    <n v="2"/>
    <n v="13.36"/>
    <n v="141.37"/>
    <n v="128.01"/>
    <n v="128.01"/>
    <n v="9.581586826347305"/>
    <n v="1.85"/>
    <n v="0.64"/>
    <n v="6.68"/>
    <n v="9.5238095238095233E-2"/>
    <s v="SCALE"/>
    <x v="1"/>
  </r>
  <r>
    <s v="april12017@gmail.com"/>
    <s v="april"/>
    <s v="floyd"/>
    <s v="Lubbock"/>
    <s v="TX"/>
    <n v="1500"/>
    <s v="united supermarket"/>
    <s v="Campaign_9"/>
    <s v="Google Ads"/>
    <s v="2024-01-01"/>
    <n v="100"/>
    <n v="665"/>
    <n v="22"/>
    <n v="0"/>
    <n v="15.02"/>
    <n v="0"/>
    <n v="-15.02"/>
    <n v="-15.02"/>
    <n v="-1"/>
    <n v="3.31"/>
    <n v="0.68"/>
    <n v="0"/>
    <n v="0"/>
    <s v="PAUSE"/>
    <x v="3"/>
  </r>
  <r>
    <s v="cfernandez2003@hotmail.com"/>
    <s v="carmen"/>
    <s v="fernandez"/>
    <s v="Salt Lake Cit"/>
    <s v="UT"/>
    <n v="2250"/>
    <s v="walmart"/>
    <s v="Campaign_20"/>
    <s v="Google Ads"/>
    <s v="2024-01-22"/>
    <n v="200"/>
    <n v="2491"/>
    <n v="47"/>
    <n v="1"/>
    <n v="21.59"/>
    <n v="72.77"/>
    <n v="51.179999999999993"/>
    <n v="51.179999999999993"/>
    <n v="2.3705419175544229"/>
    <n v="1.89"/>
    <n v="0.46"/>
    <n v="21.59"/>
    <n v="2.1276595744680851E-2"/>
    <s v="SCALE"/>
    <x v="3"/>
  </r>
  <r>
    <s v="dirtyz@live.com"/>
    <s v="zacharia"/>
    <s v="andrews"/>
    <s v="Denver"/>
    <s v="CO"/>
    <n v="2708"/>
    <s v="bath planet"/>
    <s v="Campaign_8"/>
    <s v="Google Ads"/>
    <s v="2024-01-06"/>
    <n v="700"/>
    <n v="1076"/>
    <n v="42"/>
    <n v="0"/>
    <n v="29.17"/>
    <n v="0"/>
    <n v="-29.17"/>
    <n v="-29.17"/>
    <n v="-1"/>
    <n v="3.9"/>
    <n v="0.69"/>
    <n v="0"/>
    <n v="0"/>
    <s v="PAUSE"/>
    <x v="0"/>
  </r>
  <r>
    <s v="evansfam.evans2207@gmail.com"/>
    <s v="teresa"/>
    <s v="evans"/>
    <s v="Schaumburg"/>
    <s v="IL"/>
    <n v="3400"/>
    <s v="mini steps"/>
    <s v="Campaign_19"/>
    <s v="Google Ads"/>
    <s v="2024-01-26"/>
    <n v="700"/>
    <n v="824"/>
    <n v="13"/>
    <n v="0"/>
    <n v="8.52"/>
    <n v="0"/>
    <n v="-8.52"/>
    <n v="-8.52"/>
    <n v="-1"/>
    <n v="1.58"/>
    <n v="0.66"/>
    <n v="0"/>
    <n v="0"/>
    <s v="PAUSE"/>
    <x v="0"/>
  </r>
  <r>
    <s v="stromandl@yahoo.com"/>
    <s v="donnie"/>
    <s v="stroman"/>
    <s v="Columbia"/>
    <s v="SC"/>
    <n v="1499"/>
    <s v="johnson food service"/>
    <s v="Campaign_6"/>
    <s v="Google Ads"/>
    <s v="2024-01-19"/>
    <n v="700"/>
    <n v="1945"/>
    <n v="33"/>
    <n v="0"/>
    <n v="23.24"/>
    <n v="0"/>
    <n v="-23.24"/>
    <n v="-23.24"/>
    <n v="-1"/>
    <n v="1.7"/>
    <n v="0.7"/>
    <n v="0"/>
    <n v="0"/>
    <s v="PAUSE"/>
    <x v="0"/>
  </r>
  <r>
    <s v="erdine.wright@yahoo.com"/>
    <s v="erdine"/>
    <s v="wright"/>
    <s v="Charlotte"/>
    <s v="NC"/>
    <n v="2900"/>
    <s v="convergys"/>
    <s v="Campaign_7"/>
    <s v="Google Ads"/>
    <s v="2024-01-16"/>
    <n v="100"/>
    <n v="1635"/>
    <n v="40"/>
    <n v="4"/>
    <n v="21.87"/>
    <n v="206.84"/>
    <n v="184.97"/>
    <n v="184.97"/>
    <n v="8.457704618198445"/>
    <n v="2.4500000000000002"/>
    <n v="0.55000000000000004"/>
    <n v="5.47"/>
    <n v="0.1"/>
    <s v="SCALE"/>
    <x v="3"/>
  </r>
  <r>
    <s v="llcastillo16@hotmail.com"/>
    <s v="louisa"/>
    <s v="castillo"/>
    <s v="Barstow"/>
    <s v="CA"/>
    <n v="2200"/>
    <s v="northrop grumman"/>
    <s v="Campaign_14"/>
    <s v="Google Ads"/>
    <s v="2024-01-24"/>
    <n v="200"/>
    <n v="582"/>
    <n v="23"/>
    <n v="0"/>
    <n v="14.04"/>
    <n v="0"/>
    <n v="-14.04"/>
    <n v="-14.04"/>
    <n v="-1"/>
    <n v="3.95"/>
    <n v="0.61"/>
    <n v="0"/>
    <n v="0"/>
    <s v="PAUSE"/>
    <x v="3"/>
  </r>
  <r>
    <s v="meseretek@yahoo.com"/>
    <s v="meserete"/>
    <s v="kristos"/>
    <s v="Dublin"/>
    <s v="OH"/>
    <n v="3142"/>
    <s v="convalarium of dublin"/>
    <s v="Campaign_3"/>
    <s v="Google Ads"/>
    <s v="2024-01-08"/>
    <n v="400"/>
    <n v="1904"/>
    <n v="44"/>
    <n v="3"/>
    <n v="21.44"/>
    <n v="215.24"/>
    <n v="193.8"/>
    <n v="193.8"/>
    <n v="9.0391791044776113"/>
    <n v="2.31"/>
    <n v="0.49"/>
    <n v="7.15"/>
    <n v="6.8181818181818177E-2"/>
    <s v="SCALE"/>
    <x v="2"/>
  </r>
  <r>
    <s v="chriskatie@bellsouth.net"/>
    <s v="katherine"/>
    <s v="marsh"/>
    <s v="Lewisburg"/>
    <s v="TN"/>
    <n v="7458"/>
    <s v="medco"/>
    <s v="Campaign_12"/>
    <s v="Google Ads"/>
    <s v="2024-01-10"/>
    <n v="600"/>
    <n v="1553"/>
    <n v="64"/>
    <n v="0"/>
    <n v="25.97"/>
    <n v="0"/>
    <n v="-25.97"/>
    <n v="-25.97"/>
    <n v="-1"/>
    <n v="4.12"/>
    <n v="0.41"/>
    <n v="0"/>
    <n v="0"/>
    <s v="PAUSE"/>
    <x v="0"/>
  </r>
  <r>
    <s v="ryantillman22@gmail.com"/>
    <s v="ryan"/>
    <s v="tillman"/>
    <s v="Lakeland"/>
    <s v="FL"/>
    <n v="2708"/>
    <s v="cardinal health"/>
    <s v="Campaign_15"/>
    <s v="Google Ads"/>
    <s v="2024-01-01"/>
    <n v="400"/>
    <n v="2397"/>
    <n v="93"/>
    <n v="2"/>
    <n v="48.29"/>
    <n v="141.75"/>
    <n v="93.460000000000008"/>
    <n v="93.460000000000008"/>
    <n v="1.9353903499689378"/>
    <n v="3.88"/>
    <n v="0.52"/>
    <n v="24.14"/>
    <n v="2.1505376344086023E-2"/>
    <s v="SCALE"/>
    <x v="2"/>
  </r>
  <r>
    <s v="micromom65@yahoo.com"/>
    <s v="tammy"/>
    <s v="jones"/>
    <s v="Seaford"/>
    <s v="DE"/>
    <n v="1250"/>
    <s v="milford center"/>
    <s v="Campaign_8"/>
    <s v="Google Ads"/>
    <s v="2024-01-28"/>
    <n v="500"/>
    <n v="2204"/>
    <n v="38"/>
    <n v="1"/>
    <n v="27.12"/>
    <n v="39.130000000000003"/>
    <n v="12.010000000000002"/>
    <n v="12.010000000000002"/>
    <n v="0.44284660766961659"/>
    <n v="1.72"/>
    <n v="0.71"/>
    <n v="27.12"/>
    <n v="2.6315789473684209E-2"/>
    <s v="SCALE"/>
    <x v="2"/>
  </r>
  <r>
    <s v="autumnljones@yahoo.com"/>
    <s v="autumn"/>
    <s v="jones"/>
    <s v="Peoria"/>
    <s v="AZ"/>
    <n v="3500"/>
    <s v="imagine schools"/>
    <s v="Campaign_17"/>
    <s v="Google Ads"/>
    <s v="2024-01-05"/>
    <n v="500"/>
    <n v="1675"/>
    <n v="58"/>
    <n v="1"/>
    <n v="31.28"/>
    <n v="65.2"/>
    <n v="33.92"/>
    <n v="33.92"/>
    <n v="1.0843989769820972"/>
    <n v="3.46"/>
    <n v="0.54"/>
    <n v="31.28"/>
    <n v="1.7241379310344827E-2"/>
    <s v="SCALE"/>
    <x v="2"/>
  </r>
  <r>
    <s v="scurryc84@gmail.com"/>
    <s v="cornelius"/>
    <s v="scurry"/>
    <s v="Greenville"/>
    <s v="SC"/>
    <n v="2800"/>
    <s v="care focus"/>
    <s v="Campaign_6"/>
    <s v="Google Ads"/>
    <s v="2024-01-20"/>
    <n v="600"/>
    <n v="1284"/>
    <n v="30"/>
    <n v="1"/>
    <n v="15.34"/>
    <n v="65.75"/>
    <n v="50.41"/>
    <n v="50.41"/>
    <n v="3.286179921773142"/>
    <n v="2.34"/>
    <n v="0.51"/>
    <n v="15.34"/>
    <n v="3.3333333333333333E-2"/>
    <s v="SCALE"/>
    <x v="0"/>
  </r>
  <r>
    <s v="yumyumbarbi3@gmail.com"/>
    <s v="adell"/>
    <s v="damond"/>
    <s v="Beaumont"/>
    <s v="TX"/>
    <n v="2000"/>
    <s v="conns"/>
    <s v="Campaign_15"/>
    <s v="Google Ads"/>
    <s v="2024-01-28"/>
    <n v="1000"/>
    <n v="1092"/>
    <n v="24"/>
    <n v="2"/>
    <n v="20.239999999999998"/>
    <n v="72.31"/>
    <n v="52.070000000000007"/>
    <n v="52.070000000000007"/>
    <n v="2.5726284584980244"/>
    <n v="2.2000000000000002"/>
    <n v="0.84"/>
    <n v="10.119999999999999"/>
    <n v="8.3333333333333329E-2"/>
    <s v="SCALE"/>
    <x v="1"/>
  </r>
  <r>
    <s v="ydbaker@yahoo.com"/>
    <s v="yolanda"/>
    <s v="baker"/>
    <s v="Anderson"/>
    <s v="IN"/>
    <n v="1000"/>
    <s v="mcdonalds"/>
    <s v="Campaign_16"/>
    <s v="Google Ads"/>
    <s v="2024-01-26"/>
    <n v="400"/>
    <n v="1433"/>
    <n v="53"/>
    <n v="1"/>
    <n v="44.71"/>
    <n v="57.93"/>
    <n v="13.219999999999999"/>
    <n v="13.219999999999999"/>
    <n v="0.29568329232833812"/>
    <n v="3.7"/>
    <n v="0.84"/>
    <n v="44.71"/>
    <n v="1.8867924528301886E-2"/>
    <s v="SCALE"/>
    <x v="2"/>
  </r>
  <r>
    <s v="hhulia@hotmail.com"/>
    <s v="julia"/>
    <s v="diles"/>
    <s v="Bedford"/>
    <s v="OH"/>
    <n v="2500"/>
    <s v="interdesign"/>
    <s v="Campaign_6"/>
    <s v="Google Ads"/>
    <s v="2024-01-06"/>
    <n v="700"/>
    <n v="1757"/>
    <n v="32"/>
    <n v="0"/>
    <n v="17.95"/>
    <n v="0"/>
    <n v="-17.95"/>
    <n v="-17.95"/>
    <n v="-1"/>
    <n v="1.82"/>
    <n v="0.56000000000000005"/>
    <n v="0"/>
    <n v="0"/>
    <s v="PAUSE"/>
    <x v="0"/>
  </r>
  <r>
    <s v="littleredlatte@gmail.com"/>
    <s v="stephanie"/>
    <s v="lasorella"/>
    <s v="Canton"/>
    <s v="OH"/>
    <n v="4500"/>
    <s v="canton christian home"/>
    <s v="Campaign_6"/>
    <s v="Google Ads"/>
    <s v="2024-01-27"/>
    <n v="200"/>
    <n v="1987"/>
    <n v="30"/>
    <n v="1"/>
    <n v="12.33"/>
    <n v="58.01"/>
    <n v="45.68"/>
    <n v="45.68"/>
    <n v="3.7047850770478505"/>
    <n v="1.51"/>
    <n v="0.41"/>
    <n v="12.33"/>
    <n v="3.3333333333333333E-2"/>
    <s v="SCALE"/>
    <x v="3"/>
  </r>
  <r>
    <s v="rhema1214@aol.com"/>
    <s v="shella"/>
    <s v="mcgiinnis"/>
    <s v="Grandview"/>
    <s v="MO"/>
    <n v="2400"/>
    <s v="clinical reference labs"/>
    <s v="Campaign_4"/>
    <s v="Google Ads"/>
    <s v="2024-01-06"/>
    <n v="700"/>
    <n v="830"/>
    <n v="37"/>
    <n v="1"/>
    <n v="29.87"/>
    <n v="65.010000000000005"/>
    <n v="35.14"/>
    <n v="35.14"/>
    <n v="1.1764312018747907"/>
    <n v="4.46"/>
    <n v="0.81"/>
    <n v="29.87"/>
    <n v="2.7027027027027029E-2"/>
    <s v="SCALE"/>
    <x v="0"/>
  </r>
  <r>
    <s v="jr143danielle@aol.com"/>
    <s v="diosmarnin"/>
    <s v="blanco"/>
    <s v="Saint Augusti"/>
    <s v="FL"/>
    <n v="2200"/>
    <s v="bae systems"/>
    <s v="Campaign_16"/>
    <s v="Google Ads"/>
    <s v="2024-01-05"/>
    <n v="800"/>
    <n v="502"/>
    <n v="15"/>
    <n v="0"/>
    <n v="9.2799999999999994"/>
    <n v="0"/>
    <n v="-9.2799999999999994"/>
    <n v="-9.2799999999999994"/>
    <n v="-1"/>
    <n v="2.99"/>
    <n v="0.62"/>
    <n v="0"/>
    <n v="0"/>
    <s v="PAUSE"/>
    <x v="1"/>
  </r>
  <r>
    <s v="davisf7@yahoo.com"/>
    <s v="frank"/>
    <s v="davis"/>
    <s v="McAllen"/>
    <s v="TX"/>
    <n v="2708"/>
    <s v="davis truck brokerage"/>
    <s v="Campaign_1"/>
    <s v="Google Ads"/>
    <s v="2024-01-31"/>
    <n v="500"/>
    <n v="2353"/>
    <n v="83"/>
    <n v="2"/>
    <n v="44.96"/>
    <n v="70.569999999999993"/>
    <n v="25.609999999999992"/>
    <n v="25.609999999999992"/>
    <n v="0.56961743772241979"/>
    <n v="3.53"/>
    <n v="0.54"/>
    <n v="22.48"/>
    <n v="2.4096385542168676E-2"/>
    <s v="SCALE"/>
    <x v="2"/>
  </r>
  <r>
    <s v="terry.kubiak@yahoo.com"/>
    <s v="terry"/>
    <s v="kubiak"/>
    <s v="Grand Rapids"/>
    <s v="MI"/>
    <n v="2500"/>
    <s v="the muze"/>
    <s v="Campaign_2"/>
    <s v="Google Ads"/>
    <s v="2024-01-30"/>
    <n v="600"/>
    <n v="1236"/>
    <n v="28"/>
    <n v="1"/>
    <n v="21.14"/>
    <n v="37.590000000000003"/>
    <n v="16.450000000000003"/>
    <n v="16.450000000000003"/>
    <n v="0.7781456953642385"/>
    <n v="2.27"/>
    <n v="0.76"/>
    <n v="21.14"/>
    <n v="3.5714285714285712E-2"/>
    <s v="SCALE"/>
    <x v="0"/>
  </r>
  <r>
    <s v="nsteineke@yahoo.com"/>
    <s v="nicholas"/>
    <s v="steineke"/>
    <s v="Sioux Falls"/>
    <s v="SD"/>
    <n v="4500"/>
    <s v="adesa sioux falls"/>
    <s v="Campaign_16"/>
    <s v="Google Ads"/>
    <s v="2024-01-16"/>
    <n v="500"/>
    <n v="1385"/>
    <n v="29"/>
    <n v="3"/>
    <n v="21.75"/>
    <n v="170.49"/>
    <n v="148.74"/>
    <n v="148.74"/>
    <n v="6.8386206896551727"/>
    <n v="2.09"/>
    <n v="0.75"/>
    <n v="7.25"/>
    <n v="0.10344827586206896"/>
    <s v="SCALE"/>
    <x v="2"/>
  </r>
  <r>
    <s v="hilda1983flo@yahoo.com"/>
    <s v="hilda"/>
    <s v="flores"/>
    <s v="Baytown"/>
    <s v="TX"/>
    <n v="1625"/>
    <s v="ez corp"/>
    <s v="Campaign_2"/>
    <s v="Google Ads"/>
    <s v="2024-01-09"/>
    <n v="600"/>
    <n v="2164"/>
    <n v="37"/>
    <n v="1"/>
    <n v="30.44"/>
    <n v="70.58"/>
    <n v="40.14"/>
    <n v="40.14"/>
    <n v="1.3186596583442838"/>
    <n v="1.71"/>
    <n v="0.82"/>
    <n v="30.44"/>
    <n v="2.7027027027027029E-2"/>
    <s v="SCALE"/>
    <x v="0"/>
  </r>
  <r>
    <s v="sharoshaw39@hotmail.com"/>
    <s v="derrick"/>
    <s v="williams"/>
    <s v="Orangeburg"/>
    <s v="SC"/>
    <n v="1100"/>
    <s v="scdot"/>
    <s v="Campaign_4"/>
    <s v="Google Ads"/>
    <s v="2024-01-09"/>
    <n v="300"/>
    <n v="1220"/>
    <n v="24"/>
    <n v="0"/>
    <n v="12.42"/>
    <n v="0"/>
    <n v="-12.42"/>
    <n v="-12.42"/>
    <n v="-1"/>
    <n v="1.97"/>
    <n v="0.52"/>
    <n v="0"/>
    <n v="0"/>
    <s v="PAUSE"/>
    <x v="3"/>
  </r>
  <r>
    <s v="allahnative@gmail.com"/>
    <s v="damber"/>
    <s v="pounds"/>
    <s v="Woodbridge"/>
    <s v="VA"/>
    <n v="4600"/>
    <s v="the woodlands"/>
    <s v="Campaign_17"/>
    <s v="Google Ads"/>
    <s v="2024-01-28"/>
    <n v="800"/>
    <n v="2133"/>
    <n v="50"/>
    <n v="0"/>
    <n v="35.840000000000003"/>
    <n v="0"/>
    <n v="-35.840000000000003"/>
    <n v="-35.840000000000003"/>
    <n v="-1"/>
    <n v="2.34"/>
    <n v="0.72"/>
    <n v="0"/>
    <n v="0"/>
    <s v="PAUSE"/>
    <x v="1"/>
  </r>
  <r>
    <s v="kathylawrence72@yahoo.com"/>
    <s v="kathy"/>
    <s v="lawrence"/>
    <s v="Minneapolis"/>
    <s v="MN"/>
    <n v="4000"/>
    <s v="sunshine valley"/>
    <s v="Campaign_1"/>
    <s v="Google Ads"/>
    <s v="2024-01-12"/>
    <n v="100"/>
    <n v="1444"/>
    <n v="46"/>
    <n v="2"/>
    <n v="28.46"/>
    <n v="81.77"/>
    <n v="53.309999999999995"/>
    <n v="53.309999999999995"/>
    <n v="1.8731553056921995"/>
    <n v="3.19"/>
    <n v="0.62"/>
    <n v="14.23"/>
    <n v="4.3478260869565216E-2"/>
    <s v="SCALE"/>
    <x v="3"/>
  </r>
  <r>
    <s v="susie.lopez88@yahoo.com"/>
    <s v="roberto"/>
    <s v="alcala"/>
    <s v="Long Beach"/>
    <s v="CA"/>
    <n v="3600"/>
    <s v="property prep"/>
    <s v="Campaign_17"/>
    <s v="Google Ads"/>
    <s v="2024-01-10"/>
    <n v="100"/>
    <n v="1617"/>
    <n v="24"/>
    <n v="0"/>
    <n v="19.22"/>
    <n v="0"/>
    <n v="-19.22"/>
    <n v="-19.22"/>
    <n v="-1"/>
    <n v="1.48"/>
    <n v="0.8"/>
    <n v="0"/>
    <n v="0"/>
    <s v="PAUSE"/>
    <x v="3"/>
  </r>
  <r>
    <s v="rsimmons5218@yahoo.com"/>
    <s v="reginald"/>
    <s v="simmons"/>
    <s v="Chicago"/>
    <s v="IL"/>
    <n v="1333"/>
    <s v="moore"/>
    <s v="Campaign_9"/>
    <s v="Google Ads"/>
    <s v="2024-01-05"/>
    <n v="100"/>
    <n v="1099"/>
    <n v="35"/>
    <n v="3"/>
    <n v="23.74"/>
    <n v="163.6"/>
    <n v="139.85999999999999"/>
    <n v="139.85999999999999"/>
    <n v="5.8913226621735468"/>
    <n v="3.18"/>
    <n v="0.68"/>
    <n v="7.91"/>
    <n v="8.5714285714285715E-2"/>
    <s v="SCALE"/>
    <x v="3"/>
  </r>
  <r>
    <s v="vmarks89@yahoo.com"/>
    <s v="victoria"/>
    <s v="marks"/>
    <s v="Madison"/>
    <s v="TN"/>
    <n v="2000"/>
    <s v="jr wireless"/>
    <s v="Campaign_12"/>
    <s v="Google Ads"/>
    <s v="2024-01-27"/>
    <n v="600"/>
    <n v="1663"/>
    <n v="72"/>
    <n v="8"/>
    <n v="56.33"/>
    <n v="302.64999999999998"/>
    <n v="246.32"/>
    <n v="246.32"/>
    <n v="4.3728031244452339"/>
    <n v="4.33"/>
    <n v="0.78"/>
    <n v="7.04"/>
    <n v="0.1111111111111111"/>
    <s v="SCALE"/>
    <x v="0"/>
  </r>
  <r>
    <s v="rasheedlawal1@gmail.com"/>
    <s v="rasheed"/>
    <s v="lawal"/>
    <s v="Boulder"/>
    <s v="CO"/>
    <n v="4200"/>
    <s v="university of colorado"/>
    <s v="Campaign_13"/>
    <s v="Google Ads"/>
    <s v="2024-01-08"/>
    <n v="300"/>
    <n v="1468"/>
    <n v="22"/>
    <n v="0"/>
    <n v="17.600000000000001"/>
    <n v="0"/>
    <n v="-17.600000000000001"/>
    <n v="-17.600000000000001"/>
    <n v="-1"/>
    <n v="1.5"/>
    <n v="0.8"/>
    <n v="0"/>
    <n v="0"/>
    <s v="PAUSE"/>
    <x v="3"/>
  </r>
  <r>
    <s v="turtlefoy@gmail.com"/>
    <s v="timothy"/>
    <s v="foy"/>
    <s v="Peoria"/>
    <s v="IL"/>
    <n v="3500"/>
    <s v="the lock shop"/>
    <s v="Campaign_8"/>
    <s v="Google Ads"/>
    <s v="2024-01-10"/>
    <n v="600"/>
    <n v="714"/>
    <n v="25"/>
    <n v="0"/>
    <n v="15.46"/>
    <n v="0"/>
    <n v="-15.46"/>
    <n v="-15.46"/>
    <n v="-1"/>
    <n v="3.5"/>
    <n v="0.62"/>
    <n v="0"/>
    <n v="0"/>
    <s v="PAUSE"/>
    <x v="0"/>
  </r>
  <r>
    <s v="salesman907@gmail.com"/>
    <s v="nafi"/>
    <s v="salesman"/>
    <s v="Katy"/>
    <s v="TX"/>
    <n v="1798"/>
    <s v="black eye pea"/>
    <s v="Campaign_10"/>
    <s v="Google Ads"/>
    <s v="2024-01-12"/>
    <n v="500"/>
    <n v="1647"/>
    <n v="46"/>
    <n v="0"/>
    <n v="20.03"/>
    <n v="0"/>
    <n v="-20.03"/>
    <n v="-20.03"/>
    <n v="-1"/>
    <n v="2.79"/>
    <n v="0.44"/>
    <n v="0"/>
    <n v="0"/>
    <s v="PAUSE"/>
    <x v="2"/>
  </r>
  <r>
    <s v="johngriffith693@gmail.com"/>
    <s v="john"/>
    <s v="griffith"/>
    <s v="Harleton"/>
    <s v="TX"/>
    <n v="1300"/>
    <s v="trinity railcar"/>
    <s v="Campaign_18"/>
    <s v="Google Ads"/>
    <s v="2024-01-10"/>
    <n v="600"/>
    <n v="1545"/>
    <n v="31"/>
    <n v="2"/>
    <n v="22.41"/>
    <n v="118.32"/>
    <n v="95.91"/>
    <n v="95.91"/>
    <n v="4.2797858099062918"/>
    <n v="2.0099999999999998"/>
    <n v="0.72"/>
    <n v="11.2"/>
    <n v="6.4516129032258063E-2"/>
    <s v="SCALE"/>
    <x v="0"/>
  </r>
  <r>
    <s v="ryancaasi24@yahoo.com"/>
    <s v="ryan"/>
    <s v="caasi"/>
    <s v="Hayward"/>
    <s v="CA"/>
    <n v="3100"/>
    <s v="aerotek"/>
    <s v="Campaign_15"/>
    <s v="Google Ads"/>
    <s v="2024-01-20"/>
    <n v="700"/>
    <n v="1704"/>
    <n v="61"/>
    <n v="0"/>
    <n v="32.74"/>
    <n v="0"/>
    <n v="-32.74"/>
    <n v="-32.74"/>
    <n v="-1"/>
    <n v="3.58"/>
    <n v="0.54"/>
    <n v="0"/>
    <n v="0"/>
    <s v="PAUSE"/>
    <x v="0"/>
  </r>
  <r>
    <s v="mlok2k@yahoo.com"/>
    <s v="lance"/>
    <s v="richardson"/>
    <s v="Arlington"/>
    <s v="TX"/>
    <n v="2250"/>
    <s v="ceva logistics"/>
    <s v="Campaign_9"/>
    <s v="Google Ads"/>
    <s v="2024-01-09"/>
    <n v="200"/>
    <n v="2030"/>
    <n v="34"/>
    <n v="0"/>
    <n v="15.74"/>
    <n v="0"/>
    <n v="-15.74"/>
    <n v="-15.74"/>
    <n v="-1"/>
    <n v="1.67"/>
    <n v="0.46"/>
    <n v="0"/>
    <n v="0"/>
    <s v="PAUSE"/>
    <x v="3"/>
  </r>
  <r>
    <s v="kerryanncampbell44@yahoo.com"/>
    <s v="kerryann"/>
    <s v="campbell"/>
    <s v="Winter Haven"/>
    <s v="FL"/>
    <n v="3600"/>
    <s v="walmart"/>
    <s v="Campaign_19"/>
    <s v="Google Ads"/>
    <s v="2024-01-18"/>
    <n v="500"/>
    <n v="1072"/>
    <n v="29"/>
    <n v="0"/>
    <n v="17.05"/>
    <n v="0"/>
    <n v="-17.05"/>
    <n v="-17.05"/>
    <n v="-1"/>
    <n v="2.71"/>
    <n v="0.59"/>
    <n v="0"/>
    <n v="0"/>
    <s v="PAUSE"/>
    <x v="2"/>
  </r>
  <r>
    <s v="letasha.tookes@gmail.com"/>
    <s v="tiquandrea"/>
    <s v="graham"/>
    <s v="Green Cove Sp"/>
    <s v="FL"/>
    <n v="1600"/>
    <s v="rent a center"/>
    <s v="Campaign_3"/>
    <s v="Google Ads"/>
    <s v="2024-01-23"/>
    <n v="600"/>
    <n v="548"/>
    <n v="9"/>
    <n v="1"/>
    <n v="5.05"/>
    <n v="73.650000000000006"/>
    <n v="68.600000000000009"/>
    <n v="68.600000000000009"/>
    <n v="13.584158415841586"/>
    <n v="1.64"/>
    <n v="0.56000000000000005"/>
    <n v="5.05"/>
    <n v="0.1111111111111111"/>
    <s v="SCALE"/>
    <x v="0"/>
  </r>
  <r>
    <s v="hummel131@hotmail.com"/>
    <s v="carmen"/>
    <s v="hummel"/>
    <s v="Allenwood"/>
    <s v="PA"/>
    <n v="2400"/>
    <s v="sunoco"/>
    <s v="Campaign_2"/>
    <s v="Google Ads"/>
    <s v="2024-01-04"/>
    <n v="700"/>
    <n v="1191"/>
    <n v="27"/>
    <n v="3"/>
    <n v="16.5"/>
    <n v="201.67"/>
    <n v="185.17"/>
    <n v="185.17"/>
    <n v="11.222424242424241"/>
    <n v="2.27"/>
    <n v="0.61"/>
    <n v="5.5"/>
    <n v="0.1111111111111111"/>
    <s v="SCALE"/>
    <x v="0"/>
  </r>
  <r>
    <s v="kellyharden09@yahoo.com"/>
    <s v="kelly"/>
    <s v="harden"/>
    <s v="Janesville"/>
    <s v="WI"/>
    <n v="2934"/>
    <s v="sears"/>
    <s v="Campaign_11"/>
    <s v="Google Ads"/>
    <s v="2024-01-20"/>
    <n v="300"/>
    <n v="2251"/>
    <n v="71"/>
    <n v="2"/>
    <n v="55.01"/>
    <n v="132.88"/>
    <n v="77.87"/>
    <n v="77.87"/>
    <n v="1.4155608071259773"/>
    <n v="3.15"/>
    <n v="0.77"/>
    <n v="27.5"/>
    <n v="2.8169014084507043E-2"/>
    <s v="SCALE"/>
    <x v="3"/>
  </r>
  <r>
    <s v="bostickjulie@hotmail.com"/>
    <s v="julie"/>
    <s v="bostick"/>
    <s v="Manheim"/>
    <s v="PA"/>
    <n v="3800"/>
    <s v="disability"/>
    <s v="Campaign_16"/>
    <s v="Google Ads"/>
    <s v="2024-01-22"/>
    <n v="400"/>
    <n v="1574"/>
    <n v="67"/>
    <n v="6"/>
    <n v="45.71"/>
    <n v="374.92"/>
    <n v="329.21000000000004"/>
    <n v="329.21000000000004"/>
    <n v="7.2021439509954064"/>
    <n v="4.26"/>
    <n v="0.68"/>
    <n v="7.62"/>
    <n v="8.9552238805970144E-2"/>
    <s v="SCALE"/>
    <x v="2"/>
  </r>
  <r>
    <s v="anthonywillard67@gmail.com"/>
    <s v="anthony"/>
    <s v="willard"/>
    <s v="Memphis"/>
    <s v="TN"/>
    <n v="3200"/>
    <s v="unemployement"/>
    <s v="Campaign_14"/>
    <s v="Google Ads"/>
    <s v="2024-01-08"/>
    <n v="400"/>
    <n v="1693"/>
    <n v="39"/>
    <n v="4"/>
    <n v="20.12"/>
    <n v="247.7"/>
    <n v="227.57999999999998"/>
    <n v="227.57999999999998"/>
    <n v="11.311133200795227"/>
    <n v="2.2999999999999998"/>
    <n v="0.52"/>
    <n v="5.03"/>
    <n v="0.10256410256410256"/>
    <s v="SCALE"/>
    <x v="2"/>
  </r>
  <r>
    <s v="s.wrisper@yahoo.com"/>
    <s v="sharhonda"/>
    <s v="wrisper"/>
    <s v="Lake Worth"/>
    <s v="FL"/>
    <n v="1500"/>
    <s v="cfg associates"/>
    <s v="Campaign_7"/>
    <s v="Google Ads"/>
    <s v="2024-01-06"/>
    <n v="600"/>
    <n v="2387"/>
    <n v="80"/>
    <n v="2"/>
    <n v="55.85"/>
    <n v="111.55"/>
    <n v="55.699999999999996"/>
    <n v="55.699999999999996"/>
    <n v="0.99731423455684864"/>
    <n v="3.35"/>
    <n v="0.7"/>
    <n v="27.92"/>
    <n v="2.5000000000000001E-2"/>
    <s v="SCALE"/>
    <x v="0"/>
  </r>
  <r>
    <s v="jamesa1273@yahoo.com"/>
    <s v="james"/>
    <s v="foster"/>
    <s v="Fremont"/>
    <s v="IN"/>
    <n v="8233"/>
    <s v="metal spinners"/>
    <s v="Campaign_20"/>
    <s v="Google Ads"/>
    <s v="2024-01-05"/>
    <n v="400"/>
    <n v="1520"/>
    <n v="29"/>
    <n v="0"/>
    <n v="17.670000000000002"/>
    <n v="0"/>
    <n v="-17.670000000000002"/>
    <n v="-17.670000000000002"/>
    <n v="-1"/>
    <n v="1.91"/>
    <n v="0.61"/>
    <n v="0"/>
    <n v="0"/>
    <s v="PAUSE"/>
    <x v="2"/>
  </r>
  <r>
    <s v="hbk1984ga@gmail.com"/>
    <s v="tasha"/>
    <s v="white"/>
    <s v="Cincinnati"/>
    <s v="OH"/>
    <n v="2086"/>
    <s v="hm forces"/>
    <s v="Campaign_4"/>
    <s v="Google Ads"/>
    <s v="2024-01-23"/>
    <n v="800"/>
    <n v="1274"/>
    <n v="38"/>
    <n v="4"/>
    <n v="19.3"/>
    <n v="203.81"/>
    <n v="184.51"/>
    <n v="184.51"/>
    <n v="9.560103626943004"/>
    <n v="2.98"/>
    <n v="0.51"/>
    <n v="4.82"/>
    <n v="0.10526315789473684"/>
    <s v="SCALE"/>
    <x v="1"/>
  </r>
  <r>
    <s v="mrstakin@yahoo.com"/>
    <s v="tanisha"/>
    <s v="akin"/>
    <s v="Naperville"/>
    <s v="IL"/>
    <n v="2400"/>
    <s v="healthsmart benefit solutions"/>
    <s v="Campaign_6"/>
    <s v="Google Ads"/>
    <s v="2024-01-04"/>
    <n v="200"/>
    <n v="1155"/>
    <n v="33"/>
    <n v="3"/>
    <n v="21.33"/>
    <n v="143.9"/>
    <n v="122.57000000000001"/>
    <n v="122.57000000000001"/>
    <n v="5.7463666197843422"/>
    <n v="2.86"/>
    <n v="0.65"/>
    <n v="7.11"/>
    <n v="9.0909090909090912E-2"/>
    <s v="SCALE"/>
    <x v="3"/>
  </r>
  <r>
    <s v="emkeller120@hotmail.com"/>
    <s v="erin"/>
    <s v="keller"/>
    <s v="San Antonio"/>
    <s v="TX"/>
    <n v="3500"/>
    <s v="tristone homes"/>
    <s v="Campaign_3"/>
    <s v="Google Ads"/>
    <s v="2024-01-02"/>
    <n v="1000"/>
    <n v="1563"/>
    <n v="55"/>
    <n v="4"/>
    <n v="33.35"/>
    <n v="230.15"/>
    <n v="196.8"/>
    <n v="196.8"/>
    <n v="5.9010494752623686"/>
    <n v="3.52"/>
    <n v="0.61"/>
    <n v="8.34"/>
    <n v="7.2727272727272724E-2"/>
    <s v="SCALE"/>
    <x v="1"/>
  </r>
  <r>
    <s v="robertstoriano@gmail.com"/>
    <s v="toriano"/>
    <s v="roberts"/>
    <s v="Gainesville"/>
    <s v="FL"/>
    <n v="2000"/>
    <s v="meta"/>
    <s v="Campaign_19"/>
    <s v="Google Ads"/>
    <s v="2024-01-27"/>
    <n v="500"/>
    <n v="633"/>
    <n v="26"/>
    <n v="0"/>
    <n v="16.149999999999999"/>
    <n v="0"/>
    <n v="-16.149999999999999"/>
    <n v="-16.149999999999999"/>
    <n v="-1"/>
    <n v="4.1100000000000003"/>
    <n v="0.62"/>
    <n v="0"/>
    <n v="0"/>
    <s v="PAUSE"/>
    <x v="2"/>
  </r>
  <r>
    <s v="jolong2003@yahoo.com"/>
    <s v="jody"/>
    <s v="long"/>
    <s v="Qulin"/>
    <s v="MO"/>
    <n v="2038"/>
    <s v="janice suiter"/>
    <s v="Campaign_8"/>
    <s v="Google Ads"/>
    <s v="2024-01-11"/>
    <n v="500"/>
    <n v="1228"/>
    <n v="43"/>
    <n v="2"/>
    <n v="24.64"/>
    <n v="102.49"/>
    <n v="77.849999999999994"/>
    <n v="77.849999999999994"/>
    <n v="3.1594967532467528"/>
    <n v="3.5"/>
    <n v="0.56999999999999995"/>
    <n v="12.32"/>
    <n v="4.6511627906976744E-2"/>
    <s v="SCALE"/>
    <x v="2"/>
  </r>
  <r>
    <s v="butchierob2011@hotmail.com"/>
    <s v="clarence"/>
    <s v="robinson"/>
    <s v="Richmond"/>
    <s v="VA"/>
    <n v="5958"/>
    <s v="disabled"/>
    <s v="Campaign_6"/>
    <s v="Google Ads"/>
    <s v="2024-01-14"/>
    <n v="200"/>
    <n v="1140"/>
    <n v="49"/>
    <n v="0"/>
    <n v="30.76"/>
    <n v="0"/>
    <n v="-30.76"/>
    <n v="-30.76"/>
    <n v="-1"/>
    <n v="4.3"/>
    <n v="0.63"/>
    <n v="0"/>
    <n v="0"/>
    <s v="PAUSE"/>
    <x v="3"/>
  </r>
  <r>
    <s v="staceypicquet@yahoo.com"/>
    <s v="stacey"/>
    <s v="picquet"/>
    <s v="New Orleans"/>
    <s v="LA"/>
    <n v="1625"/>
    <s v="kelly educational services"/>
    <s v="Campaign_19"/>
    <s v="Google Ads"/>
    <s v="2024-01-05"/>
    <n v="700"/>
    <n v="2044"/>
    <n v="90"/>
    <n v="1"/>
    <n v="37.94"/>
    <n v="48.75"/>
    <n v="10.810000000000002"/>
    <n v="10.810000000000002"/>
    <n v="0.28492356352134957"/>
    <n v="4.4000000000000004"/>
    <n v="0.42"/>
    <n v="37.94"/>
    <n v="1.1111111111111112E-2"/>
    <s v="SCALE"/>
    <x v="0"/>
  </r>
  <r>
    <s v="lakita_mathis@yahoo.com"/>
    <s v="lakita"/>
    <s v="mathis"/>
    <s v="Jonesboro"/>
    <s v="GA"/>
    <n v="3500"/>
    <s v="fulton county"/>
    <s v="Campaign_17"/>
    <s v="Google Ads"/>
    <s v="2024-01-22"/>
    <n v="200"/>
    <n v="1369"/>
    <n v="28"/>
    <n v="0"/>
    <n v="12.06"/>
    <n v="0"/>
    <n v="-12.06"/>
    <n v="-12.06"/>
    <n v="-1"/>
    <n v="2.0499999999999998"/>
    <n v="0.43"/>
    <n v="0"/>
    <n v="0"/>
    <s v="PAUSE"/>
    <x v="3"/>
  </r>
  <r>
    <s v="arieljoy91@centurylink.net"/>
    <s v="grace"/>
    <s v="lopresto"/>
    <s v="Las Vegas"/>
    <s v="NV"/>
    <n v="1746"/>
    <s v="bellagio"/>
    <s v="Campaign_19"/>
    <s v="Google Ads"/>
    <s v="2024-01-23"/>
    <n v="800"/>
    <n v="752"/>
    <n v="14"/>
    <n v="0"/>
    <n v="7.09"/>
    <n v="0"/>
    <n v="-7.09"/>
    <n v="-7.09"/>
    <n v="-1"/>
    <n v="1.86"/>
    <n v="0.51"/>
    <n v="0"/>
    <n v="0"/>
    <s v="PAUSE"/>
    <x v="1"/>
  </r>
  <r>
    <s v="kellypraseuth@gmail.com"/>
    <s v="kelly"/>
    <s v="ramirez"/>
    <s v="Seattle"/>
    <s v="WA"/>
    <n v="2000"/>
    <s v="emeritus assisted living"/>
    <s v="Campaign_10"/>
    <s v="Google Ads"/>
    <s v="2024-01-30"/>
    <n v="400"/>
    <n v="621"/>
    <n v="15"/>
    <n v="0"/>
    <n v="9.65"/>
    <n v="0"/>
    <n v="-9.65"/>
    <n v="-9.65"/>
    <n v="-1"/>
    <n v="2.42"/>
    <n v="0.64"/>
    <n v="0"/>
    <n v="0"/>
    <s v="PAUSE"/>
    <x v="2"/>
  </r>
  <r>
    <s v="verhulstd@yahoo.com"/>
    <s v="donna"/>
    <s v="verhulst"/>
    <s v="Streamwood"/>
    <s v="IL"/>
    <n v="2750"/>
    <s v="terminix"/>
    <s v="Campaign_18"/>
    <s v="Google Ads"/>
    <s v="2024-01-12"/>
    <n v="100"/>
    <n v="913"/>
    <n v="40"/>
    <n v="1"/>
    <n v="16.38"/>
    <n v="36.659999999999997"/>
    <n v="20.279999999999998"/>
    <n v="20.279999999999998"/>
    <n v="1.2380952380952379"/>
    <n v="4.38"/>
    <n v="0.41"/>
    <n v="16.38"/>
    <n v="2.5000000000000001E-2"/>
    <s v="SCALE"/>
    <x v="3"/>
  </r>
  <r>
    <s v="zule7387@yahoo.com"/>
    <s v="zulema"/>
    <s v="bueno"/>
    <s v="South Gate"/>
    <s v="CA"/>
    <n v="4000"/>
    <s v="a educationalcenters"/>
    <s v="Campaign_4"/>
    <s v="Google Ads"/>
    <s v="2024-01-15"/>
    <n v="1000"/>
    <n v="2418"/>
    <n v="60"/>
    <n v="5"/>
    <n v="36.86"/>
    <n v="327.94"/>
    <n v="291.08"/>
    <n v="291.08"/>
    <n v="7.8969072164948448"/>
    <n v="2.48"/>
    <n v="0.61"/>
    <n v="7.37"/>
    <n v="8.3333333333333329E-2"/>
    <s v="SCALE"/>
    <x v="1"/>
  </r>
  <r>
    <s v="chaparrita6911@gmail.com"/>
    <s v="diana"/>
    <s v="quezada"/>
    <s v="Rancho Mirage"/>
    <s v="CA"/>
    <n v="5000"/>
    <s v="self"/>
    <s v="Campaign_3"/>
    <s v="Google Ads"/>
    <s v="2024-01-29"/>
    <n v="800"/>
    <n v="846"/>
    <n v="29"/>
    <n v="0"/>
    <n v="12.15"/>
    <n v="0"/>
    <n v="-12.15"/>
    <n v="-12.15"/>
    <n v="-1"/>
    <n v="3.43"/>
    <n v="0.42"/>
    <n v="0"/>
    <n v="0"/>
    <s v="PAUSE"/>
    <x v="1"/>
  </r>
  <r>
    <s v="lweav2@hotmail.com"/>
    <s v="lisa"/>
    <s v="weaver"/>
    <s v="Marion"/>
    <s v="IL"/>
    <n v="5000"/>
    <s v="jcpenney"/>
    <s v="Campaign_17"/>
    <s v="Google Ads"/>
    <s v="2024-01-05"/>
    <n v="600"/>
    <n v="2289"/>
    <n v="52"/>
    <n v="0"/>
    <n v="33.619999999999997"/>
    <n v="0"/>
    <n v="-33.619999999999997"/>
    <n v="-33.619999999999997"/>
    <n v="-1"/>
    <n v="2.27"/>
    <n v="0.65"/>
    <n v="0"/>
    <n v="0"/>
    <s v="PAUSE"/>
    <x v="0"/>
  </r>
  <r>
    <s v="arianaalbarran88@gmail.com"/>
    <s v="araceli"/>
    <s v="albarran"/>
    <s v="Dallas"/>
    <s v="TX"/>
    <n v="1499"/>
    <s v="ally financial"/>
    <s v="Campaign_17"/>
    <s v="Google Ads"/>
    <s v="2024-01-26"/>
    <n v="700"/>
    <n v="1979"/>
    <n v="59"/>
    <n v="6"/>
    <n v="30.47"/>
    <n v="349.84"/>
    <n v="319.37"/>
    <n v="319.37"/>
    <n v="10.481457170987857"/>
    <n v="2.98"/>
    <n v="0.52"/>
    <n v="5.08"/>
    <n v="0.10169491525423729"/>
    <s v="SCALE"/>
    <x v="0"/>
  </r>
  <r>
    <s v="charlene42464@hotmail.com"/>
    <s v="charlene"/>
    <s v="paniagua"/>
    <s v="Paso Robles"/>
    <s v="CA"/>
    <n v="4000"/>
    <s v="grossini"/>
    <s v="Campaign_10"/>
    <s v="Google Ads"/>
    <s v="2024-01-30"/>
    <n v="700"/>
    <n v="1476"/>
    <n v="35"/>
    <n v="0"/>
    <n v="18.29"/>
    <n v="0"/>
    <n v="-18.29"/>
    <n v="-18.29"/>
    <n v="-1"/>
    <n v="2.37"/>
    <n v="0.52"/>
    <n v="0"/>
    <n v="0"/>
    <s v="PAUSE"/>
    <x v="0"/>
  </r>
  <r>
    <s v="dcebejb2010@hotmail.com"/>
    <s v="chenetia"/>
    <s v="munerlyn"/>
    <s v="Houston"/>
    <s v="TX"/>
    <n v="4333"/>
    <s v="mdanderson"/>
    <s v="Campaign_1"/>
    <s v="Google Ads"/>
    <s v="2024-01-07"/>
    <n v="100"/>
    <n v="1390"/>
    <n v="47"/>
    <n v="5"/>
    <n v="32.99"/>
    <n v="325.24"/>
    <n v="292.25"/>
    <n v="292.25"/>
    <n v="8.8587450742649274"/>
    <n v="3.38"/>
    <n v="0.7"/>
    <n v="6.6"/>
    <n v="0.10638297872340426"/>
    <s v="SCALE"/>
    <x v="3"/>
  </r>
  <r>
    <s v="weathers.lakishia100@gmail.com"/>
    <s v="lakishia"/>
    <s v="weathers"/>
    <s v="Milwaukee"/>
    <s v="WI"/>
    <n v="2300"/>
    <s v="sanford brown college"/>
    <s v="Campaign_10"/>
    <s v="Google Ads"/>
    <s v="2024-01-06"/>
    <n v="100"/>
    <n v="2248"/>
    <n v="39"/>
    <n v="4"/>
    <n v="16.079999999999998"/>
    <n v="244.5"/>
    <n v="228.42000000000002"/>
    <n v="228.42000000000002"/>
    <n v="14.205223880597018"/>
    <n v="1.73"/>
    <n v="0.41"/>
    <n v="4.0199999999999996"/>
    <n v="0.10256410256410256"/>
    <s v="SCALE"/>
    <x v="3"/>
  </r>
  <r>
    <s v="arialballard@yahoo.com"/>
    <s v="arial"/>
    <s v="ballard"/>
    <s v="Canton"/>
    <s v="OH"/>
    <n v="3250"/>
    <s v="midwest health services"/>
    <s v="Campaign_5"/>
    <s v="Google Ads"/>
    <s v="2024-01-10"/>
    <n v="1000"/>
    <n v="887"/>
    <n v="24"/>
    <n v="0"/>
    <n v="18.190000000000001"/>
    <n v="0"/>
    <n v="-18.190000000000001"/>
    <n v="-18.190000000000001"/>
    <n v="-1"/>
    <n v="2.71"/>
    <n v="0.76"/>
    <n v="0"/>
    <n v="0"/>
    <s v="PAUSE"/>
    <x v="1"/>
  </r>
  <r>
    <s v="mzsera01@gmail.com"/>
    <s v="serafina"/>
    <s v="grimes"/>
    <s v="La Marque"/>
    <s v="TX"/>
    <n v="2557"/>
    <s v="anico"/>
    <s v="Campaign_19"/>
    <s v="Google Ads"/>
    <s v="2024-01-28"/>
    <n v="500"/>
    <n v="1799"/>
    <n v="45"/>
    <n v="4"/>
    <n v="25.33"/>
    <n v="159.88"/>
    <n v="134.55000000000001"/>
    <n v="134.55000000000001"/>
    <n v="5.3118831425187532"/>
    <n v="2.5"/>
    <n v="0.56000000000000005"/>
    <n v="6.33"/>
    <n v="8.8888888888888892E-2"/>
    <s v="SCALE"/>
    <x v="2"/>
  </r>
  <r>
    <s v="l.manning0813@gmail.com"/>
    <s v="latonya"/>
    <s v="manning"/>
    <s v="Pensacola"/>
    <s v="FL"/>
    <n v="2000"/>
    <s v="emrald coast nursing"/>
    <s v="Campaign_10"/>
    <s v="Google Ads"/>
    <s v="2024-01-26"/>
    <n v="200"/>
    <n v="1351"/>
    <n v="40"/>
    <n v="4"/>
    <n v="30.79"/>
    <n v="242.33"/>
    <n v="211.54000000000002"/>
    <n v="211.54000000000002"/>
    <n v="6.870412471581683"/>
    <n v="2.96"/>
    <n v="0.77"/>
    <n v="7.7"/>
    <n v="0.1"/>
    <s v="SCALE"/>
    <x v="3"/>
  </r>
  <r>
    <s v="nicolemwms@gmail.com"/>
    <s v="nicole"/>
    <s v="williams"/>
    <s v="Nashville"/>
    <s v="TN"/>
    <n v="1500"/>
    <s v="oasis"/>
    <s v="Campaign_3"/>
    <s v="Google Ads"/>
    <s v="2024-01-29"/>
    <n v="400"/>
    <n v="2411"/>
    <n v="73"/>
    <n v="2"/>
    <n v="54.31"/>
    <n v="94.02"/>
    <n v="39.709999999999994"/>
    <n v="39.709999999999994"/>
    <n v="0.73117289633584959"/>
    <n v="3.03"/>
    <n v="0.74"/>
    <n v="27.16"/>
    <n v="2.7397260273972601E-2"/>
    <s v="SCALE"/>
    <x v="2"/>
  </r>
  <r>
    <s v="kennyprice@hotmail.com"/>
    <s v="kenny"/>
    <s v="price"/>
    <s v="Ocklawaha"/>
    <s v="FL"/>
    <n v="3750"/>
    <s v="fluid routing solutions"/>
    <s v="Campaign_6"/>
    <s v="Google Ads"/>
    <s v="2024-01-02"/>
    <n v="500"/>
    <n v="1700"/>
    <n v="47"/>
    <n v="1"/>
    <n v="31"/>
    <n v="44.72"/>
    <n v="13.719999999999999"/>
    <n v="13.719999999999999"/>
    <n v="0.44258064516129031"/>
    <n v="2.76"/>
    <n v="0.66"/>
    <n v="31"/>
    <n v="2.1276595744680851E-2"/>
    <s v="SCALE"/>
    <x v="2"/>
  </r>
  <r>
    <s v="chesterholman@yahoo.com"/>
    <s v="chester"/>
    <s v="holman"/>
    <s v="Irving"/>
    <s v="TX"/>
    <n v="8000"/>
    <s v="self"/>
    <s v="Campaign_20"/>
    <s v="Google Ads"/>
    <s v="2024-01-30"/>
    <n v="600"/>
    <n v="1968"/>
    <n v="69"/>
    <n v="2"/>
    <n v="40.299999999999997"/>
    <n v="87.93"/>
    <n v="47.63000000000001"/>
    <n v="47.63000000000001"/>
    <n v="1.1818858560794048"/>
    <n v="3.51"/>
    <n v="0.57999999999999996"/>
    <n v="20.149999999999999"/>
    <n v="2.8985507246376812E-2"/>
    <s v="SCALE"/>
    <x v="0"/>
  </r>
  <r>
    <s v="all3_love@yahoo.com"/>
    <s v="cassandra"/>
    <s v="robertson"/>
    <s v="Meherrin"/>
    <s v="VA"/>
    <n v="2082"/>
    <s v="virginia credit union"/>
    <s v="Campaign_19"/>
    <s v="Google Ads"/>
    <s v="2024-01-07"/>
    <n v="100"/>
    <n v="1865"/>
    <n v="72"/>
    <n v="0"/>
    <n v="42.89"/>
    <n v="0"/>
    <n v="-42.89"/>
    <n v="-42.89"/>
    <n v="-1"/>
    <n v="3.86"/>
    <n v="0.6"/>
    <n v="0"/>
    <n v="0"/>
    <s v="PAUSE"/>
    <x v="3"/>
  </r>
  <r>
    <s v="donniedodge2010@hotmail.com"/>
    <s v="donald"/>
    <s v="rutledge"/>
    <s v="Aurora"/>
    <s v="IN"/>
    <n v="2500"/>
    <s v="united community bank"/>
    <s v="Campaign_9"/>
    <s v="Google Ads"/>
    <s v="2024-01-25"/>
    <n v="200"/>
    <n v="796"/>
    <n v="19"/>
    <n v="0"/>
    <n v="11.14"/>
    <n v="0"/>
    <n v="-11.14"/>
    <n v="-11.14"/>
    <n v="-1"/>
    <n v="2.39"/>
    <n v="0.59"/>
    <n v="0"/>
    <n v="0"/>
    <s v="PAUSE"/>
    <x v="3"/>
  </r>
  <r>
    <s v="aprilharris14@gmail.com"/>
    <s v="april"/>
    <s v="harris"/>
    <s v="Richmond"/>
    <s v="VA"/>
    <n v="1000"/>
    <s v="bank of america; n.a."/>
    <s v="Campaign_2"/>
    <s v="Google Ads"/>
    <s v="2024-01-15"/>
    <n v="600"/>
    <n v="1831"/>
    <n v="31"/>
    <n v="3"/>
    <n v="16.34"/>
    <n v="174.2"/>
    <n v="157.85999999999999"/>
    <n v="157.85999999999999"/>
    <n v="9.660954712362301"/>
    <n v="1.69"/>
    <n v="0.53"/>
    <n v="5.45"/>
    <n v="9.6774193548387094E-2"/>
    <s v="SCALE"/>
    <x v="0"/>
  </r>
  <r>
    <s v="rosita_holloway@yahoo.com"/>
    <s v="rosita"/>
    <s v="mason"/>
    <s v="Petersburg"/>
    <s v="VA"/>
    <n v="2500"/>
    <s v="wells fargo bank; na"/>
    <s v="Campaign_13"/>
    <s v="Google Ads"/>
    <s v="2024-01-30"/>
    <n v="200"/>
    <n v="1395"/>
    <n v="52"/>
    <n v="0"/>
    <n v="41.33"/>
    <n v="0"/>
    <n v="-41.33"/>
    <n v="-41.33"/>
    <n v="-1"/>
    <n v="3.73"/>
    <n v="0.79"/>
    <n v="0"/>
    <n v="0"/>
    <s v="PAUSE"/>
    <x v="3"/>
  </r>
  <r>
    <s v="miss.v4800@gmail.com"/>
    <s v="vernell"/>
    <s v="cloy"/>
    <s v="Hayward"/>
    <s v="CA"/>
    <n v="1700"/>
    <s v="vernellcloy"/>
    <s v="Campaign_4"/>
    <s v="Google Ads"/>
    <s v="2024-01-26"/>
    <n v="500"/>
    <n v="2278"/>
    <n v="88"/>
    <n v="10"/>
    <n v="62.92"/>
    <n v="685.71"/>
    <n v="622.79000000000008"/>
    <n v="622.79000000000008"/>
    <n v="9.8981246026700589"/>
    <n v="3.86"/>
    <n v="0.72"/>
    <n v="6.29"/>
    <n v="0.11363636363636363"/>
    <s v="SCALE"/>
    <x v="2"/>
  </r>
  <r>
    <s v="desjus2004@yahoo.com"/>
    <s v="elizabeth"/>
    <s v="gutierrez"/>
    <s v="San Antonio"/>
    <s v="TX"/>
    <n v="900"/>
    <s v="southwest general hospital"/>
    <s v="Campaign_14"/>
    <s v="Google Ads"/>
    <s v="2024-01-30"/>
    <n v="1000"/>
    <n v="1368"/>
    <n v="36"/>
    <n v="3"/>
    <n v="16.59"/>
    <n v="117.6"/>
    <n v="101.00999999999999"/>
    <n v="101.00999999999999"/>
    <n v="6.0886075949367084"/>
    <n v="2.63"/>
    <n v="0.46"/>
    <n v="5.53"/>
    <n v="8.3333333333333329E-2"/>
    <s v="SCALE"/>
    <x v="1"/>
  </r>
  <r>
    <s v="egonzalez211@yahoo.com"/>
    <s v="elliot"/>
    <s v="gonzalez"/>
    <s v="Jersey City"/>
    <s v="NJ"/>
    <n v="4700"/>
    <s v="elliot"/>
    <s v="Campaign_14"/>
    <s v="Google Ads"/>
    <s v="2024-01-12"/>
    <n v="400"/>
    <n v="789"/>
    <n v="28"/>
    <n v="1"/>
    <n v="14.27"/>
    <n v="35.4"/>
    <n v="21.13"/>
    <n v="21.13"/>
    <n v="1.4807288016818501"/>
    <n v="3.55"/>
    <n v="0.51"/>
    <n v="14.27"/>
    <n v="3.5714285714285712E-2"/>
    <s v="SCALE"/>
    <x v="2"/>
  </r>
  <r>
    <s v="courtneyrwhittington@gmail.com"/>
    <s v="courtney"/>
    <s v="whittington"/>
    <s v="Windsor Mill"/>
    <s v="MD"/>
    <n v="1532"/>
    <s v="emery federal credit union"/>
    <s v="Campaign_14"/>
    <s v="Google Ads"/>
    <s v="2024-01-03"/>
    <n v="700"/>
    <n v="1274"/>
    <n v="39"/>
    <n v="0"/>
    <n v="29.94"/>
    <n v="0"/>
    <n v="-29.94"/>
    <n v="-29.94"/>
    <n v="-1"/>
    <n v="3.06"/>
    <n v="0.77"/>
    <n v="0"/>
    <n v="0"/>
    <s v="PAUSE"/>
    <x v="0"/>
  </r>
  <r>
    <s v="vadarioderrick@gmail.com"/>
    <s v="vadario"/>
    <s v="derrick"/>
    <s v="Houston"/>
    <s v="TX"/>
    <n v="2500"/>
    <s v="kroger"/>
    <s v="Campaign_10"/>
    <s v="Google Ads"/>
    <s v="2024-01-18"/>
    <n v="200"/>
    <n v="2357"/>
    <n v="83"/>
    <n v="1"/>
    <n v="46.68"/>
    <n v="42.31"/>
    <n v="-4.3699999999999974"/>
    <n v="-4.3699999999999974"/>
    <n v="-9.3616109682947674E-2"/>
    <n v="3.52"/>
    <n v="0.56000000000000005"/>
    <n v="46.68"/>
    <n v="1.2048192771084338E-2"/>
    <s v="SCALE"/>
    <x v="3"/>
  </r>
  <r>
    <s v="ricojoe72@yahoo.com"/>
    <s v="joe"/>
    <s v="rico"/>
    <s v="Harlingen"/>
    <s v="TX"/>
    <n v="1600"/>
    <s v="cardone"/>
    <s v="Campaign_15"/>
    <s v="Google Ads"/>
    <s v="2024-01-16"/>
    <n v="800"/>
    <n v="915"/>
    <n v="39"/>
    <n v="0"/>
    <n v="18.66"/>
    <n v="0"/>
    <n v="-18.66"/>
    <n v="-18.66"/>
    <n v="-1"/>
    <n v="4.26"/>
    <n v="0.48"/>
    <n v="0"/>
    <n v="0"/>
    <s v="PAUSE"/>
    <x v="1"/>
  </r>
  <r>
    <s v="chavezmadill@aol.com"/>
    <s v="manuel"/>
    <s v="chavez"/>
    <s v="Madill"/>
    <s v="OK"/>
    <n v="4800"/>
    <s v="big lots"/>
    <s v="Campaign_16"/>
    <s v="Google Ads"/>
    <s v="2024-01-03"/>
    <n v="700"/>
    <n v="2202"/>
    <n v="74"/>
    <n v="0"/>
    <n v="62.64"/>
    <n v="0"/>
    <n v="-62.64"/>
    <n v="-62.64"/>
    <n v="-1"/>
    <n v="3.36"/>
    <n v="0.85"/>
    <n v="0"/>
    <n v="0"/>
    <s v="PAUSE"/>
    <x v="0"/>
  </r>
  <r>
    <s v="brittneyrda2007@hotmail.com"/>
    <s v="brittney"/>
    <s v="ragan"/>
    <s v="Fort Worth"/>
    <s v="TX"/>
    <n v="4500"/>
    <s v="cornerstone"/>
    <s v="Campaign_1"/>
    <s v="Google Ads"/>
    <s v="2024-01-01"/>
    <n v="400"/>
    <n v="2178"/>
    <n v="75"/>
    <n v="7"/>
    <n v="49.86"/>
    <n v="372.3"/>
    <n v="322.44"/>
    <n v="322.44"/>
    <n v="6.4669073405535498"/>
    <n v="3.44"/>
    <n v="0.66"/>
    <n v="7.12"/>
    <n v="9.3333333333333338E-2"/>
    <s v="SCALE"/>
    <x v="2"/>
  </r>
  <r>
    <s v="mommy4miles@yahoo.com"/>
    <s v="tawnya"/>
    <s v="morgan"/>
    <s v="Saint Louis"/>
    <s v="MO"/>
    <n v="3000"/>
    <s v="macy s"/>
    <s v="Campaign_6"/>
    <s v="Google Ads"/>
    <s v="2024-01-04"/>
    <n v="600"/>
    <n v="2320"/>
    <n v="81"/>
    <n v="8"/>
    <n v="53.49"/>
    <n v="435.99"/>
    <n v="382.5"/>
    <n v="382.5"/>
    <n v="7.1508693213684795"/>
    <n v="3.49"/>
    <n v="0.66"/>
    <n v="6.69"/>
    <n v="9.8765432098765427E-2"/>
    <s v="SCALE"/>
    <x v="0"/>
  </r>
  <r>
    <s v="rlturner45@hotmail.com"/>
    <s v="rochelle"/>
    <s v="turner"/>
    <s v="Groveport"/>
    <s v="OH"/>
    <n v="4500"/>
    <s v="state of ohio"/>
    <s v="Campaign_5"/>
    <s v="Google Ads"/>
    <s v="2024-01-31"/>
    <n v="700"/>
    <n v="1602"/>
    <n v="46"/>
    <n v="2"/>
    <n v="29.96"/>
    <n v="103.79"/>
    <n v="73.830000000000013"/>
    <n v="73.830000000000013"/>
    <n v="2.4642857142857144"/>
    <n v="2.87"/>
    <n v="0.65"/>
    <n v="14.98"/>
    <n v="4.3478260869565216E-2"/>
    <s v="SCALE"/>
    <x v="0"/>
  </r>
  <r>
    <s v="kb_kp_10@yahoo.com"/>
    <s v="kerri"/>
    <s v="parke"/>
    <s v="Cambridge"/>
    <s v="MN"/>
    <n v="3400"/>
    <s v="x174263459012"/>
    <s v="Campaign_18"/>
    <s v="Google Ads"/>
    <s v="2024-01-03"/>
    <n v="700"/>
    <n v="881"/>
    <n v="37"/>
    <n v="3"/>
    <n v="29.91"/>
    <n v="161.5"/>
    <n v="131.59"/>
    <n v="131.59"/>
    <n v="4.3995319291206956"/>
    <n v="4.2"/>
    <n v="0.81"/>
    <n v="9.9700000000000006"/>
    <n v="8.1081081081081086E-2"/>
    <s v="SCALE"/>
    <x v="0"/>
  </r>
  <r>
    <s v="krjersey@yahoo.com"/>
    <s v="kyle"/>
    <s v="ramsay"/>
    <s v="Oakland"/>
    <s v="CA"/>
    <n v="3700"/>
    <s v="mark elliott"/>
    <s v="Campaign_3"/>
    <s v="Google Ads"/>
    <s v="2024-01-12"/>
    <n v="400"/>
    <n v="1417"/>
    <n v="42"/>
    <n v="1"/>
    <n v="32.79"/>
    <n v="46.79"/>
    <n v="14"/>
    <n v="14"/>
    <n v="0.42695943885330895"/>
    <n v="2.96"/>
    <n v="0.78"/>
    <n v="32.79"/>
    <n v="2.3809523809523808E-2"/>
    <s v="SCALE"/>
    <x v="2"/>
  </r>
  <r>
    <s v="kmerwin68@yahoo.com"/>
    <s v="kelli"/>
    <s v="erwin"/>
    <s v="Colorado Spri"/>
    <s v="CO"/>
    <n v="2600"/>
    <s v="al serra chevrolet"/>
    <s v="Campaign_1"/>
    <s v="Google Ads"/>
    <s v="2024-01-23"/>
    <n v="1000"/>
    <n v="2127"/>
    <n v="52"/>
    <n v="4"/>
    <n v="22.6"/>
    <n v="253.61"/>
    <n v="231.01000000000002"/>
    <n v="231.01000000000002"/>
    <n v="10.221681415929204"/>
    <n v="2.44"/>
    <n v="0.43"/>
    <n v="5.65"/>
    <n v="7.6923076923076927E-2"/>
    <s v="SCALE"/>
    <x v="1"/>
  </r>
  <r>
    <s v="karen.melott@yahoo.com"/>
    <s v="karen"/>
    <s v="melott"/>
    <s v="Grand Junctio"/>
    <s v="CO"/>
    <n v="2100"/>
    <s v="school district 51"/>
    <s v="Campaign_11"/>
    <s v="Google Ads"/>
    <s v="2024-01-08"/>
    <n v="600"/>
    <n v="1410"/>
    <n v="55"/>
    <n v="0"/>
    <n v="37.630000000000003"/>
    <n v="0"/>
    <n v="-37.630000000000003"/>
    <n v="-37.630000000000003"/>
    <n v="-1"/>
    <n v="3.9"/>
    <n v="0.68"/>
    <n v="0"/>
    <n v="0"/>
    <s v="PAUSE"/>
    <x v="0"/>
  </r>
  <r>
    <s v="escaladebob@hotmail.com"/>
    <s v="robert"/>
    <s v="juliano"/>
    <s v="Titusville"/>
    <s v="FL"/>
    <n v="3800"/>
    <s v="self"/>
    <s v="Campaign_10"/>
    <s v="Google Ads"/>
    <s v="2024-01-22"/>
    <n v="200"/>
    <n v="1669"/>
    <n v="67"/>
    <n v="7"/>
    <n v="41.28"/>
    <n v="374.06"/>
    <n v="332.78"/>
    <n v="332.78"/>
    <n v="8.0615310077519364"/>
    <n v="4.01"/>
    <n v="0.62"/>
    <n v="5.9"/>
    <n v="0.1044776119402985"/>
    <s v="SCALE"/>
    <x v="3"/>
  </r>
  <r>
    <s v="george76e@yahoo.com"/>
    <s v="jorge"/>
    <s v="estrada"/>
    <s v="Montclair"/>
    <s v="CA"/>
    <n v="1748"/>
    <s v="j p  morgan chase bank  n a"/>
    <s v="Campaign_16"/>
    <s v="Google Ads"/>
    <s v="2024-01-04"/>
    <n v="600"/>
    <n v="1131"/>
    <n v="32"/>
    <n v="1"/>
    <n v="14.79"/>
    <n v="53.13"/>
    <n v="38.340000000000003"/>
    <n v="38.340000000000003"/>
    <n v="2.5922920892494932"/>
    <n v="2.83"/>
    <n v="0.46"/>
    <n v="14.79"/>
    <n v="3.125E-2"/>
    <s v="SCALE"/>
    <x v="0"/>
  </r>
  <r>
    <s v="briskzippo@yahoo.com"/>
    <s v="lasharon"/>
    <s v="allen"/>
    <s v="Citrus Height"/>
    <s v="CA"/>
    <n v="3900"/>
    <s v="stateofcalifornia"/>
    <s v="Campaign_13"/>
    <s v="Google Ads"/>
    <s v="2024-01-27"/>
    <n v="200"/>
    <n v="1563"/>
    <n v="65"/>
    <n v="0"/>
    <n v="47.84"/>
    <n v="0"/>
    <n v="-47.84"/>
    <n v="-47.84"/>
    <n v="-1"/>
    <n v="4.16"/>
    <n v="0.74"/>
    <n v="0"/>
    <n v="0"/>
    <s v="PAUSE"/>
    <x v="3"/>
  </r>
  <r>
    <s v="alfredahunt@hotmail.com"/>
    <s v="alfreda"/>
    <s v="hunt"/>
    <s v="Shreveport"/>
    <s v="LA"/>
    <n v="1250"/>
    <s v="jds restaurants"/>
    <s v="Campaign_10"/>
    <s v="Google Ads"/>
    <s v="2024-01-23"/>
    <n v="600"/>
    <n v="1335"/>
    <n v="24"/>
    <n v="2"/>
    <n v="17.8"/>
    <n v="149.69"/>
    <n v="131.88999999999999"/>
    <n v="131.88999999999999"/>
    <n v="7.4095505617977517"/>
    <n v="1.8"/>
    <n v="0.74"/>
    <n v="8.9"/>
    <n v="8.3333333333333329E-2"/>
    <s v="SCALE"/>
    <x v="0"/>
  </r>
  <r>
    <s v="leelack1@yahoo.com"/>
    <s v="sheila"/>
    <s v="wyche"/>
    <s v="Columbus"/>
    <s v="OH"/>
    <n v="3300"/>
    <s v="osumedical center"/>
    <s v="Campaign_7"/>
    <s v="Google Ads"/>
    <s v="2024-01-06"/>
    <n v="400"/>
    <n v="1155"/>
    <n v="17"/>
    <n v="1"/>
    <n v="8.06"/>
    <n v="70.55"/>
    <n v="62.489999999999995"/>
    <n v="62.489999999999995"/>
    <n v="7.7531017369727033"/>
    <n v="1.47"/>
    <n v="0.47"/>
    <n v="8.06"/>
    <n v="5.8823529411764705E-2"/>
    <s v="SCALE"/>
    <x v="2"/>
  </r>
  <r>
    <s v="racurtis@gmail.com"/>
    <s v="raymond"/>
    <s v="curtis"/>
    <s v="Tremonton"/>
    <s v="UT"/>
    <n v="2167"/>
    <s v="pro yard services"/>
    <s v="Campaign_5"/>
    <s v="Google Ads"/>
    <s v="2024-01-26"/>
    <n v="400"/>
    <n v="995"/>
    <n v="41"/>
    <n v="1"/>
    <n v="25.66"/>
    <n v="61.28"/>
    <n v="35.620000000000005"/>
    <n v="35.620000000000005"/>
    <n v="1.3881527669524554"/>
    <n v="4.12"/>
    <n v="0.63"/>
    <n v="25.66"/>
    <n v="2.4390243902439025E-2"/>
    <s v="SCALE"/>
    <x v="2"/>
  </r>
  <r>
    <s v="danielpwarren@gmail.com"/>
    <s v="daniel"/>
    <s v="warren"/>
    <s v="Moreno Valley"/>
    <s v="CA"/>
    <n v="1800"/>
    <s v="bennett brothers"/>
    <s v="Campaign_17"/>
    <s v="Google Ads"/>
    <s v="2024-01-22"/>
    <n v="1000"/>
    <n v="1679"/>
    <n v="46"/>
    <n v="0"/>
    <n v="37.28"/>
    <n v="0"/>
    <n v="-37.28"/>
    <n v="-37.28"/>
    <n v="-1"/>
    <n v="2.74"/>
    <n v="0.81"/>
    <n v="0"/>
    <n v="0"/>
    <s v="PAUSE"/>
    <x v="1"/>
  </r>
  <r>
    <s v="yourselly@gmail.com"/>
    <s v="nancee"/>
    <s v="shirley"/>
    <s v="Miami"/>
    <s v="FL"/>
    <n v="2500"/>
    <s v="multi tech development"/>
    <s v="Campaign_14"/>
    <s v="Google Ads"/>
    <s v="2024-01-24"/>
    <n v="700"/>
    <n v="1725"/>
    <n v="55"/>
    <n v="2"/>
    <n v="36.39"/>
    <n v="109.2"/>
    <n v="72.81"/>
    <n v="72.81"/>
    <n v="2.0008244023083264"/>
    <n v="3.19"/>
    <n v="0.66"/>
    <n v="18.2"/>
    <n v="3.6363636363636362E-2"/>
    <s v="SCALE"/>
    <x v="0"/>
  </r>
  <r>
    <s v="ctaylor156@cox.net"/>
    <s v="cheryl"/>
    <s v="taylor"/>
    <s v="Tulsa"/>
    <s v="OK"/>
    <n v="2470"/>
    <s v="canteen vending"/>
    <s v="Campaign_19"/>
    <s v="Google Ads"/>
    <s v="2024-01-29"/>
    <n v="600"/>
    <n v="2201"/>
    <n v="71"/>
    <n v="3"/>
    <n v="47.86"/>
    <n v="213.67"/>
    <n v="165.81"/>
    <n v="165.81"/>
    <n v="3.4644797325532806"/>
    <n v="3.23"/>
    <n v="0.67"/>
    <n v="15.95"/>
    <n v="4.2253521126760563E-2"/>
    <s v="SCALE"/>
    <x v="0"/>
  </r>
  <r>
    <s v="gjb3351@hotmail.com"/>
    <s v="gary"/>
    <s v="batchelor"/>
    <s v="Plainfield"/>
    <s v="IL"/>
    <n v="1950"/>
    <s v="team uno"/>
    <s v="Campaign_5"/>
    <s v="Google Ads"/>
    <s v="2024-01-21"/>
    <n v="600"/>
    <n v="807"/>
    <n v="16"/>
    <n v="0"/>
    <n v="8.34"/>
    <n v="0"/>
    <n v="-8.34"/>
    <n v="-8.34"/>
    <n v="-1"/>
    <n v="1.98"/>
    <n v="0.52"/>
    <n v="0"/>
    <n v="0"/>
    <s v="PAUSE"/>
    <x v="0"/>
  </r>
  <r>
    <s v="jpennington927@yahoo.com"/>
    <s v="jessica"/>
    <s v="pennington"/>
    <s v="Concord"/>
    <s v="NC"/>
    <n v="3300"/>
    <s v="hometown"/>
    <s v="Campaign_12"/>
    <s v="Google Ads"/>
    <s v="2024-01-02"/>
    <n v="1000"/>
    <n v="2395"/>
    <n v="40"/>
    <n v="1"/>
    <n v="29.89"/>
    <n v="46.73"/>
    <n v="16.839999999999996"/>
    <n v="16.839999999999996"/>
    <n v="0.56339913014386067"/>
    <n v="1.67"/>
    <n v="0.75"/>
    <n v="29.89"/>
    <n v="2.5000000000000001E-2"/>
    <s v="SCALE"/>
    <x v="1"/>
  </r>
  <r>
    <s v="perf_ect_ion87@yahoo.com"/>
    <s v="deon"/>
    <s v="burton"/>
    <s v="Lincoln"/>
    <s v="DE"/>
    <n v="8233"/>
    <s v="bank of america"/>
    <s v="Campaign_3"/>
    <s v="Google Ads"/>
    <s v="2024-01-03"/>
    <n v="400"/>
    <n v="818"/>
    <n v="22"/>
    <n v="0"/>
    <n v="11.14"/>
    <n v="0"/>
    <n v="-11.14"/>
    <n v="-11.14"/>
    <n v="-1"/>
    <n v="2.69"/>
    <n v="0.51"/>
    <n v="0"/>
    <n v="0"/>
    <s v="PAUSE"/>
    <x v="2"/>
  </r>
  <r>
    <s v="chadbrown@gmail.com"/>
    <s v="chad"/>
    <s v="brown"/>
    <s v="Perry"/>
    <s v="GA"/>
    <n v="3800"/>
    <s v="incluesiv"/>
    <s v="Campaign_11"/>
    <s v="Google Ads"/>
    <s v="2024-01-03"/>
    <n v="1000"/>
    <n v="1692"/>
    <n v="64"/>
    <n v="2"/>
    <n v="44.06"/>
    <n v="71.38"/>
    <n v="27.319999999999993"/>
    <n v="27.319999999999993"/>
    <n v="0.62006354970494759"/>
    <n v="3.78"/>
    <n v="0.69"/>
    <n v="22.03"/>
    <n v="3.125E-2"/>
    <s v="SCALE"/>
    <x v="1"/>
  </r>
  <r>
    <s v="carladavis@gmail.com"/>
    <s v="carla"/>
    <s v="davis"/>
    <s v="Pittsburgh"/>
    <s v="PA"/>
    <n v="2496"/>
    <s v="locost accessories"/>
    <s v="Campaign_16"/>
    <s v="Google Ads"/>
    <s v="2024-01-10"/>
    <n v="400"/>
    <n v="533"/>
    <n v="20"/>
    <n v="2"/>
    <n v="9.1"/>
    <n v="119.43"/>
    <n v="110.33000000000001"/>
    <n v="110.33000000000001"/>
    <n v="12.124175824175826"/>
    <n v="3.75"/>
    <n v="0.45"/>
    <n v="4.55"/>
    <n v="0.1"/>
    <s v="SCALE"/>
    <x v="2"/>
  </r>
  <r>
    <s v="tmp6519@gmail.com"/>
    <s v="tonya"/>
    <s v="paubel"/>
    <s v="Saint Peters"/>
    <s v="MO"/>
    <n v="4693"/>
    <s v="bjc healthcare"/>
    <s v="Campaign_1"/>
    <s v="Google Ads"/>
    <s v="2024-01-07"/>
    <n v="400"/>
    <n v="1470"/>
    <n v="63"/>
    <n v="7"/>
    <n v="42.67"/>
    <n v="500.13"/>
    <n v="457.46"/>
    <n v="457.46"/>
    <n v="10.72088118115772"/>
    <n v="4.29"/>
    <n v="0.68"/>
    <n v="6.1"/>
    <n v="0.1111111111111111"/>
    <s v="SCALE"/>
    <x v="2"/>
  </r>
  <r>
    <s v="mitchell.matthew79@gmail.com"/>
    <s v="matthew"/>
    <s v="mitchell"/>
    <s v="Foley"/>
    <s v="AL"/>
    <n v="4600"/>
    <s v="sterling jewelers"/>
    <s v="Campaign_10"/>
    <s v="Google Ads"/>
    <s v="2024-01-12"/>
    <n v="400"/>
    <n v="1348"/>
    <n v="42"/>
    <n v="1"/>
    <n v="34.44"/>
    <n v="39.78"/>
    <n v="5.3400000000000034"/>
    <n v="5.3400000000000034"/>
    <n v="0.15505226480836248"/>
    <n v="3.12"/>
    <n v="0.82"/>
    <n v="34.44"/>
    <n v="2.3809523809523808E-2"/>
    <s v="SCALE"/>
    <x v="2"/>
  </r>
  <r>
    <s v="cware1282@gmail.com"/>
    <s v="corey"/>
    <s v="ware"/>
    <s v="Anderson"/>
    <s v="SC"/>
    <n v="3000"/>
    <s v="glen raven"/>
    <s v="Campaign_10"/>
    <s v="Google Ads"/>
    <s v="2024-01-20"/>
    <n v="1000"/>
    <n v="2402"/>
    <n v="95"/>
    <n v="0"/>
    <n v="64.16"/>
    <n v="0"/>
    <n v="-64.16"/>
    <n v="-64.16"/>
    <n v="-1"/>
    <n v="3.96"/>
    <n v="0.68"/>
    <n v="0"/>
    <n v="0"/>
    <s v="PAUSE"/>
    <x v="1"/>
  </r>
  <r>
    <s v="rhondadenisemill@yahoo.com"/>
    <s v="rhonda"/>
    <s v="mills"/>
    <s v="Hampton"/>
    <s v="VA"/>
    <n v="1500"/>
    <s v="addison york insurance brokers"/>
    <s v="Campaign_10"/>
    <s v="Google Ads"/>
    <s v="2024-01-05"/>
    <n v="100"/>
    <n v="626"/>
    <n v="12"/>
    <n v="0"/>
    <n v="7.25"/>
    <n v="0"/>
    <n v="-7.25"/>
    <n v="-7.25"/>
    <n v="-1"/>
    <n v="1.92"/>
    <n v="0.6"/>
    <n v="0"/>
    <n v="0"/>
    <s v="PAUSE"/>
    <x v="3"/>
  </r>
  <r>
    <s v="ladybugles81@yahoo.com"/>
    <s v="leslie"/>
    <s v="terrell"/>
    <s v="Enid"/>
    <s v="OK"/>
    <n v="9000"/>
    <s v="enid insurance"/>
    <s v="Campaign_17"/>
    <s v="Google Ads"/>
    <s v="2024-01-25"/>
    <n v="100"/>
    <n v="1544"/>
    <n v="44"/>
    <n v="2"/>
    <n v="25.96"/>
    <n v="88.11"/>
    <n v="62.15"/>
    <n v="62.15"/>
    <n v="2.3940677966101696"/>
    <n v="2.85"/>
    <n v="0.59"/>
    <n v="12.98"/>
    <n v="4.5454545454545456E-2"/>
    <s v="SCALE"/>
    <x v="3"/>
  </r>
  <r>
    <s v="kiticat58@aol.com"/>
    <s v="catherine"/>
    <s v="jones"/>
    <s v="Vallejo"/>
    <s v="CA"/>
    <n v="1466"/>
    <s v="bay area news"/>
    <s v="Campaign_16"/>
    <s v="Google Ads"/>
    <s v="2024-01-19"/>
    <n v="200"/>
    <n v="1220"/>
    <n v="21"/>
    <n v="2"/>
    <n v="13.38"/>
    <n v="142.32"/>
    <n v="128.94"/>
    <n v="128.94"/>
    <n v="9.6367713004484301"/>
    <n v="1.72"/>
    <n v="0.64"/>
    <n v="6.69"/>
    <n v="9.5238095238095233E-2"/>
    <s v="SCALE"/>
    <x v="3"/>
  </r>
  <r>
    <s v="vgriffin56@yahoo.com"/>
    <s v="annie"/>
    <s v="griffin"/>
    <s v="Virginia Beac"/>
    <s v="VA"/>
    <n v="2000"/>
    <s v="portsmouth public schools"/>
    <s v="Campaign_12"/>
    <s v="Google Ads"/>
    <s v="2024-01-08"/>
    <n v="100"/>
    <n v="936"/>
    <n v="15"/>
    <n v="0"/>
    <n v="11.96"/>
    <n v="0"/>
    <n v="-11.96"/>
    <n v="-11.96"/>
    <n v="-1"/>
    <n v="1.6"/>
    <n v="0.8"/>
    <n v="0"/>
    <n v="0"/>
    <s v="PAUSE"/>
    <x v="3"/>
  </r>
  <r>
    <s v="michellepetersen@hotmail.com"/>
    <s v="michelle"/>
    <s v="petersen"/>
    <s v="Sacramento"/>
    <s v="CA"/>
    <n v="6047"/>
    <s v="adray"/>
    <s v="Campaign_2"/>
    <s v="Google Ads"/>
    <s v="2024-01-25"/>
    <n v="800"/>
    <n v="1643"/>
    <n v="32"/>
    <n v="1"/>
    <n v="16.82"/>
    <n v="62.63"/>
    <n v="45.81"/>
    <n v="45.81"/>
    <n v="2.7235434007134365"/>
    <n v="1.95"/>
    <n v="0.53"/>
    <n v="16.82"/>
    <n v="3.125E-2"/>
    <s v="SCALE"/>
    <x v="1"/>
  </r>
  <r>
    <s v="traciannunziata@hotmail.com"/>
    <s v="traci"/>
    <s v="annunziata"/>
    <s v="San Diego"/>
    <s v="CA"/>
    <n v="3500"/>
    <s v="plunkett home furnishings"/>
    <s v="Campaign_16"/>
    <s v="Google Ads"/>
    <s v="2024-01-28"/>
    <n v="300"/>
    <n v="2444"/>
    <n v="99"/>
    <n v="3"/>
    <n v="66.510000000000005"/>
    <n v="147.79"/>
    <n v="81.279999999999987"/>
    <n v="81.279999999999987"/>
    <n v="1.2220718688918957"/>
    <n v="4.05"/>
    <n v="0.67"/>
    <n v="22.17"/>
    <n v="3.0303030303030304E-2"/>
    <s v="SCALE"/>
    <x v="3"/>
  </r>
  <r>
    <s v="trudyw@hotmail.com"/>
    <s v="trudy"/>
    <s v="wilburn"/>
    <s v="Greenville"/>
    <s v="TX"/>
    <n v="3000"/>
    <s v="boys markets"/>
    <s v="Campaign_10"/>
    <s v="Google Ads"/>
    <s v="2024-01-08"/>
    <n v="800"/>
    <n v="1962"/>
    <n v="62"/>
    <n v="1"/>
    <n v="52.37"/>
    <n v="67.53"/>
    <n v="15.160000000000004"/>
    <n v="15.160000000000004"/>
    <n v="0.2894787091846478"/>
    <n v="3.16"/>
    <n v="0.84"/>
    <n v="52.37"/>
    <n v="1.6129032258064516E-2"/>
    <s v="SCALE"/>
    <x v="1"/>
  </r>
  <r>
    <s v="carriejones@hotmail.com"/>
    <s v="carrie"/>
    <s v="jones"/>
    <s v="Chicago"/>
    <s v="IL"/>
    <n v="3200"/>
    <s v="asian solutions"/>
    <s v="Campaign_9"/>
    <s v="Google Ads"/>
    <s v="2024-01-04"/>
    <n v="300"/>
    <n v="2416"/>
    <n v="103"/>
    <n v="9"/>
    <n v="83.78"/>
    <n v="636.35"/>
    <n v="552.57000000000005"/>
    <n v="552.57000000000005"/>
    <n v="6.5954881833373129"/>
    <n v="4.26"/>
    <n v="0.81"/>
    <n v="9.31"/>
    <n v="8.7378640776699032E-2"/>
    <s v="SCALE"/>
    <x v="3"/>
  </r>
  <r>
    <s v="expareasse81@hotmail.com"/>
    <s v="brian"/>
    <s v="cayton"/>
    <s v="Los Angeles"/>
    <s v="CA"/>
    <n v="1800"/>
    <s v="red fox tavern"/>
    <s v="Campaign_6"/>
    <s v="Google Ads"/>
    <s v="2024-01-11"/>
    <n v="100"/>
    <n v="2207"/>
    <n v="50"/>
    <n v="1"/>
    <n v="26.42"/>
    <n v="48.98"/>
    <n v="22.559999999999995"/>
    <n v="22.559999999999995"/>
    <n v="0.8538985616956849"/>
    <n v="2.27"/>
    <n v="0.53"/>
    <n v="26.42"/>
    <n v="0.02"/>
    <s v="SCALE"/>
    <x v="3"/>
  </r>
  <r>
    <s v="briansally@gmail.com"/>
    <s v="brian"/>
    <s v="berkeley"/>
    <s v="New Port Rich"/>
    <s v="FL"/>
    <n v="2768"/>
    <s v="gene walter's marketplace"/>
    <s v="Campaign_11"/>
    <s v="Google Ads"/>
    <s v="2024-01-17"/>
    <n v="600"/>
    <n v="1969"/>
    <n v="52"/>
    <n v="4"/>
    <n v="27.94"/>
    <n v="151.03"/>
    <n v="123.09"/>
    <n v="123.09"/>
    <n v="4.4055118110236222"/>
    <n v="2.64"/>
    <n v="0.54"/>
    <n v="6.98"/>
    <n v="7.6923076923076927E-2"/>
    <s v="SCALE"/>
    <x v="0"/>
  </r>
  <r>
    <s v="jamespure@gmail.com"/>
    <s v="james"/>
    <s v="pablo"/>
    <s v="San Antonio"/>
    <s v="TX"/>
    <n v="2500"/>
    <s v="realty solution"/>
    <s v="Campaign_13"/>
    <s v="Google Ads"/>
    <s v="2024-01-07"/>
    <n v="200"/>
    <n v="1596"/>
    <n v="68"/>
    <n v="2"/>
    <n v="31.05"/>
    <n v="116.43"/>
    <n v="85.38000000000001"/>
    <n v="85.38000000000001"/>
    <n v="2.7497584541062805"/>
    <n v="4.26"/>
    <n v="0.46"/>
    <n v="15.52"/>
    <n v="2.9411764705882353E-2"/>
    <s v="SCALE"/>
    <x v="3"/>
  </r>
  <r>
    <s v="butch1966@gmail.com"/>
    <s v="jack"/>
    <s v="murphy"/>
    <s v="Cedar City"/>
    <s v="UT"/>
    <n v="1800"/>
    <s v="bennett brothers"/>
    <s v="Campaign_8"/>
    <s v="Google Ads"/>
    <s v="2024-01-24"/>
    <n v="800"/>
    <n v="1705"/>
    <n v="60"/>
    <n v="5"/>
    <n v="33.119999999999997"/>
    <n v="348.32"/>
    <n v="315.2"/>
    <n v="315.2"/>
    <n v="9.5169082125603861"/>
    <n v="3.52"/>
    <n v="0.55000000000000004"/>
    <n v="6.62"/>
    <n v="8.3333333333333329E-2"/>
    <s v="SCALE"/>
    <x v="1"/>
  </r>
  <r>
    <s v="achough@hotmail.com"/>
    <s v="herbert"/>
    <s v="moore"/>
    <s v="Chesterfield"/>
    <s v="VA"/>
    <n v="3792"/>
    <s v="red bears tavern"/>
    <s v="Campaign_7"/>
    <s v="Google Ads"/>
    <s v="2024-01-15"/>
    <n v="100"/>
    <n v="903"/>
    <n v="16"/>
    <n v="0"/>
    <n v="9.82"/>
    <n v="0"/>
    <n v="-9.82"/>
    <n v="-9.82"/>
    <n v="-1"/>
    <n v="1.77"/>
    <n v="0.61"/>
    <n v="0"/>
    <n v="0"/>
    <s v="PAUSE"/>
    <x v="3"/>
  </r>
  <r>
    <s v="countryman_mildred@yahoo.com"/>
    <s v="mildred"/>
    <s v="countryman"/>
    <s v="Newark"/>
    <s v="NJ"/>
    <n v="4300"/>
    <s v="clara maass medical center"/>
    <s v="Campaign_13"/>
    <s v="Google Ads"/>
    <s v="2024-01-23"/>
    <n v="800"/>
    <n v="1607"/>
    <n v="38"/>
    <n v="1"/>
    <n v="30.99"/>
    <n v="63.65"/>
    <n v="32.659999999999997"/>
    <n v="32.659999999999997"/>
    <n v="1.0538883510809938"/>
    <n v="2.36"/>
    <n v="0.82"/>
    <n v="30.99"/>
    <n v="2.6315789473684209E-2"/>
    <s v="SCALE"/>
    <x v="1"/>
  </r>
  <r>
    <s v="margaretsanchez@hotmail.com"/>
    <s v="margaret"/>
    <s v="sanchez"/>
    <s v="Hurdland"/>
    <s v="MO"/>
    <n v="2100"/>
    <s v="strategy consulting"/>
    <s v="Campaign_16"/>
    <s v="Google Ads"/>
    <s v="2024-01-05"/>
    <n v="500"/>
    <n v="1948"/>
    <n v="84"/>
    <n v="0"/>
    <n v="59.87"/>
    <n v="0"/>
    <n v="-59.87"/>
    <n v="-59.87"/>
    <n v="-1"/>
    <n v="4.3099999999999996"/>
    <n v="0.71"/>
    <n v="0"/>
    <n v="0"/>
    <s v="PAUSE"/>
    <x v="2"/>
  </r>
  <r>
    <s v="maryannlacombecoupons@gmail.com"/>
    <s v="mary"/>
    <s v="lacombe"/>
    <s v="New Paris"/>
    <s v="PA"/>
    <n v="1250"/>
    <s v="textbroker"/>
    <s v="Campaign_15"/>
    <s v="Google Ads"/>
    <s v="2024-01-15"/>
    <n v="600"/>
    <n v="2106"/>
    <n v="48"/>
    <n v="1"/>
    <n v="36.869999999999997"/>
    <n v="41.68"/>
    <n v="4.8100000000000023"/>
    <n v="4.8100000000000023"/>
    <n v="0.1304583672362355"/>
    <n v="2.2799999999999998"/>
    <n v="0.77"/>
    <n v="36.869999999999997"/>
    <n v="2.0833333333333332E-2"/>
    <s v="SCALE"/>
    <x v="0"/>
  </r>
  <r>
    <s v="sadgurlx13@gmail.com"/>
    <s v="tonya"/>
    <s v="cox"/>
    <s v="Colton"/>
    <s v="CA"/>
    <n v="2800"/>
    <s v="rhodes"/>
    <s v="Campaign_4"/>
    <s v="Google Ads"/>
    <s v="2024-01-01"/>
    <n v="600"/>
    <n v="1534"/>
    <n v="47"/>
    <n v="1"/>
    <n v="36.11"/>
    <n v="64.16"/>
    <n v="28.049999999999997"/>
    <n v="28.049999999999997"/>
    <n v="0.77679313209637213"/>
    <n v="3.06"/>
    <n v="0.77"/>
    <n v="36.11"/>
    <n v="2.1276595744680851E-2"/>
    <s v="SCALE"/>
    <x v="0"/>
  </r>
  <r>
    <s v="jastill@gmail.com"/>
    <s v="jeremy"/>
    <s v="still"/>
    <s v="Sand Springs"/>
    <s v="OK"/>
    <n v="4500"/>
    <s v="corptek solutions"/>
    <s v="Campaign_13"/>
    <s v="Google Ads"/>
    <s v="2024-01-03"/>
    <n v="400"/>
    <n v="2481"/>
    <n v="49"/>
    <n v="0"/>
    <n v="35.799999999999997"/>
    <n v="0"/>
    <n v="-35.799999999999997"/>
    <n v="-35.799999999999997"/>
    <n v="-1"/>
    <n v="1.98"/>
    <n v="0.73"/>
    <n v="0"/>
    <n v="0"/>
    <s v="PAUSE"/>
    <x v="2"/>
  </r>
  <r>
    <s v="tesscarter@gmail.com"/>
    <s v="tess"/>
    <s v="carter"/>
    <s v="Oakland"/>
    <s v="CA"/>
    <n v="4000"/>
    <s v="super place"/>
    <s v="Campaign_5"/>
    <s v="Google Ads"/>
    <s v="2024-01-24"/>
    <n v="1000"/>
    <n v="1467"/>
    <n v="39"/>
    <n v="4"/>
    <n v="26.32"/>
    <n v="154.55000000000001"/>
    <n v="128.23000000000002"/>
    <n v="128.23000000000002"/>
    <n v="4.8719604863221893"/>
    <n v="2.66"/>
    <n v="0.67"/>
    <n v="6.58"/>
    <n v="0.10256410256410256"/>
    <s v="SCALE"/>
    <x v="1"/>
  </r>
  <r>
    <s v="donnsierra@yahoo.com"/>
    <s v="don"/>
    <s v="sierra"/>
    <s v="Indianapolis"/>
    <s v="IN"/>
    <n v="1200"/>
    <s v="afforda merchant services"/>
    <s v="Campaign_11"/>
    <s v="Google Ads"/>
    <s v="2024-01-20"/>
    <n v="200"/>
    <n v="941"/>
    <n v="38"/>
    <n v="0"/>
    <n v="25.3"/>
    <n v="0"/>
    <n v="-25.3"/>
    <n v="-25.3"/>
    <n v="-1"/>
    <n v="4.04"/>
    <n v="0.67"/>
    <n v="0"/>
    <n v="0"/>
    <s v="PAUSE"/>
    <x v="3"/>
  </r>
  <r>
    <s v="pedrod@gmail.com"/>
    <s v="pedro"/>
    <s v="gomez"/>
    <s v="Houston"/>
    <s v="TX"/>
    <n v="4500"/>
    <s v="lee wards"/>
    <s v="Campaign_11"/>
    <s v="Google Ads"/>
    <s v="2024-01-01"/>
    <n v="1000"/>
    <n v="715"/>
    <n v="21"/>
    <n v="0"/>
    <n v="16.37"/>
    <n v="0"/>
    <n v="-16.37"/>
    <n v="-16.37"/>
    <n v="-1"/>
    <n v="2.94"/>
    <n v="0.78"/>
    <n v="0"/>
    <n v="0"/>
    <s v="PAUSE"/>
    <x v="1"/>
  </r>
  <r>
    <s v="coronado@live.com"/>
    <s v="justin"/>
    <s v="coronado"/>
    <s v="Houston"/>
    <s v="TX"/>
    <n v="2600"/>
    <s v="quality realty service"/>
    <s v="Campaign_7"/>
    <s v="Google Ads"/>
    <s v="2024-01-17"/>
    <n v="700"/>
    <n v="1906"/>
    <n v="62"/>
    <n v="0"/>
    <n v="46.65"/>
    <n v="0"/>
    <n v="-46.65"/>
    <n v="-46.65"/>
    <n v="-1"/>
    <n v="3.25"/>
    <n v="0.75"/>
    <n v="0"/>
    <n v="0"/>
    <s v="PAUSE"/>
    <x v="0"/>
  </r>
  <r>
    <s v="bepo39@yahoo.com"/>
    <s v="beverly"/>
    <s v="potts"/>
    <s v="Dothan"/>
    <s v="AL"/>
    <n v="1500"/>
    <s v="hoerbiger"/>
    <s v="Campaign_18"/>
    <s v="Google Ads"/>
    <s v="2024-01-01"/>
    <n v="200"/>
    <n v="775"/>
    <n v="34"/>
    <n v="0"/>
    <n v="23.29"/>
    <n v="0"/>
    <n v="-23.29"/>
    <n v="-23.29"/>
    <n v="-1"/>
    <n v="4.3899999999999997"/>
    <n v="0.68"/>
    <n v="0"/>
    <n v="0"/>
    <s v="PAUSE"/>
    <x v="3"/>
  </r>
  <r>
    <s v="alibut@gmail.com"/>
    <s v="thomas"/>
    <s v="rojas"/>
    <s v="Quakertown"/>
    <s v="PA"/>
    <n v="4200"/>
    <s v="brown derby"/>
    <s v="Campaign_18"/>
    <s v="Google Ads"/>
    <s v="2024-01-11"/>
    <n v="300"/>
    <n v="515"/>
    <n v="15"/>
    <n v="0"/>
    <n v="7.6"/>
    <n v="0"/>
    <n v="-7.6"/>
    <n v="-7.6"/>
    <n v="-1"/>
    <n v="2.91"/>
    <n v="0.51"/>
    <n v="0"/>
    <n v="0"/>
    <s v="PAUSE"/>
    <x v="3"/>
  </r>
  <r>
    <s v="aliceperez@gmail.com"/>
    <s v="alice"/>
    <s v="perez"/>
    <s v="Houston"/>
    <s v="TX"/>
    <n v="1082"/>
    <s v="the polka dot bear tavern"/>
    <s v="Campaign_4"/>
    <s v="Google Ads"/>
    <s v="2024-01-21"/>
    <n v="400"/>
    <n v="885"/>
    <n v="27"/>
    <n v="0"/>
    <n v="20.29"/>
    <n v="0"/>
    <n v="-20.29"/>
    <n v="-20.29"/>
    <n v="-1"/>
    <n v="3.05"/>
    <n v="0.75"/>
    <n v="0"/>
    <n v="0"/>
    <s v="PAUSE"/>
    <x v="2"/>
  </r>
  <r>
    <s v="bslone@gmail.com"/>
    <s v="jason"/>
    <s v="sexton"/>
    <s v="Plymouth"/>
    <s v="OH"/>
    <n v="674"/>
    <s v="versitech"/>
    <s v="Campaign_14"/>
    <s v="Google Ads"/>
    <s v="2024-01-17"/>
    <n v="800"/>
    <n v="1858"/>
    <n v="69"/>
    <n v="0"/>
    <n v="49.92"/>
    <n v="0"/>
    <n v="-49.92"/>
    <n v="-49.92"/>
    <n v="-1"/>
    <n v="3.71"/>
    <n v="0.72"/>
    <n v="0"/>
    <n v="0"/>
    <s v="PAUSE"/>
    <x v="1"/>
  </r>
  <r>
    <s v="cassiec@yahoo.com"/>
    <s v="cassie"/>
    <s v="peltier"/>
    <s v="Austin"/>
    <s v="TX"/>
    <n v="3700"/>
    <s v="big wheel"/>
    <s v="Campaign_3"/>
    <s v="Google Ads"/>
    <s v="2024-01-20"/>
    <n v="500"/>
    <n v="2081"/>
    <n v="72"/>
    <n v="6"/>
    <n v="46.56"/>
    <n v="365"/>
    <n v="318.44"/>
    <n v="318.44"/>
    <n v="6.8393470790378004"/>
    <n v="3.46"/>
    <n v="0.65"/>
    <n v="7.76"/>
    <n v="8.3333333333333329E-2"/>
    <s v="SCALE"/>
    <x v="2"/>
  </r>
  <r>
    <s v="shaemurray382009@yah.com"/>
    <s v="sharon"/>
    <s v="murray"/>
    <s v="Colorado Spri"/>
    <s v="CO"/>
    <n v="2200"/>
    <s v="corinthian colleges"/>
    <s v="Campaign_5"/>
    <s v="Google Ads"/>
    <s v="2024-01-12"/>
    <n v="200"/>
    <n v="2474"/>
    <n v="90"/>
    <n v="3"/>
    <n v="43.12"/>
    <n v="220.45"/>
    <n v="177.32999999999998"/>
    <n v="177.32999999999998"/>
    <n v="4.11247680890538"/>
    <n v="3.64"/>
    <n v="0.48"/>
    <n v="14.37"/>
    <n v="3.3333333333333333E-2"/>
    <s v="SCALE"/>
    <x v="3"/>
  </r>
  <r>
    <s v="stanleyh@gmail.com"/>
    <s v="stanley"/>
    <s v="king"/>
    <s v="Folsom"/>
    <s v="CA"/>
    <n v="2496"/>
    <s v="alexander's"/>
    <s v="Campaign_17"/>
    <s v="Google Ads"/>
    <s v="2024-01-03"/>
    <n v="200"/>
    <n v="1455"/>
    <n v="29"/>
    <n v="0"/>
    <n v="19.37"/>
    <n v="0"/>
    <n v="-19.37"/>
    <n v="-19.37"/>
    <n v="-1"/>
    <n v="1.99"/>
    <n v="0.67"/>
    <n v="0"/>
    <n v="0"/>
    <s v="PAUSE"/>
    <x v="3"/>
  </r>
  <r>
    <s v="austinfordham@gmail.com"/>
    <s v="austin"/>
    <s v="fordham"/>
    <s v="San Antonio"/>
    <s v="TX"/>
    <n v="2500"/>
    <s v="wise appraisals"/>
    <s v="Campaign_1"/>
    <s v="Google Ads"/>
    <s v="2024-01-21"/>
    <n v="600"/>
    <n v="637"/>
    <n v="13"/>
    <n v="1"/>
    <n v="8.6999999999999993"/>
    <n v="57.33"/>
    <n v="48.629999999999995"/>
    <n v="48.629999999999995"/>
    <n v="5.5896551724137931"/>
    <n v="2.04"/>
    <n v="0.67"/>
    <n v="8.6999999999999993"/>
    <n v="7.6923076923076927E-2"/>
    <s v="SCALE"/>
    <x v="0"/>
  </r>
  <r>
    <s v="sdh7969@yahoo.com"/>
    <s v="sharon"/>
    <s v="dowell"/>
    <s v="Chico"/>
    <s v="CA"/>
    <n v="2167"/>
    <s v="sherriesworldofantiques"/>
    <s v="Campaign_14"/>
    <s v="Google Ads"/>
    <s v="2024-01-25"/>
    <n v="800"/>
    <n v="1186"/>
    <n v="35"/>
    <n v="4"/>
    <n v="18.38"/>
    <n v="255.16"/>
    <n v="236.78"/>
    <n v="236.78"/>
    <n v="12.882480957562569"/>
    <n v="2.95"/>
    <n v="0.53"/>
    <n v="4.5999999999999996"/>
    <n v="0.11428571428571428"/>
    <s v="SCALE"/>
    <x v="1"/>
  </r>
  <r>
    <s v="hernandezpaul@hotmail.com"/>
    <s v="mary"/>
    <s v="frias"/>
    <s v="Wauchula"/>
    <s v="FL"/>
    <n v="1500"/>
    <s v="la oficina de ruthy"/>
    <s v="Campaign_2"/>
    <s v="Google Ads"/>
    <s v="2024-01-04"/>
    <n v="300"/>
    <n v="1611"/>
    <n v="69"/>
    <n v="5"/>
    <n v="35.549999999999997"/>
    <n v="352.81"/>
    <n v="317.26"/>
    <n v="317.26"/>
    <n v="8.924331926863573"/>
    <n v="4.28"/>
    <n v="0.52"/>
    <n v="7.11"/>
    <n v="7.2463768115942032E-2"/>
    <s v="SCALE"/>
    <x v="3"/>
  </r>
  <r>
    <s v="annmcgowan@gmail.com"/>
    <s v="ann"/>
    <s v="mcgowan"/>
    <s v="Cincinnati"/>
    <s v="OH"/>
    <n v="1733"/>
    <s v="tons o' toys"/>
    <s v="Campaign_12"/>
    <s v="Google Ads"/>
    <s v="2024-01-17"/>
    <n v="500"/>
    <n v="1420"/>
    <n v="32"/>
    <n v="3"/>
    <n v="19.41"/>
    <n v="134.9"/>
    <n v="115.49000000000001"/>
    <n v="115.49000000000001"/>
    <n v="5.950025759917569"/>
    <n v="2.25"/>
    <n v="0.61"/>
    <n v="6.47"/>
    <n v="9.375E-2"/>
    <s v="SCALE"/>
    <x v="2"/>
  </r>
  <r>
    <s v="jerrywallace@yahoo.com"/>
    <s v="jerry"/>
    <s v="wallace"/>
    <s v="ashburn"/>
    <s v="VA"/>
    <n v="3499"/>
    <s v="kelly and cohen"/>
    <s v="Campaign_18"/>
    <s v="Google Ads"/>
    <s v="2024-01-08"/>
    <n v="400"/>
    <n v="1879"/>
    <n v="53"/>
    <n v="2"/>
    <n v="23.6"/>
    <n v="138.44999999999999"/>
    <n v="114.85"/>
    <n v="114.85"/>
    <n v="4.8665254237288131"/>
    <n v="2.82"/>
    <n v="0.45"/>
    <n v="11.8"/>
    <n v="3.7735849056603772E-2"/>
    <s v="SCALE"/>
    <x v="2"/>
  </r>
  <r>
    <s v="candied@gmail.com"/>
    <s v="candie"/>
    <s v="goodson"/>
    <s v="Walthourville"/>
    <s v="GA"/>
    <n v="2999"/>
    <s v="jumbosports"/>
    <s v="Campaign_13"/>
    <s v="Google Ads"/>
    <s v="2024-01-10"/>
    <n v="800"/>
    <n v="2342"/>
    <n v="59"/>
    <n v="0"/>
    <n v="42.7"/>
    <n v="0"/>
    <n v="-42.7"/>
    <n v="-42.7"/>
    <n v="-1"/>
    <n v="2.52"/>
    <n v="0.72"/>
    <n v="0"/>
    <n v="0"/>
    <s v="PAUSE"/>
    <x v="1"/>
  </r>
  <r>
    <s v="annettesitu@hotmail.com"/>
    <s v="annette"/>
    <s v="situ"/>
    <s v="Saint Louis"/>
    <s v="MO"/>
    <n v="1500"/>
    <s v="system star"/>
    <s v="Campaign_13"/>
    <s v="Google Ads"/>
    <s v="2024-01-22"/>
    <n v="700"/>
    <n v="1696"/>
    <n v="30"/>
    <n v="0"/>
    <n v="16.989999999999998"/>
    <n v="0"/>
    <n v="-16.989999999999998"/>
    <n v="-16.989999999999998"/>
    <n v="-1"/>
    <n v="1.77"/>
    <n v="0.56999999999999995"/>
    <n v="0"/>
    <n v="0"/>
    <s v="PAUSE"/>
    <x v="0"/>
  </r>
  <r>
    <s v="furiall38@yahoo.com"/>
    <s v="nola"/>
    <s v="brown"/>
    <s v="Lakeside"/>
    <s v="CA"/>
    <n v="1500"/>
    <s v="the wiz"/>
    <s v="Campaign_19"/>
    <s v="Google Ads"/>
    <s v="2024-01-21"/>
    <n v="700"/>
    <n v="1683"/>
    <n v="27"/>
    <n v="1"/>
    <n v="18.98"/>
    <n v="54.35"/>
    <n v="35.370000000000005"/>
    <n v="35.370000000000005"/>
    <n v="1.8635405690200213"/>
    <n v="1.6"/>
    <n v="0.7"/>
    <n v="18.98"/>
    <n v="3.7037037037037035E-2"/>
    <s v="SCALE"/>
    <x v="0"/>
  </r>
  <r>
    <s v="amberbarrios47@yahoo.com"/>
    <s v="amber"/>
    <s v="wilson"/>
    <s v="Bellflower"/>
    <s v="CA"/>
    <n v="2750"/>
    <s v="qualified billing and collecti"/>
    <s v="Campaign_2"/>
    <s v="Google Ads"/>
    <s v="2024-01-08"/>
    <n v="100"/>
    <n v="1259"/>
    <n v="56"/>
    <n v="2"/>
    <n v="35.340000000000003"/>
    <n v="108.16"/>
    <n v="72.819999999999993"/>
    <n v="72.819999999999993"/>
    <n v="2.0605546123372944"/>
    <n v="4.45"/>
    <n v="0.63"/>
    <n v="17.670000000000002"/>
    <n v="3.5714285714285712E-2"/>
    <s v="SCALE"/>
    <x v="3"/>
  </r>
  <r>
    <s v="elisaschillig@yahoo.com"/>
    <s v="elisa"/>
    <s v="schillig"/>
    <s v="East Flat Roc"/>
    <s v="NC"/>
    <n v="1625"/>
    <s v="mcnutt service group"/>
    <s v="Campaign_7"/>
    <s v="Google Ads"/>
    <s v="2024-01-27"/>
    <n v="200"/>
    <n v="2212"/>
    <n v="62"/>
    <n v="0"/>
    <n v="36"/>
    <n v="0"/>
    <n v="-36"/>
    <n v="-36"/>
    <n v="-1"/>
    <n v="2.8"/>
    <n v="0.57999999999999996"/>
    <n v="0"/>
    <n v="0"/>
    <s v="PAUSE"/>
    <x v="3"/>
  </r>
  <r>
    <s v="irwinquinn@yahoo.com"/>
    <s v="irwin"/>
    <s v="quinn"/>
    <s v="Edmonds"/>
    <s v="WA"/>
    <n v="3300"/>
    <s v="happy family"/>
    <s v="Campaign_15"/>
    <s v="Google Ads"/>
    <s v="2024-01-04"/>
    <n v="400"/>
    <n v="730"/>
    <n v="12"/>
    <n v="0"/>
    <n v="5.71"/>
    <n v="0"/>
    <n v="-5.71"/>
    <n v="-5.71"/>
    <n v="-1"/>
    <n v="1.64"/>
    <n v="0.48"/>
    <n v="0"/>
    <n v="0"/>
    <s v="PAUSE"/>
    <x v="2"/>
  </r>
  <r>
    <s v="jrsalgado79@live.com"/>
    <s v="jose"/>
    <s v="salgado"/>
    <s v="Grand Prairie"/>
    <s v="TX"/>
    <n v="4000"/>
    <s v="fiesta mart"/>
    <s v="Campaign_5"/>
    <s v="Google Ads"/>
    <s v="2024-01-23"/>
    <n v="100"/>
    <n v="2311"/>
    <n v="98"/>
    <n v="3"/>
    <n v="41.26"/>
    <n v="208.64"/>
    <n v="167.38"/>
    <n v="167.38"/>
    <n v="4.0567135239941834"/>
    <n v="4.24"/>
    <n v="0.42"/>
    <n v="13.75"/>
    <n v="3.0612244897959183E-2"/>
    <s v="SCALE"/>
    <x v="3"/>
  </r>
  <r>
    <s v="kellynrsgrl1@aol.com"/>
    <s v="kelly"/>
    <s v="webster"/>
    <s v="Rutledge"/>
    <s v="TN"/>
    <n v="2600"/>
    <s v="state of tennessee"/>
    <s v="Campaign_17"/>
    <s v="Google Ads"/>
    <s v="2024-01-01"/>
    <n v="500"/>
    <n v="1841"/>
    <n v="55"/>
    <n v="0"/>
    <n v="45.58"/>
    <n v="0"/>
    <n v="-45.58"/>
    <n v="-45.58"/>
    <n v="-1"/>
    <n v="2.99"/>
    <n v="0.83"/>
    <n v="0"/>
    <n v="0"/>
    <s v="PAUSE"/>
    <x v="2"/>
  </r>
  <r>
    <s v="peteshaw@yahoo.com"/>
    <s v="pete"/>
    <s v="shaw"/>
    <s v="Morrow"/>
    <s v="OH"/>
    <n v="2999"/>
    <s v="flexus"/>
    <s v="Campaign_10"/>
    <s v="Google Ads"/>
    <s v="2024-01-31"/>
    <n v="400"/>
    <n v="2143"/>
    <n v="48"/>
    <n v="1"/>
    <n v="26.72"/>
    <n v="51.53"/>
    <n v="24.810000000000002"/>
    <n v="24.810000000000002"/>
    <n v="0.92851796407185638"/>
    <n v="2.2400000000000002"/>
    <n v="0.56000000000000005"/>
    <n v="26.72"/>
    <n v="2.0833333333333332E-2"/>
    <s v="SCALE"/>
    <x v="2"/>
  </r>
  <r>
    <s v="waynecurry@gmail.com"/>
    <s v="wayne"/>
    <s v="curry"/>
    <s v="Bethlehem"/>
    <s v="PA"/>
    <n v="2817"/>
    <s v="lafayette radio"/>
    <s v="Campaign_13"/>
    <s v="Google Ads"/>
    <s v="2024-01-07"/>
    <n v="500"/>
    <n v="1578"/>
    <n v="24"/>
    <n v="0"/>
    <n v="17.46"/>
    <n v="0"/>
    <n v="-17.46"/>
    <n v="-17.46"/>
    <n v="-1"/>
    <n v="1.52"/>
    <n v="0.73"/>
    <n v="0"/>
    <n v="0"/>
    <s v="PAUSE"/>
    <x v="2"/>
  </r>
  <r>
    <s v="jessemcdowell@aol.com"/>
    <s v="jesse"/>
    <s v="mcdowell"/>
    <s v="Killeen"/>
    <s v="TX"/>
    <n v="3600"/>
    <s v="omega"/>
    <s v="Campaign_8"/>
    <s v="Google Ads"/>
    <s v="2024-01-27"/>
    <n v="1000"/>
    <n v="1350"/>
    <n v="26"/>
    <n v="0"/>
    <n v="15.6"/>
    <n v="0"/>
    <n v="-15.6"/>
    <n v="-15.6"/>
    <n v="-1"/>
    <n v="1.93"/>
    <n v="0.6"/>
    <n v="0"/>
    <n v="0"/>
    <s v="PAUSE"/>
    <x v="1"/>
  </r>
  <r>
    <s v="tiffanyholmes23@yahoo.com"/>
    <s v="tiffany"/>
    <s v="murphy"/>
    <s v="Sacramento"/>
    <s v="CA"/>
    <n v="3600"/>
    <s v="target"/>
    <s v="Campaign_12"/>
    <s v="Google Ads"/>
    <s v="2024-01-10"/>
    <n v="600"/>
    <n v="1851"/>
    <n v="34"/>
    <n v="2"/>
    <n v="19.809999999999999"/>
    <n v="90.41"/>
    <n v="70.599999999999994"/>
    <n v="70.599999999999994"/>
    <n v="3.5638566380615848"/>
    <n v="1.84"/>
    <n v="0.57999999999999996"/>
    <n v="9.9"/>
    <n v="5.8823529411764705E-2"/>
    <s v="SCALE"/>
    <x v="0"/>
  </r>
  <r>
    <s v="roshondaleblanc@yahoo.com"/>
    <s v="roshonda"/>
    <s v="leblanc"/>
    <s v="New Orleans"/>
    <s v="LA"/>
    <n v="2500"/>
    <s v="hainkel"/>
    <s v="Campaign_14"/>
    <s v="Google Ads"/>
    <s v="2024-01-21"/>
    <n v="500"/>
    <n v="1190"/>
    <n v="33"/>
    <n v="0"/>
    <n v="18.899999999999999"/>
    <n v="0"/>
    <n v="-18.899999999999999"/>
    <n v="-18.899999999999999"/>
    <n v="-1"/>
    <n v="2.77"/>
    <n v="0.56999999999999995"/>
    <n v="0"/>
    <n v="0"/>
    <s v="PAUSE"/>
    <x v="2"/>
  </r>
  <r>
    <s v="solitafiloteo@yahoo.com"/>
    <s v="solita"/>
    <s v="filoteo"/>
    <s v="Sun Valley"/>
    <s v="CA"/>
    <n v="5001"/>
    <s v="starwood hotels and resort"/>
    <s v="Campaign_15"/>
    <s v="Google Ads"/>
    <s v="2024-01-11"/>
    <n v="800"/>
    <n v="1032"/>
    <n v="34"/>
    <n v="2"/>
    <n v="28.69"/>
    <n v="115.83"/>
    <n v="87.14"/>
    <n v="87.14"/>
    <n v="3.0372952248170093"/>
    <n v="3.29"/>
    <n v="0.84"/>
    <n v="14.34"/>
    <n v="5.8823529411764705E-2"/>
    <s v="SCALE"/>
    <x v="1"/>
  </r>
  <r>
    <s v="yolandaykarostew@gmail.com"/>
    <s v="yolanda"/>
    <s v="stewart"/>
    <s v="Austin"/>
    <s v="TX"/>
    <n v="1185"/>
    <s v="texas education agency"/>
    <s v="Campaign_2"/>
    <s v="Google Ads"/>
    <s v="2024-01-03"/>
    <n v="100"/>
    <n v="604"/>
    <n v="25"/>
    <n v="2"/>
    <n v="21.05"/>
    <n v="132.07"/>
    <n v="111.02"/>
    <n v="111.02"/>
    <n v="5.274109263657957"/>
    <n v="4.1399999999999997"/>
    <n v="0.84"/>
    <n v="10.52"/>
    <n v="0.08"/>
    <s v="SCALE"/>
    <x v="3"/>
  </r>
  <r>
    <s v="cpersonal1984@aol.com"/>
    <s v="crystal"/>
    <s v="jackson"/>
    <s v="Stroudsburg"/>
    <s v="PA"/>
    <n v="4200"/>
    <s v="bank of america n a"/>
    <s v="Campaign_12"/>
    <s v="Google Ads"/>
    <s v="2024-01-30"/>
    <n v="300"/>
    <n v="2134"/>
    <n v="43"/>
    <n v="1"/>
    <n v="36.51"/>
    <n v="42.89"/>
    <n v="6.3800000000000026"/>
    <n v="6.3800000000000026"/>
    <n v="0.17474664475486176"/>
    <n v="2.0099999999999998"/>
    <n v="0.85"/>
    <n v="36.51"/>
    <n v="2.3255813953488372E-2"/>
    <s v="SCALE"/>
    <x v="3"/>
  </r>
  <r>
    <s v="bakirk@gmail.com"/>
    <s v="barbara"/>
    <s v="kirk"/>
    <s v="Danville"/>
    <s v="VA"/>
    <n v="4700"/>
    <s v="peaches"/>
    <s v="Campaign_2"/>
    <s v="Google Ads"/>
    <s v="2024-01-06"/>
    <n v="500"/>
    <n v="1017"/>
    <n v="20"/>
    <n v="1"/>
    <n v="11.59"/>
    <n v="55.76"/>
    <n v="44.17"/>
    <n v="44.17"/>
    <n v="3.8110440034512512"/>
    <n v="1.97"/>
    <n v="0.57999999999999996"/>
    <n v="11.59"/>
    <n v="0.05"/>
    <s v="SCALE"/>
    <x v="2"/>
  </r>
  <r>
    <s v="robertefarris@gmail.com"/>
    <s v="robert"/>
    <s v="farris"/>
    <s v="San Jose"/>
    <s v="CA"/>
    <n v="2100"/>
    <s v="houseworks!"/>
    <s v="Campaign_7"/>
    <s v="Google Ads"/>
    <s v="2024-01-11"/>
    <n v="700"/>
    <n v="2348"/>
    <n v="39"/>
    <n v="4"/>
    <n v="25.28"/>
    <n v="226.39"/>
    <n v="201.10999999999999"/>
    <n v="201.10999999999999"/>
    <n v="7.9553006329113911"/>
    <n v="1.66"/>
    <n v="0.65"/>
    <n v="6.32"/>
    <n v="0.10256410256410256"/>
    <s v="SCALE"/>
    <x v="0"/>
  </r>
  <r>
    <s v="amysue1826@aol.com"/>
    <s v="amy"/>
    <s v="hudson"/>
    <s v="Mineola"/>
    <s v="TX"/>
    <n v="4500"/>
    <s v="family dollar"/>
    <s v="Campaign_7"/>
    <s v="Google Ads"/>
    <s v="2024-01-14"/>
    <n v="400"/>
    <n v="2490"/>
    <n v="101"/>
    <n v="8"/>
    <n v="76.19"/>
    <n v="282.94"/>
    <n v="206.75"/>
    <n v="206.75"/>
    <n v="2.7136107100669382"/>
    <n v="4.0599999999999996"/>
    <n v="0.75"/>
    <n v="9.52"/>
    <n v="7.9207920792079209E-2"/>
    <s v="SCALE"/>
    <x v="2"/>
  </r>
  <r>
    <s v="faillajennifer@yahoo.com"/>
    <s v="jennifer"/>
    <s v="jones"/>
    <s v="Sedalia"/>
    <s v="MO"/>
    <n v="7000"/>
    <s v="ssi"/>
    <s v="Campaign_19"/>
    <s v="Google Ads"/>
    <s v="2024-01-30"/>
    <n v="300"/>
    <n v="2229"/>
    <n v="61"/>
    <n v="1"/>
    <n v="45.18"/>
    <n v="65.25"/>
    <n v="20.07"/>
    <n v="20.07"/>
    <n v="0.44422310756972111"/>
    <n v="2.74"/>
    <n v="0.74"/>
    <n v="45.18"/>
    <n v="1.6393442622950821E-2"/>
    <s v="SCALE"/>
    <x v="3"/>
  </r>
  <r>
    <s v="cheryltmeyer@yahoo.com"/>
    <s v="cheryl"/>
    <s v="meyer"/>
    <s v="Madison"/>
    <s v="WI"/>
    <n v="5000"/>
    <s v="on cue"/>
    <s v="Campaign_11"/>
    <s v="Google Ads"/>
    <s v="2024-01-19"/>
    <n v="600"/>
    <n v="1667"/>
    <n v="28"/>
    <n v="2"/>
    <n v="20.78"/>
    <n v="75.17"/>
    <n v="54.39"/>
    <n v="54.39"/>
    <n v="2.6174205967276225"/>
    <n v="1.68"/>
    <n v="0.74"/>
    <n v="10.39"/>
    <n v="7.1428571428571425E-2"/>
    <s v="SCALE"/>
    <x v="0"/>
  </r>
  <r>
    <s v="jojpalmer@hotmail.com"/>
    <s v="jo"/>
    <s v="palmer"/>
    <s v="Arlington"/>
    <s v="TX"/>
    <n v="3800"/>
    <s v="soul sounds unlimited"/>
    <s v="Campaign_12"/>
    <s v="Google Ads"/>
    <s v="2024-01-22"/>
    <n v="400"/>
    <n v="1204"/>
    <n v="22"/>
    <n v="0"/>
    <n v="18.579999999999998"/>
    <n v="0"/>
    <n v="-18.579999999999998"/>
    <n v="-18.579999999999998"/>
    <n v="-1"/>
    <n v="1.83"/>
    <n v="0.84"/>
    <n v="0"/>
    <n v="0"/>
    <s v="PAUSE"/>
    <x v="2"/>
  </r>
  <r>
    <s v="janetdchurch@yahoo.com"/>
    <s v="janet"/>
    <s v="church"/>
    <s v="Los Angeles"/>
    <s v="CA"/>
    <n v="2500"/>
    <s v="prestigabiz"/>
    <s v="Campaign_13"/>
    <s v="Google Ads"/>
    <s v="2024-01-21"/>
    <n v="600"/>
    <n v="2276"/>
    <n v="60"/>
    <n v="0"/>
    <n v="26.23"/>
    <n v="0"/>
    <n v="-26.23"/>
    <n v="-26.23"/>
    <n v="-1"/>
    <n v="2.64"/>
    <n v="0.44"/>
    <n v="0"/>
    <n v="0"/>
    <s v="PAUSE"/>
    <x v="0"/>
  </r>
  <r>
    <s v="damarybarbaramendez@yahoo.com"/>
    <s v="damary"/>
    <s v="mendez"/>
    <s v="Hialeah"/>
    <s v="FL"/>
    <n v="4200"/>
    <s v="norma baguer"/>
    <s v="Campaign_17"/>
    <s v="Google Ads"/>
    <s v="2024-01-29"/>
    <n v="300"/>
    <n v="2241"/>
    <n v="41"/>
    <n v="0"/>
    <n v="25.04"/>
    <n v="0"/>
    <n v="-25.04"/>
    <n v="-25.04"/>
    <n v="-1"/>
    <n v="1.83"/>
    <n v="0.61"/>
    <n v="0"/>
    <n v="0"/>
    <s v="PAUSE"/>
    <x v="3"/>
  </r>
  <r>
    <s v="necarrat1949@msn.com"/>
    <s v="sharon"/>
    <s v="morris"/>
    <s v="Westwego"/>
    <s v="LA"/>
    <n v="3000"/>
    <s v="big daddy's restaurants"/>
    <s v="Campaign_18"/>
    <s v="Google Ads"/>
    <s v="2024-01-24"/>
    <n v="800"/>
    <n v="991"/>
    <n v="34"/>
    <n v="1"/>
    <n v="24.62"/>
    <n v="40.11"/>
    <n v="15.489999999999998"/>
    <n v="15.489999999999998"/>
    <n v="0.62916328188464654"/>
    <n v="3.43"/>
    <n v="0.72"/>
    <n v="24.62"/>
    <n v="2.9411764705882353E-2"/>
    <s v="SCALE"/>
    <x v="1"/>
  </r>
  <r>
    <s v="skambarian@hotmail.com"/>
    <s v="stephany"/>
    <s v="kambarian"/>
    <s v="San Pedro"/>
    <s v="CA"/>
    <n v="4600"/>
    <s v="santana/dynasty"/>
    <s v="Campaign_10"/>
    <s v="Google Ads"/>
    <s v="2024-01-10"/>
    <n v="800"/>
    <n v="1033"/>
    <n v="25"/>
    <n v="0"/>
    <n v="14.18"/>
    <n v="0"/>
    <n v="-14.18"/>
    <n v="-14.18"/>
    <n v="-1"/>
    <n v="2.42"/>
    <n v="0.56999999999999995"/>
    <n v="0"/>
    <n v="0"/>
    <s v="PAUSE"/>
    <x v="1"/>
  </r>
  <r>
    <s v="ericrtaylor@gmail.com"/>
    <s v="eric"/>
    <s v="taylor"/>
    <s v="Mount Laurel"/>
    <s v="NJ"/>
    <n v="5000"/>
    <s v="furrow's"/>
    <s v="Campaign_10"/>
    <s v="Google Ads"/>
    <s v="2024-01-20"/>
    <n v="1000"/>
    <n v="663"/>
    <n v="12"/>
    <n v="0"/>
    <n v="6.74"/>
    <n v="0"/>
    <n v="-6.74"/>
    <n v="-6.74"/>
    <n v="-1"/>
    <n v="1.81"/>
    <n v="0.56000000000000005"/>
    <n v="0"/>
    <n v="0"/>
    <s v="PAUSE"/>
    <x v="1"/>
  </r>
  <r>
    <s v="queenpulley@yahoo.com"/>
    <s v="tamara"/>
    <s v="pulley"/>
    <s v="Woodbridge"/>
    <s v="VA"/>
    <n v="1800"/>
    <s v="kindercare learning center"/>
    <s v="Campaign_8"/>
    <s v="Google Ads"/>
    <s v="2024-01-22"/>
    <n v="400"/>
    <n v="1071"/>
    <n v="23"/>
    <n v="2"/>
    <n v="13.36"/>
    <n v="138.52000000000001"/>
    <n v="125.16000000000001"/>
    <n v="125.16000000000001"/>
    <n v="9.3682634730538936"/>
    <n v="2.15"/>
    <n v="0.57999999999999996"/>
    <n v="6.68"/>
    <n v="8.6956521739130432E-2"/>
    <s v="SCALE"/>
    <x v="2"/>
  </r>
  <r>
    <s v="tonyhiggins1@live.com"/>
    <s v="anthony"/>
    <s v="higgins"/>
    <s v="Denver"/>
    <s v="CO"/>
    <n v="4333"/>
    <s v="stay bright electric"/>
    <s v="Campaign_5"/>
    <s v="Google Ads"/>
    <s v="2024-01-09"/>
    <n v="700"/>
    <n v="2068"/>
    <n v="36"/>
    <n v="0"/>
    <n v="27.29"/>
    <n v="0"/>
    <n v="-27.29"/>
    <n v="-27.29"/>
    <n v="-1"/>
    <n v="1.74"/>
    <n v="0.76"/>
    <n v="0"/>
    <n v="0"/>
    <s v="PAUSE"/>
    <x v="0"/>
  </r>
  <r>
    <s v="alfonsosmartin@hotmail.com"/>
    <s v="alfonso"/>
    <s v="martin"/>
    <s v="Portland"/>
    <s v="OR"/>
    <n v="2750"/>
    <s v="formula gray"/>
    <s v="Campaign_15"/>
    <s v="Google Ads"/>
    <s v="2024-01-07"/>
    <n v="200"/>
    <n v="1809"/>
    <n v="42"/>
    <n v="4"/>
    <n v="30.04"/>
    <n v="243.88"/>
    <n v="213.84"/>
    <n v="213.84"/>
    <n v="7.1185086551264982"/>
    <n v="2.3199999999999998"/>
    <n v="0.72"/>
    <n v="7.51"/>
    <n v="9.5238095238095233E-2"/>
    <s v="SCALE"/>
    <x v="3"/>
  </r>
  <r>
    <s v="coltonandrews@gmail.com"/>
    <s v="colton"/>
    <s v="andrews"/>
    <s v="tulsa"/>
    <s v="OK"/>
    <n v="1250"/>
    <s v="sammy's record shack"/>
    <s v="Campaign_15"/>
    <s v="Google Ads"/>
    <s v="2024-01-01"/>
    <n v="400"/>
    <n v="2309"/>
    <n v="53"/>
    <n v="0"/>
    <n v="42.94"/>
    <n v="0"/>
    <n v="-42.94"/>
    <n v="-42.94"/>
    <n v="-1"/>
    <n v="2.2999999999999998"/>
    <n v="0.81"/>
    <n v="0"/>
    <n v="0"/>
    <s v="PAUSE"/>
    <x v="2"/>
  </r>
  <r>
    <s v="dona@hotmail.com"/>
    <s v="dona"/>
    <s v="alvarado"/>
    <s v="Atlanta"/>
    <s v="GA"/>
    <n v="3200"/>
    <s v="krauses sofa factory"/>
    <s v="Campaign_19"/>
    <s v="Google Ads"/>
    <s v="2024-01-04"/>
    <n v="300"/>
    <n v="1884"/>
    <n v="56"/>
    <n v="5"/>
    <n v="41.79"/>
    <n v="372.75"/>
    <n v="330.96"/>
    <n v="330.96"/>
    <n v="7.9195979899497484"/>
    <n v="2.97"/>
    <n v="0.75"/>
    <n v="8.36"/>
    <n v="8.9285714285714288E-2"/>
    <s v="SCALE"/>
    <x v="3"/>
  </r>
  <r>
    <s v="drpo2188@yahoo.com"/>
    <s v="daniel"/>
    <s v="rivas"/>
    <s v="Saint Cloud"/>
    <s v="FL"/>
    <n v="3120"/>
    <s v="us prisoner transport"/>
    <s v="Campaign_11"/>
    <s v="Google Ads"/>
    <s v="2024-01-16"/>
    <n v="800"/>
    <n v="2399"/>
    <n v="80"/>
    <n v="0"/>
    <n v="59.67"/>
    <n v="0"/>
    <n v="-59.67"/>
    <n v="-59.67"/>
    <n v="-1"/>
    <n v="3.33"/>
    <n v="0.75"/>
    <n v="0"/>
    <n v="0"/>
    <s v="PAUSE"/>
    <x v="1"/>
  </r>
  <r>
    <s v="barbaralujan@hotmail.com"/>
    <s v="barbara"/>
    <s v="lujan"/>
    <s v="Dallas"/>
    <s v="TX"/>
    <n v="8134"/>
    <s v="star assistance"/>
    <s v="Campaign_20"/>
    <s v="Google Ads"/>
    <s v="2024-01-17"/>
    <n v="600"/>
    <n v="1830"/>
    <n v="49"/>
    <n v="4"/>
    <n v="37.159999999999997"/>
    <n v="295.2"/>
    <n v="258.03999999999996"/>
    <n v="258.03999999999996"/>
    <n v="6.9440258342303549"/>
    <n v="2.68"/>
    <n v="0.76"/>
    <n v="9.2899999999999991"/>
    <n v="8.1632653061224483E-2"/>
    <s v="SCALE"/>
    <x v="0"/>
  </r>
  <r>
    <s v="ladydiva39@yahoo.com"/>
    <s v="diana"/>
    <s v="witherspoon"/>
    <s v="Trenton"/>
    <s v="NJ"/>
    <n v="2400"/>
    <s v="ncaddnj"/>
    <s v="Campaign_6"/>
    <s v="Google Ads"/>
    <s v="2024-01-14"/>
    <n v="800"/>
    <n v="1932"/>
    <n v="85"/>
    <n v="9"/>
    <n v="57.8"/>
    <n v="316.95999999999998"/>
    <n v="259.15999999999997"/>
    <n v="259.15999999999997"/>
    <n v="4.4837370242214529"/>
    <n v="4.4000000000000004"/>
    <n v="0.68"/>
    <n v="6.42"/>
    <n v="0.10588235294117647"/>
    <s v="SCALE"/>
    <x v="1"/>
  </r>
  <r>
    <s v="kellieraebrown86@yahoo.com"/>
    <s v="kellie"/>
    <s v="brown"/>
    <s v="Philadelphia"/>
    <s v="PA"/>
    <n v="1535"/>
    <s v="integrated capital"/>
    <s v="Campaign_12"/>
    <s v="Google Ads"/>
    <s v="2024-01-17"/>
    <n v="700"/>
    <n v="688"/>
    <n v="19"/>
    <n v="0"/>
    <n v="9.4499999999999993"/>
    <n v="0"/>
    <n v="-9.4499999999999993"/>
    <n v="-9.4499999999999993"/>
    <n v="-1"/>
    <n v="2.76"/>
    <n v="0.5"/>
    <n v="0"/>
    <n v="0"/>
    <s v="PAUSE"/>
    <x v="0"/>
  </r>
  <r>
    <s v="tern1932@hotmail.com"/>
    <s v="gwendolyn"/>
    <s v="thomas"/>
    <s v="Zelienople"/>
    <s v="PA"/>
    <n v="2000"/>
    <s v="raleigh's"/>
    <s v="Campaign_5"/>
    <s v="Google Ads"/>
    <s v="2024-01-01"/>
    <n v="300"/>
    <n v="629"/>
    <n v="21"/>
    <n v="1"/>
    <n v="16.690000000000001"/>
    <n v="43.5"/>
    <n v="26.81"/>
    <n v="26.81"/>
    <n v="1.6063511084481723"/>
    <n v="3.34"/>
    <n v="0.79"/>
    <n v="16.690000000000001"/>
    <n v="4.7619047619047616E-2"/>
    <s v="SCALE"/>
    <x v="3"/>
  </r>
  <r>
    <s v="meredithbutterfield@hotmail.com"/>
    <s v="meredith"/>
    <s v="butterfield"/>
    <s v="Mount Laurel"/>
    <s v="NJ"/>
    <n v="1600"/>
    <s v="strawberries"/>
    <s v="Campaign_14"/>
    <s v="Google Ads"/>
    <s v="2024-01-23"/>
    <n v="500"/>
    <n v="886"/>
    <n v="22"/>
    <n v="2"/>
    <n v="9.15"/>
    <n v="81.790000000000006"/>
    <n v="72.64"/>
    <n v="72.64"/>
    <n v="7.9387978142076499"/>
    <n v="2.48"/>
    <n v="0.42"/>
    <n v="4.58"/>
    <n v="9.0909090909090912E-2"/>
    <s v="SCALE"/>
    <x v="2"/>
  </r>
  <r>
    <s v="paulettegutierrez@hotmail.com"/>
    <s v="paulette"/>
    <s v="gutierrez"/>
    <s v="Red Bank"/>
    <s v="NJ"/>
    <n v="3500"/>
    <s v="thom mcan store"/>
    <s v="Campaign_1"/>
    <s v="Google Ads"/>
    <s v="2024-01-07"/>
    <n v="800"/>
    <n v="547"/>
    <n v="17"/>
    <n v="1"/>
    <n v="13.08"/>
    <n v="46.51"/>
    <n v="33.43"/>
    <n v="33.43"/>
    <n v="2.5558103975535169"/>
    <n v="3.11"/>
    <n v="0.77"/>
    <n v="13.08"/>
    <n v="5.8823529411764705E-2"/>
    <s v="SCALE"/>
    <x v="1"/>
  </r>
  <r>
    <s v="evelinawilliams@gmail.com"/>
    <s v="evelina"/>
    <s v="williams"/>
    <s v="Toledo"/>
    <s v="OH"/>
    <n v="4600"/>
    <s v="jitney jungle"/>
    <s v="Campaign_20"/>
    <s v="Google Ads"/>
    <s v="2024-01-15"/>
    <n v="1000"/>
    <n v="2259"/>
    <n v="50"/>
    <n v="1"/>
    <n v="21.14"/>
    <n v="49.89"/>
    <n v="28.75"/>
    <n v="28.75"/>
    <n v="1.3599810785241249"/>
    <n v="2.21"/>
    <n v="0.42"/>
    <n v="21.14"/>
    <n v="0.02"/>
    <s v="SCALE"/>
    <x v="1"/>
  </r>
  <r>
    <s v="raydubb81@yahoo.com"/>
    <s v="spencer"/>
    <s v="colwell"/>
    <s v="Hampton"/>
    <s v="VA"/>
    <n v="2800"/>
    <s v="sentara leigh"/>
    <s v="Campaign_12"/>
    <s v="Google Ads"/>
    <s v="2024-01-02"/>
    <n v="1000"/>
    <n v="845"/>
    <n v="21"/>
    <n v="0"/>
    <n v="15.99"/>
    <n v="0"/>
    <n v="-15.99"/>
    <n v="-15.99"/>
    <n v="-1"/>
    <n v="2.4900000000000002"/>
    <n v="0.76"/>
    <n v="0"/>
    <n v="0"/>
    <s v="PAUSE"/>
    <x v="1"/>
  </r>
  <r>
    <s v="grngrl1230@aol.com"/>
    <s v="christina"/>
    <s v="green"/>
    <s v="Philadelphia"/>
    <s v="PA"/>
    <n v="3500"/>
    <s v="wall mart"/>
    <s v="Campaign_18"/>
    <s v="Google Ads"/>
    <s v="2024-01-26"/>
    <n v="400"/>
    <n v="590"/>
    <n v="22"/>
    <n v="0"/>
    <n v="17.3"/>
    <n v="0"/>
    <n v="-17.3"/>
    <n v="-17.3"/>
    <n v="-1"/>
    <n v="3.73"/>
    <n v="0.79"/>
    <n v="0"/>
    <n v="0"/>
    <s v="PAUSE"/>
    <x v="2"/>
  </r>
  <r>
    <s v="krypstin@yahoo.com"/>
    <s v="kristen"/>
    <s v="raper"/>
    <s v="Shreve"/>
    <s v="OH"/>
    <n v="2800"/>
    <s v="stahl"/>
    <s v="Campaign_9"/>
    <s v="Google Ads"/>
    <s v="2024-01-11"/>
    <n v="100"/>
    <n v="2151"/>
    <n v="33"/>
    <n v="1"/>
    <n v="13.71"/>
    <n v="45.87"/>
    <n v="32.159999999999997"/>
    <n v="32.159999999999997"/>
    <n v="2.345733041575492"/>
    <n v="1.53"/>
    <n v="0.42"/>
    <n v="13.71"/>
    <n v="3.0303030303030304E-2"/>
    <s v="SCALE"/>
    <x v="3"/>
  </r>
  <r>
    <s v="dennissimmons@gmail.com"/>
    <s v="dennis"/>
    <s v="simmons"/>
    <s v="Miamisburg"/>
    <s v="OH"/>
    <n v="6500"/>
    <s v="home centers"/>
    <s v="Campaign_10"/>
    <s v="Google Ads"/>
    <s v="2024-01-15"/>
    <n v="600"/>
    <n v="2033"/>
    <n v="36"/>
    <n v="0"/>
    <n v="14.88"/>
    <n v="0"/>
    <n v="-14.88"/>
    <n v="-14.88"/>
    <n v="-1"/>
    <n v="1.77"/>
    <n v="0.41"/>
    <n v="0"/>
    <n v="0"/>
    <s v="PAUSE"/>
    <x v="0"/>
  </r>
  <r>
    <s v="camedid1942@hotmail.com"/>
    <s v="guadalupe"/>
    <s v="waldrep"/>
    <s v="Chapel Hill"/>
    <s v="NC"/>
    <n v="3000"/>
    <s v="maxiserve"/>
    <s v="Campaign_10"/>
    <s v="Google Ads"/>
    <s v="2024-01-18"/>
    <n v="1000"/>
    <n v="1246"/>
    <n v="31"/>
    <n v="3"/>
    <n v="12.75"/>
    <n v="159.12"/>
    <n v="146.37"/>
    <n v="146.37"/>
    <n v="11.48"/>
    <n v="2.4900000000000002"/>
    <n v="0.41"/>
    <n v="4.25"/>
    <n v="9.6774193548387094E-2"/>
    <s v="SCALE"/>
    <x v="1"/>
  </r>
  <r>
    <s v="menth1988@gmail.com"/>
    <s v="barbara"/>
    <s v="sickler"/>
    <s v="Hudson"/>
    <s v="WI"/>
    <n v="1600"/>
    <s v="kb toys"/>
    <s v="Campaign_19"/>
    <s v="Google Ads"/>
    <s v="2024-01-01"/>
    <n v="200"/>
    <n v="1239"/>
    <n v="49"/>
    <n v="0"/>
    <n v="39.75"/>
    <n v="0"/>
    <n v="-39.75"/>
    <n v="-39.75"/>
    <n v="-1"/>
    <n v="3.95"/>
    <n v="0.81"/>
    <n v="0"/>
    <n v="0"/>
    <s v="PAUSE"/>
    <x v="3"/>
  </r>
  <r>
    <s v="lucymbishop@gmail.com"/>
    <s v="lucy"/>
    <s v="bishop"/>
    <s v="Warrensburg"/>
    <s v="MO"/>
    <n v="3900"/>
    <s v="virgin megastores"/>
    <s v="Campaign_1"/>
    <s v="Google Ads"/>
    <s v="2024-01-25"/>
    <n v="1000"/>
    <n v="1060"/>
    <n v="32"/>
    <n v="3"/>
    <n v="21.07"/>
    <n v="121.91"/>
    <n v="100.84"/>
    <n v="100.84"/>
    <n v="4.7859515899383007"/>
    <n v="3.02"/>
    <n v="0.66"/>
    <n v="7.02"/>
    <n v="9.375E-2"/>
    <s v="SCALE"/>
    <x v="1"/>
  </r>
  <r>
    <s v="rossrspencer@hotmail.com"/>
    <s v="ross"/>
    <s v="spencer"/>
    <s v="Los Angeles"/>
    <s v="CA"/>
    <n v="1248"/>
    <s v="beaver lumber"/>
    <s v="Campaign_6"/>
    <s v="Google Ads"/>
    <s v="2024-01-21"/>
    <n v="300"/>
    <n v="2050"/>
    <n v="70"/>
    <n v="6"/>
    <n v="49.57"/>
    <n v="283.2"/>
    <n v="233.63"/>
    <n v="233.63"/>
    <n v="4.7131329433124876"/>
    <n v="3.41"/>
    <n v="0.71"/>
    <n v="8.26"/>
    <n v="8.5714285714285715E-2"/>
    <s v="SCALE"/>
    <x v="3"/>
  </r>
  <r>
    <s v="rexstalling@gmail.com"/>
    <s v="rex"/>
    <s v="stalling"/>
    <s v="Gresham"/>
    <s v="OR"/>
    <n v="5000"/>
    <s v="weenie beenie"/>
    <s v="Campaign_4"/>
    <s v="Google Ads"/>
    <s v="2024-01-15"/>
    <n v="100"/>
    <n v="2465"/>
    <n v="64"/>
    <n v="0"/>
    <n v="36.43"/>
    <n v="0"/>
    <n v="-36.43"/>
    <n v="-36.43"/>
    <n v="-1"/>
    <n v="2.6"/>
    <n v="0.56999999999999995"/>
    <n v="0"/>
    <n v="0"/>
    <s v="PAUSE"/>
    <x v="3"/>
  </r>
  <r>
    <s v="abbeyowens2007@yahoo.com"/>
    <s v="sigourney"/>
    <s v="walker"/>
    <s v="Houston"/>
    <s v="TX"/>
    <n v="5000"/>
    <s v="stripes"/>
    <s v="Campaign_1"/>
    <s v="Google Ads"/>
    <s v="2024-01-07"/>
    <n v="1000"/>
    <n v="1525"/>
    <n v="52"/>
    <n v="0"/>
    <n v="41.36"/>
    <n v="0"/>
    <n v="-41.36"/>
    <n v="-41.36"/>
    <n v="-1"/>
    <n v="3.41"/>
    <n v="0.8"/>
    <n v="0"/>
    <n v="0"/>
    <s v="PAUSE"/>
    <x v="1"/>
  </r>
  <r>
    <s v="xcarolkennard@hotmail.com"/>
    <s v="carol"/>
    <s v="kennard"/>
    <s v="Gardena"/>
    <s v="CA"/>
    <n v="1525"/>
    <s v="notre dame academy"/>
    <s v="Campaign_5"/>
    <s v="Google Ads"/>
    <s v="2024-01-08"/>
    <n v="300"/>
    <n v="1133"/>
    <n v="40"/>
    <n v="0"/>
    <n v="29.13"/>
    <n v="0"/>
    <n v="-29.13"/>
    <n v="-29.13"/>
    <n v="-1"/>
    <n v="3.53"/>
    <n v="0.73"/>
    <n v="0"/>
    <n v="0"/>
    <s v="PAUSE"/>
    <x v="3"/>
  </r>
  <r>
    <s v="michaeldwyer@gmail.com"/>
    <s v="mark"/>
    <s v="henry"/>
    <s v="Pensacola"/>
    <s v="FL"/>
    <n v="1542"/>
    <s v="datacorp"/>
    <s v="Campaign_7"/>
    <s v="Google Ads"/>
    <s v="2024-01-26"/>
    <n v="600"/>
    <n v="1862"/>
    <n v="83"/>
    <n v="3"/>
    <n v="69.56"/>
    <n v="137.02000000000001"/>
    <n v="67.460000000000008"/>
    <n v="67.460000000000008"/>
    <n v="0.96981023576768266"/>
    <n v="4.46"/>
    <n v="0.84"/>
    <n v="23.19"/>
    <n v="3.614457831325301E-2"/>
    <s v="SCALE"/>
    <x v="0"/>
  </r>
  <r>
    <s v="williboone@gmail.com"/>
    <s v="william"/>
    <s v="mayberry"/>
    <s v="San Diego"/>
    <s v="CA"/>
    <n v="4000"/>
    <s v="veterans affairs"/>
    <s v="Campaign_19"/>
    <s v="Google Ads"/>
    <s v="2024-01-02"/>
    <n v="200"/>
    <n v="504"/>
    <n v="11"/>
    <n v="0"/>
    <n v="7.44"/>
    <n v="0"/>
    <n v="-7.44"/>
    <n v="-7.44"/>
    <n v="-1"/>
    <n v="2.1800000000000002"/>
    <n v="0.68"/>
    <n v="0"/>
    <n v="0"/>
    <s v="PAUSE"/>
    <x v="3"/>
  </r>
  <r>
    <s v="lisa.huizinga@gmail.com"/>
    <s v="lisa"/>
    <s v="rodriguez"/>
    <s v="Grand Rapids"/>
    <s v="MI"/>
    <n v="3000"/>
    <s v="wendys"/>
    <s v="Campaign_14"/>
    <s v="Google Ads"/>
    <s v="2024-01-18"/>
    <n v="1000"/>
    <n v="2291"/>
    <n v="46"/>
    <n v="0"/>
    <n v="37.840000000000003"/>
    <n v="0"/>
    <n v="-37.840000000000003"/>
    <n v="-37.840000000000003"/>
    <n v="-1"/>
    <n v="2.0099999999999998"/>
    <n v="0.82"/>
    <n v="0"/>
    <n v="0"/>
    <s v="PAUSE"/>
    <x v="1"/>
  </r>
  <r>
    <s v="kblair1022@gmail.com"/>
    <s v="karen"/>
    <s v="blair"/>
    <s v="Murfreesboro"/>
    <s v="TN"/>
    <n v="4700"/>
    <s v="nhk seating of america"/>
    <s v="Campaign_20"/>
    <s v="Google Ads"/>
    <s v="2024-01-30"/>
    <n v="700"/>
    <n v="887"/>
    <n v="14"/>
    <n v="0"/>
    <n v="9.18"/>
    <n v="0"/>
    <n v="-9.18"/>
    <n v="-9.18"/>
    <n v="-1"/>
    <n v="1.58"/>
    <n v="0.66"/>
    <n v="0"/>
    <n v="0"/>
    <s v="PAUSE"/>
    <x v="0"/>
  </r>
  <r>
    <s v="clarabaillie@yahoo.com"/>
    <s v="clara"/>
    <s v="baillie"/>
    <s v="Green Valley"/>
    <s v="IL"/>
    <n v="4000"/>
    <s v="expo superstore"/>
    <s v="Campaign_3"/>
    <s v="Google Ads"/>
    <s v="2024-01-07"/>
    <n v="600"/>
    <n v="1876"/>
    <n v="33"/>
    <n v="2"/>
    <n v="27.6"/>
    <n v="139.1"/>
    <n v="111.5"/>
    <n v="111.5"/>
    <n v="4.0398550724637676"/>
    <n v="1.76"/>
    <n v="0.84"/>
    <n v="13.8"/>
    <n v="6.0606060606060608E-2"/>
    <s v="SCALE"/>
    <x v="0"/>
  </r>
  <r>
    <s v="brittneyharper@cox.net"/>
    <s v="brittney"/>
    <s v="harper"/>
    <s v="Virginia Beac"/>
    <s v="VA"/>
    <n v="2400"/>
    <s v="navy federal credit union"/>
    <s v="Campaign_5"/>
    <s v="Google Ads"/>
    <s v="2024-01-10"/>
    <n v="400"/>
    <n v="1744"/>
    <n v="35"/>
    <n v="0"/>
    <n v="22.48"/>
    <n v="0"/>
    <n v="-22.48"/>
    <n v="-22.48"/>
    <n v="-1"/>
    <n v="2.0099999999999998"/>
    <n v="0.64"/>
    <n v="0"/>
    <n v="0"/>
    <s v="PAUSE"/>
    <x v="2"/>
  </r>
  <r>
    <s v="christinedshofner@hotmail.com"/>
    <s v="christine"/>
    <s v="shofner"/>
    <s v="Edinburg"/>
    <s v="TX"/>
    <n v="1100"/>
    <s v="intelli wealth group"/>
    <s v="Campaign_16"/>
    <s v="Google Ads"/>
    <s v="2024-01-29"/>
    <n v="200"/>
    <n v="1788"/>
    <n v="32"/>
    <n v="0"/>
    <n v="26.43"/>
    <n v="0"/>
    <n v="-26.43"/>
    <n v="-26.43"/>
    <n v="-1"/>
    <n v="1.79"/>
    <n v="0.83"/>
    <n v="0"/>
    <n v="0"/>
    <s v="PAUSE"/>
    <x v="3"/>
  </r>
  <r>
    <s v="lauraclose@gmail.com"/>
    <s v="laura"/>
    <s v="close"/>
    <s v="San Diego"/>
    <s v="CA"/>
    <n v="1500"/>
    <s v="media play"/>
    <s v="Campaign_13"/>
    <s v="Google Ads"/>
    <s v="2024-01-01"/>
    <n v="1000"/>
    <n v="1078"/>
    <n v="18"/>
    <n v="0"/>
    <n v="12.3"/>
    <n v="0"/>
    <n v="-12.3"/>
    <n v="-12.3"/>
    <n v="-1"/>
    <n v="1.67"/>
    <n v="0.68"/>
    <n v="0"/>
    <n v="0"/>
    <s v="PAUSE"/>
    <x v="1"/>
  </r>
  <r>
    <s v="kstyler09@gmail.com"/>
    <s v="stacey"/>
    <s v="richardson"/>
    <s v="Danville"/>
    <s v="IL"/>
    <n v="1250"/>
    <s v="ides"/>
    <s v="Campaign_13"/>
    <s v="Google Ads"/>
    <s v="2024-01-12"/>
    <n v="300"/>
    <n v="1952"/>
    <n v="49"/>
    <n v="5"/>
    <n v="32.76"/>
    <n v="193.33"/>
    <n v="160.57000000000002"/>
    <n v="160.57000000000002"/>
    <n v="4.9014041514041526"/>
    <n v="2.5099999999999998"/>
    <n v="0.67"/>
    <n v="6.55"/>
    <n v="0.10204081632653061"/>
    <s v="SCALE"/>
    <x v="3"/>
  </r>
  <r>
    <s v="mr.davidroberts@gmail.com"/>
    <s v="david"/>
    <s v="roberts"/>
    <s v="El Paso"/>
    <s v="TX"/>
    <n v="1500"/>
    <s v="brown derby"/>
    <s v="Campaign_8"/>
    <s v="Google Ads"/>
    <s v="2024-01-09"/>
    <n v="800"/>
    <n v="1523"/>
    <n v="38"/>
    <n v="1"/>
    <n v="23.85"/>
    <n v="54.95"/>
    <n v="31.1"/>
    <n v="31.1"/>
    <n v="1.3039832285115305"/>
    <n v="2.5"/>
    <n v="0.63"/>
    <n v="23.85"/>
    <n v="2.6315789473684209E-2"/>
    <s v="SCALE"/>
    <x v="1"/>
  </r>
  <r>
    <s v="krystal_hughes@yahoo.com"/>
    <s v="krystal"/>
    <s v="hughes"/>
    <s v="Albuquerque"/>
    <s v="NM"/>
    <n v="2999"/>
    <s v="dept. of energy"/>
    <s v="Campaign_15"/>
    <s v="Google Ads"/>
    <s v="2024-01-20"/>
    <n v="200"/>
    <n v="598"/>
    <n v="21"/>
    <n v="0"/>
    <n v="12.13"/>
    <n v="0"/>
    <n v="-12.13"/>
    <n v="-12.13"/>
    <n v="-1"/>
    <n v="3.51"/>
    <n v="0.57999999999999996"/>
    <n v="0"/>
    <n v="0"/>
    <s v="PAUSE"/>
    <x v="3"/>
  </r>
  <r>
    <s v="patrickhess09@gmail.com"/>
    <s v="patrick"/>
    <s v="hess"/>
    <s v="Clifton"/>
    <s v="CO"/>
    <n v="2900"/>
    <s v="discovery kids learning center"/>
    <s v="Campaign_6"/>
    <s v="Google Ads"/>
    <s v="2024-01-15"/>
    <n v="400"/>
    <n v="555"/>
    <n v="11"/>
    <n v="0"/>
    <n v="4.96"/>
    <n v="0"/>
    <n v="-4.96"/>
    <n v="-4.96"/>
    <n v="-1"/>
    <n v="1.98"/>
    <n v="0.45"/>
    <n v="0"/>
    <n v="0"/>
    <s v="PAUSE"/>
    <x v="2"/>
  </r>
  <r>
    <s v="sonjalynn723@gmail.com"/>
    <s v="sonja"/>
    <s v="smith"/>
    <s v="Fort Lauderda"/>
    <s v="FL"/>
    <n v="1935"/>
    <s v="the bankcorp"/>
    <s v="Campaign_10"/>
    <s v="Google Ads"/>
    <s v="2024-01-19"/>
    <n v="700"/>
    <n v="1959"/>
    <n v="34"/>
    <n v="1"/>
    <n v="27.04"/>
    <n v="61.83"/>
    <n v="34.79"/>
    <n v="34.79"/>
    <n v="1.286612426035503"/>
    <n v="1.74"/>
    <n v="0.8"/>
    <n v="27.04"/>
    <n v="2.9411764705882353E-2"/>
    <s v="SCALE"/>
    <x v="0"/>
  </r>
  <r>
    <s v="takobe45@yahoo.com"/>
    <s v="victoria"/>
    <s v="kolb"/>
    <s v="Maumee"/>
    <s v="OH"/>
    <n v="1000"/>
    <s v="coca cola"/>
    <s v="Campaign_18"/>
    <s v="Google Ads"/>
    <s v="2024-01-24"/>
    <n v="200"/>
    <n v="1051"/>
    <n v="34"/>
    <n v="0"/>
    <n v="26.16"/>
    <n v="0"/>
    <n v="-26.16"/>
    <n v="-26.16"/>
    <n v="-1"/>
    <n v="3.24"/>
    <n v="0.77"/>
    <n v="0"/>
    <n v="0"/>
    <s v="PAUSE"/>
    <x v="3"/>
  </r>
  <r>
    <s v="mecka318@yahoo.com"/>
    <s v="jamikqua"/>
    <s v="wong"/>
    <s v="Compton"/>
    <s v="CA"/>
    <n v="3748"/>
    <s v="quest diagnostics"/>
    <s v="Campaign_13"/>
    <s v="Google Ads"/>
    <s v="2024-01-13"/>
    <n v="500"/>
    <n v="1693"/>
    <n v="45"/>
    <n v="2"/>
    <n v="29.99"/>
    <n v="137.72999999999999"/>
    <n v="107.74"/>
    <n v="107.74"/>
    <n v="3.5925308436145382"/>
    <n v="2.66"/>
    <n v="0.67"/>
    <n v="15"/>
    <n v="4.4444444444444446E-2"/>
    <s v="SCALE"/>
    <x v="2"/>
  </r>
  <r>
    <s v="kellybrandenburg@yahoo.com"/>
    <s v="kelly"/>
    <s v="brandenburg"/>
    <s v="Dallas"/>
    <s v="TX"/>
    <n v="4300"/>
    <s v="tcrs"/>
    <s v="Campaign_1"/>
    <s v="Google Ads"/>
    <s v="2024-01-18"/>
    <n v="700"/>
    <n v="831"/>
    <n v="34"/>
    <n v="2"/>
    <n v="23.68"/>
    <n v="135.75"/>
    <n v="112.07"/>
    <n v="112.07"/>
    <n v="4.7326858108108105"/>
    <n v="4.09"/>
    <n v="0.7"/>
    <n v="11.84"/>
    <n v="5.8823529411764705E-2"/>
    <s v="SCALE"/>
    <x v="0"/>
  </r>
  <r>
    <s v="sanchez.vero89@yahoo.com"/>
    <s v="veronica"/>
    <s v="sanchez"/>
    <s v="San Antonio"/>
    <s v="TX"/>
    <n v="1499"/>
    <s v="jack in the box"/>
    <s v="Campaign_12"/>
    <s v="Google Ads"/>
    <s v="2024-01-06"/>
    <n v="100"/>
    <n v="2005"/>
    <n v="63"/>
    <n v="0"/>
    <n v="35.69"/>
    <n v="0"/>
    <n v="-35.69"/>
    <n v="-35.69"/>
    <n v="-1"/>
    <n v="3.14"/>
    <n v="0.56999999999999995"/>
    <n v="0"/>
    <n v="0"/>
    <s v="PAUSE"/>
    <x v="3"/>
  </r>
  <r>
    <s v="leilanirsmith@yahoo.com"/>
    <s v="leilani"/>
    <s v="smith"/>
    <s v="Glendale"/>
    <s v="AZ"/>
    <n v="2500"/>
    <s v="progressive insurance"/>
    <s v="Campaign_15"/>
    <s v="Google Ads"/>
    <s v="2024-01-26"/>
    <n v="700"/>
    <n v="508"/>
    <n v="8"/>
    <n v="0"/>
    <n v="4.67"/>
    <n v="0"/>
    <n v="-4.67"/>
    <n v="-4.67"/>
    <n v="-1"/>
    <n v="1.57"/>
    <n v="0.57999999999999996"/>
    <n v="0"/>
    <n v="0"/>
    <s v="PAUSE"/>
    <x v="0"/>
  </r>
  <r>
    <s v="mamaperidot@hotmail.com"/>
    <s v="cindy"/>
    <s v="chuba"/>
    <s v="Yulee"/>
    <s v="FL"/>
    <n v="3500"/>
    <s v="c and r shop"/>
    <s v="Campaign_4"/>
    <s v="Google Ads"/>
    <s v="2024-01-21"/>
    <n v="600"/>
    <n v="1857"/>
    <n v="68"/>
    <n v="2"/>
    <n v="32.03"/>
    <n v="90.26"/>
    <n v="58.230000000000004"/>
    <n v="58.230000000000004"/>
    <n v="1.8179831408054949"/>
    <n v="3.66"/>
    <n v="0.47"/>
    <n v="16.02"/>
    <n v="2.9411764705882353E-2"/>
    <s v="SCALE"/>
    <x v="0"/>
  </r>
  <r>
    <s v="eyzz4you@gmail.com"/>
    <s v="monica"/>
    <s v="reyes"/>
    <s v="Zuni"/>
    <s v="VA"/>
    <n v="2700"/>
    <s v="walmart"/>
    <s v="Campaign_18"/>
    <s v="Google Ads"/>
    <s v="2024-01-13"/>
    <n v="200"/>
    <n v="590"/>
    <n v="24"/>
    <n v="0"/>
    <n v="19.52"/>
    <n v="0"/>
    <n v="-19.52"/>
    <n v="-19.52"/>
    <n v="-1"/>
    <n v="4.07"/>
    <n v="0.81"/>
    <n v="0"/>
    <n v="0"/>
    <s v="PAUSE"/>
    <x v="3"/>
  </r>
  <r>
    <s v="irizarry1687@yahoo.com"/>
    <s v="bradley"/>
    <s v="irizarry"/>
    <s v="San Antonio"/>
    <s v="TX"/>
    <n v="4600"/>
    <s v="homedepot"/>
    <s v="Campaign_18"/>
    <s v="Google Ads"/>
    <s v="2024-01-07"/>
    <n v="700"/>
    <n v="2496"/>
    <n v="46"/>
    <n v="0"/>
    <n v="37.96"/>
    <n v="0"/>
    <n v="-37.96"/>
    <n v="-37.96"/>
    <n v="-1"/>
    <n v="1.84"/>
    <n v="0.83"/>
    <n v="0"/>
    <n v="0"/>
    <s v="PAUSE"/>
    <x v="0"/>
  </r>
  <r>
    <s v="divorced_@hotmail.com"/>
    <s v="olita"/>
    <s v="martinez"/>
    <s v="Littleton"/>
    <s v="CO"/>
    <n v="3200"/>
    <s v="walgreens"/>
    <s v="Campaign_16"/>
    <s v="Google Ads"/>
    <s v="2024-01-07"/>
    <n v="500"/>
    <n v="709"/>
    <n v="28"/>
    <n v="0"/>
    <n v="11.65"/>
    <n v="0"/>
    <n v="-11.65"/>
    <n v="-11.65"/>
    <n v="-1"/>
    <n v="3.95"/>
    <n v="0.42"/>
    <n v="0"/>
    <n v="0"/>
    <s v="PAUSE"/>
    <x v="2"/>
  </r>
  <r>
    <s v="jslilgurl04@yahoo.com"/>
    <s v="keandrea"/>
    <s v="dennis"/>
    <s v="Killeen"/>
    <s v="TX"/>
    <n v="4000"/>
    <s v="affees"/>
    <s v="Campaign_20"/>
    <s v="Google Ads"/>
    <s v="2024-01-07"/>
    <n v="200"/>
    <n v="510"/>
    <n v="11"/>
    <n v="0"/>
    <n v="7"/>
    <n v="0"/>
    <n v="-7"/>
    <n v="-7"/>
    <n v="-1"/>
    <n v="2.16"/>
    <n v="0.64"/>
    <n v="0"/>
    <n v="0"/>
    <s v="PAUSE"/>
    <x v="3"/>
  </r>
  <r>
    <s v="dmc1@cartersco.com"/>
    <s v="douglas"/>
    <s v="carter"/>
    <s v="Irving"/>
    <s v="TX"/>
    <n v="1712"/>
    <s v="government"/>
    <s v="Campaign_18"/>
    <s v="Google Ads"/>
    <s v="2024-01-27"/>
    <n v="500"/>
    <n v="552"/>
    <n v="15"/>
    <n v="1"/>
    <n v="8.17"/>
    <n v="71.37"/>
    <n v="63.2"/>
    <n v="63.2"/>
    <n v="7.7356181150550798"/>
    <n v="2.72"/>
    <n v="0.54"/>
    <n v="8.17"/>
    <n v="6.6666666666666666E-2"/>
    <s v="SCALE"/>
    <x v="2"/>
  </r>
  <r>
    <s v="tinamishell1122@yahoo.com"/>
    <s v="tina"/>
    <s v="green"/>
    <s v="Morristown"/>
    <s v="TN"/>
    <n v="1200"/>
    <s v="arthur g. vega  attorney"/>
    <s v="Campaign_18"/>
    <s v="Google Ads"/>
    <s v="2024-01-14"/>
    <n v="200"/>
    <n v="1751"/>
    <n v="62"/>
    <n v="3"/>
    <n v="27.87"/>
    <n v="142.41999999999999"/>
    <n v="114.54999999999998"/>
    <n v="114.54999999999998"/>
    <n v="4.1101542877646207"/>
    <n v="3.54"/>
    <n v="0.45"/>
    <n v="9.2899999999999991"/>
    <n v="4.8387096774193547E-2"/>
    <s v="SCALE"/>
    <x v="3"/>
  </r>
  <r>
    <s v="clahev99@aol.com"/>
    <s v="claudia"/>
    <s v="salinas"/>
    <s v="Port Saint Lu"/>
    <s v="FL"/>
    <n v="1500"/>
    <s v="hash trucking"/>
    <s v="Campaign_4"/>
    <s v="Google Ads"/>
    <s v="2024-01-16"/>
    <n v="300"/>
    <n v="1667"/>
    <n v="47"/>
    <n v="4"/>
    <n v="33.42"/>
    <n v="234.77"/>
    <n v="201.35000000000002"/>
    <n v="201.35000000000002"/>
    <n v="6.0248354278874929"/>
    <n v="2.82"/>
    <n v="0.71"/>
    <n v="8.36"/>
    <n v="8.5106382978723402E-2"/>
    <s v="SCALE"/>
    <x v="3"/>
  </r>
  <r>
    <s v="j.runningen@live.com"/>
    <s v="julie"/>
    <s v="oberlin"/>
    <s v="Colorado Spri"/>
    <s v="CO"/>
    <n v="1350"/>
    <s v="st. patricks catholic church"/>
    <s v="Campaign_4"/>
    <s v="Google Ads"/>
    <s v="2024-01-21"/>
    <n v="700"/>
    <n v="2442"/>
    <n v="106"/>
    <n v="0"/>
    <n v="77.209999999999994"/>
    <n v="0"/>
    <n v="-77.209999999999994"/>
    <n v="-77.209999999999994"/>
    <n v="-1"/>
    <n v="4.34"/>
    <n v="0.73"/>
    <n v="0"/>
    <n v="0"/>
    <s v="PAUSE"/>
    <x v="0"/>
  </r>
  <r>
    <s v="billgut75@yahoo.com"/>
    <s v="william"/>
    <s v="gutierrez"/>
    <s v="Portage"/>
    <s v="IN"/>
    <n v="3000"/>
    <s v="dollar general"/>
    <s v="Campaign_17"/>
    <s v="Google Ads"/>
    <s v="2024-01-18"/>
    <n v="200"/>
    <n v="1036"/>
    <n v="34"/>
    <n v="0"/>
    <n v="14.56"/>
    <n v="0"/>
    <n v="-14.56"/>
    <n v="-14.56"/>
    <n v="-1"/>
    <n v="3.28"/>
    <n v="0.43"/>
    <n v="0"/>
    <n v="0"/>
    <s v="PAUSE"/>
    <x v="3"/>
  </r>
  <r>
    <s v="candlest2003@yahoo.com"/>
    <s v="tiana"/>
    <s v="griffey"/>
    <s v="Oklahoma City"/>
    <s v="OK"/>
    <n v="2700"/>
    <s v="warren cat"/>
    <s v="Campaign_14"/>
    <s v="Google Ads"/>
    <s v="2024-01-30"/>
    <n v="200"/>
    <n v="1468"/>
    <n v="63"/>
    <n v="0"/>
    <n v="30.92"/>
    <n v="0"/>
    <n v="-30.92"/>
    <n v="-30.92"/>
    <n v="-1"/>
    <n v="4.29"/>
    <n v="0.49"/>
    <n v="0"/>
    <n v="0"/>
    <s v="PAUSE"/>
    <x v="3"/>
  </r>
  <r>
    <s v="fern082569@yahoo.com"/>
    <s v="fernando"/>
    <s v="torres"/>
    <s v="Addison"/>
    <s v="IL"/>
    <n v="4250"/>
    <s v="clarke packing and crating"/>
    <s v="Campaign_9"/>
    <s v="Google Ads"/>
    <s v="2024-01-08"/>
    <n v="500"/>
    <n v="1756"/>
    <n v="48"/>
    <n v="1"/>
    <n v="30.91"/>
    <n v="63.13"/>
    <n v="32.22"/>
    <n v="32.22"/>
    <n v="1.0423811064380459"/>
    <n v="2.73"/>
    <n v="0.64"/>
    <n v="30.91"/>
    <n v="2.0833333333333332E-2"/>
    <s v="SCALE"/>
    <x v="2"/>
  </r>
  <r>
    <s v="brandonbwoody@gmail.com"/>
    <s v="brandon"/>
    <s v="woody"/>
    <s v="Glendale"/>
    <s v="AZ"/>
    <n v="3300"/>
    <s v="amf"/>
    <s v="Campaign_3"/>
    <s v="Google Ads"/>
    <s v="2024-01-20"/>
    <n v="700"/>
    <n v="1290"/>
    <n v="33"/>
    <n v="0"/>
    <n v="26.64"/>
    <n v="0"/>
    <n v="-26.64"/>
    <n v="-26.64"/>
    <n v="-1"/>
    <n v="2.56"/>
    <n v="0.81"/>
    <n v="0"/>
    <n v="0"/>
    <s v="PAUSE"/>
    <x v="0"/>
  </r>
  <r>
    <s v="sbeamon01@hotmail.com"/>
    <s v="sheila"/>
    <s v="beamon"/>
    <s v="La Grange Par"/>
    <s v="IL"/>
    <n v="2900"/>
    <s v="comcast"/>
    <s v="Campaign_10"/>
    <s v="Google Ads"/>
    <s v="2024-01-17"/>
    <n v="300"/>
    <n v="1430"/>
    <n v="44"/>
    <n v="4"/>
    <n v="22.28"/>
    <n v="258.58999999999997"/>
    <n v="236.30999999999997"/>
    <n v="236.30999999999997"/>
    <n v="10.606373429084378"/>
    <n v="3.08"/>
    <n v="0.51"/>
    <n v="5.57"/>
    <n v="9.0909090909090912E-2"/>
    <s v="SCALE"/>
    <x v="3"/>
  </r>
  <r>
    <s v="ladyl2122.ls@gmail.com"/>
    <s v="wanda"/>
    <s v="england"/>
    <s v="Portsmouth"/>
    <s v="VA"/>
    <n v="3000"/>
    <s v="woodforest national bank"/>
    <s v="Campaign_5"/>
    <s v="Google Ads"/>
    <s v="2024-01-10"/>
    <n v="800"/>
    <n v="1469"/>
    <n v="55"/>
    <n v="0"/>
    <n v="28.33"/>
    <n v="0"/>
    <n v="-28.33"/>
    <n v="-28.33"/>
    <n v="-1"/>
    <n v="3.74"/>
    <n v="0.52"/>
    <n v="0"/>
    <n v="0"/>
    <s v="PAUSE"/>
    <x v="1"/>
  </r>
  <r>
    <s v="samuelwilliamsiii@yahoo.com"/>
    <s v="samuel"/>
    <s v="williams"/>
    <s v="Austin"/>
    <s v="TX"/>
    <n v="3600"/>
    <s v="ufcu"/>
    <s v="Campaign_4"/>
    <s v="Google Ads"/>
    <s v="2024-01-05"/>
    <n v="700"/>
    <n v="1777"/>
    <n v="67"/>
    <n v="7"/>
    <n v="39.869999999999997"/>
    <n v="413.27"/>
    <n v="373.4"/>
    <n v="373.4"/>
    <n v="9.3654376724354158"/>
    <n v="3.77"/>
    <n v="0.6"/>
    <n v="5.7"/>
    <n v="0.1044776119402985"/>
    <s v="SCALE"/>
    <x v="0"/>
  </r>
  <r>
    <s v="sarita_phillips@yahoo.com"/>
    <s v="sarita"/>
    <s v="phillips"/>
    <s v="Phoenix"/>
    <s v="AZ"/>
    <n v="3000"/>
    <s v="logisticare"/>
    <s v="Campaign_10"/>
    <s v="Google Ads"/>
    <s v="2024-01-11"/>
    <n v="400"/>
    <n v="1946"/>
    <n v="71"/>
    <n v="3"/>
    <n v="57.64"/>
    <n v="224.85"/>
    <n v="167.20999999999998"/>
    <n v="167.20999999999998"/>
    <n v="2.9009368494101313"/>
    <n v="3.65"/>
    <n v="0.81"/>
    <n v="19.21"/>
    <n v="4.2253521126760563E-2"/>
    <s v="SCALE"/>
    <x v="2"/>
  </r>
  <r>
    <s v="shawn.spellman@gmail.com"/>
    <s v="shawn"/>
    <s v="spellman"/>
    <s v="Grove City"/>
    <s v="OH"/>
    <n v="4200"/>
    <s v="nava trans"/>
    <s v="Campaign_17"/>
    <s v="Google Ads"/>
    <s v="2024-01-23"/>
    <n v="300"/>
    <n v="1942"/>
    <n v="84"/>
    <n v="8"/>
    <n v="33.840000000000003"/>
    <n v="594.75"/>
    <n v="560.91"/>
    <n v="560.91"/>
    <n v="16.575354609929075"/>
    <n v="4.33"/>
    <n v="0.4"/>
    <n v="4.2300000000000004"/>
    <n v="9.5238095238095233E-2"/>
    <s v="SCALE"/>
    <x v="3"/>
  </r>
  <r>
    <s v="ladiefillies18@yahoo.com"/>
    <s v="keri"/>
    <s v="west"/>
    <s v="Killeen"/>
    <s v="TX"/>
    <n v="3000"/>
    <s v="dairy queen"/>
    <s v="Campaign_17"/>
    <s v="Google Ads"/>
    <s v="2024-01-02"/>
    <n v="800"/>
    <n v="760"/>
    <n v="31"/>
    <n v="0"/>
    <n v="23.69"/>
    <n v="0"/>
    <n v="-23.69"/>
    <n v="-23.69"/>
    <n v="-1"/>
    <n v="4.08"/>
    <n v="0.76"/>
    <n v="0"/>
    <n v="0"/>
    <s v="PAUSE"/>
    <x v="1"/>
  </r>
  <r>
    <s v="alexmortonv@yahoo.com"/>
    <s v="albert"/>
    <s v="morton"/>
    <s v="San Antonio"/>
    <s v="TX"/>
    <n v="1500"/>
    <s v="tiagos"/>
    <s v="Campaign_2"/>
    <s v="Google Ads"/>
    <s v="2024-01-23"/>
    <n v="300"/>
    <n v="1322"/>
    <n v="58"/>
    <n v="4"/>
    <n v="34"/>
    <n v="291.76"/>
    <n v="257.76"/>
    <n v="257.76"/>
    <n v="7.5811764705882352"/>
    <n v="4.3899999999999997"/>
    <n v="0.59"/>
    <n v="8.5"/>
    <n v="6.8965517241379309E-2"/>
    <s v="SCALE"/>
    <x v="3"/>
  </r>
  <r>
    <s v="garciabella43@gmail.com"/>
    <s v="belen"/>
    <s v="spears"/>
    <s v="Ventura"/>
    <s v="CA"/>
    <n v="2167"/>
    <s v="county of ventura"/>
    <s v="Campaign_15"/>
    <s v="Google Ads"/>
    <s v="2024-01-29"/>
    <n v="1000"/>
    <n v="1444"/>
    <n v="51"/>
    <n v="0"/>
    <n v="33.97"/>
    <n v="0"/>
    <n v="-33.97"/>
    <n v="-33.97"/>
    <n v="-1"/>
    <n v="3.53"/>
    <n v="0.67"/>
    <n v="0"/>
    <n v="0"/>
    <s v="PAUSE"/>
    <x v="1"/>
  </r>
  <r>
    <s v="splurgewardlaw3@gmail.com"/>
    <s v="billy"/>
    <s v="goodine"/>
    <s v="Greenville"/>
    <s v="SC"/>
    <n v="1500"/>
    <s v="goodines landscaping"/>
    <s v="Campaign_18"/>
    <s v="Google Ads"/>
    <s v="2024-01-24"/>
    <n v="700"/>
    <n v="630"/>
    <n v="24"/>
    <n v="0"/>
    <n v="18.690000000000001"/>
    <n v="0"/>
    <n v="-18.690000000000001"/>
    <n v="-18.690000000000001"/>
    <n v="-1"/>
    <n v="3.81"/>
    <n v="0.78"/>
    <n v="0"/>
    <n v="0"/>
    <s v="PAUSE"/>
    <x v="0"/>
  </r>
  <r>
    <s v="shannonethompson@gmail.com"/>
    <s v="shannon"/>
    <s v="thompson"/>
    <s v="West Linn"/>
    <s v="OR"/>
    <n v="2438"/>
    <s v="walgreens"/>
    <s v="Campaign_12"/>
    <s v="Google Ads"/>
    <s v="2024-01-13"/>
    <n v="600"/>
    <n v="2347"/>
    <n v="68"/>
    <n v="0"/>
    <n v="33.33"/>
    <n v="0"/>
    <n v="-33.33"/>
    <n v="-33.33"/>
    <n v="-1"/>
    <n v="2.9"/>
    <n v="0.49"/>
    <n v="0"/>
    <n v="0"/>
    <s v="PAUSE"/>
    <x v="0"/>
  </r>
  <r>
    <s v="benton1968@aol.com"/>
    <s v="melissa"/>
    <s v="hradilek"/>
    <s v="Hinckley"/>
    <s v="OH"/>
    <n v="2600"/>
    <s v="superior roll forming"/>
    <s v="Campaign_14"/>
    <s v="Google Ads"/>
    <s v="2024-01-18"/>
    <n v="100"/>
    <n v="2100"/>
    <n v="54"/>
    <n v="0"/>
    <n v="28.14"/>
    <n v="0"/>
    <n v="-28.14"/>
    <n v="-28.14"/>
    <n v="-1"/>
    <n v="2.57"/>
    <n v="0.52"/>
    <n v="0"/>
    <n v="0"/>
    <s v="PAUSE"/>
    <x v="3"/>
  </r>
  <r>
    <s v="fennellkevin@aol.com"/>
    <s v="kevin"/>
    <s v="fennell"/>
    <s v="Philadelphia"/>
    <s v="PA"/>
    <n v="1500"/>
    <s v="b pietrini sons"/>
    <s v="Campaign_10"/>
    <s v="Google Ads"/>
    <s v="2024-01-09"/>
    <n v="100"/>
    <n v="2457"/>
    <n v="79"/>
    <n v="3"/>
    <n v="34.270000000000003"/>
    <n v="209.16"/>
    <n v="174.89"/>
    <n v="174.89"/>
    <n v="5.1032973446162817"/>
    <n v="3.22"/>
    <n v="0.43"/>
    <n v="11.42"/>
    <n v="3.7974683544303799E-2"/>
    <s v="SCALE"/>
    <x v="3"/>
  </r>
  <r>
    <s v="sheenaewell@gmail.com"/>
    <s v="sheena"/>
    <s v="ewell"/>
    <s v="Wilson"/>
    <s v="NC"/>
    <n v="2300"/>
    <s v="oberry nmtc"/>
    <s v="Campaign_1"/>
    <s v="Google Ads"/>
    <s v="2024-01-24"/>
    <n v="800"/>
    <n v="939"/>
    <n v="31"/>
    <n v="3"/>
    <n v="24.09"/>
    <n v="132.52000000000001"/>
    <n v="108.43"/>
    <n v="108.43"/>
    <n v="4.5010377750103778"/>
    <n v="3.3"/>
    <n v="0.78"/>
    <n v="8.0299999999999994"/>
    <n v="9.6774193548387094E-2"/>
    <s v="SCALE"/>
    <x v="1"/>
  </r>
  <r>
    <s v="brownsugar175211@yahoo.com"/>
    <s v="terri"/>
    <s v="beck"/>
    <s v="Dallas"/>
    <s v="TX"/>
    <n v="2300"/>
    <s v="disd"/>
    <s v="Campaign_1"/>
    <s v="Google Ads"/>
    <s v="2024-01-24"/>
    <n v="100"/>
    <n v="2426"/>
    <n v="52"/>
    <n v="0"/>
    <n v="39.29"/>
    <n v="0"/>
    <n v="-39.29"/>
    <n v="-39.29"/>
    <n v="-1"/>
    <n v="2.14"/>
    <n v="0.76"/>
    <n v="0"/>
    <n v="0"/>
    <s v="PAUSE"/>
    <x v="3"/>
  </r>
  <r>
    <s v="moni.pinkartist@gmail.com"/>
    <s v="monica"/>
    <s v="noriega"/>
    <s v="Baldwin Park"/>
    <s v="CA"/>
    <n v="3750"/>
    <s v="ahmc healthcare"/>
    <s v="Campaign_4"/>
    <s v="Google Ads"/>
    <s v="2024-01-23"/>
    <n v="1000"/>
    <n v="1570"/>
    <n v="38"/>
    <n v="1"/>
    <n v="19.43"/>
    <n v="36.520000000000003"/>
    <n v="17.090000000000003"/>
    <n v="17.090000000000003"/>
    <n v="0.87956767884714382"/>
    <n v="2.42"/>
    <n v="0.51"/>
    <n v="19.43"/>
    <n v="2.6315789473684209E-2"/>
    <s v="SCALE"/>
    <x v="1"/>
  </r>
  <r>
    <s v="morrisvalerie42@yahoo.com"/>
    <s v="valerie"/>
    <s v="morris"/>
    <s v="Sonora"/>
    <s v="CA"/>
    <n v="3100"/>
    <s v="tuolumne county"/>
    <s v="Campaign_13"/>
    <s v="Google Ads"/>
    <s v="2024-01-23"/>
    <n v="400"/>
    <n v="908"/>
    <n v="30"/>
    <n v="0"/>
    <n v="24.78"/>
    <n v="0"/>
    <n v="-24.78"/>
    <n v="-24.78"/>
    <n v="-1"/>
    <n v="3.3"/>
    <n v="0.83"/>
    <n v="0"/>
    <n v="0"/>
    <s v="PAUSE"/>
    <x v="2"/>
  </r>
  <r>
    <s v="stephhutchins1988@yahoo.com"/>
    <s v="stephanie"/>
    <s v="hutchins"/>
    <s v="Columbus"/>
    <s v="OH"/>
    <n v="2200"/>
    <s v="american red cross"/>
    <s v="Campaign_16"/>
    <s v="Google Ads"/>
    <s v="2024-01-25"/>
    <n v="1000"/>
    <n v="1046"/>
    <n v="45"/>
    <n v="5"/>
    <n v="27.93"/>
    <n v="209.86"/>
    <n v="181.93"/>
    <n v="181.93"/>
    <n v="6.5137844611528823"/>
    <n v="4.3"/>
    <n v="0.62"/>
    <n v="5.59"/>
    <n v="0.1111111111111111"/>
    <s v="SCALE"/>
    <x v="1"/>
  </r>
  <r>
    <s v="mikemdu1@gmail.com"/>
    <s v="michael"/>
    <s v="morris"/>
    <s v="Austin"/>
    <s v="IN"/>
    <n v="1000"/>
    <s v="walmart"/>
    <s v="Campaign_3"/>
    <s v="Google Ads"/>
    <s v="2024-01-08"/>
    <n v="700"/>
    <n v="1079"/>
    <n v="18"/>
    <n v="1"/>
    <n v="11.83"/>
    <n v="49.97"/>
    <n v="38.14"/>
    <n v="38.14"/>
    <n v="3.2240067624683011"/>
    <n v="1.67"/>
    <n v="0.66"/>
    <n v="11.83"/>
    <n v="5.5555555555555552E-2"/>
    <s v="SCALE"/>
    <x v="0"/>
  </r>
  <r>
    <s v="lillydiabaybii@gmail.com"/>
    <s v="lydia"/>
    <s v="turbush"/>
    <s v="West Palm Bea"/>
    <s v="FL"/>
    <n v="1600"/>
    <s v="csi inc"/>
    <s v="Campaign_16"/>
    <s v="Google Ads"/>
    <s v="2024-01-27"/>
    <n v="500"/>
    <n v="1697"/>
    <n v="62"/>
    <n v="5"/>
    <n v="40.22"/>
    <n v="352.82"/>
    <n v="312.60000000000002"/>
    <n v="312.60000000000002"/>
    <n v="7.7722526106414724"/>
    <n v="3.65"/>
    <n v="0.65"/>
    <n v="8.0399999999999991"/>
    <n v="8.0645161290322578E-2"/>
    <s v="SCALE"/>
    <x v="2"/>
  </r>
  <r>
    <s v="rcahall123@aol.com"/>
    <s v="michael"/>
    <s v="cahall"/>
    <s v="Batavia"/>
    <s v="OH"/>
    <n v="2167"/>
    <s v="myersheneley"/>
    <s v="Campaign_3"/>
    <s v="Google Ads"/>
    <s v="2024-01-13"/>
    <n v="1000"/>
    <n v="805"/>
    <n v="14"/>
    <n v="0"/>
    <n v="6.43"/>
    <n v="0"/>
    <n v="-6.43"/>
    <n v="-6.43"/>
    <n v="-1"/>
    <n v="1.74"/>
    <n v="0.46"/>
    <n v="0"/>
    <n v="0"/>
    <s v="PAUSE"/>
    <x v="1"/>
  </r>
  <r>
    <s v="pat032476@yahoo.com"/>
    <s v="patty"/>
    <s v="bennett"/>
    <s v="Cincinnati"/>
    <s v="OH"/>
    <n v="1750"/>
    <s v="montgomeryanimalho"/>
    <s v="Campaign_20"/>
    <s v="Google Ads"/>
    <s v="2024-01-31"/>
    <n v="300"/>
    <n v="1035"/>
    <n v="39"/>
    <n v="4"/>
    <n v="20.66"/>
    <n v="183.53"/>
    <n v="162.87"/>
    <n v="162.87"/>
    <n v="7.8833494675701843"/>
    <n v="3.77"/>
    <n v="0.53"/>
    <n v="5.16"/>
    <n v="0.10256410256410256"/>
    <s v="SCALE"/>
    <x v="3"/>
  </r>
  <r>
    <s v="azguy550@aol.com"/>
    <s v="dawnielle"/>
    <s v="thomas"/>
    <s v="Houston"/>
    <s v="TX"/>
    <n v="1500"/>
    <s v="quinault indian nation"/>
    <s v="Campaign_19"/>
    <s v="Google Ads"/>
    <s v="2024-01-05"/>
    <n v="400"/>
    <n v="992"/>
    <n v="20"/>
    <n v="0"/>
    <n v="15.84"/>
    <n v="0"/>
    <n v="-15.84"/>
    <n v="-15.84"/>
    <n v="-1"/>
    <n v="2.02"/>
    <n v="0.79"/>
    <n v="0"/>
    <n v="0"/>
    <s v="PAUSE"/>
    <x v="2"/>
  </r>
  <r>
    <s v="daddy2340@gmail.com"/>
    <s v="roderick"/>
    <s v="sims"/>
    <s v="New Albany"/>
    <s v="IN"/>
    <n v="2750"/>
    <s v="mane event"/>
    <s v="Campaign_12"/>
    <s v="Google Ads"/>
    <s v="2024-01-02"/>
    <n v="1000"/>
    <n v="1376"/>
    <n v="42"/>
    <n v="0"/>
    <n v="30.21"/>
    <n v="0"/>
    <n v="-30.21"/>
    <n v="-30.21"/>
    <n v="-1"/>
    <n v="3.05"/>
    <n v="0.72"/>
    <n v="0"/>
    <n v="0"/>
    <s v="PAUSE"/>
    <x v="1"/>
  </r>
  <r>
    <s v="hmw4smp@hotmail.com"/>
    <s v="heather"/>
    <s v="ward"/>
    <s v="Ninety Six"/>
    <s v="SC"/>
    <n v="2000"/>
    <s v="combined insurance"/>
    <s v="Campaign_1"/>
    <s v="Google Ads"/>
    <s v="2024-01-25"/>
    <n v="200"/>
    <n v="1371"/>
    <n v="52"/>
    <n v="0"/>
    <n v="41.67"/>
    <n v="0"/>
    <n v="-41.67"/>
    <n v="-41.67"/>
    <n v="-1"/>
    <n v="3.79"/>
    <n v="0.8"/>
    <n v="0"/>
    <n v="0"/>
    <s v="PAUSE"/>
    <x v="3"/>
  </r>
  <r>
    <s v="cinjen_69@hotmail.com"/>
    <s v="cynthia"/>
    <s v="jenkins"/>
    <s v="Norwalk"/>
    <s v="OH"/>
    <n v="2934"/>
    <s v="autogate in"/>
    <s v="Campaign_9"/>
    <s v="Google Ads"/>
    <s v="2024-01-24"/>
    <n v="600"/>
    <n v="1064"/>
    <n v="24"/>
    <n v="2"/>
    <n v="16.29"/>
    <n v="76.39"/>
    <n v="60.1"/>
    <n v="60.1"/>
    <n v="3.6893799877225293"/>
    <n v="2.2599999999999998"/>
    <n v="0.68"/>
    <n v="8.14"/>
    <n v="8.3333333333333329E-2"/>
    <s v="SCALE"/>
    <x v="0"/>
  </r>
  <r>
    <s v="joeherrera88@gmail.com"/>
    <s v="joe"/>
    <s v="herrera"/>
    <s v="Caledonia"/>
    <s v="MI"/>
    <n v="3618"/>
    <s v="monellsi"/>
    <s v="Campaign_1"/>
    <s v="Google Ads"/>
    <s v="2024-01-29"/>
    <n v="700"/>
    <n v="545"/>
    <n v="12"/>
    <n v="1"/>
    <n v="8.58"/>
    <n v="56.43"/>
    <n v="47.85"/>
    <n v="47.85"/>
    <n v="5.5769230769230766"/>
    <n v="2.2000000000000002"/>
    <n v="0.72"/>
    <n v="8.58"/>
    <n v="8.3333333333333329E-2"/>
    <s v="SCALE"/>
    <x v="0"/>
  </r>
  <r>
    <s v="marymetoyer@yahoo.com"/>
    <s v="mary"/>
    <s v="metoyer"/>
    <s v="Houston"/>
    <s v="TX"/>
    <n v="3000"/>
    <s v="medix technologies"/>
    <s v="Campaign_3"/>
    <s v="Google Ads"/>
    <s v="2024-01-02"/>
    <n v="1000"/>
    <n v="1725"/>
    <n v="36"/>
    <n v="4"/>
    <n v="19.239999999999998"/>
    <n v="166.05"/>
    <n v="146.81"/>
    <n v="146.81"/>
    <n v="7.630457380457381"/>
    <n v="2.09"/>
    <n v="0.53"/>
    <n v="4.8099999999999996"/>
    <n v="0.1111111111111111"/>
    <s v="SCALE"/>
    <x v="1"/>
  </r>
  <r>
    <s v="jruvalcaba2009@live.com"/>
    <s v="jose"/>
    <s v="ruvalcaba"/>
    <s v="Hanover Park"/>
    <s v="IL"/>
    <n v="1600"/>
    <s v="general cabe"/>
    <s v="Campaign_10"/>
    <s v="Google Ads"/>
    <s v="2024-01-27"/>
    <n v="200"/>
    <n v="2216"/>
    <n v="78"/>
    <n v="2"/>
    <n v="40.14"/>
    <n v="101.7"/>
    <n v="61.56"/>
    <n v="61.56"/>
    <n v="1.5336322869955157"/>
    <n v="3.52"/>
    <n v="0.51"/>
    <n v="20.07"/>
    <n v="2.564102564102564E-2"/>
    <s v="SCALE"/>
    <x v="3"/>
  </r>
  <r>
    <s v="breannaweathers461@hotmail.com"/>
    <s v="breanna"/>
    <s v="weathers"/>
    <s v="Columbia"/>
    <s v="SC"/>
    <n v="2000"/>
    <s v="allen  university"/>
    <s v="Campaign_16"/>
    <s v="Google Ads"/>
    <s v="2024-01-16"/>
    <n v="200"/>
    <n v="2239"/>
    <n v="47"/>
    <n v="3"/>
    <n v="28.74"/>
    <n v="220.19"/>
    <n v="191.45"/>
    <n v="191.45"/>
    <n v="6.661447459986082"/>
    <n v="2.1"/>
    <n v="0.61"/>
    <n v="9.58"/>
    <n v="6.3829787234042548E-2"/>
    <s v="SCALE"/>
    <x v="3"/>
  </r>
  <r>
    <s v="kekeporter@yahoo.com"/>
    <s v="taeskeia"/>
    <s v="porter"/>
    <s v="Indianapolis"/>
    <s v="IN"/>
    <n v="1500"/>
    <s v="amazon"/>
    <s v="Campaign_7"/>
    <s v="Google Ads"/>
    <s v="2024-01-23"/>
    <n v="200"/>
    <n v="1981"/>
    <n v="41"/>
    <n v="0"/>
    <n v="22.99"/>
    <n v="0"/>
    <n v="-22.99"/>
    <n v="-22.99"/>
    <n v="-1"/>
    <n v="2.0699999999999998"/>
    <n v="0.56000000000000005"/>
    <n v="0"/>
    <n v="0"/>
    <s v="PAUSE"/>
    <x v="3"/>
  </r>
  <r>
    <s v="chrisangelbraves@yahoo.com"/>
    <s v="christy"/>
    <s v="gillis"/>
    <s v="Roland"/>
    <s v="OK"/>
    <n v="3000"/>
    <s v="golden living"/>
    <s v="Campaign_9"/>
    <s v="Google Ads"/>
    <s v="2024-01-02"/>
    <n v="500"/>
    <n v="713"/>
    <n v="28"/>
    <n v="2"/>
    <n v="15.9"/>
    <n v="126.85"/>
    <n v="110.94999999999999"/>
    <n v="110.94999999999999"/>
    <n v="6.9779874213836468"/>
    <n v="3.93"/>
    <n v="0.56999999999999995"/>
    <n v="7.95"/>
    <n v="7.1428571428571425E-2"/>
    <s v="SCALE"/>
    <x v="2"/>
  </r>
  <r>
    <s v="vintamia@gmail.com"/>
    <s v="shanice"/>
    <s v="gayle"/>
    <s v="Port Saint Lu"/>
    <s v="FL"/>
    <n v="1499"/>
    <s v="publix supermarket"/>
    <s v="Campaign_2"/>
    <s v="Google Ads"/>
    <s v="2024-01-16"/>
    <n v="600"/>
    <n v="694"/>
    <n v="21"/>
    <n v="2"/>
    <n v="9.25"/>
    <n v="104.38"/>
    <n v="95.13"/>
    <n v="95.13"/>
    <n v="10.284324324324324"/>
    <n v="3.03"/>
    <n v="0.44"/>
    <n v="4.62"/>
    <n v="9.5238095238095233E-2"/>
    <s v="SCALE"/>
    <x v="0"/>
  </r>
  <r>
    <s v="steffsstuff@msn.com"/>
    <s v="stephanie"/>
    <s v="paredes"/>
    <s v="Tucson"/>
    <s v="AZ"/>
    <n v="3000"/>
    <s v="pima county"/>
    <s v="Campaign_15"/>
    <s v="Google Ads"/>
    <s v="2024-01-27"/>
    <n v="800"/>
    <n v="1877"/>
    <n v="68"/>
    <n v="7"/>
    <n v="52.94"/>
    <n v="430.89"/>
    <n v="377.95"/>
    <n v="377.95"/>
    <n v="7.1392142047601057"/>
    <n v="3.62"/>
    <n v="0.78"/>
    <n v="7.56"/>
    <n v="0.10294117647058823"/>
    <s v="SCALE"/>
    <x v="1"/>
  </r>
  <r>
    <s v="chericka.lewis@yahoo.com"/>
    <s v="chericka"/>
    <s v="lewis"/>
    <s v="Jacksonville"/>
    <s v="FL"/>
    <n v="3250"/>
    <s v="hyatt regency riverfront"/>
    <s v="Campaign_7"/>
    <s v="Google Ads"/>
    <s v="2024-01-18"/>
    <n v="300"/>
    <n v="2230"/>
    <n v="81"/>
    <n v="9"/>
    <n v="44.64"/>
    <n v="512.4"/>
    <n v="467.76"/>
    <n v="467.76"/>
    <n v="10.478494623655914"/>
    <n v="3.63"/>
    <n v="0.55000000000000004"/>
    <n v="4.96"/>
    <n v="0.1111111111111111"/>
    <s v="SCALE"/>
    <x v="3"/>
  </r>
  <r>
    <s v="minhopekeepstub@aol.com"/>
    <s v="susan"/>
    <s v="houle"/>
    <s v="Springfield"/>
    <s v="MA"/>
    <n v="1975"/>
    <s v="self"/>
    <s v="Campaign_18"/>
    <s v="Google Ads"/>
    <s v="2024-01-11"/>
    <n v="400"/>
    <n v="2170"/>
    <n v="71"/>
    <n v="0"/>
    <n v="57"/>
    <n v="0"/>
    <n v="-57"/>
    <n v="-57"/>
    <n v="-1"/>
    <n v="3.27"/>
    <n v="0.8"/>
    <n v="0"/>
    <n v="0"/>
    <s v="PAUSE"/>
    <x v="2"/>
  </r>
  <r>
    <s v="emtchick30@live.com"/>
    <s v="amy"/>
    <s v="bennett"/>
    <s v="West Columbia"/>
    <s v="SC"/>
    <n v="2000"/>
    <s v="columbia farms"/>
    <s v="Campaign_3"/>
    <s v="Google Ads"/>
    <s v="2024-01-05"/>
    <n v="500"/>
    <n v="2135"/>
    <n v="83"/>
    <n v="0"/>
    <n v="40.72"/>
    <n v="0"/>
    <n v="-40.72"/>
    <n v="-40.72"/>
    <n v="-1"/>
    <n v="3.89"/>
    <n v="0.49"/>
    <n v="0"/>
    <n v="0"/>
    <s v="PAUSE"/>
    <x v="2"/>
  </r>
  <r>
    <s v="deemckenzie1@yahoo.com"/>
    <s v="derick"/>
    <s v="mckenzie"/>
    <s v="Hollywood"/>
    <s v="FL"/>
    <n v="3250"/>
    <s v="sears"/>
    <s v="Campaign_13"/>
    <s v="Google Ads"/>
    <s v="2024-01-27"/>
    <n v="300"/>
    <n v="1059"/>
    <n v="21"/>
    <n v="0"/>
    <n v="13.45"/>
    <n v="0"/>
    <n v="-13.45"/>
    <n v="-13.45"/>
    <n v="-1"/>
    <n v="1.98"/>
    <n v="0.64"/>
    <n v="0"/>
    <n v="0"/>
    <s v="PAUSE"/>
    <x v="3"/>
  </r>
  <r>
    <s v="twistedsyphon@aol.com"/>
    <s v="nick"/>
    <s v="lynn"/>
    <s v="Allentown"/>
    <s v="PA"/>
    <n v="1907"/>
    <s v="jenkins machine"/>
    <s v="Campaign_5"/>
    <s v="Google Ads"/>
    <s v="2024-01-09"/>
    <n v="700"/>
    <n v="505"/>
    <n v="17"/>
    <n v="0"/>
    <n v="11.53"/>
    <n v="0"/>
    <n v="-11.53"/>
    <n v="-11.53"/>
    <n v="-1"/>
    <n v="3.37"/>
    <n v="0.68"/>
    <n v="0"/>
    <n v="0"/>
    <s v="PAUSE"/>
    <x v="0"/>
  </r>
  <r>
    <s v="lorikerr35@yahoo.com"/>
    <s v="lori"/>
    <s v="kerr"/>
    <s v="Arcadia"/>
    <s v="CA"/>
    <n v="1733"/>
    <s v="versatape"/>
    <s v="Campaign_8"/>
    <s v="Google Ads"/>
    <s v="2024-01-17"/>
    <n v="600"/>
    <n v="2018"/>
    <n v="49"/>
    <n v="2"/>
    <n v="22.15"/>
    <n v="133.46"/>
    <n v="111.31"/>
    <n v="111.31"/>
    <n v="5.0252821670428895"/>
    <n v="2.4300000000000002"/>
    <n v="0.45"/>
    <n v="11.08"/>
    <n v="4.0816326530612242E-2"/>
    <s v="SCALE"/>
    <x v="0"/>
  </r>
  <r>
    <s v="jlthompson2003@hotmail.com"/>
    <s v="jennifer"/>
    <s v="thompson"/>
    <s v="Troy"/>
    <s v="NC"/>
    <n v="1625"/>
    <s v="montgomery county dss"/>
    <s v="Campaign_10"/>
    <s v="Google Ads"/>
    <s v="2024-01-23"/>
    <n v="500"/>
    <n v="1637"/>
    <n v="73"/>
    <n v="0"/>
    <n v="57.45"/>
    <n v="0"/>
    <n v="-57.45"/>
    <n v="-57.45"/>
    <n v="-1"/>
    <n v="4.46"/>
    <n v="0.79"/>
    <n v="0"/>
    <n v="0"/>
    <s v="PAUSE"/>
    <x v="2"/>
  </r>
  <r>
    <s v="angel85255@aol.com"/>
    <s v="philip"/>
    <s v="vella"/>
    <s v="Parlin"/>
    <s v="NJ"/>
    <n v="2500"/>
    <s v="social security"/>
    <s v="Campaign_17"/>
    <s v="Google Ads"/>
    <s v="2024-01-19"/>
    <n v="800"/>
    <n v="1391"/>
    <n v="35"/>
    <n v="1"/>
    <n v="15.43"/>
    <n v="40.5"/>
    <n v="25.07"/>
    <n v="25.07"/>
    <n v="1.6247569669475048"/>
    <n v="2.52"/>
    <n v="0.44"/>
    <n v="15.43"/>
    <n v="2.8571428571428571E-2"/>
    <s v="SCALE"/>
    <x v="1"/>
  </r>
  <r>
    <s v="cherie.gonzales@yahoo.com"/>
    <s v="cherie"/>
    <s v="winnie"/>
    <s v="Imperial Beac"/>
    <s v="CA"/>
    <n v="2000"/>
    <s v="social security"/>
    <s v="Campaign_17"/>
    <s v="Google Ads"/>
    <s v="2024-01-01"/>
    <n v="1000"/>
    <n v="677"/>
    <n v="14"/>
    <n v="0"/>
    <n v="10"/>
    <n v="0"/>
    <n v="-10"/>
    <n v="-10"/>
    <n v="-1"/>
    <n v="2.0699999999999998"/>
    <n v="0.71"/>
    <n v="0"/>
    <n v="0"/>
    <s v="PAUSE"/>
    <x v="1"/>
  </r>
  <r>
    <s v="belmont01242011@gmail.com"/>
    <s v="betty"/>
    <s v="belmont"/>
    <s v="Columbus"/>
    <s v="GA"/>
    <n v="4500"/>
    <s v="social security"/>
    <s v="Campaign_15"/>
    <s v="Google Ads"/>
    <s v="2024-01-30"/>
    <n v="700"/>
    <n v="1970"/>
    <n v="86"/>
    <n v="3"/>
    <n v="40.130000000000003"/>
    <n v="170.03"/>
    <n v="129.9"/>
    <n v="129.9"/>
    <n v="3.2369798155993021"/>
    <n v="4.37"/>
    <n v="0.47"/>
    <n v="13.38"/>
    <n v="3.4883720930232558E-2"/>
    <s v="SCALE"/>
    <x v="0"/>
  </r>
  <r>
    <s v="chris_cox07@yahoo.com"/>
    <s v="chris"/>
    <s v="cox"/>
    <s v="Yukon"/>
    <s v="OK"/>
    <n v="1500"/>
    <s v="social security"/>
    <s v="Campaign_12"/>
    <s v="Google Ads"/>
    <s v="2024-01-21"/>
    <n v="300"/>
    <n v="1968"/>
    <n v="36"/>
    <n v="0"/>
    <n v="15.99"/>
    <n v="0"/>
    <n v="-15.99"/>
    <n v="-15.99"/>
    <n v="-1"/>
    <n v="1.83"/>
    <n v="0.44"/>
    <n v="0"/>
    <n v="0"/>
    <s v="PAUSE"/>
    <x v="3"/>
  </r>
  <r>
    <s v="tiffleerob@gmail.com"/>
    <s v="tiffany"/>
    <s v="roberts"/>
    <s v="Colorado Spri"/>
    <s v="CO"/>
    <n v="2752"/>
    <s v="social security"/>
    <s v="Campaign_8"/>
    <s v="Google Ads"/>
    <s v="2024-01-15"/>
    <n v="700"/>
    <n v="2283"/>
    <n v="50"/>
    <n v="2"/>
    <n v="32.26"/>
    <n v="114.3"/>
    <n v="82.039999999999992"/>
    <n v="82.039999999999992"/>
    <n v="2.5430874147551146"/>
    <n v="2.19"/>
    <n v="0.65"/>
    <n v="16.13"/>
    <n v="0.04"/>
    <s v="SCALE"/>
    <x v="0"/>
  </r>
  <r>
    <s v="g.kush420@yahoo.com"/>
    <s v="jarrel"/>
    <s v="leonard"/>
    <s v="San Diego"/>
    <s v="CA"/>
    <n v="4333"/>
    <s v="social security"/>
    <s v="Campaign_5"/>
    <s v="Google Ads"/>
    <s v="2024-01-29"/>
    <n v="200"/>
    <n v="2140"/>
    <n v="42"/>
    <n v="3"/>
    <n v="18.71"/>
    <n v="221.63"/>
    <n v="202.92"/>
    <n v="202.92"/>
    <n v="10.845537145911276"/>
    <n v="1.96"/>
    <n v="0.45"/>
    <n v="6.24"/>
    <n v="7.1428571428571425E-2"/>
    <s v="SCALE"/>
    <x v="3"/>
  </r>
  <r>
    <s v="johnduran1972@yahoo.com"/>
    <s v="john"/>
    <s v="duran"/>
    <s v="Winnemucca"/>
    <s v="NV"/>
    <n v="3300"/>
    <s v="social security"/>
    <s v="Campaign_4"/>
    <s v="Google Ads"/>
    <s v="2024-01-17"/>
    <n v="100"/>
    <n v="974"/>
    <n v="34"/>
    <n v="1"/>
    <n v="16.079999999999998"/>
    <n v="72.790000000000006"/>
    <n v="56.710000000000008"/>
    <n v="56.710000000000008"/>
    <n v="3.5267412935323392"/>
    <n v="3.49"/>
    <n v="0.47"/>
    <n v="16.079999999999998"/>
    <n v="2.9411764705882353E-2"/>
    <s v="SCALE"/>
    <x v="3"/>
  </r>
  <r>
    <s v="bminish62@hotmail.com"/>
    <s v="bobbie"/>
    <s v="minish"/>
    <s v="Darrington"/>
    <s v="WA"/>
    <n v="1500"/>
    <s v="social security"/>
    <s v="Campaign_7"/>
    <s v="Google Ads"/>
    <s v="2024-01-22"/>
    <n v="700"/>
    <n v="1511"/>
    <n v="40"/>
    <n v="0"/>
    <n v="26.87"/>
    <n v="0"/>
    <n v="-26.87"/>
    <n v="-26.87"/>
    <n v="-1"/>
    <n v="2.65"/>
    <n v="0.67"/>
    <n v="0"/>
    <n v="0"/>
    <s v="PAUSE"/>
    <x v="0"/>
  </r>
  <r>
    <s v="robertshoemaker30@gmail.com"/>
    <s v="robert"/>
    <s v="shoemaker"/>
    <s v="Cedar Rapids"/>
    <s v="IA"/>
    <n v="3500"/>
    <s v="social security"/>
    <s v="Campaign_18"/>
    <s v="Google Ads"/>
    <s v="2024-01-25"/>
    <n v="800"/>
    <n v="2480"/>
    <n v="106"/>
    <n v="11"/>
    <n v="64.36"/>
    <n v="758.77"/>
    <n v="694.41"/>
    <n v="694.41"/>
    <n v="10.789465506525792"/>
    <n v="4.2699999999999996"/>
    <n v="0.61"/>
    <n v="5.85"/>
    <n v="0.10377358490566038"/>
    <s v="SCALE"/>
    <x v="1"/>
  </r>
  <r>
    <s v="charlesthomas852003@yahoo.com"/>
    <s v="charles"/>
    <s v="thomas"/>
    <s v="Miami"/>
    <s v="FL"/>
    <n v="2253"/>
    <s v="social security"/>
    <s v="Campaign_7"/>
    <s v="Google Ads"/>
    <s v="2024-01-25"/>
    <n v="800"/>
    <n v="1767"/>
    <n v="46"/>
    <n v="2"/>
    <n v="22.18"/>
    <n v="104.66"/>
    <n v="82.47999999999999"/>
    <n v="82.47999999999999"/>
    <n v="3.718665464382326"/>
    <n v="2.6"/>
    <n v="0.48"/>
    <n v="11.09"/>
    <n v="4.3478260869565216E-2"/>
    <s v="SCALE"/>
    <x v="1"/>
  </r>
  <r>
    <s v="cryton012001@yahoo.com"/>
    <s v="crystal"/>
    <s v="davis"/>
    <s v="Greenup"/>
    <s v="IL"/>
    <n v="4500"/>
    <s v="hardee\\'s"/>
    <s v="Campaign_9"/>
    <s v="Google Ads"/>
    <s v="2024-01-20"/>
    <n v="200"/>
    <n v="2204"/>
    <n v="71"/>
    <n v="3"/>
    <n v="39.85"/>
    <n v="106.89"/>
    <n v="67.039999999999992"/>
    <n v="67.039999999999992"/>
    <n v="1.6823086574654953"/>
    <n v="3.22"/>
    <n v="0.56000000000000005"/>
    <n v="13.28"/>
    <n v="4.2253521126760563E-2"/>
    <s v="SCALE"/>
    <x v="3"/>
  </r>
  <r>
    <s v="leonanisbitt@aol.com"/>
    <s v="leona"/>
    <s v="nisbitt"/>
    <s v="Pompano Beach"/>
    <s v="FL"/>
    <n v="4400"/>
    <s v="publix supermarkets"/>
    <s v="Campaign_8"/>
    <s v="Google Ads"/>
    <s v="2024-01-28"/>
    <n v="1000"/>
    <n v="2130"/>
    <n v="40"/>
    <n v="1"/>
    <n v="18.78"/>
    <n v="41.23"/>
    <n v="22.449999999999996"/>
    <n v="22.449999999999996"/>
    <n v="1.19542066027689"/>
    <n v="1.88"/>
    <n v="0.47"/>
    <n v="18.78"/>
    <n v="2.5000000000000001E-2"/>
    <s v="SCALE"/>
    <x v="1"/>
  </r>
  <r>
    <s v="nikkylee38@yahoo.com"/>
    <s v="nicole"/>
    <s v="lee"/>
    <s v="Kansas City"/>
    <s v="MO"/>
    <n v="7995"/>
    <s v="usbank"/>
    <s v="Campaign_5"/>
    <s v="Google Ads"/>
    <s v="2024-01-08"/>
    <n v="500"/>
    <n v="1905"/>
    <n v="69"/>
    <n v="5"/>
    <n v="43.45"/>
    <n v="198.64"/>
    <n v="155.19"/>
    <n v="155.19"/>
    <n v="3.5716915995397005"/>
    <n v="3.62"/>
    <n v="0.63"/>
    <n v="8.69"/>
    <n v="7.2463768115942032E-2"/>
    <s v="SCALE"/>
    <x v="2"/>
  </r>
  <r>
    <s v="nykew333@gmail.com"/>
    <s v="niakia"/>
    <s v="chandler"/>
    <s v="Las Vegas"/>
    <s v="NV"/>
    <n v="4400"/>
    <s v="sears"/>
    <s v="Campaign_2"/>
    <s v="Google Ads"/>
    <s v="2024-01-25"/>
    <n v="400"/>
    <n v="1171"/>
    <n v="26"/>
    <n v="0"/>
    <n v="14.62"/>
    <n v="0"/>
    <n v="-14.62"/>
    <n v="-14.62"/>
    <n v="-1"/>
    <n v="2.2200000000000002"/>
    <n v="0.56000000000000005"/>
    <n v="0"/>
    <n v="0"/>
    <s v="PAUSE"/>
    <x v="2"/>
  </r>
  <r>
    <s v="cheryl1061@cox.net"/>
    <s v="cheryl"/>
    <s v="pryor"/>
    <s v="Wicomico"/>
    <s v="VA"/>
    <n v="4300"/>
    <s v="morningside"/>
    <s v="Campaign_15"/>
    <s v="Google Ads"/>
    <s v="2024-01-03"/>
    <n v="500"/>
    <n v="902"/>
    <n v="21"/>
    <n v="0"/>
    <n v="14.59"/>
    <n v="0"/>
    <n v="-14.59"/>
    <n v="-14.59"/>
    <n v="-1"/>
    <n v="2.33"/>
    <n v="0.69"/>
    <n v="0"/>
    <n v="0"/>
    <s v="PAUSE"/>
    <x v="2"/>
  </r>
  <r>
    <s v="cookcoy@yahoo.com"/>
    <s v="coy"/>
    <s v="cook"/>
    <s v="Cincinnati"/>
    <s v="OH"/>
    <n v="4500"/>
    <s v="jiffy lube inc;"/>
    <s v="Campaign_19"/>
    <s v="Google Ads"/>
    <s v="2024-01-22"/>
    <n v="1000"/>
    <n v="1343"/>
    <n v="60"/>
    <n v="2"/>
    <n v="49.08"/>
    <n v="76.98"/>
    <n v="27.900000000000006"/>
    <n v="27.900000000000006"/>
    <n v="0.56845965770171158"/>
    <n v="4.47"/>
    <n v="0.82"/>
    <n v="24.54"/>
    <n v="3.3333333333333333E-2"/>
    <s v="SCALE"/>
    <x v="1"/>
  </r>
  <r>
    <s v="annette111963@gmail.com"/>
    <s v="barbara"/>
    <s v="oliver"/>
    <s v="Houston"/>
    <s v="TX"/>
    <n v="1250"/>
    <s v="oreilly ozark"/>
    <s v="Campaign_13"/>
    <s v="Google Ads"/>
    <s v="2024-01-28"/>
    <n v="200"/>
    <n v="935"/>
    <n v="27"/>
    <n v="0"/>
    <n v="11.22"/>
    <n v="0"/>
    <n v="-11.22"/>
    <n v="-11.22"/>
    <n v="-1"/>
    <n v="2.89"/>
    <n v="0.42"/>
    <n v="0"/>
    <n v="0"/>
    <s v="PAUSE"/>
    <x v="3"/>
  </r>
  <r>
    <s v="aprlm45@aol.com"/>
    <s v="april"/>
    <s v="matthews"/>
    <s v="Vale"/>
    <s v="NC"/>
    <n v="2200"/>
    <s v="shawns lawn care"/>
    <s v="Campaign_6"/>
    <s v="Google Ads"/>
    <s v="2024-01-26"/>
    <n v="600"/>
    <n v="1528"/>
    <n v="56"/>
    <n v="2"/>
    <n v="41.23"/>
    <n v="126.81"/>
    <n v="85.580000000000013"/>
    <n v="85.580000000000013"/>
    <n v="2.0756730536017467"/>
    <n v="3.66"/>
    <n v="0.74"/>
    <n v="20.62"/>
    <n v="3.5714285714285712E-2"/>
    <s v="SCALE"/>
    <x v="0"/>
  </r>
  <r>
    <s v="dlatoyac@hotmail.com"/>
    <s v="latoya"/>
    <s v="cook"/>
    <s v="Waukegan"/>
    <s v="IL"/>
    <n v="2500"/>
    <s v="dpc"/>
    <s v="Campaign_7"/>
    <s v="Google Ads"/>
    <s v="2024-01-01"/>
    <n v="600"/>
    <n v="1419"/>
    <n v="59"/>
    <n v="0"/>
    <n v="31.37"/>
    <n v="0"/>
    <n v="-31.37"/>
    <n v="-31.37"/>
    <n v="-1"/>
    <n v="4.16"/>
    <n v="0.53"/>
    <n v="0"/>
    <n v="0"/>
    <s v="PAUSE"/>
    <x v="0"/>
  </r>
  <r>
    <s v="yaya_tuc2002@yahoo.com"/>
    <s v="nakia"/>
    <s v="tucker"/>
    <s v="Sumter"/>
    <s v="SC"/>
    <n v="5416"/>
    <s v="myrtle homecare"/>
    <s v="Campaign_8"/>
    <s v="Google Ads"/>
    <s v="2024-01-28"/>
    <n v="800"/>
    <n v="1882"/>
    <n v="65"/>
    <n v="0"/>
    <n v="35.82"/>
    <n v="0"/>
    <n v="-35.82"/>
    <n v="-35.82"/>
    <n v="-1"/>
    <n v="3.45"/>
    <n v="0.55000000000000004"/>
    <n v="0"/>
    <n v="0"/>
    <s v="PAUSE"/>
    <x v="1"/>
  </r>
  <r>
    <s v="forsheechad@gmail.com"/>
    <s v="chad"/>
    <s v="forshee"/>
    <s v="Paris"/>
    <s v="IL"/>
    <n v="1248"/>
    <s v="north american lighting"/>
    <s v="Campaign_9"/>
    <s v="Google Ads"/>
    <s v="2024-01-13"/>
    <n v="700"/>
    <n v="1801"/>
    <n v="67"/>
    <n v="6"/>
    <n v="27.01"/>
    <n v="239.62"/>
    <n v="212.61"/>
    <n v="212.61"/>
    <n v="7.8715290633098851"/>
    <n v="3.72"/>
    <n v="0.4"/>
    <n v="4.5"/>
    <n v="8.9552238805970144E-2"/>
    <s v="SCALE"/>
    <x v="0"/>
  </r>
  <r>
    <s v="krystalbrown80@gmail.com"/>
    <s v="krystal"/>
    <s v="brown"/>
    <s v="Jacksonville"/>
    <s v="FL"/>
    <n v="4700"/>
    <s v="george m. joseph md; pa"/>
    <s v="Campaign_17"/>
    <s v="Google Ads"/>
    <s v="2024-01-22"/>
    <n v="500"/>
    <n v="1592"/>
    <n v="67"/>
    <n v="0"/>
    <n v="32.53"/>
    <n v="0"/>
    <n v="-32.53"/>
    <n v="-32.53"/>
    <n v="-1"/>
    <n v="4.21"/>
    <n v="0.49"/>
    <n v="0"/>
    <n v="0"/>
    <s v="PAUSE"/>
    <x v="2"/>
  </r>
  <r>
    <s v="44bynumelissa@gmail.com"/>
    <s v="melissa"/>
    <s v="bynum"/>
    <s v="East Saint Lo"/>
    <s v="IL"/>
    <n v="1600"/>
    <s v="saint louis zoo"/>
    <s v="Campaign_2"/>
    <s v="Google Ads"/>
    <s v="2024-01-21"/>
    <n v="800"/>
    <n v="2139"/>
    <n v="45"/>
    <n v="0"/>
    <n v="32.909999999999997"/>
    <n v="0"/>
    <n v="-32.909999999999997"/>
    <n v="-32.909999999999997"/>
    <n v="-1"/>
    <n v="2.1"/>
    <n v="0.73"/>
    <n v="0"/>
    <n v="0"/>
    <s v="PAUSE"/>
    <x v="1"/>
  </r>
  <r>
    <s v="babradley41@hotmail.com"/>
    <s v="teresa"/>
    <s v="bradley"/>
    <s v="New Haven"/>
    <s v="CT"/>
    <n v="2584"/>
    <s v="ctmentalhealth"/>
    <s v="Campaign_16"/>
    <s v="Google Ads"/>
    <s v="2024-01-05"/>
    <n v="1000"/>
    <n v="1486"/>
    <n v="41"/>
    <n v="3"/>
    <n v="19.36"/>
    <n v="112.41"/>
    <n v="93.05"/>
    <n v="93.05"/>
    <n v="4.8063016528925617"/>
    <n v="2.76"/>
    <n v="0.47"/>
    <n v="6.45"/>
    <n v="7.3170731707317069E-2"/>
    <s v="SCALE"/>
    <x v="1"/>
  </r>
  <r>
    <s v="cmierow29@gmail.com"/>
    <s v="craig"/>
    <s v="mierow"/>
    <s v="El Paso"/>
    <s v="TX"/>
    <n v="3000"/>
    <s v="u.s. army"/>
    <s v="Campaign_19"/>
    <s v="Google Ads"/>
    <s v="2024-01-18"/>
    <n v="1000"/>
    <n v="1560"/>
    <n v="29"/>
    <n v="2"/>
    <n v="12.55"/>
    <n v="115.25"/>
    <n v="102.7"/>
    <n v="102.7"/>
    <n v="8.1832669322709162"/>
    <n v="1.86"/>
    <n v="0.43"/>
    <n v="6.28"/>
    <n v="6.8965517241379309E-2"/>
    <s v="SCALE"/>
    <x v="1"/>
  </r>
  <r>
    <s v="ladilan@aol.com"/>
    <s v="luis"/>
    <s v="dilan"/>
    <s v="Homestead"/>
    <s v="FL"/>
    <n v="1344"/>
    <s v="galata inc"/>
    <s v="Campaign_19"/>
    <s v="Google Ads"/>
    <s v="2024-01-14"/>
    <n v="700"/>
    <n v="1875"/>
    <n v="50"/>
    <n v="0"/>
    <n v="24.62"/>
    <n v="0"/>
    <n v="-24.62"/>
    <n v="-24.62"/>
    <n v="-1"/>
    <n v="2.67"/>
    <n v="0.49"/>
    <n v="0"/>
    <n v="0"/>
    <s v="PAUSE"/>
    <x v="0"/>
  </r>
  <r>
    <s v="p.savedra@yahoo.com"/>
    <s v="pam"/>
    <s v="savedra"/>
    <s v="Tucson"/>
    <s v="AZ"/>
    <n v="2500"/>
    <s v="odyssey healthcare"/>
    <s v="Campaign_6"/>
    <s v="Google Ads"/>
    <s v="2024-01-20"/>
    <n v="300"/>
    <n v="2402"/>
    <n v="64"/>
    <n v="1"/>
    <n v="47.52"/>
    <n v="62.55"/>
    <n v="15.029999999999994"/>
    <n v="15.029999999999994"/>
    <n v="0.31628787878787862"/>
    <n v="2.66"/>
    <n v="0.74"/>
    <n v="47.52"/>
    <n v="1.5625E-2"/>
    <s v="SCALE"/>
    <x v="3"/>
  </r>
  <r>
    <s v="marcierandle@yahoo.com"/>
    <s v="marcie"/>
    <s v="randle"/>
    <s v="Grain Valley"/>
    <s v="MO"/>
    <n v="5525"/>
    <s v="amr"/>
    <s v="Campaign_20"/>
    <s v="Google Ads"/>
    <s v="2024-01-16"/>
    <n v="100"/>
    <n v="1181"/>
    <n v="37"/>
    <n v="1"/>
    <n v="23.9"/>
    <n v="71.56"/>
    <n v="47.660000000000004"/>
    <n v="47.660000000000004"/>
    <n v="1.9941422594142262"/>
    <n v="3.13"/>
    <n v="0.65"/>
    <n v="23.9"/>
    <n v="2.7027027027027029E-2"/>
    <s v="SCALE"/>
    <x v="3"/>
  </r>
  <r>
    <s v="drtybrd.swan27@gmail.com"/>
    <s v="dustin"/>
    <s v="swan"/>
    <s v="Richmond"/>
    <s v="VA"/>
    <n v="2000"/>
    <s v="virginia credit union  inc"/>
    <s v="Campaign_1"/>
    <s v="Google Ads"/>
    <s v="2024-01-04"/>
    <n v="600"/>
    <n v="2245"/>
    <n v="84"/>
    <n v="7"/>
    <n v="52.94"/>
    <n v="333.22"/>
    <n v="280.28000000000003"/>
    <n v="280.28000000000003"/>
    <n v="5.294295428787307"/>
    <n v="3.74"/>
    <n v="0.63"/>
    <n v="7.56"/>
    <n v="8.3333333333333329E-2"/>
    <s v="SCALE"/>
    <x v="0"/>
  </r>
  <r>
    <s v="dynasty5859@aol.com"/>
    <s v="dolores"/>
    <s v="seber"/>
    <s v="Scranton"/>
    <s v="PA"/>
    <n v="4000"/>
    <s v="golden technologies"/>
    <s v="Campaign_13"/>
    <s v="Google Ads"/>
    <s v="2024-01-18"/>
    <n v="1000"/>
    <n v="1837"/>
    <n v="34"/>
    <n v="4"/>
    <n v="18.54"/>
    <n v="240.24"/>
    <n v="221.70000000000002"/>
    <n v="221.70000000000002"/>
    <n v="11.957928802588999"/>
    <n v="1.85"/>
    <n v="0.55000000000000004"/>
    <n v="4.6399999999999997"/>
    <n v="0.11764705882352941"/>
    <s v="SCALE"/>
    <x v="1"/>
  </r>
  <r>
    <s v="gino9427@hotmail.com"/>
    <s v="gsne"/>
    <s v="alonso"/>
    <s v="Thousand Oaks"/>
    <s v="CA"/>
    <n v="4442"/>
    <s v="power station"/>
    <s v="Campaign_18"/>
    <s v="Google Ads"/>
    <s v="2024-01-21"/>
    <n v="800"/>
    <n v="1880"/>
    <n v="78"/>
    <n v="3"/>
    <n v="37.520000000000003"/>
    <n v="215.92"/>
    <n v="178.39999999999998"/>
    <n v="178.39999999999998"/>
    <n v="4.7547974413646044"/>
    <n v="4.1500000000000004"/>
    <n v="0.48"/>
    <n v="12.51"/>
    <n v="3.8461538461538464E-2"/>
    <s v="SCALE"/>
    <x v="1"/>
  </r>
  <r>
    <s v="hellcat_11_@hotmail.com"/>
    <s v="jeremy"/>
    <s v="penrose"/>
    <s v="Johnstown"/>
    <s v="PA"/>
    <n v="3000"/>
    <s v="wal mart"/>
    <s v="Campaign_2"/>
    <s v="Google Ads"/>
    <s v="2024-01-23"/>
    <n v="400"/>
    <n v="1862"/>
    <n v="77"/>
    <n v="8"/>
    <n v="32.619999999999997"/>
    <n v="291.72000000000003"/>
    <n v="259.10000000000002"/>
    <n v="259.10000000000002"/>
    <n v="7.9429797670141031"/>
    <n v="4.1399999999999997"/>
    <n v="0.42"/>
    <n v="4.08"/>
    <n v="0.1038961038961039"/>
    <s v="SCALE"/>
    <x v="2"/>
  </r>
  <r>
    <s v="ahaynesfontenot@gmail.com"/>
    <s v="angela"/>
    <s v="fontenot"/>
    <s v="Dandridge"/>
    <s v="TN"/>
    <n v="2000"/>
    <s v="gracehealthcare"/>
    <s v="Campaign_17"/>
    <s v="Google Ads"/>
    <s v="2024-01-25"/>
    <n v="400"/>
    <n v="1651"/>
    <n v="52"/>
    <n v="2"/>
    <n v="26.33"/>
    <n v="89.48"/>
    <n v="63.150000000000006"/>
    <n v="63.150000000000006"/>
    <n v="2.3984048613748579"/>
    <n v="3.15"/>
    <n v="0.51"/>
    <n v="13.16"/>
    <n v="3.8461538461538464E-2"/>
    <s v="SCALE"/>
    <x v="2"/>
  </r>
  <r>
    <s v="tamaraboyd888@gmail.com"/>
    <s v="tamara"/>
    <s v="harrison"/>
    <s v="Saint George"/>
    <s v="SC"/>
    <n v="2500"/>
    <s v="mcdonalds"/>
    <s v="Campaign_13"/>
    <s v="Google Ads"/>
    <s v="2024-01-05"/>
    <n v="1000"/>
    <n v="1907"/>
    <n v="41"/>
    <n v="4"/>
    <n v="16.59"/>
    <n v="190.99"/>
    <n v="174.4"/>
    <n v="174.4"/>
    <n v="10.512356841470766"/>
    <n v="2.15"/>
    <n v="0.4"/>
    <n v="4.1500000000000004"/>
    <n v="9.7560975609756101E-2"/>
    <s v="SCALE"/>
    <x v="1"/>
  </r>
  <r>
    <s v="elesiaandbrenae2011@hotmail.com"/>
    <s v="carla"/>
    <s v="moore"/>
    <s v="Jacksonville"/>
    <s v="FL"/>
    <n v="3125"/>
    <s v="opmc"/>
    <s v="Campaign_11"/>
    <s v="Google Ads"/>
    <s v="2024-01-03"/>
    <n v="1000"/>
    <n v="1660"/>
    <n v="36"/>
    <n v="0"/>
    <n v="16.07"/>
    <n v="0"/>
    <n v="-16.07"/>
    <n v="-16.07"/>
    <n v="-1"/>
    <n v="2.17"/>
    <n v="0.45"/>
    <n v="0"/>
    <n v="0"/>
    <s v="PAUSE"/>
    <x v="1"/>
  </r>
  <r>
    <s v="kerriemcleod73@yahoo.com"/>
    <s v="kerrie"/>
    <s v="mcleod"/>
    <s v="Atlanta"/>
    <s v="GA"/>
    <n v="1600"/>
    <s v="piedmont heartcare"/>
    <s v="Campaign_13"/>
    <s v="Google Ads"/>
    <s v="2024-01-14"/>
    <n v="300"/>
    <n v="1914"/>
    <n v="74"/>
    <n v="1"/>
    <n v="47.56"/>
    <n v="57.98"/>
    <n v="10.419999999999995"/>
    <n v="10.419999999999995"/>
    <n v="0.21909167367535731"/>
    <n v="3.87"/>
    <n v="0.64"/>
    <n v="47.56"/>
    <n v="1.3513513513513514E-2"/>
    <s v="SCALE"/>
    <x v="3"/>
  </r>
  <r>
    <s v="kurtmatlock@yahoo.com"/>
    <s v="kurt"/>
    <s v="matlock"/>
    <s v="Cedar Bluff"/>
    <s v="VA"/>
    <n v="2934"/>
    <s v="tadano mantis corporation"/>
    <s v="Campaign_20"/>
    <s v="Google Ads"/>
    <s v="2024-01-24"/>
    <n v="500"/>
    <n v="1185"/>
    <n v="22"/>
    <n v="2"/>
    <n v="14.4"/>
    <n v="71.47"/>
    <n v="57.07"/>
    <n v="57.07"/>
    <n v="3.9631944444444445"/>
    <n v="1.86"/>
    <n v="0.65"/>
    <n v="7.2"/>
    <n v="9.0909090909090912E-2"/>
    <s v="SCALE"/>
    <x v="2"/>
  </r>
  <r>
    <s v="elmore584@aol.com"/>
    <s v="elmore"/>
    <s v="katrina"/>
    <s v="Saint Augusti"/>
    <s v="FL"/>
    <n v="1300"/>
    <s v="bayview"/>
    <s v="Campaign_14"/>
    <s v="Google Ads"/>
    <s v="2024-01-10"/>
    <n v="200"/>
    <n v="1620"/>
    <n v="63"/>
    <n v="1"/>
    <n v="31.04"/>
    <n v="64.430000000000007"/>
    <n v="33.390000000000008"/>
    <n v="33.390000000000008"/>
    <n v="1.0757087628865982"/>
    <n v="3.89"/>
    <n v="0.49"/>
    <n v="31.04"/>
    <n v="1.5873015873015872E-2"/>
    <s v="SCALE"/>
    <x v="3"/>
  </r>
  <r>
    <s v="tammyls2004@yahoo.com"/>
    <s v="tamara"/>
    <s v="hall"/>
    <s v="Houston"/>
    <s v="TX"/>
    <n v="4326"/>
    <s v="hewitt"/>
    <s v="Campaign_10"/>
    <s v="Google Ads"/>
    <s v="2024-01-18"/>
    <n v="1000"/>
    <n v="1138"/>
    <n v="48"/>
    <n v="2"/>
    <n v="39.32"/>
    <n v="131.66999999999999"/>
    <n v="92.35"/>
    <n v="92.35"/>
    <n v="2.3486775178026447"/>
    <n v="4.22"/>
    <n v="0.82"/>
    <n v="19.66"/>
    <n v="4.1666666666666664E-2"/>
    <s v="SCALE"/>
    <x v="1"/>
  </r>
  <r>
    <s v="onedaysober89@yahoo.com"/>
    <s v="thomas"/>
    <s v="clemons"/>
    <s v="La Mesa"/>
    <s v="CA"/>
    <n v="4500"/>
    <s v="homedepot"/>
    <s v="Campaign_12"/>
    <s v="Google Ads"/>
    <s v="2024-01-07"/>
    <n v="500"/>
    <n v="1917"/>
    <n v="55"/>
    <n v="6"/>
    <n v="25.72"/>
    <n v="427.76"/>
    <n v="402.03999999999996"/>
    <n v="402.03999999999996"/>
    <n v="15.631415241057542"/>
    <n v="2.87"/>
    <n v="0.47"/>
    <n v="4.29"/>
    <n v="0.10909090909090909"/>
    <s v="SCALE"/>
    <x v="2"/>
  </r>
  <r>
    <s v="theodore_p_2000@yahoo.com"/>
    <s v="theodore"/>
    <s v="price"/>
    <s v="Inglewood"/>
    <s v="CA"/>
    <n v="3250"/>
    <s v="ebsco"/>
    <s v="Campaign_19"/>
    <s v="Google Ads"/>
    <s v="2024-01-19"/>
    <n v="400"/>
    <n v="1558"/>
    <n v="70"/>
    <n v="1"/>
    <n v="57.69"/>
    <n v="43.93"/>
    <n v="-13.759999999999998"/>
    <n v="-13.759999999999998"/>
    <n v="-0.23851620731495923"/>
    <n v="4.49"/>
    <n v="0.82"/>
    <n v="57.69"/>
    <n v="1.4285714285714285E-2"/>
    <s v="SCALE"/>
    <x v="2"/>
  </r>
  <r>
    <s v="moniquedworth@yahoo.com"/>
    <s v="monique"/>
    <s v="worth"/>
    <s v="Jersey City"/>
    <s v="NJ"/>
    <n v="2167"/>
    <s v="visiting homemakers service"/>
    <s v="Campaign_17"/>
    <s v="Google Ads"/>
    <s v="2024-01-13"/>
    <n v="1000"/>
    <n v="2417"/>
    <n v="74"/>
    <n v="7"/>
    <n v="44.05"/>
    <n v="379.43"/>
    <n v="335.38"/>
    <n v="335.38"/>
    <n v="7.6136208853575482"/>
    <n v="3.06"/>
    <n v="0.6"/>
    <n v="6.29"/>
    <n v="9.45945945945946E-2"/>
    <s v="SCALE"/>
    <x v="1"/>
  </r>
  <r>
    <s v="rawcreations@msn.com"/>
    <s v="robert"/>
    <s v="winstonjr"/>
    <s v="Carteret"/>
    <s v="NJ"/>
    <n v="3250"/>
    <s v="hedaya linens"/>
    <s v="Campaign_1"/>
    <s v="Google Ads"/>
    <s v="2024-01-23"/>
    <n v="400"/>
    <n v="2342"/>
    <n v="84"/>
    <n v="0"/>
    <n v="55.56"/>
    <n v="0"/>
    <n v="-55.56"/>
    <n v="-55.56"/>
    <n v="-1"/>
    <n v="3.59"/>
    <n v="0.66"/>
    <n v="0"/>
    <n v="0"/>
    <s v="PAUSE"/>
    <x v="2"/>
  </r>
  <r>
    <s v="lovpeppard@yahoo.com"/>
    <s v="rita"/>
    <s v="ractliffe"/>
    <s v="Glendale"/>
    <s v="CA"/>
    <n v="2500"/>
    <s v="retired"/>
    <s v="Campaign_5"/>
    <s v="Google Ads"/>
    <s v="2024-01-12"/>
    <n v="800"/>
    <n v="597"/>
    <n v="19"/>
    <n v="1"/>
    <n v="11.94"/>
    <n v="68.36"/>
    <n v="56.42"/>
    <n v="56.42"/>
    <n v="4.7252931323283089"/>
    <n v="3.18"/>
    <n v="0.63"/>
    <n v="11.94"/>
    <n v="5.2631578947368418E-2"/>
    <s v="SCALE"/>
    <x v="1"/>
  </r>
  <r>
    <s v="jeannies7867@yahoo.com"/>
    <s v="jean"/>
    <s v="thao"/>
    <s v="Stockton"/>
    <s v="CA"/>
    <n v="3748"/>
    <s v="tes"/>
    <s v="Campaign_5"/>
    <s v="Google Ads"/>
    <s v="2024-01-08"/>
    <n v="500"/>
    <n v="846"/>
    <n v="23"/>
    <n v="0"/>
    <n v="15.78"/>
    <n v="0"/>
    <n v="-15.78"/>
    <n v="-15.78"/>
    <n v="-1"/>
    <n v="2.72"/>
    <n v="0.69"/>
    <n v="0"/>
    <n v="0"/>
    <s v="PAUSE"/>
    <x v="2"/>
  </r>
  <r>
    <s v="crkfain@yahoo.com"/>
    <s v="melissa"/>
    <s v="fain"/>
    <s v="Quincy"/>
    <s v="FL"/>
    <n v="3519"/>
    <s v="hpentetprise"/>
    <s v="Campaign_3"/>
    <s v="Google Ads"/>
    <s v="2024-01-12"/>
    <n v="300"/>
    <n v="1528"/>
    <n v="66"/>
    <n v="1"/>
    <n v="52.38"/>
    <n v="37.04"/>
    <n v="-15.340000000000003"/>
    <n v="-15.340000000000003"/>
    <n v="-0.29285987017945786"/>
    <n v="4.32"/>
    <n v="0.79"/>
    <n v="52.38"/>
    <n v="1.5151515151515152E-2"/>
    <s v="SCALE"/>
    <x v="3"/>
  </r>
  <r>
    <s v="strisne@hotmail.com"/>
    <s v="norman"/>
    <s v="warner"/>
    <s v="Baton Rouge"/>
    <s v="LA"/>
    <n v="8000"/>
    <s v="afforda merchant services"/>
    <s v="Campaign_20"/>
    <s v="Google Ads"/>
    <s v="2024-01-30"/>
    <n v="1000"/>
    <n v="533"/>
    <n v="9"/>
    <n v="1"/>
    <n v="6.89"/>
    <n v="62.8"/>
    <n v="55.91"/>
    <n v="55.91"/>
    <n v="8.1146589259796809"/>
    <n v="1.69"/>
    <n v="0.77"/>
    <n v="6.89"/>
    <n v="0.1111111111111111"/>
    <s v="SCALE"/>
    <x v="1"/>
  </r>
  <r>
    <s v="kenyalweaver@yahoo.com"/>
    <s v="kenya"/>
    <s v="weaver"/>
    <s v="Melbourne"/>
    <s v="FL"/>
    <n v="1625"/>
    <s v="assurant"/>
    <s v="Campaign_15"/>
    <s v="Google Ads"/>
    <s v="2024-01-22"/>
    <n v="200"/>
    <n v="745"/>
    <n v="17"/>
    <n v="1"/>
    <n v="12.57"/>
    <n v="40.39"/>
    <n v="27.82"/>
    <n v="27.82"/>
    <n v="2.213206046141607"/>
    <n v="2.2799999999999998"/>
    <n v="0.74"/>
    <n v="12.57"/>
    <n v="5.8823529411764705E-2"/>
    <s v="SCALE"/>
    <x v="3"/>
  </r>
  <r>
    <s v="shirley_walters@bellsouth.net"/>
    <s v="shirley"/>
    <s v="walters"/>
    <s v="Montgomery"/>
    <s v="AL"/>
    <n v="2500"/>
    <s v="state of alabama"/>
    <s v="Campaign_12"/>
    <s v="Google Ads"/>
    <s v="2024-01-21"/>
    <n v="400"/>
    <n v="1255"/>
    <n v="44"/>
    <n v="0"/>
    <n v="36.68"/>
    <n v="0"/>
    <n v="-36.68"/>
    <n v="-36.68"/>
    <n v="-1"/>
    <n v="3.51"/>
    <n v="0.83"/>
    <n v="0"/>
    <n v="0"/>
    <s v="PAUSE"/>
    <x v="2"/>
  </r>
  <r>
    <s v="gadgetgeekmods@live.com"/>
    <s v="charles"/>
    <s v="mosteller"/>
    <s v="Rock Hill"/>
    <s v="SC"/>
    <n v="4500"/>
    <s v="walmart"/>
    <s v="Campaign_18"/>
    <s v="Google Ads"/>
    <s v="2024-01-08"/>
    <n v="700"/>
    <n v="1945"/>
    <n v="87"/>
    <n v="7"/>
    <n v="54.18"/>
    <n v="256.39"/>
    <n v="202.20999999999998"/>
    <n v="202.20999999999998"/>
    <n v="3.7321889996308597"/>
    <n v="4.47"/>
    <n v="0.62"/>
    <n v="7.74"/>
    <n v="8.0459770114942528E-2"/>
    <s v="SCALE"/>
    <x v="0"/>
  </r>
  <r>
    <s v="toriwallace83@yahoo.com"/>
    <s v="brandi"/>
    <s v="wallace"/>
    <s v="Windsor"/>
    <s v="CT"/>
    <n v="2100"/>
    <s v="delta t"/>
    <s v="Campaign_1"/>
    <s v="Google Ads"/>
    <s v="2024-01-12"/>
    <n v="700"/>
    <n v="1031"/>
    <n v="21"/>
    <n v="1"/>
    <n v="13.71"/>
    <n v="44.64"/>
    <n v="30.93"/>
    <n v="30.93"/>
    <n v="2.2560175054704592"/>
    <n v="2.04"/>
    <n v="0.65"/>
    <n v="13.71"/>
    <n v="4.7619047619047616E-2"/>
    <s v="SCALE"/>
    <x v="0"/>
  </r>
  <r>
    <s v="christopherboyd41@yahoo.com"/>
    <s v="christophe"/>
    <s v="boyd"/>
    <s v="Justin"/>
    <s v="TX"/>
    <n v="4400"/>
    <s v="janna boyd"/>
    <s v="Campaign_6"/>
    <s v="Google Ads"/>
    <s v="2024-01-20"/>
    <n v="600"/>
    <n v="1117"/>
    <n v="29"/>
    <n v="3"/>
    <n v="16"/>
    <n v="203.61"/>
    <n v="187.61"/>
    <n v="187.61"/>
    <n v="11.725625000000001"/>
    <n v="2.6"/>
    <n v="0.55000000000000004"/>
    <n v="5.33"/>
    <n v="0.10344827586206896"/>
    <s v="SCALE"/>
    <x v="0"/>
  </r>
  <r>
    <s v="larrywiggins38@yahoo.com"/>
    <s v="larry"/>
    <s v="wiggins"/>
    <s v="Suffolk"/>
    <s v="VA"/>
    <n v="4333"/>
    <s v="aerotek"/>
    <s v="Campaign_9"/>
    <s v="Google Ads"/>
    <s v="2024-01-04"/>
    <n v="300"/>
    <n v="2164"/>
    <n v="97"/>
    <n v="8"/>
    <n v="78.709999999999994"/>
    <n v="410.24"/>
    <n v="331.53000000000003"/>
    <n v="331.53000000000003"/>
    <n v="4.212044212933554"/>
    <n v="4.4800000000000004"/>
    <n v="0.81"/>
    <n v="9.84"/>
    <n v="8.247422680412371E-2"/>
    <s v="SCALE"/>
    <x v="3"/>
  </r>
  <r>
    <s v="pmpjuc07@yahoo.com"/>
    <s v="elston"/>
    <s v="shelton"/>
    <s v="Chicago"/>
    <s v="IL"/>
    <n v="2900"/>
    <s v="methodist hospital"/>
    <s v="Campaign_1"/>
    <s v="Google Ads"/>
    <s v="2024-01-24"/>
    <n v="500"/>
    <n v="1182"/>
    <n v="47"/>
    <n v="0"/>
    <n v="26.49"/>
    <n v="0"/>
    <n v="-26.49"/>
    <n v="-26.49"/>
    <n v="-1"/>
    <n v="3.98"/>
    <n v="0.56000000000000005"/>
    <n v="0"/>
    <n v="0"/>
    <s v="PAUSE"/>
    <x v="2"/>
  </r>
  <r>
    <s v="lupita69_2000@yahoo.com"/>
    <s v="maria"/>
    <s v="alvarez"/>
    <s v="San Diego"/>
    <s v="CA"/>
    <n v="2000"/>
    <s v="radychildrenshospital"/>
    <s v="Campaign_9"/>
    <s v="Google Ads"/>
    <s v="2024-01-09"/>
    <n v="300"/>
    <n v="725"/>
    <n v="19"/>
    <n v="0"/>
    <n v="11.19"/>
    <n v="0"/>
    <n v="-11.19"/>
    <n v="-11.19"/>
    <n v="-1"/>
    <n v="2.62"/>
    <n v="0.59"/>
    <n v="0"/>
    <n v="0"/>
    <s v="PAUSE"/>
    <x v="3"/>
  </r>
  <r>
    <s v="mikenikes77@gmail.com"/>
    <s v="michael"/>
    <s v="smith"/>
    <s v="Fort Worth"/>
    <s v="TX"/>
    <n v="2038"/>
    <s v="continental foods"/>
    <s v="Campaign_10"/>
    <s v="Google Ads"/>
    <s v="2024-01-14"/>
    <n v="600"/>
    <n v="2263"/>
    <n v="91"/>
    <n v="8"/>
    <n v="42.18"/>
    <n v="346.51"/>
    <n v="304.33"/>
    <n v="304.33"/>
    <n v="7.2150308202939781"/>
    <n v="4.0199999999999996"/>
    <n v="0.46"/>
    <n v="5.27"/>
    <n v="8.7912087912087919E-2"/>
    <s v="SCALE"/>
    <x v="0"/>
  </r>
  <r>
    <s v="missphilly80@gmail.com"/>
    <s v="dannette"/>
    <s v="mckie"/>
    <s v="Chester"/>
    <s v="PA"/>
    <n v="2500"/>
    <s v="us airways"/>
    <s v="Campaign_13"/>
    <s v="Google Ads"/>
    <s v="2024-01-18"/>
    <n v="300"/>
    <n v="1999"/>
    <n v="80"/>
    <n v="9"/>
    <n v="44.95"/>
    <n v="671.19"/>
    <n v="626.24"/>
    <n v="626.24"/>
    <n v="13.931924360400444"/>
    <n v="4"/>
    <n v="0.56000000000000005"/>
    <n v="4.99"/>
    <n v="0.1125"/>
    <s v="SCALE"/>
    <x v="3"/>
  </r>
  <r>
    <s v="lelei@hotmail.com"/>
    <s v="julius"/>
    <s v="koech"/>
    <s v="Azusa"/>
    <s v="CA"/>
    <n v="1100"/>
    <s v="securitas usa inc"/>
    <s v="Campaign_7"/>
    <s v="Google Ads"/>
    <s v="2024-01-17"/>
    <n v="400"/>
    <n v="967"/>
    <n v="15"/>
    <n v="1"/>
    <n v="10.06"/>
    <n v="53.88"/>
    <n v="43.82"/>
    <n v="43.82"/>
    <n v="4.355864811133201"/>
    <n v="1.55"/>
    <n v="0.67"/>
    <n v="10.06"/>
    <n v="6.6666666666666666E-2"/>
    <s v="SCALE"/>
    <x v="2"/>
  </r>
  <r>
    <s v="johnl1973@yahoo.com"/>
    <s v="jonathan"/>
    <s v="loya"/>
    <s v="Bloomfield"/>
    <s v="IN"/>
    <n v="3500"/>
    <s v="bloomington shuttle services"/>
    <s v="Campaign_3"/>
    <s v="Google Ads"/>
    <s v="2024-01-04"/>
    <n v="300"/>
    <n v="1051"/>
    <n v="17"/>
    <n v="0"/>
    <n v="11.55"/>
    <n v="0"/>
    <n v="-11.55"/>
    <n v="-11.55"/>
    <n v="-1"/>
    <n v="1.62"/>
    <n v="0.68"/>
    <n v="0"/>
    <n v="0"/>
    <s v="PAUSE"/>
    <x v="3"/>
  </r>
  <r>
    <s v="kpj320@yahoo.com"/>
    <s v="kayla"/>
    <s v="jones"/>
    <s v="Houston"/>
    <s v="TX"/>
    <n v="2750"/>
    <s v="juan elvir"/>
    <s v="Campaign_16"/>
    <s v="Google Ads"/>
    <s v="2024-01-27"/>
    <n v="100"/>
    <n v="1691"/>
    <n v="45"/>
    <n v="0"/>
    <n v="31.15"/>
    <n v="0"/>
    <n v="-31.15"/>
    <n v="-31.15"/>
    <n v="-1"/>
    <n v="2.66"/>
    <n v="0.69"/>
    <n v="0"/>
    <n v="0"/>
    <s v="PAUSE"/>
    <x v="3"/>
  </r>
  <r>
    <s v="ks213@hotmail.com"/>
    <s v="kosal"/>
    <s v="song"/>
    <s v="Long Beach"/>
    <s v="CA"/>
    <n v="2500"/>
    <s v="qspac industries"/>
    <s v="Campaign_16"/>
    <s v="Google Ads"/>
    <s v="2024-01-26"/>
    <n v="200"/>
    <n v="981"/>
    <n v="31"/>
    <n v="3"/>
    <n v="13.18"/>
    <n v="142.69"/>
    <n v="129.51"/>
    <n v="129.51"/>
    <n v="9.8262518968133534"/>
    <n v="3.16"/>
    <n v="0.43"/>
    <n v="4.3899999999999997"/>
    <n v="9.6774193548387094E-2"/>
    <s v="SCALE"/>
    <x v="3"/>
  </r>
  <r>
    <s v="nicole_pettay@yahoo.com"/>
    <s v="nicole"/>
    <s v="pettay"/>
    <s v="Newark"/>
    <s v="OH"/>
    <n v="2000"/>
    <s v="rona homes"/>
    <s v="Campaign_1"/>
    <s v="Google Ads"/>
    <s v="2024-01-02"/>
    <n v="1000"/>
    <n v="695"/>
    <n v="30"/>
    <n v="1"/>
    <n v="14.05"/>
    <n v="47.14"/>
    <n v="33.090000000000003"/>
    <n v="33.090000000000003"/>
    <n v="2.3551601423487547"/>
    <n v="4.32"/>
    <n v="0.47"/>
    <n v="14.05"/>
    <n v="3.3333333333333333E-2"/>
    <s v="SCALE"/>
    <x v="1"/>
  </r>
  <r>
    <s v="gerrein32@gmail.com"/>
    <s v="joseph"/>
    <s v="gerrein"/>
    <s v="Grove City"/>
    <s v="OH"/>
    <n v="2900"/>
    <s v="columbus castings"/>
    <s v="Campaign_20"/>
    <s v="Google Ads"/>
    <s v="2024-01-28"/>
    <n v="600"/>
    <n v="871"/>
    <n v="25"/>
    <n v="0"/>
    <n v="16.75"/>
    <n v="0"/>
    <n v="-16.75"/>
    <n v="-16.75"/>
    <n v="-1"/>
    <n v="2.87"/>
    <n v="0.67"/>
    <n v="0"/>
    <n v="0"/>
    <s v="PAUSE"/>
    <x v="0"/>
  </r>
  <r>
    <s v="steviedarnellpalmer@gmail.com"/>
    <s v="stevie"/>
    <s v="palmer"/>
    <s v="Denver"/>
    <s v="CO"/>
    <n v="3100"/>
    <s v="adams schools 14"/>
    <s v="Campaign_4"/>
    <s v="Google Ads"/>
    <s v="2024-01-18"/>
    <n v="800"/>
    <n v="972"/>
    <n v="38"/>
    <n v="0"/>
    <n v="26.64"/>
    <n v="0"/>
    <n v="-26.64"/>
    <n v="-26.64"/>
    <n v="-1"/>
    <n v="3.91"/>
    <n v="0.7"/>
    <n v="0"/>
    <n v="0"/>
    <s v="PAUSE"/>
    <x v="1"/>
  </r>
  <r>
    <s v="bmertz911@gmail.com"/>
    <s v="blake"/>
    <s v="mertz"/>
    <s v="Colorado Spri"/>
    <s v="CO"/>
    <n v="2000"/>
    <s v="penrose hospital"/>
    <s v="Campaign_13"/>
    <s v="Google Ads"/>
    <s v="2024-01-24"/>
    <n v="200"/>
    <n v="1823"/>
    <n v="34"/>
    <n v="3"/>
    <n v="22.69"/>
    <n v="207.06"/>
    <n v="184.37"/>
    <n v="184.37"/>
    <n v="8.1256059938298808"/>
    <n v="1.87"/>
    <n v="0.67"/>
    <n v="7.56"/>
    <n v="8.8235294117647065E-2"/>
    <s v="SCALE"/>
    <x v="3"/>
  </r>
  <r>
    <s v="mesad1996@yahoo.com"/>
    <s v="diane"/>
    <s v="mesa"/>
    <s v="San Antonio"/>
    <s v="TX"/>
    <n v="2208"/>
    <s v="quest diagnostics"/>
    <s v="Campaign_1"/>
    <s v="Google Ads"/>
    <s v="2024-01-18"/>
    <n v="700"/>
    <n v="1281"/>
    <n v="47"/>
    <n v="4"/>
    <n v="24.97"/>
    <n v="203.66"/>
    <n v="178.69"/>
    <n v="178.69"/>
    <n v="7.1561874249098922"/>
    <n v="3.67"/>
    <n v="0.53"/>
    <n v="6.24"/>
    <n v="8.5106382978723402E-2"/>
    <s v="SCALE"/>
    <x v="0"/>
  </r>
  <r>
    <s v="adf520@gmail.com"/>
    <s v="avery"/>
    <s v="fletcher"/>
    <s v="Houston"/>
    <s v="TX"/>
    <n v="1300"/>
    <s v="woodlandacresmiddl"/>
    <s v="Campaign_8"/>
    <s v="Google Ads"/>
    <s v="2024-01-08"/>
    <n v="600"/>
    <n v="593"/>
    <n v="18"/>
    <n v="1"/>
    <n v="13.25"/>
    <n v="56.79"/>
    <n v="43.54"/>
    <n v="43.54"/>
    <n v="3.2860377358490567"/>
    <n v="3.04"/>
    <n v="0.74"/>
    <n v="13.25"/>
    <n v="5.5555555555555552E-2"/>
    <s v="SCALE"/>
    <x v="0"/>
  </r>
  <r>
    <s v="lseay98@yahoo.com"/>
    <s v="larry"/>
    <s v="seay"/>
    <s v="Miami"/>
    <s v="FL"/>
    <n v="3250"/>
    <s v="subway"/>
    <s v="Campaign_5"/>
    <s v="Google Ads"/>
    <s v="2024-01-18"/>
    <n v="100"/>
    <n v="1763"/>
    <n v="35"/>
    <n v="0"/>
    <n v="24.12"/>
    <n v="0"/>
    <n v="-24.12"/>
    <n v="-24.12"/>
    <n v="-1"/>
    <n v="1.99"/>
    <n v="0.69"/>
    <n v="0"/>
    <n v="0"/>
    <s v="PAUSE"/>
    <x v="3"/>
  </r>
  <r>
    <s v="mode.atomique@gmail.com"/>
    <s v="sabrina"/>
    <s v="hernandez"/>
    <s v="West Covina"/>
    <s v="CA"/>
    <n v="2167"/>
    <s v="sabrina hernandez"/>
    <s v="Campaign_1"/>
    <s v="Google Ads"/>
    <s v="2024-01-21"/>
    <n v="800"/>
    <n v="1602"/>
    <n v="55"/>
    <n v="1"/>
    <n v="34.56"/>
    <n v="64.33"/>
    <n v="29.769999999999996"/>
    <n v="29.769999999999996"/>
    <n v="0.8614004629629628"/>
    <n v="3.43"/>
    <n v="0.63"/>
    <n v="34.56"/>
    <n v="1.8181818181818181E-2"/>
    <s v="SCALE"/>
    <x v="1"/>
  </r>
  <r>
    <s v="nguyenalex999@yahoo.com"/>
    <s v="phillip"/>
    <s v="nguyen"/>
    <s v="Pittsburgh"/>
    <s v="PA"/>
    <n v="2583"/>
    <s v="minh restaurant"/>
    <s v="Campaign_17"/>
    <s v="Google Ads"/>
    <s v="2024-01-16"/>
    <n v="200"/>
    <n v="991"/>
    <n v="29"/>
    <n v="2"/>
    <n v="15.46"/>
    <n v="119.58"/>
    <n v="104.12"/>
    <n v="104.12"/>
    <n v="6.7347994825355757"/>
    <n v="2.93"/>
    <n v="0.53"/>
    <n v="7.73"/>
    <n v="6.8965517241379309E-2"/>
    <s v="SCALE"/>
    <x v="3"/>
  </r>
  <r>
    <s v="hollywatson6551@yahoo.com"/>
    <s v="holly"/>
    <s v="watson"/>
    <s v="Cuero"/>
    <s v="TX"/>
    <n v="1500"/>
    <s v="cuero community hospital"/>
    <s v="Campaign_6"/>
    <s v="Google Ads"/>
    <s v="2024-01-24"/>
    <n v="600"/>
    <n v="1868"/>
    <n v="47"/>
    <n v="5"/>
    <n v="19.82"/>
    <n v="199.35"/>
    <n v="179.53"/>
    <n v="179.53"/>
    <n v="9.0580221997981845"/>
    <n v="2.52"/>
    <n v="0.42"/>
    <n v="3.96"/>
    <n v="0.10638297872340426"/>
    <s v="SCALE"/>
    <x v="0"/>
  </r>
  <r>
    <s v="xteina_rajsavong@yahoo.com"/>
    <s v="teina"/>
    <s v="rajsavong"/>
    <s v="Salt Lake Cit"/>
    <s v="UT"/>
    <n v="3900"/>
    <s v="bd medical"/>
    <s v="Campaign_5"/>
    <s v="Google Ads"/>
    <s v="2024-01-12"/>
    <n v="1000"/>
    <n v="807"/>
    <n v="23"/>
    <n v="0"/>
    <n v="18.149999999999999"/>
    <n v="0"/>
    <n v="-18.149999999999999"/>
    <n v="-18.149999999999999"/>
    <n v="-1"/>
    <n v="2.85"/>
    <n v="0.79"/>
    <n v="0"/>
    <n v="0"/>
    <s v="PAUSE"/>
    <x v="1"/>
  </r>
  <r>
    <s v="solaistarr@yahoo.com"/>
    <s v="solai"/>
    <s v="taliaferro"/>
    <s v="Concord"/>
    <s v="CA"/>
    <n v="3300"/>
    <s v="disablity"/>
    <s v="Campaign_12"/>
    <s v="Google Ads"/>
    <s v="2024-01-09"/>
    <n v="100"/>
    <n v="2076"/>
    <n v="88"/>
    <n v="3"/>
    <n v="70.58"/>
    <n v="159.54"/>
    <n v="88.96"/>
    <n v="88.96"/>
    <n v="1.2604137149334089"/>
    <n v="4.24"/>
    <n v="0.8"/>
    <n v="23.53"/>
    <n v="3.4090909090909088E-2"/>
    <s v="SCALE"/>
    <x v="3"/>
  </r>
  <r>
    <s v="lynice.lewis@yahoo.com"/>
    <s v="lynice"/>
    <s v="lewis"/>
    <s v="Huntsville"/>
    <s v="AL"/>
    <n v="1600"/>
    <s v="alabama a and m university"/>
    <s v="Campaign_16"/>
    <s v="Google Ads"/>
    <s v="2024-01-15"/>
    <n v="600"/>
    <n v="2135"/>
    <n v="51"/>
    <n v="5"/>
    <n v="27"/>
    <n v="263.98"/>
    <n v="236.98000000000002"/>
    <n v="236.98000000000002"/>
    <n v="8.7770370370370383"/>
    <n v="2.39"/>
    <n v="0.53"/>
    <n v="5.4"/>
    <n v="9.8039215686274508E-2"/>
    <s v="SCALE"/>
    <x v="0"/>
  </r>
  <r>
    <s v="azbutterfly803@yahoo.com"/>
    <s v="amy"/>
    <s v="carlson"/>
    <s v="Chandler"/>
    <s v="AZ"/>
    <n v="1700"/>
    <s v="walmart"/>
    <s v="Campaign_7"/>
    <s v="Google Ads"/>
    <s v="2024-01-14"/>
    <n v="300"/>
    <n v="672"/>
    <n v="29"/>
    <n v="1"/>
    <n v="22.65"/>
    <n v="53.63"/>
    <n v="30.980000000000004"/>
    <n v="30.980000000000004"/>
    <n v="1.3677704194260489"/>
    <n v="4.32"/>
    <n v="0.78"/>
    <n v="22.65"/>
    <n v="3.4482758620689655E-2"/>
    <s v="SCALE"/>
    <x v="3"/>
  </r>
  <r>
    <s v="vynalajadia@gmail.com"/>
    <s v="kavyna"/>
    <s v="raper"/>
    <s v="Norfolk"/>
    <s v="VA"/>
    <n v="1500"/>
    <s v="larry's appliance"/>
    <s v="Campaign_11"/>
    <s v="Google Ads"/>
    <s v="2024-01-23"/>
    <n v="800"/>
    <n v="2127"/>
    <n v="43"/>
    <n v="0"/>
    <n v="18.86"/>
    <n v="0"/>
    <n v="-18.86"/>
    <n v="-18.86"/>
    <n v="-1"/>
    <n v="2.02"/>
    <n v="0.44"/>
    <n v="0"/>
    <n v="0"/>
    <s v="PAUSE"/>
    <x v="1"/>
  </r>
  <r>
    <s v="jamyad2003@yahoo.com"/>
    <s v="jamia"/>
    <s v="harrell"/>
    <s v="Saint Louis"/>
    <s v="MO"/>
    <n v="1625"/>
    <s v="lss"/>
    <s v="Campaign_11"/>
    <s v="Google Ads"/>
    <s v="2024-01-28"/>
    <n v="700"/>
    <n v="2172"/>
    <n v="92"/>
    <n v="7"/>
    <n v="58.36"/>
    <n v="433.82"/>
    <n v="375.46"/>
    <n v="375.46"/>
    <n v="6.433516106922549"/>
    <n v="4.24"/>
    <n v="0.63"/>
    <n v="8.34"/>
    <n v="7.6086956521739135E-2"/>
    <s v="SCALE"/>
    <x v="0"/>
  </r>
  <r>
    <s v="beckysbarlow@hotmail.com"/>
    <s v="rebecca"/>
    <s v="barlow"/>
    <s v="North Pole"/>
    <s v="AK"/>
    <n v="1736"/>
    <s v="kendall auto"/>
    <s v="Campaign_11"/>
    <s v="Google Ads"/>
    <s v="2024-01-17"/>
    <n v="700"/>
    <n v="1699"/>
    <n v="71"/>
    <n v="7"/>
    <n v="44.75"/>
    <n v="367.07"/>
    <n v="322.32"/>
    <n v="322.32"/>
    <n v="7.2026815642458102"/>
    <n v="4.18"/>
    <n v="0.63"/>
    <n v="6.39"/>
    <n v="9.8591549295774641E-2"/>
    <s v="SCALE"/>
    <x v="0"/>
  </r>
  <r>
    <s v="thesunthemoonandthestars@msn.com"/>
    <s v="gabrielle"/>
    <s v="carroll"/>
    <s v="Aurora"/>
    <s v="CO"/>
    <n v="4300"/>
    <s v="sprint"/>
    <s v="Campaign_10"/>
    <s v="Google Ads"/>
    <s v="2024-01-17"/>
    <n v="1000"/>
    <n v="1521"/>
    <n v="33"/>
    <n v="0"/>
    <n v="22.13"/>
    <n v="0"/>
    <n v="-22.13"/>
    <n v="-22.13"/>
    <n v="-1"/>
    <n v="2.17"/>
    <n v="0.67"/>
    <n v="0"/>
    <n v="0"/>
    <s v="PAUSE"/>
    <x v="1"/>
  </r>
  <r>
    <s v="taylor24toy@aol.com"/>
    <s v="roy"/>
    <s v="taylor"/>
    <s v="Grandview"/>
    <s v="MO"/>
    <n v="2000"/>
    <s v="quik trip"/>
    <s v="Campaign_11"/>
    <s v="Google Ads"/>
    <s v="2024-01-18"/>
    <n v="500"/>
    <n v="1470"/>
    <n v="24"/>
    <n v="0"/>
    <n v="12.91"/>
    <n v="0"/>
    <n v="-12.91"/>
    <n v="-12.91"/>
    <n v="-1"/>
    <n v="1.63"/>
    <n v="0.54"/>
    <n v="0"/>
    <n v="0"/>
    <s v="PAUSE"/>
    <x v="2"/>
  </r>
  <r>
    <s v="barbymenahem@hotmail.com"/>
    <s v="barbara"/>
    <s v="rodriguez"/>
    <s v="Fort Lauderda"/>
    <s v="FL"/>
    <n v="2150"/>
    <s v="law office of efrain cortes"/>
    <s v="Campaign_9"/>
    <s v="Google Ads"/>
    <s v="2024-01-20"/>
    <n v="100"/>
    <n v="1347"/>
    <n v="39"/>
    <n v="0"/>
    <n v="26.2"/>
    <n v="0"/>
    <n v="-26.2"/>
    <n v="-26.2"/>
    <n v="-1"/>
    <n v="2.9"/>
    <n v="0.67"/>
    <n v="0"/>
    <n v="0"/>
    <s v="PAUSE"/>
    <x v="3"/>
  </r>
  <r>
    <s v="dreamr19@gmail.com"/>
    <s v="andrea"/>
    <s v="ritter"/>
    <s v="Bartlett"/>
    <s v="IL"/>
    <n v="3083"/>
    <s v="lieberman management services"/>
    <s v="Campaign_13"/>
    <s v="Google Ads"/>
    <s v="2024-01-04"/>
    <n v="200"/>
    <n v="1699"/>
    <n v="61"/>
    <n v="2"/>
    <n v="32.450000000000003"/>
    <n v="93.58"/>
    <n v="61.129999999999995"/>
    <n v="61.129999999999995"/>
    <n v="1.8838212634822802"/>
    <n v="3.59"/>
    <n v="0.53"/>
    <n v="16.23"/>
    <n v="3.2786885245901641E-2"/>
    <s v="SCALE"/>
    <x v="3"/>
  </r>
  <r>
    <s v="diontre01@yahoo.com"/>
    <s v="diontre"/>
    <s v="sanders"/>
    <s v="Savannah"/>
    <s v="GA"/>
    <n v="7480"/>
    <s v="diamond staffing"/>
    <s v="Campaign_9"/>
    <s v="Google Ads"/>
    <s v="2024-01-07"/>
    <n v="300"/>
    <n v="784"/>
    <n v="21"/>
    <n v="2"/>
    <n v="11.7"/>
    <n v="112.45"/>
    <n v="100.75"/>
    <n v="100.75"/>
    <n v="8.6111111111111125"/>
    <n v="2.68"/>
    <n v="0.56000000000000005"/>
    <n v="5.85"/>
    <n v="9.5238095238095233E-2"/>
    <s v="SCALE"/>
    <x v="3"/>
  </r>
  <r>
    <s v="dacker24@aol.com"/>
    <s v="denise"/>
    <s v="ackerson"/>
    <s v="Tucson"/>
    <s v="AZ"/>
    <n v="1700"/>
    <s v="cci careers"/>
    <s v="Campaign_14"/>
    <s v="Google Ads"/>
    <s v="2024-01-09"/>
    <n v="400"/>
    <n v="1228"/>
    <n v="32"/>
    <n v="0"/>
    <n v="19.920000000000002"/>
    <n v="0"/>
    <n v="-19.920000000000002"/>
    <n v="-19.920000000000002"/>
    <n v="-1"/>
    <n v="2.61"/>
    <n v="0.62"/>
    <n v="0"/>
    <n v="0"/>
    <s v="PAUSE"/>
    <x v="2"/>
  </r>
  <r>
    <s v="debstokes54@yahoo.com"/>
    <s v="deborah"/>
    <s v="stokes"/>
    <s v="Castle Rock"/>
    <s v="CO"/>
    <n v="2167"/>
    <s v="home instead senior care"/>
    <s v="Campaign_14"/>
    <s v="Google Ads"/>
    <s v="2024-01-19"/>
    <n v="100"/>
    <n v="1196"/>
    <n v="19"/>
    <n v="1"/>
    <n v="11.82"/>
    <n v="39.81"/>
    <n v="27.990000000000002"/>
    <n v="27.990000000000002"/>
    <n v="2.3680203045685282"/>
    <n v="1.59"/>
    <n v="0.62"/>
    <n v="11.82"/>
    <n v="5.2631578947368418E-2"/>
    <s v="SCALE"/>
    <x v="3"/>
  </r>
  <r>
    <s v="bekarama@yahoo.com"/>
    <s v="becky"/>
    <s v="davis"/>
    <s v="San Jose"/>
    <s v="CA"/>
    <n v="1733"/>
    <s v="ihss"/>
    <s v="Campaign_19"/>
    <s v="Google Ads"/>
    <s v="2024-01-22"/>
    <n v="700"/>
    <n v="967"/>
    <n v="29"/>
    <n v="2"/>
    <n v="17.93"/>
    <n v="109.35"/>
    <n v="91.419999999999987"/>
    <n v="91.419999999999987"/>
    <n v="5.0987172336865578"/>
    <n v="3"/>
    <n v="0.62"/>
    <n v="8.9600000000000009"/>
    <n v="6.8965517241379309E-2"/>
    <s v="SCALE"/>
    <x v="0"/>
  </r>
  <r>
    <s v="brian.mays@gmail.com"/>
    <s v="brian"/>
    <s v="mays"/>
    <s v="Vienna"/>
    <s v="VA"/>
    <n v="2250"/>
    <s v="questel"/>
    <s v="Campaign_16"/>
    <s v="Google Ads"/>
    <s v="2024-01-04"/>
    <n v="200"/>
    <n v="1856"/>
    <n v="66"/>
    <n v="7"/>
    <n v="48.27"/>
    <n v="260.77"/>
    <n v="212.49999999999997"/>
    <n v="212.49999999999997"/>
    <n v="4.402320281748497"/>
    <n v="3.56"/>
    <n v="0.73"/>
    <n v="6.9"/>
    <n v="0.10606060606060606"/>
    <s v="SCALE"/>
    <x v="3"/>
  </r>
  <r>
    <s v="jackjmrr9604@aol.com"/>
    <s v="jackie"/>
    <s v="morrison"/>
    <s v="Prescott"/>
    <s v="AZ"/>
    <n v="2600"/>
    <s v="las fuentes"/>
    <s v="Campaign_18"/>
    <s v="Google Ads"/>
    <s v="2024-01-21"/>
    <n v="800"/>
    <n v="2492"/>
    <n v="62"/>
    <n v="2"/>
    <n v="46.93"/>
    <n v="100.96"/>
    <n v="54.029999999999994"/>
    <n v="54.029999999999994"/>
    <n v="1.1512891540592372"/>
    <n v="2.4900000000000002"/>
    <n v="0.76"/>
    <n v="23.46"/>
    <n v="3.2258064516129031E-2"/>
    <s v="SCALE"/>
    <x v="1"/>
  </r>
  <r>
    <s v="a_lterry@yahoo.com"/>
    <s v="anquinchet"/>
    <s v="terry"/>
    <s v="North Charles"/>
    <s v="SC"/>
    <n v="4200"/>
    <s v="college of charleston"/>
    <s v="Campaign_7"/>
    <s v="Google Ads"/>
    <s v="2024-01-19"/>
    <n v="300"/>
    <n v="949"/>
    <n v="39"/>
    <n v="1"/>
    <n v="19.73"/>
    <n v="56.93"/>
    <n v="37.200000000000003"/>
    <n v="37.200000000000003"/>
    <n v="1.88545362392296"/>
    <n v="4.1100000000000003"/>
    <n v="0.51"/>
    <n v="19.73"/>
    <n v="2.564102564102564E-2"/>
    <s v="SCALE"/>
    <x v="3"/>
  </r>
  <r>
    <s v="davidburgess@hotmail.com"/>
    <s v="david"/>
    <s v="burgess"/>
    <s v="San Jose"/>
    <s v="CA"/>
    <n v="4700"/>
    <s v="great american music"/>
    <s v="Campaign_20"/>
    <s v="Google Ads"/>
    <s v="2024-01-09"/>
    <n v="800"/>
    <n v="981"/>
    <n v="33"/>
    <n v="0"/>
    <n v="24.86"/>
    <n v="0"/>
    <n v="-24.86"/>
    <n v="-24.86"/>
    <n v="-1"/>
    <n v="3.36"/>
    <n v="0.75"/>
    <n v="0"/>
    <n v="0"/>
    <s v="PAUSE"/>
    <x v="1"/>
  </r>
  <r>
    <s v="eurijen@yahoo.com"/>
    <s v="jennifer"/>
    <s v="calma"/>
    <s v="Bloomingdale"/>
    <s v="IL"/>
    <n v="2000"/>
    <s v="let us care montessori school"/>
    <s v="Campaign_7"/>
    <s v="Google Ads"/>
    <s v="2024-01-21"/>
    <n v="800"/>
    <n v="1336"/>
    <n v="26"/>
    <n v="0"/>
    <n v="16.190000000000001"/>
    <n v="0"/>
    <n v="-16.190000000000001"/>
    <n v="-16.190000000000001"/>
    <n v="-1"/>
    <n v="1.95"/>
    <n v="0.62"/>
    <n v="0"/>
    <n v="0"/>
    <s v="PAUSE"/>
    <x v="1"/>
  </r>
  <r>
    <s v="wilsey58@hotmail.com"/>
    <s v="georgia"/>
    <s v="wilson"/>
    <s v="Quakertown"/>
    <s v="PA"/>
    <n v="2200"/>
    <s v="staples"/>
    <s v="Campaign_5"/>
    <s v="Google Ads"/>
    <s v="2024-01-11"/>
    <n v="400"/>
    <n v="1096"/>
    <n v="47"/>
    <n v="2"/>
    <n v="24.69"/>
    <n v="74.41"/>
    <n v="49.72"/>
    <n v="49.72"/>
    <n v="2.0137707573916566"/>
    <n v="4.29"/>
    <n v="0.53"/>
    <n v="12.34"/>
    <n v="4.2553191489361701E-2"/>
    <s v="SCALE"/>
    <x v="2"/>
  </r>
  <r>
    <s v="knjupiter@yahoo.com"/>
    <s v="kimberly"/>
    <s v="jupiter"/>
    <s v="Donaldsonvill"/>
    <s v="LA"/>
    <n v="4700"/>
    <s v="the scotts company"/>
    <s v="Campaign_13"/>
    <s v="Google Ads"/>
    <s v="2024-01-22"/>
    <n v="100"/>
    <n v="982"/>
    <n v="28"/>
    <n v="2"/>
    <n v="11.61"/>
    <n v="102.14"/>
    <n v="90.53"/>
    <n v="90.53"/>
    <n v="7.7975882859603791"/>
    <n v="2.85"/>
    <n v="0.41"/>
    <n v="5.8"/>
    <n v="7.1428571428571425E-2"/>
    <s v="SCALE"/>
    <x v="3"/>
  </r>
  <r>
    <s v="deshawnsmichael@gmail.com"/>
    <s v="michael"/>
    <s v="swindle"/>
    <s v="Lubbock"/>
    <s v="TX"/>
    <n v="1499"/>
    <s v="usps"/>
    <s v="Campaign_13"/>
    <s v="Google Ads"/>
    <s v="2024-01-21"/>
    <n v="100"/>
    <n v="2440"/>
    <n v="52"/>
    <n v="0"/>
    <n v="31.18"/>
    <n v="0"/>
    <n v="-31.18"/>
    <n v="-31.18"/>
    <n v="-1"/>
    <n v="2.13"/>
    <n v="0.6"/>
    <n v="0"/>
    <n v="0"/>
    <s v="PAUSE"/>
    <x v="3"/>
  </r>
  <r>
    <s v="viamonteleonel@aol.com"/>
    <s v="leonel"/>
    <s v="viamonte"/>
    <s v="Lake Worth"/>
    <s v="FL"/>
    <n v="2080"/>
    <s v="southern resturant"/>
    <s v="Campaign_1"/>
    <s v="Google Ads"/>
    <s v="2024-01-29"/>
    <n v="200"/>
    <n v="1529"/>
    <n v="47"/>
    <n v="0"/>
    <n v="32.869999999999997"/>
    <n v="0"/>
    <n v="-32.869999999999997"/>
    <n v="-32.869999999999997"/>
    <n v="-1"/>
    <n v="3.07"/>
    <n v="0.7"/>
    <n v="0"/>
    <n v="0"/>
    <s v="PAUSE"/>
    <x v="3"/>
  </r>
  <r>
    <s v="fayealston28@yahoo.com"/>
    <s v="miranda"/>
    <s v="alston"/>
    <s v="Raleigh"/>
    <s v="NC"/>
    <n v="3800"/>
    <s v="metabank memphis"/>
    <s v="Campaign_3"/>
    <s v="Google Ads"/>
    <s v="2024-01-22"/>
    <n v="200"/>
    <n v="1847"/>
    <n v="27"/>
    <n v="1"/>
    <n v="19.52"/>
    <n v="49.66"/>
    <n v="30.139999999999997"/>
    <n v="30.139999999999997"/>
    <n v="1.5440573770491801"/>
    <n v="1.46"/>
    <n v="0.72"/>
    <n v="19.52"/>
    <n v="3.7037037037037035E-2"/>
    <s v="SCALE"/>
    <x v="3"/>
  </r>
  <r>
    <s v="erikjhinton@yahoo.com"/>
    <s v="erik"/>
    <s v="hinton"/>
    <s v="Fayetteville"/>
    <s v="NC"/>
    <n v="3000"/>
    <s v="rapha primary care"/>
    <s v="Campaign_18"/>
    <s v="Google Ads"/>
    <s v="2024-01-01"/>
    <n v="700"/>
    <n v="1969"/>
    <n v="58"/>
    <n v="0"/>
    <n v="37.46"/>
    <n v="0"/>
    <n v="-37.46"/>
    <n v="-37.46"/>
    <n v="-1"/>
    <n v="2.95"/>
    <n v="0.65"/>
    <n v="0"/>
    <n v="0"/>
    <s v="PAUSE"/>
    <x v="0"/>
  </r>
  <r>
    <s v="evelynworking@gmail.com"/>
    <s v="evelyn"/>
    <s v="williams"/>
    <s v="Aiken"/>
    <s v="SC"/>
    <n v="3900"/>
    <s v="gasnel e bryan"/>
    <s v="Campaign_13"/>
    <s v="Google Ads"/>
    <s v="2024-01-29"/>
    <n v="1000"/>
    <n v="980"/>
    <n v="29"/>
    <n v="0"/>
    <n v="17.989999999999998"/>
    <n v="0"/>
    <n v="-17.989999999999998"/>
    <n v="-17.989999999999998"/>
    <n v="-1"/>
    <n v="2.96"/>
    <n v="0.62"/>
    <n v="0"/>
    <n v="0"/>
    <s v="PAUSE"/>
    <x v="1"/>
  </r>
  <r>
    <s v="janicecwagner@gmail.com"/>
    <s v="janice"/>
    <s v="wagner"/>
    <s v="Sacramento"/>
    <s v="CA"/>
    <n v="1300"/>
    <s v="franklin simon"/>
    <s v="Campaign_1"/>
    <s v="Google Ads"/>
    <s v="2024-01-10"/>
    <n v="800"/>
    <n v="1683"/>
    <n v="26"/>
    <n v="1"/>
    <n v="19.77"/>
    <n v="49.33"/>
    <n v="29.56"/>
    <n v="29.56"/>
    <n v="1.4951947395042995"/>
    <n v="1.54"/>
    <n v="0.76"/>
    <n v="19.77"/>
    <n v="3.8461538461538464E-2"/>
    <s v="SCALE"/>
    <x v="1"/>
  </r>
  <r>
    <s v="imadocc@yahoo.com"/>
    <s v="imad"/>
    <s v="attallah"/>
    <s v="Wixom"/>
    <s v="MI"/>
    <n v="3200"/>
    <s v="me"/>
    <s v="Campaign_11"/>
    <s v="Google Ads"/>
    <s v="2024-01-18"/>
    <n v="500"/>
    <n v="1600"/>
    <n v="56"/>
    <n v="2"/>
    <n v="44.61"/>
    <n v="113.33"/>
    <n v="68.72"/>
    <n v="68.72"/>
    <n v="1.5404617798699842"/>
    <n v="3.5"/>
    <n v="0.8"/>
    <n v="22.3"/>
    <n v="3.5714285714285712E-2"/>
    <s v="SCALE"/>
    <x v="2"/>
  </r>
  <r>
    <s v="docruck48@aol.com"/>
    <s v="aurora"/>
    <s v="ruckman"/>
    <s v="Palatine"/>
    <s v="IL"/>
    <n v="5000"/>
    <s v="aflac"/>
    <s v="Campaign_4"/>
    <s v="Google Ads"/>
    <s v="2024-01-24"/>
    <n v="600"/>
    <n v="1964"/>
    <n v="70"/>
    <n v="2"/>
    <n v="44.93"/>
    <n v="120.91"/>
    <n v="75.97999999999999"/>
    <n v="75.97999999999999"/>
    <n v="1.6910750055642108"/>
    <n v="3.56"/>
    <n v="0.64"/>
    <n v="22.46"/>
    <n v="2.8571428571428571E-2"/>
    <s v="SCALE"/>
    <x v="0"/>
  </r>
  <r>
    <s v="libiarod@hotmail.com"/>
    <s v="libia"/>
    <s v="rodrigues"/>
    <s v="Newark"/>
    <s v="NJ"/>
    <n v="2000"/>
    <s v="littlerock airforce base"/>
    <s v="Campaign_10"/>
    <s v="Google Ads"/>
    <s v="2024-01-27"/>
    <n v="100"/>
    <n v="953"/>
    <n v="33"/>
    <n v="0"/>
    <n v="27.43"/>
    <n v="0"/>
    <n v="-27.43"/>
    <n v="-27.43"/>
    <n v="-1"/>
    <n v="3.46"/>
    <n v="0.83"/>
    <n v="0"/>
    <n v="0"/>
    <s v="PAUSE"/>
    <x v="3"/>
  </r>
  <r>
    <s v="dnarvel@gmail.com"/>
    <s v="david"/>
    <s v="narvel"/>
    <s v="Battle Ground"/>
    <s v="WA"/>
    <n v="4800"/>
    <s v="columbia credit union"/>
    <s v="Campaign_2"/>
    <s v="Google Ads"/>
    <s v="2024-01-21"/>
    <n v="400"/>
    <n v="2218"/>
    <n v="80"/>
    <n v="1"/>
    <n v="46.58"/>
    <n v="45.94"/>
    <n v="-0.64000000000000057"/>
    <n v="-0.64000000000000057"/>
    <n v="-1.3739802490339214E-2"/>
    <n v="3.61"/>
    <n v="0.57999999999999996"/>
    <n v="46.58"/>
    <n v="1.2500000000000001E-2"/>
    <s v="SCALE"/>
    <x v="2"/>
  </r>
  <r>
    <s v="mr.rivers86@gmail.com"/>
    <s v="damen"/>
    <s v="rivers"/>
    <s v="Norfolk"/>
    <s v="VA"/>
    <n v="4500"/>
    <s v="usaa federal savings bank"/>
    <s v="Campaign_11"/>
    <s v="Google Ads"/>
    <s v="2024-01-30"/>
    <n v="700"/>
    <n v="599"/>
    <n v="14"/>
    <n v="0"/>
    <n v="10.94"/>
    <n v="0"/>
    <n v="-10.94"/>
    <n v="-10.94"/>
    <n v="-1"/>
    <n v="2.34"/>
    <n v="0.78"/>
    <n v="0"/>
    <n v="0"/>
    <s v="PAUSE"/>
    <x v="0"/>
  </r>
  <r>
    <s v="missigordon74@gmail.com"/>
    <s v="melissa"/>
    <s v="gordan"/>
    <s v="Las Vegas"/>
    <s v="NV"/>
    <n v="1500"/>
    <s v="apria"/>
    <s v="Campaign_14"/>
    <s v="Google Ads"/>
    <s v="2024-01-10"/>
    <n v="600"/>
    <n v="2061"/>
    <n v="73"/>
    <n v="3"/>
    <n v="39.28"/>
    <n v="105.44"/>
    <n v="66.16"/>
    <n v="66.16"/>
    <n v="1.6843177189409366"/>
    <n v="3.54"/>
    <n v="0.54"/>
    <n v="13.09"/>
    <n v="4.1095890410958902E-2"/>
    <s v="SCALE"/>
    <x v="0"/>
  </r>
  <r>
    <s v="mr.donald.brown24@gmail.com"/>
    <s v="donald"/>
    <s v="brown"/>
    <s v="Las Vegas"/>
    <s v="NV"/>
    <n v="2200"/>
    <s v="clearwire llc"/>
    <s v="Campaign_15"/>
    <s v="Google Ads"/>
    <s v="2024-01-02"/>
    <n v="100"/>
    <n v="2098"/>
    <n v="79"/>
    <n v="2"/>
    <n v="55.68"/>
    <n v="127.01"/>
    <n v="71.330000000000013"/>
    <n v="71.330000000000013"/>
    <n v="1.2810704022988508"/>
    <n v="3.77"/>
    <n v="0.7"/>
    <n v="27.84"/>
    <n v="2.5316455696202531E-2"/>
    <s v="SCALE"/>
    <x v="3"/>
  </r>
  <r>
    <s v="bessy_185@hotmail.com"/>
    <s v="bessy"/>
    <s v="bernal"/>
    <s v="North Hills"/>
    <s v="CA"/>
    <n v="4416"/>
    <s v="studio city rehab"/>
    <s v="Campaign_15"/>
    <s v="Google Ads"/>
    <s v="2024-01-13"/>
    <n v="500"/>
    <n v="675"/>
    <n v="21"/>
    <n v="0"/>
    <n v="13.2"/>
    <n v="0"/>
    <n v="-13.2"/>
    <n v="-13.2"/>
    <n v="-1"/>
    <n v="3.11"/>
    <n v="0.63"/>
    <n v="0"/>
    <n v="0"/>
    <s v="PAUSE"/>
    <x v="2"/>
  </r>
  <r>
    <s v="stumper65@gmail.com"/>
    <s v="charles"/>
    <s v="wallace"/>
    <s v="Springfield"/>
    <s v="IL"/>
    <n v="4500"/>
    <s v="arby's restaraunt"/>
    <s v="Campaign_4"/>
    <s v="Google Ads"/>
    <s v="2024-01-30"/>
    <n v="400"/>
    <n v="2462"/>
    <n v="91"/>
    <n v="1"/>
    <n v="61.68"/>
    <n v="65.319999999999993"/>
    <n v="3.6399999999999935"/>
    <n v="3.6399999999999935"/>
    <n v="5.9014267185473306E-2"/>
    <n v="3.7"/>
    <n v="0.68"/>
    <n v="61.68"/>
    <n v="1.098901098901099E-2"/>
    <s v="SCALE"/>
    <x v="2"/>
  </r>
  <r>
    <s v="msjwave@yahoo.com"/>
    <s v="stephanie"/>
    <s v="mccall"/>
    <s v="Henderson"/>
    <s v="NC"/>
    <n v="4000"/>
    <s v="lowes home improvement"/>
    <s v="Campaign_2"/>
    <s v="Google Ads"/>
    <s v="2024-01-16"/>
    <n v="300"/>
    <n v="1569"/>
    <n v="23"/>
    <n v="1"/>
    <n v="10.81"/>
    <n v="57.1"/>
    <n v="46.29"/>
    <n v="46.29"/>
    <n v="4.2821461609620721"/>
    <n v="1.47"/>
    <n v="0.47"/>
    <n v="10.81"/>
    <n v="4.3478260869565216E-2"/>
    <s v="SCALE"/>
    <x v="3"/>
  </r>
  <r>
    <s v="love_always206@hotmail.com"/>
    <s v="randi"/>
    <s v="russell"/>
    <s v="Morgan"/>
    <s v="UT"/>
    <n v="2800"/>
    <s v="wsw"/>
    <s v="Campaign_18"/>
    <s v="Google Ads"/>
    <s v="2024-01-04"/>
    <n v="1000"/>
    <n v="1918"/>
    <n v="54"/>
    <n v="0"/>
    <n v="34.51"/>
    <n v="0"/>
    <n v="-34.51"/>
    <n v="-34.51"/>
    <n v="-1"/>
    <n v="2.82"/>
    <n v="0.64"/>
    <n v="0"/>
    <n v="0"/>
    <s v="PAUSE"/>
    <x v="1"/>
  </r>
  <r>
    <s v="kristirebecca@yahoo.com"/>
    <s v="kristi"/>
    <s v="hoover"/>
    <s v="Canton"/>
    <s v="OH"/>
    <n v="1750"/>
    <s v="rbs citizens tional associatio"/>
    <s v="Campaign_14"/>
    <s v="Google Ads"/>
    <s v="2024-01-14"/>
    <n v="1000"/>
    <n v="1235"/>
    <n v="20"/>
    <n v="0"/>
    <n v="11.85"/>
    <n v="0"/>
    <n v="-11.85"/>
    <n v="-11.85"/>
    <n v="-1"/>
    <n v="1.62"/>
    <n v="0.59"/>
    <n v="0"/>
    <n v="0"/>
    <s v="PAUSE"/>
    <x v="1"/>
  </r>
  <r>
    <s v="sunshine1724fun@yahoo.com"/>
    <s v="tereese"/>
    <s v="marshall"/>
    <s v="West Orange"/>
    <s v="NJ"/>
    <n v="3500"/>
    <s v="arc of essex county"/>
    <s v="Campaign_20"/>
    <s v="Google Ads"/>
    <s v="2024-01-14"/>
    <n v="600"/>
    <n v="638"/>
    <n v="13"/>
    <n v="0"/>
    <n v="6.66"/>
    <n v="0"/>
    <n v="-6.66"/>
    <n v="-6.66"/>
    <n v="-1"/>
    <n v="2.04"/>
    <n v="0.51"/>
    <n v="0"/>
    <n v="0"/>
    <s v="PAUSE"/>
    <x v="0"/>
  </r>
  <r>
    <s v="palomino_nick@yahoo.com"/>
    <s v="nicomedes"/>
    <s v="palomino"/>
    <s v="Austin"/>
    <s v="TX"/>
    <n v="3900"/>
    <s v="marbridge villa"/>
    <s v="Campaign_14"/>
    <s v="Google Ads"/>
    <s v="2024-01-27"/>
    <n v="600"/>
    <n v="1683"/>
    <n v="72"/>
    <n v="8"/>
    <n v="31.1"/>
    <n v="476.76"/>
    <n v="445.65999999999997"/>
    <n v="445.65999999999997"/>
    <n v="14.32990353697749"/>
    <n v="4.28"/>
    <n v="0.43"/>
    <n v="3.89"/>
    <n v="0.1111111111111111"/>
    <s v="SCALE"/>
    <x v="0"/>
  </r>
  <r>
    <s v="nadkins18@gmail.com"/>
    <s v="robert"/>
    <s v="mason"/>
    <s v="Orlinda"/>
    <s v="TN"/>
    <n v="3900"/>
    <s v="portland family care"/>
    <s v="Campaign_12"/>
    <s v="Google Ads"/>
    <s v="2024-01-21"/>
    <n v="200"/>
    <n v="2414"/>
    <n v="54"/>
    <n v="0"/>
    <n v="24.59"/>
    <n v="0"/>
    <n v="-24.59"/>
    <n v="-24.59"/>
    <n v="-1"/>
    <n v="2.2400000000000002"/>
    <n v="0.46"/>
    <n v="0"/>
    <n v="0"/>
    <s v="PAUSE"/>
    <x v="3"/>
  </r>
  <r>
    <s v="rainmasters3@aol.com"/>
    <s v="john"/>
    <s v="masters"/>
    <s v="Beaumont"/>
    <s v="TX"/>
    <n v="1900"/>
    <s v="analytic stress"/>
    <s v="Campaign_10"/>
    <s v="Google Ads"/>
    <s v="2024-01-08"/>
    <n v="700"/>
    <n v="2469"/>
    <n v="81"/>
    <n v="0"/>
    <n v="34.76"/>
    <n v="0"/>
    <n v="-34.76"/>
    <n v="-34.76"/>
    <n v="-1"/>
    <n v="3.28"/>
    <n v="0.43"/>
    <n v="0"/>
    <n v="0"/>
    <s v="PAUSE"/>
    <x v="0"/>
  </r>
  <r>
    <s v="rkrunyon@gmail.com"/>
    <s v="kim"/>
    <s v="runyon"/>
    <s v="Marion"/>
    <s v="OH"/>
    <n v="2492"/>
    <s v="social security"/>
    <s v="Campaign_6"/>
    <s v="Google Ads"/>
    <s v="2024-01-15"/>
    <n v="100"/>
    <n v="1443"/>
    <n v="33"/>
    <n v="1"/>
    <n v="13.87"/>
    <n v="62.79"/>
    <n v="48.92"/>
    <n v="48.92"/>
    <n v="3.5270367700072103"/>
    <n v="2.29"/>
    <n v="0.42"/>
    <n v="13.87"/>
    <n v="3.0303030303030304E-2"/>
    <s v="SCALE"/>
    <x v="3"/>
  </r>
  <r>
    <s v="rtbookman@live.com"/>
    <s v="ronald"/>
    <s v="taylor"/>
    <s v="Fountain Hill"/>
    <s v="AZ"/>
    <n v="1500"/>
    <s v="goodwill"/>
    <s v="Campaign_6"/>
    <s v="Google Ads"/>
    <s v="2024-01-25"/>
    <n v="700"/>
    <n v="1992"/>
    <n v="74"/>
    <n v="2"/>
    <n v="56.46"/>
    <n v="126.27"/>
    <n v="69.81"/>
    <n v="69.81"/>
    <n v="1.2364505844845908"/>
    <n v="3.71"/>
    <n v="0.76"/>
    <n v="28.23"/>
    <n v="2.7027027027027029E-2"/>
    <s v="SCALE"/>
    <x v="0"/>
  </r>
  <r>
    <s v="slaughter_tameeka@yahoo.com"/>
    <s v="tameeka"/>
    <s v="slaughter"/>
    <s v="Saint Louis"/>
    <s v="MO"/>
    <n v="2900"/>
    <s v="brighter daycare"/>
    <s v="Campaign_3"/>
    <s v="Google Ads"/>
    <s v="2024-01-07"/>
    <n v="100"/>
    <n v="2183"/>
    <n v="40"/>
    <n v="0"/>
    <n v="17.96"/>
    <n v="0"/>
    <n v="-17.96"/>
    <n v="-17.96"/>
    <n v="-1"/>
    <n v="1.83"/>
    <n v="0.45"/>
    <n v="0"/>
    <n v="0"/>
    <s v="PAUSE"/>
    <x v="3"/>
  </r>
  <r>
    <s v="kirkzandra@hotmail.com"/>
    <s v="zandra"/>
    <s v="kirk"/>
    <s v="Tuskegee Inst"/>
    <s v="AL"/>
    <n v="2750"/>
    <s v="clumberland"/>
    <s v="Campaign_3"/>
    <s v="Google Ads"/>
    <s v="2024-01-06"/>
    <n v="200"/>
    <n v="2424"/>
    <n v="60"/>
    <n v="5"/>
    <n v="30.97"/>
    <n v="223.06"/>
    <n v="192.09"/>
    <n v="192.09"/>
    <n v="6.2024539877300615"/>
    <n v="2.48"/>
    <n v="0.52"/>
    <n v="6.19"/>
    <n v="8.3333333333333329E-2"/>
    <s v="SCALE"/>
    <x v="3"/>
  </r>
  <r>
    <s v="ladonna0572@yahoo.com"/>
    <s v="ladonna"/>
    <s v="lybrook"/>
    <s v="Martin"/>
    <s v="TN"/>
    <n v="5988"/>
    <s v="weakley co. board of educ"/>
    <s v="Campaign_19"/>
    <s v="Google Ads"/>
    <s v="2024-01-16"/>
    <n v="700"/>
    <n v="921"/>
    <n v="29"/>
    <n v="2"/>
    <n v="13.62"/>
    <n v="111.5"/>
    <n v="97.88"/>
    <n v="97.88"/>
    <n v="7.1864904552129225"/>
    <n v="3.15"/>
    <n v="0.47"/>
    <n v="6.81"/>
    <n v="6.8965517241379309E-2"/>
    <s v="SCALE"/>
    <x v="0"/>
  </r>
  <r>
    <s v="sierragregory31@yahoo.com"/>
    <s v="sierra"/>
    <s v="gregory"/>
    <s v="Apopka"/>
    <s v="FL"/>
    <n v="1700"/>
    <s v="attain"/>
    <s v="Campaign_9"/>
    <s v="Google Ads"/>
    <s v="2024-01-08"/>
    <n v="600"/>
    <n v="1383"/>
    <n v="56"/>
    <n v="1"/>
    <n v="26.82"/>
    <n v="61.35"/>
    <n v="34.53"/>
    <n v="34.53"/>
    <n v="1.2874720357941836"/>
    <n v="4.05"/>
    <n v="0.48"/>
    <n v="26.82"/>
    <n v="1.7857142857142856E-2"/>
    <s v="SCALE"/>
    <x v="0"/>
  </r>
  <r>
    <s v="mikaellathabeautiful@yahoo.com"/>
    <s v="belinda"/>
    <s v="brown"/>
    <s v="New Orleans"/>
    <s v="LA"/>
    <n v="1750"/>
    <s v="teaching tots"/>
    <s v="Campaign_2"/>
    <s v="Google Ads"/>
    <s v="2024-01-01"/>
    <n v="800"/>
    <n v="2015"/>
    <n v="59"/>
    <n v="7"/>
    <n v="42.61"/>
    <n v="421.47"/>
    <n v="378.86"/>
    <n v="378.86"/>
    <n v="8.8913400610185409"/>
    <n v="2.93"/>
    <n v="0.72"/>
    <n v="6.09"/>
    <n v="0.11864406779661017"/>
    <s v="SCALE"/>
    <x v="1"/>
  </r>
  <r>
    <s v="hope.hisatake@gmail.com"/>
    <s v="hope"/>
    <s v="hisatake"/>
    <s v="Fort Leonard"/>
    <s v="MO"/>
    <n v="2000"/>
    <s v="lt. scaffer"/>
    <s v="Campaign_9"/>
    <s v="Google Ads"/>
    <s v="2024-01-05"/>
    <n v="700"/>
    <n v="778"/>
    <n v="26"/>
    <n v="1"/>
    <n v="12.59"/>
    <n v="73.87"/>
    <n v="61.28"/>
    <n v="61.28"/>
    <n v="4.8673550436854649"/>
    <n v="3.34"/>
    <n v="0.48"/>
    <n v="12.59"/>
    <n v="3.8461538461538464E-2"/>
    <s v="SCALE"/>
    <x v="0"/>
  </r>
  <r>
    <s v="dahlcolleen@yahoo.com"/>
    <s v="colleen"/>
    <s v="dahl"/>
    <s v="Levittown"/>
    <s v="PA"/>
    <n v="2817"/>
    <s v="metasource llc"/>
    <s v="Campaign_16"/>
    <s v="Google Ads"/>
    <s v="2024-01-02"/>
    <n v="100"/>
    <n v="748"/>
    <n v="32"/>
    <n v="1"/>
    <n v="18.899999999999999"/>
    <n v="51.23"/>
    <n v="32.33"/>
    <n v="32.33"/>
    <n v="1.7105820105820106"/>
    <n v="4.28"/>
    <n v="0.59"/>
    <n v="18.899999999999999"/>
    <n v="3.125E-2"/>
    <s v="SCALE"/>
    <x v="3"/>
  </r>
  <r>
    <s v="rwolfe91@gmail.com"/>
    <s v="robert"/>
    <s v="wolfe"/>
    <s v="Mesa"/>
    <s v="AZ"/>
    <n v="1535"/>
    <s v="asap"/>
    <s v="Campaign_3"/>
    <s v="Google Ads"/>
    <s v="2024-01-21"/>
    <n v="200"/>
    <n v="1370"/>
    <n v="28"/>
    <n v="0"/>
    <n v="22.9"/>
    <n v="0"/>
    <n v="-22.9"/>
    <n v="-22.9"/>
    <n v="-1"/>
    <n v="2.04"/>
    <n v="0.82"/>
    <n v="0"/>
    <n v="0"/>
    <s v="PAUSE"/>
    <x v="3"/>
  </r>
  <r>
    <s v="tpetrekovich@gmail.com"/>
    <s v="tara"/>
    <s v="haar"/>
    <s v="New Baden"/>
    <s v="IL"/>
    <n v="1250"/>
    <s v="child support"/>
    <s v="Campaign_12"/>
    <s v="Google Ads"/>
    <s v="2024-01-21"/>
    <n v="700"/>
    <n v="1695"/>
    <n v="29"/>
    <n v="2"/>
    <n v="14.05"/>
    <n v="129.54"/>
    <n v="115.49"/>
    <n v="115.49"/>
    <n v="8.2199288256227749"/>
    <n v="1.71"/>
    <n v="0.48"/>
    <n v="7.02"/>
    <n v="6.8965517241379309E-2"/>
    <s v="SCALE"/>
    <x v="0"/>
  </r>
  <r>
    <s v="nikkipeterson96@yahoo.com"/>
    <s v="nikki"/>
    <s v="peterson"/>
    <s v="Caseyville"/>
    <s v="IL"/>
    <n v="5867"/>
    <s v="unemployment"/>
    <s v="Campaign_7"/>
    <s v="Google Ads"/>
    <s v="2024-01-29"/>
    <n v="600"/>
    <n v="1383"/>
    <n v="40"/>
    <n v="0"/>
    <n v="23.48"/>
    <n v="0"/>
    <n v="-23.48"/>
    <n v="-23.48"/>
    <n v="-1"/>
    <n v="2.89"/>
    <n v="0.59"/>
    <n v="0"/>
    <n v="0"/>
    <s v="PAUSE"/>
    <x v="0"/>
  </r>
  <r>
    <s v="reigner@yrastorza.us"/>
    <s v="reigner"/>
    <s v="yrastorza"/>
    <s v="Oakland"/>
    <s v="CA"/>
    <n v="1250"/>
    <s v="teleperformance"/>
    <s v="Campaign_2"/>
    <s v="Google Ads"/>
    <s v="2024-01-31"/>
    <n v="400"/>
    <n v="2463"/>
    <n v="85"/>
    <n v="3"/>
    <n v="41.26"/>
    <n v="205.36"/>
    <n v="164.10000000000002"/>
    <n v="164.10000000000002"/>
    <n v="3.9772176442074656"/>
    <n v="3.45"/>
    <n v="0.49"/>
    <n v="13.75"/>
    <n v="3.5294117647058823E-2"/>
    <s v="SCALE"/>
    <x v="2"/>
  </r>
  <r>
    <s v="arsenio_nelson@yahoo.com"/>
    <s v="arsenio"/>
    <s v="nelson"/>
    <s v="Jacksonville"/>
    <s v="FL"/>
    <n v="2300"/>
    <s v="ally"/>
    <s v="Campaign_4"/>
    <s v="Google Ads"/>
    <s v="2024-01-19"/>
    <n v="700"/>
    <n v="1011"/>
    <n v="42"/>
    <n v="1"/>
    <n v="27.38"/>
    <n v="70.709999999999994"/>
    <n v="43.33"/>
    <n v="43.33"/>
    <n v="1.5825420014609204"/>
    <n v="4.1500000000000004"/>
    <n v="0.65"/>
    <n v="27.38"/>
    <n v="2.3809523809523808E-2"/>
    <s v="SCALE"/>
    <x v="0"/>
  </r>
  <r>
    <s v="raymondcarr@yahoo.com"/>
    <s v="raymond"/>
    <s v="carr"/>
    <s v="Tucson"/>
    <s v="AZ"/>
    <n v="2500"/>
    <s v="full color"/>
    <s v="Campaign_1"/>
    <s v="Google Ads"/>
    <s v="2024-01-24"/>
    <n v="800"/>
    <n v="1635"/>
    <n v="32"/>
    <n v="0"/>
    <n v="17.77"/>
    <n v="0"/>
    <n v="-17.77"/>
    <n v="-17.77"/>
    <n v="-1"/>
    <n v="1.96"/>
    <n v="0.56000000000000005"/>
    <n v="0"/>
    <n v="0"/>
    <s v="PAUSE"/>
    <x v="1"/>
  </r>
  <r>
    <s v="murphytonya49@yahoo.com"/>
    <s v="tonya"/>
    <s v="murphy"/>
    <s v="Chicago"/>
    <s v="IL"/>
    <n v="1500"/>
    <s v="autozone"/>
    <s v="Campaign_7"/>
    <s v="Google Ads"/>
    <s v="2024-01-06"/>
    <n v="600"/>
    <n v="2113"/>
    <n v="40"/>
    <n v="3"/>
    <n v="26.46"/>
    <n v="192.7"/>
    <n v="166.23999999999998"/>
    <n v="166.23999999999998"/>
    <n v="6.2826908541194246"/>
    <n v="1.89"/>
    <n v="0.66"/>
    <n v="8.82"/>
    <n v="7.4999999999999997E-2"/>
    <s v="SCALE"/>
    <x v="0"/>
  </r>
  <r>
    <s v="ledezmanegrete26@hotmail.com"/>
    <s v="jose"/>
    <s v="ledezma"/>
    <s v="American Fork"/>
    <s v="UT"/>
    <n v="3166"/>
    <s v="fort knox"/>
    <s v="Campaign_9"/>
    <s v="Google Ads"/>
    <s v="2024-01-23"/>
    <n v="100"/>
    <n v="2123"/>
    <n v="62"/>
    <n v="2"/>
    <n v="25.97"/>
    <n v="82.7"/>
    <n v="56.730000000000004"/>
    <n v="56.730000000000004"/>
    <n v="2.1844435887562574"/>
    <n v="2.92"/>
    <n v="0.42"/>
    <n v="12.98"/>
    <n v="3.2258064516129031E-2"/>
    <s v="SCALE"/>
    <x v="3"/>
  </r>
  <r>
    <s v="airbornewife12@hotmail.com"/>
    <s v="stephanie"/>
    <s v="sears"/>
    <s v="Fort Campbell"/>
    <s v="KY"/>
    <n v="2500"/>
    <s v="merit medical"/>
    <s v="Campaign_5"/>
    <s v="Google Ads"/>
    <s v="2024-01-18"/>
    <n v="400"/>
    <n v="1886"/>
    <n v="40"/>
    <n v="1"/>
    <n v="17.850000000000001"/>
    <n v="64.709999999999994"/>
    <n v="46.859999999999992"/>
    <n v="46.859999999999992"/>
    <n v="2.625210084033613"/>
    <n v="2.12"/>
    <n v="0.45"/>
    <n v="17.850000000000001"/>
    <n v="2.5000000000000001E-2"/>
    <s v="SCALE"/>
    <x v="2"/>
  </r>
  <r>
    <s v="charotombay@yahoo.com"/>
    <s v="charlene"/>
    <s v="keto"/>
    <s v="Granada Hills"/>
    <s v="CA"/>
    <n v="2167"/>
    <s v="ucp"/>
    <s v="Campaign_8"/>
    <s v="Google Ads"/>
    <s v="2024-01-30"/>
    <n v="200"/>
    <n v="730"/>
    <n v="24"/>
    <n v="0"/>
    <n v="17.7"/>
    <n v="0"/>
    <n v="-17.7"/>
    <n v="-17.7"/>
    <n v="-1"/>
    <n v="3.29"/>
    <n v="0.74"/>
    <n v="0"/>
    <n v="0"/>
    <s v="PAUSE"/>
    <x v="3"/>
  </r>
  <r>
    <s v="apacrep85@yahoo.com"/>
    <s v="buddy"/>
    <s v="smiley"/>
    <s v="Saint Louis"/>
    <s v="MO"/>
    <n v="1500"/>
    <s v="yale enforcement"/>
    <s v="Campaign_8"/>
    <s v="Google Ads"/>
    <s v="2024-01-19"/>
    <n v="500"/>
    <n v="1972"/>
    <n v="33"/>
    <n v="1"/>
    <n v="26.85"/>
    <n v="51.26"/>
    <n v="24.409999999999997"/>
    <n v="24.409999999999997"/>
    <n v="0.90912476722532576"/>
    <n v="1.67"/>
    <n v="0.81"/>
    <n v="26.85"/>
    <n v="3.0303030303030304E-2"/>
    <s v="SCALE"/>
    <x v="2"/>
  </r>
  <r>
    <s v="bmorgan486@hotmail.com"/>
    <s v="brittany"/>
    <s v="morgan"/>
    <s v="Cheshire"/>
    <s v="CT"/>
    <n v="4950"/>
    <s v="cri"/>
    <s v="Campaign_19"/>
    <s v="Google Ads"/>
    <s v="2024-01-09"/>
    <n v="800"/>
    <n v="1601"/>
    <n v="39"/>
    <n v="0"/>
    <n v="32.42"/>
    <n v="0"/>
    <n v="-32.42"/>
    <n v="-32.42"/>
    <n v="-1"/>
    <n v="2.44"/>
    <n v="0.83"/>
    <n v="0"/>
    <n v="0"/>
    <s v="PAUSE"/>
    <x v="1"/>
  </r>
  <r>
    <s v="bedfordcheermom@msn.com"/>
    <s v="aundrea"/>
    <s v="arrington"/>
    <s v="Bedford"/>
    <s v="VA"/>
    <n v="3950"/>
    <s v="brenntag"/>
    <s v="Campaign_1"/>
    <s v="Google Ads"/>
    <s v="2024-01-22"/>
    <n v="100"/>
    <n v="818"/>
    <n v="13"/>
    <n v="0"/>
    <n v="5.27"/>
    <n v="0"/>
    <n v="-5.27"/>
    <n v="-5.27"/>
    <n v="-1"/>
    <n v="1.59"/>
    <n v="0.41"/>
    <n v="0"/>
    <n v="0"/>
    <s v="PAUSE"/>
    <x v="3"/>
  </r>
  <r>
    <s v="daroncoon@aol.com"/>
    <s v="daron"/>
    <s v="coon"/>
    <s v="Riverside"/>
    <s v="CA"/>
    <n v="1928"/>
    <s v="wells fargo bank"/>
    <s v="Campaign_11"/>
    <s v="Google Ads"/>
    <s v="2024-01-10"/>
    <n v="100"/>
    <n v="817"/>
    <n v="22"/>
    <n v="0"/>
    <n v="17.059999999999999"/>
    <n v="0"/>
    <n v="-17.059999999999999"/>
    <n v="-17.059999999999999"/>
    <n v="-1"/>
    <n v="2.69"/>
    <n v="0.78"/>
    <n v="0"/>
    <n v="0"/>
    <s v="PAUSE"/>
    <x v="3"/>
  </r>
  <r>
    <s v="briansritchie@yahoo.com"/>
    <s v="brian"/>
    <s v="ritchie"/>
    <s v="Batavia"/>
    <s v="OH"/>
    <n v="1750"/>
    <s v="clermont county juvcourt"/>
    <s v="Campaign_4"/>
    <s v="Google Ads"/>
    <s v="2024-01-17"/>
    <n v="600"/>
    <n v="512"/>
    <n v="20"/>
    <n v="1"/>
    <n v="11.08"/>
    <n v="42.79"/>
    <n v="31.71"/>
    <n v="31.71"/>
    <n v="2.8619133574007223"/>
    <n v="3.91"/>
    <n v="0.55000000000000004"/>
    <n v="11.08"/>
    <n v="0.05"/>
    <s v="SCALE"/>
    <x v="0"/>
  </r>
  <r>
    <s v="brndcrs@yahoo.com"/>
    <s v="brenda"/>
    <s v="crouse"/>
    <s v="San Antonio"/>
    <s v="TX"/>
    <n v="1625"/>
    <s v="warren county special ser"/>
    <s v="Campaign_7"/>
    <s v="Google Ads"/>
    <s v="2024-01-23"/>
    <n v="700"/>
    <n v="1208"/>
    <n v="43"/>
    <n v="0"/>
    <n v="17.7"/>
    <n v="0"/>
    <n v="-17.7"/>
    <n v="-17.7"/>
    <n v="-1"/>
    <n v="3.56"/>
    <n v="0.41"/>
    <n v="0"/>
    <n v="0"/>
    <s v="PAUSE"/>
    <x v="0"/>
  </r>
  <r>
    <s v="carmchee@yahoo.com"/>
    <s v="carmecita"/>
    <s v="nutlouis"/>
    <s v="Flagstaff"/>
    <s v="AZ"/>
    <n v="8667"/>
    <s v="wells fargo"/>
    <s v="Campaign_19"/>
    <s v="Google Ads"/>
    <s v="2024-01-29"/>
    <n v="400"/>
    <n v="1208"/>
    <n v="52"/>
    <n v="0"/>
    <n v="44.09"/>
    <n v="0"/>
    <n v="-44.09"/>
    <n v="-44.09"/>
    <n v="-1"/>
    <n v="4.3"/>
    <n v="0.85"/>
    <n v="0"/>
    <n v="0"/>
    <s v="PAUSE"/>
    <x v="2"/>
  </r>
  <r>
    <s v="ericamcdonald23@gmail.com"/>
    <s v="erica"/>
    <s v="mcdonald"/>
    <s v="Huntsville"/>
    <s v="AL"/>
    <n v="3497"/>
    <s v="man alive"/>
    <s v="Campaign_7"/>
    <s v="Google Ads"/>
    <s v="2024-01-24"/>
    <n v="300"/>
    <n v="1526"/>
    <n v="56"/>
    <n v="1"/>
    <n v="31.93"/>
    <n v="57.12"/>
    <n v="25.189999999999998"/>
    <n v="25.189999999999998"/>
    <n v="0.78891324772940796"/>
    <n v="3.67"/>
    <n v="0.56999999999999995"/>
    <n v="31.93"/>
    <n v="1.7857142857142856E-2"/>
    <s v="SCALE"/>
    <x v="3"/>
  </r>
  <r>
    <s v="flofhm@aol.com"/>
    <s v="floreed"/>
    <s v="mathews"/>
    <s v="Sylacauga"/>
    <s v="AL"/>
    <n v="1742"/>
    <s v="retirement"/>
    <s v="Campaign_3"/>
    <s v="Google Ads"/>
    <s v="2024-01-03"/>
    <n v="1000"/>
    <n v="1542"/>
    <n v="24"/>
    <n v="2"/>
    <n v="18.09"/>
    <n v="140.36000000000001"/>
    <n v="122.27000000000001"/>
    <n v="122.27000000000001"/>
    <n v="6.7589828634604761"/>
    <n v="1.56"/>
    <n v="0.75"/>
    <n v="9.0399999999999991"/>
    <n v="8.3333333333333329E-2"/>
    <s v="SCALE"/>
    <x v="1"/>
  </r>
  <r>
    <s v="tinalou62@yahoo.com"/>
    <s v="tina"/>
    <s v="mccormick"/>
    <s v="Birmingham"/>
    <s v="AL"/>
    <n v="4992"/>
    <s v="princeton bmc"/>
    <s v="Campaign_3"/>
    <s v="Google Ads"/>
    <s v="2024-01-06"/>
    <n v="100"/>
    <n v="2250"/>
    <n v="55"/>
    <n v="2"/>
    <n v="33.200000000000003"/>
    <n v="71.260000000000005"/>
    <n v="38.06"/>
    <n v="38.06"/>
    <n v="1.1463855421686746"/>
    <n v="2.44"/>
    <n v="0.6"/>
    <n v="16.600000000000001"/>
    <n v="3.6363636363636362E-2"/>
    <s v="SCALE"/>
    <x v="3"/>
  </r>
  <r>
    <s v="chispa3169@gmail.com"/>
    <s v="luz"/>
    <s v="rosado"/>
    <s v="Philadelphia"/>
    <s v="PA"/>
    <n v="3033"/>
    <s v="disabled"/>
    <s v="Campaign_19"/>
    <s v="Google Ads"/>
    <s v="2024-01-28"/>
    <n v="700"/>
    <n v="2318"/>
    <n v="100"/>
    <n v="3"/>
    <n v="42.21"/>
    <n v="178.36"/>
    <n v="136.15"/>
    <n v="136.15"/>
    <n v="3.2255389718076284"/>
    <n v="4.3099999999999996"/>
    <n v="0.42"/>
    <n v="14.07"/>
    <n v="0.03"/>
    <s v="SCALE"/>
    <x v="0"/>
  </r>
  <r>
    <s v="julian296@msn.com"/>
    <s v="rhonda"/>
    <s v="declay"/>
    <s v="Phoenix"/>
    <s v="AZ"/>
    <n v="1525"/>
    <s v="mara villa care center"/>
    <s v="Campaign_9"/>
    <s v="Google Ads"/>
    <s v="2024-01-11"/>
    <n v="100"/>
    <n v="1181"/>
    <n v="31"/>
    <n v="1"/>
    <n v="24.77"/>
    <n v="43.84"/>
    <n v="19.070000000000004"/>
    <n v="19.070000000000004"/>
    <n v="0.76988292289059368"/>
    <n v="2.62"/>
    <n v="0.8"/>
    <n v="24.77"/>
    <n v="3.2258064516129031E-2"/>
    <s v="SCALE"/>
    <x v="3"/>
  </r>
  <r>
    <s v="coltonrj@yahoo.com"/>
    <s v="alfredo"/>
    <s v="pop"/>
    <s v="Pittsburgh"/>
    <s v="PA"/>
    <n v="3500"/>
    <s v="social security disability"/>
    <s v="Campaign_13"/>
    <s v="Google Ads"/>
    <s v="2024-01-15"/>
    <n v="300"/>
    <n v="1781"/>
    <n v="49"/>
    <n v="4"/>
    <n v="35.1"/>
    <n v="191.71"/>
    <n v="156.61000000000001"/>
    <n v="156.61000000000001"/>
    <n v="4.4618233618233623"/>
    <n v="2.75"/>
    <n v="0.72"/>
    <n v="8.7799999999999994"/>
    <n v="8.1632653061224483E-2"/>
    <s v="SCALE"/>
    <x v="3"/>
  </r>
  <r>
    <s v="chrisdel1982@gmail.com"/>
    <s v="christophe"/>
    <s v="delancey"/>
    <s v="Wilson"/>
    <s v="NC"/>
    <n v="1766"/>
    <s v="fike shipping"/>
    <s v="Campaign_15"/>
    <s v="Google Ads"/>
    <s v="2024-01-21"/>
    <n v="200"/>
    <n v="738"/>
    <n v="29"/>
    <n v="3"/>
    <n v="11.8"/>
    <n v="120.44"/>
    <n v="108.64"/>
    <n v="108.64"/>
    <n v="9.2067796610169488"/>
    <n v="3.93"/>
    <n v="0.41"/>
    <n v="3.93"/>
    <n v="0.10344827586206896"/>
    <s v="SCALE"/>
    <x v="3"/>
  </r>
  <r>
    <s v="daltondickerson@gmail.com"/>
    <s v="dalton"/>
    <s v="dickerson"/>
    <s v="Saint Paul"/>
    <s v="MN"/>
    <n v="2600"/>
    <s v="record &amp; tape outlet"/>
    <s v="Campaign_1"/>
    <s v="Google Ads"/>
    <s v="2024-01-17"/>
    <n v="100"/>
    <n v="2050"/>
    <n v="33"/>
    <n v="1"/>
    <n v="21.28"/>
    <n v="62.86"/>
    <n v="41.58"/>
    <n v="41.58"/>
    <n v="1.9539473684210524"/>
    <n v="1.61"/>
    <n v="0.64"/>
    <n v="21.28"/>
    <n v="3.0303030303030304E-2"/>
    <s v="SCALE"/>
    <x v="3"/>
  </r>
  <r>
    <s v="qasimz07@gmail.com"/>
    <s v="qasim"/>
    <s v="zafar"/>
    <s v="Chantilly"/>
    <s v="VA"/>
    <n v="3200"/>
    <s v="papa johns"/>
    <s v="Campaign_1"/>
    <s v="Google Ads"/>
    <s v="2024-01-02"/>
    <n v="500"/>
    <n v="934"/>
    <n v="21"/>
    <n v="2"/>
    <n v="13.56"/>
    <n v="86.96"/>
    <n v="73.399999999999991"/>
    <n v="73.399999999999991"/>
    <n v="5.4129793510324475"/>
    <n v="2.25"/>
    <n v="0.65"/>
    <n v="6.78"/>
    <n v="9.5238095238095233E-2"/>
    <s v="SCALE"/>
    <x v="2"/>
  </r>
  <r>
    <s v="francisn@gmail.com"/>
    <s v="francis"/>
    <s v="harker"/>
    <s v="Cardwell"/>
    <s v="MO"/>
    <n v="1200"/>
    <s v="larry's markets"/>
    <s v="Campaign_3"/>
    <s v="Google Ads"/>
    <s v="2024-01-16"/>
    <n v="100"/>
    <n v="2439"/>
    <n v="77"/>
    <n v="2"/>
    <n v="48.19"/>
    <n v="147.02000000000001"/>
    <n v="98.830000000000013"/>
    <n v="98.830000000000013"/>
    <n v="2.0508404233243414"/>
    <n v="3.16"/>
    <n v="0.63"/>
    <n v="24.1"/>
    <n v="2.5974025974025976E-2"/>
    <s v="SCALE"/>
    <x v="3"/>
  </r>
  <r>
    <s v="nakia.darrough@yahoo.com"/>
    <s v="nakia"/>
    <s v="darrough"/>
    <s v="Houston"/>
    <s v="TX"/>
    <n v="2000"/>
    <s v="corpro"/>
    <s v="Campaign_12"/>
    <s v="Google Ads"/>
    <s v="2024-01-10"/>
    <n v="100"/>
    <n v="1351"/>
    <n v="56"/>
    <n v="1"/>
    <n v="38.369999999999997"/>
    <n v="74.819999999999993"/>
    <n v="36.449999999999996"/>
    <n v="36.449999999999996"/>
    <n v="0.94996090695856128"/>
    <n v="4.1500000000000004"/>
    <n v="0.69"/>
    <n v="38.369999999999997"/>
    <n v="1.7857142857142856E-2"/>
    <s v="SCALE"/>
    <x v="3"/>
  </r>
  <r>
    <s v="lisaramirez@gmail.com"/>
    <s v="lisa"/>
    <s v="ramirez"/>
    <s v="Camden"/>
    <s v="NJ"/>
    <n v="1500"/>
    <s v="parts and pieces"/>
    <s v="Campaign_4"/>
    <s v="Google Ads"/>
    <s v="2024-01-11"/>
    <n v="500"/>
    <n v="2417"/>
    <n v="63"/>
    <n v="0"/>
    <n v="43.85"/>
    <n v="0"/>
    <n v="-43.85"/>
    <n v="-43.85"/>
    <n v="-1"/>
    <n v="2.61"/>
    <n v="0.7"/>
    <n v="0"/>
    <n v="0"/>
    <s v="PAUSE"/>
    <x v="2"/>
  </r>
  <r>
    <s v="rjsimmons006@yahoo.com"/>
    <s v="raynard"/>
    <s v="simmons"/>
    <s v="Ormond Beach"/>
    <s v="FL"/>
    <n v="3200"/>
    <s v="advanced media systems"/>
    <s v="Campaign_3"/>
    <s v="Google Ads"/>
    <s v="2024-01-21"/>
    <n v="500"/>
    <n v="1984"/>
    <n v="56"/>
    <n v="2"/>
    <n v="46.81"/>
    <n v="75.8"/>
    <n v="28.989999999999995"/>
    <n v="28.989999999999995"/>
    <n v="0.61931211279641085"/>
    <n v="2.82"/>
    <n v="0.84"/>
    <n v="23.4"/>
    <n v="3.5714285714285712E-2"/>
    <s v="SCALE"/>
    <x v="2"/>
  </r>
  <r>
    <s v="ramonap@gmail.com"/>
    <s v="ramona"/>
    <s v="murphy"/>
    <s v="Douglassville"/>
    <s v="PA"/>
    <n v="1100"/>
    <s v="terra"/>
    <s v="Campaign_15"/>
    <s v="Google Ads"/>
    <s v="2024-01-28"/>
    <n v="700"/>
    <n v="1474"/>
    <n v="58"/>
    <n v="0"/>
    <n v="30.53"/>
    <n v="0"/>
    <n v="-30.53"/>
    <n v="-30.53"/>
    <n v="-1"/>
    <n v="3.93"/>
    <n v="0.53"/>
    <n v="0"/>
    <n v="0"/>
    <s v="PAUSE"/>
    <x v="0"/>
  </r>
  <r>
    <s v="mariela1225@gmail.com"/>
    <s v="mariela"/>
    <s v="landa"/>
    <s v="Santa Ana"/>
    <s v="CA"/>
    <n v="3000"/>
    <s v="dr. pitter"/>
    <s v="Campaign_11"/>
    <s v="Google Ads"/>
    <s v="2024-01-18"/>
    <n v="200"/>
    <n v="1778"/>
    <n v="39"/>
    <n v="0"/>
    <n v="27.68"/>
    <n v="0"/>
    <n v="-27.68"/>
    <n v="-27.68"/>
    <n v="-1"/>
    <n v="2.19"/>
    <n v="0.71"/>
    <n v="0"/>
    <n v="0"/>
    <s v="PAUSE"/>
    <x v="3"/>
  </r>
  <r>
    <s v="shtkitcrapcat@yahoo.com"/>
    <s v="ralph"/>
    <s v="sharp"/>
    <s v="Cedar City"/>
    <s v="UT"/>
    <n v="5500"/>
    <s v="bway corporation"/>
    <s v="Campaign_15"/>
    <s v="Google Ads"/>
    <s v="2024-01-04"/>
    <n v="400"/>
    <n v="735"/>
    <n v="31"/>
    <n v="0"/>
    <n v="15.93"/>
    <n v="0"/>
    <n v="-15.93"/>
    <n v="-15.93"/>
    <n v="-1"/>
    <n v="4.22"/>
    <n v="0.51"/>
    <n v="0"/>
    <n v="0"/>
    <s v="PAUSE"/>
    <x v="2"/>
  </r>
  <r>
    <s v="starsdontfallxy@yahoo.com"/>
    <s v="crystal"/>
    <s v="young"/>
    <s v="Lake City"/>
    <s v="FL"/>
    <n v="1500"/>
    <s v="bright concepts"/>
    <s v="Campaign_5"/>
    <s v="Google Ads"/>
    <s v="2024-01-14"/>
    <n v="200"/>
    <n v="2477"/>
    <n v="47"/>
    <n v="0"/>
    <n v="22.48"/>
    <n v="0"/>
    <n v="-22.48"/>
    <n v="-22.48"/>
    <n v="-1"/>
    <n v="1.9"/>
    <n v="0.48"/>
    <n v="0"/>
    <n v="0"/>
    <s v="PAUSE"/>
    <x v="3"/>
  </r>
  <r>
    <s v="gusdog.bridge@gmail.com"/>
    <s v="bridget"/>
    <s v="robertson"/>
    <s v="Loveland"/>
    <s v="CO"/>
    <n v="3000"/>
    <s v="intrado; inc"/>
    <s v="Campaign_9"/>
    <s v="Google Ads"/>
    <s v="2024-01-23"/>
    <n v="200"/>
    <n v="1041"/>
    <n v="38"/>
    <n v="1"/>
    <n v="29.2"/>
    <n v="45.8"/>
    <n v="16.599999999999998"/>
    <n v="16.599999999999998"/>
    <n v="0.56849315068493145"/>
    <n v="3.65"/>
    <n v="0.77"/>
    <n v="29.2"/>
    <n v="2.6315789473684209E-2"/>
    <s v="SCALE"/>
    <x v="3"/>
  </r>
  <r>
    <s v="luckybluffy69@gmail.com"/>
    <s v="marya"/>
    <s v="brewer"/>
    <s v="Blacklick"/>
    <s v="OH"/>
    <n v="2500"/>
    <s v="kroger"/>
    <s v="Campaign_4"/>
    <s v="Google Ads"/>
    <s v="2024-01-31"/>
    <n v="600"/>
    <n v="864"/>
    <n v="15"/>
    <n v="1"/>
    <n v="7.13"/>
    <n v="57.55"/>
    <n v="50.419999999999995"/>
    <n v="50.419999999999995"/>
    <n v="7.0715287517531547"/>
    <n v="1.74"/>
    <n v="0.48"/>
    <n v="7.13"/>
    <n v="6.6666666666666666E-2"/>
    <s v="SCALE"/>
    <x v="0"/>
  </r>
  <r>
    <s v="rothjeana48@yahoo.com"/>
    <s v="jeana"/>
    <s v="roth"/>
    <s v="Piqua"/>
    <s v="OH"/>
    <n v="1737"/>
    <s v="kid s ;earning place"/>
    <s v="Campaign_19"/>
    <s v="Google Ads"/>
    <s v="2024-01-19"/>
    <n v="600"/>
    <n v="1860"/>
    <n v="65"/>
    <n v="6"/>
    <n v="33.61"/>
    <n v="281.60000000000002"/>
    <n v="247.99"/>
    <n v="247.99"/>
    <n v="7.3784587920261835"/>
    <n v="3.49"/>
    <n v="0.52"/>
    <n v="5.6"/>
    <n v="9.2307692307692313E-2"/>
    <s v="SCALE"/>
    <x v="0"/>
  </r>
  <r>
    <s v="roy.higginbotham@yahoo.com"/>
    <s v="roy"/>
    <s v="higginbotham"/>
    <s v="Dayton"/>
    <s v="OH"/>
    <n v="2500"/>
    <s v="ami security"/>
    <s v="Campaign_10"/>
    <s v="Google Ads"/>
    <s v="2024-01-25"/>
    <n v="1000"/>
    <n v="2089"/>
    <n v="35"/>
    <n v="1"/>
    <n v="16.309999999999999"/>
    <n v="36.51"/>
    <n v="20.2"/>
    <n v="20.2"/>
    <n v="1.2385039852851012"/>
    <n v="1.68"/>
    <n v="0.47"/>
    <n v="16.309999999999999"/>
    <n v="2.8571428571428571E-2"/>
    <s v="SCALE"/>
    <x v="1"/>
  </r>
  <r>
    <s v="kwongajohnson@yahoo.com"/>
    <s v="kwonga"/>
    <s v="mosley"/>
    <s v="Montgomery"/>
    <s v="AL"/>
    <n v="8000"/>
    <s v="walmart"/>
    <s v="Campaign_15"/>
    <s v="Google Ads"/>
    <s v="2024-01-28"/>
    <n v="100"/>
    <n v="1733"/>
    <n v="59"/>
    <n v="1"/>
    <n v="45.72"/>
    <n v="63.98"/>
    <n v="18.259999999999998"/>
    <n v="18.259999999999998"/>
    <n v="0.39938757655293083"/>
    <n v="3.4"/>
    <n v="0.77"/>
    <n v="45.72"/>
    <n v="1.6949152542372881E-2"/>
    <s v="SCALE"/>
    <x v="3"/>
  </r>
  <r>
    <s v="erickmtz7@gmail.com"/>
    <s v="erick"/>
    <s v="martinez"/>
    <s v="McAllen"/>
    <s v="TX"/>
    <n v="1400"/>
    <s v="reyes bail bonds"/>
    <s v="Campaign_14"/>
    <s v="Google Ads"/>
    <s v="2024-01-25"/>
    <n v="600"/>
    <n v="923"/>
    <n v="27"/>
    <n v="2"/>
    <n v="18.2"/>
    <n v="123.45"/>
    <n v="105.25"/>
    <n v="105.25"/>
    <n v="5.7829670329670328"/>
    <n v="2.93"/>
    <n v="0.67"/>
    <n v="9.1"/>
    <n v="7.407407407407407E-2"/>
    <s v="SCALE"/>
    <x v="0"/>
  </r>
  <r>
    <s v="sammize14@gmail.com"/>
    <s v="samuel"/>
    <s v="mize"/>
    <s v="San Antonio"/>
    <s v="TX"/>
    <n v="3000"/>
    <s v="long john silvers"/>
    <s v="Campaign_6"/>
    <s v="Google Ads"/>
    <s v="2024-01-24"/>
    <n v="300"/>
    <n v="1558"/>
    <n v="54"/>
    <n v="4"/>
    <n v="32.020000000000003"/>
    <n v="195.01"/>
    <n v="162.98999999999998"/>
    <n v="162.98999999999998"/>
    <n v="5.0902560899437841"/>
    <n v="3.47"/>
    <n v="0.59"/>
    <n v="8.01"/>
    <n v="7.407407407407407E-2"/>
    <s v="SCALE"/>
    <x v="3"/>
  </r>
  <r>
    <s v="terrell_platt2000@yahoo.com"/>
    <s v="terrell"/>
    <s v="platt"/>
    <s v="Hubert"/>
    <s v="NC"/>
    <n v="2000"/>
    <s v="ramos  painting"/>
    <s v="Campaign_15"/>
    <s v="Google Ads"/>
    <s v="2024-01-14"/>
    <n v="600"/>
    <n v="1669"/>
    <n v="47"/>
    <n v="4"/>
    <n v="23"/>
    <n v="146.01"/>
    <n v="123.00999999999999"/>
    <n v="123.00999999999999"/>
    <n v="5.348260869565217"/>
    <n v="2.82"/>
    <n v="0.49"/>
    <n v="5.75"/>
    <n v="8.5106382978723402E-2"/>
    <s v="SCALE"/>
    <x v="0"/>
  </r>
  <r>
    <s v="mi2gyrlz@gmail.com"/>
    <s v="felicia"/>
    <s v="moses"/>
    <s v="Columbia"/>
    <s v="SC"/>
    <n v="1759"/>
    <s v="staples"/>
    <s v="Campaign_15"/>
    <s v="Google Ads"/>
    <s v="2024-01-09"/>
    <n v="400"/>
    <n v="1686"/>
    <n v="33"/>
    <n v="1"/>
    <n v="20.55"/>
    <n v="61.26"/>
    <n v="40.709999999999994"/>
    <n v="40.709999999999994"/>
    <n v="1.9810218978102185"/>
    <n v="1.96"/>
    <n v="0.62"/>
    <n v="20.55"/>
    <n v="3.0303030303030304E-2"/>
    <s v="SCALE"/>
    <x v="2"/>
  </r>
  <r>
    <s v="iveethomas@yahoo.com"/>
    <s v="ivee"/>
    <s v="thomas"/>
    <s v="Murfreesboro"/>
    <s v="TN"/>
    <n v="2700"/>
    <s v="abacus  crop."/>
    <s v="Campaign_1"/>
    <s v="Google Ads"/>
    <s v="2024-01-16"/>
    <n v="100"/>
    <n v="1451"/>
    <n v="57"/>
    <n v="2"/>
    <n v="29.74"/>
    <n v="103.69"/>
    <n v="73.95"/>
    <n v="73.95"/>
    <n v="2.4865501008742439"/>
    <n v="3.93"/>
    <n v="0.52"/>
    <n v="14.87"/>
    <n v="3.5087719298245612E-2"/>
    <s v="SCALE"/>
    <x v="3"/>
  </r>
  <r>
    <s v="carter3672@msn.com"/>
    <s v="loretta"/>
    <s v="carter"/>
    <s v="Tempe"/>
    <s v="AZ"/>
    <n v="2886"/>
    <s v="whataburger"/>
    <s v="Campaign_18"/>
    <s v="Google Ads"/>
    <s v="2024-01-20"/>
    <n v="700"/>
    <n v="1920"/>
    <n v="35"/>
    <n v="0"/>
    <n v="29.44"/>
    <n v="0"/>
    <n v="-29.44"/>
    <n v="-29.44"/>
    <n v="-1"/>
    <n v="1.82"/>
    <n v="0.84"/>
    <n v="0"/>
    <n v="0"/>
    <s v="PAUSE"/>
    <x v="0"/>
  </r>
  <r>
    <s v="e_mcdonald21@yahoo.com"/>
    <s v="elizabeth"/>
    <s v="mcdonald"/>
    <s v="Jasonville"/>
    <s v="IN"/>
    <n v="1000"/>
    <s v="oakvillage"/>
    <s v="Campaign_1"/>
    <s v="Google Ads"/>
    <s v="2024-01-28"/>
    <n v="300"/>
    <n v="791"/>
    <n v="31"/>
    <n v="1"/>
    <n v="17.940000000000001"/>
    <n v="73.39"/>
    <n v="55.45"/>
    <n v="55.45"/>
    <n v="3.0908584169453732"/>
    <n v="3.92"/>
    <n v="0.57999999999999996"/>
    <n v="17.940000000000001"/>
    <n v="3.2258064516129031E-2"/>
    <s v="SCALE"/>
    <x v="3"/>
  </r>
  <r>
    <s v="mitchellchandra@aol.com"/>
    <s v="chandra"/>
    <s v="mitchell"/>
    <s v="York"/>
    <s v="AL"/>
    <n v="2500"/>
    <s v="sco early headstart"/>
    <s v="Campaign_8"/>
    <s v="Google Ads"/>
    <s v="2024-01-29"/>
    <n v="700"/>
    <n v="1925"/>
    <n v="31"/>
    <n v="3"/>
    <n v="18.27"/>
    <n v="137.38"/>
    <n v="119.11"/>
    <n v="119.11"/>
    <n v="6.5194307608100717"/>
    <n v="1.61"/>
    <n v="0.59"/>
    <n v="6.09"/>
    <n v="9.6774193548387094E-2"/>
    <s v="SCALE"/>
    <x v="0"/>
  </r>
  <r>
    <s v="bcovington715@yahoo.com"/>
    <s v="beverly"/>
    <s v="covington"/>
    <s v="Pittsburgh"/>
    <s v="PA"/>
    <n v="3400"/>
    <s v="trg customer solutions llc"/>
    <s v="Campaign_14"/>
    <s v="Google Ads"/>
    <s v="2024-01-05"/>
    <n v="300"/>
    <n v="527"/>
    <n v="16"/>
    <n v="1"/>
    <n v="7.65"/>
    <n v="66.930000000000007"/>
    <n v="59.280000000000008"/>
    <n v="59.280000000000008"/>
    <n v="7.7490196078431381"/>
    <n v="3.04"/>
    <n v="0.48"/>
    <n v="7.65"/>
    <n v="6.25E-2"/>
    <s v="SCALE"/>
    <x v="3"/>
  </r>
  <r>
    <s v="roman_26_72@yahoo.com"/>
    <s v="robert"/>
    <s v="romanelli"/>
    <s v="Saint Johns"/>
    <s v="PA"/>
    <n v="2500"/>
    <s v="ssi"/>
    <s v="Campaign_7"/>
    <s v="Google Ads"/>
    <s v="2024-01-14"/>
    <n v="300"/>
    <n v="2339"/>
    <n v="95"/>
    <n v="3"/>
    <n v="43.57"/>
    <n v="147.94"/>
    <n v="104.37"/>
    <n v="104.37"/>
    <n v="2.3954555887078266"/>
    <n v="4.0599999999999996"/>
    <n v="0.46"/>
    <n v="14.52"/>
    <n v="3.1578947368421054E-2"/>
    <s v="SCALE"/>
    <x v="3"/>
  </r>
  <r>
    <s v="armida_pena65@yahoo.com"/>
    <s v="armida"/>
    <s v="pena"/>
    <s v="San Jose"/>
    <s v="CA"/>
    <n v="433"/>
    <s v="labor ready"/>
    <s v="Campaign_11"/>
    <s v="Google Ads"/>
    <s v="2024-01-27"/>
    <n v="200"/>
    <n v="2053"/>
    <n v="34"/>
    <n v="0"/>
    <n v="14.03"/>
    <n v="0"/>
    <n v="-14.03"/>
    <n v="-14.03"/>
    <n v="-1"/>
    <n v="1.66"/>
    <n v="0.41"/>
    <n v="0"/>
    <n v="0"/>
    <s v="PAUSE"/>
    <x v="3"/>
  </r>
  <r>
    <s v="dorianmarie85@live.com"/>
    <s v="dorian"/>
    <s v="mitchell"/>
    <s v="Cincinnati"/>
    <s v="OH"/>
    <n v="4600"/>
    <s v="u. s. bank"/>
    <s v="Campaign_3"/>
    <s v="Google Ads"/>
    <s v="2024-01-09"/>
    <n v="200"/>
    <n v="1432"/>
    <n v="31"/>
    <n v="3"/>
    <n v="13.78"/>
    <n v="110.85"/>
    <n v="97.07"/>
    <n v="97.07"/>
    <n v="7.0442670537010157"/>
    <n v="2.16"/>
    <n v="0.44"/>
    <n v="4.59"/>
    <n v="9.6774193548387094E-2"/>
    <s v="SCALE"/>
    <x v="3"/>
  </r>
  <r>
    <s v="davinab628@hotmail.com"/>
    <s v="davina"/>
    <s v="johnson"/>
    <s v="Henrico"/>
    <s v="VA"/>
    <n v="2058"/>
    <s v="vango"/>
    <s v="Campaign_8"/>
    <s v="Google Ads"/>
    <s v="2024-01-19"/>
    <n v="700"/>
    <n v="2164"/>
    <n v="42"/>
    <n v="1"/>
    <n v="35.19"/>
    <n v="41.5"/>
    <n v="6.3100000000000023"/>
    <n v="6.3100000000000023"/>
    <n v="0.17931230463199779"/>
    <n v="1.94"/>
    <n v="0.84"/>
    <n v="35.19"/>
    <n v="2.3809523809523808E-2"/>
    <s v="SCALE"/>
    <x v="0"/>
  </r>
  <r>
    <s v="raglandd7@gmail.com"/>
    <s v="david"/>
    <s v="ragland"/>
    <s v="Harrisburg"/>
    <s v="PA"/>
    <n v="2498"/>
    <s v="members 1st"/>
    <s v="Campaign_8"/>
    <s v="Google Ads"/>
    <s v="2024-01-02"/>
    <n v="100"/>
    <n v="1684"/>
    <n v="52"/>
    <n v="2"/>
    <n v="31.59"/>
    <n v="114.49"/>
    <n v="82.899999999999991"/>
    <n v="82.899999999999991"/>
    <n v="2.6242481798037351"/>
    <n v="3.09"/>
    <n v="0.61"/>
    <n v="15.8"/>
    <n v="3.8461538461538464E-2"/>
    <s v="SCALE"/>
    <x v="3"/>
  </r>
  <r>
    <s v="aznrican@gmail.com"/>
    <s v="choeury"/>
    <s v="chhue"/>
    <s v="Saint Petersb"/>
    <s v="FL"/>
    <n v="1778"/>
    <s v="wells fargo bank"/>
    <s v="Campaign_14"/>
    <s v="Google Ads"/>
    <s v="2024-01-06"/>
    <n v="1000"/>
    <n v="2416"/>
    <n v="38"/>
    <n v="0"/>
    <n v="17.95"/>
    <n v="0"/>
    <n v="-17.95"/>
    <n v="-17.95"/>
    <n v="-1"/>
    <n v="1.57"/>
    <n v="0.47"/>
    <n v="0"/>
    <n v="0"/>
    <s v="PAUSE"/>
    <x v="1"/>
  </r>
  <r>
    <s v="white_twiggy08@yahoo.com"/>
    <s v="lisa"/>
    <s v="white"/>
    <s v="Aurora"/>
    <s v="CO"/>
    <n v="4100"/>
    <s v="e@r cannon cildcare center"/>
    <s v="Campaign_16"/>
    <s v="Google Ads"/>
    <s v="2024-01-28"/>
    <n v="200"/>
    <n v="1201"/>
    <n v="27"/>
    <n v="2"/>
    <n v="19.649999999999999"/>
    <n v="143.46"/>
    <n v="123.81"/>
    <n v="123.81"/>
    <n v="6.3007633587786263"/>
    <n v="2.25"/>
    <n v="0.73"/>
    <n v="9.82"/>
    <n v="7.407407407407407E-2"/>
    <s v="SCALE"/>
    <x v="3"/>
  </r>
  <r>
    <s v="kcocobug@aol.com"/>
    <s v="kayia"/>
    <s v="smith"/>
    <s v="Florissant"/>
    <s v="MO"/>
    <n v="5000"/>
    <s v="riverview gardens school dist"/>
    <s v="Campaign_7"/>
    <s v="Google Ads"/>
    <s v="2024-01-01"/>
    <n v="1000"/>
    <n v="1303"/>
    <n v="39"/>
    <n v="1"/>
    <n v="23.97"/>
    <n v="60.14"/>
    <n v="36.17"/>
    <n v="36.17"/>
    <n v="1.5089695452649146"/>
    <n v="2.99"/>
    <n v="0.61"/>
    <n v="23.97"/>
    <n v="2.564102564102564E-2"/>
    <s v="SCALE"/>
    <x v="1"/>
  </r>
  <r>
    <s v="shawcrystlb@aol.com"/>
    <s v="crystal"/>
    <s v="shaw"/>
    <s v="Oklahoma City"/>
    <s v="OK"/>
    <n v="4800"/>
    <s v="samaritan home health"/>
    <s v="Campaign_10"/>
    <s v="Google Ads"/>
    <s v="2024-01-27"/>
    <n v="200"/>
    <n v="1058"/>
    <n v="29"/>
    <n v="0"/>
    <n v="18.98"/>
    <n v="0"/>
    <n v="-18.98"/>
    <n v="-18.98"/>
    <n v="-1"/>
    <n v="2.74"/>
    <n v="0.65"/>
    <n v="0"/>
    <n v="0"/>
    <s v="PAUSE"/>
    <x v="3"/>
  </r>
  <r>
    <s v="bobbyjw.com@yahoo.com"/>
    <s v="barbara"/>
    <s v="williams"/>
    <s v="Pittsburgh"/>
    <s v="PA"/>
    <n v="2000"/>
    <s v="mercy behavior health"/>
    <s v="Campaign_8"/>
    <s v="Google Ads"/>
    <s v="2024-01-03"/>
    <n v="500"/>
    <n v="2031"/>
    <n v="62"/>
    <n v="7"/>
    <n v="49.43"/>
    <n v="287.43"/>
    <n v="238"/>
    <n v="238"/>
    <n v="4.8148897430710091"/>
    <n v="3.05"/>
    <n v="0.8"/>
    <n v="7.06"/>
    <n v="0.11290322580645161"/>
    <s v="SCALE"/>
    <x v="2"/>
  </r>
  <r>
    <s v="bmendez3@comcast.net"/>
    <s v="betty"/>
    <s v="mendez"/>
    <s v="New Providenc"/>
    <s v="PA"/>
    <n v="2250"/>
    <s v="wells fargo"/>
    <s v="Campaign_7"/>
    <s v="Google Ads"/>
    <s v="2024-01-18"/>
    <n v="500"/>
    <n v="1226"/>
    <n v="46"/>
    <n v="0"/>
    <n v="28.94"/>
    <n v="0"/>
    <n v="-28.94"/>
    <n v="-28.94"/>
    <n v="-1"/>
    <n v="3.75"/>
    <n v="0.63"/>
    <n v="0"/>
    <n v="0"/>
    <s v="PAUSE"/>
    <x v="2"/>
  </r>
  <r>
    <s v="crash_813@hotmail.com"/>
    <s v="austin"/>
    <s v="hernandez"/>
    <s v="Phoenix"/>
    <s v="AZ"/>
    <n v="1600"/>
    <s v="bloostats"/>
    <s v="Campaign_5"/>
    <s v="Google Ads"/>
    <s v="2024-01-11"/>
    <n v="100"/>
    <n v="2230"/>
    <n v="64"/>
    <n v="1"/>
    <n v="49.41"/>
    <n v="52.17"/>
    <n v="2.7600000000000051"/>
    <n v="2.7600000000000051"/>
    <n v="5.5859137826351046E-2"/>
    <n v="2.87"/>
    <n v="0.77"/>
    <n v="49.41"/>
    <n v="1.5625E-2"/>
    <s v="SCALE"/>
    <x v="3"/>
  </r>
  <r>
    <s v="crash_u_420@hotmail.com"/>
    <s v="ray"/>
    <s v="farradzs"/>
    <s v="Phoenix"/>
    <s v="AZ"/>
    <n v="3900"/>
    <s v="schuff steel"/>
    <s v="Campaign_19"/>
    <s v="Google Ads"/>
    <s v="2024-01-15"/>
    <n v="200"/>
    <n v="1725"/>
    <n v="72"/>
    <n v="2"/>
    <n v="38.21"/>
    <n v="108.17"/>
    <n v="69.960000000000008"/>
    <n v="69.960000000000008"/>
    <n v="1.8309343103899505"/>
    <n v="4.17"/>
    <n v="0.53"/>
    <n v="19.100000000000001"/>
    <n v="2.7777777777777776E-2"/>
    <s v="SCALE"/>
    <x v="3"/>
  </r>
  <r>
    <s v="addisonnuri@yahoo.com"/>
    <s v="nuri"/>
    <s v="addison"/>
    <s v="Midlothian"/>
    <s v="VA"/>
    <n v="3450"/>
    <s v="med relief staffing"/>
    <s v="Campaign_10"/>
    <s v="Google Ads"/>
    <s v="2024-01-30"/>
    <n v="400"/>
    <n v="807"/>
    <n v="29"/>
    <n v="2"/>
    <n v="24.53"/>
    <n v="132.24"/>
    <n v="107.71000000000001"/>
    <n v="107.71000000000001"/>
    <n v="4.3909498573175707"/>
    <n v="3.59"/>
    <n v="0.85"/>
    <n v="12.26"/>
    <n v="6.8965517241379309E-2"/>
    <s v="SCALE"/>
    <x v="2"/>
  </r>
  <r>
    <s v="aredotscott@gmail.com"/>
    <s v="robert"/>
    <s v="scott"/>
    <s v="Phoenix"/>
    <s v="AZ"/>
    <n v="2500"/>
    <s v="champs sports"/>
    <s v="Campaign_20"/>
    <s v="Google Ads"/>
    <s v="2024-01-31"/>
    <n v="400"/>
    <n v="630"/>
    <n v="16"/>
    <n v="0"/>
    <n v="8.6999999999999993"/>
    <n v="0"/>
    <n v="-8.6999999999999993"/>
    <n v="-8.6999999999999993"/>
    <n v="-1"/>
    <n v="2.54"/>
    <n v="0.54"/>
    <n v="0"/>
    <n v="0"/>
    <s v="PAUSE"/>
    <x v="2"/>
  </r>
  <r>
    <s v="amgramer@yahoo.com"/>
    <s v="annie"/>
    <s v="gramer"/>
    <s v="fullerton"/>
    <s v="CA"/>
    <n v="2400"/>
    <s v="toyota"/>
    <s v="Campaign_12"/>
    <s v="Google Ads"/>
    <s v="2024-01-30"/>
    <n v="800"/>
    <n v="2477"/>
    <n v="84"/>
    <n v="2"/>
    <n v="41.86"/>
    <n v="144.32"/>
    <n v="102.46"/>
    <n v="102.46"/>
    <n v="2.4476827520305782"/>
    <n v="3.39"/>
    <n v="0.5"/>
    <n v="20.93"/>
    <n v="2.3809523809523808E-2"/>
    <s v="SCALE"/>
    <x v="1"/>
  </r>
  <r>
    <s v="damarabugai@gmail.com"/>
    <s v="damara"/>
    <s v="bugai"/>
    <s v="Uniontown"/>
    <s v="PA"/>
    <n v="1500"/>
    <s v="genesis health care laurel rid"/>
    <s v="Campaign_2"/>
    <s v="Google Ads"/>
    <s v="2024-01-10"/>
    <n v="500"/>
    <n v="643"/>
    <n v="20"/>
    <n v="2"/>
    <n v="8.76"/>
    <n v="133.02000000000001"/>
    <n v="124.26"/>
    <n v="124.26"/>
    <n v="14.184931506849315"/>
    <n v="3.11"/>
    <n v="0.44"/>
    <n v="4.38"/>
    <n v="0.1"/>
    <s v="SCALE"/>
    <x v="2"/>
  </r>
  <r>
    <s v="barbarajones@yahoo.com"/>
    <s v="barbara"/>
    <s v="jones"/>
    <s v="Charlotte"/>
    <s v="NC"/>
    <n v="5999"/>
    <s v="modern architecture design"/>
    <s v="Campaign_20"/>
    <s v="Google Ads"/>
    <s v="2024-01-02"/>
    <n v="700"/>
    <n v="2333"/>
    <n v="93"/>
    <n v="0"/>
    <n v="59.06"/>
    <n v="0"/>
    <n v="-59.06"/>
    <n v="-59.06"/>
    <n v="-1"/>
    <n v="3.99"/>
    <n v="0.64"/>
    <n v="0"/>
    <n v="0"/>
    <s v="PAUSE"/>
    <x v="0"/>
  </r>
  <r>
    <s v="wjudith49@yahoo.com"/>
    <s v="judy"/>
    <s v="white"/>
    <s v="Port Orange"/>
    <s v="FL"/>
    <n v="3831"/>
    <s v="walmart"/>
    <s v="Campaign_8"/>
    <s v="Google Ads"/>
    <s v="2024-01-06"/>
    <n v="400"/>
    <n v="1994"/>
    <n v="34"/>
    <n v="1"/>
    <n v="19.84"/>
    <n v="69.88"/>
    <n v="50.039999999999992"/>
    <n v="50.039999999999992"/>
    <n v="2.5221774193548385"/>
    <n v="1.71"/>
    <n v="0.57999999999999996"/>
    <n v="19.84"/>
    <n v="2.9411764705882353E-2"/>
    <s v="SCALE"/>
    <x v="2"/>
  </r>
  <r>
    <s v="deniyahlenae08@aol.com"/>
    <s v="shunja"/>
    <s v="jiles"/>
    <s v="Troup"/>
    <s v="TX"/>
    <n v="3250"/>
    <s v="kilgore national bank"/>
    <s v="Campaign_20"/>
    <s v="Google Ads"/>
    <s v="2024-01-17"/>
    <n v="1000"/>
    <n v="801"/>
    <n v="23"/>
    <n v="0"/>
    <n v="13.36"/>
    <n v="0"/>
    <n v="-13.36"/>
    <n v="-13.36"/>
    <n v="-1"/>
    <n v="2.87"/>
    <n v="0.57999999999999996"/>
    <n v="0"/>
    <n v="0"/>
    <s v="PAUSE"/>
    <x v="1"/>
  </r>
  <r>
    <s v="djuarez70@gmail.com"/>
    <s v="daniel"/>
    <s v="juarez"/>
    <s v="San Antonio"/>
    <s v="TX"/>
    <n v="1870"/>
    <s v="wells fargo"/>
    <s v="Campaign_16"/>
    <s v="Google Ads"/>
    <s v="2024-01-16"/>
    <n v="100"/>
    <n v="1145"/>
    <n v="38"/>
    <n v="1"/>
    <n v="27.25"/>
    <n v="60.52"/>
    <n v="33.270000000000003"/>
    <n v="33.270000000000003"/>
    <n v="1.2209174311926607"/>
    <n v="3.32"/>
    <n v="0.72"/>
    <n v="27.25"/>
    <n v="2.6315789473684209E-2"/>
    <s v="SCALE"/>
    <x v="3"/>
  </r>
  <r>
    <s v="espitia@gmail.com"/>
    <s v="lisa"/>
    <s v="espitia"/>
    <s v="Richmond"/>
    <s v="VA"/>
    <n v="1850"/>
    <s v="tech hifi"/>
    <s v="Campaign_15"/>
    <s v="Google Ads"/>
    <s v="2024-01-09"/>
    <n v="100"/>
    <n v="1044"/>
    <n v="46"/>
    <n v="1"/>
    <n v="19.489999999999998"/>
    <n v="52.23"/>
    <n v="32.739999999999995"/>
    <n v="32.739999999999995"/>
    <n v="1.6798358132375575"/>
    <n v="4.41"/>
    <n v="0.42"/>
    <n v="19.489999999999998"/>
    <n v="2.1739130434782608E-2"/>
    <s v="SCALE"/>
    <x v="3"/>
  </r>
  <r>
    <s v="f8tf8ce520@gmail.com"/>
    <s v="sharnita"/>
    <s v="cox"/>
    <s v="Henrico"/>
    <s v="VA"/>
    <n v="4541"/>
    <s v="tsa"/>
    <s v="Campaign_11"/>
    <s v="Google Ads"/>
    <s v="2024-01-21"/>
    <n v="100"/>
    <n v="543"/>
    <n v="23"/>
    <n v="0"/>
    <n v="15.5"/>
    <n v="0"/>
    <n v="-15.5"/>
    <n v="-15.5"/>
    <n v="-1"/>
    <n v="4.24"/>
    <n v="0.67"/>
    <n v="0"/>
    <n v="0"/>
    <s v="PAUSE"/>
    <x v="3"/>
  </r>
  <r>
    <s v="efuentes1050@live.com"/>
    <s v="eileen"/>
    <s v="fuentes"/>
    <s v="Orlando"/>
    <s v="FL"/>
    <n v="1284"/>
    <s v="bsg tpv"/>
    <s v="Campaign_17"/>
    <s v="Google Ads"/>
    <s v="2024-01-22"/>
    <n v="300"/>
    <n v="1866"/>
    <n v="40"/>
    <n v="1"/>
    <n v="19.510000000000002"/>
    <n v="38.6"/>
    <n v="19.09"/>
    <n v="19.09"/>
    <n v="0.97847257816504352"/>
    <n v="2.14"/>
    <n v="0.49"/>
    <n v="19.510000000000002"/>
    <n v="2.5000000000000001E-2"/>
    <s v="SCALE"/>
    <x v="3"/>
  </r>
  <r>
    <s v="christopherlowry@yahoo.com"/>
    <s v="christophe"/>
    <s v="lowry"/>
    <s v="Orlando"/>
    <s v="FL"/>
    <n v="3500"/>
    <s v="forest city"/>
    <s v="Campaign_19"/>
    <s v="Google Ads"/>
    <s v="2024-01-24"/>
    <n v="100"/>
    <n v="1727"/>
    <n v="53"/>
    <n v="0"/>
    <n v="42.35"/>
    <n v="0"/>
    <n v="-42.35"/>
    <n v="-42.35"/>
    <n v="-1"/>
    <n v="3.07"/>
    <n v="0.8"/>
    <n v="0"/>
    <n v="0"/>
    <s v="PAUSE"/>
    <x v="3"/>
  </r>
  <r>
    <s v="christyhay913@yahoo.com"/>
    <s v="christy"/>
    <s v="hay"/>
    <s v="Crawfordville"/>
    <s v="FL"/>
    <n v="3000"/>
    <s v="envision credit union"/>
    <s v="Campaign_19"/>
    <s v="Google Ads"/>
    <s v="2024-01-06"/>
    <n v="700"/>
    <n v="1378"/>
    <n v="45"/>
    <n v="0"/>
    <n v="36.47"/>
    <n v="0"/>
    <n v="-36.47"/>
    <n v="-36.47"/>
    <n v="-1"/>
    <n v="3.27"/>
    <n v="0.81"/>
    <n v="0"/>
    <n v="0"/>
    <s v="PAUSE"/>
    <x v="0"/>
  </r>
  <r>
    <s v="dizquierdo123@yahoo.com"/>
    <s v="daniel"/>
    <s v="izquierdo"/>
    <s v="Hollywood"/>
    <s v="FL"/>
    <n v="3000"/>
    <s v="miami dade county public schoo"/>
    <s v="Campaign_20"/>
    <s v="Google Ads"/>
    <s v="2024-01-09"/>
    <n v="300"/>
    <n v="2424"/>
    <n v="89"/>
    <n v="7"/>
    <n v="40.090000000000003"/>
    <n v="506.72"/>
    <n v="466.63"/>
    <n v="466.63"/>
    <n v="11.6395609877775"/>
    <n v="3.67"/>
    <n v="0.45"/>
    <n v="5.73"/>
    <n v="7.8651685393258425E-2"/>
    <s v="SCALE"/>
    <x v="3"/>
  </r>
  <r>
    <s v="kjs22swim@yahoo.com"/>
    <s v="kaila"/>
    <s v="shaut"/>
    <s v="Erie"/>
    <s v="PA"/>
    <n v="1250"/>
    <s v="pnc bank"/>
    <s v="Campaign_8"/>
    <s v="Google Ads"/>
    <s v="2024-01-08"/>
    <n v="400"/>
    <n v="1349"/>
    <n v="38"/>
    <n v="1"/>
    <n v="29.62"/>
    <n v="59.02"/>
    <n v="29.400000000000002"/>
    <n v="29.400000000000002"/>
    <n v="0.99257258609047949"/>
    <n v="2.82"/>
    <n v="0.78"/>
    <n v="29.62"/>
    <n v="2.6315789473684209E-2"/>
    <s v="SCALE"/>
    <x v="2"/>
  </r>
  <r>
    <s v="andersonz57@yahoo.com"/>
    <s v="zelda"/>
    <s v="anderson"/>
    <s v="Palmyra"/>
    <s v="VA"/>
    <n v="1100"/>
    <s v="piedmont virginia community co"/>
    <s v="Campaign_10"/>
    <s v="Google Ads"/>
    <s v="2024-01-21"/>
    <n v="800"/>
    <n v="2217"/>
    <n v="87"/>
    <n v="3"/>
    <n v="59.75"/>
    <n v="155.27000000000001"/>
    <n v="95.52000000000001"/>
    <n v="95.52000000000001"/>
    <n v="1.5986610878661089"/>
    <n v="3.92"/>
    <n v="0.69"/>
    <n v="19.920000000000002"/>
    <n v="3.4482758620689655E-2"/>
    <s v="SCALE"/>
    <x v="1"/>
  </r>
  <r>
    <s v="fbpayne@yahoo.com"/>
    <s v="beverly"/>
    <s v="payne"/>
    <s v="Tasley"/>
    <s v="VA"/>
    <n v="4500"/>
    <s v="social services"/>
    <s v="Campaign_7"/>
    <s v="Google Ads"/>
    <s v="2024-01-03"/>
    <n v="600"/>
    <n v="1370"/>
    <n v="41"/>
    <n v="0"/>
    <n v="34.47"/>
    <n v="0"/>
    <n v="-34.47"/>
    <n v="-34.47"/>
    <n v="-1"/>
    <n v="2.99"/>
    <n v="0.84"/>
    <n v="0"/>
    <n v="0"/>
    <s v="PAUSE"/>
    <x v="0"/>
  </r>
  <r>
    <s v="hdupchurch@aol.com"/>
    <s v="terry"/>
    <s v="till"/>
    <s v="Nemacolin"/>
    <s v="PA"/>
    <n v="1500"/>
    <s v="greene county state correction"/>
    <s v="Campaign_12"/>
    <s v="Google Ads"/>
    <s v="2024-01-05"/>
    <n v="100"/>
    <n v="1734"/>
    <n v="67"/>
    <n v="2"/>
    <n v="51.78"/>
    <n v="72.44"/>
    <n v="20.659999999999997"/>
    <n v="20.659999999999997"/>
    <n v="0.39899575125531084"/>
    <n v="3.86"/>
    <n v="0.77"/>
    <n v="25.89"/>
    <n v="2.9850746268656716E-2"/>
    <s v="SCALE"/>
    <x v="3"/>
  </r>
  <r>
    <s v="pmewap@aol.com"/>
    <s v="pamela"/>
    <s v="parker"/>
    <s v="Pensacola"/>
    <s v="FL"/>
    <n v="1375"/>
    <s v="circle k"/>
    <s v="Campaign_9"/>
    <s v="Google Ads"/>
    <s v="2024-01-31"/>
    <n v="700"/>
    <n v="2276"/>
    <n v="55"/>
    <n v="2"/>
    <n v="38.96"/>
    <n v="103.76"/>
    <n v="64.800000000000011"/>
    <n v="64.800000000000011"/>
    <n v="1.6632443531827519"/>
    <n v="2.42"/>
    <n v="0.71"/>
    <n v="19.48"/>
    <n v="3.6363636363636362E-2"/>
    <s v="SCALE"/>
    <x v="0"/>
  </r>
  <r>
    <s v="lindacarrion06@yahoo.com"/>
    <s v="linda"/>
    <s v="carrion"/>
    <s v="Orlando"/>
    <s v="FL"/>
    <n v="1300"/>
    <s v="community health centers inc."/>
    <s v="Campaign_1"/>
    <s v="Google Ads"/>
    <s v="2024-01-06"/>
    <n v="100"/>
    <n v="1147"/>
    <n v="31"/>
    <n v="0"/>
    <n v="22.35"/>
    <n v="0"/>
    <n v="-22.35"/>
    <n v="-22.35"/>
    <n v="-1"/>
    <n v="2.7"/>
    <n v="0.72"/>
    <n v="0"/>
    <n v="0"/>
    <s v="PAUSE"/>
    <x v="3"/>
  </r>
  <r>
    <s v="paulhgoodman@hotmail.com"/>
    <s v="paul"/>
    <s v="goodman"/>
    <s v="Lake Stevens"/>
    <s v="WA"/>
    <n v="1750"/>
    <s v="manu connection"/>
    <s v="Campaign_20"/>
    <s v="Google Ads"/>
    <s v="2024-01-02"/>
    <n v="200"/>
    <n v="1865"/>
    <n v="56"/>
    <n v="1"/>
    <n v="31.82"/>
    <n v="43.86"/>
    <n v="12.04"/>
    <n v="12.04"/>
    <n v="0.37837837837837834"/>
    <n v="3"/>
    <n v="0.56999999999999995"/>
    <n v="31.82"/>
    <n v="1.7857142857142856E-2"/>
    <s v="SCALE"/>
    <x v="3"/>
  </r>
  <r>
    <s v="raegan123456@aol.com"/>
    <s v="robert"/>
    <s v="sherwood"/>
    <s v="Westville"/>
    <s v="NJ"/>
    <n v="1136"/>
    <s v="wells fargo bank"/>
    <s v="Campaign_6"/>
    <s v="Google Ads"/>
    <s v="2024-01-31"/>
    <n v="800"/>
    <n v="1952"/>
    <n v="52"/>
    <n v="0"/>
    <n v="24.54"/>
    <n v="0"/>
    <n v="-24.54"/>
    <n v="-24.54"/>
    <n v="-1"/>
    <n v="2.66"/>
    <n v="0.47"/>
    <n v="0"/>
    <n v="0"/>
    <s v="PAUSE"/>
    <x v="1"/>
  </r>
  <r>
    <s v="vcoronado1010@gmail.com"/>
    <s v="alejandro"/>
    <s v="ramirez"/>
    <s v="Riverdale"/>
    <s v="IL"/>
    <n v="2159"/>
    <s v="na"/>
    <s v="Campaign_6"/>
    <s v="Google Ads"/>
    <s v="2024-01-13"/>
    <n v="700"/>
    <n v="975"/>
    <n v="29"/>
    <n v="0"/>
    <n v="17.239999999999998"/>
    <n v="0"/>
    <n v="-17.239999999999998"/>
    <n v="-17.239999999999998"/>
    <n v="-1"/>
    <n v="2.97"/>
    <n v="0.59"/>
    <n v="0"/>
    <n v="0"/>
    <s v="PAUSE"/>
    <x v="0"/>
  </r>
  <r>
    <s v="vegas076@yahoo.com"/>
    <s v="michael"/>
    <s v="brooks"/>
    <s v="Houston"/>
    <s v="TX"/>
    <n v="3000"/>
    <s v="harris county"/>
    <s v="Campaign_14"/>
    <s v="Google Ads"/>
    <s v="2024-01-07"/>
    <n v="700"/>
    <n v="762"/>
    <n v="19"/>
    <n v="0"/>
    <n v="13.29"/>
    <n v="0"/>
    <n v="-13.29"/>
    <n v="-13.29"/>
    <n v="-1"/>
    <n v="2.4900000000000002"/>
    <n v="0.7"/>
    <n v="0"/>
    <n v="0"/>
    <s v="PAUSE"/>
    <x v="0"/>
  </r>
  <r>
    <s v="dtoni61@yahoo.com"/>
    <s v="toni"/>
    <s v="holland davi"/>
    <s v="Weatherford"/>
    <s v="TX"/>
    <n v="2750"/>
    <s v="benefits"/>
    <s v="Campaign_8"/>
    <s v="Google Ads"/>
    <s v="2024-01-20"/>
    <n v="100"/>
    <n v="2141"/>
    <n v="35"/>
    <n v="0"/>
    <n v="23.18"/>
    <n v="0"/>
    <n v="-23.18"/>
    <n v="-23.18"/>
    <n v="-1"/>
    <n v="1.63"/>
    <n v="0.66"/>
    <n v="0"/>
    <n v="0"/>
    <s v="PAUSE"/>
    <x v="3"/>
  </r>
  <r>
    <s v="suzylwilliams4@aol.com"/>
    <s v="suzy"/>
    <s v="williams"/>
    <s v="Guymon"/>
    <s v="OK"/>
    <n v="2000"/>
    <s v="kidsville"/>
    <s v="Campaign_16"/>
    <s v="Google Ads"/>
    <s v="2024-01-25"/>
    <n v="800"/>
    <n v="2036"/>
    <n v="47"/>
    <n v="0"/>
    <n v="38.9"/>
    <n v="0"/>
    <n v="-38.9"/>
    <n v="-38.9"/>
    <n v="-1"/>
    <n v="2.31"/>
    <n v="0.83"/>
    <n v="0"/>
    <n v="0"/>
    <s v="PAUSE"/>
    <x v="1"/>
  </r>
  <r>
    <s v="kwright41175@gmail.com"/>
    <s v="kathleen"/>
    <s v="nelson"/>
    <s v="Rockport"/>
    <s v="TX"/>
    <n v="1700"/>
    <s v="los comales restaurant"/>
    <s v="Campaign_15"/>
    <s v="Google Ads"/>
    <s v="2024-01-12"/>
    <n v="200"/>
    <n v="1357"/>
    <n v="42"/>
    <n v="1"/>
    <n v="22.57"/>
    <n v="58.94"/>
    <n v="36.369999999999997"/>
    <n v="36.369999999999997"/>
    <n v="1.6114311032343818"/>
    <n v="3.1"/>
    <n v="0.54"/>
    <n v="22.57"/>
    <n v="2.3809523809523808E-2"/>
    <s v="SCALE"/>
    <x v="3"/>
  </r>
  <r>
    <s v="sunflowa43@hotmail.com"/>
    <s v="melzer"/>
    <s v="thurlow"/>
    <s v="Dexter"/>
    <s v="ME"/>
    <n v="2000"/>
    <s v="mayo regional hospital"/>
    <s v="Campaign_19"/>
    <s v="Google Ads"/>
    <s v="2024-01-03"/>
    <n v="400"/>
    <n v="1895"/>
    <n v="53"/>
    <n v="4"/>
    <n v="23.37"/>
    <n v="264.76"/>
    <n v="241.39"/>
    <n v="241.39"/>
    <n v="10.329054343175009"/>
    <n v="2.8"/>
    <n v="0.44"/>
    <n v="5.84"/>
    <n v="7.5471698113207544E-2"/>
    <s v="SCALE"/>
    <x v="2"/>
  </r>
  <r>
    <s v="teigenharry@yahoo.com"/>
    <s v="harry"/>
    <s v="teigen"/>
    <s v="Sutherlin"/>
    <s v="OR"/>
    <n v="2000"/>
    <s v="pilot travel center"/>
    <s v="Campaign_7"/>
    <s v="Google Ads"/>
    <s v="2024-01-29"/>
    <n v="500"/>
    <n v="2166"/>
    <n v="39"/>
    <n v="1"/>
    <n v="26.63"/>
    <n v="60.84"/>
    <n v="34.210000000000008"/>
    <n v="34.210000000000008"/>
    <n v="1.284641381900113"/>
    <n v="1.8"/>
    <n v="0.68"/>
    <n v="26.63"/>
    <n v="2.564102564102564E-2"/>
    <s v="SCALE"/>
    <x v="2"/>
  </r>
  <r>
    <s v="j58stewart@yahoo.com"/>
    <s v="judith"/>
    <s v="stewart"/>
    <s v="Indianapolis"/>
    <s v="IN"/>
    <n v="7583"/>
    <s v="community health network"/>
    <s v="Campaign_3"/>
    <s v="Google Ads"/>
    <s v="2024-01-12"/>
    <n v="300"/>
    <n v="976"/>
    <n v="35"/>
    <n v="3"/>
    <n v="17.05"/>
    <n v="188.33"/>
    <n v="171.28"/>
    <n v="171.28"/>
    <n v="10.04574780058651"/>
    <n v="3.59"/>
    <n v="0.49"/>
    <n v="5.68"/>
    <n v="8.5714285714285715E-2"/>
    <s v="SCALE"/>
    <x v="3"/>
  </r>
  <r>
    <s v="sher1943@gmail.com"/>
    <s v="billy"/>
    <s v="alleyne"/>
    <s v="Davenport"/>
    <s v="IA"/>
    <n v="4276"/>
    <s v="pender\\'s food stores"/>
    <s v="Campaign_9"/>
    <s v="Google Ads"/>
    <s v="2024-01-13"/>
    <n v="600"/>
    <n v="1263"/>
    <n v="20"/>
    <n v="0"/>
    <n v="12.09"/>
    <n v="0"/>
    <n v="-12.09"/>
    <n v="-12.09"/>
    <n v="-1"/>
    <n v="1.58"/>
    <n v="0.6"/>
    <n v="0"/>
    <n v="0"/>
    <s v="PAUSE"/>
    <x v="0"/>
  </r>
  <r>
    <s v="karen_mikeprovencio@yahoo.com"/>
    <s v="mike"/>
    <s v="provencio"/>
    <s v="Duncan"/>
    <s v="OK"/>
    <n v="3500"/>
    <s v="halliburton"/>
    <s v="Campaign_8"/>
    <s v="Google Ads"/>
    <s v="2024-01-29"/>
    <n v="500"/>
    <n v="2474"/>
    <n v="96"/>
    <n v="2"/>
    <n v="48.9"/>
    <n v="70.569999999999993"/>
    <n v="21.669999999999995"/>
    <n v="21.669999999999995"/>
    <n v="0.44314928425357863"/>
    <n v="3.88"/>
    <n v="0.51"/>
    <n v="24.45"/>
    <n v="2.0833333333333332E-2"/>
    <s v="SCALE"/>
    <x v="2"/>
  </r>
  <r>
    <s v="asgardians2000@yahoo.com"/>
    <s v="fredrick"/>
    <s v="powell"/>
    <s v="Colorado Spri"/>
    <s v="CO"/>
    <n v="2600"/>
    <s v="citadel mall"/>
    <s v="Campaign_6"/>
    <s v="Google Ads"/>
    <s v="2024-01-12"/>
    <n v="300"/>
    <n v="913"/>
    <n v="35"/>
    <n v="0"/>
    <n v="24.38"/>
    <n v="0"/>
    <n v="-24.38"/>
    <n v="-24.38"/>
    <n v="-1"/>
    <n v="3.83"/>
    <n v="0.7"/>
    <n v="0"/>
    <n v="0"/>
    <s v="PAUSE"/>
    <x v="3"/>
  </r>
  <r>
    <s v="paulettewells10@gmail.com"/>
    <s v="paulette"/>
    <s v="allen"/>
    <s v="Miami"/>
    <s v="FL"/>
    <n v="1750"/>
    <s v="burger king"/>
    <s v="Campaign_2"/>
    <s v="Google Ads"/>
    <s v="2024-01-28"/>
    <n v="500"/>
    <n v="2136"/>
    <n v="95"/>
    <n v="2"/>
    <n v="57.29"/>
    <n v="130.91"/>
    <n v="73.62"/>
    <n v="73.62"/>
    <n v="1.2850410193751092"/>
    <n v="4.45"/>
    <n v="0.6"/>
    <n v="28.64"/>
    <n v="2.1052631578947368E-2"/>
    <s v="SCALE"/>
    <x v="2"/>
  </r>
  <r>
    <s v="bdcubillas@gmail.com"/>
    <s v="brian"/>
    <s v="cubillas"/>
    <s v="Phoenix"/>
    <s v="AZ"/>
    <n v="1500"/>
    <s v="auto doral collition"/>
    <s v="Campaign_8"/>
    <s v="Google Ads"/>
    <s v="2024-01-15"/>
    <n v="300"/>
    <n v="1612"/>
    <n v="60"/>
    <n v="0"/>
    <n v="38.42"/>
    <n v="0"/>
    <n v="-38.42"/>
    <n v="-38.42"/>
    <n v="-1"/>
    <n v="3.72"/>
    <n v="0.64"/>
    <n v="0"/>
    <n v="0"/>
    <s v="PAUSE"/>
    <x v="3"/>
  </r>
  <r>
    <s v="chilenita3075@yahoo.com"/>
    <s v="cristina"/>
    <s v="navarro"/>
    <s v="Raleigh"/>
    <s v="NC"/>
    <n v="1501"/>
    <s v="rex hospital"/>
    <s v="Campaign_5"/>
    <s v="Google Ads"/>
    <s v="2024-01-25"/>
    <n v="1000"/>
    <n v="2278"/>
    <n v="53"/>
    <n v="0"/>
    <n v="44.19"/>
    <n v="0"/>
    <n v="-44.19"/>
    <n v="-44.19"/>
    <n v="-1"/>
    <n v="2.33"/>
    <n v="0.83"/>
    <n v="0"/>
    <n v="0"/>
    <s v="PAUSE"/>
    <x v="1"/>
  </r>
  <r>
    <s v="mzwalker2012@gmail.com"/>
    <s v="mary"/>
    <s v="owens"/>
    <s v="Newport News"/>
    <s v="VA"/>
    <n v="1300"/>
    <s v="health horizons"/>
    <s v="Campaign_20"/>
    <s v="Google Ads"/>
    <s v="2024-01-13"/>
    <n v="700"/>
    <n v="526"/>
    <n v="14"/>
    <n v="1"/>
    <n v="6.78"/>
    <n v="47.69"/>
    <n v="40.909999999999997"/>
    <n v="40.909999999999997"/>
    <n v="6.0339233038348077"/>
    <n v="2.66"/>
    <n v="0.48"/>
    <n v="6.78"/>
    <n v="7.1428571428571425E-2"/>
    <s v="SCALE"/>
    <x v="0"/>
  </r>
  <r>
    <s v="spereira67@aol.com"/>
    <s v="sonia"/>
    <s v="pereira"/>
    <s v="Brandon"/>
    <s v="FL"/>
    <n v="1250"/>
    <s v="apps"/>
    <s v="Campaign_5"/>
    <s v="Google Ads"/>
    <s v="2024-01-12"/>
    <n v="700"/>
    <n v="2149"/>
    <n v="40"/>
    <n v="3"/>
    <n v="20.13"/>
    <n v="206.27"/>
    <n v="186.14000000000001"/>
    <n v="186.14000000000001"/>
    <n v="9.2468951813214115"/>
    <n v="1.86"/>
    <n v="0.5"/>
    <n v="6.71"/>
    <n v="7.4999999999999997E-2"/>
    <s v="SCALE"/>
    <x v="0"/>
  </r>
  <r>
    <s v="aprilbiles123@yahoo.com"/>
    <s v="april"/>
    <s v="biles"/>
    <s v="Pompano Beach"/>
    <s v="FL"/>
    <n v="2000"/>
    <s v="nwbp"/>
    <s v="Campaign_11"/>
    <s v="Google Ads"/>
    <s v="2024-01-28"/>
    <n v="200"/>
    <n v="1967"/>
    <n v="78"/>
    <n v="2"/>
    <n v="35.94"/>
    <n v="84.67"/>
    <n v="48.730000000000004"/>
    <n v="48.730000000000004"/>
    <n v="1.3558708959376742"/>
    <n v="3.97"/>
    <n v="0.46"/>
    <n v="17.97"/>
    <n v="2.564102564102564E-2"/>
    <s v="SCALE"/>
    <x v="3"/>
  </r>
  <r>
    <s v="pitoc105@gmail.com"/>
    <s v="william"/>
    <s v="rivera"/>
    <s v="Oak Lawn"/>
    <s v="IL"/>
    <n v="1700"/>
    <s v="smg savor"/>
    <s v="Campaign_9"/>
    <s v="Google Ads"/>
    <s v="2024-01-01"/>
    <n v="100"/>
    <n v="1070"/>
    <n v="16"/>
    <n v="0"/>
    <n v="11.49"/>
    <n v="0"/>
    <n v="-11.49"/>
    <n v="-11.49"/>
    <n v="-1"/>
    <n v="1.5"/>
    <n v="0.72"/>
    <n v="0"/>
    <n v="0"/>
    <s v="PAUSE"/>
    <x v="3"/>
  </r>
  <r>
    <s v="kassi.wyandotte@gmail.com"/>
    <s v="kassandra"/>
    <s v="montoya"/>
    <s v="Ottawa"/>
    <s v="KS"/>
    <n v="1524"/>
    <s v="the whole person"/>
    <s v="Campaign_9"/>
    <s v="Google Ads"/>
    <s v="2024-01-26"/>
    <n v="400"/>
    <n v="954"/>
    <n v="41"/>
    <n v="1"/>
    <n v="25.24"/>
    <n v="52.67"/>
    <n v="27.430000000000003"/>
    <n v="27.430000000000003"/>
    <n v="1.0867670364500794"/>
    <n v="4.3"/>
    <n v="0.62"/>
    <n v="25.24"/>
    <n v="2.4390243902439025E-2"/>
    <s v="SCALE"/>
    <x v="2"/>
  </r>
  <r>
    <s v="fearsjn@yahoo.com"/>
    <s v="joyslyn"/>
    <s v="fears"/>
    <s v="Overland Park"/>
    <s v="KS"/>
    <n v="1250"/>
    <s v="kansas department of labor"/>
    <s v="Campaign_8"/>
    <s v="Google Ads"/>
    <s v="2024-01-20"/>
    <n v="200"/>
    <n v="1354"/>
    <n v="36"/>
    <n v="4"/>
    <n v="29.62"/>
    <n v="297.54000000000002"/>
    <n v="267.92"/>
    <n v="267.92"/>
    <n v="9.0452397029034444"/>
    <n v="2.66"/>
    <n v="0.82"/>
    <n v="7.4"/>
    <n v="0.1111111111111111"/>
    <s v="SCALE"/>
    <x v="3"/>
  </r>
  <r>
    <s v="lonkeymuver22@aol.com"/>
    <s v="jessica"/>
    <s v="menarde"/>
    <s v="Morrisville"/>
    <s v="PA"/>
    <n v="2400"/>
    <s v="healthcare services"/>
    <s v="Campaign_17"/>
    <s v="Google Ads"/>
    <s v="2024-01-06"/>
    <n v="600"/>
    <n v="1059"/>
    <n v="43"/>
    <n v="1"/>
    <n v="35.15"/>
    <n v="57.34"/>
    <n v="22.190000000000005"/>
    <n v="22.190000000000005"/>
    <n v="0.63129445234708403"/>
    <n v="4.0599999999999996"/>
    <n v="0.82"/>
    <n v="35.15"/>
    <n v="2.3255813953488372E-2"/>
    <s v="SCALE"/>
    <x v="0"/>
  </r>
  <r>
    <s v="sosassywill@gmail.com"/>
    <s v="malissa"/>
    <s v="williams"/>
    <s v="Marion"/>
    <s v="IN"/>
    <n v="2500"/>
    <s v="dollar general distrubution"/>
    <s v="Campaign_9"/>
    <s v="Google Ads"/>
    <s v="2024-01-19"/>
    <n v="200"/>
    <n v="1948"/>
    <n v="36"/>
    <n v="4"/>
    <n v="24.48"/>
    <n v="219.04"/>
    <n v="194.56"/>
    <n v="194.56"/>
    <n v="7.9477124183006538"/>
    <n v="1.85"/>
    <n v="0.68"/>
    <n v="6.12"/>
    <n v="0.1111111111111111"/>
    <s v="SCALE"/>
    <x v="3"/>
  </r>
  <r>
    <s v="gabby021976@yahoo.com"/>
    <s v="gabriela"/>
    <s v="hernandez"/>
    <s v="Douglas"/>
    <s v="AZ"/>
    <n v="3000"/>
    <s v="samc"/>
    <s v="Campaign_20"/>
    <s v="Google Ads"/>
    <s v="2024-01-12"/>
    <n v="300"/>
    <n v="925"/>
    <n v="19"/>
    <n v="2"/>
    <n v="14.1"/>
    <n v="125.19"/>
    <n v="111.09"/>
    <n v="111.09"/>
    <n v="7.8787234042553198"/>
    <n v="2.0499999999999998"/>
    <n v="0.74"/>
    <n v="7.05"/>
    <n v="0.10526315789473684"/>
    <s v="SCALE"/>
    <x v="3"/>
  </r>
  <r>
    <s v="mike58801@gmail.com"/>
    <s v="michael"/>
    <s v="michael"/>
    <s v="Blackwood"/>
    <s v="NJ"/>
    <n v="3000"/>
    <s v="tech services llc"/>
    <s v="Campaign_2"/>
    <s v="Google Ads"/>
    <s v="2024-01-15"/>
    <n v="800"/>
    <n v="675"/>
    <n v="26"/>
    <n v="2"/>
    <n v="14.97"/>
    <n v="126.12"/>
    <n v="111.15"/>
    <n v="111.15"/>
    <n v="7.4248496993987976"/>
    <n v="3.85"/>
    <n v="0.57999999999999996"/>
    <n v="7.48"/>
    <n v="7.6923076923076927E-2"/>
    <s v="SCALE"/>
    <x v="1"/>
  </r>
  <r>
    <s v="lechickadee@hotmail.com"/>
    <s v="leig"/>
    <s v="jurewicz"/>
    <s v="Orlando"/>
    <s v="FL"/>
    <n v="3500"/>
    <s v="regis signature salon"/>
    <s v="Campaign_8"/>
    <s v="Google Ads"/>
    <s v="2024-01-30"/>
    <n v="200"/>
    <n v="1530"/>
    <n v="50"/>
    <n v="1"/>
    <n v="26.89"/>
    <n v="63.11"/>
    <n v="36.22"/>
    <n v="36.22"/>
    <n v="1.3469691335068799"/>
    <n v="3.27"/>
    <n v="0.54"/>
    <n v="26.89"/>
    <n v="0.02"/>
    <s v="SCALE"/>
    <x v="3"/>
  </r>
  <r>
    <s v="tchattley@hotmail.com"/>
    <s v="tanya"/>
    <s v="chattley"/>
    <s v="Ellsworth"/>
    <s v="ME"/>
    <n v="1000"/>
    <s v="courtland rehab"/>
    <s v="Campaign_1"/>
    <s v="Google Ads"/>
    <s v="2024-01-22"/>
    <n v="400"/>
    <n v="1794"/>
    <n v="38"/>
    <n v="1"/>
    <n v="31.47"/>
    <n v="48.53"/>
    <n v="17.060000000000002"/>
    <n v="17.060000000000002"/>
    <n v="0.54210359072132197"/>
    <n v="2.12"/>
    <n v="0.83"/>
    <n v="31.47"/>
    <n v="2.6315789473684209E-2"/>
    <s v="SCALE"/>
    <x v="2"/>
  </r>
  <r>
    <s v="montezlupemontez77@yahoo.com"/>
    <s v="guadalupe"/>
    <s v="montez"/>
    <s v="Carlsbad"/>
    <s v="NM"/>
    <n v="1000"/>
    <s v="celetch"/>
    <s v="Campaign_13"/>
    <s v="Google Ads"/>
    <s v="2024-01-01"/>
    <n v="600"/>
    <n v="1823"/>
    <n v="44"/>
    <n v="0"/>
    <n v="23.68"/>
    <n v="0"/>
    <n v="-23.68"/>
    <n v="-23.68"/>
    <n v="-1"/>
    <n v="2.41"/>
    <n v="0.54"/>
    <n v="0"/>
    <n v="0"/>
    <s v="PAUSE"/>
    <x v="0"/>
  </r>
  <r>
    <s v="vicreed2003@yahoo.com"/>
    <s v="victor"/>
    <s v="reed"/>
    <s v="Atlanta"/>
    <s v="GA"/>
    <n v="1000"/>
    <s v="all in one security"/>
    <s v="Campaign_3"/>
    <s v="Google Ads"/>
    <s v="2024-01-26"/>
    <n v="700"/>
    <n v="1970"/>
    <n v="70"/>
    <n v="2"/>
    <n v="31.1"/>
    <n v="149.63"/>
    <n v="118.53"/>
    <n v="118.53"/>
    <n v="3.8112540192926043"/>
    <n v="3.55"/>
    <n v="0.44"/>
    <n v="15.55"/>
    <n v="2.8571428571428571E-2"/>
    <s v="SCALE"/>
    <x v="0"/>
  </r>
  <r>
    <s v="woodsstl21@yahoo.com"/>
    <s v="stacy"/>
    <s v="williams"/>
    <s v="Saint Louis"/>
    <s v="MO"/>
    <n v="4500"/>
    <s v="advance promotions"/>
    <s v="Campaign_18"/>
    <s v="Google Ads"/>
    <s v="2024-01-29"/>
    <n v="700"/>
    <n v="1299"/>
    <n v="27"/>
    <n v="0"/>
    <n v="21.53"/>
    <n v="0"/>
    <n v="-21.53"/>
    <n v="-21.53"/>
    <n v="-1"/>
    <n v="2.08"/>
    <n v="0.8"/>
    <n v="0"/>
    <n v="0"/>
    <s v="PAUSE"/>
    <x v="0"/>
  </r>
  <r>
    <s v="mcrandaudiebean@aol.com"/>
    <s v="charles"/>
    <s v="mcdonald"/>
    <s v="Adamsville"/>
    <s v="AL"/>
    <n v="2340"/>
    <s v="jefferson county sch"/>
    <s v="Campaign_13"/>
    <s v="Google Ads"/>
    <s v="2024-01-18"/>
    <n v="100"/>
    <n v="1493"/>
    <n v="54"/>
    <n v="0"/>
    <n v="33.25"/>
    <n v="0"/>
    <n v="-33.25"/>
    <n v="-33.25"/>
    <n v="-1"/>
    <n v="3.62"/>
    <n v="0.62"/>
    <n v="0"/>
    <n v="0"/>
    <s v="PAUSE"/>
    <x v="3"/>
  </r>
  <r>
    <s v="seantricey@yahoo.com"/>
    <s v="latrice"/>
    <s v="booker"/>
    <s v="Chicago"/>
    <s v="IL"/>
    <n v="1127"/>
    <s v="sunrise transportation"/>
    <s v="Campaign_9"/>
    <s v="Google Ads"/>
    <s v="2024-01-26"/>
    <n v="600"/>
    <n v="1467"/>
    <n v="43"/>
    <n v="1"/>
    <n v="19.260000000000002"/>
    <n v="59.88"/>
    <n v="40.620000000000005"/>
    <n v="40.620000000000005"/>
    <n v="2.1090342679127727"/>
    <n v="2.93"/>
    <n v="0.45"/>
    <n v="19.260000000000002"/>
    <n v="2.3255813953488372E-2"/>
    <s v="SCALE"/>
    <x v="0"/>
  </r>
  <r>
    <s v="coreyt.adams@yahoo.com"/>
    <s v="corey"/>
    <s v="adams"/>
    <s v="Fayetteville"/>
    <s v="NC"/>
    <n v="4000"/>
    <s v="schekner"/>
    <s v="Campaign_13"/>
    <s v="Google Ads"/>
    <s v="2024-01-30"/>
    <n v="600"/>
    <n v="851"/>
    <n v="24"/>
    <n v="2"/>
    <n v="14.67"/>
    <n v="93.6"/>
    <n v="78.929999999999993"/>
    <n v="78.929999999999993"/>
    <n v="5.3803680981595088"/>
    <n v="2.82"/>
    <n v="0.61"/>
    <n v="7.34"/>
    <n v="8.3333333333333329E-2"/>
    <s v="SCALE"/>
    <x v="0"/>
  </r>
  <r>
    <s v="chwer@yahoo.com"/>
    <s v="julius"/>
    <s v="koech"/>
    <s v="North Las Veg"/>
    <s v="NV"/>
    <n v="3900"/>
    <s v="atria sutton"/>
    <s v="Campaign_16"/>
    <s v="Google Ads"/>
    <s v="2024-01-04"/>
    <n v="100"/>
    <n v="1283"/>
    <n v="41"/>
    <n v="4"/>
    <n v="17.489999999999998"/>
    <n v="228.98"/>
    <n v="211.48999999999998"/>
    <n v="211.48999999999998"/>
    <n v="12.092052601486564"/>
    <n v="3.2"/>
    <n v="0.43"/>
    <n v="4.37"/>
    <n v="9.7560975609756101E-2"/>
    <s v="SCALE"/>
    <x v="3"/>
  </r>
  <r>
    <s v="ehmann@gmail.com"/>
    <s v="lisa"/>
    <s v="ehmann"/>
    <s v="Atlanta"/>
    <s v="GA"/>
    <n v="1155"/>
    <s v="prestigabiz"/>
    <s v="Campaign_17"/>
    <s v="Google Ads"/>
    <s v="2024-01-28"/>
    <n v="800"/>
    <n v="1557"/>
    <n v="69"/>
    <n v="2"/>
    <n v="57.3"/>
    <n v="83.29"/>
    <n v="25.990000000000009"/>
    <n v="25.990000000000009"/>
    <n v="0.45357766143106476"/>
    <n v="4.43"/>
    <n v="0.83"/>
    <n v="28.65"/>
    <n v="2.8985507246376812E-2"/>
    <s v="SCALE"/>
    <x v="1"/>
  </r>
  <r>
    <s v="mrskyc1@yahoo.com"/>
    <s v="kimberly"/>
    <s v="childs"/>
    <s v="Saint Louis"/>
    <s v="MO"/>
    <n v="1717"/>
    <s v="regions bank"/>
    <s v="Campaign_9"/>
    <s v="Google Ads"/>
    <s v="2024-01-09"/>
    <n v="300"/>
    <n v="589"/>
    <n v="22"/>
    <n v="0"/>
    <n v="18.25"/>
    <n v="0"/>
    <n v="-18.25"/>
    <n v="-18.25"/>
    <n v="-1"/>
    <n v="3.74"/>
    <n v="0.83"/>
    <n v="0"/>
    <n v="0"/>
    <s v="PAUSE"/>
    <x v="3"/>
  </r>
  <r>
    <s v="ryan_bedell@yahoo.com"/>
    <s v="ryan"/>
    <s v="bedell"/>
    <s v="Garland"/>
    <s v="TX"/>
    <n v="1625"/>
    <s v="compass group"/>
    <s v="Campaign_20"/>
    <s v="Google Ads"/>
    <s v="2024-01-01"/>
    <n v="800"/>
    <n v="2131"/>
    <n v="46"/>
    <n v="4"/>
    <n v="36.22"/>
    <n v="251.58"/>
    <n v="215.36"/>
    <n v="215.36"/>
    <n v="5.9458862506902266"/>
    <n v="2.16"/>
    <n v="0.79"/>
    <n v="9.06"/>
    <n v="8.6956521739130432E-2"/>
    <s v="SCALE"/>
    <x v="1"/>
  </r>
  <r>
    <s v="nitacoletrain@yahoo.com"/>
    <s v="shinita"/>
    <s v="graham"/>
    <s v="Gainesville"/>
    <s v="FL"/>
    <n v="1600"/>
    <s v="alligiance"/>
    <s v="Campaign_11"/>
    <s v="Google Ads"/>
    <s v="2024-01-19"/>
    <n v="800"/>
    <n v="715"/>
    <n v="17"/>
    <n v="0"/>
    <n v="14.18"/>
    <n v="0"/>
    <n v="-14.18"/>
    <n v="-14.18"/>
    <n v="-1"/>
    <n v="2.38"/>
    <n v="0.83"/>
    <n v="0"/>
    <n v="0"/>
    <s v="PAUSE"/>
    <x v="1"/>
  </r>
  <r>
    <s v="keithzapata69@gmail.com"/>
    <s v="keith"/>
    <s v="zapata"/>
    <s v="Miami"/>
    <s v="FL"/>
    <n v="1354"/>
    <s v="vanessa"/>
    <s v="Campaign_11"/>
    <s v="Google Ads"/>
    <s v="2024-01-29"/>
    <n v="100"/>
    <n v="970"/>
    <n v="43"/>
    <n v="1"/>
    <n v="31.9"/>
    <n v="67.42"/>
    <n v="35.520000000000003"/>
    <n v="35.520000000000003"/>
    <n v="1.1134796238244515"/>
    <n v="4.43"/>
    <n v="0.74"/>
    <n v="31.9"/>
    <n v="2.3255813953488372E-2"/>
    <s v="SCALE"/>
    <x v="3"/>
  </r>
  <r>
    <s v="kmcwane@yahoo.com"/>
    <s v="kim"/>
    <s v="mcwane"/>
    <s v="Killeen"/>
    <s v="TX"/>
    <n v="1500"/>
    <s v="wells fargo"/>
    <s v="Campaign_4"/>
    <s v="Google Ads"/>
    <s v="2024-01-22"/>
    <n v="200"/>
    <n v="554"/>
    <n v="11"/>
    <n v="0"/>
    <n v="4.51"/>
    <n v="0"/>
    <n v="-4.51"/>
    <n v="-4.51"/>
    <n v="-1"/>
    <n v="1.99"/>
    <n v="0.41"/>
    <n v="0"/>
    <n v="0"/>
    <s v="PAUSE"/>
    <x v="3"/>
  </r>
  <r>
    <s v="teyhall@gmail.com"/>
    <s v="teylor"/>
    <s v="hall"/>
    <s v="Rohnert Park"/>
    <s v="CA"/>
    <n v="1818"/>
    <n v="0"/>
    <s v="Campaign_13"/>
    <s v="Google Ads"/>
    <s v="2024-01-05"/>
    <n v="400"/>
    <n v="615"/>
    <n v="23"/>
    <n v="0"/>
    <n v="17.079999999999998"/>
    <n v="0"/>
    <n v="-17.079999999999998"/>
    <n v="-17.079999999999998"/>
    <n v="-1"/>
    <n v="3.74"/>
    <n v="0.74"/>
    <n v="0"/>
    <n v="0"/>
    <s v="PAUSE"/>
    <x v="2"/>
  </r>
  <r>
    <s v="jle522000@yahoo.com"/>
    <s v="janet"/>
    <s v="emmick"/>
    <s v="Washington"/>
    <s v="IN"/>
    <n v="1516"/>
    <s v="government"/>
    <s v="Campaign_6"/>
    <s v="Google Ads"/>
    <s v="2024-01-17"/>
    <n v="400"/>
    <n v="1613"/>
    <n v="54"/>
    <n v="5"/>
    <n v="43.45"/>
    <n v="367.45"/>
    <n v="324"/>
    <n v="324"/>
    <n v="7.4568469505178365"/>
    <n v="3.35"/>
    <n v="0.8"/>
    <n v="8.69"/>
    <n v="9.2592592592592587E-2"/>
    <s v="SCALE"/>
    <x v="2"/>
  </r>
  <r>
    <s v="aminah22@hotmail.com"/>
    <s v="aminah"/>
    <s v="mears"/>
    <s v="Fontana"/>
    <s v="CA"/>
    <n v="3116"/>
    <s v="en valley"/>
    <s v="Campaign_9"/>
    <s v="Google Ads"/>
    <s v="2024-01-14"/>
    <n v="1000"/>
    <n v="2059"/>
    <n v="32"/>
    <n v="3"/>
    <n v="13.53"/>
    <n v="160.44999999999999"/>
    <n v="146.91999999999999"/>
    <n v="146.91999999999999"/>
    <n v="10.858832224685882"/>
    <n v="1.55"/>
    <n v="0.42"/>
    <n v="4.51"/>
    <n v="9.375E-2"/>
    <s v="SCALE"/>
    <x v="1"/>
  </r>
  <r>
    <s v="peter_johnson697@yahoo.com"/>
    <s v="ann"/>
    <s v="talor"/>
    <s v="Birmingham"/>
    <s v="AL"/>
    <n v="1733"/>
    <s v="ann taylor"/>
    <s v="Campaign_19"/>
    <s v="Google Ads"/>
    <s v="2024-01-02"/>
    <n v="200"/>
    <n v="1640"/>
    <n v="69"/>
    <n v="3"/>
    <n v="57.84"/>
    <n v="197.71"/>
    <n v="139.87"/>
    <n v="139.87"/>
    <n v="2.4182226832641769"/>
    <n v="4.21"/>
    <n v="0.84"/>
    <n v="19.28"/>
    <n v="4.3478260869565216E-2"/>
    <s v="SCALE"/>
    <x v="3"/>
  </r>
  <r>
    <s v="itserika21@gmail.com"/>
    <s v="erika"/>
    <s v="felipe"/>
    <s v="Hollywood"/>
    <s v="FL"/>
    <n v="1000"/>
    <s v="h. d. smith"/>
    <s v="Campaign_19"/>
    <s v="Google Ads"/>
    <s v="2024-01-25"/>
    <n v="200"/>
    <n v="1844"/>
    <n v="52"/>
    <n v="0"/>
    <n v="41.58"/>
    <n v="0"/>
    <n v="-41.58"/>
    <n v="-41.58"/>
    <n v="-1"/>
    <n v="2.82"/>
    <n v="0.8"/>
    <n v="0"/>
    <n v="0"/>
    <s v="PAUSE"/>
    <x v="3"/>
  </r>
  <r>
    <s v="vlmobley@aol.com"/>
    <s v="virgie"/>
    <s v="mobley"/>
    <s v="Killeen"/>
    <s v="TX"/>
    <n v="2500"/>
    <s v="us army"/>
    <s v="Campaign_9"/>
    <s v="Google Ads"/>
    <s v="2024-01-14"/>
    <n v="300"/>
    <n v="1163"/>
    <n v="35"/>
    <n v="0"/>
    <n v="24.02"/>
    <n v="0"/>
    <n v="-24.02"/>
    <n v="-24.02"/>
    <n v="-1"/>
    <n v="3.01"/>
    <n v="0.69"/>
    <n v="0"/>
    <n v="0"/>
    <s v="PAUSE"/>
    <x v="3"/>
  </r>
  <r>
    <s v="jjlroksolid@hotmail.com"/>
    <s v="joseph"/>
    <s v="litcher"/>
    <s v="Clearwater"/>
    <s v="FL"/>
    <n v="3692"/>
    <s v="self"/>
    <s v="Campaign_11"/>
    <s v="Google Ads"/>
    <s v="2024-01-25"/>
    <n v="800"/>
    <n v="1726"/>
    <n v="66"/>
    <n v="0"/>
    <n v="31.79"/>
    <n v="0"/>
    <n v="-31.79"/>
    <n v="-31.79"/>
    <n v="-1"/>
    <n v="3.82"/>
    <n v="0.48"/>
    <n v="0"/>
    <n v="0"/>
    <s v="PAUSE"/>
    <x v="1"/>
  </r>
  <r>
    <s v="helper_dough_girl@hotmail.com"/>
    <s v="john"/>
    <s v="harwood"/>
    <s v="Helper"/>
    <s v="UT"/>
    <n v="1384"/>
    <s v="wendys"/>
    <s v="Campaign_4"/>
    <s v="Google Ads"/>
    <s v="2024-01-04"/>
    <n v="800"/>
    <n v="1547"/>
    <n v="62"/>
    <n v="5"/>
    <n v="42.21"/>
    <n v="279.25"/>
    <n v="237.04"/>
    <n v="237.04"/>
    <n v="5.6157308694622126"/>
    <n v="4.01"/>
    <n v="0.68"/>
    <n v="8.44"/>
    <n v="8.0645161290322578E-2"/>
    <s v="SCALE"/>
    <x v="1"/>
  </r>
  <r>
    <s v="christinevogt@hotmail.com"/>
    <s v="christine"/>
    <s v="vogt"/>
    <s v="Crystal Lake"/>
    <s v="IL"/>
    <n v="4000"/>
    <s v="romp"/>
    <s v="Campaign_12"/>
    <s v="Google Ads"/>
    <s v="2024-01-19"/>
    <n v="100"/>
    <n v="2184"/>
    <n v="44"/>
    <n v="0"/>
    <n v="35.450000000000003"/>
    <n v="0"/>
    <n v="-35.450000000000003"/>
    <n v="-35.450000000000003"/>
    <n v="-1"/>
    <n v="2.0099999999999998"/>
    <n v="0.81"/>
    <n v="0"/>
    <n v="0"/>
    <s v="PAUSE"/>
    <x v="3"/>
  </r>
  <r>
    <s v="prdnice@gmail.com"/>
    <s v="phyllis"/>
    <s v="dorsey"/>
    <s v="Rayville"/>
    <s v="LA"/>
    <n v="2306"/>
    <s v="richland parish schools"/>
    <s v="Campaign_18"/>
    <s v="Google Ads"/>
    <s v="2024-01-02"/>
    <n v="100"/>
    <n v="2115"/>
    <n v="90"/>
    <n v="8"/>
    <n v="37.78"/>
    <n v="533.95000000000005"/>
    <n v="496.17000000000007"/>
    <n v="496.17000000000007"/>
    <n v="13.133139227104289"/>
    <n v="4.26"/>
    <n v="0.42"/>
    <n v="4.72"/>
    <n v="8.8888888888888892E-2"/>
    <s v="SCALE"/>
    <x v="3"/>
  </r>
  <r>
    <s v="phylannmo55@aol.com"/>
    <s v="phyllis"/>
    <s v="morris"/>
    <s v="Lake Charles"/>
    <s v="LA"/>
    <n v="3000"/>
    <s v="first federal bank of la"/>
    <s v="Campaign_11"/>
    <s v="Google Ads"/>
    <s v="2024-01-27"/>
    <n v="800"/>
    <n v="2199"/>
    <n v="83"/>
    <n v="8"/>
    <n v="65.47"/>
    <n v="404.38"/>
    <n v="338.90999999999997"/>
    <n v="338.90999999999997"/>
    <n v="5.1765694211089048"/>
    <n v="3.77"/>
    <n v="0.79"/>
    <n v="8.18"/>
    <n v="9.6385542168674704E-2"/>
    <s v="SCALE"/>
    <x v="1"/>
  </r>
  <r>
    <s v="collinclayonna@gmail.com"/>
    <s v="vickie"/>
    <s v="perry"/>
    <s v="Cleveland"/>
    <s v="OH"/>
    <n v="3500"/>
    <s v="kimcards"/>
    <s v="Campaign_12"/>
    <s v="Google Ads"/>
    <s v="2024-01-23"/>
    <n v="400"/>
    <n v="1957"/>
    <n v="64"/>
    <n v="6"/>
    <n v="34.33"/>
    <n v="334.59"/>
    <n v="300.26"/>
    <n v="300.26"/>
    <n v="8.7462860471890469"/>
    <n v="3.27"/>
    <n v="0.54"/>
    <n v="5.72"/>
    <n v="9.375E-2"/>
    <s v="SCALE"/>
    <x v="2"/>
  </r>
  <r>
    <s v="kenken_1983@hotmail.com"/>
    <s v="kenneth"/>
    <s v="graham"/>
    <s v="Arlington"/>
    <s v="WA"/>
    <n v="1907"/>
    <s v="apple bees"/>
    <s v="Campaign_11"/>
    <s v="Google Ads"/>
    <s v="2024-01-07"/>
    <n v="300"/>
    <n v="1308"/>
    <n v="32"/>
    <n v="1"/>
    <n v="21.24"/>
    <n v="45.53"/>
    <n v="24.290000000000003"/>
    <n v="24.290000000000003"/>
    <n v="1.1435969868173259"/>
    <n v="2.4500000000000002"/>
    <n v="0.66"/>
    <n v="21.24"/>
    <n v="3.125E-2"/>
    <s v="SCALE"/>
    <x v="3"/>
  </r>
  <r>
    <s v="tonydickerson52@hotmail.com"/>
    <s v="anthony"/>
    <s v="dickerson"/>
    <s v="Versailles"/>
    <s v="KY"/>
    <n v="2306"/>
    <s v="disability"/>
    <s v="Campaign_14"/>
    <s v="Google Ads"/>
    <s v="2024-01-22"/>
    <n v="500"/>
    <n v="1084"/>
    <n v="28"/>
    <n v="0"/>
    <n v="12.69"/>
    <n v="0"/>
    <n v="-12.69"/>
    <n v="-12.69"/>
    <n v="-1"/>
    <n v="2.58"/>
    <n v="0.45"/>
    <n v="0"/>
    <n v="0"/>
    <s v="PAUSE"/>
    <x v="2"/>
  </r>
  <r>
    <s v="casiwecki@gmail.com"/>
    <s v="christophe"/>
    <s v="siwecki"/>
    <s v="Dayton"/>
    <s v="OH"/>
    <n v="2768"/>
    <s v="spincity"/>
    <s v="Campaign_15"/>
    <s v="Google Ads"/>
    <s v="2024-01-26"/>
    <n v="600"/>
    <n v="1513"/>
    <n v="56"/>
    <n v="0"/>
    <n v="27.25"/>
    <n v="0"/>
    <n v="-27.25"/>
    <n v="-27.25"/>
    <n v="-1"/>
    <n v="3.7"/>
    <n v="0.49"/>
    <n v="0"/>
    <n v="0"/>
    <s v="PAUSE"/>
    <x v="0"/>
  </r>
  <r>
    <s v="flythe@hotmail.com"/>
    <s v="thomas"/>
    <s v="cortez"/>
    <s v="San Diego"/>
    <s v="CA"/>
    <n v="1920"/>
    <s v="better business ideas and serv"/>
    <s v="Campaign_18"/>
    <s v="Google Ads"/>
    <s v="2024-01-27"/>
    <n v="500"/>
    <n v="1612"/>
    <n v="41"/>
    <n v="3"/>
    <n v="23.39"/>
    <n v="178.11"/>
    <n v="154.72000000000003"/>
    <n v="154.72000000000003"/>
    <n v="6.6147926464300992"/>
    <n v="2.54"/>
    <n v="0.56999999999999995"/>
    <n v="7.8"/>
    <n v="7.3170731707317069E-2"/>
    <s v="SCALE"/>
    <x v="2"/>
  </r>
  <r>
    <s v="cbcapt@cox.net"/>
    <s v="paul"/>
    <s v="bednar jr"/>
    <s v="Pensacola"/>
    <s v="FL"/>
    <n v="1134"/>
    <s v="disabled"/>
    <s v="Campaign_19"/>
    <s v="Google Ads"/>
    <s v="2024-01-05"/>
    <n v="1000"/>
    <n v="2443"/>
    <n v="54"/>
    <n v="6"/>
    <n v="39.29"/>
    <n v="391.04"/>
    <n v="351.75"/>
    <n v="351.75"/>
    <n v="8.9526597098498346"/>
    <n v="2.21"/>
    <n v="0.73"/>
    <n v="6.55"/>
    <n v="0.1111111111111111"/>
    <s v="SCALE"/>
    <x v="1"/>
  </r>
  <r>
    <s v="andre08249@gmail.com"/>
    <s v="andre"/>
    <s v="andre"/>
    <s v="Memphis"/>
    <s v="TN"/>
    <n v="1846"/>
    <s v="lehman roberts"/>
    <s v="Campaign_16"/>
    <s v="Google Ads"/>
    <s v="2024-01-31"/>
    <n v="500"/>
    <n v="1623"/>
    <n v="66"/>
    <n v="2"/>
    <n v="48.17"/>
    <n v="84.52"/>
    <n v="36.349999999999994"/>
    <n v="36.349999999999994"/>
    <n v="0.75461905750467084"/>
    <n v="4.07"/>
    <n v="0.73"/>
    <n v="24.08"/>
    <n v="3.0303030303030304E-2"/>
    <s v="SCALE"/>
    <x v="2"/>
  </r>
  <r>
    <s v="cliffkim43@hotmail.com"/>
    <s v="cliff"/>
    <s v="haller"/>
    <s v="Springfield"/>
    <s v="OH"/>
    <n v="3124"/>
    <s v="harper distribution"/>
    <s v="Campaign_15"/>
    <s v="Google Ads"/>
    <s v="2024-01-19"/>
    <n v="800"/>
    <n v="963"/>
    <n v="42"/>
    <n v="1"/>
    <n v="24.41"/>
    <n v="51.92"/>
    <n v="27.51"/>
    <n v="27.51"/>
    <n v="1.1269971323228185"/>
    <n v="4.3600000000000003"/>
    <n v="0.57999999999999996"/>
    <n v="24.41"/>
    <n v="2.3809523809523808E-2"/>
    <s v="SCALE"/>
    <x v="1"/>
  </r>
  <r>
    <s v="poohfine1@yahoo.com"/>
    <s v="mattrice"/>
    <s v="conley"/>
    <s v="Phoenix"/>
    <s v="AZ"/>
    <n v="2768"/>
    <s v="talenttree"/>
    <s v="Campaign_15"/>
    <s v="Google Ads"/>
    <s v="2024-01-07"/>
    <n v="200"/>
    <n v="663"/>
    <n v="11"/>
    <n v="0"/>
    <n v="7.15"/>
    <n v="0"/>
    <n v="-7.15"/>
    <n v="-7.15"/>
    <n v="-1"/>
    <n v="1.66"/>
    <n v="0.65"/>
    <n v="0"/>
    <n v="0"/>
    <s v="PAUSE"/>
    <x v="3"/>
  </r>
  <r>
    <s v="britt85lv@aol.com"/>
    <s v="brittney"/>
    <s v="antonacci"/>
    <s v="Discovery Bay"/>
    <s v="CA"/>
    <n v="2304"/>
    <s v="na"/>
    <s v="Campaign_15"/>
    <s v="Google Ads"/>
    <s v="2024-01-03"/>
    <n v="500"/>
    <n v="1928"/>
    <n v="64"/>
    <n v="7"/>
    <n v="33.03"/>
    <n v="306.18"/>
    <n v="273.14999999999998"/>
    <n v="273.14999999999998"/>
    <n v="8.2697547683923691"/>
    <n v="3.32"/>
    <n v="0.52"/>
    <n v="4.72"/>
    <n v="0.109375"/>
    <s v="SCALE"/>
    <x v="2"/>
  </r>
  <r>
    <s v="elbaloulo@yahoo.com"/>
    <s v="elba"/>
    <s v="quinby"/>
    <s v="San Antonio"/>
    <s v="TX"/>
    <n v="6231"/>
    <s v="caring companions"/>
    <s v="Campaign_8"/>
    <s v="Google Ads"/>
    <s v="2024-01-29"/>
    <n v="700"/>
    <n v="1383"/>
    <n v="30"/>
    <n v="0"/>
    <n v="21.81"/>
    <n v="0"/>
    <n v="-21.81"/>
    <n v="-21.81"/>
    <n v="-1"/>
    <n v="2.17"/>
    <n v="0.73"/>
    <n v="0"/>
    <n v="0"/>
    <s v="PAUSE"/>
    <x v="0"/>
  </r>
  <r>
    <s v="shandobethel@aol.cm"/>
    <s v="shando"/>
    <s v="bethel"/>
    <s v="Atlanta"/>
    <s v="GA"/>
    <n v="4711"/>
    <s v="dekalb county board of educati"/>
    <s v="Campaign_4"/>
    <s v="Google Ads"/>
    <s v="2024-01-03"/>
    <n v="800"/>
    <n v="1252"/>
    <n v="52"/>
    <n v="0"/>
    <n v="32.31"/>
    <n v="0"/>
    <n v="-32.31"/>
    <n v="-32.31"/>
    <n v="-1"/>
    <n v="4.1500000000000004"/>
    <n v="0.62"/>
    <n v="0"/>
    <n v="0"/>
    <s v="PAUSE"/>
    <x v="1"/>
  </r>
  <r>
    <s v="ladymau3@gmail.com"/>
    <s v="melissa"/>
    <s v="ulinski"/>
    <s v="Boalsburg"/>
    <s v="PA"/>
    <n v="1896"/>
    <s v="garfields"/>
    <s v="Campaign_17"/>
    <s v="Google Ads"/>
    <s v="2024-01-08"/>
    <n v="800"/>
    <n v="962"/>
    <n v="24"/>
    <n v="0"/>
    <n v="20.09"/>
    <n v="0"/>
    <n v="-20.09"/>
    <n v="-20.09"/>
    <n v="-1"/>
    <n v="2.4900000000000002"/>
    <n v="0.84"/>
    <n v="0"/>
    <n v="0"/>
    <s v="PAUSE"/>
    <x v="1"/>
  </r>
  <r>
    <s v="marilinlobaina@gmail.com"/>
    <s v="marilin"/>
    <s v="lobaina"/>
    <s v="Louisville"/>
    <s v="KY"/>
    <n v="2500"/>
    <s v="seven counties"/>
    <s v="Campaign_11"/>
    <s v="Google Ads"/>
    <s v="2024-01-07"/>
    <n v="1000"/>
    <n v="549"/>
    <n v="11"/>
    <n v="0"/>
    <n v="9.2799999999999994"/>
    <n v="0"/>
    <n v="-9.2799999999999994"/>
    <n v="-9.2799999999999994"/>
    <n v="-1"/>
    <n v="2"/>
    <n v="0.84"/>
    <n v="0"/>
    <n v="0"/>
    <s v="PAUSE"/>
    <x v="1"/>
  </r>
  <r>
    <s v="vgonzo86@hotmail.com"/>
    <s v="veronica"/>
    <s v="gonzalez"/>
    <s v="Yuma"/>
    <s v="AZ"/>
    <n v="2500"/>
    <s v="subway"/>
    <s v="Campaign_4"/>
    <s v="Google Ads"/>
    <s v="2024-01-20"/>
    <n v="400"/>
    <n v="1916"/>
    <n v="52"/>
    <n v="1"/>
    <n v="37.53"/>
    <n v="49.14"/>
    <n v="11.61"/>
    <n v="11.61"/>
    <n v="0.30935251798561147"/>
    <n v="2.71"/>
    <n v="0.72"/>
    <n v="37.53"/>
    <n v="1.9230769230769232E-2"/>
    <s v="SCALE"/>
    <x v="2"/>
  </r>
  <r>
    <s v="salexander.sa@gmail.com"/>
    <s v="sasha"/>
    <s v="alexander"/>
    <s v="Sausalito"/>
    <s v="CA"/>
    <n v="1384"/>
    <s v="home depot"/>
    <s v="Campaign_2"/>
    <s v="Google Ads"/>
    <s v="2024-01-29"/>
    <n v="500"/>
    <n v="2232"/>
    <n v="63"/>
    <n v="7"/>
    <n v="32.43"/>
    <n v="291.12"/>
    <n v="258.69"/>
    <n v="258.69"/>
    <n v="7.9768732654949117"/>
    <n v="2.82"/>
    <n v="0.51"/>
    <n v="4.63"/>
    <n v="0.1111111111111111"/>
    <s v="SCALE"/>
    <x v="2"/>
  </r>
  <r>
    <s v="richardc316@yahoo.com"/>
    <s v="richard"/>
    <s v="cammer"/>
    <s v="Cypress"/>
    <s v="CA"/>
    <n v="5010"/>
    <s v="volt"/>
    <s v="Campaign_1"/>
    <s v="Google Ads"/>
    <s v="2024-01-12"/>
    <n v="200"/>
    <n v="1477"/>
    <n v="47"/>
    <n v="5"/>
    <n v="27.34"/>
    <n v="287.92"/>
    <n v="260.58000000000004"/>
    <n v="260.58000000000004"/>
    <n v="9.5310899780541352"/>
    <n v="3.18"/>
    <n v="0.57999999999999996"/>
    <n v="5.47"/>
    <n v="0.10638297872340426"/>
    <s v="SCALE"/>
    <x v="3"/>
  </r>
  <r>
    <s v="zaneziggyz@aol.com"/>
    <s v="zane"/>
    <s v="grey"/>
    <s v="Canoga Park"/>
    <s v="CA"/>
    <n v="2320"/>
    <s v="allied barton"/>
    <s v="Campaign_5"/>
    <s v="Google Ads"/>
    <s v="2024-01-03"/>
    <n v="400"/>
    <n v="941"/>
    <n v="30"/>
    <n v="3"/>
    <n v="24.21"/>
    <n v="150.01"/>
    <n v="125.79999999999998"/>
    <n v="125.79999999999998"/>
    <n v="5.1961999173895075"/>
    <n v="3.19"/>
    <n v="0.81"/>
    <n v="8.07"/>
    <n v="0.1"/>
    <s v="SCALE"/>
    <x v="2"/>
  </r>
  <r>
    <s v="ingram.john.89@gmail.com"/>
    <s v="john"/>
    <s v="ingram"/>
    <s v="Colorado Spri"/>
    <s v="CO"/>
    <n v="1846"/>
    <s v="tcf national bank - co region"/>
    <s v="Campaign_6"/>
    <s v="Google Ads"/>
    <s v="2024-01-11"/>
    <n v="100"/>
    <n v="1065"/>
    <n v="29"/>
    <n v="2"/>
    <n v="16.170000000000002"/>
    <n v="96.28"/>
    <n v="80.11"/>
    <n v="80.11"/>
    <n v="4.9542362399505251"/>
    <n v="2.72"/>
    <n v="0.56000000000000005"/>
    <n v="8.09"/>
    <n v="6.8965517241379309E-2"/>
    <s v="SCALE"/>
    <x v="3"/>
  </r>
  <r>
    <s v="makiahd@yahoo.com"/>
    <s v="sharissa"/>
    <s v="mayhew"/>
    <s v="Florissant"/>
    <s v="MO"/>
    <n v="5000"/>
    <s v="wallis companies"/>
    <s v="Campaign_14"/>
    <s v="Google Ads"/>
    <s v="2024-01-09"/>
    <n v="700"/>
    <n v="1670"/>
    <n v="63"/>
    <n v="0"/>
    <n v="37.64"/>
    <n v="0"/>
    <n v="-37.64"/>
    <n v="-37.64"/>
    <n v="-1"/>
    <n v="3.77"/>
    <n v="0.6"/>
    <n v="0"/>
    <n v="0"/>
    <s v="PAUSE"/>
    <x v="0"/>
  </r>
  <r>
    <s v="motion1994@yahoo.com"/>
    <s v="ebonee"/>
    <s v="marshall"/>
    <s v="Raleigh"/>
    <s v="NC"/>
    <n v="1846"/>
    <s v="childcare network"/>
    <s v="Campaign_18"/>
    <s v="Google Ads"/>
    <s v="2024-01-30"/>
    <n v="800"/>
    <n v="2012"/>
    <n v="71"/>
    <n v="2"/>
    <n v="59.66"/>
    <n v="90.27"/>
    <n v="30.61"/>
    <n v="30.61"/>
    <n v="0.51307408649011066"/>
    <n v="3.53"/>
    <n v="0.84"/>
    <n v="29.83"/>
    <n v="2.8169014084507043E-2"/>
    <s v="SCALE"/>
    <x v="1"/>
  </r>
  <r>
    <s v="taurusmcelvaine@aol.com"/>
    <s v="taurus"/>
    <s v="mcelvaine"/>
    <s v="Greenwood"/>
    <s v="MS"/>
    <n v="2500"/>
    <s v="aja management"/>
    <s v="Campaign_10"/>
    <s v="Google Ads"/>
    <s v="2024-01-20"/>
    <n v="600"/>
    <n v="2385"/>
    <n v="75"/>
    <n v="2"/>
    <n v="43.28"/>
    <n v="83.12"/>
    <n v="39.840000000000003"/>
    <n v="39.840000000000003"/>
    <n v="0.92051756007393726"/>
    <n v="3.14"/>
    <n v="0.57999999999999996"/>
    <n v="21.64"/>
    <n v="2.6666666666666668E-2"/>
    <s v="SCALE"/>
    <x v="0"/>
  </r>
  <r>
    <s v="trem7@live.com"/>
    <s v="james"/>
    <s v="tremble"/>
    <s v="Jacksonville"/>
    <s v="FL"/>
    <n v="2000"/>
    <s v="remedy staffing"/>
    <s v="Campaign_10"/>
    <s v="Google Ads"/>
    <s v="2024-01-31"/>
    <n v="400"/>
    <n v="1667"/>
    <n v="71"/>
    <n v="0"/>
    <n v="53.34"/>
    <n v="0"/>
    <n v="-53.34"/>
    <n v="-53.34"/>
    <n v="-1"/>
    <n v="4.26"/>
    <n v="0.75"/>
    <n v="0"/>
    <n v="0"/>
    <s v="PAUSE"/>
    <x v="2"/>
  </r>
  <r>
    <s v="angela.dotson76@gmail.com"/>
    <s v="angela"/>
    <s v="dotson"/>
    <s v="Minneapolis"/>
    <s v="MN"/>
    <n v="2306"/>
    <s v="cafe caribe"/>
    <s v="Campaign_11"/>
    <s v="Google Ads"/>
    <s v="2024-01-26"/>
    <n v="600"/>
    <n v="833"/>
    <n v="35"/>
    <n v="3"/>
    <n v="21.09"/>
    <n v="157.63999999999999"/>
    <n v="136.54999999999998"/>
    <n v="136.54999999999998"/>
    <n v="6.4746325272641059"/>
    <n v="4.2"/>
    <n v="0.6"/>
    <n v="7.03"/>
    <n v="8.5714285714285715E-2"/>
    <s v="SCALE"/>
    <x v="0"/>
  </r>
  <r>
    <s v="adcombs8110@gmail.com"/>
    <s v="adam"/>
    <s v="combs"/>
    <s v="Jeffersonvill"/>
    <s v="IN"/>
    <n v="1625"/>
    <s v="gkn"/>
    <s v="Campaign_19"/>
    <s v="Google Ads"/>
    <s v="2024-01-10"/>
    <n v="300"/>
    <n v="2285"/>
    <n v="74"/>
    <n v="2"/>
    <n v="57.91"/>
    <n v="119.1"/>
    <n v="61.19"/>
    <n v="61.19"/>
    <n v="1.0566396131928855"/>
    <n v="3.24"/>
    <n v="0.78"/>
    <n v="28.96"/>
    <n v="2.7027027027027029E-2"/>
    <s v="SCALE"/>
    <x v="3"/>
  </r>
  <r>
    <s v="smitheejd@yahoo.com"/>
    <s v="james"/>
    <s v="smithee"/>
    <s v="Mexico"/>
    <s v="MO"/>
    <n v="2600"/>
    <s v="mm golf carts"/>
    <s v="Campaign_18"/>
    <s v="Google Ads"/>
    <s v="2024-01-25"/>
    <n v="600"/>
    <n v="679"/>
    <n v="15"/>
    <n v="0"/>
    <n v="11.68"/>
    <n v="0"/>
    <n v="-11.68"/>
    <n v="-11.68"/>
    <n v="-1"/>
    <n v="2.21"/>
    <n v="0.78"/>
    <n v="0"/>
    <n v="0"/>
    <s v="PAUSE"/>
    <x v="0"/>
  </r>
  <r>
    <s v="stingraigirl@aol.com"/>
    <s v="lerai"/>
    <s v="shacis"/>
    <s v="Douglasville"/>
    <s v="GA"/>
    <n v="3250"/>
    <s v="old fashion foods"/>
    <s v="Campaign_10"/>
    <s v="Google Ads"/>
    <s v="2024-01-23"/>
    <n v="400"/>
    <n v="1781"/>
    <n v="69"/>
    <n v="0"/>
    <n v="37.67"/>
    <n v="0"/>
    <n v="-37.67"/>
    <n v="-37.67"/>
    <n v="-1"/>
    <n v="3.87"/>
    <n v="0.55000000000000004"/>
    <n v="0"/>
    <n v="0"/>
    <s v="PAUSE"/>
    <x v="2"/>
  </r>
  <r>
    <s v="leida.ramos@hotmail.com"/>
    <s v="leida"/>
    <s v="ramos"/>
    <s v="San Antonio"/>
    <s v="TX"/>
    <n v="4100"/>
    <s v="texas workforce commission"/>
    <s v="Campaign_12"/>
    <s v="Google Ads"/>
    <s v="2024-01-09"/>
    <n v="1000"/>
    <n v="1484"/>
    <n v="54"/>
    <n v="5"/>
    <n v="37.96"/>
    <n v="366.83"/>
    <n v="328.87"/>
    <n v="328.87"/>
    <n v="8.6635932560590092"/>
    <n v="3.64"/>
    <n v="0.7"/>
    <n v="7.59"/>
    <n v="9.2592592592592587E-2"/>
    <s v="SCALE"/>
    <x v="1"/>
  </r>
  <r>
    <s v="wingsmvp31@yahoo.com"/>
    <s v="paul"/>
    <s v="volk"/>
    <s v="Philadelphia"/>
    <s v="PA"/>
    <n v="1700"/>
    <s v="city of phila"/>
    <s v="Campaign_12"/>
    <s v="Google Ads"/>
    <s v="2024-01-09"/>
    <n v="500"/>
    <n v="2368"/>
    <n v="84"/>
    <n v="0"/>
    <n v="55.2"/>
    <n v="0"/>
    <n v="-55.2"/>
    <n v="-55.2"/>
    <n v="-1"/>
    <n v="3.55"/>
    <n v="0.66"/>
    <n v="0"/>
    <n v="0"/>
    <s v="PAUSE"/>
    <x v="2"/>
  </r>
  <r>
    <s v="stepanski@cox.net"/>
    <s v="michelle"/>
    <s v="step"/>
    <s v="Pensacola"/>
    <s v="FL"/>
    <n v="3300"/>
    <s v="escambia county sheriff office"/>
    <s v="Campaign_16"/>
    <s v="Google Ads"/>
    <s v="2024-01-29"/>
    <n v="600"/>
    <n v="1894"/>
    <n v="71"/>
    <n v="1"/>
    <n v="51.28"/>
    <n v="64.180000000000007"/>
    <n v="12.900000000000006"/>
    <n v="12.900000000000006"/>
    <n v="0.25156006240249623"/>
    <n v="3.75"/>
    <n v="0.72"/>
    <n v="51.28"/>
    <n v="1.4084507042253521E-2"/>
    <s v="SCALE"/>
    <x v="0"/>
  </r>
  <r>
    <s v="thrs_hwrd@yahoo.com"/>
    <s v="theresa"/>
    <s v="howard"/>
    <s v="Denton"/>
    <s v="TX"/>
    <n v="5482"/>
    <s v="cottonwoodnursinghome"/>
    <s v="Campaign_14"/>
    <s v="Google Ads"/>
    <s v="2024-01-05"/>
    <n v="400"/>
    <n v="1768"/>
    <n v="57"/>
    <n v="0"/>
    <n v="35.6"/>
    <n v="0"/>
    <n v="-35.6"/>
    <n v="-35.6"/>
    <n v="-1"/>
    <n v="3.22"/>
    <n v="0.62"/>
    <n v="0"/>
    <n v="0"/>
    <s v="PAUSE"/>
    <x v="2"/>
  </r>
  <r>
    <s v="josh23hill@gmail.com"/>
    <s v="joshua"/>
    <s v="hill"/>
    <s v="Williamsburg"/>
    <s v="OH"/>
    <n v="3000"/>
    <s v="self employed"/>
    <s v="Campaign_17"/>
    <s v="Google Ads"/>
    <s v="2024-01-25"/>
    <n v="200"/>
    <n v="1252"/>
    <n v="40"/>
    <n v="0"/>
    <n v="30.01"/>
    <n v="0"/>
    <n v="-30.01"/>
    <n v="-30.01"/>
    <n v="-1"/>
    <n v="3.19"/>
    <n v="0.75"/>
    <n v="0"/>
    <n v="0"/>
    <s v="PAUSE"/>
    <x v="3"/>
  </r>
  <r>
    <s v="smeeks.sm@gmail.com"/>
    <s v="samantha"/>
    <s v="meeks"/>
    <s v="Cleveland"/>
    <s v="OH"/>
    <n v="1500"/>
    <s v="cleaning"/>
    <s v="Campaign_15"/>
    <s v="Google Ads"/>
    <s v="2024-01-17"/>
    <n v="800"/>
    <n v="978"/>
    <n v="27"/>
    <n v="2"/>
    <n v="12.03"/>
    <n v="139.08000000000001"/>
    <n v="127.05000000000001"/>
    <n v="127.05000000000001"/>
    <n v="10.561097256857856"/>
    <n v="2.76"/>
    <n v="0.45"/>
    <n v="6.02"/>
    <n v="7.407407407407407E-2"/>
    <s v="SCALE"/>
    <x v="1"/>
  </r>
  <r>
    <s v="ramonamona69@gmail.com"/>
    <s v="ramona"/>
    <s v="gilpin"/>
    <s v="Golden"/>
    <s v="CO"/>
    <n v="4693"/>
    <s v="sinclair"/>
    <s v="Campaign_13"/>
    <s v="Google Ads"/>
    <s v="2024-01-05"/>
    <n v="400"/>
    <n v="592"/>
    <n v="14"/>
    <n v="1"/>
    <n v="7.65"/>
    <n v="56.4"/>
    <n v="48.75"/>
    <n v="48.75"/>
    <n v="6.3725490196078427"/>
    <n v="2.36"/>
    <n v="0.55000000000000004"/>
    <n v="7.65"/>
    <n v="7.1428571428571425E-2"/>
    <s v="SCALE"/>
    <x v="2"/>
  </r>
  <r>
    <s v="ntshstokes@gmail.com"/>
    <s v="natasha"/>
    <s v="stokes"/>
    <s v="Baltimore"/>
    <s v="MD"/>
    <n v="5417"/>
    <s v="broadway service"/>
    <s v="Campaign_7"/>
    <s v="Google Ads"/>
    <s v="2024-01-13"/>
    <n v="1000"/>
    <n v="2450"/>
    <n v="76"/>
    <n v="0"/>
    <n v="43.88"/>
    <n v="0"/>
    <n v="-43.88"/>
    <n v="-43.88"/>
    <n v="-1"/>
    <n v="3.1"/>
    <n v="0.57999999999999996"/>
    <n v="0"/>
    <n v="0"/>
    <s v="PAUSE"/>
    <x v="1"/>
  </r>
  <r>
    <s v="gwolfordcmm@yahoo.com"/>
    <s v="gerald"/>
    <s v="wolford"/>
    <s v="San Diego"/>
    <s v="CA"/>
    <n v="6400"/>
    <s v="compass management m"/>
    <s v="Campaign_2"/>
    <s v="Google Ads"/>
    <s v="2024-01-31"/>
    <n v="300"/>
    <n v="1198"/>
    <n v="49"/>
    <n v="0"/>
    <n v="27.63"/>
    <n v="0"/>
    <n v="-27.63"/>
    <n v="-27.63"/>
    <n v="-1"/>
    <n v="4.09"/>
    <n v="0.56000000000000005"/>
    <n v="0"/>
    <n v="0"/>
    <s v="PAUSE"/>
    <x v="3"/>
  </r>
  <r>
    <s v="amcatee73@gmail.com"/>
    <s v="angelia"/>
    <s v="mcatee"/>
    <s v="Cantonment"/>
    <s v="FL"/>
    <n v="1622"/>
    <s v="sight and sun eyeworks"/>
    <s v="Campaign_9"/>
    <s v="Google Ads"/>
    <s v="2024-01-28"/>
    <n v="1000"/>
    <n v="583"/>
    <n v="25"/>
    <n v="2"/>
    <n v="11.55"/>
    <n v="104.36"/>
    <n v="92.81"/>
    <n v="92.81"/>
    <n v="8.0354978354978357"/>
    <n v="4.29"/>
    <n v="0.46"/>
    <n v="5.78"/>
    <n v="0.08"/>
    <s v="SCALE"/>
    <x v="1"/>
  </r>
  <r>
    <s v="bobgherrick@yahoo.com"/>
    <s v="bob"/>
    <s v="herrick"/>
    <s v="Clearlake Oak"/>
    <s v="CA"/>
    <n v="2250"/>
    <s v="ssdi"/>
    <s v="Campaign_4"/>
    <s v="Google Ads"/>
    <s v="2024-01-13"/>
    <n v="400"/>
    <n v="1315"/>
    <n v="50"/>
    <n v="0"/>
    <n v="42.04"/>
    <n v="0"/>
    <n v="-42.04"/>
    <n v="-42.04"/>
    <n v="-1"/>
    <n v="3.8"/>
    <n v="0.84"/>
    <n v="0"/>
    <n v="0"/>
    <s v="PAUSE"/>
    <x v="2"/>
  </r>
  <r>
    <s v="carlierackley@gmail.com"/>
    <s v="caroline"/>
    <s v="rackley"/>
    <s v="Portland"/>
    <s v="OR"/>
    <n v="4400"/>
    <s v="empowered health"/>
    <s v="Campaign_13"/>
    <s v="Google Ads"/>
    <s v="2024-01-06"/>
    <n v="500"/>
    <n v="1340"/>
    <n v="23"/>
    <n v="1"/>
    <n v="13.8"/>
    <n v="59.62"/>
    <n v="45.819999999999993"/>
    <n v="45.819999999999993"/>
    <n v="3.3202898550724629"/>
    <n v="1.72"/>
    <n v="0.6"/>
    <n v="13.8"/>
    <n v="4.3478260869565216E-2"/>
    <s v="SCALE"/>
    <x v="2"/>
  </r>
  <r>
    <s v="davidcaldwell@gmail.com"/>
    <s v="david"/>
    <s v="caldwell"/>
    <s v="Portland"/>
    <s v="OR"/>
    <n v="2500"/>
    <s v="la petite boulangerie"/>
    <s v="Campaign_9"/>
    <s v="Google Ads"/>
    <s v="2024-01-15"/>
    <n v="100"/>
    <n v="2197"/>
    <n v="73"/>
    <n v="2"/>
    <n v="50.28"/>
    <n v="93.92"/>
    <n v="43.64"/>
    <n v="43.64"/>
    <n v="0.86793953858393003"/>
    <n v="3.32"/>
    <n v="0.69"/>
    <n v="25.14"/>
    <n v="2.7397260273972601E-2"/>
    <s v="SCALE"/>
    <x v="3"/>
  </r>
  <r>
    <s v="budgie_4u81@yahoo.com"/>
    <s v="timothy"/>
    <s v="bauley"/>
    <s v="Portland"/>
    <s v="OR"/>
    <n v="2349"/>
    <s v="cement masons union"/>
    <s v="Campaign_14"/>
    <s v="Google Ads"/>
    <s v="2024-01-04"/>
    <n v="600"/>
    <n v="958"/>
    <n v="32"/>
    <n v="1"/>
    <n v="18.05"/>
    <n v="36.15"/>
    <n v="18.099999999999998"/>
    <n v="18.099999999999998"/>
    <n v="1.0027700831024928"/>
    <n v="3.34"/>
    <n v="0.56000000000000005"/>
    <n v="18.05"/>
    <n v="3.125E-2"/>
    <s v="SCALE"/>
    <x v="0"/>
  </r>
  <r>
    <s v="c.harris0303@live.com"/>
    <s v="charmagne"/>
    <s v="harris"/>
    <s v="Brackenridge"/>
    <s v="PA"/>
    <n v="2083"/>
    <s v="genesis healthcare"/>
    <s v="Campaign_20"/>
    <s v="Google Ads"/>
    <s v="2024-01-20"/>
    <n v="700"/>
    <n v="1009"/>
    <n v="42"/>
    <n v="4"/>
    <n v="17.940000000000001"/>
    <n v="174.88"/>
    <n v="156.94"/>
    <n v="156.94"/>
    <n v="8.7480490523968779"/>
    <n v="4.16"/>
    <n v="0.43"/>
    <n v="4.49"/>
    <n v="9.5238095238095233E-2"/>
    <s v="SCALE"/>
    <x v="0"/>
  </r>
  <r>
    <s v="corrinerobinson_7@yahoo.com"/>
    <s v="corrine r"/>
    <s v="ford"/>
    <s v="Wagoner"/>
    <s v="OK"/>
    <n v="3900"/>
    <s v="central state services"/>
    <s v="Campaign_9"/>
    <s v="Google Ads"/>
    <s v="2024-01-15"/>
    <n v="100"/>
    <n v="632"/>
    <n v="16"/>
    <n v="0"/>
    <n v="10.19"/>
    <n v="0"/>
    <n v="-10.19"/>
    <n v="-10.19"/>
    <n v="-1"/>
    <n v="2.5299999999999998"/>
    <n v="0.64"/>
    <n v="0"/>
    <n v="0"/>
    <s v="PAUSE"/>
    <x v="3"/>
  </r>
  <r>
    <s v="jdelude@live.com"/>
    <s v="julie"/>
    <s v="delude"/>
    <s v="Minneapolis"/>
    <s v="MN"/>
    <n v="1500"/>
    <s v="bloomington public schools"/>
    <s v="Campaign_20"/>
    <s v="Google Ads"/>
    <s v="2024-01-19"/>
    <n v="400"/>
    <n v="2402"/>
    <n v="51"/>
    <n v="5"/>
    <n v="30.24"/>
    <n v="206.44"/>
    <n v="176.2"/>
    <n v="176.2"/>
    <n v="5.8267195767195767"/>
    <n v="2.12"/>
    <n v="0.59"/>
    <n v="6.05"/>
    <n v="9.8039215686274508E-2"/>
    <s v="SCALE"/>
    <x v="2"/>
  </r>
  <r>
    <s v="chrissypb2010@gmail.com"/>
    <s v="christine"/>
    <s v="thompson"/>
    <s v="Fort Lauderda"/>
    <s v="FL"/>
    <n v="5000"/>
    <s v="complete rehab services"/>
    <s v="Campaign_14"/>
    <s v="Google Ads"/>
    <s v="2024-01-21"/>
    <n v="700"/>
    <n v="668"/>
    <n v="20"/>
    <n v="0"/>
    <n v="8.36"/>
    <n v="0"/>
    <n v="-8.36"/>
    <n v="-8.36"/>
    <n v="-1"/>
    <n v="2.99"/>
    <n v="0.42"/>
    <n v="0"/>
    <n v="0"/>
    <s v="PAUSE"/>
    <x v="0"/>
  </r>
  <r>
    <s v="christislord2010@gmail.com"/>
    <s v="dario"/>
    <s v="philippe"/>
    <s v="Boca Raton"/>
    <s v="FL"/>
    <n v="2708"/>
    <s v="sni companies"/>
    <s v="Campaign_5"/>
    <s v="Google Ads"/>
    <s v="2024-01-23"/>
    <n v="200"/>
    <n v="1265"/>
    <n v="54"/>
    <n v="6"/>
    <n v="36.32"/>
    <n v="395.97"/>
    <n v="359.65000000000003"/>
    <n v="359.65000000000003"/>
    <n v="9.9022577092511028"/>
    <n v="4.2699999999999996"/>
    <n v="0.67"/>
    <n v="6.05"/>
    <n v="0.1111111111111111"/>
    <s v="SCALE"/>
    <x v="3"/>
  </r>
  <r>
    <s v="chorde@gmail.com"/>
    <s v="david"/>
    <s v="smith"/>
    <s v="Century"/>
    <s v="FL"/>
    <n v="2500"/>
    <s v="century correctional inst"/>
    <s v="Campaign_18"/>
    <s v="Google Ads"/>
    <s v="2024-01-09"/>
    <n v="100"/>
    <n v="2123"/>
    <n v="69"/>
    <n v="3"/>
    <n v="49.73"/>
    <n v="192.22"/>
    <n v="142.49"/>
    <n v="142.49"/>
    <n v="2.8652724713452646"/>
    <n v="3.25"/>
    <n v="0.72"/>
    <n v="16.579999999999998"/>
    <n v="4.3478260869565216E-2"/>
    <s v="SCALE"/>
    <x v="3"/>
  </r>
  <r>
    <s v="senya_richard@hotmail.com"/>
    <s v="lola"/>
    <s v="richard"/>
    <s v="Bryan"/>
    <s v="TX"/>
    <n v="3700"/>
    <s v="voter consumer resea"/>
    <s v="Campaign_17"/>
    <s v="Google Ads"/>
    <s v="2024-01-20"/>
    <n v="700"/>
    <n v="2136"/>
    <n v="74"/>
    <n v="0"/>
    <n v="39.020000000000003"/>
    <n v="0"/>
    <n v="-39.020000000000003"/>
    <n v="-39.020000000000003"/>
    <n v="-1"/>
    <n v="3.46"/>
    <n v="0.53"/>
    <n v="0"/>
    <n v="0"/>
    <s v="PAUSE"/>
    <x v="0"/>
  </r>
  <r>
    <s v="dalejr88crazy@aol.com"/>
    <s v="milford"/>
    <s v="watkins"/>
    <s v="Kingston"/>
    <s v="PA"/>
    <n v="1700"/>
    <s v="mygrant glass"/>
    <s v="Campaign_13"/>
    <s v="Google Ads"/>
    <s v="2024-01-15"/>
    <n v="300"/>
    <n v="1413"/>
    <n v="38"/>
    <n v="1"/>
    <n v="25.15"/>
    <n v="62.76"/>
    <n v="37.61"/>
    <n v="37.61"/>
    <n v="1.495427435387674"/>
    <n v="2.69"/>
    <n v="0.66"/>
    <n v="25.15"/>
    <n v="2.6315789473684209E-2"/>
    <s v="SCALE"/>
    <x v="3"/>
  </r>
  <r>
    <s v="gayla85lewis@yahoo.com"/>
    <s v="gayla"/>
    <s v="lewis"/>
    <s v="Dinuba"/>
    <s v="CA"/>
    <n v="1900"/>
    <s v="h and r block"/>
    <s v="Campaign_3"/>
    <s v="Google Ads"/>
    <s v="2024-01-03"/>
    <n v="700"/>
    <n v="1095"/>
    <n v="47"/>
    <n v="1"/>
    <n v="39.4"/>
    <n v="62.11"/>
    <n v="22.71"/>
    <n v="22.71"/>
    <n v="0.5763959390862945"/>
    <n v="4.29"/>
    <n v="0.84"/>
    <n v="39.4"/>
    <n v="2.1276595744680851E-2"/>
    <s v="SCALE"/>
    <x v="0"/>
  </r>
  <r>
    <s v="alvarez.marisol.marisol8@gmail.com"/>
    <s v="marisol"/>
    <s v="alvarez"/>
    <s v="Stockton"/>
    <s v="CA"/>
    <n v="4900"/>
    <s v="head start child development"/>
    <s v="Campaign_13"/>
    <s v="Google Ads"/>
    <s v="2024-01-03"/>
    <n v="100"/>
    <n v="614"/>
    <n v="22"/>
    <n v="0"/>
    <n v="12.33"/>
    <n v="0"/>
    <n v="-12.33"/>
    <n v="-12.33"/>
    <n v="-1"/>
    <n v="3.58"/>
    <n v="0.56000000000000005"/>
    <n v="0"/>
    <n v="0"/>
    <s v="PAUSE"/>
    <x v="3"/>
  </r>
  <r>
    <s v="diane.hawkes@gmail.com"/>
    <s v="diane"/>
    <s v="so  ea apt"/>
    <s v="Bountiful"/>
    <s v="UT"/>
    <n v="3800"/>
    <s v="christopherson travel"/>
    <s v="Campaign_4"/>
    <s v="Google Ads"/>
    <s v="2024-01-14"/>
    <n v="400"/>
    <n v="1940"/>
    <n v="60"/>
    <n v="0"/>
    <n v="26.37"/>
    <n v="0"/>
    <n v="-26.37"/>
    <n v="-26.37"/>
    <n v="-1"/>
    <n v="3.09"/>
    <n v="0.44"/>
    <n v="0"/>
    <n v="0"/>
    <s v="PAUSE"/>
    <x v="2"/>
  </r>
  <r>
    <s v="bryce_j_123@hotmail.com"/>
    <s v="anthony"/>
    <s v="smith"/>
    <s v="Cannelton"/>
    <s v="IN"/>
    <n v="2000"/>
    <s v="wgs"/>
    <s v="Campaign_2"/>
    <s v="Google Ads"/>
    <s v="2024-01-27"/>
    <n v="600"/>
    <n v="1132"/>
    <n v="45"/>
    <n v="1"/>
    <n v="21.57"/>
    <n v="35.58"/>
    <n v="14.009999999999998"/>
    <n v="14.009999999999998"/>
    <n v="0.6495132127955493"/>
    <n v="3.98"/>
    <n v="0.48"/>
    <n v="21.57"/>
    <n v="2.2222222222222223E-2"/>
    <s v="SCALE"/>
    <x v="0"/>
  </r>
  <r>
    <s v="fabshier@yahoo.com"/>
    <s v="fredrick"/>
    <s v="abshier"/>
    <s v="Indianapolis"/>
    <s v="IN"/>
    <n v="1500"/>
    <s v="disiabilty"/>
    <s v="Campaign_13"/>
    <s v="Google Ads"/>
    <s v="2024-01-20"/>
    <n v="100"/>
    <n v="1795"/>
    <n v="70"/>
    <n v="2"/>
    <n v="56.62"/>
    <n v="85.78"/>
    <n v="29.160000000000004"/>
    <n v="29.160000000000004"/>
    <n v="0.51501236312257159"/>
    <n v="3.9"/>
    <n v="0.81"/>
    <n v="28.31"/>
    <n v="2.8571428571428571E-2"/>
    <s v="SCALE"/>
    <x v="3"/>
  </r>
  <r>
    <s v="danpdpsupply@yahoo.com"/>
    <s v="daniel"/>
    <s v="pennick"/>
    <s v="Lansdowne"/>
    <s v="PA"/>
    <n v="2400"/>
    <s v="co man enterprises"/>
    <s v="Campaign_18"/>
    <s v="Google Ads"/>
    <s v="2024-01-04"/>
    <n v="200"/>
    <n v="1580"/>
    <n v="39"/>
    <n v="1"/>
    <n v="26.03"/>
    <n v="44.32"/>
    <n v="18.29"/>
    <n v="18.29"/>
    <n v="0.70265078755282362"/>
    <n v="2.4700000000000002"/>
    <n v="0.67"/>
    <n v="26.03"/>
    <n v="2.564102564102564E-2"/>
    <s v="SCALE"/>
    <x v="3"/>
  </r>
  <r>
    <s v="danielglez33@yahoo.com"/>
    <s v="daniel"/>
    <s v="gonzalez"/>
    <s v="Fontana"/>
    <s v="CA"/>
    <n v="3250"/>
    <s v="j p  morgan chase bank  n a"/>
    <s v="Campaign_17"/>
    <s v="Google Ads"/>
    <s v="2024-01-26"/>
    <n v="1000"/>
    <n v="2107"/>
    <n v="72"/>
    <n v="7"/>
    <n v="59.79"/>
    <n v="407.37"/>
    <n v="347.58"/>
    <n v="347.58"/>
    <n v="5.8133467134972401"/>
    <n v="3.42"/>
    <n v="0.83"/>
    <n v="8.5399999999999991"/>
    <n v="9.7222222222222224E-2"/>
    <s v="SCALE"/>
    <x v="1"/>
  </r>
  <r>
    <s v="cjchurch91@gmail.com"/>
    <s v="jody"/>
    <s v="church"/>
    <s v="Hilliard"/>
    <s v="OH"/>
    <n v="1500"/>
    <s v="pnc bank"/>
    <s v="Campaign_3"/>
    <s v="Google Ads"/>
    <s v="2024-01-06"/>
    <n v="700"/>
    <n v="761"/>
    <n v="20"/>
    <n v="0"/>
    <n v="9.93"/>
    <n v="0"/>
    <n v="-9.93"/>
    <n v="-9.93"/>
    <n v="-1"/>
    <n v="2.63"/>
    <n v="0.5"/>
    <n v="0"/>
    <n v="0"/>
    <s v="PAUSE"/>
    <x v="0"/>
  </r>
  <r>
    <s v="ermadlowe@hotmail.com"/>
    <s v="erma"/>
    <s v="lowe"/>
    <s v="Park Ridge"/>
    <s v="IL"/>
    <n v="8493"/>
    <s v="sportswest"/>
    <s v="Campaign_5"/>
    <s v="Google Ads"/>
    <s v="2024-01-04"/>
    <n v="800"/>
    <n v="572"/>
    <n v="18"/>
    <n v="0"/>
    <n v="12.66"/>
    <n v="0"/>
    <n v="-12.66"/>
    <n v="-12.66"/>
    <n v="-1"/>
    <n v="3.15"/>
    <n v="0.7"/>
    <n v="0"/>
    <n v="0"/>
    <s v="PAUSE"/>
    <x v="1"/>
  </r>
  <r>
    <s v="davidmccarthy@gmail.com"/>
    <s v="david"/>
    <s v="mccarthy"/>
    <s v="Middlesex"/>
    <s v="NJ"/>
    <n v="2000"/>
    <s v="garden guru"/>
    <s v="Campaign_8"/>
    <s v="Google Ads"/>
    <s v="2024-01-17"/>
    <n v="600"/>
    <n v="2380"/>
    <n v="47"/>
    <n v="4"/>
    <n v="28.33"/>
    <n v="259.57"/>
    <n v="231.24"/>
    <n v="231.24"/>
    <n v="8.1623720437698566"/>
    <n v="1.97"/>
    <n v="0.6"/>
    <n v="7.08"/>
    <n v="8.5106382978723402E-2"/>
    <s v="SCALE"/>
    <x v="0"/>
  </r>
  <r>
    <s v="mothergoose416@hotmail.com"/>
    <s v="donald"/>
    <s v="woods"/>
    <s v="Lexington"/>
    <s v="NC"/>
    <n v="4500"/>
    <s v="walmart"/>
    <s v="Campaign_17"/>
    <s v="Google Ads"/>
    <s v="2024-01-07"/>
    <n v="500"/>
    <n v="2090"/>
    <n v="85"/>
    <n v="0"/>
    <n v="52.43"/>
    <n v="0"/>
    <n v="-52.43"/>
    <n v="-52.43"/>
    <n v="-1"/>
    <n v="4.07"/>
    <n v="0.62"/>
    <n v="0"/>
    <n v="0"/>
    <s v="PAUSE"/>
    <x v="2"/>
  </r>
  <r>
    <s v="chris.leigh10@yahoo.com"/>
    <s v="christophe"/>
    <s v="bing"/>
    <s v="Raleigh"/>
    <s v="NC"/>
    <n v="4000"/>
    <s v="woodforest national bank"/>
    <s v="Campaign_19"/>
    <s v="Google Ads"/>
    <s v="2024-01-05"/>
    <n v="500"/>
    <n v="1067"/>
    <n v="46"/>
    <n v="0"/>
    <n v="37.54"/>
    <n v="0"/>
    <n v="-37.54"/>
    <n v="-37.54"/>
    <n v="-1"/>
    <n v="4.3099999999999996"/>
    <n v="0.82"/>
    <n v="0"/>
    <n v="0"/>
    <s v="PAUSE"/>
    <x v="2"/>
  </r>
  <r>
    <s v="ralphw1234@yahoo.com"/>
    <s v="rosa"/>
    <s v="williams"/>
    <s v="Metairie"/>
    <s v="LA"/>
    <n v="2000"/>
    <s v="metairie scrap gold"/>
    <s v="Campaign_16"/>
    <s v="Google Ads"/>
    <s v="2024-01-13"/>
    <n v="300"/>
    <n v="2220"/>
    <n v="61"/>
    <n v="1"/>
    <n v="26.75"/>
    <n v="71.430000000000007"/>
    <n v="44.680000000000007"/>
    <n v="44.680000000000007"/>
    <n v="1.670280373831776"/>
    <n v="2.75"/>
    <n v="0.44"/>
    <n v="26.75"/>
    <n v="1.6393442622950821E-2"/>
    <s v="SCALE"/>
    <x v="3"/>
  </r>
  <r>
    <s v="gadgethandz@gmail.com"/>
    <s v="shamir"/>
    <s v="lawrence"/>
    <s v="Paterson"/>
    <s v="NJ"/>
    <n v="2708"/>
    <s v="dunkin donuts"/>
    <s v="Campaign_1"/>
    <s v="Google Ads"/>
    <s v="2024-01-02"/>
    <n v="400"/>
    <n v="1526"/>
    <n v="28"/>
    <n v="1"/>
    <n v="15.32"/>
    <n v="45.42"/>
    <n v="30.1"/>
    <n v="30.1"/>
    <n v="1.9647519582245432"/>
    <n v="1.83"/>
    <n v="0.55000000000000004"/>
    <n v="15.32"/>
    <n v="3.5714285714285712E-2"/>
    <s v="SCALE"/>
    <x v="2"/>
  </r>
  <r>
    <s v="tisha55@cox.net"/>
    <s v="latisha"/>
    <s v="grevious rod"/>
    <s v="Chesapeake"/>
    <s v="VA"/>
    <n v="4400"/>
    <s v="california pizza kitchen"/>
    <s v="Campaign_16"/>
    <s v="Google Ads"/>
    <s v="2024-01-28"/>
    <n v="300"/>
    <n v="1577"/>
    <n v="30"/>
    <n v="0"/>
    <n v="16.489999999999998"/>
    <n v="0"/>
    <n v="-16.489999999999998"/>
    <n v="-16.489999999999998"/>
    <n v="-1"/>
    <n v="1.9"/>
    <n v="0.55000000000000004"/>
    <n v="0"/>
    <n v="0"/>
    <s v="PAUSE"/>
    <x v="3"/>
  </r>
  <r>
    <s v="flossied@gmail.com"/>
    <s v="flossie"/>
    <s v="blackwell"/>
    <s v="Lansdale"/>
    <s v="PA"/>
    <n v="2340"/>
    <s v="muscle factory"/>
    <s v="Campaign_20"/>
    <s v="Google Ads"/>
    <s v="2024-01-29"/>
    <n v="700"/>
    <n v="2488"/>
    <n v="62"/>
    <n v="1"/>
    <n v="36.22"/>
    <n v="64.56"/>
    <n v="28.340000000000003"/>
    <n v="28.340000000000003"/>
    <n v="0.78244064053009399"/>
    <n v="2.4900000000000002"/>
    <n v="0.57999999999999996"/>
    <n v="36.22"/>
    <n v="1.6129032258064516E-2"/>
    <s v="SCALE"/>
    <x v="0"/>
  </r>
  <r>
    <s v="kennethhill14@yahoo.com"/>
    <s v="kenneth"/>
    <s v="hill"/>
    <s v="Philadelphia"/>
    <s v="PA"/>
    <n v="6700"/>
    <n v="0"/>
    <s v="Campaign_3"/>
    <s v="Google Ads"/>
    <s v="2024-01-21"/>
    <n v="700"/>
    <n v="1247"/>
    <n v="29"/>
    <n v="0"/>
    <n v="23.55"/>
    <n v="0"/>
    <n v="-23.55"/>
    <n v="-23.55"/>
    <n v="-1"/>
    <n v="2.33"/>
    <n v="0.81"/>
    <n v="0"/>
    <n v="0"/>
    <s v="PAUSE"/>
    <x v="0"/>
  </r>
  <r>
    <s v="mrf_watson@yahoo.com"/>
    <s v="marife"/>
    <s v="watson"/>
    <s v="Sioux Falls"/>
    <s v="SD"/>
    <n v="2849"/>
    <s v="hyvee"/>
    <s v="Campaign_11"/>
    <s v="Google Ads"/>
    <s v="2024-01-20"/>
    <n v="600"/>
    <n v="2175"/>
    <n v="65"/>
    <n v="0"/>
    <n v="38.54"/>
    <n v="0"/>
    <n v="-38.54"/>
    <n v="-38.54"/>
    <n v="-1"/>
    <n v="2.99"/>
    <n v="0.59"/>
    <n v="0"/>
    <n v="0"/>
    <s v="PAUSE"/>
    <x v="0"/>
  </r>
  <r>
    <s v="leelawson8@hotmail.com"/>
    <s v="judylee"/>
    <s v="lawson"/>
    <s v="New Orleans"/>
    <s v="LA"/>
    <n v="5676"/>
    <s v="lpsb rms"/>
    <s v="Campaign_4"/>
    <s v="Google Ads"/>
    <s v="2024-01-18"/>
    <n v="800"/>
    <n v="1436"/>
    <n v="37"/>
    <n v="1"/>
    <n v="21.93"/>
    <n v="44.98"/>
    <n v="23.049999999999997"/>
    <n v="23.049999999999997"/>
    <n v="1.0510715914272684"/>
    <n v="2.58"/>
    <n v="0.59"/>
    <n v="21.93"/>
    <n v="2.7027027027027029E-2"/>
    <s v="SCALE"/>
    <x v="1"/>
  </r>
  <r>
    <s v="ginadengl@msn.com"/>
    <s v="regina"/>
    <s v="english"/>
    <s v="Desoto"/>
    <s v="TX"/>
    <n v="2500"/>
    <s v="desoto isd"/>
    <s v="Campaign_18"/>
    <s v="Google Ads"/>
    <s v="2024-01-03"/>
    <n v="100"/>
    <n v="2412"/>
    <n v="84"/>
    <n v="3"/>
    <n v="69.290000000000006"/>
    <n v="224.48"/>
    <n v="155.19"/>
    <n v="155.19"/>
    <n v="2.2397171308991193"/>
    <n v="3.48"/>
    <n v="0.82"/>
    <n v="23.1"/>
    <n v="3.5714285714285712E-2"/>
    <s v="SCALE"/>
    <x v="3"/>
  </r>
  <r>
    <s v="gilbertmartin@gmail.com"/>
    <s v="gilbert"/>
    <s v="martin"/>
    <s v="Houston"/>
    <s v="TX"/>
    <n v="2000"/>
    <s v="red food"/>
    <s v="Campaign_1"/>
    <s v="Google Ads"/>
    <s v="2024-01-07"/>
    <n v="100"/>
    <n v="534"/>
    <n v="10"/>
    <n v="1"/>
    <n v="6.14"/>
    <n v="49.83"/>
    <n v="43.69"/>
    <n v="43.69"/>
    <n v="7.1156351791530943"/>
    <n v="1.87"/>
    <n v="0.61"/>
    <n v="6.14"/>
    <n v="0.1"/>
    <s v="SCALE"/>
    <x v="3"/>
  </r>
  <r>
    <s v="lilbitt03.ch@gmail.com"/>
    <s v="crystal"/>
    <s v="hart"/>
    <s v="Houston"/>
    <s v="TX"/>
    <n v="2708"/>
    <s v="prestige healthcare"/>
    <s v="Campaign_11"/>
    <s v="Google Ads"/>
    <s v="2024-01-10"/>
    <n v="500"/>
    <n v="803"/>
    <n v="34"/>
    <n v="0"/>
    <n v="19.66"/>
    <n v="0"/>
    <n v="-19.66"/>
    <n v="-19.66"/>
    <n v="-1"/>
    <n v="4.2300000000000004"/>
    <n v="0.57999999999999996"/>
    <n v="0"/>
    <n v="0"/>
    <s v="PAUSE"/>
    <x v="2"/>
  </r>
  <r>
    <s v="jwwharvy666@aol.com"/>
    <s v="john"/>
    <s v="wall"/>
    <s v="Cassatt"/>
    <s v="SC"/>
    <n v="2250"/>
    <s v="social security"/>
    <s v="Campaign_15"/>
    <s v="Google Ads"/>
    <s v="2024-01-31"/>
    <n v="500"/>
    <n v="819"/>
    <n v="24"/>
    <n v="0"/>
    <n v="17.59"/>
    <n v="0"/>
    <n v="-17.59"/>
    <n v="-17.59"/>
    <n v="-1"/>
    <n v="2.93"/>
    <n v="0.73"/>
    <n v="0"/>
    <n v="0"/>
    <s v="PAUSE"/>
    <x v="2"/>
  </r>
  <r>
    <s v="recy0882@yahoo.com"/>
    <s v="barbara"/>
    <s v="warren"/>
    <s v="Greenville"/>
    <s v="SC"/>
    <n v="2708"/>
    <s v="resurgent"/>
    <s v="Campaign_12"/>
    <s v="Google Ads"/>
    <s v="2024-01-06"/>
    <n v="100"/>
    <n v="1160"/>
    <n v="50"/>
    <n v="4"/>
    <n v="39.090000000000003"/>
    <n v="293.42"/>
    <n v="254.33"/>
    <n v="254.33"/>
    <n v="6.506267587618316"/>
    <n v="4.3099999999999996"/>
    <n v="0.78"/>
    <n v="9.77"/>
    <n v="0.08"/>
    <s v="SCALE"/>
    <x v="3"/>
  </r>
  <r>
    <s v="luvmykat2@yahoo.com"/>
    <s v="ideran"/>
    <s v="angela"/>
    <s v="Chebanse"/>
    <s v="IL"/>
    <n v="2500"/>
    <s v="st marys hosp."/>
    <s v="Campaign_17"/>
    <s v="Google Ads"/>
    <s v="2024-01-09"/>
    <n v="1000"/>
    <n v="725"/>
    <n v="28"/>
    <n v="0"/>
    <n v="14.2"/>
    <n v="0"/>
    <n v="-14.2"/>
    <n v="-14.2"/>
    <n v="-1"/>
    <n v="3.86"/>
    <n v="0.51"/>
    <n v="0"/>
    <n v="0"/>
    <s v="PAUSE"/>
    <x v="1"/>
  </r>
  <r>
    <s v="yorrell@hotmail.com"/>
    <s v="yvonne"/>
    <s v="orrell"/>
    <s v="Sunderland"/>
    <s v="MA"/>
    <n v="1500"/>
    <s v="new england health center"/>
    <s v="Campaign_13"/>
    <s v="Google Ads"/>
    <s v="2024-01-31"/>
    <n v="400"/>
    <n v="2253"/>
    <n v="63"/>
    <n v="5"/>
    <n v="36.299999999999997"/>
    <n v="297.23"/>
    <n v="260.93"/>
    <n v="260.93"/>
    <n v="7.1881542699724523"/>
    <n v="2.8"/>
    <n v="0.57999999999999996"/>
    <n v="7.26"/>
    <n v="7.9365079365079361E-2"/>
    <s v="SCALE"/>
    <x v="2"/>
  </r>
  <r>
    <s v="louissmith@gmail.com"/>
    <s v="louis"/>
    <s v="smith"/>
    <s v="Henderson"/>
    <s v="NV"/>
    <n v="1800"/>
    <s v="sports town usa"/>
    <s v="Campaign_5"/>
    <s v="Google Ads"/>
    <s v="2024-01-06"/>
    <n v="200"/>
    <n v="1402"/>
    <n v="55"/>
    <n v="0"/>
    <n v="40.29"/>
    <n v="0"/>
    <n v="-40.29"/>
    <n v="-40.29"/>
    <n v="-1"/>
    <n v="3.92"/>
    <n v="0.73"/>
    <n v="0"/>
    <n v="0"/>
    <s v="PAUSE"/>
    <x v="3"/>
  </r>
  <r>
    <s v="nicole.scott51@yahoo.com"/>
    <s v="nicole"/>
    <s v="scott"/>
    <s v="Richmond"/>
    <s v="VA"/>
    <n v="3000"/>
    <s v="johnston willis hospital"/>
    <s v="Campaign_9"/>
    <s v="Google Ads"/>
    <s v="2024-01-23"/>
    <n v="100"/>
    <n v="1108"/>
    <n v="32"/>
    <n v="0"/>
    <n v="24.33"/>
    <n v="0"/>
    <n v="-24.33"/>
    <n v="-24.33"/>
    <n v="-1"/>
    <n v="2.89"/>
    <n v="0.76"/>
    <n v="0"/>
    <n v="0"/>
    <s v="PAUSE"/>
    <x v="3"/>
  </r>
  <r>
    <s v="lekeshia1030@yahoo.com"/>
    <s v="lekeshia"/>
    <s v="hampton"/>
    <s v="Sanford"/>
    <s v="FL"/>
    <n v="1733"/>
    <s v="cfim"/>
    <s v="Campaign_19"/>
    <s v="Google Ads"/>
    <s v="2024-01-08"/>
    <n v="400"/>
    <n v="1864"/>
    <n v="75"/>
    <n v="2"/>
    <n v="62.72"/>
    <n v="76.900000000000006"/>
    <n v="14.180000000000007"/>
    <n v="14.180000000000007"/>
    <n v="0.2260841836734695"/>
    <n v="4.0199999999999996"/>
    <n v="0.84"/>
    <n v="31.36"/>
    <n v="2.6666666666666668E-2"/>
    <s v="SCALE"/>
    <x v="2"/>
  </r>
  <r>
    <s v="paulo@hotmail.com"/>
    <s v="paul"/>
    <s v="cleary"/>
    <s v="Portland"/>
    <s v="OR"/>
    <n v="1638"/>
    <s v="handy andy"/>
    <s v="Campaign_20"/>
    <s v="Google Ads"/>
    <s v="2024-01-18"/>
    <n v="500"/>
    <n v="1347"/>
    <n v="30"/>
    <n v="0"/>
    <n v="14.27"/>
    <n v="0"/>
    <n v="-14.27"/>
    <n v="-14.27"/>
    <n v="-1"/>
    <n v="2.23"/>
    <n v="0.48"/>
    <n v="0"/>
    <n v="0"/>
    <s v="PAUSE"/>
    <x v="2"/>
  </r>
  <r>
    <s v="powertwin204@yahoo.com"/>
    <s v="markesha"/>
    <s v="reed"/>
    <s v="Nashville"/>
    <s v="TN"/>
    <n v="5367"/>
    <s v="cgs administarors"/>
    <s v="Campaign_7"/>
    <s v="Google Ads"/>
    <s v="2024-01-10"/>
    <n v="800"/>
    <n v="1235"/>
    <n v="46"/>
    <n v="1"/>
    <n v="38.33"/>
    <n v="67.23"/>
    <n v="28.900000000000006"/>
    <n v="28.900000000000006"/>
    <n v="0.75397860683537721"/>
    <n v="3.72"/>
    <n v="0.83"/>
    <n v="38.33"/>
    <n v="2.1739130434782608E-2"/>
    <s v="SCALE"/>
    <x v="1"/>
  </r>
  <r>
    <s v="martymarbaker@msn.com"/>
    <s v="martin"/>
    <s v="marbaker"/>
    <s v="Canton"/>
    <s v="PA"/>
    <n v="1500"/>
    <s v="cummings lumber mill"/>
    <s v="Campaign_9"/>
    <s v="Google Ads"/>
    <s v="2024-01-27"/>
    <n v="700"/>
    <n v="2092"/>
    <n v="93"/>
    <n v="9"/>
    <n v="59.22"/>
    <n v="553.02"/>
    <n v="493.79999999999995"/>
    <n v="493.79999999999995"/>
    <n v="8.3383991894630185"/>
    <n v="4.45"/>
    <n v="0.64"/>
    <n v="6.58"/>
    <n v="9.6774193548387094E-2"/>
    <s v="SCALE"/>
    <x v="0"/>
  </r>
  <r>
    <s v="tazgirl2k@yahoo.com"/>
    <s v="laura"/>
    <s v="duenas"/>
    <s v="Jacksonville"/>
    <s v="FL"/>
    <n v="2700"/>
    <s v="citibank"/>
    <s v="Campaign_7"/>
    <s v="Google Ads"/>
    <s v="2024-01-30"/>
    <n v="500"/>
    <n v="2317"/>
    <n v="46"/>
    <n v="0"/>
    <n v="29.76"/>
    <n v="0"/>
    <n v="-29.76"/>
    <n v="-29.76"/>
    <n v="-1"/>
    <n v="1.99"/>
    <n v="0.65"/>
    <n v="0"/>
    <n v="0"/>
    <s v="PAUSE"/>
    <x v="2"/>
  </r>
  <r>
    <s v="sunshinedjw@gmail.com"/>
    <s v="david"/>
    <s v="white"/>
    <s v="Lakeland"/>
    <s v="FL"/>
    <n v="2800"/>
    <s v="onit int"/>
    <s v="Campaign_4"/>
    <s v="Google Ads"/>
    <s v="2024-01-16"/>
    <n v="600"/>
    <n v="2389"/>
    <n v="87"/>
    <n v="0"/>
    <n v="55.24"/>
    <n v="0"/>
    <n v="-55.24"/>
    <n v="-55.24"/>
    <n v="-1"/>
    <n v="3.64"/>
    <n v="0.63"/>
    <n v="0"/>
    <n v="0"/>
    <s v="PAUSE"/>
    <x v="0"/>
  </r>
  <r>
    <s v="tblack9999@gmail.com"/>
    <s v="tashell"/>
    <s v="phillips"/>
    <s v="Madison"/>
    <s v="FL"/>
    <n v="3600"/>
    <s v="pilgrim\\'s"/>
    <s v="Campaign_3"/>
    <s v="Google Ads"/>
    <s v="2024-01-19"/>
    <n v="1000"/>
    <n v="1041"/>
    <n v="34"/>
    <n v="1"/>
    <n v="18.850000000000001"/>
    <n v="52.29"/>
    <n v="33.44"/>
    <n v="33.44"/>
    <n v="1.7740053050397875"/>
    <n v="3.27"/>
    <n v="0.55000000000000004"/>
    <n v="18.850000000000001"/>
    <n v="2.9411764705882353E-2"/>
    <s v="SCALE"/>
    <x v="1"/>
  </r>
  <r>
    <s v="lellee73@yahoo.com"/>
    <s v="sharon"/>
    <s v="oscar"/>
    <s v="Hollywood"/>
    <s v="FL"/>
    <n v="2500"/>
    <s v="social service coordinators"/>
    <s v="Campaign_3"/>
    <s v="Google Ads"/>
    <s v="2024-01-01"/>
    <n v="300"/>
    <n v="1289"/>
    <n v="50"/>
    <n v="2"/>
    <n v="37.43"/>
    <n v="71.77"/>
    <n v="34.339999999999996"/>
    <n v="34.339999999999996"/>
    <n v="0.91744589901148799"/>
    <n v="3.88"/>
    <n v="0.75"/>
    <n v="18.72"/>
    <n v="0.04"/>
    <s v="SCALE"/>
    <x v="3"/>
  </r>
  <r>
    <s v="neely_212@yahoo.com"/>
    <s v="marques"/>
    <s v="neely"/>
    <s v="Jacksonville"/>
    <s v="FL"/>
    <n v="4500"/>
    <s v="shell first coast energy"/>
    <s v="Campaign_8"/>
    <s v="Google Ads"/>
    <s v="2024-01-22"/>
    <n v="300"/>
    <n v="2201"/>
    <n v="95"/>
    <n v="2"/>
    <n v="38.6"/>
    <n v="79.42"/>
    <n v="40.82"/>
    <n v="40.82"/>
    <n v="1.0575129533678755"/>
    <n v="4.32"/>
    <n v="0.41"/>
    <n v="19.3"/>
    <n v="2.1052631578947368E-2"/>
    <s v="SCALE"/>
    <x v="3"/>
  </r>
  <r>
    <s v="mcnary.kenneth@yahoo.com"/>
    <s v="kenneth"/>
    <s v="mcnary"/>
    <s v="Pacific Grove"/>
    <s v="CA"/>
    <n v="5000"/>
    <s v="savemart"/>
    <s v="Campaign_6"/>
    <s v="Google Ads"/>
    <s v="2024-01-25"/>
    <n v="1000"/>
    <n v="2100"/>
    <n v="74"/>
    <n v="0"/>
    <n v="34.630000000000003"/>
    <n v="0"/>
    <n v="-34.630000000000003"/>
    <n v="-34.630000000000003"/>
    <n v="-1"/>
    <n v="3.52"/>
    <n v="0.47"/>
    <n v="0"/>
    <n v="0"/>
    <s v="PAUSE"/>
    <x v="1"/>
  </r>
  <r>
    <s v="pattipopcorn59@yahoo.com"/>
    <s v="patricia"/>
    <s v="kemp"/>
    <s v="Chicago"/>
    <s v="IL"/>
    <n v="2500"/>
    <s v="retired"/>
    <s v="Campaign_9"/>
    <s v="Google Ads"/>
    <s v="2024-01-18"/>
    <n v="400"/>
    <n v="1168"/>
    <n v="43"/>
    <n v="1"/>
    <n v="19.690000000000001"/>
    <n v="56.17"/>
    <n v="36.480000000000004"/>
    <n v="36.480000000000004"/>
    <n v="1.8527171152869477"/>
    <n v="3.68"/>
    <n v="0.46"/>
    <n v="19.690000000000001"/>
    <n v="2.3255813953488372E-2"/>
    <s v="SCALE"/>
    <x v="2"/>
  </r>
  <r>
    <s v="jamessjolly@hotmail.com"/>
    <s v="james"/>
    <s v="jolly"/>
    <s v="Dallas"/>
    <s v="TX"/>
    <n v="1500"/>
    <s v="profitpros"/>
    <s v="Campaign_9"/>
    <s v="Google Ads"/>
    <s v="2024-01-13"/>
    <n v="700"/>
    <n v="633"/>
    <n v="15"/>
    <n v="0"/>
    <n v="8.6"/>
    <n v="0"/>
    <n v="-8.6"/>
    <n v="-8.6"/>
    <n v="-1"/>
    <n v="2.37"/>
    <n v="0.56999999999999995"/>
    <n v="0"/>
    <n v="0"/>
    <s v="PAUSE"/>
    <x v="0"/>
  </r>
  <r>
    <s v="pdlucas10@hotmail.com"/>
    <s v="peggy"/>
    <s v="lucas"/>
    <s v="Martinsville"/>
    <s v="IL"/>
    <n v="4500"/>
    <s v="rowe foundry"/>
    <s v="Campaign_7"/>
    <s v="Google Ads"/>
    <s v="2024-01-30"/>
    <n v="100"/>
    <n v="1667"/>
    <n v="50"/>
    <n v="0"/>
    <n v="41.83"/>
    <n v="0"/>
    <n v="-41.83"/>
    <n v="-41.83"/>
    <n v="-1"/>
    <n v="3"/>
    <n v="0.84"/>
    <n v="0"/>
    <n v="0"/>
    <s v="PAUSE"/>
    <x v="3"/>
  </r>
  <r>
    <s v="shyronj@yahoo.com"/>
    <s v="shyron"/>
    <s v="johnson"/>
    <s v="Chipley"/>
    <s v="FL"/>
    <n v="3792"/>
    <s v="twin oaks"/>
    <s v="Campaign_13"/>
    <s v="Google Ads"/>
    <s v="2024-01-24"/>
    <n v="300"/>
    <n v="1636"/>
    <n v="32"/>
    <n v="2"/>
    <n v="23.4"/>
    <n v="73.95"/>
    <n v="50.550000000000004"/>
    <n v="50.550000000000004"/>
    <n v="2.1602564102564106"/>
    <n v="1.96"/>
    <n v="0.73"/>
    <n v="11.7"/>
    <n v="6.25E-2"/>
    <s v="SCALE"/>
    <x v="3"/>
  </r>
  <r>
    <s v="larnew2000@yahoo.com"/>
    <s v="larry"/>
    <s v="newman"/>
    <s v="Saint Joseph"/>
    <s v="MO"/>
    <n v="4000"/>
    <s v="triumph foods"/>
    <s v="Campaign_3"/>
    <s v="Google Ads"/>
    <s v="2024-01-31"/>
    <n v="800"/>
    <n v="1480"/>
    <n v="63"/>
    <n v="0"/>
    <n v="41.46"/>
    <n v="0"/>
    <n v="-41.46"/>
    <n v="-41.46"/>
    <n v="-1"/>
    <n v="4.26"/>
    <n v="0.66"/>
    <n v="0"/>
    <n v="0"/>
    <s v="PAUSE"/>
    <x v="1"/>
  </r>
  <r>
    <s v="tzipibenezra@gmail.com"/>
    <s v="tzipora"/>
    <s v="benezra"/>
    <s v="Vernon Hills"/>
    <s v="IL"/>
    <n v="2167"/>
    <s v="valerie and brian weissman"/>
    <s v="Campaign_13"/>
    <s v="Google Ads"/>
    <s v="2024-01-02"/>
    <n v="400"/>
    <n v="2286"/>
    <n v="101"/>
    <n v="4"/>
    <n v="69.069999999999993"/>
    <n v="148.97999999999999"/>
    <n v="79.91"/>
    <n v="79.91"/>
    <n v="1.1569422325177356"/>
    <n v="4.42"/>
    <n v="0.68"/>
    <n v="17.27"/>
    <n v="3.9603960396039604E-2"/>
    <s v="SCALE"/>
    <x v="2"/>
  </r>
  <r>
    <s v="sammersbby92@gmail.com"/>
    <s v="samantha"/>
    <s v="king"/>
    <s v="New Memphis"/>
    <s v="IL"/>
    <n v="7000"/>
    <s v="walmart"/>
    <s v="Campaign_15"/>
    <s v="Google Ads"/>
    <s v="2024-01-18"/>
    <n v="100"/>
    <n v="2251"/>
    <n v="38"/>
    <n v="0"/>
    <n v="22.32"/>
    <n v="0"/>
    <n v="-22.32"/>
    <n v="-22.32"/>
    <n v="-1"/>
    <n v="1.69"/>
    <n v="0.59"/>
    <n v="0"/>
    <n v="0"/>
    <s v="PAUSE"/>
    <x v="3"/>
  </r>
  <r>
    <s v="twanaka27@gmail.com"/>
    <s v="twanaka"/>
    <s v="williams"/>
    <s v="Fort Worth"/>
    <s v="TX"/>
    <n v="1700"/>
    <s v="compass"/>
    <s v="Campaign_8"/>
    <s v="Google Ads"/>
    <s v="2024-01-20"/>
    <n v="400"/>
    <n v="1874"/>
    <n v="50"/>
    <n v="5"/>
    <n v="33.5"/>
    <n v="287.91000000000003"/>
    <n v="254.41000000000003"/>
    <n v="254.41000000000003"/>
    <n v="7.5943283582089558"/>
    <n v="2.67"/>
    <n v="0.67"/>
    <n v="6.7"/>
    <n v="0.1"/>
    <s v="SCALE"/>
    <x v="2"/>
  </r>
  <r>
    <s v="luischrs1974@yahoo.com"/>
    <s v="luis"/>
    <s v="pineda"/>
    <s v="Universal Cit"/>
    <s v="TX"/>
    <n v="3400"/>
    <s v="new dawn lending"/>
    <s v="Campaign_8"/>
    <s v="Google Ads"/>
    <s v="2024-01-04"/>
    <n v="100"/>
    <n v="2479"/>
    <n v="64"/>
    <n v="5"/>
    <n v="43.84"/>
    <n v="364.09"/>
    <n v="320.25"/>
    <n v="320.25"/>
    <n v="7.304972627737226"/>
    <n v="2.58"/>
    <n v="0.68"/>
    <n v="8.77"/>
    <n v="7.8125E-2"/>
    <s v="SCALE"/>
    <x v="3"/>
  </r>
  <r>
    <s v="jonessean30@yahoo.com"/>
    <s v="sean"/>
    <s v="jones"/>
    <s v="Houston"/>
    <s v="TX"/>
    <n v="3149"/>
    <s v="bank of america"/>
    <s v="Campaign_3"/>
    <s v="Google Ads"/>
    <s v="2024-01-06"/>
    <n v="200"/>
    <n v="1556"/>
    <n v="64"/>
    <n v="0"/>
    <n v="26.15"/>
    <n v="0"/>
    <n v="-26.15"/>
    <n v="-26.15"/>
    <n v="-1"/>
    <n v="4.1100000000000003"/>
    <n v="0.41"/>
    <n v="0"/>
    <n v="0"/>
    <s v="PAUSE"/>
    <x v="3"/>
  </r>
  <r>
    <s v="nancywilder@gmail.com"/>
    <s v="nancy"/>
    <s v="wilder"/>
    <s v="Amarillo"/>
    <s v="TX"/>
    <n v="4100"/>
    <s v="the wall"/>
    <s v="Campaign_7"/>
    <s v="Google Ads"/>
    <s v="2024-01-05"/>
    <n v="500"/>
    <n v="1490"/>
    <n v="49"/>
    <n v="1"/>
    <n v="30.44"/>
    <n v="71.349999999999994"/>
    <n v="40.909999999999997"/>
    <n v="40.909999999999997"/>
    <n v="1.3439553219448093"/>
    <n v="3.29"/>
    <n v="0.62"/>
    <n v="30.44"/>
    <n v="2.0408163265306121E-2"/>
    <s v="SCALE"/>
    <x v="2"/>
  </r>
  <r>
    <s v="fredkim3@yahoo.com"/>
    <s v="kimberly"/>
    <s v="flowers"/>
    <s v="High Point"/>
    <s v="NC"/>
    <n v="1500"/>
    <s v="superior seating"/>
    <s v="Campaign_20"/>
    <s v="Google Ads"/>
    <s v="2024-01-13"/>
    <n v="700"/>
    <n v="1280"/>
    <n v="23"/>
    <n v="0"/>
    <n v="19.03"/>
    <n v="0"/>
    <n v="-19.03"/>
    <n v="-19.03"/>
    <n v="-1"/>
    <n v="1.8"/>
    <n v="0.83"/>
    <n v="0"/>
    <n v="0"/>
    <s v="PAUSE"/>
    <x v="0"/>
  </r>
  <r>
    <s v="smithkatrina26@yahoo.com"/>
    <s v="katrina"/>
    <s v="smith"/>
    <s v="Nacogdoches"/>
    <s v="TX"/>
    <n v="2500"/>
    <s v="southern finiance"/>
    <s v="Campaign_13"/>
    <s v="Google Ads"/>
    <s v="2024-01-19"/>
    <n v="400"/>
    <n v="1311"/>
    <n v="39"/>
    <n v="3"/>
    <n v="26.85"/>
    <n v="224.42"/>
    <n v="197.57"/>
    <n v="197.57"/>
    <n v="7.3582867783985098"/>
    <n v="2.97"/>
    <n v="0.69"/>
    <n v="8.9499999999999993"/>
    <n v="7.6923076923076927E-2"/>
    <s v="SCALE"/>
    <x v="2"/>
  </r>
  <r>
    <s v="mazdayes@yahoo.com"/>
    <s v="vanessa"/>
    <s v="keys"/>
    <s v="Fort Worth"/>
    <s v="TX"/>
    <n v="2438"/>
    <s v="home instead senior care"/>
    <s v="Campaign_11"/>
    <s v="Google Ads"/>
    <s v="2024-01-28"/>
    <n v="800"/>
    <n v="1348"/>
    <n v="53"/>
    <n v="0"/>
    <n v="35.630000000000003"/>
    <n v="0"/>
    <n v="-35.630000000000003"/>
    <n v="-35.630000000000003"/>
    <n v="-1"/>
    <n v="3.93"/>
    <n v="0.67"/>
    <n v="0"/>
    <n v="0"/>
    <s v="PAUSE"/>
    <x v="1"/>
  </r>
  <r>
    <s v="cbunnery@yahoo.com"/>
    <s v="candais"/>
    <s v="bunnery"/>
    <s v="Bossier City"/>
    <s v="LA"/>
    <n v="2700"/>
    <s v="sonic drive in"/>
    <s v="Campaign_7"/>
    <s v="Google Ads"/>
    <s v="2024-01-17"/>
    <n v="400"/>
    <n v="1824"/>
    <n v="30"/>
    <n v="3"/>
    <n v="25.38"/>
    <n v="223.81"/>
    <n v="198.43"/>
    <n v="198.43"/>
    <n v="7.8183609141055959"/>
    <n v="1.64"/>
    <n v="0.85"/>
    <n v="8.4600000000000009"/>
    <n v="0.1"/>
    <s v="SCALE"/>
    <x v="2"/>
  </r>
  <r>
    <s v="cdbushee@yahoo.com"/>
    <s v="candace"/>
    <s v="bushee"/>
    <s v="Denver"/>
    <s v="CO"/>
    <n v="2000"/>
    <s v="bailys corp"/>
    <s v="Campaign_1"/>
    <s v="Google Ads"/>
    <s v="2024-01-26"/>
    <n v="1000"/>
    <n v="692"/>
    <n v="19"/>
    <n v="0"/>
    <n v="11.77"/>
    <n v="0"/>
    <n v="-11.77"/>
    <n v="-11.77"/>
    <n v="-1"/>
    <n v="2.75"/>
    <n v="0.62"/>
    <n v="0"/>
    <n v="0"/>
    <s v="PAUSE"/>
    <x v="1"/>
  </r>
  <r>
    <s v="theaton33@gmail.com"/>
    <s v="tracey"/>
    <s v="heaton"/>
    <s v="Gresham"/>
    <s v="OR"/>
    <n v="1800"/>
    <s v="bushel and peck"/>
    <s v="Campaign_11"/>
    <s v="Google Ads"/>
    <s v="2024-01-15"/>
    <n v="300"/>
    <n v="921"/>
    <n v="34"/>
    <n v="4"/>
    <n v="17.78"/>
    <n v="277.54000000000002"/>
    <n v="259.76"/>
    <n v="259.76"/>
    <n v="14.609673790776151"/>
    <n v="3.69"/>
    <n v="0.52"/>
    <n v="4.4400000000000004"/>
    <n v="0.11764705882352941"/>
    <s v="SCALE"/>
    <x v="3"/>
  </r>
  <r>
    <s v="anenejr@gmail.com"/>
    <s v="anene"/>
    <s v="uzuakpunwa"/>
    <s v="Chicago"/>
    <s v="IL"/>
    <n v="2934"/>
    <s v="charleshoustonhighschool"/>
    <s v="Campaign_4"/>
    <s v="Google Ads"/>
    <s v="2024-01-13"/>
    <n v="800"/>
    <n v="2458"/>
    <n v="85"/>
    <n v="0"/>
    <n v="63.46"/>
    <n v="0"/>
    <n v="-63.46"/>
    <n v="-63.46"/>
    <n v="-1"/>
    <n v="3.46"/>
    <n v="0.75"/>
    <n v="0"/>
    <n v="0"/>
    <s v="PAUSE"/>
    <x v="1"/>
  </r>
  <r>
    <s v="s.swik.bur56@gmail.com"/>
    <s v="chris"/>
    <s v="gooch"/>
    <s v="Joplin"/>
    <s v="MO"/>
    <n v="4200"/>
    <s v="backyardburgers"/>
    <s v="Campaign_8"/>
    <s v="Google Ads"/>
    <s v="2024-01-24"/>
    <n v="500"/>
    <n v="2012"/>
    <n v="75"/>
    <n v="0"/>
    <n v="48.87"/>
    <n v="0"/>
    <n v="-48.87"/>
    <n v="-48.87"/>
    <n v="-1"/>
    <n v="3.73"/>
    <n v="0.65"/>
    <n v="0"/>
    <n v="0"/>
    <s v="PAUSE"/>
    <x v="2"/>
  </r>
  <r>
    <s v="wandakelly15@gmail.com"/>
    <s v="wanda"/>
    <s v="white"/>
    <s v="Suffolk"/>
    <s v="VA"/>
    <n v="2400"/>
    <s v="lionapparel"/>
    <s v="Campaign_17"/>
    <s v="Google Ads"/>
    <s v="2024-01-27"/>
    <n v="1000"/>
    <n v="2212"/>
    <n v="48"/>
    <n v="1"/>
    <n v="29.91"/>
    <n v="60.71"/>
    <n v="30.8"/>
    <n v="30.8"/>
    <n v="1.0297559344700769"/>
    <n v="2.17"/>
    <n v="0.62"/>
    <n v="29.91"/>
    <n v="2.0833333333333332E-2"/>
    <s v="SCALE"/>
    <x v="1"/>
  </r>
  <r>
    <s v="chrissy.agar@yahoo.com"/>
    <s v="christine"/>
    <s v="medina"/>
    <s v="Clinton Towns"/>
    <s v="MI"/>
    <n v="2500"/>
    <s v="uap"/>
    <s v="Campaign_3"/>
    <s v="Google Ads"/>
    <s v="2024-01-06"/>
    <n v="300"/>
    <n v="1619"/>
    <n v="48"/>
    <n v="2"/>
    <n v="35.18"/>
    <n v="96.57"/>
    <n v="61.389999999999993"/>
    <n v="61.389999999999993"/>
    <n v="1.745025582717453"/>
    <n v="2.96"/>
    <n v="0.73"/>
    <n v="17.59"/>
    <n v="4.1666666666666664E-2"/>
    <s v="SCALE"/>
    <x v="3"/>
  </r>
  <r>
    <s v="smc_357@yahoo.com"/>
    <s v="samuel"/>
    <s v="munoz"/>
    <s v="San Pablo"/>
    <s v="CA"/>
    <n v="3900"/>
    <s v="western dental"/>
    <s v="Campaign_2"/>
    <s v="Google Ads"/>
    <s v="2024-01-29"/>
    <n v="100"/>
    <n v="923"/>
    <n v="26"/>
    <n v="2"/>
    <n v="20.47"/>
    <n v="123.17"/>
    <n v="102.7"/>
    <n v="102.7"/>
    <n v="5.0170981924767961"/>
    <n v="2.82"/>
    <n v="0.79"/>
    <n v="10.24"/>
    <n v="7.6923076923076927E-2"/>
    <s v="SCALE"/>
    <x v="3"/>
  </r>
  <r>
    <s v="angelaclodfelter@gmail.com"/>
    <s v="angela"/>
    <s v="clodfelter"/>
    <s v="Oak Hill"/>
    <s v="WV"/>
    <n v="4000"/>
    <s v="magna consulting"/>
    <s v="Campaign_10"/>
    <s v="Google Ads"/>
    <s v="2024-01-11"/>
    <n v="300"/>
    <n v="1548"/>
    <n v="53"/>
    <n v="0"/>
    <n v="23.25"/>
    <n v="0"/>
    <n v="-23.25"/>
    <n v="-23.25"/>
    <n v="-1"/>
    <n v="3.42"/>
    <n v="0.44"/>
    <n v="0"/>
    <n v="0"/>
    <s v="PAUSE"/>
    <x v="3"/>
  </r>
  <r>
    <s v="djs101@aol.com"/>
    <s v="daniel"/>
    <s v="schaffer"/>
    <s v="Milwaukee"/>
    <s v="WI"/>
    <n v="1300"/>
    <s v="independt insurace"/>
    <s v="Campaign_12"/>
    <s v="Google Ads"/>
    <s v="2024-01-27"/>
    <n v="600"/>
    <n v="1844"/>
    <n v="53"/>
    <n v="4"/>
    <n v="36.72"/>
    <n v="299.93"/>
    <n v="263.21000000000004"/>
    <n v="263.21000000000004"/>
    <n v="7.1680283224400885"/>
    <n v="2.87"/>
    <n v="0.69"/>
    <n v="9.18"/>
    <n v="7.5471698113207544E-2"/>
    <s v="SCALE"/>
    <x v="0"/>
  </r>
  <r>
    <s v="rcruse08@yahoo.com"/>
    <s v="rebecca"/>
    <s v="cruse"/>
    <s v="Farmerville"/>
    <s v="LA"/>
    <n v="3000"/>
    <s v="chase"/>
    <s v="Campaign_19"/>
    <s v="Google Ads"/>
    <s v="2024-01-20"/>
    <n v="400"/>
    <n v="1058"/>
    <n v="32"/>
    <n v="0"/>
    <n v="21.69"/>
    <n v="0"/>
    <n v="-21.69"/>
    <n v="-21.69"/>
    <n v="-1"/>
    <n v="3.02"/>
    <n v="0.68"/>
    <n v="0"/>
    <n v="0"/>
    <s v="PAUSE"/>
    <x v="2"/>
  </r>
  <r>
    <s v="mishamadness@gmail.com"/>
    <s v="michelle"/>
    <s v="zawacki"/>
    <s v="La Crosse"/>
    <s v="WI"/>
    <n v="1300"/>
    <s v="haven cleaning"/>
    <s v="Campaign_3"/>
    <s v="Google Ads"/>
    <s v="2024-01-19"/>
    <n v="100"/>
    <n v="1684"/>
    <n v="50"/>
    <n v="2"/>
    <n v="41.27"/>
    <n v="132.22"/>
    <n v="90.949999999999989"/>
    <n v="90.949999999999989"/>
    <n v="2.203779985461594"/>
    <n v="2.97"/>
    <n v="0.83"/>
    <n v="20.64"/>
    <n v="0.04"/>
    <s v="SCALE"/>
    <x v="3"/>
  </r>
  <r>
    <s v="bighonky2010@yahoo.com"/>
    <s v="steven"/>
    <s v="west"/>
    <s v="Lafayette"/>
    <s v="IN"/>
    <n v="2708"/>
    <s v="mcdonald"/>
    <s v="Campaign_2"/>
    <s v="Google Ads"/>
    <s v="2024-01-25"/>
    <n v="100"/>
    <n v="2293"/>
    <n v="35"/>
    <n v="0"/>
    <n v="29.14"/>
    <n v="0"/>
    <n v="-29.14"/>
    <n v="-29.14"/>
    <n v="-1"/>
    <n v="1.53"/>
    <n v="0.83"/>
    <n v="0"/>
    <n v="0"/>
    <s v="PAUSE"/>
    <x v="3"/>
  </r>
  <r>
    <s v="beaniemack0823@yahoo.com"/>
    <s v="jean"/>
    <s v="hyatt"/>
    <s v="Lake Waccamaw"/>
    <s v="NC"/>
    <n v="6255"/>
    <s v="southeast primary care"/>
    <s v="Campaign_13"/>
    <s v="Google Ads"/>
    <s v="2024-01-14"/>
    <n v="100"/>
    <n v="1339"/>
    <n v="33"/>
    <n v="0"/>
    <n v="15.23"/>
    <n v="0"/>
    <n v="-15.23"/>
    <n v="-15.23"/>
    <n v="-1"/>
    <n v="2.46"/>
    <n v="0.46"/>
    <n v="0"/>
    <n v="0"/>
    <s v="PAUSE"/>
    <x v="3"/>
  </r>
  <r>
    <s v="bynum2000@gmail.com"/>
    <s v="antoine"/>
    <s v="bynum"/>
    <s v="Naperville"/>
    <s v="IL"/>
    <n v="3750"/>
    <s v="target"/>
    <s v="Campaign_4"/>
    <s v="Google Ads"/>
    <s v="2024-01-08"/>
    <n v="600"/>
    <n v="1004"/>
    <n v="15"/>
    <n v="0"/>
    <n v="9.35"/>
    <n v="0"/>
    <n v="-9.35"/>
    <n v="-9.35"/>
    <n v="-1"/>
    <n v="1.49"/>
    <n v="0.62"/>
    <n v="0"/>
    <n v="0"/>
    <s v="PAUSE"/>
    <x v="0"/>
  </r>
  <r>
    <s v="sharon951159@yahoo.com"/>
    <s v="sharon"/>
    <s v="hammons"/>
    <s v="Clinton"/>
    <s v="TN"/>
    <n v="2000"/>
    <s v="cindy martin"/>
    <s v="Campaign_10"/>
    <s v="Google Ads"/>
    <s v="2024-01-08"/>
    <n v="200"/>
    <n v="785"/>
    <n v="19"/>
    <n v="1"/>
    <n v="12.36"/>
    <n v="38.07"/>
    <n v="25.71"/>
    <n v="25.71"/>
    <n v="2.0800970873786411"/>
    <n v="2.42"/>
    <n v="0.65"/>
    <n v="12.36"/>
    <n v="5.2631578947368418E-2"/>
    <s v="SCALE"/>
    <x v="3"/>
  </r>
  <r>
    <s v="fineshemar01@gmail.com"/>
    <s v="thornton"/>
    <s v="lee"/>
    <s v="Tucson"/>
    <s v="AZ"/>
    <n v="1274"/>
    <s v="apac customer services inc"/>
    <s v="Campaign_7"/>
    <s v="Google Ads"/>
    <s v="2024-01-26"/>
    <n v="700"/>
    <n v="1426"/>
    <n v="47"/>
    <n v="1"/>
    <n v="33.159999999999997"/>
    <n v="55.78"/>
    <n v="22.620000000000005"/>
    <n v="22.620000000000005"/>
    <n v="0.68214716525934882"/>
    <n v="3.3"/>
    <n v="0.71"/>
    <n v="33.159999999999997"/>
    <n v="2.1276595744680851E-2"/>
    <s v="SCALE"/>
    <x v="0"/>
  </r>
  <r>
    <s v="cristinat@yahoo.com"/>
    <s v="cristina"/>
    <s v="arnold"/>
    <s v="Saint Louis"/>
    <s v="MO"/>
    <n v="2500"/>
    <s v="wealth zone group"/>
    <s v="Campaign_18"/>
    <s v="Google Ads"/>
    <s v="2024-01-18"/>
    <n v="200"/>
    <n v="1138"/>
    <n v="25"/>
    <n v="2"/>
    <n v="15.94"/>
    <n v="102.19"/>
    <n v="86.25"/>
    <n v="86.25"/>
    <n v="5.4109159347553328"/>
    <n v="2.2000000000000002"/>
    <n v="0.64"/>
    <n v="7.97"/>
    <n v="0.08"/>
    <s v="SCALE"/>
    <x v="3"/>
  </r>
  <r>
    <s v="princeton_anthony@yahoo.com"/>
    <s v="prince"/>
    <s v="williams"/>
    <s v="Riverside"/>
    <s v="CA"/>
    <n v="1383"/>
    <s v="auto zone"/>
    <s v="Campaign_2"/>
    <s v="Google Ads"/>
    <s v="2024-01-02"/>
    <n v="700"/>
    <n v="1690"/>
    <n v="36"/>
    <n v="0"/>
    <n v="24.78"/>
    <n v="0"/>
    <n v="-24.78"/>
    <n v="-24.78"/>
    <n v="-1"/>
    <n v="2.13"/>
    <n v="0.69"/>
    <n v="0"/>
    <n v="0"/>
    <s v="PAUSE"/>
    <x v="0"/>
  </r>
  <r>
    <s v="trerodgers53@hotmail.com"/>
    <s v="tre"/>
    <s v="rodgers"/>
    <s v="Enterprise"/>
    <s v="AL"/>
    <n v="2167"/>
    <s v="first acceptance insurance co."/>
    <s v="Campaign_9"/>
    <s v="Google Ads"/>
    <s v="2024-01-12"/>
    <n v="400"/>
    <n v="833"/>
    <n v="35"/>
    <n v="1"/>
    <n v="23.79"/>
    <n v="55.19"/>
    <n v="31.4"/>
    <n v="31.4"/>
    <n v="1.3198823034888609"/>
    <n v="4.2"/>
    <n v="0.68"/>
    <n v="23.79"/>
    <n v="2.8571428571428571E-2"/>
    <s v="SCALE"/>
    <x v="2"/>
  </r>
  <r>
    <s v="baabdoll0430@hotmail.com"/>
    <s v="melissa"/>
    <s v="hall"/>
    <s v="Triangle"/>
    <s v="VA"/>
    <n v="4333"/>
    <s v="crassociates"/>
    <s v="Campaign_11"/>
    <s v="Google Ads"/>
    <s v="2024-01-30"/>
    <n v="200"/>
    <n v="692"/>
    <n v="17"/>
    <n v="0"/>
    <n v="12.44"/>
    <n v="0"/>
    <n v="-12.44"/>
    <n v="-12.44"/>
    <n v="-1"/>
    <n v="2.46"/>
    <n v="0.73"/>
    <n v="0"/>
    <n v="0"/>
    <s v="PAUSE"/>
    <x v="3"/>
  </r>
  <r>
    <s v="jaj2008@cox.net"/>
    <s v="tina"/>
    <s v="jones"/>
    <s v="Glendale"/>
    <s v="AZ"/>
    <n v="2979"/>
    <s v="trader joes"/>
    <s v="Campaign_6"/>
    <s v="Google Ads"/>
    <s v="2024-01-11"/>
    <n v="200"/>
    <n v="2318"/>
    <n v="80"/>
    <n v="2"/>
    <n v="33.22"/>
    <n v="81.02"/>
    <n v="47.8"/>
    <n v="47.8"/>
    <n v="1.4388922335942202"/>
    <n v="3.45"/>
    <n v="0.42"/>
    <n v="16.61"/>
    <n v="2.5000000000000001E-2"/>
    <s v="SCALE"/>
    <x v="3"/>
  </r>
  <r>
    <s v="ceradu1@hotmail.com"/>
    <s v="ma cecilia"/>
    <s v="duran"/>
    <s v="Seattle"/>
    <s v="WA"/>
    <n v="3000"/>
    <s v="rite aid pharmacy"/>
    <s v="Campaign_10"/>
    <s v="Google Ads"/>
    <s v="2024-01-14"/>
    <n v="400"/>
    <n v="2384"/>
    <n v="81"/>
    <n v="1"/>
    <n v="46.61"/>
    <n v="57.11"/>
    <n v="10.5"/>
    <n v="10.5"/>
    <n v="0.22527354644925981"/>
    <n v="3.4"/>
    <n v="0.57999999999999996"/>
    <n v="46.61"/>
    <n v="1.2345679012345678E-2"/>
    <s v="SCALE"/>
    <x v="2"/>
  </r>
  <r>
    <s v="christielynn8@gmail.com"/>
    <s v="mccoy"/>
    <s v="christie"/>
    <s v="Mount Calm"/>
    <s v="TX"/>
    <n v="1250"/>
    <s v="retired"/>
    <s v="Campaign_13"/>
    <s v="Google Ads"/>
    <s v="2024-01-16"/>
    <n v="600"/>
    <n v="1730"/>
    <n v="57"/>
    <n v="1"/>
    <n v="34.97"/>
    <n v="47.92"/>
    <n v="12.950000000000003"/>
    <n v="12.950000000000003"/>
    <n v="0.37031741492708042"/>
    <n v="3.29"/>
    <n v="0.61"/>
    <n v="34.97"/>
    <n v="1.7543859649122806E-2"/>
    <s v="SCALE"/>
    <x v="0"/>
  </r>
  <r>
    <s v="dorcasn@hotmail.com"/>
    <s v="dorcas"/>
    <s v="durant"/>
    <s v="Sacramento"/>
    <s v="CA"/>
    <n v="1547"/>
    <s v="adaptabiz"/>
    <s v="Campaign_8"/>
    <s v="Google Ads"/>
    <s v="2024-01-02"/>
    <n v="700"/>
    <n v="864"/>
    <n v="20"/>
    <n v="2"/>
    <n v="16.100000000000001"/>
    <n v="131.57"/>
    <n v="115.47"/>
    <n v="115.47"/>
    <n v="7.1720496894409935"/>
    <n v="2.31"/>
    <n v="0.8"/>
    <n v="8.0500000000000007"/>
    <n v="0.1"/>
    <s v="SCALE"/>
    <x v="0"/>
  </r>
  <r>
    <s v="claudiaboyd2@yahoo.com"/>
    <s v="claudia"/>
    <s v="boyd"/>
    <s v="Greenwood"/>
    <s v="MS"/>
    <n v="5958"/>
    <s v="leflore county school district"/>
    <s v="Campaign_18"/>
    <s v="Facebook Ads"/>
    <s v="2024-01-31"/>
    <n v="400"/>
    <n v="1688"/>
    <n v="55"/>
    <n v="0"/>
    <n v="32.229999999999997"/>
    <n v="0"/>
    <n v="-32.229999999999997"/>
    <n v="-32.229999999999997"/>
    <n v="-1"/>
    <n v="3.26"/>
    <n v="0.59"/>
    <n v="0"/>
    <n v="0"/>
    <s v="PAUSE"/>
    <x v="2"/>
  </r>
  <r>
    <s v="smrdar218@yahoo.com"/>
    <s v="sadie"/>
    <s v="royster"/>
    <s v="Uniontown"/>
    <s v="PA"/>
    <n v="3750"/>
    <s v="chs"/>
    <s v="Campaign_7"/>
    <s v="Facebook Ads"/>
    <s v="2024-01-01"/>
    <n v="700"/>
    <n v="678"/>
    <n v="18"/>
    <n v="0"/>
    <n v="8.6199999999999992"/>
    <n v="0"/>
    <n v="-8.6199999999999992"/>
    <n v="-8.6199999999999992"/>
    <n v="-1"/>
    <n v="2.65"/>
    <n v="0.48"/>
    <n v="0"/>
    <n v="0"/>
    <s v="PAUSE"/>
    <x v="0"/>
  </r>
  <r>
    <s v="jonesdarryl427@yahoo.com"/>
    <s v="darryl"/>
    <s v="jones"/>
    <s v="Walnut Cove"/>
    <s v="NC"/>
    <n v="4100"/>
    <s v="materials management"/>
    <s v="Campaign_11"/>
    <s v="Facebook Ads"/>
    <s v="2024-01-22"/>
    <n v="700"/>
    <n v="1179"/>
    <n v="42"/>
    <n v="1"/>
    <n v="21.11"/>
    <n v="55.69"/>
    <n v="34.58"/>
    <n v="34.58"/>
    <n v="1.6380862150639508"/>
    <n v="3.56"/>
    <n v="0.5"/>
    <n v="21.11"/>
    <n v="2.3809523809523808E-2"/>
    <s v="SCALE"/>
    <x v="0"/>
  </r>
  <r>
    <s v="telly1188@gmail.com"/>
    <s v="shantel"/>
    <s v="shantel"/>
    <s v="Winston Salem"/>
    <s v="NC"/>
    <n v="3250"/>
    <s v="twin city quarters"/>
    <s v="Campaign_18"/>
    <s v="Facebook Ads"/>
    <s v="2024-01-04"/>
    <n v="800"/>
    <n v="1645"/>
    <n v="56"/>
    <n v="4"/>
    <n v="40.74"/>
    <n v="142.03"/>
    <n v="101.28999999999999"/>
    <n v="101.28999999999999"/>
    <n v="2.4862542955326457"/>
    <n v="3.4"/>
    <n v="0.73"/>
    <n v="10.18"/>
    <n v="7.1428571428571425E-2"/>
    <s v="SCALE"/>
    <x v="1"/>
  </r>
  <r>
    <s v="bethahud@bellsouth.net"/>
    <s v="mary"/>
    <s v="hudson"/>
    <s v="Knoxville"/>
    <s v="TN"/>
    <n v="4900"/>
    <s v="knox county schools"/>
    <s v="Campaign_6"/>
    <s v="Facebook Ads"/>
    <s v="2024-01-05"/>
    <n v="500"/>
    <n v="1315"/>
    <n v="24"/>
    <n v="0"/>
    <n v="18.7"/>
    <n v="0"/>
    <n v="-18.7"/>
    <n v="-18.7"/>
    <n v="-1"/>
    <n v="1.83"/>
    <n v="0.78"/>
    <n v="0"/>
    <n v="0"/>
    <s v="PAUSE"/>
    <x v="2"/>
  </r>
  <r>
    <s v="cnvarez85@gmail.com"/>
    <s v="crystal"/>
    <s v="nevarez"/>
    <s v="Tallahassee"/>
    <s v="FL"/>
    <n v="5000"/>
    <s v="south east eye specialist"/>
    <s v="Campaign_17"/>
    <s v="Facebook Ads"/>
    <s v="2024-01-02"/>
    <n v="300"/>
    <n v="1165"/>
    <n v="23"/>
    <n v="2"/>
    <n v="11.23"/>
    <n v="115.62"/>
    <n v="104.39"/>
    <n v="104.39"/>
    <n v="9.295636687444345"/>
    <n v="1.97"/>
    <n v="0.49"/>
    <n v="5.62"/>
    <n v="8.6956521739130432E-2"/>
    <s v="SCALE"/>
    <x v="3"/>
  </r>
  <r>
    <s v="fanaticartrepreneur@yahoo.com"/>
    <s v="dolllicia"/>
    <s v="white"/>
    <s v="Harrisburg"/>
    <s v="PA"/>
    <n v="3700"/>
    <s v="department of auditor"/>
    <s v="Campaign_7"/>
    <s v="Facebook Ads"/>
    <s v="2024-01-24"/>
    <n v="200"/>
    <n v="1248"/>
    <n v="54"/>
    <n v="1"/>
    <n v="37.21"/>
    <n v="45.12"/>
    <n v="7.9099999999999966"/>
    <n v="7.9099999999999966"/>
    <n v="0.2125772641762966"/>
    <n v="4.33"/>
    <n v="0.69"/>
    <n v="37.21"/>
    <n v="1.8518518518518517E-2"/>
    <s v="SCALE"/>
    <x v="3"/>
  </r>
  <r>
    <s v="jmnaber@gmail.com"/>
    <s v="jiries"/>
    <s v="naber"/>
    <s v="Canyon Countr"/>
    <s v="CA"/>
    <n v="3500"/>
    <s v="in home supportive sercives"/>
    <s v="Campaign_1"/>
    <s v="Facebook Ads"/>
    <s v="2024-01-03"/>
    <n v="100"/>
    <n v="2424"/>
    <n v="86"/>
    <n v="3"/>
    <n v="54.01"/>
    <n v="171.74"/>
    <n v="117.73000000000002"/>
    <n v="117.73000000000002"/>
    <n v="2.1797815219403818"/>
    <n v="3.55"/>
    <n v="0.63"/>
    <n v="18"/>
    <n v="3.4883720930232558E-2"/>
    <s v="SCALE"/>
    <x v="3"/>
  </r>
  <r>
    <s v="fcb112@gmail.com"/>
    <s v="frederick"/>
    <s v="berry"/>
    <s v="San Antonio"/>
    <s v="TX"/>
    <n v="2500"/>
    <s v="woolf brothers"/>
    <s v="Campaign_17"/>
    <s v="Facebook Ads"/>
    <s v="2024-01-07"/>
    <n v="300"/>
    <n v="2233"/>
    <n v="81"/>
    <n v="9"/>
    <n v="67.58"/>
    <n v="348.93"/>
    <n v="281.35000000000002"/>
    <n v="281.35000000000002"/>
    <n v="4.1632139686297727"/>
    <n v="3.63"/>
    <n v="0.83"/>
    <n v="7.51"/>
    <n v="0.1111111111111111"/>
    <s v="SCALE"/>
    <x v="3"/>
  </r>
  <r>
    <s v="lisawatson@optonline.net"/>
    <s v="lisa"/>
    <s v="watson"/>
    <s v="Passaic"/>
    <s v="NJ"/>
    <n v="1000"/>
    <s v="pnc bank  new jersey"/>
    <s v="Campaign_4"/>
    <s v="Facebook Ads"/>
    <s v="2024-01-15"/>
    <n v="300"/>
    <n v="2432"/>
    <n v="39"/>
    <n v="0"/>
    <n v="16.2"/>
    <n v="0"/>
    <n v="-16.2"/>
    <n v="-16.2"/>
    <n v="-1"/>
    <n v="1.6"/>
    <n v="0.42"/>
    <n v="0"/>
    <n v="0"/>
    <s v="PAUSE"/>
    <x v="3"/>
  </r>
  <r>
    <s v="lilchristian704@yahoo.com"/>
    <s v="shamika"/>
    <s v="hairston"/>
    <s v="Houston"/>
    <s v="TX"/>
    <n v="1300"/>
    <s v="fresenius"/>
    <s v="Campaign_9"/>
    <s v="Facebook Ads"/>
    <s v="2024-01-31"/>
    <n v="500"/>
    <n v="1844"/>
    <n v="72"/>
    <n v="7"/>
    <n v="29.5"/>
    <n v="427.32"/>
    <n v="397.82"/>
    <n v="397.82"/>
    <n v="13.48542372881356"/>
    <n v="3.9"/>
    <n v="0.41"/>
    <n v="4.21"/>
    <n v="9.7222222222222224E-2"/>
    <s v="SCALE"/>
    <x v="2"/>
  </r>
  <r>
    <s v="jessdav19@gmail.com"/>
    <s v="jessica"/>
    <s v="davis"/>
    <s v="Conroe"/>
    <s v="TX"/>
    <n v="2334"/>
    <s v="tx dept of criminal justice"/>
    <s v="Campaign_20"/>
    <s v="Facebook Ads"/>
    <s v="2024-01-25"/>
    <n v="1000"/>
    <n v="1364"/>
    <n v="20"/>
    <n v="0"/>
    <n v="14.41"/>
    <n v="0"/>
    <n v="-14.41"/>
    <n v="-14.41"/>
    <n v="-1"/>
    <n v="1.47"/>
    <n v="0.72"/>
    <n v="0"/>
    <n v="0"/>
    <s v="PAUSE"/>
    <x v="1"/>
  </r>
  <r>
    <s v="jessica.harris82@gmail.com"/>
    <s v="jessica"/>
    <s v="harris"/>
    <s v="Houston"/>
    <s v="TX"/>
    <n v="2900"/>
    <s v="aldine isd"/>
    <s v="Campaign_6"/>
    <s v="Facebook Ads"/>
    <s v="2024-01-15"/>
    <n v="700"/>
    <n v="1171"/>
    <n v="24"/>
    <n v="0"/>
    <n v="19.649999999999999"/>
    <n v="0"/>
    <n v="-19.649999999999999"/>
    <n v="-19.649999999999999"/>
    <n v="-1"/>
    <n v="2.0499999999999998"/>
    <n v="0.82"/>
    <n v="0"/>
    <n v="0"/>
    <s v="PAUSE"/>
    <x v="0"/>
  </r>
  <r>
    <s v="marktbishop@gmail.com"/>
    <s v="mark"/>
    <s v="bishop"/>
    <s v="Chesapeake"/>
    <s v="VA"/>
    <n v="3949"/>
    <s v="the white rabbit"/>
    <s v="Campaign_11"/>
    <s v="Facebook Ads"/>
    <s v="2024-01-23"/>
    <n v="1000"/>
    <n v="2425"/>
    <n v="69"/>
    <n v="0"/>
    <n v="40.36"/>
    <n v="0"/>
    <n v="-40.36"/>
    <n v="-40.36"/>
    <n v="-1"/>
    <n v="2.85"/>
    <n v="0.57999999999999996"/>
    <n v="0"/>
    <n v="0"/>
    <s v="PAUSE"/>
    <x v="1"/>
  </r>
  <r>
    <s v="paigebuckins@gmail.com"/>
    <s v="elizabeth"/>
    <s v="buckins"/>
    <s v="Hollidaysburg"/>
    <s v="PA"/>
    <n v="2167"/>
    <s v="simply golden"/>
    <s v="Campaign_7"/>
    <s v="Facebook Ads"/>
    <s v="2024-01-12"/>
    <n v="600"/>
    <n v="1217"/>
    <n v="26"/>
    <n v="1"/>
    <n v="20.94"/>
    <n v="68.680000000000007"/>
    <n v="47.740000000000009"/>
    <n v="47.740000000000009"/>
    <n v="2.2798471824259794"/>
    <n v="2.14"/>
    <n v="0.81"/>
    <n v="20.94"/>
    <n v="3.8461538461538464E-2"/>
    <s v="SCALE"/>
    <x v="0"/>
  </r>
  <r>
    <s v="markhcampbell@yahoo.com"/>
    <s v="mark"/>
    <s v="campbell"/>
    <s v="Beaverton"/>
    <s v="OR"/>
    <n v="1462"/>
    <s v="galyan's"/>
    <s v="Campaign_7"/>
    <s v="Facebook Ads"/>
    <s v="2024-01-11"/>
    <n v="400"/>
    <n v="1701"/>
    <n v="68"/>
    <n v="1"/>
    <n v="55.85"/>
    <n v="45.07"/>
    <n v="-10.780000000000001"/>
    <n v="-10.780000000000001"/>
    <n v="-0.19301700984780665"/>
    <n v="4"/>
    <n v="0.82"/>
    <n v="55.85"/>
    <n v="1.4705882352941176E-2"/>
    <s v="SCALE"/>
    <x v="2"/>
  </r>
  <r>
    <s v="stephaniedinsmore@gmail.com"/>
    <s v="stephanie"/>
    <s v="dinsmore"/>
    <s v="Park Ridge"/>
    <s v="IL"/>
    <n v="1499"/>
    <s v="personal &amp; corporate design"/>
    <s v="Campaign_7"/>
    <s v="Facebook Ads"/>
    <s v="2024-01-17"/>
    <n v="200"/>
    <n v="1659"/>
    <n v="56"/>
    <n v="1"/>
    <n v="42.96"/>
    <n v="61.88"/>
    <n v="18.920000000000002"/>
    <n v="18.920000000000002"/>
    <n v="0.44040968342644321"/>
    <n v="3.38"/>
    <n v="0.77"/>
    <n v="42.96"/>
    <n v="1.7857142857142856E-2"/>
    <s v="SCALE"/>
    <x v="3"/>
  </r>
  <r>
    <s v="steve.casari@hotmail.com"/>
    <s v="stephen"/>
    <s v="casari"/>
    <s v="Chicago"/>
    <s v="IL"/>
    <n v="5001"/>
    <s v="slc enterprises"/>
    <s v="Campaign_9"/>
    <s v="Facebook Ads"/>
    <s v="2024-01-21"/>
    <n v="200"/>
    <n v="2143"/>
    <n v="79"/>
    <n v="3"/>
    <n v="55.15"/>
    <n v="166.37"/>
    <n v="111.22"/>
    <n v="111.22"/>
    <n v="2.016681776971895"/>
    <n v="3.69"/>
    <n v="0.7"/>
    <n v="18.38"/>
    <n v="3.7974683544303799E-2"/>
    <s v="SCALE"/>
    <x v="3"/>
  </r>
  <r>
    <s v="jmoorenbc@yahoo.com"/>
    <s v="joseph"/>
    <s v="moore"/>
    <s v="Fredericksbur"/>
    <s v="VA"/>
    <n v="2700"/>
    <s v="fredericksburg city public sch"/>
    <s v="Campaign_7"/>
    <s v="Facebook Ads"/>
    <s v="2024-01-26"/>
    <n v="400"/>
    <n v="1921"/>
    <n v="61"/>
    <n v="0"/>
    <n v="27.52"/>
    <n v="0"/>
    <n v="-27.52"/>
    <n v="-27.52"/>
    <n v="-1"/>
    <n v="3.18"/>
    <n v="0.45"/>
    <n v="0"/>
    <n v="0"/>
    <s v="PAUSE"/>
    <x v="2"/>
  </r>
  <r>
    <s v="aimeshigh77@aol.com"/>
    <s v="amy"/>
    <s v="palmer"/>
    <s v="Johnstown"/>
    <s v="PA"/>
    <n v="2250"/>
    <s v="american eagle screen print"/>
    <s v="Campaign_8"/>
    <s v="Facebook Ads"/>
    <s v="2024-01-25"/>
    <n v="800"/>
    <n v="1839"/>
    <n v="75"/>
    <n v="3"/>
    <n v="38.130000000000003"/>
    <n v="211.73"/>
    <n v="173.6"/>
    <n v="173.6"/>
    <n v="4.5528455284552845"/>
    <n v="4.08"/>
    <n v="0.51"/>
    <n v="12.71"/>
    <n v="0.04"/>
    <s v="SCALE"/>
    <x v="1"/>
  </r>
  <r>
    <s v="teamplayer61@hotmail.com"/>
    <s v="chris"/>
    <s v="spradley"/>
    <s v="Pittsburgh"/>
    <s v="PA"/>
    <n v="2900"/>
    <s v="health america"/>
    <s v="Campaign_13"/>
    <s v="Facebook Ads"/>
    <s v="2024-01-16"/>
    <n v="700"/>
    <n v="1139"/>
    <n v="46"/>
    <n v="0"/>
    <n v="21.07"/>
    <n v="0"/>
    <n v="-21.07"/>
    <n v="-21.07"/>
    <n v="-1"/>
    <n v="4.04"/>
    <n v="0.46"/>
    <n v="0"/>
    <n v="0"/>
    <s v="PAUSE"/>
    <x v="0"/>
  </r>
  <r>
    <s v="annahorspool@yahoo.com"/>
    <s v="anna"/>
    <s v="horspool"/>
    <s v="Ogden"/>
    <s v="UT"/>
    <n v="2167"/>
    <s v="fresenius"/>
    <s v="Campaign_18"/>
    <s v="Facebook Ads"/>
    <s v="2024-01-10"/>
    <n v="800"/>
    <n v="2305"/>
    <n v="97"/>
    <n v="10"/>
    <n v="72.27"/>
    <n v="457.73"/>
    <n v="385.46000000000004"/>
    <n v="385.46000000000004"/>
    <n v="5.3336100733361018"/>
    <n v="4.21"/>
    <n v="0.75"/>
    <n v="7.23"/>
    <n v="0.10309278350515463"/>
    <s v="SCALE"/>
    <x v="1"/>
  </r>
  <r>
    <s v="pauljr8.pej@gmail.com"/>
    <s v="paul"/>
    <s v="erp jr"/>
    <s v="South Bend"/>
    <s v="IN"/>
    <n v="2708"/>
    <s v="notre dame"/>
    <s v="Campaign_6"/>
    <s v="Facebook Ads"/>
    <s v="2024-01-23"/>
    <n v="200"/>
    <n v="603"/>
    <n v="10"/>
    <n v="0"/>
    <n v="4.24"/>
    <n v="0"/>
    <n v="-4.24"/>
    <n v="-4.24"/>
    <n v="-1"/>
    <n v="1.66"/>
    <n v="0.42"/>
    <n v="0"/>
    <n v="0"/>
    <s v="PAUSE"/>
    <x v="3"/>
  </r>
  <r>
    <s v="rozalbert@gmail.com"/>
    <s v="rosalind"/>
    <s v="albert"/>
    <s v="miami"/>
    <s v="FL"/>
    <n v="2400"/>
    <s v="benefits"/>
    <s v="Campaign_19"/>
    <s v="Facebook Ads"/>
    <s v="2024-01-12"/>
    <n v="100"/>
    <n v="1760"/>
    <n v="35"/>
    <n v="0"/>
    <n v="21.38"/>
    <n v="0"/>
    <n v="-21.38"/>
    <n v="-21.38"/>
    <n v="-1"/>
    <n v="1.99"/>
    <n v="0.61"/>
    <n v="0"/>
    <n v="0"/>
    <s v="PAUSE"/>
    <x v="3"/>
  </r>
  <r>
    <s v="aregioar26@aol.com"/>
    <s v="arelis"/>
    <s v="mendez"/>
    <s v="Winter Haven"/>
    <s v="FL"/>
    <n v="3692"/>
    <s v="andys igloo"/>
    <s v="Campaign_15"/>
    <s v="Facebook Ads"/>
    <s v="2024-01-27"/>
    <n v="1000"/>
    <n v="1963"/>
    <n v="72"/>
    <n v="5"/>
    <n v="35.44"/>
    <n v="367.56"/>
    <n v="332.12"/>
    <n v="332.12"/>
    <n v="9.3713318284424378"/>
    <n v="3.67"/>
    <n v="0.49"/>
    <n v="7.09"/>
    <n v="6.9444444444444448E-2"/>
    <s v="SCALE"/>
    <x v="1"/>
  </r>
  <r>
    <s v="genatma@yahoo.com"/>
    <s v="genat"/>
    <s v="mathurin"/>
    <s v="Lehigh Acres"/>
    <s v="FL"/>
    <n v="1280"/>
    <s v="veolia"/>
    <s v="Campaign_7"/>
    <s v="Facebook Ads"/>
    <s v="2024-01-19"/>
    <n v="700"/>
    <n v="653"/>
    <n v="11"/>
    <n v="0"/>
    <n v="5.66"/>
    <n v="0"/>
    <n v="-5.66"/>
    <n v="-5.66"/>
    <n v="-1"/>
    <n v="1.68"/>
    <n v="0.51"/>
    <n v="0"/>
    <n v="0"/>
    <s v="PAUSE"/>
    <x v="0"/>
  </r>
  <r>
    <s v="shannonnaylor@yahoo.com"/>
    <s v="shannon"/>
    <s v="naylor"/>
    <s v="Sacramento"/>
    <s v="CA"/>
    <n v="1600"/>
    <s v="gamma grays"/>
    <s v="Campaign_9"/>
    <s v="Facebook Ads"/>
    <s v="2024-01-09"/>
    <n v="300"/>
    <n v="591"/>
    <n v="14"/>
    <n v="0"/>
    <n v="8.16"/>
    <n v="0"/>
    <n v="-8.16"/>
    <n v="-8.16"/>
    <n v="-1"/>
    <n v="2.37"/>
    <n v="0.57999999999999996"/>
    <n v="0"/>
    <n v="0"/>
    <s v="PAUSE"/>
    <x v="3"/>
  </r>
  <r>
    <s v="r.erin21@yahoo.com"/>
    <s v="erin"/>
    <s v="robinson"/>
    <s v="Beachwood"/>
    <s v="OH"/>
    <n v="4900"/>
    <s v="connections in ohio"/>
    <s v="Campaign_19"/>
    <s v="Facebook Ads"/>
    <s v="2024-01-25"/>
    <n v="300"/>
    <n v="2243"/>
    <n v="61"/>
    <n v="5"/>
    <n v="48.81"/>
    <n v="187.69"/>
    <n v="138.88"/>
    <n v="138.88"/>
    <n v="2.8453185822577338"/>
    <n v="2.72"/>
    <n v="0.8"/>
    <n v="9.76"/>
    <n v="8.1967213114754092E-2"/>
    <s v="SCALE"/>
    <x v="3"/>
  </r>
  <r>
    <s v="rockal80@yahoo.com"/>
    <s v="billie"/>
    <s v="stainbrook"/>
    <s v="Sacramento"/>
    <s v="CA"/>
    <n v="1300"/>
    <s v="sears optical"/>
    <s v="Campaign_8"/>
    <s v="Facebook Ads"/>
    <s v="2024-01-29"/>
    <n v="1000"/>
    <n v="1872"/>
    <n v="71"/>
    <n v="2"/>
    <n v="59.67"/>
    <n v="136.52000000000001"/>
    <n v="76.850000000000009"/>
    <n v="76.850000000000009"/>
    <n v="1.2879168761521704"/>
    <n v="3.79"/>
    <n v="0.84"/>
    <n v="29.84"/>
    <n v="2.8169014084507043E-2"/>
    <s v="SCALE"/>
    <x v="1"/>
  </r>
  <r>
    <s v="johnniesmith1@hotmail.com"/>
    <s v="johnnie"/>
    <s v="smith"/>
    <s v="Dallas"/>
    <s v="TX"/>
    <n v="2250"/>
    <s v="dcccd"/>
    <s v="Campaign_16"/>
    <s v="Facebook Ads"/>
    <s v="2024-01-25"/>
    <n v="1000"/>
    <n v="2358"/>
    <n v="79"/>
    <n v="0"/>
    <n v="66.73"/>
    <n v="0"/>
    <n v="-66.73"/>
    <n v="-66.73"/>
    <n v="-1"/>
    <n v="3.35"/>
    <n v="0.84"/>
    <n v="0"/>
    <n v="0"/>
    <s v="PAUSE"/>
    <x v="1"/>
  </r>
  <r>
    <s v="tazmashu@yahoo.com"/>
    <s v="mariur"/>
    <s v="kyota"/>
    <s v="El Paso"/>
    <s v="TX"/>
    <n v="4500"/>
    <s v="alston"/>
    <s v="Campaign_10"/>
    <s v="Facebook Ads"/>
    <s v="2024-01-04"/>
    <n v="800"/>
    <n v="1547"/>
    <n v="65"/>
    <n v="5"/>
    <n v="53.1"/>
    <n v="320.89"/>
    <n v="267.78999999999996"/>
    <n v="267.78999999999996"/>
    <n v="5.0431261770244813"/>
    <n v="4.2"/>
    <n v="0.82"/>
    <n v="10.62"/>
    <n v="7.6923076923076927E-2"/>
    <s v="SCALE"/>
    <x v="1"/>
  </r>
  <r>
    <s v="klg8891@gmail.com"/>
    <s v="karen"/>
    <s v="garcia"/>
    <s v="Port Aransas"/>
    <s v="TX"/>
    <n v="1625"/>
    <s v="metabank"/>
    <s v="Campaign_4"/>
    <s v="Facebook Ads"/>
    <s v="2024-01-24"/>
    <n v="500"/>
    <n v="1586"/>
    <n v="47"/>
    <n v="3"/>
    <n v="39.369999999999997"/>
    <n v="218.08"/>
    <n v="178.71"/>
    <n v="178.71"/>
    <n v="4.539243078486157"/>
    <n v="2.96"/>
    <n v="0.84"/>
    <n v="13.12"/>
    <n v="6.3829787234042548E-2"/>
    <s v="SCALE"/>
    <x v="2"/>
  </r>
  <r>
    <s v="seanlewis38017@yahoo.com"/>
    <s v="ashley"/>
    <s v="lewis"/>
    <s v="Collierville"/>
    <s v="TN"/>
    <n v="3600"/>
    <s v="terminix"/>
    <s v="Campaign_9"/>
    <s v="Facebook Ads"/>
    <s v="2024-01-22"/>
    <n v="800"/>
    <n v="1208"/>
    <n v="39"/>
    <n v="1"/>
    <n v="26.46"/>
    <n v="71.510000000000005"/>
    <n v="45.050000000000004"/>
    <n v="45.050000000000004"/>
    <n v="1.7025699168556312"/>
    <n v="3.23"/>
    <n v="0.68"/>
    <n v="26.46"/>
    <n v="2.564102564102564E-2"/>
    <s v="SCALE"/>
    <x v="1"/>
  </r>
  <r>
    <s v="reedkesha@yahoo.com"/>
    <s v="kesha"/>
    <s v="reed"/>
    <s v="Phoenix"/>
    <s v="AZ"/>
    <n v="8450"/>
    <s v="u.s. army"/>
    <s v="Campaign_8"/>
    <s v="Facebook Ads"/>
    <s v="2024-01-26"/>
    <n v="600"/>
    <n v="721"/>
    <n v="13"/>
    <n v="1"/>
    <n v="10.3"/>
    <n v="48.18"/>
    <n v="37.879999999999995"/>
    <n v="37.879999999999995"/>
    <n v="3.6776699029126205"/>
    <n v="1.8"/>
    <n v="0.79"/>
    <n v="10.3"/>
    <n v="7.6923076923076927E-2"/>
    <s v="SCALE"/>
    <x v="0"/>
  </r>
  <r>
    <s v="robertalyles@hotmail.com"/>
    <s v="roberta"/>
    <s v="lyles"/>
    <s v="Steubenville"/>
    <s v="OH"/>
    <n v="4600"/>
    <s v="ruehl no. 925"/>
    <s v="Campaign_9"/>
    <s v="Facebook Ads"/>
    <s v="2024-01-28"/>
    <n v="100"/>
    <n v="1946"/>
    <n v="37"/>
    <n v="0"/>
    <n v="17.739999999999998"/>
    <n v="0"/>
    <n v="-17.739999999999998"/>
    <n v="-17.739999999999998"/>
    <n v="-1"/>
    <n v="1.9"/>
    <n v="0.48"/>
    <n v="0"/>
    <n v="0"/>
    <s v="PAUSE"/>
    <x v="3"/>
  </r>
  <r>
    <s v="taylormade4rhonda@yahoo.com"/>
    <s v="rhonda"/>
    <s v="taylor"/>
    <s v="Meriden"/>
    <s v="CT"/>
    <n v="2250"/>
    <s v="city of new haven library"/>
    <s v="Campaign_10"/>
    <s v="Facebook Ads"/>
    <s v="2024-01-24"/>
    <n v="100"/>
    <n v="1219"/>
    <n v="54"/>
    <n v="1"/>
    <n v="35.270000000000003"/>
    <n v="39.29"/>
    <n v="4.019999999999996"/>
    <n v="4.019999999999996"/>
    <n v="0.11397788488800668"/>
    <n v="4.43"/>
    <n v="0.65"/>
    <n v="35.270000000000003"/>
    <n v="1.8518518518518517E-2"/>
    <s v="SCALE"/>
    <x v="3"/>
  </r>
  <r>
    <s v="donnaletherer@bellsouth.net"/>
    <s v="donna"/>
    <s v="letherer"/>
    <s v="Iron City"/>
    <s v="TN"/>
    <n v="3300"/>
    <s v="fleeman carriers"/>
    <s v="Campaign_6"/>
    <s v="Facebook Ads"/>
    <s v="2024-01-10"/>
    <n v="700"/>
    <n v="2060"/>
    <n v="51"/>
    <n v="5"/>
    <n v="39.17"/>
    <n v="254.88"/>
    <n v="215.70999999999998"/>
    <n v="215.70999999999998"/>
    <n v="5.5070206790911405"/>
    <n v="2.48"/>
    <n v="0.77"/>
    <n v="7.83"/>
    <n v="9.8039215686274508E-2"/>
    <s v="SCALE"/>
    <x v="0"/>
  </r>
  <r>
    <s v="sharonrouse@gmail.com"/>
    <s v="sharon"/>
    <s v="rouse"/>
    <s v="Canby"/>
    <s v="OR"/>
    <n v="4400"/>
    <s v="forth &amp; towne"/>
    <s v="Campaign_4"/>
    <s v="Facebook Ads"/>
    <s v="2024-01-10"/>
    <n v="1000"/>
    <n v="1969"/>
    <n v="42"/>
    <n v="1"/>
    <n v="20.9"/>
    <n v="74.5"/>
    <n v="53.6"/>
    <n v="53.6"/>
    <n v="2.5645933014354068"/>
    <n v="2.13"/>
    <n v="0.5"/>
    <n v="20.9"/>
    <n v="2.3809523809523808E-2"/>
    <s v="SCALE"/>
    <x v="1"/>
  </r>
  <r>
    <s v="tray2008@aol.com"/>
    <s v="tempie"/>
    <s v="williams"/>
    <s v="Jacksonville"/>
    <s v="FL"/>
    <n v="8450"/>
    <s v="adt"/>
    <s v="Campaign_7"/>
    <s v="Facebook Ads"/>
    <s v="2024-01-26"/>
    <n v="700"/>
    <n v="1203"/>
    <n v="31"/>
    <n v="2"/>
    <n v="25.08"/>
    <n v="81.61"/>
    <n v="56.53"/>
    <n v="56.53"/>
    <n v="2.2539872408293462"/>
    <n v="2.58"/>
    <n v="0.81"/>
    <n v="12.54"/>
    <n v="6.4516129032258063E-2"/>
    <s v="SCALE"/>
    <x v="0"/>
  </r>
  <r>
    <s v="samhyatt76@hotmail.com"/>
    <s v="samuel"/>
    <s v="hyatt"/>
    <s v="Royse City"/>
    <s v="TX"/>
    <n v="3533"/>
    <s v="action services"/>
    <s v="Campaign_12"/>
    <s v="Facebook Ads"/>
    <s v="2024-01-15"/>
    <n v="700"/>
    <n v="1335"/>
    <n v="27"/>
    <n v="0"/>
    <n v="21.33"/>
    <n v="0"/>
    <n v="-21.33"/>
    <n v="-21.33"/>
    <n v="-1"/>
    <n v="2.02"/>
    <n v="0.79"/>
    <n v="0"/>
    <n v="0"/>
    <s v="PAUSE"/>
    <x v="0"/>
  </r>
  <r>
    <s v="shebia2@yahoo.com"/>
    <s v="lillian"/>
    <s v="bowman"/>
    <s v="Mount Airy"/>
    <s v="NC"/>
    <n v="1300"/>
    <s v="social security"/>
    <s v="Campaign_18"/>
    <s v="Facebook Ads"/>
    <s v="2024-01-06"/>
    <n v="600"/>
    <n v="1536"/>
    <n v="50"/>
    <n v="1"/>
    <n v="38.450000000000003"/>
    <n v="67.11"/>
    <n v="28.659999999999997"/>
    <n v="28.659999999999997"/>
    <n v="0.74538361508452522"/>
    <n v="3.26"/>
    <n v="0.77"/>
    <n v="38.450000000000003"/>
    <n v="0.02"/>
    <s v="SCALE"/>
    <x v="0"/>
  </r>
  <r>
    <s v="suho2@msn.com"/>
    <s v="suzanne"/>
    <s v="homan"/>
    <s v="Robesonia"/>
    <s v="PA"/>
    <n v="1800"/>
    <s v="prudential homesale"/>
    <s v="Campaign_16"/>
    <s v="Facebook Ads"/>
    <s v="2024-01-24"/>
    <n v="200"/>
    <n v="721"/>
    <n v="14"/>
    <n v="1"/>
    <n v="8.69"/>
    <n v="41.85"/>
    <n v="33.160000000000004"/>
    <n v="33.160000000000004"/>
    <n v="3.8158803222094368"/>
    <n v="1.94"/>
    <n v="0.62"/>
    <n v="8.69"/>
    <n v="7.1428571428571425E-2"/>
    <s v="SCALE"/>
    <x v="3"/>
  </r>
  <r>
    <s v="sweetthing0709@yahoo.com"/>
    <s v="gail"/>
    <s v="salsgiver"/>
    <s v="Polk"/>
    <s v="PA"/>
    <n v="1499"/>
    <s v="polk center"/>
    <s v="Campaign_9"/>
    <s v="Facebook Ads"/>
    <s v="2024-01-12"/>
    <n v="1000"/>
    <n v="1453"/>
    <n v="29"/>
    <n v="3"/>
    <n v="22.23"/>
    <n v="161.03"/>
    <n v="138.80000000000001"/>
    <n v="138.80000000000001"/>
    <n v="6.2438146648672967"/>
    <n v="2"/>
    <n v="0.77"/>
    <n v="7.41"/>
    <n v="0.10344827586206896"/>
    <s v="SCALE"/>
    <x v="1"/>
  </r>
  <r>
    <s v="shaleneluvscatrina@gmail.com"/>
    <s v="shalene"/>
    <s v="guerra"/>
    <s v="Los Angeles"/>
    <s v="CA"/>
    <n v="1000"/>
    <s v="meta bank"/>
    <s v="Campaign_9"/>
    <s v="Facebook Ads"/>
    <s v="2024-01-29"/>
    <n v="600"/>
    <n v="1155"/>
    <n v="17"/>
    <n v="0"/>
    <n v="9.73"/>
    <n v="0"/>
    <n v="-9.73"/>
    <n v="-9.73"/>
    <n v="-1"/>
    <n v="1.47"/>
    <n v="0.56999999999999995"/>
    <n v="0"/>
    <n v="0"/>
    <s v="PAUSE"/>
    <x v="0"/>
  </r>
  <r>
    <s v="aarowel@yahoo.com"/>
    <s v="aaron"/>
    <s v="rowel"/>
    <s v="Fresno"/>
    <s v="CA"/>
    <n v="3250"/>
    <s v="inter-con security"/>
    <s v="Campaign_7"/>
    <s v="Facebook Ads"/>
    <s v="2024-01-10"/>
    <n v="400"/>
    <n v="1152"/>
    <n v="34"/>
    <n v="0"/>
    <n v="27.67"/>
    <n v="0"/>
    <n v="-27.67"/>
    <n v="-27.67"/>
    <n v="-1"/>
    <n v="2.95"/>
    <n v="0.81"/>
    <n v="0"/>
    <n v="0"/>
    <s v="PAUSE"/>
    <x v="2"/>
  </r>
  <r>
    <s v="mikegoss72@gmail.com"/>
    <s v="michael"/>
    <s v="goss"/>
    <s v="Avondale"/>
    <s v="AZ"/>
    <n v="4500"/>
    <s v="e-systems management"/>
    <s v="Campaign_18"/>
    <s v="Facebook Ads"/>
    <s v="2024-01-07"/>
    <n v="1000"/>
    <n v="1253"/>
    <n v="41"/>
    <n v="1"/>
    <n v="24.2"/>
    <n v="74.37"/>
    <n v="50.17"/>
    <n v="50.17"/>
    <n v="2.0731404958677686"/>
    <n v="3.27"/>
    <n v="0.59"/>
    <n v="24.2"/>
    <n v="2.4390243902439025E-2"/>
    <s v="SCALE"/>
    <x v="1"/>
  </r>
  <r>
    <s v="ingridg55@hotmail.com"/>
    <s v="ingrid"/>
    <s v="germosen"/>
    <s v="Pawtucket"/>
    <s v="RI"/>
    <n v="4500"/>
    <s v="yankee spirits"/>
    <s v="Campaign_11"/>
    <s v="Facebook Ads"/>
    <s v="2024-01-03"/>
    <n v="700"/>
    <n v="2121"/>
    <n v="63"/>
    <n v="2"/>
    <n v="36.56"/>
    <n v="149.91"/>
    <n v="113.35"/>
    <n v="113.35"/>
    <n v="3.1003829321663017"/>
    <n v="2.97"/>
    <n v="0.57999999999999996"/>
    <n v="18.28"/>
    <n v="3.1746031746031744E-2"/>
    <s v="SCALE"/>
    <x v="0"/>
  </r>
  <r>
    <s v="kikaponce@hotmail.com"/>
    <s v="jose"/>
    <s v="ponce"/>
    <s v="McAllen"/>
    <s v="TX"/>
    <n v="3100"/>
    <s v="schaeffler group usa; inc."/>
    <s v="Campaign_13"/>
    <s v="Facebook Ads"/>
    <s v="2024-01-08"/>
    <n v="100"/>
    <n v="1770"/>
    <n v="64"/>
    <n v="7"/>
    <n v="33.83"/>
    <n v="489.8"/>
    <n v="455.97"/>
    <n v="455.97"/>
    <n v="13.478273721548923"/>
    <n v="3.62"/>
    <n v="0.53"/>
    <n v="4.83"/>
    <n v="0.109375"/>
    <s v="SCALE"/>
    <x v="3"/>
  </r>
  <r>
    <s v="frankie241@yahoo.com"/>
    <s v="frank"/>
    <s v="santo"/>
    <s v="Nutley"/>
    <s v="NJ"/>
    <n v="2934"/>
    <s v="benefits"/>
    <s v="Campaign_18"/>
    <s v="Facebook Ads"/>
    <s v="2024-01-07"/>
    <n v="1000"/>
    <n v="1301"/>
    <n v="57"/>
    <n v="5"/>
    <n v="48.39"/>
    <n v="319.2"/>
    <n v="270.81"/>
    <n v="270.81"/>
    <n v="5.5964042157470555"/>
    <n v="4.38"/>
    <n v="0.85"/>
    <n v="9.68"/>
    <n v="8.771929824561403E-2"/>
    <s v="SCALE"/>
    <x v="1"/>
  </r>
  <r>
    <s v="wolves6161@yahoo.com"/>
    <s v="paul"/>
    <s v="johnson"/>
    <s v="Bellevue"/>
    <s v="NE"/>
    <n v="4875"/>
    <s v="wright printing"/>
    <s v="Campaign_20"/>
    <s v="Facebook Ads"/>
    <s v="2024-01-28"/>
    <n v="1000"/>
    <n v="1104"/>
    <n v="19"/>
    <n v="0"/>
    <n v="16.079999999999998"/>
    <n v="0"/>
    <n v="-16.079999999999998"/>
    <n v="-16.079999999999998"/>
    <n v="-1"/>
    <n v="1.72"/>
    <n v="0.85"/>
    <n v="0"/>
    <n v="0"/>
    <s v="PAUSE"/>
    <x v="1"/>
  </r>
  <r>
    <s v="fomekasmith@gmail.com"/>
    <s v="fomeka"/>
    <s v="fleming"/>
    <s v="Bentonia"/>
    <s v="MS"/>
    <n v="1896"/>
    <s v="ms state dept of health"/>
    <s v="Campaign_15"/>
    <s v="Facebook Ads"/>
    <s v="2024-01-30"/>
    <n v="700"/>
    <n v="1109"/>
    <n v="19"/>
    <n v="0"/>
    <n v="7.89"/>
    <n v="0"/>
    <n v="-7.89"/>
    <n v="-7.89"/>
    <n v="-1"/>
    <n v="1.71"/>
    <n v="0.42"/>
    <n v="0"/>
    <n v="0"/>
    <s v="PAUSE"/>
    <x v="0"/>
  </r>
  <r>
    <s v="bigpoppa50_2007@yahoo.com"/>
    <s v="kelvin"/>
    <s v="thomas"/>
    <s v="Dudley"/>
    <s v="NC"/>
    <n v="3750"/>
    <s v="proforma green marketing"/>
    <s v="Campaign_20"/>
    <s v="Facebook Ads"/>
    <s v="2024-01-07"/>
    <n v="800"/>
    <n v="1590"/>
    <n v="43"/>
    <n v="0"/>
    <n v="24.37"/>
    <n v="0"/>
    <n v="-24.37"/>
    <n v="-24.37"/>
    <n v="-1"/>
    <n v="2.7"/>
    <n v="0.56999999999999995"/>
    <n v="0"/>
    <n v="0"/>
    <s v="PAUSE"/>
    <x v="1"/>
  </r>
  <r>
    <s v="abymstar07@yahoo.com"/>
    <s v="abayomi"/>
    <s v="gibbs"/>
    <s v="Arlington"/>
    <s v="TX"/>
    <n v="1625"/>
    <s v="chase"/>
    <s v="Campaign_6"/>
    <s v="Facebook Ads"/>
    <s v="2024-01-24"/>
    <n v="300"/>
    <n v="2402"/>
    <n v="49"/>
    <n v="1"/>
    <n v="31.05"/>
    <n v="56.34"/>
    <n v="25.290000000000003"/>
    <n v="25.290000000000003"/>
    <n v="0.81449275362318851"/>
    <n v="2.04"/>
    <n v="0.63"/>
    <n v="31.05"/>
    <n v="2.0408163265306121E-2"/>
    <s v="SCALE"/>
    <x v="3"/>
  </r>
  <r>
    <s v="jdbparamedic@yahoo.com"/>
    <s v="jerry"/>
    <s v="bassett"/>
    <s v="Rolla"/>
    <s v="MO"/>
    <n v="2167"/>
    <s v="departmentofdefense"/>
    <s v="Campaign_18"/>
    <s v="Facebook Ads"/>
    <s v="2024-01-21"/>
    <n v="800"/>
    <n v="880"/>
    <n v="23"/>
    <n v="0"/>
    <n v="12.74"/>
    <n v="0"/>
    <n v="-12.74"/>
    <n v="-12.74"/>
    <n v="-1"/>
    <n v="2.61"/>
    <n v="0.55000000000000004"/>
    <n v="0"/>
    <n v="0"/>
    <s v="PAUSE"/>
    <x v="1"/>
  </r>
  <r>
    <s v="copup@aol.com"/>
    <s v="gregory"/>
    <s v="white"/>
    <s v="Federal Way"/>
    <s v="WA"/>
    <n v="2438"/>
    <s v="gwassocllc"/>
    <s v="Campaign_10"/>
    <s v="Facebook Ads"/>
    <s v="2024-01-20"/>
    <n v="800"/>
    <n v="1207"/>
    <n v="36"/>
    <n v="1"/>
    <n v="14.41"/>
    <n v="46.72"/>
    <n v="32.31"/>
    <n v="32.31"/>
    <n v="2.2421929215822347"/>
    <n v="2.98"/>
    <n v="0.4"/>
    <n v="14.41"/>
    <n v="2.7777777777777776E-2"/>
    <s v="SCALE"/>
    <x v="1"/>
  </r>
  <r>
    <s v="jazziesmombaby@yahoo.com"/>
    <s v="jan"/>
    <s v="francis"/>
    <s v="Tucson"/>
    <s v="AZ"/>
    <n v="2000"/>
    <s v="cfss"/>
    <s v="Campaign_14"/>
    <s v="Facebook Ads"/>
    <s v="2024-01-06"/>
    <n v="400"/>
    <n v="1968"/>
    <n v="31"/>
    <n v="0"/>
    <n v="20.76"/>
    <n v="0"/>
    <n v="-20.76"/>
    <n v="-20.76"/>
    <n v="-1"/>
    <n v="1.58"/>
    <n v="0.67"/>
    <n v="0"/>
    <n v="0"/>
    <s v="PAUSE"/>
    <x v="2"/>
  </r>
  <r>
    <s v="julia.slatton@yahoo.com"/>
    <s v="julia"/>
    <s v="slatton"/>
    <s v="Las Vegas"/>
    <s v="NV"/>
    <n v="2900"/>
    <s v="mdadmin"/>
    <s v="Campaign_11"/>
    <s v="Facebook Ads"/>
    <s v="2024-01-08"/>
    <n v="100"/>
    <n v="1446"/>
    <n v="37"/>
    <n v="1"/>
    <n v="29.05"/>
    <n v="35.42"/>
    <n v="6.370000000000001"/>
    <n v="6.370000000000001"/>
    <n v="0.21927710843373496"/>
    <n v="2.56"/>
    <n v="0.79"/>
    <n v="29.05"/>
    <n v="2.7027027027027029E-2"/>
    <s v="SCALE"/>
    <x v="3"/>
  </r>
  <r>
    <s v="jamesloveless@live.com"/>
    <s v="james"/>
    <s v="loveless"/>
    <s v="Somerset"/>
    <s v="KY"/>
    <n v="2000"/>
    <s v="somerset hardwood"/>
    <s v="Campaign_7"/>
    <s v="Facebook Ads"/>
    <s v="2024-01-22"/>
    <n v="700"/>
    <n v="1395"/>
    <n v="59"/>
    <n v="0"/>
    <n v="36.229999999999997"/>
    <n v="0"/>
    <n v="-36.229999999999997"/>
    <n v="-36.229999999999997"/>
    <n v="-1"/>
    <n v="4.2300000000000004"/>
    <n v="0.61"/>
    <n v="0"/>
    <n v="0"/>
    <s v="PAUSE"/>
    <x v="0"/>
  </r>
  <r>
    <s v="triciameilinger@yahoo.com"/>
    <s v="patricia"/>
    <s v="meilinger"/>
    <s v="North Royalto"/>
    <s v="OH"/>
    <n v="2750"/>
    <s v="orthohelixsurgicaldesigns"/>
    <s v="Campaign_19"/>
    <s v="Facebook Ads"/>
    <s v="2024-01-22"/>
    <n v="200"/>
    <n v="648"/>
    <n v="23"/>
    <n v="0"/>
    <n v="12.51"/>
    <n v="0"/>
    <n v="-12.51"/>
    <n v="-12.51"/>
    <n v="-1"/>
    <n v="3.55"/>
    <n v="0.54"/>
    <n v="0"/>
    <n v="0"/>
    <s v="PAUSE"/>
    <x v="3"/>
  </r>
  <r>
    <s v="garrywoods2001@yahoo.com"/>
    <s v="garry"/>
    <s v="woods"/>
    <s v="Grenada"/>
    <s v="MS"/>
    <n v="4000"/>
    <s v="deptvetaffairs"/>
    <s v="Campaign_12"/>
    <s v="Facebook Ads"/>
    <s v="2024-01-15"/>
    <n v="100"/>
    <n v="2489"/>
    <n v="54"/>
    <n v="0"/>
    <n v="38.81"/>
    <n v="0"/>
    <n v="-38.81"/>
    <n v="-38.81"/>
    <n v="-1"/>
    <n v="2.17"/>
    <n v="0.72"/>
    <n v="0"/>
    <n v="0"/>
    <s v="PAUSE"/>
    <x v="3"/>
  </r>
  <r>
    <s v="vinavery@gmail.com"/>
    <s v="donnell"/>
    <s v="moody"/>
    <s v="Daly City"/>
    <s v="CA"/>
    <n v="5000"/>
    <s v="groupm"/>
    <s v="Campaign_7"/>
    <s v="Facebook Ads"/>
    <s v="2024-01-17"/>
    <n v="100"/>
    <n v="2119"/>
    <n v="84"/>
    <n v="0"/>
    <n v="50.72"/>
    <n v="0"/>
    <n v="-50.72"/>
    <n v="-50.72"/>
    <n v="-1"/>
    <n v="3.96"/>
    <n v="0.6"/>
    <n v="0"/>
    <n v="0"/>
    <s v="PAUSE"/>
    <x v="3"/>
  </r>
  <r>
    <s v="hellonati87@gmail.com"/>
    <s v="natalie"/>
    <s v="melgar"/>
    <s v="Woodbridge"/>
    <s v="VA"/>
    <n v="6383"/>
    <s v="allergy and asthma center"/>
    <s v="Campaign_1"/>
    <s v="Facebook Ads"/>
    <s v="2024-01-19"/>
    <n v="800"/>
    <n v="2002"/>
    <n v="48"/>
    <n v="0"/>
    <n v="24.42"/>
    <n v="0"/>
    <n v="-24.42"/>
    <n v="-24.42"/>
    <n v="-1"/>
    <n v="2.4"/>
    <n v="0.51"/>
    <n v="0"/>
    <n v="0"/>
    <s v="PAUSE"/>
    <x v="1"/>
  </r>
  <r>
    <s v="emeraldkid@msn.com"/>
    <s v="kevin"/>
    <s v="banks"/>
    <s v="Chicago"/>
    <s v="IL"/>
    <n v="1800"/>
    <s v="ricoh"/>
    <s v="Campaign_9"/>
    <s v="Facebook Ads"/>
    <s v="2024-01-12"/>
    <n v="100"/>
    <n v="544"/>
    <n v="22"/>
    <n v="0"/>
    <n v="10.95"/>
    <n v="0"/>
    <n v="-10.95"/>
    <n v="-10.95"/>
    <n v="-1"/>
    <n v="4.04"/>
    <n v="0.5"/>
    <n v="0"/>
    <n v="0"/>
    <s v="PAUSE"/>
    <x v="3"/>
  </r>
  <r>
    <s v="lstfshnjohn@yahoo.com"/>
    <s v="john"/>
    <s v="batchelor"/>
    <s v="Niles"/>
    <s v="MI"/>
    <n v="2300"/>
    <s v="benefits"/>
    <s v="Campaign_10"/>
    <s v="Facebook Ads"/>
    <s v="2024-01-28"/>
    <n v="100"/>
    <n v="724"/>
    <n v="12"/>
    <n v="0"/>
    <n v="5.6"/>
    <n v="0"/>
    <n v="-5.6"/>
    <n v="-5.6"/>
    <n v="-1"/>
    <n v="1.66"/>
    <n v="0.47"/>
    <n v="0"/>
    <n v="0"/>
    <s v="PAUSE"/>
    <x v="3"/>
  </r>
  <r>
    <s v="cherubini.karen@yahoo.com"/>
    <s v="karen"/>
    <s v="cherubini"/>
    <s v="Warminster"/>
    <s v="PA"/>
    <n v="4500"/>
    <s v="na"/>
    <s v="Campaign_4"/>
    <s v="Facebook Ads"/>
    <s v="2024-01-12"/>
    <n v="600"/>
    <n v="1508"/>
    <n v="53"/>
    <n v="4"/>
    <n v="40.06"/>
    <n v="213.37"/>
    <n v="173.31"/>
    <n v="173.31"/>
    <n v="4.3262606090863702"/>
    <n v="3.51"/>
    <n v="0.76"/>
    <n v="10.02"/>
    <n v="7.5471698113207544E-2"/>
    <s v="SCALE"/>
    <x v="0"/>
  </r>
  <r>
    <s v="dcourtneysr@yahoo.com"/>
    <s v="david"/>
    <s v="courtney"/>
    <s v="Fayetteville"/>
    <s v="PA"/>
    <n v="1750"/>
    <s v="abraxas"/>
    <s v="Campaign_4"/>
    <s v="Facebook Ads"/>
    <s v="2024-01-29"/>
    <n v="100"/>
    <n v="1904"/>
    <n v="60"/>
    <n v="2"/>
    <n v="24.57"/>
    <n v="120.88"/>
    <n v="96.31"/>
    <n v="96.31"/>
    <n v="3.91982091982092"/>
    <n v="3.15"/>
    <n v="0.41"/>
    <n v="12.28"/>
    <n v="3.3333333333333333E-2"/>
    <s v="SCALE"/>
    <x v="3"/>
  </r>
  <r>
    <s v="ferguson.todd@yahoo.com"/>
    <s v="todd"/>
    <s v="ferguson"/>
    <s v="Salt Lake Cit"/>
    <s v="UT"/>
    <n v="1100"/>
    <s v="r c willey"/>
    <s v="Campaign_4"/>
    <s v="Facebook Ads"/>
    <s v="2024-01-19"/>
    <n v="100"/>
    <n v="1501"/>
    <n v="30"/>
    <n v="0"/>
    <n v="15.37"/>
    <n v="0"/>
    <n v="-15.37"/>
    <n v="-15.37"/>
    <n v="-1"/>
    <n v="2"/>
    <n v="0.51"/>
    <n v="0"/>
    <n v="0"/>
    <s v="PAUSE"/>
    <x v="3"/>
  </r>
  <r>
    <s v="szzz5@yahoo.com"/>
    <s v="shontill"/>
    <s v="williams"/>
    <s v="Markham"/>
    <s v="IL"/>
    <n v="1759"/>
    <s v="affirmative"/>
    <s v="Campaign_12"/>
    <s v="Facebook Ads"/>
    <s v="2024-01-27"/>
    <n v="300"/>
    <n v="1792"/>
    <n v="62"/>
    <n v="5"/>
    <n v="29.6"/>
    <n v="294.41000000000003"/>
    <n v="264.81"/>
    <n v="264.81"/>
    <n v="8.9462837837837839"/>
    <n v="3.46"/>
    <n v="0.48"/>
    <n v="5.92"/>
    <n v="8.0645161290322578E-2"/>
    <s v="SCALE"/>
    <x v="3"/>
  </r>
  <r>
    <s v="aretha.paris@yahoo.com"/>
    <s v="aretha"/>
    <s v="paris"/>
    <s v="Dallas"/>
    <s v="TX"/>
    <n v="4900"/>
    <s v="caregiver support"/>
    <s v="Campaign_9"/>
    <s v="Facebook Ads"/>
    <s v="2024-01-18"/>
    <n v="600"/>
    <n v="1061"/>
    <n v="40"/>
    <n v="3"/>
    <n v="31.76"/>
    <n v="160.65"/>
    <n v="128.89000000000001"/>
    <n v="128.89000000000001"/>
    <n v="4.0582493702770783"/>
    <n v="3.77"/>
    <n v="0.79"/>
    <n v="10.59"/>
    <n v="7.4999999999999997E-2"/>
    <s v="SCALE"/>
    <x v="0"/>
  </r>
  <r>
    <s v="josephruffin82@gmail.com"/>
    <s v="joseph"/>
    <s v="ruffin"/>
    <s v="Mobile"/>
    <s v="AL"/>
    <n v="3400"/>
    <s v="crothall healthcare inc"/>
    <s v="Campaign_19"/>
    <s v="Facebook Ads"/>
    <s v="2024-01-26"/>
    <n v="800"/>
    <n v="641"/>
    <n v="16"/>
    <n v="0"/>
    <n v="7.48"/>
    <n v="0"/>
    <n v="-7.48"/>
    <n v="-7.48"/>
    <n v="-1"/>
    <n v="2.5"/>
    <n v="0.47"/>
    <n v="0"/>
    <n v="0"/>
    <s v="PAUSE"/>
    <x v="1"/>
  </r>
  <r>
    <s v="mlchoyce1972@gmail.com"/>
    <s v="maurice"/>
    <s v="choyce"/>
    <s v="Austin"/>
    <s v="TX"/>
    <n v="1517"/>
    <s v="mrj logislics"/>
    <s v="Campaign_1"/>
    <s v="Facebook Ads"/>
    <s v="2024-01-18"/>
    <n v="500"/>
    <n v="1030"/>
    <n v="42"/>
    <n v="0"/>
    <n v="23.61"/>
    <n v="0"/>
    <n v="-23.61"/>
    <n v="-23.61"/>
    <n v="-1"/>
    <n v="4.08"/>
    <n v="0.56000000000000005"/>
    <n v="0"/>
    <n v="0"/>
    <s v="PAUSE"/>
    <x v="2"/>
  </r>
  <r>
    <s v="clwingert@gmail.com"/>
    <s v="christy"/>
    <s v="wingert"/>
    <s v="Cincinnati"/>
    <s v="OH"/>
    <n v="2555"/>
    <s v="proscan imaging"/>
    <s v="Campaign_10"/>
    <s v="Facebook Ads"/>
    <s v="2024-01-08"/>
    <n v="400"/>
    <n v="890"/>
    <n v="27"/>
    <n v="1"/>
    <n v="22.73"/>
    <n v="48.48"/>
    <n v="25.749999999999996"/>
    <n v="25.749999999999996"/>
    <n v="1.1328640563132422"/>
    <n v="3.03"/>
    <n v="0.84"/>
    <n v="22.73"/>
    <n v="3.7037037037037035E-2"/>
    <s v="SCALE"/>
    <x v="2"/>
  </r>
  <r>
    <s v="lil_sexy921@yahoo.com"/>
    <s v="elizabeth"/>
    <s v="olajide"/>
    <s v="Houston"/>
    <s v="TX"/>
    <n v="2800"/>
    <s v="ge capital retail bank"/>
    <s v="Campaign_9"/>
    <s v="Facebook Ads"/>
    <s v="2024-01-21"/>
    <n v="200"/>
    <n v="551"/>
    <n v="13"/>
    <n v="0"/>
    <n v="8.8699999999999992"/>
    <n v="0"/>
    <n v="-8.8699999999999992"/>
    <n v="-8.8699999999999992"/>
    <n v="-1"/>
    <n v="2.36"/>
    <n v="0.68"/>
    <n v="0"/>
    <n v="0"/>
    <s v="PAUSE"/>
    <x v="3"/>
  </r>
  <r>
    <s v="djackson8723@gmail.com"/>
    <s v="deshawn"/>
    <s v="jackson"/>
    <s v="Fort Worth"/>
    <s v="TX"/>
    <n v="3400"/>
    <s v="triple agi home health"/>
    <s v="Campaign_17"/>
    <s v="Facebook Ads"/>
    <s v="2024-01-11"/>
    <n v="600"/>
    <n v="1730"/>
    <n v="72"/>
    <n v="0"/>
    <n v="37.25"/>
    <n v="0"/>
    <n v="-37.25"/>
    <n v="-37.25"/>
    <n v="-1"/>
    <n v="4.16"/>
    <n v="0.52"/>
    <n v="0"/>
    <n v="0"/>
    <s v="PAUSE"/>
    <x v="0"/>
  </r>
  <r>
    <s v="goodeamber12@yahoo.com"/>
    <s v="amber"/>
    <s v="goode"/>
    <s v="Richmond"/>
    <s v="VA"/>
    <n v="2500"/>
    <s v="vangent"/>
    <s v="Campaign_20"/>
    <s v="Facebook Ads"/>
    <s v="2024-01-18"/>
    <n v="1000"/>
    <n v="528"/>
    <n v="11"/>
    <n v="0"/>
    <n v="4.8899999999999997"/>
    <n v="0"/>
    <n v="-4.8899999999999997"/>
    <n v="-4.8899999999999997"/>
    <n v="-1"/>
    <n v="2.08"/>
    <n v="0.44"/>
    <n v="0"/>
    <n v="0"/>
    <s v="PAUSE"/>
    <x v="1"/>
  </r>
  <r>
    <s v="cgregory1975.cg@gmail.com"/>
    <s v="cheryl"/>
    <s v="gregory"/>
    <s v="Nashville"/>
    <s v="TN"/>
    <n v="4300"/>
    <s v="all things possible"/>
    <s v="Campaign_18"/>
    <s v="Facebook Ads"/>
    <s v="2024-01-27"/>
    <n v="600"/>
    <n v="1499"/>
    <n v="33"/>
    <n v="1"/>
    <n v="22.26"/>
    <n v="55.82"/>
    <n v="33.56"/>
    <n v="33.56"/>
    <n v="1.5076370170709794"/>
    <n v="2.2000000000000002"/>
    <n v="0.67"/>
    <n v="22.26"/>
    <n v="3.0303030303030304E-2"/>
    <s v="SCALE"/>
    <x v="0"/>
  </r>
  <r>
    <s v="sharsbfl@gmail.com"/>
    <s v="sharlett"/>
    <s v="smith"/>
    <s v="Prescott Vall"/>
    <s v="AZ"/>
    <n v="2100"/>
    <s v="yavapai county"/>
    <s v="Campaign_12"/>
    <s v="Facebook Ads"/>
    <s v="2024-01-29"/>
    <n v="300"/>
    <n v="1013"/>
    <n v="25"/>
    <n v="0"/>
    <n v="14.22"/>
    <n v="0"/>
    <n v="-14.22"/>
    <n v="-14.22"/>
    <n v="-1"/>
    <n v="2.4700000000000002"/>
    <n v="0.56999999999999995"/>
    <n v="0"/>
    <n v="0"/>
    <s v="PAUSE"/>
    <x v="3"/>
  </r>
  <r>
    <s v="edalrymple07@live.com"/>
    <s v="kristoffer"/>
    <s v="dalrymple"/>
    <s v="Walla Walla"/>
    <s v="WA"/>
    <n v="3792"/>
    <s v="ge capital retail bank"/>
    <s v="Campaign_1"/>
    <s v="Facebook Ads"/>
    <s v="2024-01-18"/>
    <n v="400"/>
    <n v="1676"/>
    <n v="50"/>
    <n v="4"/>
    <n v="38.130000000000003"/>
    <n v="289.39"/>
    <n v="251.26"/>
    <n v="251.26"/>
    <n v="6.589562024652504"/>
    <n v="2.98"/>
    <n v="0.76"/>
    <n v="9.5299999999999994"/>
    <n v="0.08"/>
    <s v="SCALE"/>
    <x v="2"/>
  </r>
  <r>
    <s v="patekakke63@yahoo.com"/>
    <s v="patricia"/>
    <s v="clay"/>
    <s v="Anchorage"/>
    <s v="AK"/>
    <n v="4333"/>
    <s v="department of definance"/>
    <s v="Campaign_7"/>
    <s v="Facebook Ads"/>
    <s v="2024-01-05"/>
    <n v="400"/>
    <n v="2063"/>
    <n v="86"/>
    <n v="0"/>
    <n v="50.25"/>
    <n v="0"/>
    <n v="-50.25"/>
    <n v="-50.25"/>
    <n v="-1"/>
    <n v="4.17"/>
    <n v="0.57999999999999996"/>
    <n v="0"/>
    <n v="0"/>
    <s v="PAUSE"/>
    <x v="2"/>
  </r>
  <r>
    <s v="kaiseramy@hotmail.com"/>
    <s v="jason"/>
    <s v="kaiser"/>
    <s v="Greensburg"/>
    <s v="IN"/>
    <n v="3753"/>
    <s v="toray resin"/>
    <s v="Campaign_13"/>
    <s v="Facebook Ads"/>
    <s v="2024-01-03"/>
    <n v="300"/>
    <n v="1546"/>
    <n v="40"/>
    <n v="4"/>
    <n v="29.57"/>
    <n v="219.06"/>
    <n v="189.49"/>
    <n v="189.49"/>
    <n v="6.4081839702401089"/>
    <n v="2.59"/>
    <n v="0.74"/>
    <n v="7.39"/>
    <n v="0.1"/>
    <s v="SCALE"/>
    <x v="3"/>
  </r>
  <r>
    <s v="sada.okolo1922@gmail.com"/>
    <s v="sada"/>
    <s v="okolo"/>
    <s v="Houston"/>
    <s v="TX"/>
    <n v="3200"/>
    <s v="st. michaels hospital"/>
    <s v="Campaign_16"/>
    <s v="Facebook Ads"/>
    <s v="2024-01-19"/>
    <n v="400"/>
    <n v="523"/>
    <n v="20"/>
    <n v="2"/>
    <n v="13.38"/>
    <n v="101.21"/>
    <n v="87.83"/>
    <n v="87.83"/>
    <n v="6.5642750373692076"/>
    <n v="3.82"/>
    <n v="0.67"/>
    <n v="6.69"/>
    <n v="0.1"/>
    <s v="SCALE"/>
    <x v="2"/>
  </r>
  <r>
    <s v="cblueboy@aol.com"/>
    <s v="ronald"/>
    <s v="campbell"/>
    <s v="Warrior"/>
    <s v="AL"/>
    <n v="2000"/>
    <s v="cullman jefferson gas"/>
    <s v="Campaign_10"/>
    <s v="Facebook Ads"/>
    <s v="2024-01-16"/>
    <n v="200"/>
    <n v="1538"/>
    <n v="24"/>
    <n v="0"/>
    <n v="19.66"/>
    <n v="0"/>
    <n v="-19.66"/>
    <n v="-19.66"/>
    <n v="-1"/>
    <n v="1.56"/>
    <n v="0.82"/>
    <n v="0"/>
    <n v="0"/>
    <s v="PAUSE"/>
    <x v="3"/>
  </r>
  <r>
    <s v="miller_mom3@yahoo.com"/>
    <s v="tina"/>
    <s v="miller"/>
    <s v="Strawberry Pl"/>
    <s v="TN"/>
    <n v="3000"/>
    <s v="food city"/>
    <s v="Campaign_16"/>
    <s v="Facebook Ads"/>
    <s v="2024-01-15"/>
    <n v="1000"/>
    <n v="1318"/>
    <n v="39"/>
    <n v="0"/>
    <n v="26.12"/>
    <n v="0"/>
    <n v="-26.12"/>
    <n v="-26.12"/>
    <n v="-1"/>
    <n v="2.96"/>
    <n v="0.67"/>
    <n v="0"/>
    <n v="0"/>
    <s v="PAUSE"/>
    <x v="1"/>
  </r>
  <r>
    <s v="kbtt1208@gmail.com"/>
    <s v="keisha"/>
    <s v="bennett"/>
    <s v="Lancaster"/>
    <s v="CA"/>
    <n v="8000"/>
    <s v="ihss"/>
    <s v="Campaign_10"/>
    <s v="Facebook Ads"/>
    <s v="2024-01-16"/>
    <n v="200"/>
    <n v="2153"/>
    <n v="60"/>
    <n v="1"/>
    <n v="30.8"/>
    <n v="38.729999999999997"/>
    <n v="7.9299999999999962"/>
    <n v="7.9299999999999962"/>
    <n v="0.25746753246753235"/>
    <n v="2.79"/>
    <n v="0.51"/>
    <n v="30.8"/>
    <n v="1.6666666666666666E-2"/>
    <s v="SCALE"/>
    <x v="3"/>
  </r>
  <r>
    <s v="briansims88@gmail.com"/>
    <s v="brian"/>
    <s v="sims"/>
    <s v="Cincinnati"/>
    <s v="OH"/>
    <n v="2167"/>
    <s v="river city entertainment"/>
    <s v="Campaign_6"/>
    <s v="Facebook Ads"/>
    <s v="2024-01-27"/>
    <n v="500"/>
    <n v="2283"/>
    <n v="38"/>
    <n v="4"/>
    <n v="25.74"/>
    <n v="265.17"/>
    <n v="239.43"/>
    <n v="239.43"/>
    <n v="9.3018648018648022"/>
    <n v="1.66"/>
    <n v="0.68"/>
    <n v="6.44"/>
    <n v="0.10526315789473684"/>
    <s v="SCALE"/>
    <x v="2"/>
  </r>
  <r>
    <s v="a2bvip@gmail.com"/>
    <s v="dalphaine"/>
    <s v="scott"/>
    <s v="Niceville"/>
    <s v="FL"/>
    <n v="1750"/>
    <s v="airports to beaches"/>
    <s v="Campaign_18"/>
    <s v="Facebook Ads"/>
    <s v="2024-01-10"/>
    <n v="300"/>
    <n v="1846"/>
    <n v="62"/>
    <n v="5"/>
    <n v="47.67"/>
    <n v="190.12"/>
    <n v="142.44999999999999"/>
    <n v="142.44999999999999"/>
    <n v="2.9882525697503666"/>
    <n v="3.36"/>
    <n v="0.77"/>
    <n v="9.5299999999999994"/>
    <n v="8.0645161290322578E-2"/>
    <s v="SCALE"/>
    <x v="3"/>
  </r>
  <r>
    <s v="richiehdwe@yahoo.com"/>
    <s v="richard"/>
    <s v="jones"/>
    <s v="Miami"/>
    <s v="FL"/>
    <n v="3250"/>
    <s v="transitions recovery program"/>
    <s v="Campaign_12"/>
    <s v="Facebook Ads"/>
    <s v="2024-01-07"/>
    <n v="300"/>
    <n v="2491"/>
    <n v="81"/>
    <n v="7"/>
    <n v="60.03"/>
    <n v="419.2"/>
    <n v="359.16999999999996"/>
    <n v="359.16999999999996"/>
    <n v="5.9831750791271023"/>
    <n v="3.25"/>
    <n v="0.74"/>
    <n v="8.58"/>
    <n v="8.6419753086419748E-2"/>
    <s v="SCALE"/>
    <x v="3"/>
  </r>
  <r>
    <s v="russian_62001@hotmail.com"/>
    <s v="jeffrey"/>
    <s v="cousrey"/>
    <s v="Highland"/>
    <s v="IL"/>
    <n v="4500"/>
    <s v="travel centers of america"/>
    <s v="Campaign_19"/>
    <s v="Facebook Ads"/>
    <s v="2024-01-29"/>
    <n v="400"/>
    <n v="595"/>
    <n v="14"/>
    <n v="0"/>
    <n v="6.51"/>
    <n v="0"/>
    <n v="-6.51"/>
    <n v="-6.51"/>
    <n v="-1"/>
    <n v="2.35"/>
    <n v="0.46"/>
    <n v="0"/>
    <n v="0"/>
    <s v="PAUSE"/>
    <x v="2"/>
  </r>
  <r>
    <s v="shawntaelinton@gmail.com"/>
    <s v="shawntae"/>
    <s v="shook"/>
    <s v="Oklahoma City"/>
    <s v="OK"/>
    <n v="3800"/>
    <s v="lawn o lawn"/>
    <s v="Campaign_1"/>
    <s v="Facebook Ads"/>
    <s v="2024-01-12"/>
    <n v="600"/>
    <n v="601"/>
    <n v="20"/>
    <n v="2"/>
    <n v="15.32"/>
    <n v="149.44999999999999"/>
    <n v="134.13"/>
    <n v="134.13"/>
    <n v="8.7552219321148819"/>
    <n v="3.33"/>
    <n v="0.77"/>
    <n v="7.66"/>
    <n v="0.1"/>
    <s v="SCALE"/>
    <x v="0"/>
  </r>
  <r>
    <s v="ernestoluna_13@hotmail.com"/>
    <s v="ernesto"/>
    <s v="luna"/>
    <s v="Caruthersvill"/>
    <s v="MO"/>
    <n v="3521"/>
    <s v="lone star railroad"/>
    <s v="Campaign_4"/>
    <s v="Facebook Ads"/>
    <s v="2024-01-22"/>
    <n v="100"/>
    <n v="1077"/>
    <n v="43"/>
    <n v="3"/>
    <n v="31.99"/>
    <n v="176.78"/>
    <n v="144.79"/>
    <n v="144.79"/>
    <n v="4.5261019068458896"/>
    <n v="3.99"/>
    <n v="0.74"/>
    <n v="10.66"/>
    <n v="6.9767441860465115E-2"/>
    <s v="SCALE"/>
    <x v="3"/>
  </r>
  <r>
    <s v="amanda.hatfield00@gmail.com"/>
    <s v="amanda"/>
    <s v="hatfield"/>
    <s v="La Mesa"/>
    <s v="CA"/>
    <n v="1898"/>
    <s v="san diego homecare supplies"/>
    <s v="Campaign_8"/>
    <s v="Facebook Ads"/>
    <s v="2024-01-05"/>
    <n v="400"/>
    <n v="853"/>
    <n v="35"/>
    <n v="4"/>
    <n v="23.16"/>
    <n v="298.94"/>
    <n v="275.77999999999997"/>
    <n v="275.77999999999997"/>
    <n v="11.907599309153712"/>
    <n v="4.0999999999999996"/>
    <n v="0.66"/>
    <n v="5.79"/>
    <n v="0.11428571428571428"/>
    <s v="SCALE"/>
    <x v="2"/>
  </r>
  <r>
    <s v="sims.mz77@gmail.com"/>
    <s v="michael"/>
    <s v="sims"/>
    <s v="Salt Lake Cit"/>
    <s v="UT"/>
    <n v="2455"/>
    <s v="charles bentley"/>
    <s v="Campaign_1"/>
    <s v="Facebook Ads"/>
    <s v="2024-01-05"/>
    <n v="600"/>
    <n v="1309"/>
    <n v="56"/>
    <n v="5"/>
    <n v="41.6"/>
    <n v="363.3"/>
    <n v="321.7"/>
    <n v="321.7"/>
    <n v="7.7331730769230766"/>
    <n v="4.28"/>
    <n v="0.74"/>
    <n v="8.32"/>
    <n v="8.9285714285714288E-2"/>
    <s v="SCALE"/>
    <x v="0"/>
  </r>
  <r>
    <s v="kse_bloomy@yahoo.com"/>
    <s v="nicholas"/>
    <s v="bloomfield"/>
    <s v="Kingston"/>
    <s v="OH"/>
    <n v="1625"/>
    <s v="cooks creek"/>
    <s v="Campaign_7"/>
    <s v="Facebook Ads"/>
    <s v="2024-01-02"/>
    <n v="800"/>
    <n v="902"/>
    <n v="35"/>
    <n v="0"/>
    <n v="26.19"/>
    <n v="0"/>
    <n v="-26.19"/>
    <n v="-26.19"/>
    <n v="-1"/>
    <n v="3.88"/>
    <n v="0.75"/>
    <n v="0"/>
    <n v="0"/>
    <s v="PAUSE"/>
    <x v="1"/>
  </r>
  <r>
    <s v="tveal35@yahoo.com"/>
    <s v="timothy"/>
    <s v="veal"/>
    <s v="Baker"/>
    <s v="LA"/>
    <n v="3519"/>
    <s v="philips services co"/>
    <s v="Campaign_9"/>
    <s v="Facebook Ads"/>
    <s v="2024-01-12"/>
    <n v="1000"/>
    <n v="1637"/>
    <n v="61"/>
    <n v="0"/>
    <n v="30.58"/>
    <n v="0"/>
    <n v="-30.58"/>
    <n v="-30.58"/>
    <n v="-1"/>
    <n v="3.73"/>
    <n v="0.5"/>
    <n v="0"/>
    <n v="0"/>
    <s v="PAUSE"/>
    <x v="1"/>
  </r>
  <r>
    <s v="daleraine.73@hotmail.com"/>
    <s v="dale"/>
    <s v="raine"/>
    <s v="Boise"/>
    <s v="ID"/>
    <n v="3263"/>
    <s v="chavez framing"/>
    <s v="Campaign_13"/>
    <s v="Facebook Ads"/>
    <s v="2024-01-16"/>
    <n v="200"/>
    <n v="982"/>
    <n v="20"/>
    <n v="0"/>
    <n v="9.2799999999999994"/>
    <n v="0"/>
    <n v="-9.2799999999999994"/>
    <n v="-9.2799999999999994"/>
    <n v="-1"/>
    <n v="2.04"/>
    <n v="0.46"/>
    <n v="0"/>
    <n v="0"/>
    <s v="PAUSE"/>
    <x v="3"/>
  </r>
  <r>
    <s v="robinsonowng@aol.com"/>
    <s v="william"/>
    <s v="young"/>
    <s v="Laurel"/>
    <s v="MD"/>
    <n v="2000"/>
    <s v="athelas"/>
    <s v="Campaign_17"/>
    <s v="Facebook Ads"/>
    <s v="2024-01-29"/>
    <n v="200"/>
    <n v="1742"/>
    <n v="76"/>
    <n v="0"/>
    <n v="33.840000000000003"/>
    <n v="0"/>
    <n v="-33.840000000000003"/>
    <n v="-33.840000000000003"/>
    <n v="-1"/>
    <n v="4.3600000000000003"/>
    <n v="0.45"/>
    <n v="0"/>
    <n v="0"/>
    <s v="PAUSE"/>
    <x v="3"/>
  </r>
  <r>
    <s v="idavergara@hotmail.com"/>
    <s v="ida"/>
    <s v="vergara"/>
    <s v="Ventura"/>
    <s v="CA"/>
    <n v="2300"/>
    <s v="samsum clinic"/>
    <s v="Campaign_8"/>
    <s v="Facebook Ads"/>
    <s v="2024-01-23"/>
    <n v="600"/>
    <n v="1896"/>
    <n v="51"/>
    <n v="2"/>
    <n v="27.96"/>
    <n v="142.91999999999999"/>
    <n v="114.95999999999998"/>
    <n v="114.95999999999998"/>
    <n v="4.1115879828326172"/>
    <n v="2.69"/>
    <n v="0.55000000000000004"/>
    <n v="13.98"/>
    <n v="3.9215686274509803E-2"/>
    <s v="SCALE"/>
    <x v="0"/>
  </r>
  <r>
    <s v="demetricmccullough@gmail.com"/>
    <s v="demetric"/>
    <s v="hickman"/>
    <s v="Crockett"/>
    <s v="TX"/>
    <n v="1800"/>
    <s v="sonic"/>
    <s v="Campaign_14"/>
    <s v="Facebook Ads"/>
    <s v="2024-01-29"/>
    <n v="400"/>
    <n v="2250"/>
    <n v="51"/>
    <n v="5"/>
    <n v="40.11"/>
    <n v="242.45"/>
    <n v="202.33999999999997"/>
    <n v="202.33999999999997"/>
    <n v="5.0446272749937666"/>
    <n v="2.27"/>
    <n v="0.79"/>
    <n v="8.02"/>
    <n v="9.8039215686274508E-2"/>
    <s v="SCALE"/>
    <x v="2"/>
  </r>
  <r>
    <s v="ladylove42006@yahoo.com"/>
    <s v="christina"/>
    <s v="white"/>
    <s v="Austin"/>
    <s v="TX"/>
    <n v="3250"/>
    <s v="long john silversa and w"/>
    <s v="Campaign_16"/>
    <s v="Facebook Ads"/>
    <s v="2024-01-10"/>
    <n v="300"/>
    <n v="1859"/>
    <n v="74"/>
    <n v="6"/>
    <n v="42.54"/>
    <n v="345.86"/>
    <n v="303.32"/>
    <n v="303.32"/>
    <n v="7.1302303714151387"/>
    <n v="3.98"/>
    <n v="0.56999999999999995"/>
    <n v="7.09"/>
    <n v="8.1081081081081086E-2"/>
    <s v="SCALE"/>
    <x v="3"/>
  </r>
  <r>
    <s v="tmstanfield@yahoo.com"/>
    <s v="michael"/>
    <s v="stanfield"/>
    <s v="La Follette"/>
    <s v="TN"/>
    <n v="4300"/>
    <s v="eagle bend"/>
    <s v="Campaign_20"/>
    <s v="Facebook Ads"/>
    <s v="2024-01-10"/>
    <n v="100"/>
    <n v="1968"/>
    <n v="85"/>
    <n v="3"/>
    <n v="57.99"/>
    <n v="157.43"/>
    <n v="99.44"/>
    <n v="99.44"/>
    <n v="1.7147784100707018"/>
    <n v="4.32"/>
    <n v="0.68"/>
    <n v="19.329999999999998"/>
    <n v="3.5294117647058823E-2"/>
    <s v="SCALE"/>
    <x v="3"/>
  </r>
  <r>
    <s v="trturner22@hotmail.com"/>
    <s v="tracy"/>
    <s v="turner"/>
    <s v="Jacksonville"/>
    <s v="FL"/>
    <n v="1380"/>
    <s v="lender processing services"/>
    <s v="Campaign_12"/>
    <s v="Facebook Ads"/>
    <s v="2024-01-05"/>
    <n v="700"/>
    <n v="615"/>
    <n v="23"/>
    <n v="0"/>
    <n v="11.07"/>
    <n v="0"/>
    <n v="-11.07"/>
    <n v="-11.07"/>
    <n v="-1"/>
    <n v="3.74"/>
    <n v="0.48"/>
    <n v="0"/>
    <n v="0"/>
    <s v="PAUSE"/>
    <x v="0"/>
  </r>
  <r>
    <s v="telesfordmichael@gmail.com"/>
    <s v="michae"/>
    <s v="telesford"/>
    <s v="Pompano Beach"/>
    <s v="FL"/>
    <n v="3083"/>
    <s v="td bank; na"/>
    <s v="Campaign_11"/>
    <s v="Facebook Ads"/>
    <s v="2024-01-17"/>
    <n v="600"/>
    <n v="1306"/>
    <n v="39"/>
    <n v="1"/>
    <n v="32"/>
    <n v="40.35"/>
    <n v="8.3500000000000014"/>
    <n v="8.3500000000000014"/>
    <n v="0.26093750000000004"/>
    <n v="2.99"/>
    <n v="0.82"/>
    <n v="32"/>
    <n v="2.564102564102564E-2"/>
    <s v="SCALE"/>
    <x v="0"/>
  </r>
  <r>
    <s v="peachsdonaldson@gmail.com"/>
    <s v="peachs"/>
    <s v="donaldson"/>
    <s v="Tampa"/>
    <s v="FL"/>
    <n v="4500"/>
    <s v="express scripts"/>
    <s v="Campaign_15"/>
    <s v="Facebook Ads"/>
    <s v="2024-01-03"/>
    <n v="600"/>
    <n v="1095"/>
    <n v="21"/>
    <n v="0"/>
    <n v="10.79"/>
    <n v="0"/>
    <n v="-10.79"/>
    <n v="-10.79"/>
    <n v="-1"/>
    <n v="1.92"/>
    <n v="0.51"/>
    <n v="0"/>
    <n v="0"/>
    <s v="PAUSE"/>
    <x v="0"/>
  </r>
  <r>
    <s v="andre.reneehairston@gmail.com"/>
    <s v="andre"/>
    <s v="hairston"/>
    <s v="Blairs"/>
    <s v="VA"/>
    <n v="2100"/>
    <s v="nestle"/>
    <s v="Campaign_8"/>
    <s v="Facebook Ads"/>
    <s v="2024-01-10"/>
    <n v="600"/>
    <n v="1984"/>
    <n v="65"/>
    <n v="0"/>
    <n v="27.56"/>
    <n v="0"/>
    <n v="-27.56"/>
    <n v="-27.56"/>
    <n v="-1"/>
    <n v="3.28"/>
    <n v="0.42"/>
    <n v="0"/>
    <n v="0"/>
    <s v="PAUSE"/>
    <x v="0"/>
  </r>
  <r>
    <s v="norwoodronald@bellsouth.net"/>
    <s v="ronald"/>
    <s v="norwood"/>
    <s v="Rainbow City"/>
    <s v="AL"/>
    <n v="3250"/>
    <s v="serra honda"/>
    <s v="Campaign_11"/>
    <s v="Facebook Ads"/>
    <s v="2024-01-24"/>
    <n v="800"/>
    <n v="1612"/>
    <n v="62"/>
    <n v="2"/>
    <n v="50.21"/>
    <n v="72.83"/>
    <n v="22.619999999999997"/>
    <n v="22.619999999999997"/>
    <n v="0.4505078669587731"/>
    <n v="3.85"/>
    <n v="0.81"/>
    <n v="25.1"/>
    <n v="3.2258064516129031E-2"/>
    <s v="SCALE"/>
    <x v="1"/>
  </r>
  <r>
    <s v="brittanypemberton90@yahoo.com"/>
    <s v="brittany"/>
    <s v="pemberton"/>
    <s v="Laurinburg"/>
    <s v="NC"/>
    <n v="1354"/>
    <s v="sallie mcqueen"/>
    <s v="Campaign_5"/>
    <s v="Facebook Ads"/>
    <s v="2024-01-22"/>
    <n v="200"/>
    <n v="964"/>
    <n v="26"/>
    <n v="1"/>
    <n v="18.850000000000001"/>
    <n v="58.35"/>
    <n v="39.5"/>
    <n v="39.5"/>
    <n v="2.0954907161803713"/>
    <n v="2.7"/>
    <n v="0.73"/>
    <n v="18.850000000000001"/>
    <n v="3.8461538461538464E-2"/>
    <s v="SCALE"/>
    <x v="3"/>
  </r>
  <r>
    <s v="chrst3crw@aol.com"/>
    <s v="christine"/>
    <s v="crawford"/>
    <s v="Montgomery"/>
    <s v="AL"/>
    <n v="2750"/>
    <s v="nfi"/>
    <s v="Campaign_3"/>
    <s v="Facebook Ads"/>
    <s v="2024-01-29"/>
    <n v="100"/>
    <n v="1982"/>
    <n v="73"/>
    <n v="8"/>
    <n v="31.71"/>
    <n v="473.07"/>
    <n v="441.36"/>
    <n v="441.36"/>
    <n v="13.918637653736992"/>
    <n v="3.68"/>
    <n v="0.43"/>
    <n v="3.96"/>
    <n v="0.1095890410958904"/>
    <s v="SCALE"/>
    <x v="3"/>
  </r>
  <r>
    <s v="bg433935@gmail.com"/>
    <s v="william"/>
    <s v="grant"/>
    <s v="Chino"/>
    <s v="CA"/>
    <n v="3800"/>
    <s v="vci telecom"/>
    <s v="Campaign_15"/>
    <s v="Facebook Ads"/>
    <s v="2024-01-19"/>
    <n v="300"/>
    <n v="1358"/>
    <n v="40"/>
    <n v="3"/>
    <n v="24.05"/>
    <n v="115.02"/>
    <n v="90.97"/>
    <n v="90.97"/>
    <n v="3.7825363825363825"/>
    <n v="2.95"/>
    <n v="0.6"/>
    <n v="8.02"/>
    <n v="7.4999999999999997E-2"/>
    <s v="SCALE"/>
    <x v="3"/>
  </r>
  <r>
    <s v="charlieg323@yahoo.com"/>
    <s v="carlos"/>
    <s v="garcia"/>
    <s v="Wilmington"/>
    <s v="CA"/>
    <n v="3521"/>
    <s v="food 4 less"/>
    <s v="Campaign_2"/>
    <s v="Facebook Ads"/>
    <s v="2024-01-28"/>
    <n v="100"/>
    <n v="2351"/>
    <n v="44"/>
    <n v="1"/>
    <n v="35.94"/>
    <n v="44.39"/>
    <n v="8.4500000000000028"/>
    <n v="8.4500000000000028"/>
    <n v="0.23511407902058998"/>
    <n v="1.87"/>
    <n v="0.82"/>
    <n v="35.94"/>
    <n v="2.2727272727272728E-2"/>
    <s v="SCALE"/>
    <x v="3"/>
  </r>
  <r>
    <s v="gonzaleza086@yahoo.com"/>
    <s v="armando"/>
    <s v="gonzalez"/>
    <s v="Los Angeles"/>
    <s v="CA"/>
    <n v="4000"/>
    <s v="fairmount tire"/>
    <s v="Campaign_9"/>
    <s v="Facebook Ads"/>
    <s v="2024-01-22"/>
    <n v="100"/>
    <n v="637"/>
    <n v="20"/>
    <n v="0"/>
    <n v="9.14"/>
    <n v="0"/>
    <n v="-9.14"/>
    <n v="-9.14"/>
    <n v="-1"/>
    <n v="3.14"/>
    <n v="0.46"/>
    <n v="0"/>
    <n v="0"/>
    <s v="PAUSE"/>
    <x v="3"/>
  </r>
  <r>
    <s v="hardace0@yahoo.com"/>
    <s v="marcelino"/>
    <s v="castillo"/>
    <s v="Kyle"/>
    <s v="TX"/>
    <n v="915"/>
    <s v="electralink"/>
    <s v="Campaign_10"/>
    <s v="Facebook Ads"/>
    <s v="2024-01-24"/>
    <n v="500"/>
    <n v="1000"/>
    <n v="24"/>
    <n v="2"/>
    <n v="20.12"/>
    <n v="115.35"/>
    <n v="95.22999999999999"/>
    <n v="95.22999999999999"/>
    <n v="4.7331013916500986"/>
    <n v="2.4"/>
    <n v="0.84"/>
    <n v="10.06"/>
    <n v="8.3333333333333329E-2"/>
    <s v="SCALE"/>
    <x v="2"/>
  </r>
  <r>
    <s v="dandkgibson3838@gmail.com"/>
    <s v="dennis"/>
    <s v="gibson"/>
    <s v="Wetumpka"/>
    <s v="AL"/>
    <n v="2750"/>
    <s v="thomas auto"/>
    <s v="Campaign_9"/>
    <s v="Facebook Ads"/>
    <s v="2024-01-28"/>
    <n v="300"/>
    <n v="623"/>
    <n v="10"/>
    <n v="0"/>
    <n v="5.0599999999999996"/>
    <n v="0"/>
    <n v="-5.0599999999999996"/>
    <n v="-5.0599999999999996"/>
    <n v="-1"/>
    <n v="1.61"/>
    <n v="0.51"/>
    <n v="0"/>
    <n v="0"/>
    <s v="PAUSE"/>
    <x v="3"/>
  </r>
  <r>
    <s v="chasekorenek@yahoo.com"/>
    <s v="chase"/>
    <s v="korenek"/>
    <s v="Midlothian"/>
    <s v="TX"/>
    <n v="1841"/>
    <s v="lennox international"/>
    <s v="Campaign_2"/>
    <s v="Facebook Ads"/>
    <s v="2024-01-09"/>
    <n v="100"/>
    <n v="1085"/>
    <n v="21"/>
    <n v="0"/>
    <n v="9.59"/>
    <n v="0"/>
    <n v="-9.59"/>
    <n v="-9.59"/>
    <n v="-1"/>
    <n v="1.94"/>
    <n v="0.46"/>
    <n v="0"/>
    <n v="0"/>
    <s v="PAUSE"/>
    <x v="3"/>
  </r>
  <r>
    <s v="jcollanbine@gmail.com"/>
    <s v="joseph"/>
    <s v="collanbine"/>
    <s v="Berry"/>
    <s v="KY"/>
    <n v="2714"/>
    <s v="kelly services"/>
    <s v="Campaign_13"/>
    <s v="Facebook Ads"/>
    <s v="2024-01-26"/>
    <n v="100"/>
    <n v="1318"/>
    <n v="40"/>
    <n v="3"/>
    <n v="23.46"/>
    <n v="150.63"/>
    <n v="127.16999999999999"/>
    <n v="127.16999999999999"/>
    <n v="5.4207161125319683"/>
    <n v="3.03"/>
    <n v="0.59"/>
    <n v="7.82"/>
    <n v="7.4999999999999997E-2"/>
    <s v="SCALE"/>
    <x v="3"/>
  </r>
  <r>
    <s v="lnapier64@hotmail.com"/>
    <s v="laurene"/>
    <s v="napier"/>
    <s v="Cookeville"/>
    <s v="TN"/>
    <n v="2058"/>
    <s v="a c propane"/>
    <s v="Campaign_14"/>
    <s v="Facebook Ads"/>
    <s v="2024-01-28"/>
    <n v="400"/>
    <n v="805"/>
    <n v="15"/>
    <n v="0"/>
    <n v="8.25"/>
    <n v="0"/>
    <n v="-8.25"/>
    <n v="-8.25"/>
    <n v="-1"/>
    <n v="1.86"/>
    <n v="0.55000000000000004"/>
    <n v="0"/>
    <n v="0"/>
    <s v="PAUSE"/>
    <x v="2"/>
  </r>
  <r>
    <s v="aj11785@yahoo.com"/>
    <s v="amber"/>
    <s v="narug"/>
    <s v="Fort Leonard"/>
    <s v="MO"/>
    <n v="2750"/>
    <s v="us air force civilian"/>
    <s v="Campaign_4"/>
    <s v="Facebook Ads"/>
    <s v="2024-01-27"/>
    <n v="300"/>
    <n v="1241"/>
    <n v="35"/>
    <n v="0"/>
    <n v="19.93"/>
    <n v="0"/>
    <n v="-19.93"/>
    <n v="-19.93"/>
    <n v="-1"/>
    <n v="2.82"/>
    <n v="0.56999999999999995"/>
    <n v="0"/>
    <n v="0"/>
    <s v="PAUSE"/>
    <x v="3"/>
  </r>
  <r>
    <s v="wilsonra2004@hotmail.com"/>
    <s v="russell"/>
    <s v="wilson"/>
    <s v="Jeffersonvill"/>
    <s v="KY"/>
    <n v="3100"/>
    <s v="nestle"/>
    <s v="Campaign_11"/>
    <s v="Facebook Ads"/>
    <s v="2024-01-15"/>
    <n v="800"/>
    <n v="1863"/>
    <n v="38"/>
    <n v="3"/>
    <n v="18.52"/>
    <n v="202.24"/>
    <n v="183.72"/>
    <n v="183.72"/>
    <n v="9.9200863930885532"/>
    <n v="2.04"/>
    <n v="0.49"/>
    <n v="6.17"/>
    <n v="7.8947368421052627E-2"/>
    <s v="SCALE"/>
    <x v="1"/>
  </r>
  <r>
    <s v="violarda@yahoo.com"/>
    <s v="violarda"/>
    <s v="walker"/>
    <s v="Louisville"/>
    <s v="KY"/>
    <n v="1842"/>
    <s v="our lady of peace"/>
    <s v="Campaign_20"/>
    <s v="Facebook Ads"/>
    <s v="2024-01-08"/>
    <n v="1000"/>
    <n v="1605"/>
    <n v="65"/>
    <n v="0"/>
    <n v="30.36"/>
    <n v="0"/>
    <n v="-30.36"/>
    <n v="-30.36"/>
    <n v="-1"/>
    <n v="4.05"/>
    <n v="0.47"/>
    <n v="0"/>
    <n v="0"/>
    <s v="PAUSE"/>
    <x v="1"/>
  </r>
  <r>
    <s v="toddqueensr81@gmail.com"/>
    <s v="benny"/>
    <s v="queen"/>
    <s v="Houston"/>
    <s v="TX"/>
    <n v="1120"/>
    <s v="dresser inc."/>
    <s v="Campaign_8"/>
    <s v="Facebook Ads"/>
    <s v="2024-01-17"/>
    <n v="300"/>
    <n v="2318"/>
    <n v="37"/>
    <n v="1"/>
    <n v="20.16"/>
    <n v="51.08"/>
    <n v="30.919999999999998"/>
    <n v="30.919999999999998"/>
    <n v="1.5337301587301586"/>
    <n v="1.6"/>
    <n v="0.54"/>
    <n v="20.16"/>
    <n v="2.7027027027027029E-2"/>
    <s v="SCALE"/>
    <x v="3"/>
  </r>
  <r>
    <s v="kitty-kat_21@hotmail.com"/>
    <s v="frances"/>
    <s v="garcia"/>
    <s v="Carterville"/>
    <s v="IL"/>
    <n v="2302"/>
    <s v="general tire"/>
    <s v="Campaign_18"/>
    <s v="Facebook Ads"/>
    <s v="2024-01-13"/>
    <n v="700"/>
    <n v="1111"/>
    <n v="24"/>
    <n v="2"/>
    <n v="17.86"/>
    <n v="94.26"/>
    <n v="76.400000000000006"/>
    <n v="76.400000000000006"/>
    <n v="4.2777155655095189"/>
    <n v="2.16"/>
    <n v="0.74"/>
    <n v="8.93"/>
    <n v="8.3333333333333329E-2"/>
    <s v="SCALE"/>
    <x v="0"/>
  </r>
  <r>
    <s v="durm_kelsea@yahoo.com"/>
    <s v="kelsea"/>
    <s v="durm"/>
    <s v="Alliance"/>
    <s v="OH"/>
    <n v="3300"/>
    <s v="cambria suites"/>
    <s v="Campaign_20"/>
    <s v="Facebook Ads"/>
    <s v="2024-01-28"/>
    <n v="400"/>
    <n v="1037"/>
    <n v="29"/>
    <n v="2"/>
    <n v="20.43"/>
    <n v="122.49"/>
    <n v="102.06"/>
    <n v="102.06"/>
    <n v="4.9955947136563879"/>
    <n v="2.8"/>
    <n v="0.7"/>
    <n v="10.220000000000001"/>
    <n v="6.8965517241379309E-2"/>
    <s v="SCALE"/>
    <x v="2"/>
  </r>
  <r>
    <s v="brian.johnson98@yahoo.com"/>
    <s v="brian"/>
    <s v="johnson"/>
    <s v="Wichita"/>
    <s v="KS"/>
    <n v="2700"/>
    <s v="usd 259"/>
    <s v="Campaign_3"/>
    <s v="Facebook Ads"/>
    <s v="2024-01-25"/>
    <n v="100"/>
    <n v="2190"/>
    <n v="38"/>
    <n v="4"/>
    <n v="27.17"/>
    <n v="223.6"/>
    <n v="196.43"/>
    <n v="196.43"/>
    <n v="7.2296650717703344"/>
    <n v="1.74"/>
    <n v="0.72"/>
    <n v="6.79"/>
    <n v="0.10526315789473684"/>
    <s v="SCALE"/>
    <x v="3"/>
  </r>
  <r>
    <s v="sbfibertech@gmail.com"/>
    <s v="mikia"/>
    <s v="bacchus"/>
    <s v="Newport News"/>
    <s v="VA"/>
    <n v="2300"/>
    <s v="huntington ingalls i"/>
    <s v="Campaign_8"/>
    <s v="Facebook Ads"/>
    <s v="2024-01-03"/>
    <n v="700"/>
    <n v="844"/>
    <n v="28"/>
    <n v="0"/>
    <n v="23.58"/>
    <n v="0"/>
    <n v="-23.58"/>
    <n v="-23.58"/>
    <n v="-1"/>
    <n v="3.32"/>
    <n v="0.84"/>
    <n v="0"/>
    <n v="0"/>
    <s v="PAUSE"/>
    <x v="0"/>
  </r>
  <r>
    <s v="raysbbygrl4659@aol.com"/>
    <s v="paula"/>
    <s v="fruge"/>
    <s v="Whitesboro"/>
    <s v="TX"/>
    <n v="4500"/>
    <s v="bonneville bank"/>
    <s v="Campaign_3"/>
    <s v="Facebook Ads"/>
    <s v="2024-01-19"/>
    <n v="300"/>
    <n v="2290"/>
    <n v="80"/>
    <n v="3"/>
    <n v="36.49"/>
    <n v="118.81"/>
    <n v="82.32"/>
    <n v="82.32"/>
    <n v="2.2559605371334608"/>
    <n v="3.49"/>
    <n v="0.46"/>
    <n v="12.16"/>
    <n v="3.7499999999999999E-2"/>
    <s v="SCALE"/>
    <x v="3"/>
  </r>
  <r>
    <s v="sonja109@yahoo.com"/>
    <s v="sonja"/>
    <s v="wharton"/>
    <s v="Simpsonville"/>
    <s v="SC"/>
    <n v="5000"/>
    <s v="sc  state  university"/>
    <s v="Campaign_8"/>
    <s v="Facebook Ads"/>
    <s v="2024-01-27"/>
    <n v="500"/>
    <n v="1093"/>
    <n v="48"/>
    <n v="5"/>
    <n v="27.82"/>
    <n v="220.77"/>
    <n v="192.95000000000002"/>
    <n v="192.95000000000002"/>
    <n v="6.9356578001437823"/>
    <n v="4.3899999999999997"/>
    <n v="0.57999999999999996"/>
    <n v="5.56"/>
    <n v="0.10416666666666667"/>
    <s v="SCALE"/>
    <x v="2"/>
  </r>
  <r>
    <s v="josephineduffy86@yahoo.com"/>
    <s v="josephine"/>
    <s v="duffy"/>
    <s v="Wheat Ridge"/>
    <s v="CO"/>
    <n v="3000"/>
    <s v="ross real estate"/>
    <s v="Campaign_17"/>
    <s v="Facebook Ads"/>
    <s v="2024-01-13"/>
    <n v="100"/>
    <n v="1138"/>
    <n v="31"/>
    <n v="0"/>
    <n v="21.11"/>
    <n v="0"/>
    <n v="-21.11"/>
    <n v="-21.11"/>
    <n v="-1"/>
    <n v="2.72"/>
    <n v="0.68"/>
    <n v="0"/>
    <n v="0"/>
    <s v="PAUSE"/>
    <x v="3"/>
  </r>
  <r>
    <s v="countrymom25@gmail.com"/>
    <s v="sonja"/>
    <s v="glass"/>
    <s v="Auburndale"/>
    <s v="FL"/>
    <n v="2167"/>
    <s v="auburndale speedway"/>
    <s v="Campaign_9"/>
    <s v="Facebook Ads"/>
    <s v="2024-01-05"/>
    <n v="800"/>
    <n v="664"/>
    <n v="15"/>
    <n v="0"/>
    <n v="8.15"/>
    <n v="0"/>
    <n v="-8.15"/>
    <n v="-8.15"/>
    <n v="-1"/>
    <n v="2.2599999999999998"/>
    <n v="0.54"/>
    <n v="0"/>
    <n v="0"/>
    <s v="PAUSE"/>
    <x v="1"/>
  </r>
  <r>
    <s v="shultzcharlie@yahoo.com"/>
    <s v="charlie"/>
    <s v="shultz"/>
    <s v="Clarion"/>
    <s v="PA"/>
    <n v="1500"/>
    <s v="eagle contracting inc."/>
    <s v="Campaign_13"/>
    <s v="Facebook Ads"/>
    <s v="2024-01-22"/>
    <n v="700"/>
    <n v="1650"/>
    <n v="55"/>
    <n v="2"/>
    <n v="22.68"/>
    <n v="113.75"/>
    <n v="91.07"/>
    <n v="91.07"/>
    <n v="4.0154320987654319"/>
    <n v="3.33"/>
    <n v="0.41"/>
    <n v="11.34"/>
    <n v="3.6363636363636362E-2"/>
    <s v="SCALE"/>
    <x v="0"/>
  </r>
  <r>
    <s v="brittneystowers2010@hotmail.com"/>
    <s v="brittney"/>
    <s v="stowers"/>
    <s v="Saint Louis"/>
    <s v="MO"/>
    <n v="3683"/>
    <s v="interstate cleaning corp"/>
    <s v="Campaign_8"/>
    <s v="Facebook Ads"/>
    <s v="2024-01-18"/>
    <n v="400"/>
    <n v="578"/>
    <n v="22"/>
    <n v="0"/>
    <n v="10.56"/>
    <n v="0"/>
    <n v="-10.56"/>
    <n v="-10.56"/>
    <n v="-1"/>
    <n v="3.81"/>
    <n v="0.48"/>
    <n v="0"/>
    <n v="0"/>
    <s v="PAUSE"/>
    <x v="2"/>
  </r>
  <r>
    <s v="pagirl2011@hotmail.com"/>
    <s v="chad"/>
    <s v="harris"/>
    <s v="Saint Clair"/>
    <s v="PA"/>
    <n v="2080"/>
    <s v="wendys"/>
    <s v="Campaign_5"/>
    <s v="Facebook Ads"/>
    <s v="2024-01-13"/>
    <n v="600"/>
    <n v="982"/>
    <n v="32"/>
    <n v="1"/>
    <n v="14.13"/>
    <n v="65.44"/>
    <n v="51.309999999999995"/>
    <n v="51.309999999999995"/>
    <n v="3.6312809624911528"/>
    <n v="3.26"/>
    <n v="0.44"/>
    <n v="14.13"/>
    <n v="3.125E-2"/>
    <s v="SCALE"/>
    <x v="0"/>
  </r>
  <r>
    <s v="wolfysongs@yahoo.com"/>
    <s v="james"/>
    <s v="blaising"/>
    <s v="Sturgis"/>
    <s v="MI"/>
    <n v="3575"/>
    <s v="general aluminum"/>
    <s v="Campaign_18"/>
    <s v="Facebook Ads"/>
    <s v="2024-01-26"/>
    <n v="400"/>
    <n v="2445"/>
    <n v="107"/>
    <n v="0"/>
    <n v="81.58"/>
    <n v="0"/>
    <n v="-81.58"/>
    <n v="-81.58"/>
    <n v="-1"/>
    <n v="4.38"/>
    <n v="0.76"/>
    <n v="0"/>
    <n v="0"/>
    <s v="PAUSE"/>
    <x v="2"/>
  </r>
  <r>
    <s v="plachet2003@yahoo.com"/>
    <s v="melinda"/>
    <s v="williams"/>
    <s v="Detroit"/>
    <s v="MI"/>
    <n v="4550"/>
    <s v="wcps"/>
    <s v="Campaign_10"/>
    <s v="Facebook Ads"/>
    <s v="2024-01-21"/>
    <n v="400"/>
    <n v="1566"/>
    <n v="65"/>
    <n v="0"/>
    <n v="28.05"/>
    <n v="0"/>
    <n v="-28.05"/>
    <n v="-28.05"/>
    <n v="-1"/>
    <n v="4.1500000000000004"/>
    <n v="0.43"/>
    <n v="0"/>
    <n v="0"/>
    <s v="PAUSE"/>
    <x v="2"/>
  </r>
  <r>
    <s v="cynthia116417@hotmail.com"/>
    <s v="william"/>
    <s v="plantz"/>
    <s v="Caseyville"/>
    <s v="IL"/>
    <n v="3250"/>
    <s v="u u steel"/>
    <s v="Campaign_16"/>
    <s v="Facebook Ads"/>
    <s v="2024-01-25"/>
    <n v="300"/>
    <n v="1590"/>
    <n v="59"/>
    <n v="1"/>
    <n v="24.69"/>
    <n v="45.86"/>
    <n v="21.169999999999998"/>
    <n v="21.169999999999998"/>
    <n v="0.85743215876873213"/>
    <n v="3.71"/>
    <n v="0.42"/>
    <n v="24.69"/>
    <n v="1.6949152542372881E-2"/>
    <s v="SCALE"/>
    <x v="3"/>
  </r>
  <r>
    <s v="nidilopez65@hotmail.com"/>
    <s v="maria"/>
    <s v="lopez"/>
    <s v="Bethlehem"/>
    <s v="PA"/>
    <n v="4000"/>
    <s v="gastroenterology assoc"/>
    <s v="Campaign_19"/>
    <s v="Facebook Ads"/>
    <s v="2024-01-23"/>
    <n v="300"/>
    <n v="656"/>
    <n v="20"/>
    <n v="0"/>
    <n v="13.76"/>
    <n v="0"/>
    <n v="-13.76"/>
    <n v="-13.76"/>
    <n v="-1"/>
    <n v="3.05"/>
    <n v="0.69"/>
    <n v="0"/>
    <n v="0"/>
    <s v="PAUSE"/>
    <x v="3"/>
  </r>
  <r>
    <s v="lshantell06@yahoo.com"/>
    <s v="latandra"/>
    <s v="rice"/>
    <s v="Jackson"/>
    <s v="MS"/>
    <n v="3000"/>
    <s v="mca"/>
    <s v="Campaign_4"/>
    <s v="Facebook Ads"/>
    <s v="2024-01-15"/>
    <n v="500"/>
    <n v="1296"/>
    <n v="29"/>
    <n v="0"/>
    <n v="14.8"/>
    <n v="0"/>
    <n v="-14.8"/>
    <n v="-14.8"/>
    <n v="-1"/>
    <n v="2.2400000000000002"/>
    <n v="0.51"/>
    <n v="0"/>
    <n v="0"/>
    <s v="PAUSE"/>
    <x v="2"/>
  </r>
  <r>
    <s v="juricebone@hotmail.com"/>
    <s v="jurice"/>
    <s v="matthews"/>
    <s v="Huntsville"/>
    <s v="AL"/>
    <n v="2200"/>
    <s v="directv"/>
    <s v="Campaign_18"/>
    <s v="Facebook Ads"/>
    <s v="2024-01-17"/>
    <n v="1000"/>
    <n v="1495"/>
    <n v="55"/>
    <n v="5"/>
    <n v="42.56"/>
    <n v="206.54"/>
    <n v="163.98"/>
    <n v="163.98"/>
    <n v="3.8529135338345859"/>
    <n v="3.68"/>
    <n v="0.77"/>
    <n v="8.51"/>
    <n v="9.0909090909090912E-2"/>
    <s v="SCALE"/>
    <x v="1"/>
  </r>
  <r>
    <s v="jones4547@yahoo.com"/>
    <s v="keshia"/>
    <s v="jones"/>
    <s v="Raleigh"/>
    <s v="NC"/>
    <n v="2200"/>
    <s v="evergreen packaging"/>
    <s v="Campaign_19"/>
    <s v="Facebook Ads"/>
    <s v="2024-01-13"/>
    <n v="500"/>
    <n v="1569"/>
    <n v="63"/>
    <n v="0"/>
    <n v="43.96"/>
    <n v="0"/>
    <n v="-43.96"/>
    <n v="-43.96"/>
    <n v="-1"/>
    <n v="4.0199999999999996"/>
    <n v="0.7"/>
    <n v="0"/>
    <n v="0"/>
    <s v="PAUSE"/>
    <x v="2"/>
  </r>
  <r>
    <s v="tuliau.liaiga9@gmail.com"/>
    <s v="lee"/>
    <s v="tuliau"/>
    <s v="Pendleton"/>
    <s v="OR"/>
    <n v="5809"/>
    <s v="self employed"/>
    <s v="Campaign_19"/>
    <s v="Facebook Ads"/>
    <s v="2024-01-15"/>
    <n v="700"/>
    <n v="2119"/>
    <n v="51"/>
    <n v="0"/>
    <n v="23.5"/>
    <n v="0"/>
    <n v="-23.5"/>
    <n v="-23.5"/>
    <n v="-1"/>
    <n v="2.41"/>
    <n v="0.46"/>
    <n v="0"/>
    <n v="0"/>
    <s v="PAUSE"/>
    <x v="0"/>
  </r>
  <r>
    <s v="abundantlife18@hotmail.com"/>
    <s v="ana"/>
    <s v="penalver"/>
    <s v="Cape Coral"/>
    <s v="FL"/>
    <n v="3692"/>
    <s v="vanguard cleaning systems"/>
    <s v="Campaign_20"/>
    <s v="Facebook Ads"/>
    <s v="2024-01-16"/>
    <n v="500"/>
    <n v="2447"/>
    <n v="105"/>
    <n v="4"/>
    <n v="72.86"/>
    <n v="244.04"/>
    <n v="171.18"/>
    <n v="171.18"/>
    <n v="2.3494372769695309"/>
    <n v="4.29"/>
    <n v="0.69"/>
    <n v="18.22"/>
    <n v="3.8095238095238099E-2"/>
    <s v="SCALE"/>
    <x v="2"/>
  </r>
  <r>
    <s v="ryoung32@gmail.com"/>
    <s v="rashanda"/>
    <s v="young"/>
    <s v="South Bend"/>
    <s v="IN"/>
    <n v="3600"/>
    <s v="advocate medical grop"/>
    <s v="Campaign_12"/>
    <s v="Facebook Ads"/>
    <s v="2024-01-20"/>
    <n v="500"/>
    <n v="2377"/>
    <n v="62"/>
    <n v="3"/>
    <n v="50.99"/>
    <n v="177.3"/>
    <n v="126.31"/>
    <n v="126.31"/>
    <n v="2.4771523828201607"/>
    <n v="2.61"/>
    <n v="0.82"/>
    <n v="17"/>
    <n v="4.8387096774193547E-2"/>
    <s v="SCALE"/>
    <x v="2"/>
  </r>
  <r>
    <s v="lakishapg@aol.com"/>
    <s v="lakisha"/>
    <s v="perry"/>
    <s v="Durham"/>
    <s v="NC"/>
    <n v="3600"/>
    <s v="comprehensive community care"/>
    <s v="Campaign_3"/>
    <s v="Facebook Ads"/>
    <s v="2024-01-27"/>
    <n v="100"/>
    <n v="511"/>
    <n v="22"/>
    <n v="0"/>
    <n v="17.48"/>
    <n v="0"/>
    <n v="-17.48"/>
    <n v="-17.48"/>
    <n v="-1"/>
    <n v="4.3099999999999996"/>
    <n v="0.79"/>
    <n v="0"/>
    <n v="0"/>
    <s v="PAUSE"/>
    <x v="3"/>
  </r>
  <r>
    <s v="machado.se@gmail.com"/>
    <s v="sarah"/>
    <s v="machado"/>
    <s v="North Uxbridg"/>
    <s v="MA"/>
    <n v="3400"/>
    <s v="the hanover insurance group"/>
    <s v="Campaign_4"/>
    <s v="Facebook Ads"/>
    <s v="2024-01-18"/>
    <n v="500"/>
    <n v="580"/>
    <n v="16"/>
    <n v="0"/>
    <n v="9.9"/>
    <n v="0"/>
    <n v="-9.9"/>
    <n v="-9.9"/>
    <n v="-1"/>
    <n v="2.76"/>
    <n v="0.62"/>
    <n v="0"/>
    <n v="0"/>
    <s v="PAUSE"/>
    <x v="2"/>
  </r>
  <r>
    <s v="lgore3930@gmail.com"/>
    <s v="latish"/>
    <s v="gore"/>
    <s v="Whiteville"/>
    <s v="NC"/>
    <n v="2600"/>
    <s v="davis health care center"/>
    <s v="Campaign_7"/>
    <s v="Facebook Ads"/>
    <s v="2024-01-12"/>
    <n v="400"/>
    <n v="1729"/>
    <n v="75"/>
    <n v="8"/>
    <n v="54.12"/>
    <n v="581.77"/>
    <n v="527.65"/>
    <n v="527.65"/>
    <n v="9.7496304508499634"/>
    <n v="4.34"/>
    <n v="0.72"/>
    <n v="6.76"/>
    <n v="0.10666666666666667"/>
    <s v="SCALE"/>
    <x v="2"/>
  </r>
  <r>
    <s v="erika.franceschi10@gmail.com"/>
    <s v="erika"/>
    <s v="franceschi"/>
    <s v="Paulsboro"/>
    <s v="NJ"/>
    <n v="3900"/>
    <s v="mrs bpo llc"/>
    <s v="Campaign_13"/>
    <s v="Facebook Ads"/>
    <s v="2024-01-04"/>
    <n v="100"/>
    <n v="1782"/>
    <n v="74"/>
    <n v="0"/>
    <n v="33.39"/>
    <n v="0"/>
    <n v="-33.39"/>
    <n v="-33.39"/>
    <n v="-1"/>
    <n v="4.1500000000000004"/>
    <n v="0.45"/>
    <n v="0"/>
    <n v="0"/>
    <s v="PAUSE"/>
    <x v="3"/>
  </r>
  <r>
    <s v="srussell411@gmail.com"/>
    <s v="jarrod"/>
    <s v="scott"/>
    <s v="Mobile"/>
    <s v="AL"/>
    <n v="1500"/>
    <s v="enterprise rent a car"/>
    <s v="Campaign_10"/>
    <s v="Facebook Ads"/>
    <s v="2024-01-29"/>
    <n v="600"/>
    <n v="2070"/>
    <n v="41"/>
    <n v="3"/>
    <n v="29.47"/>
    <n v="175.51"/>
    <n v="146.04"/>
    <n v="146.04"/>
    <n v="4.9555480149304376"/>
    <n v="1.98"/>
    <n v="0.72"/>
    <n v="9.82"/>
    <n v="7.3170731707317069E-2"/>
    <s v="SCALE"/>
    <x v="0"/>
  </r>
  <r>
    <s v="cmcallister818@gmail.com"/>
    <s v="courtney"/>
    <s v="mcallister"/>
    <s v="Wilmington"/>
    <s v="NC"/>
    <n v="1000"/>
    <s v="psa healthcare"/>
    <s v="Campaign_15"/>
    <s v="Facebook Ads"/>
    <s v="2024-01-01"/>
    <n v="300"/>
    <n v="2300"/>
    <n v="101"/>
    <n v="0"/>
    <n v="63.33"/>
    <n v="0"/>
    <n v="-63.33"/>
    <n v="-63.33"/>
    <n v="-1"/>
    <n v="4.3899999999999997"/>
    <n v="0.63"/>
    <n v="0"/>
    <n v="0"/>
    <s v="PAUSE"/>
    <x v="3"/>
  </r>
  <r>
    <s v="pgdelarge@aol.com"/>
    <s v="patricia"/>
    <s v="delarge"/>
    <s v="Orangeburg"/>
    <s v="SC"/>
    <n v="3400"/>
    <s v="unemployed"/>
    <s v="Campaign_14"/>
    <s v="Facebook Ads"/>
    <s v="2024-01-24"/>
    <n v="500"/>
    <n v="1628"/>
    <n v="32"/>
    <n v="3"/>
    <n v="26.35"/>
    <n v="107.22"/>
    <n v="80.87"/>
    <n v="80.87"/>
    <n v="3.0690702087286525"/>
    <n v="1.97"/>
    <n v="0.82"/>
    <n v="8.7799999999999994"/>
    <n v="9.375E-2"/>
    <s v="SCALE"/>
    <x v="2"/>
  </r>
  <r>
    <s v="patriciamarnach@hotmail.com"/>
    <s v="patricia"/>
    <s v="marnach"/>
    <s v="Muskogee"/>
    <s v="OK"/>
    <n v="1400"/>
    <s v="firsy baptist"/>
    <s v="Campaign_15"/>
    <s v="Facebook Ads"/>
    <s v="2024-01-23"/>
    <n v="400"/>
    <n v="649"/>
    <n v="18"/>
    <n v="1"/>
    <n v="9.19"/>
    <n v="42.19"/>
    <n v="33"/>
    <n v="33"/>
    <n v="3.5908596300326443"/>
    <n v="2.77"/>
    <n v="0.51"/>
    <n v="9.19"/>
    <n v="5.5555555555555552E-2"/>
    <s v="SCALE"/>
    <x v="2"/>
  </r>
  <r>
    <s v="larry.crafter@yahoo.com"/>
    <s v="larry"/>
    <s v="crafter"/>
    <s v="Nashville"/>
    <s v="TN"/>
    <n v="1000"/>
    <s v="hca skyline madison"/>
    <s v="Campaign_6"/>
    <s v="Facebook Ads"/>
    <s v="2024-01-31"/>
    <n v="300"/>
    <n v="1113"/>
    <n v="44"/>
    <n v="4"/>
    <n v="23.92"/>
    <n v="258.49"/>
    <n v="234.57"/>
    <n v="234.57"/>
    <n v="9.8064381270902992"/>
    <n v="3.95"/>
    <n v="0.54"/>
    <n v="5.98"/>
    <n v="9.0909090909090912E-2"/>
    <s v="SCALE"/>
    <x v="3"/>
  </r>
  <r>
    <s v="enoughis9@aol.com"/>
    <s v="desiree"/>
    <s v="frost"/>
    <s v="Saint Peters"/>
    <s v="MO"/>
    <n v="0"/>
    <s v="mcdonalds"/>
    <s v="Campaign_10"/>
    <s v="Facebook Ads"/>
    <s v="2024-01-20"/>
    <n v="100"/>
    <n v="601"/>
    <n v="12"/>
    <n v="0"/>
    <n v="6.56"/>
    <n v="0"/>
    <n v="-6.56"/>
    <n v="-6.56"/>
    <n v="-1"/>
    <n v="2"/>
    <n v="0.55000000000000004"/>
    <n v="0"/>
    <n v="0"/>
    <s v="PAUSE"/>
    <x v="3"/>
  </r>
  <r>
    <s v="deephartfun@yahoo.com"/>
    <s v="antroy"/>
    <s v="thompson"/>
    <s v="Summerville"/>
    <s v="SC"/>
    <n v="3250"/>
    <s v="fox music house"/>
    <s v="Campaign_7"/>
    <s v="Facebook Ads"/>
    <s v="2024-01-16"/>
    <n v="500"/>
    <n v="2268"/>
    <n v="52"/>
    <n v="0"/>
    <n v="23.48"/>
    <n v="0"/>
    <n v="-23.48"/>
    <n v="-23.48"/>
    <n v="-1"/>
    <n v="2.29"/>
    <n v="0.45"/>
    <n v="0"/>
    <n v="0"/>
    <s v="PAUSE"/>
    <x v="2"/>
  </r>
  <r>
    <s v="mustangfreak64@hotmail.com"/>
    <s v="larissa"/>
    <s v="brady"/>
    <s v="Joplin"/>
    <s v="MO"/>
    <n v="1993"/>
    <s v="carmart"/>
    <s v="Campaign_5"/>
    <s v="Facebook Ads"/>
    <s v="2024-01-24"/>
    <n v="300"/>
    <n v="1417"/>
    <n v="54"/>
    <n v="1"/>
    <n v="29.29"/>
    <n v="55.37"/>
    <n v="26.08"/>
    <n v="26.08"/>
    <n v="0.89040628200751104"/>
    <n v="3.81"/>
    <n v="0.54"/>
    <n v="29.29"/>
    <n v="1.8518518518518517E-2"/>
    <s v="SCALE"/>
    <x v="3"/>
  </r>
  <r>
    <s v="jeroldgross@aol.com"/>
    <s v="jerold"/>
    <s v="gross"/>
    <s v="Houston"/>
    <s v="TX"/>
    <n v="4000"/>
    <s v="bank of america"/>
    <s v="Campaign_15"/>
    <s v="Facebook Ads"/>
    <s v="2024-01-01"/>
    <n v="200"/>
    <n v="2408"/>
    <n v="40"/>
    <n v="0"/>
    <n v="22"/>
    <n v="0"/>
    <n v="-22"/>
    <n v="-22"/>
    <n v="-1"/>
    <n v="1.66"/>
    <n v="0.55000000000000004"/>
    <n v="0"/>
    <n v="0"/>
    <s v="PAUSE"/>
    <x v="3"/>
  </r>
  <r>
    <s v="steven_m_deane@hotmail.com"/>
    <s v="steven"/>
    <s v="deane"/>
    <s v="New Port Rich"/>
    <s v="FL"/>
    <n v="1383"/>
    <s v="phillip sizemore concrete"/>
    <s v="Campaign_7"/>
    <s v="Facebook Ads"/>
    <s v="2024-01-16"/>
    <n v="200"/>
    <n v="2227"/>
    <n v="60"/>
    <n v="5"/>
    <n v="49.22"/>
    <n v="333.39"/>
    <n v="284.16999999999996"/>
    <n v="284.16999999999996"/>
    <n v="5.7734660707029652"/>
    <n v="2.69"/>
    <n v="0.82"/>
    <n v="9.84"/>
    <n v="8.3333333333333329E-2"/>
    <s v="SCALE"/>
    <x v="3"/>
  </r>
  <r>
    <s v="samiam74@hotmail.com"/>
    <s v="sammy"/>
    <s v="gaddis"/>
    <s v="Spring"/>
    <s v="TX"/>
    <n v="4400"/>
    <s v="gexa energy"/>
    <s v="Campaign_11"/>
    <s v="Facebook Ads"/>
    <s v="2024-01-18"/>
    <n v="300"/>
    <n v="1222"/>
    <n v="23"/>
    <n v="0"/>
    <n v="18.739999999999998"/>
    <n v="0"/>
    <n v="-18.739999999999998"/>
    <n v="-18.739999999999998"/>
    <n v="-1"/>
    <n v="1.88"/>
    <n v="0.81"/>
    <n v="0"/>
    <n v="0"/>
    <s v="PAUSE"/>
    <x v="3"/>
  </r>
  <r>
    <s v="ashlie_s@msn.com"/>
    <s v="ashlie"/>
    <s v="tobeyc"/>
    <s v="Texarkana"/>
    <s v="TX"/>
    <n v="2200"/>
    <s v="cato fashions"/>
    <s v="Campaign_10"/>
    <s v="Facebook Ads"/>
    <s v="2024-01-09"/>
    <n v="300"/>
    <n v="1173"/>
    <n v="28"/>
    <n v="2"/>
    <n v="13.78"/>
    <n v="140.65"/>
    <n v="126.87"/>
    <n v="126.87"/>
    <n v="9.2068214804063864"/>
    <n v="2.39"/>
    <n v="0.49"/>
    <n v="6.89"/>
    <n v="7.1428571428571425E-2"/>
    <s v="SCALE"/>
    <x v="3"/>
  </r>
  <r>
    <s v="dgrant4617@yahoo.com"/>
    <s v="dorothy"/>
    <s v="grant"/>
    <s v="Dallas"/>
    <s v="TX"/>
    <n v="1500"/>
    <s v="oao technology solutions"/>
    <s v="Campaign_3"/>
    <s v="Facebook Ads"/>
    <s v="2024-01-25"/>
    <n v="400"/>
    <n v="544"/>
    <n v="8"/>
    <n v="0"/>
    <n v="5.64"/>
    <n v="0"/>
    <n v="-5.64"/>
    <n v="-5.64"/>
    <n v="-1"/>
    <n v="1.47"/>
    <n v="0.7"/>
    <n v="0"/>
    <n v="0"/>
    <s v="PAUSE"/>
    <x v="2"/>
  </r>
  <r>
    <s v="peter31s@hotmail.com"/>
    <s v="peter"/>
    <s v="sinclair"/>
    <s v="Columbus"/>
    <s v="OH"/>
    <n v="2167"/>
    <s v="m.a. souders lawn care"/>
    <s v="Campaign_10"/>
    <s v="Facebook Ads"/>
    <s v="2024-01-14"/>
    <n v="800"/>
    <n v="1549"/>
    <n v="54"/>
    <n v="1"/>
    <n v="27.07"/>
    <n v="63.14"/>
    <n v="36.07"/>
    <n v="36.07"/>
    <n v="1.3324713705208717"/>
    <n v="3.49"/>
    <n v="0.5"/>
    <n v="27.07"/>
    <n v="1.8518518518518517E-2"/>
    <s v="SCALE"/>
    <x v="1"/>
  </r>
  <r>
    <s v="ali.shmir@yahoo.com"/>
    <s v="shmir"/>
    <s v="ali"/>
    <s v="Richmond"/>
    <s v="TX"/>
    <n v="5000"/>
    <s v="affordable furniture"/>
    <s v="Campaign_14"/>
    <s v="Facebook Ads"/>
    <s v="2024-01-04"/>
    <n v="400"/>
    <n v="1153"/>
    <n v="18"/>
    <n v="1"/>
    <n v="14.75"/>
    <n v="67.099999999999994"/>
    <n v="52.349999999999994"/>
    <n v="52.349999999999994"/>
    <n v="3.5491525423728811"/>
    <n v="1.56"/>
    <n v="0.82"/>
    <n v="14.75"/>
    <n v="5.5555555555555552E-2"/>
    <s v="SCALE"/>
    <x v="2"/>
  </r>
  <r>
    <s v="maysmith46@gmail.com"/>
    <s v="carmen"/>
    <s v="campbell"/>
    <s v="Gaithersburg"/>
    <s v="MD"/>
    <n v="4000"/>
    <s v="montgomery village healthcare"/>
    <s v="Campaign_2"/>
    <s v="Facebook Ads"/>
    <s v="2024-01-24"/>
    <n v="1000"/>
    <n v="705"/>
    <n v="24"/>
    <n v="0"/>
    <n v="13.63"/>
    <n v="0"/>
    <n v="-13.63"/>
    <n v="-13.63"/>
    <n v="-1"/>
    <n v="3.4"/>
    <n v="0.56999999999999995"/>
    <n v="0"/>
    <n v="0"/>
    <s v="PAUSE"/>
    <x v="1"/>
  </r>
  <r>
    <s v="demetriusmitchell305@gmail.com"/>
    <s v="demetrius"/>
    <s v="mitchell"/>
    <s v="Miami"/>
    <s v="FL"/>
    <n v="3500"/>
    <s v="miami dade county"/>
    <s v="Campaign_19"/>
    <s v="Facebook Ads"/>
    <s v="2024-01-15"/>
    <n v="1000"/>
    <n v="2290"/>
    <n v="37"/>
    <n v="0"/>
    <n v="21.2"/>
    <n v="0"/>
    <n v="-21.2"/>
    <n v="-21.2"/>
    <n v="-1"/>
    <n v="1.62"/>
    <n v="0.56999999999999995"/>
    <n v="0"/>
    <n v="0"/>
    <s v="PAUSE"/>
    <x v="1"/>
  </r>
  <r>
    <s v="acsryman@msn.com"/>
    <s v="randall"/>
    <s v="kleinstiver"/>
    <s v="Macomb"/>
    <s v="MI"/>
    <n v="2600"/>
    <s v="sunshine thrift"/>
    <s v="Campaign_20"/>
    <s v="Facebook Ads"/>
    <s v="2024-01-05"/>
    <n v="300"/>
    <n v="1272"/>
    <n v="37"/>
    <n v="1"/>
    <n v="30.8"/>
    <n v="43.72"/>
    <n v="12.919999999999998"/>
    <n v="12.919999999999998"/>
    <n v="0.4194805194805194"/>
    <n v="2.91"/>
    <n v="0.83"/>
    <n v="30.8"/>
    <n v="2.7027027027027029E-2"/>
    <s v="SCALE"/>
    <x v="3"/>
  </r>
  <r>
    <s v="jomaple@hotmail.com"/>
    <s v="jodie"/>
    <s v="maple"/>
    <s v="Batavia"/>
    <s v="OH"/>
    <n v="1387"/>
    <s v="newmark &amp; lewis`"/>
    <s v="Campaign_18"/>
    <s v="Facebook Ads"/>
    <s v="2024-01-29"/>
    <n v="400"/>
    <n v="1416"/>
    <n v="55"/>
    <n v="5"/>
    <n v="39.19"/>
    <n v="187.9"/>
    <n v="148.71"/>
    <n v="148.71"/>
    <n v="3.7945904567491713"/>
    <n v="3.88"/>
    <n v="0.71"/>
    <n v="7.84"/>
    <n v="9.0909090909090912E-2"/>
    <s v="SCALE"/>
    <x v="2"/>
  </r>
  <r>
    <s v="koresha.walker@yahoo.com"/>
    <s v="koresha"/>
    <s v="walker"/>
    <s v="Shreveport"/>
    <s v="LA"/>
    <n v="3000"/>
    <s v="gloria..private sitter"/>
    <s v="Campaign_14"/>
    <s v="Facebook Ads"/>
    <s v="2024-01-10"/>
    <n v="700"/>
    <n v="1047"/>
    <n v="44"/>
    <n v="0"/>
    <n v="35.04"/>
    <n v="0"/>
    <n v="-35.04"/>
    <n v="-35.04"/>
    <n v="-1"/>
    <n v="4.2"/>
    <n v="0.8"/>
    <n v="0"/>
    <n v="0"/>
    <s v="PAUSE"/>
    <x v="0"/>
  </r>
  <r>
    <s v="miss.aprilreneegomez@gmail.com"/>
    <s v="april"/>
    <s v="gomez"/>
    <s v="San Antonio"/>
    <s v="TX"/>
    <n v="2500"/>
    <s v="rwd lobster"/>
    <s v="Campaign_12"/>
    <s v="Facebook Ads"/>
    <s v="2024-01-18"/>
    <n v="100"/>
    <n v="1359"/>
    <n v="44"/>
    <n v="1"/>
    <n v="22.98"/>
    <n v="48.72"/>
    <n v="25.74"/>
    <n v="25.74"/>
    <n v="1.1201044386422976"/>
    <n v="3.24"/>
    <n v="0.52"/>
    <n v="22.98"/>
    <n v="2.2727272727272728E-2"/>
    <s v="SCALE"/>
    <x v="3"/>
  </r>
  <r>
    <s v="cherylof3@yahoo.com"/>
    <s v="cheryl"/>
    <s v="nelson"/>
    <s v="Jacksonville"/>
    <s v="FL"/>
    <n v="2100"/>
    <s v="cit"/>
    <s v="Campaign_20"/>
    <s v="Facebook Ads"/>
    <s v="2024-01-27"/>
    <n v="700"/>
    <n v="2360"/>
    <n v="88"/>
    <n v="3"/>
    <n v="74.59"/>
    <n v="170.96"/>
    <n v="96.37"/>
    <n v="96.37"/>
    <n v="1.2919962461455958"/>
    <n v="3.73"/>
    <n v="0.85"/>
    <n v="24.86"/>
    <n v="3.4090909090909088E-2"/>
    <s v="SCALE"/>
    <x v="0"/>
  </r>
  <r>
    <s v="chaseran1614@live.com"/>
    <s v="karen"/>
    <s v="randall"/>
    <s v="Woodway"/>
    <s v="TX"/>
    <n v="2000"/>
    <s v="emsi"/>
    <s v="Campaign_19"/>
    <s v="Facebook Ads"/>
    <s v="2024-01-17"/>
    <n v="700"/>
    <n v="676"/>
    <n v="10"/>
    <n v="0"/>
    <n v="5.2"/>
    <n v="0"/>
    <n v="-5.2"/>
    <n v="-5.2"/>
    <n v="-1"/>
    <n v="1.48"/>
    <n v="0.52"/>
    <n v="0"/>
    <n v="0"/>
    <s v="PAUSE"/>
    <x v="0"/>
  </r>
  <r>
    <s v="madukes44@gmail.com"/>
    <s v="angela"/>
    <s v="woody"/>
    <s v="Pelzer"/>
    <s v="SC"/>
    <n v="2900"/>
    <s v="simply clean"/>
    <s v="Campaign_20"/>
    <s v="Facebook Ads"/>
    <s v="2024-01-23"/>
    <n v="1000"/>
    <n v="1242"/>
    <n v="25"/>
    <n v="0"/>
    <n v="20.65"/>
    <n v="0"/>
    <n v="-20.65"/>
    <n v="-20.65"/>
    <n v="-1"/>
    <n v="2.0099999999999998"/>
    <n v="0.83"/>
    <n v="0"/>
    <n v="0"/>
    <s v="PAUSE"/>
    <x v="1"/>
  </r>
  <r>
    <s v="miamizfinest@gmail.com"/>
    <s v="isaac"/>
    <s v="martinez"/>
    <s v="Miami"/>
    <s v="FL"/>
    <n v="3900"/>
    <s v="the finest towing llc"/>
    <s v="Campaign_6"/>
    <s v="Facebook Ads"/>
    <s v="2024-01-27"/>
    <n v="1000"/>
    <n v="986"/>
    <n v="28"/>
    <n v="0"/>
    <n v="15.49"/>
    <n v="0"/>
    <n v="-15.49"/>
    <n v="-15.49"/>
    <n v="-1"/>
    <n v="2.84"/>
    <n v="0.55000000000000004"/>
    <n v="0"/>
    <n v="0"/>
    <s v="PAUSE"/>
    <x v="1"/>
  </r>
  <r>
    <s v="hawthorneb3@aol.com"/>
    <s v="rene"/>
    <s v="hawthorne"/>
    <s v="Baltimore"/>
    <s v="MD"/>
    <n v="1700"/>
    <s v="allied"/>
    <s v="Campaign_8"/>
    <s v="Facebook Ads"/>
    <s v="2024-01-09"/>
    <n v="100"/>
    <n v="2111"/>
    <n v="75"/>
    <n v="3"/>
    <n v="38.090000000000003"/>
    <n v="162.85"/>
    <n v="124.75999999999999"/>
    <n v="124.75999999999999"/>
    <n v="3.2754003675505379"/>
    <n v="3.55"/>
    <n v="0.51"/>
    <n v="12.7"/>
    <n v="0.04"/>
    <s v="SCALE"/>
    <x v="3"/>
  </r>
  <r>
    <s v="denishaelder@yahoo.com"/>
    <s v="denisha"/>
    <s v="elder"/>
    <s v="Las Vegas"/>
    <s v="NV"/>
    <n v="2400"/>
    <s v="take care health"/>
    <s v="Campaign_18"/>
    <s v="Facebook Ads"/>
    <s v="2024-01-24"/>
    <n v="1000"/>
    <n v="1167"/>
    <n v="21"/>
    <n v="0"/>
    <n v="8.59"/>
    <n v="0"/>
    <n v="-8.59"/>
    <n v="-8.59"/>
    <n v="-1"/>
    <n v="1.8"/>
    <n v="0.41"/>
    <n v="0"/>
    <n v="0"/>
    <s v="PAUSE"/>
    <x v="1"/>
  </r>
  <r>
    <s v="lm.sullivan4@gmail.com"/>
    <s v="lashauna"/>
    <s v="sullivan"/>
    <s v="Greenville"/>
    <s v="SC"/>
    <n v="3400"/>
    <s v="samsung"/>
    <s v="Campaign_12"/>
    <s v="Facebook Ads"/>
    <s v="2024-01-14"/>
    <n v="600"/>
    <n v="2394"/>
    <n v="99"/>
    <n v="2"/>
    <n v="45.55"/>
    <n v="76.11"/>
    <n v="30.560000000000002"/>
    <n v="30.560000000000002"/>
    <n v="0.67091108671789257"/>
    <n v="4.1399999999999997"/>
    <n v="0.46"/>
    <n v="22.78"/>
    <n v="2.0202020202020204E-2"/>
    <s v="SCALE"/>
    <x v="0"/>
  </r>
  <r>
    <s v="taytay028@gmail.com"/>
    <s v="shonta"/>
    <s v="payne"/>
    <s v="Dallas"/>
    <s v="TX"/>
    <n v="3200"/>
    <s v="dimont associates"/>
    <s v="Campaign_13"/>
    <s v="Facebook Ads"/>
    <s v="2024-01-02"/>
    <n v="1000"/>
    <n v="724"/>
    <n v="22"/>
    <n v="1"/>
    <n v="16.2"/>
    <n v="57.31"/>
    <n v="41.11"/>
    <n v="41.11"/>
    <n v="2.5376543209876545"/>
    <n v="3.04"/>
    <n v="0.74"/>
    <n v="16.2"/>
    <n v="4.5454545454545456E-2"/>
    <s v="SCALE"/>
    <x v="1"/>
  </r>
  <r>
    <s v="sstrong636@gmail.com"/>
    <s v="sonya"/>
    <s v="strong"/>
    <s v="Warrenton"/>
    <s v="MO"/>
    <n v="2800"/>
    <s v="clinlab"/>
    <s v="Campaign_7"/>
    <s v="Facebook Ads"/>
    <s v="2024-01-28"/>
    <n v="1000"/>
    <n v="1982"/>
    <n v="43"/>
    <n v="1"/>
    <n v="34.92"/>
    <n v="73"/>
    <n v="38.08"/>
    <n v="38.08"/>
    <n v="1.0904925544100801"/>
    <n v="2.17"/>
    <n v="0.81"/>
    <n v="34.92"/>
    <n v="2.3255813953488372E-2"/>
    <s v="SCALE"/>
    <x v="1"/>
  </r>
  <r>
    <s v="beechristjan@hotmail.com"/>
    <s v="christjan"/>
    <s v="bee"/>
    <s v="Monett"/>
    <s v="MO"/>
    <n v="4600"/>
    <s v="george\\\\\\'s"/>
    <s v="Campaign_17"/>
    <s v="Facebook Ads"/>
    <s v="2024-01-09"/>
    <n v="500"/>
    <n v="684"/>
    <n v="16"/>
    <n v="0"/>
    <n v="9.99"/>
    <n v="0"/>
    <n v="-9.99"/>
    <n v="-9.99"/>
    <n v="-1"/>
    <n v="2.34"/>
    <n v="0.62"/>
    <n v="0"/>
    <n v="0"/>
    <s v="PAUSE"/>
    <x v="2"/>
  </r>
  <r>
    <s v="jrushjr86@yahoo.com"/>
    <s v="jonnie"/>
    <s v="rush"/>
    <s v="Mansfield"/>
    <s v="OH"/>
    <n v="4400"/>
    <s v="kelly services"/>
    <s v="Campaign_3"/>
    <s v="Facebook Ads"/>
    <s v="2024-01-02"/>
    <n v="100"/>
    <n v="2077"/>
    <n v="73"/>
    <n v="0"/>
    <n v="32.15"/>
    <n v="0"/>
    <n v="-32.15"/>
    <n v="-32.15"/>
    <n v="-1"/>
    <n v="3.51"/>
    <n v="0.44"/>
    <n v="0"/>
    <n v="0"/>
    <s v="PAUSE"/>
    <x v="3"/>
  </r>
  <r>
    <s v="chris51311@live.com"/>
    <s v="chris"/>
    <s v="krukemeyer"/>
    <s v="Lakewood"/>
    <s v="OH"/>
    <n v="3400"/>
    <s v="asurint"/>
    <s v="Campaign_3"/>
    <s v="Facebook Ads"/>
    <s v="2024-01-16"/>
    <n v="800"/>
    <n v="742"/>
    <n v="21"/>
    <n v="0"/>
    <n v="17.05"/>
    <n v="0"/>
    <n v="-17.05"/>
    <n v="-17.05"/>
    <n v="-1"/>
    <n v="2.83"/>
    <n v="0.81"/>
    <n v="0"/>
    <n v="0"/>
    <s v="PAUSE"/>
    <x v="1"/>
  </r>
  <r>
    <s v="xfeejones357@hotmail.com"/>
    <s v="felicia"/>
    <s v="jones"/>
    <s v="Kinston"/>
    <s v="NC"/>
    <n v="2708"/>
    <s v="general parts"/>
    <s v="Campaign_9"/>
    <s v="Facebook Ads"/>
    <s v="2024-01-09"/>
    <n v="300"/>
    <n v="1607"/>
    <n v="26"/>
    <n v="2"/>
    <n v="15.76"/>
    <n v="97.2"/>
    <n v="81.44"/>
    <n v="81.44"/>
    <n v="5.1675126903553297"/>
    <n v="1.62"/>
    <n v="0.61"/>
    <n v="7.88"/>
    <n v="7.6923076923076927E-2"/>
    <s v="SCALE"/>
    <x v="3"/>
  </r>
  <r>
    <s v="namethapickett@gmail.com"/>
    <s v="nametha"/>
    <s v="pickett"/>
    <s v="Lancaster"/>
    <s v="TX"/>
    <n v="3500"/>
    <s v="baylor"/>
    <s v="Campaign_7"/>
    <s v="Facebook Ads"/>
    <s v="2024-01-21"/>
    <n v="1000"/>
    <n v="2128"/>
    <n v="55"/>
    <n v="0"/>
    <n v="45.95"/>
    <n v="0"/>
    <n v="-45.95"/>
    <n v="-45.95"/>
    <n v="-1"/>
    <n v="2.58"/>
    <n v="0.84"/>
    <n v="0"/>
    <n v="0"/>
    <s v="PAUSE"/>
    <x v="1"/>
  </r>
  <r>
    <s v="elderkdhampton@yahoo.com"/>
    <s v="kenneth"/>
    <s v="hampton"/>
    <s v="Raleigh"/>
    <s v="NC"/>
    <n v="1976"/>
    <s v="home team pest defense"/>
    <s v="Campaign_9"/>
    <s v="Facebook Ads"/>
    <s v="2024-01-27"/>
    <n v="400"/>
    <n v="1858"/>
    <n v="35"/>
    <n v="3"/>
    <n v="22.74"/>
    <n v="216.85"/>
    <n v="194.10999999999999"/>
    <n v="194.10999999999999"/>
    <n v="8.5360598065083551"/>
    <n v="1.88"/>
    <n v="0.65"/>
    <n v="7.58"/>
    <n v="8.5714285714285715E-2"/>
    <s v="SCALE"/>
    <x v="2"/>
  </r>
  <r>
    <s v="rosieposie321004@yahoo.com"/>
    <s v="rose"/>
    <s v="baker"/>
    <s v="Oklahoma City"/>
    <s v="OK"/>
    <n v="1750"/>
    <s v="budgetboxandbag"/>
    <s v="Campaign_13"/>
    <s v="Facebook Ads"/>
    <s v="2024-01-22"/>
    <n v="400"/>
    <n v="651"/>
    <n v="18"/>
    <n v="0"/>
    <n v="11.78"/>
    <n v="0"/>
    <n v="-11.78"/>
    <n v="-11.78"/>
    <n v="-1"/>
    <n v="2.76"/>
    <n v="0.65"/>
    <n v="0"/>
    <n v="0"/>
    <s v="PAUSE"/>
    <x v="2"/>
  </r>
  <r>
    <s v="kieanyong@gmail.com"/>
    <s v="kiean"/>
    <s v="yong"/>
    <s v="Hudson"/>
    <s v="FL"/>
    <n v="4500"/>
    <s v="pasco county"/>
    <s v="Campaign_4"/>
    <s v="Facebook Ads"/>
    <s v="2024-01-14"/>
    <n v="300"/>
    <n v="974"/>
    <n v="40"/>
    <n v="4"/>
    <n v="31.47"/>
    <n v="152.52000000000001"/>
    <n v="121.05000000000001"/>
    <n v="121.05000000000001"/>
    <n v="3.8465204957102008"/>
    <n v="4.1100000000000003"/>
    <n v="0.79"/>
    <n v="7.87"/>
    <n v="0.1"/>
    <s v="SCALE"/>
    <x v="3"/>
  </r>
  <r>
    <s v="cox19119@gmail.com"/>
    <s v="eleanor"/>
    <s v="cox"/>
    <s v="Philadelphia"/>
    <s v="PA"/>
    <n v="2250"/>
    <s v="genesis healthcare system"/>
    <s v="Campaign_15"/>
    <s v="Facebook Ads"/>
    <s v="2024-01-15"/>
    <n v="600"/>
    <n v="637"/>
    <n v="17"/>
    <n v="0"/>
    <n v="12.09"/>
    <n v="0"/>
    <n v="-12.09"/>
    <n v="-12.09"/>
    <n v="-1"/>
    <n v="2.67"/>
    <n v="0.71"/>
    <n v="0"/>
    <n v="0"/>
    <s v="PAUSE"/>
    <x v="0"/>
  </r>
  <r>
    <s v="corakhune54@live.com"/>
    <s v="cora"/>
    <s v="khune"/>
    <s v="Louisville"/>
    <s v="KY"/>
    <n v="3250"/>
    <s v="signature healthcare"/>
    <s v="Campaign_19"/>
    <s v="Facebook Ads"/>
    <s v="2024-01-09"/>
    <n v="700"/>
    <n v="1473"/>
    <n v="53"/>
    <n v="0"/>
    <n v="21.97"/>
    <n v="0"/>
    <n v="-21.97"/>
    <n v="-21.97"/>
    <n v="-1"/>
    <n v="3.6"/>
    <n v="0.41"/>
    <n v="0"/>
    <n v="0"/>
    <s v="PAUSE"/>
    <x v="0"/>
  </r>
  <r>
    <s v="tucker.eddie@live.com"/>
    <s v="eddie"/>
    <s v="tucker"/>
    <s v="Columbia"/>
    <s v="SC"/>
    <n v="2500"/>
    <s v="benedict college"/>
    <s v="Campaign_10"/>
    <s v="Facebook Ads"/>
    <s v="2024-01-15"/>
    <n v="700"/>
    <n v="1967"/>
    <n v="83"/>
    <n v="2"/>
    <n v="33.53"/>
    <n v="84.05"/>
    <n v="50.519999999999996"/>
    <n v="50.519999999999996"/>
    <n v="1.5067104085893228"/>
    <n v="4.22"/>
    <n v="0.4"/>
    <n v="16.760000000000002"/>
    <n v="2.4096385542168676E-2"/>
    <s v="SCALE"/>
    <x v="0"/>
  </r>
  <r>
    <s v="cjjajr@yahoo.com"/>
    <s v="charlene"/>
    <s v="fournillier"/>
    <s v="Jacksonville"/>
    <s v="FL"/>
    <n v="1625"/>
    <s v="academy sports and outdoors"/>
    <s v="Campaign_16"/>
    <s v="Facebook Ads"/>
    <s v="2024-01-31"/>
    <n v="200"/>
    <n v="566"/>
    <n v="19"/>
    <n v="0"/>
    <n v="11.3"/>
    <n v="0"/>
    <n v="-11.3"/>
    <n v="-11.3"/>
    <n v="-1"/>
    <n v="3.36"/>
    <n v="0.59"/>
    <n v="0"/>
    <n v="0"/>
    <s v="PAUSE"/>
    <x v="3"/>
  </r>
  <r>
    <s v="coriegisele@yahoo.com"/>
    <s v="corie"/>
    <s v="walker"/>
    <s v="Chicago"/>
    <s v="IL"/>
    <n v="2508"/>
    <s v="ounce of prevention fund"/>
    <s v="Campaign_3"/>
    <s v="Facebook Ads"/>
    <s v="2024-01-18"/>
    <n v="400"/>
    <n v="878"/>
    <n v="32"/>
    <n v="3"/>
    <n v="14.8"/>
    <n v="168.14"/>
    <n v="153.33999999999997"/>
    <n v="153.33999999999997"/>
    <n v="10.360810810810809"/>
    <n v="3.64"/>
    <n v="0.46"/>
    <n v="4.93"/>
    <n v="9.375E-2"/>
    <s v="SCALE"/>
    <x v="2"/>
  </r>
  <r>
    <s v="naylormelissa2000@yahoo.com"/>
    <s v="melissa"/>
    <s v="naylor"/>
    <s v="Kenner"/>
    <s v="LA"/>
    <n v="4600"/>
    <s v="1st student"/>
    <s v="Campaign_4"/>
    <s v="Facebook Ads"/>
    <s v="2024-01-19"/>
    <n v="800"/>
    <n v="905"/>
    <n v="40"/>
    <n v="1"/>
    <n v="32.15"/>
    <n v="35.6"/>
    <n v="3.4500000000000028"/>
    <n v="3.4500000000000028"/>
    <n v="0.10730948678071549"/>
    <n v="4.42"/>
    <n v="0.8"/>
    <n v="32.15"/>
    <n v="2.5000000000000001E-2"/>
    <s v="SCALE"/>
    <x v="1"/>
  </r>
  <r>
    <s v="deaise55@gmail.com"/>
    <s v="nancy"/>
    <s v="eaise"/>
    <s v="Audubon"/>
    <s v="NJ"/>
    <n v="1700"/>
    <s v="united parcel service"/>
    <s v="Campaign_4"/>
    <s v="Facebook Ads"/>
    <s v="2024-01-14"/>
    <n v="100"/>
    <n v="2253"/>
    <n v="48"/>
    <n v="1"/>
    <n v="40.68"/>
    <n v="60.3"/>
    <n v="19.619999999999997"/>
    <n v="19.619999999999997"/>
    <n v="0.48230088495575213"/>
    <n v="2.13"/>
    <n v="0.85"/>
    <n v="40.68"/>
    <n v="2.0833333333333332E-2"/>
    <s v="SCALE"/>
    <x v="3"/>
  </r>
  <r>
    <s v="deidre.gutierrez@gmail.com"/>
    <s v="deidre"/>
    <s v="gutierrez"/>
    <s v="Mechanicsburg"/>
    <s v="PA"/>
    <n v="1500"/>
    <s v="mack employment services"/>
    <s v="Campaign_1"/>
    <s v="Facebook Ads"/>
    <s v="2024-01-30"/>
    <n v="600"/>
    <n v="1675"/>
    <n v="71"/>
    <n v="0"/>
    <n v="39.68"/>
    <n v="0"/>
    <n v="-39.68"/>
    <n v="-39.68"/>
    <n v="-1"/>
    <n v="4.24"/>
    <n v="0.56000000000000005"/>
    <n v="0"/>
    <n v="0"/>
    <s v="PAUSE"/>
    <x v="0"/>
  </r>
  <r>
    <s v="alexandjodiappak@hotmail.com"/>
    <s v="alex"/>
    <s v="appak"/>
    <s v="Woodinville"/>
    <s v="WA"/>
    <n v="2600"/>
    <s v="banner bank"/>
    <s v="Campaign_15"/>
    <s v="Facebook Ads"/>
    <s v="2024-01-23"/>
    <n v="500"/>
    <n v="2029"/>
    <n v="65"/>
    <n v="0"/>
    <n v="32.99"/>
    <n v="0"/>
    <n v="-32.99"/>
    <n v="-32.99"/>
    <n v="-1"/>
    <n v="3.2"/>
    <n v="0.51"/>
    <n v="0"/>
    <n v="0"/>
    <s v="PAUSE"/>
    <x v="2"/>
  </r>
  <r>
    <s v="tjuanalee@gmail.com"/>
    <s v="tjuana"/>
    <s v="moore"/>
    <s v="Durham"/>
    <s v="NC"/>
    <n v="3000"/>
    <s v="kodak"/>
    <s v="Campaign_6"/>
    <s v="Facebook Ads"/>
    <s v="2024-01-02"/>
    <n v="600"/>
    <n v="1275"/>
    <n v="26"/>
    <n v="1"/>
    <n v="19.43"/>
    <n v="44.67"/>
    <n v="25.240000000000002"/>
    <n v="25.240000000000002"/>
    <n v="1.299022130725682"/>
    <n v="2.04"/>
    <n v="0.75"/>
    <n v="19.43"/>
    <n v="3.8461538461538464E-2"/>
    <s v="SCALE"/>
    <x v="0"/>
  </r>
  <r>
    <s v="framos22@yahoo.com"/>
    <s v="frankie"/>
    <s v="ramos"/>
    <s v="Marengo"/>
    <s v="OH"/>
    <n v="3500"/>
    <s v="continental secret service"/>
    <s v="Campaign_3"/>
    <s v="Facebook Ads"/>
    <s v="2024-01-16"/>
    <n v="300"/>
    <n v="1809"/>
    <n v="71"/>
    <n v="1"/>
    <n v="33.19"/>
    <n v="55.03"/>
    <n v="21.840000000000003"/>
    <n v="21.840000000000003"/>
    <n v="0.65802952696595374"/>
    <n v="3.92"/>
    <n v="0.47"/>
    <n v="33.19"/>
    <n v="1.4084507042253521E-2"/>
    <s v="SCALE"/>
    <x v="3"/>
  </r>
  <r>
    <s v="grammyof3bratts@aol.com"/>
    <s v="miriam"/>
    <s v="montague"/>
    <s v="Anchorage"/>
    <s v="AK"/>
    <n v="938"/>
    <s v="disability"/>
    <s v="Campaign_17"/>
    <s v="Facebook Ads"/>
    <s v="2024-01-08"/>
    <n v="700"/>
    <n v="643"/>
    <n v="13"/>
    <n v="0"/>
    <n v="9.09"/>
    <n v="0"/>
    <n v="-9.09"/>
    <n v="-9.09"/>
    <n v="-1"/>
    <n v="2.02"/>
    <n v="0.7"/>
    <n v="0"/>
    <n v="0"/>
    <s v="PAUSE"/>
    <x v="0"/>
  </r>
  <r>
    <s v="ching@hotmail.com"/>
    <s v="kelly"/>
    <s v="ching"/>
    <s v="Atlanta"/>
    <s v="GA"/>
    <n v="2000"/>
    <s v="solution answers"/>
    <s v="Campaign_3"/>
    <s v="Facebook Ads"/>
    <s v="2024-01-31"/>
    <n v="800"/>
    <n v="2411"/>
    <n v="47"/>
    <n v="0"/>
    <n v="30.27"/>
    <n v="0"/>
    <n v="-30.27"/>
    <n v="-30.27"/>
    <n v="-1"/>
    <n v="1.95"/>
    <n v="0.64"/>
    <n v="0"/>
    <n v="0"/>
    <s v="PAUSE"/>
    <x v="1"/>
  </r>
  <r>
    <s v="darrenlander@gmail.com"/>
    <s v="darren"/>
    <s v="lander"/>
    <s v="Richmond"/>
    <s v="IN"/>
    <n v="1502"/>
    <s v="megasolutions"/>
    <s v="Campaign_12"/>
    <s v="Facebook Ads"/>
    <s v="2024-01-29"/>
    <n v="500"/>
    <n v="1022"/>
    <n v="41"/>
    <n v="1"/>
    <n v="19.649999999999999"/>
    <n v="41.58"/>
    <n v="21.93"/>
    <n v="21.93"/>
    <n v="1.1160305343511452"/>
    <n v="4.01"/>
    <n v="0.48"/>
    <n v="19.649999999999999"/>
    <n v="2.4390243902439025E-2"/>
    <s v="SCALE"/>
    <x v="2"/>
  </r>
  <r>
    <s v="melissa_stemley@yahoo.com"/>
    <s v="melissa"/>
    <s v="armant"/>
    <s v="La Place"/>
    <s v="LA"/>
    <n v="3000"/>
    <s v="sallys beauty"/>
    <s v="Campaign_15"/>
    <s v="Facebook Ads"/>
    <s v="2024-01-29"/>
    <n v="1000"/>
    <n v="2369"/>
    <n v="55"/>
    <n v="5"/>
    <n v="25.61"/>
    <n v="197.74"/>
    <n v="172.13"/>
    <n v="172.13"/>
    <n v="6.7212026552128075"/>
    <n v="2.3199999999999998"/>
    <n v="0.47"/>
    <n v="5.12"/>
    <n v="9.0909090909090912E-2"/>
    <s v="SCALE"/>
    <x v="1"/>
  </r>
  <r>
    <s v="efrely@yahoo.com"/>
    <s v="hector"/>
    <s v="schuyler"/>
    <s v="Saint Louis"/>
    <s v="MO"/>
    <n v="2000"/>
    <s v="blockbuster music"/>
    <s v="Campaign_1"/>
    <s v="Facebook Ads"/>
    <s v="2024-01-21"/>
    <n v="100"/>
    <n v="1297"/>
    <n v="23"/>
    <n v="0"/>
    <n v="18.98"/>
    <n v="0"/>
    <n v="-18.98"/>
    <n v="-18.98"/>
    <n v="-1"/>
    <n v="1.77"/>
    <n v="0.83"/>
    <n v="0"/>
    <n v="0"/>
    <s v="PAUSE"/>
    <x v="3"/>
  </r>
  <r>
    <s v="kerrygomez@gmail.com"/>
    <s v="kerry"/>
    <s v="gomez"/>
    <s v="Colmar"/>
    <s v="PA"/>
    <n v="0"/>
    <s v="action auto"/>
    <s v="Campaign_12"/>
    <s v="Facebook Ads"/>
    <s v="2024-01-24"/>
    <n v="1000"/>
    <n v="1360"/>
    <n v="48"/>
    <n v="5"/>
    <n v="20.76"/>
    <n v="226.07"/>
    <n v="205.31"/>
    <n v="205.31"/>
    <n v="9.8896917148362231"/>
    <n v="3.53"/>
    <n v="0.43"/>
    <n v="4.1500000000000004"/>
    <n v="0.10416666666666667"/>
    <s v="SCALE"/>
    <x v="1"/>
  </r>
  <r>
    <s v="douglasv@hotmail.com"/>
    <s v="douglas"/>
    <s v="nemec"/>
    <s v="Victorville"/>
    <s v="CA"/>
    <n v="2796"/>
    <s v="super shops"/>
    <s v="Campaign_8"/>
    <s v="Facebook Ads"/>
    <s v="2024-01-09"/>
    <n v="400"/>
    <n v="1158"/>
    <n v="22"/>
    <n v="0"/>
    <n v="9.19"/>
    <n v="0"/>
    <n v="-9.19"/>
    <n v="-9.19"/>
    <n v="-1"/>
    <n v="1.9"/>
    <n v="0.42"/>
    <n v="0"/>
    <n v="0"/>
    <s v="PAUSE"/>
    <x v="2"/>
  </r>
  <r>
    <s v="paulstillwell@gmail.com"/>
    <s v="paul"/>
    <s v="stillwell"/>
    <s v="Fort Wayne"/>
    <s v="IN"/>
    <n v="915"/>
    <s v="play town"/>
    <s v="Campaign_11"/>
    <s v="Facebook Ads"/>
    <s v="2024-01-21"/>
    <n v="300"/>
    <n v="2053"/>
    <n v="61"/>
    <n v="1"/>
    <n v="49.17"/>
    <n v="42.75"/>
    <n v="-6.4200000000000017"/>
    <n v="-6.4200000000000017"/>
    <n v="-0.13056741915802322"/>
    <n v="2.97"/>
    <n v="0.81"/>
    <n v="49.17"/>
    <n v="1.6393442622950821E-2"/>
    <s v="SCALE"/>
    <x v="3"/>
  </r>
  <r>
    <s v="whiteboi1488@hotmail.com"/>
    <s v="bryan"/>
    <s v="hamilton"/>
    <s v="Calimesa"/>
    <s v="CA"/>
    <n v="4800"/>
    <s v="pizza hut"/>
    <s v="Campaign_3"/>
    <s v="Facebook Ads"/>
    <s v="2024-01-11"/>
    <n v="300"/>
    <n v="1918"/>
    <n v="41"/>
    <n v="1"/>
    <n v="32.549999999999997"/>
    <n v="49.55"/>
    <n v="17"/>
    <n v="17"/>
    <n v="0.52227342549923195"/>
    <n v="2.14"/>
    <n v="0.79"/>
    <n v="32.549999999999997"/>
    <n v="2.4390243902439025E-2"/>
    <s v="SCALE"/>
    <x v="3"/>
  </r>
  <r>
    <s v="robertholton@hotmail.com"/>
    <s v="robert"/>
    <s v="holton"/>
    <s v="Glen Carbon"/>
    <s v="IL"/>
    <n v="3800"/>
    <s v="copeland sports"/>
    <s v="Campaign_7"/>
    <s v="Facebook Ads"/>
    <s v="2024-01-04"/>
    <n v="500"/>
    <n v="594"/>
    <n v="9"/>
    <n v="1"/>
    <n v="4.01"/>
    <n v="64.290000000000006"/>
    <n v="60.280000000000008"/>
    <n v="60.280000000000008"/>
    <n v="15.032418952618457"/>
    <n v="1.52"/>
    <n v="0.45"/>
    <n v="4.01"/>
    <n v="0.1111111111111111"/>
    <s v="SCALE"/>
    <x v="2"/>
  </r>
  <r>
    <s v="joyinewerhat@yahoo.com"/>
    <s v="daniel"/>
    <s v="paquette"/>
    <s v="Indianapolis"/>
    <s v="IN"/>
    <n v="3100"/>
    <s v="road runner lawn services"/>
    <s v="Campaign_17"/>
    <s v="Facebook Ads"/>
    <s v="2024-01-26"/>
    <n v="1000"/>
    <n v="778"/>
    <n v="12"/>
    <n v="0"/>
    <n v="7.79"/>
    <n v="0"/>
    <n v="-7.79"/>
    <n v="-7.79"/>
    <n v="-1"/>
    <n v="1.54"/>
    <n v="0.65"/>
    <n v="0"/>
    <n v="0"/>
    <s v="PAUSE"/>
    <x v="1"/>
  </r>
  <r>
    <s v="nifess64@yahoo.com"/>
    <s v="patricia"/>
    <s v="satterfield"/>
    <s v="Broomfield"/>
    <s v="CO"/>
    <n v="1675"/>
    <s v="rolling thunder"/>
    <s v="Campaign_17"/>
    <s v="Facebook Ads"/>
    <s v="2024-01-21"/>
    <n v="800"/>
    <n v="1054"/>
    <n v="31"/>
    <n v="2"/>
    <n v="20.67"/>
    <n v="102.95"/>
    <n v="82.28"/>
    <n v="82.28"/>
    <n v="3.9806482825350749"/>
    <n v="2.94"/>
    <n v="0.67"/>
    <n v="10.34"/>
    <n v="6.4516129032258063E-2"/>
    <s v="SCALE"/>
    <x v="1"/>
  </r>
  <r>
    <s v="gaidge@hotmail.com"/>
    <s v="cindy"/>
    <s v="fox"/>
    <s v="Dallas"/>
    <s v="TX"/>
    <n v="1700"/>
    <s v="the royal canadian pancake hou"/>
    <s v="Campaign_13"/>
    <s v="Facebook Ads"/>
    <s v="2024-01-15"/>
    <n v="100"/>
    <n v="1138"/>
    <n v="25"/>
    <n v="0"/>
    <n v="15.26"/>
    <n v="0"/>
    <n v="-15.26"/>
    <n v="-15.26"/>
    <n v="-1"/>
    <n v="2.2000000000000002"/>
    <n v="0.61"/>
    <n v="0"/>
    <n v="0"/>
    <s v="PAUSE"/>
    <x v="3"/>
  </r>
  <r>
    <s v="babyd10490@aol.com"/>
    <s v="paisley"/>
    <s v="dodd"/>
    <s v="Dallas"/>
    <s v="TX"/>
    <n v="2200"/>
    <s v="bank of new york mellon"/>
    <s v="Campaign_4"/>
    <s v="Facebook Ads"/>
    <s v="2024-01-30"/>
    <n v="600"/>
    <n v="786"/>
    <n v="33"/>
    <n v="3"/>
    <n v="24.36"/>
    <n v="166.44"/>
    <n v="142.07999999999998"/>
    <n v="142.07999999999998"/>
    <n v="5.8325123152709351"/>
    <n v="4.2"/>
    <n v="0.74"/>
    <n v="8.1199999999999992"/>
    <n v="9.0909090909090912E-2"/>
    <s v="SCALE"/>
    <x v="0"/>
  </r>
  <r>
    <s v="jimmiexx75@hotmail.com"/>
    <s v="james"/>
    <s v="killingback"/>
    <s v="Fontana"/>
    <s v="CA"/>
    <n v="3200"/>
    <s v="reich installation services"/>
    <s v="Campaign_4"/>
    <s v="Facebook Ads"/>
    <s v="2024-01-26"/>
    <n v="100"/>
    <n v="1543"/>
    <n v="37"/>
    <n v="1"/>
    <n v="23.37"/>
    <n v="62.6"/>
    <n v="39.230000000000004"/>
    <n v="39.230000000000004"/>
    <n v="1.6786478391099702"/>
    <n v="2.4"/>
    <n v="0.63"/>
    <n v="23.37"/>
    <n v="2.7027027027027029E-2"/>
    <s v="SCALE"/>
    <x v="3"/>
  </r>
  <r>
    <s v="keathley6740@hotmail.com"/>
    <s v="eric"/>
    <s v="keathley"/>
    <s v="Florissant"/>
    <s v="MO"/>
    <n v="3800"/>
    <s v="chipotle mexican grill"/>
    <s v="Campaign_3"/>
    <s v="Facebook Ads"/>
    <s v="2024-01-03"/>
    <n v="300"/>
    <n v="526"/>
    <n v="17"/>
    <n v="0"/>
    <n v="10.039999999999999"/>
    <n v="0"/>
    <n v="-10.039999999999999"/>
    <n v="-10.039999999999999"/>
    <n v="-1"/>
    <n v="3.23"/>
    <n v="0.59"/>
    <n v="0"/>
    <n v="0"/>
    <s v="PAUSE"/>
    <x v="3"/>
  </r>
  <r>
    <s v="ajg1890@gmail.com"/>
    <s v="austin"/>
    <s v="gilligan"/>
    <s v="Lancaster"/>
    <s v="PA"/>
    <n v="2300"/>
    <s v="fretter"/>
    <s v="Campaign_10"/>
    <s v="Facebook Ads"/>
    <s v="2024-01-04"/>
    <n v="100"/>
    <n v="1206"/>
    <n v="32"/>
    <n v="0"/>
    <n v="18.21"/>
    <n v="0"/>
    <n v="-18.21"/>
    <n v="-18.21"/>
    <n v="-1"/>
    <n v="2.65"/>
    <n v="0.56999999999999995"/>
    <n v="0"/>
    <n v="0"/>
    <s v="PAUSE"/>
    <x v="3"/>
  </r>
  <r>
    <s v="choswrl@yahoo.com"/>
    <s v="paige"/>
    <s v="carson"/>
    <s v="Indianapolis"/>
    <s v="IN"/>
    <n v="2123"/>
    <s v="rescare"/>
    <s v="Campaign_11"/>
    <s v="Facebook Ads"/>
    <s v="2024-01-30"/>
    <n v="600"/>
    <n v="1672"/>
    <n v="56"/>
    <n v="1"/>
    <n v="24.44"/>
    <n v="54.67"/>
    <n v="30.23"/>
    <n v="30.23"/>
    <n v="1.2369067103109657"/>
    <n v="3.35"/>
    <n v="0.44"/>
    <n v="24.44"/>
    <n v="1.7857142857142856E-2"/>
    <s v="SCALE"/>
    <x v="0"/>
  </r>
  <r>
    <s v="frouss@hotmail.com"/>
    <s v="katherine"/>
    <s v="mcdonald"/>
    <s v="Raleigh"/>
    <s v="NC"/>
    <n v="2625"/>
    <s v="galyan's"/>
    <s v="Campaign_18"/>
    <s v="Facebook Ads"/>
    <s v="2024-01-19"/>
    <n v="500"/>
    <n v="2447"/>
    <n v="40"/>
    <n v="1"/>
    <n v="24.58"/>
    <n v="61.88"/>
    <n v="37.300000000000004"/>
    <n v="37.300000000000004"/>
    <n v="1.5174938974776244"/>
    <n v="1.63"/>
    <n v="0.61"/>
    <n v="24.58"/>
    <n v="2.5000000000000001E-2"/>
    <s v="SCALE"/>
    <x v="2"/>
  </r>
  <r>
    <s v="mathew_wilson@hotmail.com"/>
    <s v="mathew"/>
    <s v="wilson"/>
    <s v="Philadelphia"/>
    <s v="PA"/>
    <n v="1500"/>
    <s v="dgs volmax"/>
    <s v="Campaign_12"/>
    <s v="Facebook Ads"/>
    <s v="2024-01-09"/>
    <n v="500"/>
    <n v="1946"/>
    <n v="62"/>
    <n v="2"/>
    <n v="48.38"/>
    <n v="113.16"/>
    <n v="64.78"/>
    <n v="64.78"/>
    <n v="1.3389830508474576"/>
    <n v="3.19"/>
    <n v="0.78"/>
    <n v="24.19"/>
    <n v="3.2258064516129031E-2"/>
    <s v="SCALE"/>
    <x v="2"/>
  </r>
  <r>
    <s v="pegare@yahoo.com"/>
    <s v="tom"/>
    <s v="jobe"/>
    <s v="Sacramento"/>
    <s v="CA"/>
    <n v="2708"/>
    <s v="yesterday's records"/>
    <s v="Campaign_2"/>
    <s v="Facebook Ads"/>
    <s v="2024-01-09"/>
    <n v="300"/>
    <n v="2095"/>
    <n v="71"/>
    <n v="6"/>
    <n v="46.76"/>
    <n v="352.71"/>
    <n v="305.95"/>
    <n v="305.95"/>
    <n v="6.5429854576561164"/>
    <n v="3.39"/>
    <n v="0.66"/>
    <n v="7.79"/>
    <n v="8.4507042253521125E-2"/>
    <s v="SCALE"/>
    <x v="3"/>
  </r>
  <r>
    <s v="robbiesvalencia@hotmail.com"/>
    <s v="robbie"/>
    <s v="valencia"/>
    <s v="Cleveland"/>
    <s v="OH"/>
    <n v="2500"/>
    <s v="mr fables"/>
    <s v="Campaign_6"/>
    <s v="Facebook Ads"/>
    <s v="2024-01-16"/>
    <n v="400"/>
    <n v="1234"/>
    <n v="23"/>
    <n v="0"/>
    <n v="11.18"/>
    <n v="0"/>
    <n v="-11.18"/>
    <n v="-11.18"/>
    <n v="-1"/>
    <n v="1.86"/>
    <n v="0.49"/>
    <n v="0"/>
    <n v="0"/>
    <s v="PAUSE"/>
    <x v="2"/>
  </r>
  <r>
    <s v="danializ.silva@gmail.com"/>
    <s v="dania"/>
    <s v="silva"/>
    <s v="San Jose"/>
    <s v="CA"/>
    <n v="1894"/>
    <s v="bay tool"/>
    <s v="Campaign_5"/>
    <s v="Facebook Ads"/>
    <s v="2024-01-21"/>
    <n v="200"/>
    <n v="2458"/>
    <n v="69"/>
    <n v="7"/>
    <n v="49.22"/>
    <n v="504.53"/>
    <n v="455.30999999999995"/>
    <n v="455.30999999999995"/>
    <n v="9.2505079236082892"/>
    <n v="2.81"/>
    <n v="0.71"/>
    <n v="7.03"/>
    <n v="0.10144927536231885"/>
    <s v="SCALE"/>
    <x v="3"/>
  </r>
  <r>
    <s v="lisabbn315@gmail.com"/>
    <s v="lisa"/>
    <s v="benson"/>
    <s v="Indian Orchar"/>
    <s v="MA"/>
    <n v="2435"/>
    <s v="doa exterminating"/>
    <s v="Campaign_18"/>
    <s v="Facebook Ads"/>
    <s v="2024-01-30"/>
    <n v="700"/>
    <n v="1383"/>
    <n v="54"/>
    <n v="5"/>
    <n v="28.46"/>
    <n v="333.38"/>
    <n v="304.92"/>
    <n v="304.92"/>
    <n v="10.71398453970485"/>
    <n v="3.9"/>
    <n v="0.53"/>
    <n v="5.69"/>
    <n v="9.2592592592592587E-2"/>
    <s v="SCALE"/>
    <x v="0"/>
  </r>
  <r>
    <s v="twilightauth@hotmail.com"/>
    <s v="john"/>
    <s v="heemeyer"/>
    <s v="Redding"/>
    <s v="CA"/>
    <n v="915"/>
    <s v="usfs"/>
    <s v="Campaign_1"/>
    <s v="Facebook Ads"/>
    <s v="2024-01-19"/>
    <n v="200"/>
    <n v="2106"/>
    <n v="72"/>
    <n v="6"/>
    <n v="48.33"/>
    <n v="388.49"/>
    <n v="340.16"/>
    <n v="340.16"/>
    <n v="7.038278501965654"/>
    <n v="3.42"/>
    <n v="0.67"/>
    <n v="8.06"/>
    <n v="8.3333333333333329E-2"/>
    <s v="SCALE"/>
    <x v="3"/>
  </r>
  <r>
    <s v="ethni_2000@hotmail.com"/>
    <s v="erika"/>
    <s v="penagamez"/>
    <s v="Fellsmere"/>
    <s v="FL"/>
    <n v="915"/>
    <s v="indian river medical center"/>
    <s v="Campaign_8"/>
    <s v="Facebook Ads"/>
    <s v="2024-01-08"/>
    <n v="600"/>
    <n v="993"/>
    <n v="37"/>
    <n v="0"/>
    <n v="15.61"/>
    <n v="0"/>
    <n v="-15.61"/>
    <n v="-15.61"/>
    <n v="-1"/>
    <n v="3.73"/>
    <n v="0.42"/>
    <n v="0"/>
    <n v="0"/>
    <s v="PAUSE"/>
    <x v="0"/>
  </r>
  <r>
    <s v="rosa9176@yahoo.com"/>
    <s v="maria"/>
    <s v="martinez"/>
    <s v="San Jacinto"/>
    <s v="CA"/>
    <n v="2000"/>
    <s v="nhc"/>
    <s v="Campaign_19"/>
    <s v="Facebook Ads"/>
    <s v="2024-01-31"/>
    <n v="300"/>
    <n v="1706"/>
    <n v="43"/>
    <n v="1"/>
    <n v="20.27"/>
    <n v="57.63"/>
    <n v="37.36"/>
    <n v="37.36"/>
    <n v="1.8431179082387765"/>
    <n v="2.52"/>
    <n v="0.47"/>
    <n v="20.27"/>
    <n v="2.3255813953488372E-2"/>
    <s v="SCALE"/>
    <x v="3"/>
  </r>
  <r>
    <s v="jess2ov@yahoo.com"/>
    <s v="jesus"/>
    <s v="oviedo"/>
    <s v="Avondale"/>
    <s v="AZ"/>
    <n v="2800"/>
    <s v="phoenix dental center"/>
    <s v="Campaign_2"/>
    <s v="Facebook Ads"/>
    <s v="2024-01-21"/>
    <n v="200"/>
    <n v="1918"/>
    <n v="39"/>
    <n v="1"/>
    <n v="17.73"/>
    <n v="58.37"/>
    <n v="40.64"/>
    <n v="40.64"/>
    <n v="2.2921601804850535"/>
    <n v="2.0299999999999998"/>
    <n v="0.45"/>
    <n v="17.73"/>
    <n v="2.564102564102564E-2"/>
    <s v="SCALE"/>
    <x v="3"/>
  </r>
  <r>
    <s v="neekishacole@gmail.com"/>
    <s v="neekisha"/>
    <s v="cole"/>
    <s v="Las Vegas"/>
    <s v="NV"/>
    <n v="3116"/>
    <s v="fedex"/>
    <s v="Campaign_6"/>
    <s v="Facebook Ads"/>
    <s v="2024-01-27"/>
    <n v="100"/>
    <n v="2089"/>
    <n v="38"/>
    <n v="1"/>
    <n v="16"/>
    <n v="49.24"/>
    <n v="33.24"/>
    <n v="33.24"/>
    <n v="2.0775000000000001"/>
    <n v="1.82"/>
    <n v="0.42"/>
    <n v="16"/>
    <n v="2.6315789473684209E-2"/>
    <s v="SCALE"/>
    <x v="3"/>
  </r>
  <r>
    <s v="shawsh02@gmail.com"/>
    <s v="shakerria"/>
    <s v="shaw"/>
    <s v="Quincy"/>
    <s v="FL"/>
    <n v="4000"/>
    <s v="department of revenue"/>
    <s v="Campaign_16"/>
    <s v="Facebook Ads"/>
    <s v="2024-01-10"/>
    <n v="100"/>
    <n v="538"/>
    <n v="8"/>
    <n v="0"/>
    <n v="3.47"/>
    <n v="0"/>
    <n v="-3.47"/>
    <n v="-3.47"/>
    <n v="-1"/>
    <n v="1.49"/>
    <n v="0.43"/>
    <n v="0"/>
    <n v="0"/>
    <s v="PAUSE"/>
    <x v="3"/>
  </r>
  <r>
    <s v="barbaradwilliams@yahoo.com"/>
    <s v="barbara"/>
    <s v="williams"/>
    <s v="Saint Louis"/>
    <s v="MO"/>
    <n v="3250"/>
    <s v="paul harris"/>
    <s v="Campaign_14"/>
    <s v="Facebook Ads"/>
    <s v="2024-01-11"/>
    <n v="200"/>
    <n v="2432"/>
    <n v="43"/>
    <n v="1"/>
    <n v="17.93"/>
    <n v="61.55"/>
    <n v="43.62"/>
    <n v="43.62"/>
    <n v="2.432794199665365"/>
    <n v="1.77"/>
    <n v="0.42"/>
    <n v="17.93"/>
    <n v="2.3255813953488372E-2"/>
    <s v="SCALE"/>
    <x v="3"/>
  </r>
  <r>
    <s v="marcum@hotmail.com"/>
    <s v="eugene"/>
    <s v="marcum"/>
    <s v="Temple"/>
    <s v="TX"/>
    <n v="1300"/>
    <s v="cavages"/>
    <s v="Campaign_8"/>
    <s v="Facebook Ads"/>
    <s v="2024-01-05"/>
    <n v="200"/>
    <n v="1302"/>
    <n v="31"/>
    <n v="0"/>
    <n v="15.14"/>
    <n v="0"/>
    <n v="-15.14"/>
    <n v="-15.14"/>
    <n v="-1"/>
    <n v="2.38"/>
    <n v="0.49"/>
    <n v="0"/>
    <n v="0"/>
    <s v="PAUSE"/>
    <x v="3"/>
  </r>
  <r>
    <s v="timothyborgeson@gmail.com"/>
    <s v="timothy"/>
    <s v="borgeson"/>
    <s v="Orlando"/>
    <s v="FL"/>
    <n v="3750"/>
    <s v="suntrust bank"/>
    <s v="Campaign_19"/>
    <s v="Facebook Ads"/>
    <s v="2024-01-16"/>
    <n v="200"/>
    <n v="1748"/>
    <n v="29"/>
    <n v="2"/>
    <n v="11.81"/>
    <n v="130.80000000000001"/>
    <n v="118.99000000000001"/>
    <n v="118.99000000000001"/>
    <n v="10.075359864521593"/>
    <n v="1.66"/>
    <n v="0.41"/>
    <n v="5.9"/>
    <n v="6.8965517241379309E-2"/>
    <s v="SCALE"/>
    <x v="3"/>
  </r>
  <r>
    <s v="toimbrad@yahoo.com"/>
    <s v="brad"/>
    <s v="mollett"/>
    <s v="Lapeer"/>
    <s v="MI"/>
    <n v="1700"/>
    <s v="t.k.m.s"/>
    <s v="Campaign_9"/>
    <s v="Facebook Ads"/>
    <s v="2024-01-27"/>
    <n v="600"/>
    <n v="806"/>
    <n v="20"/>
    <n v="1"/>
    <n v="16.010000000000002"/>
    <n v="64.17"/>
    <n v="48.16"/>
    <n v="48.16"/>
    <n v="3.0081199250468451"/>
    <n v="2.48"/>
    <n v="0.8"/>
    <n v="16.010000000000002"/>
    <n v="0.05"/>
    <s v="SCALE"/>
    <x v="0"/>
  </r>
  <r>
    <s v="lindamendenhall@gmail.com"/>
    <s v="linda"/>
    <s v="mendenhall"/>
    <s v="Cincinnati"/>
    <s v="OH"/>
    <n v="3750"/>
    <s v="great clothes"/>
    <s v="Campaign_3"/>
    <s v="Facebook Ads"/>
    <s v="2024-01-28"/>
    <n v="700"/>
    <n v="2095"/>
    <n v="32"/>
    <n v="1"/>
    <n v="20.55"/>
    <n v="53.14"/>
    <n v="32.590000000000003"/>
    <n v="32.590000000000003"/>
    <n v="1.5858880778588809"/>
    <n v="1.53"/>
    <n v="0.64"/>
    <n v="20.55"/>
    <n v="3.125E-2"/>
    <s v="SCALE"/>
    <x v="0"/>
  </r>
  <r>
    <s v="edgare@gmail.com"/>
    <s v="edgar"/>
    <s v="eckert"/>
    <s v="Houston"/>
    <s v="TX"/>
    <n v="1700"/>
    <s v="custom lawn service"/>
    <s v="Campaign_14"/>
    <s v="Facebook Ads"/>
    <s v="2024-01-14"/>
    <n v="400"/>
    <n v="892"/>
    <n v="31"/>
    <n v="1"/>
    <n v="26.32"/>
    <n v="61.3"/>
    <n v="34.979999999999997"/>
    <n v="34.979999999999997"/>
    <n v="1.3290273556231003"/>
    <n v="3.48"/>
    <n v="0.85"/>
    <n v="26.32"/>
    <n v="3.2258064516129031E-2"/>
    <s v="SCALE"/>
    <x v="2"/>
  </r>
  <r>
    <s v="robclischer@gmail.com"/>
    <s v="robert"/>
    <s v="lischer"/>
    <s v="Cincinnati"/>
    <s v="OH"/>
    <n v="1700"/>
    <s v="mcdonalds"/>
    <s v="Campaign_10"/>
    <s v="Facebook Ads"/>
    <s v="2024-01-16"/>
    <n v="500"/>
    <n v="548"/>
    <n v="9"/>
    <n v="1"/>
    <n v="5.17"/>
    <n v="60.15"/>
    <n v="54.98"/>
    <n v="54.98"/>
    <n v="10.634429400386846"/>
    <n v="1.64"/>
    <n v="0.56999999999999995"/>
    <n v="5.17"/>
    <n v="0.1111111111111111"/>
    <s v="SCALE"/>
    <x v="2"/>
  </r>
  <r>
    <s v="trucaro@aol.com"/>
    <s v="truneeda"/>
    <s v="marshall"/>
    <s v="Kansas City"/>
    <s v="MO"/>
    <n v="2250"/>
    <s v="citigroup"/>
    <s v="Campaign_2"/>
    <s v="Facebook Ads"/>
    <s v="2024-01-04"/>
    <n v="500"/>
    <n v="1669"/>
    <n v="53"/>
    <n v="2"/>
    <n v="38.44"/>
    <n v="138.84"/>
    <n v="100.4"/>
    <n v="100.4"/>
    <n v="2.6118626430801251"/>
    <n v="3.18"/>
    <n v="0.73"/>
    <n v="19.22"/>
    <n v="3.7735849056603772E-2"/>
    <s v="SCALE"/>
    <x v="2"/>
  </r>
  <r>
    <s v="goldilocs461@yahoo.com"/>
    <s v="anthony"/>
    <s v="anderson"/>
    <s v="Ocean Springs"/>
    <s v="MS"/>
    <n v="2000"/>
    <s v="northrop grunman"/>
    <s v="Campaign_18"/>
    <s v="Facebook Ads"/>
    <s v="2024-01-12"/>
    <n v="700"/>
    <n v="1892"/>
    <n v="61"/>
    <n v="0"/>
    <n v="34.97"/>
    <n v="0"/>
    <n v="-34.97"/>
    <n v="-34.97"/>
    <n v="-1"/>
    <n v="3.22"/>
    <n v="0.56999999999999995"/>
    <n v="0"/>
    <n v="0"/>
    <s v="PAUSE"/>
    <x v="0"/>
  </r>
  <r>
    <s v="vikkigraf@yahoo.com"/>
    <s v="vikki"/>
    <s v="graf"/>
    <s v="McHenry"/>
    <s v="IL"/>
    <n v="2999"/>
    <s v="meijer"/>
    <s v="Campaign_20"/>
    <s v="Facebook Ads"/>
    <s v="2024-01-04"/>
    <n v="800"/>
    <n v="1810"/>
    <n v="68"/>
    <n v="0"/>
    <n v="41.35"/>
    <n v="0"/>
    <n v="-41.35"/>
    <n v="-41.35"/>
    <n v="-1"/>
    <n v="3.76"/>
    <n v="0.61"/>
    <n v="0"/>
    <n v="0"/>
    <s v="PAUSE"/>
    <x v="1"/>
  </r>
  <r>
    <s v="gumble867@gmail.com"/>
    <s v="thomas"/>
    <s v="graves"/>
    <s v="Pemberton"/>
    <s v="NJ"/>
    <n v="5001"/>
    <s v="eberle and bci"/>
    <s v="Campaign_18"/>
    <s v="Facebook Ads"/>
    <s v="2024-01-31"/>
    <n v="800"/>
    <n v="1059"/>
    <n v="16"/>
    <n v="1"/>
    <n v="8.85"/>
    <n v="42.9"/>
    <n v="34.049999999999997"/>
    <n v="34.049999999999997"/>
    <n v="3.847457627118644"/>
    <n v="1.51"/>
    <n v="0.55000000000000004"/>
    <n v="8.85"/>
    <n v="6.25E-2"/>
    <s v="SCALE"/>
    <x v="1"/>
  </r>
  <r>
    <s v="aabeyta52@aol.com"/>
    <s v="andrew"/>
    <s v="abeyta"/>
    <s v="Covina"/>
    <s v="CA"/>
    <n v="6933"/>
    <s v="ikea"/>
    <s v="Campaign_19"/>
    <s v="Facebook Ads"/>
    <s v="2024-01-11"/>
    <n v="500"/>
    <n v="1455"/>
    <n v="31"/>
    <n v="0"/>
    <n v="25.91"/>
    <n v="0"/>
    <n v="-25.91"/>
    <n v="-25.91"/>
    <n v="-1"/>
    <n v="2.13"/>
    <n v="0.84"/>
    <n v="0"/>
    <n v="0"/>
    <s v="PAUSE"/>
    <x v="2"/>
  </r>
  <r>
    <s v="erbjenni@hotmail.com"/>
    <s v="jennifer"/>
    <s v="erb"/>
    <s v="Rockaway Beac"/>
    <s v="MO"/>
    <n v="3250"/>
    <s v="ssi/disability"/>
    <s v="Campaign_19"/>
    <s v="Facebook Ads"/>
    <s v="2024-01-10"/>
    <n v="800"/>
    <n v="1610"/>
    <n v="69"/>
    <n v="2"/>
    <n v="36.659999999999997"/>
    <n v="75.5"/>
    <n v="38.840000000000003"/>
    <n v="38.840000000000003"/>
    <n v="1.059465357337698"/>
    <n v="4.29"/>
    <n v="0.53"/>
    <n v="18.329999999999998"/>
    <n v="2.8985507246376812E-2"/>
    <s v="SCALE"/>
    <x v="1"/>
  </r>
  <r>
    <s v="frankblack_1@hotmail.com"/>
    <s v="francis"/>
    <s v="black"/>
    <s v="Oklahoma City"/>
    <s v="OK"/>
    <n v="2750"/>
    <s v="oklahomacitycountyhealthde"/>
    <s v="Campaign_4"/>
    <s v="Facebook Ads"/>
    <s v="2024-01-27"/>
    <n v="800"/>
    <n v="1506"/>
    <n v="36"/>
    <n v="4"/>
    <n v="22.44"/>
    <n v="192.61"/>
    <n v="170.17000000000002"/>
    <n v="170.17000000000002"/>
    <n v="7.5833333333333339"/>
    <n v="2.39"/>
    <n v="0.62"/>
    <n v="5.61"/>
    <n v="0.1111111111111111"/>
    <s v="SCALE"/>
    <x v="1"/>
  </r>
  <r>
    <s v="rodriguezmf1250@yahoo.com"/>
    <s v="mario"/>
    <s v="rodriguez"/>
    <s v="Buckeye"/>
    <s v="AZ"/>
    <n v="4500"/>
    <s v="snyders-lance; inc."/>
    <s v="Campaign_20"/>
    <s v="Facebook Ads"/>
    <s v="2024-01-11"/>
    <n v="700"/>
    <n v="2240"/>
    <n v="74"/>
    <n v="6"/>
    <n v="42"/>
    <n v="443.32"/>
    <n v="401.32"/>
    <n v="401.32"/>
    <n v="9.5552380952380958"/>
    <n v="3.3"/>
    <n v="0.56999999999999995"/>
    <n v="7"/>
    <n v="8.1081081081081086E-2"/>
    <s v="SCALE"/>
    <x v="0"/>
  </r>
  <r>
    <s v="cutelittleteapot@hotmail.com"/>
    <s v="crystal"/>
    <s v="jones"/>
    <s v="Del Rio"/>
    <s v="TX"/>
    <n v="2200"/>
    <s v="stripes"/>
    <s v="Campaign_2"/>
    <s v="Facebook Ads"/>
    <s v="2024-01-17"/>
    <n v="800"/>
    <n v="2090"/>
    <n v="33"/>
    <n v="3"/>
    <n v="27.32"/>
    <n v="116.69"/>
    <n v="89.37"/>
    <n v="89.37"/>
    <n v="3.2712298682284042"/>
    <n v="1.58"/>
    <n v="0.83"/>
    <n v="9.11"/>
    <n v="9.0909090909090912E-2"/>
    <s v="SCALE"/>
    <x v="1"/>
  </r>
  <r>
    <s v="lgatew05@yahoo.com"/>
    <s v="lakesha"/>
    <s v="gatewood"/>
    <s v="Charlotte"/>
    <s v="NC"/>
    <n v="1900"/>
    <s v="wells fargo"/>
    <s v="Campaign_2"/>
    <s v="Facebook Ads"/>
    <s v="2024-01-08"/>
    <n v="300"/>
    <n v="1621"/>
    <n v="68"/>
    <n v="0"/>
    <n v="56.56"/>
    <n v="0"/>
    <n v="-56.56"/>
    <n v="-56.56"/>
    <n v="-1"/>
    <n v="4.1900000000000004"/>
    <n v="0.83"/>
    <n v="0"/>
    <n v="0"/>
    <s v="PAUSE"/>
    <x v="3"/>
  </r>
  <r>
    <s v="cargeople1987@hotmail.com"/>
    <s v="john"/>
    <s v="johnson"/>
    <s v="Philadelphia"/>
    <s v="PA"/>
    <n v="1300"/>
    <s v="grass roots yard services"/>
    <s v="Campaign_20"/>
    <s v="Facebook Ads"/>
    <s v="2024-01-19"/>
    <n v="700"/>
    <n v="1040"/>
    <n v="30"/>
    <n v="0"/>
    <n v="12.72"/>
    <n v="0"/>
    <n v="-12.72"/>
    <n v="-12.72"/>
    <n v="-1"/>
    <n v="2.88"/>
    <n v="0.42"/>
    <n v="0"/>
    <n v="0"/>
    <s v="PAUSE"/>
    <x v="0"/>
  </r>
  <r>
    <s v="deftern@gmail.com"/>
    <s v="roger"/>
    <s v="swain"/>
    <s v="Indianapolis"/>
    <s v="IN"/>
    <n v="1907"/>
    <s v="life's gold"/>
    <s v="Campaign_9"/>
    <s v="Facebook Ads"/>
    <s v="2024-01-23"/>
    <n v="300"/>
    <n v="2237"/>
    <n v="75"/>
    <n v="1"/>
    <n v="30.27"/>
    <n v="50.6"/>
    <n v="20.330000000000002"/>
    <n v="20.330000000000002"/>
    <n v="0.67162206805417912"/>
    <n v="3.35"/>
    <n v="0.4"/>
    <n v="30.27"/>
    <n v="1.3333333333333334E-2"/>
    <s v="SCALE"/>
    <x v="3"/>
  </r>
  <r>
    <s v="ramdrich88@gmail.com"/>
    <s v="ramon"/>
    <s v="richardson"/>
    <s v="Dallas"/>
    <s v="TX"/>
    <n v="1700"/>
    <s v="accountemps"/>
    <s v="Campaign_1"/>
    <s v="Facebook Ads"/>
    <s v="2024-01-22"/>
    <n v="700"/>
    <n v="1524"/>
    <n v="27"/>
    <n v="1"/>
    <n v="11.06"/>
    <n v="43.96"/>
    <n v="32.9"/>
    <n v="32.9"/>
    <n v="2.9746835443037973"/>
    <n v="1.77"/>
    <n v="0.41"/>
    <n v="11.06"/>
    <n v="3.7037037037037035E-2"/>
    <s v="SCALE"/>
    <x v="0"/>
  </r>
  <r>
    <s v="garyboyd@gmail.com"/>
    <s v="gary"/>
    <s v="boyd"/>
    <s v="San Jose"/>
    <s v="CA"/>
    <n v="2913"/>
    <s v="kids mart"/>
    <s v="Campaign_5"/>
    <s v="Facebook Ads"/>
    <s v="2024-01-28"/>
    <n v="1000"/>
    <n v="926"/>
    <n v="25"/>
    <n v="0"/>
    <n v="12.71"/>
    <n v="0"/>
    <n v="-12.71"/>
    <n v="-12.71"/>
    <n v="-1"/>
    <n v="2.7"/>
    <n v="0.51"/>
    <n v="0"/>
    <n v="0"/>
    <s v="PAUSE"/>
    <x v="1"/>
  </r>
  <r>
    <s v="drete1979@yahoo.com"/>
    <s v="thomas"/>
    <s v="buchanan"/>
    <s v="Penn Valley"/>
    <s v="CA"/>
    <n v="4000"/>
    <s v="university stereo"/>
    <s v="Campaign_15"/>
    <s v="Facebook Ads"/>
    <s v="2024-01-26"/>
    <n v="1000"/>
    <n v="1690"/>
    <n v="62"/>
    <n v="2"/>
    <n v="31.66"/>
    <n v="91.69"/>
    <n v="60.03"/>
    <n v="60.03"/>
    <n v="1.8960833859759949"/>
    <n v="3.67"/>
    <n v="0.51"/>
    <n v="15.83"/>
    <n v="3.2258064516129031E-2"/>
    <s v="SCALE"/>
    <x v="1"/>
  </r>
  <r>
    <s v="kspollard@vcu.edu"/>
    <s v="kiosha"/>
    <s v="pollard"/>
    <s v="Chester"/>
    <s v="VA"/>
    <n v="8800"/>
    <s v="vcu"/>
    <s v="Campaign_8"/>
    <s v="Facebook Ads"/>
    <s v="2024-01-23"/>
    <n v="300"/>
    <n v="800"/>
    <n v="20"/>
    <n v="1"/>
    <n v="14.82"/>
    <n v="48.76"/>
    <n v="33.94"/>
    <n v="33.94"/>
    <n v="2.2901484480431846"/>
    <n v="2.5"/>
    <n v="0.74"/>
    <n v="14.82"/>
    <n v="0.05"/>
    <s v="SCALE"/>
    <x v="3"/>
  </r>
  <r>
    <s v="dlacy1278@hotmail.com"/>
    <s v="denequa"/>
    <s v="lacy"/>
    <s v="Clinton Towns"/>
    <s v="MI"/>
    <n v="2167"/>
    <s v="td auto finance"/>
    <s v="Campaign_18"/>
    <s v="Facebook Ads"/>
    <s v="2024-01-15"/>
    <n v="600"/>
    <n v="1885"/>
    <n v="50"/>
    <n v="0"/>
    <n v="36.17"/>
    <n v="0"/>
    <n v="-36.17"/>
    <n v="-36.17"/>
    <n v="-1"/>
    <n v="2.65"/>
    <n v="0.72"/>
    <n v="0"/>
    <n v="0"/>
    <s v="PAUSE"/>
    <x v="0"/>
  </r>
  <r>
    <s v="robbiejostrong@yahoo.com"/>
    <s v="robbie"/>
    <s v="zlomke"/>
    <s v="Katy"/>
    <s v="TX"/>
    <n v="2750"/>
    <s v="continental carbon"/>
    <s v="Campaign_4"/>
    <s v="Facebook Ads"/>
    <s v="2024-01-14"/>
    <n v="800"/>
    <n v="2181"/>
    <n v="94"/>
    <n v="0"/>
    <n v="64.61"/>
    <n v="0"/>
    <n v="-64.61"/>
    <n v="-64.61"/>
    <n v="-1"/>
    <n v="4.3099999999999996"/>
    <n v="0.69"/>
    <n v="0"/>
    <n v="0"/>
    <s v="PAUSE"/>
    <x v="1"/>
  </r>
  <r>
    <s v="christineeking@gmail.com"/>
    <s v="christine"/>
    <s v="king"/>
    <s v="Lewisville"/>
    <s v="TX"/>
    <n v="2500"/>
    <s v="crandall's fine furniture"/>
    <s v="Campaign_9"/>
    <s v="Facebook Ads"/>
    <s v="2024-01-09"/>
    <n v="800"/>
    <n v="1108"/>
    <n v="44"/>
    <n v="0"/>
    <n v="33.58"/>
    <n v="0"/>
    <n v="-33.58"/>
    <n v="-33.58"/>
    <n v="-1"/>
    <n v="3.97"/>
    <n v="0.76"/>
    <n v="0"/>
    <n v="0"/>
    <s v="PAUSE"/>
    <x v="1"/>
  </r>
  <r>
    <s v="nardh36@gmail.com"/>
    <s v="ronald"/>
    <s v="jones"/>
    <s v="Norfolk"/>
    <s v="VA"/>
    <n v="4500"/>
    <s v="pod market"/>
    <s v="Campaign_13"/>
    <s v="Facebook Ads"/>
    <s v="2024-01-02"/>
    <n v="100"/>
    <n v="830"/>
    <n v="31"/>
    <n v="3"/>
    <n v="25.28"/>
    <n v="139.77000000000001"/>
    <n v="114.49000000000001"/>
    <n v="114.49000000000001"/>
    <n v="4.5288765822784809"/>
    <n v="3.73"/>
    <n v="0.82"/>
    <n v="8.43"/>
    <n v="9.6774193548387094E-2"/>
    <s v="SCALE"/>
    <x v="3"/>
  </r>
  <r>
    <s v="jamesjbramlett@hotmail.com"/>
    <s v="james"/>
    <s v="bramlett"/>
    <s v="Salem"/>
    <s v="OR"/>
    <n v="2750"/>
    <s v="grade a investment"/>
    <s v="Campaign_10"/>
    <s v="Facebook Ads"/>
    <s v="2024-01-04"/>
    <n v="600"/>
    <n v="2193"/>
    <n v="55"/>
    <n v="2"/>
    <n v="31.4"/>
    <n v="103.48"/>
    <n v="72.080000000000013"/>
    <n v="72.080000000000013"/>
    <n v="2.2955414012738857"/>
    <n v="2.5099999999999998"/>
    <n v="0.56999999999999995"/>
    <n v="15.7"/>
    <n v="3.6363636363636362E-2"/>
    <s v="SCALE"/>
    <x v="0"/>
  </r>
  <r>
    <s v="sushine@cox.net"/>
    <s v="olga"/>
    <s v="dudley"/>
    <s v="Scottsdale"/>
    <s v="AZ"/>
    <n v="1625"/>
    <s v="j3 communications"/>
    <s v="Campaign_20"/>
    <s v="Facebook Ads"/>
    <s v="2024-01-09"/>
    <n v="200"/>
    <n v="2250"/>
    <n v="83"/>
    <n v="0"/>
    <n v="57.72"/>
    <n v="0"/>
    <n v="-57.72"/>
    <n v="-57.72"/>
    <n v="-1"/>
    <n v="3.69"/>
    <n v="0.7"/>
    <n v="0"/>
    <n v="0"/>
    <s v="PAUSE"/>
    <x v="3"/>
  </r>
  <r>
    <s v="maryfcallahan@yahoo.com"/>
    <s v="mary"/>
    <s v="callahan"/>
    <s v="Midvale"/>
    <s v="UT"/>
    <n v="2509"/>
    <s v="aj bayless"/>
    <s v="Campaign_18"/>
    <s v="Facebook Ads"/>
    <s v="2024-01-20"/>
    <n v="800"/>
    <n v="2423"/>
    <n v="72"/>
    <n v="8"/>
    <n v="37.46"/>
    <n v="310.41000000000003"/>
    <n v="272.95000000000005"/>
    <n v="272.95000000000005"/>
    <n v="7.2864388681260017"/>
    <n v="2.97"/>
    <n v="0.52"/>
    <n v="4.68"/>
    <n v="0.1111111111111111"/>
    <s v="SCALE"/>
    <x v="1"/>
  </r>
  <r>
    <s v="indynunn@gmail.com"/>
    <s v="joshua"/>
    <s v="nunn"/>
    <s v="Anderson"/>
    <s v="IN"/>
    <n v="2000"/>
    <s v="fuller and mohler hvac"/>
    <s v="Campaign_3"/>
    <s v="Facebook Ads"/>
    <s v="2024-01-16"/>
    <n v="600"/>
    <n v="1971"/>
    <n v="47"/>
    <n v="2"/>
    <n v="28.01"/>
    <n v="103.79"/>
    <n v="75.78"/>
    <n v="75.78"/>
    <n v="2.7054623348803997"/>
    <n v="2.38"/>
    <n v="0.6"/>
    <n v="14"/>
    <n v="4.2553191489361701E-2"/>
    <s v="SCALE"/>
    <x v="0"/>
  </r>
  <r>
    <s v="ashes0199@yahoo.com"/>
    <s v="lytha"/>
    <s v="gall"/>
    <s v="Fort Walton B"/>
    <s v="FL"/>
    <n v="2750"/>
    <s v="four points by sheraton"/>
    <s v="Campaign_10"/>
    <s v="Facebook Ads"/>
    <s v="2024-01-22"/>
    <n v="500"/>
    <n v="528"/>
    <n v="11"/>
    <n v="1"/>
    <n v="4.42"/>
    <n v="67.22"/>
    <n v="62.8"/>
    <n v="62.8"/>
    <n v="14.20814479638009"/>
    <n v="2.08"/>
    <n v="0.4"/>
    <n v="4.42"/>
    <n v="9.0909090909090912E-2"/>
    <s v="SCALE"/>
    <x v="2"/>
  </r>
  <r>
    <s v="sopupose92@hotmail.com"/>
    <s v="william"/>
    <s v="sheldon"/>
    <s v="Englewood"/>
    <s v="CO"/>
    <n v="3575"/>
    <s v="mr. steak"/>
    <s v="Campaign_17"/>
    <s v="Facebook Ads"/>
    <s v="2024-01-28"/>
    <n v="500"/>
    <n v="2063"/>
    <n v="90"/>
    <n v="9"/>
    <n v="48.5"/>
    <n v="664.9"/>
    <n v="616.4"/>
    <n v="616.4"/>
    <n v="12.709278350515463"/>
    <n v="4.3600000000000003"/>
    <n v="0.54"/>
    <n v="5.39"/>
    <n v="0.1"/>
    <s v="SCALE"/>
    <x v="2"/>
  </r>
  <r>
    <s v="joycelevine@gmail.com"/>
    <s v="joyce"/>
    <s v="levine"/>
    <s v="Munster"/>
    <s v="IN"/>
    <n v="1251"/>
    <s v="mr. good buys"/>
    <s v="Campaign_1"/>
    <s v="Facebook Ads"/>
    <s v="2024-01-26"/>
    <n v="600"/>
    <n v="894"/>
    <n v="16"/>
    <n v="0"/>
    <n v="9.3699999999999992"/>
    <n v="0"/>
    <n v="-9.3699999999999992"/>
    <n v="-9.3699999999999992"/>
    <n v="-1"/>
    <n v="1.79"/>
    <n v="0.59"/>
    <n v="0"/>
    <n v="0"/>
    <s v="PAUSE"/>
    <x v="0"/>
  </r>
  <r>
    <s v="trooper4wdrive@hotmail.com"/>
    <s v="albert"/>
    <s v="briggs"/>
    <s v="Grand Saline"/>
    <s v="TX"/>
    <n v="1000"/>
    <s v="ssa"/>
    <s v="Campaign_3"/>
    <s v="Facebook Ads"/>
    <s v="2024-01-28"/>
    <n v="700"/>
    <n v="735"/>
    <n v="17"/>
    <n v="1"/>
    <n v="9.99"/>
    <n v="66.44"/>
    <n v="56.449999999999996"/>
    <n v="56.449999999999996"/>
    <n v="5.6506506506506504"/>
    <n v="2.31"/>
    <n v="0.59"/>
    <n v="9.99"/>
    <n v="5.8823529411764705E-2"/>
    <s v="SCALE"/>
    <x v="0"/>
  </r>
  <r>
    <s v="v_c_lozano@yahoo.com"/>
    <s v="veronica"/>
    <s v="lozano"/>
    <s v="Azle"/>
    <s v="TX"/>
    <n v="3200"/>
    <s v="target"/>
    <s v="Campaign_7"/>
    <s v="Facebook Ads"/>
    <s v="2024-01-13"/>
    <n v="400"/>
    <n v="2204"/>
    <n v="71"/>
    <n v="2"/>
    <n v="30.16"/>
    <n v="99.79"/>
    <n v="69.63000000000001"/>
    <n v="69.63000000000001"/>
    <n v="2.3086870026525204"/>
    <n v="3.22"/>
    <n v="0.42"/>
    <n v="15.08"/>
    <n v="2.8169014084507043E-2"/>
    <s v="SCALE"/>
    <x v="2"/>
  </r>
  <r>
    <s v="mklais@hotmail.com"/>
    <s v="michael"/>
    <s v="klais"/>
    <s v="Las Vegas"/>
    <s v="NV"/>
    <n v="1500"/>
    <s v="benefits"/>
    <s v="Campaign_4"/>
    <s v="Facebook Ads"/>
    <s v="2024-01-10"/>
    <n v="800"/>
    <n v="2206"/>
    <n v="87"/>
    <n v="0"/>
    <n v="68.150000000000006"/>
    <n v="0"/>
    <n v="-68.150000000000006"/>
    <n v="-68.150000000000006"/>
    <n v="-1"/>
    <n v="3.94"/>
    <n v="0.78"/>
    <n v="0"/>
    <n v="0"/>
    <s v="PAUSE"/>
    <x v="1"/>
  </r>
  <r>
    <s v="davidmanwaring@gmail.com"/>
    <s v="david"/>
    <s v="manwaring"/>
    <s v="Indianapolis"/>
    <s v="IN"/>
    <n v="2800"/>
    <s v="custom sound"/>
    <s v="Campaign_20"/>
    <s v="Facebook Ads"/>
    <s v="2024-01-26"/>
    <n v="700"/>
    <n v="2271"/>
    <n v="61"/>
    <n v="5"/>
    <n v="50.72"/>
    <n v="317.73"/>
    <n v="267.01"/>
    <n v="267.01"/>
    <n v="5.2643927444794949"/>
    <n v="2.69"/>
    <n v="0.83"/>
    <n v="10.14"/>
    <n v="8.1967213114754092E-2"/>
    <s v="SCALE"/>
    <x v="0"/>
  </r>
  <r>
    <s v="jerrybarnes@hotmail.com"/>
    <s v="jerry"/>
    <s v="barnes"/>
    <s v="Miami"/>
    <s v="FL"/>
    <n v="2400"/>
    <s v="g.i. joe's"/>
    <s v="Campaign_7"/>
    <s v="Facebook Ads"/>
    <s v="2024-01-26"/>
    <n v="300"/>
    <n v="704"/>
    <n v="24"/>
    <n v="0"/>
    <n v="13.76"/>
    <n v="0"/>
    <n v="-13.76"/>
    <n v="-13.76"/>
    <n v="-1"/>
    <n v="3.41"/>
    <n v="0.56999999999999995"/>
    <n v="0"/>
    <n v="0"/>
    <s v="PAUSE"/>
    <x v="3"/>
  </r>
  <r>
    <s v="apleasant@gmail.com"/>
    <s v="angelina"/>
    <s v="martin"/>
    <s v="Minneapolis"/>
    <s v="MN"/>
    <n v="2250"/>
    <s v="superior interior design"/>
    <s v="Campaign_13"/>
    <s v="Facebook Ads"/>
    <s v="2024-01-07"/>
    <n v="800"/>
    <n v="835"/>
    <n v="36"/>
    <n v="4"/>
    <n v="17.8"/>
    <n v="289.74"/>
    <n v="271.94"/>
    <n v="271.94"/>
    <n v="15.277528089887639"/>
    <n v="4.3099999999999996"/>
    <n v="0.49"/>
    <n v="4.45"/>
    <n v="0.1111111111111111"/>
    <s v="SCALE"/>
    <x v="1"/>
  </r>
  <r>
    <s v="glennwolfe@hotmail.com"/>
    <s v="glenn"/>
    <s v="wolfe"/>
    <s v="Richmond"/>
    <s v="CA"/>
    <n v="3500"/>
    <s v="sholl's colonial cafeteria"/>
    <s v="Campaign_7"/>
    <s v="Facebook Ads"/>
    <s v="2024-01-13"/>
    <n v="600"/>
    <n v="1785"/>
    <n v="68"/>
    <n v="0"/>
    <n v="46.32"/>
    <n v="0"/>
    <n v="-46.32"/>
    <n v="-46.32"/>
    <n v="-1"/>
    <n v="3.81"/>
    <n v="0.68"/>
    <n v="0"/>
    <n v="0"/>
    <s v="PAUSE"/>
    <x v="0"/>
  </r>
  <r>
    <s v="myeachia@yahoo.com"/>
    <s v="myeachia"/>
    <s v="mitchell"/>
    <s v="Port Arthur"/>
    <s v="TX"/>
    <n v="2500"/>
    <s v="access mediquip"/>
    <s v="Campaign_11"/>
    <s v="Facebook Ads"/>
    <s v="2024-01-20"/>
    <n v="600"/>
    <n v="2101"/>
    <n v="92"/>
    <n v="0"/>
    <n v="59.98"/>
    <n v="0"/>
    <n v="-59.98"/>
    <n v="-59.98"/>
    <n v="-1"/>
    <n v="4.38"/>
    <n v="0.65"/>
    <n v="0"/>
    <n v="0"/>
    <s v="PAUSE"/>
    <x v="0"/>
  </r>
  <r>
    <s v="renaguinn@yahoo.com"/>
    <s v="rena"/>
    <s v="cordova"/>
    <s v="Albuquerque"/>
    <s v="NM"/>
    <n v="1400"/>
    <s v="social security"/>
    <s v="Campaign_6"/>
    <s v="Facebook Ads"/>
    <s v="2024-01-22"/>
    <n v="600"/>
    <n v="1237"/>
    <n v="44"/>
    <n v="5"/>
    <n v="20.65"/>
    <n v="310.23"/>
    <n v="289.58000000000004"/>
    <n v="289.58000000000004"/>
    <n v="14.023244552058115"/>
    <n v="3.56"/>
    <n v="0.47"/>
    <n v="4.13"/>
    <n v="0.11363636363636363"/>
    <s v="SCALE"/>
    <x v="0"/>
  </r>
  <r>
    <s v="bbranddes@aol.com"/>
    <s v="rochelle"/>
    <s v="baldwin"/>
    <s v="Morton"/>
    <s v="PA"/>
    <n v="4500"/>
    <s v="thepaintedhorse"/>
    <s v="Campaign_19"/>
    <s v="Facebook Ads"/>
    <s v="2024-01-04"/>
    <n v="100"/>
    <n v="962"/>
    <n v="39"/>
    <n v="1"/>
    <n v="20.59"/>
    <n v="58.11"/>
    <n v="37.519999999999996"/>
    <n v="37.519999999999996"/>
    <n v="1.8222438076736278"/>
    <n v="4.05"/>
    <n v="0.53"/>
    <n v="20.59"/>
    <n v="2.564102564102564E-2"/>
    <s v="SCALE"/>
    <x v="3"/>
  </r>
  <r>
    <s v="selvin361@gmail.com"/>
    <s v="selvin"/>
    <s v="gonzalez"/>
    <s v="Denver"/>
    <s v="CO"/>
    <n v="1800"/>
    <s v="roosvel"/>
    <s v="Campaign_16"/>
    <s v="Facebook Ads"/>
    <s v="2024-01-08"/>
    <n v="800"/>
    <n v="1769"/>
    <n v="74"/>
    <n v="2"/>
    <n v="52.14"/>
    <n v="83.42"/>
    <n v="31.28"/>
    <n v="31.28"/>
    <n v="0.59992328346758728"/>
    <n v="4.18"/>
    <n v="0.7"/>
    <n v="26.07"/>
    <n v="2.7027027027027029E-2"/>
    <s v="SCALE"/>
    <x v="1"/>
  </r>
  <r>
    <s v="roachedaphne@yahoo.com"/>
    <s v="daphne"/>
    <s v="roache"/>
    <s v="Bowie"/>
    <s v="MD"/>
    <n v="1700"/>
    <s v="cableview communications"/>
    <s v="Campaign_18"/>
    <s v="Facebook Ads"/>
    <s v="2024-01-01"/>
    <n v="600"/>
    <n v="1333"/>
    <n v="45"/>
    <n v="3"/>
    <n v="22.37"/>
    <n v="203.48"/>
    <n v="181.10999999999999"/>
    <n v="181.10999999999999"/>
    <n v="8.096110862762627"/>
    <n v="3.38"/>
    <n v="0.5"/>
    <n v="7.46"/>
    <n v="6.6666666666666666E-2"/>
    <s v="SCALE"/>
    <x v="0"/>
  </r>
  <r>
    <s v="brandi19144@yahoo.com"/>
    <s v="brandi"/>
    <s v="bradley"/>
    <s v="Philadelphia"/>
    <s v="PA"/>
    <n v="3200"/>
    <s v="philadelphia  prison  system"/>
    <s v="Campaign_20"/>
    <s v="Facebook Ads"/>
    <s v="2024-01-06"/>
    <n v="100"/>
    <n v="1038"/>
    <n v="34"/>
    <n v="0"/>
    <n v="19.010000000000002"/>
    <n v="0"/>
    <n v="-19.010000000000002"/>
    <n v="-19.010000000000002"/>
    <n v="-1"/>
    <n v="3.28"/>
    <n v="0.56000000000000005"/>
    <n v="0"/>
    <n v="0"/>
    <s v="PAUSE"/>
    <x v="3"/>
  </r>
  <r>
    <s v="charlenebvincent@hotmail.com"/>
    <s v="charlene"/>
    <s v="vincent"/>
    <s v="Los Angeles"/>
    <s v="CA"/>
    <n v="4000"/>
    <s v="national record mart"/>
    <s v="Campaign_16"/>
    <s v="Facebook Ads"/>
    <s v="2024-01-19"/>
    <n v="100"/>
    <n v="706"/>
    <n v="28"/>
    <n v="2"/>
    <n v="23.62"/>
    <n v="71.489999999999995"/>
    <n v="47.86999999999999"/>
    <n v="47.86999999999999"/>
    <n v="2.026672311600338"/>
    <n v="3.97"/>
    <n v="0.84"/>
    <n v="11.81"/>
    <n v="7.1428571428571425E-2"/>
    <s v="SCALE"/>
    <x v="3"/>
  </r>
  <r>
    <s v="cheryljlewis@gmail.com"/>
    <s v="cheryl"/>
    <s v="lewis"/>
    <s v="Las Vegas"/>
    <s v="NV"/>
    <n v="3800"/>
    <s v="fireball"/>
    <s v="Campaign_4"/>
    <s v="Facebook Ads"/>
    <s v="2024-01-01"/>
    <n v="300"/>
    <n v="2104"/>
    <n v="41"/>
    <n v="4"/>
    <n v="18.95"/>
    <n v="216.7"/>
    <n v="197.75"/>
    <n v="197.75"/>
    <n v="10.435356200527705"/>
    <n v="1.95"/>
    <n v="0.46"/>
    <n v="4.74"/>
    <n v="9.7560975609756101E-2"/>
    <s v="SCALE"/>
    <x v="3"/>
  </r>
  <r>
    <s v="leonardcrios@live.com"/>
    <s v="leonard"/>
    <s v="rios"/>
    <s v="Waterbury"/>
    <s v="CT"/>
    <n v="1800"/>
    <s v="specialty restaurant group"/>
    <s v="Campaign_11"/>
    <s v="Facebook Ads"/>
    <s v="2024-01-29"/>
    <n v="500"/>
    <n v="1625"/>
    <n v="25"/>
    <n v="1"/>
    <n v="15.36"/>
    <n v="59.59"/>
    <n v="44.230000000000004"/>
    <n v="44.230000000000004"/>
    <n v="2.879557291666667"/>
    <n v="1.54"/>
    <n v="0.61"/>
    <n v="15.36"/>
    <n v="0.04"/>
    <s v="SCALE"/>
    <x v="2"/>
  </r>
  <r>
    <s v="donaldbanta@yahoo.com"/>
    <s v="donald"/>
    <s v="banta"/>
    <s v="Chicago"/>
    <s v="IL"/>
    <n v="1800"/>
    <s v="star assistance"/>
    <s v="Campaign_9"/>
    <s v="Facebook Ads"/>
    <s v="2024-01-16"/>
    <n v="100"/>
    <n v="2335"/>
    <n v="79"/>
    <n v="8"/>
    <n v="41.2"/>
    <n v="484.8"/>
    <n v="443.6"/>
    <n v="443.6"/>
    <n v="10.766990291262136"/>
    <n v="3.38"/>
    <n v="0.52"/>
    <n v="5.15"/>
    <n v="0.10126582278481013"/>
    <s v="SCALE"/>
    <x v="3"/>
  </r>
  <r>
    <s v="sudge1941@hotmail.com"/>
    <s v="maria"/>
    <s v="delacruz"/>
    <s v="Park Ridge"/>
    <s v="IL"/>
    <n v="2501"/>
    <s v="the white swan"/>
    <s v="Campaign_18"/>
    <s v="Facebook Ads"/>
    <s v="2024-01-22"/>
    <n v="800"/>
    <n v="1273"/>
    <n v="22"/>
    <n v="0"/>
    <n v="12.39"/>
    <n v="0"/>
    <n v="-12.39"/>
    <n v="-12.39"/>
    <n v="-1"/>
    <n v="1.73"/>
    <n v="0.56000000000000005"/>
    <n v="0"/>
    <n v="0"/>
    <s v="PAUSE"/>
    <x v="1"/>
  </r>
  <r>
    <s v="katinalady@gmail.com"/>
    <s v="katina"/>
    <s v="smith"/>
    <s v="manchester"/>
    <s v="CT"/>
    <n v="2250"/>
    <s v="bullock county boe"/>
    <s v="Campaign_11"/>
    <s v="Facebook Ads"/>
    <s v="2024-01-07"/>
    <n v="300"/>
    <n v="2299"/>
    <n v="59"/>
    <n v="1"/>
    <n v="39.799999999999997"/>
    <n v="45"/>
    <n v="5.2000000000000028"/>
    <n v="5.2000000000000028"/>
    <n v="0.13065326633165839"/>
    <n v="2.57"/>
    <n v="0.67"/>
    <n v="39.799999999999997"/>
    <n v="1.6949152542372881E-2"/>
    <s v="SCALE"/>
    <x v="3"/>
  </r>
  <r>
    <s v="alexisoro@msn.com"/>
    <s v="alexandra"/>
    <s v="orozco"/>
    <s v="Ontario"/>
    <s v="CA"/>
    <n v="3500"/>
    <s v="bassett usd"/>
    <s v="Campaign_15"/>
    <s v="Facebook Ads"/>
    <s v="2024-01-28"/>
    <n v="500"/>
    <n v="1655"/>
    <n v="72"/>
    <n v="0"/>
    <n v="42.94"/>
    <n v="0"/>
    <n v="-42.94"/>
    <n v="-42.94"/>
    <n v="-1"/>
    <n v="4.3499999999999996"/>
    <n v="0.6"/>
    <n v="0"/>
    <n v="0"/>
    <s v="PAUSE"/>
    <x v="2"/>
  </r>
  <r>
    <s v="a.sharp59@yahoo.com"/>
    <s v="ashley"/>
    <s v="clardy"/>
    <s v="Nashville"/>
    <s v="TN"/>
    <n v="1500"/>
    <s v="sharpslandscaping"/>
    <s v="Campaign_11"/>
    <s v="Facebook Ads"/>
    <s v="2024-01-14"/>
    <n v="800"/>
    <n v="1927"/>
    <n v="85"/>
    <n v="2"/>
    <n v="49.31"/>
    <n v="75.7"/>
    <n v="26.39"/>
    <n v="26.39"/>
    <n v="0.53518556073818702"/>
    <n v="4.41"/>
    <n v="0.57999999999999996"/>
    <n v="24.66"/>
    <n v="2.3529411764705882E-2"/>
    <s v="SCALE"/>
    <x v="1"/>
  </r>
  <r>
    <s v="tiyamorrow1980@gmail.com"/>
    <s v="tiya"/>
    <s v="morrow"/>
    <s v="Ventura"/>
    <s v="CA"/>
    <n v="2180"/>
    <s v="buffalo wild wings"/>
    <s v="Campaign_10"/>
    <s v="Facebook Ads"/>
    <s v="2024-01-16"/>
    <n v="200"/>
    <n v="2363"/>
    <n v="98"/>
    <n v="3"/>
    <n v="64.959999999999994"/>
    <n v="212.43"/>
    <n v="147.47000000000003"/>
    <n v="147.47000000000003"/>
    <n v="2.2701662561576361"/>
    <n v="4.1500000000000004"/>
    <n v="0.66"/>
    <n v="21.65"/>
    <n v="3.0612244897959183E-2"/>
    <s v="SCALE"/>
    <x v="3"/>
  </r>
  <r>
    <s v="trevorbellamy@hotmail.com"/>
    <s v="trevor"/>
    <s v="bellamy"/>
    <s v="Chicago"/>
    <s v="IL"/>
    <n v="1900"/>
    <s v="seamans furniture"/>
    <s v="Campaign_16"/>
    <s v="Facebook Ads"/>
    <s v="2024-01-02"/>
    <n v="300"/>
    <n v="2162"/>
    <n v="71"/>
    <n v="0"/>
    <n v="43.38"/>
    <n v="0"/>
    <n v="-43.38"/>
    <n v="-43.38"/>
    <n v="-1"/>
    <n v="3.28"/>
    <n v="0.61"/>
    <n v="0"/>
    <n v="0"/>
    <s v="PAUSE"/>
    <x v="3"/>
  </r>
  <r>
    <s v="cen14170@yahoo.com"/>
    <s v="sharleen"/>
    <s v="gray"/>
    <s v="Sanford"/>
    <s v="MI"/>
    <n v="2400"/>
    <s v="va hospital"/>
    <s v="Campaign_17"/>
    <s v="Facebook Ads"/>
    <s v="2024-01-30"/>
    <n v="300"/>
    <n v="1802"/>
    <n v="45"/>
    <n v="0"/>
    <n v="21.43"/>
    <n v="0"/>
    <n v="-21.43"/>
    <n v="-21.43"/>
    <n v="-1"/>
    <n v="2.5"/>
    <n v="0.48"/>
    <n v="0"/>
    <n v="0"/>
    <s v="PAUSE"/>
    <x v="3"/>
  </r>
  <r>
    <s v="nicci1001@yahoo.com"/>
    <s v="nicole"/>
    <s v="curry"/>
    <s v="Minneapolis"/>
    <s v="MN"/>
    <n v="4100"/>
    <s v="assuranthealth"/>
    <s v="Campaign_1"/>
    <s v="Facebook Ads"/>
    <s v="2024-01-30"/>
    <n v="1000"/>
    <n v="1751"/>
    <n v="34"/>
    <n v="0"/>
    <n v="26.21"/>
    <n v="0"/>
    <n v="-26.21"/>
    <n v="-26.21"/>
    <n v="-1"/>
    <n v="1.94"/>
    <n v="0.77"/>
    <n v="0"/>
    <n v="0"/>
    <s v="PAUSE"/>
    <x v="1"/>
  </r>
  <r>
    <s v="bobbieclemmons@gmail.com"/>
    <s v="bobbie"/>
    <s v="clemmons"/>
    <s v="Madison"/>
    <s v="TN"/>
    <n v="4500"/>
    <s v="sommet center"/>
    <s v="Campaign_15"/>
    <s v="Facebook Ads"/>
    <s v="2024-01-31"/>
    <n v="500"/>
    <n v="1781"/>
    <n v="41"/>
    <n v="3"/>
    <n v="21.79"/>
    <n v="154.21"/>
    <n v="132.42000000000002"/>
    <n v="132.42000000000002"/>
    <n v="6.077099586966499"/>
    <n v="2.2999999999999998"/>
    <n v="0.53"/>
    <n v="7.26"/>
    <n v="7.3170731707317069E-2"/>
    <s v="SCALE"/>
    <x v="2"/>
  </r>
  <r>
    <s v="quttiebree@yahoo.com"/>
    <s v="brandi"/>
    <s v="dixon"/>
    <s v="Ocala"/>
    <s v="FL"/>
    <n v="3852"/>
    <s v="marion house"/>
    <s v="Campaign_7"/>
    <s v="Facebook Ads"/>
    <s v="2024-01-16"/>
    <n v="500"/>
    <n v="1043"/>
    <n v="15"/>
    <n v="0"/>
    <n v="6.89"/>
    <n v="0"/>
    <n v="-6.89"/>
    <n v="-6.89"/>
    <n v="-1"/>
    <n v="1.44"/>
    <n v="0.46"/>
    <n v="0"/>
    <n v="0"/>
    <s v="PAUSE"/>
    <x v="2"/>
  </r>
  <r>
    <s v="r.sharp_32@yahoo.com"/>
    <s v="roger"/>
    <s v="sharp"/>
    <s v="Blackwell"/>
    <s v="OK"/>
    <n v="3250"/>
    <s v="hmt inc"/>
    <s v="Campaign_7"/>
    <s v="Facebook Ads"/>
    <s v="2024-01-24"/>
    <n v="400"/>
    <n v="1266"/>
    <n v="37"/>
    <n v="3"/>
    <n v="25.06"/>
    <n v="183.8"/>
    <n v="158.74"/>
    <n v="158.74"/>
    <n v="6.33439744612929"/>
    <n v="2.92"/>
    <n v="0.68"/>
    <n v="8.35"/>
    <n v="8.1081081081081086E-2"/>
    <s v="SCALE"/>
    <x v="2"/>
  </r>
  <r>
    <s v="aldbow1@hotmail.com"/>
    <s v="allan"/>
    <s v="bowermaster"/>
    <s v="Chambersburg"/>
    <s v="PA"/>
    <n v="2250"/>
    <s v="ppg industries"/>
    <s v="Campaign_3"/>
    <s v="Facebook Ads"/>
    <s v="2024-01-19"/>
    <n v="1000"/>
    <n v="2028"/>
    <n v="62"/>
    <n v="1"/>
    <n v="29.72"/>
    <n v="49.81"/>
    <n v="20.090000000000003"/>
    <n v="20.090000000000003"/>
    <n v="0.6759757738896367"/>
    <n v="3.06"/>
    <n v="0.48"/>
    <n v="29.72"/>
    <n v="1.6129032258064516E-2"/>
    <s v="SCALE"/>
    <x v="1"/>
  </r>
  <r>
    <s v="stitchbabi@yahoo.com"/>
    <s v="candi"/>
    <s v="cadwell"/>
    <s v="Sacramento"/>
    <s v="CA"/>
    <n v="1516"/>
    <s v="ihss"/>
    <s v="Campaign_11"/>
    <s v="Facebook Ads"/>
    <s v="2024-01-14"/>
    <n v="800"/>
    <n v="1799"/>
    <n v="52"/>
    <n v="0"/>
    <n v="38.97"/>
    <n v="0"/>
    <n v="-38.97"/>
    <n v="-38.97"/>
    <n v="-1"/>
    <n v="2.89"/>
    <n v="0.75"/>
    <n v="0"/>
    <n v="0"/>
    <s v="PAUSE"/>
    <x v="1"/>
  </r>
  <r>
    <s v="julieberry@gmail.com"/>
    <s v="julie"/>
    <s v="berry"/>
    <s v="Pflugerville"/>
    <s v="TX"/>
    <n v="1567"/>
    <s v="mr. clark's appliances"/>
    <s v="Campaign_7"/>
    <s v="Facebook Ads"/>
    <s v="2024-01-15"/>
    <n v="300"/>
    <n v="1305"/>
    <n v="53"/>
    <n v="6"/>
    <n v="36.96"/>
    <n v="282.64999999999998"/>
    <n v="245.68999999999997"/>
    <n v="245.68999999999997"/>
    <n v="6.6474567099567086"/>
    <n v="4.0599999999999996"/>
    <n v="0.7"/>
    <n v="6.16"/>
    <n v="0.11320754716981132"/>
    <s v="SCALE"/>
    <x v="3"/>
  </r>
  <r>
    <s v="misscouch@gmail.com"/>
    <s v="shelby"/>
    <s v="couch"/>
    <s v="Rice"/>
    <s v="TX"/>
    <n v="1000"/>
    <s v="frank and seder"/>
    <s v="Campaign_3"/>
    <s v="Facebook Ads"/>
    <s v="2024-01-01"/>
    <n v="600"/>
    <n v="2264"/>
    <n v="65"/>
    <n v="2"/>
    <n v="53.36"/>
    <n v="135.05000000000001"/>
    <n v="81.690000000000012"/>
    <n v="81.690000000000012"/>
    <n v="1.53092203898051"/>
    <n v="2.87"/>
    <n v="0.82"/>
    <n v="26.68"/>
    <n v="3.0769230769230771E-2"/>
    <s v="SCALE"/>
    <x v="0"/>
  </r>
  <r>
    <s v="a.knobloch@hotmail.com"/>
    <s v="michael"/>
    <s v="pettus"/>
    <s v="Trenton"/>
    <s v="OH"/>
    <n v="5000"/>
    <s v="norfolk southern rr"/>
    <s v="Campaign_4"/>
    <s v="Facebook Ads"/>
    <s v="2024-01-18"/>
    <n v="700"/>
    <n v="1405"/>
    <n v="28"/>
    <n v="0"/>
    <n v="20.98"/>
    <n v="0"/>
    <n v="-20.98"/>
    <n v="-20.98"/>
    <n v="-1"/>
    <n v="1.99"/>
    <n v="0.75"/>
    <n v="0"/>
    <n v="0"/>
    <s v="PAUSE"/>
    <x v="0"/>
  </r>
  <r>
    <s v="trucker1055@hotmail.com"/>
    <s v="david"/>
    <s v="freeman"/>
    <s v="Manteca"/>
    <s v="CA"/>
    <n v="1500"/>
    <s v="centerline transportation"/>
    <s v="Campaign_7"/>
    <s v="Facebook Ads"/>
    <s v="2024-01-25"/>
    <n v="1000"/>
    <n v="2178"/>
    <n v="85"/>
    <n v="0"/>
    <n v="35.07"/>
    <n v="0"/>
    <n v="-35.07"/>
    <n v="-35.07"/>
    <n v="-1"/>
    <n v="3.9"/>
    <n v="0.41"/>
    <n v="0"/>
    <n v="0"/>
    <s v="PAUSE"/>
    <x v="1"/>
  </r>
  <r>
    <s v="podzy27@yahoo.com"/>
    <s v="james"/>
    <s v="podzimek"/>
    <s v="Lees Summit"/>
    <s v="MO"/>
    <n v="1100"/>
    <s v="burlington northern"/>
    <s v="Campaign_5"/>
    <s v="Facebook Ads"/>
    <s v="2024-01-19"/>
    <n v="700"/>
    <n v="2386"/>
    <n v="80"/>
    <n v="8"/>
    <n v="57.74"/>
    <n v="452.56"/>
    <n v="394.82"/>
    <n v="394.82"/>
    <n v="6.8378940076203669"/>
    <n v="3.35"/>
    <n v="0.72"/>
    <n v="7.22"/>
    <n v="0.1"/>
    <s v="SCALE"/>
    <x v="0"/>
  </r>
  <r>
    <s v="andycrouch@gmail.com"/>
    <s v="andy"/>
    <s v="crouch"/>
    <s v="Pittsburgh"/>
    <s v="PA"/>
    <n v="1500"/>
    <s v="libera"/>
    <s v="Campaign_13"/>
    <s v="Facebook Ads"/>
    <s v="2024-01-17"/>
    <n v="500"/>
    <n v="1618"/>
    <n v="63"/>
    <n v="6"/>
    <n v="51.02"/>
    <n v="313.87"/>
    <n v="262.85000000000002"/>
    <n v="262.85000000000002"/>
    <n v="5.1519012152097217"/>
    <n v="3.89"/>
    <n v="0.81"/>
    <n v="8.5"/>
    <n v="9.5238095238095233E-2"/>
    <s v="SCALE"/>
    <x v="2"/>
  </r>
  <r>
    <s v="paul.wesselkamper@gmail.com"/>
    <s v="paul"/>
    <s v="wesselkamper"/>
    <s v="Loveland"/>
    <s v="OH"/>
    <n v="1500"/>
    <s v="klean rite"/>
    <s v="Campaign_12"/>
    <s v="Facebook Ads"/>
    <s v="2024-01-31"/>
    <n v="800"/>
    <n v="1588"/>
    <n v="24"/>
    <n v="0"/>
    <n v="11.54"/>
    <n v="0"/>
    <n v="-11.54"/>
    <n v="-11.54"/>
    <n v="-1"/>
    <n v="1.51"/>
    <n v="0.48"/>
    <n v="0"/>
    <n v="0"/>
    <s v="PAUSE"/>
    <x v="1"/>
  </r>
  <r>
    <s v="belkisjhaveman@hotmail.com"/>
    <s v="belkis"/>
    <s v="haveman"/>
    <s v="Phoenix"/>
    <s v="AZ"/>
    <n v="2250"/>
    <s v="magna consulting"/>
    <s v="Campaign_6"/>
    <s v="Facebook Ads"/>
    <s v="2024-01-25"/>
    <n v="300"/>
    <n v="2250"/>
    <n v="95"/>
    <n v="3"/>
    <n v="68.34"/>
    <n v="162.6"/>
    <n v="94.259999999999991"/>
    <n v="94.259999999999991"/>
    <n v="1.3792800702370498"/>
    <n v="4.22"/>
    <n v="0.72"/>
    <n v="22.78"/>
    <n v="3.1578947368421054E-2"/>
    <s v="SCALE"/>
    <x v="3"/>
  </r>
  <r>
    <s v="georgegreaves@gmail.com"/>
    <s v="george"/>
    <s v="greaves"/>
    <s v="Twentynine Pa"/>
    <s v="CA"/>
    <n v="2250"/>
    <s v="ejecta"/>
    <s v="Campaign_5"/>
    <s v="Facebook Ads"/>
    <s v="2024-01-16"/>
    <n v="300"/>
    <n v="2369"/>
    <n v="46"/>
    <n v="1"/>
    <n v="20.18"/>
    <n v="73.41"/>
    <n v="53.23"/>
    <n v="53.23"/>
    <n v="2.6377601585728443"/>
    <n v="1.94"/>
    <n v="0.44"/>
    <n v="20.18"/>
    <n v="2.1739130434782608E-2"/>
    <s v="SCALE"/>
    <x v="3"/>
  </r>
  <r>
    <s v="dorothy287@hotmail.com"/>
    <s v="william"/>
    <s v="ziegler"/>
    <s v="Danville"/>
    <s v="IN"/>
    <n v="1900"/>
    <s v="nicepak"/>
    <s v="Campaign_6"/>
    <s v="Facebook Ads"/>
    <s v="2024-01-08"/>
    <n v="700"/>
    <n v="1470"/>
    <n v="57"/>
    <n v="0"/>
    <n v="31.1"/>
    <n v="0"/>
    <n v="-31.1"/>
    <n v="-31.1"/>
    <n v="-1"/>
    <n v="3.88"/>
    <n v="0.55000000000000004"/>
    <n v="0"/>
    <n v="0"/>
    <s v="PAUSE"/>
    <x v="0"/>
  </r>
  <r>
    <s v="dtsweetheart34@yahoo.com"/>
    <s v="donna"/>
    <s v="tatum"/>
    <s v="Bolton"/>
    <s v="NC"/>
    <n v="2750"/>
    <s v="woodforest national bank"/>
    <s v="Campaign_2"/>
    <s v="Facebook Ads"/>
    <s v="2024-01-16"/>
    <n v="300"/>
    <n v="2282"/>
    <n v="93"/>
    <n v="4"/>
    <n v="58.08"/>
    <n v="214.12"/>
    <n v="156.04000000000002"/>
    <n v="156.04000000000002"/>
    <n v="2.6866391184573009"/>
    <n v="4.08"/>
    <n v="0.62"/>
    <n v="14.52"/>
    <n v="4.3010752688172046E-2"/>
    <s v="SCALE"/>
    <x v="3"/>
  </r>
  <r>
    <s v="pchz1@yahoo.com"/>
    <s v="michelle"/>
    <s v="merriweather"/>
    <s v="Emelle"/>
    <s v="AL"/>
    <n v="1500"/>
    <s v="sumter co brd of ed"/>
    <s v="Campaign_18"/>
    <s v="Facebook Ads"/>
    <s v="2024-01-11"/>
    <n v="800"/>
    <n v="2322"/>
    <n v="88"/>
    <n v="0"/>
    <n v="60.44"/>
    <n v="0"/>
    <n v="-60.44"/>
    <n v="-60.44"/>
    <n v="-1"/>
    <n v="3.79"/>
    <n v="0.69"/>
    <n v="0"/>
    <n v="0"/>
    <s v="PAUSE"/>
    <x v="1"/>
  </r>
  <r>
    <s v="vegan4jesus@hotmail.com"/>
    <s v="ethan"/>
    <s v="winter"/>
    <s v="Easton"/>
    <s v="PA"/>
    <n v="2250"/>
    <s v="golds gym"/>
    <s v="Campaign_1"/>
    <s v="Facebook Ads"/>
    <s v="2024-01-03"/>
    <n v="400"/>
    <n v="637"/>
    <n v="20"/>
    <n v="0"/>
    <n v="13.05"/>
    <n v="0"/>
    <n v="-13.05"/>
    <n v="-13.05"/>
    <n v="-1"/>
    <n v="3.14"/>
    <n v="0.65"/>
    <n v="0"/>
    <n v="0"/>
    <s v="PAUSE"/>
    <x v="2"/>
  </r>
  <r>
    <s v="albertv@yahoo.com"/>
    <s v="albert"/>
    <s v="davis"/>
    <s v="Houston"/>
    <s v="TX"/>
    <n v="4500"/>
    <s v="american appliance"/>
    <s v="Campaign_8"/>
    <s v="Facebook Ads"/>
    <s v="2024-01-19"/>
    <n v="100"/>
    <n v="2296"/>
    <n v="75"/>
    <n v="2"/>
    <n v="58.48"/>
    <n v="108.31"/>
    <n v="49.830000000000005"/>
    <n v="49.830000000000005"/>
    <n v="0.85208618331053365"/>
    <n v="3.27"/>
    <n v="0.78"/>
    <n v="29.24"/>
    <n v="2.6666666666666668E-2"/>
    <s v="SCALE"/>
    <x v="3"/>
  </r>
  <r>
    <s v="g666maiden@yahoo.com"/>
    <s v="greg"/>
    <s v="delucia"/>
    <s v="Waretown"/>
    <s v="NJ"/>
    <n v="2154"/>
    <s v="as hardware"/>
    <s v="Campaign_20"/>
    <s v="Facebook Ads"/>
    <s v="2024-01-06"/>
    <n v="600"/>
    <n v="2261"/>
    <n v="80"/>
    <n v="1"/>
    <n v="58.22"/>
    <n v="66.28"/>
    <n v="8.0600000000000023"/>
    <n v="8.0600000000000023"/>
    <n v="0.13844039848849196"/>
    <n v="3.54"/>
    <n v="0.73"/>
    <n v="58.22"/>
    <n v="1.2500000000000001E-2"/>
    <s v="SCALE"/>
    <x v="0"/>
  </r>
  <r>
    <s v="quidents@hotmail.com"/>
    <s v="stephen"/>
    <s v="ortega"/>
    <s v="Pittsburgh"/>
    <s v="PA"/>
    <n v="2750"/>
    <s v="movie gallery"/>
    <s v="Campaign_5"/>
    <s v="Facebook Ads"/>
    <s v="2024-01-18"/>
    <n v="500"/>
    <n v="794"/>
    <n v="34"/>
    <n v="2"/>
    <n v="24.85"/>
    <n v="116.43"/>
    <n v="91.580000000000013"/>
    <n v="91.580000000000013"/>
    <n v="3.6853118712273645"/>
    <n v="4.28"/>
    <n v="0.73"/>
    <n v="12.42"/>
    <n v="5.8823529411764705E-2"/>
    <s v="SCALE"/>
    <x v="2"/>
  </r>
  <r>
    <s v="shellie.powers@live.com"/>
    <s v="shellie"/>
    <s v="powers"/>
    <s v="Beaverton"/>
    <s v="OR"/>
    <n v="2250"/>
    <s v="tuality healthcare"/>
    <s v="Campaign_7"/>
    <s v="Facebook Ads"/>
    <s v="2024-01-19"/>
    <n v="700"/>
    <n v="1579"/>
    <n v="58"/>
    <n v="4"/>
    <n v="35.369999999999997"/>
    <n v="179.33"/>
    <n v="143.96"/>
    <n v="143.96"/>
    <n v="4.0701159174441619"/>
    <n v="3.67"/>
    <n v="0.61"/>
    <n v="8.84"/>
    <n v="6.8965517241379309E-2"/>
    <s v="SCALE"/>
    <x v="0"/>
  </r>
  <r>
    <s v="michellh@hotmail.com"/>
    <s v="michell"/>
    <s v="anderson"/>
    <s v="columbus"/>
    <s v="OH"/>
    <n v="1525"/>
    <s v="market basket"/>
    <s v="Campaign_15"/>
    <s v="Facebook Ads"/>
    <s v="2024-01-07"/>
    <n v="600"/>
    <n v="2145"/>
    <n v="96"/>
    <n v="4"/>
    <n v="78.37"/>
    <n v="174.38"/>
    <n v="96.009999999999991"/>
    <n v="96.009999999999991"/>
    <n v="1.225086129896644"/>
    <n v="4.4800000000000004"/>
    <n v="0.82"/>
    <n v="19.59"/>
    <n v="4.1666666666666664E-2"/>
    <s v="SCALE"/>
    <x v="0"/>
  </r>
  <r>
    <s v="tracysrendon@hotmail.com"/>
    <s v="tracy"/>
    <s v="rendon"/>
    <s v="ontario"/>
    <s v="CA"/>
    <n v="2750"/>
    <s v="creative wealth management"/>
    <s v="Campaign_4"/>
    <s v="Facebook Ads"/>
    <s v="2024-01-16"/>
    <n v="200"/>
    <n v="1944"/>
    <n v="62"/>
    <n v="2"/>
    <n v="39.24"/>
    <n v="104.56"/>
    <n v="65.319999999999993"/>
    <n v="65.319999999999993"/>
    <n v="1.6646279306829763"/>
    <n v="3.19"/>
    <n v="0.63"/>
    <n v="19.62"/>
    <n v="3.2258064516129031E-2"/>
    <s v="SCALE"/>
    <x v="3"/>
  </r>
  <r>
    <s v="shatle@yahoo.com"/>
    <s v="rachel"/>
    <s v="ouellette"/>
    <s v="Cleveland"/>
    <s v="OH"/>
    <n v="2250"/>
    <s v="tianguis"/>
    <s v="Campaign_7"/>
    <s v="Facebook Ads"/>
    <s v="2024-01-10"/>
    <n v="500"/>
    <n v="1260"/>
    <n v="34"/>
    <n v="0"/>
    <n v="27.83"/>
    <n v="0"/>
    <n v="-27.83"/>
    <n v="-27.83"/>
    <n v="-1"/>
    <n v="2.7"/>
    <n v="0.82"/>
    <n v="0"/>
    <n v="0"/>
    <s v="PAUSE"/>
    <x v="2"/>
  </r>
  <r>
    <s v="nothen@gmail.com"/>
    <s v="richard"/>
    <s v="fitzpatrick"/>
    <s v="Wichita"/>
    <s v="KS"/>
    <n v="915"/>
    <s v="red bears tavern"/>
    <s v="Campaign_9"/>
    <s v="Facebook Ads"/>
    <s v="2024-01-19"/>
    <n v="800"/>
    <n v="1534"/>
    <n v="27"/>
    <n v="0"/>
    <n v="11.27"/>
    <n v="0"/>
    <n v="-11.27"/>
    <n v="-11.27"/>
    <n v="-1"/>
    <n v="1.76"/>
    <n v="0.42"/>
    <n v="0"/>
    <n v="0"/>
    <s v="PAUSE"/>
    <x v="1"/>
  </r>
  <r>
    <s v="myrtlekimbler@hotmail.com"/>
    <s v="myrtle"/>
    <s v="kimbler"/>
    <s v="Zelienople"/>
    <s v="PA"/>
    <n v="1706"/>
    <s v="argus tapes &amp; records"/>
    <s v="Campaign_4"/>
    <s v="Facebook Ads"/>
    <s v="2024-01-17"/>
    <n v="500"/>
    <n v="1931"/>
    <n v="53"/>
    <n v="4"/>
    <n v="29.35"/>
    <n v="205.1"/>
    <n v="175.75"/>
    <n v="175.75"/>
    <n v="5.9880749574105616"/>
    <n v="2.74"/>
    <n v="0.55000000000000004"/>
    <n v="7.34"/>
    <n v="7.5471698113207544E-2"/>
    <s v="SCALE"/>
    <x v="2"/>
  </r>
  <r>
    <s v="leoneanderson@gmail.com"/>
    <s v="leon"/>
    <s v="anderson"/>
    <s v="Harborcreek"/>
    <s v="PA"/>
    <n v="1600"/>
    <s v="big d supermarkets"/>
    <s v="Campaign_2"/>
    <s v="Facebook Ads"/>
    <s v="2024-01-05"/>
    <n v="400"/>
    <n v="1952"/>
    <n v="85"/>
    <n v="2"/>
    <n v="71.11"/>
    <n v="87.51"/>
    <n v="16.400000000000006"/>
    <n v="16.400000000000006"/>
    <n v="0.23062860357193091"/>
    <n v="4.3499999999999996"/>
    <n v="0.84"/>
    <n v="35.56"/>
    <n v="2.3529411764705882E-2"/>
    <s v="SCALE"/>
    <x v="2"/>
  </r>
  <r>
    <s v="randysfrederick@gmail.com"/>
    <s v="randy"/>
    <s v="frederick"/>
    <s v="Opa Locka"/>
    <s v="FL"/>
    <n v="4500"/>
    <s v="penn fruit"/>
    <s v="Campaign_12"/>
    <s v="Facebook Ads"/>
    <s v="2024-01-10"/>
    <n v="800"/>
    <n v="2179"/>
    <n v="73"/>
    <n v="0"/>
    <n v="58.88"/>
    <n v="0"/>
    <n v="-58.88"/>
    <n v="-58.88"/>
    <n v="-1"/>
    <n v="3.35"/>
    <n v="0.81"/>
    <n v="0"/>
    <n v="0"/>
    <s v="PAUSE"/>
    <x v="1"/>
  </r>
  <r>
    <s v="bankroll76@gmail.com"/>
    <s v="ashley"/>
    <s v="bolton"/>
    <s v="Vallejo"/>
    <s v="CA"/>
    <n v="2200"/>
    <s v="napaolympia"/>
    <s v="Campaign_19"/>
    <s v="Facebook Ads"/>
    <s v="2024-01-13"/>
    <n v="600"/>
    <n v="1167"/>
    <n v="19"/>
    <n v="0"/>
    <n v="8.44"/>
    <n v="0"/>
    <n v="-8.44"/>
    <n v="-8.44"/>
    <n v="-1"/>
    <n v="1.63"/>
    <n v="0.44"/>
    <n v="0"/>
    <n v="0"/>
    <s v="PAUSE"/>
    <x v="0"/>
  </r>
  <r>
    <s v="leoper825@hotmail.com"/>
    <s v="wanda"/>
    <s v="simpson"/>
    <s v="Canton"/>
    <s v="OH"/>
    <n v="3750"/>
    <s v="knox lumber"/>
    <s v="Campaign_12"/>
    <s v="Facebook Ads"/>
    <s v="2024-01-13"/>
    <n v="800"/>
    <n v="1776"/>
    <n v="35"/>
    <n v="0"/>
    <n v="27.95"/>
    <n v="0"/>
    <n v="-27.95"/>
    <n v="-27.95"/>
    <n v="-1"/>
    <n v="1.97"/>
    <n v="0.8"/>
    <n v="0"/>
    <n v="0"/>
    <s v="PAUSE"/>
    <x v="1"/>
  </r>
  <r>
    <s v="cmp2280@yahoo.com"/>
    <s v="cherie"/>
    <s v="pettiford"/>
    <s v="Raleigh"/>
    <s v="NC"/>
    <n v="4500"/>
    <s v="east millbrook middle school"/>
    <s v="Campaign_6"/>
    <s v="Facebook Ads"/>
    <s v="2024-01-08"/>
    <n v="800"/>
    <n v="1320"/>
    <n v="24"/>
    <n v="0"/>
    <n v="16.87"/>
    <n v="0"/>
    <n v="-16.87"/>
    <n v="-16.87"/>
    <n v="-1"/>
    <n v="1.82"/>
    <n v="0.7"/>
    <n v="0"/>
    <n v="0"/>
    <s v="PAUSE"/>
    <x v="1"/>
  </r>
  <r>
    <s v="pasadena14@cox.net"/>
    <s v="randall"/>
    <s v="oldaker"/>
    <s v="Millersville"/>
    <s v="MD"/>
    <n v="1500"/>
    <s v="turkey livehaul"/>
    <s v="Campaign_12"/>
    <s v="Facebook Ads"/>
    <s v="2024-01-24"/>
    <n v="100"/>
    <n v="901"/>
    <n v="20"/>
    <n v="2"/>
    <n v="11.73"/>
    <n v="118.29"/>
    <n v="106.56"/>
    <n v="106.56"/>
    <n v="9.0843989769820972"/>
    <n v="2.2200000000000002"/>
    <n v="0.59"/>
    <n v="5.86"/>
    <n v="0.1"/>
    <s v="SCALE"/>
    <x v="3"/>
  </r>
  <r>
    <s v="chazzysangel6@aol.com"/>
    <s v="nicole"/>
    <s v="duncan"/>
    <s v="Akron"/>
    <s v="OH"/>
    <n v="2250"/>
    <s v="duncanexcavating"/>
    <s v="Campaign_19"/>
    <s v="Facebook Ads"/>
    <s v="2024-01-17"/>
    <n v="400"/>
    <n v="1463"/>
    <n v="28"/>
    <n v="0"/>
    <n v="16.04"/>
    <n v="0"/>
    <n v="-16.04"/>
    <n v="-16.04"/>
    <n v="-1"/>
    <n v="1.91"/>
    <n v="0.56999999999999995"/>
    <n v="0"/>
    <n v="0"/>
    <s v="PAUSE"/>
    <x v="2"/>
  </r>
  <r>
    <s v="damienmatthews@gmail.com"/>
    <s v="damien"/>
    <s v="matthews"/>
    <s v="Los Angeles"/>
    <s v="CA"/>
    <n v="3400"/>
    <s v="express merchant service"/>
    <s v="Campaign_3"/>
    <s v="Facebook Ads"/>
    <s v="2024-01-30"/>
    <n v="100"/>
    <n v="2291"/>
    <n v="41"/>
    <n v="0"/>
    <n v="21.58"/>
    <n v="0"/>
    <n v="-21.58"/>
    <n v="-21.58"/>
    <n v="-1"/>
    <n v="1.79"/>
    <n v="0.53"/>
    <n v="0"/>
    <n v="0"/>
    <s v="PAUSE"/>
    <x v="3"/>
  </r>
  <r>
    <s v="brittani@hotmail.com"/>
    <s v="brittani"/>
    <s v="garcia"/>
    <s v="Cleveland"/>
    <s v="OH"/>
    <n v="2650"/>
    <s v="children's palace"/>
    <s v="Campaign_2"/>
    <s v="Facebook Ads"/>
    <s v="2024-01-05"/>
    <n v="300"/>
    <n v="2103"/>
    <n v="36"/>
    <n v="1"/>
    <n v="26.85"/>
    <n v="66.16"/>
    <n v="39.309999999999995"/>
    <n v="39.309999999999995"/>
    <n v="1.4640595903165734"/>
    <n v="1.71"/>
    <n v="0.75"/>
    <n v="26.85"/>
    <n v="2.7777777777777776E-2"/>
    <s v="SCALE"/>
    <x v="3"/>
  </r>
  <r>
    <s v="idel1966@yahoo.com"/>
    <s v="steven"/>
    <s v="robinson"/>
    <s v="San Rafael"/>
    <s v="CA"/>
    <n v="1500"/>
    <s v="hechinger"/>
    <s v="Campaign_8"/>
    <s v="Facebook Ads"/>
    <s v="2024-01-22"/>
    <n v="1000"/>
    <n v="1442"/>
    <n v="22"/>
    <n v="2"/>
    <n v="14.93"/>
    <n v="146.29"/>
    <n v="131.35999999999999"/>
    <n v="131.35999999999999"/>
    <n v="8.7983924983255175"/>
    <n v="1.53"/>
    <n v="0.68"/>
    <n v="7.46"/>
    <n v="9.0909090909090912E-2"/>
    <s v="SCALE"/>
    <x v="1"/>
  </r>
  <r>
    <s v="baisley@hotmail.com"/>
    <s v="helen"/>
    <s v="baisley"/>
    <s v="Dallas"/>
    <s v="TX"/>
    <n v="3800"/>
    <s v="destiny realty"/>
    <s v="Campaign_15"/>
    <s v="Facebook Ads"/>
    <s v="2024-01-12"/>
    <n v="700"/>
    <n v="1448"/>
    <n v="53"/>
    <n v="1"/>
    <n v="33.049999999999997"/>
    <n v="60.83"/>
    <n v="27.78"/>
    <n v="27.78"/>
    <n v="0.84054462934947061"/>
    <n v="3.66"/>
    <n v="0.62"/>
    <n v="33.049999999999997"/>
    <n v="1.8867924528301886E-2"/>
    <s v="SCALE"/>
    <x v="0"/>
  </r>
  <r>
    <s v="dummer@hotmail.com"/>
    <s v="barbara"/>
    <s v="dummer"/>
    <s v="San Jose"/>
    <s v="CA"/>
    <n v="1700"/>
    <s v="team designers and associates"/>
    <s v="Campaign_7"/>
    <s v="Facebook Ads"/>
    <s v="2024-01-22"/>
    <n v="1000"/>
    <n v="556"/>
    <n v="9"/>
    <n v="0"/>
    <n v="5.24"/>
    <n v="0"/>
    <n v="-5.24"/>
    <n v="-5.24"/>
    <n v="-1"/>
    <n v="1.62"/>
    <n v="0.57999999999999996"/>
    <n v="0"/>
    <n v="0"/>
    <s v="PAUSE"/>
    <x v="1"/>
  </r>
  <r>
    <s v="everettg@gmail.com"/>
    <s v="everett"/>
    <s v="thompson"/>
    <s v="Durham"/>
    <s v="NC"/>
    <n v="1100"/>
    <s v="life map planners"/>
    <s v="Campaign_4"/>
    <s v="Facebook Ads"/>
    <s v="2024-01-08"/>
    <n v="100"/>
    <n v="819"/>
    <n v="32"/>
    <n v="0"/>
    <n v="15.84"/>
    <n v="0"/>
    <n v="-15.84"/>
    <n v="-15.84"/>
    <n v="-1"/>
    <n v="3.91"/>
    <n v="0.5"/>
    <n v="0"/>
    <n v="0"/>
    <s v="PAUSE"/>
    <x v="3"/>
  </r>
  <r>
    <s v="jweic59532@yahoo.com"/>
    <s v="julie"/>
    <s v="phillips"/>
    <s v="Joppa"/>
    <s v="MD"/>
    <n v="4500"/>
    <s v="johns hopkins health systen"/>
    <s v="Campaign_10"/>
    <s v="Facebook Ads"/>
    <s v="2024-01-14"/>
    <n v="600"/>
    <n v="1246"/>
    <n v="19"/>
    <n v="1"/>
    <n v="12.87"/>
    <n v="36.44"/>
    <n v="23.57"/>
    <n v="23.57"/>
    <n v="1.8313908313908316"/>
    <n v="1.52"/>
    <n v="0.68"/>
    <n v="12.87"/>
    <n v="5.2631578947368418E-2"/>
    <s v="SCALE"/>
    <x v="0"/>
  </r>
  <r>
    <s v="harwell@hotmail.com"/>
    <s v="christine"/>
    <s v="harwell"/>
    <s v="Chicago"/>
    <s v="IL"/>
    <n v="1100"/>
    <s v="mission realty"/>
    <s v="Campaign_9"/>
    <s v="Facebook Ads"/>
    <s v="2024-01-26"/>
    <n v="300"/>
    <n v="1752"/>
    <n v="65"/>
    <n v="0"/>
    <n v="46.42"/>
    <n v="0"/>
    <n v="-46.42"/>
    <n v="-46.42"/>
    <n v="-1"/>
    <n v="3.71"/>
    <n v="0.71"/>
    <n v="0"/>
    <n v="0"/>
    <s v="PAUSE"/>
    <x v="3"/>
  </r>
  <r>
    <s v="timothyabell@yahoo.com"/>
    <s v="timothy"/>
    <s v="bell"/>
    <s v="Chrisney"/>
    <s v="IN"/>
    <n v="1900"/>
    <s v="grass roots yard services"/>
    <s v="Campaign_11"/>
    <s v="Facebook Ads"/>
    <s v="2024-01-23"/>
    <n v="1000"/>
    <n v="1071"/>
    <n v="23"/>
    <n v="0"/>
    <n v="16.59"/>
    <n v="0"/>
    <n v="-16.59"/>
    <n v="-16.59"/>
    <n v="-1"/>
    <n v="2.15"/>
    <n v="0.72"/>
    <n v="0"/>
    <n v="0"/>
    <s v="PAUSE"/>
    <x v="1"/>
  </r>
  <r>
    <s v="suls1960@hotmail.com"/>
    <s v="denise"/>
    <s v="kelly"/>
    <s v="Orlando"/>
    <s v="FL"/>
    <n v="4000"/>
    <s v="excella"/>
    <s v="Campaign_15"/>
    <s v="Facebook Ads"/>
    <s v="2024-01-07"/>
    <n v="1000"/>
    <n v="2252"/>
    <n v="62"/>
    <n v="5"/>
    <n v="52.33"/>
    <n v="372.2"/>
    <n v="319.87"/>
    <n v="319.87"/>
    <n v="6.1125549398050838"/>
    <n v="2.75"/>
    <n v="0.84"/>
    <n v="10.47"/>
    <n v="8.0645161290322578E-2"/>
    <s v="SCALE"/>
    <x v="1"/>
  </r>
  <r>
    <s v="michellecriddle@gmail.com"/>
    <s v="michelle"/>
    <s v="riddle"/>
    <s v="Runnemede"/>
    <s v="NJ"/>
    <n v="4333"/>
    <s v="magna solution"/>
    <s v="Campaign_10"/>
    <s v="Facebook Ads"/>
    <s v="2024-01-21"/>
    <n v="600"/>
    <n v="2192"/>
    <n v="85"/>
    <n v="0"/>
    <n v="52.61"/>
    <n v="0"/>
    <n v="-52.61"/>
    <n v="-52.61"/>
    <n v="-1"/>
    <n v="3.88"/>
    <n v="0.62"/>
    <n v="0"/>
    <n v="0"/>
    <s v="PAUSE"/>
    <x v="0"/>
  </r>
  <r>
    <s v="willardk@gmail.com"/>
    <s v="willard"/>
    <s v="melo"/>
    <s v="Phoenix"/>
    <s v="AZ"/>
    <n v="1500"/>
    <s v="plan smart"/>
    <s v="Campaign_11"/>
    <s v="Facebook Ads"/>
    <s v="2024-01-25"/>
    <n v="200"/>
    <n v="1179"/>
    <n v="25"/>
    <n v="1"/>
    <n v="19.72"/>
    <n v="39.619999999999997"/>
    <n v="19.899999999999999"/>
    <n v="19.899999999999999"/>
    <n v="1.0091277890466532"/>
    <n v="2.12"/>
    <n v="0.79"/>
    <n v="19.72"/>
    <n v="0.04"/>
    <s v="SCALE"/>
    <x v="3"/>
  </r>
  <r>
    <s v="tonianaomi@gmail.com"/>
    <s v="tonia"/>
    <s v="munroe"/>
    <s v="Inverness"/>
    <s v="FL"/>
    <n v="3750"/>
    <s v="branch banking and trust co"/>
    <s v="Campaign_11"/>
    <s v="Facebook Ads"/>
    <s v="2024-01-14"/>
    <n v="200"/>
    <n v="2088"/>
    <n v="55"/>
    <n v="1"/>
    <n v="40.07"/>
    <n v="51.81"/>
    <n v="11.740000000000002"/>
    <n v="11.740000000000002"/>
    <n v="0.29298727227352139"/>
    <n v="2.63"/>
    <n v="0.73"/>
    <n v="40.07"/>
    <n v="1.8181818181818181E-2"/>
    <s v="SCALE"/>
    <x v="3"/>
  </r>
  <r>
    <s v="uppong@gmail.com"/>
    <s v="linda"/>
    <s v="gaylor"/>
    <s v="Charleston"/>
    <s v="IL"/>
    <n v="2750"/>
    <s v="silo"/>
    <s v="Campaign_3"/>
    <s v="Facebook Ads"/>
    <s v="2024-01-03"/>
    <n v="100"/>
    <n v="1211"/>
    <n v="27"/>
    <n v="0"/>
    <n v="13.98"/>
    <n v="0"/>
    <n v="-13.98"/>
    <n v="-13.98"/>
    <n v="-1"/>
    <n v="2.23"/>
    <n v="0.52"/>
    <n v="0"/>
    <n v="0"/>
    <s v="PAUSE"/>
    <x v="3"/>
  </r>
  <r>
    <s v="lakia25@aol.com"/>
    <s v="lakia"/>
    <s v="crawford"/>
    <s v="Philadelphia"/>
    <s v="PA"/>
    <n v="2250"/>
    <s v="usairways"/>
    <s v="Campaign_9"/>
    <s v="Facebook Ads"/>
    <s v="2024-01-24"/>
    <n v="800"/>
    <n v="883"/>
    <n v="21"/>
    <n v="0"/>
    <n v="14.67"/>
    <n v="0"/>
    <n v="-14.67"/>
    <n v="-14.67"/>
    <n v="-1"/>
    <n v="2.38"/>
    <n v="0.7"/>
    <n v="0"/>
    <n v="0"/>
    <s v="PAUSE"/>
    <x v="1"/>
  </r>
  <r>
    <s v="jessica.frerich@yahoo.com"/>
    <s v="jessica"/>
    <s v="frerich"/>
    <s v="San Antonio"/>
    <s v="TX"/>
    <n v="2750"/>
    <s v="safd"/>
    <s v="Campaign_3"/>
    <s v="Facebook Ads"/>
    <s v="2024-01-25"/>
    <n v="100"/>
    <n v="1800"/>
    <n v="80"/>
    <n v="2"/>
    <n v="51.01"/>
    <n v="107.99"/>
    <n v="56.98"/>
    <n v="56.98"/>
    <n v="1.117035875318565"/>
    <n v="4.4400000000000004"/>
    <n v="0.64"/>
    <n v="25.5"/>
    <n v="2.5000000000000001E-2"/>
    <s v="SCALE"/>
    <x v="3"/>
  </r>
  <r>
    <s v="paris198324@gmail.com"/>
    <s v="pariseanne"/>
    <s v="cohen"/>
    <s v="Compton"/>
    <s v="CA"/>
    <n v="1700"/>
    <s v="wells fargo bank na"/>
    <s v="Campaign_8"/>
    <s v="Facebook Ads"/>
    <s v="2024-01-28"/>
    <n v="400"/>
    <n v="525"/>
    <n v="8"/>
    <n v="1"/>
    <n v="5.94"/>
    <n v="37.32"/>
    <n v="31.38"/>
    <n v="31.38"/>
    <n v="5.282828282828282"/>
    <n v="1.52"/>
    <n v="0.74"/>
    <n v="5.94"/>
    <n v="0.125"/>
    <s v="SCALE"/>
    <x v="2"/>
  </r>
  <r>
    <s v="zggordon1@gmail.com"/>
    <s v="gloriee"/>
    <s v="bauford"/>
    <s v="Pontiac"/>
    <s v="MI"/>
    <n v="3250"/>
    <s v="storage incorporatio"/>
    <s v="Campaign_7"/>
    <s v="Facebook Ads"/>
    <s v="2024-01-14"/>
    <n v="600"/>
    <n v="1235"/>
    <n v="33"/>
    <n v="3"/>
    <n v="17.91"/>
    <n v="112.79"/>
    <n v="94.88000000000001"/>
    <n v="94.88000000000001"/>
    <n v="5.2975991066443333"/>
    <n v="2.67"/>
    <n v="0.54"/>
    <n v="5.97"/>
    <n v="9.0909090909090912E-2"/>
    <s v="SCALE"/>
    <x v="0"/>
  </r>
  <r>
    <s v="cassandraljones@yahoo.com"/>
    <s v="cassandra"/>
    <s v="jones"/>
    <s v="Cleveland"/>
    <s v="OH"/>
    <n v="4767"/>
    <s v="embassy suites"/>
    <s v="Campaign_15"/>
    <s v="Facebook Ads"/>
    <s v="2024-01-25"/>
    <n v="700"/>
    <n v="1801"/>
    <n v="72"/>
    <n v="7"/>
    <n v="41.45"/>
    <n v="403.94"/>
    <n v="362.49"/>
    <n v="362.49"/>
    <n v="8.7452352231604333"/>
    <n v="4"/>
    <n v="0.57999999999999996"/>
    <n v="5.92"/>
    <n v="9.7222222222222224E-2"/>
    <s v="SCALE"/>
    <x v="0"/>
  </r>
  <r>
    <s v="ajm736@gmail.com"/>
    <s v="andrew"/>
    <s v="myers"/>
    <s v="Corpus Christ"/>
    <s v="TX"/>
    <n v="3250"/>
    <s v="ross"/>
    <s v="Campaign_17"/>
    <s v="Facebook Ads"/>
    <s v="2024-01-14"/>
    <n v="300"/>
    <n v="1089"/>
    <n v="19"/>
    <n v="0"/>
    <n v="10.16"/>
    <n v="0"/>
    <n v="-10.16"/>
    <n v="-10.16"/>
    <n v="-1"/>
    <n v="1.74"/>
    <n v="0.53"/>
    <n v="0"/>
    <n v="0"/>
    <s v="PAUSE"/>
    <x v="3"/>
  </r>
  <r>
    <s v="bauermsr@aol.com"/>
    <s v="john"/>
    <s v="bauer"/>
    <s v="Sandusky"/>
    <s v="OH"/>
    <n v="1300"/>
    <s v="wilbert plastics"/>
    <s v="Campaign_3"/>
    <s v="Facebook Ads"/>
    <s v="2024-01-11"/>
    <n v="100"/>
    <n v="2348"/>
    <n v="57"/>
    <n v="6"/>
    <n v="45.19"/>
    <n v="380.43"/>
    <n v="335.24"/>
    <n v="335.24"/>
    <n v="7.418455410489047"/>
    <n v="2.4300000000000002"/>
    <n v="0.79"/>
    <n v="7.53"/>
    <n v="0.10526315789473684"/>
    <s v="SCALE"/>
    <x v="3"/>
  </r>
  <r>
    <s v="seleta.harvey@gmail.com"/>
    <s v="seleta"/>
    <s v="harvey"/>
    <s v="Williamstown"/>
    <s v="NJ"/>
    <n v="1350"/>
    <s v="xerox"/>
    <s v="Campaign_9"/>
    <s v="Facebook Ads"/>
    <s v="2024-01-18"/>
    <n v="200"/>
    <n v="944"/>
    <n v="22"/>
    <n v="2"/>
    <n v="18.64"/>
    <n v="111.3"/>
    <n v="92.66"/>
    <n v="92.66"/>
    <n v="4.9710300429184544"/>
    <n v="2.33"/>
    <n v="0.85"/>
    <n v="9.32"/>
    <n v="9.0909090909090912E-2"/>
    <s v="SCALE"/>
    <x v="3"/>
  </r>
  <r>
    <s v="abtd81@gmail.com"/>
    <s v="antonio"/>
    <s v="baker"/>
    <s v="Saint Louis"/>
    <s v="MO"/>
    <n v="2500"/>
    <s v="hostessbrands"/>
    <s v="Campaign_4"/>
    <s v="Facebook Ads"/>
    <s v="2024-01-12"/>
    <n v="600"/>
    <n v="1966"/>
    <n v="61"/>
    <n v="2"/>
    <n v="38.159999999999997"/>
    <n v="98.03"/>
    <n v="59.870000000000005"/>
    <n v="59.870000000000005"/>
    <n v="1.5689203354297696"/>
    <n v="3.1"/>
    <n v="0.63"/>
    <n v="19.079999999999998"/>
    <n v="3.2786885245901641E-2"/>
    <s v="SCALE"/>
    <x v="0"/>
  </r>
  <r>
    <s v="ndebbie12@yahoo.com"/>
    <s v="debbie"/>
    <s v="neal"/>
    <s v="Hartford"/>
    <s v="AL"/>
    <n v="1500"/>
    <s v="samc"/>
    <s v="Campaign_18"/>
    <s v="Facebook Ads"/>
    <s v="2024-01-20"/>
    <n v="300"/>
    <n v="1243"/>
    <n v="32"/>
    <n v="3"/>
    <n v="23.43"/>
    <n v="151.87"/>
    <n v="128.44"/>
    <n v="128.44"/>
    <n v="5.4818608621425522"/>
    <n v="2.57"/>
    <n v="0.73"/>
    <n v="7.81"/>
    <n v="9.375E-2"/>
    <s v="SCALE"/>
    <x v="3"/>
  </r>
  <r>
    <s v="doc003@live.com"/>
    <s v="bryan"/>
    <s v="myers"/>
    <s v="Conroe"/>
    <s v="TX"/>
    <n v="1842"/>
    <s v="myers o and p"/>
    <s v="Campaign_11"/>
    <s v="Facebook Ads"/>
    <s v="2024-01-23"/>
    <n v="300"/>
    <n v="1986"/>
    <n v="37"/>
    <n v="0"/>
    <n v="19.12"/>
    <n v="0"/>
    <n v="-19.12"/>
    <n v="-19.12"/>
    <n v="-1"/>
    <n v="1.86"/>
    <n v="0.52"/>
    <n v="0"/>
    <n v="0"/>
    <s v="PAUSE"/>
    <x v="3"/>
  </r>
  <r>
    <s v="whitee1959@yahoo.com"/>
    <s v="erin"/>
    <s v="white"/>
    <s v="Natchitoches"/>
    <s v="LA"/>
    <n v="1250"/>
    <s v="stine lumber"/>
    <s v="Campaign_5"/>
    <s v="Facebook Ads"/>
    <s v="2024-01-13"/>
    <n v="200"/>
    <n v="1254"/>
    <n v="56"/>
    <n v="4"/>
    <n v="30.51"/>
    <n v="266.04000000000002"/>
    <n v="235.53000000000003"/>
    <n v="235.53000000000003"/>
    <n v="7.7197640117994109"/>
    <n v="4.47"/>
    <n v="0.54"/>
    <n v="7.63"/>
    <n v="7.1428571428571425E-2"/>
    <s v="SCALE"/>
    <x v="3"/>
  </r>
  <r>
    <s v="dh2112@gmail.com"/>
    <s v="david"/>
    <s v="stidham"/>
    <s v="Olathe"/>
    <s v="KS"/>
    <n v="2156"/>
    <s v="hy-vee"/>
    <s v="Campaign_18"/>
    <s v="Facebook Ads"/>
    <s v="2024-01-29"/>
    <n v="700"/>
    <n v="1551"/>
    <n v="26"/>
    <n v="0"/>
    <n v="15.43"/>
    <n v="0"/>
    <n v="-15.43"/>
    <n v="-15.43"/>
    <n v="-1"/>
    <n v="1.68"/>
    <n v="0.59"/>
    <n v="0"/>
    <n v="0"/>
    <s v="PAUSE"/>
    <x v="0"/>
  </r>
  <r>
    <s v="baldo8@aol.com"/>
    <s v="juan"/>
    <s v="tejeda"/>
    <s v="San Antonio"/>
    <s v="TX"/>
    <n v="3023"/>
    <s v="neisd"/>
    <s v="Campaign_4"/>
    <s v="Facebook Ads"/>
    <s v="2024-01-28"/>
    <n v="200"/>
    <n v="983"/>
    <n v="27"/>
    <n v="0"/>
    <n v="19.28"/>
    <n v="0"/>
    <n v="-19.28"/>
    <n v="-19.28"/>
    <n v="-1"/>
    <n v="2.75"/>
    <n v="0.71"/>
    <n v="0"/>
    <n v="0"/>
    <s v="PAUSE"/>
    <x v="3"/>
  </r>
  <r>
    <s v="flemingt1@yahoo.com"/>
    <s v="troy"/>
    <s v="fleming"/>
    <s v="Philadelphia"/>
    <s v="PA"/>
    <n v="3250"/>
    <s v="western and southern financial"/>
    <s v="Campaign_5"/>
    <s v="Facebook Ads"/>
    <s v="2024-01-31"/>
    <n v="800"/>
    <n v="1187"/>
    <n v="23"/>
    <n v="0"/>
    <n v="11"/>
    <n v="0"/>
    <n v="-11"/>
    <n v="-11"/>
    <n v="-1"/>
    <n v="1.94"/>
    <n v="0.48"/>
    <n v="0"/>
    <n v="0"/>
    <s v="PAUSE"/>
    <x v="1"/>
  </r>
  <r>
    <s v="amo_buttefly_22@yahoo.com"/>
    <s v="amber"/>
    <s v="osgood"/>
    <s v="Saint Marys"/>
    <s v="PA"/>
    <n v="1500"/>
    <s v="elk haven"/>
    <s v="Campaign_1"/>
    <s v="Facebook Ads"/>
    <s v="2024-01-05"/>
    <n v="300"/>
    <n v="636"/>
    <n v="13"/>
    <n v="0"/>
    <n v="7.12"/>
    <n v="0"/>
    <n v="-7.12"/>
    <n v="-7.12"/>
    <n v="-1"/>
    <n v="2.04"/>
    <n v="0.55000000000000004"/>
    <n v="0"/>
    <n v="0"/>
    <s v="PAUSE"/>
    <x v="3"/>
  </r>
  <r>
    <s v="krupbridge0@gmail.com"/>
    <s v="bridget"/>
    <s v="krupczak"/>
    <s v="Missoula"/>
    <s v="MT"/>
    <n v="3000"/>
    <s v="dr ed mcgreevey"/>
    <s v="Campaign_14"/>
    <s v="Facebook Ads"/>
    <s v="2024-01-28"/>
    <n v="800"/>
    <n v="2256"/>
    <n v="50"/>
    <n v="0"/>
    <n v="40.08"/>
    <n v="0"/>
    <n v="-40.08"/>
    <n v="-40.08"/>
    <n v="-1"/>
    <n v="2.2200000000000002"/>
    <n v="0.8"/>
    <n v="0"/>
    <n v="0"/>
    <s v="PAUSE"/>
    <x v="1"/>
  </r>
  <r>
    <s v="rn_rx@yahoo.com"/>
    <s v="jody"/>
    <s v="gunn"/>
    <s v="Crewe"/>
    <s v="VA"/>
    <n v="4600"/>
    <s v="american service corp"/>
    <s v="Campaign_12"/>
    <s v="Facebook Ads"/>
    <s v="2024-01-21"/>
    <n v="600"/>
    <n v="1840"/>
    <n v="47"/>
    <n v="1"/>
    <n v="35.1"/>
    <n v="59.24"/>
    <n v="24.14"/>
    <n v="24.14"/>
    <n v="0.68774928774928779"/>
    <n v="2.5499999999999998"/>
    <n v="0.75"/>
    <n v="35.1"/>
    <n v="2.1276595744680851E-2"/>
    <s v="SCALE"/>
    <x v="0"/>
  </r>
  <r>
    <s v="britneygrya31588@yahoo.com"/>
    <s v="britney"/>
    <s v="gray"/>
    <s v="Cleveland"/>
    <s v="OH"/>
    <n v="3000"/>
    <s v="amerimark direct"/>
    <s v="Campaign_9"/>
    <s v="Facebook Ads"/>
    <s v="2024-01-13"/>
    <n v="1000"/>
    <n v="1315"/>
    <n v="22"/>
    <n v="1"/>
    <n v="13.8"/>
    <n v="51.83"/>
    <n v="38.03"/>
    <n v="38.03"/>
    <n v="2.7557971014492755"/>
    <n v="1.67"/>
    <n v="0.63"/>
    <n v="13.8"/>
    <n v="4.5454545454545456E-2"/>
    <s v="SCALE"/>
    <x v="1"/>
  </r>
  <r>
    <s v="jasakwabondo@yahoo.com"/>
    <s v="michael"/>
    <s v="wachianga"/>
    <s v="Dallas"/>
    <s v="TX"/>
    <n v="3100"/>
    <s v="secure solutions"/>
    <s v="Campaign_13"/>
    <s v="Facebook Ads"/>
    <s v="2024-01-03"/>
    <n v="500"/>
    <n v="1148"/>
    <n v="36"/>
    <n v="1"/>
    <n v="19.64"/>
    <n v="46.12"/>
    <n v="26.479999999999997"/>
    <n v="26.479999999999997"/>
    <n v="1.3482688391038695"/>
    <n v="3.14"/>
    <n v="0.55000000000000004"/>
    <n v="19.64"/>
    <n v="2.7777777777777776E-2"/>
    <s v="SCALE"/>
    <x v="2"/>
  </r>
  <r>
    <s v="vargasalma01@gmail.com"/>
    <s v="alma"/>
    <s v="vargas"/>
    <s v="Waukegan"/>
    <s v="IL"/>
    <n v="1300"/>
    <s v="coleman cable inc"/>
    <s v="Campaign_7"/>
    <s v="Facebook Ads"/>
    <s v="2024-01-09"/>
    <n v="300"/>
    <n v="1537"/>
    <n v="31"/>
    <n v="3"/>
    <n v="25.08"/>
    <n v="185.44"/>
    <n v="160.36000000000001"/>
    <n v="160.36000000000001"/>
    <n v="6.3939393939393945"/>
    <n v="2.02"/>
    <n v="0.81"/>
    <n v="8.36"/>
    <n v="9.6774193548387094E-2"/>
    <s v="SCALE"/>
    <x v="3"/>
  </r>
  <r>
    <s v="mrgrazette@gmail.com"/>
    <s v="macdonald"/>
    <s v="grazette"/>
    <s v="Milton"/>
    <s v="MA"/>
    <n v="4500"/>
    <s v="the may institute"/>
    <s v="Campaign_7"/>
    <s v="Facebook Ads"/>
    <s v="2024-01-28"/>
    <n v="800"/>
    <n v="1160"/>
    <n v="45"/>
    <n v="1"/>
    <n v="19.71"/>
    <n v="51.26"/>
    <n v="31.549999999999997"/>
    <n v="31.549999999999997"/>
    <n v="1.6007102993404361"/>
    <n v="3.88"/>
    <n v="0.44"/>
    <n v="19.71"/>
    <n v="2.2222222222222223E-2"/>
    <s v="SCALE"/>
    <x v="1"/>
  </r>
  <r>
    <s v="cometx13@gmail.com"/>
    <s v="jordan"/>
    <s v="anderson"/>
    <s v="Lees Summit"/>
    <s v="MO"/>
    <n v="1900"/>
    <s v="kc bell inc"/>
    <s v="Campaign_9"/>
    <s v="Facebook Ads"/>
    <s v="2024-01-26"/>
    <n v="800"/>
    <n v="1240"/>
    <n v="36"/>
    <n v="1"/>
    <n v="28.97"/>
    <n v="39.08"/>
    <n v="10.11"/>
    <n v="10.11"/>
    <n v="0.34898170521228855"/>
    <n v="2.9"/>
    <n v="0.8"/>
    <n v="28.97"/>
    <n v="2.7777777777777776E-2"/>
    <s v="SCALE"/>
    <x v="1"/>
  </r>
  <r>
    <s v="mzross90@gmail.com"/>
    <s v="amy"/>
    <s v="ross"/>
    <s v="Chicago"/>
    <s v="IL"/>
    <n v="2750"/>
    <s v="rainbow"/>
    <s v="Campaign_13"/>
    <s v="Facebook Ads"/>
    <s v="2024-01-23"/>
    <n v="400"/>
    <n v="741"/>
    <n v="27"/>
    <n v="2"/>
    <n v="16.21"/>
    <n v="99.15"/>
    <n v="82.94"/>
    <n v="82.94"/>
    <n v="5.1165946946329424"/>
    <n v="3.64"/>
    <n v="0.6"/>
    <n v="8.1"/>
    <n v="7.407407407407407E-2"/>
    <s v="SCALE"/>
    <x v="2"/>
  </r>
  <r>
    <s v="tdanley29@gmail.com"/>
    <s v="tiffany"/>
    <s v="danley"/>
    <s v="Chicago"/>
    <s v="IL"/>
    <n v="1900"/>
    <s v="access community health"/>
    <s v="Campaign_17"/>
    <s v="Facebook Ads"/>
    <s v="2024-01-24"/>
    <n v="400"/>
    <n v="702"/>
    <n v="20"/>
    <n v="0"/>
    <n v="9.36"/>
    <n v="0"/>
    <n v="-9.36"/>
    <n v="-9.36"/>
    <n v="-1"/>
    <n v="2.85"/>
    <n v="0.47"/>
    <n v="0"/>
    <n v="0"/>
    <s v="PAUSE"/>
    <x v="2"/>
  </r>
  <r>
    <s v="sherri.daniels27@gmail.com"/>
    <s v="sherri"/>
    <s v="daniels"/>
    <s v="Harrisburg"/>
    <s v="PA"/>
    <n v="1900"/>
    <s v="blueshield"/>
    <s v="Campaign_2"/>
    <s v="Facebook Ads"/>
    <s v="2024-01-02"/>
    <n v="500"/>
    <n v="919"/>
    <n v="37"/>
    <n v="0"/>
    <n v="18.079999999999998"/>
    <n v="0"/>
    <n v="-18.079999999999998"/>
    <n v="-18.079999999999998"/>
    <n v="-1"/>
    <n v="4.03"/>
    <n v="0.49"/>
    <n v="0"/>
    <n v="0"/>
    <s v="PAUSE"/>
    <x v="2"/>
  </r>
  <r>
    <s v="screw3891@yahoo.com"/>
    <s v="david"/>
    <s v="hoogerhyde"/>
    <s v="Pittsburgh"/>
    <s v="PA"/>
    <n v="1700"/>
    <s v="landmark"/>
    <s v="Campaign_10"/>
    <s v="Facebook Ads"/>
    <s v="2024-01-27"/>
    <n v="200"/>
    <n v="833"/>
    <n v="26"/>
    <n v="0"/>
    <n v="15.14"/>
    <n v="0"/>
    <n v="-15.14"/>
    <n v="-15.14"/>
    <n v="-1"/>
    <n v="3.12"/>
    <n v="0.57999999999999996"/>
    <n v="0"/>
    <n v="0"/>
    <s v="PAUSE"/>
    <x v="3"/>
  </r>
  <r>
    <s v="mackcook6740@gmail.com"/>
    <s v="mack"/>
    <s v="cook"/>
    <s v="Corryton"/>
    <s v="TN"/>
    <n v="1500"/>
    <s v="the specialty shop"/>
    <s v="Campaign_19"/>
    <s v="Facebook Ads"/>
    <s v="2024-01-10"/>
    <n v="300"/>
    <n v="1009"/>
    <n v="26"/>
    <n v="2"/>
    <n v="14.65"/>
    <n v="82.4"/>
    <n v="67.75"/>
    <n v="67.75"/>
    <n v="4.6245733788395906"/>
    <n v="2.58"/>
    <n v="0.56000000000000005"/>
    <n v="7.32"/>
    <n v="7.6923076923076927E-2"/>
    <s v="SCALE"/>
    <x v="3"/>
  </r>
  <r>
    <s v="slowdownkid1@gmail.com"/>
    <s v="samuel"/>
    <s v="smith"/>
    <s v="Jacksonville"/>
    <s v="FL"/>
    <n v="4500"/>
    <s v="ace granite"/>
    <s v="Campaign_13"/>
    <s v="Facebook Ads"/>
    <s v="2024-01-18"/>
    <n v="400"/>
    <n v="1425"/>
    <n v="51"/>
    <n v="2"/>
    <n v="38.979999999999997"/>
    <n v="82.64"/>
    <n v="43.660000000000004"/>
    <n v="43.660000000000004"/>
    <n v="1.120061570035916"/>
    <n v="3.58"/>
    <n v="0.76"/>
    <n v="19.489999999999998"/>
    <n v="3.9215686274509803E-2"/>
    <s v="SCALE"/>
    <x v="2"/>
  </r>
  <r>
    <s v="chichismom29@hotmail.com"/>
    <s v="dago"/>
    <s v="villamil"/>
    <s v="Hialeah"/>
    <s v="FL"/>
    <n v="4500"/>
    <s v="asrc"/>
    <s v="Campaign_1"/>
    <s v="Facebook Ads"/>
    <s v="2024-01-06"/>
    <n v="200"/>
    <n v="1675"/>
    <n v="27"/>
    <n v="0"/>
    <n v="17.61"/>
    <n v="0"/>
    <n v="-17.61"/>
    <n v="-17.61"/>
    <n v="-1"/>
    <n v="1.61"/>
    <n v="0.65"/>
    <n v="0"/>
    <n v="0"/>
    <s v="PAUSE"/>
    <x v="3"/>
  </r>
  <r>
    <s v="gothamsknights@hotmail.com"/>
    <s v="aaron"/>
    <s v="moser"/>
    <s v="Maricopa"/>
    <s v="AZ"/>
    <n v="2750"/>
    <n v="0"/>
    <s v="Campaign_14"/>
    <s v="Facebook Ads"/>
    <s v="2024-01-08"/>
    <n v="100"/>
    <n v="551"/>
    <n v="21"/>
    <n v="0"/>
    <n v="13.92"/>
    <n v="0"/>
    <n v="-13.92"/>
    <n v="-13.92"/>
    <n v="-1"/>
    <n v="3.81"/>
    <n v="0.66"/>
    <n v="0"/>
    <n v="0"/>
    <s v="PAUSE"/>
    <x v="3"/>
  </r>
  <r>
    <s v="teresha0824@yahoo.com"/>
    <s v="teresha"/>
    <s v="cooper"/>
    <s v="Houston"/>
    <s v="TX"/>
    <n v="2250"/>
    <s v="at and t"/>
    <s v="Campaign_18"/>
    <s v="Facebook Ads"/>
    <s v="2024-01-30"/>
    <n v="400"/>
    <n v="1279"/>
    <n v="53"/>
    <n v="1"/>
    <n v="25.33"/>
    <n v="73.650000000000006"/>
    <n v="48.320000000000007"/>
    <n v="48.320000000000007"/>
    <n v="1.9076194236083699"/>
    <n v="4.1399999999999997"/>
    <n v="0.48"/>
    <n v="25.33"/>
    <n v="1.8867924528301886E-2"/>
    <s v="SCALE"/>
    <x v="2"/>
  </r>
  <r>
    <s v="shyraaaa@hotmail.com"/>
    <s v="latoya"/>
    <s v="paige"/>
    <s v="Tuscaloosa"/>
    <s v="AL"/>
    <n v="2200"/>
    <s v="self"/>
    <s v="Campaign_9"/>
    <s v="Facebook Ads"/>
    <s v="2024-01-23"/>
    <n v="700"/>
    <n v="2203"/>
    <n v="73"/>
    <n v="0"/>
    <n v="33.56"/>
    <n v="0"/>
    <n v="-33.56"/>
    <n v="-33.56"/>
    <n v="-1"/>
    <n v="3.31"/>
    <n v="0.46"/>
    <n v="0"/>
    <n v="0"/>
    <s v="PAUSE"/>
    <x v="0"/>
  </r>
  <r>
    <s v="usmarinemom46@yahoo.com"/>
    <s v="lori"/>
    <s v="martin"/>
    <s v="Worcester"/>
    <s v="MA"/>
    <n v="2000"/>
    <s v="durham  school services"/>
    <s v="Campaign_15"/>
    <s v="Facebook Ads"/>
    <s v="2024-01-15"/>
    <n v="400"/>
    <n v="2019"/>
    <n v="80"/>
    <n v="0"/>
    <n v="37.32"/>
    <n v="0"/>
    <n v="-37.32"/>
    <n v="-37.32"/>
    <n v="-1"/>
    <n v="3.96"/>
    <n v="0.47"/>
    <n v="0"/>
    <n v="0"/>
    <s v="PAUSE"/>
    <x v="2"/>
  </r>
  <r>
    <s v="bnjmnwhtnr634@gmail.com"/>
    <s v="benjamin"/>
    <s v="whitener"/>
    <s v="Athens"/>
    <s v="GA"/>
    <n v="4800"/>
    <s v="nibco"/>
    <s v="Campaign_5"/>
    <s v="Facebook Ads"/>
    <s v="2024-01-19"/>
    <n v="500"/>
    <n v="1275"/>
    <n v="53"/>
    <n v="2"/>
    <n v="33.71"/>
    <n v="80.150000000000006"/>
    <n v="46.440000000000005"/>
    <n v="46.440000000000005"/>
    <n v="1.3776327499258381"/>
    <n v="4.16"/>
    <n v="0.64"/>
    <n v="16.86"/>
    <n v="3.7735849056603772E-2"/>
    <s v="SCALE"/>
    <x v="2"/>
  </r>
  <r>
    <s v="robert212315@gmail.com"/>
    <s v="wayne"/>
    <s v="kitten"/>
    <s v="Chicago"/>
    <s v="IL"/>
    <n v="4100"/>
    <s v="midtown toyota"/>
    <s v="Campaign_16"/>
    <s v="Facebook Ads"/>
    <s v="2024-01-26"/>
    <n v="800"/>
    <n v="1880"/>
    <n v="31"/>
    <n v="3"/>
    <n v="25.88"/>
    <n v="159.56"/>
    <n v="133.68"/>
    <n v="133.68"/>
    <n v="5.1653786707882539"/>
    <n v="1.65"/>
    <n v="0.83"/>
    <n v="8.6300000000000008"/>
    <n v="9.6774193548387094E-2"/>
    <s v="SCALE"/>
    <x v="1"/>
  </r>
  <r>
    <s v="lisa_dawn_72@yahoo.com"/>
    <s v="lisa"/>
    <s v="simons"/>
    <s v="Montgomery"/>
    <s v="TX"/>
    <n v="2700"/>
    <s v="k9kuts"/>
    <s v="Campaign_17"/>
    <s v="Facebook Ads"/>
    <s v="2024-01-21"/>
    <n v="100"/>
    <n v="1400"/>
    <n v="54"/>
    <n v="1"/>
    <n v="38.630000000000003"/>
    <n v="47.32"/>
    <n v="8.6899999999999977"/>
    <n v="8.6899999999999977"/>
    <n v="0.22495469842091631"/>
    <n v="3.86"/>
    <n v="0.72"/>
    <n v="38.630000000000003"/>
    <n v="1.8518518518518517E-2"/>
    <s v="SCALE"/>
    <x v="3"/>
  </r>
  <r>
    <s v="williamlacayo@hotmail.com"/>
    <s v="william"/>
    <s v="lacayo"/>
    <s v="Miami"/>
    <s v="FL"/>
    <n v="4500"/>
    <s v="larkin community hospital"/>
    <s v="Campaign_4"/>
    <s v="Facebook Ads"/>
    <s v="2024-01-18"/>
    <n v="800"/>
    <n v="1380"/>
    <n v="34"/>
    <n v="0"/>
    <n v="22.45"/>
    <n v="0"/>
    <n v="-22.45"/>
    <n v="-22.45"/>
    <n v="-1"/>
    <n v="2.46"/>
    <n v="0.66"/>
    <n v="0"/>
    <n v="0"/>
    <s v="PAUSE"/>
    <x v="1"/>
  </r>
  <r>
    <s v="andreasand27@hotmail.com"/>
    <s v="andrea"/>
    <s v="sanders"/>
    <s v="Chicago"/>
    <s v="IL"/>
    <n v="2400"/>
    <s v="uas properties"/>
    <s v="Campaign_18"/>
    <s v="Facebook Ads"/>
    <s v="2024-01-25"/>
    <n v="200"/>
    <n v="2497"/>
    <n v="64"/>
    <n v="0"/>
    <n v="49.9"/>
    <n v="0"/>
    <n v="-49.9"/>
    <n v="-49.9"/>
    <n v="-1"/>
    <n v="2.56"/>
    <n v="0.78"/>
    <n v="0"/>
    <n v="0"/>
    <s v="PAUSE"/>
    <x v="3"/>
  </r>
  <r>
    <s v="kyla.steenson@gmail.com"/>
    <s v="kyla"/>
    <s v="steenson"/>
    <s v="Kanopolis"/>
    <s v="KS"/>
    <n v="1560"/>
    <s v="casey's general story"/>
    <s v="Campaign_13"/>
    <s v="Facebook Ads"/>
    <s v="2024-01-25"/>
    <n v="500"/>
    <n v="1417"/>
    <n v="46"/>
    <n v="4"/>
    <n v="23.59"/>
    <n v="185.32"/>
    <n v="161.72999999999999"/>
    <n v="161.72999999999999"/>
    <n v="6.8558711318355234"/>
    <n v="3.25"/>
    <n v="0.51"/>
    <n v="5.9"/>
    <n v="8.6956521739130432E-2"/>
    <s v="SCALE"/>
    <x v="2"/>
  </r>
  <r>
    <s v="jr.correa176@gmail.com"/>
    <s v="gumercindo"/>
    <s v="correa"/>
    <s v="Dimmitt"/>
    <s v="TX"/>
    <n v="2000"/>
    <s v="texas tech university"/>
    <s v="Campaign_4"/>
    <s v="Facebook Ads"/>
    <s v="2024-01-13"/>
    <n v="600"/>
    <n v="1008"/>
    <n v="17"/>
    <n v="1"/>
    <n v="13.82"/>
    <n v="53.69"/>
    <n v="39.869999999999997"/>
    <n v="39.869999999999997"/>
    <n v="2.8849493487698985"/>
    <n v="1.69"/>
    <n v="0.81"/>
    <n v="13.82"/>
    <n v="5.8823529411764705E-2"/>
    <s v="SCALE"/>
    <x v="0"/>
  </r>
  <r>
    <s v="racmckin@yahoo.com"/>
    <s v="racheal"/>
    <s v="mckinnon"/>
    <s v="Rhineland"/>
    <s v="MO"/>
    <n v="1499"/>
    <s v="parker hannifin sporlan"/>
    <s v="Campaign_11"/>
    <s v="Facebook Ads"/>
    <s v="2024-01-12"/>
    <n v="200"/>
    <n v="813"/>
    <n v="19"/>
    <n v="2"/>
    <n v="12.53"/>
    <n v="149.12"/>
    <n v="136.59"/>
    <n v="136.59"/>
    <n v="10.901037509976058"/>
    <n v="2.34"/>
    <n v="0.66"/>
    <n v="6.26"/>
    <n v="0.10526315789473684"/>
    <s v="SCALE"/>
    <x v="3"/>
  </r>
  <r>
    <s v="cleora_9@yahoo.com"/>
    <s v="brockbank"/>
    <s v="cleora"/>
    <s v="Ballwin"/>
    <s v="MO"/>
    <n v="2166"/>
    <s v="burger king"/>
    <s v="Campaign_19"/>
    <s v="Facebook Ads"/>
    <s v="2024-01-13"/>
    <n v="100"/>
    <n v="1740"/>
    <n v="28"/>
    <n v="0"/>
    <n v="17.899999999999999"/>
    <n v="0"/>
    <n v="-17.899999999999999"/>
    <n v="-17.899999999999999"/>
    <n v="-1"/>
    <n v="1.61"/>
    <n v="0.64"/>
    <n v="0"/>
    <n v="0"/>
    <s v="PAUSE"/>
    <x v="3"/>
  </r>
  <r>
    <s v="bellsouth192003@yahoo.com"/>
    <s v="christina"/>
    <s v="mills"/>
    <s v="Baton Rouge"/>
    <s v="LA"/>
    <n v="2250"/>
    <s v="landmark"/>
    <s v="Campaign_17"/>
    <s v="Facebook Ads"/>
    <s v="2024-01-23"/>
    <n v="1000"/>
    <n v="1696"/>
    <n v="54"/>
    <n v="5"/>
    <n v="40.200000000000003"/>
    <n v="290.58999999999997"/>
    <n v="250.39"/>
    <n v="250.39"/>
    <n v="6.2286069651741283"/>
    <n v="3.18"/>
    <n v="0.74"/>
    <n v="8.0399999999999991"/>
    <n v="9.2592592592592587E-2"/>
    <s v="SCALE"/>
    <x v="1"/>
  </r>
  <r>
    <s v="stefsr6@aol.com"/>
    <s v="stephanie"/>
    <s v="pedro"/>
    <s v="Oklahoma City"/>
    <s v="OK"/>
    <n v="4000"/>
    <s v="manheim okc"/>
    <s v="Campaign_7"/>
    <s v="Facebook Ads"/>
    <s v="2024-01-01"/>
    <n v="1000"/>
    <n v="533"/>
    <n v="16"/>
    <n v="1"/>
    <n v="10.77"/>
    <n v="44.54"/>
    <n v="33.769999999999996"/>
    <n v="33.769999999999996"/>
    <n v="3.1355617455896003"/>
    <n v="3"/>
    <n v="0.67"/>
    <n v="10.77"/>
    <n v="6.25E-2"/>
    <s v="SCALE"/>
    <x v="1"/>
  </r>
  <r>
    <s v="noidea1@cox.net"/>
    <s v="brenda"/>
    <s v="pate"/>
    <s v="Broken Arrow"/>
    <s v="OK"/>
    <n v="2708"/>
    <s v="mitchell elementry"/>
    <s v="Campaign_13"/>
    <s v="Facebook Ads"/>
    <s v="2024-01-21"/>
    <n v="600"/>
    <n v="2469"/>
    <n v="65"/>
    <n v="1"/>
    <n v="43.89"/>
    <n v="45.19"/>
    <n v="1.2999999999999972"/>
    <n v="1.2999999999999972"/>
    <n v="2.9619503303713764E-2"/>
    <n v="2.63"/>
    <n v="0.68"/>
    <n v="43.89"/>
    <n v="1.5384615384615385E-2"/>
    <s v="SCALE"/>
    <x v="0"/>
  </r>
  <r>
    <s v="gafhac188@hotmail.com"/>
    <s v="andrew"/>
    <s v="folk"/>
    <s v="Lakeland"/>
    <s v="FL"/>
    <n v="3400"/>
    <s v="tijuana flats"/>
    <s v="Campaign_12"/>
    <s v="Facebook Ads"/>
    <s v="2024-01-02"/>
    <n v="300"/>
    <n v="2187"/>
    <n v="34"/>
    <n v="0"/>
    <n v="26.42"/>
    <n v="0"/>
    <n v="-26.42"/>
    <n v="-26.42"/>
    <n v="-1"/>
    <n v="1.55"/>
    <n v="0.78"/>
    <n v="0"/>
    <n v="0"/>
    <s v="PAUSE"/>
    <x v="3"/>
  </r>
  <r>
    <s v="clovinska@gmail.com"/>
    <s v="charnel"/>
    <s v="lovinska"/>
    <s v="Fort Lauderda"/>
    <s v="FL"/>
    <n v="4200"/>
    <s v="td bank  na"/>
    <s v="Campaign_12"/>
    <s v="Facebook Ads"/>
    <s v="2024-01-06"/>
    <n v="400"/>
    <n v="2372"/>
    <n v="51"/>
    <n v="1"/>
    <n v="27.67"/>
    <n v="66.03"/>
    <n v="38.36"/>
    <n v="38.36"/>
    <n v="1.3863389953017708"/>
    <n v="2.15"/>
    <n v="0.54"/>
    <n v="27.67"/>
    <n v="1.9607843137254902E-2"/>
    <s v="SCALE"/>
    <x v="2"/>
  </r>
  <r>
    <s v="samanthaneer@hotmail.com"/>
    <s v="samantha"/>
    <s v="neer"/>
    <s v="Austin"/>
    <s v="TX"/>
    <n v="2173"/>
    <s v="whataburger"/>
    <s v="Campaign_11"/>
    <s v="Facebook Ads"/>
    <s v="2024-01-03"/>
    <n v="500"/>
    <n v="2328"/>
    <n v="69"/>
    <n v="2"/>
    <n v="40.43"/>
    <n v="100.04"/>
    <n v="59.610000000000007"/>
    <n v="59.610000000000007"/>
    <n v="1.4744001978728669"/>
    <n v="2.96"/>
    <n v="0.59"/>
    <n v="20.22"/>
    <n v="2.8985507246376812E-2"/>
    <s v="SCALE"/>
    <x v="2"/>
  </r>
  <r>
    <s v="yinweeze@aol.com"/>
    <s v="lisa"/>
    <s v="beitzel"/>
    <s v="Struthers"/>
    <s v="OH"/>
    <n v="1750"/>
    <s v="goodwill"/>
    <s v="Campaign_7"/>
    <s v="Facebook Ads"/>
    <s v="2024-01-10"/>
    <n v="700"/>
    <n v="2391"/>
    <n v="100"/>
    <n v="3"/>
    <n v="60.95"/>
    <n v="144.12"/>
    <n v="83.17"/>
    <n v="83.17"/>
    <n v="1.3645611156685808"/>
    <n v="4.18"/>
    <n v="0.61"/>
    <n v="20.32"/>
    <n v="0.03"/>
    <s v="SCALE"/>
    <x v="0"/>
  </r>
  <r>
    <s v="tsimmons197@gmail.com"/>
    <s v="tracey"/>
    <s v="robertson"/>
    <s v="Baton Rouge"/>
    <s v="LA"/>
    <n v="1501"/>
    <s v="axelon service corporation"/>
    <s v="Campaign_7"/>
    <s v="Facebook Ads"/>
    <s v="2024-01-30"/>
    <n v="800"/>
    <n v="886"/>
    <n v="13"/>
    <n v="1"/>
    <n v="7.45"/>
    <n v="59.37"/>
    <n v="51.919999999999995"/>
    <n v="51.919999999999995"/>
    <n v="6.9691275167785225"/>
    <n v="1.47"/>
    <n v="0.56999999999999995"/>
    <n v="7.45"/>
    <n v="7.6923076923076927E-2"/>
    <s v="SCALE"/>
    <x v="1"/>
  </r>
  <r>
    <s v="adhairston1@yahoo.com"/>
    <s v="amanda mar"/>
    <s v="marsh"/>
    <s v="Thomasville"/>
    <s v="NC"/>
    <n v="1185"/>
    <s v="aetna"/>
    <s v="Campaign_20"/>
    <s v="Facebook Ads"/>
    <s v="2024-01-16"/>
    <n v="300"/>
    <n v="1554"/>
    <n v="64"/>
    <n v="0"/>
    <n v="38.369999999999997"/>
    <n v="0"/>
    <n v="-38.369999999999997"/>
    <n v="-38.369999999999997"/>
    <n v="-1"/>
    <n v="4.12"/>
    <n v="0.6"/>
    <n v="0"/>
    <n v="0"/>
    <s v="PAUSE"/>
    <x v="3"/>
  </r>
  <r>
    <s v="macmommy123@hotmail.com"/>
    <s v="elaina"/>
    <s v="mcdonald"/>
    <s v="Riverside"/>
    <s v="CA"/>
    <n v="1350"/>
    <s v="city of corona"/>
    <s v="Campaign_10"/>
    <s v="Facebook Ads"/>
    <s v="2024-01-29"/>
    <n v="700"/>
    <n v="2158"/>
    <n v="82"/>
    <n v="0"/>
    <n v="45.4"/>
    <n v="0"/>
    <n v="-45.4"/>
    <n v="-45.4"/>
    <n v="-1"/>
    <n v="3.8"/>
    <n v="0.55000000000000004"/>
    <n v="0"/>
    <n v="0"/>
    <s v="PAUSE"/>
    <x v="0"/>
  </r>
  <r>
    <s v="arnab3000@hotmail.com"/>
    <s v="mohammad"/>
    <s v="quader"/>
    <s v="Austin"/>
    <s v="TX"/>
    <n v="1000"/>
    <s v="usps"/>
    <s v="Campaign_7"/>
    <s v="Facebook Ads"/>
    <s v="2024-01-14"/>
    <n v="500"/>
    <n v="1723"/>
    <n v="65"/>
    <n v="0"/>
    <n v="51.48"/>
    <n v="0"/>
    <n v="-51.48"/>
    <n v="-51.48"/>
    <n v="-1"/>
    <n v="3.77"/>
    <n v="0.79"/>
    <n v="0"/>
    <n v="0"/>
    <s v="PAUSE"/>
    <x v="2"/>
  </r>
  <r>
    <s v="mtadhe@hotmail.com"/>
    <s v="christophe"/>
    <s v="lockett"/>
    <s v="Farmington"/>
    <s v="MI"/>
    <n v="1950"/>
    <s v="team mental health services"/>
    <s v="Campaign_20"/>
    <s v="Facebook Ads"/>
    <s v="2024-01-05"/>
    <n v="800"/>
    <n v="1950"/>
    <n v="67"/>
    <n v="2"/>
    <n v="43.6"/>
    <n v="99.73"/>
    <n v="56.13"/>
    <n v="56.13"/>
    <n v="1.2873853211009174"/>
    <n v="3.44"/>
    <n v="0.65"/>
    <n v="21.8"/>
    <n v="2.9850746268656716E-2"/>
    <s v="SCALE"/>
    <x v="1"/>
  </r>
  <r>
    <s v="djplaya24@yahoo.com"/>
    <s v="richard"/>
    <s v="walker"/>
    <s v="Paterson"/>
    <s v="NJ"/>
    <n v="1400"/>
    <s v="pulse medical"/>
    <s v="Campaign_1"/>
    <s v="Facebook Ads"/>
    <s v="2024-01-30"/>
    <n v="400"/>
    <n v="671"/>
    <n v="26"/>
    <n v="1"/>
    <n v="21.71"/>
    <n v="37.1"/>
    <n v="15.39"/>
    <n v="15.39"/>
    <n v="0.70888991248272681"/>
    <n v="3.87"/>
    <n v="0.84"/>
    <n v="21.71"/>
    <n v="3.8461538461538464E-2"/>
    <s v="SCALE"/>
    <x v="2"/>
  </r>
  <r>
    <s v="samjluc@aol.com"/>
    <s v="melissa"/>
    <s v="diaz"/>
    <s v="Rockford"/>
    <s v="IL"/>
    <n v="1600"/>
    <s v="rock valley womens health cent"/>
    <s v="Campaign_12"/>
    <s v="Facebook Ads"/>
    <s v="2024-01-11"/>
    <n v="300"/>
    <n v="1121"/>
    <n v="30"/>
    <n v="0"/>
    <n v="23.75"/>
    <n v="0"/>
    <n v="-23.75"/>
    <n v="-23.75"/>
    <n v="-1"/>
    <n v="2.68"/>
    <n v="0.79"/>
    <n v="0"/>
    <n v="0"/>
    <s v="PAUSE"/>
    <x v="3"/>
  </r>
  <r>
    <s v="wilsonn35@aol.com"/>
    <s v="nicole"/>
    <s v="wilson"/>
    <s v="Radcliff"/>
    <s v="KY"/>
    <n v="3000"/>
    <s v="halfaker"/>
    <s v="Campaign_15"/>
    <s v="Facebook Ads"/>
    <s v="2024-01-22"/>
    <n v="300"/>
    <n v="557"/>
    <n v="20"/>
    <n v="2"/>
    <n v="16.59"/>
    <n v="143.63999999999999"/>
    <n v="127.04999999999998"/>
    <n v="127.04999999999998"/>
    <n v="7.6582278481012649"/>
    <n v="3.59"/>
    <n v="0.83"/>
    <n v="8.3000000000000007"/>
    <n v="0.1"/>
    <s v="SCALE"/>
    <x v="3"/>
  </r>
  <r>
    <s v="prettipiggy@gmail.com"/>
    <s v="quanisha"/>
    <s v="thompson"/>
    <s v="Hollywood"/>
    <s v="FL"/>
    <n v="4334"/>
    <s v="dade juvenile detention"/>
    <s v="Campaign_8"/>
    <s v="Facebook Ads"/>
    <s v="2024-01-21"/>
    <n v="200"/>
    <n v="1461"/>
    <n v="23"/>
    <n v="2"/>
    <n v="18.18"/>
    <n v="75.63"/>
    <n v="57.449999999999996"/>
    <n v="57.449999999999996"/>
    <n v="3.1600660066006601"/>
    <n v="1.57"/>
    <n v="0.79"/>
    <n v="9.09"/>
    <n v="8.6956521739130432E-2"/>
    <s v="SCALE"/>
    <x v="3"/>
  </r>
  <r>
    <s v="ssmith22805@yahoo.com"/>
    <s v="stephnaie"/>
    <s v="smith"/>
    <s v="Greenwood"/>
    <s v="SC"/>
    <n v="4180"/>
    <s v="piedmont health group"/>
    <s v="Campaign_16"/>
    <s v="Facebook Ads"/>
    <s v="2024-01-30"/>
    <n v="700"/>
    <n v="2252"/>
    <n v="79"/>
    <n v="0"/>
    <n v="40.19"/>
    <n v="0"/>
    <n v="-40.19"/>
    <n v="-40.19"/>
    <n v="-1"/>
    <n v="3.51"/>
    <n v="0.51"/>
    <n v="0"/>
    <n v="0"/>
    <s v="PAUSE"/>
    <x v="0"/>
  </r>
  <r>
    <s v="zhakhiyaruffin@yahoo.com"/>
    <s v="jermaine"/>
    <s v="ruffin"/>
    <s v="Homestead"/>
    <s v="FL"/>
    <n v="4800"/>
    <s v="geo care"/>
    <s v="Campaign_7"/>
    <s v="Facebook Ads"/>
    <s v="2024-01-17"/>
    <n v="500"/>
    <n v="800"/>
    <n v="18"/>
    <n v="1"/>
    <n v="10.82"/>
    <n v="71.81"/>
    <n v="60.99"/>
    <n v="60.99"/>
    <n v="5.6367837338262481"/>
    <n v="2.25"/>
    <n v="0.6"/>
    <n v="10.82"/>
    <n v="5.5555555555555552E-2"/>
    <s v="SCALE"/>
    <x v="2"/>
  </r>
  <r>
    <s v="dlitjoh3@yahoo.com"/>
    <s v="darline"/>
    <s v="littlejohn"/>
    <s v="Skowhegan"/>
    <s v="ME"/>
    <n v="1500"/>
    <s v="vassalboro community school"/>
    <s v="Campaign_10"/>
    <s v="Facebook Ads"/>
    <s v="2024-01-26"/>
    <n v="300"/>
    <n v="1783"/>
    <n v="51"/>
    <n v="2"/>
    <n v="30.09"/>
    <n v="75.91"/>
    <n v="45.819999999999993"/>
    <n v="45.819999999999993"/>
    <n v="1.522765038218677"/>
    <n v="2.86"/>
    <n v="0.59"/>
    <n v="15.04"/>
    <n v="3.9215686274509803E-2"/>
    <s v="SCALE"/>
    <x v="3"/>
  </r>
  <r>
    <s v="juicy0960@gmail.com"/>
    <s v="vijay"/>
    <s v="jones"/>
    <s v="Petersburg"/>
    <s v="VA"/>
    <n v="5840"/>
    <s v="hampton inn"/>
    <s v="Campaign_20"/>
    <s v="Facebook Ads"/>
    <s v="2024-01-17"/>
    <n v="500"/>
    <n v="1584"/>
    <n v="59"/>
    <n v="5"/>
    <n v="46.72"/>
    <n v="214.07"/>
    <n v="167.35"/>
    <n v="167.35"/>
    <n v="3.5819777397260273"/>
    <n v="3.72"/>
    <n v="0.79"/>
    <n v="9.34"/>
    <n v="8.4745762711864403E-2"/>
    <s v="SCALE"/>
    <x v="2"/>
  </r>
  <r>
    <s v="soguru084@gmail.com"/>
    <s v="henry"/>
    <s v="soto"/>
    <s v="Miami"/>
    <s v="FL"/>
    <n v="2750"/>
    <s v="p f changs"/>
    <s v="Campaign_4"/>
    <s v="Facebook Ads"/>
    <s v="2024-01-16"/>
    <n v="700"/>
    <n v="1856"/>
    <n v="75"/>
    <n v="2"/>
    <n v="36.21"/>
    <n v="102.88"/>
    <n v="66.669999999999987"/>
    <n v="66.669999999999987"/>
    <n v="1.8412040872687099"/>
    <n v="4.04"/>
    <n v="0.48"/>
    <n v="18.100000000000001"/>
    <n v="2.6666666666666668E-2"/>
    <s v="SCALE"/>
    <x v="0"/>
  </r>
  <r>
    <s v="blachoc50@aol.com"/>
    <s v="barbara"/>
    <s v="scheffer"/>
    <s v="Tampa"/>
    <s v="FL"/>
    <n v="3000"/>
    <s v="get motivated"/>
    <s v="Campaign_4"/>
    <s v="Facebook Ads"/>
    <s v="2024-01-10"/>
    <n v="100"/>
    <n v="1284"/>
    <n v="54"/>
    <n v="1"/>
    <n v="41.53"/>
    <n v="36.130000000000003"/>
    <n v="-5.3999999999999986"/>
    <n v="-5.3999999999999986"/>
    <n v="-0.13002648687695639"/>
    <n v="4.21"/>
    <n v="0.77"/>
    <n v="41.53"/>
    <n v="1.8518518518518517E-2"/>
    <s v="SCALE"/>
    <x v="3"/>
  </r>
  <r>
    <s v="alishaking@gmail.com"/>
    <s v="alisha"/>
    <s v="king"/>
    <s v="Aptos"/>
    <s v="CA"/>
    <n v="1400"/>
    <s v="jrk precision"/>
    <s v="Campaign_2"/>
    <s v="Facebook Ads"/>
    <s v="2024-01-22"/>
    <n v="800"/>
    <n v="549"/>
    <n v="13"/>
    <n v="1"/>
    <n v="9.51"/>
    <n v="51.79"/>
    <n v="42.28"/>
    <n v="42.28"/>
    <n v="4.4458464773922186"/>
    <n v="2.37"/>
    <n v="0.73"/>
    <n v="9.51"/>
    <n v="7.6923076923076927E-2"/>
    <s v="SCALE"/>
    <x v="1"/>
  </r>
  <r>
    <s v="believeintawheed@hotmail.com"/>
    <s v="antoinette"/>
    <s v="johnson"/>
    <s v="Philadelphia"/>
    <s v="PA"/>
    <n v="2200"/>
    <s v="univesity of penn hospital"/>
    <s v="Campaign_15"/>
    <s v="Facebook Ads"/>
    <s v="2024-01-22"/>
    <n v="800"/>
    <n v="1071"/>
    <n v="17"/>
    <n v="1"/>
    <n v="9.4600000000000009"/>
    <n v="64.040000000000006"/>
    <n v="54.580000000000005"/>
    <n v="54.580000000000005"/>
    <n v="5.7695560253699787"/>
    <n v="1.59"/>
    <n v="0.56000000000000005"/>
    <n v="9.4600000000000009"/>
    <n v="5.8823529411764705E-2"/>
    <s v="SCALE"/>
    <x v="1"/>
  </r>
  <r>
    <s v="khoward@contractor.net"/>
    <s v="kenneth"/>
    <s v="howard"/>
    <s v="Jacksonville"/>
    <s v="FL"/>
    <n v="1300"/>
    <s v="noble healthcare staffing"/>
    <s v="Campaign_8"/>
    <s v="Facebook Ads"/>
    <s v="2024-01-08"/>
    <n v="600"/>
    <n v="1153"/>
    <n v="49"/>
    <n v="4"/>
    <n v="33.380000000000003"/>
    <n v="168.85"/>
    <n v="135.47"/>
    <n v="135.47"/>
    <n v="4.0584182144997003"/>
    <n v="4.25"/>
    <n v="0.68"/>
    <n v="8.35"/>
    <n v="8.1632653061224483E-2"/>
    <s v="SCALE"/>
    <x v="0"/>
  </r>
  <r>
    <s v="stephaniearchie@yahoo.com"/>
    <s v="stephanie"/>
    <s v="archie"/>
    <s v="Waterloo"/>
    <s v="IA"/>
    <n v="1778"/>
    <s v="ion"/>
    <s v="Campaign_18"/>
    <s v="Facebook Ads"/>
    <s v="2024-01-27"/>
    <n v="800"/>
    <n v="876"/>
    <n v="38"/>
    <n v="3"/>
    <n v="27.14"/>
    <n v="126.86"/>
    <n v="99.72"/>
    <n v="99.72"/>
    <n v="3.6742815033161382"/>
    <n v="4.34"/>
    <n v="0.71"/>
    <n v="9.0500000000000007"/>
    <n v="7.8947368421052627E-2"/>
    <s v="SCALE"/>
    <x v="1"/>
  </r>
  <r>
    <s v="beaatch69@aol.com"/>
    <s v="michelle"/>
    <s v="neurauter"/>
    <s v="Las Vegas"/>
    <s v="NV"/>
    <n v="2167"/>
    <s v="fossil"/>
    <s v="Campaign_13"/>
    <s v="Facebook Ads"/>
    <s v="2024-01-18"/>
    <n v="1000"/>
    <n v="1625"/>
    <n v="69"/>
    <n v="2"/>
    <n v="55.47"/>
    <n v="88.11"/>
    <n v="32.64"/>
    <n v="32.64"/>
    <n v="0.58842617631151972"/>
    <n v="4.25"/>
    <n v="0.8"/>
    <n v="27.74"/>
    <n v="2.8985507246376812E-2"/>
    <s v="SCALE"/>
    <x v="1"/>
  </r>
  <r>
    <s v="pruttyprincezz@hotmail.com"/>
    <s v="resheda"/>
    <s v="amos"/>
    <s v="Tampa"/>
    <s v="FL"/>
    <n v="2552"/>
    <s v="alltel"/>
    <s v="Campaign_14"/>
    <s v="Facebook Ads"/>
    <s v="2024-01-25"/>
    <n v="500"/>
    <n v="995"/>
    <n v="28"/>
    <n v="0"/>
    <n v="21.84"/>
    <n v="0"/>
    <n v="-21.84"/>
    <n v="-21.84"/>
    <n v="-1"/>
    <n v="2.81"/>
    <n v="0.78"/>
    <n v="0"/>
    <n v="0"/>
    <s v="PAUSE"/>
    <x v="2"/>
  </r>
  <r>
    <s v="heather.bender77@gmail.com"/>
    <s v="heather"/>
    <s v="bender"/>
    <s v="Ladson"/>
    <s v="SC"/>
    <n v="2438"/>
    <s v="select health"/>
    <s v="Campaign_11"/>
    <s v="Facebook Ads"/>
    <s v="2024-01-27"/>
    <n v="1000"/>
    <n v="1349"/>
    <n v="31"/>
    <n v="2"/>
    <n v="16.100000000000001"/>
    <n v="145.41999999999999"/>
    <n v="129.32"/>
    <n v="129.32"/>
    <n v="8.0322981366459612"/>
    <n v="2.2999999999999998"/>
    <n v="0.52"/>
    <n v="8.0500000000000007"/>
    <n v="6.4516129032258063E-2"/>
    <s v="SCALE"/>
    <x v="1"/>
  </r>
  <r>
    <s v="west.tony1966@yahoo.com"/>
    <s v="anthony"/>
    <s v="west"/>
    <s v="Kingsport"/>
    <s v="TN"/>
    <n v="1400"/>
    <s v="walmart dc"/>
    <s v="Campaign_1"/>
    <s v="Facebook Ads"/>
    <s v="2024-01-02"/>
    <n v="800"/>
    <n v="677"/>
    <n v="27"/>
    <n v="0"/>
    <n v="22.53"/>
    <n v="0"/>
    <n v="-22.53"/>
    <n v="-22.53"/>
    <n v="-1"/>
    <n v="3.99"/>
    <n v="0.83"/>
    <n v="0"/>
    <n v="0"/>
    <s v="PAUSE"/>
    <x v="1"/>
  </r>
  <r>
    <s v="delbertwhaley10@yahoo.com"/>
    <s v="delbert"/>
    <s v="whaley"/>
    <s v="Dover"/>
    <s v="DE"/>
    <n v="2934"/>
    <s v="computers and more"/>
    <s v="Campaign_19"/>
    <s v="Facebook Ads"/>
    <s v="2024-01-07"/>
    <n v="300"/>
    <n v="2316"/>
    <n v="58"/>
    <n v="2"/>
    <n v="46.39"/>
    <n v="129.38"/>
    <n v="82.99"/>
    <n v="82.99"/>
    <n v="1.7889631386074585"/>
    <n v="2.5"/>
    <n v="0.8"/>
    <n v="23.2"/>
    <n v="3.4482758620689655E-2"/>
    <s v="SCALE"/>
    <x v="3"/>
  </r>
  <r>
    <s v="sstewart1028@yahoo.com"/>
    <s v="symanthia"/>
    <s v="stewart"/>
    <s v="Hartford"/>
    <s v="CT"/>
    <n v="2769"/>
    <s v="yen construction"/>
    <s v="Campaign_8"/>
    <s v="Facebook Ads"/>
    <s v="2024-01-13"/>
    <n v="100"/>
    <n v="2363"/>
    <n v="100"/>
    <n v="2"/>
    <n v="63.78"/>
    <n v="135.81"/>
    <n v="72.03"/>
    <n v="72.03"/>
    <n v="1.1293508936970837"/>
    <n v="4.2300000000000004"/>
    <n v="0.64"/>
    <n v="31.89"/>
    <n v="0.02"/>
    <s v="SCALE"/>
    <x v="3"/>
  </r>
  <r>
    <s v="valdez043081@aol.com"/>
    <s v="angela"/>
    <s v="thiede"/>
    <s v="West Chicago"/>
    <s v="IL"/>
    <n v="4000"/>
    <s v="arlington chiropractic clinic"/>
    <s v="Campaign_19"/>
    <s v="Facebook Ads"/>
    <s v="2024-01-22"/>
    <n v="200"/>
    <n v="2002"/>
    <n v="61"/>
    <n v="0"/>
    <n v="36.86"/>
    <n v="0"/>
    <n v="-36.86"/>
    <n v="-36.86"/>
    <n v="-1"/>
    <n v="3.05"/>
    <n v="0.6"/>
    <n v="0"/>
    <n v="0"/>
    <s v="PAUSE"/>
    <x v="3"/>
  </r>
  <r>
    <s v="stwskinn@gmail.com"/>
    <s v="steven"/>
    <s v="skinner"/>
    <s v="Indianapolis"/>
    <s v="IN"/>
    <n v="2100"/>
    <s v="securatex llc"/>
    <s v="Campaign_17"/>
    <s v="Facebook Ads"/>
    <s v="2024-01-16"/>
    <n v="300"/>
    <n v="523"/>
    <n v="19"/>
    <n v="2"/>
    <n v="10.9"/>
    <n v="93.94"/>
    <n v="83.039999999999992"/>
    <n v="83.039999999999992"/>
    <n v="7.6183486238532101"/>
    <n v="3.63"/>
    <n v="0.56999999999999995"/>
    <n v="5.45"/>
    <n v="0.10526315789473684"/>
    <s v="SCALE"/>
    <x v="3"/>
  </r>
  <r>
    <s v="millerdestiney@yahoo.com"/>
    <s v="destiney"/>
    <s v="miller"/>
    <s v="Greensboro"/>
    <s v="AL"/>
    <n v="2500"/>
    <s v="north american"/>
    <s v="Campaign_2"/>
    <s v="Facebook Ads"/>
    <s v="2024-01-13"/>
    <n v="700"/>
    <n v="2035"/>
    <n v="79"/>
    <n v="2"/>
    <n v="34.99"/>
    <n v="107.83"/>
    <n v="72.84"/>
    <n v="72.84"/>
    <n v="2.0817376393255214"/>
    <n v="3.88"/>
    <n v="0.44"/>
    <n v="17.5"/>
    <n v="2.5316455696202531E-2"/>
    <s v="SCALE"/>
    <x v="0"/>
  </r>
  <r>
    <s v="buchananlisa24@gmail.com"/>
    <s v="lisa"/>
    <s v="buchanan"/>
    <s v="Ninety Six"/>
    <s v="SC"/>
    <n v="1658"/>
    <s v="gloria judy"/>
    <s v="Campaign_8"/>
    <s v="Facebook Ads"/>
    <s v="2024-01-24"/>
    <n v="700"/>
    <n v="1550"/>
    <n v="24"/>
    <n v="0"/>
    <n v="13.8"/>
    <n v="0"/>
    <n v="-13.8"/>
    <n v="-13.8"/>
    <n v="-1"/>
    <n v="1.55"/>
    <n v="0.57999999999999996"/>
    <n v="0"/>
    <n v="0"/>
    <s v="PAUSE"/>
    <x v="0"/>
  </r>
  <r>
    <s v="exclusive728@gmail.com"/>
    <s v="jonathan"/>
    <s v="cruz"/>
    <s v="Bethlehem"/>
    <s v="PA"/>
    <n v="2250"/>
    <s v="hanover towhnship firecompany"/>
    <s v="Campaign_11"/>
    <s v="Facebook Ads"/>
    <s v="2024-01-11"/>
    <n v="200"/>
    <n v="2037"/>
    <n v="46"/>
    <n v="0"/>
    <n v="26.83"/>
    <n v="0"/>
    <n v="-26.83"/>
    <n v="-26.83"/>
    <n v="-1"/>
    <n v="2.2599999999999998"/>
    <n v="0.57999999999999996"/>
    <n v="0"/>
    <n v="0"/>
    <s v="PAUSE"/>
    <x v="3"/>
  </r>
  <r>
    <s v="locarican2004@yahoo.com"/>
    <s v="vilmar"/>
    <s v="troncoso"/>
    <s v="Miami"/>
    <s v="FL"/>
    <n v="5416"/>
    <s v="pkmg"/>
    <s v="Campaign_4"/>
    <s v="Facebook Ads"/>
    <s v="2024-01-31"/>
    <n v="100"/>
    <n v="1412"/>
    <n v="28"/>
    <n v="0"/>
    <n v="18.53"/>
    <n v="0"/>
    <n v="-18.53"/>
    <n v="-18.53"/>
    <n v="-1"/>
    <n v="1.98"/>
    <n v="0.66"/>
    <n v="0"/>
    <n v="0"/>
    <s v="PAUSE"/>
    <x v="3"/>
  </r>
  <r>
    <s v="rayvsqman@gmail.com"/>
    <s v="raymond"/>
    <s v="tidwell sr"/>
    <s v="Toledo"/>
    <s v="OH"/>
    <n v="2000"/>
    <s v="comfort suies"/>
    <s v="Campaign_11"/>
    <s v="Facebook Ads"/>
    <s v="2024-01-31"/>
    <n v="200"/>
    <n v="1480"/>
    <n v="58"/>
    <n v="1"/>
    <n v="34.86"/>
    <n v="58.45"/>
    <n v="23.590000000000003"/>
    <n v="23.590000000000003"/>
    <n v="0.67670682730923704"/>
    <n v="3.92"/>
    <n v="0.6"/>
    <n v="34.86"/>
    <n v="1.7241379310344827E-2"/>
    <s v="SCALE"/>
    <x v="3"/>
  </r>
  <r>
    <s v="pkisha21@yahoo.com"/>
    <s v="kisha"/>
    <s v="parker"/>
    <s v="Selma"/>
    <s v="AL"/>
    <n v="2000"/>
    <s v="credit central"/>
    <s v="Campaign_13"/>
    <s v="Facebook Ads"/>
    <s v="2024-01-06"/>
    <n v="700"/>
    <n v="1006"/>
    <n v="27"/>
    <n v="0"/>
    <n v="19.21"/>
    <n v="0"/>
    <n v="-19.21"/>
    <n v="-19.21"/>
    <n v="-1"/>
    <n v="2.68"/>
    <n v="0.71"/>
    <n v="0"/>
    <n v="0"/>
    <s v="PAUSE"/>
    <x v="0"/>
  </r>
  <r>
    <s v="jpadenm@gmail.com"/>
    <s v="josh"/>
    <s v="mauldin"/>
    <s v="Avondale"/>
    <s v="AZ"/>
    <n v="2500"/>
    <s v="grand canyon university"/>
    <s v="Campaign_9"/>
    <s v="Facebook Ads"/>
    <s v="2024-01-09"/>
    <n v="300"/>
    <n v="1297"/>
    <n v="49"/>
    <n v="0"/>
    <n v="35.32"/>
    <n v="0"/>
    <n v="-35.32"/>
    <n v="-35.32"/>
    <n v="-1"/>
    <n v="3.78"/>
    <n v="0.72"/>
    <n v="0"/>
    <n v="0"/>
    <s v="PAUSE"/>
    <x v="3"/>
  </r>
  <r>
    <s v="shantrellag@yahoo.com"/>
    <s v="shantrella"/>
    <s v="mcdaniels"/>
    <s v="Saint Louis"/>
    <s v="MO"/>
    <n v="1700"/>
    <s v="aws"/>
    <s v="Campaign_15"/>
    <s v="Facebook Ads"/>
    <s v="2024-01-16"/>
    <n v="200"/>
    <n v="1814"/>
    <n v="67"/>
    <n v="0"/>
    <n v="42.41"/>
    <n v="0"/>
    <n v="-42.41"/>
    <n v="-42.41"/>
    <n v="-1"/>
    <n v="3.69"/>
    <n v="0.63"/>
    <n v="0"/>
    <n v="0"/>
    <s v="PAUSE"/>
    <x v="3"/>
  </r>
  <r>
    <s v="maquail@yahoo.com"/>
    <s v="shaklia"/>
    <s v="moore"/>
    <s v="Washington"/>
    <s v="DC"/>
    <n v="2000"/>
    <s v="alive child development center"/>
    <s v="Campaign_16"/>
    <s v="Facebook Ads"/>
    <s v="2024-01-27"/>
    <n v="1000"/>
    <n v="1905"/>
    <n v="34"/>
    <n v="3"/>
    <n v="19.22"/>
    <n v="147.07"/>
    <n v="127.85"/>
    <n v="127.85"/>
    <n v="6.6519250780437043"/>
    <n v="1.78"/>
    <n v="0.56999999999999995"/>
    <n v="6.41"/>
    <n v="8.8235294117647065E-2"/>
    <s v="SCALE"/>
    <x v="1"/>
  </r>
  <r>
    <s v="jtpahoops@hotmail.com"/>
    <s v="jamaal"/>
    <s v="harvey"/>
    <s v="Jefferson Cit"/>
    <s v="MO"/>
    <n v="2250"/>
    <s v="centurylink"/>
    <s v="Campaign_8"/>
    <s v="Facebook Ads"/>
    <s v="2024-01-26"/>
    <n v="700"/>
    <n v="1711"/>
    <n v="44"/>
    <n v="3"/>
    <n v="31.72"/>
    <n v="220.18"/>
    <n v="188.46"/>
    <n v="188.46"/>
    <n v="5.9413619167717533"/>
    <n v="2.57"/>
    <n v="0.72"/>
    <n v="10.57"/>
    <n v="6.8181818181818177E-2"/>
    <s v="SCALE"/>
    <x v="0"/>
  </r>
  <r>
    <s v="travaydwilkes@yahoo.com"/>
    <s v="travay"/>
    <s v="wilkes"/>
    <s v="Euless"/>
    <s v="TX"/>
    <n v="4500"/>
    <s v="walmart"/>
    <s v="Campaign_2"/>
    <s v="Facebook Ads"/>
    <s v="2024-01-02"/>
    <n v="500"/>
    <n v="1563"/>
    <n v="56"/>
    <n v="1"/>
    <n v="37.86"/>
    <n v="44.9"/>
    <n v="7.0399999999999991"/>
    <n v="7.0399999999999991"/>
    <n v="0.18594823032223981"/>
    <n v="3.58"/>
    <n v="0.68"/>
    <n v="37.86"/>
    <n v="1.7857142857142856E-2"/>
    <s v="SCALE"/>
    <x v="2"/>
  </r>
  <r>
    <s v="liablow@hotmail.com"/>
    <s v="angelia"/>
    <s v="marie"/>
    <s v="Clarksville"/>
    <s v="TN"/>
    <n v="6000"/>
    <s v="clarksville disposal"/>
    <s v="Campaign_7"/>
    <s v="Facebook Ads"/>
    <s v="2024-01-05"/>
    <n v="400"/>
    <n v="1103"/>
    <n v="30"/>
    <n v="1"/>
    <n v="20.86"/>
    <n v="63.95"/>
    <n v="43.09"/>
    <n v="43.09"/>
    <n v="2.0656759348034517"/>
    <n v="2.72"/>
    <n v="0.7"/>
    <n v="20.86"/>
    <n v="3.3333333333333333E-2"/>
    <s v="SCALE"/>
    <x v="2"/>
  </r>
  <r>
    <s v="ezb5805@yahoo.com"/>
    <s v="jonathan"/>
    <s v="bowser"/>
    <s v="Apollo"/>
    <s v="PA"/>
    <n v="4500"/>
    <s v="aerotek"/>
    <s v="Campaign_4"/>
    <s v="Facebook Ads"/>
    <s v="2024-01-20"/>
    <n v="500"/>
    <n v="1461"/>
    <n v="62"/>
    <n v="2"/>
    <n v="49.45"/>
    <n v="105.24"/>
    <n v="55.789999999999992"/>
    <n v="55.789999999999992"/>
    <n v="1.1282103134479269"/>
    <n v="4.24"/>
    <n v="0.8"/>
    <n v="24.72"/>
    <n v="3.2258064516129031E-2"/>
    <s v="SCALE"/>
    <x v="2"/>
  </r>
  <r>
    <s v="keewild@yahoo.com"/>
    <s v="keeva"/>
    <s v="wilder"/>
    <s v="Solon"/>
    <s v="OH"/>
    <n v="1800"/>
    <s v="defense finance and accounting"/>
    <s v="Campaign_4"/>
    <s v="Facebook Ads"/>
    <s v="2024-01-24"/>
    <n v="1000"/>
    <n v="806"/>
    <n v="24"/>
    <n v="1"/>
    <n v="9.93"/>
    <n v="74.459999999999994"/>
    <n v="64.53"/>
    <n v="64.53"/>
    <n v="6.4984894259818731"/>
    <n v="2.98"/>
    <n v="0.41"/>
    <n v="9.93"/>
    <n v="4.1666666666666664E-2"/>
    <s v="SCALE"/>
    <x v="1"/>
  </r>
  <r>
    <s v="danram806@aol.com"/>
    <s v="daniel"/>
    <s v="ramirez"/>
    <s v="Amarillo"/>
    <s v="TX"/>
    <n v="1500"/>
    <s v="thai arawan"/>
    <s v="Campaign_18"/>
    <s v="Facebook Ads"/>
    <s v="2024-01-18"/>
    <n v="1000"/>
    <n v="919"/>
    <n v="19"/>
    <n v="2"/>
    <n v="10.19"/>
    <n v="101.27"/>
    <n v="91.08"/>
    <n v="91.08"/>
    <n v="8.9381746810598628"/>
    <n v="2.0699999999999998"/>
    <n v="0.54"/>
    <n v="5.0999999999999996"/>
    <n v="0.10526315789473684"/>
    <s v="SCALE"/>
    <x v="1"/>
  </r>
  <r>
    <s v="miller9424@yahoo.com"/>
    <s v="marcus"/>
    <s v="miller"/>
    <s v="Birmingham"/>
    <s v="AL"/>
    <n v="5000"/>
    <s v="hairwiz beauty and barber"/>
    <s v="Campaign_11"/>
    <s v="Facebook Ads"/>
    <s v="2024-01-18"/>
    <n v="100"/>
    <n v="1326"/>
    <n v="44"/>
    <n v="1"/>
    <n v="19.11"/>
    <n v="58.1"/>
    <n v="38.99"/>
    <n v="38.99"/>
    <n v="2.0402930402930406"/>
    <n v="3.32"/>
    <n v="0.43"/>
    <n v="19.11"/>
    <n v="2.2727272727272728E-2"/>
    <s v="SCALE"/>
    <x v="3"/>
  </r>
  <r>
    <s v="egor267@yahoo.com"/>
    <s v="napoleon"/>
    <s v="banares"/>
    <s v="Round Rock"/>
    <s v="TX"/>
    <n v="2568"/>
    <s v="airborn"/>
    <s v="Campaign_5"/>
    <s v="Facebook Ads"/>
    <s v="2024-01-13"/>
    <n v="1000"/>
    <n v="657"/>
    <n v="16"/>
    <n v="0"/>
    <n v="9.4"/>
    <n v="0"/>
    <n v="-9.4"/>
    <n v="-9.4"/>
    <n v="-1"/>
    <n v="2.44"/>
    <n v="0.59"/>
    <n v="0"/>
    <n v="0"/>
    <s v="PAUSE"/>
    <x v="1"/>
  </r>
  <r>
    <s v="patricepeate@hotmail.com"/>
    <s v="patrice"/>
    <s v="peate"/>
    <s v="Mishawaka"/>
    <s v="IN"/>
    <n v="3100"/>
    <s v="precious pria daycare"/>
    <s v="Campaign_4"/>
    <s v="Facebook Ads"/>
    <s v="2024-01-17"/>
    <n v="400"/>
    <n v="2082"/>
    <n v="61"/>
    <n v="0"/>
    <n v="37.799999999999997"/>
    <n v="0"/>
    <n v="-37.799999999999997"/>
    <n v="-37.799999999999997"/>
    <n v="-1"/>
    <n v="2.93"/>
    <n v="0.62"/>
    <n v="0"/>
    <n v="0"/>
    <s v="PAUSE"/>
    <x v="2"/>
  </r>
  <r>
    <s v="sway@bellsouth.net"/>
    <s v="sarah"/>
    <s v="waymyers"/>
    <s v="Columbia"/>
    <s v="SC"/>
    <n v="1900"/>
    <s v="drillers services inc"/>
    <s v="Campaign_6"/>
    <s v="Facebook Ads"/>
    <s v="2024-01-14"/>
    <n v="700"/>
    <n v="2385"/>
    <n v="63"/>
    <n v="2"/>
    <n v="51.09"/>
    <n v="135.97999999999999"/>
    <n v="84.889999999999986"/>
    <n v="84.889999999999986"/>
    <n v="1.6615776081424933"/>
    <n v="2.64"/>
    <n v="0.81"/>
    <n v="25.54"/>
    <n v="3.1746031746031744E-2"/>
    <s v="SCALE"/>
    <x v="0"/>
  </r>
  <r>
    <s v="rdyoson@yahoo.com"/>
    <s v="julian"/>
    <s v="brown"/>
    <s v="Cincinnati"/>
    <s v="OH"/>
    <n v="1600"/>
    <s v="donald watkins"/>
    <s v="Campaign_16"/>
    <s v="Facebook Ads"/>
    <s v="2024-01-25"/>
    <n v="1000"/>
    <n v="1827"/>
    <n v="46"/>
    <n v="1"/>
    <n v="28.05"/>
    <n v="54.57"/>
    <n v="26.52"/>
    <n v="26.52"/>
    <n v="0.94545454545454544"/>
    <n v="2.52"/>
    <n v="0.61"/>
    <n v="28.05"/>
    <n v="2.1739130434782608E-2"/>
    <s v="SCALE"/>
    <x v="1"/>
  </r>
  <r>
    <s v="llee1232@aol.com"/>
    <s v="latonya"/>
    <s v="lee"/>
    <s v="Jupiter"/>
    <s v="FL"/>
    <n v="2200"/>
    <s v="jupiter medical center"/>
    <s v="Campaign_11"/>
    <s v="Facebook Ads"/>
    <s v="2024-01-09"/>
    <n v="700"/>
    <n v="574"/>
    <n v="13"/>
    <n v="0"/>
    <n v="9.84"/>
    <n v="0"/>
    <n v="-9.84"/>
    <n v="-9.84"/>
    <n v="-1"/>
    <n v="2.2599999999999998"/>
    <n v="0.76"/>
    <n v="0"/>
    <n v="0"/>
    <s v="PAUSE"/>
    <x v="0"/>
  </r>
  <r>
    <s v="angelo.hall87@gmail.com"/>
    <s v="angelo"/>
    <s v="hall"/>
    <s v="Tallahassee"/>
    <s v="FL"/>
    <n v="2700"/>
    <s v="waffle house"/>
    <s v="Campaign_2"/>
    <s v="Facebook Ads"/>
    <s v="2024-01-02"/>
    <n v="600"/>
    <n v="1897"/>
    <n v="41"/>
    <n v="0"/>
    <n v="34.44"/>
    <n v="0"/>
    <n v="-34.44"/>
    <n v="-34.44"/>
    <n v="-1"/>
    <n v="2.16"/>
    <n v="0.84"/>
    <n v="0"/>
    <n v="0"/>
    <s v="PAUSE"/>
    <x v="0"/>
  </r>
  <r>
    <s v="eezrider55@aol.com"/>
    <s v="tracy"/>
    <s v="mccart"/>
    <s v="Manchester"/>
    <s v="TN"/>
    <n v="2275"/>
    <s v="mccart trucking co"/>
    <s v="Campaign_6"/>
    <s v="Facebook Ads"/>
    <s v="2024-01-02"/>
    <n v="300"/>
    <n v="1510"/>
    <n v="40"/>
    <n v="4"/>
    <n v="21.93"/>
    <n v="161.86000000000001"/>
    <n v="139.93"/>
    <n v="139.93"/>
    <n v="6.3807569539443687"/>
    <n v="2.65"/>
    <n v="0.55000000000000004"/>
    <n v="5.48"/>
    <n v="0.1"/>
    <s v="SCALE"/>
    <x v="3"/>
  </r>
  <r>
    <s v="bookswif86@cox.net"/>
    <s v="caroline"/>
    <s v="bookman"/>
    <s v="Hampton"/>
    <s v="VA"/>
    <n v="2200"/>
    <s v="daily press"/>
    <s v="Campaign_15"/>
    <s v="Facebook Ads"/>
    <s v="2024-01-07"/>
    <n v="500"/>
    <n v="2206"/>
    <n v="49"/>
    <n v="5"/>
    <n v="30.26"/>
    <n v="294.88"/>
    <n v="264.62"/>
    <n v="264.62"/>
    <n v="8.7448777263714472"/>
    <n v="2.2200000000000002"/>
    <n v="0.62"/>
    <n v="6.05"/>
    <n v="0.10204081632653061"/>
    <s v="SCALE"/>
    <x v="2"/>
  </r>
  <r>
    <s v="cody52390@yahoo.com"/>
    <s v="cody"/>
    <s v="brown"/>
    <s v="Davis"/>
    <s v="IL"/>
    <n v="2570"/>
    <s v="hilander"/>
    <s v="Campaign_5"/>
    <s v="Facebook Ads"/>
    <s v="2024-01-17"/>
    <n v="600"/>
    <n v="1869"/>
    <n v="48"/>
    <n v="0"/>
    <n v="32.22"/>
    <n v="0"/>
    <n v="-32.22"/>
    <n v="-32.22"/>
    <n v="-1"/>
    <n v="2.57"/>
    <n v="0.67"/>
    <n v="0"/>
    <n v="0"/>
    <s v="PAUSE"/>
    <x v="0"/>
  </r>
  <r>
    <s v="tazfreak5@aol.com"/>
    <s v="albert"/>
    <s v="meehan"/>
    <s v="Apopka"/>
    <s v="FL"/>
    <n v="3500"/>
    <s v="del air"/>
    <s v="Campaign_5"/>
    <s v="Facebook Ads"/>
    <s v="2024-01-22"/>
    <n v="200"/>
    <n v="732"/>
    <n v="15"/>
    <n v="0"/>
    <n v="10.75"/>
    <n v="0"/>
    <n v="-10.75"/>
    <n v="-10.75"/>
    <n v="-1"/>
    <n v="2.0499999999999998"/>
    <n v="0.72"/>
    <n v="0"/>
    <n v="0"/>
    <s v="PAUSE"/>
    <x v="3"/>
  </r>
  <r>
    <s v="tralynn35@aol.com"/>
    <s v="traci"/>
    <s v="jones"/>
    <s v="Aurora"/>
    <s v="CO"/>
    <n v="3400"/>
    <s v="comcast"/>
    <s v="Campaign_19"/>
    <s v="Facebook Ads"/>
    <s v="2024-01-19"/>
    <n v="300"/>
    <n v="984"/>
    <n v="40"/>
    <n v="1"/>
    <n v="27.25"/>
    <n v="54.72"/>
    <n v="27.47"/>
    <n v="27.47"/>
    <n v="1.0080733944954128"/>
    <n v="4.07"/>
    <n v="0.68"/>
    <n v="27.25"/>
    <n v="2.5000000000000001E-2"/>
    <s v="SCALE"/>
    <x v="3"/>
  </r>
  <r>
    <s v="mbeck47546@aol.com"/>
    <s v="michael"/>
    <s v="beck"/>
    <s v="Jasper"/>
    <s v="IN"/>
    <n v="2600"/>
    <s v="mike beck construction"/>
    <s v="Campaign_12"/>
    <s v="Facebook Ads"/>
    <s v="2024-01-28"/>
    <n v="800"/>
    <n v="931"/>
    <n v="18"/>
    <n v="0"/>
    <n v="15.17"/>
    <n v="0"/>
    <n v="-15.17"/>
    <n v="-15.17"/>
    <n v="-1"/>
    <n v="1.93"/>
    <n v="0.84"/>
    <n v="0"/>
    <n v="0"/>
    <s v="PAUSE"/>
    <x v="1"/>
  </r>
  <r>
    <s v="jlgandulla@gmail.com"/>
    <s v="steven"/>
    <s v="racey"/>
    <s v="Louisville"/>
    <s v="KY"/>
    <n v="1300"/>
    <s v="city of waterbury"/>
    <s v="Campaign_1"/>
    <s v="Facebook Ads"/>
    <s v="2024-01-06"/>
    <n v="1000"/>
    <n v="929"/>
    <n v="24"/>
    <n v="0"/>
    <n v="10.62"/>
    <n v="0"/>
    <n v="-10.62"/>
    <n v="-10.62"/>
    <n v="-1"/>
    <n v="2.58"/>
    <n v="0.44"/>
    <n v="0"/>
    <n v="0"/>
    <s v="PAUSE"/>
    <x v="1"/>
  </r>
  <r>
    <s v="trnk39@aol.com"/>
    <s v="trinka"/>
    <s v="hudson"/>
    <s v="Akron"/>
    <s v="OH"/>
    <n v="1600"/>
    <s v="diebold inc"/>
    <s v="Campaign_10"/>
    <s v="Facebook Ads"/>
    <s v="2024-01-15"/>
    <n v="200"/>
    <n v="914"/>
    <n v="27"/>
    <n v="2"/>
    <n v="22.68"/>
    <n v="122.37"/>
    <n v="99.69"/>
    <n v="99.69"/>
    <n v="4.3955026455026456"/>
    <n v="2.95"/>
    <n v="0.84"/>
    <n v="11.34"/>
    <n v="7.407407407407407E-2"/>
    <s v="SCALE"/>
    <x v="3"/>
  </r>
  <r>
    <s v="ptrcjones@yahoo.com"/>
    <s v="patrice"/>
    <s v="jones"/>
    <s v="Monticello"/>
    <s v="FL"/>
    <n v="3000"/>
    <s v="dbpr"/>
    <s v="Campaign_15"/>
    <s v="Facebook Ads"/>
    <s v="2024-01-19"/>
    <n v="200"/>
    <n v="588"/>
    <n v="22"/>
    <n v="0"/>
    <n v="13.65"/>
    <n v="0"/>
    <n v="-13.65"/>
    <n v="-13.65"/>
    <n v="-1"/>
    <n v="3.74"/>
    <n v="0.62"/>
    <n v="0"/>
    <n v="0"/>
    <s v="PAUSE"/>
    <x v="3"/>
  </r>
  <r>
    <s v="rasbx5@yahoo.com"/>
    <s v="alexis"/>
    <s v="green"/>
    <s v="Las Vegas"/>
    <s v="NV"/>
    <n v="5500"/>
    <s v="homemaker.inc"/>
    <s v="Campaign_17"/>
    <s v="Facebook Ads"/>
    <s v="2024-01-03"/>
    <n v="600"/>
    <n v="928"/>
    <n v="41"/>
    <n v="1"/>
    <n v="32.270000000000003"/>
    <n v="74.650000000000006"/>
    <n v="42.38"/>
    <n v="42.38"/>
    <n v="1.3132940811899596"/>
    <n v="4.42"/>
    <n v="0.79"/>
    <n v="32.270000000000003"/>
    <n v="2.4390243902439025E-2"/>
    <s v="SCALE"/>
    <x v="0"/>
  </r>
  <r>
    <s v="kyishadixon@yahoo.com"/>
    <s v="kyisha"/>
    <s v="dixon"/>
    <s v="Sacramento"/>
    <s v="CA"/>
    <n v="5200"/>
    <s v="jackson lewis"/>
    <s v="Campaign_3"/>
    <s v="Facebook Ads"/>
    <s v="2024-01-17"/>
    <n v="500"/>
    <n v="1657"/>
    <n v="66"/>
    <n v="2"/>
    <n v="38.840000000000003"/>
    <n v="89.19"/>
    <n v="50.349999999999994"/>
    <n v="50.349999999999994"/>
    <n v="1.2963439752832129"/>
    <n v="3.98"/>
    <n v="0.59"/>
    <n v="19.420000000000002"/>
    <n v="3.0303030303030304E-2"/>
    <s v="SCALE"/>
    <x v="2"/>
  </r>
  <r>
    <s v="edubholla1108@gmail.com"/>
    <s v="erick"/>
    <s v="wells"/>
    <s v="Mayesville"/>
    <s v="SC"/>
    <n v="3000"/>
    <s v="benedict college"/>
    <s v="Campaign_1"/>
    <s v="Facebook Ads"/>
    <s v="2024-01-08"/>
    <n v="500"/>
    <n v="1595"/>
    <n v="64"/>
    <n v="7"/>
    <n v="29.53"/>
    <n v="293.58"/>
    <n v="264.04999999999995"/>
    <n v="264.04999999999995"/>
    <n v="8.9417541483237368"/>
    <n v="4.01"/>
    <n v="0.46"/>
    <n v="4.22"/>
    <n v="0.109375"/>
    <s v="SCALE"/>
    <x v="2"/>
  </r>
  <r>
    <s v="vi3jenny@gmail.com"/>
    <s v="jennifer"/>
    <s v="rogala"/>
    <s v="Chicago Ridge"/>
    <s v="IL"/>
    <n v="1100"/>
    <s v="holy cross hospital"/>
    <s v="Campaign_12"/>
    <s v="Facebook Ads"/>
    <s v="2024-01-22"/>
    <n v="100"/>
    <n v="2173"/>
    <n v="69"/>
    <n v="2"/>
    <n v="50.59"/>
    <n v="102.18"/>
    <n v="51.59"/>
    <n v="51.59"/>
    <n v="1.0197667523225935"/>
    <n v="3.18"/>
    <n v="0.73"/>
    <n v="25.3"/>
    <n v="2.8985507246376812E-2"/>
    <s v="SCALE"/>
    <x v="3"/>
  </r>
  <r>
    <s v="kjfamily@hotmail.com"/>
    <s v="chiquita"/>
    <s v="jordan"/>
    <s v="Chicago"/>
    <s v="IL"/>
    <n v="4008"/>
    <s v="park family properties"/>
    <s v="Campaign_7"/>
    <s v="Facebook Ads"/>
    <s v="2024-01-08"/>
    <n v="800"/>
    <n v="1397"/>
    <n v="33"/>
    <n v="1"/>
    <n v="23.55"/>
    <n v="35.83"/>
    <n v="12.279999999999998"/>
    <n v="12.279999999999998"/>
    <n v="0.52144373673036082"/>
    <n v="2.36"/>
    <n v="0.71"/>
    <n v="23.55"/>
    <n v="3.0303030303030304E-2"/>
    <s v="SCALE"/>
    <x v="1"/>
  </r>
  <r>
    <s v="ahenry@temple.edu"/>
    <s v="adrian"/>
    <s v="henry"/>
    <s v="Philadelphia"/>
    <s v="PA"/>
    <n v="2750"/>
    <s v="temple university"/>
    <s v="Campaign_16"/>
    <s v="Facebook Ads"/>
    <s v="2024-01-31"/>
    <n v="200"/>
    <n v="749"/>
    <n v="16"/>
    <n v="0"/>
    <n v="12.47"/>
    <n v="0"/>
    <n v="-12.47"/>
    <n v="-12.47"/>
    <n v="-1"/>
    <n v="2.14"/>
    <n v="0.78"/>
    <n v="0"/>
    <n v="0"/>
    <s v="PAUSE"/>
    <x v="3"/>
  </r>
  <r>
    <s v="ventwan21@gmail.com"/>
    <s v="napoleon"/>
    <s v="hall"/>
    <s v="Atlanta"/>
    <s v="GA"/>
    <n v="4333"/>
    <s v="e transform"/>
    <s v="Campaign_14"/>
    <s v="Facebook Ads"/>
    <s v="2024-01-04"/>
    <n v="800"/>
    <n v="734"/>
    <n v="13"/>
    <n v="0"/>
    <n v="6.06"/>
    <n v="0"/>
    <n v="-6.06"/>
    <n v="-6.06"/>
    <n v="-1"/>
    <n v="1.77"/>
    <n v="0.47"/>
    <n v="0"/>
    <n v="0"/>
    <s v="PAUSE"/>
    <x v="1"/>
  </r>
  <r>
    <s v="sabrina.jenkins1@yahoo.com"/>
    <s v="willie"/>
    <s v="jenkins"/>
    <s v="Auburndale"/>
    <s v="FL"/>
    <n v="2750"/>
    <n v="0"/>
    <s v="Campaign_8"/>
    <s v="Facebook Ads"/>
    <s v="2024-01-30"/>
    <n v="100"/>
    <n v="612"/>
    <n v="18"/>
    <n v="0"/>
    <n v="11.1"/>
    <n v="0"/>
    <n v="-11.1"/>
    <n v="-11.1"/>
    <n v="-1"/>
    <n v="2.94"/>
    <n v="0.62"/>
    <n v="0"/>
    <n v="0"/>
    <s v="PAUSE"/>
    <x v="3"/>
  </r>
  <r>
    <s v="amazingjana@yahoo.com"/>
    <s v="january"/>
    <s v="jurado"/>
    <s v="Daly City"/>
    <s v="CA"/>
    <n v="1196"/>
    <s v="ucsf medical center"/>
    <s v="Campaign_3"/>
    <s v="Facebook Ads"/>
    <s v="2024-01-24"/>
    <n v="1000"/>
    <n v="2415"/>
    <n v="98"/>
    <n v="3"/>
    <n v="61.05"/>
    <n v="136.03"/>
    <n v="74.98"/>
    <n v="74.98"/>
    <n v="1.2281736281736284"/>
    <n v="4.0599999999999996"/>
    <n v="0.62"/>
    <n v="20.350000000000001"/>
    <n v="3.0612244897959183E-2"/>
    <s v="SCALE"/>
    <x v="1"/>
  </r>
  <r>
    <s v="huiihochen@yahoo.com"/>
    <s v="xiuyan"/>
    <s v="ge"/>
    <s v="Monterey Park"/>
    <s v="CA"/>
    <n v="1864"/>
    <s v="wu construction co"/>
    <s v="Campaign_10"/>
    <s v="Facebook Ads"/>
    <s v="2024-01-23"/>
    <n v="1000"/>
    <n v="1004"/>
    <n v="22"/>
    <n v="2"/>
    <n v="13.07"/>
    <n v="135.32"/>
    <n v="122.25"/>
    <n v="122.25"/>
    <n v="9.3534812547819435"/>
    <n v="2.19"/>
    <n v="0.59"/>
    <n v="6.54"/>
    <n v="9.0909090909090912E-2"/>
    <s v="SCALE"/>
    <x v="1"/>
  </r>
  <r>
    <s v="jramosdirect@yahoo.com"/>
    <s v="john"/>
    <s v="ramos"/>
    <s v="Provo"/>
    <s v="UT"/>
    <n v="1600"/>
    <s v="brownstrauss steel"/>
    <s v="Campaign_17"/>
    <s v="Facebook Ads"/>
    <s v="2024-01-20"/>
    <n v="400"/>
    <n v="576"/>
    <n v="12"/>
    <n v="0"/>
    <n v="7.35"/>
    <n v="0"/>
    <n v="-7.35"/>
    <n v="-7.35"/>
    <n v="-1"/>
    <n v="2.08"/>
    <n v="0.61"/>
    <n v="0"/>
    <n v="0"/>
    <s v="PAUSE"/>
    <x v="2"/>
  </r>
  <r>
    <s v="nicole_espinoza1983@yahoo.com"/>
    <s v="ronald"/>
    <s v="simmons"/>
    <s v="Hamilton"/>
    <s v="TX"/>
    <n v="3160"/>
    <s v="flowers construction/infastrux"/>
    <s v="Campaign_9"/>
    <s v="Facebook Ads"/>
    <s v="2024-01-27"/>
    <n v="500"/>
    <n v="1551"/>
    <n v="68"/>
    <n v="2"/>
    <n v="28.87"/>
    <n v="84.5"/>
    <n v="55.629999999999995"/>
    <n v="55.629999999999995"/>
    <n v="1.9269137512989261"/>
    <n v="4.38"/>
    <n v="0.42"/>
    <n v="14.44"/>
    <n v="2.9411764705882353E-2"/>
    <s v="SCALE"/>
    <x v="2"/>
  </r>
  <r>
    <s v="shimia81@msn.com"/>
    <s v="shimia"/>
    <s v="forch"/>
    <s v="Tacoma"/>
    <s v="WA"/>
    <n v="4200"/>
    <s v="target"/>
    <s v="Campaign_3"/>
    <s v="Facebook Ads"/>
    <s v="2024-01-21"/>
    <n v="500"/>
    <n v="734"/>
    <n v="31"/>
    <n v="2"/>
    <n v="14.52"/>
    <n v="80.52"/>
    <n v="66"/>
    <n v="66"/>
    <n v="4.5454545454545459"/>
    <n v="4.22"/>
    <n v="0.47"/>
    <n v="7.26"/>
    <n v="6.4516129032258063E-2"/>
    <s v="SCALE"/>
    <x v="2"/>
  </r>
  <r>
    <s v="ms.terry7338@yahoo.com"/>
    <s v="terry"/>
    <s v="morgan"/>
    <s v="Franklinton"/>
    <s v="NC"/>
    <n v="1400"/>
    <s v="cooke health care"/>
    <s v="Campaign_3"/>
    <s v="Facebook Ads"/>
    <s v="2024-01-25"/>
    <n v="200"/>
    <n v="1505"/>
    <n v="65"/>
    <n v="0"/>
    <n v="50.69"/>
    <n v="0"/>
    <n v="-50.69"/>
    <n v="-50.69"/>
    <n v="-1"/>
    <n v="4.32"/>
    <n v="0.78"/>
    <n v="0"/>
    <n v="0"/>
    <s v="PAUSE"/>
    <x v="3"/>
  </r>
  <r>
    <s v="sxynurse32@gmail.com"/>
    <s v="kenneth"/>
    <s v="smith"/>
    <s v="Sandusky"/>
    <s v="OH"/>
    <n v="1100"/>
    <s v="ohio veterans home"/>
    <s v="Campaign_20"/>
    <s v="Facebook Ads"/>
    <s v="2024-01-24"/>
    <n v="200"/>
    <n v="1909"/>
    <n v="42"/>
    <n v="1"/>
    <n v="32.51"/>
    <n v="44.62"/>
    <n v="12.11"/>
    <n v="12.11"/>
    <n v="0.37250076899415563"/>
    <n v="2.2000000000000002"/>
    <n v="0.77"/>
    <n v="32.51"/>
    <n v="2.3809523809523808E-2"/>
    <s v="SCALE"/>
    <x v="3"/>
  </r>
  <r>
    <s v="rigmechanic2000@yahoo.com"/>
    <s v="humberto"/>
    <s v="botello"/>
    <s v="Corpus Christ"/>
    <s v="TX"/>
    <n v="3250"/>
    <s v="holt cat"/>
    <s v="Campaign_20"/>
    <s v="Facebook Ads"/>
    <s v="2024-01-07"/>
    <n v="100"/>
    <n v="1807"/>
    <n v="36"/>
    <n v="0"/>
    <n v="22.02"/>
    <n v="0"/>
    <n v="-22.02"/>
    <n v="-22.02"/>
    <n v="-1"/>
    <n v="1.99"/>
    <n v="0.61"/>
    <n v="0"/>
    <n v="0"/>
    <s v="PAUSE"/>
    <x v="3"/>
  </r>
  <r>
    <s v="baybaynealy@yahoo.com"/>
    <s v="gwenda"/>
    <s v="nealy"/>
    <s v="High Point"/>
    <s v="NC"/>
    <n v="1500"/>
    <s v="kmart"/>
    <s v="Campaign_12"/>
    <s v="Facebook Ads"/>
    <s v="2024-01-12"/>
    <n v="800"/>
    <n v="1902"/>
    <n v="61"/>
    <n v="0"/>
    <n v="40.229999999999997"/>
    <n v="0"/>
    <n v="-40.229999999999997"/>
    <n v="-40.229999999999997"/>
    <n v="-1"/>
    <n v="3.21"/>
    <n v="0.66"/>
    <n v="0"/>
    <n v="0"/>
    <s v="PAUSE"/>
    <x v="1"/>
  </r>
  <r>
    <s v="matilda_sanchez@hotmail.com"/>
    <s v="matilda"/>
    <s v="sanchez"/>
    <s v="Fullerton"/>
    <s v="CA"/>
    <n v="2600"/>
    <s v="homdepot"/>
    <s v="Campaign_6"/>
    <s v="Facebook Ads"/>
    <s v="2024-01-26"/>
    <n v="300"/>
    <n v="1037"/>
    <n v="27"/>
    <n v="0"/>
    <n v="14.37"/>
    <n v="0"/>
    <n v="-14.37"/>
    <n v="-14.37"/>
    <n v="-1"/>
    <n v="2.6"/>
    <n v="0.53"/>
    <n v="0"/>
    <n v="0"/>
    <s v="PAUSE"/>
    <x v="3"/>
  </r>
  <r>
    <s v="adknott13@msn.com"/>
    <s v="april"/>
    <s v="emmel"/>
    <s v="Reading"/>
    <s v="PA"/>
    <n v="3750"/>
    <s v="pervading health system"/>
    <s v="Campaign_3"/>
    <s v="Facebook Ads"/>
    <s v="2024-01-22"/>
    <n v="1000"/>
    <n v="1626"/>
    <n v="46"/>
    <n v="1"/>
    <n v="21.46"/>
    <n v="41.13"/>
    <n v="19.670000000000002"/>
    <n v="19.670000000000002"/>
    <n v="0.91658900279589939"/>
    <n v="2.83"/>
    <n v="0.47"/>
    <n v="21.46"/>
    <n v="2.1739130434782608E-2"/>
    <s v="SCALE"/>
    <x v="1"/>
  </r>
  <r>
    <s v="lhilton89@gmail.com"/>
    <s v="lakinya"/>
    <s v="hilton"/>
    <s v="Baltimore"/>
    <s v="MD"/>
    <n v="2250"/>
    <s v="mid atlantic realty mgmt"/>
    <s v="Campaign_10"/>
    <s v="Facebook Ads"/>
    <s v="2024-01-29"/>
    <n v="500"/>
    <n v="2063"/>
    <n v="74"/>
    <n v="1"/>
    <n v="46.19"/>
    <n v="37.33"/>
    <n v="-8.86"/>
    <n v="-8.86"/>
    <n v="-0.19181641047845854"/>
    <n v="3.59"/>
    <n v="0.62"/>
    <n v="46.19"/>
    <n v="1.3513513513513514E-2"/>
    <s v="SCALE"/>
    <x v="2"/>
  </r>
  <r>
    <s v="marydunbar5644@yahoo.com"/>
    <s v="mary"/>
    <s v="wilson"/>
    <s v="Bradenton"/>
    <s v="FL"/>
    <n v="1500"/>
    <s v="target"/>
    <s v="Campaign_1"/>
    <s v="Facebook Ads"/>
    <s v="2024-01-06"/>
    <n v="600"/>
    <n v="653"/>
    <n v="22"/>
    <n v="0"/>
    <n v="13.51"/>
    <n v="0"/>
    <n v="-13.51"/>
    <n v="-13.51"/>
    <n v="-1"/>
    <n v="3.37"/>
    <n v="0.61"/>
    <n v="0"/>
    <n v="0"/>
    <s v="PAUSE"/>
    <x v="0"/>
  </r>
  <r>
    <s v="elizchavira@me.com"/>
    <s v="elizabeth"/>
    <s v="chavira"/>
    <s v="San Antonio"/>
    <s v="TX"/>
    <n v="1500"/>
    <s v="handson"/>
    <s v="Campaign_20"/>
    <s v="Facebook Ads"/>
    <s v="2024-01-13"/>
    <n v="400"/>
    <n v="1039"/>
    <n v="21"/>
    <n v="0"/>
    <n v="11.39"/>
    <n v="0"/>
    <n v="-11.39"/>
    <n v="-11.39"/>
    <n v="-1"/>
    <n v="2.02"/>
    <n v="0.54"/>
    <n v="0"/>
    <n v="0"/>
    <s v="PAUSE"/>
    <x v="2"/>
  </r>
  <r>
    <s v="nerak0318@yahoo.com"/>
    <s v="karen"/>
    <s v="nelson"/>
    <s v="Memphis"/>
    <s v="TN"/>
    <n v="2206"/>
    <s v="kroger"/>
    <s v="Campaign_1"/>
    <s v="Facebook Ads"/>
    <s v="2024-01-22"/>
    <n v="400"/>
    <n v="1218"/>
    <n v="49"/>
    <n v="5"/>
    <n v="21.22"/>
    <n v="224.62"/>
    <n v="203.4"/>
    <n v="203.4"/>
    <n v="9.5852968897266742"/>
    <n v="4.0199999999999996"/>
    <n v="0.43"/>
    <n v="4.24"/>
    <n v="0.10204081632653061"/>
    <s v="SCALE"/>
    <x v="2"/>
  </r>
  <r>
    <s v="justinforman2@gmail.com"/>
    <s v="justin"/>
    <s v="forman"/>
    <s v="Norman"/>
    <s v="OK"/>
    <n v="1570"/>
    <s v="applebees"/>
    <s v="Campaign_15"/>
    <s v="Facebook Ads"/>
    <s v="2024-01-13"/>
    <n v="100"/>
    <n v="1078"/>
    <n v="31"/>
    <n v="0"/>
    <n v="18.43"/>
    <n v="0"/>
    <n v="-18.43"/>
    <n v="-18.43"/>
    <n v="-1"/>
    <n v="2.88"/>
    <n v="0.59"/>
    <n v="0"/>
    <n v="0"/>
    <s v="PAUSE"/>
    <x v="3"/>
  </r>
  <r>
    <s v="buster18472@yahoo.com"/>
    <s v="theresa"/>
    <s v="stratton"/>
    <s v="Waymart"/>
    <s v="PA"/>
    <n v="1100"/>
    <s v="bae systems"/>
    <s v="Campaign_13"/>
    <s v="Facebook Ads"/>
    <s v="2024-01-10"/>
    <n v="200"/>
    <n v="2479"/>
    <n v="44"/>
    <n v="1"/>
    <n v="27.35"/>
    <n v="57.41"/>
    <n v="30.059999999999995"/>
    <n v="30.059999999999995"/>
    <n v="1.0990859232175501"/>
    <n v="1.77"/>
    <n v="0.62"/>
    <n v="27.35"/>
    <n v="2.2727272727272728E-2"/>
    <s v="SCALE"/>
    <x v="3"/>
  </r>
  <r>
    <s v="rodriqueztate@gmail.com"/>
    <s v="rodriquez"/>
    <s v="christopher"/>
    <s v="Memphis"/>
    <s v="TN"/>
    <n v="1440"/>
    <s v="prologistix"/>
    <s v="Campaign_9"/>
    <s v="Facebook Ads"/>
    <s v="2024-01-08"/>
    <n v="200"/>
    <n v="1556"/>
    <n v="65"/>
    <n v="0"/>
    <n v="31.4"/>
    <n v="0"/>
    <n v="-31.4"/>
    <n v="-31.4"/>
    <n v="-1"/>
    <n v="4.18"/>
    <n v="0.48"/>
    <n v="0"/>
    <n v="0"/>
    <s v="PAUSE"/>
    <x v="3"/>
  </r>
  <r>
    <s v="lynnr2006@yahoo.com"/>
    <s v="regina"/>
    <s v="roark"/>
    <s v="Bellflower"/>
    <s v="MO"/>
    <n v="2001"/>
    <s v="unique auto"/>
    <s v="Campaign_15"/>
    <s v="Facebook Ads"/>
    <s v="2024-01-06"/>
    <n v="400"/>
    <n v="1507"/>
    <n v="51"/>
    <n v="6"/>
    <n v="23.23"/>
    <n v="338.84"/>
    <n v="315.60999999999996"/>
    <n v="315.60999999999996"/>
    <n v="13.586310804993541"/>
    <n v="3.38"/>
    <n v="0.46"/>
    <n v="3.87"/>
    <n v="0.11764705882352941"/>
    <s v="SCALE"/>
    <x v="2"/>
  </r>
  <r>
    <s v="idrismillersr@gmail.com"/>
    <s v="idris"/>
    <s v="miller"/>
    <s v="Oxford"/>
    <s v="AL"/>
    <n v="3000"/>
    <s v="bridgewater"/>
    <s v="Campaign_8"/>
    <s v="Facebook Ads"/>
    <s v="2024-01-15"/>
    <n v="100"/>
    <n v="529"/>
    <n v="19"/>
    <n v="0"/>
    <n v="12.79"/>
    <n v="0"/>
    <n v="-12.79"/>
    <n v="-12.79"/>
    <n v="-1"/>
    <n v="3.59"/>
    <n v="0.67"/>
    <n v="0"/>
    <n v="0"/>
    <s v="PAUSE"/>
    <x v="3"/>
  </r>
  <r>
    <s v="ironhardt2000@yahoo.com"/>
    <s v="crystal"/>
    <s v="burns"/>
    <s v="Sterling Heig"/>
    <s v="MI"/>
    <n v="2400"/>
    <s v="t.m. shea products"/>
    <s v="Campaign_4"/>
    <s v="Facebook Ads"/>
    <s v="2024-01-04"/>
    <n v="1000"/>
    <n v="2206"/>
    <n v="83"/>
    <n v="3"/>
    <n v="60.53"/>
    <n v="130.37"/>
    <n v="69.84"/>
    <n v="69.84"/>
    <n v="1.1538080290764909"/>
    <n v="3.76"/>
    <n v="0.73"/>
    <n v="20.18"/>
    <n v="3.614457831325301E-2"/>
    <s v="SCALE"/>
    <x v="1"/>
  </r>
  <r>
    <s v="diannelsvgs8@aol.com"/>
    <s v="dianne"/>
    <s v="mclymont"/>
    <s v="Las Vegas"/>
    <s v="NV"/>
    <n v="1100"/>
    <s v="walmat"/>
    <s v="Campaign_4"/>
    <s v="Facebook Ads"/>
    <s v="2024-01-14"/>
    <n v="400"/>
    <n v="1358"/>
    <n v="43"/>
    <n v="3"/>
    <n v="17.670000000000002"/>
    <n v="125.6"/>
    <n v="107.92999999999999"/>
    <n v="107.92999999999999"/>
    <n v="6.1080928126768521"/>
    <n v="3.17"/>
    <n v="0.41"/>
    <n v="5.89"/>
    <n v="6.9767441860465115E-2"/>
    <s v="SCALE"/>
    <x v="2"/>
  </r>
  <r>
    <s v="shorty4434@gmail.com"/>
    <s v="alan"/>
    <s v="lowther"/>
    <s v="Oxford"/>
    <s v="AL"/>
    <n v="1944"/>
    <s v="br williams"/>
    <s v="Campaign_4"/>
    <s v="Facebook Ads"/>
    <s v="2024-01-18"/>
    <n v="600"/>
    <n v="825"/>
    <n v="20"/>
    <n v="0"/>
    <n v="11.35"/>
    <n v="0"/>
    <n v="-11.35"/>
    <n v="-11.35"/>
    <n v="-1"/>
    <n v="2.42"/>
    <n v="0.56999999999999995"/>
    <n v="0"/>
    <n v="0"/>
    <s v="PAUSE"/>
    <x v="0"/>
  </r>
  <r>
    <s v="peterthellas@gmail.com"/>
    <s v="peter"/>
    <s v="thellas"/>
    <s v="Bell"/>
    <s v="CA"/>
    <n v="2750"/>
    <s v="autozone"/>
    <s v="Campaign_4"/>
    <s v="Facebook Ads"/>
    <s v="2024-01-07"/>
    <n v="500"/>
    <n v="933"/>
    <n v="21"/>
    <n v="0"/>
    <n v="9.34"/>
    <n v="0"/>
    <n v="-9.34"/>
    <n v="-9.34"/>
    <n v="-1"/>
    <n v="2.25"/>
    <n v="0.44"/>
    <n v="0"/>
    <n v="0"/>
    <s v="PAUSE"/>
    <x v="2"/>
  </r>
  <r>
    <s v="robtherebuilder@gmail.com"/>
    <s v="jamie"/>
    <s v="robinson"/>
    <s v="Connersville"/>
    <s v="IN"/>
    <n v="3300"/>
    <s v="morton buildings"/>
    <s v="Campaign_11"/>
    <s v="Facebook Ads"/>
    <s v="2024-01-18"/>
    <n v="400"/>
    <n v="1884"/>
    <n v="29"/>
    <n v="0"/>
    <n v="12.45"/>
    <n v="0"/>
    <n v="-12.45"/>
    <n v="-12.45"/>
    <n v="-1"/>
    <n v="1.54"/>
    <n v="0.43"/>
    <n v="0"/>
    <n v="0"/>
    <s v="PAUSE"/>
    <x v="2"/>
  </r>
  <r>
    <s v="lhurtt24790@yahoo.com"/>
    <s v="lori"/>
    <s v="hurtt"/>
    <s v="Crossville"/>
    <s v="TN"/>
    <n v="2000"/>
    <s v="community options"/>
    <s v="Campaign_9"/>
    <s v="Facebook Ads"/>
    <s v="2024-01-15"/>
    <n v="200"/>
    <n v="2313"/>
    <n v="92"/>
    <n v="8"/>
    <n v="52.23"/>
    <n v="567.79999999999995"/>
    <n v="515.56999999999994"/>
    <n v="515.56999999999994"/>
    <n v="9.8711468504690778"/>
    <n v="3.98"/>
    <n v="0.56999999999999995"/>
    <n v="6.53"/>
    <n v="8.6956521739130432E-2"/>
    <s v="SCALE"/>
    <x v="3"/>
  </r>
  <r>
    <s v="josie75n@yahoo.com"/>
    <s v="josefina"/>
    <s v="navarrete"/>
    <s v="Tyler"/>
    <s v="TX"/>
    <n v="1500"/>
    <s v="distand lands coffe"/>
    <s v="Campaign_9"/>
    <s v="Facebook Ads"/>
    <s v="2024-01-26"/>
    <n v="300"/>
    <n v="2376"/>
    <n v="75"/>
    <n v="7"/>
    <n v="45.19"/>
    <n v="491.44"/>
    <n v="446.25"/>
    <n v="446.25"/>
    <n v="9.8749723390130573"/>
    <n v="3.16"/>
    <n v="0.6"/>
    <n v="6.46"/>
    <n v="9.3333333333333338E-2"/>
    <s v="SCALE"/>
    <x v="3"/>
  </r>
  <r>
    <s v="jericagamble@yahoo.com"/>
    <s v="jerica"/>
    <s v="gamble"/>
    <s v="Houston"/>
    <s v="TX"/>
    <n v="2700"/>
    <s v="footlocker inc."/>
    <s v="Campaign_8"/>
    <s v="Facebook Ads"/>
    <s v="2024-01-17"/>
    <n v="800"/>
    <n v="1574"/>
    <n v="57"/>
    <n v="1"/>
    <n v="22.86"/>
    <n v="53.89"/>
    <n v="31.03"/>
    <n v="31.03"/>
    <n v="1.3573928258967629"/>
    <n v="3.62"/>
    <n v="0.4"/>
    <n v="22.86"/>
    <n v="1.7543859649122806E-2"/>
    <s v="SCALE"/>
    <x v="1"/>
  </r>
  <r>
    <s v="donatobrown49@gmail.com"/>
    <s v="bartbara"/>
    <s v="brown"/>
    <s v="Durham"/>
    <s v="NC"/>
    <n v="1733"/>
    <s v="professional mail service"/>
    <s v="Campaign_5"/>
    <s v="Facebook Ads"/>
    <s v="2024-01-04"/>
    <n v="200"/>
    <n v="1582"/>
    <n v="35"/>
    <n v="0"/>
    <n v="27.41"/>
    <n v="0"/>
    <n v="-27.41"/>
    <n v="-27.41"/>
    <n v="-1"/>
    <n v="2.21"/>
    <n v="0.78"/>
    <n v="0"/>
    <n v="0"/>
    <s v="PAUSE"/>
    <x v="3"/>
  </r>
  <r>
    <s v="owena@hotmail.com"/>
    <s v="owen"/>
    <s v="shaw"/>
    <s v="Zephyrhills"/>
    <s v="FL"/>
    <n v="2750"/>
    <s v="the flying bear"/>
    <s v="Campaign_18"/>
    <s v="Facebook Ads"/>
    <s v="2024-01-27"/>
    <n v="1000"/>
    <n v="2077"/>
    <n v="71"/>
    <n v="0"/>
    <n v="37.76"/>
    <n v="0"/>
    <n v="-37.76"/>
    <n v="-37.76"/>
    <n v="-1"/>
    <n v="3.42"/>
    <n v="0.53"/>
    <n v="0"/>
    <n v="0"/>
    <s v="PAUSE"/>
    <x v="1"/>
  </r>
  <r>
    <s v="celiarmullins@hotmail.com"/>
    <s v="celia"/>
    <s v="mullins"/>
    <s v="Columbia"/>
    <s v="SC"/>
    <n v="2250"/>
    <s v="druther's"/>
    <s v="Campaign_20"/>
    <s v="Facebook Ads"/>
    <s v="2024-01-25"/>
    <n v="500"/>
    <n v="1695"/>
    <n v="75"/>
    <n v="0"/>
    <n v="42.8"/>
    <n v="0"/>
    <n v="-42.8"/>
    <n v="-42.8"/>
    <n v="-1"/>
    <n v="4.42"/>
    <n v="0.56999999999999995"/>
    <n v="0"/>
    <n v="0"/>
    <s v="PAUSE"/>
    <x v="2"/>
  </r>
  <r>
    <s v="thichise2001@hotmail.com"/>
    <s v="raymond"/>
    <s v="clark"/>
    <s v="Tempe"/>
    <s v="AZ"/>
    <n v="3000"/>
    <s v="robinson furniture"/>
    <s v="Campaign_15"/>
    <s v="Facebook Ads"/>
    <s v="2024-01-28"/>
    <n v="400"/>
    <n v="2171"/>
    <n v="68"/>
    <n v="2"/>
    <n v="34.520000000000003"/>
    <n v="91.28"/>
    <n v="56.76"/>
    <n v="56.76"/>
    <n v="1.6442641946697565"/>
    <n v="3.13"/>
    <n v="0.51"/>
    <n v="17.260000000000002"/>
    <n v="2.9411764705882353E-2"/>
    <s v="SCALE"/>
    <x v="2"/>
  </r>
  <r>
    <s v="firefly_1101@hotmail.com"/>
    <s v="gregory"/>
    <s v="buller"/>
    <s v="Elizabethtown"/>
    <s v="PA"/>
    <n v="1750"/>
    <s v="kinsleyconstruction"/>
    <s v="Campaign_1"/>
    <s v="Facebook Ads"/>
    <s v="2024-01-05"/>
    <n v="800"/>
    <n v="771"/>
    <n v="14"/>
    <n v="0"/>
    <n v="8.93"/>
    <n v="0"/>
    <n v="-8.93"/>
    <n v="-8.93"/>
    <n v="-1"/>
    <n v="1.82"/>
    <n v="0.64"/>
    <n v="0"/>
    <n v="0"/>
    <s v="PAUSE"/>
    <x v="1"/>
  </r>
  <r>
    <s v="bly0605@gmail.com"/>
    <s v="brandon"/>
    <s v="martineau"/>
    <s v="Lexington"/>
    <s v="NC"/>
    <n v="2250"/>
    <s v="captian steve's boat repair"/>
    <s v="Campaign_11"/>
    <s v="Facebook Ads"/>
    <s v="2024-01-25"/>
    <n v="300"/>
    <n v="1330"/>
    <n v="30"/>
    <n v="0"/>
    <n v="22.68"/>
    <n v="0"/>
    <n v="-22.68"/>
    <n v="-22.68"/>
    <n v="-1"/>
    <n v="2.2599999999999998"/>
    <n v="0.76"/>
    <n v="0"/>
    <n v="0"/>
    <s v="PAUSE"/>
    <x v="3"/>
  </r>
  <r>
    <s v="christinemartin213@gmail.com"/>
    <s v="christine"/>
    <s v="martin"/>
    <s v="Pompano Beach"/>
    <s v="FL"/>
    <n v="1100"/>
    <s v="bank of america"/>
    <s v="Campaign_11"/>
    <s v="Facebook Ads"/>
    <s v="2024-01-23"/>
    <n v="1000"/>
    <n v="1224"/>
    <n v="23"/>
    <n v="1"/>
    <n v="10.54"/>
    <n v="36.54"/>
    <n v="26"/>
    <n v="26"/>
    <n v="2.4667931688804554"/>
    <n v="1.88"/>
    <n v="0.46"/>
    <n v="10.54"/>
    <n v="4.3478260869565216E-2"/>
    <s v="SCALE"/>
    <x v="1"/>
  </r>
  <r>
    <s v="ava.johnson@gmail.com"/>
    <s v="ava"/>
    <s v="johnson"/>
    <s v="Monroe"/>
    <s v="WI"/>
    <n v="6001"/>
    <s v="price's electronics"/>
    <s v="Campaign_1"/>
    <s v="Facebook Ads"/>
    <s v="2024-01-02"/>
    <n v="700"/>
    <n v="615"/>
    <n v="10"/>
    <n v="0"/>
    <n v="7.69"/>
    <n v="0"/>
    <n v="-7.69"/>
    <n v="-7.69"/>
    <n v="-1"/>
    <n v="1.63"/>
    <n v="0.77"/>
    <n v="0"/>
    <n v="0"/>
    <s v="PAUSE"/>
    <x v="0"/>
  </r>
  <r>
    <s v="adame1929@gmail.com"/>
    <s v="curtis"/>
    <s v="rodriguez"/>
    <s v="Seattle"/>
    <s v="WA"/>
    <n v="1250"/>
    <s v="disc jockey"/>
    <s v="Campaign_12"/>
    <s v="Facebook Ads"/>
    <s v="2024-01-25"/>
    <n v="1000"/>
    <n v="2190"/>
    <n v="51"/>
    <n v="2"/>
    <n v="40.69"/>
    <n v="143.88999999999999"/>
    <n v="103.19999999999999"/>
    <n v="103.19999999999999"/>
    <n v="2.5362496927992133"/>
    <n v="2.33"/>
    <n v="0.8"/>
    <n v="20.34"/>
    <n v="3.9215686274509803E-2"/>
    <s v="SCALE"/>
    <x v="1"/>
  </r>
  <r>
    <s v="ernestcgranger@hotmail.com"/>
    <s v="ernest"/>
    <s v="granger"/>
    <s v="Bluffton"/>
    <s v="IN"/>
    <n v="2214"/>
    <s v="the fox and hound"/>
    <s v="Campaign_1"/>
    <s v="Facebook Ads"/>
    <s v="2024-01-11"/>
    <n v="600"/>
    <n v="1025"/>
    <n v="28"/>
    <n v="3"/>
    <n v="20.29"/>
    <n v="202.51"/>
    <n v="182.22"/>
    <n v="182.22"/>
    <n v="8.9807787087235091"/>
    <n v="2.73"/>
    <n v="0.72"/>
    <n v="6.76"/>
    <n v="0.10714285714285714"/>
    <s v="SCALE"/>
    <x v="0"/>
  </r>
  <r>
    <s v="msgpoet@yahoo.com"/>
    <s v="georgie"/>
    <s v="bryant"/>
    <s v="Grand Prairie"/>
    <s v="TX"/>
    <n v="5075"/>
    <s v="mentalhealthmentalretardationo"/>
    <s v="Campaign_3"/>
    <s v="Facebook Ads"/>
    <s v="2024-01-13"/>
    <n v="500"/>
    <n v="2171"/>
    <n v="66"/>
    <n v="6"/>
    <n v="48.43"/>
    <n v="259.12"/>
    <n v="210.69"/>
    <n v="210.69"/>
    <n v="4.3504026429898826"/>
    <n v="3.04"/>
    <n v="0.73"/>
    <n v="8.07"/>
    <n v="9.0909090909090912E-2"/>
    <s v="SCALE"/>
    <x v="2"/>
  </r>
  <r>
    <s v="ff_redneck_78@yahoo.com"/>
    <s v="david"/>
    <s v="riddle"/>
    <s v="Morganton"/>
    <s v="NC"/>
    <n v="1516"/>
    <s v="wyi"/>
    <s v="Campaign_19"/>
    <s v="Facebook Ads"/>
    <s v="2024-01-24"/>
    <n v="500"/>
    <n v="2060"/>
    <n v="44"/>
    <n v="1"/>
    <n v="33.340000000000003"/>
    <n v="46.81"/>
    <n v="13.469999999999999"/>
    <n v="13.469999999999999"/>
    <n v="0.40401919616076776"/>
    <n v="2.14"/>
    <n v="0.76"/>
    <n v="33.340000000000003"/>
    <n v="2.2727272727272728E-2"/>
    <s v="SCALE"/>
    <x v="2"/>
  </r>
  <r>
    <s v="festar72@hotmail.com"/>
    <s v="lisa"/>
    <s v="ortega"/>
    <s v="San Francisco"/>
    <s v="CA"/>
    <n v="2500"/>
    <s v="d.e.m.o."/>
    <s v="Campaign_9"/>
    <s v="Facebook Ads"/>
    <s v="2024-01-22"/>
    <n v="200"/>
    <n v="1788"/>
    <n v="62"/>
    <n v="5"/>
    <n v="33.22"/>
    <n v="178.77"/>
    <n v="145.55000000000001"/>
    <n v="145.55000000000001"/>
    <n v="4.3813967489464183"/>
    <n v="3.47"/>
    <n v="0.54"/>
    <n v="6.64"/>
    <n v="8.0645161290322578E-2"/>
    <s v="SCALE"/>
    <x v="3"/>
  </r>
  <r>
    <s v="claussen@gmail.com"/>
    <s v="david"/>
    <s v="claussen"/>
    <s v="Waynesboro"/>
    <s v="VA"/>
    <n v="1000"/>
    <s v="road runner lawn services"/>
    <s v="Campaign_4"/>
    <s v="Facebook Ads"/>
    <s v="2024-01-13"/>
    <n v="800"/>
    <n v="852"/>
    <n v="35"/>
    <n v="0"/>
    <n v="18.309999999999999"/>
    <n v="0"/>
    <n v="-18.309999999999999"/>
    <n v="-18.309999999999999"/>
    <n v="-1"/>
    <n v="4.1100000000000003"/>
    <n v="0.52"/>
    <n v="0"/>
    <n v="0"/>
    <s v="PAUSE"/>
    <x v="1"/>
  </r>
  <r>
    <s v="msbcalcote2002@yahoo.com"/>
    <s v="rebecca"/>
    <s v="calcote"/>
    <s v="Columbia"/>
    <s v="MO"/>
    <n v="1256"/>
    <s v="change"/>
    <s v="Campaign_2"/>
    <s v="Facebook Ads"/>
    <s v="2024-01-10"/>
    <n v="100"/>
    <n v="592"/>
    <n v="23"/>
    <n v="0"/>
    <n v="16.2"/>
    <n v="0"/>
    <n v="-16.2"/>
    <n v="-16.2"/>
    <n v="-1"/>
    <n v="3.89"/>
    <n v="0.7"/>
    <n v="0"/>
    <n v="0"/>
    <s v="PAUSE"/>
    <x v="3"/>
  </r>
  <r>
    <s v="ruthasermon@aol.com"/>
    <s v="rutha"/>
    <s v="sermon"/>
    <s v="Ormond Beach"/>
    <s v="FL"/>
    <n v="1251"/>
    <s v="bethune cookman university"/>
    <s v="Campaign_20"/>
    <s v="Facebook Ads"/>
    <s v="2024-01-26"/>
    <n v="200"/>
    <n v="2478"/>
    <n v="55"/>
    <n v="1"/>
    <n v="38.44"/>
    <n v="73.209999999999994"/>
    <n v="34.769999999999996"/>
    <n v="34.769999999999996"/>
    <n v="0.90452653485952128"/>
    <n v="2.2200000000000002"/>
    <n v="0.7"/>
    <n v="38.44"/>
    <n v="1.8181818181818181E-2"/>
    <s v="SCALE"/>
    <x v="3"/>
  </r>
  <r>
    <s v="vickiehepler@live.com"/>
    <s v="vicki"/>
    <s v="hepler"/>
    <s v="Tyrone"/>
    <s v="PA"/>
    <n v="1940"/>
    <s v="sportswest"/>
    <s v="Campaign_10"/>
    <s v="Facebook Ads"/>
    <s v="2024-01-31"/>
    <n v="600"/>
    <n v="1815"/>
    <n v="35"/>
    <n v="2"/>
    <n v="15.55"/>
    <n v="148.49"/>
    <n v="132.94"/>
    <n v="132.94"/>
    <n v="8.5491961414790989"/>
    <n v="1.93"/>
    <n v="0.44"/>
    <n v="7.78"/>
    <n v="5.7142857142857141E-2"/>
    <s v="SCALE"/>
    <x v="0"/>
  </r>
  <r>
    <s v="ireneyoung@gmail.com"/>
    <s v="irene"/>
    <s v="young"/>
    <s v="Reston"/>
    <s v="VA"/>
    <n v="1500"/>
    <s v="prestigabiz"/>
    <s v="Campaign_2"/>
    <s v="Facebook Ads"/>
    <s v="2024-01-29"/>
    <n v="100"/>
    <n v="1196"/>
    <n v="38"/>
    <n v="4"/>
    <n v="22.29"/>
    <n v="186.84"/>
    <n v="164.55"/>
    <n v="164.55"/>
    <n v="7.3822341857335134"/>
    <n v="3.18"/>
    <n v="0.59"/>
    <n v="5.57"/>
    <n v="0.10526315789473684"/>
    <s v="SCALE"/>
    <x v="3"/>
  </r>
  <r>
    <s v="angelapfreeman@yahoo.com"/>
    <s v="betty"/>
    <s v="portillo"/>
    <s v="Hayward"/>
    <s v="CA"/>
    <n v="1859"/>
    <s v="keeney's"/>
    <s v="Campaign_5"/>
    <s v="Facebook Ads"/>
    <s v="2024-01-07"/>
    <n v="600"/>
    <n v="1247"/>
    <n v="37"/>
    <n v="1"/>
    <n v="23.96"/>
    <n v="68.42"/>
    <n v="44.46"/>
    <n v="44.46"/>
    <n v="1.85559265442404"/>
    <n v="2.97"/>
    <n v="0.65"/>
    <n v="23.96"/>
    <n v="2.7027027027027029E-2"/>
    <s v="SCALE"/>
    <x v="0"/>
  </r>
  <r>
    <s v="shazomic@yahoo.com"/>
    <s v="margaret"/>
    <s v="lowery"/>
    <s v="Reedsport"/>
    <s v="OR"/>
    <n v="5300"/>
    <s v="usps"/>
    <s v="Campaign_17"/>
    <s v="Facebook Ads"/>
    <s v="2024-01-13"/>
    <n v="200"/>
    <n v="1891"/>
    <n v="54"/>
    <n v="2"/>
    <n v="33.36"/>
    <n v="124.44"/>
    <n v="91.08"/>
    <n v="91.08"/>
    <n v="2.7302158273381294"/>
    <n v="2.86"/>
    <n v="0.62"/>
    <n v="16.68"/>
    <n v="3.7037037037037035E-2"/>
    <s v="SCALE"/>
    <x v="3"/>
  </r>
  <r>
    <s v="successfull19@hotmail.com"/>
    <s v="sherise"/>
    <s v="willliams"/>
    <s v="Palmetto"/>
    <s v="FL"/>
    <n v="2699"/>
    <s v="dns auto glass shop"/>
    <s v="Campaign_8"/>
    <s v="Facebook Ads"/>
    <s v="2024-01-31"/>
    <n v="100"/>
    <n v="1069"/>
    <n v="31"/>
    <n v="1"/>
    <n v="24.81"/>
    <n v="60.61"/>
    <n v="35.799999999999997"/>
    <n v="35.799999999999997"/>
    <n v="1.4429665457476823"/>
    <n v="2.9"/>
    <n v="0.8"/>
    <n v="24.81"/>
    <n v="3.2258064516129031E-2"/>
    <s v="SCALE"/>
    <x v="3"/>
  </r>
  <r>
    <s v="foxiered@bellsouth.net"/>
    <s v="noeida"/>
    <s v="ricks"/>
    <s v="La Place"/>
    <s v="LA"/>
    <n v="2250"/>
    <s v="teacher retirment of louisiana"/>
    <s v="Campaign_6"/>
    <s v="Facebook Ads"/>
    <s v="2024-01-11"/>
    <n v="100"/>
    <n v="1523"/>
    <n v="60"/>
    <n v="2"/>
    <n v="26.07"/>
    <n v="72.5"/>
    <n v="46.43"/>
    <n v="46.43"/>
    <n v="1.7809742999616418"/>
    <n v="3.94"/>
    <n v="0.43"/>
    <n v="13.04"/>
    <n v="3.3333333333333333E-2"/>
    <s v="SCALE"/>
    <x v="3"/>
  </r>
  <r>
    <s v="jermaineh@hotmail.com"/>
    <s v="telisha"/>
    <s v="cox"/>
    <s v="Phoenix"/>
    <s v="AZ"/>
    <n v="1500"/>
    <s v="houseworks!"/>
    <s v="Campaign_9"/>
    <s v="Facebook Ads"/>
    <s v="2024-01-21"/>
    <n v="400"/>
    <n v="1336"/>
    <n v="57"/>
    <n v="1"/>
    <n v="32.57"/>
    <n v="69.23"/>
    <n v="36.660000000000004"/>
    <n v="36.660000000000004"/>
    <n v="1.1255756831439976"/>
    <n v="4.2699999999999996"/>
    <n v="0.56999999999999995"/>
    <n v="32.57"/>
    <n v="1.7543859649122806E-2"/>
    <s v="SCALE"/>
    <x v="2"/>
  </r>
  <r>
    <s v="jamesesmith@hotmail.com"/>
    <s v="chet"/>
    <s v="trujillo"/>
    <s v="Cleveland"/>
    <s v="OH"/>
    <n v="3500"/>
    <s v="super place"/>
    <s v="Campaign_9"/>
    <s v="Facebook Ads"/>
    <s v="2024-01-08"/>
    <n v="700"/>
    <n v="2453"/>
    <n v="75"/>
    <n v="0"/>
    <n v="31.26"/>
    <n v="0"/>
    <n v="-31.26"/>
    <n v="-31.26"/>
    <n v="-1"/>
    <n v="3.06"/>
    <n v="0.42"/>
    <n v="0"/>
    <n v="0"/>
    <s v="PAUSE"/>
    <x v="0"/>
  </r>
  <r>
    <s v="charlesaustin@hotmail.com"/>
    <s v="charles"/>
    <s v="austin"/>
    <s v="Madison"/>
    <s v="MO"/>
    <n v="1250"/>
    <s v="chandlers"/>
    <s v="Campaign_10"/>
    <s v="Facebook Ads"/>
    <s v="2024-01-15"/>
    <n v="600"/>
    <n v="1021"/>
    <n v="36"/>
    <n v="4"/>
    <n v="16.82"/>
    <n v="153.19"/>
    <n v="136.37"/>
    <n v="136.37"/>
    <n v="8.1076099881093935"/>
    <n v="3.53"/>
    <n v="0.47"/>
    <n v="4.2"/>
    <n v="0.1111111111111111"/>
    <s v="SCALE"/>
    <x v="0"/>
  </r>
  <r>
    <s v="carolyn.marlowe@yahoo.com"/>
    <s v="carolyn"/>
    <s v="marlowe"/>
    <s v="Gretna"/>
    <s v="VA"/>
    <n v="1100"/>
    <s v="first citizens"/>
    <s v="Campaign_18"/>
    <s v="Facebook Ads"/>
    <s v="2024-01-28"/>
    <n v="200"/>
    <n v="2368"/>
    <n v="88"/>
    <n v="9"/>
    <n v="48.39"/>
    <n v="503.84"/>
    <n v="455.45"/>
    <n v="455.45"/>
    <n v="9.4120686092167798"/>
    <n v="3.72"/>
    <n v="0.55000000000000004"/>
    <n v="5.38"/>
    <n v="0.10227272727272728"/>
    <s v="SCALE"/>
    <x v="3"/>
  </r>
  <r>
    <s v="goic1960@yahoo.com"/>
    <s v="craig"/>
    <s v="rinehart"/>
    <s v="Moreno Valley"/>
    <s v="CA"/>
    <n v="3250"/>
    <s v="profitpros"/>
    <s v="Campaign_20"/>
    <s v="Facebook Ads"/>
    <s v="2024-01-10"/>
    <n v="300"/>
    <n v="643"/>
    <n v="9"/>
    <n v="0"/>
    <n v="4.2699999999999996"/>
    <n v="0"/>
    <n v="-4.2699999999999996"/>
    <n v="-4.2699999999999996"/>
    <n v="-1"/>
    <n v="1.4"/>
    <n v="0.47"/>
    <n v="0"/>
    <n v="0"/>
    <s v="PAUSE"/>
    <x v="3"/>
  </r>
  <r>
    <s v="tammydyates@hotmail.com"/>
    <s v="tammy"/>
    <s v="yates"/>
    <s v="Toccoa"/>
    <s v="GA"/>
    <n v="2750"/>
    <s v="labelle's"/>
    <s v="Campaign_19"/>
    <s v="Facebook Ads"/>
    <s v="2024-01-09"/>
    <n v="1000"/>
    <n v="1686"/>
    <n v="51"/>
    <n v="1"/>
    <n v="23.47"/>
    <n v="61.94"/>
    <n v="38.47"/>
    <n v="38.47"/>
    <n v="1.6391137622496805"/>
    <n v="3.02"/>
    <n v="0.46"/>
    <n v="23.47"/>
    <n v="1.9607843137254902E-2"/>
    <s v="SCALE"/>
    <x v="1"/>
  </r>
  <r>
    <s v="gowilson@gmail.com"/>
    <s v="goldie"/>
    <s v="wilson"/>
    <s v="Swanton"/>
    <s v="OH"/>
    <n v="2800"/>
    <s v="castro convertibles"/>
    <s v="Campaign_20"/>
    <s v="Facebook Ads"/>
    <s v="2024-01-30"/>
    <n v="1000"/>
    <n v="2279"/>
    <n v="93"/>
    <n v="0"/>
    <n v="58.15"/>
    <n v="0"/>
    <n v="-58.15"/>
    <n v="-58.15"/>
    <n v="-1"/>
    <n v="4.08"/>
    <n v="0.63"/>
    <n v="0"/>
    <n v="0"/>
    <s v="PAUSE"/>
    <x v="1"/>
  </r>
  <r>
    <s v="shamelesslaurie66@gmail.com"/>
    <s v="laurie"/>
    <s v="purcell"/>
    <s v="Carson City"/>
    <s v="NV"/>
    <n v="2700"/>
    <s v="b of a"/>
    <s v="Campaign_12"/>
    <s v="Facebook Ads"/>
    <s v="2024-01-01"/>
    <n v="700"/>
    <n v="2416"/>
    <n v="71"/>
    <n v="1"/>
    <n v="59.52"/>
    <n v="61.28"/>
    <n v="1.759999999999998"/>
    <n v="1.759999999999998"/>
    <n v="2.9569892473118243E-2"/>
    <n v="2.94"/>
    <n v="0.84"/>
    <n v="59.52"/>
    <n v="1.4084507042253521E-2"/>
    <s v="SCALE"/>
    <x v="0"/>
  </r>
  <r>
    <s v="chinadargan@gmail.com"/>
    <s v="veronica"/>
    <s v="burt"/>
    <s v="Raleigh"/>
    <s v="NC"/>
    <n v="1000"/>
    <s v="ncsu"/>
    <s v="Campaign_15"/>
    <s v="Facebook Ads"/>
    <s v="2024-01-11"/>
    <n v="200"/>
    <n v="1139"/>
    <n v="31"/>
    <n v="1"/>
    <n v="22.3"/>
    <n v="35.29"/>
    <n v="12.989999999999998"/>
    <n v="12.989999999999998"/>
    <n v="0.5825112107623317"/>
    <n v="2.72"/>
    <n v="0.72"/>
    <n v="22.3"/>
    <n v="3.2258064516129031E-2"/>
    <s v="SCALE"/>
    <x v="3"/>
  </r>
  <r>
    <s v="sandy_preza@yahoo.com"/>
    <s v="sandy"/>
    <s v="preza"/>
    <s v="Houston"/>
    <s v="TX"/>
    <n v="5001"/>
    <s v="st lukes"/>
    <s v="Campaign_14"/>
    <s v="Facebook Ads"/>
    <s v="2024-01-09"/>
    <n v="700"/>
    <n v="1010"/>
    <n v="21"/>
    <n v="0"/>
    <n v="14.09"/>
    <n v="0"/>
    <n v="-14.09"/>
    <n v="-14.09"/>
    <n v="-1"/>
    <n v="2.08"/>
    <n v="0.67"/>
    <n v="0"/>
    <n v="0"/>
    <s v="PAUSE"/>
    <x v="0"/>
  </r>
  <r>
    <s v="christopheramis@hotmail.com"/>
    <s v="christophe"/>
    <s v="amis"/>
    <s v="Greenwood"/>
    <s v="MO"/>
    <n v="1600"/>
    <s v="kg menswear"/>
    <s v="Campaign_8"/>
    <s v="Facebook Ads"/>
    <s v="2024-01-26"/>
    <n v="300"/>
    <n v="974"/>
    <n v="40"/>
    <n v="1"/>
    <n v="22.71"/>
    <n v="73.69"/>
    <n v="50.98"/>
    <n v="50.98"/>
    <n v="2.2448260678115366"/>
    <n v="4.1100000000000003"/>
    <n v="0.56999999999999995"/>
    <n v="22.71"/>
    <n v="2.5000000000000001E-2"/>
    <s v="SCALE"/>
    <x v="3"/>
  </r>
  <r>
    <s v="chadrbright@gmail.com"/>
    <s v="chad"/>
    <s v="bright"/>
    <s v="Gladewater"/>
    <s v="TX"/>
    <n v="2500"/>
    <s v="tla"/>
    <s v="Campaign_13"/>
    <s v="Facebook Ads"/>
    <s v="2024-01-19"/>
    <n v="800"/>
    <n v="1816"/>
    <n v="41"/>
    <n v="1"/>
    <n v="25.62"/>
    <n v="47.19"/>
    <n v="21.569999999999997"/>
    <n v="21.569999999999997"/>
    <n v="0.84192037470725978"/>
    <n v="2.2599999999999998"/>
    <n v="0.62"/>
    <n v="25.62"/>
    <n v="2.4390243902439025E-2"/>
    <s v="SCALE"/>
    <x v="1"/>
  </r>
  <r>
    <s v="capricornhoney17@yahoo.com"/>
    <s v="bianica"/>
    <s v="eatmon"/>
    <s v="Tuscaloosa"/>
    <s v="AL"/>
    <n v="2350"/>
    <s v="park manor"/>
    <s v="Campaign_20"/>
    <s v="Facebook Ads"/>
    <s v="2024-01-26"/>
    <n v="700"/>
    <n v="613"/>
    <n v="14"/>
    <n v="0"/>
    <n v="8.42"/>
    <n v="0"/>
    <n v="-8.42"/>
    <n v="-8.42"/>
    <n v="-1"/>
    <n v="2.2799999999999998"/>
    <n v="0.6"/>
    <n v="0"/>
    <n v="0"/>
    <s v="PAUSE"/>
    <x v="0"/>
  </r>
  <r>
    <s v="carrigjanson@hotmail.com"/>
    <s v="carri"/>
    <s v="janson"/>
    <s v="Blue Bell"/>
    <s v="PA"/>
    <n v="2200"/>
    <s v="gamma grays"/>
    <s v="Campaign_12"/>
    <s v="Facebook Ads"/>
    <s v="2024-01-07"/>
    <n v="700"/>
    <n v="1112"/>
    <n v="42"/>
    <n v="4"/>
    <n v="18.61"/>
    <n v="215.83"/>
    <n v="197.22000000000003"/>
    <n v="197.22000000000003"/>
    <n v="10.597528210639442"/>
    <n v="3.78"/>
    <n v="0.44"/>
    <n v="4.6500000000000004"/>
    <n v="9.5238095238095233E-2"/>
    <s v="SCALE"/>
    <x v="0"/>
  </r>
  <r>
    <s v="lakeisharussel@hotmail.com"/>
    <s v="lakeisha"/>
    <s v="russel"/>
    <s v="San Francisco"/>
    <s v="CA"/>
    <n v="3683"/>
    <s v="magna consulting"/>
    <s v="Campaign_10"/>
    <s v="Facebook Ads"/>
    <s v="2024-01-04"/>
    <n v="300"/>
    <n v="500"/>
    <n v="15"/>
    <n v="1"/>
    <n v="12.38"/>
    <n v="71.05"/>
    <n v="58.669999999999995"/>
    <n v="58.669999999999995"/>
    <n v="4.7390953150242323"/>
    <n v="3"/>
    <n v="0.83"/>
    <n v="12.38"/>
    <n v="6.6666666666666666E-2"/>
    <s v="SCALE"/>
    <x v="3"/>
  </r>
  <r>
    <s v="coment685@hotmail.com"/>
    <s v="rebecca"/>
    <s v="conyers"/>
    <s v="Bala Cynwyd"/>
    <s v="PA"/>
    <n v="2708"/>
    <s v="adapt"/>
    <s v="Campaign_1"/>
    <s v="Facebook Ads"/>
    <s v="2024-01-21"/>
    <n v="100"/>
    <n v="1436"/>
    <n v="55"/>
    <n v="1"/>
    <n v="44.69"/>
    <n v="58.14"/>
    <n v="13.450000000000003"/>
    <n v="13.450000000000003"/>
    <n v="0.300962183933766"/>
    <n v="3.83"/>
    <n v="0.81"/>
    <n v="44.69"/>
    <n v="1.8181818181818181E-2"/>
    <s v="SCALE"/>
    <x v="3"/>
  </r>
  <r>
    <s v="lonniedlawson@hotmail.com"/>
    <s v="kim"/>
    <s v="michael"/>
    <s v="Charlotte"/>
    <s v="NC"/>
    <n v="1045"/>
    <s v="mr. steak"/>
    <s v="Campaign_16"/>
    <s v="Facebook Ads"/>
    <s v="2024-01-03"/>
    <n v="800"/>
    <n v="2130"/>
    <n v="89"/>
    <n v="2"/>
    <n v="47.87"/>
    <n v="103.21"/>
    <n v="55.339999999999996"/>
    <n v="55.339999999999996"/>
    <n v="1.1560476289951953"/>
    <n v="4.18"/>
    <n v="0.54"/>
    <n v="23.94"/>
    <n v="2.247191011235955E-2"/>
    <s v="SCALE"/>
    <x v="1"/>
  </r>
  <r>
    <s v="williamerichard@gmail.com"/>
    <s v="william"/>
    <s v="richard"/>
    <s v="Fayetteville"/>
    <s v="NC"/>
    <n v="3250"/>
    <s v="hills supermarkets"/>
    <s v="Campaign_20"/>
    <s v="Facebook Ads"/>
    <s v="2024-01-22"/>
    <n v="100"/>
    <n v="2213"/>
    <n v="94"/>
    <n v="2"/>
    <n v="48.73"/>
    <n v="75.52"/>
    <n v="26.79"/>
    <n v="26.79"/>
    <n v="0.54976400574594708"/>
    <n v="4.25"/>
    <n v="0.52"/>
    <n v="24.36"/>
    <n v="2.1276595744680851E-2"/>
    <s v="SCALE"/>
    <x v="3"/>
  </r>
  <r>
    <s v="patriciaspradley@gmail.com"/>
    <s v="patricia"/>
    <s v="spradley"/>
    <s v="Gresham"/>
    <s v="OR"/>
    <n v="1500"/>
    <s v="chargepal"/>
    <s v="Campaign_4"/>
    <s v="Facebook Ads"/>
    <s v="2024-01-29"/>
    <n v="300"/>
    <n v="2407"/>
    <n v="82"/>
    <n v="2"/>
    <n v="62.3"/>
    <n v="123.57"/>
    <n v="61.269999999999996"/>
    <n v="61.269999999999996"/>
    <n v="0.98346709470304972"/>
    <n v="3.41"/>
    <n v="0.76"/>
    <n v="31.15"/>
    <n v="2.4390243902439025E-2"/>
    <s v="SCALE"/>
    <x v="3"/>
  </r>
  <r>
    <s v="cecilsimms@yahoo.com"/>
    <s v="cecil"/>
    <s v="simms"/>
    <s v="Rohnert Park"/>
    <s v="CA"/>
    <n v="2674"/>
    <s v="avant garde appraisal group"/>
    <s v="Campaign_4"/>
    <s v="Facebook Ads"/>
    <s v="2024-01-10"/>
    <n v="200"/>
    <n v="1859"/>
    <n v="69"/>
    <n v="2"/>
    <n v="53.47"/>
    <n v="138.72999999999999"/>
    <n v="85.259999999999991"/>
    <n v="85.259999999999991"/>
    <n v="1.5945389938283148"/>
    <n v="3.71"/>
    <n v="0.77"/>
    <n v="26.74"/>
    <n v="2.8985507246376812E-2"/>
    <s v="SCALE"/>
    <x v="3"/>
  </r>
  <r>
    <s v="darinj@hotmail.com"/>
    <s v="darin"/>
    <s v="wells"/>
    <s v="Arlington Hei"/>
    <s v="IL"/>
    <n v="2750"/>
    <s v="nutri g"/>
    <s v="Campaign_11"/>
    <s v="Facebook Ads"/>
    <s v="2024-01-25"/>
    <n v="600"/>
    <n v="831"/>
    <n v="30"/>
    <n v="3"/>
    <n v="18.670000000000002"/>
    <n v="219.01"/>
    <n v="200.33999999999997"/>
    <n v="200.33999999999997"/>
    <n v="10.730583824317083"/>
    <n v="3.61"/>
    <n v="0.62"/>
    <n v="6.22"/>
    <n v="0.1"/>
    <s v="SCALE"/>
    <x v="0"/>
  </r>
  <r>
    <s v="feliciaevans05@yahoo.com"/>
    <s v="felicia"/>
    <s v="evans"/>
    <s v="Chicago Heigh"/>
    <s v="IL"/>
    <n v="275"/>
    <s v="applied systems"/>
    <s v="Campaign_19"/>
    <s v="Facebook Ads"/>
    <s v="2024-01-11"/>
    <n v="700"/>
    <n v="2405"/>
    <n v="76"/>
    <n v="6"/>
    <n v="56.46"/>
    <n v="407.8"/>
    <n v="351.34000000000003"/>
    <n v="351.34000000000003"/>
    <n v="6.2228126106978401"/>
    <n v="3.16"/>
    <n v="0.74"/>
    <n v="9.41"/>
    <n v="7.8947368421052627E-2"/>
    <s v="SCALE"/>
    <x v="0"/>
  </r>
  <r>
    <s v="decten@hotmail.com"/>
    <s v="charles"/>
    <s v="brown"/>
    <s v="greensboro"/>
    <s v="NC"/>
    <n v="4700"/>
    <s v="madcats music &amp; books"/>
    <s v="Campaign_2"/>
    <s v="Facebook Ads"/>
    <s v="2024-01-24"/>
    <n v="600"/>
    <n v="1041"/>
    <n v="39"/>
    <n v="1"/>
    <n v="16.95"/>
    <n v="54.97"/>
    <n v="38.019999999999996"/>
    <n v="38.019999999999996"/>
    <n v="2.2430678466076697"/>
    <n v="3.75"/>
    <n v="0.43"/>
    <n v="16.95"/>
    <n v="2.564102564102564E-2"/>
    <s v="SCALE"/>
    <x v="0"/>
  </r>
  <r>
    <s v="getubamariam@yahoo.com"/>
    <s v="mariam"/>
    <s v="ogega"/>
    <s v="Union"/>
    <s v="NJ"/>
    <n v="1500"/>
    <s v="jp morgan chase bank"/>
    <s v="Campaign_14"/>
    <s v="Facebook Ads"/>
    <s v="2024-01-14"/>
    <n v="300"/>
    <n v="1021"/>
    <n v="21"/>
    <n v="0"/>
    <n v="16.79"/>
    <n v="0"/>
    <n v="-16.79"/>
    <n v="-16.79"/>
    <n v="-1"/>
    <n v="2.06"/>
    <n v="0.8"/>
    <n v="0"/>
    <n v="0"/>
    <s v="PAUSE"/>
    <x v="3"/>
  </r>
  <r>
    <s v="epnurse01@embarqmail.com"/>
    <s v="wanda"/>
    <s v="coleman"/>
    <s v="Halifax"/>
    <s v="VA"/>
    <n v="5000"/>
    <s v="duke university"/>
    <s v="Campaign_9"/>
    <s v="Facebook Ads"/>
    <s v="2024-01-01"/>
    <n v="200"/>
    <n v="2457"/>
    <n v="104"/>
    <n v="2"/>
    <n v="62.55"/>
    <n v="76.11"/>
    <n v="13.560000000000002"/>
    <n v="13.560000000000002"/>
    <n v="0.21678657074340532"/>
    <n v="4.2300000000000004"/>
    <n v="0.6"/>
    <n v="31.28"/>
    <n v="1.9230769230769232E-2"/>
    <s v="SCALE"/>
    <x v="3"/>
  </r>
  <r>
    <s v="ginasmith@yahoo.com"/>
    <s v="gina"/>
    <s v="smith"/>
    <s v="Houston"/>
    <s v="TX"/>
    <n v="1600"/>
    <s v="gamma grays"/>
    <s v="Campaign_2"/>
    <s v="Facebook Ads"/>
    <s v="2024-01-31"/>
    <n v="300"/>
    <n v="1173"/>
    <n v="46"/>
    <n v="4"/>
    <n v="21.71"/>
    <n v="160.13"/>
    <n v="138.41999999999999"/>
    <n v="138.41999999999999"/>
    <n v="6.3758636573007825"/>
    <n v="3.92"/>
    <n v="0.47"/>
    <n v="5.43"/>
    <n v="8.6956521739130432E-2"/>
    <s v="SCALE"/>
    <x v="3"/>
  </r>
  <r>
    <s v="cynthiacornelius52@gmail.com"/>
    <s v="cynthia"/>
    <s v="cornelius"/>
    <s v="Washington"/>
    <s v="DC"/>
    <n v="1200"/>
    <s v="inova"/>
    <s v="Campaign_11"/>
    <s v="Facebook Ads"/>
    <s v="2024-01-04"/>
    <n v="800"/>
    <n v="2095"/>
    <n v="86"/>
    <n v="0"/>
    <n v="46.61"/>
    <n v="0"/>
    <n v="-46.61"/>
    <n v="-46.61"/>
    <n v="-1"/>
    <n v="4.1100000000000003"/>
    <n v="0.54"/>
    <n v="0"/>
    <n v="0"/>
    <s v="PAUSE"/>
    <x v="1"/>
  </r>
  <r>
    <s v="stroathemed@yahoo.com"/>
    <s v="elizabeth"/>
    <s v="fletcher"/>
    <s v="Chicago"/>
    <s v="IL"/>
    <n v="1250"/>
    <s v="showbiz pizza place"/>
    <s v="Campaign_7"/>
    <s v="Facebook Ads"/>
    <s v="2024-01-16"/>
    <n v="200"/>
    <n v="1754"/>
    <n v="69"/>
    <n v="7"/>
    <n v="38.74"/>
    <n v="520.72"/>
    <n v="481.98"/>
    <n v="481.98"/>
    <n v="12.441404233350541"/>
    <n v="3.93"/>
    <n v="0.56000000000000005"/>
    <n v="5.53"/>
    <n v="0.10144927536231885"/>
    <s v="SCALE"/>
    <x v="3"/>
  </r>
  <r>
    <s v="sambed@hotmail.com"/>
    <s v="monte"/>
    <s v="hughes"/>
    <s v="Laguna Niguel"/>
    <s v="CA"/>
    <n v="1100"/>
    <s v="stm auto parts"/>
    <s v="Campaign_8"/>
    <s v="Facebook Ads"/>
    <s v="2024-01-03"/>
    <n v="600"/>
    <n v="715"/>
    <n v="13"/>
    <n v="0"/>
    <n v="6.78"/>
    <n v="0"/>
    <n v="-6.78"/>
    <n v="-6.78"/>
    <n v="-1"/>
    <n v="1.82"/>
    <n v="0.52"/>
    <n v="0"/>
    <n v="0"/>
    <s v="PAUSE"/>
    <x v="0"/>
  </r>
  <r>
    <s v="percy@hotmail.com"/>
    <s v="percy"/>
    <s v="king"/>
    <s v="Trenton"/>
    <s v="NJ"/>
    <n v="3250"/>
    <s v="gottschalks"/>
    <s v="Campaign_8"/>
    <s v="Facebook Ads"/>
    <s v="2024-01-11"/>
    <n v="600"/>
    <n v="2081"/>
    <n v="92"/>
    <n v="2"/>
    <n v="76.19"/>
    <n v="117.28"/>
    <n v="41.09"/>
    <n v="41.09"/>
    <n v="0.53930962068512933"/>
    <n v="4.42"/>
    <n v="0.83"/>
    <n v="38.1"/>
    <n v="2.1739130434782608E-2"/>
    <s v="SCALE"/>
    <x v="0"/>
  </r>
  <r>
    <s v="justinsmith@yahoo.com"/>
    <s v="justin"/>
    <s v="smith"/>
    <s v="Rocky Mount"/>
    <s v="NC"/>
    <n v="3250"/>
    <s v="omni architectural designs"/>
    <s v="Campaign_7"/>
    <s v="Facebook Ads"/>
    <s v="2024-01-30"/>
    <n v="700"/>
    <n v="1743"/>
    <n v="44"/>
    <n v="1"/>
    <n v="19.45"/>
    <n v="74.180000000000007"/>
    <n v="54.730000000000004"/>
    <n v="54.730000000000004"/>
    <n v="2.8138817480719798"/>
    <n v="2.52"/>
    <n v="0.44"/>
    <n v="19.45"/>
    <n v="2.2727272727272728E-2"/>
    <s v="SCALE"/>
    <x v="0"/>
  </r>
  <r>
    <s v="fernandop07@yahoo.com"/>
    <s v="claudio"/>
    <s v="pedroza"/>
    <s v="Mountain View"/>
    <s v="CA"/>
    <n v="1500"/>
    <s v="pearsonelectronics"/>
    <s v="Campaign_18"/>
    <s v="Facebook Ads"/>
    <s v="2024-01-06"/>
    <n v="700"/>
    <n v="1193"/>
    <n v="39"/>
    <n v="1"/>
    <n v="16.68"/>
    <n v="58.9"/>
    <n v="42.22"/>
    <n v="42.22"/>
    <n v="2.5311750599520382"/>
    <n v="3.27"/>
    <n v="0.43"/>
    <n v="16.68"/>
    <n v="2.564102564102564E-2"/>
    <s v="SCALE"/>
    <x v="0"/>
  </r>
  <r>
    <s v="lesliermarvin@hotmail.com"/>
    <s v="leslie"/>
    <s v="marvin"/>
    <s v="Largo"/>
    <s v="FL"/>
    <n v="1750"/>
    <s v="your future is now"/>
    <s v="Campaign_1"/>
    <s v="Facebook Ads"/>
    <s v="2024-01-07"/>
    <n v="1000"/>
    <n v="1329"/>
    <n v="38"/>
    <n v="3"/>
    <n v="27.37"/>
    <n v="205.53"/>
    <n v="178.16"/>
    <n v="178.16"/>
    <n v="6.5093167701863353"/>
    <n v="2.86"/>
    <n v="0.72"/>
    <n v="9.1199999999999992"/>
    <n v="7.8947368421052627E-2"/>
    <s v="SCALE"/>
    <x v="1"/>
  </r>
  <r>
    <s v="emmacorpuz@gmail.com"/>
    <s v="emma"/>
    <s v="corpuz"/>
    <s v="Miami"/>
    <s v="FL"/>
    <n v="5001"/>
    <s v="maxitech"/>
    <s v="Campaign_9"/>
    <s v="Facebook Ads"/>
    <s v="2024-01-21"/>
    <n v="200"/>
    <n v="1564"/>
    <n v="27"/>
    <n v="0"/>
    <n v="14.29"/>
    <n v="0"/>
    <n v="-14.29"/>
    <n v="-14.29"/>
    <n v="-1"/>
    <n v="1.73"/>
    <n v="0.53"/>
    <n v="0"/>
    <n v="0"/>
    <s v="PAUSE"/>
    <x v="3"/>
  </r>
  <r>
    <s v="cloves381@gmail.com"/>
    <s v="ramona"/>
    <s v="williams"/>
    <s v="Jasper"/>
    <s v="IN"/>
    <n v="3250"/>
    <s v="the spotted cougar"/>
    <s v="Campaign_10"/>
    <s v="Facebook Ads"/>
    <s v="2024-01-20"/>
    <n v="500"/>
    <n v="527"/>
    <n v="15"/>
    <n v="0"/>
    <n v="8.18"/>
    <n v="0"/>
    <n v="-8.18"/>
    <n v="-8.18"/>
    <n v="-1"/>
    <n v="2.85"/>
    <n v="0.55000000000000004"/>
    <n v="0"/>
    <n v="0"/>
    <s v="PAUSE"/>
    <x v="2"/>
  </r>
  <r>
    <s v="weared87@gmail.com"/>
    <s v="gregory"/>
    <s v="roark"/>
    <s v="Montgomery"/>
    <s v="AL"/>
    <n v="4700"/>
    <s v="adray"/>
    <s v="Campaign_15"/>
    <s v="Facebook Ads"/>
    <s v="2024-01-29"/>
    <n v="500"/>
    <n v="1750"/>
    <n v="70"/>
    <n v="0"/>
    <n v="42.2"/>
    <n v="0"/>
    <n v="-42.2"/>
    <n v="-42.2"/>
    <n v="-1"/>
    <n v="4"/>
    <n v="0.6"/>
    <n v="0"/>
    <n v="0"/>
    <s v="PAUSE"/>
    <x v="2"/>
  </r>
  <r>
    <s v="davidctolbert@hotmail.com"/>
    <s v="david"/>
    <s v="tolbert"/>
    <s v="Seattle"/>
    <s v="WA"/>
    <n v="1500"/>
    <s v="parts and pieces"/>
    <s v="Campaign_2"/>
    <s v="Facebook Ads"/>
    <s v="2024-01-19"/>
    <n v="100"/>
    <n v="2297"/>
    <n v="58"/>
    <n v="5"/>
    <n v="25.8"/>
    <n v="222.16"/>
    <n v="196.35999999999999"/>
    <n v="196.35999999999999"/>
    <n v="7.6108527131782937"/>
    <n v="2.5299999999999998"/>
    <n v="0.44"/>
    <n v="5.16"/>
    <n v="8.6206896551724144E-2"/>
    <s v="SCALE"/>
    <x v="3"/>
  </r>
  <r>
    <s v="s.alert@gmail.com"/>
    <s v="sarah"/>
    <s v="fye"/>
    <s v="Niagara"/>
    <s v="WI"/>
    <n v="3243"/>
    <s v="varitec"/>
    <s v="Campaign_3"/>
    <s v="Facebook Ads"/>
    <s v="2024-01-12"/>
    <n v="700"/>
    <n v="1549"/>
    <n v="69"/>
    <n v="8"/>
    <n v="28.12"/>
    <n v="554.53"/>
    <n v="526.41"/>
    <n v="526.41"/>
    <n v="18.720128022759599"/>
    <n v="4.45"/>
    <n v="0.41"/>
    <n v="3.52"/>
    <n v="0.11594202898550725"/>
    <s v="SCALE"/>
    <x v="0"/>
  </r>
  <r>
    <s v="orms1956@gmail.com"/>
    <s v="margaret"/>
    <s v="reardon"/>
    <s v="Pooler"/>
    <s v="GA"/>
    <n v="1700"/>
    <s v="fit tonic"/>
    <s v="Campaign_2"/>
    <s v="Facebook Ads"/>
    <s v="2024-01-28"/>
    <n v="100"/>
    <n v="1615"/>
    <n v="33"/>
    <n v="3"/>
    <n v="17.809999999999999"/>
    <n v="190.65"/>
    <n v="172.84"/>
    <n v="172.84"/>
    <n v="9.7046603032004501"/>
    <n v="2.04"/>
    <n v="0.54"/>
    <n v="5.94"/>
    <n v="9.0909090909090912E-2"/>
    <s v="SCALE"/>
    <x v="3"/>
  </r>
  <r>
    <s v="miss_booker@msn.com"/>
    <s v="pearl"/>
    <s v="booker"/>
    <s v="Midland City"/>
    <s v="AL"/>
    <n v="1400"/>
    <s v="integra investment plan"/>
    <s v="Campaign_15"/>
    <s v="Facebook Ads"/>
    <s v="2024-01-21"/>
    <n v="1000"/>
    <n v="825"/>
    <n v="18"/>
    <n v="0"/>
    <n v="10.42"/>
    <n v="0"/>
    <n v="-10.42"/>
    <n v="-10.42"/>
    <n v="-1"/>
    <n v="2.1800000000000002"/>
    <n v="0.57999999999999996"/>
    <n v="0"/>
    <n v="0"/>
    <s v="PAUSE"/>
    <x v="1"/>
  </r>
  <r>
    <s v="erwinerb@hotmail.com"/>
    <s v="erwin"/>
    <s v="erb"/>
    <s v="Chicago"/>
    <s v="IL"/>
    <n v="2000"/>
    <s v="the white swan"/>
    <s v="Campaign_12"/>
    <s v="Facebook Ads"/>
    <s v="2024-01-14"/>
    <n v="400"/>
    <n v="1617"/>
    <n v="27"/>
    <n v="0"/>
    <n v="12.71"/>
    <n v="0"/>
    <n v="-12.71"/>
    <n v="-12.71"/>
    <n v="-1"/>
    <n v="1.67"/>
    <n v="0.47"/>
    <n v="0"/>
    <n v="0"/>
    <s v="PAUSE"/>
    <x v="2"/>
  </r>
  <r>
    <s v="barbarabriganti@gmail.com"/>
    <s v="barbara"/>
    <s v="briganti"/>
    <s v="dallas"/>
    <s v="TX"/>
    <n v="1480"/>
    <s v="grey fade"/>
    <s v="Campaign_14"/>
    <s v="Facebook Ads"/>
    <s v="2024-01-19"/>
    <n v="100"/>
    <n v="1253"/>
    <n v="28"/>
    <n v="1"/>
    <n v="13.02"/>
    <n v="57.47"/>
    <n v="44.45"/>
    <n v="44.45"/>
    <n v="3.4139784946236564"/>
    <n v="2.23"/>
    <n v="0.46"/>
    <n v="13.02"/>
    <n v="3.5714285714285712E-2"/>
    <s v="SCALE"/>
    <x v="3"/>
  </r>
  <r>
    <s v="dustinmorr@yahoo.com"/>
    <s v="dustin"/>
    <s v="orr"/>
    <s v="Sacramento"/>
    <s v="CA"/>
    <n v="2250"/>
    <s v="sports unlimited"/>
    <s v="Campaign_15"/>
    <s v="Facebook Ads"/>
    <s v="2024-01-30"/>
    <n v="700"/>
    <n v="680"/>
    <n v="24"/>
    <n v="0"/>
    <n v="18.71"/>
    <n v="0"/>
    <n v="-18.71"/>
    <n v="-18.71"/>
    <n v="-1"/>
    <n v="3.53"/>
    <n v="0.78"/>
    <n v="0"/>
    <n v="0"/>
    <s v="PAUSE"/>
    <x v="0"/>
  </r>
  <r>
    <s v="jessicaduke@gmail.com"/>
    <s v="jessica"/>
    <s v="duke"/>
    <s v="Fort Worth"/>
    <s v="TX"/>
    <n v="1300"/>
    <s v="rossi auto parts"/>
    <s v="Campaign_12"/>
    <s v="Facebook Ads"/>
    <s v="2024-01-15"/>
    <n v="500"/>
    <n v="773"/>
    <n v="12"/>
    <n v="1"/>
    <n v="7.96"/>
    <n v="62.68"/>
    <n v="54.72"/>
    <n v="54.72"/>
    <n v="6.874371859296482"/>
    <n v="1.55"/>
    <n v="0.66"/>
    <n v="7.96"/>
    <n v="8.3333333333333329E-2"/>
    <s v="SCALE"/>
    <x v="2"/>
  </r>
  <r>
    <s v="karenodonnell@gmail.com"/>
    <s v="karen"/>
    <s v="o'donnell"/>
    <s v="Bedford"/>
    <s v="IN"/>
    <n v="2600"/>
    <s v="planet pizza"/>
    <s v="Campaign_20"/>
    <s v="Facebook Ads"/>
    <s v="2024-01-24"/>
    <n v="200"/>
    <n v="552"/>
    <n v="15"/>
    <n v="0"/>
    <n v="6.93"/>
    <n v="0"/>
    <n v="-6.93"/>
    <n v="-6.93"/>
    <n v="-1"/>
    <n v="2.72"/>
    <n v="0.46"/>
    <n v="0"/>
    <n v="0"/>
    <s v="PAUSE"/>
    <x v="3"/>
  </r>
  <r>
    <s v="colleend@gmail.com"/>
    <s v="colleen"/>
    <s v="kinard"/>
    <s v="Denver"/>
    <s v="CO"/>
    <n v="1000"/>
    <s v="avant garde appraisal group"/>
    <s v="Campaign_3"/>
    <s v="Facebook Ads"/>
    <s v="2024-01-17"/>
    <n v="200"/>
    <n v="2390"/>
    <n v="88"/>
    <n v="2"/>
    <n v="48.6"/>
    <n v="99.94"/>
    <n v="51.339999999999996"/>
    <n v="51.339999999999996"/>
    <n v="1.0563786008230451"/>
    <n v="3.68"/>
    <n v="0.55000000000000004"/>
    <n v="24.3"/>
    <n v="2.2727272727272728E-2"/>
    <s v="SCALE"/>
    <x v="3"/>
  </r>
  <r>
    <s v="michaelcmcintosh@gmail.com"/>
    <s v="michael"/>
    <s v="mcintosh"/>
    <s v="San Pablo"/>
    <s v="CA"/>
    <n v="4000"/>
    <s v="orion"/>
    <s v="Campaign_8"/>
    <s v="Facebook Ads"/>
    <s v="2024-01-28"/>
    <n v="1000"/>
    <n v="2028"/>
    <n v="85"/>
    <n v="3"/>
    <n v="39.840000000000003"/>
    <n v="136.01"/>
    <n v="96.169999999999987"/>
    <n v="96.169999999999987"/>
    <n v="2.4139056224899593"/>
    <n v="4.1900000000000004"/>
    <n v="0.47"/>
    <n v="13.28"/>
    <n v="3.5294117647058823E-2"/>
    <s v="SCALE"/>
    <x v="1"/>
  </r>
  <r>
    <s v="ejohn155@gmail.com"/>
    <s v="ebony"/>
    <s v="johnson"/>
    <s v="San Antonio"/>
    <s v="TX"/>
    <n v="4500"/>
    <s v="galloway research"/>
    <s v="Campaign_7"/>
    <s v="Facebook Ads"/>
    <s v="2024-01-15"/>
    <n v="700"/>
    <n v="2121"/>
    <n v="35"/>
    <n v="2"/>
    <n v="16.899999999999999"/>
    <n v="138.22"/>
    <n v="121.32"/>
    <n v="121.32"/>
    <n v="7.178698224852071"/>
    <n v="1.65"/>
    <n v="0.48"/>
    <n v="8.4499999999999993"/>
    <n v="5.7142857142857141E-2"/>
    <s v="SCALE"/>
    <x v="0"/>
  </r>
  <r>
    <s v="jarrettnicks@hotmail.com"/>
    <s v="jarrett"/>
    <s v="nicks"/>
    <s v="Palm Desert"/>
    <s v="CA"/>
    <n v="1000"/>
    <s v="lawnscape garden maintenance"/>
    <s v="Campaign_3"/>
    <s v="Facebook Ads"/>
    <s v="2024-01-11"/>
    <n v="700"/>
    <n v="631"/>
    <n v="28"/>
    <n v="0"/>
    <n v="15.24"/>
    <n v="0"/>
    <n v="-15.24"/>
    <n v="-15.24"/>
    <n v="-1"/>
    <n v="4.4400000000000004"/>
    <n v="0.54"/>
    <n v="0"/>
    <n v="0"/>
    <s v="PAUSE"/>
    <x v="0"/>
  </r>
  <r>
    <s v="paulhemphill@gmail.com"/>
    <s v="paul"/>
    <s v="hemphill"/>
    <s v="San Diego"/>
    <s v="CA"/>
    <n v="1599"/>
    <s v="edge garden services"/>
    <s v="Campaign_8"/>
    <s v="Facebook Ads"/>
    <s v="2024-01-26"/>
    <n v="600"/>
    <n v="1174"/>
    <n v="28"/>
    <n v="0"/>
    <n v="14.24"/>
    <n v="0"/>
    <n v="-14.24"/>
    <n v="-14.24"/>
    <n v="-1"/>
    <n v="2.39"/>
    <n v="0.51"/>
    <n v="0"/>
    <n v="0"/>
    <s v="PAUSE"/>
    <x v="0"/>
  </r>
  <r>
    <s v="johnbgray@hotmail.com"/>
    <s v="john"/>
    <s v="gray"/>
    <s v="Everett"/>
    <s v="WA"/>
    <n v="2000"/>
    <s v="tape world"/>
    <s v="Campaign_16"/>
    <s v="Facebook Ads"/>
    <s v="2024-01-04"/>
    <n v="400"/>
    <n v="1436"/>
    <n v="36"/>
    <n v="0"/>
    <n v="26.82"/>
    <n v="0"/>
    <n v="-26.82"/>
    <n v="-26.82"/>
    <n v="-1"/>
    <n v="2.5099999999999998"/>
    <n v="0.74"/>
    <n v="0"/>
    <n v="0"/>
    <s v="PAUSE"/>
    <x v="2"/>
  </r>
  <r>
    <s v="timmerman@hotmail.com"/>
    <s v="michelle"/>
    <s v="timmerman"/>
    <s v="Sacramento"/>
    <s v="CA"/>
    <n v="2750"/>
    <s v="mission realty"/>
    <s v="Campaign_19"/>
    <s v="Facebook Ads"/>
    <s v="2024-01-24"/>
    <n v="200"/>
    <n v="1834"/>
    <n v="70"/>
    <n v="1"/>
    <n v="41.3"/>
    <n v="63.37"/>
    <n v="22.07"/>
    <n v="22.07"/>
    <n v="0.53438256658595651"/>
    <n v="3.82"/>
    <n v="0.59"/>
    <n v="41.3"/>
    <n v="1.4285714285714285E-2"/>
    <s v="SCALE"/>
    <x v="3"/>
  </r>
  <r>
    <s v="kalayah@hotmail.com"/>
    <s v="kalayah"/>
    <s v="fisher"/>
    <s v="Mesquite"/>
    <s v="TX"/>
    <n v="2098"/>
    <s v="headstart"/>
    <s v="Campaign_8"/>
    <s v="Facebook Ads"/>
    <s v="2024-01-13"/>
    <n v="700"/>
    <n v="2286"/>
    <n v="96"/>
    <n v="2"/>
    <n v="70.489999999999995"/>
    <n v="101.96"/>
    <n v="31.47"/>
    <n v="31.47"/>
    <n v="0.44644630444034616"/>
    <n v="4.2"/>
    <n v="0.73"/>
    <n v="35.24"/>
    <n v="2.0833333333333332E-2"/>
    <s v="SCALE"/>
    <x v="0"/>
  </r>
  <r>
    <s v="jamessjones@gmail.com"/>
    <s v="james"/>
    <s v="jones"/>
    <s v="Greensboro"/>
    <s v="NC"/>
    <n v="1700"/>
    <s v="prestigabiz"/>
    <s v="Campaign_4"/>
    <s v="Facebook Ads"/>
    <s v="2024-01-03"/>
    <n v="800"/>
    <n v="2166"/>
    <n v="84"/>
    <n v="3"/>
    <n v="66.25"/>
    <n v="167.91"/>
    <n v="101.66"/>
    <n v="101.66"/>
    <n v="1.5344905660377357"/>
    <n v="3.88"/>
    <n v="0.79"/>
    <n v="22.08"/>
    <n v="3.5714285714285712E-2"/>
    <s v="SCALE"/>
    <x v="1"/>
  </r>
  <r>
    <s v="angelaallen@gmail.com"/>
    <s v="angela"/>
    <s v="allen"/>
    <s v="Sandy"/>
    <s v="UT"/>
    <n v="2142"/>
    <s v="sound warehouse"/>
    <s v="Campaign_19"/>
    <s v="Facebook Ads"/>
    <s v="2024-01-23"/>
    <n v="600"/>
    <n v="662"/>
    <n v="25"/>
    <n v="0"/>
    <n v="18.739999999999998"/>
    <n v="0"/>
    <n v="-18.739999999999998"/>
    <n v="-18.739999999999998"/>
    <n v="-1"/>
    <n v="3.78"/>
    <n v="0.75"/>
    <n v="0"/>
    <n v="0"/>
    <s v="PAUSE"/>
    <x v="0"/>
  </r>
  <r>
    <s v="davidkantonio@hotmail.com"/>
    <s v="david"/>
    <s v="antonio"/>
    <s v="Las Vegas"/>
    <s v="NV"/>
    <n v="1946"/>
    <s v="desert garden help"/>
    <s v="Campaign_15"/>
    <s v="Facebook Ads"/>
    <s v="2024-01-18"/>
    <n v="200"/>
    <n v="1713"/>
    <n v="29"/>
    <n v="2"/>
    <n v="13.56"/>
    <n v="145.06"/>
    <n v="131.5"/>
    <n v="131.5"/>
    <n v="9.6976401179940996"/>
    <n v="1.69"/>
    <n v="0.47"/>
    <n v="6.78"/>
    <n v="6.8965517241379309E-2"/>
    <s v="SCALE"/>
    <x v="3"/>
  </r>
  <r>
    <s v="davidhodge@gmail.com"/>
    <s v="david"/>
    <s v="hodge"/>
    <s v="Orangevale"/>
    <s v="CA"/>
    <n v="4200"/>
    <s v="warehouse club inc."/>
    <s v="Campaign_19"/>
    <s v="Facebook Ads"/>
    <s v="2024-01-13"/>
    <n v="100"/>
    <n v="1047"/>
    <n v="31"/>
    <n v="1"/>
    <n v="15.92"/>
    <n v="56.68"/>
    <n v="40.76"/>
    <n v="40.76"/>
    <n v="2.5603015075376883"/>
    <n v="2.96"/>
    <n v="0.51"/>
    <n v="15.92"/>
    <n v="3.2258064516129031E-2"/>
    <s v="SCALE"/>
    <x v="3"/>
  </r>
  <r>
    <s v="esmeherrera26@hotmail.com"/>
    <s v="esmeralda"/>
    <s v="herrera"/>
    <s v="Houston"/>
    <s v="TX"/>
    <n v="3000"/>
    <s v="critical intervention services"/>
    <s v="Campaign_2"/>
    <s v="Facebook Ads"/>
    <s v="2024-01-04"/>
    <n v="800"/>
    <n v="1819"/>
    <n v="62"/>
    <n v="0"/>
    <n v="26.72"/>
    <n v="0"/>
    <n v="-26.72"/>
    <n v="-26.72"/>
    <n v="-1"/>
    <n v="3.41"/>
    <n v="0.43"/>
    <n v="0"/>
    <n v="0"/>
    <s v="PAUSE"/>
    <x v="1"/>
  </r>
  <r>
    <s v="edwardcturnbow@hotmail.com"/>
    <s v="edward"/>
    <s v="turnbow"/>
    <s v="Bellevue"/>
    <s v="WA"/>
    <n v="3300"/>
    <s v="anthony's"/>
    <s v="Campaign_5"/>
    <s v="Facebook Ads"/>
    <s v="2024-01-25"/>
    <n v="800"/>
    <n v="1730"/>
    <n v="43"/>
    <n v="4"/>
    <n v="34.33"/>
    <n v="154.61000000000001"/>
    <n v="120.28000000000002"/>
    <n v="120.28000000000002"/>
    <n v="3.5036411302068169"/>
    <n v="2.4900000000000002"/>
    <n v="0.8"/>
    <n v="8.58"/>
    <n v="9.3023255813953487E-2"/>
    <s v="SCALE"/>
    <x v="1"/>
  </r>
  <r>
    <s v="wortman@gmail.com"/>
    <s v="shaun"/>
    <s v="wortman"/>
    <s v="Kermit"/>
    <s v="WV"/>
    <n v="4065"/>
    <s v="capitalcorp"/>
    <s v="Campaign_19"/>
    <s v="Facebook Ads"/>
    <s v="2024-01-03"/>
    <n v="100"/>
    <n v="1258"/>
    <n v="33"/>
    <n v="2"/>
    <n v="17.66"/>
    <n v="137.02000000000001"/>
    <n v="119.36000000000001"/>
    <n v="119.36000000000001"/>
    <n v="6.7587768969422433"/>
    <n v="2.62"/>
    <n v="0.54"/>
    <n v="8.83"/>
    <n v="6.0606060606060608E-2"/>
    <s v="SCALE"/>
    <x v="3"/>
  </r>
  <r>
    <s v="nancymbmt@yahoo.com"/>
    <s v="nancy"/>
    <s v="malbrough"/>
    <s v="Beaumont"/>
    <s v="TX"/>
    <n v="5200"/>
    <s v="disability"/>
    <s v="Campaign_20"/>
    <s v="Facebook Ads"/>
    <s v="2024-01-16"/>
    <n v="800"/>
    <n v="1973"/>
    <n v="79"/>
    <n v="0"/>
    <n v="54.16"/>
    <n v="0"/>
    <n v="-54.16"/>
    <n v="-54.16"/>
    <n v="-1"/>
    <n v="4"/>
    <n v="0.69"/>
    <n v="0"/>
    <n v="0"/>
    <s v="PAUSE"/>
    <x v="1"/>
  </r>
  <r>
    <s v="rpowell@gmail.com"/>
    <s v="robert"/>
    <s v="powell"/>
    <s v="New Philadelp"/>
    <s v="PA"/>
    <n v="4751"/>
    <s v="home centers"/>
    <s v="Campaign_9"/>
    <s v="Facebook Ads"/>
    <s v="2024-01-28"/>
    <n v="1000"/>
    <n v="2097"/>
    <n v="92"/>
    <n v="9"/>
    <n v="52.79"/>
    <n v="568.6"/>
    <n v="515.81000000000006"/>
    <n v="515.81000000000006"/>
    <n v="9.7709793521500306"/>
    <n v="4.3899999999999997"/>
    <n v="0.56999999999999995"/>
    <n v="5.87"/>
    <n v="9.7826086956521743E-2"/>
    <s v="SCALE"/>
    <x v="1"/>
  </r>
  <r>
    <s v="swalker042@gmail.com"/>
    <s v="shonda"/>
    <s v="walker"/>
    <s v="Jacksonville"/>
    <s v="FL"/>
    <n v="3750"/>
    <s v="sanmar"/>
    <s v="Campaign_15"/>
    <s v="Facebook Ads"/>
    <s v="2024-01-02"/>
    <n v="100"/>
    <n v="2239"/>
    <n v="77"/>
    <n v="7"/>
    <n v="41.12"/>
    <n v="355.13"/>
    <n v="314.01"/>
    <n v="314.01"/>
    <n v="7.6364299610894948"/>
    <n v="3.44"/>
    <n v="0.53"/>
    <n v="5.87"/>
    <n v="9.0909090909090912E-2"/>
    <s v="SCALE"/>
    <x v="3"/>
  </r>
  <r>
    <s v="philiphedwards@hotmail.com"/>
    <s v="philip"/>
    <s v="edwards"/>
    <s v="Blackwood"/>
    <s v="NJ"/>
    <n v="3750"/>
    <s v="accord investments"/>
    <s v="Campaign_3"/>
    <s v="Facebook Ads"/>
    <s v="2024-01-16"/>
    <n v="500"/>
    <n v="554"/>
    <n v="24"/>
    <n v="0"/>
    <n v="13.16"/>
    <n v="0"/>
    <n v="-13.16"/>
    <n v="-13.16"/>
    <n v="-1"/>
    <n v="4.33"/>
    <n v="0.55000000000000004"/>
    <n v="0"/>
    <n v="0"/>
    <s v="PAUSE"/>
    <x v="2"/>
  </r>
  <r>
    <s v="usbarce@yahoo.com"/>
    <s v="william"/>
    <s v="wilson"/>
    <s v="Lubbock"/>
    <s v="TX"/>
    <n v="1250"/>
    <s v="bold ideas"/>
    <s v="Campaign_8"/>
    <s v="Facebook Ads"/>
    <s v="2024-01-10"/>
    <n v="200"/>
    <n v="2360"/>
    <n v="79"/>
    <n v="8"/>
    <n v="48.63"/>
    <n v="527.20000000000005"/>
    <n v="478.57000000000005"/>
    <n v="478.57000000000005"/>
    <n v="9.8410446226609096"/>
    <n v="3.35"/>
    <n v="0.62"/>
    <n v="6.08"/>
    <n v="0.10126582278481013"/>
    <s v="SCALE"/>
    <x v="3"/>
  </r>
  <r>
    <s v="monikathomas@hotmail.com"/>
    <s v="monika"/>
    <s v="thomas"/>
    <s v="Virginia Beac"/>
    <s v="VA"/>
    <n v="3000"/>
    <s v="standard sales"/>
    <s v="Campaign_17"/>
    <s v="Facebook Ads"/>
    <s v="2024-01-22"/>
    <n v="600"/>
    <n v="2230"/>
    <n v="92"/>
    <n v="0"/>
    <n v="50.72"/>
    <n v="0"/>
    <n v="-50.72"/>
    <n v="-50.72"/>
    <n v="-1"/>
    <n v="4.13"/>
    <n v="0.55000000000000004"/>
    <n v="0"/>
    <n v="0"/>
    <s v="PAUSE"/>
    <x v="0"/>
  </r>
  <r>
    <s v="johnelee@yahoo.com"/>
    <s v="john"/>
    <s v="lee"/>
    <s v="Pittsburgh"/>
    <s v="PA"/>
    <n v="2000"/>
    <s v="solution answers"/>
    <s v="Campaign_17"/>
    <s v="Facebook Ads"/>
    <s v="2024-01-18"/>
    <n v="1000"/>
    <n v="595"/>
    <n v="10"/>
    <n v="0"/>
    <n v="5.32"/>
    <n v="0"/>
    <n v="-5.32"/>
    <n v="-5.32"/>
    <n v="-1"/>
    <n v="1.68"/>
    <n v="0.53"/>
    <n v="0"/>
    <n v="0"/>
    <s v="PAUSE"/>
    <x v="1"/>
  </r>
  <r>
    <s v="ramosjr114@yahoo.com"/>
    <s v="luis"/>
    <s v="ramos"/>
    <s v="West Covina"/>
    <s v="CA"/>
    <n v="4800"/>
    <s v="kmart"/>
    <s v="Campaign_7"/>
    <s v="Facebook Ads"/>
    <s v="2024-01-28"/>
    <n v="1000"/>
    <n v="2073"/>
    <n v="82"/>
    <n v="9"/>
    <n v="40.229999999999997"/>
    <n v="644.1"/>
    <n v="603.87"/>
    <n v="603.87"/>
    <n v="15.010439970171515"/>
    <n v="3.96"/>
    <n v="0.49"/>
    <n v="4.47"/>
    <n v="0.10975609756097561"/>
    <s v="SCALE"/>
    <x v="1"/>
  </r>
  <r>
    <s v="lil_chula@live.com"/>
    <s v="amanda"/>
    <s v="hernandez"/>
    <s v="Medford"/>
    <s v="OR"/>
    <n v="4500"/>
    <s v="seven eleven cooperation"/>
    <s v="Campaign_2"/>
    <s v="Facebook Ads"/>
    <s v="2024-01-04"/>
    <n v="400"/>
    <n v="850"/>
    <n v="26"/>
    <n v="0"/>
    <n v="13.29"/>
    <n v="0"/>
    <n v="-13.29"/>
    <n v="-13.29"/>
    <n v="-1"/>
    <n v="3.06"/>
    <n v="0.51"/>
    <n v="0"/>
    <n v="0"/>
    <s v="PAUSE"/>
    <x v="2"/>
  </r>
  <r>
    <s v="berns@hotmail.com"/>
    <s v="eric"/>
    <s v="berns"/>
    <s v="San Jose"/>
    <s v="CA"/>
    <n v="1750"/>
    <s v="ukrop's super market"/>
    <s v="Campaign_13"/>
    <s v="Facebook Ads"/>
    <s v="2024-01-02"/>
    <n v="200"/>
    <n v="2203"/>
    <n v="91"/>
    <n v="9"/>
    <n v="61.17"/>
    <n v="500.8"/>
    <n v="439.63"/>
    <n v="439.63"/>
    <n v="7.1870197809383685"/>
    <n v="4.13"/>
    <n v="0.67"/>
    <n v="6.8"/>
    <n v="9.8901098901098897E-2"/>
    <s v="SCALE"/>
    <x v="3"/>
  </r>
  <r>
    <s v="thomasstefanski@hotmail.com"/>
    <s v="thomas"/>
    <s v="stefanski"/>
    <s v="san francisco"/>
    <s v="TX"/>
    <n v="2000"/>
    <s v="virgin megastores"/>
    <s v="Campaign_8"/>
    <s v="Facebook Ads"/>
    <s v="2024-01-13"/>
    <n v="700"/>
    <n v="504"/>
    <n v="8"/>
    <n v="0"/>
    <n v="3.6"/>
    <n v="0"/>
    <n v="-3.6"/>
    <n v="-3.6"/>
    <n v="-1"/>
    <n v="1.59"/>
    <n v="0.45"/>
    <n v="0"/>
    <n v="0"/>
    <s v="PAUSE"/>
    <x v="0"/>
  </r>
  <r>
    <s v="colleenjtaylor@hotmail.com"/>
    <s v="colleen"/>
    <s v="taylor"/>
    <s v="Indianapolis"/>
    <s v="IN"/>
    <n v="1350"/>
    <s v="lechters housewares"/>
    <s v="Campaign_17"/>
    <s v="Facebook Ads"/>
    <s v="2024-01-27"/>
    <n v="300"/>
    <n v="1377"/>
    <n v="38"/>
    <n v="0"/>
    <n v="28.98"/>
    <n v="0"/>
    <n v="-28.98"/>
    <n v="-28.98"/>
    <n v="-1"/>
    <n v="2.76"/>
    <n v="0.76"/>
    <n v="0"/>
    <n v="0"/>
    <s v="PAUSE"/>
    <x v="3"/>
  </r>
  <r>
    <s v="chanell@gmail.com"/>
    <s v="chanell"/>
    <s v="campbell"/>
    <s v="Springfield"/>
    <s v="OH"/>
    <n v="1250"/>
    <s v="wealthy ideas"/>
    <s v="Campaign_1"/>
    <s v="Facebook Ads"/>
    <s v="2024-01-24"/>
    <n v="100"/>
    <n v="839"/>
    <n v="31"/>
    <n v="3"/>
    <n v="24.53"/>
    <n v="117.82"/>
    <n v="93.289999999999992"/>
    <n v="93.289999999999992"/>
    <n v="3.803098247044435"/>
    <n v="3.69"/>
    <n v="0.79"/>
    <n v="8.18"/>
    <n v="9.6774193548387094E-2"/>
    <s v="SCALE"/>
    <x v="3"/>
  </r>
  <r>
    <s v="rsrensmith@gmail.com"/>
    <s v="claudette"/>
    <s v="smith"/>
    <s v="San Antonio"/>
    <s v="TX"/>
    <n v="1500"/>
    <s v="veteran"/>
    <s v="Campaign_7"/>
    <s v="Facebook Ads"/>
    <s v="2024-01-29"/>
    <n v="700"/>
    <n v="1935"/>
    <n v="40"/>
    <n v="0"/>
    <n v="32.72"/>
    <n v="0"/>
    <n v="-32.72"/>
    <n v="-32.72"/>
    <n v="-1"/>
    <n v="2.0699999999999998"/>
    <n v="0.82"/>
    <n v="0"/>
    <n v="0"/>
    <s v="PAUSE"/>
    <x v="0"/>
  </r>
  <r>
    <s v="dampacked585@yahoo.com"/>
    <s v="joyce"/>
    <s v="boynton"/>
    <s v="Glendora"/>
    <s v="CA"/>
    <n v="2200"/>
    <s v="the lawn guru"/>
    <s v="Campaign_18"/>
    <s v="Facebook Ads"/>
    <s v="2024-01-26"/>
    <n v="1000"/>
    <n v="1441"/>
    <n v="26"/>
    <n v="2"/>
    <n v="14.68"/>
    <n v="123.62"/>
    <n v="108.94"/>
    <n v="108.94"/>
    <n v="7.4209809264305173"/>
    <n v="1.8"/>
    <n v="0.56000000000000005"/>
    <n v="7.34"/>
    <n v="7.6923076923076927E-2"/>
    <s v="SCALE"/>
    <x v="1"/>
  </r>
  <r>
    <s v="dentoory@yahoo.com"/>
    <s v="eric"/>
    <s v="hurst"/>
    <s v="Portsmouth"/>
    <s v="VA"/>
    <n v="2500"/>
    <s v="brilliant home designs"/>
    <s v="Campaign_17"/>
    <s v="Facebook Ads"/>
    <s v="2024-01-18"/>
    <n v="500"/>
    <n v="1363"/>
    <n v="39"/>
    <n v="4"/>
    <n v="32.04"/>
    <n v="281.79000000000002"/>
    <n v="249.75000000000003"/>
    <n v="249.75000000000003"/>
    <n v="7.7949438202247201"/>
    <n v="2.86"/>
    <n v="0.82"/>
    <n v="8.01"/>
    <n v="0.10256410256410256"/>
    <s v="SCALE"/>
    <x v="2"/>
  </r>
  <r>
    <s v="moo2900@yahoo.com"/>
    <s v="menterra"/>
    <s v="moore"/>
    <s v="Huntsville"/>
    <s v="AL"/>
    <n v="4500"/>
    <s v="state of alabama"/>
    <s v="Campaign_17"/>
    <s v="Facebook Ads"/>
    <s v="2024-01-04"/>
    <n v="600"/>
    <n v="775"/>
    <n v="26"/>
    <n v="1"/>
    <n v="16.02"/>
    <n v="51.67"/>
    <n v="35.650000000000006"/>
    <n v="35.650000000000006"/>
    <n v="2.225343320848939"/>
    <n v="3.35"/>
    <n v="0.62"/>
    <n v="16.02"/>
    <n v="3.8461538461538464E-2"/>
    <s v="SCALE"/>
    <x v="0"/>
  </r>
  <r>
    <s v="diannaalmaguer@hotmail.com"/>
    <s v="dianna"/>
    <s v="almaguer"/>
    <s v="Irving"/>
    <s v="TX"/>
    <n v="1900"/>
    <s v="avant garde appraisal group"/>
    <s v="Campaign_12"/>
    <s v="Facebook Ads"/>
    <s v="2024-01-15"/>
    <n v="200"/>
    <n v="735"/>
    <n v="30"/>
    <n v="0"/>
    <n v="25.11"/>
    <n v="0"/>
    <n v="-25.11"/>
    <n v="-25.11"/>
    <n v="-1"/>
    <n v="4.08"/>
    <n v="0.84"/>
    <n v="0"/>
    <n v="0"/>
    <s v="PAUSE"/>
    <x v="3"/>
  </r>
  <r>
    <s v="markmeade@yahoo.com"/>
    <s v="mark"/>
    <s v="meade"/>
    <s v="Dallas"/>
    <s v="TX"/>
    <n v="2200"/>
    <s v="tape world"/>
    <s v="Campaign_19"/>
    <s v="Facebook Ads"/>
    <s v="2024-01-07"/>
    <n v="500"/>
    <n v="2156"/>
    <n v="83"/>
    <n v="7"/>
    <n v="70.040000000000006"/>
    <n v="312.39999999999998"/>
    <n v="242.35999999999996"/>
    <n v="242.35999999999996"/>
    <n v="3.4603083952027403"/>
    <n v="3.85"/>
    <n v="0.84"/>
    <n v="10.01"/>
    <n v="8.4337349397590355E-2"/>
    <s v="SCALE"/>
    <x v="2"/>
  </r>
  <r>
    <s v="rosieschelfo@yahoo.com"/>
    <s v="rosalinds"/>
    <s v="schelfo"/>
    <s v="Tampa"/>
    <s v="FL"/>
    <n v="1300"/>
    <s v="speedline athletic wear"/>
    <s v="Campaign_11"/>
    <s v="Facebook Ads"/>
    <s v="2024-01-27"/>
    <n v="200"/>
    <n v="1690"/>
    <n v="58"/>
    <n v="0"/>
    <n v="25.83"/>
    <n v="0"/>
    <n v="-25.83"/>
    <n v="-25.83"/>
    <n v="-1"/>
    <n v="3.43"/>
    <n v="0.45"/>
    <n v="0"/>
    <n v="0"/>
    <s v="PAUSE"/>
    <x v="3"/>
  </r>
  <r>
    <s v="purd1974@hotmail.com"/>
    <s v="david"/>
    <s v="palmer"/>
    <s v="los angeles"/>
    <s v="CA"/>
    <n v="2817"/>
    <s v="full color"/>
    <s v="Campaign_4"/>
    <s v="Facebook Ads"/>
    <s v="2024-01-25"/>
    <n v="500"/>
    <n v="1484"/>
    <n v="27"/>
    <n v="0"/>
    <n v="11.27"/>
    <n v="0"/>
    <n v="-11.27"/>
    <n v="-11.27"/>
    <n v="-1"/>
    <n v="1.82"/>
    <n v="0.42"/>
    <n v="0"/>
    <n v="0"/>
    <s v="PAUSE"/>
    <x v="2"/>
  </r>
  <r>
    <s v="patriciajjohnson@gmail.com"/>
    <s v="patricia"/>
    <s v="johnson"/>
    <s v="Sacramento"/>
    <s v="CA"/>
    <n v="3300"/>
    <s v="richman brothers"/>
    <s v="Campaign_6"/>
    <s v="Facebook Ads"/>
    <s v="2024-01-20"/>
    <n v="400"/>
    <n v="1602"/>
    <n v="68"/>
    <n v="5"/>
    <n v="34.79"/>
    <n v="288.38"/>
    <n v="253.59"/>
    <n v="253.59"/>
    <n v="7.289163552745042"/>
    <n v="4.24"/>
    <n v="0.51"/>
    <n v="6.96"/>
    <n v="7.3529411764705885E-2"/>
    <s v="SCALE"/>
    <x v="2"/>
  </r>
  <r>
    <s v="robertpcox@hotmail.com"/>
    <s v="robert"/>
    <s v="cox"/>
    <s v="Redlands"/>
    <s v="CA"/>
    <n v="2200"/>
    <s v="starship tapes &amp; records"/>
    <s v="Campaign_13"/>
    <s v="Facebook Ads"/>
    <s v="2024-01-12"/>
    <n v="600"/>
    <n v="2442"/>
    <n v="40"/>
    <n v="3"/>
    <n v="22.23"/>
    <n v="202.21"/>
    <n v="179.98000000000002"/>
    <n v="179.98000000000002"/>
    <n v="8.0962663067926233"/>
    <n v="1.64"/>
    <n v="0.56000000000000005"/>
    <n v="7.41"/>
    <n v="7.4999999999999997E-2"/>
    <s v="SCALE"/>
    <x v="0"/>
  </r>
  <r>
    <s v="shaquitaleonardo@hotmail.com"/>
    <s v="shaquita"/>
    <s v="leonardo"/>
    <s v="Livingston"/>
    <s v="NJ"/>
    <n v="2000"/>
    <s v="warner brothers studio store"/>
    <s v="Campaign_5"/>
    <s v="Facebook Ads"/>
    <s v="2024-01-04"/>
    <n v="500"/>
    <n v="1090"/>
    <n v="25"/>
    <n v="0"/>
    <n v="14.1"/>
    <n v="0"/>
    <n v="-14.1"/>
    <n v="-14.1"/>
    <n v="-1"/>
    <n v="2.29"/>
    <n v="0.56000000000000005"/>
    <n v="0"/>
    <n v="0"/>
    <s v="PAUSE"/>
    <x v="2"/>
  </r>
  <r>
    <s v="patrician@hotmail.com"/>
    <s v="patricia"/>
    <s v="thompson"/>
    <s v="Forney"/>
    <s v="TX"/>
    <n v="1000"/>
    <s v="dick fischers"/>
    <s v="Campaign_5"/>
    <s v="Facebook Ads"/>
    <s v="2024-01-21"/>
    <n v="700"/>
    <n v="1179"/>
    <n v="35"/>
    <n v="0"/>
    <n v="19.45"/>
    <n v="0"/>
    <n v="-19.45"/>
    <n v="-19.45"/>
    <n v="-1"/>
    <n v="2.97"/>
    <n v="0.56000000000000005"/>
    <n v="0"/>
    <n v="0"/>
    <s v="PAUSE"/>
    <x v="0"/>
  </r>
  <r>
    <s v="pedronlyles@yahoo.com"/>
    <s v="pedro"/>
    <s v="lyles"/>
    <s v="Trent"/>
    <s v="TX"/>
    <n v="2750"/>
    <s v="giant open air"/>
    <s v="Campaign_8"/>
    <s v="Facebook Ads"/>
    <s v="2024-01-29"/>
    <n v="700"/>
    <n v="1281"/>
    <n v="38"/>
    <n v="4"/>
    <n v="19.760000000000002"/>
    <n v="196.71"/>
    <n v="176.95000000000002"/>
    <n v="176.95000000000002"/>
    <n v="8.9549595141700404"/>
    <n v="2.97"/>
    <n v="0.52"/>
    <n v="4.9400000000000004"/>
    <n v="0.10526315789473684"/>
    <s v="SCALE"/>
    <x v="0"/>
  </r>
  <r>
    <s v="jr.zeller@gmail.com"/>
    <s v="jeffrey"/>
    <s v="zeller"/>
    <s v="Flint"/>
    <s v="MI"/>
    <n v="1000"/>
    <s v="second time around"/>
    <s v="Campaign_16"/>
    <s v="Facebook Ads"/>
    <s v="2024-01-14"/>
    <n v="400"/>
    <n v="967"/>
    <n v="42"/>
    <n v="0"/>
    <n v="32.75"/>
    <n v="0"/>
    <n v="-32.75"/>
    <n v="-32.75"/>
    <n v="-1"/>
    <n v="4.34"/>
    <n v="0.78"/>
    <n v="0"/>
    <n v="0"/>
    <s v="PAUSE"/>
    <x v="2"/>
  </r>
  <r>
    <s v="tharbooked@hotmail.com"/>
    <s v="june"/>
    <s v="bean"/>
    <s v="Los Angeles"/>
    <s v="CA"/>
    <n v="2750"/>
    <s v="environ architectural design"/>
    <s v="Campaign_2"/>
    <s v="Facebook Ads"/>
    <s v="2024-01-02"/>
    <n v="400"/>
    <n v="1197"/>
    <n v="51"/>
    <n v="5"/>
    <n v="27.18"/>
    <n v="314.52"/>
    <n v="287.33999999999997"/>
    <n v="287.33999999999997"/>
    <n v="10.571743929359823"/>
    <n v="4.26"/>
    <n v="0.53"/>
    <n v="5.44"/>
    <n v="9.8039215686274508E-2"/>
    <s v="SCALE"/>
    <x v="2"/>
  </r>
  <r>
    <s v="atrilya@gmail.com"/>
    <s v="atrilya"/>
    <s v="thompson"/>
    <s v="Ocean Springs"/>
    <s v="MS"/>
    <n v="2300"/>
    <s v="ingallsshipyard"/>
    <s v="Campaign_14"/>
    <s v="Facebook Ads"/>
    <s v="2024-01-14"/>
    <n v="500"/>
    <n v="895"/>
    <n v="35"/>
    <n v="0"/>
    <n v="28.28"/>
    <n v="0"/>
    <n v="-28.28"/>
    <n v="-28.28"/>
    <n v="-1"/>
    <n v="3.91"/>
    <n v="0.81"/>
    <n v="0"/>
    <n v="0"/>
    <s v="PAUSE"/>
    <x v="2"/>
  </r>
  <r>
    <s v="mel_cmsu07@yahoo.com"/>
    <s v="melondy"/>
    <s v="hall"/>
    <s v="Warrensburg"/>
    <s v="MO"/>
    <n v="3916"/>
    <s v="wmmc"/>
    <s v="Campaign_15"/>
    <s v="Facebook Ads"/>
    <s v="2024-01-19"/>
    <n v="500"/>
    <n v="606"/>
    <n v="9"/>
    <n v="1"/>
    <n v="4.87"/>
    <n v="52.06"/>
    <n v="47.190000000000005"/>
    <n v="47.190000000000005"/>
    <n v="9.68993839835729"/>
    <n v="1.49"/>
    <n v="0.54"/>
    <n v="4.87"/>
    <n v="0.1111111111111111"/>
    <s v="SCALE"/>
    <x v="2"/>
  </r>
  <r>
    <s v="gabyy.ge@gmail.com"/>
    <s v="gabriela"/>
    <s v="espinoza"/>
    <s v="Santa Maria"/>
    <s v="CA"/>
    <n v="2750"/>
    <s v="j.p. morgan chase bank; n.a."/>
    <s v="Campaign_8"/>
    <s v="Facebook Ads"/>
    <s v="2024-01-12"/>
    <n v="400"/>
    <n v="2337"/>
    <n v="95"/>
    <n v="0"/>
    <n v="42.91"/>
    <n v="0"/>
    <n v="-42.91"/>
    <n v="-42.91"/>
    <n v="-1"/>
    <n v="4.07"/>
    <n v="0.45"/>
    <n v="0"/>
    <n v="0"/>
    <s v="PAUSE"/>
    <x v="2"/>
  </r>
  <r>
    <s v="soliz.kelli@gmail.com"/>
    <s v="kelli"/>
    <s v="soliz"/>
    <s v="Powell"/>
    <s v="OH"/>
    <n v="3000"/>
    <s v="ohiohealth"/>
    <s v="Campaign_4"/>
    <s v="Facebook Ads"/>
    <s v="2024-01-24"/>
    <n v="200"/>
    <n v="2033"/>
    <n v="89"/>
    <n v="2"/>
    <n v="67.12"/>
    <n v="87.69"/>
    <n v="20.569999999999993"/>
    <n v="20.569999999999993"/>
    <n v="0.30646603098927283"/>
    <n v="4.38"/>
    <n v="0.75"/>
    <n v="33.56"/>
    <n v="2.247191011235955E-2"/>
    <s v="SCALE"/>
    <x v="3"/>
  </r>
  <r>
    <s v="vargasjr_ruben@yahoo.com"/>
    <s v="ruben"/>
    <s v="vargas"/>
    <s v="Bandera"/>
    <s v="TX"/>
    <n v="2258"/>
    <s v="super s foods"/>
    <s v="Campaign_4"/>
    <s v="Facebook Ads"/>
    <s v="2024-01-16"/>
    <n v="1000"/>
    <n v="2271"/>
    <n v="71"/>
    <n v="0"/>
    <n v="39.520000000000003"/>
    <n v="0"/>
    <n v="-39.520000000000003"/>
    <n v="-39.520000000000003"/>
    <n v="-1"/>
    <n v="3.13"/>
    <n v="0.56000000000000005"/>
    <n v="0"/>
    <n v="0"/>
    <s v="PAUSE"/>
    <x v="1"/>
  </r>
  <r>
    <s v="scottyb41@yahoo.com"/>
    <s v="scott"/>
    <s v="backers"/>
    <s v="Saint Clair S"/>
    <s v="MI"/>
    <n v="1500"/>
    <s v="elon property management"/>
    <s v="Campaign_2"/>
    <s v="Facebook Ads"/>
    <s v="2024-01-08"/>
    <n v="700"/>
    <n v="1407"/>
    <n v="57"/>
    <n v="4"/>
    <n v="30.31"/>
    <n v="237.44"/>
    <n v="207.13"/>
    <n v="207.13"/>
    <n v="6.8337182448036957"/>
    <n v="4.05"/>
    <n v="0.53"/>
    <n v="7.58"/>
    <n v="7.0175438596491224E-2"/>
    <s v="SCALE"/>
    <x v="0"/>
  </r>
  <r>
    <s v="robbin2010jones@hotmail.com"/>
    <s v="robbin"/>
    <s v="jones"/>
    <s v="Hudson"/>
    <s v="FL"/>
    <n v="3000"/>
    <s v="state of florida"/>
    <s v="Campaign_17"/>
    <s v="Facebook Ads"/>
    <s v="2024-01-18"/>
    <n v="400"/>
    <n v="635"/>
    <n v="15"/>
    <n v="1"/>
    <n v="10.5"/>
    <n v="37.85"/>
    <n v="27.35"/>
    <n v="27.35"/>
    <n v="2.6047619047619048"/>
    <n v="2.36"/>
    <n v="0.7"/>
    <n v="10.5"/>
    <n v="6.6666666666666666E-2"/>
    <s v="SCALE"/>
    <x v="2"/>
  </r>
  <r>
    <s v="jheris921@gmail.com"/>
    <s v="jheri"/>
    <s v="smith"/>
    <s v="Saint Louis"/>
    <s v="MO"/>
    <n v="3250"/>
    <s v="gateway ambulance"/>
    <s v="Campaign_11"/>
    <s v="Facebook Ads"/>
    <s v="2024-01-19"/>
    <n v="100"/>
    <n v="2139"/>
    <n v="80"/>
    <n v="8"/>
    <n v="64.010000000000005"/>
    <n v="456.48"/>
    <n v="392.47"/>
    <n v="392.47"/>
    <n v="6.1313857209810969"/>
    <n v="3.74"/>
    <n v="0.8"/>
    <n v="8"/>
    <n v="0.1"/>
    <s v="SCALE"/>
    <x v="3"/>
  </r>
  <r>
    <s v="jovacurt@gmail.com"/>
    <s v="jonathan"/>
    <s v="curtis"/>
    <s v="Pittsburgh"/>
    <s v="PA"/>
    <n v="1500"/>
    <s v="upmc"/>
    <s v="Campaign_16"/>
    <s v="Facebook Ads"/>
    <s v="2024-01-04"/>
    <n v="800"/>
    <n v="775"/>
    <n v="28"/>
    <n v="1"/>
    <n v="12.19"/>
    <n v="58.71"/>
    <n v="46.52"/>
    <n v="46.52"/>
    <n v="3.816242821985234"/>
    <n v="3.61"/>
    <n v="0.44"/>
    <n v="12.19"/>
    <n v="3.5714285714285712E-2"/>
    <s v="SCALE"/>
    <x v="1"/>
  </r>
  <r>
    <s v="da_savage_32@yahoo.com"/>
    <s v="joshua"/>
    <s v="mosley"/>
    <s v="East Saint Lo"/>
    <s v="IL"/>
    <n v="2250"/>
    <s v="arbys"/>
    <s v="Campaign_4"/>
    <s v="Facebook Ads"/>
    <s v="2024-01-13"/>
    <n v="700"/>
    <n v="1597"/>
    <n v="55"/>
    <n v="0"/>
    <n v="35.17"/>
    <n v="0"/>
    <n v="-35.17"/>
    <n v="-35.17"/>
    <n v="-1"/>
    <n v="3.44"/>
    <n v="0.64"/>
    <n v="0"/>
    <n v="0"/>
    <s v="PAUSE"/>
    <x v="0"/>
  </r>
  <r>
    <s v="jr889@live.com"/>
    <s v="jacklin"/>
    <s v="reese"/>
    <s v="Dallas"/>
    <s v="TX"/>
    <n v="3250"/>
    <s v="dallas county sheriff off"/>
    <s v="Campaign_14"/>
    <s v="Facebook Ads"/>
    <s v="2024-01-29"/>
    <n v="1000"/>
    <n v="1556"/>
    <n v="46"/>
    <n v="1"/>
    <n v="29.56"/>
    <n v="70.44"/>
    <n v="40.879999999999995"/>
    <n v="40.879999999999995"/>
    <n v="1.3829499323410013"/>
    <n v="2.96"/>
    <n v="0.64"/>
    <n v="29.56"/>
    <n v="2.1739130434782608E-2"/>
    <s v="SCALE"/>
    <x v="1"/>
  </r>
  <r>
    <s v="koffi21thomas@hotmail.com"/>
    <s v="koffi"/>
    <s v="thomas"/>
    <s v="Columbia"/>
    <s v="SC"/>
    <n v="3500"/>
    <s v="forever 21"/>
    <s v="Campaign_11"/>
    <s v="Facebook Ads"/>
    <s v="2024-01-07"/>
    <n v="1000"/>
    <n v="1491"/>
    <n v="24"/>
    <n v="0"/>
    <n v="16.43"/>
    <n v="0"/>
    <n v="-16.43"/>
    <n v="-16.43"/>
    <n v="-1"/>
    <n v="1.61"/>
    <n v="0.68"/>
    <n v="0"/>
    <n v="0"/>
    <s v="PAUSE"/>
    <x v="1"/>
  </r>
  <r>
    <s v="vmurdock04@yahoo.com"/>
    <s v="velmia"/>
    <s v="murdock"/>
    <s v="Montgomery"/>
    <s v="AL"/>
    <n v="2300"/>
    <s v="bath and body works"/>
    <s v="Campaign_15"/>
    <s v="Facebook Ads"/>
    <s v="2024-01-01"/>
    <n v="800"/>
    <n v="2290"/>
    <n v="80"/>
    <n v="7"/>
    <n v="47.68"/>
    <n v="277.72000000000003"/>
    <n v="230.04000000000002"/>
    <n v="230.04000000000002"/>
    <n v="4.8246644295302019"/>
    <n v="3.49"/>
    <n v="0.6"/>
    <n v="6.81"/>
    <n v="8.7499999999999994E-2"/>
    <s v="SCALE"/>
    <x v="1"/>
  </r>
  <r>
    <s v="msamantha681@aol.com"/>
    <s v="samantha"/>
    <s v="mitchell"/>
    <s v="Needville"/>
    <s v="TX"/>
    <n v="2306"/>
    <s v="walgreens"/>
    <s v="Campaign_4"/>
    <s v="Facebook Ads"/>
    <s v="2024-01-20"/>
    <n v="200"/>
    <n v="736"/>
    <n v="25"/>
    <n v="2"/>
    <n v="14.77"/>
    <n v="130.80000000000001"/>
    <n v="116.03000000000002"/>
    <n v="116.03000000000002"/>
    <n v="7.8557887610020325"/>
    <n v="3.4"/>
    <n v="0.59"/>
    <n v="7.38"/>
    <n v="0.08"/>
    <s v="SCALE"/>
    <x v="3"/>
  </r>
  <r>
    <s v="kaceymbritton@yahoo.com"/>
    <s v="kacey"/>
    <s v="collier"/>
    <s v="Lawson"/>
    <s v="MO"/>
    <n v="1499"/>
    <s v="consultant"/>
    <s v="Campaign_1"/>
    <s v="Facebook Ads"/>
    <s v="2024-01-30"/>
    <n v="800"/>
    <n v="2376"/>
    <n v="87"/>
    <n v="8"/>
    <n v="53.52"/>
    <n v="357.93"/>
    <n v="304.41000000000003"/>
    <n v="304.41000000000003"/>
    <n v="5.6877802690582957"/>
    <n v="3.66"/>
    <n v="0.62"/>
    <n v="6.69"/>
    <n v="9.1954022988505746E-2"/>
    <s v="SCALE"/>
    <x v="1"/>
  </r>
  <r>
    <s v="burgundymyboys@yahoo.com"/>
    <s v="sonja"/>
    <s v="allen"/>
    <s v="Independence"/>
    <s v="MO"/>
    <n v="3000"/>
    <s v="serenity care"/>
    <s v="Campaign_8"/>
    <s v="Facebook Ads"/>
    <s v="2024-01-02"/>
    <n v="400"/>
    <n v="2042"/>
    <n v="83"/>
    <n v="9"/>
    <n v="54.04"/>
    <n v="434.85"/>
    <n v="380.81"/>
    <n v="380.81"/>
    <n v="7.0468171724648414"/>
    <n v="4.0599999999999996"/>
    <n v="0.65"/>
    <n v="6"/>
    <n v="0.10843373493975904"/>
    <s v="SCALE"/>
    <x v="2"/>
  </r>
  <r>
    <s v="jeremiahjohnson29@hotmail.com"/>
    <s v="jeremiah"/>
    <s v="johnson"/>
    <s v="Arlington"/>
    <s v="TX"/>
    <n v="2370"/>
    <s v="hmog"/>
    <s v="Campaign_17"/>
    <s v="Facebook Ads"/>
    <s v="2024-01-10"/>
    <n v="700"/>
    <n v="944"/>
    <n v="31"/>
    <n v="2"/>
    <n v="18.170000000000002"/>
    <n v="117.67"/>
    <n v="99.5"/>
    <n v="99.5"/>
    <n v="5.4760594386351125"/>
    <n v="3.28"/>
    <n v="0.59"/>
    <n v="9.09"/>
    <n v="6.4516129032258063E-2"/>
    <s v="SCALE"/>
    <x v="0"/>
  </r>
  <r>
    <s v="lavernenorfolk@aol.com"/>
    <s v="lavernen"/>
    <s v="johnson"/>
    <s v="Norfolk"/>
    <s v="VA"/>
    <n v="2500"/>
    <s v="sentara"/>
    <s v="Campaign_5"/>
    <s v="Facebook Ads"/>
    <s v="2024-01-27"/>
    <n v="1000"/>
    <n v="2347"/>
    <n v="67"/>
    <n v="6"/>
    <n v="36.619999999999997"/>
    <n v="217.97"/>
    <n v="181.35"/>
    <n v="181.35"/>
    <n v="4.9522119060622609"/>
    <n v="2.85"/>
    <n v="0.55000000000000004"/>
    <n v="6.1"/>
    <n v="8.9552238805970144E-2"/>
    <s v="SCALE"/>
    <x v="1"/>
  </r>
  <r>
    <s v="imakobegirl24@hotmail.com"/>
    <s v="christina"/>
    <s v="mcquiston ha"/>
    <s v="Elk Grove Vil"/>
    <s v="IL"/>
    <n v="1250"/>
    <s v="magnetic inspection"/>
    <s v="Campaign_17"/>
    <s v="Facebook Ads"/>
    <s v="2024-01-17"/>
    <n v="200"/>
    <n v="1771"/>
    <n v="53"/>
    <n v="6"/>
    <n v="26.57"/>
    <n v="285.14"/>
    <n v="258.57"/>
    <n v="258.57"/>
    <n v="9.7316522393677083"/>
    <n v="2.99"/>
    <n v="0.5"/>
    <n v="4.43"/>
    <n v="0.11320754716981132"/>
    <s v="SCALE"/>
    <x v="3"/>
  </r>
  <r>
    <s v="pdurrah72@aol.com"/>
    <s v="pamela"/>
    <s v="durrah"/>
    <s v="Racine"/>
    <s v="WI"/>
    <n v="2748"/>
    <s v="hd t t"/>
    <s v="Campaign_2"/>
    <s v="Facebook Ads"/>
    <s v="2024-01-13"/>
    <n v="100"/>
    <n v="1330"/>
    <n v="35"/>
    <n v="3"/>
    <n v="19.41"/>
    <n v="162.82"/>
    <n v="143.41"/>
    <n v="143.41"/>
    <n v="7.3884595569294174"/>
    <n v="2.63"/>
    <n v="0.55000000000000004"/>
    <n v="6.47"/>
    <n v="8.5714285714285715E-2"/>
    <s v="SCALE"/>
    <x v="3"/>
  </r>
  <r>
    <s v="ryan92084@yahoo.com"/>
    <s v="khoeurn"/>
    <s v="teng"/>
    <s v="Long Beach"/>
    <s v="CA"/>
    <n v="2750"/>
    <s v="qps"/>
    <s v="Campaign_11"/>
    <s v="Facebook Ads"/>
    <s v="2024-01-16"/>
    <n v="200"/>
    <n v="1361"/>
    <n v="28"/>
    <n v="3"/>
    <n v="20.88"/>
    <n v="165.65"/>
    <n v="144.77000000000001"/>
    <n v="144.77000000000001"/>
    <n v="6.9334291187739474"/>
    <n v="2.06"/>
    <n v="0.75"/>
    <n v="6.96"/>
    <n v="0.10714285714285714"/>
    <s v="SCALE"/>
    <x v="3"/>
  </r>
  <r>
    <s v="kdknow2000@yahoo.com"/>
    <s v="michael"/>
    <s v="johnson"/>
    <s v="Pompano Beach"/>
    <s v="FL"/>
    <n v="1625"/>
    <s v="cheesecake factory"/>
    <s v="Campaign_1"/>
    <s v="Facebook Ads"/>
    <s v="2024-01-29"/>
    <n v="700"/>
    <n v="2253"/>
    <n v="58"/>
    <n v="5"/>
    <n v="25.07"/>
    <n v="213.49"/>
    <n v="188.42000000000002"/>
    <n v="188.42000000000002"/>
    <n v="7.5157558835261273"/>
    <n v="2.57"/>
    <n v="0.43"/>
    <n v="5.01"/>
    <n v="8.6206896551724144E-2"/>
    <s v="SCALE"/>
    <x v="0"/>
  </r>
  <r>
    <s v="rocklovercm@gmail.com"/>
    <s v="carole"/>
    <s v="martin"/>
    <s v="Saint Augusti"/>
    <s v="FL"/>
    <n v="2600"/>
    <s v="steven e hutchins ar"/>
    <s v="Campaign_8"/>
    <s v="Facebook Ads"/>
    <s v="2024-01-11"/>
    <n v="1000"/>
    <n v="2319"/>
    <n v="50"/>
    <n v="5"/>
    <n v="33.83"/>
    <n v="235.43"/>
    <n v="201.60000000000002"/>
    <n v="201.60000000000002"/>
    <n v="5.9592078037245058"/>
    <n v="2.16"/>
    <n v="0.68"/>
    <n v="6.77"/>
    <n v="0.1"/>
    <s v="SCALE"/>
    <x v="1"/>
  </r>
  <r>
    <s v="dreamhulk85@gmail.com"/>
    <s v="cesar"/>
    <s v="pena"/>
    <s v="Tampa"/>
    <s v="FL"/>
    <n v="2750"/>
    <s v="ivans"/>
    <s v="Campaign_1"/>
    <s v="Facebook Ads"/>
    <s v="2024-01-29"/>
    <n v="500"/>
    <n v="1661"/>
    <n v="72"/>
    <n v="2"/>
    <n v="31.47"/>
    <n v="125.88"/>
    <n v="94.41"/>
    <n v="94.41"/>
    <n v="3"/>
    <n v="4.33"/>
    <n v="0.44"/>
    <n v="15.74"/>
    <n v="2.7777777777777776E-2"/>
    <s v="SCALE"/>
    <x v="2"/>
  </r>
  <r>
    <s v="melsmith415@yahoo.com"/>
    <s v="melissa"/>
    <s v="smith"/>
    <s v="Mediapolis"/>
    <s v="IA"/>
    <n v="2800"/>
    <s v="iowahospice"/>
    <s v="Campaign_19"/>
    <s v="Facebook Ads"/>
    <s v="2024-01-20"/>
    <n v="200"/>
    <n v="2404"/>
    <n v="77"/>
    <n v="3"/>
    <n v="50.42"/>
    <n v="150.87"/>
    <n v="100.45"/>
    <n v="100.45"/>
    <n v="1.9922649742165808"/>
    <n v="3.2"/>
    <n v="0.65"/>
    <n v="16.809999999999999"/>
    <n v="3.896103896103896E-2"/>
    <s v="SCALE"/>
    <x v="3"/>
  </r>
  <r>
    <s v="slk.sandraknight@gmail.com"/>
    <s v="sandra"/>
    <s v="knight"/>
    <s v="Aurora"/>
    <s v="CO"/>
    <n v="1753"/>
    <s v="sprint"/>
    <s v="Campaign_11"/>
    <s v="Facebook Ads"/>
    <s v="2024-01-25"/>
    <n v="300"/>
    <n v="1375"/>
    <n v="58"/>
    <n v="5"/>
    <n v="29.17"/>
    <n v="368.21"/>
    <n v="339.03999999999996"/>
    <n v="339.03999999999996"/>
    <n v="11.622900239972573"/>
    <n v="4.22"/>
    <n v="0.5"/>
    <n v="5.83"/>
    <n v="8.6206896551724144E-2"/>
    <s v="SCALE"/>
    <x v="3"/>
  </r>
  <r>
    <s v="adolph98garcia@yahoo.com"/>
    <s v="adolph"/>
    <s v="garcia"/>
    <s v="San Jose"/>
    <s v="CA"/>
    <n v="4000"/>
    <s v="ray talbott drywall"/>
    <s v="Campaign_19"/>
    <s v="Facebook Ads"/>
    <s v="2024-01-08"/>
    <n v="1000"/>
    <n v="2244"/>
    <n v="100"/>
    <n v="9"/>
    <n v="50.3"/>
    <n v="648.05999999999995"/>
    <n v="597.76"/>
    <n v="597.76"/>
    <n v="11.88389662027833"/>
    <n v="4.46"/>
    <n v="0.5"/>
    <n v="5.59"/>
    <n v="0.09"/>
    <s v="SCALE"/>
    <x v="1"/>
  </r>
  <r>
    <s v="wordtenor@gmail.com"/>
    <s v="michael"/>
    <s v="grace"/>
    <s v="Columbus"/>
    <s v="OH"/>
    <n v="6500"/>
    <s v="jpmorgan chase bank"/>
    <s v="Campaign_13"/>
    <s v="Facebook Ads"/>
    <s v="2024-01-07"/>
    <n v="700"/>
    <n v="1592"/>
    <n v="33"/>
    <n v="3"/>
    <n v="20.71"/>
    <n v="150.41999999999999"/>
    <n v="129.70999999999998"/>
    <n v="129.70999999999998"/>
    <n v="6.2631578947368407"/>
    <n v="2.0699999999999998"/>
    <n v="0.63"/>
    <n v="6.9"/>
    <n v="9.0909090909090912E-2"/>
    <s v="SCALE"/>
    <x v="0"/>
  </r>
  <r>
    <s v="emailvalerie71@yahoo.com"/>
    <s v="valerie"/>
    <s v="singh"/>
    <s v="La Puente"/>
    <s v="CA"/>
    <n v="1083"/>
    <s v="ji medical"/>
    <s v="Campaign_17"/>
    <s v="Facebook Ads"/>
    <s v="2024-01-15"/>
    <n v="400"/>
    <n v="2454"/>
    <n v="48"/>
    <n v="1"/>
    <n v="21.95"/>
    <n v="44.72"/>
    <n v="22.77"/>
    <n v="22.77"/>
    <n v="1.037357630979499"/>
    <n v="1.96"/>
    <n v="0.46"/>
    <n v="21.95"/>
    <n v="2.0833333333333332E-2"/>
    <s v="SCALE"/>
    <x v="2"/>
  </r>
  <r>
    <s v="lweaver66@hotmail.com"/>
    <s v="lori"/>
    <s v="weaver"/>
    <s v="Hubbard"/>
    <s v="OH"/>
    <n v="3500"/>
    <s v="manpower"/>
    <s v="Campaign_13"/>
    <s v="Facebook Ads"/>
    <s v="2024-01-15"/>
    <n v="100"/>
    <n v="1908"/>
    <n v="57"/>
    <n v="1"/>
    <n v="47.82"/>
    <n v="66.88"/>
    <n v="19.059999999999995"/>
    <n v="19.059999999999995"/>
    <n v="0.39857800083646999"/>
    <n v="2.99"/>
    <n v="0.84"/>
    <n v="47.82"/>
    <n v="1.7543859649122806E-2"/>
    <s v="SCALE"/>
    <x v="3"/>
  </r>
  <r>
    <s v="owusuevelyn@live.com"/>
    <s v="evelyn"/>
    <s v="owusu"/>
    <s v="Springfield"/>
    <s v="IL"/>
    <n v="1500"/>
    <s v="sangamo club"/>
    <s v="Campaign_17"/>
    <s v="Facebook Ads"/>
    <s v="2024-01-02"/>
    <n v="100"/>
    <n v="2021"/>
    <n v="45"/>
    <n v="4"/>
    <n v="35.979999999999997"/>
    <n v="260.77999999999997"/>
    <n v="224.79999999999998"/>
    <n v="224.79999999999998"/>
    <n v="6.2479155086158977"/>
    <n v="2.23"/>
    <n v="0.8"/>
    <n v="8.99"/>
    <n v="8.8888888888888892E-2"/>
    <s v="SCALE"/>
    <x v="3"/>
  </r>
  <r>
    <s v="angelamjones17@yahoo.com"/>
    <s v="angela"/>
    <s v="jones"/>
    <s v="Mobile"/>
    <s v="AL"/>
    <n v="1400"/>
    <s v="hertz"/>
    <s v="Campaign_14"/>
    <s v="Facebook Ads"/>
    <s v="2024-01-04"/>
    <n v="200"/>
    <n v="2406"/>
    <n v="60"/>
    <n v="1"/>
    <n v="41.22"/>
    <n v="74.81"/>
    <n v="33.590000000000003"/>
    <n v="33.590000000000003"/>
    <n v="0.81489568170790894"/>
    <n v="2.4900000000000002"/>
    <n v="0.69"/>
    <n v="41.22"/>
    <n v="1.6666666666666666E-2"/>
    <s v="SCALE"/>
    <x v="3"/>
  </r>
  <r>
    <s v="cantujoanna@yahoo.com"/>
    <s v="joanna"/>
    <s v="cantu"/>
    <s v="San Antonio"/>
    <s v="TX"/>
    <n v="1500"/>
    <s v="saisd"/>
    <s v="Campaign_18"/>
    <s v="Facebook Ads"/>
    <s v="2024-01-23"/>
    <n v="800"/>
    <n v="2406"/>
    <n v="49"/>
    <n v="1"/>
    <n v="26.05"/>
    <n v="45.71"/>
    <n v="19.66"/>
    <n v="19.66"/>
    <n v="0.75470249520153554"/>
    <n v="2.04"/>
    <n v="0.53"/>
    <n v="26.05"/>
    <n v="2.0408163265306121E-2"/>
    <s v="SCALE"/>
    <x v="1"/>
  </r>
  <r>
    <s v="getatenglish82@yahoo.com"/>
    <s v="mitcheal"/>
    <s v="raymond"/>
    <s v="Lebanon"/>
    <s v="PA"/>
    <n v="5001"/>
    <s v="uni temp"/>
    <s v="Campaign_4"/>
    <s v="Facebook Ads"/>
    <s v="2024-01-16"/>
    <n v="200"/>
    <n v="2041"/>
    <n v="40"/>
    <n v="1"/>
    <n v="27.84"/>
    <n v="47.48"/>
    <n v="19.639999999999997"/>
    <n v="19.639999999999997"/>
    <n v="0.70545977011494243"/>
    <n v="1.96"/>
    <n v="0.7"/>
    <n v="27.84"/>
    <n v="2.5000000000000001E-2"/>
    <s v="SCALE"/>
    <x v="3"/>
  </r>
  <r>
    <s v="reneeggleston@gmail.com"/>
    <s v="rene"/>
    <s v="eggleston"/>
    <s v="Denton"/>
    <s v="TX"/>
    <n v="1600"/>
    <s v="maid n more"/>
    <s v="Campaign_5"/>
    <s v="Facebook Ads"/>
    <s v="2024-01-25"/>
    <n v="300"/>
    <n v="2346"/>
    <n v="101"/>
    <n v="9"/>
    <n v="80.25"/>
    <n v="494.86"/>
    <n v="414.61"/>
    <n v="414.61"/>
    <n v="5.1664797507788167"/>
    <n v="4.3099999999999996"/>
    <n v="0.79"/>
    <n v="8.92"/>
    <n v="8.9108910891089105E-2"/>
    <s v="SCALE"/>
    <x v="3"/>
  </r>
  <r>
    <s v="sabergary@yahoo.com"/>
    <s v="gary"/>
    <s v="kleidon"/>
    <s v="San Jose"/>
    <s v="CA"/>
    <n v="1336"/>
    <s v="guardsmark"/>
    <s v="Campaign_5"/>
    <s v="Facebook Ads"/>
    <s v="2024-01-05"/>
    <n v="600"/>
    <n v="1092"/>
    <n v="45"/>
    <n v="0"/>
    <n v="18.23"/>
    <n v="0"/>
    <n v="-18.23"/>
    <n v="-18.23"/>
    <n v="-1"/>
    <n v="4.12"/>
    <n v="0.41"/>
    <n v="0"/>
    <n v="0"/>
    <s v="PAUSE"/>
    <x v="0"/>
  </r>
  <r>
    <s v="kimilopez7@gmail.com"/>
    <s v="valentin"/>
    <s v="remigio"/>
    <s v="King City"/>
    <s v="CA"/>
    <n v="4000"/>
    <s v="central coast pck"/>
    <s v="Campaign_19"/>
    <s v="Facebook Ads"/>
    <s v="2024-01-11"/>
    <n v="200"/>
    <n v="1873"/>
    <n v="29"/>
    <n v="1"/>
    <n v="14.46"/>
    <n v="70.709999999999994"/>
    <n v="56.249999999999993"/>
    <n v="56.249999999999993"/>
    <n v="3.8900414937759327"/>
    <n v="1.55"/>
    <n v="0.5"/>
    <n v="14.46"/>
    <n v="3.4482758620689655E-2"/>
    <s v="SCALE"/>
    <x v="3"/>
  </r>
  <r>
    <s v="denzellsimmons@yahoo.com"/>
    <s v="danzell"/>
    <s v="simmons"/>
    <s v="Harrisburg"/>
    <s v="PA"/>
    <n v="1250"/>
    <s v="impact systems"/>
    <s v="Campaign_15"/>
    <s v="Facebook Ads"/>
    <s v="2024-01-15"/>
    <n v="800"/>
    <n v="820"/>
    <n v="30"/>
    <n v="2"/>
    <n v="21.71"/>
    <n v="84.47"/>
    <n v="62.76"/>
    <n v="62.76"/>
    <n v="2.8908337171810223"/>
    <n v="3.66"/>
    <n v="0.72"/>
    <n v="10.86"/>
    <n v="6.6666666666666666E-2"/>
    <s v="SCALE"/>
    <x v="1"/>
  </r>
  <r>
    <s v="yarddog80@gmail.com"/>
    <s v="james"/>
    <s v="yarberry"/>
    <s v="Hilliard"/>
    <s v="FL"/>
    <n v="2383"/>
    <s v="pilot air"/>
    <s v="Campaign_11"/>
    <s v="Facebook Ads"/>
    <s v="2024-01-04"/>
    <n v="600"/>
    <n v="1663"/>
    <n v="53"/>
    <n v="0"/>
    <n v="23.44"/>
    <n v="0"/>
    <n v="-23.44"/>
    <n v="-23.44"/>
    <n v="-1"/>
    <n v="3.19"/>
    <n v="0.44"/>
    <n v="0"/>
    <n v="0"/>
    <s v="PAUSE"/>
    <x v="0"/>
  </r>
  <r>
    <s v="lesliejeanne10@yahoo.com"/>
    <s v="leslie"/>
    <s v="woods"/>
    <s v="New Albany"/>
    <s v="IN"/>
    <n v="1400"/>
    <s v="kindred healthcare"/>
    <s v="Campaign_13"/>
    <s v="Facebook Ads"/>
    <s v="2024-01-12"/>
    <n v="400"/>
    <n v="1936"/>
    <n v="34"/>
    <n v="0"/>
    <n v="17.61"/>
    <n v="0"/>
    <n v="-17.61"/>
    <n v="-17.61"/>
    <n v="-1"/>
    <n v="1.76"/>
    <n v="0.52"/>
    <n v="0"/>
    <n v="0"/>
    <s v="PAUSE"/>
    <x v="2"/>
  </r>
  <r>
    <s v="gatitta69@yahoo.com"/>
    <s v="maria"/>
    <s v="viscarra"/>
    <s v="Los Angeles"/>
    <s v="CA"/>
    <n v="1250"/>
    <s v="westlake financial services"/>
    <s v="Campaign_18"/>
    <s v="Facebook Ads"/>
    <s v="2024-01-03"/>
    <n v="500"/>
    <n v="771"/>
    <n v="30"/>
    <n v="1"/>
    <n v="17.97"/>
    <n v="47.87"/>
    <n v="29.9"/>
    <n v="29.9"/>
    <n v="1.6638842515303283"/>
    <n v="3.89"/>
    <n v="0.6"/>
    <n v="17.97"/>
    <n v="3.3333333333333333E-2"/>
    <s v="SCALE"/>
    <x v="2"/>
  </r>
  <r>
    <s v="shradermike@hotmail.com"/>
    <s v="michael"/>
    <s v="shrader"/>
    <s v="Belle Vernon"/>
    <s v="PA"/>
    <n v="1300"/>
    <s v="matt canestrale"/>
    <s v="Campaign_13"/>
    <s v="Facebook Ads"/>
    <s v="2024-01-16"/>
    <n v="1000"/>
    <n v="2375"/>
    <n v="54"/>
    <n v="0"/>
    <n v="42.02"/>
    <n v="0"/>
    <n v="-42.02"/>
    <n v="-42.02"/>
    <n v="-1"/>
    <n v="2.27"/>
    <n v="0.78"/>
    <n v="0"/>
    <n v="0"/>
    <s v="PAUSE"/>
    <x v="1"/>
  </r>
  <r>
    <s v="biggun3355@aol.com"/>
    <s v="richard"/>
    <s v="willham"/>
    <s v="Elyria"/>
    <s v="OH"/>
    <n v="4000"/>
    <s v="walmart"/>
    <s v="Campaign_20"/>
    <s v="Facebook Ads"/>
    <s v="2024-01-12"/>
    <n v="400"/>
    <n v="1845"/>
    <n v="44"/>
    <n v="2"/>
    <n v="22.26"/>
    <n v="110.26"/>
    <n v="88"/>
    <n v="88"/>
    <n v="3.9532794249775378"/>
    <n v="2.38"/>
    <n v="0.51"/>
    <n v="11.13"/>
    <n v="4.5454545454545456E-2"/>
    <s v="SCALE"/>
    <x v="2"/>
  </r>
  <r>
    <s v="todd9572@aol.com"/>
    <s v="michael"/>
    <s v="ivey"/>
    <s v="Chesnee"/>
    <s v="SC"/>
    <n v="2999"/>
    <s v="upsf"/>
    <s v="Campaign_1"/>
    <s v="Facebook Ads"/>
    <s v="2024-01-30"/>
    <n v="700"/>
    <n v="1921"/>
    <n v="54"/>
    <n v="2"/>
    <n v="41.3"/>
    <n v="138.71"/>
    <n v="97.410000000000011"/>
    <n v="97.410000000000011"/>
    <n v="2.3585956416464895"/>
    <n v="2.81"/>
    <n v="0.76"/>
    <n v="20.65"/>
    <n v="3.7037037037037035E-2"/>
    <s v="SCALE"/>
    <x v="0"/>
  </r>
  <r>
    <s v="martinebaltodano@yahoo.com"/>
    <s v="margarita"/>
    <s v="flores"/>
    <s v="San Francisco"/>
    <s v="CA"/>
    <n v="2500"/>
    <s v="skiline college"/>
    <s v="Campaign_11"/>
    <s v="Facebook Ads"/>
    <s v="2024-01-08"/>
    <n v="800"/>
    <n v="1361"/>
    <n v="42"/>
    <n v="4"/>
    <n v="19.61"/>
    <n v="290.45"/>
    <n v="270.83999999999997"/>
    <n v="270.83999999999997"/>
    <n v="13.811320754716981"/>
    <n v="3.09"/>
    <n v="0.47"/>
    <n v="4.9000000000000004"/>
    <n v="9.5238095238095233E-2"/>
    <s v="SCALE"/>
    <x v="1"/>
  </r>
  <r>
    <s v="wfollin@yahoo.com"/>
    <s v="william"/>
    <s v="follin"/>
    <s v="Saint Charles"/>
    <s v="MO"/>
    <n v="4500"/>
    <s v="regal-beloit"/>
    <s v="Campaign_13"/>
    <s v="Facebook Ads"/>
    <s v="2024-01-17"/>
    <n v="600"/>
    <n v="1941"/>
    <n v="70"/>
    <n v="0"/>
    <n v="46.85"/>
    <n v="0"/>
    <n v="-46.85"/>
    <n v="-46.85"/>
    <n v="-1"/>
    <n v="3.61"/>
    <n v="0.67"/>
    <n v="0"/>
    <n v="0"/>
    <s v="PAUSE"/>
    <x v="0"/>
  </r>
  <r>
    <s v="mgyost@gmail.com"/>
    <s v="michelle"/>
    <s v="yost"/>
    <s v="Lubbock"/>
    <s v="TX"/>
    <n v="2999"/>
    <s v="social security"/>
    <s v="Campaign_14"/>
    <s v="Facebook Ads"/>
    <s v="2024-01-30"/>
    <n v="500"/>
    <n v="582"/>
    <n v="9"/>
    <n v="0"/>
    <n v="7.19"/>
    <n v="0"/>
    <n v="-7.19"/>
    <n v="-7.19"/>
    <n v="-1"/>
    <n v="1.55"/>
    <n v="0.8"/>
    <n v="0"/>
    <n v="0"/>
    <s v="PAUSE"/>
    <x v="2"/>
  </r>
  <r>
    <s v="jcress2@hotmail.com"/>
    <s v="james"/>
    <s v="cress"/>
    <s v="Merritt Islan"/>
    <s v="FL"/>
    <n v="1400"/>
    <s v="retired"/>
    <s v="Campaign_9"/>
    <s v="Facebook Ads"/>
    <s v="2024-01-29"/>
    <n v="800"/>
    <n v="2304"/>
    <n v="91"/>
    <n v="8"/>
    <n v="51.74"/>
    <n v="591.54"/>
    <n v="539.79999999999995"/>
    <n v="539.79999999999995"/>
    <n v="10.432933900270582"/>
    <n v="3.95"/>
    <n v="0.56999999999999995"/>
    <n v="6.47"/>
    <n v="8.7912087912087919E-2"/>
    <s v="SCALE"/>
    <x v="1"/>
  </r>
  <r>
    <s v="dkbehr@yahoo.com"/>
    <s v="darrin"/>
    <s v="behrendt"/>
    <s v="Red Wing"/>
    <s v="MN"/>
    <n v="2751"/>
    <s v="slumberland funiture"/>
    <s v="Campaign_20"/>
    <s v="Facebook Ads"/>
    <s v="2024-01-09"/>
    <n v="800"/>
    <n v="1471"/>
    <n v="41"/>
    <n v="0"/>
    <n v="20.54"/>
    <n v="0"/>
    <n v="-20.54"/>
    <n v="-20.54"/>
    <n v="-1"/>
    <n v="2.79"/>
    <n v="0.5"/>
    <n v="0"/>
    <n v="0"/>
    <s v="PAUSE"/>
    <x v="1"/>
  </r>
  <r>
    <s v="jmax1970@hotmail.com"/>
    <s v="james"/>
    <s v="maxwell"/>
    <s v="Lakeville"/>
    <s v="IN"/>
    <n v="3000"/>
    <s v="franklin coach"/>
    <s v="Campaign_8"/>
    <s v="Facebook Ads"/>
    <s v="2024-01-22"/>
    <n v="1000"/>
    <n v="1106"/>
    <n v="46"/>
    <n v="5"/>
    <n v="20.100000000000001"/>
    <n v="177.01"/>
    <n v="156.91"/>
    <n v="156.91"/>
    <n v="7.8064676616915412"/>
    <n v="4.16"/>
    <n v="0.44"/>
    <n v="4.0199999999999996"/>
    <n v="0.10869565217391304"/>
    <s v="SCALE"/>
    <x v="1"/>
  </r>
  <r>
    <s v="k.jward88@gmail.com"/>
    <s v="kevin"/>
    <s v="ward"/>
    <s v="Dyess AFB"/>
    <s v="TX"/>
    <n v="2500"/>
    <s v="usaf"/>
    <s v="Campaign_12"/>
    <s v="Facebook Ads"/>
    <s v="2024-01-18"/>
    <n v="200"/>
    <n v="2143"/>
    <n v="86"/>
    <n v="7"/>
    <n v="49.68"/>
    <n v="260.73"/>
    <n v="211.05"/>
    <n v="211.05"/>
    <n v="4.2481884057971016"/>
    <n v="4.01"/>
    <n v="0.57999999999999996"/>
    <n v="7.1"/>
    <n v="8.1395348837209308E-2"/>
    <s v="SCALE"/>
    <x v="3"/>
  </r>
  <r>
    <s v="maylaybeats@gmail.com"/>
    <s v="andres"/>
    <s v="franco"/>
    <s v="Winnetka"/>
    <s v="CA"/>
    <n v="1701"/>
    <s v="computer revolution"/>
    <s v="Campaign_11"/>
    <s v="Facebook Ads"/>
    <s v="2024-01-27"/>
    <n v="100"/>
    <n v="902"/>
    <n v="36"/>
    <n v="2"/>
    <n v="22.88"/>
    <n v="127.31"/>
    <n v="104.43"/>
    <n v="104.43"/>
    <n v="4.5642482517482525"/>
    <n v="3.99"/>
    <n v="0.64"/>
    <n v="11.44"/>
    <n v="5.5555555555555552E-2"/>
    <s v="SCALE"/>
    <x v="3"/>
  </r>
  <r>
    <s v="mgrannydanjean@aol.com"/>
    <s v="melissa"/>
    <s v="danjean"/>
    <s v="Sunset"/>
    <s v="LA"/>
    <n v="4000"/>
    <s v="social sercurity"/>
    <s v="Campaign_4"/>
    <s v="Facebook Ads"/>
    <s v="2024-01-12"/>
    <n v="400"/>
    <n v="1564"/>
    <n v="66"/>
    <n v="2"/>
    <n v="43.15"/>
    <n v="87.86"/>
    <n v="44.71"/>
    <n v="44.71"/>
    <n v="1.0361529548088066"/>
    <n v="4.22"/>
    <n v="0.65"/>
    <n v="21.58"/>
    <n v="3.0303030303030304E-2"/>
    <s v="SCALE"/>
    <x v="2"/>
  </r>
  <r>
    <s v="koehne221@msn.com"/>
    <s v="darlene"/>
    <s v="blakeley"/>
    <s v="Richmond"/>
    <s v="CA"/>
    <n v="1500"/>
    <s v="na"/>
    <s v="Campaign_13"/>
    <s v="Facebook Ads"/>
    <s v="2024-01-31"/>
    <n v="700"/>
    <n v="974"/>
    <n v="37"/>
    <n v="4"/>
    <n v="26.49"/>
    <n v="251.53"/>
    <n v="225.04"/>
    <n v="225.04"/>
    <n v="8.4952812382030949"/>
    <n v="3.8"/>
    <n v="0.72"/>
    <n v="6.62"/>
    <n v="0.10810810810810811"/>
    <s v="SCALE"/>
    <x v="0"/>
  </r>
  <r>
    <s v="hert.scott@yahoo.com"/>
    <s v="walter"/>
    <s v="hert"/>
    <s v="Loveland"/>
    <s v="CO"/>
    <n v="1200"/>
    <s v="self"/>
    <s v="Campaign_2"/>
    <s v="Facebook Ads"/>
    <s v="2024-01-26"/>
    <n v="400"/>
    <n v="620"/>
    <n v="16"/>
    <n v="0"/>
    <n v="11.33"/>
    <n v="0"/>
    <n v="-11.33"/>
    <n v="-11.33"/>
    <n v="-1"/>
    <n v="2.58"/>
    <n v="0.71"/>
    <n v="0"/>
    <n v="0"/>
    <s v="PAUSE"/>
    <x v="2"/>
  </r>
  <r>
    <s v="shauntellherring@yahoo.com"/>
    <s v="shauntell"/>
    <s v="herring"/>
    <s v="Riverdale"/>
    <s v="IL"/>
    <n v="3000"/>
    <s v="jackson square nursi"/>
    <s v="Campaign_19"/>
    <s v="Facebook Ads"/>
    <s v="2024-01-13"/>
    <n v="800"/>
    <n v="2032"/>
    <n v="73"/>
    <n v="0"/>
    <n v="39.43"/>
    <n v="0"/>
    <n v="-39.43"/>
    <n v="-39.43"/>
    <n v="-1"/>
    <n v="3.59"/>
    <n v="0.54"/>
    <n v="0"/>
    <n v="0"/>
    <s v="PAUSE"/>
    <x v="1"/>
  </r>
  <r>
    <s v="falenaholliday@yahoo.com"/>
    <s v="falena"/>
    <s v="holliday"/>
    <s v="Chicago"/>
    <s v="IL"/>
    <n v="1800"/>
    <s v="chasi"/>
    <s v="Campaign_15"/>
    <s v="Facebook Ads"/>
    <s v="2024-01-18"/>
    <n v="600"/>
    <n v="961"/>
    <n v="20"/>
    <n v="0"/>
    <n v="8.1999999999999993"/>
    <n v="0"/>
    <n v="-8.1999999999999993"/>
    <n v="-8.1999999999999993"/>
    <n v="-1"/>
    <n v="2.08"/>
    <n v="0.41"/>
    <n v="0"/>
    <n v="0"/>
    <s v="PAUSE"/>
    <x v="0"/>
  </r>
  <r>
    <s v="chughes214@hotmail.com"/>
    <s v="charles"/>
    <s v="hughes"/>
    <s v="Forney"/>
    <s v="TX"/>
    <n v="3500"/>
    <s v="scalemen of florida"/>
    <s v="Campaign_7"/>
    <s v="Facebook Ads"/>
    <s v="2024-01-07"/>
    <n v="300"/>
    <n v="964"/>
    <n v="23"/>
    <n v="1"/>
    <n v="10.63"/>
    <n v="43.86"/>
    <n v="33.229999999999997"/>
    <n v="33.229999999999997"/>
    <n v="3.1260583254938847"/>
    <n v="2.39"/>
    <n v="0.46"/>
    <n v="10.63"/>
    <n v="4.3478260869565216E-2"/>
    <s v="SCALE"/>
    <x v="3"/>
  </r>
  <r>
    <s v="bchedgepeth@hotmail.com"/>
    <s v="bernice"/>
    <s v="hedgepeth"/>
    <s v="Falls Church"/>
    <s v="VA"/>
    <n v="1567"/>
    <s v="sage payment solutions"/>
    <s v="Campaign_16"/>
    <s v="Facebook Ads"/>
    <s v="2024-01-04"/>
    <n v="400"/>
    <n v="1392"/>
    <n v="43"/>
    <n v="4"/>
    <n v="27.91"/>
    <n v="249.53"/>
    <n v="221.62"/>
    <n v="221.62"/>
    <n v="7.9405231099964171"/>
    <n v="3.09"/>
    <n v="0.65"/>
    <n v="6.98"/>
    <n v="9.3023255813953487E-2"/>
    <s v="SCALE"/>
    <x v="2"/>
  </r>
  <r>
    <s v="msthangchee@aol.com"/>
    <s v="edwina"/>
    <s v="hampton"/>
    <s v="Falls Church"/>
    <s v="VA"/>
    <n v="5000"/>
    <s v="arlington public sch"/>
    <s v="Campaign_6"/>
    <s v="Facebook Ads"/>
    <s v="2024-01-05"/>
    <n v="1000"/>
    <n v="1139"/>
    <n v="26"/>
    <n v="2"/>
    <n v="12.39"/>
    <n v="102.08"/>
    <n v="89.69"/>
    <n v="89.69"/>
    <n v="7.2389023405972557"/>
    <n v="2.2799999999999998"/>
    <n v="0.48"/>
    <n v="6.2"/>
    <n v="7.6923076923076927E-2"/>
    <s v="SCALE"/>
    <x v="1"/>
  </r>
  <r>
    <s v="teresahardy1111@yahoo.com"/>
    <s v="teresa"/>
    <s v="hardy"/>
    <s v="Alexandria"/>
    <s v="VA"/>
    <n v="2700"/>
    <s v="usps"/>
    <s v="Campaign_15"/>
    <s v="Facebook Ads"/>
    <s v="2024-01-23"/>
    <n v="200"/>
    <n v="611"/>
    <n v="11"/>
    <n v="0"/>
    <n v="6.66"/>
    <n v="0"/>
    <n v="-6.66"/>
    <n v="-6.66"/>
    <n v="-1"/>
    <n v="1.8"/>
    <n v="0.61"/>
    <n v="0"/>
    <n v="0"/>
    <s v="PAUSE"/>
    <x v="3"/>
  </r>
  <r>
    <s v="mebyrd43314@aol.com"/>
    <s v="tina"/>
    <s v="byrd"/>
    <s v="Fairfield"/>
    <s v="OH"/>
    <n v="3800"/>
    <s v="medcohealth"/>
    <s v="Campaign_13"/>
    <s v="Facebook Ads"/>
    <s v="2024-01-06"/>
    <n v="1000"/>
    <n v="1154"/>
    <n v="24"/>
    <n v="2"/>
    <n v="12.93"/>
    <n v="123.84"/>
    <n v="110.91"/>
    <n v="110.91"/>
    <n v="8.5777262180974478"/>
    <n v="2.08"/>
    <n v="0.54"/>
    <n v="6.46"/>
    <n v="8.3333333333333329E-2"/>
    <s v="SCALE"/>
    <x v="1"/>
  </r>
  <r>
    <s v="shaunman82@yahoo.com"/>
    <s v="shaun"/>
    <s v="arthur"/>
    <s v="Hemet"/>
    <s v="CA"/>
    <n v="4500"/>
    <s v="jonesprivatesecurityforce"/>
    <s v="Campaign_7"/>
    <s v="Facebook Ads"/>
    <s v="2024-01-23"/>
    <n v="400"/>
    <n v="1996"/>
    <n v="77"/>
    <n v="6"/>
    <n v="56.24"/>
    <n v="382.23"/>
    <n v="325.99"/>
    <n v="325.99"/>
    <n v="5.7964082503556185"/>
    <n v="3.86"/>
    <n v="0.73"/>
    <n v="9.3699999999999992"/>
    <n v="7.792207792207792E-2"/>
    <s v="SCALE"/>
    <x v="2"/>
  </r>
  <r>
    <s v="tpayne1021@gmail.com"/>
    <s v="tanner"/>
    <s v="payne"/>
    <s v="Tallahassee"/>
    <s v="FL"/>
    <n v="2750"/>
    <s v="little italy"/>
    <s v="Campaign_9"/>
    <s v="Facebook Ads"/>
    <s v="2024-01-05"/>
    <n v="400"/>
    <n v="2240"/>
    <n v="42"/>
    <n v="3"/>
    <n v="28.08"/>
    <n v="148.15"/>
    <n v="120.07000000000001"/>
    <n v="120.07000000000001"/>
    <n v="4.2759971509971519"/>
    <n v="1.88"/>
    <n v="0.67"/>
    <n v="9.36"/>
    <n v="7.1428571428571425E-2"/>
    <s v="SCALE"/>
    <x v="2"/>
  </r>
  <r>
    <s v="erica.tanski@gmail.com"/>
    <s v="erica"/>
    <s v="tanski"/>
    <s v="Mentor"/>
    <s v="OH"/>
    <n v="1100"/>
    <s v="altercare of mentor"/>
    <s v="Campaign_4"/>
    <s v="Facebook Ads"/>
    <s v="2024-01-04"/>
    <n v="1000"/>
    <n v="2461"/>
    <n v="51"/>
    <n v="4"/>
    <n v="40.07"/>
    <n v="238.97"/>
    <n v="198.9"/>
    <n v="198.9"/>
    <n v="4.9638133266783129"/>
    <n v="2.0699999999999998"/>
    <n v="0.79"/>
    <n v="10.02"/>
    <n v="7.8431372549019607E-2"/>
    <s v="SCALE"/>
    <x v="1"/>
  </r>
  <r>
    <s v="blsanders0408@yahoo.com"/>
    <s v="barbara"/>
    <s v="jordan"/>
    <s v="Las Vegas"/>
    <s v="NV"/>
    <n v="3000"/>
    <s v="dungarvin nv"/>
    <s v="Campaign_1"/>
    <s v="Facebook Ads"/>
    <s v="2024-01-28"/>
    <n v="1000"/>
    <n v="1651"/>
    <n v="73"/>
    <n v="0"/>
    <n v="35.380000000000003"/>
    <n v="0"/>
    <n v="-35.380000000000003"/>
    <n v="-35.380000000000003"/>
    <n v="-1"/>
    <n v="4.42"/>
    <n v="0.48"/>
    <n v="0"/>
    <n v="0"/>
    <s v="PAUSE"/>
    <x v="1"/>
  </r>
  <r>
    <s v="joeware6075@yahoo.com"/>
    <s v="joseph"/>
    <s v="ware"/>
    <s v="Las Vegas"/>
    <s v="NV"/>
    <n v="2500"/>
    <s v="euerka casino"/>
    <s v="Campaign_18"/>
    <s v="Facebook Ads"/>
    <s v="2024-01-18"/>
    <n v="400"/>
    <n v="1712"/>
    <n v="54"/>
    <n v="1"/>
    <n v="45.1"/>
    <n v="70.72"/>
    <n v="25.619999999999997"/>
    <n v="25.619999999999997"/>
    <n v="0.56807095343680702"/>
    <n v="3.15"/>
    <n v="0.84"/>
    <n v="45.1"/>
    <n v="1.8518518518518517E-2"/>
    <s v="SCALE"/>
    <x v="2"/>
  </r>
  <r>
    <s v="ramazing21@gmail.com"/>
    <s v="casey"/>
    <s v="ramay"/>
    <s v="Victoria"/>
    <s v="TX"/>
    <n v="4106"/>
    <s v="tisd"/>
    <s v="Campaign_18"/>
    <s v="Facebook Ads"/>
    <s v="2024-01-10"/>
    <n v="500"/>
    <n v="524"/>
    <n v="19"/>
    <n v="0"/>
    <n v="16.07"/>
    <n v="0"/>
    <n v="-16.07"/>
    <n v="-16.07"/>
    <n v="-1"/>
    <n v="3.63"/>
    <n v="0.85"/>
    <n v="0"/>
    <n v="0"/>
    <s v="PAUSE"/>
    <x v="2"/>
  </r>
  <r>
    <s v="arealiii16@yahoo.com"/>
    <s v="armando"/>
    <s v="real"/>
    <s v="Reseda"/>
    <s v="CA"/>
    <n v="2000"/>
    <s v="ucla"/>
    <s v="Campaign_11"/>
    <s v="Facebook Ads"/>
    <s v="2024-01-24"/>
    <n v="1000"/>
    <n v="1235"/>
    <n v="47"/>
    <n v="1"/>
    <n v="32.99"/>
    <n v="61.86"/>
    <n v="28.869999999999997"/>
    <n v="28.869999999999997"/>
    <n v="0.875113670809336"/>
    <n v="3.81"/>
    <n v="0.7"/>
    <n v="32.99"/>
    <n v="2.1276595744680851E-2"/>
    <s v="SCALE"/>
    <x v="1"/>
  </r>
  <r>
    <s v="hugz42@aol.com"/>
    <s v="connie"/>
    <s v="sherman"/>
    <s v="Greensburg"/>
    <s v="PA"/>
    <n v="2500"/>
    <s v="ups"/>
    <s v="Campaign_2"/>
    <s v="Facebook Ads"/>
    <s v="2024-01-27"/>
    <n v="200"/>
    <n v="854"/>
    <n v="25"/>
    <n v="0"/>
    <n v="17.14"/>
    <n v="0"/>
    <n v="-17.14"/>
    <n v="-17.14"/>
    <n v="-1"/>
    <n v="2.93"/>
    <n v="0.69"/>
    <n v="0"/>
    <n v="0"/>
    <s v="PAUSE"/>
    <x v="3"/>
  </r>
  <r>
    <s v="aburgos0112.ab@gmail.com"/>
    <s v="alfredo"/>
    <s v="burgos"/>
    <s v="Garland"/>
    <s v="TX"/>
    <n v="2167"/>
    <s v="the one game shop"/>
    <s v="Campaign_17"/>
    <s v="Facebook Ads"/>
    <s v="2024-01-25"/>
    <n v="1000"/>
    <n v="841"/>
    <n v="34"/>
    <n v="3"/>
    <n v="14.24"/>
    <n v="129.15"/>
    <n v="114.91000000000001"/>
    <n v="114.91000000000001"/>
    <n v="8.0695224719101137"/>
    <n v="4.04"/>
    <n v="0.42"/>
    <n v="4.75"/>
    <n v="8.8235294117647065E-2"/>
    <s v="SCALE"/>
    <x v="1"/>
  </r>
  <r>
    <s v="jess27701@gmail.com"/>
    <s v="jessica"/>
    <s v="ross"/>
    <s v="Durham"/>
    <s v="NC"/>
    <n v="2500"/>
    <s v="social security"/>
    <s v="Campaign_7"/>
    <s v="Facebook Ads"/>
    <s v="2024-01-20"/>
    <n v="300"/>
    <n v="683"/>
    <n v="14"/>
    <n v="0"/>
    <n v="7.72"/>
    <n v="0"/>
    <n v="-7.72"/>
    <n v="-7.72"/>
    <n v="-1"/>
    <n v="2.0499999999999998"/>
    <n v="0.55000000000000004"/>
    <n v="0"/>
    <n v="0"/>
    <s v="PAUSE"/>
    <x v="3"/>
  </r>
  <r>
    <s v="tashahoward2@yahoo.com"/>
    <s v="latasha"/>
    <s v="howad"/>
    <s v="Birmingham"/>
    <s v="AL"/>
    <n v="2000"/>
    <s v="smooth designs"/>
    <s v="Campaign_20"/>
    <s v="Facebook Ads"/>
    <s v="2024-01-29"/>
    <n v="1000"/>
    <n v="1906"/>
    <n v="42"/>
    <n v="1"/>
    <n v="30.64"/>
    <n v="68.3"/>
    <n v="37.659999999999997"/>
    <n v="37.659999999999997"/>
    <n v="1.2291122715404699"/>
    <n v="2.2000000000000002"/>
    <n v="0.73"/>
    <n v="30.64"/>
    <n v="2.3809523809523808E-2"/>
    <s v="SCALE"/>
    <x v="1"/>
  </r>
  <r>
    <s v="alanwaidelich@yahoo.com"/>
    <s v="alan"/>
    <s v="waidelich"/>
    <s v="Woodstock"/>
    <s v="IL"/>
    <n v="3038"/>
    <n v="0"/>
    <s v="Campaign_17"/>
    <s v="Facebook Ads"/>
    <s v="2024-01-08"/>
    <n v="400"/>
    <n v="1259"/>
    <n v="31"/>
    <n v="0"/>
    <n v="18.93"/>
    <n v="0"/>
    <n v="-18.93"/>
    <n v="-18.93"/>
    <n v="-1"/>
    <n v="2.46"/>
    <n v="0.61"/>
    <n v="0"/>
    <n v="0"/>
    <s v="PAUSE"/>
    <x v="2"/>
  </r>
  <r>
    <s v="gsteve0786@yahoo.com"/>
    <s v="gerald"/>
    <s v="nelson"/>
    <s v="Harrisburg"/>
    <s v="PA"/>
    <n v="1500"/>
    <s v="retired"/>
    <s v="Campaign_2"/>
    <s v="Facebook Ads"/>
    <s v="2024-01-14"/>
    <n v="700"/>
    <n v="2388"/>
    <n v="82"/>
    <n v="0"/>
    <n v="41.42"/>
    <n v="0"/>
    <n v="-41.42"/>
    <n v="-41.42"/>
    <n v="-1"/>
    <n v="3.43"/>
    <n v="0.51"/>
    <n v="0"/>
    <n v="0"/>
    <s v="PAUSE"/>
    <x v="0"/>
  </r>
  <r>
    <s v="anthonyfor24@aol.com"/>
    <s v="anthony"/>
    <s v="nelson"/>
    <s v="Union City"/>
    <s v="PA"/>
    <n v="1500"/>
    <s v="safelite auto glass"/>
    <s v="Campaign_8"/>
    <s v="Facebook Ads"/>
    <s v="2024-01-27"/>
    <n v="400"/>
    <n v="1859"/>
    <n v="49"/>
    <n v="1"/>
    <n v="22.24"/>
    <n v="39.69"/>
    <n v="17.45"/>
    <n v="17.45"/>
    <n v="0.78462230215827344"/>
    <n v="2.64"/>
    <n v="0.45"/>
    <n v="22.24"/>
    <n v="2.0408163265306121E-2"/>
    <s v="SCALE"/>
    <x v="2"/>
  </r>
  <r>
    <s v="superwomanwinona@yahoo.com"/>
    <s v="marcus"/>
    <s v="young"/>
    <s v="Oklahoma City"/>
    <s v="OK"/>
    <n v="2500"/>
    <s v="janpro"/>
    <s v="Campaign_16"/>
    <s v="Facebook Ads"/>
    <s v="2024-01-23"/>
    <n v="600"/>
    <n v="775"/>
    <n v="30"/>
    <n v="0"/>
    <n v="15.66"/>
    <n v="0"/>
    <n v="-15.66"/>
    <n v="-15.66"/>
    <n v="-1"/>
    <n v="3.87"/>
    <n v="0.52"/>
    <n v="0"/>
    <n v="0"/>
    <s v="PAUSE"/>
    <x v="0"/>
  </r>
  <r>
    <s v="lakeshiamcintosh@yahoo.com"/>
    <s v="lakeshia"/>
    <s v="mcintosh"/>
    <s v="Savannah"/>
    <s v="GA"/>
    <n v="2500"/>
    <s v="coastal georgia center"/>
    <s v="Campaign_13"/>
    <s v="Facebook Ads"/>
    <s v="2024-01-08"/>
    <n v="700"/>
    <n v="1831"/>
    <n v="52"/>
    <n v="0"/>
    <n v="35.47"/>
    <n v="0"/>
    <n v="-35.47"/>
    <n v="-35.47"/>
    <n v="-1"/>
    <n v="2.84"/>
    <n v="0.68"/>
    <n v="0"/>
    <n v="0"/>
    <s v="PAUSE"/>
    <x v="0"/>
  </r>
  <r>
    <s v="l.bridges1@aol.com"/>
    <s v="richard"/>
    <s v="bridges"/>
    <s v="Loganville"/>
    <s v="GA"/>
    <n v="4700"/>
    <s v="rogers bridge co inc"/>
    <s v="Campaign_8"/>
    <s v="Facebook Ads"/>
    <s v="2024-01-07"/>
    <n v="500"/>
    <n v="2063"/>
    <n v="47"/>
    <n v="5"/>
    <n v="30.51"/>
    <n v="237.7"/>
    <n v="207.19"/>
    <n v="207.19"/>
    <n v="6.7908882333661094"/>
    <n v="2.2799999999999998"/>
    <n v="0.65"/>
    <n v="6.1"/>
    <n v="0.10638297872340426"/>
    <s v="SCALE"/>
    <x v="2"/>
  </r>
  <r>
    <s v="fesagraham@aol.com"/>
    <s v="nafeesah"/>
    <s v="graham"/>
    <s v="Upper Darby"/>
    <s v="PA"/>
    <n v="5417"/>
    <s v="na"/>
    <s v="Campaign_2"/>
    <s v="Facebook Ads"/>
    <s v="2024-01-17"/>
    <n v="600"/>
    <n v="2175"/>
    <n v="69"/>
    <n v="2"/>
    <n v="55.55"/>
    <n v="113.3"/>
    <n v="57.75"/>
    <n v="57.75"/>
    <n v="1.0396039603960396"/>
    <n v="3.17"/>
    <n v="0.81"/>
    <n v="27.78"/>
    <n v="2.8985507246376812E-2"/>
    <s v="SCALE"/>
    <x v="0"/>
  </r>
  <r>
    <s v="aleonfam4058@yahoo.com"/>
    <s v="felipe"/>
    <s v="leon"/>
    <s v="Santa Paula"/>
    <s v="CA"/>
    <n v="2250"/>
    <s v="westlake golf coursr"/>
    <s v="Campaign_7"/>
    <s v="Facebook Ads"/>
    <s v="2024-01-08"/>
    <n v="600"/>
    <n v="1181"/>
    <n v="41"/>
    <n v="1"/>
    <n v="31.57"/>
    <n v="52.64"/>
    <n v="21.07"/>
    <n v="21.07"/>
    <n v="0.66740576496674053"/>
    <n v="3.47"/>
    <n v="0.77"/>
    <n v="31.57"/>
    <n v="2.4390243902439025E-2"/>
    <s v="SCALE"/>
    <x v="0"/>
  </r>
  <r>
    <s v="michelleholli@yahoo.com"/>
    <s v="michelle"/>
    <s v="scott"/>
    <s v="Hollister"/>
    <s v="CA"/>
    <n v="5000"/>
    <s v="alliedbarton"/>
    <s v="Campaign_12"/>
    <s v="Facebook Ads"/>
    <s v="2024-01-22"/>
    <n v="600"/>
    <n v="1122"/>
    <n v="22"/>
    <n v="2"/>
    <n v="9.4499999999999993"/>
    <n v="70.510000000000005"/>
    <n v="61.06"/>
    <n v="61.06"/>
    <n v="6.4613756613756621"/>
    <n v="1.96"/>
    <n v="0.43"/>
    <n v="4.72"/>
    <n v="9.0909090909090912E-2"/>
    <s v="SCALE"/>
    <x v="0"/>
  </r>
  <r>
    <s v="slimdrink@aol.com"/>
    <s v="thomas"/>
    <s v="haynes"/>
    <s v="Riverview"/>
    <s v="FL"/>
    <n v="3250"/>
    <s v="brinks ink"/>
    <s v="Campaign_2"/>
    <s v="Facebook Ads"/>
    <s v="2024-01-18"/>
    <n v="800"/>
    <n v="561"/>
    <n v="24"/>
    <n v="0"/>
    <n v="16.59"/>
    <n v="0"/>
    <n v="-16.59"/>
    <n v="-16.59"/>
    <n v="-1"/>
    <n v="4.28"/>
    <n v="0.69"/>
    <n v="0"/>
    <n v="0"/>
    <s v="PAUSE"/>
    <x v="1"/>
  </r>
  <r>
    <s v="mr.martin2212@yahoo.com"/>
    <s v="christophe"/>
    <s v="martin"/>
    <s v="Memphis"/>
    <s v="TN"/>
    <n v="2346"/>
    <s v="jabil"/>
    <s v="Campaign_16"/>
    <s v="Facebook Ads"/>
    <s v="2024-01-06"/>
    <n v="700"/>
    <n v="669"/>
    <n v="11"/>
    <n v="0"/>
    <n v="8.19"/>
    <n v="0"/>
    <n v="-8.19"/>
    <n v="-8.19"/>
    <n v="-1"/>
    <n v="1.64"/>
    <n v="0.74"/>
    <n v="0"/>
    <n v="0"/>
    <s v="PAUSE"/>
    <x v="0"/>
  </r>
  <r>
    <s v="lennyshaw101@hotmail.com"/>
    <s v="leonard"/>
    <s v="shough"/>
    <s v="Pittsburgh"/>
    <s v="PA"/>
    <n v="5371"/>
    <s v="appliance warehouse"/>
    <s v="Campaign_15"/>
    <s v="Facebook Ads"/>
    <s v="2024-01-06"/>
    <n v="500"/>
    <n v="2169"/>
    <n v="76"/>
    <n v="3"/>
    <n v="49.25"/>
    <n v="151.63"/>
    <n v="102.38"/>
    <n v="102.38"/>
    <n v="2.0787817258883248"/>
    <n v="3.5"/>
    <n v="0.65"/>
    <n v="16.420000000000002"/>
    <n v="3.9473684210526314E-2"/>
    <s v="SCALE"/>
    <x v="2"/>
  </r>
  <r>
    <s v="shakilpatrick@yahoo.com"/>
    <s v="shana"/>
    <s v="kilpatrick"/>
    <s v="Oakland"/>
    <s v="CA"/>
    <n v="2200"/>
    <s v="premier staffing"/>
    <s v="Campaign_1"/>
    <s v="Facebook Ads"/>
    <s v="2024-01-23"/>
    <n v="500"/>
    <n v="1880"/>
    <n v="58"/>
    <n v="1"/>
    <n v="43.29"/>
    <n v="58.75"/>
    <n v="15.46"/>
    <n v="15.46"/>
    <n v="0.35712635712635715"/>
    <n v="3.09"/>
    <n v="0.75"/>
    <n v="43.29"/>
    <n v="1.7241379310344827E-2"/>
    <s v="SCALE"/>
    <x v="2"/>
  </r>
  <r>
    <s v="kody661@gmail.com"/>
    <s v="kody"/>
    <s v="oldham"/>
    <s v="Palmdale"/>
    <s v="CA"/>
    <n v="1950"/>
    <s v="high grade material"/>
    <s v="Campaign_17"/>
    <s v="Facebook Ads"/>
    <s v="2024-01-10"/>
    <n v="500"/>
    <n v="762"/>
    <n v="29"/>
    <n v="1"/>
    <n v="24.49"/>
    <n v="64.19"/>
    <n v="39.700000000000003"/>
    <n v="39.700000000000003"/>
    <n v="1.6210698244181301"/>
    <n v="3.81"/>
    <n v="0.84"/>
    <n v="24.49"/>
    <n v="3.4482758620689655E-2"/>
    <s v="SCALE"/>
    <x v="2"/>
  </r>
  <r>
    <s v="osk213@gmail.com"/>
    <s v="oscar"/>
    <s v="ochoa"/>
    <s v="Sun Valley"/>
    <s v="CA"/>
    <n v="2600"/>
    <s v="language select"/>
    <s v="Campaign_18"/>
    <s v="Facebook Ads"/>
    <s v="2024-01-06"/>
    <n v="200"/>
    <n v="2179"/>
    <n v="61"/>
    <n v="5"/>
    <n v="45.81"/>
    <n v="240.84"/>
    <n v="195.03"/>
    <n v="195.03"/>
    <n v="4.2573673870333986"/>
    <n v="2.8"/>
    <n v="0.75"/>
    <n v="9.16"/>
    <n v="8.1967213114754092E-2"/>
    <s v="SCALE"/>
    <x v="3"/>
  </r>
  <r>
    <s v="normagiles22@yahoo.com"/>
    <s v="norma"/>
    <s v="giles"/>
    <s v="Zion"/>
    <s v="IL"/>
    <n v="3300"/>
    <s v="benefits"/>
    <s v="Campaign_1"/>
    <s v="Facebook Ads"/>
    <s v="2024-01-20"/>
    <n v="500"/>
    <n v="840"/>
    <n v="34"/>
    <n v="0"/>
    <n v="16.77"/>
    <n v="0"/>
    <n v="-16.77"/>
    <n v="-16.77"/>
    <n v="-1"/>
    <n v="4.05"/>
    <n v="0.49"/>
    <n v="0"/>
    <n v="0"/>
    <s v="PAUSE"/>
    <x v="2"/>
  </r>
  <r>
    <s v="joeymartinez429@gmail.com"/>
    <s v="joey"/>
    <s v="martinez"/>
    <s v="Coolidge"/>
    <s v="AZ"/>
    <n v="6104"/>
    <s v="villa granada apt"/>
    <s v="Campaign_19"/>
    <s v="Facebook Ads"/>
    <s v="2024-01-16"/>
    <n v="100"/>
    <n v="1619"/>
    <n v="56"/>
    <n v="6"/>
    <n v="32.6"/>
    <n v="324.58999999999997"/>
    <n v="291.98999999999995"/>
    <n v="291.98999999999995"/>
    <n v="8.9567484662576664"/>
    <n v="3.46"/>
    <n v="0.57999999999999996"/>
    <n v="5.43"/>
    <n v="0.10714285714285714"/>
    <s v="SCALE"/>
    <x v="3"/>
  </r>
  <r>
    <s v="steven.k.luevanos@gmail.com"/>
    <s v="steven"/>
    <s v="luevanos"/>
    <s v="Tempe"/>
    <s v="AZ"/>
    <n v="1759"/>
    <s v="sky dive arizona"/>
    <s v="Campaign_8"/>
    <s v="Facebook Ads"/>
    <s v="2024-01-10"/>
    <n v="100"/>
    <n v="1633"/>
    <n v="40"/>
    <n v="4"/>
    <n v="21.29"/>
    <n v="240.51"/>
    <n v="219.22"/>
    <n v="219.22"/>
    <n v="10.296852982620949"/>
    <n v="2.4500000000000002"/>
    <n v="0.53"/>
    <n v="5.32"/>
    <n v="0.1"/>
    <s v="SCALE"/>
    <x v="3"/>
  </r>
  <r>
    <s v="riveramyra501@yahoo.com"/>
    <s v="myra"/>
    <s v="riveraq"/>
    <s v="Reading"/>
    <s v="PA"/>
    <n v="1500"/>
    <s v="thevillastelizbeth"/>
    <s v="Campaign_4"/>
    <s v="Facebook Ads"/>
    <s v="2024-01-26"/>
    <n v="500"/>
    <n v="2097"/>
    <n v="89"/>
    <n v="10"/>
    <n v="58.44"/>
    <n v="479.98"/>
    <n v="421.54"/>
    <n v="421.54"/>
    <n v="7.213210130047913"/>
    <n v="4.24"/>
    <n v="0.66"/>
    <n v="5.84"/>
    <n v="0.11235955056179775"/>
    <s v="SCALE"/>
    <x v="2"/>
  </r>
  <r>
    <s v="anitarandle1@yahoo.com"/>
    <s v="anita"/>
    <s v="randle"/>
    <s v="Baltimore"/>
    <s v="MD"/>
    <n v="1443"/>
    <s v="johns hopkins school of medici"/>
    <s v="Campaign_14"/>
    <s v="Facebook Ads"/>
    <s v="2024-01-09"/>
    <n v="1000"/>
    <n v="1630"/>
    <n v="49"/>
    <n v="4"/>
    <n v="37.86"/>
    <n v="286.85000000000002"/>
    <n v="248.99"/>
    <n v="248.99"/>
    <n v="6.5765979926043316"/>
    <n v="3.01"/>
    <n v="0.77"/>
    <n v="9.4600000000000009"/>
    <n v="8.1632653061224483E-2"/>
    <s v="SCALE"/>
    <x v="1"/>
  </r>
  <r>
    <s v="florencemccord@yahoo.com"/>
    <s v="florence"/>
    <s v="mccord"/>
    <s v="Enterprise"/>
    <s v="AL"/>
    <n v="1950"/>
    <s v="us government"/>
    <s v="Campaign_10"/>
    <s v="Facebook Ads"/>
    <s v="2024-01-12"/>
    <n v="400"/>
    <n v="2431"/>
    <n v="74"/>
    <n v="0"/>
    <n v="49.93"/>
    <n v="0"/>
    <n v="-49.93"/>
    <n v="-49.93"/>
    <n v="-1"/>
    <n v="3.04"/>
    <n v="0.67"/>
    <n v="0"/>
    <n v="0"/>
    <s v="PAUSE"/>
    <x v="2"/>
  </r>
  <r>
    <s v="kat10659@yahoo.com"/>
    <s v="katherine"/>
    <s v="walker"/>
    <s v="Berea"/>
    <s v="OH"/>
    <n v="2000"/>
    <s v="provider services"/>
    <s v="Campaign_4"/>
    <s v="Facebook Ads"/>
    <s v="2024-01-02"/>
    <n v="800"/>
    <n v="1275"/>
    <n v="47"/>
    <n v="4"/>
    <n v="19.940000000000001"/>
    <n v="262.89"/>
    <n v="242.95"/>
    <n v="242.95"/>
    <n v="12.184052156469408"/>
    <n v="3.69"/>
    <n v="0.42"/>
    <n v="4.99"/>
    <n v="8.5106382978723402E-2"/>
    <s v="SCALE"/>
    <x v="1"/>
  </r>
  <r>
    <s v="puckershaz40@aol.com"/>
    <s v="sharilyn"/>
    <s v="hansen"/>
    <s v="Denver"/>
    <s v="CO"/>
    <n v="2200"/>
    <s v="advance america"/>
    <s v="Campaign_14"/>
    <s v="Facebook Ads"/>
    <s v="2024-01-23"/>
    <n v="800"/>
    <n v="1589"/>
    <n v="33"/>
    <n v="1"/>
    <n v="26.57"/>
    <n v="49.73"/>
    <n v="23.159999999999997"/>
    <n v="23.159999999999997"/>
    <n v="0.87165976665412104"/>
    <n v="2.08"/>
    <n v="0.81"/>
    <n v="26.57"/>
    <n v="3.0303030303030304E-2"/>
    <s v="SCALE"/>
    <x v="1"/>
  </r>
  <r>
    <s v="el062206@yahoo.com"/>
    <s v="kristina"/>
    <s v="herring"/>
    <s v="Tulsa"/>
    <s v="OK"/>
    <n v="1030"/>
    <s v="qdoba mexican grill"/>
    <s v="Campaign_1"/>
    <s v="Facebook Ads"/>
    <s v="2024-01-02"/>
    <n v="200"/>
    <n v="1338"/>
    <n v="54"/>
    <n v="0"/>
    <n v="25.18"/>
    <n v="0"/>
    <n v="-25.18"/>
    <n v="-25.18"/>
    <n v="-1"/>
    <n v="4.04"/>
    <n v="0.47"/>
    <n v="0"/>
    <n v="0"/>
    <s v="PAUSE"/>
    <x v="3"/>
  </r>
  <r>
    <s v="artis94@msn.com"/>
    <s v="artis"/>
    <s v="allen"/>
    <s v="East Palatka"/>
    <s v="FL"/>
    <n v="3750"/>
    <s v="putnamcountyschool"/>
    <s v="Campaign_16"/>
    <s v="Facebook Ads"/>
    <s v="2024-01-10"/>
    <n v="600"/>
    <n v="545"/>
    <n v="12"/>
    <n v="1"/>
    <n v="8.2899999999999991"/>
    <n v="43.68"/>
    <n v="35.39"/>
    <n v="35.39"/>
    <n v="4.2689987937273832"/>
    <n v="2.2000000000000002"/>
    <n v="0.69"/>
    <n v="8.2899999999999991"/>
    <n v="8.3333333333333329E-2"/>
    <s v="SCALE"/>
    <x v="0"/>
  </r>
  <r>
    <s v="camelody1@hotmail.com"/>
    <s v="christophe"/>
    <s v="aniskewicz"/>
    <s v="Port Charlott"/>
    <s v="FL"/>
    <n v="3250"/>
    <s v="professionalcontrac"/>
    <s v="Campaign_6"/>
    <s v="Facebook Ads"/>
    <s v="2024-01-09"/>
    <n v="100"/>
    <n v="2360"/>
    <n v="96"/>
    <n v="0"/>
    <n v="68.239999999999995"/>
    <n v="0"/>
    <n v="-68.239999999999995"/>
    <n v="-68.239999999999995"/>
    <n v="-1"/>
    <n v="4.07"/>
    <n v="0.71"/>
    <n v="0"/>
    <n v="0"/>
    <s v="PAUSE"/>
    <x v="3"/>
  </r>
  <r>
    <s v="foyaanderson@yahoo.com"/>
    <s v="foya"/>
    <s v="anderson"/>
    <s v="Bradenton"/>
    <s v="FL"/>
    <n v="4500"/>
    <s v="freedomvillage"/>
    <s v="Campaign_7"/>
    <s v="Facebook Ads"/>
    <s v="2024-01-07"/>
    <n v="700"/>
    <n v="2121"/>
    <n v="66"/>
    <n v="1"/>
    <n v="29.64"/>
    <n v="67.239999999999995"/>
    <n v="37.599999999999994"/>
    <n v="37.599999999999994"/>
    <n v="1.2685560053981104"/>
    <n v="3.11"/>
    <n v="0.45"/>
    <n v="29.64"/>
    <n v="1.5151515151515152E-2"/>
    <s v="SCALE"/>
    <x v="0"/>
  </r>
  <r>
    <s v="holmes.juliet@yahoo.com"/>
    <s v="juliet"/>
    <s v="holmes"/>
    <s v="Hopewell"/>
    <s v="VA"/>
    <n v="1625"/>
    <s v="healthsouth of petersburg"/>
    <s v="Campaign_7"/>
    <s v="Facebook Ads"/>
    <s v="2024-01-13"/>
    <n v="100"/>
    <n v="1693"/>
    <n v="62"/>
    <n v="2"/>
    <n v="47.61"/>
    <n v="134.44"/>
    <n v="86.83"/>
    <n v="86.83"/>
    <n v="1.8237765175383323"/>
    <n v="3.66"/>
    <n v="0.77"/>
    <n v="23.8"/>
    <n v="3.2258064516129031E-2"/>
    <s v="SCALE"/>
    <x v="3"/>
  </r>
  <r>
    <s v="had747@msn.com"/>
    <s v="heather"/>
    <s v="drake"/>
    <s v="Murrieta"/>
    <s v="CA"/>
    <n v="3000"/>
    <s v="target"/>
    <s v="Campaign_18"/>
    <s v="Facebook Ads"/>
    <s v="2024-01-01"/>
    <n v="700"/>
    <n v="1382"/>
    <n v="28"/>
    <n v="0"/>
    <n v="23.34"/>
    <n v="0"/>
    <n v="-23.34"/>
    <n v="-23.34"/>
    <n v="-1"/>
    <n v="2.0299999999999998"/>
    <n v="0.83"/>
    <n v="0"/>
    <n v="0"/>
    <s v="PAUSE"/>
    <x v="0"/>
  </r>
  <r>
    <s v="tamalaholt@hotmail.com"/>
    <s v="tamala"/>
    <s v="holt"/>
    <s v="Fort Worth"/>
    <s v="TX"/>
    <n v="2900"/>
    <s v="hotelscom"/>
    <s v="Campaign_18"/>
    <s v="Facebook Ads"/>
    <s v="2024-01-05"/>
    <n v="800"/>
    <n v="2003"/>
    <n v="71"/>
    <n v="0"/>
    <n v="37.31"/>
    <n v="0"/>
    <n v="-37.31"/>
    <n v="-37.31"/>
    <n v="-1"/>
    <n v="3.54"/>
    <n v="0.53"/>
    <n v="0"/>
    <n v="0"/>
    <s v="PAUSE"/>
    <x v="1"/>
  </r>
  <r>
    <s v="pdc007red@msn.com"/>
    <s v="patricia"/>
    <s v="comer"/>
    <s v="Sacramento"/>
    <s v="CA"/>
    <n v="3400"/>
    <s v="stateofca"/>
    <s v="Campaign_18"/>
    <s v="Facebook Ads"/>
    <s v="2024-01-12"/>
    <n v="700"/>
    <n v="2270"/>
    <n v="53"/>
    <n v="5"/>
    <n v="32.6"/>
    <n v="309.55"/>
    <n v="276.95"/>
    <n v="276.95"/>
    <n v="8.4953987730061336"/>
    <n v="2.33"/>
    <n v="0.62"/>
    <n v="6.52"/>
    <n v="9.4339622641509441E-2"/>
    <s v="SCALE"/>
    <x v="0"/>
  </r>
  <r>
    <s v="normanlebon@yahoo.com"/>
    <s v="norman"/>
    <s v="lebon"/>
    <s v="Pana"/>
    <s v="IL"/>
    <n v="2700"/>
    <s v="international paper co."/>
    <s v="Campaign_17"/>
    <s v="Facebook Ads"/>
    <s v="2024-01-25"/>
    <n v="300"/>
    <n v="1550"/>
    <n v="29"/>
    <n v="1"/>
    <n v="13.83"/>
    <n v="59.02"/>
    <n v="45.190000000000005"/>
    <n v="45.190000000000005"/>
    <n v="3.2675343456254522"/>
    <n v="1.87"/>
    <n v="0.48"/>
    <n v="13.83"/>
    <n v="3.4482758620689655E-2"/>
    <s v="SCALE"/>
    <x v="3"/>
  </r>
  <r>
    <s v="cartersmith.valerie@yahoo.com"/>
    <s v="valerie"/>
    <s v="carter"/>
    <s v="Mesquite"/>
    <s v="TX"/>
    <n v="2300"/>
    <s v="vertexsolutions"/>
    <s v="Campaign_1"/>
    <s v="Facebook Ads"/>
    <s v="2024-01-21"/>
    <n v="400"/>
    <n v="1050"/>
    <n v="45"/>
    <n v="1"/>
    <n v="20.57"/>
    <n v="43.49"/>
    <n v="22.92"/>
    <n v="22.92"/>
    <n v="1.1142440447253281"/>
    <n v="4.29"/>
    <n v="0.46"/>
    <n v="20.57"/>
    <n v="2.2222222222222223E-2"/>
    <s v="SCALE"/>
    <x v="2"/>
  </r>
  <r>
    <s v="leroybrownorus@hotmail.com"/>
    <s v="leroy"/>
    <s v="brown"/>
    <s v="Salem"/>
    <s v="OR"/>
    <n v="1450"/>
    <s v="oregon"/>
    <s v="Campaign_13"/>
    <s v="Facebook Ads"/>
    <s v="2024-01-15"/>
    <n v="500"/>
    <n v="2048"/>
    <n v="83"/>
    <n v="3"/>
    <n v="65.47"/>
    <n v="117.61"/>
    <n v="52.14"/>
    <n v="52.14"/>
    <n v="0.79639529555521615"/>
    <n v="4.05"/>
    <n v="0.79"/>
    <n v="21.82"/>
    <n v="3.614457831325301E-2"/>
    <s v="SCALE"/>
    <x v="2"/>
  </r>
  <r>
    <s v="tameekapressley@yahoo.com"/>
    <s v="tameeka"/>
    <s v="pressley"/>
    <s v="Jacksonville"/>
    <s v="FL"/>
    <n v="2250"/>
    <s v="edwards daycare"/>
    <s v="Campaign_3"/>
    <s v="Facebook Ads"/>
    <s v="2024-01-01"/>
    <n v="800"/>
    <n v="870"/>
    <n v="36"/>
    <n v="0"/>
    <n v="17.68"/>
    <n v="0"/>
    <n v="-17.68"/>
    <n v="-17.68"/>
    <n v="-1"/>
    <n v="4.1399999999999997"/>
    <n v="0.49"/>
    <n v="0"/>
    <n v="0"/>
    <s v="PAUSE"/>
    <x v="1"/>
  </r>
  <r>
    <s v="tinabulot@yahoo.com"/>
    <s v="tina"/>
    <s v="bulot"/>
    <s v="Hemet"/>
    <s v="CA"/>
    <n v="1900"/>
    <s v="frank bulot"/>
    <s v="Campaign_16"/>
    <s v="Facebook Ads"/>
    <s v="2024-01-01"/>
    <n v="100"/>
    <n v="2317"/>
    <n v="48"/>
    <n v="0"/>
    <n v="28.5"/>
    <n v="0"/>
    <n v="-28.5"/>
    <n v="-28.5"/>
    <n v="-1"/>
    <n v="2.0699999999999998"/>
    <n v="0.59"/>
    <n v="0"/>
    <n v="0"/>
    <s v="PAUSE"/>
    <x v="3"/>
  </r>
  <r>
    <s v="ramont25@gmail.com"/>
    <s v="april"/>
    <s v="ramont"/>
    <s v="Columbus"/>
    <s v="OH"/>
    <n v="2250"/>
    <s v="janiking cleaning"/>
    <s v="Campaign_14"/>
    <s v="Facebook Ads"/>
    <s v="2024-01-04"/>
    <n v="800"/>
    <n v="794"/>
    <n v="19"/>
    <n v="0"/>
    <n v="11"/>
    <n v="0"/>
    <n v="-11"/>
    <n v="-11"/>
    <n v="-1"/>
    <n v="2.39"/>
    <n v="0.57999999999999996"/>
    <n v="0"/>
    <n v="0"/>
    <s v="PAUSE"/>
    <x v="1"/>
  </r>
  <r>
    <s v="debbiemassa@yahoo.com"/>
    <s v="debra"/>
    <s v="massa"/>
    <s v="Cleveland"/>
    <s v="OH"/>
    <n v="5001"/>
    <s v="consumer protection"/>
    <s v="Campaign_5"/>
    <s v="Facebook Ads"/>
    <s v="2024-01-03"/>
    <n v="800"/>
    <n v="1512"/>
    <n v="62"/>
    <n v="7"/>
    <n v="38.119999999999997"/>
    <n v="484.56"/>
    <n v="446.44"/>
    <n v="446.44"/>
    <n v="11.711437565582372"/>
    <n v="4.0999999999999996"/>
    <n v="0.61"/>
    <n v="5.45"/>
    <n v="0.11290322580645161"/>
    <s v="SCALE"/>
    <x v="1"/>
  </r>
  <r>
    <s v="chrchic2006@yahoo.com"/>
    <s v="sarah"/>
    <s v="tuttle"/>
    <s v="Yorktown"/>
    <s v="VA"/>
    <n v="5800"/>
    <s v="harbor group management"/>
    <s v="Campaign_4"/>
    <s v="Facebook Ads"/>
    <s v="2024-01-22"/>
    <n v="200"/>
    <n v="2275"/>
    <n v="84"/>
    <n v="0"/>
    <n v="71.040000000000006"/>
    <n v="0"/>
    <n v="-71.040000000000006"/>
    <n v="-71.040000000000006"/>
    <n v="-1"/>
    <n v="3.69"/>
    <n v="0.85"/>
    <n v="0"/>
    <n v="0"/>
    <s v="PAUSE"/>
    <x v="3"/>
  </r>
  <r>
    <s v="osvalmay@hotmail.com"/>
    <s v="osvaldo"/>
    <s v="rodriguez"/>
    <s v="Orlando"/>
    <s v="FL"/>
    <n v="2151"/>
    <s v="o.c.p.s."/>
    <s v="Campaign_11"/>
    <s v="Facebook Ads"/>
    <s v="2024-01-29"/>
    <n v="400"/>
    <n v="2198"/>
    <n v="56"/>
    <n v="2"/>
    <n v="41.36"/>
    <n v="135.86000000000001"/>
    <n v="94.500000000000014"/>
    <n v="94.500000000000014"/>
    <n v="2.2848162475822056"/>
    <n v="2.5499999999999998"/>
    <n v="0.74"/>
    <n v="20.68"/>
    <n v="3.5714285714285712E-2"/>
    <s v="SCALE"/>
    <x v="2"/>
  </r>
  <r>
    <s v="lollipoped@gmail.com"/>
    <s v="amy"/>
    <s v="weston"/>
    <s v="Spokane"/>
    <s v="WA"/>
    <n v="3750"/>
    <s v="hammer heads llc"/>
    <s v="Campaign_11"/>
    <s v="Facebook Ads"/>
    <s v="2024-01-29"/>
    <n v="400"/>
    <n v="963"/>
    <n v="17"/>
    <n v="2"/>
    <n v="13.77"/>
    <n v="72.97"/>
    <n v="59.2"/>
    <n v="59.2"/>
    <n v="4.29920116194626"/>
    <n v="1.77"/>
    <n v="0.81"/>
    <n v="6.88"/>
    <n v="0.11764705882352941"/>
    <s v="SCALE"/>
    <x v="2"/>
  </r>
  <r>
    <s v="biglouxxx67@gmail.com"/>
    <s v="lucille"/>
    <s v="jarrett"/>
    <s v="Norfolk"/>
    <s v="VA"/>
    <n v="3250"/>
    <s v="labor of love"/>
    <s v="Campaign_18"/>
    <s v="Facebook Ads"/>
    <s v="2024-01-20"/>
    <n v="1000"/>
    <n v="1500"/>
    <n v="32"/>
    <n v="2"/>
    <n v="24.42"/>
    <n v="127.78"/>
    <n v="103.36"/>
    <n v="103.36"/>
    <n v="4.2325962325962321"/>
    <n v="2.13"/>
    <n v="0.76"/>
    <n v="12.21"/>
    <n v="6.25E-2"/>
    <s v="SCALE"/>
    <x v="1"/>
  </r>
  <r>
    <s v="bryant_watson2001@yahoo.com"/>
    <s v="bryant"/>
    <s v="watson"/>
    <s v="Baytown"/>
    <s v="TX"/>
    <n v="2500"/>
    <s v="houston cardiovascular associa"/>
    <s v="Campaign_19"/>
    <s v="Facebook Ads"/>
    <s v="2024-01-21"/>
    <n v="400"/>
    <n v="745"/>
    <n v="15"/>
    <n v="0"/>
    <n v="6.95"/>
    <n v="0"/>
    <n v="-6.95"/>
    <n v="-6.95"/>
    <n v="-1"/>
    <n v="2.0099999999999998"/>
    <n v="0.46"/>
    <n v="0"/>
    <n v="0"/>
    <s v="PAUSE"/>
    <x v="2"/>
  </r>
  <r>
    <s v="klmaston01@yahoo.com"/>
    <s v="kesha"/>
    <s v="maston"/>
    <s v="Tulsa"/>
    <s v="OK"/>
    <n v="4000"/>
    <s v="university of oklahoma"/>
    <s v="Campaign_10"/>
    <s v="Facebook Ads"/>
    <s v="2024-01-23"/>
    <n v="800"/>
    <n v="827"/>
    <n v="27"/>
    <n v="1"/>
    <n v="14.02"/>
    <n v="61.9"/>
    <n v="47.879999999999995"/>
    <n v="47.879999999999995"/>
    <n v="3.4151212553495003"/>
    <n v="3.26"/>
    <n v="0.52"/>
    <n v="14.02"/>
    <n v="3.7037037037037035E-2"/>
    <s v="SCALE"/>
    <x v="1"/>
  </r>
  <r>
    <s v="yeniffit2007@aol.com"/>
    <s v="tiffiney"/>
    <s v="ross"/>
    <s v="Jersey City"/>
    <s v="NJ"/>
    <n v="3300"/>
    <s v="usps"/>
    <s v="Campaign_4"/>
    <s v="Facebook Ads"/>
    <s v="2024-01-17"/>
    <n v="500"/>
    <n v="601"/>
    <n v="15"/>
    <n v="0"/>
    <n v="7.27"/>
    <n v="0"/>
    <n v="-7.27"/>
    <n v="-7.27"/>
    <n v="-1"/>
    <n v="2.5"/>
    <n v="0.48"/>
    <n v="0"/>
    <n v="0"/>
    <s v="PAUSE"/>
    <x v="2"/>
  </r>
  <r>
    <s v="sarahysasaga@hotmail.com"/>
    <s v="johnny"/>
    <s v="ysasaga"/>
    <s v="Houston"/>
    <s v="TX"/>
    <n v="2250"/>
    <s v="extended stay hotel"/>
    <s v="Campaign_6"/>
    <s v="Facebook Ads"/>
    <s v="2024-01-23"/>
    <n v="200"/>
    <n v="1382"/>
    <n v="28"/>
    <n v="2"/>
    <n v="21.01"/>
    <n v="87.52"/>
    <n v="66.509999999999991"/>
    <n v="66.509999999999991"/>
    <n v="3.1656354117087093"/>
    <n v="2.0299999999999998"/>
    <n v="0.75"/>
    <n v="10.5"/>
    <n v="7.1428571428571425E-2"/>
    <s v="SCALE"/>
    <x v="3"/>
  </r>
  <r>
    <s v="martinjeffrey62@yahoo.com"/>
    <s v="jeffrey"/>
    <s v="martin"/>
    <s v="Hampton"/>
    <s v="VA"/>
    <n v="2250"/>
    <n v="0"/>
    <s v="Campaign_5"/>
    <s v="Facebook Ads"/>
    <s v="2024-01-28"/>
    <n v="1000"/>
    <n v="1239"/>
    <n v="48"/>
    <n v="2"/>
    <n v="27.5"/>
    <n v="76.88"/>
    <n v="49.379999999999995"/>
    <n v="49.379999999999995"/>
    <n v="1.7956363636363635"/>
    <n v="3.87"/>
    <n v="0.56999999999999995"/>
    <n v="13.75"/>
    <n v="4.1666666666666664E-2"/>
    <s v="SCALE"/>
    <x v="1"/>
  </r>
  <r>
    <s v="bigchachi3@msn.com"/>
    <s v="chauncey"/>
    <s v="hyslip"/>
    <s v="Jackson"/>
    <s v="MO"/>
    <n v="2299"/>
    <s v="sears holdings"/>
    <s v="Campaign_15"/>
    <s v="Facebook Ads"/>
    <s v="2024-01-18"/>
    <n v="1000"/>
    <n v="2192"/>
    <n v="95"/>
    <n v="3"/>
    <n v="60.48"/>
    <n v="168.07"/>
    <n v="107.59"/>
    <n v="107.59"/>
    <n v="1.7789351851851853"/>
    <n v="4.33"/>
    <n v="0.64"/>
    <n v="20.16"/>
    <n v="3.1578947368421054E-2"/>
    <s v="SCALE"/>
    <x v="1"/>
  </r>
  <r>
    <s v="pam7108@yahoo.com"/>
    <s v="pamela"/>
    <s v="carpenter"/>
    <s v="Monrovia"/>
    <s v="IN"/>
    <n v="4500"/>
    <s v="genco bd"/>
    <s v="Campaign_4"/>
    <s v="Facebook Ads"/>
    <s v="2024-01-07"/>
    <n v="800"/>
    <n v="1435"/>
    <n v="30"/>
    <n v="1"/>
    <n v="23.04"/>
    <n v="52.91"/>
    <n v="29.869999999999997"/>
    <n v="29.869999999999997"/>
    <n v="1.2964409722222221"/>
    <n v="2.09"/>
    <n v="0.77"/>
    <n v="23.04"/>
    <n v="3.3333333333333333E-2"/>
    <s v="SCALE"/>
    <x v="1"/>
  </r>
  <r>
    <s v="hateraid10@yahoo.com"/>
    <s v="jason"/>
    <s v="thompson"/>
    <s v="Canton"/>
    <s v="MS"/>
    <n v="3750"/>
    <s v="mvp"/>
    <s v="Campaign_4"/>
    <s v="Facebook Ads"/>
    <s v="2024-01-30"/>
    <n v="600"/>
    <n v="2009"/>
    <n v="73"/>
    <n v="0"/>
    <n v="50.14"/>
    <n v="0"/>
    <n v="-50.14"/>
    <n v="-50.14"/>
    <n v="-1"/>
    <n v="3.63"/>
    <n v="0.69"/>
    <n v="0"/>
    <n v="0"/>
    <s v="PAUSE"/>
    <x v="0"/>
  </r>
  <r>
    <s v="callieandinnall@yahoo.com"/>
    <s v="calliean"/>
    <s v="dinnall"/>
    <s v="Lithonia"/>
    <s v="GA"/>
    <n v="1100"/>
    <s v="hampton inn"/>
    <s v="Campaign_18"/>
    <s v="Facebook Ads"/>
    <s v="2024-01-06"/>
    <n v="400"/>
    <n v="990"/>
    <n v="23"/>
    <n v="0"/>
    <n v="19.29"/>
    <n v="0"/>
    <n v="-19.29"/>
    <n v="-19.29"/>
    <n v="-1"/>
    <n v="2.3199999999999998"/>
    <n v="0.84"/>
    <n v="0"/>
    <n v="0"/>
    <s v="PAUSE"/>
    <x v="2"/>
  </r>
  <r>
    <s v="suzy9602@gmail.com"/>
    <s v="susana"/>
    <s v="martinez"/>
    <s v="Katy"/>
    <s v="TX"/>
    <n v="2250"/>
    <s v="the bancorp bank"/>
    <s v="Campaign_9"/>
    <s v="Facebook Ads"/>
    <s v="2024-01-25"/>
    <n v="800"/>
    <n v="1106"/>
    <n v="24"/>
    <n v="0"/>
    <n v="15.92"/>
    <n v="0"/>
    <n v="-15.92"/>
    <n v="-15.92"/>
    <n v="-1"/>
    <n v="2.17"/>
    <n v="0.66"/>
    <n v="0"/>
    <n v="0"/>
    <s v="PAUSE"/>
    <x v="1"/>
  </r>
  <r>
    <s v="peggylacey74@yahoo.com"/>
    <s v="margaret"/>
    <s v="lacey"/>
    <s v="Canal Winches"/>
    <s v="OH"/>
    <n v="2501"/>
    <s v="fci academy"/>
    <s v="Campaign_7"/>
    <s v="Facebook Ads"/>
    <s v="2024-01-28"/>
    <n v="500"/>
    <n v="727"/>
    <n v="29"/>
    <n v="2"/>
    <n v="23.18"/>
    <n v="74.02"/>
    <n v="50.839999999999996"/>
    <n v="50.839999999999996"/>
    <n v="2.1932700603968938"/>
    <n v="3.99"/>
    <n v="0.8"/>
    <n v="11.59"/>
    <n v="6.8965517241379309E-2"/>
    <s v="SCALE"/>
    <x v="2"/>
  </r>
  <r>
    <s v="sarah37660@yahoo.com"/>
    <s v="sarah"/>
    <s v="light"/>
    <s v="Rogersville"/>
    <s v="TN"/>
    <n v="1256"/>
    <s v="holston medical group"/>
    <s v="Campaign_18"/>
    <s v="Facebook Ads"/>
    <s v="2024-01-09"/>
    <n v="300"/>
    <n v="2091"/>
    <n v="81"/>
    <n v="1"/>
    <n v="64.41"/>
    <n v="51.21"/>
    <n v="-13.199999999999996"/>
    <n v="-13.199999999999996"/>
    <n v="-0.20493712156497432"/>
    <n v="3.87"/>
    <n v="0.8"/>
    <n v="64.41"/>
    <n v="1.2345679012345678E-2"/>
    <s v="SCALE"/>
    <x v="3"/>
  </r>
  <r>
    <s v="tthomskywalker52@yahoo.com"/>
    <s v="tommie"/>
    <s v="thompson"/>
    <s v="Phoenix"/>
    <s v="AZ"/>
    <n v="1580"/>
    <s v="us airways"/>
    <s v="Campaign_20"/>
    <s v="Facebook Ads"/>
    <s v="2024-01-20"/>
    <n v="100"/>
    <n v="2253"/>
    <n v="84"/>
    <n v="0"/>
    <n v="58.04"/>
    <n v="0"/>
    <n v="-58.04"/>
    <n v="-58.04"/>
    <n v="-1"/>
    <n v="3.73"/>
    <n v="0.69"/>
    <n v="0"/>
    <n v="0"/>
    <s v="PAUSE"/>
    <x v="3"/>
  </r>
  <r>
    <s v="taya.gowdy@yahoo.com"/>
    <s v="taya"/>
    <s v="gowdy"/>
    <s v="Louisville"/>
    <s v="KY"/>
    <n v="3109"/>
    <s v="packaging unlimited"/>
    <s v="Campaign_5"/>
    <s v="Facebook Ads"/>
    <s v="2024-01-13"/>
    <n v="1000"/>
    <n v="1235"/>
    <n v="55"/>
    <n v="5"/>
    <n v="22.09"/>
    <n v="275.85000000000002"/>
    <n v="253.76000000000002"/>
    <n v="253.76000000000002"/>
    <n v="11.487550928021729"/>
    <n v="4.45"/>
    <n v="0.4"/>
    <n v="4.42"/>
    <n v="9.0909090909090912E-2"/>
    <s v="SCALE"/>
    <x v="1"/>
  </r>
  <r>
    <s v="bookercv@cox.net"/>
    <s v="carrie"/>
    <s v="johnson book"/>
    <s v="Las Vegas"/>
    <s v="NV"/>
    <n v="1950"/>
    <s v="national security technologies"/>
    <s v="Campaign_19"/>
    <s v="Facebook Ads"/>
    <s v="2024-01-23"/>
    <n v="800"/>
    <n v="2327"/>
    <n v="88"/>
    <n v="0"/>
    <n v="60.49"/>
    <n v="0"/>
    <n v="-60.49"/>
    <n v="-60.49"/>
    <n v="-1"/>
    <n v="3.78"/>
    <n v="0.69"/>
    <n v="0"/>
    <n v="0"/>
    <s v="PAUSE"/>
    <x v="1"/>
  </r>
  <r>
    <s v="dchance1@hotmail.com"/>
    <s v="donald"/>
    <s v="chance"/>
    <s v="Las Vegas"/>
    <s v="NV"/>
    <n v="2200"/>
    <s v="ssdi"/>
    <s v="Campaign_12"/>
    <s v="Facebook Ads"/>
    <s v="2024-01-16"/>
    <n v="600"/>
    <n v="998"/>
    <n v="27"/>
    <n v="2"/>
    <n v="21.39"/>
    <n v="123.13"/>
    <n v="101.74"/>
    <n v="101.74"/>
    <n v="4.7564282374941556"/>
    <n v="2.71"/>
    <n v="0.79"/>
    <n v="10.7"/>
    <n v="7.407407407407407E-2"/>
    <s v="SCALE"/>
    <x v="0"/>
  </r>
  <r>
    <s v="drizzleusmc1982@yahoo.com"/>
    <s v="derrick"/>
    <s v="pedraza"/>
    <s v="Kingsville"/>
    <s v="TX"/>
    <n v="2200"/>
    <s v="dept of the navy"/>
    <s v="Campaign_2"/>
    <s v="Facebook Ads"/>
    <s v="2024-01-29"/>
    <n v="1000"/>
    <n v="506"/>
    <n v="8"/>
    <n v="1"/>
    <n v="5.48"/>
    <n v="46.36"/>
    <n v="40.879999999999995"/>
    <n v="40.879999999999995"/>
    <n v="7.4598540145985384"/>
    <n v="1.58"/>
    <n v="0.68"/>
    <n v="5.48"/>
    <n v="0.125"/>
    <s v="SCALE"/>
    <x v="1"/>
  </r>
  <r>
    <s v="eonahhayes@gmail.com"/>
    <s v="michael"/>
    <s v="hayes"/>
    <s v="San Diego"/>
    <s v="CA"/>
    <n v="1900"/>
    <s v="aap"/>
    <s v="Campaign_7"/>
    <s v="Facebook Ads"/>
    <s v="2024-01-31"/>
    <n v="500"/>
    <n v="1885"/>
    <n v="79"/>
    <n v="0"/>
    <n v="57.84"/>
    <n v="0"/>
    <n v="-57.84"/>
    <n v="-57.84"/>
    <n v="-1"/>
    <n v="4.1900000000000004"/>
    <n v="0.73"/>
    <n v="0"/>
    <n v="0"/>
    <s v="PAUSE"/>
    <x v="2"/>
  </r>
  <r>
    <s v="garciamonique26@yahoo.com"/>
    <s v="monique"/>
    <s v="garcia"/>
    <s v="Stanton"/>
    <s v="CA"/>
    <n v="4000"/>
    <s v="clevelandgolf"/>
    <s v="Campaign_19"/>
    <s v="Facebook Ads"/>
    <s v="2024-01-17"/>
    <n v="200"/>
    <n v="2087"/>
    <n v="73"/>
    <n v="0"/>
    <n v="59.46"/>
    <n v="0"/>
    <n v="-59.46"/>
    <n v="-59.46"/>
    <n v="-1"/>
    <n v="3.5"/>
    <n v="0.81"/>
    <n v="0"/>
    <n v="0"/>
    <s v="PAUSE"/>
    <x v="3"/>
  </r>
  <r>
    <s v="kimberly.hill@ucdenver.edu"/>
    <s v="kimberly"/>
    <s v="hill"/>
    <s v="Denver"/>
    <s v="CO"/>
    <n v="1500"/>
    <s v="university of colorado denver"/>
    <s v="Campaign_12"/>
    <s v="Facebook Ads"/>
    <s v="2024-01-04"/>
    <n v="600"/>
    <n v="1943"/>
    <n v="62"/>
    <n v="2"/>
    <n v="31.06"/>
    <n v="131"/>
    <n v="99.94"/>
    <n v="99.94"/>
    <n v="3.2176432710882166"/>
    <n v="3.19"/>
    <n v="0.5"/>
    <n v="15.53"/>
    <n v="3.2258064516129031E-2"/>
    <s v="SCALE"/>
    <x v="0"/>
  </r>
  <r>
    <s v="kittyandrews50@yahoo.com"/>
    <s v="lucy"/>
    <s v="andrews"/>
    <s v="Brandon"/>
    <s v="FL"/>
    <n v="3300"/>
    <s v="ldclearningcenter"/>
    <s v="Campaign_10"/>
    <s v="Facebook Ads"/>
    <s v="2024-01-31"/>
    <n v="600"/>
    <n v="2041"/>
    <n v="77"/>
    <n v="6"/>
    <n v="47.11"/>
    <n v="217.66"/>
    <n v="170.55"/>
    <n v="170.55"/>
    <n v="3.6202504776056044"/>
    <n v="3.77"/>
    <n v="0.61"/>
    <n v="7.85"/>
    <n v="7.792207792207792E-2"/>
    <s v="SCALE"/>
    <x v="0"/>
  </r>
  <r>
    <s v="jenitza02@gmail.com"/>
    <s v="maria"/>
    <s v="baez"/>
    <s v="Kissimmee"/>
    <s v="FL"/>
    <n v="1250"/>
    <s v="cfda"/>
    <s v="Campaign_4"/>
    <s v="Facebook Ads"/>
    <s v="2024-01-12"/>
    <n v="300"/>
    <n v="2244"/>
    <n v="50"/>
    <n v="5"/>
    <n v="24.06"/>
    <n v="285.82"/>
    <n v="261.76"/>
    <n v="261.76"/>
    <n v="10.879467996674979"/>
    <n v="2.23"/>
    <n v="0.48"/>
    <n v="4.8099999999999996"/>
    <n v="0.1"/>
    <s v="SCALE"/>
    <x v="3"/>
  </r>
  <r>
    <s v="hathawayanthony@yahoo.com"/>
    <s v="anthony"/>
    <s v="hathaway"/>
    <s v="Harvey"/>
    <s v="IL"/>
    <n v="3200"/>
    <s v="castle"/>
    <s v="Campaign_16"/>
    <s v="Facebook Ads"/>
    <s v="2024-01-28"/>
    <n v="700"/>
    <n v="2248"/>
    <n v="47"/>
    <n v="1"/>
    <n v="33.700000000000003"/>
    <n v="72.42"/>
    <n v="38.72"/>
    <n v="38.72"/>
    <n v="1.1489614243323441"/>
    <n v="2.09"/>
    <n v="0.72"/>
    <n v="33.700000000000003"/>
    <n v="2.1276595744680851E-2"/>
    <s v="SCALE"/>
    <x v="0"/>
  </r>
  <r>
    <s v="vernard.harris@live.com"/>
    <s v="vernard"/>
    <s v="harris"/>
    <s v="East Saint Lo"/>
    <s v="IL"/>
    <n v="1900"/>
    <s v="hclan"/>
    <s v="Campaign_11"/>
    <s v="Facebook Ads"/>
    <s v="2024-01-24"/>
    <n v="1000"/>
    <n v="1319"/>
    <n v="40"/>
    <n v="1"/>
    <n v="25.25"/>
    <n v="47.77"/>
    <n v="22.520000000000003"/>
    <n v="22.520000000000003"/>
    <n v="0.89188118811881201"/>
    <n v="3.03"/>
    <n v="0.63"/>
    <n v="25.25"/>
    <n v="2.5000000000000001E-2"/>
    <s v="SCALE"/>
    <x v="1"/>
  </r>
  <r>
    <s v="evierucker@aol.com"/>
    <s v="evita"/>
    <s v="rucker"/>
    <s v="Charlotte"/>
    <s v="NC"/>
    <n v="1300"/>
    <s v="abi"/>
    <s v="Campaign_15"/>
    <s v="Facebook Ads"/>
    <s v="2024-01-14"/>
    <n v="500"/>
    <n v="979"/>
    <n v="17"/>
    <n v="0"/>
    <n v="14.45"/>
    <n v="0"/>
    <n v="-14.45"/>
    <n v="-14.45"/>
    <n v="-1"/>
    <n v="1.74"/>
    <n v="0.85"/>
    <n v="0"/>
    <n v="0"/>
    <s v="PAUSE"/>
    <x v="2"/>
  </r>
  <r>
    <s v="angelaleedavis@yahoo.com"/>
    <s v="angela"/>
    <s v="davis"/>
    <s v="Stockton"/>
    <s v="CA"/>
    <n v="1100"/>
    <s v="sjdc &amp; business owner"/>
    <s v="Campaign_12"/>
    <s v="Facebook Ads"/>
    <s v="2024-01-22"/>
    <n v="300"/>
    <n v="673"/>
    <n v="10"/>
    <n v="0"/>
    <n v="8.34"/>
    <n v="0"/>
    <n v="-8.34"/>
    <n v="-8.34"/>
    <n v="-1"/>
    <n v="1.49"/>
    <n v="0.83"/>
    <n v="0"/>
    <n v="0"/>
    <s v="PAUSE"/>
    <x v="3"/>
  </r>
  <r>
    <s v="adorablelove3@gmail.com"/>
    <s v="jennifer"/>
    <s v="williams"/>
    <s v="Brockway"/>
    <s v="PA"/>
    <n v="3400"/>
    <s v="fcpm"/>
    <s v="Campaign_14"/>
    <s v="Facebook Ads"/>
    <s v="2024-01-14"/>
    <n v="800"/>
    <n v="2138"/>
    <n v="87"/>
    <n v="0"/>
    <n v="54.28"/>
    <n v="0"/>
    <n v="-54.28"/>
    <n v="-54.28"/>
    <n v="-1"/>
    <n v="4.07"/>
    <n v="0.62"/>
    <n v="0"/>
    <n v="0"/>
    <s v="PAUSE"/>
    <x v="1"/>
  </r>
  <r>
    <s v="crews10@cox.net"/>
    <s v="abuaryanna"/>
    <s v="crews"/>
    <s v="Chula Vista"/>
    <s v="CA"/>
    <n v="2900"/>
    <s v="ihss"/>
    <s v="Campaign_4"/>
    <s v="Facebook Ads"/>
    <s v="2024-01-24"/>
    <n v="300"/>
    <n v="2149"/>
    <n v="51"/>
    <n v="1"/>
    <n v="27.92"/>
    <n v="52.26"/>
    <n v="24.339999999999996"/>
    <n v="24.339999999999996"/>
    <n v="0.87177650429799414"/>
    <n v="2.37"/>
    <n v="0.55000000000000004"/>
    <n v="27.92"/>
    <n v="1.9607843137254902E-2"/>
    <s v="SCALE"/>
    <x v="3"/>
  </r>
  <r>
    <s v="brandice6@gmail.com"/>
    <s v="brandice"/>
    <s v="brown"/>
    <s v="Los Angeles"/>
    <s v="CA"/>
    <n v="1700"/>
    <s v="wastemanagement"/>
    <s v="Campaign_4"/>
    <s v="Facebook Ads"/>
    <s v="2024-01-27"/>
    <n v="200"/>
    <n v="2012"/>
    <n v="66"/>
    <n v="7"/>
    <n v="43.36"/>
    <n v="272.23"/>
    <n v="228.87"/>
    <n v="228.87"/>
    <n v="5.2783671586715872"/>
    <n v="3.28"/>
    <n v="0.66"/>
    <n v="6.19"/>
    <n v="0.10606060606060606"/>
    <s v="SCALE"/>
    <x v="3"/>
  </r>
  <r>
    <s v="powellconstance@yahoo.com"/>
    <s v="constance"/>
    <s v="powell"/>
    <s v="Fort Lauderda"/>
    <s v="FL"/>
    <n v="1430"/>
    <s v="cocoreginuz apparel"/>
    <s v="Campaign_13"/>
    <s v="Facebook Ads"/>
    <s v="2024-01-09"/>
    <n v="700"/>
    <n v="1102"/>
    <n v="21"/>
    <n v="1"/>
    <n v="8.44"/>
    <n v="73.69"/>
    <n v="65.25"/>
    <n v="65.25"/>
    <n v="7.7310426540284363"/>
    <n v="1.91"/>
    <n v="0.4"/>
    <n v="8.44"/>
    <n v="4.7619047619047616E-2"/>
    <s v="SCALE"/>
    <x v="0"/>
  </r>
  <r>
    <s v="jorgepereles@gmail.com"/>
    <s v="jose"/>
    <s v="pereles"/>
    <s v="Deerfield Bea"/>
    <s v="FL"/>
    <n v="1000"/>
    <s v="lighting components and de"/>
    <s v="Campaign_13"/>
    <s v="Facebook Ads"/>
    <s v="2024-01-25"/>
    <n v="200"/>
    <n v="2086"/>
    <n v="82"/>
    <n v="8"/>
    <n v="49.07"/>
    <n v="407.8"/>
    <n v="358.73"/>
    <n v="358.73"/>
    <n v="7.3105767271245163"/>
    <n v="3.93"/>
    <n v="0.6"/>
    <n v="6.13"/>
    <n v="9.7560975609756101E-2"/>
    <s v="SCALE"/>
    <x v="3"/>
  </r>
  <r>
    <s v="mimicrisp@yahoo.com"/>
    <s v="melissa"/>
    <s v="mayfield"/>
    <s v="Akron"/>
    <s v="OH"/>
    <n v="3000"/>
    <s v="bright now dental"/>
    <s v="Campaign_11"/>
    <s v="Facebook Ads"/>
    <s v="2024-01-09"/>
    <n v="400"/>
    <n v="1719"/>
    <n v="28"/>
    <n v="0"/>
    <n v="21.01"/>
    <n v="0"/>
    <n v="-21.01"/>
    <n v="-21.01"/>
    <n v="-1"/>
    <n v="1.63"/>
    <n v="0.75"/>
    <n v="0"/>
    <n v="0"/>
    <s v="PAUSE"/>
    <x v="2"/>
  </r>
  <r>
    <s v="tanjagage@yahoo.com"/>
    <s v="tanja"/>
    <s v="gage"/>
    <s v="Houston"/>
    <s v="TX"/>
    <n v="3300"/>
    <s v="officedepot"/>
    <s v="Campaign_9"/>
    <s v="Facebook Ads"/>
    <s v="2024-01-02"/>
    <n v="500"/>
    <n v="1408"/>
    <n v="28"/>
    <n v="0"/>
    <n v="13.95"/>
    <n v="0"/>
    <n v="-13.95"/>
    <n v="-13.95"/>
    <n v="-1"/>
    <n v="1.99"/>
    <n v="0.5"/>
    <n v="0"/>
    <n v="0"/>
    <s v="PAUSE"/>
    <x v="2"/>
  </r>
  <r>
    <s v="danyiel_mangrum@yahoo.com"/>
    <s v="danyiel"/>
    <s v="pringle"/>
    <s v="Trenton"/>
    <s v="NJ"/>
    <n v="3500"/>
    <s v="jk group"/>
    <s v="Campaign_6"/>
    <s v="Facebook Ads"/>
    <s v="2024-01-16"/>
    <n v="400"/>
    <n v="1688"/>
    <n v="34"/>
    <n v="3"/>
    <n v="21.56"/>
    <n v="111.24"/>
    <n v="89.679999999999993"/>
    <n v="89.679999999999993"/>
    <n v="4.1595547309833023"/>
    <n v="2.0099999999999998"/>
    <n v="0.63"/>
    <n v="7.19"/>
    <n v="8.8235294117647065E-2"/>
    <s v="SCALE"/>
    <x v="2"/>
  </r>
  <r>
    <s v="mmanny30@yahoo.com"/>
    <s v="daniel"/>
    <s v="martinez"/>
    <s v="Azusa"/>
    <s v="CA"/>
    <n v="1105"/>
    <s v="pinnacle communications"/>
    <s v="Campaign_14"/>
    <s v="Facebook Ads"/>
    <s v="2024-01-15"/>
    <n v="300"/>
    <n v="2124"/>
    <n v="85"/>
    <n v="8"/>
    <n v="67.92"/>
    <n v="498.19"/>
    <n v="430.27"/>
    <n v="430.27"/>
    <n v="6.3349528857479385"/>
    <n v="4"/>
    <n v="0.8"/>
    <n v="8.49"/>
    <n v="9.4117647058823528E-2"/>
    <s v="SCALE"/>
    <x v="3"/>
  </r>
  <r>
    <s v="fairies.kc@gmail.com"/>
    <s v="karrie"/>
    <s v="chavez"/>
    <s v="El Paso"/>
    <s v="TX"/>
    <n v="2250"/>
    <s v="providence memorial hosp"/>
    <s v="Campaign_9"/>
    <s v="Facebook Ads"/>
    <s v="2024-01-14"/>
    <n v="300"/>
    <n v="1835"/>
    <n v="39"/>
    <n v="0"/>
    <n v="17.73"/>
    <n v="0"/>
    <n v="-17.73"/>
    <n v="-17.73"/>
    <n v="-1"/>
    <n v="2.13"/>
    <n v="0.45"/>
    <n v="0"/>
    <n v="0"/>
    <s v="PAUSE"/>
    <x v="3"/>
  </r>
  <r>
    <s v="ksheanwoods@yahoo.com"/>
    <s v="louis"/>
    <s v="woods"/>
    <s v="Killeen"/>
    <s v="TX"/>
    <n v="2340"/>
    <s v="global connex"/>
    <s v="Campaign_19"/>
    <s v="Facebook Ads"/>
    <s v="2024-01-02"/>
    <n v="600"/>
    <n v="1484"/>
    <n v="40"/>
    <n v="1"/>
    <n v="18"/>
    <n v="58.76"/>
    <n v="40.76"/>
    <n v="40.76"/>
    <n v="2.2644444444444445"/>
    <n v="2.7"/>
    <n v="0.45"/>
    <n v="18"/>
    <n v="2.5000000000000001E-2"/>
    <s v="SCALE"/>
    <x v="0"/>
  </r>
  <r>
    <s v="wyatt2023@yahoo.com"/>
    <s v="mindy"/>
    <s v="wyatt"/>
    <s v="Seneca"/>
    <s v="MO"/>
    <n v="1950"/>
    <s v="freeman hospital"/>
    <s v="Campaign_15"/>
    <s v="Facebook Ads"/>
    <s v="2024-01-04"/>
    <n v="1000"/>
    <n v="1203"/>
    <n v="19"/>
    <n v="0"/>
    <n v="12.1"/>
    <n v="0"/>
    <n v="-12.1"/>
    <n v="-12.1"/>
    <n v="-1"/>
    <n v="1.58"/>
    <n v="0.64"/>
    <n v="0"/>
    <n v="0"/>
    <s v="PAUSE"/>
    <x v="1"/>
  </r>
  <r>
    <s v="kmddalways@aol.com"/>
    <s v="danielle"/>
    <s v="woodson"/>
    <s v="Ruther Glen"/>
    <s v="VA"/>
    <n v="1100"/>
    <s v="rv savers inc"/>
    <s v="Campaign_13"/>
    <s v="Facebook Ads"/>
    <s v="2024-01-17"/>
    <n v="400"/>
    <n v="550"/>
    <n v="19"/>
    <n v="0"/>
    <n v="13.72"/>
    <n v="0"/>
    <n v="-13.72"/>
    <n v="-13.72"/>
    <n v="-1"/>
    <n v="3.45"/>
    <n v="0.72"/>
    <n v="0"/>
    <n v="0"/>
    <s v="PAUSE"/>
    <x v="2"/>
  </r>
  <r>
    <s v="vivian.hamilton@myorangeclerk.com"/>
    <s v="vivian"/>
    <s v="hamilton"/>
    <s v="Orlando"/>
    <s v="FL"/>
    <n v="2200"/>
    <s v="orange county clerk of co"/>
    <s v="Campaign_10"/>
    <s v="Facebook Ads"/>
    <s v="2024-01-31"/>
    <n v="300"/>
    <n v="2415"/>
    <n v="41"/>
    <n v="0"/>
    <n v="23.57"/>
    <n v="0"/>
    <n v="-23.57"/>
    <n v="-23.57"/>
    <n v="-1"/>
    <n v="1.7"/>
    <n v="0.56999999999999995"/>
    <n v="0"/>
    <n v="0"/>
    <s v="PAUSE"/>
    <x v="3"/>
  </r>
  <r>
    <s v="lilmama41106@hotmail.com"/>
    <s v="stephanie"/>
    <s v="thornton"/>
    <s v="Gainesville"/>
    <s v="GA"/>
    <n v="1800"/>
    <s v="publix"/>
    <s v="Campaign_20"/>
    <s v="Facebook Ads"/>
    <s v="2024-01-05"/>
    <n v="800"/>
    <n v="2477"/>
    <n v="79"/>
    <n v="3"/>
    <n v="50.99"/>
    <n v="181.7"/>
    <n v="130.70999999999998"/>
    <n v="130.70999999999998"/>
    <n v="2.5634438125122569"/>
    <n v="3.19"/>
    <n v="0.65"/>
    <n v="17"/>
    <n v="3.7974683544303799E-2"/>
    <s v="SCALE"/>
    <x v="1"/>
  </r>
  <r>
    <s v="lywilliams09@gmail.com"/>
    <s v="lisa"/>
    <s v="williams"/>
    <s v="Miami"/>
    <s v="FL"/>
    <n v="1600"/>
    <s v="turner tech high school"/>
    <s v="Campaign_11"/>
    <s v="Facebook Ads"/>
    <s v="2024-01-25"/>
    <n v="200"/>
    <n v="1814"/>
    <n v="59"/>
    <n v="2"/>
    <n v="31.86"/>
    <n v="147.72999999999999"/>
    <n v="115.86999999999999"/>
    <n v="115.86999999999999"/>
    <n v="3.6368487131198992"/>
    <n v="3.25"/>
    <n v="0.54"/>
    <n v="15.93"/>
    <n v="3.3898305084745763E-2"/>
    <s v="SCALE"/>
    <x v="3"/>
  </r>
  <r>
    <s v="nanalewis14@yahoo.com"/>
    <s v="shealanda"/>
    <s v="lewis"/>
    <s v="Akron"/>
    <s v="OH"/>
    <n v="1750"/>
    <s v="robinson memorial hospital"/>
    <s v="Campaign_3"/>
    <s v="Facebook Ads"/>
    <s v="2024-01-23"/>
    <n v="300"/>
    <n v="1367"/>
    <n v="23"/>
    <n v="2"/>
    <n v="11.53"/>
    <n v="70.099999999999994"/>
    <n v="58.569999999999993"/>
    <n v="58.569999999999993"/>
    <n v="5.0797918473547261"/>
    <n v="1.68"/>
    <n v="0.5"/>
    <n v="5.76"/>
    <n v="8.6956521739130432E-2"/>
    <s v="SCALE"/>
    <x v="3"/>
  </r>
  <r>
    <s v="mauricebllwd@aol.com"/>
    <s v="maurice"/>
    <s v="hayes"/>
    <s v="Bellwood"/>
    <s v="IL"/>
    <n v="4300"/>
    <s v="caterpillar logistics"/>
    <s v="Campaign_12"/>
    <s v="Facebook Ads"/>
    <s v="2024-01-27"/>
    <n v="800"/>
    <n v="1944"/>
    <n v="40"/>
    <n v="3"/>
    <n v="29.56"/>
    <n v="192.72"/>
    <n v="163.16"/>
    <n v="163.16"/>
    <n v="5.519621109607578"/>
    <n v="2.06"/>
    <n v="0.74"/>
    <n v="9.85"/>
    <n v="7.4999999999999997E-2"/>
    <s v="SCALE"/>
    <x v="1"/>
  </r>
  <r>
    <s v="pmallory1965@yahoo.com"/>
    <s v="patricia"/>
    <s v="mallory"/>
    <s v="New Albany"/>
    <s v="IN"/>
    <n v="1700"/>
    <s v="todays office professional"/>
    <s v="Campaign_12"/>
    <s v="Facebook Ads"/>
    <s v="2024-01-31"/>
    <n v="300"/>
    <n v="698"/>
    <n v="10"/>
    <n v="0"/>
    <n v="5.29"/>
    <n v="0"/>
    <n v="-5.29"/>
    <n v="-5.29"/>
    <n v="-1"/>
    <n v="1.43"/>
    <n v="0.53"/>
    <n v="0"/>
    <n v="0"/>
    <s v="PAUSE"/>
    <x v="3"/>
  </r>
  <r>
    <s v="nikki2213@aol.com"/>
    <s v="nicole"/>
    <s v="jewett"/>
    <s v="Woodbridge"/>
    <s v="NJ"/>
    <n v="3000"/>
    <s v="continental airlines"/>
    <s v="Campaign_2"/>
    <s v="Facebook Ads"/>
    <s v="2024-01-15"/>
    <n v="700"/>
    <n v="829"/>
    <n v="19"/>
    <n v="2"/>
    <n v="14.71"/>
    <n v="114.95"/>
    <n v="100.24000000000001"/>
    <n v="100.24000000000001"/>
    <n v="6.8144119646498984"/>
    <n v="2.29"/>
    <n v="0.77"/>
    <n v="7.36"/>
    <n v="0.10526315789473684"/>
    <s v="SCALE"/>
    <x v="0"/>
  </r>
  <r>
    <s v="serayam@gmail.com"/>
    <s v="seraya"/>
    <s v="martinez"/>
    <s v="Orange"/>
    <s v="CA"/>
    <n v="2438"/>
    <s v="sisters of st. joseph of orang"/>
    <s v="Campaign_6"/>
    <s v="Facebook Ads"/>
    <s v="2024-01-03"/>
    <n v="100"/>
    <n v="2495"/>
    <n v="104"/>
    <n v="2"/>
    <n v="51.95"/>
    <n v="139.55000000000001"/>
    <n v="87.600000000000009"/>
    <n v="87.600000000000009"/>
    <n v="1.6862367661212705"/>
    <n v="4.17"/>
    <n v="0.5"/>
    <n v="25.98"/>
    <n v="1.9230769230769232E-2"/>
    <s v="SCALE"/>
    <x v="3"/>
  </r>
  <r>
    <s v="btinabrown1@aol.com"/>
    <s v="katina"/>
    <s v="spencer"/>
    <s v="Lynchburg"/>
    <s v="VA"/>
    <n v="2250"/>
    <s v="bwx"/>
    <s v="Campaign_2"/>
    <s v="Facebook Ads"/>
    <s v="2024-01-25"/>
    <n v="600"/>
    <n v="1507"/>
    <n v="34"/>
    <n v="3"/>
    <n v="16.440000000000001"/>
    <n v="120.57"/>
    <n v="104.13"/>
    <n v="104.13"/>
    <n v="6.3339416058394153"/>
    <n v="2.2599999999999998"/>
    <n v="0.48"/>
    <n v="5.48"/>
    <n v="8.8235294117647065E-2"/>
    <s v="SCALE"/>
    <x v="0"/>
  </r>
  <r>
    <s v="aliciafountain@yahoo.com"/>
    <s v="alicia"/>
    <s v="fountain"/>
    <s v="Riverview"/>
    <s v="FL"/>
    <n v="1300"/>
    <s v="hillsborough county head start"/>
    <s v="Campaign_7"/>
    <s v="Facebook Ads"/>
    <s v="2024-01-16"/>
    <n v="100"/>
    <n v="961"/>
    <n v="20"/>
    <n v="1"/>
    <n v="16.420000000000002"/>
    <n v="53.72"/>
    <n v="37.299999999999997"/>
    <n v="37.299999999999997"/>
    <n v="2.2716199756394637"/>
    <n v="2.08"/>
    <n v="0.82"/>
    <n v="16.420000000000002"/>
    <n v="0.05"/>
    <s v="SCALE"/>
    <x v="3"/>
  </r>
  <r>
    <s v="minturndavid@yahoo.com"/>
    <s v="david"/>
    <s v="minturn"/>
    <s v="Albuquerque"/>
    <s v="NM"/>
    <n v="3750"/>
    <s v="quikrete"/>
    <s v="Campaign_10"/>
    <s v="Facebook Ads"/>
    <s v="2024-01-22"/>
    <n v="100"/>
    <n v="1589"/>
    <n v="29"/>
    <n v="0"/>
    <n v="23.98"/>
    <n v="0"/>
    <n v="-23.98"/>
    <n v="-23.98"/>
    <n v="-1"/>
    <n v="1.83"/>
    <n v="0.83"/>
    <n v="0"/>
    <n v="0"/>
    <s v="PAUSE"/>
    <x v="3"/>
  </r>
  <r>
    <s v="steigerwaldteri@aol.com"/>
    <s v="teri"/>
    <s v="steigerwald"/>
    <s v="Muncie"/>
    <s v="IN"/>
    <n v="1750"/>
    <s v="leme enterprises"/>
    <s v="Campaign_12"/>
    <s v="Facebook Ads"/>
    <s v="2024-01-03"/>
    <n v="400"/>
    <n v="1150"/>
    <n v="50"/>
    <n v="1"/>
    <n v="40.75"/>
    <n v="73.69"/>
    <n v="32.94"/>
    <n v="32.94"/>
    <n v="0.8083435582822085"/>
    <n v="4.3499999999999996"/>
    <n v="0.82"/>
    <n v="40.75"/>
    <n v="0.02"/>
    <s v="SCALE"/>
    <x v="2"/>
  </r>
  <r>
    <s v="palmer_jesseca@yahoo.com"/>
    <s v="jesseca"/>
    <s v="leathley"/>
    <s v="Dayton"/>
    <s v="OH"/>
    <n v="1800"/>
    <s v="great clips"/>
    <s v="Campaign_2"/>
    <s v="Facebook Ads"/>
    <s v="2024-01-25"/>
    <n v="600"/>
    <n v="574"/>
    <n v="15"/>
    <n v="0"/>
    <n v="7.82"/>
    <n v="0"/>
    <n v="-7.82"/>
    <n v="-7.82"/>
    <n v="-1"/>
    <n v="2.61"/>
    <n v="0.52"/>
    <n v="0"/>
    <n v="0"/>
    <s v="PAUSE"/>
    <x v="0"/>
  </r>
  <r>
    <s v="parthian1980@hotmail.com"/>
    <s v="winston"/>
    <s v="buford"/>
    <s v="Wichita Falls"/>
    <s v="TX"/>
    <n v="4000"/>
    <s v="marble works"/>
    <s v="Campaign_18"/>
    <s v="Facebook Ads"/>
    <s v="2024-01-20"/>
    <n v="700"/>
    <n v="699"/>
    <n v="30"/>
    <n v="3"/>
    <n v="17.62"/>
    <n v="146.81"/>
    <n v="129.19"/>
    <n v="129.19"/>
    <n v="7.3320090805902378"/>
    <n v="4.29"/>
    <n v="0.59"/>
    <n v="5.87"/>
    <n v="0.1"/>
    <s v="SCALE"/>
    <x v="0"/>
  </r>
  <r>
    <s v="vettech76@yahoo.com"/>
    <s v="heather"/>
    <s v="potter"/>
    <s v="Claremore"/>
    <s v="OK"/>
    <n v="2250"/>
    <s v="marina animal clinic"/>
    <s v="Campaign_14"/>
    <s v="Facebook Ads"/>
    <s v="2024-01-27"/>
    <n v="400"/>
    <n v="930"/>
    <n v="19"/>
    <n v="1"/>
    <n v="10.17"/>
    <n v="62.81"/>
    <n v="52.64"/>
    <n v="52.64"/>
    <n v="5.1760078662733529"/>
    <n v="2.04"/>
    <n v="0.54"/>
    <n v="10.17"/>
    <n v="5.2631578947368418E-2"/>
    <s v="SCALE"/>
    <x v="2"/>
  </r>
  <r>
    <s v="pedson45@yahoo.com"/>
    <s v="edson"/>
    <s v="pierre"/>
    <s v="West Palm Bea"/>
    <s v="FL"/>
    <n v="3000"/>
    <s v="weiser security"/>
    <s v="Campaign_3"/>
    <s v="Facebook Ads"/>
    <s v="2024-01-26"/>
    <n v="200"/>
    <n v="1494"/>
    <n v="40"/>
    <n v="3"/>
    <n v="20.72"/>
    <n v="114.89"/>
    <n v="94.17"/>
    <n v="94.17"/>
    <n v="4.5448841698841704"/>
    <n v="2.68"/>
    <n v="0.52"/>
    <n v="6.91"/>
    <n v="7.4999999999999997E-2"/>
    <s v="SCALE"/>
    <x v="3"/>
  </r>
  <r>
    <s v="ktwhite44@yahoo.com"/>
    <s v="kathy"/>
    <s v="lopez"/>
    <s v="Garden Grove"/>
    <s v="CA"/>
    <n v="1600"/>
    <s v="osbg"/>
    <s v="Campaign_11"/>
    <s v="Facebook Ads"/>
    <s v="2024-01-27"/>
    <n v="600"/>
    <n v="895"/>
    <n v="33"/>
    <n v="0"/>
    <n v="27.46"/>
    <n v="0"/>
    <n v="-27.46"/>
    <n v="-27.46"/>
    <n v="-1"/>
    <n v="3.69"/>
    <n v="0.83"/>
    <n v="0"/>
    <n v="0"/>
    <s v="PAUSE"/>
    <x v="0"/>
  </r>
  <r>
    <s v="huffman_kristina@yahoo.com"/>
    <s v="kristina"/>
    <s v="huffman"/>
    <s v="Saint Joseph"/>
    <s v="MO"/>
    <n v="3500"/>
    <s v="cameron health"/>
    <s v="Campaign_15"/>
    <s v="Facebook Ads"/>
    <s v="2024-01-27"/>
    <n v="300"/>
    <n v="1392"/>
    <n v="48"/>
    <n v="5"/>
    <n v="35.43"/>
    <n v="342.73"/>
    <n v="307.3"/>
    <n v="307.3"/>
    <n v="8.6734405870731024"/>
    <n v="3.45"/>
    <n v="0.74"/>
    <n v="7.09"/>
    <n v="0.10416666666666667"/>
    <s v="SCALE"/>
    <x v="3"/>
  </r>
  <r>
    <s v="zimmerlinkt@aol.com"/>
    <s v="renee"/>
    <s v="hertzog"/>
    <s v="Greensburg"/>
    <s v="PA"/>
    <n v="1500"/>
    <s v="city of greensburg"/>
    <s v="Campaign_4"/>
    <s v="Facebook Ads"/>
    <s v="2024-01-16"/>
    <n v="100"/>
    <n v="612"/>
    <n v="27"/>
    <n v="2"/>
    <n v="19.03"/>
    <n v="85"/>
    <n v="65.97"/>
    <n v="65.97"/>
    <n v="3.4666316342616916"/>
    <n v="4.41"/>
    <n v="0.7"/>
    <n v="9.52"/>
    <n v="7.407407407407407E-2"/>
    <s v="SCALE"/>
    <x v="3"/>
  </r>
  <r>
    <s v="valchic25@yahoo.com"/>
    <s v="valerie"/>
    <s v="kane"/>
    <s v="Santa Clara"/>
    <s v="CA"/>
    <n v="3400"/>
    <s v="diocease of s.j./ city of sant"/>
    <s v="Campaign_10"/>
    <s v="Facebook Ads"/>
    <s v="2024-01-17"/>
    <n v="400"/>
    <n v="861"/>
    <n v="33"/>
    <n v="3"/>
    <n v="17.14"/>
    <n v="119.89"/>
    <n v="102.75"/>
    <n v="102.75"/>
    <n v="5.9947491248541418"/>
    <n v="3.83"/>
    <n v="0.52"/>
    <n v="5.71"/>
    <n v="9.0909090909090912E-2"/>
    <s v="SCALE"/>
    <x v="2"/>
  </r>
  <r>
    <s v="igetmyemailshere@yahoo.com"/>
    <s v="travis"/>
    <s v="jennifer"/>
    <s v="Duncan"/>
    <s v="OK"/>
    <n v="1011"/>
    <s v="wilkins nursing center"/>
    <s v="Campaign_5"/>
    <s v="Facebook Ads"/>
    <s v="2024-01-19"/>
    <n v="400"/>
    <n v="1059"/>
    <n v="35"/>
    <n v="0"/>
    <n v="25.39"/>
    <n v="0"/>
    <n v="-25.39"/>
    <n v="-25.39"/>
    <n v="-1"/>
    <n v="3.31"/>
    <n v="0.73"/>
    <n v="0"/>
    <n v="0"/>
    <s v="PAUSE"/>
    <x v="2"/>
  </r>
  <r>
    <s v="weaver_86@msn.com"/>
    <s v="marilyn"/>
    <s v="kline"/>
    <s v="North Las Veg"/>
    <s v="NV"/>
    <n v="5281"/>
    <s v="clark county school district"/>
    <s v="Campaign_15"/>
    <s v="Facebook Ads"/>
    <s v="2024-01-03"/>
    <n v="100"/>
    <n v="1917"/>
    <n v="85"/>
    <n v="0"/>
    <n v="65.47"/>
    <n v="0"/>
    <n v="-65.47"/>
    <n v="-65.47"/>
    <n v="-1"/>
    <n v="4.43"/>
    <n v="0.77"/>
    <n v="0"/>
    <n v="0"/>
    <s v="PAUSE"/>
    <x v="3"/>
  </r>
  <r>
    <s v="jnbnkn@yahoo.com"/>
    <s v="lot"/>
    <s v="montgomery"/>
    <s v="Portland"/>
    <s v="OR"/>
    <n v="1625"/>
    <s v="retired"/>
    <s v="Campaign_10"/>
    <s v="Facebook Ads"/>
    <s v="2024-01-09"/>
    <n v="800"/>
    <n v="1199"/>
    <n v="53"/>
    <n v="2"/>
    <n v="21.54"/>
    <n v="109.3"/>
    <n v="87.759999999999991"/>
    <n v="87.759999999999991"/>
    <n v="4.074280408542247"/>
    <n v="4.42"/>
    <n v="0.41"/>
    <n v="10.77"/>
    <n v="3.7735849056603772E-2"/>
    <s v="SCALE"/>
    <x v="1"/>
  </r>
  <r>
    <s v="jennrboyd@yahoo.com"/>
    <s v="jennifer"/>
    <s v="boyd"/>
    <s v="Voorhees"/>
    <s v="NJ"/>
    <n v="3200"/>
    <s v="old navy"/>
    <s v="Campaign_12"/>
    <s v="Facebook Ads"/>
    <s v="2024-01-15"/>
    <n v="1000"/>
    <n v="741"/>
    <n v="32"/>
    <n v="0"/>
    <n v="17.850000000000001"/>
    <n v="0"/>
    <n v="-17.850000000000001"/>
    <n v="-17.850000000000001"/>
    <n v="-1"/>
    <n v="4.32"/>
    <n v="0.56000000000000005"/>
    <n v="0"/>
    <n v="0"/>
    <s v="PAUSE"/>
    <x v="1"/>
  </r>
  <r>
    <s v="leahcim7997@aol.com"/>
    <s v="michael"/>
    <s v="lampkins"/>
    <s v="Oakland"/>
    <s v="CA"/>
    <n v="1300"/>
    <s v="larkin street youth services"/>
    <s v="Campaign_12"/>
    <s v="Facebook Ads"/>
    <s v="2024-01-25"/>
    <n v="400"/>
    <n v="683"/>
    <n v="29"/>
    <n v="0"/>
    <n v="19.27"/>
    <n v="0"/>
    <n v="-19.27"/>
    <n v="-19.27"/>
    <n v="-1"/>
    <n v="4.25"/>
    <n v="0.66"/>
    <n v="0"/>
    <n v="0"/>
    <s v="PAUSE"/>
    <x v="2"/>
  </r>
  <r>
    <s v="sherryradatz@yahoo.com"/>
    <s v="sherry"/>
    <s v="radatz"/>
    <s v="Jensen Beach"/>
    <s v="FL"/>
    <n v="4000"/>
    <s v="jupiter medical center"/>
    <s v="Campaign_13"/>
    <s v="Facebook Ads"/>
    <s v="2024-01-21"/>
    <n v="600"/>
    <n v="1538"/>
    <n v="51"/>
    <n v="0"/>
    <n v="25.7"/>
    <n v="0"/>
    <n v="-25.7"/>
    <n v="-25.7"/>
    <n v="-1"/>
    <n v="3.32"/>
    <n v="0.5"/>
    <n v="0"/>
    <n v="0"/>
    <s v="PAUSE"/>
    <x v="0"/>
  </r>
  <r>
    <s v="dadondivina@gmail.com"/>
    <s v="asia"/>
    <s v="nickerson"/>
    <s v="Orange"/>
    <s v="NJ"/>
    <n v="1200"/>
    <s v="ugnj"/>
    <s v="Campaign_9"/>
    <s v="Facebook Ads"/>
    <s v="2024-01-17"/>
    <n v="800"/>
    <n v="1426"/>
    <n v="33"/>
    <n v="0"/>
    <n v="26.52"/>
    <n v="0"/>
    <n v="-26.52"/>
    <n v="-26.52"/>
    <n v="-1"/>
    <n v="2.31"/>
    <n v="0.8"/>
    <n v="0"/>
    <n v="0"/>
    <s v="PAUSE"/>
    <x v="1"/>
  </r>
  <r>
    <s v="dsnell69@hotmail.com"/>
    <s v="david"/>
    <s v="snell"/>
    <s v="Elgin"/>
    <s v="IL"/>
    <n v="2250"/>
    <s v="signature flight support"/>
    <s v="Campaign_2"/>
    <s v="Facebook Ads"/>
    <s v="2024-01-13"/>
    <n v="700"/>
    <n v="2359"/>
    <n v="49"/>
    <n v="0"/>
    <n v="23.34"/>
    <n v="0"/>
    <n v="-23.34"/>
    <n v="-23.34"/>
    <n v="-1"/>
    <n v="2.08"/>
    <n v="0.48"/>
    <n v="0"/>
    <n v="0"/>
    <s v="PAUSE"/>
    <x v="0"/>
  </r>
  <r>
    <s v="almaj11@yahoo.com"/>
    <s v="alma"/>
    <s v="almaguer"/>
    <s v="Romeoville"/>
    <s v="IL"/>
    <n v="1625"/>
    <s v="edward hospital"/>
    <s v="Campaign_18"/>
    <s v="Facebook Ads"/>
    <s v="2024-01-11"/>
    <n v="800"/>
    <n v="2417"/>
    <n v="103"/>
    <n v="3"/>
    <n v="76.8"/>
    <n v="201.01"/>
    <n v="124.21"/>
    <n v="124.21"/>
    <n v="1.6173177083333332"/>
    <n v="4.26"/>
    <n v="0.75"/>
    <n v="25.6"/>
    <n v="2.9126213592233011E-2"/>
    <s v="SCALE"/>
    <x v="1"/>
  </r>
  <r>
    <s v="hclarka@aol.com"/>
    <s v="heather"/>
    <s v="rinus"/>
    <s v="Athens"/>
    <s v="PA"/>
    <n v="2167"/>
    <s v="visions federal credit union"/>
    <s v="Campaign_18"/>
    <s v="Facebook Ads"/>
    <s v="2024-01-11"/>
    <n v="400"/>
    <n v="1796"/>
    <n v="59"/>
    <n v="5"/>
    <n v="31.07"/>
    <n v="225.92"/>
    <n v="194.85"/>
    <n v="194.85"/>
    <n v="6.2713228194399742"/>
    <n v="3.29"/>
    <n v="0.53"/>
    <n v="6.21"/>
    <n v="8.4745762711864403E-2"/>
    <s v="SCALE"/>
    <x v="2"/>
  </r>
  <r>
    <s v="pamriley008@yahoo.com"/>
    <s v="pam"/>
    <s v="riley"/>
    <s v="Moores Hill"/>
    <s v="IN"/>
    <n v="1500"/>
    <s v="amazon"/>
    <s v="Campaign_7"/>
    <s v="Facebook Ads"/>
    <s v="2024-01-24"/>
    <n v="200"/>
    <n v="1323"/>
    <n v="27"/>
    <n v="0"/>
    <n v="12.25"/>
    <n v="0"/>
    <n v="-12.25"/>
    <n v="-12.25"/>
    <n v="-1"/>
    <n v="2.04"/>
    <n v="0.45"/>
    <n v="0"/>
    <n v="0"/>
    <s v="PAUSE"/>
    <x v="3"/>
  </r>
  <r>
    <s v="moniquepressley@yahoo.com"/>
    <s v="monique"/>
    <s v="pressley"/>
    <s v="Kingstree"/>
    <s v="SC"/>
    <n v="3575"/>
    <s v="williamsburg county school dis"/>
    <s v="Campaign_18"/>
    <s v="Facebook Ads"/>
    <s v="2024-01-16"/>
    <n v="400"/>
    <n v="1093"/>
    <n v="24"/>
    <n v="0"/>
    <n v="15.21"/>
    <n v="0"/>
    <n v="-15.21"/>
    <n v="-15.21"/>
    <n v="-1"/>
    <n v="2.2000000000000002"/>
    <n v="0.63"/>
    <n v="0"/>
    <n v="0"/>
    <s v="PAUSE"/>
    <x v="2"/>
  </r>
  <r>
    <s v="babyjc81@yahoo.com"/>
    <s v="jessica"/>
    <s v="clark"/>
    <s v="New Brunswick"/>
    <s v="NJ"/>
    <n v="2500"/>
    <s v="hyatt hotel"/>
    <s v="Campaign_14"/>
    <s v="Facebook Ads"/>
    <s v="2024-01-07"/>
    <n v="700"/>
    <n v="1729"/>
    <n v="75"/>
    <n v="0"/>
    <n v="50.46"/>
    <n v="0"/>
    <n v="-50.46"/>
    <n v="-50.46"/>
    <n v="-1"/>
    <n v="4.34"/>
    <n v="0.67"/>
    <n v="0"/>
    <n v="0"/>
    <s v="PAUSE"/>
    <x v="0"/>
  </r>
  <r>
    <s v="vanita.duncan@yahoo.com"/>
    <s v="vanita"/>
    <s v="duncan"/>
    <s v="Louisville"/>
    <s v="KY"/>
    <n v="2250"/>
    <s v="bruce inc."/>
    <s v="Campaign_19"/>
    <s v="Facebook Ads"/>
    <s v="2024-01-25"/>
    <n v="500"/>
    <n v="883"/>
    <n v="14"/>
    <n v="0"/>
    <n v="7.99"/>
    <n v="0"/>
    <n v="-7.99"/>
    <n v="-7.99"/>
    <n v="-1"/>
    <n v="1.59"/>
    <n v="0.56999999999999995"/>
    <n v="0"/>
    <n v="0"/>
    <s v="PAUSE"/>
    <x v="2"/>
  </r>
  <r>
    <s v="moneyonmymind74@yahoo.com"/>
    <s v="clarence"/>
    <s v="clarence"/>
    <s v="Baton Rouge"/>
    <s v="LA"/>
    <n v="1500"/>
    <s v="rent-a-center"/>
    <s v="Campaign_20"/>
    <s v="Facebook Ads"/>
    <s v="2024-01-29"/>
    <n v="500"/>
    <n v="1920"/>
    <n v="40"/>
    <n v="0"/>
    <n v="23.77"/>
    <n v="0"/>
    <n v="-23.77"/>
    <n v="-23.77"/>
    <n v="-1"/>
    <n v="2.08"/>
    <n v="0.59"/>
    <n v="0"/>
    <n v="0"/>
    <s v="PAUSE"/>
    <x v="2"/>
  </r>
  <r>
    <s v="bonitaqueenb@aol.com"/>
    <s v="bonita"/>
    <s v="franklin"/>
    <s v="Saint Louis"/>
    <s v="MO"/>
    <n v="1100"/>
    <s v="irs"/>
    <s v="Campaign_18"/>
    <s v="Facebook Ads"/>
    <s v="2024-01-10"/>
    <n v="500"/>
    <n v="1946"/>
    <n v="39"/>
    <n v="4"/>
    <n v="28.7"/>
    <n v="237.59"/>
    <n v="208.89000000000001"/>
    <n v="208.89000000000001"/>
    <n v="7.2783972125435543"/>
    <n v="2"/>
    <n v="0.74"/>
    <n v="7.18"/>
    <n v="0.10256410256410256"/>
    <s v="SCALE"/>
    <x v="2"/>
  </r>
  <r>
    <s v="sajohnson20101@hotmail.com"/>
    <s v="sharrion"/>
    <s v="johnson"/>
    <s v="Flower Mound"/>
    <s v="TX"/>
    <n v="1800"/>
    <s v="chaney inc"/>
    <s v="Campaign_20"/>
    <s v="Facebook Ads"/>
    <s v="2024-01-06"/>
    <n v="1000"/>
    <n v="608"/>
    <n v="22"/>
    <n v="0"/>
    <n v="13.97"/>
    <n v="0"/>
    <n v="-13.97"/>
    <n v="-13.97"/>
    <n v="-1"/>
    <n v="3.62"/>
    <n v="0.64"/>
    <n v="0"/>
    <n v="0"/>
    <s v="PAUSE"/>
    <x v="1"/>
  </r>
  <r>
    <s v="gihogan@yahoo.com"/>
    <s v="gina"/>
    <s v="hogan"/>
    <s v="Ottawa"/>
    <s v="IL"/>
    <n v="2500"/>
    <s v="illinois vets home"/>
    <s v="Campaign_2"/>
    <s v="Facebook Ads"/>
    <s v="2024-01-10"/>
    <n v="200"/>
    <n v="2431"/>
    <n v="39"/>
    <n v="1"/>
    <n v="29.8"/>
    <n v="49.02"/>
    <n v="19.220000000000002"/>
    <n v="19.220000000000002"/>
    <n v="0.64496644295302019"/>
    <n v="1.6"/>
    <n v="0.76"/>
    <n v="29.8"/>
    <n v="2.564102564102564E-2"/>
    <s v="SCALE"/>
    <x v="3"/>
  </r>
  <r>
    <s v="lostinlove005@aol.com"/>
    <s v="alex"/>
    <s v="arzaba"/>
    <s v="La Habra"/>
    <s v="CA"/>
    <n v="1733"/>
    <s v="buffalo wild wings"/>
    <s v="Campaign_13"/>
    <s v="Facebook Ads"/>
    <s v="2024-01-06"/>
    <n v="700"/>
    <n v="2020"/>
    <n v="51"/>
    <n v="1"/>
    <n v="33.270000000000003"/>
    <n v="41.3"/>
    <n v="8.029999999999994"/>
    <n v="8.029999999999994"/>
    <n v="0.24135858130447832"/>
    <n v="2.52"/>
    <n v="0.65"/>
    <n v="33.270000000000003"/>
    <n v="1.9607843137254902E-2"/>
    <s v="SCALE"/>
    <x v="0"/>
  </r>
  <r>
    <s v="sgtjagswifey@yahoo.com"/>
    <s v="michelle"/>
    <s v="gutierrez"/>
    <s v="Los Angeles"/>
    <s v="CA"/>
    <n v="2250"/>
    <s v="wyle"/>
    <s v="Campaign_10"/>
    <s v="Facebook Ads"/>
    <s v="2024-01-21"/>
    <n v="800"/>
    <n v="1290"/>
    <n v="35"/>
    <n v="0"/>
    <n v="25.12"/>
    <n v="0"/>
    <n v="-25.12"/>
    <n v="-25.12"/>
    <n v="-1"/>
    <n v="2.71"/>
    <n v="0.72"/>
    <n v="0"/>
    <n v="0"/>
    <s v="PAUSE"/>
    <x v="1"/>
  </r>
  <r>
    <s v="peanut7574@yahoo.com"/>
    <s v="mike"/>
    <s v="hernandez"/>
    <s v="Mira Loma"/>
    <s v="CA"/>
    <n v="1900"/>
    <s v="watson labs"/>
    <s v="Campaign_20"/>
    <s v="Facebook Ads"/>
    <s v="2024-01-09"/>
    <n v="200"/>
    <n v="566"/>
    <n v="18"/>
    <n v="1"/>
    <n v="9.02"/>
    <n v="66.790000000000006"/>
    <n v="57.77000000000001"/>
    <n v="57.77000000000001"/>
    <n v="6.4046563192904671"/>
    <n v="3.18"/>
    <n v="0.5"/>
    <n v="9.02"/>
    <n v="5.5555555555555552E-2"/>
    <s v="SCALE"/>
    <x v="3"/>
  </r>
  <r>
    <s v="amn6h@aol.com"/>
    <s v="amanda"/>
    <s v="hale"/>
    <s v="Robinson"/>
    <s v="IL"/>
    <n v="1700"/>
    <s v="crawford memorial hospital"/>
    <s v="Campaign_16"/>
    <s v="Facebook Ads"/>
    <s v="2024-01-19"/>
    <n v="100"/>
    <n v="1240"/>
    <n v="46"/>
    <n v="3"/>
    <n v="19.63"/>
    <n v="114.8"/>
    <n v="95.17"/>
    <n v="95.17"/>
    <n v="4.8481915435557825"/>
    <n v="3.71"/>
    <n v="0.43"/>
    <n v="6.54"/>
    <n v="6.5217391304347824E-2"/>
    <s v="SCALE"/>
    <x v="3"/>
  </r>
  <r>
    <s v="casey.dewitt@hotmail.com"/>
    <s v="robert"/>
    <s v="carlson"/>
    <s v="Denver"/>
    <s v="CO"/>
    <n v="2000"/>
    <s v="violetwoodward"/>
    <s v="Campaign_12"/>
    <s v="Facebook Ads"/>
    <s v="2024-01-31"/>
    <n v="700"/>
    <n v="1049"/>
    <n v="19"/>
    <n v="0"/>
    <n v="11.41"/>
    <n v="0"/>
    <n v="-11.41"/>
    <n v="-11.41"/>
    <n v="-1"/>
    <n v="1.81"/>
    <n v="0.6"/>
    <n v="0"/>
    <n v="0"/>
    <s v="PAUSE"/>
    <x v="0"/>
  </r>
  <r>
    <s v="cindyholman_2616@msn.com"/>
    <s v="cindy"/>
    <s v="holman"/>
    <s v="Aurora"/>
    <s v="CO"/>
    <n v="2167"/>
    <s v="adt"/>
    <s v="Campaign_14"/>
    <s v="Facebook Ads"/>
    <s v="2024-01-23"/>
    <n v="600"/>
    <n v="598"/>
    <n v="22"/>
    <n v="1"/>
    <n v="12.93"/>
    <n v="47.78"/>
    <n v="34.85"/>
    <n v="34.85"/>
    <n v="2.695282289249807"/>
    <n v="3.68"/>
    <n v="0.59"/>
    <n v="12.93"/>
    <n v="4.5454545454545456E-2"/>
    <s v="SCALE"/>
    <x v="0"/>
  </r>
  <r>
    <s v="joyrenae22@hotmail.com"/>
    <s v="joy"/>
    <s v="jackson"/>
    <s v="Fort Collins"/>
    <s v="CO"/>
    <n v="3000"/>
    <s v="mcr"/>
    <s v="Campaign_10"/>
    <s v="Facebook Ads"/>
    <s v="2024-01-07"/>
    <n v="800"/>
    <n v="692"/>
    <n v="18"/>
    <n v="1"/>
    <n v="8.3800000000000008"/>
    <n v="64.53"/>
    <n v="56.15"/>
    <n v="56.15"/>
    <n v="6.700477326968973"/>
    <n v="2.6"/>
    <n v="0.47"/>
    <n v="8.3800000000000008"/>
    <n v="5.5555555555555552E-2"/>
    <s v="SCALE"/>
    <x v="1"/>
  </r>
  <r>
    <s v="mrtinahaney@yahoo.com"/>
    <s v="martina"/>
    <s v="haney"/>
    <s v="Oklahoma City"/>
    <s v="OK"/>
    <n v="4500"/>
    <s v="william sonoma"/>
    <s v="Campaign_13"/>
    <s v="Facebook Ads"/>
    <s v="2024-01-17"/>
    <n v="300"/>
    <n v="1135"/>
    <n v="41"/>
    <n v="0"/>
    <n v="27.12"/>
    <n v="0"/>
    <n v="-27.12"/>
    <n v="-27.12"/>
    <n v="-1"/>
    <n v="3.61"/>
    <n v="0.66"/>
    <n v="0"/>
    <n v="0"/>
    <s v="PAUSE"/>
    <x v="3"/>
  </r>
  <r>
    <s v="grandmom53@hotmail.com"/>
    <s v="sherry"/>
    <s v="hignite"/>
    <s v="Bixby"/>
    <s v="OK"/>
    <n v="1535"/>
    <s v="walmart"/>
    <s v="Campaign_20"/>
    <s v="Facebook Ads"/>
    <s v="2024-01-04"/>
    <n v="100"/>
    <n v="2096"/>
    <n v="58"/>
    <n v="1"/>
    <n v="47.86"/>
    <n v="55.6"/>
    <n v="7.740000000000002"/>
    <n v="7.740000000000002"/>
    <n v="0.16172168825741751"/>
    <n v="2.77"/>
    <n v="0.83"/>
    <n v="47.86"/>
    <n v="1.7241379310344827E-2"/>
    <s v="SCALE"/>
    <x v="3"/>
  </r>
  <r>
    <s v="lapatrona68@hotmail.com"/>
    <s v="christine"/>
    <s v="ayoub"/>
    <s v="Lake Mary"/>
    <s v="FL"/>
    <n v="1668"/>
    <s v="graceunitedmethodist"/>
    <s v="Campaign_18"/>
    <s v="Facebook Ads"/>
    <s v="2024-01-26"/>
    <n v="500"/>
    <n v="982"/>
    <n v="28"/>
    <n v="0"/>
    <n v="14.79"/>
    <n v="0"/>
    <n v="-14.79"/>
    <n v="-14.79"/>
    <n v="-1"/>
    <n v="2.85"/>
    <n v="0.53"/>
    <n v="0"/>
    <n v="0"/>
    <s v="PAUSE"/>
    <x v="2"/>
  </r>
  <r>
    <s v="altidorpascal@gmail.com"/>
    <s v="pascalalex"/>
    <s v="altidor"/>
    <s v="Boynton Beach"/>
    <s v="FL"/>
    <n v="2250"/>
    <s v="highpressureirrigation"/>
    <s v="Campaign_15"/>
    <s v="Facebook Ads"/>
    <s v="2024-01-05"/>
    <n v="400"/>
    <n v="1125"/>
    <n v="19"/>
    <n v="0"/>
    <n v="10.73"/>
    <n v="0"/>
    <n v="-10.73"/>
    <n v="-10.73"/>
    <n v="-1"/>
    <n v="1.69"/>
    <n v="0.56000000000000005"/>
    <n v="0"/>
    <n v="0"/>
    <s v="PAUSE"/>
    <x v="2"/>
  </r>
  <r>
    <s v="sexysashay7@aol.com"/>
    <s v="essence"/>
    <s v="houston"/>
    <s v="Chicago"/>
    <s v="IL"/>
    <n v="3600"/>
    <s v="home health care inc."/>
    <s v="Campaign_13"/>
    <s v="Facebook Ads"/>
    <s v="2024-01-30"/>
    <n v="1000"/>
    <n v="1031"/>
    <n v="16"/>
    <n v="0"/>
    <n v="11.49"/>
    <n v="0"/>
    <n v="-11.49"/>
    <n v="-11.49"/>
    <n v="-1"/>
    <n v="1.55"/>
    <n v="0.72"/>
    <n v="0"/>
    <n v="0"/>
    <s v="PAUSE"/>
    <x v="1"/>
  </r>
  <r>
    <s v="bigl12009@hotmail.com"/>
    <s v="leroy"/>
    <s v="jackson"/>
    <s v="Chicago"/>
    <s v="IL"/>
    <n v="2500"/>
    <s v="ksc business sopport"/>
    <s v="Campaign_3"/>
    <s v="Facebook Ads"/>
    <s v="2024-01-14"/>
    <n v="100"/>
    <n v="1469"/>
    <n v="41"/>
    <n v="0"/>
    <n v="23.66"/>
    <n v="0"/>
    <n v="-23.66"/>
    <n v="-23.66"/>
    <n v="-1"/>
    <n v="2.79"/>
    <n v="0.57999999999999996"/>
    <n v="0"/>
    <n v="0"/>
    <s v="PAUSE"/>
    <x v="3"/>
  </r>
  <r>
    <s v="deech21459@aol.com"/>
    <s v="robert"/>
    <s v="snow"/>
    <s v="Cheyenne"/>
    <s v="WY"/>
    <n v="2708"/>
    <s v="benefits"/>
    <s v="Campaign_14"/>
    <s v="Facebook Ads"/>
    <s v="2024-01-08"/>
    <n v="200"/>
    <n v="754"/>
    <n v="17"/>
    <n v="1"/>
    <n v="11.08"/>
    <n v="42.03"/>
    <n v="30.950000000000003"/>
    <n v="30.950000000000003"/>
    <n v="2.7933212996389893"/>
    <n v="2.25"/>
    <n v="0.65"/>
    <n v="11.08"/>
    <n v="5.8823529411764705E-2"/>
    <s v="SCALE"/>
    <x v="3"/>
  </r>
  <r>
    <s v="dawndelov74@yahoo.com"/>
    <s v="dawn"/>
    <s v="graham"/>
    <s v="Owensville"/>
    <s v="MO"/>
    <n v="1250"/>
    <s v="benefits"/>
    <s v="Campaign_11"/>
    <s v="Facebook Ads"/>
    <s v="2024-01-22"/>
    <n v="800"/>
    <n v="2125"/>
    <n v="44"/>
    <n v="4"/>
    <n v="18.809999999999999"/>
    <n v="144.88999999999999"/>
    <n v="126.07999999999998"/>
    <n v="126.07999999999998"/>
    <n v="6.7028176501860708"/>
    <n v="2.0699999999999998"/>
    <n v="0.43"/>
    <n v="4.7"/>
    <n v="9.0909090909090912E-2"/>
    <s v="SCALE"/>
    <x v="1"/>
  </r>
  <r>
    <s v="audreyjones26@yahoo.com"/>
    <s v="audrey"/>
    <s v="jones"/>
    <s v="Woodbridge"/>
    <s v="VA"/>
    <n v="2500"/>
    <s v="vdh"/>
    <s v="Campaign_17"/>
    <s v="Facebook Ads"/>
    <s v="2024-01-16"/>
    <n v="400"/>
    <n v="2414"/>
    <n v="55"/>
    <n v="5"/>
    <n v="42.77"/>
    <n v="345.39"/>
    <n v="302.62"/>
    <n v="302.62"/>
    <n v="7.0755202244563939"/>
    <n v="2.2799999999999998"/>
    <n v="0.78"/>
    <n v="8.5500000000000007"/>
    <n v="9.0909090909090912E-2"/>
    <s v="SCALE"/>
    <x v="2"/>
  </r>
  <r>
    <s v="dj55superstar@yahoo.com"/>
    <s v="dasheria"/>
    <s v="jones"/>
    <s v="Richmond"/>
    <s v="VA"/>
    <n v="4500"/>
    <s v="brenco"/>
    <s v="Campaign_8"/>
    <s v="Facebook Ads"/>
    <s v="2024-01-14"/>
    <n v="300"/>
    <n v="1900"/>
    <n v="82"/>
    <n v="0"/>
    <n v="36.58"/>
    <n v="0"/>
    <n v="-36.58"/>
    <n v="-36.58"/>
    <n v="-1"/>
    <n v="4.32"/>
    <n v="0.45"/>
    <n v="0"/>
    <n v="0"/>
    <s v="PAUSE"/>
    <x v="3"/>
  </r>
  <r>
    <s v="ivypearls96@yahoo.com"/>
    <s v="nicole"/>
    <s v="hancock"/>
    <s v="Houston"/>
    <s v="TX"/>
    <n v="2250"/>
    <s v="houston isd"/>
    <s v="Campaign_18"/>
    <s v="Facebook Ads"/>
    <s v="2024-01-04"/>
    <n v="200"/>
    <n v="2410"/>
    <n v="50"/>
    <n v="4"/>
    <n v="20.75"/>
    <n v="269.41000000000003"/>
    <n v="248.66000000000003"/>
    <n v="248.66000000000003"/>
    <n v="11.983614457831326"/>
    <n v="2.0699999999999998"/>
    <n v="0.42"/>
    <n v="5.19"/>
    <n v="0.08"/>
    <s v="SCALE"/>
    <x v="3"/>
  </r>
  <r>
    <s v="debbie.kaspar@yahoo.com"/>
    <s v="debbie"/>
    <s v="kaspar"/>
    <s v="Carson City"/>
    <s v="NV"/>
    <n v="2250"/>
    <s v="carson city school dist"/>
    <s v="Campaign_2"/>
    <s v="Facebook Ads"/>
    <s v="2024-01-15"/>
    <n v="300"/>
    <n v="716"/>
    <n v="22"/>
    <n v="2"/>
    <n v="15.8"/>
    <n v="93.51"/>
    <n v="77.710000000000008"/>
    <n v="77.710000000000008"/>
    <n v="4.9183544303797468"/>
    <n v="3.07"/>
    <n v="0.72"/>
    <n v="7.9"/>
    <n v="9.0909090909090912E-2"/>
    <s v="SCALE"/>
    <x v="3"/>
  </r>
  <r>
    <s v="begngs@aol.com"/>
    <s v="lillian"/>
    <s v="lawrence"/>
    <s v="North Las Veg"/>
    <s v="NV"/>
    <n v="2000"/>
    <s v="westcare"/>
    <s v="Campaign_17"/>
    <s v="Facebook Ads"/>
    <s v="2024-01-09"/>
    <n v="300"/>
    <n v="2435"/>
    <n v="68"/>
    <n v="0"/>
    <n v="51.68"/>
    <n v="0"/>
    <n v="-51.68"/>
    <n v="-51.68"/>
    <n v="-1"/>
    <n v="2.79"/>
    <n v="0.76"/>
    <n v="0"/>
    <n v="0"/>
    <s v="PAUSE"/>
    <x v="3"/>
  </r>
  <r>
    <s v="nikkia.lee@yahoo.com"/>
    <s v="nikkia"/>
    <s v="lee"/>
    <s v="The Colony"/>
    <s v="TX"/>
    <n v="4167"/>
    <s v="university of phoeni"/>
    <s v="Campaign_18"/>
    <s v="Facebook Ads"/>
    <s v="2024-01-02"/>
    <n v="800"/>
    <n v="1396"/>
    <n v="52"/>
    <n v="0"/>
    <n v="30.15"/>
    <n v="0"/>
    <n v="-30.15"/>
    <n v="-30.15"/>
    <n v="-1"/>
    <n v="3.72"/>
    <n v="0.57999999999999996"/>
    <n v="0"/>
    <n v="0"/>
    <s v="PAUSE"/>
    <x v="1"/>
  </r>
  <r>
    <s v="heatherlesure@yahoo.com"/>
    <s v="heather"/>
    <s v="lesure"/>
    <s v="Indianapolis"/>
    <s v="IN"/>
    <n v="2500"/>
    <s v="st. vincent hospital"/>
    <s v="Campaign_5"/>
    <s v="Facebook Ads"/>
    <s v="2024-01-31"/>
    <n v="500"/>
    <n v="1243"/>
    <n v="27"/>
    <n v="1"/>
    <n v="11.77"/>
    <n v="49.2"/>
    <n v="37.430000000000007"/>
    <n v="37.430000000000007"/>
    <n v="3.1801189464740873"/>
    <n v="2.17"/>
    <n v="0.44"/>
    <n v="11.77"/>
    <n v="3.7037037037037035E-2"/>
    <s v="SCALE"/>
    <x v="2"/>
  </r>
  <r>
    <s v="j.poormon@gmail.com"/>
    <s v="jason"/>
    <s v="poormon"/>
    <s v="San Tan Valle"/>
    <s v="AZ"/>
    <n v="4500"/>
    <s v="the geo group"/>
    <s v="Campaign_2"/>
    <s v="Facebook Ads"/>
    <s v="2024-01-31"/>
    <n v="1000"/>
    <n v="1780"/>
    <n v="27"/>
    <n v="3"/>
    <n v="13.6"/>
    <n v="130.94"/>
    <n v="117.34"/>
    <n v="117.34"/>
    <n v="8.6279411764705891"/>
    <n v="1.52"/>
    <n v="0.5"/>
    <n v="4.53"/>
    <n v="0.1111111111111111"/>
    <s v="SCALE"/>
    <x v="1"/>
  </r>
  <r>
    <s v="jonathan_mercado2001@yahoo.com"/>
    <s v="jonathan"/>
    <s v="mercado"/>
    <s v="Turlock"/>
    <s v="CA"/>
    <n v="3800"/>
    <s v="walmart"/>
    <s v="Campaign_18"/>
    <s v="Facebook Ads"/>
    <s v="2024-01-14"/>
    <n v="200"/>
    <n v="837"/>
    <n v="21"/>
    <n v="0"/>
    <n v="13.99"/>
    <n v="0"/>
    <n v="-13.99"/>
    <n v="-13.99"/>
    <n v="-1"/>
    <n v="2.5099999999999998"/>
    <n v="0.67"/>
    <n v="0"/>
    <n v="0"/>
    <s v="PAUSE"/>
    <x v="3"/>
  </r>
  <r>
    <s v="cchs1707@aol.com"/>
    <s v="kristina"/>
    <s v="mcdonald"/>
    <s v="Dallas"/>
    <s v="TX"/>
    <n v="1700"/>
    <s v="student"/>
    <s v="Campaign_10"/>
    <s v="Facebook Ads"/>
    <s v="2024-01-16"/>
    <n v="200"/>
    <n v="1569"/>
    <n v="38"/>
    <n v="1"/>
    <n v="23.51"/>
    <n v="64.06"/>
    <n v="40.549999999999997"/>
    <n v="40.549999999999997"/>
    <n v="1.7247979583156101"/>
    <n v="2.42"/>
    <n v="0.62"/>
    <n v="23.51"/>
    <n v="2.6315789473684209E-2"/>
    <s v="SCALE"/>
    <x v="3"/>
  </r>
  <r>
    <s v="sin6ister6min6ister@yahoo.com"/>
    <s v="sean"/>
    <s v="pevey"/>
    <s v="Tulsa"/>
    <s v="OK"/>
    <n v="2250"/>
    <s v="carpet supply co."/>
    <s v="Campaign_3"/>
    <s v="Facebook Ads"/>
    <s v="2024-01-24"/>
    <n v="300"/>
    <n v="1326"/>
    <n v="31"/>
    <n v="3"/>
    <n v="13.53"/>
    <n v="131.03"/>
    <n v="117.5"/>
    <n v="117.5"/>
    <n v="8.6844050258684415"/>
    <n v="2.34"/>
    <n v="0.44"/>
    <n v="4.51"/>
    <n v="9.6774193548387094E-2"/>
    <s v="SCALE"/>
    <x v="3"/>
  </r>
  <r>
    <s v="jrice10@hotmail.com"/>
    <s v="jessica"/>
    <s v="rice"/>
    <s v="Bourbon"/>
    <s v="MO"/>
    <n v="4322"/>
    <s v="self employed"/>
    <s v="Campaign_17"/>
    <s v="Facebook Ads"/>
    <s v="2024-01-04"/>
    <n v="200"/>
    <n v="1880"/>
    <n v="55"/>
    <n v="6"/>
    <n v="27.51"/>
    <n v="380.84"/>
    <n v="353.33"/>
    <n v="353.33"/>
    <n v="12.843693202471828"/>
    <n v="2.93"/>
    <n v="0.5"/>
    <n v="4.58"/>
    <n v="0.10909090909090909"/>
    <s v="SCALE"/>
    <x v="3"/>
  </r>
  <r>
    <s v="shawnp72@yahoo.com"/>
    <s v="shawn"/>
    <s v="pendleton"/>
    <s v="Mesquite"/>
    <s v="TX"/>
    <n v="1525"/>
    <s v="key whitman"/>
    <s v="Campaign_1"/>
    <s v="Facebook Ads"/>
    <s v="2024-01-03"/>
    <n v="800"/>
    <n v="2255"/>
    <n v="37"/>
    <n v="2"/>
    <n v="27.64"/>
    <n v="90.05"/>
    <n v="62.41"/>
    <n v="62.41"/>
    <n v="2.257959479015919"/>
    <n v="1.64"/>
    <n v="0.75"/>
    <n v="13.82"/>
    <n v="5.4054054054054057E-2"/>
    <s v="SCALE"/>
    <x v="1"/>
  </r>
  <r>
    <s v="rmaryrgarza@yahoo.com"/>
    <s v="rose"/>
    <s v="hernandez"/>
    <s v="Cypress"/>
    <s v="TX"/>
    <n v="2000"/>
    <s v="better bags inc"/>
    <s v="Campaign_10"/>
    <s v="Facebook Ads"/>
    <s v="2024-01-19"/>
    <n v="100"/>
    <n v="1893"/>
    <n v="48"/>
    <n v="5"/>
    <n v="34.81"/>
    <n v="238.22"/>
    <n v="203.41"/>
    <n v="203.41"/>
    <n v="5.8434357943119792"/>
    <n v="2.54"/>
    <n v="0.73"/>
    <n v="6.96"/>
    <n v="0.10416666666666667"/>
    <s v="SCALE"/>
    <x v="3"/>
  </r>
  <r>
    <s v="may.neg09@gmail.com"/>
    <s v="mayra"/>
    <s v="iniguez"/>
    <s v="Jersey City"/>
    <s v="NJ"/>
    <n v="1250"/>
    <s v="modern fac"/>
    <s v="Campaign_17"/>
    <s v="Facebook Ads"/>
    <s v="2024-01-25"/>
    <n v="500"/>
    <n v="1617"/>
    <n v="42"/>
    <n v="4"/>
    <n v="35.51"/>
    <n v="297.63"/>
    <n v="262.12"/>
    <n v="262.12"/>
    <n v="7.3815826527738668"/>
    <n v="2.6"/>
    <n v="0.85"/>
    <n v="8.8800000000000008"/>
    <n v="9.5238095238095233E-2"/>
    <s v="SCALE"/>
    <x v="2"/>
  </r>
  <r>
    <s v="dlharris189@yahoo.com"/>
    <s v="deshaun"/>
    <s v="harris"/>
    <s v="Austin"/>
    <s v="TX"/>
    <n v="2000"/>
    <s v="department of state health ser"/>
    <s v="Campaign_11"/>
    <s v="Facebook Ads"/>
    <s v="2024-01-01"/>
    <n v="300"/>
    <n v="1272"/>
    <n v="25"/>
    <n v="0"/>
    <n v="20.54"/>
    <n v="0"/>
    <n v="-20.54"/>
    <n v="-20.54"/>
    <n v="-1"/>
    <n v="1.97"/>
    <n v="0.82"/>
    <n v="0"/>
    <n v="0"/>
    <s v="PAUSE"/>
    <x v="3"/>
  </r>
  <r>
    <s v="kini355@aol.com"/>
    <s v="kyrene"/>
    <s v="henderson"/>
    <s v="Kansas City"/>
    <s v="MO"/>
    <n v="2037"/>
    <s v="operationbreakthrough"/>
    <s v="Campaign_1"/>
    <s v="Facebook Ads"/>
    <s v="2024-01-28"/>
    <n v="700"/>
    <n v="1385"/>
    <n v="37"/>
    <n v="0"/>
    <n v="22.45"/>
    <n v="0"/>
    <n v="-22.45"/>
    <n v="-22.45"/>
    <n v="-1"/>
    <n v="2.67"/>
    <n v="0.61"/>
    <n v="0"/>
    <n v="0"/>
    <s v="PAUSE"/>
    <x v="0"/>
  </r>
  <r>
    <s v="jrsnanashaw@yahoo.com"/>
    <s v="kerry"/>
    <s v="shaw"/>
    <s v="Roseburg"/>
    <s v="OR"/>
    <n v="1525"/>
    <s v="benefits"/>
    <s v="Campaign_12"/>
    <s v="Facebook Ads"/>
    <s v="2024-01-20"/>
    <n v="500"/>
    <n v="1936"/>
    <n v="36"/>
    <n v="0"/>
    <n v="30.37"/>
    <n v="0"/>
    <n v="-30.37"/>
    <n v="-30.37"/>
    <n v="-1"/>
    <n v="1.86"/>
    <n v="0.84"/>
    <n v="0"/>
    <n v="0"/>
    <s v="PAUSE"/>
    <x v="2"/>
  </r>
  <r>
    <s v="terran1128@gmail.com"/>
    <s v="darnisha"/>
    <s v="hodge"/>
    <s v="Raleigh"/>
    <s v="NC"/>
    <n v="1961"/>
    <s v="childcare network"/>
    <s v="Campaign_12"/>
    <s v="Facebook Ads"/>
    <s v="2024-01-26"/>
    <n v="200"/>
    <n v="555"/>
    <n v="16"/>
    <n v="0"/>
    <n v="10.62"/>
    <n v="0"/>
    <n v="-10.62"/>
    <n v="-10.62"/>
    <n v="-1"/>
    <n v="2.88"/>
    <n v="0.66"/>
    <n v="0"/>
    <n v="0"/>
    <s v="PAUSE"/>
    <x v="3"/>
  </r>
  <r>
    <s v="andre.grieder@gmail.com"/>
    <s v="andre"/>
    <s v="grieder"/>
    <s v="El Segundo"/>
    <s v="CA"/>
    <n v="1000"/>
    <s v="beachbody llc"/>
    <s v="Campaign_9"/>
    <s v="Facebook Ads"/>
    <s v="2024-01-23"/>
    <n v="400"/>
    <n v="1640"/>
    <n v="57"/>
    <n v="5"/>
    <n v="23.68"/>
    <n v="213.91"/>
    <n v="190.23"/>
    <n v="190.23"/>
    <n v="8.033361486486486"/>
    <n v="3.48"/>
    <n v="0.42"/>
    <n v="4.74"/>
    <n v="8.771929824561403E-2"/>
    <s v="SCALE"/>
    <x v="2"/>
  </r>
  <r>
    <s v="babygirlmushroom@aol.com"/>
    <s v="nanette"/>
    <s v="brown"/>
    <s v="Altoona"/>
    <s v="PA"/>
    <n v="4000"/>
    <s v="ssi"/>
    <s v="Campaign_6"/>
    <s v="Facebook Ads"/>
    <s v="2024-01-30"/>
    <n v="600"/>
    <n v="690"/>
    <n v="18"/>
    <n v="0"/>
    <n v="14.73"/>
    <n v="0"/>
    <n v="-14.73"/>
    <n v="-14.73"/>
    <n v="-1"/>
    <n v="2.61"/>
    <n v="0.82"/>
    <n v="0"/>
    <n v="0"/>
    <s v="PAUSE"/>
    <x v="0"/>
  </r>
  <r>
    <s v="jodster7591@yahoo.com"/>
    <s v="jolene"/>
    <s v="patch"/>
    <s v="Cheyenne"/>
    <s v="WY"/>
    <n v="5599"/>
    <s v="synergy"/>
    <s v="Campaign_4"/>
    <s v="Facebook Ads"/>
    <s v="2024-01-04"/>
    <n v="500"/>
    <n v="2070"/>
    <n v="68"/>
    <n v="0"/>
    <n v="46.42"/>
    <n v="0"/>
    <n v="-46.42"/>
    <n v="-46.42"/>
    <n v="-1"/>
    <n v="3.29"/>
    <n v="0.68"/>
    <n v="0"/>
    <n v="0"/>
    <s v="PAUSE"/>
    <x v="2"/>
  </r>
  <r>
    <s v="shedrickmayberry@aol.com"/>
    <s v="shedrick"/>
    <s v="mayberry"/>
    <s v="Fresno"/>
    <s v="CA"/>
    <n v="3800"/>
    <s v="drink this"/>
    <s v="Campaign_17"/>
    <s v="Facebook Ads"/>
    <s v="2024-01-16"/>
    <n v="300"/>
    <n v="688"/>
    <n v="18"/>
    <n v="0"/>
    <n v="8.17"/>
    <n v="0"/>
    <n v="-8.17"/>
    <n v="-8.17"/>
    <n v="-1"/>
    <n v="2.62"/>
    <n v="0.45"/>
    <n v="0"/>
    <n v="0"/>
    <s v="PAUSE"/>
    <x v="3"/>
  </r>
  <r>
    <s v="rdykes317@gmail.com"/>
    <s v="robert"/>
    <s v="dykes"/>
    <s v="Washington"/>
    <s v="DC"/>
    <n v="5000"/>
    <s v="trans time express"/>
    <s v="Campaign_18"/>
    <s v="Facebook Ads"/>
    <s v="2024-01-27"/>
    <n v="1000"/>
    <n v="626"/>
    <n v="21"/>
    <n v="1"/>
    <n v="11.98"/>
    <n v="49.67"/>
    <n v="37.69"/>
    <n v="37.69"/>
    <n v="3.1460767946577626"/>
    <n v="3.35"/>
    <n v="0.56999999999999995"/>
    <n v="11.98"/>
    <n v="4.7619047619047616E-2"/>
    <s v="SCALE"/>
    <x v="1"/>
  </r>
  <r>
    <s v="bryantp24@yahoo.com"/>
    <s v="pamela"/>
    <s v="bryant"/>
    <s v="Stratford"/>
    <s v="CT"/>
    <n v="1750"/>
    <s v="optimum"/>
    <s v="Campaign_18"/>
    <s v="Facebook Ads"/>
    <s v="2024-01-27"/>
    <n v="200"/>
    <n v="1638"/>
    <n v="59"/>
    <n v="1"/>
    <n v="35.04"/>
    <n v="52.47"/>
    <n v="17.43"/>
    <n v="17.43"/>
    <n v="0.49743150684931509"/>
    <n v="3.6"/>
    <n v="0.59"/>
    <n v="35.04"/>
    <n v="1.6949152542372881E-2"/>
    <s v="SCALE"/>
    <x v="3"/>
  </r>
  <r>
    <s v="trinetterawlins2005@yahoo.com"/>
    <s v="andrew"/>
    <s v="rawlins"/>
    <s v="Antioch"/>
    <s v="CA"/>
    <n v="1618"/>
    <s v="ac transit"/>
    <s v="Campaign_4"/>
    <s v="Facebook Ads"/>
    <s v="2024-01-12"/>
    <n v="500"/>
    <n v="1134"/>
    <n v="39"/>
    <n v="0"/>
    <n v="32.11"/>
    <n v="0"/>
    <n v="-32.11"/>
    <n v="-32.11"/>
    <n v="-1"/>
    <n v="3.44"/>
    <n v="0.82"/>
    <n v="0"/>
    <n v="0"/>
    <s v="PAUSE"/>
    <x v="2"/>
  </r>
  <r>
    <s v="misha_ramon@yahoo.com"/>
    <s v="mellecia"/>
    <s v="ramon"/>
    <s v="Houston"/>
    <s v="TX"/>
    <n v="2000"/>
    <s v="startex title company"/>
    <s v="Campaign_11"/>
    <s v="Facebook Ads"/>
    <s v="2024-01-04"/>
    <n v="300"/>
    <n v="2447"/>
    <n v="53"/>
    <n v="0"/>
    <n v="34.99"/>
    <n v="0"/>
    <n v="-34.99"/>
    <n v="-34.99"/>
    <n v="-1"/>
    <n v="2.17"/>
    <n v="0.66"/>
    <n v="0"/>
    <n v="0"/>
    <s v="PAUSE"/>
    <x v="3"/>
  </r>
  <r>
    <s v="bishopblk@gmail.com"/>
    <s v="alex"/>
    <s v="woods"/>
    <s v="Stockton"/>
    <s v="CA"/>
    <n v="2250"/>
    <s v="henry schein inc."/>
    <s v="Campaign_2"/>
    <s v="Facebook Ads"/>
    <s v="2024-01-28"/>
    <n v="200"/>
    <n v="2052"/>
    <n v="68"/>
    <n v="0"/>
    <n v="34.9"/>
    <n v="0"/>
    <n v="-34.9"/>
    <n v="-34.9"/>
    <n v="-1"/>
    <n v="3.31"/>
    <n v="0.51"/>
    <n v="0"/>
    <n v="0"/>
    <s v="PAUSE"/>
    <x v="3"/>
  </r>
  <r>
    <s v="swtnlushez2@gmail.com"/>
    <s v="ana"/>
    <s v="zepeda"/>
    <s v="Las Vegas"/>
    <s v="NV"/>
    <n v="3250"/>
    <s v="cccn"/>
    <s v="Campaign_13"/>
    <s v="Facebook Ads"/>
    <s v="2024-01-02"/>
    <n v="300"/>
    <n v="1537"/>
    <n v="57"/>
    <n v="0"/>
    <n v="46.86"/>
    <n v="0"/>
    <n v="-46.86"/>
    <n v="-46.86"/>
    <n v="-1"/>
    <n v="3.71"/>
    <n v="0.82"/>
    <n v="0"/>
    <n v="0"/>
    <s v="PAUSE"/>
    <x v="3"/>
  </r>
  <r>
    <s v="angie.ingram122@yahoo.com"/>
    <s v="angela"/>
    <s v="ingram"/>
    <s v="Portland"/>
    <s v="IN"/>
    <n v="2250"/>
    <s v="casad"/>
    <s v="Campaign_4"/>
    <s v="Facebook Ads"/>
    <s v="2024-01-09"/>
    <n v="1000"/>
    <n v="615"/>
    <n v="21"/>
    <n v="0"/>
    <n v="9.61"/>
    <n v="0"/>
    <n v="-9.61"/>
    <n v="-9.61"/>
    <n v="-1"/>
    <n v="3.41"/>
    <n v="0.46"/>
    <n v="0"/>
    <n v="0"/>
    <s v="PAUSE"/>
    <x v="1"/>
  </r>
  <r>
    <s v="jam_e_z21@yahoo.com"/>
    <s v="jamez"/>
    <s v="stidom"/>
    <s v="Pflugerville"/>
    <s v="TX"/>
    <n v="1750"/>
    <s v="coca cola enterprises"/>
    <s v="Campaign_15"/>
    <s v="Facebook Ads"/>
    <s v="2024-01-15"/>
    <n v="500"/>
    <n v="1195"/>
    <n v="46"/>
    <n v="1"/>
    <n v="26.06"/>
    <n v="51.4"/>
    <n v="25.34"/>
    <n v="25.34"/>
    <n v="0.97237145049884888"/>
    <n v="3.85"/>
    <n v="0.56999999999999995"/>
    <n v="26.06"/>
    <n v="2.1739130434782608E-2"/>
    <s v="SCALE"/>
    <x v="2"/>
  </r>
  <r>
    <s v="adfrench89@yahoo.com"/>
    <s v="anthony"/>
    <s v="french"/>
    <s v="North Tazewel"/>
    <s v="VA"/>
    <n v="5000"/>
    <s v="grundy national"/>
    <s v="Campaign_20"/>
    <s v="Facebook Ads"/>
    <s v="2024-01-26"/>
    <n v="800"/>
    <n v="1335"/>
    <n v="33"/>
    <n v="0"/>
    <n v="24.21"/>
    <n v="0"/>
    <n v="-24.21"/>
    <n v="-24.21"/>
    <n v="-1"/>
    <n v="2.4700000000000002"/>
    <n v="0.73"/>
    <n v="0"/>
    <n v="0"/>
    <s v="PAUSE"/>
    <x v="1"/>
  </r>
  <r>
    <s v="kathygray90@yahoo.com"/>
    <s v="kathy"/>
    <s v="gray"/>
    <s v="Raleigh"/>
    <s v="NC"/>
    <n v="2250"/>
    <s v="troutman flower"/>
    <s v="Campaign_2"/>
    <s v="Facebook Ads"/>
    <s v="2024-01-28"/>
    <n v="200"/>
    <n v="2128"/>
    <n v="92"/>
    <n v="0"/>
    <n v="51.32"/>
    <n v="0"/>
    <n v="-51.32"/>
    <n v="-51.32"/>
    <n v="-1"/>
    <n v="4.32"/>
    <n v="0.56000000000000005"/>
    <n v="0"/>
    <n v="0"/>
    <s v="PAUSE"/>
    <x v="3"/>
  </r>
  <r>
    <s v="escapeourfate85@aol.com"/>
    <s v="william"/>
    <s v="luke"/>
    <s v="Ashville"/>
    <s v="PA"/>
    <n v="3250"/>
    <s v="marzonis"/>
    <s v="Campaign_18"/>
    <s v="Facebook Ads"/>
    <s v="2024-01-04"/>
    <n v="300"/>
    <n v="2009"/>
    <n v="63"/>
    <n v="1"/>
    <n v="29.19"/>
    <n v="44.48"/>
    <n v="15.289999999999996"/>
    <n v="15.289999999999996"/>
    <n v="0.52380952380952361"/>
    <n v="3.14"/>
    <n v="0.46"/>
    <n v="29.19"/>
    <n v="1.5873015873015872E-2"/>
    <s v="SCALE"/>
    <x v="3"/>
  </r>
  <r>
    <s v="dchicasex@hotmail.com"/>
    <s v="doris"/>
    <s v="velasquez"/>
    <s v="Miami"/>
    <s v="FL"/>
    <n v="3000"/>
    <s v="carribean cleaning"/>
    <s v="Campaign_16"/>
    <s v="Facebook Ads"/>
    <s v="2024-01-24"/>
    <n v="100"/>
    <n v="1474"/>
    <n v="66"/>
    <n v="1"/>
    <n v="44.43"/>
    <n v="36.619999999999997"/>
    <n v="-7.8100000000000023"/>
    <n v="-7.8100000000000023"/>
    <n v="-0.17578212919198744"/>
    <n v="4.4800000000000004"/>
    <n v="0.67"/>
    <n v="44.43"/>
    <n v="1.5151515151515152E-2"/>
    <s v="SCALE"/>
    <x v="3"/>
  </r>
  <r>
    <s v="jenc3_1993@yahoo.com"/>
    <s v="jennifer"/>
    <s v="cain"/>
    <s v="Topeka"/>
    <s v="KS"/>
    <n v="3000"/>
    <s v="benefits"/>
    <s v="Campaign_16"/>
    <s v="Facebook Ads"/>
    <s v="2024-01-25"/>
    <n v="200"/>
    <n v="1386"/>
    <n v="61"/>
    <n v="0"/>
    <n v="27.44"/>
    <n v="0"/>
    <n v="-27.44"/>
    <n v="-27.44"/>
    <n v="-1"/>
    <n v="4.4000000000000004"/>
    <n v="0.45"/>
    <n v="0"/>
    <n v="0"/>
    <s v="PAUSE"/>
    <x v="3"/>
  </r>
  <r>
    <s v="mkkobernick@gmail.com"/>
    <s v="michael"/>
    <s v="kobernick"/>
    <s v="Casper"/>
    <s v="WY"/>
    <n v="5000"/>
    <s v="self employment"/>
    <s v="Campaign_19"/>
    <s v="Facebook Ads"/>
    <s v="2024-01-19"/>
    <n v="300"/>
    <n v="2338"/>
    <n v="99"/>
    <n v="10"/>
    <n v="61.24"/>
    <n v="717.57"/>
    <n v="656.33"/>
    <n v="656.33"/>
    <n v="10.717341606792946"/>
    <n v="4.2300000000000004"/>
    <n v="0.62"/>
    <n v="6.12"/>
    <n v="0.10101010101010101"/>
    <s v="SCALE"/>
    <x v="3"/>
  </r>
  <r>
    <s v="rockmoresupermom@yahoo.com"/>
    <s v="sophia"/>
    <s v="rockmore"/>
    <s v="San Leandro"/>
    <s v="CA"/>
    <n v="1500"/>
    <s v="coldwell banker real estate"/>
    <s v="Campaign_9"/>
    <s v="Facebook Ads"/>
    <s v="2024-01-26"/>
    <n v="800"/>
    <n v="951"/>
    <n v="39"/>
    <n v="1"/>
    <n v="24.94"/>
    <n v="50.88"/>
    <n v="25.94"/>
    <n v="25.94"/>
    <n v="1.0400962309542903"/>
    <n v="4.0999999999999996"/>
    <n v="0.64"/>
    <n v="24.94"/>
    <n v="2.564102564102564E-2"/>
    <s v="SCALE"/>
    <x v="1"/>
  </r>
  <r>
    <s v="lashauntsmith@gmail.com"/>
    <s v="lashaunt"/>
    <s v="smith"/>
    <s v="Chesapeake"/>
    <s v="VA"/>
    <n v="5867"/>
    <s v="norfolk southern railway"/>
    <s v="Campaign_15"/>
    <s v="Facebook Ads"/>
    <s v="2024-01-06"/>
    <n v="800"/>
    <n v="1135"/>
    <n v="48"/>
    <n v="5"/>
    <n v="24.06"/>
    <n v="210.91"/>
    <n v="186.85"/>
    <n v="186.85"/>
    <n v="7.7660016625103907"/>
    <n v="4.2300000000000004"/>
    <n v="0.5"/>
    <n v="4.8099999999999996"/>
    <n v="0.10416666666666667"/>
    <s v="SCALE"/>
    <x v="1"/>
  </r>
  <r>
    <s v="holtons2007@live.ca"/>
    <s v="cheryl"/>
    <s v="holton"/>
    <s v="Reno"/>
    <s v="NV"/>
    <n v="1820"/>
    <s v="wells fargo"/>
    <s v="Campaign_12"/>
    <s v="Facebook Ads"/>
    <s v="2024-01-09"/>
    <n v="700"/>
    <n v="906"/>
    <n v="15"/>
    <n v="0"/>
    <n v="10.23"/>
    <n v="0"/>
    <n v="-10.23"/>
    <n v="-10.23"/>
    <n v="-1"/>
    <n v="1.66"/>
    <n v="0.68"/>
    <n v="0"/>
    <n v="0"/>
    <s v="PAUSE"/>
    <x v="0"/>
  </r>
  <r>
    <s v="stacielynnkelly@yahoo.com"/>
    <s v="adam"/>
    <s v="kelly"/>
    <s v="Ellwood City"/>
    <s v="PA"/>
    <n v="2000"/>
    <s v="romar textie and lark ent"/>
    <s v="Campaign_20"/>
    <s v="Facebook Ads"/>
    <s v="2024-01-19"/>
    <n v="1000"/>
    <n v="1014"/>
    <n v="28"/>
    <n v="2"/>
    <n v="18"/>
    <n v="90.59"/>
    <n v="72.59"/>
    <n v="72.59"/>
    <n v="4.0327777777777776"/>
    <n v="2.76"/>
    <n v="0.64"/>
    <n v="9"/>
    <n v="7.1428571428571425E-2"/>
    <s v="SCALE"/>
    <x v="1"/>
  </r>
  <r>
    <s v="sarahbash72@yahoo.com"/>
    <s v="sarah"/>
    <s v="olsen"/>
    <s v="Phoenix"/>
    <s v="AZ"/>
    <n v="5000"/>
    <s v="clear scan imaging centers"/>
    <s v="Campaign_18"/>
    <s v="Facebook Ads"/>
    <s v="2024-01-24"/>
    <n v="500"/>
    <n v="1572"/>
    <n v="29"/>
    <n v="1"/>
    <n v="13.31"/>
    <n v="69.84"/>
    <n v="56.53"/>
    <n v="56.53"/>
    <n v="4.2471825694966192"/>
    <n v="1.84"/>
    <n v="0.46"/>
    <n v="13.31"/>
    <n v="3.4482758620689655E-2"/>
    <s v="SCALE"/>
    <x v="2"/>
  </r>
  <r>
    <s v="timberrier61@yahoo.com"/>
    <s v="timothy"/>
    <s v="berrier"/>
    <s v="Portage"/>
    <s v="IN"/>
    <n v="2500"/>
    <s v="gary trucking"/>
    <s v="Campaign_13"/>
    <s v="Facebook Ads"/>
    <s v="2024-01-07"/>
    <n v="500"/>
    <n v="1653"/>
    <n v="25"/>
    <n v="0"/>
    <n v="19.170000000000002"/>
    <n v="0"/>
    <n v="-19.170000000000002"/>
    <n v="-19.170000000000002"/>
    <n v="-1"/>
    <n v="1.51"/>
    <n v="0.77"/>
    <n v="0"/>
    <n v="0"/>
    <s v="PAUSE"/>
    <x v="2"/>
  </r>
  <r>
    <s v="suziecox11@cox.net"/>
    <s v="suzanne"/>
    <s v="cox"/>
    <s v="Mission Viejo"/>
    <s v="CA"/>
    <n v="1975"/>
    <s v="disability"/>
    <s v="Campaign_1"/>
    <s v="Facebook Ads"/>
    <s v="2024-01-27"/>
    <n v="500"/>
    <n v="1440"/>
    <n v="39"/>
    <n v="0"/>
    <n v="25"/>
    <n v="0"/>
    <n v="-25"/>
    <n v="-25"/>
    <n v="-1"/>
    <n v="2.71"/>
    <n v="0.64"/>
    <n v="0"/>
    <n v="0"/>
    <s v="PAUSE"/>
    <x v="2"/>
  </r>
  <r>
    <s v="lushlionengram@yahoo.com"/>
    <s v="lushlion"/>
    <s v="engram"/>
    <s v="Cincinnati"/>
    <s v="OH"/>
    <n v="2500"/>
    <s v="general electric credit union"/>
    <s v="Campaign_4"/>
    <s v="Facebook Ads"/>
    <s v="2024-01-05"/>
    <n v="400"/>
    <n v="808"/>
    <n v="17"/>
    <n v="0"/>
    <n v="12.95"/>
    <n v="0"/>
    <n v="-12.95"/>
    <n v="-12.95"/>
    <n v="-1"/>
    <n v="2.1"/>
    <n v="0.76"/>
    <n v="0"/>
    <n v="0"/>
    <s v="PAUSE"/>
    <x v="2"/>
  </r>
  <r>
    <s v="summer.swell@yahoo.com"/>
    <s v="lance"/>
    <s v="warner"/>
    <s v="Fullerton"/>
    <s v="CA"/>
    <n v="2708"/>
    <s v="aramark"/>
    <s v="Campaign_15"/>
    <s v="Facebook Ads"/>
    <s v="2024-01-09"/>
    <n v="100"/>
    <n v="1424"/>
    <n v="21"/>
    <n v="2"/>
    <n v="12.98"/>
    <n v="140.03"/>
    <n v="127.05"/>
    <n v="127.05"/>
    <n v="9.7881355932203391"/>
    <n v="1.47"/>
    <n v="0.62"/>
    <n v="6.49"/>
    <n v="9.5238095238095233E-2"/>
    <s v="SCALE"/>
    <x v="3"/>
  </r>
  <r>
    <s v="d_da_one@yahoo.com"/>
    <s v="darryl"/>
    <s v="austin"/>
    <s v="Essex"/>
    <s v="MD"/>
    <n v="1500"/>
    <s v="bgr"/>
    <s v="Campaign_18"/>
    <s v="Facebook Ads"/>
    <s v="2024-01-25"/>
    <n v="200"/>
    <n v="771"/>
    <n v="13"/>
    <n v="0"/>
    <n v="8.73"/>
    <n v="0"/>
    <n v="-8.73"/>
    <n v="-8.73"/>
    <n v="-1"/>
    <n v="1.69"/>
    <n v="0.67"/>
    <n v="0"/>
    <n v="0"/>
    <s v="PAUSE"/>
    <x v="3"/>
  </r>
  <r>
    <s v="ms_tamarad@yahoo.com"/>
    <s v="tamara"/>
    <s v="barber"/>
    <s v="Oxnard"/>
    <s v="CA"/>
    <n v="1350"/>
    <s v="ouhsd"/>
    <s v="Campaign_20"/>
    <s v="Facebook Ads"/>
    <s v="2024-01-06"/>
    <n v="700"/>
    <n v="572"/>
    <n v="9"/>
    <n v="1"/>
    <n v="7.6"/>
    <n v="53.6"/>
    <n v="46"/>
    <n v="46"/>
    <n v="6.052631578947369"/>
    <n v="1.57"/>
    <n v="0.84"/>
    <n v="7.6"/>
    <n v="0.1111111111111111"/>
    <s v="SCALE"/>
    <x v="0"/>
  </r>
  <r>
    <s v="ernest_tipton@yahoo.com"/>
    <s v="ernest"/>
    <s v="tipton"/>
    <s v="Lake City"/>
    <s v="FL"/>
    <n v="4500"/>
    <s v="state of florida"/>
    <s v="Campaign_17"/>
    <s v="Facebook Ads"/>
    <s v="2024-01-23"/>
    <n v="200"/>
    <n v="729"/>
    <n v="13"/>
    <n v="0"/>
    <n v="5.37"/>
    <n v="0"/>
    <n v="-5.37"/>
    <n v="-5.37"/>
    <n v="-1"/>
    <n v="1.78"/>
    <n v="0.41"/>
    <n v="0"/>
    <n v="0"/>
    <s v="PAUSE"/>
    <x v="3"/>
  </r>
  <r>
    <s v="jason.cassel@gmail.com"/>
    <s v="jason"/>
    <s v="cassel"/>
    <s v="Sellersville"/>
    <s v="PA"/>
    <n v="1126"/>
    <s v="unemployed"/>
    <s v="Campaign_16"/>
    <s v="Facebook Ads"/>
    <s v="2024-01-03"/>
    <n v="600"/>
    <n v="1929"/>
    <n v="65"/>
    <n v="7"/>
    <n v="54.27"/>
    <n v="498.93"/>
    <n v="444.66"/>
    <n v="444.66"/>
    <n v="8.1934770591487016"/>
    <n v="3.37"/>
    <n v="0.83"/>
    <n v="7.75"/>
    <n v="0.1076923076923077"/>
    <s v="SCALE"/>
    <x v="0"/>
  </r>
  <r>
    <s v="yellowroses652003@yahoo.com"/>
    <s v="evida"/>
    <s v="ballard"/>
    <s v="Washington"/>
    <s v="IL"/>
    <n v="2522"/>
    <s v="benefits"/>
    <s v="Campaign_15"/>
    <s v="Facebook Ads"/>
    <s v="2024-01-08"/>
    <n v="800"/>
    <n v="1913"/>
    <n v="42"/>
    <n v="0"/>
    <n v="18.170000000000002"/>
    <n v="0"/>
    <n v="-18.170000000000002"/>
    <n v="-18.170000000000002"/>
    <n v="-1"/>
    <n v="2.2000000000000002"/>
    <n v="0.43"/>
    <n v="0"/>
    <n v="0"/>
    <s v="PAUSE"/>
    <x v="1"/>
  </r>
  <r>
    <s v="ponredcelia@yahoo.com"/>
    <s v="celia"/>
    <s v="brown"/>
    <s v="Gulfport"/>
    <s v="MS"/>
    <n v="2036"/>
    <s v="memorial hospital"/>
    <s v="Campaign_5"/>
    <s v="Facebook Ads"/>
    <s v="2024-01-30"/>
    <n v="300"/>
    <n v="1159"/>
    <n v="35"/>
    <n v="4"/>
    <n v="15.12"/>
    <n v="236.62"/>
    <n v="221.5"/>
    <n v="221.5"/>
    <n v="14.6494708994709"/>
    <n v="3.02"/>
    <n v="0.43"/>
    <n v="3.78"/>
    <n v="0.11428571428571428"/>
    <s v="SCALE"/>
    <x v="3"/>
  </r>
  <r>
    <s v="davis.ebonee@yahoo.com"/>
    <s v="ebonee"/>
    <s v="davis"/>
    <s v="Columbia"/>
    <s v="SC"/>
    <n v="4080"/>
    <s v="palmettohealthhospital"/>
    <s v="Campaign_19"/>
    <s v="Facebook Ads"/>
    <s v="2024-01-29"/>
    <n v="400"/>
    <n v="2408"/>
    <n v="37"/>
    <n v="3"/>
    <n v="16.079999999999998"/>
    <n v="170.35"/>
    <n v="154.26999999999998"/>
    <n v="154.26999999999998"/>
    <n v="9.5939054726368163"/>
    <n v="1.54"/>
    <n v="0.43"/>
    <n v="5.36"/>
    <n v="8.1081081081081086E-2"/>
    <s v="SCALE"/>
    <x v="2"/>
  </r>
  <r>
    <s v="dcacuraandhonda@yahoo.com"/>
    <s v="david"/>
    <s v="clarke"/>
    <s v="Stockbridge"/>
    <s v="GA"/>
    <n v="2502"/>
    <s v="benefits"/>
    <s v="Campaign_3"/>
    <s v="Facebook Ads"/>
    <s v="2024-01-02"/>
    <n v="1000"/>
    <n v="1637"/>
    <n v="71"/>
    <n v="2"/>
    <n v="32.65"/>
    <n v="95.71"/>
    <n v="63.059999999999995"/>
    <n v="63.059999999999995"/>
    <n v="1.9313935681470138"/>
    <n v="4.34"/>
    <n v="0.46"/>
    <n v="16.32"/>
    <n v="2.8169014084507043E-2"/>
    <s v="SCALE"/>
    <x v="1"/>
  </r>
  <r>
    <s v="gmabear24@gmail.com"/>
    <s v="ila"/>
    <s v="bridgman"/>
    <s v="Kansas City"/>
    <s v="MO"/>
    <n v="2500"/>
    <s v="retired"/>
    <s v="Campaign_7"/>
    <s v="Facebook Ads"/>
    <s v="2024-01-04"/>
    <n v="800"/>
    <n v="730"/>
    <n v="31"/>
    <n v="2"/>
    <n v="12.89"/>
    <n v="98.67"/>
    <n v="85.78"/>
    <n v="85.78"/>
    <n v="6.6547711404189291"/>
    <n v="4.25"/>
    <n v="0.42"/>
    <n v="6.44"/>
    <n v="6.4516129032258063E-2"/>
    <s v="SCALE"/>
    <x v="1"/>
  </r>
  <r>
    <s v="vhsguardmom@hotmail.com"/>
    <s v="carolyn"/>
    <s v="horvath"/>
    <s v="Vermilion"/>
    <s v="OH"/>
    <n v="1600"/>
    <s v="erie county health department"/>
    <s v="Campaign_12"/>
    <s v="Facebook Ads"/>
    <s v="2024-01-07"/>
    <n v="1000"/>
    <n v="1057"/>
    <n v="19"/>
    <n v="0"/>
    <n v="10.88"/>
    <n v="0"/>
    <n v="-10.88"/>
    <n v="-10.88"/>
    <n v="-1"/>
    <n v="1.8"/>
    <n v="0.56999999999999995"/>
    <n v="0"/>
    <n v="0"/>
    <s v="PAUSE"/>
    <x v="1"/>
  </r>
  <r>
    <s v="tezeno.deanna@yahoo.com"/>
    <s v="deanna"/>
    <s v="colla"/>
    <s v="Scott"/>
    <s v="LA"/>
    <n v="2500"/>
    <s v="walmart"/>
    <s v="Campaign_20"/>
    <s v="Facebook Ads"/>
    <s v="2024-01-18"/>
    <n v="300"/>
    <n v="2325"/>
    <n v="41"/>
    <n v="0"/>
    <n v="20.23"/>
    <n v="0"/>
    <n v="-20.23"/>
    <n v="-20.23"/>
    <n v="-1"/>
    <n v="1.76"/>
    <n v="0.49"/>
    <n v="0"/>
    <n v="0"/>
    <s v="PAUSE"/>
    <x v="3"/>
  </r>
  <r>
    <s v="ject78@gmail.com"/>
    <s v="jenny"/>
    <s v="escamilla"/>
    <s v="San Antonio"/>
    <s v="TX"/>
    <n v="2250"/>
    <s v="heb"/>
    <s v="Campaign_6"/>
    <s v="Facebook Ads"/>
    <s v="2024-01-19"/>
    <n v="300"/>
    <n v="1694"/>
    <n v="65"/>
    <n v="2"/>
    <n v="52.64"/>
    <n v="118.76"/>
    <n v="66.12"/>
    <n v="66.12"/>
    <n v="1.2560790273556233"/>
    <n v="3.84"/>
    <n v="0.81"/>
    <n v="26.32"/>
    <n v="3.0769230769230771E-2"/>
    <s v="SCALE"/>
    <x v="3"/>
  </r>
  <r>
    <s v="jessicashort80@yahoo.com"/>
    <s v="dwaine"/>
    <s v="currie"/>
    <s v="Brownsville"/>
    <s v="TN"/>
    <n v="2300"/>
    <s v="haywood company"/>
    <s v="Campaign_4"/>
    <s v="Facebook Ads"/>
    <s v="2024-01-14"/>
    <n v="300"/>
    <n v="2153"/>
    <n v="39"/>
    <n v="3"/>
    <n v="16.96"/>
    <n v="170.41"/>
    <n v="153.44999999999999"/>
    <n v="153.44999999999999"/>
    <n v="9.0477594339622627"/>
    <n v="1.81"/>
    <n v="0.43"/>
    <n v="5.65"/>
    <n v="7.6923076923076927E-2"/>
    <s v="SCALE"/>
    <x v="3"/>
  </r>
  <r>
    <s v="serpico-1977@hotmail.com"/>
    <s v="timothy"/>
    <s v="annis"/>
    <s v="Dallas"/>
    <s v="TX"/>
    <n v="2100"/>
    <s v="dr connie casad"/>
    <s v="Campaign_15"/>
    <s v="Facebook Ads"/>
    <s v="2024-01-24"/>
    <n v="1000"/>
    <n v="916"/>
    <n v="39"/>
    <n v="0"/>
    <n v="16.16"/>
    <n v="0"/>
    <n v="-16.16"/>
    <n v="-16.16"/>
    <n v="-1"/>
    <n v="4.26"/>
    <n v="0.41"/>
    <n v="0"/>
    <n v="0"/>
    <s v="PAUSE"/>
    <x v="1"/>
  </r>
  <r>
    <s v="aj2mydad@yahoo.com"/>
    <s v="alice"/>
    <s v="wedding"/>
    <s v="Milford"/>
    <s v="OH"/>
    <n v="2000"/>
    <s v="ohio strs"/>
    <s v="Campaign_15"/>
    <s v="Facebook Ads"/>
    <s v="2024-01-29"/>
    <n v="500"/>
    <n v="1223"/>
    <n v="50"/>
    <n v="0"/>
    <n v="29.59"/>
    <n v="0"/>
    <n v="-29.59"/>
    <n v="-29.59"/>
    <n v="-1"/>
    <n v="4.09"/>
    <n v="0.59"/>
    <n v="0"/>
    <n v="0"/>
    <s v="PAUSE"/>
    <x v="2"/>
  </r>
  <r>
    <s v="diobenauf@gmail.com"/>
    <s v="diane"/>
    <s v="obenauf"/>
    <s v="Muskegon"/>
    <s v="MI"/>
    <n v="3500"/>
    <s v="ts"/>
    <s v="Campaign_9"/>
    <s v="Facebook Ads"/>
    <s v="2024-01-30"/>
    <n v="100"/>
    <n v="849"/>
    <n v="18"/>
    <n v="0"/>
    <n v="8.31"/>
    <n v="0"/>
    <n v="-8.31"/>
    <n v="-8.31"/>
    <n v="-1"/>
    <n v="2.12"/>
    <n v="0.46"/>
    <n v="0"/>
    <n v="0"/>
    <s v="PAUSE"/>
    <x v="3"/>
  </r>
  <r>
    <s v="apm59@aol.com"/>
    <s v="maria"/>
    <s v="polo"/>
    <s v="Miami"/>
    <s v="FL"/>
    <n v="1750"/>
    <s v="miami kidney group"/>
    <s v="Campaign_9"/>
    <s v="Facebook Ads"/>
    <s v="2024-01-27"/>
    <n v="1000"/>
    <n v="1572"/>
    <n v="68"/>
    <n v="1"/>
    <n v="32.36"/>
    <n v="45.04"/>
    <n v="12.68"/>
    <n v="12.68"/>
    <n v="0.39184177997527814"/>
    <n v="4.33"/>
    <n v="0.48"/>
    <n v="32.36"/>
    <n v="1.4705882352941176E-2"/>
    <s v="SCALE"/>
    <x v="1"/>
  </r>
  <r>
    <s v="krichards820@hotmail.com"/>
    <s v="kathryn"/>
    <s v="richards"/>
    <s v="Sterling"/>
    <s v="IL"/>
    <n v="1970"/>
    <s v="niemann"/>
    <s v="Campaign_16"/>
    <s v="Facebook Ads"/>
    <s v="2024-01-28"/>
    <n v="300"/>
    <n v="1421"/>
    <n v="54"/>
    <n v="0"/>
    <n v="27.68"/>
    <n v="0"/>
    <n v="-27.68"/>
    <n v="-27.68"/>
    <n v="-1"/>
    <n v="3.8"/>
    <n v="0.51"/>
    <n v="0"/>
    <n v="0"/>
    <s v="PAUSE"/>
    <x v="3"/>
  </r>
  <r>
    <s v="rachaelhandy@gmail.com"/>
    <s v="rachel"/>
    <s v="handy"/>
    <s v="Emeryville"/>
    <s v="CA"/>
    <n v="1760"/>
    <s v="macys"/>
    <s v="Campaign_12"/>
    <s v="Facebook Ads"/>
    <s v="2024-01-28"/>
    <n v="600"/>
    <n v="1088"/>
    <n v="26"/>
    <n v="0"/>
    <n v="12.25"/>
    <n v="0"/>
    <n v="-12.25"/>
    <n v="-12.25"/>
    <n v="-1"/>
    <n v="2.39"/>
    <n v="0.47"/>
    <n v="0"/>
    <n v="0"/>
    <s v="PAUSE"/>
    <x v="0"/>
  </r>
  <r>
    <s v="sindyvr35@yahoo.com"/>
    <s v="roberto"/>
    <s v="hernandez"/>
    <s v="Long Beach"/>
    <s v="CA"/>
    <n v="1116"/>
    <s v="roberto hernandez"/>
    <s v="Campaign_9"/>
    <s v="Facebook Ads"/>
    <s v="2024-01-11"/>
    <n v="800"/>
    <n v="1691"/>
    <n v="44"/>
    <n v="4"/>
    <n v="37.340000000000003"/>
    <n v="215.71"/>
    <n v="178.37"/>
    <n v="178.37"/>
    <n v="4.7769148366363146"/>
    <n v="2.6"/>
    <n v="0.85"/>
    <n v="9.34"/>
    <n v="9.0909090909090912E-2"/>
    <s v="SCALE"/>
    <x v="1"/>
  </r>
  <r>
    <s v="slhorton_53@yahoo.com"/>
    <s v="sid"/>
    <s v="horton"/>
    <s v="Escondido"/>
    <s v="CA"/>
    <n v="2800"/>
    <s v="iprolog inc."/>
    <s v="Campaign_3"/>
    <s v="Facebook Ads"/>
    <s v="2024-01-22"/>
    <n v="700"/>
    <n v="2412"/>
    <n v="81"/>
    <n v="0"/>
    <n v="67.03"/>
    <n v="0"/>
    <n v="-67.03"/>
    <n v="-67.03"/>
    <n v="-1"/>
    <n v="3.36"/>
    <n v="0.83"/>
    <n v="0"/>
    <n v="0"/>
    <s v="PAUSE"/>
    <x v="0"/>
  </r>
  <r>
    <s v="janetmayes69@yahoo.com"/>
    <s v="darren"/>
    <s v="guidry"/>
    <s v="Monee"/>
    <s v="IL"/>
    <n v="1300"/>
    <s v="big mama daycare"/>
    <s v="Campaign_18"/>
    <s v="Facebook Ads"/>
    <s v="2024-01-29"/>
    <n v="500"/>
    <n v="1396"/>
    <n v="32"/>
    <n v="0"/>
    <n v="22.48"/>
    <n v="0"/>
    <n v="-22.48"/>
    <n v="-22.48"/>
    <n v="-1"/>
    <n v="2.29"/>
    <n v="0.7"/>
    <n v="0"/>
    <n v="0"/>
    <s v="PAUSE"/>
    <x v="2"/>
  </r>
  <r>
    <s v="rosezettahall@yahoo.com"/>
    <s v="rosezetta"/>
    <s v="hall"/>
    <s v="Chicago"/>
    <s v="IL"/>
    <n v="2750"/>
    <s v="hyatt"/>
    <s v="Campaign_9"/>
    <s v="Facebook Ads"/>
    <s v="2024-01-22"/>
    <n v="500"/>
    <n v="2202"/>
    <n v="54"/>
    <n v="5"/>
    <n v="43.88"/>
    <n v="357.53"/>
    <n v="313.64999999999998"/>
    <n v="313.64999999999998"/>
    <n v="7.1479033728350032"/>
    <n v="2.4500000000000002"/>
    <n v="0.81"/>
    <n v="8.7799999999999994"/>
    <n v="9.2592592592592587E-2"/>
    <s v="SCALE"/>
    <x v="2"/>
  </r>
  <r>
    <s v="mindita1972@yahoo.com"/>
    <s v="mindy"/>
    <s v="kerkes"/>
    <s v="San Tan Valle"/>
    <s v="AZ"/>
    <n v="1400"/>
    <s v="a.c.s"/>
    <s v="Campaign_11"/>
    <s v="Facebook Ads"/>
    <s v="2024-01-14"/>
    <n v="400"/>
    <n v="1733"/>
    <n v="76"/>
    <n v="9"/>
    <n v="59.4"/>
    <n v="571.67999999999995"/>
    <n v="512.28"/>
    <n v="512.28"/>
    <n v="8.6242424242424232"/>
    <n v="4.3899999999999997"/>
    <n v="0.78"/>
    <n v="6.6"/>
    <n v="0.11842105263157894"/>
    <s v="SCALE"/>
    <x v="2"/>
  </r>
  <r>
    <s v="tupphill@hotmail.com"/>
    <s v="laura"/>
    <s v="hill"/>
    <s v="Sandy"/>
    <s v="UT"/>
    <n v="3240"/>
    <s v="adv med"/>
    <s v="Campaign_8"/>
    <s v="Facebook Ads"/>
    <s v="2024-01-18"/>
    <n v="500"/>
    <n v="2068"/>
    <n v="91"/>
    <n v="10"/>
    <n v="54.3"/>
    <n v="464.95"/>
    <n v="410.65"/>
    <n v="410.65"/>
    <n v="7.5626151012891345"/>
    <n v="4.4000000000000004"/>
    <n v="0.6"/>
    <n v="5.43"/>
    <n v="0.10989010989010989"/>
    <s v="SCALE"/>
    <x v="2"/>
  </r>
  <r>
    <s v="yomamma24@hotmail.com"/>
    <s v="pete"/>
    <s v="hoffman"/>
    <s v="Salt Lake Cit"/>
    <s v="UT"/>
    <n v="2000"/>
    <s v="r and l carriers"/>
    <s v="Campaign_16"/>
    <s v="Facebook Ads"/>
    <s v="2024-01-26"/>
    <n v="300"/>
    <n v="1501"/>
    <n v="45"/>
    <n v="1"/>
    <n v="34.33"/>
    <n v="56.92"/>
    <n v="22.590000000000003"/>
    <n v="22.590000000000003"/>
    <n v="0.65802505097582298"/>
    <n v="3"/>
    <n v="0.76"/>
    <n v="34.33"/>
    <n v="2.2222222222222223E-2"/>
    <s v="SCALE"/>
    <x v="3"/>
  </r>
  <r>
    <s v="lnielesky@gmail.com"/>
    <s v="elizabeth"/>
    <s v="juarez"/>
    <s v="Rancho Cucamo"/>
    <s v="CA"/>
    <n v="1300"/>
    <s v="elmco duddy"/>
    <s v="Campaign_6"/>
    <s v="Facebook Ads"/>
    <s v="2024-01-03"/>
    <n v="100"/>
    <n v="1208"/>
    <n v="51"/>
    <n v="2"/>
    <n v="26.52"/>
    <n v="85.29"/>
    <n v="58.77000000000001"/>
    <n v="58.77000000000001"/>
    <n v="2.2160633484162902"/>
    <n v="4.22"/>
    <n v="0.52"/>
    <n v="13.26"/>
    <n v="3.9215686274509803E-2"/>
    <s v="SCALE"/>
    <x v="3"/>
  </r>
  <r>
    <s v="lodidodie25@hotmail.com"/>
    <s v="lottie"/>
    <s v="kanama"/>
    <s v="Tarzana"/>
    <s v="CA"/>
    <n v="1600"/>
    <s v="sideshow collectibles"/>
    <s v="Campaign_8"/>
    <s v="Facebook Ads"/>
    <s v="2024-01-08"/>
    <n v="400"/>
    <n v="697"/>
    <n v="20"/>
    <n v="0"/>
    <n v="16.54"/>
    <n v="0"/>
    <n v="-16.54"/>
    <n v="-16.54"/>
    <n v="-1"/>
    <n v="2.87"/>
    <n v="0.83"/>
    <n v="0"/>
    <n v="0"/>
    <s v="PAUSE"/>
    <x v="2"/>
  </r>
  <r>
    <s v="stephclifton65@yahoo.com"/>
    <s v="stephanie"/>
    <s v="clifton"/>
    <s v="Denver"/>
    <s v="CO"/>
    <n v="2250"/>
    <s v="republicparking"/>
    <s v="Campaign_4"/>
    <s v="Facebook Ads"/>
    <s v="2024-01-26"/>
    <n v="800"/>
    <n v="1741"/>
    <n v="29"/>
    <n v="2"/>
    <n v="16.02"/>
    <n v="103.35"/>
    <n v="87.33"/>
    <n v="87.33"/>
    <n v="5.4513108614232211"/>
    <n v="1.67"/>
    <n v="0.55000000000000004"/>
    <n v="8.01"/>
    <n v="6.8965517241379309E-2"/>
    <s v="SCALE"/>
    <x v="1"/>
  </r>
  <r>
    <s v="hintona@hotmail.com"/>
    <s v="amber"/>
    <s v="hinton"/>
    <s v="Colorado Spri"/>
    <s v="CO"/>
    <n v="1525"/>
    <s v="cshp"/>
    <s v="Campaign_11"/>
    <s v="Facebook Ads"/>
    <s v="2024-01-06"/>
    <n v="600"/>
    <n v="1031"/>
    <n v="45"/>
    <n v="3"/>
    <n v="27.66"/>
    <n v="119.85"/>
    <n v="92.19"/>
    <n v="92.19"/>
    <n v="3.3329718004338393"/>
    <n v="4.3600000000000003"/>
    <n v="0.61"/>
    <n v="9.2200000000000006"/>
    <n v="6.6666666666666666E-2"/>
    <s v="SCALE"/>
    <x v="0"/>
  </r>
  <r>
    <s v="dj0007jones@yahoo.com"/>
    <s v="daryl"/>
    <s v="jones"/>
    <s v="Denver"/>
    <s v="CO"/>
    <n v="1000"/>
    <s v="job store"/>
    <s v="Campaign_15"/>
    <s v="Facebook Ads"/>
    <s v="2024-01-16"/>
    <n v="1000"/>
    <n v="1805"/>
    <n v="29"/>
    <n v="1"/>
    <n v="18.399999999999999"/>
    <n v="42.26"/>
    <n v="23.86"/>
    <n v="23.86"/>
    <n v="1.2967391304347826"/>
    <n v="1.61"/>
    <n v="0.63"/>
    <n v="18.399999999999999"/>
    <n v="3.4482758620689655E-2"/>
    <s v="SCALE"/>
    <x v="1"/>
  </r>
  <r>
    <s v="jschen2010@yahoo.com"/>
    <s v="julie"/>
    <s v="clark"/>
    <s v="Reedsburg"/>
    <s v="WI"/>
    <n v="2977"/>
    <s v="voyageur inn"/>
    <s v="Campaign_20"/>
    <s v="Facebook Ads"/>
    <s v="2024-01-20"/>
    <n v="600"/>
    <n v="1904"/>
    <n v="77"/>
    <n v="7"/>
    <n v="57.16"/>
    <n v="414.22"/>
    <n v="357.06000000000006"/>
    <n v="357.06000000000006"/>
    <n v="6.2466759972008408"/>
    <n v="4.04"/>
    <n v="0.74"/>
    <n v="8.17"/>
    <n v="9.0909090909090912E-2"/>
    <s v="SCALE"/>
    <x v="0"/>
  </r>
  <r>
    <s v="robgrey@cox.net"/>
    <s v="robert"/>
    <s v="grey"/>
    <s v="Gilbert"/>
    <s v="AZ"/>
    <n v="2400"/>
    <s v="retired"/>
    <s v="Campaign_14"/>
    <s v="Facebook Ads"/>
    <s v="2024-01-01"/>
    <n v="800"/>
    <n v="1509"/>
    <n v="25"/>
    <n v="1"/>
    <n v="10.82"/>
    <n v="44.29"/>
    <n v="33.47"/>
    <n v="33.47"/>
    <n v="3.0933456561922363"/>
    <n v="1.66"/>
    <n v="0.43"/>
    <n v="10.82"/>
    <n v="0.04"/>
    <s v="SCALE"/>
    <x v="1"/>
  </r>
  <r>
    <s v="khannabys_0808@yahoo.com"/>
    <s v="khannabys"/>
    <s v="avillan"/>
    <s v="Kissimmee"/>
    <s v="FL"/>
    <n v="4500"/>
    <s v="eyeglassworld"/>
    <s v="Campaign_10"/>
    <s v="Facebook Ads"/>
    <s v="2024-01-15"/>
    <n v="1000"/>
    <n v="2281"/>
    <n v="54"/>
    <n v="0"/>
    <n v="33.32"/>
    <n v="0"/>
    <n v="-33.32"/>
    <n v="-33.32"/>
    <n v="-1"/>
    <n v="2.37"/>
    <n v="0.62"/>
    <n v="0"/>
    <n v="0"/>
    <s v="PAUSE"/>
    <x v="1"/>
  </r>
  <r>
    <s v="derricktrushilda@yahoo.com"/>
    <s v="trushilda"/>
    <s v="allen"/>
    <s v="Tampa"/>
    <s v="FL"/>
    <n v="1500"/>
    <s v="samsclub"/>
    <s v="Campaign_13"/>
    <s v="Facebook Ads"/>
    <s v="2024-01-24"/>
    <n v="400"/>
    <n v="1102"/>
    <n v="29"/>
    <n v="1"/>
    <n v="17.600000000000001"/>
    <n v="66.98"/>
    <n v="49.38"/>
    <n v="49.38"/>
    <n v="2.8056818181818182"/>
    <n v="2.63"/>
    <n v="0.61"/>
    <n v="17.600000000000001"/>
    <n v="3.4482758620689655E-2"/>
    <s v="SCALE"/>
    <x v="2"/>
  </r>
  <r>
    <s v="tootieford@yahoo.com"/>
    <s v="mae"/>
    <s v="helm"/>
    <s v="East Saint Lo"/>
    <s v="IL"/>
    <n v="8823"/>
    <s v="us postal service"/>
    <s v="Campaign_19"/>
    <s v="Facebook Ads"/>
    <s v="2024-01-03"/>
    <n v="600"/>
    <n v="1523"/>
    <n v="33"/>
    <n v="2"/>
    <n v="13.2"/>
    <n v="116.28"/>
    <n v="103.08"/>
    <n v="103.08"/>
    <n v="7.8090909090909095"/>
    <n v="2.17"/>
    <n v="0.4"/>
    <n v="6.6"/>
    <n v="6.0606060606060608E-2"/>
    <s v="SCALE"/>
    <x v="0"/>
  </r>
  <r>
    <s v="thenderson2006@msn.com"/>
    <s v="trinetta"/>
    <s v="henderson"/>
    <s v="Chicago"/>
    <s v="IL"/>
    <n v="2750"/>
    <s v="illinois national gaurd"/>
    <s v="Campaign_19"/>
    <s v="Facebook Ads"/>
    <s v="2024-01-02"/>
    <n v="300"/>
    <n v="1418"/>
    <n v="26"/>
    <n v="2"/>
    <n v="21.86"/>
    <n v="135.96"/>
    <n v="114.10000000000001"/>
    <n v="114.10000000000001"/>
    <n v="5.2195791399817022"/>
    <n v="1.83"/>
    <n v="0.84"/>
    <n v="10.93"/>
    <n v="7.6923076923076927E-2"/>
    <s v="SCALE"/>
    <x v="3"/>
  </r>
  <r>
    <s v="victoriahemphill14@yahoo.com"/>
    <s v="victoria"/>
    <s v="hemphill"/>
    <s v="Bloomingdale"/>
    <s v="IL"/>
    <n v="1800"/>
    <s v="staffing now"/>
    <s v="Campaign_5"/>
    <s v="Facebook Ads"/>
    <s v="2024-01-20"/>
    <n v="600"/>
    <n v="527"/>
    <n v="13"/>
    <n v="0"/>
    <n v="8.3800000000000008"/>
    <n v="0"/>
    <n v="-8.3800000000000008"/>
    <n v="-8.3800000000000008"/>
    <n v="-1"/>
    <n v="2.4700000000000002"/>
    <n v="0.64"/>
    <n v="0"/>
    <n v="0"/>
    <s v="PAUSE"/>
    <x v="0"/>
  </r>
  <r>
    <s v="ki4227905@gmail.com"/>
    <s v="kathleen"/>
    <s v="israelsen"/>
    <s v="Aurora"/>
    <s v="IL"/>
    <n v="1760"/>
    <s v="kate music studio"/>
    <s v="Campaign_11"/>
    <s v="Facebook Ads"/>
    <s v="2024-01-04"/>
    <n v="800"/>
    <n v="1232"/>
    <n v="47"/>
    <n v="0"/>
    <n v="28.68"/>
    <n v="0"/>
    <n v="-28.68"/>
    <n v="-28.68"/>
    <n v="-1"/>
    <n v="3.81"/>
    <n v="0.61"/>
    <n v="0"/>
    <n v="0"/>
    <s v="PAUSE"/>
    <x v="1"/>
  </r>
  <r>
    <s v="anitahartz@yahoo.com"/>
    <s v="anita"/>
    <s v="hartz"/>
    <s v="Adamsville"/>
    <s v="PA"/>
    <n v="3120"/>
    <s v="cri inc"/>
    <s v="Campaign_19"/>
    <s v="Facebook Ads"/>
    <s v="2024-01-02"/>
    <n v="200"/>
    <n v="1794"/>
    <n v="71"/>
    <n v="1"/>
    <n v="35.57"/>
    <n v="65.25"/>
    <n v="29.68"/>
    <n v="29.68"/>
    <n v="0.83441102052291261"/>
    <n v="3.96"/>
    <n v="0.5"/>
    <n v="35.57"/>
    <n v="1.4084507042253521E-2"/>
    <s v="SCALE"/>
    <x v="3"/>
  </r>
  <r>
    <s v="clenier79@yahoo.com"/>
    <s v="clenier"/>
    <s v="guillaume"/>
    <s v="Orange"/>
    <s v="NJ"/>
    <n v="1900"/>
    <s v="briad group/ tgi fridays"/>
    <s v="Campaign_15"/>
    <s v="Facebook Ads"/>
    <s v="2024-01-26"/>
    <n v="1000"/>
    <n v="2227"/>
    <n v="76"/>
    <n v="8"/>
    <n v="57.25"/>
    <n v="369.07"/>
    <n v="311.82"/>
    <n v="311.82"/>
    <n v="5.4466375545851529"/>
    <n v="3.41"/>
    <n v="0.75"/>
    <n v="7.16"/>
    <n v="0.10526315789473684"/>
    <s v="SCALE"/>
    <x v="1"/>
  </r>
  <r>
    <s v="lashauna03@yahoo.com"/>
    <s v="brittany"/>
    <s v="holmes"/>
    <s v="Dumfries"/>
    <s v="VA"/>
    <n v="2500"/>
    <s v="brittany holmes"/>
    <s v="Campaign_20"/>
    <s v="Facebook Ads"/>
    <s v="2024-01-21"/>
    <n v="100"/>
    <n v="848"/>
    <n v="20"/>
    <n v="0"/>
    <n v="10.91"/>
    <n v="0"/>
    <n v="-10.91"/>
    <n v="-10.91"/>
    <n v="-1"/>
    <n v="2.36"/>
    <n v="0.55000000000000004"/>
    <n v="0"/>
    <n v="0"/>
    <s v="PAUSE"/>
    <x v="3"/>
  </r>
  <r>
    <s v="clairedv@yahoo.com"/>
    <s v="marie clai"/>
    <s v="dorcely"/>
    <s v="Hollywood"/>
    <s v="FL"/>
    <n v="1900"/>
    <s v="miami dade county"/>
    <s v="Campaign_15"/>
    <s v="Facebook Ads"/>
    <s v="2024-01-21"/>
    <n v="600"/>
    <n v="1815"/>
    <n v="41"/>
    <n v="1"/>
    <n v="27.75"/>
    <n v="37.89"/>
    <n v="10.14"/>
    <n v="10.14"/>
    <n v="0.36540540540540545"/>
    <n v="2.2599999999999998"/>
    <n v="0.68"/>
    <n v="27.75"/>
    <n v="2.4390243902439025E-2"/>
    <s v="SCALE"/>
    <x v="0"/>
  </r>
  <r>
    <s v="fcollinspcs@yahoo.com"/>
    <s v="felicia"/>
    <s v="collins"/>
    <s v="Los Angeles"/>
    <s v="CA"/>
    <n v="1600"/>
    <s v="parkhillscommunitychurch"/>
    <s v="Campaign_12"/>
    <s v="Facebook Ads"/>
    <s v="2024-01-08"/>
    <n v="300"/>
    <n v="2033"/>
    <n v="77"/>
    <n v="0"/>
    <n v="52.3"/>
    <n v="0"/>
    <n v="-52.3"/>
    <n v="-52.3"/>
    <n v="-1"/>
    <n v="3.79"/>
    <n v="0.68"/>
    <n v="0"/>
    <n v="0"/>
    <s v="PAUSE"/>
    <x v="3"/>
  </r>
  <r>
    <s v="audrinasky@live.com"/>
    <s v="lorna"/>
    <s v="allen"/>
    <s v="Santa Rosa"/>
    <s v="CA"/>
    <n v="500"/>
    <s v="sonomacountyihss"/>
    <s v="Campaign_4"/>
    <s v="Facebook Ads"/>
    <s v="2024-01-22"/>
    <n v="800"/>
    <n v="1169"/>
    <n v="36"/>
    <n v="0"/>
    <n v="24.99"/>
    <n v="0"/>
    <n v="-24.99"/>
    <n v="-24.99"/>
    <n v="-1"/>
    <n v="3.08"/>
    <n v="0.69"/>
    <n v="0"/>
    <n v="0"/>
    <s v="PAUSE"/>
    <x v="1"/>
  </r>
  <r>
    <s v="thomas_elaina@yahoo.com"/>
    <s v="elaina"/>
    <s v="thomas"/>
    <s v="Galveston"/>
    <s v="TX"/>
    <n v="2250"/>
    <s v="depelchin"/>
    <s v="Campaign_7"/>
    <s v="Facebook Ads"/>
    <s v="2024-01-24"/>
    <n v="800"/>
    <n v="1434"/>
    <n v="51"/>
    <n v="4"/>
    <n v="25.03"/>
    <n v="184.96"/>
    <n v="159.93"/>
    <n v="159.93"/>
    <n v="6.389532560926888"/>
    <n v="3.56"/>
    <n v="0.49"/>
    <n v="6.26"/>
    <n v="7.8431372549019607E-2"/>
    <s v="SCALE"/>
    <x v="1"/>
  </r>
  <r>
    <s v="kikip2527@yahoo.com"/>
    <s v="kristin"/>
    <s v="peters"/>
    <s v="Indianapolis"/>
    <s v="IN"/>
    <n v="4000"/>
    <s v="petrow vincent"/>
    <s v="Campaign_5"/>
    <s v="Facebook Ads"/>
    <s v="2024-01-16"/>
    <n v="100"/>
    <n v="640"/>
    <n v="26"/>
    <n v="2"/>
    <n v="10.54"/>
    <n v="146.24"/>
    <n v="135.70000000000002"/>
    <n v="135.70000000000002"/>
    <n v="12.874762808349148"/>
    <n v="4.0599999999999996"/>
    <n v="0.41"/>
    <n v="5.27"/>
    <n v="7.6923076923076927E-2"/>
    <s v="SCALE"/>
    <x v="3"/>
  </r>
  <r>
    <s v="rrobin721@yahoo.com"/>
    <s v="richard"/>
    <s v="robinson"/>
    <s v="Toledo"/>
    <s v="OH"/>
    <n v="2500"/>
    <s v="social security"/>
    <s v="Campaign_12"/>
    <s v="Facebook Ads"/>
    <s v="2024-01-19"/>
    <n v="700"/>
    <n v="979"/>
    <n v="28"/>
    <n v="0"/>
    <n v="21.48"/>
    <n v="0"/>
    <n v="-21.48"/>
    <n v="-21.48"/>
    <n v="-1"/>
    <n v="2.86"/>
    <n v="0.77"/>
    <n v="0"/>
    <n v="0"/>
    <s v="PAUSE"/>
    <x v="0"/>
  </r>
  <r>
    <s v="jkelly195720001@yahoo.com"/>
    <s v="janette"/>
    <s v="kelly"/>
    <s v="Oklahoma City"/>
    <s v="OK"/>
    <n v="3862"/>
    <s v="the first state bank"/>
    <s v="Campaign_13"/>
    <s v="Facebook Ads"/>
    <s v="2024-01-12"/>
    <n v="1000"/>
    <n v="1523"/>
    <n v="56"/>
    <n v="6"/>
    <n v="25.75"/>
    <n v="348.47"/>
    <n v="322.72000000000003"/>
    <n v="322.72000000000003"/>
    <n v="12.532815533980584"/>
    <n v="3.68"/>
    <n v="0.46"/>
    <n v="4.29"/>
    <n v="0.10714285714285714"/>
    <s v="SCALE"/>
    <x v="1"/>
  </r>
  <r>
    <s v="mesalorraine52@gmail.com"/>
    <s v="lorraine"/>
    <s v="mesa"/>
    <s v="Rialto"/>
    <s v="CA"/>
    <n v="4300"/>
    <s v="we clean"/>
    <s v="Campaign_20"/>
    <s v="Facebook Ads"/>
    <s v="2024-01-30"/>
    <n v="1000"/>
    <n v="2312"/>
    <n v="102"/>
    <n v="0"/>
    <n v="61.77"/>
    <n v="0"/>
    <n v="-61.77"/>
    <n v="-61.77"/>
    <n v="-1"/>
    <n v="4.41"/>
    <n v="0.61"/>
    <n v="0"/>
    <n v="0"/>
    <s v="PAUSE"/>
    <x v="1"/>
  </r>
  <r>
    <s v="m.waln@yahoo.com"/>
    <s v="melissa"/>
    <s v="mothershead"/>
    <s v="Fults"/>
    <s v="IL"/>
    <n v="2600"/>
    <s v="allsup"/>
    <s v="Campaign_4"/>
    <s v="Facebook Ads"/>
    <s v="2024-01-28"/>
    <n v="500"/>
    <n v="1278"/>
    <n v="21"/>
    <n v="0"/>
    <n v="13.64"/>
    <n v="0"/>
    <n v="-13.64"/>
    <n v="-13.64"/>
    <n v="-1"/>
    <n v="1.64"/>
    <n v="0.65"/>
    <n v="0"/>
    <n v="0"/>
    <s v="PAUSE"/>
    <x v="2"/>
  </r>
  <r>
    <s v="lonewolf7272@yahoo.com"/>
    <s v="sean"/>
    <s v="flynn"/>
    <s v="Lexington"/>
    <s v="KY"/>
    <n v="1500"/>
    <s v="commonwealth cleaners"/>
    <s v="Campaign_5"/>
    <s v="Facebook Ads"/>
    <s v="2024-01-23"/>
    <n v="700"/>
    <n v="1355"/>
    <n v="44"/>
    <n v="2"/>
    <n v="17.760000000000002"/>
    <n v="139.08000000000001"/>
    <n v="121.32000000000001"/>
    <n v="121.32000000000001"/>
    <n v="6.8310810810810807"/>
    <n v="3.25"/>
    <n v="0.4"/>
    <n v="8.8800000000000008"/>
    <n v="4.5454545454545456E-2"/>
    <s v="SCALE"/>
    <x v="0"/>
  </r>
  <r>
    <s v="chhunm@me.com"/>
    <s v="mary"/>
    <s v="chhun"/>
    <s v="Philadelphia"/>
    <s v="PA"/>
    <n v="2038"/>
    <s v="league cpllegiate wear"/>
    <s v="Campaign_8"/>
    <s v="Facebook Ads"/>
    <s v="2024-01-07"/>
    <n v="100"/>
    <n v="1674"/>
    <n v="57"/>
    <n v="2"/>
    <n v="24.42"/>
    <n v="114.15"/>
    <n v="89.73"/>
    <n v="89.73"/>
    <n v="3.6744471744471743"/>
    <n v="3.41"/>
    <n v="0.43"/>
    <n v="12.21"/>
    <n v="3.5087719298245612E-2"/>
    <s v="SCALE"/>
    <x v="3"/>
  </r>
  <r>
    <s v="rogerstarks@yahoo.com"/>
    <s v="roger"/>
    <s v="starks"/>
    <s v="Chandler"/>
    <s v="AZ"/>
    <n v="1625"/>
    <s v="road machinery"/>
    <s v="Campaign_15"/>
    <s v="Facebook Ads"/>
    <s v="2024-01-17"/>
    <n v="700"/>
    <n v="2350"/>
    <n v="45"/>
    <n v="0"/>
    <n v="27.62"/>
    <n v="0"/>
    <n v="-27.62"/>
    <n v="-27.62"/>
    <n v="-1"/>
    <n v="1.91"/>
    <n v="0.61"/>
    <n v="0"/>
    <n v="0"/>
    <s v="PAUSE"/>
    <x v="0"/>
  </r>
  <r>
    <s v="chsweb2003@yahoo.com"/>
    <s v="luis"/>
    <s v="ramirez"/>
    <s v="Carpinteria"/>
    <s v="CA"/>
    <n v="3160"/>
    <s v="cottage health system"/>
    <s v="Campaign_10"/>
    <s v="Facebook Ads"/>
    <s v="2024-01-28"/>
    <n v="500"/>
    <n v="915"/>
    <n v="25"/>
    <n v="0"/>
    <n v="18.98"/>
    <n v="0"/>
    <n v="-18.98"/>
    <n v="-18.98"/>
    <n v="-1"/>
    <n v="2.73"/>
    <n v="0.76"/>
    <n v="0"/>
    <n v="0"/>
    <s v="PAUSE"/>
    <x v="2"/>
  </r>
  <r>
    <s v="ramosg_81@yahoo.com"/>
    <s v="griselda"/>
    <s v="ramos"/>
    <s v="San Bernardin"/>
    <s v="CA"/>
    <n v="1083"/>
    <s v="valley ob"/>
    <s v="Campaign_17"/>
    <s v="Facebook Ads"/>
    <s v="2024-01-08"/>
    <n v="1000"/>
    <n v="1768"/>
    <n v="36"/>
    <n v="3"/>
    <n v="15.34"/>
    <n v="222.48"/>
    <n v="207.14"/>
    <n v="207.14"/>
    <n v="13.503259452411994"/>
    <n v="2.04"/>
    <n v="0.43"/>
    <n v="5.1100000000000003"/>
    <n v="8.3333333333333329E-2"/>
    <s v="SCALE"/>
    <x v="1"/>
  </r>
  <r>
    <s v="suspected5144@hotmail.com"/>
    <s v="jeff"/>
    <s v="mccallister"/>
    <s v="Gainesville"/>
    <s v="FL"/>
    <n v="3000"/>
    <s v="ablebody labor"/>
    <s v="Campaign_18"/>
    <s v="Facebook Ads"/>
    <s v="2024-01-10"/>
    <n v="400"/>
    <n v="1362"/>
    <n v="30"/>
    <n v="0"/>
    <n v="25.12"/>
    <n v="0"/>
    <n v="-25.12"/>
    <n v="-25.12"/>
    <n v="-1"/>
    <n v="2.2000000000000002"/>
    <n v="0.84"/>
    <n v="0"/>
    <n v="0"/>
    <s v="PAUSE"/>
    <x v="2"/>
  </r>
  <r>
    <s v="jazzybizaqt@aol.com"/>
    <s v="jasmyn"/>
    <s v="brown"/>
    <s v="Oklahoma City"/>
    <s v="OK"/>
    <n v="1403"/>
    <s v="hertzcorporation"/>
    <s v="Campaign_8"/>
    <s v="Facebook Ads"/>
    <s v="2024-01-01"/>
    <n v="200"/>
    <n v="794"/>
    <n v="25"/>
    <n v="0"/>
    <n v="12.48"/>
    <n v="0"/>
    <n v="-12.48"/>
    <n v="-12.48"/>
    <n v="-1"/>
    <n v="3.15"/>
    <n v="0.5"/>
    <n v="0"/>
    <n v="0"/>
    <s v="PAUSE"/>
    <x v="3"/>
  </r>
  <r>
    <s v="angelcarey44@yahoo.com"/>
    <s v="troy"/>
    <s v="reid"/>
    <s v="Philadelphia"/>
    <s v="PA"/>
    <n v="1900"/>
    <s v="metabank"/>
    <s v="Campaign_3"/>
    <s v="Facebook Ads"/>
    <s v="2024-01-27"/>
    <n v="200"/>
    <n v="1100"/>
    <n v="18"/>
    <n v="1"/>
    <n v="12.17"/>
    <n v="55.12"/>
    <n v="42.949999999999996"/>
    <n v="42.949999999999996"/>
    <n v="3.5291700903861951"/>
    <n v="1.64"/>
    <n v="0.68"/>
    <n v="12.17"/>
    <n v="5.5555555555555552E-2"/>
    <s v="SCALE"/>
    <x v="3"/>
  </r>
  <r>
    <s v="antoine.jefferson@yahoo.com"/>
    <s v="antoine"/>
    <s v="jefferson"/>
    <s v="Philadelphia"/>
    <s v="PA"/>
    <n v="1500"/>
    <s v="commonwealth of pennsylvania"/>
    <s v="Campaign_11"/>
    <s v="Facebook Ads"/>
    <s v="2024-01-21"/>
    <n v="400"/>
    <n v="971"/>
    <n v="29"/>
    <n v="1"/>
    <n v="23.63"/>
    <n v="63.41"/>
    <n v="39.78"/>
    <n v="39.78"/>
    <n v="1.6834532374100721"/>
    <n v="2.99"/>
    <n v="0.81"/>
    <n v="23.63"/>
    <n v="3.4482758620689655E-2"/>
    <s v="SCALE"/>
    <x v="2"/>
  </r>
  <r>
    <s v="birdog77jt@yahoo.com"/>
    <s v="joshua"/>
    <s v="scoggins"/>
    <s v="Tolleson"/>
    <s v="AZ"/>
    <n v="3000"/>
    <s v="wells fargo bank"/>
    <s v="Campaign_1"/>
    <s v="Facebook Ads"/>
    <s v="2024-01-10"/>
    <n v="800"/>
    <n v="742"/>
    <n v="30"/>
    <n v="3"/>
    <n v="21.36"/>
    <n v="149.97999999999999"/>
    <n v="128.62"/>
    <n v="128.62"/>
    <n v="6.0215355805243451"/>
    <n v="4.04"/>
    <n v="0.71"/>
    <n v="7.12"/>
    <n v="0.1"/>
    <s v="SCALE"/>
    <x v="1"/>
  </r>
  <r>
    <s v="ronyduplan@yahoo.com"/>
    <s v="rony"/>
    <s v="duplan"/>
    <s v="Cranston"/>
    <s v="RI"/>
    <n v="2500"/>
    <s v="interplex ingineering product"/>
    <s v="Campaign_17"/>
    <s v="Facebook Ads"/>
    <s v="2024-01-18"/>
    <n v="300"/>
    <n v="1769"/>
    <n v="63"/>
    <n v="7"/>
    <n v="31.23"/>
    <n v="378.84"/>
    <n v="347.60999999999996"/>
    <n v="347.60999999999996"/>
    <n v="11.130643611911623"/>
    <n v="3.56"/>
    <n v="0.5"/>
    <n v="4.46"/>
    <n v="0.1111111111111111"/>
    <s v="SCALE"/>
    <x v="3"/>
  </r>
  <r>
    <s v="kpbluesfan@yahoo.com"/>
    <s v="karla"/>
    <s v="parish"/>
    <s v="Fenton"/>
    <s v="MO"/>
    <n v="1600"/>
    <s v="food for less"/>
    <s v="Campaign_20"/>
    <s v="Facebook Ads"/>
    <s v="2024-01-25"/>
    <n v="200"/>
    <n v="2489"/>
    <n v="68"/>
    <n v="5"/>
    <n v="30.72"/>
    <n v="262.27"/>
    <n v="231.54999999999998"/>
    <n v="231.54999999999998"/>
    <n v="7.537434895833333"/>
    <n v="2.73"/>
    <n v="0.45"/>
    <n v="6.14"/>
    <n v="7.3529411764705885E-2"/>
    <s v="SCALE"/>
    <x v="3"/>
  </r>
  <r>
    <s v="csloantcc@yahoo.com"/>
    <s v="christina"/>
    <s v="sloan"/>
    <s v="Indianapolis"/>
    <s v="IN"/>
    <n v="3500"/>
    <s v="teleperformance"/>
    <s v="Campaign_2"/>
    <s v="Facebook Ads"/>
    <s v="2024-01-21"/>
    <n v="1000"/>
    <n v="711"/>
    <n v="14"/>
    <n v="1"/>
    <n v="6.67"/>
    <n v="65.209999999999994"/>
    <n v="58.539999999999992"/>
    <n v="58.539999999999992"/>
    <n v="8.7766116941529226"/>
    <n v="1.97"/>
    <n v="0.48"/>
    <n v="6.67"/>
    <n v="7.1428571428571425E-2"/>
    <s v="SCALE"/>
    <x v="1"/>
  </r>
  <r>
    <s v="laumuller@aol.com"/>
    <s v="lauren"/>
    <s v="muller"/>
    <s v="Delray Beach"/>
    <s v="FL"/>
    <n v="1730"/>
    <s v="1 touch marketing llc"/>
    <s v="Campaign_16"/>
    <s v="Facebook Ads"/>
    <s v="2024-01-28"/>
    <n v="300"/>
    <n v="1146"/>
    <n v="33"/>
    <n v="0"/>
    <n v="19.86"/>
    <n v="0"/>
    <n v="-19.86"/>
    <n v="-19.86"/>
    <n v="-1"/>
    <n v="2.88"/>
    <n v="0.6"/>
    <n v="0"/>
    <n v="0"/>
    <s v="PAUSE"/>
    <x v="3"/>
  </r>
  <r>
    <s v="ladytj29@yahoo.com"/>
    <s v="latrece"/>
    <s v="jones"/>
    <s v="Riverdale"/>
    <s v="IL"/>
    <n v="1360"/>
    <s v="fiserv"/>
    <s v="Campaign_12"/>
    <s v="Facebook Ads"/>
    <s v="2024-01-16"/>
    <n v="800"/>
    <n v="1943"/>
    <n v="50"/>
    <n v="5"/>
    <n v="25.02"/>
    <n v="293.20999999999998"/>
    <n v="268.19"/>
    <n v="268.19"/>
    <n v="10.719024780175859"/>
    <n v="2.57"/>
    <n v="0.5"/>
    <n v="5"/>
    <n v="0.1"/>
    <s v="SCALE"/>
    <x v="1"/>
  </r>
  <r>
    <s v="cltruitt40@hotmail.com"/>
    <s v="charles"/>
    <s v="truitt"/>
    <s v="Newnan"/>
    <s v="GA"/>
    <n v="4100"/>
    <s v="petsmart dc"/>
    <s v="Campaign_9"/>
    <s v="Facebook Ads"/>
    <s v="2024-01-08"/>
    <n v="200"/>
    <n v="1352"/>
    <n v="45"/>
    <n v="0"/>
    <n v="19.68"/>
    <n v="0"/>
    <n v="-19.68"/>
    <n v="-19.68"/>
    <n v="-1"/>
    <n v="3.33"/>
    <n v="0.44"/>
    <n v="0"/>
    <n v="0"/>
    <s v="PAUSE"/>
    <x v="3"/>
  </r>
  <r>
    <s v="fay_mead@yahoo.com"/>
    <s v="fay"/>
    <s v="mead"/>
    <s v="Alvin"/>
    <s v="TX"/>
    <n v="2167"/>
    <s v="unemployed"/>
    <s v="Campaign_5"/>
    <s v="Facebook Ads"/>
    <s v="2024-01-20"/>
    <n v="1000"/>
    <n v="2269"/>
    <n v="62"/>
    <n v="1"/>
    <n v="46.59"/>
    <n v="57.04"/>
    <n v="10.449999999999996"/>
    <n v="10.449999999999996"/>
    <n v="0.22429705945481851"/>
    <n v="2.73"/>
    <n v="0.75"/>
    <n v="46.59"/>
    <n v="1.6129032258064516E-2"/>
    <s v="SCALE"/>
    <x v="1"/>
  </r>
  <r>
    <s v="eppsc1@hotmail.com"/>
    <s v="courtney"/>
    <s v="epps"/>
    <s v="Montclair"/>
    <s v="NJ"/>
    <n v="3499"/>
    <s v="pnc bank new jersey"/>
    <s v="Campaign_9"/>
    <s v="Facebook Ads"/>
    <s v="2024-01-28"/>
    <n v="300"/>
    <n v="2338"/>
    <n v="84"/>
    <n v="0"/>
    <n v="53.34"/>
    <n v="0"/>
    <n v="-53.34"/>
    <n v="-53.34"/>
    <n v="-1"/>
    <n v="3.59"/>
    <n v="0.64"/>
    <n v="0"/>
    <n v="0"/>
    <s v="PAUSE"/>
    <x v="3"/>
  </r>
  <r>
    <s v="laverne0103@yahoo.com"/>
    <s v="luvonnie"/>
    <s v="person"/>
    <s v="East Chicago"/>
    <s v="IN"/>
    <n v="975"/>
    <s v="gem corp"/>
    <s v="Campaign_2"/>
    <s v="Facebook Ads"/>
    <s v="2024-01-16"/>
    <n v="100"/>
    <n v="2313"/>
    <n v="49"/>
    <n v="0"/>
    <n v="38.78"/>
    <n v="0"/>
    <n v="-38.78"/>
    <n v="-38.78"/>
    <n v="-1"/>
    <n v="2.12"/>
    <n v="0.79"/>
    <n v="0"/>
    <n v="0"/>
    <s v="PAUSE"/>
    <x v="3"/>
  </r>
  <r>
    <s v="chriswoods2009@gmail.com"/>
    <s v="chris"/>
    <s v="woods"/>
    <s v="Gibson City"/>
    <s v="IL"/>
    <n v="3300"/>
    <s v="midwest underground technologi"/>
    <s v="Campaign_11"/>
    <s v="Facebook Ads"/>
    <s v="2024-01-12"/>
    <n v="100"/>
    <n v="1287"/>
    <n v="40"/>
    <n v="1"/>
    <n v="16.78"/>
    <n v="61.1"/>
    <n v="44.32"/>
    <n v="44.32"/>
    <n v="2.641239570917759"/>
    <n v="3.11"/>
    <n v="0.42"/>
    <n v="16.78"/>
    <n v="2.5000000000000001E-2"/>
    <s v="SCALE"/>
    <x v="3"/>
  </r>
  <r>
    <s v="aprillynn.pierson@yahoo.com"/>
    <s v="april"/>
    <s v="pierson"/>
    <s v="Somerdale"/>
    <s v="NJ"/>
    <n v="3500"/>
    <s v="accucare transport"/>
    <s v="Campaign_8"/>
    <s v="Facebook Ads"/>
    <s v="2024-01-01"/>
    <n v="800"/>
    <n v="810"/>
    <n v="15"/>
    <n v="0"/>
    <n v="11.79"/>
    <n v="0"/>
    <n v="-11.79"/>
    <n v="-11.79"/>
    <n v="-1"/>
    <n v="1.85"/>
    <n v="0.79"/>
    <n v="0"/>
    <n v="0"/>
    <s v="PAUSE"/>
    <x v="1"/>
  </r>
  <r>
    <s v="drock1115@gmail.com"/>
    <s v="betty"/>
    <s v="landimgham"/>
    <s v="Modesto"/>
    <s v="CA"/>
    <n v="1900"/>
    <s v="in home supportive services"/>
    <s v="Campaign_5"/>
    <s v="Facebook Ads"/>
    <s v="2024-01-15"/>
    <n v="500"/>
    <n v="2136"/>
    <n v="68"/>
    <n v="1"/>
    <n v="44.06"/>
    <n v="67.44"/>
    <n v="23.379999999999995"/>
    <n v="23.379999999999995"/>
    <n v="0.53064003631411694"/>
    <n v="3.18"/>
    <n v="0.65"/>
    <n v="44.06"/>
    <n v="1.4705882352941176E-2"/>
    <s v="SCALE"/>
    <x v="2"/>
  </r>
  <r>
    <s v="jacquelinepetersen@hotmail.com"/>
    <s v="jacqueline"/>
    <s v="petersen"/>
    <s v="Philadelphia"/>
    <s v="PA"/>
    <n v="4300"/>
    <s v="thriftway food mart"/>
    <s v="Campaign_17"/>
    <s v="Facebook Ads"/>
    <s v="2024-01-15"/>
    <n v="700"/>
    <n v="1742"/>
    <n v="55"/>
    <n v="4"/>
    <n v="45.25"/>
    <n v="252.45"/>
    <n v="207.2"/>
    <n v="207.2"/>
    <n v="4.579005524861878"/>
    <n v="3.16"/>
    <n v="0.82"/>
    <n v="11.31"/>
    <n v="7.2727272727272724E-2"/>
    <s v="SCALE"/>
    <x v="0"/>
  </r>
  <r>
    <s v="jmolinais619@gmail.com"/>
    <s v="john"/>
    <s v="molina"/>
    <s v="Corcoran"/>
    <s v="CA"/>
    <n v="7583"/>
    <s v="john molina fineart"/>
    <s v="Campaign_1"/>
    <s v="Facebook Ads"/>
    <s v="2024-01-08"/>
    <n v="1000"/>
    <n v="1620"/>
    <n v="58"/>
    <n v="0"/>
    <n v="33.61"/>
    <n v="0"/>
    <n v="-33.61"/>
    <n v="-33.61"/>
    <n v="-1"/>
    <n v="3.58"/>
    <n v="0.57999999999999996"/>
    <n v="0"/>
    <n v="0"/>
    <s v="PAUSE"/>
    <x v="1"/>
  </r>
  <r>
    <s v="j.mason794@gmail.com"/>
    <s v="jessika"/>
    <s v="garcia"/>
    <s v="Spring Valley"/>
    <s v="CA"/>
    <n v="2400"/>
    <s v="wells fargo bank"/>
    <s v="Campaign_9"/>
    <s v="Facebook Ads"/>
    <s v="2024-01-14"/>
    <n v="500"/>
    <n v="773"/>
    <n v="19"/>
    <n v="0"/>
    <n v="11.33"/>
    <n v="0"/>
    <n v="-11.33"/>
    <n v="-11.33"/>
    <n v="-1"/>
    <n v="2.46"/>
    <n v="0.6"/>
    <n v="0"/>
    <n v="0"/>
    <s v="PAUSE"/>
    <x v="2"/>
  </r>
  <r>
    <s v="lisaalgieri@gmail.com"/>
    <s v="lisa"/>
    <s v="algieri"/>
    <s v="Lynchburg"/>
    <s v="VA"/>
    <n v="1500"/>
    <s v="family health centers of san d"/>
    <s v="Campaign_14"/>
    <s v="Facebook Ads"/>
    <s v="2024-01-14"/>
    <n v="600"/>
    <n v="1920"/>
    <n v="30"/>
    <n v="1"/>
    <n v="21.28"/>
    <n v="47.63"/>
    <n v="26.35"/>
    <n v="26.35"/>
    <n v="1.2382518796992481"/>
    <n v="1.56"/>
    <n v="0.71"/>
    <n v="21.28"/>
    <n v="3.3333333333333333E-2"/>
    <s v="SCALE"/>
    <x v="0"/>
  </r>
  <r>
    <s v="perrymissy93@gmail.com"/>
    <s v="melissa"/>
    <s v="wheeler"/>
    <s v="Waycross"/>
    <s v="GA"/>
    <n v="4500"/>
    <s v="oliver logging"/>
    <s v="Campaign_7"/>
    <s v="Facebook Ads"/>
    <s v="2024-01-23"/>
    <n v="300"/>
    <n v="1738"/>
    <n v="60"/>
    <n v="4"/>
    <n v="42.44"/>
    <n v="295.82"/>
    <n v="253.38"/>
    <n v="253.38"/>
    <n v="5.9703110273327056"/>
    <n v="3.45"/>
    <n v="0.71"/>
    <n v="10.61"/>
    <n v="6.6666666666666666E-2"/>
    <s v="SCALE"/>
    <x v="3"/>
  </r>
  <r>
    <s v="stobaughtrucking@gmail.com"/>
    <s v="jonathan"/>
    <s v="stobaugh"/>
    <s v="Tolleson"/>
    <s v="AZ"/>
    <n v="2750"/>
    <s v="value transport of az"/>
    <s v="Campaign_9"/>
    <s v="Facebook Ads"/>
    <s v="2024-01-06"/>
    <n v="600"/>
    <n v="657"/>
    <n v="26"/>
    <n v="2"/>
    <n v="19.46"/>
    <n v="132.18"/>
    <n v="112.72"/>
    <n v="112.72"/>
    <n v="5.7923946557040082"/>
    <n v="3.96"/>
    <n v="0.75"/>
    <n v="9.73"/>
    <n v="7.6923076923076927E-2"/>
    <s v="SCALE"/>
    <x v="0"/>
  </r>
  <r>
    <s v="taurus36081@yahoo.com"/>
    <s v="cynthia"/>
    <s v="cooper"/>
    <s v="Detroit"/>
    <s v="MI"/>
    <n v="4200"/>
    <s v="424926681"/>
    <s v="Campaign_7"/>
    <s v="Facebook Ads"/>
    <s v="2024-01-20"/>
    <n v="400"/>
    <n v="840"/>
    <n v="36"/>
    <n v="0"/>
    <n v="16.899999999999999"/>
    <n v="0"/>
    <n v="-16.899999999999999"/>
    <n v="-16.899999999999999"/>
    <n v="-1"/>
    <n v="4.29"/>
    <n v="0.47"/>
    <n v="0"/>
    <n v="0"/>
    <s v="PAUSE"/>
    <x v="2"/>
  </r>
  <r>
    <s v="alexander_h42@hotmail.com"/>
    <s v="heath"/>
    <s v="bowen"/>
    <s v="Newburgh"/>
    <s v="IN"/>
    <n v="2000"/>
    <s v="heath bowen"/>
    <s v="Campaign_16"/>
    <s v="Facebook Ads"/>
    <s v="2024-01-27"/>
    <n v="100"/>
    <n v="2091"/>
    <n v="57"/>
    <n v="5"/>
    <n v="33.450000000000003"/>
    <n v="346.18"/>
    <n v="312.73"/>
    <n v="312.73"/>
    <n v="9.349177877428998"/>
    <n v="2.73"/>
    <n v="0.59"/>
    <n v="6.69"/>
    <n v="8.771929824561403E-2"/>
    <s v="SCALE"/>
    <x v="3"/>
  </r>
  <r>
    <s v="robert.martin2486@yahoo.com"/>
    <s v="robert"/>
    <s v="martin"/>
    <s v="Indianapolis"/>
    <s v="IN"/>
    <n v="1750"/>
    <s v="dpw"/>
    <s v="Campaign_8"/>
    <s v="Facebook Ads"/>
    <s v="2024-01-29"/>
    <n v="800"/>
    <n v="1705"/>
    <n v="65"/>
    <n v="6"/>
    <n v="44.7"/>
    <n v="394.09"/>
    <n v="349.39"/>
    <n v="349.39"/>
    <n v="7.8163310961968673"/>
    <n v="3.81"/>
    <n v="0.69"/>
    <n v="7.45"/>
    <n v="9.2307692307692313E-2"/>
    <s v="SCALE"/>
    <x v="1"/>
  </r>
  <r>
    <s v="piump_69@yahoo.com"/>
    <s v="victor"/>
    <s v="perez"/>
    <s v="Lynwood"/>
    <s v="CA"/>
    <n v="4200"/>
    <s v="gateway group one"/>
    <s v="Campaign_9"/>
    <s v="Facebook Ads"/>
    <s v="2024-01-09"/>
    <n v="800"/>
    <n v="1919"/>
    <n v="60"/>
    <n v="6"/>
    <n v="27.25"/>
    <n v="250.95"/>
    <n v="223.7"/>
    <n v="223.7"/>
    <n v="8.2091743119266045"/>
    <n v="3.13"/>
    <n v="0.45"/>
    <n v="4.54"/>
    <n v="0.1"/>
    <s v="SCALE"/>
    <x v="1"/>
  </r>
  <r>
    <s v="latashamotley2000@yahoo.com"/>
    <s v="latasha"/>
    <s v="motley"/>
    <s v="Columbus"/>
    <s v="OH"/>
    <n v="1250"/>
    <s v="vrable healthcare"/>
    <s v="Campaign_9"/>
    <s v="Facebook Ads"/>
    <s v="2024-01-12"/>
    <n v="500"/>
    <n v="2446"/>
    <n v="90"/>
    <n v="4"/>
    <n v="55.4"/>
    <n v="196.18"/>
    <n v="140.78"/>
    <n v="140.78"/>
    <n v="2.5411552346570399"/>
    <n v="3.68"/>
    <n v="0.62"/>
    <n v="13.85"/>
    <n v="4.4444444444444446E-2"/>
    <s v="SCALE"/>
    <x v="2"/>
  </r>
  <r>
    <s v="shanshaniiam@gmail.com"/>
    <s v="shannon"/>
    <s v="franklin"/>
    <s v="Indianapolis"/>
    <s v="IN"/>
    <n v="8400"/>
    <s v="integrity travel solutions"/>
    <s v="Campaign_2"/>
    <s v="Facebook Ads"/>
    <s v="2024-01-02"/>
    <n v="100"/>
    <n v="2207"/>
    <n v="42"/>
    <n v="1"/>
    <n v="23.92"/>
    <n v="54.55"/>
    <n v="30.629999999999995"/>
    <n v="30.629999999999995"/>
    <n v="1.2805183946488292"/>
    <n v="1.9"/>
    <n v="0.56999999999999995"/>
    <n v="23.92"/>
    <n v="2.3809523809523808E-2"/>
    <s v="SCALE"/>
    <x v="3"/>
  </r>
  <r>
    <s v="scorsusie@yahoo.com"/>
    <s v="audrey"/>
    <s v="odom"/>
    <s v="Durham"/>
    <s v="NC"/>
    <n v="1000"/>
    <s v="platium hair"/>
    <s v="Campaign_3"/>
    <s v="Facebook Ads"/>
    <s v="2024-01-14"/>
    <n v="400"/>
    <n v="1072"/>
    <n v="27"/>
    <n v="1"/>
    <n v="19.64"/>
    <n v="70.56"/>
    <n v="50.92"/>
    <n v="50.92"/>
    <n v="2.5926680244399187"/>
    <n v="2.52"/>
    <n v="0.73"/>
    <n v="19.64"/>
    <n v="3.7037037037037035E-2"/>
    <s v="SCALE"/>
    <x v="2"/>
  </r>
  <r>
    <s v="shorty20usa@yahoo.com"/>
    <s v="renee"/>
    <s v="chandler"/>
    <s v="Indianapolis"/>
    <s v="IN"/>
    <n v="4400"/>
    <s v="amazon"/>
    <s v="Campaign_12"/>
    <s v="Facebook Ads"/>
    <s v="2024-01-17"/>
    <n v="300"/>
    <n v="595"/>
    <n v="20"/>
    <n v="0"/>
    <n v="14.38"/>
    <n v="0"/>
    <n v="-14.38"/>
    <n v="-14.38"/>
    <n v="-1"/>
    <n v="3.36"/>
    <n v="0.72"/>
    <n v="0"/>
    <n v="0"/>
    <s v="PAUSE"/>
    <x v="3"/>
  </r>
  <r>
    <s v="angel.pacheco76@yahoo.com"/>
    <s v="angel"/>
    <s v="pacheco"/>
    <s v="Harrisonburg"/>
    <s v="VA"/>
    <n v="2800"/>
    <s v="concentric services"/>
    <s v="Campaign_16"/>
    <s v="Facebook Ads"/>
    <s v="2024-01-20"/>
    <n v="100"/>
    <n v="1130"/>
    <n v="38"/>
    <n v="1"/>
    <n v="20.71"/>
    <n v="44.43"/>
    <n v="23.72"/>
    <n v="23.72"/>
    <n v="1.1453404152583293"/>
    <n v="3.36"/>
    <n v="0.55000000000000004"/>
    <n v="20.71"/>
    <n v="2.6315789473684209E-2"/>
    <s v="SCALE"/>
    <x v="3"/>
  </r>
  <r>
    <s v="heatherjt1@aol.com"/>
    <s v="heather"/>
    <s v="tippin"/>
    <s v="Clarkston"/>
    <s v="WA"/>
    <n v="1760"/>
    <s v="tendercare childrens centers"/>
    <s v="Campaign_11"/>
    <s v="Facebook Ads"/>
    <s v="2024-01-20"/>
    <n v="600"/>
    <n v="1726"/>
    <n v="46"/>
    <n v="4"/>
    <n v="38.36"/>
    <n v="213.46"/>
    <n v="175.10000000000002"/>
    <n v="175.10000000000002"/>
    <n v="4.5646506777893645"/>
    <n v="2.67"/>
    <n v="0.83"/>
    <n v="9.59"/>
    <n v="8.6956521739130432E-2"/>
    <s v="SCALE"/>
    <x v="0"/>
  </r>
  <r>
    <s v="traderman26@gmail.com"/>
    <s v="justin"/>
    <s v="buege"/>
    <s v="Portage"/>
    <s v="WI"/>
    <n v="3400"/>
    <s v="workbench tool company"/>
    <s v="Campaign_3"/>
    <s v="Facebook Ads"/>
    <s v="2024-01-12"/>
    <n v="500"/>
    <n v="856"/>
    <n v="17"/>
    <n v="0"/>
    <n v="11.73"/>
    <n v="0"/>
    <n v="-11.73"/>
    <n v="-11.73"/>
    <n v="-1"/>
    <n v="1.99"/>
    <n v="0.69"/>
    <n v="0"/>
    <n v="0"/>
    <s v="PAUSE"/>
    <x v="2"/>
  </r>
  <r>
    <s v="niyukuriphilbert@yahoo.com"/>
    <s v="niyukuri"/>
    <s v="firiberti"/>
    <s v="Sioux Falls"/>
    <s v="SD"/>
    <n v="3300"/>
    <s v="adams thermal"/>
    <s v="Campaign_15"/>
    <s v="Facebook Ads"/>
    <s v="2024-01-28"/>
    <n v="200"/>
    <n v="855"/>
    <n v="37"/>
    <n v="1"/>
    <n v="16.93"/>
    <n v="38.159999999999997"/>
    <n v="21.229999999999997"/>
    <n v="21.229999999999997"/>
    <n v="1.2539870053160069"/>
    <n v="4.33"/>
    <n v="0.46"/>
    <n v="16.93"/>
    <n v="2.7027027027027029E-2"/>
    <s v="SCALE"/>
    <x v="3"/>
  </r>
  <r>
    <s v="lhicks528@gmail.com"/>
    <s v="lamar"/>
    <s v="hicks"/>
    <s v="Rochester"/>
    <s v="MN"/>
    <n v="3700"/>
    <s v="azoticcoatingtechnology"/>
    <s v="Campaign_20"/>
    <s v="Facebook Ads"/>
    <s v="2024-01-28"/>
    <n v="400"/>
    <n v="903"/>
    <n v="25"/>
    <n v="0"/>
    <n v="11.75"/>
    <n v="0"/>
    <n v="-11.75"/>
    <n v="-11.75"/>
    <n v="-1"/>
    <n v="2.77"/>
    <n v="0.47"/>
    <n v="0"/>
    <n v="0"/>
    <s v="PAUSE"/>
    <x v="2"/>
  </r>
  <r>
    <s v="cheresahogan@gmail.com"/>
    <s v="cheresa"/>
    <s v="hogan"/>
    <s v="Houston"/>
    <s v="TX"/>
    <n v="5417"/>
    <s v="zionsbancorp"/>
    <s v="Campaign_10"/>
    <s v="Facebook Ads"/>
    <s v="2024-01-25"/>
    <n v="100"/>
    <n v="2477"/>
    <n v="81"/>
    <n v="0"/>
    <n v="53.1"/>
    <n v="0"/>
    <n v="-53.1"/>
    <n v="-53.1"/>
    <n v="-1"/>
    <n v="3.27"/>
    <n v="0.66"/>
    <n v="0"/>
    <n v="0"/>
    <s v="PAUSE"/>
    <x v="3"/>
  </r>
  <r>
    <s v="wsmw3@aol.com"/>
    <s v="warren"/>
    <s v="smith"/>
    <s v="Kissimmee"/>
    <s v="FL"/>
    <n v="1500"/>
    <s v="darden"/>
    <s v="Campaign_6"/>
    <s v="Facebook Ads"/>
    <s v="2024-01-21"/>
    <n v="200"/>
    <n v="2169"/>
    <n v="48"/>
    <n v="4"/>
    <n v="23.72"/>
    <n v="243.43"/>
    <n v="219.71"/>
    <n v="219.71"/>
    <n v="9.2626475548060725"/>
    <n v="2.21"/>
    <n v="0.49"/>
    <n v="5.93"/>
    <n v="8.3333333333333329E-2"/>
    <s v="SCALE"/>
    <x v="3"/>
  </r>
  <r>
    <s v="shaypete33@yahoo.com"/>
    <s v="sharon"/>
    <s v="pete"/>
    <s v="San Antonio"/>
    <s v="TX"/>
    <n v="1600"/>
    <s v="satc"/>
    <s v="Campaign_5"/>
    <s v="Facebook Ads"/>
    <s v="2024-01-18"/>
    <n v="300"/>
    <n v="2073"/>
    <n v="79"/>
    <n v="2"/>
    <n v="62.51"/>
    <n v="82.19"/>
    <n v="19.68"/>
    <n v="19.68"/>
    <n v="0.31482962725963848"/>
    <n v="3.81"/>
    <n v="0.79"/>
    <n v="31.26"/>
    <n v="2.5316455696202531E-2"/>
    <s v="SCALE"/>
    <x v="3"/>
  </r>
  <r>
    <s v="sunny031979@yahoo.com"/>
    <s v="colissa"/>
    <s v="dishman"/>
    <s v="Monticello"/>
    <s v="KY"/>
    <n v="2530"/>
    <s v="backwoods grocery"/>
    <s v="Campaign_2"/>
    <s v="Facebook Ads"/>
    <s v="2024-01-06"/>
    <n v="400"/>
    <n v="2429"/>
    <n v="78"/>
    <n v="7"/>
    <n v="57.09"/>
    <n v="247.81"/>
    <n v="190.72"/>
    <n v="190.72"/>
    <n v="3.3406901383779992"/>
    <n v="3.21"/>
    <n v="0.73"/>
    <n v="8.16"/>
    <n v="8.9743589743589744E-2"/>
    <s v="SCALE"/>
    <x v="2"/>
  </r>
  <r>
    <s v="stevecleveland27@yahoo.com"/>
    <s v="stephen"/>
    <s v="cleveland"/>
    <s v="Pepperell"/>
    <s v="MA"/>
    <n v="1600"/>
    <s v="social security"/>
    <s v="Campaign_13"/>
    <s v="Facebook Ads"/>
    <s v="2024-01-07"/>
    <n v="200"/>
    <n v="1920"/>
    <n v="85"/>
    <n v="8"/>
    <n v="60.73"/>
    <n v="574.87"/>
    <n v="514.14"/>
    <n v="514.14"/>
    <n v="8.4659970360612551"/>
    <n v="4.43"/>
    <n v="0.71"/>
    <n v="7.59"/>
    <n v="9.4117647058823528E-2"/>
    <s v="SCALE"/>
    <x v="3"/>
  </r>
  <r>
    <s v="jacquesglasper@yahoo.com"/>
    <s v="jacques"/>
    <s v="glasper"/>
    <s v="Chicago"/>
    <s v="IL"/>
    <n v="2750"/>
    <s v="jewel osco"/>
    <s v="Campaign_14"/>
    <s v="Facebook Ads"/>
    <s v="2024-01-06"/>
    <n v="500"/>
    <n v="600"/>
    <n v="11"/>
    <n v="0"/>
    <n v="6.53"/>
    <n v="0"/>
    <n v="-6.53"/>
    <n v="-6.53"/>
    <n v="-1"/>
    <n v="1.83"/>
    <n v="0.59"/>
    <n v="0"/>
    <n v="0"/>
    <s v="PAUSE"/>
    <x v="2"/>
  </r>
  <r>
    <s v="sophiadorval@hotmail.com"/>
    <s v="sophia"/>
    <s v="dorval"/>
    <s v="Miami"/>
    <s v="FL"/>
    <n v="4500"/>
    <s v="red ventures"/>
    <s v="Campaign_2"/>
    <s v="Facebook Ads"/>
    <s v="2024-01-25"/>
    <n v="300"/>
    <n v="1806"/>
    <n v="78"/>
    <n v="3"/>
    <n v="38.74"/>
    <n v="180.19"/>
    <n v="141.44999999999999"/>
    <n v="141.44999999999999"/>
    <n v="3.65126484254001"/>
    <n v="4.32"/>
    <n v="0.5"/>
    <n v="12.91"/>
    <n v="3.8461538461538464E-2"/>
    <s v="SCALE"/>
    <x v="3"/>
  </r>
  <r>
    <s v="hartman06@cox.net"/>
    <s v="rebecca"/>
    <s v="hartman"/>
    <s v="San Diego"/>
    <s v="CA"/>
    <n v="6800"/>
    <s v="private health care"/>
    <s v="Campaign_11"/>
    <s v="Facebook Ads"/>
    <s v="2024-01-08"/>
    <n v="200"/>
    <n v="2276"/>
    <n v="60"/>
    <n v="6"/>
    <n v="31.13"/>
    <n v="340.2"/>
    <n v="309.07"/>
    <n v="309.07"/>
    <n v="9.9283649212977831"/>
    <n v="2.64"/>
    <n v="0.52"/>
    <n v="5.19"/>
    <n v="0.1"/>
    <s v="SCALE"/>
    <x v="3"/>
  </r>
  <r>
    <s v="vanilla_mil@yahoo.com"/>
    <s v="diauntha"/>
    <s v="bell"/>
    <s v="Colorado Spri"/>
    <s v="CO"/>
    <n v="2500"/>
    <s v="evansarmycommhosp"/>
    <s v="Campaign_1"/>
    <s v="Facebook Ads"/>
    <s v="2024-01-27"/>
    <n v="600"/>
    <n v="2051"/>
    <n v="41"/>
    <n v="0"/>
    <n v="26.93"/>
    <n v="0"/>
    <n v="-26.93"/>
    <n v="-26.93"/>
    <n v="-1"/>
    <n v="2"/>
    <n v="0.66"/>
    <n v="0"/>
    <n v="0"/>
    <s v="PAUSE"/>
    <x v="0"/>
  </r>
  <r>
    <s v="adamslidia@gmail.com"/>
    <s v="lidia"/>
    <s v="adams"/>
    <s v="Colorado Spri"/>
    <s v="CO"/>
    <n v="4333"/>
    <s v="medianewsgroup"/>
    <s v="Campaign_20"/>
    <s v="Facebook Ads"/>
    <s v="2024-01-07"/>
    <n v="700"/>
    <n v="1244"/>
    <n v="47"/>
    <n v="5"/>
    <n v="25.26"/>
    <n v="182.05"/>
    <n v="156.79000000000002"/>
    <n v="156.79000000000002"/>
    <n v="6.2070467141726056"/>
    <n v="3.78"/>
    <n v="0.54"/>
    <n v="5.05"/>
    <n v="0.10638297872340426"/>
    <s v="SCALE"/>
    <x v="0"/>
  </r>
  <r>
    <s v="suprnick420x@yahoo.com"/>
    <s v="nick"/>
    <s v="bailey"/>
    <s v="Evergreen"/>
    <s v="CO"/>
    <n v="3400"/>
    <s v="doitbestcorp"/>
    <s v="Campaign_11"/>
    <s v="Facebook Ads"/>
    <s v="2024-01-27"/>
    <n v="300"/>
    <n v="2166"/>
    <n v="86"/>
    <n v="9"/>
    <n v="47.47"/>
    <n v="388.26"/>
    <n v="340.78999999999996"/>
    <n v="340.78999999999996"/>
    <n v="7.1790604592374123"/>
    <n v="3.97"/>
    <n v="0.55000000000000004"/>
    <n v="5.27"/>
    <n v="0.10465116279069768"/>
    <s v="SCALE"/>
    <x v="3"/>
  </r>
  <r>
    <s v="herbjo@cox.net"/>
    <s v="herbert"/>
    <s v="jenke"/>
    <s v="Yukon"/>
    <s v="OK"/>
    <n v="3750"/>
    <s v="social security"/>
    <s v="Campaign_16"/>
    <s v="Facebook Ads"/>
    <s v="2024-01-08"/>
    <n v="100"/>
    <n v="2094"/>
    <n v="49"/>
    <n v="5"/>
    <n v="28.05"/>
    <n v="339.01"/>
    <n v="310.95999999999998"/>
    <n v="310.95999999999998"/>
    <n v="11.085918003565061"/>
    <n v="2.34"/>
    <n v="0.56999999999999995"/>
    <n v="5.61"/>
    <n v="0.10204081632653061"/>
    <s v="SCALE"/>
    <x v="3"/>
  </r>
  <r>
    <s v="chuckthewitt@hotmail.com"/>
    <s v="charles"/>
    <s v="hewitt"/>
    <s v="West Chester"/>
    <s v="PA"/>
    <n v="1250"/>
    <s v="north american cable"/>
    <s v="Campaign_16"/>
    <s v="Facebook Ads"/>
    <s v="2024-01-01"/>
    <n v="200"/>
    <n v="2168"/>
    <n v="67"/>
    <n v="2"/>
    <n v="41.67"/>
    <n v="97.04"/>
    <n v="55.370000000000005"/>
    <n v="55.370000000000005"/>
    <n v="1.3287736981041518"/>
    <n v="3.09"/>
    <n v="0.62"/>
    <n v="20.84"/>
    <n v="2.9850746268656716E-2"/>
    <s v="SCALE"/>
    <x v="3"/>
  </r>
  <r>
    <s v="corltonlj@yahoo.com"/>
    <s v="corlton"/>
    <s v="josephs"/>
    <s v="Sterling"/>
    <s v="VA"/>
    <n v="2100"/>
    <s v="apple"/>
    <s v="Campaign_7"/>
    <s v="Facebook Ads"/>
    <s v="2024-01-20"/>
    <n v="300"/>
    <n v="2340"/>
    <n v="68"/>
    <n v="7"/>
    <n v="27.88"/>
    <n v="389.07"/>
    <n v="361.19"/>
    <n v="361.19"/>
    <n v="12.955164992826399"/>
    <n v="2.91"/>
    <n v="0.41"/>
    <n v="3.98"/>
    <n v="0.10294117647058823"/>
    <s v="SCALE"/>
    <x v="3"/>
  </r>
  <r>
    <s v="shantal2u@yahoo.com"/>
    <s v="shantal"/>
    <s v="harper"/>
    <s v="Chesapeake"/>
    <s v="VA"/>
    <n v="2000"/>
    <s v="optima health"/>
    <s v="Campaign_2"/>
    <s v="Facebook Ads"/>
    <s v="2024-01-28"/>
    <n v="800"/>
    <n v="2041"/>
    <n v="62"/>
    <n v="6"/>
    <n v="48.99"/>
    <n v="424.88"/>
    <n v="375.89"/>
    <n v="375.89"/>
    <n v="7.6727903653806893"/>
    <n v="3.04"/>
    <n v="0.79"/>
    <n v="8.17"/>
    <n v="9.6774193548387094E-2"/>
    <s v="SCALE"/>
    <x v="1"/>
  </r>
  <r>
    <s v="janetbaronian@yahoo.com"/>
    <s v="janet"/>
    <s v="baronian"/>
    <s v="Rosemead"/>
    <s v="CA"/>
    <n v="3376"/>
    <s v="isa"/>
    <s v="Campaign_12"/>
    <s v="Facebook Ads"/>
    <s v="2024-01-10"/>
    <n v="300"/>
    <n v="2048"/>
    <n v="56"/>
    <n v="6"/>
    <n v="46.75"/>
    <n v="444.4"/>
    <n v="397.65"/>
    <n v="397.65"/>
    <n v="8.5058823529411764"/>
    <n v="2.73"/>
    <n v="0.83"/>
    <n v="7.79"/>
    <n v="0.10714285714285714"/>
    <s v="SCALE"/>
    <x v="3"/>
  </r>
  <r>
    <s v="kfashe2012@gmail.com"/>
    <s v="natasha"/>
    <s v="rouse"/>
    <s v="Detroit"/>
    <s v="MI"/>
    <n v="2700"/>
    <s v="checkers"/>
    <s v="Campaign_4"/>
    <s v="Facebook Ads"/>
    <s v="2024-01-28"/>
    <n v="500"/>
    <n v="1932"/>
    <n v="54"/>
    <n v="4"/>
    <n v="36.26"/>
    <n v="205.99"/>
    <n v="169.73000000000002"/>
    <n v="169.73000000000002"/>
    <n v="4.6809156094870392"/>
    <n v="2.8"/>
    <n v="0.67"/>
    <n v="9.06"/>
    <n v="7.407407407407407E-2"/>
    <s v="SCALE"/>
    <x v="2"/>
  </r>
  <r>
    <s v="mauricep_8@hotmail.com"/>
    <s v="maurice"/>
    <s v="powell"/>
    <s v="McKees Rocks"/>
    <s v="PA"/>
    <n v="2600"/>
    <n v="0"/>
    <s v="Campaign_11"/>
    <s v="Facebook Ads"/>
    <s v="2024-01-30"/>
    <n v="500"/>
    <n v="2063"/>
    <n v="87"/>
    <n v="0"/>
    <n v="68.75"/>
    <n v="0"/>
    <n v="-68.75"/>
    <n v="-68.75"/>
    <n v="-1"/>
    <n v="4.22"/>
    <n v="0.79"/>
    <n v="0"/>
    <n v="0"/>
    <s v="PAUSE"/>
    <x v="2"/>
  </r>
  <r>
    <s v="queenbananah@yahoo.com"/>
    <s v="hannah"/>
    <s v="kotey"/>
    <s v="Montebello"/>
    <s v="CA"/>
    <n v="4800"/>
    <s v="ca appellate project"/>
    <s v="Campaign_5"/>
    <s v="Facebook Ads"/>
    <s v="2024-01-11"/>
    <n v="800"/>
    <n v="617"/>
    <n v="23"/>
    <n v="0"/>
    <n v="18.14"/>
    <n v="0"/>
    <n v="-18.14"/>
    <n v="-18.14"/>
    <n v="-1"/>
    <n v="3.73"/>
    <n v="0.79"/>
    <n v="0"/>
    <n v="0"/>
    <s v="PAUSE"/>
    <x v="1"/>
  </r>
  <r>
    <s v="dejastaley@yahoo.com"/>
    <s v="deandre"/>
    <s v="staley"/>
    <s v="Jacksonville"/>
    <s v="FL"/>
    <n v="2700"/>
    <s v="applebees"/>
    <s v="Campaign_2"/>
    <s v="Facebook Ads"/>
    <s v="2024-01-15"/>
    <n v="500"/>
    <n v="2483"/>
    <n v="73"/>
    <n v="2"/>
    <n v="41.32"/>
    <n v="78.91"/>
    <n v="37.589999999999996"/>
    <n v="37.589999999999996"/>
    <n v="0.90972894482090982"/>
    <n v="2.94"/>
    <n v="0.56999999999999995"/>
    <n v="20.66"/>
    <n v="2.7397260273972601E-2"/>
    <s v="SCALE"/>
    <x v="2"/>
  </r>
  <r>
    <s v="bbintijua@hotmail.com"/>
    <s v="barbara"/>
    <s v="rae"/>
    <s v="Richmond"/>
    <s v="VA"/>
    <n v="3000"/>
    <s v="ssdi"/>
    <s v="Campaign_4"/>
    <s v="Facebook Ads"/>
    <s v="2024-01-25"/>
    <n v="100"/>
    <n v="913"/>
    <n v="22"/>
    <n v="2"/>
    <n v="15.95"/>
    <n v="126.07"/>
    <n v="110.11999999999999"/>
    <n v="110.11999999999999"/>
    <n v="6.9040752351097172"/>
    <n v="2.41"/>
    <n v="0.72"/>
    <n v="7.98"/>
    <n v="9.0909090909090912E-2"/>
    <s v="SCALE"/>
    <x v="3"/>
  </r>
  <r>
    <s v="jshannon1284@gmail.com"/>
    <s v="jimel"/>
    <s v="shannon"/>
    <s v="Hickory"/>
    <s v="NC"/>
    <n v="4000"/>
    <s v="buffalo wild wings"/>
    <s v="Campaign_8"/>
    <s v="Facebook Ads"/>
    <s v="2024-01-20"/>
    <n v="600"/>
    <n v="1510"/>
    <n v="56"/>
    <n v="0"/>
    <n v="34.299999999999997"/>
    <n v="0"/>
    <n v="-34.299999999999997"/>
    <n v="-34.299999999999997"/>
    <n v="-1"/>
    <n v="3.71"/>
    <n v="0.61"/>
    <n v="0"/>
    <n v="0"/>
    <s v="PAUSE"/>
    <x v="0"/>
  </r>
  <r>
    <s v="www.danamesofine1@yahoo.com"/>
    <s v="dana"/>
    <s v="bullard"/>
    <s v="Philadelphia"/>
    <s v="PA"/>
    <n v="2708"/>
    <s v="homemakerservices"/>
    <s v="Campaign_3"/>
    <s v="Facebook Ads"/>
    <s v="2024-01-08"/>
    <n v="600"/>
    <n v="1762"/>
    <n v="38"/>
    <n v="4"/>
    <n v="18.670000000000002"/>
    <n v="272.45"/>
    <n v="253.77999999999997"/>
    <n v="253.77999999999997"/>
    <n v="13.59292983395822"/>
    <n v="2.16"/>
    <n v="0.49"/>
    <n v="4.67"/>
    <n v="0.10526315789473684"/>
    <s v="SCALE"/>
    <x v="0"/>
  </r>
  <r>
    <s v="nathan1327thomas@yahoo.com"/>
    <s v="nathan"/>
    <s v="thomas"/>
    <s v="Washington"/>
    <s v="DC"/>
    <n v="3115"/>
    <s v="tiny findings"/>
    <s v="Campaign_20"/>
    <s v="Facebook Ads"/>
    <s v="2024-01-03"/>
    <n v="500"/>
    <n v="1258"/>
    <n v="55"/>
    <n v="4"/>
    <n v="45.72"/>
    <n v="174.24"/>
    <n v="128.52000000000001"/>
    <n v="128.52000000000001"/>
    <n v="2.8110236220472444"/>
    <n v="4.37"/>
    <n v="0.83"/>
    <n v="11.43"/>
    <n v="7.2727272727272724E-2"/>
    <s v="SCALE"/>
    <x v="2"/>
  </r>
  <r>
    <s v="blowinkisses88@gmail.com"/>
    <s v="tahinah"/>
    <s v="borgella"/>
    <s v="West Orange"/>
    <s v="NJ"/>
    <n v="2349"/>
    <s v="ssi"/>
    <s v="Campaign_17"/>
    <s v="Facebook Ads"/>
    <s v="2024-01-18"/>
    <n v="100"/>
    <n v="2425"/>
    <n v="100"/>
    <n v="8"/>
    <n v="43.2"/>
    <n v="535.48"/>
    <n v="492.28000000000003"/>
    <n v="492.28000000000003"/>
    <n v="11.395370370370371"/>
    <n v="4.12"/>
    <n v="0.43"/>
    <n v="5.4"/>
    <n v="0.08"/>
    <s v="SCALE"/>
    <x v="3"/>
  </r>
  <r>
    <s v="chaseeileen2012@yahoo.com"/>
    <s v="eileen"/>
    <s v="chase"/>
    <s v="Bangor"/>
    <s v="ME"/>
    <n v="1700"/>
    <s v="attitudes"/>
    <s v="Campaign_16"/>
    <s v="Facebook Ads"/>
    <s v="2024-01-19"/>
    <n v="600"/>
    <n v="1021"/>
    <n v="35"/>
    <n v="1"/>
    <n v="27.84"/>
    <n v="63.32"/>
    <n v="35.480000000000004"/>
    <n v="35.480000000000004"/>
    <n v="1.274425287356322"/>
    <n v="3.43"/>
    <n v="0.8"/>
    <n v="27.84"/>
    <n v="2.8571428571428571E-2"/>
    <s v="SCALE"/>
    <x v="0"/>
  </r>
  <r>
    <s v="tyanashaw09@gmail.com"/>
    <s v="tyana"/>
    <s v="shaw"/>
    <s v="Oakland"/>
    <s v="CA"/>
    <n v="3300"/>
    <s v="ihss"/>
    <s v="Campaign_8"/>
    <s v="Facebook Ads"/>
    <s v="2024-01-07"/>
    <n v="300"/>
    <n v="2279"/>
    <n v="55"/>
    <n v="2"/>
    <n v="27.91"/>
    <n v="135.63999999999999"/>
    <n v="107.72999999999999"/>
    <n v="107.72999999999999"/>
    <n v="3.859906843425295"/>
    <n v="2.41"/>
    <n v="0.51"/>
    <n v="13.96"/>
    <n v="3.6363636363636362E-2"/>
    <s v="SCALE"/>
    <x v="3"/>
  </r>
  <r>
    <s v="aprilstatzel@yahoo.com"/>
    <s v="lynn"/>
    <s v="statzel"/>
    <s v="Irvine"/>
    <s v="CA"/>
    <n v="2400"/>
    <s v="l stewart"/>
    <s v="Campaign_12"/>
    <s v="Facebook Ads"/>
    <s v="2024-01-26"/>
    <n v="300"/>
    <n v="1922"/>
    <n v="61"/>
    <n v="5"/>
    <n v="37.799999999999997"/>
    <n v="257.68"/>
    <n v="219.88"/>
    <n v="219.88"/>
    <n v="5.8169312169312173"/>
    <n v="3.17"/>
    <n v="0.62"/>
    <n v="7.56"/>
    <n v="8.1967213114754092E-2"/>
    <s v="SCALE"/>
    <x v="3"/>
  </r>
  <r>
    <s v="joel.e.114@live.com"/>
    <s v="joel"/>
    <s v="vaughn"/>
    <s v="Eden"/>
    <s v="NC"/>
    <n v="1900"/>
    <s v="rockingham co sherif"/>
    <s v="Campaign_5"/>
    <s v="Facebook Ads"/>
    <s v="2024-01-05"/>
    <n v="500"/>
    <n v="2397"/>
    <n v="47"/>
    <n v="0"/>
    <n v="33.94"/>
    <n v="0"/>
    <n v="-33.94"/>
    <n v="-33.94"/>
    <n v="-1"/>
    <n v="1.96"/>
    <n v="0.72"/>
    <n v="0"/>
    <n v="0"/>
    <s v="PAUSE"/>
    <x v="2"/>
  </r>
  <r>
    <s v="rossjamiejosh@gmail.com"/>
    <s v="mimi"/>
    <s v="ross"/>
    <s v="Chino"/>
    <s v="CA"/>
    <n v="3900"/>
    <s v="first data amour group"/>
    <s v="Campaign_3"/>
    <s v="Facebook Ads"/>
    <s v="2024-01-03"/>
    <n v="300"/>
    <n v="1668"/>
    <n v="52"/>
    <n v="0"/>
    <n v="31.59"/>
    <n v="0"/>
    <n v="-31.59"/>
    <n v="-31.59"/>
    <n v="-1"/>
    <n v="3.12"/>
    <n v="0.61"/>
    <n v="0"/>
    <n v="0"/>
    <s v="PAUSE"/>
    <x v="3"/>
  </r>
  <r>
    <s v="scarrollyn@yahoo.com"/>
    <s v="carrollyn"/>
    <s v="sparks"/>
    <s v="Sapulpa"/>
    <s v="OK"/>
    <n v="3500"/>
    <s v="good shepherd hospice"/>
    <s v="Campaign_14"/>
    <s v="Facebook Ads"/>
    <s v="2024-01-12"/>
    <n v="400"/>
    <n v="721"/>
    <n v="25"/>
    <n v="0"/>
    <n v="13.37"/>
    <n v="0"/>
    <n v="-13.37"/>
    <n v="-13.37"/>
    <n v="-1"/>
    <n v="3.47"/>
    <n v="0.53"/>
    <n v="0"/>
    <n v="0"/>
    <s v="PAUSE"/>
    <x v="2"/>
  </r>
  <r>
    <s v="indiamcneill@yahoo.com"/>
    <s v="india"/>
    <s v="mcneill"/>
    <s v="Dunn"/>
    <s v="NC"/>
    <n v="3900"/>
    <s v="rescare"/>
    <s v="Campaign_5"/>
    <s v="Facebook Ads"/>
    <s v="2024-01-07"/>
    <n v="700"/>
    <n v="1738"/>
    <n v="55"/>
    <n v="2"/>
    <n v="43.96"/>
    <n v="91"/>
    <n v="47.04"/>
    <n v="47.04"/>
    <n v="1.0700636942675159"/>
    <n v="3.16"/>
    <n v="0.8"/>
    <n v="21.98"/>
    <n v="3.6363636363636362E-2"/>
    <s v="SCALE"/>
    <x v="0"/>
  </r>
  <r>
    <s v="woodjul6@aol.com"/>
    <s v="julie"/>
    <s v="woodall"/>
    <s v="Rancho Cucamo"/>
    <s v="CA"/>
    <n v="3116"/>
    <s v="san bernardino county"/>
    <s v="Campaign_17"/>
    <s v="Facebook Ads"/>
    <s v="2024-01-15"/>
    <n v="1000"/>
    <n v="1207"/>
    <n v="49"/>
    <n v="5"/>
    <n v="41.42"/>
    <n v="230.34"/>
    <n v="188.92000000000002"/>
    <n v="188.92000000000002"/>
    <n v="4.5610816030902948"/>
    <n v="4.0599999999999996"/>
    <n v="0.85"/>
    <n v="8.2799999999999994"/>
    <n v="0.10204081632653061"/>
    <s v="SCALE"/>
    <x v="1"/>
  </r>
  <r>
    <s v="alisharodgers29@gmail.com"/>
    <s v="alisha"/>
    <s v="rodgers"/>
    <s v="Bakersfield"/>
    <s v="CA"/>
    <n v="4303"/>
    <s v="apex"/>
    <s v="Campaign_6"/>
    <s v="Facebook Ads"/>
    <s v="2024-01-18"/>
    <n v="400"/>
    <n v="1969"/>
    <n v="60"/>
    <n v="1"/>
    <n v="28.39"/>
    <n v="48.56"/>
    <n v="20.170000000000002"/>
    <n v="20.170000000000002"/>
    <n v="0.71046143008101448"/>
    <n v="3.05"/>
    <n v="0.47"/>
    <n v="28.39"/>
    <n v="1.6666666666666666E-2"/>
    <s v="SCALE"/>
    <x v="2"/>
  </r>
  <r>
    <s v="charlesella.adams@gmail.com"/>
    <s v="charlesell"/>
    <s v="adams"/>
    <s v="Emeryville"/>
    <s v="CA"/>
    <n v="3800"/>
    <s v="j p  morgan chase bank  n a"/>
    <s v="Campaign_9"/>
    <s v="Facebook Ads"/>
    <s v="2024-01-04"/>
    <n v="100"/>
    <n v="2463"/>
    <n v="55"/>
    <n v="5"/>
    <n v="31.33"/>
    <n v="256.66000000000003"/>
    <n v="225.33000000000004"/>
    <n v="225.33000000000004"/>
    <n v="7.1921481008617958"/>
    <n v="2.23"/>
    <n v="0.56999999999999995"/>
    <n v="6.27"/>
    <n v="9.0909090909090912E-2"/>
    <s v="SCALE"/>
    <x v="3"/>
  </r>
  <r>
    <s v="lanitaw01@yahoo.com"/>
    <s v="anthony"/>
    <s v="wood"/>
    <s v="Fort Worth"/>
    <s v="TX"/>
    <n v="2700"/>
    <s v="averitt express"/>
    <s v="Campaign_16"/>
    <s v="Facebook Ads"/>
    <s v="2024-01-02"/>
    <n v="800"/>
    <n v="1021"/>
    <n v="39"/>
    <n v="0"/>
    <n v="22.26"/>
    <n v="0"/>
    <n v="-22.26"/>
    <n v="-22.26"/>
    <n v="-1"/>
    <n v="3.82"/>
    <n v="0.56999999999999995"/>
    <n v="0"/>
    <n v="0"/>
    <s v="PAUSE"/>
    <x v="1"/>
  </r>
  <r>
    <s v="yolanda_morris2011@yahoo.com"/>
    <s v="yolanda"/>
    <s v="morris"/>
    <s v="Claymont"/>
    <s v="DE"/>
    <n v="2750"/>
    <s v="advanced student"/>
    <s v="Campaign_14"/>
    <s v="Facebook Ads"/>
    <s v="2024-01-29"/>
    <n v="500"/>
    <n v="1762"/>
    <n v="35"/>
    <n v="3"/>
    <n v="28.42"/>
    <n v="116.95"/>
    <n v="88.53"/>
    <n v="88.53"/>
    <n v="3.1150598170302604"/>
    <n v="1.99"/>
    <n v="0.81"/>
    <n v="9.4700000000000006"/>
    <n v="8.5714285714285715E-2"/>
    <s v="SCALE"/>
    <x v="2"/>
  </r>
  <r>
    <s v="dunksman1@gmail.com"/>
    <s v="manuel"/>
    <s v="lomeli"/>
    <s v="Tracy"/>
    <s v="CA"/>
    <n v="3250"/>
    <s v="white cap construction supply"/>
    <s v="Campaign_1"/>
    <s v="Facebook Ads"/>
    <s v="2024-01-08"/>
    <n v="200"/>
    <n v="1879"/>
    <n v="32"/>
    <n v="3"/>
    <n v="25.28"/>
    <n v="161.4"/>
    <n v="136.12"/>
    <n v="136.12"/>
    <n v="5.3844936708860756"/>
    <n v="1.7"/>
    <n v="0.79"/>
    <n v="8.43"/>
    <n v="9.375E-2"/>
    <s v="SCALE"/>
    <x v="3"/>
  </r>
  <r>
    <s v="anewamericanclassic@gmail.com"/>
    <s v="donald"/>
    <s v="porter jr"/>
    <s v="Bell"/>
    <s v="CA"/>
    <n v="3500"/>
    <s v="usps"/>
    <s v="Campaign_10"/>
    <s v="Facebook Ads"/>
    <s v="2024-01-19"/>
    <n v="800"/>
    <n v="991"/>
    <n v="24"/>
    <n v="2"/>
    <n v="18.22"/>
    <n v="77.650000000000006"/>
    <n v="59.430000000000007"/>
    <n v="59.430000000000007"/>
    <n v="3.2618002195389688"/>
    <n v="2.42"/>
    <n v="0.76"/>
    <n v="9.11"/>
    <n v="8.3333333333333329E-2"/>
    <s v="SCALE"/>
    <x v="1"/>
  </r>
  <r>
    <s v="dizniya@gmail.com"/>
    <s v="angela"/>
    <s v="hetherington"/>
    <s v="Norfolk"/>
    <s v="VA"/>
    <n v="1975"/>
    <s v="navy federal credit union"/>
    <s v="Campaign_17"/>
    <s v="Facebook Ads"/>
    <s v="2024-01-25"/>
    <n v="300"/>
    <n v="1253"/>
    <n v="20"/>
    <n v="0"/>
    <n v="13.78"/>
    <n v="0"/>
    <n v="-13.78"/>
    <n v="-13.78"/>
    <n v="-1"/>
    <n v="1.6"/>
    <n v="0.69"/>
    <n v="0"/>
    <n v="0"/>
    <s v="PAUSE"/>
    <x v="3"/>
  </r>
  <r>
    <s v="tank3cb@yahoo.com"/>
    <s v="roberto"/>
    <s v="zuniga jr"/>
    <s v="Corpus Christ"/>
    <s v="TX"/>
    <n v="1500"/>
    <s v="apac customer services inc"/>
    <s v="Campaign_8"/>
    <s v="Facebook Ads"/>
    <s v="2024-01-08"/>
    <n v="200"/>
    <n v="1207"/>
    <n v="49"/>
    <n v="1"/>
    <n v="35.36"/>
    <n v="69.38"/>
    <n v="34.019999999999996"/>
    <n v="34.019999999999996"/>
    <n v="0.96210407239818996"/>
    <n v="4.0599999999999996"/>
    <n v="0.72"/>
    <n v="35.36"/>
    <n v="2.0408163265306121E-2"/>
    <s v="SCALE"/>
    <x v="3"/>
  </r>
  <r>
    <s v="johanasweets@yahoo.com"/>
    <s v="juana"/>
    <s v="herrarte"/>
    <s v="Dallas"/>
    <s v="TX"/>
    <n v="2346"/>
    <s v="bank of america n.a."/>
    <s v="Campaign_12"/>
    <s v="Facebook Ads"/>
    <s v="2024-01-21"/>
    <n v="800"/>
    <n v="1969"/>
    <n v="60"/>
    <n v="0"/>
    <n v="45.31"/>
    <n v="0"/>
    <n v="-45.31"/>
    <n v="-45.31"/>
    <n v="-1"/>
    <n v="3.05"/>
    <n v="0.76"/>
    <n v="0"/>
    <n v="0"/>
    <s v="PAUSE"/>
    <x v="1"/>
  </r>
  <r>
    <s v="janetusc@yahoo.com"/>
    <s v="janet"/>
    <s v="schulte"/>
    <s v="Homestead"/>
    <s v="PA"/>
    <n v="1900"/>
    <s v="giant eagle corp"/>
    <s v="Campaign_3"/>
    <s v="Facebook Ads"/>
    <s v="2024-01-09"/>
    <n v="100"/>
    <n v="1027"/>
    <n v="16"/>
    <n v="1"/>
    <n v="8.56"/>
    <n v="62.94"/>
    <n v="54.379999999999995"/>
    <n v="54.379999999999995"/>
    <n v="6.352803738317756"/>
    <n v="1.56"/>
    <n v="0.54"/>
    <n v="8.56"/>
    <n v="6.25E-2"/>
    <s v="SCALE"/>
    <x v="3"/>
  </r>
  <r>
    <s v="deborahannjones55@yahoo.com"/>
    <s v="deborah"/>
    <s v="jones"/>
    <s v="Fruitland Par"/>
    <s v="FL"/>
    <n v="2600"/>
    <s v="benefits"/>
    <s v="Campaign_17"/>
    <s v="Facebook Ads"/>
    <s v="2024-01-22"/>
    <n v="500"/>
    <n v="881"/>
    <n v="37"/>
    <n v="0"/>
    <n v="22.55"/>
    <n v="0"/>
    <n v="-22.55"/>
    <n v="-22.55"/>
    <n v="-1"/>
    <n v="4.2"/>
    <n v="0.61"/>
    <n v="0"/>
    <n v="0"/>
    <s v="PAUSE"/>
    <x v="2"/>
  </r>
  <r>
    <s v="denezg@yahoo.com"/>
    <s v="denez"/>
    <s v="gibson"/>
    <s v="Fort Lauderda"/>
    <s v="FL"/>
    <n v="4500"/>
    <s v="united tranz actions llc"/>
    <s v="Campaign_8"/>
    <s v="Facebook Ads"/>
    <s v="2024-01-21"/>
    <n v="100"/>
    <n v="2307"/>
    <n v="63"/>
    <n v="2"/>
    <n v="25.27"/>
    <n v="106.24"/>
    <n v="80.97"/>
    <n v="80.97"/>
    <n v="3.2041946972694895"/>
    <n v="2.73"/>
    <n v="0.4"/>
    <n v="12.64"/>
    <n v="3.1746031746031744E-2"/>
    <s v="SCALE"/>
    <x v="3"/>
  </r>
  <r>
    <s v="harriscedric22@yahoo.com"/>
    <s v="cedric"/>
    <s v="harris"/>
    <s v="Jackson"/>
    <s v="MS"/>
    <n v="5000"/>
    <s v="tempstaff"/>
    <s v="Campaign_3"/>
    <s v="Facebook Ads"/>
    <s v="2024-01-08"/>
    <n v="400"/>
    <n v="1109"/>
    <n v="29"/>
    <n v="2"/>
    <n v="11.97"/>
    <n v="149.66"/>
    <n v="137.69"/>
    <n v="137.69"/>
    <n v="11.502923976608187"/>
    <n v="2.61"/>
    <n v="0.41"/>
    <n v="5.98"/>
    <n v="6.8965517241379309E-2"/>
    <s v="SCALE"/>
    <x v="2"/>
  </r>
  <r>
    <s v="mccormack.jeffrey@gmail.com"/>
    <s v="jeff"/>
    <s v="mccormack"/>
    <s v="Plymouth"/>
    <s v="MA"/>
    <n v="1896"/>
    <s v="ma department of unemployment"/>
    <s v="Campaign_3"/>
    <s v="Facebook Ads"/>
    <s v="2024-01-25"/>
    <n v="800"/>
    <n v="2324"/>
    <n v="81"/>
    <n v="0"/>
    <n v="42.11"/>
    <n v="0"/>
    <n v="-42.11"/>
    <n v="-42.11"/>
    <n v="-1"/>
    <n v="3.49"/>
    <n v="0.52"/>
    <n v="0"/>
    <n v="0"/>
    <s v="PAUSE"/>
    <x v="1"/>
  </r>
  <r>
    <s v="mky1410@gmail.com"/>
    <s v="keith"/>
    <s v="yarbrough"/>
    <s v="Lawrenceville"/>
    <s v="GA"/>
    <n v="1500"/>
    <s v="disability"/>
    <s v="Campaign_15"/>
    <s v="Facebook Ads"/>
    <s v="2024-01-01"/>
    <n v="700"/>
    <n v="922"/>
    <n v="34"/>
    <n v="3"/>
    <n v="21.08"/>
    <n v="193.49"/>
    <n v="172.41000000000003"/>
    <n v="172.41000000000003"/>
    <n v="8.1788425047438356"/>
    <n v="3.69"/>
    <n v="0.62"/>
    <n v="7.03"/>
    <n v="8.8235294117647065E-2"/>
    <s v="SCALE"/>
    <x v="0"/>
  </r>
  <r>
    <s v="nessa195551@yahoo.com"/>
    <s v="vanessa"/>
    <s v="hale"/>
    <s v="Fayetteville"/>
    <s v="NC"/>
    <n v="2250"/>
    <s v="benefits"/>
    <s v="Campaign_4"/>
    <s v="Facebook Ads"/>
    <s v="2024-01-08"/>
    <n v="200"/>
    <n v="2464"/>
    <n v="67"/>
    <n v="0"/>
    <n v="31.4"/>
    <n v="0"/>
    <n v="-31.4"/>
    <n v="-31.4"/>
    <n v="-1"/>
    <n v="2.72"/>
    <n v="0.47"/>
    <n v="0"/>
    <n v="0"/>
    <s v="PAUSE"/>
    <x v="3"/>
  </r>
  <r>
    <s v="sandramowrer@yahoo.com"/>
    <s v="sandra"/>
    <s v="mowrer"/>
    <s v="Apache Juncti"/>
    <s v="AZ"/>
    <n v="1499"/>
    <s v="self"/>
    <s v="Campaign_7"/>
    <s v="Facebook Ads"/>
    <s v="2024-01-25"/>
    <n v="800"/>
    <n v="770"/>
    <n v="30"/>
    <n v="3"/>
    <n v="14.55"/>
    <n v="141.49"/>
    <n v="126.94000000000001"/>
    <n v="126.94000000000001"/>
    <n v="8.7243986254295542"/>
    <n v="3.9"/>
    <n v="0.49"/>
    <n v="4.8499999999999996"/>
    <n v="0.1"/>
    <s v="SCALE"/>
    <x v="1"/>
  </r>
  <r>
    <s v="mdugger94@msn.com"/>
    <s v="elizabeth"/>
    <s v="peele"/>
    <s v="Essex"/>
    <s v="MD"/>
    <n v="2800"/>
    <s v="john hopkins bayview"/>
    <s v="Campaign_13"/>
    <s v="Facebook Ads"/>
    <s v="2024-01-14"/>
    <n v="300"/>
    <n v="2437"/>
    <n v="42"/>
    <n v="3"/>
    <n v="30.99"/>
    <n v="152.04"/>
    <n v="121.05"/>
    <n v="121.05"/>
    <n v="3.9060987415295259"/>
    <n v="1.72"/>
    <n v="0.74"/>
    <n v="10.33"/>
    <n v="7.1428571428571425E-2"/>
    <s v="SCALE"/>
    <x v="3"/>
  </r>
  <r>
    <s v="ihayes0002@kctcs.edu"/>
    <s v="iesha"/>
    <s v="hayes"/>
    <s v="Hopkinsville"/>
    <s v="KY"/>
    <n v="1430"/>
    <s v="western state hospital"/>
    <s v="Campaign_9"/>
    <s v="Facebook Ads"/>
    <s v="2024-01-12"/>
    <n v="300"/>
    <n v="1505"/>
    <n v="66"/>
    <n v="3"/>
    <n v="48.19"/>
    <n v="146.51"/>
    <n v="98.32"/>
    <n v="98.32"/>
    <n v="2.0402573147956007"/>
    <n v="4.3899999999999997"/>
    <n v="0.73"/>
    <n v="16.059999999999999"/>
    <n v="4.5454545454545456E-2"/>
    <s v="SCALE"/>
    <x v="3"/>
  </r>
  <r>
    <s v="angel710551@yahoo.com"/>
    <s v="angela"/>
    <s v="johnson"/>
    <s v="Sulphur"/>
    <s v="LA"/>
    <n v="1759"/>
    <s v="hollyhill nursing home"/>
    <s v="Campaign_17"/>
    <s v="Facebook Ads"/>
    <s v="2024-01-15"/>
    <n v="100"/>
    <n v="1762"/>
    <n v="48"/>
    <n v="0"/>
    <n v="29.62"/>
    <n v="0"/>
    <n v="-29.62"/>
    <n v="-29.62"/>
    <n v="-1"/>
    <n v="2.72"/>
    <n v="0.62"/>
    <n v="0"/>
    <n v="0"/>
    <s v="PAUSE"/>
    <x v="3"/>
  </r>
  <r>
    <s v="chris29910@yahoo.com"/>
    <s v="christine"/>
    <s v="foreman"/>
    <s v="Charlotte"/>
    <s v="NC"/>
    <n v="1500"/>
    <s v="oldfield"/>
    <s v="Campaign_16"/>
    <s v="Facebook Ads"/>
    <s v="2024-01-30"/>
    <n v="700"/>
    <n v="707"/>
    <n v="12"/>
    <n v="1"/>
    <n v="5.3"/>
    <n v="63.39"/>
    <n v="58.09"/>
    <n v="58.09"/>
    <n v="10.960377358490566"/>
    <n v="1.7"/>
    <n v="0.44"/>
    <n v="5.3"/>
    <n v="8.3333333333333329E-2"/>
    <s v="SCALE"/>
    <x v="0"/>
  </r>
  <r>
    <s v="cedeme03@yahoo.com"/>
    <s v="alneeta"/>
    <s v="stanley"/>
    <s v="Wilmington"/>
    <s v="NC"/>
    <n v="3500"/>
    <s v="cdsa"/>
    <s v="Campaign_16"/>
    <s v="Facebook Ads"/>
    <s v="2024-01-21"/>
    <n v="200"/>
    <n v="800"/>
    <n v="29"/>
    <n v="2"/>
    <n v="18.71"/>
    <n v="146.72999999999999"/>
    <n v="128.01999999999998"/>
    <n v="128.01999999999998"/>
    <n v="6.8423303046499182"/>
    <n v="3.62"/>
    <n v="0.65"/>
    <n v="9.36"/>
    <n v="6.8965517241379309E-2"/>
    <s v="SCALE"/>
    <x v="3"/>
  </r>
  <r>
    <s v="oreka_hairston@yahoo.com"/>
    <s v="joyce"/>
    <s v="hairston"/>
    <s v="Manchester"/>
    <s v="CT"/>
    <n v="2583"/>
    <s v="st. francis hospital"/>
    <s v="Campaign_2"/>
    <s v="Facebook Ads"/>
    <s v="2024-01-29"/>
    <n v="600"/>
    <n v="2291"/>
    <n v="97"/>
    <n v="9"/>
    <n v="64.150000000000006"/>
    <n v="357.19"/>
    <n v="293.03999999999996"/>
    <n v="293.03999999999996"/>
    <n v="4.5680436477007005"/>
    <n v="4.2300000000000004"/>
    <n v="0.66"/>
    <n v="7.13"/>
    <n v="9.2783505154639179E-2"/>
    <s v="SCALE"/>
    <x v="0"/>
  </r>
  <r>
    <s v="agnes2cute@yahoo.com"/>
    <s v="rebecca"/>
    <s v="budge"/>
    <s v="Rancho Cordov"/>
    <s v="CA"/>
    <n v="2583"/>
    <s v="benefits"/>
    <s v="Campaign_5"/>
    <s v="Facebook Ads"/>
    <s v="2024-01-18"/>
    <n v="700"/>
    <n v="2060"/>
    <n v="55"/>
    <n v="0"/>
    <n v="30.89"/>
    <n v="0"/>
    <n v="-30.89"/>
    <n v="-30.89"/>
    <n v="-1"/>
    <n v="2.67"/>
    <n v="0.56000000000000005"/>
    <n v="0"/>
    <n v="0"/>
    <s v="PAUSE"/>
    <x v="0"/>
  </r>
  <r>
    <s v="filmfantasywisconsin@yahoo.com"/>
    <s v="sonja"/>
    <s v="joseph"/>
    <s v="Waukesha"/>
    <s v="WI"/>
    <n v="4500"/>
    <n v="0"/>
    <s v="Campaign_6"/>
    <s v="Facebook Ads"/>
    <s v="2024-01-17"/>
    <n v="300"/>
    <n v="1250"/>
    <n v="20"/>
    <n v="0"/>
    <n v="16.989999999999998"/>
    <n v="0"/>
    <n v="-16.989999999999998"/>
    <n v="-16.989999999999998"/>
    <n v="-1"/>
    <n v="1.6"/>
    <n v="0.85"/>
    <n v="0"/>
    <n v="0"/>
    <s v="PAUSE"/>
    <x v="3"/>
  </r>
  <r>
    <s v="daphenereed@hotmail.com"/>
    <s v="timon"/>
    <s v="smith"/>
    <s v="Cleveland"/>
    <s v="OH"/>
    <n v="5000"/>
    <s v="daffs darling daycare academy"/>
    <s v="Campaign_2"/>
    <s v="Facebook Ads"/>
    <s v="2024-01-22"/>
    <n v="700"/>
    <n v="653"/>
    <n v="14"/>
    <n v="1"/>
    <n v="11.64"/>
    <n v="35.18"/>
    <n v="23.54"/>
    <n v="23.54"/>
    <n v="2.0223367697594501"/>
    <n v="2.14"/>
    <n v="0.83"/>
    <n v="11.64"/>
    <n v="7.1428571428571425E-2"/>
    <s v="SCALE"/>
    <x v="0"/>
  </r>
  <r>
    <s v="javieralejandrocamacho@gmail.com"/>
    <s v="javier"/>
    <s v="camacho"/>
    <s v="Chicago"/>
    <s v="IL"/>
    <n v="2400"/>
    <s v="scopelit"/>
    <s v="Campaign_12"/>
    <s v="Facebook Ads"/>
    <s v="2024-01-27"/>
    <n v="100"/>
    <n v="871"/>
    <n v="25"/>
    <n v="2"/>
    <n v="21.19"/>
    <n v="120.86"/>
    <n v="99.67"/>
    <n v="99.67"/>
    <n v="4.7036337895233595"/>
    <n v="2.87"/>
    <n v="0.85"/>
    <n v="10.6"/>
    <n v="0.08"/>
    <s v="SCALE"/>
    <x v="3"/>
  </r>
  <r>
    <s v="boricquachick09@aol.com"/>
    <s v="erica"/>
    <s v="merced"/>
    <s v="Lake Worth"/>
    <s v="FL"/>
    <n v="800"/>
    <s v="denny s"/>
    <s v="Campaign_1"/>
    <s v="Facebook Ads"/>
    <s v="2024-01-07"/>
    <n v="1000"/>
    <n v="757"/>
    <n v="17"/>
    <n v="0"/>
    <n v="12.33"/>
    <n v="0"/>
    <n v="-12.33"/>
    <n v="-12.33"/>
    <n v="-1"/>
    <n v="2.25"/>
    <n v="0.73"/>
    <n v="0"/>
    <n v="0"/>
    <s v="PAUSE"/>
    <x v="1"/>
  </r>
  <r>
    <s v="susancheapouv@yahoo.com"/>
    <s v="susan"/>
    <s v="chea"/>
    <s v="Modesto"/>
    <s v="CA"/>
    <n v="2200"/>
    <s v="panda express"/>
    <s v="Campaign_3"/>
    <s v="Facebook Ads"/>
    <s v="2024-01-20"/>
    <n v="1000"/>
    <n v="1362"/>
    <n v="47"/>
    <n v="0"/>
    <n v="34.49"/>
    <n v="0"/>
    <n v="-34.49"/>
    <n v="-34.49"/>
    <n v="-1"/>
    <n v="3.45"/>
    <n v="0.73"/>
    <n v="0"/>
    <n v="0"/>
    <s v="PAUSE"/>
    <x v="1"/>
  </r>
  <r>
    <s v="misshardy2007@yahoo.com"/>
    <s v="cassandra"/>
    <s v="hardy"/>
    <s v="Rockford"/>
    <s v="IL"/>
    <n v="2112"/>
    <s v="alpine clinic"/>
    <s v="Campaign_18"/>
    <s v="Facebook Ads"/>
    <s v="2024-01-01"/>
    <n v="800"/>
    <n v="2314"/>
    <n v="91"/>
    <n v="2"/>
    <n v="69.180000000000007"/>
    <n v="103.08"/>
    <n v="33.899999999999991"/>
    <n v="33.899999999999991"/>
    <n v="0.49002601908065896"/>
    <n v="3.93"/>
    <n v="0.76"/>
    <n v="34.590000000000003"/>
    <n v="2.197802197802198E-2"/>
    <s v="SCALE"/>
    <x v="1"/>
  </r>
  <r>
    <s v="ronda.jones77@gmail.com"/>
    <s v="ronda"/>
    <s v="jones"/>
    <s v="Ogden"/>
    <s v="UT"/>
    <n v="1800"/>
    <s v="irs"/>
    <s v="Campaign_19"/>
    <s v="Facebook Ads"/>
    <s v="2024-01-30"/>
    <n v="700"/>
    <n v="2483"/>
    <n v="51"/>
    <n v="0"/>
    <n v="39.85"/>
    <n v="0"/>
    <n v="-39.85"/>
    <n v="-39.85"/>
    <n v="-1"/>
    <n v="2.0499999999999998"/>
    <n v="0.78"/>
    <n v="0"/>
    <n v="0"/>
    <s v="PAUSE"/>
    <x v="0"/>
  </r>
  <r>
    <s v="dormull@live.com"/>
    <s v="nicole"/>
    <s v="burrell"/>
    <s v="Van Nuys"/>
    <s v="CA"/>
    <n v="5000"/>
    <s v="wellpoint"/>
    <s v="Campaign_20"/>
    <s v="Facebook Ads"/>
    <s v="2024-01-06"/>
    <n v="200"/>
    <n v="1750"/>
    <n v="58"/>
    <n v="0"/>
    <n v="44.84"/>
    <n v="0"/>
    <n v="-44.84"/>
    <n v="-44.84"/>
    <n v="-1"/>
    <n v="3.31"/>
    <n v="0.77"/>
    <n v="0"/>
    <n v="0"/>
    <s v="PAUSE"/>
    <x v="3"/>
  </r>
  <r>
    <s v="goethemom@aol.com"/>
    <s v="priscilla"/>
    <s v="goethe"/>
    <s v="Bradenton"/>
    <s v="FL"/>
    <n v="1343"/>
    <s v="our daily bread of braden"/>
    <s v="Campaign_14"/>
    <s v="Facebook Ads"/>
    <s v="2024-01-18"/>
    <n v="200"/>
    <n v="2187"/>
    <n v="77"/>
    <n v="3"/>
    <n v="38.28"/>
    <n v="210.39"/>
    <n v="172.10999999999999"/>
    <n v="172.10999999999999"/>
    <n v="4.496081504702194"/>
    <n v="3.52"/>
    <n v="0.5"/>
    <n v="12.76"/>
    <n v="3.896103896103896E-2"/>
    <s v="SCALE"/>
    <x v="3"/>
  </r>
  <r>
    <s v="sue03best@yahoo.com"/>
    <s v="susan"/>
    <s v="best"/>
    <s v="Modesto"/>
    <s v="CA"/>
    <n v="4000"/>
    <s v="franklinanddowns"/>
    <s v="Campaign_9"/>
    <s v="Facebook Ads"/>
    <s v="2024-01-05"/>
    <n v="800"/>
    <n v="925"/>
    <n v="19"/>
    <n v="0"/>
    <n v="9.51"/>
    <n v="0"/>
    <n v="-9.51"/>
    <n v="-9.51"/>
    <n v="-1"/>
    <n v="2.0499999999999998"/>
    <n v="0.5"/>
    <n v="0"/>
    <n v="0"/>
    <s v="PAUSE"/>
    <x v="1"/>
  </r>
  <r>
    <s v="vickijcote@hotmail.com"/>
    <s v="vicki"/>
    <s v="cote"/>
    <s v="San Diego"/>
    <s v="CA"/>
    <n v="5001"/>
    <s v="jobcorps"/>
    <s v="Campaign_14"/>
    <s v="Facebook Ads"/>
    <s v="2024-01-20"/>
    <n v="200"/>
    <n v="1760"/>
    <n v="66"/>
    <n v="7"/>
    <n v="42.09"/>
    <n v="436.71"/>
    <n v="394.62"/>
    <n v="394.62"/>
    <n v="9.3756236635780468"/>
    <n v="3.75"/>
    <n v="0.64"/>
    <n v="6.01"/>
    <n v="0.10606060606060606"/>
    <s v="SCALE"/>
    <x v="3"/>
  </r>
  <r>
    <s v="varshachandra_510@yahoo.com"/>
    <s v="varsha"/>
    <s v="chandra"/>
    <s v="San Mateo"/>
    <s v="CA"/>
    <n v="2400"/>
    <s v="primepay"/>
    <s v="Campaign_5"/>
    <s v="Facebook Ads"/>
    <s v="2024-01-25"/>
    <n v="1000"/>
    <n v="2078"/>
    <n v="37"/>
    <n v="0"/>
    <n v="27.96"/>
    <n v="0"/>
    <n v="-27.96"/>
    <n v="-27.96"/>
    <n v="-1"/>
    <n v="1.78"/>
    <n v="0.76"/>
    <n v="0"/>
    <n v="0"/>
    <s v="PAUSE"/>
    <x v="1"/>
  </r>
  <r>
    <s v="jackie_guerrrant@hotmail.com"/>
    <s v="jackie"/>
    <s v="guerrant"/>
    <s v="Cincinnati"/>
    <s v="OH"/>
    <n v="2167"/>
    <s v="resident homes corp."/>
    <s v="Campaign_1"/>
    <s v="Facebook Ads"/>
    <s v="2024-01-17"/>
    <n v="100"/>
    <n v="1124"/>
    <n v="33"/>
    <n v="0"/>
    <n v="21.22"/>
    <n v="0"/>
    <n v="-21.22"/>
    <n v="-21.22"/>
    <n v="-1"/>
    <n v="2.94"/>
    <n v="0.64"/>
    <n v="0"/>
    <n v="0"/>
    <s v="PAUSE"/>
    <x v="3"/>
  </r>
  <r>
    <s v="cortezcrizaldy@yahoo.com"/>
    <s v="crizaldy"/>
    <s v="cortez"/>
    <s v="Oxnard"/>
    <s v="CA"/>
    <n v="4800"/>
    <s v="aluminumprecisionproduct"/>
    <s v="Campaign_5"/>
    <s v="Facebook Ads"/>
    <s v="2024-01-23"/>
    <n v="1000"/>
    <n v="714"/>
    <n v="32"/>
    <n v="1"/>
    <n v="17.329999999999998"/>
    <n v="45.33"/>
    <n v="28"/>
    <n v="28"/>
    <n v="1.6156953260242355"/>
    <n v="4.4800000000000004"/>
    <n v="0.54"/>
    <n v="17.329999999999998"/>
    <n v="3.125E-2"/>
    <s v="SCALE"/>
    <x v="1"/>
  </r>
  <r>
    <s v="rcarlson102@aol.com"/>
    <s v="caroline"/>
    <s v="carlson"/>
    <s v="Arvada"/>
    <s v="CO"/>
    <n v="5000"/>
    <s v="mckessondrugco"/>
    <s v="Campaign_19"/>
    <s v="Facebook Ads"/>
    <s v="2024-01-15"/>
    <n v="100"/>
    <n v="1589"/>
    <n v="58"/>
    <n v="2"/>
    <n v="47.88"/>
    <n v="112.76"/>
    <n v="64.88"/>
    <n v="64.88"/>
    <n v="1.3550543024227233"/>
    <n v="3.65"/>
    <n v="0.83"/>
    <n v="23.94"/>
    <n v="3.4482758620689655E-2"/>
    <s v="SCALE"/>
    <x v="3"/>
  </r>
  <r>
    <s v="cjberry80915@yahoo.com"/>
    <s v="cassandra"/>
    <s v="berry"/>
    <s v="Colorado Spri"/>
    <s v="CO"/>
    <n v="1800"/>
    <s v="fortcarsoncys"/>
    <s v="Campaign_10"/>
    <s v="Facebook Ads"/>
    <s v="2024-01-07"/>
    <n v="200"/>
    <n v="2469"/>
    <n v="104"/>
    <n v="4"/>
    <n v="60.14"/>
    <n v="286.5"/>
    <n v="226.36"/>
    <n v="226.36"/>
    <n v="3.7638842700365815"/>
    <n v="4.21"/>
    <n v="0.57999999999999996"/>
    <n v="15.04"/>
    <n v="3.8461538461538464E-2"/>
    <s v="SCALE"/>
    <x v="3"/>
  </r>
  <r>
    <s v="bigbrotherallmighty@msn.com"/>
    <s v="larry"/>
    <s v="ashley"/>
    <s v="Denver"/>
    <s v="CO"/>
    <n v="4333"/>
    <s v="denverpublicschools"/>
    <s v="Campaign_1"/>
    <s v="Facebook Ads"/>
    <s v="2024-01-21"/>
    <n v="600"/>
    <n v="944"/>
    <n v="33"/>
    <n v="0"/>
    <n v="26.77"/>
    <n v="0"/>
    <n v="-26.77"/>
    <n v="-26.77"/>
    <n v="-1"/>
    <n v="3.5"/>
    <n v="0.81"/>
    <n v="0"/>
    <n v="0"/>
    <s v="PAUSE"/>
    <x v="0"/>
  </r>
  <r>
    <s v="mrs.smiley_1@yahoo.com"/>
    <s v="vernisha"/>
    <s v="castle"/>
    <s v="Aurora"/>
    <s v="CO"/>
    <n v="3800"/>
    <s v="synergyhomecare"/>
    <s v="Campaign_13"/>
    <s v="Facebook Ads"/>
    <s v="2024-01-12"/>
    <n v="100"/>
    <n v="1262"/>
    <n v="36"/>
    <n v="4"/>
    <n v="29.42"/>
    <n v="199.98"/>
    <n v="170.56"/>
    <n v="170.56"/>
    <n v="5.7974167233174709"/>
    <n v="2.85"/>
    <n v="0.82"/>
    <n v="7.36"/>
    <n v="0.1111111111111111"/>
    <s v="SCALE"/>
    <x v="3"/>
  </r>
  <r>
    <s v="lauriehyland@msn.com"/>
    <s v="laurie"/>
    <s v="hyland"/>
    <s v="Fort Collins"/>
    <s v="CO"/>
    <n v="2708"/>
    <s v="spring creek"/>
    <s v="Campaign_6"/>
    <s v="Facebook Ads"/>
    <s v="2024-01-28"/>
    <n v="800"/>
    <n v="1787"/>
    <n v="29"/>
    <n v="0"/>
    <n v="11.79"/>
    <n v="0"/>
    <n v="-11.79"/>
    <n v="-11.79"/>
    <n v="-1"/>
    <n v="1.62"/>
    <n v="0.41"/>
    <n v="0"/>
    <n v="0"/>
    <s v="PAUSE"/>
    <x v="1"/>
  </r>
  <r>
    <s v="nicole_hosack1@msn.com"/>
    <s v="nicole"/>
    <s v="hosack"/>
    <s v="Aurora"/>
    <s v="CO"/>
    <n v="4336"/>
    <s v="delaware north"/>
    <s v="Campaign_12"/>
    <s v="Facebook Ads"/>
    <s v="2024-01-15"/>
    <n v="200"/>
    <n v="1025"/>
    <n v="26"/>
    <n v="0"/>
    <n v="19.46"/>
    <n v="0"/>
    <n v="-19.46"/>
    <n v="-19.46"/>
    <n v="-1"/>
    <n v="2.54"/>
    <n v="0.75"/>
    <n v="0"/>
    <n v="0"/>
    <s v="PAUSE"/>
    <x v="3"/>
  </r>
  <r>
    <s v="gmhar271@aol.com"/>
    <s v="theodore"/>
    <s v="harris"/>
    <s v="Oklahoma City"/>
    <s v="OK"/>
    <n v="1499"/>
    <s v="mercy health center"/>
    <s v="Campaign_9"/>
    <s v="Facebook Ads"/>
    <s v="2024-01-25"/>
    <n v="500"/>
    <n v="1239"/>
    <n v="20"/>
    <n v="1"/>
    <n v="8.26"/>
    <n v="46.11"/>
    <n v="37.85"/>
    <n v="37.85"/>
    <n v="4.5823244552058116"/>
    <n v="1.61"/>
    <n v="0.41"/>
    <n v="8.26"/>
    <n v="0.05"/>
    <s v="SCALE"/>
    <x v="2"/>
  </r>
  <r>
    <s v="johnsonpaula1@aol.com"/>
    <s v="paula"/>
    <s v="johnson"/>
    <s v="Sallisaw"/>
    <s v="OK"/>
    <n v="2200"/>
    <s v="a appliance"/>
    <s v="Campaign_19"/>
    <s v="Facebook Ads"/>
    <s v="2024-01-26"/>
    <n v="1000"/>
    <n v="1927"/>
    <n v="60"/>
    <n v="6"/>
    <n v="34.28"/>
    <n v="371.4"/>
    <n v="337.12"/>
    <n v="337.12"/>
    <n v="9.8343057176196034"/>
    <n v="3.11"/>
    <n v="0.56999999999999995"/>
    <n v="5.71"/>
    <n v="0.1"/>
    <s v="SCALE"/>
    <x v="1"/>
  </r>
  <r>
    <s v="balexis81@hotmail.com"/>
    <s v="bernex"/>
    <s v="alexis"/>
    <s v="Opa Locka"/>
    <s v="FL"/>
    <n v="4000"/>
    <s v="clevelanderhotel"/>
    <s v="Campaign_20"/>
    <s v="Facebook Ads"/>
    <s v="2024-01-26"/>
    <n v="100"/>
    <n v="849"/>
    <n v="18"/>
    <n v="0"/>
    <n v="9.49"/>
    <n v="0"/>
    <n v="-9.49"/>
    <n v="-9.49"/>
    <n v="-1"/>
    <n v="2.12"/>
    <n v="0.53"/>
    <n v="0"/>
    <n v="0"/>
    <s v="PAUSE"/>
    <x v="3"/>
  </r>
  <r>
    <s v="loyalty1st_dla@yahoo.com"/>
    <s v="denise"/>
    <s v="albury"/>
    <s v="Fort Lauderda"/>
    <s v="FL"/>
    <n v="3600"/>
    <s v="aentarxhomedelivary"/>
    <s v="Campaign_6"/>
    <s v="Facebook Ads"/>
    <s v="2024-01-03"/>
    <n v="300"/>
    <n v="1815"/>
    <n v="69"/>
    <n v="0"/>
    <n v="48.03"/>
    <n v="0"/>
    <n v="-48.03"/>
    <n v="-48.03"/>
    <n v="-1"/>
    <n v="3.8"/>
    <n v="0.7"/>
    <n v="0"/>
    <n v="0"/>
    <s v="PAUSE"/>
    <x v="3"/>
  </r>
  <r>
    <s v="help572000@yahoo.com"/>
    <s v="eugenio"/>
    <s v="alvarado"/>
    <s v="Miami"/>
    <s v="FL"/>
    <n v="1499"/>
    <s v="sleepwakedisorder"/>
    <s v="Campaign_19"/>
    <s v="Facebook Ads"/>
    <s v="2024-01-06"/>
    <n v="1000"/>
    <n v="1420"/>
    <n v="33"/>
    <n v="1"/>
    <n v="26.25"/>
    <n v="62.04"/>
    <n v="35.79"/>
    <n v="35.79"/>
    <n v="1.3634285714285714"/>
    <n v="2.3199999999999998"/>
    <n v="0.8"/>
    <n v="26.25"/>
    <n v="3.0303030303030304E-2"/>
    <s v="SCALE"/>
    <x v="1"/>
  </r>
  <r>
    <s v="nyfinestis@aol.com"/>
    <s v="ronald"/>
    <s v="adikhari"/>
    <s v="Port Saint Lu"/>
    <s v="FL"/>
    <n v="2400"/>
    <s v="samsclub"/>
    <s v="Campaign_9"/>
    <s v="Facebook Ads"/>
    <s v="2024-01-20"/>
    <n v="100"/>
    <n v="2394"/>
    <n v="53"/>
    <n v="0"/>
    <n v="35.99"/>
    <n v="0"/>
    <n v="-35.99"/>
    <n v="-35.99"/>
    <n v="-1"/>
    <n v="2.21"/>
    <n v="0.68"/>
    <n v="0"/>
    <n v="0"/>
    <s v="PAUSE"/>
    <x v="3"/>
  </r>
  <r>
    <s v="devilsdesire67@yahoo.com"/>
    <s v="samanth"/>
    <s v="adkins"/>
    <s v="Lakeland"/>
    <s v="FL"/>
    <n v="3500"/>
    <s v="watsonclinic"/>
    <s v="Campaign_14"/>
    <s v="Facebook Ads"/>
    <s v="2024-01-13"/>
    <n v="600"/>
    <n v="2136"/>
    <n v="73"/>
    <n v="8"/>
    <n v="36.39"/>
    <n v="312.95999999999998"/>
    <n v="276.57"/>
    <n v="276.57"/>
    <n v="7.6001648804616648"/>
    <n v="3.42"/>
    <n v="0.5"/>
    <n v="4.55"/>
    <n v="0.1095890410958904"/>
    <s v="SCALE"/>
    <x v="0"/>
  </r>
  <r>
    <s v="khead1313@gmail.com"/>
    <s v="katie"/>
    <s v="head"/>
    <s v="Oak Lawn"/>
    <s v="IL"/>
    <n v="1733"/>
    <s v="old navy"/>
    <s v="Campaign_20"/>
    <s v="Facebook Ads"/>
    <s v="2024-01-26"/>
    <n v="100"/>
    <n v="729"/>
    <n v="31"/>
    <n v="0"/>
    <n v="14.93"/>
    <n v="0"/>
    <n v="-14.93"/>
    <n v="-14.93"/>
    <n v="-1"/>
    <n v="4.25"/>
    <n v="0.48"/>
    <n v="0"/>
    <n v="0"/>
    <s v="PAUSE"/>
    <x v="3"/>
  </r>
  <r>
    <s v="taytyseanyani@gmail.com"/>
    <s v="tameka"/>
    <s v="harvey"/>
    <s v="Chicago"/>
    <s v="IL"/>
    <n v="3700"/>
    <s v="burger king"/>
    <s v="Campaign_9"/>
    <s v="Facebook Ads"/>
    <s v="2024-01-31"/>
    <n v="1000"/>
    <n v="2487"/>
    <n v="92"/>
    <n v="0"/>
    <n v="70.790000000000006"/>
    <n v="0"/>
    <n v="-70.790000000000006"/>
    <n v="-70.790000000000006"/>
    <n v="-1"/>
    <n v="3.7"/>
    <n v="0.77"/>
    <n v="0"/>
    <n v="0"/>
    <s v="PAUSE"/>
    <x v="1"/>
  </r>
  <r>
    <s v="imwithno1@yahoo.com"/>
    <s v="derrick"/>
    <s v="hill"/>
    <s v="Lititz"/>
    <s v="PA"/>
    <n v="2300"/>
    <s v="pa national guard"/>
    <s v="Campaign_18"/>
    <s v="Facebook Ads"/>
    <s v="2024-01-30"/>
    <n v="700"/>
    <n v="2067"/>
    <n v="85"/>
    <n v="0"/>
    <n v="48.86"/>
    <n v="0"/>
    <n v="-48.86"/>
    <n v="-48.86"/>
    <n v="-1"/>
    <n v="4.1100000000000003"/>
    <n v="0.56999999999999995"/>
    <n v="0"/>
    <n v="0"/>
    <s v="PAUSE"/>
    <x v="0"/>
  </r>
  <r>
    <s v="myeisha2022@yahoo.com"/>
    <s v="ivy"/>
    <s v="hannah"/>
    <s v="Vineland"/>
    <s v="NJ"/>
    <n v="2000"/>
    <s v="social security offi"/>
    <s v="Campaign_17"/>
    <s v="Facebook Ads"/>
    <s v="2024-01-11"/>
    <n v="500"/>
    <n v="2365"/>
    <n v="56"/>
    <n v="0"/>
    <n v="32.520000000000003"/>
    <n v="0"/>
    <n v="-32.520000000000003"/>
    <n v="-32.520000000000003"/>
    <n v="-1"/>
    <n v="2.37"/>
    <n v="0.57999999999999996"/>
    <n v="0"/>
    <n v="0"/>
    <s v="PAUSE"/>
    <x v="2"/>
  </r>
  <r>
    <s v="tracyparson24@yahoo.com"/>
    <s v="tracy"/>
    <s v="parson"/>
    <s v="Greens Fork"/>
    <s v="IN"/>
    <n v="1550"/>
    <s v="pwa"/>
    <s v="Campaign_16"/>
    <s v="Facebook Ads"/>
    <s v="2024-01-22"/>
    <n v="300"/>
    <n v="1209"/>
    <n v="30"/>
    <n v="2"/>
    <n v="14.75"/>
    <n v="120.04"/>
    <n v="105.29"/>
    <n v="105.29"/>
    <n v="7.1383050847457632"/>
    <n v="2.48"/>
    <n v="0.49"/>
    <n v="7.38"/>
    <n v="6.6666666666666666E-2"/>
    <s v="SCALE"/>
    <x v="3"/>
  </r>
  <r>
    <s v="freestyleplayer21@yahoo.com"/>
    <s v="don"/>
    <s v="uhler"/>
    <s v="Mansfield"/>
    <s v="PA"/>
    <n v="2500"/>
    <s v="walmart"/>
    <s v="Campaign_20"/>
    <s v="Facebook Ads"/>
    <s v="2024-01-13"/>
    <n v="500"/>
    <n v="501"/>
    <n v="19"/>
    <n v="0"/>
    <n v="7.64"/>
    <n v="0"/>
    <n v="-7.64"/>
    <n v="-7.64"/>
    <n v="-1"/>
    <n v="3.79"/>
    <n v="0.4"/>
    <n v="0"/>
    <n v="0"/>
    <s v="PAUSE"/>
    <x v="2"/>
  </r>
  <r>
    <s v="tammyinezw@yahoo.com"/>
    <s v="tammy"/>
    <s v="lara"/>
    <s v="Chandler"/>
    <s v="AZ"/>
    <n v="1700"/>
    <s v="blue cross blue shield of ariz"/>
    <s v="Campaign_16"/>
    <s v="Facebook Ads"/>
    <s v="2024-01-22"/>
    <n v="100"/>
    <n v="1708"/>
    <n v="69"/>
    <n v="0"/>
    <n v="57.68"/>
    <n v="0"/>
    <n v="-57.68"/>
    <n v="-57.68"/>
    <n v="-1"/>
    <n v="4.04"/>
    <n v="0.84"/>
    <n v="0"/>
    <n v="0"/>
    <s v="PAUSE"/>
    <x v="3"/>
  </r>
  <r>
    <s v="lanjason5@yahoo.com"/>
    <s v="jason"/>
    <s v="lane"/>
    <s v="Nineveh"/>
    <s v="IN"/>
    <n v="2000"/>
    <s v="signature formulations"/>
    <s v="Campaign_16"/>
    <s v="Facebook Ads"/>
    <s v="2024-01-22"/>
    <n v="700"/>
    <n v="871"/>
    <n v="24"/>
    <n v="0"/>
    <n v="16.989999999999998"/>
    <n v="0"/>
    <n v="-16.989999999999998"/>
    <n v="-16.989999999999998"/>
    <n v="-1"/>
    <n v="2.76"/>
    <n v="0.71"/>
    <n v="0"/>
    <n v="0"/>
    <s v="PAUSE"/>
    <x v="0"/>
  </r>
  <r>
    <s v="jenwilson78@yahoo.com"/>
    <s v="jennifer"/>
    <s v="wilson"/>
    <s v="North Ridgevi"/>
    <s v="OH"/>
    <n v="2800"/>
    <s v="westshore primary care"/>
    <s v="Campaign_20"/>
    <s v="Facebook Ads"/>
    <s v="2024-01-17"/>
    <n v="700"/>
    <n v="1695"/>
    <n v="40"/>
    <n v="1"/>
    <n v="28.88"/>
    <n v="62.41"/>
    <n v="33.53"/>
    <n v="33.53"/>
    <n v="1.1610110803324101"/>
    <n v="2.36"/>
    <n v="0.72"/>
    <n v="28.88"/>
    <n v="2.5000000000000001E-2"/>
    <s v="SCALE"/>
    <x v="0"/>
  </r>
  <r>
    <s v="girlie.gatchalian@yahoo.com"/>
    <s v="gerardo"/>
    <s v="gatchalian"/>
    <s v="Santa Clara"/>
    <s v="CA"/>
    <n v="4200"/>
    <s v="securitas"/>
    <s v="Campaign_2"/>
    <s v="Facebook Ads"/>
    <s v="2024-01-03"/>
    <n v="1000"/>
    <n v="1283"/>
    <n v="53"/>
    <n v="4"/>
    <n v="27.63"/>
    <n v="216.77"/>
    <n v="189.14000000000001"/>
    <n v="189.14000000000001"/>
    <n v="6.8454578356858491"/>
    <n v="4.13"/>
    <n v="0.52"/>
    <n v="6.91"/>
    <n v="7.5471698113207544E-2"/>
    <s v="SCALE"/>
    <x v="1"/>
  </r>
  <r>
    <s v="angiegarza13@yahoo.com"/>
    <s v="angelina"/>
    <s v="garza"/>
    <s v="La Joya"/>
    <s v="TX"/>
    <n v="4000"/>
    <s v="benefits"/>
    <s v="Campaign_5"/>
    <s v="Facebook Ads"/>
    <s v="2024-01-22"/>
    <n v="200"/>
    <n v="2270"/>
    <n v="44"/>
    <n v="1"/>
    <n v="35.72"/>
    <n v="51.09"/>
    <n v="15.370000000000005"/>
    <n v="15.370000000000005"/>
    <n v="0.43029115341545365"/>
    <n v="1.94"/>
    <n v="0.81"/>
    <n v="35.72"/>
    <n v="2.2727272727272728E-2"/>
    <s v="SCALE"/>
    <x v="3"/>
  </r>
  <r>
    <s v="mscott75@woh.rr.com"/>
    <s v="mellon"/>
    <s v="scott"/>
    <s v="Lima"/>
    <s v="OH"/>
    <n v="1600"/>
    <s v="nash finch"/>
    <s v="Campaign_7"/>
    <s v="Facebook Ads"/>
    <s v="2024-01-14"/>
    <n v="800"/>
    <n v="2159"/>
    <n v="90"/>
    <n v="3"/>
    <n v="72.599999999999994"/>
    <n v="116.82"/>
    <n v="44.22"/>
    <n v="44.22"/>
    <n v="0.60909090909090913"/>
    <n v="4.17"/>
    <n v="0.81"/>
    <n v="24.2"/>
    <n v="3.3333333333333333E-2"/>
    <s v="SCALE"/>
    <x v="1"/>
  </r>
  <r>
    <s v="tiffanyholly21@gmail.com"/>
    <s v="tiffany"/>
    <s v="holly"/>
    <s v="Cincinnati"/>
    <s v="OH"/>
    <n v="4800"/>
    <s v="airport"/>
    <s v="Campaign_20"/>
    <s v="Facebook Ads"/>
    <s v="2024-01-15"/>
    <n v="600"/>
    <n v="1714"/>
    <n v="60"/>
    <n v="0"/>
    <n v="37.42"/>
    <n v="0"/>
    <n v="-37.42"/>
    <n v="-37.42"/>
    <n v="-1"/>
    <n v="3.5"/>
    <n v="0.62"/>
    <n v="0"/>
    <n v="0"/>
    <s v="PAUSE"/>
    <x v="0"/>
  </r>
  <r>
    <s v="madwizrd@live.com"/>
    <s v="karen"/>
    <s v="moyle"/>
    <s v="Kingman"/>
    <s v="AZ"/>
    <n v="1387"/>
    <s v="the gardens care center"/>
    <s v="Campaign_14"/>
    <s v="Facebook Ads"/>
    <s v="2024-01-28"/>
    <n v="200"/>
    <n v="1275"/>
    <n v="31"/>
    <n v="0"/>
    <n v="20.239999999999998"/>
    <n v="0"/>
    <n v="-20.239999999999998"/>
    <n v="-20.239999999999998"/>
    <n v="-1"/>
    <n v="2.4300000000000002"/>
    <n v="0.65"/>
    <n v="0"/>
    <n v="0"/>
    <s v="PAUSE"/>
    <x v="3"/>
  </r>
  <r>
    <s v="liz@lizuniques.com"/>
    <s v="elizabeth"/>
    <s v="meshell"/>
    <s v="Citra"/>
    <s v="FL"/>
    <n v="2200"/>
    <s v="mr pc"/>
    <s v="Campaign_11"/>
    <s v="Facebook Ads"/>
    <s v="2024-01-24"/>
    <n v="1000"/>
    <n v="2358"/>
    <n v="79"/>
    <n v="6"/>
    <n v="57.46"/>
    <n v="261.54000000000002"/>
    <n v="204.08"/>
    <n v="204.08"/>
    <n v="3.5516881308736514"/>
    <n v="3.35"/>
    <n v="0.73"/>
    <n v="9.58"/>
    <n v="7.5949367088607597E-2"/>
    <s v="SCALE"/>
    <x v="1"/>
  </r>
  <r>
    <s v="spk1517@yahoo.com"/>
    <s v="kevin"/>
    <s v="mess"/>
    <s v="Longwood"/>
    <s v="FL"/>
    <n v="2100"/>
    <s v="pizza hut"/>
    <s v="Campaign_20"/>
    <s v="Facebook Ads"/>
    <s v="2024-01-03"/>
    <n v="800"/>
    <n v="824"/>
    <n v="15"/>
    <n v="1"/>
    <n v="7.86"/>
    <n v="62.12"/>
    <n v="54.26"/>
    <n v="54.26"/>
    <n v="6.9033078880407119"/>
    <n v="1.82"/>
    <n v="0.52"/>
    <n v="7.86"/>
    <n v="6.6666666666666666E-2"/>
    <s v="SCALE"/>
    <x v="1"/>
  </r>
  <r>
    <s v="mrs.mommylawson@hotmail.com"/>
    <s v="cidney"/>
    <s v="messer"/>
    <s v="Pahrump"/>
    <s v="NV"/>
    <n v="4700"/>
    <s v="horizon market"/>
    <s v="Campaign_6"/>
    <s v="Facebook Ads"/>
    <s v="2024-01-28"/>
    <n v="400"/>
    <n v="1954"/>
    <n v="56"/>
    <n v="1"/>
    <n v="38.700000000000003"/>
    <n v="42.39"/>
    <n v="3.6899999999999977"/>
    <n v="3.6899999999999977"/>
    <n v="9.5348837209302262E-2"/>
    <n v="2.87"/>
    <n v="0.69"/>
    <n v="38.700000000000003"/>
    <n v="1.7857142857142856E-2"/>
    <s v="SCALE"/>
    <x v="2"/>
  </r>
  <r>
    <s v="alexbravo_28@yahoo.com"/>
    <s v="alexander"/>
    <s v="bravo"/>
    <s v="Dallas"/>
    <s v="TX"/>
    <n v="1833"/>
    <s v="winstron"/>
    <s v="Campaign_9"/>
    <s v="Facebook Ads"/>
    <s v="2024-01-18"/>
    <n v="200"/>
    <n v="1858"/>
    <n v="71"/>
    <n v="0"/>
    <n v="31.81"/>
    <n v="0"/>
    <n v="-31.81"/>
    <n v="-31.81"/>
    <n v="-1"/>
    <n v="3.82"/>
    <n v="0.45"/>
    <n v="0"/>
    <n v="0"/>
    <s v="PAUSE"/>
    <x v="3"/>
  </r>
  <r>
    <s v="brandabrigdon@yahoo.com"/>
    <s v="branda"/>
    <s v="brigdon"/>
    <s v="Frisco"/>
    <s v="TX"/>
    <n v="4000"/>
    <s v="familymedicineassociatesoftexa"/>
    <s v="Campaign_18"/>
    <s v="Facebook Ads"/>
    <s v="2024-01-09"/>
    <n v="800"/>
    <n v="2212"/>
    <n v="42"/>
    <n v="3"/>
    <n v="30.9"/>
    <n v="113.22"/>
    <n v="82.32"/>
    <n v="82.32"/>
    <n v="2.6640776699029125"/>
    <n v="1.9"/>
    <n v="0.74"/>
    <n v="10.3"/>
    <n v="7.1428571428571425E-2"/>
    <s v="SCALE"/>
    <x v="1"/>
  </r>
  <r>
    <s v="dannymayo4@yahoo.com"/>
    <s v="danny"/>
    <s v="mayo"/>
    <s v="High Point"/>
    <s v="NC"/>
    <n v="1500"/>
    <s v="britthaven of davids"/>
    <s v="Campaign_19"/>
    <s v="Facebook Ads"/>
    <s v="2024-01-30"/>
    <n v="400"/>
    <n v="2457"/>
    <n v="41"/>
    <n v="0"/>
    <n v="19.739999999999998"/>
    <n v="0"/>
    <n v="-19.739999999999998"/>
    <n v="-19.739999999999998"/>
    <n v="-1"/>
    <n v="1.67"/>
    <n v="0.48"/>
    <n v="0"/>
    <n v="0"/>
    <s v="PAUSE"/>
    <x v="2"/>
  </r>
  <r>
    <s v="chavoraj@yahoo.com"/>
    <s v="chavora"/>
    <s v="jones"/>
    <s v="Winston Salem"/>
    <s v="NC"/>
    <n v="1300"/>
    <s v="novant health custom"/>
    <s v="Campaign_4"/>
    <s v="Facebook Ads"/>
    <s v="2024-01-07"/>
    <n v="500"/>
    <n v="1749"/>
    <n v="50"/>
    <n v="1"/>
    <n v="32.67"/>
    <n v="57.07"/>
    <n v="24.4"/>
    <n v="24.4"/>
    <n v="0.7468625650443832"/>
    <n v="2.86"/>
    <n v="0.65"/>
    <n v="32.67"/>
    <n v="0.02"/>
    <s v="SCALE"/>
    <x v="2"/>
  </r>
  <r>
    <s v="jswill512@gmail.com"/>
    <s v="jason"/>
    <s v="wilkinson"/>
    <s v="Simi Valley"/>
    <s v="CA"/>
    <n v="2000"/>
    <s v="bjs restaurant"/>
    <s v="Campaign_7"/>
    <s v="Facebook Ads"/>
    <s v="2024-01-04"/>
    <n v="300"/>
    <n v="1512"/>
    <n v="56"/>
    <n v="0"/>
    <n v="45.66"/>
    <n v="0"/>
    <n v="-45.66"/>
    <n v="-45.66"/>
    <n v="-1"/>
    <n v="3.7"/>
    <n v="0.82"/>
    <n v="0"/>
    <n v="0"/>
    <s v="PAUSE"/>
    <x v="3"/>
  </r>
  <r>
    <s v="fanny2881@hotmail.com"/>
    <s v="fanny"/>
    <s v="martinez"/>
    <s v="Miami"/>
    <s v="FL"/>
    <n v="4500"/>
    <s v="hscmd"/>
    <s v="Campaign_8"/>
    <s v="Facebook Ads"/>
    <s v="2024-01-20"/>
    <n v="600"/>
    <n v="1827"/>
    <n v="81"/>
    <n v="8"/>
    <n v="64.209999999999994"/>
    <n v="599.64"/>
    <n v="535.42999999999995"/>
    <n v="535.42999999999995"/>
    <n v="8.3387322846908578"/>
    <n v="4.43"/>
    <n v="0.79"/>
    <n v="8.0299999999999994"/>
    <n v="9.8765432098765427E-2"/>
    <s v="SCALE"/>
    <x v="0"/>
  </r>
  <r>
    <s v="mccordville@yahoo.com"/>
    <s v="deeanne"/>
    <s v="mccord"/>
    <s v="San Jose"/>
    <s v="CA"/>
    <n v="2340"/>
    <s v="paragon medical management"/>
    <s v="Campaign_7"/>
    <s v="Facebook Ads"/>
    <s v="2024-01-06"/>
    <n v="600"/>
    <n v="1098"/>
    <n v="34"/>
    <n v="3"/>
    <n v="19.420000000000002"/>
    <n v="221.87"/>
    <n v="202.45"/>
    <n v="202.45"/>
    <n v="10.424819773429453"/>
    <n v="3.1"/>
    <n v="0.56999999999999995"/>
    <n v="6.47"/>
    <n v="8.8235294117647065E-2"/>
    <s v="SCALE"/>
    <x v="0"/>
  </r>
  <r>
    <s v="jgrassaree@yahoo.com"/>
    <s v="joann"/>
    <s v="grassaree"/>
    <s v="Macon"/>
    <s v="MS"/>
    <n v="1500"/>
    <s v="noxubee county school district"/>
    <s v="Campaign_8"/>
    <s v="Facebook Ads"/>
    <s v="2024-01-06"/>
    <n v="600"/>
    <n v="826"/>
    <n v="21"/>
    <n v="0"/>
    <n v="8.6999999999999993"/>
    <n v="0"/>
    <n v="-8.6999999999999993"/>
    <n v="-8.6999999999999993"/>
    <n v="-1"/>
    <n v="2.54"/>
    <n v="0.41"/>
    <n v="0"/>
    <n v="0"/>
    <s v="PAUSE"/>
    <x v="0"/>
  </r>
  <r>
    <s v="ehconst@live.com"/>
    <s v="eric"/>
    <s v="higginbotham"/>
    <s v="Austin"/>
    <s v="TX"/>
    <n v="3900"/>
    <s v="doubletree hotel"/>
    <s v="Campaign_5"/>
    <s v="Facebook Ads"/>
    <s v="2024-01-09"/>
    <n v="100"/>
    <n v="1432"/>
    <n v="44"/>
    <n v="1"/>
    <n v="31.06"/>
    <n v="52.87"/>
    <n v="21.81"/>
    <n v="21.81"/>
    <n v="0.7021893110109465"/>
    <n v="3.07"/>
    <n v="0.71"/>
    <n v="31.06"/>
    <n v="2.2727272727272728E-2"/>
    <s v="SCALE"/>
    <x v="3"/>
  </r>
  <r>
    <s v="victorsoukk@hotmail.com"/>
    <s v="victor"/>
    <s v="soukkhasem"/>
    <s v="Lompoc"/>
    <s v="CA"/>
    <n v="1100"/>
    <s v="home depot"/>
    <s v="Campaign_15"/>
    <s v="Facebook Ads"/>
    <s v="2024-01-20"/>
    <n v="300"/>
    <n v="1386"/>
    <n v="29"/>
    <n v="1"/>
    <n v="13.52"/>
    <n v="67.150000000000006"/>
    <n v="53.63000000000001"/>
    <n v="53.63000000000001"/>
    <n v="3.9667159763313617"/>
    <n v="2.09"/>
    <n v="0.47"/>
    <n v="13.52"/>
    <n v="3.4482758620689655E-2"/>
    <s v="SCALE"/>
    <x v="3"/>
  </r>
  <r>
    <s v="jack.sloan1@gmail.com"/>
    <s v="jack"/>
    <s v="sloan"/>
    <s v="Thermal"/>
    <s v="CA"/>
    <n v="3792"/>
    <s v="coachella valley unified schoo"/>
    <s v="Campaign_20"/>
    <s v="Facebook Ads"/>
    <s v="2024-01-29"/>
    <n v="600"/>
    <n v="1626"/>
    <n v="65"/>
    <n v="0"/>
    <n v="53.23"/>
    <n v="0"/>
    <n v="-53.23"/>
    <n v="-53.23"/>
    <n v="-1"/>
    <n v="4"/>
    <n v="0.82"/>
    <n v="0"/>
    <n v="0"/>
    <s v="PAUSE"/>
    <x v="0"/>
  </r>
  <r>
    <s v="crazymommyof3kids@gmail.com"/>
    <s v="tracy"/>
    <s v="holland"/>
    <s v="Dallas"/>
    <s v="TX"/>
    <n v="2708"/>
    <s v="chilis"/>
    <s v="Campaign_6"/>
    <s v="Facebook Ads"/>
    <s v="2024-01-21"/>
    <n v="600"/>
    <n v="1694"/>
    <n v="54"/>
    <n v="1"/>
    <n v="29.04"/>
    <n v="67.459999999999994"/>
    <n v="38.419999999999995"/>
    <n v="38.419999999999995"/>
    <n v="1.3230027548209364"/>
    <n v="3.19"/>
    <n v="0.54"/>
    <n v="29.04"/>
    <n v="1.8518518518518517E-2"/>
    <s v="SCALE"/>
    <x v="0"/>
  </r>
  <r>
    <s v="rrashada@gmail.com"/>
    <s v="rasheedah"/>
    <s v="rashada"/>
    <s v="San Diego"/>
    <s v="CA"/>
    <n v="1100"/>
    <s v="san ysidro health center"/>
    <s v="Campaign_2"/>
    <s v="Facebook Ads"/>
    <s v="2024-01-19"/>
    <n v="400"/>
    <n v="927"/>
    <n v="18"/>
    <n v="1"/>
    <n v="14.09"/>
    <n v="54.79"/>
    <n v="40.700000000000003"/>
    <n v="40.700000000000003"/>
    <n v="2.8885734563520229"/>
    <n v="1.94"/>
    <n v="0.78"/>
    <n v="14.09"/>
    <n v="5.5555555555555552E-2"/>
    <s v="SCALE"/>
    <x v="2"/>
  </r>
  <r>
    <s v="chinadoll9668@yahoo.com"/>
    <s v="elizabeth"/>
    <s v="mosley"/>
    <s v="Plant City"/>
    <s v="FL"/>
    <n v="1600"/>
    <s v="advanced pain"/>
    <s v="Campaign_7"/>
    <s v="Facebook Ads"/>
    <s v="2024-01-24"/>
    <n v="600"/>
    <n v="2337"/>
    <n v="85"/>
    <n v="9"/>
    <n v="70.72"/>
    <n v="605.83000000000004"/>
    <n v="535.11"/>
    <n v="535.11"/>
    <n v="7.5666006787330318"/>
    <n v="3.64"/>
    <n v="0.83"/>
    <n v="7.86"/>
    <n v="0.10588235294117647"/>
    <s v="SCALE"/>
    <x v="0"/>
  </r>
  <r>
    <s v="jonessheila65@yahoo.com"/>
    <s v="sheila"/>
    <s v="jones"/>
    <s v="Elk City"/>
    <s v="OK"/>
    <n v="3000"/>
    <s v="self employed"/>
    <s v="Campaign_2"/>
    <s v="Facebook Ads"/>
    <s v="2024-01-05"/>
    <n v="200"/>
    <n v="1802"/>
    <n v="68"/>
    <n v="0"/>
    <n v="36.44"/>
    <n v="0"/>
    <n v="-36.44"/>
    <n v="-36.44"/>
    <n v="-1"/>
    <n v="3.77"/>
    <n v="0.54"/>
    <n v="0"/>
    <n v="0"/>
    <s v="PAUSE"/>
    <x v="3"/>
  </r>
  <r>
    <s v="hollyck242@aol.com"/>
    <s v="holly"/>
    <s v="sellman"/>
    <s v="Lawton"/>
    <s v="OK"/>
    <n v="1600"/>
    <s v="pippin brothers"/>
    <s v="Campaign_16"/>
    <s v="Facebook Ads"/>
    <s v="2024-01-19"/>
    <n v="500"/>
    <n v="2107"/>
    <n v="46"/>
    <n v="4"/>
    <n v="30.1"/>
    <n v="248.95"/>
    <n v="218.85"/>
    <n v="218.85"/>
    <n v="7.2707641196013286"/>
    <n v="2.1800000000000002"/>
    <n v="0.65"/>
    <n v="7.52"/>
    <n v="8.6956521739130432E-2"/>
    <s v="SCALE"/>
    <x v="2"/>
  </r>
  <r>
    <s v="tniaarialush09@yahoo.com"/>
    <s v="hollie"/>
    <s v="ashley"/>
    <s v="Fort Myers"/>
    <s v="FL"/>
    <n v="6370"/>
    <s v="wallmart"/>
    <s v="Campaign_13"/>
    <s v="Facebook Ads"/>
    <s v="2024-01-30"/>
    <n v="100"/>
    <n v="1381"/>
    <n v="32"/>
    <n v="3"/>
    <n v="25.19"/>
    <n v="177.77"/>
    <n v="152.58000000000001"/>
    <n v="152.58000000000001"/>
    <n v="6.057165541881699"/>
    <n v="2.3199999999999998"/>
    <n v="0.79"/>
    <n v="8.4"/>
    <n v="9.375E-2"/>
    <s v="SCALE"/>
    <x v="3"/>
  </r>
  <r>
    <s v="stew_75180@yahoo.com"/>
    <s v="kevin"/>
    <s v="steward"/>
    <s v="Grand Prairie"/>
    <s v="TX"/>
    <n v="3800"/>
    <s v="att"/>
    <s v="Campaign_11"/>
    <s v="Facebook Ads"/>
    <s v="2024-01-11"/>
    <n v="400"/>
    <n v="1292"/>
    <n v="25"/>
    <n v="0"/>
    <n v="11.87"/>
    <n v="0"/>
    <n v="-11.87"/>
    <n v="-11.87"/>
    <n v="-1"/>
    <n v="1.93"/>
    <n v="0.47"/>
    <n v="0"/>
    <n v="0"/>
    <s v="PAUSE"/>
    <x v="2"/>
  </r>
  <r>
    <s v="mrs.alejoochoa@gmail.com"/>
    <s v="nicholle"/>
    <s v="ochoa"/>
    <s v="Blackwell"/>
    <s v="OK"/>
    <n v="1600"/>
    <s v="valero"/>
    <s v="Campaign_16"/>
    <s v="Facebook Ads"/>
    <s v="2024-01-07"/>
    <n v="400"/>
    <n v="2436"/>
    <n v="106"/>
    <n v="0"/>
    <n v="73.86"/>
    <n v="0"/>
    <n v="-73.86"/>
    <n v="-73.86"/>
    <n v="-1"/>
    <n v="4.3499999999999996"/>
    <n v="0.7"/>
    <n v="0"/>
    <n v="0"/>
    <s v="PAUSE"/>
    <x v="2"/>
  </r>
  <r>
    <s v="djfreshfly@yahoo.com"/>
    <s v="denis"/>
    <s v="saintcyr"/>
    <s v="Malden"/>
    <s v="MA"/>
    <n v="4400"/>
    <s v="g4s"/>
    <s v="Campaign_6"/>
    <s v="Facebook Ads"/>
    <s v="2024-01-03"/>
    <n v="700"/>
    <n v="1663"/>
    <n v="72"/>
    <n v="7"/>
    <n v="48.51"/>
    <n v="277.43"/>
    <n v="228.92000000000002"/>
    <n v="228.92000000000002"/>
    <n v="4.7190270047412906"/>
    <n v="4.33"/>
    <n v="0.67"/>
    <n v="6.93"/>
    <n v="9.7222222222222224E-2"/>
    <s v="SCALE"/>
    <x v="0"/>
  </r>
  <r>
    <s v="krodriguez55@yahoo.com"/>
    <s v="kimberly"/>
    <s v="rodriguez"/>
    <s v="Saint Petersb"/>
    <s v="FL"/>
    <n v="1690"/>
    <s v="mortgage investors"/>
    <s v="Campaign_9"/>
    <s v="Facebook Ads"/>
    <s v="2024-01-31"/>
    <n v="1000"/>
    <n v="556"/>
    <n v="11"/>
    <n v="0"/>
    <n v="7.44"/>
    <n v="0"/>
    <n v="-7.44"/>
    <n v="-7.44"/>
    <n v="-1"/>
    <n v="1.98"/>
    <n v="0.68"/>
    <n v="0"/>
    <n v="0"/>
    <s v="PAUSE"/>
    <x v="1"/>
  </r>
  <r>
    <s v="chuckdee4real@yahoo.com"/>
    <s v="andrea"/>
    <s v="frierson"/>
    <s v="Saint Louis"/>
    <s v="MO"/>
    <n v="1600"/>
    <s v="st  louis community credit uni"/>
    <s v="Campaign_12"/>
    <s v="Facebook Ads"/>
    <s v="2024-01-12"/>
    <n v="1000"/>
    <n v="951"/>
    <n v="19"/>
    <n v="0"/>
    <n v="14"/>
    <n v="0"/>
    <n v="-14"/>
    <n v="-14"/>
    <n v="-1"/>
    <n v="2"/>
    <n v="0.74"/>
    <n v="0"/>
    <n v="0"/>
    <s v="PAUSE"/>
    <x v="1"/>
  </r>
  <r>
    <s v="devonahightower@hotmail.com"/>
    <s v="devona"/>
    <s v="hightower"/>
    <s v="Marietta"/>
    <s v="GA"/>
    <n v="2400"/>
    <s v="tip top poultry"/>
    <s v="Campaign_2"/>
    <s v="Facebook Ads"/>
    <s v="2024-01-17"/>
    <n v="800"/>
    <n v="1257"/>
    <n v="41"/>
    <n v="4"/>
    <n v="34.67"/>
    <n v="186.63"/>
    <n v="151.95999999999998"/>
    <n v="151.95999999999998"/>
    <n v="4.3830400922988169"/>
    <n v="3.26"/>
    <n v="0.85"/>
    <n v="8.67"/>
    <n v="9.7560975609756101E-2"/>
    <s v="SCALE"/>
    <x v="1"/>
  </r>
  <r>
    <s v="uspecialk1@yahoo.com"/>
    <s v="elias"/>
    <s v="villegas"/>
    <s v="Van Nuys"/>
    <s v="CA"/>
    <n v="3813"/>
    <s v="trader joes"/>
    <s v="Campaign_6"/>
    <s v="Facebook Ads"/>
    <s v="2024-01-26"/>
    <n v="800"/>
    <n v="1107"/>
    <n v="31"/>
    <n v="3"/>
    <n v="26.09"/>
    <n v="192.86"/>
    <n v="166.77"/>
    <n v="166.77"/>
    <n v="6.3921042545036419"/>
    <n v="2.8"/>
    <n v="0.84"/>
    <n v="8.6999999999999993"/>
    <n v="9.6774193548387094E-2"/>
    <s v="SCALE"/>
    <x v="1"/>
  </r>
  <r>
    <s v="bebos.ce7@live.com"/>
    <s v="isac"/>
    <s v="castaneda"/>
    <s v="Hayward"/>
    <s v="CA"/>
    <n v="2400"/>
    <s v="printer"/>
    <s v="Campaign_8"/>
    <s v="Facebook Ads"/>
    <s v="2024-01-09"/>
    <n v="200"/>
    <n v="1747"/>
    <n v="36"/>
    <n v="0"/>
    <n v="25.45"/>
    <n v="0"/>
    <n v="-25.45"/>
    <n v="-25.45"/>
    <n v="-1"/>
    <n v="2.06"/>
    <n v="0.71"/>
    <n v="0"/>
    <n v="0"/>
    <s v="PAUSE"/>
    <x v="3"/>
  </r>
  <r>
    <s v="zvereva85@gmail.com"/>
    <s v="olga"/>
    <s v="zvereva"/>
    <s v="Edmonds"/>
    <s v="WA"/>
    <n v="4300"/>
    <s v="harrismoure"/>
    <s v="Campaign_8"/>
    <s v="Facebook Ads"/>
    <s v="2024-01-25"/>
    <n v="1000"/>
    <n v="2428"/>
    <n v="54"/>
    <n v="0"/>
    <n v="22.31"/>
    <n v="0"/>
    <n v="-22.31"/>
    <n v="-22.31"/>
    <n v="-1"/>
    <n v="2.2200000000000002"/>
    <n v="0.41"/>
    <n v="0"/>
    <n v="0"/>
    <s v="PAUSE"/>
    <x v="1"/>
  </r>
  <r>
    <s v="cherylfrey55@yahoo.com"/>
    <s v="cheryl"/>
    <s v="frey"/>
    <s v="Uniontown"/>
    <s v="PA"/>
    <n v="3600"/>
    <s v="pathways"/>
    <s v="Campaign_3"/>
    <s v="Facebook Ads"/>
    <s v="2024-01-30"/>
    <n v="500"/>
    <n v="1710"/>
    <n v="50"/>
    <n v="5"/>
    <n v="24.03"/>
    <n v="320.99"/>
    <n v="296.96000000000004"/>
    <n v="296.96000000000004"/>
    <n v="12.357885975863505"/>
    <n v="2.92"/>
    <n v="0.48"/>
    <n v="4.8099999999999996"/>
    <n v="0.1"/>
    <s v="SCALE"/>
    <x v="2"/>
  </r>
  <r>
    <s v="dlwj43@yahoo.com"/>
    <s v="deborah"/>
    <s v="wesley"/>
    <s v="willingboro"/>
    <s v="NJ"/>
    <n v="3500"/>
    <s v="woodlands at austinwoods"/>
    <s v="Campaign_15"/>
    <s v="Facebook Ads"/>
    <s v="2024-01-21"/>
    <n v="600"/>
    <n v="2012"/>
    <n v="48"/>
    <n v="1"/>
    <n v="29.18"/>
    <n v="57.24"/>
    <n v="28.060000000000002"/>
    <n v="28.060000000000002"/>
    <n v="0.96161754626456486"/>
    <n v="2.39"/>
    <n v="0.61"/>
    <n v="29.18"/>
    <n v="2.0833333333333332E-2"/>
    <s v="SCALE"/>
    <x v="0"/>
  </r>
  <r>
    <s v="logantonie@yahoo.com"/>
    <s v="tonie"/>
    <s v="logan"/>
    <s v="Cleveland"/>
    <s v="OH"/>
    <n v="1100"/>
    <s v="sedgwick cmd"/>
    <s v="Campaign_14"/>
    <s v="Facebook Ads"/>
    <s v="2024-01-28"/>
    <n v="1000"/>
    <n v="2298"/>
    <n v="81"/>
    <n v="0"/>
    <n v="57.92"/>
    <n v="0"/>
    <n v="-57.92"/>
    <n v="-57.92"/>
    <n v="-1"/>
    <n v="3.52"/>
    <n v="0.72"/>
    <n v="0"/>
    <n v="0"/>
    <s v="PAUSE"/>
    <x v="1"/>
  </r>
  <r>
    <s v="dmasberry@gmail.com"/>
    <s v="desiree"/>
    <s v="asberry"/>
    <s v="Philadelphia"/>
    <s v="PA"/>
    <n v="1600"/>
    <s v="ccis"/>
    <s v="Campaign_5"/>
    <s v="Facebook Ads"/>
    <s v="2024-01-08"/>
    <n v="1000"/>
    <n v="1819"/>
    <n v="29"/>
    <n v="3"/>
    <n v="24.15"/>
    <n v="198.69"/>
    <n v="174.54"/>
    <n v="174.54"/>
    <n v="7.2273291925465841"/>
    <n v="1.59"/>
    <n v="0.83"/>
    <n v="8.0500000000000007"/>
    <n v="0.10344827586206896"/>
    <s v="SCALE"/>
    <x v="1"/>
  </r>
  <r>
    <s v="dyeager66@live.com"/>
    <s v="david"/>
    <s v="yeager"/>
    <s v="Coatesville"/>
    <s v="PA"/>
    <n v="1270"/>
    <s v="randstad"/>
    <s v="Campaign_18"/>
    <s v="Facebook Ads"/>
    <s v="2024-01-09"/>
    <n v="300"/>
    <n v="2002"/>
    <n v="59"/>
    <n v="0"/>
    <n v="27.84"/>
    <n v="0"/>
    <n v="-27.84"/>
    <n v="-27.84"/>
    <n v="-1"/>
    <n v="2.95"/>
    <n v="0.47"/>
    <n v="0"/>
    <n v="0"/>
    <s v="PAUSE"/>
    <x v="3"/>
  </r>
  <r>
    <s v="misswalker26@hotmail.com"/>
    <s v="kewina"/>
    <s v="walker"/>
    <s v="West Palm Bea"/>
    <s v="FL"/>
    <n v="2438"/>
    <s v="williams; leininger"/>
    <s v="Campaign_9"/>
    <s v="Facebook Ads"/>
    <s v="2024-01-06"/>
    <n v="500"/>
    <n v="1726"/>
    <n v="36"/>
    <n v="0"/>
    <n v="17.079999999999998"/>
    <n v="0"/>
    <n v="-17.079999999999998"/>
    <n v="-17.079999999999998"/>
    <n v="-1"/>
    <n v="2.09"/>
    <n v="0.47"/>
    <n v="0"/>
    <n v="0"/>
    <s v="PAUSE"/>
    <x v="2"/>
  </r>
  <r>
    <s v="ilik2cuddle29@gmail.com"/>
    <s v="juana"/>
    <s v="gaona"/>
    <s v="San Antonio"/>
    <s v="TX"/>
    <n v="1400"/>
    <s v="acenar"/>
    <s v="Campaign_20"/>
    <s v="Facebook Ads"/>
    <s v="2024-01-15"/>
    <n v="800"/>
    <n v="900"/>
    <n v="31"/>
    <n v="0"/>
    <n v="18.84"/>
    <n v="0"/>
    <n v="-18.84"/>
    <n v="-18.84"/>
    <n v="-1"/>
    <n v="3.44"/>
    <n v="0.61"/>
    <n v="0"/>
    <n v="0"/>
    <s v="PAUSE"/>
    <x v="1"/>
  </r>
  <r>
    <s v="antwaunsumpter@gmail.com"/>
    <s v="hadrain"/>
    <s v="sumpter"/>
    <s v="Columbia"/>
    <s v="SC"/>
    <n v="1500"/>
    <s v="verizon wireless"/>
    <s v="Campaign_16"/>
    <s v="Facebook Ads"/>
    <s v="2024-01-03"/>
    <n v="400"/>
    <n v="1322"/>
    <n v="57"/>
    <n v="5"/>
    <n v="29.89"/>
    <n v="328.22"/>
    <n v="298.33000000000004"/>
    <n v="298.33000000000004"/>
    <n v="9.9809300769488143"/>
    <n v="4.3099999999999996"/>
    <n v="0.52"/>
    <n v="5.98"/>
    <n v="8.771929824561403E-2"/>
    <s v="SCALE"/>
    <x v="2"/>
  </r>
  <r>
    <s v="diaclo9@yahoo.com"/>
    <s v="diania"/>
    <s v="cloud"/>
    <s v="Raleigh"/>
    <s v="NC"/>
    <n v="2000"/>
    <s v="armc"/>
    <s v="Campaign_4"/>
    <s v="Facebook Ads"/>
    <s v="2024-01-07"/>
    <n v="400"/>
    <n v="1470"/>
    <n v="44"/>
    <n v="1"/>
    <n v="27.76"/>
    <n v="48.56"/>
    <n v="20.8"/>
    <n v="20.8"/>
    <n v="0.74927953890489907"/>
    <n v="2.99"/>
    <n v="0.63"/>
    <n v="27.76"/>
    <n v="2.2727272727272728E-2"/>
    <s v="SCALE"/>
    <x v="2"/>
  </r>
  <r>
    <s v="dianadenny54@yahoo.com"/>
    <s v="diana"/>
    <s v="denny"/>
    <s v="Indianapolis"/>
    <s v="IN"/>
    <n v="1500"/>
    <s v="lowes 8002 n. shadeland ave in"/>
    <s v="Campaign_3"/>
    <s v="Facebook Ads"/>
    <s v="2024-01-29"/>
    <n v="600"/>
    <n v="2482"/>
    <n v="51"/>
    <n v="0"/>
    <n v="42.5"/>
    <n v="0"/>
    <n v="-42.5"/>
    <n v="-42.5"/>
    <n v="-1"/>
    <n v="2.0499999999999998"/>
    <n v="0.83"/>
    <n v="0"/>
    <n v="0"/>
    <s v="PAUSE"/>
    <x v="0"/>
  </r>
  <r>
    <s v="ms.cammillejones@yahoo.com"/>
    <s v="cammille"/>
    <s v="jones"/>
    <s v="Dallas"/>
    <s v="TX"/>
    <n v="2253"/>
    <s v="whataburger"/>
    <s v="Campaign_3"/>
    <s v="Facebook Ads"/>
    <s v="2024-01-18"/>
    <n v="500"/>
    <n v="704"/>
    <n v="20"/>
    <n v="2"/>
    <n v="16.2"/>
    <n v="86.63"/>
    <n v="70.429999999999993"/>
    <n v="70.429999999999993"/>
    <n v="4.3475308641975303"/>
    <n v="2.84"/>
    <n v="0.81"/>
    <n v="8.1"/>
    <n v="0.1"/>
    <s v="SCALE"/>
    <x v="2"/>
  </r>
  <r>
    <s v="christopher956281@gmail.com"/>
    <s v="christophe"/>
    <s v="martinez"/>
    <s v="Houston"/>
    <s v="TX"/>
    <n v="1800"/>
    <s v="wells fargo bank"/>
    <s v="Campaign_13"/>
    <s v="Facebook Ads"/>
    <s v="2024-01-14"/>
    <n v="1000"/>
    <n v="1743"/>
    <n v="73"/>
    <n v="8"/>
    <n v="41.08"/>
    <n v="577.98"/>
    <n v="536.9"/>
    <n v="536.9"/>
    <n v="13.069620253164556"/>
    <n v="4.1900000000000004"/>
    <n v="0.56000000000000005"/>
    <n v="5.14"/>
    <n v="0.1095890410958904"/>
    <s v="SCALE"/>
    <x v="1"/>
  </r>
  <r>
    <s v="tinacruz138@yahoo.com"/>
    <s v="christina"/>
    <s v="cruz"/>
    <s v="Yucca Valley"/>
    <s v="CA"/>
    <n v="1900"/>
    <s v="not available"/>
    <s v="Campaign_10"/>
    <s v="Facebook Ads"/>
    <s v="2024-01-23"/>
    <n v="600"/>
    <n v="550"/>
    <n v="22"/>
    <n v="2"/>
    <n v="18.21"/>
    <n v="85.58"/>
    <n v="67.37"/>
    <n v="67.37"/>
    <n v="3.6996155958264691"/>
    <n v="4"/>
    <n v="0.83"/>
    <n v="9.1"/>
    <n v="9.0909090909090912E-2"/>
    <s v="SCALE"/>
    <x v="0"/>
  </r>
  <r>
    <s v="susyq83072@aol.com"/>
    <s v="susan"/>
    <s v="hilton"/>
    <s v="Merrillville"/>
    <s v="IN"/>
    <n v="2750"/>
    <s v="woodforest national bank"/>
    <s v="Campaign_6"/>
    <s v="Facebook Ads"/>
    <s v="2024-01-05"/>
    <n v="200"/>
    <n v="2172"/>
    <n v="69"/>
    <n v="0"/>
    <n v="52.22"/>
    <n v="0"/>
    <n v="-52.22"/>
    <n v="-52.22"/>
    <n v="-1"/>
    <n v="3.18"/>
    <n v="0.76"/>
    <n v="0"/>
    <n v="0"/>
    <s v="PAUSE"/>
    <x v="3"/>
  </r>
  <r>
    <s v="kkeller102411@gmail.com"/>
    <s v="kristina"/>
    <s v="keller"/>
    <s v="Miamisburg"/>
    <s v="OH"/>
    <n v="4500"/>
    <s v="thirty one gifts"/>
    <s v="Campaign_9"/>
    <s v="Facebook Ads"/>
    <s v="2024-01-31"/>
    <n v="100"/>
    <n v="2185"/>
    <n v="52"/>
    <n v="4"/>
    <n v="27.85"/>
    <n v="201.1"/>
    <n v="173.25"/>
    <n v="173.25"/>
    <n v="6.2208258527827649"/>
    <n v="2.38"/>
    <n v="0.54"/>
    <n v="6.96"/>
    <n v="7.6923076923076927E-2"/>
    <s v="SCALE"/>
    <x v="3"/>
  </r>
  <r>
    <s v="amwash1155@gmail.com"/>
    <s v="ava m"/>
    <s v="washington"/>
    <s v="Houston"/>
    <s v="TX"/>
    <n v="2500"/>
    <s v="chase bank"/>
    <s v="Campaign_13"/>
    <s v="Facebook Ads"/>
    <s v="2024-01-23"/>
    <n v="600"/>
    <n v="532"/>
    <n v="16"/>
    <n v="0"/>
    <n v="7.02"/>
    <n v="0"/>
    <n v="-7.02"/>
    <n v="-7.02"/>
    <n v="-1"/>
    <n v="3.01"/>
    <n v="0.44"/>
    <n v="0"/>
    <n v="0"/>
    <s v="PAUSE"/>
    <x v="0"/>
  </r>
  <r>
    <s v="archie.moten@yahoo.com"/>
    <s v="archie"/>
    <s v="moten"/>
    <s v="Montgomery"/>
    <s v="AL"/>
    <n v="1250"/>
    <s v="w k upchurch construction"/>
    <s v="Campaign_1"/>
    <s v="Facebook Ads"/>
    <s v="2024-01-28"/>
    <n v="1000"/>
    <n v="656"/>
    <n v="24"/>
    <n v="0"/>
    <n v="15.42"/>
    <n v="0"/>
    <n v="-15.42"/>
    <n v="-15.42"/>
    <n v="-1"/>
    <n v="3.66"/>
    <n v="0.64"/>
    <n v="0"/>
    <n v="0"/>
    <s v="PAUSE"/>
    <x v="1"/>
  </r>
  <r>
    <s v="marcjr84@cox.net"/>
    <s v="marc"/>
    <s v="allen"/>
    <s v="Harvey"/>
    <s v="LA"/>
    <n v="1500"/>
    <s v="directv"/>
    <s v="Campaign_10"/>
    <s v="Facebook Ads"/>
    <s v="2024-01-17"/>
    <n v="700"/>
    <n v="2305"/>
    <n v="83"/>
    <n v="8"/>
    <n v="34.25"/>
    <n v="377.21"/>
    <n v="342.96"/>
    <n v="342.96"/>
    <n v="10.013430656934306"/>
    <n v="3.6"/>
    <n v="0.41"/>
    <n v="4.28"/>
    <n v="9.6385542168674704E-2"/>
    <s v="SCALE"/>
    <x v="0"/>
  </r>
  <r>
    <s v="snyder.jeff34@yahoo.com"/>
    <s v="bonnie"/>
    <s v="derfler"/>
    <s v="Pottsville"/>
    <s v="PA"/>
    <n v="1000"/>
    <s v="ssd"/>
    <s v="Campaign_12"/>
    <s v="Facebook Ads"/>
    <s v="2024-01-30"/>
    <n v="600"/>
    <n v="2223"/>
    <n v="87"/>
    <n v="10"/>
    <n v="43.97"/>
    <n v="562.77"/>
    <n v="518.79999999999995"/>
    <n v="518.79999999999995"/>
    <n v="11.79895383215829"/>
    <n v="3.91"/>
    <n v="0.51"/>
    <n v="4.4000000000000004"/>
    <n v="0.11494252873563218"/>
    <s v="SCALE"/>
    <x v="0"/>
  </r>
  <r>
    <s v="brianarnold2428@yahoo.com"/>
    <s v="deanna"/>
    <s v="arnold"/>
    <s v="Shelburn"/>
    <s v="IN"/>
    <n v="2383"/>
    <s v="benefits"/>
    <s v="Campaign_7"/>
    <s v="Facebook Ads"/>
    <s v="2024-01-21"/>
    <n v="600"/>
    <n v="2231"/>
    <n v="73"/>
    <n v="1"/>
    <n v="56.15"/>
    <n v="64.09"/>
    <n v="7.9400000000000048"/>
    <n v="7.9400000000000048"/>
    <n v="0.14140694568121112"/>
    <n v="3.27"/>
    <n v="0.77"/>
    <n v="56.15"/>
    <n v="1.3698630136986301E-2"/>
    <s v="SCALE"/>
    <x v="0"/>
  </r>
  <r>
    <s v="melo1884@yahoo.com"/>
    <s v="melody"/>
    <s v="edmunds"/>
    <s v="Philadelphia"/>
    <s v="PA"/>
    <n v="2100"/>
    <s v="caring heart nursing"/>
    <s v="Campaign_15"/>
    <s v="Facebook Ads"/>
    <s v="2024-01-31"/>
    <n v="600"/>
    <n v="1375"/>
    <n v="51"/>
    <n v="2"/>
    <n v="24.08"/>
    <n v="134.77000000000001"/>
    <n v="110.69000000000001"/>
    <n v="110.69000000000001"/>
    <n v="4.5967607973421938"/>
    <n v="3.71"/>
    <n v="0.47"/>
    <n v="12.04"/>
    <n v="3.9215686274509803E-2"/>
    <s v="SCALE"/>
    <x v="0"/>
  </r>
  <r>
    <s v="kemberlyhulin@yahoo.com"/>
    <s v="kimberly"/>
    <s v="hulin"/>
    <s v="Richmond"/>
    <s v="VA"/>
    <n v="1900"/>
    <s v="ortho virgini"/>
    <s v="Campaign_6"/>
    <s v="Facebook Ads"/>
    <s v="2024-01-30"/>
    <n v="300"/>
    <n v="675"/>
    <n v="28"/>
    <n v="2"/>
    <n v="20.76"/>
    <n v="96.17"/>
    <n v="75.41"/>
    <n v="75.41"/>
    <n v="3.6324662813102115"/>
    <n v="4.1500000000000004"/>
    <n v="0.74"/>
    <n v="10.38"/>
    <n v="7.1428571428571425E-2"/>
    <s v="SCALE"/>
    <x v="3"/>
  </r>
  <r>
    <s v="daniellia96@gmail.com"/>
    <s v="kristy"/>
    <s v="parnell"/>
    <s v="Visalia"/>
    <s v="CA"/>
    <n v="4500"/>
    <s v="kristy cleaning services"/>
    <s v="Campaign_19"/>
    <s v="Facebook Ads"/>
    <s v="2024-01-02"/>
    <n v="200"/>
    <n v="1216"/>
    <n v="23"/>
    <n v="0"/>
    <n v="16.8"/>
    <n v="0"/>
    <n v="-16.8"/>
    <n v="-16.8"/>
    <n v="-1"/>
    <n v="1.89"/>
    <n v="0.73"/>
    <n v="0"/>
    <n v="0"/>
    <s v="PAUSE"/>
    <x v="3"/>
  </r>
  <r>
    <s v="choosemelissa@aol.com"/>
    <s v="melissa"/>
    <s v="evans thornt"/>
    <s v="Richmond"/>
    <s v="VA"/>
    <n v="2200"/>
    <s v="vcy health systems"/>
    <s v="Campaign_12"/>
    <s v="Facebook Ads"/>
    <s v="2024-01-27"/>
    <n v="100"/>
    <n v="1313"/>
    <n v="55"/>
    <n v="1"/>
    <n v="23.68"/>
    <n v="64.47"/>
    <n v="40.79"/>
    <n v="40.79"/>
    <n v="1.7225506756756757"/>
    <n v="4.1900000000000004"/>
    <n v="0.43"/>
    <n v="23.68"/>
    <n v="1.8181818181818181E-2"/>
    <s v="SCALE"/>
    <x v="3"/>
  </r>
  <r>
    <s v="hhernan38@yahoo.com"/>
    <s v="hilario"/>
    <s v="hernandez"/>
    <s v="Houston"/>
    <s v="TX"/>
    <n v="4767"/>
    <s v="rawson l.p."/>
    <s v="Campaign_18"/>
    <s v="Facebook Ads"/>
    <s v="2024-01-01"/>
    <n v="700"/>
    <n v="1964"/>
    <n v="32"/>
    <n v="0"/>
    <n v="22.65"/>
    <n v="0"/>
    <n v="-22.65"/>
    <n v="-22.65"/>
    <n v="-1"/>
    <n v="1.63"/>
    <n v="0.71"/>
    <n v="0"/>
    <n v="0"/>
    <s v="PAUSE"/>
    <x v="0"/>
  </r>
  <r>
    <s v="ashley_helmuth@yahoo.com"/>
    <s v="ashley"/>
    <s v="helmuth"/>
    <s v="Garland"/>
    <s v="TX"/>
    <n v="1192"/>
    <s v="comfort dental"/>
    <s v="Campaign_13"/>
    <s v="Facebook Ads"/>
    <s v="2024-01-27"/>
    <n v="700"/>
    <n v="809"/>
    <n v="21"/>
    <n v="0"/>
    <n v="8.91"/>
    <n v="0"/>
    <n v="-8.91"/>
    <n v="-8.91"/>
    <n v="-1"/>
    <n v="2.6"/>
    <n v="0.42"/>
    <n v="0"/>
    <n v="0"/>
    <s v="PAUSE"/>
    <x v="0"/>
  </r>
  <r>
    <s v="mbrewer8775@hotmail.com"/>
    <s v="kathy"/>
    <s v="ward"/>
    <s v="Savannah"/>
    <s v="TN"/>
    <n v="4100"/>
    <s v="magnolia regional health cente"/>
    <s v="Campaign_2"/>
    <s v="Facebook Ads"/>
    <s v="2024-01-24"/>
    <n v="100"/>
    <n v="2462"/>
    <n v="102"/>
    <n v="4"/>
    <n v="85.81"/>
    <n v="279.75"/>
    <n v="193.94"/>
    <n v="193.94"/>
    <n v="2.2601095443421513"/>
    <n v="4.1399999999999997"/>
    <n v="0.84"/>
    <n v="21.45"/>
    <n v="3.9215686274509803E-2"/>
    <s v="SCALE"/>
    <x v="3"/>
  </r>
  <r>
    <s v="donnaroutlaw@bellsouth.net"/>
    <s v="donna"/>
    <s v="outlaw"/>
    <s v="Charlotte"/>
    <s v="NC"/>
    <n v="2708"/>
    <s v="blue cross blue shield of nc"/>
    <s v="Campaign_8"/>
    <s v="Facebook Ads"/>
    <s v="2024-01-07"/>
    <n v="1000"/>
    <n v="677"/>
    <n v="17"/>
    <n v="1"/>
    <n v="9.43"/>
    <n v="64.67"/>
    <n v="55.24"/>
    <n v="55.24"/>
    <n v="5.8579003181336162"/>
    <n v="2.5099999999999998"/>
    <n v="0.55000000000000004"/>
    <n v="9.43"/>
    <n v="5.8823529411764705E-2"/>
    <s v="SCALE"/>
    <x v="1"/>
  </r>
  <r>
    <s v="darrellreid23@yahoo.com"/>
    <s v="darrell"/>
    <s v="reid"/>
    <s v="Modesto"/>
    <s v="CA"/>
    <n v="1517"/>
    <s v="road dog trucking"/>
    <s v="Campaign_2"/>
    <s v="Facebook Ads"/>
    <s v="2024-01-26"/>
    <n v="500"/>
    <n v="632"/>
    <n v="18"/>
    <n v="0"/>
    <n v="11.51"/>
    <n v="0"/>
    <n v="-11.51"/>
    <n v="-11.51"/>
    <n v="-1"/>
    <n v="2.85"/>
    <n v="0.64"/>
    <n v="0"/>
    <n v="0"/>
    <s v="PAUSE"/>
    <x v="2"/>
  </r>
  <r>
    <s v="lori.terrastone@gmail.com"/>
    <s v="lori"/>
    <s v="holland"/>
    <s v="Bear"/>
    <s v="DE"/>
    <n v="7583"/>
    <s v="delaware eye md associates"/>
    <s v="Campaign_16"/>
    <s v="Facebook Ads"/>
    <s v="2024-01-01"/>
    <n v="800"/>
    <n v="1049"/>
    <n v="21"/>
    <n v="0"/>
    <n v="9.23"/>
    <n v="0"/>
    <n v="-9.23"/>
    <n v="-9.23"/>
    <n v="-1"/>
    <n v="2"/>
    <n v="0.44"/>
    <n v="0"/>
    <n v="0"/>
    <s v="PAUSE"/>
    <x v="1"/>
  </r>
  <r>
    <s v="sherry_mill0321@yahoo.com"/>
    <s v="sherry"/>
    <s v="miller"/>
    <s v="Windsor"/>
    <s v="CT"/>
    <n v="3202"/>
    <s v="state of ct dept of correction"/>
    <s v="Campaign_5"/>
    <s v="Facebook Ads"/>
    <s v="2024-01-12"/>
    <n v="200"/>
    <n v="638"/>
    <n v="21"/>
    <n v="0"/>
    <n v="14.94"/>
    <n v="0"/>
    <n v="-14.94"/>
    <n v="-14.94"/>
    <n v="-1"/>
    <n v="3.29"/>
    <n v="0.71"/>
    <n v="0"/>
    <n v="0"/>
    <s v="PAUSE"/>
    <x v="3"/>
  </r>
  <r>
    <s v="patrickh193@gmail.com"/>
    <s v="patrick"/>
    <s v="hammond"/>
    <s v="Lorain"/>
    <s v="OH"/>
    <n v="4400"/>
    <s v="elyria foundry"/>
    <s v="Campaign_15"/>
    <s v="Facebook Ads"/>
    <s v="2024-01-03"/>
    <n v="600"/>
    <n v="2026"/>
    <n v="71"/>
    <n v="2"/>
    <n v="52.05"/>
    <n v="92.46"/>
    <n v="40.409999999999997"/>
    <n v="40.409999999999997"/>
    <n v="0.77636887608069161"/>
    <n v="3.5"/>
    <n v="0.73"/>
    <n v="26.02"/>
    <n v="2.8169014084507043E-2"/>
    <s v="SCALE"/>
    <x v="0"/>
  </r>
  <r>
    <s v="rgmanlansing@yahoo.com"/>
    <s v="richelle"/>
    <s v="lazo"/>
    <s v="Las Vegas"/>
    <s v="NV"/>
    <n v="4200"/>
    <s v="hertz corporation"/>
    <s v="Campaign_5"/>
    <s v="Facebook Ads"/>
    <s v="2024-01-29"/>
    <n v="1000"/>
    <n v="2187"/>
    <n v="47"/>
    <n v="1"/>
    <n v="34.58"/>
    <n v="45.89"/>
    <n v="11.310000000000002"/>
    <n v="11.310000000000002"/>
    <n v="0.3270676691729324"/>
    <n v="2.15"/>
    <n v="0.74"/>
    <n v="34.58"/>
    <n v="2.1276595744680851E-2"/>
    <s v="SCALE"/>
    <x v="1"/>
  </r>
  <r>
    <s v="crush3373@yahoo.com"/>
    <s v="charles"/>
    <s v="jackson"/>
    <s v="Wilmington"/>
    <s v="NC"/>
    <n v="2000"/>
    <s v="westminster company"/>
    <s v="Campaign_14"/>
    <s v="Facebook Ads"/>
    <s v="2024-01-31"/>
    <n v="600"/>
    <n v="2163"/>
    <n v="57"/>
    <n v="1"/>
    <n v="42.65"/>
    <n v="71.599999999999994"/>
    <n v="28.949999999999996"/>
    <n v="28.949999999999996"/>
    <n v="0.67878077373974199"/>
    <n v="2.64"/>
    <n v="0.75"/>
    <n v="42.65"/>
    <n v="1.7543859649122806E-2"/>
    <s v="SCALE"/>
    <x v="0"/>
  </r>
  <r>
    <s v="chad.mulligan@live.com"/>
    <s v="chad"/>
    <s v="mulligan"/>
    <s v="Jacksonville"/>
    <s v="FL"/>
    <n v="3500"/>
    <s v="jpmorgan chase"/>
    <s v="Campaign_16"/>
    <s v="Facebook Ads"/>
    <s v="2024-01-29"/>
    <n v="800"/>
    <n v="638"/>
    <n v="24"/>
    <n v="0"/>
    <n v="20.14"/>
    <n v="0"/>
    <n v="-20.14"/>
    <n v="-20.14"/>
    <n v="-1"/>
    <n v="3.76"/>
    <n v="0.84"/>
    <n v="0"/>
    <n v="0"/>
    <s v="PAUSE"/>
    <x v="1"/>
  </r>
  <r>
    <s v="kmick19@hotmail.com"/>
    <s v="kyanaann"/>
    <s v="mick"/>
    <s v="San Diego"/>
    <s v="CA"/>
    <n v="3100"/>
    <s v="del taco"/>
    <s v="Campaign_16"/>
    <s v="Facebook Ads"/>
    <s v="2024-01-25"/>
    <n v="700"/>
    <n v="1796"/>
    <n v="43"/>
    <n v="0"/>
    <n v="19.510000000000002"/>
    <n v="0"/>
    <n v="-19.510000000000002"/>
    <n v="-19.510000000000002"/>
    <n v="-1"/>
    <n v="2.39"/>
    <n v="0.45"/>
    <n v="0"/>
    <n v="0"/>
    <s v="PAUSE"/>
    <x v="0"/>
  </r>
  <r>
    <s v="maddy763@gmail.com"/>
    <s v="shelly"/>
    <s v="maddy"/>
    <s v="Windber"/>
    <s v="PA"/>
    <n v="3500"/>
    <s v="kongsberg"/>
    <s v="Campaign_1"/>
    <s v="Facebook Ads"/>
    <s v="2024-01-29"/>
    <n v="100"/>
    <n v="1156"/>
    <n v="47"/>
    <n v="0"/>
    <n v="28.93"/>
    <n v="0"/>
    <n v="-28.93"/>
    <n v="-28.93"/>
    <n v="-1"/>
    <n v="4.07"/>
    <n v="0.62"/>
    <n v="0"/>
    <n v="0"/>
    <s v="PAUSE"/>
    <x v="3"/>
  </r>
  <r>
    <s v="orlando_ascencio@yahoo.com"/>
    <s v="orlando"/>
    <s v="ascencio"/>
    <s v="Pico Rivera"/>
    <s v="CA"/>
    <n v="2000"/>
    <s v="long beach memorial"/>
    <s v="Campaign_4"/>
    <s v="Facebook Ads"/>
    <s v="2024-01-05"/>
    <n v="700"/>
    <n v="797"/>
    <n v="24"/>
    <n v="1"/>
    <n v="19.96"/>
    <n v="66"/>
    <n v="46.04"/>
    <n v="46.04"/>
    <n v="2.3066132264529058"/>
    <n v="3.01"/>
    <n v="0.83"/>
    <n v="19.96"/>
    <n v="4.1666666666666664E-2"/>
    <s v="SCALE"/>
    <x v="0"/>
  </r>
  <r>
    <s v="kimnewman8@yahoo.com"/>
    <s v="kimberly"/>
    <s v="newman"/>
    <s v="Newark"/>
    <s v="NJ"/>
    <n v="1300"/>
    <s v="ricoh business solutios"/>
    <s v="Campaign_18"/>
    <s v="Facebook Ads"/>
    <s v="2024-01-28"/>
    <n v="400"/>
    <n v="2005"/>
    <n v="41"/>
    <n v="2"/>
    <n v="16.510000000000002"/>
    <n v="89.18"/>
    <n v="72.67"/>
    <n v="72.67"/>
    <n v="4.4015748031496056"/>
    <n v="2.04"/>
    <n v="0.4"/>
    <n v="8.26"/>
    <n v="4.878048780487805E-2"/>
    <s v="SCALE"/>
    <x v="2"/>
  </r>
  <r>
    <s v="paige_1107@yahoo.com"/>
    <s v="vicki"/>
    <s v="bryantpaigey"/>
    <s v="Philadelphia"/>
    <s v="PA"/>
    <n v="1284"/>
    <s v="acme markets"/>
    <s v="Campaign_10"/>
    <s v="Facebook Ads"/>
    <s v="2024-01-03"/>
    <n v="100"/>
    <n v="819"/>
    <n v="20"/>
    <n v="0"/>
    <n v="15.56"/>
    <n v="0"/>
    <n v="-15.56"/>
    <n v="-15.56"/>
    <n v="-1"/>
    <n v="2.44"/>
    <n v="0.78"/>
    <n v="0"/>
    <n v="0"/>
    <s v="PAUSE"/>
    <x v="3"/>
  </r>
  <r>
    <s v="lesh0783@hotmail.com"/>
    <s v="alicia"/>
    <s v="mccorkell"/>
    <s v="Renton"/>
    <s v="WA"/>
    <n v="4300"/>
    <s v="laquinta"/>
    <s v="Campaign_16"/>
    <s v="Facebook Ads"/>
    <s v="2024-01-14"/>
    <n v="200"/>
    <n v="1574"/>
    <n v="33"/>
    <n v="0"/>
    <n v="23.63"/>
    <n v="0"/>
    <n v="-23.63"/>
    <n v="-23.63"/>
    <n v="-1"/>
    <n v="2.1"/>
    <n v="0.72"/>
    <n v="0"/>
    <n v="0"/>
    <s v="PAUSE"/>
    <x v="3"/>
  </r>
  <r>
    <s v="ktillis84@hotmail.com"/>
    <s v="kamiko"/>
    <s v="tillis"/>
    <s v="Aurora"/>
    <s v="IL"/>
    <n v="2000"/>
    <s v="heartland blood center"/>
    <s v="Campaign_2"/>
    <s v="Facebook Ads"/>
    <s v="2024-01-02"/>
    <n v="100"/>
    <n v="1061"/>
    <n v="38"/>
    <n v="1"/>
    <n v="15.95"/>
    <n v="46.29"/>
    <n v="30.34"/>
    <n v="30.34"/>
    <n v="1.9021943573667712"/>
    <n v="3.58"/>
    <n v="0.42"/>
    <n v="15.95"/>
    <n v="2.6315789473684209E-2"/>
    <s v="SCALE"/>
    <x v="3"/>
  </r>
  <r>
    <s v="yamia84@gmail.com"/>
    <s v="willie"/>
    <s v="johnson"/>
    <s v="Jacksonville"/>
    <s v="FL"/>
    <n v="1072"/>
    <s v="mcdonalds"/>
    <s v="Campaign_19"/>
    <s v="Facebook Ads"/>
    <s v="2024-01-26"/>
    <n v="700"/>
    <n v="1036"/>
    <n v="30"/>
    <n v="0"/>
    <n v="13.74"/>
    <n v="0"/>
    <n v="-13.74"/>
    <n v="-13.74"/>
    <n v="-1"/>
    <n v="2.9"/>
    <n v="0.46"/>
    <n v="0"/>
    <n v="0"/>
    <s v="PAUSE"/>
    <x v="0"/>
  </r>
  <r>
    <s v="everduzco53@aol.com"/>
    <s v="evelyn"/>
    <s v="verduzco"/>
    <s v="North Highlan"/>
    <s v="CA"/>
    <n v="1900"/>
    <s v="raleys"/>
    <s v="Campaign_10"/>
    <s v="Facebook Ads"/>
    <s v="2024-01-05"/>
    <n v="1000"/>
    <n v="1999"/>
    <n v="33"/>
    <n v="0"/>
    <n v="18.96"/>
    <n v="0"/>
    <n v="-18.96"/>
    <n v="-18.96"/>
    <n v="-1"/>
    <n v="1.65"/>
    <n v="0.56999999999999995"/>
    <n v="0"/>
    <n v="0"/>
    <s v="PAUSE"/>
    <x v="1"/>
  </r>
  <r>
    <s v="evening_gal2003@yahoo.com"/>
    <s v="toni"/>
    <s v="phelps"/>
    <s v="Spencer"/>
    <s v="IN"/>
    <n v="1700"/>
    <s v="southern bells inc."/>
    <s v="Campaign_13"/>
    <s v="Facebook Ads"/>
    <s v="2024-01-06"/>
    <n v="100"/>
    <n v="715"/>
    <n v="19"/>
    <n v="0"/>
    <n v="11.02"/>
    <n v="0"/>
    <n v="-11.02"/>
    <n v="-11.02"/>
    <n v="-1"/>
    <n v="2.66"/>
    <n v="0.57999999999999996"/>
    <n v="0"/>
    <n v="0"/>
    <s v="PAUSE"/>
    <x v="3"/>
  </r>
  <r>
    <s v="dvikander@gmail.com"/>
    <s v="dana"/>
    <s v="vikander"/>
    <s v="Lombard"/>
    <s v="IL"/>
    <n v="2500"/>
    <s v="macys"/>
    <s v="Campaign_9"/>
    <s v="Facebook Ads"/>
    <s v="2024-01-10"/>
    <n v="200"/>
    <n v="1036"/>
    <n v="26"/>
    <n v="0"/>
    <n v="21.76"/>
    <n v="0"/>
    <n v="-21.76"/>
    <n v="-21.76"/>
    <n v="-1"/>
    <n v="2.5099999999999998"/>
    <n v="0.84"/>
    <n v="0"/>
    <n v="0"/>
    <s v="PAUSE"/>
    <x v="3"/>
  </r>
  <r>
    <s v="drouse.us@gmail.com"/>
    <s v="ramona"/>
    <s v="rouse"/>
    <s v="Fort Worth"/>
    <s v="TX"/>
    <n v="1896"/>
    <s v="federal government"/>
    <s v="Campaign_14"/>
    <s v="Facebook Ads"/>
    <s v="2024-01-01"/>
    <n v="300"/>
    <n v="2049"/>
    <n v="86"/>
    <n v="10"/>
    <n v="68.72"/>
    <n v="475.77"/>
    <n v="407.04999999999995"/>
    <n v="407.04999999999995"/>
    <n v="5.9233119906868446"/>
    <n v="4.2"/>
    <n v="0.8"/>
    <n v="6.87"/>
    <n v="0.11627906976744186"/>
    <s v="SCALE"/>
    <x v="3"/>
  </r>
  <r>
    <s v="charlesrandolph22@gmail.com"/>
    <s v="charles"/>
    <s v="randolph"/>
    <s v="Oceanside"/>
    <s v="CA"/>
    <n v="1517"/>
    <s v="south cal. mobile reccling"/>
    <s v="Campaign_6"/>
    <s v="Facebook Ads"/>
    <s v="2024-01-17"/>
    <n v="700"/>
    <n v="1985"/>
    <n v="54"/>
    <n v="1"/>
    <n v="27.57"/>
    <n v="69.64"/>
    <n v="42.07"/>
    <n v="42.07"/>
    <n v="1.5259339862169023"/>
    <n v="2.72"/>
    <n v="0.51"/>
    <n v="27.57"/>
    <n v="1.8518518518518517E-2"/>
    <s v="SCALE"/>
    <x v="0"/>
  </r>
  <r>
    <s v="lukhn@aol.com"/>
    <s v="chauncey"/>
    <s v="handy"/>
    <s v="Fort Worth"/>
    <s v="TX"/>
    <n v="7973"/>
    <s v="mother parkers tea"/>
    <s v="Campaign_11"/>
    <s v="Facebook Ads"/>
    <s v="2024-01-01"/>
    <n v="700"/>
    <n v="562"/>
    <n v="20"/>
    <n v="2"/>
    <n v="15.16"/>
    <n v="100.08"/>
    <n v="84.92"/>
    <n v="84.92"/>
    <n v="5.6015831134564644"/>
    <n v="3.56"/>
    <n v="0.76"/>
    <n v="7.58"/>
    <n v="0.1"/>
    <s v="SCALE"/>
    <x v="0"/>
  </r>
  <r>
    <s v="shaina.wiggins@hotmail.com"/>
    <s v="shaina"/>
    <s v="wiggins"/>
    <s v="Tyler"/>
    <s v="TX"/>
    <n v="1919"/>
    <s v="reliant"/>
    <s v="Campaign_11"/>
    <s v="Facebook Ads"/>
    <s v="2024-01-09"/>
    <n v="800"/>
    <n v="2216"/>
    <n v="92"/>
    <n v="0"/>
    <n v="56.36"/>
    <n v="0"/>
    <n v="-56.36"/>
    <n v="-56.36"/>
    <n v="-1"/>
    <n v="4.1500000000000004"/>
    <n v="0.61"/>
    <n v="0"/>
    <n v="0"/>
    <s v="PAUSE"/>
    <x v="1"/>
  </r>
  <r>
    <s v="ballain@kc.rr.com"/>
    <s v="barbara"/>
    <s v="allain"/>
    <s v="Grandview"/>
    <s v="MO"/>
    <n v="1600"/>
    <s v="phlyidelphia insurance"/>
    <s v="Campaign_8"/>
    <s v="Facebook Ads"/>
    <s v="2024-01-09"/>
    <n v="400"/>
    <n v="1622"/>
    <n v="48"/>
    <n v="1"/>
    <n v="20.81"/>
    <n v="68.239999999999995"/>
    <n v="47.429999999999993"/>
    <n v="47.429999999999993"/>
    <n v="2.2791926958193174"/>
    <n v="2.96"/>
    <n v="0.43"/>
    <n v="20.81"/>
    <n v="2.0833333333333332E-2"/>
    <s v="SCALE"/>
    <x v="2"/>
  </r>
  <r>
    <s v="lmbooker@hotmail.com"/>
    <s v="lynnette"/>
    <s v="booker"/>
    <s v="New Haven"/>
    <s v="CT"/>
    <n v="1500"/>
    <s v="masonicare at home"/>
    <s v="Campaign_14"/>
    <s v="Facebook Ads"/>
    <s v="2024-01-02"/>
    <n v="200"/>
    <n v="553"/>
    <n v="19"/>
    <n v="0"/>
    <n v="13.53"/>
    <n v="0"/>
    <n v="-13.53"/>
    <n v="-13.53"/>
    <n v="-1"/>
    <n v="3.44"/>
    <n v="0.71"/>
    <n v="0"/>
    <n v="0"/>
    <s v="PAUSE"/>
    <x v="3"/>
  </r>
  <r>
    <s v="fdpichon77@hotmail.com"/>
    <s v="farrell"/>
    <s v="pichon"/>
    <s v="Slidell"/>
    <s v="LA"/>
    <n v="2000"/>
    <s v="trinity"/>
    <s v="Campaign_16"/>
    <s v="Facebook Ads"/>
    <s v="2024-01-05"/>
    <n v="1000"/>
    <n v="1139"/>
    <n v="19"/>
    <n v="0"/>
    <n v="11.86"/>
    <n v="0"/>
    <n v="-11.86"/>
    <n v="-11.86"/>
    <n v="-1"/>
    <n v="1.67"/>
    <n v="0.62"/>
    <n v="0"/>
    <n v="0"/>
    <s v="PAUSE"/>
    <x v="1"/>
  </r>
  <r>
    <s v="shag24_76501@yahoo.com"/>
    <s v="patrick"/>
    <s v="munro"/>
    <s v="Oak Forest"/>
    <s v="IL"/>
    <n v="2250"/>
    <s v="ritter technology"/>
    <s v="Campaign_15"/>
    <s v="Facebook Ads"/>
    <s v="2024-01-16"/>
    <n v="700"/>
    <n v="1251"/>
    <n v="49"/>
    <n v="4"/>
    <n v="31.54"/>
    <n v="237.84"/>
    <n v="206.3"/>
    <n v="206.3"/>
    <n v="6.540900443880787"/>
    <n v="3.92"/>
    <n v="0.64"/>
    <n v="7.88"/>
    <n v="8.1632653061224483E-2"/>
    <s v="SCALE"/>
    <x v="0"/>
  </r>
  <r>
    <s v="christy.mcnabb@yahoo.com"/>
    <s v="christy"/>
    <s v="mcnabb"/>
    <s v="Neosho"/>
    <s v="MO"/>
    <n v="4800"/>
    <s v="joplin oral surgery"/>
    <s v="Campaign_10"/>
    <s v="Facebook Ads"/>
    <s v="2024-01-14"/>
    <n v="400"/>
    <n v="2105"/>
    <n v="56"/>
    <n v="1"/>
    <n v="40.58"/>
    <n v="51.78"/>
    <n v="11.200000000000003"/>
    <n v="11.200000000000003"/>
    <n v="0.2759980285855102"/>
    <n v="2.66"/>
    <n v="0.72"/>
    <n v="40.58"/>
    <n v="1.7857142857142856E-2"/>
    <s v="SCALE"/>
    <x v="2"/>
  </r>
  <r>
    <s v="claudii9@yahoo.com"/>
    <s v="claudia"/>
    <s v="valdez"/>
    <s v="Alamo"/>
    <s v="TX"/>
    <n v="3400"/>
    <s v="armadillo plumbing"/>
    <s v="Campaign_1"/>
    <s v="Facebook Ads"/>
    <s v="2024-01-14"/>
    <n v="500"/>
    <n v="2379"/>
    <n v="43"/>
    <n v="5"/>
    <n v="20.41"/>
    <n v="190.28"/>
    <n v="169.87"/>
    <n v="169.87"/>
    <n v="8.3228809407153364"/>
    <n v="1.81"/>
    <n v="0.47"/>
    <n v="4.08"/>
    <n v="0.11627906976744186"/>
    <s v="SCALE"/>
    <x v="2"/>
  </r>
  <r>
    <s v="johneclark@gmail.com"/>
    <s v="john"/>
    <s v="clark"/>
    <s v="Doylestown"/>
    <s v="PA"/>
    <n v="4700"/>
    <s v="standard sales"/>
    <s v="Campaign_16"/>
    <s v="Facebook Ads"/>
    <s v="2024-01-02"/>
    <n v="800"/>
    <n v="567"/>
    <n v="14"/>
    <n v="1"/>
    <n v="8.68"/>
    <n v="46.52"/>
    <n v="37.840000000000003"/>
    <n v="37.840000000000003"/>
    <n v="4.3594470046082954"/>
    <n v="2.4700000000000002"/>
    <n v="0.62"/>
    <n v="8.68"/>
    <n v="7.1428571428571425E-2"/>
    <s v="SCALE"/>
    <x v="1"/>
  </r>
  <r>
    <s v="xburseyl@yahoo.com"/>
    <s v="latoya"/>
    <s v="bursey"/>
    <s v="Los Angeles"/>
    <s v="CA"/>
    <n v="2700"/>
    <s v="metro"/>
    <s v="Campaign_14"/>
    <s v="Facebook Ads"/>
    <s v="2024-01-30"/>
    <n v="600"/>
    <n v="1672"/>
    <n v="26"/>
    <n v="1"/>
    <n v="13.77"/>
    <n v="57.11"/>
    <n v="43.34"/>
    <n v="43.34"/>
    <n v="3.1474219317356575"/>
    <n v="1.56"/>
    <n v="0.53"/>
    <n v="13.77"/>
    <n v="3.8461538461538464E-2"/>
    <s v="SCALE"/>
    <x v="0"/>
  </r>
  <r>
    <s v="effierhearn@hotmail.com"/>
    <s v="effie"/>
    <s v="hearn"/>
    <s v="Horsham"/>
    <s v="PA"/>
    <n v="5500"/>
    <s v="rossi auto parts"/>
    <s v="Campaign_19"/>
    <s v="Facebook Ads"/>
    <s v="2024-01-23"/>
    <n v="700"/>
    <n v="2210"/>
    <n v="77"/>
    <n v="3"/>
    <n v="33.369999999999997"/>
    <n v="142.22"/>
    <n v="108.85"/>
    <n v="108.85"/>
    <n v="3.2619118969133956"/>
    <n v="3.48"/>
    <n v="0.43"/>
    <n v="11.12"/>
    <n v="3.896103896103896E-2"/>
    <s v="SCALE"/>
    <x v="0"/>
  </r>
  <r>
    <s v="donlevansjr@gmail.com"/>
    <s v="donald"/>
    <s v="evans"/>
    <s v="Charlotte"/>
    <s v="NC"/>
    <n v="1500"/>
    <s v="coates electric"/>
    <s v="Campaign_5"/>
    <s v="Facebook Ads"/>
    <s v="2024-01-24"/>
    <n v="600"/>
    <n v="2047"/>
    <n v="73"/>
    <n v="2"/>
    <n v="42.1"/>
    <n v="143.19999999999999"/>
    <n v="101.1"/>
    <n v="101.1"/>
    <n v="2.4014251781472682"/>
    <n v="3.57"/>
    <n v="0.57999999999999996"/>
    <n v="21.05"/>
    <n v="2.7397260273972601E-2"/>
    <s v="SCALE"/>
    <x v="0"/>
  </r>
  <r>
    <s v="shereecetin@live.com"/>
    <s v="sheree"/>
    <s v="cetin"/>
    <s v="Shreveport"/>
    <s v="LA"/>
    <n v="1800"/>
    <s v="state police troop g"/>
    <s v="Campaign_9"/>
    <s v="Facebook Ads"/>
    <s v="2024-01-04"/>
    <n v="1000"/>
    <n v="2215"/>
    <n v="91"/>
    <n v="0"/>
    <n v="40.93"/>
    <n v="0"/>
    <n v="-40.93"/>
    <n v="-40.93"/>
    <n v="-1"/>
    <n v="4.1100000000000003"/>
    <n v="0.45"/>
    <n v="0"/>
    <n v="0"/>
    <s v="PAUSE"/>
    <x v="1"/>
  </r>
  <r>
    <s v="xfirstjudy@yahoo.com"/>
    <s v="judith"/>
    <s v="van kirk"/>
    <s v="McHenry"/>
    <s v="IL"/>
    <n v="3700"/>
    <s v="village of round lake"/>
    <s v="Campaign_9"/>
    <s v="Facebook Ads"/>
    <s v="2024-01-05"/>
    <n v="500"/>
    <n v="922"/>
    <n v="35"/>
    <n v="3"/>
    <n v="29.13"/>
    <n v="172.98"/>
    <n v="143.85"/>
    <n v="143.85"/>
    <n v="4.9382080329557159"/>
    <n v="3.8"/>
    <n v="0.83"/>
    <n v="9.7100000000000009"/>
    <n v="8.5714285714285715E-2"/>
    <s v="SCALE"/>
    <x v="2"/>
  </r>
  <r>
    <s v="carolo@gmail.com"/>
    <s v="carol"/>
    <s v="hite"/>
    <s v="Fort Huachuca"/>
    <s v="AZ"/>
    <n v="5200"/>
    <s v="mancharm"/>
    <s v="Campaign_17"/>
    <s v="Facebook Ads"/>
    <s v="2024-01-03"/>
    <n v="1000"/>
    <n v="1271"/>
    <n v="32"/>
    <n v="1"/>
    <n v="26.18"/>
    <n v="55.42"/>
    <n v="29.240000000000002"/>
    <n v="29.240000000000002"/>
    <n v="1.116883116883117"/>
    <n v="2.52"/>
    <n v="0.82"/>
    <n v="26.18"/>
    <n v="3.125E-2"/>
    <s v="SCALE"/>
    <x v="1"/>
  </r>
  <r>
    <s v="c4mom2dr@yahoo.com"/>
    <s v="rosemary"/>
    <s v="isaac"/>
    <s v="Williamsburg"/>
    <s v="VA"/>
    <n v="2500"/>
    <n v="0"/>
    <s v="Campaign_3"/>
    <s v="Facebook Ads"/>
    <s v="2024-01-07"/>
    <n v="1000"/>
    <n v="1350"/>
    <n v="24"/>
    <n v="0"/>
    <n v="18.7"/>
    <n v="0"/>
    <n v="-18.7"/>
    <n v="-18.7"/>
    <n v="-1"/>
    <n v="1.78"/>
    <n v="0.78"/>
    <n v="0"/>
    <n v="0"/>
    <s v="PAUSE"/>
    <x v="1"/>
  </r>
  <r>
    <s v="cusuneve1959@hotmail.com"/>
    <s v="john"/>
    <s v="green"/>
    <s v="Issaquah"/>
    <s v="WA"/>
    <n v="1000"/>
    <s v="almacs"/>
    <s v="Campaign_3"/>
    <s v="Facebook Ads"/>
    <s v="2024-01-06"/>
    <n v="600"/>
    <n v="924"/>
    <n v="27"/>
    <n v="1"/>
    <n v="12.6"/>
    <n v="47.46"/>
    <n v="34.86"/>
    <n v="34.86"/>
    <n v="2.7666666666666666"/>
    <n v="2.92"/>
    <n v="0.47"/>
    <n v="12.6"/>
    <n v="3.7037037037037035E-2"/>
    <s v="SCALE"/>
    <x v="0"/>
  </r>
  <r>
    <s v="frecklez_68@yahoo.com"/>
    <s v="ma elena"/>
    <s v="villano"/>
    <s v="Goodyear"/>
    <s v="AZ"/>
    <n v="1500"/>
    <s v="bank of america  n a"/>
    <s v="Campaign_12"/>
    <s v="Facebook Ads"/>
    <s v="2024-01-31"/>
    <n v="400"/>
    <n v="1951"/>
    <n v="84"/>
    <n v="7"/>
    <n v="59.69"/>
    <n v="258.22000000000003"/>
    <n v="198.53000000000003"/>
    <n v="198.53000000000003"/>
    <n v="3.3260177584184962"/>
    <n v="4.3099999999999996"/>
    <n v="0.71"/>
    <n v="8.5299999999999994"/>
    <n v="8.3333333333333329E-2"/>
    <s v="SCALE"/>
    <x v="2"/>
  </r>
  <r>
    <s v="dcallahan07@yahoo.com"/>
    <s v="danielle"/>
    <s v="callahancham"/>
    <s v="Sacramento"/>
    <s v="CA"/>
    <n v="3300"/>
    <s v="daniel scott"/>
    <s v="Campaign_7"/>
    <s v="Facebook Ads"/>
    <s v="2024-01-14"/>
    <n v="800"/>
    <n v="968"/>
    <n v="17"/>
    <n v="0"/>
    <n v="11.06"/>
    <n v="0"/>
    <n v="-11.06"/>
    <n v="-11.06"/>
    <n v="-1"/>
    <n v="1.76"/>
    <n v="0.65"/>
    <n v="0"/>
    <n v="0"/>
    <s v="PAUSE"/>
    <x v="1"/>
  </r>
  <r>
    <s v="msamayoa22@live.com"/>
    <s v="melva"/>
    <s v="samayoa"/>
    <s v="Irving"/>
    <s v="TX"/>
    <n v="1800"/>
    <s v="pacific west"/>
    <s v="Campaign_11"/>
    <s v="Facebook Ads"/>
    <s v="2024-01-01"/>
    <n v="500"/>
    <n v="2104"/>
    <n v="57"/>
    <n v="0"/>
    <n v="39.79"/>
    <n v="0"/>
    <n v="-39.79"/>
    <n v="-39.79"/>
    <n v="-1"/>
    <n v="2.71"/>
    <n v="0.7"/>
    <n v="0"/>
    <n v="0"/>
    <s v="PAUSE"/>
    <x v="2"/>
  </r>
  <r>
    <s v="mhi@mail.com"/>
    <s v="troy"/>
    <s v="mosley"/>
    <s v="Columbus"/>
    <s v="OH"/>
    <n v="2700"/>
    <s v="jain americas"/>
    <s v="Campaign_6"/>
    <s v="Facebook Ads"/>
    <s v="2024-01-18"/>
    <n v="100"/>
    <n v="857"/>
    <n v="22"/>
    <n v="0"/>
    <n v="16.34"/>
    <n v="0"/>
    <n v="-16.34"/>
    <n v="-16.34"/>
    <n v="-1"/>
    <n v="2.57"/>
    <n v="0.74"/>
    <n v="0"/>
    <n v="0"/>
    <s v="PAUSE"/>
    <x v="3"/>
  </r>
  <r>
    <s v="roich1968@hotmail.com"/>
    <s v="linda"/>
    <s v="bolduc"/>
    <s v="Littleton"/>
    <s v="CO"/>
    <n v="2900"/>
    <s v="linens 'n things"/>
    <s v="Campaign_6"/>
    <s v="Facebook Ads"/>
    <s v="2024-01-13"/>
    <n v="700"/>
    <n v="1975"/>
    <n v="87"/>
    <n v="0"/>
    <n v="37.380000000000003"/>
    <n v="0"/>
    <n v="-37.380000000000003"/>
    <n v="-37.380000000000003"/>
    <n v="-1"/>
    <n v="4.41"/>
    <n v="0.43"/>
    <n v="0"/>
    <n v="0"/>
    <s v="PAUSE"/>
    <x v="0"/>
  </r>
  <r>
    <s v="xsuzbks@aol.com"/>
    <s v="melvin"/>
    <s v="lee"/>
    <s v="South Bend"/>
    <s v="IN"/>
    <n v="3500"/>
    <s v="vitran trucking"/>
    <s v="Campaign_1"/>
    <s v="Facebook Ads"/>
    <s v="2024-01-07"/>
    <n v="100"/>
    <n v="1885"/>
    <n v="61"/>
    <n v="6"/>
    <n v="32.880000000000003"/>
    <n v="385.5"/>
    <n v="352.62"/>
    <n v="352.62"/>
    <n v="10.724452554744525"/>
    <n v="3.24"/>
    <n v="0.54"/>
    <n v="5.48"/>
    <n v="9.8360655737704916E-2"/>
    <s v="SCALE"/>
    <x v="3"/>
  </r>
  <r>
    <s v="lcem2k@gmail.com"/>
    <s v="laura"/>
    <s v="equihua"/>
    <s v="San Diego"/>
    <s v="CA"/>
    <n v="4000"/>
    <s v="wis international"/>
    <s v="Campaign_3"/>
    <s v="Facebook Ads"/>
    <s v="2024-01-24"/>
    <n v="400"/>
    <n v="503"/>
    <n v="16"/>
    <n v="0"/>
    <n v="8.3000000000000007"/>
    <n v="0"/>
    <n v="-8.3000000000000007"/>
    <n v="-8.3000000000000007"/>
    <n v="-1"/>
    <n v="3.18"/>
    <n v="0.52"/>
    <n v="0"/>
    <n v="0"/>
    <s v="PAUSE"/>
    <x v="2"/>
  </r>
  <r>
    <s v="andrea.branch@gmail.com"/>
    <s v="andrea"/>
    <s v="branch"/>
    <s v="Austin"/>
    <s v="TX"/>
    <n v="1625"/>
    <s v="namc"/>
    <s v="Campaign_8"/>
    <s v="Facebook Ads"/>
    <s v="2024-01-18"/>
    <n v="1000"/>
    <n v="2447"/>
    <n v="72"/>
    <n v="1"/>
    <n v="31.42"/>
    <n v="45.36"/>
    <n v="13.939999999999998"/>
    <n v="13.939999999999998"/>
    <n v="0.4436664544875874"/>
    <n v="2.94"/>
    <n v="0.44"/>
    <n v="31.42"/>
    <n v="1.3888888888888888E-2"/>
    <s v="SCALE"/>
    <x v="1"/>
  </r>
  <r>
    <s v="ryanajones@hotmail.com"/>
    <s v="ryan"/>
    <s v="jones"/>
    <s v="Petersburg"/>
    <s v="VA"/>
    <n v="3600"/>
    <s v="brown derby"/>
    <s v="Campaign_10"/>
    <s v="Facebook Ads"/>
    <s v="2024-01-26"/>
    <n v="500"/>
    <n v="631"/>
    <n v="21"/>
    <n v="0"/>
    <n v="14.11"/>
    <n v="0"/>
    <n v="-14.11"/>
    <n v="-14.11"/>
    <n v="-1"/>
    <n v="3.33"/>
    <n v="0.67"/>
    <n v="0"/>
    <n v="0"/>
    <s v="PAUSE"/>
    <x v="2"/>
  </r>
  <r>
    <s v="edtillman79@gmail.com"/>
    <s v="eric"/>
    <s v="tillman"/>
    <s v="Richmond"/>
    <s v="VA"/>
    <n v="3300"/>
    <s v="diversity training and support"/>
    <s v="Campaign_9"/>
    <s v="Facebook Ads"/>
    <s v="2024-01-23"/>
    <n v="600"/>
    <n v="1309"/>
    <n v="23"/>
    <n v="0"/>
    <n v="14.6"/>
    <n v="0"/>
    <n v="-14.6"/>
    <n v="-14.6"/>
    <n v="-1"/>
    <n v="1.76"/>
    <n v="0.63"/>
    <n v="0"/>
    <n v="0"/>
    <s v="PAUSE"/>
    <x v="0"/>
  </r>
  <r>
    <s v="pichi4768@yahoo.com"/>
    <s v="rafael"/>
    <s v="torres"/>
    <s v="Orlando"/>
    <s v="FL"/>
    <n v="5000"/>
    <s v="terrys electric"/>
    <s v="Campaign_3"/>
    <s v="Facebook Ads"/>
    <s v="2024-01-23"/>
    <n v="300"/>
    <n v="1030"/>
    <n v="35"/>
    <n v="0"/>
    <n v="21.43"/>
    <n v="0"/>
    <n v="-21.43"/>
    <n v="-21.43"/>
    <n v="-1"/>
    <n v="3.4"/>
    <n v="0.61"/>
    <n v="0"/>
    <n v="0"/>
    <s v="PAUSE"/>
    <x v="3"/>
  </r>
  <r>
    <s v="randy_swineford@yahoo.com"/>
    <s v="randy"/>
    <s v="swineford"/>
    <s v="Pottsboro"/>
    <s v="TX"/>
    <n v="3000"/>
    <s v="the sattelite co."/>
    <s v="Campaign_6"/>
    <s v="Facebook Ads"/>
    <s v="2024-01-27"/>
    <n v="1000"/>
    <n v="1356"/>
    <n v="33"/>
    <n v="1"/>
    <n v="21.25"/>
    <n v="46.15"/>
    <n v="24.9"/>
    <n v="24.9"/>
    <n v="1.1717647058823528"/>
    <n v="2.4300000000000002"/>
    <n v="0.64"/>
    <n v="21.25"/>
    <n v="3.0303030303030304E-2"/>
    <s v="SCALE"/>
    <x v="1"/>
  </r>
  <r>
    <s v="jwoods78@live.com"/>
    <s v="joseph"/>
    <s v="woods"/>
    <s v="Merritt Islan"/>
    <s v="FL"/>
    <n v="3200"/>
    <s v="urs federal services"/>
    <s v="Campaign_10"/>
    <s v="Facebook Ads"/>
    <s v="2024-01-24"/>
    <n v="200"/>
    <n v="1395"/>
    <n v="32"/>
    <n v="3"/>
    <n v="15.44"/>
    <n v="118.84"/>
    <n v="103.4"/>
    <n v="103.4"/>
    <n v="6.6968911917098453"/>
    <n v="2.29"/>
    <n v="0.48"/>
    <n v="5.15"/>
    <n v="9.375E-2"/>
    <s v="SCALE"/>
    <x v="3"/>
  </r>
  <r>
    <s v="jarodrii_60@yahoo.com"/>
    <s v="johnny"/>
    <s v="rodriguez"/>
    <s v="New Braunfels"/>
    <s v="TX"/>
    <n v="1687"/>
    <s v="coleman co"/>
    <s v="Campaign_19"/>
    <s v="Facebook Ads"/>
    <s v="2024-01-01"/>
    <n v="700"/>
    <n v="2214"/>
    <n v="64"/>
    <n v="0"/>
    <n v="33.299999999999997"/>
    <n v="0"/>
    <n v="-33.299999999999997"/>
    <n v="-33.299999999999997"/>
    <n v="-1"/>
    <n v="2.89"/>
    <n v="0.52"/>
    <n v="0"/>
    <n v="0"/>
    <s v="PAUSE"/>
    <x v="0"/>
  </r>
  <r>
    <s v="davidmarty@gmail.com"/>
    <s v="david"/>
    <s v="marty"/>
    <s v="Costa Mesa"/>
    <s v="CA"/>
    <n v="5867"/>
    <s v="the wall"/>
    <s v="Campaign_9"/>
    <s v="Facebook Ads"/>
    <s v="2024-01-31"/>
    <n v="100"/>
    <n v="1840"/>
    <n v="40"/>
    <n v="0"/>
    <n v="29.74"/>
    <n v="0"/>
    <n v="-29.74"/>
    <n v="-29.74"/>
    <n v="-1"/>
    <n v="2.17"/>
    <n v="0.74"/>
    <n v="0"/>
    <n v="0"/>
    <s v="PAUSE"/>
    <x v="3"/>
  </r>
  <r>
    <s v="andypryor@yahoo.com"/>
    <s v="andy"/>
    <s v="pryor"/>
    <s v="Richardson"/>
    <s v="TX"/>
    <n v="2500"/>
    <s v="matrix design"/>
    <s v="Campaign_20"/>
    <s v="Facebook Ads"/>
    <s v="2024-01-14"/>
    <n v="1000"/>
    <n v="996"/>
    <n v="16"/>
    <n v="0"/>
    <n v="8.1199999999999992"/>
    <n v="0"/>
    <n v="-8.1199999999999992"/>
    <n v="-8.1199999999999992"/>
    <n v="-1"/>
    <n v="1.61"/>
    <n v="0.51"/>
    <n v="0"/>
    <n v="0"/>
    <s v="PAUSE"/>
    <x v="1"/>
  </r>
  <r>
    <s v="xmarybiggs1212@yahoo.com"/>
    <s v="justin"/>
    <s v="zaborowski"/>
    <s v="San Antonio"/>
    <s v="TX"/>
    <n v="1800"/>
    <s v="mary porras"/>
    <s v="Campaign_14"/>
    <s v="Facebook Ads"/>
    <s v="2024-01-12"/>
    <n v="100"/>
    <n v="1442"/>
    <n v="39"/>
    <n v="0"/>
    <n v="22.62"/>
    <n v="0"/>
    <n v="-22.62"/>
    <n v="-22.62"/>
    <n v="-1"/>
    <n v="2.7"/>
    <n v="0.57999999999999996"/>
    <n v="0"/>
    <n v="0"/>
    <s v="PAUSE"/>
    <x v="3"/>
  </r>
  <r>
    <s v="drunkcamacho@gmail.com"/>
    <s v="gabriel"/>
    <s v="camacho"/>
    <s v="Temple"/>
    <s v="TX"/>
    <n v="4000"/>
    <s v="pizza hut"/>
    <s v="Campaign_4"/>
    <s v="Facebook Ads"/>
    <s v="2024-01-01"/>
    <n v="200"/>
    <n v="1406"/>
    <n v="25"/>
    <n v="1"/>
    <n v="15.99"/>
    <n v="45.48"/>
    <n v="29.489999999999995"/>
    <n v="29.489999999999995"/>
    <n v="1.8442776735459658"/>
    <n v="1.78"/>
    <n v="0.64"/>
    <n v="15.99"/>
    <n v="0.04"/>
    <s v="SCALE"/>
    <x v="3"/>
  </r>
  <r>
    <s v="coltsmom8@hotmail.com"/>
    <s v="susan"/>
    <s v="harlow"/>
    <s v="Mount Jackson"/>
    <s v="VA"/>
    <n v="2500"/>
    <s v="john cross"/>
    <s v="Campaign_18"/>
    <s v="Facebook Ads"/>
    <s v="2024-01-31"/>
    <n v="1000"/>
    <n v="1705"/>
    <n v="75"/>
    <n v="2"/>
    <n v="33.26"/>
    <n v="97.31"/>
    <n v="64.050000000000011"/>
    <n v="64.050000000000011"/>
    <n v="1.925736620565244"/>
    <n v="4.4000000000000004"/>
    <n v="0.44"/>
    <n v="16.63"/>
    <n v="2.6666666666666668E-2"/>
    <s v="SCALE"/>
    <x v="1"/>
  </r>
  <r>
    <s v="ryanewest@yahoo.com"/>
    <s v="ryan"/>
    <s v="west"/>
    <s v="Cleveland"/>
    <s v="OH"/>
    <n v="1500"/>
    <s v="buttrey food &amp; drug"/>
    <s v="Campaign_12"/>
    <s v="Facebook Ads"/>
    <s v="2024-01-13"/>
    <n v="600"/>
    <n v="953"/>
    <n v="15"/>
    <n v="0"/>
    <n v="11.34"/>
    <n v="0"/>
    <n v="-11.34"/>
    <n v="-11.34"/>
    <n v="-1"/>
    <n v="1.57"/>
    <n v="0.76"/>
    <n v="0"/>
    <n v="0"/>
    <s v="PAUSE"/>
    <x v="0"/>
  </r>
  <r>
    <s v="schaller@gmail.com"/>
    <s v="donna"/>
    <s v="schaller"/>
    <s v="Blue Island"/>
    <s v="IL"/>
    <n v="4600"/>
    <s v="stratacard"/>
    <s v="Campaign_13"/>
    <s v="Facebook Ads"/>
    <s v="2024-01-09"/>
    <n v="400"/>
    <n v="2177"/>
    <n v="60"/>
    <n v="2"/>
    <n v="30.28"/>
    <n v="70.14"/>
    <n v="39.86"/>
    <n v="39.86"/>
    <n v="1.3163804491413473"/>
    <n v="2.76"/>
    <n v="0.5"/>
    <n v="15.14"/>
    <n v="3.3333333333333333E-2"/>
    <s v="SCALE"/>
    <x v="2"/>
  </r>
  <r>
    <s v="cory99403@yahoo.com"/>
    <s v="cory"/>
    <s v="fletcher"/>
    <s v="Clarkston"/>
    <s v="WA"/>
    <n v="4000"/>
    <s v="pacific steel recycling"/>
    <s v="Campaign_6"/>
    <s v="Facebook Ads"/>
    <s v="2024-01-04"/>
    <n v="500"/>
    <n v="1854"/>
    <n v="81"/>
    <n v="6"/>
    <n v="45.84"/>
    <n v="297.51"/>
    <n v="251.67"/>
    <n v="251.67"/>
    <n v="5.4901832460732978"/>
    <n v="4.37"/>
    <n v="0.56999999999999995"/>
    <n v="7.64"/>
    <n v="7.407407407407407E-2"/>
    <s v="SCALE"/>
    <x v="2"/>
  </r>
  <r>
    <s v="siphouvangsayavong@yahoo.com"/>
    <s v="siphouvang"/>
    <s v="sayavong"/>
    <s v="Murfreesboro"/>
    <s v="TN"/>
    <n v="4300"/>
    <s v="asurion"/>
    <s v="Campaign_14"/>
    <s v="Facebook Ads"/>
    <s v="2024-01-12"/>
    <n v="700"/>
    <n v="1097"/>
    <n v="33"/>
    <n v="0"/>
    <n v="20.67"/>
    <n v="0"/>
    <n v="-20.67"/>
    <n v="-20.67"/>
    <n v="-1"/>
    <n v="3.01"/>
    <n v="0.63"/>
    <n v="0"/>
    <n v="0"/>
    <s v="PAUSE"/>
    <x v="0"/>
  </r>
  <r>
    <s v="lonniemark@hotmail.com"/>
    <s v="lonnie"/>
    <s v="mark"/>
    <s v="South El Mont"/>
    <s v="CA"/>
    <n v="2340"/>
    <s v="compact disc center"/>
    <s v="Campaign_1"/>
    <s v="Facebook Ads"/>
    <s v="2024-01-10"/>
    <n v="100"/>
    <n v="2069"/>
    <n v="78"/>
    <n v="6"/>
    <n v="59.94"/>
    <n v="397.42"/>
    <n v="337.48"/>
    <n v="337.48"/>
    <n v="5.6302969636302977"/>
    <n v="3.77"/>
    <n v="0.77"/>
    <n v="9.99"/>
    <n v="7.6923076923076927E-2"/>
    <s v="SCALE"/>
    <x v="3"/>
  </r>
  <r>
    <s v="lisa.justiniano@yahoo.com"/>
    <s v="lisa"/>
    <s v="justiniano"/>
    <s v="Haines City"/>
    <s v="FL"/>
    <n v="3800"/>
    <s v="marriott"/>
    <s v="Campaign_18"/>
    <s v="Facebook Ads"/>
    <s v="2024-01-14"/>
    <n v="200"/>
    <n v="2377"/>
    <n v="102"/>
    <n v="0"/>
    <n v="74.88"/>
    <n v="0"/>
    <n v="-74.88"/>
    <n v="-74.88"/>
    <n v="-1"/>
    <n v="4.29"/>
    <n v="0.73"/>
    <n v="0"/>
    <n v="0"/>
    <s v="PAUSE"/>
    <x v="3"/>
  </r>
  <r>
    <s v="ken.mayfield@yahoo.com"/>
    <s v="kendall"/>
    <s v="mayfield"/>
    <s v="Lithonia"/>
    <s v="GA"/>
    <n v="3200"/>
    <s v="jackson hewitt tax servic"/>
    <s v="Campaign_6"/>
    <s v="Facebook Ads"/>
    <s v="2024-01-13"/>
    <n v="400"/>
    <n v="825"/>
    <n v="29"/>
    <n v="0"/>
    <n v="19.32"/>
    <n v="0"/>
    <n v="-19.32"/>
    <n v="-19.32"/>
    <n v="-1"/>
    <n v="3.52"/>
    <n v="0.67"/>
    <n v="0"/>
    <n v="0"/>
    <s v="PAUSE"/>
    <x v="2"/>
  </r>
  <r>
    <s v="xchapman_cathy@hotmail.com"/>
    <s v="catherine"/>
    <s v="chapman"/>
    <s v="Bakersfield"/>
    <s v="CA"/>
    <n v="3600"/>
    <s v="retired"/>
    <s v="Campaign_11"/>
    <s v="Facebook Ads"/>
    <s v="2024-01-27"/>
    <n v="200"/>
    <n v="665"/>
    <n v="23"/>
    <n v="0"/>
    <n v="13.2"/>
    <n v="0"/>
    <n v="-13.2"/>
    <n v="-13.2"/>
    <n v="-1"/>
    <n v="3.46"/>
    <n v="0.56999999999999995"/>
    <n v="0"/>
    <n v="0"/>
    <s v="PAUSE"/>
    <x v="3"/>
  </r>
  <r>
    <s v="apenalver@live.com"/>
    <s v="arthur"/>
    <s v="penalver"/>
    <s v="San Antonio"/>
    <s v="TX"/>
    <n v="3500"/>
    <s v="wachenhut"/>
    <s v="Campaign_10"/>
    <s v="Facebook Ads"/>
    <s v="2024-01-18"/>
    <n v="300"/>
    <n v="1980"/>
    <n v="49"/>
    <n v="0"/>
    <n v="30.38"/>
    <n v="0"/>
    <n v="-30.38"/>
    <n v="-30.38"/>
    <n v="-1"/>
    <n v="2.4700000000000002"/>
    <n v="0.62"/>
    <n v="0"/>
    <n v="0"/>
    <s v="PAUSE"/>
    <x v="3"/>
  </r>
  <r>
    <s v="claudesmith84@yahoo.com"/>
    <s v="claude"/>
    <s v="smith"/>
    <s v="Saint Louis"/>
    <s v="MO"/>
    <n v="3200"/>
    <s v="frito lay"/>
    <s v="Campaign_11"/>
    <s v="Facebook Ads"/>
    <s v="2024-01-06"/>
    <n v="100"/>
    <n v="2015"/>
    <n v="80"/>
    <n v="0"/>
    <n v="40.46"/>
    <n v="0"/>
    <n v="-40.46"/>
    <n v="-40.46"/>
    <n v="-1"/>
    <n v="3.97"/>
    <n v="0.51"/>
    <n v="0"/>
    <n v="0"/>
    <s v="PAUSE"/>
    <x v="3"/>
  </r>
  <r>
    <s v="darrelldiaz@yahoo.com"/>
    <s v="darrell"/>
    <s v="diaz"/>
    <s v="Toluca Lake"/>
    <s v="CA"/>
    <n v="3300"/>
    <s v="henry's hamburgers"/>
    <s v="Campaign_13"/>
    <s v="Facebook Ads"/>
    <s v="2024-01-30"/>
    <n v="100"/>
    <n v="2273"/>
    <n v="101"/>
    <n v="2"/>
    <n v="80.47"/>
    <n v="101.34"/>
    <n v="20.870000000000005"/>
    <n v="20.870000000000005"/>
    <n v="0.25935131104759546"/>
    <n v="4.4400000000000004"/>
    <n v="0.8"/>
    <n v="40.24"/>
    <n v="1.9801980198019802E-2"/>
    <s v="SCALE"/>
    <x v="3"/>
  </r>
  <r>
    <s v="liyahtavikiaziyah@yahoo.com"/>
    <s v="shuntilla"/>
    <s v="richardson"/>
    <s v="Longview"/>
    <s v="TX"/>
    <n v="3400"/>
    <s v="self employed"/>
    <s v="Campaign_18"/>
    <s v="Facebook Ads"/>
    <s v="2024-01-11"/>
    <n v="500"/>
    <n v="1849"/>
    <n v="30"/>
    <n v="1"/>
    <n v="21.09"/>
    <n v="57.32"/>
    <n v="36.230000000000004"/>
    <n v="36.230000000000004"/>
    <n v="1.7178757705073497"/>
    <n v="1.62"/>
    <n v="0.7"/>
    <n v="21.09"/>
    <n v="3.3333333333333333E-2"/>
    <s v="SCALE"/>
    <x v="2"/>
  </r>
  <r>
    <s v="derrickdowdy@hotmail.com"/>
    <s v="derrick"/>
    <s v="dowdy"/>
    <s v="Coalinga"/>
    <s v="CA"/>
    <n v="4500"/>
    <s v="multi tech development"/>
    <s v="Campaign_18"/>
    <s v="Facebook Ads"/>
    <s v="2024-01-27"/>
    <n v="600"/>
    <n v="671"/>
    <n v="23"/>
    <n v="0"/>
    <n v="18.920000000000002"/>
    <n v="0"/>
    <n v="-18.920000000000002"/>
    <n v="-18.920000000000002"/>
    <n v="-1"/>
    <n v="3.43"/>
    <n v="0.82"/>
    <n v="0"/>
    <n v="0"/>
    <s v="PAUSE"/>
    <x v="0"/>
  </r>
  <r>
    <s v="s_lapa@hotmail.com"/>
    <s v="simone"/>
    <s v="lapa"/>
    <s v="Las Vegas"/>
    <s v="NV"/>
    <n v="1467"/>
    <s v="grandview marketing"/>
    <s v="Campaign_2"/>
    <s v="Facebook Ads"/>
    <s v="2024-01-01"/>
    <n v="800"/>
    <n v="1156"/>
    <n v="21"/>
    <n v="0"/>
    <n v="15.74"/>
    <n v="0"/>
    <n v="-15.74"/>
    <n v="-15.74"/>
    <n v="-1"/>
    <n v="1.82"/>
    <n v="0.75"/>
    <n v="0"/>
    <n v="0"/>
    <s v="PAUSE"/>
    <x v="1"/>
  </r>
  <r>
    <s v="derrycea@yahoo.com"/>
    <s v="derryce"/>
    <s v="howzell"/>
    <s v="North Las Veg"/>
    <s v="NV"/>
    <n v="4983"/>
    <s v="art institute"/>
    <s v="Campaign_12"/>
    <s v="Facebook Ads"/>
    <s v="2024-01-05"/>
    <n v="800"/>
    <n v="501"/>
    <n v="15"/>
    <n v="0"/>
    <n v="11.34"/>
    <n v="0"/>
    <n v="-11.34"/>
    <n v="-11.34"/>
    <n v="-1"/>
    <n v="2.99"/>
    <n v="0.76"/>
    <n v="0"/>
    <n v="0"/>
    <s v="PAUSE"/>
    <x v="1"/>
  </r>
  <r>
    <s v="afederici37@gmail.com"/>
    <s v="amanda"/>
    <s v="federici"/>
    <s v="Bethlehem"/>
    <s v="PA"/>
    <n v="1800"/>
    <s v="caregivers of america"/>
    <s v="Campaign_6"/>
    <s v="Facebook Ads"/>
    <s v="2024-01-09"/>
    <n v="300"/>
    <n v="609"/>
    <n v="13"/>
    <n v="0"/>
    <n v="8.89"/>
    <n v="0"/>
    <n v="-8.89"/>
    <n v="-8.89"/>
    <n v="-1"/>
    <n v="2.13"/>
    <n v="0.68"/>
    <n v="0"/>
    <n v="0"/>
    <s v="PAUSE"/>
    <x v="3"/>
  </r>
  <r>
    <s v="kevinevans@yahoo.com"/>
    <s v="kevin"/>
    <s v="evans"/>
    <s v="Miami"/>
    <s v="FL"/>
    <n v="2979"/>
    <s v="buena vista garden maintenance"/>
    <s v="Campaign_1"/>
    <s v="Facebook Ads"/>
    <s v="2024-01-11"/>
    <n v="300"/>
    <n v="1575"/>
    <n v="46"/>
    <n v="0"/>
    <n v="33.79"/>
    <n v="0"/>
    <n v="-33.79"/>
    <n v="-33.79"/>
    <n v="-1"/>
    <n v="2.92"/>
    <n v="0.73"/>
    <n v="0"/>
    <n v="0"/>
    <s v="PAUSE"/>
    <x v="3"/>
  </r>
  <r>
    <s v="jpalh621@gmail.com"/>
    <s v="jeannette"/>
    <s v="palma"/>
    <s v="Sioux City"/>
    <s v="IA"/>
    <n v="1800"/>
    <s v="hartland cleaning"/>
    <s v="Campaign_5"/>
    <s v="Facebook Ads"/>
    <s v="2024-01-26"/>
    <n v="200"/>
    <n v="994"/>
    <n v="17"/>
    <n v="1"/>
    <n v="14.1"/>
    <n v="38.19"/>
    <n v="24.089999999999996"/>
    <n v="24.089999999999996"/>
    <n v="1.7085106382978721"/>
    <n v="1.71"/>
    <n v="0.83"/>
    <n v="14.1"/>
    <n v="5.8823529411764705E-2"/>
    <s v="SCALE"/>
    <x v="3"/>
  </r>
  <r>
    <s v="chrisyheaven@gmail.com"/>
    <s v="christina"/>
    <s v="heaven"/>
    <s v="Clarksville"/>
    <s v="IN"/>
    <n v="1250"/>
    <s v="petfirst"/>
    <s v="Campaign_10"/>
    <s v="Facebook Ads"/>
    <s v="2024-01-06"/>
    <n v="400"/>
    <n v="573"/>
    <n v="18"/>
    <n v="1"/>
    <n v="7.71"/>
    <n v="50.75"/>
    <n v="43.04"/>
    <n v="43.04"/>
    <n v="5.5823605706874186"/>
    <n v="3.14"/>
    <n v="0.43"/>
    <n v="7.71"/>
    <n v="5.5555555555555552E-2"/>
    <s v="SCALE"/>
    <x v="2"/>
  </r>
  <r>
    <s v="carltyree@hotmail.com"/>
    <s v="carl"/>
    <s v="tyree"/>
    <s v="Houston"/>
    <s v="TX"/>
    <n v="3400"/>
    <s v="brendle's"/>
    <s v="Campaign_19"/>
    <s v="Facebook Ads"/>
    <s v="2024-01-03"/>
    <n v="800"/>
    <n v="2296"/>
    <n v="87"/>
    <n v="0"/>
    <n v="38.89"/>
    <n v="0"/>
    <n v="-38.89"/>
    <n v="-38.89"/>
    <n v="-1"/>
    <n v="3.79"/>
    <n v="0.45"/>
    <n v="0"/>
    <n v="0"/>
    <s v="PAUSE"/>
    <x v="1"/>
  </r>
  <r>
    <s v="stevenjnguyen@gmail.com"/>
    <s v="steven"/>
    <s v="nguyen"/>
    <s v="Jacksonville"/>
    <s v="FL"/>
    <n v="2800"/>
    <s v="sunburst garden management"/>
    <s v="Campaign_3"/>
    <s v="Facebook Ads"/>
    <s v="2024-01-24"/>
    <n v="100"/>
    <n v="1283"/>
    <n v="31"/>
    <n v="3"/>
    <n v="23.48"/>
    <n v="204.36"/>
    <n v="180.88000000000002"/>
    <n v="180.88000000000002"/>
    <n v="7.7035775127768318"/>
    <n v="2.42"/>
    <n v="0.76"/>
    <n v="7.83"/>
    <n v="9.6774193548387094E-2"/>
    <s v="SCALE"/>
    <x v="3"/>
  </r>
  <r>
    <s v="otesha.payton@yahoo.com"/>
    <s v="otesha"/>
    <s v="payton"/>
    <s v="Kankakee"/>
    <s v="IL"/>
    <n v="2100"/>
    <s v="starwood hotels"/>
    <s v="Campaign_3"/>
    <s v="Facebook Ads"/>
    <s v="2024-01-21"/>
    <n v="500"/>
    <n v="1152"/>
    <n v="51"/>
    <n v="5"/>
    <n v="42.59"/>
    <n v="263.64999999999998"/>
    <n v="221.05999999999997"/>
    <n v="221.05999999999997"/>
    <n v="5.190420286452218"/>
    <n v="4.43"/>
    <n v="0.84"/>
    <n v="8.52"/>
    <n v="9.8039215686274508E-2"/>
    <s v="SCALE"/>
    <x v="2"/>
  </r>
  <r>
    <s v="meme_gilbert@yahoo.com"/>
    <s v="l ametra"/>
    <s v="motton"/>
    <s v="Dallas"/>
    <s v="TX"/>
    <n v="2500"/>
    <s v="scottish rite hospital"/>
    <s v="Campaign_18"/>
    <s v="Facebook Ads"/>
    <s v="2024-01-04"/>
    <n v="100"/>
    <n v="1043"/>
    <n v="43"/>
    <n v="0"/>
    <n v="20.79"/>
    <n v="0"/>
    <n v="-20.79"/>
    <n v="-20.79"/>
    <n v="-1"/>
    <n v="4.12"/>
    <n v="0.48"/>
    <n v="0"/>
    <n v="0"/>
    <s v="PAUSE"/>
    <x v="3"/>
  </r>
  <r>
    <s v="bappre@gmail.com"/>
    <s v="daniel"/>
    <s v="holcomb"/>
    <s v="Sacramento"/>
    <s v="CA"/>
    <n v="1625"/>
    <s v="total yard management"/>
    <s v="Campaign_14"/>
    <s v="Facebook Ads"/>
    <s v="2024-01-21"/>
    <n v="1000"/>
    <n v="1995"/>
    <n v="62"/>
    <n v="6"/>
    <n v="45.97"/>
    <n v="413.43"/>
    <n v="367.46000000000004"/>
    <n v="367.46000000000004"/>
    <n v="7.9934740047857309"/>
    <n v="3.11"/>
    <n v="0.74"/>
    <n v="7.66"/>
    <n v="9.6774193548387094E-2"/>
    <s v="SCALE"/>
    <x v="1"/>
  </r>
  <r>
    <s v="eshaneua@yahoo.com"/>
    <s v="jacquetta"/>
    <s v="nichols"/>
    <s v="Saint Pauls"/>
    <s v="NC"/>
    <n v="1733"/>
    <s v="umb bank  na"/>
    <s v="Campaign_6"/>
    <s v="Facebook Ads"/>
    <s v="2024-01-10"/>
    <n v="500"/>
    <n v="879"/>
    <n v="16"/>
    <n v="0"/>
    <n v="11.97"/>
    <n v="0"/>
    <n v="-11.97"/>
    <n v="-11.97"/>
    <n v="-1"/>
    <n v="1.82"/>
    <n v="0.75"/>
    <n v="0"/>
    <n v="0"/>
    <s v="PAUSE"/>
    <x v="2"/>
  </r>
  <r>
    <s v="efiraboys29@hotmail.com"/>
    <s v="todd"/>
    <s v="puente"/>
    <s v="Bellevue"/>
    <s v="WA"/>
    <n v="3497"/>
    <s v="macroserve"/>
    <s v="Campaign_19"/>
    <s v="Facebook Ads"/>
    <s v="2024-01-25"/>
    <n v="600"/>
    <n v="1056"/>
    <n v="20"/>
    <n v="1"/>
    <n v="16.079999999999998"/>
    <n v="54.67"/>
    <n v="38.590000000000003"/>
    <n v="38.590000000000003"/>
    <n v="2.3998756218905477"/>
    <n v="1.89"/>
    <n v="0.8"/>
    <n v="16.079999999999998"/>
    <n v="0.05"/>
    <s v="SCALE"/>
    <x v="0"/>
  </r>
  <r>
    <s v="kevinsullivan@hotmail.com"/>
    <s v="kevin"/>
    <s v="sullivan"/>
    <s v="Lawrenceville"/>
    <s v="GA"/>
    <n v="1500"/>
    <s v="weatherill's"/>
    <s v="Campaign_11"/>
    <s v="Facebook Ads"/>
    <s v="2024-01-17"/>
    <n v="800"/>
    <n v="1089"/>
    <n v="44"/>
    <n v="1"/>
    <n v="34.49"/>
    <n v="53.4"/>
    <n v="18.909999999999997"/>
    <n v="18.909999999999997"/>
    <n v="0.5482748622789213"/>
    <n v="4.04"/>
    <n v="0.78"/>
    <n v="34.49"/>
    <n v="2.2727272727272728E-2"/>
    <s v="SCALE"/>
    <x v="1"/>
  </r>
  <r>
    <s v="charmaynehopkinsbenson@yahoo.com"/>
    <s v="charmayne"/>
    <s v="hopkins-bens"/>
    <s v="Missouri City"/>
    <s v="TX"/>
    <n v="1846"/>
    <s v="fort bend county library"/>
    <s v="Campaign_1"/>
    <s v="Facebook Ads"/>
    <s v="2024-01-08"/>
    <n v="100"/>
    <n v="1071"/>
    <n v="40"/>
    <n v="4"/>
    <n v="21.74"/>
    <n v="197.71"/>
    <n v="175.97"/>
    <n v="175.97"/>
    <n v="8.0942962281508741"/>
    <n v="3.73"/>
    <n v="0.54"/>
    <n v="5.44"/>
    <n v="0.1"/>
    <s v="SCALE"/>
    <x v="3"/>
  </r>
  <r>
    <s v="ejojola03@yahoo.com"/>
    <s v="edra"/>
    <s v="jojola"/>
    <s v="Bennett"/>
    <s v="CO"/>
    <n v="1386"/>
    <s v="adams county school district 5"/>
    <s v="Campaign_9"/>
    <s v="Facebook Ads"/>
    <s v="2024-01-10"/>
    <n v="1000"/>
    <n v="1828"/>
    <n v="77"/>
    <n v="1"/>
    <n v="35.93"/>
    <n v="56.98"/>
    <n v="21.049999999999997"/>
    <n v="21.049999999999997"/>
    <n v="0.5858613971611466"/>
    <n v="4.21"/>
    <n v="0.47"/>
    <n v="35.93"/>
    <n v="1.2987012987012988E-2"/>
    <s v="SCALE"/>
    <x v="1"/>
  </r>
  <r>
    <s v="roberttrhoads@gmail.com"/>
    <s v="robert"/>
    <s v="rhoads"/>
    <s v="Lakeville"/>
    <s v="MN"/>
    <n v="4200"/>
    <s v="hastings"/>
    <s v="Campaign_1"/>
    <s v="Facebook Ads"/>
    <s v="2024-01-26"/>
    <n v="500"/>
    <n v="2135"/>
    <n v="69"/>
    <n v="0"/>
    <n v="49.6"/>
    <n v="0"/>
    <n v="-49.6"/>
    <n v="-49.6"/>
    <n v="-1"/>
    <n v="3.23"/>
    <n v="0.72"/>
    <n v="0"/>
    <n v="0"/>
    <s v="PAUSE"/>
    <x v="2"/>
  </r>
  <r>
    <s v="gsricciuto@yahoo.com"/>
    <s v="gai"/>
    <s v="bigford"/>
    <s v="Glendale"/>
    <s v="AZ"/>
    <n v="1600"/>
    <s v="alaska airlines"/>
    <s v="Campaign_9"/>
    <s v="Facebook Ads"/>
    <s v="2024-01-31"/>
    <n v="200"/>
    <n v="1213"/>
    <n v="47"/>
    <n v="3"/>
    <n v="23.51"/>
    <n v="211.52"/>
    <n v="188.01000000000002"/>
    <n v="188.01000000000002"/>
    <n v="7.9970225435984688"/>
    <n v="3.87"/>
    <n v="0.5"/>
    <n v="7.84"/>
    <n v="6.3829787234042548E-2"/>
    <s v="SCALE"/>
    <x v="3"/>
  </r>
  <r>
    <s v="montylopez@hotmail.com"/>
    <s v="monty"/>
    <s v="lopez"/>
    <s v="Rockford"/>
    <s v="IL"/>
    <n v="2500"/>
    <s v="anthony's"/>
    <s v="Campaign_4"/>
    <s v="Facebook Ads"/>
    <s v="2024-01-15"/>
    <n v="700"/>
    <n v="681"/>
    <n v="29"/>
    <n v="0"/>
    <n v="20.78"/>
    <n v="0"/>
    <n v="-20.78"/>
    <n v="-20.78"/>
    <n v="-1"/>
    <n v="4.26"/>
    <n v="0.72"/>
    <n v="0"/>
    <n v="0"/>
    <s v="PAUSE"/>
    <x v="0"/>
  </r>
  <r>
    <s v="pattijohnson@gmail.com"/>
    <s v="patti"/>
    <s v="johnson"/>
    <s v="Indianapolis"/>
    <s v="IN"/>
    <n v="1500"/>
    <s v="miller &amp; rhoads"/>
    <s v="Campaign_11"/>
    <s v="Facebook Ads"/>
    <s v="2024-01-26"/>
    <n v="400"/>
    <n v="1296"/>
    <n v="30"/>
    <n v="2"/>
    <n v="19.079999999999998"/>
    <n v="83.19"/>
    <n v="64.11"/>
    <n v="64.11"/>
    <n v="3.3600628930817611"/>
    <n v="2.31"/>
    <n v="0.64"/>
    <n v="9.5399999999999991"/>
    <n v="6.6666666666666666E-2"/>
    <s v="SCALE"/>
    <x v="2"/>
  </r>
  <r>
    <s v="aka.lacy@hotmail.com"/>
    <s v="kevin"/>
    <s v="lacy"/>
    <s v="Terre Haute"/>
    <s v="IN"/>
    <n v="4000"/>
    <s v="carrier"/>
    <s v="Campaign_12"/>
    <s v="Facebook Ads"/>
    <s v="2024-01-24"/>
    <n v="700"/>
    <n v="622"/>
    <n v="15"/>
    <n v="0"/>
    <n v="11.64"/>
    <n v="0"/>
    <n v="-11.64"/>
    <n v="-11.64"/>
    <n v="-1"/>
    <n v="2.41"/>
    <n v="0.78"/>
    <n v="0"/>
    <n v="0"/>
    <s v="PAUSE"/>
    <x v="0"/>
  </r>
  <r>
    <s v="krexpertassistance@gmail.com"/>
    <s v="keisha"/>
    <s v="robinson"/>
    <s v="Washington"/>
    <s v="DC"/>
    <n v="1300"/>
    <s v="give an hour"/>
    <s v="Campaign_6"/>
    <s v="Facebook Ads"/>
    <s v="2024-01-08"/>
    <n v="600"/>
    <n v="1139"/>
    <n v="50"/>
    <n v="4"/>
    <n v="35.61"/>
    <n v="149.87"/>
    <n v="114.26"/>
    <n v="114.26"/>
    <n v="3.208649255827015"/>
    <n v="4.3899999999999997"/>
    <n v="0.71"/>
    <n v="8.9"/>
    <n v="0.08"/>
    <s v="SCALE"/>
    <x v="0"/>
  </r>
  <r>
    <s v="thisere@gmail.com"/>
    <s v="jeanette"/>
    <s v="noel"/>
    <s v="Athens"/>
    <s v="GA"/>
    <n v="2500"/>
    <s v="webcom business services"/>
    <s v="Campaign_8"/>
    <s v="Facebook Ads"/>
    <s v="2024-01-25"/>
    <n v="800"/>
    <n v="1205"/>
    <n v="29"/>
    <n v="2"/>
    <n v="20.32"/>
    <n v="114.39"/>
    <n v="94.07"/>
    <n v="94.07"/>
    <n v="4.6294291338582676"/>
    <n v="2.41"/>
    <n v="0.7"/>
    <n v="10.16"/>
    <n v="6.8965517241379309E-2"/>
    <s v="SCALE"/>
    <x v="1"/>
  </r>
  <r>
    <s v="bwlehman42@yahoo.com"/>
    <s v="brian"/>
    <s v="lehman"/>
    <s v="Mishawaka"/>
    <s v="IN"/>
    <n v="1250"/>
    <s v="jayco inc"/>
    <s v="Campaign_19"/>
    <s v="Facebook Ads"/>
    <s v="2024-01-12"/>
    <n v="200"/>
    <n v="571"/>
    <n v="19"/>
    <n v="1"/>
    <n v="8.2200000000000006"/>
    <n v="44.55"/>
    <n v="36.33"/>
    <n v="36.33"/>
    <n v="4.4197080291970794"/>
    <n v="3.33"/>
    <n v="0.43"/>
    <n v="8.2200000000000006"/>
    <n v="5.2631578947368418E-2"/>
    <s v="SCALE"/>
    <x v="3"/>
  </r>
  <r>
    <s v="oespen@yahoo.com"/>
    <s v="jeffrey"/>
    <s v="fox"/>
    <s v="Boca Raton"/>
    <s v="FL"/>
    <n v="1200"/>
    <s v="labelles"/>
    <s v="Campaign_11"/>
    <s v="Facebook Ads"/>
    <s v="2024-01-21"/>
    <n v="1000"/>
    <n v="1638"/>
    <n v="46"/>
    <n v="0"/>
    <n v="21.25"/>
    <n v="0"/>
    <n v="-21.25"/>
    <n v="-21.25"/>
    <n v="-1"/>
    <n v="2.81"/>
    <n v="0.46"/>
    <n v="0"/>
    <n v="0"/>
    <s v="PAUSE"/>
    <x v="1"/>
  </r>
  <r>
    <s v="mrericmcdonald@gmail.com"/>
    <s v="eric"/>
    <s v="mcdonald"/>
    <s v="Cedar City"/>
    <s v="UT"/>
    <n v="3000"/>
    <s v="danny's cleaning service"/>
    <s v="Campaign_8"/>
    <s v="Facebook Ads"/>
    <s v="2024-01-31"/>
    <n v="100"/>
    <n v="2023"/>
    <n v="84"/>
    <n v="8"/>
    <n v="56.38"/>
    <n v="396.77"/>
    <n v="340.39"/>
    <n v="340.39"/>
    <n v="6.0374246186590987"/>
    <n v="4.1500000000000004"/>
    <n v="0.67"/>
    <n v="7.05"/>
    <n v="9.5238095238095233E-2"/>
    <s v="SCALE"/>
    <x v="3"/>
  </r>
  <r>
    <s v="jmccain1@gmail.com"/>
    <s v="jason"/>
    <s v="mccain"/>
    <s v="La Mesa"/>
    <s v="CA"/>
    <n v="1625"/>
    <s v="california college san di"/>
    <s v="Campaign_7"/>
    <s v="Facebook Ads"/>
    <s v="2024-01-29"/>
    <n v="1000"/>
    <n v="846"/>
    <n v="20"/>
    <n v="0"/>
    <n v="13.54"/>
    <n v="0"/>
    <n v="-13.54"/>
    <n v="-13.54"/>
    <n v="-1"/>
    <n v="2.36"/>
    <n v="0.68"/>
    <n v="0"/>
    <n v="0"/>
    <s v="PAUSE"/>
    <x v="1"/>
  </r>
  <r>
    <s v="nrsnggirl04@yahoo.com"/>
    <s v="megan"/>
    <s v="carroll"/>
    <s v="West Union"/>
    <s v="OH"/>
    <n v="2435"/>
    <s v="trihealth"/>
    <s v="Campaign_20"/>
    <s v="Facebook Ads"/>
    <s v="2024-01-10"/>
    <n v="100"/>
    <n v="1851"/>
    <n v="59"/>
    <n v="2"/>
    <n v="39.26"/>
    <n v="139.72999999999999"/>
    <n v="100.47"/>
    <n v="100.47"/>
    <n v="2.5590932246561389"/>
    <n v="3.19"/>
    <n v="0.67"/>
    <n v="19.63"/>
    <n v="3.3898305084745763E-2"/>
    <s v="SCALE"/>
    <x v="3"/>
  </r>
  <r>
    <s v="babyleah2009@gmail.com"/>
    <s v="christine"/>
    <s v="simmons"/>
    <s v="Fort Lauderda"/>
    <s v="FL"/>
    <n v="2250"/>
    <s v="goldberg  dohan"/>
    <s v="Campaign_13"/>
    <s v="Facebook Ads"/>
    <s v="2024-01-25"/>
    <n v="300"/>
    <n v="1717"/>
    <n v="40"/>
    <n v="3"/>
    <n v="23.59"/>
    <n v="178.47"/>
    <n v="154.88"/>
    <n v="154.88"/>
    <n v="6.5654938533276814"/>
    <n v="2.33"/>
    <n v="0.59"/>
    <n v="7.86"/>
    <n v="7.4999999999999997E-2"/>
    <s v="SCALE"/>
    <x v="3"/>
  </r>
  <r>
    <s v="jeffreysbrown@live.com"/>
    <s v="jeffrey"/>
    <s v="brown"/>
    <s v="Lake Station"/>
    <s v="IN"/>
    <n v="2167"/>
    <s v="knox lumber"/>
    <s v="Campaign_10"/>
    <s v="Facebook Ads"/>
    <s v="2024-01-23"/>
    <n v="200"/>
    <n v="2178"/>
    <n v="79"/>
    <n v="0"/>
    <n v="51.45"/>
    <n v="0"/>
    <n v="-51.45"/>
    <n v="-51.45"/>
    <n v="-1"/>
    <n v="3.63"/>
    <n v="0.65"/>
    <n v="0"/>
    <n v="0"/>
    <s v="PAUSE"/>
    <x v="3"/>
  </r>
  <r>
    <s v="tiffani.robinson1@gmail.com"/>
    <s v="tiffani"/>
    <s v="robinson"/>
    <s v="Houston"/>
    <s v="TX"/>
    <n v="2800"/>
    <s v="hhss"/>
    <s v="Campaign_6"/>
    <s v="Facebook Ads"/>
    <s v="2024-01-19"/>
    <n v="800"/>
    <n v="1874"/>
    <n v="33"/>
    <n v="1"/>
    <n v="24.2"/>
    <n v="37.19"/>
    <n v="12.989999999999998"/>
    <n v="12.989999999999998"/>
    <n v="0.53677685950413223"/>
    <n v="1.76"/>
    <n v="0.73"/>
    <n v="24.2"/>
    <n v="3.0303030303030304E-2"/>
    <s v="SCALE"/>
    <x v="1"/>
  </r>
  <r>
    <s v="blessedmom4u@yahoo.com"/>
    <s v="kristy"/>
    <s v="sheets"/>
    <s v="Richmond"/>
    <s v="VA"/>
    <n v="1200"/>
    <s v="dominion eye assoc"/>
    <s v="Campaign_7"/>
    <s v="Facebook Ads"/>
    <s v="2024-01-11"/>
    <n v="600"/>
    <n v="1068"/>
    <n v="23"/>
    <n v="0"/>
    <n v="16.02"/>
    <n v="0"/>
    <n v="-16.02"/>
    <n v="-16.02"/>
    <n v="-1"/>
    <n v="2.15"/>
    <n v="0.7"/>
    <n v="0"/>
    <n v="0"/>
    <s v="PAUSE"/>
    <x v="0"/>
  </r>
  <r>
    <s v="erinalario@yahoo.com"/>
    <s v="erin"/>
    <s v="alario"/>
    <s v="Pittsburgh"/>
    <s v="PA"/>
    <n v="2250"/>
    <s v="giant eagle"/>
    <s v="Campaign_8"/>
    <s v="Facebook Ads"/>
    <s v="2024-01-03"/>
    <n v="700"/>
    <n v="607"/>
    <n v="20"/>
    <n v="1"/>
    <n v="12.27"/>
    <n v="48.56"/>
    <n v="36.290000000000006"/>
    <n v="36.290000000000006"/>
    <n v="2.957620211898941"/>
    <n v="3.29"/>
    <n v="0.61"/>
    <n v="12.27"/>
    <n v="0.05"/>
    <s v="SCALE"/>
    <x v="0"/>
  </r>
  <r>
    <s v="cvicky1028@yahoo.com"/>
    <s v="victoria"/>
    <s v="cooley"/>
    <s v="Chicago"/>
    <s v="IL"/>
    <n v="4800"/>
    <s v="board of education"/>
    <s v="Campaign_17"/>
    <s v="Facebook Ads"/>
    <s v="2024-01-26"/>
    <n v="400"/>
    <n v="953"/>
    <n v="42"/>
    <n v="0"/>
    <n v="22.69"/>
    <n v="0"/>
    <n v="-22.69"/>
    <n v="-22.69"/>
    <n v="-1"/>
    <n v="4.41"/>
    <n v="0.54"/>
    <n v="0"/>
    <n v="0"/>
    <s v="PAUSE"/>
    <x v="2"/>
  </r>
  <r>
    <s v="addiejefferson@gmail.com"/>
    <s v="addie"/>
    <s v="jefferson"/>
    <s v="ashburn"/>
    <s v="VA"/>
    <n v="1500"/>
    <s v="wheels discount auto"/>
    <s v="Campaign_3"/>
    <s v="Facebook Ads"/>
    <s v="2024-01-21"/>
    <n v="200"/>
    <n v="597"/>
    <n v="21"/>
    <n v="2"/>
    <n v="9.2100000000000009"/>
    <n v="86.26"/>
    <n v="77.050000000000011"/>
    <n v="77.050000000000011"/>
    <n v="8.3659066232356132"/>
    <n v="3.52"/>
    <n v="0.44"/>
    <n v="4.6100000000000003"/>
    <n v="9.5238095238095233E-2"/>
    <s v="SCALE"/>
    <x v="3"/>
  </r>
  <r>
    <s v="idahilton@yahoo.com"/>
    <s v="ida"/>
    <s v="hilton"/>
    <s v="Sacramento"/>
    <s v="CA"/>
    <n v="2000"/>
    <s v="channel home centers"/>
    <s v="Campaign_1"/>
    <s v="Facebook Ads"/>
    <s v="2024-01-08"/>
    <n v="300"/>
    <n v="1375"/>
    <n v="59"/>
    <n v="2"/>
    <n v="42.2"/>
    <n v="137.97"/>
    <n v="95.77"/>
    <n v="95.77"/>
    <n v="2.2694312796208527"/>
    <n v="4.29"/>
    <n v="0.72"/>
    <n v="21.1"/>
    <n v="3.3898305084745763E-2"/>
    <s v="SCALE"/>
    <x v="3"/>
  </r>
  <r>
    <s v="florencet@gmail.com"/>
    <s v="florence"/>
    <s v="taylor"/>
    <s v="Phoenix"/>
    <s v="AZ"/>
    <n v="2250"/>
    <s v="harmony house"/>
    <s v="Campaign_17"/>
    <s v="Facebook Ads"/>
    <s v="2024-01-13"/>
    <n v="1000"/>
    <n v="696"/>
    <n v="31"/>
    <n v="0"/>
    <n v="19.440000000000001"/>
    <n v="0"/>
    <n v="-19.440000000000001"/>
    <n v="-19.440000000000001"/>
    <n v="-1"/>
    <n v="4.45"/>
    <n v="0.63"/>
    <n v="0"/>
    <n v="0"/>
    <s v="PAUSE"/>
    <x v="1"/>
  </r>
  <r>
    <s v="marisa7911@gmail.com"/>
    <s v="marisa"/>
    <s v="nixon"/>
    <s v="West Palm Bea"/>
    <s v="FL"/>
    <n v="1914"/>
    <s v="walgreens distribution"/>
    <s v="Campaign_16"/>
    <s v="Facebook Ads"/>
    <s v="2024-01-31"/>
    <n v="600"/>
    <n v="2249"/>
    <n v="46"/>
    <n v="1"/>
    <n v="25.97"/>
    <n v="46.27"/>
    <n v="20.300000000000004"/>
    <n v="20.300000000000004"/>
    <n v="0.78167115902964979"/>
    <n v="2.0499999999999998"/>
    <n v="0.56000000000000005"/>
    <n v="25.97"/>
    <n v="2.1739130434782608E-2"/>
    <s v="SCALE"/>
    <x v="0"/>
  </r>
  <r>
    <s v="foxyzeta@gmail.com"/>
    <s v="meramonie"/>
    <s v="haynes"/>
    <s v="Mesquite"/>
    <s v="TX"/>
    <n v="1336"/>
    <s v="st bernard hospital"/>
    <s v="Campaign_17"/>
    <s v="Facebook Ads"/>
    <s v="2024-01-10"/>
    <n v="400"/>
    <n v="847"/>
    <n v="20"/>
    <n v="0"/>
    <n v="14.69"/>
    <n v="0"/>
    <n v="-14.69"/>
    <n v="-14.69"/>
    <n v="-1"/>
    <n v="2.36"/>
    <n v="0.73"/>
    <n v="0"/>
    <n v="0"/>
    <s v="PAUSE"/>
    <x v="2"/>
  </r>
  <r>
    <s v="eldridge1956@yahoo.com"/>
    <s v="gilbert"/>
    <s v="eldridge"/>
    <s v="Houston"/>
    <s v="TX"/>
    <n v="5800"/>
    <s v="jpmorgan chase bank  na"/>
    <s v="Campaign_16"/>
    <s v="Facebook Ads"/>
    <s v="2024-01-17"/>
    <n v="800"/>
    <n v="1445"/>
    <n v="36"/>
    <n v="1"/>
    <n v="22.22"/>
    <n v="39.44"/>
    <n v="17.22"/>
    <n v="17.22"/>
    <n v="0.77497749774977498"/>
    <n v="2.4900000000000002"/>
    <n v="0.62"/>
    <n v="22.22"/>
    <n v="2.7777777777777776E-2"/>
    <s v="SCALE"/>
    <x v="1"/>
  </r>
  <r>
    <s v="fincire@gmail.com"/>
    <s v="omar"/>
    <s v="garcia"/>
    <s v="Philadelphia"/>
    <s v="PA"/>
    <n v="3500"/>
    <s v="knockout kickboxing"/>
    <s v="Campaign_4"/>
    <s v="Facebook Ads"/>
    <s v="2024-01-13"/>
    <n v="600"/>
    <n v="1424"/>
    <n v="46"/>
    <n v="1"/>
    <n v="32.630000000000003"/>
    <n v="48.76"/>
    <n v="16.129999999999995"/>
    <n v="16.129999999999995"/>
    <n v="0.49433037082439457"/>
    <n v="3.23"/>
    <n v="0.71"/>
    <n v="32.630000000000003"/>
    <n v="2.1739130434782608E-2"/>
    <s v="SCALE"/>
    <x v="0"/>
  </r>
  <r>
    <s v="ciaramills22@gmail.com"/>
    <s v="ciara"/>
    <s v="mills"/>
    <s v="Miami"/>
    <s v="FL"/>
    <n v="2795"/>
    <s v="florida retirement"/>
    <s v="Campaign_19"/>
    <s v="Facebook Ads"/>
    <s v="2024-01-01"/>
    <n v="100"/>
    <n v="1970"/>
    <n v="56"/>
    <n v="2"/>
    <n v="25.81"/>
    <n v="78.62"/>
    <n v="52.81"/>
    <n v="52.81"/>
    <n v="2.0461061604029447"/>
    <n v="2.84"/>
    <n v="0.46"/>
    <n v="12.9"/>
    <n v="3.5714285714285712E-2"/>
    <s v="SCALE"/>
    <x v="3"/>
  </r>
  <r>
    <s v="lucyferguson@hotmail.com"/>
    <s v="lucy"/>
    <s v="ferguson"/>
    <s v="Oceanside"/>
    <s v="CA"/>
    <n v="2000"/>
    <s v="the happy bear"/>
    <s v="Campaign_20"/>
    <s v="Facebook Ads"/>
    <s v="2024-01-01"/>
    <n v="400"/>
    <n v="2237"/>
    <n v="91"/>
    <n v="0"/>
    <n v="42.38"/>
    <n v="0"/>
    <n v="-42.38"/>
    <n v="-42.38"/>
    <n v="-1"/>
    <n v="4.07"/>
    <n v="0.47"/>
    <n v="0"/>
    <n v="0"/>
    <s v="PAUSE"/>
    <x v="2"/>
  </r>
  <r>
    <s v="trap197638@yahoo.com"/>
    <s v="shameka"/>
    <s v="crews"/>
    <s v="Petersburg"/>
    <s v="VA"/>
    <n v="2200"/>
    <s v="enovy health care"/>
    <s v="Campaign_14"/>
    <s v="Facebook Ads"/>
    <s v="2024-01-06"/>
    <n v="100"/>
    <n v="1812"/>
    <n v="30"/>
    <n v="2"/>
    <n v="23.45"/>
    <n v="117.64"/>
    <n v="94.19"/>
    <n v="94.19"/>
    <n v="4.0166311300639661"/>
    <n v="1.66"/>
    <n v="0.78"/>
    <n v="11.72"/>
    <n v="6.6666666666666666E-2"/>
    <s v="SCALE"/>
    <x v="3"/>
  </r>
  <r>
    <s v="ration@gmail.com"/>
    <s v="derrick"/>
    <s v="krupa"/>
    <s v="Ashburn"/>
    <s v="VA"/>
    <n v="2000"/>
    <s v="vinyl fever"/>
    <s v="Campaign_20"/>
    <s v="Facebook Ads"/>
    <s v="2024-01-14"/>
    <n v="600"/>
    <n v="1723"/>
    <n v="47"/>
    <n v="1"/>
    <n v="32.93"/>
    <n v="71.64"/>
    <n v="38.71"/>
    <n v="38.71"/>
    <n v="1.1755238384451867"/>
    <n v="2.73"/>
    <n v="0.7"/>
    <n v="32.93"/>
    <n v="2.1276595744680851E-2"/>
    <s v="SCALE"/>
    <x v="0"/>
  </r>
  <r>
    <s v="shaidana1@yahoo.com"/>
    <s v="ryan"/>
    <s v="newsome"/>
    <s v="Philadelphia"/>
    <s v="PA"/>
    <n v="4658"/>
    <s v="shellville"/>
    <s v="Campaign_7"/>
    <s v="Facebook Ads"/>
    <s v="2024-01-24"/>
    <n v="200"/>
    <n v="825"/>
    <n v="32"/>
    <n v="3"/>
    <n v="15.4"/>
    <n v="198.02"/>
    <n v="182.62"/>
    <n v="182.62"/>
    <n v="11.858441558441559"/>
    <n v="3.88"/>
    <n v="0.48"/>
    <n v="5.13"/>
    <n v="9.375E-2"/>
    <s v="SCALE"/>
    <x v="3"/>
  </r>
  <r>
    <s v="wandamurga@live.com"/>
    <s v="wanda"/>
    <s v="murga"/>
    <s v="Fort Worth"/>
    <s v="TX"/>
    <n v="2300"/>
    <s v="texas treatment services"/>
    <s v="Campaign_6"/>
    <s v="Facebook Ads"/>
    <s v="2024-01-19"/>
    <n v="300"/>
    <n v="923"/>
    <n v="23"/>
    <n v="0"/>
    <n v="17.38"/>
    <n v="0"/>
    <n v="-17.38"/>
    <n v="-17.38"/>
    <n v="-1"/>
    <n v="2.4900000000000002"/>
    <n v="0.76"/>
    <n v="0"/>
    <n v="0"/>
    <s v="PAUSE"/>
    <x v="3"/>
  </r>
  <r>
    <s v="barbaradjones@yahoo.com"/>
    <s v="barbara"/>
    <s v="jones"/>
    <s v="Vacaville"/>
    <s v="CA"/>
    <n v="1300"/>
    <s v="play town"/>
    <s v="Campaign_19"/>
    <s v="Facebook Ads"/>
    <s v="2024-01-26"/>
    <n v="1000"/>
    <n v="944"/>
    <n v="14"/>
    <n v="0"/>
    <n v="7.35"/>
    <n v="0"/>
    <n v="-7.35"/>
    <n v="-7.35"/>
    <n v="-1"/>
    <n v="1.48"/>
    <n v="0.52"/>
    <n v="0"/>
    <n v="0"/>
    <s v="PAUSE"/>
    <x v="1"/>
  </r>
  <r>
    <s v="adamkstaley@hotmail.com"/>
    <s v="adam"/>
    <s v="staley"/>
    <s v="Austin"/>
    <s v="TX"/>
    <n v="1673"/>
    <s v="galaxy man"/>
    <s v="Campaign_12"/>
    <s v="Facebook Ads"/>
    <s v="2024-01-29"/>
    <n v="400"/>
    <n v="1265"/>
    <n v="53"/>
    <n v="5"/>
    <n v="35.25"/>
    <n v="279.43"/>
    <n v="244.18"/>
    <n v="244.18"/>
    <n v="6.9270921985815601"/>
    <n v="4.1900000000000004"/>
    <n v="0.67"/>
    <n v="7.05"/>
    <n v="9.4339622641509441E-2"/>
    <s v="SCALE"/>
    <x v="2"/>
  </r>
  <r>
    <s v="ricyglo@msn.com"/>
    <s v="ricardo"/>
    <s v="garcia"/>
    <s v="San Diego"/>
    <s v="CA"/>
    <n v="3683"/>
    <s v="sandiegostateuniversity"/>
    <s v="Campaign_13"/>
    <s v="Facebook Ads"/>
    <s v="2024-01-05"/>
    <n v="1000"/>
    <n v="1258"/>
    <n v="21"/>
    <n v="0"/>
    <n v="9.7799999999999994"/>
    <n v="0"/>
    <n v="-9.7799999999999994"/>
    <n v="-9.7799999999999994"/>
    <n v="-1"/>
    <n v="1.67"/>
    <n v="0.47"/>
    <n v="0"/>
    <n v="0"/>
    <s v="PAUSE"/>
    <x v="1"/>
  </r>
  <r>
    <s v="rosalinddcheney@hotmail.com"/>
    <s v="rosalind"/>
    <s v="cheney"/>
    <s v="Zelienople"/>
    <s v="PA"/>
    <n v="5000"/>
    <s v="rustler steak house"/>
    <s v="Campaign_11"/>
    <s v="Facebook Ads"/>
    <s v="2024-01-28"/>
    <n v="1000"/>
    <n v="2253"/>
    <n v="51"/>
    <n v="6"/>
    <n v="42.63"/>
    <n v="410.85"/>
    <n v="368.22"/>
    <n v="368.22"/>
    <n v="8.6375791695988742"/>
    <n v="2.2599999999999998"/>
    <n v="0.84"/>
    <n v="7.1"/>
    <n v="0.11764705882352941"/>
    <s v="SCALE"/>
    <x v="1"/>
  </r>
  <r>
    <s v="mso2780@yahoo.com"/>
    <s v="yuanita"/>
    <s v="jones"/>
    <s v="Chicago"/>
    <s v="IL"/>
    <n v="1317"/>
    <s v="hartgrove hospital"/>
    <s v="Campaign_7"/>
    <s v="Facebook Ads"/>
    <s v="2024-01-02"/>
    <n v="800"/>
    <n v="1444"/>
    <n v="47"/>
    <n v="1"/>
    <n v="35.03"/>
    <n v="35.78"/>
    <n v="0.75"/>
    <n v="0.75"/>
    <n v="2.1410219811590064E-2"/>
    <n v="3.25"/>
    <n v="0.75"/>
    <n v="35.03"/>
    <n v="2.1276595744680851E-2"/>
    <s v="SCALE"/>
    <x v="1"/>
  </r>
  <r>
    <s v="tigusmc@hotmail.com"/>
    <s v="linlda"/>
    <s v="hood"/>
    <s v="Pilot Point"/>
    <s v="TX"/>
    <n v="4400"/>
    <s v="walmart"/>
    <s v="Campaign_3"/>
    <s v="Facebook Ads"/>
    <s v="2024-01-25"/>
    <n v="400"/>
    <n v="569"/>
    <n v="21"/>
    <n v="1"/>
    <n v="12.45"/>
    <n v="38.74"/>
    <n v="26.290000000000003"/>
    <n v="26.290000000000003"/>
    <n v="2.1116465863453819"/>
    <n v="3.69"/>
    <n v="0.59"/>
    <n v="12.45"/>
    <n v="4.7619047619047616E-2"/>
    <s v="SCALE"/>
    <x v="2"/>
  </r>
  <r>
    <s v="markmpalmer@msn.com"/>
    <s v="mark"/>
    <s v="palmer"/>
    <s v="Denver"/>
    <s v="CO"/>
    <n v="3500"/>
    <s v="cherry creek high school"/>
    <s v="Campaign_16"/>
    <s v="Facebook Ads"/>
    <s v="2024-01-23"/>
    <n v="200"/>
    <n v="1964"/>
    <n v="38"/>
    <n v="1"/>
    <n v="26.81"/>
    <n v="56.99"/>
    <n v="30.180000000000003"/>
    <n v="30.180000000000003"/>
    <n v="1.1256993659082433"/>
    <n v="1.93"/>
    <n v="0.71"/>
    <n v="26.81"/>
    <n v="2.6315789473684209E-2"/>
    <s v="SCALE"/>
    <x v="3"/>
  </r>
  <r>
    <s v="wadboy@gmail.com"/>
    <s v="jeffrey"/>
    <s v="carroll"/>
    <s v="Saint Louis"/>
    <s v="MO"/>
    <n v="1950"/>
    <s v="superior interior design"/>
    <s v="Campaign_17"/>
    <s v="Facebook Ads"/>
    <s v="2024-01-02"/>
    <n v="300"/>
    <n v="1583"/>
    <n v="30"/>
    <n v="0"/>
    <n v="16.440000000000001"/>
    <n v="0"/>
    <n v="-16.440000000000001"/>
    <n v="-16.440000000000001"/>
    <n v="-1"/>
    <n v="1.9"/>
    <n v="0.55000000000000004"/>
    <n v="0"/>
    <n v="0"/>
    <s v="PAUSE"/>
    <x v="3"/>
  </r>
  <r>
    <s v="mrsnathan@gmail.com"/>
    <s v="monica"/>
    <s v="nathan"/>
    <s v="Mattoon"/>
    <s v="IL"/>
    <n v="2094"/>
    <s v="reliable investments"/>
    <s v="Campaign_14"/>
    <s v="Facebook Ads"/>
    <s v="2024-01-25"/>
    <n v="200"/>
    <n v="1038"/>
    <n v="16"/>
    <n v="0"/>
    <n v="6.69"/>
    <n v="0"/>
    <n v="-6.69"/>
    <n v="-6.69"/>
    <n v="-1"/>
    <n v="1.54"/>
    <n v="0.42"/>
    <n v="0"/>
    <n v="0"/>
    <s v="PAUSE"/>
    <x v="3"/>
  </r>
  <r>
    <s v="edward.lopez@gmail.com"/>
    <s v="edward"/>
    <s v="lopez"/>
    <s v="Miami"/>
    <s v="FL"/>
    <n v="4272"/>
    <s v="quickbiz"/>
    <s v="Campaign_6"/>
    <s v="Facebook Ads"/>
    <s v="2024-01-03"/>
    <n v="600"/>
    <n v="1629"/>
    <n v="36"/>
    <n v="3"/>
    <n v="29.37"/>
    <n v="195.98"/>
    <n v="166.60999999999999"/>
    <n v="166.60999999999999"/>
    <n v="5.6727953694245823"/>
    <n v="2.21"/>
    <n v="0.82"/>
    <n v="9.7899999999999991"/>
    <n v="8.3333333333333329E-2"/>
    <s v="SCALE"/>
    <x v="0"/>
  </r>
  <r>
    <s v="jam_jess95@yahoo.com"/>
    <s v="jamie"/>
    <s v="jacobs"/>
    <s v="El Dorado Spr"/>
    <s v="MO"/>
    <n v="1790"/>
    <s v="three m"/>
    <s v="Campaign_4"/>
    <s v="Facebook Ads"/>
    <s v="2024-01-10"/>
    <n v="800"/>
    <n v="1024"/>
    <n v="44"/>
    <n v="0"/>
    <n v="24.13"/>
    <n v="0"/>
    <n v="-24.13"/>
    <n v="-24.13"/>
    <n v="-1"/>
    <n v="4.3"/>
    <n v="0.55000000000000004"/>
    <n v="0"/>
    <n v="0"/>
    <s v="PAUSE"/>
    <x v="1"/>
  </r>
  <r>
    <s v="linda_artist@yahoo.com"/>
    <s v="linda"/>
    <s v="stohler"/>
    <s v="Anderson"/>
    <s v="IN"/>
    <n v="1098"/>
    <n v="0"/>
    <s v="Campaign_6"/>
    <s v="Facebook Ads"/>
    <s v="2024-01-02"/>
    <n v="600"/>
    <n v="1871"/>
    <n v="71"/>
    <n v="6"/>
    <n v="51.98"/>
    <n v="385.03"/>
    <n v="333.04999999999995"/>
    <n v="333.04999999999995"/>
    <n v="6.4072720277029624"/>
    <n v="3.79"/>
    <n v="0.73"/>
    <n v="8.66"/>
    <n v="8.4507042253521125E-2"/>
    <s v="SCALE"/>
    <x v="0"/>
  </r>
  <r>
    <s v="carlgfuller@hotmail.com"/>
    <s v="carl"/>
    <s v="fuller"/>
    <s v="Perris"/>
    <s v="CA"/>
    <n v="1200"/>
    <s v="erb lumber"/>
    <s v="Campaign_12"/>
    <s v="Facebook Ads"/>
    <s v="2024-01-06"/>
    <n v="1000"/>
    <n v="2332"/>
    <n v="49"/>
    <n v="1"/>
    <n v="38.56"/>
    <n v="71.56"/>
    <n v="33"/>
    <n v="33"/>
    <n v="0.85580912863070535"/>
    <n v="2.1"/>
    <n v="0.79"/>
    <n v="38.56"/>
    <n v="2.0408163265306121E-2"/>
    <s v="SCALE"/>
    <x v="1"/>
  </r>
  <r>
    <s v="shereeterry@yahoo.com"/>
    <s v="sheree"/>
    <s v="terry"/>
    <s v="Racine"/>
    <s v="WI"/>
    <n v="1250"/>
    <s v="united conveyor"/>
    <s v="Campaign_7"/>
    <s v="Facebook Ads"/>
    <s v="2024-01-19"/>
    <n v="700"/>
    <n v="1222"/>
    <n v="24"/>
    <n v="0"/>
    <n v="14.72"/>
    <n v="0"/>
    <n v="-14.72"/>
    <n v="-14.72"/>
    <n v="-1"/>
    <n v="1.96"/>
    <n v="0.61"/>
    <n v="0"/>
    <n v="0"/>
    <s v="PAUSE"/>
    <x v="0"/>
  </r>
  <r>
    <s v="jazuelke@yahoo.com"/>
    <s v="jason"/>
    <s v="zuelke"/>
    <s v="Tacoma"/>
    <s v="WA"/>
    <n v="1300"/>
    <s v="pacific crest"/>
    <s v="Campaign_17"/>
    <s v="Facebook Ads"/>
    <s v="2024-01-15"/>
    <n v="100"/>
    <n v="795"/>
    <n v="18"/>
    <n v="0"/>
    <n v="11.54"/>
    <n v="0"/>
    <n v="-11.54"/>
    <n v="-11.54"/>
    <n v="-1"/>
    <n v="2.2599999999999998"/>
    <n v="0.64"/>
    <n v="0"/>
    <n v="0"/>
    <s v="PAUSE"/>
    <x v="3"/>
  </r>
  <r>
    <s v="angelod@gmail.com"/>
    <s v="angelo"/>
    <s v="alvarez"/>
    <s v="Tampa"/>
    <s v="FL"/>
    <n v="4100"/>
    <s v="waves music"/>
    <s v="Campaign_2"/>
    <s v="Facebook Ads"/>
    <s v="2024-01-07"/>
    <n v="1000"/>
    <n v="1908"/>
    <n v="85"/>
    <n v="3"/>
    <n v="70.760000000000005"/>
    <n v="194.77"/>
    <n v="124.01"/>
    <n v="124.01"/>
    <n v="1.752543810062182"/>
    <n v="4.45"/>
    <n v="0.83"/>
    <n v="23.59"/>
    <n v="3.5294117647058823E-2"/>
    <s v="SCALE"/>
    <x v="1"/>
  </r>
  <r>
    <s v="douglaswattam@yahoo.com"/>
    <s v="douglas"/>
    <s v="wattam"/>
    <s v="Zephyrhills"/>
    <s v="FL"/>
    <n v="3000"/>
    <s v="zepr mobile park"/>
    <s v="Campaign_14"/>
    <s v="Facebook Ads"/>
    <s v="2024-01-26"/>
    <n v="200"/>
    <n v="1713"/>
    <n v="46"/>
    <n v="1"/>
    <n v="27.65"/>
    <n v="70.8"/>
    <n v="43.15"/>
    <n v="43.15"/>
    <n v="1.5605786618444846"/>
    <n v="2.69"/>
    <n v="0.6"/>
    <n v="27.65"/>
    <n v="2.1739130434782608E-2"/>
    <s v="SCALE"/>
    <x v="3"/>
  </r>
  <r>
    <s v="erikblack@gmail.com"/>
    <s v="erik"/>
    <s v="black"/>
    <s v="Chicago"/>
    <s v="IL"/>
    <n v="3500"/>
    <s v="mighty casey's"/>
    <s v="Campaign_14"/>
    <s v="Facebook Ads"/>
    <s v="2024-01-25"/>
    <n v="200"/>
    <n v="1833"/>
    <n v="59"/>
    <n v="5"/>
    <n v="25.22"/>
    <n v="288.01"/>
    <n v="262.78999999999996"/>
    <n v="262.78999999999996"/>
    <n v="10.419904837430609"/>
    <n v="3.22"/>
    <n v="0.43"/>
    <n v="5.04"/>
    <n v="8.4745762711864403E-2"/>
    <s v="SCALE"/>
    <x v="3"/>
  </r>
  <r>
    <s v="mystic83167@yahoo.com"/>
    <s v="dana"/>
    <s v="wolf"/>
    <s v="Dixon"/>
    <s v="IL"/>
    <n v="2678"/>
    <s v="macy's"/>
    <s v="Campaign_10"/>
    <s v="Facebook Ads"/>
    <s v="2024-01-31"/>
    <n v="400"/>
    <n v="2090"/>
    <n v="32"/>
    <n v="0"/>
    <n v="19.100000000000001"/>
    <n v="0"/>
    <n v="-19.100000000000001"/>
    <n v="-19.100000000000001"/>
    <n v="-1"/>
    <n v="1.53"/>
    <n v="0.6"/>
    <n v="0"/>
    <n v="0"/>
    <s v="PAUSE"/>
    <x v="2"/>
  </r>
  <r>
    <s v="agwil4578@yahoo.com"/>
    <s v="gary"/>
    <s v="wilson"/>
    <s v="Highland"/>
    <s v="IL"/>
    <n v="1250"/>
    <s v="state of illinois"/>
    <s v="Campaign_2"/>
    <s v="Facebook Ads"/>
    <s v="2024-01-15"/>
    <n v="200"/>
    <n v="976"/>
    <n v="14"/>
    <n v="0"/>
    <n v="6.92"/>
    <n v="0"/>
    <n v="-6.92"/>
    <n v="-6.92"/>
    <n v="-1"/>
    <n v="1.43"/>
    <n v="0.49"/>
    <n v="0"/>
    <n v="0"/>
    <s v="PAUSE"/>
    <x v="3"/>
  </r>
  <r>
    <s v="ash.cannon1@gmail.com"/>
    <s v="ashley"/>
    <s v="cannon"/>
    <s v="Richton Park"/>
    <s v="IL"/>
    <n v="7037"/>
    <s v="buffalo  wild  wings"/>
    <s v="Campaign_15"/>
    <s v="Facebook Ads"/>
    <s v="2024-01-26"/>
    <n v="200"/>
    <n v="1878"/>
    <n v="49"/>
    <n v="2"/>
    <n v="35.07"/>
    <n v="133.30000000000001"/>
    <n v="98.230000000000018"/>
    <n v="98.230000000000018"/>
    <n v="2.8009694895922448"/>
    <n v="2.61"/>
    <n v="0.72"/>
    <n v="17.54"/>
    <n v="4.0816326530612242E-2"/>
    <s v="SCALE"/>
    <x v="3"/>
  </r>
  <r>
    <s v="lindarowe@gmail.com"/>
    <s v="linda"/>
    <s v="rowe"/>
    <s v="Austin"/>
    <s v="TX"/>
    <n v="2250"/>
    <s v="klopfenstein's"/>
    <s v="Campaign_17"/>
    <s v="Facebook Ads"/>
    <s v="2024-01-31"/>
    <n v="600"/>
    <n v="1040"/>
    <n v="35"/>
    <n v="1"/>
    <n v="28.45"/>
    <n v="60.74"/>
    <n v="32.290000000000006"/>
    <n v="32.290000000000006"/>
    <n v="1.134973637961336"/>
    <n v="3.37"/>
    <n v="0.81"/>
    <n v="28.45"/>
    <n v="2.8571428571428571E-2"/>
    <s v="SCALE"/>
    <x v="0"/>
  </r>
  <r>
    <s v="tentontank@gmail.com"/>
    <s v="mike"/>
    <s v="contreras"/>
    <s v="Stockton"/>
    <s v="CA"/>
    <n v="1800"/>
    <s v="value  product"/>
    <s v="Campaign_4"/>
    <s v="Facebook Ads"/>
    <s v="2024-01-18"/>
    <n v="600"/>
    <n v="2490"/>
    <n v="65"/>
    <n v="5"/>
    <n v="44.5"/>
    <n v="188.39"/>
    <n v="143.88999999999999"/>
    <n v="143.88999999999999"/>
    <n v="3.2334831460674156"/>
    <n v="2.61"/>
    <n v="0.68"/>
    <n v="8.9"/>
    <n v="7.6923076923076927E-2"/>
    <s v="SCALE"/>
    <x v="0"/>
  </r>
  <r>
    <s v="sujmpk4@yahoo.com"/>
    <s v="suzanne"/>
    <s v="thatcher"/>
    <s v="Herriman"/>
    <s v="UT"/>
    <n v="4800"/>
    <s v="coventry"/>
    <s v="Campaign_17"/>
    <s v="Facebook Ads"/>
    <s v="2024-01-27"/>
    <n v="100"/>
    <n v="958"/>
    <n v="32"/>
    <n v="1"/>
    <n v="18.22"/>
    <n v="36.43"/>
    <n v="18.21"/>
    <n v="18.21"/>
    <n v="0.99945115257958295"/>
    <n v="3.34"/>
    <n v="0.56999999999999995"/>
    <n v="18.22"/>
    <n v="3.125E-2"/>
    <s v="SCALE"/>
    <x v="3"/>
  </r>
  <r>
    <s v="pedroolmo18@gmail.com"/>
    <s v="pedro"/>
    <s v="olmo"/>
    <s v="Fort Walton B"/>
    <s v="FL"/>
    <n v="2800"/>
    <s v="ajs warehouse"/>
    <s v="Campaign_1"/>
    <s v="Facebook Ads"/>
    <s v="2024-01-02"/>
    <n v="300"/>
    <n v="1207"/>
    <n v="52"/>
    <n v="0"/>
    <n v="35.83"/>
    <n v="0"/>
    <n v="-35.83"/>
    <n v="-35.83"/>
    <n v="-1"/>
    <n v="4.3099999999999996"/>
    <n v="0.69"/>
    <n v="0"/>
    <n v="0"/>
    <s v="PAUSE"/>
    <x v="3"/>
  </r>
  <r>
    <s v="payne_sheila@yahoo.com"/>
    <s v="sheila"/>
    <s v="paynesheila"/>
    <s v="Country Club"/>
    <s v="IL"/>
    <n v="3600"/>
    <s v="internal revenus service"/>
    <s v="Campaign_10"/>
    <s v="Facebook Ads"/>
    <s v="2024-01-05"/>
    <n v="200"/>
    <n v="597"/>
    <n v="24"/>
    <n v="0"/>
    <n v="17.54"/>
    <n v="0"/>
    <n v="-17.54"/>
    <n v="-17.54"/>
    <n v="-1"/>
    <n v="4.0199999999999996"/>
    <n v="0.73"/>
    <n v="0"/>
    <n v="0"/>
    <s v="PAUSE"/>
    <x v="3"/>
  </r>
  <r>
    <s v="kylermartin@hotmail.com"/>
    <s v="kyle"/>
    <s v="martin"/>
    <s v="San Antonio"/>
    <s v="TX"/>
    <n v="2500"/>
    <s v="olson electronics"/>
    <s v="Campaign_17"/>
    <s v="Facebook Ads"/>
    <s v="2024-01-11"/>
    <n v="600"/>
    <n v="1606"/>
    <n v="59"/>
    <n v="5"/>
    <n v="35.950000000000003"/>
    <n v="357.08"/>
    <n v="321.13"/>
    <n v="321.13"/>
    <n v="8.932684283727399"/>
    <n v="3.67"/>
    <n v="0.61"/>
    <n v="7.19"/>
    <n v="8.4745762711864403E-2"/>
    <s v="SCALE"/>
    <x v="0"/>
  </r>
  <r>
    <s v="carricarichmond@gmail.com"/>
    <s v="carrica"/>
    <s v="richmond"/>
    <s v="Sacramento"/>
    <s v="CA"/>
    <n v="2600"/>
    <s v="selfemployeed"/>
    <s v="Campaign_10"/>
    <s v="Facebook Ads"/>
    <s v="2024-01-22"/>
    <n v="500"/>
    <n v="1222"/>
    <n v="45"/>
    <n v="4"/>
    <n v="34"/>
    <n v="191.04"/>
    <n v="157.04"/>
    <n v="157.04"/>
    <n v="4.6188235294117641"/>
    <n v="3.68"/>
    <n v="0.76"/>
    <n v="8.5"/>
    <n v="8.8888888888888892E-2"/>
    <s v="SCALE"/>
    <x v="2"/>
  </r>
  <r>
    <s v="managerbwc@gmail.com"/>
    <s v="eugene"/>
    <s v="hensley"/>
    <s v="Princeton"/>
    <s v="WV"/>
    <n v="1543"/>
    <s v="wvdoh"/>
    <s v="Campaign_3"/>
    <s v="Facebook Ads"/>
    <s v="2024-01-03"/>
    <n v="500"/>
    <n v="801"/>
    <n v="23"/>
    <n v="2"/>
    <n v="12.12"/>
    <n v="85.42"/>
    <n v="73.3"/>
    <n v="73.3"/>
    <n v="6.047854785478548"/>
    <n v="2.87"/>
    <n v="0.53"/>
    <n v="6.06"/>
    <n v="8.6956521739130432E-2"/>
    <s v="SCALE"/>
    <x v="2"/>
  </r>
  <r>
    <s v="alexreynolds@hotmail.com"/>
    <s v="alex"/>
    <s v="reynolds"/>
    <s v="Pompano Beach"/>
    <s v="FL"/>
    <n v="1650"/>
    <s v="corpbay"/>
    <s v="Campaign_16"/>
    <s v="Facebook Ads"/>
    <s v="2024-01-18"/>
    <n v="100"/>
    <n v="2370"/>
    <n v="63"/>
    <n v="6"/>
    <n v="53.17"/>
    <n v="334.66"/>
    <n v="281.49"/>
    <n v="281.49"/>
    <n v="5.2941508369381234"/>
    <n v="2.66"/>
    <n v="0.84"/>
    <n v="8.86"/>
    <n v="9.5238095238095233E-2"/>
    <s v="SCALE"/>
    <x v="3"/>
  </r>
  <r>
    <s v="bessiedoman@hotmail.com"/>
    <s v="bessie"/>
    <s v="doman"/>
    <s v="Galveston"/>
    <s v="TX"/>
    <n v="4500"/>
    <s v="jasminesola"/>
    <s v="Campaign_8"/>
    <s v="Facebook Ads"/>
    <s v="2024-01-20"/>
    <n v="400"/>
    <n v="2479"/>
    <n v="47"/>
    <n v="1"/>
    <n v="31.71"/>
    <n v="73.78"/>
    <n v="42.07"/>
    <n v="42.07"/>
    <n v="1.3267108167770418"/>
    <n v="1.9"/>
    <n v="0.67"/>
    <n v="31.71"/>
    <n v="2.1276595744680851E-2"/>
    <s v="SCALE"/>
    <x v="2"/>
  </r>
  <r>
    <s v="betty.bill39@yahoo.com"/>
    <s v="betty"/>
    <s v="bill"/>
    <s v="Beaumont"/>
    <s v="TX"/>
    <n v="1800"/>
    <s v="texas home health"/>
    <s v="Campaign_18"/>
    <s v="Facebook Ads"/>
    <s v="2024-01-15"/>
    <n v="700"/>
    <n v="2265"/>
    <n v="41"/>
    <n v="4"/>
    <n v="22.95"/>
    <n v="210.61"/>
    <n v="187.66000000000003"/>
    <n v="187.66000000000003"/>
    <n v="8.1769063180827892"/>
    <n v="1.81"/>
    <n v="0.56000000000000005"/>
    <n v="5.74"/>
    <n v="9.7560975609756101E-2"/>
    <s v="SCALE"/>
    <x v="0"/>
  </r>
  <r>
    <s v="carlpcosta@hotmail.com"/>
    <s v="carl"/>
    <s v="costa"/>
    <s v="Springfield"/>
    <s v="IL"/>
    <n v="4900"/>
    <s v="beefsteak charlie's"/>
    <s v="Campaign_10"/>
    <s v="Facebook Ads"/>
    <s v="2024-01-13"/>
    <n v="1000"/>
    <n v="779"/>
    <n v="31"/>
    <n v="0"/>
    <n v="14.57"/>
    <n v="0"/>
    <n v="-14.57"/>
    <n v="-14.57"/>
    <n v="-1"/>
    <n v="3.98"/>
    <n v="0.47"/>
    <n v="0"/>
    <n v="0"/>
    <s v="PAUSE"/>
    <x v="1"/>
  </r>
  <r>
    <s v="jeanvasquez@gmail.com"/>
    <s v="jean"/>
    <s v="vasquez"/>
    <s v="Pensacola"/>
    <s v="FL"/>
    <n v="1798"/>
    <s v="alladin's lamp"/>
    <s v="Campaign_15"/>
    <s v="Facebook Ads"/>
    <s v="2024-01-08"/>
    <n v="400"/>
    <n v="1506"/>
    <n v="36"/>
    <n v="3"/>
    <n v="20.77"/>
    <n v="214.96"/>
    <n v="194.19"/>
    <n v="194.19"/>
    <n v="9.3495426095329801"/>
    <n v="2.39"/>
    <n v="0.57999999999999996"/>
    <n v="6.92"/>
    <n v="8.3333333333333329E-2"/>
    <s v="SCALE"/>
    <x v="2"/>
  </r>
  <r>
    <s v="johnjharker@gmail.com"/>
    <s v="john"/>
    <s v="harker"/>
    <s v="Toms River"/>
    <s v="NJ"/>
    <n v="2100"/>
    <s v="rustler steak house"/>
    <s v="Campaign_11"/>
    <s v="Facebook Ads"/>
    <s v="2024-01-13"/>
    <n v="800"/>
    <n v="1445"/>
    <n v="53"/>
    <n v="0"/>
    <n v="30.74"/>
    <n v="0"/>
    <n v="-30.74"/>
    <n v="-30.74"/>
    <n v="-1"/>
    <n v="3.67"/>
    <n v="0.57999999999999996"/>
    <n v="0"/>
    <n v="0"/>
    <s v="PAUSE"/>
    <x v="1"/>
  </r>
  <r>
    <s v="alwaysme247@live.com"/>
    <s v="john"/>
    <s v="hussong"/>
    <s v="Gainesville"/>
    <s v="FL"/>
    <n v="1730"/>
    <s v="freight liners"/>
    <s v="Campaign_12"/>
    <s v="Facebook Ads"/>
    <s v="2024-01-31"/>
    <n v="1000"/>
    <n v="1316"/>
    <n v="25"/>
    <n v="0"/>
    <n v="15.5"/>
    <n v="0"/>
    <n v="-15.5"/>
    <n v="-15.5"/>
    <n v="-1"/>
    <n v="1.9"/>
    <n v="0.62"/>
    <n v="0"/>
    <n v="0"/>
    <s v="PAUSE"/>
    <x v="1"/>
  </r>
  <r>
    <s v="byronbard65@yahoo.com"/>
    <s v="byron"/>
    <s v="bard"/>
    <s v="Kalispell"/>
    <s v="MT"/>
    <n v="3700"/>
    <s v="plum creek plywood inc"/>
    <s v="Campaign_3"/>
    <s v="Facebook Ads"/>
    <s v="2024-01-11"/>
    <n v="100"/>
    <n v="1933"/>
    <n v="67"/>
    <n v="0"/>
    <n v="52.04"/>
    <n v="0"/>
    <n v="-52.04"/>
    <n v="-52.04"/>
    <n v="-1"/>
    <n v="3.47"/>
    <n v="0.78"/>
    <n v="0"/>
    <n v="0"/>
    <s v="PAUSE"/>
    <x v="3"/>
  </r>
  <r>
    <s v="elrolo81@live.com"/>
    <s v="rolando"/>
    <s v="ramos"/>
    <s v="Kissimmee"/>
    <s v="FL"/>
    <n v="3000"/>
    <s v="asi inc"/>
    <s v="Campaign_15"/>
    <s v="Facebook Ads"/>
    <s v="2024-01-05"/>
    <n v="700"/>
    <n v="1333"/>
    <n v="49"/>
    <n v="4"/>
    <n v="34.01"/>
    <n v="264.17"/>
    <n v="230.16000000000003"/>
    <n v="230.16000000000003"/>
    <n v="6.7674213466627471"/>
    <n v="3.68"/>
    <n v="0.69"/>
    <n v="8.5"/>
    <n v="8.1632653061224483E-2"/>
    <s v="SCALE"/>
    <x v="0"/>
  </r>
  <r>
    <s v="drandle3@aol.com"/>
    <s v="dennis"/>
    <s v="randle"/>
    <s v="Hearne"/>
    <s v="TX"/>
    <n v="1000"/>
    <s v="derek scott auto park"/>
    <s v="Campaign_11"/>
    <s v="Facebook Ads"/>
    <s v="2024-01-10"/>
    <n v="600"/>
    <n v="684"/>
    <n v="20"/>
    <n v="0"/>
    <n v="13.08"/>
    <n v="0"/>
    <n v="-13.08"/>
    <n v="-13.08"/>
    <n v="-1"/>
    <n v="2.92"/>
    <n v="0.65"/>
    <n v="0"/>
    <n v="0"/>
    <s v="PAUSE"/>
    <x v="0"/>
  </r>
  <r>
    <s v="shanikascott078@gmail.com"/>
    <s v="shanika"/>
    <s v="scott"/>
    <s v="Cleveland"/>
    <s v="OH"/>
    <n v="4600"/>
    <s v="quadax inc"/>
    <s v="Campaign_15"/>
    <s v="Facebook Ads"/>
    <s v="2024-01-30"/>
    <n v="700"/>
    <n v="590"/>
    <n v="8"/>
    <n v="0"/>
    <n v="3.64"/>
    <n v="0"/>
    <n v="-3.64"/>
    <n v="-3.64"/>
    <n v="-1"/>
    <n v="1.36"/>
    <n v="0.46"/>
    <n v="0"/>
    <n v="0"/>
    <s v="PAUSE"/>
    <x v="0"/>
  </r>
  <r>
    <s v="rosalinda8garcia@yahoo.com"/>
    <s v="rosalinda"/>
    <s v="garcia"/>
    <s v="Phoenix"/>
    <s v="AZ"/>
    <n v="3920"/>
    <s v="eye benefits"/>
    <s v="Campaign_11"/>
    <s v="Facebook Ads"/>
    <s v="2024-01-09"/>
    <n v="600"/>
    <n v="642"/>
    <n v="14"/>
    <n v="1"/>
    <n v="9.48"/>
    <n v="70.05"/>
    <n v="60.569999999999993"/>
    <n v="60.569999999999993"/>
    <n v="6.3892405063291129"/>
    <n v="2.1800000000000002"/>
    <n v="0.68"/>
    <n v="9.48"/>
    <n v="7.1428571428571425E-2"/>
    <s v="SCALE"/>
    <x v="0"/>
  </r>
  <r>
    <s v="bourget@gmail.com"/>
    <s v="rafael"/>
    <s v="bourget"/>
    <s v="Ashburn"/>
    <s v="VA"/>
    <n v="1950"/>
    <s v="circuit city"/>
    <s v="Campaign_18"/>
    <s v="Facebook Ads"/>
    <s v="2024-01-16"/>
    <n v="1000"/>
    <n v="1954"/>
    <n v="37"/>
    <n v="1"/>
    <n v="29.82"/>
    <n v="37.39"/>
    <n v="7.57"/>
    <n v="7.57"/>
    <n v="0.25385647216633134"/>
    <n v="1.89"/>
    <n v="0.81"/>
    <n v="29.82"/>
    <n v="2.7027027027027029E-2"/>
    <s v="SCALE"/>
    <x v="1"/>
  </r>
  <r>
    <s v="bectim@hotmail.com"/>
    <s v="terry"/>
    <s v="zinn"/>
    <s v="Los Angeles"/>
    <s v="CA"/>
    <n v="1653"/>
    <s v="morrie mages"/>
    <s v="Campaign_6"/>
    <s v="Facebook Ads"/>
    <s v="2024-01-22"/>
    <n v="500"/>
    <n v="1042"/>
    <n v="19"/>
    <n v="0"/>
    <n v="9.5"/>
    <n v="0"/>
    <n v="-9.5"/>
    <n v="-9.5"/>
    <n v="-1"/>
    <n v="1.82"/>
    <n v="0.5"/>
    <n v="0"/>
    <n v="0"/>
    <s v="PAUSE"/>
    <x v="2"/>
  </r>
  <r>
    <s v="savannah52202@yahoo.com"/>
    <s v="sarah"/>
    <s v="wright"/>
    <s v="Ogden"/>
    <s v="UT"/>
    <n v="3250"/>
    <s v="babies r us"/>
    <s v="Campaign_12"/>
    <s v="Facebook Ads"/>
    <s v="2024-01-12"/>
    <n v="800"/>
    <n v="2170"/>
    <n v="87"/>
    <n v="0"/>
    <n v="56.64"/>
    <n v="0"/>
    <n v="-56.64"/>
    <n v="-56.64"/>
    <n v="-1"/>
    <n v="4.01"/>
    <n v="0.65"/>
    <n v="0"/>
    <n v="0"/>
    <s v="PAUSE"/>
    <x v="1"/>
  </r>
  <r>
    <s v="gine1982@gmail.com"/>
    <s v="kenneth"/>
    <s v="paine"/>
    <s v="Tampa"/>
    <s v="FL"/>
    <n v="1647"/>
    <s v="museum company"/>
    <s v="Campaign_2"/>
    <s v="Facebook Ads"/>
    <s v="2024-01-18"/>
    <n v="500"/>
    <n v="1260"/>
    <n v="44"/>
    <n v="4"/>
    <n v="35.35"/>
    <n v="293.7"/>
    <n v="258.34999999999997"/>
    <n v="258.34999999999997"/>
    <n v="7.3083451202263072"/>
    <n v="3.49"/>
    <n v="0.8"/>
    <n v="8.84"/>
    <n v="9.0909090909090912E-2"/>
    <s v="SCALE"/>
    <x v="2"/>
  </r>
  <r>
    <s v="bennyyen48@yahoo.com"/>
    <s v="benny"/>
    <s v="yen"/>
    <s v="Diamond Bar"/>
    <s v="CA"/>
    <n v="3400"/>
    <s v="reverside grand investmen"/>
    <s v="Campaign_11"/>
    <s v="Facebook Ads"/>
    <s v="2024-01-15"/>
    <n v="500"/>
    <n v="1037"/>
    <n v="24"/>
    <n v="2"/>
    <n v="17.61"/>
    <n v="118.75"/>
    <n v="101.14"/>
    <n v="101.14"/>
    <n v="5.7433276547416243"/>
    <n v="2.31"/>
    <n v="0.73"/>
    <n v="8.8000000000000007"/>
    <n v="8.3333333333333329E-2"/>
    <s v="SCALE"/>
    <x v="2"/>
  </r>
  <r>
    <s v="katherinehardman@gmail.com"/>
    <s v="katherine"/>
    <s v="hardman"/>
    <s v="Milwaukee"/>
    <s v="WI"/>
    <n v="1250"/>
    <s v="standard sales"/>
    <s v="Campaign_1"/>
    <s v="Facebook Ads"/>
    <s v="2024-01-10"/>
    <n v="600"/>
    <n v="2064"/>
    <n v="37"/>
    <n v="1"/>
    <n v="29.24"/>
    <n v="40.01"/>
    <n v="10.77"/>
    <n v="10.77"/>
    <n v="0.36833105335157318"/>
    <n v="1.79"/>
    <n v="0.79"/>
    <n v="29.24"/>
    <n v="2.7027027027027029E-2"/>
    <s v="SCALE"/>
    <x v="0"/>
  </r>
  <r>
    <s v="gilesbrandi4@gmail.com"/>
    <s v="brandi"/>
    <s v="giles"/>
    <s v="Terrell"/>
    <s v="TX"/>
    <n v="1750"/>
    <s v="hill school"/>
    <s v="Campaign_20"/>
    <s v="Facebook Ads"/>
    <s v="2024-01-05"/>
    <n v="600"/>
    <n v="706"/>
    <n v="24"/>
    <n v="2"/>
    <n v="15.39"/>
    <n v="121.85"/>
    <n v="106.46"/>
    <n v="106.46"/>
    <n v="6.9174788823911628"/>
    <n v="3.4"/>
    <n v="0.64"/>
    <n v="7.7"/>
    <n v="8.3333333333333329E-2"/>
    <s v="SCALE"/>
    <x v="0"/>
  </r>
  <r>
    <s v="lilwaddey@hotmail.com"/>
    <s v="stacie"/>
    <s v="breaker"/>
    <s v="Richmond"/>
    <s v="VA"/>
    <n v="1063"/>
    <s v="ge money bank"/>
    <s v="Campaign_4"/>
    <s v="Facebook Ads"/>
    <s v="2024-01-03"/>
    <n v="300"/>
    <n v="1767"/>
    <n v="52"/>
    <n v="5"/>
    <n v="38.92"/>
    <n v="277.41000000000003"/>
    <n v="238.49"/>
    <n v="238.49"/>
    <n v="6.1276978417266186"/>
    <n v="2.94"/>
    <n v="0.75"/>
    <n v="7.78"/>
    <n v="9.6153846153846159E-2"/>
    <s v="SCALE"/>
    <x v="3"/>
  </r>
  <r>
    <s v="regcityd@aol.com"/>
    <s v="regalo"/>
    <s v="roman"/>
    <s v="Fort Lauderda"/>
    <s v="FL"/>
    <n v="1300"/>
    <n v="0"/>
    <s v="Campaign_5"/>
    <s v="Facebook Ads"/>
    <s v="2024-01-25"/>
    <n v="1000"/>
    <n v="1428"/>
    <n v="31"/>
    <n v="0"/>
    <n v="24.08"/>
    <n v="0"/>
    <n v="-24.08"/>
    <n v="-24.08"/>
    <n v="-1"/>
    <n v="2.17"/>
    <n v="0.78"/>
    <n v="0"/>
    <n v="0"/>
    <s v="PAUSE"/>
    <x v="1"/>
  </r>
  <r>
    <s v="clmcfarland07@aol.com"/>
    <s v="courtney"/>
    <s v="mcfarland"/>
    <s v="Sealy"/>
    <s v="TX"/>
    <n v="3200"/>
    <s v="prairie view am university"/>
    <s v="Campaign_8"/>
    <s v="Facebook Ads"/>
    <s v="2024-01-14"/>
    <n v="300"/>
    <n v="2063"/>
    <n v="77"/>
    <n v="0"/>
    <n v="48.15"/>
    <n v="0"/>
    <n v="-48.15"/>
    <n v="-48.15"/>
    <n v="-1"/>
    <n v="3.73"/>
    <n v="0.63"/>
    <n v="0"/>
    <n v="0"/>
    <s v="PAUSE"/>
    <x v="3"/>
  </r>
  <r>
    <s v="thebillster39@yahoo.com"/>
    <s v="billie"/>
    <s v="spencer"/>
    <s v="Dayton"/>
    <s v="OH"/>
    <n v="1352"/>
    <s v="usaa federal savings bank"/>
    <s v="Campaign_15"/>
    <s v="Facebook Ads"/>
    <s v="2024-01-30"/>
    <n v="800"/>
    <n v="831"/>
    <n v="36"/>
    <n v="3"/>
    <n v="15.85"/>
    <n v="191.93"/>
    <n v="176.08"/>
    <n v="176.08"/>
    <n v="11.109148264984228"/>
    <n v="4.33"/>
    <n v="0.44"/>
    <n v="5.28"/>
    <n v="8.3333333333333329E-2"/>
    <s v="SCALE"/>
    <x v="1"/>
  </r>
  <r>
    <s v="keishap.jones227@gmail.com"/>
    <s v="keisha"/>
    <s v="jones"/>
    <s v="Pittsburgh"/>
    <s v="PA"/>
    <n v="4500"/>
    <s v="big k liquidators"/>
    <s v="Campaign_3"/>
    <s v="Facebook Ads"/>
    <s v="2024-01-07"/>
    <n v="1000"/>
    <n v="2467"/>
    <n v="78"/>
    <n v="2"/>
    <n v="38.04"/>
    <n v="76.150000000000006"/>
    <n v="38.110000000000007"/>
    <n v="38.110000000000007"/>
    <n v="1.0018401682439539"/>
    <n v="3.16"/>
    <n v="0.49"/>
    <n v="19.02"/>
    <n v="2.564102564102564E-2"/>
    <s v="SCALE"/>
    <x v="1"/>
  </r>
  <r>
    <s v="veganrach@gmail.com"/>
    <s v="rachel"/>
    <s v="horne"/>
    <s v="Washington"/>
    <s v="DC"/>
    <n v="2167"/>
    <s v="washington humane society"/>
    <s v="Campaign_13"/>
    <s v="Facebook Ads"/>
    <s v="2024-01-17"/>
    <n v="100"/>
    <n v="1718"/>
    <n v="33"/>
    <n v="3"/>
    <n v="17.66"/>
    <n v="172.87"/>
    <n v="155.21"/>
    <n v="155.21"/>
    <n v="8.788788221970556"/>
    <n v="1.92"/>
    <n v="0.54"/>
    <n v="5.89"/>
    <n v="9.0909090909090912E-2"/>
    <s v="SCALE"/>
    <x v="3"/>
  </r>
  <r>
    <s v="raytomas@yahoo.com"/>
    <s v="ray"/>
    <s v="tomas"/>
    <s v="Bernardsville"/>
    <s v="NJ"/>
    <n v="2650"/>
    <s v="adaptabiz"/>
    <s v="Campaign_9"/>
    <s v="Facebook Ads"/>
    <s v="2024-01-11"/>
    <n v="300"/>
    <n v="1848"/>
    <n v="56"/>
    <n v="0"/>
    <n v="31.34"/>
    <n v="0"/>
    <n v="-31.34"/>
    <n v="-31.34"/>
    <n v="-1"/>
    <n v="3.03"/>
    <n v="0.56000000000000005"/>
    <n v="0"/>
    <n v="0"/>
    <s v="PAUSE"/>
    <x v="3"/>
  </r>
  <r>
    <s v="mannykins0610@gmail.com"/>
    <s v="allison"/>
    <s v="bishop"/>
    <s v="Round Lake"/>
    <s v="IL"/>
    <n v="1950"/>
    <s v="libertyville bank"/>
    <s v="Campaign_3"/>
    <s v="Facebook Ads"/>
    <s v="2024-01-15"/>
    <n v="800"/>
    <n v="1345"/>
    <n v="23"/>
    <n v="0"/>
    <n v="16.32"/>
    <n v="0"/>
    <n v="-16.32"/>
    <n v="-16.32"/>
    <n v="-1"/>
    <n v="1.71"/>
    <n v="0.71"/>
    <n v="0"/>
    <n v="0"/>
    <s v="PAUSE"/>
    <x v="1"/>
  </r>
  <r>
    <s v="robertgutowski@gmail.com"/>
    <s v="robert"/>
    <s v="gutowski"/>
    <s v="Germantown"/>
    <s v="MD"/>
    <n v="2167"/>
    <s v="universo realtors"/>
    <s v="Campaign_1"/>
    <s v="Facebook Ads"/>
    <s v="2024-01-05"/>
    <n v="200"/>
    <n v="815"/>
    <n v="32"/>
    <n v="0"/>
    <n v="16.559999999999999"/>
    <n v="0"/>
    <n v="-16.559999999999999"/>
    <n v="-16.559999999999999"/>
    <n v="-1"/>
    <n v="3.93"/>
    <n v="0.52"/>
    <n v="0"/>
    <n v="0"/>
    <s v="PAUSE"/>
    <x v="3"/>
  </r>
  <r>
    <s v="elvirajsellers@yahoo.com"/>
    <s v="elvira"/>
    <s v="sellers"/>
    <s v="Miami"/>
    <s v="FL"/>
    <n v="3792"/>
    <s v="williams bros."/>
    <s v="Campaign_4"/>
    <s v="Facebook Ads"/>
    <s v="2024-01-15"/>
    <n v="300"/>
    <n v="2300"/>
    <n v="37"/>
    <n v="1"/>
    <n v="27.01"/>
    <n v="51.42"/>
    <n v="24.41"/>
    <n v="24.41"/>
    <n v="0.90373935579415032"/>
    <n v="1.61"/>
    <n v="0.73"/>
    <n v="27.01"/>
    <n v="2.7027027027027029E-2"/>
    <s v="SCALE"/>
    <x v="3"/>
  </r>
  <r>
    <s v="kwerpecinisky@yahoo.com"/>
    <s v="kasey"/>
    <s v="werpecinisky"/>
    <s v="Owensboro"/>
    <s v="KY"/>
    <n v="3750"/>
    <s v="omhs"/>
    <s v="Campaign_16"/>
    <s v="Facebook Ads"/>
    <s v="2024-01-15"/>
    <n v="800"/>
    <n v="1489"/>
    <n v="39"/>
    <n v="0"/>
    <n v="21.97"/>
    <n v="0"/>
    <n v="-21.97"/>
    <n v="-21.97"/>
    <n v="-1"/>
    <n v="2.62"/>
    <n v="0.56000000000000005"/>
    <n v="0"/>
    <n v="0"/>
    <s v="PAUSE"/>
    <x v="1"/>
  </r>
  <r>
    <s v="ngildehaus@hotmail.com"/>
    <s v="nicole"/>
    <s v="gildehaus"/>
    <s v="Pensacola"/>
    <s v="FL"/>
    <n v="2600"/>
    <s v="southeast tissue alliance"/>
    <s v="Campaign_14"/>
    <s v="Facebook Ads"/>
    <s v="2024-01-20"/>
    <n v="100"/>
    <n v="1791"/>
    <n v="62"/>
    <n v="1"/>
    <n v="44.5"/>
    <n v="48.12"/>
    <n v="3.6199999999999974"/>
    <n v="3.6199999999999974"/>
    <n v="8.1348314606741509E-2"/>
    <n v="3.46"/>
    <n v="0.72"/>
    <n v="44.5"/>
    <n v="1.6129032258064516E-2"/>
    <s v="SCALE"/>
    <x v="3"/>
  </r>
  <r>
    <s v="lisaford@gmail.com"/>
    <s v="lisa"/>
    <s v="ford"/>
    <s v="Las Vegas"/>
    <s v="NV"/>
    <n v="4000"/>
    <s v="fretter"/>
    <s v="Campaign_10"/>
    <s v="Facebook Ads"/>
    <s v="2024-01-07"/>
    <n v="700"/>
    <n v="2454"/>
    <n v="50"/>
    <n v="1"/>
    <n v="20.13"/>
    <n v="49.81"/>
    <n v="29.680000000000003"/>
    <n v="29.680000000000003"/>
    <n v="1.4744162940884256"/>
    <n v="2.04"/>
    <n v="0.4"/>
    <n v="20.13"/>
    <n v="0.02"/>
    <s v="SCALE"/>
    <x v="0"/>
  </r>
  <r>
    <s v="johnbilliot@yahoo.com"/>
    <s v="john"/>
    <s v="billiot"/>
    <s v="Victorville"/>
    <s v="CA"/>
    <n v="4600"/>
    <s v="awthentikz"/>
    <s v="Campaign_11"/>
    <s v="Facebook Ads"/>
    <s v="2024-01-23"/>
    <n v="700"/>
    <n v="802"/>
    <n v="24"/>
    <n v="0"/>
    <n v="16.53"/>
    <n v="0"/>
    <n v="-16.53"/>
    <n v="-16.53"/>
    <n v="-1"/>
    <n v="2.99"/>
    <n v="0.69"/>
    <n v="0"/>
    <n v="0"/>
    <s v="PAUSE"/>
    <x v="0"/>
  </r>
  <r>
    <s v="rewhe1954@hotmail.com"/>
    <s v="maribel"/>
    <s v="richards"/>
    <s v="Maitland"/>
    <s v="FL"/>
    <n v="1900"/>
    <s v="huyler's"/>
    <s v="Campaign_13"/>
    <s v="Facebook Ads"/>
    <s v="2024-01-19"/>
    <n v="700"/>
    <n v="1189"/>
    <n v="40"/>
    <n v="0"/>
    <n v="28.19"/>
    <n v="0"/>
    <n v="-28.19"/>
    <n v="-28.19"/>
    <n v="-1"/>
    <n v="3.36"/>
    <n v="0.7"/>
    <n v="0"/>
    <n v="0"/>
    <s v="PAUSE"/>
    <x v="0"/>
  </r>
  <r>
    <s v="kauanoe27@gmail.com"/>
    <s v="keith"/>
    <s v="antonio"/>
    <s v="San Diego"/>
    <s v="CA"/>
    <n v="2200"/>
    <s v="armstrongmccall"/>
    <s v="Campaign_9"/>
    <s v="Facebook Ads"/>
    <s v="2024-01-04"/>
    <n v="100"/>
    <n v="1745"/>
    <n v="32"/>
    <n v="0"/>
    <n v="25.07"/>
    <n v="0"/>
    <n v="-25.07"/>
    <n v="-25.07"/>
    <n v="-1"/>
    <n v="1.83"/>
    <n v="0.78"/>
    <n v="0"/>
    <n v="0"/>
    <s v="PAUSE"/>
    <x v="3"/>
  </r>
  <r>
    <s v="brendalub3@yahoo.com"/>
    <s v="brenda"/>
    <s v="morton"/>
    <s v="Chicago"/>
    <s v="IL"/>
    <n v="4000"/>
    <s v="hcr manor care"/>
    <s v="Campaign_1"/>
    <s v="Facebook Ads"/>
    <s v="2024-01-21"/>
    <n v="600"/>
    <n v="1520"/>
    <n v="36"/>
    <n v="3"/>
    <n v="20.010000000000002"/>
    <n v="212.15"/>
    <n v="192.14000000000001"/>
    <n v="192.14000000000001"/>
    <n v="9.602198900549725"/>
    <n v="2.37"/>
    <n v="0.56000000000000005"/>
    <n v="6.67"/>
    <n v="8.3333333333333329E-2"/>
    <s v="SCALE"/>
    <x v="0"/>
  </r>
  <r>
    <s v="jkmazes@yahoo.com"/>
    <s v="jennifer"/>
    <s v="mayes"/>
    <s v="Grove City"/>
    <s v="OH"/>
    <n v="3500"/>
    <s v="a.d.d"/>
    <s v="Campaign_20"/>
    <s v="Facebook Ads"/>
    <s v="2024-01-12"/>
    <n v="300"/>
    <n v="593"/>
    <n v="13"/>
    <n v="0"/>
    <n v="6.97"/>
    <n v="0"/>
    <n v="-6.97"/>
    <n v="-6.97"/>
    <n v="-1"/>
    <n v="2.19"/>
    <n v="0.54"/>
    <n v="0"/>
    <n v="0"/>
    <s v="PAUSE"/>
    <x v="3"/>
  </r>
  <r>
    <s v="shannon_donato@yahoo.com"/>
    <s v="shannon"/>
    <s v="drake"/>
    <s v="Belpre"/>
    <s v="OH"/>
    <n v="1000"/>
    <s v="computerinput"/>
    <s v="Campaign_19"/>
    <s v="Facebook Ads"/>
    <s v="2024-01-11"/>
    <n v="600"/>
    <n v="974"/>
    <n v="26"/>
    <n v="0"/>
    <n v="19.96"/>
    <n v="0"/>
    <n v="-19.96"/>
    <n v="-19.96"/>
    <n v="-1"/>
    <n v="2.67"/>
    <n v="0.77"/>
    <n v="0"/>
    <n v="0"/>
    <s v="PAUSE"/>
    <x v="0"/>
  </r>
  <r>
    <s v="kdingey@hotmail.com"/>
    <s v="dingey"/>
    <s v="mary"/>
    <s v="Spokane"/>
    <s v="WA"/>
    <n v="4800"/>
    <s v="apollo college"/>
    <s v="Campaign_10"/>
    <s v="Facebook Ads"/>
    <s v="2024-01-24"/>
    <n v="1000"/>
    <n v="1695"/>
    <n v="61"/>
    <n v="7"/>
    <n v="30.07"/>
    <n v="314.83"/>
    <n v="284.76"/>
    <n v="284.76"/>
    <n v="9.4699035583638178"/>
    <n v="3.6"/>
    <n v="0.49"/>
    <n v="4.3"/>
    <n v="0.11475409836065574"/>
    <s v="SCALE"/>
    <x v="1"/>
  </r>
  <r>
    <s v="xninosmi@aol.com"/>
    <s v="nino"/>
    <s v="smith"/>
    <s v="Phoenix"/>
    <s v="AZ"/>
    <n v="3250"/>
    <s v="chase"/>
    <s v="Campaign_5"/>
    <s v="Facebook Ads"/>
    <s v="2024-01-24"/>
    <n v="300"/>
    <n v="877"/>
    <n v="32"/>
    <n v="1"/>
    <n v="23.45"/>
    <n v="54.92"/>
    <n v="31.470000000000002"/>
    <n v="31.470000000000002"/>
    <n v="1.3420042643923242"/>
    <n v="3.65"/>
    <n v="0.73"/>
    <n v="23.45"/>
    <n v="3.125E-2"/>
    <s v="SCALE"/>
    <x v="3"/>
  </r>
  <r>
    <s v="courtneydub@hotmail.com"/>
    <s v="courtney"/>
    <s v="warner"/>
    <s v="Lynnwood"/>
    <s v="WA"/>
    <n v="3200"/>
    <s v="dentist"/>
    <s v="Campaign_16"/>
    <s v="Facebook Ads"/>
    <s v="2024-01-08"/>
    <n v="1000"/>
    <n v="1551"/>
    <n v="49"/>
    <n v="4"/>
    <n v="36.659999999999997"/>
    <n v="168.65"/>
    <n v="131.99"/>
    <n v="131.99"/>
    <n v="3.6003818876159306"/>
    <n v="3.16"/>
    <n v="0.75"/>
    <n v="9.16"/>
    <n v="8.1632653061224483E-2"/>
    <s v="SCALE"/>
    <x v="1"/>
  </r>
  <r>
    <s v="ables@hotmail.com"/>
    <s v="linda"/>
    <s v="ables"/>
    <s v="Cape Girardea"/>
    <s v="MO"/>
    <n v="2500"/>
    <s v="rex audio video appliance"/>
    <s v="Campaign_11"/>
    <s v="Facebook Ads"/>
    <s v="2024-01-16"/>
    <n v="200"/>
    <n v="1609"/>
    <n v="34"/>
    <n v="1"/>
    <n v="25.1"/>
    <n v="45.14"/>
    <n v="20.04"/>
    <n v="20.04"/>
    <n v="0.79840637450199192"/>
    <n v="2.11"/>
    <n v="0.74"/>
    <n v="25.1"/>
    <n v="2.9411764705882353E-2"/>
    <s v="SCALE"/>
    <x v="3"/>
  </r>
  <r>
    <s v="billyrollins@hotmail.com"/>
    <s v="billy"/>
    <s v="rollins"/>
    <s v="San Francisco"/>
    <s v="CA"/>
    <n v="4200"/>
    <s v="value giant"/>
    <s v="Campaign_9"/>
    <s v="Facebook Ads"/>
    <s v="2024-01-22"/>
    <n v="300"/>
    <n v="814"/>
    <n v="19"/>
    <n v="1"/>
    <n v="9.15"/>
    <n v="57.96"/>
    <n v="48.81"/>
    <n v="48.81"/>
    <n v="5.334426229508197"/>
    <n v="2.33"/>
    <n v="0.48"/>
    <n v="9.15"/>
    <n v="5.2631578947368418E-2"/>
    <s v="SCALE"/>
    <x v="3"/>
  </r>
  <r>
    <s v="catherinewmcleod@hotmail.com"/>
    <s v="catherine"/>
    <s v="mcleod"/>
    <s v="Fresno"/>
    <s v="CA"/>
    <n v="4000"/>
    <s v="sistemos"/>
    <s v="Campaign_17"/>
    <s v="Facebook Ads"/>
    <s v="2024-01-24"/>
    <n v="200"/>
    <n v="1256"/>
    <n v="43"/>
    <n v="0"/>
    <n v="25.02"/>
    <n v="0"/>
    <n v="-25.02"/>
    <n v="-25.02"/>
    <n v="-1"/>
    <n v="3.42"/>
    <n v="0.57999999999999996"/>
    <n v="0"/>
    <n v="0"/>
    <s v="PAUSE"/>
    <x v="3"/>
  </r>
  <r>
    <s v="bobbiel@hotmail.com"/>
    <s v="bobbie"/>
    <s v="soto"/>
    <s v="Sacramento"/>
    <s v="CA"/>
    <n v="1000"/>
    <s v="afterthoughts"/>
    <s v="Campaign_18"/>
    <s v="Facebook Ads"/>
    <s v="2024-01-20"/>
    <n v="800"/>
    <n v="1999"/>
    <n v="81"/>
    <n v="0"/>
    <n v="53.89"/>
    <n v="0"/>
    <n v="-53.89"/>
    <n v="-53.89"/>
    <n v="-1"/>
    <n v="4.05"/>
    <n v="0.67"/>
    <n v="0"/>
    <n v="0"/>
    <s v="PAUSE"/>
    <x v="1"/>
  </r>
  <r>
    <s v="adamsprovenzano@hotmail.com"/>
    <s v="adam"/>
    <s v="provenzano"/>
    <s v="Millwood"/>
    <s v="VA"/>
    <n v="2320"/>
    <s v="bodega club"/>
    <s v="Campaign_7"/>
    <s v="Facebook Ads"/>
    <s v="2024-01-28"/>
    <n v="400"/>
    <n v="2414"/>
    <n v="37"/>
    <n v="0"/>
    <n v="28.87"/>
    <n v="0"/>
    <n v="-28.87"/>
    <n v="-28.87"/>
    <n v="-1"/>
    <n v="1.53"/>
    <n v="0.78"/>
    <n v="0"/>
    <n v="0"/>
    <s v="PAUSE"/>
    <x v="2"/>
  </r>
  <r>
    <s v="kauluani@yahoo.com"/>
    <s v="nadiah"/>
    <s v="armour"/>
    <s v="Houston"/>
    <s v="TX"/>
    <n v="1750"/>
    <s v="pf changs"/>
    <s v="Campaign_15"/>
    <s v="Facebook Ads"/>
    <s v="2024-01-11"/>
    <n v="100"/>
    <n v="681"/>
    <n v="11"/>
    <n v="0"/>
    <n v="5.31"/>
    <n v="0"/>
    <n v="-5.31"/>
    <n v="-5.31"/>
    <n v="-1"/>
    <n v="1.62"/>
    <n v="0.48"/>
    <n v="0"/>
    <n v="0"/>
    <s v="PAUSE"/>
    <x v="3"/>
  </r>
  <r>
    <s v="ericacook@gmail.com"/>
    <s v="eric"/>
    <s v="cook"/>
    <s v="Atlanta"/>
    <s v="GA"/>
    <n v="2700"/>
    <s v="jasminesola"/>
    <s v="Campaign_13"/>
    <s v="Facebook Ads"/>
    <s v="2024-01-14"/>
    <n v="200"/>
    <n v="1021"/>
    <n v="16"/>
    <n v="0"/>
    <n v="7.78"/>
    <n v="0"/>
    <n v="-7.78"/>
    <n v="-7.78"/>
    <n v="-1"/>
    <n v="1.57"/>
    <n v="0.49"/>
    <n v="0"/>
    <n v="0"/>
    <s v="PAUSE"/>
    <x v="3"/>
  </r>
  <r>
    <s v="alexaturner67@yahoo.com"/>
    <s v="alexa"/>
    <s v="turner"/>
    <s v="Statesville"/>
    <s v="NC"/>
    <n v="1600"/>
    <s v="gmi"/>
    <s v="Campaign_11"/>
    <s v="Facebook Ads"/>
    <s v="2024-01-19"/>
    <n v="800"/>
    <n v="2300"/>
    <n v="84"/>
    <n v="8"/>
    <n v="50.99"/>
    <n v="360.09"/>
    <n v="309.09999999999997"/>
    <n v="309.09999999999997"/>
    <n v="6.0619729358697771"/>
    <n v="3.65"/>
    <n v="0.61"/>
    <n v="6.37"/>
    <n v="9.5238095238095233E-2"/>
    <s v="SCALE"/>
    <x v="1"/>
  </r>
  <r>
    <s v="tecarla1@gmail.com"/>
    <s v="tennisha"/>
    <s v="jackson"/>
    <s v="Greensboro"/>
    <s v="NC"/>
    <n v="1182"/>
    <s v="besr buy"/>
    <s v="Campaign_7"/>
    <s v="Facebook Ads"/>
    <s v="2024-01-08"/>
    <n v="200"/>
    <n v="1920"/>
    <n v="78"/>
    <n v="0"/>
    <n v="31.47"/>
    <n v="0"/>
    <n v="-31.47"/>
    <n v="-31.47"/>
    <n v="-1"/>
    <n v="4.0599999999999996"/>
    <n v="0.4"/>
    <n v="0"/>
    <n v="0"/>
    <s v="PAUSE"/>
    <x v="3"/>
  </r>
  <r>
    <s v="jplady2001@yahoo.com"/>
    <s v="jeremy"/>
    <s v="laughlin"/>
    <s v="Westlake"/>
    <s v="LA"/>
    <n v="2200"/>
    <s v="gulf coast anatyical lab"/>
    <s v="Campaign_2"/>
    <s v="Facebook Ads"/>
    <s v="2024-01-09"/>
    <n v="1000"/>
    <n v="1441"/>
    <n v="48"/>
    <n v="0"/>
    <n v="33.14"/>
    <n v="0"/>
    <n v="-33.14"/>
    <n v="-33.14"/>
    <n v="-1"/>
    <n v="3.33"/>
    <n v="0.69"/>
    <n v="0"/>
    <n v="0"/>
    <s v="PAUSE"/>
    <x v="1"/>
  </r>
  <r>
    <s v="jermainepfeffer@hotmail.com"/>
    <s v="jermaine"/>
    <s v="pfeffer"/>
    <s v="Houston"/>
    <s v="TX"/>
    <n v="2500"/>
    <s v="the fox and hound"/>
    <s v="Campaign_8"/>
    <s v="Facebook Ads"/>
    <s v="2024-01-20"/>
    <n v="500"/>
    <n v="2451"/>
    <n v="36"/>
    <n v="1"/>
    <n v="25.09"/>
    <n v="36.86"/>
    <n v="11.77"/>
    <n v="11.77"/>
    <n v="0.46911119968114784"/>
    <n v="1.47"/>
    <n v="0.7"/>
    <n v="25.09"/>
    <n v="2.7777777777777776E-2"/>
    <s v="SCALE"/>
    <x v="2"/>
  </r>
  <r>
    <s v="dorothyalane@gmail.com"/>
    <s v="dorothy"/>
    <s v="lane"/>
    <s v="Amissville"/>
    <s v="VA"/>
    <n v="900"/>
    <s v="harold powell"/>
    <s v="Campaign_11"/>
    <s v="Facebook Ads"/>
    <s v="2024-01-07"/>
    <n v="700"/>
    <n v="2213"/>
    <n v="63"/>
    <n v="1"/>
    <n v="26.07"/>
    <n v="46.52"/>
    <n v="20.450000000000003"/>
    <n v="20.450000000000003"/>
    <n v="0.78442654392021494"/>
    <n v="2.85"/>
    <n v="0.41"/>
    <n v="26.07"/>
    <n v="1.5873015873015872E-2"/>
    <s v="SCALE"/>
    <x v="0"/>
  </r>
  <r>
    <s v="mynameispanurge@yahoo.com"/>
    <s v="giovany"/>
    <s v="addun"/>
    <s v="Vacaville"/>
    <s v="CA"/>
    <n v="2500"/>
    <s v="us army"/>
    <s v="Campaign_2"/>
    <s v="Facebook Ads"/>
    <s v="2024-01-03"/>
    <n v="400"/>
    <n v="1958"/>
    <n v="76"/>
    <n v="2"/>
    <n v="37.9"/>
    <n v="101.32"/>
    <n v="63.419999999999995"/>
    <n v="63.419999999999995"/>
    <n v="1.6733509234828494"/>
    <n v="3.88"/>
    <n v="0.5"/>
    <n v="18.95"/>
    <n v="2.6315789473684209E-2"/>
    <s v="SCALE"/>
    <x v="2"/>
  </r>
  <r>
    <s v="calhoun785@gmail.com"/>
    <s v="bernard"/>
    <s v="calhoun"/>
    <s v="Chicago"/>
    <s v="IL"/>
    <n v="4400"/>
    <s v="u s post office"/>
    <s v="Campaign_12"/>
    <s v="Facebook Ads"/>
    <s v="2024-01-30"/>
    <n v="100"/>
    <n v="2447"/>
    <n v="52"/>
    <n v="1"/>
    <n v="40.840000000000003"/>
    <n v="46.01"/>
    <n v="5.1699999999999946"/>
    <n v="5.1699999999999946"/>
    <n v="0.12659157688540632"/>
    <n v="2.13"/>
    <n v="0.79"/>
    <n v="40.840000000000003"/>
    <n v="1.9230769230769232E-2"/>
    <s v="SCALE"/>
    <x v="3"/>
  </r>
  <r>
    <s v="jamricks@yahoo.com"/>
    <s v="allen"/>
    <s v="harris"/>
    <s v="Philadelphia"/>
    <s v="PA"/>
    <n v="1250"/>
    <s v="phila fed c u"/>
    <s v="Campaign_5"/>
    <s v="Facebook Ads"/>
    <s v="2024-01-11"/>
    <n v="300"/>
    <n v="2104"/>
    <n v="65"/>
    <n v="6"/>
    <n v="51.88"/>
    <n v="261.83"/>
    <n v="209.95"/>
    <n v="209.95"/>
    <n v="4.0468388589051649"/>
    <n v="3.09"/>
    <n v="0.8"/>
    <n v="8.65"/>
    <n v="9.2307692307692313E-2"/>
    <s v="SCALE"/>
    <x v="3"/>
  </r>
  <r>
    <s v="prieta27pr@aol.com"/>
    <s v="odette"/>
    <s v="rodriguez"/>
    <s v="Hollywood"/>
    <s v="FL"/>
    <n v="4600"/>
    <s v="gastro consults"/>
    <s v="Campaign_2"/>
    <s v="Facebook Ads"/>
    <s v="2024-01-29"/>
    <n v="600"/>
    <n v="1827"/>
    <n v="39"/>
    <n v="3"/>
    <n v="32.86"/>
    <n v="120.74"/>
    <n v="87.88"/>
    <n v="87.88"/>
    <n v="2.6743761412051126"/>
    <n v="2.13"/>
    <n v="0.84"/>
    <n v="10.95"/>
    <n v="7.6923076923076927E-2"/>
    <s v="SCALE"/>
    <x v="0"/>
  </r>
  <r>
    <s v="rivinquister@yahoo.com"/>
    <s v="michael"/>
    <s v="lopez"/>
    <s v="Joliet"/>
    <s v="IL"/>
    <n v="1100"/>
    <s v="oranges records &amp; tapes"/>
    <s v="Campaign_16"/>
    <s v="Facebook Ads"/>
    <s v="2024-01-17"/>
    <n v="700"/>
    <n v="1042"/>
    <n v="17"/>
    <n v="0"/>
    <n v="11.81"/>
    <n v="0"/>
    <n v="-11.81"/>
    <n v="-11.81"/>
    <n v="-1"/>
    <n v="1.63"/>
    <n v="0.69"/>
    <n v="0"/>
    <n v="0"/>
    <s v="PAUSE"/>
    <x v="0"/>
  </r>
  <r>
    <s v="alexistkyle@gmail.com"/>
    <s v="alexis"/>
    <s v="kyle"/>
    <s v="Racine"/>
    <s v="WI"/>
    <n v="3500"/>
    <s v="sylvan inc"/>
    <s v="Campaign_12"/>
    <s v="Facebook Ads"/>
    <s v="2024-01-20"/>
    <n v="300"/>
    <n v="702"/>
    <n v="17"/>
    <n v="0"/>
    <n v="10.38"/>
    <n v="0"/>
    <n v="-10.38"/>
    <n v="-10.38"/>
    <n v="-1"/>
    <n v="2.42"/>
    <n v="0.61"/>
    <n v="0"/>
    <n v="0"/>
    <s v="PAUSE"/>
    <x v="3"/>
  </r>
  <r>
    <s v="tony2tone18@yahoo.com"/>
    <s v="antonio"/>
    <s v="riardo"/>
    <s v="Miami"/>
    <s v="FL"/>
    <n v="2300"/>
    <s v="taco bell"/>
    <s v="Campaign_2"/>
    <s v="Facebook Ads"/>
    <s v="2024-01-19"/>
    <n v="400"/>
    <n v="1508"/>
    <n v="41"/>
    <n v="1"/>
    <n v="16.46"/>
    <n v="38.29"/>
    <n v="21.83"/>
    <n v="21.83"/>
    <n v="1.3262454434993922"/>
    <n v="2.72"/>
    <n v="0.4"/>
    <n v="16.46"/>
    <n v="2.4390243902439025E-2"/>
    <s v="SCALE"/>
    <x v="2"/>
  </r>
  <r>
    <s v="thegrinch209@gmail.com"/>
    <s v="pedro"/>
    <s v="hernandez"/>
    <s v="Winton"/>
    <s v="CA"/>
    <n v="2000"/>
    <s v="braden farms"/>
    <s v="Campaign_2"/>
    <s v="Facebook Ads"/>
    <s v="2024-01-12"/>
    <n v="800"/>
    <n v="2487"/>
    <n v="93"/>
    <n v="0"/>
    <n v="63.45"/>
    <n v="0"/>
    <n v="-63.45"/>
    <n v="-63.45"/>
    <n v="-1"/>
    <n v="3.74"/>
    <n v="0.68"/>
    <n v="0"/>
    <n v="0"/>
    <s v="PAUSE"/>
    <x v="1"/>
  </r>
  <r>
    <s v="kimie16@aol.com"/>
    <s v="kimberly"/>
    <s v="lantz"/>
    <s v="Miami Beach"/>
    <s v="FL"/>
    <n v="2250"/>
    <s v="kidokinetics"/>
    <s v="Campaign_1"/>
    <s v="Facebook Ads"/>
    <s v="2024-01-01"/>
    <n v="100"/>
    <n v="1129"/>
    <n v="44"/>
    <n v="0"/>
    <n v="32.270000000000003"/>
    <n v="0"/>
    <n v="-32.270000000000003"/>
    <n v="-32.270000000000003"/>
    <n v="-1"/>
    <n v="3.9"/>
    <n v="0.73"/>
    <n v="0"/>
    <n v="0"/>
    <s v="PAUSE"/>
    <x v="3"/>
  </r>
  <r>
    <s v="dmarcusm@yahoo.com"/>
    <s v="dmarcus"/>
    <s v="mayes"/>
    <s v="Memphis"/>
    <s v="TN"/>
    <n v="1605"/>
    <s v="smith and nephew"/>
    <s v="Campaign_8"/>
    <s v="Facebook Ads"/>
    <s v="2024-01-03"/>
    <n v="300"/>
    <n v="1892"/>
    <n v="74"/>
    <n v="2"/>
    <n v="47.44"/>
    <n v="146.66"/>
    <n v="99.22"/>
    <n v="99.22"/>
    <n v="2.0914839797639124"/>
    <n v="3.91"/>
    <n v="0.64"/>
    <n v="23.72"/>
    <n v="2.7027027027027029E-2"/>
    <s v="SCALE"/>
    <x v="3"/>
  </r>
  <r>
    <s v="processforpayments@gmail.com"/>
    <s v="jeston"/>
    <s v="batson"/>
    <s v="Oklahoma City"/>
    <s v="OK"/>
    <n v="2700"/>
    <s v="resource mfg"/>
    <s v="Campaign_10"/>
    <s v="Facebook Ads"/>
    <s v="2024-01-16"/>
    <n v="100"/>
    <n v="2215"/>
    <n v="48"/>
    <n v="1"/>
    <n v="36.97"/>
    <n v="59.72"/>
    <n v="22.75"/>
    <n v="22.75"/>
    <n v="0.61536380849337302"/>
    <n v="2.17"/>
    <n v="0.77"/>
    <n v="36.97"/>
    <n v="2.0833333333333332E-2"/>
    <s v="SCALE"/>
    <x v="3"/>
  </r>
  <r>
    <s v="pgeter22@yahoo.com"/>
    <s v="patrick"/>
    <s v="geter"/>
    <s v="Garland"/>
    <s v="TX"/>
    <n v="3100"/>
    <s v="cheddars"/>
    <s v="Campaign_11"/>
    <s v="Facebook Ads"/>
    <s v="2024-01-22"/>
    <n v="400"/>
    <n v="1162"/>
    <n v="40"/>
    <n v="4"/>
    <n v="28.8"/>
    <n v="282.76"/>
    <n v="253.95999999999998"/>
    <n v="253.95999999999998"/>
    <n v="8.8180555555555546"/>
    <n v="3.44"/>
    <n v="0.72"/>
    <n v="7.2"/>
    <n v="0.1"/>
    <s v="SCALE"/>
    <x v="2"/>
  </r>
  <r>
    <s v="jteague814@gmail.com"/>
    <s v="justin"/>
    <s v="teague"/>
    <s v="Ellettsville"/>
    <s v="IN"/>
    <n v="4983"/>
    <s v="crystal clear inc"/>
    <s v="Campaign_3"/>
    <s v="Facebook Ads"/>
    <s v="2024-01-28"/>
    <n v="700"/>
    <n v="1654"/>
    <n v="43"/>
    <n v="5"/>
    <n v="31.53"/>
    <n v="253.5"/>
    <n v="221.97"/>
    <n v="221.97"/>
    <n v="7.0399619410085625"/>
    <n v="2.6"/>
    <n v="0.73"/>
    <n v="6.31"/>
    <n v="0.11627906976744186"/>
    <s v="SCALE"/>
    <x v="0"/>
  </r>
  <r>
    <s v="destined4success1@hotmail.com"/>
    <s v="april"/>
    <s v="richards"/>
    <s v="Miami"/>
    <s v="FL"/>
    <n v="1750"/>
    <s v="florida memorial"/>
    <s v="Campaign_3"/>
    <s v="Facebook Ads"/>
    <s v="2024-01-10"/>
    <n v="400"/>
    <n v="778"/>
    <n v="29"/>
    <n v="1"/>
    <n v="16.27"/>
    <n v="59.32"/>
    <n v="43.05"/>
    <n v="43.05"/>
    <n v="2.645974185617701"/>
    <n v="3.73"/>
    <n v="0.56000000000000005"/>
    <n v="16.27"/>
    <n v="3.4482758620689655E-2"/>
    <s v="SCALE"/>
    <x v="2"/>
  </r>
  <r>
    <s v="nissashipp@live.com"/>
    <s v="nissa"/>
    <s v="shipp"/>
    <s v="San Francisco"/>
    <s v="CA"/>
    <n v="2304"/>
    <s v="ihss"/>
    <s v="Campaign_4"/>
    <s v="Facebook Ads"/>
    <s v="2024-01-21"/>
    <n v="500"/>
    <n v="1491"/>
    <n v="48"/>
    <n v="0"/>
    <n v="26.58"/>
    <n v="0"/>
    <n v="-26.58"/>
    <n v="-26.58"/>
    <n v="-1"/>
    <n v="3.22"/>
    <n v="0.55000000000000004"/>
    <n v="0"/>
    <n v="0"/>
    <s v="PAUSE"/>
    <x v="2"/>
  </r>
  <r>
    <s v="manthaland@yahoo.com"/>
    <s v="samantha"/>
    <s v="sanchez"/>
    <s v="Boise"/>
    <s v="ID"/>
    <n v="1375"/>
    <s v="valtech"/>
    <s v="Campaign_19"/>
    <s v="Facebook Ads"/>
    <s v="2024-01-27"/>
    <n v="600"/>
    <n v="1066"/>
    <n v="21"/>
    <n v="0"/>
    <n v="10.8"/>
    <n v="0"/>
    <n v="-10.8"/>
    <n v="-10.8"/>
    <n v="-1"/>
    <n v="1.97"/>
    <n v="0.51"/>
    <n v="0"/>
    <n v="0"/>
    <s v="PAUSE"/>
    <x v="0"/>
  </r>
  <r>
    <s v="clss54s@aol.com"/>
    <s v="cicero"/>
    <s v="summers"/>
    <s v="Fayetteville"/>
    <s v="NC"/>
    <n v="2500"/>
    <s v="shiloh"/>
    <s v="Campaign_14"/>
    <s v="Facebook Ads"/>
    <s v="2024-01-23"/>
    <n v="300"/>
    <n v="613"/>
    <n v="11"/>
    <n v="0"/>
    <n v="9.1199999999999992"/>
    <n v="0"/>
    <n v="-9.1199999999999992"/>
    <n v="-9.1199999999999992"/>
    <n v="-1"/>
    <n v="1.79"/>
    <n v="0.83"/>
    <n v="0"/>
    <n v="0"/>
    <s v="PAUSE"/>
    <x v="3"/>
  </r>
  <r>
    <s v="phebiadabney@yahoo.com"/>
    <s v="phebia"/>
    <s v="dabney"/>
    <s v="Memphis"/>
    <s v="TN"/>
    <n v="3000"/>
    <n v="0"/>
    <s v="Campaign_14"/>
    <s v="Facebook Ads"/>
    <s v="2024-01-05"/>
    <n v="500"/>
    <n v="2498"/>
    <n v="91"/>
    <n v="3"/>
    <n v="71.27"/>
    <n v="189.52"/>
    <n v="118.25000000000001"/>
    <n v="118.25000000000001"/>
    <n v="1.6591833871194053"/>
    <n v="3.64"/>
    <n v="0.78"/>
    <n v="23.76"/>
    <n v="3.2967032967032968E-2"/>
    <s v="SCALE"/>
    <x v="2"/>
  </r>
  <r>
    <s v="angelad3383@aol.com"/>
    <s v="angela"/>
    <s v="davidson"/>
    <s v="Valley Center"/>
    <s v="CA"/>
    <n v="1625"/>
    <s v="cvs/caremark"/>
    <s v="Campaign_15"/>
    <s v="Facebook Ads"/>
    <s v="2024-01-29"/>
    <n v="200"/>
    <n v="1693"/>
    <n v="70"/>
    <n v="0"/>
    <n v="39.29"/>
    <n v="0"/>
    <n v="-39.29"/>
    <n v="-39.29"/>
    <n v="-1"/>
    <n v="4.13"/>
    <n v="0.56000000000000005"/>
    <n v="0"/>
    <n v="0"/>
    <s v="PAUSE"/>
    <x v="3"/>
  </r>
  <r>
    <s v="angelwingspub@yahoo.com"/>
    <s v="sharon"/>
    <s v="wells"/>
    <s v="Union"/>
    <s v="NJ"/>
    <n v="4000"/>
    <s v="loews corporation"/>
    <s v="Campaign_17"/>
    <s v="Facebook Ads"/>
    <s v="2024-01-31"/>
    <n v="800"/>
    <n v="523"/>
    <n v="21"/>
    <n v="0"/>
    <n v="15.84"/>
    <n v="0"/>
    <n v="-15.84"/>
    <n v="-15.84"/>
    <n v="-1"/>
    <n v="4.0199999999999996"/>
    <n v="0.75"/>
    <n v="0"/>
    <n v="0"/>
    <s v="PAUSE"/>
    <x v="1"/>
  </r>
  <r>
    <s v="nancykbright1@yahoo.com"/>
    <s v="nancy"/>
    <s v="bright"/>
    <s v="Tyler"/>
    <s v="TX"/>
    <n v="1248"/>
    <s v="champagneinc"/>
    <s v="Campaign_16"/>
    <s v="Facebook Ads"/>
    <s v="2024-01-17"/>
    <n v="700"/>
    <n v="613"/>
    <n v="23"/>
    <n v="1"/>
    <n v="11.22"/>
    <n v="45.09"/>
    <n v="33.870000000000005"/>
    <n v="33.870000000000005"/>
    <n v="3.0187165775401072"/>
    <n v="3.75"/>
    <n v="0.49"/>
    <n v="11.22"/>
    <n v="4.3478260869565216E-2"/>
    <s v="SCALE"/>
    <x v="0"/>
  </r>
  <r>
    <s v="hazlew@yahoo.com"/>
    <s v="hazle"/>
    <s v="williamson"/>
    <s v="Hartsville"/>
    <s v="SC"/>
    <n v="2000"/>
    <s v="city of florence"/>
    <s v="Campaign_1"/>
    <s v="Facebook Ads"/>
    <s v="2024-01-20"/>
    <n v="800"/>
    <n v="1084"/>
    <n v="34"/>
    <n v="0"/>
    <n v="27.77"/>
    <n v="0"/>
    <n v="-27.77"/>
    <n v="-27.77"/>
    <n v="-1"/>
    <n v="3.14"/>
    <n v="0.82"/>
    <n v="0"/>
    <n v="0"/>
    <s v="PAUSE"/>
    <x v="1"/>
  </r>
  <r>
    <s v="mcmaria52@aol.com"/>
    <s v="marguerite"/>
    <s v="crowell"/>
    <s v="Springfield"/>
    <s v="OR"/>
    <n v="2100"/>
    <n v="0"/>
    <s v="Campaign_19"/>
    <s v="Facebook Ads"/>
    <s v="2024-01-01"/>
    <n v="600"/>
    <n v="948"/>
    <n v="40"/>
    <n v="1"/>
    <n v="19.82"/>
    <n v="59.79"/>
    <n v="39.97"/>
    <n v="39.97"/>
    <n v="2.0166498486377398"/>
    <n v="4.22"/>
    <n v="0.5"/>
    <n v="19.82"/>
    <n v="2.5000000000000001E-2"/>
    <s v="SCALE"/>
    <x v="0"/>
  </r>
  <r>
    <s v="catherineh4195@yahoo.com"/>
    <s v="catherine"/>
    <s v="haynes"/>
    <s v="Chicago Heigh"/>
    <s v="IL"/>
    <n v="3250"/>
    <s v="sams club"/>
    <s v="Campaign_16"/>
    <s v="Facebook Ads"/>
    <s v="2024-01-27"/>
    <n v="300"/>
    <n v="827"/>
    <n v="19"/>
    <n v="0"/>
    <n v="9.91"/>
    <n v="0"/>
    <n v="-9.91"/>
    <n v="-9.91"/>
    <n v="-1"/>
    <n v="2.2999999999999998"/>
    <n v="0.52"/>
    <n v="0"/>
    <n v="0"/>
    <s v="PAUSE"/>
    <x v="3"/>
  </r>
  <r>
    <s v="cecehall1382@gmail.com"/>
    <s v="cecelia"/>
    <s v="hall"/>
    <s v="San Antonio"/>
    <s v="FL"/>
    <n v="2170"/>
    <s v="target"/>
    <s v="Campaign_5"/>
    <s v="Facebook Ads"/>
    <s v="2024-01-17"/>
    <n v="100"/>
    <n v="2319"/>
    <n v="56"/>
    <n v="0"/>
    <n v="39.229999999999997"/>
    <n v="0"/>
    <n v="-39.229999999999997"/>
    <n v="-39.229999999999997"/>
    <n v="-1"/>
    <n v="2.41"/>
    <n v="0.7"/>
    <n v="0"/>
    <n v="0"/>
    <s v="PAUSE"/>
    <x v="3"/>
  </r>
  <r>
    <s v="markaz75@gmail.com"/>
    <s v="mark"/>
    <s v="aranzamendez"/>
    <s v="Pleasant Hill"/>
    <s v="CA"/>
    <n v="4225"/>
    <s v="kaiserhospitals"/>
    <s v="Campaign_6"/>
    <s v="Facebook Ads"/>
    <s v="2024-01-11"/>
    <n v="400"/>
    <n v="1382"/>
    <n v="43"/>
    <n v="3"/>
    <n v="26.13"/>
    <n v="110.42"/>
    <n v="84.29"/>
    <n v="84.29"/>
    <n v="3.2257941063911217"/>
    <n v="3.11"/>
    <n v="0.61"/>
    <n v="8.7100000000000009"/>
    <n v="6.9767441860465115E-2"/>
    <s v="SCALE"/>
    <x v="2"/>
  </r>
  <r>
    <s v="sexymama417@msn.com"/>
    <s v="marcella"/>
    <s v="jones"/>
    <s v="Chicago"/>
    <s v="IL"/>
    <n v="2400"/>
    <s v="postal service"/>
    <s v="Campaign_17"/>
    <s v="Facebook Ads"/>
    <s v="2024-01-05"/>
    <n v="500"/>
    <n v="861"/>
    <n v="21"/>
    <n v="2"/>
    <n v="9.92"/>
    <n v="92.69"/>
    <n v="82.77"/>
    <n v="82.77"/>
    <n v="8.34375"/>
    <n v="2.44"/>
    <n v="0.47"/>
    <n v="4.96"/>
    <n v="9.5238095238095233E-2"/>
    <s v="SCALE"/>
    <x v="2"/>
  </r>
  <r>
    <s v="sjelin56@aol.com"/>
    <s v="deborah"/>
    <s v="sjelin"/>
    <s v="Long Beach"/>
    <s v="CA"/>
    <n v="4700"/>
    <s v="state of calif.dept. of rehabi"/>
    <s v="Campaign_2"/>
    <s v="Facebook Ads"/>
    <s v="2024-01-10"/>
    <n v="300"/>
    <n v="500"/>
    <n v="14"/>
    <n v="0"/>
    <n v="10.07"/>
    <n v="0"/>
    <n v="-10.07"/>
    <n v="-10.07"/>
    <n v="-1"/>
    <n v="2.8"/>
    <n v="0.72"/>
    <n v="0"/>
    <n v="0"/>
    <s v="PAUSE"/>
    <x v="3"/>
  </r>
  <r>
    <s v="mavric308@comcast.net"/>
    <s v="judith"/>
    <s v="kellhy"/>
    <s v="Estill Spring"/>
    <s v="TN"/>
    <n v="3500"/>
    <s v="retired"/>
    <s v="Campaign_5"/>
    <s v="Facebook Ads"/>
    <s v="2024-01-12"/>
    <n v="100"/>
    <n v="2339"/>
    <n v="79"/>
    <n v="3"/>
    <n v="33.93"/>
    <n v="202.63"/>
    <n v="168.7"/>
    <n v="168.7"/>
    <n v="4.9720011788977301"/>
    <n v="3.38"/>
    <n v="0.43"/>
    <n v="11.31"/>
    <n v="3.7974683544303799E-2"/>
    <s v="SCALE"/>
    <x v="3"/>
  </r>
  <r>
    <s v="shalika.gordon@uhhospitals.org"/>
    <s v="shalika"/>
    <s v="gordon"/>
    <s v="Bedford"/>
    <s v="OH"/>
    <n v="2300"/>
    <s v="university hospitals"/>
    <s v="Campaign_20"/>
    <s v="Facebook Ads"/>
    <s v="2024-01-27"/>
    <n v="300"/>
    <n v="1416"/>
    <n v="36"/>
    <n v="3"/>
    <n v="28.06"/>
    <n v="105.31"/>
    <n v="77.25"/>
    <n v="77.25"/>
    <n v="2.7530292230933715"/>
    <n v="2.54"/>
    <n v="0.78"/>
    <n v="9.35"/>
    <n v="8.3333333333333329E-2"/>
    <s v="SCALE"/>
    <x v="3"/>
  </r>
  <r>
    <s v="kpbarnard30@gmail.com"/>
    <s v="kevin"/>
    <s v="barnard"/>
    <s v="Minneapolis"/>
    <s v="MN"/>
    <n v="2934"/>
    <s v="self employed"/>
    <s v="Campaign_6"/>
    <s v="Facebook Ads"/>
    <s v="2024-01-30"/>
    <n v="500"/>
    <n v="2217"/>
    <n v="39"/>
    <n v="1"/>
    <n v="31.51"/>
    <n v="50"/>
    <n v="18.489999999999998"/>
    <n v="18.489999999999998"/>
    <n v="0.5867978419549349"/>
    <n v="1.76"/>
    <n v="0.81"/>
    <n v="31.51"/>
    <n v="2.564102564102564E-2"/>
    <s v="SCALE"/>
    <x v="2"/>
  </r>
  <r>
    <s v="twinsmommyplus1@yahoo.com"/>
    <s v="alyssa"/>
    <s v="shultz"/>
    <s v="Mount Joy"/>
    <s v="PA"/>
    <n v="2498"/>
    <s v="mountville motor sales"/>
    <s v="Campaign_9"/>
    <s v="Facebook Ads"/>
    <s v="2024-01-10"/>
    <n v="300"/>
    <n v="2042"/>
    <n v="64"/>
    <n v="0"/>
    <n v="43.86"/>
    <n v="0"/>
    <n v="-43.86"/>
    <n v="-43.86"/>
    <n v="-1"/>
    <n v="3.13"/>
    <n v="0.69"/>
    <n v="0"/>
    <n v="0"/>
    <s v="PAUSE"/>
    <x v="3"/>
  </r>
  <r>
    <s v="jnwsawtrw@hotmail.com"/>
    <s v="jennifer"/>
    <s v="wills"/>
    <s v="Fredericksbur"/>
    <s v="VA"/>
    <n v="1750"/>
    <s v="rts group"/>
    <s v="Campaign_7"/>
    <s v="Facebook Ads"/>
    <s v="2024-01-14"/>
    <n v="1000"/>
    <n v="1337"/>
    <n v="57"/>
    <n v="6"/>
    <n v="29.37"/>
    <n v="423.57"/>
    <n v="394.2"/>
    <n v="394.2"/>
    <n v="13.421859039836567"/>
    <n v="4.26"/>
    <n v="0.52"/>
    <n v="4.9000000000000004"/>
    <n v="0.10526315789473684"/>
    <s v="SCALE"/>
    <x v="1"/>
  </r>
  <r>
    <s v="almanzan@gmail.com"/>
    <s v="nancy"/>
    <s v="almanza"/>
    <s v="San Antonio"/>
    <s v="TX"/>
    <n v="2212"/>
    <s v="methodist"/>
    <s v="Campaign_5"/>
    <s v="Facebook Ads"/>
    <s v="2024-01-25"/>
    <n v="400"/>
    <n v="1132"/>
    <n v="36"/>
    <n v="0"/>
    <n v="30.09"/>
    <n v="0"/>
    <n v="-30.09"/>
    <n v="-30.09"/>
    <n v="-1"/>
    <n v="3.18"/>
    <n v="0.84"/>
    <n v="0"/>
    <n v="0"/>
    <s v="PAUSE"/>
    <x v="2"/>
  </r>
  <r>
    <s v="krystal_noteboom@hotmail.com"/>
    <s v="krystal"/>
    <s v="noteboom"/>
    <s v="Mitchell"/>
    <s v="SD"/>
    <n v="1263"/>
    <s v="abbot house"/>
    <s v="Campaign_19"/>
    <s v="Facebook Ads"/>
    <s v="2024-01-24"/>
    <n v="300"/>
    <n v="1933"/>
    <n v="39"/>
    <n v="0"/>
    <n v="16.62"/>
    <n v="0"/>
    <n v="-16.62"/>
    <n v="-16.62"/>
    <n v="-1"/>
    <n v="2.02"/>
    <n v="0.43"/>
    <n v="0"/>
    <n v="0"/>
    <s v="PAUSE"/>
    <x v="3"/>
  </r>
  <r>
    <s v="missy.wyman@gmail.com"/>
    <s v="melissa"/>
    <s v="wyman"/>
    <s v="Beaverton"/>
    <s v="OR"/>
    <n v="1241"/>
    <s v="wendys"/>
    <s v="Campaign_18"/>
    <s v="Facebook Ads"/>
    <s v="2024-01-21"/>
    <n v="500"/>
    <n v="696"/>
    <n v="19"/>
    <n v="1"/>
    <n v="7.91"/>
    <n v="62.36"/>
    <n v="54.45"/>
    <n v="54.45"/>
    <n v="6.8836915297092292"/>
    <n v="2.73"/>
    <n v="0.42"/>
    <n v="7.91"/>
    <n v="5.2631578947368418E-2"/>
    <s v="SCALE"/>
    <x v="2"/>
  </r>
  <r>
    <s v="dellamiller1970@aol.com"/>
    <s v="della"/>
    <s v="miller"/>
    <s v="Bryan"/>
    <s v="OH"/>
    <n v="1597"/>
    <s v="itw tomco"/>
    <s v="Campaign_9"/>
    <s v="Facebook Ads"/>
    <s v="2024-01-10"/>
    <n v="200"/>
    <n v="737"/>
    <n v="31"/>
    <n v="0"/>
    <n v="21.34"/>
    <n v="0"/>
    <n v="-21.34"/>
    <n v="-21.34"/>
    <n v="-1"/>
    <n v="4.21"/>
    <n v="0.69"/>
    <n v="0"/>
    <n v="0"/>
    <s v="PAUSE"/>
    <x v="3"/>
  </r>
  <r>
    <s v="sbrohel@hotmail.com"/>
    <s v="stacie"/>
    <s v="brohel"/>
    <s v="Creswell"/>
    <s v="OR"/>
    <n v="1127"/>
    <s v="mr. r. buss"/>
    <s v="Campaign_14"/>
    <s v="Facebook Ads"/>
    <s v="2024-01-28"/>
    <n v="100"/>
    <n v="1891"/>
    <n v="38"/>
    <n v="0"/>
    <n v="17.52"/>
    <n v="0"/>
    <n v="-17.52"/>
    <n v="-17.52"/>
    <n v="-1"/>
    <n v="2.0099999999999998"/>
    <n v="0.46"/>
    <n v="0"/>
    <n v="0"/>
    <s v="PAUSE"/>
    <x v="3"/>
  </r>
  <r>
    <s v="lilabba70@yahoo.com"/>
    <s v="jeffrey"/>
    <s v="noordyke"/>
    <s v="Grand Rapids"/>
    <s v="MI"/>
    <n v="4000"/>
    <s v="autodie llc"/>
    <s v="Campaign_14"/>
    <s v="Facebook Ads"/>
    <s v="2024-01-14"/>
    <n v="700"/>
    <n v="1595"/>
    <n v="64"/>
    <n v="0"/>
    <n v="34.18"/>
    <n v="0"/>
    <n v="-34.18"/>
    <n v="-34.18"/>
    <n v="-1"/>
    <n v="4.01"/>
    <n v="0.53"/>
    <n v="0"/>
    <n v="0"/>
    <s v="PAUSE"/>
    <x v="0"/>
  </r>
  <r>
    <s v="xquenysha7@hotmail.com"/>
    <s v="quenysha"/>
    <s v="hurst"/>
    <s v="Haines City"/>
    <s v="FL"/>
    <n v="2250"/>
    <s v="mcdonalds"/>
    <s v="Campaign_13"/>
    <s v="Facebook Ads"/>
    <s v="2024-01-11"/>
    <n v="800"/>
    <n v="835"/>
    <n v="32"/>
    <n v="1"/>
    <n v="25.39"/>
    <n v="73.91"/>
    <n v="48.519999999999996"/>
    <n v="48.519999999999996"/>
    <n v="1.9109885781803857"/>
    <n v="3.83"/>
    <n v="0.79"/>
    <n v="25.39"/>
    <n v="3.125E-2"/>
    <s v="SCALE"/>
    <x v="1"/>
  </r>
  <r>
    <s v="christinenreese@gmail.com"/>
    <s v="christne"/>
    <s v="heath"/>
    <s v="Fernley"/>
    <s v="NV"/>
    <n v="1250"/>
    <s v="sos staffing"/>
    <s v="Campaign_1"/>
    <s v="Facebook Ads"/>
    <s v="2024-01-18"/>
    <n v="700"/>
    <n v="1086"/>
    <n v="27"/>
    <n v="0"/>
    <n v="22.76"/>
    <n v="0"/>
    <n v="-22.76"/>
    <n v="-22.76"/>
    <n v="-1"/>
    <n v="2.4900000000000002"/>
    <n v="0.84"/>
    <n v="0"/>
    <n v="0"/>
    <s v="PAUSE"/>
    <x v="0"/>
  </r>
  <r>
    <s v="uniquethings01@gmail.com"/>
    <s v="sharon"/>
    <s v="percell"/>
    <s v="Plaquemine"/>
    <s v="LA"/>
    <n v="2934"/>
    <s v="plaquemine caring llc"/>
    <s v="Campaign_16"/>
    <s v="Facebook Ads"/>
    <s v="2024-01-22"/>
    <n v="500"/>
    <n v="1756"/>
    <n v="72"/>
    <n v="6"/>
    <n v="51.37"/>
    <n v="273.13"/>
    <n v="221.76"/>
    <n v="221.76"/>
    <n v="4.3169164882226978"/>
    <n v="4.0999999999999996"/>
    <n v="0.71"/>
    <n v="8.56"/>
    <n v="8.3333333333333329E-2"/>
    <s v="SCALE"/>
    <x v="2"/>
  </r>
  <r>
    <s v="ndtohaj@yahoo.com"/>
    <s v="jerry"/>
    <s v="lance"/>
    <s v="Los Angeles"/>
    <s v="CA"/>
    <n v="2600"/>
    <s v="evans"/>
    <s v="Campaign_7"/>
    <s v="Facebook Ads"/>
    <s v="2024-01-19"/>
    <n v="500"/>
    <n v="2411"/>
    <n v="45"/>
    <n v="1"/>
    <n v="35.46"/>
    <n v="51.99"/>
    <n v="16.53"/>
    <n v="16.53"/>
    <n v="0.46615905245346873"/>
    <n v="1.87"/>
    <n v="0.79"/>
    <n v="35.46"/>
    <n v="2.2222222222222223E-2"/>
    <s v="SCALE"/>
    <x v="2"/>
  </r>
  <r>
    <s v="curtstadpole@yahoo.com"/>
    <s v="curtis"/>
    <s v="holt"/>
    <s v="Bloomfield"/>
    <s v="MO"/>
    <n v="2500"/>
    <s v="manpower"/>
    <s v="Campaign_19"/>
    <s v="Facebook Ads"/>
    <s v="2024-01-21"/>
    <n v="700"/>
    <n v="1318"/>
    <n v="52"/>
    <n v="1"/>
    <n v="39.21"/>
    <n v="63.38"/>
    <n v="24.17"/>
    <n v="24.17"/>
    <n v="0.61642438153532264"/>
    <n v="3.95"/>
    <n v="0.75"/>
    <n v="39.21"/>
    <n v="1.9230769230769232E-2"/>
    <s v="SCALE"/>
    <x v="0"/>
  </r>
  <r>
    <s v="joanneselby@aol.com"/>
    <s v="joanne"/>
    <s v="pope"/>
    <s v="Camdenton"/>
    <s v="MO"/>
    <n v="2800"/>
    <s v="disabled"/>
    <s v="Campaign_6"/>
    <s v="Facebook Ads"/>
    <s v="2024-01-20"/>
    <n v="1000"/>
    <n v="1518"/>
    <n v="28"/>
    <n v="1"/>
    <n v="18.16"/>
    <n v="44.56"/>
    <n v="26.400000000000002"/>
    <n v="26.400000000000002"/>
    <n v="1.4537444933920707"/>
    <n v="1.84"/>
    <n v="0.65"/>
    <n v="18.16"/>
    <n v="3.5714285714285712E-2"/>
    <s v="SCALE"/>
    <x v="1"/>
  </r>
  <r>
    <s v="nobia03@yahoo.com"/>
    <s v="nobia"/>
    <s v="leonard"/>
    <s v="Florissant"/>
    <s v="MO"/>
    <n v="3200"/>
    <s v="advantage nursing"/>
    <s v="Campaign_17"/>
    <s v="Facebook Ads"/>
    <s v="2024-01-12"/>
    <n v="1000"/>
    <n v="1944"/>
    <n v="65"/>
    <n v="1"/>
    <n v="26.81"/>
    <n v="73.680000000000007"/>
    <n v="46.870000000000005"/>
    <n v="46.870000000000005"/>
    <n v="1.7482282730324508"/>
    <n v="3.34"/>
    <n v="0.41"/>
    <n v="26.81"/>
    <n v="1.5384615384615385E-2"/>
    <s v="SCALE"/>
    <x v="1"/>
  </r>
  <r>
    <s v="cec237@hotmail.com"/>
    <s v="janet"/>
    <s v="camacho"/>
    <s v="Hialeah"/>
    <s v="FL"/>
    <n v="1500"/>
    <s v="victoria borbon"/>
    <s v="Campaign_5"/>
    <s v="Facebook Ads"/>
    <s v="2024-01-08"/>
    <n v="100"/>
    <n v="1102"/>
    <n v="22"/>
    <n v="0"/>
    <n v="16.489999999999998"/>
    <n v="0"/>
    <n v="-16.489999999999998"/>
    <n v="-16.489999999999998"/>
    <n v="-1"/>
    <n v="2"/>
    <n v="0.75"/>
    <n v="0"/>
    <n v="0"/>
    <s v="PAUSE"/>
    <x v="3"/>
  </r>
  <r>
    <s v="anthony020576@yahoo.com"/>
    <s v="anthony"/>
    <s v="miller"/>
    <s v="Greensboro"/>
    <s v="NC"/>
    <n v="1950"/>
    <s v="moses cone hospital"/>
    <s v="Campaign_8"/>
    <s v="Facebook Ads"/>
    <s v="2024-01-22"/>
    <n v="400"/>
    <n v="1826"/>
    <n v="49"/>
    <n v="2"/>
    <n v="38.630000000000003"/>
    <n v="141.66"/>
    <n v="103.03"/>
    <n v="103.03"/>
    <n v="2.6670981102769868"/>
    <n v="2.68"/>
    <n v="0.79"/>
    <n v="19.32"/>
    <n v="4.0816326530612242E-2"/>
    <s v="SCALE"/>
    <x v="2"/>
  </r>
  <r>
    <s v="yvone34.norm1@hotmail.com"/>
    <s v="yvonne"/>
    <s v="anderson"/>
    <s v="Winsted"/>
    <s v="CT"/>
    <n v="4200"/>
    <s v="winsted nursing"/>
    <s v="Campaign_16"/>
    <s v="Facebook Ads"/>
    <s v="2024-01-03"/>
    <n v="600"/>
    <n v="872"/>
    <n v="39"/>
    <n v="1"/>
    <n v="31.54"/>
    <n v="47.98"/>
    <n v="16.439999999999998"/>
    <n v="16.439999999999998"/>
    <n v="0.52124286620164861"/>
    <n v="4.47"/>
    <n v="0.81"/>
    <n v="31.54"/>
    <n v="2.564102564102564E-2"/>
    <s v="SCALE"/>
    <x v="0"/>
  </r>
  <r>
    <s v="robharveyjr68@yahoo.com"/>
    <s v="robert"/>
    <s v="harvey"/>
    <s v="Chicago"/>
    <s v="IL"/>
    <n v="1950"/>
    <s v="allied barton"/>
    <s v="Campaign_2"/>
    <s v="Facebook Ads"/>
    <s v="2024-01-05"/>
    <n v="100"/>
    <n v="658"/>
    <n v="21"/>
    <n v="0"/>
    <n v="12.01"/>
    <n v="0"/>
    <n v="-12.01"/>
    <n v="-12.01"/>
    <n v="-1"/>
    <n v="3.19"/>
    <n v="0.56999999999999995"/>
    <n v="0"/>
    <n v="0"/>
    <s v="PAUSE"/>
    <x v="3"/>
  </r>
  <r>
    <s v="larryg1304@gmail.com"/>
    <s v="lawrence"/>
    <s v="guzman"/>
    <s v="Palmdale"/>
    <s v="CA"/>
    <n v="2539"/>
    <s v="vehicle liquidation"/>
    <s v="Campaign_7"/>
    <s v="Facebook Ads"/>
    <s v="2024-01-30"/>
    <n v="400"/>
    <n v="1860"/>
    <n v="35"/>
    <n v="1"/>
    <n v="27.59"/>
    <n v="49.43"/>
    <n v="21.84"/>
    <n v="21.84"/>
    <n v="0.79159115621602028"/>
    <n v="1.88"/>
    <n v="0.79"/>
    <n v="27.59"/>
    <n v="2.8571428571428571E-2"/>
    <s v="SCALE"/>
    <x v="2"/>
  </r>
  <r>
    <s v="cedwards2001@hotmail.com"/>
    <s v="carmen"/>
    <s v="edwards"/>
    <s v="Mesquite"/>
    <s v="TX"/>
    <n v="3500"/>
    <s v="truimph hospital dallas"/>
    <s v="Campaign_5"/>
    <s v="Facebook Ads"/>
    <s v="2024-01-10"/>
    <n v="800"/>
    <n v="2052"/>
    <n v="34"/>
    <n v="3"/>
    <n v="23.06"/>
    <n v="165.85"/>
    <n v="142.79"/>
    <n v="142.79"/>
    <n v="6.1921075455333909"/>
    <n v="1.66"/>
    <n v="0.68"/>
    <n v="7.69"/>
    <n v="8.8235294117647065E-2"/>
    <s v="SCALE"/>
    <x v="1"/>
  </r>
  <r>
    <s v="jocelynmoore703@yshoo.com"/>
    <s v="jocelyn"/>
    <s v="moore"/>
    <s v="Chicago"/>
    <s v="IL"/>
    <n v="4749"/>
    <s v="ingalls memorial hospital"/>
    <s v="Campaign_9"/>
    <s v="Facebook Ads"/>
    <s v="2024-01-08"/>
    <n v="800"/>
    <n v="512"/>
    <n v="11"/>
    <n v="1"/>
    <n v="5.08"/>
    <n v="60.33"/>
    <n v="55.25"/>
    <n v="55.25"/>
    <n v="10.875984251968504"/>
    <n v="2.15"/>
    <n v="0.46"/>
    <n v="5.08"/>
    <n v="9.0909090909090912E-2"/>
    <s v="SCALE"/>
    <x v="1"/>
  </r>
  <r>
    <s v="jsparks7276@gmail.com"/>
    <s v="james"/>
    <s v="sparks"/>
    <s v="New Bloomfiel"/>
    <s v="MO"/>
    <n v="4120"/>
    <s v="dollar general"/>
    <s v="Campaign_12"/>
    <s v="Facebook Ads"/>
    <s v="2024-01-14"/>
    <n v="200"/>
    <n v="719"/>
    <n v="16"/>
    <n v="0"/>
    <n v="9.39"/>
    <n v="0"/>
    <n v="-9.39"/>
    <n v="-9.39"/>
    <n v="-1"/>
    <n v="2.23"/>
    <n v="0.59"/>
    <n v="0"/>
    <n v="0"/>
    <s v="PAUSE"/>
    <x v="3"/>
  </r>
  <r>
    <s v="labreshiamcgill@hotmail.com"/>
    <s v="labreshia"/>
    <s v="mcgill"/>
    <s v="Dallas"/>
    <s v="TX"/>
    <n v="2400"/>
    <s v="hilton garden inn"/>
    <s v="Campaign_3"/>
    <s v="Facebook Ads"/>
    <s v="2024-01-01"/>
    <n v="100"/>
    <n v="2286"/>
    <n v="81"/>
    <n v="6"/>
    <n v="54.64"/>
    <n v="378.07"/>
    <n v="323.43"/>
    <n v="323.43"/>
    <n v="5.9192898975109811"/>
    <n v="3.54"/>
    <n v="0.67"/>
    <n v="9.11"/>
    <n v="7.407407407407407E-2"/>
    <s v="SCALE"/>
    <x v="3"/>
  </r>
  <r>
    <s v="vintricejones@gmail.com"/>
    <s v="vintrice"/>
    <s v="jones"/>
    <s v="Mobile"/>
    <s v="AL"/>
    <n v="4000"/>
    <s v="springhill baptist"/>
    <s v="Campaign_11"/>
    <s v="Facebook Ads"/>
    <s v="2024-01-24"/>
    <n v="400"/>
    <n v="1229"/>
    <n v="52"/>
    <n v="4"/>
    <n v="29.72"/>
    <n v="278.73"/>
    <n v="249.01000000000002"/>
    <n v="249.01000000000002"/>
    <n v="8.3785329744279959"/>
    <n v="4.2300000000000004"/>
    <n v="0.56999999999999995"/>
    <n v="7.43"/>
    <n v="7.6923076923076927E-2"/>
    <s v="SCALE"/>
    <x v="2"/>
  </r>
  <r>
    <s v="maxwellsmart.maxwell@gmail.com"/>
    <s v="theresa"/>
    <s v="maxwell"/>
    <s v="Youngwood"/>
    <s v="PA"/>
    <n v="1500"/>
    <s v="afc"/>
    <s v="Campaign_10"/>
    <s v="Facebook Ads"/>
    <s v="2024-01-13"/>
    <n v="800"/>
    <n v="2248"/>
    <n v="43"/>
    <n v="1"/>
    <n v="22.94"/>
    <n v="42.96"/>
    <n v="20.02"/>
    <n v="20.02"/>
    <n v="0.87271142109851785"/>
    <n v="1.91"/>
    <n v="0.53"/>
    <n v="22.94"/>
    <n v="2.3255813953488372E-2"/>
    <s v="SCALE"/>
    <x v="1"/>
  </r>
  <r>
    <s v="ayndriagreen@gmail.com"/>
    <s v="ayndria"/>
    <s v="green"/>
    <s v="Midlothian"/>
    <s v="VA"/>
    <n v="1000"/>
    <s v="allianz"/>
    <s v="Campaign_11"/>
    <s v="Facebook Ads"/>
    <s v="2024-01-24"/>
    <n v="400"/>
    <n v="1525"/>
    <n v="31"/>
    <n v="1"/>
    <n v="23.45"/>
    <n v="72.84"/>
    <n v="49.39"/>
    <n v="49.39"/>
    <n v="2.1061833688699361"/>
    <n v="2.0299999999999998"/>
    <n v="0.76"/>
    <n v="23.45"/>
    <n v="3.2258064516129031E-2"/>
    <s v="SCALE"/>
    <x v="2"/>
  </r>
  <r>
    <s v="ilbws1223@gmail.com"/>
    <s v="jennifer"/>
    <s v="meyers"/>
    <s v="York"/>
    <s v="PA"/>
    <n v="2050"/>
    <s v="metro bank"/>
    <s v="Campaign_4"/>
    <s v="Facebook Ads"/>
    <s v="2024-01-18"/>
    <n v="400"/>
    <n v="1163"/>
    <n v="21"/>
    <n v="2"/>
    <n v="9.93"/>
    <n v="82.59"/>
    <n v="72.66"/>
    <n v="72.66"/>
    <n v="7.3172205438066467"/>
    <n v="1.81"/>
    <n v="0.47"/>
    <n v="4.96"/>
    <n v="9.5238095238095233E-2"/>
    <s v="SCALE"/>
    <x v="2"/>
  </r>
  <r>
    <s v="britneyl.love@live.com"/>
    <s v="britney"/>
    <s v="love"/>
    <s v="Knoxville"/>
    <s v="TN"/>
    <n v="1250"/>
    <s v="self employed"/>
    <s v="Campaign_10"/>
    <s v="Facebook Ads"/>
    <s v="2024-01-30"/>
    <n v="800"/>
    <n v="2140"/>
    <n v="74"/>
    <n v="2"/>
    <n v="35.590000000000003"/>
    <n v="110.08"/>
    <n v="74.489999999999995"/>
    <n v="74.489999999999995"/>
    <n v="2.0930036527114355"/>
    <n v="3.46"/>
    <n v="0.48"/>
    <n v="17.8"/>
    <n v="2.7027027027027029E-2"/>
    <s v="SCALE"/>
    <x v="1"/>
  </r>
  <r>
    <s v="shawnscoob@yahoo.com"/>
    <s v="lashandra"/>
    <s v="lopez"/>
    <s v="Opa Locka"/>
    <s v="FL"/>
    <n v="1612"/>
    <s v="broward health"/>
    <s v="Campaign_12"/>
    <s v="Facebook Ads"/>
    <s v="2024-01-23"/>
    <n v="300"/>
    <n v="1021"/>
    <n v="27"/>
    <n v="0"/>
    <n v="21.89"/>
    <n v="0"/>
    <n v="-21.89"/>
    <n v="-21.89"/>
    <n v="-1"/>
    <n v="2.64"/>
    <n v="0.81"/>
    <n v="0"/>
    <n v="0"/>
    <s v="PAUSE"/>
    <x v="3"/>
  </r>
  <r>
    <s v="illfightforyou@gmail.com"/>
    <s v="tammy"/>
    <s v="beckman"/>
    <s v="Chetek"/>
    <s v="WI"/>
    <n v="2500"/>
    <s v="parker hannifin corp"/>
    <s v="Campaign_17"/>
    <s v="Facebook Ads"/>
    <s v="2024-01-20"/>
    <n v="100"/>
    <n v="2099"/>
    <n v="48"/>
    <n v="0"/>
    <n v="35.950000000000003"/>
    <n v="0"/>
    <n v="-35.950000000000003"/>
    <n v="-35.950000000000003"/>
    <n v="-1"/>
    <n v="2.29"/>
    <n v="0.75"/>
    <n v="0"/>
    <n v="0"/>
    <s v="PAUSE"/>
    <x v="3"/>
  </r>
  <r>
    <s v="iluv2sing34@hotmail.com"/>
    <s v="tracy"/>
    <s v="dyer"/>
    <s v="Las Vegas"/>
    <s v="NV"/>
    <n v="1900"/>
    <s v="orgill singer"/>
    <s v="Campaign_8"/>
    <s v="Facebook Ads"/>
    <s v="2024-01-28"/>
    <n v="700"/>
    <n v="1996"/>
    <n v="53"/>
    <n v="2"/>
    <n v="34.04"/>
    <n v="133.91999999999999"/>
    <n v="99.88"/>
    <n v="99.88"/>
    <n v="2.9341950646298471"/>
    <n v="2.66"/>
    <n v="0.64"/>
    <n v="17.02"/>
    <n v="3.7735849056603772E-2"/>
    <s v="SCALE"/>
    <x v="0"/>
  </r>
  <r>
    <s v="djmoore_23@yahoo.com"/>
    <s v="darrilyn"/>
    <s v="moore"/>
    <s v="Holt"/>
    <s v="MI"/>
    <n v="4200"/>
    <s v="causeway bay hotel"/>
    <s v="Campaign_11"/>
    <s v="Facebook Ads"/>
    <s v="2024-01-14"/>
    <n v="100"/>
    <n v="2001"/>
    <n v="48"/>
    <n v="0"/>
    <n v="25.04"/>
    <n v="0"/>
    <n v="-25.04"/>
    <n v="-25.04"/>
    <n v="-1"/>
    <n v="2.4"/>
    <n v="0.52"/>
    <n v="0"/>
    <n v="0"/>
    <s v="PAUSE"/>
    <x v="3"/>
  </r>
  <r>
    <s v="kenworth86@live.com"/>
    <s v="guy"/>
    <s v="gillespie"/>
    <s v="Mesa"/>
    <s v="AZ"/>
    <n v="2400"/>
    <s v="otto trucking"/>
    <s v="Campaign_9"/>
    <s v="Facebook Ads"/>
    <s v="2024-01-13"/>
    <n v="300"/>
    <n v="925"/>
    <n v="17"/>
    <n v="0"/>
    <n v="8.3699999999999992"/>
    <n v="0"/>
    <n v="-8.3699999999999992"/>
    <n v="-8.3699999999999992"/>
    <n v="-1"/>
    <n v="1.84"/>
    <n v="0.49"/>
    <n v="0"/>
    <n v="0"/>
    <s v="PAUSE"/>
    <x v="3"/>
  </r>
  <r>
    <s v="vrp2008@yahoo.com"/>
    <s v="vernon"/>
    <s v="pryer"/>
    <s v="Brandon"/>
    <s v="FL"/>
    <n v="2900"/>
    <s v="state of florida"/>
    <s v="Campaign_5"/>
    <s v="Facebook Ads"/>
    <s v="2024-01-22"/>
    <n v="200"/>
    <n v="2386"/>
    <n v="103"/>
    <n v="3"/>
    <n v="51.32"/>
    <n v="216.64"/>
    <n v="165.32"/>
    <n v="165.32"/>
    <n v="3.2213561964146531"/>
    <n v="4.32"/>
    <n v="0.5"/>
    <n v="17.11"/>
    <n v="2.9126213592233011E-2"/>
    <s v="SCALE"/>
    <x v="3"/>
  </r>
  <r>
    <s v="bigjay0404@yahoo.com"/>
    <s v="jerreaull"/>
    <s v="adams"/>
    <s v="Grand Junctio"/>
    <s v="CO"/>
    <n v="2000"/>
    <s v="mantey heights rehabilitation"/>
    <s v="Campaign_4"/>
    <s v="Facebook Ads"/>
    <s v="2024-01-23"/>
    <n v="600"/>
    <n v="1784"/>
    <n v="69"/>
    <n v="3"/>
    <n v="36.4"/>
    <n v="223.16"/>
    <n v="186.76"/>
    <n v="186.76"/>
    <n v="5.1307692307692303"/>
    <n v="3.87"/>
    <n v="0.53"/>
    <n v="12.13"/>
    <n v="4.3478260869565216E-2"/>
    <s v="SCALE"/>
    <x v="0"/>
  </r>
  <r>
    <s v="lorene1997@live.com"/>
    <s v="lorene"/>
    <s v="guilbeaux"/>
    <s v="Kansas City"/>
    <s v="MO"/>
    <n v="1750"/>
    <s v="crossroad cafe"/>
    <s v="Campaign_20"/>
    <s v="Facebook Ads"/>
    <s v="2024-01-07"/>
    <n v="800"/>
    <n v="1075"/>
    <n v="37"/>
    <n v="0"/>
    <n v="27.32"/>
    <n v="0"/>
    <n v="-27.32"/>
    <n v="-27.32"/>
    <n v="-1"/>
    <n v="3.44"/>
    <n v="0.74"/>
    <n v="0"/>
    <n v="0"/>
    <s v="PAUSE"/>
    <x v="1"/>
  </r>
  <r>
    <s v="davidalister2002@yahoo.com"/>
    <s v="davida"/>
    <s v="listerdavida"/>
    <s v="Chandler"/>
    <s v="AZ"/>
    <n v="4600"/>
    <s v="buckle; inc."/>
    <s v="Campaign_20"/>
    <s v="Facebook Ads"/>
    <s v="2024-01-23"/>
    <n v="400"/>
    <n v="1298"/>
    <n v="52"/>
    <n v="6"/>
    <n v="34.58"/>
    <n v="428.18"/>
    <n v="393.6"/>
    <n v="393.6"/>
    <n v="11.3823019086177"/>
    <n v="4.01"/>
    <n v="0.66"/>
    <n v="5.76"/>
    <n v="0.11538461538461539"/>
    <s v="SCALE"/>
    <x v="2"/>
  </r>
  <r>
    <s v="christaanne73@gmail.com"/>
    <s v="christa"/>
    <s v="corbett"/>
    <s v="Browns Summit"/>
    <s v="NC"/>
    <n v="1560"/>
    <s v="westborough apartmetns"/>
    <s v="Campaign_8"/>
    <s v="Facebook Ads"/>
    <s v="2024-01-05"/>
    <n v="500"/>
    <n v="1315"/>
    <n v="40"/>
    <n v="3"/>
    <n v="24.92"/>
    <n v="138.38"/>
    <n v="113.46"/>
    <n v="113.46"/>
    <n v="4.5529695024077039"/>
    <n v="3.04"/>
    <n v="0.62"/>
    <n v="8.31"/>
    <n v="7.4999999999999997E-2"/>
    <s v="SCALE"/>
    <x v="2"/>
  </r>
  <r>
    <s v="lovecl1010@yahoo.com"/>
    <s v="markus"/>
    <s v="wells"/>
    <s v="Greenville"/>
    <s v="SC"/>
    <n v="5000"/>
    <s v="mcdonalds"/>
    <s v="Campaign_14"/>
    <s v="Facebook Ads"/>
    <s v="2024-01-06"/>
    <n v="800"/>
    <n v="1748"/>
    <n v="67"/>
    <n v="1"/>
    <n v="27.46"/>
    <n v="40.14"/>
    <n v="12.68"/>
    <n v="12.68"/>
    <n v="0.46176256372906044"/>
    <n v="3.83"/>
    <n v="0.41"/>
    <n v="27.46"/>
    <n v="1.4925373134328358E-2"/>
    <s v="SCALE"/>
    <x v="1"/>
  </r>
  <r>
    <s v="hrsmith18@gmail.com"/>
    <s v="holly"/>
    <s v="smith"/>
    <s v="Mechanicsvill"/>
    <s v="VA"/>
    <n v="1500"/>
    <s v="c and f bank"/>
    <s v="Campaign_14"/>
    <s v="Facebook Ads"/>
    <s v="2024-01-01"/>
    <n v="800"/>
    <n v="2434"/>
    <n v="61"/>
    <n v="1"/>
    <n v="27.2"/>
    <n v="68.739999999999995"/>
    <n v="41.539999999999992"/>
    <n v="41.539999999999992"/>
    <n v="1.5272058823529409"/>
    <n v="2.5099999999999998"/>
    <n v="0.45"/>
    <n v="27.2"/>
    <n v="1.6393442622950821E-2"/>
    <s v="SCALE"/>
    <x v="1"/>
  </r>
  <r>
    <s v="stevenstanley2627@yahoo.com"/>
    <s v="steven"/>
    <s v="eliacin"/>
    <s v="Miami"/>
    <s v="FL"/>
    <n v="1500"/>
    <s v="home depot"/>
    <s v="Campaign_20"/>
    <s v="Facebook Ads"/>
    <s v="2024-01-31"/>
    <n v="700"/>
    <n v="1259"/>
    <n v="25"/>
    <n v="2"/>
    <n v="18.079999999999998"/>
    <n v="97.58"/>
    <n v="79.5"/>
    <n v="79.5"/>
    <n v="4.3971238938053103"/>
    <n v="1.99"/>
    <n v="0.72"/>
    <n v="9.0399999999999991"/>
    <n v="0.08"/>
    <s v="SCALE"/>
    <x v="0"/>
  </r>
  <r>
    <s v="fealy106@yahoo.com"/>
    <s v="colin"/>
    <s v="fealy"/>
    <s v="Weston"/>
    <s v="WV"/>
    <n v="4100"/>
    <s v="121 direct response"/>
    <s v="Campaign_17"/>
    <s v="Facebook Ads"/>
    <s v="2024-01-04"/>
    <n v="800"/>
    <n v="890"/>
    <n v="25"/>
    <n v="0"/>
    <n v="16.7"/>
    <n v="0"/>
    <n v="-16.7"/>
    <n v="-16.7"/>
    <n v="-1"/>
    <n v="2.81"/>
    <n v="0.67"/>
    <n v="0"/>
    <n v="0"/>
    <s v="PAUSE"/>
    <x v="1"/>
  </r>
  <r>
    <s v="johnathandavis02@yahoo.com"/>
    <s v="johnathan"/>
    <s v="davis"/>
    <s v="Ocala"/>
    <s v="FL"/>
    <n v="1600"/>
    <s v="kelleys home for boys"/>
    <s v="Campaign_16"/>
    <s v="Facebook Ads"/>
    <s v="2024-01-09"/>
    <n v="500"/>
    <n v="1366"/>
    <n v="28"/>
    <n v="0"/>
    <n v="17.989999999999998"/>
    <n v="0"/>
    <n v="-17.989999999999998"/>
    <n v="-17.989999999999998"/>
    <n v="-1"/>
    <n v="2.0499999999999998"/>
    <n v="0.64"/>
    <n v="0"/>
    <n v="0"/>
    <s v="PAUSE"/>
    <x v="2"/>
  </r>
  <r>
    <s v="jaclynwest25@yahoo.com"/>
    <s v="jaclyn"/>
    <s v="west"/>
    <s v="Hanover"/>
    <s v="PA"/>
    <n v="2000"/>
    <s v="kelly\\'s services"/>
    <s v="Campaign_9"/>
    <s v="Facebook Ads"/>
    <s v="2024-01-08"/>
    <n v="600"/>
    <n v="1126"/>
    <n v="25"/>
    <n v="0"/>
    <n v="11.03"/>
    <n v="0"/>
    <n v="-11.03"/>
    <n v="-11.03"/>
    <n v="-1"/>
    <n v="2.2200000000000002"/>
    <n v="0.44"/>
    <n v="0"/>
    <n v="0"/>
    <s v="PAUSE"/>
    <x v="0"/>
  </r>
  <r>
    <s v="frankdatank616@yahoo.com"/>
    <s v="frank"/>
    <s v="bilek"/>
    <s v="Orland Park"/>
    <s v="IL"/>
    <n v="3700"/>
    <s v="extended stay"/>
    <s v="Campaign_6"/>
    <s v="Facebook Ads"/>
    <s v="2024-01-14"/>
    <n v="600"/>
    <n v="1181"/>
    <n v="18"/>
    <n v="1"/>
    <n v="12.59"/>
    <n v="53.19"/>
    <n v="40.599999999999994"/>
    <n v="40.599999999999994"/>
    <n v="3.224781572676727"/>
    <n v="1.52"/>
    <n v="0.7"/>
    <n v="12.59"/>
    <n v="5.5555555555555552E-2"/>
    <s v="SCALE"/>
    <x v="0"/>
  </r>
  <r>
    <s v="markallenrevoirsr@gmail.com"/>
    <s v="mark"/>
    <s v="revoir"/>
    <s v="Schofield"/>
    <s v="WI"/>
    <n v="1000"/>
    <s v="papillons pizza"/>
    <s v="Campaign_10"/>
    <s v="Facebook Ads"/>
    <s v="2024-01-30"/>
    <n v="600"/>
    <n v="1791"/>
    <n v="41"/>
    <n v="0"/>
    <n v="24.48"/>
    <n v="0"/>
    <n v="-24.48"/>
    <n v="-24.48"/>
    <n v="-1"/>
    <n v="2.29"/>
    <n v="0.6"/>
    <n v="0"/>
    <n v="0"/>
    <s v="PAUSE"/>
    <x v="0"/>
  </r>
  <r>
    <s v="russel42261@gmail.com"/>
    <s v="russell"/>
    <s v="mueller"/>
    <s v="Miami Beach"/>
    <s v="FL"/>
    <n v="1750"/>
    <s v="meat market restaurant"/>
    <s v="Campaign_10"/>
    <s v="Facebook Ads"/>
    <s v="2024-01-17"/>
    <n v="800"/>
    <n v="1221"/>
    <n v="26"/>
    <n v="2"/>
    <n v="14.85"/>
    <n v="105.09"/>
    <n v="90.240000000000009"/>
    <n v="90.240000000000009"/>
    <n v="6.0767676767676777"/>
    <n v="2.13"/>
    <n v="0.56999999999999995"/>
    <n v="7.42"/>
    <n v="7.6923076923076927E-2"/>
    <s v="SCALE"/>
    <x v="1"/>
  </r>
  <r>
    <s v="griffeykevin77@gmail.com"/>
    <s v="kevin"/>
    <s v="griffey"/>
    <s v="Morton"/>
    <s v="PA"/>
    <n v="2500"/>
    <s v="emstar ambulance"/>
    <s v="Campaign_7"/>
    <s v="Facebook Ads"/>
    <s v="2024-01-14"/>
    <n v="700"/>
    <n v="1309"/>
    <n v="52"/>
    <n v="5"/>
    <n v="28.17"/>
    <n v="201.04"/>
    <n v="172.87"/>
    <n v="172.87"/>
    <n v="6.136670216542421"/>
    <n v="3.97"/>
    <n v="0.54"/>
    <n v="5.63"/>
    <n v="9.6153846153846159E-2"/>
    <s v="SCALE"/>
    <x v="0"/>
  </r>
  <r>
    <s v="smassesmile7@bellsouth.net"/>
    <s v="sarah"/>
    <s v="masse"/>
    <s v="Bell"/>
    <s v="FL"/>
    <n v="2400"/>
    <s v="gentiva home healthcare"/>
    <s v="Campaign_1"/>
    <s v="Facebook Ads"/>
    <s v="2024-01-11"/>
    <n v="700"/>
    <n v="2436"/>
    <n v="79"/>
    <n v="7"/>
    <n v="56.91"/>
    <n v="432.06"/>
    <n v="375.15"/>
    <n v="375.15"/>
    <n v="6.5919873484449134"/>
    <n v="3.24"/>
    <n v="0.72"/>
    <n v="8.1300000000000008"/>
    <n v="8.8607594936708861E-2"/>
    <s v="SCALE"/>
    <x v="0"/>
  </r>
  <r>
    <s v="bmc244@gmail.com"/>
    <s v="bethann"/>
    <s v="cestrone"/>
    <s v="West Middlese"/>
    <s v="PA"/>
    <n v="3800"/>
    <s v="grabinski"/>
    <s v="Campaign_18"/>
    <s v="Facebook Ads"/>
    <s v="2024-01-21"/>
    <n v="800"/>
    <n v="826"/>
    <n v="23"/>
    <n v="0"/>
    <n v="12.44"/>
    <n v="0"/>
    <n v="-12.44"/>
    <n v="-12.44"/>
    <n v="-1"/>
    <n v="2.78"/>
    <n v="0.54"/>
    <n v="0"/>
    <n v="0"/>
    <s v="PAUSE"/>
    <x v="1"/>
  </r>
  <r>
    <s v="gigglegurl1414@yahoo.com"/>
    <s v="nancy"/>
    <s v="wilkinson"/>
    <s v="Carmel"/>
    <s v="IN"/>
    <n v="2800"/>
    <s v="target inc"/>
    <s v="Campaign_12"/>
    <s v="Facebook Ads"/>
    <s v="2024-01-01"/>
    <n v="200"/>
    <n v="1560"/>
    <n v="62"/>
    <n v="2"/>
    <n v="29.05"/>
    <n v="119.52"/>
    <n v="90.47"/>
    <n v="90.47"/>
    <n v="3.1142857142857143"/>
    <n v="3.97"/>
    <n v="0.47"/>
    <n v="14.52"/>
    <n v="3.2258064516129031E-2"/>
    <s v="SCALE"/>
    <x v="3"/>
  </r>
  <r>
    <s v="ltonasha@yahoo.com"/>
    <s v="tonasha"/>
    <s v="laws"/>
    <s v="Nashville"/>
    <s v="TN"/>
    <n v="4333"/>
    <s v="vanderbilt univ."/>
    <s v="Campaign_13"/>
    <s v="Facebook Ads"/>
    <s v="2024-01-29"/>
    <n v="300"/>
    <n v="1452"/>
    <n v="37"/>
    <n v="0"/>
    <n v="15.05"/>
    <n v="0"/>
    <n v="-15.05"/>
    <n v="-15.05"/>
    <n v="-1"/>
    <n v="2.5499999999999998"/>
    <n v="0.41"/>
    <n v="0"/>
    <n v="0"/>
    <s v="PAUSE"/>
    <x v="3"/>
  </r>
  <r>
    <s v="danielle.lindsey9@gmail.com"/>
    <s v="danielle"/>
    <s v="lindsey"/>
    <s v="Houston"/>
    <s v="TX"/>
    <n v="1625"/>
    <s v="ace cash express"/>
    <s v="Campaign_18"/>
    <s v="Facebook Ads"/>
    <s v="2024-01-07"/>
    <n v="100"/>
    <n v="1210"/>
    <n v="30"/>
    <n v="2"/>
    <n v="18.61"/>
    <n v="119.67"/>
    <n v="101.06"/>
    <n v="101.06"/>
    <n v="5.4304137560451373"/>
    <n v="2.48"/>
    <n v="0.62"/>
    <n v="9.3000000000000007"/>
    <n v="6.6666666666666666E-2"/>
    <s v="SCALE"/>
    <x v="3"/>
  </r>
  <r>
    <s v="shedwill64@aol.com"/>
    <s v="shedrick"/>
    <s v="williams"/>
    <s v="Hollywood"/>
    <s v="FL"/>
    <n v="2750"/>
    <s v="homeland security"/>
    <s v="Campaign_7"/>
    <s v="Facebook Ads"/>
    <s v="2024-01-22"/>
    <n v="700"/>
    <n v="2438"/>
    <n v="63"/>
    <n v="0"/>
    <n v="31.95"/>
    <n v="0"/>
    <n v="-31.95"/>
    <n v="-31.95"/>
    <n v="-1"/>
    <n v="2.58"/>
    <n v="0.51"/>
    <n v="0"/>
    <n v="0"/>
    <s v="PAUSE"/>
    <x v="0"/>
  </r>
  <r>
    <s v="marquittaburney@yahoo.com"/>
    <s v="marquitta"/>
    <s v="burney"/>
    <s v="Saint Louis"/>
    <s v="MO"/>
    <n v="4200"/>
    <s v="frankcum"/>
    <s v="Campaign_20"/>
    <s v="Facebook Ads"/>
    <s v="2024-01-02"/>
    <n v="1000"/>
    <n v="1827"/>
    <n v="57"/>
    <n v="1"/>
    <n v="31.36"/>
    <n v="44.33"/>
    <n v="12.969999999999999"/>
    <n v="12.969999999999999"/>
    <n v="0.41358418367346939"/>
    <n v="3.12"/>
    <n v="0.55000000000000004"/>
    <n v="31.36"/>
    <n v="1.7543859649122806E-2"/>
    <s v="SCALE"/>
    <x v="1"/>
  </r>
  <r>
    <s v="cdillon122@aol.com"/>
    <s v="matthew"/>
    <s v="dillon"/>
    <s v="Mount Vernon"/>
    <s v="OH"/>
    <n v="2800"/>
    <s v="cheryl\\'s"/>
    <s v="Campaign_17"/>
    <s v="Facebook Ads"/>
    <s v="2024-01-26"/>
    <n v="800"/>
    <n v="754"/>
    <n v="17"/>
    <n v="0"/>
    <n v="12.38"/>
    <n v="0"/>
    <n v="-12.38"/>
    <n v="-12.38"/>
    <n v="-1"/>
    <n v="2.25"/>
    <n v="0.73"/>
    <n v="0"/>
    <n v="0"/>
    <s v="PAUSE"/>
    <x v="1"/>
  </r>
  <r>
    <s v="irubberduck@yahoo.com"/>
    <s v="sarah"/>
    <s v="erickson"/>
    <s v="Saint Petersb"/>
    <s v="FL"/>
    <n v="2250"/>
    <s v="superior labs"/>
    <s v="Campaign_19"/>
    <s v="Facebook Ads"/>
    <s v="2024-01-12"/>
    <n v="1000"/>
    <n v="788"/>
    <n v="35"/>
    <n v="3"/>
    <n v="29.07"/>
    <n v="210.67"/>
    <n v="181.6"/>
    <n v="181.6"/>
    <n v="6.2469900240798069"/>
    <n v="4.4400000000000004"/>
    <n v="0.83"/>
    <n v="9.69"/>
    <n v="8.5714285714285715E-2"/>
    <s v="SCALE"/>
    <x v="1"/>
  </r>
  <r>
    <s v="jrmcgilvery@gmail.com"/>
    <s v="joshua"/>
    <s v="mcgilvery"/>
    <s v="Wesley Chapel"/>
    <s v="FL"/>
    <n v="2800"/>
    <s v="gk uniform services"/>
    <s v="Campaign_6"/>
    <s v="Facebook Ads"/>
    <s v="2024-01-16"/>
    <n v="300"/>
    <n v="2041"/>
    <n v="87"/>
    <n v="4"/>
    <n v="36.36"/>
    <n v="272.82"/>
    <n v="236.45999999999998"/>
    <n v="236.45999999999998"/>
    <n v="6.503300330033003"/>
    <n v="4.26"/>
    <n v="0.42"/>
    <n v="9.09"/>
    <n v="4.5977011494252873E-2"/>
    <s v="SCALE"/>
    <x v="3"/>
  </r>
  <r>
    <s v="aji0319@msn.com"/>
    <s v="andrew"/>
    <s v="irvin"/>
    <s v="Shawnee"/>
    <s v="KS"/>
    <n v="1495"/>
    <s v="andrews glass"/>
    <s v="Campaign_20"/>
    <s v="Facebook Ads"/>
    <s v="2024-01-31"/>
    <n v="200"/>
    <n v="530"/>
    <n v="19"/>
    <n v="0"/>
    <n v="11.7"/>
    <n v="0"/>
    <n v="-11.7"/>
    <n v="-11.7"/>
    <n v="-1"/>
    <n v="3.58"/>
    <n v="0.62"/>
    <n v="0"/>
    <n v="0"/>
    <s v="PAUSE"/>
    <x v="3"/>
  </r>
  <r>
    <s v="adrianv913@yahoo.com"/>
    <s v="adrian"/>
    <s v="vera"/>
    <s v="Schiller Park"/>
    <s v="IL"/>
    <n v="3521"/>
    <s v="koch foods"/>
    <s v="Campaign_7"/>
    <s v="Facebook Ads"/>
    <s v="2024-01-19"/>
    <n v="400"/>
    <n v="1464"/>
    <n v="56"/>
    <n v="1"/>
    <n v="45.31"/>
    <n v="71.58"/>
    <n v="26.269999999999996"/>
    <n v="26.269999999999996"/>
    <n v="0.57978371220481117"/>
    <n v="3.83"/>
    <n v="0.81"/>
    <n v="45.31"/>
    <n v="1.7857142857142856E-2"/>
    <s v="SCALE"/>
    <x v="2"/>
  </r>
  <r>
    <s v="wazzler33@yahoo.com"/>
    <s v="thaddius"/>
    <s v="courtney"/>
    <s v="Houston"/>
    <s v="TX"/>
    <n v="6229"/>
    <s v="allied aviation"/>
    <s v="Campaign_20"/>
    <s v="Facebook Ads"/>
    <s v="2024-01-09"/>
    <n v="1000"/>
    <n v="573"/>
    <n v="24"/>
    <n v="2"/>
    <n v="14.46"/>
    <n v="121.06"/>
    <n v="106.6"/>
    <n v="106.6"/>
    <n v="7.3720608575380355"/>
    <n v="4.1900000000000004"/>
    <n v="0.6"/>
    <n v="7.23"/>
    <n v="8.3333333333333329E-2"/>
    <s v="SCALE"/>
    <x v="1"/>
  </r>
  <r>
    <s v="brandiescott8168@gmail.com"/>
    <s v="brandie"/>
    <s v="scott"/>
    <s v="Graham"/>
    <s v="NC"/>
    <n v="2000"/>
    <s v="mayflower"/>
    <s v="Campaign_11"/>
    <s v="Facebook Ads"/>
    <s v="2024-01-09"/>
    <n v="100"/>
    <n v="1748"/>
    <n v="47"/>
    <n v="1"/>
    <n v="39.36"/>
    <n v="66.14"/>
    <n v="26.78"/>
    <n v="26.78"/>
    <n v="0.68038617886178865"/>
    <n v="2.69"/>
    <n v="0.84"/>
    <n v="39.36"/>
    <n v="2.1276595744680851E-2"/>
    <s v="SCALE"/>
    <x v="3"/>
  </r>
  <r>
    <s v="nakia.camper@yahoo.com"/>
    <s v="nakia"/>
    <s v="camper"/>
    <s v="Baltimore"/>
    <s v="MD"/>
    <n v="3519"/>
    <s v="futurecare"/>
    <s v="Campaign_4"/>
    <s v="Facebook Ads"/>
    <s v="2024-01-31"/>
    <n v="300"/>
    <n v="2417"/>
    <n v="66"/>
    <n v="2"/>
    <n v="32.880000000000003"/>
    <n v="74.069999999999993"/>
    <n v="41.189999999999991"/>
    <n v="41.189999999999991"/>
    <n v="1.2527372262773719"/>
    <n v="2.73"/>
    <n v="0.5"/>
    <n v="16.440000000000001"/>
    <n v="3.0303030303030304E-2"/>
    <s v="SCALE"/>
    <x v="3"/>
  </r>
  <r>
    <s v="payetjeffrey@yahoo.com"/>
    <s v="evans"/>
    <s v="payet"/>
    <s v="Titusville"/>
    <s v="FL"/>
    <n v="3499"/>
    <s v="fairfield inn and suites"/>
    <s v="Campaign_10"/>
    <s v="Facebook Ads"/>
    <s v="2024-01-06"/>
    <n v="1000"/>
    <n v="1334"/>
    <n v="42"/>
    <n v="0"/>
    <n v="21.9"/>
    <n v="0"/>
    <n v="-21.9"/>
    <n v="-21.9"/>
    <n v="-1"/>
    <n v="3.15"/>
    <n v="0.52"/>
    <n v="0"/>
    <n v="0"/>
    <s v="PAUSE"/>
    <x v="1"/>
  </r>
  <r>
    <s v="brankicakaranovic@gmail.com"/>
    <s v="brankica"/>
    <s v="karanovic"/>
    <s v="Arlington"/>
    <s v="TX"/>
    <n v="1700"/>
    <s v="novo1"/>
    <s v="Campaign_12"/>
    <s v="Facebook Ads"/>
    <s v="2024-01-12"/>
    <n v="600"/>
    <n v="2126"/>
    <n v="78"/>
    <n v="2"/>
    <n v="64.900000000000006"/>
    <n v="104.48"/>
    <n v="39.58"/>
    <n v="39.58"/>
    <n v="0.60986132511556235"/>
    <n v="3.67"/>
    <n v="0.83"/>
    <n v="32.450000000000003"/>
    <n v="2.564102564102564E-2"/>
    <s v="SCALE"/>
    <x v="0"/>
  </r>
  <r>
    <s v="bev3229@gmail.com"/>
    <s v="beverly"/>
    <s v="cotton"/>
    <s v="Milwaukee"/>
    <s v="WI"/>
    <n v="3500"/>
    <s v="meta house inc"/>
    <s v="Campaign_20"/>
    <s v="Facebook Ads"/>
    <s v="2024-01-17"/>
    <n v="300"/>
    <n v="2102"/>
    <n v="51"/>
    <n v="1"/>
    <n v="23.2"/>
    <n v="56.53"/>
    <n v="33.33"/>
    <n v="33.33"/>
    <n v="1.4366379310344828"/>
    <n v="2.4300000000000002"/>
    <n v="0.45"/>
    <n v="23.2"/>
    <n v="1.9607843137254902E-2"/>
    <s v="SCALE"/>
    <x v="3"/>
  </r>
  <r>
    <s v="a_millan_2011@hotmail.com"/>
    <s v="alberto"/>
    <s v="millan"/>
    <s v="Plant City"/>
    <s v="FL"/>
    <n v="1798"/>
    <s v="victoria secret"/>
    <s v="Campaign_12"/>
    <s v="Facebook Ads"/>
    <s v="2024-01-02"/>
    <n v="200"/>
    <n v="692"/>
    <n v="20"/>
    <n v="0"/>
    <n v="17"/>
    <n v="0"/>
    <n v="-17"/>
    <n v="-17"/>
    <n v="-1"/>
    <n v="2.89"/>
    <n v="0.85"/>
    <n v="0"/>
    <n v="0"/>
    <s v="PAUSE"/>
    <x v="3"/>
  </r>
  <r>
    <s v="ckcaramel1130@aol.com"/>
    <s v="crystal"/>
    <s v="cuevaskeller"/>
    <s v="Selinsgrove"/>
    <s v="PA"/>
    <n v="2600"/>
    <s v="the childrens place"/>
    <s v="Campaign_1"/>
    <s v="Facebook Ads"/>
    <s v="2024-01-02"/>
    <n v="700"/>
    <n v="1586"/>
    <n v="32"/>
    <n v="3"/>
    <n v="13.86"/>
    <n v="152.86000000000001"/>
    <n v="139"/>
    <n v="139"/>
    <n v="10.028860028860029"/>
    <n v="2.02"/>
    <n v="0.43"/>
    <n v="4.62"/>
    <n v="9.375E-2"/>
    <s v="SCALE"/>
    <x v="0"/>
  </r>
  <r>
    <s v="dman1965@hotmail.com"/>
    <s v="deron"/>
    <s v="ejdaharian"/>
    <s v="Springfield"/>
    <s v="PA"/>
    <n v="1500"/>
    <s v="radio shack"/>
    <s v="Campaign_2"/>
    <s v="Facebook Ads"/>
    <s v="2024-01-10"/>
    <n v="500"/>
    <n v="1714"/>
    <n v="73"/>
    <n v="0"/>
    <n v="60.95"/>
    <n v="0"/>
    <n v="-60.95"/>
    <n v="-60.95"/>
    <n v="-1"/>
    <n v="4.26"/>
    <n v="0.83"/>
    <n v="0"/>
    <n v="0"/>
    <s v="PAUSE"/>
    <x v="2"/>
  </r>
  <r>
    <s v="dukeydonkey@gmail.com"/>
    <s v="autumn"/>
    <s v="gaxiola"/>
    <s v="National City"/>
    <s v="CA"/>
    <n v="2100"/>
    <s v="petco"/>
    <s v="Campaign_1"/>
    <s v="Facebook Ads"/>
    <s v="2024-01-10"/>
    <n v="600"/>
    <n v="1105"/>
    <n v="46"/>
    <n v="3"/>
    <n v="36.65"/>
    <n v="141.24"/>
    <n v="104.59"/>
    <n v="104.59"/>
    <n v="2.8537517053206005"/>
    <n v="4.16"/>
    <n v="0.8"/>
    <n v="12.22"/>
    <n v="6.5217391304347824E-2"/>
    <s v="SCALE"/>
    <x v="0"/>
  </r>
  <r>
    <s v="flightparamedic1414@yahoo.com"/>
    <s v="braiden"/>
    <s v="waite"/>
    <s v="Harrisburg"/>
    <s v="PA"/>
    <n v="4400"/>
    <s v="easton coach"/>
    <s v="Campaign_20"/>
    <s v="Facebook Ads"/>
    <s v="2024-01-31"/>
    <n v="400"/>
    <n v="2400"/>
    <n v="71"/>
    <n v="0"/>
    <n v="49.87"/>
    <n v="0"/>
    <n v="-49.87"/>
    <n v="-49.87"/>
    <n v="-1"/>
    <n v="2.96"/>
    <n v="0.7"/>
    <n v="0"/>
    <n v="0"/>
    <s v="PAUSE"/>
    <x v="2"/>
  </r>
  <r>
    <s v="gilbertfactor@yahoo.com"/>
    <s v="gilbert"/>
    <s v="factor"/>
    <s v="Pleasanton"/>
    <s v="TX"/>
    <n v="1218"/>
    <s v="atascosa vision source"/>
    <s v="Campaign_7"/>
    <s v="Facebook Ads"/>
    <s v="2024-01-03"/>
    <n v="400"/>
    <n v="2394"/>
    <n v="64"/>
    <n v="2"/>
    <n v="42.85"/>
    <n v="125.42"/>
    <n v="82.57"/>
    <n v="82.57"/>
    <n v="1.9269544924154023"/>
    <n v="2.67"/>
    <n v="0.67"/>
    <n v="21.42"/>
    <n v="3.125E-2"/>
    <s v="SCALE"/>
    <x v="2"/>
  </r>
  <r>
    <s v="keyma.hawkins@gmail.com"/>
    <s v="okeyma"/>
    <s v="hawkins"/>
    <s v="Houston"/>
    <s v="TX"/>
    <n v="3400"/>
    <s v="academey"/>
    <s v="Campaign_14"/>
    <s v="Facebook Ads"/>
    <s v="2024-01-22"/>
    <n v="100"/>
    <n v="1947"/>
    <n v="64"/>
    <n v="0"/>
    <n v="33.950000000000003"/>
    <n v="0"/>
    <n v="-33.950000000000003"/>
    <n v="-33.950000000000003"/>
    <n v="-1"/>
    <n v="3.29"/>
    <n v="0.53"/>
    <n v="0"/>
    <n v="0"/>
    <s v="PAUSE"/>
    <x v="3"/>
  </r>
  <r>
    <s v="rynearsondavid@yahoo.com"/>
    <s v="david"/>
    <s v="rynearson"/>
    <s v="Saint Joe"/>
    <s v="IN"/>
    <n v="4000"/>
    <s v="home depot"/>
    <s v="Campaign_11"/>
    <s v="Facebook Ads"/>
    <s v="2024-01-05"/>
    <n v="800"/>
    <n v="1703"/>
    <n v="43"/>
    <n v="0"/>
    <n v="29.52"/>
    <n v="0"/>
    <n v="-29.52"/>
    <n v="-29.52"/>
    <n v="-1"/>
    <n v="2.52"/>
    <n v="0.69"/>
    <n v="0"/>
    <n v="0"/>
    <s v="PAUSE"/>
    <x v="1"/>
  </r>
  <r>
    <s v="janenedavis@hotmail.com"/>
    <s v="janene"/>
    <s v="davis"/>
    <s v="Tobyhanna"/>
    <s v="PA"/>
    <n v="1950"/>
    <s v="walmart"/>
    <s v="Campaign_3"/>
    <s v="Facebook Ads"/>
    <s v="2024-01-17"/>
    <n v="800"/>
    <n v="1351"/>
    <n v="46"/>
    <n v="5"/>
    <n v="36.89"/>
    <n v="350.21"/>
    <n v="313.32"/>
    <n v="313.32"/>
    <n v="8.49335863377609"/>
    <n v="3.4"/>
    <n v="0.8"/>
    <n v="7.38"/>
    <n v="0.10869565217391304"/>
    <s v="SCALE"/>
    <x v="1"/>
  </r>
  <r>
    <s v="kqh08@fsu.edu"/>
    <s v="kyle"/>
    <s v="harris"/>
    <s v="Tallahassee"/>
    <s v="FL"/>
    <n v="3600"/>
    <s v="florida university"/>
    <s v="Campaign_16"/>
    <s v="Facebook Ads"/>
    <s v="2024-01-10"/>
    <n v="500"/>
    <n v="1555"/>
    <n v="58"/>
    <n v="0"/>
    <n v="42.51"/>
    <n v="0"/>
    <n v="-42.51"/>
    <n v="-42.51"/>
    <n v="-1"/>
    <n v="3.73"/>
    <n v="0.73"/>
    <n v="0"/>
    <n v="0"/>
    <s v="PAUSE"/>
    <x v="2"/>
  </r>
  <r>
    <s v="ronnieparker1740@yahoo.com"/>
    <s v="ronnie"/>
    <s v="parker"/>
    <s v="Alger"/>
    <s v="OH"/>
    <n v="3800"/>
    <s v="associate plastics corp."/>
    <s v="Campaign_10"/>
    <s v="Facebook Ads"/>
    <s v="2024-01-19"/>
    <n v="100"/>
    <n v="626"/>
    <n v="18"/>
    <n v="2"/>
    <n v="13.57"/>
    <n v="126.65"/>
    <n v="113.08000000000001"/>
    <n v="113.08000000000001"/>
    <n v="8.3330876934414153"/>
    <n v="2.88"/>
    <n v="0.75"/>
    <n v="6.78"/>
    <n v="0.1111111111111111"/>
    <s v="SCALE"/>
    <x v="3"/>
  </r>
  <r>
    <s v="novamiria69@hotmail.com"/>
    <s v="almeda"/>
    <s v="jeffries"/>
    <s v="Memphis"/>
    <s v="TN"/>
    <n v="3683"/>
    <s v="kuehne nagel"/>
    <s v="Campaign_2"/>
    <s v="Facebook Ads"/>
    <s v="2024-01-03"/>
    <n v="200"/>
    <n v="1899"/>
    <n v="83"/>
    <n v="0"/>
    <n v="64.19"/>
    <n v="0"/>
    <n v="-64.19"/>
    <n v="-64.19"/>
    <n v="-1"/>
    <n v="4.37"/>
    <n v="0.77"/>
    <n v="0"/>
    <n v="0"/>
    <s v="PAUSE"/>
    <x v="3"/>
  </r>
  <r>
    <s v="bugvolk34@yahoo.com"/>
    <s v="ervin"/>
    <s v="nobles"/>
    <s v="Hazel Green"/>
    <s v="AL"/>
    <n v="2000"/>
    <s v="four point hotel"/>
    <s v="Campaign_13"/>
    <s v="Facebook Ads"/>
    <s v="2024-01-27"/>
    <n v="100"/>
    <n v="1859"/>
    <n v="75"/>
    <n v="0"/>
    <n v="52.96"/>
    <n v="0"/>
    <n v="-52.96"/>
    <n v="-52.96"/>
    <n v="-1"/>
    <n v="4.03"/>
    <n v="0.71"/>
    <n v="0"/>
    <n v="0"/>
    <s v="PAUSE"/>
    <x v="3"/>
  </r>
  <r>
    <s v="sherricriley@yahoo.com"/>
    <s v="sherri"/>
    <s v="criley"/>
    <s v="Halifax"/>
    <s v="PA"/>
    <n v="2167"/>
    <s v="pamtransport"/>
    <s v="Campaign_12"/>
    <s v="Facebook Ads"/>
    <s v="2024-01-18"/>
    <n v="700"/>
    <n v="1482"/>
    <n v="33"/>
    <n v="0"/>
    <n v="23.5"/>
    <n v="0"/>
    <n v="-23.5"/>
    <n v="-23.5"/>
    <n v="-1"/>
    <n v="2.23"/>
    <n v="0.71"/>
    <n v="0"/>
    <n v="0"/>
    <s v="PAUSE"/>
    <x v="0"/>
  </r>
  <r>
    <s v="shenmusic40@yahoo.com"/>
    <s v="rick"/>
    <s v="brady"/>
    <s v="Franklin"/>
    <s v="TN"/>
    <n v="3900"/>
    <s v="hard rock cafe"/>
    <s v="Campaign_1"/>
    <s v="Facebook Ads"/>
    <s v="2024-01-07"/>
    <n v="200"/>
    <n v="796"/>
    <n v="23"/>
    <n v="0"/>
    <n v="14.22"/>
    <n v="0"/>
    <n v="-14.22"/>
    <n v="-14.22"/>
    <n v="-1"/>
    <n v="2.89"/>
    <n v="0.62"/>
    <n v="0"/>
    <n v="0"/>
    <s v="PAUSE"/>
    <x v="3"/>
  </r>
  <r>
    <s v="dwanlele@hotmail.com"/>
    <s v="cynthia"/>
    <s v="starks"/>
    <s v="Indianapolis"/>
    <s v="IN"/>
    <n v="4900"/>
    <s v="alliance home health care"/>
    <s v="Campaign_5"/>
    <s v="Facebook Ads"/>
    <s v="2024-01-20"/>
    <n v="800"/>
    <n v="1744"/>
    <n v="65"/>
    <n v="2"/>
    <n v="51.86"/>
    <n v="104.59"/>
    <n v="52.730000000000004"/>
    <n v="52.730000000000004"/>
    <n v="1.0167759352101813"/>
    <n v="3.73"/>
    <n v="0.8"/>
    <n v="25.93"/>
    <n v="3.0769230769230771E-2"/>
    <s v="SCALE"/>
    <x v="1"/>
  </r>
  <r>
    <s v="solomonemanuel14@yahoo.com"/>
    <s v="solomon"/>
    <s v="emanuel"/>
    <s v="Tyler"/>
    <s v="TX"/>
    <n v="1600"/>
    <s v="newks"/>
    <s v="Campaign_14"/>
    <s v="Facebook Ads"/>
    <s v="2024-01-05"/>
    <n v="400"/>
    <n v="1936"/>
    <n v="48"/>
    <n v="1"/>
    <n v="40.299999999999997"/>
    <n v="72.47"/>
    <n v="32.17"/>
    <n v="32.17"/>
    <n v="0.79826302729528542"/>
    <n v="2.48"/>
    <n v="0.84"/>
    <n v="40.299999999999997"/>
    <n v="2.0833333333333332E-2"/>
    <s v="SCALE"/>
    <x v="2"/>
  </r>
  <r>
    <s v="rpoe97@yahoo.com"/>
    <s v="chad"/>
    <s v="poe"/>
    <s v="Kingman"/>
    <s v="AZ"/>
    <n v="4300"/>
    <s v="cantex"/>
    <s v="Campaign_12"/>
    <s v="Facebook Ads"/>
    <s v="2024-01-30"/>
    <n v="1000"/>
    <n v="2084"/>
    <n v="72"/>
    <n v="5"/>
    <n v="30.57"/>
    <n v="224.07"/>
    <n v="193.5"/>
    <n v="193.5"/>
    <n v="6.329735034347399"/>
    <n v="3.45"/>
    <n v="0.42"/>
    <n v="6.11"/>
    <n v="6.9444444444444448E-2"/>
    <s v="SCALE"/>
    <x v="1"/>
  </r>
  <r>
    <s v="d3sreams@aol.com"/>
    <s v="delia"/>
    <s v="durham"/>
    <s v="Mount Vernon"/>
    <s v="KY"/>
    <n v="1800"/>
    <s v="pgw industries"/>
    <s v="Campaign_6"/>
    <s v="Facebook Ads"/>
    <s v="2024-01-30"/>
    <n v="400"/>
    <n v="1213"/>
    <n v="28"/>
    <n v="2"/>
    <n v="11.9"/>
    <n v="122"/>
    <n v="110.1"/>
    <n v="110.1"/>
    <n v="9.2521008403361336"/>
    <n v="2.31"/>
    <n v="0.42"/>
    <n v="5.95"/>
    <n v="7.1428571428571425E-2"/>
    <s v="SCALE"/>
    <x v="2"/>
  </r>
  <r>
    <s v="cturale@yahoo.com"/>
    <s v="joseph"/>
    <s v="klatt"/>
    <s v="Bakersfield"/>
    <s v="CA"/>
    <n v="3200"/>
    <s v="williams"/>
    <s v="Campaign_11"/>
    <s v="Facebook Ads"/>
    <s v="2024-01-01"/>
    <n v="1000"/>
    <n v="1084"/>
    <n v="37"/>
    <n v="0"/>
    <n v="14.98"/>
    <n v="0"/>
    <n v="-14.98"/>
    <n v="-14.98"/>
    <n v="-1"/>
    <n v="3.41"/>
    <n v="0.4"/>
    <n v="0"/>
    <n v="0"/>
    <s v="PAUSE"/>
    <x v="1"/>
  </r>
  <r>
    <s v="ensley_shannon@yahoo.com"/>
    <s v="ensley"/>
    <s v="shannon"/>
    <s v="Waukegan"/>
    <s v="IL"/>
    <n v="4300"/>
    <s v="keylime cove water resort"/>
    <s v="Campaign_2"/>
    <s v="Facebook Ads"/>
    <s v="2024-01-04"/>
    <n v="100"/>
    <n v="1649"/>
    <n v="72"/>
    <n v="1"/>
    <n v="55.09"/>
    <n v="36.46"/>
    <n v="-18.630000000000003"/>
    <n v="-18.630000000000003"/>
    <n v="-0.33817389725903069"/>
    <n v="4.37"/>
    <n v="0.77"/>
    <n v="55.09"/>
    <n v="1.3888888888888888E-2"/>
    <s v="SCALE"/>
    <x v="3"/>
  </r>
  <r>
    <s v="veryprettylady29@yahoo.com"/>
    <s v="melissa"/>
    <s v="miller"/>
    <s v="Longview"/>
    <s v="TX"/>
    <n v="2080"/>
    <s v="tri me cupcakes"/>
    <s v="Campaign_5"/>
    <s v="Facebook Ads"/>
    <s v="2024-01-14"/>
    <n v="100"/>
    <n v="1198"/>
    <n v="38"/>
    <n v="3"/>
    <n v="30.11"/>
    <n v="116.34"/>
    <n v="86.23"/>
    <n v="86.23"/>
    <n v="2.8638326137495849"/>
    <n v="3.17"/>
    <n v="0.79"/>
    <n v="10.039999999999999"/>
    <n v="7.8947368421052627E-2"/>
    <s v="SCALE"/>
    <x v="3"/>
  </r>
  <r>
    <s v="nafeteria.lewis@gmail.com"/>
    <s v="nafeteria"/>
    <s v="lewis"/>
    <s v="Birmingham"/>
    <s v="AL"/>
    <n v="2600"/>
    <s v="jc penney"/>
    <s v="Campaign_12"/>
    <s v="Facebook Ads"/>
    <s v="2024-01-25"/>
    <n v="500"/>
    <n v="1733"/>
    <n v="27"/>
    <n v="3"/>
    <n v="14.13"/>
    <n v="186.38"/>
    <n v="172.25"/>
    <n v="172.25"/>
    <n v="12.190375088464259"/>
    <n v="1.56"/>
    <n v="0.52"/>
    <n v="4.71"/>
    <n v="0.1111111111111111"/>
    <s v="SCALE"/>
    <x v="2"/>
  </r>
  <r>
    <s v="grkprincezz94@aol.com"/>
    <s v="dimitrios"/>
    <s v="hamilothoris"/>
    <s v="Williamsburg"/>
    <s v="VA"/>
    <n v="5000"/>
    <s v="hellas llc"/>
    <s v="Campaign_4"/>
    <s v="Facebook Ads"/>
    <s v="2024-01-10"/>
    <n v="500"/>
    <n v="2245"/>
    <n v="51"/>
    <n v="4"/>
    <n v="21.98"/>
    <n v="238.11"/>
    <n v="216.13000000000002"/>
    <n v="216.13000000000002"/>
    <n v="9.8330300272975446"/>
    <n v="2.27"/>
    <n v="0.43"/>
    <n v="5.5"/>
    <n v="7.8431372549019607E-2"/>
    <s v="SCALE"/>
    <x v="2"/>
  </r>
  <r>
    <s v="joyrose1714@gmail.com"/>
    <s v="joy"/>
    <s v="bryan"/>
    <s v="Virginia Beac"/>
    <s v="VA"/>
    <n v="1700"/>
    <s v="capital one"/>
    <s v="Campaign_14"/>
    <s v="Facebook Ads"/>
    <s v="2024-01-25"/>
    <n v="800"/>
    <n v="2053"/>
    <n v="72"/>
    <n v="2"/>
    <n v="52.62"/>
    <n v="134"/>
    <n v="81.38"/>
    <n v="81.38"/>
    <n v="1.5465602432535157"/>
    <n v="3.51"/>
    <n v="0.73"/>
    <n v="26.31"/>
    <n v="2.7777777777777776E-2"/>
    <s v="SCALE"/>
    <x v="1"/>
  </r>
  <r>
    <s v="miker699@gmail.com"/>
    <s v="mike"/>
    <s v="rousselle"/>
    <s v="Tampa"/>
    <s v="FL"/>
    <n v="5499"/>
    <s v="hyatt"/>
    <s v="Campaign_2"/>
    <s v="Facebook Ads"/>
    <s v="2024-01-04"/>
    <n v="700"/>
    <n v="2168"/>
    <n v="75"/>
    <n v="1"/>
    <n v="32.22"/>
    <n v="35.65"/>
    <n v="3.4299999999999997"/>
    <n v="3.4299999999999997"/>
    <n v="0.10645561762880199"/>
    <n v="3.46"/>
    <n v="0.43"/>
    <n v="32.22"/>
    <n v="1.3333333333333334E-2"/>
    <s v="SCALE"/>
    <x v="0"/>
  </r>
  <r>
    <s v="alicebeth0721@hotmail.com"/>
    <s v="alicebeth"/>
    <s v="alicea"/>
    <s v="Framingham"/>
    <s v="MA"/>
    <n v="7999"/>
    <s v="honey dew"/>
    <s v="Campaign_1"/>
    <s v="Facebook Ads"/>
    <s v="2024-01-23"/>
    <n v="800"/>
    <n v="1886"/>
    <n v="46"/>
    <n v="1"/>
    <n v="24.56"/>
    <n v="68.28"/>
    <n v="43.72"/>
    <n v="43.72"/>
    <n v="1.7801302931596092"/>
    <n v="2.44"/>
    <n v="0.53"/>
    <n v="24.56"/>
    <n v="2.1739130434782608E-2"/>
    <s v="SCALE"/>
    <x v="1"/>
  </r>
  <r>
    <s v="camry1951@aol.com"/>
    <s v="climeteen"/>
    <s v="thomas"/>
    <s v="Shreveport"/>
    <s v="LA"/>
    <n v="4500"/>
    <s v="caddo parish schools"/>
    <s v="Campaign_13"/>
    <s v="Facebook Ads"/>
    <s v="2024-01-29"/>
    <n v="300"/>
    <n v="505"/>
    <n v="15"/>
    <n v="0"/>
    <n v="8.58"/>
    <n v="0"/>
    <n v="-8.58"/>
    <n v="-8.58"/>
    <n v="-1"/>
    <n v="2.97"/>
    <n v="0.56999999999999995"/>
    <n v="0"/>
    <n v="0"/>
    <s v="PAUSE"/>
    <x v="3"/>
  </r>
  <r>
    <s v="davisstays@yahoo.com"/>
    <s v="nicole"/>
    <s v="davis"/>
    <s v="Cleveland"/>
    <s v="OH"/>
    <n v="3700"/>
    <s v="cleveland clinic"/>
    <s v="Campaign_20"/>
    <s v="Facebook Ads"/>
    <s v="2024-01-30"/>
    <n v="100"/>
    <n v="2029"/>
    <n v="87"/>
    <n v="0"/>
    <n v="38.729999999999997"/>
    <n v="0"/>
    <n v="-38.729999999999997"/>
    <n v="-38.729999999999997"/>
    <n v="-1"/>
    <n v="4.29"/>
    <n v="0.45"/>
    <n v="0"/>
    <n v="0"/>
    <s v="PAUSE"/>
    <x v="3"/>
  </r>
  <r>
    <s v="comptont25@yahoo.com"/>
    <s v="tracy"/>
    <s v="compton"/>
    <s v="Lake Charles"/>
    <s v="LA"/>
    <n v="2100"/>
    <s v="advantage staffing"/>
    <s v="Campaign_9"/>
    <s v="Facebook Ads"/>
    <s v="2024-01-02"/>
    <n v="300"/>
    <n v="1302"/>
    <n v="26"/>
    <n v="0"/>
    <n v="19.59"/>
    <n v="0"/>
    <n v="-19.59"/>
    <n v="-19.59"/>
    <n v="-1"/>
    <n v="2"/>
    <n v="0.75"/>
    <n v="0"/>
    <n v="0"/>
    <s v="PAUSE"/>
    <x v="3"/>
  </r>
  <r>
    <s v="glward4au@gmail.com"/>
    <s v="virginia"/>
    <s v="ward"/>
    <s v="Columbia"/>
    <s v="SC"/>
    <n v="2000"/>
    <s v="tucker materials"/>
    <s v="Campaign_8"/>
    <s v="Facebook Ads"/>
    <s v="2024-01-26"/>
    <n v="300"/>
    <n v="2062"/>
    <n v="36"/>
    <n v="4"/>
    <n v="16.47"/>
    <n v="205.82"/>
    <n v="189.35"/>
    <n v="189.35"/>
    <n v="11.49666059502125"/>
    <n v="1.75"/>
    <n v="0.46"/>
    <n v="4.12"/>
    <n v="0.1111111111111111"/>
    <s v="SCALE"/>
    <x v="3"/>
  </r>
  <r>
    <s v="rgray216@gmail.com"/>
    <s v="joseph"/>
    <s v="gray"/>
    <s v="Tucson"/>
    <s v="AZ"/>
    <n v="6985"/>
    <s v="applebees"/>
    <s v="Campaign_16"/>
    <s v="Facebook Ads"/>
    <s v="2024-01-31"/>
    <n v="100"/>
    <n v="904"/>
    <n v="14"/>
    <n v="0"/>
    <n v="8.4"/>
    <n v="0"/>
    <n v="-8.4"/>
    <n v="-8.4"/>
    <n v="-1"/>
    <n v="1.55"/>
    <n v="0.6"/>
    <n v="0"/>
    <n v="0"/>
    <s v="PAUSE"/>
    <x v="3"/>
  </r>
  <r>
    <s v="starlina.henley@yahoo.com"/>
    <s v="starlina"/>
    <s v="henley"/>
    <s v="Beverly"/>
    <s v="NJ"/>
    <n v="3250"/>
    <s v="burlington woods nursing home"/>
    <s v="Campaign_15"/>
    <s v="Facebook Ads"/>
    <s v="2024-01-24"/>
    <n v="200"/>
    <n v="585"/>
    <n v="18"/>
    <n v="2"/>
    <n v="8.5299999999999994"/>
    <n v="85.09"/>
    <n v="76.56"/>
    <n v="76.56"/>
    <n v="8.9753810082063321"/>
    <n v="3.08"/>
    <n v="0.47"/>
    <n v="4.26"/>
    <n v="0.1111111111111111"/>
    <s v="SCALE"/>
    <x v="3"/>
  </r>
  <r>
    <s v="pursia88@yahoo.com"/>
    <s v="purthesia"/>
    <s v="williams"/>
    <s v="Fort Worth"/>
    <s v="TX"/>
    <n v="3250"/>
    <s v="olive garden"/>
    <s v="Campaign_11"/>
    <s v="Facebook Ads"/>
    <s v="2024-01-29"/>
    <n v="400"/>
    <n v="2101"/>
    <n v="34"/>
    <n v="1"/>
    <n v="16.670000000000002"/>
    <n v="71.180000000000007"/>
    <n v="54.510000000000005"/>
    <n v="54.510000000000005"/>
    <n v="3.2699460107978404"/>
    <n v="1.62"/>
    <n v="0.49"/>
    <n v="16.670000000000002"/>
    <n v="2.9411764705882353E-2"/>
    <s v="SCALE"/>
    <x v="2"/>
  </r>
  <r>
    <s v="mechellee1@aol.com"/>
    <s v="mechellee"/>
    <s v="young"/>
    <s v="Columbia"/>
    <s v="SC"/>
    <n v="4200"/>
    <s v="midlands neurology"/>
    <s v="Campaign_1"/>
    <s v="Facebook Ads"/>
    <s v="2024-01-09"/>
    <n v="100"/>
    <n v="1587"/>
    <n v="38"/>
    <n v="0"/>
    <n v="27.2"/>
    <n v="0"/>
    <n v="-27.2"/>
    <n v="-27.2"/>
    <n v="-1"/>
    <n v="2.39"/>
    <n v="0.72"/>
    <n v="0"/>
    <n v="0"/>
    <s v="PAUSE"/>
    <x v="3"/>
  </r>
  <r>
    <s v="priceless282000@yahoo.com"/>
    <s v="tawana"/>
    <s v="jackson"/>
    <s v="Lake Butler"/>
    <s v="FL"/>
    <n v="2400"/>
    <s v="state of florida"/>
    <s v="Campaign_2"/>
    <s v="Facebook Ads"/>
    <s v="2024-01-19"/>
    <n v="400"/>
    <n v="2462"/>
    <n v="107"/>
    <n v="0"/>
    <n v="54.19"/>
    <n v="0"/>
    <n v="-54.19"/>
    <n v="-54.19"/>
    <n v="-1"/>
    <n v="4.3499999999999996"/>
    <n v="0.51"/>
    <n v="0"/>
    <n v="0"/>
    <s v="PAUSE"/>
    <x v="2"/>
  </r>
  <r>
    <s v="ms.tanisha34@gmail.com"/>
    <s v="tanisha"/>
    <s v="reid"/>
    <s v="Fort Lauderda"/>
    <s v="FL"/>
    <n v="1896"/>
    <s v="bonnie canty"/>
    <s v="Campaign_15"/>
    <s v="Facebook Ads"/>
    <s v="2024-01-09"/>
    <n v="300"/>
    <n v="2484"/>
    <n v="82"/>
    <n v="3"/>
    <n v="68.930000000000007"/>
    <n v="207.56"/>
    <n v="138.63"/>
    <n v="138.63"/>
    <n v="2.0111707529377627"/>
    <n v="3.3"/>
    <n v="0.84"/>
    <n v="22.98"/>
    <n v="3.6585365853658534E-2"/>
    <s v="SCALE"/>
    <x v="3"/>
  </r>
  <r>
    <s v="nastcheryl@yahoo.com"/>
    <s v="cheryl"/>
    <s v="nast"/>
    <s v="Lapeer"/>
    <s v="MI"/>
    <n v="1600"/>
    <s v="employmentplus"/>
    <s v="Campaign_5"/>
    <s v="Facebook Ads"/>
    <s v="2024-01-25"/>
    <n v="800"/>
    <n v="568"/>
    <n v="24"/>
    <n v="0"/>
    <n v="15.98"/>
    <n v="0"/>
    <n v="-15.98"/>
    <n v="-15.98"/>
    <n v="-1"/>
    <n v="4.2300000000000004"/>
    <n v="0.67"/>
    <n v="0"/>
    <n v="0"/>
    <s v="PAUSE"/>
    <x v="1"/>
  </r>
  <r>
    <s v="mslinda_wms@msn.com"/>
    <s v="linda"/>
    <s v="williams"/>
    <s v="Mobile"/>
    <s v="AL"/>
    <n v="2200"/>
    <s v="infirmary home care"/>
    <s v="Campaign_9"/>
    <s v="Facebook Ads"/>
    <s v="2024-01-11"/>
    <n v="200"/>
    <n v="1233"/>
    <n v="51"/>
    <n v="1"/>
    <n v="27.02"/>
    <n v="47.72"/>
    <n v="20.7"/>
    <n v="20.7"/>
    <n v="0.76609918578830494"/>
    <n v="4.1399999999999997"/>
    <n v="0.53"/>
    <n v="27.02"/>
    <n v="1.9607843137254902E-2"/>
    <s v="SCALE"/>
    <x v="3"/>
  </r>
  <r>
    <s v="jeromekatrina@yahoo.com"/>
    <s v="katrina"/>
    <s v="jones"/>
    <s v="Houston"/>
    <s v="TX"/>
    <n v="1350"/>
    <s v="target corp"/>
    <s v="Campaign_7"/>
    <s v="Facebook Ads"/>
    <s v="2024-01-14"/>
    <n v="400"/>
    <n v="1557"/>
    <n v="54"/>
    <n v="5"/>
    <n v="37.14"/>
    <n v="371.2"/>
    <n v="334.06"/>
    <n v="334.06"/>
    <n v="8.9946149703823366"/>
    <n v="3.47"/>
    <n v="0.69"/>
    <n v="7.43"/>
    <n v="9.2592592592592587E-2"/>
    <s v="SCALE"/>
    <x v="2"/>
  </r>
  <r>
    <s v="lety65@aol.com"/>
    <s v="celia"/>
    <s v="coreas"/>
    <s v="Houston"/>
    <s v="TX"/>
    <n v="4400"/>
    <s v="gccsa"/>
    <s v="Campaign_19"/>
    <s v="Facebook Ads"/>
    <s v="2024-01-29"/>
    <n v="1000"/>
    <n v="2144"/>
    <n v="41"/>
    <n v="1"/>
    <n v="23.95"/>
    <n v="37.83"/>
    <n v="13.879999999999999"/>
    <n v="13.879999999999999"/>
    <n v="0.57954070981210859"/>
    <n v="1.91"/>
    <n v="0.57999999999999996"/>
    <n v="23.95"/>
    <n v="2.4390243902439025E-2"/>
    <s v="SCALE"/>
    <x v="1"/>
  </r>
  <r>
    <s v="ddwest56@yahoo.com"/>
    <s v="darrol"/>
    <s v="weston"/>
    <s v="Dillon"/>
    <s v="SC"/>
    <n v="2600"/>
    <s v="hogan"/>
    <s v="Campaign_14"/>
    <s v="Facebook Ads"/>
    <s v="2024-01-03"/>
    <n v="700"/>
    <n v="2214"/>
    <n v="92"/>
    <n v="2"/>
    <n v="64.19"/>
    <n v="125.96"/>
    <n v="61.769999999999996"/>
    <n v="61.769999999999996"/>
    <n v="0.96229942358622833"/>
    <n v="4.16"/>
    <n v="0.7"/>
    <n v="32.1"/>
    <n v="2.1739130434782608E-2"/>
    <s v="SCALE"/>
    <x v="0"/>
  </r>
  <r>
    <s v="slkerns@hotmail.com"/>
    <s v="steven"/>
    <s v="kerns"/>
    <s v="Reading"/>
    <s v="PA"/>
    <n v="1700"/>
    <s v="select staffing"/>
    <s v="Campaign_4"/>
    <s v="Facebook Ads"/>
    <s v="2024-01-03"/>
    <n v="1000"/>
    <n v="642"/>
    <n v="27"/>
    <n v="3"/>
    <n v="21.47"/>
    <n v="214.78"/>
    <n v="193.31"/>
    <n v="193.31"/>
    <n v="9.0037261294830007"/>
    <n v="4.21"/>
    <n v="0.8"/>
    <n v="7.16"/>
    <n v="0.1111111111111111"/>
    <s v="SCALE"/>
    <x v="1"/>
  </r>
  <r>
    <s v="notboth@yahoo.com"/>
    <s v="thomas"/>
    <s v="knudsen"/>
    <s v="Pittsburg"/>
    <s v="CA"/>
    <n v="6494"/>
    <s v="fisher"/>
    <s v="Campaign_13"/>
    <s v="Facebook Ads"/>
    <s v="2024-01-22"/>
    <n v="200"/>
    <n v="2004"/>
    <n v="54"/>
    <n v="2"/>
    <n v="23.31"/>
    <n v="111.3"/>
    <n v="87.99"/>
    <n v="87.99"/>
    <n v="3.7747747747747749"/>
    <n v="2.69"/>
    <n v="0.43"/>
    <n v="11.66"/>
    <n v="3.7037037037037035E-2"/>
    <s v="SCALE"/>
    <x v="3"/>
  </r>
  <r>
    <s v="tokenfoot@gmail.com"/>
    <s v="curtis"/>
    <s v="myles"/>
    <s v="Bolingbrook"/>
    <s v="IL"/>
    <n v="2500"/>
    <s v="optimum nutrition"/>
    <s v="Campaign_2"/>
    <s v="Facebook Ads"/>
    <s v="2024-01-15"/>
    <n v="800"/>
    <n v="1894"/>
    <n v="64"/>
    <n v="6"/>
    <n v="54.1"/>
    <n v="411.11"/>
    <n v="357.01"/>
    <n v="357.01"/>
    <n v="6.5990757855822544"/>
    <n v="3.38"/>
    <n v="0.85"/>
    <n v="9.02"/>
    <n v="9.375E-2"/>
    <s v="SCALE"/>
    <x v="1"/>
  </r>
  <r>
    <s v="cmoses22@hotmail.com"/>
    <s v="christophe"/>
    <s v="moses"/>
    <s v="Cary"/>
    <s v="NC"/>
    <n v="1488"/>
    <s v="talecris biotherapeutics"/>
    <s v="Campaign_13"/>
    <s v="Facebook Ads"/>
    <s v="2024-01-16"/>
    <n v="600"/>
    <n v="1288"/>
    <n v="20"/>
    <n v="0"/>
    <n v="15.2"/>
    <n v="0"/>
    <n v="-15.2"/>
    <n v="-15.2"/>
    <n v="-1"/>
    <n v="1.55"/>
    <n v="0.76"/>
    <n v="0"/>
    <n v="0"/>
    <s v="PAUSE"/>
    <x v="0"/>
  </r>
  <r>
    <s v="timeslick2008@gmail.com"/>
    <s v="timothy"/>
    <s v="eslick"/>
    <s v="Fenton"/>
    <s v="MO"/>
    <n v="3250"/>
    <s v="six flags st. louis"/>
    <s v="Campaign_20"/>
    <s v="Facebook Ads"/>
    <s v="2024-01-09"/>
    <n v="300"/>
    <n v="740"/>
    <n v="24"/>
    <n v="0"/>
    <n v="14.37"/>
    <n v="0"/>
    <n v="-14.37"/>
    <n v="-14.37"/>
    <n v="-1"/>
    <n v="3.24"/>
    <n v="0.6"/>
    <n v="0"/>
    <n v="0"/>
    <s v="PAUSE"/>
    <x v="3"/>
  </r>
  <r>
    <s v="aprilstone29@yahoo.com"/>
    <s v="april"/>
    <s v="stone"/>
    <s v="Aurora"/>
    <s v="CO"/>
    <n v="2500"/>
    <s v="ground engineering"/>
    <s v="Campaign_7"/>
    <s v="Facebook Ads"/>
    <s v="2024-01-27"/>
    <n v="800"/>
    <n v="1136"/>
    <n v="36"/>
    <n v="3"/>
    <n v="21.16"/>
    <n v="160.18"/>
    <n v="139.02000000000001"/>
    <n v="139.02000000000001"/>
    <n v="6.5699432892249527"/>
    <n v="3.17"/>
    <n v="0.59"/>
    <n v="7.05"/>
    <n v="8.3333333333333329E-2"/>
    <s v="SCALE"/>
    <x v="1"/>
  </r>
  <r>
    <s v="gbcher@yahoo.com"/>
    <s v="cheryl"/>
    <s v="cundy"/>
    <s v="Arnold"/>
    <s v="MO"/>
    <n v="2500"/>
    <s v="shperion"/>
    <s v="Campaign_11"/>
    <s v="Facebook Ads"/>
    <s v="2024-01-02"/>
    <n v="400"/>
    <n v="1038"/>
    <n v="23"/>
    <n v="1"/>
    <n v="11.33"/>
    <n v="36.450000000000003"/>
    <n v="25.120000000000005"/>
    <n v="25.120000000000005"/>
    <n v="2.2171226831421009"/>
    <n v="2.2200000000000002"/>
    <n v="0.49"/>
    <n v="11.33"/>
    <n v="4.3478260869565216E-2"/>
    <s v="SCALE"/>
    <x v="2"/>
  </r>
  <r>
    <s v="msmitchell08@hotmail.com"/>
    <s v="carnesia"/>
    <s v="mitchell"/>
    <s v="Phenix City"/>
    <s v="AL"/>
    <n v="3250"/>
    <s v="internal medicine"/>
    <s v="Campaign_3"/>
    <s v="Facebook Ads"/>
    <s v="2024-01-26"/>
    <n v="700"/>
    <n v="1146"/>
    <n v="25"/>
    <n v="1"/>
    <n v="19.21"/>
    <n v="40.22"/>
    <n v="21.009999999999998"/>
    <n v="21.009999999999998"/>
    <n v="1.0937011972930764"/>
    <n v="2.1800000000000002"/>
    <n v="0.77"/>
    <n v="19.21"/>
    <n v="0.04"/>
    <s v="SCALE"/>
    <x v="0"/>
  </r>
  <r>
    <s v="pstto@aol.com"/>
    <s v="anthony"/>
    <s v="pastor"/>
    <s v="Philadelphia"/>
    <s v="PA"/>
    <n v="2708"/>
    <s v="aap contractor"/>
    <s v="Campaign_7"/>
    <s v="Facebook Ads"/>
    <s v="2024-01-19"/>
    <n v="1000"/>
    <n v="2385"/>
    <n v="43"/>
    <n v="1"/>
    <n v="17.79"/>
    <n v="49.66"/>
    <n v="31.869999999999997"/>
    <n v="31.869999999999997"/>
    <n v="1.7914558740865654"/>
    <n v="1.8"/>
    <n v="0.41"/>
    <n v="17.79"/>
    <n v="2.3255813953488372E-2"/>
    <s v="SCALE"/>
    <x v="1"/>
  </r>
  <r>
    <s v="tadman2976@yahoo.com"/>
    <s v="trina"/>
    <s v="burleson"/>
    <s v="Palm Coast"/>
    <s v="FL"/>
    <n v="3000"/>
    <s v="bird\\'s nest"/>
    <s v="Campaign_8"/>
    <s v="Facebook Ads"/>
    <s v="2024-01-01"/>
    <n v="500"/>
    <n v="2299"/>
    <n v="48"/>
    <n v="1"/>
    <n v="19.39"/>
    <n v="43.35"/>
    <n v="23.96"/>
    <n v="23.96"/>
    <n v="1.2356884992264054"/>
    <n v="2.09"/>
    <n v="0.4"/>
    <n v="19.39"/>
    <n v="2.0833333333333332E-2"/>
    <s v="SCALE"/>
    <x v="2"/>
  </r>
  <r>
    <s v="stein1stclass@gmail.com"/>
    <s v="brian"/>
    <s v="steinberg"/>
    <s v="Boca Raton"/>
    <s v="FL"/>
    <n v="2500"/>
    <s v="the facility"/>
    <s v="Campaign_3"/>
    <s v="Facebook Ads"/>
    <s v="2024-01-12"/>
    <n v="1000"/>
    <n v="1234"/>
    <n v="52"/>
    <n v="2"/>
    <n v="26.91"/>
    <n v="82.09"/>
    <n v="55.180000000000007"/>
    <n v="55.180000000000007"/>
    <n v="2.0505388331475292"/>
    <n v="4.21"/>
    <n v="0.52"/>
    <n v="13.46"/>
    <n v="3.8461538461538464E-2"/>
    <s v="SCALE"/>
    <x v="1"/>
  </r>
  <r>
    <s v="kaliecia@yahoo.com"/>
    <s v="aliecia"/>
    <s v="king"/>
    <s v="Indianapolis"/>
    <s v="IN"/>
    <n v="2583"/>
    <s v="castlenton health care care"/>
    <s v="Campaign_6"/>
    <s v="Facebook Ads"/>
    <s v="2024-01-21"/>
    <n v="500"/>
    <n v="1943"/>
    <n v="68"/>
    <n v="7"/>
    <n v="47.85"/>
    <n v="513.54"/>
    <n v="465.68999999999994"/>
    <n v="465.68999999999994"/>
    <n v="9.7322884012539177"/>
    <n v="3.5"/>
    <n v="0.7"/>
    <n v="6.84"/>
    <n v="0.10294117647058823"/>
    <s v="SCALE"/>
    <x v="2"/>
  </r>
  <r>
    <s v="shasta.dever@yahoo.com"/>
    <s v="shasta"/>
    <s v="dever"/>
    <s v="Dayton"/>
    <s v="TX"/>
    <n v="4000"/>
    <s v="gp industrals"/>
    <s v="Campaign_14"/>
    <s v="Facebook Ads"/>
    <s v="2024-01-20"/>
    <n v="100"/>
    <n v="1255"/>
    <n v="44"/>
    <n v="3"/>
    <n v="34.020000000000003"/>
    <n v="174.75"/>
    <n v="140.72999999999999"/>
    <n v="140.72999999999999"/>
    <n v="4.136684303350969"/>
    <n v="3.51"/>
    <n v="0.77"/>
    <n v="11.34"/>
    <n v="6.8181818181818177E-2"/>
    <s v="SCALE"/>
    <x v="3"/>
  </r>
  <r>
    <s v="fncyfce73@yahoo.com"/>
    <s v="sherry"/>
    <s v="hall"/>
    <s v="Nashville"/>
    <s v="TN"/>
    <n v="2300"/>
    <s v="home lending source"/>
    <s v="Campaign_13"/>
    <s v="Facebook Ads"/>
    <s v="2024-01-28"/>
    <n v="600"/>
    <n v="539"/>
    <n v="19"/>
    <n v="1"/>
    <n v="13.72"/>
    <n v="74.989999999999995"/>
    <n v="61.269999999999996"/>
    <n v="61.269999999999996"/>
    <n v="4.4657434402332354"/>
    <n v="3.53"/>
    <n v="0.72"/>
    <n v="13.72"/>
    <n v="5.2631578947368418E-2"/>
    <s v="SCALE"/>
    <x v="0"/>
  </r>
  <r>
    <s v="tattoo061509@gmail.com"/>
    <s v="jodi"/>
    <s v="rose"/>
    <s v="Sheboygan"/>
    <s v="WI"/>
    <n v="1100"/>
    <s v="kmart"/>
    <s v="Campaign_8"/>
    <s v="Facebook Ads"/>
    <s v="2024-01-01"/>
    <n v="1000"/>
    <n v="2390"/>
    <n v="49"/>
    <n v="2"/>
    <n v="35.86"/>
    <n v="149.88999999999999"/>
    <n v="114.02999999999999"/>
    <n v="114.02999999999999"/>
    <n v="3.1798661461238145"/>
    <n v="2.0499999999999998"/>
    <n v="0.73"/>
    <n v="17.93"/>
    <n v="4.0816326530612242E-2"/>
    <s v="SCALE"/>
    <x v="1"/>
  </r>
  <r>
    <s v="e.g.skramer62@gmail.com"/>
    <s v="steve"/>
    <s v="kramer"/>
    <s v="New Ulm"/>
    <s v="MN"/>
    <n v="2080"/>
    <s v="north centeral container"/>
    <s v="Campaign_16"/>
    <s v="Facebook Ads"/>
    <s v="2024-01-02"/>
    <n v="700"/>
    <n v="1527"/>
    <n v="54"/>
    <n v="2"/>
    <n v="23.62"/>
    <n v="85.59"/>
    <n v="61.97"/>
    <n v="61.97"/>
    <n v="2.6236240474174428"/>
    <n v="3.54"/>
    <n v="0.44"/>
    <n v="11.81"/>
    <n v="3.7037037037037035E-2"/>
    <s v="SCALE"/>
    <x v="0"/>
  </r>
  <r>
    <s v="starkeisha_harris@yahoo.com"/>
    <s v="shawnte"/>
    <s v="harris"/>
    <s v="Richmond"/>
    <s v="VA"/>
    <n v="2000"/>
    <s v="wendys restuarant"/>
    <s v="Campaign_11"/>
    <s v="Facebook Ads"/>
    <s v="2024-01-19"/>
    <n v="400"/>
    <n v="1006"/>
    <n v="19"/>
    <n v="0"/>
    <n v="10.71"/>
    <n v="0"/>
    <n v="-10.71"/>
    <n v="-10.71"/>
    <n v="-1"/>
    <n v="1.89"/>
    <n v="0.56000000000000005"/>
    <n v="0"/>
    <n v="0"/>
    <s v="PAUSE"/>
    <x v="2"/>
  </r>
  <r>
    <s v="eduardo20062011@hotmail.com"/>
    <s v="monica"/>
    <s v="ramon"/>
    <s v="Faribault"/>
    <s v="MN"/>
    <n v="3670"/>
    <s v="jennie o turkey store"/>
    <s v="Campaign_9"/>
    <s v="Facebook Ads"/>
    <s v="2024-01-21"/>
    <n v="200"/>
    <n v="719"/>
    <n v="12"/>
    <n v="0"/>
    <n v="4.84"/>
    <n v="0"/>
    <n v="-4.84"/>
    <n v="-4.84"/>
    <n v="-1"/>
    <n v="1.67"/>
    <n v="0.4"/>
    <n v="0"/>
    <n v="0"/>
    <s v="PAUSE"/>
    <x v="3"/>
  </r>
  <r>
    <s v="tasmik22@live.com"/>
    <s v="natashia"/>
    <s v="chamberlain"/>
    <s v="Petersburg"/>
    <s v="VA"/>
    <n v="1083"/>
    <s v="wells fargo"/>
    <s v="Campaign_17"/>
    <s v="Facebook Ads"/>
    <s v="2024-01-24"/>
    <n v="500"/>
    <n v="1387"/>
    <n v="45"/>
    <n v="4"/>
    <n v="35.94"/>
    <n v="192.49"/>
    <n v="156.55000000000001"/>
    <n v="156.55000000000001"/>
    <n v="4.3558708959376746"/>
    <n v="3.24"/>
    <n v="0.8"/>
    <n v="8.98"/>
    <n v="8.8888888888888892E-2"/>
    <s v="SCALE"/>
    <x v="2"/>
  </r>
  <r>
    <s v="lclark30@live.com"/>
    <s v="lori"/>
    <s v="clark"/>
    <s v="Eyota"/>
    <s v="MN"/>
    <n v="2708"/>
    <s v="shelly hansen"/>
    <s v="Campaign_20"/>
    <s v="Facebook Ads"/>
    <s v="2024-01-22"/>
    <n v="700"/>
    <n v="1159"/>
    <n v="51"/>
    <n v="0"/>
    <n v="24.71"/>
    <n v="0"/>
    <n v="-24.71"/>
    <n v="-24.71"/>
    <n v="-1"/>
    <n v="4.4000000000000004"/>
    <n v="0.48"/>
    <n v="0"/>
    <n v="0"/>
    <s v="PAUSE"/>
    <x v="0"/>
  </r>
  <r>
    <s v="lpleasants318@gmail.com"/>
    <s v="lonnie"/>
    <s v="pleasants"/>
    <s v="Shreveport"/>
    <s v="LA"/>
    <n v="2438"/>
    <s v="coplas inc."/>
    <s v="Campaign_10"/>
    <s v="Facebook Ads"/>
    <s v="2024-01-03"/>
    <n v="300"/>
    <n v="1322"/>
    <n v="24"/>
    <n v="0"/>
    <n v="19.149999999999999"/>
    <n v="0"/>
    <n v="-19.149999999999999"/>
    <n v="-19.149999999999999"/>
    <n v="-1"/>
    <n v="1.82"/>
    <n v="0.8"/>
    <n v="0"/>
    <n v="0"/>
    <s v="PAUSE"/>
    <x v="3"/>
  </r>
  <r>
    <s v="marshallsgal@aol.com"/>
    <s v="gerri"/>
    <s v="lujan"/>
    <s v="Santa Fe"/>
    <s v="NM"/>
    <n v="1625"/>
    <s v="people centered services"/>
    <s v="Campaign_9"/>
    <s v="Facebook Ads"/>
    <s v="2024-01-14"/>
    <n v="800"/>
    <n v="1794"/>
    <n v="79"/>
    <n v="8"/>
    <n v="32.340000000000003"/>
    <n v="549.80999999999995"/>
    <n v="517.46999999999991"/>
    <n v="517.46999999999991"/>
    <n v="16.000927643784781"/>
    <n v="4.4000000000000004"/>
    <n v="0.41"/>
    <n v="4.04"/>
    <n v="0.10126582278481013"/>
    <s v="SCALE"/>
    <x v="1"/>
  </r>
  <r>
    <s v="hollynitti@gmail.com"/>
    <s v="holly"/>
    <s v="jones"/>
    <s v="Saint Joseph"/>
    <s v="MO"/>
    <n v="2000"/>
    <s v="sonic drive in"/>
    <s v="Campaign_19"/>
    <s v="Facebook Ads"/>
    <s v="2024-01-24"/>
    <n v="800"/>
    <n v="2137"/>
    <n v="91"/>
    <n v="3"/>
    <n v="73.63"/>
    <n v="191.03"/>
    <n v="117.4"/>
    <n v="117.4"/>
    <n v="1.5944587803884287"/>
    <n v="4.26"/>
    <n v="0.81"/>
    <n v="24.54"/>
    <n v="3.2967032967032968E-2"/>
    <s v="SCALE"/>
    <x v="1"/>
  </r>
  <r>
    <s v="valerietilley2010@gmail.com"/>
    <s v="valerie"/>
    <s v="tilley"/>
    <s v="Baton Rouge"/>
    <s v="LA"/>
    <n v="1746"/>
    <s v="heavenly gardens"/>
    <s v="Campaign_16"/>
    <s v="Facebook Ads"/>
    <s v="2024-01-04"/>
    <n v="700"/>
    <n v="1642"/>
    <n v="33"/>
    <n v="0"/>
    <n v="20.23"/>
    <n v="0"/>
    <n v="-20.23"/>
    <n v="-20.23"/>
    <n v="-1"/>
    <n v="2.0099999999999998"/>
    <n v="0.61"/>
    <n v="0"/>
    <n v="0"/>
    <s v="PAUSE"/>
    <x v="0"/>
  </r>
  <r>
    <s v="pedroluisbasilio@gmail.com"/>
    <s v="pedro"/>
    <s v="basilio"/>
    <s v="Warwick"/>
    <s v="RI"/>
    <n v="8610"/>
    <s v="rhode island hositpal"/>
    <s v="Campaign_14"/>
    <s v="Facebook Ads"/>
    <s v="2024-01-21"/>
    <n v="500"/>
    <n v="1275"/>
    <n v="30"/>
    <n v="0"/>
    <n v="21.42"/>
    <n v="0"/>
    <n v="-21.42"/>
    <n v="-21.42"/>
    <n v="-1"/>
    <n v="2.35"/>
    <n v="0.71"/>
    <n v="0"/>
    <n v="0"/>
    <s v="PAUSE"/>
    <x v="2"/>
  </r>
  <r>
    <s v="creeksnavasota@aol.com"/>
    <s v="tremayne"/>
    <s v="creeks"/>
    <s v="Navasota"/>
    <s v="TX"/>
    <n v="2500"/>
    <s v="ldi"/>
    <s v="Campaign_7"/>
    <s v="Facebook Ads"/>
    <s v="2024-01-06"/>
    <n v="800"/>
    <n v="1363"/>
    <n v="57"/>
    <n v="0"/>
    <n v="28.33"/>
    <n v="0"/>
    <n v="-28.33"/>
    <n v="-28.33"/>
    <n v="-1"/>
    <n v="4.18"/>
    <n v="0.5"/>
    <n v="0"/>
    <n v="0"/>
    <s v="PAUSE"/>
    <x v="1"/>
  </r>
  <r>
    <s v="roshunda10@gmail.com"/>
    <s v="roshunda"/>
    <s v="osby"/>
    <s v="Meridian"/>
    <s v="MS"/>
    <n v="2200"/>
    <s v="penn s"/>
    <s v="Campaign_14"/>
    <s v="Facebook Ads"/>
    <s v="2024-01-25"/>
    <n v="1000"/>
    <n v="2470"/>
    <n v="93"/>
    <n v="10"/>
    <n v="38.42"/>
    <n v="592.98"/>
    <n v="554.56000000000006"/>
    <n v="554.56000000000006"/>
    <n v="14.434148880791255"/>
    <n v="3.77"/>
    <n v="0.41"/>
    <n v="3.84"/>
    <n v="0.10752688172043011"/>
    <s v="SCALE"/>
    <x v="1"/>
  </r>
  <r>
    <s v="shaquintaharris@gmail.com"/>
    <s v="shaquinta"/>
    <s v="harris"/>
    <s v="Bristow"/>
    <s v="VA"/>
    <n v="3000"/>
    <s v="home depot"/>
    <s v="Campaign_2"/>
    <s v="Facebook Ads"/>
    <s v="2024-01-18"/>
    <n v="800"/>
    <n v="2198"/>
    <n v="37"/>
    <n v="0"/>
    <n v="23.35"/>
    <n v="0"/>
    <n v="-23.35"/>
    <n v="-23.35"/>
    <n v="-1"/>
    <n v="1.68"/>
    <n v="0.63"/>
    <n v="0"/>
    <n v="0"/>
    <s v="PAUSE"/>
    <x v="1"/>
  </r>
  <r>
    <s v="mitzsam@hotmail.com"/>
    <s v="mitzary"/>
    <s v="trevino"/>
    <s v="Madison"/>
    <s v="WI"/>
    <n v="1666"/>
    <s v="courtyard hotel"/>
    <s v="Campaign_19"/>
    <s v="Facebook Ads"/>
    <s v="2024-01-17"/>
    <n v="600"/>
    <n v="1550"/>
    <n v="69"/>
    <n v="0"/>
    <n v="30.42"/>
    <n v="0"/>
    <n v="-30.42"/>
    <n v="-30.42"/>
    <n v="-1"/>
    <n v="4.45"/>
    <n v="0.44"/>
    <n v="0"/>
    <n v="0"/>
    <s v="PAUSE"/>
    <x v="0"/>
  </r>
  <r>
    <s v="patriciamelvin70@yahoo.com"/>
    <s v="patricia"/>
    <s v="melvin"/>
    <s v="Burtonsville"/>
    <s v="MD"/>
    <n v="2167"/>
    <s v="adventure kids playcare"/>
    <s v="Campaign_3"/>
    <s v="Facebook Ads"/>
    <s v="2024-01-23"/>
    <n v="700"/>
    <n v="1278"/>
    <n v="49"/>
    <n v="4"/>
    <n v="35.159999999999997"/>
    <n v="212.69"/>
    <n v="177.53"/>
    <n v="177.53"/>
    <n v="5.0492036405005694"/>
    <n v="3.83"/>
    <n v="0.72"/>
    <n v="8.7899999999999991"/>
    <n v="8.1632653061224483E-2"/>
    <s v="SCALE"/>
    <x v="0"/>
  </r>
  <r>
    <s v="bjm56@hotmail.com"/>
    <s v="brenda"/>
    <s v="worden"/>
    <s v="Mooresville"/>
    <s v="IN"/>
    <n v="1250"/>
    <s v="cvs"/>
    <s v="Campaign_9"/>
    <s v="Facebook Ads"/>
    <s v="2024-01-06"/>
    <n v="800"/>
    <n v="822"/>
    <n v="27"/>
    <n v="2"/>
    <n v="20.94"/>
    <n v="130.06"/>
    <n v="109.12"/>
    <n v="109.12"/>
    <n v="5.2110792741165231"/>
    <n v="3.28"/>
    <n v="0.78"/>
    <n v="10.47"/>
    <n v="7.407407407407407E-2"/>
    <s v="SCALE"/>
    <x v="1"/>
  </r>
  <r>
    <s v="briskerm@aol.com"/>
    <s v="myia"/>
    <s v="brisker"/>
    <s v="Alliance"/>
    <s v="OH"/>
    <n v="3200"/>
    <s v="wonder bread company"/>
    <s v="Campaign_13"/>
    <s v="Facebook Ads"/>
    <s v="2024-01-24"/>
    <n v="200"/>
    <n v="2440"/>
    <n v="79"/>
    <n v="2"/>
    <n v="55.23"/>
    <n v="125.79"/>
    <n v="70.56"/>
    <n v="70.56"/>
    <n v="1.2775665399239544"/>
    <n v="3.24"/>
    <n v="0.7"/>
    <n v="27.62"/>
    <n v="2.5316455696202531E-2"/>
    <s v="SCALE"/>
    <x v="3"/>
  </r>
  <r>
    <s v="cricket59@msn.com"/>
    <s v="jean"/>
    <s v="havelka"/>
    <s v="Broomfield"/>
    <s v="CO"/>
    <n v="4500"/>
    <s v="jeane cleaning"/>
    <s v="Campaign_2"/>
    <s v="Facebook Ads"/>
    <s v="2024-01-27"/>
    <n v="700"/>
    <n v="2326"/>
    <n v="59"/>
    <n v="1"/>
    <n v="43.83"/>
    <n v="51.4"/>
    <n v="7.57"/>
    <n v="7.57"/>
    <n v="0.17271275382158341"/>
    <n v="2.54"/>
    <n v="0.74"/>
    <n v="43.83"/>
    <n v="1.6949152542372881E-2"/>
    <s v="SCALE"/>
    <x v="0"/>
  </r>
  <r>
    <s v="zykerasn@yahoo.com"/>
    <s v="tanisha"/>
    <s v="manley"/>
    <s v="Phenix City"/>
    <s v="AL"/>
    <n v="2349"/>
    <s v="river city grill"/>
    <s v="Campaign_12"/>
    <s v="Facebook Ads"/>
    <s v="2024-01-23"/>
    <n v="400"/>
    <n v="1076"/>
    <n v="21"/>
    <n v="1"/>
    <n v="11.03"/>
    <n v="45.47"/>
    <n v="34.44"/>
    <n v="34.44"/>
    <n v="3.1223934723481412"/>
    <n v="1.95"/>
    <n v="0.53"/>
    <n v="11.03"/>
    <n v="4.7619047619047616E-2"/>
    <s v="SCALE"/>
    <x v="2"/>
  </r>
  <r>
    <s v="johnnybosnookjmj@yahoo.com"/>
    <s v="john"/>
    <s v="young"/>
    <s v="Battle Creek"/>
    <s v="MI"/>
    <n v="1250"/>
    <s v="mcdonalds"/>
    <s v="Campaign_13"/>
    <s v="Facebook Ads"/>
    <s v="2024-01-06"/>
    <n v="1000"/>
    <n v="1085"/>
    <n v="48"/>
    <n v="0"/>
    <n v="28.42"/>
    <n v="0"/>
    <n v="-28.42"/>
    <n v="-28.42"/>
    <n v="-1"/>
    <n v="4.42"/>
    <n v="0.59"/>
    <n v="0"/>
    <n v="0"/>
    <s v="PAUSE"/>
    <x v="1"/>
  </r>
  <r>
    <s v="tmck975@gmail.com"/>
    <s v="robert"/>
    <s v="mckinney"/>
    <s v="Lincoln"/>
    <s v="AL"/>
    <n v="2000"/>
    <s v="wills and son"/>
    <s v="Campaign_9"/>
    <s v="Facebook Ads"/>
    <s v="2024-01-17"/>
    <n v="100"/>
    <n v="2223"/>
    <n v="62"/>
    <n v="6"/>
    <n v="30.67"/>
    <n v="310.60000000000002"/>
    <n v="279.93"/>
    <n v="279.93"/>
    <n v="9.1271600912944244"/>
    <n v="2.79"/>
    <n v="0.49"/>
    <n v="5.1100000000000003"/>
    <n v="9.6774193548387094E-2"/>
    <s v="SCALE"/>
    <x v="3"/>
  </r>
  <r>
    <s v="ericsolis94@yahoo.com"/>
    <s v="william"/>
    <s v="sanchez varg"/>
    <s v="Elkhart"/>
    <s v="IN"/>
    <n v="2700"/>
    <s v="nautic"/>
    <s v="Campaign_5"/>
    <s v="Facebook Ads"/>
    <s v="2024-01-23"/>
    <n v="700"/>
    <n v="1370"/>
    <n v="27"/>
    <n v="1"/>
    <n v="14.65"/>
    <n v="41.04"/>
    <n v="26.39"/>
    <n v="26.39"/>
    <n v="1.8013651877133106"/>
    <n v="1.97"/>
    <n v="0.54"/>
    <n v="14.65"/>
    <n v="3.7037037037037035E-2"/>
    <s v="SCALE"/>
    <x v="0"/>
  </r>
  <r>
    <s v="nnberry19@gmail.com"/>
    <s v="troy"/>
    <s v="berry"/>
    <s v="Tulsa"/>
    <s v="OK"/>
    <n v="3900"/>
    <s v="gatesway foundation"/>
    <s v="Campaign_15"/>
    <s v="Facebook Ads"/>
    <s v="2024-01-30"/>
    <n v="500"/>
    <n v="1750"/>
    <n v="32"/>
    <n v="0"/>
    <n v="13.41"/>
    <n v="0"/>
    <n v="-13.41"/>
    <n v="-13.41"/>
    <n v="-1"/>
    <n v="1.83"/>
    <n v="0.42"/>
    <n v="0"/>
    <n v="0"/>
    <s v="PAUSE"/>
    <x v="2"/>
  </r>
  <r>
    <s v="golivares60@yahoo.com"/>
    <s v="gina"/>
    <s v="olivres"/>
    <s v="Houston"/>
    <s v="TX"/>
    <n v="1116"/>
    <s v="easthoustonhospital"/>
    <s v="Campaign_15"/>
    <s v="Facebook Ads"/>
    <s v="2024-01-14"/>
    <n v="1000"/>
    <n v="1547"/>
    <n v="60"/>
    <n v="6"/>
    <n v="34.97"/>
    <n v="265.97000000000003"/>
    <n v="231.00000000000003"/>
    <n v="231.00000000000003"/>
    <n v="6.6056619959965692"/>
    <n v="3.88"/>
    <n v="0.57999999999999996"/>
    <n v="5.83"/>
    <n v="0.1"/>
    <s v="SCALE"/>
    <x v="1"/>
  </r>
  <r>
    <s v="dwanwilson46@yahoo.com"/>
    <s v="dwan"/>
    <s v="wilson"/>
    <s v="Orangeburg"/>
    <s v="SC"/>
    <n v="1375"/>
    <s v="sodexo"/>
    <s v="Campaign_12"/>
    <s v="Facebook Ads"/>
    <s v="2024-01-02"/>
    <n v="600"/>
    <n v="1067"/>
    <n v="35"/>
    <n v="0"/>
    <n v="29.35"/>
    <n v="0"/>
    <n v="-29.35"/>
    <n v="-29.35"/>
    <n v="-1"/>
    <n v="3.28"/>
    <n v="0.84"/>
    <n v="0"/>
    <n v="0"/>
    <s v="PAUSE"/>
    <x v="0"/>
  </r>
  <r>
    <s v="jules810@aol.com"/>
    <s v="julie"/>
    <s v="butlerq"/>
    <s v="Cleveland"/>
    <s v="OH"/>
    <n v="3000"/>
    <s v="sel"/>
    <s v="Campaign_5"/>
    <s v="Facebook Ads"/>
    <s v="2024-01-03"/>
    <n v="100"/>
    <n v="1113"/>
    <n v="25"/>
    <n v="0"/>
    <n v="19.16"/>
    <n v="0"/>
    <n v="-19.16"/>
    <n v="-19.16"/>
    <n v="-1"/>
    <n v="2.25"/>
    <n v="0.77"/>
    <n v="0"/>
    <n v="0"/>
    <s v="PAUSE"/>
    <x v="3"/>
  </r>
  <r>
    <s v="rbrown0427@hotmail.com"/>
    <s v="richard"/>
    <s v="brown"/>
    <s v="West Chester"/>
    <s v="OH"/>
    <n v="2934"/>
    <s v="construction software"/>
    <s v="Campaign_11"/>
    <s v="Facebook Ads"/>
    <s v="2024-01-03"/>
    <n v="600"/>
    <n v="1202"/>
    <n v="45"/>
    <n v="0"/>
    <n v="30.54"/>
    <n v="0"/>
    <n v="-30.54"/>
    <n v="-30.54"/>
    <n v="-1"/>
    <n v="3.74"/>
    <n v="0.68"/>
    <n v="0"/>
    <n v="0"/>
    <s v="PAUSE"/>
    <x v="0"/>
  </r>
  <r>
    <s v="pottagoldlove@aol.com"/>
    <s v="terri"/>
    <s v="allen"/>
    <s v="Grandview"/>
    <s v="MO"/>
    <n v="2000"/>
    <s v="hello wireless"/>
    <s v="Campaign_1"/>
    <s v="Facebook Ads"/>
    <s v="2024-01-24"/>
    <n v="500"/>
    <n v="869"/>
    <n v="31"/>
    <n v="1"/>
    <n v="19.100000000000001"/>
    <n v="55"/>
    <n v="35.9"/>
    <n v="35.9"/>
    <n v="1.8795811518324606"/>
    <n v="3.57"/>
    <n v="0.62"/>
    <n v="19.100000000000001"/>
    <n v="3.2258064516129031E-2"/>
    <s v="SCALE"/>
    <x v="2"/>
  </r>
  <r>
    <s v="b88am@aol.com"/>
    <s v="chris"/>
    <s v="geisser"/>
    <s v="San Antonio"/>
    <s v="FL"/>
    <n v="3692"/>
    <s v="zenna"/>
    <s v="Campaign_1"/>
    <s v="Facebook Ads"/>
    <s v="2024-01-20"/>
    <n v="100"/>
    <n v="1014"/>
    <n v="28"/>
    <n v="2"/>
    <n v="13.53"/>
    <n v="115.01"/>
    <n v="101.48"/>
    <n v="101.48"/>
    <n v="7.5003695491500375"/>
    <n v="2.76"/>
    <n v="0.48"/>
    <n v="6.76"/>
    <n v="7.1428571428571425E-2"/>
    <s v="SCALE"/>
    <x v="3"/>
  </r>
  <r>
    <s v="danielrcam@gmail.com"/>
    <s v="daniel"/>
    <s v="camarillo"/>
    <s v="Sylmar"/>
    <s v="CA"/>
    <n v="2750"/>
    <s v="smg stone co"/>
    <s v="Campaign_15"/>
    <s v="Facebook Ads"/>
    <s v="2024-01-07"/>
    <n v="200"/>
    <n v="855"/>
    <n v="27"/>
    <n v="0"/>
    <n v="13.49"/>
    <n v="0"/>
    <n v="-13.49"/>
    <n v="-13.49"/>
    <n v="-1"/>
    <n v="3.16"/>
    <n v="0.5"/>
    <n v="0"/>
    <n v="0"/>
    <s v="PAUSE"/>
    <x v="3"/>
  </r>
  <r>
    <s v="dreathornton@yahoo.com"/>
    <s v="andrea"/>
    <s v="thornton"/>
    <s v="Fort Worth"/>
    <s v="TX"/>
    <n v="3000"/>
    <s v="department of defense"/>
    <s v="Campaign_18"/>
    <s v="Facebook Ads"/>
    <s v="2024-01-19"/>
    <n v="400"/>
    <n v="2317"/>
    <n v="87"/>
    <n v="7"/>
    <n v="40.18"/>
    <n v="362.66"/>
    <n v="322.48"/>
    <n v="322.48"/>
    <n v="8.0258835241413635"/>
    <n v="3.75"/>
    <n v="0.46"/>
    <n v="5.74"/>
    <n v="8.0459770114942528E-2"/>
    <s v="SCALE"/>
    <x v="2"/>
  </r>
  <r>
    <s v="pheggins@yahoo.com"/>
    <s v="paulette"/>
    <s v="heggins cart"/>
    <s v="Grand Prairie"/>
    <s v="TX"/>
    <n v="3500"/>
    <s v="walmart inc"/>
    <s v="Campaign_17"/>
    <s v="Facebook Ads"/>
    <s v="2024-01-14"/>
    <n v="100"/>
    <n v="1247"/>
    <n v="55"/>
    <n v="5"/>
    <n v="36.85"/>
    <n v="216.31"/>
    <n v="179.46"/>
    <n v="179.46"/>
    <n v="4.8700135685210313"/>
    <n v="4.41"/>
    <n v="0.67"/>
    <n v="7.37"/>
    <n v="9.0909090909090912E-2"/>
    <s v="SCALE"/>
    <x v="3"/>
  </r>
  <r>
    <s v="everwuzup@yahoo.com"/>
    <s v="megan"/>
    <s v="pedro"/>
    <s v="Reno"/>
    <s v="NV"/>
    <n v="4800"/>
    <s v="wellsfargo"/>
    <s v="Campaign_14"/>
    <s v="Facebook Ads"/>
    <s v="2024-01-03"/>
    <n v="300"/>
    <n v="1534"/>
    <n v="40"/>
    <n v="4"/>
    <n v="18.079999999999998"/>
    <n v="205.67"/>
    <n v="187.58999999999997"/>
    <n v="187.58999999999997"/>
    <n v="10.375553097345133"/>
    <n v="2.61"/>
    <n v="0.45"/>
    <n v="4.5199999999999996"/>
    <n v="0.1"/>
    <s v="SCALE"/>
    <x v="3"/>
  </r>
  <r>
    <s v="ddablh@aol.com"/>
    <s v="donna"/>
    <s v="hornacek"/>
    <s v="Hazlet"/>
    <s v="NJ"/>
    <n v="4100"/>
    <s v="loving care agency"/>
    <s v="Campaign_4"/>
    <s v="Facebook Ads"/>
    <s v="2024-01-30"/>
    <n v="300"/>
    <n v="1639"/>
    <n v="41"/>
    <n v="4"/>
    <n v="24.59"/>
    <n v="273.76"/>
    <n v="249.17"/>
    <n v="249.17"/>
    <n v="10.132980886539244"/>
    <n v="2.5"/>
    <n v="0.6"/>
    <n v="6.15"/>
    <n v="9.7560975609756101E-2"/>
    <s v="SCALE"/>
    <x v="3"/>
  </r>
  <r>
    <s v="shannon_strange@yahoo.com"/>
    <s v="shannon"/>
    <s v="strange"/>
    <s v="Indianapolis"/>
    <s v="IN"/>
    <n v="1600"/>
    <s v="univita health"/>
    <s v="Campaign_2"/>
    <s v="Facebook Ads"/>
    <s v="2024-01-27"/>
    <n v="300"/>
    <n v="1917"/>
    <n v="48"/>
    <n v="5"/>
    <n v="37.299999999999997"/>
    <n v="358.97"/>
    <n v="321.67"/>
    <n v="321.67"/>
    <n v="8.6238605898123328"/>
    <n v="2.5"/>
    <n v="0.78"/>
    <n v="7.46"/>
    <n v="0.10416666666666667"/>
    <s v="SCALE"/>
    <x v="3"/>
  </r>
  <r>
    <s v="sum1sxy@yahoo.com"/>
    <s v="lawandria"/>
    <s v="powell"/>
    <s v="Perris"/>
    <s v="CA"/>
    <n v="4875"/>
    <s v="powell family childcare"/>
    <s v="Campaign_5"/>
    <s v="Facebook Ads"/>
    <s v="2024-01-25"/>
    <n v="400"/>
    <n v="1974"/>
    <n v="57"/>
    <n v="6"/>
    <n v="26.08"/>
    <n v="411.12"/>
    <n v="385.04"/>
    <n v="385.04"/>
    <n v="14.763803680981598"/>
    <n v="2.89"/>
    <n v="0.46"/>
    <n v="4.3499999999999996"/>
    <n v="0.10526315789473684"/>
    <s v="SCALE"/>
    <x v="2"/>
  </r>
  <r>
    <s v="degtenorate7@yahoo.com"/>
    <s v="kristen"/>
    <s v="hartman"/>
    <s v="Plymouth"/>
    <s v="PA"/>
    <n v="7583"/>
    <s v="back mountian care center"/>
    <s v="Campaign_3"/>
    <s v="Facebook Ads"/>
    <s v="2024-01-20"/>
    <n v="800"/>
    <n v="1502"/>
    <n v="40"/>
    <n v="4"/>
    <n v="33.79"/>
    <n v="258.86"/>
    <n v="225.07000000000002"/>
    <n v="225.07000000000002"/>
    <n v="6.6608464042616164"/>
    <n v="2.66"/>
    <n v="0.84"/>
    <n v="8.4499999999999993"/>
    <n v="0.1"/>
    <s v="SCALE"/>
    <x v="1"/>
  </r>
  <r>
    <s v="wrbnwds@yahoo.com"/>
    <s v="robin"/>
    <s v="woods"/>
    <s v="Lawton"/>
    <s v="OK"/>
    <n v="2383"/>
    <s v="american phoenix inc."/>
    <s v="Campaign_9"/>
    <s v="Facebook Ads"/>
    <s v="2024-01-04"/>
    <n v="100"/>
    <n v="703"/>
    <n v="15"/>
    <n v="0"/>
    <n v="10.73"/>
    <n v="0"/>
    <n v="-10.73"/>
    <n v="-10.73"/>
    <n v="-1"/>
    <n v="2.13"/>
    <n v="0.72"/>
    <n v="0"/>
    <n v="0"/>
    <s v="PAUSE"/>
    <x v="3"/>
  </r>
  <r>
    <s v="one1lance@yahoo.com"/>
    <s v="lance"/>
    <s v="smith"/>
    <s v="Jacksonville"/>
    <s v="FL"/>
    <n v="2845"/>
    <s v="apex systems"/>
    <s v="Campaign_5"/>
    <s v="Facebook Ads"/>
    <s v="2024-01-27"/>
    <n v="300"/>
    <n v="901"/>
    <n v="24"/>
    <n v="2"/>
    <n v="17.93"/>
    <n v="137.63999999999999"/>
    <n v="119.70999999999998"/>
    <n v="119.70999999999998"/>
    <n v="6.6765197992191849"/>
    <n v="2.66"/>
    <n v="0.75"/>
    <n v="8.9600000000000009"/>
    <n v="8.3333333333333329E-2"/>
    <s v="SCALE"/>
    <x v="3"/>
  </r>
  <r>
    <s v="rfwilley3rd@gmail.com"/>
    <s v="robert"/>
    <s v="willey"/>
    <s v="Wendell"/>
    <s v="NC"/>
    <n v="1900"/>
    <s v="state of nc"/>
    <s v="Campaign_10"/>
    <s v="Facebook Ads"/>
    <s v="2024-01-12"/>
    <n v="500"/>
    <n v="976"/>
    <n v="32"/>
    <n v="1"/>
    <n v="16.93"/>
    <n v="54.29"/>
    <n v="37.36"/>
    <n v="37.36"/>
    <n v="2.2067336089781455"/>
    <n v="3.28"/>
    <n v="0.53"/>
    <n v="16.93"/>
    <n v="3.125E-2"/>
    <s v="SCALE"/>
    <x v="2"/>
  </r>
  <r>
    <s v="txnikki1103@aol.com"/>
    <s v="nicole"/>
    <s v="lejeune"/>
    <s v="Baytown"/>
    <s v="TX"/>
    <n v="1400"/>
    <s v="ems global"/>
    <s v="Campaign_9"/>
    <s v="Facebook Ads"/>
    <s v="2024-01-27"/>
    <n v="800"/>
    <n v="1368"/>
    <n v="53"/>
    <n v="0"/>
    <n v="39.31"/>
    <n v="0"/>
    <n v="-39.31"/>
    <n v="-39.31"/>
    <n v="-1"/>
    <n v="3.87"/>
    <n v="0.74"/>
    <n v="0"/>
    <n v="0"/>
    <s v="PAUSE"/>
    <x v="1"/>
  </r>
  <r>
    <s v="srrivers6@gmail.com"/>
    <s v="sheena"/>
    <s v="rivers"/>
    <s v="Raleigh"/>
    <s v="NC"/>
    <n v="3400"/>
    <s v="veritude"/>
    <s v="Campaign_19"/>
    <s v="Facebook Ads"/>
    <s v="2024-01-27"/>
    <n v="400"/>
    <n v="1604"/>
    <n v="71"/>
    <n v="8"/>
    <n v="46.36"/>
    <n v="308.33"/>
    <n v="261.96999999999997"/>
    <n v="261.96999999999997"/>
    <n v="5.6507765314926655"/>
    <n v="4.43"/>
    <n v="0.65"/>
    <n v="5.8"/>
    <n v="0.11267605633802817"/>
    <s v="SCALE"/>
    <x v="2"/>
  </r>
  <r>
    <s v="jskaggs01@yahoo.com"/>
    <s v="janet"/>
    <s v="skaggs"/>
    <s v="Columbus"/>
    <s v="IN"/>
    <n v="1800"/>
    <s v="abby"/>
    <s v="Campaign_19"/>
    <s v="Facebook Ads"/>
    <s v="2024-01-27"/>
    <n v="600"/>
    <n v="1109"/>
    <n v="43"/>
    <n v="0"/>
    <n v="31.76"/>
    <n v="0"/>
    <n v="-31.76"/>
    <n v="-31.76"/>
    <n v="-1"/>
    <n v="3.88"/>
    <n v="0.74"/>
    <n v="0"/>
    <n v="0"/>
    <s v="PAUSE"/>
    <x v="0"/>
  </r>
  <r>
    <s v="aijuswanasing@hotmail.com"/>
    <s v="shakeyla"/>
    <s v="dozier"/>
    <s v="Bradenton"/>
    <s v="FL"/>
    <n v="4697"/>
    <s v="manateecountyscho"/>
    <s v="Campaign_12"/>
    <s v="Facebook Ads"/>
    <s v="2024-01-07"/>
    <n v="800"/>
    <n v="2139"/>
    <n v="47"/>
    <n v="1"/>
    <n v="24.54"/>
    <n v="64.5"/>
    <n v="39.96"/>
    <n v="39.96"/>
    <n v="1.6283618581907091"/>
    <n v="2.2000000000000002"/>
    <n v="0.52"/>
    <n v="24.54"/>
    <n v="2.1276595744680851E-2"/>
    <s v="SCALE"/>
    <x v="1"/>
  </r>
  <r>
    <s v="victoriagalvan16@gmail.com"/>
    <s v="victoria"/>
    <s v="galvan"/>
    <s v="Chicago"/>
    <s v="IL"/>
    <n v="1600"/>
    <s v="little peoples daycare"/>
    <s v="Campaign_1"/>
    <s v="Facebook Ads"/>
    <s v="2024-01-03"/>
    <n v="700"/>
    <n v="864"/>
    <n v="20"/>
    <n v="0"/>
    <n v="15.87"/>
    <n v="0"/>
    <n v="-15.87"/>
    <n v="-15.87"/>
    <n v="-1"/>
    <n v="2.31"/>
    <n v="0.79"/>
    <n v="0"/>
    <n v="0"/>
    <s v="PAUSE"/>
    <x v="0"/>
  </r>
  <r>
    <s v="greerkin87@hotmail.com"/>
    <s v="kunberly"/>
    <s v="greer"/>
    <s v="Fort Walton B"/>
    <s v="FL"/>
    <n v="3000"/>
    <s v="federal correctional instituti"/>
    <s v="Campaign_8"/>
    <s v="Facebook Ads"/>
    <s v="2024-01-07"/>
    <n v="800"/>
    <n v="1376"/>
    <n v="48"/>
    <n v="0"/>
    <n v="25.98"/>
    <n v="0"/>
    <n v="-25.98"/>
    <n v="-25.98"/>
    <n v="-1"/>
    <n v="3.49"/>
    <n v="0.54"/>
    <n v="0"/>
    <n v="0"/>
    <s v="PAUSE"/>
    <x v="1"/>
  </r>
  <r>
    <s v="cms6871@yahoo.com"/>
    <s v="candance"/>
    <s v="scott"/>
    <s v="Oklahoma City"/>
    <s v="OK"/>
    <n v="2000"/>
    <s v="the lynd co."/>
    <s v="Campaign_7"/>
    <s v="Facebook Ads"/>
    <s v="2024-01-25"/>
    <n v="300"/>
    <n v="881"/>
    <n v="13"/>
    <n v="0"/>
    <n v="10.25"/>
    <n v="0"/>
    <n v="-10.25"/>
    <n v="-10.25"/>
    <n v="-1"/>
    <n v="1.48"/>
    <n v="0.79"/>
    <n v="0"/>
    <n v="0"/>
    <s v="PAUSE"/>
    <x v="3"/>
  </r>
  <r>
    <s v="nancekendra@yahoo.com"/>
    <s v="nance"/>
    <s v="kendra"/>
    <s v="Huntsville"/>
    <s v="AL"/>
    <n v="3000"/>
    <s v="continental"/>
    <s v="Campaign_19"/>
    <s v="Facebook Ads"/>
    <s v="2024-01-20"/>
    <n v="200"/>
    <n v="1851"/>
    <n v="60"/>
    <n v="0"/>
    <n v="41.91"/>
    <n v="0"/>
    <n v="-41.91"/>
    <n v="-41.91"/>
    <n v="-1"/>
    <n v="3.24"/>
    <n v="0.7"/>
    <n v="0"/>
    <n v="0"/>
    <s v="PAUSE"/>
    <x v="3"/>
  </r>
  <r>
    <s v="robin.wilson76@yahoo.com"/>
    <s v="robin"/>
    <s v="wilson"/>
    <s v="New Castle"/>
    <s v="IN"/>
    <n v="1342"/>
    <s v="new castle library"/>
    <s v="Campaign_4"/>
    <s v="Facebook Ads"/>
    <s v="2024-01-14"/>
    <n v="500"/>
    <n v="1216"/>
    <n v="22"/>
    <n v="2"/>
    <n v="16.809999999999999"/>
    <n v="101.07"/>
    <n v="84.259999999999991"/>
    <n v="84.259999999999991"/>
    <n v="5.0124925639500297"/>
    <n v="1.81"/>
    <n v="0.76"/>
    <n v="8.4"/>
    <n v="9.0909090909090912E-2"/>
    <s v="SCALE"/>
    <x v="2"/>
  </r>
  <r>
    <s v="educatedlady.au@gmail.com"/>
    <s v="alexis"/>
    <s v="underwood"/>
    <s v="Harvey"/>
    <s v="IL"/>
    <n v="4700"/>
    <s v="south suburban"/>
    <s v="Campaign_2"/>
    <s v="Facebook Ads"/>
    <s v="2024-01-24"/>
    <n v="600"/>
    <n v="788"/>
    <n v="34"/>
    <n v="0"/>
    <n v="26.85"/>
    <n v="0"/>
    <n v="-26.85"/>
    <n v="-26.85"/>
    <n v="-1"/>
    <n v="4.3099999999999996"/>
    <n v="0.79"/>
    <n v="0"/>
    <n v="0"/>
    <s v="PAUSE"/>
    <x v="0"/>
  </r>
  <r>
    <s v="divineorder4life@gmail.com"/>
    <s v="brendisia"/>
    <s v="barrett"/>
    <s v="Woodland Hill"/>
    <s v="CA"/>
    <n v="2000"/>
    <s v="howard"/>
    <s v="Campaign_15"/>
    <s v="Facebook Ads"/>
    <s v="2024-01-29"/>
    <n v="800"/>
    <n v="562"/>
    <n v="12"/>
    <n v="0"/>
    <n v="7.59"/>
    <n v="0"/>
    <n v="-7.59"/>
    <n v="-7.59"/>
    <n v="-1"/>
    <n v="2.14"/>
    <n v="0.63"/>
    <n v="0"/>
    <n v="0"/>
    <s v="PAUSE"/>
    <x v="1"/>
  </r>
  <r>
    <s v="pamela2459@hotmail.com"/>
    <s v="pamela"/>
    <s v="mclain"/>
    <s v="Englewood"/>
    <s v="FL"/>
    <n v="2167"/>
    <s v="publix supermarkets"/>
    <s v="Campaign_20"/>
    <s v="Facebook Ads"/>
    <s v="2024-01-13"/>
    <n v="400"/>
    <n v="2077"/>
    <n v="58"/>
    <n v="1"/>
    <n v="28.88"/>
    <n v="49.71"/>
    <n v="20.830000000000002"/>
    <n v="20.830000000000002"/>
    <n v="0.72126038781163448"/>
    <n v="2.79"/>
    <n v="0.5"/>
    <n v="28.88"/>
    <n v="1.7241379310344827E-2"/>
    <s v="SCALE"/>
    <x v="2"/>
  </r>
  <r>
    <s v="mjadams81@gmail.com"/>
    <s v="matt"/>
    <s v="adams"/>
    <s v="Bloomington"/>
    <s v="IL"/>
    <n v="2250"/>
    <s v="svc construction"/>
    <s v="Campaign_15"/>
    <s v="Facebook Ads"/>
    <s v="2024-01-05"/>
    <n v="600"/>
    <n v="2305"/>
    <n v="49"/>
    <n v="1"/>
    <n v="22.35"/>
    <n v="48.52"/>
    <n v="26.17"/>
    <n v="26.17"/>
    <n v="1.170917225950783"/>
    <n v="2.13"/>
    <n v="0.46"/>
    <n v="22.35"/>
    <n v="2.0408163265306121E-2"/>
    <s v="SCALE"/>
    <x v="0"/>
  </r>
  <r>
    <s v="allinlocks@gmail.com"/>
    <s v="charles"/>
    <s v="mcsorley"/>
    <s v="Dundee"/>
    <s v="FL"/>
    <n v="1500"/>
    <s v="regal kia"/>
    <s v="Campaign_9"/>
    <s v="Facebook Ads"/>
    <s v="2024-01-07"/>
    <n v="800"/>
    <n v="1382"/>
    <n v="28"/>
    <n v="0"/>
    <n v="17.23"/>
    <n v="0"/>
    <n v="-17.23"/>
    <n v="-17.23"/>
    <n v="-1"/>
    <n v="2.0299999999999998"/>
    <n v="0.62"/>
    <n v="0"/>
    <n v="0"/>
    <s v="PAUSE"/>
    <x v="1"/>
  </r>
  <r>
    <s v="xshacha1212@aol.com"/>
    <s v="brandy"/>
    <s v="zachery"/>
    <s v="Rosenberg"/>
    <s v="TX"/>
    <n v="1800"/>
    <s v="social security"/>
    <s v="Campaign_10"/>
    <s v="Facebook Ads"/>
    <s v="2024-01-26"/>
    <n v="400"/>
    <n v="795"/>
    <n v="13"/>
    <n v="0"/>
    <n v="10.29"/>
    <n v="0"/>
    <n v="-10.29"/>
    <n v="-10.29"/>
    <n v="-1"/>
    <n v="1.64"/>
    <n v="0.79"/>
    <n v="0"/>
    <n v="0"/>
    <s v="PAUSE"/>
    <x v="2"/>
  </r>
  <r>
    <s v="latinaza1@hotmail.com"/>
    <s v="emma"/>
    <s v="hagen"/>
    <s v="Grand Saline"/>
    <s v="TX"/>
    <n v="2977"/>
    <s v="foot clinic of east tx"/>
    <s v="Campaign_20"/>
    <s v="Facebook Ads"/>
    <s v="2024-01-11"/>
    <n v="300"/>
    <n v="2469"/>
    <n v="51"/>
    <n v="1"/>
    <n v="34.94"/>
    <n v="48.69"/>
    <n v="13.75"/>
    <n v="13.75"/>
    <n v="0.39353176874642248"/>
    <n v="2.0699999999999998"/>
    <n v="0.69"/>
    <n v="34.94"/>
    <n v="1.9607843137254902E-2"/>
    <s v="SCALE"/>
    <x v="3"/>
  </r>
  <r>
    <s v="bigdemo30@gmail.com"/>
    <s v="damaris"/>
    <s v="booker"/>
    <s v="Vista"/>
    <s v="CA"/>
    <n v="1500"/>
    <s v="sodexo"/>
    <s v="Campaign_4"/>
    <s v="Facebook Ads"/>
    <s v="2024-01-30"/>
    <n v="500"/>
    <n v="1301"/>
    <n v="47"/>
    <n v="1"/>
    <n v="37.840000000000003"/>
    <n v="65.11"/>
    <n v="27.269999999999996"/>
    <n v="27.269999999999996"/>
    <n v="0.72066596194503152"/>
    <n v="3.61"/>
    <n v="0.81"/>
    <n v="37.840000000000003"/>
    <n v="2.1276595744680851E-2"/>
    <s v="SCALE"/>
    <x v="2"/>
  </r>
  <r>
    <s v="candacegamble@hotmail.com"/>
    <s v="candace"/>
    <s v="gamble"/>
    <s v="Saint Louis"/>
    <s v="MO"/>
    <n v="3500"/>
    <s v="12th st diner"/>
    <s v="Campaign_8"/>
    <s v="Facebook Ads"/>
    <s v="2024-01-10"/>
    <n v="600"/>
    <n v="1084"/>
    <n v="43"/>
    <n v="0"/>
    <n v="26.89"/>
    <n v="0"/>
    <n v="-26.89"/>
    <n v="-26.89"/>
    <n v="-1"/>
    <n v="3.97"/>
    <n v="0.63"/>
    <n v="0"/>
    <n v="0"/>
    <s v="PAUSE"/>
    <x v="0"/>
  </r>
  <r>
    <s v="binky_1987@yahoo.com"/>
    <s v="bianca"/>
    <s v="salinas"/>
    <s v="Hobbs"/>
    <s v="NM"/>
    <n v="2000"/>
    <s v="halliburton"/>
    <s v="Campaign_15"/>
    <s v="Facebook Ads"/>
    <s v="2024-01-10"/>
    <n v="300"/>
    <n v="1533"/>
    <n v="55"/>
    <n v="2"/>
    <n v="23.74"/>
    <n v="144.71"/>
    <n v="120.97000000000001"/>
    <n v="120.97000000000001"/>
    <n v="5.0956192080876166"/>
    <n v="3.59"/>
    <n v="0.43"/>
    <n v="11.87"/>
    <n v="3.6363636363636362E-2"/>
    <s v="SCALE"/>
    <x v="3"/>
  </r>
  <r>
    <s v="dynojosa@yahoo.com"/>
    <s v="margaret"/>
    <s v="ynojosa"/>
    <s v="Amarillo"/>
    <s v="TX"/>
    <n v="1200"/>
    <s v="affiliated food"/>
    <s v="Campaign_15"/>
    <s v="Facebook Ads"/>
    <s v="2024-01-29"/>
    <n v="100"/>
    <n v="2421"/>
    <n v="42"/>
    <n v="1"/>
    <n v="30.36"/>
    <n v="60.53"/>
    <n v="30.17"/>
    <n v="30.17"/>
    <n v="0.99374176548089599"/>
    <n v="1.73"/>
    <n v="0.72"/>
    <n v="30.36"/>
    <n v="2.3809523809523808E-2"/>
    <s v="SCALE"/>
    <x v="3"/>
  </r>
  <r>
    <s v="md3274@gmail.com"/>
    <s v="arnold"/>
    <s v="dennis"/>
    <s v="Irvington"/>
    <s v="NJ"/>
    <n v="1500"/>
    <n v="0"/>
    <s v="Campaign_16"/>
    <s v="Facebook Ads"/>
    <s v="2024-01-07"/>
    <n v="400"/>
    <n v="521"/>
    <n v="10"/>
    <n v="0"/>
    <n v="4.96"/>
    <n v="0"/>
    <n v="-4.96"/>
    <n v="-4.96"/>
    <n v="-1"/>
    <n v="1.92"/>
    <n v="0.5"/>
    <n v="0"/>
    <n v="0"/>
    <s v="PAUSE"/>
    <x v="2"/>
  </r>
  <r>
    <s v="icoop6869@gmail.com"/>
    <s v="isaac"/>
    <s v="cooper"/>
    <s v="Saint Louis"/>
    <s v="MO"/>
    <n v="3500"/>
    <s v="aspen sucerity consulting"/>
    <s v="Campaign_17"/>
    <s v="Facebook Ads"/>
    <s v="2024-01-18"/>
    <n v="600"/>
    <n v="967"/>
    <n v="20"/>
    <n v="2"/>
    <n v="8.1999999999999993"/>
    <n v="141.75"/>
    <n v="133.55000000000001"/>
    <n v="133.55000000000001"/>
    <n v="16.286585365853661"/>
    <n v="2.0699999999999998"/>
    <n v="0.41"/>
    <n v="4.0999999999999996"/>
    <n v="0.1"/>
    <s v="SCALE"/>
    <x v="0"/>
  </r>
  <r>
    <s v="mandy.harmon2008@yahoo.com"/>
    <s v="mandy"/>
    <s v="harmon"/>
    <s v="Daytona Beach"/>
    <s v="FL"/>
    <n v="2800"/>
    <s v="frederick"/>
    <s v="Campaign_18"/>
    <s v="Facebook Ads"/>
    <s v="2024-01-20"/>
    <n v="300"/>
    <n v="970"/>
    <n v="39"/>
    <n v="4"/>
    <n v="19.62"/>
    <n v="185.49"/>
    <n v="165.87"/>
    <n v="165.87"/>
    <n v="8.4541284403669721"/>
    <n v="4.0199999999999996"/>
    <n v="0.5"/>
    <n v="4.9000000000000004"/>
    <n v="0.10256410256410256"/>
    <s v="SCALE"/>
    <x v="3"/>
  </r>
  <r>
    <s v="csmacd58@yahoo.com"/>
    <s v="carol"/>
    <s v="hancock"/>
    <s v="Laurel"/>
    <s v="DE"/>
    <n v="4500"/>
    <s v="john c. seipp attorney at law"/>
    <s v="Campaign_3"/>
    <s v="Facebook Ads"/>
    <s v="2024-01-22"/>
    <n v="1000"/>
    <n v="1276"/>
    <n v="38"/>
    <n v="1"/>
    <n v="20.440000000000001"/>
    <n v="44.72"/>
    <n v="24.279999999999998"/>
    <n v="24.279999999999998"/>
    <n v="1.1878669275929548"/>
    <n v="2.98"/>
    <n v="0.54"/>
    <n v="20.440000000000001"/>
    <n v="2.6315789473684209E-2"/>
    <s v="SCALE"/>
    <x v="1"/>
  </r>
  <r>
    <s v="millaun.a.lee@gmail.com"/>
    <s v="millaun"/>
    <s v="lee"/>
    <s v="Chicago"/>
    <s v="IL"/>
    <n v="1263"/>
    <s v="1st response ems"/>
    <s v="Campaign_15"/>
    <s v="Facebook Ads"/>
    <s v="2024-01-07"/>
    <n v="1000"/>
    <n v="2164"/>
    <n v="83"/>
    <n v="7"/>
    <n v="39.96"/>
    <n v="273.37"/>
    <n v="233.41"/>
    <n v="233.41"/>
    <n v="5.8410910910910907"/>
    <n v="3.84"/>
    <n v="0.48"/>
    <n v="5.71"/>
    <n v="8.4337349397590355E-2"/>
    <s v="SCALE"/>
    <x v="1"/>
  </r>
  <r>
    <s v="josiahsatin@hotmail.com"/>
    <s v="jeanine"/>
    <s v="st julien"/>
    <s v="Surprise"/>
    <s v="AZ"/>
    <n v="3900"/>
    <s v="brems eye center"/>
    <s v="Campaign_11"/>
    <s v="Facebook Ads"/>
    <s v="2024-01-24"/>
    <n v="700"/>
    <n v="1241"/>
    <n v="19"/>
    <n v="0"/>
    <n v="10.86"/>
    <n v="0"/>
    <n v="-10.86"/>
    <n v="-10.86"/>
    <n v="-1"/>
    <n v="1.53"/>
    <n v="0.56999999999999995"/>
    <n v="0"/>
    <n v="0"/>
    <s v="PAUSE"/>
    <x v="0"/>
  </r>
  <r>
    <s v="weasleyjr@aol.com"/>
    <s v="william"/>
    <s v="easley"/>
    <s v="Nashville"/>
    <s v="TN"/>
    <n v="3200"/>
    <s v="williamson county schools"/>
    <s v="Campaign_11"/>
    <s v="Facebook Ads"/>
    <s v="2024-01-26"/>
    <n v="1000"/>
    <n v="791"/>
    <n v="12"/>
    <n v="0"/>
    <n v="7.28"/>
    <n v="0"/>
    <n v="-7.28"/>
    <n v="-7.28"/>
    <n v="-1"/>
    <n v="1.52"/>
    <n v="0.61"/>
    <n v="0"/>
    <n v="0"/>
    <s v="PAUSE"/>
    <x v="1"/>
  </r>
  <r>
    <s v="sdmichelle10@yahoo.com"/>
    <s v="sondra"/>
    <s v="bryant"/>
    <s v="Killeen"/>
    <s v="TX"/>
    <n v="3300"/>
    <s v="warriortransitionunit"/>
    <s v="Campaign_12"/>
    <s v="Facebook Ads"/>
    <s v="2024-01-07"/>
    <n v="800"/>
    <n v="948"/>
    <n v="21"/>
    <n v="0"/>
    <n v="12.94"/>
    <n v="0"/>
    <n v="-12.94"/>
    <n v="-12.94"/>
    <n v="-1"/>
    <n v="2.2200000000000002"/>
    <n v="0.62"/>
    <n v="0"/>
    <n v="0"/>
    <s v="PAUSE"/>
    <x v="1"/>
  </r>
  <r>
    <s v="djhapps@yahoo.com"/>
    <s v="ruben"/>
    <s v="adame"/>
    <s v="Maricopa"/>
    <s v="AZ"/>
    <n v="3500"/>
    <s v="securitron assa abloy"/>
    <s v="Campaign_1"/>
    <s v="Facebook Ads"/>
    <s v="2024-01-25"/>
    <n v="1000"/>
    <n v="2308"/>
    <n v="50"/>
    <n v="1"/>
    <n v="31.62"/>
    <n v="65.260000000000005"/>
    <n v="33.64"/>
    <n v="33.64"/>
    <n v="1.0638836179633144"/>
    <n v="2.17"/>
    <n v="0.63"/>
    <n v="31.62"/>
    <n v="0.02"/>
    <s v="SCALE"/>
    <x v="1"/>
  </r>
  <r>
    <s v="brianwatkinsbw@gmail.com"/>
    <s v="brian"/>
    <s v="watkins"/>
    <s v="Kansas City"/>
    <s v="MO"/>
    <n v="3504"/>
    <s v="p 1 group inc"/>
    <s v="Campaign_7"/>
    <s v="Facebook Ads"/>
    <s v="2024-01-22"/>
    <n v="1000"/>
    <n v="1931"/>
    <n v="35"/>
    <n v="1"/>
    <n v="28.14"/>
    <n v="39.200000000000003"/>
    <n v="11.060000000000002"/>
    <n v="11.060000000000002"/>
    <n v="0.39303482587064686"/>
    <n v="1.81"/>
    <n v="0.8"/>
    <n v="28.14"/>
    <n v="2.8571428571428571E-2"/>
    <s v="SCALE"/>
    <x v="1"/>
  </r>
  <r>
    <s v="davidcopp45@yahoo.com"/>
    <s v="david"/>
    <s v="copp"/>
    <s v="Greenwood"/>
    <s v="IN"/>
    <n v="3600"/>
    <s v="linda"/>
    <s v="Campaign_2"/>
    <s v="Facebook Ads"/>
    <s v="2024-01-31"/>
    <n v="1000"/>
    <n v="1008"/>
    <n v="27"/>
    <n v="0"/>
    <n v="21.21"/>
    <n v="0"/>
    <n v="-21.21"/>
    <n v="-21.21"/>
    <n v="-1"/>
    <n v="2.68"/>
    <n v="0.79"/>
    <n v="0"/>
    <n v="0"/>
    <s v="PAUSE"/>
    <x v="1"/>
  </r>
  <r>
    <s v="shanakawilliams@gmail.com"/>
    <s v="shanaka"/>
    <s v="williams"/>
    <s v="Orlando"/>
    <s v="FL"/>
    <n v="1300"/>
    <s v="frito lay"/>
    <s v="Campaign_9"/>
    <s v="Facebook Ads"/>
    <s v="2024-01-23"/>
    <n v="200"/>
    <n v="1677"/>
    <n v="62"/>
    <n v="2"/>
    <n v="42.32"/>
    <n v="129.83000000000001"/>
    <n v="87.510000000000019"/>
    <n v="87.510000000000019"/>
    <n v="2.067816635160681"/>
    <n v="3.7"/>
    <n v="0.68"/>
    <n v="21.16"/>
    <n v="3.2258064516129031E-2"/>
    <s v="SCALE"/>
    <x v="3"/>
  </r>
  <r>
    <s v="b1t3m3_again@yahoo.com"/>
    <s v="tracy"/>
    <s v="wharton"/>
    <s v="Massillon"/>
    <s v="OH"/>
    <n v="2167"/>
    <s v="a.r.e accessories"/>
    <s v="Campaign_9"/>
    <s v="Facebook Ads"/>
    <s v="2024-01-29"/>
    <n v="300"/>
    <n v="1984"/>
    <n v="65"/>
    <n v="5"/>
    <n v="45.22"/>
    <n v="332.54"/>
    <n v="287.32000000000005"/>
    <n v="287.32000000000005"/>
    <n v="6.3538257408226464"/>
    <n v="3.28"/>
    <n v="0.7"/>
    <n v="9.0399999999999991"/>
    <n v="7.6923076923076927E-2"/>
    <s v="SCALE"/>
    <x v="3"/>
  </r>
  <r>
    <s v="erikwelch@yahoo.com"/>
    <s v="erik"/>
    <s v="welch"/>
    <s v="Cleveland"/>
    <s v="OH"/>
    <n v="3300"/>
    <s v="at and t"/>
    <s v="Campaign_7"/>
    <s v="Facebook Ads"/>
    <s v="2024-01-23"/>
    <n v="700"/>
    <n v="908"/>
    <n v="31"/>
    <n v="1"/>
    <n v="18.27"/>
    <n v="72.010000000000005"/>
    <n v="53.740000000000009"/>
    <n v="53.740000000000009"/>
    <n v="2.9414340448823215"/>
    <n v="3.41"/>
    <n v="0.59"/>
    <n v="18.27"/>
    <n v="3.2258064516129031E-2"/>
    <s v="SCALE"/>
    <x v="0"/>
  </r>
  <r>
    <s v="tcsharpet@aol.com"/>
    <s v="tameka"/>
    <s v="sharpe"/>
    <s v="Montgomery"/>
    <s v="AL"/>
    <n v="1500"/>
    <s v="alfainsurance"/>
    <s v="Campaign_3"/>
    <s v="Facebook Ads"/>
    <s v="2024-01-06"/>
    <n v="700"/>
    <n v="571"/>
    <n v="23"/>
    <n v="2"/>
    <n v="18.14"/>
    <n v="136.44999999999999"/>
    <n v="118.30999999999999"/>
    <n v="118.30999999999999"/>
    <n v="6.5220507166482902"/>
    <n v="4.03"/>
    <n v="0.79"/>
    <n v="9.07"/>
    <n v="8.6956521739130432E-2"/>
    <s v="SCALE"/>
    <x v="0"/>
  </r>
  <r>
    <s v="werobinson35@yahoo.com"/>
    <s v="william"/>
    <s v="robinson"/>
    <s v="Columbia"/>
    <s v="SC"/>
    <n v="1625"/>
    <s v="verizonwireless"/>
    <s v="Campaign_20"/>
    <s v="Facebook Ads"/>
    <s v="2024-01-21"/>
    <n v="1000"/>
    <n v="1208"/>
    <n v="37"/>
    <n v="1"/>
    <n v="18.829999999999998"/>
    <n v="62.42"/>
    <n v="43.59"/>
    <n v="43.59"/>
    <n v="2.3149229952203934"/>
    <n v="3.06"/>
    <n v="0.51"/>
    <n v="18.829999999999998"/>
    <n v="2.7027027027027029E-2"/>
    <s v="SCALE"/>
    <x v="1"/>
  </r>
  <r>
    <s v="oosikguy@gmail.com"/>
    <s v="stephen"/>
    <s v="mercer"/>
    <s v="Dallas"/>
    <s v="TX"/>
    <n v="1500"/>
    <s v="crs"/>
    <s v="Campaign_16"/>
    <s v="Facebook Ads"/>
    <s v="2024-01-03"/>
    <n v="200"/>
    <n v="1223"/>
    <n v="41"/>
    <n v="1"/>
    <n v="29.96"/>
    <n v="44.11"/>
    <n v="14.149999999999999"/>
    <n v="14.149999999999999"/>
    <n v="0.4722963951935914"/>
    <n v="3.35"/>
    <n v="0.73"/>
    <n v="29.96"/>
    <n v="2.4390243902439025E-2"/>
    <s v="SCALE"/>
    <x v="3"/>
  </r>
  <r>
    <s v="theressagriffin01@msn.com"/>
    <s v="theressa"/>
    <s v="griffin"/>
    <s v="Lawton"/>
    <s v="OK"/>
    <n v="1250"/>
    <s v="department of defense"/>
    <s v="Campaign_17"/>
    <s v="Facebook Ads"/>
    <s v="2024-01-10"/>
    <n v="100"/>
    <n v="1957"/>
    <n v="85"/>
    <n v="3"/>
    <n v="46.92"/>
    <n v="135.69999999999999"/>
    <n v="88.779999999999987"/>
    <n v="88.779999999999987"/>
    <n v="1.8921568627450978"/>
    <n v="4.34"/>
    <n v="0.55000000000000004"/>
    <n v="15.64"/>
    <n v="3.5294117647058823E-2"/>
    <s v="SCALE"/>
    <x v="3"/>
  </r>
  <r>
    <s v="taylor.troy51@yahoo.com"/>
    <s v="prisilla"/>
    <s v="ward"/>
    <s v="Saint Louis"/>
    <s v="MO"/>
    <n v="2999"/>
    <s v="a-1 private investigator"/>
    <s v="Campaign_8"/>
    <s v="Facebook Ads"/>
    <s v="2024-01-16"/>
    <n v="300"/>
    <n v="2230"/>
    <n v="93"/>
    <n v="10"/>
    <n v="54.92"/>
    <n v="578.53"/>
    <n v="523.61"/>
    <n v="523.61"/>
    <n v="9.5340495265841216"/>
    <n v="4.17"/>
    <n v="0.59"/>
    <n v="5.49"/>
    <n v="0.10752688172043011"/>
    <s v="SCALE"/>
    <x v="3"/>
  </r>
  <r>
    <s v="gmcneill38@yahoo.com"/>
    <s v="cynthia"/>
    <s v="richardson"/>
    <s v="Gainesville"/>
    <s v="FL"/>
    <n v="1408"/>
    <s v="georges electric"/>
    <s v="Campaign_18"/>
    <s v="Facebook Ads"/>
    <s v="2024-01-01"/>
    <n v="600"/>
    <n v="2417"/>
    <n v="75"/>
    <n v="8"/>
    <n v="34.28"/>
    <n v="494.71"/>
    <n v="460.42999999999995"/>
    <n v="460.42999999999995"/>
    <n v="13.431446907817968"/>
    <n v="3.1"/>
    <n v="0.46"/>
    <n v="4.28"/>
    <n v="0.10666666666666667"/>
    <s v="SCALE"/>
    <x v="0"/>
  </r>
  <r>
    <s v="tgunnip0824@gmail.com"/>
    <s v="thomas"/>
    <s v="gunnip"/>
    <s v="Eugene"/>
    <s v="OR"/>
    <n v="4300"/>
    <s v="good neighbor care;"/>
    <s v="Campaign_2"/>
    <s v="Facebook Ads"/>
    <s v="2024-01-28"/>
    <n v="600"/>
    <n v="1848"/>
    <n v="48"/>
    <n v="1"/>
    <n v="40.64"/>
    <n v="48.12"/>
    <n v="7.4799999999999969"/>
    <n v="7.4799999999999969"/>
    <n v="0.18405511811023614"/>
    <n v="2.6"/>
    <n v="0.85"/>
    <n v="40.64"/>
    <n v="2.0833333333333332E-2"/>
    <s v="SCALE"/>
    <x v="0"/>
  </r>
  <r>
    <s v="tomekmarshall@yahoo.com"/>
    <s v="tomeka"/>
    <s v="young-marsha"/>
    <s v="New Orleans"/>
    <s v="LA"/>
    <n v="3400"/>
    <s v="delaware north co."/>
    <s v="Campaign_12"/>
    <s v="Facebook Ads"/>
    <s v="2024-01-21"/>
    <n v="700"/>
    <n v="1894"/>
    <n v="40"/>
    <n v="1"/>
    <n v="25.89"/>
    <n v="62.53"/>
    <n v="36.64"/>
    <n v="36.64"/>
    <n v="1.4152182309772112"/>
    <n v="2.11"/>
    <n v="0.65"/>
    <n v="25.89"/>
    <n v="2.5000000000000001E-2"/>
    <s v="SCALE"/>
    <x v="0"/>
  </r>
  <r>
    <s v="rickrod956@aol.com"/>
    <s v="enrique"/>
    <s v="rodriguez"/>
    <s v="Weslaco"/>
    <s v="TX"/>
    <n v="7583"/>
    <s v="gateway printing"/>
    <s v="Campaign_18"/>
    <s v="Facebook Ads"/>
    <s v="2024-01-04"/>
    <n v="800"/>
    <n v="1420"/>
    <n v="60"/>
    <n v="1"/>
    <n v="25.91"/>
    <n v="72.84"/>
    <n v="46.930000000000007"/>
    <n v="46.930000000000007"/>
    <n v="1.8112697800077193"/>
    <n v="4.2300000000000004"/>
    <n v="0.43"/>
    <n v="25.91"/>
    <n v="1.6666666666666666E-2"/>
    <s v="SCALE"/>
    <x v="1"/>
  </r>
  <r>
    <s v="4mommee@gmail.com"/>
    <s v="angela"/>
    <s v="hernandez"/>
    <s v="Sacramento"/>
    <s v="CA"/>
    <n v="2784"/>
    <s v="three sons painting"/>
    <s v="Campaign_19"/>
    <s v="Facebook Ads"/>
    <s v="2024-01-27"/>
    <n v="100"/>
    <n v="1416"/>
    <n v="30"/>
    <n v="0"/>
    <n v="12.67"/>
    <n v="0"/>
    <n v="-12.67"/>
    <n v="-12.67"/>
    <n v="-1"/>
    <n v="2.12"/>
    <n v="0.42"/>
    <n v="0"/>
    <n v="0"/>
    <s v="PAUSE"/>
    <x v="3"/>
  </r>
  <r>
    <s v="ericoshimz@hotmail.com"/>
    <s v="eric"/>
    <s v="shihemi"/>
    <s v="Anderson"/>
    <s v="IN"/>
    <n v="4000"/>
    <s v="express personel"/>
    <s v="Campaign_7"/>
    <s v="Facebook Ads"/>
    <s v="2024-01-30"/>
    <n v="100"/>
    <n v="1579"/>
    <n v="44"/>
    <n v="1"/>
    <n v="29.75"/>
    <n v="58.17"/>
    <n v="28.42"/>
    <n v="28.42"/>
    <n v="0.95529411764705885"/>
    <n v="2.79"/>
    <n v="0.68"/>
    <n v="29.75"/>
    <n v="2.2727272727272728E-2"/>
    <s v="SCALE"/>
    <x v="3"/>
  </r>
  <r>
    <s v="mikhiacalis@yahoo.com"/>
    <s v="caliska"/>
    <s v="powell"/>
    <s v="New Roads"/>
    <s v="LA"/>
    <n v="3500"/>
    <s v="cracker barrel"/>
    <s v="Campaign_12"/>
    <s v="Facebook Ads"/>
    <s v="2024-01-10"/>
    <n v="800"/>
    <n v="725"/>
    <n v="31"/>
    <n v="0"/>
    <n v="13.8"/>
    <n v="0"/>
    <n v="-13.8"/>
    <n v="-13.8"/>
    <n v="-1"/>
    <n v="4.28"/>
    <n v="0.45"/>
    <n v="0"/>
    <n v="0"/>
    <s v="PAUSE"/>
    <x v="1"/>
  </r>
  <r>
    <s v="latinamariposa@gmail.com"/>
    <s v="vanessa"/>
    <s v="martinez"/>
    <s v="Pacoima"/>
    <s v="CA"/>
    <n v="2750"/>
    <s v="tempted apparel"/>
    <s v="Campaign_5"/>
    <s v="Facebook Ads"/>
    <s v="2024-01-24"/>
    <n v="500"/>
    <n v="651"/>
    <n v="21"/>
    <n v="0"/>
    <n v="8.91"/>
    <n v="0"/>
    <n v="-8.91"/>
    <n v="-8.91"/>
    <n v="-1"/>
    <n v="3.23"/>
    <n v="0.42"/>
    <n v="0"/>
    <n v="0"/>
    <s v="PAUSE"/>
    <x v="2"/>
  </r>
  <r>
    <s v="bbrewer1257@msn.com"/>
    <s v="bernice"/>
    <s v="brewer"/>
    <s v="Flagstaff"/>
    <s v="AZ"/>
    <n v="1700"/>
    <s v="government"/>
    <s v="Campaign_5"/>
    <s v="Facebook Ads"/>
    <s v="2024-01-16"/>
    <n v="800"/>
    <n v="1206"/>
    <n v="29"/>
    <n v="0"/>
    <n v="17.2"/>
    <n v="0"/>
    <n v="-17.2"/>
    <n v="-17.2"/>
    <n v="-1"/>
    <n v="2.4"/>
    <n v="0.59"/>
    <n v="0"/>
    <n v="0"/>
    <s v="PAUSE"/>
    <x v="1"/>
  </r>
  <r>
    <s v="steph_renee_31@yahoo.com"/>
    <s v="stephanie"/>
    <s v="tsosie"/>
    <s v="Chinle"/>
    <s v="AZ"/>
    <n v="2300"/>
    <s v="dine college"/>
    <s v="Campaign_16"/>
    <s v="Facebook Ads"/>
    <s v="2024-01-29"/>
    <n v="500"/>
    <n v="2119"/>
    <n v="71"/>
    <n v="0"/>
    <n v="32.64"/>
    <n v="0"/>
    <n v="-32.64"/>
    <n v="-32.64"/>
    <n v="-1"/>
    <n v="3.35"/>
    <n v="0.46"/>
    <n v="0"/>
    <n v="0"/>
    <s v="PAUSE"/>
    <x v="2"/>
  </r>
  <r>
    <s v="touchoforganization@gmail.com"/>
    <s v="jacqueline"/>
    <s v="stroughter"/>
    <s v="Garland"/>
    <s v="TX"/>
    <n v="3500"/>
    <s v="simon greenstone panatier bart"/>
    <s v="Campaign_10"/>
    <s v="Facebook Ads"/>
    <s v="2024-01-06"/>
    <n v="400"/>
    <n v="1167"/>
    <n v="49"/>
    <n v="0"/>
    <n v="24.95"/>
    <n v="0"/>
    <n v="-24.95"/>
    <n v="-24.95"/>
    <n v="-1"/>
    <n v="4.2"/>
    <n v="0.51"/>
    <n v="0"/>
    <n v="0"/>
    <s v="PAUSE"/>
    <x v="2"/>
  </r>
  <r>
    <s v="mzjayb05@yahoo.com"/>
    <s v="joscelynn"/>
    <s v="boucaud"/>
    <s v="Las Vegas"/>
    <s v="NV"/>
    <n v="3900"/>
    <s v="teletech"/>
    <s v="Campaign_8"/>
    <s v="Facebook Ads"/>
    <s v="2024-01-12"/>
    <n v="500"/>
    <n v="1961"/>
    <n v="75"/>
    <n v="7"/>
    <n v="36.93"/>
    <n v="287.23"/>
    <n v="250.3"/>
    <n v="250.3"/>
    <n v="6.7776875169239101"/>
    <n v="3.82"/>
    <n v="0.49"/>
    <n v="5.28"/>
    <n v="9.3333333333333338E-2"/>
    <s v="SCALE"/>
    <x v="2"/>
  </r>
  <r>
    <s v="brandidheard1@gmail.com"/>
    <s v="brandi"/>
    <s v="heard"/>
    <s v="Blacksburg"/>
    <s v="VA"/>
    <n v="4000"/>
    <s v="ford"/>
    <s v="Campaign_9"/>
    <s v="Facebook Ads"/>
    <s v="2024-01-22"/>
    <n v="400"/>
    <n v="615"/>
    <n v="24"/>
    <n v="0"/>
    <n v="16.14"/>
    <n v="0"/>
    <n v="-16.14"/>
    <n v="-16.14"/>
    <n v="-1"/>
    <n v="3.9"/>
    <n v="0.67"/>
    <n v="0"/>
    <n v="0"/>
    <s v="PAUSE"/>
    <x v="2"/>
  </r>
  <r>
    <s v="jro072410@yahoo.com"/>
    <s v="david"/>
    <s v="otlo"/>
    <s v="Hayward"/>
    <s v="WI"/>
    <n v="4000"/>
    <s v="pizza hut"/>
    <s v="Campaign_4"/>
    <s v="Facebook Ads"/>
    <s v="2024-01-09"/>
    <n v="300"/>
    <n v="741"/>
    <n v="14"/>
    <n v="0"/>
    <n v="11.77"/>
    <n v="0"/>
    <n v="-11.77"/>
    <n v="-11.77"/>
    <n v="-1"/>
    <n v="1.89"/>
    <n v="0.84"/>
    <n v="0"/>
    <n v="0"/>
    <s v="PAUSE"/>
    <x v="3"/>
  </r>
  <r>
    <s v="rashel.1220@gmail.com"/>
    <s v="rashel"/>
    <s v="morrow"/>
    <s v="Henryville"/>
    <s v="IN"/>
    <n v="3700"/>
    <s v="louigville gas"/>
    <s v="Campaign_15"/>
    <s v="Facebook Ads"/>
    <s v="2024-01-26"/>
    <n v="400"/>
    <n v="663"/>
    <n v="12"/>
    <n v="0"/>
    <n v="8.34"/>
    <n v="0"/>
    <n v="-8.34"/>
    <n v="-8.34"/>
    <n v="-1"/>
    <n v="1.81"/>
    <n v="0.7"/>
    <n v="0"/>
    <n v="0"/>
    <s v="PAUSE"/>
    <x v="2"/>
  </r>
  <r>
    <s v="dr.phil2010@hotmail.com"/>
    <s v="philip"/>
    <s v="pittman"/>
    <s v="Orlando"/>
    <s v="FL"/>
    <n v="1001"/>
    <s v="ablebody"/>
    <s v="Campaign_3"/>
    <s v="Facebook Ads"/>
    <s v="2024-01-21"/>
    <n v="500"/>
    <n v="607"/>
    <n v="13"/>
    <n v="0"/>
    <n v="5.48"/>
    <n v="0"/>
    <n v="-5.48"/>
    <n v="-5.48"/>
    <n v="-1"/>
    <n v="2.14"/>
    <n v="0.42"/>
    <n v="0"/>
    <n v="0"/>
    <s v="PAUSE"/>
    <x v="2"/>
  </r>
  <r>
    <s v="brebre072785@hotmail.com"/>
    <s v="brianna"/>
    <s v="bolden"/>
    <s v="Bellwood"/>
    <s v="IL"/>
    <n v="2250"/>
    <s v="jcpenney"/>
    <s v="Campaign_9"/>
    <s v="Facebook Ads"/>
    <s v="2024-01-23"/>
    <n v="600"/>
    <n v="2343"/>
    <n v="98"/>
    <n v="3"/>
    <n v="79.489999999999995"/>
    <n v="110.61"/>
    <n v="31.120000000000005"/>
    <n v="31.120000000000005"/>
    <n v="0.39149578563341308"/>
    <n v="4.18"/>
    <n v="0.81"/>
    <n v="26.5"/>
    <n v="3.0612244897959183E-2"/>
    <s v="SCALE"/>
    <x v="0"/>
  </r>
  <r>
    <s v="trottercarletta1@yahoo.com"/>
    <s v="carletta"/>
    <s v="trotter"/>
    <s v="Orlando"/>
    <s v="FL"/>
    <n v="4000"/>
    <s v="clean up lady maid"/>
    <s v="Campaign_11"/>
    <s v="Facebook Ads"/>
    <s v="2024-01-17"/>
    <n v="300"/>
    <n v="1645"/>
    <n v="60"/>
    <n v="0"/>
    <n v="42.49"/>
    <n v="0"/>
    <n v="-42.49"/>
    <n v="-42.49"/>
    <n v="-1"/>
    <n v="3.65"/>
    <n v="0.71"/>
    <n v="0"/>
    <n v="0"/>
    <s v="PAUSE"/>
    <x v="3"/>
  </r>
  <r>
    <s v="fmorgan@gmail.com"/>
    <s v="fallon"/>
    <s v="morgan"/>
    <s v="Williamstown"/>
    <s v="NJ"/>
    <n v="4100"/>
    <s v="weatherill's"/>
    <s v="Campaign_6"/>
    <s v="Facebook Ads"/>
    <s v="2024-01-09"/>
    <n v="400"/>
    <n v="684"/>
    <n v="30"/>
    <n v="2"/>
    <n v="14.43"/>
    <n v="99.86"/>
    <n v="85.43"/>
    <n v="85.43"/>
    <n v="5.9203049203049209"/>
    <n v="4.3899999999999997"/>
    <n v="0.48"/>
    <n v="7.22"/>
    <n v="6.6666666666666666E-2"/>
    <s v="SCALE"/>
    <x v="2"/>
  </r>
  <r>
    <s v="rosecvg20@yahoo.com"/>
    <s v="rosemary"/>
    <s v="graham"/>
    <s v="Saint Charles"/>
    <s v="MO"/>
    <n v="2001"/>
    <s v="special school district"/>
    <s v="Campaign_10"/>
    <s v="Facebook Ads"/>
    <s v="2024-01-11"/>
    <n v="300"/>
    <n v="511"/>
    <n v="10"/>
    <n v="0"/>
    <n v="5.12"/>
    <n v="0"/>
    <n v="-5.12"/>
    <n v="-5.12"/>
    <n v="-1"/>
    <n v="1.96"/>
    <n v="0.51"/>
    <n v="0"/>
    <n v="0"/>
    <s v="PAUSE"/>
    <x v="3"/>
  </r>
  <r>
    <s v="mattscougar@yahoo.com"/>
    <s v="matthew"/>
    <s v="venegas"/>
    <s v="Fayetteville"/>
    <s v="NC"/>
    <n v="1013"/>
    <s v="u.s. army"/>
    <s v="Campaign_18"/>
    <s v="Facebook Ads"/>
    <s v="2024-01-31"/>
    <n v="400"/>
    <n v="506"/>
    <n v="13"/>
    <n v="1"/>
    <n v="9.1300000000000008"/>
    <n v="67.44"/>
    <n v="58.309999999999995"/>
    <n v="58.309999999999995"/>
    <n v="6.3866374589266144"/>
    <n v="2.57"/>
    <n v="0.7"/>
    <n v="9.1300000000000008"/>
    <n v="7.6923076923076927E-2"/>
    <s v="SCALE"/>
    <x v="2"/>
  </r>
  <r>
    <s v="derekg@yahoo.com"/>
    <s v="derek"/>
    <s v="tillis"/>
    <s v="Yucca Valley"/>
    <s v="CA"/>
    <n v="1500"/>
    <s v="pantry food stores"/>
    <s v="Campaign_13"/>
    <s v="Facebook Ads"/>
    <s v="2024-01-14"/>
    <n v="700"/>
    <n v="1265"/>
    <n v="36"/>
    <n v="0"/>
    <n v="21.54"/>
    <n v="0"/>
    <n v="-21.54"/>
    <n v="-21.54"/>
    <n v="-1"/>
    <n v="2.85"/>
    <n v="0.6"/>
    <n v="0"/>
    <n v="0"/>
    <s v="PAUSE"/>
    <x v="0"/>
  </r>
  <r>
    <s v="amyfoster@gmail.com"/>
    <s v="amy"/>
    <s v="foster"/>
    <s v="Sanger"/>
    <s v="CA"/>
    <n v="2500"/>
    <s v="home quarters warehouse"/>
    <s v="Campaign_20"/>
    <s v="Facebook Ads"/>
    <s v="2024-01-20"/>
    <n v="500"/>
    <n v="1407"/>
    <n v="30"/>
    <n v="0"/>
    <n v="20.83"/>
    <n v="0"/>
    <n v="-20.83"/>
    <n v="-20.83"/>
    <n v="-1"/>
    <n v="2.13"/>
    <n v="0.69"/>
    <n v="0"/>
    <n v="0"/>
    <s v="PAUSE"/>
    <x v="2"/>
  </r>
  <r>
    <s v="j2jay99@yahoo.com"/>
    <s v="jessica"/>
    <s v="aleman"/>
    <s v="Carrollton"/>
    <s v="TX"/>
    <n v="2000"/>
    <s v="baylor surgicare of lewisville"/>
    <s v="Campaign_17"/>
    <s v="Facebook Ads"/>
    <s v="2024-01-04"/>
    <n v="700"/>
    <n v="2010"/>
    <n v="78"/>
    <n v="7"/>
    <n v="64.650000000000006"/>
    <n v="382.89"/>
    <n v="318.24"/>
    <n v="318.24"/>
    <n v="4.9225058004640365"/>
    <n v="3.88"/>
    <n v="0.83"/>
    <n v="9.24"/>
    <n v="8.9743589743589744E-2"/>
    <s v="SCALE"/>
    <x v="0"/>
  </r>
  <r>
    <s v="johnrwilkin@gmail.com"/>
    <s v="john"/>
    <s v="wilkin"/>
    <s v="Atlanta"/>
    <s v="GA"/>
    <n v="2058"/>
    <s v="farrell's ice cream parlour"/>
    <s v="Campaign_11"/>
    <s v="Facebook Ads"/>
    <s v="2024-01-27"/>
    <n v="300"/>
    <n v="1730"/>
    <n v="26"/>
    <n v="2"/>
    <n v="12.93"/>
    <n v="128.36000000000001"/>
    <n v="115.43"/>
    <n v="115.43"/>
    <n v="8.927300850734726"/>
    <n v="1.5"/>
    <n v="0.5"/>
    <n v="6.46"/>
    <n v="7.6923076923076927E-2"/>
    <s v="SCALE"/>
    <x v="3"/>
  </r>
  <r>
    <s v="mariflor93@hotmail.com"/>
    <s v="maria"/>
    <s v="quinteros"/>
    <s v="Alexandria"/>
    <s v="VA"/>
    <n v="2250"/>
    <s v="home instead sarger"/>
    <s v="Campaign_10"/>
    <s v="Facebook Ads"/>
    <s v="2024-01-24"/>
    <n v="500"/>
    <n v="1192"/>
    <n v="40"/>
    <n v="1"/>
    <n v="18.5"/>
    <n v="44.03"/>
    <n v="25.53"/>
    <n v="25.53"/>
    <n v="1.3800000000000001"/>
    <n v="3.36"/>
    <n v="0.46"/>
    <n v="18.5"/>
    <n v="2.5000000000000001E-2"/>
    <s v="SCALE"/>
    <x v="2"/>
  </r>
  <r>
    <s v="postifer@hotmail.com"/>
    <s v="tyler"/>
    <s v="christian"/>
    <s v="Tallahassee"/>
    <s v="FL"/>
    <n v="3500"/>
    <s v="dun rite lawn care"/>
    <s v="Campaign_7"/>
    <s v="Facebook Ads"/>
    <s v="2024-01-22"/>
    <n v="300"/>
    <n v="1775"/>
    <n v="44"/>
    <n v="0"/>
    <n v="30.48"/>
    <n v="0"/>
    <n v="-30.48"/>
    <n v="-30.48"/>
    <n v="-1"/>
    <n v="2.48"/>
    <n v="0.69"/>
    <n v="0"/>
    <n v="0"/>
    <s v="PAUSE"/>
    <x v="3"/>
  </r>
  <r>
    <s v="pearsall@hotmail.com"/>
    <s v="william"/>
    <s v="pearsall"/>
    <s v="Reston"/>
    <s v="VA"/>
    <n v="4500"/>
    <s v="komerci"/>
    <s v="Campaign_8"/>
    <s v="Facebook Ads"/>
    <s v="2024-01-29"/>
    <n v="200"/>
    <n v="839"/>
    <n v="28"/>
    <n v="0"/>
    <n v="15.09"/>
    <n v="0"/>
    <n v="-15.09"/>
    <n v="-15.09"/>
    <n v="-1"/>
    <n v="3.34"/>
    <n v="0.54"/>
    <n v="0"/>
    <n v="0"/>
    <s v="PAUSE"/>
    <x v="3"/>
  </r>
  <r>
    <s v="mary.bentley@hotmail.com"/>
    <s v="mary"/>
    <s v="bentley"/>
    <s v="Troy"/>
    <s v="ID"/>
    <n v="1500"/>
    <s v="lewiston tribune"/>
    <s v="Campaign_12"/>
    <s v="Facebook Ads"/>
    <s v="2024-01-02"/>
    <n v="200"/>
    <n v="1976"/>
    <n v="73"/>
    <n v="8"/>
    <n v="45.12"/>
    <n v="517.5"/>
    <n v="472.38"/>
    <n v="472.38"/>
    <n v="10.469414893617023"/>
    <n v="3.69"/>
    <n v="0.62"/>
    <n v="5.64"/>
    <n v="0.1095890410958904"/>
    <s v="SCALE"/>
    <x v="3"/>
  </r>
  <r>
    <s v="leoncbevilacqua@hotmail.com"/>
    <s v="leon"/>
    <s v="bevilacqua"/>
    <s v="Newport"/>
    <s v="KY"/>
    <n v="4500"/>
    <s v="warshal's"/>
    <s v="Campaign_5"/>
    <s v="Facebook Ads"/>
    <s v="2024-01-14"/>
    <n v="200"/>
    <n v="1891"/>
    <n v="76"/>
    <n v="3"/>
    <n v="33.15"/>
    <n v="167.64"/>
    <n v="134.48999999999998"/>
    <n v="134.48999999999998"/>
    <n v="4.0570135746606333"/>
    <n v="4.0199999999999996"/>
    <n v="0.44"/>
    <n v="11.05"/>
    <n v="3.9473684210526314E-2"/>
    <s v="SCALE"/>
    <x v="3"/>
  </r>
  <r>
    <s v="walker.yolanda8@gmail.com"/>
    <s v="yolanda"/>
    <s v="walker"/>
    <s v="Lakewood"/>
    <s v="NJ"/>
    <n v="2000"/>
    <s v="walmart"/>
    <s v="Campaign_10"/>
    <s v="Facebook Ads"/>
    <s v="2024-01-27"/>
    <n v="800"/>
    <n v="1532"/>
    <n v="44"/>
    <n v="1"/>
    <n v="19.420000000000002"/>
    <n v="64.37"/>
    <n v="44.95"/>
    <n v="44.95"/>
    <n v="2.3146240988671472"/>
    <n v="2.87"/>
    <n v="0.44"/>
    <n v="19.420000000000002"/>
    <n v="2.2727272727272728E-2"/>
    <s v="SCALE"/>
    <x v="1"/>
  </r>
  <r>
    <s v="ericalynn54@yahoo.com"/>
    <s v="erica"/>
    <s v="moore"/>
    <s v="Homestead"/>
    <s v="PA"/>
    <n v="3100"/>
    <s v="massage heights"/>
    <s v="Campaign_13"/>
    <s v="Facebook Ads"/>
    <s v="2024-01-16"/>
    <n v="700"/>
    <n v="2487"/>
    <n v="104"/>
    <n v="4"/>
    <n v="50.56"/>
    <n v="141.46"/>
    <n v="90.9"/>
    <n v="90.9"/>
    <n v="1.7978639240506329"/>
    <n v="4.18"/>
    <n v="0.49"/>
    <n v="12.64"/>
    <n v="3.8461538461538464E-2"/>
    <s v="SCALE"/>
    <x v="0"/>
  </r>
  <r>
    <s v="cbritton70@yahoo.com"/>
    <s v="chris"/>
    <s v="britton"/>
    <s v="Conway"/>
    <s v="SC"/>
    <n v="4749"/>
    <s v="state of south carol"/>
    <s v="Campaign_2"/>
    <s v="Facebook Ads"/>
    <s v="2024-01-30"/>
    <n v="500"/>
    <n v="1819"/>
    <n v="31"/>
    <n v="0"/>
    <n v="25.38"/>
    <n v="0"/>
    <n v="-25.38"/>
    <n v="-25.38"/>
    <n v="-1"/>
    <n v="1.7"/>
    <n v="0.82"/>
    <n v="0"/>
    <n v="0"/>
    <s v="PAUSE"/>
    <x v="2"/>
  </r>
  <r>
    <s v="beverlyjmackie@hotmail.com"/>
    <s v="beverly"/>
    <s v="mackie"/>
    <s v="Cleveland"/>
    <s v="OH"/>
    <n v="1500"/>
    <s v="infinite wealth"/>
    <s v="Campaign_14"/>
    <s v="Facebook Ads"/>
    <s v="2024-01-03"/>
    <n v="500"/>
    <n v="1518"/>
    <n v="56"/>
    <n v="6"/>
    <n v="47.57"/>
    <n v="292.45999999999998"/>
    <n v="244.89"/>
    <n v="244.89"/>
    <n v="5.1479924322051707"/>
    <n v="3.69"/>
    <n v="0.85"/>
    <n v="7.93"/>
    <n v="0.10714285714285714"/>
    <s v="SCALE"/>
    <x v="2"/>
  </r>
  <r>
    <s v="christopherreck@gmail.com"/>
    <s v="christophe"/>
    <s v="reck"/>
    <s v="Roanoke"/>
    <s v="VA"/>
    <n v="3698"/>
    <s v="good times"/>
    <s v="Campaign_18"/>
    <s v="Facebook Ads"/>
    <s v="2024-01-08"/>
    <n v="100"/>
    <n v="1748"/>
    <n v="63"/>
    <n v="1"/>
    <n v="26.79"/>
    <n v="44.82"/>
    <n v="18.03"/>
    <n v="18.03"/>
    <n v="0.67301231802911543"/>
    <n v="3.6"/>
    <n v="0.43"/>
    <n v="26.79"/>
    <n v="1.5873015873015872E-2"/>
    <s v="SCALE"/>
    <x v="3"/>
  </r>
  <r>
    <s v="fieldsdebbie1@yahoo.com"/>
    <s v="craig"/>
    <s v="fields"/>
    <s v="Hartford City"/>
    <s v="IN"/>
    <n v="3997"/>
    <s v="soc sec"/>
    <s v="Campaign_16"/>
    <s v="Facebook Ads"/>
    <s v="2024-01-04"/>
    <n v="100"/>
    <n v="1793"/>
    <n v="54"/>
    <n v="4"/>
    <n v="21.63"/>
    <n v="253.51"/>
    <n v="231.88"/>
    <n v="231.88"/>
    <n v="10.720295885344429"/>
    <n v="3.01"/>
    <n v="0.4"/>
    <n v="5.41"/>
    <n v="7.407407407407407E-2"/>
    <s v="SCALE"/>
    <x v="3"/>
  </r>
  <r>
    <s v="josephkmiller@hotmail.com"/>
    <s v="joseph"/>
    <s v="miller"/>
    <s v="Norton"/>
    <s v="VA"/>
    <n v="4800"/>
    <s v="creative wealth"/>
    <s v="Campaign_16"/>
    <s v="Facebook Ads"/>
    <s v="2024-01-06"/>
    <n v="200"/>
    <n v="2330"/>
    <n v="44"/>
    <n v="3"/>
    <n v="23.85"/>
    <n v="157.41999999999999"/>
    <n v="133.57"/>
    <n v="133.57"/>
    <n v="5.6004192872117393"/>
    <n v="1.89"/>
    <n v="0.54"/>
    <n v="7.95"/>
    <n v="6.8181818181818177E-2"/>
    <s v="SCALE"/>
    <x v="3"/>
  </r>
  <r>
    <s v="jamessbigley@hotmail.com"/>
    <s v="james"/>
    <s v="bigley"/>
    <s v="Seattle"/>
    <s v="WA"/>
    <n v="2768"/>
    <s v="indiewealth"/>
    <s v="Campaign_9"/>
    <s v="Facebook Ads"/>
    <s v="2024-01-22"/>
    <n v="200"/>
    <n v="1402"/>
    <n v="56"/>
    <n v="4"/>
    <n v="44.69"/>
    <n v="165.96"/>
    <n v="121.27000000000001"/>
    <n v="121.27000000000001"/>
    <n v="2.7135824569254869"/>
    <n v="3.99"/>
    <n v="0.8"/>
    <n v="11.17"/>
    <n v="7.1428571428571425E-2"/>
    <s v="SCALE"/>
    <x v="3"/>
  </r>
  <r>
    <s v="larrytlazzaro@hotmail.com"/>
    <s v="larry"/>
    <s v="lazzaro"/>
    <s v="Itasca"/>
    <s v="TX"/>
    <n v="1250"/>
    <s v="great clothes"/>
    <s v="Campaign_19"/>
    <s v="Facebook Ads"/>
    <s v="2024-01-22"/>
    <n v="100"/>
    <n v="858"/>
    <n v="21"/>
    <n v="1"/>
    <n v="9.2100000000000009"/>
    <n v="49.81"/>
    <n v="40.6"/>
    <n v="40.6"/>
    <n v="4.4082519001085778"/>
    <n v="2.4500000000000002"/>
    <n v="0.44"/>
    <n v="9.2100000000000009"/>
    <n v="4.7619047619047616E-2"/>
    <s v="SCALE"/>
    <x v="3"/>
  </r>
  <r>
    <s v="morm1943@hotmail.com"/>
    <s v="michael"/>
    <s v="garrett"/>
    <s v="Atlanta"/>
    <s v="GA"/>
    <n v="2472"/>
    <s v="our own hardware"/>
    <s v="Campaign_8"/>
    <s v="Facebook Ads"/>
    <s v="2024-01-26"/>
    <n v="600"/>
    <n v="2001"/>
    <n v="51"/>
    <n v="1"/>
    <n v="24.61"/>
    <n v="46.92"/>
    <n v="22.310000000000002"/>
    <n v="22.310000000000002"/>
    <n v="0.90654205607476646"/>
    <n v="2.5499999999999998"/>
    <n v="0.48"/>
    <n v="24.61"/>
    <n v="1.9607843137254902E-2"/>
    <s v="SCALE"/>
    <x v="0"/>
  </r>
  <r>
    <s v="lawanda26lj@yahoo.com"/>
    <s v="latonia"/>
    <s v="gray"/>
    <s v="Monroe"/>
    <s v="LA"/>
    <n v="5000"/>
    <s v="mph"/>
    <s v="Campaign_10"/>
    <s v="Facebook Ads"/>
    <s v="2024-01-26"/>
    <n v="400"/>
    <n v="1619"/>
    <n v="29"/>
    <n v="0"/>
    <n v="19.53"/>
    <n v="0"/>
    <n v="-19.53"/>
    <n v="-19.53"/>
    <n v="-1"/>
    <n v="1.79"/>
    <n v="0.67"/>
    <n v="0"/>
    <n v="0"/>
    <s v="PAUSE"/>
    <x v="2"/>
  </r>
  <r>
    <s v="neebclaudia@yahoo.com"/>
    <s v="claudia"/>
    <s v="neeb"/>
    <s v="Fayetteville"/>
    <s v="NC"/>
    <n v="2400"/>
    <s v="tyson"/>
    <s v="Campaign_6"/>
    <s v="Facebook Ads"/>
    <s v="2024-01-08"/>
    <n v="600"/>
    <n v="2366"/>
    <n v="63"/>
    <n v="3"/>
    <n v="50.88"/>
    <n v="203.05"/>
    <n v="152.17000000000002"/>
    <n v="152.17000000000002"/>
    <n v="2.9907625786163523"/>
    <n v="2.66"/>
    <n v="0.81"/>
    <n v="16.96"/>
    <n v="4.7619047619047616E-2"/>
    <s v="SCALE"/>
    <x v="0"/>
  </r>
  <r>
    <s v="angelag@hotmail.com"/>
    <s v="angela"/>
    <s v="brooks"/>
    <s v="Fort Worth"/>
    <s v="TX"/>
    <n v="2600"/>
    <s v="country club markets"/>
    <s v="Campaign_3"/>
    <s v="Facebook Ads"/>
    <s v="2024-01-19"/>
    <n v="1000"/>
    <n v="889"/>
    <n v="21"/>
    <n v="0"/>
    <n v="14.5"/>
    <n v="0"/>
    <n v="-14.5"/>
    <n v="-14.5"/>
    <n v="-1"/>
    <n v="2.36"/>
    <n v="0.69"/>
    <n v="0"/>
    <n v="0"/>
    <s v="PAUSE"/>
    <x v="1"/>
  </r>
  <r>
    <s v="jeffcgoins@hotmail.com"/>
    <s v="jeff"/>
    <s v="goins"/>
    <s v="San Rafael"/>
    <s v="CA"/>
    <n v="2600"/>
    <s v="mr. clark's appliances"/>
    <s v="Campaign_9"/>
    <s v="Facebook Ads"/>
    <s v="2024-01-21"/>
    <n v="600"/>
    <n v="2107"/>
    <n v="92"/>
    <n v="2"/>
    <n v="41.57"/>
    <n v="117.97"/>
    <n v="76.400000000000006"/>
    <n v="76.400000000000006"/>
    <n v="1.8378638441183548"/>
    <n v="4.37"/>
    <n v="0.45"/>
    <n v="20.78"/>
    <n v="2.1739130434782608E-2"/>
    <s v="SCALE"/>
    <x v="0"/>
  </r>
  <r>
    <s v="perryldavis@hotmail.com"/>
    <s v="perry"/>
    <s v="davis"/>
    <s v="La Moille"/>
    <s v="IL"/>
    <n v="3900"/>
    <s v="alladin's lamp"/>
    <s v="Campaign_13"/>
    <s v="Facebook Ads"/>
    <s v="2024-01-12"/>
    <n v="1000"/>
    <n v="1630"/>
    <n v="41"/>
    <n v="1"/>
    <n v="23.37"/>
    <n v="41.6"/>
    <n v="18.23"/>
    <n v="18.23"/>
    <n v="0.78005990586221652"/>
    <n v="2.52"/>
    <n v="0.56999999999999995"/>
    <n v="23.37"/>
    <n v="2.4390243902439025E-2"/>
    <s v="SCALE"/>
    <x v="1"/>
  </r>
  <r>
    <s v="joshorty1926@hotmail.com"/>
    <s v="joanne"/>
    <s v="wright"/>
    <s v="Sioux Falls"/>
    <s v="SD"/>
    <n v="1700"/>
    <s v="armyannuity"/>
    <s v="Campaign_18"/>
    <s v="Facebook Ads"/>
    <s v="2024-01-20"/>
    <n v="1000"/>
    <n v="1059"/>
    <n v="46"/>
    <n v="1"/>
    <n v="25.44"/>
    <n v="40.58"/>
    <n v="15.139999999999997"/>
    <n v="15.139999999999997"/>
    <n v="0.59512578616352185"/>
    <n v="4.34"/>
    <n v="0.55000000000000004"/>
    <n v="25.44"/>
    <n v="2.1739130434782608E-2"/>
    <s v="SCALE"/>
    <x v="1"/>
  </r>
  <r>
    <s v="dlmast928@yahoo.com"/>
    <s v="deborah"/>
    <s v="mast"/>
    <s v="Hummelstown"/>
    <s v="PA"/>
    <n v="1500"/>
    <s v="derry  twp.  school"/>
    <s v="Campaign_12"/>
    <s v="Facebook Ads"/>
    <s v="2024-01-01"/>
    <n v="400"/>
    <n v="1575"/>
    <n v="70"/>
    <n v="2"/>
    <n v="46.78"/>
    <n v="80.72"/>
    <n v="33.94"/>
    <n v="33.94"/>
    <n v="0.72552372808892684"/>
    <n v="4.4400000000000004"/>
    <n v="0.67"/>
    <n v="23.39"/>
    <n v="2.8571428571428571E-2"/>
    <s v="SCALE"/>
    <x v="2"/>
  </r>
  <r>
    <s v="feliked@gmail.com"/>
    <s v="cheryl"/>
    <s v="thompson"/>
    <s v="Byron"/>
    <s v="GA"/>
    <n v="5600"/>
    <s v="wherehouse music"/>
    <s v="Campaign_1"/>
    <s v="Facebook Ads"/>
    <s v="2024-01-18"/>
    <n v="800"/>
    <n v="1035"/>
    <n v="17"/>
    <n v="0"/>
    <n v="9.6199999999999992"/>
    <n v="0"/>
    <n v="-9.6199999999999992"/>
    <n v="-9.6199999999999992"/>
    <n v="-1"/>
    <n v="1.64"/>
    <n v="0.56999999999999995"/>
    <n v="0"/>
    <n v="0"/>
    <s v="PAUSE"/>
    <x v="1"/>
  </r>
  <r>
    <s v="pankoor@yahoo.com"/>
    <s v="hakeem"/>
    <s v="shakoor"/>
    <s v="Irvington"/>
    <s v="NJ"/>
    <n v="2600"/>
    <s v="pankoor;llc"/>
    <s v="Campaign_8"/>
    <s v="Facebook Ads"/>
    <s v="2024-01-24"/>
    <n v="500"/>
    <n v="1825"/>
    <n v="36"/>
    <n v="4"/>
    <n v="30.14"/>
    <n v="269.18"/>
    <n v="239.04000000000002"/>
    <n v="239.04000000000002"/>
    <n v="7.9309887193098874"/>
    <n v="1.97"/>
    <n v="0.84"/>
    <n v="7.54"/>
    <n v="0.1111111111111111"/>
    <s v="SCALE"/>
    <x v="2"/>
  </r>
  <r>
    <s v="timothy_mllr@yahoo.com"/>
    <s v="chakina"/>
    <s v="ross"/>
    <s v="Grandview"/>
    <s v="MO"/>
    <n v="2167"/>
    <s v="genoahealthcare"/>
    <s v="Campaign_15"/>
    <s v="Facebook Ads"/>
    <s v="2024-01-14"/>
    <n v="400"/>
    <n v="2377"/>
    <n v="88"/>
    <n v="2"/>
    <n v="42.98"/>
    <n v="90.22"/>
    <n v="47.24"/>
    <n v="47.24"/>
    <n v="1.0991158678455097"/>
    <n v="3.7"/>
    <n v="0.49"/>
    <n v="21.49"/>
    <n v="2.2727272727272728E-2"/>
    <s v="SCALE"/>
    <x v="2"/>
  </r>
  <r>
    <s v="rachelabbie@yahoo.com"/>
    <s v="rachel"/>
    <s v="johnson"/>
    <s v="Racine"/>
    <s v="WI"/>
    <n v="3000"/>
    <s v="halpin"/>
    <s v="Campaign_2"/>
    <s v="Facebook Ads"/>
    <s v="2024-01-29"/>
    <n v="700"/>
    <n v="1172"/>
    <n v="28"/>
    <n v="2"/>
    <n v="13.38"/>
    <n v="105.8"/>
    <n v="92.42"/>
    <n v="92.42"/>
    <n v="6.9073243647234674"/>
    <n v="2.39"/>
    <n v="0.48"/>
    <n v="6.69"/>
    <n v="7.1428571428571425E-2"/>
    <s v="SCALE"/>
    <x v="0"/>
  </r>
  <r>
    <s v="dcoferjs@gmail.com"/>
    <s v="dana"/>
    <s v="cofer"/>
    <s v="Philadelphia"/>
    <s v="PA"/>
    <n v="4200"/>
    <s v="walmart"/>
    <s v="Campaign_13"/>
    <s v="Facebook Ads"/>
    <s v="2024-01-12"/>
    <n v="500"/>
    <n v="645"/>
    <n v="22"/>
    <n v="0"/>
    <n v="12.57"/>
    <n v="0"/>
    <n v="-12.57"/>
    <n v="-12.57"/>
    <n v="-1"/>
    <n v="3.41"/>
    <n v="0.56999999999999995"/>
    <n v="0"/>
    <n v="0"/>
    <s v="PAUSE"/>
    <x v="2"/>
  </r>
  <r>
    <s v="me_the_boys@yahoo.com"/>
    <s v="angela"/>
    <s v="gambrell"/>
    <s v="Huntsville"/>
    <s v="TX"/>
    <n v="1500"/>
    <s v="tdcjid"/>
    <s v="Campaign_9"/>
    <s v="Facebook Ads"/>
    <s v="2024-01-14"/>
    <n v="800"/>
    <n v="839"/>
    <n v="13"/>
    <n v="1"/>
    <n v="6.03"/>
    <n v="49.22"/>
    <n v="43.19"/>
    <n v="43.19"/>
    <n v="7.1625207296849078"/>
    <n v="1.55"/>
    <n v="0.46"/>
    <n v="6.03"/>
    <n v="7.6923076923076927E-2"/>
    <s v="SCALE"/>
    <x v="1"/>
  </r>
  <r>
    <s v="michealbmendez@hotmail.com"/>
    <s v="micheal"/>
    <s v="mendez"/>
    <s v="Fresno"/>
    <s v="CA"/>
    <n v="3250"/>
    <s v="handyman"/>
    <s v="Campaign_11"/>
    <s v="Facebook Ads"/>
    <s v="2024-01-03"/>
    <n v="600"/>
    <n v="2270"/>
    <n v="58"/>
    <n v="2"/>
    <n v="48.76"/>
    <n v="105.29"/>
    <n v="56.530000000000008"/>
    <n v="56.530000000000008"/>
    <n v="1.1593519278096802"/>
    <n v="2.56"/>
    <n v="0.84"/>
    <n v="24.38"/>
    <n v="3.4482758620689655E-2"/>
    <s v="SCALE"/>
    <x v="0"/>
  </r>
  <r>
    <s v="pamlister@gmail.com"/>
    <s v="pam"/>
    <s v="lister"/>
    <s v="La Canada Fli"/>
    <s v="CA"/>
    <n v="1250"/>
    <s v="belle ladi"/>
    <s v="Campaign_8"/>
    <s v="Facebook Ads"/>
    <s v="2024-01-04"/>
    <n v="400"/>
    <n v="1985"/>
    <n v="46"/>
    <n v="2"/>
    <n v="30.74"/>
    <n v="74.22"/>
    <n v="43.480000000000004"/>
    <n v="43.480000000000004"/>
    <n v="1.4144437215354588"/>
    <n v="2.3199999999999998"/>
    <n v="0.67"/>
    <n v="15.37"/>
    <n v="4.3478260869565216E-2"/>
    <s v="SCALE"/>
    <x v="2"/>
  </r>
  <r>
    <s v="nicolenorfleet@gmail.com"/>
    <s v="nicole"/>
    <s v="norfleet"/>
    <s v="Lithonia"/>
    <s v="GA"/>
    <n v="4500"/>
    <s v="ttc associates"/>
    <s v="Campaign_19"/>
    <s v="Facebook Ads"/>
    <s v="2024-01-20"/>
    <n v="600"/>
    <n v="1649"/>
    <n v="52"/>
    <n v="0"/>
    <n v="24.22"/>
    <n v="0"/>
    <n v="-24.22"/>
    <n v="-24.22"/>
    <n v="-1"/>
    <n v="3.15"/>
    <n v="0.47"/>
    <n v="0"/>
    <n v="0"/>
    <s v="PAUSE"/>
    <x v="0"/>
  </r>
  <r>
    <s v="margaretcanup@hotmail.com"/>
    <s v="margaret"/>
    <s v="canup"/>
    <s v="Lotus"/>
    <s v="CA"/>
    <n v="3692"/>
    <s v="incredible universe"/>
    <s v="Campaign_19"/>
    <s v="Facebook Ads"/>
    <s v="2024-01-05"/>
    <n v="400"/>
    <n v="2157"/>
    <n v="50"/>
    <n v="1"/>
    <n v="41.49"/>
    <n v="58.88"/>
    <n v="17.39"/>
    <n v="17.39"/>
    <n v="0.41913714147987469"/>
    <n v="2.3199999999999998"/>
    <n v="0.83"/>
    <n v="41.49"/>
    <n v="0.02"/>
    <s v="SCALE"/>
    <x v="2"/>
  </r>
  <r>
    <s v="stevenkline@gmail.com"/>
    <s v="steven"/>
    <s v="kline"/>
    <s v="Cleveland"/>
    <s v="OH"/>
    <n v="2000"/>
    <s v="singer lumber"/>
    <s v="Campaign_7"/>
    <s v="Facebook Ads"/>
    <s v="2024-01-06"/>
    <n v="100"/>
    <n v="1946"/>
    <n v="64"/>
    <n v="1"/>
    <n v="39.64"/>
    <n v="48.51"/>
    <n v="8.8699999999999974"/>
    <n v="8.8699999999999974"/>
    <n v="0.2237638748738647"/>
    <n v="3.29"/>
    <n v="0.62"/>
    <n v="39.64"/>
    <n v="1.5625E-2"/>
    <s v="SCALE"/>
    <x v="3"/>
  </r>
  <r>
    <s v="carriekeith@gmail.com"/>
    <s v="carrie"/>
    <s v="keith"/>
    <s v="Raton"/>
    <s v="NM"/>
    <n v="2000"/>
    <s v="peaches"/>
    <s v="Campaign_10"/>
    <s v="Facebook Ads"/>
    <s v="2024-01-24"/>
    <n v="400"/>
    <n v="2282"/>
    <n v="56"/>
    <n v="1"/>
    <n v="38.85"/>
    <n v="67.709999999999994"/>
    <n v="28.859999999999992"/>
    <n v="28.859999999999992"/>
    <n v="0.74285714285714266"/>
    <n v="2.4500000000000002"/>
    <n v="0.69"/>
    <n v="38.85"/>
    <n v="1.7857142857142856E-2"/>
    <s v="SCALE"/>
    <x v="2"/>
  </r>
  <r>
    <s v="enpagan20@yahoo.com"/>
    <s v="enza"/>
    <s v="pagan"/>
    <s v="Gwynn Oak"/>
    <s v="MD"/>
    <n v="4400"/>
    <s v="quadrant"/>
    <s v="Campaign_8"/>
    <s v="Facebook Ads"/>
    <s v="2024-01-31"/>
    <n v="200"/>
    <n v="878"/>
    <n v="28"/>
    <n v="2"/>
    <n v="23.56"/>
    <n v="88.15"/>
    <n v="64.59"/>
    <n v="64.59"/>
    <n v="2.7415110356536507"/>
    <n v="3.19"/>
    <n v="0.84"/>
    <n v="11.78"/>
    <n v="7.1428571428571425E-2"/>
    <s v="SCALE"/>
    <x v="3"/>
  </r>
  <r>
    <s v="manlinmelissa@yahoo.com"/>
    <s v="melissa"/>
    <s v="steinberg"/>
    <s v="Saint Louis"/>
    <s v="MO"/>
    <n v="1600"/>
    <s v="community living ince"/>
    <s v="Campaign_1"/>
    <s v="Facebook Ads"/>
    <s v="2024-01-03"/>
    <n v="600"/>
    <n v="2394"/>
    <n v="51"/>
    <n v="5"/>
    <n v="41.23"/>
    <n v="253.75"/>
    <n v="212.52"/>
    <n v="212.52"/>
    <n v="5.1544991511035656"/>
    <n v="2.13"/>
    <n v="0.81"/>
    <n v="8.25"/>
    <n v="9.8039215686274508E-2"/>
    <s v="SCALE"/>
    <x v="0"/>
  </r>
  <r>
    <s v="missnmixon@aol.com"/>
    <s v="nekomi"/>
    <s v="mixon"/>
    <s v="Bellflower"/>
    <s v="CA"/>
    <n v="1250"/>
    <s v="ihss"/>
    <s v="Campaign_11"/>
    <s v="Facebook Ads"/>
    <s v="2024-01-30"/>
    <n v="500"/>
    <n v="2458"/>
    <n v="94"/>
    <n v="0"/>
    <n v="52.31"/>
    <n v="0"/>
    <n v="-52.31"/>
    <n v="-52.31"/>
    <n v="-1"/>
    <n v="3.82"/>
    <n v="0.56000000000000005"/>
    <n v="0"/>
    <n v="0"/>
    <s v="PAUSE"/>
    <x v="2"/>
  </r>
  <r>
    <s v="frankhevans@yahoo.com"/>
    <s v="frank"/>
    <s v="evans"/>
    <s v="Atlanta"/>
    <s v="GA"/>
    <n v="3700"/>
    <s v="the goose and duck"/>
    <s v="Campaign_9"/>
    <s v="Facebook Ads"/>
    <s v="2024-01-25"/>
    <n v="600"/>
    <n v="2408"/>
    <n v="92"/>
    <n v="2"/>
    <n v="61.96"/>
    <n v="146.13999999999999"/>
    <n v="84.179999999999978"/>
    <n v="84.179999999999978"/>
    <n v="1.3586184635248544"/>
    <n v="3.82"/>
    <n v="0.67"/>
    <n v="30.98"/>
    <n v="2.1739130434782608E-2"/>
    <s v="SCALE"/>
    <x v="0"/>
  </r>
  <r>
    <s v="srgatlin@hotmail.com"/>
    <s v="soffia"/>
    <s v="gatlin"/>
    <s v="Tallahassee"/>
    <s v="FL"/>
    <n v="1500"/>
    <s v="disc village"/>
    <s v="Campaign_15"/>
    <s v="Facebook Ads"/>
    <s v="2024-01-24"/>
    <n v="1000"/>
    <n v="2294"/>
    <n v="79"/>
    <n v="8"/>
    <n v="49.8"/>
    <n v="525.27"/>
    <n v="475.46999999999997"/>
    <n v="475.46999999999997"/>
    <n v="9.5475903614457831"/>
    <n v="3.44"/>
    <n v="0.63"/>
    <n v="6.22"/>
    <n v="0.10126582278481013"/>
    <s v="SCALE"/>
    <x v="1"/>
  </r>
  <r>
    <s v="djwash2311@gmail.com"/>
    <s v="debra"/>
    <s v="washington"/>
    <s v="Galveston"/>
    <s v="TX"/>
    <n v="2676"/>
    <s v="the childrens center"/>
    <s v="Campaign_20"/>
    <s v="Facebook Ads"/>
    <s v="2024-01-07"/>
    <n v="600"/>
    <n v="1569"/>
    <n v="30"/>
    <n v="0"/>
    <n v="16.93"/>
    <n v="0"/>
    <n v="-16.93"/>
    <n v="-16.93"/>
    <n v="-1"/>
    <n v="1.91"/>
    <n v="0.56000000000000005"/>
    <n v="0"/>
    <n v="0"/>
    <s v="PAUSE"/>
    <x v="0"/>
  </r>
  <r>
    <s v="tito8182@gmail.com"/>
    <s v="elger"/>
    <s v="fauntleroy"/>
    <s v="Virginia Beac"/>
    <s v="VA"/>
    <n v="2250"/>
    <s v="johnstone supply"/>
    <s v="Campaign_8"/>
    <s v="Facebook Ads"/>
    <s v="2024-01-19"/>
    <n v="500"/>
    <n v="512"/>
    <n v="10"/>
    <n v="0"/>
    <n v="5.18"/>
    <n v="0"/>
    <n v="-5.18"/>
    <n v="-5.18"/>
    <n v="-1"/>
    <n v="1.95"/>
    <n v="0.52"/>
    <n v="0"/>
    <n v="0"/>
    <s v="PAUSE"/>
    <x v="2"/>
  </r>
  <r>
    <s v="kimberli@gmail.com"/>
    <s v="kimberli"/>
    <s v="soto"/>
    <s v="Stone Mountai"/>
    <s v="GA"/>
    <n v="2500"/>
    <s v="the white rabbit"/>
    <s v="Campaign_15"/>
    <s v="Facebook Ads"/>
    <s v="2024-01-01"/>
    <n v="700"/>
    <n v="1149"/>
    <n v="48"/>
    <n v="0"/>
    <n v="38.81"/>
    <n v="0"/>
    <n v="-38.81"/>
    <n v="-38.81"/>
    <n v="-1"/>
    <n v="4.18"/>
    <n v="0.81"/>
    <n v="0"/>
    <n v="0"/>
    <s v="PAUSE"/>
    <x v="0"/>
  </r>
  <r>
    <s v="terri_ingram2003@yahoo.com"/>
    <s v="terri"/>
    <s v="ingram"/>
    <s v="Savannah"/>
    <s v="TN"/>
    <n v="3584"/>
    <s v="mcnairy health care"/>
    <s v="Campaign_13"/>
    <s v="Facebook Ads"/>
    <s v="2024-01-21"/>
    <n v="700"/>
    <n v="531"/>
    <n v="20"/>
    <n v="2"/>
    <n v="8.81"/>
    <n v="140.21"/>
    <n v="131.4"/>
    <n v="131.4"/>
    <n v="14.914869466515324"/>
    <n v="3.77"/>
    <n v="0.44"/>
    <n v="4.4000000000000004"/>
    <n v="0.1"/>
    <s v="SCALE"/>
    <x v="0"/>
  </r>
  <r>
    <s v="niketawade@yahoo.com"/>
    <s v="niketa"/>
    <s v="wade"/>
    <s v="Milwaukee"/>
    <s v="WI"/>
    <n v="1880"/>
    <s v="heritage assisted living"/>
    <s v="Campaign_10"/>
    <s v="Facebook Ads"/>
    <s v="2024-01-03"/>
    <n v="600"/>
    <n v="2312"/>
    <n v="83"/>
    <n v="0"/>
    <n v="59.8"/>
    <n v="0"/>
    <n v="-59.8"/>
    <n v="-59.8"/>
    <n v="-1"/>
    <n v="3.59"/>
    <n v="0.72"/>
    <n v="0"/>
    <n v="0"/>
    <s v="PAUSE"/>
    <x v="0"/>
  </r>
  <r>
    <s v="emilylgreen@gmail.com"/>
    <s v="emily"/>
    <s v="green"/>
    <s v="Washington"/>
    <s v="DC"/>
    <n v="2600"/>
    <s v="cuppy's coffee"/>
    <s v="Campaign_11"/>
    <s v="Facebook Ads"/>
    <s v="2024-01-06"/>
    <n v="200"/>
    <n v="644"/>
    <n v="13"/>
    <n v="0"/>
    <n v="10.36"/>
    <n v="0"/>
    <n v="-10.36"/>
    <n v="-10.36"/>
    <n v="-1"/>
    <n v="2.02"/>
    <n v="0.8"/>
    <n v="0"/>
    <n v="0"/>
    <s v="PAUSE"/>
    <x v="3"/>
  </r>
  <r>
    <s v="salmor@hotmail.com"/>
    <s v="herman"/>
    <s v="kennedy"/>
    <s v="Houston"/>
    <s v="TX"/>
    <n v="2250"/>
    <s v="exact solutions"/>
    <s v="Campaign_19"/>
    <s v="Facebook Ads"/>
    <s v="2024-01-31"/>
    <n v="1000"/>
    <n v="2014"/>
    <n v="53"/>
    <n v="0"/>
    <n v="22.51"/>
    <n v="0"/>
    <n v="-22.51"/>
    <n v="-22.51"/>
    <n v="-1"/>
    <n v="2.63"/>
    <n v="0.42"/>
    <n v="0"/>
    <n v="0"/>
    <s v="PAUSE"/>
    <x v="1"/>
  </r>
  <r>
    <s v="behendrick@gmail.com"/>
    <s v="betty"/>
    <s v="hendrick"/>
    <s v="Virginia"/>
    <s v="MN"/>
    <n v="1000"/>
    <s v="food mart"/>
    <s v="Campaign_15"/>
    <s v="Facebook Ads"/>
    <s v="2024-01-16"/>
    <n v="700"/>
    <n v="1291"/>
    <n v="35"/>
    <n v="0"/>
    <n v="27.62"/>
    <n v="0"/>
    <n v="-27.62"/>
    <n v="-27.62"/>
    <n v="-1"/>
    <n v="2.71"/>
    <n v="0.79"/>
    <n v="0"/>
    <n v="0"/>
    <s v="PAUSE"/>
    <x v="0"/>
  </r>
  <r>
    <s v="pamelarsinger@gmail.com"/>
    <s v="pamela"/>
    <s v="singer"/>
    <s v="Schaumburg"/>
    <s v="IL"/>
    <n v="1352"/>
    <s v="almacs"/>
    <s v="Campaign_17"/>
    <s v="Facebook Ads"/>
    <s v="2024-01-28"/>
    <n v="100"/>
    <n v="655"/>
    <n v="12"/>
    <n v="0"/>
    <n v="8.33"/>
    <n v="0"/>
    <n v="-8.33"/>
    <n v="-8.33"/>
    <n v="-1"/>
    <n v="1.83"/>
    <n v="0.69"/>
    <n v="0"/>
    <n v="0"/>
    <s v="PAUSE"/>
    <x v="3"/>
  </r>
  <r>
    <s v="redtree53@yahoo.com"/>
    <s v="gary"/>
    <s v="brown"/>
    <s v="San Diego"/>
    <s v="CA"/>
    <n v="2600"/>
    <s v="sandiegounifiedschools"/>
    <s v="Campaign_17"/>
    <s v="Facebook Ads"/>
    <s v="2024-01-20"/>
    <n v="400"/>
    <n v="1681"/>
    <n v="29"/>
    <n v="0"/>
    <n v="21.62"/>
    <n v="0"/>
    <n v="-21.62"/>
    <n v="-21.62"/>
    <n v="-1"/>
    <n v="1.73"/>
    <n v="0.75"/>
    <n v="0"/>
    <n v="0"/>
    <s v="PAUSE"/>
    <x v="2"/>
  </r>
  <r>
    <s v="bonniehargis@gmail.com"/>
    <s v="bonnie"/>
    <s v="hargis"/>
    <s v="Chicago"/>
    <s v="IL"/>
    <n v="2258"/>
    <s v="kleinhans"/>
    <s v="Campaign_3"/>
    <s v="Facebook Ads"/>
    <s v="2024-01-17"/>
    <n v="300"/>
    <n v="1879"/>
    <n v="58"/>
    <n v="2"/>
    <n v="39.619999999999997"/>
    <n v="128.38"/>
    <n v="88.759999999999991"/>
    <n v="88.759999999999991"/>
    <n v="2.2402826855123674"/>
    <n v="3.09"/>
    <n v="0.68"/>
    <n v="19.809999999999999"/>
    <n v="3.4482758620689655E-2"/>
    <s v="SCALE"/>
    <x v="3"/>
  </r>
  <r>
    <s v="gbk1994@netzero.net"/>
    <s v="james"/>
    <s v="smith"/>
    <s v="Warner Robins"/>
    <s v="GA"/>
    <n v="1000"/>
    <s v="rescare homecare"/>
    <s v="Campaign_13"/>
    <s v="Facebook Ads"/>
    <s v="2024-01-28"/>
    <n v="400"/>
    <n v="1526"/>
    <n v="23"/>
    <n v="1"/>
    <n v="11.36"/>
    <n v="41.7"/>
    <n v="30.340000000000003"/>
    <n v="30.340000000000003"/>
    <n v="2.6707746478873244"/>
    <n v="1.51"/>
    <n v="0.49"/>
    <n v="11.36"/>
    <n v="4.3478260869565216E-2"/>
    <s v="SCALE"/>
    <x v="2"/>
  </r>
  <r>
    <s v="gloriacbjorklund@yahoo.com"/>
    <s v="gloria"/>
    <s v="bjorklund"/>
    <s v="Camarillo"/>
    <s v="CA"/>
    <n v="3000"/>
    <s v="unity frankford stores"/>
    <s v="Campaign_14"/>
    <s v="Facebook Ads"/>
    <s v="2024-01-25"/>
    <n v="100"/>
    <n v="1609"/>
    <n v="50"/>
    <n v="0"/>
    <n v="25.93"/>
    <n v="0"/>
    <n v="-25.93"/>
    <n v="-25.93"/>
    <n v="-1"/>
    <n v="3.11"/>
    <n v="0.52"/>
    <n v="0"/>
    <n v="0"/>
    <s v="PAUSE"/>
    <x v="3"/>
  </r>
  <r>
    <s v="jwells226@gmail.com"/>
    <s v="jeremy"/>
    <s v="wells"/>
    <s v="Sledge"/>
    <s v="MS"/>
    <n v="3200"/>
    <s v="scott+petroleum"/>
    <s v="Campaign_20"/>
    <s v="Facebook Ads"/>
    <s v="2024-01-22"/>
    <n v="400"/>
    <n v="2035"/>
    <n v="70"/>
    <n v="0"/>
    <n v="34.979999999999997"/>
    <n v="0"/>
    <n v="-34.979999999999997"/>
    <n v="-34.979999999999997"/>
    <n v="-1"/>
    <n v="3.44"/>
    <n v="0.5"/>
    <n v="0"/>
    <n v="0"/>
    <s v="PAUSE"/>
    <x v="2"/>
  </r>
  <r>
    <s v="pennymartin@yahoo.com"/>
    <s v="penny"/>
    <s v="martin"/>
    <s v="Sweet Home"/>
    <s v="OR"/>
    <n v="4254"/>
    <s v="beefsteak charlie's"/>
    <s v="Campaign_9"/>
    <s v="Facebook Ads"/>
    <s v="2024-01-07"/>
    <n v="400"/>
    <n v="1268"/>
    <n v="27"/>
    <n v="0"/>
    <n v="22.74"/>
    <n v="0"/>
    <n v="-22.74"/>
    <n v="-22.74"/>
    <n v="-1"/>
    <n v="2.13"/>
    <n v="0.84"/>
    <n v="0"/>
    <n v="0"/>
    <s v="PAUSE"/>
    <x v="2"/>
  </r>
  <r>
    <s v="priddy@gmail.com"/>
    <s v="daniel"/>
    <s v="priddy"/>
    <s v="long beach"/>
    <s v="CA"/>
    <n v="1300"/>
    <s v="houseworks!"/>
    <s v="Campaign_11"/>
    <s v="Facebook Ads"/>
    <s v="2024-01-06"/>
    <n v="1000"/>
    <n v="841"/>
    <n v="33"/>
    <n v="0"/>
    <n v="15.21"/>
    <n v="0"/>
    <n v="-15.21"/>
    <n v="-15.21"/>
    <n v="-1"/>
    <n v="3.92"/>
    <n v="0.46"/>
    <n v="0"/>
    <n v="0"/>
    <s v="PAUSE"/>
    <x v="1"/>
  </r>
  <r>
    <s v="paulcormier@hotmail.com"/>
    <s v="paul"/>
    <s v="cormier"/>
    <s v="Canyon Lake"/>
    <s v="TX"/>
    <n v="2400"/>
    <s v="bonanza produce stores"/>
    <s v="Campaign_11"/>
    <s v="Facebook Ads"/>
    <s v="2024-01-16"/>
    <n v="600"/>
    <n v="538"/>
    <n v="16"/>
    <n v="0"/>
    <n v="8.56"/>
    <n v="0"/>
    <n v="-8.56"/>
    <n v="-8.56"/>
    <n v="-1"/>
    <n v="2.97"/>
    <n v="0.54"/>
    <n v="0"/>
    <n v="0"/>
    <s v="PAUSE"/>
    <x v="0"/>
  </r>
  <r>
    <s v="pat.magoon@cox.net"/>
    <s v="patricia"/>
    <s v="magoon"/>
    <s v="Spring Valley"/>
    <s v="CA"/>
    <n v="4500"/>
    <s v="retired"/>
    <s v="Campaign_17"/>
    <s v="Facebook Ads"/>
    <s v="2024-01-01"/>
    <n v="600"/>
    <n v="1873"/>
    <n v="52"/>
    <n v="1"/>
    <n v="36.86"/>
    <n v="61.93"/>
    <n v="25.07"/>
    <n v="25.07"/>
    <n v="0.68014107433532289"/>
    <n v="2.78"/>
    <n v="0.71"/>
    <n v="36.86"/>
    <n v="1.9230769230769232E-2"/>
    <s v="SCALE"/>
    <x v="0"/>
  </r>
  <r>
    <s v="iwatchdogs@aol.com"/>
    <s v="laurie"/>
    <s v="haven"/>
    <s v="Temecula"/>
    <s v="CA"/>
    <n v="800"/>
    <s v="san diego zoo safari park"/>
    <s v="Campaign_7"/>
    <s v="Facebook Ads"/>
    <s v="2024-01-08"/>
    <n v="1000"/>
    <n v="1474"/>
    <n v="49"/>
    <n v="1"/>
    <n v="30.03"/>
    <n v="43.95"/>
    <n v="13.920000000000002"/>
    <n v="13.920000000000002"/>
    <n v="0.46353646353646355"/>
    <n v="3.32"/>
    <n v="0.61"/>
    <n v="30.03"/>
    <n v="2.0408163265306121E-2"/>
    <s v="SCALE"/>
    <x v="1"/>
  </r>
  <r>
    <s v="loribarnes@gmail.com"/>
    <s v="lori"/>
    <s v="barnes"/>
    <s v="Los Angeles"/>
    <s v="CA"/>
    <n v="2001"/>
    <s v="veramons"/>
    <s v="Campaign_8"/>
    <s v="Facebook Ads"/>
    <s v="2024-01-31"/>
    <n v="500"/>
    <n v="829"/>
    <n v="12"/>
    <n v="0"/>
    <n v="8.15"/>
    <n v="0"/>
    <n v="-8.15"/>
    <n v="-8.15"/>
    <n v="-1"/>
    <n v="1.45"/>
    <n v="0.68"/>
    <n v="0"/>
    <n v="0"/>
    <s v="PAUSE"/>
    <x v="2"/>
  </r>
  <r>
    <s v="shermanl1982@gmail.com"/>
    <s v="sherman"/>
    <s v="lewis"/>
    <s v="Cleveland"/>
    <s v="OH"/>
    <n v="1200"/>
    <s v="human arc"/>
    <s v="Campaign_8"/>
    <s v="Facebook Ads"/>
    <s v="2024-01-25"/>
    <n v="400"/>
    <n v="1405"/>
    <n v="45"/>
    <n v="3"/>
    <n v="37.56"/>
    <n v="183.53"/>
    <n v="145.97"/>
    <n v="145.97"/>
    <n v="3.886315228966986"/>
    <n v="3.2"/>
    <n v="0.83"/>
    <n v="12.52"/>
    <n v="6.6666666666666666E-2"/>
    <s v="SCALE"/>
    <x v="2"/>
  </r>
  <r>
    <s v="bernadinejones@gmail.com"/>
    <s v="bernadine"/>
    <s v="jones"/>
    <s v="Orlando"/>
    <s v="FL"/>
    <n v="1200"/>
    <s v="practiplan mapping"/>
    <s v="Campaign_6"/>
    <s v="Facebook Ads"/>
    <s v="2024-01-30"/>
    <n v="700"/>
    <n v="1552"/>
    <n v="24"/>
    <n v="0"/>
    <n v="12.26"/>
    <n v="0"/>
    <n v="-12.26"/>
    <n v="-12.26"/>
    <n v="-1"/>
    <n v="1.55"/>
    <n v="0.51"/>
    <n v="0"/>
    <n v="0"/>
    <s v="PAUSE"/>
    <x v="0"/>
  </r>
  <r>
    <s v="peggyrwalsh@hotmail.com"/>
    <s v="peggy"/>
    <s v="walsh"/>
    <s v="Floyd"/>
    <s v="VA"/>
    <n v="3500"/>
    <s v="pattersonfletcher"/>
    <s v="Campaign_5"/>
    <s v="Facebook Ads"/>
    <s v="2024-01-01"/>
    <n v="800"/>
    <n v="1393"/>
    <n v="43"/>
    <n v="3"/>
    <n v="20.23"/>
    <n v="105.71"/>
    <n v="85.47999999999999"/>
    <n v="85.47999999999999"/>
    <n v="4.2254078101828965"/>
    <n v="3.09"/>
    <n v="0.47"/>
    <n v="6.74"/>
    <n v="6.9767441860465115E-2"/>
    <s v="SCALE"/>
    <x v="1"/>
  </r>
  <r>
    <s v="cedrickiwhiting@hotmail.com"/>
    <s v="cedrick"/>
    <s v="whiting"/>
    <s v="El Dorado Spr"/>
    <s v="MO"/>
    <n v="1856"/>
    <s v="luria's"/>
    <s v="Campaign_13"/>
    <s v="Facebook Ads"/>
    <s v="2024-01-07"/>
    <n v="700"/>
    <n v="934"/>
    <n v="40"/>
    <n v="1"/>
    <n v="29.46"/>
    <n v="68.010000000000005"/>
    <n v="38.550000000000004"/>
    <n v="38.550000000000004"/>
    <n v="1.3085539714867618"/>
    <n v="4.28"/>
    <n v="0.74"/>
    <n v="29.46"/>
    <n v="2.5000000000000001E-2"/>
    <s v="SCALE"/>
    <x v="0"/>
  </r>
  <r>
    <s v="danieltraver@hotmail.com"/>
    <s v="daniel"/>
    <s v="traver"/>
    <s v="Berwyn"/>
    <s v="IL"/>
    <n v="1248"/>
    <s v="capitalcorp"/>
    <s v="Campaign_4"/>
    <s v="Facebook Ads"/>
    <s v="2024-01-01"/>
    <n v="100"/>
    <n v="2247"/>
    <n v="60"/>
    <n v="0"/>
    <n v="42.29"/>
    <n v="0"/>
    <n v="-42.29"/>
    <n v="-42.29"/>
    <n v="-1"/>
    <n v="2.67"/>
    <n v="0.7"/>
    <n v="0"/>
    <n v="0"/>
    <s v="PAUSE"/>
    <x v="3"/>
  </r>
  <r>
    <s v="dsgiftsnmore@hotmail.com"/>
    <s v="dahne"/>
    <s v="sa vage"/>
    <s v="Lake in the H"/>
    <s v="IL"/>
    <n v="2708"/>
    <s v="j.p. morgan chase"/>
    <s v="Campaign_1"/>
    <s v="Facebook Ads"/>
    <s v="2024-01-06"/>
    <n v="800"/>
    <n v="2211"/>
    <n v="78"/>
    <n v="0"/>
    <n v="46.57"/>
    <n v="0"/>
    <n v="-46.57"/>
    <n v="-46.57"/>
    <n v="-1"/>
    <n v="3.53"/>
    <n v="0.6"/>
    <n v="0"/>
    <n v="0"/>
    <s v="PAUSE"/>
    <x v="1"/>
  </r>
  <r>
    <s v="firlifer@yahoo.com"/>
    <s v="jeffrey"/>
    <s v="white"/>
    <s v="Daytona Beach"/>
    <s v="FL"/>
    <n v="1625"/>
    <s v="luria's"/>
    <s v="Campaign_18"/>
    <s v="Facebook Ads"/>
    <s v="2024-01-29"/>
    <n v="1000"/>
    <n v="2446"/>
    <n v="37"/>
    <n v="0"/>
    <n v="17.5"/>
    <n v="0"/>
    <n v="-17.5"/>
    <n v="-17.5"/>
    <n v="-1"/>
    <n v="1.51"/>
    <n v="0.47"/>
    <n v="0"/>
    <n v="0"/>
    <s v="PAUSE"/>
    <x v="1"/>
  </r>
  <r>
    <s v="timechecknhp@gmail.com"/>
    <s v="george"/>
    <s v="blackwell"/>
    <s v="Vero Beach"/>
    <s v="FL"/>
    <n v="2167"/>
    <s v="teamsterssocialsecurity"/>
    <s v="Campaign_13"/>
    <s v="Facebook Ads"/>
    <s v="2024-01-11"/>
    <n v="500"/>
    <n v="1185"/>
    <n v="26"/>
    <n v="1"/>
    <n v="14.82"/>
    <n v="64.099999999999994"/>
    <n v="49.279999999999994"/>
    <n v="49.279999999999994"/>
    <n v="3.3252361673414299"/>
    <n v="2.19"/>
    <n v="0.56999999999999995"/>
    <n v="14.82"/>
    <n v="3.8461538461538464E-2"/>
    <s v="SCALE"/>
    <x v="2"/>
  </r>
  <r>
    <s v="cooda39@gmail.com"/>
    <s v="willie"/>
    <s v="peterson"/>
    <s v="Marianna"/>
    <s v="FL"/>
    <n v="2950"/>
    <s v="marianna health and rehab"/>
    <s v="Campaign_17"/>
    <s v="Facebook Ads"/>
    <s v="2024-01-14"/>
    <n v="600"/>
    <n v="2271"/>
    <n v="47"/>
    <n v="0"/>
    <n v="37.71"/>
    <n v="0"/>
    <n v="-37.71"/>
    <n v="-37.71"/>
    <n v="-1"/>
    <n v="2.0699999999999998"/>
    <n v="0.8"/>
    <n v="0"/>
    <n v="0"/>
    <s v="PAUSE"/>
    <x v="0"/>
  </r>
  <r>
    <s v="corynna.martin@yahoo.com"/>
    <s v="corynna"/>
    <s v="martin"/>
    <s v="Philadelphia"/>
    <s v="PA"/>
    <n v="1900"/>
    <s v="mercy philadelphia hospital"/>
    <s v="Campaign_3"/>
    <s v="Facebook Ads"/>
    <s v="2024-01-29"/>
    <n v="400"/>
    <n v="2016"/>
    <n v="73"/>
    <n v="2"/>
    <n v="50.42"/>
    <n v="72.03"/>
    <n v="21.61"/>
    <n v="21.61"/>
    <n v="0.42859976199920663"/>
    <n v="3.62"/>
    <n v="0.69"/>
    <n v="25.21"/>
    <n v="2.7397260273972601E-2"/>
    <s v="SCALE"/>
    <x v="2"/>
  </r>
  <r>
    <s v="jesserun@msn.com"/>
    <s v="jesse"/>
    <s v="loera"/>
    <s v="Houston"/>
    <s v="TX"/>
    <n v="2400"/>
    <s v="specs"/>
    <s v="Campaign_15"/>
    <s v="Facebook Ads"/>
    <s v="2024-01-28"/>
    <n v="700"/>
    <n v="2236"/>
    <n v="75"/>
    <n v="1"/>
    <n v="61.98"/>
    <n v="37.74"/>
    <n v="-24.239999999999995"/>
    <n v="-24.239999999999995"/>
    <n v="-0.39109390125847043"/>
    <n v="3.35"/>
    <n v="0.83"/>
    <n v="61.98"/>
    <n v="1.3333333333333334E-2"/>
    <s v="SCALE"/>
    <x v="0"/>
  </r>
  <r>
    <s v="julcasfamlee@aol.com"/>
    <s v="julie"/>
    <s v="webb"/>
    <s v="Converse"/>
    <s v="TX"/>
    <n v="2600"/>
    <s v="city of converse"/>
    <s v="Campaign_15"/>
    <s v="Facebook Ads"/>
    <s v="2024-01-15"/>
    <n v="700"/>
    <n v="2033"/>
    <n v="40"/>
    <n v="1"/>
    <n v="31.37"/>
    <n v="59.58"/>
    <n v="28.209999999999997"/>
    <n v="28.209999999999997"/>
    <n v="0.89926681542875342"/>
    <n v="1.97"/>
    <n v="0.78"/>
    <n v="31.37"/>
    <n v="2.5000000000000001E-2"/>
    <s v="SCALE"/>
    <x v="0"/>
  </r>
  <r>
    <s v="inen1980@yahoo.com"/>
    <s v="james"/>
    <s v="case"/>
    <s v="Pacifica"/>
    <s v="CA"/>
    <n v="1254"/>
    <s v="big wheel"/>
    <s v="Campaign_18"/>
    <s v="Facebook Ads"/>
    <s v="2024-01-09"/>
    <n v="100"/>
    <n v="1620"/>
    <n v="28"/>
    <n v="0"/>
    <n v="23.11"/>
    <n v="0"/>
    <n v="-23.11"/>
    <n v="-23.11"/>
    <n v="-1"/>
    <n v="1.73"/>
    <n v="0.83"/>
    <n v="0"/>
    <n v="0"/>
    <s v="PAUSE"/>
    <x v="3"/>
  </r>
  <r>
    <s v="kachilds@hotmail.com"/>
    <s v="kathy"/>
    <s v="childs"/>
    <s v="Dayton"/>
    <s v="OH"/>
    <n v="1500"/>
    <s v="desmonds formal wear"/>
    <s v="Campaign_8"/>
    <s v="Facebook Ads"/>
    <s v="2024-01-05"/>
    <n v="400"/>
    <n v="944"/>
    <n v="28"/>
    <n v="0"/>
    <n v="18.82"/>
    <n v="0"/>
    <n v="-18.82"/>
    <n v="-18.82"/>
    <n v="-1"/>
    <n v="2.97"/>
    <n v="0.67"/>
    <n v="0"/>
    <n v="0"/>
    <s v="PAUSE"/>
    <x v="2"/>
  </r>
  <r>
    <s v="s.trained@gmail.com"/>
    <s v="sibyl"/>
    <s v="cornett"/>
    <s v="West Palm Bea"/>
    <s v="FL"/>
    <n v="5000"/>
    <s v="showbiz pizza place"/>
    <s v="Campaign_19"/>
    <s v="Facebook Ads"/>
    <s v="2024-01-30"/>
    <n v="300"/>
    <n v="766"/>
    <n v="27"/>
    <n v="0"/>
    <n v="21.59"/>
    <n v="0"/>
    <n v="-21.59"/>
    <n v="-21.59"/>
    <n v="-1"/>
    <n v="3.52"/>
    <n v="0.8"/>
    <n v="0"/>
    <n v="0"/>
    <s v="PAUSE"/>
    <x v="3"/>
  </r>
  <r>
    <s v="dabisbad92365@gmail.com"/>
    <s v="dana"/>
    <s v="brown"/>
    <s v="Barstow"/>
    <s v="CA"/>
    <n v="3600"/>
    <s v="ihss"/>
    <s v="Campaign_15"/>
    <s v="Facebook Ads"/>
    <s v="2024-01-25"/>
    <n v="400"/>
    <n v="1137"/>
    <n v="21"/>
    <n v="0"/>
    <n v="16.5"/>
    <n v="0"/>
    <n v="-16.5"/>
    <n v="-16.5"/>
    <n v="-1"/>
    <n v="1.85"/>
    <n v="0.79"/>
    <n v="0"/>
    <n v="0"/>
    <s v="PAUSE"/>
    <x v="2"/>
  </r>
  <r>
    <s v="cgoyzueta_22@hotmail.com"/>
    <s v="clara"/>
    <s v="goyzueta"/>
    <s v="Miami"/>
    <s v="FL"/>
    <n v="3500"/>
    <s v="turaser usa corp"/>
    <s v="Campaign_11"/>
    <s v="Facebook Ads"/>
    <s v="2024-01-14"/>
    <n v="800"/>
    <n v="1571"/>
    <n v="26"/>
    <n v="0"/>
    <n v="14.41"/>
    <n v="0"/>
    <n v="-14.41"/>
    <n v="-14.41"/>
    <n v="-1"/>
    <n v="1.65"/>
    <n v="0.55000000000000004"/>
    <n v="0"/>
    <n v="0"/>
    <s v="PAUSE"/>
    <x v="1"/>
  </r>
  <r>
    <s v="wirenutjohn@yahoo.com"/>
    <s v="john"/>
    <s v="mathews"/>
    <s v="Wray"/>
    <s v="CO"/>
    <n v="1500"/>
    <s v="brophy elect"/>
    <s v="Campaign_7"/>
    <s v="Facebook Ads"/>
    <s v="2024-01-26"/>
    <n v="500"/>
    <n v="1285"/>
    <n v="44"/>
    <n v="0"/>
    <n v="28.66"/>
    <n v="0"/>
    <n v="-28.66"/>
    <n v="-28.66"/>
    <n v="-1"/>
    <n v="3.42"/>
    <n v="0.65"/>
    <n v="0"/>
    <n v="0"/>
    <s v="PAUSE"/>
    <x v="2"/>
  </r>
  <r>
    <s v="johntemmett@gmail.com"/>
    <s v="john"/>
    <s v="emmett"/>
    <s v="Cleveland"/>
    <s v="OH"/>
    <n v="1900"/>
    <s v="sam goody"/>
    <s v="Campaign_2"/>
    <s v="Facebook Ads"/>
    <s v="2024-01-23"/>
    <n v="700"/>
    <n v="1220"/>
    <n v="30"/>
    <n v="3"/>
    <n v="17.72"/>
    <n v="202.34"/>
    <n v="184.62"/>
    <n v="184.62"/>
    <n v="10.418735891647856"/>
    <n v="2.46"/>
    <n v="0.59"/>
    <n v="5.91"/>
    <n v="0.1"/>
    <s v="SCALE"/>
    <x v="0"/>
  </r>
  <r>
    <s v="tiffanieehrrs@gmail.com"/>
    <s v="tiffaniee"/>
    <s v="harris"/>
    <s v="Saint Louis"/>
    <s v="MO"/>
    <n v="3200"/>
    <s v="big benwood"/>
    <s v="Campaign_14"/>
    <s v="Facebook Ads"/>
    <s v="2024-01-20"/>
    <n v="600"/>
    <n v="937"/>
    <n v="17"/>
    <n v="0"/>
    <n v="13.18"/>
    <n v="0"/>
    <n v="-13.18"/>
    <n v="-13.18"/>
    <n v="-1"/>
    <n v="1.81"/>
    <n v="0.78"/>
    <n v="0"/>
    <n v="0"/>
    <s v="PAUSE"/>
    <x v="0"/>
  </r>
  <r>
    <s v="letisha@gmail.com"/>
    <s v="letisha"/>
    <s v="baron"/>
    <s v="Woodward"/>
    <s v="OK"/>
    <n v="3750"/>
    <s v="choices"/>
    <s v="Campaign_6"/>
    <s v="Facebook Ads"/>
    <s v="2024-01-01"/>
    <n v="1000"/>
    <n v="1523"/>
    <n v="52"/>
    <n v="0"/>
    <n v="35.67"/>
    <n v="0"/>
    <n v="-35.67"/>
    <n v="-35.67"/>
    <n v="-1"/>
    <n v="3.41"/>
    <n v="0.69"/>
    <n v="0"/>
    <n v="0"/>
    <s v="PAUSE"/>
    <x v="1"/>
  </r>
  <r>
    <s v="bulter@hotmail.com"/>
    <s v="courtney"/>
    <s v="bulter"/>
    <s v="Duluth"/>
    <s v="GA"/>
    <n v="4800"/>
    <s v="kohl's food stores"/>
    <s v="Campaign_4"/>
    <s v="Facebook Ads"/>
    <s v="2024-01-05"/>
    <n v="200"/>
    <n v="1835"/>
    <n v="36"/>
    <n v="0"/>
    <n v="19.190000000000001"/>
    <n v="0"/>
    <n v="-19.190000000000001"/>
    <n v="-19.190000000000001"/>
    <n v="-1"/>
    <n v="1.96"/>
    <n v="0.53"/>
    <n v="0"/>
    <n v="0"/>
    <s v="PAUSE"/>
    <x v="3"/>
  </r>
  <r>
    <s v="ednacano@hotmail.com"/>
    <s v="edna"/>
    <s v="cano"/>
    <s v="Raleigh"/>
    <s v="NC"/>
    <n v="3250"/>
    <s v="ideal garden maintenance"/>
    <s v="Campaign_15"/>
    <s v="Facebook Ads"/>
    <s v="2024-01-05"/>
    <n v="500"/>
    <n v="2019"/>
    <n v="48"/>
    <n v="1"/>
    <n v="40.24"/>
    <n v="37.28"/>
    <n v="-2.9600000000000009"/>
    <n v="-2.9600000000000009"/>
    <n v="-7.3558648111332031E-2"/>
    <n v="2.38"/>
    <n v="0.84"/>
    <n v="40.24"/>
    <n v="2.0833333333333332E-2"/>
    <s v="SCALE"/>
    <x v="2"/>
  </r>
  <r>
    <s v="genesissr15@yahoo.com"/>
    <s v="genesis"/>
    <s v="mccoy"/>
    <s v="Oakland"/>
    <s v="CA"/>
    <n v="1651"/>
    <s v="gymboree"/>
    <s v="Campaign_13"/>
    <s v="Facebook Ads"/>
    <s v="2024-01-06"/>
    <n v="100"/>
    <n v="610"/>
    <n v="15"/>
    <n v="0"/>
    <n v="12.12"/>
    <n v="0"/>
    <n v="-12.12"/>
    <n v="-12.12"/>
    <n v="-1"/>
    <n v="2.46"/>
    <n v="0.81"/>
    <n v="0"/>
    <n v="0"/>
    <s v="PAUSE"/>
    <x v="3"/>
  </r>
  <r>
    <s v="anquesel@hotmail.com"/>
    <s v="easter"/>
    <s v="miller"/>
    <s v="Richardson"/>
    <s v="TX"/>
    <n v="2500"/>
    <s v="home quarters warehouse"/>
    <s v="Campaign_3"/>
    <s v="Facebook Ads"/>
    <s v="2024-01-15"/>
    <n v="600"/>
    <n v="1800"/>
    <n v="54"/>
    <n v="5"/>
    <n v="35.450000000000003"/>
    <n v="185.05"/>
    <n v="149.60000000000002"/>
    <n v="149.60000000000002"/>
    <n v="4.2200282087447114"/>
    <n v="3"/>
    <n v="0.66"/>
    <n v="7.09"/>
    <n v="9.2592592592592587E-2"/>
    <s v="SCALE"/>
    <x v="0"/>
  </r>
  <r>
    <s v="hilis1992@yahoo.com"/>
    <s v="lyn"/>
    <s v="soler"/>
    <s v="Midlothian"/>
    <s v="TX"/>
    <n v="2250"/>
    <s v="first rate choice"/>
    <s v="Campaign_19"/>
    <s v="Facebook Ads"/>
    <s v="2024-01-18"/>
    <n v="700"/>
    <n v="1225"/>
    <n v="39"/>
    <n v="1"/>
    <n v="20.8"/>
    <n v="58.46"/>
    <n v="37.659999999999997"/>
    <n v="37.659999999999997"/>
    <n v="1.8105769230769229"/>
    <n v="3.18"/>
    <n v="0.53"/>
    <n v="20.8"/>
    <n v="2.564102564102564E-2"/>
    <s v="SCALE"/>
    <x v="0"/>
  </r>
  <r>
    <s v="redbug1012@aol.com"/>
    <s v="christiana"/>
    <s v="stallone"/>
    <s v="Reading"/>
    <s v="PA"/>
    <n v="2500"/>
    <s v="the highlands at wyomissing"/>
    <s v="Campaign_14"/>
    <s v="Facebook Ads"/>
    <s v="2024-01-20"/>
    <n v="300"/>
    <n v="2451"/>
    <n v="45"/>
    <n v="0"/>
    <n v="31.04"/>
    <n v="0"/>
    <n v="-31.04"/>
    <n v="-31.04"/>
    <n v="-1"/>
    <n v="1.84"/>
    <n v="0.69"/>
    <n v="0"/>
    <n v="0"/>
    <s v="PAUSE"/>
    <x v="3"/>
  </r>
  <r>
    <s v="lyleo@hotmail.com"/>
    <s v="lyle"/>
    <s v="andrews"/>
    <s v="Medford"/>
    <s v="OR"/>
    <n v="1900"/>
    <s v="witmark"/>
    <s v="Campaign_14"/>
    <s v="Facebook Ads"/>
    <s v="2024-01-08"/>
    <n v="400"/>
    <n v="1663"/>
    <n v="50"/>
    <n v="2"/>
    <n v="24.45"/>
    <n v="75.849999999999994"/>
    <n v="51.399999999999991"/>
    <n v="51.399999999999991"/>
    <n v="2.1022494887525558"/>
    <n v="3.01"/>
    <n v="0.49"/>
    <n v="12.22"/>
    <n v="0.04"/>
    <s v="SCALE"/>
    <x v="2"/>
  </r>
  <r>
    <s v="kllgarrett@gmail.com"/>
    <s v="kelly"/>
    <s v="garrett"/>
    <s v="New Philadelp"/>
    <s v="OH"/>
    <n v="1950"/>
    <s v="sidwell materials inc"/>
    <s v="Campaign_10"/>
    <s v="Facebook Ads"/>
    <s v="2024-01-03"/>
    <n v="300"/>
    <n v="2244"/>
    <n v="38"/>
    <n v="1"/>
    <n v="27.86"/>
    <n v="44.08"/>
    <n v="16.22"/>
    <n v="16.22"/>
    <n v="0.58219669777458716"/>
    <n v="1.69"/>
    <n v="0.73"/>
    <n v="27.86"/>
    <n v="2.6315789473684209E-2"/>
    <s v="SCALE"/>
    <x v="3"/>
  </r>
  <r>
    <s v="shany01us@yahoo.com"/>
    <s v="shannon"/>
    <s v="damm"/>
    <s v="Carlinville"/>
    <s v="IL"/>
    <n v="3600"/>
    <s v="jp morgan chase bank"/>
    <s v="Campaign_1"/>
    <s v="Facebook Ads"/>
    <s v="2024-01-06"/>
    <n v="100"/>
    <n v="2473"/>
    <n v="54"/>
    <n v="5"/>
    <n v="25.33"/>
    <n v="296.95"/>
    <n v="271.62"/>
    <n v="271.62"/>
    <n v="10.723253059613107"/>
    <n v="2.1800000000000002"/>
    <n v="0.47"/>
    <n v="5.07"/>
    <n v="9.2592592592592587E-2"/>
    <s v="SCALE"/>
    <x v="3"/>
  </r>
  <r>
    <s v="kellycaldwell@gmail.com"/>
    <s v="kelly"/>
    <s v="caldwell"/>
    <s v="Pendleton"/>
    <s v="IN"/>
    <n v="1800"/>
    <s v="peaches"/>
    <s v="Campaign_19"/>
    <s v="Facebook Ads"/>
    <s v="2024-01-27"/>
    <n v="1000"/>
    <n v="1268"/>
    <n v="35"/>
    <n v="0"/>
    <n v="17.55"/>
    <n v="0"/>
    <n v="-17.55"/>
    <n v="-17.55"/>
    <n v="-1"/>
    <n v="2.76"/>
    <n v="0.5"/>
    <n v="0"/>
    <n v="0"/>
    <s v="PAUSE"/>
    <x v="1"/>
  </r>
  <r>
    <s v="deejay1590@gmail.com"/>
    <s v="darnell"/>
    <s v="jackson"/>
    <s v="Philadelphia"/>
    <s v="PA"/>
    <n v="6000"/>
    <s v="piedmont airlines"/>
    <s v="Campaign_14"/>
    <s v="Facebook Ads"/>
    <s v="2024-01-11"/>
    <n v="200"/>
    <n v="1382"/>
    <n v="45"/>
    <n v="0"/>
    <n v="30.71"/>
    <n v="0"/>
    <n v="-30.71"/>
    <n v="-30.71"/>
    <n v="-1"/>
    <n v="3.26"/>
    <n v="0.68"/>
    <n v="0"/>
    <n v="0"/>
    <s v="PAUSE"/>
    <x v="3"/>
  </r>
  <r>
    <s v="amaryh@live.com"/>
    <s v="april"/>
    <s v="holcomb"/>
    <s v="Strongsville"/>
    <s v="OH"/>
    <n v="4100"/>
    <s v="university hospital"/>
    <s v="Campaign_3"/>
    <s v="Facebook Ads"/>
    <s v="2024-01-22"/>
    <n v="400"/>
    <n v="647"/>
    <n v="18"/>
    <n v="0"/>
    <n v="7.38"/>
    <n v="0"/>
    <n v="-7.38"/>
    <n v="-7.38"/>
    <n v="-1"/>
    <n v="2.78"/>
    <n v="0.41"/>
    <n v="0"/>
    <n v="0"/>
    <s v="PAUSE"/>
    <x v="2"/>
  </r>
  <r>
    <s v="star22v.bp@gmail.com"/>
    <s v="benjamin"/>
    <s v="perry"/>
    <s v="Fort Wayne"/>
    <s v="IN"/>
    <n v="2900"/>
    <s v="advance machine works corp"/>
    <s v="Campaign_20"/>
    <s v="Facebook Ads"/>
    <s v="2024-01-27"/>
    <n v="600"/>
    <n v="1942"/>
    <n v="70"/>
    <n v="2"/>
    <n v="53.84"/>
    <n v="134.66999999999999"/>
    <n v="80.829999999999984"/>
    <n v="80.829999999999984"/>
    <n v="1.5013001485884097"/>
    <n v="3.6"/>
    <n v="0.77"/>
    <n v="26.92"/>
    <n v="2.8571428571428571E-2"/>
    <s v="SCALE"/>
    <x v="0"/>
  </r>
  <r>
    <s v="edwardbaines5@yahoo.com"/>
    <s v="edward"/>
    <s v="baines"/>
    <s v="Houston"/>
    <s v="TX"/>
    <n v="2000"/>
    <s v="remedy"/>
    <s v="Campaign_19"/>
    <s v="Facebook Ads"/>
    <s v="2024-01-01"/>
    <n v="600"/>
    <n v="977"/>
    <n v="23"/>
    <n v="0"/>
    <n v="9.41"/>
    <n v="0"/>
    <n v="-9.41"/>
    <n v="-9.41"/>
    <n v="-1"/>
    <n v="2.35"/>
    <n v="0.41"/>
    <n v="0"/>
    <n v="0"/>
    <s v="PAUSE"/>
    <x v="0"/>
  </r>
  <r>
    <s v="klzillmer@gmail.com"/>
    <s v="karen"/>
    <s v="zillmer"/>
    <s v="Mishawaka"/>
    <s v="IN"/>
    <n v="3000"/>
    <s v="hampton inn"/>
    <s v="Campaign_7"/>
    <s v="Facebook Ads"/>
    <s v="2024-01-17"/>
    <n v="1000"/>
    <n v="1192"/>
    <n v="36"/>
    <n v="3"/>
    <n v="16.55"/>
    <n v="186.67"/>
    <n v="170.11999999999998"/>
    <n v="170.11999999999998"/>
    <n v="10.279154078549848"/>
    <n v="3.02"/>
    <n v="0.46"/>
    <n v="5.52"/>
    <n v="8.3333333333333329E-2"/>
    <s v="SCALE"/>
    <x v="1"/>
  </r>
  <r>
    <s v="refacing_life@yahoo.com"/>
    <s v="dawn"/>
    <s v="turner"/>
    <s v="Tampa"/>
    <s v="FL"/>
    <n v="1900"/>
    <s v="dacco"/>
    <s v="Campaign_12"/>
    <s v="Facebook Ads"/>
    <s v="2024-01-21"/>
    <n v="1000"/>
    <n v="628"/>
    <n v="15"/>
    <n v="0"/>
    <n v="12.49"/>
    <n v="0"/>
    <n v="-12.49"/>
    <n v="-12.49"/>
    <n v="-1"/>
    <n v="2.39"/>
    <n v="0.83"/>
    <n v="0"/>
    <n v="0"/>
    <s v="PAUSE"/>
    <x v="1"/>
  </r>
  <r>
    <s v="mykann_23@yahoo.com"/>
    <s v="kimberly"/>
    <s v="williams"/>
    <s v="Austin"/>
    <s v="TX"/>
    <n v="4300"/>
    <s v="state of texas hhsc"/>
    <s v="Campaign_5"/>
    <s v="Facebook Ads"/>
    <s v="2024-01-03"/>
    <n v="600"/>
    <n v="1242"/>
    <n v="52"/>
    <n v="1"/>
    <n v="39.99"/>
    <n v="39.07"/>
    <n v="-0.92000000000000171"/>
    <n v="-0.92000000000000171"/>
    <n v="-2.3005751437859507E-2"/>
    <n v="4.1900000000000004"/>
    <n v="0.77"/>
    <n v="39.99"/>
    <n v="1.9230769230769232E-2"/>
    <s v="SCALE"/>
    <x v="0"/>
  </r>
  <r>
    <s v="kpgranma@yahoo.com"/>
    <s v="kathy"/>
    <s v="portillo"/>
    <s v="Glendale"/>
    <s v="AZ"/>
    <n v="2900"/>
    <s v="frys food store"/>
    <s v="Campaign_12"/>
    <s v="Facebook Ads"/>
    <s v="2024-01-10"/>
    <n v="700"/>
    <n v="1095"/>
    <n v="41"/>
    <n v="0"/>
    <n v="23.77"/>
    <n v="0"/>
    <n v="-23.77"/>
    <n v="-23.77"/>
    <n v="-1"/>
    <n v="3.74"/>
    <n v="0.57999999999999996"/>
    <n v="0"/>
    <n v="0"/>
    <s v="PAUSE"/>
    <x v="0"/>
  </r>
  <r>
    <s v="taltonlatonya@yahoo.com"/>
    <s v="la tonya"/>
    <s v="talton"/>
    <s v="Italy"/>
    <s v="TX"/>
    <n v="4000"/>
    <s v="disability"/>
    <s v="Campaign_9"/>
    <s v="Facebook Ads"/>
    <s v="2024-01-10"/>
    <n v="200"/>
    <n v="1763"/>
    <n v="72"/>
    <n v="0"/>
    <n v="51.66"/>
    <n v="0"/>
    <n v="-51.66"/>
    <n v="-51.66"/>
    <n v="-1"/>
    <n v="4.08"/>
    <n v="0.72"/>
    <n v="0"/>
    <n v="0"/>
    <s v="PAUSE"/>
    <x v="3"/>
  </r>
  <r>
    <s v="moses1612@aol.com"/>
    <s v="bobbi"/>
    <s v="moses"/>
    <s v="Canton"/>
    <s v="OH"/>
    <n v="2000"/>
    <s v="signature health services"/>
    <s v="Campaign_8"/>
    <s v="Facebook Ads"/>
    <s v="2024-01-30"/>
    <n v="600"/>
    <n v="1346"/>
    <n v="39"/>
    <n v="1"/>
    <n v="20.84"/>
    <n v="56.08"/>
    <n v="35.239999999999995"/>
    <n v="35.239999999999995"/>
    <n v="1.6909788867562379"/>
    <n v="2.9"/>
    <n v="0.53"/>
    <n v="20.84"/>
    <n v="2.564102564102564E-2"/>
    <s v="SCALE"/>
    <x v="0"/>
  </r>
  <r>
    <s v="billiejoakley2011@yahoo.com"/>
    <s v="billie"/>
    <s v="rodgers"/>
    <s v="Chandler"/>
    <s v="IN"/>
    <n v="1500"/>
    <s v="select specialty hospital"/>
    <s v="Campaign_6"/>
    <s v="Facebook Ads"/>
    <s v="2024-01-12"/>
    <n v="200"/>
    <n v="2216"/>
    <n v="43"/>
    <n v="4"/>
    <n v="26.43"/>
    <n v="269.66000000000003"/>
    <n v="243.23000000000002"/>
    <n v="243.23000000000002"/>
    <n v="9.2027998486568308"/>
    <n v="1.94"/>
    <n v="0.61"/>
    <n v="6.61"/>
    <n v="9.3023255813953487E-2"/>
    <s v="SCALE"/>
    <x v="3"/>
  </r>
  <r>
    <s v="peach535@hotmail.com"/>
    <s v="sarah"/>
    <s v="naber"/>
    <s v="Palm Bay"/>
    <s v="FL"/>
    <n v="2750"/>
    <s v="texas roadhouse"/>
    <s v="Campaign_14"/>
    <s v="Facebook Ads"/>
    <s v="2024-01-08"/>
    <n v="400"/>
    <n v="544"/>
    <n v="13"/>
    <n v="0"/>
    <n v="7.09"/>
    <n v="0"/>
    <n v="-7.09"/>
    <n v="-7.09"/>
    <n v="-1"/>
    <n v="2.39"/>
    <n v="0.55000000000000004"/>
    <n v="0"/>
    <n v="0"/>
    <s v="PAUSE"/>
    <x v="2"/>
  </r>
  <r>
    <s v="hidejackson@aol.com"/>
    <s v="heidi"/>
    <s v="jackson"/>
    <s v="Plano"/>
    <s v="TX"/>
    <n v="1248"/>
    <s v="technisource"/>
    <s v="Campaign_6"/>
    <s v="Facebook Ads"/>
    <s v="2024-01-26"/>
    <n v="600"/>
    <n v="1358"/>
    <n v="51"/>
    <n v="5"/>
    <n v="41.89"/>
    <n v="176.34"/>
    <n v="134.44999999999999"/>
    <n v="134.44999999999999"/>
    <n v="3.2095965624253995"/>
    <n v="3.76"/>
    <n v="0.82"/>
    <n v="8.3800000000000008"/>
    <n v="9.8039215686274508E-2"/>
    <s v="SCALE"/>
    <x v="0"/>
  </r>
  <r>
    <s v="toyab82@gmail.com"/>
    <s v="antonia"/>
    <s v="buccellato"/>
    <s v="Pittsburg"/>
    <s v="CA"/>
    <n v="4000"/>
    <s v="denny"/>
    <s v="Campaign_6"/>
    <s v="Facebook Ads"/>
    <s v="2024-01-23"/>
    <n v="1000"/>
    <n v="1565"/>
    <n v="42"/>
    <n v="0"/>
    <n v="26.88"/>
    <n v="0"/>
    <n v="-26.88"/>
    <n v="-26.88"/>
    <n v="-1"/>
    <n v="2.68"/>
    <n v="0.64"/>
    <n v="0"/>
    <n v="0"/>
    <s v="PAUSE"/>
    <x v="1"/>
  </r>
  <r>
    <s v="bttywyatt@yahoo.com"/>
    <s v="betty"/>
    <s v="wyatt"/>
    <s v="Saint Louis"/>
    <s v="MO"/>
    <n v="1500"/>
    <s v="unitedhealthcare"/>
    <s v="Campaign_20"/>
    <s v="Facebook Ads"/>
    <s v="2024-01-18"/>
    <n v="1000"/>
    <n v="1759"/>
    <n v="51"/>
    <n v="0"/>
    <n v="41.68"/>
    <n v="0"/>
    <n v="-41.68"/>
    <n v="-41.68"/>
    <n v="-1"/>
    <n v="2.9"/>
    <n v="0.82"/>
    <n v="0"/>
    <n v="0"/>
    <s v="PAUSE"/>
    <x v="1"/>
  </r>
  <r>
    <s v="travelfun4u@live.com"/>
    <s v="wanda"/>
    <s v="leverett"/>
    <s v="Jacksonville"/>
    <s v="FL"/>
    <n v="2000"/>
    <s v="nefeda"/>
    <s v="Campaign_14"/>
    <s v="Facebook Ads"/>
    <s v="2024-01-24"/>
    <n v="700"/>
    <n v="2302"/>
    <n v="73"/>
    <n v="2"/>
    <n v="33.14"/>
    <n v="117.98"/>
    <n v="84.84"/>
    <n v="84.84"/>
    <n v="2.56004828002414"/>
    <n v="3.17"/>
    <n v="0.45"/>
    <n v="16.57"/>
    <n v="2.7397260273972601E-2"/>
    <s v="SCALE"/>
    <x v="0"/>
  </r>
  <r>
    <s v="decorian@gmail.com"/>
    <s v="decorian"/>
    <s v="liles"/>
    <s v="Greensboro"/>
    <s v="NC"/>
    <n v="2167"/>
    <s v="gmac insurance"/>
    <s v="Campaign_15"/>
    <s v="Facebook Ads"/>
    <s v="2024-01-09"/>
    <n v="700"/>
    <n v="2248"/>
    <n v="87"/>
    <n v="7"/>
    <n v="65.45"/>
    <n v="452.12"/>
    <n v="386.67"/>
    <n v="386.67"/>
    <n v="5.907868601986249"/>
    <n v="3.87"/>
    <n v="0.75"/>
    <n v="9.35"/>
    <n v="8.0459770114942528E-2"/>
    <s v="SCALE"/>
    <x v="0"/>
  </r>
  <r>
    <s v="mz.jonez87@yahoo.com"/>
    <s v="ebony"/>
    <s v="jones"/>
    <s v="Charlotte"/>
    <s v="NC"/>
    <n v="2800"/>
    <s v="hewitt associates"/>
    <s v="Campaign_15"/>
    <s v="Facebook Ads"/>
    <s v="2024-01-09"/>
    <n v="600"/>
    <n v="1991"/>
    <n v="64"/>
    <n v="0"/>
    <n v="34.24"/>
    <n v="0"/>
    <n v="-34.24"/>
    <n v="-34.24"/>
    <n v="-1"/>
    <n v="3.21"/>
    <n v="0.54"/>
    <n v="0"/>
    <n v="0"/>
    <s v="PAUSE"/>
    <x v="0"/>
  </r>
  <r>
    <s v="dayvidevans@msn.com"/>
    <s v="david"/>
    <s v="evans"/>
    <s v="Tampa"/>
    <s v="FL"/>
    <n v="2800"/>
    <s v="itc service group"/>
    <s v="Campaign_3"/>
    <s v="Facebook Ads"/>
    <s v="2024-01-27"/>
    <n v="700"/>
    <n v="1731"/>
    <n v="48"/>
    <n v="0"/>
    <n v="33.409999999999997"/>
    <n v="0"/>
    <n v="-33.409999999999997"/>
    <n v="-33.409999999999997"/>
    <n v="-1"/>
    <n v="2.77"/>
    <n v="0.7"/>
    <n v="0"/>
    <n v="0"/>
    <s v="PAUSE"/>
    <x v="0"/>
  </r>
  <r>
    <s v="pj_collier@yahoo.com"/>
    <s v="patrick"/>
    <s v="collier"/>
    <s v="Calumet City"/>
    <s v="IL"/>
    <n v="1500"/>
    <s v="targetcorporation"/>
    <s v="Campaign_13"/>
    <s v="Facebook Ads"/>
    <s v="2024-01-03"/>
    <n v="500"/>
    <n v="2359"/>
    <n v="62"/>
    <n v="1"/>
    <n v="29.67"/>
    <n v="68.02"/>
    <n v="38.349999999999994"/>
    <n v="38.349999999999994"/>
    <n v="1.2925513987192447"/>
    <n v="2.63"/>
    <n v="0.48"/>
    <n v="29.67"/>
    <n v="1.6129032258064516E-2"/>
    <s v="SCALE"/>
    <x v="2"/>
  </r>
  <r>
    <s v="cej4384@gmail.com"/>
    <s v="christie"/>
    <s v="jacobs"/>
    <s v="Harrisburg"/>
    <s v="PA"/>
    <n v="2522"/>
    <s v="portrait innovation"/>
    <s v="Campaign_7"/>
    <s v="Facebook Ads"/>
    <s v="2024-01-15"/>
    <n v="300"/>
    <n v="2159"/>
    <n v="42"/>
    <n v="0"/>
    <n v="31.8"/>
    <n v="0"/>
    <n v="-31.8"/>
    <n v="-31.8"/>
    <n v="-1"/>
    <n v="1.95"/>
    <n v="0.76"/>
    <n v="0"/>
    <n v="0"/>
    <s v="PAUSE"/>
    <x v="3"/>
  </r>
  <r>
    <s v="leann.cook13@gmail.com"/>
    <s v="belinda"/>
    <s v="cook"/>
    <s v="Indian Trail"/>
    <s v="NC"/>
    <n v="4996"/>
    <s v="the pantry"/>
    <s v="Campaign_11"/>
    <s v="Facebook Ads"/>
    <s v="2024-01-20"/>
    <n v="300"/>
    <n v="1259"/>
    <n v="30"/>
    <n v="0"/>
    <n v="14.28"/>
    <n v="0"/>
    <n v="-14.28"/>
    <n v="-14.28"/>
    <n v="-1"/>
    <n v="2.38"/>
    <n v="0.48"/>
    <n v="0"/>
    <n v="0"/>
    <s v="PAUSE"/>
    <x v="3"/>
  </r>
  <r>
    <s v="lil_innocent_demon@yahoo.com"/>
    <s v="raquel"/>
    <s v="herrera"/>
    <s v="Porter"/>
    <s v="TX"/>
    <n v="3500"/>
    <s v="goodwill"/>
    <s v="Campaign_18"/>
    <s v="Facebook Ads"/>
    <s v="2024-01-19"/>
    <n v="600"/>
    <n v="2217"/>
    <n v="95"/>
    <n v="0"/>
    <n v="77.78"/>
    <n v="0"/>
    <n v="-77.78"/>
    <n v="-77.78"/>
    <n v="-1"/>
    <n v="4.29"/>
    <n v="0.82"/>
    <n v="0"/>
    <n v="0"/>
    <s v="PAUSE"/>
    <x v="0"/>
  </r>
  <r>
    <s v="bsgonecrazy@aol.com"/>
    <s v="becky"/>
    <s v="smith"/>
    <s v="Buda"/>
    <s v="TX"/>
    <n v="3700"/>
    <s v="penn central springs"/>
    <s v="Campaign_18"/>
    <s v="Facebook Ads"/>
    <s v="2024-01-19"/>
    <n v="600"/>
    <n v="843"/>
    <n v="22"/>
    <n v="0"/>
    <n v="11.95"/>
    <n v="0"/>
    <n v="-11.95"/>
    <n v="-11.95"/>
    <n v="-1"/>
    <n v="2.61"/>
    <n v="0.54"/>
    <n v="0"/>
    <n v="0"/>
    <s v="PAUSE"/>
    <x v="0"/>
  </r>
  <r>
    <s v="taylor.fisher.fci@gmail.com"/>
    <s v="taylor"/>
    <s v="fisher"/>
    <s v="Columbus"/>
    <s v="OH"/>
    <n v="2100"/>
    <s v="hollister"/>
    <s v="Campaign_9"/>
    <s v="Facebook Ads"/>
    <s v="2024-01-22"/>
    <n v="800"/>
    <n v="1927"/>
    <n v="44"/>
    <n v="4"/>
    <n v="36.58"/>
    <n v="206.01"/>
    <n v="169.43"/>
    <n v="169.43"/>
    <n v="4.6317659923455441"/>
    <n v="2.2799999999999998"/>
    <n v="0.83"/>
    <n v="9.14"/>
    <n v="9.0909090909090912E-2"/>
    <s v="SCALE"/>
    <x v="1"/>
  </r>
  <r>
    <s v="amcollectagency@yahoo.com"/>
    <s v="armenda"/>
    <s v="maya"/>
    <s v="North Hollywo"/>
    <s v="CA"/>
    <n v="2800"/>
    <s v="armenda"/>
    <s v="Campaign_17"/>
    <s v="Facebook Ads"/>
    <s v="2024-01-02"/>
    <n v="700"/>
    <n v="557"/>
    <n v="23"/>
    <n v="2"/>
    <n v="18.329999999999998"/>
    <n v="121.47"/>
    <n v="103.14"/>
    <n v="103.14"/>
    <n v="5.626841243862521"/>
    <n v="4.13"/>
    <n v="0.8"/>
    <n v="9.16"/>
    <n v="8.6956521739130432E-2"/>
    <s v="SCALE"/>
    <x v="0"/>
  </r>
  <r>
    <s v="smithd985@gmail.com"/>
    <s v="donna"/>
    <s v="smith"/>
    <s v="Pensacola"/>
    <s v="FL"/>
    <n v="1138"/>
    <s v="target"/>
    <s v="Campaign_7"/>
    <s v="Facebook Ads"/>
    <s v="2024-01-05"/>
    <n v="200"/>
    <n v="2194"/>
    <n v="92"/>
    <n v="4"/>
    <n v="73.209999999999994"/>
    <n v="231.4"/>
    <n v="158.19"/>
    <n v="158.19"/>
    <n v="2.1607703865592134"/>
    <n v="4.1900000000000004"/>
    <n v="0.8"/>
    <n v="18.3"/>
    <n v="4.3478260869565216E-2"/>
    <s v="SCALE"/>
    <x v="3"/>
  </r>
  <r>
    <s v="tameram1234@gmail.com"/>
    <s v="robinson"/>
    <s v="tamera"/>
    <s v="Norman"/>
    <s v="OK"/>
    <n v="4200"/>
    <s v="brookhaven extensive care"/>
    <s v="Campaign_10"/>
    <s v="Facebook Ads"/>
    <s v="2024-01-15"/>
    <n v="500"/>
    <n v="2289"/>
    <n v="96"/>
    <n v="2"/>
    <n v="60.3"/>
    <n v="137.51"/>
    <n v="77.209999999999994"/>
    <n v="77.209999999999994"/>
    <n v="1.2804311774461028"/>
    <n v="4.1900000000000004"/>
    <n v="0.63"/>
    <n v="30.15"/>
    <n v="2.0833333333333332E-2"/>
    <s v="SCALE"/>
    <x v="2"/>
  </r>
  <r>
    <s v="perdomoaudrey@yahoo.com"/>
    <s v="audrey"/>
    <s v="perdomo"/>
    <s v="Springfield"/>
    <s v="TN"/>
    <n v="1462"/>
    <s v="immigration law offices of raf"/>
    <s v="Campaign_18"/>
    <s v="Facebook Ads"/>
    <s v="2024-01-08"/>
    <n v="800"/>
    <n v="987"/>
    <n v="29"/>
    <n v="1"/>
    <n v="14.24"/>
    <n v="35.630000000000003"/>
    <n v="21.39"/>
    <n v="21.39"/>
    <n v="1.5021067415730338"/>
    <n v="2.94"/>
    <n v="0.49"/>
    <n v="14.24"/>
    <n v="3.4482758620689655E-2"/>
    <s v="SCALE"/>
    <x v="1"/>
  </r>
  <r>
    <s v="takittab@hotmail.com"/>
    <s v="takitta"/>
    <s v="beatty"/>
    <s v="Harrisburg"/>
    <s v="PA"/>
    <n v="2708"/>
    <s v="commonwealth of pa"/>
    <s v="Campaign_1"/>
    <s v="Facebook Ads"/>
    <s v="2024-01-09"/>
    <n v="1000"/>
    <n v="2169"/>
    <n v="91"/>
    <n v="2"/>
    <n v="64.61"/>
    <n v="91.96"/>
    <n v="27.349999999999994"/>
    <n v="27.349999999999994"/>
    <n v="0.42330908528091621"/>
    <n v="4.2"/>
    <n v="0.71"/>
    <n v="32.299999999999997"/>
    <n v="2.197802197802198E-2"/>
    <s v="SCALE"/>
    <x v="1"/>
  </r>
  <r>
    <s v="nelliet@gmail.com"/>
    <s v="nellie"/>
    <s v="thompson"/>
    <s v="Shawnee"/>
    <s v="OK"/>
    <n v="3813"/>
    <s v="contract healthcare"/>
    <s v="Campaign_19"/>
    <s v="Facebook Ads"/>
    <s v="2024-01-26"/>
    <n v="200"/>
    <n v="1610"/>
    <n v="38"/>
    <n v="0"/>
    <n v="21.25"/>
    <n v="0"/>
    <n v="-21.25"/>
    <n v="-21.25"/>
    <n v="-1"/>
    <n v="2.36"/>
    <n v="0.56000000000000005"/>
    <n v="0"/>
    <n v="0"/>
    <s v="PAUSE"/>
    <x v="3"/>
  </r>
  <r>
    <s v="wclara42@yahoo.com"/>
    <s v="clara"/>
    <s v="wilson spenc"/>
    <s v="Pawhuska"/>
    <s v="OK"/>
    <n v="1000"/>
    <s v="brentals"/>
    <s v="Campaign_17"/>
    <s v="Facebook Ads"/>
    <s v="2024-01-02"/>
    <n v="600"/>
    <n v="1635"/>
    <n v="25"/>
    <n v="0"/>
    <n v="17.760000000000002"/>
    <n v="0"/>
    <n v="-17.760000000000002"/>
    <n v="-17.760000000000002"/>
    <n v="-1"/>
    <n v="1.53"/>
    <n v="0.71"/>
    <n v="0"/>
    <n v="0"/>
    <s v="PAUSE"/>
    <x v="0"/>
  </r>
  <r>
    <s v="wildandstormywendy@yahoo.com"/>
    <s v="wendy"/>
    <s v="kyllo"/>
    <s v="Red Wing"/>
    <s v="MN"/>
    <n v="2000"/>
    <s v="rolling thunder"/>
    <s v="Campaign_7"/>
    <s v="Facebook Ads"/>
    <s v="2024-01-11"/>
    <n v="1000"/>
    <n v="1507"/>
    <n v="55"/>
    <n v="0"/>
    <n v="35.049999999999997"/>
    <n v="0"/>
    <n v="-35.049999999999997"/>
    <n v="-35.049999999999997"/>
    <n v="-1"/>
    <n v="3.65"/>
    <n v="0.64"/>
    <n v="0"/>
    <n v="0"/>
    <s v="PAUSE"/>
    <x v="1"/>
  </r>
  <r>
    <s v="mari_mo418@yahoo.com"/>
    <s v="marissa"/>
    <s v="moreno"/>
    <s v="Fort Worth"/>
    <s v="TX"/>
    <n v="4600"/>
    <s v="tradestar"/>
    <s v="Campaign_2"/>
    <s v="Facebook Ads"/>
    <s v="2024-01-17"/>
    <n v="800"/>
    <n v="2044"/>
    <n v="86"/>
    <n v="0"/>
    <n v="66.680000000000007"/>
    <n v="0"/>
    <n v="-66.680000000000007"/>
    <n v="-66.680000000000007"/>
    <n v="-1"/>
    <n v="4.21"/>
    <n v="0.78"/>
    <n v="0"/>
    <n v="0"/>
    <s v="PAUSE"/>
    <x v="1"/>
  </r>
  <r>
    <s v="rekeeta_williams@yahoo.com"/>
    <s v="rekeeta"/>
    <s v="williams"/>
    <s v="Chicago"/>
    <s v="IL"/>
    <n v="1750"/>
    <s v="hilliard"/>
    <s v="Campaign_7"/>
    <s v="Facebook Ads"/>
    <s v="2024-01-30"/>
    <n v="800"/>
    <n v="529"/>
    <n v="9"/>
    <n v="1"/>
    <n v="6.46"/>
    <n v="70.66"/>
    <n v="64.2"/>
    <n v="64.2"/>
    <n v="9.9380804953560382"/>
    <n v="1.7"/>
    <n v="0.72"/>
    <n v="6.46"/>
    <n v="0.1111111111111111"/>
    <s v="SCALE"/>
    <x v="1"/>
  </r>
  <r>
    <s v="l0stredempti0n@yahoo.com"/>
    <s v="travis"/>
    <s v="cockerham"/>
    <s v="Abilene"/>
    <s v="TX"/>
    <n v="3250"/>
    <s v="u.s. army"/>
    <s v="Campaign_8"/>
    <s v="Facebook Ads"/>
    <s v="2024-01-30"/>
    <n v="100"/>
    <n v="2320"/>
    <n v="87"/>
    <n v="9"/>
    <n v="70.260000000000005"/>
    <n v="630.5"/>
    <n v="560.24"/>
    <n v="560.24"/>
    <n v="7.9738115570737254"/>
    <n v="3.75"/>
    <n v="0.81"/>
    <n v="7.81"/>
    <n v="0.10344827586206896"/>
    <s v="SCALE"/>
    <x v="3"/>
  </r>
  <r>
    <s v="kayla_pete2004@yahoo.com"/>
    <s v="kayla"/>
    <s v="pete"/>
    <s v="Lynchburg"/>
    <s v="VA"/>
    <n v="3033"/>
    <s v="jp morgan chase bank"/>
    <s v="Campaign_12"/>
    <s v="Facebook Ads"/>
    <s v="2024-01-03"/>
    <n v="300"/>
    <n v="1935"/>
    <n v="45"/>
    <n v="1"/>
    <n v="22.94"/>
    <n v="49.8"/>
    <n v="26.859999999999996"/>
    <n v="26.859999999999996"/>
    <n v="1.1708805579773318"/>
    <n v="2.33"/>
    <n v="0.51"/>
    <n v="22.94"/>
    <n v="2.2222222222222223E-2"/>
    <s v="SCALE"/>
    <x v="3"/>
  </r>
  <r>
    <s v="yatta22@live.com"/>
    <s v="kenyatta"/>
    <s v="hopson"/>
    <s v="Elgin"/>
    <s v="IL"/>
    <n v="3900"/>
    <s v="clearbrook"/>
    <s v="Campaign_17"/>
    <s v="Facebook Ads"/>
    <s v="2024-01-30"/>
    <n v="500"/>
    <n v="2329"/>
    <n v="102"/>
    <n v="10"/>
    <n v="49.62"/>
    <n v="353.44"/>
    <n v="303.82"/>
    <n v="303.82"/>
    <n v="6.1229343006852082"/>
    <n v="4.38"/>
    <n v="0.49"/>
    <n v="4.96"/>
    <n v="9.8039215686274508E-2"/>
    <s v="SCALE"/>
    <x v="2"/>
  </r>
  <r>
    <s v="modeldanielle@gmail.com"/>
    <s v="danielle"/>
    <s v="stanton"/>
    <s v="Zachary"/>
    <s v="LA"/>
    <n v="100"/>
    <s v="stateoflaboardofethics"/>
    <s v="Campaign_12"/>
    <s v="Facebook Ads"/>
    <s v="2024-01-12"/>
    <n v="1000"/>
    <n v="2084"/>
    <n v="45"/>
    <n v="0"/>
    <n v="22.87"/>
    <n v="0"/>
    <n v="-22.87"/>
    <n v="-22.87"/>
    <n v="-1"/>
    <n v="2.16"/>
    <n v="0.51"/>
    <n v="0"/>
    <n v="0"/>
    <s v="PAUSE"/>
    <x v="1"/>
  </r>
  <r>
    <s v="littledevils8@yahoo.com"/>
    <s v="latara"/>
    <s v="starling"/>
    <s v="Chandler"/>
    <s v="TX"/>
    <n v="4700"/>
    <s v="mother frances hospi"/>
    <s v="Campaign_5"/>
    <s v="Facebook Ads"/>
    <s v="2024-01-03"/>
    <n v="700"/>
    <n v="2318"/>
    <n v="87"/>
    <n v="0"/>
    <n v="63.56"/>
    <n v="0"/>
    <n v="-63.56"/>
    <n v="-63.56"/>
    <n v="-1"/>
    <n v="3.75"/>
    <n v="0.73"/>
    <n v="0"/>
    <n v="0"/>
    <s v="PAUSE"/>
    <x v="0"/>
  </r>
  <r>
    <s v="zsmith.1@hotmail.com"/>
    <s v="zenique"/>
    <s v="smith"/>
    <s v="Norfolk"/>
    <s v="VA"/>
    <n v="4200"/>
    <s v="community alternatives"/>
    <s v="Campaign_17"/>
    <s v="Facebook Ads"/>
    <s v="2024-01-29"/>
    <n v="300"/>
    <n v="2193"/>
    <n v="76"/>
    <n v="6"/>
    <n v="52.97"/>
    <n v="215.32"/>
    <n v="162.35"/>
    <n v="162.35"/>
    <n v="3.0649424202378706"/>
    <n v="3.47"/>
    <n v="0.7"/>
    <n v="8.83"/>
    <n v="7.8947368421052627E-2"/>
    <s v="SCALE"/>
    <x v="3"/>
  </r>
  <r>
    <s v="amax24@gmail.com"/>
    <s v="aaron"/>
    <s v="maxwell"/>
    <s v="San Marcos"/>
    <s v="CA"/>
    <n v="2346"/>
    <s v="islands restaurant"/>
    <s v="Campaign_1"/>
    <s v="Facebook Ads"/>
    <s v="2024-01-25"/>
    <n v="700"/>
    <n v="846"/>
    <n v="25"/>
    <n v="0"/>
    <n v="18.55"/>
    <n v="0"/>
    <n v="-18.55"/>
    <n v="-18.55"/>
    <n v="-1"/>
    <n v="2.96"/>
    <n v="0.74"/>
    <n v="0"/>
    <n v="0"/>
    <s v="PAUSE"/>
    <x v="0"/>
  </r>
  <r>
    <s v="vcalderon07@gmail.com"/>
    <s v="victoria"/>
    <s v="calderon"/>
    <s v="Orange"/>
    <s v="CA"/>
    <n v="1400"/>
    <s v="caduceus medical grp"/>
    <s v="Campaign_17"/>
    <s v="Facebook Ads"/>
    <s v="2024-01-16"/>
    <n v="100"/>
    <n v="2113"/>
    <n v="88"/>
    <n v="3"/>
    <n v="57.7"/>
    <n v="169.99"/>
    <n v="112.29"/>
    <n v="112.29"/>
    <n v="1.946100519930676"/>
    <n v="4.16"/>
    <n v="0.66"/>
    <n v="19.23"/>
    <n v="3.4090909090909088E-2"/>
    <s v="SCALE"/>
    <x v="3"/>
  </r>
  <r>
    <s v="fcthepirate18@hotmail.com"/>
    <s v="peter"/>
    <s v="kost"/>
    <s v="Flint"/>
    <s v="MI"/>
    <n v="1900"/>
    <s v="eichelberg farm"/>
    <s v="Campaign_4"/>
    <s v="Facebook Ads"/>
    <s v="2024-01-22"/>
    <n v="600"/>
    <n v="2441"/>
    <n v="37"/>
    <n v="0"/>
    <n v="14.8"/>
    <n v="0"/>
    <n v="-14.8"/>
    <n v="-14.8"/>
    <n v="-1"/>
    <n v="1.52"/>
    <n v="0.4"/>
    <n v="0"/>
    <n v="0"/>
    <s v="PAUSE"/>
    <x v="0"/>
  </r>
  <r>
    <s v="skotara_4@hotmail.com"/>
    <s v="talisa"/>
    <s v="reese"/>
    <s v="Columbia"/>
    <s v="SC"/>
    <n v="2600"/>
    <s v="babcockcenter"/>
    <s v="Campaign_8"/>
    <s v="Facebook Ads"/>
    <s v="2024-01-04"/>
    <n v="300"/>
    <n v="2284"/>
    <n v="54"/>
    <n v="2"/>
    <n v="25.42"/>
    <n v="98.01"/>
    <n v="72.59"/>
    <n v="72.59"/>
    <n v="2.8556254917387882"/>
    <n v="2.36"/>
    <n v="0.47"/>
    <n v="12.71"/>
    <n v="3.7037037037037035E-2"/>
    <s v="SCALE"/>
    <x v="3"/>
  </r>
  <r>
    <s v="lisalamison@yahoo.com"/>
    <s v="lisa"/>
    <s v="wyant"/>
    <s v="Shermans Dale"/>
    <s v="PA"/>
    <n v="3200"/>
    <s v="keystone autism services"/>
    <s v="Campaign_1"/>
    <s v="Facebook Ads"/>
    <s v="2024-01-11"/>
    <n v="200"/>
    <n v="560"/>
    <n v="23"/>
    <n v="0"/>
    <n v="13.15"/>
    <n v="0"/>
    <n v="-13.15"/>
    <n v="-13.15"/>
    <n v="-1"/>
    <n v="4.1100000000000003"/>
    <n v="0.56999999999999995"/>
    <n v="0"/>
    <n v="0"/>
    <s v="PAUSE"/>
    <x v="3"/>
  </r>
  <r>
    <s v="litusabsalon@yahoo.com"/>
    <s v="absalon"/>
    <s v="litus"/>
    <s v="Summit"/>
    <s v="NJ"/>
    <n v="1600"/>
    <s v="buywise"/>
    <s v="Campaign_6"/>
    <s v="Facebook Ads"/>
    <s v="2024-01-09"/>
    <n v="300"/>
    <n v="1382"/>
    <n v="31"/>
    <n v="0"/>
    <n v="16.13"/>
    <n v="0"/>
    <n v="-16.13"/>
    <n v="-16.13"/>
    <n v="-1"/>
    <n v="2.2400000000000002"/>
    <n v="0.52"/>
    <n v="0"/>
    <n v="0"/>
    <s v="PAUSE"/>
    <x v="3"/>
  </r>
  <r>
    <s v="amanda.gamble76@gmail.com"/>
    <s v="amanda"/>
    <s v="gamble"/>
    <s v="Le Sueur"/>
    <s v="MN"/>
    <n v="1500"/>
    <s v="aai inc"/>
    <s v="Campaign_4"/>
    <s v="Facebook Ads"/>
    <s v="2024-01-15"/>
    <n v="100"/>
    <n v="904"/>
    <n v="13"/>
    <n v="1"/>
    <n v="10.14"/>
    <n v="63.72"/>
    <n v="53.58"/>
    <n v="53.58"/>
    <n v="5.2840236686390529"/>
    <n v="1.44"/>
    <n v="0.78"/>
    <n v="10.14"/>
    <n v="7.6923076923076927E-2"/>
    <s v="SCALE"/>
    <x v="3"/>
  </r>
  <r>
    <s v="jeagleton77@gmail.com"/>
    <s v="jennifer"/>
    <s v="eagleton"/>
    <s v="trenton"/>
    <s v="NJ"/>
    <n v="4550"/>
    <s v="st johns county school"/>
    <s v="Campaign_10"/>
    <s v="Facebook Ads"/>
    <s v="2024-01-15"/>
    <n v="200"/>
    <n v="2062"/>
    <n v="89"/>
    <n v="0"/>
    <n v="49.15"/>
    <n v="0"/>
    <n v="-49.15"/>
    <n v="-49.15"/>
    <n v="-1"/>
    <n v="4.32"/>
    <n v="0.55000000000000004"/>
    <n v="0"/>
    <n v="0"/>
    <s v="PAUSE"/>
    <x v="3"/>
  </r>
  <r>
    <s v="debspin1@aol.com"/>
    <s v="deborah"/>
    <s v="lougheed"/>
    <s v="Orlando"/>
    <s v="FL"/>
    <n v="2500"/>
    <s v="hotelbeds usa"/>
    <s v="Campaign_2"/>
    <s v="Facebook Ads"/>
    <s v="2024-01-18"/>
    <n v="800"/>
    <n v="1632"/>
    <n v="38"/>
    <n v="0"/>
    <n v="31.81"/>
    <n v="0"/>
    <n v="-31.81"/>
    <n v="-31.81"/>
    <n v="-1"/>
    <n v="2.33"/>
    <n v="0.84"/>
    <n v="0"/>
    <n v="0"/>
    <s v="PAUSE"/>
    <x v="1"/>
  </r>
  <r>
    <s v="str8raiders@hotmail.com"/>
    <s v="donald"/>
    <s v="singh"/>
    <s v="Pinole"/>
    <s v="CA"/>
    <n v="6000"/>
    <s v="oreilly autoparts"/>
    <s v="Campaign_18"/>
    <s v="Facebook Ads"/>
    <s v="2024-01-15"/>
    <n v="600"/>
    <n v="2144"/>
    <n v="87"/>
    <n v="4"/>
    <n v="69.760000000000005"/>
    <n v="168.13"/>
    <n v="98.36999999999999"/>
    <n v="98.36999999999999"/>
    <n v="1.4101204128440366"/>
    <n v="4.0599999999999996"/>
    <n v="0.8"/>
    <n v="17.440000000000001"/>
    <n v="4.5977011494252873E-2"/>
    <s v="SCALE"/>
    <x v="0"/>
  </r>
  <r>
    <s v="arellanesgloria@yahoo.com"/>
    <s v="gloria"/>
    <s v="arellanes"/>
    <s v="Bakersfield"/>
    <s v="CA"/>
    <n v="4500"/>
    <s v="seqoiuamiddleschool"/>
    <s v="Campaign_5"/>
    <s v="Facebook Ads"/>
    <s v="2024-01-23"/>
    <n v="700"/>
    <n v="1676"/>
    <n v="27"/>
    <n v="0"/>
    <n v="20.149999999999999"/>
    <n v="0"/>
    <n v="-20.149999999999999"/>
    <n v="-20.149999999999999"/>
    <n v="-1"/>
    <n v="1.61"/>
    <n v="0.75"/>
    <n v="0"/>
    <n v="0"/>
    <s v="PAUSE"/>
    <x v="0"/>
  </r>
  <r>
    <s v="cecegrl28@gmail.com"/>
    <s v="capps"/>
    <s v="mary"/>
    <s v="New Port Rich"/>
    <s v="FL"/>
    <n v="1500"/>
    <s v="county of volusia"/>
    <s v="Campaign_17"/>
    <s v="Facebook Ads"/>
    <s v="2024-01-31"/>
    <n v="600"/>
    <n v="556"/>
    <n v="13"/>
    <n v="0"/>
    <n v="10.039999999999999"/>
    <n v="0"/>
    <n v="-10.039999999999999"/>
    <n v="-10.039999999999999"/>
    <n v="-1"/>
    <n v="2.34"/>
    <n v="0.77"/>
    <n v="0"/>
    <n v="0"/>
    <s v="PAUSE"/>
    <x v="0"/>
  </r>
  <r>
    <s v="mstyoung1960@hotmail.com"/>
    <s v="misty"/>
    <s v="young"/>
    <s v="San Antonio"/>
    <s v="TX"/>
    <n v="5180"/>
    <s v="alamo city employer services"/>
    <s v="Campaign_15"/>
    <s v="Facebook Ads"/>
    <s v="2024-01-11"/>
    <n v="600"/>
    <n v="2291"/>
    <n v="34"/>
    <n v="0"/>
    <n v="14.63"/>
    <n v="0"/>
    <n v="-14.63"/>
    <n v="-14.63"/>
    <n v="-1"/>
    <n v="1.48"/>
    <n v="0.43"/>
    <n v="0"/>
    <n v="0"/>
    <s v="PAUSE"/>
    <x v="0"/>
  </r>
  <r>
    <s v="sharonrice40@gmail.com"/>
    <s v="sharon"/>
    <s v="rice"/>
    <s v="Saint Joseph"/>
    <s v="MO"/>
    <n v="1500"/>
    <s v="all solutions network"/>
    <s v="Campaign_1"/>
    <s v="Facebook Ads"/>
    <s v="2024-01-27"/>
    <n v="800"/>
    <n v="1669"/>
    <n v="36"/>
    <n v="1"/>
    <n v="28.52"/>
    <n v="71.2"/>
    <n v="42.680000000000007"/>
    <n v="42.680000000000007"/>
    <n v="1.4964936886395515"/>
    <n v="2.16"/>
    <n v="0.79"/>
    <n v="28.52"/>
    <n v="2.7777777777777776E-2"/>
    <s v="SCALE"/>
    <x v="1"/>
  </r>
  <r>
    <s v="deglace1000@yahoo.com"/>
    <s v="jimmy"/>
    <s v="deglace"/>
    <s v="Hollywood"/>
    <s v="FL"/>
    <n v="4333"/>
    <s v="turnberry isle"/>
    <s v="Campaign_8"/>
    <s v="Facebook Ads"/>
    <s v="2024-01-27"/>
    <n v="700"/>
    <n v="563"/>
    <n v="11"/>
    <n v="0"/>
    <n v="5.63"/>
    <n v="0"/>
    <n v="-5.63"/>
    <n v="-5.63"/>
    <n v="-1"/>
    <n v="1.95"/>
    <n v="0.51"/>
    <n v="0"/>
    <n v="0"/>
    <s v="PAUSE"/>
    <x v="0"/>
  </r>
  <r>
    <s v="alex021409edith@gmail.com"/>
    <s v="alexandro"/>
    <s v="llamas"/>
    <s v="Katy"/>
    <s v="TX"/>
    <n v="1200"/>
    <s v="social security"/>
    <s v="Campaign_3"/>
    <s v="Facebook Ads"/>
    <s v="2024-01-11"/>
    <n v="500"/>
    <n v="2306"/>
    <n v="83"/>
    <n v="0"/>
    <n v="54.48"/>
    <n v="0"/>
    <n v="-54.48"/>
    <n v="-54.48"/>
    <n v="-1"/>
    <n v="3.6"/>
    <n v="0.66"/>
    <n v="0"/>
    <n v="0"/>
    <s v="PAUSE"/>
    <x v="2"/>
  </r>
  <r>
    <s v="pegluvsyorkies@yahoo.com"/>
    <s v="amanda"/>
    <s v="simonoff"/>
    <s v="Rockford"/>
    <s v="IL"/>
    <n v="2979"/>
    <s v="social security"/>
    <s v="Campaign_6"/>
    <s v="Facebook Ads"/>
    <s v="2024-01-14"/>
    <n v="1000"/>
    <n v="1325"/>
    <n v="24"/>
    <n v="0"/>
    <n v="12.84"/>
    <n v="0"/>
    <n v="-12.84"/>
    <n v="-12.84"/>
    <n v="-1"/>
    <n v="1.81"/>
    <n v="0.54"/>
    <n v="0"/>
    <n v="0"/>
    <s v="PAUSE"/>
    <x v="1"/>
  </r>
  <r>
    <s v="adejavuforu2@aol.com"/>
    <s v="leonard"/>
    <s v="costa"/>
    <s v="Sonora"/>
    <s v="CA"/>
    <n v="1600"/>
    <s v="pension&amp;ss"/>
    <s v="Campaign_19"/>
    <s v="Facebook Ads"/>
    <s v="2024-01-18"/>
    <n v="700"/>
    <n v="2067"/>
    <n v="89"/>
    <n v="3"/>
    <n v="57.99"/>
    <n v="131.66"/>
    <n v="73.669999999999987"/>
    <n v="73.669999999999987"/>
    <n v="1.2703914468011723"/>
    <n v="4.3099999999999996"/>
    <n v="0.65"/>
    <n v="19.329999999999998"/>
    <n v="3.3707865168539325E-2"/>
    <s v="SCALE"/>
    <x v="0"/>
  </r>
  <r>
    <s v="mlmintzer@yahoo.com"/>
    <s v="jakita"/>
    <s v="mintzer"/>
    <s v="Henderson"/>
    <s v="NV"/>
    <n v="2800"/>
    <s v="social security"/>
    <s v="Campaign_15"/>
    <s v="Facebook Ads"/>
    <s v="2024-01-25"/>
    <n v="200"/>
    <n v="1180"/>
    <n v="24"/>
    <n v="0"/>
    <n v="18.07"/>
    <n v="0"/>
    <n v="-18.07"/>
    <n v="-18.07"/>
    <n v="-1"/>
    <n v="2.0299999999999998"/>
    <n v="0.75"/>
    <n v="0"/>
    <n v="0"/>
    <s v="PAUSE"/>
    <x v="3"/>
  </r>
  <r>
    <s v="salvador.hinojosa82@gmail.com"/>
    <s v="benton"/>
    <s v="hinojosa"/>
    <s v="Covina"/>
    <s v="CA"/>
    <n v="1500"/>
    <s v="social security"/>
    <s v="Campaign_5"/>
    <s v="Facebook Ads"/>
    <s v="2024-01-11"/>
    <n v="300"/>
    <n v="1655"/>
    <n v="63"/>
    <n v="0"/>
    <n v="44.75"/>
    <n v="0"/>
    <n v="-44.75"/>
    <n v="-44.75"/>
    <n v="-1"/>
    <n v="3.81"/>
    <n v="0.71"/>
    <n v="0"/>
    <n v="0"/>
    <s v="PAUSE"/>
    <x v="3"/>
  </r>
  <r>
    <s v="timothywestlin@aol.com"/>
    <s v="barbra"/>
    <s v="westlin"/>
    <s v="Arcadia"/>
    <s v="CA"/>
    <n v="6500"/>
    <s v="social security"/>
    <s v="Campaign_14"/>
    <s v="Facebook Ads"/>
    <s v="2024-01-11"/>
    <n v="700"/>
    <n v="1442"/>
    <n v="37"/>
    <n v="0"/>
    <n v="22.5"/>
    <n v="0"/>
    <n v="-22.5"/>
    <n v="-22.5"/>
    <n v="-1"/>
    <n v="2.57"/>
    <n v="0.61"/>
    <n v="0"/>
    <n v="0"/>
    <s v="PAUSE"/>
    <x v="0"/>
  </r>
  <r>
    <s v="gmabj3@aol.com"/>
    <s v="brenda"/>
    <s v="villa"/>
    <s v="Santa Paula"/>
    <s v="CA"/>
    <n v="3000"/>
    <s v="county of ventura"/>
    <s v="Campaign_17"/>
    <s v="Facebook Ads"/>
    <s v="2024-01-26"/>
    <n v="400"/>
    <n v="1900"/>
    <n v="55"/>
    <n v="0"/>
    <n v="33.35"/>
    <n v="0"/>
    <n v="-33.35"/>
    <n v="-33.35"/>
    <n v="-1"/>
    <n v="2.89"/>
    <n v="0.61"/>
    <n v="0"/>
    <n v="0"/>
    <s v="PAUSE"/>
    <x v="2"/>
  </r>
  <r>
    <s v="sophiatanner29@gmail.com"/>
    <s v="sorphia"/>
    <s v="smith"/>
    <s v="Spring"/>
    <s v="TX"/>
    <n v="2000"/>
    <s v="square business services"/>
    <s v="Campaign_17"/>
    <s v="Facebook Ads"/>
    <s v="2024-01-18"/>
    <n v="600"/>
    <n v="1739"/>
    <n v="33"/>
    <n v="0"/>
    <n v="20.25"/>
    <n v="0"/>
    <n v="-20.25"/>
    <n v="-20.25"/>
    <n v="-1"/>
    <n v="1.9"/>
    <n v="0.61"/>
    <n v="0"/>
    <n v="0"/>
    <s v="PAUSE"/>
    <x v="0"/>
  </r>
  <r>
    <s v="bushsandy@yahoo.com"/>
    <s v="sandra"/>
    <s v="morris"/>
    <s v="Portland"/>
    <s v="OR"/>
    <n v="2600"/>
    <s v="honeywell"/>
    <s v="Campaign_12"/>
    <s v="Facebook Ads"/>
    <s v="2024-01-15"/>
    <n v="800"/>
    <n v="632"/>
    <n v="26"/>
    <n v="2"/>
    <n v="17.809999999999999"/>
    <n v="143.52000000000001"/>
    <n v="125.71000000000001"/>
    <n v="125.71000000000001"/>
    <n v="7.0583941605839424"/>
    <n v="4.1100000000000003"/>
    <n v="0.68"/>
    <n v="8.9"/>
    <n v="7.6923076923076927E-2"/>
    <s v="SCALE"/>
    <x v="1"/>
  </r>
  <r>
    <s v="tatanisha31@hotmail.com"/>
    <s v="tatanisha"/>
    <s v="gant"/>
    <s v="Gary"/>
    <s v="IN"/>
    <n v="1625"/>
    <s v="new corp"/>
    <s v="Campaign_13"/>
    <s v="Facebook Ads"/>
    <s v="2024-01-31"/>
    <n v="500"/>
    <n v="732"/>
    <n v="19"/>
    <n v="0"/>
    <n v="11.12"/>
    <n v="0"/>
    <n v="-11.12"/>
    <n v="-11.12"/>
    <n v="-1"/>
    <n v="2.6"/>
    <n v="0.59"/>
    <n v="0"/>
    <n v="0"/>
    <s v="PAUSE"/>
    <x v="2"/>
  </r>
  <r>
    <s v="ak_g_27@hotmail.com"/>
    <s v="hugo"/>
    <s v="gonzalez"/>
    <s v="Waterbury"/>
    <s v="CT"/>
    <n v="1192"/>
    <s v="pacific management"/>
    <s v="Campaign_18"/>
    <s v="Facebook Ads"/>
    <s v="2024-01-03"/>
    <n v="600"/>
    <n v="945"/>
    <n v="15"/>
    <n v="0"/>
    <n v="7.86"/>
    <n v="0"/>
    <n v="-7.86"/>
    <n v="-7.86"/>
    <n v="-1"/>
    <n v="1.59"/>
    <n v="0.52"/>
    <n v="0"/>
    <n v="0"/>
    <s v="PAUSE"/>
    <x v="0"/>
  </r>
  <r>
    <s v="scrutinylou06@gmail.com"/>
    <s v="bethany"/>
    <s v="lucas"/>
    <s v="Noblesville"/>
    <s v="IN"/>
    <n v="3250"/>
    <s v="deborah"/>
    <s v="Campaign_19"/>
    <s v="Facebook Ads"/>
    <s v="2024-01-29"/>
    <n v="100"/>
    <n v="1662"/>
    <n v="27"/>
    <n v="3"/>
    <n v="22.39"/>
    <n v="179.69"/>
    <n v="157.30000000000001"/>
    <n v="157.30000000000001"/>
    <n v="7.0254577936578837"/>
    <n v="1.62"/>
    <n v="0.83"/>
    <n v="7.46"/>
    <n v="0.1111111111111111"/>
    <s v="SCALE"/>
    <x v="3"/>
  </r>
  <r>
    <s v="keishawells58@yahoo.com"/>
    <s v="taneka"/>
    <s v="wells"/>
    <s v="Tuscaloosa"/>
    <s v="AL"/>
    <n v="2412"/>
    <s v="glenn haven nh"/>
    <s v="Campaign_10"/>
    <s v="Facebook Ads"/>
    <s v="2024-01-09"/>
    <n v="1000"/>
    <n v="1724"/>
    <n v="30"/>
    <n v="3"/>
    <n v="18.760000000000002"/>
    <n v="108.07"/>
    <n v="89.309999999999988"/>
    <n v="89.309999999999988"/>
    <n v="4.7606609808102336"/>
    <n v="1.74"/>
    <n v="0.63"/>
    <n v="6.25"/>
    <n v="0.1"/>
    <s v="SCALE"/>
    <x v="1"/>
  </r>
  <r>
    <s v="desiree1571@gmail.com"/>
    <s v="yvette"/>
    <s v="juarez"/>
    <s v="San Antonio"/>
    <s v="TX"/>
    <n v="1356"/>
    <s v="brenda regalo"/>
    <s v="Campaign_19"/>
    <s v="Facebook Ads"/>
    <s v="2024-01-25"/>
    <n v="200"/>
    <n v="1743"/>
    <n v="57"/>
    <n v="4"/>
    <n v="31.55"/>
    <n v="188.23"/>
    <n v="156.67999999999998"/>
    <n v="156.67999999999998"/>
    <n v="4.9660855784469087"/>
    <n v="3.27"/>
    <n v="0.55000000000000004"/>
    <n v="7.89"/>
    <n v="7.0175438596491224E-2"/>
    <s v="SCALE"/>
    <x v="3"/>
  </r>
  <r>
    <s v="kenyacurley@aol.com"/>
    <s v="kenya"/>
    <s v="curley"/>
    <s v="Compton"/>
    <s v="CA"/>
    <n v="1352"/>
    <s v="benefits"/>
    <s v="Campaign_8"/>
    <s v="Facebook Ads"/>
    <s v="2024-01-09"/>
    <n v="1000"/>
    <n v="1775"/>
    <n v="51"/>
    <n v="2"/>
    <n v="39.24"/>
    <n v="135.18"/>
    <n v="95.94"/>
    <n v="95.94"/>
    <n v="2.4449541284403669"/>
    <n v="2.87"/>
    <n v="0.77"/>
    <n v="19.62"/>
    <n v="3.9215686274509803E-2"/>
    <s v="SCALE"/>
    <x v="1"/>
  </r>
  <r>
    <s v="tanya_begay@yahoo.com"/>
    <s v="catina"/>
    <s v="pop"/>
    <s v="Tuba City"/>
    <s v="AZ"/>
    <n v="2000"/>
    <s v="tina city regional health care"/>
    <s v="Campaign_9"/>
    <s v="Facebook Ads"/>
    <s v="2024-01-06"/>
    <n v="300"/>
    <n v="2255"/>
    <n v="68"/>
    <n v="1"/>
    <n v="43.01"/>
    <n v="71.38"/>
    <n v="28.369999999999997"/>
    <n v="28.369999999999997"/>
    <n v="0.65961404324575679"/>
    <n v="3.02"/>
    <n v="0.63"/>
    <n v="43.01"/>
    <n v="1.4705882352941176E-2"/>
    <s v="SCALE"/>
    <x v="3"/>
  </r>
  <r>
    <s v="jennaangie710@yahoo.com"/>
    <s v="angie"/>
    <s v="harrison"/>
    <s v="Winter Haven"/>
    <s v="FL"/>
    <n v="3467"/>
    <s v="state farm"/>
    <s v="Campaign_15"/>
    <s v="Facebook Ads"/>
    <s v="2024-01-07"/>
    <n v="800"/>
    <n v="1176"/>
    <n v="35"/>
    <n v="0"/>
    <n v="14.42"/>
    <n v="0"/>
    <n v="-14.42"/>
    <n v="-14.42"/>
    <n v="-1"/>
    <n v="2.98"/>
    <n v="0.41"/>
    <n v="0"/>
    <n v="0"/>
    <s v="PAUSE"/>
    <x v="1"/>
  </r>
  <r>
    <s v="kbprentiss9212@gmail.com"/>
    <s v="kourtney"/>
    <s v="prentiss"/>
    <s v="Denver"/>
    <s v="CO"/>
    <n v="1500"/>
    <s v="at home healthcare"/>
    <s v="Campaign_12"/>
    <s v="Facebook Ads"/>
    <s v="2024-01-19"/>
    <n v="100"/>
    <n v="829"/>
    <n v="32"/>
    <n v="0"/>
    <n v="15.84"/>
    <n v="0"/>
    <n v="-15.84"/>
    <n v="-15.84"/>
    <n v="-1"/>
    <n v="3.86"/>
    <n v="0.5"/>
    <n v="0"/>
    <n v="0"/>
    <s v="PAUSE"/>
    <x v="3"/>
  </r>
  <r>
    <s v="stonibloo@yahoo.com"/>
    <s v="toni"/>
    <s v="romanofsky"/>
    <s v="Santa Cruz"/>
    <s v="CA"/>
    <n v="3400"/>
    <s v="ihss"/>
    <s v="Campaign_11"/>
    <s v="Facebook Ads"/>
    <s v="2024-01-22"/>
    <n v="400"/>
    <n v="2067"/>
    <n v="55"/>
    <n v="1"/>
    <n v="33.1"/>
    <n v="74.08"/>
    <n v="40.98"/>
    <n v="40.98"/>
    <n v="1.2380664652567974"/>
    <n v="2.66"/>
    <n v="0.6"/>
    <n v="33.1"/>
    <n v="1.8181818181818181E-2"/>
    <s v="SCALE"/>
    <x v="2"/>
  </r>
  <r>
    <s v="mx174@yahoo.com"/>
    <s v="brandi"/>
    <s v="hubbard"/>
    <s v="Centerburg"/>
    <s v="OH"/>
    <n v="2600"/>
    <s v="jpmorgan chase"/>
    <s v="Campaign_8"/>
    <s v="Facebook Ads"/>
    <s v="2024-01-24"/>
    <n v="300"/>
    <n v="2010"/>
    <n v="81"/>
    <n v="8"/>
    <n v="48.07"/>
    <n v="362.82"/>
    <n v="314.75"/>
    <n v="314.75"/>
    <n v="6.5477428749739959"/>
    <n v="4.03"/>
    <n v="0.59"/>
    <n v="6.01"/>
    <n v="9.8765432098765427E-2"/>
    <s v="SCALE"/>
    <x v="3"/>
  </r>
  <r>
    <s v="gr8granmajoy@yahoo.com"/>
    <s v="joy"/>
    <s v="vinyard"/>
    <s v="Oceanside"/>
    <s v="CA"/>
    <n v="4900"/>
    <s v="na"/>
    <s v="Campaign_1"/>
    <s v="Facebook Ads"/>
    <s v="2024-01-27"/>
    <n v="200"/>
    <n v="1773"/>
    <n v="59"/>
    <n v="1"/>
    <n v="28.54"/>
    <n v="36.5"/>
    <n v="7.9600000000000009"/>
    <n v="7.9600000000000009"/>
    <n v="0.27890679747722497"/>
    <n v="3.33"/>
    <n v="0.48"/>
    <n v="28.54"/>
    <n v="1.6949152542372881E-2"/>
    <s v="SCALE"/>
    <x v="3"/>
  </r>
  <r>
    <s v="ijcardenas@yahoo.com"/>
    <s v="irma"/>
    <s v="cardenas"/>
    <s v="Rosenberg"/>
    <s v="TX"/>
    <n v="2400"/>
    <s v="office of the attorn"/>
    <s v="Campaign_9"/>
    <s v="Facebook Ads"/>
    <s v="2024-01-13"/>
    <n v="300"/>
    <n v="553"/>
    <n v="9"/>
    <n v="1"/>
    <n v="5.27"/>
    <n v="48.58"/>
    <n v="43.31"/>
    <n v="43.31"/>
    <n v="8.2182163187855792"/>
    <n v="1.63"/>
    <n v="0.59"/>
    <n v="5.27"/>
    <n v="0.1111111111111111"/>
    <s v="SCALE"/>
    <x v="3"/>
  </r>
  <r>
    <s v="chanquetta_jarrett@yahoo.com"/>
    <s v="chanquetta"/>
    <s v="jarrett"/>
    <s v="Richmond"/>
    <s v="VA"/>
    <n v="1525"/>
    <s v="vangent"/>
    <s v="Campaign_7"/>
    <s v="Facebook Ads"/>
    <s v="2024-01-23"/>
    <n v="1000"/>
    <n v="1391"/>
    <n v="49"/>
    <n v="0"/>
    <n v="29.21"/>
    <n v="0"/>
    <n v="-29.21"/>
    <n v="-29.21"/>
    <n v="-1"/>
    <n v="3.52"/>
    <n v="0.6"/>
    <n v="0"/>
    <n v="0"/>
    <s v="PAUSE"/>
    <x v="1"/>
  </r>
  <r>
    <s v="mamagammie@yahoo.com"/>
    <s v="debra"/>
    <s v="paxton"/>
    <s v="Vinton"/>
    <s v="VA"/>
    <n v="4333"/>
    <s v="mills and shannon dentistry"/>
    <s v="Campaign_17"/>
    <s v="Facebook Ads"/>
    <s v="2024-01-05"/>
    <n v="1000"/>
    <n v="579"/>
    <n v="11"/>
    <n v="0"/>
    <n v="6.27"/>
    <n v="0"/>
    <n v="-6.27"/>
    <n v="-6.27"/>
    <n v="-1"/>
    <n v="1.9"/>
    <n v="0.56999999999999995"/>
    <n v="0"/>
    <n v="0"/>
    <s v="PAUSE"/>
    <x v="1"/>
  </r>
  <r>
    <s v="daledamian53@yahoo.com"/>
    <s v="barbara"/>
    <s v="brandon"/>
    <s v="Saint Louis"/>
    <s v="MO"/>
    <n v="4741"/>
    <s v="stepducks"/>
    <s v="Campaign_13"/>
    <s v="Facebook Ads"/>
    <s v="2024-01-05"/>
    <n v="200"/>
    <n v="1578"/>
    <n v="56"/>
    <n v="0"/>
    <n v="26.94"/>
    <n v="0"/>
    <n v="-26.94"/>
    <n v="-26.94"/>
    <n v="-1"/>
    <n v="3.55"/>
    <n v="0.48"/>
    <n v="0"/>
    <n v="0"/>
    <s v="PAUSE"/>
    <x v="3"/>
  </r>
  <r>
    <s v="tastychef@msn.com"/>
    <s v="miles"/>
    <s v="toussant"/>
    <s v="Orlando"/>
    <s v="FL"/>
    <n v="2500"/>
    <s v="ess support services eurest"/>
    <s v="Campaign_12"/>
    <s v="Facebook Ads"/>
    <s v="2024-01-15"/>
    <n v="1000"/>
    <n v="2332"/>
    <n v="93"/>
    <n v="2"/>
    <n v="58.86"/>
    <n v="145.82"/>
    <n v="86.96"/>
    <n v="86.96"/>
    <n v="1.4774040095141012"/>
    <n v="3.99"/>
    <n v="0.63"/>
    <n v="29.43"/>
    <n v="2.1505376344086023E-2"/>
    <s v="SCALE"/>
    <x v="1"/>
  </r>
  <r>
    <s v="james_svec@yahoo.com"/>
    <s v="james"/>
    <s v="svec"/>
    <s v="Oak Lawn"/>
    <s v="IL"/>
    <n v="2800"/>
    <s v="allied barton"/>
    <s v="Campaign_6"/>
    <s v="Facebook Ads"/>
    <s v="2024-01-19"/>
    <n v="600"/>
    <n v="663"/>
    <n v="23"/>
    <n v="0"/>
    <n v="12.31"/>
    <n v="0"/>
    <n v="-12.31"/>
    <n v="-12.31"/>
    <n v="-1"/>
    <n v="3.47"/>
    <n v="0.54"/>
    <n v="0"/>
    <n v="0"/>
    <s v="PAUSE"/>
    <x v="0"/>
  </r>
  <r>
    <s v="damiencglenn@yahoo.com"/>
    <s v="damien"/>
    <s v="glenn"/>
    <s v="Houston"/>
    <s v="TX"/>
    <n v="3500"/>
    <s v="ads"/>
    <s v="Campaign_7"/>
    <s v="Facebook Ads"/>
    <s v="2024-01-03"/>
    <n v="1000"/>
    <n v="1791"/>
    <n v="35"/>
    <n v="0"/>
    <n v="25.6"/>
    <n v="0"/>
    <n v="-25.6"/>
    <n v="-25.6"/>
    <n v="-1"/>
    <n v="1.95"/>
    <n v="0.73"/>
    <n v="0"/>
    <n v="0"/>
    <s v="PAUSE"/>
    <x v="1"/>
  </r>
  <r>
    <s v="juandavis4@aol.com"/>
    <s v="juan"/>
    <s v="davis"/>
    <s v="Birmingham"/>
    <s v="AL"/>
    <n v="1198"/>
    <s v="sterilite"/>
    <s v="Campaign_14"/>
    <s v="Facebook Ads"/>
    <s v="2024-01-27"/>
    <n v="200"/>
    <n v="1993"/>
    <n v="58"/>
    <n v="0"/>
    <n v="28.57"/>
    <n v="0"/>
    <n v="-28.57"/>
    <n v="-28.57"/>
    <n v="-1"/>
    <n v="2.91"/>
    <n v="0.49"/>
    <n v="0"/>
    <n v="0"/>
    <s v="PAUSE"/>
    <x v="3"/>
  </r>
  <r>
    <s v="kholsinger05@gmail.com"/>
    <s v="kristi"/>
    <s v="holsinger"/>
    <s v="Connersville"/>
    <s v="IN"/>
    <n v="4500"/>
    <s v="wernle"/>
    <s v="Campaign_1"/>
    <s v="Facebook Ads"/>
    <s v="2024-01-22"/>
    <n v="400"/>
    <n v="629"/>
    <n v="16"/>
    <n v="0"/>
    <n v="9.61"/>
    <n v="0"/>
    <n v="-9.61"/>
    <n v="-9.61"/>
    <n v="-1"/>
    <n v="2.54"/>
    <n v="0.6"/>
    <n v="0"/>
    <n v="0"/>
    <s v="PAUSE"/>
    <x v="2"/>
  </r>
  <r>
    <s v="aprillewis22332@aol.com"/>
    <s v="charles al"/>
    <s v="joyner"/>
    <s v="Tarboro"/>
    <s v="NC"/>
    <n v="2000"/>
    <s v="se&amp;m contruction"/>
    <s v="Campaign_13"/>
    <s v="Facebook Ads"/>
    <s v="2024-01-07"/>
    <n v="1000"/>
    <n v="2022"/>
    <n v="37"/>
    <n v="0"/>
    <n v="26.63"/>
    <n v="0"/>
    <n v="-26.63"/>
    <n v="-26.63"/>
    <n v="-1"/>
    <n v="1.83"/>
    <n v="0.72"/>
    <n v="0"/>
    <n v="0"/>
    <s v="PAUSE"/>
    <x v="1"/>
  </r>
  <r>
    <s v="joyce_mmitchell@yahoo.com"/>
    <s v="joyce"/>
    <s v="mitchell"/>
    <s v="Glendale"/>
    <s v="AZ"/>
    <n v="4900"/>
    <s v="abrc"/>
    <s v="Campaign_3"/>
    <s v="Facebook Ads"/>
    <s v="2024-01-14"/>
    <n v="400"/>
    <n v="651"/>
    <n v="17"/>
    <n v="1"/>
    <n v="13.52"/>
    <n v="54.49"/>
    <n v="40.97"/>
    <n v="40.97"/>
    <n v="3.0303254437869822"/>
    <n v="2.61"/>
    <n v="0.8"/>
    <n v="13.52"/>
    <n v="5.8823529411764705E-2"/>
    <s v="SCALE"/>
    <x v="2"/>
  </r>
  <r>
    <s v="phoenixhawk@embarqmail.com"/>
    <s v="winston"/>
    <s v="small"/>
    <s v="Sparta"/>
    <s v="NJ"/>
    <n v="4400"/>
    <s v="willowglen"/>
    <s v="Campaign_2"/>
    <s v="Facebook Ads"/>
    <s v="2024-01-17"/>
    <n v="500"/>
    <n v="1055"/>
    <n v="28"/>
    <n v="0"/>
    <n v="17.899999999999999"/>
    <n v="0"/>
    <n v="-17.899999999999999"/>
    <n v="-17.899999999999999"/>
    <n v="-1"/>
    <n v="2.65"/>
    <n v="0.64"/>
    <n v="0"/>
    <n v="0"/>
    <s v="PAUSE"/>
    <x v="2"/>
  </r>
  <r>
    <s v="kathykarcher1964@yahoo.com"/>
    <s v="kathy"/>
    <s v="karcher"/>
    <s v="Smithville"/>
    <s v="TX"/>
    <n v="1700"/>
    <s v="retired seton healthcare"/>
    <s v="Campaign_8"/>
    <s v="Facebook Ads"/>
    <s v="2024-01-27"/>
    <n v="400"/>
    <n v="1727"/>
    <n v="53"/>
    <n v="5"/>
    <n v="33.72"/>
    <n v="179.79"/>
    <n v="146.07"/>
    <n v="146.07"/>
    <n v="4.3318505338078293"/>
    <n v="3.07"/>
    <n v="0.64"/>
    <n v="6.74"/>
    <n v="9.4339622641509441E-2"/>
    <s v="SCALE"/>
    <x v="2"/>
  </r>
  <r>
    <s v="torifranklin@yahoo.com"/>
    <s v="tori"/>
    <s v="rajakannu"/>
    <s v="Bay City"/>
    <s v="TX"/>
    <n v="1535"/>
    <s v="shirley smith"/>
    <s v="Campaign_2"/>
    <s v="Facebook Ads"/>
    <s v="2024-01-07"/>
    <n v="800"/>
    <n v="2102"/>
    <n v="88"/>
    <n v="7"/>
    <n v="37.21"/>
    <n v="424.75"/>
    <n v="387.54"/>
    <n v="387.54"/>
    <n v="10.414942219833378"/>
    <n v="4.1900000000000004"/>
    <n v="0.42"/>
    <n v="5.32"/>
    <n v="7.9545454545454544E-2"/>
    <s v="SCALE"/>
    <x v="1"/>
  </r>
  <r>
    <s v="dixonab@gmail.com"/>
    <s v="angela"/>
    <s v="bostickdixon"/>
    <s v="Oceanside"/>
    <s v="CA"/>
    <n v="2650"/>
    <s v="first transit"/>
    <s v="Campaign_5"/>
    <s v="Facebook Ads"/>
    <s v="2024-01-03"/>
    <n v="1000"/>
    <n v="1511"/>
    <n v="31"/>
    <n v="2"/>
    <n v="24.89"/>
    <n v="80.3"/>
    <n v="55.41"/>
    <n v="55.41"/>
    <n v="2.226195259140217"/>
    <n v="2.0499999999999998"/>
    <n v="0.8"/>
    <n v="12.44"/>
    <n v="6.4516129032258063E-2"/>
    <s v="SCALE"/>
    <x v="1"/>
  </r>
  <r>
    <s v="amychallis@hotmail.com"/>
    <s v="amy"/>
    <s v="challis"/>
    <s v="Portland"/>
    <s v="OR"/>
    <n v="2400"/>
    <s v="southtabor"/>
    <s v="Campaign_12"/>
    <s v="Facebook Ads"/>
    <s v="2024-01-06"/>
    <n v="800"/>
    <n v="606"/>
    <n v="10"/>
    <n v="1"/>
    <n v="7.72"/>
    <n v="36.25"/>
    <n v="28.53"/>
    <n v="28.53"/>
    <n v="3.69559585492228"/>
    <n v="1.65"/>
    <n v="0.77"/>
    <n v="7.72"/>
    <n v="0.1"/>
    <s v="SCALE"/>
    <x v="1"/>
  </r>
  <r>
    <s v="brandee.palfreeman@yahoo.com"/>
    <s v="brandee"/>
    <s v="palfreeman"/>
    <s v="El Paso"/>
    <s v="TX"/>
    <n v="2250"/>
    <s v="ups"/>
    <s v="Campaign_20"/>
    <s v="Facebook Ads"/>
    <s v="2024-01-07"/>
    <n v="800"/>
    <n v="1892"/>
    <n v="50"/>
    <n v="1"/>
    <n v="37.03"/>
    <n v="64.099999999999994"/>
    <n v="27.069999999999993"/>
    <n v="27.069999999999993"/>
    <n v="0.73102889549014294"/>
    <n v="2.64"/>
    <n v="0.74"/>
    <n v="37.03"/>
    <n v="0.02"/>
    <s v="SCALE"/>
    <x v="1"/>
  </r>
  <r>
    <s v="fball221991@yahoo.com"/>
    <s v="alex"/>
    <s v="mclendon"/>
    <s v="Cartersville"/>
    <s v="GA"/>
    <n v="2000"/>
    <s v="georgia power"/>
    <s v="Campaign_5"/>
    <s v="Facebook Ads"/>
    <s v="2024-01-02"/>
    <n v="200"/>
    <n v="951"/>
    <n v="41"/>
    <n v="4"/>
    <n v="17.53"/>
    <n v="280.56"/>
    <n v="263.02999999999997"/>
    <n v="263.02999999999997"/>
    <n v="15.004563605248144"/>
    <n v="4.3099999999999996"/>
    <n v="0.43"/>
    <n v="4.38"/>
    <n v="9.7560975609756101E-2"/>
    <s v="SCALE"/>
    <x v="3"/>
  </r>
  <r>
    <s v="twiman2@yahoo.com"/>
    <s v="mark"/>
    <s v="alamillo"/>
    <s v="Surprise"/>
    <s v="AZ"/>
    <n v="1750"/>
    <s v="frys food and drug"/>
    <s v="Campaign_8"/>
    <s v="Facebook Ads"/>
    <s v="2024-01-28"/>
    <n v="600"/>
    <n v="1114"/>
    <n v="22"/>
    <n v="2"/>
    <n v="17.809999999999999"/>
    <n v="94.25"/>
    <n v="76.44"/>
    <n v="76.44"/>
    <n v="4.2919708029197086"/>
    <n v="1.97"/>
    <n v="0.81"/>
    <n v="8.9"/>
    <n v="9.0909090909090912E-2"/>
    <s v="SCALE"/>
    <x v="0"/>
  </r>
  <r>
    <s v="redbrick54@yahoo.com"/>
    <s v="jamal"/>
    <s v="hasan bey"/>
    <s v="Chesapeake"/>
    <s v="VA"/>
    <n v="2500"/>
    <s v="huntington ingalls"/>
    <s v="Campaign_1"/>
    <s v="Facebook Ads"/>
    <s v="2024-01-27"/>
    <n v="800"/>
    <n v="1120"/>
    <n v="35"/>
    <n v="1"/>
    <n v="19.46"/>
    <n v="51.62"/>
    <n v="32.159999999999997"/>
    <n v="32.159999999999997"/>
    <n v="1.6526207605344294"/>
    <n v="3.12"/>
    <n v="0.56000000000000005"/>
    <n v="19.46"/>
    <n v="2.8571428571428571E-2"/>
    <s v="SCALE"/>
    <x v="1"/>
  </r>
  <r>
    <s v="sueshenberger@yahoo.com"/>
    <s v="sue"/>
    <s v="shenberger"/>
    <s v="Tucson"/>
    <s v="AZ"/>
    <n v="2700"/>
    <s v="vaisala inc."/>
    <s v="Campaign_13"/>
    <s v="Facebook Ads"/>
    <s v="2024-01-01"/>
    <n v="700"/>
    <n v="2248"/>
    <n v="67"/>
    <n v="0"/>
    <n v="54.53"/>
    <n v="0"/>
    <n v="-54.53"/>
    <n v="-54.53"/>
    <n v="-1"/>
    <n v="2.98"/>
    <n v="0.81"/>
    <n v="0"/>
    <n v="0"/>
    <s v="PAUSE"/>
    <x v="0"/>
  </r>
  <r>
    <s v="twinreaves@hotmail.com"/>
    <s v="kimberly"/>
    <s v="reaves"/>
    <s v="Woodland"/>
    <s v="AL"/>
    <n v="2750"/>
    <s v="reaves grocery llc"/>
    <s v="Campaign_11"/>
    <s v="Facebook Ads"/>
    <s v="2024-01-04"/>
    <n v="500"/>
    <n v="2202"/>
    <n v="90"/>
    <n v="3"/>
    <n v="44.85"/>
    <n v="112.73"/>
    <n v="67.88"/>
    <n v="67.88"/>
    <n v="1.5134894091415829"/>
    <n v="4.09"/>
    <n v="0.5"/>
    <n v="14.95"/>
    <n v="3.3333333333333333E-2"/>
    <s v="SCALE"/>
    <x v="2"/>
  </r>
  <r>
    <s v="lady_dragon10@yahoo.com"/>
    <s v="gerry"/>
    <s v="schuman"/>
    <s v="Comanche"/>
    <s v="TX"/>
    <n v="1500"/>
    <s v="comanche county home health"/>
    <s v="Campaign_2"/>
    <s v="Facebook Ads"/>
    <s v="2024-01-10"/>
    <n v="1000"/>
    <n v="584"/>
    <n v="24"/>
    <n v="0"/>
    <n v="14.35"/>
    <n v="0"/>
    <n v="-14.35"/>
    <n v="-14.35"/>
    <n v="-1"/>
    <n v="4.1100000000000003"/>
    <n v="0.6"/>
    <n v="0"/>
    <n v="0"/>
    <s v="PAUSE"/>
    <x v="1"/>
  </r>
  <r>
    <s v="thibabee@hotmail.com"/>
    <s v="tina"/>
    <s v="le"/>
    <s v="Boise"/>
    <s v="ID"/>
    <n v="2000"/>
    <s v="thai cuisine"/>
    <s v="Campaign_20"/>
    <s v="Facebook Ads"/>
    <s v="2024-01-21"/>
    <n v="700"/>
    <n v="1673"/>
    <n v="57"/>
    <n v="6"/>
    <n v="28.54"/>
    <n v="265.44"/>
    <n v="236.9"/>
    <n v="236.9"/>
    <n v="8.3006306937631393"/>
    <n v="3.41"/>
    <n v="0.5"/>
    <n v="4.76"/>
    <n v="0.10526315789473684"/>
    <s v="SCALE"/>
    <x v="0"/>
  </r>
  <r>
    <s v="kathrynjjohnson@gmail.com"/>
    <s v="kathryn"/>
    <s v="johnson"/>
    <s v="Rosemead"/>
    <s v="CA"/>
    <n v="2900"/>
    <s v="sky high financial advice"/>
    <s v="Campaign_14"/>
    <s v="Facebook Ads"/>
    <s v="2024-01-12"/>
    <n v="200"/>
    <n v="783"/>
    <n v="30"/>
    <n v="1"/>
    <n v="14.91"/>
    <n v="47.69"/>
    <n v="32.78"/>
    <n v="32.78"/>
    <n v="2.1985244802146213"/>
    <n v="3.83"/>
    <n v="0.5"/>
    <n v="14.91"/>
    <n v="3.3333333333333333E-2"/>
    <s v="SCALE"/>
    <x v="3"/>
  </r>
  <r>
    <s v="annette41563@yahoo.com"/>
    <s v="annette"/>
    <s v="ellis"/>
    <s v="Spiceland"/>
    <s v="IN"/>
    <n v="2500"/>
    <s v="indiana automotive fasteners"/>
    <s v="Campaign_20"/>
    <s v="Facebook Ads"/>
    <s v="2024-01-28"/>
    <n v="600"/>
    <n v="1939"/>
    <n v="81"/>
    <n v="0"/>
    <n v="42.1"/>
    <n v="0"/>
    <n v="-42.1"/>
    <n v="-42.1"/>
    <n v="-1"/>
    <n v="4.18"/>
    <n v="0.52"/>
    <n v="0"/>
    <n v="0"/>
    <s v="PAUSE"/>
    <x v="0"/>
  </r>
  <r>
    <s v="pnettelhorst@hotmail.com"/>
    <s v="patricia"/>
    <s v="nettelhorst"/>
    <s v="Palatine"/>
    <s v="IL"/>
    <n v="4000"/>
    <s v="no employer"/>
    <s v="Campaign_18"/>
    <s v="Facebook Ads"/>
    <s v="2024-01-29"/>
    <n v="400"/>
    <n v="1580"/>
    <n v="41"/>
    <n v="0"/>
    <n v="26.63"/>
    <n v="0"/>
    <n v="-26.63"/>
    <n v="-26.63"/>
    <n v="-1"/>
    <n v="2.59"/>
    <n v="0.65"/>
    <n v="0"/>
    <n v="0"/>
    <s v="PAUSE"/>
    <x v="2"/>
  </r>
  <r>
    <s v="john.walker58@yahoo.com"/>
    <s v="john"/>
    <s v="walker"/>
    <s v="Dexter"/>
    <s v="GA"/>
    <n v="2000"/>
    <s v="sears holding"/>
    <s v="Campaign_17"/>
    <s v="Facebook Ads"/>
    <s v="2024-01-14"/>
    <n v="800"/>
    <n v="2200"/>
    <n v="98"/>
    <n v="8"/>
    <n v="83.06"/>
    <n v="362.38"/>
    <n v="279.32"/>
    <n v="279.32"/>
    <n v="3.3628702143029132"/>
    <n v="4.45"/>
    <n v="0.85"/>
    <n v="10.38"/>
    <n v="8.1632653061224483E-2"/>
    <s v="SCALE"/>
    <x v="1"/>
  </r>
  <r>
    <s v="cmb2189@gmail.com"/>
    <s v="chad"/>
    <s v="beier"/>
    <s v="Bloomington"/>
    <s v="IL"/>
    <n v="1500"/>
    <s v="mechanical devices"/>
    <s v="Campaign_5"/>
    <s v="Facebook Ads"/>
    <s v="2024-01-27"/>
    <n v="1000"/>
    <n v="588"/>
    <n v="9"/>
    <n v="0"/>
    <n v="6.04"/>
    <n v="0"/>
    <n v="-6.04"/>
    <n v="-6.04"/>
    <n v="-1"/>
    <n v="1.53"/>
    <n v="0.67"/>
    <n v="0"/>
    <n v="0"/>
    <s v="PAUSE"/>
    <x v="1"/>
  </r>
  <r>
    <s v="leftie_1980@hotmail.com"/>
    <s v="robert"/>
    <s v="cruz"/>
    <s v="Saint George"/>
    <s v="UT"/>
    <n v="2800"/>
    <s v="backyardbar b que"/>
    <s v="Campaign_10"/>
    <s v="Facebook Ads"/>
    <s v="2024-01-21"/>
    <n v="400"/>
    <n v="1242"/>
    <n v="38"/>
    <n v="1"/>
    <n v="25.51"/>
    <n v="58.33"/>
    <n v="32.819999999999993"/>
    <n v="32.819999999999993"/>
    <n v="1.2865542924343392"/>
    <n v="3.06"/>
    <n v="0.67"/>
    <n v="25.51"/>
    <n v="2.6315789473684209E-2"/>
    <s v="SCALE"/>
    <x v="2"/>
  </r>
  <r>
    <s v="butterflybabie90@yahoo.com"/>
    <s v="samantha"/>
    <s v="taylor"/>
    <s v="Norwalk"/>
    <s v="OH"/>
    <n v="2000"/>
    <s v="whirlaway"/>
    <s v="Campaign_18"/>
    <s v="Facebook Ads"/>
    <s v="2024-01-15"/>
    <n v="300"/>
    <n v="1990"/>
    <n v="49"/>
    <n v="1"/>
    <n v="40.340000000000003"/>
    <n v="51.78"/>
    <n v="11.439999999999998"/>
    <n v="11.439999999999998"/>
    <n v="0.28358948934060479"/>
    <n v="2.46"/>
    <n v="0.82"/>
    <n v="40.340000000000003"/>
    <n v="2.0408163265306121E-2"/>
    <s v="SCALE"/>
    <x v="3"/>
  </r>
  <r>
    <s v="congest@yahoo.com"/>
    <s v="ponpranod"/>
    <s v="didsayabutra"/>
    <s v="Denver"/>
    <s v="CO"/>
    <n v="1800"/>
    <s v="coface collections"/>
    <s v="Campaign_10"/>
    <s v="Facebook Ads"/>
    <s v="2024-01-08"/>
    <n v="700"/>
    <n v="1879"/>
    <n v="67"/>
    <n v="7"/>
    <n v="49.94"/>
    <n v="273.69"/>
    <n v="223.75"/>
    <n v="223.75"/>
    <n v="4.4803764517420905"/>
    <n v="3.57"/>
    <n v="0.75"/>
    <n v="7.13"/>
    <n v="0.1044776119402985"/>
    <s v="SCALE"/>
    <x v="0"/>
  </r>
  <r>
    <s v="cowboyupkris@yahoo.com"/>
    <s v="kristopher"/>
    <s v="chacon"/>
    <s v="Tahoe City"/>
    <s v="CA"/>
    <n v="1500"/>
    <s v="safewayinc."/>
    <s v="Campaign_14"/>
    <s v="Facebook Ads"/>
    <s v="2024-01-23"/>
    <n v="100"/>
    <n v="1626"/>
    <n v="69"/>
    <n v="3"/>
    <n v="39.17"/>
    <n v="126.18"/>
    <n v="87.01"/>
    <n v="87.01"/>
    <n v="2.2213428644370694"/>
    <n v="4.24"/>
    <n v="0.56999999999999995"/>
    <n v="13.06"/>
    <n v="4.3478260869565216E-2"/>
    <s v="SCALE"/>
    <x v="3"/>
  </r>
  <r>
    <s v="viciousvdog@gmail.com"/>
    <s v="vernon"/>
    <s v="johnson"/>
    <s v="Memphis"/>
    <s v="TN"/>
    <n v="1444"/>
    <s v="uthsc"/>
    <s v="Campaign_4"/>
    <s v="Facebook Ads"/>
    <s v="2024-01-25"/>
    <n v="1000"/>
    <n v="884"/>
    <n v="13"/>
    <n v="0"/>
    <n v="11.02"/>
    <n v="0"/>
    <n v="-11.02"/>
    <n v="-11.02"/>
    <n v="-1"/>
    <n v="1.47"/>
    <n v="0.85"/>
    <n v="0"/>
    <n v="0"/>
    <s v="PAUSE"/>
    <x v="1"/>
  </r>
  <r>
    <s v="lrivas209@gmail.com"/>
    <s v="luis"/>
    <s v="rivas cid"/>
    <s v="Stockton"/>
    <s v="CA"/>
    <n v="2900"/>
    <s v="qbr"/>
    <s v="Campaign_19"/>
    <s v="Facebook Ads"/>
    <s v="2024-01-18"/>
    <n v="800"/>
    <n v="1934"/>
    <n v="70"/>
    <n v="0"/>
    <n v="39.549999999999997"/>
    <n v="0"/>
    <n v="-39.549999999999997"/>
    <n v="-39.549999999999997"/>
    <n v="-1"/>
    <n v="3.62"/>
    <n v="0.56000000000000005"/>
    <n v="0"/>
    <n v="0"/>
    <s v="PAUSE"/>
    <x v="1"/>
  </r>
  <r>
    <s v="mybuttercup3414@gmail.com"/>
    <s v="sandra"/>
    <s v="slonaker"/>
    <s v="Spring City"/>
    <s v="PA"/>
    <n v="2600"/>
    <s v="wolfington"/>
    <s v="Campaign_10"/>
    <s v="Facebook Ads"/>
    <s v="2024-01-19"/>
    <n v="800"/>
    <n v="934"/>
    <n v="23"/>
    <n v="2"/>
    <n v="11.57"/>
    <n v="103.82"/>
    <n v="92.25"/>
    <n v="92.25"/>
    <n v="7.9732065687121869"/>
    <n v="2.46"/>
    <n v="0.5"/>
    <n v="5.78"/>
    <n v="8.6956521739130432E-2"/>
    <s v="SCALE"/>
    <x v="1"/>
  </r>
  <r>
    <s v="brits077@yahoo.com"/>
    <s v="brittany"/>
    <s v="smith"/>
    <s v="Nortonville"/>
    <s v="KS"/>
    <n v="2200"/>
    <s v="bright herizons"/>
    <s v="Campaign_5"/>
    <s v="Facebook Ads"/>
    <s v="2024-01-10"/>
    <n v="200"/>
    <n v="1740"/>
    <n v="41"/>
    <n v="4"/>
    <n v="34.630000000000003"/>
    <n v="255.82"/>
    <n v="221.19"/>
    <n v="221.19"/>
    <n v="6.3872365001443834"/>
    <n v="2.36"/>
    <n v="0.84"/>
    <n v="8.66"/>
    <n v="9.7560975609756101E-2"/>
    <s v="SCALE"/>
    <x v="3"/>
  </r>
  <r>
    <s v="zany3079@yahoo.com"/>
    <s v="william"/>
    <s v="pgraham"/>
    <s v="Centerville"/>
    <s v="UT"/>
    <n v="1600"/>
    <s v="tyra griffin"/>
    <s v="Campaign_4"/>
    <s v="Facebook Ads"/>
    <s v="2024-01-17"/>
    <n v="700"/>
    <n v="557"/>
    <n v="12"/>
    <n v="0"/>
    <n v="9.7799999999999994"/>
    <n v="0"/>
    <n v="-9.7799999999999994"/>
    <n v="-9.7799999999999994"/>
    <n v="-1"/>
    <n v="2.15"/>
    <n v="0.82"/>
    <n v="0"/>
    <n v="0"/>
    <s v="PAUSE"/>
    <x v="0"/>
  </r>
  <r>
    <s v="chuwby18@yahoo.com"/>
    <s v="douglas"/>
    <s v="privado lope"/>
    <s v="Arlington"/>
    <s v="VA"/>
    <n v="3000"/>
    <s v="craftsman auto body inc"/>
    <s v="Campaign_5"/>
    <s v="Facebook Ads"/>
    <s v="2024-01-24"/>
    <n v="700"/>
    <n v="2074"/>
    <n v="33"/>
    <n v="0"/>
    <n v="22.66"/>
    <n v="0"/>
    <n v="-22.66"/>
    <n v="-22.66"/>
    <n v="-1"/>
    <n v="1.59"/>
    <n v="0.69"/>
    <n v="0"/>
    <n v="0"/>
    <s v="PAUSE"/>
    <x v="0"/>
  </r>
  <r>
    <s v="pridenjoy31@gmail.com"/>
    <s v="vanessa"/>
    <s v="peete"/>
    <s v="San Bernardin"/>
    <s v="CA"/>
    <n v="3000"/>
    <s v="hometown buffet"/>
    <s v="Campaign_1"/>
    <s v="Facebook Ads"/>
    <s v="2024-01-04"/>
    <n v="300"/>
    <n v="1390"/>
    <n v="55"/>
    <n v="1"/>
    <n v="37.159999999999997"/>
    <n v="39.31"/>
    <n v="2.1500000000000057"/>
    <n v="2.1500000000000057"/>
    <n v="5.7857911733046448E-2"/>
    <n v="3.96"/>
    <n v="0.68"/>
    <n v="37.159999999999997"/>
    <n v="1.8181818181818181E-2"/>
    <s v="SCALE"/>
    <x v="3"/>
  </r>
  <r>
    <s v="sexystephanie68@hotmail.com"/>
    <s v="stephanie"/>
    <s v="lambert"/>
    <s v="Montgomery"/>
    <s v="AL"/>
    <n v="2200"/>
    <s v="walmart"/>
    <s v="Campaign_20"/>
    <s v="Facebook Ads"/>
    <s v="2024-01-27"/>
    <n v="300"/>
    <n v="966"/>
    <n v="29"/>
    <n v="1"/>
    <n v="18.11"/>
    <n v="62.65"/>
    <n v="44.54"/>
    <n v="44.54"/>
    <n v="2.4594146880176697"/>
    <n v="3"/>
    <n v="0.62"/>
    <n v="18.11"/>
    <n v="3.4482758620689655E-2"/>
    <s v="SCALE"/>
    <x v="3"/>
  </r>
  <r>
    <s v="ms.derose@gmail.com"/>
    <s v="deandrea"/>
    <s v="rose"/>
    <s v="Humble"/>
    <s v="TX"/>
    <n v="1750"/>
    <s v="methodist hospital"/>
    <s v="Campaign_9"/>
    <s v="Facebook Ads"/>
    <s v="2024-01-20"/>
    <n v="500"/>
    <n v="846"/>
    <n v="29"/>
    <n v="2"/>
    <n v="19.64"/>
    <n v="149.15"/>
    <n v="129.51"/>
    <n v="129.51"/>
    <n v="6.5941955193482684"/>
    <n v="3.43"/>
    <n v="0.68"/>
    <n v="9.82"/>
    <n v="6.8965517241379309E-2"/>
    <s v="SCALE"/>
    <x v="2"/>
  </r>
  <r>
    <s v="energizer18769@yahoo.com"/>
    <s v="samantha"/>
    <s v="white"/>
    <s v="Golden Valley"/>
    <s v="AZ"/>
    <n v="3000"/>
    <s v="american woodmark"/>
    <s v="Campaign_3"/>
    <s v="Facebook Ads"/>
    <s v="2024-01-14"/>
    <n v="600"/>
    <n v="1159"/>
    <n v="46"/>
    <n v="5"/>
    <n v="27.29"/>
    <n v="374.84"/>
    <n v="347.54999999999995"/>
    <n v="347.54999999999995"/>
    <n v="12.735434224990838"/>
    <n v="3.97"/>
    <n v="0.59"/>
    <n v="5.46"/>
    <n v="0.10869565217391304"/>
    <s v="SCALE"/>
    <x v="0"/>
  </r>
  <r>
    <s v="dornice9706@hotmail.com"/>
    <s v="tametha"/>
    <s v="wilson"/>
    <s v="Saint Louis"/>
    <s v="MO"/>
    <n v="2600"/>
    <s v="ssm healthcare"/>
    <s v="Campaign_10"/>
    <s v="Facebook Ads"/>
    <s v="2024-01-21"/>
    <n v="700"/>
    <n v="1971"/>
    <n v="83"/>
    <n v="3"/>
    <n v="48.19"/>
    <n v="162.44999999999999"/>
    <n v="114.25999999999999"/>
    <n v="114.25999999999999"/>
    <n v="2.3710313343017222"/>
    <n v="4.21"/>
    <n v="0.57999999999999996"/>
    <n v="16.059999999999999"/>
    <n v="3.614457831325301E-2"/>
    <s v="SCALE"/>
    <x v="0"/>
  </r>
  <r>
    <s v="bmide@hotmail.com"/>
    <s v="olamide"/>
    <s v="bello"/>
    <s v="Kansas City"/>
    <s v="MO"/>
    <n v="3900"/>
    <s v="umkc"/>
    <s v="Campaign_17"/>
    <s v="Facebook Ads"/>
    <s v="2024-01-16"/>
    <n v="300"/>
    <n v="805"/>
    <n v="21"/>
    <n v="0"/>
    <n v="11.47"/>
    <n v="0"/>
    <n v="-11.47"/>
    <n v="-11.47"/>
    <n v="-1"/>
    <n v="2.61"/>
    <n v="0.55000000000000004"/>
    <n v="0"/>
    <n v="0"/>
    <s v="PAUSE"/>
    <x v="3"/>
  </r>
  <r>
    <s v="chevylady072@aol.com"/>
    <s v="terry"/>
    <s v="sisk"/>
    <s v="Riverside"/>
    <s v="CA"/>
    <n v="3100"/>
    <s v="newbasis"/>
    <s v="Campaign_9"/>
    <s v="Facebook Ads"/>
    <s v="2024-01-14"/>
    <n v="600"/>
    <n v="1351"/>
    <n v="32"/>
    <n v="0"/>
    <n v="13.72"/>
    <n v="0"/>
    <n v="-13.72"/>
    <n v="-13.72"/>
    <n v="-1"/>
    <n v="2.37"/>
    <n v="0.43"/>
    <n v="0"/>
    <n v="0"/>
    <s v="PAUSE"/>
    <x v="0"/>
  </r>
  <r>
    <s v="adrianragland@hotmail.com"/>
    <s v="adrian"/>
    <s v="ragland"/>
    <s v="Philadelphia"/>
    <s v="PA"/>
    <n v="2000"/>
    <s v="internal revenue ser"/>
    <s v="Campaign_14"/>
    <s v="Facebook Ads"/>
    <s v="2024-01-26"/>
    <n v="700"/>
    <n v="1315"/>
    <n v="24"/>
    <n v="0"/>
    <n v="18.43"/>
    <n v="0"/>
    <n v="-18.43"/>
    <n v="-18.43"/>
    <n v="-1"/>
    <n v="1.83"/>
    <n v="0.77"/>
    <n v="0"/>
    <n v="0"/>
    <s v="PAUSE"/>
    <x v="0"/>
  </r>
  <r>
    <s v="annettejohnson2474@yahoo.com"/>
    <s v="annette"/>
    <s v="johnson"/>
    <s v="Euclid"/>
    <s v="OH"/>
    <n v="1800"/>
    <s v="university hospitals"/>
    <s v="Campaign_5"/>
    <s v="Facebook Ads"/>
    <s v="2024-01-03"/>
    <n v="800"/>
    <n v="2471"/>
    <n v="60"/>
    <n v="5"/>
    <n v="49.1"/>
    <n v="366.95"/>
    <n v="317.84999999999997"/>
    <n v="317.84999999999997"/>
    <n v="6.4735234215885935"/>
    <n v="2.4300000000000002"/>
    <n v="0.82"/>
    <n v="9.82"/>
    <n v="8.3333333333333329E-2"/>
    <s v="SCALE"/>
    <x v="1"/>
  </r>
  <r>
    <s v="gkdv@yahoo.com"/>
    <s v="kelly"/>
    <s v="veturys"/>
    <s v="Brookhaven"/>
    <s v="PA"/>
    <n v="1700"/>
    <s v="kmart"/>
    <s v="Campaign_10"/>
    <s v="Facebook Ads"/>
    <s v="2024-01-06"/>
    <n v="800"/>
    <n v="2369"/>
    <n v="82"/>
    <n v="2"/>
    <n v="67.13"/>
    <n v="105.48"/>
    <n v="38.350000000000009"/>
    <n v="38.350000000000009"/>
    <n v="0.57127960673320444"/>
    <n v="3.46"/>
    <n v="0.82"/>
    <n v="33.56"/>
    <n v="2.4390243902439025E-2"/>
    <s v="SCALE"/>
    <x v="1"/>
  </r>
  <r>
    <s v="t.sullins@yahoo.com"/>
    <s v="tiara"/>
    <s v="sullins"/>
    <s v="Cleveland"/>
    <s v="OH"/>
    <n v="1800"/>
    <s v="lori smith"/>
    <s v="Campaign_2"/>
    <s v="Facebook Ads"/>
    <s v="2024-01-28"/>
    <n v="400"/>
    <n v="617"/>
    <n v="26"/>
    <n v="0"/>
    <n v="21.19"/>
    <n v="0"/>
    <n v="-21.19"/>
    <n v="-21.19"/>
    <n v="-1"/>
    <n v="4.21"/>
    <n v="0.82"/>
    <n v="0"/>
    <n v="0"/>
    <s v="PAUSE"/>
    <x v="2"/>
  </r>
  <r>
    <s v="bdublinsamb@yahoo.com"/>
    <s v="bertha"/>
    <s v="dublinsamb"/>
    <s v="Harrisburg"/>
    <s v="PA"/>
    <n v="1642"/>
    <s v="keystone"/>
    <s v="Campaign_9"/>
    <s v="Facebook Ads"/>
    <s v="2024-01-03"/>
    <n v="400"/>
    <n v="648"/>
    <n v="12"/>
    <n v="0"/>
    <n v="8.0399999999999991"/>
    <n v="0"/>
    <n v="-8.0399999999999991"/>
    <n v="-8.0399999999999991"/>
    <n v="-1"/>
    <n v="1.85"/>
    <n v="0.67"/>
    <n v="0"/>
    <n v="0"/>
    <s v="PAUSE"/>
    <x v="2"/>
  </r>
  <r>
    <s v="tinaofdayoh@yahoo.com"/>
    <s v="christina"/>
    <s v="reynolds"/>
    <s v="Newport News"/>
    <s v="VA"/>
    <n v="2011"/>
    <s v="city of newport news"/>
    <s v="Campaign_2"/>
    <s v="Facebook Ads"/>
    <s v="2024-01-20"/>
    <n v="500"/>
    <n v="1356"/>
    <n v="53"/>
    <n v="2"/>
    <n v="43.11"/>
    <n v="127.73"/>
    <n v="84.62"/>
    <n v="84.62"/>
    <n v="1.96288564138251"/>
    <n v="3.91"/>
    <n v="0.81"/>
    <n v="21.56"/>
    <n v="3.7735849056603772E-2"/>
    <s v="SCALE"/>
    <x v="2"/>
  </r>
  <r>
    <s v="candicesteadman@gmail.com"/>
    <s v="candice"/>
    <s v="steadman"/>
    <s v="Anaheim"/>
    <s v="CA"/>
    <n v="2363"/>
    <s v="the cut above"/>
    <s v="Campaign_4"/>
    <s v="Facebook Ads"/>
    <s v="2024-01-25"/>
    <n v="1000"/>
    <n v="1046"/>
    <n v="41"/>
    <n v="1"/>
    <n v="18.350000000000001"/>
    <n v="60.52"/>
    <n v="42.17"/>
    <n v="42.17"/>
    <n v="2.298092643051771"/>
    <n v="3.92"/>
    <n v="0.45"/>
    <n v="18.350000000000001"/>
    <n v="2.4390243902439025E-2"/>
    <s v="SCALE"/>
    <x v="1"/>
  </r>
  <r>
    <s v="bmw84m3@gmail.com"/>
    <s v="charles"/>
    <s v="edwards"/>
    <s v="Longview"/>
    <s v="TX"/>
    <n v="3700"/>
    <s v="usa truck"/>
    <s v="Campaign_13"/>
    <s v="Facebook Ads"/>
    <s v="2024-01-13"/>
    <n v="100"/>
    <n v="796"/>
    <n v="19"/>
    <n v="1"/>
    <n v="10.86"/>
    <n v="45.11"/>
    <n v="34.25"/>
    <n v="34.25"/>
    <n v="3.1537753222836096"/>
    <n v="2.39"/>
    <n v="0.56999999999999995"/>
    <n v="10.86"/>
    <n v="5.2631578947368418E-2"/>
    <s v="SCALE"/>
    <x v="3"/>
  </r>
  <r>
    <s v="cmartinez1014@gmail.com"/>
    <s v="christina"/>
    <s v="martinez"/>
    <s v="Rosemead"/>
    <s v="CA"/>
    <n v="3033"/>
    <s v="marinello school of beauty"/>
    <s v="Campaign_17"/>
    <s v="Facebook Ads"/>
    <s v="2024-01-22"/>
    <n v="300"/>
    <n v="933"/>
    <n v="24"/>
    <n v="2"/>
    <n v="18"/>
    <n v="108.88"/>
    <n v="90.88"/>
    <n v="90.88"/>
    <n v="5.0488888888888885"/>
    <n v="2.57"/>
    <n v="0.75"/>
    <n v="9"/>
    <n v="8.3333333333333329E-2"/>
    <s v="SCALE"/>
    <x v="3"/>
  </r>
  <r>
    <s v="d.bevenue@yahoo.com"/>
    <s v="debra"/>
    <s v="bevenue"/>
    <s v="Belleville"/>
    <s v="IL"/>
    <n v="2175"/>
    <s v="social security"/>
    <s v="Campaign_7"/>
    <s v="Facebook Ads"/>
    <s v="2024-01-17"/>
    <n v="200"/>
    <n v="1507"/>
    <n v="30"/>
    <n v="1"/>
    <n v="13.18"/>
    <n v="69.12"/>
    <n v="55.940000000000005"/>
    <n v="55.940000000000005"/>
    <n v="4.2443095599393024"/>
    <n v="1.99"/>
    <n v="0.44"/>
    <n v="13.18"/>
    <n v="3.3333333333333333E-2"/>
    <s v="SCALE"/>
    <x v="3"/>
  </r>
  <r>
    <s v="duanewalker@yahoo.com"/>
    <s v="duane"/>
    <s v="walker"/>
    <s v="Lawrenceville"/>
    <s v="GA"/>
    <n v="1383"/>
    <s v="wherehouse music"/>
    <s v="Campaign_19"/>
    <s v="Facebook Ads"/>
    <s v="2024-01-10"/>
    <n v="600"/>
    <n v="1525"/>
    <n v="53"/>
    <n v="2"/>
    <n v="44.53"/>
    <n v="131.37"/>
    <n v="86.84"/>
    <n v="86.84"/>
    <n v="1.9501459690096565"/>
    <n v="3.48"/>
    <n v="0.84"/>
    <n v="22.26"/>
    <n v="3.7735849056603772E-2"/>
    <s v="SCALE"/>
    <x v="0"/>
  </r>
  <r>
    <s v="samantha.marin@live.com"/>
    <s v="samantha"/>
    <s v="marin"/>
    <s v="Fayette"/>
    <s v="AL"/>
    <n v="4500"/>
    <s v="white hen pantry"/>
    <s v="Campaign_11"/>
    <s v="Facebook Ads"/>
    <s v="2024-01-09"/>
    <n v="200"/>
    <n v="1924"/>
    <n v="68"/>
    <n v="0"/>
    <n v="30.15"/>
    <n v="0"/>
    <n v="-30.15"/>
    <n v="-30.15"/>
    <n v="-1"/>
    <n v="3.53"/>
    <n v="0.44"/>
    <n v="0"/>
    <n v="0"/>
    <s v="PAUSE"/>
    <x v="3"/>
  </r>
  <r>
    <s v="ianapome@yahoo.com"/>
    <s v="elizabeth"/>
    <s v="moore"/>
    <s v="Philadelphia"/>
    <s v="PA"/>
    <n v="2000"/>
    <s v="home depot"/>
    <s v="Campaign_2"/>
    <s v="Facebook Ads"/>
    <s v="2024-01-19"/>
    <n v="200"/>
    <n v="1730"/>
    <n v="53"/>
    <n v="4"/>
    <n v="22.58"/>
    <n v="239.91"/>
    <n v="217.32999999999998"/>
    <n v="217.32999999999998"/>
    <n v="9.6248892825509298"/>
    <n v="3.06"/>
    <n v="0.43"/>
    <n v="5.64"/>
    <n v="7.5471698113207544E-2"/>
    <s v="SCALE"/>
    <x v="3"/>
  </r>
  <r>
    <s v="pcgiggle@yahoo.com"/>
    <s v="patricia"/>
    <s v="cullen"/>
    <s v="Struthers"/>
    <s v="OH"/>
    <n v="2800"/>
    <s v="us security associates"/>
    <s v="Campaign_9"/>
    <s v="Facebook Ads"/>
    <s v="2024-01-25"/>
    <n v="1000"/>
    <n v="1408"/>
    <n v="42"/>
    <n v="0"/>
    <n v="19.62"/>
    <n v="0"/>
    <n v="-19.62"/>
    <n v="-19.62"/>
    <n v="-1"/>
    <n v="2.98"/>
    <n v="0.47"/>
    <n v="0"/>
    <n v="0"/>
    <s v="PAUSE"/>
    <x v="1"/>
  </r>
  <r>
    <s v="nydiadominguez97@gmail.com"/>
    <s v="nydia"/>
    <s v="jones"/>
    <s v="San Angelo"/>
    <s v="TX"/>
    <n v="2000"/>
    <s v="regency house"/>
    <s v="Campaign_4"/>
    <s v="Facebook Ads"/>
    <s v="2024-01-09"/>
    <n v="200"/>
    <n v="1753"/>
    <n v="43"/>
    <n v="2"/>
    <n v="21.67"/>
    <n v="138.29"/>
    <n v="116.61999999999999"/>
    <n v="116.61999999999999"/>
    <n v="5.3816335948315634"/>
    <n v="2.4500000000000002"/>
    <n v="0.5"/>
    <n v="10.84"/>
    <n v="4.6511627906976744E-2"/>
    <s v="SCALE"/>
    <x v="3"/>
  </r>
  <r>
    <s v="dustijo73@yahoo.com"/>
    <s v="dusti"/>
    <s v="minihanyates"/>
    <s v="Nauvoo"/>
    <s v="AL"/>
    <n v="1100"/>
    <s v="arc of walker co"/>
    <s v="Campaign_16"/>
    <s v="Facebook Ads"/>
    <s v="2024-01-18"/>
    <n v="200"/>
    <n v="1731"/>
    <n v="46"/>
    <n v="4"/>
    <n v="22.51"/>
    <n v="173.5"/>
    <n v="150.99"/>
    <n v="150.99"/>
    <n v="6.707685473123056"/>
    <n v="2.66"/>
    <n v="0.49"/>
    <n v="5.63"/>
    <n v="8.6956521739130432E-2"/>
    <s v="SCALE"/>
    <x v="3"/>
  </r>
  <r>
    <s v="inmytyme04@yahoo.com"/>
    <s v="lareisha"/>
    <s v="woody"/>
    <s v="Raleigh"/>
    <s v="NC"/>
    <n v="3500"/>
    <s v="cree resources"/>
    <s v="Campaign_1"/>
    <s v="Facebook Ads"/>
    <s v="2024-01-08"/>
    <n v="700"/>
    <n v="1446"/>
    <n v="60"/>
    <n v="2"/>
    <n v="38.700000000000003"/>
    <n v="107.3"/>
    <n v="68.599999999999994"/>
    <n v="68.599999999999994"/>
    <n v="1.7726098191214468"/>
    <n v="4.1500000000000004"/>
    <n v="0.64"/>
    <n v="19.350000000000001"/>
    <n v="3.3333333333333333E-2"/>
    <s v="SCALE"/>
    <x v="0"/>
  </r>
  <r>
    <s v="varner_jmv@yahoo.com"/>
    <s v="janea"/>
    <s v="varner"/>
    <s v="Eastpointe"/>
    <s v="MI"/>
    <n v="1500"/>
    <s v="quality home health care"/>
    <s v="Campaign_18"/>
    <s v="Facebook Ads"/>
    <s v="2024-01-19"/>
    <n v="1000"/>
    <n v="1206"/>
    <n v="50"/>
    <n v="1"/>
    <n v="35.630000000000003"/>
    <n v="65.25"/>
    <n v="29.619999999999997"/>
    <n v="29.619999999999997"/>
    <n v="0.83132191973056402"/>
    <n v="4.1500000000000004"/>
    <n v="0.71"/>
    <n v="35.630000000000003"/>
    <n v="0.02"/>
    <s v="SCALE"/>
    <x v="1"/>
  </r>
  <r>
    <s v="ellebunny@yahoo.com"/>
    <s v="audra"/>
    <s v="adeoye"/>
    <s v="Opa Locka"/>
    <s v="FL"/>
    <n v="1500"/>
    <s v="miamidade county public school"/>
    <s v="Campaign_10"/>
    <s v="Facebook Ads"/>
    <s v="2024-01-24"/>
    <n v="600"/>
    <n v="570"/>
    <n v="15"/>
    <n v="0"/>
    <n v="9.23"/>
    <n v="0"/>
    <n v="-9.23"/>
    <n v="-9.23"/>
    <n v="-1"/>
    <n v="2.63"/>
    <n v="0.62"/>
    <n v="0"/>
    <n v="0"/>
    <s v="PAUSE"/>
    <x v="0"/>
  </r>
  <r>
    <s v="maryrminer@gmail.com"/>
    <s v="mary"/>
    <s v="miner"/>
    <s v="San Antonio"/>
    <s v="TX"/>
    <n v="4700"/>
    <s v="cal stereo"/>
    <s v="Campaign_18"/>
    <s v="Facebook Ads"/>
    <s v="2024-01-22"/>
    <n v="400"/>
    <n v="2393"/>
    <n v="84"/>
    <n v="0"/>
    <n v="60.36"/>
    <n v="0"/>
    <n v="-60.36"/>
    <n v="-60.36"/>
    <n v="-1"/>
    <n v="3.51"/>
    <n v="0.72"/>
    <n v="0"/>
    <n v="0"/>
    <s v="PAUSE"/>
    <x v="2"/>
  </r>
  <r>
    <s v="pearl.1958@hotmail.com"/>
    <s v="sheddrick"/>
    <s v="williams"/>
    <s v="Ridgeville"/>
    <s v="SC"/>
    <n v="4700"/>
    <s v="social sercurity"/>
    <s v="Campaign_3"/>
    <s v="Facebook Ads"/>
    <s v="2024-01-22"/>
    <n v="300"/>
    <n v="522"/>
    <n v="14"/>
    <n v="0"/>
    <n v="8.85"/>
    <n v="0"/>
    <n v="-8.85"/>
    <n v="-8.85"/>
    <n v="-1"/>
    <n v="2.68"/>
    <n v="0.63"/>
    <n v="0"/>
    <n v="0"/>
    <s v="PAUSE"/>
    <x v="3"/>
  </r>
  <r>
    <s v="xopgm@yahoo.com"/>
    <s v="kevin"/>
    <s v="lawson"/>
    <s v="Shreveport"/>
    <s v="LA"/>
    <n v="4900"/>
    <s v="army"/>
    <s v="Campaign_18"/>
    <s v="Facebook Ads"/>
    <s v="2024-01-16"/>
    <n v="500"/>
    <n v="996"/>
    <n v="31"/>
    <n v="0"/>
    <n v="21.28"/>
    <n v="0"/>
    <n v="-21.28"/>
    <n v="-21.28"/>
    <n v="-1"/>
    <n v="3.11"/>
    <n v="0.69"/>
    <n v="0"/>
    <n v="0"/>
    <s v="PAUSE"/>
    <x v="2"/>
  </r>
  <r>
    <s v="rosetta.murphy48@gmail.com"/>
    <s v="marva"/>
    <s v="murphy"/>
    <s v="Washington"/>
    <s v="DC"/>
    <n v="4000"/>
    <s v="department of human services"/>
    <s v="Campaign_9"/>
    <s v="Facebook Ads"/>
    <s v="2024-01-29"/>
    <n v="200"/>
    <n v="1528"/>
    <n v="26"/>
    <n v="0"/>
    <n v="19.38"/>
    <n v="0"/>
    <n v="-19.38"/>
    <n v="-19.38"/>
    <n v="-1"/>
    <n v="1.7"/>
    <n v="0.75"/>
    <n v="0"/>
    <n v="0"/>
    <s v="PAUSE"/>
    <x v="3"/>
  </r>
  <r>
    <s v="stawberrycake@bellsouth.net"/>
    <s v="sandra"/>
    <s v="tyson"/>
    <s v="Orlando"/>
    <s v="FL"/>
    <n v="2708"/>
    <s v="orange county health departmen"/>
    <s v="Campaign_18"/>
    <s v="Facebook Ads"/>
    <s v="2024-01-30"/>
    <n v="800"/>
    <n v="1452"/>
    <n v="61"/>
    <n v="6"/>
    <n v="27.29"/>
    <n v="345.16"/>
    <n v="317.87"/>
    <n v="317.87"/>
    <n v="11.647856357640162"/>
    <n v="4.2"/>
    <n v="0.45"/>
    <n v="4.55"/>
    <n v="9.8360655737704916E-2"/>
    <s v="SCALE"/>
    <x v="1"/>
  </r>
  <r>
    <s v="rfbaray@yahoo.com"/>
    <s v="robert"/>
    <s v="baray"/>
    <s v="Rialto"/>
    <s v="CA"/>
    <n v="2708"/>
    <s v="cubemart"/>
    <s v="Campaign_19"/>
    <s v="Facebook Ads"/>
    <s v="2024-01-13"/>
    <n v="1000"/>
    <n v="2422"/>
    <n v="55"/>
    <n v="5"/>
    <n v="23.49"/>
    <n v="316.22000000000003"/>
    <n v="292.73"/>
    <n v="292.73"/>
    <n v="12.461898680289487"/>
    <n v="2.27"/>
    <n v="0.43"/>
    <n v="4.7"/>
    <n v="9.0909090909090912E-2"/>
    <s v="SCALE"/>
    <x v="1"/>
  </r>
  <r>
    <s v="tinaortiz57@gmail.com"/>
    <s v="christina"/>
    <s v="ortiz"/>
    <s v="Buena Park"/>
    <s v="CA"/>
    <n v="2216"/>
    <s v="molly maids"/>
    <s v="Campaign_10"/>
    <s v="Facebook Ads"/>
    <s v="2024-01-30"/>
    <n v="200"/>
    <n v="1309"/>
    <n v="50"/>
    <n v="1"/>
    <n v="28"/>
    <n v="44.72"/>
    <n v="16.72"/>
    <n v="16.72"/>
    <n v="0.59714285714285709"/>
    <n v="3.82"/>
    <n v="0.56000000000000005"/>
    <n v="28"/>
    <n v="0.02"/>
    <s v="SCALE"/>
    <x v="3"/>
  </r>
  <r>
    <s v="tony_8618@hotmail.com"/>
    <s v="antonio"/>
    <s v="nunez"/>
    <s v="Lancaster"/>
    <s v="CA"/>
    <n v="1778"/>
    <s v="nuneztruking"/>
    <s v="Campaign_16"/>
    <s v="Facebook Ads"/>
    <s v="2024-01-09"/>
    <n v="200"/>
    <n v="1552"/>
    <n v="55"/>
    <n v="6"/>
    <n v="24.16"/>
    <n v="254.4"/>
    <n v="230.24"/>
    <n v="230.24"/>
    <n v="9.5298013245033122"/>
    <n v="3.54"/>
    <n v="0.44"/>
    <n v="4.03"/>
    <n v="0.10909090909090909"/>
    <s v="SCALE"/>
    <x v="3"/>
  </r>
  <r>
    <s v="sanchez3110@yahoo.com"/>
    <s v="michael"/>
    <s v="sanchez"/>
    <s v="San Antonio"/>
    <s v="TX"/>
    <n v="2000"/>
    <s v="abc 1 remodeling and repairs"/>
    <s v="Campaign_11"/>
    <s v="Facebook Ads"/>
    <s v="2024-01-19"/>
    <n v="100"/>
    <n v="2113"/>
    <n v="61"/>
    <n v="5"/>
    <n v="48.22"/>
    <n v="335.11"/>
    <n v="286.89"/>
    <n v="286.89"/>
    <n v="5.9496059726254664"/>
    <n v="2.89"/>
    <n v="0.79"/>
    <n v="9.64"/>
    <n v="8.1967213114754092E-2"/>
    <s v="SCALE"/>
    <x v="3"/>
  </r>
  <r>
    <s v="soniaqe68@hotmail.com"/>
    <s v="sonia"/>
    <s v="quintero"/>
    <s v="Stafford"/>
    <s v="TX"/>
    <n v="2300"/>
    <s v="t. castillo"/>
    <s v="Campaign_11"/>
    <s v="Facebook Ads"/>
    <s v="2024-01-26"/>
    <n v="800"/>
    <n v="1218"/>
    <n v="25"/>
    <n v="0"/>
    <n v="21.14"/>
    <n v="0"/>
    <n v="-21.14"/>
    <n v="-21.14"/>
    <n v="-1"/>
    <n v="2.0499999999999998"/>
    <n v="0.85"/>
    <n v="0"/>
    <n v="0"/>
    <s v="PAUSE"/>
    <x v="1"/>
  </r>
  <r>
    <s v="jughead17963@yahoo.com"/>
    <s v="john"/>
    <s v="zimmerman"/>
    <s v="Shenandoah"/>
    <s v="PA"/>
    <n v="5000"/>
    <s v="ft indiantown gap"/>
    <s v="Campaign_8"/>
    <s v="Facebook Ads"/>
    <s v="2024-01-20"/>
    <n v="400"/>
    <n v="2213"/>
    <n v="33"/>
    <n v="0"/>
    <n v="24.54"/>
    <n v="0"/>
    <n v="-24.54"/>
    <n v="-24.54"/>
    <n v="-1"/>
    <n v="1.49"/>
    <n v="0.74"/>
    <n v="0"/>
    <n v="0"/>
    <s v="PAUSE"/>
    <x v="2"/>
  </r>
  <r>
    <s v="robertstevens@gmail.com"/>
    <s v="robert"/>
    <s v="stevens"/>
    <s v="Virginia Beac"/>
    <s v="VA"/>
    <n v="3500"/>
    <s v="gambleskogmo"/>
    <s v="Campaign_12"/>
    <s v="Facebook Ads"/>
    <s v="2024-01-05"/>
    <n v="100"/>
    <n v="793"/>
    <n v="19"/>
    <n v="0"/>
    <n v="8.8800000000000008"/>
    <n v="0"/>
    <n v="-8.8800000000000008"/>
    <n v="-8.8800000000000008"/>
    <n v="-1"/>
    <n v="2.4"/>
    <n v="0.47"/>
    <n v="0"/>
    <n v="0"/>
    <s v="PAUSE"/>
    <x v="3"/>
  </r>
  <r>
    <s v="camogirl213@gmail.com"/>
    <s v="jamie"/>
    <s v="glaze"/>
    <s v="Nixa"/>
    <s v="MO"/>
    <n v="4500"/>
    <s v="kum and go"/>
    <s v="Campaign_4"/>
    <s v="Facebook Ads"/>
    <s v="2024-01-30"/>
    <n v="400"/>
    <n v="2170"/>
    <n v="45"/>
    <n v="0"/>
    <n v="19.28"/>
    <n v="0"/>
    <n v="-19.28"/>
    <n v="-19.28"/>
    <n v="-1"/>
    <n v="2.0699999999999998"/>
    <n v="0.43"/>
    <n v="0"/>
    <n v="0"/>
    <s v="PAUSE"/>
    <x v="2"/>
  </r>
  <r>
    <s v="nookie2383@gmail.com"/>
    <s v="jonathan"/>
    <s v="richardson"/>
    <s v="Fountain Inn"/>
    <s v="SC"/>
    <n v="1250"/>
    <s v="fehrer"/>
    <s v="Campaign_6"/>
    <s v="Facebook Ads"/>
    <s v="2024-01-28"/>
    <n v="700"/>
    <n v="2065"/>
    <n v="35"/>
    <n v="0"/>
    <n v="18.73"/>
    <n v="0"/>
    <n v="-18.73"/>
    <n v="-18.73"/>
    <n v="-1"/>
    <n v="1.69"/>
    <n v="0.54"/>
    <n v="0"/>
    <n v="0"/>
    <s v="PAUSE"/>
    <x v="0"/>
  </r>
  <r>
    <s v="anitapar71@yahoo.com"/>
    <s v="anita"/>
    <s v="parr"/>
    <s v="Topeka"/>
    <s v="KS"/>
    <n v="5168"/>
    <s v="benefits"/>
    <s v="Campaign_18"/>
    <s v="Facebook Ads"/>
    <s v="2024-01-12"/>
    <n v="800"/>
    <n v="2123"/>
    <n v="53"/>
    <n v="0"/>
    <n v="31.44"/>
    <n v="0"/>
    <n v="-31.44"/>
    <n v="-31.44"/>
    <n v="-1"/>
    <n v="2.5"/>
    <n v="0.59"/>
    <n v="0"/>
    <n v="0"/>
    <s v="PAUSE"/>
    <x v="1"/>
  </r>
  <r>
    <s v="h52ryde@gmail.com"/>
    <s v="lacedric"/>
    <s v="banks"/>
    <s v="Houston"/>
    <s v="TX"/>
    <n v="2546"/>
    <s v="goodman"/>
    <s v="Campaign_19"/>
    <s v="Facebook Ads"/>
    <s v="2024-01-26"/>
    <n v="100"/>
    <n v="1476"/>
    <n v="22"/>
    <n v="2"/>
    <n v="8.92"/>
    <n v="111.28"/>
    <n v="102.36"/>
    <n v="102.36"/>
    <n v="11.475336322869955"/>
    <n v="1.49"/>
    <n v="0.41"/>
    <n v="4.46"/>
    <n v="9.0909090909090912E-2"/>
    <s v="SCALE"/>
    <x v="3"/>
  </r>
  <r>
    <s v="greaterthingz@gmail.com"/>
    <s v="delorise"/>
    <s v="thomas"/>
    <s v="Dothan"/>
    <s v="AL"/>
    <n v="2800"/>
    <s v="baptist health east"/>
    <s v="Campaign_4"/>
    <s v="Facebook Ads"/>
    <s v="2024-01-12"/>
    <n v="800"/>
    <n v="2477"/>
    <n v="46"/>
    <n v="0"/>
    <n v="30.41"/>
    <n v="0"/>
    <n v="-30.41"/>
    <n v="-30.41"/>
    <n v="-1"/>
    <n v="1.86"/>
    <n v="0.66"/>
    <n v="0"/>
    <n v="0"/>
    <s v="PAUSE"/>
    <x v="1"/>
  </r>
  <r>
    <s v="detrickharmon.dh@gmail.com"/>
    <s v="detrick"/>
    <s v="harmon"/>
    <s v="Byram"/>
    <s v="MS"/>
    <n v="3700"/>
    <s v="warren yazoo mental health"/>
    <s v="Campaign_20"/>
    <s v="Facebook Ads"/>
    <s v="2024-01-26"/>
    <n v="200"/>
    <n v="575"/>
    <n v="16"/>
    <n v="0"/>
    <n v="9.67"/>
    <n v="0"/>
    <n v="-9.67"/>
    <n v="-9.67"/>
    <n v="-1"/>
    <n v="2.78"/>
    <n v="0.6"/>
    <n v="0"/>
    <n v="0"/>
    <s v="PAUSE"/>
    <x v="3"/>
  </r>
  <r>
    <s v="chandra_o2000@yahoo.com"/>
    <s v="chandra"/>
    <s v="osterhaus"/>
    <s v="Madison"/>
    <s v="WI"/>
    <n v="2030"/>
    <s v="wisconsin physicians service"/>
    <s v="Campaign_18"/>
    <s v="Facebook Ads"/>
    <s v="2024-01-10"/>
    <n v="500"/>
    <n v="2329"/>
    <n v="45"/>
    <n v="0"/>
    <n v="22.74"/>
    <n v="0"/>
    <n v="-22.74"/>
    <n v="-22.74"/>
    <n v="-1"/>
    <n v="1.93"/>
    <n v="0.51"/>
    <n v="0"/>
    <n v="0"/>
    <s v="PAUSE"/>
    <x v="2"/>
  </r>
  <r>
    <s v="melissa_hopkins_73@yahoo.com"/>
    <s v="melissa"/>
    <s v="sadberry"/>
    <s v="Colorado Spri"/>
    <s v="CO"/>
    <n v="1811"/>
    <s v="kelly jones"/>
    <s v="Campaign_12"/>
    <s v="Facebook Ads"/>
    <s v="2024-01-18"/>
    <n v="300"/>
    <n v="1713"/>
    <n v="58"/>
    <n v="6"/>
    <n v="29.6"/>
    <n v="247.85"/>
    <n v="218.25"/>
    <n v="218.25"/>
    <n v="7.3733108108108105"/>
    <n v="3.39"/>
    <n v="0.51"/>
    <n v="4.93"/>
    <n v="0.10344827586206896"/>
    <s v="SCALE"/>
    <x v="3"/>
  </r>
  <r>
    <s v="lisabugansky@yahoo.com"/>
    <s v="anna"/>
    <s v="bugansky"/>
    <s v="Clearwater"/>
    <s v="FL"/>
    <n v="7583"/>
    <s v="pension"/>
    <s v="Campaign_2"/>
    <s v="Facebook Ads"/>
    <s v="2024-01-16"/>
    <n v="300"/>
    <n v="1657"/>
    <n v="45"/>
    <n v="4"/>
    <n v="35.94"/>
    <n v="203.2"/>
    <n v="167.26"/>
    <n v="167.26"/>
    <n v="4.6538675570395105"/>
    <n v="2.72"/>
    <n v="0.8"/>
    <n v="8.98"/>
    <n v="8.8888888888888892E-2"/>
    <s v="SCALE"/>
    <x v="3"/>
  </r>
  <r>
    <s v="jacko@bellsouth.net"/>
    <s v="richard"/>
    <s v="marra"/>
    <s v="Denver"/>
    <s v="CO"/>
    <n v="1500"/>
    <s v="disability"/>
    <s v="Campaign_8"/>
    <s v="Facebook Ads"/>
    <s v="2024-01-31"/>
    <n v="200"/>
    <n v="1396"/>
    <n v="57"/>
    <n v="1"/>
    <n v="43.39"/>
    <n v="44.07"/>
    <n v="0.67999999999999972"/>
    <n v="0.67999999999999972"/>
    <n v="1.5671813781977406E-2"/>
    <n v="4.08"/>
    <n v="0.76"/>
    <n v="43.39"/>
    <n v="1.7543859649122806E-2"/>
    <s v="SCALE"/>
    <x v="3"/>
  </r>
  <r>
    <s v="doejj97@yahoo.com"/>
    <s v="christophe"/>
    <s v="wodward"/>
    <s v="Tampa"/>
    <s v="FL"/>
    <n v="4333"/>
    <s v="world pac"/>
    <s v="Campaign_10"/>
    <s v="Facebook Ads"/>
    <s v="2024-01-07"/>
    <n v="700"/>
    <n v="2322"/>
    <n v="91"/>
    <n v="8"/>
    <n v="55.92"/>
    <n v="517.05999999999995"/>
    <n v="461.13999999999993"/>
    <n v="461.13999999999993"/>
    <n v="8.2464234620886963"/>
    <n v="3.92"/>
    <n v="0.61"/>
    <n v="6.99"/>
    <n v="8.7912087912087919E-2"/>
    <s v="SCALE"/>
    <x v="0"/>
  </r>
  <r>
    <s v="shebeesley@cox.net"/>
    <s v="shanon"/>
    <s v="martin"/>
    <s v="Sapulpa"/>
    <s v="OK"/>
    <n v="4498"/>
    <s v="blue cross blue shield of  ok"/>
    <s v="Campaign_17"/>
    <s v="Facebook Ads"/>
    <s v="2024-01-08"/>
    <n v="600"/>
    <n v="2425"/>
    <n v="96"/>
    <n v="0"/>
    <n v="66.3"/>
    <n v="0"/>
    <n v="-66.3"/>
    <n v="-66.3"/>
    <n v="-1"/>
    <n v="3.96"/>
    <n v="0.69"/>
    <n v="0"/>
    <n v="0"/>
    <s v="PAUSE"/>
    <x v="0"/>
  </r>
  <r>
    <s v="stormnkc@yahoo.com"/>
    <s v="darren"/>
    <s v="steinwand"/>
    <s v="Kansas City"/>
    <s v="MO"/>
    <n v="5500"/>
    <s v="self"/>
    <s v="Campaign_9"/>
    <s v="Facebook Ads"/>
    <s v="2024-01-14"/>
    <n v="100"/>
    <n v="1439"/>
    <n v="28"/>
    <n v="2"/>
    <n v="13.98"/>
    <n v="97.54"/>
    <n v="83.56"/>
    <n v="83.56"/>
    <n v="5.9771101573676679"/>
    <n v="1.95"/>
    <n v="0.5"/>
    <n v="6.99"/>
    <n v="7.1428571428571425E-2"/>
    <s v="SCALE"/>
    <x v="3"/>
  </r>
  <r>
    <s v="mzkitty08@msn.com"/>
    <s v="catherine"/>
    <s v="spears"/>
    <s v="Slidell"/>
    <s v="LA"/>
    <n v="2000"/>
    <s v="walmart"/>
    <s v="Campaign_20"/>
    <s v="Facebook Ads"/>
    <s v="2024-01-13"/>
    <n v="400"/>
    <n v="1742"/>
    <n v="77"/>
    <n v="2"/>
    <n v="50.67"/>
    <n v="124.46"/>
    <n v="73.789999999999992"/>
    <n v="73.789999999999992"/>
    <n v="1.4562857706729819"/>
    <n v="4.42"/>
    <n v="0.66"/>
    <n v="25.34"/>
    <n v="2.5974025974025976E-2"/>
    <s v="SCALE"/>
    <x v="2"/>
  </r>
  <r>
    <s v="pinderseide@yahoo.com"/>
    <s v="hartley"/>
    <s v="pinderseide"/>
    <s v="Miami"/>
    <s v="FL"/>
    <n v="1300"/>
    <s v="usaf"/>
    <s v="Campaign_15"/>
    <s v="Facebook Ads"/>
    <s v="2024-01-23"/>
    <n v="1000"/>
    <n v="2167"/>
    <n v="79"/>
    <n v="9"/>
    <n v="55.77"/>
    <n v="322.52"/>
    <n v="266.75"/>
    <n v="266.75"/>
    <n v="4.783037475345167"/>
    <n v="3.65"/>
    <n v="0.71"/>
    <n v="6.2"/>
    <n v="0.11392405063291139"/>
    <s v="SCALE"/>
    <x v="1"/>
  </r>
  <r>
    <s v="seastin9@yahoo.com"/>
    <s v="shirley"/>
    <s v="eastin"/>
    <s v="Mason"/>
    <s v="OH"/>
    <n v="4000"/>
    <s v="hrblock"/>
    <s v="Campaign_12"/>
    <s v="Facebook Ads"/>
    <s v="2024-01-20"/>
    <n v="800"/>
    <n v="1106"/>
    <n v="23"/>
    <n v="0"/>
    <n v="16.38"/>
    <n v="0"/>
    <n v="-16.38"/>
    <n v="-16.38"/>
    <n v="-1"/>
    <n v="2.08"/>
    <n v="0.71"/>
    <n v="0"/>
    <n v="0"/>
    <s v="PAUSE"/>
    <x v="1"/>
  </r>
  <r>
    <s v="freddytroche21@gmail.com"/>
    <s v="wilfredo"/>
    <s v="troche"/>
    <s v="Denton"/>
    <s v="TX"/>
    <n v="4300"/>
    <s v="videoplus"/>
    <s v="Campaign_1"/>
    <s v="Facebook Ads"/>
    <s v="2024-01-11"/>
    <n v="600"/>
    <n v="980"/>
    <n v="35"/>
    <n v="3"/>
    <n v="18.97"/>
    <n v="194.39"/>
    <n v="175.42"/>
    <n v="175.42"/>
    <n v="9.2472324723247237"/>
    <n v="3.57"/>
    <n v="0.54"/>
    <n v="6.32"/>
    <n v="8.5714285714285715E-2"/>
    <s v="SCALE"/>
    <x v="0"/>
  </r>
  <r>
    <s v="rhonda_edgerton@hotmail.com"/>
    <s v="rhonda"/>
    <s v="edgerton"/>
    <s v="Wooster"/>
    <s v="OH"/>
    <n v="3600"/>
    <s v="wooster ged"/>
    <s v="Campaign_6"/>
    <s v="Facebook Ads"/>
    <s v="2024-01-25"/>
    <n v="400"/>
    <n v="1137"/>
    <n v="28"/>
    <n v="0"/>
    <n v="15.05"/>
    <n v="0"/>
    <n v="-15.05"/>
    <n v="-15.05"/>
    <n v="-1"/>
    <n v="2.46"/>
    <n v="0.54"/>
    <n v="0"/>
    <n v="0"/>
    <s v="PAUSE"/>
    <x v="2"/>
  </r>
  <r>
    <s v="troy.robinson88@gmail.com"/>
    <s v="troy"/>
    <s v="robinson"/>
    <s v="Irving"/>
    <s v="TX"/>
    <n v="2383"/>
    <s v="true green"/>
    <s v="Campaign_4"/>
    <s v="Facebook Ads"/>
    <s v="2024-01-04"/>
    <n v="800"/>
    <n v="1428"/>
    <n v="28"/>
    <n v="0"/>
    <n v="13.03"/>
    <n v="0"/>
    <n v="-13.03"/>
    <n v="-13.03"/>
    <n v="-1"/>
    <n v="1.96"/>
    <n v="0.47"/>
    <n v="0"/>
    <n v="0"/>
    <s v="PAUSE"/>
    <x v="1"/>
  </r>
  <r>
    <s v="careemrandall@gmail.com"/>
    <s v="careem"/>
    <s v="randall"/>
    <s v="Capitol Heigh"/>
    <s v="MD"/>
    <n v="8667"/>
    <s v="abss solutions inc."/>
    <s v="Campaign_15"/>
    <s v="Facebook Ads"/>
    <s v="2024-01-24"/>
    <n v="600"/>
    <n v="811"/>
    <n v="34"/>
    <n v="0"/>
    <n v="19.2"/>
    <n v="0"/>
    <n v="-19.2"/>
    <n v="-19.2"/>
    <n v="-1"/>
    <n v="4.1900000000000004"/>
    <n v="0.56000000000000005"/>
    <n v="0"/>
    <n v="0"/>
    <s v="PAUSE"/>
    <x v="0"/>
  </r>
  <r>
    <s v="celestedjackson@gmail.com"/>
    <s v="celeste"/>
    <s v="jackson"/>
    <s v="Atlanta"/>
    <s v="GA"/>
    <n v="3750"/>
    <s v="lionel kiddie city"/>
    <s v="Campaign_18"/>
    <s v="Facebook Ads"/>
    <s v="2024-01-18"/>
    <n v="100"/>
    <n v="2360"/>
    <n v="103"/>
    <n v="11"/>
    <n v="70.459999999999994"/>
    <n v="621.96"/>
    <n v="551.5"/>
    <n v="551.5"/>
    <n v="7.8271359636673301"/>
    <n v="4.3600000000000003"/>
    <n v="0.68"/>
    <n v="6.41"/>
    <n v="0.10679611650485436"/>
    <s v="SCALE"/>
    <x v="3"/>
  </r>
  <r>
    <s v="bollitagarroeo@hotmail.com"/>
    <s v="ana"/>
    <s v="aguilar"/>
    <s v="Stanton"/>
    <s v="CA"/>
    <n v="1400"/>
    <s v="quaker garden"/>
    <s v="Campaign_13"/>
    <s v="Facebook Ads"/>
    <s v="2024-01-27"/>
    <n v="600"/>
    <n v="1080"/>
    <n v="32"/>
    <n v="0"/>
    <n v="16.399999999999999"/>
    <n v="0"/>
    <n v="-16.399999999999999"/>
    <n v="-16.399999999999999"/>
    <n v="-1"/>
    <n v="2.96"/>
    <n v="0.51"/>
    <n v="0"/>
    <n v="0"/>
    <s v="PAUSE"/>
    <x v="0"/>
  </r>
  <r>
    <s v="bhungerford89@gmail.com"/>
    <s v="brieanna"/>
    <s v="hungerford"/>
    <s v="La Puente"/>
    <s v="CA"/>
    <n v="3792"/>
    <s v="wells fargo bank na"/>
    <s v="Campaign_7"/>
    <s v="Facebook Ads"/>
    <s v="2024-01-28"/>
    <n v="800"/>
    <n v="2071"/>
    <n v="44"/>
    <n v="3"/>
    <n v="29.94"/>
    <n v="138.63"/>
    <n v="108.69"/>
    <n v="108.69"/>
    <n v="3.630260521042084"/>
    <n v="2.12"/>
    <n v="0.68"/>
    <n v="9.98"/>
    <n v="6.8181818181818177E-2"/>
    <s v="SCALE"/>
    <x v="1"/>
  </r>
  <r>
    <s v="dewserz24@live.com"/>
    <s v="dustin"/>
    <s v="allred"/>
    <s v="Ogden"/>
    <s v="UT"/>
    <n v="3000"/>
    <s v="west liberty foods"/>
    <s v="Campaign_3"/>
    <s v="Facebook Ads"/>
    <s v="2024-01-21"/>
    <n v="300"/>
    <n v="743"/>
    <n v="12"/>
    <n v="0"/>
    <n v="7.87"/>
    <n v="0"/>
    <n v="-7.87"/>
    <n v="-7.87"/>
    <n v="-1"/>
    <n v="1.62"/>
    <n v="0.66"/>
    <n v="0"/>
    <n v="0"/>
    <s v="PAUSE"/>
    <x v="3"/>
  </r>
  <r>
    <s v="vaun125@gmail.com"/>
    <s v="javaun"/>
    <s v="thomas"/>
    <s v="North Charles"/>
    <s v="SC"/>
    <n v="2400"/>
    <s v="tire kingdom"/>
    <s v="Campaign_20"/>
    <s v="Facebook Ads"/>
    <s v="2024-01-12"/>
    <n v="600"/>
    <n v="1562"/>
    <n v="30"/>
    <n v="0"/>
    <n v="25.05"/>
    <n v="0"/>
    <n v="-25.05"/>
    <n v="-25.05"/>
    <n v="-1"/>
    <n v="1.92"/>
    <n v="0.84"/>
    <n v="0"/>
    <n v="0"/>
    <s v="PAUSE"/>
    <x v="0"/>
  </r>
  <r>
    <s v="dlandaphillips@yahoo.com"/>
    <s v="barbara"/>
    <s v="payton"/>
    <s v="Richardson"/>
    <s v="TX"/>
    <n v="2550"/>
    <s v="st joseph hospital"/>
    <s v="Campaign_2"/>
    <s v="Facebook Ads"/>
    <s v="2024-01-05"/>
    <n v="700"/>
    <n v="2177"/>
    <n v="87"/>
    <n v="2"/>
    <n v="70.58"/>
    <n v="123.01"/>
    <n v="52.430000000000007"/>
    <n v="52.430000000000007"/>
    <n v="0.7428449985831681"/>
    <n v="4"/>
    <n v="0.81"/>
    <n v="35.29"/>
    <n v="2.2988505747126436E-2"/>
    <s v="SCALE"/>
    <x v="0"/>
  </r>
  <r>
    <s v="fireyes77@yahoo.com"/>
    <s v="victoria"/>
    <s v="stewart"/>
    <s v="Salina"/>
    <s v="OK"/>
    <n v="1693"/>
    <s v="sonic automotive speedway chev"/>
    <s v="Campaign_8"/>
    <s v="Facebook Ads"/>
    <s v="2024-01-16"/>
    <n v="1000"/>
    <n v="671"/>
    <n v="26"/>
    <n v="2"/>
    <n v="12.74"/>
    <n v="89.92"/>
    <n v="77.180000000000007"/>
    <n v="77.180000000000007"/>
    <n v="6.0580847723704867"/>
    <n v="3.87"/>
    <n v="0.49"/>
    <n v="6.37"/>
    <n v="7.6923076923076927E-2"/>
    <s v="SCALE"/>
    <x v="1"/>
  </r>
  <r>
    <s v="banke1942@gmail.com"/>
    <s v="carmelo"/>
    <s v="ross"/>
    <s v="Austin"/>
    <s v="TX"/>
    <n v="3250"/>
    <s v="littler's"/>
    <s v="Campaign_16"/>
    <s v="Facebook Ads"/>
    <s v="2024-01-21"/>
    <n v="800"/>
    <n v="1866"/>
    <n v="57"/>
    <n v="1"/>
    <n v="29.81"/>
    <n v="71.849999999999994"/>
    <n v="42.039999999999992"/>
    <n v="42.039999999999992"/>
    <n v="1.4102650117410263"/>
    <n v="3.05"/>
    <n v="0.52"/>
    <n v="29.81"/>
    <n v="1.7543859649122806E-2"/>
    <s v="SCALE"/>
    <x v="1"/>
  </r>
  <r>
    <s v="alejandrotownsend@gmail.com"/>
    <s v="alejandro"/>
    <s v="townsend"/>
    <s v="Austin"/>
    <s v="TX"/>
    <n v="3600"/>
    <s v="gallenkamp"/>
    <s v="Campaign_17"/>
    <s v="Facebook Ads"/>
    <s v="2024-01-24"/>
    <n v="700"/>
    <n v="1720"/>
    <n v="39"/>
    <n v="4"/>
    <n v="22.34"/>
    <n v="163.34"/>
    <n v="141"/>
    <n v="141"/>
    <n v="6.311548791405551"/>
    <n v="2.27"/>
    <n v="0.56999999999999995"/>
    <n v="5.58"/>
    <n v="0.10256410256410256"/>
    <s v="SCALE"/>
    <x v="0"/>
  </r>
  <r>
    <s v="ericj1954@yahoo.com"/>
    <s v="eric"/>
    <s v="folden"/>
    <s v="Richmond"/>
    <s v="VA"/>
    <n v="2500"/>
    <s v="united parcel services"/>
    <s v="Campaign_3"/>
    <s v="Facebook Ads"/>
    <s v="2024-01-21"/>
    <n v="600"/>
    <n v="1304"/>
    <n v="24"/>
    <n v="0"/>
    <n v="15.32"/>
    <n v="0"/>
    <n v="-15.32"/>
    <n v="-15.32"/>
    <n v="-1"/>
    <n v="1.84"/>
    <n v="0.64"/>
    <n v="0"/>
    <n v="0"/>
    <s v="PAUSE"/>
    <x v="0"/>
  </r>
  <r>
    <s v="kristinafairy@yahoo.com"/>
    <s v="kristina"/>
    <s v="fairy"/>
    <s v="Upper Darby"/>
    <s v="PA"/>
    <n v="2500"/>
    <s v="bank of anerica"/>
    <s v="Campaign_12"/>
    <s v="Facebook Ads"/>
    <s v="2024-01-19"/>
    <n v="300"/>
    <n v="2389"/>
    <n v="49"/>
    <n v="0"/>
    <n v="33.85"/>
    <n v="0"/>
    <n v="-33.85"/>
    <n v="-33.85"/>
    <n v="-1"/>
    <n v="2.0499999999999998"/>
    <n v="0.69"/>
    <n v="0"/>
    <n v="0"/>
    <s v="PAUSE"/>
    <x v="3"/>
  </r>
  <r>
    <s v="mranthonybutler2@aol.com"/>
    <s v="anthony"/>
    <s v="butler"/>
    <s v="Colonial Heig"/>
    <s v="VA"/>
    <n v="2750"/>
    <s v="toysrus"/>
    <s v="Campaign_15"/>
    <s v="Facebook Ads"/>
    <s v="2024-01-26"/>
    <n v="400"/>
    <n v="1956"/>
    <n v="83"/>
    <n v="3"/>
    <n v="34.26"/>
    <n v="193.87"/>
    <n v="159.61000000000001"/>
    <n v="159.61000000000001"/>
    <n v="4.6587857559836552"/>
    <n v="4.24"/>
    <n v="0.41"/>
    <n v="11.42"/>
    <n v="3.614457831325301E-2"/>
    <s v="SCALE"/>
    <x v="2"/>
  </r>
  <r>
    <s v="josephcblanton@gmail.com"/>
    <s v="joseph"/>
    <s v="blanton"/>
    <s v="Ashburn"/>
    <s v="VA"/>
    <n v="4400"/>
    <s v="harvest foods"/>
    <s v="Campaign_6"/>
    <s v="Facebook Ads"/>
    <s v="2024-01-25"/>
    <n v="700"/>
    <n v="1678"/>
    <n v="30"/>
    <n v="1"/>
    <n v="24.02"/>
    <n v="47.98"/>
    <n v="23.959999999999997"/>
    <n v="23.959999999999997"/>
    <n v="0.99750208159866771"/>
    <n v="1.79"/>
    <n v="0.8"/>
    <n v="24.02"/>
    <n v="3.3333333333333333E-2"/>
    <s v="SCALE"/>
    <x v="0"/>
  </r>
  <r>
    <s v="pahendersonj@yahoo.com"/>
    <s v="jeannette"/>
    <s v="johnson"/>
    <s v="Easton"/>
    <s v="PA"/>
    <n v="3250"/>
    <s v="newark"/>
    <s v="Campaign_13"/>
    <s v="Facebook Ads"/>
    <s v="2024-01-31"/>
    <n v="500"/>
    <n v="1241"/>
    <n v="34"/>
    <n v="1"/>
    <n v="26.63"/>
    <n v="74.69"/>
    <n v="48.06"/>
    <n v="48.06"/>
    <n v="1.8047315058205033"/>
    <n v="2.74"/>
    <n v="0.78"/>
    <n v="26.63"/>
    <n v="2.9411764705882353E-2"/>
    <s v="SCALE"/>
    <x v="2"/>
  </r>
  <r>
    <s v="starawana@gmail.com"/>
    <s v="tarawana"/>
    <s v="driver"/>
    <s v="Champaign"/>
    <s v="IL"/>
    <n v="6500"/>
    <s v="schnucks"/>
    <s v="Campaign_18"/>
    <s v="Facebook Ads"/>
    <s v="2024-01-29"/>
    <n v="700"/>
    <n v="1596"/>
    <n v="32"/>
    <n v="0"/>
    <n v="21.69"/>
    <n v="0"/>
    <n v="-21.69"/>
    <n v="-21.69"/>
    <n v="-1"/>
    <n v="2.0099999999999998"/>
    <n v="0.68"/>
    <n v="0"/>
    <n v="0"/>
    <s v="PAUSE"/>
    <x v="0"/>
  </r>
  <r>
    <s v="dee_flannery@yahoo.com"/>
    <s v="dee"/>
    <s v="flannery"/>
    <s v="Salt Lake Cit"/>
    <s v="UT"/>
    <n v="1800"/>
    <s v="post press services"/>
    <s v="Campaign_7"/>
    <s v="Facebook Ads"/>
    <s v="2024-01-16"/>
    <n v="700"/>
    <n v="2243"/>
    <n v="78"/>
    <n v="7"/>
    <n v="45.26"/>
    <n v="353.96"/>
    <n v="308.7"/>
    <n v="308.7"/>
    <n v="6.8205921343349534"/>
    <n v="3.48"/>
    <n v="0.57999999999999996"/>
    <n v="6.47"/>
    <n v="8.9743589743589744E-2"/>
    <s v="SCALE"/>
    <x v="0"/>
  </r>
  <r>
    <s v="larryburris@hotmail.com"/>
    <s v="larry"/>
    <s v="burris"/>
    <s v="Bedford"/>
    <s v="OH"/>
    <n v="1500"/>
    <s v="balanced fortune"/>
    <s v="Campaign_17"/>
    <s v="Facebook Ads"/>
    <s v="2024-01-10"/>
    <n v="500"/>
    <n v="2373"/>
    <n v="86"/>
    <n v="3"/>
    <n v="42.89"/>
    <n v="107.24"/>
    <n v="64.349999999999994"/>
    <n v="64.349999999999994"/>
    <n v="1.5003497318722312"/>
    <n v="3.62"/>
    <n v="0.5"/>
    <n v="14.3"/>
    <n v="3.4883720930232558E-2"/>
    <s v="SCALE"/>
    <x v="2"/>
  </r>
  <r>
    <s v="clarkeantonio@yahoo.com"/>
    <s v="antonio"/>
    <s v="clarke"/>
    <s v="Henrico"/>
    <s v="VA"/>
    <n v="2560"/>
    <s v="self employed"/>
    <s v="Campaign_19"/>
    <s v="Facebook Ads"/>
    <s v="2024-01-27"/>
    <n v="400"/>
    <n v="1483"/>
    <n v="53"/>
    <n v="4"/>
    <n v="32.020000000000003"/>
    <n v="244.83"/>
    <n v="212.81"/>
    <n v="212.81"/>
    <n v="6.6461586508432227"/>
    <n v="3.57"/>
    <n v="0.6"/>
    <n v="8.01"/>
    <n v="7.5471698113207544E-2"/>
    <s v="SCALE"/>
    <x v="2"/>
  </r>
  <r>
    <s v="phalajones@yahoo.com"/>
    <s v="phala"/>
    <s v="jones"/>
    <s v="Chicago"/>
    <s v="IL"/>
    <n v="1400"/>
    <s v="ounce of prevention fund"/>
    <s v="Campaign_16"/>
    <s v="Facebook Ads"/>
    <s v="2024-01-25"/>
    <n v="500"/>
    <n v="1274"/>
    <n v="22"/>
    <n v="1"/>
    <n v="11.34"/>
    <n v="55.79"/>
    <n v="44.45"/>
    <n v="44.45"/>
    <n v="3.9197530864197532"/>
    <n v="1.73"/>
    <n v="0.52"/>
    <n v="11.34"/>
    <n v="4.5454545454545456E-2"/>
    <s v="SCALE"/>
    <x v="2"/>
  </r>
  <r>
    <s v="unity4youth@live.com"/>
    <s v="katrina"/>
    <s v="godinez"/>
    <s v="Austin"/>
    <s v="TX"/>
    <n v="5500"/>
    <s v="chuys"/>
    <s v="Campaign_17"/>
    <s v="Facebook Ads"/>
    <s v="2024-01-16"/>
    <n v="600"/>
    <n v="2185"/>
    <n v="93"/>
    <n v="10"/>
    <n v="54.86"/>
    <n v="642.34"/>
    <n v="587.48"/>
    <n v="587.48"/>
    <n v="10.708713087860009"/>
    <n v="4.26"/>
    <n v="0.59"/>
    <n v="5.49"/>
    <n v="0.10752688172043011"/>
    <s v="SCALE"/>
    <x v="0"/>
  </r>
  <r>
    <s v="cedenoclara@yahoo.com"/>
    <s v="clara"/>
    <s v="cedeno"/>
    <s v="Franklin Lake"/>
    <s v="NJ"/>
    <n v="5496"/>
    <s v="jose b munin md"/>
    <s v="Campaign_19"/>
    <s v="Facebook Ads"/>
    <s v="2024-01-28"/>
    <n v="100"/>
    <n v="2497"/>
    <n v="92"/>
    <n v="0"/>
    <n v="48.6"/>
    <n v="0"/>
    <n v="-48.6"/>
    <n v="-48.6"/>
    <n v="-1"/>
    <n v="3.68"/>
    <n v="0.53"/>
    <n v="0"/>
    <n v="0"/>
    <s v="PAUSE"/>
    <x v="3"/>
  </r>
  <r>
    <s v="katchica98@hotmail.com"/>
    <s v="katherine"/>
    <s v="dehaven"/>
    <s v="Evansville"/>
    <s v="IN"/>
    <n v="5300"/>
    <s v="good samaritan home"/>
    <s v="Campaign_17"/>
    <s v="Facebook Ads"/>
    <s v="2024-01-27"/>
    <n v="700"/>
    <n v="1479"/>
    <n v="47"/>
    <n v="1"/>
    <n v="33.71"/>
    <n v="57.99"/>
    <n v="24.28"/>
    <n v="24.28"/>
    <n v="0.72026105013349151"/>
    <n v="3.18"/>
    <n v="0.72"/>
    <n v="33.71"/>
    <n v="2.1276595744680851E-2"/>
    <s v="SCALE"/>
    <x v="0"/>
  </r>
  <r>
    <s v="finchrick40@gmail.com"/>
    <s v="frederick"/>
    <s v="finch"/>
    <s v="Fredericksbur"/>
    <s v="VA"/>
    <n v="2000"/>
    <s v="owen trucking"/>
    <s v="Campaign_6"/>
    <s v="Facebook Ads"/>
    <s v="2024-01-01"/>
    <n v="1000"/>
    <n v="1069"/>
    <n v="19"/>
    <n v="0"/>
    <n v="7.93"/>
    <n v="0"/>
    <n v="-7.93"/>
    <n v="-7.93"/>
    <n v="-1"/>
    <n v="1.78"/>
    <n v="0.42"/>
    <n v="0"/>
    <n v="0"/>
    <s v="PAUSE"/>
    <x v="1"/>
  </r>
  <r>
    <s v="josiemelendez26@gmail.com"/>
    <s v="josefa"/>
    <s v="melendez"/>
    <s v="Hollywood"/>
    <s v="FL"/>
    <n v="5000"/>
    <s v="cc international"/>
    <s v="Campaign_12"/>
    <s v="Facebook Ads"/>
    <s v="2024-01-04"/>
    <n v="500"/>
    <n v="1390"/>
    <n v="38"/>
    <n v="1"/>
    <n v="18.489999999999998"/>
    <n v="67.91"/>
    <n v="49.42"/>
    <n v="49.42"/>
    <n v="2.6727961060032452"/>
    <n v="2.73"/>
    <n v="0.49"/>
    <n v="18.489999999999998"/>
    <n v="2.6315789473684209E-2"/>
    <s v="SCALE"/>
    <x v="2"/>
  </r>
  <r>
    <s v="dhunter_25@hotmail.com"/>
    <s v="delante"/>
    <s v="hunter"/>
    <s v="Springfield"/>
    <s v="VA"/>
    <n v="2500"/>
    <s v="securitas"/>
    <s v="Campaign_14"/>
    <s v="Facebook Ads"/>
    <s v="2024-01-15"/>
    <n v="100"/>
    <n v="2219"/>
    <n v="68"/>
    <n v="2"/>
    <n v="27.6"/>
    <n v="129.83000000000001"/>
    <n v="102.23000000000002"/>
    <n v="102.23000000000002"/>
    <n v="3.7039855072463772"/>
    <n v="3.06"/>
    <n v="0.41"/>
    <n v="13.8"/>
    <n v="2.9411764705882353E-2"/>
    <s v="SCALE"/>
    <x v="3"/>
  </r>
  <r>
    <s v="stephenblackburn@hotmail.com"/>
    <s v="stephen"/>
    <s v="blackburn"/>
    <s v="Grand Rapids"/>
    <s v="MI"/>
    <n v="1666"/>
    <s v="ransohoffs"/>
    <s v="Campaign_3"/>
    <s v="Facebook Ads"/>
    <s v="2024-01-16"/>
    <n v="700"/>
    <n v="848"/>
    <n v="26"/>
    <n v="0"/>
    <n v="12.44"/>
    <n v="0"/>
    <n v="-12.44"/>
    <n v="-12.44"/>
    <n v="-1"/>
    <n v="3.07"/>
    <n v="0.48"/>
    <n v="0"/>
    <n v="0"/>
    <s v="PAUSE"/>
    <x v="0"/>
  </r>
  <r>
    <s v="jhar72@aol.com"/>
    <s v="james"/>
    <s v="haire"/>
    <s v="Orlando"/>
    <s v="FL"/>
    <n v="2500"/>
    <s v="bjs resturant"/>
    <s v="Campaign_11"/>
    <s v="Facebook Ads"/>
    <s v="2024-01-11"/>
    <n v="300"/>
    <n v="1139"/>
    <n v="47"/>
    <n v="0"/>
    <n v="35.71"/>
    <n v="0"/>
    <n v="-35.71"/>
    <n v="-35.71"/>
    <n v="-1"/>
    <n v="4.13"/>
    <n v="0.76"/>
    <n v="0"/>
    <n v="0"/>
    <s v="PAUSE"/>
    <x v="3"/>
  </r>
  <r>
    <s v="snowbirdsnow70@yahoo.com"/>
    <s v="rose"/>
    <s v="holton"/>
    <s v="Shepherd"/>
    <s v="MI"/>
    <n v="1800"/>
    <s v="iron works"/>
    <s v="Campaign_13"/>
    <s v="Facebook Ads"/>
    <s v="2024-01-20"/>
    <n v="300"/>
    <n v="2232"/>
    <n v="44"/>
    <n v="4"/>
    <n v="34.75"/>
    <n v="195.7"/>
    <n v="160.94999999999999"/>
    <n v="160.94999999999999"/>
    <n v="4.6316546762589921"/>
    <n v="1.97"/>
    <n v="0.79"/>
    <n v="8.69"/>
    <n v="9.0909090909090912E-2"/>
    <s v="SCALE"/>
    <x v="3"/>
  </r>
  <r>
    <s v="sanjackmason@yahoo.com"/>
    <s v="sandra"/>
    <s v="mason"/>
    <s v="Beaumont"/>
    <s v="TX"/>
    <n v="2000"/>
    <s v="spindletop mhmr"/>
    <s v="Campaign_19"/>
    <s v="Facebook Ads"/>
    <s v="2024-01-18"/>
    <n v="1000"/>
    <n v="1597"/>
    <n v="46"/>
    <n v="2"/>
    <n v="26.75"/>
    <n v="97.74"/>
    <n v="70.989999999999995"/>
    <n v="70.989999999999995"/>
    <n v="2.6538317757009344"/>
    <n v="2.88"/>
    <n v="0.57999999999999996"/>
    <n v="13.38"/>
    <n v="4.3478260869565216E-2"/>
    <s v="SCALE"/>
    <x v="1"/>
  </r>
  <r>
    <s v="elsama56@live.com"/>
    <s v="maria"/>
    <s v="lopez"/>
    <s v="El Paso"/>
    <s v="TX"/>
    <n v="1478"/>
    <s v="lear corp"/>
    <s v="Campaign_12"/>
    <s v="Facebook Ads"/>
    <s v="2024-01-24"/>
    <n v="700"/>
    <n v="1203"/>
    <n v="36"/>
    <n v="0"/>
    <n v="18.260000000000002"/>
    <n v="0"/>
    <n v="-18.260000000000002"/>
    <n v="-18.260000000000002"/>
    <n v="-1"/>
    <n v="2.99"/>
    <n v="0.51"/>
    <n v="0"/>
    <n v="0"/>
    <s v="PAUSE"/>
    <x v="0"/>
  </r>
  <r>
    <s v="marciamower@hotmail.com"/>
    <s v="marcia"/>
    <s v="mower"/>
    <s v="Youngstown"/>
    <s v="OH"/>
    <n v="3250"/>
    <s v="kelsey's neighbourhood bar &amp; g"/>
    <s v="Campaign_20"/>
    <s v="Facebook Ads"/>
    <s v="2024-01-30"/>
    <n v="1000"/>
    <n v="1958"/>
    <n v="63"/>
    <n v="0"/>
    <n v="52.69"/>
    <n v="0"/>
    <n v="-52.69"/>
    <n v="-52.69"/>
    <n v="-1"/>
    <n v="3.22"/>
    <n v="0.84"/>
    <n v="0"/>
    <n v="0"/>
    <s v="PAUSE"/>
    <x v="1"/>
  </r>
  <r>
    <s v="malloy.jontellya0911@yahoo.com"/>
    <s v="jontellya"/>
    <s v="jontellya"/>
    <s v="Greensboro"/>
    <s v="NC"/>
    <n v="1800"/>
    <s v="walmart"/>
    <s v="Campaign_20"/>
    <s v="Facebook Ads"/>
    <s v="2024-01-03"/>
    <n v="400"/>
    <n v="1723"/>
    <n v="73"/>
    <n v="2"/>
    <n v="35.1"/>
    <n v="125.31"/>
    <n v="90.210000000000008"/>
    <n v="90.210000000000008"/>
    <n v="2.5700854700854703"/>
    <n v="4.24"/>
    <n v="0.48"/>
    <n v="17.55"/>
    <n v="2.7397260273972601E-2"/>
    <s v="SCALE"/>
    <x v="2"/>
  </r>
  <r>
    <s v="rileon@gmail.com"/>
    <s v="richard"/>
    <s v="leon"/>
    <s v="Philadelphia"/>
    <s v="PA"/>
    <n v="2250"/>
    <s v="midwest tv &amp; appliance"/>
    <s v="Campaign_8"/>
    <s v="Facebook Ads"/>
    <s v="2024-01-16"/>
    <n v="600"/>
    <n v="1566"/>
    <n v="37"/>
    <n v="0"/>
    <n v="29.12"/>
    <n v="0"/>
    <n v="-29.12"/>
    <n v="-29.12"/>
    <n v="-1"/>
    <n v="2.36"/>
    <n v="0.79"/>
    <n v="0"/>
    <n v="0"/>
    <s v="PAUSE"/>
    <x v="0"/>
  </r>
  <r>
    <s v="marihinojosa715@aol.com"/>
    <s v="maria"/>
    <s v="hinojosa"/>
    <s v="Las Vegas"/>
    <s v="NV"/>
    <n v="2200"/>
    <s v="ccsd"/>
    <s v="Campaign_2"/>
    <s v="Facebook Ads"/>
    <s v="2024-01-05"/>
    <n v="100"/>
    <n v="2332"/>
    <n v="71"/>
    <n v="6"/>
    <n v="44.08"/>
    <n v="344.08"/>
    <n v="300"/>
    <n v="300"/>
    <n v="6.8058076225045374"/>
    <n v="3.04"/>
    <n v="0.62"/>
    <n v="7.35"/>
    <n v="8.4507042253521125E-2"/>
    <s v="SCALE"/>
    <x v="3"/>
  </r>
  <r>
    <s v="robh8835@yahoo.com"/>
    <s v="robert"/>
    <s v="hogan"/>
    <s v="Spring"/>
    <s v="TX"/>
    <n v="6717"/>
    <s v="the buckle"/>
    <s v="Campaign_14"/>
    <s v="Facebook Ads"/>
    <s v="2024-01-06"/>
    <n v="100"/>
    <n v="1391"/>
    <n v="25"/>
    <n v="2"/>
    <n v="12.51"/>
    <n v="144.69999999999999"/>
    <n v="132.19"/>
    <n v="132.19"/>
    <n v="10.566746602717826"/>
    <n v="1.8"/>
    <n v="0.5"/>
    <n v="6.26"/>
    <n v="0.08"/>
    <s v="SCALE"/>
    <x v="3"/>
  </r>
  <r>
    <s v="lestewart@hotmail.com"/>
    <s v="lee"/>
    <s v="stewart"/>
    <s v="Newark"/>
    <s v="DE"/>
    <n v="4500"/>
    <s v="burger chef"/>
    <s v="Campaign_8"/>
    <s v="Facebook Ads"/>
    <s v="2024-01-31"/>
    <n v="1000"/>
    <n v="2102"/>
    <n v="47"/>
    <n v="4"/>
    <n v="35.520000000000003"/>
    <n v="244.5"/>
    <n v="208.98"/>
    <n v="208.98"/>
    <n v="5.8834459459459447"/>
    <n v="2.2400000000000002"/>
    <n v="0.76"/>
    <n v="8.8800000000000008"/>
    <n v="8.5106382978723402E-2"/>
    <s v="SCALE"/>
    <x v="1"/>
  </r>
  <r>
    <s v="cassandrapeterson12@gmail.com"/>
    <s v="cassandra"/>
    <s v="peterson"/>
    <s v="Baltimore"/>
    <s v="MD"/>
    <n v="1250"/>
    <s v="champion national security"/>
    <s v="Campaign_2"/>
    <s v="Facebook Ads"/>
    <s v="2024-01-27"/>
    <n v="700"/>
    <n v="866"/>
    <n v="27"/>
    <n v="0"/>
    <n v="22.62"/>
    <n v="0"/>
    <n v="-22.62"/>
    <n v="-22.62"/>
    <n v="-1"/>
    <n v="3.12"/>
    <n v="0.84"/>
    <n v="0"/>
    <n v="0"/>
    <s v="PAUSE"/>
    <x v="0"/>
  </r>
  <r>
    <s v="cruz2169@yahoo.com"/>
    <s v="jose"/>
    <s v="cruz"/>
    <s v="Houston"/>
    <s v="TX"/>
    <n v="3300"/>
    <s v="severn trent"/>
    <s v="Campaign_7"/>
    <s v="Facebook Ads"/>
    <s v="2024-01-31"/>
    <n v="600"/>
    <n v="2375"/>
    <n v="83"/>
    <n v="3"/>
    <n v="38.369999999999997"/>
    <n v="121.64"/>
    <n v="83.27000000000001"/>
    <n v="83.27000000000001"/>
    <n v="2.1701850403961433"/>
    <n v="3.49"/>
    <n v="0.46"/>
    <n v="12.79"/>
    <n v="3.614457831325301E-2"/>
    <s v="SCALE"/>
    <x v="0"/>
  </r>
  <r>
    <s v="shaniceromaine@yahoo.com"/>
    <s v="shanice"/>
    <s v="romaine"/>
    <s v="Milwaukee"/>
    <s v="WI"/>
    <n v="1250"/>
    <s v="walmart"/>
    <s v="Campaign_17"/>
    <s v="Facebook Ads"/>
    <s v="2024-01-15"/>
    <n v="100"/>
    <n v="805"/>
    <n v="21"/>
    <n v="1"/>
    <n v="10.79"/>
    <n v="36"/>
    <n v="25.21"/>
    <n v="25.21"/>
    <n v="2.3364226135310475"/>
    <n v="2.61"/>
    <n v="0.51"/>
    <n v="10.79"/>
    <n v="4.7619047619047616E-2"/>
    <s v="SCALE"/>
    <x v="3"/>
  </r>
  <r>
    <s v="richardaburns@yahoo.com"/>
    <s v="richard"/>
    <s v="burns"/>
    <s v="Saint Louis"/>
    <s v="MO"/>
    <n v="1500"/>
    <s v="dun rite lawn care"/>
    <s v="Campaign_7"/>
    <s v="Facebook Ads"/>
    <s v="2024-01-07"/>
    <n v="1000"/>
    <n v="840"/>
    <n v="27"/>
    <n v="0"/>
    <n v="20.71"/>
    <n v="0"/>
    <n v="-20.71"/>
    <n v="-20.71"/>
    <n v="-1"/>
    <n v="3.21"/>
    <n v="0.77"/>
    <n v="0"/>
    <n v="0"/>
    <s v="PAUSE"/>
    <x v="1"/>
  </r>
  <r>
    <s v="lboyts1@msn.com"/>
    <s v="larry"/>
    <s v="presley"/>
    <s v="Willard"/>
    <s v="MO"/>
    <n v="4500"/>
    <s v="springfield public schools"/>
    <s v="Campaign_7"/>
    <s v="Facebook Ads"/>
    <s v="2024-01-07"/>
    <n v="500"/>
    <n v="687"/>
    <n v="14"/>
    <n v="1"/>
    <n v="8.69"/>
    <n v="37.79"/>
    <n v="29.1"/>
    <n v="29.1"/>
    <n v="3.3486766398158805"/>
    <n v="2.04"/>
    <n v="0.62"/>
    <n v="8.69"/>
    <n v="7.1428571428571425E-2"/>
    <s v="SCALE"/>
    <x v="2"/>
  </r>
  <r>
    <s v="cmmcguire1@cougars.ccis.edu"/>
    <s v="christina"/>
    <s v="mcguire"/>
    <s v="Camdenton"/>
    <s v="MO"/>
    <n v="2900"/>
    <s v="mtm"/>
    <s v="Campaign_2"/>
    <s v="Facebook Ads"/>
    <s v="2024-01-16"/>
    <n v="800"/>
    <n v="970"/>
    <n v="33"/>
    <n v="0"/>
    <n v="21.53"/>
    <n v="0"/>
    <n v="-21.53"/>
    <n v="-21.53"/>
    <n v="-1"/>
    <n v="3.4"/>
    <n v="0.65"/>
    <n v="0"/>
    <n v="0"/>
    <s v="PAUSE"/>
    <x v="1"/>
  </r>
  <r>
    <s v="yoliekiki2002@aol.com"/>
    <s v="laverne"/>
    <s v="vanscyoc"/>
    <s v="Pittsburgh"/>
    <s v="PA"/>
    <n v="4200"/>
    <s v="gadeptoflabor"/>
    <s v="Campaign_19"/>
    <s v="Facebook Ads"/>
    <s v="2024-01-01"/>
    <n v="800"/>
    <n v="2005"/>
    <n v="40"/>
    <n v="1"/>
    <n v="30.71"/>
    <n v="35.450000000000003"/>
    <n v="4.740000000000002"/>
    <n v="4.740000000000002"/>
    <n v="0.15434711820253996"/>
    <n v="2"/>
    <n v="0.77"/>
    <n v="30.71"/>
    <n v="2.5000000000000001E-2"/>
    <s v="SCALE"/>
    <x v="1"/>
  </r>
  <r>
    <s v="flewme@aol.com"/>
    <s v="jason"/>
    <s v="funk"/>
    <s v="Henderson"/>
    <s v="NV"/>
    <n v="1500"/>
    <s v="aria hotel and casin"/>
    <s v="Campaign_17"/>
    <s v="Facebook Ads"/>
    <s v="2024-01-25"/>
    <n v="800"/>
    <n v="2289"/>
    <n v="53"/>
    <n v="5"/>
    <n v="42.89"/>
    <n v="302.25"/>
    <n v="259.36"/>
    <n v="259.36"/>
    <n v="6.0470972254604805"/>
    <n v="2.3199999999999998"/>
    <n v="0.81"/>
    <n v="8.58"/>
    <n v="9.4339622641509441E-2"/>
    <s v="SCALE"/>
    <x v="1"/>
  </r>
  <r>
    <s v="bobceja@gmail.com"/>
    <s v="bob"/>
    <s v="ceja"/>
    <s v="Los Angeles"/>
    <s v="CA"/>
    <n v="2400"/>
    <s v="monk house maker"/>
    <s v="Campaign_17"/>
    <s v="Facebook Ads"/>
    <s v="2024-01-13"/>
    <n v="800"/>
    <n v="1198"/>
    <n v="22"/>
    <n v="2"/>
    <n v="18.649999999999999"/>
    <n v="131.77000000000001"/>
    <n v="113.12"/>
    <n v="113.12"/>
    <n v="6.0654155495978559"/>
    <n v="1.84"/>
    <n v="0.85"/>
    <n v="9.32"/>
    <n v="9.0909090909090912E-2"/>
    <s v="SCALE"/>
    <x v="1"/>
  </r>
  <r>
    <s v="cafteria2000@yahoo.com"/>
    <s v="angela"/>
    <s v="lewis"/>
    <s v="Lufkin"/>
    <s v="TX"/>
    <n v="2500"/>
    <s v="lufkin state school"/>
    <s v="Campaign_18"/>
    <s v="Facebook Ads"/>
    <s v="2024-01-18"/>
    <n v="1000"/>
    <n v="1239"/>
    <n v="30"/>
    <n v="3"/>
    <n v="23.76"/>
    <n v="132.01"/>
    <n v="108.24999999999999"/>
    <n v="108.24999999999999"/>
    <n v="4.5559764309764299"/>
    <n v="2.42"/>
    <n v="0.79"/>
    <n v="7.92"/>
    <n v="0.1"/>
    <s v="SCALE"/>
    <x v="1"/>
  </r>
  <r>
    <s v="brainskpr@aol.com"/>
    <s v="daphne"/>
    <s v="broudy"/>
    <s v="Canoga Park"/>
    <s v="CA"/>
    <n v="1260"/>
    <s v="self"/>
    <s v="Campaign_16"/>
    <s v="Facebook Ads"/>
    <s v="2024-01-22"/>
    <n v="200"/>
    <n v="2493"/>
    <n v="77"/>
    <n v="2"/>
    <n v="62.14"/>
    <n v="126.13"/>
    <n v="63.989999999999995"/>
    <n v="63.989999999999995"/>
    <n v="1.0297714837463789"/>
    <n v="3.09"/>
    <n v="0.81"/>
    <n v="31.07"/>
    <n v="2.5974025974025976E-2"/>
    <s v="SCALE"/>
    <x v="3"/>
  </r>
  <r>
    <s v="acecampbell2004@yahoo.com"/>
    <s v="dronebarge"/>
    <s v="dronebarger"/>
    <s v="Uniontown"/>
    <s v="PA"/>
    <n v="1300"/>
    <s v="kathy miller"/>
    <s v="Campaign_5"/>
    <s v="Facebook Ads"/>
    <s v="2024-01-05"/>
    <n v="700"/>
    <n v="1336"/>
    <n v="55"/>
    <n v="5"/>
    <n v="29.11"/>
    <n v="254.79"/>
    <n v="225.68"/>
    <n v="225.68"/>
    <n v="7.7526623153555487"/>
    <n v="4.12"/>
    <n v="0.53"/>
    <n v="5.82"/>
    <n v="9.0909090909090912E-2"/>
    <s v="SCALE"/>
    <x v="0"/>
  </r>
  <r>
    <s v="c.smitty36@yahoo.com"/>
    <s v="christophe"/>
    <s v="smitty"/>
    <s v="Greenwood"/>
    <s v="IN"/>
    <n v="3000"/>
    <s v="merchandise warehouse"/>
    <s v="Campaign_6"/>
    <s v="Facebook Ads"/>
    <s v="2024-01-08"/>
    <n v="800"/>
    <n v="661"/>
    <n v="16"/>
    <n v="1"/>
    <n v="13.46"/>
    <n v="52.07"/>
    <n v="38.61"/>
    <n v="38.61"/>
    <n v="2.8684992570579491"/>
    <n v="2.42"/>
    <n v="0.84"/>
    <n v="13.46"/>
    <n v="6.25E-2"/>
    <s v="SCALE"/>
    <x v="1"/>
  </r>
  <r>
    <s v="christopher0617@aol.com"/>
    <s v="lindsay"/>
    <s v="suraf"/>
    <s v="Lake Worth"/>
    <s v="FL"/>
    <n v="1500"/>
    <s v="creditors interchange"/>
    <s v="Campaign_15"/>
    <s v="Facebook Ads"/>
    <s v="2024-01-20"/>
    <n v="200"/>
    <n v="1509"/>
    <n v="65"/>
    <n v="0"/>
    <n v="28.77"/>
    <n v="0"/>
    <n v="-28.77"/>
    <n v="-28.77"/>
    <n v="-1"/>
    <n v="4.3099999999999996"/>
    <n v="0.44"/>
    <n v="0"/>
    <n v="0"/>
    <s v="PAUSE"/>
    <x v="3"/>
  </r>
  <r>
    <s v="jeff.franz42@yahoo.com"/>
    <s v="jeff"/>
    <s v="franz"/>
    <s v="Denver"/>
    <s v="CO"/>
    <n v="1500"/>
    <s v="jfk services"/>
    <s v="Campaign_9"/>
    <s v="Facebook Ads"/>
    <s v="2024-01-14"/>
    <n v="1000"/>
    <n v="2103"/>
    <n v="90"/>
    <n v="3"/>
    <n v="36.49"/>
    <n v="162.43"/>
    <n v="125.94"/>
    <n v="125.94"/>
    <n v="3.4513565360372702"/>
    <n v="4.28"/>
    <n v="0.41"/>
    <n v="12.16"/>
    <n v="3.3333333333333333E-2"/>
    <s v="SCALE"/>
    <x v="1"/>
  </r>
  <r>
    <s v="nr7198@gmail.com"/>
    <s v="nancy"/>
    <s v="rodriguez"/>
    <s v="McAllen"/>
    <s v="TX"/>
    <n v="1500"/>
    <s v="caring senior servic"/>
    <s v="Campaign_17"/>
    <s v="Facebook Ads"/>
    <s v="2024-01-17"/>
    <n v="100"/>
    <n v="831"/>
    <n v="24"/>
    <n v="0"/>
    <n v="15.52"/>
    <n v="0"/>
    <n v="-15.52"/>
    <n v="-15.52"/>
    <n v="-1"/>
    <n v="2.89"/>
    <n v="0.65"/>
    <n v="0"/>
    <n v="0"/>
    <s v="PAUSE"/>
    <x v="3"/>
  </r>
  <r>
    <s v="ervinjr07@gmail.com"/>
    <s v="randy"/>
    <s v="simmons"/>
    <s v="Savannah"/>
    <s v="GA"/>
    <n v="3310"/>
    <s v="lazor spot"/>
    <s v="Campaign_12"/>
    <s v="Facebook Ads"/>
    <s v="2024-01-06"/>
    <n v="200"/>
    <n v="979"/>
    <n v="40"/>
    <n v="0"/>
    <n v="24.65"/>
    <n v="0"/>
    <n v="-24.65"/>
    <n v="-24.65"/>
    <n v="-1"/>
    <n v="4.09"/>
    <n v="0.62"/>
    <n v="0"/>
    <n v="0"/>
    <s v="PAUSE"/>
    <x v="3"/>
  </r>
  <r>
    <s v="antwoinj@yahoo.com"/>
    <s v="antwoin"/>
    <s v="johnson"/>
    <s v="East Saint Lo"/>
    <s v="IL"/>
    <n v="3250"/>
    <s v="st louis children hospital"/>
    <s v="Campaign_14"/>
    <s v="Facebook Ads"/>
    <s v="2024-01-30"/>
    <n v="800"/>
    <n v="1229"/>
    <n v="30"/>
    <n v="1"/>
    <n v="14.69"/>
    <n v="71.959999999999994"/>
    <n v="57.269999999999996"/>
    <n v="57.269999999999996"/>
    <n v="3.89857045609258"/>
    <n v="2.44"/>
    <n v="0.49"/>
    <n v="14.69"/>
    <n v="3.3333333333333333E-2"/>
    <s v="SCALE"/>
    <x v="1"/>
  </r>
  <r>
    <s v="rainbb6@gmail.com"/>
    <s v="brenda"/>
    <s v="wyatt"/>
    <s v="Bonne Terre"/>
    <s v="MO"/>
    <n v="2500"/>
    <s v="washington county health depar"/>
    <s v="Campaign_17"/>
    <s v="Facebook Ads"/>
    <s v="2024-01-05"/>
    <n v="300"/>
    <n v="1307"/>
    <n v="43"/>
    <n v="3"/>
    <n v="24.02"/>
    <n v="153.44"/>
    <n v="129.41999999999999"/>
    <n v="129.41999999999999"/>
    <n v="5.3880099916736048"/>
    <n v="3.29"/>
    <n v="0.56000000000000005"/>
    <n v="8.01"/>
    <n v="6.9767441860465115E-2"/>
    <s v="SCALE"/>
    <x v="3"/>
  </r>
  <r>
    <s v="foxilady81@yahoo.com"/>
    <s v="nicole"/>
    <s v="donaldson"/>
    <s v="Richmond"/>
    <s v="VA"/>
    <n v="1383"/>
    <s v="young moving and storage"/>
    <s v="Campaign_18"/>
    <s v="Facebook Ads"/>
    <s v="2024-01-22"/>
    <n v="500"/>
    <n v="1689"/>
    <n v="26"/>
    <n v="0"/>
    <n v="14.32"/>
    <n v="0"/>
    <n v="-14.32"/>
    <n v="-14.32"/>
    <n v="-1"/>
    <n v="1.54"/>
    <n v="0.55000000000000004"/>
    <n v="0"/>
    <n v="0"/>
    <s v="PAUSE"/>
    <x v="2"/>
  </r>
  <r>
    <s v="qamainharris@yahoo.com"/>
    <s v="tancarlo"/>
    <s v="miles"/>
    <s v="Birmingham"/>
    <s v="AL"/>
    <n v="5500"/>
    <s v="bedzzz express"/>
    <s v="Campaign_3"/>
    <s v="Facebook Ads"/>
    <s v="2024-01-15"/>
    <n v="300"/>
    <n v="1162"/>
    <n v="42"/>
    <n v="0"/>
    <n v="22.96"/>
    <n v="0"/>
    <n v="-22.96"/>
    <n v="-22.96"/>
    <n v="-1"/>
    <n v="3.61"/>
    <n v="0.55000000000000004"/>
    <n v="0"/>
    <n v="0"/>
    <s v="PAUSE"/>
    <x v="3"/>
  </r>
  <r>
    <s v="deedee.washington76@gmail.com"/>
    <s v="demetrius"/>
    <s v="robinson"/>
    <s v="Kannapolis"/>
    <s v="NC"/>
    <n v="1733"/>
    <s v="body central"/>
    <s v="Campaign_12"/>
    <s v="Facebook Ads"/>
    <s v="2024-01-31"/>
    <n v="200"/>
    <n v="543"/>
    <n v="13"/>
    <n v="0"/>
    <n v="8.3800000000000008"/>
    <n v="0"/>
    <n v="-8.3800000000000008"/>
    <n v="-8.3800000000000008"/>
    <n v="-1"/>
    <n v="2.39"/>
    <n v="0.64"/>
    <n v="0"/>
    <n v="0"/>
    <s v="PAUSE"/>
    <x v="3"/>
  </r>
  <r>
    <s v="olivercanita4@aol.com"/>
    <s v="canita"/>
    <s v="oliver"/>
    <s v="Tallassee"/>
    <s v="AL"/>
    <n v="2000"/>
    <s v="kfc"/>
    <s v="Campaign_10"/>
    <s v="Facebook Ads"/>
    <s v="2024-01-08"/>
    <n v="100"/>
    <n v="1970"/>
    <n v="31"/>
    <n v="0"/>
    <n v="14.6"/>
    <n v="0"/>
    <n v="-14.6"/>
    <n v="-14.6"/>
    <n v="-1"/>
    <n v="1.57"/>
    <n v="0.47"/>
    <n v="0"/>
    <n v="0"/>
    <s v="PAUSE"/>
    <x v="3"/>
  </r>
  <r>
    <s v="drewlacson@gmail.com"/>
    <s v="andrew"/>
    <s v="lacson"/>
    <s v="Arcadia"/>
    <s v="CA"/>
    <n v="6600"/>
    <s v="caltech"/>
    <s v="Campaign_17"/>
    <s v="Facebook Ads"/>
    <s v="2024-01-25"/>
    <n v="100"/>
    <n v="1336"/>
    <n v="26"/>
    <n v="0"/>
    <n v="21.52"/>
    <n v="0"/>
    <n v="-21.52"/>
    <n v="-21.52"/>
    <n v="-1"/>
    <n v="1.95"/>
    <n v="0.83"/>
    <n v="0"/>
    <n v="0"/>
    <s v="PAUSE"/>
    <x v="3"/>
  </r>
  <r>
    <s v="amandastephens1990@yahoo.com"/>
    <s v="lois"/>
    <s v="williams"/>
    <s v="Waterloo"/>
    <s v="SC"/>
    <n v="2400"/>
    <s v="sykes"/>
    <s v="Campaign_1"/>
    <s v="Facebook Ads"/>
    <s v="2024-01-15"/>
    <n v="400"/>
    <n v="567"/>
    <n v="18"/>
    <n v="0"/>
    <n v="8.07"/>
    <n v="0"/>
    <n v="-8.07"/>
    <n v="-8.07"/>
    <n v="-1"/>
    <n v="3.17"/>
    <n v="0.45"/>
    <n v="0"/>
    <n v="0"/>
    <s v="PAUSE"/>
    <x v="2"/>
  </r>
  <r>
    <s v="barstoolwilliams@yahoo.com"/>
    <s v="freddy"/>
    <s v="williams"/>
    <s v="Johnston"/>
    <s v="SC"/>
    <n v="2250"/>
    <s v="husband for a day handyman sev"/>
    <s v="Campaign_19"/>
    <s v="Facebook Ads"/>
    <s v="2024-01-07"/>
    <n v="600"/>
    <n v="1959"/>
    <n v="72"/>
    <n v="6"/>
    <n v="59.72"/>
    <n v="306.60000000000002"/>
    <n v="246.88000000000002"/>
    <n v="246.88000000000002"/>
    <n v="4.1339584728734096"/>
    <n v="3.68"/>
    <n v="0.83"/>
    <n v="9.9499999999999993"/>
    <n v="8.3333333333333329E-2"/>
    <s v="SCALE"/>
    <x v="0"/>
  </r>
  <r>
    <s v="sikimab@gmail.com"/>
    <s v="sikima"/>
    <s v="blevins"/>
    <s v="Richmond"/>
    <s v="VA"/>
    <n v="2299"/>
    <s v="shoe rockin diva"/>
    <s v="Campaign_5"/>
    <s v="Facebook Ads"/>
    <s v="2024-01-12"/>
    <n v="700"/>
    <n v="1657"/>
    <n v="37"/>
    <n v="1"/>
    <n v="24.25"/>
    <n v="46.12"/>
    <n v="21.869999999999997"/>
    <n v="21.869999999999997"/>
    <n v="0.90185567010309264"/>
    <n v="2.23"/>
    <n v="0.66"/>
    <n v="24.25"/>
    <n v="2.7027027027027029E-2"/>
    <s v="SCALE"/>
    <x v="0"/>
  </r>
  <r>
    <s v="myway4594@yahoo.com"/>
    <s v="janelle"/>
    <s v="dawkins"/>
    <s v="Suffolk"/>
    <s v="VA"/>
    <n v="2000"/>
    <s v="xerox"/>
    <s v="Campaign_5"/>
    <s v="Facebook Ads"/>
    <s v="2024-01-30"/>
    <n v="400"/>
    <n v="602"/>
    <n v="10"/>
    <n v="1"/>
    <n v="7.44"/>
    <n v="36.119999999999997"/>
    <n v="28.679999999999996"/>
    <n v="28.679999999999996"/>
    <n v="3.8548387096774186"/>
    <n v="1.66"/>
    <n v="0.74"/>
    <n v="7.44"/>
    <n v="0.1"/>
    <s v="SCALE"/>
    <x v="2"/>
  </r>
  <r>
    <s v="starrtitara@yahoo.com"/>
    <s v="renee"/>
    <s v="titara"/>
    <s v="Mc Cordsville"/>
    <s v="IN"/>
    <n v="3500"/>
    <s v="bank of america"/>
    <s v="Campaign_10"/>
    <s v="Facebook Ads"/>
    <s v="2024-01-15"/>
    <n v="600"/>
    <n v="2187"/>
    <n v="59"/>
    <n v="5"/>
    <n v="35.67"/>
    <n v="348.17"/>
    <n v="312.5"/>
    <n v="312.5"/>
    <n v="8.7608634707036721"/>
    <n v="2.7"/>
    <n v="0.6"/>
    <n v="7.13"/>
    <n v="8.4745762711864403E-2"/>
    <s v="SCALE"/>
    <x v="0"/>
  </r>
  <r>
    <s v="paddiaz2012@gmail.com"/>
    <s v="paul"/>
    <s v="diaz"/>
    <s v="Valley Villag"/>
    <s v="CA"/>
    <n v="3363"/>
    <s v="lucky strikes"/>
    <s v="Campaign_7"/>
    <s v="Facebook Ads"/>
    <s v="2024-01-01"/>
    <n v="800"/>
    <n v="1049"/>
    <n v="32"/>
    <n v="0"/>
    <n v="26.22"/>
    <n v="0"/>
    <n v="-26.22"/>
    <n v="-26.22"/>
    <n v="-1"/>
    <n v="3.05"/>
    <n v="0.82"/>
    <n v="0"/>
    <n v="0"/>
    <s v="PAUSE"/>
    <x v="1"/>
  </r>
  <r>
    <s v="timjohnsontj5@yahoo.com"/>
    <s v="tim"/>
    <s v="johnson"/>
    <s v="Indianapolis"/>
    <s v="IN"/>
    <n v="2500"/>
    <s v="triland"/>
    <s v="Campaign_4"/>
    <s v="Facebook Ads"/>
    <s v="2024-01-09"/>
    <n v="700"/>
    <n v="2020"/>
    <n v="63"/>
    <n v="0"/>
    <n v="41.6"/>
    <n v="0"/>
    <n v="-41.6"/>
    <n v="-41.6"/>
    <n v="-1"/>
    <n v="3.12"/>
    <n v="0.66"/>
    <n v="0"/>
    <n v="0"/>
    <s v="PAUSE"/>
    <x v="0"/>
  </r>
  <r>
    <s v="tbyrdborn2sing@gmail.com"/>
    <s v="tomura"/>
    <s v="byrd"/>
    <s v="Monticello"/>
    <s v="FL"/>
    <n v="1300"/>
    <s v="twin oaks"/>
    <s v="Campaign_6"/>
    <s v="Facebook Ads"/>
    <s v="2024-01-05"/>
    <n v="400"/>
    <n v="1514"/>
    <n v="56"/>
    <n v="2"/>
    <n v="26.27"/>
    <n v="78.89"/>
    <n v="52.620000000000005"/>
    <n v="52.620000000000005"/>
    <n v="2.0030452988199468"/>
    <n v="3.7"/>
    <n v="0.47"/>
    <n v="13.14"/>
    <n v="3.5714285714285712E-2"/>
    <s v="SCALE"/>
    <x v="2"/>
  </r>
  <r>
    <s v="harleydavidson12@live.com"/>
    <s v="david"/>
    <s v="welch"/>
    <s v="Plant City"/>
    <s v="FL"/>
    <n v="3000"/>
    <s v="gary thompsons auto repair"/>
    <s v="Campaign_6"/>
    <s v="Facebook Ads"/>
    <s v="2024-01-20"/>
    <n v="1000"/>
    <n v="1654"/>
    <n v="36"/>
    <n v="0"/>
    <n v="23.89"/>
    <n v="0"/>
    <n v="-23.89"/>
    <n v="-23.89"/>
    <n v="-1"/>
    <n v="2.1800000000000002"/>
    <n v="0.66"/>
    <n v="0"/>
    <n v="0"/>
    <s v="PAUSE"/>
    <x v="1"/>
  </r>
  <r>
    <s v="fonsecaa44@yahoo.com"/>
    <s v="ana"/>
    <s v="fonseca"/>
    <s v="Fontana"/>
    <s v="CA"/>
    <n v="771"/>
    <s v="belcan"/>
    <s v="Campaign_2"/>
    <s v="Facebook Ads"/>
    <s v="2024-01-05"/>
    <n v="400"/>
    <n v="2386"/>
    <n v="41"/>
    <n v="1"/>
    <n v="18.36"/>
    <n v="52.57"/>
    <n v="34.21"/>
    <n v="34.21"/>
    <n v="1.8632897603485841"/>
    <n v="1.72"/>
    <n v="0.45"/>
    <n v="18.36"/>
    <n v="2.4390243902439025E-2"/>
    <s v="SCALE"/>
    <x v="2"/>
  </r>
  <r>
    <s v="benreidenbaugh87@gmail.com"/>
    <s v="benjamin"/>
    <s v="reidenbaugh"/>
    <s v="san diego"/>
    <s v="CA"/>
    <n v="2750"/>
    <s v="assisting hands"/>
    <s v="Campaign_18"/>
    <s v="Facebook Ads"/>
    <s v="2024-01-30"/>
    <n v="400"/>
    <n v="1769"/>
    <n v="27"/>
    <n v="2"/>
    <n v="10.88"/>
    <n v="132.58000000000001"/>
    <n v="121.70000000000002"/>
    <n v="121.70000000000002"/>
    <n v="11.185661764705882"/>
    <n v="1.53"/>
    <n v="0.4"/>
    <n v="5.44"/>
    <n v="7.407407407407407E-2"/>
    <s v="SCALE"/>
    <x v="2"/>
  </r>
  <r>
    <s v="tomkabatra@yahoo.com"/>
    <s v="thomas"/>
    <s v="kabatra"/>
    <s v="Franklin"/>
    <s v="NJ"/>
    <n v="3083"/>
    <s v="sussex driving school"/>
    <s v="Campaign_11"/>
    <s v="Facebook Ads"/>
    <s v="2024-01-17"/>
    <n v="100"/>
    <n v="1687"/>
    <n v="47"/>
    <n v="0"/>
    <n v="30.41"/>
    <n v="0"/>
    <n v="-30.41"/>
    <n v="-30.41"/>
    <n v="-1"/>
    <n v="2.79"/>
    <n v="0.65"/>
    <n v="0"/>
    <n v="0"/>
    <s v="PAUSE"/>
    <x v="3"/>
  </r>
  <r>
    <s v="stlece2012@hotmail.com"/>
    <s v="mellisa"/>
    <s v="griffin"/>
    <s v="Los Angeles"/>
    <s v="CA"/>
    <n v="1300"/>
    <s v="master builder design services"/>
    <s v="Campaign_4"/>
    <s v="Facebook Ads"/>
    <s v="2024-01-08"/>
    <n v="100"/>
    <n v="2290"/>
    <n v="78"/>
    <n v="8"/>
    <n v="34.299999999999997"/>
    <n v="579.82000000000005"/>
    <n v="545.5200000000001"/>
    <n v="545.5200000000001"/>
    <n v="15.904373177842571"/>
    <n v="3.41"/>
    <n v="0.44"/>
    <n v="4.29"/>
    <n v="0.10256410256410256"/>
    <s v="SCALE"/>
    <x v="3"/>
  </r>
  <r>
    <s v="nmsmarisel1977@gmail.com"/>
    <s v="nilsa"/>
    <s v="soto"/>
    <s v="Perth Amboy"/>
    <s v="NJ"/>
    <n v="2250"/>
    <s v="enterix"/>
    <s v="Campaign_12"/>
    <s v="Facebook Ads"/>
    <s v="2024-01-10"/>
    <n v="200"/>
    <n v="2203"/>
    <n v="67"/>
    <n v="6"/>
    <n v="46.46"/>
    <n v="261.11"/>
    <n v="214.65"/>
    <n v="214.65"/>
    <n v="4.6201033146792945"/>
    <n v="3.04"/>
    <n v="0.69"/>
    <n v="7.74"/>
    <n v="8.9552238805970144E-2"/>
    <s v="SCALE"/>
    <x v="3"/>
  </r>
  <r>
    <s v="shayladawson2007@yahoo.com"/>
    <s v="ruby"/>
    <s v="dawson"/>
    <s v="Yulee"/>
    <s v="FL"/>
    <n v="4250"/>
    <s v="savannah grand"/>
    <s v="Campaign_18"/>
    <s v="Facebook Ads"/>
    <s v="2024-01-18"/>
    <n v="500"/>
    <n v="1729"/>
    <n v="56"/>
    <n v="4"/>
    <n v="41.28"/>
    <n v="288.33"/>
    <n v="247.04999999999998"/>
    <n v="247.04999999999998"/>
    <n v="5.9847383720930223"/>
    <n v="3.24"/>
    <n v="0.74"/>
    <n v="10.32"/>
    <n v="7.1428571428571425E-2"/>
    <s v="SCALE"/>
    <x v="2"/>
  </r>
  <r>
    <s v="barrera.1956@gmail.com"/>
    <s v="rene"/>
    <s v="barrera"/>
    <s v="Chicago"/>
    <s v="IL"/>
    <n v="2750"/>
    <s v="palmer house hilto hotel"/>
    <s v="Campaign_14"/>
    <s v="Facebook Ads"/>
    <s v="2024-01-21"/>
    <n v="1000"/>
    <n v="1975"/>
    <n v="74"/>
    <n v="1"/>
    <n v="56.34"/>
    <n v="36.36"/>
    <n v="-19.980000000000004"/>
    <n v="-19.980000000000004"/>
    <n v="-0.35463258785942497"/>
    <n v="3.75"/>
    <n v="0.76"/>
    <n v="56.34"/>
    <n v="1.3513513513513514E-2"/>
    <s v="SCALE"/>
    <x v="1"/>
  </r>
  <r>
    <s v="ta2122@hotmail.com"/>
    <s v="trey"/>
    <s v="rios"/>
    <s v="Spring Branch"/>
    <s v="TX"/>
    <n v="5000"/>
    <s v="tony rios tile co"/>
    <s v="Campaign_18"/>
    <s v="Facebook Ads"/>
    <s v="2024-01-03"/>
    <n v="400"/>
    <n v="1756"/>
    <n v="55"/>
    <n v="2"/>
    <n v="25.66"/>
    <n v="90.2"/>
    <n v="64.540000000000006"/>
    <n v="64.540000000000006"/>
    <n v="2.5151987529228372"/>
    <n v="3.13"/>
    <n v="0.47"/>
    <n v="12.83"/>
    <n v="3.6363636363636362E-2"/>
    <s v="SCALE"/>
    <x v="2"/>
  </r>
  <r>
    <s v="ltanderson70@hotmail.com"/>
    <s v="libby"/>
    <s v="anderson"/>
    <s v="Memphis"/>
    <s v="TN"/>
    <n v="5416"/>
    <s v="blooming scholars childca"/>
    <s v="Campaign_16"/>
    <s v="Facebook Ads"/>
    <s v="2024-01-14"/>
    <n v="400"/>
    <n v="951"/>
    <n v="27"/>
    <n v="0"/>
    <n v="22.18"/>
    <n v="0"/>
    <n v="-22.18"/>
    <n v="-22.18"/>
    <n v="-1"/>
    <n v="2.84"/>
    <n v="0.82"/>
    <n v="0"/>
    <n v="0"/>
    <s v="PAUSE"/>
    <x v="2"/>
  </r>
  <r>
    <s v="longjanice32@yahoo.com"/>
    <s v="janice"/>
    <s v="long"/>
    <s v="Cockeysville"/>
    <s v="MD"/>
    <n v="1925"/>
    <s v="entaa care"/>
    <s v="Campaign_2"/>
    <s v="Facebook Ads"/>
    <s v="2024-01-20"/>
    <n v="300"/>
    <n v="563"/>
    <n v="13"/>
    <n v="0"/>
    <n v="5.89"/>
    <n v="0"/>
    <n v="-5.89"/>
    <n v="-5.89"/>
    <n v="-1"/>
    <n v="2.31"/>
    <n v="0.45"/>
    <n v="0"/>
    <n v="0"/>
    <s v="PAUSE"/>
    <x v="3"/>
  </r>
  <r>
    <s v="kingkayo5@yahoo.com"/>
    <s v="karey"/>
    <s v="lawson"/>
    <s v="Chattanooga"/>
    <s v="TN"/>
    <n v="1200"/>
    <s v="adkore"/>
    <s v="Campaign_16"/>
    <s v="Facebook Ads"/>
    <s v="2024-01-05"/>
    <n v="600"/>
    <n v="857"/>
    <n v="18"/>
    <n v="1"/>
    <n v="10.65"/>
    <n v="62.88"/>
    <n v="52.230000000000004"/>
    <n v="52.230000000000004"/>
    <n v="4.9042253521126762"/>
    <n v="2.1"/>
    <n v="0.59"/>
    <n v="10.65"/>
    <n v="5.5555555555555552E-2"/>
    <s v="SCALE"/>
    <x v="0"/>
  </r>
  <r>
    <s v="thecorp75@hotmail.com"/>
    <s v="melvin"/>
    <s v="hundley"/>
    <s v="Chula Vista"/>
    <s v="CA"/>
    <n v="2380"/>
    <s v="all access communications"/>
    <s v="Campaign_1"/>
    <s v="Facebook Ads"/>
    <s v="2024-01-24"/>
    <n v="400"/>
    <n v="1850"/>
    <n v="80"/>
    <n v="2"/>
    <n v="45.87"/>
    <n v="135.75"/>
    <n v="89.88"/>
    <n v="89.88"/>
    <n v="1.9594506213211249"/>
    <n v="4.32"/>
    <n v="0.56999999999999995"/>
    <n v="22.94"/>
    <n v="2.5000000000000001E-2"/>
    <s v="SCALE"/>
    <x v="2"/>
  </r>
  <r>
    <s v="b_price1@msn.com"/>
    <s v="brenda"/>
    <s v="price"/>
    <s v="East Stroudsb"/>
    <s v="PA"/>
    <n v="3076"/>
    <s v="zahra pediatrics"/>
    <s v="Campaign_20"/>
    <s v="Facebook Ads"/>
    <s v="2024-01-16"/>
    <n v="400"/>
    <n v="1072"/>
    <n v="20"/>
    <n v="0"/>
    <n v="12.36"/>
    <n v="0"/>
    <n v="-12.36"/>
    <n v="-12.36"/>
    <n v="-1"/>
    <n v="1.87"/>
    <n v="0.62"/>
    <n v="0"/>
    <n v="0"/>
    <s v="PAUSE"/>
    <x v="2"/>
  </r>
  <r>
    <s v="barbieann1981@aol.com"/>
    <s v="barbara"/>
    <s v="chrismer"/>
    <s v="Milton"/>
    <s v="PA"/>
    <n v="1250"/>
    <s v="lewisburg cancer care"/>
    <s v="Campaign_12"/>
    <s v="Facebook Ads"/>
    <s v="2024-01-18"/>
    <n v="300"/>
    <n v="2314"/>
    <n v="73"/>
    <n v="7"/>
    <n v="44.71"/>
    <n v="427.69"/>
    <n v="382.98"/>
    <n v="382.98"/>
    <n v="8.5658689331245803"/>
    <n v="3.15"/>
    <n v="0.61"/>
    <n v="6.39"/>
    <n v="9.5890410958904104E-2"/>
    <s v="SCALE"/>
    <x v="3"/>
  </r>
  <r>
    <s v="rachelanndelinsky@gmail.com"/>
    <s v="rachel"/>
    <s v="delinsky"/>
    <s v="Pierceton"/>
    <s v="IN"/>
    <n v="1300"/>
    <s v="sears hometown"/>
    <s v="Campaign_5"/>
    <s v="Facebook Ads"/>
    <s v="2024-01-11"/>
    <n v="700"/>
    <n v="2359"/>
    <n v="78"/>
    <n v="0"/>
    <n v="31.52"/>
    <n v="0"/>
    <n v="-31.52"/>
    <n v="-31.52"/>
    <n v="-1"/>
    <n v="3.31"/>
    <n v="0.4"/>
    <n v="0"/>
    <n v="0"/>
    <s v="PAUSE"/>
    <x v="0"/>
  </r>
  <r>
    <s v="shrekmickey@yahoo.com"/>
    <s v="crystal"/>
    <s v="mireles"/>
    <s v="El Paso"/>
    <s v="TX"/>
    <n v="1800"/>
    <s v="boys &amp; girls clubs"/>
    <s v="Campaign_19"/>
    <s v="Facebook Ads"/>
    <s v="2024-01-03"/>
    <n v="400"/>
    <n v="1298"/>
    <n v="20"/>
    <n v="0"/>
    <n v="15.74"/>
    <n v="0"/>
    <n v="-15.74"/>
    <n v="-15.74"/>
    <n v="-1"/>
    <n v="1.54"/>
    <n v="0.79"/>
    <n v="0"/>
    <n v="0"/>
    <s v="PAUSE"/>
    <x v="2"/>
  </r>
  <r>
    <s v="mere.webster@gmail.com"/>
    <s v="meredith"/>
    <s v="webster"/>
    <s v="Bensalem"/>
    <s v="PA"/>
    <n v="3750"/>
    <s v="parx casino"/>
    <s v="Campaign_3"/>
    <s v="Facebook Ads"/>
    <s v="2024-01-19"/>
    <n v="500"/>
    <n v="1952"/>
    <n v="85"/>
    <n v="0"/>
    <n v="53.1"/>
    <n v="0"/>
    <n v="-53.1"/>
    <n v="-53.1"/>
    <n v="-1"/>
    <n v="4.3499999999999996"/>
    <n v="0.62"/>
    <n v="0"/>
    <n v="0"/>
    <s v="PAUSE"/>
    <x v="2"/>
  </r>
  <r>
    <s v="temica_higgins@yahoo.com"/>
    <s v="temica"/>
    <s v="higgins"/>
    <s v="Cincinnati"/>
    <s v="OH"/>
    <n v="4249"/>
    <s v="fifth third bank"/>
    <s v="Campaign_5"/>
    <s v="Facebook Ads"/>
    <s v="2024-01-01"/>
    <n v="500"/>
    <n v="552"/>
    <n v="13"/>
    <n v="0"/>
    <n v="9.68"/>
    <n v="0"/>
    <n v="-9.68"/>
    <n v="-9.68"/>
    <n v="-1"/>
    <n v="2.36"/>
    <n v="0.74"/>
    <n v="0"/>
    <n v="0"/>
    <s v="PAUSE"/>
    <x v="2"/>
  </r>
  <r>
    <s v="lanalu97@gmail.com"/>
    <s v="lana"/>
    <s v="anderson"/>
    <s v="Grand Bay"/>
    <s v="AL"/>
    <n v="1000"/>
    <s v="mostellar medical"/>
    <s v="Campaign_16"/>
    <s v="Facebook Ads"/>
    <s v="2024-01-02"/>
    <n v="600"/>
    <n v="1705"/>
    <n v="45"/>
    <n v="0"/>
    <n v="37.71"/>
    <n v="0"/>
    <n v="-37.71"/>
    <n v="-37.71"/>
    <n v="-1"/>
    <n v="2.64"/>
    <n v="0.84"/>
    <n v="0"/>
    <n v="0"/>
    <s v="PAUSE"/>
    <x v="0"/>
  </r>
  <r>
    <s v="bmegargel@hotmail.com"/>
    <s v="elizabeth"/>
    <s v="megargel"/>
    <s v="Taylor"/>
    <s v="PA"/>
    <n v="3250"/>
    <s v="tmg health"/>
    <s v="Campaign_14"/>
    <s v="Facebook Ads"/>
    <s v="2024-01-29"/>
    <n v="100"/>
    <n v="1089"/>
    <n v="44"/>
    <n v="0"/>
    <n v="33.71"/>
    <n v="0"/>
    <n v="-33.71"/>
    <n v="-33.71"/>
    <n v="-1"/>
    <n v="4.04"/>
    <n v="0.77"/>
    <n v="0"/>
    <n v="0"/>
    <s v="PAUSE"/>
    <x v="3"/>
  </r>
  <r>
    <s v="mcmillan11051@yahoo.com"/>
    <s v="donna"/>
    <s v="mcmillan"/>
    <s v="Atmore"/>
    <s v="AL"/>
    <n v="3700"/>
    <s v="walmart"/>
    <s v="Campaign_6"/>
    <s v="Facebook Ads"/>
    <s v="2024-01-07"/>
    <n v="800"/>
    <n v="2155"/>
    <n v="52"/>
    <n v="1"/>
    <n v="35.65"/>
    <n v="48.44"/>
    <n v="12.79"/>
    <n v="12.79"/>
    <n v="0.358765778401122"/>
    <n v="2.41"/>
    <n v="0.69"/>
    <n v="35.65"/>
    <n v="1.9230769230769232E-2"/>
    <s v="SCALE"/>
    <x v="1"/>
  </r>
  <r>
    <s v="gonzales2106@gmail.com"/>
    <s v="geno"/>
    <s v="gonzales"/>
    <s v="Fresno"/>
    <s v="CA"/>
    <n v="2676"/>
    <s v="radioshack"/>
    <s v="Campaign_1"/>
    <s v="Facebook Ads"/>
    <s v="2024-01-25"/>
    <n v="800"/>
    <n v="1271"/>
    <n v="42"/>
    <n v="1"/>
    <n v="21.32"/>
    <n v="68.680000000000007"/>
    <n v="47.360000000000007"/>
    <n v="47.360000000000007"/>
    <n v="2.2213883677298316"/>
    <n v="3.3"/>
    <n v="0.51"/>
    <n v="21.32"/>
    <n v="2.3809523809523808E-2"/>
    <s v="SCALE"/>
    <x v="1"/>
  </r>
  <r>
    <s v="mrs.alsimmons@yahoo.com"/>
    <s v="anastacia"/>
    <s v="bell"/>
    <s v="Elgin"/>
    <s v="TX"/>
    <n v="5000"/>
    <s v="elgin daycare"/>
    <s v="Campaign_20"/>
    <s v="Facebook Ads"/>
    <s v="2024-01-25"/>
    <n v="800"/>
    <n v="922"/>
    <n v="14"/>
    <n v="0"/>
    <n v="10.35"/>
    <n v="0"/>
    <n v="-10.35"/>
    <n v="-10.35"/>
    <n v="-1"/>
    <n v="1.52"/>
    <n v="0.74"/>
    <n v="0"/>
    <n v="0"/>
    <s v="PAUSE"/>
    <x v="1"/>
  </r>
  <r>
    <s v="jessica2596@gmail.com"/>
    <s v="jessica"/>
    <s v="rivera"/>
    <s v="Brownsville"/>
    <s v="TX"/>
    <n v="1395"/>
    <s v="mcdonalds"/>
    <s v="Campaign_8"/>
    <s v="Facebook Ads"/>
    <s v="2024-01-03"/>
    <n v="300"/>
    <n v="775"/>
    <n v="23"/>
    <n v="0"/>
    <n v="17.170000000000002"/>
    <n v="0"/>
    <n v="-17.170000000000002"/>
    <n v="-17.170000000000002"/>
    <n v="-1"/>
    <n v="2.97"/>
    <n v="0.75"/>
    <n v="0"/>
    <n v="0"/>
    <s v="PAUSE"/>
    <x v="3"/>
  </r>
  <r>
    <s v="jrw1893@gmail.com"/>
    <s v="jeannine"/>
    <s v="watson"/>
    <s v="Fort Lauderda"/>
    <s v="FL"/>
    <n v="2100"/>
    <s v="creative wealth"/>
    <s v="Campaign_9"/>
    <s v="Facebook Ads"/>
    <s v="2024-01-16"/>
    <n v="700"/>
    <n v="1877"/>
    <n v="82"/>
    <n v="2"/>
    <n v="41.71"/>
    <n v="92.58"/>
    <n v="50.87"/>
    <n v="50.87"/>
    <n v="1.2196116039319107"/>
    <n v="4.37"/>
    <n v="0.51"/>
    <n v="20.86"/>
    <n v="2.4390243902439025E-2"/>
    <s v="SCALE"/>
    <x v="0"/>
  </r>
  <r>
    <s v="phila@hotmail.com"/>
    <s v="phil"/>
    <s v="hammons"/>
    <s v="Bellevue"/>
    <s v="WA"/>
    <n v="1860"/>
    <s v="happy family"/>
    <s v="Campaign_11"/>
    <s v="Facebook Ads"/>
    <s v="2024-01-17"/>
    <n v="100"/>
    <n v="1644"/>
    <n v="31"/>
    <n v="2"/>
    <n v="17.170000000000002"/>
    <n v="84.99"/>
    <n v="67.819999999999993"/>
    <n v="67.819999999999993"/>
    <n v="3.949912638322655"/>
    <n v="1.89"/>
    <n v="0.55000000000000004"/>
    <n v="8.59"/>
    <n v="6.4516129032258063E-2"/>
    <s v="SCALE"/>
    <x v="3"/>
  </r>
  <r>
    <s v="shareyoursubstance@gmail.com"/>
    <s v="dean"/>
    <s v="boyd"/>
    <s v="Arlington"/>
    <s v="TX"/>
    <n v="3250"/>
    <s v="tmobile"/>
    <s v="Campaign_15"/>
    <s v="Facebook Ads"/>
    <s v="2024-01-11"/>
    <n v="100"/>
    <n v="1351"/>
    <n v="49"/>
    <n v="4"/>
    <n v="29.98"/>
    <n v="227.38"/>
    <n v="197.4"/>
    <n v="197.4"/>
    <n v="6.5843895930620411"/>
    <n v="3.63"/>
    <n v="0.61"/>
    <n v="7.5"/>
    <n v="8.1632653061224483E-2"/>
    <s v="SCALE"/>
    <x v="3"/>
  </r>
  <r>
    <s v="aojeda429@gmail.com"/>
    <s v="tony"/>
    <s v="nabejar"/>
    <s v="Mesquite"/>
    <s v="TX"/>
    <n v="1500"/>
    <s v="blazerinstallations"/>
    <s v="Campaign_15"/>
    <s v="Facebook Ads"/>
    <s v="2024-01-24"/>
    <n v="700"/>
    <n v="789"/>
    <n v="24"/>
    <n v="0"/>
    <n v="17.28"/>
    <n v="0"/>
    <n v="-17.28"/>
    <n v="-17.28"/>
    <n v="-1"/>
    <n v="3.04"/>
    <n v="0.72"/>
    <n v="0"/>
    <n v="0"/>
    <s v="PAUSE"/>
    <x v="0"/>
  </r>
  <r>
    <s v="ms2jazzy66@gmail.com"/>
    <s v="kathy"/>
    <s v="ward"/>
    <s v="Milwaukee"/>
    <s v="WI"/>
    <n v="1250"/>
    <s v="rounds"/>
    <s v="Campaign_6"/>
    <s v="Facebook Ads"/>
    <s v="2024-01-15"/>
    <n v="400"/>
    <n v="672"/>
    <n v="12"/>
    <n v="0"/>
    <n v="5.79"/>
    <n v="0"/>
    <n v="-5.79"/>
    <n v="-5.79"/>
    <n v="-1"/>
    <n v="1.79"/>
    <n v="0.48"/>
    <n v="0"/>
    <n v="0"/>
    <s v="PAUSE"/>
    <x v="2"/>
  </r>
  <r>
    <s v="sexicrites420@yahoo.com"/>
    <s v="charlene"/>
    <s v="gumpolen"/>
    <s v="Logan"/>
    <s v="UT"/>
    <n v="3860"/>
    <s v="benefits"/>
    <s v="Campaign_15"/>
    <s v="Facebook Ads"/>
    <s v="2024-01-18"/>
    <n v="200"/>
    <n v="2236"/>
    <n v="69"/>
    <n v="3"/>
    <n v="31.36"/>
    <n v="159.4"/>
    <n v="128.04000000000002"/>
    <n v="128.04000000000002"/>
    <n v="4.0829081632653068"/>
    <n v="3.09"/>
    <n v="0.45"/>
    <n v="10.45"/>
    <n v="4.3478260869565216E-2"/>
    <s v="SCALE"/>
    <x v="3"/>
  </r>
  <r>
    <s v="jennifer_ferniza@hotmail.com"/>
    <s v="jennifer"/>
    <s v="ferniza"/>
    <s v="Palmdale"/>
    <s v="CA"/>
    <n v="1500"/>
    <s v="all creatures emergency center"/>
    <s v="Campaign_3"/>
    <s v="Facebook Ads"/>
    <s v="2024-01-28"/>
    <n v="200"/>
    <n v="1112"/>
    <n v="28"/>
    <n v="0"/>
    <n v="23.3"/>
    <n v="0"/>
    <n v="-23.3"/>
    <n v="-23.3"/>
    <n v="-1"/>
    <n v="2.52"/>
    <n v="0.83"/>
    <n v="0"/>
    <n v="0"/>
    <s v="PAUSE"/>
    <x v="3"/>
  </r>
  <r>
    <s v="m.mekel40@gmail.com"/>
    <s v="mekel"/>
    <s v="mckinney"/>
    <s v="Los Angeles"/>
    <s v="CA"/>
    <n v="2000"/>
    <s v="imc capital"/>
    <s v="Campaign_4"/>
    <s v="Facebook Ads"/>
    <s v="2024-01-14"/>
    <n v="300"/>
    <n v="2156"/>
    <n v="36"/>
    <n v="4"/>
    <n v="27.67"/>
    <n v="251.57"/>
    <n v="223.89999999999998"/>
    <n v="223.89999999999998"/>
    <n v="8.0917961691362468"/>
    <n v="1.67"/>
    <n v="0.77"/>
    <n v="6.92"/>
    <n v="0.1111111111111111"/>
    <s v="SCALE"/>
    <x v="3"/>
  </r>
  <r>
    <s v="terrykennedy26@yahoo.com"/>
    <s v="terry"/>
    <s v="kennedy"/>
    <s v="Indianapolis"/>
    <s v="IN"/>
    <n v="5008"/>
    <s v="rtc resource"/>
    <s v="Campaign_4"/>
    <s v="Facebook Ads"/>
    <s v="2024-01-16"/>
    <n v="1000"/>
    <n v="2094"/>
    <n v="61"/>
    <n v="0"/>
    <n v="41.96"/>
    <n v="0"/>
    <n v="-41.96"/>
    <n v="-41.96"/>
    <n v="-1"/>
    <n v="2.91"/>
    <n v="0.69"/>
    <n v="0"/>
    <n v="0"/>
    <s v="PAUSE"/>
    <x v="1"/>
  </r>
  <r>
    <s v="sshaw36@msn.com"/>
    <s v="sherrie"/>
    <s v="shaw"/>
    <s v="Vista"/>
    <s v="CA"/>
    <n v="3000"/>
    <s v="frys"/>
    <s v="Campaign_15"/>
    <s v="Facebook Ads"/>
    <s v="2024-01-03"/>
    <n v="800"/>
    <n v="1950"/>
    <n v="65"/>
    <n v="6"/>
    <n v="51.98"/>
    <n v="271.77999999999997"/>
    <n v="219.79999999999998"/>
    <n v="219.79999999999998"/>
    <n v="4.2285494420931125"/>
    <n v="3.33"/>
    <n v="0.8"/>
    <n v="8.66"/>
    <n v="9.2307692307692313E-2"/>
    <s v="SCALE"/>
    <x v="1"/>
  </r>
  <r>
    <s v="sadiehowell1958@gmail.com"/>
    <s v="sadie"/>
    <s v="howell"/>
    <s v="Jacksonville"/>
    <s v="FL"/>
    <n v="5632"/>
    <s v="pokeys academyst"/>
    <s v="Campaign_1"/>
    <s v="Facebook Ads"/>
    <s v="2024-01-30"/>
    <n v="400"/>
    <n v="2306"/>
    <n v="67"/>
    <n v="3"/>
    <n v="29.15"/>
    <n v="129.69999999999999"/>
    <n v="100.54999999999998"/>
    <n v="100.54999999999998"/>
    <n v="3.4493996569468264"/>
    <n v="2.91"/>
    <n v="0.44"/>
    <n v="9.7200000000000006"/>
    <n v="4.4776119402985072E-2"/>
    <s v="SCALE"/>
    <x v="2"/>
  </r>
  <r>
    <s v="tjlbjackson@aol.com"/>
    <s v="tracey"/>
    <s v="jackson"/>
    <s v="Burlington"/>
    <s v="NJ"/>
    <n v="9000"/>
    <s v="bracco diagnostic inc"/>
    <s v="Campaign_9"/>
    <s v="Facebook Ads"/>
    <s v="2024-01-30"/>
    <n v="800"/>
    <n v="1208"/>
    <n v="41"/>
    <n v="4"/>
    <n v="27.82"/>
    <n v="263.13"/>
    <n v="235.31"/>
    <n v="235.31"/>
    <n v="8.4583033788641266"/>
    <n v="3.39"/>
    <n v="0.68"/>
    <n v="6.96"/>
    <n v="9.7560975609756101E-2"/>
    <s v="SCALE"/>
    <x v="1"/>
  </r>
  <r>
    <s v="anniecarmon@yahoo.com"/>
    <s v="annie"/>
    <s v="williams"/>
    <s v="Fremont"/>
    <s v="NC"/>
    <n v="1999"/>
    <s v="caterpillar"/>
    <s v="Campaign_8"/>
    <s v="Facebook Ads"/>
    <s v="2024-01-05"/>
    <n v="400"/>
    <n v="1069"/>
    <n v="35"/>
    <n v="4"/>
    <n v="17.46"/>
    <n v="203.85"/>
    <n v="186.39"/>
    <n v="186.39"/>
    <n v="10.675257731958762"/>
    <n v="3.27"/>
    <n v="0.5"/>
    <n v="4.3600000000000003"/>
    <n v="0.11428571428571428"/>
    <s v="SCALE"/>
    <x v="2"/>
  </r>
  <r>
    <s v="july072452@aol.com"/>
    <s v="joyce"/>
    <s v="matsui"/>
    <s v="Lakewood"/>
    <s v="OH"/>
    <n v="3519"/>
    <s v="dfas"/>
    <s v="Campaign_4"/>
    <s v="Facebook Ads"/>
    <s v="2024-01-25"/>
    <n v="200"/>
    <n v="667"/>
    <n v="12"/>
    <n v="1"/>
    <n v="5.19"/>
    <n v="49.77"/>
    <n v="44.580000000000005"/>
    <n v="44.580000000000005"/>
    <n v="8.5895953757225438"/>
    <n v="1.8"/>
    <n v="0.43"/>
    <n v="5.19"/>
    <n v="8.3333333333333329E-2"/>
    <s v="SCALE"/>
    <x v="3"/>
  </r>
  <r>
    <s v="bjaquesa@yahoo.com"/>
    <s v="jaquesa"/>
    <s v="mitchell"/>
    <s v="Mobile"/>
    <s v="AL"/>
    <n v="1500"/>
    <s v="ms department of corrections"/>
    <s v="Campaign_10"/>
    <s v="Facebook Ads"/>
    <s v="2024-01-07"/>
    <n v="600"/>
    <n v="981"/>
    <n v="38"/>
    <n v="1"/>
    <n v="22.69"/>
    <n v="62.55"/>
    <n v="39.86"/>
    <n v="39.86"/>
    <n v="1.7567210224768619"/>
    <n v="3.87"/>
    <n v="0.6"/>
    <n v="22.69"/>
    <n v="2.6315789473684209E-2"/>
    <s v="SCALE"/>
    <x v="0"/>
  </r>
  <r>
    <s v="simplereid227@yahoo.com"/>
    <s v="shawntell"/>
    <s v="reid"/>
    <s v="Warren"/>
    <s v="OH"/>
    <n v="2750"/>
    <s v="tots to young adults"/>
    <s v="Campaign_12"/>
    <s v="Facebook Ads"/>
    <s v="2024-01-30"/>
    <n v="500"/>
    <n v="1765"/>
    <n v="64"/>
    <n v="2"/>
    <n v="40.33"/>
    <n v="139.31"/>
    <n v="98.98"/>
    <n v="98.98"/>
    <n v="2.4542524175551699"/>
    <n v="3.63"/>
    <n v="0.63"/>
    <n v="20.16"/>
    <n v="3.125E-2"/>
    <s v="SCALE"/>
    <x v="2"/>
  </r>
  <r>
    <s v="wilcoxjerome13@yahoo.com"/>
    <s v="jerome"/>
    <s v="wilcox"/>
    <s v="Vernal"/>
    <s v="UT"/>
    <n v="4500"/>
    <s v="showfindrs logging llp"/>
    <s v="Campaign_3"/>
    <s v="Facebook Ads"/>
    <s v="2024-01-09"/>
    <n v="200"/>
    <n v="2329"/>
    <n v="91"/>
    <n v="2"/>
    <n v="46.68"/>
    <n v="133.08000000000001"/>
    <n v="86.4"/>
    <n v="86.4"/>
    <n v="1.8508997429305913"/>
    <n v="3.91"/>
    <n v="0.51"/>
    <n v="23.34"/>
    <n v="2.197802197802198E-2"/>
    <s v="SCALE"/>
    <x v="3"/>
  </r>
  <r>
    <s v="optimistic_citrus@hotmail.com"/>
    <s v="holly"/>
    <s v="rieth"/>
    <s v="Elkhart"/>
    <s v="IN"/>
    <n v="1153"/>
    <s v="cheveux"/>
    <s v="Campaign_12"/>
    <s v="Facebook Ads"/>
    <s v="2024-01-25"/>
    <n v="700"/>
    <n v="1413"/>
    <n v="62"/>
    <n v="0"/>
    <n v="35.1"/>
    <n v="0"/>
    <n v="-35.1"/>
    <n v="-35.1"/>
    <n v="-1"/>
    <n v="4.3899999999999997"/>
    <n v="0.56999999999999995"/>
    <n v="0"/>
    <n v="0"/>
    <s v="PAUSE"/>
    <x v="0"/>
  </r>
  <r>
    <s v="yatti715@gmail.com"/>
    <s v="tiffanie"/>
    <s v="yates"/>
    <s v="Chesterton"/>
    <s v="IN"/>
    <n v="3571"/>
    <s v="dr. angelique brown"/>
    <s v="Campaign_6"/>
    <s v="Facebook Ads"/>
    <s v="2024-01-31"/>
    <n v="400"/>
    <n v="521"/>
    <n v="22"/>
    <n v="2"/>
    <n v="16.559999999999999"/>
    <n v="126.61"/>
    <n v="110.05"/>
    <n v="110.05"/>
    <n v="6.6455314009661839"/>
    <n v="4.22"/>
    <n v="0.75"/>
    <n v="8.2799999999999994"/>
    <n v="9.0909090909090912E-2"/>
    <s v="SCALE"/>
    <x v="2"/>
  </r>
  <r>
    <s v="katbtfl@aol.com"/>
    <s v="katrina"/>
    <s v="coleman"/>
    <s v="Fort Lauderda"/>
    <s v="FL"/>
    <n v="3250"/>
    <s v="the fairweather group"/>
    <s v="Campaign_16"/>
    <s v="Facebook Ads"/>
    <s v="2024-01-23"/>
    <n v="800"/>
    <n v="2052"/>
    <n v="55"/>
    <n v="5"/>
    <n v="28.22"/>
    <n v="299.36"/>
    <n v="271.14"/>
    <n v="271.14"/>
    <n v="9.6080793763288455"/>
    <n v="2.68"/>
    <n v="0.51"/>
    <n v="5.64"/>
    <n v="9.0909090909090912E-2"/>
    <s v="SCALE"/>
    <x v="1"/>
  </r>
  <r>
    <s v="bellacartolina@hotmail.com"/>
    <s v="cynthia"/>
    <s v="sloan"/>
    <s v="San Mateo"/>
    <s v="CA"/>
    <n v="4416"/>
    <s v="deanza college"/>
    <s v="Campaign_12"/>
    <s v="Facebook Ads"/>
    <s v="2024-01-19"/>
    <n v="1000"/>
    <n v="689"/>
    <n v="19"/>
    <n v="0"/>
    <n v="15.15"/>
    <n v="0"/>
    <n v="-15.15"/>
    <n v="-15.15"/>
    <n v="-1"/>
    <n v="2.76"/>
    <n v="0.8"/>
    <n v="0"/>
    <n v="0"/>
    <s v="PAUSE"/>
    <x v="1"/>
  </r>
  <r>
    <s v="laws.angela69@gmail.com"/>
    <s v="angela"/>
    <s v="laws"/>
    <s v="Waco"/>
    <s v="TX"/>
    <n v="2800"/>
    <s v="medlin"/>
    <s v="Campaign_18"/>
    <s v="Facebook Ads"/>
    <s v="2024-01-29"/>
    <n v="600"/>
    <n v="2164"/>
    <n v="40"/>
    <n v="1"/>
    <n v="26.35"/>
    <n v="60.87"/>
    <n v="34.519999999999996"/>
    <n v="34.519999999999996"/>
    <n v="1.3100569259962047"/>
    <n v="1.85"/>
    <n v="0.66"/>
    <n v="26.35"/>
    <n v="2.5000000000000001E-2"/>
    <s v="SCALE"/>
    <x v="0"/>
  </r>
  <r>
    <s v="mlchucky@hotmail.com"/>
    <s v="tina"/>
    <s v="woodard"/>
    <s v="Missouri City"/>
    <s v="TX"/>
    <n v="1600"/>
    <s v="private duty"/>
    <s v="Campaign_13"/>
    <s v="Facebook Ads"/>
    <s v="2024-01-11"/>
    <n v="600"/>
    <n v="1189"/>
    <n v="42"/>
    <n v="0"/>
    <n v="29.13"/>
    <n v="0"/>
    <n v="-29.13"/>
    <n v="-29.13"/>
    <n v="-1"/>
    <n v="3.53"/>
    <n v="0.69"/>
    <n v="0"/>
    <n v="0"/>
    <s v="PAUSE"/>
    <x v="0"/>
  </r>
  <r>
    <s v="coyevans@aol.com"/>
    <s v="coy"/>
    <s v="evans"/>
    <s v="Philadelphia"/>
    <s v="PA"/>
    <n v="1500"/>
    <s v="mark\\'s o\\'neil"/>
    <s v="Campaign_7"/>
    <s v="Facebook Ads"/>
    <s v="2024-01-22"/>
    <n v="700"/>
    <n v="1340"/>
    <n v="23"/>
    <n v="1"/>
    <n v="13.83"/>
    <n v="59.54"/>
    <n v="45.71"/>
    <n v="45.71"/>
    <n v="3.3051337671728129"/>
    <n v="1.72"/>
    <n v="0.6"/>
    <n v="13.83"/>
    <n v="4.3478260869565216E-2"/>
    <s v="SCALE"/>
    <x v="0"/>
  </r>
  <r>
    <s v="vivrich20@hotmail.com"/>
    <s v="vivian"/>
    <s v="richardson"/>
    <s v="Newport News"/>
    <s v="VA"/>
    <n v="1998"/>
    <s v="moholland transfer"/>
    <s v="Campaign_1"/>
    <s v="Facebook Ads"/>
    <s v="2024-01-01"/>
    <n v="300"/>
    <n v="1007"/>
    <n v="29"/>
    <n v="0"/>
    <n v="24.49"/>
    <n v="0"/>
    <n v="-24.49"/>
    <n v="-24.49"/>
    <n v="-1"/>
    <n v="2.88"/>
    <n v="0.84"/>
    <n v="0"/>
    <n v="0"/>
    <s v="PAUSE"/>
    <x v="3"/>
  </r>
  <r>
    <s v="melissa.stahl@gmail.com"/>
    <s v="melissa"/>
    <s v="stahl"/>
    <s v="Midlothian"/>
    <s v="VA"/>
    <n v="2999"/>
    <s v="commonwealth of virginia"/>
    <s v="Campaign_11"/>
    <s v="Facebook Ads"/>
    <s v="2024-01-31"/>
    <n v="200"/>
    <n v="1936"/>
    <n v="52"/>
    <n v="6"/>
    <n v="21.12"/>
    <n v="363.34"/>
    <n v="342.21999999999997"/>
    <n v="342.21999999999997"/>
    <n v="16.203598484848484"/>
    <n v="2.69"/>
    <n v="0.41"/>
    <n v="3.52"/>
    <n v="0.11538461538461539"/>
    <s v="SCALE"/>
    <x v="3"/>
  </r>
  <r>
    <s v="antroc122909@gmail.com"/>
    <s v="anthony"/>
    <s v="moyer"/>
    <s v="Roanoke"/>
    <s v="VA"/>
    <n v="1012"/>
    <s v="wells fargo bank"/>
    <s v="Campaign_2"/>
    <s v="Facebook Ads"/>
    <s v="2024-01-11"/>
    <n v="600"/>
    <n v="622"/>
    <n v="13"/>
    <n v="0"/>
    <n v="8.1300000000000008"/>
    <n v="0"/>
    <n v="-8.1300000000000008"/>
    <n v="-8.1300000000000008"/>
    <n v="-1"/>
    <n v="2.09"/>
    <n v="0.63"/>
    <n v="0"/>
    <n v="0"/>
    <s v="PAUSE"/>
    <x v="0"/>
  </r>
  <r>
    <s v="nkouolinga@hotmail.com"/>
    <s v="nkou"/>
    <s v="olilnga"/>
    <s v="Washington"/>
    <s v="DC"/>
    <n v="1500"/>
    <s v="embassy of cameroon"/>
    <s v="Campaign_8"/>
    <s v="Facebook Ads"/>
    <s v="2024-01-10"/>
    <n v="500"/>
    <n v="1950"/>
    <n v="59"/>
    <n v="5"/>
    <n v="36.9"/>
    <n v="331.7"/>
    <n v="294.8"/>
    <n v="294.8"/>
    <n v="7.9891598915989164"/>
    <n v="3.03"/>
    <n v="0.63"/>
    <n v="7.38"/>
    <n v="8.4745762711864403E-2"/>
    <s v="SCALE"/>
    <x v="2"/>
  </r>
  <r>
    <s v="paulmrawlings@gmail.com"/>
    <s v="paul"/>
    <s v="rawlings"/>
    <s v="Cartersville"/>
    <s v="GA"/>
    <n v="2500"/>
    <s v="honest air group"/>
    <s v="Campaign_11"/>
    <s v="Facebook Ads"/>
    <s v="2024-01-07"/>
    <n v="1000"/>
    <n v="1853"/>
    <n v="78"/>
    <n v="2"/>
    <n v="60.8"/>
    <n v="114.01"/>
    <n v="53.210000000000008"/>
    <n v="53.210000000000008"/>
    <n v="0.87516447368421069"/>
    <n v="4.21"/>
    <n v="0.78"/>
    <n v="30.4"/>
    <n v="2.564102564102564E-2"/>
    <s v="SCALE"/>
    <x v="1"/>
  </r>
  <r>
    <s v="mrswhetsell05@hotmail.com"/>
    <s v="latrisha"/>
    <s v="whetsell"/>
    <s v="Beaufort"/>
    <s v="SC"/>
    <n v="1750"/>
    <s v="econo lodge"/>
    <s v="Campaign_14"/>
    <s v="Facebook Ads"/>
    <s v="2024-01-02"/>
    <n v="800"/>
    <n v="2242"/>
    <n v="37"/>
    <n v="1"/>
    <n v="20.14"/>
    <n v="71.650000000000006"/>
    <n v="51.510000000000005"/>
    <n v="51.510000000000005"/>
    <n v="2.5575968222442902"/>
    <n v="1.65"/>
    <n v="0.54"/>
    <n v="20.14"/>
    <n v="2.7027027027027029E-2"/>
    <s v="SCALE"/>
    <x v="1"/>
  </r>
  <r>
    <s v="lucian21g@gmail.com"/>
    <s v="justin"/>
    <s v="wheeler"/>
    <s v="Bakersfield"/>
    <s v="CA"/>
    <n v="4062"/>
    <s v="wheelerstruckrepair"/>
    <s v="Campaign_13"/>
    <s v="Facebook Ads"/>
    <s v="2024-01-03"/>
    <n v="200"/>
    <n v="2499"/>
    <n v="87"/>
    <n v="9"/>
    <n v="48.59"/>
    <n v="549.51"/>
    <n v="500.91999999999996"/>
    <n v="500.91999999999996"/>
    <n v="10.30911710228442"/>
    <n v="3.48"/>
    <n v="0.56000000000000005"/>
    <n v="5.4"/>
    <n v="0.10344827586206896"/>
    <s v="SCALE"/>
    <x v="3"/>
  </r>
  <r>
    <s v="angelarosehudson@yahoo.com"/>
    <s v="billy"/>
    <s v="hudson"/>
    <s v="Horn Lake"/>
    <s v="MS"/>
    <n v="2708"/>
    <s v="disabled"/>
    <s v="Campaign_6"/>
    <s v="Facebook Ads"/>
    <s v="2024-01-03"/>
    <n v="800"/>
    <n v="1827"/>
    <n v="69"/>
    <n v="2"/>
    <n v="35.43"/>
    <n v="125.22"/>
    <n v="89.789999999999992"/>
    <n v="89.789999999999992"/>
    <n v="2.5342929720575782"/>
    <n v="3.78"/>
    <n v="0.51"/>
    <n v="17.72"/>
    <n v="2.8985507246376812E-2"/>
    <s v="SCALE"/>
    <x v="1"/>
  </r>
  <r>
    <s v="plescruslow@gmail.com"/>
    <s v="rick"/>
    <s v="mahood"/>
    <s v="Livingston"/>
    <s v="NJ"/>
    <n v="1680"/>
    <s v="sure save"/>
    <s v="Campaign_2"/>
    <s v="Facebook Ads"/>
    <s v="2024-01-22"/>
    <n v="700"/>
    <n v="1609"/>
    <n v="24"/>
    <n v="1"/>
    <n v="19.96"/>
    <n v="66.78"/>
    <n v="46.82"/>
    <n v="46.82"/>
    <n v="2.3456913827655308"/>
    <n v="1.49"/>
    <n v="0.83"/>
    <n v="19.96"/>
    <n v="4.1666666666666664E-2"/>
    <s v="SCALE"/>
    <x v="0"/>
  </r>
  <r>
    <s v="robertslisa7@yahoo.com"/>
    <s v="lisa"/>
    <s v="roberts"/>
    <s v="Dallas"/>
    <s v="TX"/>
    <n v="1250"/>
    <s v="walmart"/>
    <s v="Campaign_11"/>
    <s v="Facebook Ads"/>
    <s v="2024-01-19"/>
    <n v="800"/>
    <n v="2388"/>
    <n v="47"/>
    <n v="0"/>
    <n v="23.33"/>
    <n v="0"/>
    <n v="-23.33"/>
    <n v="-23.33"/>
    <n v="-1"/>
    <n v="1.97"/>
    <n v="0.5"/>
    <n v="0"/>
    <n v="0"/>
    <s v="PAUSE"/>
    <x v="1"/>
  </r>
  <r>
    <s v="rhoward_1958@hotmail.com"/>
    <s v="rhonda"/>
    <s v="howard"/>
    <s v="Clarksville"/>
    <s v="TN"/>
    <n v="2944"/>
    <s v="progressive directions"/>
    <s v="Campaign_1"/>
    <s v="Facebook Ads"/>
    <s v="2024-01-08"/>
    <n v="500"/>
    <n v="1647"/>
    <n v="49"/>
    <n v="5"/>
    <n v="28.12"/>
    <n v="301.77"/>
    <n v="273.64999999999998"/>
    <n v="273.64999999999998"/>
    <n v="9.7315078236130859"/>
    <n v="2.98"/>
    <n v="0.56999999999999995"/>
    <n v="5.62"/>
    <n v="0.10204081632653061"/>
    <s v="SCALE"/>
    <x v="2"/>
  </r>
  <r>
    <s v="cheerdevils06@aol.com"/>
    <s v="lauren"/>
    <s v="tofanelli"/>
    <s v="Winter Haven"/>
    <s v="FL"/>
    <n v="799"/>
    <s v="helping hands"/>
    <s v="Campaign_18"/>
    <s v="Facebook Ads"/>
    <s v="2024-01-11"/>
    <n v="100"/>
    <n v="1198"/>
    <n v="50"/>
    <n v="0"/>
    <n v="26.12"/>
    <n v="0"/>
    <n v="-26.12"/>
    <n v="-26.12"/>
    <n v="-1"/>
    <n v="4.17"/>
    <n v="0.52"/>
    <n v="0"/>
    <n v="0"/>
    <s v="PAUSE"/>
    <x v="3"/>
  </r>
  <r>
    <s v="berry.richard1@gmail.com"/>
    <s v="richard"/>
    <s v="berry"/>
    <s v="Chicago"/>
    <s v="IL"/>
    <n v="6000"/>
    <s v="unemployment"/>
    <s v="Campaign_13"/>
    <s v="Facebook Ads"/>
    <s v="2024-01-08"/>
    <n v="200"/>
    <n v="1116"/>
    <n v="44"/>
    <n v="1"/>
    <n v="30.89"/>
    <n v="69.23"/>
    <n v="38.340000000000003"/>
    <n v="38.340000000000003"/>
    <n v="1.2411783748786016"/>
    <n v="3.94"/>
    <n v="0.7"/>
    <n v="30.89"/>
    <n v="2.2727272727272728E-2"/>
    <s v="SCALE"/>
    <x v="3"/>
  </r>
  <r>
    <s v="mccurry.kiara21@gmail.com"/>
    <s v="kiara"/>
    <s v="mccurry"/>
    <s v="Indianapolis"/>
    <s v="IN"/>
    <n v="2000"/>
    <s v="stericycle"/>
    <s v="Campaign_18"/>
    <s v="Facebook Ads"/>
    <s v="2024-01-01"/>
    <n v="400"/>
    <n v="2464"/>
    <n v="104"/>
    <n v="2"/>
    <n v="41.82"/>
    <n v="106.66"/>
    <n v="64.84"/>
    <n v="64.84"/>
    <n v="1.5504543280726926"/>
    <n v="4.22"/>
    <n v="0.4"/>
    <n v="20.91"/>
    <n v="1.9230769230769232E-2"/>
    <s v="SCALE"/>
    <x v="2"/>
  </r>
  <r>
    <s v="e.hearld@yahoo.com"/>
    <s v="estella"/>
    <s v="hearld"/>
    <s v="Rosenberg"/>
    <s v="TX"/>
    <n v="3250"/>
    <s v="dept aging disability serv"/>
    <s v="Campaign_10"/>
    <s v="Facebook Ads"/>
    <s v="2024-01-26"/>
    <n v="300"/>
    <n v="1382"/>
    <n v="31"/>
    <n v="0"/>
    <n v="20.83"/>
    <n v="0"/>
    <n v="-20.83"/>
    <n v="-20.83"/>
    <n v="-1"/>
    <n v="2.2400000000000002"/>
    <n v="0.67"/>
    <n v="0"/>
    <n v="0"/>
    <s v="PAUSE"/>
    <x v="3"/>
  </r>
  <r>
    <s v="misshinton2006@yahoo.com"/>
    <s v="sentoris"/>
    <s v="barnes"/>
    <s v="Lincoln"/>
    <s v="NE"/>
    <n v="2306"/>
    <s v="southeast community college"/>
    <s v="Campaign_2"/>
    <s v="Facebook Ads"/>
    <s v="2024-01-29"/>
    <n v="600"/>
    <n v="1928"/>
    <n v="45"/>
    <n v="4"/>
    <n v="27.63"/>
    <n v="227.41"/>
    <n v="199.78"/>
    <n v="199.78"/>
    <n v="7.2305465074194721"/>
    <n v="2.33"/>
    <n v="0.61"/>
    <n v="6.91"/>
    <n v="8.8888888888888892E-2"/>
    <s v="SCALE"/>
    <x v="0"/>
  </r>
  <r>
    <s v="ruready4tyt@yahoo.com"/>
    <s v="terese"/>
    <s v="thurman"/>
    <s v="Kansas City"/>
    <s v="MO"/>
    <n v="1948"/>
    <s v="appletree answering service"/>
    <s v="Campaign_4"/>
    <s v="Facebook Ads"/>
    <s v="2024-01-06"/>
    <n v="200"/>
    <n v="1803"/>
    <n v="56"/>
    <n v="1"/>
    <n v="39.04"/>
    <n v="70.02"/>
    <n v="30.979999999999997"/>
    <n v="30.979999999999997"/>
    <n v="0.79354508196721307"/>
    <n v="3.11"/>
    <n v="0.7"/>
    <n v="39.04"/>
    <n v="1.7857142857142856E-2"/>
    <s v="SCALE"/>
    <x v="3"/>
  </r>
  <r>
    <s v="ebarber09@yahoo.com"/>
    <s v="ebony"/>
    <s v="barber"/>
    <s v="Norfolk"/>
    <s v="VA"/>
    <n v="2768"/>
    <s v="krogers"/>
    <s v="Campaign_8"/>
    <s v="Facebook Ads"/>
    <s v="2024-01-08"/>
    <n v="700"/>
    <n v="798"/>
    <n v="25"/>
    <n v="1"/>
    <n v="11.95"/>
    <n v="67.27"/>
    <n v="55.319999999999993"/>
    <n v="55.319999999999993"/>
    <n v="4.6292887029288696"/>
    <n v="3.13"/>
    <n v="0.48"/>
    <n v="11.95"/>
    <n v="0.04"/>
    <s v="SCALE"/>
    <x v="0"/>
  </r>
  <r>
    <s v="charcya@gmail.com"/>
    <s v="charollett"/>
    <s v="alarcon"/>
    <s v="Albuquerque"/>
    <s v="NM"/>
    <n v="1844"/>
    <s v="heritage"/>
    <s v="Campaign_14"/>
    <s v="Facebook Ads"/>
    <s v="2024-01-01"/>
    <n v="400"/>
    <n v="1962"/>
    <n v="81"/>
    <n v="2"/>
    <n v="52.52"/>
    <n v="80.430000000000007"/>
    <n v="27.910000000000004"/>
    <n v="27.910000000000004"/>
    <n v="0.53141660319878148"/>
    <n v="4.13"/>
    <n v="0.65"/>
    <n v="26.26"/>
    <n v="2.4691358024691357E-2"/>
    <s v="SCALE"/>
    <x v="2"/>
  </r>
  <r>
    <s v="covergyrl24@gmail.com"/>
    <s v="sheena"/>
    <s v="baker"/>
    <s v="Eagle Lake"/>
    <s v="FL"/>
    <n v="6800"/>
    <s v="palm terrace of lakeland"/>
    <s v="Campaign_2"/>
    <s v="Facebook Ads"/>
    <s v="2024-01-07"/>
    <n v="200"/>
    <n v="1251"/>
    <n v="52"/>
    <n v="4"/>
    <n v="32.71"/>
    <n v="255.76"/>
    <n v="223.04999999999998"/>
    <n v="223.04999999999998"/>
    <n v="6.8190155915622128"/>
    <n v="4.16"/>
    <n v="0.63"/>
    <n v="8.18"/>
    <n v="7.6923076923076927E-2"/>
    <s v="SCALE"/>
    <x v="3"/>
  </r>
  <r>
    <s v="mrgray23607@hotmail.com"/>
    <s v="cardre"/>
    <s v="gray"/>
    <s v="Newport News"/>
    <s v="VA"/>
    <n v="1599"/>
    <s v="perrys cuts"/>
    <s v="Campaign_17"/>
    <s v="Facebook Ads"/>
    <s v="2024-01-14"/>
    <n v="400"/>
    <n v="2244"/>
    <n v="44"/>
    <n v="4"/>
    <n v="31.75"/>
    <n v="157.6"/>
    <n v="125.85"/>
    <n v="125.85"/>
    <n v="3.9637795275590548"/>
    <n v="1.96"/>
    <n v="0.72"/>
    <n v="7.94"/>
    <n v="9.0909090909090912E-2"/>
    <s v="SCALE"/>
    <x v="2"/>
  </r>
  <r>
    <s v="timviking@msn.com"/>
    <s v="eligio"/>
    <s v="villarreal"/>
    <s v="Lawndale"/>
    <s v="CA"/>
    <n v="4000"/>
    <s v="teak warehouse"/>
    <s v="Campaign_15"/>
    <s v="Facebook Ads"/>
    <s v="2024-01-21"/>
    <n v="1000"/>
    <n v="1736"/>
    <n v="63"/>
    <n v="0"/>
    <n v="49.41"/>
    <n v="0"/>
    <n v="-49.41"/>
    <n v="-49.41"/>
    <n v="-1"/>
    <n v="3.63"/>
    <n v="0.78"/>
    <n v="0"/>
    <n v="0"/>
    <s v="PAUSE"/>
    <x v="1"/>
  </r>
  <r>
    <s v="asco1960@gmail.com"/>
    <s v="richard"/>
    <s v="johnson"/>
    <s v="Jacksonville"/>
    <s v="FL"/>
    <n v="1500"/>
    <s v="asian solutions"/>
    <s v="Campaign_8"/>
    <s v="Facebook Ads"/>
    <s v="2024-01-12"/>
    <n v="200"/>
    <n v="937"/>
    <n v="25"/>
    <n v="0"/>
    <n v="18.54"/>
    <n v="0"/>
    <n v="-18.54"/>
    <n v="-18.54"/>
    <n v="-1"/>
    <n v="2.67"/>
    <n v="0.74"/>
    <n v="0"/>
    <n v="0"/>
    <s v="PAUSE"/>
    <x v="3"/>
  </r>
  <r>
    <s v="j.necessary@gmail.com"/>
    <s v="jodie"/>
    <s v="benner"/>
    <s v="Kansas City"/>
    <s v="MO"/>
    <n v="1846"/>
    <s v="metro"/>
    <s v="Campaign_5"/>
    <s v="Facebook Ads"/>
    <s v="2024-01-07"/>
    <n v="600"/>
    <n v="1307"/>
    <n v="35"/>
    <n v="1"/>
    <n v="19.09"/>
    <n v="42.63"/>
    <n v="23.540000000000003"/>
    <n v="23.540000000000003"/>
    <n v="1.2331063383970666"/>
    <n v="2.68"/>
    <n v="0.55000000000000004"/>
    <n v="19.09"/>
    <n v="2.8571428571428571E-2"/>
    <s v="SCALE"/>
    <x v="0"/>
  </r>
  <r>
    <s v="antoniosvega@gmail.com"/>
    <s v="antonio"/>
    <s v="vega"/>
    <s v="Columbus"/>
    <s v="IN"/>
    <n v="1512"/>
    <s v="jeans unlimited"/>
    <s v="Campaign_6"/>
    <s v="Facebook Ads"/>
    <s v="2024-01-27"/>
    <n v="200"/>
    <n v="864"/>
    <n v="31"/>
    <n v="3"/>
    <n v="24.15"/>
    <n v="196.35"/>
    <n v="172.2"/>
    <n v="172.2"/>
    <n v="7.1304347826086953"/>
    <n v="3.59"/>
    <n v="0.78"/>
    <n v="8.0500000000000007"/>
    <n v="9.6774193548387094E-2"/>
    <s v="SCALE"/>
    <x v="3"/>
  </r>
  <r>
    <s v="popkorn6968@yahoo.com"/>
    <s v="robert"/>
    <s v="allen"/>
    <s v="Plano"/>
    <s v="TX"/>
    <n v="1844"/>
    <s v="sales"/>
    <s v="Campaign_19"/>
    <s v="Facebook Ads"/>
    <s v="2024-01-17"/>
    <n v="700"/>
    <n v="1860"/>
    <n v="78"/>
    <n v="0"/>
    <n v="61.9"/>
    <n v="0"/>
    <n v="-61.9"/>
    <n v="-61.9"/>
    <n v="-1"/>
    <n v="4.1900000000000004"/>
    <n v="0.79"/>
    <n v="0"/>
    <n v="0"/>
    <s v="PAUSE"/>
    <x v="0"/>
  </r>
  <r>
    <s v="duarteguiller26@hotmail.com"/>
    <s v="guillermo"/>
    <s v="duarte"/>
    <s v="San Ysidro"/>
    <s v="CA"/>
    <n v="1625"/>
    <s v="self"/>
    <s v="Campaign_3"/>
    <s v="Facebook Ads"/>
    <s v="2024-01-09"/>
    <n v="800"/>
    <n v="2349"/>
    <n v="68"/>
    <n v="0"/>
    <n v="39.86"/>
    <n v="0"/>
    <n v="-39.86"/>
    <n v="-39.86"/>
    <n v="-1"/>
    <n v="2.89"/>
    <n v="0.59"/>
    <n v="0"/>
    <n v="0"/>
    <s v="PAUSE"/>
    <x v="1"/>
  </r>
  <r>
    <s v="communication_exchange@hotmail.com"/>
    <s v="deborah"/>
    <s v="jennings"/>
    <s v="Largo"/>
    <s v="FL"/>
    <n v="9800"/>
    <s v="learning center"/>
    <s v="Campaign_16"/>
    <s v="Facebook Ads"/>
    <s v="2024-01-02"/>
    <n v="700"/>
    <n v="2392"/>
    <n v="41"/>
    <n v="1"/>
    <n v="25.38"/>
    <n v="60.98"/>
    <n v="35.599999999999994"/>
    <n v="35.599999999999994"/>
    <n v="1.4026792750197004"/>
    <n v="1.71"/>
    <n v="0.62"/>
    <n v="25.38"/>
    <n v="2.4390243902439025E-2"/>
    <s v="SCALE"/>
    <x v="0"/>
  </r>
  <r>
    <s v="vinnycaz@hotmail.com"/>
    <s v="vincent"/>
    <s v="vincent"/>
    <s v="Chambersburg"/>
    <s v="PA"/>
    <n v="3000"/>
    <s v="opm retiree"/>
    <s v="Campaign_1"/>
    <s v="Facebook Ads"/>
    <s v="2024-01-26"/>
    <n v="800"/>
    <n v="840"/>
    <n v="26"/>
    <n v="0"/>
    <n v="18.079999999999998"/>
    <n v="0"/>
    <n v="-18.079999999999998"/>
    <n v="-18.079999999999998"/>
    <n v="-1"/>
    <n v="3.1"/>
    <n v="0.7"/>
    <n v="0"/>
    <n v="0"/>
    <s v="PAUSE"/>
    <x v="1"/>
  </r>
  <r>
    <s v="mstahiri34@gmail.com"/>
    <s v="lori"/>
    <s v="wilcox"/>
    <s v="Brandon"/>
    <s v="FL"/>
    <n v="1384"/>
    <s v="hungry howies"/>
    <s v="Campaign_20"/>
    <s v="Facebook Ads"/>
    <s v="2024-01-11"/>
    <n v="600"/>
    <n v="2101"/>
    <n v="63"/>
    <n v="0"/>
    <n v="34.83"/>
    <n v="0"/>
    <n v="-34.83"/>
    <n v="-34.83"/>
    <n v="-1"/>
    <n v="3"/>
    <n v="0.55000000000000004"/>
    <n v="0"/>
    <n v="0"/>
    <s v="PAUSE"/>
    <x v="0"/>
  </r>
  <r>
    <s v="chitofuentebella@yahoo.com"/>
    <s v="chito"/>
    <s v="fuentebella"/>
    <s v="Glendale"/>
    <s v="CA"/>
    <n v="3750"/>
    <s v="allied barton security"/>
    <s v="Campaign_19"/>
    <s v="Facebook Ads"/>
    <s v="2024-01-18"/>
    <n v="100"/>
    <n v="748"/>
    <n v="13"/>
    <n v="0"/>
    <n v="8.0500000000000007"/>
    <n v="0"/>
    <n v="-8.0500000000000007"/>
    <n v="-8.0500000000000007"/>
    <n v="-1"/>
    <n v="1.74"/>
    <n v="0.62"/>
    <n v="0"/>
    <n v="0"/>
    <s v="PAUSE"/>
    <x v="3"/>
  </r>
  <r>
    <s v="isaacconnor@gmail.com"/>
    <s v="isaac"/>
    <s v="connor"/>
    <s v="Pittsburgh"/>
    <s v="PA"/>
    <n v="2708"/>
    <s v="pncbank"/>
    <s v="Campaign_6"/>
    <s v="Facebook Ads"/>
    <s v="2024-01-22"/>
    <n v="500"/>
    <n v="1032"/>
    <n v="20"/>
    <n v="0"/>
    <n v="13.49"/>
    <n v="0"/>
    <n v="-13.49"/>
    <n v="-13.49"/>
    <n v="-1"/>
    <n v="1.94"/>
    <n v="0.67"/>
    <n v="0"/>
    <n v="0"/>
    <s v="PAUSE"/>
    <x v="2"/>
  </r>
  <r>
    <s v="vincent.cruz74@yahoo.com"/>
    <s v="vincent"/>
    <s v="cruz"/>
    <s v="Miami"/>
    <s v="FL"/>
    <n v="3230"/>
    <s v="city of miami"/>
    <s v="Campaign_15"/>
    <s v="Facebook Ads"/>
    <s v="2024-01-27"/>
    <n v="800"/>
    <n v="919"/>
    <n v="28"/>
    <n v="0"/>
    <n v="22.84"/>
    <n v="0"/>
    <n v="-22.84"/>
    <n v="-22.84"/>
    <n v="-1"/>
    <n v="3.05"/>
    <n v="0.82"/>
    <n v="0"/>
    <n v="0"/>
    <s v="PAUSE"/>
    <x v="1"/>
  </r>
  <r>
    <s v="gonolezfan@hotmail.com"/>
    <s v="isabella"/>
    <s v="hill"/>
    <s v="Jacksonville"/>
    <s v="FL"/>
    <n v="3692"/>
    <s v="trudy"/>
    <s v="Campaign_18"/>
    <s v="Facebook Ads"/>
    <s v="2024-01-22"/>
    <n v="500"/>
    <n v="1896"/>
    <n v="49"/>
    <n v="1"/>
    <n v="20.74"/>
    <n v="60.32"/>
    <n v="39.58"/>
    <n v="39.58"/>
    <n v="1.9083895853423338"/>
    <n v="2.58"/>
    <n v="0.42"/>
    <n v="20.74"/>
    <n v="2.0408163265306121E-2"/>
    <s v="SCALE"/>
    <x v="2"/>
  </r>
  <r>
    <s v="fulton_21@hotmail.com"/>
    <s v="william"/>
    <s v="fulton"/>
    <s v="Augusta"/>
    <s v="GA"/>
    <n v="2306"/>
    <s v="usarmy"/>
    <s v="Campaign_20"/>
    <s v="Facebook Ads"/>
    <s v="2024-01-03"/>
    <n v="1000"/>
    <n v="839"/>
    <n v="20"/>
    <n v="2"/>
    <n v="9.67"/>
    <n v="74.69"/>
    <n v="65.02"/>
    <n v="65.02"/>
    <n v="6.7238883143743537"/>
    <n v="2.38"/>
    <n v="0.48"/>
    <n v="4.84"/>
    <n v="0.1"/>
    <s v="SCALE"/>
    <x v="1"/>
  </r>
  <r>
    <s v="branbear1@aol.com"/>
    <s v="brandon"/>
    <s v="padilla"/>
    <s v="Fresno"/>
    <s v="CA"/>
    <n v="2306"/>
    <s v="self employed"/>
    <s v="Campaign_16"/>
    <s v="Facebook Ads"/>
    <s v="2024-01-14"/>
    <n v="100"/>
    <n v="2398"/>
    <n v="74"/>
    <n v="6"/>
    <n v="31.32"/>
    <n v="283.47000000000003"/>
    <n v="252.15000000000003"/>
    <n v="252.15000000000003"/>
    <n v="8.0507662835249061"/>
    <n v="3.09"/>
    <n v="0.42"/>
    <n v="5.22"/>
    <n v="8.1081081081081086E-2"/>
    <s v="SCALE"/>
    <x v="3"/>
  </r>
  <r>
    <s v="deb4rusty@gmail.com"/>
    <s v="deborah"/>
    <s v="rachau"/>
    <s v="Washingtonvil"/>
    <s v="PA"/>
    <n v="3575"/>
    <s v="primerica"/>
    <s v="Campaign_17"/>
    <s v="Facebook Ads"/>
    <s v="2024-01-21"/>
    <n v="700"/>
    <n v="2422"/>
    <n v="72"/>
    <n v="3"/>
    <n v="32.369999999999997"/>
    <n v="180.56"/>
    <n v="148.19"/>
    <n v="148.19"/>
    <n v="4.5780043249922775"/>
    <n v="2.97"/>
    <n v="0.45"/>
    <n v="10.79"/>
    <n v="4.1666666666666664E-2"/>
    <s v="SCALE"/>
    <x v="0"/>
  </r>
  <r>
    <s v="di_tasty@yahoo.com"/>
    <s v="loretta"/>
    <s v="hatcher"/>
    <s v="Inkster"/>
    <s v="MI"/>
    <n v="1682"/>
    <s v="house  of  braid\\\\\\\\\\\\\\"/>
    <s v="Campaign_1"/>
    <s v="Facebook Ads"/>
    <s v="2024-01-04"/>
    <n v="1000"/>
    <n v="891"/>
    <n v="26"/>
    <n v="0"/>
    <n v="15.8"/>
    <n v="0"/>
    <n v="-15.8"/>
    <n v="-15.8"/>
    <n v="-1"/>
    <n v="2.92"/>
    <n v="0.61"/>
    <n v="0"/>
    <n v="0"/>
    <s v="PAUSE"/>
    <x v="1"/>
  </r>
  <r>
    <s v="d.smith1960@yahoo.com"/>
    <s v="desiree"/>
    <s v="smith"/>
    <s v="Lake Havasu C"/>
    <s v="AZ"/>
    <n v="3000"/>
    <s v="prestige"/>
    <s v="Campaign_12"/>
    <s v="Facebook Ads"/>
    <s v="2024-01-27"/>
    <n v="300"/>
    <n v="1283"/>
    <n v="49"/>
    <n v="5"/>
    <n v="30.18"/>
    <n v="267.47000000000003"/>
    <n v="237.29000000000002"/>
    <n v="237.29000000000002"/>
    <n v="7.8624917163684565"/>
    <n v="3.82"/>
    <n v="0.62"/>
    <n v="6.04"/>
    <n v="0.10204081632653061"/>
    <s v="SCALE"/>
    <x v="3"/>
  </r>
  <r>
    <s v="carolyn.young@gmail.com"/>
    <s v="carolyn"/>
    <s v="young"/>
    <s v="Norfolk"/>
    <s v="VA"/>
    <n v="2750"/>
    <s v="builderama"/>
    <s v="Campaign_7"/>
    <s v="Facebook Ads"/>
    <s v="2024-01-04"/>
    <n v="600"/>
    <n v="2355"/>
    <n v="39"/>
    <n v="4"/>
    <n v="22.91"/>
    <n v="148.4"/>
    <n v="125.49000000000001"/>
    <n v="125.49000000000001"/>
    <n v="5.4775207333042344"/>
    <n v="1.66"/>
    <n v="0.59"/>
    <n v="5.73"/>
    <n v="0.10256410256410256"/>
    <s v="SCALE"/>
    <x v="0"/>
  </r>
  <r>
    <s v="zaiyanna2000@yahoo.com"/>
    <s v="melissa"/>
    <s v="lewis"/>
    <s v="Gadsden"/>
    <s v="AL"/>
    <n v="2349"/>
    <s v="farmers"/>
    <s v="Campaign_5"/>
    <s v="Facebook Ads"/>
    <s v="2024-01-19"/>
    <n v="700"/>
    <n v="2338"/>
    <n v="39"/>
    <n v="3"/>
    <n v="16.440000000000001"/>
    <n v="221.25"/>
    <n v="204.81"/>
    <n v="204.81"/>
    <n v="12.458029197080291"/>
    <n v="1.67"/>
    <n v="0.42"/>
    <n v="5.48"/>
    <n v="7.6923076923076927E-2"/>
    <s v="SCALE"/>
    <x v="0"/>
  </r>
  <r>
    <s v="kedanash@gmail.com"/>
    <s v="makeda"/>
    <s v="nash"/>
    <s v="Winston Salem"/>
    <s v="NC"/>
    <n v="1759"/>
    <s v="bradford village west"/>
    <s v="Campaign_1"/>
    <s v="Facebook Ads"/>
    <s v="2024-01-28"/>
    <n v="200"/>
    <n v="1581"/>
    <n v="67"/>
    <n v="2"/>
    <n v="56.23"/>
    <n v="94.75"/>
    <n v="38.520000000000003"/>
    <n v="38.520000000000003"/>
    <n v="0.68504357104748359"/>
    <n v="4.24"/>
    <n v="0.84"/>
    <n v="28.12"/>
    <n v="2.9850746268656716E-2"/>
    <s v="SCALE"/>
    <x v="3"/>
  </r>
  <r>
    <s v="tekarushing@yahoo.com"/>
    <s v="shunika"/>
    <s v="boston"/>
    <s v="Plano"/>
    <s v="TX"/>
    <n v="1600"/>
    <s v="private care"/>
    <s v="Campaign_8"/>
    <s v="Facebook Ads"/>
    <s v="2024-01-26"/>
    <n v="500"/>
    <n v="846"/>
    <n v="33"/>
    <n v="1"/>
    <n v="16.07"/>
    <n v="35.89"/>
    <n v="19.82"/>
    <n v="19.82"/>
    <n v="1.2333540759178594"/>
    <n v="3.9"/>
    <n v="0.49"/>
    <n v="16.07"/>
    <n v="3.0303030303030304E-2"/>
    <s v="SCALE"/>
    <x v="2"/>
  </r>
  <r>
    <s v="chippy428@gmail.com"/>
    <s v="alvin"/>
    <s v="fox"/>
    <s v="Midlothian"/>
    <s v="VA"/>
    <n v="1600"/>
    <s v="virginia resources recycled"/>
    <s v="Campaign_13"/>
    <s v="Facebook Ads"/>
    <s v="2024-01-21"/>
    <n v="1000"/>
    <n v="1223"/>
    <n v="27"/>
    <n v="1"/>
    <n v="22.05"/>
    <n v="35.9"/>
    <n v="13.849999999999998"/>
    <n v="13.849999999999998"/>
    <n v="0.62811791383219939"/>
    <n v="2.21"/>
    <n v="0.82"/>
    <n v="22.05"/>
    <n v="3.7037037037037035E-2"/>
    <s v="SCALE"/>
    <x v="1"/>
  </r>
  <r>
    <s v="greyhound417@yahoo.com"/>
    <s v="clifford"/>
    <s v="alford"/>
    <s v="Sylvester"/>
    <s v="GA"/>
    <n v="3750"/>
    <s v="autozone"/>
    <s v="Campaign_2"/>
    <s v="Facebook Ads"/>
    <s v="2024-01-05"/>
    <n v="200"/>
    <n v="1960"/>
    <n v="36"/>
    <n v="0"/>
    <n v="14.87"/>
    <n v="0"/>
    <n v="-14.87"/>
    <n v="-14.87"/>
    <n v="-1"/>
    <n v="1.84"/>
    <n v="0.41"/>
    <n v="0"/>
    <n v="0"/>
    <s v="PAUSE"/>
    <x v="3"/>
  </r>
  <r>
    <s v="lacheshajackson@yahoo.com"/>
    <s v="lachesha"/>
    <s v="jackson"/>
    <s v="Long Beach"/>
    <s v="CA"/>
    <n v="3700"/>
    <s v="abm parking"/>
    <s v="Campaign_9"/>
    <s v="Facebook Ads"/>
    <s v="2024-01-25"/>
    <n v="400"/>
    <n v="1800"/>
    <n v="35"/>
    <n v="2"/>
    <n v="15.29"/>
    <n v="103.66"/>
    <n v="88.37"/>
    <n v="88.37"/>
    <n v="5.7795945062132121"/>
    <n v="1.94"/>
    <n v="0.44"/>
    <n v="7.64"/>
    <n v="5.7142857142857141E-2"/>
    <s v="SCALE"/>
    <x v="2"/>
  </r>
  <r>
    <s v="charlban5@aol.com"/>
    <s v="charles"/>
    <s v="banks"/>
    <s v="Columbia"/>
    <s v="MO"/>
    <n v="2349"/>
    <s v="maids to perfection"/>
    <s v="Campaign_7"/>
    <s v="Facebook Ads"/>
    <s v="2024-01-01"/>
    <n v="1000"/>
    <n v="1902"/>
    <n v="31"/>
    <n v="1"/>
    <n v="24.3"/>
    <n v="43.9"/>
    <n v="19.599999999999998"/>
    <n v="19.599999999999998"/>
    <n v="0.80658436213991758"/>
    <n v="1.63"/>
    <n v="0.78"/>
    <n v="24.3"/>
    <n v="3.2258064516129031E-2"/>
    <s v="SCALE"/>
    <x v="1"/>
  </r>
  <r>
    <s v="aburk912@gmail.com"/>
    <s v="michael"/>
    <s v="frazier"/>
    <s v="Panama City"/>
    <s v="FL"/>
    <n v="6985"/>
    <n v="0"/>
    <s v="Campaign_9"/>
    <s v="Facebook Ads"/>
    <s v="2024-01-18"/>
    <n v="700"/>
    <n v="1345"/>
    <n v="34"/>
    <n v="0"/>
    <n v="22.52"/>
    <n v="0"/>
    <n v="-22.52"/>
    <n v="-22.52"/>
    <n v="-1"/>
    <n v="2.5299999999999998"/>
    <n v="0.66"/>
    <n v="0"/>
    <n v="0"/>
    <s v="PAUSE"/>
    <x v="0"/>
  </r>
  <r>
    <s v="darrick@hotmail.com"/>
    <s v="darrick"/>
    <s v="parrish"/>
    <s v="Los Angeles"/>
    <s v="CA"/>
    <n v="2660"/>
    <s v="twin electronics"/>
    <s v="Campaign_1"/>
    <s v="Facebook Ads"/>
    <s v="2024-01-14"/>
    <n v="800"/>
    <n v="908"/>
    <n v="27"/>
    <n v="1"/>
    <n v="14.09"/>
    <n v="67.650000000000006"/>
    <n v="53.56"/>
    <n v="53.56"/>
    <n v="3.8012775017743081"/>
    <n v="2.97"/>
    <n v="0.52"/>
    <n v="14.09"/>
    <n v="3.7037037037037035E-2"/>
    <s v="SCALE"/>
    <x v="1"/>
  </r>
  <r>
    <s v="bolanos.frances@yahoo.com"/>
    <s v="frances"/>
    <s v="bolanos"/>
    <s v="Little Elm"/>
    <s v="TX"/>
    <n v="1500"/>
    <s v="little texans academy"/>
    <s v="Campaign_2"/>
    <s v="Facebook Ads"/>
    <s v="2024-01-19"/>
    <n v="300"/>
    <n v="1052"/>
    <n v="40"/>
    <n v="0"/>
    <n v="24.2"/>
    <n v="0"/>
    <n v="-24.2"/>
    <n v="-24.2"/>
    <n v="-1"/>
    <n v="3.8"/>
    <n v="0.6"/>
    <n v="0"/>
    <n v="0"/>
    <s v="PAUSE"/>
    <x v="3"/>
  </r>
  <r>
    <s v="buddriverfan8@aol.com"/>
    <s v="steve"/>
    <s v="harris"/>
    <s v="Cortland"/>
    <s v="OH"/>
    <n v="1700"/>
    <s v="woodforest national bank"/>
    <s v="Campaign_6"/>
    <s v="Facebook Ads"/>
    <s v="2024-01-23"/>
    <n v="400"/>
    <n v="1583"/>
    <n v="26"/>
    <n v="0"/>
    <n v="10.94"/>
    <n v="0"/>
    <n v="-10.94"/>
    <n v="-10.94"/>
    <n v="-1"/>
    <n v="1.64"/>
    <n v="0.42"/>
    <n v="0"/>
    <n v="0"/>
    <s v="PAUSE"/>
    <x v="2"/>
  </r>
  <r>
    <s v="bzevallos26@hotmail.com"/>
    <s v="victor"/>
    <s v="zevallos"/>
    <s v="Centreville"/>
    <s v="VA"/>
    <n v="1700"/>
    <s v="sheraton"/>
    <s v="Campaign_3"/>
    <s v="Facebook Ads"/>
    <s v="2024-01-08"/>
    <n v="700"/>
    <n v="1700"/>
    <n v="37"/>
    <n v="1"/>
    <n v="17.63"/>
    <n v="49.7"/>
    <n v="32.070000000000007"/>
    <n v="32.070000000000007"/>
    <n v="1.8190584231423714"/>
    <n v="2.1800000000000002"/>
    <n v="0.48"/>
    <n v="17.63"/>
    <n v="2.7027027027027029E-2"/>
    <s v="SCALE"/>
    <x v="0"/>
  </r>
  <r>
    <s v="china6456@gmail.com"/>
    <s v="derrick"/>
    <s v="stivers"/>
    <s v="Tampa"/>
    <s v="FL"/>
    <n v="1250"/>
    <s v="j.closet"/>
    <s v="Campaign_19"/>
    <s v="Facebook Ads"/>
    <s v="2024-01-24"/>
    <n v="800"/>
    <n v="1504"/>
    <n v="46"/>
    <n v="4"/>
    <n v="34.299999999999997"/>
    <n v="201.96"/>
    <n v="167.66000000000003"/>
    <n v="167.66000000000003"/>
    <n v="4.8880466472303219"/>
    <n v="3.06"/>
    <n v="0.75"/>
    <n v="8.57"/>
    <n v="8.6956521739130432E-2"/>
    <s v="SCALE"/>
    <x v="1"/>
  </r>
  <r>
    <s v="richardsashley43@yahoo.com"/>
    <s v="ashley"/>
    <s v="richards"/>
    <s v="Houston"/>
    <s v="TX"/>
    <n v="2438"/>
    <s v="casino express llc"/>
    <s v="Campaign_9"/>
    <s v="Facebook Ads"/>
    <s v="2024-01-29"/>
    <n v="800"/>
    <n v="1353"/>
    <n v="42"/>
    <n v="3"/>
    <n v="29.63"/>
    <n v="196.03"/>
    <n v="166.4"/>
    <n v="166.4"/>
    <n v="5.6159298008774892"/>
    <n v="3.1"/>
    <n v="0.71"/>
    <n v="9.8800000000000008"/>
    <n v="7.1428571428571425E-2"/>
    <s v="SCALE"/>
    <x v="1"/>
  </r>
  <r>
    <s v="susan_fowler_2001@yahoo.com"/>
    <s v="susan"/>
    <s v="zielinski"/>
    <s v="Seattle"/>
    <s v="WA"/>
    <n v="1400"/>
    <s v="seattle golf course"/>
    <s v="Campaign_17"/>
    <s v="Facebook Ads"/>
    <s v="2024-01-02"/>
    <n v="800"/>
    <n v="625"/>
    <n v="15"/>
    <n v="0"/>
    <n v="12.51"/>
    <n v="0"/>
    <n v="-12.51"/>
    <n v="-12.51"/>
    <n v="-1"/>
    <n v="2.4"/>
    <n v="0.83"/>
    <n v="0"/>
    <n v="0"/>
    <s v="PAUSE"/>
    <x v="1"/>
  </r>
  <r>
    <s v="gregoryperez@yahoo.com"/>
    <s v="gregory"/>
    <s v="perez"/>
    <s v="West Chester"/>
    <s v="PA"/>
    <n v="1800"/>
    <s v="franklin music"/>
    <s v="Campaign_16"/>
    <s v="Facebook Ads"/>
    <s v="2024-01-03"/>
    <n v="1000"/>
    <n v="668"/>
    <n v="25"/>
    <n v="1"/>
    <n v="15.15"/>
    <n v="48.46"/>
    <n v="33.31"/>
    <n v="33.31"/>
    <n v="2.1986798679867987"/>
    <n v="3.74"/>
    <n v="0.61"/>
    <n v="15.15"/>
    <n v="0.04"/>
    <s v="SCALE"/>
    <x v="1"/>
  </r>
  <r>
    <s v="dunn.maria@gmail.com"/>
    <s v="maria"/>
    <s v="dunn"/>
    <s v="Philadelphia"/>
    <s v="PA"/>
    <n v="3250"/>
    <s v="philadelphia insurance"/>
    <s v="Campaign_5"/>
    <s v="Facebook Ads"/>
    <s v="2024-01-03"/>
    <n v="400"/>
    <n v="1514"/>
    <n v="52"/>
    <n v="6"/>
    <n v="42.48"/>
    <n v="347.65"/>
    <n v="305.16999999999996"/>
    <n v="305.16999999999996"/>
    <n v="7.1838512241054611"/>
    <n v="3.43"/>
    <n v="0.82"/>
    <n v="7.08"/>
    <n v="0.11538461538461539"/>
    <s v="SCALE"/>
    <x v="2"/>
  </r>
  <r>
    <s v="lakivabaker23@yahoo.com"/>
    <s v="lakiva"/>
    <s v="baker"/>
    <s v="Compton"/>
    <s v="CA"/>
    <n v="2167"/>
    <s v="hair control"/>
    <s v="Campaign_19"/>
    <s v="Facebook Ads"/>
    <s v="2024-01-01"/>
    <n v="300"/>
    <n v="645"/>
    <n v="19"/>
    <n v="0"/>
    <n v="9.2799999999999994"/>
    <n v="0"/>
    <n v="-9.2799999999999994"/>
    <n v="-9.2799999999999994"/>
    <n v="-1"/>
    <n v="2.95"/>
    <n v="0.49"/>
    <n v="0"/>
    <n v="0"/>
    <s v="PAUSE"/>
    <x v="3"/>
  </r>
  <r>
    <s v="christianmwest@gmail.com"/>
    <s v="christian"/>
    <s v="west"/>
    <s v="Lawton"/>
    <s v="OK"/>
    <n v="3500"/>
    <s v="asiatic solutions"/>
    <s v="Campaign_6"/>
    <s v="Facebook Ads"/>
    <s v="2024-01-22"/>
    <n v="200"/>
    <n v="1121"/>
    <n v="47"/>
    <n v="0"/>
    <n v="20.38"/>
    <n v="0"/>
    <n v="-20.38"/>
    <n v="-20.38"/>
    <n v="-1"/>
    <n v="4.1900000000000004"/>
    <n v="0.43"/>
    <n v="0"/>
    <n v="0"/>
    <s v="PAUSE"/>
    <x v="3"/>
  </r>
  <r>
    <s v="richg1252@gmail.com"/>
    <s v="richard"/>
    <s v="gideon"/>
    <s v="Claremore"/>
    <s v="OK"/>
    <n v="3500"/>
    <s v="superior heat and air"/>
    <s v="Campaign_5"/>
    <s v="Facebook Ads"/>
    <s v="2024-01-18"/>
    <n v="700"/>
    <n v="974"/>
    <n v="19"/>
    <n v="0"/>
    <n v="9.09"/>
    <n v="0"/>
    <n v="-9.09"/>
    <n v="-9.09"/>
    <n v="-1"/>
    <n v="1.95"/>
    <n v="0.48"/>
    <n v="0"/>
    <n v="0"/>
    <s v="PAUSE"/>
    <x v="0"/>
  </r>
  <r>
    <s v="ep.lovesang@gmail.com"/>
    <s v="ephraim"/>
    <s v="liggins"/>
    <s v="Tulsa"/>
    <s v="OK"/>
    <n v="4875"/>
    <s v="the bancorp"/>
    <s v="Campaign_4"/>
    <s v="Facebook Ads"/>
    <s v="2024-01-12"/>
    <n v="100"/>
    <n v="1952"/>
    <n v="54"/>
    <n v="2"/>
    <n v="36.68"/>
    <n v="142.33000000000001"/>
    <n v="105.65"/>
    <n v="105.65"/>
    <n v="2.8803162486368596"/>
    <n v="2.77"/>
    <n v="0.68"/>
    <n v="18.34"/>
    <n v="3.7037037037037035E-2"/>
    <s v="SCALE"/>
    <x v="3"/>
  </r>
  <r>
    <s v="enzo86322@yahoo.com"/>
    <s v="robert"/>
    <s v="rearden"/>
    <s v="Camp Verde"/>
    <s v="AZ"/>
    <n v="3000"/>
    <s v="amphenol griffith enterprises"/>
    <s v="Campaign_1"/>
    <s v="Facebook Ads"/>
    <s v="2024-01-14"/>
    <n v="500"/>
    <n v="1596"/>
    <n v="41"/>
    <n v="0"/>
    <n v="16.91"/>
    <n v="0"/>
    <n v="-16.91"/>
    <n v="-16.91"/>
    <n v="-1"/>
    <n v="2.57"/>
    <n v="0.41"/>
    <n v="0"/>
    <n v="0"/>
    <s v="PAUSE"/>
    <x v="2"/>
  </r>
  <r>
    <s v="bannie4nike@yahoo.com"/>
    <s v="michelle"/>
    <s v="wilson"/>
    <s v="Kansas City"/>
    <s v="MO"/>
    <n v="1356"/>
    <s v="community america credit union"/>
    <s v="Campaign_6"/>
    <s v="Facebook Ads"/>
    <s v="2024-01-25"/>
    <n v="400"/>
    <n v="1941"/>
    <n v="37"/>
    <n v="3"/>
    <n v="29.37"/>
    <n v="146.03"/>
    <n v="116.66"/>
    <n v="116.66"/>
    <n v="3.9720803541028258"/>
    <n v="1.91"/>
    <n v="0.79"/>
    <n v="9.7899999999999991"/>
    <n v="8.1081081081081086E-2"/>
    <s v="SCALE"/>
    <x v="2"/>
  </r>
  <r>
    <s v="davidkoffa15@yahoo.com"/>
    <s v="david"/>
    <s v="koffa"/>
    <s v="Irvington"/>
    <s v="NJ"/>
    <n v="2456"/>
    <s v="fjc security"/>
    <s v="Campaign_6"/>
    <s v="Facebook Ads"/>
    <s v="2024-01-28"/>
    <n v="700"/>
    <n v="2207"/>
    <n v="74"/>
    <n v="0"/>
    <n v="35.08"/>
    <n v="0"/>
    <n v="-35.08"/>
    <n v="-35.08"/>
    <n v="-1"/>
    <n v="3.35"/>
    <n v="0.47"/>
    <n v="0"/>
    <n v="0"/>
    <s v="PAUSE"/>
    <x v="0"/>
  </r>
  <r>
    <s v="ajhalltx@aol.com"/>
    <s v="alton"/>
    <s v="hall"/>
    <s v="Houston"/>
    <s v="TX"/>
    <n v="1571"/>
    <s v="jp morgan chase"/>
    <s v="Campaign_16"/>
    <s v="Facebook Ads"/>
    <s v="2024-01-28"/>
    <n v="500"/>
    <n v="1674"/>
    <n v="64"/>
    <n v="0"/>
    <n v="47.76"/>
    <n v="0"/>
    <n v="-47.76"/>
    <n v="-47.76"/>
    <n v="-1"/>
    <n v="3.82"/>
    <n v="0.75"/>
    <n v="0"/>
    <n v="0"/>
    <s v="PAUSE"/>
    <x v="2"/>
  </r>
  <r>
    <s v="djjames123@gmail.com"/>
    <s v="cassandra"/>
    <s v="cruz"/>
    <s v="Spring"/>
    <s v="TX"/>
    <n v="1500"/>
    <s v="olive garden"/>
    <s v="Campaign_9"/>
    <s v="Facebook Ads"/>
    <s v="2024-01-24"/>
    <n v="400"/>
    <n v="919"/>
    <n v="41"/>
    <n v="1"/>
    <n v="26.94"/>
    <n v="47.79"/>
    <n v="20.849999999999998"/>
    <n v="20.849999999999998"/>
    <n v="0.77394209354120258"/>
    <n v="4.46"/>
    <n v="0.66"/>
    <n v="26.94"/>
    <n v="2.4390243902439025E-2"/>
    <s v="SCALE"/>
    <x v="2"/>
  </r>
  <r>
    <s v="tsiever2002@yahoo.com"/>
    <s v="theresa"/>
    <s v="siever"/>
    <s v="Weaverville"/>
    <s v="NC"/>
    <n v="2500"/>
    <s v="kellogg   kimsey  inc"/>
    <s v="Campaign_6"/>
    <s v="Facebook Ads"/>
    <s v="2024-01-22"/>
    <n v="700"/>
    <n v="1682"/>
    <n v="50"/>
    <n v="5"/>
    <n v="32.61"/>
    <n v="308.44"/>
    <n v="275.83"/>
    <n v="275.83"/>
    <n v="8.4584483287335175"/>
    <n v="2.97"/>
    <n v="0.65"/>
    <n v="6.52"/>
    <n v="0.1"/>
    <s v="SCALE"/>
    <x v="0"/>
  </r>
  <r>
    <s v="davise2012@gmail.com"/>
    <s v="ernest"/>
    <s v="davis"/>
    <s v="Raeford"/>
    <s v="NC"/>
    <n v="2275"/>
    <s v="west hoke middle school"/>
    <s v="Campaign_8"/>
    <s v="Facebook Ads"/>
    <s v="2024-01-22"/>
    <n v="500"/>
    <n v="2276"/>
    <n v="69"/>
    <n v="2"/>
    <n v="32.92"/>
    <n v="141.61000000000001"/>
    <n v="108.69000000000001"/>
    <n v="108.69000000000001"/>
    <n v="3.3016403402187122"/>
    <n v="3.03"/>
    <n v="0.48"/>
    <n v="16.46"/>
    <n v="2.8985507246376812E-2"/>
    <s v="SCALE"/>
    <x v="2"/>
  </r>
  <r>
    <s v="justin11691@hotmail.com"/>
    <s v="justin"/>
    <s v="fields"/>
    <s v="Greenwood"/>
    <s v="SC"/>
    <n v="2500"/>
    <s v="justin"/>
    <s v="Campaign_3"/>
    <s v="Facebook Ads"/>
    <s v="2024-01-03"/>
    <n v="200"/>
    <n v="1805"/>
    <n v="70"/>
    <n v="0"/>
    <n v="49.55"/>
    <n v="0"/>
    <n v="-49.55"/>
    <n v="-49.55"/>
    <n v="-1"/>
    <n v="3.88"/>
    <n v="0.71"/>
    <n v="0"/>
    <n v="0"/>
    <s v="PAUSE"/>
    <x v="3"/>
  </r>
  <r>
    <s v="ksutton04@gmail.com"/>
    <s v="kristine"/>
    <s v="sutton"/>
    <s v="Hampton"/>
    <s v="VA"/>
    <n v="2167"/>
    <s v="taphouse restaurant"/>
    <s v="Campaign_14"/>
    <s v="Facebook Ads"/>
    <s v="2024-01-06"/>
    <n v="400"/>
    <n v="944"/>
    <n v="37"/>
    <n v="0"/>
    <n v="19"/>
    <n v="0"/>
    <n v="-19"/>
    <n v="-19"/>
    <n v="-1"/>
    <n v="3.92"/>
    <n v="0.51"/>
    <n v="0"/>
    <n v="0"/>
    <s v="PAUSE"/>
    <x v="2"/>
  </r>
  <r>
    <s v="laaydyf@yahoo.com"/>
    <s v="remona"/>
    <s v="ferrell"/>
    <s v="Alton"/>
    <s v="VA"/>
    <n v="2167"/>
    <s v="halifax regional hospital"/>
    <s v="Campaign_20"/>
    <s v="Facebook Ads"/>
    <s v="2024-01-24"/>
    <n v="400"/>
    <n v="1131"/>
    <n v="49"/>
    <n v="1"/>
    <n v="35.22"/>
    <n v="61.45"/>
    <n v="26.230000000000004"/>
    <n v="26.230000000000004"/>
    <n v="0.74474730266893829"/>
    <n v="4.33"/>
    <n v="0.72"/>
    <n v="35.22"/>
    <n v="2.0408163265306121E-2"/>
    <s v="SCALE"/>
    <x v="2"/>
  </r>
  <r>
    <s v="erwinl@hotmail.com"/>
    <s v="erwin"/>
    <s v="newman"/>
    <s v="Salem"/>
    <s v="VA"/>
    <n v="2400"/>
    <s v="klopfenstein's"/>
    <s v="Campaign_9"/>
    <s v="Facebook Ads"/>
    <s v="2024-01-08"/>
    <n v="500"/>
    <n v="1778"/>
    <n v="76"/>
    <n v="0"/>
    <n v="41.94"/>
    <n v="0"/>
    <n v="-41.94"/>
    <n v="-41.94"/>
    <n v="-1"/>
    <n v="4.2699999999999996"/>
    <n v="0.55000000000000004"/>
    <n v="0"/>
    <n v="0"/>
    <s v="PAUSE"/>
    <x v="2"/>
  </r>
  <r>
    <s v="anthonympreston@hotmail.com"/>
    <s v="anthony"/>
    <s v="preston"/>
    <s v="Chesapeake"/>
    <s v="VA"/>
    <n v="3900"/>
    <s v="record town"/>
    <s v="Campaign_11"/>
    <s v="Facebook Ads"/>
    <s v="2024-01-29"/>
    <n v="400"/>
    <n v="1313"/>
    <n v="29"/>
    <n v="2"/>
    <n v="20.38"/>
    <n v="78.47"/>
    <n v="58.09"/>
    <n v="58.09"/>
    <n v="2.850343473994112"/>
    <n v="2.21"/>
    <n v="0.7"/>
    <n v="10.19"/>
    <n v="6.8965517241379309E-2"/>
    <s v="SCALE"/>
    <x v="2"/>
  </r>
  <r>
    <s v="kathie_litherland@yahoo.com"/>
    <s v="kathie"/>
    <s v="litherland"/>
    <s v="Lawrenceburg"/>
    <s v="KY"/>
    <n v="4750"/>
    <s v="self"/>
    <s v="Campaign_20"/>
    <s v="Facebook Ads"/>
    <s v="2024-01-19"/>
    <n v="200"/>
    <n v="1805"/>
    <n v="48"/>
    <n v="0"/>
    <n v="37"/>
    <n v="0"/>
    <n v="-37"/>
    <n v="-37"/>
    <n v="-1"/>
    <n v="2.66"/>
    <n v="0.77"/>
    <n v="0"/>
    <n v="0"/>
    <s v="PAUSE"/>
    <x v="3"/>
  </r>
  <r>
    <s v="donsomersjr@aol.com"/>
    <s v="don"/>
    <s v="somers"/>
    <s v="Dallas"/>
    <s v="TX"/>
    <n v="5722"/>
    <s v="benefits"/>
    <s v="Campaign_11"/>
    <s v="Facebook Ads"/>
    <s v="2024-01-01"/>
    <n v="500"/>
    <n v="1912"/>
    <n v="54"/>
    <n v="1"/>
    <n v="41.24"/>
    <n v="71.33"/>
    <n v="30.089999999999996"/>
    <n v="30.089999999999996"/>
    <n v="0.72963142580019391"/>
    <n v="2.82"/>
    <n v="0.76"/>
    <n v="41.24"/>
    <n v="1.8518518518518517E-2"/>
    <s v="SCALE"/>
    <x v="2"/>
  </r>
  <r>
    <s v="smithmemam@aol.com"/>
    <s v="cynthia"/>
    <s v="smith"/>
    <s v="Souderton"/>
    <s v="PA"/>
    <n v="1800"/>
    <s v="indian creek fouhdation"/>
    <s v="Campaign_9"/>
    <s v="Facebook Ads"/>
    <s v="2024-01-23"/>
    <n v="300"/>
    <n v="718"/>
    <n v="11"/>
    <n v="0"/>
    <n v="6.91"/>
    <n v="0"/>
    <n v="-6.91"/>
    <n v="-6.91"/>
    <n v="-1"/>
    <n v="1.53"/>
    <n v="0.63"/>
    <n v="0"/>
    <n v="0"/>
    <s v="PAUSE"/>
    <x v="3"/>
  </r>
  <r>
    <s v="georgey.69@hotmail.com"/>
    <s v="george"/>
    <s v="stahl"/>
    <s v="Brookings"/>
    <s v="SD"/>
    <n v="9000"/>
    <s v="l trucking"/>
    <s v="Campaign_5"/>
    <s v="Facebook Ads"/>
    <s v="2024-01-20"/>
    <n v="500"/>
    <n v="1755"/>
    <n v="71"/>
    <n v="2"/>
    <n v="33.799999999999997"/>
    <n v="110"/>
    <n v="76.2"/>
    <n v="76.2"/>
    <n v="2.2544378698224854"/>
    <n v="4.05"/>
    <n v="0.48"/>
    <n v="16.899999999999999"/>
    <n v="2.8169014084507043E-2"/>
    <s v="SCALE"/>
    <x v="2"/>
  </r>
  <r>
    <s v="jessica_caesar0914@yahoo.com"/>
    <s v="jessica"/>
    <s v="caesar"/>
    <s v="Houston"/>
    <s v="TX"/>
    <n v="3500"/>
    <s v="labcorp"/>
    <s v="Campaign_7"/>
    <s v="Facebook Ads"/>
    <s v="2024-01-05"/>
    <n v="1000"/>
    <n v="1713"/>
    <n v="72"/>
    <n v="7"/>
    <n v="37.299999999999997"/>
    <n v="373.81"/>
    <n v="336.51"/>
    <n v="336.51"/>
    <n v="9.0217158176943713"/>
    <n v="4.2"/>
    <n v="0.52"/>
    <n v="5.33"/>
    <n v="9.7222222222222224E-2"/>
    <s v="SCALE"/>
    <x v="1"/>
  </r>
  <r>
    <s v="magain1997@yahoo.com"/>
    <s v="travis"/>
    <s v="steele"/>
    <s v="Los Angeles"/>
    <s v="CA"/>
    <n v="6335"/>
    <s v="crandall's fine furniture"/>
    <s v="Campaign_16"/>
    <s v="Facebook Ads"/>
    <s v="2024-01-09"/>
    <n v="100"/>
    <n v="2328"/>
    <n v="56"/>
    <n v="2"/>
    <n v="39"/>
    <n v="84.57"/>
    <n v="45.569999999999993"/>
    <n v="45.569999999999993"/>
    <n v="1.1684615384615382"/>
    <n v="2.41"/>
    <n v="0.7"/>
    <n v="19.5"/>
    <n v="3.5714285714285712E-2"/>
    <s v="SCALE"/>
    <x v="3"/>
  </r>
  <r>
    <s v="tambo2969337@yahoo.com"/>
    <s v="tammy"/>
    <s v="white"/>
    <s v="Westminster"/>
    <s v="SC"/>
    <n v="3000"/>
    <s v="retired"/>
    <s v="Campaign_8"/>
    <s v="Facebook Ads"/>
    <s v="2024-01-01"/>
    <n v="500"/>
    <n v="2082"/>
    <n v="81"/>
    <n v="7"/>
    <n v="55.18"/>
    <n v="368.01"/>
    <n v="312.83"/>
    <n v="312.83"/>
    <n v="5.6692642261689015"/>
    <n v="3.89"/>
    <n v="0.68"/>
    <n v="7.88"/>
    <n v="8.6419753086419748E-2"/>
    <s v="SCALE"/>
    <x v="2"/>
  </r>
  <r>
    <s v="flyguy1441@gmail.com"/>
    <s v="eric"/>
    <s v="johnson"/>
    <s v="Richmond"/>
    <s v="VA"/>
    <n v="7593"/>
    <s v="ricardos lawn care"/>
    <s v="Campaign_10"/>
    <s v="Facebook Ads"/>
    <s v="2024-01-13"/>
    <n v="800"/>
    <n v="966"/>
    <n v="14"/>
    <n v="0"/>
    <n v="9"/>
    <n v="0"/>
    <n v="-9"/>
    <n v="-9"/>
    <n v="-1"/>
    <n v="1.45"/>
    <n v="0.64"/>
    <n v="0"/>
    <n v="0"/>
    <s v="PAUSE"/>
    <x v="1"/>
  </r>
  <r>
    <s v="johnniemickens@yahoo.com"/>
    <s v="johnnie"/>
    <s v="mickens"/>
    <s v="Washington"/>
    <s v="DC"/>
    <n v="850"/>
    <s v="contemporaries"/>
    <s v="Campaign_8"/>
    <s v="Facebook Ads"/>
    <s v="2024-01-30"/>
    <n v="100"/>
    <n v="1794"/>
    <n v="61"/>
    <n v="2"/>
    <n v="28.46"/>
    <n v="145.01"/>
    <n v="116.54999999999998"/>
    <n v="116.54999999999998"/>
    <n v="4.0952213633169352"/>
    <n v="3.4"/>
    <n v="0.47"/>
    <n v="14.23"/>
    <n v="3.2786885245901641E-2"/>
    <s v="SCALE"/>
    <x v="3"/>
  </r>
  <r>
    <s v="teddybear57002@yahoo.com"/>
    <s v="ted"/>
    <s v="kunkel"/>
    <s v="Marion"/>
    <s v="MI"/>
    <n v="3300"/>
    <s v="hatfields catering"/>
    <s v="Campaign_16"/>
    <s v="Facebook Ads"/>
    <s v="2024-01-08"/>
    <n v="800"/>
    <n v="689"/>
    <n v="27"/>
    <n v="2"/>
    <n v="13.48"/>
    <n v="134.62"/>
    <n v="121.14"/>
    <n v="121.14"/>
    <n v="8.9866468842729965"/>
    <n v="3.92"/>
    <n v="0.5"/>
    <n v="6.74"/>
    <n v="7.407407407407407E-2"/>
    <s v="SCALE"/>
    <x v="1"/>
  </r>
  <r>
    <s v="sagrumpy300@gmail.com"/>
    <s v="jose"/>
    <s v="aguilera"/>
    <s v="West Jordan"/>
    <s v="UT"/>
    <n v="3081"/>
    <s v="unitech"/>
    <s v="Campaign_1"/>
    <s v="Facebook Ads"/>
    <s v="2024-01-24"/>
    <n v="400"/>
    <n v="1389"/>
    <n v="55"/>
    <n v="1"/>
    <n v="25.04"/>
    <n v="68.010000000000005"/>
    <n v="42.970000000000006"/>
    <n v="42.970000000000006"/>
    <n v="1.7160543130990418"/>
    <n v="3.96"/>
    <n v="0.46"/>
    <n v="25.04"/>
    <n v="1.8181818181818181E-2"/>
    <s v="SCALE"/>
    <x v="2"/>
  </r>
  <r>
    <s v="paje420.dp@gmail.com"/>
    <s v="darlene"/>
    <s v="pringle"/>
    <s v="Redding"/>
    <s v="CA"/>
    <n v="1750"/>
    <s v="labor ready"/>
    <s v="Campaign_13"/>
    <s v="Facebook Ads"/>
    <s v="2024-01-24"/>
    <n v="600"/>
    <n v="1119"/>
    <n v="42"/>
    <n v="0"/>
    <n v="30.02"/>
    <n v="0"/>
    <n v="-30.02"/>
    <n v="-30.02"/>
    <n v="-1"/>
    <n v="3.75"/>
    <n v="0.71"/>
    <n v="0"/>
    <n v="0"/>
    <s v="PAUSE"/>
    <x v="0"/>
  </r>
  <r>
    <s v="mickfreeman97@gmail.com"/>
    <s v="michael"/>
    <s v="freeman"/>
    <s v="Paoli"/>
    <s v="IN"/>
    <n v="1759"/>
    <s v="freemans mobile home"/>
    <s v="Campaign_12"/>
    <s v="Facebook Ads"/>
    <s v="2024-01-06"/>
    <n v="1000"/>
    <n v="1412"/>
    <n v="29"/>
    <n v="3"/>
    <n v="14.6"/>
    <n v="157.6"/>
    <n v="143"/>
    <n v="143"/>
    <n v="9.794520547945206"/>
    <n v="2.0499999999999998"/>
    <n v="0.5"/>
    <n v="4.87"/>
    <n v="0.10344827586206896"/>
    <s v="SCALE"/>
    <x v="1"/>
  </r>
  <r>
    <s v="sunrise0605@aol.com"/>
    <s v="aurora"/>
    <s v="robinson"/>
    <s v="Jupiter"/>
    <s v="FL"/>
    <n v="1600"/>
    <s v="work from home"/>
    <s v="Campaign_19"/>
    <s v="Facebook Ads"/>
    <s v="2024-01-24"/>
    <n v="200"/>
    <n v="2093"/>
    <n v="41"/>
    <n v="3"/>
    <n v="26.37"/>
    <n v="206.4"/>
    <n v="180.03"/>
    <n v="180.03"/>
    <n v="6.8270762229806596"/>
    <n v="1.96"/>
    <n v="0.64"/>
    <n v="8.7899999999999991"/>
    <n v="7.3170731707317069E-2"/>
    <s v="SCALE"/>
    <x v="3"/>
  </r>
  <r>
    <s v="pringlever19@yahoo.com"/>
    <s v="peter"/>
    <s v="ringlever"/>
    <s v="Sarasota"/>
    <s v="FL"/>
    <n v="1500"/>
    <s v="ringlever productions"/>
    <s v="Campaign_5"/>
    <s v="Facebook Ads"/>
    <s v="2024-01-17"/>
    <n v="100"/>
    <n v="2420"/>
    <n v="44"/>
    <n v="4"/>
    <n v="22.66"/>
    <n v="185.35"/>
    <n v="162.69"/>
    <n v="162.69"/>
    <n v="7.1796116504854366"/>
    <n v="1.82"/>
    <n v="0.52"/>
    <n v="5.66"/>
    <n v="9.0909090909090912E-2"/>
    <s v="SCALE"/>
    <x v="3"/>
  </r>
  <r>
    <s v="mesafamily4life@aol.com"/>
    <s v="evangelina"/>
    <s v="mesa"/>
    <s v="Miami"/>
    <s v="FL"/>
    <n v="1900"/>
    <s v="sterling personnal"/>
    <s v="Campaign_15"/>
    <s v="Facebook Ads"/>
    <s v="2024-01-22"/>
    <n v="100"/>
    <n v="1976"/>
    <n v="48"/>
    <n v="2"/>
    <n v="27.74"/>
    <n v="104.71"/>
    <n v="76.97"/>
    <n v="76.97"/>
    <n v="2.7746935832732516"/>
    <n v="2.4300000000000002"/>
    <n v="0.57999999999999996"/>
    <n v="13.87"/>
    <n v="4.1666666666666664E-2"/>
    <s v="SCALE"/>
    <x v="3"/>
  </r>
  <r>
    <s v="ladyblu614@gmail.com"/>
    <s v="keyanna"/>
    <s v="harper"/>
    <s v="Columbus"/>
    <s v="OH"/>
    <n v="3250"/>
    <s v="u s  bank national association"/>
    <s v="Campaign_9"/>
    <s v="Facebook Ads"/>
    <s v="2024-01-27"/>
    <n v="1000"/>
    <n v="1243"/>
    <n v="29"/>
    <n v="0"/>
    <n v="18.87"/>
    <n v="0"/>
    <n v="-18.87"/>
    <n v="-18.87"/>
    <n v="-1"/>
    <n v="2.33"/>
    <n v="0.65"/>
    <n v="0"/>
    <n v="0"/>
    <s v="PAUSE"/>
    <x v="1"/>
  </r>
  <r>
    <s v="foday.macbailey@gmail.com"/>
    <s v="foday"/>
    <s v="macbailey"/>
    <s v="Woodbridge"/>
    <s v="VA"/>
    <n v="3000"/>
    <s v="wis intl"/>
    <s v="Campaign_20"/>
    <s v="Facebook Ads"/>
    <s v="2024-01-03"/>
    <n v="800"/>
    <n v="1962"/>
    <n v="39"/>
    <n v="1"/>
    <n v="28.33"/>
    <n v="50.7"/>
    <n v="22.370000000000005"/>
    <n v="22.370000000000005"/>
    <n v="0.78962230850688342"/>
    <n v="1.99"/>
    <n v="0.73"/>
    <n v="28.33"/>
    <n v="2.564102564102564E-2"/>
    <s v="SCALE"/>
    <x v="1"/>
  </r>
  <r>
    <s v="teralemiless@yahoo.com"/>
    <s v="terale"/>
    <s v="miles"/>
    <s v="Champaign"/>
    <s v="IL"/>
    <n v="1500"/>
    <s v="federal companies"/>
    <s v="Campaign_13"/>
    <s v="Facebook Ads"/>
    <s v="2024-01-18"/>
    <n v="700"/>
    <n v="1725"/>
    <n v="51"/>
    <n v="0"/>
    <n v="24.44"/>
    <n v="0"/>
    <n v="-24.44"/>
    <n v="-24.44"/>
    <n v="-1"/>
    <n v="2.96"/>
    <n v="0.48"/>
    <n v="0"/>
    <n v="0"/>
    <s v="PAUSE"/>
    <x v="0"/>
  </r>
  <r>
    <s v="vpboosterclub01@gmail.com"/>
    <s v="crystal"/>
    <s v="rodgers"/>
    <s v="New Caney"/>
    <s v="TX"/>
    <n v="1900"/>
    <s v="gloria twitty"/>
    <s v="Campaign_18"/>
    <s v="Facebook Ads"/>
    <s v="2024-01-14"/>
    <n v="400"/>
    <n v="807"/>
    <n v="26"/>
    <n v="2"/>
    <n v="14.56"/>
    <n v="93.27"/>
    <n v="78.709999999999994"/>
    <n v="78.709999999999994"/>
    <n v="5.4059065934065931"/>
    <n v="3.22"/>
    <n v="0.56000000000000005"/>
    <n v="7.28"/>
    <n v="7.6923076923076927E-2"/>
    <s v="SCALE"/>
    <x v="2"/>
  </r>
  <r>
    <s v="torry_motley30@yahoo.com"/>
    <s v="torry"/>
    <s v="motley"/>
    <s v="Montgomery"/>
    <s v="AL"/>
    <n v="1700"/>
    <s v="coca cola"/>
    <s v="Campaign_5"/>
    <s v="Facebook Ads"/>
    <s v="2024-01-08"/>
    <n v="800"/>
    <n v="1310"/>
    <n v="54"/>
    <n v="0"/>
    <n v="35.51"/>
    <n v="0"/>
    <n v="-35.51"/>
    <n v="-35.51"/>
    <n v="-1"/>
    <n v="4.12"/>
    <n v="0.66"/>
    <n v="0"/>
    <n v="0"/>
    <s v="PAUSE"/>
    <x v="1"/>
  </r>
  <r>
    <s v="kandacenlaster@yahoo.com"/>
    <s v="kandace"/>
    <s v="laster"/>
    <s v="Evansville"/>
    <s v="IN"/>
    <n v="5816"/>
    <s v="american red cross"/>
    <s v="Campaign_18"/>
    <s v="Facebook Ads"/>
    <s v="2024-01-12"/>
    <n v="700"/>
    <n v="1906"/>
    <n v="34"/>
    <n v="2"/>
    <n v="18.100000000000001"/>
    <n v="128.41999999999999"/>
    <n v="110.32"/>
    <n v="110.32"/>
    <n v="6.0950276243093917"/>
    <n v="1.78"/>
    <n v="0.53"/>
    <n v="9.0500000000000007"/>
    <n v="5.8823529411764705E-2"/>
    <s v="SCALE"/>
    <x v="0"/>
  </r>
  <r>
    <s v="nette510@hotmail.com"/>
    <s v="antionette"/>
    <s v="allen"/>
    <s v="Hemet"/>
    <s v="CA"/>
    <n v="7042"/>
    <s v="county of riverside"/>
    <s v="Campaign_11"/>
    <s v="Facebook Ads"/>
    <s v="2024-01-30"/>
    <n v="300"/>
    <n v="1366"/>
    <n v="43"/>
    <n v="1"/>
    <n v="20.32"/>
    <n v="36.18"/>
    <n v="15.86"/>
    <n v="15.86"/>
    <n v="0.78051181102362199"/>
    <n v="3.15"/>
    <n v="0.47"/>
    <n v="20.32"/>
    <n v="2.3255813953488372E-2"/>
    <s v="SCALE"/>
    <x v="3"/>
  </r>
  <r>
    <s v="michelle.erkins91@gmail.com"/>
    <s v="michelle"/>
    <s v="erkins"/>
    <s v="Xenia"/>
    <s v="OH"/>
    <n v="1668"/>
    <s v="verizon"/>
    <s v="Campaign_9"/>
    <s v="Facebook Ads"/>
    <s v="2024-01-22"/>
    <n v="500"/>
    <n v="1127"/>
    <n v="22"/>
    <n v="2"/>
    <n v="18.43"/>
    <n v="70.209999999999994"/>
    <n v="51.779999999999994"/>
    <n v="51.779999999999994"/>
    <n v="2.8095496473141615"/>
    <n v="1.95"/>
    <n v="0.84"/>
    <n v="9.2200000000000006"/>
    <n v="9.0909090909090912E-2"/>
    <s v="SCALE"/>
    <x v="2"/>
  </r>
  <r>
    <s v="realeyeproinc@hotmail.com"/>
    <s v="teague"/>
    <s v="obrien"/>
    <s v="Denver"/>
    <s v="CO"/>
    <n v="2696"/>
    <s v="simon"/>
    <s v="Campaign_7"/>
    <s v="Facebook Ads"/>
    <s v="2024-01-23"/>
    <n v="100"/>
    <n v="1087"/>
    <n v="35"/>
    <n v="3"/>
    <n v="16.350000000000001"/>
    <n v="124.41"/>
    <n v="108.06"/>
    <n v="108.06"/>
    <n v="6.6091743119266049"/>
    <n v="3.22"/>
    <n v="0.47"/>
    <n v="5.45"/>
    <n v="8.5714285714285715E-2"/>
    <s v="SCALE"/>
    <x v="3"/>
  </r>
  <r>
    <s v="petecowen@yahoo.com"/>
    <s v="pete"/>
    <s v="owen"/>
    <s v="Chicago"/>
    <s v="IL"/>
    <n v="2934"/>
    <s v="merrygoround"/>
    <s v="Campaign_4"/>
    <s v="Facebook Ads"/>
    <s v="2024-01-26"/>
    <n v="200"/>
    <n v="2162"/>
    <n v="85"/>
    <n v="8"/>
    <n v="48.52"/>
    <n v="293.37"/>
    <n v="244.85"/>
    <n v="244.85"/>
    <n v="5.0463726298433631"/>
    <n v="3.93"/>
    <n v="0.56999999999999995"/>
    <n v="6.06"/>
    <n v="9.4117647058823528E-2"/>
    <s v="SCALE"/>
    <x v="3"/>
  </r>
  <r>
    <s v="w_plunk@hotmail.com"/>
    <s v="wesley"/>
    <s v="plunkett"/>
    <s v="Syracuse"/>
    <s v="KS"/>
    <n v="2979"/>
    <s v="alma lou plunkett"/>
    <s v="Campaign_4"/>
    <s v="Facebook Ads"/>
    <s v="2024-01-30"/>
    <n v="300"/>
    <n v="978"/>
    <n v="25"/>
    <n v="1"/>
    <n v="16.850000000000001"/>
    <n v="40.1"/>
    <n v="23.25"/>
    <n v="23.25"/>
    <n v="1.3798219584569731"/>
    <n v="2.56"/>
    <n v="0.67"/>
    <n v="16.850000000000001"/>
    <n v="0.04"/>
    <s v="SCALE"/>
    <x v="3"/>
  </r>
  <r>
    <s v="dmburg77@live.com"/>
    <s v="dala"/>
    <s v="burgess"/>
    <s v="Huntsville"/>
    <s v="MO"/>
    <n v="5000"/>
    <s v="north village"/>
    <s v="Campaign_9"/>
    <s v="Facebook Ads"/>
    <s v="2024-01-11"/>
    <n v="700"/>
    <n v="1440"/>
    <n v="59"/>
    <n v="2"/>
    <n v="23.64"/>
    <n v="80.63"/>
    <n v="56.989999999999995"/>
    <n v="56.989999999999995"/>
    <n v="2.4107445008460235"/>
    <n v="4.0999999999999996"/>
    <n v="0.4"/>
    <n v="11.82"/>
    <n v="3.3898305084745763E-2"/>
    <s v="SCALE"/>
    <x v="0"/>
  </r>
  <r>
    <s v="valeriecampbell34@yahoo.com"/>
    <s v="valerie"/>
    <s v="campbell"/>
    <s v="San Antonio"/>
    <s v="TX"/>
    <n v="4400"/>
    <s v="best western"/>
    <s v="Campaign_15"/>
    <s v="Facebook Ads"/>
    <s v="2024-01-18"/>
    <n v="300"/>
    <n v="971"/>
    <n v="21"/>
    <n v="0"/>
    <n v="17.72"/>
    <n v="0"/>
    <n v="-17.72"/>
    <n v="-17.72"/>
    <n v="-1"/>
    <n v="2.16"/>
    <n v="0.84"/>
    <n v="0"/>
    <n v="0"/>
    <s v="PAUSE"/>
    <x v="3"/>
  </r>
  <r>
    <s v="jamie16042@yahoo.com"/>
    <s v="lori"/>
    <s v="camp"/>
    <s v="Williamsport"/>
    <s v="PA"/>
    <n v="1625"/>
    <s v="institutional eye care"/>
    <s v="Campaign_17"/>
    <s v="Facebook Ads"/>
    <s v="2024-01-08"/>
    <n v="500"/>
    <n v="2455"/>
    <n v="55"/>
    <n v="0"/>
    <n v="40.57"/>
    <n v="0"/>
    <n v="-40.57"/>
    <n v="-40.57"/>
    <n v="-1"/>
    <n v="2.2400000000000002"/>
    <n v="0.74"/>
    <n v="0"/>
    <n v="0"/>
    <s v="PAUSE"/>
    <x v="2"/>
  </r>
  <r>
    <s v="revee334@yahoo.com"/>
    <s v="rochelle"/>
    <s v="rodriguez"/>
    <s v="Kissimmee"/>
    <s v="FL"/>
    <n v="3100"/>
    <s v="banfield"/>
    <s v="Campaign_9"/>
    <s v="Facebook Ads"/>
    <s v="2024-01-02"/>
    <n v="600"/>
    <n v="1868"/>
    <n v="71"/>
    <n v="1"/>
    <n v="35.53"/>
    <n v="71.180000000000007"/>
    <n v="35.650000000000006"/>
    <n v="35.650000000000006"/>
    <n v="1.0033774275260345"/>
    <n v="3.8"/>
    <n v="0.5"/>
    <n v="35.53"/>
    <n v="1.4084507042253521E-2"/>
    <s v="SCALE"/>
    <x v="0"/>
  </r>
  <r>
    <s v="ccmom2014@yahoo.com"/>
    <s v="dolores"/>
    <s v="ligues"/>
    <s v="Brenham"/>
    <s v="TX"/>
    <n v="1500"/>
    <s v="kttx"/>
    <s v="Campaign_1"/>
    <s v="Facebook Ads"/>
    <s v="2024-01-01"/>
    <n v="1000"/>
    <n v="1703"/>
    <n v="47"/>
    <n v="2"/>
    <n v="21.95"/>
    <n v="90.08"/>
    <n v="68.13"/>
    <n v="68.13"/>
    <n v="3.103872437357631"/>
    <n v="2.76"/>
    <n v="0.47"/>
    <n v="10.98"/>
    <n v="4.2553191489361701E-2"/>
    <s v="SCALE"/>
    <x v="1"/>
  </r>
  <r>
    <s v="rubysimpson@hotmail.com"/>
    <s v="rubiela"/>
    <s v="simpson"/>
    <s v="Herndon"/>
    <s v="VA"/>
    <n v="4972"/>
    <s v="bank of america  n a"/>
    <s v="Campaign_2"/>
    <s v="Facebook Ads"/>
    <s v="2024-01-07"/>
    <n v="500"/>
    <n v="1455"/>
    <n v="29"/>
    <n v="0"/>
    <n v="13.53"/>
    <n v="0"/>
    <n v="-13.53"/>
    <n v="-13.53"/>
    <n v="-1"/>
    <n v="1.99"/>
    <n v="0.47"/>
    <n v="0"/>
    <n v="0"/>
    <s v="PAUSE"/>
    <x v="2"/>
  </r>
  <r>
    <s v="mcbsloan2@gmail.com"/>
    <s v="bobby"/>
    <s v="sloan"/>
    <s v="Culpeper"/>
    <s v="VA"/>
    <n v="3700"/>
    <s v="midatlantic prottel"/>
    <s v="Campaign_11"/>
    <s v="Facebook Ads"/>
    <s v="2024-01-01"/>
    <n v="800"/>
    <n v="1685"/>
    <n v="27"/>
    <n v="2"/>
    <n v="19.329999999999998"/>
    <n v="128.13"/>
    <n v="108.8"/>
    <n v="108.8"/>
    <n v="5.628556647697879"/>
    <n v="1.6"/>
    <n v="0.72"/>
    <n v="9.66"/>
    <n v="7.407407407407407E-2"/>
    <s v="SCALE"/>
    <x v="1"/>
  </r>
  <r>
    <s v="maria.benji.hernandez@gmail.com"/>
    <s v="rosa"/>
    <s v="hernandez"/>
    <s v="Merchantville"/>
    <s v="NJ"/>
    <n v="3100"/>
    <s v="pnc bank"/>
    <s v="Campaign_9"/>
    <s v="Facebook Ads"/>
    <s v="2024-01-17"/>
    <n v="100"/>
    <n v="1604"/>
    <n v="35"/>
    <n v="2"/>
    <n v="22.67"/>
    <n v="72.27"/>
    <n v="49.599999999999994"/>
    <n v="49.599999999999994"/>
    <n v="2.1879135421261573"/>
    <n v="2.1800000000000002"/>
    <n v="0.65"/>
    <n v="11.34"/>
    <n v="5.7142857142857141E-2"/>
    <s v="SCALE"/>
    <x v="3"/>
  </r>
  <r>
    <s v="mpjbc1@yahoo.com"/>
    <s v="patricia"/>
    <s v="bennett"/>
    <s v="Wichita"/>
    <s v="KS"/>
    <n v="5000"/>
    <s v="disability"/>
    <s v="Campaign_8"/>
    <s v="Facebook Ads"/>
    <s v="2024-01-10"/>
    <n v="1000"/>
    <n v="1878"/>
    <n v="81"/>
    <n v="7"/>
    <n v="35.69"/>
    <n v="495.17"/>
    <n v="459.48"/>
    <n v="459.48"/>
    <n v="12.874194452227517"/>
    <n v="4.3099999999999996"/>
    <n v="0.44"/>
    <n v="5.0999999999999996"/>
    <n v="8.6419753086419748E-2"/>
    <s v="SCALE"/>
    <x v="1"/>
  </r>
  <r>
    <s v="tammykosola@hotmail.com"/>
    <s v="tammy"/>
    <s v="oliver"/>
    <s v="Chisholm"/>
    <s v="MN"/>
    <n v="1500"/>
    <s v="jenifer ivanca"/>
    <s v="Campaign_1"/>
    <s v="Facebook Ads"/>
    <s v="2024-01-09"/>
    <n v="800"/>
    <n v="1687"/>
    <n v="39"/>
    <n v="1"/>
    <n v="23.21"/>
    <n v="62.77"/>
    <n v="39.56"/>
    <n v="39.56"/>
    <n v="1.7044377423524344"/>
    <n v="2.31"/>
    <n v="0.6"/>
    <n v="23.21"/>
    <n v="2.564102564102564E-2"/>
    <s v="SCALE"/>
    <x v="1"/>
  </r>
  <r>
    <s v="seancowen@hotmail.com"/>
    <s v="sean"/>
    <s v="cowen"/>
    <s v="Knoxville"/>
    <s v="TN"/>
    <n v="1500"/>
    <s v="food city"/>
    <s v="Campaign_1"/>
    <s v="Facebook Ads"/>
    <s v="2024-01-21"/>
    <n v="100"/>
    <n v="1356"/>
    <n v="34"/>
    <n v="1"/>
    <n v="22.4"/>
    <n v="35.35"/>
    <n v="12.950000000000003"/>
    <n v="12.950000000000003"/>
    <n v="0.57812500000000011"/>
    <n v="2.5099999999999998"/>
    <n v="0.66"/>
    <n v="22.4"/>
    <n v="2.9411764705882353E-2"/>
    <s v="SCALE"/>
    <x v="3"/>
  </r>
  <r>
    <s v="sassielori@hotmail.com"/>
    <s v="lori"/>
    <s v="warehime"/>
    <s v="Sterling"/>
    <s v="CO"/>
    <n v="3250"/>
    <s v="north eastern juinor collage"/>
    <s v="Campaign_20"/>
    <s v="Facebook Ads"/>
    <s v="2024-01-07"/>
    <n v="800"/>
    <n v="1595"/>
    <n v="48"/>
    <n v="1"/>
    <n v="29.09"/>
    <n v="70.31"/>
    <n v="41.22"/>
    <n v="41.22"/>
    <n v="1.4169817806806462"/>
    <n v="3.01"/>
    <n v="0.61"/>
    <n v="29.09"/>
    <n v="2.0833333333333332E-2"/>
    <s v="SCALE"/>
    <x v="1"/>
  </r>
  <r>
    <s v="ahaller2095@aol.com"/>
    <s v="elizabeth"/>
    <s v="hall"/>
    <s v="Weirsdale"/>
    <s v="FL"/>
    <n v="2200"/>
    <s v="social security"/>
    <s v="Campaign_13"/>
    <s v="Facebook Ads"/>
    <s v="2024-01-01"/>
    <n v="200"/>
    <n v="1178"/>
    <n v="42"/>
    <n v="5"/>
    <n v="21.93"/>
    <n v="189.68"/>
    <n v="167.75"/>
    <n v="167.75"/>
    <n v="7.6493388052895579"/>
    <n v="3.57"/>
    <n v="0.52"/>
    <n v="4.3899999999999997"/>
    <n v="0.11904761904761904"/>
    <s v="SCALE"/>
    <x v="3"/>
  </r>
  <r>
    <s v="hersheygirl0612@yahoo.com"/>
    <s v="dawn"/>
    <s v="smith"/>
    <s v="Lansing"/>
    <s v="MI"/>
    <n v="1800"/>
    <s v="scos"/>
    <s v="Campaign_17"/>
    <s v="Facebook Ads"/>
    <s v="2024-01-03"/>
    <n v="1000"/>
    <n v="605"/>
    <n v="16"/>
    <n v="0"/>
    <n v="11.03"/>
    <n v="0"/>
    <n v="-11.03"/>
    <n v="-11.03"/>
    <n v="-1"/>
    <n v="2.64"/>
    <n v="0.69"/>
    <n v="0"/>
    <n v="0"/>
    <s v="PAUSE"/>
    <x v="1"/>
  </r>
  <r>
    <s v="michellelj03@gmail.com"/>
    <s v="michelle"/>
    <s v="sorrell"/>
    <s v="Columbus"/>
    <s v="OH"/>
    <n v="4333"/>
    <s v="arbys; inc"/>
    <s v="Campaign_7"/>
    <s v="Facebook Ads"/>
    <s v="2024-01-17"/>
    <n v="400"/>
    <n v="2227"/>
    <n v="84"/>
    <n v="9"/>
    <n v="35.03"/>
    <n v="443.28"/>
    <n v="408.25"/>
    <n v="408.25"/>
    <n v="11.654296317442192"/>
    <n v="3.77"/>
    <n v="0.42"/>
    <n v="3.89"/>
    <n v="0.10714285714285714"/>
    <s v="SCALE"/>
    <x v="2"/>
  </r>
  <r>
    <s v="julie.jenning@live.com"/>
    <s v="julie"/>
    <s v="jenning"/>
    <s v="Belleville"/>
    <s v="IL"/>
    <n v="2000"/>
    <s v="team designers and associates"/>
    <s v="Campaign_4"/>
    <s v="Facebook Ads"/>
    <s v="2024-01-28"/>
    <n v="200"/>
    <n v="2346"/>
    <n v="90"/>
    <n v="10"/>
    <n v="55.65"/>
    <n v="565.53"/>
    <n v="509.88"/>
    <n v="509.88"/>
    <n v="9.1622641509433969"/>
    <n v="3.84"/>
    <n v="0.62"/>
    <n v="5.56"/>
    <n v="0.1111111111111111"/>
    <s v="SCALE"/>
    <x v="3"/>
  </r>
  <r>
    <s v="midnite_angel_2@yahoo.com"/>
    <s v="tracy"/>
    <s v="pate"/>
    <s v="Decatur"/>
    <s v="AL"/>
    <n v="4700"/>
    <s v="anderson offce interiors"/>
    <s v="Campaign_17"/>
    <s v="Facebook Ads"/>
    <s v="2024-01-26"/>
    <n v="600"/>
    <n v="1138"/>
    <n v="38"/>
    <n v="3"/>
    <n v="18.97"/>
    <n v="136.85"/>
    <n v="117.88"/>
    <n v="117.88"/>
    <n v="6.2140221402214024"/>
    <n v="3.34"/>
    <n v="0.5"/>
    <n v="6.32"/>
    <n v="7.8947368421052627E-2"/>
    <s v="SCALE"/>
    <x v="0"/>
  </r>
  <r>
    <s v="manda10853@hotmail.com"/>
    <s v="amanda"/>
    <s v="king"/>
    <s v="Fort Wayne"/>
    <s v="IN"/>
    <n v="1950"/>
    <s v="hylant group; inc."/>
    <s v="Campaign_8"/>
    <s v="Facebook Ads"/>
    <s v="2024-01-07"/>
    <n v="700"/>
    <n v="1146"/>
    <n v="40"/>
    <n v="3"/>
    <n v="27.71"/>
    <n v="188.2"/>
    <n v="160.48999999999998"/>
    <n v="160.48999999999998"/>
    <n v="5.7917719234933225"/>
    <n v="3.49"/>
    <n v="0.69"/>
    <n v="9.24"/>
    <n v="7.4999999999999997E-2"/>
    <s v="SCALE"/>
    <x v="0"/>
  </r>
  <r>
    <s v="ddarmahn@yahoo.com"/>
    <s v="darmahn"/>
    <s v="dixon"/>
    <s v="Oakland"/>
    <s v="CA"/>
    <n v="4800"/>
    <s v="state of california"/>
    <s v="Campaign_9"/>
    <s v="TikTok Ads"/>
    <s v="2024-01-29"/>
    <n v="500"/>
    <n v="815"/>
    <n v="33"/>
    <n v="0"/>
    <n v="26.72"/>
    <n v="0"/>
    <n v="-26.72"/>
    <n v="-26.72"/>
    <n v="-1"/>
    <n v="4.05"/>
    <n v="0.81"/>
    <n v="0"/>
    <n v="0"/>
    <s v="PAUSE"/>
    <x v="2"/>
  </r>
  <r>
    <s v="anica79@yahoo.com"/>
    <s v="candice"/>
    <s v="george"/>
    <s v="Seffner"/>
    <s v="FL"/>
    <n v="1733"/>
    <s v="security finance"/>
    <s v="Campaign_1"/>
    <s v="TikTok Ads"/>
    <s v="2024-01-30"/>
    <n v="300"/>
    <n v="1053"/>
    <n v="29"/>
    <n v="0"/>
    <n v="15.22"/>
    <n v="0"/>
    <n v="-15.22"/>
    <n v="-15.22"/>
    <n v="-1"/>
    <n v="2.75"/>
    <n v="0.52"/>
    <n v="0"/>
    <n v="0"/>
    <s v="PAUSE"/>
    <x v="3"/>
  </r>
  <r>
    <s v="aliclift.ac@gmail.com"/>
    <s v="alexandria"/>
    <s v="clift"/>
    <s v="San Antonio"/>
    <s v="TX"/>
    <n v="1800"/>
    <s v="united marketing group"/>
    <s v="Campaign_3"/>
    <s v="TikTok Ads"/>
    <s v="2024-01-26"/>
    <n v="400"/>
    <n v="1557"/>
    <n v="63"/>
    <n v="2"/>
    <n v="51.76"/>
    <n v="82.43"/>
    <n v="30.670000000000009"/>
    <n v="30.670000000000009"/>
    <n v="0.59254250386398788"/>
    <n v="4.05"/>
    <n v="0.82"/>
    <n v="25.88"/>
    <n v="3.1746031746031744E-2"/>
    <s v="SCALE"/>
    <x v="2"/>
  </r>
  <r>
    <s v="davidvonalst@yahoo.com"/>
    <s v="barbara"/>
    <s v="vonalst"/>
    <s v="Pahrump"/>
    <s v="NV"/>
    <n v="1000"/>
    <s v="self employed"/>
    <s v="Campaign_8"/>
    <s v="TikTok Ads"/>
    <s v="2024-01-25"/>
    <n v="800"/>
    <n v="832"/>
    <n v="32"/>
    <n v="1"/>
    <n v="22.24"/>
    <n v="73.819999999999993"/>
    <n v="51.58"/>
    <n v="51.58"/>
    <n v="2.3192446043165469"/>
    <n v="3.85"/>
    <n v="0.7"/>
    <n v="22.24"/>
    <n v="3.125E-2"/>
    <s v="SCALE"/>
    <x v="1"/>
  </r>
  <r>
    <s v="arcuricraig@gmail.com"/>
    <s v="craig"/>
    <s v="arcuri"/>
    <s v="Susquehanna"/>
    <s v="PA"/>
    <n v="6461"/>
    <s v="penn star bank"/>
    <s v="Campaign_16"/>
    <s v="TikTok Ads"/>
    <s v="2024-01-15"/>
    <n v="600"/>
    <n v="627"/>
    <n v="10"/>
    <n v="0"/>
    <n v="8.08"/>
    <n v="0"/>
    <n v="-8.08"/>
    <n v="-8.08"/>
    <n v="-1"/>
    <n v="1.59"/>
    <n v="0.81"/>
    <n v="0"/>
    <n v="0"/>
    <s v="PAUSE"/>
    <x v="0"/>
  </r>
  <r>
    <s v="hyarpih98@gmail.com"/>
    <s v="ayarpi"/>
    <s v="sogomonyan"/>
    <s v="North Hollywo"/>
    <s v="CA"/>
    <n v="5666"/>
    <s v="hpmc"/>
    <s v="Campaign_7"/>
    <s v="TikTok Ads"/>
    <s v="2024-01-26"/>
    <n v="200"/>
    <n v="919"/>
    <n v="23"/>
    <n v="2"/>
    <n v="16.29"/>
    <n v="149.55000000000001"/>
    <n v="133.26000000000002"/>
    <n v="133.26000000000002"/>
    <n v="8.1804788213628008"/>
    <n v="2.5"/>
    <n v="0.71"/>
    <n v="8.14"/>
    <n v="8.6956521739130432E-2"/>
    <s v="SCALE"/>
    <x v="3"/>
  </r>
  <r>
    <s v="kenishatquick@hotmail.com"/>
    <s v="kenisha"/>
    <s v="quick"/>
    <s v="West Point"/>
    <s v="GA"/>
    <n v="2250"/>
    <s v="soundtrack"/>
    <s v="Campaign_17"/>
    <s v="TikTok Ads"/>
    <s v="2024-01-23"/>
    <n v="800"/>
    <n v="1099"/>
    <n v="28"/>
    <n v="1"/>
    <n v="13.24"/>
    <n v="46.5"/>
    <n v="33.26"/>
    <n v="33.26"/>
    <n v="2.512084592145015"/>
    <n v="2.5499999999999998"/>
    <n v="0.47"/>
    <n v="13.24"/>
    <n v="3.5714285714285712E-2"/>
    <s v="SCALE"/>
    <x v="1"/>
  </r>
  <r>
    <s v="fields1900@gmail.com"/>
    <s v="nena"/>
    <s v="fields"/>
    <s v="Norristown"/>
    <s v="PA"/>
    <n v="3900"/>
    <s v="legal aid of se pa"/>
    <s v="Campaign_6"/>
    <s v="TikTok Ads"/>
    <s v="2024-01-15"/>
    <n v="500"/>
    <n v="2129"/>
    <n v="50"/>
    <n v="2"/>
    <n v="34.28"/>
    <n v="70.930000000000007"/>
    <n v="36.650000000000006"/>
    <n v="36.650000000000006"/>
    <n v="1.0691365227537923"/>
    <n v="2.35"/>
    <n v="0.69"/>
    <n v="17.14"/>
    <n v="0.04"/>
    <s v="SCALE"/>
    <x v="2"/>
  </r>
  <r>
    <s v="hectorcolonarias@yahoo.com"/>
    <s v="hector"/>
    <s v="colon"/>
    <s v="caguas"/>
    <s v="PA"/>
    <n v="3750"/>
    <s v="gilster marylee"/>
    <s v="Campaign_10"/>
    <s v="TikTok Ads"/>
    <s v="2024-01-09"/>
    <n v="100"/>
    <n v="2165"/>
    <n v="49"/>
    <n v="5"/>
    <n v="23.79"/>
    <n v="195.93"/>
    <n v="172.14000000000001"/>
    <n v="172.14000000000001"/>
    <n v="7.235813366960909"/>
    <n v="2.2599999999999998"/>
    <n v="0.49"/>
    <n v="4.76"/>
    <n v="0.10204081632653061"/>
    <s v="SCALE"/>
    <x v="3"/>
  </r>
  <r>
    <s v="helenjdavis@hotmail.com"/>
    <s v="helen"/>
    <s v="davis"/>
    <s v="Harrisburg"/>
    <s v="PA"/>
    <n v="1463"/>
    <s v="star merchant services"/>
    <s v="Campaign_14"/>
    <s v="TikTok Ads"/>
    <s v="2024-01-22"/>
    <n v="600"/>
    <n v="895"/>
    <n v="23"/>
    <n v="0"/>
    <n v="18.399999999999999"/>
    <n v="0"/>
    <n v="-18.399999999999999"/>
    <n v="-18.399999999999999"/>
    <n v="-1"/>
    <n v="2.57"/>
    <n v="0.8"/>
    <n v="0"/>
    <n v="0"/>
    <s v="PAUSE"/>
    <x v="0"/>
  </r>
  <r>
    <s v="jeannieandtrudy@hotmail.com"/>
    <s v="trudy"/>
    <s v="givens"/>
    <s v="Porterville"/>
    <s v="CA"/>
    <n v="5000"/>
    <n v="0"/>
    <s v="Campaign_7"/>
    <s v="TikTok Ads"/>
    <s v="2024-01-13"/>
    <n v="1000"/>
    <n v="1495"/>
    <n v="66"/>
    <n v="6"/>
    <n v="46.54"/>
    <n v="347.09"/>
    <n v="300.54999999999995"/>
    <n v="300.54999999999995"/>
    <n v="6.457885689729264"/>
    <n v="4.41"/>
    <n v="0.71"/>
    <n v="7.76"/>
    <n v="9.0909090909090912E-2"/>
    <s v="SCALE"/>
    <x v="1"/>
  </r>
  <r>
    <s v="krtjjjj@yahoo.com"/>
    <s v="terri"/>
    <s v="hilton"/>
    <s v="Philadelphia"/>
    <s v="PA"/>
    <n v="2078"/>
    <s v="disabled"/>
    <s v="Campaign_13"/>
    <s v="TikTok Ads"/>
    <s v="2024-01-25"/>
    <n v="700"/>
    <n v="2347"/>
    <n v="105"/>
    <n v="10"/>
    <n v="77.52"/>
    <n v="356.18"/>
    <n v="278.66000000000003"/>
    <n v="278.66000000000003"/>
    <n v="3.5946852425180604"/>
    <n v="4.47"/>
    <n v="0.74"/>
    <n v="7.75"/>
    <n v="9.5238095238095233E-2"/>
    <s v="SCALE"/>
    <x v="0"/>
  </r>
  <r>
    <s v="harold.beal@gmail.com"/>
    <s v="harold"/>
    <s v="beal"/>
    <s v="Baytown"/>
    <s v="TX"/>
    <n v="1700"/>
    <s v="gold medal"/>
    <s v="Campaign_4"/>
    <s v="TikTok Ads"/>
    <s v="2024-01-13"/>
    <n v="400"/>
    <n v="2007"/>
    <n v="76"/>
    <n v="2"/>
    <n v="59.31"/>
    <n v="97.19"/>
    <n v="37.879999999999995"/>
    <n v="37.879999999999995"/>
    <n v="0.63867813184960365"/>
    <n v="3.79"/>
    <n v="0.78"/>
    <n v="29.66"/>
    <n v="2.6315789473684209E-2"/>
    <s v="SCALE"/>
    <x v="2"/>
  </r>
  <r>
    <s v="dream99103@yahoo.com"/>
    <s v="cassandra"/>
    <s v="johnson"/>
    <s v="Harvey"/>
    <s v="IL"/>
    <n v="4500"/>
    <s v="johnson transportation"/>
    <s v="Campaign_17"/>
    <s v="TikTok Ads"/>
    <s v="2024-01-18"/>
    <n v="1000"/>
    <n v="2243"/>
    <n v="62"/>
    <n v="2"/>
    <n v="28.38"/>
    <n v="107.09"/>
    <n v="78.710000000000008"/>
    <n v="78.710000000000008"/>
    <n v="2.7734319943622272"/>
    <n v="2.76"/>
    <n v="0.46"/>
    <n v="14.19"/>
    <n v="3.2258064516129031E-2"/>
    <s v="SCALE"/>
    <x v="1"/>
  </r>
  <r>
    <s v="lilbetsy9@yahoo.com"/>
    <s v="elizabeth"/>
    <s v="banks"/>
    <s v="Houston"/>
    <s v="TX"/>
    <n v="3519"/>
    <s v="fidelity national title"/>
    <s v="Campaign_10"/>
    <s v="TikTok Ads"/>
    <s v="2024-01-31"/>
    <n v="700"/>
    <n v="694"/>
    <n v="25"/>
    <n v="2"/>
    <n v="16.75"/>
    <n v="81.37"/>
    <n v="64.62"/>
    <n v="64.62"/>
    <n v="3.8579104477611943"/>
    <n v="3.6"/>
    <n v="0.67"/>
    <n v="8.3800000000000008"/>
    <n v="0.08"/>
    <s v="SCALE"/>
    <x v="0"/>
  </r>
  <r>
    <s v="lukeddavisjr@yahoo.com"/>
    <s v="luke"/>
    <s v="davis"/>
    <s v="Chicago"/>
    <s v="IL"/>
    <n v="5200"/>
    <s v="job corps"/>
    <s v="Campaign_15"/>
    <s v="TikTok Ads"/>
    <s v="2024-01-05"/>
    <n v="400"/>
    <n v="1545"/>
    <n v="43"/>
    <n v="1"/>
    <n v="31.69"/>
    <n v="62.6"/>
    <n v="30.91"/>
    <n v="30.91"/>
    <n v="0.97538655727358781"/>
    <n v="2.78"/>
    <n v="0.74"/>
    <n v="31.69"/>
    <n v="2.3255813953488372E-2"/>
    <s v="SCALE"/>
    <x v="2"/>
  </r>
  <r>
    <s v="lanies1026@yahoo.com"/>
    <s v="terri"/>
    <s v="dyson"/>
    <s v="Woodbridge"/>
    <s v="VA"/>
    <n v="2250"/>
    <s v="dc trails"/>
    <s v="Campaign_16"/>
    <s v="TikTok Ads"/>
    <s v="2024-01-05"/>
    <n v="200"/>
    <n v="951"/>
    <n v="16"/>
    <n v="0"/>
    <n v="7.51"/>
    <n v="0"/>
    <n v="-7.51"/>
    <n v="-7.51"/>
    <n v="-1"/>
    <n v="1.68"/>
    <n v="0.47"/>
    <n v="0"/>
    <n v="0"/>
    <s v="PAUSE"/>
    <x v="3"/>
  </r>
  <r>
    <s v="jonniewalker7@gmail.com"/>
    <s v="jonnie"/>
    <s v="walker"/>
    <s v="Allen"/>
    <s v="TX"/>
    <n v="2167"/>
    <s v="walmart"/>
    <s v="Campaign_4"/>
    <s v="TikTok Ads"/>
    <s v="2024-01-18"/>
    <n v="400"/>
    <n v="1188"/>
    <n v="19"/>
    <n v="0"/>
    <n v="12.18"/>
    <n v="0"/>
    <n v="-12.18"/>
    <n v="-12.18"/>
    <n v="-1"/>
    <n v="1.6"/>
    <n v="0.64"/>
    <n v="0"/>
    <n v="0"/>
    <s v="PAUSE"/>
    <x v="2"/>
  </r>
  <r>
    <s v="davisdanat@gmail.com"/>
    <s v="dana"/>
    <s v="davis"/>
    <s v="Trenton"/>
    <s v="NC"/>
    <n v="3004"/>
    <s v="caswell center"/>
    <s v="Campaign_4"/>
    <s v="TikTok Ads"/>
    <s v="2024-01-07"/>
    <n v="700"/>
    <n v="1858"/>
    <n v="28"/>
    <n v="0"/>
    <n v="20.03"/>
    <n v="0"/>
    <n v="-20.03"/>
    <n v="-20.03"/>
    <n v="-1"/>
    <n v="1.51"/>
    <n v="0.72"/>
    <n v="0"/>
    <n v="0"/>
    <s v="PAUSE"/>
    <x v="0"/>
  </r>
  <r>
    <s v="juliawendling30@yahoo.com"/>
    <s v="julia"/>
    <s v="wendling"/>
    <s v="Canton"/>
    <s v="OH"/>
    <n v="1500"/>
    <s v="j&amp;k subway"/>
    <s v="Campaign_7"/>
    <s v="TikTok Ads"/>
    <s v="2024-01-13"/>
    <n v="800"/>
    <n v="691"/>
    <n v="22"/>
    <n v="1"/>
    <n v="10.53"/>
    <n v="54.33"/>
    <n v="43.8"/>
    <n v="43.8"/>
    <n v="4.1595441595441596"/>
    <n v="3.18"/>
    <n v="0.48"/>
    <n v="10.53"/>
    <n v="4.5454545454545456E-2"/>
    <s v="SCALE"/>
    <x v="1"/>
  </r>
  <r>
    <s v="webster536085@bellsouth.net"/>
    <s v="shelly"/>
    <s v="williams"/>
    <s v="Carrollton"/>
    <s v="GA"/>
    <n v="2300"/>
    <s v="truckin together"/>
    <s v="Campaign_13"/>
    <s v="TikTok Ads"/>
    <s v="2024-01-12"/>
    <n v="100"/>
    <n v="1889"/>
    <n v="45"/>
    <n v="4"/>
    <n v="26.01"/>
    <n v="262.51"/>
    <n v="236.5"/>
    <n v="236.5"/>
    <n v="9.0926566705113405"/>
    <n v="2.38"/>
    <n v="0.57999999999999996"/>
    <n v="6.5"/>
    <n v="8.8888888888888892E-2"/>
    <s v="SCALE"/>
    <x v="3"/>
  </r>
  <r>
    <s v="saritamd2u@yahoo.com"/>
    <s v="sarita"/>
    <s v="davis"/>
    <s v="Macon"/>
    <s v="GA"/>
    <n v="1733"/>
    <s v="nu attraction"/>
    <s v="Campaign_6"/>
    <s v="TikTok Ads"/>
    <s v="2024-01-09"/>
    <n v="400"/>
    <n v="942"/>
    <n v="21"/>
    <n v="0"/>
    <n v="10.33"/>
    <n v="0"/>
    <n v="-10.33"/>
    <n v="-10.33"/>
    <n v="-1"/>
    <n v="2.23"/>
    <n v="0.49"/>
    <n v="0"/>
    <n v="0"/>
    <s v="PAUSE"/>
    <x v="2"/>
  </r>
  <r>
    <s v="seniorayanda@yahoo.com"/>
    <s v="ayanda"/>
    <s v="akagha"/>
    <s v="Arlington"/>
    <s v="TX"/>
    <n v="4882"/>
    <s v="comforcare senior services"/>
    <s v="Campaign_16"/>
    <s v="TikTok Ads"/>
    <s v="2024-01-09"/>
    <n v="200"/>
    <n v="1158"/>
    <n v="47"/>
    <n v="1"/>
    <n v="37.51"/>
    <n v="46.69"/>
    <n v="9.18"/>
    <n v="9.18"/>
    <n v="0.2447347374033591"/>
    <n v="4.0599999999999996"/>
    <n v="0.8"/>
    <n v="37.51"/>
    <n v="2.1276595744680851E-2"/>
    <s v="SCALE"/>
    <x v="3"/>
  </r>
  <r>
    <s v="gbfitzgerald2001@yahoo.com"/>
    <s v="geraldine"/>
    <s v="fitzgerald"/>
    <s v="Chicago"/>
    <s v="IL"/>
    <n v="1500"/>
    <n v="0"/>
    <s v="Campaign_17"/>
    <s v="TikTok Ads"/>
    <s v="2024-01-18"/>
    <n v="800"/>
    <n v="692"/>
    <n v="17"/>
    <n v="1"/>
    <n v="14.42"/>
    <n v="67.06"/>
    <n v="52.64"/>
    <n v="52.64"/>
    <n v="3.650485436893204"/>
    <n v="2.46"/>
    <n v="0.85"/>
    <n v="14.42"/>
    <n v="5.8823529411764705E-2"/>
    <s v="SCALE"/>
    <x v="1"/>
  </r>
  <r>
    <s v="rainyweather10@yahoo.com"/>
    <s v="jordan"/>
    <s v="musguire"/>
    <s v="New Galilee"/>
    <s v="PA"/>
    <n v="5843"/>
    <s v="musguire milling"/>
    <s v="Campaign_5"/>
    <s v="TikTok Ads"/>
    <s v="2024-01-14"/>
    <n v="400"/>
    <n v="2364"/>
    <n v="78"/>
    <n v="0"/>
    <n v="61.3"/>
    <n v="0"/>
    <n v="-61.3"/>
    <n v="-61.3"/>
    <n v="-1"/>
    <n v="3.3"/>
    <n v="0.79"/>
    <n v="0"/>
    <n v="0"/>
    <s v="PAUSE"/>
    <x v="2"/>
  </r>
  <r>
    <s v="rdprotruckdriver@aol.com"/>
    <s v="raymond"/>
    <s v="dougher"/>
    <s v="Pittston"/>
    <s v="PA"/>
    <n v="915"/>
    <s v="unempolyed"/>
    <s v="Campaign_2"/>
    <s v="TikTok Ads"/>
    <s v="2024-01-28"/>
    <n v="200"/>
    <n v="1782"/>
    <n v="52"/>
    <n v="4"/>
    <n v="41.87"/>
    <n v="241.93"/>
    <n v="200.06"/>
    <n v="200.06"/>
    <n v="4.7781227609266779"/>
    <n v="2.92"/>
    <n v="0.81"/>
    <n v="10.47"/>
    <n v="7.6923076923076927E-2"/>
    <s v="SCALE"/>
    <x v="3"/>
  </r>
  <r>
    <s v="sonialatejana@yahoo.com"/>
    <s v="sonia"/>
    <s v="orozco"/>
    <s v="West Jordan"/>
    <s v="UT"/>
    <n v="4500"/>
    <s v="jordan school district"/>
    <s v="Campaign_18"/>
    <s v="TikTok Ads"/>
    <s v="2024-01-03"/>
    <n v="500"/>
    <n v="995"/>
    <n v="19"/>
    <n v="0"/>
    <n v="9.7100000000000009"/>
    <n v="0"/>
    <n v="-9.7100000000000009"/>
    <n v="-9.7100000000000009"/>
    <n v="-1"/>
    <n v="1.91"/>
    <n v="0.51"/>
    <n v="0"/>
    <n v="0"/>
    <s v="PAUSE"/>
    <x v="2"/>
  </r>
  <r>
    <s v="wareagle7474.tjc@gmail.com"/>
    <s v="thelma"/>
    <s v="colovin"/>
    <s v="Crestview"/>
    <s v="FL"/>
    <n v="2000"/>
    <s v="state of florida"/>
    <s v="Campaign_6"/>
    <s v="TikTok Ads"/>
    <s v="2024-01-28"/>
    <n v="800"/>
    <n v="1201"/>
    <n v="41"/>
    <n v="4"/>
    <n v="23.54"/>
    <n v="140.69999999999999"/>
    <n v="117.16"/>
    <n v="117.16"/>
    <n v="4.9770603228547152"/>
    <n v="3.41"/>
    <n v="0.56999999999999995"/>
    <n v="5.88"/>
    <n v="9.7560975609756101E-2"/>
    <s v="SCALE"/>
    <x v="1"/>
  </r>
  <r>
    <s v="sexytaetae41@gmail.com"/>
    <s v="shanta"/>
    <s v="walker"/>
    <s v="Victorville"/>
    <s v="CA"/>
    <n v="1100"/>
    <s v="ihss"/>
    <s v="Campaign_18"/>
    <s v="TikTok Ads"/>
    <s v="2024-01-23"/>
    <n v="800"/>
    <n v="1538"/>
    <n v="40"/>
    <n v="1"/>
    <n v="30.12"/>
    <n v="54.73"/>
    <n v="24.609999999999996"/>
    <n v="24.609999999999996"/>
    <n v="0.81706507304116849"/>
    <n v="2.6"/>
    <n v="0.75"/>
    <n v="30.12"/>
    <n v="2.5000000000000001E-2"/>
    <s v="SCALE"/>
    <x v="1"/>
  </r>
  <r>
    <s v="rabago@gmail.com"/>
    <s v="annie"/>
    <s v="rabago"/>
    <s v="Fontana"/>
    <s v="CA"/>
    <n v="4108"/>
    <s v="super shops"/>
    <s v="Campaign_5"/>
    <s v="TikTok Ads"/>
    <s v="2024-01-01"/>
    <n v="800"/>
    <n v="2456"/>
    <n v="40"/>
    <n v="3"/>
    <n v="29.52"/>
    <n v="158.01"/>
    <n v="128.48999999999998"/>
    <n v="128.48999999999998"/>
    <n v="4.3526422764227632"/>
    <n v="1.63"/>
    <n v="0.74"/>
    <n v="9.84"/>
    <n v="7.4999999999999997E-2"/>
    <s v="SCALE"/>
    <x v="1"/>
  </r>
  <r>
    <s v="meprgirl69@yahoo.com"/>
    <s v="confesora"/>
    <s v="lopez"/>
    <s v="Cleveland"/>
    <s v="OH"/>
    <n v="2700"/>
    <s v="alliance"/>
    <s v="Campaign_5"/>
    <s v="TikTok Ads"/>
    <s v="2024-01-07"/>
    <n v="100"/>
    <n v="2096"/>
    <n v="44"/>
    <n v="0"/>
    <n v="19.260000000000002"/>
    <n v="0"/>
    <n v="-19.260000000000002"/>
    <n v="-19.260000000000002"/>
    <n v="-1"/>
    <n v="2.1"/>
    <n v="0.44"/>
    <n v="0"/>
    <n v="0"/>
    <s v="PAUSE"/>
    <x v="3"/>
  </r>
  <r>
    <s v="ronnie.stang@rockets.utoledo.edu"/>
    <s v="ronnie"/>
    <s v="stang"/>
    <s v="Toledo"/>
    <s v="OH"/>
    <n v="4000"/>
    <s v="fifth third bank"/>
    <s v="Campaign_7"/>
    <s v="TikTok Ads"/>
    <s v="2024-01-01"/>
    <n v="800"/>
    <n v="2054"/>
    <n v="85"/>
    <n v="2"/>
    <n v="45.28"/>
    <n v="113.29"/>
    <n v="68.010000000000005"/>
    <n v="68.010000000000005"/>
    <n v="1.5019876325088339"/>
    <n v="4.1399999999999997"/>
    <n v="0.53"/>
    <n v="22.64"/>
    <n v="2.3529411764705882E-2"/>
    <s v="SCALE"/>
    <x v="1"/>
  </r>
  <r>
    <s v="lacourparis@yahoo.com"/>
    <s v="paris"/>
    <s v="lacour"/>
    <s v="Chicago"/>
    <s v="IL"/>
    <n v="3000"/>
    <s v="center for community academic"/>
    <s v="Campaign_13"/>
    <s v="TikTok Ads"/>
    <s v="2024-01-28"/>
    <n v="500"/>
    <n v="1061"/>
    <n v="28"/>
    <n v="0"/>
    <n v="19.79"/>
    <n v="0"/>
    <n v="-19.79"/>
    <n v="-19.79"/>
    <n v="-1"/>
    <n v="2.64"/>
    <n v="0.71"/>
    <n v="0"/>
    <n v="0"/>
    <s v="PAUSE"/>
    <x v="2"/>
  </r>
  <r>
    <s v="amberdinni@aol.com"/>
    <s v="amber"/>
    <s v="wagner"/>
    <s v="San Antonio"/>
    <s v="TX"/>
    <n v="1975"/>
    <s v="state of texas"/>
    <s v="Campaign_1"/>
    <s v="TikTok Ads"/>
    <s v="2024-01-24"/>
    <n v="700"/>
    <n v="1555"/>
    <n v="65"/>
    <n v="5"/>
    <n v="46.9"/>
    <n v="279.26"/>
    <n v="232.35999999999999"/>
    <n v="232.35999999999999"/>
    <n v="4.9543710021321958"/>
    <n v="4.18"/>
    <n v="0.72"/>
    <n v="9.3800000000000008"/>
    <n v="7.6923076923076927E-2"/>
    <s v="SCALE"/>
    <x v="0"/>
  </r>
  <r>
    <s v="apopkamomof4@gmail.com"/>
    <s v="luci"/>
    <s v="sheehan"/>
    <s v="Apopka"/>
    <s v="FL"/>
    <n v="4500"/>
    <s v="virgina calvert"/>
    <s v="Campaign_9"/>
    <s v="TikTok Ads"/>
    <s v="2024-01-06"/>
    <n v="800"/>
    <n v="1710"/>
    <n v="29"/>
    <n v="0"/>
    <n v="15.31"/>
    <n v="0"/>
    <n v="-15.31"/>
    <n v="-15.31"/>
    <n v="-1"/>
    <n v="1.7"/>
    <n v="0.53"/>
    <n v="0"/>
    <n v="0"/>
    <s v="PAUSE"/>
    <x v="1"/>
  </r>
  <r>
    <s v="pameva16@yahoo.com"/>
    <s v="paula"/>
    <s v="pamevayahooc"/>
    <s v="nutley"/>
    <s v="NJ"/>
    <n v="3521"/>
    <s v="the childrens place"/>
    <s v="Campaign_7"/>
    <s v="TikTok Ads"/>
    <s v="2024-01-18"/>
    <n v="100"/>
    <n v="1737"/>
    <n v="53"/>
    <n v="1"/>
    <n v="27.02"/>
    <n v="62.61"/>
    <n v="35.590000000000003"/>
    <n v="35.590000000000003"/>
    <n v="1.3171724648408587"/>
    <n v="3.05"/>
    <n v="0.51"/>
    <n v="27.02"/>
    <n v="1.8867924528301886E-2"/>
    <s v="SCALE"/>
    <x v="3"/>
  </r>
  <r>
    <s v="slg32003@yahoo.com"/>
    <s v="silas"/>
    <s v="griffin"/>
    <s v="Los Angeles"/>
    <s v="CA"/>
    <n v="1918"/>
    <s v="cfss inc"/>
    <s v="Campaign_13"/>
    <s v="TikTok Ads"/>
    <s v="2024-01-20"/>
    <n v="300"/>
    <n v="724"/>
    <n v="29"/>
    <n v="0"/>
    <n v="19.920000000000002"/>
    <n v="0"/>
    <n v="-19.920000000000002"/>
    <n v="-19.920000000000002"/>
    <n v="-1"/>
    <n v="4.01"/>
    <n v="0.69"/>
    <n v="0"/>
    <n v="0"/>
    <s v="PAUSE"/>
    <x v="3"/>
  </r>
  <r>
    <s v="thizz23520@gmail.com"/>
    <s v="guillermo"/>
    <s v="mendez"/>
    <s v="Tucson"/>
    <s v="AZ"/>
    <n v="3500"/>
    <s v="tohonodhul"/>
    <s v="Campaign_12"/>
    <s v="TikTok Ads"/>
    <s v="2024-01-24"/>
    <n v="300"/>
    <n v="2423"/>
    <n v="73"/>
    <n v="7"/>
    <n v="36.9"/>
    <n v="265.51"/>
    <n v="228.60999999999999"/>
    <n v="228.60999999999999"/>
    <n v="6.1953929539295389"/>
    <n v="3.01"/>
    <n v="0.51"/>
    <n v="5.27"/>
    <n v="9.5890410958904104E-2"/>
    <s v="SCALE"/>
    <x v="3"/>
  </r>
  <r>
    <s v="quatishalawson@aol.com"/>
    <s v="quatisha"/>
    <s v="lawson"/>
    <s v="Jacksonville"/>
    <s v="FL"/>
    <n v="4700"/>
    <s v="jp morgan chase"/>
    <s v="Campaign_1"/>
    <s v="TikTok Ads"/>
    <s v="2024-01-28"/>
    <n v="300"/>
    <n v="1295"/>
    <n v="23"/>
    <n v="2"/>
    <n v="16.66"/>
    <n v="137.79"/>
    <n v="121.13"/>
    <n v="121.13"/>
    <n v="7.2707082833133247"/>
    <n v="1.78"/>
    <n v="0.72"/>
    <n v="8.33"/>
    <n v="8.6956521739130432E-2"/>
    <s v="SCALE"/>
    <x v="3"/>
  </r>
  <r>
    <s v="tylerjeanhebert@live.com"/>
    <s v="tyler"/>
    <s v="hebert"/>
    <s v="Dallas"/>
    <s v="TX"/>
    <n v="2750"/>
    <s v="compass bank plano"/>
    <s v="Campaign_15"/>
    <s v="TikTok Ads"/>
    <s v="2024-01-19"/>
    <n v="500"/>
    <n v="1804"/>
    <n v="31"/>
    <n v="1"/>
    <n v="19.579999999999998"/>
    <n v="35.909999999999997"/>
    <n v="16.329999999999998"/>
    <n v="16.329999999999998"/>
    <n v="0.83401430030643509"/>
    <n v="1.72"/>
    <n v="0.63"/>
    <n v="19.579999999999998"/>
    <n v="3.2258064516129031E-2"/>
    <s v="SCALE"/>
    <x v="2"/>
  </r>
  <r>
    <s v="vikperez@hotmail.com"/>
    <s v="victoria"/>
    <s v="perez"/>
    <s v="Spring"/>
    <s v="TX"/>
    <n v="1900"/>
    <s v="houstonian mortgage"/>
    <s v="Campaign_1"/>
    <s v="TikTok Ads"/>
    <s v="2024-01-26"/>
    <n v="700"/>
    <n v="2323"/>
    <n v="57"/>
    <n v="6"/>
    <n v="39.21"/>
    <n v="351.83"/>
    <n v="312.62"/>
    <n v="312.62"/>
    <n v="7.972966080081612"/>
    <n v="2.4500000000000002"/>
    <n v="0.69"/>
    <n v="6.54"/>
    <n v="0.10526315789473684"/>
    <s v="SCALE"/>
    <x v="0"/>
  </r>
  <r>
    <s v="samemily0216@live.com"/>
    <s v="samantha"/>
    <s v="clemens"/>
    <s v="Fort Worth"/>
    <s v="TX"/>
    <n v="3521"/>
    <s v="spectrumvoip"/>
    <s v="Campaign_11"/>
    <s v="TikTok Ads"/>
    <s v="2024-01-31"/>
    <n v="400"/>
    <n v="767"/>
    <n v="13"/>
    <n v="1"/>
    <n v="7.69"/>
    <n v="36.65"/>
    <n v="28.959999999999997"/>
    <n v="28.959999999999997"/>
    <n v="3.7659297789336796"/>
    <n v="1.69"/>
    <n v="0.59"/>
    <n v="7.69"/>
    <n v="7.6923076923076927E-2"/>
    <s v="SCALE"/>
    <x v="2"/>
  </r>
  <r>
    <s v="samartin1975@gmail.com"/>
    <s v="scott"/>
    <s v="martin"/>
    <s v="Austin"/>
    <s v="TX"/>
    <n v="4831"/>
    <s v="khda"/>
    <s v="Campaign_18"/>
    <s v="TikTok Ads"/>
    <s v="2024-01-05"/>
    <n v="300"/>
    <n v="1008"/>
    <n v="36"/>
    <n v="0"/>
    <n v="24.43"/>
    <n v="0"/>
    <n v="-24.43"/>
    <n v="-24.43"/>
    <n v="-1"/>
    <n v="3.57"/>
    <n v="0.68"/>
    <n v="0"/>
    <n v="0"/>
    <s v="PAUSE"/>
    <x v="3"/>
  </r>
  <r>
    <s v="kristie1977@gmail.com"/>
    <s v="kristie"/>
    <s v="crawford"/>
    <s v="Monahans"/>
    <s v="TX"/>
    <n v="3250"/>
    <s v="usps"/>
    <s v="Campaign_8"/>
    <s v="TikTok Ads"/>
    <s v="2024-01-16"/>
    <n v="1000"/>
    <n v="2159"/>
    <n v="59"/>
    <n v="2"/>
    <n v="42.45"/>
    <n v="128.58000000000001"/>
    <n v="86.13000000000001"/>
    <n v="86.13000000000001"/>
    <n v="2.0289752650176678"/>
    <n v="2.73"/>
    <n v="0.72"/>
    <n v="21.22"/>
    <n v="3.3898305084745763E-2"/>
    <s v="SCALE"/>
    <x v="1"/>
  </r>
  <r>
    <s v="ram_marshall2006@yahoo.com"/>
    <s v="raymond"/>
    <s v="marshall"/>
    <s v="Jersey City"/>
    <s v="NJ"/>
    <n v="1625"/>
    <s v="td bank"/>
    <s v="Campaign_18"/>
    <s v="TikTok Ads"/>
    <s v="2024-01-20"/>
    <n v="600"/>
    <n v="797"/>
    <n v="27"/>
    <n v="0"/>
    <n v="20.92"/>
    <n v="0"/>
    <n v="-20.92"/>
    <n v="-20.92"/>
    <n v="-1"/>
    <n v="3.39"/>
    <n v="0.77"/>
    <n v="0"/>
    <n v="0"/>
    <s v="PAUSE"/>
    <x v="0"/>
  </r>
  <r>
    <s v="mikejmcollins@gmail.com"/>
    <s v="michael"/>
    <s v="collins"/>
    <s v="Warren"/>
    <s v="MI"/>
    <n v="4333"/>
    <s v="subway"/>
    <s v="Campaign_10"/>
    <s v="TikTok Ads"/>
    <s v="2024-01-29"/>
    <n v="100"/>
    <n v="1935"/>
    <n v="37"/>
    <n v="3"/>
    <n v="27.69"/>
    <n v="201.64"/>
    <n v="173.95"/>
    <n v="173.95"/>
    <n v="6.282051282051281"/>
    <n v="1.91"/>
    <n v="0.75"/>
    <n v="9.23"/>
    <n v="8.1081081081081086E-2"/>
    <s v="SCALE"/>
    <x v="3"/>
  </r>
  <r>
    <s v="aldonoe81@live.com"/>
    <s v="aldo"/>
    <s v="azpeitia"/>
    <s v="Dixon"/>
    <s v="CA"/>
    <n v="2600"/>
    <s v="pgp international"/>
    <s v="Campaign_14"/>
    <s v="TikTok Ads"/>
    <s v="2024-01-11"/>
    <n v="100"/>
    <n v="1224"/>
    <n v="43"/>
    <n v="1"/>
    <n v="28.46"/>
    <n v="68.790000000000006"/>
    <n v="40.330000000000005"/>
    <n v="40.330000000000005"/>
    <n v="1.4170765987350669"/>
    <n v="3.51"/>
    <n v="0.66"/>
    <n v="28.46"/>
    <n v="2.3255813953488372E-2"/>
    <s v="SCALE"/>
    <x v="3"/>
  </r>
  <r>
    <s v="spinnersdad@gmail.com"/>
    <s v="john"/>
    <s v="morelli"/>
    <s v="Dickson City"/>
    <s v="PA"/>
    <n v="1900"/>
    <s v="pitbull securiy"/>
    <s v="Campaign_17"/>
    <s v="TikTok Ads"/>
    <s v="2024-01-02"/>
    <n v="200"/>
    <n v="1937"/>
    <n v="80"/>
    <n v="3"/>
    <n v="62.83"/>
    <n v="221.83"/>
    <n v="159"/>
    <n v="159"/>
    <n v="2.5306382301448354"/>
    <n v="4.13"/>
    <n v="0.79"/>
    <n v="20.94"/>
    <n v="3.7499999999999999E-2"/>
    <s v="SCALE"/>
    <x v="3"/>
  </r>
  <r>
    <s v="mcdowell.reuben.t@gmail.com"/>
    <s v="reuben"/>
    <s v="mcdowell"/>
    <s v="Norfolk"/>
    <s v="VA"/>
    <n v="2167"/>
    <s v="us navy"/>
    <s v="Campaign_18"/>
    <s v="TikTok Ads"/>
    <s v="2024-01-13"/>
    <n v="500"/>
    <n v="1292"/>
    <n v="55"/>
    <n v="2"/>
    <n v="35.770000000000003"/>
    <n v="115.09"/>
    <n v="79.319999999999993"/>
    <n v="79.319999999999993"/>
    <n v="2.2175006989097006"/>
    <n v="4.26"/>
    <n v="0.65"/>
    <n v="17.89"/>
    <n v="3.6363636363636362E-2"/>
    <s v="SCALE"/>
    <x v="2"/>
  </r>
  <r>
    <s v="essimonton@ikonfin.com"/>
    <s v="eva"/>
    <s v="simonton"/>
    <s v="Macon"/>
    <s v="GA"/>
    <n v="1600"/>
    <s v="ge  capital"/>
    <s v="Campaign_6"/>
    <s v="TikTok Ads"/>
    <s v="2024-01-20"/>
    <n v="400"/>
    <n v="1710"/>
    <n v="49"/>
    <n v="0"/>
    <n v="34.9"/>
    <n v="0"/>
    <n v="-34.9"/>
    <n v="-34.9"/>
    <n v="-1"/>
    <n v="2.87"/>
    <n v="0.71"/>
    <n v="0"/>
    <n v="0"/>
    <s v="PAUSE"/>
    <x v="2"/>
  </r>
  <r>
    <s v="valwherry@hotmail.com"/>
    <s v="valerie"/>
    <s v="wherry"/>
    <s v="Wichita Falls"/>
    <s v="TX"/>
    <n v="1500"/>
    <s v="health and human services"/>
    <s v="Campaign_20"/>
    <s v="TikTok Ads"/>
    <s v="2024-01-15"/>
    <n v="800"/>
    <n v="1708"/>
    <n v="64"/>
    <n v="0"/>
    <n v="28.14"/>
    <n v="0"/>
    <n v="-28.14"/>
    <n v="-28.14"/>
    <n v="-1"/>
    <n v="3.75"/>
    <n v="0.44"/>
    <n v="0"/>
    <n v="0"/>
    <s v="PAUSE"/>
    <x v="1"/>
  </r>
  <r>
    <s v="mrcollinseb@yahoo.com"/>
    <s v="eric"/>
    <s v="collins"/>
    <s v="North Charles"/>
    <s v="SC"/>
    <n v="5867"/>
    <s v="allegiance security group"/>
    <s v="Campaign_18"/>
    <s v="TikTok Ads"/>
    <s v="2024-01-17"/>
    <n v="600"/>
    <n v="1017"/>
    <n v="31"/>
    <n v="0"/>
    <n v="19.649999999999999"/>
    <n v="0"/>
    <n v="-19.649999999999999"/>
    <n v="-19.649999999999999"/>
    <n v="-1"/>
    <n v="3.05"/>
    <n v="0.63"/>
    <n v="0"/>
    <n v="0"/>
    <s v="PAUSE"/>
    <x v="0"/>
  </r>
  <r>
    <s v="bessey45236@yahoo.com"/>
    <s v="shannon"/>
    <s v="bessey"/>
    <s v="Cincinnati"/>
    <s v="OH"/>
    <n v="1500"/>
    <s v="sweatshop clothing"/>
    <s v="Campaign_13"/>
    <s v="TikTok Ads"/>
    <s v="2024-01-20"/>
    <n v="700"/>
    <n v="1946"/>
    <n v="43"/>
    <n v="3"/>
    <n v="35.049999999999997"/>
    <n v="120.21"/>
    <n v="85.16"/>
    <n v="85.16"/>
    <n v="2.4296718972895865"/>
    <n v="2.21"/>
    <n v="0.82"/>
    <n v="11.68"/>
    <n v="6.9767441860465115E-2"/>
    <s v="SCALE"/>
    <x v="0"/>
  </r>
  <r>
    <s v="mhurtado143@gmail.com"/>
    <s v="maria"/>
    <s v="hurtado"/>
    <s v="Clifton"/>
    <s v="NJ"/>
    <n v="1408"/>
    <s v="st josephs hospital"/>
    <s v="Campaign_3"/>
    <s v="TikTok Ads"/>
    <s v="2024-01-31"/>
    <n v="1000"/>
    <n v="1575"/>
    <n v="29"/>
    <n v="0"/>
    <n v="15.74"/>
    <n v="0"/>
    <n v="-15.74"/>
    <n v="-15.74"/>
    <n v="-1"/>
    <n v="1.84"/>
    <n v="0.54"/>
    <n v="0"/>
    <n v="0"/>
    <s v="PAUSE"/>
    <x v="1"/>
  </r>
  <r>
    <s v="mary.noggle@yahoo.com"/>
    <s v="mary"/>
    <s v="noggle"/>
    <s v="Cincinnati"/>
    <s v="OH"/>
    <n v="1625"/>
    <s v="salem woods"/>
    <s v="Campaign_6"/>
    <s v="TikTok Ads"/>
    <s v="2024-01-22"/>
    <n v="700"/>
    <n v="1185"/>
    <n v="19"/>
    <n v="0"/>
    <n v="8.36"/>
    <n v="0"/>
    <n v="-8.36"/>
    <n v="-8.36"/>
    <n v="-1"/>
    <n v="1.6"/>
    <n v="0.44"/>
    <n v="0"/>
    <n v="0"/>
    <s v="PAUSE"/>
    <x v="0"/>
  </r>
  <r>
    <s v="josh.letts@yahoo.com"/>
    <s v="josh"/>
    <s v="letts"/>
    <s v="Goodman"/>
    <s v="MO"/>
    <n v="1728"/>
    <s v="swift const."/>
    <s v="Campaign_4"/>
    <s v="TikTok Ads"/>
    <s v="2024-01-13"/>
    <n v="300"/>
    <n v="521"/>
    <n v="22"/>
    <n v="1"/>
    <n v="12.54"/>
    <n v="48.75"/>
    <n v="36.21"/>
    <n v="36.21"/>
    <n v="2.8875598086124405"/>
    <n v="4.22"/>
    <n v="0.56999999999999995"/>
    <n v="12.54"/>
    <n v="4.5454545454545456E-2"/>
    <s v="SCALE"/>
    <x v="3"/>
  </r>
  <r>
    <s v="rebeccacampos1974@yahoo.com"/>
    <s v="rebecca"/>
    <s v="campos"/>
    <s v="San Antonio"/>
    <s v="TX"/>
    <n v="1625"/>
    <s v="gonzaba medical"/>
    <s v="Campaign_5"/>
    <s v="TikTok Ads"/>
    <s v="2024-01-19"/>
    <n v="700"/>
    <n v="788"/>
    <n v="12"/>
    <n v="0"/>
    <n v="6.88"/>
    <n v="0"/>
    <n v="-6.88"/>
    <n v="-6.88"/>
    <n v="-1"/>
    <n v="1.52"/>
    <n v="0.56999999999999995"/>
    <n v="0"/>
    <n v="0"/>
    <s v="PAUSE"/>
    <x v="0"/>
  </r>
  <r>
    <s v="tashaboon611@aol.com"/>
    <s v="tasha"/>
    <s v="howard"/>
    <s v="Bartow"/>
    <s v="FL"/>
    <n v="2750"/>
    <s v="peace river citrus"/>
    <s v="Campaign_20"/>
    <s v="TikTok Ads"/>
    <s v="2024-01-15"/>
    <n v="400"/>
    <n v="2049"/>
    <n v="89"/>
    <n v="0"/>
    <n v="54.03"/>
    <n v="0"/>
    <n v="-54.03"/>
    <n v="-54.03"/>
    <n v="-1"/>
    <n v="4.34"/>
    <n v="0.61"/>
    <n v="0"/>
    <n v="0"/>
    <s v="PAUSE"/>
    <x v="2"/>
  </r>
  <r>
    <s v="mariepressley33@gmail.com"/>
    <s v="choubert"/>
    <s v="dangervil"/>
    <s v="Sanford"/>
    <s v="FL"/>
    <n v="2100"/>
    <s v="ameriguard"/>
    <s v="Campaign_11"/>
    <s v="TikTok Ads"/>
    <s v="2024-01-25"/>
    <n v="100"/>
    <n v="2232"/>
    <n v="39"/>
    <n v="4"/>
    <n v="32.840000000000003"/>
    <n v="262.27"/>
    <n v="229.42999999999998"/>
    <n v="229.42999999999998"/>
    <n v="6.9862971985383666"/>
    <n v="1.75"/>
    <n v="0.84"/>
    <n v="8.2100000000000009"/>
    <n v="0.10256410256410256"/>
    <s v="SCALE"/>
    <x v="3"/>
  </r>
  <r>
    <s v="onurmindd@msn.com"/>
    <s v="angela"/>
    <s v="dunn"/>
    <s v="Laurel"/>
    <s v="DE"/>
    <n v="2750"/>
    <s v="suicide bridge"/>
    <s v="Campaign_20"/>
    <s v="TikTok Ads"/>
    <s v="2024-01-30"/>
    <n v="100"/>
    <n v="2305"/>
    <n v="48"/>
    <n v="0"/>
    <n v="19.48"/>
    <n v="0"/>
    <n v="-19.48"/>
    <n v="-19.48"/>
    <n v="-1"/>
    <n v="2.08"/>
    <n v="0.41"/>
    <n v="0"/>
    <n v="0"/>
    <s v="PAUSE"/>
    <x v="3"/>
  </r>
  <r>
    <s v="lavorius@yahoo.com"/>
    <s v="lameasha"/>
    <s v="green"/>
    <s v="Houston"/>
    <s v="TX"/>
    <n v="5000"/>
    <s v="memorial hermann"/>
    <s v="Campaign_19"/>
    <s v="TikTok Ads"/>
    <s v="2024-01-08"/>
    <n v="500"/>
    <n v="723"/>
    <n v="22"/>
    <n v="0"/>
    <n v="15.19"/>
    <n v="0"/>
    <n v="-15.19"/>
    <n v="-15.19"/>
    <n v="-1"/>
    <n v="3.04"/>
    <n v="0.69"/>
    <n v="0"/>
    <n v="0"/>
    <s v="PAUSE"/>
    <x v="2"/>
  </r>
  <r>
    <s v="dera.waller@yahoo.com"/>
    <s v="dera"/>
    <s v="waller"/>
    <s v="Friendswood"/>
    <s v="TX"/>
    <n v="3500"/>
    <s v="colbert and ball tax servic"/>
    <s v="Campaign_18"/>
    <s v="TikTok Ads"/>
    <s v="2024-01-18"/>
    <n v="700"/>
    <n v="1168"/>
    <n v="30"/>
    <n v="1"/>
    <n v="14.75"/>
    <n v="71.92"/>
    <n v="57.17"/>
    <n v="57.17"/>
    <n v="3.8759322033898305"/>
    <n v="2.57"/>
    <n v="0.49"/>
    <n v="14.75"/>
    <n v="3.3333333333333333E-2"/>
    <s v="SCALE"/>
    <x v="0"/>
  </r>
  <r>
    <s v="dodge_man_1976@yahoo.com"/>
    <s v="harold"/>
    <s v="cushman"/>
    <s v="Houston"/>
    <s v="TX"/>
    <n v="3521"/>
    <s v="wb western"/>
    <s v="Campaign_9"/>
    <s v="TikTok Ads"/>
    <s v="2024-01-13"/>
    <n v="1000"/>
    <n v="2206"/>
    <n v="41"/>
    <n v="4"/>
    <n v="20.170000000000002"/>
    <n v="264.14999999999998"/>
    <n v="243.97999999999996"/>
    <n v="243.97999999999996"/>
    <n v="12.096182449181951"/>
    <n v="1.86"/>
    <n v="0.49"/>
    <n v="5.04"/>
    <n v="9.7560975609756101E-2"/>
    <s v="SCALE"/>
    <x v="1"/>
  </r>
  <r>
    <s v="shemia.washington@hotmail.com"/>
    <s v="shemia"/>
    <s v="washington"/>
    <s v="Crescent City"/>
    <s v="FL"/>
    <n v="2900"/>
    <s v="bank of america; n.a."/>
    <s v="Campaign_5"/>
    <s v="TikTok Ads"/>
    <s v="2024-01-05"/>
    <n v="800"/>
    <n v="870"/>
    <n v="15"/>
    <n v="1"/>
    <n v="8"/>
    <n v="51.04"/>
    <n v="43.04"/>
    <n v="43.04"/>
    <n v="5.38"/>
    <n v="1.72"/>
    <n v="0.53"/>
    <n v="8"/>
    <n v="6.6666666666666666E-2"/>
    <s v="SCALE"/>
    <x v="1"/>
  </r>
  <r>
    <s v="sthursday87@yahoo.com"/>
    <s v="stefanie"/>
    <s v="wieder"/>
    <s v="Saint Augusti"/>
    <s v="FL"/>
    <n v="3159"/>
    <s v="u.s. polo assn."/>
    <s v="Campaign_17"/>
    <s v="TikTok Ads"/>
    <s v="2024-01-14"/>
    <n v="800"/>
    <n v="1005"/>
    <n v="45"/>
    <n v="0"/>
    <n v="22.65"/>
    <n v="0"/>
    <n v="-22.65"/>
    <n v="-22.65"/>
    <n v="-1"/>
    <n v="4.4800000000000004"/>
    <n v="0.5"/>
    <n v="0"/>
    <n v="0"/>
    <s v="PAUSE"/>
    <x v="1"/>
  </r>
  <r>
    <s v="lanceoverton82@gmail.com"/>
    <s v="lance"/>
    <s v="overton"/>
    <s v="Trenton"/>
    <s v="NJ"/>
    <n v="1625"/>
    <s v="the shop"/>
    <s v="Campaign_4"/>
    <s v="TikTok Ads"/>
    <s v="2024-01-27"/>
    <n v="400"/>
    <n v="949"/>
    <n v="25"/>
    <n v="0"/>
    <n v="18.84"/>
    <n v="0"/>
    <n v="-18.84"/>
    <n v="-18.84"/>
    <n v="-1"/>
    <n v="2.63"/>
    <n v="0.75"/>
    <n v="0"/>
    <n v="0"/>
    <s v="PAUSE"/>
    <x v="2"/>
  </r>
  <r>
    <s v="tatia.alford@gmail.com"/>
    <s v="tatia"/>
    <s v="alford"/>
    <s v="Baltimore"/>
    <s v="MD"/>
    <n v="5184"/>
    <s v="sickle cell disease"/>
    <s v="Campaign_16"/>
    <s v="TikTok Ads"/>
    <s v="2024-01-17"/>
    <n v="1000"/>
    <n v="1509"/>
    <n v="49"/>
    <n v="4"/>
    <n v="20.45"/>
    <n v="149.22"/>
    <n v="128.77000000000001"/>
    <n v="128.77000000000001"/>
    <n v="6.2968215158924217"/>
    <n v="3.25"/>
    <n v="0.42"/>
    <n v="5.1100000000000003"/>
    <n v="8.1632653061224483E-2"/>
    <s v="SCALE"/>
    <x v="1"/>
  </r>
  <r>
    <s v="310cessna@gmail.com"/>
    <s v="eddie"/>
    <s v="barnes"/>
    <s v="Saint Louis"/>
    <s v="MO"/>
    <n v="1417"/>
    <s v="aeroworks"/>
    <s v="Campaign_15"/>
    <s v="TikTok Ads"/>
    <s v="2024-01-01"/>
    <n v="200"/>
    <n v="1824"/>
    <n v="42"/>
    <n v="1"/>
    <n v="23.07"/>
    <n v="65.099999999999994"/>
    <n v="42.029999999999994"/>
    <n v="42.029999999999994"/>
    <n v="1.8218465539661897"/>
    <n v="2.2999999999999998"/>
    <n v="0.55000000000000004"/>
    <n v="23.07"/>
    <n v="2.3809523809523808E-2"/>
    <s v="SCALE"/>
    <x v="3"/>
  </r>
  <r>
    <s v="lashonm96@yahoo.com"/>
    <s v="jameka"/>
    <s v="manuel"/>
    <s v="Covington"/>
    <s v="GA"/>
    <n v="2300"/>
    <s v="ges"/>
    <s v="Campaign_7"/>
    <s v="TikTok Ads"/>
    <s v="2024-01-11"/>
    <n v="500"/>
    <n v="1450"/>
    <n v="35"/>
    <n v="1"/>
    <n v="22.82"/>
    <n v="67.040000000000006"/>
    <n v="44.220000000000006"/>
    <n v="44.220000000000006"/>
    <n v="1.9377738825591588"/>
    <n v="2.41"/>
    <n v="0.65"/>
    <n v="22.82"/>
    <n v="2.8571428571428571E-2"/>
    <s v="SCALE"/>
    <x v="2"/>
  </r>
  <r>
    <s v="mialmabella84@yahoo.com"/>
    <s v="marko"/>
    <s v="cotton"/>
    <s v="Saint Petersb"/>
    <s v="FL"/>
    <n v="1500"/>
    <s v="american eagle"/>
    <s v="Campaign_2"/>
    <s v="TikTok Ads"/>
    <s v="2024-01-15"/>
    <n v="800"/>
    <n v="2350"/>
    <n v="36"/>
    <n v="0"/>
    <n v="21.27"/>
    <n v="0"/>
    <n v="-21.27"/>
    <n v="-21.27"/>
    <n v="-1"/>
    <n v="1.53"/>
    <n v="0.59"/>
    <n v="0"/>
    <n v="0"/>
    <s v="PAUSE"/>
    <x v="1"/>
  </r>
  <r>
    <s v="bryanj8@gmail.com"/>
    <s v="bryan"/>
    <s v="johnson"/>
    <s v="Tucson"/>
    <s v="AZ"/>
    <n v="1500"/>
    <s v="tmobile"/>
    <s v="Campaign_2"/>
    <s v="TikTok Ads"/>
    <s v="2024-01-03"/>
    <n v="300"/>
    <n v="871"/>
    <n v="27"/>
    <n v="0"/>
    <n v="16.829999999999998"/>
    <n v="0"/>
    <n v="-16.829999999999998"/>
    <n v="-16.829999999999998"/>
    <n v="-1"/>
    <n v="3.1"/>
    <n v="0.62"/>
    <n v="0"/>
    <n v="0"/>
    <s v="PAUSE"/>
    <x v="3"/>
  </r>
  <r>
    <s v="edwarmcool@hotmail.com"/>
    <s v="anthony"/>
    <s v="dishmon"/>
    <s v="Fort Worth"/>
    <s v="TX"/>
    <n v="2700"/>
    <s v="ygi international"/>
    <s v="Campaign_9"/>
    <s v="TikTok Ads"/>
    <s v="2024-01-09"/>
    <n v="600"/>
    <n v="1283"/>
    <n v="22"/>
    <n v="2"/>
    <n v="18.48"/>
    <n v="130.11000000000001"/>
    <n v="111.63000000000001"/>
    <n v="111.63000000000001"/>
    <n v="6.0405844155844157"/>
    <n v="1.71"/>
    <n v="0.84"/>
    <n v="9.24"/>
    <n v="9.0909090909090912E-2"/>
    <s v="SCALE"/>
    <x v="0"/>
  </r>
  <r>
    <s v="michaelrippee@gmail.com"/>
    <s v="michael"/>
    <s v="rippee"/>
    <s v="Redding"/>
    <s v="CA"/>
    <n v="2100"/>
    <s v="first california bank"/>
    <s v="Campaign_7"/>
    <s v="TikTok Ads"/>
    <s v="2024-01-25"/>
    <n v="300"/>
    <n v="2496"/>
    <n v="88"/>
    <n v="3"/>
    <n v="52.82"/>
    <n v="134.59"/>
    <n v="81.77000000000001"/>
    <n v="81.77000000000001"/>
    <n v="1.5480878455130633"/>
    <n v="3.53"/>
    <n v="0.6"/>
    <n v="17.61"/>
    <n v="3.4090909090909088E-2"/>
    <s v="SCALE"/>
    <x v="3"/>
  </r>
  <r>
    <s v="misskitty2829@yahoo.com"/>
    <s v="barbara"/>
    <s v="dingle"/>
    <s v="Sumter"/>
    <s v="SC"/>
    <n v="3600"/>
    <s v="carolina custom"/>
    <s v="Campaign_19"/>
    <s v="TikTok Ads"/>
    <s v="2024-01-14"/>
    <n v="500"/>
    <n v="2472"/>
    <n v="66"/>
    <n v="5"/>
    <n v="30.93"/>
    <n v="216.97"/>
    <n v="186.04"/>
    <n v="186.04"/>
    <n v="6.0148722922728739"/>
    <n v="2.67"/>
    <n v="0.47"/>
    <n v="6.19"/>
    <n v="7.575757575757576E-2"/>
    <s v="SCALE"/>
    <x v="2"/>
  </r>
  <r>
    <s v="rissag1227@gmail.com"/>
    <s v="marissa"/>
    <s v="gray"/>
    <s v="Lake Mary"/>
    <s v="FL"/>
    <n v="1500"/>
    <s v="parliament house orlando"/>
    <s v="Campaign_9"/>
    <s v="TikTok Ads"/>
    <s v="2024-01-04"/>
    <n v="300"/>
    <n v="1642"/>
    <n v="63"/>
    <n v="0"/>
    <n v="40.76"/>
    <n v="0"/>
    <n v="-40.76"/>
    <n v="-40.76"/>
    <n v="-1"/>
    <n v="3.84"/>
    <n v="0.65"/>
    <n v="0"/>
    <n v="0"/>
    <s v="PAUSE"/>
    <x v="3"/>
  </r>
  <r>
    <s v="eeyvdjlove4ever@live.com"/>
    <s v="erick"/>
    <s v="young"/>
    <s v="Stedman"/>
    <s v="NC"/>
    <n v="1500"/>
    <s v="bank of america; n.a."/>
    <s v="Campaign_5"/>
    <s v="TikTok Ads"/>
    <s v="2024-01-22"/>
    <n v="800"/>
    <n v="1540"/>
    <n v="51"/>
    <n v="0"/>
    <n v="23.36"/>
    <n v="0"/>
    <n v="-23.36"/>
    <n v="-23.36"/>
    <n v="-1"/>
    <n v="3.31"/>
    <n v="0.46"/>
    <n v="0"/>
    <n v="0"/>
    <s v="PAUSE"/>
    <x v="1"/>
  </r>
  <r>
    <s v="tspint@hotmail.com"/>
    <s v="thomas"/>
    <s v="spint"/>
    <s v="Rapid City"/>
    <s v="SD"/>
    <n v="1250"/>
    <s v="hilt eng inc"/>
    <s v="Campaign_2"/>
    <s v="TikTok Ads"/>
    <s v="2024-01-01"/>
    <n v="500"/>
    <n v="2443"/>
    <n v="95"/>
    <n v="2"/>
    <n v="59.82"/>
    <n v="78.06"/>
    <n v="18.240000000000002"/>
    <n v="18.240000000000002"/>
    <n v="0.30491474423269815"/>
    <n v="3.89"/>
    <n v="0.63"/>
    <n v="29.91"/>
    <n v="2.1052631578947368E-2"/>
    <s v="SCALE"/>
    <x v="2"/>
  </r>
  <r>
    <s v="doggie2149@aol.com"/>
    <s v="ethel"/>
    <s v="surdel"/>
    <s v="Berlin"/>
    <s v="CT"/>
    <n v="1700"/>
    <s v="benefits"/>
    <s v="Campaign_2"/>
    <s v="TikTok Ads"/>
    <s v="2024-01-09"/>
    <n v="300"/>
    <n v="1291"/>
    <n v="53"/>
    <n v="4"/>
    <n v="34.74"/>
    <n v="285.58999999999997"/>
    <n v="250.84999999999997"/>
    <n v="250.84999999999997"/>
    <n v="7.2207829591249268"/>
    <n v="4.1100000000000003"/>
    <n v="0.66"/>
    <n v="8.68"/>
    <n v="7.5471698113207544E-2"/>
    <s v="SCALE"/>
    <x v="3"/>
  </r>
  <r>
    <s v="cjt48@yahoo.com"/>
    <s v="clayton"/>
    <s v="teel"/>
    <s v="Jay"/>
    <s v="OK"/>
    <n v="3000"/>
    <s v="simmons foods inc"/>
    <s v="Campaign_3"/>
    <s v="TikTok Ads"/>
    <s v="2024-01-13"/>
    <n v="500"/>
    <n v="2442"/>
    <n v="91"/>
    <n v="3"/>
    <n v="46.67"/>
    <n v="223.72"/>
    <n v="177.05"/>
    <n v="177.05"/>
    <n v="3.7936575958860081"/>
    <n v="3.73"/>
    <n v="0.51"/>
    <n v="15.56"/>
    <n v="3.2967032967032968E-2"/>
    <s v="SCALE"/>
    <x v="2"/>
  </r>
  <r>
    <s v="dwncox@gmail.com"/>
    <s v="dwayne"/>
    <s v="cox"/>
    <s v="Chicago"/>
    <s v="IL"/>
    <n v="2000"/>
    <s v="family dollar"/>
    <s v="Campaign_13"/>
    <s v="TikTok Ads"/>
    <s v="2024-01-19"/>
    <n v="1000"/>
    <n v="1837"/>
    <n v="45"/>
    <n v="1"/>
    <n v="35.1"/>
    <n v="39.4"/>
    <n v="4.2999999999999972"/>
    <n v="4.2999999999999972"/>
    <n v="0.12250712250712242"/>
    <n v="2.4500000000000002"/>
    <n v="0.78"/>
    <n v="35.1"/>
    <n v="2.2222222222222223E-2"/>
    <s v="SCALE"/>
    <x v="1"/>
  </r>
  <r>
    <s v="stanleypittman8@aol.com"/>
    <s v="stanley"/>
    <s v="pitman"/>
    <s v="Quincy"/>
    <s v="FL"/>
    <n v="2000"/>
    <s v="walmart"/>
    <s v="Campaign_15"/>
    <s v="TikTok Ads"/>
    <s v="2024-01-18"/>
    <n v="800"/>
    <n v="1934"/>
    <n v="37"/>
    <n v="0"/>
    <n v="27.23"/>
    <n v="0"/>
    <n v="-27.23"/>
    <n v="-27.23"/>
    <n v="-1"/>
    <n v="1.91"/>
    <n v="0.74"/>
    <n v="0"/>
    <n v="0"/>
    <s v="PAUSE"/>
    <x v="1"/>
  </r>
  <r>
    <s v="stevenw1958@yahoo.com"/>
    <s v="steven"/>
    <s v="williams"/>
    <s v="Bellwood"/>
    <s v="IL"/>
    <n v="2100"/>
    <s v="fresh express"/>
    <s v="Campaign_17"/>
    <s v="TikTok Ads"/>
    <s v="2024-01-31"/>
    <n v="200"/>
    <n v="1501"/>
    <n v="23"/>
    <n v="1"/>
    <n v="18.07"/>
    <n v="66.319999999999993"/>
    <n v="48.249999999999993"/>
    <n v="48.249999999999993"/>
    <n v="2.6701715550636411"/>
    <n v="1.53"/>
    <n v="0.79"/>
    <n v="18.07"/>
    <n v="4.3478260869565216E-2"/>
    <s v="SCALE"/>
    <x v="3"/>
  </r>
  <r>
    <s v="michelle_brown1122@yahoo.com"/>
    <s v="marco"/>
    <s v="stjohn"/>
    <s v="Columbus"/>
    <s v="OH"/>
    <n v="1499"/>
    <s v="petsmart"/>
    <s v="Campaign_11"/>
    <s v="TikTok Ads"/>
    <s v="2024-01-19"/>
    <n v="700"/>
    <n v="1305"/>
    <n v="53"/>
    <n v="2"/>
    <n v="36.35"/>
    <n v="92.81"/>
    <n v="56.46"/>
    <n v="56.46"/>
    <n v="1.5532324621733149"/>
    <n v="4.0599999999999996"/>
    <n v="0.69"/>
    <n v="18.18"/>
    <n v="3.7735849056603772E-2"/>
    <s v="SCALE"/>
    <x v="0"/>
  </r>
  <r>
    <s v="brnstrmsk@aol.com"/>
    <s v="brian"/>
    <s v="stramaski"/>
    <s v="Homestead"/>
    <s v="PA"/>
    <n v="4916"/>
    <s v="allegheny county"/>
    <s v="Campaign_14"/>
    <s v="TikTok Ads"/>
    <s v="2024-01-21"/>
    <n v="200"/>
    <n v="1471"/>
    <n v="45"/>
    <n v="0"/>
    <n v="22.11"/>
    <n v="0"/>
    <n v="-22.11"/>
    <n v="-22.11"/>
    <n v="-1"/>
    <n v="3.06"/>
    <n v="0.49"/>
    <n v="0"/>
    <n v="0"/>
    <s v="PAUSE"/>
    <x v="3"/>
  </r>
  <r>
    <s v="julieroseyard@yahoo.com"/>
    <s v="julie"/>
    <s v="yardis"/>
    <s v="Carlisle"/>
    <s v="PA"/>
    <n v="5417"/>
    <s v="fuel on"/>
    <s v="Campaign_4"/>
    <s v="TikTok Ads"/>
    <s v="2024-01-19"/>
    <n v="100"/>
    <n v="774"/>
    <n v="17"/>
    <n v="0"/>
    <n v="10.8"/>
    <n v="0"/>
    <n v="-10.8"/>
    <n v="-10.8"/>
    <n v="-1"/>
    <n v="2.2000000000000002"/>
    <n v="0.64"/>
    <n v="0"/>
    <n v="0"/>
    <s v="PAUSE"/>
    <x v="3"/>
  </r>
  <r>
    <s v="familyaffairdaycare@hotmail.com"/>
    <s v="sharon"/>
    <s v="stewart"/>
    <s v="Phoenix"/>
    <s v="AZ"/>
    <n v="2500"/>
    <s v="family affair day care"/>
    <s v="Campaign_17"/>
    <s v="TikTok Ads"/>
    <s v="2024-01-01"/>
    <n v="600"/>
    <n v="1955"/>
    <n v="35"/>
    <n v="1"/>
    <n v="27.76"/>
    <n v="43.46"/>
    <n v="15.7"/>
    <n v="15.7"/>
    <n v="0.56556195965417866"/>
    <n v="1.79"/>
    <n v="0.79"/>
    <n v="27.76"/>
    <n v="2.8571428571428571E-2"/>
    <s v="SCALE"/>
    <x v="0"/>
  </r>
  <r>
    <s v="hedpe424@yahoo.com"/>
    <s v="dallas"/>
    <s v="espinoza"/>
    <s v="Ogden"/>
    <s v="UT"/>
    <n v="2000"/>
    <s v="associated food"/>
    <s v="Campaign_4"/>
    <s v="TikTok Ads"/>
    <s v="2024-01-19"/>
    <n v="700"/>
    <n v="2440"/>
    <n v="63"/>
    <n v="7"/>
    <n v="34.11"/>
    <n v="277.61"/>
    <n v="243.5"/>
    <n v="243.5"/>
    <n v="7.1386690120199354"/>
    <n v="2.58"/>
    <n v="0.54"/>
    <n v="4.87"/>
    <n v="0.1111111111111111"/>
    <s v="SCALE"/>
    <x v="0"/>
  </r>
  <r>
    <s v="jacho13@yahoo.com"/>
    <s v="gavin"/>
    <s v="aquhart"/>
    <s v="Orangevale"/>
    <s v="CA"/>
    <n v="915"/>
    <s v="marketingwerks"/>
    <s v="Campaign_20"/>
    <s v="TikTok Ads"/>
    <s v="2024-01-11"/>
    <n v="200"/>
    <n v="2121"/>
    <n v="32"/>
    <n v="2"/>
    <n v="26.17"/>
    <n v="131.07"/>
    <n v="104.89999999999999"/>
    <n v="104.89999999999999"/>
    <n v="4.0084065724111575"/>
    <n v="1.51"/>
    <n v="0.82"/>
    <n v="13.08"/>
    <n v="6.25E-2"/>
    <s v="SCALE"/>
    <x v="3"/>
  </r>
  <r>
    <s v="graciefluker@yahoo.com"/>
    <s v="grace"/>
    <s v="radigan"/>
    <s v="Petersburg"/>
    <s v="VA"/>
    <n v="2500"/>
    <s v="boyle dentistry"/>
    <s v="Campaign_10"/>
    <s v="TikTok Ads"/>
    <s v="2024-01-25"/>
    <n v="800"/>
    <n v="1501"/>
    <n v="29"/>
    <n v="0"/>
    <n v="20.85"/>
    <n v="0"/>
    <n v="-20.85"/>
    <n v="-20.85"/>
    <n v="-1"/>
    <n v="1.93"/>
    <n v="0.72"/>
    <n v="0"/>
    <n v="0"/>
    <s v="PAUSE"/>
    <x v="1"/>
  </r>
  <r>
    <s v="wandaturner11@gmail.com"/>
    <s v="wanda"/>
    <s v="turner"/>
    <s v="Needham"/>
    <s v="MA"/>
    <n v="2500"/>
    <s v="thompson hospility"/>
    <s v="Campaign_11"/>
    <s v="TikTok Ads"/>
    <s v="2024-01-28"/>
    <n v="1000"/>
    <n v="1683"/>
    <n v="58"/>
    <n v="0"/>
    <n v="47.5"/>
    <n v="0"/>
    <n v="-47.5"/>
    <n v="-47.5"/>
    <n v="-1"/>
    <n v="3.45"/>
    <n v="0.82"/>
    <n v="0"/>
    <n v="0"/>
    <s v="PAUSE"/>
    <x v="1"/>
  </r>
  <r>
    <s v="randisfonseca@yahoo.com"/>
    <s v="randi"/>
    <s v="fonseca"/>
    <s v="Aurora"/>
    <s v="CO"/>
    <n v="3000"/>
    <s v="gt covers"/>
    <s v="Campaign_9"/>
    <s v="TikTok Ads"/>
    <s v="2024-01-06"/>
    <n v="1000"/>
    <n v="1746"/>
    <n v="31"/>
    <n v="3"/>
    <n v="14.24"/>
    <n v="184.42"/>
    <n v="170.17999999999998"/>
    <n v="170.17999999999998"/>
    <n v="11.950842696629211"/>
    <n v="1.78"/>
    <n v="0.46"/>
    <n v="4.75"/>
    <n v="9.6774193548387094E-2"/>
    <s v="SCALE"/>
    <x v="1"/>
  </r>
  <r>
    <s v="kdj3535@yahoo.com"/>
    <s v="kenneth"/>
    <s v="jones"/>
    <s v="Spotsylvania"/>
    <s v="VA"/>
    <n v="2100"/>
    <s v="self"/>
    <s v="Campaign_15"/>
    <s v="TikTok Ads"/>
    <s v="2024-01-24"/>
    <n v="600"/>
    <n v="1025"/>
    <n v="41"/>
    <n v="0"/>
    <n v="26.08"/>
    <n v="0"/>
    <n v="-26.08"/>
    <n v="-26.08"/>
    <n v="-1"/>
    <n v="4"/>
    <n v="0.64"/>
    <n v="0"/>
    <n v="0"/>
    <s v="PAUSE"/>
    <x v="0"/>
  </r>
  <r>
    <s v="ladeejme@hotmail.com"/>
    <s v="jamie"/>
    <s v="martinez"/>
    <s v="Loma Linda"/>
    <s v="CA"/>
    <n v="3519"/>
    <s v="crossmark inc"/>
    <s v="Campaign_17"/>
    <s v="TikTok Ads"/>
    <s v="2024-01-09"/>
    <n v="100"/>
    <n v="1890"/>
    <n v="59"/>
    <n v="0"/>
    <n v="32.96"/>
    <n v="0"/>
    <n v="-32.96"/>
    <n v="-32.96"/>
    <n v="-1"/>
    <n v="3.12"/>
    <n v="0.56000000000000005"/>
    <n v="0"/>
    <n v="0"/>
    <s v="PAUSE"/>
    <x v="3"/>
  </r>
  <r>
    <s v="tanishaskinner@yahoo.com"/>
    <s v="tanisha"/>
    <s v="skinner"/>
    <s v="Dallas"/>
    <s v="TX"/>
    <n v="2300"/>
    <s v="community council"/>
    <s v="Campaign_19"/>
    <s v="TikTok Ads"/>
    <s v="2024-01-09"/>
    <n v="400"/>
    <n v="2344"/>
    <n v="50"/>
    <n v="4"/>
    <n v="28.91"/>
    <n v="236.49"/>
    <n v="207.58"/>
    <n v="207.58"/>
    <n v="7.180214458664822"/>
    <n v="2.13"/>
    <n v="0.57999999999999996"/>
    <n v="7.23"/>
    <n v="0.08"/>
    <s v="SCALE"/>
    <x v="2"/>
  </r>
  <r>
    <s v="pamwrice10@yahoo.com"/>
    <s v="pandrea"/>
    <s v="wrice"/>
    <s v="Varnville"/>
    <s v="SC"/>
    <n v="1800"/>
    <s v="hampton tax assessor office"/>
    <s v="Campaign_20"/>
    <s v="TikTok Ads"/>
    <s v="2024-01-26"/>
    <n v="600"/>
    <n v="2292"/>
    <n v="68"/>
    <n v="2"/>
    <n v="32.5"/>
    <n v="86.79"/>
    <n v="54.290000000000006"/>
    <n v="54.290000000000006"/>
    <n v="1.6704615384615387"/>
    <n v="2.97"/>
    <n v="0.48"/>
    <n v="16.25"/>
    <n v="2.9411764705882353E-2"/>
    <s v="SCALE"/>
    <x v="0"/>
  </r>
  <r>
    <s v="intrcept_22@hotmail.com"/>
    <s v="sean"/>
    <s v="moorman"/>
    <s v="Harrisburg"/>
    <s v="IL"/>
    <n v="4400"/>
    <s v="brown roberts"/>
    <s v="Campaign_20"/>
    <s v="TikTok Ads"/>
    <s v="2024-01-18"/>
    <n v="600"/>
    <n v="558"/>
    <n v="15"/>
    <n v="1"/>
    <n v="11.57"/>
    <n v="36.840000000000003"/>
    <n v="25.270000000000003"/>
    <n v="25.270000000000003"/>
    <n v="2.1840968020743303"/>
    <n v="2.69"/>
    <n v="0.77"/>
    <n v="11.57"/>
    <n v="6.6666666666666666E-2"/>
    <s v="SCALE"/>
    <x v="0"/>
  </r>
  <r>
    <s v="arandall1999@yahoo.com"/>
    <s v="alysian"/>
    <s v="randall"/>
    <s v="Houston"/>
    <s v="TX"/>
    <n v="2708"/>
    <s v="harris county"/>
    <s v="Campaign_5"/>
    <s v="TikTok Ads"/>
    <s v="2024-01-20"/>
    <n v="300"/>
    <n v="554"/>
    <n v="16"/>
    <n v="0"/>
    <n v="7.13"/>
    <n v="0"/>
    <n v="-7.13"/>
    <n v="-7.13"/>
    <n v="-1"/>
    <n v="2.89"/>
    <n v="0.45"/>
    <n v="0"/>
    <n v="0"/>
    <s v="PAUSE"/>
    <x v="3"/>
  </r>
  <r>
    <s v="hectorgia@gmail.com"/>
    <s v="hector"/>
    <s v="abundiz"/>
    <s v="Santa Cruz"/>
    <s v="CA"/>
    <n v="5000"/>
    <s v="scccc"/>
    <s v="Campaign_11"/>
    <s v="TikTok Ads"/>
    <s v="2024-01-17"/>
    <n v="700"/>
    <n v="562"/>
    <n v="23"/>
    <n v="0"/>
    <n v="13.36"/>
    <n v="0"/>
    <n v="-13.36"/>
    <n v="-13.36"/>
    <n v="-1"/>
    <n v="4.09"/>
    <n v="0.57999999999999996"/>
    <n v="0"/>
    <n v="0"/>
    <s v="PAUSE"/>
    <x v="0"/>
  </r>
  <r>
    <s v="darrellwebb01@hotmail.com"/>
    <s v="darrell"/>
    <s v="webb"/>
    <s v="Sioux Falls"/>
    <s v="SD"/>
    <n v="2440"/>
    <s v="saralee"/>
    <s v="Campaign_14"/>
    <s v="TikTok Ads"/>
    <s v="2024-01-11"/>
    <n v="200"/>
    <n v="699"/>
    <n v="31"/>
    <n v="0"/>
    <n v="15.35"/>
    <n v="0"/>
    <n v="-15.35"/>
    <n v="-15.35"/>
    <n v="-1"/>
    <n v="4.43"/>
    <n v="0.5"/>
    <n v="0"/>
    <n v="0"/>
    <s v="PAUSE"/>
    <x v="3"/>
  </r>
  <r>
    <s v="felicia.fletcher@gmail.com"/>
    <s v="felicia"/>
    <s v="fletcher"/>
    <s v="Dallas"/>
    <s v="TX"/>
    <n v="3920"/>
    <s v="hugworks"/>
    <s v="Campaign_5"/>
    <s v="TikTok Ads"/>
    <s v="2024-01-03"/>
    <n v="100"/>
    <n v="1767"/>
    <n v="59"/>
    <n v="1"/>
    <n v="47.45"/>
    <n v="47.79"/>
    <n v="0.33999999999999631"/>
    <n v="0.33999999999999631"/>
    <n v="7.1654373024235257E-3"/>
    <n v="3.34"/>
    <n v="0.8"/>
    <n v="47.45"/>
    <n v="1.6949152542372881E-2"/>
    <s v="SCALE"/>
    <x v="3"/>
  </r>
  <r>
    <s v="isiordiaaa@hotmail.com"/>
    <s v="agueda"/>
    <s v="isiordia"/>
    <s v="San Jose"/>
    <s v="CA"/>
    <n v="2048"/>
    <s v="sanminasci"/>
    <s v="Campaign_8"/>
    <s v="TikTok Ads"/>
    <s v="2024-01-29"/>
    <n v="800"/>
    <n v="725"/>
    <n v="22"/>
    <n v="0"/>
    <n v="16.36"/>
    <n v="0"/>
    <n v="-16.36"/>
    <n v="-16.36"/>
    <n v="-1"/>
    <n v="3.03"/>
    <n v="0.74"/>
    <n v="0"/>
    <n v="0"/>
    <s v="PAUSE"/>
    <x v="1"/>
  </r>
  <r>
    <s v="wilma.parham@yahoo.com"/>
    <s v="wilma"/>
    <s v="parham"/>
    <s v="Revere"/>
    <s v="MA"/>
    <n v="4700"/>
    <s v="cambridge health alliance"/>
    <s v="Campaign_6"/>
    <s v="TikTok Ads"/>
    <s v="2024-01-02"/>
    <n v="700"/>
    <n v="1928"/>
    <n v="43"/>
    <n v="1"/>
    <n v="27.76"/>
    <n v="42.97"/>
    <n v="15.209999999999997"/>
    <n v="15.209999999999997"/>
    <n v="0.54791066282420742"/>
    <n v="2.23"/>
    <n v="0.65"/>
    <n v="27.76"/>
    <n v="2.3255813953488372E-2"/>
    <s v="SCALE"/>
    <x v="0"/>
  </r>
  <r>
    <s v="allenhadley@live.com"/>
    <s v="edward"/>
    <s v="hadley"/>
    <s v="Macclesfield"/>
    <s v="NC"/>
    <n v="3500"/>
    <s v="frddom electric"/>
    <s v="Campaign_19"/>
    <s v="TikTok Ads"/>
    <s v="2024-01-17"/>
    <n v="1000"/>
    <n v="758"/>
    <n v="24"/>
    <n v="0"/>
    <n v="10.66"/>
    <n v="0"/>
    <n v="-10.66"/>
    <n v="-10.66"/>
    <n v="-1"/>
    <n v="3.17"/>
    <n v="0.44"/>
    <n v="0"/>
    <n v="0"/>
    <s v="PAUSE"/>
    <x v="1"/>
  </r>
  <r>
    <s v="dblueeyesqq4u64@aol.com"/>
    <s v="denise"/>
    <s v="carrico"/>
    <s v="Verona"/>
    <s v="KY"/>
    <n v="2200"/>
    <s v="bogards heating and cooling"/>
    <s v="Campaign_11"/>
    <s v="TikTok Ads"/>
    <s v="2024-01-20"/>
    <n v="100"/>
    <n v="2203"/>
    <n v="69"/>
    <n v="3"/>
    <n v="55.67"/>
    <n v="218.21"/>
    <n v="162.54000000000002"/>
    <n v="162.54000000000002"/>
    <n v="2.9197054068618646"/>
    <n v="3.13"/>
    <n v="0.81"/>
    <n v="18.559999999999999"/>
    <n v="4.3478260869565216E-2"/>
    <s v="SCALE"/>
    <x v="3"/>
  </r>
  <r>
    <s v="twst10@hotmail.com"/>
    <s v="torrey"/>
    <s v="west"/>
    <s v="Henrico"/>
    <s v="VA"/>
    <n v="2500"/>
    <s v="richmond public schools"/>
    <s v="Campaign_3"/>
    <s v="TikTok Ads"/>
    <s v="2024-01-06"/>
    <n v="600"/>
    <n v="627"/>
    <n v="19"/>
    <n v="2"/>
    <n v="9.32"/>
    <n v="140.52000000000001"/>
    <n v="131.20000000000002"/>
    <n v="131.20000000000002"/>
    <n v="14.077253218884122"/>
    <n v="3.03"/>
    <n v="0.49"/>
    <n v="4.66"/>
    <n v="0.10526315789473684"/>
    <s v="SCALE"/>
    <x v="0"/>
  </r>
  <r>
    <s v="phonix2734@gmail.com"/>
    <s v="james"/>
    <s v="damon"/>
    <s v="Manassas"/>
    <s v="VA"/>
    <n v="3600"/>
    <s v="guardian self storage"/>
    <s v="Campaign_17"/>
    <s v="TikTok Ads"/>
    <s v="2024-01-20"/>
    <n v="700"/>
    <n v="1096"/>
    <n v="39"/>
    <n v="0"/>
    <n v="29.31"/>
    <n v="0"/>
    <n v="-29.31"/>
    <n v="-29.31"/>
    <n v="-1"/>
    <n v="3.56"/>
    <n v="0.75"/>
    <n v="0"/>
    <n v="0"/>
    <s v="PAUSE"/>
    <x v="0"/>
  </r>
  <r>
    <s v="aliciarn09@aol.com"/>
    <s v="margarita"/>
    <s v="winfield"/>
    <s v="Waverly"/>
    <s v="VA"/>
    <n v="3700"/>
    <s v="sussex social servcies"/>
    <s v="Campaign_20"/>
    <s v="TikTok Ads"/>
    <s v="2024-01-11"/>
    <n v="300"/>
    <n v="1367"/>
    <n v="26"/>
    <n v="0"/>
    <n v="17.43"/>
    <n v="0"/>
    <n v="-17.43"/>
    <n v="-17.43"/>
    <n v="-1"/>
    <n v="1.9"/>
    <n v="0.67"/>
    <n v="0"/>
    <n v="0"/>
    <s v="PAUSE"/>
    <x v="3"/>
  </r>
  <r>
    <s v="johnlgarwood@yahoo.com"/>
    <s v="john"/>
    <s v="garwood"/>
    <s v="Springfield"/>
    <s v="MO"/>
    <n v="3400"/>
    <s v="penmac"/>
    <s v="Campaign_5"/>
    <s v="TikTok Ads"/>
    <s v="2024-01-22"/>
    <n v="1000"/>
    <n v="1393"/>
    <n v="38"/>
    <n v="0"/>
    <n v="15.6"/>
    <n v="0"/>
    <n v="-15.6"/>
    <n v="-15.6"/>
    <n v="-1"/>
    <n v="2.73"/>
    <n v="0.41"/>
    <n v="0"/>
    <n v="0"/>
    <s v="PAUSE"/>
    <x v="1"/>
  </r>
  <r>
    <s v="gmkerry.palmer@gmail.com"/>
    <s v="kerry"/>
    <s v="palmer"/>
    <s v="Anaheim"/>
    <s v="CA"/>
    <n v="2167"/>
    <s v="ocean view school"/>
    <s v="Campaign_1"/>
    <s v="TikTok Ads"/>
    <s v="2024-01-02"/>
    <n v="500"/>
    <n v="1098"/>
    <n v="41"/>
    <n v="4"/>
    <n v="21.07"/>
    <n v="259.72000000000003"/>
    <n v="238.65000000000003"/>
    <n v="238.65000000000003"/>
    <n v="11.3265306122449"/>
    <n v="3.73"/>
    <n v="0.51"/>
    <n v="5.27"/>
    <n v="9.7560975609756101E-2"/>
    <s v="SCALE"/>
    <x v="2"/>
  </r>
  <r>
    <s v="sweetiebee1@yahoo.com"/>
    <s v="clifford"/>
    <s v="jones"/>
    <s v="Newport News"/>
    <s v="VA"/>
    <n v="1700"/>
    <s v="allied wastes"/>
    <s v="Campaign_19"/>
    <s v="TikTok Ads"/>
    <s v="2024-01-20"/>
    <n v="400"/>
    <n v="1167"/>
    <n v="30"/>
    <n v="1"/>
    <n v="12.12"/>
    <n v="61.23"/>
    <n v="49.11"/>
    <n v="49.11"/>
    <n v="4.0519801980198018"/>
    <n v="2.57"/>
    <n v="0.4"/>
    <n v="12.12"/>
    <n v="3.3333333333333333E-2"/>
    <s v="SCALE"/>
    <x v="2"/>
  </r>
  <r>
    <s v="laateeda@hotmail.com"/>
    <s v="ashley"/>
    <s v="dobson"/>
    <s v="Cincinnati"/>
    <s v="OH"/>
    <n v="4693"/>
    <s v="self employed; daycare"/>
    <s v="Campaign_6"/>
    <s v="TikTok Ads"/>
    <s v="2024-01-06"/>
    <n v="500"/>
    <n v="1323"/>
    <n v="50"/>
    <n v="4"/>
    <n v="38.450000000000003"/>
    <n v="257.10000000000002"/>
    <n v="218.65000000000003"/>
    <n v="218.65000000000003"/>
    <n v="5.6866059817945391"/>
    <n v="3.78"/>
    <n v="0.77"/>
    <n v="9.61"/>
    <n v="0.08"/>
    <s v="SCALE"/>
    <x v="2"/>
  </r>
  <r>
    <s v="jjohnson@yahoo.com"/>
    <s v="jemanne"/>
    <s v="johnson"/>
    <s v="Las Vegas"/>
    <s v="NV"/>
    <n v="1500"/>
    <s v="employers insurance"/>
    <s v="Campaign_13"/>
    <s v="TikTok Ads"/>
    <s v="2024-01-17"/>
    <n v="200"/>
    <n v="723"/>
    <n v="27"/>
    <n v="0"/>
    <n v="19.43"/>
    <n v="0"/>
    <n v="-19.43"/>
    <n v="-19.43"/>
    <n v="-1"/>
    <n v="3.73"/>
    <n v="0.72"/>
    <n v="0"/>
    <n v="0"/>
    <s v="PAUSE"/>
    <x v="3"/>
  </r>
  <r>
    <s v="rhojacks@yahoo.com"/>
    <s v="rhonda"/>
    <s v="jackson"/>
    <s v="Richardson"/>
    <s v="TX"/>
    <n v="1750"/>
    <s v="primesource"/>
    <s v="Campaign_5"/>
    <s v="TikTok Ads"/>
    <s v="2024-01-27"/>
    <n v="800"/>
    <n v="557"/>
    <n v="14"/>
    <n v="0"/>
    <n v="7.43"/>
    <n v="0"/>
    <n v="-7.43"/>
    <n v="-7.43"/>
    <n v="-1"/>
    <n v="2.5099999999999998"/>
    <n v="0.53"/>
    <n v="0"/>
    <n v="0"/>
    <s v="PAUSE"/>
    <x v="1"/>
  </r>
  <r>
    <s v="kaiya_becca_01@yahoo.com"/>
    <s v="rebecca"/>
    <s v="moore"/>
    <s v="Fort Payne"/>
    <s v="AL"/>
    <n v="1200"/>
    <s v="ryans"/>
    <s v="Campaign_5"/>
    <s v="TikTok Ads"/>
    <s v="2024-01-22"/>
    <n v="100"/>
    <n v="1405"/>
    <n v="22"/>
    <n v="0"/>
    <n v="13.98"/>
    <n v="0"/>
    <n v="-13.98"/>
    <n v="-13.98"/>
    <n v="-1"/>
    <n v="1.57"/>
    <n v="0.64"/>
    <n v="0"/>
    <n v="0"/>
    <s v="PAUSE"/>
    <x v="3"/>
  </r>
  <r>
    <s v="christineelizabeth37@yahoo.com"/>
    <s v="christine"/>
    <s v="moore"/>
    <s v="Rosenberg"/>
    <s v="TX"/>
    <n v="2800"/>
    <s v="applied materials"/>
    <s v="Campaign_10"/>
    <s v="TikTok Ads"/>
    <s v="2024-01-12"/>
    <n v="800"/>
    <n v="1568"/>
    <n v="55"/>
    <n v="4"/>
    <n v="46.72"/>
    <n v="164.42"/>
    <n v="117.69999999999999"/>
    <n v="117.69999999999999"/>
    <n v="2.5192636986301369"/>
    <n v="3.51"/>
    <n v="0.85"/>
    <n v="11.68"/>
    <n v="7.2727272727272724E-2"/>
    <s v="SCALE"/>
    <x v="1"/>
  </r>
  <r>
    <s v="peakcheer2005@hotmail.com"/>
    <s v="cpurtney"/>
    <s v="steranka"/>
    <s v="Parker"/>
    <s v="CO"/>
    <n v="1354"/>
    <s v="ihop"/>
    <s v="Campaign_19"/>
    <s v="TikTok Ads"/>
    <s v="2024-01-28"/>
    <n v="200"/>
    <n v="1908"/>
    <n v="74"/>
    <n v="2"/>
    <n v="41.85"/>
    <n v="104.48"/>
    <n v="62.63"/>
    <n v="62.63"/>
    <n v="1.4965352449223417"/>
    <n v="3.88"/>
    <n v="0.56999999999999995"/>
    <n v="20.92"/>
    <n v="2.7027027027027029E-2"/>
    <s v="SCALE"/>
    <x v="3"/>
  </r>
  <r>
    <s v="viola34142@yahoo.com"/>
    <s v="eric"/>
    <s v="clifton"/>
    <s v="Immokalee"/>
    <s v="FL"/>
    <n v="1250"/>
    <s v="bruce hendry insurance"/>
    <s v="Campaign_10"/>
    <s v="TikTok Ads"/>
    <s v="2024-01-05"/>
    <n v="100"/>
    <n v="1937"/>
    <n v="54"/>
    <n v="4"/>
    <n v="31.23"/>
    <n v="165.47"/>
    <n v="134.24"/>
    <n v="134.24"/>
    <n v="4.2984309958373359"/>
    <n v="2.79"/>
    <n v="0.57999999999999996"/>
    <n v="7.81"/>
    <n v="7.407407407407407E-2"/>
    <s v="SCALE"/>
    <x v="3"/>
  </r>
  <r>
    <s v="ray.nic84@gmail.com"/>
    <s v="rachelle"/>
    <s v="mosley"/>
    <s v="Kansas City"/>
    <s v="MO"/>
    <n v="2250"/>
    <s v="vip cuts"/>
    <s v="Campaign_10"/>
    <s v="TikTok Ads"/>
    <s v="2024-01-01"/>
    <n v="300"/>
    <n v="970"/>
    <n v="17"/>
    <n v="0"/>
    <n v="9.19"/>
    <n v="0"/>
    <n v="-9.19"/>
    <n v="-9.19"/>
    <n v="-1"/>
    <n v="1.75"/>
    <n v="0.54"/>
    <n v="0"/>
    <n v="0"/>
    <s v="PAUSE"/>
    <x v="3"/>
  </r>
  <r>
    <s v="sharongoodwinp@aol.com"/>
    <s v="sharon"/>
    <s v="goodwin"/>
    <s v="Philadelphia"/>
    <s v="PA"/>
    <n v="2206"/>
    <s v="peaks little angels"/>
    <s v="Campaign_18"/>
    <s v="TikTok Ads"/>
    <s v="2024-01-21"/>
    <n v="100"/>
    <n v="2184"/>
    <n v="80"/>
    <n v="7"/>
    <n v="41.06"/>
    <n v="353.28"/>
    <n v="312.21999999999997"/>
    <n v="312.21999999999997"/>
    <n v="7.6039941548952736"/>
    <n v="3.66"/>
    <n v="0.51"/>
    <n v="5.87"/>
    <n v="8.7499999999999994E-2"/>
    <s v="SCALE"/>
    <x v="3"/>
  </r>
  <r>
    <s v="ymontanez30@yahoo.com"/>
    <s v="yvette"/>
    <s v="montanez"/>
    <s v="Chicago"/>
    <s v="IL"/>
    <n v="1000"/>
    <s v="us district courts"/>
    <s v="Campaign_9"/>
    <s v="TikTok Ads"/>
    <s v="2024-01-15"/>
    <n v="300"/>
    <n v="911"/>
    <n v="27"/>
    <n v="3"/>
    <n v="22.58"/>
    <n v="168.23"/>
    <n v="145.64999999999998"/>
    <n v="145.64999999999998"/>
    <n v="6.4503985828166517"/>
    <n v="2.96"/>
    <n v="0.84"/>
    <n v="7.53"/>
    <n v="0.1111111111111111"/>
    <s v="SCALE"/>
    <x v="3"/>
  </r>
  <r>
    <s v="sharontodd7@aol.com"/>
    <s v="sharon"/>
    <s v="todd"/>
    <s v="Hollywood"/>
    <s v="FL"/>
    <n v="2250"/>
    <s v="state of florida"/>
    <s v="Campaign_13"/>
    <s v="TikTok Ads"/>
    <s v="2024-01-15"/>
    <n v="800"/>
    <n v="1873"/>
    <n v="64"/>
    <n v="1"/>
    <n v="34.22"/>
    <n v="65.349999999999994"/>
    <n v="31.129999999999995"/>
    <n v="31.129999999999995"/>
    <n v="0.90970192869666855"/>
    <n v="3.42"/>
    <n v="0.53"/>
    <n v="34.22"/>
    <n v="1.5625E-2"/>
    <s v="SCALE"/>
    <x v="1"/>
  </r>
  <r>
    <s v="bnav238@yahoo.com"/>
    <s v="barbara"/>
    <s v="navarrorodri"/>
    <s v="Keller"/>
    <s v="TX"/>
    <n v="1803"/>
    <s v="taysa home health"/>
    <s v="Campaign_10"/>
    <s v="TikTok Ads"/>
    <s v="2024-01-24"/>
    <n v="200"/>
    <n v="782"/>
    <n v="17"/>
    <n v="0"/>
    <n v="6.83"/>
    <n v="0"/>
    <n v="-6.83"/>
    <n v="-6.83"/>
    <n v="-1"/>
    <n v="2.17"/>
    <n v="0.4"/>
    <n v="0"/>
    <n v="0"/>
    <s v="PAUSE"/>
    <x v="3"/>
  </r>
  <r>
    <s v="ejonesjr@hotmail.com"/>
    <s v="edrain"/>
    <s v="jones"/>
    <s v="Temple"/>
    <s v="TX"/>
    <n v="2200"/>
    <s v="scottwhite"/>
    <s v="Campaign_7"/>
    <s v="TikTok Ads"/>
    <s v="2024-01-19"/>
    <n v="1000"/>
    <n v="1382"/>
    <n v="25"/>
    <n v="2"/>
    <n v="15.62"/>
    <n v="103.68"/>
    <n v="88.06"/>
    <n v="88.06"/>
    <n v="5.637644046094751"/>
    <n v="1.81"/>
    <n v="0.62"/>
    <n v="7.81"/>
    <n v="0.08"/>
    <s v="SCALE"/>
    <x v="1"/>
  </r>
  <r>
    <s v="collinejones@yahoo.com"/>
    <s v="colline"/>
    <s v="jones"/>
    <s v="Norristown"/>
    <s v="PA"/>
    <n v="4500"/>
    <s v="mainline health"/>
    <s v="Campaign_4"/>
    <s v="TikTok Ads"/>
    <s v="2024-01-22"/>
    <n v="700"/>
    <n v="2315"/>
    <n v="100"/>
    <n v="4"/>
    <n v="77.569999999999993"/>
    <n v="176.71"/>
    <n v="99.140000000000015"/>
    <n v="99.140000000000015"/>
    <n v="1.2780714193631562"/>
    <n v="4.32"/>
    <n v="0.78"/>
    <n v="19.39"/>
    <n v="0.04"/>
    <s v="SCALE"/>
    <x v="0"/>
  </r>
  <r>
    <s v="royaltana@yahoo.com"/>
    <s v="kalaboukas"/>
    <s v="soultana"/>
    <s v="Tarpon Spring"/>
    <s v="FL"/>
    <n v="3000"/>
    <s v="suncoast hospice"/>
    <s v="Campaign_19"/>
    <s v="TikTok Ads"/>
    <s v="2024-01-09"/>
    <n v="200"/>
    <n v="795"/>
    <n v="16"/>
    <n v="0"/>
    <n v="13.09"/>
    <n v="0"/>
    <n v="-13.09"/>
    <n v="-13.09"/>
    <n v="-1"/>
    <n v="2.0099999999999998"/>
    <n v="0.82"/>
    <n v="0"/>
    <n v="0"/>
    <s v="PAUSE"/>
    <x v="3"/>
  </r>
  <r>
    <s v="cmccartney1966@yahoo.com"/>
    <s v="caroline"/>
    <s v="mccartney"/>
    <s v="Walker"/>
    <s v="MO"/>
    <n v="2000"/>
    <s v="murphy family ventures"/>
    <s v="Campaign_14"/>
    <s v="TikTok Ads"/>
    <s v="2024-01-15"/>
    <n v="400"/>
    <n v="1586"/>
    <n v="59"/>
    <n v="0"/>
    <n v="28.61"/>
    <n v="0"/>
    <n v="-28.61"/>
    <n v="-28.61"/>
    <n v="-1"/>
    <n v="3.72"/>
    <n v="0.48"/>
    <n v="0"/>
    <n v="0"/>
    <s v="PAUSE"/>
    <x v="2"/>
  </r>
  <r>
    <s v="skittle2749@yahoo.com"/>
    <s v="holly"/>
    <s v="burnett"/>
    <s v="Birmingham"/>
    <s v="AL"/>
    <n v="3400"/>
    <s v="t mobile"/>
    <s v="Campaign_11"/>
    <s v="TikTok Ads"/>
    <s v="2024-01-28"/>
    <n v="500"/>
    <n v="2078"/>
    <n v="79"/>
    <n v="6"/>
    <n v="43.41"/>
    <n v="277.33999999999997"/>
    <n v="233.92999999999998"/>
    <n v="233.92999999999998"/>
    <n v="5.3888504952775858"/>
    <n v="3.8"/>
    <n v="0.55000000000000004"/>
    <n v="7.24"/>
    <n v="7.5949367088607597E-2"/>
    <s v="SCALE"/>
    <x v="2"/>
  </r>
  <r>
    <s v="johmarich@yahoo.com"/>
    <s v="johmaque"/>
    <s v="richardson"/>
    <s v="Saint Louis"/>
    <s v="MO"/>
    <n v="4400"/>
    <s v="green park"/>
    <s v="Campaign_10"/>
    <s v="TikTok Ads"/>
    <s v="2024-01-22"/>
    <n v="800"/>
    <n v="1745"/>
    <n v="71"/>
    <n v="0"/>
    <n v="34.520000000000003"/>
    <n v="0"/>
    <n v="-34.520000000000003"/>
    <n v="-34.520000000000003"/>
    <n v="-1"/>
    <n v="4.07"/>
    <n v="0.49"/>
    <n v="0"/>
    <n v="0"/>
    <s v="PAUSE"/>
    <x v="1"/>
  </r>
  <r>
    <s v="huynhlasvegas@yahoo.com"/>
    <s v="vinh"/>
    <s v="huynh"/>
    <s v="Las Vegas"/>
    <s v="NV"/>
    <n v="4600"/>
    <s v="luxor hotel&amp;casino"/>
    <s v="Campaign_17"/>
    <s v="TikTok Ads"/>
    <s v="2024-01-01"/>
    <n v="100"/>
    <n v="1656"/>
    <n v="58"/>
    <n v="0"/>
    <n v="41.33"/>
    <n v="0"/>
    <n v="-41.33"/>
    <n v="-41.33"/>
    <n v="-1"/>
    <n v="3.5"/>
    <n v="0.71"/>
    <n v="0"/>
    <n v="0"/>
    <s v="PAUSE"/>
    <x v="3"/>
  </r>
  <r>
    <s v="rlgracing24@yahoo.com"/>
    <s v="robert"/>
    <s v="gibson"/>
    <s v="Lebanon"/>
    <s v="IL"/>
    <n v="2600"/>
    <s v="na"/>
    <s v="Campaign_7"/>
    <s v="TikTok Ads"/>
    <s v="2024-01-26"/>
    <n v="200"/>
    <n v="700"/>
    <n v="25"/>
    <n v="0"/>
    <n v="12.89"/>
    <n v="0"/>
    <n v="-12.89"/>
    <n v="-12.89"/>
    <n v="-1"/>
    <n v="3.57"/>
    <n v="0.52"/>
    <n v="0"/>
    <n v="0"/>
    <s v="PAUSE"/>
    <x v="3"/>
  </r>
  <r>
    <s v="mommaone2@gmail.com"/>
    <s v="norma"/>
    <s v="smmith"/>
    <s v="Prairie du Ch"/>
    <s v="WI"/>
    <n v="4333"/>
    <s v="lady luck casino"/>
    <s v="Campaign_1"/>
    <s v="TikTok Ads"/>
    <s v="2024-01-16"/>
    <n v="100"/>
    <n v="1969"/>
    <n v="38"/>
    <n v="0"/>
    <n v="15.43"/>
    <n v="0"/>
    <n v="-15.43"/>
    <n v="-15.43"/>
    <n v="-1"/>
    <n v="1.93"/>
    <n v="0.41"/>
    <n v="0"/>
    <n v="0"/>
    <s v="PAUSE"/>
    <x v="3"/>
  </r>
  <r>
    <s v="erica_korto@yahoo.com"/>
    <s v="evica"/>
    <s v="wuo"/>
    <s v="Minneapolis"/>
    <s v="MN"/>
    <n v="1500"/>
    <s v="st. anthony health care"/>
    <s v="Campaign_5"/>
    <s v="TikTok Ads"/>
    <s v="2024-01-08"/>
    <n v="700"/>
    <n v="2229"/>
    <n v="70"/>
    <n v="0"/>
    <n v="34.950000000000003"/>
    <n v="0"/>
    <n v="-34.950000000000003"/>
    <n v="-34.950000000000003"/>
    <n v="-1"/>
    <n v="3.14"/>
    <n v="0.5"/>
    <n v="0"/>
    <n v="0"/>
    <s v="PAUSE"/>
    <x v="0"/>
  </r>
  <r>
    <s v="tierney_green@msn.com"/>
    <s v="tierney"/>
    <s v="green"/>
    <s v="Grove City"/>
    <s v="OH"/>
    <n v="1900"/>
    <s v="community living experien"/>
    <s v="Campaign_11"/>
    <s v="TikTok Ads"/>
    <s v="2024-01-22"/>
    <n v="300"/>
    <n v="1697"/>
    <n v="72"/>
    <n v="3"/>
    <n v="53.5"/>
    <n v="105.61"/>
    <n v="52.11"/>
    <n v="52.11"/>
    <n v="0.97401869158878507"/>
    <n v="4.24"/>
    <n v="0.74"/>
    <n v="17.829999999999998"/>
    <n v="4.1666666666666664E-2"/>
    <s v="SCALE"/>
    <x v="3"/>
  </r>
  <r>
    <s v="j_nasty_sc@yahoo.com"/>
    <s v="julian"/>
    <s v="hughes"/>
    <s v="Greenville"/>
    <s v="SC"/>
    <n v="2500"/>
    <s v="sage"/>
    <s v="Campaign_16"/>
    <s v="TikTok Ads"/>
    <s v="2024-01-18"/>
    <n v="400"/>
    <n v="1440"/>
    <n v="59"/>
    <n v="0"/>
    <n v="38.85"/>
    <n v="0"/>
    <n v="-38.85"/>
    <n v="-38.85"/>
    <n v="-1"/>
    <n v="4.0999999999999996"/>
    <n v="0.66"/>
    <n v="0"/>
    <n v="0"/>
    <s v="PAUSE"/>
    <x v="2"/>
  </r>
  <r>
    <s v="marquitamiller83@gmail.com"/>
    <s v="marquita"/>
    <s v="miller"/>
    <s v="Huntsville"/>
    <s v="AL"/>
    <n v="790"/>
    <s v="bc bs of alabama"/>
    <s v="Campaign_4"/>
    <s v="TikTok Ads"/>
    <s v="2024-01-18"/>
    <n v="1000"/>
    <n v="801"/>
    <n v="16"/>
    <n v="0"/>
    <n v="7.85"/>
    <n v="0"/>
    <n v="-7.85"/>
    <n v="-7.85"/>
    <n v="-1"/>
    <n v="2"/>
    <n v="0.49"/>
    <n v="0"/>
    <n v="0"/>
    <s v="PAUSE"/>
    <x v="1"/>
  </r>
  <r>
    <s v="cdshepherd801@gmail.com"/>
    <s v="chad"/>
    <s v="shepherd"/>
    <s v="Bountiful"/>
    <s v="UT"/>
    <n v="3400"/>
    <s v="2 guys and truck"/>
    <s v="Campaign_13"/>
    <s v="TikTok Ads"/>
    <s v="2024-01-16"/>
    <n v="300"/>
    <n v="1257"/>
    <n v="56"/>
    <n v="2"/>
    <n v="31.34"/>
    <n v="73.87"/>
    <n v="42.53"/>
    <n v="42.53"/>
    <n v="1.3570516911295469"/>
    <n v="4.46"/>
    <n v="0.56000000000000005"/>
    <n v="15.67"/>
    <n v="3.5714285714285712E-2"/>
    <s v="SCALE"/>
    <x v="3"/>
  </r>
  <r>
    <s v="mike429809@gmail.com"/>
    <s v="michael"/>
    <s v="echols"/>
    <s v="Waller"/>
    <s v="TX"/>
    <n v="1700"/>
    <s v="michael"/>
    <s v="Campaign_20"/>
    <s v="TikTok Ads"/>
    <s v="2024-01-04"/>
    <n v="500"/>
    <n v="2350"/>
    <n v="79"/>
    <n v="0"/>
    <n v="42.54"/>
    <n v="0"/>
    <n v="-42.54"/>
    <n v="-42.54"/>
    <n v="-1"/>
    <n v="3.36"/>
    <n v="0.54"/>
    <n v="0"/>
    <n v="0"/>
    <s v="PAUSE"/>
    <x v="2"/>
  </r>
  <r>
    <s v="deric_alpha06@yahoo.com"/>
    <s v="deric"/>
    <s v="minnefield"/>
    <s v="Anniston"/>
    <s v="AL"/>
    <n v="4400"/>
    <s v="agency for substance abuse"/>
    <s v="Campaign_16"/>
    <s v="TikTok Ads"/>
    <s v="2024-01-25"/>
    <n v="400"/>
    <n v="663"/>
    <n v="20"/>
    <n v="0"/>
    <n v="10.76"/>
    <n v="0"/>
    <n v="-10.76"/>
    <n v="-10.76"/>
    <n v="-1"/>
    <n v="3.02"/>
    <n v="0.54"/>
    <n v="0"/>
    <n v="0"/>
    <s v="PAUSE"/>
    <x v="2"/>
  </r>
  <r>
    <s v="tszlachta773@gmail.com"/>
    <s v="tomasz"/>
    <s v="szlachta"/>
    <s v="Mount Prospec"/>
    <s v="IL"/>
    <n v="4900"/>
    <s v="cms inc"/>
    <s v="Campaign_15"/>
    <s v="TikTok Ads"/>
    <s v="2024-01-04"/>
    <n v="500"/>
    <n v="2306"/>
    <n v="84"/>
    <n v="0"/>
    <n v="55.24"/>
    <n v="0"/>
    <n v="-55.24"/>
    <n v="-55.24"/>
    <n v="-1"/>
    <n v="3.64"/>
    <n v="0.66"/>
    <n v="0"/>
    <n v="0"/>
    <s v="PAUSE"/>
    <x v="2"/>
  </r>
  <r>
    <s v="jessica_claire_07@hotmail.com"/>
    <s v="jessica"/>
    <s v="danielson"/>
    <s v="Lincoln"/>
    <s v="NE"/>
    <n v="4700"/>
    <s v="jrw sales"/>
    <s v="Campaign_14"/>
    <s v="TikTok Ads"/>
    <s v="2024-01-03"/>
    <n v="400"/>
    <n v="1428"/>
    <n v="49"/>
    <n v="0"/>
    <n v="30.02"/>
    <n v="0"/>
    <n v="-30.02"/>
    <n v="-30.02"/>
    <n v="-1"/>
    <n v="3.43"/>
    <n v="0.61"/>
    <n v="0"/>
    <n v="0"/>
    <s v="PAUSE"/>
    <x v="2"/>
  </r>
  <r>
    <s v="kishafrench@bellsouth.net"/>
    <s v="kisha"/>
    <s v="french"/>
    <s v="Memphis"/>
    <s v="TN"/>
    <n v="3200"/>
    <s v="fedex"/>
    <s v="Campaign_1"/>
    <s v="TikTok Ads"/>
    <s v="2024-01-14"/>
    <n v="700"/>
    <n v="507"/>
    <n v="16"/>
    <n v="1"/>
    <n v="7.19"/>
    <n v="62.06"/>
    <n v="54.870000000000005"/>
    <n v="54.870000000000005"/>
    <n v="7.6314325452016689"/>
    <n v="3.16"/>
    <n v="0.45"/>
    <n v="7.19"/>
    <n v="6.25E-2"/>
    <s v="SCALE"/>
    <x v="0"/>
  </r>
  <r>
    <s v="fredhp123011@gmail.com"/>
    <s v="fred"/>
    <s v="phillips"/>
    <s v="Hickory"/>
    <s v="NC"/>
    <n v="4700"/>
    <s v="h m enterprises"/>
    <s v="Campaign_9"/>
    <s v="TikTok Ads"/>
    <s v="2024-01-02"/>
    <n v="700"/>
    <n v="662"/>
    <n v="23"/>
    <n v="1"/>
    <n v="12.71"/>
    <n v="48.05"/>
    <n v="35.339999999999996"/>
    <n v="35.339999999999996"/>
    <n v="2.7804878048780481"/>
    <n v="3.47"/>
    <n v="0.55000000000000004"/>
    <n v="12.71"/>
    <n v="4.3478260869565216E-2"/>
    <s v="SCALE"/>
    <x v="0"/>
  </r>
  <r>
    <s v="amkt1234@yahoo.com"/>
    <s v="antoine"/>
    <s v="keller"/>
    <s v="Saint Louis"/>
    <s v="MO"/>
    <n v="6000"/>
    <s v="adecco"/>
    <s v="Campaign_8"/>
    <s v="TikTok Ads"/>
    <s v="2024-01-23"/>
    <n v="1000"/>
    <n v="783"/>
    <n v="23"/>
    <n v="2"/>
    <n v="13.71"/>
    <n v="132.41"/>
    <n v="118.69999999999999"/>
    <n v="118.69999999999999"/>
    <n v="8.6579139314369051"/>
    <n v="2.94"/>
    <n v="0.6"/>
    <n v="6.86"/>
    <n v="8.6956521739130432E-2"/>
    <s v="SCALE"/>
    <x v="1"/>
  </r>
  <r>
    <s v="lavitiaw@yahoo.com"/>
    <s v="lavitia"/>
    <s v="brider"/>
    <s v="Keller"/>
    <s v="TX"/>
    <n v="5000"/>
    <s v="eastfortworthmontessori"/>
    <s v="Campaign_2"/>
    <s v="TikTok Ads"/>
    <s v="2024-01-04"/>
    <n v="600"/>
    <n v="1137"/>
    <n v="50"/>
    <n v="4"/>
    <n v="22.08"/>
    <n v="182.47"/>
    <n v="160.38999999999999"/>
    <n v="160.38999999999999"/>
    <n v="7.2640398550724639"/>
    <n v="4.4000000000000004"/>
    <n v="0.44"/>
    <n v="5.52"/>
    <n v="0.08"/>
    <s v="SCALE"/>
    <x v="0"/>
  </r>
  <r>
    <s v="andyyang8724@gmail.com"/>
    <s v="andy"/>
    <s v="yang"/>
    <s v="Connelly Spri"/>
    <s v="NC"/>
    <n v="2200"/>
    <s v="state employees credit union"/>
    <s v="Campaign_13"/>
    <s v="TikTok Ads"/>
    <s v="2024-01-24"/>
    <n v="1000"/>
    <n v="706"/>
    <n v="11"/>
    <n v="0"/>
    <n v="8.7799999999999994"/>
    <n v="0"/>
    <n v="-8.7799999999999994"/>
    <n v="-8.7799999999999994"/>
    <n v="-1"/>
    <n v="1.56"/>
    <n v="0.8"/>
    <n v="0"/>
    <n v="0"/>
    <s v="PAUSE"/>
    <x v="1"/>
  </r>
  <r>
    <s v="turnerbrent83@yahoo.com"/>
    <s v="brent"/>
    <s v="turner"/>
    <s v="Lake City"/>
    <s v="SC"/>
    <n v="1600"/>
    <s v="sykes"/>
    <s v="Campaign_16"/>
    <s v="TikTok Ads"/>
    <s v="2024-01-30"/>
    <n v="200"/>
    <n v="1631"/>
    <n v="48"/>
    <n v="1"/>
    <n v="22.06"/>
    <n v="50.8"/>
    <n v="28.74"/>
    <n v="28.74"/>
    <n v="1.3028105167724389"/>
    <n v="2.94"/>
    <n v="0.46"/>
    <n v="22.06"/>
    <n v="2.0833333333333332E-2"/>
    <s v="SCALE"/>
    <x v="3"/>
  </r>
  <r>
    <s v="absolutetaxes@gmail.com"/>
    <s v="sharnita"/>
    <s v="brown"/>
    <s v="Webster"/>
    <s v="FL"/>
    <n v="2167"/>
    <s v="wachovia bank  n a"/>
    <s v="Campaign_9"/>
    <s v="TikTok Ads"/>
    <s v="2024-01-18"/>
    <n v="500"/>
    <n v="2426"/>
    <n v="37"/>
    <n v="1"/>
    <n v="23.97"/>
    <n v="45.66"/>
    <n v="21.689999999999998"/>
    <n v="21.689999999999998"/>
    <n v="0.90488110137672084"/>
    <n v="1.53"/>
    <n v="0.65"/>
    <n v="23.97"/>
    <n v="2.7027027027027029E-2"/>
    <s v="SCALE"/>
    <x v="2"/>
  </r>
  <r>
    <s v="jacksondominick@yahoo.com"/>
    <s v="dominick"/>
    <s v="jackson"/>
    <s v="Houston"/>
    <s v="TX"/>
    <n v="1600"/>
    <s v="potterybarn"/>
    <s v="Campaign_9"/>
    <s v="TikTok Ads"/>
    <s v="2024-01-20"/>
    <n v="500"/>
    <n v="1265"/>
    <n v="55"/>
    <n v="0"/>
    <n v="22.14"/>
    <n v="0"/>
    <n v="-22.14"/>
    <n v="-22.14"/>
    <n v="-1"/>
    <n v="4.3499999999999996"/>
    <n v="0.4"/>
    <n v="0"/>
    <n v="0"/>
    <s v="PAUSE"/>
    <x v="2"/>
  </r>
  <r>
    <s v="xjmswife1@hotmail.com"/>
    <s v="james"/>
    <s v="kenney"/>
    <s v="Fernley"/>
    <s v="NV"/>
    <n v="1500"/>
    <s v="fortifiber corp"/>
    <s v="Campaign_6"/>
    <s v="TikTok Ads"/>
    <s v="2024-01-25"/>
    <n v="800"/>
    <n v="2253"/>
    <n v="45"/>
    <n v="2"/>
    <n v="33.89"/>
    <n v="112.25"/>
    <n v="78.36"/>
    <n v="78.36"/>
    <n v="2.3121864856889935"/>
    <n v="2"/>
    <n v="0.75"/>
    <n v="16.940000000000001"/>
    <n v="4.4444444444444446E-2"/>
    <s v="SCALE"/>
    <x v="1"/>
  </r>
  <r>
    <s v="mlesure86@gmail.com"/>
    <s v="marcus"/>
    <s v="lesure"/>
    <s v="San Antonio"/>
    <s v="TX"/>
    <n v="1500"/>
    <s v="areotek"/>
    <s v="Campaign_19"/>
    <s v="TikTok Ads"/>
    <s v="2024-01-19"/>
    <n v="100"/>
    <n v="1348"/>
    <n v="44"/>
    <n v="5"/>
    <n v="30.01"/>
    <n v="226.65"/>
    <n v="196.64000000000001"/>
    <n v="196.64000000000001"/>
    <n v="6.5524825058313896"/>
    <n v="3.26"/>
    <n v="0.68"/>
    <n v="6"/>
    <n v="0.11363636363636363"/>
    <s v="SCALE"/>
    <x v="3"/>
  </r>
  <r>
    <s v="lorib41@yahoo.com"/>
    <s v="lorinda"/>
    <s v="bedard"/>
    <s v="Cape Coral"/>
    <s v="FL"/>
    <n v="2700"/>
    <s v="unemployed"/>
    <s v="Campaign_14"/>
    <s v="TikTok Ads"/>
    <s v="2024-01-31"/>
    <n v="600"/>
    <n v="841"/>
    <n v="18"/>
    <n v="0"/>
    <n v="9.56"/>
    <n v="0"/>
    <n v="-9.56"/>
    <n v="-9.56"/>
    <n v="-1"/>
    <n v="2.14"/>
    <n v="0.53"/>
    <n v="0"/>
    <n v="0"/>
    <s v="PAUSE"/>
    <x v="0"/>
  </r>
  <r>
    <s v="colliewthrspn@aol.com"/>
    <s v="collie"/>
    <s v="weatherspoon"/>
    <s v="Reno"/>
    <s v="NV"/>
    <n v="3250"/>
    <s v="finishline"/>
    <s v="Campaign_16"/>
    <s v="TikTok Ads"/>
    <s v="2024-01-29"/>
    <n v="400"/>
    <n v="1359"/>
    <n v="43"/>
    <n v="4"/>
    <n v="23.16"/>
    <n v="166.87"/>
    <n v="143.71"/>
    <n v="143.71"/>
    <n v="6.2050949913644216"/>
    <n v="3.16"/>
    <n v="0.54"/>
    <n v="5.79"/>
    <n v="9.3023255813953487E-2"/>
    <s v="SCALE"/>
    <x v="2"/>
  </r>
  <r>
    <s v="harryj.stephens@hotmail.com"/>
    <s v="harry"/>
    <s v="stephens"/>
    <s v="Forney"/>
    <s v="TX"/>
    <n v="2250"/>
    <s v="atmos energy"/>
    <s v="Campaign_20"/>
    <s v="TikTok Ads"/>
    <s v="2024-01-08"/>
    <n v="100"/>
    <n v="2198"/>
    <n v="93"/>
    <n v="2"/>
    <n v="47.14"/>
    <n v="108.96"/>
    <n v="61.819999999999993"/>
    <n v="61.819999999999993"/>
    <n v="1.3114128128977511"/>
    <n v="4.2300000000000004"/>
    <n v="0.51"/>
    <n v="23.57"/>
    <n v="2.1505376344086023E-2"/>
    <s v="SCALE"/>
    <x v="3"/>
  </r>
  <r>
    <s v="andrew.gibbons@yahoo.com"/>
    <s v="andrew"/>
    <s v="gibbons"/>
    <s v="Wylie"/>
    <s v="TX"/>
    <n v="2333"/>
    <s v="link staffing"/>
    <s v="Campaign_12"/>
    <s v="TikTok Ads"/>
    <s v="2024-01-11"/>
    <n v="700"/>
    <n v="1048"/>
    <n v="34"/>
    <n v="3"/>
    <n v="23.01"/>
    <n v="203.77"/>
    <n v="180.76000000000002"/>
    <n v="180.76000000000002"/>
    <n v="7.8557149065623646"/>
    <n v="3.24"/>
    <n v="0.68"/>
    <n v="7.67"/>
    <n v="8.8235294117647065E-2"/>
    <s v="SCALE"/>
    <x v="0"/>
  </r>
  <r>
    <s v="espinosacarmen73@yahoo.com"/>
    <s v="carmen"/>
    <s v="espinosa"/>
    <s v="Trenton"/>
    <s v="NJ"/>
    <n v="2900"/>
    <s v="water edge"/>
    <s v="Campaign_20"/>
    <s v="TikTok Ads"/>
    <s v="2024-01-24"/>
    <n v="300"/>
    <n v="1957"/>
    <n v="86"/>
    <n v="7"/>
    <n v="65.540000000000006"/>
    <n v="359.02"/>
    <n v="293.47999999999996"/>
    <n v="293.47999999999996"/>
    <n v="4.4778761061946897"/>
    <n v="4.3899999999999997"/>
    <n v="0.76"/>
    <n v="9.36"/>
    <n v="8.1395348837209308E-2"/>
    <s v="SCALE"/>
    <x v="3"/>
  </r>
  <r>
    <s v="chocolatechip.1@hotmail.com"/>
    <s v="freda"/>
    <s v="jones"/>
    <s v="New Bern"/>
    <s v="NC"/>
    <n v="1500"/>
    <s v="kimberly road group home"/>
    <s v="Campaign_15"/>
    <s v="TikTok Ads"/>
    <s v="2024-01-23"/>
    <n v="1000"/>
    <n v="794"/>
    <n v="26"/>
    <n v="2"/>
    <n v="20.66"/>
    <n v="93.7"/>
    <n v="73.040000000000006"/>
    <n v="73.040000000000006"/>
    <n v="3.5353339787028077"/>
    <n v="3.27"/>
    <n v="0.79"/>
    <n v="10.33"/>
    <n v="7.6923076923076927E-2"/>
    <s v="SCALE"/>
    <x v="1"/>
  </r>
  <r>
    <s v="ladyc4244@yahoo.com"/>
    <s v="christine"/>
    <s v="smith"/>
    <s v="Lafayette"/>
    <s v="LA"/>
    <n v="1250"/>
    <s v="midsouth bank"/>
    <s v="Campaign_19"/>
    <s v="TikTok Ads"/>
    <s v="2024-01-20"/>
    <n v="700"/>
    <n v="907"/>
    <n v="40"/>
    <n v="1"/>
    <n v="25.08"/>
    <n v="39.76"/>
    <n v="14.68"/>
    <n v="14.68"/>
    <n v="0.58532695374800636"/>
    <n v="4.41"/>
    <n v="0.63"/>
    <n v="25.08"/>
    <n v="2.5000000000000001E-2"/>
    <s v="SCALE"/>
    <x v="0"/>
  </r>
  <r>
    <s v="paseurpj@yahoo.com"/>
    <s v="paula"/>
    <s v="paseur"/>
    <s v="Jacksonville"/>
    <s v="FL"/>
    <n v="4500"/>
    <s v="duval county schools"/>
    <s v="Campaign_4"/>
    <s v="TikTok Ads"/>
    <s v="2024-01-13"/>
    <n v="300"/>
    <n v="1684"/>
    <n v="34"/>
    <n v="4"/>
    <n v="14.15"/>
    <n v="278.18"/>
    <n v="264.03000000000003"/>
    <n v="264.03000000000003"/>
    <n v="18.659363957597176"/>
    <n v="2.02"/>
    <n v="0.42"/>
    <n v="3.54"/>
    <n v="0.11764705882352941"/>
    <s v="SCALE"/>
    <x v="3"/>
  </r>
  <r>
    <s v="itsmesindysue@aol.com"/>
    <s v="cindy"/>
    <s v="smith"/>
    <s v="Mesa"/>
    <s v="AZ"/>
    <n v="2500"/>
    <s v="firebird foods"/>
    <s v="Campaign_12"/>
    <s v="TikTok Ads"/>
    <s v="2024-01-02"/>
    <n v="1000"/>
    <n v="1908"/>
    <n v="52"/>
    <n v="0"/>
    <n v="21.08"/>
    <n v="0"/>
    <n v="-21.08"/>
    <n v="-21.08"/>
    <n v="-1"/>
    <n v="2.73"/>
    <n v="0.41"/>
    <n v="0"/>
    <n v="0"/>
    <s v="PAUSE"/>
    <x v="1"/>
  </r>
  <r>
    <s v="jre427@gmail.com"/>
    <s v="augusta"/>
    <s v="williams"/>
    <s v="Hampton"/>
    <s v="VA"/>
    <n v="1000"/>
    <s v="us postal service"/>
    <s v="Campaign_4"/>
    <s v="TikTok Ads"/>
    <s v="2024-01-21"/>
    <n v="1000"/>
    <n v="2102"/>
    <n v="78"/>
    <n v="2"/>
    <n v="39.58"/>
    <n v="131.22999999999999"/>
    <n v="91.649999999999991"/>
    <n v="91.649999999999991"/>
    <n v="2.315563415866599"/>
    <n v="3.71"/>
    <n v="0.51"/>
    <n v="19.79"/>
    <n v="2.564102564102564E-2"/>
    <s v="SCALE"/>
    <x v="1"/>
  </r>
  <r>
    <s v="summerbear123@yahoo.com"/>
    <s v="tracy"/>
    <s v="danley"/>
    <s v="Oak Hill"/>
    <s v="WV"/>
    <n v="2400"/>
    <s v="wvdhhr"/>
    <s v="Campaign_12"/>
    <s v="TikTok Ads"/>
    <s v="2024-01-14"/>
    <n v="800"/>
    <n v="2050"/>
    <n v="45"/>
    <n v="3"/>
    <n v="20.86"/>
    <n v="192.6"/>
    <n v="171.74"/>
    <n v="171.74"/>
    <n v="8.2329817833173546"/>
    <n v="2.2000000000000002"/>
    <n v="0.46"/>
    <n v="6.95"/>
    <n v="6.6666666666666666E-2"/>
    <s v="SCALE"/>
    <x v="1"/>
  </r>
  <r>
    <s v="ezimsam@yahoo.com"/>
    <s v="clara"/>
    <s v="rivera"/>
    <s v="Reading"/>
    <s v="PA"/>
    <n v="3500"/>
    <s v="unemployed"/>
    <s v="Campaign_13"/>
    <s v="TikTok Ads"/>
    <s v="2024-01-24"/>
    <n v="600"/>
    <n v="2405"/>
    <n v="101"/>
    <n v="8"/>
    <n v="70.11"/>
    <n v="412.97"/>
    <n v="342.86"/>
    <n v="342.86"/>
    <n v="4.8903152189416632"/>
    <n v="4.2"/>
    <n v="0.69"/>
    <n v="8.76"/>
    <n v="7.9207920792079209E-2"/>
    <s v="SCALE"/>
    <x v="0"/>
  </r>
  <r>
    <s v="jadams05@hotmail.com"/>
    <s v="john"/>
    <s v="adams"/>
    <s v="Dolton"/>
    <s v="IL"/>
    <n v="3248"/>
    <s v="ccjtdc"/>
    <s v="Campaign_7"/>
    <s v="TikTok Ads"/>
    <s v="2024-01-21"/>
    <n v="500"/>
    <n v="1208"/>
    <n v="26"/>
    <n v="0"/>
    <n v="17.88"/>
    <n v="0"/>
    <n v="-17.88"/>
    <n v="-17.88"/>
    <n v="-1"/>
    <n v="2.15"/>
    <n v="0.69"/>
    <n v="0"/>
    <n v="0"/>
    <s v="PAUSE"/>
    <x v="2"/>
  </r>
  <r>
    <s v="sandell@yahoo.com"/>
    <s v="thomas"/>
    <s v="sandell"/>
    <s v="Mountain View"/>
    <s v="CA"/>
    <n v="4450"/>
    <s v="disc jockey"/>
    <s v="Campaign_13"/>
    <s v="TikTok Ads"/>
    <s v="2024-01-04"/>
    <n v="400"/>
    <n v="1886"/>
    <n v="36"/>
    <n v="2"/>
    <n v="16.52"/>
    <n v="99.67"/>
    <n v="83.15"/>
    <n v="83.15"/>
    <n v="5.033292978208233"/>
    <n v="1.91"/>
    <n v="0.46"/>
    <n v="8.26"/>
    <n v="5.5555555555555552E-2"/>
    <s v="SCALE"/>
    <x v="2"/>
  </r>
  <r>
    <s v="ostin13@live.com"/>
    <s v="efren"/>
    <s v="cartagena"/>
    <s v="Ashburn"/>
    <s v="VA"/>
    <n v="1575"/>
    <s v="utiliquest"/>
    <s v="Campaign_2"/>
    <s v="TikTok Ads"/>
    <s v="2024-01-05"/>
    <n v="1000"/>
    <n v="657"/>
    <n v="27"/>
    <n v="2"/>
    <n v="11.47"/>
    <n v="105.42"/>
    <n v="93.95"/>
    <n v="93.95"/>
    <n v="8.1909328683522222"/>
    <n v="4.1100000000000003"/>
    <n v="0.42"/>
    <n v="5.74"/>
    <n v="7.407407407407407E-2"/>
    <s v="SCALE"/>
    <x v="1"/>
  </r>
  <r>
    <s v="tanyad055@aol.com"/>
    <s v="latanya"/>
    <s v="danridge"/>
    <s v="Pacifica"/>
    <s v="CA"/>
    <n v="4000"/>
    <s v="northwestadministratorsinc"/>
    <s v="Campaign_16"/>
    <s v="TikTok Ads"/>
    <s v="2024-01-20"/>
    <n v="1000"/>
    <n v="2349"/>
    <n v="72"/>
    <n v="7"/>
    <n v="49.98"/>
    <n v="278.72000000000003"/>
    <n v="228.74000000000004"/>
    <n v="228.74000000000004"/>
    <n v="4.5766306522609055"/>
    <n v="3.07"/>
    <n v="0.69"/>
    <n v="7.14"/>
    <n v="9.7222222222222224E-2"/>
    <s v="SCALE"/>
    <x v="1"/>
  </r>
  <r>
    <s v="xracheal_cortez210@yahoo.com"/>
    <s v="joshua"/>
    <s v="hernandez"/>
    <s v="San Antonio"/>
    <s v="TX"/>
    <n v="1907"/>
    <s v="bamc"/>
    <s v="Campaign_9"/>
    <s v="TikTok Ads"/>
    <s v="2024-01-06"/>
    <n v="500"/>
    <n v="1334"/>
    <n v="26"/>
    <n v="2"/>
    <n v="18.12"/>
    <n v="80.34"/>
    <n v="62.22"/>
    <n v="62.22"/>
    <n v="3.4337748344370858"/>
    <n v="1.95"/>
    <n v="0.7"/>
    <n v="9.06"/>
    <n v="7.6923076923076927E-2"/>
    <s v="SCALE"/>
    <x v="2"/>
  </r>
  <r>
    <s v="quamarjones@bellsouth.net"/>
    <s v="quamar"/>
    <s v="jones"/>
    <s v="Gastonia"/>
    <s v="NC"/>
    <n v="2400"/>
    <s v="gaston county public schools"/>
    <s v="Campaign_18"/>
    <s v="TikTok Ads"/>
    <s v="2024-01-23"/>
    <n v="600"/>
    <n v="631"/>
    <n v="21"/>
    <n v="2"/>
    <n v="11.62"/>
    <n v="95.54"/>
    <n v="83.92"/>
    <n v="83.92"/>
    <n v="7.2220309810671264"/>
    <n v="3.33"/>
    <n v="0.55000000000000004"/>
    <n v="5.81"/>
    <n v="9.5238095238095233E-2"/>
    <s v="SCALE"/>
    <x v="0"/>
  </r>
  <r>
    <s v="tmontgomery35810@yahoo.com"/>
    <s v="theodis"/>
    <s v="montgomery"/>
    <s v="Huntsville"/>
    <s v="AL"/>
    <n v="2750"/>
    <s v="frito"/>
    <s v="Campaign_2"/>
    <s v="TikTok Ads"/>
    <s v="2024-01-31"/>
    <n v="800"/>
    <n v="2066"/>
    <n v="55"/>
    <n v="2"/>
    <n v="31.55"/>
    <n v="104.51"/>
    <n v="72.960000000000008"/>
    <n v="72.960000000000008"/>
    <n v="2.3125198098256736"/>
    <n v="2.66"/>
    <n v="0.56999999999999995"/>
    <n v="15.78"/>
    <n v="3.6363636363636362E-2"/>
    <s v="SCALE"/>
    <x v="1"/>
  </r>
  <r>
    <s v="kescsi@hotmail.com"/>
    <s v="kevin"/>
    <s v="simpson"/>
    <s v="Alexandria"/>
    <s v="VA"/>
    <n v="3500"/>
    <s v="regal kingfstowne 16"/>
    <s v="Campaign_8"/>
    <s v="TikTok Ads"/>
    <s v="2024-01-24"/>
    <n v="600"/>
    <n v="723"/>
    <n v="24"/>
    <n v="1"/>
    <n v="19.12"/>
    <n v="67.42"/>
    <n v="48.3"/>
    <n v="48.3"/>
    <n v="2.5261506276150625"/>
    <n v="3.32"/>
    <n v="0.8"/>
    <n v="19.12"/>
    <n v="4.1666666666666664E-2"/>
    <s v="SCALE"/>
    <x v="0"/>
  </r>
  <r>
    <s v="marco2luis1@aol.com"/>
    <s v="aurelio"/>
    <s v="rodriguez"/>
    <s v="Lake Worth"/>
    <s v="FL"/>
    <n v="3300"/>
    <s v="alliedbarton security services"/>
    <s v="Campaign_10"/>
    <s v="TikTok Ads"/>
    <s v="2024-01-09"/>
    <n v="800"/>
    <n v="511"/>
    <n v="15"/>
    <n v="0"/>
    <n v="7.25"/>
    <n v="0"/>
    <n v="-7.25"/>
    <n v="-7.25"/>
    <n v="-1"/>
    <n v="2.94"/>
    <n v="0.48"/>
    <n v="0"/>
    <n v="0"/>
    <s v="PAUSE"/>
    <x v="1"/>
  </r>
  <r>
    <s v="mbf47913@aol.com"/>
    <s v="mitchell"/>
    <s v="reed"/>
    <s v="Eugene"/>
    <s v="OR"/>
    <n v="3500"/>
    <s v="register guard"/>
    <s v="Campaign_20"/>
    <s v="TikTok Ads"/>
    <s v="2024-01-09"/>
    <n v="500"/>
    <n v="1425"/>
    <n v="24"/>
    <n v="2"/>
    <n v="11.87"/>
    <n v="96.92"/>
    <n v="85.05"/>
    <n v="85.05"/>
    <n v="7.1651221566975574"/>
    <n v="1.68"/>
    <n v="0.49"/>
    <n v="5.94"/>
    <n v="8.3333333333333329E-2"/>
    <s v="SCALE"/>
    <x v="2"/>
  </r>
  <r>
    <s v="daviddd@msn.com"/>
    <s v="david"/>
    <s v="dunham"/>
    <s v="Elk Grove Vil"/>
    <s v="IL"/>
    <n v="4700"/>
    <s v="united airlines"/>
    <s v="Campaign_13"/>
    <s v="TikTok Ads"/>
    <s v="2024-01-06"/>
    <n v="400"/>
    <n v="550"/>
    <n v="12"/>
    <n v="1"/>
    <n v="8.39"/>
    <n v="45.08"/>
    <n v="36.69"/>
    <n v="36.69"/>
    <n v="4.373063170441001"/>
    <n v="2.1800000000000002"/>
    <n v="0.7"/>
    <n v="8.39"/>
    <n v="8.3333333333333329E-2"/>
    <s v="SCALE"/>
    <x v="2"/>
  </r>
  <r>
    <s v="denisealmodovar@yahoo.com"/>
    <s v="denise"/>
    <s v="almodovar"/>
    <s v="Las Vegas"/>
    <s v="NV"/>
    <n v="4500"/>
    <s v="courtesy hardware store"/>
    <s v="Campaign_2"/>
    <s v="TikTok Ads"/>
    <s v="2024-01-08"/>
    <n v="800"/>
    <n v="863"/>
    <n v="36"/>
    <n v="0"/>
    <n v="17.2"/>
    <n v="0"/>
    <n v="-17.2"/>
    <n v="-17.2"/>
    <n v="-1"/>
    <n v="4.17"/>
    <n v="0.48"/>
    <n v="0"/>
    <n v="0"/>
    <s v="PAUSE"/>
    <x v="1"/>
  </r>
  <r>
    <s v="subuda77@hotmail.com"/>
    <s v="keisha"/>
    <s v="rodgers"/>
    <s v="Suffolk"/>
    <s v="VA"/>
    <n v="4300"/>
    <s v="liberty tax service"/>
    <s v="Campaign_17"/>
    <s v="TikTok Ads"/>
    <s v="2024-01-17"/>
    <n v="200"/>
    <n v="1340"/>
    <n v="32"/>
    <n v="2"/>
    <n v="15.16"/>
    <n v="122.56"/>
    <n v="107.4"/>
    <n v="107.4"/>
    <n v="7.0844327176781006"/>
    <n v="2.39"/>
    <n v="0.47"/>
    <n v="7.58"/>
    <n v="6.25E-2"/>
    <s v="SCALE"/>
    <x v="3"/>
  </r>
  <r>
    <s v="missmanning@live.com"/>
    <s v="kristina"/>
    <s v="manning"/>
    <s v="Wentzville"/>
    <s v="MO"/>
    <n v="2977"/>
    <s v="video concepts"/>
    <s v="Campaign_15"/>
    <s v="TikTok Ads"/>
    <s v="2024-01-04"/>
    <n v="600"/>
    <n v="1065"/>
    <n v="29"/>
    <n v="0"/>
    <n v="16.47"/>
    <n v="0"/>
    <n v="-16.47"/>
    <n v="-16.47"/>
    <n v="-1"/>
    <n v="2.72"/>
    <n v="0.56999999999999995"/>
    <n v="0"/>
    <n v="0"/>
    <s v="PAUSE"/>
    <x v="0"/>
  </r>
  <r>
    <s v="lorettadavis1972@yahoo.com"/>
    <s v="loretta"/>
    <s v="davis"/>
    <s v="Cincinnati"/>
    <s v="OH"/>
    <n v="1896"/>
    <s v="childrens home of cincinnati"/>
    <s v="Campaign_2"/>
    <s v="TikTok Ads"/>
    <s v="2024-01-09"/>
    <n v="100"/>
    <n v="1377"/>
    <n v="21"/>
    <n v="2"/>
    <n v="8.65"/>
    <n v="86.35"/>
    <n v="77.699999999999989"/>
    <n v="77.699999999999989"/>
    <n v="8.9826589595375701"/>
    <n v="1.53"/>
    <n v="0.41"/>
    <n v="4.32"/>
    <n v="9.5238095238095233E-2"/>
    <s v="SCALE"/>
    <x v="3"/>
  </r>
  <r>
    <s v="robinduell@gmail.com"/>
    <s v="robin"/>
    <s v="duell"/>
    <s v="Indianapolis"/>
    <s v="IN"/>
    <n v="3000"/>
    <s v="perisolution"/>
    <s v="Campaign_12"/>
    <s v="TikTok Ads"/>
    <s v="2024-01-16"/>
    <n v="600"/>
    <n v="1661"/>
    <n v="66"/>
    <n v="3"/>
    <n v="52.67"/>
    <n v="157.01"/>
    <n v="104.33999999999999"/>
    <n v="104.33999999999999"/>
    <n v="1.9810138598822857"/>
    <n v="3.97"/>
    <n v="0.8"/>
    <n v="17.559999999999999"/>
    <n v="4.5454545454545456E-2"/>
    <s v="SCALE"/>
    <x v="0"/>
  </r>
  <r>
    <s v="mjberrang@yahoo.com"/>
    <s v="michael"/>
    <s v="berrang"/>
    <s v="Collegeville"/>
    <s v="PA"/>
    <n v="4600"/>
    <s v="horizon services inc"/>
    <s v="Campaign_4"/>
    <s v="TikTok Ads"/>
    <s v="2024-01-30"/>
    <n v="800"/>
    <n v="1699"/>
    <n v="38"/>
    <n v="1"/>
    <n v="23.25"/>
    <n v="38.24"/>
    <n v="14.990000000000002"/>
    <n v="14.990000000000002"/>
    <n v="0.64473118279569896"/>
    <n v="2.2400000000000002"/>
    <n v="0.61"/>
    <n v="23.25"/>
    <n v="2.6315789473684209E-2"/>
    <s v="SCALE"/>
    <x v="1"/>
  </r>
  <r>
    <s v="kianroso@msn.com"/>
    <s v="sophie"/>
    <s v="sum"/>
    <s v="Pompano Beach"/>
    <s v="FL"/>
    <n v="915"/>
    <s v="hch"/>
    <s v="Campaign_13"/>
    <s v="TikTok Ads"/>
    <s v="2024-01-28"/>
    <n v="600"/>
    <n v="706"/>
    <n v="23"/>
    <n v="0"/>
    <n v="19.29"/>
    <n v="0"/>
    <n v="-19.29"/>
    <n v="-19.29"/>
    <n v="-1"/>
    <n v="3.26"/>
    <n v="0.84"/>
    <n v="0"/>
    <n v="0"/>
    <s v="PAUSE"/>
    <x v="0"/>
  </r>
  <r>
    <s v="xannacalvin82@yahoo.com"/>
    <s v="uuyanna"/>
    <s v="calvin"/>
    <s v="San Diego"/>
    <s v="CA"/>
    <n v="1800"/>
    <s v="digitaria"/>
    <s v="Campaign_1"/>
    <s v="TikTok Ads"/>
    <s v="2024-01-21"/>
    <n v="100"/>
    <n v="1130"/>
    <n v="50"/>
    <n v="1"/>
    <n v="33.9"/>
    <n v="38.869999999999997"/>
    <n v="4.9699999999999989"/>
    <n v="4.9699999999999989"/>
    <n v="0.14660766961651914"/>
    <n v="4.42"/>
    <n v="0.68"/>
    <n v="33.9"/>
    <n v="0.02"/>
    <s v="SCALE"/>
    <x v="3"/>
  </r>
  <r>
    <s v="cathy.merkle@gmail.com"/>
    <s v="cathleen"/>
    <s v="merkle"/>
    <s v="Albrightsvill"/>
    <s v="PA"/>
    <n v="5000"/>
    <s v="rbs sempra"/>
    <s v="Campaign_3"/>
    <s v="TikTok Ads"/>
    <s v="2024-01-14"/>
    <n v="1000"/>
    <n v="1117"/>
    <n v="42"/>
    <n v="1"/>
    <n v="30.05"/>
    <n v="40.590000000000003"/>
    <n v="10.540000000000003"/>
    <n v="10.540000000000003"/>
    <n v="0.35074875207986694"/>
    <n v="3.76"/>
    <n v="0.72"/>
    <n v="30.05"/>
    <n v="2.3809523809523808E-2"/>
    <s v="SCALE"/>
    <x v="1"/>
  </r>
  <r>
    <s v="tchavis@wcpss.net"/>
    <s v="tiffany"/>
    <s v="chavis"/>
    <s v="Raleigh"/>
    <s v="NC"/>
    <n v="3800"/>
    <s v="wake county public schools"/>
    <s v="Campaign_12"/>
    <s v="TikTok Ads"/>
    <s v="2024-01-28"/>
    <n v="100"/>
    <n v="2413"/>
    <n v="44"/>
    <n v="0"/>
    <n v="22.5"/>
    <n v="0"/>
    <n v="-22.5"/>
    <n v="-22.5"/>
    <n v="-1"/>
    <n v="1.82"/>
    <n v="0.51"/>
    <n v="0"/>
    <n v="0"/>
    <s v="PAUSE"/>
    <x v="3"/>
  </r>
  <r>
    <s v="angelina_nicolasa@yahoo.com"/>
    <s v="angelina"/>
    <s v="ramirez"/>
    <s v="San Martin"/>
    <s v="CA"/>
    <n v="3250"/>
    <s v="planned parenthood"/>
    <s v="Campaign_13"/>
    <s v="TikTok Ads"/>
    <s v="2024-01-02"/>
    <n v="500"/>
    <n v="1186"/>
    <n v="35"/>
    <n v="2"/>
    <n v="22.42"/>
    <n v="107.73"/>
    <n v="85.31"/>
    <n v="85.31"/>
    <n v="3.8050847457627115"/>
    <n v="2.95"/>
    <n v="0.64"/>
    <n v="11.21"/>
    <n v="5.7142857142857141E-2"/>
    <s v="SCALE"/>
    <x v="2"/>
  </r>
  <r>
    <s v="bebe.blamo@gmail.com"/>
    <s v="bertha"/>
    <s v="blamo"/>
    <s v="Claymont"/>
    <s v="DE"/>
    <n v="2002"/>
    <s v="elwyn"/>
    <s v="Campaign_7"/>
    <s v="TikTok Ads"/>
    <s v="2024-01-22"/>
    <n v="700"/>
    <n v="1895"/>
    <n v="32"/>
    <n v="1"/>
    <n v="13.39"/>
    <n v="58.65"/>
    <n v="45.26"/>
    <n v="45.26"/>
    <n v="3.3801344286781179"/>
    <n v="1.69"/>
    <n v="0.42"/>
    <n v="13.39"/>
    <n v="3.125E-2"/>
    <s v="SCALE"/>
    <x v="0"/>
  </r>
  <r>
    <s v="yubiano17@hotmail.com"/>
    <s v="markus"/>
    <s v="rodriguez"/>
    <s v="Kissimmee"/>
    <s v="FL"/>
    <n v="915"/>
    <s v="barberos inc"/>
    <s v="Campaign_2"/>
    <s v="TikTok Ads"/>
    <s v="2024-01-10"/>
    <n v="500"/>
    <n v="2057"/>
    <n v="91"/>
    <n v="8"/>
    <n v="57.48"/>
    <n v="292.23"/>
    <n v="234.75000000000003"/>
    <n v="234.75000000000003"/>
    <n v="4.0840292275574122"/>
    <n v="4.42"/>
    <n v="0.63"/>
    <n v="7.18"/>
    <n v="8.7912087912087919E-2"/>
    <s v="SCALE"/>
    <x v="2"/>
  </r>
  <r>
    <s v="charlesdsanderson@gmail.com"/>
    <s v="charles"/>
    <s v="sanderson"/>
    <s v="Philadelphia"/>
    <s v="PA"/>
    <n v="1354"/>
    <s v="little folk shops"/>
    <s v="Campaign_16"/>
    <s v="TikTok Ads"/>
    <s v="2024-01-14"/>
    <n v="500"/>
    <n v="1015"/>
    <n v="31"/>
    <n v="1"/>
    <n v="20.21"/>
    <n v="73.099999999999994"/>
    <n v="52.889999999999993"/>
    <n v="52.889999999999993"/>
    <n v="2.6170212765957444"/>
    <n v="3.05"/>
    <n v="0.65"/>
    <n v="20.21"/>
    <n v="3.2258064516129031E-2"/>
    <s v="SCALE"/>
    <x v="2"/>
  </r>
  <r>
    <s v="bonnierbenton@hotmail.com"/>
    <s v="bonnie"/>
    <s v="benton"/>
    <s v="Falls Church"/>
    <s v="VA"/>
    <n v="2214"/>
    <s v="wealthy ideas"/>
    <s v="Campaign_3"/>
    <s v="TikTok Ads"/>
    <s v="2024-01-13"/>
    <n v="500"/>
    <n v="2162"/>
    <n v="69"/>
    <n v="3"/>
    <n v="41.43"/>
    <n v="207.84"/>
    <n v="166.41"/>
    <n v="166.41"/>
    <n v="4.0166545981173059"/>
    <n v="3.19"/>
    <n v="0.6"/>
    <n v="13.81"/>
    <n v="4.3478260869565216E-2"/>
    <s v="SCALE"/>
    <x v="2"/>
  </r>
  <r>
    <s v="christa_mason@msn.com"/>
    <s v="christa"/>
    <s v="welch"/>
    <s v="Buena Vista"/>
    <s v="CO"/>
    <n v="2000"/>
    <s v="eddyline"/>
    <s v="Campaign_6"/>
    <s v="TikTok Ads"/>
    <s v="2024-01-25"/>
    <n v="700"/>
    <n v="810"/>
    <n v="17"/>
    <n v="0"/>
    <n v="14.32"/>
    <n v="0"/>
    <n v="-14.32"/>
    <n v="-14.32"/>
    <n v="-1"/>
    <n v="2.1"/>
    <n v="0.84"/>
    <n v="0"/>
    <n v="0"/>
    <s v="PAUSE"/>
    <x v="0"/>
  </r>
  <r>
    <s v="cjohara04@msn.com"/>
    <s v="carol"/>
    <s v="smith"/>
    <s v="Phoenix"/>
    <s v="AZ"/>
    <n v="4500"/>
    <s v="gallaghers"/>
    <s v="Campaign_13"/>
    <s v="TikTok Ads"/>
    <s v="2024-01-12"/>
    <n v="500"/>
    <n v="1564"/>
    <n v="59"/>
    <n v="5"/>
    <n v="40.72"/>
    <n v="306.02999999999997"/>
    <n v="265.30999999999995"/>
    <n v="265.30999999999995"/>
    <n v="6.5154715127701364"/>
    <n v="3.77"/>
    <n v="0.69"/>
    <n v="8.14"/>
    <n v="8.4745762711864403E-2"/>
    <s v="SCALE"/>
    <x v="2"/>
  </r>
  <r>
    <s v="kongchi54@gmail.com"/>
    <s v="jermaine"/>
    <s v="holly"/>
    <s v="Dallas"/>
    <s v="TX"/>
    <n v="2500"/>
    <s v="frito lay"/>
    <s v="Campaign_18"/>
    <s v="TikTok Ads"/>
    <s v="2024-01-22"/>
    <n v="500"/>
    <n v="2246"/>
    <n v="68"/>
    <n v="2"/>
    <n v="38.69"/>
    <n v="122.94"/>
    <n v="84.25"/>
    <n v="84.25"/>
    <n v="2.1775652623416906"/>
    <n v="3.03"/>
    <n v="0.56999999999999995"/>
    <n v="19.34"/>
    <n v="2.9411764705882353E-2"/>
    <s v="SCALE"/>
    <x v="2"/>
  </r>
  <r>
    <s v="alanvalentin@gmail.com"/>
    <s v="alan"/>
    <s v="valentin"/>
    <s v="Waterloo"/>
    <s v="IA"/>
    <n v="2750"/>
    <s v="millenia life"/>
    <s v="Campaign_4"/>
    <s v="TikTok Ads"/>
    <s v="2024-01-28"/>
    <n v="300"/>
    <n v="872"/>
    <n v="33"/>
    <n v="0"/>
    <n v="16.309999999999999"/>
    <n v="0"/>
    <n v="-16.309999999999999"/>
    <n v="-16.309999999999999"/>
    <n v="-1"/>
    <n v="3.78"/>
    <n v="0.49"/>
    <n v="0"/>
    <n v="0"/>
    <s v="PAUSE"/>
    <x v="3"/>
  </r>
  <r>
    <s v="mrsnavychick@yahoo.com"/>
    <s v="michelle"/>
    <s v="evans"/>
    <s v="Santa Maria"/>
    <s v="CA"/>
    <n v="0"/>
    <s v="santa barbara business college"/>
    <s v="Campaign_16"/>
    <s v="TikTok Ads"/>
    <s v="2024-01-25"/>
    <n v="1000"/>
    <n v="1207"/>
    <n v="31"/>
    <n v="0"/>
    <n v="22.13"/>
    <n v="0"/>
    <n v="-22.13"/>
    <n v="-22.13"/>
    <n v="-1"/>
    <n v="2.57"/>
    <n v="0.71"/>
    <n v="0"/>
    <n v="0"/>
    <s v="PAUSE"/>
    <x v="1"/>
  </r>
  <r>
    <s v="robertjsimpson@gmail.com"/>
    <s v="robert"/>
    <s v="simpson"/>
    <s v="Toluca Lake"/>
    <s v="CA"/>
    <n v="3600"/>
    <s v="service merchandise"/>
    <s v="Campaign_5"/>
    <s v="TikTok Ads"/>
    <s v="2024-01-19"/>
    <n v="100"/>
    <n v="1176"/>
    <n v="51"/>
    <n v="1"/>
    <n v="33.83"/>
    <n v="47.24"/>
    <n v="13.410000000000004"/>
    <n v="13.410000000000004"/>
    <n v="0.39639373337274619"/>
    <n v="4.34"/>
    <n v="0.66"/>
    <n v="33.83"/>
    <n v="1.9607843137254902E-2"/>
    <s v="SCALE"/>
    <x v="3"/>
  </r>
  <r>
    <s v="carlah_24@hotmail.com"/>
    <s v="carla"/>
    <s v="heren"/>
    <s v="Auburn"/>
    <s v="IL"/>
    <n v="5417"/>
    <s v="il state board of ed"/>
    <s v="Campaign_11"/>
    <s v="TikTok Ads"/>
    <s v="2024-01-13"/>
    <n v="800"/>
    <n v="843"/>
    <n v="29"/>
    <n v="0"/>
    <n v="11.92"/>
    <n v="0"/>
    <n v="-11.92"/>
    <n v="-11.92"/>
    <n v="-1"/>
    <n v="3.44"/>
    <n v="0.41"/>
    <n v="0"/>
    <n v="0"/>
    <s v="PAUSE"/>
    <x v="1"/>
  </r>
  <r>
    <s v="dawana.johnson@yahoo.com"/>
    <s v="dawana"/>
    <s v="johnson"/>
    <s v="Miami"/>
    <s v="FL"/>
    <n v="3250"/>
    <s v="miami inst for joint recon"/>
    <s v="Campaign_13"/>
    <s v="TikTok Ads"/>
    <s v="2024-01-23"/>
    <n v="800"/>
    <n v="2473"/>
    <n v="88"/>
    <n v="3"/>
    <n v="64.17"/>
    <n v="145.19999999999999"/>
    <n v="81.029999999999987"/>
    <n v="81.029999999999987"/>
    <n v="1.2627395979429639"/>
    <n v="3.56"/>
    <n v="0.73"/>
    <n v="21.39"/>
    <n v="3.4090909090909088E-2"/>
    <s v="SCALE"/>
    <x v="1"/>
  </r>
  <r>
    <s v="dhardy1221@yahoo.com"/>
    <s v="dannon"/>
    <s v="hardy"/>
    <s v="Denton"/>
    <s v="TX"/>
    <n v="4300"/>
    <s v="lowes"/>
    <s v="Campaign_20"/>
    <s v="TikTok Ads"/>
    <s v="2024-01-29"/>
    <n v="500"/>
    <n v="675"/>
    <n v="24"/>
    <n v="2"/>
    <n v="19.91"/>
    <n v="123.63"/>
    <n v="103.72"/>
    <n v="103.72"/>
    <n v="5.2094424912104467"/>
    <n v="3.56"/>
    <n v="0.83"/>
    <n v="9.9600000000000009"/>
    <n v="8.3333333333333329E-2"/>
    <s v="SCALE"/>
    <x v="2"/>
  </r>
  <r>
    <s v="mississippi3512@yahoo.com"/>
    <s v="patty"/>
    <s v="smith"/>
    <s v="Saint Louis"/>
    <s v="MO"/>
    <n v="4600"/>
    <s v="neighborhood houses"/>
    <s v="Campaign_7"/>
    <s v="TikTok Ads"/>
    <s v="2024-01-08"/>
    <n v="1000"/>
    <n v="2411"/>
    <n v="73"/>
    <n v="8"/>
    <n v="54.36"/>
    <n v="339.05"/>
    <n v="284.69"/>
    <n v="284.69"/>
    <n v="5.2371228844738775"/>
    <n v="3.03"/>
    <n v="0.74"/>
    <n v="6.8"/>
    <n v="0.1095890410958904"/>
    <s v="SCALE"/>
    <x v="1"/>
  </r>
  <r>
    <s v="evelynmcotton@hotmail.com"/>
    <s v="evelyn"/>
    <s v="cotton"/>
    <s v="Bellevue"/>
    <s v="OH"/>
    <n v="2700"/>
    <s v="balanced fortune"/>
    <s v="Campaign_12"/>
    <s v="TikTok Ads"/>
    <s v="2024-01-03"/>
    <n v="700"/>
    <n v="1267"/>
    <n v="45"/>
    <n v="0"/>
    <n v="32.4"/>
    <n v="0"/>
    <n v="-32.4"/>
    <n v="-32.4"/>
    <n v="-1"/>
    <n v="3.55"/>
    <n v="0.72"/>
    <n v="0"/>
    <n v="0"/>
    <s v="PAUSE"/>
    <x v="0"/>
  </r>
  <r>
    <s v="gloria442007@gmail.com"/>
    <s v="gloria"/>
    <s v="stewart"/>
    <s v="Arlington"/>
    <s v="TX"/>
    <n v="4500"/>
    <s v="childcare assosiates"/>
    <s v="Campaign_17"/>
    <s v="TikTok Ads"/>
    <s v="2024-01-20"/>
    <n v="500"/>
    <n v="1756"/>
    <n v="58"/>
    <n v="6"/>
    <n v="46.33"/>
    <n v="240.24"/>
    <n v="193.91000000000003"/>
    <n v="193.91000000000003"/>
    <n v="4.1854090222318163"/>
    <n v="3.3"/>
    <n v="0.8"/>
    <n v="7.72"/>
    <n v="0.10344827586206896"/>
    <s v="SCALE"/>
    <x v="2"/>
  </r>
  <r>
    <s v="aliciaepatterson@hotmail.com"/>
    <s v="alicia"/>
    <s v="patterson"/>
    <s v="Pittsburgh"/>
    <s v="PA"/>
    <n v="2080"/>
    <s v="network air"/>
    <s v="Campaign_15"/>
    <s v="TikTok Ads"/>
    <s v="2024-01-27"/>
    <n v="500"/>
    <n v="811"/>
    <n v="18"/>
    <n v="1"/>
    <n v="15.16"/>
    <n v="48.17"/>
    <n v="33.010000000000005"/>
    <n v="33.010000000000005"/>
    <n v="2.1774406332453831"/>
    <n v="2.2200000000000002"/>
    <n v="0.84"/>
    <n v="15.16"/>
    <n v="5.5555555555555552E-2"/>
    <s v="SCALE"/>
    <x v="2"/>
  </r>
  <r>
    <s v="fesed1951@hotmail.com"/>
    <s v="cassandra"/>
    <s v="robinson"/>
    <s v="Oak Lawn"/>
    <s v="IL"/>
    <n v="2431"/>
    <s v="elm farm"/>
    <s v="Campaign_11"/>
    <s v="TikTok Ads"/>
    <s v="2024-01-19"/>
    <n v="700"/>
    <n v="1050"/>
    <n v="34"/>
    <n v="0"/>
    <n v="18.899999999999999"/>
    <n v="0"/>
    <n v="-18.899999999999999"/>
    <n v="-18.899999999999999"/>
    <n v="-1"/>
    <n v="3.24"/>
    <n v="0.56000000000000005"/>
    <n v="0"/>
    <n v="0"/>
    <s v="PAUSE"/>
    <x v="0"/>
  </r>
  <r>
    <s v="euray1937@hotmail.com"/>
    <s v="todd"/>
    <s v="clark"/>
    <s v="Phoenix"/>
    <s v="AZ"/>
    <n v="6572"/>
    <s v="buck alley lumber"/>
    <s v="Campaign_4"/>
    <s v="TikTok Ads"/>
    <s v="2024-01-22"/>
    <n v="600"/>
    <n v="1678"/>
    <n v="68"/>
    <n v="7"/>
    <n v="53.84"/>
    <n v="509.93"/>
    <n v="456.09000000000003"/>
    <n v="456.09000000000003"/>
    <n v="8.4712109955423482"/>
    <n v="4.05"/>
    <n v="0.79"/>
    <n v="7.69"/>
    <n v="0.10294117647058823"/>
    <s v="SCALE"/>
    <x v="0"/>
  </r>
  <r>
    <s v="francesrmurray@hotmail.com"/>
    <s v="frances"/>
    <s v="murray"/>
    <s v="Dallas"/>
    <s v="TX"/>
    <n v="1900"/>
    <s v="future plan"/>
    <s v="Campaign_13"/>
    <s v="TikTok Ads"/>
    <s v="2024-01-24"/>
    <n v="600"/>
    <n v="761"/>
    <n v="23"/>
    <n v="0"/>
    <n v="14.37"/>
    <n v="0"/>
    <n v="-14.37"/>
    <n v="-14.37"/>
    <n v="-1"/>
    <n v="3.02"/>
    <n v="0.62"/>
    <n v="0"/>
    <n v="0"/>
    <s v="PAUSE"/>
    <x v="0"/>
  </r>
  <r>
    <s v="h.nippy@hotmail.com"/>
    <s v="henry"/>
    <s v="lott"/>
    <s v="Graham"/>
    <s v="TX"/>
    <n v="4500"/>
    <s v="erb lumber"/>
    <s v="Campaign_20"/>
    <s v="TikTok Ads"/>
    <s v="2024-01-19"/>
    <n v="200"/>
    <n v="2383"/>
    <n v="83"/>
    <n v="2"/>
    <n v="46.79"/>
    <n v="132.15"/>
    <n v="85.360000000000014"/>
    <n v="85.360000000000014"/>
    <n v="1.8243214362043174"/>
    <n v="3.48"/>
    <n v="0.56000000000000005"/>
    <n v="23.4"/>
    <n v="2.4096385542168676E-2"/>
    <s v="SCALE"/>
    <x v="3"/>
  </r>
  <r>
    <s v="summerj69@hotmail.com"/>
    <s v="vincent"/>
    <s v="ciserella"/>
    <s v="Marysvale"/>
    <s v="UT"/>
    <n v="2750"/>
    <s v="ralph l. wadsworth"/>
    <s v="Campaign_17"/>
    <s v="TikTok Ads"/>
    <s v="2024-01-11"/>
    <n v="300"/>
    <n v="659"/>
    <n v="21"/>
    <n v="0"/>
    <n v="9.27"/>
    <n v="0"/>
    <n v="-9.27"/>
    <n v="-9.27"/>
    <n v="-1"/>
    <n v="3.19"/>
    <n v="0.44"/>
    <n v="0"/>
    <n v="0"/>
    <s v="PAUSE"/>
    <x v="3"/>
  </r>
  <r>
    <s v="dmarotto@gmail.com"/>
    <s v="david"/>
    <s v="marotto"/>
    <s v="South Bound B"/>
    <s v="NJ"/>
    <n v="3750"/>
    <s v="viking pest control"/>
    <s v="Campaign_16"/>
    <s v="TikTok Ads"/>
    <s v="2024-01-18"/>
    <n v="400"/>
    <n v="2250"/>
    <n v="84"/>
    <n v="9"/>
    <n v="43.59"/>
    <n v="650.09"/>
    <n v="606.5"/>
    <n v="606.5"/>
    <n v="13.913741683872447"/>
    <n v="3.73"/>
    <n v="0.52"/>
    <n v="4.84"/>
    <n v="0.10714285714285714"/>
    <s v="SCALE"/>
    <x v="2"/>
  </r>
  <r>
    <s v="msmaneka80@gmail.com"/>
    <s v="maneka"/>
    <s v="danino"/>
    <s v="Fort Lauderda"/>
    <s v="FL"/>
    <n v="1700"/>
    <s v="portus"/>
    <s v="Campaign_19"/>
    <s v="TikTok Ads"/>
    <s v="2024-01-14"/>
    <n v="100"/>
    <n v="2191"/>
    <n v="45"/>
    <n v="1"/>
    <n v="34.03"/>
    <n v="39.19"/>
    <n v="5.1599999999999966"/>
    <n v="5.1599999999999966"/>
    <n v="0.15163091389950034"/>
    <n v="2.0499999999999998"/>
    <n v="0.76"/>
    <n v="34.03"/>
    <n v="2.2222222222222223E-2"/>
    <s v="SCALE"/>
    <x v="3"/>
  </r>
  <r>
    <s v="cyrusdurham61@gmail.com"/>
    <s v="cyrus"/>
    <s v="durham"/>
    <s v="Belleville"/>
    <s v="IL"/>
    <n v="1700"/>
    <s v="first fleet"/>
    <s v="Campaign_12"/>
    <s v="TikTok Ads"/>
    <s v="2024-01-13"/>
    <n v="100"/>
    <n v="607"/>
    <n v="10"/>
    <n v="0"/>
    <n v="7.24"/>
    <n v="0"/>
    <n v="-7.24"/>
    <n v="-7.24"/>
    <n v="-1"/>
    <n v="1.65"/>
    <n v="0.72"/>
    <n v="0"/>
    <n v="0"/>
    <s v="PAUSE"/>
    <x v="3"/>
  </r>
  <r>
    <s v="rodlsell@yahoo.com"/>
    <s v="rodney"/>
    <s v="sellers"/>
    <s v="Fort Worth"/>
    <s v="TX"/>
    <n v="1700"/>
    <s v="eagle electric"/>
    <s v="Campaign_11"/>
    <s v="TikTok Ads"/>
    <s v="2024-01-12"/>
    <n v="800"/>
    <n v="1809"/>
    <n v="36"/>
    <n v="1"/>
    <n v="30.49"/>
    <n v="41.07"/>
    <n v="10.580000000000002"/>
    <n v="10.580000000000002"/>
    <n v="0.34699901607084299"/>
    <n v="1.99"/>
    <n v="0.85"/>
    <n v="30.49"/>
    <n v="2.7777777777777776E-2"/>
    <s v="SCALE"/>
    <x v="1"/>
  </r>
  <r>
    <s v="gestany@gmail.com"/>
    <s v="bradley"/>
    <s v="speer"/>
    <s v="Portland"/>
    <s v="OR"/>
    <n v="1300"/>
    <s v="parklane hosiery"/>
    <s v="Campaign_20"/>
    <s v="TikTok Ads"/>
    <s v="2024-01-24"/>
    <n v="400"/>
    <n v="1800"/>
    <n v="79"/>
    <n v="2"/>
    <n v="40.51"/>
    <n v="79.540000000000006"/>
    <n v="39.030000000000008"/>
    <n v="39.030000000000008"/>
    <n v="0.96346581091088646"/>
    <n v="4.3899999999999997"/>
    <n v="0.51"/>
    <n v="20.260000000000002"/>
    <n v="2.5316455696202531E-2"/>
    <s v="SCALE"/>
    <x v="2"/>
  </r>
  <r>
    <s v="thomaseason@gmail.com"/>
    <s v="willie"/>
    <s v="stroupe"/>
    <s v="Raleigh"/>
    <s v="NC"/>
    <n v="4500"/>
    <s v="gamma gas"/>
    <s v="Campaign_13"/>
    <s v="TikTok Ads"/>
    <s v="2024-01-01"/>
    <n v="200"/>
    <n v="1329"/>
    <n v="44"/>
    <n v="0"/>
    <n v="20.89"/>
    <n v="0"/>
    <n v="-20.89"/>
    <n v="-20.89"/>
    <n v="-1"/>
    <n v="3.31"/>
    <n v="0.47"/>
    <n v="0"/>
    <n v="0"/>
    <s v="PAUSE"/>
    <x v="3"/>
  </r>
  <r>
    <s v="robertfranklin6695@msn.com"/>
    <s v="robert"/>
    <s v="franklin jr"/>
    <s v="Saint Louis"/>
    <s v="MO"/>
    <n v="1700"/>
    <s v="united parcel service"/>
    <s v="Campaign_8"/>
    <s v="TikTok Ads"/>
    <s v="2024-01-09"/>
    <n v="600"/>
    <n v="1403"/>
    <n v="58"/>
    <n v="2"/>
    <n v="24.32"/>
    <n v="97.4"/>
    <n v="73.080000000000013"/>
    <n v="73.080000000000013"/>
    <n v="3.0049342105263164"/>
    <n v="4.13"/>
    <n v="0.42"/>
    <n v="12.16"/>
    <n v="3.4482758620689655E-2"/>
    <s v="SCALE"/>
    <x v="0"/>
  </r>
  <r>
    <s v="sharonmariani@gmail.com"/>
    <s v="sharon"/>
    <s v="mariani"/>
    <s v="Visalia"/>
    <s v="CA"/>
    <n v="4500"/>
    <s v="practiplan"/>
    <s v="Campaign_5"/>
    <s v="TikTok Ads"/>
    <s v="2024-01-24"/>
    <n v="600"/>
    <n v="844"/>
    <n v="16"/>
    <n v="0"/>
    <n v="12.24"/>
    <n v="0"/>
    <n v="-12.24"/>
    <n v="-12.24"/>
    <n v="-1"/>
    <n v="1.9"/>
    <n v="0.76"/>
    <n v="0"/>
    <n v="0"/>
    <s v="PAUSE"/>
    <x v="0"/>
  </r>
  <r>
    <s v="elakiotis@yahoo.com"/>
    <s v="eleni"/>
    <s v="lakiotis"/>
    <s v="Clearwater"/>
    <s v="FL"/>
    <n v="1800"/>
    <s v="cantalupi usa"/>
    <s v="Campaign_15"/>
    <s v="TikTok Ads"/>
    <s v="2024-01-08"/>
    <n v="400"/>
    <n v="927"/>
    <n v="36"/>
    <n v="2"/>
    <n v="14.85"/>
    <n v="96.32"/>
    <n v="81.47"/>
    <n v="81.47"/>
    <n v="5.4861952861952865"/>
    <n v="3.88"/>
    <n v="0.41"/>
    <n v="7.42"/>
    <n v="5.5555555555555552E-2"/>
    <s v="SCALE"/>
    <x v="2"/>
  </r>
  <r>
    <s v="thabizness80@yahoo.com"/>
    <s v="charles"/>
    <s v="pullenii"/>
    <s v="Hercules"/>
    <s v="CA"/>
    <n v="4054"/>
    <s v="uc berkeley pd"/>
    <s v="Campaign_14"/>
    <s v="TikTok Ads"/>
    <s v="2024-01-05"/>
    <n v="1000"/>
    <n v="1191"/>
    <n v="30"/>
    <n v="1"/>
    <n v="22.04"/>
    <n v="73.02"/>
    <n v="50.98"/>
    <n v="50.98"/>
    <n v="2.3130671506352085"/>
    <n v="2.52"/>
    <n v="0.73"/>
    <n v="22.04"/>
    <n v="3.3333333333333333E-2"/>
    <s v="SCALE"/>
    <x v="1"/>
  </r>
  <r>
    <s v="clooke@hotmail.com"/>
    <s v="julius"/>
    <s v="woody"/>
    <s v="Beverly Hills"/>
    <s v="CA"/>
    <n v="1250"/>
    <s v="sports unlimited"/>
    <s v="Campaign_19"/>
    <s v="TikTok Ads"/>
    <s v="2024-01-28"/>
    <n v="300"/>
    <n v="2409"/>
    <n v="50"/>
    <n v="2"/>
    <n v="35.880000000000003"/>
    <n v="90.02"/>
    <n v="54.139999999999993"/>
    <n v="54.139999999999993"/>
    <n v="1.5089186176142695"/>
    <n v="2.08"/>
    <n v="0.72"/>
    <n v="17.940000000000001"/>
    <n v="0.04"/>
    <s v="SCALE"/>
    <x v="3"/>
  </r>
  <r>
    <s v="glennkeenan@hotmail.com"/>
    <s v="glenn"/>
    <s v="keenan"/>
    <s v="North Miami B"/>
    <s v="FL"/>
    <n v="1697"/>
    <s v="mode o'day"/>
    <s v="Campaign_18"/>
    <s v="TikTok Ads"/>
    <s v="2024-01-25"/>
    <n v="200"/>
    <n v="1507"/>
    <n v="44"/>
    <n v="3"/>
    <n v="31.88"/>
    <n v="207.22"/>
    <n v="175.34"/>
    <n v="175.34"/>
    <n v="5.5"/>
    <n v="2.92"/>
    <n v="0.72"/>
    <n v="10.63"/>
    <n v="6.8181818181818177E-2"/>
    <s v="SCALE"/>
    <x v="3"/>
  </r>
  <r>
    <s v="buty1978@gmail.com"/>
    <s v="alicia"/>
    <s v="torres"/>
    <s v="Adams"/>
    <s v="OR"/>
    <n v="3250"/>
    <s v="licorice pizza"/>
    <s v="Campaign_20"/>
    <s v="TikTok Ads"/>
    <s v="2024-01-20"/>
    <n v="300"/>
    <n v="1162"/>
    <n v="35"/>
    <n v="0"/>
    <n v="22.47"/>
    <n v="0"/>
    <n v="-22.47"/>
    <n v="-22.47"/>
    <n v="-1"/>
    <n v="3.01"/>
    <n v="0.64"/>
    <n v="0"/>
    <n v="0"/>
    <s v="PAUSE"/>
    <x v="3"/>
  </r>
  <r>
    <s v="luvmybunny@hotmail.com"/>
    <s v="dayna"/>
    <s v="chambers"/>
    <s v="Los Angeles"/>
    <s v="CA"/>
    <n v="1500"/>
    <s v="rehabilitationdepartment"/>
    <s v="Campaign_18"/>
    <s v="TikTok Ads"/>
    <s v="2024-01-27"/>
    <n v="300"/>
    <n v="652"/>
    <n v="24"/>
    <n v="0"/>
    <n v="18.46"/>
    <n v="0"/>
    <n v="-18.46"/>
    <n v="-18.46"/>
    <n v="-1"/>
    <n v="3.68"/>
    <n v="0.77"/>
    <n v="0"/>
    <n v="0"/>
    <s v="PAUSE"/>
    <x v="3"/>
  </r>
  <r>
    <s v="xcjanthony1@yahoo.com"/>
    <s v="charlene"/>
    <s v="anthony"/>
    <s v="Glen Burnie"/>
    <s v="MD"/>
    <n v="3400"/>
    <s v="bioreferencelab"/>
    <s v="Campaign_11"/>
    <s v="TikTok Ads"/>
    <s v="2024-01-09"/>
    <n v="200"/>
    <n v="1770"/>
    <n v="33"/>
    <n v="1"/>
    <n v="23.37"/>
    <n v="73.78"/>
    <n v="50.41"/>
    <n v="50.41"/>
    <n v="2.1570389388104405"/>
    <n v="1.86"/>
    <n v="0.71"/>
    <n v="23.37"/>
    <n v="3.0303030303030304E-2"/>
    <s v="SCALE"/>
    <x v="3"/>
  </r>
  <r>
    <s v="jonsd2000@yahoo.com"/>
    <s v="john"/>
    <s v="clayton"/>
    <s v="Sandy"/>
    <s v="OR"/>
    <n v="2750"/>
    <s v="alpine mortgage"/>
    <s v="Campaign_4"/>
    <s v="TikTok Ads"/>
    <s v="2024-01-29"/>
    <n v="600"/>
    <n v="1817"/>
    <n v="74"/>
    <n v="2"/>
    <n v="30.33"/>
    <n v="145.33000000000001"/>
    <n v="115.00000000000001"/>
    <n v="115.00000000000001"/>
    <n v="3.7916254533465223"/>
    <n v="4.07"/>
    <n v="0.41"/>
    <n v="15.16"/>
    <n v="2.7027027027027029E-2"/>
    <s v="SCALE"/>
    <x v="0"/>
  </r>
  <r>
    <s v="sdfmike07@gmail.com"/>
    <s v="mike"/>
    <s v="lewis"/>
    <s v="Mesa"/>
    <s v="AZ"/>
    <n v="1600"/>
    <s v="venezia bakery"/>
    <s v="Campaign_19"/>
    <s v="TikTok Ads"/>
    <s v="2024-01-22"/>
    <n v="500"/>
    <n v="1864"/>
    <n v="52"/>
    <n v="1"/>
    <n v="20.92"/>
    <n v="61.88"/>
    <n v="40.96"/>
    <n v="40.96"/>
    <n v="1.9579349904397705"/>
    <n v="2.79"/>
    <n v="0.4"/>
    <n v="20.92"/>
    <n v="1.9230769230769232E-2"/>
    <s v="SCALE"/>
    <x v="2"/>
  </r>
  <r>
    <s v="rkuhn91@gmail.com"/>
    <s v="richard"/>
    <s v="kuhn"/>
    <s v="Burlingame"/>
    <s v="CA"/>
    <n v="4000"/>
    <s v="gymboree"/>
    <s v="Campaign_1"/>
    <s v="TikTok Ads"/>
    <s v="2024-01-10"/>
    <n v="600"/>
    <n v="2137"/>
    <n v="64"/>
    <n v="2"/>
    <n v="45.52"/>
    <n v="98.02"/>
    <n v="52.499999999999993"/>
    <n v="52.499999999999993"/>
    <n v="1.1533391915641473"/>
    <n v="2.99"/>
    <n v="0.71"/>
    <n v="22.76"/>
    <n v="3.125E-2"/>
    <s v="SCALE"/>
    <x v="0"/>
  </r>
  <r>
    <s v="ponymoonartdiva@yahoo.com"/>
    <s v="trina"/>
    <s v="jones"/>
    <s v="Oklahoma City"/>
    <s v="OK"/>
    <n v="2000"/>
    <s v="disabled"/>
    <s v="Campaign_9"/>
    <s v="TikTok Ads"/>
    <s v="2024-01-15"/>
    <n v="1000"/>
    <n v="2012"/>
    <n v="42"/>
    <n v="0"/>
    <n v="26.53"/>
    <n v="0"/>
    <n v="-26.53"/>
    <n v="-26.53"/>
    <n v="-1"/>
    <n v="2.09"/>
    <n v="0.63"/>
    <n v="0"/>
    <n v="0"/>
    <s v="PAUSE"/>
    <x v="1"/>
  </r>
  <r>
    <s v="joeswayperalta@hotmail.com"/>
    <s v="josue"/>
    <s v="peralta"/>
    <s v="Sarasota"/>
    <s v="FL"/>
    <n v="2635"/>
    <s v="venice hospital/labcorp"/>
    <s v="Campaign_4"/>
    <s v="TikTok Ads"/>
    <s v="2024-01-12"/>
    <n v="100"/>
    <n v="872"/>
    <n v="28"/>
    <n v="3"/>
    <n v="20.57"/>
    <n v="125.46"/>
    <n v="104.88999999999999"/>
    <n v="104.88999999999999"/>
    <n v="5.0991735537190079"/>
    <n v="3.21"/>
    <n v="0.73"/>
    <n v="6.86"/>
    <n v="0.10714285714285714"/>
    <s v="SCALE"/>
    <x v="3"/>
  </r>
  <r>
    <s v="lilkev2931@hotmail.com"/>
    <s v="kevin"/>
    <s v="mosier"/>
    <s v="Mesa"/>
    <s v="AZ"/>
    <n v="2100"/>
    <s v="university of phoenix"/>
    <s v="Campaign_9"/>
    <s v="TikTok Ads"/>
    <s v="2024-01-29"/>
    <n v="1000"/>
    <n v="1478"/>
    <n v="60"/>
    <n v="1"/>
    <n v="29.53"/>
    <n v="43.14"/>
    <n v="13.61"/>
    <n v="13.61"/>
    <n v="0.46088723332204534"/>
    <n v="4.0599999999999996"/>
    <n v="0.49"/>
    <n v="29.53"/>
    <n v="1.6666666666666666E-2"/>
    <s v="SCALE"/>
    <x v="1"/>
  </r>
  <r>
    <s v="paulemas123176@aol.com"/>
    <s v="paul"/>
    <s v="mason"/>
    <s v="Saint Louis"/>
    <s v="MO"/>
    <n v="2000"/>
    <s v="homeworks"/>
    <s v="Campaign_11"/>
    <s v="TikTok Ads"/>
    <s v="2024-01-19"/>
    <n v="1000"/>
    <n v="1108"/>
    <n v="33"/>
    <n v="3"/>
    <n v="24.74"/>
    <n v="117.69"/>
    <n v="92.95"/>
    <n v="92.95"/>
    <n v="3.7570735650767992"/>
    <n v="2.98"/>
    <n v="0.75"/>
    <n v="8.25"/>
    <n v="9.0909090909090912E-2"/>
    <s v="SCALE"/>
    <x v="1"/>
  </r>
  <r>
    <s v="christineauter@aol.com"/>
    <s v="christine"/>
    <s v="auter"/>
    <s v="Harrisburg"/>
    <s v="PA"/>
    <n v="2750"/>
    <s v="prideoftheneighborhood"/>
    <s v="Campaign_5"/>
    <s v="TikTok Ads"/>
    <s v="2024-01-10"/>
    <n v="600"/>
    <n v="1547"/>
    <n v="48"/>
    <n v="4"/>
    <n v="29.17"/>
    <n v="201.1"/>
    <n v="171.93"/>
    <n v="171.93"/>
    <n v="5.894069249228659"/>
    <n v="3.1"/>
    <n v="0.61"/>
    <n v="7.29"/>
    <n v="8.3333333333333329E-2"/>
    <s v="SCALE"/>
    <x v="0"/>
  </r>
  <r>
    <s v="ggbug2000@yahoo.com"/>
    <s v="geogianna"/>
    <s v="mitchell"/>
    <s v="Killeen"/>
    <s v="TX"/>
    <n v="2250"/>
    <s v="georgianna mitchell"/>
    <s v="Campaign_19"/>
    <s v="TikTok Ads"/>
    <s v="2024-01-06"/>
    <n v="100"/>
    <n v="917"/>
    <n v="20"/>
    <n v="2"/>
    <n v="16.170000000000002"/>
    <n v="94.08"/>
    <n v="77.91"/>
    <n v="77.91"/>
    <n v="4.8181818181818175"/>
    <n v="2.1800000000000002"/>
    <n v="0.81"/>
    <n v="8.09"/>
    <n v="0.1"/>
    <s v="SCALE"/>
    <x v="3"/>
  </r>
  <r>
    <s v="s_johnson4@yahoo.com"/>
    <s v="shirley"/>
    <s v="johnson"/>
    <s v="Cary"/>
    <s v="NC"/>
    <n v="2250"/>
    <s v="duke energy"/>
    <s v="Campaign_20"/>
    <s v="TikTok Ads"/>
    <s v="2024-01-22"/>
    <n v="400"/>
    <n v="956"/>
    <n v="21"/>
    <n v="2"/>
    <n v="17.190000000000001"/>
    <n v="78.47"/>
    <n v="61.28"/>
    <n v="61.28"/>
    <n v="3.5648632926119834"/>
    <n v="2.2000000000000002"/>
    <n v="0.82"/>
    <n v="8.6"/>
    <n v="9.5238095238095233E-2"/>
    <s v="SCALE"/>
    <x v="2"/>
  </r>
  <r>
    <s v="summerrose72106@aol.com"/>
    <s v="summer"/>
    <s v="mattes"/>
    <s v="Fontana"/>
    <s v="CA"/>
    <n v="2250"/>
    <s v="diamonds gentlemonds club"/>
    <s v="Campaign_4"/>
    <s v="TikTok Ads"/>
    <s v="2024-01-22"/>
    <n v="300"/>
    <n v="1831"/>
    <n v="39"/>
    <n v="1"/>
    <n v="20.079999999999998"/>
    <n v="70.34"/>
    <n v="50.260000000000005"/>
    <n v="50.260000000000005"/>
    <n v="2.5029880478087656"/>
    <n v="2.13"/>
    <n v="0.51"/>
    <n v="20.079999999999998"/>
    <n v="2.564102564102564E-2"/>
    <s v="SCALE"/>
    <x v="3"/>
  </r>
  <r>
    <s v="tj31265@yahoo.com"/>
    <s v="terresa"/>
    <s v="johnson"/>
    <s v="Cleveland"/>
    <s v="OH"/>
    <n v="1300"/>
    <s v="ceogc"/>
    <s v="Campaign_11"/>
    <s v="TikTok Ads"/>
    <s v="2024-01-27"/>
    <n v="400"/>
    <n v="649"/>
    <n v="18"/>
    <n v="0"/>
    <n v="9.86"/>
    <n v="0"/>
    <n v="-9.86"/>
    <n v="-9.86"/>
    <n v="-1"/>
    <n v="2.77"/>
    <n v="0.55000000000000004"/>
    <n v="0"/>
    <n v="0"/>
    <s v="PAUSE"/>
    <x v="2"/>
  </r>
  <r>
    <s v="kosby1911@gmail.com"/>
    <s v="bonearl"/>
    <s v="black iii"/>
    <s v="Gary"/>
    <s v="IN"/>
    <n v="2750"/>
    <s v="gary fire department"/>
    <s v="Campaign_3"/>
    <s v="TikTok Ads"/>
    <s v="2024-01-19"/>
    <n v="600"/>
    <n v="726"/>
    <n v="30"/>
    <n v="2"/>
    <n v="20.37"/>
    <n v="140.11000000000001"/>
    <n v="119.74000000000001"/>
    <n v="119.74000000000001"/>
    <n v="5.8782523318605797"/>
    <n v="4.13"/>
    <n v="0.68"/>
    <n v="10.18"/>
    <n v="6.6666666666666666E-2"/>
    <s v="SCALE"/>
    <x v="0"/>
  </r>
  <r>
    <s v="vidaurriclarita@yahoo.com"/>
    <s v="juan"/>
    <s v="vidaurri"/>
    <s v="San Juan"/>
    <s v="TX"/>
    <n v="1900"/>
    <s v="nabors incorp"/>
    <s v="Campaign_7"/>
    <s v="TikTok Ads"/>
    <s v="2024-01-25"/>
    <n v="200"/>
    <n v="899"/>
    <n v="21"/>
    <n v="1"/>
    <n v="16.28"/>
    <n v="70.31"/>
    <n v="54.03"/>
    <n v="54.03"/>
    <n v="3.3187960687960687"/>
    <n v="2.34"/>
    <n v="0.78"/>
    <n v="16.28"/>
    <n v="4.7619047619047616E-2"/>
    <s v="SCALE"/>
    <x v="3"/>
  </r>
  <r>
    <s v="matthewsida79@yahoo.com"/>
    <s v="ida"/>
    <s v="matthews"/>
    <s v="Bridgeport"/>
    <s v="AL"/>
    <n v="2000"/>
    <s v="walmart"/>
    <s v="Campaign_19"/>
    <s v="TikTok Ads"/>
    <s v="2024-01-26"/>
    <n v="1000"/>
    <n v="1553"/>
    <n v="67"/>
    <n v="5"/>
    <n v="44.85"/>
    <n v="234.1"/>
    <n v="189.25"/>
    <n v="189.25"/>
    <n v="4.2196209587513938"/>
    <n v="4.3099999999999996"/>
    <n v="0.67"/>
    <n v="8.9700000000000006"/>
    <n v="7.4626865671641784E-2"/>
    <s v="SCALE"/>
    <x v="1"/>
  </r>
  <r>
    <s v="terrpowell12@gmail.com"/>
    <s v="terri"/>
    <s v="powells"/>
    <s v="Northridge"/>
    <s v="CA"/>
    <n v="4200"/>
    <s v="medicorx pharmacy"/>
    <s v="Campaign_3"/>
    <s v="TikTok Ads"/>
    <s v="2024-01-03"/>
    <n v="700"/>
    <n v="2060"/>
    <n v="73"/>
    <n v="1"/>
    <n v="44.5"/>
    <n v="57.02"/>
    <n v="12.520000000000003"/>
    <n v="12.520000000000003"/>
    <n v="0.28134831460674165"/>
    <n v="3.54"/>
    <n v="0.61"/>
    <n v="44.5"/>
    <n v="1.3698630136986301E-2"/>
    <s v="SCALE"/>
    <x v="0"/>
  </r>
  <r>
    <s v="fnasta46@gmail.com"/>
    <s v="felicia"/>
    <s v="nasta"/>
    <s v="Chandler"/>
    <s v="AZ"/>
    <n v="1538"/>
    <s v="blockbuster"/>
    <s v="Campaign_13"/>
    <s v="TikTok Ads"/>
    <s v="2024-01-03"/>
    <n v="700"/>
    <n v="2473"/>
    <n v="105"/>
    <n v="11"/>
    <n v="77.239999999999995"/>
    <n v="741.87"/>
    <n v="664.63"/>
    <n v="664.63"/>
    <n v="8.6047384774728126"/>
    <n v="4.25"/>
    <n v="0.74"/>
    <n v="7.02"/>
    <n v="0.10476190476190476"/>
    <s v="SCALE"/>
    <x v="0"/>
  </r>
  <r>
    <s v="fabrizio@yahoo.com"/>
    <s v="curt"/>
    <s v="fabrizio"/>
    <s v="Enid"/>
    <s v="OK"/>
    <n v="2750"/>
    <s v="steinberg's"/>
    <s v="Campaign_4"/>
    <s v="TikTok Ads"/>
    <s v="2024-01-02"/>
    <n v="600"/>
    <n v="2113"/>
    <n v="79"/>
    <n v="0"/>
    <n v="41.74"/>
    <n v="0"/>
    <n v="-41.74"/>
    <n v="-41.74"/>
    <n v="-1"/>
    <n v="3.74"/>
    <n v="0.53"/>
    <n v="0"/>
    <n v="0"/>
    <s v="PAUSE"/>
    <x v="0"/>
  </r>
  <r>
    <s v="hotwheelsndeals@yahoo.com"/>
    <s v="derenike"/>
    <s v="lynch"/>
    <s v="Nashville"/>
    <s v="NC"/>
    <n v="1300"/>
    <s v="universal leaf"/>
    <s v="Campaign_14"/>
    <s v="TikTok Ads"/>
    <s v="2024-01-11"/>
    <n v="100"/>
    <n v="1008"/>
    <n v="40"/>
    <n v="0"/>
    <n v="27.38"/>
    <n v="0"/>
    <n v="-27.38"/>
    <n v="-27.38"/>
    <n v="-1"/>
    <n v="3.97"/>
    <n v="0.68"/>
    <n v="0"/>
    <n v="0"/>
    <s v="PAUSE"/>
    <x v="3"/>
  </r>
  <r>
    <s v="donaldbsmith@gmail.com"/>
    <s v="donald"/>
    <s v="smith"/>
    <s v="Tucson"/>
    <s v="AZ"/>
    <n v="2250"/>
    <s v="modern architecture design"/>
    <s v="Campaign_13"/>
    <s v="TikTok Ads"/>
    <s v="2024-01-17"/>
    <n v="400"/>
    <n v="1847"/>
    <n v="34"/>
    <n v="0"/>
    <n v="16.920000000000002"/>
    <n v="0"/>
    <n v="-16.920000000000002"/>
    <n v="-16.920000000000002"/>
    <n v="-1"/>
    <n v="1.84"/>
    <n v="0.5"/>
    <n v="0"/>
    <n v="0"/>
    <s v="PAUSE"/>
    <x v="2"/>
  </r>
  <r>
    <s v="hardwick@gmail.com"/>
    <s v="eden"/>
    <s v="hardwick"/>
    <s v="Chicago"/>
    <s v="IL"/>
    <n v="2300"/>
    <s v="security sporting goods"/>
    <s v="Campaign_5"/>
    <s v="TikTok Ads"/>
    <s v="2024-01-28"/>
    <n v="200"/>
    <n v="1458"/>
    <n v="29"/>
    <n v="3"/>
    <n v="14.91"/>
    <n v="108.58"/>
    <n v="93.67"/>
    <n v="93.67"/>
    <n v="6.2823608316566064"/>
    <n v="1.99"/>
    <n v="0.51"/>
    <n v="4.97"/>
    <n v="0.10344827586206896"/>
    <s v="SCALE"/>
    <x v="3"/>
  </r>
  <r>
    <s v="going2daloo@hotmail.com"/>
    <s v="irene"/>
    <s v="gutierrez"/>
    <s v="Dallas"/>
    <s v="TX"/>
    <n v="4500"/>
    <s v="dallas isd"/>
    <s v="Campaign_10"/>
    <s v="TikTok Ads"/>
    <s v="2024-01-07"/>
    <n v="400"/>
    <n v="1076"/>
    <n v="32"/>
    <n v="0"/>
    <n v="19.22"/>
    <n v="0"/>
    <n v="-19.22"/>
    <n v="-19.22"/>
    <n v="-1"/>
    <n v="2.97"/>
    <n v="0.6"/>
    <n v="0"/>
    <n v="0"/>
    <s v="PAUSE"/>
    <x v="2"/>
  </r>
  <r>
    <s v="jamessuarez@hotmail.com"/>
    <s v="james"/>
    <s v="suarez"/>
    <s v="Vancouver"/>
    <s v="WA"/>
    <n v="1750"/>
    <s v="life plan counselling"/>
    <s v="Campaign_16"/>
    <s v="TikTok Ads"/>
    <s v="2024-01-28"/>
    <n v="1000"/>
    <n v="571"/>
    <n v="11"/>
    <n v="1"/>
    <n v="7.95"/>
    <n v="37.340000000000003"/>
    <n v="29.390000000000004"/>
    <n v="29.390000000000004"/>
    <n v="3.69685534591195"/>
    <n v="1.93"/>
    <n v="0.72"/>
    <n v="7.95"/>
    <n v="9.0909090909090912E-2"/>
    <s v="SCALE"/>
    <x v="1"/>
  </r>
  <r>
    <s v="rebeccamerriman@yahoo.com"/>
    <s v="rebecca"/>
    <s v="merriman"/>
    <s v="allentown"/>
    <s v="PA"/>
    <n v="2750"/>
    <s v="keeney's"/>
    <s v="Campaign_13"/>
    <s v="TikTok Ads"/>
    <s v="2024-01-29"/>
    <n v="500"/>
    <n v="1277"/>
    <n v="31"/>
    <n v="2"/>
    <n v="13.01"/>
    <n v="118.88"/>
    <n v="105.86999999999999"/>
    <n v="105.86999999999999"/>
    <n v="8.1375864719446582"/>
    <n v="2.4300000000000002"/>
    <n v="0.42"/>
    <n v="6.5"/>
    <n v="6.4516129032258063E-2"/>
    <s v="SCALE"/>
    <x v="2"/>
  </r>
  <r>
    <s v="stephaniehalpin@hotmail.com"/>
    <s v="stephanie"/>
    <s v="halpin"/>
    <s v="Indianapolis"/>
    <s v="IN"/>
    <n v="1598"/>
    <s v="soul sounds unlimited"/>
    <s v="Campaign_19"/>
    <s v="TikTok Ads"/>
    <s v="2024-01-25"/>
    <n v="400"/>
    <n v="1856"/>
    <n v="48"/>
    <n v="1"/>
    <n v="28.81"/>
    <n v="38.479999999999997"/>
    <n v="9.6699999999999982"/>
    <n v="9.6699999999999982"/>
    <n v="0.33564734467198887"/>
    <n v="2.59"/>
    <n v="0.6"/>
    <n v="28.81"/>
    <n v="2.0833333333333332E-2"/>
    <s v="SCALE"/>
    <x v="2"/>
  </r>
  <r>
    <s v="robinduffy@hotmail.com"/>
    <s v="robin"/>
    <s v="duffy"/>
    <s v="San Francisco"/>
    <s v="CA"/>
    <n v="1200"/>
    <s v="copeland sports"/>
    <s v="Campaign_18"/>
    <s v="TikTok Ads"/>
    <s v="2024-01-04"/>
    <n v="600"/>
    <n v="968"/>
    <n v="42"/>
    <n v="1"/>
    <n v="32.08"/>
    <n v="54"/>
    <n v="21.92"/>
    <n v="21.92"/>
    <n v="0.68329177057356616"/>
    <n v="4.34"/>
    <n v="0.76"/>
    <n v="32.08"/>
    <n v="2.3809523809523808E-2"/>
    <s v="SCALE"/>
    <x v="0"/>
  </r>
  <r>
    <s v="josephjmalone@gmail.com"/>
    <s v="joseph"/>
    <s v="malone"/>
    <s v="Washington"/>
    <s v="DC"/>
    <n v="2992"/>
    <s v="areotek"/>
    <s v="Campaign_9"/>
    <s v="TikTok Ads"/>
    <s v="2024-01-08"/>
    <n v="700"/>
    <n v="600"/>
    <n v="21"/>
    <n v="0"/>
    <n v="14.31"/>
    <n v="0"/>
    <n v="-14.31"/>
    <n v="-14.31"/>
    <n v="-1"/>
    <n v="3.5"/>
    <n v="0.68"/>
    <n v="0"/>
    <n v="0"/>
    <s v="PAUSE"/>
    <x v="0"/>
  </r>
  <r>
    <s v="manuelbarber@hotmail.com"/>
    <s v="beckey"/>
    <s v="wilson"/>
    <s v="Dayton"/>
    <s v="OH"/>
    <n v="2100"/>
    <s v="pomeroy's"/>
    <s v="Campaign_15"/>
    <s v="TikTok Ads"/>
    <s v="2024-01-19"/>
    <n v="500"/>
    <n v="1705"/>
    <n v="56"/>
    <n v="2"/>
    <n v="31.72"/>
    <n v="126.39"/>
    <n v="94.67"/>
    <n v="94.67"/>
    <n v="2.9845523329129886"/>
    <n v="3.28"/>
    <n v="0.56999999999999995"/>
    <n v="15.86"/>
    <n v="3.5714285714285712E-2"/>
    <s v="SCALE"/>
    <x v="2"/>
  </r>
  <r>
    <s v="floydesprings@hotmail.com"/>
    <s v="floyd"/>
    <s v="springs"/>
    <s v="Fort Wayne"/>
    <s v="IN"/>
    <n v="2000"/>
    <s v="food mart"/>
    <s v="Campaign_10"/>
    <s v="TikTok Ads"/>
    <s v="2024-01-03"/>
    <n v="200"/>
    <n v="2332"/>
    <n v="40"/>
    <n v="0"/>
    <n v="33.130000000000003"/>
    <n v="0"/>
    <n v="-33.130000000000003"/>
    <n v="-33.130000000000003"/>
    <n v="-1"/>
    <n v="1.72"/>
    <n v="0.83"/>
    <n v="0"/>
    <n v="0"/>
    <s v="PAUSE"/>
    <x v="3"/>
  </r>
  <r>
    <s v="adriennemccorkle@gmail.com"/>
    <s v="adrienne"/>
    <s v="mccorkle"/>
    <s v="Cleveland"/>
    <s v="OH"/>
    <n v="1500"/>
    <s v="play town"/>
    <s v="Campaign_15"/>
    <s v="TikTok Ads"/>
    <s v="2024-01-12"/>
    <n v="400"/>
    <n v="739"/>
    <n v="29"/>
    <n v="1"/>
    <n v="14.88"/>
    <n v="39.049999999999997"/>
    <n v="24.169999999999995"/>
    <n v="24.169999999999995"/>
    <n v="1.6243279569892468"/>
    <n v="3.92"/>
    <n v="0.51"/>
    <n v="14.88"/>
    <n v="3.4482758620689655E-2"/>
    <s v="SCALE"/>
    <x v="2"/>
  </r>
  <r>
    <s v="walkamoungus138@hotmail.com"/>
    <s v="christophe"/>
    <s v="brown"/>
    <s v="Saint Charles"/>
    <s v="MO"/>
    <n v="2200"/>
    <s v="bob evans"/>
    <s v="Campaign_14"/>
    <s v="TikTok Ads"/>
    <s v="2024-01-15"/>
    <n v="300"/>
    <n v="889"/>
    <n v="24"/>
    <n v="1"/>
    <n v="13.84"/>
    <n v="38.07"/>
    <n v="24.23"/>
    <n v="24.23"/>
    <n v="1.7507225433526012"/>
    <n v="2.7"/>
    <n v="0.57999999999999996"/>
    <n v="13.84"/>
    <n v="4.1666666666666664E-2"/>
    <s v="SCALE"/>
    <x v="3"/>
  </r>
  <r>
    <s v="emeraldfire81@yahoo.com"/>
    <s v="sapphire"/>
    <s v="masterson"/>
    <s v="Van Nuys"/>
    <s v="CA"/>
    <n v="2000"/>
    <s v="ucla"/>
    <s v="Campaign_19"/>
    <s v="TikTok Ads"/>
    <s v="2024-01-28"/>
    <n v="1000"/>
    <n v="2418"/>
    <n v="81"/>
    <n v="3"/>
    <n v="49.44"/>
    <n v="206.37"/>
    <n v="156.93"/>
    <n v="156.93"/>
    <n v="3.1741504854368934"/>
    <n v="3.35"/>
    <n v="0.61"/>
    <n v="16.48"/>
    <n v="3.7037037037037035E-2"/>
    <s v="SCALE"/>
    <x v="1"/>
  </r>
  <r>
    <s v="jvolinsky@yahoo.com"/>
    <s v="joseph"/>
    <s v="volinsky"/>
    <s v="Scranton"/>
    <s v="PA"/>
    <n v="4500"/>
    <s v="optical nei"/>
    <s v="Campaign_3"/>
    <s v="TikTok Ads"/>
    <s v="2024-01-18"/>
    <n v="200"/>
    <n v="2003"/>
    <n v="31"/>
    <n v="1"/>
    <n v="24.06"/>
    <n v="43.22"/>
    <n v="19.16"/>
    <n v="19.16"/>
    <n v="0.79634247714048223"/>
    <n v="1.55"/>
    <n v="0.78"/>
    <n v="24.06"/>
    <n v="3.2258064516129031E-2"/>
    <s v="SCALE"/>
    <x v="3"/>
  </r>
  <r>
    <s v="mary4ersk@yahoo.com"/>
    <s v="mary"/>
    <s v="robledo"/>
    <s v="San Marcos"/>
    <s v="TX"/>
    <n v="2000"/>
    <s v="aisd"/>
    <s v="Campaign_5"/>
    <s v="TikTok Ads"/>
    <s v="2024-01-17"/>
    <n v="800"/>
    <n v="2008"/>
    <n v="55"/>
    <n v="6"/>
    <n v="46.57"/>
    <n v="392.74"/>
    <n v="346.17"/>
    <n v="346.17"/>
    <n v="7.4333261756495599"/>
    <n v="2.74"/>
    <n v="0.85"/>
    <n v="7.76"/>
    <n v="0.10909090909090909"/>
    <s v="SCALE"/>
    <x v="1"/>
  </r>
  <r>
    <s v="morganthal.kevin@gmail.com"/>
    <s v="kevin"/>
    <s v="morganthal"/>
    <s v="Angier"/>
    <s v="NC"/>
    <n v="1750"/>
    <s v="cycls plus"/>
    <s v="Campaign_16"/>
    <s v="TikTok Ads"/>
    <s v="2024-01-06"/>
    <n v="300"/>
    <n v="984"/>
    <n v="18"/>
    <n v="0"/>
    <n v="10.83"/>
    <n v="0"/>
    <n v="-10.83"/>
    <n v="-10.83"/>
    <n v="-1"/>
    <n v="1.83"/>
    <n v="0.6"/>
    <n v="0"/>
    <n v="0"/>
    <s v="PAUSE"/>
    <x v="3"/>
  </r>
  <r>
    <s v="vernonl@gmail.com"/>
    <s v="vernon"/>
    <s v="brown"/>
    <s v="Junction"/>
    <s v="UT"/>
    <n v="3600"/>
    <s v="thorofare"/>
    <s v="Campaign_19"/>
    <s v="TikTok Ads"/>
    <s v="2024-01-15"/>
    <n v="400"/>
    <n v="1398"/>
    <n v="31"/>
    <n v="0"/>
    <n v="20.74"/>
    <n v="0"/>
    <n v="-20.74"/>
    <n v="-20.74"/>
    <n v="-1"/>
    <n v="2.2200000000000002"/>
    <n v="0.67"/>
    <n v="0"/>
    <n v="0"/>
    <s v="PAUSE"/>
    <x v="2"/>
  </r>
  <r>
    <s v="dile1971@gmail.com"/>
    <s v="dennis"/>
    <s v="johns"/>
    <s v="Sunrise Beach"/>
    <s v="MO"/>
    <n v="4000"/>
    <s v="the great train stores"/>
    <s v="Campaign_3"/>
    <s v="TikTok Ads"/>
    <s v="2024-01-13"/>
    <n v="100"/>
    <n v="1531"/>
    <n v="35"/>
    <n v="0"/>
    <n v="17.02"/>
    <n v="0"/>
    <n v="-17.02"/>
    <n v="-17.02"/>
    <n v="-1"/>
    <n v="2.29"/>
    <n v="0.49"/>
    <n v="0"/>
    <n v="0"/>
    <s v="PAUSE"/>
    <x v="3"/>
  </r>
  <r>
    <s v="innocentangel1129@hotmail.com"/>
    <s v="joyce"/>
    <s v="youngturley"/>
    <s v="Pigeon Forge"/>
    <s v="TN"/>
    <n v="2500"/>
    <s v="douglas cherokee economic auth"/>
    <s v="Campaign_6"/>
    <s v="TikTok Ads"/>
    <s v="2024-01-07"/>
    <n v="400"/>
    <n v="800"/>
    <n v="21"/>
    <n v="0"/>
    <n v="13.53"/>
    <n v="0"/>
    <n v="-13.53"/>
    <n v="-13.53"/>
    <n v="-1"/>
    <n v="2.62"/>
    <n v="0.64"/>
    <n v="0"/>
    <n v="0"/>
    <s v="PAUSE"/>
    <x v="2"/>
  </r>
  <r>
    <s v="caramelandstars@yahoo.com"/>
    <s v="melanie"/>
    <s v="dammel"/>
    <s v="Sarasota"/>
    <s v="FL"/>
    <n v="3400"/>
    <s v="wells fargo"/>
    <s v="Campaign_5"/>
    <s v="TikTok Ads"/>
    <s v="2024-01-18"/>
    <n v="100"/>
    <n v="1992"/>
    <n v="60"/>
    <n v="2"/>
    <n v="39"/>
    <n v="100.4"/>
    <n v="61.400000000000006"/>
    <n v="61.400000000000006"/>
    <n v="1.5743589743589745"/>
    <n v="3.01"/>
    <n v="0.65"/>
    <n v="19.5"/>
    <n v="3.3333333333333333E-2"/>
    <s v="SCALE"/>
    <x v="3"/>
  </r>
  <r>
    <s v="atleedansharley@hotmail.com"/>
    <s v="harley"/>
    <s v="miller"/>
    <s v="Millersburg"/>
    <s v="OH"/>
    <n v="1580"/>
    <s v="white cap"/>
    <s v="Campaign_1"/>
    <s v="TikTok Ads"/>
    <s v="2024-01-19"/>
    <n v="800"/>
    <n v="1233"/>
    <n v="23"/>
    <n v="0"/>
    <n v="18.670000000000002"/>
    <n v="0"/>
    <n v="-18.670000000000002"/>
    <n v="-18.670000000000002"/>
    <n v="-1"/>
    <n v="1.87"/>
    <n v="0.81"/>
    <n v="0"/>
    <n v="0"/>
    <s v="PAUSE"/>
    <x v="1"/>
  </r>
  <r>
    <s v="jasonhubbard@hotmail.com"/>
    <s v="jason"/>
    <s v="hubbard"/>
    <s v="Phoenix"/>
    <s v="AZ"/>
    <n v="4004"/>
    <s v="williams bros."/>
    <s v="Campaign_2"/>
    <s v="TikTok Ads"/>
    <s v="2024-01-23"/>
    <n v="700"/>
    <n v="2084"/>
    <n v="59"/>
    <n v="1"/>
    <n v="46.5"/>
    <n v="66.290000000000006"/>
    <n v="19.790000000000006"/>
    <n v="19.790000000000006"/>
    <n v="0.42559139784946248"/>
    <n v="2.83"/>
    <n v="0.79"/>
    <n v="46.5"/>
    <n v="1.6949152542372881E-2"/>
    <s v="SCALE"/>
    <x v="0"/>
  </r>
  <r>
    <s v="whitneybowens22@gmail.com"/>
    <s v="whitney"/>
    <s v="bowens"/>
    <s v="Stafford"/>
    <s v="VA"/>
    <n v="2750"/>
    <s v="michelle"/>
    <s v="Campaign_15"/>
    <s v="TikTok Ads"/>
    <s v="2024-01-21"/>
    <n v="200"/>
    <n v="953"/>
    <n v="18"/>
    <n v="0"/>
    <n v="10.58"/>
    <n v="0"/>
    <n v="-10.58"/>
    <n v="-10.58"/>
    <n v="-1"/>
    <n v="1.89"/>
    <n v="0.59"/>
    <n v="0"/>
    <n v="0"/>
    <s v="PAUSE"/>
    <x v="3"/>
  </r>
  <r>
    <s v="goncalves@hotmail.com"/>
    <s v="elisa"/>
    <s v="goncalves"/>
    <s v="Los Angeles"/>
    <s v="CA"/>
    <n v="3100"/>
    <s v="fretter"/>
    <s v="Campaign_4"/>
    <s v="TikTok Ads"/>
    <s v="2024-01-26"/>
    <n v="200"/>
    <n v="1641"/>
    <n v="51"/>
    <n v="0"/>
    <n v="39.979999999999997"/>
    <n v="0"/>
    <n v="-39.979999999999997"/>
    <n v="-39.979999999999997"/>
    <n v="-1"/>
    <n v="3.11"/>
    <n v="0.78"/>
    <n v="0"/>
    <n v="0"/>
    <s v="PAUSE"/>
    <x v="3"/>
  </r>
  <r>
    <s v="liefalmid@gmail.com"/>
    <s v="shonda"/>
    <s v="cheek"/>
    <s v="Morrisville"/>
    <s v="PA"/>
    <n v="1251"/>
    <s v="endicott shoes"/>
    <s v="Campaign_10"/>
    <s v="TikTok Ads"/>
    <s v="2024-01-28"/>
    <n v="400"/>
    <n v="1660"/>
    <n v="67"/>
    <n v="7"/>
    <n v="47.11"/>
    <n v="273.74"/>
    <n v="226.63"/>
    <n v="226.63"/>
    <n v="4.8106559116960304"/>
    <n v="4.04"/>
    <n v="0.7"/>
    <n v="6.73"/>
    <n v="0.1044776119402985"/>
    <s v="SCALE"/>
    <x v="2"/>
  </r>
  <r>
    <s v="kennethwilliamson@gmail.com"/>
    <s v="kenneth"/>
    <s v="williamson"/>
    <s v="Eatontown"/>
    <s v="NJ"/>
    <n v="3000"/>
    <s v="laughner's cafeteria"/>
    <s v="Campaign_11"/>
    <s v="TikTok Ads"/>
    <s v="2024-01-28"/>
    <n v="500"/>
    <n v="661"/>
    <n v="14"/>
    <n v="0"/>
    <n v="6.09"/>
    <n v="0"/>
    <n v="-6.09"/>
    <n v="-6.09"/>
    <n v="-1"/>
    <n v="2.12"/>
    <n v="0.44"/>
    <n v="0"/>
    <n v="0"/>
    <s v="PAUSE"/>
    <x v="2"/>
  </r>
  <r>
    <s v="jerrylcole@hotmail.com"/>
    <s v="jerry"/>
    <s v="cole"/>
    <s v="Houston"/>
    <s v="TX"/>
    <n v="2800"/>
    <s v="henry's"/>
    <s v="Campaign_9"/>
    <s v="TikTok Ads"/>
    <s v="2024-01-31"/>
    <n v="1000"/>
    <n v="1610"/>
    <n v="38"/>
    <n v="1"/>
    <n v="26.91"/>
    <n v="38.31"/>
    <n v="11.400000000000002"/>
    <n v="11.400000000000002"/>
    <n v="0.42363433667781503"/>
    <n v="2.36"/>
    <n v="0.71"/>
    <n v="26.91"/>
    <n v="2.6315789473684209E-2"/>
    <s v="SCALE"/>
    <x v="1"/>
  </r>
  <r>
    <s v="kyle_funkhouser@yahoo.com"/>
    <s v="kyle"/>
    <s v="funkhouser"/>
    <s v="Wesley Chapel"/>
    <s v="FL"/>
    <n v="1700"/>
    <s v="pepin distributing company"/>
    <s v="Campaign_14"/>
    <s v="TikTok Ads"/>
    <s v="2024-01-28"/>
    <n v="700"/>
    <n v="2207"/>
    <n v="44"/>
    <n v="1"/>
    <n v="33.33"/>
    <n v="66.319999999999993"/>
    <n v="32.989999999999995"/>
    <n v="32.989999999999995"/>
    <n v="0.98979897989798971"/>
    <n v="1.99"/>
    <n v="0.76"/>
    <n v="33.33"/>
    <n v="2.2727272727272728E-2"/>
    <s v="SCALE"/>
    <x v="0"/>
  </r>
  <r>
    <s v="princesswilliams97@yahoo.com"/>
    <s v="princess"/>
    <s v="williams"/>
    <s v="Victorville"/>
    <s v="CA"/>
    <n v="5000"/>
    <s v="round table pizza"/>
    <s v="Campaign_6"/>
    <s v="TikTok Ads"/>
    <s v="2024-01-29"/>
    <n v="100"/>
    <n v="1684"/>
    <n v="48"/>
    <n v="4"/>
    <n v="37.409999999999997"/>
    <n v="145.34"/>
    <n v="107.93"/>
    <n v="107.93"/>
    <n v="2.8850574712643682"/>
    <n v="2.85"/>
    <n v="0.78"/>
    <n v="9.35"/>
    <n v="8.3333333333333329E-2"/>
    <s v="SCALE"/>
    <x v="3"/>
  </r>
  <r>
    <s v="tichis@gmail.com"/>
    <s v="tom"/>
    <s v="fowler"/>
    <s v="Brighton"/>
    <s v="CO"/>
    <n v="1700"/>
    <s v="new world realty"/>
    <s v="Campaign_18"/>
    <s v="TikTok Ads"/>
    <s v="2024-01-28"/>
    <n v="500"/>
    <n v="2446"/>
    <n v="57"/>
    <n v="6"/>
    <n v="30.38"/>
    <n v="376.37"/>
    <n v="345.99"/>
    <n v="345.99"/>
    <n v="11.388742593811719"/>
    <n v="2.33"/>
    <n v="0.53"/>
    <n v="5.0599999999999996"/>
    <n v="0.10526315789473684"/>
    <s v="SCALE"/>
    <x v="2"/>
  </r>
  <r>
    <s v="cherria21@yahoo.com"/>
    <s v="cherria"/>
    <s v="ramos"/>
    <s v="Philadelphia"/>
    <s v="PA"/>
    <n v="3100"/>
    <s v="manorcare"/>
    <s v="Campaign_1"/>
    <s v="TikTok Ads"/>
    <s v="2024-01-13"/>
    <n v="800"/>
    <n v="1327"/>
    <n v="58"/>
    <n v="0"/>
    <n v="47.71"/>
    <n v="0"/>
    <n v="-47.71"/>
    <n v="-47.71"/>
    <n v="-1"/>
    <n v="4.37"/>
    <n v="0.82"/>
    <n v="0"/>
    <n v="0"/>
    <s v="PAUSE"/>
    <x v="1"/>
  </r>
  <r>
    <s v="lafulmer@gmail.com"/>
    <s v="lauren"/>
    <s v="fulmer"/>
    <s v="Benton"/>
    <s v="KY"/>
    <n v="2900"/>
    <s v="nan duskin"/>
    <s v="Campaign_10"/>
    <s v="TikTok Ads"/>
    <s v="2024-01-16"/>
    <n v="600"/>
    <n v="1591"/>
    <n v="49"/>
    <n v="1"/>
    <n v="39.33"/>
    <n v="45.01"/>
    <n v="5.68"/>
    <n v="5.68"/>
    <n v="0.14441901856089498"/>
    <n v="3.08"/>
    <n v="0.8"/>
    <n v="39.33"/>
    <n v="2.0408163265306121E-2"/>
    <s v="SCALE"/>
    <x v="0"/>
  </r>
  <r>
    <s v="bellaire1531@aol.com"/>
    <s v="joseph"/>
    <s v="crandall"/>
    <s v="Fairmont"/>
    <s v="WV"/>
    <n v="2284"/>
    <s v="departmentofveteransaffairs"/>
    <s v="Campaign_6"/>
    <s v="TikTok Ads"/>
    <s v="2024-01-30"/>
    <n v="300"/>
    <n v="1354"/>
    <n v="29"/>
    <n v="0"/>
    <n v="18.29"/>
    <n v="0"/>
    <n v="-18.29"/>
    <n v="-18.29"/>
    <n v="-1"/>
    <n v="2.14"/>
    <n v="0.63"/>
    <n v="0"/>
    <n v="0"/>
    <s v="PAUSE"/>
    <x v="3"/>
  </r>
  <r>
    <s v="josephburkhalter@gmail.com"/>
    <s v="joseph"/>
    <s v="burkhalter"/>
    <s v="Sunbury"/>
    <s v="OH"/>
    <n v="1000"/>
    <s v="omni tech solutions"/>
    <s v="Campaign_11"/>
    <s v="TikTok Ads"/>
    <s v="2024-01-06"/>
    <n v="300"/>
    <n v="912"/>
    <n v="15"/>
    <n v="0"/>
    <n v="12.52"/>
    <n v="0"/>
    <n v="-12.52"/>
    <n v="-12.52"/>
    <n v="-1"/>
    <n v="1.64"/>
    <n v="0.83"/>
    <n v="0"/>
    <n v="0"/>
    <s v="PAUSE"/>
    <x v="3"/>
  </r>
  <r>
    <s v="michaeldaulton@gmail.com"/>
    <s v="michael"/>
    <s v="daulton"/>
    <s v="San Jose"/>
    <s v="CA"/>
    <n v="2250"/>
    <s v="total network development"/>
    <s v="Campaign_2"/>
    <s v="TikTok Ads"/>
    <s v="2024-01-27"/>
    <n v="800"/>
    <n v="1623"/>
    <n v="70"/>
    <n v="2"/>
    <n v="28.67"/>
    <n v="96.03"/>
    <n v="67.36"/>
    <n v="67.36"/>
    <n v="2.3494942448552494"/>
    <n v="4.3099999999999996"/>
    <n v="0.41"/>
    <n v="14.34"/>
    <n v="2.8571428571428571E-2"/>
    <s v="SCALE"/>
    <x v="1"/>
  </r>
  <r>
    <s v="ewheels2@yahoo.com"/>
    <s v="katausha"/>
    <s v="graham"/>
    <s v="Arlington"/>
    <s v="TX"/>
    <n v="2200"/>
    <s v="autonation"/>
    <s v="Campaign_11"/>
    <s v="TikTok Ads"/>
    <s v="2024-01-06"/>
    <n v="800"/>
    <n v="1653"/>
    <n v="34"/>
    <n v="0"/>
    <n v="18.78"/>
    <n v="0"/>
    <n v="-18.78"/>
    <n v="-18.78"/>
    <n v="-1"/>
    <n v="2.06"/>
    <n v="0.55000000000000004"/>
    <n v="0"/>
    <n v="0"/>
    <s v="PAUSE"/>
    <x v="1"/>
  </r>
  <r>
    <s v="tmerrill92@gmail.com"/>
    <s v="tonya"/>
    <s v="merrill"/>
    <s v="Middletown"/>
    <s v="OH"/>
    <n v="1750"/>
    <s v="garden manor"/>
    <s v="Campaign_11"/>
    <s v="TikTok Ads"/>
    <s v="2024-01-15"/>
    <n v="100"/>
    <n v="2325"/>
    <n v="66"/>
    <n v="0"/>
    <n v="45.3"/>
    <n v="0"/>
    <n v="-45.3"/>
    <n v="-45.3"/>
    <n v="-1"/>
    <n v="2.84"/>
    <n v="0.69"/>
    <n v="0"/>
    <n v="0"/>
    <s v="PAUSE"/>
    <x v="3"/>
  </r>
  <r>
    <s v="cofirster@yahoo.com"/>
    <s v="scott"/>
    <s v="firster"/>
    <s v="Fayetteville"/>
    <s v="NC"/>
    <n v="2750"/>
    <s v="nc department of corrections"/>
    <s v="Campaign_18"/>
    <s v="TikTok Ads"/>
    <s v="2024-01-23"/>
    <n v="100"/>
    <n v="715"/>
    <n v="17"/>
    <n v="1"/>
    <n v="12.36"/>
    <n v="69.099999999999994"/>
    <n v="56.739999999999995"/>
    <n v="56.739999999999995"/>
    <n v="4.590614886731391"/>
    <n v="2.38"/>
    <n v="0.73"/>
    <n v="12.36"/>
    <n v="5.8823529411764705E-2"/>
    <s v="SCALE"/>
    <x v="3"/>
  </r>
  <r>
    <s v="rashen@live.com"/>
    <s v="ramon"/>
    <s v="shen"/>
    <s v="East Saint Lo"/>
    <s v="IL"/>
    <n v="2250"/>
    <s v="omni tech solutions"/>
    <s v="Campaign_11"/>
    <s v="TikTok Ads"/>
    <s v="2024-01-10"/>
    <n v="100"/>
    <n v="622"/>
    <n v="23"/>
    <n v="2"/>
    <n v="14.17"/>
    <n v="107.5"/>
    <n v="93.33"/>
    <n v="93.33"/>
    <n v="6.5864502470007054"/>
    <n v="3.7"/>
    <n v="0.62"/>
    <n v="7.08"/>
    <n v="8.6956521739130432E-2"/>
    <s v="SCALE"/>
    <x v="3"/>
  </r>
  <r>
    <s v="jbeach740@gmail.com"/>
    <s v="jennifer"/>
    <s v="beach"/>
    <s v="Pataskala"/>
    <s v="OH"/>
    <n v="2750"/>
    <s v="v.georgezochowski;doinc"/>
    <s v="Campaign_18"/>
    <s v="TikTok Ads"/>
    <s v="2024-01-01"/>
    <n v="200"/>
    <n v="2058"/>
    <n v="75"/>
    <n v="0"/>
    <n v="38.090000000000003"/>
    <n v="0"/>
    <n v="-38.090000000000003"/>
    <n v="-38.090000000000003"/>
    <n v="-1"/>
    <n v="3.64"/>
    <n v="0.51"/>
    <n v="0"/>
    <n v="0"/>
    <s v="PAUSE"/>
    <x v="3"/>
  </r>
  <r>
    <s v="andrewpgibbs@gmail.com"/>
    <s v="andrew"/>
    <s v="gibbs"/>
    <s v="Houston"/>
    <s v="TX"/>
    <n v="2750"/>
    <s v="asian junction"/>
    <s v="Campaign_3"/>
    <s v="TikTok Ads"/>
    <s v="2024-01-25"/>
    <n v="800"/>
    <n v="1118"/>
    <n v="30"/>
    <n v="1"/>
    <n v="13.26"/>
    <n v="68.489999999999995"/>
    <n v="55.23"/>
    <n v="55.23"/>
    <n v="4.1651583710407234"/>
    <n v="2.68"/>
    <n v="0.44"/>
    <n v="13.26"/>
    <n v="3.3333333333333333E-2"/>
    <s v="SCALE"/>
    <x v="1"/>
  </r>
  <r>
    <s v="lk2161@hotmail.com"/>
    <s v="lakila"/>
    <s v="kirkwood"/>
    <s v="Oceanside"/>
    <s v="CA"/>
    <n v="3250"/>
    <s v="nice n bright"/>
    <s v="Campaign_4"/>
    <s v="TikTok Ads"/>
    <s v="2024-01-03"/>
    <n v="700"/>
    <n v="2247"/>
    <n v="78"/>
    <n v="6"/>
    <n v="40.200000000000003"/>
    <n v="397.38"/>
    <n v="357.18"/>
    <n v="357.18"/>
    <n v="8.8850746268656717"/>
    <n v="3.47"/>
    <n v="0.52"/>
    <n v="6.7"/>
    <n v="7.6923076923076927E-2"/>
    <s v="SCALE"/>
    <x v="0"/>
  </r>
  <r>
    <s v="cosner@hotmail.com"/>
    <s v="william"/>
    <s v="cosner"/>
    <s v="San Diego"/>
    <s v="CA"/>
    <n v="1500"/>
    <s v="benesome"/>
    <s v="Campaign_9"/>
    <s v="TikTok Ads"/>
    <s v="2024-01-25"/>
    <n v="600"/>
    <n v="1748"/>
    <n v="68"/>
    <n v="5"/>
    <n v="30.45"/>
    <n v="201.29"/>
    <n v="170.84"/>
    <n v="170.84"/>
    <n v="5.6105090311986867"/>
    <n v="3.89"/>
    <n v="0.45"/>
    <n v="6.09"/>
    <n v="7.3529411764705885E-2"/>
    <s v="SCALE"/>
    <x v="0"/>
  </r>
  <r>
    <s v="nonaj@live.com"/>
    <s v="nona"/>
    <s v="davidson"/>
    <s v="Independence"/>
    <s v="MO"/>
    <n v="1700"/>
    <s v="realty depot"/>
    <s v="Campaign_9"/>
    <s v="TikTok Ads"/>
    <s v="2024-01-17"/>
    <n v="600"/>
    <n v="734"/>
    <n v="16"/>
    <n v="0"/>
    <n v="12.94"/>
    <n v="0"/>
    <n v="-12.94"/>
    <n v="-12.94"/>
    <n v="-1"/>
    <n v="2.1800000000000002"/>
    <n v="0.81"/>
    <n v="0"/>
    <n v="0"/>
    <s v="PAUSE"/>
    <x v="0"/>
  </r>
  <r>
    <s v="chereefa_long@yahoo.com"/>
    <s v="cheree"/>
    <s v="greer"/>
    <s v="North Richlan"/>
    <s v="TX"/>
    <n v="2250"/>
    <s v="freeman toyota"/>
    <s v="Campaign_1"/>
    <s v="TikTok Ads"/>
    <s v="2024-01-15"/>
    <n v="400"/>
    <n v="1630"/>
    <n v="57"/>
    <n v="2"/>
    <n v="37.67"/>
    <n v="148.22999999999999"/>
    <n v="110.55999999999999"/>
    <n v="110.55999999999999"/>
    <n v="2.9349615078311651"/>
    <n v="3.5"/>
    <n v="0.66"/>
    <n v="18.84"/>
    <n v="3.5087719298245612E-2"/>
    <s v="SCALE"/>
    <x v="2"/>
  </r>
  <r>
    <s v="donelljns@yahoo.com"/>
    <s v="donell"/>
    <s v="jones"/>
    <s v="Henderson"/>
    <s v="NV"/>
    <n v="2750"/>
    <s v="24 hour fitness"/>
    <s v="Campaign_12"/>
    <s v="TikTok Ads"/>
    <s v="2024-01-23"/>
    <n v="700"/>
    <n v="1268"/>
    <n v="24"/>
    <n v="0"/>
    <n v="17.32"/>
    <n v="0"/>
    <n v="-17.32"/>
    <n v="-17.32"/>
    <n v="-1"/>
    <n v="1.89"/>
    <n v="0.72"/>
    <n v="0"/>
    <n v="0"/>
    <s v="PAUSE"/>
    <x v="0"/>
  </r>
  <r>
    <s v="giry1963@hotmail.com"/>
    <s v="ann"/>
    <s v="elliott"/>
    <s v="San Antonio"/>
    <s v="TX"/>
    <n v="3250"/>
    <s v="huffman and boyle"/>
    <s v="Campaign_12"/>
    <s v="TikTok Ads"/>
    <s v="2024-01-30"/>
    <n v="1000"/>
    <n v="701"/>
    <n v="17"/>
    <n v="0"/>
    <n v="9.65"/>
    <n v="0"/>
    <n v="-9.65"/>
    <n v="-9.65"/>
    <n v="-1"/>
    <n v="2.4300000000000002"/>
    <n v="0.56999999999999995"/>
    <n v="0"/>
    <n v="0"/>
    <s v="PAUSE"/>
    <x v="1"/>
  </r>
  <r>
    <s v="xoericabooxo@yahoo.com"/>
    <s v="devin"/>
    <s v="haynes"/>
    <s v="Carleton"/>
    <s v="MI"/>
    <n v="1700"/>
    <s v="dc container"/>
    <s v="Campaign_9"/>
    <s v="TikTok Ads"/>
    <s v="2024-01-31"/>
    <n v="100"/>
    <n v="1969"/>
    <n v="52"/>
    <n v="1"/>
    <n v="35.31"/>
    <n v="48.42"/>
    <n v="13.11"/>
    <n v="13.11"/>
    <n v="0.37128292268479179"/>
    <n v="2.64"/>
    <n v="0.68"/>
    <n v="35.31"/>
    <n v="1.9230769230769232E-2"/>
    <s v="SCALE"/>
    <x v="3"/>
  </r>
  <r>
    <s v="aqua3168@gmail.com"/>
    <s v="teresa"/>
    <s v="moonly"/>
    <s v="Jacksonville"/>
    <s v="FL"/>
    <n v="1700"/>
    <s v="duval county schools"/>
    <s v="Campaign_7"/>
    <s v="TikTok Ads"/>
    <s v="2024-01-04"/>
    <n v="100"/>
    <n v="1688"/>
    <n v="42"/>
    <n v="0"/>
    <n v="35.369999999999997"/>
    <n v="0"/>
    <n v="-35.369999999999997"/>
    <n v="-35.369999999999997"/>
    <n v="-1"/>
    <n v="2.4900000000000002"/>
    <n v="0.84"/>
    <n v="0"/>
    <n v="0"/>
    <s v="PAUSE"/>
    <x v="3"/>
  </r>
  <r>
    <s v="l_worley76@yahoo.com"/>
    <s v="leslee"/>
    <s v="worley"/>
    <s v="Brookville"/>
    <s v="IN"/>
    <n v="5200"/>
    <s v="community adult day service"/>
    <s v="Campaign_16"/>
    <s v="TikTok Ads"/>
    <s v="2024-01-28"/>
    <n v="600"/>
    <n v="555"/>
    <n v="13"/>
    <n v="0"/>
    <n v="10.16"/>
    <n v="0"/>
    <n v="-10.16"/>
    <n v="-10.16"/>
    <n v="-1"/>
    <n v="2.34"/>
    <n v="0.78"/>
    <n v="0"/>
    <n v="0"/>
    <s v="PAUSE"/>
    <x v="0"/>
  </r>
  <r>
    <s v="cynthiamespinosa@gmail.com"/>
    <s v="cynthia"/>
    <s v="espinosa"/>
    <s v="Monroe"/>
    <s v="IN"/>
    <n v="1500"/>
    <s v="mars music"/>
    <s v="Campaign_3"/>
    <s v="TikTok Ads"/>
    <s v="2024-01-14"/>
    <n v="400"/>
    <n v="1426"/>
    <n v="39"/>
    <n v="0"/>
    <n v="16.48"/>
    <n v="0"/>
    <n v="-16.48"/>
    <n v="-16.48"/>
    <n v="-1"/>
    <n v="2.73"/>
    <n v="0.42"/>
    <n v="0"/>
    <n v="0"/>
    <s v="PAUSE"/>
    <x v="2"/>
  </r>
  <r>
    <s v="wompent@hotmail.com"/>
    <s v="andrew"/>
    <s v="allen"/>
    <s v="Denver"/>
    <s v="CO"/>
    <n v="3000"/>
    <s v="strategic profit"/>
    <s v="Campaign_9"/>
    <s v="TikTok Ads"/>
    <s v="2024-01-24"/>
    <n v="400"/>
    <n v="2196"/>
    <n v="75"/>
    <n v="3"/>
    <n v="57.84"/>
    <n v="131"/>
    <n v="73.16"/>
    <n v="73.16"/>
    <n v="1.2648686030428768"/>
    <n v="3.42"/>
    <n v="0.77"/>
    <n v="19.28"/>
    <n v="0.04"/>
    <s v="SCALE"/>
    <x v="2"/>
  </r>
  <r>
    <s v="lacul1987@yahoo.com"/>
    <s v="mercedes"/>
    <s v="swanson"/>
    <s v="High Point"/>
    <s v="NC"/>
    <n v="1900"/>
    <s v="red robin stores"/>
    <s v="Campaign_9"/>
    <s v="TikTok Ads"/>
    <s v="2024-01-19"/>
    <n v="800"/>
    <n v="2442"/>
    <n v="92"/>
    <n v="2"/>
    <n v="71.150000000000006"/>
    <n v="97.16"/>
    <n v="26.009999999999991"/>
    <n v="26.009999999999991"/>
    <n v="0.365565706254392"/>
    <n v="3.77"/>
    <n v="0.77"/>
    <n v="35.58"/>
    <n v="2.1739130434782608E-2"/>
    <s v="SCALE"/>
    <x v="1"/>
  </r>
  <r>
    <s v="jkei81088@gmail.com"/>
    <s v="justin"/>
    <s v="wright"/>
    <s v="Evansville"/>
    <s v="IN"/>
    <n v="2500"/>
    <s v="berry plastics"/>
    <s v="Campaign_13"/>
    <s v="TikTok Ads"/>
    <s v="2024-01-07"/>
    <n v="800"/>
    <n v="547"/>
    <n v="10"/>
    <n v="0"/>
    <n v="8.4"/>
    <n v="0"/>
    <n v="-8.4"/>
    <n v="-8.4"/>
    <n v="-1"/>
    <n v="1.83"/>
    <n v="0.84"/>
    <n v="0"/>
    <n v="0"/>
    <s v="PAUSE"/>
    <x v="1"/>
  </r>
  <r>
    <s v="sherp1993@gmail.com"/>
    <s v="rick"/>
    <s v="bishop"/>
    <s v="Summerville"/>
    <s v="SC"/>
    <n v="1001"/>
    <s v="the polka dot bear tavern"/>
    <s v="Campaign_12"/>
    <s v="TikTok Ads"/>
    <s v="2024-01-26"/>
    <n v="500"/>
    <n v="519"/>
    <n v="9"/>
    <n v="0"/>
    <n v="6.99"/>
    <n v="0"/>
    <n v="-6.99"/>
    <n v="-6.99"/>
    <n v="-1"/>
    <n v="1.73"/>
    <n v="0.78"/>
    <n v="0"/>
    <n v="0"/>
    <s v="PAUSE"/>
    <x v="2"/>
  </r>
  <r>
    <s v="wouter@hotmail.com"/>
    <s v="theresa"/>
    <s v="seidel"/>
    <s v="Shaver Lake"/>
    <s v="CA"/>
    <n v="3000"/>
    <s v="kinney shoes"/>
    <s v="Campaign_6"/>
    <s v="TikTok Ads"/>
    <s v="2024-01-22"/>
    <n v="400"/>
    <n v="1068"/>
    <n v="17"/>
    <n v="0"/>
    <n v="11.97"/>
    <n v="0"/>
    <n v="-11.97"/>
    <n v="-11.97"/>
    <n v="-1"/>
    <n v="1.59"/>
    <n v="0.7"/>
    <n v="0"/>
    <n v="0"/>
    <s v="PAUSE"/>
    <x v="2"/>
  </r>
  <r>
    <s v="hibed1976@yahoo.com"/>
    <s v="bryan"/>
    <s v="ingram"/>
    <s v="Chicago"/>
    <s v="IL"/>
    <n v="1500"/>
    <s v="circuit design"/>
    <s v="Campaign_9"/>
    <s v="TikTok Ads"/>
    <s v="2024-01-27"/>
    <n v="400"/>
    <n v="1656"/>
    <n v="37"/>
    <n v="1"/>
    <n v="31.42"/>
    <n v="39.96"/>
    <n v="8.5399999999999991"/>
    <n v="8.5399999999999991"/>
    <n v="0.2718014003819223"/>
    <n v="2.23"/>
    <n v="0.85"/>
    <n v="31.42"/>
    <n v="2.7027027027027029E-2"/>
    <s v="SCALE"/>
    <x v="2"/>
  </r>
  <r>
    <s v="amor78_143@yahoo.com"/>
    <s v="angelica"/>
    <s v="perez"/>
    <s v="Homestead"/>
    <s v="FL"/>
    <n v="1794"/>
    <s v="south florida ent"/>
    <s v="Campaign_13"/>
    <s v="TikTok Ads"/>
    <s v="2024-01-10"/>
    <n v="600"/>
    <n v="2305"/>
    <n v="63"/>
    <n v="0"/>
    <n v="48.74"/>
    <n v="0"/>
    <n v="-48.74"/>
    <n v="-48.74"/>
    <n v="-1"/>
    <n v="2.73"/>
    <n v="0.77"/>
    <n v="0"/>
    <n v="0"/>
    <s v="PAUSE"/>
    <x v="0"/>
  </r>
  <r>
    <s v="specialnana43@yahoo.com"/>
    <s v="kelly"/>
    <s v="ibarra"/>
    <s v="Carson City"/>
    <s v="NV"/>
    <n v="1800"/>
    <s v="medassist"/>
    <s v="Campaign_2"/>
    <s v="TikTok Ads"/>
    <s v="2024-01-29"/>
    <n v="200"/>
    <n v="1409"/>
    <n v="31"/>
    <n v="0"/>
    <n v="21.58"/>
    <n v="0"/>
    <n v="-21.58"/>
    <n v="-21.58"/>
    <n v="-1"/>
    <n v="2.2000000000000002"/>
    <n v="0.7"/>
    <n v="0"/>
    <n v="0"/>
    <s v="PAUSE"/>
    <x v="3"/>
  </r>
  <r>
    <s v="smeyerrn@gmail.com"/>
    <s v="stacy"/>
    <s v="meyer"/>
    <s v="Saint Louis"/>
    <s v="MO"/>
    <n v="2250"/>
    <s v="st. louis childrens hospital"/>
    <s v="Campaign_6"/>
    <s v="TikTok Ads"/>
    <s v="2024-01-29"/>
    <n v="800"/>
    <n v="1359"/>
    <n v="32"/>
    <n v="0"/>
    <n v="14.97"/>
    <n v="0"/>
    <n v="-14.97"/>
    <n v="-14.97"/>
    <n v="-1"/>
    <n v="2.35"/>
    <n v="0.47"/>
    <n v="0"/>
    <n v="0"/>
    <s v="PAUSE"/>
    <x v="1"/>
  </r>
  <r>
    <s v="april.haith14@yahoo.com"/>
    <s v="april"/>
    <s v="haith"/>
    <s v="Reidsville"/>
    <s v="NC"/>
    <n v="4210"/>
    <s v="woodforest national bank"/>
    <s v="Campaign_16"/>
    <s v="TikTok Ads"/>
    <s v="2024-01-03"/>
    <n v="500"/>
    <n v="1966"/>
    <n v="43"/>
    <n v="0"/>
    <n v="19.899999999999999"/>
    <n v="0"/>
    <n v="-19.899999999999999"/>
    <n v="-19.899999999999999"/>
    <n v="-1"/>
    <n v="2.19"/>
    <n v="0.46"/>
    <n v="0"/>
    <n v="0"/>
    <s v="PAUSE"/>
    <x v="2"/>
  </r>
  <r>
    <s v="cantopthis@gmail.com"/>
    <s v="vanessa"/>
    <s v="cheers"/>
    <s v="Philadelphia"/>
    <s v="PA"/>
    <n v="1517"/>
    <s v="thomson reuters"/>
    <s v="Campaign_20"/>
    <s v="TikTok Ads"/>
    <s v="2024-01-15"/>
    <n v="1000"/>
    <n v="1015"/>
    <n v="40"/>
    <n v="0"/>
    <n v="17.57"/>
    <n v="0"/>
    <n v="-17.57"/>
    <n v="-17.57"/>
    <n v="-1"/>
    <n v="3.94"/>
    <n v="0.44"/>
    <n v="0"/>
    <n v="0"/>
    <s v="PAUSE"/>
    <x v="1"/>
  </r>
  <r>
    <s v="cecedu1010@gmail.com"/>
    <s v="celeiny"/>
    <s v="dumenigo"/>
    <s v="Miami"/>
    <s v="FL"/>
    <n v="2500"/>
    <s v="kahane and assoc"/>
    <s v="Campaign_2"/>
    <s v="TikTok Ads"/>
    <s v="2024-01-06"/>
    <n v="600"/>
    <n v="1342"/>
    <n v="27"/>
    <n v="2"/>
    <n v="17.53"/>
    <n v="88.68"/>
    <n v="71.150000000000006"/>
    <n v="71.150000000000006"/>
    <n v="4.0587564175698807"/>
    <n v="2.0099999999999998"/>
    <n v="0.65"/>
    <n v="8.76"/>
    <n v="7.407407407407407E-2"/>
    <s v="SCALE"/>
    <x v="0"/>
  </r>
  <r>
    <s v="davidbullock@gmail.com"/>
    <s v="david"/>
    <s v="bullock"/>
    <s v="Modesto"/>
    <s v="CA"/>
    <n v="915"/>
    <s v="mcmahan's furniture"/>
    <s v="Campaign_8"/>
    <s v="TikTok Ads"/>
    <s v="2024-01-09"/>
    <n v="800"/>
    <n v="2327"/>
    <n v="91"/>
    <n v="7"/>
    <n v="55.91"/>
    <n v="419.36"/>
    <n v="363.45000000000005"/>
    <n v="363.45000000000005"/>
    <n v="6.5006260060812036"/>
    <n v="3.91"/>
    <n v="0.61"/>
    <n v="7.99"/>
    <n v="7.6923076923076927E-2"/>
    <s v="SCALE"/>
    <x v="1"/>
  </r>
  <r>
    <s v="antoniac@hotmail.com"/>
    <s v="antonia"/>
    <s v="davis"/>
    <s v="Grayslake"/>
    <s v="IL"/>
    <n v="6002"/>
    <s v="monk real estate service"/>
    <s v="Campaign_17"/>
    <s v="TikTok Ads"/>
    <s v="2024-01-15"/>
    <n v="600"/>
    <n v="1983"/>
    <n v="64"/>
    <n v="1"/>
    <n v="46.4"/>
    <n v="38.229999999999997"/>
    <n v="-8.1700000000000017"/>
    <n v="-8.1700000000000017"/>
    <n v="-0.17607758620689659"/>
    <n v="3.23"/>
    <n v="0.72"/>
    <n v="46.4"/>
    <n v="1.5625E-2"/>
    <s v="SCALE"/>
    <x v="0"/>
  </r>
  <r>
    <s v="annsabatini@gmail.com"/>
    <s v="ann"/>
    <s v="sabatini"/>
    <s v="Mantua"/>
    <s v="NJ"/>
    <n v="2250"/>
    <s v="merrymaking"/>
    <s v="Campaign_6"/>
    <s v="TikTok Ads"/>
    <s v="2024-01-18"/>
    <n v="400"/>
    <n v="993"/>
    <n v="28"/>
    <n v="0"/>
    <n v="15.17"/>
    <n v="0"/>
    <n v="-15.17"/>
    <n v="-15.17"/>
    <n v="-1"/>
    <n v="2.82"/>
    <n v="0.54"/>
    <n v="0"/>
    <n v="0"/>
    <s v="PAUSE"/>
    <x v="2"/>
  </r>
  <r>
    <s v="fleve1967@yahoo.com"/>
    <s v="gregory"/>
    <s v="helton"/>
    <s v="Chicago"/>
    <s v="IL"/>
    <n v="1500"/>
    <s v="white tower hamburgers"/>
    <s v="Campaign_2"/>
    <s v="TikTok Ads"/>
    <s v="2024-01-04"/>
    <n v="600"/>
    <n v="1467"/>
    <n v="57"/>
    <n v="1"/>
    <n v="38.68"/>
    <n v="50.61"/>
    <n v="11.93"/>
    <n v="11.93"/>
    <n v="0.30842812823164428"/>
    <n v="3.89"/>
    <n v="0.68"/>
    <n v="38.68"/>
    <n v="1.7543859649122806E-2"/>
    <s v="SCALE"/>
    <x v="0"/>
  </r>
  <r>
    <s v="josephinerkirk@gmail.com"/>
    <s v="josephine"/>
    <s v="kirk"/>
    <s v="Cleveland"/>
    <s v="OH"/>
    <n v="2250"/>
    <s v="earthworks garden kare"/>
    <s v="Campaign_2"/>
    <s v="TikTok Ads"/>
    <s v="2024-01-19"/>
    <n v="1000"/>
    <n v="2273"/>
    <n v="66"/>
    <n v="0"/>
    <n v="46.27"/>
    <n v="0"/>
    <n v="-46.27"/>
    <n v="-46.27"/>
    <n v="-1"/>
    <n v="2.9"/>
    <n v="0.7"/>
    <n v="0"/>
    <n v="0"/>
    <s v="PAUSE"/>
    <x v="1"/>
  </r>
  <r>
    <s v="kc131908@yahoo.com"/>
    <s v="nekandra"/>
    <s v="scroggins"/>
    <s v="Kansas City"/>
    <s v="MO"/>
    <n v="3250"/>
    <s v="irs"/>
    <s v="Campaign_8"/>
    <s v="TikTok Ads"/>
    <s v="2024-01-25"/>
    <n v="500"/>
    <n v="1340"/>
    <n v="20"/>
    <n v="0"/>
    <n v="12.12"/>
    <n v="0"/>
    <n v="-12.12"/>
    <n v="-12.12"/>
    <n v="-1"/>
    <n v="1.49"/>
    <n v="0.61"/>
    <n v="0"/>
    <n v="0"/>
    <s v="PAUSE"/>
    <x v="2"/>
  </r>
  <r>
    <s v="persons@gmail.com"/>
    <s v="tammy"/>
    <s v="persons"/>
    <s v="Athens"/>
    <s v="GA"/>
    <n v="1500"/>
    <s v="independent investors"/>
    <s v="Campaign_1"/>
    <s v="TikTok Ads"/>
    <s v="2024-01-29"/>
    <n v="1000"/>
    <n v="516"/>
    <n v="16"/>
    <n v="0"/>
    <n v="11.83"/>
    <n v="0"/>
    <n v="-11.83"/>
    <n v="-11.83"/>
    <n v="-1"/>
    <n v="3.1"/>
    <n v="0.74"/>
    <n v="0"/>
    <n v="0"/>
    <s v="PAUSE"/>
    <x v="1"/>
  </r>
  <r>
    <s v="derekm.sisneros@gmail.com"/>
    <s v="derek"/>
    <s v="sisneros"/>
    <s v="Denver"/>
    <s v="CO"/>
    <n v="1500"/>
    <s v="us bank"/>
    <s v="Campaign_20"/>
    <s v="TikTok Ads"/>
    <s v="2024-01-18"/>
    <n v="200"/>
    <n v="1523"/>
    <n v="51"/>
    <n v="0"/>
    <n v="22.84"/>
    <n v="0"/>
    <n v="-22.84"/>
    <n v="-22.84"/>
    <n v="-1"/>
    <n v="3.35"/>
    <n v="0.45"/>
    <n v="0"/>
    <n v="0"/>
    <s v="PAUSE"/>
    <x v="3"/>
  </r>
  <r>
    <s v="deepaknand@live.com"/>
    <s v="deepak"/>
    <s v="nand"/>
    <s v="Vancouver"/>
    <s v="WA"/>
    <n v="2750"/>
    <s v="lowes"/>
    <s v="Campaign_3"/>
    <s v="TikTok Ads"/>
    <s v="2024-01-21"/>
    <n v="400"/>
    <n v="1441"/>
    <n v="64"/>
    <n v="2"/>
    <n v="38.74"/>
    <n v="80.41"/>
    <n v="41.669999999999995"/>
    <n v="41.669999999999995"/>
    <n v="1.075632421270005"/>
    <n v="4.4400000000000004"/>
    <n v="0.61"/>
    <n v="19.37"/>
    <n v="3.125E-2"/>
    <s v="SCALE"/>
    <x v="2"/>
  </r>
  <r>
    <s v="robertromero1511@yahoo.com"/>
    <s v="james"/>
    <s v="dufrene"/>
    <s v="Clovis"/>
    <s v="CA"/>
    <n v="1300"/>
    <s v="cargill"/>
    <s v="Campaign_8"/>
    <s v="TikTok Ads"/>
    <s v="2024-01-22"/>
    <n v="600"/>
    <n v="897"/>
    <n v="37"/>
    <n v="0"/>
    <n v="24.92"/>
    <n v="0"/>
    <n v="-24.92"/>
    <n v="-24.92"/>
    <n v="-1"/>
    <n v="4.12"/>
    <n v="0.67"/>
    <n v="0"/>
    <n v="0"/>
    <s v="PAUSE"/>
    <x v="0"/>
  </r>
  <r>
    <s v="memphis852001@aol.com"/>
    <s v="arthur"/>
    <s v="nevels"/>
    <s v="Schertz"/>
    <s v="TX"/>
    <n v="2250"/>
    <s v="drury hotels"/>
    <s v="Campaign_9"/>
    <s v="TikTok Ads"/>
    <s v="2024-01-03"/>
    <n v="100"/>
    <n v="1946"/>
    <n v="42"/>
    <n v="0"/>
    <n v="31.77"/>
    <n v="0"/>
    <n v="-31.77"/>
    <n v="-31.77"/>
    <n v="-1"/>
    <n v="2.16"/>
    <n v="0.76"/>
    <n v="0"/>
    <n v="0"/>
    <s v="PAUSE"/>
    <x v="3"/>
  </r>
  <r>
    <s v="mcneill504@gmail.com"/>
    <s v="brian"/>
    <s v="mcneill"/>
    <s v="Dundalk"/>
    <s v="MD"/>
    <n v="4500"/>
    <s v="wms"/>
    <s v="Campaign_10"/>
    <s v="TikTok Ads"/>
    <s v="2024-01-22"/>
    <n v="500"/>
    <n v="875"/>
    <n v="22"/>
    <n v="0"/>
    <n v="17.84"/>
    <n v="0"/>
    <n v="-17.84"/>
    <n v="-17.84"/>
    <n v="-1"/>
    <n v="2.5099999999999998"/>
    <n v="0.81"/>
    <n v="0"/>
    <n v="0"/>
    <s v="PAUSE"/>
    <x v="2"/>
  </r>
  <r>
    <s v="dionnembandy@yahoo.com"/>
    <s v="dionne"/>
    <s v="bandy"/>
    <s v="Richmond"/>
    <s v="CA"/>
    <n v="2750"/>
    <s v="nelson staffing"/>
    <s v="Campaign_17"/>
    <s v="TikTok Ads"/>
    <s v="2024-01-27"/>
    <n v="100"/>
    <n v="879"/>
    <n v="38"/>
    <n v="0"/>
    <n v="29.25"/>
    <n v="0"/>
    <n v="-29.25"/>
    <n v="-29.25"/>
    <n v="-1"/>
    <n v="4.32"/>
    <n v="0.77"/>
    <n v="0"/>
    <n v="0"/>
    <s v="PAUSE"/>
    <x v="3"/>
  </r>
  <r>
    <s v="cdlane85@yahoo.com"/>
    <s v="christina"/>
    <s v="lane"/>
    <s v="Philadelphia"/>
    <s v="PA"/>
    <n v="1100"/>
    <s v="law office of dlk llc"/>
    <s v="Campaign_10"/>
    <s v="TikTok Ads"/>
    <s v="2024-01-06"/>
    <n v="400"/>
    <n v="1910"/>
    <n v="80"/>
    <n v="7"/>
    <n v="41.37"/>
    <n v="474.95"/>
    <n v="433.58"/>
    <n v="433.58"/>
    <n v="10.480541455160745"/>
    <n v="4.1900000000000004"/>
    <n v="0.52"/>
    <n v="5.91"/>
    <n v="8.7499999999999994E-2"/>
    <s v="SCALE"/>
    <x v="2"/>
  </r>
  <r>
    <s v="ramos.deanna@yahoo.com"/>
    <s v="deanna"/>
    <s v="ramos"/>
    <s v="Ontario"/>
    <s v="CA"/>
    <n v="1700"/>
    <s v="arcadian"/>
    <s v="Campaign_12"/>
    <s v="TikTok Ads"/>
    <s v="2024-01-09"/>
    <n v="1000"/>
    <n v="1472"/>
    <n v="30"/>
    <n v="2"/>
    <n v="21.83"/>
    <n v="99.86"/>
    <n v="78.03"/>
    <n v="78.03"/>
    <n v="3.5744388456252865"/>
    <n v="2.04"/>
    <n v="0.73"/>
    <n v="10.92"/>
    <n v="6.6666666666666666E-2"/>
    <s v="SCALE"/>
    <x v="1"/>
  </r>
  <r>
    <s v="sandramarie121@yahoo.com"/>
    <s v="sandra"/>
    <s v="stag"/>
    <s v="Runnemede"/>
    <s v="NJ"/>
    <n v="1700"/>
    <s v="nfi industries"/>
    <s v="Campaign_13"/>
    <s v="TikTok Ads"/>
    <s v="2024-01-13"/>
    <n v="800"/>
    <n v="1355"/>
    <n v="27"/>
    <n v="0"/>
    <n v="22.9"/>
    <n v="0"/>
    <n v="-22.9"/>
    <n v="-22.9"/>
    <n v="-1"/>
    <n v="1.99"/>
    <n v="0.85"/>
    <n v="0"/>
    <n v="0"/>
    <s v="PAUSE"/>
    <x v="1"/>
  </r>
  <r>
    <s v="nashchristopher327@gmail.com"/>
    <s v="christophe"/>
    <s v="nash"/>
    <s v="Roanoke"/>
    <s v="AL"/>
    <n v="3800"/>
    <s v="gfa"/>
    <s v="Campaign_18"/>
    <s v="TikTok Ads"/>
    <s v="2024-01-18"/>
    <n v="100"/>
    <n v="1191"/>
    <n v="29"/>
    <n v="0"/>
    <n v="24.62"/>
    <n v="0"/>
    <n v="-24.62"/>
    <n v="-24.62"/>
    <n v="-1"/>
    <n v="2.4300000000000002"/>
    <n v="0.85"/>
    <n v="0"/>
    <n v="0"/>
    <s v="PAUSE"/>
    <x v="3"/>
  </r>
  <r>
    <s v="casse1973@gmail.com"/>
    <s v="cassandra"/>
    <s v="kephart"/>
    <s v="Coppell"/>
    <s v="TX"/>
    <n v="1700"/>
    <s v="td auto finance"/>
    <s v="Campaign_12"/>
    <s v="TikTok Ads"/>
    <s v="2024-01-25"/>
    <n v="700"/>
    <n v="1656"/>
    <n v="59"/>
    <n v="1"/>
    <n v="34.19"/>
    <n v="55.91"/>
    <n v="21.72"/>
    <n v="21.72"/>
    <n v="0.63527347177537297"/>
    <n v="3.56"/>
    <n v="0.57999999999999996"/>
    <n v="34.19"/>
    <n v="1.6949152542372881E-2"/>
    <s v="SCALE"/>
    <x v="0"/>
  </r>
  <r>
    <s v="mibatuigas@gmail.com"/>
    <s v="michael"/>
    <s v="batuigas"/>
    <s v="Greeley"/>
    <s v="CO"/>
    <n v="3750"/>
    <s v="banner health"/>
    <s v="Campaign_2"/>
    <s v="TikTok Ads"/>
    <s v="2024-01-16"/>
    <n v="300"/>
    <n v="1039"/>
    <n v="42"/>
    <n v="0"/>
    <n v="27.64"/>
    <n v="0"/>
    <n v="-27.64"/>
    <n v="-27.64"/>
    <n v="-1"/>
    <n v="4.04"/>
    <n v="0.66"/>
    <n v="0"/>
    <n v="0"/>
    <s v="PAUSE"/>
    <x v="3"/>
  </r>
  <r>
    <s v="mauri2663@yahoo.com"/>
    <s v="maurisa"/>
    <s v="merriweather"/>
    <s v="Tuscaloosa"/>
    <s v="AL"/>
    <n v="1700"/>
    <s v="univ of alabama"/>
    <s v="Campaign_2"/>
    <s v="TikTok Ads"/>
    <s v="2024-01-02"/>
    <n v="800"/>
    <n v="2255"/>
    <n v="73"/>
    <n v="0"/>
    <n v="33.090000000000003"/>
    <n v="0"/>
    <n v="-33.090000000000003"/>
    <n v="-33.090000000000003"/>
    <n v="-1"/>
    <n v="3.24"/>
    <n v="0.45"/>
    <n v="0"/>
    <n v="0"/>
    <s v="PAUSE"/>
    <x v="1"/>
  </r>
  <r>
    <s v="princessflor2003@yahoo.com"/>
    <s v="florangely"/>
    <s v="mercado"/>
    <s v="Sylmar"/>
    <s v="CA"/>
    <n v="1700"/>
    <s v="tender touch"/>
    <s v="Campaign_20"/>
    <s v="TikTok Ads"/>
    <s v="2024-01-10"/>
    <n v="200"/>
    <n v="1405"/>
    <n v="28"/>
    <n v="1"/>
    <n v="14.57"/>
    <n v="45.69"/>
    <n v="31.119999999999997"/>
    <n v="31.119999999999997"/>
    <n v="2.1358956760466712"/>
    <n v="1.99"/>
    <n v="0.52"/>
    <n v="14.57"/>
    <n v="3.5714285714285712E-2"/>
    <s v="SCALE"/>
    <x v="3"/>
  </r>
  <r>
    <s v="pf10806@aol.com"/>
    <s v="pearl"/>
    <s v="reynolds"/>
    <s v="Bedford"/>
    <s v="OH"/>
    <n v="2396"/>
    <s v="ltv steel"/>
    <s v="Campaign_13"/>
    <s v="TikTok Ads"/>
    <s v="2024-01-31"/>
    <n v="300"/>
    <n v="1635"/>
    <n v="54"/>
    <n v="1"/>
    <n v="22.75"/>
    <n v="51.31"/>
    <n v="28.560000000000002"/>
    <n v="28.560000000000002"/>
    <n v="1.2553846153846155"/>
    <n v="3.3"/>
    <n v="0.42"/>
    <n v="22.75"/>
    <n v="1.8518518518518517E-2"/>
    <s v="SCALE"/>
    <x v="3"/>
  </r>
  <r>
    <s v="irishmikey78@yahoo.com"/>
    <s v="michael"/>
    <s v="martino"/>
    <s v="Cleveland"/>
    <s v="OH"/>
    <n v="2750"/>
    <s v="walmart"/>
    <s v="Campaign_3"/>
    <s v="TikTok Ads"/>
    <s v="2024-01-04"/>
    <n v="100"/>
    <n v="844"/>
    <n v="14"/>
    <n v="0"/>
    <n v="6.9"/>
    <n v="0"/>
    <n v="-6.9"/>
    <n v="-6.9"/>
    <n v="-1"/>
    <n v="1.66"/>
    <n v="0.49"/>
    <n v="0"/>
    <n v="0"/>
    <s v="PAUSE"/>
    <x v="3"/>
  </r>
  <r>
    <s v="angelcee03@yahoo.com"/>
    <s v="ciara"/>
    <s v="richardson"/>
    <s v="Florissant"/>
    <s v="MO"/>
    <n v="2000"/>
    <s v="ferguson florissant r 2"/>
    <s v="Campaign_13"/>
    <s v="TikTok Ads"/>
    <s v="2024-01-18"/>
    <n v="100"/>
    <n v="1123"/>
    <n v="38"/>
    <n v="0"/>
    <n v="30.24"/>
    <n v="0"/>
    <n v="-30.24"/>
    <n v="-30.24"/>
    <n v="-1"/>
    <n v="3.38"/>
    <n v="0.8"/>
    <n v="0"/>
    <n v="0"/>
    <s v="PAUSE"/>
    <x v="3"/>
  </r>
  <r>
    <s v="jennasmith24@hotmail.com"/>
    <s v="raelynn"/>
    <s v="munoz"/>
    <s v="Pueblo"/>
    <s v="CO"/>
    <n v="2750"/>
    <s v="wal mart"/>
    <s v="Campaign_15"/>
    <s v="TikTok Ads"/>
    <s v="2024-01-15"/>
    <n v="800"/>
    <n v="554"/>
    <n v="15"/>
    <n v="1"/>
    <n v="9.69"/>
    <n v="59.12"/>
    <n v="49.43"/>
    <n v="49.43"/>
    <n v="5.1011351909184732"/>
    <n v="2.71"/>
    <n v="0.65"/>
    <n v="9.69"/>
    <n v="6.6666666666666666E-2"/>
    <s v="SCALE"/>
    <x v="1"/>
  </r>
  <r>
    <s v="dipset3576@yahoo.com"/>
    <s v="andre"/>
    <s v="spears"/>
    <s v="Orange"/>
    <s v="NJ"/>
    <n v="2000"/>
    <s v="siemens"/>
    <s v="Campaign_17"/>
    <s v="TikTok Ads"/>
    <s v="2024-01-20"/>
    <n v="700"/>
    <n v="1744"/>
    <n v="29"/>
    <n v="0"/>
    <n v="23.88"/>
    <n v="0"/>
    <n v="-23.88"/>
    <n v="-23.88"/>
    <n v="-1"/>
    <n v="1.66"/>
    <n v="0.82"/>
    <n v="0"/>
    <n v="0"/>
    <s v="PAUSE"/>
    <x v="0"/>
  </r>
  <r>
    <s v="cocojoe100@gmail.com"/>
    <s v="joe"/>
    <s v="culverson"/>
    <s v="North Las Veg"/>
    <s v="NV"/>
    <n v="3033"/>
    <s v="converse"/>
    <s v="Campaign_10"/>
    <s v="TikTok Ads"/>
    <s v="2024-01-12"/>
    <n v="700"/>
    <n v="1947"/>
    <n v="50"/>
    <n v="0"/>
    <n v="42.46"/>
    <n v="0"/>
    <n v="-42.46"/>
    <n v="-42.46"/>
    <n v="-1"/>
    <n v="2.57"/>
    <n v="0.85"/>
    <n v="0"/>
    <n v="0"/>
    <s v="PAUSE"/>
    <x v="0"/>
  </r>
  <r>
    <s v="lissaandbrian@aol.com"/>
    <s v="brian"/>
    <s v="crager"/>
    <s v="Deltona"/>
    <s v="FL"/>
    <n v="2750"/>
    <s v="dex"/>
    <s v="Campaign_5"/>
    <s v="TikTok Ads"/>
    <s v="2024-01-29"/>
    <n v="300"/>
    <n v="1142"/>
    <n v="21"/>
    <n v="0"/>
    <n v="15.65"/>
    <n v="0"/>
    <n v="-15.65"/>
    <n v="-15.65"/>
    <n v="-1"/>
    <n v="1.84"/>
    <n v="0.75"/>
    <n v="0"/>
    <n v="0"/>
    <s v="PAUSE"/>
    <x v="3"/>
  </r>
  <r>
    <s v="jerry_bryant_jenn2011@yahoo.com"/>
    <s v="jerry"/>
    <s v="luker"/>
    <s v="Bay Minette"/>
    <s v="AL"/>
    <n v="2250"/>
    <s v="newark paperboard products"/>
    <s v="Campaign_12"/>
    <s v="TikTok Ads"/>
    <s v="2024-01-14"/>
    <n v="700"/>
    <n v="1559"/>
    <n v="34"/>
    <n v="1"/>
    <n v="15.83"/>
    <n v="60.43"/>
    <n v="44.6"/>
    <n v="44.6"/>
    <n v="2.8174352495262163"/>
    <n v="2.1800000000000002"/>
    <n v="0.47"/>
    <n v="15.83"/>
    <n v="2.9411764705882353E-2"/>
    <s v="SCALE"/>
    <x v="0"/>
  </r>
  <r>
    <s v="janice_9699@yahoo.com"/>
    <s v="estella"/>
    <s v="diaz"/>
    <s v="Madera"/>
    <s v="CA"/>
    <n v="1300"/>
    <s v="camarena health"/>
    <s v="Campaign_11"/>
    <s v="TikTok Ads"/>
    <s v="2024-01-29"/>
    <n v="100"/>
    <n v="1703"/>
    <n v="76"/>
    <n v="3"/>
    <n v="52.68"/>
    <n v="153.19"/>
    <n v="100.50999999999999"/>
    <n v="100.50999999999999"/>
    <n v="1.9079347000759299"/>
    <n v="4.46"/>
    <n v="0.69"/>
    <n v="17.559999999999999"/>
    <n v="3.9473684210526314E-2"/>
    <s v="SCALE"/>
    <x v="3"/>
  </r>
  <r>
    <s v="makeuplin@yahoo.com"/>
    <s v="lindsay"/>
    <s v="wingert"/>
    <s v="Long Beach"/>
    <s v="CA"/>
    <n v="2000"/>
    <s v="ulta beauty"/>
    <s v="Campaign_20"/>
    <s v="TikTok Ads"/>
    <s v="2024-01-24"/>
    <n v="1000"/>
    <n v="869"/>
    <n v="19"/>
    <n v="0"/>
    <n v="15.99"/>
    <n v="0"/>
    <n v="-15.99"/>
    <n v="-15.99"/>
    <n v="-1"/>
    <n v="2.19"/>
    <n v="0.84"/>
    <n v="0"/>
    <n v="0"/>
    <s v="PAUSE"/>
    <x v="1"/>
  </r>
  <r>
    <s v="chloemm1@gmail.com"/>
    <s v="chloe"/>
    <s v="murray"/>
    <s v="Kansas City"/>
    <s v="MO"/>
    <n v="3300"/>
    <s v="cass county healthcare"/>
    <s v="Campaign_19"/>
    <s v="TikTok Ads"/>
    <s v="2024-01-03"/>
    <n v="700"/>
    <n v="1551"/>
    <n v="66"/>
    <n v="7"/>
    <n v="34.18"/>
    <n v="443.5"/>
    <n v="409.32"/>
    <n v="409.32"/>
    <n v="11.975424224692803"/>
    <n v="4.26"/>
    <n v="0.52"/>
    <n v="4.88"/>
    <n v="0.10606060606060606"/>
    <s v="SCALE"/>
    <x v="0"/>
  </r>
  <r>
    <s v="willhakes1947@gmail.com"/>
    <s v="will"/>
    <s v="hakes"/>
    <s v="Winslow"/>
    <s v="AZ"/>
    <n v="3250"/>
    <s v="condor community services"/>
    <s v="Campaign_6"/>
    <s v="TikTok Ads"/>
    <s v="2024-01-26"/>
    <n v="700"/>
    <n v="1476"/>
    <n v="28"/>
    <n v="0"/>
    <n v="20.25"/>
    <n v="0"/>
    <n v="-20.25"/>
    <n v="-20.25"/>
    <n v="-1"/>
    <n v="1.9"/>
    <n v="0.72"/>
    <n v="0"/>
    <n v="0"/>
    <s v="PAUSE"/>
    <x v="0"/>
  </r>
  <r>
    <s v="jacindanichols@yahoo.com"/>
    <s v="jacinda"/>
    <s v="nichols"/>
    <s v="Lancaster"/>
    <s v="CA"/>
    <n v="2500"/>
    <s v="bank of america"/>
    <s v="Campaign_15"/>
    <s v="TikTok Ads"/>
    <s v="2024-01-05"/>
    <n v="300"/>
    <n v="994"/>
    <n v="37"/>
    <n v="0"/>
    <n v="26.73"/>
    <n v="0"/>
    <n v="-26.73"/>
    <n v="-26.73"/>
    <n v="-1"/>
    <n v="3.72"/>
    <n v="0.72"/>
    <n v="0"/>
    <n v="0"/>
    <s v="PAUSE"/>
    <x v="3"/>
  </r>
  <r>
    <s v="mecole2000@yahoo.com"/>
    <s v="taquelous"/>
    <s v="harris"/>
    <s v="Murfreesboro"/>
    <s v="TN"/>
    <n v="2250"/>
    <s v="aramark"/>
    <s v="Campaign_14"/>
    <s v="TikTok Ads"/>
    <s v="2024-01-07"/>
    <n v="100"/>
    <n v="1197"/>
    <n v="46"/>
    <n v="1"/>
    <n v="34.82"/>
    <n v="73.59"/>
    <n v="38.770000000000003"/>
    <n v="38.770000000000003"/>
    <n v="1.1134405514072374"/>
    <n v="3.84"/>
    <n v="0.76"/>
    <n v="34.82"/>
    <n v="2.1739130434782608E-2"/>
    <s v="SCALE"/>
    <x v="3"/>
  </r>
  <r>
    <s v="jasperflowers@gmail.com"/>
    <s v="jasper"/>
    <s v="jasper"/>
    <s v="Saint Paul"/>
    <s v="MN"/>
    <n v="2250"/>
    <s v="caravan knight"/>
    <s v="Campaign_12"/>
    <s v="TikTok Ads"/>
    <s v="2024-01-08"/>
    <n v="200"/>
    <n v="832"/>
    <n v="30"/>
    <n v="3"/>
    <n v="16.899999999999999"/>
    <n v="146.57"/>
    <n v="129.66999999999999"/>
    <n v="129.66999999999999"/>
    <n v="7.6727810650887571"/>
    <n v="3.61"/>
    <n v="0.56000000000000005"/>
    <n v="5.63"/>
    <n v="0.1"/>
    <s v="SCALE"/>
    <x v="3"/>
  </r>
  <r>
    <s v="joeyfabiecastillo@yahoo.com"/>
    <s v="fabie"/>
    <s v="castillo"/>
    <s v="Kerrville"/>
    <s v="TX"/>
    <n v="2750"/>
    <s v="taco casa"/>
    <s v="Campaign_15"/>
    <s v="TikTok Ads"/>
    <s v="2024-01-13"/>
    <n v="800"/>
    <n v="1623"/>
    <n v="32"/>
    <n v="0"/>
    <n v="24.02"/>
    <n v="0"/>
    <n v="-24.02"/>
    <n v="-24.02"/>
    <n v="-1"/>
    <n v="1.97"/>
    <n v="0.75"/>
    <n v="0"/>
    <n v="0"/>
    <s v="PAUSE"/>
    <x v="1"/>
  </r>
  <r>
    <s v="round831@gmail.com"/>
    <s v="darlene"/>
    <s v="round"/>
    <s v="Chicago"/>
    <s v="IL"/>
    <n v="1700"/>
    <s v="cps"/>
    <s v="Campaign_19"/>
    <s v="TikTok Ads"/>
    <s v="2024-01-25"/>
    <n v="700"/>
    <n v="1217"/>
    <n v="42"/>
    <n v="3"/>
    <n v="28.18"/>
    <n v="117.34"/>
    <n v="89.16"/>
    <n v="89.16"/>
    <n v="3.1639460610361958"/>
    <n v="3.45"/>
    <n v="0.67"/>
    <n v="9.39"/>
    <n v="7.1428571428571425E-2"/>
    <s v="SCALE"/>
    <x v="0"/>
  </r>
  <r>
    <s v="angela_alloway@yahoo.com"/>
    <s v="angela"/>
    <s v="wagoner"/>
    <s v="Mount Dora"/>
    <s v="FL"/>
    <n v="2750"/>
    <s v="longwell and gentle pa"/>
    <s v="Campaign_5"/>
    <s v="TikTok Ads"/>
    <s v="2024-01-05"/>
    <n v="700"/>
    <n v="1744"/>
    <n v="58"/>
    <n v="0"/>
    <n v="37.18"/>
    <n v="0"/>
    <n v="-37.18"/>
    <n v="-37.18"/>
    <n v="-1"/>
    <n v="3.33"/>
    <n v="0.64"/>
    <n v="0"/>
    <n v="0"/>
    <s v="PAUSE"/>
    <x v="0"/>
  </r>
  <r>
    <s v="dunn.a.michelle@gmail.com"/>
    <s v="michelle"/>
    <s v="wetley dunn"/>
    <s v="Waukesha"/>
    <s v="WI"/>
    <n v="2750"/>
    <s v="rockwell automation victory"/>
    <s v="Campaign_17"/>
    <s v="TikTok Ads"/>
    <s v="2024-01-12"/>
    <n v="700"/>
    <n v="697"/>
    <n v="14"/>
    <n v="0"/>
    <n v="6.31"/>
    <n v="0"/>
    <n v="-6.31"/>
    <n v="-6.31"/>
    <n v="-1"/>
    <n v="2.0099999999999998"/>
    <n v="0.45"/>
    <n v="0"/>
    <n v="0"/>
    <s v="PAUSE"/>
    <x v="0"/>
  </r>
  <r>
    <s v="jreneewhiteley40@gmail.com"/>
    <s v="jillian"/>
    <s v="whiteley"/>
    <s v="Olivehurst"/>
    <s v="CA"/>
    <n v="2250"/>
    <s v="jillian whiteleys cleaning"/>
    <s v="Campaign_7"/>
    <s v="TikTok Ads"/>
    <s v="2024-01-01"/>
    <n v="700"/>
    <n v="1152"/>
    <n v="37"/>
    <n v="1"/>
    <n v="24.8"/>
    <n v="66.900000000000006"/>
    <n v="42.100000000000009"/>
    <n v="42.100000000000009"/>
    <n v="1.6975806451612907"/>
    <n v="3.21"/>
    <n v="0.67"/>
    <n v="24.8"/>
    <n v="2.7027027027027029E-2"/>
    <s v="SCALE"/>
    <x v="0"/>
  </r>
  <r>
    <s v="annapalmtree@gmail.com"/>
    <s v="anna"/>
    <s v="palmer"/>
    <s v="Jacksonville"/>
    <s v="FL"/>
    <n v="1700"/>
    <s v="worldventures"/>
    <s v="Campaign_14"/>
    <s v="TikTok Ads"/>
    <s v="2024-01-19"/>
    <n v="500"/>
    <n v="2078"/>
    <n v="62"/>
    <n v="6"/>
    <n v="41.21"/>
    <n v="420.24"/>
    <n v="379.03000000000003"/>
    <n v="379.03000000000003"/>
    <n v="9.1975248726037382"/>
    <n v="2.98"/>
    <n v="0.66"/>
    <n v="6.87"/>
    <n v="9.6774193548387094E-2"/>
    <s v="SCALE"/>
    <x v="2"/>
  </r>
  <r>
    <s v="cedesmoney@yahoo.com"/>
    <s v="mercedes"/>
    <s v="hughes"/>
    <s v="Camden"/>
    <s v="NJ"/>
    <n v="1100"/>
    <s v="wendys"/>
    <s v="Campaign_3"/>
    <s v="TikTok Ads"/>
    <s v="2024-01-22"/>
    <n v="500"/>
    <n v="1176"/>
    <n v="33"/>
    <n v="0"/>
    <n v="16.09"/>
    <n v="0"/>
    <n v="-16.09"/>
    <n v="-16.09"/>
    <n v="-1"/>
    <n v="2.81"/>
    <n v="0.49"/>
    <n v="0"/>
    <n v="0"/>
    <s v="PAUSE"/>
    <x v="2"/>
  </r>
  <r>
    <s v="gonzales_lorene@yahoo.com"/>
    <s v="lorene"/>
    <s v="gonzales"/>
    <s v="San Diego"/>
    <s v="CA"/>
    <n v="5000"/>
    <s v="ucsd"/>
    <s v="Campaign_9"/>
    <s v="TikTok Ads"/>
    <s v="2024-01-11"/>
    <n v="700"/>
    <n v="1356"/>
    <n v="32"/>
    <n v="1"/>
    <n v="16.47"/>
    <n v="39.520000000000003"/>
    <n v="23.050000000000004"/>
    <n v="23.050000000000004"/>
    <n v="1.3995142683667277"/>
    <n v="2.36"/>
    <n v="0.51"/>
    <n v="16.47"/>
    <n v="3.125E-2"/>
    <s v="SCALE"/>
    <x v="0"/>
  </r>
  <r>
    <s v="emmit59@gmail.com"/>
    <s v="emmit"/>
    <s v="keller"/>
    <s v="Beaumont"/>
    <s v="TX"/>
    <n v="1438"/>
    <s v="k and m general contractor"/>
    <s v="Campaign_2"/>
    <s v="TikTok Ads"/>
    <s v="2024-01-29"/>
    <n v="500"/>
    <n v="1788"/>
    <n v="77"/>
    <n v="0"/>
    <n v="62.53"/>
    <n v="0"/>
    <n v="-62.53"/>
    <n v="-62.53"/>
    <n v="-1"/>
    <n v="4.3099999999999996"/>
    <n v="0.81"/>
    <n v="0"/>
    <n v="0"/>
    <s v="PAUSE"/>
    <x v="2"/>
  </r>
  <r>
    <s v="poohbear1098@hotmail.com"/>
    <s v="tiana"/>
    <s v="kalawa"/>
    <s v="Kaneohe"/>
    <s v="HI"/>
    <n v="1300"/>
    <s v="safeway"/>
    <s v="Campaign_10"/>
    <s v="TikTok Ads"/>
    <s v="2024-01-26"/>
    <n v="600"/>
    <n v="1311"/>
    <n v="38"/>
    <n v="0"/>
    <n v="25.86"/>
    <n v="0"/>
    <n v="-25.86"/>
    <n v="-25.86"/>
    <n v="-1"/>
    <n v="2.9"/>
    <n v="0.68"/>
    <n v="0"/>
    <n v="0"/>
    <s v="PAUSE"/>
    <x v="0"/>
  </r>
  <r>
    <s v="stonegarden1@msn.com"/>
    <s v="john"/>
    <s v="collins"/>
    <s v="Denver"/>
    <s v="CO"/>
    <n v="4333"/>
    <s v="safeway"/>
    <s v="Campaign_8"/>
    <s v="TikTok Ads"/>
    <s v="2024-01-20"/>
    <n v="1000"/>
    <n v="2402"/>
    <n v="55"/>
    <n v="4"/>
    <n v="42.65"/>
    <n v="206.78"/>
    <n v="164.13"/>
    <n v="164.13"/>
    <n v="3.8483001172332942"/>
    <n v="2.29"/>
    <n v="0.78"/>
    <n v="10.66"/>
    <n v="7.2727272727272724E-2"/>
    <s v="SCALE"/>
    <x v="1"/>
  </r>
  <r>
    <s v="desireecastillo89@gmail.com"/>
    <s v="desiree"/>
    <s v="castillo"/>
    <s v="Los Angeles"/>
    <s v="CA"/>
    <n v="1499"/>
    <s v="third street surgery center"/>
    <s v="Campaign_18"/>
    <s v="TikTok Ads"/>
    <s v="2024-01-26"/>
    <n v="200"/>
    <n v="2496"/>
    <n v="48"/>
    <n v="4"/>
    <n v="30.99"/>
    <n v="206.11"/>
    <n v="175.12"/>
    <n v="175.12"/>
    <n v="5.6508551145530816"/>
    <n v="1.92"/>
    <n v="0.65"/>
    <n v="7.75"/>
    <n v="8.3333333333333329E-2"/>
    <s v="SCALE"/>
    <x v="3"/>
  </r>
  <r>
    <s v="mzztrice25@gmail.com"/>
    <s v="latrice"/>
    <s v="clark"/>
    <s v="Chicago"/>
    <s v="IL"/>
    <n v="4500"/>
    <s v="kings daycare"/>
    <s v="Campaign_1"/>
    <s v="TikTok Ads"/>
    <s v="2024-01-26"/>
    <n v="100"/>
    <n v="1795"/>
    <n v="63"/>
    <n v="2"/>
    <n v="42.6"/>
    <n v="131.88999999999999"/>
    <n v="89.289999999999992"/>
    <n v="89.289999999999992"/>
    <n v="2.0960093896713614"/>
    <n v="3.51"/>
    <n v="0.68"/>
    <n v="21.3"/>
    <n v="3.1746031746031744E-2"/>
    <s v="SCALE"/>
    <x v="3"/>
  </r>
  <r>
    <s v="j.spaeth@hotmail.com"/>
    <s v="joseph"/>
    <s v="spaeth"/>
    <s v="Minneapolis"/>
    <s v="MN"/>
    <n v="2700"/>
    <s v="sportech inc"/>
    <s v="Campaign_3"/>
    <s v="TikTok Ads"/>
    <s v="2024-01-24"/>
    <n v="200"/>
    <n v="1944"/>
    <n v="39"/>
    <n v="4"/>
    <n v="21.84"/>
    <n v="247.2"/>
    <n v="225.35999999999999"/>
    <n v="225.35999999999999"/>
    <n v="10.318681318681318"/>
    <n v="2.0099999999999998"/>
    <n v="0.56000000000000005"/>
    <n v="5.46"/>
    <n v="0.10256410256410256"/>
    <s v="SCALE"/>
    <x v="3"/>
  </r>
  <r>
    <s v="tcporscherm@msn.com"/>
    <s v="anthony"/>
    <s v="cox"/>
    <s v="Melbourne"/>
    <s v="FL"/>
    <n v="915"/>
    <s v="state of fl"/>
    <s v="Campaign_1"/>
    <s v="TikTok Ads"/>
    <s v="2024-01-06"/>
    <n v="800"/>
    <n v="815"/>
    <n v="12"/>
    <n v="1"/>
    <n v="6.42"/>
    <n v="73.12"/>
    <n v="66.7"/>
    <n v="66.7"/>
    <n v="10.389408099688474"/>
    <n v="1.47"/>
    <n v="0.54"/>
    <n v="6.42"/>
    <n v="8.3333333333333329E-2"/>
    <s v="SCALE"/>
    <x v="1"/>
  </r>
  <r>
    <s v="delraylauren83@aol.com"/>
    <s v="lauren"/>
    <s v="keller"/>
    <s v="West Palm Bea"/>
    <s v="FL"/>
    <n v="1500"/>
    <s v="toussaint louverture"/>
    <s v="Campaign_10"/>
    <s v="TikTok Ads"/>
    <s v="2024-01-22"/>
    <n v="1000"/>
    <n v="2320"/>
    <n v="42"/>
    <n v="0"/>
    <n v="24.43"/>
    <n v="0"/>
    <n v="-24.43"/>
    <n v="-24.43"/>
    <n v="-1"/>
    <n v="1.81"/>
    <n v="0.57999999999999996"/>
    <n v="0"/>
    <n v="0"/>
    <s v="PAUSE"/>
    <x v="1"/>
  </r>
  <r>
    <s v="kristy_petersimes@yahoo.com"/>
    <s v="kristy"/>
    <s v="petersimes"/>
    <s v="Dayton"/>
    <s v="OH"/>
    <n v="2250"/>
    <s v="kristys childcare"/>
    <s v="Campaign_11"/>
    <s v="TikTok Ads"/>
    <s v="2024-01-12"/>
    <n v="600"/>
    <n v="762"/>
    <n v="25"/>
    <n v="2"/>
    <n v="17.61"/>
    <n v="92.14"/>
    <n v="74.53"/>
    <n v="74.53"/>
    <n v="4.232254400908575"/>
    <n v="3.28"/>
    <n v="0.7"/>
    <n v="8.8000000000000007"/>
    <n v="0.08"/>
    <s v="SCALE"/>
    <x v="0"/>
  </r>
  <r>
    <s v="lil_mickey06_08@yahoo.com"/>
    <s v="coria"/>
    <s v="davis"/>
    <s v="Cincinnati"/>
    <s v="OH"/>
    <n v="3000"/>
    <s v="twin lakes nursing home"/>
    <s v="Campaign_1"/>
    <s v="TikTok Ads"/>
    <s v="2024-01-11"/>
    <n v="200"/>
    <n v="993"/>
    <n v="20"/>
    <n v="0"/>
    <n v="8.74"/>
    <n v="0"/>
    <n v="-8.74"/>
    <n v="-8.74"/>
    <n v="-1"/>
    <n v="2.0099999999999998"/>
    <n v="0.44"/>
    <n v="0"/>
    <n v="0"/>
    <s v="PAUSE"/>
    <x v="3"/>
  </r>
  <r>
    <s v="theliquidmethod@yahoo.com"/>
    <s v="timmy"/>
    <s v="baker"/>
    <s v="Hilliard"/>
    <s v="OH"/>
    <n v="2500"/>
    <s v="valley mechanic"/>
    <s v="Campaign_8"/>
    <s v="TikTok Ads"/>
    <s v="2024-01-09"/>
    <n v="700"/>
    <n v="1233"/>
    <n v="37"/>
    <n v="1"/>
    <n v="26.57"/>
    <n v="42.54"/>
    <n v="15.969999999999999"/>
    <n v="15.969999999999999"/>
    <n v="0.60105382009785469"/>
    <n v="3"/>
    <n v="0.72"/>
    <n v="26.57"/>
    <n v="2.7027027027027029E-2"/>
    <s v="SCALE"/>
    <x v="0"/>
  </r>
  <r>
    <s v="chantellepeden@yahoo.com"/>
    <s v="chantelle"/>
    <s v="peden"/>
    <s v="Riverside"/>
    <s v="CA"/>
    <n v="2000"/>
    <s v="mercy housing inc"/>
    <s v="Campaign_15"/>
    <s v="TikTok Ads"/>
    <s v="2024-01-20"/>
    <n v="200"/>
    <n v="1579"/>
    <n v="40"/>
    <n v="1"/>
    <n v="24.85"/>
    <n v="43.39"/>
    <n v="18.54"/>
    <n v="18.54"/>
    <n v="0.74607645875251505"/>
    <n v="2.5299999999999998"/>
    <n v="0.62"/>
    <n v="24.85"/>
    <n v="2.5000000000000001E-2"/>
    <s v="SCALE"/>
    <x v="3"/>
  </r>
  <r>
    <s v="kff1999@yahoo.com"/>
    <s v="kim"/>
    <s v="fladt"/>
    <s v="Dublin"/>
    <s v="OH"/>
    <n v="2500"/>
    <s v="self"/>
    <s v="Campaign_18"/>
    <s v="TikTok Ads"/>
    <s v="2024-01-21"/>
    <n v="400"/>
    <n v="1072"/>
    <n v="17"/>
    <n v="1"/>
    <n v="8.93"/>
    <n v="48.19"/>
    <n v="39.26"/>
    <n v="39.26"/>
    <n v="4.3964165733482643"/>
    <n v="1.59"/>
    <n v="0.53"/>
    <n v="8.93"/>
    <n v="5.8823529411764705E-2"/>
    <s v="SCALE"/>
    <x v="2"/>
  </r>
  <r>
    <s v="alisonweaver13@gmail.com"/>
    <s v="alison"/>
    <s v="weaver"/>
    <s v="Sapulpa"/>
    <s v="OK"/>
    <n v="2168"/>
    <s v="southcrest hospital"/>
    <s v="Campaign_6"/>
    <s v="TikTok Ads"/>
    <s v="2024-01-13"/>
    <n v="1000"/>
    <n v="1147"/>
    <n v="37"/>
    <n v="0"/>
    <n v="17.46"/>
    <n v="0"/>
    <n v="-17.46"/>
    <n v="-17.46"/>
    <n v="-1"/>
    <n v="3.23"/>
    <n v="0.47"/>
    <n v="0"/>
    <n v="0"/>
    <s v="PAUSE"/>
    <x v="1"/>
  </r>
  <r>
    <s v="abbynormal71255@aol.com"/>
    <s v="mary jo"/>
    <s v="urbanski"/>
    <s v="Philadelphia"/>
    <s v="PA"/>
    <n v="2250"/>
    <s v="city of philadelphia"/>
    <s v="Campaign_16"/>
    <s v="TikTok Ads"/>
    <s v="2024-01-17"/>
    <n v="500"/>
    <n v="1632"/>
    <n v="48"/>
    <n v="0"/>
    <n v="20.79"/>
    <n v="0"/>
    <n v="-20.79"/>
    <n v="-20.79"/>
    <n v="-1"/>
    <n v="2.94"/>
    <n v="0.43"/>
    <n v="0"/>
    <n v="0"/>
    <s v="PAUSE"/>
    <x v="2"/>
  </r>
  <r>
    <s v="usmgalv@yahoo.com"/>
    <s v="jesse"/>
    <s v="galvan"/>
    <s v="San Antonio"/>
    <s v="TX"/>
    <n v="4998"/>
    <s v="midtex"/>
    <s v="Campaign_3"/>
    <s v="TikTok Ads"/>
    <s v="2024-01-25"/>
    <n v="600"/>
    <n v="1208"/>
    <n v="51"/>
    <n v="5"/>
    <n v="40.119999999999997"/>
    <n v="320.39999999999998"/>
    <n v="280.27999999999997"/>
    <n v="280.27999999999997"/>
    <n v="6.9860418743768689"/>
    <n v="4.22"/>
    <n v="0.79"/>
    <n v="8.02"/>
    <n v="9.8039215686274508E-2"/>
    <s v="SCALE"/>
    <x v="0"/>
  </r>
  <r>
    <s v="biginy917@gmail.com"/>
    <s v="abby"/>
    <s v="berrios"/>
    <s v="Kissimmee"/>
    <s v="FL"/>
    <n v="2474"/>
    <s v="hilton worldwide"/>
    <s v="Campaign_10"/>
    <s v="TikTok Ads"/>
    <s v="2024-01-09"/>
    <n v="700"/>
    <n v="809"/>
    <n v="22"/>
    <n v="0"/>
    <n v="11.37"/>
    <n v="0"/>
    <n v="-11.37"/>
    <n v="-11.37"/>
    <n v="-1"/>
    <n v="2.72"/>
    <n v="0.52"/>
    <n v="0"/>
    <n v="0"/>
    <s v="PAUSE"/>
    <x v="0"/>
  </r>
  <r>
    <s v="deedeeleci@yahoo.com"/>
    <s v="delecia"/>
    <s v="mitchell"/>
    <s v="Chicago"/>
    <s v="IL"/>
    <n v="1600"/>
    <s v="cvs pharmacy"/>
    <s v="Campaign_20"/>
    <s v="TikTok Ads"/>
    <s v="2024-01-18"/>
    <n v="500"/>
    <n v="1631"/>
    <n v="48"/>
    <n v="0"/>
    <n v="21.01"/>
    <n v="0"/>
    <n v="-21.01"/>
    <n v="-21.01"/>
    <n v="-1"/>
    <n v="2.94"/>
    <n v="0.44"/>
    <n v="0"/>
    <n v="0"/>
    <s v="PAUSE"/>
    <x v="2"/>
  </r>
  <r>
    <s v="valerieyglecias25@yahoo.com"/>
    <s v="valerie"/>
    <s v="martinez"/>
    <s v="El Paso"/>
    <s v="TX"/>
    <n v="3250"/>
    <s v="affina"/>
    <s v="Campaign_9"/>
    <s v="TikTok Ads"/>
    <s v="2024-01-17"/>
    <n v="600"/>
    <n v="2193"/>
    <n v="89"/>
    <n v="2"/>
    <n v="71.28"/>
    <n v="133.46"/>
    <n v="62.180000000000007"/>
    <n v="62.180000000000007"/>
    <n v="0.87233445566778911"/>
    <n v="4.0599999999999996"/>
    <n v="0.8"/>
    <n v="35.64"/>
    <n v="2.247191011235955E-2"/>
    <s v="SCALE"/>
    <x v="0"/>
  </r>
  <r>
    <s v="acarter517@yahoo.com"/>
    <s v="amanda"/>
    <s v="carter"/>
    <s v="Dallas"/>
    <s v="TX"/>
    <n v="4500"/>
    <s v="wilson company"/>
    <s v="Campaign_8"/>
    <s v="TikTok Ads"/>
    <s v="2024-01-24"/>
    <n v="500"/>
    <n v="2180"/>
    <n v="44"/>
    <n v="4"/>
    <n v="20.48"/>
    <n v="259.7"/>
    <n v="239.22"/>
    <n v="239.22"/>
    <n v="11.6806640625"/>
    <n v="2.02"/>
    <n v="0.47"/>
    <n v="5.12"/>
    <n v="9.0909090909090912E-2"/>
    <s v="SCALE"/>
    <x v="2"/>
  </r>
  <r>
    <s v="clb8041@hotmail.com"/>
    <s v="cindy"/>
    <s v="boron"/>
    <s v="Murfreesboro"/>
    <s v="TN"/>
    <n v="1500"/>
    <s v="square d"/>
    <s v="Campaign_20"/>
    <s v="TikTok Ads"/>
    <s v="2024-01-14"/>
    <n v="600"/>
    <n v="2429"/>
    <n v="79"/>
    <n v="0"/>
    <n v="36.369999999999997"/>
    <n v="0"/>
    <n v="-36.369999999999997"/>
    <n v="-36.369999999999997"/>
    <n v="-1"/>
    <n v="3.25"/>
    <n v="0.46"/>
    <n v="0"/>
    <n v="0"/>
    <s v="PAUSE"/>
    <x v="0"/>
  </r>
  <r>
    <s v="devkylemom@yahoo.com"/>
    <s v="melanie"/>
    <s v="warner"/>
    <s v="Jonestown"/>
    <s v="PA"/>
    <n v="1500"/>
    <s v="lebanon school district"/>
    <s v="Campaign_13"/>
    <s v="TikTok Ads"/>
    <s v="2024-01-27"/>
    <n v="200"/>
    <n v="832"/>
    <n v="24"/>
    <n v="2"/>
    <n v="15.89"/>
    <n v="86.02"/>
    <n v="70.13"/>
    <n v="70.13"/>
    <n v="4.4134675896790432"/>
    <n v="2.88"/>
    <n v="0.66"/>
    <n v="7.94"/>
    <n v="8.3333333333333329E-2"/>
    <s v="SCALE"/>
    <x v="3"/>
  </r>
  <r>
    <s v="moet1107@yahoo.com"/>
    <s v="zirdium"/>
    <s v="ruesta"/>
    <s v="Pottstown"/>
    <s v="PA"/>
    <n v="9750"/>
    <s v="palmer"/>
    <s v="Campaign_12"/>
    <s v="TikTok Ads"/>
    <s v="2024-01-20"/>
    <n v="1000"/>
    <n v="1871"/>
    <n v="51"/>
    <n v="4"/>
    <n v="34.549999999999997"/>
    <n v="263.76"/>
    <n v="229.20999999999998"/>
    <n v="229.20999999999998"/>
    <n v="6.634153400868307"/>
    <n v="2.73"/>
    <n v="0.68"/>
    <n v="8.64"/>
    <n v="7.8431372549019607E-2"/>
    <s v="SCALE"/>
    <x v="1"/>
  </r>
  <r>
    <s v="papi77511@yahoo.com"/>
    <s v="jaime"/>
    <s v="almaguer"/>
    <s v="Alvin"/>
    <s v="TX"/>
    <n v="1500"/>
    <s v="jim s. adler and associates"/>
    <s v="Campaign_10"/>
    <s v="TikTok Ads"/>
    <s v="2024-01-21"/>
    <n v="100"/>
    <n v="1252"/>
    <n v="43"/>
    <n v="4"/>
    <n v="30.63"/>
    <n v="160.71"/>
    <n v="130.08000000000001"/>
    <n v="130.08000000000001"/>
    <n v="4.246816846229188"/>
    <n v="3.43"/>
    <n v="0.71"/>
    <n v="7.66"/>
    <n v="9.3023255813953487E-2"/>
    <s v="SCALE"/>
    <x v="3"/>
  </r>
  <r>
    <s v="slyrentie48@yahoo.com"/>
    <s v="brenda"/>
    <s v="vann"/>
    <s v="Tulsa"/>
    <s v="OK"/>
    <n v="2500"/>
    <s v="us postal service"/>
    <s v="Campaign_13"/>
    <s v="TikTok Ads"/>
    <s v="2024-01-18"/>
    <n v="500"/>
    <n v="1021"/>
    <n v="27"/>
    <n v="0"/>
    <n v="16.64"/>
    <n v="0"/>
    <n v="-16.64"/>
    <n v="-16.64"/>
    <n v="-1"/>
    <n v="2.64"/>
    <n v="0.62"/>
    <n v="0"/>
    <n v="0"/>
    <s v="PAUSE"/>
    <x v="2"/>
  </r>
  <r>
    <s v="frankgravil@yahoo.com"/>
    <s v="franklin"/>
    <s v="gravil"/>
    <s v="Poplar Bluff"/>
    <s v="MO"/>
    <n v="1800"/>
    <s v="aep river operations"/>
    <s v="Campaign_5"/>
    <s v="TikTok Ads"/>
    <s v="2024-01-14"/>
    <n v="300"/>
    <n v="1715"/>
    <n v="51"/>
    <n v="0"/>
    <n v="36.869999999999997"/>
    <n v="0"/>
    <n v="-36.869999999999997"/>
    <n v="-36.869999999999997"/>
    <n v="-1"/>
    <n v="2.97"/>
    <n v="0.72"/>
    <n v="0"/>
    <n v="0"/>
    <s v="PAUSE"/>
    <x v="3"/>
  </r>
  <r>
    <s v="marquitacolone@yahoo.com"/>
    <s v="marquita"/>
    <s v="rigsby"/>
    <s v="Riverdale"/>
    <s v="IL"/>
    <n v="2700"/>
    <s v="i just want to clean"/>
    <s v="Campaign_17"/>
    <s v="TikTok Ads"/>
    <s v="2024-01-14"/>
    <n v="800"/>
    <n v="782"/>
    <n v="20"/>
    <n v="0"/>
    <n v="12.24"/>
    <n v="0"/>
    <n v="-12.24"/>
    <n v="-12.24"/>
    <n v="-1"/>
    <n v="2.56"/>
    <n v="0.61"/>
    <n v="0"/>
    <n v="0"/>
    <s v="PAUSE"/>
    <x v="1"/>
  </r>
  <r>
    <s v="lkatava67@hotmail.com"/>
    <s v="lisa"/>
    <s v="katava"/>
    <s v="Wilsonville"/>
    <s v="IL"/>
    <n v="1185"/>
    <s v="senator mulroe"/>
    <s v="Campaign_19"/>
    <s v="TikTok Ads"/>
    <s v="2024-01-07"/>
    <n v="100"/>
    <n v="1280"/>
    <n v="31"/>
    <n v="0"/>
    <n v="18.12"/>
    <n v="0"/>
    <n v="-18.12"/>
    <n v="-18.12"/>
    <n v="-1"/>
    <n v="2.42"/>
    <n v="0.57999999999999996"/>
    <n v="0"/>
    <n v="0"/>
    <s v="PAUSE"/>
    <x v="3"/>
  </r>
  <r>
    <s v="tmmymcconnell@yahoo.com"/>
    <s v="tammy"/>
    <s v="mcconnell"/>
    <s v="Salem"/>
    <s v="AL"/>
    <n v="2427"/>
    <s v="east alabama urology"/>
    <s v="Campaign_1"/>
    <s v="TikTok Ads"/>
    <s v="2024-01-10"/>
    <n v="100"/>
    <n v="1356"/>
    <n v="55"/>
    <n v="5"/>
    <n v="22.85"/>
    <n v="186.9"/>
    <n v="164.05"/>
    <n v="164.05"/>
    <n v="7.1794310722100656"/>
    <n v="4.0599999999999996"/>
    <n v="0.42"/>
    <n v="4.57"/>
    <n v="9.0909090909090912E-2"/>
    <s v="SCALE"/>
    <x v="3"/>
  </r>
  <r>
    <s v="dirobr76@yahoo.com"/>
    <s v="diane"/>
    <s v="brooks"/>
    <s v="Trenton"/>
    <s v="NJ"/>
    <n v="1750"/>
    <n v="0"/>
    <s v="Campaign_5"/>
    <s v="TikTok Ads"/>
    <s v="2024-01-09"/>
    <n v="400"/>
    <n v="695"/>
    <n v="29"/>
    <n v="3"/>
    <n v="20.32"/>
    <n v="153.33000000000001"/>
    <n v="133.01000000000002"/>
    <n v="133.01000000000002"/>
    <n v="6.5457677165354342"/>
    <n v="4.17"/>
    <n v="0.7"/>
    <n v="6.77"/>
    <n v="0.10344827586206896"/>
    <s v="SCALE"/>
    <x v="2"/>
  </r>
  <r>
    <s v="jerrynleah@hotmail.com"/>
    <s v="angie"/>
    <s v="russell"/>
    <s v="Latonia"/>
    <s v="KY"/>
    <n v="3750"/>
    <s v="dhl"/>
    <s v="Campaign_16"/>
    <s v="TikTok Ads"/>
    <s v="2024-01-28"/>
    <n v="400"/>
    <n v="1545"/>
    <n v="65"/>
    <n v="2"/>
    <n v="45.62"/>
    <n v="114.98"/>
    <n v="69.360000000000014"/>
    <n v="69.360000000000014"/>
    <n v="1.5203857957036391"/>
    <n v="4.21"/>
    <n v="0.7"/>
    <n v="22.81"/>
    <n v="3.0769230769230771E-2"/>
    <s v="SCALE"/>
    <x v="2"/>
  </r>
  <r>
    <s v="sabrinasexy2386@yahoo.com"/>
    <s v="sabrina"/>
    <s v="robinson"/>
    <s v="Palatka"/>
    <s v="FL"/>
    <n v="1501"/>
    <s v="palatka health care"/>
    <s v="Campaign_11"/>
    <s v="TikTok Ads"/>
    <s v="2024-01-03"/>
    <n v="100"/>
    <n v="2436"/>
    <n v="66"/>
    <n v="1"/>
    <n v="47.42"/>
    <n v="65.239999999999995"/>
    <n v="17.819999999999993"/>
    <n v="17.819999999999993"/>
    <n v="0.37579080556727101"/>
    <n v="2.71"/>
    <n v="0.72"/>
    <n v="47.42"/>
    <n v="1.5151515151515152E-2"/>
    <s v="SCALE"/>
    <x v="3"/>
  </r>
  <r>
    <s v="907izer@gmail.com"/>
    <s v="christophe"/>
    <s v="duvall"/>
    <s v="Anchorage"/>
    <s v="AK"/>
    <n v="2250"/>
    <s v="alaska snow removal"/>
    <s v="Campaign_11"/>
    <s v="TikTok Ads"/>
    <s v="2024-01-31"/>
    <n v="200"/>
    <n v="1020"/>
    <n v="26"/>
    <n v="2"/>
    <n v="20.170000000000002"/>
    <n v="123.34"/>
    <n v="103.17"/>
    <n v="103.17"/>
    <n v="5.1150223103619235"/>
    <n v="2.5499999999999998"/>
    <n v="0.78"/>
    <n v="10.09"/>
    <n v="7.6923076923076927E-2"/>
    <s v="SCALE"/>
    <x v="3"/>
  </r>
  <r>
    <s v="anthonydaniels1972@yahoo.com"/>
    <s v="anthony"/>
    <s v="daniels"/>
    <s v="Trenton"/>
    <s v="NJ"/>
    <n v="1500"/>
    <s v="sms"/>
    <s v="Campaign_12"/>
    <s v="TikTok Ads"/>
    <s v="2024-01-15"/>
    <n v="1000"/>
    <n v="1952"/>
    <n v="57"/>
    <n v="6"/>
    <n v="38.659999999999997"/>
    <n v="398.01"/>
    <n v="359.35"/>
    <n v="359.35"/>
    <n v="9.2951370926021735"/>
    <n v="2.92"/>
    <n v="0.68"/>
    <n v="6.44"/>
    <n v="0.10526315789473684"/>
    <s v="SCALE"/>
    <x v="1"/>
  </r>
  <r>
    <s v="mathewsvayeton@hotmail.com"/>
    <s v="vayeton"/>
    <s v="mathews"/>
    <s v="Huntsville"/>
    <s v="AL"/>
    <n v="1500"/>
    <s v="west corporation"/>
    <s v="Campaign_16"/>
    <s v="TikTok Ads"/>
    <s v="2024-01-05"/>
    <n v="100"/>
    <n v="2487"/>
    <n v="82"/>
    <n v="0"/>
    <n v="51.63"/>
    <n v="0"/>
    <n v="-51.63"/>
    <n v="-51.63"/>
    <n v="-1"/>
    <n v="3.3"/>
    <n v="0.63"/>
    <n v="0"/>
    <n v="0"/>
    <s v="PAUSE"/>
    <x v="3"/>
  </r>
  <r>
    <s v="tiffanychantell@gmail.com"/>
    <s v="tiffany"/>
    <s v="lynch"/>
    <s v="Richmond"/>
    <s v="VA"/>
    <n v="3250"/>
    <s v="acs"/>
    <s v="Campaign_2"/>
    <s v="TikTok Ads"/>
    <s v="2024-01-31"/>
    <n v="100"/>
    <n v="865"/>
    <n v="27"/>
    <n v="2"/>
    <n v="12.15"/>
    <n v="114.53"/>
    <n v="102.38"/>
    <n v="102.38"/>
    <n v="8.4263374485596696"/>
    <n v="3.12"/>
    <n v="0.45"/>
    <n v="6.08"/>
    <n v="7.407407407407407E-2"/>
    <s v="SCALE"/>
    <x v="3"/>
  </r>
  <r>
    <s v="dr8210@googlemail.com"/>
    <s v="david"/>
    <s v="rocha"/>
    <s v="West Liberty"/>
    <s v="IA"/>
    <n v="3000"/>
    <s v="plastic products co"/>
    <s v="Campaign_17"/>
    <s v="TikTok Ads"/>
    <s v="2024-01-19"/>
    <n v="1000"/>
    <n v="658"/>
    <n v="11"/>
    <n v="1"/>
    <n v="7.88"/>
    <n v="50.45"/>
    <n v="42.57"/>
    <n v="42.57"/>
    <n v="5.4022842639593911"/>
    <n v="1.67"/>
    <n v="0.72"/>
    <n v="7.88"/>
    <n v="9.0909090909090912E-2"/>
    <s v="SCALE"/>
    <x v="1"/>
  </r>
  <r>
    <s v="fabfourty@hotmail.com"/>
    <s v="melissa"/>
    <s v="wahlberg"/>
    <s v="Baraga"/>
    <s v="MI"/>
    <n v="3750"/>
    <s v="northstar health system"/>
    <s v="Campaign_14"/>
    <s v="TikTok Ads"/>
    <s v="2024-01-02"/>
    <n v="300"/>
    <n v="2441"/>
    <n v="39"/>
    <n v="3"/>
    <n v="26.81"/>
    <n v="146.88"/>
    <n v="120.07"/>
    <n v="120.07"/>
    <n v="4.4785527788138753"/>
    <n v="1.6"/>
    <n v="0.69"/>
    <n v="8.94"/>
    <n v="7.6923076923076927E-2"/>
    <s v="SCALE"/>
    <x v="3"/>
  </r>
  <r>
    <s v="elizabeth.perez20@hotmail.com"/>
    <s v="iraida"/>
    <s v="perez"/>
    <s v="Miami"/>
    <s v="FL"/>
    <n v="3000"/>
    <s v="panalpina inc"/>
    <s v="Campaign_18"/>
    <s v="TikTok Ads"/>
    <s v="2024-01-12"/>
    <n v="200"/>
    <n v="1275"/>
    <n v="50"/>
    <n v="4"/>
    <n v="23.64"/>
    <n v="208.22"/>
    <n v="184.57999999999998"/>
    <n v="184.57999999999998"/>
    <n v="7.8079526226734339"/>
    <n v="3.92"/>
    <n v="0.47"/>
    <n v="5.91"/>
    <n v="0.08"/>
    <s v="SCALE"/>
    <x v="3"/>
  </r>
  <r>
    <s v="philadandra2007@yahoo.com"/>
    <s v="phyllis"/>
    <s v="gibbs"/>
    <s v="Memphis"/>
    <s v="TN"/>
    <n v="2061"/>
    <s v="abl management"/>
    <s v="Campaign_4"/>
    <s v="TikTok Ads"/>
    <s v="2024-01-10"/>
    <n v="100"/>
    <n v="2207"/>
    <n v="36"/>
    <n v="0"/>
    <n v="17.34"/>
    <n v="0"/>
    <n v="-17.34"/>
    <n v="-17.34"/>
    <n v="-1"/>
    <n v="1.63"/>
    <n v="0.48"/>
    <n v="0"/>
    <n v="0"/>
    <s v="PAUSE"/>
    <x v="3"/>
  </r>
  <r>
    <s v="thelhan@saber.net"/>
    <s v="thelma"/>
    <s v="hansard"/>
    <s v="Spanish Fork"/>
    <s v="UT"/>
    <n v="3792"/>
    <s v="state assistance"/>
    <s v="Campaign_15"/>
    <s v="TikTok Ads"/>
    <s v="2024-01-23"/>
    <n v="300"/>
    <n v="2239"/>
    <n v="99"/>
    <n v="10"/>
    <n v="63.79"/>
    <n v="746.92"/>
    <n v="683.13"/>
    <n v="683.13"/>
    <n v="10.709045304906725"/>
    <n v="4.42"/>
    <n v="0.64"/>
    <n v="6.38"/>
    <n v="0.10101010101010101"/>
    <s v="SCALE"/>
    <x v="3"/>
  </r>
  <r>
    <s v="debra.fritch@yahoo.com"/>
    <s v="debra"/>
    <s v="fritch"/>
    <s v="Greenville"/>
    <s v="IL"/>
    <n v="1511"/>
    <s v="bond co unit 2 schoo"/>
    <s v="Campaign_11"/>
    <s v="TikTok Ads"/>
    <s v="2024-01-26"/>
    <n v="500"/>
    <n v="1532"/>
    <n v="49"/>
    <n v="4"/>
    <n v="38.67"/>
    <n v="180.88"/>
    <n v="142.20999999999998"/>
    <n v="142.20999999999998"/>
    <n v="3.6775277993276436"/>
    <n v="3.2"/>
    <n v="0.79"/>
    <n v="9.67"/>
    <n v="8.1632653061224483E-2"/>
    <s v="SCALE"/>
    <x v="2"/>
  </r>
  <r>
    <s v="lashaeann@hotmail.com"/>
    <s v="shae"/>
    <s v="brouillette"/>
    <s v="Walker"/>
    <s v="LA"/>
    <n v="4332"/>
    <s v="advanced eye center"/>
    <s v="Campaign_9"/>
    <s v="TikTok Ads"/>
    <s v="2024-01-10"/>
    <n v="700"/>
    <n v="1320"/>
    <n v="37"/>
    <n v="0"/>
    <n v="23.27"/>
    <n v="0"/>
    <n v="-23.27"/>
    <n v="-23.27"/>
    <n v="-1"/>
    <n v="2.8"/>
    <n v="0.63"/>
    <n v="0"/>
    <n v="0"/>
    <s v="PAUSE"/>
    <x v="0"/>
  </r>
  <r>
    <s v="jasondiefendorf@aol.com"/>
    <s v="jason"/>
    <s v="diefendorf"/>
    <s v="Akron"/>
    <s v="OH"/>
    <n v="2000"/>
    <s v="decorative designs"/>
    <s v="Campaign_16"/>
    <s v="TikTok Ads"/>
    <s v="2024-01-22"/>
    <n v="1000"/>
    <n v="1481"/>
    <n v="65"/>
    <n v="6"/>
    <n v="45.63"/>
    <n v="422.12"/>
    <n v="376.49"/>
    <n v="376.49"/>
    <n v="8.2509314047775586"/>
    <n v="4.3899999999999997"/>
    <n v="0.7"/>
    <n v="7.6"/>
    <n v="9.2307692307692313E-2"/>
    <s v="SCALE"/>
    <x v="1"/>
  </r>
  <r>
    <s v="fcooper2023@yahoo.com"/>
    <s v="frances"/>
    <s v="cooper"/>
    <s v="Chicago"/>
    <s v="IL"/>
    <n v="2750"/>
    <s v="misericorida"/>
    <s v="Campaign_9"/>
    <s v="TikTok Ads"/>
    <s v="2024-01-07"/>
    <n v="700"/>
    <n v="1348"/>
    <n v="25"/>
    <n v="2"/>
    <n v="18.260000000000002"/>
    <n v="131.91999999999999"/>
    <n v="113.65999999999998"/>
    <n v="113.65999999999998"/>
    <n v="6.2245345016429336"/>
    <n v="1.85"/>
    <n v="0.73"/>
    <n v="9.1300000000000008"/>
    <n v="0.08"/>
    <s v="SCALE"/>
    <x v="0"/>
  </r>
  <r>
    <s v="tammycuz.excite@yahoo.com"/>
    <s v="tammy"/>
    <s v="cousins"/>
    <s v="Trenton"/>
    <s v="NJ"/>
    <n v="1300"/>
    <s v="njsd"/>
    <s v="Campaign_9"/>
    <s v="TikTok Ads"/>
    <s v="2024-01-19"/>
    <n v="100"/>
    <n v="884"/>
    <n v="35"/>
    <n v="1"/>
    <n v="28.98"/>
    <n v="57.04"/>
    <n v="28.06"/>
    <n v="28.06"/>
    <n v="0.96825396825396814"/>
    <n v="3.96"/>
    <n v="0.83"/>
    <n v="28.98"/>
    <n v="2.8571428571428571E-2"/>
    <s v="SCALE"/>
    <x v="3"/>
  </r>
  <r>
    <s v="sutherngrl2002@aol.com"/>
    <s v="tammy"/>
    <s v="capasso"/>
    <s v="Hackleburg"/>
    <s v="AL"/>
    <n v="1700"/>
    <s v="russellville diagnos"/>
    <s v="Campaign_3"/>
    <s v="TikTok Ads"/>
    <s v="2024-01-03"/>
    <n v="500"/>
    <n v="962"/>
    <n v="32"/>
    <n v="0"/>
    <n v="23.06"/>
    <n v="0"/>
    <n v="-23.06"/>
    <n v="-23.06"/>
    <n v="-1"/>
    <n v="3.33"/>
    <n v="0.72"/>
    <n v="0"/>
    <n v="0"/>
    <s v="PAUSE"/>
    <x v="2"/>
  </r>
  <r>
    <s v="patriciafowler54@yahoo.com"/>
    <s v="patricia"/>
    <s v="fowler"/>
    <s v="Dittmer"/>
    <s v="MO"/>
    <n v="2250"/>
    <s v="bethesda meadow"/>
    <s v="Campaign_20"/>
    <s v="TikTok Ads"/>
    <s v="2024-01-04"/>
    <n v="300"/>
    <n v="2480"/>
    <n v="72"/>
    <n v="0"/>
    <n v="53.94"/>
    <n v="0"/>
    <n v="-53.94"/>
    <n v="-53.94"/>
    <n v="-1"/>
    <n v="2.9"/>
    <n v="0.75"/>
    <n v="0"/>
    <n v="0"/>
    <s v="PAUSE"/>
    <x v="3"/>
  </r>
  <r>
    <s v="leslieandlily@aol.com"/>
    <s v="leslie"/>
    <s v="cook"/>
    <s v="Clearwater"/>
    <s v="FL"/>
    <n v="5001"/>
    <s v="united healthgroup"/>
    <s v="Campaign_6"/>
    <s v="TikTok Ads"/>
    <s v="2024-01-29"/>
    <n v="700"/>
    <n v="1551"/>
    <n v="38"/>
    <n v="3"/>
    <n v="26.72"/>
    <n v="146.25"/>
    <n v="119.53"/>
    <n v="119.53"/>
    <n v="4.4734281437125754"/>
    <n v="2.4500000000000002"/>
    <n v="0.7"/>
    <n v="8.91"/>
    <n v="7.8947368421052627E-2"/>
    <s v="SCALE"/>
    <x v="0"/>
  </r>
  <r>
    <s v="dh1153@yahoo.com"/>
    <s v="david"/>
    <s v="holt"/>
    <s v="Newport News"/>
    <s v="VA"/>
    <n v="7600"/>
    <s v="va printing service inc"/>
    <s v="Campaign_6"/>
    <s v="TikTok Ads"/>
    <s v="2024-01-17"/>
    <n v="200"/>
    <n v="536"/>
    <n v="10"/>
    <n v="0"/>
    <n v="5.9"/>
    <n v="0"/>
    <n v="-5.9"/>
    <n v="-5.9"/>
    <n v="-1"/>
    <n v="1.87"/>
    <n v="0.59"/>
    <n v="0"/>
    <n v="0"/>
    <s v="PAUSE"/>
    <x v="3"/>
  </r>
  <r>
    <s v="brianelliott909@msn.com"/>
    <s v="brian"/>
    <s v="elliott"/>
    <s v="Colorado Spri"/>
    <s v="CO"/>
    <n v="1600"/>
    <s v="rmc distributing"/>
    <s v="Campaign_14"/>
    <s v="TikTok Ads"/>
    <s v="2024-01-17"/>
    <n v="400"/>
    <n v="1271"/>
    <n v="27"/>
    <n v="0"/>
    <n v="22.92"/>
    <n v="0"/>
    <n v="-22.92"/>
    <n v="-22.92"/>
    <n v="-1"/>
    <n v="2.12"/>
    <n v="0.85"/>
    <n v="0"/>
    <n v="0"/>
    <s v="PAUSE"/>
    <x v="2"/>
  </r>
  <r>
    <s v="rdynpry928@hotmail.com"/>
    <s v="charles"/>
    <s v="deese"/>
    <s v="Perry"/>
    <s v="FL"/>
    <n v="1500"/>
    <s v="winn dixie stores"/>
    <s v="Campaign_17"/>
    <s v="TikTok Ads"/>
    <s v="2024-01-09"/>
    <n v="800"/>
    <n v="1864"/>
    <n v="56"/>
    <n v="6"/>
    <n v="30.47"/>
    <n v="424.41"/>
    <n v="393.94000000000005"/>
    <n v="393.94000000000005"/>
    <n v="12.928782408926816"/>
    <n v="3"/>
    <n v="0.54"/>
    <n v="5.08"/>
    <n v="0.10714285714285714"/>
    <s v="SCALE"/>
    <x v="1"/>
  </r>
  <r>
    <s v="parta7231@yahoo.com"/>
    <s v="daniel"/>
    <s v="webb"/>
    <s v="Arcadia"/>
    <s v="FL"/>
    <n v="3300"/>
    <s v="mwr trucking"/>
    <s v="Campaign_10"/>
    <s v="TikTok Ads"/>
    <s v="2024-01-13"/>
    <n v="700"/>
    <n v="1119"/>
    <n v="20"/>
    <n v="0"/>
    <n v="9.31"/>
    <n v="0"/>
    <n v="-9.31"/>
    <n v="-9.31"/>
    <n v="-1"/>
    <n v="1.79"/>
    <n v="0.47"/>
    <n v="0"/>
    <n v="0"/>
    <s v="PAUSE"/>
    <x v="0"/>
  </r>
  <r>
    <s v="devariom60@gmail.com"/>
    <s v="devario"/>
    <s v="moore"/>
    <s v="Charlotte"/>
    <s v="NC"/>
    <n v="2000"/>
    <s v="cracker barrel"/>
    <s v="Campaign_2"/>
    <s v="TikTok Ads"/>
    <s v="2024-01-02"/>
    <n v="800"/>
    <n v="1356"/>
    <n v="59"/>
    <n v="0"/>
    <n v="43.61"/>
    <n v="0"/>
    <n v="-43.61"/>
    <n v="-43.61"/>
    <n v="-1"/>
    <n v="4.3499999999999996"/>
    <n v="0.74"/>
    <n v="0"/>
    <n v="0"/>
    <s v="PAUSE"/>
    <x v="1"/>
  </r>
  <r>
    <s v="sylviaannmaples@gmail.com"/>
    <s v="sylvia"/>
    <s v="maples"/>
    <s v="Huntsville"/>
    <s v="AL"/>
    <n v="3250"/>
    <s v="burger king"/>
    <s v="Campaign_9"/>
    <s v="TikTok Ads"/>
    <s v="2024-01-01"/>
    <n v="1000"/>
    <n v="535"/>
    <n v="13"/>
    <n v="1"/>
    <n v="7.17"/>
    <n v="60.9"/>
    <n v="53.73"/>
    <n v="53.73"/>
    <n v="7.493723849372385"/>
    <n v="2.4300000000000002"/>
    <n v="0.55000000000000004"/>
    <n v="7.17"/>
    <n v="7.6923076923076927E-2"/>
    <s v="SCALE"/>
    <x v="1"/>
  </r>
  <r>
    <s v="kariatari25@gmail.com"/>
    <s v="kari"/>
    <s v="burns"/>
    <s v="Denver"/>
    <s v="CO"/>
    <n v="1500"/>
    <s v="row 14"/>
    <s v="Campaign_19"/>
    <s v="TikTok Ads"/>
    <s v="2024-01-23"/>
    <n v="200"/>
    <n v="544"/>
    <n v="17"/>
    <n v="2"/>
    <n v="10.71"/>
    <n v="125.57"/>
    <n v="114.85999999999999"/>
    <n v="114.85999999999999"/>
    <n v="10.724556489262369"/>
    <n v="3.12"/>
    <n v="0.63"/>
    <n v="5.36"/>
    <n v="0.11764705882352941"/>
    <s v="SCALE"/>
    <x v="3"/>
  </r>
  <r>
    <s v="dea_78@live.com"/>
    <s v="amber"/>
    <s v="donnelly"/>
    <s v="Draper"/>
    <s v="UT"/>
    <n v="2000"/>
    <s v="harmons pharmacy"/>
    <s v="Campaign_15"/>
    <s v="TikTok Ads"/>
    <s v="2024-01-05"/>
    <n v="300"/>
    <n v="1037"/>
    <n v="46"/>
    <n v="1"/>
    <n v="20.53"/>
    <n v="74.98"/>
    <n v="54.45"/>
    <n v="54.45"/>
    <n v="2.6522162688748172"/>
    <n v="4.4400000000000004"/>
    <n v="0.45"/>
    <n v="20.53"/>
    <n v="2.1739130434782608E-2"/>
    <s v="SCALE"/>
    <x v="3"/>
  </r>
  <r>
    <s v="brandiem26@gmail.com"/>
    <s v="brandie"/>
    <s v="miller"/>
    <s v="Mexico"/>
    <s v="MO"/>
    <n v="1590"/>
    <s v="mexico public schools"/>
    <s v="Campaign_14"/>
    <s v="TikTok Ads"/>
    <s v="2024-01-20"/>
    <n v="400"/>
    <n v="2153"/>
    <n v="37"/>
    <n v="1"/>
    <n v="25.33"/>
    <n v="36.630000000000003"/>
    <n v="11.300000000000004"/>
    <n v="11.300000000000004"/>
    <n v="0.44611133043821577"/>
    <n v="1.72"/>
    <n v="0.68"/>
    <n v="25.33"/>
    <n v="2.7027027027027029E-2"/>
    <s v="SCALE"/>
    <x v="2"/>
  </r>
  <r>
    <s v="im471960@yahoo.com"/>
    <s v="angela"/>
    <s v="heath"/>
    <s v="Jacksonville"/>
    <s v="FL"/>
    <n v="1500"/>
    <s v="communityhospice ne"/>
    <s v="Campaign_8"/>
    <s v="TikTok Ads"/>
    <s v="2024-01-28"/>
    <n v="100"/>
    <n v="1446"/>
    <n v="44"/>
    <n v="1"/>
    <n v="33.36"/>
    <n v="67.319999999999993"/>
    <n v="33.959999999999994"/>
    <n v="33.959999999999994"/>
    <n v="1.0179856115107913"/>
    <n v="3.04"/>
    <n v="0.76"/>
    <n v="33.36"/>
    <n v="2.2727272727272728E-2"/>
    <s v="SCALE"/>
    <x v="3"/>
  </r>
  <r>
    <s v="reginasweeting@yahoo.com"/>
    <s v="regina"/>
    <s v="denton"/>
    <s v="Lake Worth"/>
    <s v="FL"/>
    <n v="3250"/>
    <s v="sunrise opp"/>
    <s v="Campaign_19"/>
    <s v="TikTok Ads"/>
    <s v="2024-01-05"/>
    <n v="800"/>
    <n v="2285"/>
    <n v="97"/>
    <n v="9"/>
    <n v="42.33"/>
    <n v="566.48"/>
    <n v="524.15"/>
    <n v="524.15"/>
    <n v="12.382471060713442"/>
    <n v="4.25"/>
    <n v="0.44"/>
    <n v="4.7"/>
    <n v="9.2783505154639179E-2"/>
    <s v="SCALE"/>
    <x v="1"/>
  </r>
  <r>
    <s v="zsjbarnett@yahoo.com"/>
    <s v="jay"/>
    <s v="barnett"/>
    <s v="Brighton"/>
    <s v="MO"/>
    <n v="1248"/>
    <s v="bsi recycling"/>
    <s v="Campaign_2"/>
    <s v="TikTok Ads"/>
    <s v="2024-01-13"/>
    <n v="1000"/>
    <n v="995"/>
    <n v="33"/>
    <n v="0"/>
    <n v="14.44"/>
    <n v="0"/>
    <n v="-14.44"/>
    <n v="-14.44"/>
    <n v="-1"/>
    <n v="3.32"/>
    <n v="0.44"/>
    <n v="0"/>
    <n v="0"/>
    <s v="PAUSE"/>
    <x v="1"/>
  </r>
  <r>
    <s v="coryjdub@yahoo.com"/>
    <s v="cory"/>
    <s v="wheeler"/>
    <s v="Saint Louis"/>
    <s v="MO"/>
    <n v="4500"/>
    <s v="enterprise holdings"/>
    <s v="Campaign_14"/>
    <s v="TikTok Ads"/>
    <s v="2024-01-29"/>
    <n v="1000"/>
    <n v="1055"/>
    <n v="18"/>
    <n v="0"/>
    <n v="10.210000000000001"/>
    <n v="0"/>
    <n v="-10.210000000000001"/>
    <n v="-10.210000000000001"/>
    <n v="-1"/>
    <n v="1.71"/>
    <n v="0.56999999999999995"/>
    <n v="0"/>
    <n v="0"/>
    <s v="PAUSE"/>
    <x v="1"/>
  </r>
  <r>
    <s v="floraldestiny@yahoo.com"/>
    <s v="rhonda"/>
    <s v="howard"/>
    <s v="Chicago"/>
    <s v="IL"/>
    <n v="3250"/>
    <s v="city of chicago"/>
    <s v="Campaign_13"/>
    <s v="TikTok Ads"/>
    <s v="2024-01-01"/>
    <n v="400"/>
    <n v="835"/>
    <n v="16"/>
    <n v="0"/>
    <n v="8.3699999999999992"/>
    <n v="0"/>
    <n v="-8.3699999999999992"/>
    <n v="-8.3699999999999992"/>
    <n v="-1"/>
    <n v="1.92"/>
    <n v="0.52"/>
    <n v="0"/>
    <n v="0"/>
    <s v="PAUSE"/>
    <x v="2"/>
  </r>
  <r>
    <s v="elyse.velasquez@yahoo.com"/>
    <s v="elyse"/>
    <s v="velasquez"/>
    <s v="Neptune"/>
    <s v="NJ"/>
    <n v="1600"/>
    <s v="nj spine group"/>
    <s v="Campaign_13"/>
    <s v="TikTok Ads"/>
    <s v="2024-01-05"/>
    <n v="100"/>
    <n v="883"/>
    <n v="22"/>
    <n v="1"/>
    <n v="11.92"/>
    <n v="60.55"/>
    <n v="48.629999999999995"/>
    <n v="48.629999999999995"/>
    <n v="4.0796979865771812"/>
    <n v="2.4900000000000002"/>
    <n v="0.54"/>
    <n v="11.92"/>
    <n v="4.5454545454545456E-2"/>
    <s v="SCALE"/>
    <x v="3"/>
  </r>
  <r>
    <s v="blackanmildtee@yahoo.com"/>
    <s v="telisa"/>
    <s v="nelson"/>
    <s v="Jasper"/>
    <s v="AL"/>
    <n v="3000"/>
    <s v="holiday inn express"/>
    <s v="Campaign_16"/>
    <s v="TikTok Ads"/>
    <s v="2024-01-26"/>
    <n v="300"/>
    <n v="1115"/>
    <n v="47"/>
    <n v="1"/>
    <n v="32.58"/>
    <n v="60.06"/>
    <n v="27.480000000000004"/>
    <n v="27.480000000000004"/>
    <n v="0.84346224677716408"/>
    <n v="4.22"/>
    <n v="0.69"/>
    <n v="32.58"/>
    <n v="2.1276595744680851E-2"/>
    <s v="SCALE"/>
    <x v="3"/>
  </r>
  <r>
    <s v="nanaof3inva@yahoo.com"/>
    <s v="rebecca"/>
    <s v="gearhart"/>
    <s v="Chesapeake"/>
    <s v="VA"/>
    <n v="2167"/>
    <s v="landmark media"/>
    <s v="Campaign_5"/>
    <s v="TikTok Ads"/>
    <s v="2024-01-13"/>
    <n v="500"/>
    <n v="1026"/>
    <n v="28"/>
    <n v="0"/>
    <n v="14.31"/>
    <n v="0"/>
    <n v="-14.31"/>
    <n v="-14.31"/>
    <n v="-1"/>
    <n v="2.73"/>
    <n v="0.51"/>
    <n v="0"/>
    <n v="0"/>
    <s v="PAUSE"/>
    <x v="2"/>
  </r>
  <r>
    <s v="lambkins7@hotmail.com"/>
    <s v="margaret"/>
    <s v="lambkins"/>
    <s v="Saint Louis"/>
    <s v="MO"/>
    <n v="1500"/>
    <s v="marshall"/>
    <s v="Campaign_10"/>
    <s v="TikTok Ads"/>
    <s v="2024-01-17"/>
    <n v="500"/>
    <n v="1895"/>
    <n v="29"/>
    <n v="3"/>
    <n v="18.23"/>
    <n v="218.9"/>
    <n v="200.67000000000002"/>
    <n v="200.67000000000002"/>
    <n v="11.007679648930335"/>
    <n v="1.53"/>
    <n v="0.63"/>
    <n v="6.08"/>
    <n v="0.10344827586206896"/>
    <s v="SCALE"/>
    <x v="2"/>
  </r>
  <r>
    <s v="smscroggin@yahoo.com"/>
    <s v="steven"/>
    <s v="scroggin"/>
    <s v="Kansas City"/>
    <s v="MO"/>
    <n v="3800"/>
    <s v="hertz local edition"/>
    <s v="Campaign_11"/>
    <s v="TikTok Ads"/>
    <s v="2024-01-16"/>
    <n v="600"/>
    <n v="1500"/>
    <n v="28"/>
    <n v="1"/>
    <n v="13.8"/>
    <n v="72.540000000000006"/>
    <n v="58.740000000000009"/>
    <n v="58.740000000000009"/>
    <n v="4.2565217391304353"/>
    <n v="1.87"/>
    <n v="0.49"/>
    <n v="13.8"/>
    <n v="3.5714285714285712E-2"/>
    <s v="SCALE"/>
    <x v="0"/>
  </r>
  <r>
    <s v="supernanny12003@yahoo.com"/>
    <s v="nathaniel"/>
    <s v="pugh"/>
    <s v="Jacksonville"/>
    <s v="FL"/>
    <n v="2000"/>
    <s v="ssi"/>
    <s v="Campaign_20"/>
    <s v="TikTok Ads"/>
    <s v="2024-01-15"/>
    <n v="200"/>
    <n v="2227"/>
    <n v="97"/>
    <n v="4"/>
    <n v="75.72"/>
    <n v="142.29"/>
    <n v="66.569999999999993"/>
    <n v="66.569999999999993"/>
    <n v="0.87916006339144204"/>
    <n v="4.3600000000000003"/>
    <n v="0.78"/>
    <n v="18.93"/>
    <n v="4.1237113402061855E-2"/>
    <s v="SCALE"/>
    <x v="3"/>
  </r>
  <r>
    <s v="spgdd7982@yahoo.com"/>
    <s v="steve"/>
    <s v="rife"/>
    <s v="Kansas City"/>
    <s v="MO"/>
    <n v="5000"/>
    <s v="raytown water co"/>
    <s v="Campaign_19"/>
    <s v="TikTok Ads"/>
    <s v="2024-01-18"/>
    <n v="400"/>
    <n v="1023"/>
    <n v="41"/>
    <n v="4"/>
    <n v="19.59"/>
    <n v="263.08999999999997"/>
    <n v="243.49999999999997"/>
    <n v="243.49999999999997"/>
    <n v="12.429811128126595"/>
    <n v="4.01"/>
    <n v="0.48"/>
    <n v="4.9000000000000004"/>
    <n v="9.7560975609756101E-2"/>
    <s v="SCALE"/>
    <x v="2"/>
  </r>
  <r>
    <s v="roxie1501@aol.com"/>
    <s v="richard"/>
    <s v="jerabek"/>
    <s v="Thonotosassa"/>
    <s v="FL"/>
    <n v="4700"/>
    <s v="growing concern lawn care"/>
    <s v="Campaign_10"/>
    <s v="TikTok Ads"/>
    <s v="2024-01-05"/>
    <n v="400"/>
    <n v="1556"/>
    <n v="30"/>
    <n v="1"/>
    <n v="18.18"/>
    <n v="46.05"/>
    <n v="27.869999999999997"/>
    <n v="27.869999999999997"/>
    <n v="1.533003300330033"/>
    <n v="1.93"/>
    <n v="0.61"/>
    <n v="18.18"/>
    <n v="3.3333333333333333E-2"/>
    <s v="SCALE"/>
    <x v="2"/>
  </r>
  <r>
    <s v="veryfatefull@yahoo.com"/>
    <s v="bill"/>
    <s v="jackson"/>
    <s v="Las Vegas"/>
    <s v="NV"/>
    <n v="2900"/>
    <s v="macys"/>
    <s v="Campaign_12"/>
    <s v="TikTok Ads"/>
    <s v="2024-01-29"/>
    <n v="800"/>
    <n v="748"/>
    <n v="20"/>
    <n v="0"/>
    <n v="8.4"/>
    <n v="0"/>
    <n v="-8.4"/>
    <n v="-8.4"/>
    <n v="-1"/>
    <n v="2.67"/>
    <n v="0.42"/>
    <n v="0"/>
    <n v="0"/>
    <s v="PAUSE"/>
    <x v="1"/>
  </r>
  <r>
    <s v="andreak920@gmail.com"/>
    <s v="andrea"/>
    <s v="kooi"/>
    <s v="Norfolk"/>
    <s v="NE"/>
    <n v="1750"/>
    <s v="andrea s petsitting"/>
    <s v="Campaign_1"/>
    <s v="TikTok Ads"/>
    <s v="2024-01-21"/>
    <n v="500"/>
    <n v="1769"/>
    <n v="33"/>
    <n v="0"/>
    <n v="14.48"/>
    <n v="0"/>
    <n v="-14.48"/>
    <n v="-14.48"/>
    <n v="-1"/>
    <n v="1.87"/>
    <n v="0.44"/>
    <n v="0"/>
    <n v="0"/>
    <s v="PAUSE"/>
    <x v="2"/>
  </r>
  <r>
    <s v="snuffy41@gmail.com"/>
    <s v="michael"/>
    <s v="peterson"/>
    <s v="Ocala"/>
    <s v="FL"/>
    <n v="1100"/>
    <s v="mud masters"/>
    <s v="Campaign_4"/>
    <s v="TikTok Ads"/>
    <s v="2024-01-14"/>
    <n v="300"/>
    <n v="1531"/>
    <n v="28"/>
    <n v="1"/>
    <n v="15.46"/>
    <n v="69.42"/>
    <n v="53.96"/>
    <n v="53.96"/>
    <n v="3.4902975420439843"/>
    <n v="1.83"/>
    <n v="0.55000000000000004"/>
    <n v="15.46"/>
    <n v="3.5714285714285712E-2"/>
    <s v="SCALE"/>
    <x v="3"/>
  </r>
  <r>
    <s v="valeriewells54@yahoo.com"/>
    <s v="valerie"/>
    <s v="wells"/>
    <s v="Mesquite"/>
    <s v="TX"/>
    <n v="2700"/>
    <s v="albertsons"/>
    <s v="Campaign_12"/>
    <s v="TikTok Ads"/>
    <s v="2024-01-06"/>
    <n v="200"/>
    <n v="504"/>
    <n v="10"/>
    <n v="0"/>
    <n v="6.23"/>
    <n v="0"/>
    <n v="-6.23"/>
    <n v="-6.23"/>
    <n v="-1"/>
    <n v="1.98"/>
    <n v="0.62"/>
    <n v="0"/>
    <n v="0"/>
    <s v="PAUSE"/>
    <x v="3"/>
  </r>
  <r>
    <s v="watkinsricky@yahoo.com"/>
    <s v="ricki"/>
    <s v="watkins"/>
    <s v="Knoxville"/>
    <s v="TN"/>
    <n v="3800"/>
    <s v="adecco"/>
    <s v="Campaign_3"/>
    <s v="TikTok Ads"/>
    <s v="2024-01-08"/>
    <n v="500"/>
    <n v="1110"/>
    <n v="34"/>
    <n v="3"/>
    <n v="23.25"/>
    <n v="115.85"/>
    <n v="92.6"/>
    <n v="92.6"/>
    <n v="3.9827956989247308"/>
    <n v="3.06"/>
    <n v="0.68"/>
    <n v="7.75"/>
    <n v="8.8235294117647065E-2"/>
    <s v="SCALE"/>
    <x v="2"/>
  </r>
  <r>
    <s v="bgzilla07@yahoo.com"/>
    <s v="rodney"/>
    <s v="dorman"/>
    <s v="Findlay"/>
    <s v="OH"/>
    <n v="1500"/>
    <s v="c a c"/>
    <s v="Campaign_5"/>
    <s v="TikTok Ads"/>
    <s v="2024-01-29"/>
    <n v="700"/>
    <n v="791"/>
    <n v="25"/>
    <n v="2"/>
    <n v="17.57"/>
    <n v="88.49"/>
    <n v="70.919999999999987"/>
    <n v="70.919999999999987"/>
    <n v="4.036425725668753"/>
    <n v="3.16"/>
    <n v="0.7"/>
    <n v="8.7799999999999994"/>
    <n v="0.08"/>
    <s v="SCALE"/>
    <x v="0"/>
  </r>
  <r>
    <s v="btn82483@aol.com"/>
    <s v="antonette"/>
    <s v="arcos"/>
    <s v="Gardnerville"/>
    <s v="NV"/>
    <n v="2000"/>
    <s v="spherion staffing"/>
    <s v="Campaign_19"/>
    <s v="TikTok Ads"/>
    <s v="2024-01-30"/>
    <n v="100"/>
    <n v="1058"/>
    <n v="38"/>
    <n v="0"/>
    <n v="27.57"/>
    <n v="0"/>
    <n v="-27.57"/>
    <n v="-27.57"/>
    <n v="-1"/>
    <n v="3.59"/>
    <n v="0.73"/>
    <n v="0"/>
    <n v="0"/>
    <s v="PAUSE"/>
    <x v="3"/>
  </r>
  <r>
    <s v="eaglesconnie@yahoo.com"/>
    <s v="connie"/>
    <s v="smith"/>
    <s v="Springfield"/>
    <s v="IL"/>
    <n v="1500"/>
    <s v="tri star marketing"/>
    <s v="Campaign_3"/>
    <s v="TikTok Ads"/>
    <s v="2024-01-16"/>
    <n v="1000"/>
    <n v="1738"/>
    <n v="36"/>
    <n v="0"/>
    <n v="28.94"/>
    <n v="0"/>
    <n v="-28.94"/>
    <n v="-28.94"/>
    <n v="-1"/>
    <n v="2.0699999999999998"/>
    <n v="0.8"/>
    <n v="0"/>
    <n v="0"/>
    <s v="PAUSE"/>
    <x v="1"/>
  </r>
  <r>
    <s v="tinainscore@yahoo.com"/>
    <s v="tina"/>
    <s v="inscore"/>
    <s v="Warsaw"/>
    <s v="OH"/>
    <n v="4300"/>
    <s v="k and w flooring"/>
    <s v="Campaign_7"/>
    <s v="TikTok Ads"/>
    <s v="2024-01-07"/>
    <n v="300"/>
    <n v="1785"/>
    <n v="34"/>
    <n v="0"/>
    <n v="28.52"/>
    <n v="0"/>
    <n v="-28.52"/>
    <n v="-28.52"/>
    <n v="-1"/>
    <n v="1.9"/>
    <n v="0.84"/>
    <n v="0"/>
    <n v="0"/>
    <s v="PAUSE"/>
    <x v="3"/>
  </r>
  <r>
    <s v="sheilanellis@yahoo.com"/>
    <s v="sheila"/>
    <s v="nellis"/>
    <s v="San Diego"/>
    <s v="CA"/>
    <n v="2200"/>
    <s v="board of education"/>
    <s v="Campaign_15"/>
    <s v="TikTok Ads"/>
    <s v="2024-01-13"/>
    <n v="200"/>
    <n v="1338"/>
    <n v="26"/>
    <n v="0"/>
    <n v="14.1"/>
    <n v="0"/>
    <n v="-14.1"/>
    <n v="-14.1"/>
    <n v="-1"/>
    <n v="1.94"/>
    <n v="0.54"/>
    <n v="0"/>
    <n v="0"/>
    <s v="PAUSE"/>
    <x v="3"/>
  </r>
  <r>
    <s v="roberttullis22@gmail.com"/>
    <s v="robert"/>
    <s v="tullis"/>
    <s v="Seminole"/>
    <s v="FL"/>
    <n v="3250"/>
    <s v="spartan"/>
    <s v="Campaign_19"/>
    <s v="TikTok Ads"/>
    <s v="2024-01-31"/>
    <n v="200"/>
    <n v="1194"/>
    <n v="20"/>
    <n v="0"/>
    <n v="12.24"/>
    <n v="0"/>
    <n v="-12.24"/>
    <n v="-12.24"/>
    <n v="-1"/>
    <n v="1.68"/>
    <n v="0.61"/>
    <n v="0"/>
    <n v="0"/>
    <s v="PAUSE"/>
    <x v="3"/>
  </r>
  <r>
    <s v="rosedishone@yahoo.com"/>
    <s v="dishonn"/>
    <s v="rose"/>
    <s v="Jacksonville"/>
    <s v="FL"/>
    <n v="1900"/>
    <s v="dial america"/>
    <s v="Campaign_2"/>
    <s v="TikTok Ads"/>
    <s v="2024-01-13"/>
    <n v="100"/>
    <n v="1499"/>
    <n v="65"/>
    <n v="2"/>
    <n v="37.28"/>
    <n v="95.84"/>
    <n v="58.56"/>
    <n v="58.56"/>
    <n v="1.5708154506437768"/>
    <n v="4.34"/>
    <n v="0.56999999999999995"/>
    <n v="18.64"/>
    <n v="3.0769230769230771E-2"/>
    <s v="SCALE"/>
    <x v="3"/>
  </r>
  <r>
    <s v="twooshaddy4u@yahoo.com"/>
    <s v="rodrick"/>
    <s v="hampton"/>
    <s v="Rockford"/>
    <s v="IL"/>
    <n v="2000"/>
    <s v="marks landscaping"/>
    <s v="Campaign_2"/>
    <s v="TikTok Ads"/>
    <s v="2024-01-27"/>
    <n v="800"/>
    <n v="681"/>
    <n v="16"/>
    <n v="1"/>
    <n v="9.74"/>
    <n v="48.12"/>
    <n v="38.379999999999995"/>
    <n v="38.379999999999995"/>
    <n v="3.9404517453798764"/>
    <n v="2.35"/>
    <n v="0.61"/>
    <n v="9.74"/>
    <n v="6.25E-2"/>
    <s v="SCALE"/>
    <x v="1"/>
  </r>
  <r>
    <s v="elnegro6032@gmail.com"/>
    <s v="luis"/>
    <s v="rosario"/>
    <s v="Reading"/>
    <s v="PA"/>
    <n v="2000"/>
    <s v="kalas mfg"/>
    <s v="Campaign_7"/>
    <s v="TikTok Ads"/>
    <s v="2024-01-19"/>
    <n v="1000"/>
    <n v="630"/>
    <n v="24"/>
    <n v="2"/>
    <n v="11.36"/>
    <n v="70.510000000000005"/>
    <n v="59.150000000000006"/>
    <n v="59.150000000000006"/>
    <n v="5.206866197183099"/>
    <n v="3.81"/>
    <n v="0.47"/>
    <n v="5.68"/>
    <n v="8.3333333333333329E-2"/>
    <s v="SCALE"/>
    <x v="1"/>
  </r>
  <r>
    <s v="aguybandboy@aol.com"/>
    <s v="antoine"/>
    <s v="guy"/>
    <s v="Newport News"/>
    <s v="VA"/>
    <n v="1426"/>
    <s v="unitedhouseofprayer"/>
    <s v="Campaign_5"/>
    <s v="TikTok Ads"/>
    <s v="2024-01-16"/>
    <n v="400"/>
    <n v="1107"/>
    <n v="24"/>
    <n v="1"/>
    <n v="19.989999999999998"/>
    <n v="69.87"/>
    <n v="49.88000000000001"/>
    <n v="49.88000000000001"/>
    <n v="2.4952476238119066"/>
    <n v="2.17"/>
    <n v="0.83"/>
    <n v="19.989999999999998"/>
    <n v="4.1666666666666664E-2"/>
    <s v="SCALE"/>
    <x v="2"/>
  </r>
  <r>
    <s v="sp949@yahoo.com"/>
    <s v="lashonda"/>
    <s v="pipe"/>
    <s v="Mc Cordsville"/>
    <s v="IN"/>
    <n v="3750"/>
    <s v="great clips"/>
    <s v="Campaign_16"/>
    <s v="TikTok Ads"/>
    <s v="2024-01-25"/>
    <n v="1000"/>
    <n v="871"/>
    <n v="30"/>
    <n v="0"/>
    <n v="21.73"/>
    <n v="0"/>
    <n v="-21.73"/>
    <n v="-21.73"/>
    <n v="-1"/>
    <n v="3.44"/>
    <n v="0.72"/>
    <n v="0"/>
    <n v="0"/>
    <s v="PAUSE"/>
    <x v="1"/>
  </r>
  <r>
    <s v="tabatha.ramach@yahoo.com"/>
    <s v="tabatha"/>
    <s v="ramach"/>
    <s v="Jacksonville"/>
    <s v="NC"/>
    <n v="3100"/>
    <s v="nanas diner"/>
    <s v="Campaign_5"/>
    <s v="TikTok Ads"/>
    <s v="2024-01-26"/>
    <n v="800"/>
    <n v="1220"/>
    <n v="34"/>
    <n v="2"/>
    <n v="27.97"/>
    <n v="115.06"/>
    <n v="87.09"/>
    <n v="87.09"/>
    <n v="3.1136932427601005"/>
    <n v="2.79"/>
    <n v="0.82"/>
    <n v="13.98"/>
    <n v="5.8823529411764705E-2"/>
    <s v="SCALE"/>
    <x v="1"/>
  </r>
  <r>
    <s v="rubyjones6@yahoo.com"/>
    <s v="ruby"/>
    <s v="jones"/>
    <s v="Chicago"/>
    <s v="IL"/>
    <n v="2250"/>
    <s v="self employed"/>
    <s v="Campaign_18"/>
    <s v="TikTok Ads"/>
    <s v="2024-01-30"/>
    <n v="300"/>
    <n v="821"/>
    <n v="24"/>
    <n v="0"/>
    <n v="14.01"/>
    <n v="0"/>
    <n v="-14.01"/>
    <n v="-14.01"/>
    <n v="-1"/>
    <n v="2.92"/>
    <n v="0.57999999999999996"/>
    <n v="0"/>
    <n v="0"/>
    <s v="PAUSE"/>
    <x v="3"/>
  </r>
  <r>
    <s v="bsurre@aol.com"/>
    <s v="brandon"/>
    <s v="surrett"/>
    <s v="Fairview"/>
    <s v="NC"/>
    <n v="2000"/>
    <s v="bank of america"/>
    <s v="Campaign_8"/>
    <s v="TikTok Ads"/>
    <s v="2024-01-16"/>
    <n v="1000"/>
    <n v="1883"/>
    <n v="70"/>
    <n v="2"/>
    <n v="51.77"/>
    <n v="106.7"/>
    <n v="54.93"/>
    <n v="54.93"/>
    <n v="1.061039211898783"/>
    <n v="3.72"/>
    <n v="0.74"/>
    <n v="25.88"/>
    <n v="2.8571428571428571E-2"/>
    <s v="SCALE"/>
    <x v="1"/>
  </r>
  <r>
    <s v="patrickkosnac@gmail.com"/>
    <s v="patrick"/>
    <s v="kosnac"/>
    <s v="Jacksonville"/>
    <s v="FL"/>
    <n v="1864"/>
    <s v="five star cellular"/>
    <s v="Campaign_18"/>
    <s v="TikTok Ads"/>
    <s v="2024-01-28"/>
    <n v="800"/>
    <n v="2138"/>
    <n v="67"/>
    <n v="0"/>
    <n v="42.09"/>
    <n v="0"/>
    <n v="-42.09"/>
    <n v="-42.09"/>
    <n v="-1"/>
    <n v="3.13"/>
    <n v="0.63"/>
    <n v="0"/>
    <n v="0"/>
    <s v="PAUSE"/>
    <x v="1"/>
  </r>
  <r>
    <s v="justagirl183@hotmail.com"/>
    <s v="kristen"/>
    <s v="kemp"/>
    <s v="Fortville"/>
    <s v="IN"/>
    <n v="2250"/>
    <s v="aarow"/>
    <s v="Campaign_16"/>
    <s v="TikTok Ads"/>
    <s v="2024-01-12"/>
    <n v="200"/>
    <n v="856"/>
    <n v="38"/>
    <n v="1"/>
    <n v="27.48"/>
    <n v="57.66"/>
    <n v="30.179999999999996"/>
    <n v="30.179999999999996"/>
    <n v="1.0982532751091703"/>
    <n v="4.4400000000000004"/>
    <n v="0.72"/>
    <n v="27.48"/>
    <n v="2.6315789473684209E-2"/>
    <s v="SCALE"/>
    <x v="3"/>
  </r>
  <r>
    <s v="tracymccann@gmail.com"/>
    <s v="tacy"/>
    <s v="mccann"/>
    <s v="Saint Louis"/>
    <s v="MO"/>
    <n v="1500"/>
    <s v="grandriver"/>
    <s v="Campaign_14"/>
    <s v="TikTok Ads"/>
    <s v="2024-01-24"/>
    <n v="300"/>
    <n v="543"/>
    <n v="13"/>
    <n v="0"/>
    <n v="8.41"/>
    <n v="0"/>
    <n v="-8.41"/>
    <n v="-8.41"/>
    <n v="-1"/>
    <n v="2.39"/>
    <n v="0.65"/>
    <n v="0"/>
    <n v="0"/>
    <s v="PAUSE"/>
    <x v="3"/>
  </r>
  <r>
    <s v="utfan927@yahoo.com"/>
    <s v="kristin"/>
    <s v="woodard"/>
    <s v="Pearland"/>
    <s v="TX"/>
    <n v="1200"/>
    <s v="harris county"/>
    <s v="Campaign_2"/>
    <s v="TikTok Ads"/>
    <s v="2024-01-20"/>
    <n v="300"/>
    <n v="1682"/>
    <n v="68"/>
    <n v="7"/>
    <n v="49.9"/>
    <n v="318.61"/>
    <n v="268.71000000000004"/>
    <n v="268.71000000000004"/>
    <n v="5.3849699398797606"/>
    <n v="4.04"/>
    <n v="0.73"/>
    <n v="7.13"/>
    <n v="0.10294117647058823"/>
    <s v="SCALE"/>
    <x v="3"/>
  </r>
  <r>
    <s v="kiranicole09@aol.com"/>
    <s v="kira"/>
    <s v="jackson"/>
    <s v="East Orange"/>
    <s v="NJ"/>
    <n v="4468"/>
    <s v="parkway association"/>
    <s v="Campaign_14"/>
    <s v="TikTok Ads"/>
    <s v="2024-01-29"/>
    <n v="800"/>
    <n v="2465"/>
    <n v="109"/>
    <n v="0"/>
    <n v="60.37"/>
    <n v="0"/>
    <n v="-60.37"/>
    <n v="-60.37"/>
    <n v="-1"/>
    <n v="4.42"/>
    <n v="0.55000000000000004"/>
    <n v="0"/>
    <n v="0"/>
    <s v="PAUSE"/>
    <x v="1"/>
  </r>
  <r>
    <s v="aarondorsey10@gmail.com"/>
    <s v="britney"/>
    <s v="watson"/>
    <s v="Largo"/>
    <s v="FL"/>
    <n v="4500"/>
    <s v="fix my energy cost"/>
    <s v="Campaign_17"/>
    <s v="TikTok Ads"/>
    <s v="2024-01-13"/>
    <n v="600"/>
    <n v="1750"/>
    <n v="77"/>
    <n v="3"/>
    <n v="59.06"/>
    <n v="139.63"/>
    <n v="80.569999999999993"/>
    <n v="80.569999999999993"/>
    <n v="1.3642058923129019"/>
    <n v="4.4000000000000004"/>
    <n v="0.77"/>
    <n v="19.690000000000001"/>
    <n v="3.896103896103896E-2"/>
    <s v="SCALE"/>
    <x v="0"/>
  </r>
  <r>
    <s v="patrice.keener@yahoo.com"/>
    <s v="patrice"/>
    <s v="keener"/>
    <s v="Alvarado"/>
    <s v="TX"/>
    <n v="4157"/>
    <s v="jpmorgan chase bank; na"/>
    <s v="Campaign_12"/>
    <s v="TikTok Ads"/>
    <s v="2024-01-23"/>
    <n v="800"/>
    <n v="2282"/>
    <n v="61"/>
    <n v="6"/>
    <n v="33.96"/>
    <n v="226.97"/>
    <n v="193.01"/>
    <n v="193.01"/>
    <n v="5.683451118963486"/>
    <n v="2.67"/>
    <n v="0.56000000000000005"/>
    <n v="5.66"/>
    <n v="9.8360655737704916E-2"/>
    <s v="SCALE"/>
    <x v="1"/>
  </r>
  <r>
    <s v="pgbenjamin11@yahoo.com"/>
    <s v="patina"/>
    <s v="benjamin"/>
    <s v="Houston"/>
    <s v="TX"/>
    <n v="3400"/>
    <s v="academy sports and outdoors"/>
    <s v="Campaign_13"/>
    <s v="TikTok Ads"/>
    <s v="2024-01-10"/>
    <n v="300"/>
    <n v="1339"/>
    <n v="50"/>
    <n v="1"/>
    <n v="29.59"/>
    <n v="56.42"/>
    <n v="26.830000000000002"/>
    <n v="26.830000000000002"/>
    <n v="0.9067252450152079"/>
    <n v="3.73"/>
    <n v="0.59"/>
    <n v="29.59"/>
    <n v="0.02"/>
    <s v="SCALE"/>
    <x v="3"/>
  </r>
  <r>
    <s v="epolobilbao@gmail.com"/>
    <s v="eduardo"/>
    <s v="polo"/>
    <s v="Davis"/>
    <s v="CA"/>
    <n v="3700"/>
    <s v="target"/>
    <s v="Campaign_6"/>
    <s v="TikTok Ads"/>
    <s v="2024-01-03"/>
    <n v="800"/>
    <n v="1769"/>
    <n v="61"/>
    <n v="2"/>
    <n v="50.29"/>
    <n v="93.31"/>
    <n v="43.02"/>
    <n v="43.02"/>
    <n v="0.85543845694969189"/>
    <n v="3.45"/>
    <n v="0.82"/>
    <n v="25.14"/>
    <n v="3.2786885245901641E-2"/>
    <s v="SCALE"/>
    <x v="1"/>
  </r>
  <r>
    <s v="pamaustin27@yahoo.com"/>
    <s v="gail"/>
    <s v="hall"/>
    <s v="Fresno"/>
    <s v="CA"/>
    <n v="4000"/>
    <s v="ihss"/>
    <s v="Campaign_12"/>
    <s v="TikTok Ads"/>
    <s v="2024-01-18"/>
    <n v="700"/>
    <n v="1132"/>
    <n v="23"/>
    <n v="0"/>
    <n v="9.33"/>
    <n v="0"/>
    <n v="-9.33"/>
    <n v="-9.33"/>
    <n v="-1"/>
    <n v="2.0299999999999998"/>
    <n v="0.41"/>
    <n v="0"/>
    <n v="0"/>
    <s v="PAUSE"/>
    <x v="0"/>
  </r>
  <r>
    <s v="jahurson@yahoo.com"/>
    <s v="thomasina"/>
    <s v="paige"/>
    <s v="Irvington"/>
    <s v="NJ"/>
    <n v="1500"/>
    <s v="amsterdamsacklowa"/>
    <s v="Campaign_15"/>
    <s v="TikTok Ads"/>
    <s v="2024-01-02"/>
    <n v="700"/>
    <n v="990"/>
    <n v="40"/>
    <n v="0"/>
    <n v="29.78"/>
    <n v="0"/>
    <n v="-29.78"/>
    <n v="-29.78"/>
    <n v="-1"/>
    <n v="4.04"/>
    <n v="0.74"/>
    <n v="0"/>
    <n v="0"/>
    <s v="PAUSE"/>
    <x v="0"/>
  </r>
  <r>
    <s v="canto559@gmail.com"/>
    <s v="catherine"/>
    <s v="canto"/>
    <s v="San Diego"/>
    <s v="CA"/>
    <n v="2001"/>
    <s v="staples"/>
    <s v="Campaign_20"/>
    <s v="TikTok Ads"/>
    <s v="2024-01-01"/>
    <n v="700"/>
    <n v="808"/>
    <n v="19"/>
    <n v="1"/>
    <n v="9.68"/>
    <n v="45.11"/>
    <n v="35.43"/>
    <n v="35.43"/>
    <n v="3.660123966942149"/>
    <n v="2.35"/>
    <n v="0.51"/>
    <n v="9.68"/>
    <n v="5.2631578947368418E-2"/>
    <s v="SCALE"/>
    <x v="0"/>
  </r>
  <r>
    <s v="jjordanil@aol.com"/>
    <s v="janice"/>
    <s v="jordan"/>
    <s v="Bourbonnais"/>
    <s v="IL"/>
    <n v="4500"/>
    <s v="riverside hospital"/>
    <s v="Campaign_9"/>
    <s v="TikTok Ads"/>
    <s v="2024-01-12"/>
    <n v="400"/>
    <n v="784"/>
    <n v="31"/>
    <n v="0"/>
    <n v="25.97"/>
    <n v="0"/>
    <n v="-25.97"/>
    <n v="-25.97"/>
    <n v="-1"/>
    <n v="3.95"/>
    <n v="0.84"/>
    <n v="0"/>
    <n v="0"/>
    <s v="PAUSE"/>
    <x v="2"/>
  </r>
  <r>
    <s v="seferreira24@gmail.com"/>
    <s v="john"/>
    <s v="rua"/>
    <s v="Fall River"/>
    <s v="MA"/>
    <n v="2253"/>
    <s v="auto parts international"/>
    <s v="Campaign_1"/>
    <s v="TikTok Ads"/>
    <s v="2024-01-25"/>
    <n v="1000"/>
    <n v="2242"/>
    <n v="99"/>
    <n v="0"/>
    <n v="50.26"/>
    <n v="0"/>
    <n v="-50.26"/>
    <n v="-50.26"/>
    <n v="-1"/>
    <n v="4.42"/>
    <n v="0.51"/>
    <n v="0"/>
    <n v="0"/>
    <s v="PAUSE"/>
    <x v="1"/>
  </r>
  <r>
    <s v="joehenderson0215@gmail.com"/>
    <s v="joe"/>
    <s v="henderson"/>
    <s v="Memphis"/>
    <s v="TN"/>
    <n v="2250"/>
    <s v="excel"/>
    <s v="Campaign_4"/>
    <s v="TikTok Ads"/>
    <s v="2024-01-01"/>
    <n v="100"/>
    <n v="2259"/>
    <n v="98"/>
    <n v="11"/>
    <n v="52.72"/>
    <n v="671.62"/>
    <n v="618.9"/>
    <n v="618.9"/>
    <n v="11.73937784522003"/>
    <n v="4.34"/>
    <n v="0.54"/>
    <n v="4.79"/>
    <n v="0.11224489795918367"/>
    <s v="SCALE"/>
    <x v="3"/>
  </r>
  <r>
    <s v="vmedr001@hotmail.com"/>
    <s v="vanessa"/>
    <s v="medrano"/>
    <s v="Miami"/>
    <s v="FL"/>
    <n v="1875"/>
    <s v="camion azul"/>
    <s v="Campaign_2"/>
    <s v="TikTok Ads"/>
    <s v="2024-01-26"/>
    <n v="200"/>
    <n v="1020"/>
    <n v="35"/>
    <n v="1"/>
    <n v="22.45"/>
    <n v="71.97"/>
    <n v="49.519999999999996"/>
    <n v="49.519999999999996"/>
    <n v="2.2057906458797327"/>
    <n v="3.43"/>
    <n v="0.64"/>
    <n v="22.45"/>
    <n v="2.8571428571428571E-2"/>
    <s v="SCALE"/>
    <x v="3"/>
  </r>
  <r>
    <s v="falisaann@gmail.com"/>
    <s v="lisa"/>
    <s v="darby"/>
    <s v="Lake Elsinore"/>
    <s v="CA"/>
    <n v="2000"/>
    <s v="walmart"/>
    <s v="Campaign_18"/>
    <s v="TikTok Ads"/>
    <s v="2024-01-24"/>
    <n v="600"/>
    <n v="1953"/>
    <n v="79"/>
    <n v="2"/>
    <n v="33.68"/>
    <n v="120.2"/>
    <n v="86.52000000000001"/>
    <n v="86.52000000000001"/>
    <n v="2.5688836104513069"/>
    <n v="4.05"/>
    <n v="0.43"/>
    <n v="16.84"/>
    <n v="2.5316455696202531E-2"/>
    <s v="SCALE"/>
    <x v="0"/>
  </r>
  <r>
    <s v="d.cox22@my.dallas.chefs.edu"/>
    <s v="dana"/>
    <s v="cox"/>
    <s v="Carrollton"/>
    <s v="TX"/>
    <n v="1700"/>
    <s v="aramark"/>
    <s v="Campaign_7"/>
    <s v="TikTok Ads"/>
    <s v="2024-01-14"/>
    <n v="200"/>
    <n v="1554"/>
    <n v="51"/>
    <n v="2"/>
    <n v="24.98"/>
    <n v="96.2"/>
    <n v="71.22"/>
    <n v="71.22"/>
    <n v="2.8510808646917534"/>
    <n v="3.28"/>
    <n v="0.49"/>
    <n v="12.49"/>
    <n v="3.9215686274509803E-2"/>
    <s v="SCALE"/>
    <x v="3"/>
  </r>
  <r>
    <s v="ton_daddy@yahoo.com"/>
    <s v="altonia"/>
    <s v="bragg"/>
    <s v="Fort Wayne"/>
    <s v="IN"/>
    <n v="2500"/>
    <s v="kelly box"/>
    <s v="Campaign_13"/>
    <s v="TikTok Ads"/>
    <s v="2024-01-14"/>
    <n v="200"/>
    <n v="1656"/>
    <n v="39"/>
    <n v="4"/>
    <n v="33.090000000000003"/>
    <n v="259.33"/>
    <n v="226.23999999999998"/>
    <n v="226.23999999999998"/>
    <n v="6.8371109096403737"/>
    <n v="2.36"/>
    <n v="0.85"/>
    <n v="8.27"/>
    <n v="0.10256410256410256"/>
    <s v="SCALE"/>
    <x v="3"/>
  </r>
  <r>
    <s v="dwightnaz@cox.net"/>
    <s v="dwight"/>
    <s v="thurman"/>
    <s v="Sierra Vista"/>
    <s v="AZ"/>
    <n v="4500"/>
    <s v="city of sierra vista"/>
    <s v="Campaign_16"/>
    <s v="TikTok Ads"/>
    <s v="2024-01-27"/>
    <n v="600"/>
    <n v="504"/>
    <n v="16"/>
    <n v="1"/>
    <n v="10.38"/>
    <n v="42.62"/>
    <n v="32.239999999999995"/>
    <n v="32.239999999999995"/>
    <n v="3.105973025048169"/>
    <n v="3.17"/>
    <n v="0.65"/>
    <n v="10.38"/>
    <n v="6.25E-2"/>
    <s v="SCALE"/>
    <x v="0"/>
  </r>
  <r>
    <s v="jrobinson0413@gmail.com"/>
    <s v="joshua"/>
    <s v="robinson"/>
    <s v="Philadelphia"/>
    <s v="PA"/>
    <n v="1500"/>
    <s v="aerotek"/>
    <s v="Campaign_9"/>
    <s v="TikTok Ads"/>
    <s v="2024-01-24"/>
    <n v="100"/>
    <n v="1765"/>
    <n v="38"/>
    <n v="0"/>
    <n v="26.66"/>
    <n v="0"/>
    <n v="-26.66"/>
    <n v="-26.66"/>
    <n v="-1"/>
    <n v="2.15"/>
    <n v="0.7"/>
    <n v="0"/>
    <n v="0"/>
    <s v="PAUSE"/>
    <x v="3"/>
  </r>
  <r>
    <s v="darleclew@aol.com"/>
    <s v="darlene"/>
    <s v="clewis"/>
    <s v="Hampstead"/>
    <s v="NC"/>
    <n v="2250"/>
    <s v="pender county animal shelter"/>
    <s v="Campaign_10"/>
    <s v="TikTok Ads"/>
    <s v="2024-01-14"/>
    <n v="800"/>
    <n v="2023"/>
    <n v="87"/>
    <n v="8"/>
    <n v="44.76"/>
    <n v="325.05"/>
    <n v="280.29000000000002"/>
    <n v="280.29000000000002"/>
    <n v="6.2620643431635399"/>
    <n v="4.3"/>
    <n v="0.51"/>
    <n v="5.6"/>
    <n v="9.1954022988505746E-2"/>
    <s v="SCALE"/>
    <x v="1"/>
  </r>
  <r>
    <s v="ladydmh70@aol.com"/>
    <s v="denise"/>
    <s v="hackett"/>
    <s v="Alexandria"/>
    <s v="VA"/>
    <n v="2800"/>
    <s v="didlake"/>
    <s v="Campaign_4"/>
    <s v="TikTok Ads"/>
    <s v="2024-01-08"/>
    <n v="200"/>
    <n v="721"/>
    <n v="13"/>
    <n v="1"/>
    <n v="10.81"/>
    <n v="38.14"/>
    <n v="27.33"/>
    <n v="27.33"/>
    <n v="2.5282146160962071"/>
    <n v="1.8"/>
    <n v="0.83"/>
    <n v="10.81"/>
    <n v="7.6923076923076927E-2"/>
    <s v="SCALE"/>
    <x v="3"/>
  </r>
  <r>
    <s v="tlmaywald@yahoo.com"/>
    <s v="tina"/>
    <s v="maywald"/>
    <s v="Griffith"/>
    <s v="IN"/>
    <n v="1500"/>
    <s v="express employment"/>
    <s v="Campaign_19"/>
    <s v="TikTok Ads"/>
    <s v="2024-01-15"/>
    <n v="400"/>
    <n v="1230"/>
    <n v="28"/>
    <n v="0"/>
    <n v="23.35"/>
    <n v="0"/>
    <n v="-23.35"/>
    <n v="-23.35"/>
    <n v="-1"/>
    <n v="2.2799999999999998"/>
    <n v="0.83"/>
    <n v="0"/>
    <n v="0"/>
    <s v="PAUSE"/>
    <x v="2"/>
  </r>
  <r>
    <s v="kylas_halo@yahoo.com"/>
    <s v="jennifer"/>
    <s v="crist"/>
    <s v="Hooker"/>
    <s v="OK"/>
    <n v="3800"/>
    <s v="walmart"/>
    <s v="Campaign_19"/>
    <s v="TikTok Ads"/>
    <s v="2024-01-05"/>
    <n v="300"/>
    <n v="1085"/>
    <n v="36"/>
    <n v="0"/>
    <n v="22.93"/>
    <n v="0"/>
    <n v="-22.93"/>
    <n v="-22.93"/>
    <n v="-1"/>
    <n v="3.32"/>
    <n v="0.64"/>
    <n v="0"/>
    <n v="0"/>
    <s v="PAUSE"/>
    <x v="3"/>
  </r>
  <r>
    <s v="robinmoore30@gmail.com"/>
    <s v="robin"/>
    <s v="moore"/>
    <s v="Jackson"/>
    <s v="TN"/>
    <n v="1500"/>
    <s v="crackerbarrel"/>
    <s v="Campaign_3"/>
    <s v="TikTok Ads"/>
    <s v="2024-01-10"/>
    <n v="400"/>
    <n v="1903"/>
    <n v="62"/>
    <n v="0"/>
    <n v="32.96"/>
    <n v="0"/>
    <n v="-32.96"/>
    <n v="-32.96"/>
    <n v="-1"/>
    <n v="3.26"/>
    <n v="0.53"/>
    <n v="0"/>
    <n v="0"/>
    <s v="PAUSE"/>
    <x v="2"/>
  </r>
  <r>
    <s v="jbaptis5@aol.com"/>
    <s v="jen"/>
    <s v="baptista"/>
    <s v="Mattapoisett"/>
    <s v="MA"/>
    <n v="1500"/>
    <s v="new bedford rehab"/>
    <s v="Campaign_7"/>
    <s v="TikTok Ads"/>
    <s v="2024-01-10"/>
    <n v="700"/>
    <n v="2148"/>
    <n v="54"/>
    <n v="0"/>
    <n v="44.74"/>
    <n v="0"/>
    <n v="-44.74"/>
    <n v="-44.74"/>
    <n v="-1"/>
    <n v="2.5099999999999998"/>
    <n v="0.83"/>
    <n v="0"/>
    <n v="0"/>
    <s v="PAUSE"/>
    <x v="0"/>
  </r>
  <r>
    <s v="audreyeverdeane@gmail.com"/>
    <s v="suzanne"/>
    <s v="boles"/>
    <s v="North Hollywo"/>
    <s v="CA"/>
    <n v="2100"/>
    <s v="fast lane"/>
    <s v="Campaign_20"/>
    <s v="TikTok Ads"/>
    <s v="2024-01-09"/>
    <n v="600"/>
    <n v="2282"/>
    <n v="89"/>
    <n v="4"/>
    <n v="38.659999999999997"/>
    <n v="296.58999999999997"/>
    <n v="257.92999999999995"/>
    <n v="257.92999999999995"/>
    <n v="6.6717537506466629"/>
    <n v="3.9"/>
    <n v="0.43"/>
    <n v="9.66"/>
    <n v="4.49438202247191E-2"/>
    <s v="SCALE"/>
    <x v="0"/>
  </r>
  <r>
    <s v="swatso09@yahoo.com"/>
    <s v="shelia"/>
    <s v="watson"/>
    <s v="Keller"/>
    <s v="TX"/>
    <n v="2000"/>
    <s v="td auto"/>
    <s v="Campaign_6"/>
    <s v="TikTok Ads"/>
    <s v="2024-01-03"/>
    <n v="300"/>
    <n v="1049"/>
    <n v="36"/>
    <n v="0"/>
    <n v="23.78"/>
    <n v="0"/>
    <n v="-23.78"/>
    <n v="-23.78"/>
    <n v="-1"/>
    <n v="3.43"/>
    <n v="0.66"/>
    <n v="0"/>
    <n v="0"/>
    <s v="PAUSE"/>
    <x v="3"/>
  </r>
  <r>
    <s v="debhatchett@hotmail.com"/>
    <s v="deborah"/>
    <s v="hatchett"/>
    <s v="Springfield"/>
    <s v="IL"/>
    <n v="2250"/>
    <s v="burger king"/>
    <s v="Campaign_1"/>
    <s v="TikTok Ads"/>
    <s v="2024-01-21"/>
    <n v="700"/>
    <n v="846"/>
    <n v="34"/>
    <n v="3"/>
    <n v="20.84"/>
    <n v="130.35"/>
    <n v="109.50999999999999"/>
    <n v="109.50999999999999"/>
    <n v="5.2547984644913628"/>
    <n v="4.0199999999999996"/>
    <n v="0.61"/>
    <n v="6.95"/>
    <n v="8.8235294117647065E-2"/>
    <s v="SCALE"/>
    <x v="0"/>
  </r>
  <r>
    <s v="longrodney29@yahoo.com"/>
    <s v="rodney"/>
    <s v="long"/>
    <s v="Baltimore"/>
    <s v="MD"/>
    <n v="6300"/>
    <s v="powell trucking"/>
    <s v="Campaign_18"/>
    <s v="TikTok Ads"/>
    <s v="2024-01-03"/>
    <n v="300"/>
    <n v="1302"/>
    <n v="39"/>
    <n v="1"/>
    <n v="17.690000000000001"/>
    <n v="42.37"/>
    <n v="24.679999999999996"/>
    <n v="24.679999999999996"/>
    <n v="1.3951384963256073"/>
    <n v="3"/>
    <n v="0.45"/>
    <n v="17.690000000000001"/>
    <n v="2.564102564102564E-2"/>
    <s v="SCALE"/>
    <x v="3"/>
  </r>
  <r>
    <s v="hanaagam@hotmail.com"/>
    <s v="hana"/>
    <s v="agam"/>
    <s v="Burlington"/>
    <s v="NC"/>
    <n v="2800"/>
    <s v="gkn"/>
    <s v="Campaign_15"/>
    <s v="TikTok Ads"/>
    <s v="2024-01-05"/>
    <n v="700"/>
    <n v="939"/>
    <n v="20"/>
    <n v="0"/>
    <n v="16.489999999999998"/>
    <n v="0"/>
    <n v="-16.489999999999998"/>
    <n v="-16.489999999999998"/>
    <n v="-1"/>
    <n v="2.13"/>
    <n v="0.82"/>
    <n v="0"/>
    <n v="0"/>
    <s v="PAUSE"/>
    <x v="0"/>
  </r>
  <r>
    <s v="reddangela@bellsouth.net"/>
    <s v="angela"/>
    <s v="redd"/>
    <s v="Clinton"/>
    <s v="SC"/>
    <n v="1750"/>
    <s v="louis rich"/>
    <s v="Campaign_15"/>
    <s v="TikTok Ads"/>
    <s v="2024-01-06"/>
    <n v="100"/>
    <n v="1956"/>
    <n v="30"/>
    <n v="3"/>
    <n v="24.86"/>
    <n v="150.18"/>
    <n v="125.32000000000001"/>
    <n v="125.32000000000001"/>
    <n v="5.0410297666934838"/>
    <n v="1.53"/>
    <n v="0.83"/>
    <n v="8.2899999999999991"/>
    <n v="0.1"/>
    <s v="SCALE"/>
    <x v="3"/>
  </r>
  <r>
    <s v="eduardocam11@msn.com"/>
    <s v="eduardo"/>
    <s v="camacho"/>
    <s v="Gaithersburg"/>
    <s v="MD"/>
    <n v="1300"/>
    <s v="euro motor cars"/>
    <s v="Campaign_10"/>
    <s v="TikTok Ads"/>
    <s v="2024-01-15"/>
    <n v="1000"/>
    <n v="2398"/>
    <n v="50"/>
    <n v="1"/>
    <n v="42.45"/>
    <n v="67.3"/>
    <n v="24.849999999999994"/>
    <n v="24.849999999999994"/>
    <n v="0.58539458186101279"/>
    <n v="2.09"/>
    <n v="0.85"/>
    <n v="42.45"/>
    <n v="0.02"/>
    <s v="SCALE"/>
    <x v="1"/>
  </r>
  <r>
    <s v="mr488161@yahoo.com"/>
    <s v="monica"/>
    <s v="rodriguez"/>
    <s v="Grand Prairie"/>
    <s v="TX"/>
    <n v="1625"/>
    <s v="commerce bank"/>
    <s v="Campaign_20"/>
    <s v="TikTok Ads"/>
    <s v="2024-01-12"/>
    <n v="500"/>
    <n v="1232"/>
    <n v="42"/>
    <n v="0"/>
    <n v="34.42"/>
    <n v="0"/>
    <n v="-34.42"/>
    <n v="-34.42"/>
    <n v="-1"/>
    <n v="3.41"/>
    <n v="0.82"/>
    <n v="0"/>
    <n v="0"/>
    <s v="PAUSE"/>
    <x v="2"/>
  </r>
  <r>
    <s v="aaronjr25@hotmail.com"/>
    <s v="aaron"/>
    <s v="hunter"/>
    <s v="Goldendale"/>
    <s v="WA"/>
    <n v="4800"/>
    <s v="aarons tattoo studio"/>
    <s v="Campaign_14"/>
    <s v="TikTok Ads"/>
    <s v="2024-01-19"/>
    <n v="600"/>
    <n v="1448"/>
    <n v="60"/>
    <n v="0"/>
    <n v="37.08"/>
    <n v="0"/>
    <n v="-37.08"/>
    <n v="-37.08"/>
    <n v="-1"/>
    <n v="4.1399999999999997"/>
    <n v="0.62"/>
    <n v="0"/>
    <n v="0"/>
    <s v="PAUSE"/>
    <x v="0"/>
  </r>
  <r>
    <s v="burelisonjl@yahoo.com"/>
    <s v="jennifer"/>
    <s v="burelison"/>
    <s v="Indianapolis"/>
    <s v="IN"/>
    <n v="2500"/>
    <s v="clockwork home services"/>
    <s v="Campaign_12"/>
    <s v="TikTok Ads"/>
    <s v="2024-01-12"/>
    <n v="1000"/>
    <n v="706"/>
    <n v="23"/>
    <n v="0"/>
    <n v="16.7"/>
    <n v="0"/>
    <n v="-16.7"/>
    <n v="-16.7"/>
    <n v="-1"/>
    <n v="3.26"/>
    <n v="0.73"/>
    <n v="0"/>
    <n v="0"/>
    <s v="PAUSE"/>
    <x v="1"/>
  </r>
  <r>
    <s v="somay1953@gmail.com"/>
    <s v="stella"/>
    <s v="wedgeworth"/>
    <s v="Lyons"/>
    <s v="CO"/>
    <n v="2800"/>
    <s v="sofa express"/>
    <s v="Campaign_11"/>
    <s v="TikTok Ads"/>
    <s v="2024-01-27"/>
    <n v="100"/>
    <n v="1587"/>
    <n v="30"/>
    <n v="0"/>
    <n v="18.02"/>
    <n v="0"/>
    <n v="-18.02"/>
    <n v="-18.02"/>
    <n v="-1"/>
    <n v="1.89"/>
    <n v="0.6"/>
    <n v="0"/>
    <n v="0"/>
    <s v="PAUSE"/>
    <x v="3"/>
  </r>
  <r>
    <s v="demartino@gmail.com"/>
    <s v="shannon"/>
    <s v="demartino"/>
    <s v="Portland"/>
    <s v="OR"/>
    <n v="2250"/>
    <s v="the serendipity dip"/>
    <s v="Campaign_11"/>
    <s v="TikTok Ads"/>
    <s v="2024-01-01"/>
    <n v="700"/>
    <n v="1093"/>
    <n v="35"/>
    <n v="0"/>
    <n v="23.92"/>
    <n v="0"/>
    <n v="-23.92"/>
    <n v="-23.92"/>
    <n v="-1"/>
    <n v="3.2"/>
    <n v="0.68"/>
    <n v="0"/>
    <n v="0"/>
    <s v="PAUSE"/>
    <x v="0"/>
  </r>
  <r>
    <s v="yvonnepaul12@yahoo.com"/>
    <s v="yvonne"/>
    <s v="paul"/>
    <s v="San Diego"/>
    <s v="CA"/>
    <n v="5196"/>
    <s v="na"/>
    <s v="Campaign_17"/>
    <s v="TikTok Ads"/>
    <s v="2024-01-02"/>
    <n v="400"/>
    <n v="1399"/>
    <n v="25"/>
    <n v="0"/>
    <n v="14.78"/>
    <n v="0"/>
    <n v="-14.78"/>
    <n v="-14.78"/>
    <n v="-1"/>
    <n v="1.79"/>
    <n v="0.59"/>
    <n v="0"/>
    <n v="0"/>
    <s v="PAUSE"/>
    <x v="2"/>
  </r>
  <r>
    <s v="wwilliams1976@live.com"/>
    <s v="wanda"/>
    <s v="williams"/>
    <s v="Sevierville"/>
    <s v="TN"/>
    <n v="1100"/>
    <s v="new center school"/>
    <s v="Campaign_19"/>
    <s v="TikTok Ads"/>
    <s v="2024-01-28"/>
    <n v="100"/>
    <n v="2058"/>
    <n v="85"/>
    <n v="3"/>
    <n v="63.43"/>
    <n v="145.28"/>
    <n v="81.849999999999994"/>
    <n v="81.849999999999994"/>
    <n v="1.2903988648904303"/>
    <n v="4.13"/>
    <n v="0.75"/>
    <n v="21.14"/>
    <n v="3.5294117647058823E-2"/>
    <s v="SCALE"/>
    <x v="3"/>
  </r>
  <r>
    <s v="comedis@gmail.com"/>
    <s v="fred"/>
    <s v="king"/>
    <s v="Youngstown"/>
    <s v="OH"/>
    <n v="1513"/>
    <s v="crandall's fine furniture"/>
    <s v="Campaign_2"/>
    <s v="TikTok Ads"/>
    <s v="2024-01-12"/>
    <n v="400"/>
    <n v="1031"/>
    <n v="34"/>
    <n v="4"/>
    <n v="14.03"/>
    <n v="201.56"/>
    <n v="187.53"/>
    <n v="187.53"/>
    <n v="13.366357804704206"/>
    <n v="3.3"/>
    <n v="0.41"/>
    <n v="3.51"/>
    <n v="0.11764705882352941"/>
    <s v="SCALE"/>
    <x v="2"/>
  </r>
  <r>
    <s v="britts0409@yahoo.com"/>
    <s v="brittany"/>
    <s v="struchen"/>
    <s v="Conroe"/>
    <s v="TX"/>
    <n v="1500"/>
    <s v="embassy suites"/>
    <s v="Campaign_7"/>
    <s v="TikTok Ads"/>
    <s v="2024-01-30"/>
    <n v="600"/>
    <n v="1420"/>
    <n v="53"/>
    <n v="0"/>
    <n v="32.979999999999997"/>
    <n v="0"/>
    <n v="-32.979999999999997"/>
    <n v="-32.979999999999997"/>
    <n v="-1"/>
    <n v="3.73"/>
    <n v="0.62"/>
    <n v="0"/>
    <n v="0"/>
    <s v="PAUSE"/>
    <x v="0"/>
  </r>
  <r>
    <s v="rolandhebert@hotmail.com"/>
    <s v="roland"/>
    <s v="hebert"/>
    <s v="Indianapolis"/>
    <s v="IN"/>
    <n v="1517"/>
    <s v="netcore"/>
    <s v="Campaign_7"/>
    <s v="TikTok Ads"/>
    <s v="2024-01-24"/>
    <n v="800"/>
    <n v="1118"/>
    <n v="43"/>
    <n v="0"/>
    <n v="17.96"/>
    <n v="0"/>
    <n v="-17.96"/>
    <n v="-17.96"/>
    <n v="-1"/>
    <n v="3.85"/>
    <n v="0.42"/>
    <n v="0"/>
    <n v="0"/>
    <s v="PAUSE"/>
    <x v="1"/>
  </r>
  <r>
    <s v="phillipknudson@gmail.com"/>
    <s v="phillip"/>
    <s v="knudson"/>
    <s v="Oakdale"/>
    <s v="CA"/>
    <n v="1501"/>
    <s v="greendot bank"/>
    <s v="Campaign_6"/>
    <s v="TikTok Ads"/>
    <s v="2024-01-25"/>
    <n v="500"/>
    <n v="1031"/>
    <n v="21"/>
    <n v="2"/>
    <n v="15.27"/>
    <n v="141.44"/>
    <n v="126.17"/>
    <n v="126.17"/>
    <n v="8.2626064178127052"/>
    <n v="2.04"/>
    <n v="0.73"/>
    <n v="7.64"/>
    <n v="9.5238095238095233E-2"/>
    <s v="SCALE"/>
    <x v="2"/>
  </r>
  <r>
    <s v="chriselvis@live.com"/>
    <s v="christian"/>
    <s v="vilches"/>
    <s v="Hialeah"/>
    <s v="FL"/>
    <n v="1733"/>
    <s v="fisher island"/>
    <s v="Campaign_12"/>
    <s v="TikTok Ads"/>
    <s v="2024-01-08"/>
    <n v="1000"/>
    <n v="2369"/>
    <n v="86"/>
    <n v="0"/>
    <n v="69.39"/>
    <n v="0"/>
    <n v="-69.39"/>
    <n v="-69.39"/>
    <n v="-1"/>
    <n v="3.63"/>
    <n v="0.81"/>
    <n v="0"/>
    <n v="0"/>
    <s v="PAUSE"/>
    <x v="1"/>
  </r>
  <r>
    <s v="truesdell@gmail.com"/>
    <s v="violet"/>
    <s v="truesdell"/>
    <s v="Denver"/>
    <s v="CO"/>
    <n v="1900"/>
    <s v="destiny realty"/>
    <s v="Campaign_20"/>
    <s v="TikTok Ads"/>
    <s v="2024-01-01"/>
    <n v="1000"/>
    <n v="1602"/>
    <n v="47"/>
    <n v="1"/>
    <n v="35.93"/>
    <n v="53.69"/>
    <n v="17.759999999999998"/>
    <n v="17.759999999999998"/>
    <n v="0.49429446145282491"/>
    <n v="2.93"/>
    <n v="0.76"/>
    <n v="35.93"/>
    <n v="2.1276595744680851E-2"/>
    <s v="SCALE"/>
    <x v="1"/>
  </r>
  <r>
    <s v="chatman411@gmail.com"/>
    <s v="tajuannna"/>
    <s v="lewis"/>
    <s v="Birmingham"/>
    <s v="AL"/>
    <n v="1300"/>
    <s v="queens beauty supply"/>
    <s v="Campaign_6"/>
    <s v="TikTok Ads"/>
    <s v="2024-01-25"/>
    <n v="1000"/>
    <n v="1973"/>
    <n v="32"/>
    <n v="0"/>
    <n v="13.98"/>
    <n v="0"/>
    <n v="-13.98"/>
    <n v="-13.98"/>
    <n v="-1"/>
    <n v="1.62"/>
    <n v="0.44"/>
    <n v="0"/>
    <n v="0"/>
    <s v="PAUSE"/>
    <x v="1"/>
  </r>
  <r>
    <s v="deniseterry03@yahoo.com"/>
    <s v="laverne"/>
    <s v="terrell"/>
    <s v="Alexandria"/>
    <s v="VA"/>
    <n v="3000"/>
    <s v="bbt bank"/>
    <s v="Campaign_17"/>
    <s v="TikTok Ads"/>
    <s v="2024-01-13"/>
    <n v="1000"/>
    <n v="1693"/>
    <n v="63"/>
    <n v="5"/>
    <n v="41.24"/>
    <n v="339.64"/>
    <n v="298.39999999999998"/>
    <n v="298.39999999999998"/>
    <n v="7.2356935014548975"/>
    <n v="3.72"/>
    <n v="0.65"/>
    <n v="8.25"/>
    <n v="7.9365079365079361E-2"/>
    <s v="SCALE"/>
    <x v="1"/>
  </r>
  <r>
    <s v="jaackerman@gmail.com"/>
    <s v="james"/>
    <s v="ackerman"/>
    <s v="Kansas City"/>
    <s v="MO"/>
    <n v="3500"/>
    <s v="the great train stores"/>
    <s v="Campaign_10"/>
    <s v="TikTok Ads"/>
    <s v="2024-01-19"/>
    <n v="600"/>
    <n v="641"/>
    <n v="21"/>
    <n v="1"/>
    <n v="13.07"/>
    <n v="61.28"/>
    <n v="48.21"/>
    <n v="48.21"/>
    <n v="3.6885998469778118"/>
    <n v="3.28"/>
    <n v="0.62"/>
    <n v="13.07"/>
    <n v="4.7619047619047616E-2"/>
    <s v="SCALE"/>
    <x v="0"/>
  </r>
  <r>
    <s v="swolfe2020@gmail.com"/>
    <s v="sylvia"/>
    <s v="wolfe"/>
    <s v="Virginia Beac"/>
    <s v="VA"/>
    <n v="3250"/>
    <s v="usa discounters"/>
    <s v="Campaign_20"/>
    <s v="TikTok Ads"/>
    <s v="2024-01-21"/>
    <n v="400"/>
    <n v="724"/>
    <n v="29"/>
    <n v="1"/>
    <n v="13.53"/>
    <n v="38.119999999999997"/>
    <n v="24.589999999999996"/>
    <n v="24.589999999999996"/>
    <n v="1.817442719881744"/>
    <n v="4.01"/>
    <n v="0.47"/>
    <n v="13.53"/>
    <n v="3.4482758620689655E-2"/>
    <s v="SCALE"/>
    <x v="2"/>
  </r>
  <r>
    <s v="patatkinson@gmail.com"/>
    <s v="pat"/>
    <s v="atkinson"/>
    <s v="Atlanta"/>
    <s v="GA"/>
    <n v="2690"/>
    <s v="del farm"/>
    <s v="Campaign_15"/>
    <s v="TikTok Ads"/>
    <s v="2024-01-07"/>
    <n v="800"/>
    <n v="1211"/>
    <n v="24"/>
    <n v="1"/>
    <n v="16.16"/>
    <n v="56.19"/>
    <n v="40.03"/>
    <n v="40.03"/>
    <n v="2.4771039603960396"/>
    <n v="1.98"/>
    <n v="0.67"/>
    <n v="16.16"/>
    <n v="4.1666666666666664E-2"/>
    <s v="SCALE"/>
    <x v="1"/>
  </r>
  <r>
    <s v="txfatboy51@yahoo.com"/>
    <s v="daniel"/>
    <s v="harmes"/>
    <s v="Midland"/>
    <s v="TX"/>
    <n v="1700"/>
    <s v="tjc inspection sevices"/>
    <s v="Campaign_6"/>
    <s v="TikTok Ads"/>
    <s v="2024-01-26"/>
    <n v="200"/>
    <n v="1932"/>
    <n v="79"/>
    <n v="0"/>
    <n v="37.369999999999997"/>
    <n v="0"/>
    <n v="-37.369999999999997"/>
    <n v="-37.369999999999997"/>
    <n v="-1"/>
    <n v="4.09"/>
    <n v="0.47"/>
    <n v="0"/>
    <n v="0"/>
    <s v="PAUSE"/>
    <x v="3"/>
  </r>
  <r>
    <s v="douglasczamora@hotmail.com"/>
    <s v="douglas"/>
    <s v="zamora"/>
    <s v="Boise"/>
    <s v="ID"/>
    <n v="2751"/>
    <s v="electric avenue"/>
    <s v="Campaign_16"/>
    <s v="TikTok Ads"/>
    <s v="2024-01-16"/>
    <n v="100"/>
    <n v="1220"/>
    <n v="35"/>
    <n v="3"/>
    <n v="16.03"/>
    <n v="214.57"/>
    <n v="198.54"/>
    <n v="198.54"/>
    <n v="12.385527136618839"/>
    <n v="2.87"/>
    <n v="0.46"/>
    <n v="5.34"/>
    <n v="8.5714285714285715E-2"/>
    <s v="SCALE"/>
    <x v="3"/>
  </r>
  <r>
    <s v="person@hotmail.com"/>
    <s v="barbara"/>
    <s v="person"/>
    <s v="Hickory Hills"/>
    <s v="IL"/>
    <n v="6800"/>
    <s v="matrix architectural service"/>
    <s v="Campaign_15"/>
    <s v="TikTok Ads"/>
    <s v="2024-01-20"/>
    <n v="100"/>
    <n v="1746"/>
    <n v="31"/>
    <n v="0"/>
    <n v="14.98"/>
    <n v="0"/>
    <n v="-14.98"/>
    <n v="-14.98"/>
    <n v="-1"/>
    <n v="1.78"/>
    <n v="0.48"/>
    <n v="0"/>
    <n v="0"/>
    <s v="PAUSE"/>
    <x v="3"/>
  </r>
  <r>
    <s v="videstefano@gmail.com"/>
    <s v="vicky"/>
    <s v="destefano"/>
    <s v="Oklahoma City"/>
    <s v="OK"/>
    <n v="2620"/>
    <s v="funtown toys"/>
    <s v="Campaign_13"/>
    <s v="TikTok Ads"/>
    <s v="2024-01-08"/>
    <n v="600"/>
    <n v="758"/>
    <n v="24"/>
    <n v="1"/>
    <n v="14.23"/>
    <n v="51.51"/>
    <n v="37.28"/>
    <n v="37.28"/>
    <n v="2.6198172874209416"/>
    <n v="3.17"/>
    <n v="0.59"/>
    <n v="14.23"/>
    <n v="4.1666666666666664E-2"/>
    <s v="SCALE"/>
    <x v="0"/>
  </r>
  <r>
    <s v="aytaziz002@gmail.com"/>
    <s v="azad"/>
    <s v="khachadouria"/>
    <s v="Glendale"/>
    <s v="CA"/>
    <n v="2250"/>
    <s v="north america"/>
    <s v="Campaign_5"/>
    <s v="TikTok Ads"/>
    <s v="2024-01-17"/>
    <n v="200"/>
    <n v="652"/>
    <n v="10"/>
    <n v="0"/>
    <n v="8.43"/>
    <n v="0"/>
    <n v="-8.43"/>
    <n v="-8.43"/>
    <n v="-1"/>
    <n v="1.53"/>
    <n v="0.84"/>
    <n v="0"/>
    <n v="0"/>
    <s v="PAUSE"/>
    <x v="3"/>
  </r>
  <r>
    <s v="devescithhen37@hotmail.com"/>
    <s v="thomas"/>
    <s v="trice"/>
    <s v="Graff"/>
    <s v="MO"/>
    <n v="3250"/>
    <s v="stratapro"/>
    <s v="Campaign_1"/>
    <s v="TikTok Ads"/>
    <s v="2024-01-28"/>
    <n v="700"/>
    <n v="2266"/>
    <n v="100"/>
    <n v="4"/>
    <n v="69.22"/>
    <n v="141.76"/>
    <n v="72.539999999999992"/>
    <n v="72.539999999999992"/>
    <n v="1.0479630164692284"/>
    <n v="4.41"/>
    <n v="0.69"/>
    <n v="17.3"/>
    <n v="0.04"/>
    <s v="SCALE"/>
    <x v="0"/>
  </r>
  <r>
    <s v="christinetbrinkley@hotmail.com"/>
    <s v="christine"/>
    <s v="brinkley"/>
    <s v="Lawrenceville"/>
    <s v="GA"/>
    <n v="1750"/>
    <s v="price's electronics"/>
    <s v="Campaign_16"/>
    <s v="TikTok Ads"/>
    <s v="2024-01-20"/>
    <n v="200"/>
    <n v="1718"/>
    <n v="64"/>
    <n v="7"/>
    <n v="53.18"/>
    <n v="468"/>
    <n v="414.82"/>
    <n v="414.82"/>
    <n v="7.8003008649868368"/>
    <n v="3.73"/>
    <n v="0.83"/>
    <n v="7.6"/>
    <n v="0.109375"/>
    <s v="SCALE"/>
    <x v="3"/>
  </r>
  <r>
    <s v="linceres@hotmail.com"/>
    <s v="renee"/>
    <s v="harris"/>
    <s v="Middletown"/>
    <s v="NJ"/>
    <n v="4500"/>
    <s v="foot quarters"/>
    <s v="Campaign_1"/>
    <s v="TikTok Ads"/>
    <s v="2024-01-28"/>
    <n v="600"/>
    <n v="635"/>
    <n v="11"/>
    <n v="1"/>
    <n v="8.14"/>
    <n v="45.21"/>
    <n v="37.07"/>
    <n v="37.07"/>
    <n v="4.5540540540540535"/>
    <n v="1.73"/>
    <n v="0.74"/>
    <n v="8.14"/>
    <n v="9.0909090909090912E-2"/>
    <s v="SCALE"/>
    <x v="0"/>
  </r>
  <r>
    <s v="shaydunn322@gmail.com"/>
    <s v="letreomia"/>
    <s v="mckinney"/>
    <s v="Deland"/>
    <s v="FL"/>
    <n v="2167"/>
    <s v="3867383433"/>
    <s v="Campaign_19"/>
    <s v="TikTok Ads"/>
    <s v="2024-01-09"/>
    <n v="200"/>
    <n v="2188"/>
    <n v="98"/>
    <n v="0"/>
    <n v="54.14"/>
    <n v="0"/>
    <n v="-54.14"/>
    <n v="-54.14"/>
    <n v="-1"/>
    <n v="4.4800000000000004"/>
    <n v="0.55000000000000004"/>
    <n v="0"/>
    <n v="0"/>
    <s v="PAUSE"/>
    <x v="3"/>
  </r>
  <r>
    <s v="markmiller@gmail.com"/>
    <s v="mark"/>
    <s v="miller"/>
    <s v="Occidental"/>
    <s v="CA"/>
    <n v="1226"/>
    <s v="idea infinity"/>
    <s v="Campaign_16"/>
    <s v="TikTok Ads"/>
    <s v="2024-01-19"/>
    <n v="400"/>
    <n v="2057"/>
    <n v="47"/>
    <n v="4"/>
    <n v="29.35"/>
    <n v="247.35"/>
    <n v="218"/>
    <n v="218"/>
    <n v="7.4275979557069842"/>
    <n v="2.2799999999999998"/>
    <n v="0.62"/>
    <n v="7.34"/>
    <n v="8.5106382978723402E-2"/>
    <s v="SCALE"/>
    <x v="2"/>
  </r>
  <r>
    <s v="arlenegolla@gmail.com"/>
    <s v="arlene"/>
    <s v="golla"/>
    <s v="Chicago"/>
    <s v="IL"/>
    <n v="7042"/>
    <s v="team designers and associates"/>
    <s v="Campaign_7"/>
    <s v="TikTok Ads"/>
    <s v="2024-01-18"/>
    <n v="400"/>
    <n v="1987"/>
    <n v="33"/>
    <n v="3"/>
    <n v="13.79"/>
    <n v="156.9"/>
    <n v="143.11000000000001"/>
    <n v="143.11000000000001"/>
    <n v="10.377810007251632"/>
    <n v="1.66"/>
    <n v="0.42"/>
    <n v="4.5999999999999996"/>
    <n v="9.0909090909090912E-2"/>
    <s v="SCALE"/>
    <x v="2"/>
  </r>
  <r>
    <s v="andreasylve6@aol.com"/>
    <s v="andrea"/>
    <s v="sylve"/>
    <s v="Pointe A la H"/>
    <s v="LA"/>
    <n v="2500"/>
    <s v="plaquemines parish govt"/>
    <s v="Campaign_10"/>
    <s v="TikTok Ads"/>
    <s v="2024-01-29"/>
    <n v="600"/>
    <n v="1294"/>
    <n v="52"/>
    <n v="4"/>
    <n v="27.85"/>
    <n v="229.14"/>
    <n v="201.29"/>
    <n v="201.29"/>
    <n v="7.2276481149012559"/>
    <n v="4.0199999999999996"/>
    <n v="0.54"/>
    <n v="6.96"/>
    <n v="7.6923076923076927E-2"/>
    <s v="SCALE"/>
    <x v="0"/>
  </r>
  <r>
    <s v="sarahjearly@gmail.com"/>
    <s v="sarah"/>
    <s v="early"/>
    <s v="Billings"/>
    <s v="MT"/>
    <n v="1874"/>
    <s v="integra design"/>
    <s v="Campaign_6"/>
    <s v="TikTok Ads"/>
    <s v="2024-01-10"/>
    <n v="1000"/>
    <n v="685"/>
    <n v="13"/>
    <n v="1"/>
    <n v="5.55"/>
    <n v="58.37"/>
    <n v="52.82"/>
    <n v="52.82"/>
    <n v="9.5171171171171167"/>
    <n v="1.9"/>
    <n v="0.43"/>
    <n v="5.55"/>
    <n v="7.6923076923076927E-2"/>
    <s v="SCALE"/>
    <x v="1"/>
  </r>
  <r>
    <s v="lyriklee@hotmail.com"/>
    <s v="alisa"/>
    <s v="belton"/>
    <s v="Rock Hill"/>
    <s v="SC"/>
    <n v="1501"/>
    <s v="stryker"/>
    <s v="Campaign_20"/>
    <s v="TikTok Ads"/>
    <s v="2024-01-26"/>
    <n v="300"/>
    <n v="1468"/>
    <n v="57"/>
    <n v="5"/>
    <n v="38.340000000000003"/>
    <n v="246.93"/>
    <n v="208.59"/>
    <n v="208.59"/>
    <n v="5.4405320813771514"/>
    <n v="3.88"/>
    <n v="0.67"/>
    <n v="7.67"/>
    <n v="8.771929824561403E-2"/>
    <s v="SCALE"/>
    <x v="3"/>
  </r>
  <r>
    <s v="jamal.w5884@yahoo.com"/>
    <s v="jamal"/>
    <s v="whitaker"/>
    <s v="Crossville"/>
    <s v="TN"/>
    <n v="3000"/>
    <s v="chad"/>
    <s v="Campaign_15"/>
    <s v="TikTok Ads"/>
    <s v="2024-01-14"/>
    <n v="700"/>
    <n v="527"/>
    <n v="21"/>
    <n v="2"/>
    <n v="12.45"/>
    <n v="97.17"/>
    <n v="84.72"/>
    <n v="84.72"/>
    <n v="6.8048192771084342"/>
    <n v="3.98"/>
    <n v="0.59"/>
    <n v="6.22"/>
    <n v="9.5238095238095233E-2"/>
    <s v="SCALE"/>
    <x v="0"/>
  </r>
  <r>
    <s v="appy1993@hotmail.com"/>
    <s v="abel"/>
    <s v="vanhoy"/>
    <s v="Miami"/>
    <s v="FL"/>
    <n v="1250"/>
    <s v="the jolly farmer"/>
    <s v="Campaign_17"/>
    <s v="TikTok Ads"/>
    <s v="2024-01-05"/>
    <n v="500"/>
    <n v="1409"/>
    <n v="47"/>
    <n v="0"/>
    <n v="24.28"/>
    <n v="0"/>
    <n v="-24.28"/>
    <n v="-24.28"/>
    <n v="-1"/>
    <n v="3.34"/>
    <n v="0.52"/>
    <n v="0"/>
    <n v="0"/>
    <s v="PAUSE"/>
    <x v="2"/>
  </r>
  <r>
    <s v="dianegonzalez@hotmail.com"/>
    <s v="diane"/>
    <s v="gonzalez"/>
    <s v="Midvale"/>
    <s v="UT"/>
    <n v="2200"/>
    <s v="kohl's food stores"/>
    <s v="Campaign_7"/>
    <s v="TikTok Ads"/>
    <s v="2024-01-10"/>
    <n v="200"/>
    <n v="1467"/>
    <n v="30"/>
    <n v="0"/>
    <n v="14.74"/>
    <n v="0"/>
    <n v="-14.74"/>
    <n v="-14.74"/>
    <n v="-1"/>
    <n v="2.04"/>
    <n v="0.49"/>
    <n v="0"/>
    <n v="0"/>
    <s v="PAUSE"/>
    <x v="3"/>
  </r>
  <r>
    <s v="latrisha.mcduffie@yahoo.com"/>
    <s v="latrisha"/>
    <s v="mcduffie"/>
    <s v="Dallas"/>
    <s v="TX"/>
    <n v="1500"/>
    <s v="kelly svcs"/>
    <s v="Campaign_3"/>
    <s v="TikTok Ads"/>
    <s v="2024-01-14"/>
    <n v="600"/>
    <n v="2041"/>
    <n v="39"/>
    <n v="4"/>
    <n v="31.88"/>
    <n v="229.57"/>
    <n v="197.69"/>
    <n v="197.69"/>
    <n v="6.2010664993726472"/>
    <n v="1.91"/>
    <n v="0.82"/>
    <n v="7.97"/>
    <n v="0.10256410256410256"/>
    <s v="SCALE"/>
    <x v="0"/>
  </r>
  <r>
    <s v="rivera_rosemarie@yahoo.com"/>
    <s v="rosemarie"/>
    <s v="rivera"/>
    <s v="Sylmar"/>
    <s v="CA"/>
    <n v="2250"/>
    <s v="child care resource center"/>
    <s v="Campaign_3"/>
    <s v="TikTok Ads"/>
    <s v="2024-01-28"/>
    <n v="200"/>
    <n v="998"/>
    <n v="41"/>
    <n v="4"/>
    <n v="22.15"/>
    <n v="167.71"/>
    <n v="145.56"/>
    <n v="145.56"/>
    <n v="6.5715575620767499"/>
    <n v="4.1100000000000003"/>
    <n v="0.54"/>
    <n v="5.54"/>
    <n v="9.7560975609756101E-2"/>
    <s v="SCALE"/>
    <x v="3"/>
  </r>
  <r>
    <s v="marykittle@yahoo.com"/>
    <s v="mary"/>
    <s v="kittle"/>
    <s v="Houston"/>
    <s v="TX"/>
    <n v="4590"/>
    <s v="singer lumber"/>
    <s v="Campaign_9"/>
    <s v="TikTok Ads"/>
    <s v="2024-01-29"/>
    <n v="300"/>
    <n v="1509"/>
    <n v="55"/>
    <n v="2"/>
    <n v="36.340000000000003"/>
    <n v="142.94999999999999"/>
    <n v="106.60999999999999"/>
    <n v="106.60999999999999"/>
    <n v="2.9336818932305992"/>
    <n v="3.64"/>
    <n v="0.66"/>
    <n v="18.170000000000002"/>
    <n v="3.6363636363636362E-2"/>
    <s v="SCALE"/>
    <x v="3"/>
  </r>
  <r>
    <s v="vernonlbrown@hotmail.com"/>
    <s v="vernon"/>
    <s v="brown"/>
    <s v="Livingston"/>
    <s v="NJ"/>
    <n v="2750"/>
    <s v="virgin megastores"/>
    <s v="Campaign_6"/>
    <s v="TikTok Ads"/>
    <s v="2024-01-21"/>
    <n v="500"/>
    <n v="1300"/>
    <n v="41"/>
    <n v="0"/>
    <n v="24.21"/>
    <n v="0"/>
    <n v="-24.21"/>
    <n v="-24.21"/>
    <n v="-1"/>
    <n v="3.15"/>
    <n v="0.59"/>
    <n v="0"/>
    <n v="0"/>
    <s v="PAUSE"/>
    <x v="2"/>
  </r>
  <r>
    <s v="estherlsmith@gmail.com"/>
    <s v="esther"/>
    <s v="smith"/>
    <s v="Indian Wells"/>
    <s v="CA"/>
    <n v="2750"/>
    <s v="shabby chic"/>
    <s v="Campaign_15"/>
    <s v="TikTok Ads"/>
    <s v="2024-01-13"/>
    <n v="800"/>
    <n v="1608"/>
    <n v="30"/>
    <n v="1"/>
    <n v="22.45"/>
    <n v="41.34"/>
    <n v="18.890000000000004"/>
    <n v="18.890000000000004"/>
    <n v="0.84142538975501135"/>
    <n v="1.87"/>
    <n v="0.75"/>
    <n v="22.45"/>
    <n v="3.3333333333333333E-2"/>
    <s v="SCALE"/>
    <x v="1"/>
  </r>
  <r>
    <s v="edwardjacobs@hotmail.com"/>
    <s v="edward"/>
    <s v="jacobs"/>
    <s v="Philadelphia"/>
    <s v="PA"/>
    <n v="2700"/>
    <s v="hughes &amp; hatcher"/>
    <s v="Campaign_5"/>
    <s v="TikTok Ads"/>
    <s v="2024-01-13"/>
    <n v="300"/>
    <n v="933"/>
    <n v="24"/>
    <n v="2"/>
    <n v="15.38"/>
    <n v="117.63"/>
    <n v="102.25"/>
    <n v="102.25"/>
    <n v="6.6482444733420021"/>
    <n v="2.57"/>
    <n v="0.64"/>
    <n v="7.69"/>
    <n v="8.3333333333333329E-2"/>
    <s v="SCALE"/>
    <x v="3"/>
  </r>
  <r>
    <s v="jewele@hotmail.com"/>
    <s v="jewel"/>
    <s v="heckman"/>
    <s v="Morton"/>
    <s v="IL"/>
    <n v="3500"/>
    <s v="techo solutions"/>
    <s v="Campaign_19"/>
    <s v="TikTok Ads"/>
    <s v="2024-01-28"/>
    <n v="300"/>
    <n v="1030"/>
    <n v="19"/>
    <n v="0"/>
    <n v="13.54"/>
    <n v="0"/>
    <n v="-13.54"/>
    <n v="-13.54"/>
    <n v="-1"/>
    <n v="1.84"/>
    <n v="0.71"/>
    <n v="0"/>
    <n v="0"/>
    <s v="PAUSE"/>
    <x v="3"/>
  </r>
  <r>
    <s v="heidimorford@hotmail.com"/>
    <s v="heidi"/>
    <s v="morford"/>
    <s v="Lehi"/>
    <s v="UT"/>
    <n v="3000"/>
    <s v="the serendipity dip"/>
    <s v="Campaign_6"/>
    <s v="TikTok Ads"/>
    <s v="2024-01-12"/>
    <n v="700"/>
    <n v="2304"/>
    <n v="92"/>
    <n v="8"/>
    <n v="43.23"/>
    <n v="528.13"/>
    <n v="484.9"/>
    <n v="484.9"/>
    <n v="11.21674762896137"/>
    <n v="3.99"/>
    <n v="0.47"/>
    <n v="5.4"/>
    <n v="8.6956521739130432E-2"/>
    <s v="SCALE"/>
    <x v="0"/>
  </r>
  <r>
    <s v="myrajgarrett@hotmail.com"/>
    <s v="myra"/>
    <s v="garrett"/>
    <s v="Los Angeles"/>
    <s v="CA"/>
    <n v="1200"/>
    <s v="purity supreme"/>
    <s v="Campaign_17"/>
    <s v="TikTok Ads"/>
    <s v="2024-01-14"/>
    <n v="500"/>
    <n v="2186"/>
    <n v="75"/>
    <n v="3"/>
    <n v="55.59"/>
    <n v="105.7"/>
    <n v="50.11"/>
    <n v="50.11"/>
    <n v="0.90142111890627807"/>
    <n v="3.43"/>
    <n v="0.74"/>
    <n v="18.53"/>
    <n v="0.04"/>
    <s v="SCALE"/>
    <x v="2"/>
  </r>
  <r>
    <s v="keithw@hotmail.com"/>
    <s v="keith"/>
    <s v="pedersen"/>
    <s v="Columbus"/>
    <s v="OH"/>
    <n v="1100"/>
    <s v="witmark"/>
    <s v="Campaign_19"/>
    <s v="TikTok Ads"/>
    <s v="2024-01-14"/>
    <n v="400"/>
    <n v="2190"/>
    <n v="44"/>
    <n v="2"/>
    <n v="24.83"/>
    <n v="94.98"/>
    <n v="70.150000000000006"/>
    <n v="70.150000000000006"/>
    <n v="2.8252114377768831"/>
    <n v="2.0099999999999998"/>
    <n v="0.56000000000000005"/>
    <n v="12.42"/>
    <n v="4.5454545454545456E-2"/>
    <s v="SCALE"/>
    <x v="2"/>
  </r>
  <r>
    <s v="marvinstuckey@yahoo.com"/>
    <s v="marvin"/>
    <s v="stuckey"/>
    <s v="Indianapolis"/>
    <s v="IN"/>
    <n v="2500"/>
    <s v="house works"/>
    <s v="Campaign_8"/>
    <s v="TikTok Ads"/>
    <s v="2024-01-30"/>
    <n v="400"/>
    <n v="2091"/>
    <n v="77"/>
    <n v="0"/>
    <n v="42.65"/>
    <n v="0"/>
    <n v="-42.65"/>
    <n v="-42.65"/>
    <n v="-1"/>
    <n v="3.68"/>
    <n v="0.55000000000000004"/>
    <n v="0"/>
    <n v="0"/>
    <s v="PAUSE"/>
    <x v="2"/>
  </r>
  <r>
    <s v="rachelmjohnson2002@yahoo.com"/>
    <s v="rachel"/>
    <s v="johnsonwilli"/>
    <s v="Raleigh"/>
    <s v="NC"/>
    <n v="2500"/>
    <s v="wake government"/>
    <s v="Campaign_11"/>
    <s v="TikTok Ads"/>
    <s v="2024-01-01"/>
    <n v="200"/>
    <n v="1095"/>
    <n v="40"/>
    <n v="1"/>
    <n v="33.58"/>
    <n v="42.58"/>
    <n v="9"/>
    <n v="9"/>
    <n v="0.26801667659321027"/>
    <n v="3.65"/>
    <n v="0.84"/>
    <n v="33.58"/>
    <n v="2.5000000000000001E-2"/>
    <s v="SCALE"/>
    <x v="3"/>
  </r>
  <r>
    <s v="katrinacasselle@gmail.com"/>
    <s v="katrina"/>
    <s v="casselle"/>
    <s v="Elyria"/>
    <s v="OH"/>
    <n v="3728"/>
    <s v="kaplancareerinstitute"/>
    <s v="Campaign_16"/>
    <s v="TikTok Ads"/>
    <s v="2024-01-21"/>
    <n v="1000"/>
    <n v="2410"/>
    <n v="86"/>
    <n v="7"/>
    <n v="44.56"/>
    <n v="338.56"/>
    <n v="294"/>
    <n v="294"/>
    <n v="6.5978456014362656"/>
    <n v="3.57"/>
    <n v="0.52"/>
    <n v="6.37"/>
    <n v="8.1395348837209308E-2"/>
    <s v="SCALE"/>
    <x v="1"/>
  </r>
  <r>
    <s v="816austin@gmail.com"/>
    <s v="austin"/>
    <s v="mckee"/>
    <s v="Grandview"/>
    <s v="MO"/>
    <n v="3800"/>
    <s v="taco bell"/>
    <s v="Campaign_7"/>
    <s v="TikTok Ads"/>
    <s v="2024-01-04"/>
    <n v="500"/>
    <n v="1562"/>
    <n v="29"/>
    <n v="1"/>
    <n v="12.76"/>
    <n v="46.35"/>
    <n v="33.590000000000003"/>
    <n v="33.590000000000003"/>
    <n v="2.6324451410658312"/>
    <n v="1.86"/>
    <n v="0.44"/>
    <n v="12.76"/>
    <n v="3.4482758620689655E-2"/>
    <s v="SCALE"/>
    <x v="2"/>
  </r>
  <r>
    <s v="candie@gmail.com"/>
    <s v="candie"/>
    <s v="morgan"/>
    <s v="San Diego"/>
    <s v="CA"/>
    <n v="1500"/>
    <s v="foxmoor"/>
    <s v="Campaign_11"/>
    <s v="TikTok Ads"/>
    <s v="2024-01-09"/>
    <n v="400"/>
    <n v="1371"/>
    <n v="33"/>
    <n v="2"/>
    <n v="19.559999999999999"/>
    <n v="114"/>
    <n v="94.44"/>
    <n v="94.44"/>
    <n v="4.8282208588957056"/>
    <n v="2.41"/>
    <n v="0.59"/>
    <n v="9.7799999999999994"/>
    <n v="6.0606060606060608E-2"/>
    <s v="SCALE"/>
    <x v="2"/>
  </r>
  <r>
    <s v="brinson@hotmail.com"/>
    <s v="eric"/>
    <s v="brinson"/>
    <s v="Philadelphia"/>
    <s v="PA"/>
    <n v="2750"/>
    <s v="superior appraisals"/>
    <s v="Campaign_20"/>
    <s v="TikTok Ads"/>
    <s v="2024-01-09"/>
    <n v="200"/>
    <n v="2131"/>
    <n v="75"/>
    <n v="0"/>
    <n v="35.61"/>
    <n v="0"/>
    <n v="-35.61"/>
    <n v="-35.61"/>
    <n v="-1"/>
    <n v="3.52"/>
    <n v="0.47"/>
    <n v="0"/>
    <n v="0"/>
    <s v="PAUSE"/>
    <x v="3"/>
  </r>
  <r>
    <s v="coreya@hotmail.com"/>
    <s v="corey"/>
    <s v="gauthier"/>
    <s v="Bloomington"/>
    <s v="IN"/>
    <n v="1500"/>
    <s v="dubrow's cafeteria"/>
    <s v="Campaign_15"/>
    <s v="TikTok Ads"/>
    <s v="2024-01-11"/>
    <n v="200"/>
    <n v="956"/>
    <n v="15"/>
    <n v="1"/>
    <n v="8.8000000000000007"/>
    <n v="65.77"/>
    <n v="56.97"/>
    <n v="56.97"/>
    <n v="6.4738636363636362"/>
    <n v="1.57"/>
    <n v="0.59"/>
    <n v="8.8000000000000007"/>
    <n v="6.6666666666666666E-2"/>
    <s v="SCALE"/>
    <x v="3"/>
  </r>
  <r>
    <s v="cottoncandt4u@yahoo.com"/>
    <s v="summer"/>
    <s v="wright"/>
    <s v="McAlester"/>
    <s v="OK"/>
    <n v="2500"/>
    <s v="dollar tree"/>
    <s v="Campaign_19"/>
    <s v="TikTok Ads"/>
    <s v="2024-01-12"/>
    <n v="400"/>
    <n v="1248"/>
    <n v="34"/>
    <n v="0"/>
    <n v="25.65"/>
    <n v="0"/>
    <n v="-25.65"/>
    <n v="-25.65"/>
    <n v="-1"/>
    <n v="2.72"/>
    <n v="0.75"/>
    <n v="0"/>
    <n v="0"/>
    <s v="PAUSE"/>
    <x v="2"/>
  </r>
  <r>
    <s v="donaldaheller@gmail.com"/>
    <s v="donald"/>
    <s v="heller"/>
    <s v="Greensboro"/>
    <s v="NC"/>
    <n v="4100"/>
    <s v="plan future"/>
    <s v="Campaign_12"/>
    <s v="TikTok Ads"/>
    <s v="2024-01-12"/>
    <n v="300"/>
    <n v="2259"/>
    <n v="44"/>
    <n v="0"/>
    <n v="36.78"/>
    <n v="0"/>
    <n v="-36.78"/>
    <n v="-36.78"/>
    <n v="-1"/>
    <n v="1.95"/>
    <n v="0.84"/>
    <n v="0"/>
    <n v="0"/>
    <s v="PAUSE"/>
    <x v="3"/>
  </r>
  <r>
    <s v="arichonedavis@gmail.com"/>
    <s v="ari"/>
    <s v="davis"/>
    <s v="McKinney"/>
    <s v="TX"/>
    <n v="1500"/>
    <s v="north texas precision pain car"/>
    <s v="Campaign_1"/>
    <s v="TikTok Ads"/>
    <s v="2024-01-31"/>
    <n v="800"/>
    <n v="1075"/>
    <n v="19"/>
    <n v="0"/>
    <n v="11.96"/>
    <n v="0"/>
    <n v="-11.96"/>
    <n v="-11.96"/>
    <n v="-1"/>
    <n v="1.77"/>
    <n v="0.63"/>
    <n v="0"/>
    <n v="0"/>
    <s v="PAUSE"/>
    <x v="1"/>
  </r>
  <r>
    <s v="janicesykes@gmail.com"/>
    <s v="janice"/>
    <s v="sykes"/>
    <s v="Los Angeles"/>
    <s v="CA"/>
    <n v="2250"/>
    <s v="world of fun"/>
    <s v="Campaign_3"/>
    <s v="TikTok Ads"/>
    <s v="2024-01-07"/>
    <n v="500"/>
    <n v="701"/>
    <n v="28"/>
    <n v="2"/>
    <n v="17.059999999999999"/>
    <n v="128.83000000000001"/>
    <n v="111.77000000000001"/>
    <n v="111.77000000000001"/>
    <n v="6.5515826494724516"/>
    <n v="3.99"/>
    <n v="0.61"/>
    <n v="8.5299999999999994"/>
    <n v="7.1428571428571425E-2"/>
    <s v="SCALE"/>
    <x v="2"/>
  </r>
  <r>
    <s v="nadinebean298@yahoo.com"/>
    <s v="raymond"/>
    <s v="blevins"/>
    <s v="Austin"/>
    <s v="TX"/>
    <n v="2167"/>
    <s v="rebecca blevins"/>
    <s v="Campaign_5"/>
    <s v="TikTok Ads"/>
    <s v="2024-01-21"/>
    <n v="100"/>
    <n v="1979"/>
    <n v="66"/>
    <n v="1"/>
    <n v="37.32"/>
    <n v="43.8"/>
    <n v="6.4799999999999969"/>
    <n v="6.4799999999999969"/>
    <n v="0.17363344051446936"/>
    <n v="3.34"/>
    <n v="0.56999999999999995"/>
    <n v="37.32"/>
    <n v="1.5151515151515152E-2"/>
    <s v="SCALE"/>
    <x v="3"/>
  </r>
  <r>
    <s v="pae.jaehyun@gmail.com"/>
    <s v="christophe"/>
    <s v="pae"/>
    <s v="Los Angeles"/>
    <s v="CA"/>
    <n v="2000"/>
    <s v="aju motors"/>
    <s v="Campaign_15"/>
    <s v="TikTok Ads"/>
    <s v="2024-01-10"/>
    <n v="500"/>
    <n v="646"/>
    <n v="15"/>
    <n v="1"/>
    <n v="9.86"/>
    <n v="67.94"/>
    <n v="58.08"/>
    <n v="58.08"/>
    <n v="5.8904665314401621"/>
    <n v="2.3199999999999998"/>
    <n v="0.66"/>
    <n v="9.86"/>
    <n v="6.6666666666666666E-2"/>
    <s v="SCALE"/>
    <x v="2"/>
  </r>
  <r>
    <s v="carolbrecher1@yahoo.com"/>
    <s v="carol"/>
    <s v="brecher"/>
    <s v="Patricksburg"/>
    <s v="IN"/>
    <n v="1251"/>
    <s v="help at home"/>
    <s v="Campaign_1"/>
    <s v="TikTok Ads"/>
    <s v="2024-01-11"/>
    <n v="500"/>
    <n v="734"/>
    <n v="28"/>
    <n v="1"/>
    <n v="21.12"/>
    <n v="62.48"/>
    <n v="41.36"/>
    <n v="41.36"/>
    <n v="1.9583333333333333"/>
    <n v="3.81"/>
    <n v="0.75"/>
    <n v="21.12"/>
    <n v="3.5714285714285712E-2"/>
    <s v="SCALE"/>
    <x v="2"/>
  </r>
  <r>
    <s v="patrickshernandez@hotmail.com"/>
    <s v="patrick"/>
    <s v="hernandez"/>
    <s v="Cleveland"/>
    <s v="OH"/>
    <n v="3790"/>
    <s v="coast to coast hardware"/>
    <s v="Campaign_13"/>
    <s v="TikTok Ads"/>
    <s v="2024-01-22"/>
    <n v="1000"/>
    <n v="1572"/>
    <n v="68"/>
    <n v="2"/>
    <n v="41.23"/>
    <n v="92.64"/>
    <n v="51.410000000000004"/>
    <n v="51.410000000000004"/>
    <n v="1.2469075915595442"/>
    <n v="4.33"/>
    <n v="0.61"/>
    <n v="20.62"/>
    <n v="2.9411764705882353E-2"/>
    <s v="SCALE"/>
    <x v="1"/>
  </r>
  <r>
    <s v="simafowler@hotmail.com"/>
    <s v="sima"/>
    <s v="fowler"/>
    <s v="Dallas"/>
    <s v="TX"/>
    <n v="1300"/>
    <s v="club wholesale"/>
    <s v="Campaign_18"/>
    <s v="TikTok Ads"/>
    <s v="2024-01-10"/>
    <n v="400"/>
    <n v="2008"/>
    <n v="37"/>
    <n v="4"/>
    <n v="15.27"/>
    <n v="164.9"/>
    <n v="149.63"/>
    <n v="149.63"/>
    <n v="9.7989521938441388"/>
    <n v="1.84"/>
    <n v="0.41"/>
    <n v="3.82"/>
    <n v="0.10810810810810811"/>
    <s v="SCALE"/>
    <x v="2"/>
  </r>
  <r>
    <s v="hugoecs@hotmail.com"/>
    <s v="hugo"/>
    <s v="carvalho"/>
    <s v="Houston"/>
    <s v="TX"/>
    <n v="1700"/>
    <s v="marble slab"/>
    <s v="Campaign_11"/>
    <s v="TikTok Ads"/>
    <s v="2024-01-10"/>
    <n v="600"/>
    <n v="1455"/>
    <n v="35"/>
    <n v="4"/>
    <n v="15.67"/>
    <n v="254.67"/>
    <n v="239"/>
    <n v="239"/>
    <n v="15.252074026802807"/>
    <n v="2.41"/>
    <n v="0.45"/>
    <n v="3.92"/>
    <n v="0.11428571428571428"/>
    <s v="SCALE"/>
    <x v="0"/>
  </r>
  <r>
    <s v="matthewlhenderson@gmail.com"/>
    <s v="matthew"/>
    <s v="henderson"/>
    <s v="Durham"/>
    <s v="NC"/>
    <n v="2400"/>
    <s v="quality merchant services"/>
    <s v="Campaign_11"/>
    <s v="TikTok Ads"/>
    <s v="2024-01-04"/>
    <n v="100"/>
    <n v="921"/>
    <n v="33"/>
    <n v="1"/>
    <n v="26.64"/>
    <n v="41.35"/>
    <n v="14.71"/>
    <n v="14.71"/>
    <n v="0.55217717717717718"/>
    <n v="3.58"/>
    <n v="0.81"/>
    <n v="26.64"/>
    <n v="3.0303030303030304E-2"/>
    <s v="SCALE"/>
    <x v="3"/>
  </r>
  <r>
    <s v="juanllopez@hotmail.com"/>
    <s v="juan"/>
    <s v="lopez"/>
    <s v="Everett"/>
    <s v="WA"/>
    <n v="7629"/>
    <s v="abco foods"/>
    <s v="Campaign_15"/>
    <s v="TikTok Ads"/>
    <s v="2024-01-04"/>
    <n v="300"/>
    <n v="540"/>
    <n v="12"/>
    <n v="1"/>
    <n v="6.1"/>
    <n v="65.53"/>
    <n v="59.43"/>
    <n v="59.43"/>
    <n v="9.7426229508196727"/>
    <n v="2.2200000000000002"/>
    <n v="0.51"/>
    <n v="6.1"/>
    <n v="8.3333333333333329E-2"/>
    <s v="SCALE"/>
    <x v="3"/>
  </r>
  <r>
    <s v="wai@live.com"/>
    <s v="wai"/>
    <s v="okeefe"/>
    <s v="Cleveland"/>
    <s v="OH"/>
    <n v="1300"/>
    <s v="oshman's"/>
    <s v="Campaign_18"/>
    <s v="TikTok Ads"/>
    <s v="2024-01-24"/>
    <n v="400"/>
    <n v="1498"/>
    <n v="35"/>
    <n v="3"/>
    <n v="14.73"/>
    <n v="211.77"/>
    <n v="197.04000000000002"/>
    <n v="197.04000000000002"/>
    <n v="13.376782077393077"/>
    <n v="2.34"/>
    <n v="0.42"/>
    <n v="4.91"/>
    <n v="8.5714285714285715E-2"/>
    <s v="SCALE"/>
    <x v="2"/>
  </r>
  <r>
    <s v="clund1981@yahoo.com"/>
    <s v="roland"/>
    <s v="ladner"/>
    <s v="Cleveland"/>
    <s v="OH"/>
    <n v="4500"/>
    <s v="magik gray"/>
    <s v="Campaign_11"/>
    <s v="TikTok Ads"/>
    <s v="2024-01-04"/>
    <n v="300"/>
    <n v="1385"/>
    <n v="25"/>
    <n v="0"/>
    <n v="19.37"/>
    <n v="0"/>
    <n v="-19.37"/>
    <n v="-19.37"/>
    <n v="-1"/>
    <n v="1.81"/>
    <n v="0.77"/>
    <n v="0"/>
    <n v="0"/>
    <s v="PAUSE"/>
    <x v="3"/>
  </r>
  <r>
    <s v="stephjg81@yahoo.com"/>
    <s v="stephanie"/>
    <s v="glidewell"/>
    <s v="Wichita Falls"/>
    <s v="TX"/>
    <n v="1251"/>
    <s v="adult protective services"/>
    <s v="Campaign_16"/>
    <s v="TikTok Ads"/>
    <s v="2024-01-20"/>
    <n v="600"/>
    <n v="1408"/>
    <n v="49"/>
    <n v="2"/>
    <n v="36.46"/>
    <n v="119.01"/>
    <n v="82.550000000000011"/>
    <n v="82.550000000000011"/>
    <n v="2.2641250685682941"/>
    <n v="3.48"/>
    <n v="0.74"/>
    <n v="18.23"/>
    <n v="4.0816326530612242E-2"/>
    <s v="SCALE"/>
    <x v="0"/>
  </r>
  <r>
    <s v="smabry@gmail.com"/>
    <s v="steven"/>
    <s v="mabry"/>
    <s v="Mobile"/>
    <s v="AL"/>
    <n v="1964"/>
    <s v="beefsteak charlie's"/>
    <s v="Campaign_10"/>
    <s v="TikTok Ads"/>
    <s v="2024-01-10"/>
    <n v="500"/>
    <n v="2425"/>
    <n v="72"/>
    <n v="2"/>
    <n v="52.52"/>
    <n v="137.05000000000001"/>
    <n v="84.53"/>
    <n v="84.53"/>
    <n v="1.6094821020563594"/>
    <n v="2.97"/>
    <n v="0.73"/>
    <n v="26.26"/>
    <n v="2.7777777777777776E-2"/>
    <s v="SCALE"/>
    <x v="2"/>
  </r>
  <r>
    <s v="stkatie1@aol.com"/>
    <s v="kathleen"/>
    <s v="perry"/>
    <s v="Denver"/>
    <s v="CO"/>
    <n v="2200"/>
    <s v="target stores"/>
    <s v="Campaign_14"/>
    <s v="TikTok Ads"/>
    <s v="2024-01-22"/>
    <n v="800"/>
    <n v="839"/>
    <n v="12"/>
    <n v="1"/>
    <n v="7.43"/>
    <n v="73.430000000000007"/>
    <n v="66"/>
    <n v="66"/>
    <n v="8.8829071332436076"/>
    <n v="1.43"/>
    <n v="0.62"/>
    <n v="7.43"/>
    <n v="8.3333333333333329E-2"/>
    <s v="SCALE"/>
    <x v="1"/>
  </r>
  <r>
    <s v="christopherhiga@gmail.com"/>
    <s v="christophe"/>
    <s v="higa"/>
    <s v="Rio Rico"/>
    <s v="AZ"/>
    <n v="2200"/>
    <s v="waccamaw's homeplace"/>
    <s v="Campaign_8"/>
    <s v="TikTok Ads"/>
    <s v="2024-01-10"/>
    <n v="400"/>
    <n v="860"/>
    <n v="35"/>
    <n v="1"/>
    <n v="25.48"/>
    <n v="63.45"/>
    <n v="37.97"/>
    <n v="37.97"/>
    <n v="1.4901883830455258"/>
    <n v="4.07"/>
    <n v="0.73"/>
    <n v="25.48"/>
    <n v="2.8571428571428571E-2"/>
    <s v="SCALE"/>
    <x v="2"/>
  </r>
  <r>
    <s v="yollie_yobaby@yahoo.com"/>
    <s v="yolonda"/>
    <s v="rector"/>
    <s v="Austin"/>
    <s v="TX"/>
    <n v="4000"/>
    <s v="marsh usa"/>
    <s v="Campaign_18"/>
    <s v="TikTok Ads"/>
    <s v="2024-01-22"/>
    <n v="1000"/>
    <n v="580"/>
    <n v="19"/>
    <n v="1"/>
    <n v="10.25"/>
    <n v="73.680000000000007"/>
    <n v="63.430000000000007"/>
    <n v="63.430000000000007"/>
    <n v="6.1882926829268303"/>
    <n v="3.28"/>
    <n v="0.54"/>
    <n v="10.25"/>
    <n v="5.2631578947368418E-2"/>
    <s v="SCALE"/>
    <x v="1"/>
  </r>
  <r>
    <s v="brace@yahoo.com"/>
    <s v="stanley"/>
    <s v="brace"/>
    <s v="Montpelier"/>
    <s v="VT"/>
    <n v="4000"/>
    <s v="tee town"/>
    <s v="Campaign_15"/>
    <s v="TikTok Ads"/>
    <s v="2024-01-03"/>
    <n v="500"/>
    <n v="2196"/>
    <n v="49"/>
    <n v="1"/>
    <n v="29.9"/>
    <n v="57.28"/>
    <n v="27.380000000000003"/>
    <n v="27.380000000000003"/>
    <n v="0.91571906354515065"/>
    <n v="2.23"/>
    <n v="0.61"/>
    <n v="29.9"/>
    <n v="2.0408163265306121E-2"/>
    <s v="SCALE"/>
    <x v="2"/>
  </r>
  <r>
    <s v="cawley@gmail.com"/>
    <s v="annette"/>
    <s v="cawley"/>
    <s v="Los Angeles"/>
    <s v="CA"/>
    <n v="2500"/>
    <s v="personal &amp; corporate design"/>
    <s v="Campaign_11"/>
    <s v="TikTok Ads"/>
    <s v="2024-01-25"/>
    <n v="800"/>
    <n v="2062"/>
    <n v="39"/>
    <n v="1"/>
    <n v="22.93"/>
    <n v="61.23"/>
    <n v="38.299999999999997"/>
    <n v="38.299999999999997"/>
    <n v="1.6703009158307893"/>
    <n v="1.89"/>
    <n v="0.59"/>
    <n v="22.93"/>
    <n v="2.564102564102564E-2"/>
    <s v="SCALE"/>
    <x v="1"/>
  </r>
  <r>
    <s v="danielemedina@hotmail.com"/>
    <s v="daniel"/>
    <s v="medina"/>
    <s v="South Bend"/>
    <s v="IN"/>
    <n v="2700"/>
    <s v="good guys"/>
    <s v="Campaign_6"/>
    <s v="TikTok Ads"/>
    <s v="2024-01-01"/>
    <n v="600"/>
    <n v="2285"/>
    <n v="62"/>
    <n v="2"/>
    <n v="48.07"/>
    <n v="117.38"/>
    <n v="69.31"/>
    <n v="69.31"/>
    <n v="1.4418556272103182"/>
    <n v="2.71"/>
    <n v="0.78"/>
    <n v="24.04"/>
    <n v="3.2258064516129031E-2"/>
    <s v="SCALE"/>
    <x v="0"/>
  </r>
  <r>
    <s v="davidhmurrell@yahoo.com"/>
    <s v="david"/>
    <s v="murrell"/>
    <s v="Broomfield"/>
    <s v="CO"/>
    <n v="3000"/>
    <s v="funtown toys"/>
    <s v="Campaign_1"/>
    <s v="TikTok Ads"/>
    <s v="2024-01-07"/>
    <n v="400"/>
    <n v="1880"/>
    <n v="49"/>
    <n v="1"/>
    <n v="33.44"/>
    <n v="65.52"/>
    <n v="32.08"/>
    <n v="32.08"/>
    <n v="0.95933014354066992"/>
    <n v="2.61"/>
    <n v="0.68"/>
    <n v="33.44"/>
    <n v="2.0408163265306121E-2"/>
    <s v="SCALE"/>
    <x v="2"/>
  </r>
  <r>
    <s v="alandrowe@hotmail.com"/>
    <s v="alan"/>
    <s v="rowe"/>
    <s v="Chicago"/>
    <s v="IL"/>
    <n v="1315"/>
    <s v="afforda"/>
    <s v="Campaign_14"/>
    <s v="TikTok Ads"/>
    <s v="2024-01-14"/>
    <n v="200"/>
    <n v="1950"/>
    <n v="31"/>
    <n v="0"/>
    <n v="19.79"/>
    <n v="0"/>
    <n v="-19.79"/>
    <n v="-19.79"/>
    <n v="-1"/>
    <n v="1.59"/>
    <n v="0.64"/>
    <n v="0"/>
    <n v="0"/>
    <s v="PAUSE"/>
    <x v="3"/>
  </r>
  <r>
    <s v="bthomas12122003@yahoo.com"/>
    <s v="brian"/>
    <s v="thomas"/>
    <s v="Sarasota"/>
    <s v="FL"/>
    <n v="1778"/>
    <s v="hard rock hotel and casino"/>
    <s v="Campaign_6"/>
    <s v="TikTok Ads"/>
    <s v="2024-01-01"/>
    <n v="200"/>
    <n v="1251"/>
    <n v="32"/>
    <n v="1"/>
    <n v="22.55"/>
    <n v="72.260000000000005"/>
    <n v="49.710000000000008"/>
    <n v="49.710000000000008"/>
    <n v="2.2044345898004436"/>
    <n v="2.56"/>
    <n v="0.7"/>
    <n v="22.55"/>
    <n v="3.125E-2"/>
    <s v="SCALE"/>
    <x v="3"/>
  </r>
  <r>
    <s v="anthonymoore@gmail.com"/>
    <s v="anthony"/>
    <s v="moore"/>
    <s v="Oxford"/>
    <s v="NC"/>
    <n v="1500"/>
    <s v="world radio"/>
    <s v="Campaign_20"/>
    <s v="TikTok Ads"/>
    <s v="2024-01-18"/>
    <n v="300"/>
    <n v="2136"/>
    <n v="52"/>
    <n v="1"/>
    <n v="22.99"/>
    <n v="54.01"/>
    <n v="31.02"/>
    <n v="31.02"/>
    <n v="1.3492822966507179"/>
    <n v="2.4300000000000002"/>
    <n v="0.44"/>
    <n v="22.99"/>
    <n v="1.9230769230769232E-2"/>
    <s v="SCALE"/>
    <x v="3"/>
  </r>
  <r>
    <s v="chatwithblue@yahoo.com"/>
    <s v="tammeria"/>
    <s v="blue"/>
    <s v="Winston Salem"/>
    <s v="NC"/>
    <n v="5958"/>
    <s v="hardees"/>
    <s v="Campaign_6"/>
    <s v="TikTok Ads"/>
    <s v="2024-01-06"/>
    <n v="600"/>
    <n v="754"/>
    <n v="31"/>
    <n v="3"/>
    <n v="16.11"/>
    <n v="209.26"/>
    <n v="193.14999999999998"/>
    <n v="193.14999999999998"/>
    <n v="11.989447548106765"/>
    <n v="4.1100000000000003"/>
    <n v="0.52"/>
    <n v="5.37"/>
    <n v="9.6774193548387094E-2"/>
    <s v="SCALE"/>
    <x v="0"/>
  </r>
  <r>
    <s v="elvaedgar@gmail.com"/>
    <s v="elva"/>
    <s v="edgar"/>
    <s v="tacoma"/>
    <s v="WA"/>
    <n v="1250"/>
    <s v="home quarters warehouse"/>
    <s v="Campaign_6"/>
    <s v="TikTok Ads"/>
    <s v="2024-01-07"/>
    <n v="500"/>
    <n v="1146"/>
    <n v="26"/>
    <n v="2"/>
    <n v="21.56"/>
    <n v="137.44999999999999"/>
    <n v="115.88999999999999"/>
    <n v="115.88999999999999"/>
    <n v="5.3752319109461961"/>
    <n v="2.27"/>
    <n v="0.83"/>
    <n v="10.78"/>
    <n v="7.6923076923076927E-2"/>
    <s v="SCALE"/>
    <x v="2"/>
  </r>
  <r>
    <s v="hope122756@yahoo.com"/>
    <s v="hope"/>
    <s v="slaughter"/>
    <s v="Goldthwaite"/>
    <s v="TX"/>
    <n v="2494"/>
    <s v="orenda education"/>
    <s v="Campaign_9"/>
    <s v="TikTok Ads"/>
    <s v="2024-01-11"/>
    <n v="500"/>
    <n v="605"/>
    <n v="21"/>
    <n v="2"/>
    <n v="12.01"/>
    <n v="146.09"/>
    <n v="134.08000000000001"/>
    <n v="134.08000000000001"/>
    <n v="11.164029975020817"/>
    <n v="3.47"/>
    <n v="0.56999999999999995"/>
    <n v="6"/>
    <n v="9.5238095238095233E-2"/>
    <s v="SCALE"/>
    <x v="2"/>
  </r>
  <r>
    <s v="mzbmrgrl@yahoo.com"/>
    <s v="michelle"/>
    <s v="sonza"/>
    <s v="Hampton"/>
    <s v="VA"/>
    <n v="1700"/>
    <s v="j.b. thomas and assoc"/>
    <s v="Campaign_8"/>
    <s v="TikTok Ads"/>
    <s v="2024-01-14"/>
    <n v="100"/>
    <n v="1606"/>
    <n v="64"/>
    <n v="0"/>
    <n v="36.07"/>
    <n v="0"/>
    <n v="-36.07"/>
    <n v="-36.07"/>
    <n v="-1"/>
    <n v="3.99"/>
    <n v="0.56000000000000005"/>
    <n v="0"/>
    <n v="0"/>
    <s v="PAUSE"/>
    <x v="3"/>
  </r>
  <r>
    <s v="beth.williams@gmail.com"/>
    <s v="beth"/>
    <s v="williams"/>
    <s v="El Paso"/>
    <s v="TX"/>
    <n v="1700"/>
    <s v="trak auto"/>
    <s v="Campaign_10"/>
    <s v="TikTok Ads"/>
    <s v="2024-01-16"/>
    <n v="100"/>
    <n v="1613"/>
    <n v="43"/>
    <n v="0"/>
    <n v="27.46"/>
    <n v="0"/>
    <n v="-27.46"/>
    <n v="-27.46"/>
    <n v="-1"/>
    <n v="2.67"/>
    <n v="0.64"/>
    <n v="0"/>
    <n v="0"/>
    <s v="PAUSE"/>
    <x v="3"/>
  </r>
  <r>
    <s v="ronaldw@gmail.com"/>
    <s v="ronald"/>
    <s v="marti"/>
    <s v="Riverside"/>
    <s v="UT"/>
    <n v="1625"/>
    <s v="pearl architectural design"/>
    <s v="Campaign_13"/>
    <s v="TikTok Ads"/>
    <s v="2024-01-24"/>
    <n v="400"/>
    <n v="1910"/>
    <n v="76"/>
    <n v="2"/>
    <n v="58.43"/>
    <n v="79.61"/>
    <n v="21.18"/>
    <n v="21.18"/>
    <n v="0.36248502481601919"/>
    <n v="3.98"/>
    <n v="0.77"/>
    <n v="29.22"/>
    <n v="2.6315789473684209E-2"/>
    <s v="SCALE"/>
    <x v="2"/>
  </r>
  <r>
    <s v="tjmcmath@aol.com"/>
    <s v="janine"/>
    <s v="mcmath"/>
    <s v="Glen Carbon"/>
    <s v="IL"/>
    <n v="1500"/>
    <s v="lab corp"/>
    <s v="Campaign_3"/>
    <s v="TikTok Ads"/>
    <s v="2024-01-21"/>
    <n v="200"/>
    <n v="835"/>
    <n v="26"/>
    <n v="0"/>
    <n v="12.63"/>
    <n v="0"/>
    <n v="-12.63"/>
    <n v="-12.63"/>
    <n v="-1"/>
    <n v="3.11"/>
    <n v="0.49"/>
    <n v="0"/>
    <n v="0"/>
    <s v="PAUSE"/>
    <x v="3"/>
  </r>
  <r>
    <s v="ronaldcscanlan@hotmail.com"/>
    <s v="ronald"/>
    <s v="scanlan"/>
    <s v="Fairfield"/>
    <s v="CA"/>
    <n v="3000"/>
    <s v="hanover shoe"/>
    <s v="Campaign_19"/>
    <s v="TikTok Ads"/>
    <s v="2024-01-11"/>
    <n v="400"/>
    <n v="2080"/>
    <n v="61"/>
    <n v="5"/>
    <n v="30.54"/>
    <n v="209.46"/>
    <n v="178.92000000000002"/>
    <n v="178.92000000000002"/>
    <n v="5.8585461689587435"/>
    <n v="2.93"/>
    <n v="0.5"/>
    <n v="6.11"/>
    <n v="8.1967213114754092E-2"/>
    <s v="SCALE"/>
    <x v="2"/>
  </r>
  <r>
    <s v="georgegould@hotmail.com"/>
    <s v="george"/>
    <s v="gould"/>
    <s v="Saint Louis"/>
    <s v="MO"/>
    <n v="2000"/>
    <s v="omni realty"/>
    <s v="Campaign_8"/>
    <s v="TikTok Ads"/>
    <s v="2024-01-03"/>
    <n v="700"/>
    <n v="1674"/>
    <n v="41"/>
    <n v="0"/>
    <n v="16.8"/>
    <n v="0"/>
    <n v="-16.8"/>
    <n v="-16.8"/>
    <n v="-1"/>
    <n v="2.4500000000000002"/>
    <n v="0.41"/>
    <n v="0"/>
    <n v="0"/>
    <s v="PAUSE"/>
    <x v="0"/>
  </r>
  <r>
    <s v="glennecampbell@hotmail.com"/>
    <s v="glenn"/>
    <s v="campbell"/>
    <s v="Fitzgerald"/>
    <s v="GA"/>
    <n v="4000"/>
    <s v="county market"/>
    <s v="Campaign_11"/>
    <s v="TikTok Ads"/>
    <s v="2024-01-16"/>
    <n v="200"/>
    <n v="1994"/>
    <n v="52"/>
    <n v="0"/>
    <n v="41.08"/>
    <n v="0"/>
    <n v="-41.08"/>
    <n v="-41.08"/>
    <n v="-1"/>
    <n v="2.61"/>
    <n v="0.79"/>
    <n v="0"/>
    <n v="0"/>
    <s v="PAUSE"/>
    <x v="3"/>
  </r>
  <r>
    <s v="candicecameron1@gmail.com"/>
    <s v="candice"/>
    <s v="cameron"/>
    <s v="La Quinta"/>
    <s v="CA"/>
    <n v="4333"/>
    <s v="na"/>
    <s v="Campaign_11"/>
    <s v="TikTok Ads"/>
    <s v="2024-01-11"/>
    <n v="100"/>
    <n v="983"/>
    <n v="36"/>
    <n v="0"/>
    <n v="19.52"/>
    <n v="0"/>
    <n v="-19.52"/>
    <n v="-19.52"/>
    <n v="-1"/>
    <n v="3.66"/>
    <n v="0.54"/>
    <n v="0"/>
    <n v="0"/>
    <s v="PAUSE"/>
    <x v="3"/>
  </r>
  <r>
    <s v="stephaniewjoseph@gmail.com"/>
    <s v="stephanie"/>
    <s v="joseph"/>
    <s v="Cleveland"/>
    <s v="OH"/>
    <n v="1700"/>
    <s v="mansmann's department store"/>
    <s v="Campaign_17"/>
    <s v="TikTok Ads"/>
    <s v="2024-01-06"/>
    <n v="500"/>
    <n v="959"/>
    <n v="28"/>
    <n v="2"/>
    <n v="18.23"/>
    <n v="143.13999999999999"/>
    <n v="124.90999999999998"/>
    <n v="124.90999999999998"/>
    <n v="6.8518924849149743"/>
    <n v="2.92"/>
    <n v="0.65"/>
    <n v="9.1199999999999992"/>
    <n v="7.1428571428571425E-2"/>
    <s v="SCALE"/>
    <x v="2"/>
  </r>
  <r>
    <s v="beirt1940@yahoo.com"/>
    <s v="helen"/>
    <s v="lunsford"/>
    <s v="colorado spri"/>
    <s v="CO"/>
    <n v="1000"/>
    <s v="rainbow records"/>
    <s v="Campaign_19"/>
    <s v="TikTok Ads"/>
    <s v="2024-01-09"/>
    <n v="200"/>
    <n v="2471"/>
    <n v="62"/>
    <n v="6"/>
    <n v="50.79"/>
    <n v="280.39"/>
    <n v="229.6"/>
    <n v="229.6"/>
    <n v="4.5205749163221105"/>
    <n v="2.5099999999999998"/>
    <n v="0.82"/>
    <n v="8.4600000000000009"/>
    <n v="9.6774193548387094E-2"/>
    <s v="SCALE"/>
    <x v="3"/>
  </r>
  <r>
    <s v="bonniep@gmail.com"/>
    <s v="bonnie"/>
    <s v="fowler"/>
    <s v="Chicago"/>
    <s v="IL"/>
    <n v="2250"/>
    <s v="perisolution"/>
    <s v="Campaign_15"/>
    <s v="TikTok Ads"/>
    <s v="2024-01-21"/>
    <n v="100"/>
    <n v="2462"/>
    <n v="55"/>
    <n v="6"/>
    <n v="43.5"/>
    <n v="414.15"/>
    <n v="370.65"/>
    <n v="370.65"/>
    <n v="8.5206896551724132"/>
    <n v="2.23"/>
    <n v="0.79"/>
    <n v="7.25"/>
    <n v="0.10909090909090909"/>
    <s v="SCALE"/>
    <x v="3"/>
  </r>
  <r>
    <s v="boycecdurbin@hotmail.com"/>
    <s v="boyce"/>
    <s v="durbin"/>
    <s v="Murrieta"/>
    <s v="CA"/>
    <n v="3800"/>
    <s v="varitec"/>
    <s v="Campaign_1"/>
    <s v="TikTok Ads"/>
    <s v="2024-01-02"/>
    <n v="700"/>
    <n v="2428"/>
    <n v="56"/>
    <n v="0"/>
    <n v="26.67"/>
    <n v="0"/>
    <n v="-26.67"/>
    <n v="-26.67"/>
    <n v="-1"/>
    <n v="2.31"/>
    <n v="0.48"/>
    <n v="0"/>
    <n v="0"/>
    <s v="PAUSE"/>
    <x v="0"/>
  </r>
  <r>
    <s v="cynthiaho@yahoo.com"/>
    <s v="cynthia"/>
    <s v="ho"/>
    <s v="Phoenix"/>
    <s v="AZ"/>
    <n v="2000"/>
    <s v="abc markets"/>
    <s v="Campaign_7"/>
    <s v="TikTok Ads"/>
    <s v="2024-01-16"/>
    <n v="200"/>
    <n v="709"/>
    <n v="17"/>
    <n v="0"/>
    <n v="7.56"/>
    <n v="0"/>
    <n v="-7.56"/>
    <n v="-7.56"/>
    <n v="-1"/>
    <n v="2.4"/>
    <n v="0.44"/>
    <n v="0"/>
    <n v="0"/>
    <s v="PAUSE"/>
    <x v="3"/>
  </r>
  <r>
    <s v="peterhower@gmail.com"/>
    <s v="peter"/>
    <s v="hower"/>
    <s v="Portland"/>
    <s v="OR"/>
    <n v="3000"/>
    <s v="twin food stores"/>
    <s v="Campaign_2"/>
    <s v="TikTok Ads"/>
    <s v="2024-01-22"/>
    <n v="400"/>
    <n v="2300"/>
    <n v="86"/>
    <n v="0"/>
    <n v="55.56"/>
    <n v="0"/>
    <n v="-55.56"/>
    <n v="-55.56"/>
    <n v="-1"/>
    <n v="3.74"/>
    <n v="0.65"/>
    <n v="0"/>
    <n v="0"/>
    <s v="PAUSE"/>
    <x v="2"/>
  </r>
  <r>
    <s v="shirl7bro@aol.com"/>
    <s v="charlie"/>
    <s v="brock"/>
    <s v="Newark"/>
    <s v="NJ"/>
    <n v="1500"/>
    <s v="the brooklyn hospital cen"/>
    <s v="Campaign_2"/>
    <s v="TikTok Ads"/>
    <s v="2024-01-18"/>
    <n v="300"/>
    <n v="1176"/>
    <n v="49"/>
    <n v="1"/>
    <n v="30.41"/>
    <n v="66.94"/>
    <n v="36.53"/>
    <n v="36.53"/>
    <n v="1.2012495889510031"/>
    <n v="4.17"/>
    <n v="0.62"/>
    <n v="30.41"/>
    <n v="2.0408163265306121E-2"/>
    <s v="SCALE"/>
    <x v="3"/>
  </r>
  <r>
    <s v="michaelfstump@hotmail.com"/>
    <s v="michael"/>
    <s v="stump"/>
    <s v="Independence"/>
    <s v="OH"/>
    <n v="1500"/>
    <s v="john m. smyth's homemakers"/>
    <s v="Campaign_17"/>
    <s v="TikTok Ads"/>
    <s v="2024-01-12"/>
    <n v="500"/>
    <n v="1520"/>
    <n v="55"/>
    <n v="4"/>
    <n v="45.81"/>
    <n v="293.08"/>
    <n v="247.26999999999998"/>
    <n v="247.26999999999998"/>
    <n v="5.3977297533289672"/>
    <n v="3.62"/>
    <n v="0.83"/>
    <n v="11.45"/>
    <n v="7.2727272727272724E-2"/>
    <s v="SCALE"/>
    <x v="2"/>
  </r>
  <r>
    <s v="travisfactor@gmail.com"/>
    <s v="travis"/>
    <s v="factor"/>
    <s v="Firebaugh"/>
    <s v="CA"/>
    <n v="2750"/>
    <s v="prahject planner"/>
    <s v="Campaign_4"/>
    <s v="TikTok Ads"/>
    <s v="2024-01-29"/>
    <n v="1000"/>
    <n v="1318"/>
    <n v="31"/>
    <n v="1"/>
    <n v="26.05"/>
    <n v="54.79"/>
    <n v="28.74"/>
    <n v="28.74"/>
    <n v="1.1032629558541265"/>
    <n v="2.35"/>
    <n v="0.84"/>
    <n v="26.05"/>
    <n v="3.2258064516129031E-2"/>
    <s v="SCALE"/>
    <x v="1"/>
  </r>
  <r>
    <s v="pearlie@yahoo.com"/>
    <s v="pearlie"/>
    <s v="hamby"/>
    <s v="Austin"/>
    <s v="TX"/>
    <n v="4500"/>
    <s v="world radio"/>
    <s v="Campaign_16"/>
    <s v="TikTok Ads"/>
    <s v="2024-01-14"/>
    <n v="200"/>
    <n v="883"/>
    <n v="27"/>
    <n v="0"/>
    <n v="22.25"/>
    <n v="0"/>
    <n v="-22.25"/>
    <n v="-22.25"/>
    <n v="-1"/>
    <n v="3.06"/>
    <n v="0.82"/>
    <n v="0"/>
    <n v="0"/>
    <s v="PAUSE"/>
    <x v="3"/>
  </r>
  <r>
    <s v="juniorsavoie@yahoo.com"/>
    <s v="junior"/>
    <s v="savoie"/>
    <s v="Appleton"/>
    <s v="WI"/>
    <n v="1000"/>
    <s v="baltimore markets"/>
    <s v="Campaign_18"/>
    <s v="TikTok Ads"/>
    <s v="2024-01-29"/>
    <n v="1000"/>
    <n v="1594"/>
    <n v="63"/>
    <n v="0"/>
    <n v="51.43"/>
    <n v="0"/>
    <n v="-51.43"/>
    <n v="-51.43"/>
    <n v="-1"/>
    <n v="3.95"/>
    <n v="0.82"/>
    <n v="0"/>
    <n v="0"/>
    <s v="PAUSE"/>
    <x v="1"/>
  </r>
  <r>
    <s v="deweyd@gmail.com"/>
    <s v="dewey"/>
    <s v="mitchell"/>
    <s v="Jackson"/>
    <s v="MS"/>
    <n v="2644"/>
    <s v="zany brainy"/>
    <s v="Campaign_15"/>
    <s v="TikTok Ads"/>
    <s v="2024-01-30"/>
    <n v="100"/>
    <n v="950"/>
    <n v="41"/>
    <n v="0"/>
    <n v="27.04"/>
    <n v="0"/>
    <n v="-27.04"/>
    <n v="-27.04"/>
    <n v="-1"/>
    <n v="4.32"/>
    <n v="0.66"/>
    <n v="0"/>
    <n v="0"/>
    <s v="PAUSE"/>
    <x v="3"/>
  </r>
  <r>
    <s v="billo_62@yahoo.com"/>
    <s v="william"/>
    <s v="olson"/>
    <s v="San Antonio"/>
    <s v="TX"/>
    <n v="1500"/>
    <s v="golden estates"/>
    <s v="Campaign_8"/>
    <s v="TikTok Ads"/>
    <s v="2024-01-04"/>
    <n v="1000"/>
    <n v="2392"/>
    <n v="65"/>
    <n v="1"/>
    <n v="37.35"/>
    <n v="73.42"/>
    <n v="36.07"/>
    <n v="36.07"/>
    <n v="0.96572958500669337"/>
    <n v="2.72"/>
    <n v="0.56999999999999995"/>
    <n v="37.35"/>
    <n v="1.5384615384615385E-2"/>
    <s v="SCALE"/>
    <x v="1"/>
  </r>
  <r>
    <s v="danielobrien@hotmail.com"/>
    <s v="daniel"/>
    <s v="obrien"/>
    <s v="Ashburn"/>
    <s v="VA"/>
    <n v="1700"/>
    <s v="the high heelers"/>
    <s v="Campaign_5"/>
    <s v="TikTok Ads"/>
    <s v="2024-01-31"/>
    <n v="500"/>
    <n v="1591"/>
    <n v="61"/>
    <n v="0"/>
    <n v="28.22"/>
    <n v="0"/>
    <n v="-28.22"/>
    <n v="-28.22"/>
    <n v="-1"/>
    <n v="3.83"/>
    <n v="0.46"/>
    <n v="0"/>
    <n v="0"/>
    <s v="PAUSE"/>
    <x v="2"/>
  </r>
  <r>
    <s v="michinaustin@gmail.com"/>
    <s v="michele"/>
    <s v="harbour"/>
    <s v="Granite City"/>
    <s v="IL"/>
    <n v="1383"/>
    <s v="cash america pawn"/>
    <s v="Campaign_5"/>
    <s v="TikTok Ads"/>
    <s v="2024-01-11"/>
    <n v="600"/>
    <n v="1993"/>
    <n v="54"/>
    <n v="5"/>
    <n v="28.11"/>
    <n v="203.44"/>
    <n v="175.32999999999998"/>
    <n v="175.32999999999998"/>
    <n v="6.2372821060120947"/>
    <n v="2.71"/>
    <n v="0.52"/>
    <n v="5.62"/>
    <n v="9.2592592592592587E-2"/>
    <s v="SCALE"/>
    <x v="0"/>
  </r>
  <r>
    <s v="brentmjones@hotmail.com"/>
    <s v="jeff"/>
    <s v="tozier"/>
    <s v="Lima"/>
    <s v="OH"/>
    <n v="840"/>
    <s v="twin food stores"/>
    <s v="Campaign_20"/>
    <s v="TikTok Ads"/>
    <s v="2024-01-06"/>
    <n v="600"/>
    <n v="666"/>
    <n v="10"/>
    <n v="0"/>
    <n v="8.36"/>
    <n v="0"/>
    <n v="-8.36"/>
    <n v="-8.36"/>
    <n v="-1"/>
    <n v="1.5"/>
    <n v="0.84"/>
    <n v="0"/>
    <n v="0"/>
    <s v="PAUSE"/>
    <x v="0"/>
  </r>
  <r>
    <s v="sn_conley@yahoo.com"/>
    <s v="sean"/>
    <s v="conley"/>
    <s v="Baker City"/>
    <s v="OR"/>
    <n v="6114"/>
    <s v="naturalstructures"/>
    <s v="Campaign_1"/>
    <s v="TikTok Ads"/>
    <s v="2024-01-03"/>
    <n v="200"/>
    <n v="1575"/>
    <n v="34"/>
    <n v="0"/>
    <n v="17.97"/>
    <n v="0"/>
    <n v="-17.97"/>
    <n v="-17.97"/>
    <n v="-1"/>
    <n v="2.16"/>
    <n v="0.53"/>
    <n v="0"/>
    <n v="0"/>
    <s v="PAUSE"/>
    <x v="3"/>
  </r>
  <r>
    <s v="elizabethdperez@gmail.com"/>
    <s v="elizabeth"/>
    <s v="perez"/>
    <s v="Chicago"/>
    <s v="IL"/>
    <n v="1400"/>
    <s v="big d supermarkets"/>
    <s v="Campaign_12"/>
    <s v="TikTok Ads"/>
    <s v="2024-01-12"/>
    <n v="800"/>
    <n v="2410"/>
    <n v="74"/>
    <n v="2"/>
    <n v="37.46"/>
    <n v="85.09"/>
    <n v="47.63"/>
    <n v="47.63"/>
    <n v="1.2714895888948212"/>
    <n v="3.07"/>
    <n v="0.51"/>
    <n v="18.73"/>
    <n v="2.7027027027027029E-2"/>
    <s v="SCALE"/>
    <x v="1"/>
  </r>
  <r>
    <s v="jessicariosvilla@yahoo.com"/>
    <s v="jessica"/>
    <s v="rios"/>
    <s v="San Diego"/>
    <s v="CA"/>
    <n v="3700"/>
    <s v="sharp"/>
    <s v="Campaign_14"/>
    <s v="TikTok Ads"/>
    <s v="2024-01-25"/>
    <n v="500"/>
    <n v="1781"/>
    <n v="53"/>
    <n v="1"/>
    <n v="21.33"/>
    <n v="59.4"/>
    <n v="38.07"/>
    <n v="38.07"/>
    <n v="1.7848101265822787"/>
    <n v="2.98"/>
    <n v="0.4"/>
    <n v="21.33"/>
    <n v="1.8867924528301886E-2"/>
    <s v="SCALE"/>
    <x v="2"/>
  </r>
  <r>
    <s v="alswindell@yahoo.com"/>
    <s v="april"/>
    <s v="swindell"/>
    <s v="Canyon"/>
    <s v="TX"/>
    <n v="3500"/>
    <s v="west texas a andamp; m univers"/>
    <s v="Campaign_2"/>
    <s v="TikTok Ads"/>
    <s v="2024-01-07"/>
    <n v="700"/>
    <n v="1896"/>
    <n v="52"/>
    <n v="5"/>
    <n v="28.19"/>
    <n v="251.71"/>
    <n v="223.52"/>
    <n v="223.52"/>
    <n v="7.9290528556225608"/>
    <n v="2.74"/>
    <n v="0.54"/>
    <n v="5.64"/>
    <n v="9.6153846153846159E-2"/>
    <s v="SCALE"/>
    <x v="0"/>
  </r>
  <r>
    <s v="dianebailey@gmail.com"/>
    <s v="diane"/>
    <s v="bailey"/>
    <s v="Zelienople"/>
    <s v="PA"/>
    <n v="3500"/>
    <s v="accord investments"/>
    <s v="Campaign_6"/>
    <s v="TikTok Ads"/>
    <s v="2024-01-19"/>
    <n v="100"/>
    <n v="1805"/>
    <n v="39"/>
    <n v="0"/>
    <n v="28.72"/>
    <n v="0"/>
    <n v="-28.72"/>
    <n v="-28.72"/>
    <n v="-1"/>
    <n v="2.16"/>
    <n v="0.74"/>
    <n v="0"/>
    <n v="0"/>
    <s v="PAUSE"/>
    <x v="3"/>
  </r>
  <r>
    <s v="corrine@hotmail.com"/>
    <s v="corrine"/>
    <s v="adams"/>
    <s v="Mount Laurel"/>
    <s v="NJ"/>
    <n v="3900"/>
    <s v="roberd's"/>
    <s v="Campaign_20"/>
    <s v="TikTok Ads"/>
    <s v="2024-01-23"/>
    <n v="300"/>
    <n v="1488"/>
    <n v="56"/>
    <n v="4"/>
    <n v="43.58"/>
    <n v="140.25"/>
    <n v="96.67"/>
    <n v="96.67"/>
    <n v="2.2182193666819643"/>
    <n v="3.76"/>
    <n v="0.78"/>
    <n v="10.9"/>
    <n v="7.1428571428571425E-2"/>
    <s v="SCALE"/>
    <x v="3"/>
  </r>
  <r>
    <s v="delores.ruffin@yahoo.com"/>
    <s v="delores"/>
    <s v="ruffin"/>
    <s v="San Antonio"/>
    <s v="TX"/>
    <n v="3866"/>
    <s v="retired"/>
    <s v="Campaign_11"/>
    <s v="TikTok Ads"/>
    <s v="2024-01-18"/>
    <n v="800"/>
    <n v="1532"/>
    <n v="62"/>
    <n v="7"/>
    <n v="29.59"/>
    <n v="519.79"/>
    <n v="490.2"/>
    <n v="490.2"/>
    <n v="16.56640757012504"/>
    <n v="4.05"/>
    <n v="0.48"/>
    <n v="4.2300000000000004"/>
    <n v="0.11290322580645161"/>
    <s v="SCALE"/>
    <x v="1"/>
  </r>
  <r>
    <s v="edwardbwest@gmail.com"/>
    <s v="edward"/>
    <s v="west"/>
    <s v="Manassas"/>
    <s v="VA"/>
    <n v="3900"/>
    <s v="matrix architectural service"/>
    <s v="Campaign_15"/>
    <s v="TikTok Ads"/>
    <s v="2024-01-15"/>
    <n v="1000"/>
    <n v="2057"/>
    <n v="80"/>
    <n v="2"/>
    <n v="48.82"/>
    <n v="75.45"/>
    <n v="26.630000000000003"/>
    <n v="26.630000000000003"/>
    <n v="0.54547316673494473"/>
    <n v="3.89"/>
    <n v="0.61"/>
    <n v="24.41"/>
    <n v="2.5000000000000001E-2"/>
    <s v="SCALE"/>
    <x v="1"/>
  </r>
  <r>
    <s v="etheldsmith@yahoo.com"/>
    <s v="ethel"/>
    <s v="smith"/>
    <s v="Chesapeake"/>
    <s v="VA"/>
    <n v="2000"/>
    <s v="rossi auto parts"/>
    <s v="Campaign_6"/>
    <s v="TikTok Ads"/>
    <s v="2024-01-21"/>
    <n v="300"/>
    <n v="1455"/>
    <n v="44"/>
    <n v="1"/>
    <n v="20.2"/>
    <n v="52.76"/>
    <n v="32.56"/>
    <n v="32.56"/>
    <n v="1.611881188118812"/>
    <n v="3.02"/>
    <n v="0.46"/>
    <n v="20.2"/>
    <n v="2.2727272727272728E-2"/>
    <s v="SCALE"/>
    <x v="3"/>
  </r>
  <r>
    <s v="lauracalloway@gmail.com"/>
    <s v="laura"/>
    <s v="calloway"/>
    <s v="San Luis Obis"/>
    <s v="CA"/>
    <n v="2600"/>
    <s v="monlinks"/>
    <s v="Campaign_8"/>
    <s v="TikTok Ads"/>
    <s v="2024-01-17"/>
    <n v="200"/>
    <n v="2370"/>
    <n v="66"/>
    <n v="5"/>
    <n v="35.770000000000003"/>
    <n v="200.45"/>
    <n v="164.67999999999998"/>
    <n v="164.67999999999998"/>
    <n v="4.6038579815487832"/>
    <n v="2.78"/>
    <n v="0.54"/>
    <n v="7.15"/>
    <n v="7.575757575757576E-2"/>
    <s v="SCALE"/>
    <x v="3"/>
  </r>
  <r>
    <s v="marcose@gmail.com"/>
    <s v="marcos"/>
    <s v="treadwell"/>
    <s v="Costa Mesa"/>
    <s v="CA"/>
    <n v="4700"/>
    <s v="a. l. price"/>
    <s v="Campaign_14"/>
    <s v="TikTok Ads"/>
    <s v="2024-01-12"/>
    <n v="600"/>
    <n v="809"/>
    <n v="29"/>
    <n v="3"/>
    <n v="24.6"/>
    <n v="109.08"/>
    <n v="84.47999999999999"/>
    <n v="84.47999999999999"/>
    <n v="3.4341463414634141"/>
    <n v="3.58"/>
    <n v="0.85"/>
    <n v="8.1999999999999993"/>
    <n v="0.10344827586206896"/>
    <s v="SCALE"/>
    <x v="0"/>
  </r>
  <r>
    <s v="rayakapoohbear86@gmail.com"/>
    <s v="ray"/>
    <s v="hampton"/>
    <s v="Lehigh Acres"/>
    <s v="FL"/>
    <n v="6000"/>
    <s v="tile outlets"/>
    <s v="Campaign_2"/>
    <s v="TikTok Ads"/>
    <s v="2024-01-07"/>
    <n v="1000"/>
    <n v="878"/>
    <n v="34"/>
    <n v="0"/>
    <n v="16.95"/>
    <n v="0"/>
    <n v="-16.95"/>
    <n v="-16.95"/>
    <n v="-1"/>
    <n v="3.87"/>
    <n v="0.5"/>
    <n v="0"/>
    <n v="0"/>
    <s v="PAUSE"/>
    <x v="1"/>
  </r>
  <r>
    <s v="tonyap@hotmail.com"/>
    <s v="tonya"/>
    <s v="ramirez"/>
    <s v="Thousand Oaks"/>
    <s v="CA"/>
    <n v="4620"/>
    <s v="sky high financial advice"/>
    <s v="Campaign_20"/>
    <s v="TikTok Ads"/>
    <s v="2024-01-10"/>
    <n v="200"/>
    <n v="1058"/>
    <n v="24"/>
    <n v="1"/>
    <n v="18.399999999999999"/>
    <n v="52.96"/>
    <n v="34.56"/>
    <n v="34.56"/>
    <n v="1.8782608695652177"/>
    <n v="2.27"/>
    <n v="0.77"/>
    <n v="18.399999999999999"/>
    <n v="4.1666666666666664E-2"/>
    <s v="SCALE"/>
    <x v="3"/>
  </r>
  <r>
    <s v="scottkrouse@hotmail.com"/>
    <s v="scott"/>
    <s v="rouse"/>
    <s v="Livingston"/>
    <s v="NJ"/>
    <n v="1400"/>
    <s v="choices"/>
    <s v="Campaign_2"/>
    <s v="TikTok Ads"/>
    <s v="2024-01-12"/>
    <n v="300"/>
    <n v="1696"/>
    <n v="72"/>
    <n v="1"/>
    <n v="40.31"/>
    <n v="41.62"/>
    <n v="1.3099999999999952"/>
    <n v="1.3099999999999952"/>
    <n v="3.2498139419498764E-2"/>
    <n v="4.25"/>
    <n v="0.56000000000000005"/>
    <n v="40.31"/>
    <n v="1.3888888888888888E-2"/>
    <s v="SCALE"/>
    <x v="3"/>
  </r>
  <r>
    <s v="kendraleger@gmail.com"/>
    <s v="kendra"/>
    <s v="leger"/>
    <s v="Del Valle"/>
    <s v="TX"/>
    <n v="1500"/>
    <s v="dnsresidental"/>
    <s v="Campaign_12"/>
    <s v="TikTok Ads"/>
    <s v="2024-01-14"/>
    <n v="600"/>
    <n v="1617"/>
    <n v="59"/>
    <n v="1"/>
    <n v="35.75"/>
    <n v="54.16"/>
    <n v="18.409999999999997"/>
    <n v="18.409999999999997"/>
    <n v="0.51496503496503487"/>
    <n v="3.65"/>
    <n v="0.61"/>
    <n v="35.75"/>
    <n v="1.6949152542372881E-2"/>
    <s v="SCALE"/>
    <x v="0"/>
  </r>
  <r>
    <s v="cloudenamanda@gmail.com"/>
    <s v="amanda"/>
    <s v="clouden"/>
    <s v="Orlando"/>
    <s v="FL"/>
    <n v="1750"/>
    <s v="requiem inc"/>
    <s v="Campaign_5"/>
    <s v="TikTok Ads"/>
    <s v="2024-01-12"/>
    <n v="200"/>
    <n v="522"/>
    <n v="11"/>
    <n v="0"/>
    <n v="5.24"/>
    <n v="0"/>
    <n v="-5.24"/>
    <n v="-5.24"/>
    <n v="-1"/>
    <n v="2.11"/>
    <n v="0.48"/>
    <n v="0"/>
    <n v="0"/>
    <s v="PAUSE"/>
    <x v="3"/>
  </r>
  <r>
    <s v="t.green082692@gmail.com"/>
    <s v="tiffany"/>
    <s v="green"/>
    <s v="Durham"/>
    <s v="NC"/>
    <n v="1354"/>
    <s v="acs xerox"/>
    <s v="Campaign_11"/>
    <s v="TikTok Ads"/>
    <s v="2024-01-03"/>
    <n v="300"/>
    <n v="890"/>
    <n v="38"/>
    <n v="1"/>
    <n v="22.74"/>
    <n v="67.739999999999995"/>
    <n v="45"/>
    <n v="45"/>
    <n v="1.9788918205804751"/>
    <n v="4.2699999999999996"/>
    <n v="0.6"/>
    <n v="22.74"/>
    <n v="2.6315789473684209E-2"/>
    <s v="SCALE"/>
    <x v="3"/>
  </r>
  <r>
    <s v="ca_e41@hotmail.com"/>
    <s v="carlos"/>
    <s v="eduarte"/>
    <s v="Fontana"/>
    <s v="CA"/>
    <n v="6500"/>
    <s v="hollywood park"/>
    <s v="Campaign_9"/>
    <s v="TikTok Ads"/>
    <s v="2024-01-14"/>
    <n v="800"/>
    <n v="2151"/>
    <n v="72"/>
    <n v="0"/>
    <n v="45.34"/>
    <n v="0"/>
    <n v="-45.34"/>
    <n v="-45.34"/>
    <n v="-1"/>
    <n v="3.35"/>
    <n v="0.63"/>
    <n v="0"/>
    <n v="0"/>
    <s v="PAUSE"/>
    <x v="1"/>
  </r>
  <r>
    <s v="missdawnking@yahoo.com"/>
    <s v="dawn"/>
    <s v="king"/>
    <s v="Saint Louis"/>
    <s v="MO"/>
    <n v="3250"/>
    <s v="university of missouri"/>
    <s v="Campaign_12"/>
    <s v="TikTok Ads"/>
    <s v="2024-01-04"/>
    <n v="400"/>
    <n v="2366"/>
    <n v="41"/>
    <n v="1"/>
    <n v="33.229999999999997"/>
    <n v="51.86"/>
    <n v="18.630000000000003"/>
    <n v="18.630000000000003"/>
    <n v="0.56063797773096613"/>
    <n v="1.73"/>
    <n v="0.81"/>
    <n v="33.229999999999997"/>
    <n v="2.4390243902439025E-2"/>
    <s v="SCALE"/>
    <x v="2"/>
  </r>
  <r>
    <s v="r.keosia@yahoo.com"/>
    <s v="keosia"/>
    <s v="rodgers"/>
    <s v="Indianapolis"/>
    <s v="IN"/>
    <n v="4800"/>
    <s v="dunham"/>
    <s v="Campaign_11"/>
    <s v="TikTok Ads"/>
    <s v="2024-01-18"/>
    <n v="200"/>
    <n v="1616"/>
    <n v="71"/>
    <n v="6"/>
    <n v="35.06"/>
    <n v="384.25"/>
    <n v="349.19"/>
    <n v="349.19"/>
    <n v="9.9597832287507124"/>
    <n v="4.3899999999999997"/>
    <n v="0.49"/>
    <n v="5.84"/>
    <n v="8.4507042253521125E-2"/>
    <s v="SCALE"/>
    <x v="3"/>
  </r>
  <r>
    <s v="brentgalloway@yahoo.com"/>
    <s v="brent"/>
    <s v="galloway"/>
    <s v="Rosenberg"/>
    <s v="TX"/>
    <n v="4700"/>
    <s v="pdq"/>
    <s v="Campaign_12"/>
    <s v="TikTok Ads"/>
    <s v="2024-01-14"/>
    <n v="400"/>
    <n v="1854"/>
    <n v="41"/>
    <n v="0"/>
    <n v="32.03"/>
    <n v="0"/>
    <n v="-32.03"/>
    <n v="-32.03"/>
    <n v="-1"/>
    <n v="2.21"/>
    <n v="0.78"/>
    <n v="0"/>
    <n v="0"/>
    <s v="PAUSE"/>
    <x v="2"/>
  </r>
  <r>
    <s v="mzwood_2@hotmail.com"/>
    <s v="sherwood"/>
    <s v="lilliston"/>
    <s v="Exmore"/>
    <s v="VA"/>
    <n v="2700"/>
    <s v="bayshore concrete"/>
    <s v="Campaign_12"/>
    <s v="TikTok Ads"/>
    <s v="2024-01-14"/>
    <n v="700"/>
    <n v="1273"/>
    <n v="54"/>
    <n v="5"/>
    <n v="24.51"/>
    <n v="309.93"/>
    <n v="285.42"/>
    <n v="285.42"/>
    <n v="11.645042839657282"/>
    <n v="4.24"/>
    <n v="0.45"/>
    <n v="4.9000000000000004"/>
    <n v="9.2592592592592587E-2"/>
    <s v="SCALE"/>
    <x v="0"/>
  </r>
  <r>
    <s v="mcneil.kingjay.j25@gmail.com"/>
    <s v="joshua"/>
    <s v="mcneil"/>
    <s v="Allentown"/>
    <s v="PA"/>
    <n v="1060"/>
    <s v="custom weatherizatio"/>
    <s v="Campaign_12"/>
    <s v="TikTok Ads"/>
    <s v="2024-01-25"/>
    <n v="100"/>
    <n v="1501"/>
    <n v="66"/>
    <n v="2"/>
    <n v="48.13"/>
    <n v="144.41999999999999"/>
    <n v="96.289999999999992"/>
    <n v="96.289999999999992"/>
    <n v="2.000623311863702"/>
    <n v="4.4000000000000004"/>
    <n v="0.73"/>
    <n v="24.06"/>
    <n v="3.0303030303030304E-2"/>
    <s v="SCALE"/>
    <x v="3"/>
  </r>
  <r>
    <s v="jbassman57@yahoo.com"/>
    <s v="john"/>
    <s v="bagby"/>
    <s v="Grandview"/>
    <s v="MO"/>
    <n v="9997"/>
    <s v="graham packaging"/>
    <s v="Campaign_9"/>
    <s v="TikTok Ads"/>
    <s v="2024-01-20"/>
    <n v="800"/>
    <n v="1846"/>
    <n v="80"/>
    <n v="0"/>
    <n v="32.49"/>
    <n v="0"/>
    <n v="-32.49"/>
    <n v="-32.49"/>
    <n v="-1"/>
    <n v="4.33"/>
    <n v="0.41"/>
    <n v="0"/>
    <n v="0"/>
    <s v="PAUSE"/>
    <x v="1"/>
  </r>
  <r>
    <s v="fgfhg05@yahoo.com"/>
    <s v="jim"/>
    <s v="told"/>
    <s v="Temple"/>
    <s v="TX"/>
    <n v="1600"/>
    <s v="pfg"/>
    <s v="Campaign_6"/>
    <s v="TikTok Ads"/>
    <s v="2024-01-28"/>
    <n v="400"/>
    <n v="1340"/>
    <n v="51"/>
    <n v="1"/>
    <n v="32.159999999999997"/>
    <n v="71.790000000000006"/>
    <n v="39.63000000000001"/>
    <n v="39.63000000000001"/>
    <n v="1.2322761194029854"/>
    <n v="3.81"/>
    <n v="0.63"/>
    <n v="32.159999999999997"/>
    <n v="1.9607843137254902E-2"/>
    <s v="SCALE"/>
    <x v="2"/>
  </r>
  <r>
    <s v="sandy_scahill@yahoo.com"/>
    <s v="sandra"/>
    <s v="scahill"/>
    <s v="Fernandina Be"/>
    <s v="FL"/>
    <n v="5000"/>
    <s v="burger king"/>
    <s v="Campaign_15"/>
    <s v="TikTok Ads"/>
    <s v="2024-01-02"/>
    <n v="700"/>
    <n v="878"/>
    <n v="27"/>
    <n v="0"/>
    <n v="12.64"/>
    <n v="0"/>
    <n v="-12.64"/>
    <n v="-12.64"/>
    <n v="-1"/>
    <n v="3.08"/>
    <n v="0.47"/>
    <n v="0"/>
    <n v="0"/>
    <s v="PAUSE"/>
    <x v="0"/>
  </r>
  <r>
    <s v="chevy19143@gmail.com"/>
    <s v="nora"/>
    <s v="jackson"/>
    <s v="Philadelphia"/>
    <s v="PA"/>
    <n v="1700"/>
    <s v="accolades senior care"/>
    <s v="Campaign_9"/>
    <s v="TikTok Ads"/>
    <s v="2024-01-16"/>
    <n v="600"/>
    <n v="2024"/>
    <n v="40"/>
    <n v="1"/>
    <n v="26.28"/>
    <n v="70.75"/>
    <n v="44.47"/>
    <n v="44.47"/>
    <n v="1.6921613394216133"/>
    <n v="1.98"/>
    <n v="0.66"/>
    <n v="26.28"/>
    <n v="2.5000000000000001E-2"/>
    <s v="SCALE"/>
    <x v="0"/>
  </r>
  <r>
    <s v="jodjcourt@cox.net"/>
    <s v="jo ann"/>
    <s v="bridgford"/>
    <s v="Boulder City"/>
    <s v="NV"/>
    <n v="1500"/>
    <s v="club forltune casino"/>
    <s v="Campaign_7"/>
    <s v="TikTok Ads"/>
    <s v="2024-01-25"/>
    <n v="500"/>
    <n v="639"/>
    <n v="28"/>
    <n v="1"/>
    <n v="21.58"/>
    <n v="71.430000000000007"/>
    <n v="49.850000000000009"/>
    <n v="49.850000000000009"/>
    <n v="2.3100092678405937"/>
    <n v="4.38"/>
    <n v="0.77"/>
    <n v="21.58"/>
    <n v="3.5714285714285712E-2"/>
    <s v="SCALE"/>
    <x v="2"/>
  </r>
  <r>
    <s v="rlgeter08@gmail.com"/>
    <s v="rochelle"/>
    <s v="geter"/>
    <s v="Columbus"/>
    <s v="OH"/>
    <n v="2400"/>
    <s v="make a wish foundation"/>
    <s v="Campaign_3"/>
    <s v="TikTok Ads"/>
    <s v="2024-01-17"/>
    <n v="600"/>
    <n v="1276"/>
    <n v="33"/>
    <n v="3"/>
    <n v="20.59"/>
    <n v="135.04"/>
    <n v="114.44999999999999"/>
    <n v="114.44999999999999"/>
    <n v="5.5585235551238457"/>
    <n v="2.59"/>
    <n v="0.62"/>
    <n v="6.86"/>
    <n v="9.0909090909090912E-2"/>
    <s v="SCALE"/>
    <x v="0"/>
  </r>
  <r>
    <s v="daverocci@yahoo.com"/>
    <s v="david"/>
    <s v="lutz"/>
    <s v="Alturas"/>
    <s v="CA"/>
    <n v="1384"/>
    <s v="redding memorial park sci corp"/>
    <s v="Campaign_8"/>
    <s v="TikTok Ads"/>
    <s v="2024-01-09"/>
    <n v="1000"/>
    <n v="909"/>
    <n v="32"/>
    <n v="3"/>
    <n v="23.96"/>
    <n v="119.86"/>
    <n v="95.9"/>
    <n v="95.9"/>
    <n v="4.0025041736227047"/>
    <n v="3.52"/>
    <n v="0.75"/>
    <n v="7.99"/>
    <n v="9.375E-2"/>
    <s v="SCALE"/>
    <x v="1"/>
  </r>
  <r>
    <s v="dmomany@msn.com"/>
    <s v="karen"/>
    <s v="momany"/>
    <s v="Glendale"/>
    <s v="AZ"/>
    <n v="2100"/>
    <s v="2279"/>
    <s v="Campaign_14"/>
    <s v="TikTok Ads"/>
    <s v="2024-01-13"/>
    <n v="800"/>
    <n v="1723"/>
    <n v="39"/>
    <n v="1"/>
    <n v="20.02"/>
    <n v="45.87"/>
    <n v="25.849999999999998"/>
    <n v="25.849999999999998"/>
    <n v="1.2912087912087911"/>
    <n v="2.2599999999999998"/>
    <n v="0.51"/>
    <n v="20.02"/>
    <n v="2.564102564102564E-2"/>
    <s v="SCALE"/>
    <x v="1"/>
  </r>
  <r>
    <s v="thebeautyrm_bka@yahoo.com"/>
    <s v="bianca"/>
    <s v="adams"/>
    <s v="Oakland"/>
    <s v="CA"/>
    <n v="4200"/>
    <s v="bluestoneglobal"/>
    <s v="Campaign_19"/>
    <s v="TikTok Ads"/>
    <s v="2024-01-08"/>
    <n v="100"/>
    <n v="2452"/>
    <n v="64"/>
    <n v="1"/>
    <n v="32.799999999999997"/>
    <n v="74.819999999999993"/>
    <n v="42.019999999999996"/>
    <n v="42.019999999999996"/>
    <n v="1.2810975609756097"/>
    <n v="2.61"/>
    <n v="0.51"/>
    <n v="32.799999999999997"/>
    <n v="1.5625E-2"/>
    <s v="SCALE"/>
    <x v="3"/>
  </r>
  <r>
    <s v="chellemostella@aol.com"/>
    <s v="michelle"/>
    <s v="mostella"/>
    <s v="Riverside"/>
    <s v="AL"/>
    <n v="1900"/>
    <s v="st vincents st clair"/>
    <s v="Campaign_17"/>
    <s v="TikTok Ads"/>
    <s v="2024-01-27"/>
    <n v="300"/>
    <n v="1329"/>
    <n v="44"/>
    <n v="1"/>
    <n v="19.54"/>
    <n v="73.5"/>
    <n v="53.96"/>
    <n v="53.96"/>
    <n v="2.7615148413510751"/>
    <n v="3.31"/>
    <n v="0.44"/>
    <n v="19.54"/>
    <n v="2.2727272727272728E-2"/>
    <s v="SCALE"/>
    <x v="3"/>
  </r>
  <r>
    <s v="linangeo720@aol.com"/>
    <s v="carolina"/>
    <s v="wines"/>
    <s v="Reston"/>
    <s v="VA"/>
    <n v="1500"/>
    <s v="tall oaks assisted living"/>
    <s v="Campaign_18"/>
    <s v="TikTok Ads"/>
    <s v="2024-01-18"/>
    <n v="300"/>
    <n v="1780"/>
    <n v="30"/>
    <n v="3"/>
    <n v="13.5"/>
    <n v="193.56"/>
    <n v="180.06"/>
    <n v="180.06"/>
    <n v="13.337777777777777"/>
    <n v="1.69"/>
    <n v="0.45"/>
    <n v="4.5"/>
    <n v="0.1"/>
    <s v="SCALE"/>
    <x v="3"/>
  </r>
  <r>
    <s v="dragonrider44@hotmail.com"/>
    <s v="paul"/>
    <s v="lawless"/>
    <s v="Indianapolis"/>
    <s v="IN"/>
    <n v="2250"/>
    <s v="gsa"/>
    <s v="Campaign_16"/>
    <s v="TikTok Ads"/>
    <s v="2024-01-08"/>
    <n v="500"/>
    <n v="2413"/>
    <n v="70"/>
    <n v="0"/>
    <n v="30.52"/>
    <n v="0"/>
    <n v="-30.52"/>
    <n v="-30.52"/>
    <n v="-1"/>
    <n v="2.9"/>
    <n v="0.44"/>
    <n v="0"/>
    <n v="0"/>
    <s v="PAUSE"/>
    <x v="2"/>
  </r>
  <r>
    <s v="rockylcaldwell63@gmail.com"/>
    <s v="lora"/>
    <s v="caldwell"/>
    <s v="Enid"/>
    <s v="OK"/>
    <n v="2925"/>
    <s v="state trooper"/>
    <s v="Campaign_5"/>
    <s v="TikTok Ads"/>
    <s v="2024-01-08"/>
    <n v="300"/>
    <n v="1379"/>
    <n v="44"/>
    <n v="0"/>
    <n v="21.17"/>
    <n v="0"/>
    <n v="-21.17"/>
    <n v="-21.17"/>
    <n v="-1"/>
    <n v="3.19"/>
    <n v="0.48"/>
    <n v="0"/>
    <n v="0"/>
    <s v="PAUSE"/>
    <x v="3"/>
  </r>
  <r>
    <s v="necko_26@hotmail.com"/>
    <s v="rene"/>
    <s v="morales"/>
    <s v="San Diego"/>
    <s v="CA"/>
    <n v="2500"/>
    <s v="walmart connection center"/>
    <s v="Campaign_15"/>
    <s v="TikTok Ads"/>
    <s v="2024-01-21"/>
    <n v="200"/>
    <n v="1589"/>
    <n v="59"/>
    <n v="1"/>
    <n v="37.909999999999997"/>
    <n v="40.36"/>
    <n v="2.4500000000000028"/>
    <n v="2.4500000000000028"/>
    <n v="6.4626747560010633E-2"/>
    <n v="3.71"/>
    <n v="0.64"/>
    <n v="37.909999999999997"/>
    <n v="1.6949152542372881E-2"/>
    <s v="SCALE"/>
    <x v="3"/>
  </r>
  <r>
    <s v="firstladiboyd@aol.com"/>
    <s v="diane"/>
    <s v="boyd"/>
    <s v="Suffolk"/>
    <s v="VA"/>
    <n v="4000"/>
    <s v="loancare"/>
    <s v="Campaign_12"/>
    <s v="TikTok Ads"/>
    <s v="2024-01-17"/>
    <n v="600"/>
    <n v="2225"/>
    <n v="77"/>
    <n v="3"/>
    <n v="63.88"/>
    <n v="181.31"/>
    <n v="117.43"/>
    <n v="117.43"/>
    <n v="1.8382905447714466"/>
    <n v="3.46"/>
    <n v="0.83"/>
    <n v="21.29"/>
    <n v="3.896103896103896E-2"/>
    <s v="SCALE"/>
    <x v="0"/>
  </r>
  <r>
    <s v="alanshepp77@yahoo.com"/>
    <s v="alan"/>
    <s v="shepp"/>
    <s v="Lebanon"/>
    <s v="PA"/>
    <n v="3250"/>
    <s v="allen building supllies"/>
    <s v="Campaign_9"/>
    <s v="TikTok Ads"/>
    <s v="2024-01-13"/>
    <n v="500"/>
    <n v="2398"/>
    <n v="54"/>
    <n v="1"/>
    <n v="24.05"/>
    <n v="49.79"/>
    <n v="25.74"/>
    <n v="25.74"/>
    <n v="1.0702702702702702"/>
    <n v="2.25"/>
    <n v="0.45"/>
    <n v="24.05"/>
    <n v="1.8518518518518517E-2"/>
    <s v="SCALE"/>
    <x v="2"/>
  </r>
  <r>
    <s v="bethel.nika@gmail.com"/>
    <s v="shenika"/>
    <s v="porter"/>
    <s v="Louisville"/>
    <s v="KY"/>
    <n v="1259"/>
    <s v="jcps"/>
    <s v="Campaign_5"/>
    <s v="TikTok Ads"/>
    <s v="2024-01-18"/>
    <n v="300"/>
    <n v="2380"/>
    <n v="64"/>
    <n v="1"/>
    <n v="41.55"/>
    <n v="53.54"/>
    <n v="11.990000000000002"/>
    <n v="11.990000000000002"/>
    <n v="0.28856799037304459"/>
    <n v="2.69"/>
    <n v="0.65"/>
    <n v="41.55"/>
    <n v="1.5625E-2"/>
    <s v="SCALE"/>
    <x v="3"/>
  </r>
  <r>
    <s v="shadetina@yahoo.com"/>
    <s v="tina"/>
    <s v="shade"/>
    <s v="Asheville"/>
    <s v="NC"/>
    <n v="2167"/>
    <s v="flextronics"/>
    <s v="Campaign_5"/>
    <s v="TikTok Ads"/>
    <s v="2024-01-19"/>
    <n v="700"/>
    <n v="1933"/>
    <n v="41"/>
    <n v="4"/>
    <n v="17.28"/>
    <n v="254.54"/>
    <n v="237.26"/>
    <n v="237.26"/>
    <n v="13.730324074074073"/>
    <n v="2.12"/>
    <n v="0.42"/>
    <n v="4.32"/>
    <n v="9.7560975609756101E-2"/>
    <s v="SCALE"/>
    <x v="0"/>
  </r>
  <r>
    <s v="roxybellamy@yahoo.com"/>
    <s v="araksya"/>
    <s v="bellamy"/>
    <s v="Rancho Cordov"/>
    <s v="CA"/>
    <n v="3000"/>
    <s v="dha"/>
    <s v="Campaign_14"/>
    <s v="TikTok Ads"/>
    <s v="2024-01-14"/>
    <n v="200"/>
    <n v="2416"/>
    <n v="37"/>
    <n v="0"/>
    <n v="26.03"/>
    <n v="0"/>
    <n v="-26.03"/>
    <n v="-26.03"/>
    <n v="-1"/>
    <n v="1.53"/>
    <n v="0.7"/>
    <n v="0"/>
    <n v="0"/>
    <s v="PAUSE"/>
    <x v="3"/>
  </r>
  <r>
    <s v="cherlynb57@yahoo.com"/>
    <s v="cherlyn"/>
    <s v="brown"/>
    <s v="Rancho Cordov"/>
    <s v="CA"/>
    <n v="8000"/>
    <s v="socsec"/>
    <s v="Campaign_7"/>
    <s v="TikTok Ads"/>
    <s v="2024-01-07"/>
    <n v="300"/>
    <n v="1191"/>
    <n v="31"/>
    <n v="1"/>
    <n v="23.75"/>
    <n v="66.97"/>
    <n v="43.22"/>
    <n v="43.22"/>
    <n v="1.8197894736842104"/>
    <n v="2.6"/>
    <n v="0.77"/>
    <n v="23.75"/>
    <n v="3.2258064516129031E-2"/>
    <s v="SCALE"/>
    <x v="3"/>
  </r>
  <r>
    <s v="howard194634@yahoo.com"/>
    <s v="howard"/>
    <s v="brooks sr"/>
    <s v="Renovo"/>
    <s v="PA"/>
    <n v="2500"/>
    <s v="solar tours"/>
    <s v="Campaign_16"/>
    <s v="TikTok Ads"/>
    <s v="2024-01-16"/>
    <n v="600"/>
    <n v="603"/>
    <n v="15"/>
    <n v="0"/>
    <n v="10.81"/>
    <n v="0"/>
    <n v="-10.81"/>
    <n v="-10.81"/>
    <n v="-1"/>
    <n v="2.4900000000000002"/>
    <n v="0.72"/>
    <n v="0"/>
    <n v="0"/>
    <s v="PAUSE"/>
    <x v="0"/>
  </r>
  <r>
    <s v="jessbritt20@yahoo.com"/>
    <s v="jessica"/>
    <s v="tatum"/>
    <s v="Winston Salem"/>
    <s v="NC"/>
    <n v="1500"/>
    <s v="cone health"/>
    <s v="Campaign_16"/>
    <s v="TikTok Ads"/>
    <s v="2024-01-04"/>
    <n v="700"/>
    <n v="1932"/>
    <n v="48"/>
    <n v="0"/>
    <n v="20.059999999999999"/>
    <n v="0"/>
    <n v="-20.059999999999999"/>
    <n v="-20.059999999999999"/>
    <n v="-1"/>
    <n v="2.48"/>
    <n v="0.42"/>
    <n v="0"/>
    <n v="0"/>
    <s v="PAUSE"/>
    <x v="0"/>
  </r>
  <r>
    <s v="twoshortpossie@yahoo.com"/>
    <s v="tamara"/>
    <s v="wilson"/>
    <s v="Warrenton"/>
    <s v="NC"/>
    <n v="2700"/>
    <s v="labcorp"/>
    <s v="Campaign_8"/>
    <s v="TikTok Ads"/>
    <s v="2024-01-19"/>
    <n v="600"/>
    <n v="2352"/>
    <n v="86"/>
    <n v="0"/>
    <n v="68.25"/>
    <n v="0"/>
    <n v="-68.25"/>
    <n v="-68.25"/>
    <n v="-1"/>
    <n v="3.66"/>
    <n v="0.79"/>
    <n v="0"/>
    <n v="0"/>
    <s v="PAUSE"/>
    <x v="0"/>
  </r>
  <r>
    <s v="amcneal8416@yahoo.com"/>
    <s v="ashley"/>
    <s v="mcneal"/>
    <s v="Fairfield"/>
    <s v="AL"/>
    <n v="4000"/>
    <s v="brighthouse"/>
    <s v="Campaign_17"/>
    <s v="TikTok Ads"/>
    <s v="2024-01-15"/>
    <n v="500"/>
    <n v="1015"/>
    <n v="37"/>
    <n v="1"/>
    <n v="23.52"/>
    <n v="69.83"/>
    <n v="46.31"/>
    <n v="46.31"/>
    <n v="1.9689625850340138"/>
    <n v="3.65"/>
    <n v="0.64"/>
    <n v="23.52"/>
    <n v="2.7027027027027029E-2"/>
    <s v="SCALE"/>
    <x v="2"/>
  </r>
  <r>
    <s v="chakakgreene@yahoo.com"/>
    <s v="chaka"/>
    <s v="greene"/>
    <s v="Pittsburgh"/>
    <s v="PA"/>
    <n v="1700"/>
    <s v="turtle creek valley"/>
    <s v="Campaign_11"/>
    <s v="TikTok Ads"/>
    <s v="2024-01-16"/>
    <n v="1000"/>
    <n v="2039"/>
    <n v="65"/>
    <n v="0"/>
    <n v="30.41"/>
    <n v="0"/>
    <n v="-30.41"/>
    <n v="-30.41"/>
    <n v="-1"/>
    <n v="3.19"/>
    <n v="0.47"/>
    <n v="0"/>
    <n v="0"/>
    <s v="PAUSE"/>
    <x v="1"/>
  </r>
  <r>
    <s v="joyw1953@yahoo.com"/>
    <s v="joy"/>
    <s v="williams"/>
    <s v="Kokomo"/>
    <s v="IN"/>
    <n v="4200"/>
    <s v="retired"/>
    <s v="Campaign_1"/>
    <s v="TikTok Ads"/>
    <s v="2024-01-02"/>
    <n v="600"/>
    <n v="676"/>
    <n v="27"/>
    <n v="0"/>
    <n v="21.47"/>
    <n v="0"/>
    <n v="-21.47"/>
    <n v="-21.47"/>
    <n v="-1"/>
    <n v="3.99"/>
    <n v="0.8"/>
    <n v="0"/>
    <n v="0"/>
    <s v="PAUSE"/>
    <x v="0"/>
  </r>
  <r>
    <s v="rcsexton1974@hotmail.com"/>
    <s v="december"/>
    <s v="carroll"/>
    <s v="Longmont"/>
    <s v="CO"/>
    <n v="3500"/>
    <s v="carroll cleaning"/>
    <s v="Campaign_8"/>
    <s v="TikTok Ads"/>
    <s v="2024-01-21"/>
    <n v="1000"/>
    <n v="1939"/>
    <n v="57"/>
    <n v="1"/>
    <n v="25.46"/>
    <n v="69.72"/>
    <n v="44.26"/>
    <n v="44.26"/>
    <n v="1.7384131971720345"/>
    <n v="2.94"/>
    <n v="0.45"/>
    <n v="25.46"/>
    <n v="1.7543859649122806E-2"/>
    <s v="SCALE"/>
    <x v="1"/>
  </r>
  <r>
    <s v="lillianacevez@yahoo.com"/>
    <s v="lillian"/>
    <s v="acevez"/>
    <s v="La Puente"/>
    <s v="CA"/>
    <n v="2250"/>
    <s v="registrarrecorder"/>
    <s v="Campaign_3"/>
    <s v="TikTok Ads"/>
    <s v="2024-01-04"/>
    <n v="700"/>
    <n v="2354"/>
    <n v="82"/>
    <n v="8"/>
    <n v="44.59"/>
    <n v="495.68"/>
    <n v="451.09000000000003"/>
    <n v="451.09000000000003"/>
    <n v="10.116393810271362"/>
    <n v="3.48"/>
    <n v="0.54"/>
    <n v="5.57"/>
    <n v="9.7560975609756101E-2"/>
    <s v="SCALE"/>
    <x v="0"/>
  </r>
  <r>
    <s v="binnion1975@gmail.com"/>
    <s v="michael"/>
    <s v="binnion"/>
    <s v="Peru"/>
    <s v="IN"/>
    <n v="3560"/>
    <s v="phoenix fish farm"/>
    <s v="Campaign_14"/>
    <s v="TikTok Ads"/>
    <s v="2024-01-08"/>
    <n v="400"/>
    <n v="835"/>
    <n v="19"/>
    <n v="0"/>
    <n v="12.42"/>
    <n v="0"/>
    <n v="-12.42"/>
    <n v="-12.42"/>
    <n v="-1"/>
    <n v="2.2799999999999998"/>
    <n v="0.65"/>
    <n v="0"/>
    <n v="0"/>
    <s v="PAUSE"/>
    <x v="2"/>
  </r>
  <r>
    <s v="cproctor009@yahoo.com"/>
    <s v="chasity"/>
    <s v="proctor"/>
    <s v="Dallas"/>
    <s v="TX"/>
    <n v="2708"/>
    <s v="ritz carlton"/>
    <s v="Campaign_16"/>
    <s v="TikTok Ads"/>
    <s v="2024-01-05"/>
    <n v="500"/>
    <n v="2031"/>
    <n v="70"/>
    <n v="7"/>
    <n v="52.76"/>
    <n v="407.29"/>
    <n v="354.53000000000003"/>
    <n v="354.53000000000003"/>
    <n v="6.7196739954511004"/>
    <n v="3.45"/>
    <n v="0.75"/>
    <n v="7.54"/>
    <n v="0.1"/>
    <s v="SCALE"/>
    <x v="2"/>
  </r>
  <r>
    <s v="riles9275@yahoo.com"/>
    <s v="daryl"/>
    <s v="riles"/>
    <s v="Sacramento"/>
    <s v="CA"/>
    <n v="3000"/>
    <s v="berg electric"/>
    <s v="Campaign_3"/>
    <s v="TikTok Ads"/>
    <s v="2024-01-02"/>
    <n v="200"/>
    <n v="1069"/>
    <n v="31"/>
    <n v="0"/>
    <n v="14.78"/>
    <n v="0"/>
    <n v="-14.78"/>
    <n v="-14.78"/>
    <n v="-1"/>
    <n v="2.9"/>
    <n v="0.48"/>
    <n v="0"/>
    <n v="0"/>
    <s v="PAUSE"/>
    <x v="3"/>
  </r>
  <r>
    <s v="rdlf14@live.com"/>
    <s v="robert"/>
    <s v="delafuente"/>
    <s v="Maricopa"/>
    <s v="AZ"/>
    <n v="1773"/>
    <s v="rural electric"/>
    <s v="Campaign_11"/>
    <s v="TikTok Ads"/>
    <s v="2024-01-07"/>
    <n v="700"/>
    <n v="1569"/>
    <n v="70"/>
    <n v="1"/>
    <n v="48.52"/>
    <n v="49.73"/>
    <n v="1.2099999999999937"/>
    <n v="1.2099999999999937"/>
    <n v="2.4938169826875384E-2"/>
    <n v="4.46"/>
    <n v="0.69"/>
    <n v="48.52"/>
    <n v="1.4285714285714285E-2"/>
    <s v="SCALE"/>
    <x v="0"/>
  </r>
  <r>
    <s v="j_lcustoms@yahoo.com"/>
    <s v="jum"/>
    <s v="puentes"/>
    <s v="Auburndale"/>
    <s v="FL"/>
    <n v="2438"/>
    <s v="dec metals"/>
    <s v="Campaign_13"/>
    <s v="TikTok Ads"/>
    <s v="2024-01-19"/>
    <n v="600"/>
    <n v="1983"/>
    <n v="86"/>
    <n v="3"/>
    <n v="62.65"/>
    <n v="131.91999999999999"/>
    <n v="69.269999999999982"/>
    <n v="69.269999999999982"/>
    <n v="1.1056664006384673"/>
    <n v="4.34"/>
    <n v="0.73"/>
    <n v="20.88"/>
    <n v="3.4883720930232558E-2"/>
    <s v="SCALE"/>
    <x v="0"/>
  </r>
  <r>
    <s v="jtlovesaa@yahoo.com"/>
    <s v="april"/>
    <s v="thixton"/>
    <s v="Del Valle"/>
    <s v="TX"/>
    <n v="3600"/>
    <s v="paramed ems"/>
    <s v="Campaign_10"/>
    <s v="TikTok Ads"/>
    <s v="2024-01-19"/>
    <n v="100"/>
    <n v="508"/>
    <n v="21"/>
    <n v="2"/>
    <n v="13.98"/>
    <n v="95.52"/>
    <n v="81.539999999999992"/>
    <n v="81.539999999999992"/>
    <n v="5.8326180257510725"/>
    <n v="4.13"/>
    <n v="0.67"/>
    <n v="6.99"/>
    <n v="9.5238095238095233E-2"/>
    <s v="SCALE"/>
    <x v="3"/>
  </r>
  <r>
    <s v="abuholston@yahoo.com"/>
    <s v="abu"/>
    <s v="holston"/>
    <s v="Arlington"/>
    <s v="TX"/>
    <n v="1250"/>
    <s v="usps"/>
    <s v="Campaign_2"/>
    <s v="TikTok Ads"/>
    <s v="2024-01-02"/>
    <n v="700"/>
    <n v="1918"/>
    <n v="68"/>
    <n v="0"/>
    <n v="41.85"/>
    <n v="0"/>
    <n v="-41.85"/>
    <n v="-41.85"/>
    <n v="-1"/>
    <n v="3.55"/>
    <n v="0.62"/>
    <n v="0"/>
    <n v="0"/>
    <s v="PAUSE"/>
    <x v="0"/>
  </r>
  <r>
    <s v="gndenmark@hotmail.com"/>
    <s v="gary"/>
    <s v="denmark"/>
    <s v="Charlton"/>
    <s v="MA"/>
    <n v="4000"/>
    <s v="ssd"/>
    <s v="Campaign_7"/>
    <s v="TikTok Ads"/>
    <s v="2024-01-12"/>
    <n v="700"/>
    <n v="620"/>
    <n v="25"/>
    <n v="0"/>
    <n v="12.23"/>
    <n v="0"/>
    <n v="-12.23"/>
    <n v="-12.23"/>
    <n v="-1"/>
    <n v="4.03"/>
    <n v="0.49"/>
    <n v="0"/>
    <n v="0"/>
    <s v="PAUSE"/>
    <x v="0"/>
  </r>
  <r>
    <s v="mfswt69@gmail.com"/>
    <s v="callie"/>
    <s v="rhoden"/>
    <s v="Auburndale"/>
    <s v="FL"/>
    <n v="2250"/>
    <s v="results company"/>
    <s v="Campaign_14"/>
    <s v="TikTok Ads"/>
    <s v="2024-01-20"/>
    <n v="1000"/>
    <n v="1097"/>
    <n v="42"/>
    <n v="1"/>
    <n v="32.69"/>
    <n v="48.58"/>
    <n v="15.89"/>
    <n v="15.89"/>
    <n v="0.48608137044967886"/>
    <n v="3.83"/>
    <n v="0.78"/>
    <n v="32.69"/>
    <n v="2.3809523809523808E-2"/>
    <s v="SCALE"/>
    <x v="1"/>
  </r>
  <r>
    <s v="kathleenpoore@yahoo.com"/>
    <s v="kathleen"/>
    <s v="poore"/>
    <s v="Vacaville"/>
    <s v="CA"/>
    <n v="4900"/>
    <s v="angelos delei"/>
    <s v="Campaign_15"/>
    <s v="TikTok Ads"/>
    <s v="2024-01-24"/>
    <n v="100"/>
    <n v="536"/>
    <n v="16"/>
    <n v="0"/>
    <n v="11.09"/>
    <n v="0"/>
    <n v="-11.09"/>
    <n v="-11.09"/>
    <n v="-1"/>
    <n v="2.99"/>
    <n v="0.69"/>
    <n v="0"/>
    <n v="0"/>
    <s v="PAUSE"/>
    <x v="3"/>
  </r>
  <r>
    <s v="khlonnoh81@me.com"/>
    <s v="jamie"/>
    <s v="fish"/>
    <s v="Richmond"/>
    <s v="KY"/>
    <n v="1679"/>
    <s v="cummins llc"/>
    <s v="Campaign_4"/>
    <s v="TikTok Ads"/>
    <s v="2024-01-28"/>
    <n v="300"/>
    <n v="1925"/>
    <n v="76"/>
    <n v="2"/>
    <n v="62.77"/>
    <n v="73.959999999999994"/>
    <n v="11.189999999999991"/>
    <n v="11.189999999999991"/>
    <n v="0.17826987414369905"/>
    <n v="3.95"/>
    <n v="0.83"/>
    <n v="31.38"/>
    <n v="2.6315789473684209E-2"/>
    <s v="SCALE"/>
    <x v="3"/>
  </r>
  <r>
    <s v="laquanad@yahoo.com"/>
    <s v="carlos"/>
    <s v="wagner"/>
    <s v="Houston"/>
    <s v="TX"/>
    <n v="1500"/>
    <s v="talent tree"/>
    <s v="Campaign_11"/>
    <s v="TikTok Ads"/>
    <s v="2024-01-17"/>
    <n v="100"/>
    <n v="1653"/>
    <n v="40"/>
    <n v="1"/>
    <n v="21.53"/>
    <n v="55.23"/>
    <n v="33.699999999999996"/>
    <n v="33.699999999999996"/>
    <n v="1.5652577798420806"/>
    <n v="2.42"/>
    <n v="0.54"/>
    <n v="21.53"/>
    <n v="2.5000000000000001E-2"/>
    <s v="SCALE"/>
    <x v="3"/>
  </r>
  <r>
    <s v="bgreavu@gmail.com"/>
    <s v="brian"/>
    <s v="greavu"/>
    <s v="Zanesfield"/>
    <s v="OH"/>
    <n v="800"/>
    <s v="memorial hospital"/>
    <s v="Campaign_12"/>
    <s v="TikTok Ads"/>
    <s v="2024-01-18"/>
    <n v="600"/>
    <n v="2233"/>
    <n v="94"/>
    <n v="4"/>
    <n v="52.46"/>
    <n v="156.54"/>
    <n v="104.07999999999998"/>
    <n v="104.07999999999998"/>
    <n v="1.9839878002287454"/>
    <n v="4.21"/>
    <n v="0.56000000000000005"/>
    <n v="13.12"/>
    <n v="4.2553191489361701E-2"/>
    <s v="SCALE"/>
    <x v="0"/>
  </r>
  <r>
    <s v="rlf35@yahoo.com"/>
    <s v="robert"/>
    <s v="farr"/>
    <s v="Cape Girardea"/>
    <s v="MO"/>
    <n v="5547"/>
    <s v="procter and gamble"/>
    <s v="Campaign_12"/>
    <s v="TikTok Ads"/>
    <s v="2024-01-15"/>
    <n v="400"/>
    <n v="1229"/>
    <n v="35"/>
    <n v="0"/>
    <n v="25.26"/>
    <n v="0"/>
    <n v="-25.26"/>
    <n v="-25.26"/>
    <n v="-1"/>
    <n v="2.85"/>
    <n v="0.72"/>
    <n v="0"/>
    <n v="0"/>
    <s v="PAUSE"/>
    <x v="2"/>
  </r>
  <r>
    <s v="doyle_donald@yahoo.com"/>
    <s v="donald"/>
    <s v="doyle"/>
    <s v="Aberdeen Prov"/>
    <s v="MD"/>
    <n v="3200"/>
    <s v="us army"/>
    <s v="Campaign_5"/>
    <s v="TikTok Ads"/>
    <s v="2024-01-15"/>
    <n v="200"/>
    <n v="1550"/>
    <n v="55"/>
    <n v="2"/>
    <n v="32.68"/>
    <n v="139.47"/>
    <n v="106.78999999999999"/>
    <n v="106.78999999999999"/>
    <n v="3.2677478580171355"/>
    <n v="3.55"/>
    <n v="0.59"/>
    <n v="16.34"/>
    <n v="3.6363636363636362E-2"/>
    <s v="SCALE"/>
    <x v="3"/>
  </r>
  <r>
    <s v="yphancock@yahoo.com"/>
    <s v="yolanda"/>
    <s v="hancock"/>
    <s v="Fresno"/>
    <s v="CA"/>
    <n v="1625"/>
    <s v="fresno county"/>
    <s v="Campaign_7"/>
    <s v="TikTok Ads"/>
    <s v="2024-01-19"/>
    <n v="1000"/>
    <n v="1589"/>
    <n v="53"/>
    <n v="2"/>
    <n v="24.49"/>
    <n v="74.42"/>
    <n v="49.930000000000007"/>
    <n v="49.930000000000007"/>
    <n v="2.0387913434054719"/>
    <n v="3.34"/>
    <n v="0.46"/>
    <n v="12.24"/>
    <n v="3.7735849056603772E-2"/>
    <s v="SCALE"/>
    <x v="1"/>
  </r>
  <r>
    <s v="cinthia3545@hotmail.com"/>
    <s v="cinthia"/>
    <s v="guerrerocint"/>
    <s v="Fremont"/>
    <s v="CA"/>
    <n v="3750"/>
    <s v="fremont hills"/>
    <s v="Campaign_6"/>
    <s v="TikTok Ads"/>
    <s v="2024-01-09"/>
    <n v="100"/>
    <n v="1209"/>
    <n v="23"/>
    <n v="0"/>
    <n v="18.600000000000001"/>
    <n v="0"/>
    <n v="-18.600000000000001"/>
    <n v="-18.600000000000001"/>
    <n v="-1"/>
    <n v="1.9"/>
    <n v="0.81"/>
    <n v="0"/>
    <n v="0"/>
    <s v="PAUSE"/>
    <x v="3"/>
  </r>
  <r>
    <s v="gguevaravn@yahoo.com"/>
    <s v="gabriela"/>
    <s v="guevara"/>
    <s v="Long Beach"/>
    <s v="CA"/>
    <n v="6000"/>
    <s v="del amo hospital"/>
    <s v="Campaign_12"/>
    <s v="TikTok Ads"/>
    <s v="2024-01-29"/>
    <n v="300"/>
    <n v="1243"/>
    <n v="23"/>
    <n v="0"/>
    <n v="18.059999999999999"/>
    <n v="0"/>
    <n v="-18.059999999999999"/>
    <n v="-18.059999999999999"/>
    <n v="-1"/>
    <n v="1.85"/>
    <n v="0.79"/>
    <n v="0"/>
    <n v="0"/>
    <s v="PAUSE"/>
    <x v="3"/>
  </r>
  <r>
    <s v="mdowney1986@gmail.com"/>
    <s v="megan"/>
    <s v="downey"/>
    <s v="Holbrook"/>
    <s v="MA"/>
    <n v="3250"/>
    <s v="avi food systems"/>
    <s v="Campaign_9"/>
    <s v="TikTok Ads"/>
    <s v="2024-01-18"/>
    <n v="600"/>
    <n v="1269"/>
    <n v="55"/>
    <n v="1"/>
    <n v="37.79"/>
    <n v="65.2"/>
    <n v="27.410000000000004"/>
    <n v="27.410000000000004"/>
    <n v="0.72532415983064313"/>
    <n v="4.33"/>
    <n v="0.69"/>
    <n v="37.79"/>
    <n v="1.8181818181818181E-2"/>
    <s v="SCALE"/>
    <x v="0"/>
  </r>
  <r>
    <s v="xhoneyydippx@live.com"/>
    <s v="derrick"/>
    <s v="cage"/>
    <s v="Pueblo"/>
    <s v="CO"/>
    <n v="2700"/>
    <s v="kirby"/>
    <s v="Campaign_11"/>
    <s v="TikTok Ads"/>
    <s v="2024-01-30"/>
    <n v="300"/>
    <n v="1134"/>
    <n v="41"/>
    <n v="0"/>
    <n v="32.1"/>
    <n v="0"/>
    <n v="-32.1"/>
    <n v="-32.1"/>
    <n v="-1"/>
    <n v="3.62"/>
    <n v="0.78"/>
    <n v="0"/>
    <n v="0"/>
    <s v="PAUSE"/>
    <x v="3"/>
  </r>
  <r>
    <s v="jandel.burgess@yahoo.com"/>
    <s v="jandel"/>
    <s v="burgess"/>
    <s v="Longmont"/>
    <s v="CO"/>
    <n v="1332"/>
    <s v="gtstaffing"/>
    <s v="Campaign_19"/>
    <s v="TikTok Ads"/>
    <s v="2024-01-02"/>
    <n v="600"/>
    <n v="508"/>
    <n v="11"/>
    <n v="0"/>
    <n v="6.4"/>
    <n v="0"/>
    <n v="-6.4"/>
    <n v="-6.4"/>
    <n v="-1"/>
    <n v="2.17"/>
    <n v="0.57999999999999996"/>
    <n v="0"/>
    <n v="0"/>
    <s v="PAUSE"/>
    <x v="0"/>
  </r>
  <r>
    <s v="laura_jaijai@yahoo.com"/>
    <s v="laura"/>
    <s v="brown"/>
    <s v="Aurora"/>
    <s v="CO"/>
    <n v="2832"/>
    <s v="sprint/nextel"/>
    <s v="Campaign_3"/>
    <s v="TikTok Ads"/>
    <s v="2024-01-29"/>
    <n v="600"/>
    <n v="1172"/>
    <n v="45"/>
    <n v="2"/>
    <n v="32.24"/>
    <n v="110.4"/>
    <n v="78.16"/>
    <n v="78.16"/>
    <n v="2.4243176178660049"/>
    <n v="3.84"/>
    <n v="0.72"/>
    <n v="16.12"/>
    <n v="4.4444444444444446E-2"/>
    <s v="SCALE"/>
    <x v="0"/>
  </r>
  <r>
    <s v="sems405@yahoo.com"/>
    <s v="linda"/>
    <s v="hendrix"/>
    <s v="Hobart"/>
    <s v="OK"/>
    <n v="2250"/>
    <s v="elkview general hospital"/>
    <s v="Campaign_9"/>
    <s v="TikTok Ads"/>
    <s v="2024-01-25"/>
    <n v="100"/>
    <n v="2239"/>
    <n v="63"/>
    <n v="5"/>
    <n v="40.47"/>
    <n v="256.27999999999997"/>
    <n v="215.80999999999997"/>
    <n v="215.80999999999997"/>
    <n v="5.3325920434890035"/>
    <n v="2.81"/>
    <n v="0.64"/>
    <n v="8.09"/>
    <n v="7.9365079365079361E-2"/>
    <s v="SCALE"/>
    <x v="3"/>
  </r>
  <r>
    <s v="mheard48@hotmail.com"/>
    <s v="michael"/>
    <s v="heard"/>
    <s v="Chicago"/>
    <s v="IL"/>
    <n v="1000"/>
    <s v="harris"/>
    <s v="Campaign_12"/>
    <s v="TikTok Ads"/>
    <s v="2024-01-08"/>
    <n v="300"/>
    <n v="1944"/>
    <n v="32"/>
    <n v="1"/>
    <n v="18.03"/>
    <n v="58.89"/>
    <n v="40.86"/>
    <n v="40.86"/>
    <n v="2.266222961730449"/>
    <n v="1.65"/>
    <n v="0.56000000000000005"/>
    <n v="18.03"/>
    <n v="3.125E-2"/>
    <s v="SCALE"/>
    <x v="3"/>
  </r>
  <r>
    <s v="kathy8254@yahoo.com"/>
    <s v="kathy"/>
    <s v="henderson"/>
    <s v="Virginia Beac"/>
    <s v="VA"/>
    <n v="2750"/>
    <s v="vbcps"/>
    <s v="Campaign_12"/>
    <s v="TikTok Ads"/>
    <s v="2024-01-16"/>
    <n v="500"/>
    <n v="1784"/>
    <n v="56"/>
    <n v="1"/>
    <n v="34.93"/>
    <n v="42.32"/>
    <n v="7.3900000000000006"/>
    <n v="7.3900000000000006"/>
    <n v="0.21156598912109936"/>
    <n v="3.14"/>
    <n v="0.62"/>
    <n v="34.93"/>
    <n v="1.7857142857142856E-2"/>
    <s v="SCALE"/>
    <x v="2"/>
  </r>
  <r>
    <s v="quickofov@aol.com"/>
    <s v="kevin"/>
    <s v="johnson"/>
    <s v="Fredericksbur"/>
    <s v="VA"/>
    <n v="3250"/>
    <s v="aannandale inc."/>
    <s v="Campaign_20"/>
    <s v="TikTok Ads"/>
    <s v="2024-01-11"/>
    <n v="300"/>
    <n v="1731"/>
    <n v="27"/>
    <n v="2"/>
    <n v="18.22"/>
    <n v="143.79"/>
    <n v="125.57"/>
    <n v="125.57"/>
    <n v="6.891877058177827"/>
    <n v="1.56"/>
    <n v="0.67"/>
    <n v="9.11"/>
    <n v="7.407407407407407E-2"/>
    <s v="SCALE"/>
    <x v="3"/>
  </r>
  <r>
    <s v="csgsmd@yahoo.com"/>
    <s v="christian"/>
    <s v="gray"/>
    <s v="Scotch Plains"/>
    <s v="NJ"/>
    <n v="2600"/>
    <s v="ymca"/>
    <s v="Campaign_15"/>
    <s v="TikTok Ads"/>
    <s v="2024-01-01"/>
    <n v="300"/>
    <n v="1849"/>
    <n v="70"/>
    <n v="1"/>
    <n v="39.53"/>
    <n v="67.260000000000005"/>
    <n v="27.730000000000004"/>
    <n v="27.730000000000004"/>
    <n v="0.70149253731343286"/>
    <n v="3.79"/>
    <n v="0.56000000000000005"/>
    <n v="39.53"/>
    <n v="1.4285714285714285E-2"/>
    <s v="SCALE"/>
    <x v="3"/>
  </r>
  <r>
    <s v="markeaster1969@yahoo.com"/>
    <s v="mark"/>
    <s v="easter"/>
    <s v="Salina"/>
    <s v="KS"/>
    <n v="2000"/>
    <s v="will build"/>
    <s v="Campaign_20"/>
    <s v="TikTok Ads"/>
    <s v="2024-01-13"/>
    <n v="400"/>
    <n v="2128"/>
    <n v="73"/>
    <n v="1"/>
    <n v="39.75"/>
    <n v="65.680000000000007"/>
    <n v="25.930000000000007"/>
    <n v="25.930000000000007"/>
    <n v="0.6523270440251574"/>
    <n v="3.43"/>
    <n v="0.54"/>
    <n v="39.75"/>
    <n v="1.3698630136986301E-2"/>
    <s v="SCALE"/>
    <x v="2"/>
  </r>
  <r>
    <s v="1luvbabygirl@gmail.com"/>
    <s v="monica"/>
    <s v="crabtree"/>
    <s v="Yuba City"/>
    <s v="CA"/>
    <n v="4300"/>
    <s v="margaretzamlich"/>
    <s v="Campaign_14"/>
    <s v="TikTok Ads"/>
    <s v="2024-01-05"/>
    <n v="200"/>
    <n v="539"/>
    <n v="17"/>
    <n v="0"/>
    <n v="14.26"/>
    <n v="0"/>
    <n v="-14.26"/>
    <n v="-14.26"/>
    <n v="-1"/>
    <n v="3.15"/>
    <n v="0.84"/>
    <n v="0"/>
    <n v="0"/>
    <s v="PAUSE"/>
    <x v="3"/>
  </r>
  <r>
    <s v="vickie.dorsett@yahoo.com"/>
    <s v="vickie"/>
    <s v="dorsett"/>
    <s v="Cincinnati"/>
    <s v="OH"/>
    <n v="1600"/>
    <s v="mercy health partners"/>
    <s v="Campaign_19"/>
    <s v="TikTok Ads"/>
    <s v="2024-01-10"/>
    <n v="200"/>
    <n v="2271"/>
    <n v="50"/>
    <n v="5"/>
    <n v="28.69"/>
    <n v="207.19"/>
    <n v="178.5"/>
    <n v="178.5"/>
    <n v="6.2216800278842799"/>
    <n v="2.2000000000000002"/>
    <n v="0.56999999999999995"/>
    <n v="5.74"/>
    <n v="0.1"/>
    <s v="SCALE"/>
    <x v="3"/>
  </r>
  <r>
    <s v="hopeforu2002@yahoo.com"/>
    <s v="hope"/>
    <s v="brown"/>
    <s v="Antioch"/>
    <s v="CA"/>
    <n v="2800"/>
    <s v="walmart"/>
    <s v="Campaign_14"/>
    <s v="TikTok Ads"/>
    <s v="2024-01-14"/>
    <n v="600"/>
    <n v="2434"/>
    <n v="53"/>
    <n v="0"/>
    <n v="42.73"/>
    <n v="0"/>
    <n v="-42.73"/>
    <n v="-42.73"/>
    <n v="-1"/>
    <n v="2.1800000000000002"/>
    <n v="0.81"/>
    <n v="0"/>
    <n v="0"/>
    <s v="PAUSE"/>
    <x v="0"/>
  </r>
  <r>
    <s v="ginaperez49@yahoo.com"/>
    <s v="gina"/>
    <s v="perez"/>
    <s v="Salt Lake Cit"/>
    <s v="UT"/>
    <n v="3100"/>
    <s v="avon"/>
    <s v="Campaign_15"/>
    <s v="TikTok Ads"/>
    <s v="2024-01-03"/>
    <n v="100"/>
    <n v="1075"/>
    <n v="41"/>
    <n v="1"/>
    <n v="20.94"/>
    <n v="45.08"/>
    <n v="24.139999999999997"/>
    <n v="24.139999999999997"/>
    <n v="1.1528175740210123"/>
    <n v="3.81"/>
    <n v="0.51"/>
    <n v="20.94"/>
    <n v="2.4390243902439025E-2"/>
    <s v="SCALE"/>
    <x v="3"/>
  </r>
  <r>
    <s v="cootieone2@aol.com"/>
    <s v="debra"/>
    <s v="powell"/>
    <s v="Lake Butler"/>
    <s v="FL"/>
    <n v="2759"/>
    <s v="gilman building products"/>
    <s v="Campaign_2"/>
    <s v="TikTok Ads"/>
    <s v="2024-01-17"/>
    <n v="300"/>
    <n v="548"/>
    <n v="12"/>
    <n v="1"/>
    <n v="5.9"/>
    <n v="37.14"/>
    <n v="31.240000000000002"/>
    <n v="31.240000000000002"/>
    <n v="5.2949152542372886"/>
    <n v="2.19"/>
    <n v="0.49"/>
    <n v="5.9"/>
    <n v="8.3333333333333329E-2"/>
    <s v="SCALE"/>
    <x v="3"/>
  </r>
  <r>
    <s v="eaglesoars67@hotmail.com"/>
    <s v="brian"/>
    <s v="mata"/>
    <s v="Longmont"/>
    <s v="CO"/>
    <n v="3000"/>
    <s v="walmart"/>
    <s v="Campaign_4"/>
    <s v="TikTok Ads"/>
    <s v="2024-01-29"/>
    <n v="500"/>
    <n v="929"/>
    <n v="17"/>
    <n v="0"/>
    <n v="12.63"/>
    <n v="0"/>
    <n v="-12.63"/>
    <n v="-12.63"/>
    <n v="-1"/>
    <n v="1.83"/>
    <n v="0.74"/>
    <n v="0"/>
    <n v="0"/>
    <s v="PAUSE"/>
    <x v="2"/>
  </r>
  <r>
    <s v="ebanas1@gmail.com"/>
    <s v="eric"/>
    <s v="banas"/>
    <s v="Oklahoma City"/>
    <s v="OK"/>
    <n v="2250"/>
    <s v="edmondmedicalcenter"/>
    <s v="Campaign_4"/>
    <s v="TikTok Ads"/>
    <s v="2024-01-30"/>
    <n v="800"/>
    <n v="2154"/>
    <n v="64"/>
    <n v="6"/>
    <n v="47"/>
    <n v="429.51"/>
    <n v="382.51"/>
    <n v="382.51"/>
    <n v="8.1385106382978716"/>
    <n v="2.97"/>
    <n v="0.73"/>
    <n v="7.83"/>
    <n v="9.375E-2"/>
    <s v="SCALE"/>
    <x v="1"/>
  </r>
  <r>
    <s v="qmia305@yahoo.com"/>
    <s v="joshua"/>
    <s v="carter"/>
    <s v="San Antonio"/>
    <s v="TX"/>
    <n v="2979"/>
    <s v="texasland"/>
    <s v="Campaign_9"/>
    <s v="TikTok Ads"/>
    <s v="2024-01-17"/>
    <n v="500"/>
    <n v="1435"/>
    <n v="38"/>
    <n v="1"/>
    <n v="26.87"/>
    <n v="65.959999999999994"/>
    <n v="39.089999999999989"/>
    <n v="39.089999999999989"/>
    <n v="1.4547822850762928"/>
    <n v="2.65"/>
    <n v="0.71"/>
    <n v="26.87"/>
    <n v="2.6315789473684209E-2"/>
    <s v="SCALE"/>
    <x v="2"/>
  </r>
  <r>
    <s v="dwaat3@yahoo.com"/>
    <s v="ericka"/>
    <s v="pheanious"/>
    <s v="New Haven"/>
    <s v="CT"/>
    <n v="1250"/>
    <s v="benefits"/>
    <s v="Campaign_4"/>
    <s v="TikTok Ads"/>
    <s v="2024-01-20"/>
    <n v="600"/>
    <n v="1587"/>
    <n v="26"/>
    <n v="3"/>
    <n v="21.23"/>
    <n v="165.64"/>
    <n v="144.41"/>
    <n v="144.41"/>
    <n v="6.8021667451719265"/>
    <n v="1.64"/>
    <n v="0.82"/>
    <n v="7.08"/>
    <n v="0.11538461538461539"/>
    <s v="SCALE"/>
    <x v="0"/>
  </r>
  <r>
    <s v="michaelcanel@hotmail.com"/>
    <s v="michael"/>
    <s v="pierre canel"/>
    <s v="Opa Locka"/>
    <s v="FL"/>
    <n v="1382"/>
    <s v="dept of children and families"/>
    <s v="Campaign_17"/>
    <s v="TikTok Ads"/>
    <s v="2024-01-25"/>
    <n v="200"/>
    <n v="1477"/>
    <n v="46"/>
    <n v="1"/>
    <n v="32.53"/>
    <n v="73.58"/>
    <n v="41.05"/>
    <n v="41.05"/>
    <n v="1.261912081155856"/>
    <n v="3.11"/>
    <n v="0.71"/>
    <n v="32.53"/>
    <n v="2.1739130434782608E-2"/>
    <s v="SCALE"/>
    <x v="3"/>
  </r>
  <r>
    <s v="angelamgrant01@yahoo.com"/>
    <s v="angela"/>
    <s v="grant"/>
    <s v="Wilmington"/>
    <s v="DE"/>
    <n v="1896"/>
    <s v="legacy supply chain"/>
    <s v="Campaign_2"/>
    <s v="TikTok Ads"/>
    <s v="2024-01-22"/>
    <n v="700"/>
    <n v="595"/>
    <n v="18"/>
    <n v="0"/>
    <n v="10.55"/>
    <n v="0"/>
    <n v="-10.55"/>
    <n v="-10.55"/>
    <n v="-1"/>
    <n v="3.03"/>
    <n v="0.59"/>
    <n v="0"/>
    <n v="0"/>
    <s v="PAUSE"/>
    <x v="0"/>
  </r>
  <r>
    <s v="vbizzie29@gmail.com"/>
    <s v="joshua"/>
    <s v="nesbitt"/>
    <s v="Racine"/>
    <s v="WI"/>
    <n v="2364"/>
    <s v="culvers"/>
    <s v="Campaign_5"/>
    <s v="TikTok Ads"/>
    <s v="2024-01-22"/>
    <n v="300"/>
    <n v="1811"/>
    <n v="66"/>
    <n v="1"/>
    <n v="32.07"/>
    <n v="38.56"/>
    <n v="6.490000000000002"/>
    <n v="6.490000000000002"/>
    <n v="0.20236981602744003"/>
    <n v="3.64"/>
    <n v="0.49"/>
    <n v="32.07"/>
    <n v="1.5151515151515152E-2"/>
    <s v="SCALE"/>
    <x v="3"/>
  </r>
  <r>
    <s v="marypayne@gmail.com"/>
    <s v="mary"/>
    <s v="payne"/>
    <s v="Murrieta"/>
    <s v="CA"/>
    <n v="2200"/>
    <s v="social security"/>
    <s v="Campaign_7"/>
    <s v="TikTok Ads"/>
    <s v="2024-01-15"/>
    <n v="300"/>
    <n v="1446"/>
    <n v="58"/>
    <n v="6"/>
    <n v="44.92"/>
    <n v="267.29000000000002"/>
    <n v="222.37"/>
    <n v="222.37"/>
    <n v="4.9503561887800531"/>
    <n v="4.01"/>
    <n v="0.77"/>
    <n v="7.49"/>
    <n v="0.10344827586206896"/>
    <s v="SCALE"/>
    <x v="3"/>
  </r>
  <r>
    <s v="chadseybold@yahoo.com"/>
    <s v="chad"/>
    <s v="seybold"/>
    <s v="Marion"/>
    <s v="IN"/>
    <n v="6500"/>
    <s v="adp inc"/>
    <s v="Campaign_12"/>
    <s v="TikTok Ads"/>
    <s v="2024-01-17"/>
    <n v="200"/>
    <n v="1161"/>
    <n v="41"/>
    <n v="4"/>
    <n v="24.21"/>
    <n v="168.24"/>
    <n v="144.03"/>
    <n v="144.03"/>
    <n v="5.9491945477075587"/>
    <n v="3.53"/>
    <n v="0.59"/>
    <n v="6.05"/>
    <n v="9.7560975609756101E-2"/>
    <s v="SCALE"/>
    <x v="3"/>
  </r>
  <r>
    <s v="jane.armygirl20@gmail.com"/>
    <s v="janequia"/>
    <s v="lee"/>
    <s v="Fort Rucker"/>
    <s v="AL"/>
    <n v="2524"/>
    <s v="paris belton"/>
    <s v="Campaign_16"/>
    <s v="TikTok Ads"/>
    <s v="2024-01-20"/>
    <n v="800"/>
    <n v="1227"/>
    <n v="50"/>
    <n v="1"/>
    <n v="25.73"/>
    <n v="42.12"/>
    <n v="16.389999999999997"/>
    <n v="16.389999999999997"/>
    <n v="0.63699961134862015"/>
    <n v="4.07"/>
    <n v="0.51"/>
    <n v="25.73"/>
    <n v="0.02"/>
    <s v="SCALE"/>
    <x v="1"/>
  </r>
  <r>
    <s v="natasha08walker@yahoo.com"/>
    <s v="natasha"/>
    <s v="walker"/>
    <s v="Saint Cloud"/>
    <s v="MN"/>
    <n v="8000"/>
    <s v="welcome home health"/>
    <s v="Campaign_13"/>
    <s v="TikTok Ads"/>
    <s v="2024-01-05"/>
    <n v="700"/>
    <n v="2142"/>
    <n v="56"/>
    <n v="0"/>
    <n v="34.85"/>
    <n v="0"/>
    <n v="-34.85"/>
    <n v="-34.85"/>
    <n v="-1"/>
    <n v="2.61"/>
    <n v="0.62"/>
    <n v="0"/>
    <n v="0"/>
    <s v="PAUSE"/>
    <x v="0"/>
  </r>
  <r>
    <s v="chantelleclark3@aol.com"/>
    <s v="chantelle"/>
    <s v="clark"/>
    <s v="Chesapeake"/>
    <s v="VA"/>
    <n v="3250"/>
    <s v="chantelles beauty boutique"/>
    <s v="Campaign_15"/>
    <s v="TikTok Ads"/>
    <s v="2024-01-17"/>
    <n v="500"/>
    <n v="2150"/>
    <n v="56"/>
    <n v="0"/>
    <n v="46.18"/>
    <n v="0"/>
    <n v="-46.18"/>
    <n v="-46.18"/>
    <n v="-1"/>
    <n v="2.6"/>
    <n v="0.82"/>
    <n v="0"/>
    <n v="0"/>
    <s v="PAUSE"/>
    <x v="2"/>
  </r>
  <r>
    <s v="daimonehatch@hotmail.com"/>
    <s v="daimone"/>
    <s v="hatch"/>
    <s v="Fort Wayne"/>
    <s v="IN"/>
    <n v="1300"/>
    <s v="protective coating"/>
    <s v="Campaign_17"/>
    <s v="TikTok Ads"/>
    <s v="2024-01-21"/>
    <n v="300"/>
    <n v="1617"/>
    <n v="54"/>
    <n v="0"/>
    <n v="35.56"/>
    <n v="0"/>
    <n v="-35.56"/>
    <n v="-35.56"/>
    <n v="-1"/>
    <n v="3.34"/>
    <n v="0.66"/>
    <n v="0"/>
    <n v="0"/>
    <s v="PAUSE"/>
    <x v="3"/>
  </r>
  <r>
    <s v="consuelo_villeta@yahoo.com"/>
    <s v="consuelo"/>
    <s v="villeta"/>
    <s v="San Francisco"/>
    <s v="CA"/>
    <n v="3000"/>
    <s v="starwood hotel"/>
    <s v="Campaign_11"/>
    <s v="TikTok Ads"/>
    <s v="2024-01-08"/>
    <n v="100"/>
    <n v="2269"/>
    <n v="44"/>
    <n v="3"/>
    <n v="36.28"/>
    <n v="163.87"/>
    <n v="127.59"/>
    <n v="127.59"/>
    <n v="3.5168136714443219"/>
    <n v="1.94"/>
    <n v="0.82"/>
    <n v="12.09"/>
    <n v="6.8181818181818177E-2"/>
    <s v="SCALE"/>
    <x v="3"/>
  </r>
  <r>
    <s v="cupidoenelnorte@hotmail.com"/>
    <s v="nelson"/>
    <s v="rizo"/>
    <s v="Miami"/>
    <s v="FL"/>
    <n v="4000"/>
    <s v="j.a service"/>
    <s v="Campaign_11"/>
    <s v="TikTok Ads"/>
    <s v="2024-01-18"/>
    <n v="400"/>
    <n v="2018"/>
    <n v="89"/>
    <n v="7"/>
    <n v="61.35"/>
    <n v="515.54999999999995"/>
    <n v="454.19999999999993"/>
    <n v="454.19999999999993"/>
    <n v="7.4034229828850844"/>
    <n v="4.41"/>
    <n v="0.69"/>
    <n v="8.76"/>
    <n v="7.8651685393258425E-2"/>
    <s v="SCALE"/>
    <x v="2"/>
  </r>
  <r>
    <s v="mccainpriscilla@yahoo.com"/>
    <s v="priscilla"/>
    <s v="mccain"/>
    <s v="Greensboro"/>
    <s v="AL"/>
    <n v="4500"/>
    <s v="faurecia"/>
    <s v="Campaign_3"/>
    <s v="TikTok Ads"/>
    <s v="2024-01-30"/>
    <n v="700"/>
    <n v="767"/>
    <n v="20"/>
    <n v="2"/>
    <n v="10.69"/>
    <n v="92.27"/>
    <n v="81.58"/>
    <n v="81.58"/>
    <n v="7.6314312441534149"/>
    <n v="2.61"/>
    <n v="0.53"/>
    <n v="5.34"/>
    <n v="0.1"/>
    <s v="SCALE"/>
    <x v="0"/>
  </r>
  <r>
    <s v="chpyatt@gmail.com"/>
    <s v="chessie"/>
    <s v="pyatt"/>
    <s v="Longwood"/>
    <s v="FL"/>
    <n v="2747"/>
    <s v="carlton palms education center"/>
    <s v="Campaign_13"/>
    <s v="TikTok Ads"/>
    <s v="2024-01-10"/>
    <n v="800"/>
    <n v="2237"/>
    <n v="63"/>
    <n v="0"/>
    <n v="39.89"/>
    <n v="0"/>
    <n v="-39.89"/>
    <n v="-39.89"/>
    <n v="-1"/>
    <n v="2.82"/>
    <n v="0.63"/>
    <n v="0"/>
    <n v="0"/>
    <s v="PAUSE"/>
    <x v="1"/>
  </r>
  <r>
    <s v="gregrichardsgreg@yahoo.com"/>
    <s v="greg"/>
    <s v="richards"/>
    <s v="Country Club"/>
    <s v="IL"/>
    <n v="1570"/>
    <s v="kelly services"/>
    <s v="Campaign_16"/>
    <s v="TikTok Ads"/>
    <s v="2024-01-20"/>
    <n v="500"/>
    <n v="2172"/>
    <n v="50"/>
    <n v="2"/>
    <n v="23.85"/>
    <n v="114.49"/>
    <n v="90.639999999999986"/>
    <n v="90.639999999999986"/>
    <n v="3.8004192872117391"/>
    <n v="2.2999999999999998"/>
    <n v="0.48"/>
    <n v="11.92"/>
    <n v="0.04"/>
    <s v="SCALE"/>
    <x v="2"/>
  </r>
  <r>
    <s v="gldnflk1@aol.com"/>
    <s v="marsha"/>
    <s v="oconnell"/>
    <s v="Ocala"/>
    <s v="FL"/>
    <n v="1400"/>
    <s v="cbtv network"/>
    <s v="Campaign_4"/>
    <s v="TikTok Ads"/>
    <s v="2024-01-29"/>
    <n v="400"/>
    <n v="2144"/>
    <n v="79"/>
    <n v="0"/>
    <n v="61"/>
    <n v="0"/>
    <n v="-61"/>
    <n v="-61"/>
    <n v="-1"/>
    <n v="3.68"/>
    <n v="0.77"/>
    <n v="0"/>
    <n v="0"/>
    <s v="PAUSE"/>
    <x v="2"/>
  </r>
  <r>
    <s v="djzamora15@hotmail.com"/>
    <s v="david"/>
    <s v="zamora"/>
    <s v="Hugo"/>
    <s v="OK"/>
    <n v="2000"/>
    <s v="choctaw nation of oklahoma"/>
    <s v="Campaign_2"/>
    <s v="TikTok Ads"/>
    <s v="2024-01-25"/>
    <n v="400"/>
    <n v="1867"/>
    <n v="61"/>
    <n v="0"/>
    <n v="48.47"/>
    <n v="0"/>
    <n v="-48.47"/>
    <n v="-48.47"/>
    <n v="-1"/>
    <n v="3.27"/>
    <n v="0.79"/>
    <n v="0"/>
    <n v="0"/>
    <s v="PAUSE"/>
    <x v="2"/>
  </r>
  <r>
    <s v="afreyawoods@yahoo.com"/>
    <s v="afreya"/>
    <s v="woods"/>
    <s v="Alton"/>
    <s v="IL"/>
    <n v="2000"/>
    <s v="riverbend heastart"/>
    <s v="Campaign_12"/>
    <s v="TikTok Ads"/>
    <s v="2024-01-10"/>
    <n v="500"/>
    <n v="1074"/>
    <n v="19"/>
    <n v="0"/>
    <n v="9.51"/>
    <n v="0"/>
    <n v="-9.51"/>
    <n v="-9.51"/>
    <n v="-1"/>
    <n v="1.77"/>
    <n v="0.5"/>
    <n v="0"/>
    <n v="0"/>
    <s v="PAUSE"/>
    <x v="2"/>
  </r>
  <r>
    <s v="felicia.mcneil@gmail.com"/>
    <s v="felicia"/>
    <s v="mcneil"/>
    <s v="Durham"/>
    <s v="NC"/>
    <n v="1800"/>
    <s v="durham public schools"/>
    <s v="Campaign_6"/>
    <s v="TikTok Ads"/>
    <s v="2024-01-01"/>
    <n v="400"/>
    <n v="2119"/>
    <n v="57"/>
    <n v="6"/>
    <n v="28.08"/>
    <n v="442.98"/>
    <n v="414.90000000000003"/>
    <n v="414.90000000000003"/>
    <n v="14.775641025641027"/>
    <n v="2.69"/>
    <n v="0.49"/>
    <n v="4.68"/>
    <n v="0.10526315789473684"/>
    <s v="SCALE"/>
    <x v="2"/>
  </r>
  <r>
    <s v="davidrivas7079@yahoo.com"/>
    <s v="merle"/>
    <s v="smith"/>
    <s v="Lynwood"/>
    <s v="CA"/>
    <n v="2000"/>
    <s v="acme packet inc"/>
    <s v="Campaign_12"/>
    <s v="TikTok Ads"/>
    <s v="2024-01-02"/>
    <n v="300"/>
    <n v="1058"/>
    <n v="36"/>
    <n v="2"/>
    <n v="27.83"/>
    <n v="87.55"/>
    <n v="59.72"/>
    <n v="59.72"/>
    <n v="2.1458857348185414"/>
    <n v="3.4"/>
    <n v="0.77"/>
    <n v="13.92"/>
    <n v="5.5555555555555552E-2"/>
    <s v="SCALE"/>
    <x v="3"/>
  </r>
  <r>
    <s v="lkreitz2002@gmail.com"/>
    <s v="lois"/>
    <s v="kreitz"/>
    <s v="Lock Haven"/>
    <s v="PA"/>
    <n v="2000"/>
    <s v="mcelhattan methodist church"/>
    <s v="Campaign_7"/>
    <s v="TikTok Ads"/>
    <s v="2024-01-26"/>
    <n v="500"/>
    <n v="942"/>
    <n v="28"/>
    <n v="0"/>
    <n v="22.7"/>
    <n v="0"/>
    <n v="-22.7"/>
    <n v="-22.7"/>
    <n v="-1"/>
    <n v="2.97"/>
    <n v="0.81"/>
    <n v="0"/>
    <n v="0"/>
    <s v="PAUSE"/>
    <x v="2"/>
  </r>
  <r>
    <s v="rodbalex@gmail.com"/>
    <s v="roderick"/>
    <s v="alexander"/>
    <s v="Rossville"/>
    <s v="GA"/>
    <n v="1625"/>
    <s v="select staffing"/>
    <s v="Campaign_18"/>
    <s v="TikTok Ads"/>
    <s v="2024-01-25"/>
    <n v="200"/>
    <n v="2035"/>
    <n v="85"/>
    <n v="7"/>
    <n v="61.72"/>
    <n v="284.38"/>
    <n v="222.66"/>
    <n v="222.66"/>
    <n v="3.6075826312378485"/>
    <n v="4.18"/>
    <n v="0.73"/>
    <n v="8.82"/>
    <n v="8.2352941176470587E-2"/>
    <s v="SCALE"/>
    <x v="3"/>
  </r>
  <r>
    <s v="steve.heath80@yahoo.com"/>
    <s v="steve"/>
    <s v="heath"/>
    <s v="Jensen Beach"/>
    <s v="FL"/>
    <n v="2000"/>
    <s v="pepsiamericas"/>
    <s v="Campaign_3"/>
    <s v="TikTok Ads"/>
    <s v="2024-01-25"/>
    <n v="700"/>
    <n v="2409"/>
    <n v="96"/>
    <n v="0"/>
    <n v="67.59"/>
    <n v="0"/>
    <n v="-67.59"/>
    <n v="-67.59"/>
    <n v="-1"/>
    <n v="3.99"/>
    <n v="0.7"/>
    <n v="0"/>
    <n v="0"/>
    <s v="PAUSE"/>
    <x v="0"/>
  </r>
  <r>
    <s v="suzettewilliams22@gmail.com"/>
    <s v="suzette"/>
    <s v="williams"/>
    <s v="Dallas"/>
    <s v="TX"/>
    <n v="2708"/>
    <s v="1b beauty"/>
    <s v="Campaign_4"/>
    <s v="TikTok Ads"/>
    <s v="2024-01-04"/>
    <n v="100"/>
    <n v="1821"/>
    <n v="80"/>
    <n v="1"/>
    <n v="33.67"/>
    <n v="58.39"/>
    <n v="24.72"/>
    <n v="24.72"/>
    <n v="0.73418473418473407"/>
    <n v="4.3899999999999997"/>
    <n v="0.42"/>
    <n v="33.67"/>
    <n v="1.2500000000000001E-2"/>
    <s v="SCALE"/>
    <x v="3"/>
  </r>
  <r>
    <s v="statenland@yahoo.com"/>
    <s v="jamel"/>
    <s v="staten"/>
    <s v="Minneapolis"/>
    <s v="MN"/>
    <n v="2200"/>
    <s v="beijing aoshen olympian"/>
    <s v="Campaign_20"/>
    <s v="TikTok Ads"/>
    <s v="2024-01-27"/>
    <n v="200"/>
    <n v="1682"/>
    <n v="45"/>
    <n v="1"/>
    <n v="20.45"/>
    <n v="55.59"/>
    <n v="35.14"/>
    <n v="35.14"/>
    <n v="1.7183374083129586"/>
    <n v="2.68"/>
    <n v="0.45"/>
    <n v="20.45"/>
    <n v="2.2222222222222223E-2"/>
    <s v="SCALE"/>
    <x v="3"/>
  </r>
  <r>
    <s v="mommyevil@yahoo.com"/>
    <s v="angel"/>
    <s v="dille"/>
    <s v="Cape May"/>
    <s v="NJ"/>
    <n v="1500"/>
    <s v="delaware bay trading post"/>
    <s v="Campaign_15"/>
    <s v="TikTok Ads"/>
    <s v="2024-01-12"/>
    <n v="500"/>
    <n v="2175"/>
    <n v="52"/>
    <n v="5"/>
    <n v="23.05"/>
    <n v="193.3"/>
    <n v="170.25"/>
    <n v="170.25"/>
    <n v="7.3861171366594354"/>
    <n v="2.39"/>
    <n v="0.44"/>
    <n v="4.6100000000000003"/>
    <n v="9.6153846153846159E-2"/>
    <s v="SCALE"/>
    <x v="2"/>
  </r>
  <r>
    <s v="bonniewerth19@yahoo.com"/>
    <s v="bonnie"/>
    <s v="werth"/>
    <s v="Hays"/>
    <s v="KS"/>
    <n v="2708"/>
    <s v="linkinc"/>
    <s v="Campaign_18"/>
    <s v="TikTok Ads"/>
    <s v="2024-01-01"/>
    <n v="300"/>
    <n v="1081"/>
    <n v="17"/>
    <n v="0"/>
    <n v="8.52"/>
    <n v="0"/>
    <n v="-8.52"/>
    <n v="-8.52"/>
    <n v="-1"/>
    <n v="1.57"/>
    <n v="0.5"/>
    <n v="0"/>
    <n v="0"/>
    <s v="PAUSE"/>
    <x v="3"/>
  </r>
  <r>
    <s v="step2cee@aol.com"/>
    <s v="stephanie"/>
    <s v="toney"/>
    <s v="Phenix City"/>
    <s v="AL"/>
    <n v="5000"/>
    <s v="new horizons"/>
    <s v="Campaign_13"/>
    <s v="TikTok Ads"/>
    <s v="2024-01-20"/>
    <n v="500"/>
    <n v="531"/>
    <n v="13"/>
    <n v="0"/>
    <n v="9.1199999999999992"/>
    <n v="0"/>
    <n v="-9.1199999999999992"/>
    <n v="-9.1199999999999992"/>
    <n v="-1"/>
    <n v="2.4500000000000002"/>
    <n v="0.7"/>
    <n v="0"/>
    <n v="0"/>
    <s v="PAUSE"/>
    <x v="2"/>
  </r>
  <r>
    <s v="mzfubugyrl@yahoo.com"/>
    <s v="crystal"/>
    <s v="wyrick"/>
    <s v="Pittsburg"/>
    <s v="CA"/>
    <n v="1733"/>
    <s v="childcare counsel"/>
    <s v="Campaign_8"/>
    <s v="TikTok Ads"/>
    <s v="2024-01-06"/>
    <n v="400"/>
    <n v="2120"/>
    <n v="71"/>
    <n v="1"/>
    <n v="48.91"/>
    <n v="63.81"/>
    <n v="14.900000000000006"/>
    <n v="14.900000000000006"/>
    <n v="0.30464117767327759"/>
    <n v="3.35"/>
    <n v="0.69"/>
    <n v="48.91"/>
    <n v="1.4084507042253521E-2"/>
    <s v="SCALE"/>
    <x v="2"/>
  </r>
  <r>
    <s v="hojones@yahoo.com"/>
    <s v="hendersono"/>
    <s v="jones"/>
    <s v="Baker"/>
    <s v="LA"/>
    <n v="3033"/>
    <s v="benefits"/>
    <s v="Campaign_7"/>
    <s v="TikTok Ads"/>
    <s v="2024-01-23"/>
    <n v="300"/>
    <n v="1906"/>
    <n v="30"/>
    <n v="2"/>
    <n v="12.26"/>
    <n v="131.06"/>
    <n v="118.8"/>
    <n v="118.8"/>
    <n v="9.6900489396411089"/>
    <n v="1.57"/>
    <n v="0.41"/>
    <n v="6.13"/>
    <n v="6.6666666666666666E-2"/>
    <s v="SCALE"/>
    <x v="3"/>
  </r>
  <r>
    <s v="christinerose71@msn.com"/>
    <s v="earl"/>
    <s v="robinson"/>
    <s v="Irving"/>
    <s v="TX"/>
    <n v="2383"/>
    <s v="abx cargo"/>
    <s v="Campaign_5"/>
    <s v="TikTok Ads"/>
    <s v="2024-01-29"/>
    <n v="1000"/>
    <n v="1905"/>
    <n v="64"/>
    <n v="0"/>
    <n v="41.69"/>
    <n v="0"/>
    <n v="-41.69"/>
    <n v="-41.69"/>
    <n v="-1"/>
    <n v="3.36"/>
    <n v="0.65"/>
    <n v="0"/>
    <n v="0"/>
    <s v="PAUSE"/>
    <x v="1"/>
  </r>
  <r>
    <s v="shan.and.rita@live.com"/>
    <s v="rita"/>
    <s v="hickey"/>
    <s v="Los Angeles"/>
    <s v="CA"/>
    <n v="2000"/>
    <s v="gateways normandie v"/>
    <s v="Campaign_15"/>
    <s v="TikTok Ads"/>
    <s v="2024-01-10"/>
    <n v="1000"/>
    <n v="1859"/>
    <n v="76"/>
    <n v="1"/>
    <n v="45.09"/>
    <n v="70.349999999999994"/>
    <n v="25.259999999999991"/>
    <n v="25.259999999999991"/>
    <n v="0.56021290751829644"/>
    <n v="4.09"/>
    <n v="0.59"/>
    <n v="45.09"/>
    <n v="1.3157894736842105E-2"/>
    <s v="SCALE"/>
    <x v="1"/>
  </r>
  <r>
    <s v="slimt916@yahoo.com"/>
    <s v="thy"/>
    <s v="heng"/>
    <s v="Sacramento"/>
    <s v="CA"/>
    <n v="2167"/>
    <s v="cooks collision"/>
    <s v="Campaign_11"/>
    <s v="TikTok Ads"/>
    <s v="2024-01-14"/>
    <n v="1000"/>
    <n v="1992"/>
    <n v="63"/>
    <n v="0"/>
    <n v="46.5"/>
    <n v="0"/>
    <n v="-46.5"/>
    <n v="-46.5"/>
    <n v="-1"/>
    <n v="3.16"/>
    <n v="0.74"/>
    <n v="0"/>
    <n v="0"/>
    <s v="PAUSE"/>
    <x v="1"/>
  </r>
  <r>
    <s v="gulley.danny@yahoo.com"/>
    <s v="danielle"/>
    <s v="gulley"/>
    <s v="Sacramento"/>
    <s v="CA"/>
    <n v="2708"/>
    <s v="abi attorney service"/>
    <s v="Campaign_5"/>
    <s v="TikTok Ads"/>
    <s v="2024-01-14"/>
    <n v="100"/>
    <n v="859"/>
    <n v="29"/>
    <n v="0"/>
    <n v="18.93"/>
    <n v="0"/>
    <n v="-18.93"/>
    <n v="-18.93"/>
    <n v="-1"/>
    <n v="3.38"/>
    <n v="0.65"/>
    <n v="0"/>
    <n v="0"/>
    <s v="PAUSE"/>
    <x v="3"/>
  </r>
  <r>
    <s v="tko_girl02@yahoo.com"/>
    <s v="kathryne"/>
    <s v="griffith"/>
    <s v="Woodlake"/>
    <s v="CA"/>
    <n v="4955"/>
    <s v="cigna"/>
    <s v="Campaign_6"/>
    <s v="TikTok Ads"/>
    <s v="2024-01-22"/>
    <n v="100"/>
    <n v="1006"/>
    <n v="34"/>
    <n v="3"/>
    <n v="14.53"/>
    <n v="187.92"/>
    <n v="173.39"/>
    <n v="173.39"/>
    <n v="11.93324156916724"/>
    <n v="3.38"/>
    <n v="0.43"/>
    <n v="4.84"/>
    <n v="8.8235294117647065E-2"/>
    <s v="SCALE"/>
    <x v="3"/>
  </r>
  <r>
    <s v="bullock_kathy@hotmail.com"/>
    <s v="kathy"/>
    <s v="bullock"/>
    <s v="Del Norte"/>
    <s v="CO"/>
    <n v="4500"/>
    <s v="allpinetitle"/>
    <s v="Campaign_19"/>
    <s v="TikTok Ads"/>
    <s v="2024-01-15"/>
    <n v="200"/>
    <n v="2281"/>
    <n v="55"/>
    <n v="1"/>
    <n v="42.4"/>
    <n v="36.65"/>
    <n v="-5.75"/>
    <n v="-5.75"/>
    <n v="-0.13561320754716982"/>
    <n v="2.41"/>
    <n v="0.77"/>
    <n v="42.4"/>
    <n v="1.8181818181818181E-2"/>
    <s v="SCALE"/>
    <x v="3"/>
  </r>
  <r>
    <s v="amykarrant@yahoo.com"/>
    <s v="amy"/>
    <s v="arrant"/>
    <s v="Bradenton"/>
    <s v="FL"/>
    <n v="2167"/>
    <s v="acc"/>
    <s v="Campaign_5"/>
    <s v="TikTok Ads"/>
    <s v="2024-01-02"/>
    <n v="800"/>
    <n v="1013"/>
    <n v="26"/>
    <n v="2"/>
    <n v="19.8"/>
    <n v="105.26"/>
    <n v="85.460000000000008"/>
    <n v="85.460000000000008"/>
    <n v="4.3161616161616161"/>
    <n v="2.57"/>
    <n v="0.76"/>
    <n v="9.9"/>
    <n v="7.6923076923076927E-2"/>
    <s v="SCALE"/>
    <x v="1"/>
  </r>
  <r>
    <s v="missalfred1920@gmail.com"/>
    <s v="elkin"/>
    <s v="alfred"/>
    <s v="Orlando"/>
    <s v="FL"/>
    <n v="3250"/>
    <s v="mhrc"/>
    <s v="Campaign_20"/>
    <s v="TikTok Ads"/>
    <s v="2024-01-18"/>
    <n v="100"/>
    <n v="508"/>
    <n v="15"/>
    <n v="0"/>
    <n v="6.33"/>
    <n v="0"/>
    <n v="-6.33"/>
    <n v="-6.33"/>
    <n v="-1"/>
    <n v="2.95"/>
    <n v="0.42"/>
    <n v="0"/>
    <n v="0"/>
    <s v="PAUSE"/>
    <x v="3"/>
  </r>
  <r>
    <s v="yankee9285@yahoo.com"/>
    <s v="mark"/>
    <s v="morrissette"/>
    <s v="Apopka"/>
    <s v="FL"/>
    <n v="1000"/>
    <s v="rest depo"/>
    <s v="Campaign_1"/>
    <s v="TikTok Ads"/>
    <s v="2024-01-28"/>
    <n v="100"/>
    <n v="864"/>
    <n v="17"/>
    <n v="1"/>
    <n v="7.15"/>
    <n v="55.77"/>
    <n v="48.620000000000005"/>
    <n v="48.620000000000005"/>
    <n v="6.8000000000000007"/>
    <n v="1.97"/>
    <n v="0.42"/>
    <n v="7.15"/>
    <n v="5.8823529411764705E-2"/>
    <s v="SCALE"/>
    <x v="3"/>
  </r>
  <r>
    <s v="vanisshas@yahoo.com"/>
    <s v="vanisha"/>
    <s v="sellers"/>
    <s v="Jacksonville"/>
    <s v="FL"/>
    <n v="2250"/>
    <s v="fedex ground"/>
    <s v="Campaign_18"/>
    <s v="TikTok Ads"/>
    <s v="2024-01-17"/>
    <n v="500"/>
    <n v="1320"/>
    <n v="21"/>
    <n v="0"/>
    <n v="13.3"/>
    <n v="0"/>
    <n v="-13.3"/>
    <n v="-13.3"/>
    <n v="-1"/>
    <n v="1.59"/>
    <n v="0.63"/>
    <n v="0"/>
    <n v="0"/>
    <s v="PAUSE"/>
    <x v="2"/>
  </r>
  <r>
    <s v="rythmblues17@yahoo.com"/>
    <s v="stasha"/>
    <s v="blakely"/>
    <s v="Tulsa"/>
    <s v="OK"/>
    <n v="3750"/>
    <s v="avalon correctional"/>
    <s v="Campaign_3"/>
    <s v="TikTok Ads"/>
    <s v="2024-01-14"/>
    <n v="400"/>
    <n v="860"/>
    <n v="38"/>
    <n v="4"/>
    <n v="29.25"/>
    <n v="232.85"/>
    <n v="203.6"/>
    <n v="203.6"/>
    <n v="6.9606837606837608"/>
    <n v="4.42"/>
    <n v="0.77"/>
    <n v="7.31"/>
    <n v="0.10526315789473684"/>
    <s v="SCALE"/>
    <x v="2"/>
  </r>
  <r>
    <s v="edwards.roy13@yahoo.com"/>
    <s v="roy"/>
    <s v="edwards"/>
    <s v="Richmond"/>
    <s v="CA"/>
    <n v="2500"/>
    <s v="aimco"/>
    <s v="Campaign_9"/>
    <s v="TikTok Ads"/>
    <s v="2024-01-27"/>
    <n v="300"/>
    <n v="532"/>
    <n v="16"/>
    <n v="0"/>
    <n v="9.31"/>
    <n v="0"/>
    <n v="-9.31"/>
    <n v="-9.31"/>
    <n v="-1"/>
    <n v="3.01"/>
    <n v="0.57999999999999996"/>
    <n v="0"/>
    <n v="0"/>
    <s v="PAUSE"/>
    <x v="3"/>
  </r>
  <r>
    <s v="ironhe4d66@gmail.com"/>
    <s v="jade"/>
    <s v="sparenblek"/>
    <s v="Clayton"/>
    <s v="IN"/>
    <n v="1400"/>
    <s v="staff mark"/>
    <s v="Campaign_5"/>
    <s v="TikTok Ads"/>
    <s v="2024-01-07"/>
    <n v="300"/>
    <n v="2175"/>
    <n v="72"/>
    <n v="8"/>
    <n v="54.13"/>
    <n v="540.30999999999995"/>
    <n v="486.17999999999995"/>
    <n v="486.17999999999995"/>
    <n v="8.9817106964714561"/>
    <n v="3.31"/>
    <n v="0.75"/>
    <n v="6.77"/>
    <n v="0.1111111111111111"/>
    <s v="SCALE"/>
    <x v="3"/>
  </r>
  <r>
    <s v="owenr77@yahoo.com"/>
    <s v="owen"/>
    <s v="rowe"/>
    <s v="Spanish Fork"/>
    <s v="UT"/>
    <n v="3900"/>
    <s v="natures sunshine products"/>
    <s v="Campaign_1"/>
    <s v="TikTok Ads"/>
    <s v="2024-01-21"/>
    <n v="1000"/>
    <n v="1822"/>
    <n v="65"/>
    <n v="7"/>
    <n v="40.57"/>
    <n v="255.07"/>
    <n v="214.5"/>
    <n v="214.5"/>
    <n v="5.2871579985210744"/>
    <n v="3.57"/>
    <n v="0.62"/>
    <n v="5.8"/>
    <n v="0.1076923076923077"/>
    <s v="SCALE"/>
    <x v="1"/>
  </r>
  <r>
    <s v="frankietstocks@yahoo.com"/>
    <s v="frankie"/>
    <s v="stocks"/>
    <s v="Jacksonville"/>
    <s v="FL"/>
    <n v="1750"/>
    <s v="home depot"/>
    <s v="Campaign_14"/>
    <s v="TikTok Ads"/>
    <s v="2024-01-06"/>
    <n v="200"/>
    <n v="2434"/>
    <n v="69"/>
    <n v="0"/>
    <n v="56.77"/>
    <n v="0"/>
    <n v="-56.77"/>
    <n v="-56.77"/>
    <n v="-1"/>
    <n v="2.83"/>
    <n v="0.82"/>
    <n v="0"/>
    <n v="0"/>
    <s v="PAUSE"/>
    <x v="3"/>
  </r>
  <r>
    <s v="adamdwilliams76@gmail.com"/>
    <s v="adam"/>
    <s v="williams"/>
    <s v="Las Vegas"/>
    <s v="NV"/>
    <n v="3750"/>
    <s v="weststar credit union"/>
    <s v="Campaign_6"/>
    <s v="TikTok Ads"/>
    <s v="2024-01-13"/>
    <n v="1000"/>
    <n v="2499"/>
    <n v="70"/>
    <n v="0"/>
    <n v="45.05"/>
    <n v="0"/>
    <n v="-45.05"/>
    <n v="-45.05"/>
    <n v="-1"/>
    <n v="2.8"/>
    <n v="0.64"/>
    <n v="0"/>
    <n v="0"/>
    <s v="PAUSE"/>
    <x v="1"/>
  </r>
  <r>
    <s v="camacho.luis90@yahoo.com"/>
    <s v="luis"/>
    <s v="camacho"/>
    <s v="Herndon"/>
    <s v="VA"/>
    <n v="1300"/>
    <s v="pnc bank n.a"/>
    <s v="Campaign_15"/>
    <s v="TikTok Ads"/>
    <s v="2024-01-15"/>
    <n v="700"/>
    <n v="512"/>
    <n v="7"/>
    <n v="1"/>
    <n v="3.18"/>
    <n v="74.989999999999995"/>
    <n v="71.809999999999988"/>
    <n v="71.809999999999988"/>
    <n v="22.581761006289302"/>
    <n v="1.37"/>
    <n v="0.45"/>
    <n v="3.18"/>
    <n v="0.14285714285714285"/>
    <s v="SCALE"/>
    <x v="0"/>
  </r>
  <r>
    <s v="kips17@hotmail.com"/>
    <s v="cordell"/>
    <s v="wrensford"/>
    <s v="Lawton"/>
    <s v="OK"/>
    <n v="2500"/>
    <s v="vt group"/>
    <s v="Campaign_15"/>
    <s v="TikTok Ads"/>
    <s v="2024-01-05"/>
    <n v="200"/>
    <n v="1296"/>
    <n v="39"/>
    <n v="3"/>
    <n v="26.9"/>
    <n v="161.38999999999999"/>
    <n v="134.48999999999998"/>
    <n v="134.48999999999998"/>
    <n v="4.9996282527881037"/>
    <n v="3.01"/>
    <n v="0.69"/>
    <n v="8.9700000000000006"/>
    <n v="7.6923076923076927E-2"/>
    <s v="SCALE"/>
    <x v="3"/>
  </r>
  <r>
    <s v="lisajac41@aol.com"/>
    <s v="lisa"/>
    <s v="jacobs"/>
    <s v="Norfolk"/>
    <s v="VA"/>
    <n v="1300"/>
    <s v="woodforest"/>
    <s v="Campaign_1"/>
    <s v="TikTok Ads"/>
    <s v="2024-01-31"/>
    <n v="700"/>
    <n v="2304"/>
    <n v="54"/>
    <n v="0"/>
    <n v="27.67"/>
    <n v="0"/>
    <n v="-27.67"/>
    <n v="-27.67"/>
    <n v="-1"/>
    <n v="2.34"/>
    <n v="0.51"/>
    <n v="0"/>
    <n v="0"/>
    <s v="PAUSE"/>
    <x v="0"/>
  </r>
  <r>
    <s v="jonathanemckinney@gmail.com"/>
    <s v="jonathan"/>
    <s v="mckinney"/>
    <s v="Oceanside"/>
    <s v="CA"/>
    <n v="1499"/>
    <s v="unemplopyed"/>
    <s v="Campaign_6"/>
    <s v="TikTok Ads"/>
    <s v="2024-01-07"/>
    <n v="400"/>
    <n v="1432"/>
    <n v="34"/>
    <n v="1"/>
    <n v="16.510000000000002"/>
    <n v="64.61"/>
    <n v="48.099999999999994"/>
    <n v="48.099999999999994"/>
    <n v="2.9133858267716528"/>
    <n v="2.37"/>
    <n v="0.49"/>
    <n v="16.510000000000002"/>
    <n v="2.9411764705882353E-2"/>
    <s v="SCALE"/>
    <x v="2"/>
  </r>
  <r>
    <s v="sharonomwells638@yahoo.com"/>
    <s v="sharon"/>
    <s v="wells"/>
    <s v="Port Arthur"/>
    <s v="TX"/>
    <n v="6000"/>
    <s v="southeast texas buildings serv"/>
    <s v="Campaign_15"/>
    <s v="TikTok Ads"/>
    <s v="2024-01-06"/>
    <n v="500"/>
    <n v="552"/>
    <n v="20"/>
    <n v="0"/>
    <n v="16.14"/>
    <n v="0"/>
    <n v="-16.14"/>
    <n v="-16.14"/>
    <n v="-1"/>
    <n v="3.62"/>
    <n v="0.81"/>
    <n v="0"/>
    <n v="0"/>
    <s v="PAUSE"/>
    <x v="2"/>
  </r>
  <r>
    <s v="travisd863@live.com"/>
    <s v="travis"/>
    <s v="denson"/>
    <s v="Winter Haven"/>
    <s v="FL"/>
    <n v="1700"/>
    <s v="omahne enterprises"/>
    <s v="Campaign_3"/>
    <s v="TikTok Ads"/>
    <s v="2024-01-23"/>
    <n v="100"/>
    <n v="1076"/>
    <n v="19"/>
    <n v="2"/>
    <n v="15.51"/>
    <n v="70.930000000000007"/>
    <n v="55.420000000000009"/>
    <n v="55.420000000000009"/>
    <n v="3.5731785944551908"/>
    <n v="1.77"/>
    <n v="0.82"/>
    <n v="7.76"/>
    <n v="0.10526315789473684"/>
    <s v="SCALE"/>
    <x v="3"/>
  </r>
  <r>
    <s v="randc2gether4ever@yahoo.com"/>
    <s v="rebecca"/>
    <s v="gordon"/>
    <s v="North Las Veg"/>
    <s v="NV"/>
    <n v="1900"/>
    <s v="css"/>
    <s v="Campaign_3"/>
    <s v="TikTok Ads"/>
    <s v="2024-01-18"/>
    <n v="700"/>
    <n v="1354"/>
    <n v="28"/>
    <n v="1"/>
    <n v="19.97"/>
    <n v="36.340000000000003"/>
    <n v="16.370000000000005"/>
    <n v="16.370000000000005"/>
    <n v="0.81972959439158766"/>
    <n v="2.0699999999999998"/>
    <n v="0.71"/>
    <n v="19.97"/>
    <n v="3.5714285714285712E-2"/>
    <s v="SCALE"/>
    <x v="0"/>
  </r>
  <r>
    <s v="strawberries527@gmail.com"/>
    <s v="tasha"/>
    <s v="watkins"/>
    <s v="Sacramento"/>
    <s v="CA"/>
    <n v="1500"/>
    <s v="verizon wireless"/>
    <s v="Campaign_16"/>
    <s v="TikTok Ads"/>
    <s v="2024-01-26"/>
    <n v="200"/>
    <n v="954"/>
    <n v="18"/>
    <n v="0"/>
    <n v="9.36"/>
    <n v="0"/>
    <n v="-9.36"/>
    <n v="-9.36"/>
    <n v="-1"/>
    <n v="1.89"/>
    <n v="0.52"/>
    <n v="0"/>
    <n v="0"/>
    <s v="PAUSE"/>
    <x v="3"/>
  </r>
  <r>
    <s v="jmbrizendine@gmail.com"/>
    <s v="jennifer"/>
    <s v="fryer"/>
    <s v="O Fallon"/>
    <s v="MO"/>
    <n v="1350"/>
    <s v="gc services"/>
    <s v="Campaign_10"/>
    <s v="TikTok Ads"/>
    <s v="2024-01-29"/>
    <n v="500"/>
    <n v="1895"/>
    <n v="49"/>
    <n v="0"/>
    <n v="30.45"/>
    <n v="0"/>
    <n v="-30.45"/>
    <n v="-30.45"/>
    <n v="-1"/>
    <n v="2.59"/>
    <n v="0.62"/>
    <n v="0"/>
    <n v="0"/>
    <s v="PAUSE"/>
    <x v="2"/>
  </r>
  <r>
    <s v="garcia_lulu79@yahoo.com"/>
    <s v="cynthia"/>
    <s v="garcia"/>
    <s v="Dinuba"/>
    <s v="CA"/>
    <n v="1408"/>
    <s v="crystal herrera"/>
    <s v="Campaign_1"/>
    <s v="TikTok Ads"/>
    <s v="2024-01-12"/>
    <n v="800"/>
    <n v="2297"/>
    <n v="37"/>
    <n v="0"/>
    <n v="18.84"/>
    <n v="0"/>
    <n v="-18.84"/>
    <n v="-18.84"/>
    <n v="-1"/>
    <n v="1.61"/>
    <n v="0.51"/>
    <n v="0"/>
    <n v="0"/>
    <s v="PAUSE"/>
    <x v="1"/>
  </r>
  <r>
    <s v="spookie322@gmail.com"/>
    <s v="heather"/>
    <s v="waldman"/>
    <s v="Mount Laurel"/>
    <s v="NJ"/>
    <n v="3750"/>
    <s v="verizon"/>
    <s v="Campaign_8"/>
    <s v="TikTok Ads"/>
    <s v="2024-01-02"/>
    <n v="700"/>
    <n v="890"/>
    <n v="39"/>
    <n v="1"/>
    <n v="19.02"/>
    <n v="35.1"/>
    <n v="16.080000000000002"/>
    <n v="16.080000000000002"/>
    <n v="0.84542586750788651"/>
    <n v="4.38"/>
    <n v="0.49"/>
    <n v="19.02"/>
    <n v="2.564102564102564E-2"/>
    <s v="SCALE"/>
    <x v="0"/>
  </r>
  <r>
    <s v="tiera7676@yahoo.com"/>
    <s v="tiera"/>
    <s v="parker"/>
    <s v="Rexburg"/>
    <s v="ID"/>
    <n v="1600"/>
    <s v="alliance title &amp; escrow"/>
    <s v="Campaign_8"/>
    <s v="TikTok Ads"/>
    <s v="2024-01-01"/>
    <n v="200"/>
    <n v="1404"/>
    <n v="35"/>
    <n v="2"/>
    <n v="22.32"/>
    <n v="74.8"/>
    <n v="52.48"/>
    <n v="52.48"/>
    <n v="2.3512544802867383"/>
    <n v="2.4900000000000002"/>
    <n v="0.64"/>
    <n v="11.16"/>
    <n v="5.7142857142857141E-2"/>
    <s v="SCALE"/>
    <x v="3"/>
  </r>
  <r>
    <s v="ogj44nomoe@gmail.com"/>
    <s v="orion"/>
    <s v="johnson"/>
    <s v="Bakersfield"/>
    <s v="CA"/>
    <n v="2600"/>
    <s v="b and l casing"/>
    <s v="Campaign_12"/>
    <s v="TikTok Ads"/>
    <s v="2024-01-20"/>
    <n v="200"/>
    <n v="1328"/>
    <n v="37"/>
    <n v="4"/>
    <n v="26.7"/>
    <n v="281.51"/>
    <n v="254.81"/>
    <n v="254.81"/>
    <n v="9.5434456928838962"/>
    <n v="2.79"/>
    <n v="0.72"/>
    <n v="6.68"/>
    <n v="0.10810810810810811"/>
    <s v="SCALE"/>
    <x v="3"/>
  </r>
  <r>
    <s v="nyhodge@gmail.com"/>
    <s v="nancy"/>
    <s v="hodge"/>
    <s v="Roseville"/>
    <s v="CA"/>
    <n v="1800"/>
    <s v="safeway"/>
    <s v="Campaign_8"/>
    <s v="TikTok Ads"/>
    <s v="2024-01-09"/>
    <n v="400"/>
    <n v="755"/>
    <n v="29"/>
    <n v="0"/>
    <n v="22.25"/>
    <n v="0"/>
    <n v="-22.25"/>
    <n v="-22.25"/>
    <n v="-1"/>
    <n v="3.84"/>
    <n v="0.77"/>
    <n v="0"/>
    <n v="0"/>
    <s v="PAUSE"/>
    <x v="2"/>
  </r>
  <r>
    <s v="ehmjay408@gmail.com"/>
    <s v="charles"/>
    <s v="angeles"/>
    <s v="San Jose"/>
    <s v="CA"/>
    <n v="3250"/>
    <s v="svtechzzone"/>
    <s v="Campaign_2"/>
    <s v="TikTok Ads"/>
    <s v="2024-01-11"/>
    <n v="800"/>
    <n v="2153"/>
    <n v="41"/>
    <n v="1"/>
    <n v="21.88"/>
    <n v="53.18"/>
    <n v="31.3"/>
    <n v="31.3"/>
    <n v="1.4305301645338209"/>
    <n v="1.9"/>
    <n v="0.53"/>
    <n v="21.88"/>
    <n v="2.4390243902439025E-2"/>
    <s v="SCALE"/>
    <x v="1"/>
  </r>
  <r>
    <s v="jgoogs29@gmail.com"/>
    <s v="josh"/>
    <s v="gutierrez"/>
    <s v="Colorado Spri"/>
    <s v="CO"/>
    <n v="4062"/>
    <s v="tmobile"/>
    <s v="Campaign_18"/>
    <s v="TikTok Ads"/>
    <s v="2024-01-17"/>
    <n v="100"/>
    <n v="1360"/>
    <n v="33"/>
    <n v="3"/>
    <n v="18.920000000000002"/>
    <n v="111.82"/>
    <n v="92.899999999999991"/>
    <n v="92.899999999999991"/>
    <n v="4.9101479915433393"/>
    <n v="2.4300000000000002"/>
    <n v="0.56999999999999995"/>
    <n v="6.31"/>
    <n v="9.0909090909090912E-2"/>
    <s v="SCALE"/>
    <x v="3"/>
  </r>
  <r>
    <s v="ladytorria@aol.com"/>
    <s v="latrria"/>
    <s v="jackson"/>
    <s v="Lawton"/>
    <s v="OK"/>
    <n v="4000"/>
    <s v="geo"/>
    <s v="Campaign_3"/>
    <s v="TikTok Ads"/>
    <s v="2024-01-12"/>
    <n v="800"/>
    <n v="1843"/>
    <n v="52"/>
    <n v="0"/>
    <n v="25.75"/>
    <n v="0"/>
    <n v="-25.75"/>
    <n v="-25.75"/>
    <n v="-1"/>
    <n v="2.82"/>
    <n v="0.5"/>
    <n v="0"/>
    <n v="0"/>
    <s v="PAUSE"/>
    <x v="1"/>
  </r>
  <r>
    <s v="sweetbe22@gmail.com"/>
    <s v="stacey"/>
    <s v="bedolla"/>
    <s v="South Gate"/>
    <s v="CA"/>
    <n v="2500"/>
    <s v="los angeles unified school dis"/>
    <s v="Campaign_15"/>
    <s v="TikTok Ads"/>
    <s v="2024-01-07"/>
    <n v="300"/>
    <n v="1316"/>
    <n v="50"/>
    <n v="0"/>
    <n v="34.03"/>
    <n v="0"/>
    <n v="-34.03"/>
    <n v="-34.03"/>
    <n v="-1"/>
    <n v="3.8"/>
    <n v="0.68"/>
    <n v="0"/>
    <n v="0"/>
    <s v="PAUSE"/>
    <x v="3"/>
  </r>
  <r>
    <s v="luvmyfam04@yahoo.com"/>
    <s v="kristyn"/>
    <s v="caparco"/>
    <s v="Chino"/>
    <s v="CA"/>
    <n v="1200"/>
    <s v="john"/>
    <s v="Campaign_16"/>
    <s v="TikTok Ads"/>
    <s v="2024-01-08"/>
    <n v="400"/>
    <n v="845"/>
    <n v="28"/>
    <n v="0"/>
    <n v="22.8"/>
    <n v="0"/>
    <n v="-22.8"/>
    <n v="-22.8"/>
    <n v="-1"/>
    <n v="3.31"/>
    <n v="0.81"/>
    <n v="0"/>
    <n v="0"/>
    <s v="PAUSE"/>
    <x v="2"/>
  </r>
  <r>
    <s v="frddycampos@yahoo.com"/>
    <s v="freddy"/>
    <s v="campos"/>
    <s v="South Gate"/>
    <s v="CA"/>
    <n v="2750"/>
    <s v="publicdefenders"/>
    <s v="Campaign_4"/>
    <s v="TikTok Ads"/>
    <s v="2024-01-11"/>
    <n v="1000"/>
    <n v="1092"/>
    <n v="26"/>
    <n v="0"/>
    <n v="20.65"/>
    <n v="0"/>
    <n v="-20.65"/>
    <n v="-20.65"/>
    <n v="-1"/>
    <n v="2.38"/>
    <n v="0.79"/>
    <n v="0"/>
    <n v="0"/>
    <s v="PAUSE"/>
    <x v="1"/>
  </r>
  <r>
    <s v="kev_jones2005@yahoo.com"/>
    <s v="kevin"/>
    <s v="jones"/>
    <s v="Columbus"/>
    <s v="OH"/>
    <n v="2400"/>
    <s v="supreme cleaning"/>
    <s v="Campaign_1"/>
    <s v="TikTok Ads"/>
    <s v="2024-01-13"/>
    <n v="500"/>
    <n v="2199"/>
    <n v="84"/>
    <n v="8"/>
    <n v="35.08"/>
    <n v="454.59"/>
    <n v="419.51"/>
    <n v="419.51"/>
    <n v="11.95866590649943"/>
    <n v="3.82"/>
    <n v="0.42"/>
    <n v="4.38"/>
    <n v="9.5238095238095233E-2"/>
    <s v="SCALE"/>
    <x v="2"/>
  </r>
  <r>
    <s v="mclaudiaholmes@aol.com"/>
    <s v="michelle"/>
    <s v="holmes"/>
    <s v="Boca Raton"/>
    <s v="FL"/>
    <n v="4500"/>
    <s v="federal reserve bank"/>
    <s v="Campaign_19"/>
    <s v="TikTok Ads"/>
    <s v="2024-01-27"/>
    <n v="1000"/>
    <n v="1243"/>
    <n v="37"/>
    <n v="0"/>
    <n v="24.67"/>
    <n v="0"/>
    <n v="-24.67"/>
    <n v="-24.67"/>
    <n v="-1"/>
    <n v="2.98"/>
    <n v="0.67"/>
    <n v="0"/>
    <n v="0"/>
    <s v="PAUSE"/>
    <x v="1"/>
  </r>
  <r>
    <s v="psmitch33@aol.com"/>
    <s v="peggy"/>
    <s v="mitchell"/>
    <s v="Hazelwood"/>
    <s v="MO"/>
    <n v="2500"/>
    <s v="wilsons leather"/>
    <s v="Campaign_20"/>
    <s v="TikTok Ads"/>
    <s v="2024-01-19"/>
    <n v="400"/>
    <n v="1111"/>
    <n v="36"/>
    <n v="0"/>
    <n v="19.05"/>
    <n v="0"/>
    <n v="-19.05"/>
    <n v="-19.05"/>
    <n v="-1"/>
    <n v="3.24"/>
    <n v="0.53"/>
    <n v="0"/>
    <n v="0"/>
    <s v="PAUSE"/>
    <x v="2"/>
  </r>
  <r>
    <s v="sberrios78@gmail.com"/>
    <s v="sinovia"/>
    <s v="berrios"/>
    <s v="Charlotte"/>
    <s v="NC"/>
    <n v="1500"/>
    <s v="amerisource bergen"/>
    <s v="Campaign_8"/>
    <s v="TikTok Ads"/>
    <s v="2024-01-06"/>
    <n v="600"/>
    <n v="903"/>
    <n v="21"/>
    <n v="0"/>
    <n v="10.11"/>
    <n v="0"/>
    <n v="-10.11"/>
    <n v="-10.11"/>
    <n v="-1"/>
    <n v="2.33"/>
    <n v="0.48"/>
    <n v="0"/>
    <n v="0"/>
    <s v="PAUSE"/>
    <x v="0"/>
  </r>
  <r>
    <s v="djfreneire@yahoo.com"/>
    <s v="darren"/>
    <s v="freneire"/>
    <s v="San Antonio"/>
    <s v="TX"/>
    <n v="2500"/>
    <s v="1859historichotelsltd/mengerho"/>
    <s v="Campaign_8"/>
    <s v="TikTok Ads"/>
    <s v="2024-01-13"/>
    <n v="100"/>
    <n v="512"/>
    <n v="8"/>
    <n v="1"/>
    <n v="4.2"/>
    <n v="43.35"/>
    <n v="39.15"/>
    <n v="39.15"/>
    <n v="9.3214285714285712"/>
    <n v="1.56"/>
    <n v="0.52"/>
    <n v="4.2"/>
    <n v="0.125"/>
    <s v="SCALE"/>
    <x v="3"/>
  </r>
  <r>
    <s v="tracerk813@yahoo.com"/>
    <s v="traci"/>
    <s v="robinson"/>
    <s v="Indianapolis"/>
    <s v="IN"/>
    <n v="3200"/>
    <s v="st. francis alliance"/>
    <s v="Campaign_16"/>
    <s v="TikTok Ads"/>
    <s v="2024-01-26"/>
    <n v="700"/>
    <n v="1590"/>
    <n v="49"/>
    <n v="1"/>
    <n v="27.31"/>
    <n v="62.32"/>
    <n v="35.010000000000005"/>
    <n v="35.010000000000005"/>
    <n v="1.281948004393995"/>
    <n v="3.08"/>
    <n v="0.56000000000000005"/>
    <n v="27.31"/>
    <n v="2.0408163265306121E-2"/>
    <s v="SCALE"/>
    <x v="0"/>
  </r>
  <r>
    <s v="jhilburn6@hotmail.com"/>
    <s v="jim"/>
    <s v="hilburn"/>
    <s v="Greencastle"/>
    <s v="IN"/>
    <n v="3250"/>
    <s v="benefits"/>
    <s v="Campaign_8"/>
    <s v="TikTok Ads"/>
    <s v="2024-01-03"/>
    <n v="800"/>
    <n v="2456"/>
    <n v="82"/>
    <n v="0"/>
    <n v="48.13"/>
    <n v="0"/>
    <n v="-48.13"/>
    <n v="-48.13"/>
    <n v="-1"/>
    <n v="3.34"/>
    <n v="0.59"/>
    <n v="0"/>
    <n v="0"/>
    <s v="PAUSE"/>
    <x v="1"/>
  </r>
  <r>
    <s v="qshon@aol.com"/>
    <s v="quintina"/>
    <s v="powers"/>
    <s v="Lithia Spring"/>
    <s v="GA"/>
    <n v="2112"/>
    <s v="cobb county schools"/>
    <s v="Campaign_1"/>
    <s v="TikTok Ads"/>
    <s v="2024-01-14"/>
    <n v="500"/>
    <n v="2270"/>
    <n v="39"/>
    <n v="0"/>
    <n v="22.17"/>
    <n v="0"/>
    <n v="-22.17"/>
    <n v="-22.17"/>
    <n v="-1"/>
    <n v="1.72"/>
    <n v="0.56999999999999995"/>
    <n v="0"/>
    <n v="0"/>
    <s v="PAUSE"/>
    <x v="2"/>
  </r>
  <r>
    <s v="ianslovis@yahoo.com"/>
    <s v="ian"/>
    <s v="slovis"/>
    <s v="Bend"/>
    <s v="OR"/>
    <n v="2000"/>
    <s v="state of oregon"/>
    <s v="Campaign_11"/>
    <s v="TikTok Ads"/>
    <s v="2024-01-03"/>
    <n v="400"/>
    <n v="2017"/>
    <n v="56"/>
    <n v="1"/>
    <n v="29.09"/>
    <n v="45.21"/>
    <n v="16.12"/>
    <n v="16.12"/>
    <n v="0.55414231694740468"/>
    <n v="2.78"/>
    <n v="0.52"/>
    <n v="29.09"/>
    <n v="1.7857142857142856E-2"/>
    <s v="SCALE"/>
    <x v="2"/>
  </r>
  <r>
    <s v="armybaby18@live.com"/>
    <s v="travone"/>
    <s v="rainey"/>
    <s v="North Hills"/>
    <s v="CA"/>
    <n v="4500"/>
    <s v="los angeles fire ndepartment"/>
    <s v="Campaign_9"/>
    <s v="TikTok Ads"/>
    <s v="2024-01-19"/>
    <n v="400"/>
    <n v="2446"/>
    <n v="41"/>
    <n v="4"/>
    <n v="19.260000000000002"/>
    <n v="177.5"/>
    <n v="158.24"/>
    <n v="158.24"/>
    <n v="8.2159916926272061"/>
    <n v="1.68"/>
    <n v="0.47"/>
    <n v="4.82"/>
    <n v="9.7560975609756101E-2"/>
    <s v="SCALE"/>
    <x v="2"/>
  </r>
  <r>
    <s v="ryann_ramirez@yahoo.com"/>
    <s v="ryann"/>
    <s v="ramirez"/>
    <s v="San Antonio"/>
    <s v="TX"/>
    <n v="2500"/>
    <s v="lone star bakery"/>
    <s v="Campaign_3"/>
    <s v="TikTok Ads"/>
    <s v="2024-01-25"/>
    <n v="800"/>
    <n v="642"/>
    <n v="18"/>
    <n v="1"/>
    <n v="11.56"/>
    <n v="54.71"/>
    <n v="43.15"/>
    <n v="43.15"/>
    <n v="3.7326989619377158"/>
    <n v="2.8"/>
    <n v="0.64"/>
    <n v="11.56"/>
    <n v="5.5555555555555552E-2"/>
    <s v="SCALE"/>
    <x v="1"/>
  </r>
  <r>
    <s v="ilyrod37@yahoo.com"/>
    <s v="ileana"/>
    <s v="rodriguez"/>
    <s v="Orlando"/>
    <s v="FL"/>
    <n v="3200"/>
    <s v="spherion hewitt ass"/>
    <s v="Campaign_3"/>
    <s v="TikTok Ads"/>
    <s v="2024-01-28"/>
    <n v="300"/>
    <n v="1525"/>
    <n v="35"/>
    <n v="0"/>
    <n v="20.079999999999998"/>
    <n v="0"/>
    <n v="-20.079999999999998"/>
    <n v="-20.079999999999998"/>
    <n v="-1"/>
    <n v="2.2999999999999998"/>
    <n v="0.56999999999999995"/>
    <n v="0"/>
    <n v="0"/>
    <s v="PAUSE"/>
    <x v="3"/>
  </r>
  <r>
    <s v="cadman54@yahoo.com"/>
    <s v="harry"/>
    <s v="kubarek"/>
    <s v="Superior"/>
    <s v="WI"/>
    <n v="2061"/>
    <s v="social security"/>
    <s v="Campaign_15"/>
    <s v="TikTok Ads"/>
    <s v="2024-01-16"/>
    <n v="500"/>
    <n v="2445"/>
    <n v="47"/>
    <n v="1"/>
    <n v="22.41"/>
    <n v="61.58"/>
    <n v="39.17"/>
    <n v="39.17"/>
    <n v="1.7478804105310131"/>
    <n v="1.92"/>
    <n v="0.48"/>
    <n v="22.41"/>
    <n v="2.1276595744680851E-2"/>
    <s v="SCALE"/>
    <x v="2"/>
  </r>
  <r>
    <s v="alc146@hotmail.com"/>
    <s v="angela"/>
    <s v="plavi"/>
    <s v="Marengo"/>
    <s v="OH"/>
    <n v="1750"/>
    <s v="heartland bank"/>
    <s v="Campaign_5"/>
    <s v="TikTok Ads"/>
    <s v="2024-01-09"/>
    <n v="600"/>
    <n v="1109"/>
    <n v="20"/>
    <n v="0"/>
    <n v="16.54"/>
    <n v="0"/>
    <n v="-16.54"/>
    <n v="-16.54"/>
    <n v="-1"/>
    <n v="1.8"/>
    <n v="0.83"/>
    <n v="0"/>
    <n v="0"/>
    <s v="PAUSE"/>
    <x v="0"/>
  </r>
  <r>
    <s v="burrowsrob67@yahoo.com"/>
    <s v="robert"/>
    <s v="burrows"/>
    <s v="Vandalia"/>
    <s v="OH"/>
    <n v="3000"/>
    <s v="spear\\\\\\'s expediting"/>
    <s v="Campaign_13"/>
    <s v="TikTok Ads"/>
    <s v="2024-01-26"/>
    <n v="800"/>
    <n v="2480"/>
    <n v="99"/>
    <n v="4"/>
    <n v="82.95"/>
    <n v="229.49"/>
    <n v="146.54000000000002"/>
    <n v="146.54000000000002"/>
    <n v="1.7666063893911996"/>
    <n v="3.99"/>
    <n v="0.84"/>
    <n v="20.74"/>
    <n v="4.0404040404040407E-2"/>
    <s v="SCALE"/>
    <x v="1"/>
  </r>
  <r>
    <s v="cathryne2@aol.com"/>
    <s v="cathryne"/>
    <s v="cooney"/>
    <s v="Corpus Christ"/>
    <s v="TX"/>
    <n v="1100"/>
    <s v="social security"/>
    <s v="Campaign_6"/>
    <s v="TikTok Ads"/>
    <s v="2024-01-26"/>
    <n v="500"/>
    <n v="1576"/>
    <n v="69"/>
    <n v="0"/>
    <n v="52.96"/>
    <n v="0"/>
    <n v="-52.96"/>
    <n v="-52.96"/>
    <n v="-1"/>
    <n v="4.38"/>
    <n v="0.77"/>
    <n v="0"/>
    <n v="0"/>
    <s v="PAUSE"/>
    <x v="2"/>
  </r>
  <r>
    <s v="rae03mar42@yahoo.com"/>
    <s v="rae ann"/>
    <s v="rodriguez"/>
    <s v="Austin"/>
    <s v="TX"/>
    <n v="1300"/>
    <s v="city of austin"/>
    <s v="Campaign_1"/>
    <s v="TikTok Ads"/>
    <s v="2024-01-09"/>
    <n v="600"/>
    <n v="1688"/>
    <n v="42"/>
    <n v="0"/>
    <n v="32.81"/>
    <n v="0"/>
    <n v="-32.81"/>
    <n v="-32.81"/>
    <n v="-1"/>
    <n v="2.4900000000000002"/>
    <n v="0.78"/>
    <n v="0"/>
    <n v="0"/>
    <s v="PAUSE"/>
    <x v="0"/>
  </r>
  <r>
    <s v="mrsdi42@msn.com"/>
    <s v="lillian"/>
    <s v="jackson"/>
    <s v="Orange"/>
    <s v="VA"/>
    <n v="3300"/>
    <s v="in home support"/>
    <s v="Campaign_6"/>
    <s v="TikTok Ads"/>
    <s v="2024-01-20"/>
    <n v="700"/>
    <n v="1482"/>
    <n v="47"/>
    <n v="1"/>
    <n v="39.25"/>
    <n v="55.06"/>
    <n v="15.810000000000002"/>
    <n v="15.810000000000002"/>
    <n v="0.40280254777070068"/>
    <n v="3.17"/>
    <n v="0.84"/>
    <n v="39.25"/>
    <n v="2.1276595744680851E-2"/>
    <s v="SCALE"/>
    <x v="0"/>
  </r>
  <r>
    <s v="aliciab5203@yahoo.com"/>
    <s v="alicia"/>
    <s v="brown"/>
    <s v="Frankfort"/>
    <s v="IN"/>
    <n v="1501"/>
    <s v="ponton mohler"/>
    <s v="Campaign_14"/>
    <s v="TikTok Ads"/>
    <s v="2024-01-14"/>
    <n v="800"/>
    <n v="1761"/>
    <n v="62"/>
    <n v="0"/>
    <n v="51.32"/>
    <n v="0"/>
    <n v="-51.32"/>
    <n v="-51.32"/>
    <n v="-1"/>
    <n v="3.52"/>
    <n v="0.83"/>
    <n v="0"/>
    <n v="0"/>
    <s v="PAUSE"/>
    <x v="1"/>
  </r>
  <r>
    <s v="daleatoler@aol.com"/>
    <s v="dale"/>
    <s v="toler"/>
    <s v="Durham"/>
    <s v="NC"/>
    <n v="3250"/>
    <s v="city of durham"/>
    <s v="Campaign_17"/>
    <s v="TikTok Ads"/>
    <s v="2024-01-09"/>
    <n v="800"/>
    <n v="976"/>
    <n v="39"/>
    <n v="1"/>
    <n v="18.649999999999999"/>
    <n v="53.95"/>
    <n v="35.300000000000004"/>
    <n v="35.300000000000004"/>
    <n v="1.892761394101877"/>
    <n v="4"/>
    <n v="0.48"/>
    <n v="18.649999999999999"/>
    <n v="2.564102564102564E-2"/>
    <s v="SCALE"/>
    <x v="1"/>
  </r>
  <r>
    <s v="mcmahonmary60@yahoo.com"/>
    <s v="mary"/>
    <s v="mcmahon"/>
    <s v="Houston"/>
    <s v="TX"/>
    <n v="1000"/>
    <s v="the methodist hospital"/>
    <s v="Campaign_3"/>
    <s v="TikTok Ads"/>
    <s v="2024-01-04"/>
    <n v="200"/>
    <n v="1234"/>
    <n v="52"/>
    <n v="6"/>
    <n v="34.200000000000003"/>
    <n v="303.77999999999997"/>
    <n v="269.58"/>
    <n v="269.58"/>
    <n v="7.8824561403508762"/>
    <n v="4.21"/>
    <n v="0.66"/>
    <n v="5.7"/>
    <n v="0.11538461538461539"/>
    <s v="SCALE"/>
    <x v="3"/>
  </r>
  <r>
    <s v="bgutierrez90@yahoo.com"/>
    <s v="brenda"/>
    <s v="gutierrez"/>
    <s v="Tulsa"/>
    <s v="OK"/>
    <n v="1500"/>
    <s v="daemi insurance"/>
    <s v="Campaign_16"/>
    <s v="TikTok Ads"/>
    <s v="2024-01-27"/>
    <n v="100"/>
    <n v="654"/>
    <n v="26"/>
    <n v="0"/>
    <n v="16.350000000000001"/>
    <n v="0"/>
    <n v="-16.350000000000001"/>
    <n v="-16.350000000000001"/>
    <n v="-1"/>
    <n v="3.98"/>
    <n v="0.63"/>
    <n v="0"/>
    <n v="0"/>
    <s v="PAUSE"/>
    <x v="3"/>
  </r>
  <r>
    <s v="cheresehorton@yahoo.com"/>
    <s v="cherese"/>
    <s v="horton"/>
    <s v="Chicago"/>
    <s v="IL"/>
    <n v="1500"/>
    <s v="bowen beauties"/>
    <s v="Campaign_13"/>
    <s v="TikTok Ads"/>
    <s v="2024-01-16"/>
    <n v="600"/>
    <n v="1190"/>
    <n v="49"/>
    <n v="1"/>
    <n v="27.6"/>
    <n v="59.03"/>
    <n v="31.43"/>
    <n v="31.43"/>
    <n v="1.1387681159420289"/>
    <n v="4.12"/>
    <n v="0.56000000000000005"/>
    <n v="27.6"/>
    <n v="2.0408163265306121E-2"/>
    <s v="SCALE"/>
    <x v="0"/>
  </r>
  <r>
    <s v="bfpfcc@yahoo.com"/>
    <s v="shamon"/>
    <s v="johnson"/>
    <s v="Hampton"/>
    <s v="VA"/>
    <n v="2500"/>
    <s v="smithfield packing"/>
    <s v="Campaign_7"/>
    <s v="TikTok Ads"/>
    <s v="2024-01-25"/>
    <n v="400"/>
    <n v="1321"/>
    <n v="24"/>
    <n v="2"/>
    <n v="19.91"/>
    <n v="87.54"/>
    <n v="67.63000000000001"/>
    <n v="67.63000000000001"/>
    <n v="3.3967855349070821"/>
    <n v="1.82"/>
    <n v="0.83"/>
    <n v="9.9600000000000009"/>
    <n v="8.3333333333333329E-2"/>
    <s v="SCALE"/>
    <x v="2"/>
  </r>
  <r>
    <s v="shontell007@yahoo.com"/>
    <s v="laura"/>
    <s v="mcdonald"/>
    <s v="Jacksonville"/>
    <s v="FL"/>
    <n v="2916"/>
    <s v="citi"/>
    <s v="Campaign_19"/>
    <s v="TikTok Ads"/>
    <s v="2024-01-03"/>
    <n v="400"/>
    <n v="1254"/>
    <n v="23"/>
    <n v="2"/>
    <n v="14.72"/>
    <n v="142.02000000000001"/>
    <n v="127.30000000000001"/>
    <n v="127.30000000000001"/>
    <n v="8.648097826086957"/>
    <n v="1.83"/>
    <n v="0.64"/>
    <n v="7.36"/>
    <n v="8.6956521739130432E-2"/>
    <s v="SCALE"/>
    <x v="2"/>
  </r>
  <r>
    <s v="jermainestallings@gmail.com"/>
    <s v="jermaine"/>
    <s v="stallings"/>
    <s v="Suffolk"/>
    <s v="VA"/>
    <n v="3500"/>
    <s v="nco"/>
    <s v="Campaign_19"/>
    <s v="TikTok Ads"/>
    <s v="2024-01-11"/>
    <n v="100"/>
    <n v="1735"/>
    <n v="48"/>
    <n v="0"/>
    <n v="37.83"/>
    <n v="0"/>
    <n v="-37.83"/>
    <n v="-37.83"/>
    <n v="-1"/>
    <n v="2.77"/>
    <n v="0.79"/>
    <n v="0"/>
    <n v="0"/>
    <s v="PAUSE"/>
    <x v="3"/>
  </r>
  <r>
    <s v="irving31125@yahoo.com"/>
    <s v="sara"/>
    <s v="raddatz"/>
    <s v="Temecula"/>
    <s v="CA"/>
    <n v="5500"/>
    <s v="papa pauls"/>
    <s v="Campaign_13"/>
    <s v="TikTok Ads"/>
    <s v="2024-01-24"/>
    <n v="200"/>
    <n v="648"/>
    <n v="16"/>
    <n v="0"/>
    <n v="10.3"/>
    <n v="0"/>
    <n v="-10.3"/>
    <n v="-10.3"/>
    <n v="-1"/>
    <n v="2.4700000000000002"/>
    <n v="0.64"/>
    <n v="0"/>
    <n v="0"/>
    <s v="PAUSE"/>
    <x v="3"/>
  </r>
  <r>
    <s v="jada_jackson84@yahoo.com"/>
    <s v="brittany"/>
    <s v="victorian"/>
    <s v="Houston"/>
    <s v="TX"/>
    <n v="1500"/>
    <s v="cjs services"/>
    <s v="Campaign_9"/>
    <s v="TikTok Ads"/>
    <s v="2024-01-26"/>
    <n v="1000"/>
    <n v="1570"/>
    <n v="32"/>
    <n v="1"/>
    <n v="23.48"/>
    <n v="52.96"/>
    <n v="29.48"/>
    <n v="29.48"/>
    <n v="1.2555366269165247"/>
    <n v="2.04"/>
    <n v="0.73"/>
    <n v="23.48"/>
    <n v="3.125E-2"/>
    <s v="SCALE"/>
    <x v="1"/>
  </r>
  <r>
    <s v="sassy_karr@msn.com"/>
    <s v="karlana"/>
    <s v="hansen"/>
    <s v="Cottonwood"/>
    <s v="AZ"/>
    <n v="1750"/>
    <s v="mountain america fcu"/>
    <s v="Campaign_2"/>
    <s v="TikTok Ads"/>
    <s v="2024-01-16"/>
    <n v="400"/>
    <n v="2044"/>
    <n v="71"/>
    <n v="5"/>
    <n v="43.6"/>
    <n v="227.28"/>
    <n v="183.68"/>
    <n v="183.68"/>
    <n v="4.2128440366972475"/>
    <n v="3.47"/>
    <n v="0.61"/>
    <n v="8.7200000000000006"/>
    <n v="7.0422535211267609E-2"/>
    <s v="SCALE"/>
    <x v="2"/>
  </r>
  <r>
    <s v="pinkbella417@yahoo.com"/>
    <s v="kimberly"/>
    <s v="devalerio"/>
    <s v="Levittown"/>
    <s v="PA"/>
    <n v="3000"/>
    <s v="hair cuttery"/>
    <s v="Campaign_10"/>
    <s v="TikTok Ads"/>
    <s v="2024-01-05"/>
    <n v="1000"/>
    <n v="1329"/>
    <n v="24"/>
    <n v="0"/>
    <n v="19.600000000000001"/>
    <n v="0"/>
    <n v="-19.600000000000001"/>
    <n v="-19.600000000000001"/>
    <n v="-1"/>
    <n v="1.81"/>
    <n v="0.82"/>
    <n v="0"/>
    <n v="0"/>
    <s v="PAUSE"/>
    <x v="1"/>
  </r>
  <r>
    <s v="annawilliams1150@yahoo.com"/>
    <s v="anna"/>
    <s v="williams"/>
    <s v="Memphis"/>
    <s v="TN"/>
    <n v="2270"/>
    <s v="technicolor"/>
    <s v="Campaign_19"/>
    <s v="TikTok Ads"/>
    <s v="2024-01-06"/>
    <n v="300"/>
    <n v="523"/>
    <n v="22"/>
    <n v="2"/>
    <n v="16.21"/>
    <n v="125.84"/>
    <n v="109.63"/>
    <n v="109.63"/>
    <n v="6.763109191856878"/>
    <n v="4.21"/>
    <n v="0.74"/>
    <n v="8.1"/>
    <n v="9.0909090909090912E-2"/>
    <s v="SCALE"/>
    <x v="3"/>
  </r>
  <r>
    <s v="casinoman269@yahoo.com"/>
    <s v="joe"/>
    <s v="armenta"/>
    <s v="Chino"/>
    <s v="CA"/>
    <n v="1300"/>
    <s v="winco foods"/>
    <s v="Campaign_4"/>
    <s v="TikTok Ads"/>
    <s v="2024-01-02"/>
    <n v="100"/>
    <n v="974"/>
    <n v="29"/>
    <n v="0"/>
    <n v="15.65"/>
    <n v="0"/>
    <n v="-15.65"/>
    <n v="-15.65"/>
    <n v="-1"/>
    <n v="2.98"/>
    <n v="0.54"/>
    <n v="0"/>
    <n v="0"/>
    <s v="PAUSE"/>
    <x v="3"/>
  </r>
  <r>
    <s v="darayz21@gmail.com"/>
    <s v="darrell"/>
    <s v="ray"/>
    <s v="Columbiana"/>
    <s v="AL"/>
    <n v="2250"/>
    <s v="medfirst consulting"/>
    <s v="Campaign_14"/>
    <s v="TikTok Ads"/>
    <s v="2024-01-12"/>
    <n v="600"/>
    <n v="1630"/>
    <n v="45"/>
    <n v="3"/>
    <n v="33.520000000000003"/>
    <n v="157.11000000000001"/>
    <n v="123.59"/>
    <n v="123.59"/>
    <n v="3.6870525059665868"/>
    <n v="2.76"/>
    <n v="0.74"/>
    <n v="11.17"/>
    <n v="6.6666666666666666E-2"/>
    <s v="SCALE"/>
    <x v="0"/>
  </r>
  <r>
    <s v="sugarnoddles@yahoo.com"/>
    <s v="bernice"/>
    <s v="wynn"/>
    <s v="Dunn"/>
    <s v="NC"/>
    <n v="3100"/>
    <s v="benefits"/>
    <s v="Campaign_9"/>
    <s v="TikTok Ads"/>
    <s v="2024-01-20"/>
    <n v="300"/>
    <n v="2055"/>
    <n v="32"/>
    <n v="3"/>
    <n v="24.47"/>
    <n v="106.12"/>
    <n v="81.650000000000006"/>
    <n v="81.650000000000006"/>
    <n v="3.3367388639149982"/>
    <n v="1.56"/>
    <n v="0.76"/>
    <n v="8.16"/>
    <n v="9.375E-2"/>
    <s v="SCALE"/>
    <x v="3"/>
  </r>
  <r>
    <s v="margaritohernandez@gmail.com"/>
    <s v="margarito"/>
    <s v="hernandez"/>
    <s v="Portland"/>
    <s v="OR"/>
    <n v="3001"/>
    <s v="pok pok restaurant"/>
    <s v="Campaign_9"/>
    <s v="TikTok Ads"/>
    <s v="2024-01-11"/>
    <n v="300"/>
    <n v="2043"/>
    <n v="58"/>
    <n v="1"/>
    <n v="39.28"/>
    <n v="60.84"/>
    <n v="21.560000000000002"/>
    <n v="21.560000000000002"/>
    <n v="0.54887983706720977"/>
    <n v="2.84"/>
    <n v="0.68"/>
    <n v="39.28"/>
    <n v="1.7241379310344827E-2"/>
    <s v="SCALE"/>
    <x v="3"/>
  </r>
  <r>
    <s v="davidharding03@msn.com"/>
    <s v="helen"/>
    <s v="harding"/>
    <s v="Troutdale"/>
    <s v="OR"/>
    <n v="1200"/>
    <s v="home depot"/>
    <s v="Campaign_17"/>
    <s v="TikTok Ads"/>
    <s v="2024-01-27"/>
    <n v="500"/>
    <n v="679"/>
    <n v="21"/>
    <n v="1"/>
    <n v="12.2"/>
    <n v="64.52"/>
    <n v="52.319999999999993"/>
    <n v="52.319999999999993"/>
    <n v="4.2885245901639344"/>
    <n v="3.09"/>
    <n v="0.57999999999999996"/>
    <n v="12.2"/>
    <n v="4.7619047619047616E-2"/>
    <s v="SCALE"/>
    <x v="2"/>
  </r>
  <r>
    <s v="terry_harbert@hotmail.com"/>
    <s v="terence"/>
    <s v="harbert"/>
    <s v="Oak Park"/>
    <s v="IL"/>
    <n v="3250"/>
    <s v="david m lewis company llc"/>
    <s v="Campaign_8"/>
    <s v="TikTok Ads"/>
    <s v="2024-01-02"/>
    <n v="400"/>
    <n v="2029"/>
    <n v="61"/>
    <n v="6"/>
    <n v="51.22"/>
    <n v="237.18"/>
    <n v="185.96"/>
    <n v="185.96"/>
    <n v="3.6306130417805549"/>
    <n v="3.01"/>
    <n v="0.84"/>
    <n v="8.5399999999999991"/>
    <n v="9.8360655737704916E-2"/>
    <s v="SCALE"/>
    <x v="2"/>
  </r>
  <r>
    <s v="cococharms2@yahoo.com"/>
    <s v="cory"/>
    <s v="king"/>
    <s v="Hammond"/>
    <s v="IN"/>
    <n v="3700"/>
    <s v="saint margaret mercy hospital"/>
    <s v="Campaign_16"/>
    <s v="TikTok Ads"/>
    <s v="2024-01-28"/>
    <n v="500"/>
    <n v="2271"/>
    <n v="50"/>
    <n v="4"/>
    <n v="29.18"/>
    <n v="158.59"/>
    <n v="129.41"/>
    <n v="129.41"/>
    <n v="4.4348869088416727"/>
    <n v="2.2000000000000002"/>
    <n v="0.57999999999999996"/>
    <n v="7.3"/>
    <n v="0.08"/>
    <s v="SCALE"/>
    <x v="2"/>
  </r>
  <r>
    <s v="nae415@gmail.com"/>
    <s v="aubranae"/>
    <s v="ashley"/>
    <s v="Aurora"/>
    <s v="CO"/>
    <n v="3100"/>
    <s v="communityfinancialcreditunion"/>
    <s v="Campaign_20"/>
    <s v="TikTok Ads"/>
    <s v="2024-01-27"/>
    <n v="600"/>
    <n v="2420"/>
    <n v="97"/>
    <n v="2"/>
    <n v="65.319999999999993"/>
    <n v="134.99"/>
    <n v="69.670000000000016"/>
    <n v="69.670000000000016"/>
    <n v="1.0665952235150034"/>
    <n v="4.01"/>
    <n v="0.67"/>
    <n v="32.659999999999997"/>
    <n v="2.0618556701030927E-2"/>
    <s v="SCALE"/>
    <x v="0"/>
  </r>
  <r>
    <s v="joyelfrank26@yahoo.com"/>
    <s v="brian"/>
    <s v="frank"/>
    <s v="Lawton"/>
    <s v="OK"/>
    <n v="4500"/>
    <s v="ulm oilfield serivices"/>
    <s v="Campaign_19"/>
    <s v="TikTok Ads"/>
    <s v="2024-01-17"/>
    <n v="700"/>
    <n v="2447"/>
    <n v="62"/>
    <n v="5"/>
    <n v="26.36"/>
    <n v="204.37"/>
    <n v="178.01"/>
    <n v="178.01"/>
    <n v="6.7530349013657052"/>
    <n v="2.5299999999999998"/>
    <n v="0.43"/>
    <n v="5.27"/>
    <n v="8.0645161290322578E-2"/>
    <s v="SCALE"/>
    <x v="0"/>
  </r>
  <r>
    <s v="brooklyn.irby@yahoo.com"/>
    <s v="brooklyn"/>
    <s v="irby"/>
    <s v="Peoria"/>
    <s v="IL"/>
    <n v="2250"/>
    <s v="morton terrace"/>
    <s v="Campaign_14"/>
    <s v="TikTok Ads"/>
    <s v="2024-01-17"/>
    <n v="700"/>
    <n v="542"/>
    <n v="24"/>
    <n v="0"/>
    <n v="11.21"/>
    <n v="0"/>
    <n v="-11.21"/>
    <n v="-11.21"/>
    <n v="-1"/>
    <n v="4.43"/>
    <n v="0.47"/>
    <n v="0"/>
    <n v="0"/>
    <s v="PAUSE"/>
    <x v="0"/>
  </r>
  <r>
    <s v="moochie1309@yahoo.com"/>
    <s v="dorothy"/>
    <s v="hairston"/>
    <s v="Danville"/>
    <s v="VA"/>
    <n v="2751"/>
    <s v="retired"/>
    <s v="Campaign_9"/>
    <s v="TikTok Ads"/>
    <s v="2024-01-30"/>
    <n v="300"/>
    <n v="2206"/>
    <n v="90"/>
    <n v="0"/>
    <n v="37"/>
    <n v="0"/>
    <n v="-37"/>
    <n v="-37"/>
    <n v="-1"/>
    <n v="4.08"/>
    <n v="0.41"/>
    <n v="0"/>
    <n v="0"/>
    <s v="PAUSE"/>
    <x v="3"/>
  </r>
  <r>
    <s v="hildafurr@yahoo.com"/>
    <s v="hilda"/>
    <s v="furr"/>
    <s v="Lumberton"/>
    <s v="NC"/>
    <n v="2768"/>
    <s v="robeson digestive diease"/>
    <s v="Campaign_3"/>
    <s v="TikTok Ads"/>
    <s v="2024-01-04"/>
    <n v="1000"/>
    <n v="1535"/>
    <n v="65"/>
    <n v="2"/>
    <n v="47.41"/>
    <n v="104.35"/>
    <n v="56.94"/>
    <n v="56.94"/>
    <n v="1.2010124446319341"/>
    <n v="4.2300000000000004"/>
    <n v="0.73"/>
    <n v="23.7"/>
    <n v="3.0769230769230771E-2"/>
    <s v="SCALE"/>
    <x v="1"/>
  </r>
  <r>
    <s v="saffyre828@yahoo.com"/>
    <s v="mendale"/>
    <s v="braziel"/>
    <s v="San Antonio"/>
    <s v="TX"/>
    <n v="1300"/>
    <s v="sanantoniohousingauthority"/>
    <s v="Campaign_15"/>
    <s v="TikTok Ads"/>
    <s v="2024-01-14"/>
    <n v="600"/>
    <n v="606"/>
    <n v="19"/>
    <n v="0"/>
    <n v="11"/>
    <n v="0"/>
    <n v="-11"/>
    <n v="-11"/>
    <n v="-1"/>
    <n v="3.14"/>
    <n v="0.57999999999999996"/>
    <n v="0"/>
    <n v="0"/>
    <s v="PAUSE"/>
    <x v="0"/>
  </r>
  <r>
    <s v="buddyswife08@aol.com"/>
    <s v="tracey"/>
    <s v="martin"/>
    <s v="Boynton Beach"/>
    <s v="FL"/>
    <n v="1100"/>
    <s v="dr anita wilborn"/>
    <s v="Campaign_5"/>
    <s v="TikTok Ads"/>
    <s v="2024-01-08"/>
    <n v="1000"/>
    <n v="2123"/>
    <n v="36"/>
    <n v="0"/>
    <n v="23.94"/>
    <n v="0"/>
    <n v="-23.94"/>
    <n v="-23.94"/>
    <n v="-1"/>
    <n v="1.7"/>
    <n v="0.66"/>
    <n v="0"/>
    <n v="0"/>
    <s v="PAUSE"/>
    <x v="1"/>
  </r>
  <r>
    <s v="glavorn71@yahoo.com"/>
    <s v="gregory"/>
    <s v="smith"/>
    <s v="Myrtle Beach"/>
    <s v="SC"/>
    <n v="1750"/>
    <s v="the printing tree"/>
    <s v="Campaign_12"/>
    <s v="TikTok Ads"/>
    <s v="2024-01-20"/>
    <n v="500"/>
    <n v="1777"/>
    <n v="49"/>
    <n v="1"/>
    <n v="30.4"/>
    <n v="62.86"/>
    <n v="32.46"/>
    <n v="32.46"/>
    <n v="1.0677631578947369"/>
    <n v="2.76"/>
    <n v="0.62"/>
    <n v="30.4"/>
    <n v="2.0408163265306121E-2"/>
    <s v="SCALE"/>
    <x v="2"/>
  </r>
  <r>
    <s v="mestradajr08@yahoo.com"/>
    <s v="manuel"/>
    <s v="estrada"/>
    <s v="Avondale"/>
    <s v="AZ"/>
    <n v="4300"/>
    <s v="tramaxx"/>
    <s v="Campaign_11"/>
    <s v="TikTok Ads"/>
    <s v="2024-01-05"/>
    <n v="800"/>
    <n v="1083"/>
    <n v="25"/>
    <n v="0"/>
    <n v="15.79"/>
    <n v="0"/>
    <n v="-15.79"/>
    <n v="-15.79"/>
    <n v="-1"/>
    <n v="2.31"/>
    <n v="0.63"/>
    <n v="0"/>
    <n v="0"/>
    <s v="PAUSE"/>
    <x v="1"/>
  </r>
  <r>
    <s v="hilldelia43@yahoo.com"/>
    <s v="delia"/>
    <s v="hill"/>
    <s v="Richmond"/>
    <s v="VA"/>
    <n v="2700"/>
    <s v="peumansend creek regional jail"/>
    <s v="Campaign_8"/>
    <s v="TikTok Ads"/>
    <s v="2024-01-26"/>
    <n v="600"/>
    <n v="550"/>
    <n v="11"/>
    <n v="0"/>
    <n v="8.65"/>
    <n v="0"/>
    <n v="-8.65"/>
    <n v="-8.65"/>
    <n v="-1"/>
    <n v="2"/>
    <n v="0.79"/>
    <n v="0"/>
    <n v="0"/>
    <s v="PAUSE"/>
    <x v="0"/>
  </r>
  <r>
    <s v="tremayne1981@yahoo.com"/>
    <s v="timothy"/>
    <s v="jones"/>
    <s v="San Pablo"/>
    <s v="CA"/>
    <n v="1001"/>
    <s v="pitney"/>
    <s v="Campaign_13"/>
    <s v="TikTok Ads"/>
    <s v="2024-01-04"/>
    <n v="200"/>
    <n v="1640"/>
    <n v="72"/>
    <n v="3"/>
    <n v="59.8"/>
    <n v="154.29"/>
    <n v="94.49"/>
    <n v="94.49"/>
    <n v="1.5801003344481606"/>
    <n v="4.3899999999999997"/>
    <n v="0.83"/>
    <n v="19.93"/>
    <n v="4.1666666666666664E-2"/>
    <s v="SCALE"/>
    <x v="3"/>
  </r>
  <r>
    <s v="esrogers011@hotmail.com"/>
    <s v="emily"/>
    <s v="rogers"/>
    <s v="Berlin"/>
    <s v="PA"/>
    <n v="1100"/>
    <s v="ssa"/>
    <s v="Campaign_6"/>
    <s v="TikTok Ads"/>
    <s v="2024-01-04"/>
    <n v="500"/>
    <n v="1784"/>
    <n v="29"/>
    <n v="2"/>
    <n v="17.12"/>
    <n v="112.23"/>
    <n v="95.11"/>
    <n v="95.11"/>
    <n v="5.5554906542056068"/>
    <n v="1.63"/>
    <n v="0.59"/>
    <n v="8.56"/>
    <n v="6.8965517241379309E-2"/>
    <s v="SCALE"/>
    <x v="2"/>
  </r>
  <r>
    <s v="alandpayne38@yahoo.com"/>
    <s v="alan"/>
    <s v="payne"/>
    <s v="Keyport"/>
    <s v="NJ"/>
    <n v="1500"/>
    <s v="self"/>
    <s v="Campaign_12"/>
    <s v="TikTok Ads"/>
    <s v="2024-01-26"/>
    <n v="400"/>
    <n v="1177"/>
    <n v="25"/>
    <n v="0"/>
    <n v="12.96"/>
    <n v="0"/>
    <n v="-12.96"/>
    <n v="-12.96"/>
    <n v="-1"/>
    <n v="2.12"/>
    <n v="0.52"/>
    <n v="0"/>
    <n v="0"/>
    <s v="PAUSE"/>
    <x v="2"/>
  </r>
  <r>
    <s v="shonta73@gmail.com"/>
    <s v="lashonta"/>
    <s v="brooks"/>
    <s v="Las Vegas"/>
    <s v="NV"/>
    <n v="2300"/>
    <s v="vision source"/>
    <s v="Campaign_4"/>
    <s v="TikTok Ads"/>
    <s v="2024-01-04"/>
    <n v="100"/>
    <n v="600"/>
    <n v="18"/>
    <n v="0"/>
    <n v="10.08"/>
    <n v="0"/>
    <n v="-10.08"/>
    <n v="-10.08"/>
    <n v="-1"/>
    <n v="3"/>
    <n v="0.56000000000000005"/>
    <n v="0"/>
    <n v="0"/>
    <s v="PAUSE"/>
    <x v="3"/>
  </r>
  <r>
    <s v="meloyr1@yahoo.com"/>
    <s v="melody"/>
    <s v="roots"/>
    <s v="Sacramento"/>
    <s v="CA"/>
    <n v="3500"/>
    <s v="melodys miniature"/>
    <s v="Campaign_14"/>
    <s v="TikTok Ads"/>
    <s v="2024-01-12"/>
    <n v="700"/>
    <n v="2237"/>
    <n v="55"/>
    <n v="6"/>
    <n v="41.09"/>
    <n v="325.70999999999998"/>
    <n v="284.62"/>
    <n v="284.62"/>
    <n v="6.9267461669505961"/>
    <n v="2.46"/>
    <n v="0.75"/>
    <n v="6.85"/>
    <n v="0.10909090909090909"/>
    <s v="SCALE"/>
    <x v="0"/>
  </r>
  <r>
    <s v="corywinn1@hotmail.com"/>
    <s v="cory"/>
    <s v="winn"/>
    <s v="Amarillo"/>
    <s v="TX"/>
    <n v="867"/>
    <s v="pride home"/>
    <s v="Campaign_16"/>
    <s v="TikTok Ads"/>
    <s v="2024-01-13"/>
    <n v="600"/>
    <n v="2178"/>
    <n v="96"/>
    <n v="2"/>
    <n v="43.79"/>
    <n v="87.52"/>
    <n v="43.73"/>
    <n v="43.73"/>
    <n v="0.99862982416076729"/>
    <n v="4.41"/>
    <n v="0.46"/>
    <n v="21.9"/>
    <n v="2.0833333333333332E-2"/>
    <s v="SCALE"/>
    <x v="0"/>
  </r>
  <r>
    <s v="bighurt700@aol.com"/>
    <s v="ivan"/>
    <s v="hurt"/>
    <s v="Morris"/>
    <s v="IL"/>
    <n v="2500"/>
    <s v="usps"/>
    <s v="Campaign_4"/>
    <s v="TikTok Ads"/>
    <s v="2024-01-30"/>
    <n v="500"/>
    <n v="697"/>
    <n v="13"/>
    <n v="1"/>
    <n v="6.57"/>
    <n v="58.5"/>
    <n v="51.93"/>
    <n v="51.93"/>
    <n v="7.9041095890410951"/>
    <n v="1.87"/>
    <n v="0.51"/>
    <n v="6.57"/>
    <n v="7.6923076923076927E-2"/>
    <s v="SCALE"/>
    <x v="2"/>
  </r>
  <r>
    <s v="virgo_stud_429@yahoo.com"/>
    <s v="lauren"/>
    <s v="perry"/>
    <s v="Dallas"/>
    <s v="TX"/>
    <n v="1000"/>
    <s v="adt"/>
    <s v="Campaign_2"/>
    <s v="TikTok Ads"/>
    <s v="2024-01-19"/>
    <n v="500"/>
    <n v="948"/>
    <n v="26"/>
    <n v="0"/>
    <n v="16.239999999999998"/>
    <n v="0"/>
    <n v="-16.239999999999998"/>
    <n v="-16.239999999999998"/>
    <n v="-1"/>
    <n v="2.74"/>
    <n v="0.62"/>
    <n v="0"/>
    <n v="0"/>
    <s v="PAUSE"/>
    <x v="2"/>
  </r>
  <r>
    <s v="leewonmee@gmail.com"/>
    <s v="mee"/>
    <s v="stevens"/>
    <s v="Minneapolis"/>
    <s v="MN"/>
    <n v="1600"/>
    <s v="intermediate district 287"/>
    <s v="Campaign_12"/>
    <s v="TikTok Ads"/>
    <s v="2024-01-14"/>
    <n v="300"/>
    <n v="528"/>
    <n v="9"/>
    <n v="1"/>
    <n v="7.18"/>
    <n v="74.400000000000006"/>
    <n v="67.22"/>
    <n v="67.22"/>
    <n v="9.3621169916434539"/>
    <n v="1.7"/>
    <n v="0.8"/>
    <n v="7.18"/>
    <n v="0.1111111111111111"/>
    <s v="SCALE"/>
    <x v="3"/>
  </r>
  <r>
    <s v="vbcarswe@yahoo.com"/>
    <s v="van"/>
    <s v="carswell"/>
    <s v="Tampa"/>
    <s v="FL"/>
    <n v="2713"/>
    <s v="mbli"/>
    <s v="Campaign_5"/>
    <s v="TikTok Ads"/>
    <s v="2024-01-30"/>
    <n v="700"/>
    <n v="2433"/>
    <n v="103"/>
    <n v="10"/>
    <n v="54.03"/>
    <n v="396.77"/>
    <n v="342.74"/>
    <n v="342.74"/>
    <n v="6.3435128632241344"/>
    <n v="4.2300000000000004"/>
    <n v="0.52"/>
    <n v="5.4"/>
    <n v="9.7087378640776698E-2"/>
    <s v="SCALE"/>
    <x v="0"/>
  </r>
  <r>
    <s v="thiele.marya@gmail.com"/>
    <s v="marya"/>
    <s v="thiele"/>
    <s v="Celina"/>
    <s v="OH"/>
    <n v="1535"/>
    <s v="adecco"/>
    <s v="Campaign_19"/>
    <s v="TikTok Ads"/>
    <s v="2024-01-06"/>
    <n v="500"/>
    <n v="1097"/>
    <n v="25"/>
    <n v="0"/>
    <n v="10.19"/>
    <n v="0"/>
    <n v="-10.19"/>
    <n v="-10.19"/>
    <n v="-1"/>
    <n v="2.2799999999999998"/>
    <n v="0.41"/>
    <n v="0"/>
    <n v="0"/>
    <s v="PAUSE"/>
    <x v="2"/>
  </r>
  <r>
    <s v="queen.prior@yahoo.com"/>
    <s v="queen"/>
    <s v="prior"/>
    <s v="Henderson"/>
    <s v="TX"/>
    <n v="1567"/>
    <s v="east texas treatment center"/>
    <s v="Campaign_12"/>
    <s v="TikTok Ads"/>
    <s v="2024-01-30"/>
    <n v="800"/>
    <n v="946"/>
    <n v="28"/>
    <n v="0"/>
    <n v="12.35"/>
    <n v="0"/>
    <n v="-12.35"/>
    <n v="-12.35"/>
    <n v="-1"/>
    <n v="2.96"/>
    <n v="0.44"/>
    <n v="0"/>
    <n v="0"/>
    <s v="PAUSE"/>
    <x v="1"/>
  </r>
  <r>
    <s v="tstenson806@gmail.com"/>
    <s v="tenay"/>
    <s v="gray"/>
    <s v="Cincinnati"/>
    <s v="OH"/>
    <n v="1840"/>
    <s v="macys"/>
    <s v="Campaign_13"/>
    <s v="TikTok Ads"/>
    <s v="2024-01-26"/>
    <n v="1000"/>
    <n v="1982"/>
    <n v="40"/>
    <n v="0"/>
    <n v="24.04"/>
    <n v="0"/>
    <n v="-24.04"/>
    <n v="-24.04"/>
    <n v="-1"/>
    <n v="2.02"/>
    <n v="0.6"/>
    <n v="0"/>
    <n v="0"/>
    <s v="PAUSE"/>
    <x v="1"/>
  </r>
  <r>
    <s v="seacrest3265@yahoo.com"/>
    <s v="daniel"/>
    <s v="tuttle"/>
    <s v="Riverbank"/>
    <s v="CA"/>
    <n v="1000"/>
    <s v="baxter healthcare"/>
    <s v="Campaign_2"/>
    <s v="TikTok Ads"/>
    <s v="2024-01-27"/>
    <n v="100"/>
    <n v="1631"/>
    <n v="54"/>
    <n v="1"/>
    <n v="40.68"/>
    <n v="35.99"/>
    <n v="-4.6899999999999977"/>
    <n v="-4.6899999999999977"/>
    <n v="-0.11529006882989179"/>
    <n v="3.31"/>
    <n v="0.75"/>
    <n v="40.68"/>
    <n v="1.8518518518518517E-2"/>
    <s v="SCALE"/>
    <x v="3"/>
  </r>
  <r>
    <s v="helm_teresa_j@yahoo.com"/>
    <s v="teresa"/>
    <s v="helm"/>
    <s v="Oakland"/>
    <s v="CA"/>
    <n v="2500"/>
    <s v="bridge housing"/>
    <s v="Campaign_2"/>
    <s v="TikTok Ads"/>
    <s v="2024-01-30"/>
    <n v="700"/>
    <n v="674"/>
    <n v="16"/>
    <n v="1"/>
    <n v="8.0399999999999991"/>
    <n v="58.87"/>
    <n v="50.83"/>
    <n v="50.83"/>
    <n v="6.3221393034825875"/>
    <n v="2.37"/>
    <n v="0.5"/>
    <n v="8.0399999999999991"/>
    <n v="6.25E-2"/>
    <s v="SCALE"/>
    <x v="0"/>
  </r>
  <r>
    <s v="grimmdee@yahoo.com"/>
    <s v="dee"/>
    <s v="grimm"/>
    <s v="Victorville"/>
    <s v="CA"/>
    <n v="2250"/>
    <s v="st mary\\'s hospital"/>
    <s v="Campaign_2"/>
    <s v="TikTok Ads"/>
    <s v="2024-01-06"/>
    <n v="100"/>
    <n v="1988"/>
    <n v="65"/>
    <n v="0"/>
    <n v="40.299999999999997"/>
    <n v="0"/>
    <n v="-40.299999999999997"/>
    <n v="-40.299999999999997"/>
    <n v="-1"/>
    <n v="3.27"/>
    <n v="0.62"/>
    <n v="0"/>
    <n v="0"/>
    <s v="PAUSE"/>
    <x v="3"/>
  </r>
  <r>
    <s v="sgurnard2@gmail.com"/>
    <s v="sandra"/>
    <s v="gurnard"/>
    <s v="Sacramento"/>
    <s v="CA"/>
    <n v="1100"/>
    <s v="coolaide sunscreens"/>
    <s v="Campaign_11"/>
    <s v="TikTok Ads"/>
    <s v="2024-01-31"/>
    <n v="100"/>
    <n v="1621"/>
    <n v="50"/>
    <n v="5"/>
    <n v="32.799999999999997"/>
    <n v="286.82"/>
    <n v="254.01999999999998"/>
    <n v="254.01999999999998"/>
    <n v="7.7445121951219518"/>
    <n v="3.08"/>
    <n v="0.66"/>
    <n v="6.56"/>
    <n v="0.1"/>
    <s v="SCALE"/>
    <x v="3"/>
  </r>
  <r>
    <s v="nicholas.hamblin@gmail.com"/>
    <s v="nicholas"/>
    <s v="hamblin"/>
    <s v="Portland"/>
    <s v="OR"/>
    <n v="3250"/>
    <s v="continuuem.com"/>
    <s v="Campaign_19"/>
    <s v="TikTok Ads"/>
    <s v="2024-01-04"/>
    <n v="600"/>
    <n v="935"/>
    <n v="30"/>
    <n v="3"/>
    <n v="24.42"/>
    <n v="113.39"/>
    <n v="88.97"/>
    <n v="88.97"/>
    <n v="3.6433251433251432"/>
    <n v="3.21"/>
    <n v="0.81"/>
    <n v="8.14"/>
    <n v="0.1"/>
    <s v="SCALE"/>
    <x v="0"/>
  </r>
  <r>
    <s v="rayebolden@yahoo.com"/>
    <s v="portia"/>
    <s v="bolden"/>
    <s v="Decatur"/>
    <s v="GA"/>
    <n v="2200"/>
    <s v="macy\\'s inc"/>
    <s v="Campaign_8"/>
    <s v="TikTok Ads"/>
    <s v="2024-01-13"/>
    <n v="200"/>
    <n v="1749"/>
    <n v="78"/>
    <n v="3"/>
    <n v="39.04"/>
    <n v="128.93"/>
    <n v="89.890000000000015"/>
    <n v="89.890000000000015"/>
    <n v="2.3025102459016398"/>
    <n v="4.46"/>
    <n v="0.5"/>
    <n v="13.01"/>
    <n v="3.8461538461538464E-2"/>
    <s v="SCALE"/>
    <x v="3"/>
  </r>
  <r>
    <s v="dorotheagulley@yahoo.com"/>
    <s v="dorothea"/>
    <s v="gulley"/>
    <s v="Peoria"/>
    <s v="IL"/>
    <n v="1750"/>
    <s v="affina"/>
    <s v="Campaign_10"/>
    <s v="TikTok Ads"/>
    <s v="2024-01-15"/>
    <n v="500"/>
    <n v="869"/>
    <n v="32"/>
    <n v="0"/>
    <n v="13.93"/>
    <n v="0"/>
    <n v="-13.93"/>
    <n v="-13.93"/>
    <n v="-1"/>
    <n v="3.68"/>
    <n v="0.44"/>
    <n v="0"/>
    <n v="0"/>
    <s v="PAUSE"/>
    <x v="2"/>
  </r>
  <r>
    <s v="ann.kronenburg@yahoo.com"/>
    <s v="ann"/>
    <s v="kronenburg"/>
    <s v="Dupont"/>
    <s v="IN"/>
    <n v="2287"/>
    <s v="madison precision products"/>
    <s v="Campaign_1"/>
    <s v="TikTok Ads"/>
    <s v="2024-01-23"/>
    <n v="500"/>
    <n v="568"/>
    <n v="24"/>
    <n v="2"/>
    <n v="18.59"/>
    <n v="99.87"/>
    <n v="81.28"/>
    <n v="81.28"/>
    <n v="4.3722431414739109"/>
    <n v="4.2300000000000004"/>
    <n v="0.77"/>
    <n v="9.3000000000000007"/>
    <n v="8.3333333333333329E-2"/>
    <s v="SCALE"/>
    <x v="2"/>
  </r>
  <r>
    <s v="tomeekalockhart1014@gmail.com"/>
    <s v="tomeeka"/>
    <s v="lockhart"/>
    <s v="Detroit"/>
    <s v="MI"/>
    <n v="1500"/>
    <s v="kiedan special education cente"/>
    <s v="Campaign_7"/>
    <s v="TikTok Ads"/>
    <s v="2024-01-21"/>
    <n v="200"/>
    <n v="1625"/>
    <n v="71"/>
    <n v="2"/>
    <n v="43.22"/>
    <n v="130.58000000000001"/>
    <n v="87.360000000000014"/>
    <n v="87.360000000000014"/>
    <n v="2.0212864414622862"/>
    <n v="4.37"/>
    <n v="0.61"/>
    <n v="21.61"/>
    <n v="2.8169014084507043E-2"/>
    <s v="SCALE"/>
    <x v="3"/>
  </r>
  <r>
    <s v="jncanty1021@yahoo.com"/>
    <s v="jessica"/>
    <s v="canty"/>
    <s v="Aurora"/>
    <s v="CO"/>
    <n v="1500"/>
    <s v="cherrycreek"/>
    <s v="Campaign_14"/>
    <s v="TikTok Ads"/>
    <s v="2024-01-11"/>
    <n v="300"/>
    <n v="580"/>
    <n v="10"/>
    <n v="0"/>
    <n v="5.58"/>
    <n v="0"/>
    <n v="-5.58"/>
    <n v="-5.58"/>
    <n v="-1"/>
    <n v="1.72"/>
    <n v="0.56000000000000005"/>
    <n v="0"/>
    <n v="0"/>
    <s v="PAUSE"/>
    <x v="3"/>
  </r>
  <r>
    <s v="howardjm@live.com"/>
    <s v="justin"/>
    <s v="howard"/>
    <s v="Broomfield"/>
    <s v="CO"/>
    <n v="3000"/>
    <s v="western"/>
    <s v="Campaign_13"/>
    <s v="TikTok Ads"/>
    <s v="2024-01-16"/>
    <n v="800"/>
    <n v="749"/>
    <n v="18"/>
    <n v="0"/>
    <n v="13.92"/>
    <n v="0"/>
    <n v="-13.92"/>
    <n v="-13.92"/>
    <n v="-1"/>
    <n v="2.4"/>
    <n v="0.77"/>
    <n v="0"/>
    <n v="0"/>
    <s v="PAUSE"/>
    <x v="1"/>
  </r>
  <r>
    <s v="shannagal83@aol.com"/>
    <s v="shannon"/>
    <s v="allen"/>
    <s v="Quincy"/>
    <s v="FL"/>
    <n v="3200"/>
    <s v="gadsdencountypubli"/>
    <s v="Campaign_4"/>
    <s v="TikTok Ads"/>
    <s v="2024-01-24"/>
    <n v="400"/>
    <n v="550"/>
    <n v="21"/>
    <n v="0"/>
    <n v="17.68"/>
    <n v="0"/>
    <n v="-17.68"/>
    <n v="-17.68"/>
    <n v="-1"/>
    <n v="3.82"/>
    <n v="0.84"/>
    <n v="0"/>
    <n v="0"/>
    <s v="PAUSE"/>
    <x v="2"/>
  </r>
  <r>
    <s v="nicey_75@yahoo.com"/>
    <s v="sineaktra"/>
    <s v="atkins"/>
    <s v="Quincy"/>
    <s v="FL"/>
    <n v="1500"/>
    <s v="gadsdencountyschoolboard"/>
    <s v="Campaign_9"/>
    <s v="TikTok Ads"/>
    <s v="2024-01-15"/>
    <n v="600"/>
    <n v="975"/>
    <n v="14"/>
    <n v="0"/>
    <n v="7.11"/>
    <n v="0"/>
    <n v="-7.11"/>
    <n v="-7.11"/>
    <n v="-1"/>
    <n v="1.44"/>
    <n v="0.51"/>
    <n v="0"/>
    <n v="0"/>
    <s v="PAUSE"/>
    <x v="0"/>
  </r>
  <r>
    <s v="thatchic76@hotmail.com"/>
    <s v="annetta"/>
    <s v="hunter"/>
    <s v="Belleville"/>
    <s v="IL"/>
    <n v="4133"/>
    <s v="metro"/>
    <s v="Campaign_1"/>
    <s v="TikTok Ads"/>
    <s v="2024-01-30"/>
    <n v="800"/>
    <n v="727"/>
    <n v="30"/>
    <n v="0"/>
    <n v="14.08"/>
    <n v="0"/>
    <n v="-14.08"/>
    <n v="-14.08"/>
    <n v="-1"/>
    <n v="4.13"/>
    <n v="0.47"/>
    <n v="0"/>
    <n v="0"/>
    <s v="PAUSE"/>
    <x v="1"/>
  </r>
  <r>
    <s v="shattereduniverse@gmail.com"/>
    <s v="chaz"/>
    <s v="hottinger"/>
    <s v="Rock Island"/>
    <s v="IL"/>
    <n v="1500"/>
    <s v="captovis advanced industries"/>
    <s v="Campaign_20"/>
    <s v="TikTok Ads"/>
    <s v="2024-01-25"/>
    <n v="600"/>
    <n v="1560"/>
    <n v="67"/>
    <n v="2"/>
    <n v="49.8"/>
    <n v="134.04"/>
    <n v="84.24"/>
    <n v="84.24"/>
    <n v="1.691566265060241"/>
    <n v="4.29"/>
    <n v="0.74"/>
    <n v="24.9"/>
    <n v="2.9850746268656716E-2"/>
    <s v="SCALE"/>
    <x v="0"/>
  </r>
  <r>
    <s v="marinahairston@yahoo.com"/>
    <s v="marina"/>
    <s v="hairston"/>
    <s v="Portsmouth"/>
    <s v="VA"/>
    <n v="2500"/>
    <s v="denterprises"/>
    <s v="Campaign_9"/>
    <s v="TikTok Ads"/>
    <s v="2024-01-20"/>
    <n v="600"/>
    <n v="760"/>
    <n v="25"/>
    <n v="0"/>
    <n v="15.97"/>
    <n v="0"/>
    <n v="-15.97"/>
    <n v="-15.97"/>
    <n v="-1"/>
    <n v="3.29"/>
    <n v="0.64"/>
    <n v="0"/>
    <n v="0"/>
    <s v="PAUSE"/>
    <x v="0"/>
  </r>
  <r>
    <s v="sandrashackelford@yahoo.com"/>
    <s v="sandra"/>
    <s v="jamesshackel"/>
    <s v="Newport News"/>
    <s v="VA"/>
    <n v="1500"/>
    <s v="shackelfords daycare"/>
    <s v="Campaign_8"/>
    <s v="TikTok Ads"/>
    <s v="2024-01-03"/>
    <n v="400"/>
    <n v="2251"/>
    <n v="65"/>
    <n v="1"/>
    <n v="30.64"/>
    <n v="72.31"/>
    <n v="41.67"/>
    <n v="41.67"/>
    <n v="1.3599869451697129"/>
    <n v="2.89"/>
    <n v="0.47"/>
    <n v="30.64"/>
    <n v="1.5384615384615385E-2"/>
    <s v="SCALE"/>
    <x v="2"/>
  </r>
  <r>
    <s v="tsjordan03@yahoo.com"/>
    <s v="takeithia"/>
    <s v="jordan"/>
    <s v="Cabin John"/>
    <s v="MD"/>
    <n v="3500"/>
    <s v="department of defense"/>
    <s v="Campaign_7"/>
    <s v="TikTok Ads"/>
    <s v="2024-01-27"/>
    <n v="700"/>
    <n v="2265"/>
    <n v="86"/>
    <n v="9"/>
    <n v="42.23"/>
    <n v="528.58000000000004"/>
    <n v="486.35"/>
    <n v="486.35"/>
    <n v="11.516694293156526"/>
    <n v="3.8"/>
    <n v="0.49"/>
    <n v="4.6900000000000004"/>
    <n v="0.10465116279069768"/>
    <s v="SCALE"/>
    <x v="0"/>
  </r>
  <r>
    <s v="mslaagurl@gmail.com"/>
    <s v="leann"/>
    <s v="la'a"/>
    <s v="Las Vegas"/>
    <s v="NV"/>
    <n v="1440"/>
    <s v="canyon medical billing"/>
    <s v="Campaign_13"/>
    <s v="TikTok Ads"/>
    <s v="2024-01-25"/>
    <n v="500"/>
    <n v="582"/>
    <n v="24"/>
    <n v="2"/>
    <n v="11.17"/>
    <n v="123.43"/>
    <n v="112.26"/>
    <n v="112.26"/>
    <n v="10.050134288272158"/>
    <n v="4.12"/>
    <n v="0.47"/>
    <n v="5.58"/>
    <n v="8.3333333333333329E-2"/>
    <s v="SCALE"/>
    <x v="2"/>
  </r>
  <r>
    <s v="josuemonge@live.com"/>
    <s v="jose"/>
    <s v="lozano monge"/>
    <s v="Indianapolis"/>
    <s v="IN"/>
    <n v="3800"/>
    <s v="craft solution inc"/>
    <s v="Campaign_20"/>
    <s v="TikTok Ads"/>
    <s v="2024-01-29"/>
    <n v="1000"/>
    <n v="2265"/>
    <n v="86"/>
    <n v="0"/>
    <n v="65.67"/>
    <n v="0"/>
    <n v="-65.67"/>
    <n v="-65.67"/>
    <n v="-1"/>
    <n v="3.8"/>
    <n v="0.76"/>
    <n v="0"/>
    <n v="0"/>
    <s v="PAUSE"/>
    <x v="1"/>
  </r>
  <r>
    <s v="rglachica147@hotmail.com"/>
    <s v="rolando"/>
    <s v="lachica"/>
    <s v="Panorama City"/>
    <s v="CA"/>
    <n v="3045"/>
    <s v="walmart"/>
    <s v="Campaign_16"/>
    <s v="TikTok Ads"/>
    <s v="2024-01-08"/>
    <n v="700"/>
    <n v="2063"/>
    <n v="35"/>
    <n v="0"/>
    <n v="29.53"/>
    <n v="0"/>
    <n v="-29.53"/>
    <n v="-29.53"/>
    <n v="-1"/>
    <n v="1.7"/>
    <n v="0.84"/>
    <n v="0"/>
    <n v="0"/>
    <s v="PAUSE"/>
    <x v="0"/>
  </r>
  <r>
    <s v="gleneste1@yahoo.com"/>
    <s v="robert"/>
    <s v="fehr"/>
    <s v="Cincinnati"/>
    <s v="OH"/>
    <n v="5499"/>
    <s v="menards"/>
    <s v="Campaign_16"/>
    <s v="TikTok Ads"/>
    <s v="2024-01-13"/>
    <n v="400"/>
    <n v="1975"/>
    <n v="88"/>
    <n v="2"/>
    <n v="68.930000000000007"/>
    <n v="75.569999999999993"/>
    <n v="6.6399999999999864"/>
    <n v="6.6399999999999864"/>
    <n v="9.6329609749020537E-2"/>
    <n v="4.46"/>
    <n v="0.78"/>
    <n v="34.47"/>
    <n v="2.2727272727272728E-2"/>
    <s v="SCALE"/>
    <x v="2"/>
  </r>
  <r>
    <s v="tootjones88@gmail.com"/>
    <s v="sherrie"/>
    <s v="owens"/>
    <s v="Cleveland"/>
    <s v="OH"/>
    <n v="2500"/>
    <s v="case western reserve"/>
    <s v="Campaign_11"/>
    <s v="TikTok Ads"/>
    <s v="2024-01-24"/>
    <n v="600"/>
    <n v="2458"/>
    <n v="85"/>
    <n v="0"/>
    <n v="65.94"/>
    <n v="0"/>
    <n v="-65.94"/>
    <n v="-65.94"/>
    <n v="-1"/>
    <n v="3.46"/>
    <n v="0.78"/>
    <n v="0"/>
    <n v="0"/>
    <s v="PAUSE"/>
    <x v="0"/>
  </r>
  <r>
    <s v="kevin2323thethundercat@gmail.com"/>
    <s v="debra"/>
    <s v="phillips"/>
    <s v="Tucson"/>
    <s v="AZ"/>
    <n v="3000"/>
    <s v="soreo in home services"/>
    <s v="Campaign_2"/>
    <s v="TikTok Ads"/>
    <s v="2024-01-26"/>
    <n v="100"/>
    <n v="1162"/>
    <n v="33"/>
    <n v="2"/>
    <n v="18.73"/>
    <n v="119.22"/>
    <n v="100.49"/>
    <n v="100.49"/>
    <n v="5.3651895355045376"/>
    <n v="2.84"/>
    <n v="0.56999999999999995"/>
    <n v="9.36"/>
    <n v="6.0606060606060608E-2"/>
    <s v="SCALE"/>
    <x v="3"/>
  </r>
  <r>
    <s v="shang70@aol.com"/>
    <s v="shannon"/>
    <s v="garrett"/>
    <s v="Houston"/>
    <s v="TX"/>
    <n v="4500"/>
    <s v="memorialhermann"/>
    <s v="Campaign_19"/>
    <s v="TikTok Ads"/>
    <s v="2024-01-18"/>
    <n v="500"/>
    <n v="965"/>
    <n v="34"/>
    <n v="0"/>
    <n v="18.93"/>
    <n v="0"/>
    <n v="-18.93"/>
    <n v="-18.93"/>
    <n v="-1"/>
    <n v="3.52"/>
    <n v="0.56000000000000005"/>
    <n v="0"/>
    <n v="0"/>
    <s v="PAUSE"/>
    <x v="2"/>
  </r>
  <r>
    <s v="miranda.brewer52@gmail.com"/>
    <s v="miranda"/>
    <s v="brewer"/>
    <s v="Fort Worth"/>
    <s v="TX"/>
    <n v="2400"/>
    <s v="crowleyisd"/>
    <s v="Campaign_2"/>
    <s v="TikTok Ads"/>
    <s v="2024-01-03"/>
    <n v="400"/>
    <n v="1954"/>
    <n v="33"/>
    <n v="0"/>
    <n v="19.97"/>
    <n v="0"/>
    <n v="-19.97"/>
    <n v="-19.97"/>
    <n v="-1"/>
    <n v="1.69"/>
    <n v="0.61"/>
    <n v="0"/>
    <n v="0"/>
    <s v="PAUSE"/>
    <x v="2"/>
  </r>
  <r>
    <s v="danielle_mason89@yahoo.com"/>
    <s v="danielle"/>
    <s v="mason"/>
    <s v="Citra"/>
    <s v="FL"/>
    <n v="2750"/>
    <s v="gatorcity alluminium"/>
    <s v="Campaign_2"/>
    <s v="TikTok Ads"/>
    <s v="2024-01-20"/>
    <n v="600"/>
    <n v="1500"/>
    <n v="58"/>
    <n v="2"/>
    <n v="27.73"/>
    <n v="129.02000000000001"/>
    <n v="101.29"/>
    <n v="101.29"/>
    <n v="3.6527226830147854"/>
    <n v="3.87"/>
    <n v="0.48"/>
    <n v="13.86"/>
    <n v="3.4482758620689655E-2"/>
    <s v="SCALE"/>
    <x v="0"/>
  </r>
  <r>
    <s v="albertbob622@gmail.com"/>
    <s v="albert"/>
    <s v="bob"/>
    <s v="Dawson"/>
    <s v="GA"/>
    <n v="2000"/>
    <s v="benefits"/>
    <s v="Campaign_14"/>
    <s v="TikTok Ads"/>
    <s v="2024-01-14"/>
    <n v="700"/>
    <n v="543"/>
    <n v="21"/>
    <n v="0"/>
    <n v="12.07"/>
    <n v="0"/>
    <n v="-12.07"/>
    <n v="-12.07"/>
    <n v="-1"/>
    <n v="3.87"/>
    <n v="0.56999999999999995"/>
    <n v="0"/>
    <n v="0"/>
    <s v="PAUSE"/>
    <x v="0"/>
  </r>
  <r>
    <s v="devine2328@yahoo.com"/>
    <s v="maria"/>
    <s v="medina"/>
    <s v="Los Angeles"/>
    <s v="CA"/>
    <n v="8666"/>
    <s v="costco"/>
    <s v="Campaign_16"/>
    <s v="TikTok Ads"/>
    <s v="2024-01-24"/>
    <n v="100"/>
    <n v="1772"/>
    <n v="54"/>
    <n v="1"/>
    <n v="39.42"/>
    <n v="48.57"/>
    <n v="9.1499999999999986"/>
    <n v="9.1499999999999986"/>
    <n v="0.23211567732115673"/>
    <n v="3.05"/>
    <n v="0.73"/>
    <n v="39.42"/>
    <n v="1.8518518518518517E-2"/>
    <s v="SCALE"/>
    <x v="3"/>
  </r>
  <r>
    <s v="tomikioramsey@hotmail.com"/>
    <s v="tomikio"/>
    <s v="ramsey"/>
    <s v="Long Beach"/>
    <s v="CA"/>
    <n v="8645"/>
    <s v="abbott staffing"/>
    <s v="Campaign_17"/>
    <s v="TikTok Ads"/>
    <s v="2024-01-04"/>
    <n v="100"/>
    <n v="1808"/>
    <n v="66"/>
    <n v="3"/>
    <n v="43.32"/>
    <n v="175.26"/>
    <n v="131.94"/>
    <n v="131.94"/>
    <n v="3.0457063711911356"/>
    <n v="3.65"/>
    <n v="0.66"/>
    <n v="14.44"/>
    <n v="4.5454545454545456E-2"/>
    <s v="SCALE"/>
    <x v="3"/>
  </r>
  <r>
    <s v="mentionangel@yahoo.com"/>
    <s v="angel"/>
    <s v="young"/>
    <s v="Orlando"/>
    <s v="FL"/>
    <n v="3500"/>
    <s v="central fl behaivoral hospital"/>
    <s v="Campaign_14"/>
    <s v="TikTok Ads"/>
    <s v="2024-01-10"/>
    <n v="1000"/>
    <n v="696"/>
    <n v="16"/>
    <n v="0"/>
    <n v="10.3"/>
    <n v="0"/>
    <n v="-10.3"/>
    <n v="-10.3"/>
    <n v="-1"/>
    <n v="2.2999999999999998"/>
    <n v="0.64"/>
    <n v="0"/>
    <n v="0"/>
    <s v="PAUSE"/>
    <x v="1"/>
  </r>
  <r>
    <s v="ayerjoejets39@gmail.com"/>
    <s v="joe"/>
    <s v="johnson"/>
    <s v="Edgewater"/>
    <s v="FL"/>
    <n v="1760"/>
    <s v="td bank"/>
    <s v="Campaign_7"/>
    <s v="TikTok Ads"/>
    <s v="2024-01-27"/>
    <n v="400"/>
    <n v="789"/>
    <n v="25"/>
    <n v="2"/>
    <n v="20.59"/>
    <n v="146.96"/>
    <n v="126.37"/>
    <n v="126.37"/>
    <n v="6.1374453618261295"/>
    <n v="3.17"/>
    <n v="0.82"/>
    <n v="10.3"/>
    <n v="0.08"/>
    <s v="SCALE"/>
    <x v="2"/>
  </r>
  <r>
    <s v="ptyler08@gmail.com"/>
    <s v="paris"/>
    <s v="tyler"/>
    <s v="Chicago"/>
    <s v="IL"/>
    <n v="2200"/>
    <s v="weber shandwick"/>
    <s v="Campaign_17"/>
    <s v="TikTok Ads"/>
    <s v="2024-01-18"/>
    <n v="600"/>
    <n v="778"/>
    <n v="27"/>
    <n v="1"/>
    <n v="13.14"/>
    <n v="47.93"/>
    <n v="34.79"/>
    <n v="34.79"/>
    <n v="2.6476407914764075"/>
    <n v="3.47"/>
    <n v="0.49"/>
    <n v="13.14"/>
    <n v="3.7037037037037035E-2"/>
    <s v="SCALE"/>
    <x v="0"/>
  </r>
  <r>
    <s v="nenalopez818@hotmail.com"/>
    <s v="maria"/>
    <s v="lopez"/>
    <s v="Omak"/>
    <s v="WA"/>
    <n v="4500"/>
    <s v="okanogan school district"/>
    <s v="Campaign_14"/>
    <s v="TikTok Ads"/>
    <s v="2024-01-27"/>
    <n v="600"/>
    <n v="746"/>
    <n v="12"/>
    <n v="1"/>
    <n v="9.82"/>
    <n v="69.540000000000006"/>
    <n v="59.720000000000006"/>
    <n v="59.720000000000006"/>
    <n v="6.0814663951120167"/>
    <n v="1.61"/>
    <n v="0.82"/>
    <n v="9.82"/>
    <n v="8.3333333333333329E-2"/>
    <s v="SCALE"/>
    <x v="0"/>
  </r>
  <r>
    <s v="acowan1216@gmail.com"/>
    <s v="amber"/>
    <s v="cowan"/>
    <s v="Astoria"/>
    <s v="OR"/>
    <n v="1800"/>
    <s v="toughest tool llc"/>
    <s v="Campaign_2"/>
    <s v="TikTok Ads"/>
    <s v="2024-01-11"/>
    <n v="200"/>
    <n v="2060"/>
    <n v="92"/>
    <n v="3"/>
    <n v="66.45"/>
    <n v="158.61000000000001"/>
    <n v="92.160000000000011"/>
    <n v="92.160000000000011"/>
    <n v="1.3869074492099325"/>
    <n v="4.47"/>
    <n v="0.72"/>
    <n v="22.15"/>
    <n v="3.2608695652173912E-2"/>
    <s v="SCALE"/>
    <x v="3"/>
  </r>
  <r>
    <s v="river67h@mymail.tcc.fl.edu"/>
    <s v="qalexander"/>
    <s v="rivers"/>
    <s v="Tallahassee"/>
    <s v="FL"/>
    <n v="1500"/>
    <s v="retired"/>
    <s v="Campaign_11"/>
    <s v="TikTok Ads"/>
    <s v="2024-01-10"/>
    <n v="300"/>
    <n v="842"/>
    <n v="17"/>
    <n v="0"/>
    <n v="11.21"/>
    <n v="0"/>
    <n v="-11.21"/>
    <n v="-11.21"/>
    <n v="-1"/>
    <n v="2.02"/>
    <n v="0.66"/>
    <n v="0"/>
    <n v="0"/>
    <s v="PAUSE"/>
    <x v="3"/>
  </r>
  <r>
    <s v="aliciadelgado64@hotmail.com"/>
    <s v="alicia"/>
    <s v="delgado"/>
    <s v="Allen"/>
    <s v="TX"/>
    <n v="1250"/>
    <s v="cindy fashions"/>
    <s v="Campaign_2"/>
    <s v="TikTok Ads"/>
    <s v="2024-01-12"/>
    <n v="500"/>
    <n v="1113"/>
    <n v="25"/>
    <n v="2"/>
    <n v="19.23"/>
    <n v="109.21"/>
    <n v="89.97999999999999"/>
    <n v="89.97999999999999"/>
    <n v="4.6791471658866346"/>
    <n v="2.25"/>
    <n v="0.77"/>
    <n v="9.6199999999999992"/>
    <n v="0.08"/>
    <s v="SCALE"/>
    <x v="2"/>
  </r>
  <r>
    <s v="cbabie_89@yahoo.com"/>
    <s v="ceondria"/>
    <s v="taylor"/>
    <s v="Marlin"/>
    <s v="TX"/>
    <n v="1100"/>
    <s v="tdcj"/>
    <s v="Campaign_12"/>
    <s v="TikTok Ads"/>
    <s v="2024-01-18"/>
    <n v="100"/>
    <n v="866"/>
    <n v="38"/>
    <n v="1"/>
    <n v="15.48"/>
    <n v="49.85"/>
    <n v="34.370000000000005"/>
    <n v="34.370000000000005"/>
    <n v="2.2202842377260983"/>
    <n v="4.3899999999999997"/>
    <n v="0.41"/>
    <n v="15.48"/>
    <n v="2.6315789473684209E-2"/>
    <s v="SCALE"/>
    <x v="3"/>
  </r>
  <r>
    <s v="bonsu123@yahoo.com"/>
    <s v="stephen"/>
    <s v="bonsu"/>
    <s v="Las Vegas"/>
    <s v="NV"/>
    <n v="1600"/>
    <s v="north shore limo llc."/>
    <s v="Campaign_11"/>
    <s v="TikTok Ads"/>
    <s v="2024-01-12"/>
    <n v="500"/>
    <n v="1414"/>
    <n v="47"/>
    <n v="0"/>
    <n v="36.57"/>
    <n v="0"/>
    <n v="-36.57"/>
    <n v="-36.57"/>
    <n v="-1"/>
    <n v="3.32"/>
    <n v="0.78"/>
    <n v="0"/>
    <n v="0"/>
    <s v="PAUSE"/>
    <x v="2"/>
  </r>
  <r>
    <s v="christinemalemany@gmail.com"/>
    <s v="christine"/>
    <s v="pizarro"/>
    <s v="Dunnellon"/>
    <s v="FL"/>
    <n v="4500"/>
    <s v="ssa"/>
    <s v="Campaign_4"/>
    <s v="TikTok Ads"/>
    <s v="2024-01-12"/>
    <n v="300"/>
    <n v="882"/>
    <n v="15"/>
    <n v="1"/>
    <n v="7.59"/>
    <n v="37.869999999999997"/>
    <n v="30.279999999999998"/>
    <n v="30.279999999999998"/>
    <n v="3.989459815546772"/>
    <n v="1.7"/>
    <n v="0.51"/>
    <n v="7.59"/>
    <n v="6.6666666666666666E-2"/>
    <s v="SCALE"/>
    <x v="3"/>
  </r>
  <r>
    <s v="ivanrchrd@yahoo.com"/>
    <s v="ivan"/>
    <s v="richard"/>
    <s v="Houston"/>
    <s v="TX"/>
    <n v="3000"/>
    <s v="wis international"/>
    <s v="Campaign_18"/>
    <s v="TikTok Ads"/>
    <s v="2024-01-24"/>
    <n v="400"/>
    <n v="1069"/>
    <n v="38"/>
    <n v="0"/>
    <n v="28.42"/>
    <n v="0"/>
    <n v="-28.42"/>
    <n v="-28.42"/>
    <n v="-1"/>
    <n v="3.55"/>
    <n v="0.75"/>
    <n v="0"/>
    <n v="0"/>
    <s v="PAUSE"/>
    <x v="2"/>
  </r>
  <r>
    <s v="tyoung1146@aol.com"/>
    <s v="tangar"/>
    <s v="williams"/>
    <s v="Charlotte"/>
    <s v="NC"/>
    <n v="2000"/>
    <s v="livingstone college"/>
    <s v="Campaign_12"/>
    <s v="TikTok Ads"/>
    <s v="2024-01-27"/>
    <n v="1000"/>
    <n v="1081"/>
    <n v="34"/>
    <n v="1"/>
    <n v="23.51"/>
    <n v="43.56"/>
    <n v="20.05"/>
    <n v="20.05"/>
    <n v="0.85282858358145464"/>
    <n v="3.15"/>
    <n v="0.69"/>
    <n v="23.51"/>
    <n v="2.9411764705882353E-2"/>
    <s v="SCALE"/>
    <x v="1"/>
  </r>
  <r>
    <s v="devorahreyes@yahoo.com"/>
    <s v="deborah"/>
    <s v="reyes"/>
    <s v="Los Angeles"/>
    <s v="CA"/>
    <n v="2500"/>
    <s v="crystal stairs"/>
    <s v="Campaign_11"/>
    <s v="TikTok Ads"/>
    <s v="2024-01-01"/>
    <n v="200"/>
    <n v="609"/>
    <n v="18"/>
    <n v="0"/>
    <n v="13.2"/>
    <n v="0"/>
    <n v="-13.2"/>
    <n v="-13.2"/>
    <n v="-1"/>
    <n v="2.96"/>
    <n v="0.73"/>
    <n v="0"/>
    <n v="0"/>
    <s v="PAUSE"/>
    <x v="3"/>
  </r>
  <r>
    <s v="d9mixer@aol.com"/>
    <s v="janice"/>
    <s v="quinn"/>
    <s v="Evergreen Par"/>
    <s v="IL"/>
    <n v="3792"/>
    <s v="william blair"/>
    <s v="Campaign_2"/>
    <s v="TikTok Ads"/>
    <s v="2024-01-17"/>
    <n v="700"/>
    <n v="802"/>
    <n v="29"/>
    <n v="0"/>
    <n v="23.62"/>
    <n v="0"/>
    <n v="-23.62"/>
    <n v="-23.62"/>
    <n v="-1"/>
    <n v="3.62"/>
    <n v="0.81"/>
    <n v="0"/>
    <n v="0"/>
    <s v="PAUSE"/>
    <x v="0"/>
  </r>
  <r>
    <s v="faughtfamily1239@yahoo.com"/>
    <s v="melissa"/>
    <s v="faught"/>
    <s v="Hutto"/>
    <s v="TX"/>
    <n v="3000"/>
    <s v="tx dept of aging"/>
    <s v="Campaign_11"/>
    <s v="TikTok Ads"/>
    <s v="2024-01-17"/>
    <n v="300"/>
    <n v="1339"/>
    <n v="27"/>
    <n v="0"/>
    <n v="18.32"/>
    <n v="0"/>
    <n v="-18.32"/>
    <n v="-18.32"/>
    <n v="-1"/>
    <n v="2.02"/>
    <n v="0.68"/>
    <n v="0"/>
    <n v="0"/>
    <s v="PAUSE"/>
    <x v="3"/>
  </r>
  <r>
    <s v="mcv325aries@hotmail.com"/>
    <s v="maria"/>
    <s v="vasquez"/>
    <s v="Parrish"/>
    <s v="FL"/>
    <n v="2150"/>
    <s v="jh technology"/>
    <s v="Campaign_3"/>
    <s v="TikTok Ads"/>
    <s v="2024-01-05"/>
    <n v="700"/>
    <n v="983"/>
    <n v="22"/>
    <n v="0"/>
    <n v="11.35"/>
    <n v="0"/>
    <n v="-11.35"/>
    <n v="-11.35"/>
    <n v="-1"/>
    <n v="2.2400000000000002"/>
    <n v="0.52"/>
    <n v="0"/>
    <n v="0"/>
    <s v="PAUSE"/>
    <x v="0"/>
  </r>
  <r>
    <s v="kemstern@gmail.com"/>
    <s v="takema"/>
    <s v="stern"/>
    <s v="Harrisburg"/>
    <s v="PA"/>
    <n v="1580"/>
    <s v="revenue"/>
    <s v="Campaign_10"/>
    <s v="TikTok Ads"/>
    <s v="2024-01-21"/>
    <n v="1000"/>
    <n v="729"/>
    <n v="13"/>
    <n v="1"/>
    <n v="8.32"/>
    <n v="57.33"/>
    <n v="49.01"/>
    <n v="49.01"/>
    <n v="5.890625"/>
    <n v="1.78"/>
    <n v="0.64"/>
    <n v="8.32"/>
    <n v="7.6923076923076927E-2"/>
    <s v="SCALE"/>
    <x v="1"/>
  </r>
  <r>
    <s v="ems64744@yahoo.com"/>
    <s v="eric"/>
    <s v="swopes"/>
    <s v="El Dorado Spr"/>
    <s v="MO"/>
    <n v="3003"/>
    <s v="peerless"/>
    <s v="Campaign_6"/>
    <s v="TikTok Ads"/>
    <s v="2024-01-08"/>
    <n v="400"/>
    <n v="633"/>
    <n v="27"/>
    <n v="0"/>
    <n v="22.75"/>
    <n v="0"/>
    <n v="-22.75"/>
    <n v="-22.75"/>
    <n v="-1"/>
    <n v="4.2699999999999996"/>
    <n v="0.84"/>
    <n v="0"/>
    <n v="0"/>
    <s v="PAUSE"/>
    <x v="2"/>
  </r>
  <r>
    <s v="gizlaf@hotmail.com"/>
    <s v="tara"/>
    <s v="simpkins"/>
    <s v="Woodbridge"/>
    <s v="VA"/>
    <n v="1750"/>
    <s v="pepco"/>
    <s v="Campaign_11"/>
    <s v="TikTok Ads"/>
    <s v="2024-01-08"/>
    <n v="700"/>
    <n v="2257"/>
    <n v="63"/>
    <n v="6"/>
    <n v="29.21"/>
    <n v="231.56"/>
    <n v="202.35"/>
    <n v="202.35"/>
    <n v="6.9274221157137958"/>
    <n v="2.79"/>
    <n v="0.46"/>
    <n v="4.87"/>
    <n v="9.5238095238095233E-2"/>
    <s v="SCALE"/>
    <x v="0"/>
  </r>
  <r>
    <s v="mrcoleman212@aol.com"/>
    <s v="robert e"/>
    <s v="coleman"/>
    <s v="Las Vegas"/>
    <s v="NV"/>
    <n v="2708"/>
    <s v="one cap realty"/>
    <s v="Campaign_7"/>
    <s v="TikTok Ads"/>
    <s v="2024-01-07"/>
    <n v="300"/>
    <n v="1569"/>
    <n v="24"/>
    <n v="2"/>
    <n v="19.62"/>
    <n v="141.82"/>
    <n v="122.19999999999999"/>
    <n v="122.19999999999999"/>
    <n v="6.2283384301732916"/>
    <n v="1.53"/>
    <n v="0.82"/>
    <n v="9.81"/>
    <n v="8.3333333333333329E-2"/>
    <s v="SCALE"/>
    <x v="3"/>
  </r>
  <r>
    <s v="pamelayork8884@yahoo.com"/>
    <s v="pamela"/>
    <s v="parker"/>
    <s v="Atlanta"/>
    <s v="GA"/>
    <n v="2750"/>
    <s v="bball 101"/>
    <s v="Campaign_2"/>
    <s v="TikTok Ads"/>
    <s v="2024-01-04"/>
    <n v="400"/>
    <n v="1498"/>
    <n v="61"/>
    <n v="5"/>
    <n v="36.01"/>
    <n v="350.43"/>
    <n v="314.42"/>
    <n v="314.42"/>
    <n v="8.73146348236601"/>
    <n v="4.07"/>
    <n v="0.59"/>
    <n v="7.2"/>
    <n v="8.1967213114754092E-2"/>
    <s v="SCALE"/>
    <x v="2"/>
  </r>
  <r>
    <s v="nicholet215@hotmail.com"/>
    <s v="nichole"/>
    <s v="thompson"/>
    <s v="Philadelphia"/>
    <s v="PA"/>
    <n v="1733"/>
    <s v="doubletree hotel"/>
    <s v="Campaign_20"/>
    <s v="TikTok Ads"/>
    <s v="2024-01-10"/>
    <n v="600"/>
    <n v="1471"/>
    <n v="38"/>
    <n v="3"/>
    <n v="24.28"/>
    <n v="140.82"/>
    <n v="116.53999999999999"/>
    <n v="116.53999999999999"/>
    <n v="4.7998352553542007"/>
    <n v="2.58"/>
    <n v="0.64"/>
    <n v="8.09"/>
    <n v="7.8947368421052627E-2"/>
    <s v="SCALE"/>
    <x v="0"/>
  </r>
  <r>
    <s v="rm2@usa.com"/>
    <s v="reginald"/>
    <s v="miller"/>
    <s v="Indianapolis"/>
    <s v="IN"/>
    <n v="3033"/>
    <s v="jpmorgan chase bank na"/>
    <s v="Campaign_6"/>
    <s v="TikTok Ads"/>
    <s v="2024-01-23"/>
    <n v="1000"/>
    <n v="1961"/>
    <n v="32"/>
    <n v="0"/>
    <n v="15.38"/>
    <n v="0"/>
    <n v="-15.38"/>
    <n v="-15.38"/>
    <n v="-1"/>
    <n v="1.63"/>
    <n v="0.48"/>
    <n v="0"/>
    <n v="0"/>
    <s v="PAUSE"/>
    <x v="1"/>
  </r>
  <r>
    <s v="shoemama0402@yahoo.com"/>
    <s v="carrie"/>
    <s v="walker"/>
    <s v="Bradenton"/>
    <s v="FL"/>
    <n v="2383"/>
    <s v="angel construction"/>
    <s v="Campaign_7"/>
    <s v="TikTok Ads"/>
    <s v="2024-01-24"/>
    <n v="300"/>
    <n v="990"/>
    <n v="28"/>
    <n v="0"/>
    <n v="15.19"/>
    <n v="0"/>
    <n v="-15.19"/>
    <n v="-15.19"/>
    <n v="-1"/>
    <n v="2.83"/>
    <n v="0.54"/>
    <n v="0"/>
    <n v="0"/>
    <s v="PAUSE"/>
    <x v="3"/>
  </r>
  <r>
    <s v="mrgrt_sly@yahoo.com"/>
    <s v="margaret"/>
    <s v="sealey"/>
    <s v="Hampstead"/>
    <s v="NC"/>
    <n v="2100"/>
    <s v="benefits"/>
    <s v="Campaign_7"/>
    <s v="TikTok Ads"/>
    <s v="2024-01-17"/>
    <n v="400"/>
    <n v="766"/>
    <n v="23"/>
    <n v="0"/>
    <n v="17.04"/>
    <n v="0"/>
    <n v="-17.04"/>
    <n v="-17.04"/>
    <n v="-1"/>
    <n v="3"/>
    <n v="0.74"/>
    <n v="0"/>
    <n v="0"/>
    <s v="PAUSE"/>
    <x v="2"/>
  </r>
  <r>
    <s v="candythickness@yahoo.com"/>
    <s v="candace"/>
    <s v="davis"/>
    <s v="Detroit"/>
    <s v="MI"/>
    <n v="4900"/>
    <s v="flawless creationz"/>
    <s v="Campaign_18"/>
    <s v="TikTok Ads"/>
    <s v="2024-01-03"/>
    <n v="300"/>
    <n v="1380"/>
    <n v="25"/>
    <n v="0"/>
    <n v="12.64"/>
    <n v="0"/>
    <n v="-12.64"/>
    <n v="-12.64"/>
    <n v="-1"/>
    <n v="1.81"/>
    <n v="0.51"/>
    <n v="0"/>
    <n v="0"/>
    <s v="PAUSE"/>
    <x v="3"/>
  </r>
  <r>
    <s v="michelyn117@yahoo.com"/>
    <s v="michelle"/>
    <s v="sedell"/>
    <s v="Lansing"/>
    <s v="MI"/>
    <n v="2750"/>
    <s v="state of michigan"/>
    <s v="Campaign_9"/>
    <s v="TikTok Ads"/>
    <s v="2024-01-10"/>
    <n v="100"/>
    <n v="1359"/>
    <n v="36"/>
    <n v="3"/>
    <n v="24.32"/>
    <n v="192.22"/>
    <n v="167.9"/>
    <n v="167.9"/>
    <n v="6.9037828947368425"/>
    <n v="2.65"/>
    <n v="0.68"/>
    <n v="8.11"/>
    <n v="8.3333333333333329E-2"/>
    <s v="SCALE"/>
    <x v="3"/>
  </r>
  <r>
    <s v="davidday_839@hotmail.com"/>
    <s v="david"/>
    <s v="day"/>
    <s v="The Dalles"/>
    <s v="OR"/>
    <n v="2889"/>
    <s v="jays delivery"/>
    <s v="Campaign_10"/>
    <s v="TikTok Ads"/>
    <s v="2024-01-24"/>
    <n v="800"/>
    <n v="1205"/>
    <n v="25"/>
    <n v="2"/>
    <n v="19.190000000000001"/>
    <n v="73.19"/>
    <n v="54"/>
    <n v="54"/>
    <n v="2.8139656070870243"/>
    <n v="2.0699999999999998"/>
    <n v="0.77"/>
    <n v="9.6"/>
    <n v="0.08"/>
    <s v="SCALE"/>
    <x v="1"/>
  </r>
  <r>
    <s v="tarashivajohnson@yahoo.com"/>
    <s v="tarashiva"/>
    <s v="johnson"/>
    <s v="Shreveport"/>
    <s v="LA"/>
    <n v="4500"/>
    <s v="sodexhosocialsecurity"/>
    <s v="Campaign_16"/>
    <s v="TikTok Ads"/>
    <s v="2024-01-06"/>
    <n v="600"/>
    <n v="1818"/>
    <n v="55"/>
    <n v="0"/>
    <n v="42.18"/>
    <n v="0"/>
    <n v="-42.18"/>
    <n v="-42.18"/>
    <n v="-1"/>
    <n v="3.03"/>
    <n v="0.77"/>
    <n v="0"/>
    <n v="0"/>
    <s v="PAUSE"/>
    <x v="0"/>
  </r>
  <r>
    <s v="caseyshaw2010@gmail.com"/>
    <s v="casey"/>
    <s v="shaw"/>
    <s v="Ravenna"/>
    <s v="OH"/>
    <n v="1250"/>
    <s v="little tikes"/>
    <s v="Campaign_9"/>
    <s v="TikTok Ads"/>
    <s v="2024-01-17"/>
    <n v="300"/>
    <n v="1090"/>
    <n v="17"/>
    <n v="0"/>
    <n v="13.13"/>
    <n v="0"/>
    <n v="-13.13"/>
    <n v="-13.13"/>
    <n v="-1"/>
    <n v="1.56"/>
    <n v="0.77"/>
    <n v="0"/>
    <n v="0"/>
    <s v="PAUSE"/>
    <x v="3"/>
  </r>
  <r>
    <s v="marquitta-m@hotmail.com"/>
    <s v="marquitta"/>
    <s v="mitchell"/>
    <s v="Wilson"/>
    <s v="NC"/>
    <n v="2167"/>
    <s v="wilson assisted living"/>
    <s v="Campaign_8"/>
    <s v="TikTok Ads"/>
    <s v="2024-01-04"/>
    <n v="400"/>
    <n v="635"/>
    <n v="25"/>
    <n v="0"/>
    <n v="15.9"/>
    <n v="0"/>
    <n v="-15.9"/>
    <n v="-15.9"/>
    <n v="-1"/>
    <n v="3.94"/>
    <n v="0.64"/>
    <n v="0"/>
    <n v="0"/>
    <s v="PAUSE"/>
    <x v="2"/>
  </r>
  <r>
    <s v="sweetvb82@gmail.com"/>
    <s v="venus"/>
    <s v="brim"/>
    <s v="Hopkinsville"/>
    <s v="KY"/>
    <n v="3900"/>
    <s v="continental mills"/>
    <s v="Campaign_2"/>
    <s v="TikTok Ads"/>
    <s v="2024-01-11"/>
    <n v="1000"/>
    <n v="1674"/>
    <n v="66"/>
    <n v="6"/>
    <n v="32.76"/>
    <n v="231.22"/>
    <n v="198.46"/>
    <n v="198.46"/>
    <n v="6.0579975579975587"/>
    <n v="3.94"/>
    <n v="0.5"/>
    <n v="5.46"/>
    <n v="9.0909090909090912E-2"/>
    <s v="SCALE"/>
    <x v="1"/>
  </r>
  <r>
    <s v="passion_682008@yahoo.com"/>
    <s v="teresa"/>
    <s v="manger"/>
    <s v="Nacogdoches"/>
    <s v="TX"/>
    <n v="1568"/>
    <s v="rr donnelly"/>
    <s v="Campaign_5"/>
    <s v="TikTok Ads"/>
    <s v="2024-01-25"/>
    <n v="1000"/>
    <n v="1574"/>
    <n v="44"/>
    <n v="2"/>
    <n v="35.57"/>
    <n v="98.54"/>
    <n v="62.970000000000006"/>
    <n v="62.970000000000006"/>
    <n v="1.7703120607253304"/>
    <n v="2.8"/>
    <n v="0.81"/>
    <n v="17.78"/>
    <n v="4.5454545454545456E-2"/>
    <s v="SCALE"/>
    <x v="1"/>
  </r>
  <r>
    <s v="natalydediego@yahoo.com"/>
    <s v="nataly"/>
    <s v="de diego"/>
    <s v="Kissimmee"/>
    <s v="FL"/>
    <n v="3000"/>
    <s v="orange lake resort"/>
    <s v="Campaign_3"/>
    <s v="TikTok Ads"/>
    <s v="2024-01-25"/>
    <n v="400"/>
    <n v="1034"/>
    <n v="24"/>
    <n v="0"/>
    <n v="12.48"/>
    <n v="0"/>
    <n v="-12.48"/>
    <n v="-12.48"/>
    <n v="-1"/>
    <n v="2.3199999999999998"/>
    <n v="0.52"/>
    <n v="0"/>
    <n v="0"/>
    <s v="PAUSE"/>
    <x v="2"/>
  </r>
  <r>
    <s v="burket@gmail.com"/>
    <s v="tracie"/>
    <s v="burke"/>
    <s v="Tampa"/>
    <s v="FL"/>
    <n v="1500"/>
    <s v="st joseph"/>
    <s v="Campaign_18"/>
    <s v="TikTok Ads"/>
    <s v="2024-01-17"/>
    <n v="800"/>
    <n v="1588"/>
    <n v="59"/>
    <n v="4"/>
    <n v="47.79"/>
    <n v="147.16999999999999"/>
    <n v="99.38"/>
    <n v="99.38"/>
    <n v="2.079514542791379"/>
    <n v="3.72"/>
    <n v="0.81"/>
    <n v="11.95"/>
    <n v="6.7796610169491525E-2"/>
    <s v="SCALE"/>
    <x v="1"/>
  </r>
  <r>
    <s v="lindben89@gmail.com"/>
    <s v="lindsey"/>
    <s v="benoit"/>
    <s v="Jacksonville"/>
    <s v="FL"/>
    <n v="2700"/>
    <s v="the michaelson real estate gro"/>
    <s v="Campaign_15"/>
    <s v="TikTok Ads"/>
    <s v="2024-01-30"/>
    <n v="200"/>
    <n v="791"/>
    <n v="15"/>
    <n v="1"/>
    <n v="8.52"/>
    <n v="73.97"/>
    <n v="65.45"/>
    <n v="65.45"/>
    <n v="7.6819248826291089"/>
    <n v="1.9"/>
    <n v="0.56999999999999995"/>
    <n v="8.52"/>
    <n v="6.6666666666666666E-2"/>
    <s v="SCALE"/>
    <x v="3"/>
  </r>
  <r>
    <s v="caseyjasaitis@hotmail.com"/>
    <s v="mike"/>
    <s v="hogan"/>
    <s v="Lancaster"/>
    <s v="CA"/>
    <n v="1083"/>
    <s v="social security"/>
    <s v="Campaign_3"/>
    <s v="TikTok Ads"/>
    <s v="2024-01-23"/>
    <n v="1000"/>
    <n v="653"/>
    <n v="15"/>
    <n v="0"/>
    <n v="8.7899999999999991"/>
    <n v="0"/>
    <n v="-8.7899999999999991"/>
    <n v="-8.7899999999999991"/>
    <n v="-1"/>
    <n v="2.2999999999999998"/>
    <n v="0.59"/>
    <n v="0"/>
    <n v="0"/>
    <s v="PAUSE"/>
    <x v="1"/>
  </r>
  <r>
    <s v="rhoyland0@gmail.com"/>
    <s v="randy"/>
    <s v="hoyland"/>
    <s v="Jacumba"/>
    <s v="CA"/>
    <n v="2500"/>
    <s v="self"/>
    <s v="Campaign_8"/>
    <s v="TikTok Ads"/>
    <s v="2024-01-21"/>
    <n v="1000"/>
    <n v="2069"/>
    <n v="84"/>
    <n v="2"/>
    <n v="59.9"/>
    <n v="137.61000000000001"/>
    <n v="77.710000000000008"/>
    <n v="77.710000000000008"/>
    <n v="1.2973288814691153"/>
    <n v="4.0599999999999996"/>
    <n v="0.71"/>
    <n v="29.95"/>
    <n v="2.3809523809523808E-2"/>
    <s v="SCALE"/>
    <x v="1"/>
  </r>
  <r>
    <s v="nharrill@gmail.com"/>
    <s v="terrell"/>
    <s v="harrill"/>
    <s v="Granada Hills"/>
    <s v="CA"/>
    <n v="3900"/>
    <s v="bank of america"/>
    <s v="Campaign_5"/>
    <s v="TikTok Ads"/>
    <s v="2024-01-29"/>
    <n v="100"/>
    <n v="547"/>
    <n v="22"/>
    <n v="1"/>
    <n v="14.49"/>
    <n v="63.21"/>
    <n v="48.72"/>
    <n v="48.72"/>
    <n v="3.36231884057971"/>
    <n v="4.0199999999999996"/>
    <n v="0.66"/>
    <n v="14.49"/>
    <n v="4.5454545454545456E-2"/>
    <s v="SCALE"/>
    <x v="3"/>
  </r>
  <r>
    <s v="mama_n_wife3@yahoo.com"/>
    <s v="jennfer"/>
    <s v="bozek"/>
    <s v="New Haven"/>
    <s v="MI"/>
    <n v="2600"/>
    <s v="friends and family inc"/>
    <s v="Campaign_9"/>
    <s v="TikTok Ads"/>
    <s v="2024-01-31"/>
    <n v="1000"/>
    <n v="874"/>
    <n v="36"/>
    <n v="0"/>
    <n v="24.62"/>
    <n v="0"/>
    <n v="-24.62"/>
    <n v="-24.62"/>
    <n v="-1"/>
    <n v="4.12"/>
    <n v="0.68"/>
    <n v="0"/>
    <n v="0"/>
    <s v="PAUSE"/>
    <x v="1"/>
  </r>
  <r>
    <s v="hlb1616@msn.com"/>
    <s v="heather"/>
    <s v="bennett"/>
    <s v="Littleton"/>
    <s v="CO"/>
    <n v="4333"/>
    <s v="safeway"/>
    <s v="Campaign_12"/>
    <s v="TikTok Ads"/>
    <s v="2024-01-19"/>
    <n v="100"/>
    <n v="1042"/>
    <n v="21"/>
    <n v="0"/>
    <n v="16.38"/>
    <n v="0"/>
    <n v="-16.38"/>
    <n v="-16.38"/>
    <n v="-1"/>
    <n v="2.02"/>
    <n v="0.78"/>
    <n v="0"/>
    <n v="0"/>
    <s v="PAUSE"/>
    <x v="3"/>
  </r>
  <r>
    <s v="blueclover46@hotmail.com"/>
    <s v="johnna"/>
    <s v="biggers"/>
    <s v="Bayfield"/>
    <s v="CO"/>
    <n v="3000"/>
    <s v="laplatacountysheriffsoffice"/>
    <s v="Campaign_9"/>
    <s v="TikTok Ads"/>
    <s v="2024-01-13"/>
    <n v="800"/>
    <n v="1431"/>
    <n v="23"/>
    <n v="0"/>
    <n v="18.36"/>
    <n v="0"/>
    <n v="-18.36"/>
    <n v="-18.36"/>
    <n v="-1"/>
    <n v="1.61"/>
    <n v="0.8"/>
    <n v="0"/>
    <n v="0"/>
    <s v="PAUSE"/>
    <x v="1"/>
  </r>
  <r>
    <s v="soulway4u2005@live.com"/>
    <s v="lloyd"/>
    <s v="alexander"/>
    <s v="Denver"/>
    <s v="CO"/>
    <n v="3200"/>
    <s v="hsssecurity"/>
    <s v="Campaign_16"/>
    <s v="TikTok Ads"/>
    <s v="2024-01-11"/>
    <n v="100"/>
    <n v="651"/>
    <n v="28"/>
    <n v="2"/>
    <n v="20.55"/>
    <n v="99.52"/>
    <n v="78.97"/>
    <n v="78.97"/>
    <n v="3.8428223844282234"/>
    <n v="4.3"/>
    <n v="0.73"/>
    <n v="10.28"/>
    <n v="7.1428571428571425E-2"/>
    <s v="SCALE"/>
    <x v="3"/>
  </r>
  <r>
    <s v="smclawson211@aol.com"/>
    <s v="stephen"/>
    <s v="clawson"/>
    <s v="Englewood"/>
    <s v="CO"/>
    <n v="5000"/>
    <s v="pirtek"/>
    <s v="Campaign_17"/>
    <s v="TikTok Ads"/>
    <s v="2024-01-04"/>
    <n v="700"/>
    <n v="1050"/>
    <n v="39"/>
    <n v="0"/>
    <n v="20.51"/>
    <n v="0"/>
    <n v="-20.51"/>
    <n v="-20.51"/>
    <n v="-1"/>
    <n v="3.71"/>
    <n v="0.53"/>
    <n v="0"/>
    <n v="0"/>
    <s v="PAUSE"/>
    <x v="0"/>
  </r>
  <r>
    <s v="yoriateri@msn.com"/>
    <s v="yori"/>
    <s v="conner"/>
    <s v="Denver"/>
    <s v="CO"/>
    <n v="2500"/>
    <s v="coramhealthcare"/>
    <s v="Campaign_17"/>
    <s v="TikTok Ads"/>
    <s v="2024-01-05"/>
    <n v="800"/>
    <n v="2494"/>
    <n v="111"/>
    <n v="5"/>
    <n v="86.71"/>
    <n v="286.42"/>
    <n v="199.71000000000004"/>
    <n v="199.71000000000004"/>
    <n v="2.3031945565678704"/>
    <n v="4.45"/>
    <n v="0.78"/>
    <n v="17.34"/>
    <n v="4.5045045045045043E-2"/>
    <s v="SCALE"/>
    <x v="1"/>
  </r>
  <r>
    <s v="jaalahemingway@gmail.com"/>
    <s v="jaala"/>
    <s v="hemingway"/>
    <s v="Denver"/>
    <s v="CO"/>
    <n v="5958"/>
    <s v="hope online learning academy"/>
    <s v="Campaign_10"/>
    <s v="TikTok Ads"/>
    <s v="2024-01-03"/>
    <n v="400"/>
    <n v="1056"/>
    <n v="45"/>
    <n v="2"/>
    <n v="23.91"/>
    <n v="122.73"/>
    <n v="98.820000000000007"/>
    <n v="98.820000000000007"/>
    <n v="4.1329987452948558"/>
    <n v="4.26"/>
    <n v="0.53"/>
    <n v="11.96"/>
    <n v="4.4444444444444446E-2"/>
    <s v="SCALE"/>
    <x v="2"/>
  </r>
  <r>
    <s v="t357@live.com"/>
    <s v="tommy"/>
    <s v="hand"/>
    <s v="Tulsa"/>
    <s v="OK"/>
    <n v="887"/>
    <s v="coreslab structures tulsa"/>
    <s v="Campaign_20"/>
    <s v="TikTok Ads"/>
    <s v="2024-01-18"/>
    <n v="500"/>
    <n v="908"/>
    <n v="29"/>
    <n v="0"/>
    <n v="12.47"/>
    <n v="0"/>
    <n v="-12.47"/>
    <n v="-12.47"/>
    <n v="-1"/>
    <n v="3.19"/>
    <n v="0.43"/>
    <n v="0"/>
    <n v="0"/>
    <s v="PAUSE"/>
    <x v="2"/>
  </r>
  <r>
    <s v="tanaga09@yahoo.com"/>
    <s v="tanaga"/>
    <s v="jones"/>
    <s v="Matteson"/>
    <s v="IL"/>
    <n v="2249"/>
    <s v="momma care"/>
    <s v="Campaign_16"/>
    <s v="TikTok Ads"/>
    <s v="2024-01-26"/>
    <n v="300"/>
    <n v="809"/>
    <n v="23"/>
    <n v="0"/>
    <n v="11.7"/>
    <n v="0"/>
    <n v="-11.7"/>
    <n v="-11.7"/>
    <n v="-1"/>
    <n v="2.84"/>
    <n v="0.51"/>
    <n v="0"/>
    <n v="0"/>
    <s v="PAUSE"/>
    <x v="3"/>
  </r>
  <r>
    <s v="annetteanglin2@yahoo.com"/>
    <s v="annette"/>
    <s v="anglin"/>
    <s v="Kissimmee"/>
    <s v="FL"/>
    <n v="2917"/>
    <s v="homehealth"/>
    <s v="Campaign_6"/>
    <s v="TikTok Ads"/>
    <s v="2024-01-23"/>
    <n v="600"/>
    <n v="2433"/>
    <n v="85"/>
    <n v="0"/>
    <n v="68.56"/>
    <n v="0"/>
    <n v="-68.56"/>
    <n v="-68.56"/>
    <n v="-1"/>
    <n v="3.49"/>
    <n v="0.81"/>
    <n v="0"/>
    <n v="0"/>
    <s v="PAUSE"/>
    <x v="0"/>
  </r>
  <r>
    <s v="liltima2006@yahoo.com"/>
    <s v="fatima"/>
    <s v="anderson"/>
    <s v="Pompano Beach"/>
    <s v="FL"/>
    <n v="1750"/>
    <s v="bocaclinic"/>
    <s v="Campaign_5"/>
    <s v="TikTok Ads"/>
    <s v="2024-01-31"/>
    <n v="400"/>
    <n v="1067"/>
    <n v="47"/>
    <n v="1"/>
    <n v="27.58"/>
    <n v="61.48"/>
    <n v="33.9"/>
    <n v="33.9"/>
    <n v="1.2291515591007978"/>
    <n v="4.4000000000000004"/>
    <n v="0.59"/>
    <n v="27.58"/>
    <n v="2.1276595744680851E-2"/>
    <s v="SCALE"/>
    <x v="2"/>
  </r>
  <r>
    <s v="shakettarobinson@gmail.com"/>
    <s v="marsha"/>
    <s v="atkins"/>
    <s v="Fort White"/>
    <s v="FL"/>
    <n v="8400"/>
    <s v="alachuacountyschoolboard"/>
    <s v="Campaign_10"/>
    <s v="TikTok Ads"/>
    <s v="2024-01-30"/>
    <n v="300"/>
    <n v="2216"/>
    <n v="95"/>
    <n v="0"/>
    <n v="54.85"/>
    <n v="0"/>
    <n v="-54.85"/>
    <n v="-54.85"/>
    <n v="-1"/>
    <n v="4.29"/>
    <n v="0.57999999999999996"/>
    <n v="0"/>
    <n v="0"/>
    <s v="PAUSE"/>
    <x v="3"/>
  </r>
  <r>
    <s v="taritakelley@yahoo.com"/>
    <s v="tarita"/>
    <s v="jackson"/>
    <s v="Chesapeake"/>
    <s v="VA"/>
    <n v="1800"/>
    <s v="indian creek correctional cent"/>
    <s v="Campaign_13"/>
    <s v="TikTok Ads"/>
    <s v="2024-01-19"/>
    <n v="600"/>
    <n v="1601"/>
    <n v="53"/>
    <n v="2"/>
    <n v="41.57"/>
    <n v="70.400000000000006"/>
    <n v="28.830000000000005"/>
    <n v="28.830000000000005"/>
    <n v="0.69352898725042111"/>
    <n v="3.31"/>
    <n v="0.78"/>
    <n v="20.78"/>
    <n v="3.7735849056603772E-2"/>
    <s v="SCALE"/>
    <x v="0"/>
  </r>
  <r>
    <s v="xivpharaoh@aol.com"/>
    <s v="william"/>
    <s v="baker"/>
    <s v="Mobile"/>
    <s v="AL"/>
    <n v="2250"/>
    <s v="mcpss"/>
    <s v="Campaign_9"/>
    <s v="TikTok Ads"/>
    <s v="2024-01-18"/>
    <n v="600"/>
    <n v="2353"/>
    <n v="84"/>
    <n v="2"/>
    <n v="60.6"/>
    <n v="145.63"/>
    <n v="85.03"/>
    <n v="85.03"/>
    <n v="1.4031353135313531"/>
    <n v="3.57"/>
    <n v="0.72"/>
    <n v="30.3"/>
    <n v="2.3809523809523808E-2"/>
    <s v="SCALE"/>
    <x v="0"/>
  </r>
  <r>
    <s v="l.brotzman@yahoo.com"/>
    <s v="linda"/>
    <s v="brotzman"/>
    <s v="Flushing"/>
    <s v="MI"/>
    <n v="2500"/>
    <s v="benefits"/>
    <s v="Campaign_1"/>
    <s v="TikTok Ads"/>
    <s v="2024-01-10"/>
    <n v="1000"/>
    <n v="978"/>
    <n v="35"/>
    <n v="1"/>
    <n v="26.03"/>
    <n v="44.38"/>
    <n v="18.350000000000001"/>
    <n v="18.350000000000001"/>
    <n v="0.70495582020745295"/>
    <n v="3.58"/>
    <n v="0.74"/>
    <n v="26.03"/>
    <n v="2.8571428571428571E-2"/>
    <s v="SCALE"/>
    <x v="1"/>
  </r>
  <r>
    <s v="cactusflowersl@yahoo.com"/>
    <s v="sondra"/>
    <s v="leal"/>
    <s v="Chandler"/>
    <s v="AZ"/>
    <n v="1800"/>
    <s v="ssi inc"/>
    <s v="Campaign_17"/>
    <s v="TikTok Ads"/>
    <s v="2024-01-07"/>
    <n v="100"/>
    <n v="1285"/>
    <n v="25"/>
    <n v="0"/>
    <n v="11.43"/>
    <n v="0"/>
    <n v="-11.43"/>
    <n v="-11.43"/>
    <n v="-1"/>
    <n v="1.95"/>
    <n v="0.46"/>
    <n v="0"/>
    <n v="0"/>
    <s v="PAUSE"/>
    <x v="3"/>
  </r>
  <r>
    <s v="dhubbard@cox.net"/>
    <s v="david"/>
    <s v="hubbard"/>
    <s v="Prescott"/>
    <s v="AZ"/>
    <n v="2500"/>
    <s v="the home depot"/>
    <s v="Campaign_13"/>
    <s v="TikTok Ads"/>
    <s v="2024-01-12"/>
    <n v="600"/>
    <n v="1251"/>
    <n v="20"/>
    <n v="0"/>
    <n v="12.63"/>
    <n v="0"/>
    <n v="-12.63"/>
    <n v="-12.63"/>
    <n v="-1"/>
    <n v="1.6"/>
    <n v="0.63"/>
    <n v="0"/>
    <n v="0"/>
    <s v="PAUSE"/>
    <x v="0"/>
  </r>
  <r>
    <s v="mckann21@gmail.com"/>
    <s v="jermaine"/>
    <s v="armenta"/>
    <s v="Jacksonville"/>
    <s v="FL"/>
    <n v="1500"/>
    <s v="prc associates"/>
    <s v="Campaign_13"/>
    <s v="TikTok Ads"/>
    <s v="2024-01-25"/>
    <n v="300"/>
    <n v="997"/>
    <n v="35"/>
    <n v="0"/>
    <n v="22.01"/>
    <n v="0"/>
    <n v="-22.01"/>
    <n v="-22.01"/>
    <n v="-1"/>
    <n v="3.51"/>
    <n v="0.63"/>
    <n v="0"/>
    <n v="0"/>
    <s v="PAUSE"/>
    <x v="3"/>
  </r>
  <r>
    <s v="thinds101@hotmail.com"/>
    <s v="terry"/>
    <s v="hinds"/>
    <s v="Murrieta"/>
    <s v="CA"/>
    <n v="6500"/>
    <s v="san marcos unified"/>
    <s v="Campaign_11"/>
    <s v="TikTok Ads"/>
    <s v="2024-01-02"/>
    <n v="100"/>
    <n v="2321"/>
    <n v="46"/>
    <n v="0"/>
    <n v="31.9"/>
    <n v="0"/>
    <n v="-31.9"/>
    <n v="-31.9"/>
    <n v="-1"/>
    <n v="1.98"/>
    <n v="0.69"/>
    <n v="0"/>
    <n v="0"/>
    <s v="PAUSE"/>
    <x v="3"/>
  </r>
  <r>
    <s v="latrell_dove@yahoo.com"/>
    <s v="latrell"/>
    <s v="dove"/>
    <s v="Los Angeles"/>
    <s v="CA"/>
    <n v="2700"/>
    <s v="orthopaedichospital"/>
    <s v="Campaign_11"/>
    <s v="TikTok Ads"/>
    <s v="2024-01-23"/>
    <n v="1000"/>
    <n v="1161"/>
    <n v="23"/>
    <n v="2"/>
    <n v="17.77"/>
    <n v="89.45"/>
    <n v="71.680000000000007"/>
    <n v="71.680000000000007"/>
    <n v="4.0337647720877889"/>
    <n v="1.98"/>
    <n v="0.77"/>
    <n v="8.8800000000000008"/>
    <n v="8.6956521739130432E-2"/>
    <s v="SCALE"/>
    <x v="1"/>
  </r>
  <r>
    <s v="dboychocolate@yahoo.com"/>
    <s v="darryl"/>
    <s v="arrington"/>
    <s v="Oakland"/>
    <s v="CA"/>
    <n v="5000"/>
    <s v="costco"/>
    <s v="Campaign_9"/>
    <s v="TikTok Ads"/>
    <s v="2024-01-06"/>
    <n v="300"/>
    <n v="923"/>
    <n v="33"/>
    <n v="3"/>
    <n v="24.09"/>
    <n v="165.96"/>
    <n v="141.87"/>
    <n v="141.87"/>
    <n v="5.8891656288916563"/>
    <n v="3.58"/>
    <n v="0.73"/>
    <n v="8.0299999999999994"/>
    <n v="9.0909090909090912E-2"/>
    <s v="SCALE"/>
    <x v="3"/>
  </r>
  <r>
    <s v="lynndriskell2@gmail.com"/>
    <s v="linda"/>
    <s v="jones"/>
    <s v="Batavia"/>
    <s v="OH"/>
    <n v="1800"/>
    <s v="cambridge health"/>
    <s v="Campaign_15"/>
    <s v="TikTok Ads"/>
    <s v="2024-01-31"/>
    <n v="100"/>
    <n v="1587"/>
    <n v="40"/>
    <n v="1"/>
    <n v="29.76"/>
    <n v="74.66"/>
    <n v="44.899999999999991"/>
    <n v="44.899999999999991"/>
    <n v="1.5087365591397845"/>
    <n v="2.52"/>
    <n v="0.74"/>
    <n v="29.76"/>
    <n v="2.5000000000000001E-2"/>
    <s v="SCALE"/>
    <x v="3"/>
  </r>
  <r>
    <s v="dcolmon2@yahoo.com"/>
    <s v="dionne"/>
    <s v="colmon"/>
    <s v="Philadelphia"/>
    <s v="PA"/>
    <n v="2600"/>
    <s v="lincolntech"/>
    <s v="Campaign_16"/>
    <s v="TikTok Ads"/>
    <s v="2024-01-22"/>
    <n v="500"/>
    <n v="868"/>
    <n v="25"/>
    <n v="2"/>
    <n v="19.440000000000001"/>
    <n v="117.63"/>
    <n v="98.19"/>
    <n v="98.19"/>
    <n v="5.0509259259259256"/>
    <n v="2.88"/>
    <n v="0.78"/>
    <n v="9.7200000000000006"/>
    <n v="0.08"/>
    <s v="SCALE"/>
    <x v="2"/>
  </r>
  <r>
    <s v="funnykeys1@hotmail.com"/>
    <s v="james"/>
    <s v="muchmore"/>
    <s v="Denver"/>
    <s v="CO"/>
    <n v="1900"/>
    <s v="kelly services"/>
    <s v="Campaign_20"/>
    <s v="TikTok Ads"/>
    <s v="2024-01-24"/>
    <n v="500"/>
    <n v="851"/>
    <n v="29"/>
    <n v="1"/>
    <n v="18.27"/>
    <n v="44.38"/>
    <n v="26.110000000000003"/>
    <n v="26.110000000000003"/>
    <n v="1.4291187739463604"/>
    <n v="3.41"/>
    <n v="0.63"/>
    <n v="18.27"/>
    <n v="3.4482758620689655E-2"/>
    <s v="SCALE"/>
    <x v="2"/>
  </r>
  <r>
    <s v="hollywood2279@gmail.com"/>
    <s v="glennon"/>
    <s v="reeves"/>
    <s v="Orlando"/>
    <s v="FL"/>
    <n v="1000"/>
    <s v="windstream llc"/>
    <s v="Campaign_7"/>
    <s v="TikTok Ads"/>
    <s v="2024-01-11"/>
    <n v="600"/>
    <n v="2452"/>
    <n v="105"/>
    <n v="5"/>
    <n v="76.38"/>
    <n v="369.24"/>
    <n v="292.86"/>
    <n v="292.86"/>
    <n v="3.834249803613512"/>
    <n v="4.28"/>
    <n v="0.73"/>
    <n v="15.28"/>
    <n v="4.7619047619047616E-2"/>
    <s v="SCALE"/>
    <x v="0"/>
  </r>
  <r>
    <s v="starladi47@aol.com"/>
    <s v="sundy"/>
    <s v="butcher"/>
    <s v="Winston Salem"/>
    <s v="NC"/>
    <n v="4800"/>
    <s v="social security disablity"/>
    <s v="Campaign_19"/>
    <s v="TikTok Ads"/>
    <s v="2024-01-20"/>
    <n v="100"/>
    <n v="822"/>
    <n v="16"/>
    <n v="1"/>
    <n v="6.93"/>
    <n v="56.86"/>
    <n v="49.93"/>
    <n v="49.93"/>
    <n v="7.2049062049062051"/>
    <n v="1.95"/>
    <n v="0.43"/>
    <n v="6.93"/>
    <n v="6.25E-2"/>
    <s v="SCALE"/>
    <x v="3"/>
  </r>
  <r>
    <s v="tmkeaton@live.com"/>
    <s v="tammie"/>
    <s v="keaton"/>
    <s v="Dallas"/>
    <s v="TX"/>
    <n v="2000"/>
    <s v="west"/>
    <s v="Campaign_13"/>
    <s v="TikTok Ads"/>
    <s v="2024-01-20"/>
    <n v="1000"/>
    <n v="1639"/>
    <n v="62"/>
    <n v="0"/>
    <n v="50.93"/>
    <n v="0"/>
    <n v="-50.93"/>
    <n v="-50.93"/>
    <n v="-1"/>
    <n v="3.78"/>
    <n v="0.82"/>
    <n v="0"/>
    <n v="0"/>
    <s v="PAUSE"/>
    <x v="1"/>
  </r>
  <r>
    <s v="m.dewaynebailey@yahoo.com"/>
    <s v="micheal"/>
    <s v="bailey"/>
    <s v="Jackson"/>
    <s v="MS"/>
    <n v="1500"/>
    <s v="gray- daniel toyota"/>
    <s v="Campaign_2"/>
    <s v="TikTok Ads"/>
    <s v="2024-01-19"/>
    <n v="800"/>
    <n v="2141"/>
    <n v="38"/>
    <n v="1"/>
    <n v="15.63"/>
    <n v="56.66"/>
    <n v="41.029999999999994"/>
    <n v="41.029999999999994"/>
    <n v="2.6250799744081887"/>
    <n v="1.77"/>
    <n v="0.41"/>
    <n v="15.63"/>
    <n v="2.6315789473684209E-2"/>
    <s v="SCALE"/>
    <x v="1"/>
  </r>
  <r>
    <s v="sundancers1951@yahoo.com"/>
    <s v="joseph"/>
    <s v="hill"/>
    <s v="Swansboro"/>
    <s v="NC"/>
    <n v="6400"/>
    <s v="self employed"/>
    <s v="Campaign_18"/>
    <s v="TikTok Ads"/>
    <s v="2024-01-14"/>
    <n v="700"/>
    <n v="2219"/>
    <n v="51"/>
    <n v="2"/>
    <n v="37.880000000000003"/>
    <n v="85.03"/>
    <n v="47.15"/>
    <n v="47.15"/>
    <n v="1.2447201689545933"/>
    <n v="2.2999999999999998"/>
    <n v="0.74"/>
    <n v="18.940000000000001"/>
    <n v="3.9215686274509803E-2"/>
    <s v="SCALE"/>
    <x v="0"/>
  </r>
  <r>
    <s v="grosslorene@yahoo.com"/>
    <s v="lorene"/>
    <s v="gross"/>
    <s v="San Pablo"/>
    <s v="CA"/>
    <n v="4117"/>
    <s v="seiu union rep"/>
    <s v="Campaign_14"/>
    <s v="TikTok Ads"/>
    <s v="2024-01-26"/>
    <n v="1000"/>
    <n v="1608"/>
    <n v="38"/>
    <n v="1"/>
    <n v="23.65"/>
    <n v="47.24"/>
    <n v="23.590000000000003"/>
    <n v="23.590000000000003"/>
    <n v="0.99746300211416505"/>
    <n v="2.36"/>
    <n v="0.62"/>
    <n v="23.65"/>
    <n v="2.6315789473684209E-2"/>
    <s v="SCALE"/>
    <x v="1"/>
  </r>
  <r>
    <s v="deweesn@yahoo.com"/>
    <s v="nicole"/>
    <s v="dewees"/>
    <s v="Jacksonville"/>
    <s v="FL"/>
    <n v="5000"/>
    <s v="mckesson"/>
    <s v="Campaign_8"/>
    <s v="TikTok Ads"/>
    <s v="2024-01-08"/>
    <n v="300"/>
    <n v="641"/>
    <n v="15"/>
    <n v="1"/>
    <n v="11.56"/>
    <n v="62.49"/>
    <n v="50.93"/>
    <n v="50.93"/>
    <n v="4.4057093425605531"/>
    <n v="2.34"/>
    <n v="0.77"/>
    <n v="11.56"/>
    <n v="6.6666666666666666E-2"/>
    <s v="SCALE"/>
    <x v="3"/>
  </r>
  <r>
    <s v="sonia.sparks@yahoo.com"/>
    <s v="sonia"/>
    <s v="sparks"/>
    <s v="Gary"/>
    <s v="IN"/>
    <n v="4000"/>
    <s v="indiana mentor"/>
    <s v="Campaign_2"/>
    <s v="TikTok Ads"/>
    <s v="2024-01-28"/>
    <n v="300"/>
    <n v="784"/>
    <n v="19"/>
    <n v="0"/>
    <n v="16.14"/>
    <n v="0"/>
    <n v="-16.14"/>
    <n v="-16.14"/>
    <n v="-1"/>
    <n v="2.42"/>
    <n v="0.85"/>
    <n v="0"/>
    <n v="0"/>
    <s v="PAUSE"/>
    <x v="3"/>
  </r>
  <r>
    <s v="lucytholley@yahoo.com"/>
    <s v="esther"/>
    <s v="tholley"/>
    <s v="Philadelphia"/>
    <s v="PA"/>
    <n v="3250"/>
    <s v="melmark home inc"/>
    <s v="Campaign_7"/>
    <s v="TikTok Ads"/>
    <s v="2024-01-13"/>
    <n v="500"/>
    <n v="1846"/>
    <n v="66"/>
    <n v="2"/>
    <n v="54.1"/>
    <n v="107.21"/>
    <n v="53.109999999999992"/>
    <n v="53.109999999999992"/>
    <n v="0.98170055452865046"/>
    <n v="3.58"/>
    <n v="0.82"/>
    <n v="27.05"/>
    <n v="3.0303030303030304E-2"/>
    <s v="SCALE"/>
    <x v="2"/>
  </r>
  <r>
    <s v="scott_29727@yahoo.com"/>
    <s v="james"/>
    <s v="hamilton"/>
    <s v="Murrells Inle"/>
    <s v="SC"/>
    <n v="6500"/>
    <s v="dillon electric"/>
    <s v="Campaign_1"/>
    <s v="TikTok Ads"/>
    <s v="2024-01-09"/>
    <n v="700"/>
    <n v="621"/>
    <n v="26"/>
    <n v="0"/>
    <n v="11.49"/>
    <n v="0"/>
    <n v="-11.49"/>
    <n v="-11.49"/>
    <n v="-1"/>
    <n v="4.1900000000000004"/>
    <n v="0.44"/>
    <n v="0"/>
    <n v="0"/>
    <s v="PAUSE"/>
    <x v="0"/>
  </r>
  <r>
    <s v="jnrrice@yahoo.com"/>
    <s v="robert"/>
    <s v="rice"/>
    <s v="Brownsville"/>
    <s v="IN"/>
    <n v="1500"/>
    <s v="conway freight"/>
    <s v="Campaign_8"/>
    <s v="TikTok Ads"/>
    <s v="2024-01-21"/>
    <n v="100"/>
    <n v="508"/>
    <n v="20"/>
    <n v="2"/>
    <n v="13.34"/>
    <n v="86.07"/>
    <n v="72.72999999999999"/>
    <n v="72.72999999999999"/>
    <n v="5.4520239880059966"/>
    <n v="3.94"/>
    <n v="0.67"/>
    <n v="6.67"/>
    <n v="0.1"/>
    <s v="SCALE"/>
    <x v="3"/>
  </r>
  <r>
    <s v="floweasy1@aol.com"/>
    <s v="andree"/>
    <s v="sirju"/>
    <s v="Fort Lauderda"/>
    <s v="FL"/>
    <n v="4800"/>
    <s v="nationshealth"/>
    <s v="Campaign_3"/>
    <s v="TikTok Ads"/>
    <s v="2024-01-05"/>
    <n v="400"/>
    <n v="1107"/>
    <n v="42"/>
    <n v="0"/>
    <n v="33.409999999999997"/>
    <n v="0"/>
    <n v="-33.409999999999997"/>
    <n v="-33.409999999999997"/>
    <n v="-1"/>
    <n v="3.79"/>
    <n v="0.8"/>
    <n v="0"/>
    <n v="0"/>
    <s v="PAUSE"/>
    <x v="2"/>
  </r>
  <r>
    <s v="emilyjthoemke@gmail.com"/>
    <s v="emily"/>
    <s v="thoemke"/>
    <s v="Naples"/>
    <s v="FL"/>
    <n v="4100"/>
    <s v="silverio and hall"/>
    <s v="Campaign_4"/>
    <s v="TikTok Ads"/>
    <s v="2024-01-17"/>
    <n v="200"/>
    <n v="547"/>
    <n v="18"/>
    <n v="0"/>
    <n v="8.35"/>
    <n v="0"/>
    <n v="-8.35"/>
    <n v="-8.35"/>
    <n v="-1"/>
    <n v="3.29"/>
    <n v="0.46"/>
    <n v="0"/>
    <n v="0"/>
    <s v="PAUSE"/>
    <x v="3"/>
  </r>
  <r>
    <s v="mtworek708@aol.com"/>
    <s v="michael"/>
    <s v="tworek"/>
    <s v="Chicago"/>
    <s v="IL"/>
    <n v="4100"/>
    <s v="homeland security"/>
    <s v="Campaign_2"/>
    <s v="TikTok Ads"/>
    <s v="2024-01-13"/>
    <n v="100"/>
    <n v="825"/>
    <n v="18"/>
    <n v="1"/>
    <n v="9.89"/>
    <n v="69.45"/>
    <n v="59.56"/>
    <n v="59.56"/>
    <n v="6.0222446916076846"/>
    <n v="2.1800000000000002"/>
    <n v="0.55000000000000004"/>
    <n v="9.89"/>
    <n v="5.5555555555555552E-2"/>
    <s v="SCALE"/>
    <x v="3"/>
  </r>
  <r>
    <s v="tyrianm@gmail.com"/>
    <s v="tyrian"/>
    <s v="manning"/>
    <s v="Zebulon"/>
    <s v="NC"/>
    <n v="1600"/>
    <s v="dopartment of transportation"/>
    <s v="Campaign_9"/>
    <s v="TikTok Ads"/>
    <s v="2024-01-14"/>
    <n v="100"/>
    <n v="937"/>
    <n v="22"/>
    <n v="0"/>
    <n v="15.66"/>
    <n v="0"/>
    <n v="-15.66"/>
    <n v="-15.66"/>
    <n v="-1"/>
    <n v="2.35"/>
    <n v="0.71"/>
    <n v="0"/>
    <n v="0"/>
    <s v="PAUSE"/>
    <x v="3"/>
  </r>
  <r>
    <s v="carvarggio@hotmail.com"/>
    <s v="sean"/>
    <s v="washington"/>
    <s v="Canoga Park"/>
    <s v="CA"/>
    <n v="3300"/>
    <s v="providence tarzana medical cen"/>
    <s v="Campaign_8"/>
    <s v="TikTok Ads"/>
    <s v="2024-01-26"/>
    <n v="300"/>
    <n v="1939"/>
    <n v="31"/>
    <n v="1"/>
    <n v="12.63"/>
    <n v="48.13"/>
    <n v="35.5"/>
    <n v="35.5"/>
    <n v="2.8107680126682499"/>
    <n v="1.6"/>
    <n v="0.41"/>
    <n v="12.63"/>
    <n v="3.2258064516129031E-2"/>
    <s v="SCALE"/>
    <x v="3"/>
  </r>
  <r>
    <s v="ccordes2003@yahoo.com"/>
    <s v="catrina"/>
    <s v="cordes"/>
    <s v="Ponchatoula"/>
    <s v="LA"/>
    <n v="2500"/>
    <s v="absolute storage management"/>
    <s v="Campaign_8"/>
    <s v="TikTok Ads"/>
    <s v="2024-01-31"/>
    <n v="600"/>
    <n v="1002"/>
    <n v="22"/>
    <n v="0"/>
    <n v="11.19"/>
    <n v="0"/>
    <n v="-11.19"/>
    <n v="-11.19"/>
    <n v="-1"/>
    <n v="2.2000000000000002"/>
    <n v="0.51"/>
    <n v="0"/>
    <n v="0"/>
    <s v="PAUSE"/>
    <x v="0"/>
  </r>
  <r>
    <s v="vilma777@aol.com"/>
    <s v="vilmaris"/>
    <s v="rivera"/>
    <s v="Pompano Beach"/>
    <s v="FL"/>
    <n v="1001"/>
    <s v="fresenius medical"/>
    <s v="Campaign_13"/>
    <s v="TikTok Ads"/>
    <s v="2024-01-09"/>
    <n v="700"/>
    <n v="1995"/>
    <n v="37"/>
    <n v="0"/>
    <n v="23.86"/>
    <n v="0"/>
    <n v="-23.86"/>
    <n v="-23.86"/>
    <n v="-1"/>
    <n v="1.85"/>
    <n v="0.64"/>
    <n v="0"/>
    <n v="0"/>
    <s v="PAUSE"/>
    <x v="0"/>
  </r>
  <r>
    <s v="areyes92611@yahoo.com"/>
    <s v="alejandro"/>
    <s v="reyes"/>
    <s v="Zephyrhills"/>
    <s v="FL"/>
    <n v="3000"/>
    <s v="mcdonalds"/>
    <s v="Campaign_12"/>
    <s v="TikTok Ads"/>
    <s v="2024-01-23"/>
    <n v="600"/>
    <n v="1550"/>
    <n v="37"/>
    <n v="0"/>
    <n v="21.09"/>
    <n v="0"/>
    <n v="-21.09"/>
    <n v="-21.09"/>
    <n v="-1"/>
    <n v="2.39"/>
    <n v="0.56999999999999995"/>
    <n v="0"/>
    <n v="0"/>
    <s v="PAUSE"/>
    <x v="0"/>
  </r>
  <r>
    <s v="djkski@hotmail.com"/>
    <s v="daniel"/>
    <s v="korczynski"/>
    <s v="Norristown"/>
    <s v="PA"/>
    <n v="3700"/>
    <s v="ideal products of america"/>
    <s v="Campaign_20"/>
    <s v="TikTok Ads"/>
    <s v="2024-01-16"/>
    <n v="300"/>
    <n v="800"/>
    <n v="34"/>
    <n v="0"/>
    <n v="16.940000000000001"/>
    <n v="0"/>
    <n v="-16.940000000000001"/>
    <n v="-16.940000000000001"/>
    <n v="-1"/>
    <n v="4.25"/>
    <n v="0.5"/>
    <n v="0"/>
    <n v="0"/>
    <s v="PAUSE"/>
    <x v="3"/>
  </r>
  <r>
    <s v="dawnwash@hotmail.com"/>
    <s v="dawn"/>
    <s v="washington"/>
    <s v="San Antonio"/>
    <s v="TX"/>
    <n v="3467"/>
    <s v="bright horizons"/>
    <s v="Campaign_12"/>
    <s v="TikTok Ads"/>
    <s v="2024-01-28"/>
    <n v="700"/>
    <n v="1348"/>
    <n v="56"/>
    <n v="2"/>
    <n v="38.47"/>
    <n v="87.06"/>
    <n v="48.59"/>
    <n v="48.59"/>
    <n v="1.263062126332207"/>
    <n v="4.1500000000000004"/>
    <n v="0.69"/>
    <n v="19.239999999999998"/>
    <n v="3.5714285714285712E-2"/>
    <s v="SCALE"/>
    <x v="0"/>
  </r>
  <r>
    <s v="cltomaso@gmail.com"/>
    <s v="christy"/>
    <s v="tomaso"/>
    <s v="New Cumberlan"/>
    <s v="PA"/>
    <n v="1465"/>
    <s v="ychsd"/>
    <s v="Campaign_2"/>
    <s v="TikTok Ads"/>
    <s v="2024-01-05"/>
    <n v="500"/>
    <n v="2051"/>
    <n v="61"/>
    <n v="1"/>
    <n v="27.24"/>
    <n v="69.349999999999994"/>
    <n v="42.11"/>
    <n v="42.11"/>
    <n v="1.5458883994126285"/>
    <n v="2.97"/>
    <n v="0.45"/>
    <n v="27.24"/>
    <n v="1.6393442622950821E-2"/>
    <s v="SCALE"/>
    <x v="2"/>
  </r>
  <r>
    <s v="heavenlo_99@yahoo.com"/>
    <s v="loretta"/>
    <s v="hanley"/>
    <s v="Fayetteville"/>
    <s v="NC"/>
    <n v="2500"/>
    <s v="hoke county schools"/>
    <s v="Campaign_2"/>
    <s v="TikTok Ads"/>
    <s v="2024-01-27"/>
    <n v="700"/>
    <n v="1074"/>
    <n v="20"/>
    <n v="0"/>
    <n v="16.309999999999999"/>
    <n v="0"/>
    <n v="-16.309999999999999"/>
    <n v="-16.309999999999999"/>
    <n v="-1"/>
    <n v="1.86"/>
    <n v="0.82"/>
    <n v="0"/>
    <n v="0"/>
    <s v="PAUSE"/>
    <x v="0"/>
  </r>
  <r>
    <s v="jasen_judy@yahoo.com"/>
    <s v="jasen"/>
    <s v="judy"/>
    <s v="Shamokin"/>
    <s v="PA"/>
    <n v="1625"/>
    <s v="durdach"/>
    <s v="Campaign_4"/>
    <s v="TikTok Ads"/>
    <s v="2024-01-25"/>
    <n v="600"/>
    <n v="1775"/>
    <n v="65"/>
    <n v="3"/>
    <n v="53.33"/>
    <n v="210.42"/>
    <n v="157.08999999999997"/>
    <n v="157.08999999999997"/>
    <n v="2.945621601350084"/>
    <n v="3.66"/>
    <n v="0.82"/>
    <n v="17.78"/>
    <n v="4.6153846153846156E-2"/>
    <s v="SCALE"/>
    <x v="0"/>
  </r>
  <r>
    <s v="lttlevlgrl@aol.com"/>
    <s v="belinda"/>
    <s v="berry"/>
    <s v="Waynesboro"/>
    <s v="VA"/>
    <n v="4400"/>
    <s v="aaf mcquay"/>
    <s v="Campaign_14"/>
    <s v="TikTok Ads"/>
    <s v="2024-01-25"/>
    <n v="600"/>
    <n v="1787"/>
    <n v="67"/>
    <n v="2"/>
    <n v="41.84"/>
    <n v="120.03"/>
    <n v="78.19"/>
    <n v="78.19"/>
    <n v="1.8687858508604205"/>
    <n v="3.75"/>
    <n v="0.62"/>
    <n v="20.92"/>
    <n v="2.9850746268656716E-2"/>
    <s v="SCALE"/>
    <x v="0"/>
  </r>
  <r>
    <s v="griffies_j@bellsouth.net"/>
    <s v="joyce"/>
    <s v="griffies"/>
    <s v="Rome"/>
    <s v="GA"/>
    <n v="4400"/>
    <s v="robert garrard"/>
    <s v="Campaign_1"/>
    <s v="TikTok Ads"/>
    <s v="2024-01-20"/>
    <n v="300"/>
    <n v="2324"/>
    <n v="96"/>
    <n v="8"/>
    <n v="50.83"/>
    <n v="519.15"/>
    <n v="468.32"/>
    <n v="468.32"/>
    <n v="9.2134566201062373"/>
    <n v="4.13"/>
    <n v="0.53"/>
    <n v="6.35"/>
    <n v="8.3333333333333329E-2"/>
    <s v="SCALE"/>
    <x v="3"/>
  </r>
  <r>
    <s v="youngmyron@hotmail.com"/>
    <s v="myron"/>
    <s v="young"/>
    <s v="Austin"/>
    <s v="TX"/>
    <n v="2750"/>
    <s v="seton medical"/>
    <s v="Campaign_15"/>
    <s v="TikTok Ads"/>
    <s v="2024-01-07"/>
    <n v="200"/>
    <n v="2366"/>
    <n v="52"/>
    <n v="2"/>
    <n v="21.37"/>
    <n v="122.16"/>
    <n v="100.78999999999999"/>
    <n v="100.78999999999999"/>
    <n v="4.7164248947122127"/>
    <n v="2.2000000000000002"/>
    <n v="0.41"/>
    <n v="10.68"/>
    <n v="3.8461538461538464E-2"/>
    <s v="SCALE"/>
    <x v="3"/>
  </r>
  <r>
    <s v="leonhamlin@hotmail.com"/>
    <s v="leon"/>
    <s v="hamlin"/>
    <s v="Lake Mary"/>
    <s v="FL"/>
    <n v="2200"/>
    <s v="curascript"/>
    <s v="Campaign_15"/>
    <s v="TikTok Ads"/>
    <s v="2024-01-08"/>
    <n v="1000"/>
    <n v="2054"/>
    <n v="76"/>
    <n v="6"/>
    <n v="40.18"/>
    <n v="398.02"/>
    <n v="357.84"/>
    <n v="357.84"/>
    <n v="8.905923344947734"/>
    <n v="3.7"/>
    <n v="0.53"/>
    <n v="6.7"/>
    <n v="7.8947368421052627E-2"/>
    <s v="SCALE"/>
    <x v="1"/>
  </r>
  <r>
    <s v="melissa19972002@yahoo.com"/>
    <s v="melissa"/>
    <s v="daniels"/>
    <s v="Henrico"/>
    <s v="VA"/>
    <n v="2100"/>
    <s v="225478566"/>
    <s v="Campaign_4"/>
    <s v="TikTok Ads"/>
    <s v="2024-01-01"/>
    <n v="800"/>
    <n v="1150"/>
    <n v="21"/>
    <n v="0"/>
    <n v="8.65"/>
    <n v="0"/>
    <n v="-8.65"/>
    <n v="-8.65"/>
    <n v="-1"/>
    <n v="1.83"/>
    <n v="0.41"/>
    <n v="0"/>
    <n v="0"/>
    <s v="PAUSE"/>
    <x v="1"/>
  </r>
  <r>
    <s v="tiffany1982@email.com"/>
    <s v="tiffany"/>
    <s v="jones"/>
    <s v="Saint Petersb"/>
    <s v="FL"/>
    <n v="1300"/>
    <s v="usameribank"/>
    <s v="Campaign_18"/>
    <s v="TikTok Ads"/>
    <s v="2024-01-10"/>
    <n v="700"/>
    <n v="1668"/>
    <n v="43"/>
    <n v="4"/>
    <n v="35.82"/>
    <n v="152.32"/>
    <n v="116.5"/>
    <n v="116.5"/>
    <n v="3.2523729759910665"/>
    <n v="2.58"/>
    <n v="0.83"/>
    <n v="8.9600000000000009"/>
    <n v="9.3023255813953487E-2"/>
    <s v="SCALE"/>
    <x v="0"/>
  </r>
  <r>
    <s v="lvwire69@yahoo.com"/>
    <s v="bryan"/>
    <s v="hawthorne"/>
    <s v="West Alexandr"/>
    <s v="OH"/>
    <n v="1200"/>
    <s v="social security"/>
    <s v="Campaign_8"/>
    <s v="TikTok Ads"/>
    <s v="2024-01-28"/>
    <n v="700"/>
    <n v="1219"/>
    <n v="27"/>
    <n v="0"/>
    <n v="16.34"/>
    <n v="0"/>
    <n v="-16.34"/>
    <n v="-16.34"/>
    <n v="-1"/>
    <n v="2.21"/>
    <n v="0.61"/>
    <n v="0"/>
    <n v="0"/>
    <s v="PAUSE"/>
    <x v="0"/>
  </r>
  <r>
    <s v="tbirdfan1@yahoo.com"/>
    <s v="michael"/>
    <s v="thomas"/>
    <s v="Daingerfield"/>
    <s v="TX"/>
    <n v="2000"/>
    <s v="brooshiers"/>
    <s v="Campaign_19"/>
    <s v="TikTok Ads"/>
    <s v="2024-01-21"/>
    <n v="500"/>
    <n v="1510"/>
    <n v="50"/>
    <n v="1"/>
    <n v="35.47"/>
    <n v="71.010000000000005"/>
    <n v="35.540000000000006"/>
    <n v="35.540000000000006"/>
    <n v="1.0019734987313225"/>
    <n v="3.31"/>
    <n v="0.71"/>
    <n v="35.47"/>
    <n v="0.02"/>
    <s v="SCALE"/>
    <x v="2"/>
  </r>
  <r>
    <s v="gabbydolphine58@yahoo.com"/>
    <s v="gabriela"/>
    <s v="lazzara"/>
    <s v="El Cajon"/>
    <s v="CA"/>
    <n v="2600"/>
    <s v="san diego county"/>
    <s v="Campaign_7"/>
    <s v="TikTok Ads"/>
    <s v="2024-01-14"/>
    <n v="800"/>
    <n v="2488"/>
    <n v="47"/>
    <n v="0"/>
    <n v="27.33"/>
    <n v="0"/>
    <n v="-27.33"/>
    <n v="-27.33"/>
    <n v="-1"/>
    <n v="1.89"/>
    <n v="0.57999999999999996"/>
    <n v="0"/>
    <n v="0"/>
    <s v="PAUSE"/>
    <x v="1"/>
  </r>
  <r>
    <s v="cclark50@bethelu.edu"/>
    <s v="cassandra"/>
    <s v="clark"/>
    <s v="Memphis"/>
    <s v="TN"/>
    <n v="3900"/>
    <s v="corrections corp of america"/>
    <s v="Campaign_8"/>
    <s v="TikTok Ads"/>
    <s v="2024-01-12"/>
    <n v="100"/>
    <n v="1983"/>
    <n v="81"/>
    <n v="7"/>
    <n v="65.459999999999994"/>
    <n v="365.1"/>
    <n v="299.64000000000004"/>
    <n v="299.64000000000004"/>
    <n v="4.5774518790100833"/>
    <n v="4.08"/>
    <n v="0.81"/>
    <n v="9.35"/>
    <n v="8.6419753086419748E-2"/>
    <s v="SCALE"/>
    <x v="3"/>
  </r>
  <r>
    <s v="mikeyoshida@yahoo.com"/>
    <s v="michael"/>
    <s v="yoshida"/>
    <s v="Lahaina"/>
    <s v="HI"/>
    <n v="3200"/>
    <s v="hawaiianheat"/>
    <s v="Campaign_2"/>
    <s v="TikTok Ads"/>
    <s v="2024-01-22"/>
    <n v="800"/>
    <n v="1849"/>
    <n v="53"/>
    <n v="5"/>
    <n v="30.74"/>
    <n v="326.10000000000002"/>
    <n v="295.36"/>
    <n v="295.36"/>
    <n v="9.608327911515941"/>
    <n v="2.87"/>
    <n v="0.57999999999999996"/>
    <n v="6.15"/>
    <n v="9.4339622641509441E-2"/>
    <s v="SCALE"/>
    <x v="1"/>
  </r>
  <r>
    <s v="barrgirl70@yahoo.com"/>
    <s v="penny"/>
    <s v="vega"/>
    <s v="Bartlett"/>
    <s v="IL"/>
    <n v="900"/>
    <s v="friendship village"/>
    <s v="Campaign_14"/>
    <s v="TikTok Ads"/>
    <s v="2024-01-16"/>
    <n v="800"/>
    <n v="1610"/>
    <n v="41"/>
    <n v="4"/>
    <n v="22.51"/>
    <n v="237.15"/>
    <n v="214.64000000000001"/>
    <n v="214.64000000000001"/>
    <n v="9.5353176366059529"/>
    <n v="2.5499999999999998"/>
    <n v="0.55000000000000004"/>
    <n v="5.63"/>
    <n v="9.7560975609756101E-2"/>
    <s v="SCALE"/>
    <x v="1"/>
  </r>
  <r>
    <s v="richardprutzman@gmail.com"/>
    <s v="richard"/>
    <s v="prutzman"/>
    <s v="Lakewood"/>
    <s v="WA"/>
    <n v="2750"/>
    <s v="gless trucking"/>
    <s v="Campaign_10"/>
    <s v="TikTok Ads"/>
    <s v="2024-01-22"/>
    <n v="400"/>
    <n v="2169"/>
    <n v="64"/>
    <n v="2"/>
    <n v="26.18"/>
    <n v="77.760000000000005"/>
    <n v="51.580000000000005"/>
    <n v="51.580000000000005"/>
    <n v="1.9702062643239115"/>
    <n v="2.95"/>
    <n v="0.41"/>
    <n v="13.09"/>
    <n v="3.125E-2"/>
    <s v="SCALE"/>
    <x v="2"/>
  </r>
  <r>
    <s v="freshyounghott@gmail.com"/>
    <s v="lindale"/>
    <s v="walker"/>
    <s v="Lebanon"/>
    <s v="PA"/>
    <n v="2500"/>
    <s v="philadelphia mixers solutions"/>
    <s v="Campaign_12"/>
    <s v="TikTok Ads"/>
    <s v="2024-01-09"/>
    <n v="100"/>
    <n v="2021"/>
    <n v="43"/>
    <n v="1"/>
    <n v="25.1"/>
    <n v="64.61"/>
    <n v="39.51"/>
    <n v="39.51"/>
    <n v="1.5741035856573704"/>
    <n v="2.13"/>
    <n v="0.57999999999999996"/>
    <n v="25.1"/>
    <n v="2.3255813953488372E-2"/>
    <s v="SCALE"/>
    <x v="3"/>
  </r>
  <r>
    <s v="waiopua@gmail.com"/>
    <s v="veronica"/>
    <s v="ingalls"/>
    <s v="Tulsa"/>
    <s v="OK"/>
    <n v="5417"/>
    <s v="urs"/>
    <s v="Campaign_5"/>
    <s v="TikTok Ads"/>
    <s v="2024-01-11"/>
    <n v="500"/>
    <n v="1837"/>
    <n v="28"/>
    <n v="0"/>
    <n v="22.9"/>
    <n v="0"/>
    <n v="-22.9"/>
    <n v="-22.9"/>
    <n v="-1"/>
    <n v="1.52"/>
    <n v="0.82"/>
    <n v="0"/>
    <n v="0"/>
    <s v="PAUSE"/>
    <x v="2"/>
  </r>
  <r>
    <s v="miza1220@yahoo.com"/>
    <s v="lisa"/>
    <s v="tatum"/>
    <s v="Florissant"/>
    <s v="MO"/>
    <n v="2400"/>
    <s v="bjc"/>
    <s v="Campaign_6"/>
    <s v="TikTok Ads"/>
    <s v="2024-01-10"/>
    <n v="500"/>
    <n v="975"/>
    <n v="27"/>
    <n v="1"/>
    <n v="20.43"/>
    <n v="69.739999999999995"/>
    <n v="49.309999999999995"/>
    <n v="49.309999999999995"/>
    <n v="2.4136074400391578"/>
    <n v="2.77"/>
    <n v="0.76"/>
    <n v="20.43"/>
    <n v="3.7037037037037035E-2"/>
    <s v="SCALE"/>
    <x v="2"/>
  </r>
  <r>
    <s v="abchobot19@gmail.com"/>
    <s v="amanda"/>
    <s v="willman"/>
    <s v="Springfield"/>
    <s v="OH"/>
    <n v="3900"/>
    <s v="caousel"/>
    <s v="Campaign_18"/>
    <s v="TikTok Ads"/>
    <s v="2024-01-11"/>
    <n v="600"/>
    <n v="824"/>
    <n v="13"/>
    <n v="1"/>
    <n v="8.09"/>
    <n v="56.01"/>
    <n v="47.92"/>
    <n v="47.92"/>
    <n v="5.9233621755253401"/>
    <n v="1.58"/>
    <n v="0.62"/>
    <n v="8.09"/>
    <n v="7.6923076923076927E-2"/>
    <s v="SCALE"/>
    <x v="0"/>
  </r>
  <r>
    <s v="anna_guerrero83@yahoo.com"/>
    <s v="anna guerr"/>
    <s v="guerrero"/>
    <s v="San Jose"/>
    <s v="CA"/>
    <n v="1300"/>
    <s v="securitas security"/>
    <s v="Campaign_14"/>
    <s v="TikTok Ads"/>
    <s v="2024-01-28"/>
    <n v="1000"/>
    <n v="1496"/>
    <n v="45"/>
    <n v="0"/>
    <n v="38.14"/>
    <n v="0"/>
    <n v="-38.14"/>
    <n v="-38.14"/>
    <n v="-1"/>
    <n v="3.01"/>
    <n v="0.85"/>
    <n v="0"/>
    <n v="0"/>
    <s v="PAUSE"/>
    <x v="1"/>
  </r>
  <r>
    <s v="beth_kraning@yahoo.com"/>
    <s v="beth"/>
    <s v="kraning"/>
    <s v="Peru"/>
    <s v="IN"/>
    <n v="2700"/>
    <s v="bona vista programs"/>
    <s v="Campaign_7"/>
    <s v="TikTok Ads"/>
    <s v="2024-01-25"/>
    <n v="400"/>
    <n v="2064"/>
    <n v="52"/>
    <n v="4"/>
    <n v="26.35"/>
    <n v="240.29"/>
    <n v="213.94"/>
    <n v="213.94"/>
    <n v="8.1191650853889943"/>
    <n v="2.52"/>
    <n v="0.51"/>
    <n v="6.59"/>
    <n v="7.6923076923076927E-2"/>
    <s v="SCALE"/>
    <x v="2"/>
  </r>
  <r>
    <s v="kelley.lloyd@hotmail.com"/>
    <s v="lloyd"/>
    <s v="kelley"/>
    <s v="Chiefland"/>
    <s v="FL"/>
    <n v="1900"/>
    <s v="ve whitehurstand sons inc"/>
    <s v="Campaign_15"/>
    <s v="TikTok Ads"/>
    <s v="2024-01-05"/>
    <n v="500"/>
    <n v="2128"/>
    <n v="79"/>
    <n v="1"/>
    <n v="66.05"/>
    <n v="36.409999999999997"/>
    <n v="-29.64"/>
    <n v="-29.64"/>
    <n v="-0.44875094625283879"/>
    <n v="3.71"/>
    <n v="0.84"/>
    <n v="66.05"/>
    <n v="1.2658227848101266E-2"/>
    <s v="SCALE"/>
    <x v="2"/>
  </r>
  <r>
    <s v="rayne0449@yahoo.com"/>
    <s v="rayne"/>
    <s v="brown"/>
    <s v="Grand Junctio"/>
    <s v="CO"/>
    <n v="3600"/>
    <s v="wienerschnitzel"/>
    <s v="Campaign_18"/>
    <s v="TikTok Ads"/>
    <s v="2024-01-02"/>
    <n v="300"/>
    <n v="1463"/>
    <n v="41"/>
    <n v="0"/>
    <n v="33.26"/>
    <n v="0"/>
    <n v="-33.26"/>
    <n v="-33.26"/>
    <n v="-1"/>
    <n v="2.8"/>
    <n v="0.81"/>
    <n v="0"/>
    <n v="0"/>
    <s v="PAUSE"/>
    <x v="3"/>
  </r>
  <r>
    <s v="nick.gylling@gmail.com"/>
    <s v="nicholas"/>
    <s v="gylling"/>
    <s v="Colorado Spri"/>
    <s v="CO"/>
    <n v="1190"/>
    <s v="university of colorado"/>
    <s v="Campaign_6"/>
    <s v="TikTok Ads"/>
    <s v="2024-01-29"/>
    <n v="200"/>
    <n v="1397"/>
    <n v="27"/>
    <n v="1"/>
    <n v="13.74"/>
    <n v="73.5"/>
    <n v="59.76"/>
    <n v="59.76"/>
    <n v="4.3493449781659388"/>
    <n v="1.93"/>
    <n v="0.51"/>
    <n v="13.74"/>
    <n v="3.7037037037037035E-2"/>
    <s v="SCALE"/>
    <x v="3"/>
  </r>
  <r>
    <s v="el_jefe_monsy@yahoo.com"/>
    <s v="monsy"/>
    <s v="dejesus"/>
    <s v="Louisville"/>
    <s v="KY"/>
    <n v="1350"/>
    <s v="benefits"/>
    <s v="Campaign_19"/>
    <s v="TikTok Ads"/>
    <s v="2024-01-24"/>
    <n v="300"/>
    <n v="1812"/>
    <n v="71"/>
    <n v="2"/>
    <n v="37.049999999999997"/>
    <n v="81.66"/>
    <n v="44.61"/>
    <n v="44.61"/>
    <n v="1.2040485829959515"/>
    <n v="3.92"/>
    <n v="0.52"/>
    <n v="18.52"/>
    <n v="2.8169014084507043E-2"/>
    <s v="SCALE"/>
    <x v="3"/>
  </r>
  <r>
    <s v="msnyla.banks@gmail.com"/>
    <s v="lukita"/>
    <s v="alterma"/>
    <s v="Fort Lauderda"/>
    <s v="FL"/>
    <n v="3250"/>
    <s v="ati"/>
    <s v="Campaign_5"/>
    <s v="TikTok Ads"/>
    <s v="2024-01-20"/>
    <n v="500"/>
    <n v="1662"/>
    <n v="29"/>
    <n v="0"/>
    <n v="12.76"/>
    <n v="0"/>
    <n v="-12.76"/>
    <n v="-12.76"/>
    <n v="-1"/>
    <n v="1.74"/>
    <n v="0.44"/>
    <n v="0"/>
    <n v="0"/>
    <s v="PAUSE"/>
    <x v="2"/>
  </r>
  <r>
    <s v="goincountry79@yahoo.com"/>
    <s v="robert"/>
    <s v="almandinger"/>
    <s v="Saint Cloud"/>
    <s v="FL"/>
    <n v="1623"/>
    <s v="robertalmandinger"/>
    <s v="Campaign_3"/>
    <s v="TikTok Ads"/>
    <s v="2024-01-28"/>
    <n v="500"/>
    <n v="864"/>
    <n v="17"/>
    <n v="0"/>
    <n v="7.13"/>
    <n v="0"/>
    <n v="-7.13"/>
    <n v="-7.13"/>
    <n v="-1"/>
    <n v="1.97"/>
    <n v="0.42"/>
    <n v="0"/>
    <n v="0"/>
    <s v="PAUSE"/>
    <x v="2"/>
  </r>
  <r>
    <s v="gwin60628@yahoo.com"/>
    <s v="gwinette"/>
    <s v="oliver"/>
    <s v="Gary"/>
    <s v="IN"/>
    <n v="2300"/>
    <s v="opportunity enterprises"/>
    <s v="Campaign_13"/>
    <s v="TikTok Ads"/>
    <s v="2024-01-02"/>
    <n v="400"/>
    <n v="749"/>
    <n v="27"/>
    <n v="0"/>
    <n v="15.96"/>
    <n v="0"/>
    <n v="-15.96"/>
    <n v="-15.96"/>
    <n v="-1"/>
    <n v="3.6"/>
    <n v="0.59"/>
    <n v="0"/>
    <n v="0"/>
    <s v="PAUSE"/>
    <x v="2"/>
  </r>
  <r>
    <s v="ponchorojas54@gmail.com"/>
    <s v="alfonso"/>
    <s v="hernandez"/>
    <s v="Rochelle"/>
    <s v="IL"/>
    <n v="3500"/>
    <s v="tlc"/>
    <s v="Campaign_1"/>
    <s v="TikTok Ads"/>
    <s v="2024-01-28"/>
    <n v="300"/>
    <n v="1432"/>
    <n v="43"/>
    <n v="1"/>
    <n v="31.24"/>
    <n v="40.619999999999997"/>
    <n v="9.379999999999999"/>
    <n v="9.379999999999999"/>
    <n v="0.30025608194622277"/>
    <n v="3"/>
    <n v="0.73"/>
    <n v="31.24"/>
    <n v="2.3255813953488372E-2"/>
    <s v="SCALE"/>
    <x v="3"/>
  </r>
  <r>
    <s v="bless1ng4me@yahoo.com"/>
    <s v="charlene"/>
    <s v="jefferson"/>
    <s v="Henrico"/>
    <s v="VA"/>
    <n v="1750"/>
    <s v="intercept youth"/>
    <s v="Campaign_7"/>
    <s v="TikTok Ads"/>
    <s v="2024-01-12"/>
    <n v="400"/>
    <n v="2409"/>
    <n v="101"/>
    <n v="0"/>
    <n v="59.67"/>
    <n v="0"/>
    <n v="-59.67"/>
    <n v="-59.67"/>
    <n v="-1"/>
    <n v="4.1900000000000004"/>
    <n v="0.59"/>
    <n v="0"/>
    <n v="0"/>
    <s v="PAUSE"/>
    <x v="2"/>
  </r>
  <r>
    <s v="xbigdad311@aol.com"/>
    <s v="perry"/>
    <s v="jones"/>
    <s v="Virginia Beac"/>
    <s v="VA"/>
    <n v="2080"/>
    <s v="st gregorys school"/>
    <s v="Campaign_4"/>
    <s v="TikTok Ads"/>
    <s v="2024-01-20"/>
    <n v="200"/>
    <n v="1959"/>
    <n v="32"/>
    <n v="3"/>
    <n v="19.75"/>
    <n v="209.97"/>
    <n v="190.22"/>
    <n v="190.22"/>
    <n v="9.6313924050632913"/>
    <n v="1.63"/>
    <n v="0.62"/>
    <n v="6.58"/>
    <n v="9.375E-2"/>
    <s v="SCALE"/>
    <x v="3"/>
  </r>
  <r>
    <s v="deekinard@yahoo.com"/>
    <s v="delena"/>
    <s v="kinard"/>
    <s v="Las Vegas"/>
    <s v="NV"/>
    <n v="3500"/>
    <s v="csa"/>
    <s v="Campaign_16"/>
    <s v="TikTok Ads"/>
    <s v="2024-01-04"/>
    <n v="600"/>
    <n v="1883"/>
    <n v="83"/>
    <n v="3"/>
    <n v="35"/>
    <n v="150.47"/>
    <n v="115.47"/>
    <n v="115.47"/>
    <n v="3.2991428571428569"/>
    <n v="4.41"/>
    <n v="0.42"/>
    <n v="11.67"/>
    <n v="3.614457831325301E-2"/>
    <s v="SCALE"/>
    <x v="0"/>
  </r>
  <r>
    <s v="rene0788@gmail.com"/>
    <s v="nadine"/>
    <s v="moore"/>
    <s v="Snellville"/>
    <s v="GA"/>
    <n v="3700"/>
    <s v="cumulus media inc."/>
    <s v="Campaign_7"/>
    <s v="TikTok Ads"/>
    <s v="2024-01-06"/>
    <n v="1000"/>
    <n v="1994"/>
    <n v="66"/>
    <n v="5"/>
    <n v="48.19"/>
    <n v="373.01"/>
    <n v="324.82"/>
    <n v="324.82"/>
    <n v="6.7404025731479562"/>
    <n v="3.31"/>
    <n v="0.73"/>
    <n v="9.64"/>
    <n v="7.575757575757576E-2"/>
    <s v="SCALE"/>
    <x v="1"/>
  </r>
  <r>
    <s v="noraready@hotmail.com"/>
    <s v="nora"/>
    <s v="ready"/>
    <s v="Goodyear"/>
    <s v="AZ"/>
    <n v="4600"/>
    <s v="litchfield elem. district"/>
    <s v="Campaign_4"/>
    <s v="TikTok Ads"/>
    <s v="2024-01-27"/>
    <n v="500"/>
    <n v="2158"/>
    <n v="70"/>
    <n v="0"/>
    <n v="43.71"/>
    <n v="0"/>
    <n v="-43.71"/>
    <n v="-43.71"/>
    <n v="-1"/>
    <n v="3.24"/>
    <n v="0.62"/>
    <n v="0"/>
    <n v="0"/>
    <s v="PAUSE"/>
    <x v="2"/>
  </r>
  <r>
    <s v="marinevet1990@gmail.com"/>
    <s v="david"/>
    <s v="counterman"/>
    <s v="Effort"/>
    <s v="PA"/>
    <n v="3200"/>
    <s v="target;inc"/>
    <s v="Campaign_11"/>
    <s v="TikTok Ads"/>
    <s v="2024-01-25"/>
    <n v="400"/>
    <n v="560"/>
    <n v="11"/>
    <n v="0"/>
    <n v="6.12"/>
    <n v="0"/>
    <n v="-6.12"/>
    <n v="-6.12"/>
    <n v="-1"/>
    <n v="1.96"/>
    <n v="0.56000000000000005"/>
    <n v="0"/>
    <n v="0"/>
    <s v="PAUSE"/>
    <x v="2"/>
  </r>
  <r>
    <s v="jpensante@gmail.com"/>
    <s v="joseph"/>
    <s v="pensante"/>
    <s v="Orlando"/>
    <s v="FL"/>
    <n v="2900"/>
    <s v="rain forest cafe"/>
    <s v="Campaign_3"/>
    <s v="TikTok Ads"/>
    <s v="2024-01-22"/>
    <n v="300"/>
    <n v="1498"/>
    <n v="26"/>
    <n v="2"/>
    <n v="18.14"/>
    <n v="83"/>
    <n v="64.86"/>
    <n v="64.86"/>
    <n v="3.5755237045203967"/>
    <n v="1.74"/>
    <n v="0.7"/>
    <n v="9.07"/>
    <n v="7.6923076923076927E-2"/>
    <s v="SCALE"/>
    <x v="3"/>
  </r>
  <r>
    <s v="bhunterjohn@yahoo.com"/>
    <s v="betty"/>
    <s v="johnson"/>
    <s v="Idabel"/>
    <s v="OK"/>
    <n v="2000"/>
    <s v="kiamichi youth servi"/>
    <s v="Campaign_13"/>
    <s v="TikTok Ads"/>
    <s v="2024-01-09"/>
    <n v="200"/>
    <n v="989"/>
    <n v="15"/>
    <n v="1"/>
    <n v="8.0399999999999991"/>
    <n v="73.790000000000006"/>
    <n v="65.75"/>
    <n v="65.75"/>
    <n v="8.1778606965174134"/>
    <n v="1.52"/>
    <n v="0.54"/>
    <n v="8.0399999999999991"/>
    <n v="6.6666666666666666E-2"/>
    <s v="SCALE"/>
    <x v="3"/>
  </r>
  <r>
    <s v="lini0924@gmail.com"/>
    <s v="lina"/>
    <s v="hoyos"/>
    <s v="Kissimmee"/>
    <s v="FL"/>
    <n v="5000"/>
    <s v="health orlando"/>
    <s v="Campaign_10"/>
    <s v="TikTok Ads"/>
    <s v="2024-01-24"/>
    <n v="600"/>
    <n v="1698"/>
    <n v="27"/>
    <n v="3"/>
    <n v="15.27"/>
    <n v="146.51"/>
    <n v="131.23999999999998"/>
    <n v="131.23999999999998"/>
    <n v="8.5946299934512105"/>
    <n v="1.59"/>
    <n v="0.56999999999999995"/>
    <n v="5.09"/>
    <n v="0.1111111111111111"/>
    <s v="SCALE"/>
    <x v="0"/>
  </r>
  <r>
    <s v="jajaluv1987@yahoo.com"/>
    <s v="janet"/>
    <s v="patron"/>
    <s v="Oakland"/>
    <s v="CA"/>
    <n v="4800"/>
    <s v="east bay perintala med.asso"/>
    <s v="Campaign_2"/>
    <s v="TikTok Ads"/>
    <s v="2024-01-22"/>
    <n v="800"/>
    <n v="1332"/>
    <n v="40"/>
    <n v="0"/>
    <n v="33.81"/>
    <n v="0"/>
    <n v="-33.81"/>
    <n v="-33.81"/>
    <n v="-1"/>
    <n v="3"/>
    <n v="0.85"/>
    <n v="0"/>
    <n v="0"/>
    <s v="PAUSE"/>
    <x v="1"/>
  </r>
  <r>
    <s v="terry.ashburn@yahoo.com"/>
    <s v="terry"/>
    <s v="ashburn"/>
    <s v="Cookeville"/>
    <s v="TN"/>
    <n v="2568"/>
    <s v="all american home and lawn"/>
    <s v="Campaign_13"/>
    <s v="TikTok Ads"/>
    <s v="2024-01-22"/>
    <n v="100"/>
    <n v="607"/>
    <n v="15"/>
    <n v="1"/>
    <n v="11.97"/>
    <n v="65.650000000000006"/>
    <n v="53.680000000000007"/>
    <n v="53.680000000000007"/>
    <n v="4.4845446950710111"/>
    <n v="2.4700000000000002"/>
    <n v="0.8"/>
    <n v="11.97"/>
    <n v="6.6666666666666666E-2"/>
    <s v="SCALE"/>
    <x v="3"/>
  </r>
  <r>
    <s v="gmadison1960@yahoo.com"/>
    <s v="georgia"/>
    <s v="madison"/>
    <s v="Pinewood"/>
    <s v="SC"/>
    <n v="4800"/>
    <s v="chestnut oaks school"/>
    <s v="Campaign_12"/>
    <s v="TikTok Ads"/>
    <s v="2024-01-10"/>
    <n v="300"/>
    <n v="1257"/>
    <n v="49"/>
    <n v="2"/>
    <n v="21.6"/>
    <n v="115.78"/>
    <n v="94.18"/>
    <n v="94.18"/>
    <n v="4.3601851851851849"/>
    <n v="3.9"/>
    <n v="0.44"/>
    <n v="10.8"/>
    <n v="4.0816326530612242E-2"/>
    <s v="SCALE"/>
    <x v="3"/>
  </r>
  <r>
    <s v="latwoo5897@hotmail.com"/>
    <s v="latoyua"/>
    <s v="woodruff"/>
    <s v="Greer"/>
    <s v="SC"/>
    <n v="4100"/>
    <s v="mau workforce solutions"/>
    <s v="Campaign_4"/>
    <s v="TikTok Ads"/>
    <s v="2024-01-11"/>
    <n v="400"/>
    <n v="1049"/>
    <n v="27"/>
    <n v="2"/>
    <n v="19.13"/>
    <n v="140.74"/>
    <n v="121.61000000000001"/>
    <n v="121.61000000000001"/>
    <n v="6.3570308416100376"/>
    <n v="2.57"/>
    <n v="0.71"/>
    <n v="9.56"/>
    <n v="7.407407407407407E-2"/>
    <s v="SCALE"/>
    <x v="2"/>
  </r>
  <r>
    <s v="poolgirl324@yahoo.com"/>
    <s v="lori"/>
    <s v="powell"/>
    <s v="Duluth"/>
    <s v="GA"/>
    <n v="2400"/>
    <s v="my pool supply"/>
    <s v="Campaign_9"/>
    <s v="TikTok Ads"/>
    <s v="2024-01-14"/>
    <n v="600"/>
    <n v="819"/>
    <n v="12"/>
    <n v="0"/>
    <n v="7.07"/>
    <n v="0"/>
    <n v="-7.07"/>
    <n v="-7.07"/>
    <n v="-1"/>
    <n v="1.47"/>
    <n v="0.59"/>
    <n v="0"/>
    <n v="0"/>
    <s v="PAUSE"/>
    <x v="0"/>
  </r>
  <r>
    <s v="equalityrule@yahoo.com"/>
    <s v="eric"/>
    <s v="mays"/>
    <s v="Los Angeles"/>
    <s v="CA"/>
    <n v="1900"/>
    <s v="delta airlines"/>
    <s v="Campaign_11"/>
    <s v="TikTok Ads"/>
    <s v="2024-01-28"/>
    <n v="800"/>
    <n v="2384"/>
    <n v="103"/>
    <n v="4"/>
    <n v="52.2"/>
    <n v="147.74"/>
    <n v="95.54"/>
    <n v="95.54"/>
    <n v="1.8302681992337164"/>
    <n v="4.32"/>
    <n v="0.51"/>
    <n v="13.05"/>
    <n v="3.8834951456310676E-2"/>
    <s v="SCALE"/>
    <x v="1"/>
  </r>
  <r>
    <s v="mrswilliams_sandburgedu@hotmail.com"/>
    <s v="wendy"/>
    <s v="williams"/>
    <s v="Bloomington"/>
    <s v="IL"/>
    <n v="2800"/>
    <s v="asta care center"/>
    <s v="Campaign_11"/>
    <s v="TikTok Ads"/>
    <s v="2024-01-09"/>
    <n v="200"/>
    <n v="1187"/>
    <n v="37"/>
    <n v="0"/>
    <n v="21.84"/>
    <n v="0"/>
    <n v="-21.84"/>
    <n v="-21.84"/>
    <n v="-1"/>
    <n v="3.12"/>
    <n v="0.59"/>
    <n v="0"/>
    <n v="0"/>
    <s v="PAUSE"/>
    <x v="3"/>
  </r>
  <r>
    <s v="dasirepratter@yahoo.com"/>
    <s v="dasire"/>
    <s v="pratter"/>
    <s v="Miami"/>
    <s v="FL"/>
    <n v="3500"/>
    <s v="united states post office"/>
    <s v="Campaign_9"/>
    <s v="TikTok Ads"/>
    <s v="2024-01-22"/>
    <n v="300"/>
    <n v="746"/>
    <n v="15"/>
    <n v="0"/>
    <n v="9.68"/>
    <n v="0"/>
    <n v="-9.68"/>
    <n v="-9.68"/>
    <n v="-1"/>
    <n v="2.0099999999999998"/>
    <n v="0.65"/>
    <n v="0"/>
    <n v="0"/>
    <s v="PAUSE"/>
    <x v="3"/>
  </r>
  <r>
    <s v="ddmueller@hotmail.com"/>
    <s v="denise"/>
    <s v="mueller"/>
    <s v="North Liberty"/>
    <s v="IA"/>
    <n v="3100"/>
    <s v="nam llc"/>
    <s v="Campaign_2"/>
    <s v="TikTok Ads"/>
    <s v="2024-01-27"/>
    <n v="100"/>
    <n v="2137"/>
    <n v="49"/>
    <n v="0"/>
    <n v="30.2"/>
    <n v="0"/>
    <n v="-30.2"/>
    <n v="-30.2"/>
    <n v="-1"/>
    <n v="2.29"/>
    <n v="0.62"/>
    <n v="0"/>
    <n v="0"/>
    <s v="PAUSE"/>
    <x v="3"/>
  </r>
  <r>
    <s v="uniquechopperseattle@gmail.com"/>
    <s v="jayme"/>
    <s v="riffle"/>
    <s v="Renton"/>
    <s v="WA"/>
    <n v="2200"/>
    <s v="road samaritan"/>
    <s v="Campaign_13"/>
    <s v="TikTok Ads"/>
    <s v="2024-01-01"/>
    <n v="100"/>
    <n v="699"/>
    <n v="19"/>
    <n v="1"/>
    <n v="9.4700000000000006"/>
    <n v="48.11"/>
    <n v="38.64"/>
    <n v="38.64"/>
    <n v="4.0802534318901795"/>
    <n v="2.72"/>
    <n v="0.5"/>
    <n v="9.4700000000000006"/>
    <n v="5.2631578947368418E-2"/>
    <s v="SCALE"/>
    <x v="3"/>
  </r>
  <r>
    <s v="granpajim2@aol.com"/>
    <s v="james"/>
    <s v="fillman"/>
    <s v="Altoona"/>
    <s v="PA"/>
    <n v="1250"/>
    <s v="con rail"/>
    <s v="Campaign_20"/>
    <s v="TikTok Ads"/>
    <s v="2024-01-20"/>
    <n v="300"/>
    <n v="1016"/>
    <n v="16"/>
    <n v="0"/>
    <n v="7.91"/>
    <n v="0"/>
    <n v="-7.91"/>
    <n v="-7.91"/>
    <n v="-1"/>
    <n v="1.57"/>
    <n v="0.49"/>
    <n v="0"/>
    <n v="0"/>
    <s v="PAUSE"/>
    <x v="3"/>
  </r>
  <r>
    <s v="szonkle@yahoo.com"/>
    <s v="sam"/>
    <s v="zonkle"/>
    <s v="Ellettsville"/>
    <s v="IN"/>
    <n v="4600"/>
    <s v="jvs construction"/>
    <s v="Campaign_6"/>
    <s v="TikTok Ads"/>
    <s v="2024-01-07"/>
    <n v="700"/>
    <n v="594"/>
    <n v="20"/>
    <n v="0"/>
    <n v="15.85"/>
    <n v="0"/>
    <n v="-15.85"/>
    <n v="-15.85"/>
    <n v="-1"/>
    <n v="3.37"/>
    <n v="0.79"/>
    <n v="0"/>
    <n v="0"/>
    <s v="PAUSE"/>
    <x v="0"/>
  </r>
  <r>
    <s v="ctcontee@yahoo.com"/>
    <s v="charmaine"/>
    <s v="contee"/>
    <s v="Fair Lawn"/>
    <s v="NJ"/>
    <n v="3500"/>
    <s v="columbia bank"/>
    <s v="Campaign_7"/>
    <s v="TikTok Ads"/>
    <s v="2024-01-12"/>
    <n v="200"/>
    <n v="2050"/>
    <n v="33"/>
    <n v="0"/>
    <n v="21.92"/>
    <n v="0"/>
    <n v="-21.92"/>
    <n v="-21.92"/>
    <n v="-1"/>
    <n v="1.61"/>
    <n v="0.66"/>
    <n v="0"/>
    <n v="0"/>
    <s v="PAUSE"/>
    <x v="3"/>
  </r>
  <r>
    <s v="fotplus3@aol.com"/>
    <s v="john"/>
    <s v="flewellen"/>
    <s v="Lawton"/>
    <s v="OK"/>
    <n v="1482"/>
    <s v="techrizon"/>
    <s v="Campaign_1"/>
    <s v="TikTok Ads"/>
    <s v="2024-01-07"/>
    <n v="600"/>
    <n v="885"/>
    <n v="15"/>
    <n v="0"/>
    <n v="6.15"/>
    <n v="0"/>
    <n v="-6.15"/>
    <n v="-6.15"/>
    <n v="-1"/>
    <n v="1.69"/>
    <n v="0.41"/>
    <n v="0"/>
    <n v="0"/>
    <s v="PAUSE"/>
    <x v="0"/>
  </r>
  <r>
    <s v="zlocklear@healthkeeperz.com"/>
    <s v="zenia"/>
    <s v="locklear"/>
    <s v="Rowland"/>
    <s v="NC"/>
    <n v="1200"/>
    <s v="healthkeeperz"/>
    <s v="Campaign_5"/>
    <s v="TikTok Ads"/>
    <s v="2024-01-24"/>
    <n v="300"/>
    <n v="882"/>
    <n v="22"/>
    <n v="0"/>
    <n v="10.199999999999999"/>
    <n v="0"/>
    <n v="-10.199999999999999"/>
    <n v="-10.199999999999999"/>
    <n v="-1"/>
    <n v="2.4900000000000002"/>
    <n v="0.46"/>
    <n v="0"/>
    <n v="0"/>
    <s v="PAUSE"/>
    <x v="3"/>
  </r>
  <r>
    <s v="robertwharris2@yahoo.com"/>
    <s v="robert"/>
    <s v="harris"/>
    <s v="Massillon"/>
    <s v="OH"/>
    <n v="2750"/>
    <s v="goodrich"/>
    <s v="Campaign_10"/>
    <s v="TikTok Ads"/>
    <s v="2024-01-13"/>
    <n v="600"/>
    <n v="814"/>
    <n v="23"/>
    <n v="0"/>
    <n v="13.16"/>
    <n v="0"/>
    <n v="-13.16"/>
    <n v="-13.16"/>
    <n v="-1"/>
    <n v="2.83"/>
    <n v="0.56999999999999995"/>
    <n v="0"/>
    <n v="0"/>
    <s v="PAUSE"/>
    <x v="0"/>
  </r>
  <r>
    <s v="kelpha38@aol.com"/>
    <s v="kelly"/>
    <s v="pharr"/>
    <s v="Philadelphia"/>
    <s v="PA"/>
    <n v="2100"/>
    <s v="spring creek"/>
    <s v="Campaign_20"/>
    <s v="TikTok Ads"/>
    <s v="2024-01-20"/>
    <n v="300"/>
    <n v="1226"/>
    <n v="44"/>
    <n v="3"/>
    <n v="28.98"/>
    <n v="189.34"/>
    <n v="160.36000000000001"/>
    <n v="160.36000000000001"/>
    <n v="5.533471359558316"/>
    <n v="3.59"/>
    <n v="0.66"/>
    <n v="9.66"/>
    <n v="6.8181818181818177E-2"/>
    <s v="SCALE"/>
    <x v="3"/>
  </r>
  <r>
    <s v="jtdesoto@yahoo.com"/>
    <s v="jay"/>
    <s v="tennison"/>
    <s v="Lufkin"/>
    <s v="TX"/>
    <n v="2900"/>
    <s v="ge capital"/>
    <s v="Campaign_7"/>
    <s v="TikTok Ads"/>
    <s v="2024-01-07"/>
    <n v="300"/>
    <n v="1353"/>
    <n v="51"/>
    <n v="1"/>
    <n v="39.94"/>
    <n v="37.72"/>
    <n v="-2.2199999999999989"/>
    <n v="-2.2199999999999989"/>
    <n v="-5.5583375062593865E-2"/>
    <n v="3.77"/>
    <n v="0.78"/>
    <n v="39.94"/>
    <n v="1.9607843137254902E-2"/>
    <s v="SCALE"/>
    <x v="3"/>
  </r>
  <r>
    <s v="kris20z@hotmail.com"/>
    <s v="kris"/>
    <s v="zapanta"/>
    <s v="El Paso"/>
    <s v="TX"/>
    <n v="1800"/>
    <s v="bachmann and luthi real estate"/>
    <s v="Campaign_18"/>
    <s v="TikTok Ads"/>
    <s v="2024-01-29"/>
    <n v="100"/>
    <n v="1467"/>
    <n v="55"/>
    <n v="0"/>
    <n v="46.34"/>
    <n v="0"/>
    <n v="-46.34"/>
    <n v="-46.34"/>
    <n v="-1"/>
    <n v="3.75"/>
    <n v="0.84"/>
    <n v="0"/>
    <n v="0"/>
    <s v="PAUSE"/>
    <x v="3"/>
  </r>
  <r>
    <s v="kotlicky.david.1989@gmail.com"/>
    <s v="david"/>
    <s v="kotlicky"/>
    <s v="Downers Grove"/>
    <s v="IL"/>
    <n v="8883"/>
    <s v="spotless cleaning"/>
    <s v="Campaign_16"/>
    <s v="TikTok Ads"/>
    <s v="2024-01-31"/>
    <n v="700"/>
    <n v="1259"/>
    <n v="27"/>
    <n v="0"/>
    <n v="21.75"/>
    <n v="0"/>
    <n v="-21.75"/>
    <n v="-21.75"/>
    <n v="-1"/>
    <n v="2.14"/>
    <n v="0.81"/>
    <n v="0"/>
    <n v="0"/>
    <s v="PAUSE"/>
    <x v="0"/>
  </r>
  <r>
    <s v="kllydennis@yahoo.com"/>
    <s v="kelly"/>
    <s v="dennis"/>
    <s v="Springfield"/>
    <s v="MO"/>
    <n v="3499"/>
    <s v="496841484"/>
    <s v="Campaign_5"/>
    <s v="TikTok Ads"/>
    <s v="2024-01-20"/>
    <n v="300"/>
    <n v="1210"/>
    <n v="53"/>
    <n v="4"/>
    <n v="36.5"/>
    <n v="220.23"/>
    <n v="183.73"/>
    <n v="183.73"/>
    <n v="5.0336986301369864"/>
    <n v="4.38"/>
    <n v="0.69"/>
    <n v="9.1199999999999992"/>
    <n v="7.5471698113207544E-2"/>
    <s v="SCALE"/>
    <x v="3"/>
  </r>
  <r>
    <s v="luzvimindat95@gmail.com"/>
    <s v="larry"/>
    <s v="thomas"/>
    <s v="Arlington"/>
    <s v="TX"/>
    <n v="2000"/>
    <s v="coworx"/>
    <s v="Campaign_5"/>
    <s v="TikTok Ads"/>
    <s v="2024-01-18"/>
    <n v="400"/>
    <n v="2364"/>
    <n v="63"/>
    <n v="0"/>
    <n v="34.97"/>
    <n v="0"/>
    <n v="-34.97"/>
    <n v="-34.97"/>
    <n v="-1"/>
    <n v="2.66"/>
    <n v="0.56000000000000005"/>
    <n v="0"/>
    <n v="0"/>
    <s v="PAUSE"/>
    <x v="2"/>
  </r>
  <r>
    <s v="mtalbott16@aol.com"/>
    <s v="michael"/>
    <s v="talbott"/>
    <s v="New Braunfels"/>
    <s v="TX"/>
    <n v="2100"/>
    <s v="oooh la la beauty salon"/>
    <s v="Campaign_12"/>
    <s v="TikTok Ads"/>
    <s v="2024-01-03"/>
    <n v="1000"/>
    <n v="2400"/>
    <n v="79"/>
    <n v="6"/>
    <n v="45.41"/>
    <n v="302.17"/>
    <n v="256.76"/>
    <n v="256.76"/>
    <n v="5.6542611759524339"/>
    <n v="3.29"/>
    <n v="0.56999999999999995"/>
    <n v="7.57"/>
    <n v="7.5949367088607597E-2"/>
    <s v="SCALE"/>
    <x v="1"/>
  </r>
  <r>
    <s v="tookey3000love@yahoo.com"/>
    <s v="clytemnest"/>
    <s v="griffin"/>
    <s v="Colorado Spri"/>
    <s v="CO"/>
    <n v="2200"/>
    <s v="peak vista"/>
    <s v="Campaign_19"/>
    <s v="TikTok Ads"/>
    <s v="2024-01-04"/>
    <n v="500"/>
    <n v="1518"/>
    <n v="27"/>
    <n v="0"/>
    <n v="20.73"/>
    <n v="0"/>
    <n v="-20.73"/>
    <n v="-20.73"/>
    <n v="-1"/>
    <n v="1.78"/>
    <n v="0.77"/>
    <n v="0"/>
    <n v="0"/>
    <s v="PAUSE"/>
    <x v="2"/>
  </r>
  <r>
    <s v="ladeda0801@aol.com"/>
    <s v="linda"/>
    <s v="redden"/>
    <s v="Kingsland"/>
    <s v="TX"/>
    <n v="3900"/>
    <s v="lisd"/>
    <s v="Campaign_3"/>
    <s v="TikTok Ads"/>
    <s v="2024-01-27"/>
    <n v="800"/>
    <n v="1553"/>
    <n v="30"/>
    <n v="0"/>
    <n v="20.36"/>
    <n v="0"/>
    <n v="-20.36"/>
    <n v="-20.36"/>
    <n v="-1"/>
    <n v="1.93"/>
    <n v="0.68"/>
    <n v="0"/>
    <n v="0"/>
    <s v="PAUSE"/>
    <x v="1"/>
  </r>
  <r>
    <s v="reasepro31@yahoo.com"/>
    <s v="malcom"/>
    <s v="rease"/>
    <s v="Vineland"/>
    <s v="NJ"/>
    <n v="4000"/>
    <s v="bank of america n a"/>
    <s v="Campaign_15"/>
    <s v="TikTok Ads"/>
    <s v="2024-01-25"/>
    <n v="800"/>
    <n v="717"/>
    <n v="17"/>
    <n v="0"/>
    <n v="10.39"/>
    <n v="0"/>
    <n v="-10.39"/>
    <n v="-10.39"/>
    <n v="-1"/>
    <n v="2.37"/>
    <n v="0.61"/>
    <n v="0"/>
    <n v="0"/>
    <s v="PAUSE"/>
    <x v="1"/>
  </r>
  <r>
    <s v="platinum.fire@yahoo.com"/>
    <s v="patrick"/>
    <s v="mccormick"/>
    <s v="Colorado Spri"/>
    <s v="CO"/>
    <n v="5417"/>
    <s v="benefits"/>
    <s v="Campaign_3"/>
    <s v="TikTok Ads"/>
    <s v="2024-01-21"/>
    <n v="1000"/>
    <n v="599"/>
    <n v="10"/>
    <n v="1"/>
    <n v="7.52"/>
    <n v="67.510000000000005"/>
    <n v="59.990000000000009"/>
    <n v="59.990000000000009"/>
    <n v="7.9773936170212787"/>
    <n v="1.67"/>
    <n v="0.75"/>
    <n v="7.52"/>
    <n v="0.1"/>
    <s v="SCALE"/>
    <x v="1"/>
  </r>
  <r>
    <s v="flame42010@yahoo.com"/>
    <s v="sheldon"/>
    <s v="bonada"/>
    <s v="Los Angeles"/>
    <s v="CA"/>
    <n v="1800"/>
    <s v="blue earth digital"/>
    <s v="Campaign_10"/>
    <s v="TikTok Ads"/>
    <s v="2024-01-29"/>
    <n v="1000"/>
    <n v="1390"/>
    <n v="48"/>
    <n v="1"/>
    <n v="36.51"/>
    <n v="51.85"/>
    <n v="15.340000000000003"/>
    <n v="15.340000000000003"/>
    <n v="0.42015886058614088"/>
    <n v="3.45"/>
    <n v="0.76"/>
    <n v="36.51"/>
    <n v="2.0833333333333332E-2"/>
    <s v="SCALE"/>
    <x v="1"/>
  </r>
  <r>
    <s v="willis.james@hotmail.com"/>
    <s v="james"/>
    <s v="willis"/>
    <s v="Miami"/>
    <s v="FL"/>
    <n v="2300"/>
    <s v="student"/>
    <s v="Campaign_8"/>
    <s v="TikTok Ads"/>
    <s v="2024-01-02"/>
    <n v="600"/>
    <n v="1126"/>
    <n v="27"/>
    <n v="0"/>
    <n v="15.93"/>
    <n v="0"/>
    <n v="-15.93"/>
    <n v="-15.93"/>
    <n v="-1"/>
    <n v="2.4"/>
    <n v="0.59"/>
    <n v="0"/>
    <n v="0"/>
    <s v="PAUSE"/>
    <x v="0"/>
  </r>
  <r>
    <s v="anjelicj@gmail.com"/>
    <s v="jaquita"/>
    <s v="douglas"/>
    <s v="Chicago"/>
    <s v="IL"/>
    <n v="3250"/>
    <s v="cvs caremark"/>
    <s v="Campaign_13"/>
    <s v="TikTok Ads"/>
    <s v="2024-01-24"/>
    <n v="300"/>
    <n v="2164"/>
    <n v="44"/>
    <n v="3"/>
    <n v="35.21"/>
    <n v="147.99"/>
    <n v="112.78"/>
    <n v="112.78"/>
    <n v="3.2030673104231751"/>
    <n v="2.0299999999999998"/>
    <n v="0.8"/>
    <n v="11.74"/>
    <n v="6.8181818181818177E-2"/>
    <s v="SCALE"/>
    <x v="3"/>
  </r>
  <r>
    <s v="jessica.riley37@gmail.com"/>
    <s v="jessica da"/>
    <s v="riley"/>
    <s v="Waco"/>
    <s v="TX"/>
    <n v="3100"/>
    <s v="socialsecurity"/>
    <s v="Campaign_6"/>
    <s v="TikTok Ads"/>
    <s v="2024-01-02"/>
    <n v="600"/>
    <n v="774"/>
    <n v="22"/>
    <n v="0"/>
    <n v="15.76"/>
    <n v="0"/>
    <n v="-15.76"/>
    <n v="-15.76"/>
    <n v="-1"/>
    <n v="2.84"/>
    <n v="0.72"/>
    <n v="0"/>
    <n v="0"/>
    <s v="PAUSE"/>
    <x v="0"/>
  </r>
  <r>
    <s v="patrick_silvas@live.com"/>
    <s v="patrick"/>
    <s v="silvas"/>
    <s v="Roswell"/>
    <s v="NM"/>
    <n v="3738"/>
    <s v="dean baldwin painting"/>
    <s v="Campaign_15"/>
    <s v="TikTok Ads"/>
    <s v="2024-01-10"/>
    <n v="200"/>
    <n v="1874"/>
    <n v="78"/>
    <n v="0"/>
    <n v="57"/>
    <n v="0"/>
    <n v="-57"/>
    <n v="-57"/>
    <n v="-1"/>
    <n v="4.16"/>
    <n v="0.73"/>
    <n v="0"/>
    <n v="0"/>
    <s v="PAUSE"/>
    <x v="3"/>
  </r>
  <r>
    <s v="gabriellefuentes821@yahoo.com"/>
    <s v="gabrielle"/>
    <s v="ortiz"/>
    <s v="Jersey City"/>
    <s v="NJ"/>
    <n v="2167"/>
    <s v="nvc"/>
    <s v="Campaign_12"/>
    <s v="TikTok Ads"/>
    <s v="2024-01-11"/>
    <n v="200"/>
    <n v="2302"/>
    <n v="83"/>
    <n v="0"/>
    <n v="49.43"/>
    <n v="0"/>
    <n v="-49.43"/>
    <n v="-49.43"/>
    <n v="-1"/>
    <n v="3.61"/>
    <n v="0.6"/>
    <n v="0"/>
    <n v="0"/>
    <s v="PAUSE"/>
    <x v="3"/>
  </r>
  <r>
    <s v="jada614@live.com"/>
    <s v="marquelle"/>
    <s v="todd"/>
    <s v="Reynoldsburg"/>
    <s v="OH"/>
    <n v="1000"/>
    <s v="jpmorgan chase"/>
    <s v="Campaign_11"/>
    <s v="TikTok Ads"/>
    <s v="2024-01-03"/>
    <n v="800"/>
    <n v="2250"/>
    <n v="63"/>
    <n v="0"/>
    <n v="48.39"/>
    <n v="0"/>
    <n v="-48.39"/>
    <n v="-48.39"/>
    <n v="-1"/>
    <n v="2.8"/>
    <n v="0.77"/>
    <n v="0"/>
    <n v="0"/>
    <s v="PAUSE"/>
    <x v="1"/>
  </r>
  <r>
    <s v="brianstarn@aol.com"/>
    <s v="brian"/>
    <s v="starnes"/>
    <s v="Fort Worth"/>
    <s v="TX"/>
    <n v="2438"/>
    <s v="lindsey state jail"/>
    <s v="Campaign_17"/>
    <s v="TikTok Ads"/>
    <s v="2024-01-18"/>
    <n v="800"/>
    <n v="1330"/>
    <n v="41"/>
    <n v="1"/>
    <n v="19.100000000000001"/>
    <n v="52.11"/>
    <n v="33.01"/>
    <n v="33.01"/>
    <n v="1.7282722513089004"/>
    <n v="3.08"/>
    <n v="0.47"/>
    <n v="19.100000000000001"/>
    <n v="2.4390243902439025E-2"/>
    <s v="SCALE"/>
    <x v="1"/>
  </r>
  <r>
    <s v="adrianamercado25@gmail.com"/>
    <s v="adriana"/>
    <s v="mercado"/>
    <s v="Garden Grove"/>
    <s v="CA"/>
    <n v="1749"/>
    <s v="caravan canopy"/>
    <s v="Campaign_6"/>
    <s v="TikTok Ads"/>
    <s v="2024-01-16"/>
    <n v="700"/>
    <n v="1737"/>
    <n v="70"/>
    <n v="3"/>
    <n v="59.47"/>
    <n v="184.22"/>
    <n v="124.75"/>
    <n v="124.75"/>
    <n v="2.0976963174709939"/>
    <n v="4.03"/>
    <n v="0.85"/>
    <n v="19.82"/>
    <n v="4.2857142857142858E-2"/>
    <s v="SCALE"/>
    <x v="0"/>
  </r>
  <r>
    <s v="hpatt0307@gmail.com"/>
    <s v="heather"/>
    <s v="patt"/>
    <s v="Baytown"/>
    <s v="TX"/>
    <n v="5417"/>
    <s v="sherwood mhc"/>
    <s v="Campaign_17"/>
    <s v="TikTok Ads"/>
    <s v="2024-01-21"/>
    <n v="800"/>
    <n v="1809"/>
    <n v="33"/>
    <n v="3"/>
    <n v="25.65"/>
    <n v="131.91"/>
    <n v="106.25999999999999"/>
    <n v="106.25999999999999"/>
    <n v="4.1426900584795323"/>
    <n v="1.82"/>
    <n v="0.78"/>
    <n v="8.5500000000000007"/>
    <n v="9.0909090909090912E-2"/>
    <s v="SCALE"/>
    <x v="1"/>
  </r>
  <r>
    <s v="denise210h@hotmail.com"/>
    <s v="denise"/>
    <s v="hernandez"/>
    <s v="San Antonio"/>
    <s v="TX"/>
    <n v="2000"/>
    <s v="labcorp"/>
    <s v="Campaign_3"/>
    <s v="TikTok Ads"/>
    <s v="2024-01-07"/>
    <n v="500"/>
    <n v="2180"/>
    <n v="62"/>
    <n v="1"/>
    <n v="29.19"/>
    <n v="56.3"/>
    <n v="27.109999999999996"/>
    <n v="27.109999999999996"/>
    <n v="0.92874272010962644"/>
    <n v="2.84"/>
    <n v="0.47"/>
    <n v="29.19"/>
    <n v="1.6129032258064516E-2"/>
    <s v="SCALE"/>
    <x v="2"/>
  </r>
  <r>
    <s v="camkgm05@yahoo.com"/>
    <s v="kelly"/>
    <s v="miller"/>
    <s v="Saint Augusti"/>
    <s v="FL"/>
    <n v="5000"/>
    <s v="osteens"/>
    <s v="Campaign_18"/>
    <s v="TikTok Ads"/>
    <s v="2024-01-30"/>
    <n v="500"/>
    <n v="855"/>
    <n v="12"/>
    <n v="1"/>
    <n v="8.26"/>
    <n v="41.7"/>
    <n v="33.440000000000005"/>
    <n v="33.440000000000005"/>
    <n v="4.0484261501210659"/>
    <n v="1.4"/>
    <n v="0.69"/>
    <n v="8.26"/>
    <n v="8.3333333333333329E-2"/>
    <s v="SCALE"/>
    <x v="2"/>
  </r>
  <r>
    <s v="gcgbaby13@gmail.com"/>
    <s v="gabrielle"/>
    <s v="collins"/>
    <s v="Parker"/>
    <s v="CO"/>
    <n v="2100"/>
    <s v="rigid building systems"/>
    <s v="Campaign_17"/>
    <s v="TikTok Ads"/>
    <s v="2024-01-20"/>
    <n v="1000"/>
    <n v="1349"/>
    <n v="24"/>
    <n v="0"/>
    <n v="13.35"/>
    <n v="0"/>
    <n v="-13.35"/>
    <n v="-13.35"/>
    <n v="-1"/>
    <n v="1.78"/>
    <n v="0.56000000000000005"/>
    <n v="0"/>
    <n v="0"/>
    <s v="PAUSE"/>
    <x v="1"/>
  </r>
  <r>
    <s v="hkmickeygirl@yahoo.com"/>
    <s v="michelle"/>
    <s v="hooks"/>
    <s v="Vallejo"/>
    <s v="CA"/>
    <n v="2000"/>
    <s v="toys r us"/>
    <s v="Campaign_11"/>
    <s v="TikTok Ads"/>
    <s v="2024-01-31"/>
    <n v="100"/>
    <n v="1315"/>
    <n v="54"/>
    <n v="5"/>
    <n v="37.75"/>
    <n v="179.89"/>
    <n v="142.13999999999999"/>
    <n v="142.13999999999999"/>
    <n v="3.7652980132450327"/>
    <n v="4.1100000000000003"/>
    <n v="0.7"/>
    <n v="7.55"/>
    <n v="9.2592592592592587E-2"/>
    <s v="SCALE"/>
    <x v="3"/>
  </r>
  <r>
    <s v="morgan.harvell@yahoo.com"/>
    <s v="morgan"/>
    <s v="harvell"/>
    <s v="Los Angeles"/>
    <s v="CA"/>
    <n v="2383"/>
    <s v="universal protection"/>
    <s v="Campaign_5"/>
    <s v="TikTok Ads"/>
    <s v="2024-01-19"/>
    <n v="700"/>
    <n v="1340"/>
    <n v="60"/>
    <n v="1"/>
    <n v="42.37"/>
    <n v="39.22"/>
    <n v="-3.1499999999999986"/>
    <n v="-3.1499999999999986"/>
    <n v="-7.4345055463771501E-2"/>
    <n v="4.4800000000000004"/>
    <n v="0.71"/>
    <n v="42.37"/>
    <n v="1.6666666666666666E-2"/>
    <s v="SCALE"/>
    <x v="0"/>
  </r>
  <r>
    <s v="cuteling1012@hotmail.com"/>
    <s v="shufen"/>
    <s v="hu"/>
    <s v="Alhambra"/>
    <s v="CA"/>
    <n v="1600"/>
    <s v="cyntron payroll solutions"/>
    <s v="Campaign_1"/>
    <s v="TikTok Ads"/>
    <s v="2024-01-07"/>
    <n v="700"/>
    <n v="1152"/>
    <n v="33"/>
    <n v="1"/>
    <n v="18.34"/>
    <n v="46.52"/>
    <n v="28.180000000000003"/>
    <n v="28.180000000000003"/>
    <n v="1.5365321701199566"/>
    <n v="2.86"/>
    <n v="0.56000000000000005"/>
    <n v="18.34"/>
    <n v="3.0303030303030304E-2"/>
    <s v="SCALE"/>
    <x v="0"/>
  </r>
  <r>
    <s v="billgrestorred@hotmail.com"/>
    <s v="william"/>
    <s v="guill"/>
    <s v="El Cajon"/>
    <s v="CA"/>
    <n v="4300"/>
    <s v="county of san diego"/>
    <s v="Campaign_9"/>
    <s v="TikTok Ads"/>
    <s v="2024-01-05"/>
    <n v="400"/>
    <n v="816"/>
    <n v="28"/>
    <n v="0"/>
    <n v="12.18"/>
    <n v="0"/>
    <n v="-12.18"/>
    <n v="-12.18"/>
    <n v="-1"/>
    <n v="3.43"/>
    <n v="0.44"/>
    <n v="0"/>
    <n v="0"/>
    <s v="PAUSE"/>
    <x v="2"/>
  </r>
  <r>
    <s v="yummiest1707@gmail.com"/>
    <s v="natalie"/>
    <s v="fitzgerald"/>
    <s v="Vallejo"/>
    <s v="CA"/>
    <n v="4100"/>
    <s v="kaiser"/>
    <s v="Campaign_11"/>
    <s v="TikTok Ads"/>
    <s v="2024-01-26"/>
    <n v="400"/>
    <n v="702"/>
    <n v="11"/>
    <n v="0"/>
    <n v="5.95"/>
    <n v="0"/>
    <n v="-5.95"/>
    <n v="-5.95"/>
    <n v="-1"/>
    <n v="1.57"/>
    <n v="0.54"/>
    <n v="0"/>
    <n v="0"/>
    <s v="PAUSE"/>
    <x v="2"/>
  </r>
  <r>
    <s v="dadsfireboys@aol.com"/>
    <s v="michael"/>
    <s v="hack"/>
    <s v="Elizabethtown"/>
    <s v="KY"/>
    <n v="3856"/>
    <s v="benefits"/>
    <s v="Campaign_9"/>
    <s v="TikTok Ads"/>
    <s v="2024-01-26"/>
    <n v="500"/>
    <n v="1600"/>
    <n v="33"/>
    <n v="0"/>
    <n v="15.95"/>
    <n v="0"/>
    <n v="-15.95"/>
    <n v="-15.95"/>
    <n v="-1"/>
    <n v="2.06"/>
    <n v="0.48"/>
    <n v="0"/>
    <n v="0"/>
    <s v="PAUSE"/>
    <x v="2"/>
  </r>
  <r>
    <s v="yvonneguest@hotmail.com"/>
    <s v="yvonne"/>
    <s v="guest"/>
    <s v="Chicago"/>
    <s v="IL"/>
    <n v="1500"/>
    <s v="play learn grow home daycare"/>
    <s v="Campaign_16"/>
    <s v="TikTok Ads"/>
    <s v="2024-01-25"/>
    <n v="400"/>
    <n v="2456"/>
    <n v="41"/>
    <n v="0"/>
    <n v="34.03"/>
    <n v="0"/>
    <n v="-34.03"/>
    <n v="-34.03"/>
    <n v="-1"/>
    <n v="1.67"/>
    <n v="0.83"/>
    <n v="0"/>
    <n v="0"/>
    <s v="PAUSE"/>
    <x v="2"/>
  </r>
  <r>
    <s v="shawnrjessop@yahoo.com"/>
    <s v="shawn"/>
    <s v="jessop"/>
    <s v="Magna"/>
    <s v="UT"/>
    <n v="9999"/>
    <s v="draper chiropractor"/>
    <s v="Campaign_4"/>
    <s v="TikTok Ads"/>
    <s v="2024-01-25"/>
    <n v="800"/>
    <n v="1524"/>
    <n v="47"/>
    <n v="2"/>
    <n v="29.5"/>
    <n v="147.38"/>
    <n v="117.88"/>
    <n v="117.88"/>
    <n v="3.9959322033898306"/>
    <n v="3.08"/>
    <n v="0.63"/>
    <n v="14.75"/>
    <n v="4.2553191489361701E-2"/>
    <s v="SCALE"/>
    <x v="1"/>
  </r>
  <r>
    <s v="faireytale1@q.com"/>
    <s v="victoria"/>
    <s v="beckish"/>
    <s v="Littleton"/>
    <s v="CO"/>
    <n v="2000"/>
    <s v="lenderlive"/>
    <s v="Campaign_16"/>
    <s v="TikTok Ads"/>
    <s v="2024-01-16"/>
    <n v="700"/>
    <n v="2169"/>
    <n v="73"/>
    <n v="0"/>
    <n v="48.79"/>
    <n v="0"/>
    <n v="-48.79"/>
    <n v="-48.79"/>
    <n v="-1"/>
    <n v="3.37"/>
    <n v="0.67"/>
    <n v="0"/>
    <n v="0"/>
    <s v="PAUSE"/>
    <x v="0"/>
  </r>
  <r>
    <s v="hannahharbert@hotmail.com"/>
    <s v="hannah"/>
    <s v="harbert"/>
    <s v="Winter Park"/>
    <s v="CO"/>
    <n v="2000"/>
    <s v="intrawest"/>
    <s v="Campaign_5"/>
    <s v="TikTok Ads"/>
    <s v="2024-01-22"/>
    <n v="800"/>
    <n v="899"/>
    <n v="35"/>
    <n v="3"/>
    <n v="19.59"/>
    <n v="159.84"/>
    <n v="140.25"/>
    <n v="140.25"/>
    <n v="7.1592649310872893"/>
    <n v="3.89"/>
    <n v="0.56000000000000005"/>
    <n v="6.53"/>
    <n v="8.5714285714285715E-2"/>
    <s v="SCALE"/>
    <x v="1"/>
  </r>
  <r>
    <s v="hackler9295@gmail.com"/>
    <s v="angela"/>
    <s v="hackler"/>
    <s v="Sapulpa"/>
    <s v="OK"/>
    <n v="5000"/>
    <s v="brian leonard"/>
    <s v="Campaign_8"/>
    <s v="TikTok Ads"/>
    <s v="2024-01-18"/>
    <n v="600"/>
    <n v="744"/>
    <n v="14"/>
    <n v="0"/>
    <n v="9.57"/>
    <n v="0"/>
    <n v="-9.57"/>
    <n v="-9.57"/>
    <n v="-1"/>
    <n v="1.88"/>
    <n v="0.68"/>
    <n v="0"/>
    <n v="0"/>
    <s v="PAUSE"/>
    <x v="0"/>
  </r>
  <r>
    <s v="famortins@hotmail.com"/>
    <s v="francisco"/>
    <s v="arce"/>
    <s v="North Miami B"/>
    <s v="FL"/>
    <n v="5000"/>
    <s v="monumentallife"/>
    <s v="Campaign_13"/>
    <s v="TikTok Ads"/>
    <s v="2024-01-26"/>
    <n v="200"/>
    <n v="1970"/>
    <n v="62"/>
    <n v="7"/>
    <n v="46.09"/>
    <n v="327.49"/>
    <n v="281.39999999999998"/>
    <n v="281.39999999999998"/>
    <n v="6.1054458667823814"/>
    <n v="3.15"/>
    <n v="0.74"/>
    <n v="6.58"/>
    <n v="0.11290322580645161"/>
    <s v="SCALE"/>
    <x v="3"/>
  </r>
  <r>
    <s v="jarchie4x4@yahoo.com"/>
    <s v="john"/>
    <s v="archie"/>
    <s v="Saint Petersb"/>
    <s v="FL"/>
    <n v="4400"/>
    <s v="p.s.t.apublictransitser"/>
    <s v="Campaign_6"/>
    <s v="TikTok Ads"/>
    <s v="2024-01-05"/>
    <n v="400"/>
    <n v="1113"/>
    <n v="49"/>
    <n v="0"/>
    <n v="23.86"/>
    <n v="0"/>
    <n v="-23.86"/>
    <n v="-23.86"/>
    <n v="-1"/>
    <n v="4.4000000000000004"/>
    <n v="0.49"/>
    <n v="0"/>
    <n v="0"/>
    <s v="PAUSE"/>
    <x v="2"/>
  </r>
  <r>
    <s v="robertraymond2772@hotmail.com"/>
    <s v="robert"/>
    <s v="askintowicz"/>
    <s v="Jupiter"/>
    <s v="FL"/>
    <n v="4000"/>
    <s v="concentricentertainment"/>
    <s v="Campaign_15"/>
    <s v="TikTok Ads"/>
    <s v="2024-01-13"/>
    <n v="300"/>
    <n v="1962"/>
    <n v="49"/>
    <n v="1"/>
    <n v="26.87"/>
    <n v="43.36"/>
    <n v="16.489999999999998"/>
    <n v="16.489999999999998"/>
    <n v="0.61369557126907326"/>
    <n v="2.5"/>
    <n v="0.55000000000000004"/>
    <n v="26.87"/>
    <n v="2.0408163265306121E-2"/>
    <s v="SCALE"/>
    <x v="3"/>
  </r>
  <r>
    <s v="rosebelly63@yahoo.com"/>
    <s v="sandra"/>
    <s v="anderson"/>
    <s v="Fort Lauderda"/>
    <s v="FL"/>
    <n v="1700"/>
    <s v="ymcaofbroward"/>
    <s v="Campaign_11"/>
    <s v="TikTok Ads"/>
    <s v="2024-01-04"/>
    <n v="800"/>
    <n v="952"/>
    <n v="37"/>
    <n v="0"/>
    <n v="22.84"/>
    <n v="0"/>
    <n v="-22.84"/>
    <n v="-22.84"/>
    <n v="-1"/>
    <n v="3.89"/>
    <n v="0.62"/>
    <n v="0"/>
    <n v="0"/>
    <s v="PAUSE"/>
    <x v="1"/>
  </r>
  <r>
    <s v="scottbaird71@yahoo.com"/>
    <s v="scott"/>
    <s v="baird"/>
    <s v="Pomona Park"/>
    <s v="FL"/>
    <n v="2700"/>
    <s v="bairdsplumbing"/>
    <s v="Campaign_7"/>
    <s v="TikTok Ads"/>
    <s v="2024-01-11"/>
    <n v="300"/>
    <n v="810"/>
    <n v="21"/>
    <n v="2"/>
    <n v="14.56"/>
    <n v="126.1"/>
    <n v="111.53999999999999"/>
    <n v="111.53999999999999"/>
    <n v="7.6607142857142847"/>
    <n v="2.59"/>
    <n v="0.69"/>
    <n v="7.28"/>
    <n v="9.5238095238095233E-2"/>
    <s v="SCALE"/>
    <x v="3"/>
  </r>
  <r>
    <s v="tyninamarie@yahoo.com"/>
    <s v="tynina"/>
    <s v="grissom"/>
    <s v="Saint Louis"/>
    <s v="MO"/>
    <n v="3300"/>
    <s v="p.l.m maintaince company"/>
    <s v="Campaign_11"/>
    <s v="TikTok Ads"/>
    <s v="2024-01-02"/>
    <n v="700"/>
    <n v="1761"/>
    <n v="58"/>
    <n v="2"/>
    <n v="30.84"/>
    <n v="89.49"/>
    <n v="58.649999999999991"/>
    <n v="58.649999999999991"/>
    <n v="1.9017509727626456"/>
    <n v="3.29"/>
    <n v="0.53"/>
    <n v="15.42"/>
    <n v="3.4482758620689655E-2"/>
    <s v="SCALE"/>
    <x v="0"/>
  </r>
  <r>
    <s v="howard.ashlee96@gmail.com"/>
    <s v="ashlee"/>
    <s v="howard"/>
    <s v="Roanoke"/>
    <s v="VA"/>
    <n v="2000"/>
    <s v="home shopping network"/>
    <s v="Campaign_10"/>
    <s v="TikTok Ads"/>
    <s v="2024-01-06"/>
    <n v="500"/>
    <n v="1755"/>
    <n v="51"/>
    <n v="1"/>
    <n v="25.22"/>
    <n v="57.87"/>
    <n v="32.65"/>
    <n v="32.65"/>
    <n v="1.2946074544012689"/>
    <n v="2.91"/>
    <n v="0.49"/>
    <n v="25.22"/>
    <n v="1.9607843137254902E-2"/>
    <s v="SCALE"/>
    <x v="2"/>
  </r>
  <r>
    <s v="edilsaunitas@yahoo.com"/>
    <s v="edilsa"/>
    <s v="gutierrez"/>
    <s v="Richmond"/>
    <s v="VA"/>
    <n v="4693"/>
    <s v="richmond public school"/>
    <s v="Campaign_20"/>
    <s v="TikTok Ads"/>
    <s v="2024-01-31"/>
    <n v="500"/>
    <n v="1372"/>
    <n v="59"/>
    <n v="0"/>
    <n v="42"/>
    <n v="0"/>
    <n v="-42"/>
    <n v="-42"/>
    <n v="-1"/>
    <n v="4.3"/>
    <n v="0.71"/>
    <n v="0"/>
    <n v="0"/>
    <s v="PAUSE"/>
    <x v="2"/>
  </r>
  <r>
    <s v="medic2c@cox.net"/>
    <s v="jason"/>
    <s v="hartman"/>
    <s v="Roanoke"/>
    <s v="VA"/>
    <n v="3700"/>
    <s v="botetourt county emergency ser"/>
    <s v="Campaign_9"/>
    <s v="TikTok Ads"/>
    <s v="2024-01-12"/>
    <n v="100"/>
    <n v="1107"/>
    <n v="43"/>
    <n v="3"/>
    <n v="22.53"/>
    <n v="113.01"/>
    <n v="90.48"/>
    <n v="90.48"/>
    <n v="4.0159786950732359"/>
    <n v="3.88"/>
    <n v="0.52"/>
    <n v="7.51"/>
    <n v="6.9767441860465115E-2"/>
    <s v="SCALE"/>
    <x v="3"/>
  </r>
  <r>
    <s v="kyhopson@gmail.com"/>
    <s v="karen"/>
    <s v="hopson"/>
    <s v="Yorktown"/>
    <s v="VA"/>
    <n v="2305"/>
    <s v="suffolk public defender"/>
    <s v="Campaign_17"/>
    <s v="TikTok Ads"/>
    <s v="2024-01-25"/>
    <n v="100"/>
    <n v="1092"/>
    <n v="43"/>
    <n v="0"/>
    <n v="17.64"/>
    <n v="0"/>
    <n v="-17.64"/>
    <n v="-17.64"/>
    <n v="-1"/>
    <n v="3.94"/>
    <n v="0.41"/>
    <n v="0"/>
    <n v="0"/>
    <s v="PAUSE"/>
    <x v="3"/>
  </r>
  <r>
    <s v="cubanchico2718@yahoo.com"/>
    <s v="alexis"/>
    <s v="rodriguez"/>
    <s v="Miami"/>
    <s v="FL"/>
    <n v="4200"/>
    <s v="self"/>
    <s v="Campaign_4"/>
    <s v="TikTok Ads"/>
    <s v="2024-01-13"/>
    <n v="1000"/>
    <n v="2315"/>
    <n v="77"/>
    <n v="2"/>
    <n v="36.020000000000003"/>
    <n v="114.55"/>
    <n v="78.53"/>
    <n v="78.53"/>
    <n v="2.1801776790671847"/>
    <n v="3.33"/>
    <n v="0.47"/>
    <n v="18.010000000000002"/>
    <n v="2.5974025974025976E-2"/>
    <s v="SCALE"/>
    <x v="1"/>
  </r>
  <r>
    <s v="fabulousbrad@yahoo.com"/>
    <s v="brad"/>
    <s v="mankin"/>
    <s v="Evansville"/>
    <s v="IN"/>
    <n v="2500"/>
    <s v="huebner and son trucking"/>
    <s v="Campaign_18"/>
    <s v="TikTok Ads"/>
    <s v="2024-01-04"/>
    <n v="500"/>
    <n v="2388"/>
    <n v="39"/>
    <n v="4"/>
    <n v="31.98"/>
    <n v="256.75"/>
    <n v="224.77"/>
    <n v="224.77"/>
    <n v="7.0284552845528454"/>
    <n v="1.63"/>
    <n v="0.82"/>
    <n v="8"/>
    <n v="0.10256410256410256"/>
    <s v="SCALE"/>
    <x v="2"/>
  </r>
  <r>
    <s v="cociciamm@gmail.com"/>
    <s v="cocicia"/>
    <s v="marshall"/>
    <s v="Carson"/>
    <s v="CA"/>
    <n v="4100"/>
    <s v="childrens hospital  la county"/>
    <s v="Campaign_2"/>
    <s v="TikTok Ads"/>
    <s v="2024-01-07"/>
    <n v="1000"/>
    <n v="540"/>
    <n v="13"/>
    <n v="0"/>
    <n v="7.3"/>
    <n v="0"/>
    <n v="-7.3"/>
    <n v="-7.3"/>
    <n v="-1"/>
    <n v="2.41"/>
    <n v="0.56000000000000005"/>
    <n v="0"/>
    <n v="0"/>
    <s v="PAUSE"/>
    <x v="1"/>
  </r>
  <r>
    <s v="dmriggi@aol.com"/>
    <s v="donna"/>
    <s v="mattei riggi"/>
    <s v="Findlay"/>
    <s v="OH"/>
    <n v="3900"/>
    <s v="donnas cookies"/>
    <s v="Campaign_8"/>
    <s v="TikTok Ads"/>
    <s v="2024-01-06"/>
    <n v="300"/>
    <n v="537"/>
    <n v="11"/>
    <n v="0"/>
    <n v="7.55"/>
    <n v="0"/>
    <n v="-7.55"/>
    <n v="-7.55"/>
    <n v="-1"/>
    <n v="2.0499999999999998"/>
    <n v="0.69"/>
    <n v="0"/>
    <n v="0"/>
    <s v="PAUSE"/>
    <x v="3"/>
  </r>
  <r>
    <s v="jenniferbaker60@yahoo.com"/>
    <s v="jennifer"/>
    <s v="baker"/>
    <s v="Cleveland"/>
    <s v="OH"/>
    <n v="6000"/>
    <s v="disable"/>
    <s v="Campaign_2"/>
    <s v="TikTok Ads"/>
    <s v="2024-01-05"/>
    <n v="200"/>
    <n v="820"/>
    <n v="31"/>
    <n v="0"/>
    <n v="14.04"/>
    <n v="0"/>
    <n v="-14.04"/>
    <n v="-14.04"/>
    <n v="-1"/>
    <n v="3.78"/>
    <n v="0.45"/>
    <n v="0"/>
    <n v="0"/>
    <s v="PAUSE"/>
    <x v="3"/>
  </r>
  <r>
    <s v="wduncanjr@yahoo.com"/>
    <s v="william"/>
    <s v="duncan"/>
    <s v="Blacklick"/>
    <s v="OH"/>
    <n v="6000"/>
    <s v="limited brands"/>
    <s v="Campaign_19"/>
    <s v="TikTok Ads"/>
    <s v="2024-01-28"/>
    <n v="1000"/>
    <n v="2066"/>
    <n v="67"/>
    <n v="7"/>
    <n v="49.22"/>
    <n v="409.05"/>
    <n v="359.83000000000004"/>
    <n v="359.83000000000004"/>
    <n v="7.3106460788297447"/>
    <n v="3.24"/>
    <n v="0.73"/>
    <n v="7.03"/>
    <n v="0.1044776119402985"/>
    <s v="SCALE"/>
    <x v="1"/>
  </r>
  <r>
    <s v="tarrowrenee@yahoo.com"/>
    <s v="torian"/>
    <s v="randles"/>
    <s v="Phoenix"/>
    <s v="AZ"/>
    <n v="3300"/>
    <s v="harkins"/>
    <s v="Campaign_20"/>
    <s v="TikTok Ads"/>
    <s v="2024-01-06"/>
    <n v="200"/>
    <n v="681"/>
    <n v="20"/>
    <n v="1"/>
    <n v="11.12"/>
    <n v="49.5"/>
    <n v="38.380000000000003"/>
    <n v="38.380000000000003"/>
    <n v="3.4514388489208638"/>
    <n v="2.94"/>
    <n v="0.56000000000000005"/>
    <n v="11.12"/>
    <n v="0.05"/>
    <s v="SCALE"/>
    <x v="3"/>
  </r>
  <r>
    <s v="sharonp@psci.net"/>
    <s v="sharon"/>
    <s v="peter"/>
    <s v="Tell City"/>
    <s v="IN"/>
    <n v="3500"/>
    <s v="nof"/>
    <s v="Campaign_19"/>
    <s v="TikTok Ads"/>
    <s v="2024-01-06"/>
    <n v="1000"/>
    <n v="935"/>
    <n v="35"/>
    <n v="3"/>
    <n v="29.05"/>
    <n v="125.36"/>
    <n v="96.31"/>
    <n v="96.31"/>
    <n v="3.3153184165232359"/>
    <n v="3.74"/>
    <n v="0.83"/>
    <n v="9.68"/>
    <n v="8.5714285714285715E-2"/>
    <s v="SCALE"/>
    <x v="1"/>
  </r>
  <r>
    <s v="picardia@bellsouth.net"/>
    <s v="annette"/>
    <s v="picardi"/>
    <s v="Pompano Beach"/>
    <s v="FL"/>
    <n v="1000"/>
    <s v="critter sitter"/>
    <s v="Campaign_18"/>
    <s v="TikTok Ads"/>
    <s v="2024-01-25"/>
    <n v="600"/>
    <n v="2471"/>
    <n v="100"/>
    <n v="9"/>
    <n v="66.86"/>
    <n v="527.55999999999995"/>
    <n v="460.69999999999993"/>
    <n v="460.69999999999993"/>
    <n v="6.8905174992521676"/>
    <n v="4.05"/>
    <n v="0.67"/>
    <n v="7.43"/>
    <n v="0.09"/>
    <s v="SCALE"/>
    <x v="0"/>
  </r>
  <r>
    <s v="joystree2@yahoo.com"/>
    <s v="joy"/>
    <s v="merlenbach"/>
    <s v="Jacksonville"/>
    <s v="FL"/>
    <n v="1600"/>
    <s v="directbuy"/>
    <s v="Campaign_2"/>
    <s v="TikTok Ads"/>
    <s v="2024-01-17"/>
    <n v="600"/>
    <n v="1024"/>
    <n v="38"/>
    <n v="1"/>
    <n v="22.34"/>
    <n v="58.31"/>
    <n v="35.97"/>
    <n v="35.97"/>
    <n v="1.6101163831692031"/>
    <n v="3.71"/>
    <n v="0.59"/>
    <n v="22.34"/>
    <n v="2.6315789473684209E-2"/>
    <s v="SCALE"/>
    <x v="0"/>
  </r>
  <r>
    <s v="bekmertes@hotmail.com"/>
    <s v="william"/>
    <s v="mertes"/>
    <s v="Hemet"/>
    <s v="CA"/>
    <n v="3002"/>
    <s v="citrus motors"/>
    <s v="Campaign_11"/>
    <s v="TikTok Ads"/>
    <s v="2024-01-18"/>
    <n v="800"/>
    <n v="840"/>
    <n v="22"/>
    <n v="2"/>
    <n v="13.99"/>
    <n v="144.07"/>
    <n v="130.07999999999998"/>
    <n v="130.07999999999998"/>
    <n v="9.2980700500357383"/>
    <n v="2.62"/>
    <n v="0.64"/>
    <n v="7"/>
    <n v="9.0909090909090912E-2"/>
    <s v="SCALE"/>
    <x v="1"/>
  </r>
  <r>
    <s v="samjohnsonii@yahoo.com"/>
    <s v="samuel"/>
    <s v="johnson"/>
    <s v="Raleigh"/>
    <s v="NC"/>
    <n v="5395"/>
    <s v="american airlines"/>
    <s v="Campaign_7"/>
    <s v="TikTok Ads"/>
    <s v="2024-01-01"/>
    <n v="600"/>
    <n v="2338"/>
    <n v="91"/>
    <n v="0"/>
    <n v="46.5"/>
    <n v="0"/>
    <n v="-46.5"/>
    <n v="-46.5"/>
    <n v="-1"/>
    <n v="3.89"/>
    <n v="0.51"/>
    <n v="0"/>
    <n v="0"/>
    <s v="PAUSE"/>
    <x v="0"/>
  </r>
  <r>
    <s v="jasn9218@gmail.com"/>
    <s v="jasonech"/>
    <s v="phillips"/>
    <s v="Glendale"/>
    <s v="AZ"/>
    <n v="4700"/>
    <s v="cognizant technology solutions"/>
    <s v="Campaign_5"/>
    <s v="TikTok Ads"/>
    <s v="2024-01-15"/>
    <n v="600"/>
    <n v="1328"/>
    <n v="45"/>
    <n v="0"/>
    <n v="21.91"/>
    <n v="0"/>
    <n v="-21.91"/>
    <n v="-21.91"/>
    <n v="-1"/>
    <n v="3.39"/>
    <n v="0.49"/>
    <n v="0"/>
    <n v="0"/>
    <s v="PAUSE"/>
    <x v="0"/>
  </r>
  <r>
    <s v="sophiemagee31@yahoo.com"/>
    <s v="sophie"/>
    <s v="magee"/>
    <s v="Romeoville"/>
    <s v="IL"/>
    <n v="3100"/>
    <s v="social security administration"/>
    <s v="Campaign_4"/>
    <s v="TikTok Ads"/>
    <s v="2024-01-18"/>
    <n v="600"/>
    <n v="2042"/>
    <n v="65"/>
    <n v="0"/>
    <n v="34.28"/>
    <n v="0"/>
    <n v="-34.28"/>
    <n v="-34.28"/>
    <n v="-1"/>
    <n v="3.18"/>
    <n v="0.53"/>
    <n v="0"/>
    <n v="0"/>
    <s v="PAUSE"/>
    <x v="0"/>
  </r>
  <r>
    <s v="leeeliassaint@yahoo.com"/>
    <s v="lherisson"/>
    <s v="eliassaint"/>
    <s v="Union"/>
    <s v="NJ"/>
    <n v="1500"/>
    <s v="benefits"/>
    <s v="Campaign_13"/>
    <s v="TikTok Ads"/>
    <s v="2024-01-03"/>
    <n v="800"/>
    <n v="1775"/>
    <n v="64"/>
    <n v="0"/>
    <n v="54.15"/>
    <n v="0"/>
    <n v="-54.15"/>
    <n v="-54.15"/>
    <n v="-1"/>
    <n v="3.61"/>
    <n v="0.85"/>
    <n v="0"/>
    <n v="0"/>
    <s v="PAUSE"/>
    <x v="1"/>
  </r>
  <r>
    <s v="cullensperk@yahoo.com"/>
    <s v="cullen"/>
    <s v="perkins"/>
    <s v="Wilmington"/>
    <s v="NC"/>
    <n v="1517"/>
    <s v="benefits"/>
    <s v="Campaign_8"/>
    <s v="TikTok Ads"/>
    <s v="2024-01-01"/>
    <n v="600"/>
    <n v="2206"/>
    <n v="95"/>
    <n v="0"/>
    <n v="41.97"/>
    <n v="0"/>
    <n v="-41.97"/>
    <n v="-41.97"/>
    <n v="-1"/>
    <n v="4.3099999999999996"/>
    <n v="0.44"/>
    <n v="0"/>
    <n v="0"/>
    <s v="PAUSE"/>
    <x v="0"/>
  </r>
  <r>
    <s v="dadlittlelady@yahoo.com"/>
    <s v="latoria"/>
    <s v="davis"/>
    <s v="Birmingham"/>
    <s v="AL"/>
    <n v="3497"/>
    <s v="magonila ridge"/>
    <s v="Campaign_17"/>
    <s v="TikTok Ads"/>
    <s v="2024-01-08"/>
    <n v="400"/>
    <n v="2346"/>
    <n v="85"/>
    <n v="4"/>
    <n v="62.64"/>
    <n v="154.72999999999999"/>
    <n v="92.089999999999989"/>
    <n v="92.089999999999989"/>
    <n v="1.4701468710089398"/>
    <n v="3.62"/>
    <n v="0.74"/>
    <n v="15.66"/>
    <n v="4.7058823529411764E-2"/>
    <s v="SCALE"/>
    <x v="2"/>
  </r>
  <r>
    <s v="primalforce21@gmail.com"/>
    <s v="donnell"/>
    <s v="arce"/>
    <s v="Stockton"/>
    <s v="CA"/>
    <n v="3120"/>
    <s v="c and c sales solutions"/>
    <s v="Campaign_10"/>
    <s v="TikTok Ads"/>
    <s v="2024-01-15"/>
    <n v="300"/>
    <n v="1994"/>
    <n v="43"/>
    <n v="4"/>
    <n v="24.49"/>
    <n v="141.80000000000001"/>
    <n v="117.31000000000002"/>
    <n v="117.31000000000002"/>
    <n v="4.7901184156798706"/>
    <n v="2.16"/>
    <n v="0.56999999999999995"/>
    <n v="6.12"/>
    <n v="9.3023255813953487E-2"/>
    <s v="SCALE"/>
    <x v="3"/>
  </r>
  <r>
    <s v="david_soule@yahoo.com"/>
    <s v="david"/>
    <s v="soule"/>
    <s v="Citrus Height"/>
    <s v="CA"/>
    <n v="3000"/>
    <s v="securitas security"/>
    <s v="Campaign_14"/>
    <s v="TikTok Ads"/>
    <s v="2024-01-12"/>
    <n v="1000"/>
    <n v="1342"/>
    <n v="44"/>
    <n v="0"/>
    <n v="33.619999999999997"/>
    <n v="0"/>
    <n v="-33.619999999999997"/>
    <n v="-33.619999999999997"/>
    <n v="-1"/>
    <n v="3.28"/>
    <n v="0.76"/>
    <n v="0"/>
    <n v="0"/>
    <s v="PAUSE"/>
    <x v="1"/>
  </r>
  <r>
    <s v="tomlink44@yahoo.com"/>
    <s v="kimberly"/>
    <s v="tomlin"/>
    <s v="Jacksonville"/>
    <s v="FL"/>
    <n v="1818"/>
    <s v="first coast service options"/>
    <s v="Campaign_5"/>
    <s v="TikTok Ads"/>
    <s v="2024-01-17"/>
    <n v="100"/>
    <n v="921"/>
    <n v="15"/>
    <n v="0"/>
    <n v="9.51"/>
    <n v="0"/>
    <n v="-9.51"/>
    <n v="-9.51"/>
    <n v="-1"/>
    <n v="1.63"/>
    <n v="0.63"/>
    <n v="0"/>
    <n v="0"/>
    <s v="PAUSE"/>
    <x v="3"/>
  </r>
  <r>
    <s v="jessicaramos_ny@hotmail.com"/>
    <s v="jessica"/>
    <s v="ramos"/>
    <s v="Deltona"/>
    <s v="FL"/>
    <n v="2306"/>
    <s v="awi"/>
    <s v="Campaign_8"/>
    <s v="TikTok Ads"/>
    <s v="2024-01-20"/>
    <n v="1000"/>
    <n v="1061"/>
    <n v="16"/>
    <n v="1"/>
    <n v="13.01"/>
    <n v="64.27"/>
    <n v="51.26"/>
    <n v="51.26"/>
    <n v="3.9400461183704842"/>
    <n v="1.51"/>
    <n v="0.81"/>
    <n v="13.01"/>
    <n v="6.25E-2"/>
    <s v="SCALE"/>
    <x v="1"/>
  </r>
  <r>
    <s v="williamsellen64@yahoo.com"/>
    <s v="albert"/>
    <s v="randolph"/>
    <s v="Orlando"/>
    <s v="FL"/>
    <n v="2496"/>
    <s v="city of orlando"/>
    <s v="Campaign_17"/>
    <s v="TikTok Ads"/>
    <s v="2024-01-03"/>
    <n v="400"/>
    <n v="2089"/>
    <n v="87"/>
    <n v="3"/>
    <n v="44.73"/>
    <n v="222.13"/>
    <n v="177.4"/>
    <n v="177.4"/>
    <n v="3.9660183322155156"/>
    <n v="4.16"/>
    <n v="0.51"/>
    <n v="14.91"/>
    <n v="3.4482758620689655E-2"/>
    <s v="SCALE"/>
    <x v="2"/>
  </r>
  <r>
    <s v="whospoo@yahoo.com"/>
    <s v="angel"/>
    <s v="sheppard"/>
    <s v="Pompano Beach"/>
    <s v="FL"/>
    <n v="1500"/>
    <s v="hugs n kisses 4 u`"/>
    <s v="Campaign_11"/>
    <s v="TikTok Ads"/>
    <s v="2024-01-22"/>
    <n v="600"/>
    <n v="1083"/>
    <n v="20"/>
    <n v="2"/>
    <n v="11.85"/>
    <n v="104.74"/>
    <n v="92.89"/>
    <n v="92.89"/>
    <n v="7.8388185654008442"/>
    <n v="1.85"/>
    <n v="0.59"/>
    <n v="5.92"/>
    <n v="0.1"/>
    <s v="SCALE"/>
    <x v="0"/>
  </r>
  <r>
    <s v="carraff4life@yahoo.com"/>
    <s v="carra"/>
    <s v="mathewson"/>
    <s v="Aguanga"/>
    <s v="CA"/>
    <n v="1600"/>
    <s v="county of riverside"/>
    <s v="Campaign_6"/>
    <s v="TikTok Ads"/>
    <s v="2024-01-20"/>
    <n v="100"/>
    <n v="503"/>
    <n v="9"/>
    <n v="0"/>
    <n v="4.16"/>
    <n v="0"/>
    <n v="-4.16"/>
    <n v="-4.16"/>
    <n v="-1"/>
    <n v="1.79"/>
    <n v="0.46"/>
    <n v="0"/>
    <n v="0"/>
    <s v="PAUSE"/>
    <x v="3"/>
  </r>
  <r>
    <s v="rsingleton1@yahoo.com"/>
    <s v="rosetta"/>
    <s v="singleton"/>
    <s v="Avondale"/>
    <s v="AZ"/>
    <n v="3000"/>
    <s v="united healthcare"/>
    <s v="Campaign_14"/>
    <s v="TikTok Ads"/>
    <s v="2024-01-21"/>
    <n v="500"/>
    <n v="2052"/>
    <n v="64"/>
    <n v="0"/>
    <n v="33.99"/>
    <n v="0"/>
    <n v="-33.99"/>
    <n v="-33.99"/>
    <n v="-1"/>
    <n v="3.12"/>
    <n v="0.53"/>
    <n v="0"/>
    <n v="0"/>
    <s v="PAUSE"/>
    <x v="2"/>
  </r>
  <r>
    <s v="swanlondyn@yahoo.com"/>
    <s v="patrick"/>
    <s v="swan"/>
    <s v="Oklahoma City"/>
    <s v="OK"/>
    <n v="1500"/>
    <s v="climatemaster"/>
    <s v="Campaign_15"/>
    <s v="TikTok Ads"/>
    <s v="2024-01-23"/>
    <n v="1000"/>
    <n v="1903"/>
    <n v="48"/>
    <n v="1"/>
    <n v="33.86"/>
    <n v="58.67"/>
    <n v="24.810000000000002"/>
    <n v="24.810000000000002"/>
    <n v="0.73272297696396937"/>
    <n v="2.52"/>
    <n v="0.71"/>
    <n v="33.86"/>
    <n v="2.0833333333333332E-2"/>
    <s v="SCALE"/>
    <x v="1"/>
  </r>
  <r>
    <s v="samiam_rector@yahoo.com"/>
    <s v="samantha"/>
    <s v="rector"/>
    <s v="Lipan"/>
    <s v="TX"/>
    <n v="3250"/>
    <s v="city of ft worth"/>
    <s v="Campaign_18"/>
    <s v="TikTok Ads"/>
    <s v="2024-01-24"/>
    <n v="600"/>
    <n v="2061"/>
    <n v="92"/>
    <n v="3"/>
    <n v="74.489999999999995"/>
    <n v="150.54"/>
    <n v="76.05"/>
    <n v="76.05"/>
    <n v="1.0209424083769634"/>
    <n v="4.46"/>
    <n v="0.81"/>
    <n v="24.83"/>
    <n v="3.2608695652173912E-2"/>
    <s v="SCALE"/>
    <x v="0"/>
  </r>
  <r>
    <s v="ruiler3@hotmail.com"/>
    <s v="adrian"/>
    <s v="ramos"/>
    <s v="Amarillo"/>
    <s v="TX"/>
    <n v="2500"/>
    <s v="abuelos"/>
    <s v="Campaign_11"/>
    <s v="TikTok Ads"/>
    <s v="2024-01-29"/>
    <n v="700"/>
    <n v="1270"/>
    <n v="28"/>
    <n v="0"/>
    <n v="11.98"/>
    <n v="0"/>
    <n v="-11.98"/>
    <n v="-11.98"/>
    <n v="-1"/>
    <n v="2.2000000000000002"/>
    <n v="0.43"/>
    <n v="0"/>
    <n v="0"/>
    <s v="PAUSE"/>
    <x v="0"/>
  </r>
  <r>
    <s v="patty151987@yahoo.com"/>
    <s v="patricia"/>
    <s v="richard"/>
    <s v="Chicago"/>
    <s v="IL"/>
    <n v="3001"/>
    <s v="avon"/>
    <s v="Campaign_8"/>
    <s v="TikTok Ads"/>
    <s v="2024-01-05"/>
    <n v="1000"/>
    <n v="2110"/>
    <n v="58"/>
    <n v="2"/>
    <n v="45.76"/>
    <n v="119.04"/>
    <n v="73.28"/>
    <n v="73.28"/>
    <n v="1.6013986013986015"/>
    <n v="2.75"/>
    <n v="0.79"/>
    <n v="22.88"/>
    <n v="3.4482758620689655E-2"/>
    <s v="SCALE"/>
    <x v="1"/>
  </r>
  <r>
    <s v="tiffanyloera@yahoo.com"/>
    <s v="tiffany"/>
    <s v="loera"/>
    <s v="Los Angeles"/>
    <s v="CA"/>
    <n v="1900"/>
    <s v="healthcarepartners"/>
    <s v="Campaign_18"/>
    <s v="TikTok Ads"/>
    <s v="2024-01-05"/>
    <n v="500"/>
    <n v="1995"/>
    <n v="82"/>
    <n v="0"/>
    <n v="40.75"/>
    <n v="0"/>
    <n v="-40.75"/>
    <n v="-40.75"/>
    <n v="-1"/>
    <n v="4.1100000000000003"/>
    <n v="0.5"/>
    <n v="0"/>
    <n v="0"/>
    <s v="PAUSE"/>
    <x v="2"/>
  </r>
  <r>
    <s v="linda_wellman2003@yahoo.com"/>
    <s v="linda"/>
    <s v="church"/>
    <s v="Richmond"/>
    <s v="KY"/>
    <n v="1500"/>
    <s v="smx"/>
    <s v="Campaign_1"/>
    <s v="TikTok Ads"/>
    <s v="2024-01-01"/>
    <n v="400"/>
    <n v="1462"/>
    <n v="31"/>
    <n v="2"/>
    <n v="23.6"/>
    <n v="126.37"/>
    <n v="102.77000000000001"/>
    <n v="102.77000000000001"/>
    <n v="4.3546610169491524"/>
    <n v="2.12"/>
    <n v="0.76"/>
    <n v="11.8"/>
    <n v="6.4516129032258063E-2"/>
    <s v="SCALE"/>
    <x v="2"/>
  </r>
  <r>
    <s v="chenrizi22@yahoo.com"/>
    <s v="sanyiika"/>
    <s v="townsend"/>
    <s v="Tallahassee"/>
    <s v="FL"/>
    <n v="3386"/>
    <s v="bright tutors"/>
    <s v="Campaign_20"/>
    <s v="TikTok Ads"/>
    <s v="2024-01-13"/>
    <n v="300"/>
    <n v="1325"/>
    <n v="59"/>
    <n v="4"/>
    <n v="44.09"/>
    <n v="172.12"/>
    <n v="128.03"/>
    <n v="128.03"/>
    <n v="2.9038330687230665"/>
    <n v="4.45"/>
    <n v="0.75"/>
    <n v="11.02"/>
    <n v="6.7796610169491525E-2"/>
    <s v="SCALE"/>
    <x v="3"/>
  </r>
  <r>
    <s v="dkcarpentryatlanta@gmail.com"/>
    <s v="daniel"/>
    <s v="kay"/>
    <s v="Marietta"/>
    <s v="GA"/>
    <n v="4300"/>
    <s v="krb contracting"/>
    <s v="Campaign_15"/>
    <s v="TikTok Ads"/>
    <s v="2024-01-03"/>
    <n v="700"/>
    <n v="1200"/>
    <n v="47"/>
    <n v="0"/>
    <n v="26.93"/>
    <n v="0"/>
    <n v="-26.93"/>
    <n v="-26.93"/>
    <n v="-1"/>
    <n v="3.92"/>
    <n v="0.56999999999999995"/>
    <n v="0"/>
    <n v="0"/>
    <s v="PAUSE"/>
    <x v="0"/>
  </r>
  <r>
    <s v="mgmmgm1951@yahoo.com"/>
    <s v="maria"/>
    <s v="rin"/>
    <s v="Stockton"/>
    <s v="CA"/>
    <n v="4000"/>
    <s v="emmi"/>
    <s v="Campaign_5"/>
    <s v="TikTok Ads"/>
    <s v="2024-01-03"/>
    <n v="600"/>
    <n v="917"/>
    <n v="28"/>
    <n v="2"/>
    <n v="16.45"/>
    <n v="134.93"/>
    <n v="118.48"/>
    <n v="118.48"/>
    <n v="7.2024316109422495"/>
    <n v="3.05"/>
    <n v="0.59"/>
    <n v="8.2200000000000006"/>
    <n v="7.1428571428571425E-2"/>
    <s v="SCALE"/>
    <x v="0"/>
  </r>
  <r>
    <s v="buggie47@aol.com"/>
    <s v="rickie"/>
    <s v="lynch"/>
    <s v="Cleveland"/>
    <s v="OH"/>
    <n v="4800"/>
    <s v="daves supermarket"/>
    <s v="Campaign_19"/>
    <s v="TikTok Ads"/>
    <s v="2024-01-30"/>
    <n v="400"/>
    <n v="1440"/>
    <n v="59"/>
    <n v="2"/>
    <n v="33.729999999999997"/>
    <n v="75.37"/>
    <n v="41.640000000000008"/>
    <n v="41.640000000000008"/>
    <n v="1.2345093388674773"/>
    <n v="4.0999999999999996"/>
    <n v="0.56999999999999995"/>
    <n v="16.86"/>
    <n v="3.3898305084745763E-2"/>
    <s v="SCALE"/>
    <x v="2"/>
  </r>
  <r>
    <s v="dee.shephard@yahoo.com"/>
    <s v="demetria"/>
    <s v="davis"/>
    <s v="Springfield"/>
    <s v="IL"/>
    <n v="3750"/>
    <s v="secretary of state"/>
    <s v="Campaign_7"/>
    <s v="TikTok Ads"/>
    <s v="2024-01-22"/>
    <n v="300"/>
    <n v="1034"/>
    <n v="23"/>
    <n v="0"/>
    <n v="12.05"/>
    <n v="0"/>
    <n v="-12.05"/>
    <n v="-12.05"/>
    <n v="-1"/>
    <n v="2.2200000000000002"/>
    <n v="0.52"/>
    <n v="0"/>
    <n v="0"/>
    <s v="PAUSE"/>
    <x v="3"/>
  </r>
  <r>
    <s v="tabs226@hotmail.com"/>
    <s v="tabatha"/>
    <s v="ziebach"/>
    <s v="Yakima"/>
    <s v="WA"/>
    <n v="1469"/>
    <s v="summitt pacific"/>
    <s v="Campaign_16"/>
    <s v="TikTok Ads"/>
    <s v="2024-01-13"/>
    <n v="700"/>
    <n v="977"/>
    <n v="42"/>
    <n v="1"/>
    <n v="25.13"/>
    <n v="50.94"/>
    <n v="25.81"/>
    <n v="25.81"/>
    <n v="1.0270592916832471"/>
    <n v="4.3"/>
    <n v="0.6"/>
    <n v="25.13"/>
    <n v="2.3809523809523808E-2"/>
    <s v="SCALE"/>
    <x v="0"/>
  </r>
  <r>
    <s v="karaheard@hotmail.com"/>
    <s v="kara"/>
    <s v="durkee"/>
    <s v="Waynoka"/>
    <s v="OK"/>
    <n v="1500"/>
    <s v="wnc"/>
    <s v="Campaign_16"/>
    <s v="TikTok Ads"/>
    <s v="2024-01-30"/>
    <n v="100"/>
    <n v="862"/>
    <n v="18"/>
    <n v="0"/>
    <n v="14.04"/>
    <n v="0"/>
    <n v="-14.04"/>
    <n v="-14.04"/>
    <n v="-1"/>
    <n v="2.09"/>
    <n v="0.78"/>
    <n v="0"/>
    <n v="0"/>
    <s v="PAUSE"/>
    <x v="3"/>
  </r>
  <r>
    <s v="kkwymes@live.com"/>
    <s v="karen"/>
    <s v="wymes"/>
    <s v="Oklahoma City"/>
    <s v="OK"/>
    <n v="1500"/>
    <s v="oklahoma city public schools"/>
    <s v="Campaign_13"/>
    <s v="TikTok Ads"/>
    <s v="2024-01-04"/>
    <n v="700"/>
    <n v="2265"/>
    <n v="63"/>
    <n v="0"/>
    <n v="45.82"/>
    <n v="0"/>
    <n v="-45.82"/>
    <n v="-45.82"/>
    <n v="-1"/>
    <n v="2.78"/>
    <n v="0.73"/>
    <n v="0"/>
    <n v="0"/>
    <s v="PAUSE"/>
    <x v="0"/>
  </r>
  <r>
    <s v="e.padgett84@gmail.com"/>
    <s v="erik"/>
    <s v="padgett"/>
    <s v="Greensboro"/>
    <s v="NC"/>
    <n v="3000"/>
    <s v="wachovia bank  n a"/>
    <s v="Campaign_17"/>
    <s v="TikTok Ads"/>
    <s v="2024-01-24"/>
    <n v="1000"/>
    <n v="913"/>
    <n v="15"/>
    <n v="0"/>
    <n v="7.97"/>
    <n v="0"/>
    <n v="-7.97"/>
    <n v="-7.97"/>
    <n v="-1"/>
    <n v="1.64"/>
    <n v="0.53"/>
    <n v="0"/>
    <n v="0"/>
    <s v="PAUSE"/>
    <x v="1"/>
  </r>
  <r>
    <s v="drodriguez6@yahoo.com"/>
    <s v="daniel"/>
    <s v="rodrigues"/>
    <s v="Pecos"/>
    <s v="TX"/>
    <n v="1250"/>
    <s v="city pecos"/>
    <s v="Campaign_7"/>
    <s v="TikTok Ads"/>
    <s v="2024-01-18"/>
    <n v="800"/>
    <n v="1080"/>
    <n v="32"/>
    <n v="0"/>
    <n v="23.14"/>
    <n v="0"/>
    <n v="-23.14"/>
    <n v="-23.14"/>
    <n v="-1"/>
    <n v="2.96"/>
    <n v="0.72"/>
    <n v="0"/>
    <n v="0"/>
    <s v="PAUSE"/>
    <x v="1"/>
  </r>
  <r>
    <s v="stephaniephillips11@yahoo.com"/>
    <s v="stephanie"/>
    <s v="phillips"/>
    <s v="Clinton"/>
    <s v="NC"/>
    <n v="3300"/>
    <s v="dans sales"/>
    <s v="Campaign_14"/>
    <s v="TikTok Ads"/>
    <s v="2024-01-31"/>
    <n v="100"/>
    <n v="1325"/>
    <n v="41"/>
    <n v="0"/>
    <n v="18.829999999999998"/>
    <n v="0"/>
    <n v="-18.829999999999998"/>
    <n v="-18.829999999999998"/>
    <n v="-1"/>
    <n v="3.09"/>
    <n v="0.46"/>
    <n v="0"/>
    <n v="0"/>
    <s v="PAUSE"/>
    <x v="3"/>
  </r>
  <r>
    <s v="ejhampton@yahoo.com"/>
    <s v="earlean"/>
    <s v="hampton"/>
    <s v="Florissant"/>
    <s v="MO"/>
    <n v="1666"/>
    <s v="usps"/>
    <s v="Campaign_8"/>
    <s v="TikTok Ads"/>
    <s v="2024-01-10"/>
    <n v="1000"/>
    <n v="985"/>
    <n v="41"/>
    <n v="4"/>
    <n v="17.010000000000002"/>
    <n v="142.12"/>
    <n v="125.11"/>
    <n v="125.11"/>
    <n v="7.3550852439741323"/>
    <n v="4.16"/>
    <n v="0.41"/>
    <n v="4.25"/>
    <n v="9.7560975609756101E-2"/>
    <s v="SCALE"/>
    <x v="1"/>
  </r>
  <r>
    <s v="crad410@yahoo.com"/>
    <s v="harry"/>
    <s v="craddock"/>
    <s v="Kansas City"/>
    <s v="MO"/>
    <n v="1846"/>
    <s v="benefits"/>
    <s v="Campaign_2"/>
    <s v="TikTok Ads"/>
    <s v="2024-01-28"/>
    <n v="200"/>
    <n v="1753"/>
    <n v="73"/>
    <n v="3"/>
    <n v="33.58"/>
    <n v="147.72999999999999"/>
    <n v="114.14999999999999"/>
    <n v="114.14999999999999"/>
    <n v="3.3993448481238833"/>
    <n v="4.16"/>
    <n v="0.46"/>
    <n v="11.19"/>
    <n v="4.1095890410958902E-2"/>
    <s v="SCALE"/>
    <x v="3"/>
  </r>
  <r>
    <s v="larry@peakelectronics.net"/>
    <s v="larry"/>
    <s v="bolyard"/>
    <s v="Cedar Grove"/>
    <s v="NJ"/>
    <n v="3250"/>
    <s v="td bank na"/>
    <s v="Campaign_17"/>
    <s v="TikTok Ads"/>
    <s v="2024-01-19"/>
    <n v="400"/>
    <n v="1383"/>
    <n v="62"/>
    <n v="5"/>
    <n v="32.46"/>
    <n v="179.13"/>
    <n v="146.66999999999999"/>
    <n v="146.66999999999999"/>
    <n v="4.5184842883548981"/>
    <n v="4.4800000000000004"/>
    <n v="0.52"/>
    <n v="6.49"/>
    <n v="8.0645161290322578E-2"/>
    <s v="SCALE"/>
    <x v="2"/>
  </r>
  <r>
    <s v="wmbarnettjr@yahoo.com"/>
    <s v="william"/>
    <s v="barnett"/>
    <s v="Bridgeport"/>
    <s v="CT"/>
    <n v="1000"/>
    <s v="benefits"/>
    <s v="Campaign_1"/>
    <s v="TikTok Ads"/>
    <s v="2024-01-25"/>
    <n v="600"/>
    <n v="2295"/>
    <n v="69"/>
    <n v="2"/>
    <n v="34.81"/>
    <n v="99.79"/>
    <n v="64.98"/>
    <n v="64.98"/>
    <n v="1.8667049698362539"/>
    <n v="3.01"/>
    <n v="0.5"/>
    <n v="17.399999999999999"/>
    <n v="2.8985507246376812E-2"/>
    <s v="SCALE"/>
    <x v="0"/>
  </r>
  <r>
    <s v="stephaniemoreno04@hotmail.com"/>
    <s v="stephanie"/>
    <s v="moreno"/>
    <s v="Avondale"/>
    <s v="AZ"/>
    <n v="2750"/>
    <s v="sams club"/>
    <s v="Campaign_13"/>
    <s v="TikTok Ads"/>
    <s v="2024-01-18"/>
    <n v="600"/>
    <n v="1586"/>
    <n v="46"/>
    <n v="0"/>
    <n v="35.61"/>
    <n v="0"/>
    <n v="-35.61"/>
    <n v="-35.61"/>
    <n v="-1"/>
    <n v="2.9"/>
    <n v="0.77"/>
    <n v="0"/>
    <n v="0"/>
    <s v="PAUSE"/>
    <x v="0"/>
  </r>
  <r>
    <s v="scripteddesigns@gmail.com"/>
    <s v="shalanda"/>
    <s v="sutton"/>
    <s v="Atlanta"/>
    <s v="GA"/>
    <n v="1100"/>
    <s v="wells fargo"/>
    <s v="Campaign_6"/>
    <s v="TikTok Ads"/>
    <s v="2024-01-22"/>
    <n v="600"/>
    <n v="1217"/>
    <n v="46"/>
    <n v="4"/>
    <n v="31.82"/>
    <n v="178.1"/>
    <n v="146.28"/>
    <n v="146.28"/>
    <n v="4.5971087366436203"/>
    <n v="3.78"/>
    <n v="0.69"/>
    <n v="7.96"/>
    <n v="8.6956521739130432E-2"/>
    <s v="SCALE"/>
    <x v="0"/>
  </r>
  <r>
    <s v="larkendavis@gmail.com"/>
    <s v="larken"/>
    <s v="davis"/>
    <s v="Lima"/>
    <s v="OH"/>
    <n v="1700"/>
    <s v="bancorp"/>
    <s v="Campaign_10"/>
    <s v="TikTok Ads"/>
    <s v="2024-01-10"/>
    <n v="800"/>
    <n v="990"/>
    <n v="23"/>
    <n v="2"/>
    <n v="12.15"/>
    <n v="104.94"/>
    <n v="92.789999999999992"/>
    <n v="92.789999999999992"/>
    <n v="7.637037037037036"/>
    <n v="2.3199999999999998"/>
    <n v="0.53"/>
    <n v="6.08"/>
    <n v="8.6956521739130432E-2"/>
    <s v="SCALE"/>
    <x v="1"/>
  </r>
  <r>
    <s v="candid503@yahoo.com"/>
    <s v="angeline"/>
    <s v="mccollum"/>
    <s v="Stone Mountai"/>
    <s v="GA"/>
    <n v="4500"/>
    <s v="us environmental protection ag"/>
    <s v="Campaign_20"/>
    <s v="TikTok Ads"/>
    <s v="2024-01-10"/>
    <n v="100"/>
    <n v="1027"/>
    <n v="33"/>
    <n v="1"/>
    <n v="13.72"/>
    <n v="43.18"/>
    <n v="29.46"/>
    <n v="29.46"/>
    <n v="2.1472303206997085"/>
    <n v="3.21"/>
    <n v="0.42"/>
    <n v="13.72"/>
    <n v="3.0303030303030304E-2"/>
    <s v="SCALE"/>
    <x v="3"/>
  </r>
  <r>
    <s v="tcjle2009@yahoo.com"/>
    <s v="thomas"/>
    <s v="howard"/>
    <s v="Gillespie"/>
    <s v="IL"/>
    <n v="2253"/>
    <s v="sievers equipment co."/>
    <s v="Campaign_14"/>
    <s v="TikTok Ads"/>
    <s v="2024-01-19"/>
    <n v="200"/>
    <n v="2316"/>
    <n v="37"/>
    <n v="3"/>
    <n v="22.02"/>
    <n v="108.71"/>
    <n v="86.69"/>
    <n v="86.69"/>
    <n v="3.9368755676657585"/>
    <n v="1.6"/>
    <n v="0.6"/>
    <n v="7.34"/>
    <n v="8.1081081081081086E-2"/>
    <s v="SCALE"/>
    <x v="3"/>
  </r>
  <r>
    <s v="vincentsmith89@live.com"/>
    <s v="vincent"/>
    <s v="smith"/>
    <s v="Houston"/>
    <s v="TX"/>
    <n v="2250"/>
    <s v="gift of knowledge corp."/>
    <s v="Campaign_19"/>
    <s v="TikTok Ads"/>
    <s v="2024-01-08"/>
    <n v="1000"/>
    <n v="595"/>
    <n v="21"/>
    <n v="0"/>
    <n v="9.1199999999999992"/>
    <n v="0"/>
    <n v="-9.1199999999999992"/>
    <n v="-9.1199999999999992"/>
    <n v="-1"/>
    <n v="3.53"/>
    <n v="0.43"/>
    <n v="0"/>
    <n v="0"/>
    <s v="PAUSE"/>
    <x v="1"/>
  </r>
  <r>
    <s v="truckdriver190@yahoo.com"/>
    <s v="robert"/>
    <s v="morton"/>
    <s v="Deptford"/>
    <s v="NJ"/>
    <n v="2750"/>
    <s v="transforce"/>
    <s v="Campaign_11"/>
    <s v="TikTok Ads"/>
    <s v="2024-01-01"/>
    <n v="400"/>
    <n v="2314"/>
    <n v="74"/>
    <n v="7"/>
    <n v="39.92"/>
    <n v="383.03"/>
    <n v="343.10999999999996"/>
    <n v="343.10999999999996"/>
    <n v="8.5949398797595169"/>
    <n v="3.2"/>
    <n v="0.54"/>
    <n v="5.7"/>
    <n v="9.45945945945946E-2"/>
    <s v="SCALE"/>
    <x v="2"/>
  </r>
  <r>
    <s v="sansan.longmire@yahoo.com"/>
    <s v="sandra"/>
    <s v="longmire"/>
    <s v="Rutledge"/>
    <s v="TN"/>
    <n v="698"/>
    <s v="knox county clerks office"/>
    <s v="Campaign_18"/>
    <s v="TikTok Ads"/>
    <s v="2024-01-24"/>
    <n v="300"/>
    <n v="1903"/>
    <n v="60"/>
    <n v="0"/>
    <n v="44.35"/>
    <n v="0"/>
    <n v="-44.35"/>
    <n v="-44.35"/>
    <n v="-1"/>
    <n v="3.15"/>
    <n v="0.74"/>
    <n v="0"/>
    <n v="0"/>
    <s v="PAUSE"/>
    <x v="3"/>
  </r>
  <r>
    <s v="jennykubiak1@hotmail.com"/>
    <s v="jenny"/>
    <s v="kubiak"/>
    <s v="Mosinee"/>
    <s v="WI"/>
    <n v="1000"/>
    <s v="wendy  bembenek"/>
    <s v="Campaign_8"/>
    <s v="TikTok Ads"/>
    <s v="2024-01-05"/>
    <n v="800"/>
    <n v="1815"/>
    <n v="42"/>
    <n v="0"/>
    <n v="32.58"/>
    <n v="0"/>
    <n v="-32.58"/>
    <n v="-32.58"/>
    <n v="-1"/>
    <n v="2.31"/>
    <n v="0.78"/>
    <n v="0"/>
    <n v="0"/>
    <s v="PAUSE"/>
    <x v="1"/>
  </r>
  <r>
    <s v="audrey071hawkins@yahoo.com"/>
    <s v="audrey"/>
    <s v="hawkins"/>
    <s v="Byron Center"/>
    <s v="MI"/>
    <n v="2500"/>
    <s v="novo1"/>
    <s v="Campaign_10"/>
    <s v="TikTok Ads"/>
    <s v="2024-01-08"/>
    <n v="400"/>
    <n v="1894"/>
    <n v="37"/>
    <n v="4"/>
    <n v="15.16"/>
    <n v="238.22"/>
    <n v="223.06"/>
    <n v="223.06"/>
    <n v="14.713720316622691"/>
    <n v="1.95"/>
    <n v="0.41"/>
    <n v="3.79"/>
    <n v="0.10810810810810811"/>
    <s v="SCALE"/>
    <x v="2"/>
  </r>
  <r>
    <s v="sharhondarooks@yahoo.com"/>
    <s v="sharhonda"/>
    <s v="rooks"/>
    <s v="Tallahassee"/>
    <s v="FL"/>
    <n v="1499"/>
    <s v="nu image boutique"/>
    <s v="Campaign_18"/>
    <s v="TikTok Ads"/>
    <s v="2024-01-26"/>
    <n v="500"/>
    <n v="1376"/>
    <n v="49"/>
    <n v="2"/>
    <n v="29.37"/>
    <n v="92.48"/>
    <n v="63.11"/>
    <n v="63.11"/>
    <n v="2.1487912836227441"/>
    <n v="3.56"/>
    <n v="0.6"/>
    <n v="14.68"/>
    <n v="4.0816326530612242E-2"/>
    <s v="SCALE"/>
    <x v="2"/>
  </r>
  <r>
    <s v="jonathangreen55@yahoo.com"/>
    <s v="jonathan"/>
    <s v="green"/>
    <s v="Houston"/>
    <s v="TX"/>
    <n v="1800"/>
    <s v="harris tree service"/>
    <s v="Campaign_11"/>
    <s v="TikTok Ads"/>
    <s v="2024-01-08"/>
    <n v="200"/>
    <n v="1464"/>
    <n v="30"/>
    <n v="0"/>
    <n v="19.77"/>
    <n v="0"/>
    <n v="-19.77"/>
    <n v="-19.77"/>
    <n v="-1"/>
    <n v="2.0499999999999998"/>
    <n v="0.66"/>
    <n v="0"/>
    <n v="0"/>
    <s v="PAUSE"/>
    <x v="3"/>
  </r>
  <r>
    <s v="kkuik59@yahoo.com"/>
    <s v="kevin"/>
    <s v="kuik"/>
    <s v="Two Rivers"/>
    <s v="WI"/>
    <n v="2800"/>
    <s v="thermofisher llc"/>
    <s v="Campaign_4"/>
    <s v="TikTok Ads"/>
    <s v="2024-01-12"/>
    <n v="400"/>
    <n v="1903"/>
    <n v="79"/>
    <n v="3"/>
    <n v="34.61"/>
    <n v="169.07"/>
    <n v="134.45999999999998"/>
    <n v="134.45999999999998"/>
    <n v="3.8850043340075118"/>
    <n v="4.1500000000000004"/>
    <n v="0.44"/>
    <n v="11.54"/>
    <n v="3.7974683544303799E-2"/>
    <s v="SCALE"/>
    <x v="2"/>
  </r>
  <r>
    <s v="boutteamy@yahoo.com"/>
    <s v="amy"/>
    <s v="boutte"/>
    <s v="Daly City"/>
    <s v="CA"/>
    <n v="2900"/>
    <s v="san francisco general hospital"/>
    <s v="Campaign_13"/>
    <s v="TikTok Ads"/>
    <s v="2024-01-30"/>
    <n v="100"/>
    <n v="2110"/>
    <n v="62"/>
    <n v="0"/>
    <n v="32.89"/>
    <n v="0"/>
    <n v="-32.89"/>
    <n v="-32.89"/>
    <n v="-1"/>
    <n v="2.94"/>
    <n v="0.53"/>
    <n v="0"/>
    <n v="0"/>
    <s v="PAUSE"/>
    <x v="3"/>
  </r>
  <r>
    <s v="saldanadavidmet23@yahoo.com"/>
    <s v="david"/>
    <s v="saldana"/>
    <s v="Montebello"/>
    <s v="CA"/>
    <n v="3300"/>
    <s v="lowes"/>
    <s v="Campaign_4"/>
    <s v="TikTok Ads"/>
    <s v="2024-01-13"/>
    <n v="400"/>
    <n v="1570"/>
    <n v="45"/>
    <n v="4"/>
    <n v="36.46"/>
    <n v="266.48"/>
    <n v="230.02"/>
    <n v="230.02"/>
    <n v="6.3088315962698847"/>
    <n v="2.87"/>
    <n v="0.81"/>
    <n v="9.1199999999999992"/>
    <n v="8.8888888888888892E-2"/>
    <s v="SCALE"/>
    <x v="2"/>
  </r>
  <r>
    <s v="clarkm1_2003@yahoo.com"/>
    <s v="matthew"/>
    <s v="clark"/>
    <s v="Macy"/>
    <s v="IN"/>
    <n v="1750"/>
    <s v="miami correctional facilty"/>
    <s v="Campaign_15"/>
    <s v="TikTok Ads"/>
    <s v="2024-01-05"/>
    <n v="800"/>
    <n v="1558"/>
    <n v="25"/>
    <n v="0"/>
    <n v="14.36"/>
    <n v="0"/>
    <n v="-14.36"/>
    <n v="-14.36"/>
    <n v="-1"/>
    <n v="1.6"/>
    <n v="0.56999999999999995"/>
    <n v="0"/>
    <n v="0"/>
    <s v="PAUSE"/>
    <x v="1"/>
  </r>
  <r>
    <s v="tamtyal@live.com"/>
    <s v="tamara"/>
    <s v="youngquist"/>
    <s v="Lincoln"/>
    <s v="NE"/>
    <n v="4300"/>
    <s v="dell services"/>
    <s v="Campaign_2"/>
    <s v="TikTok Ads"/>
    <s v="2024-01-15"/>
    <n v="600"/>
    <n v="1415"/>
    <n v="27"/>
    <n v="0"/>
    <n v="19.149999999999999"/>
    <n v="0"/>
    <n v="-19.149999999999999"/>
    <n v="-19.149999999999999"/>
    <n v="-1"/>
    <n v="1.91"/>
    <n v="0.71"/>
    <n v="0"/>
    <n v="0"/>
    <s v="PAUSE"/>
    <x v="0"/>
  </r>
  <r>
    <s v="missunr2005@yahoo.com"/>
    <s v="brooke"/>
    <s v="westlake"/>
    <s v="Reno"/>
    <s v="NV"/>
    <n v="2700"/>
    <s v="computerized screening"/>
    <s v="Campaign_9"/>
    <s v="TikTok Ads"/>
    <s v="2024-01-06"/>
    <n v="500"/>
    <n v="1131"/>
    <n v="23"/>
    <n v="0"/>
    <n v="13.96"/>
    <n v="0"/>
    <n v="-13.96"/>
    <n v="-13.96"/>
    <n v="-1"/>
    <n v="2.0299999999999998"/>
    <n v="0.61"/>
    <n v="0"/>
    <n v="0"/>
    <s v="PAUSE"/>
    <x v="2"/>
  </r>
  <r>
    <s v="pcjames3@yahoo.com"/>
    <s v="percy"/>
    <s v="james"/>
    <s v="Arlington"/>
    <s v="VA"/>
    <n v="3000"/>
    <s v="self employed"/>
    <s v="Campaign_20"/>
    <s v="TikTok Ads"/>
    <s v="2024-01-24"/>
    <n v="500"/>
    <n v="1058"/>
    <n v="28"/>
    <n v="0"/>
    <n v="14.75"/>
    <n v="0"/>
    <n v="-14.75"/>
    <n v="-14.75"/>
    <n v="-1"/>
    <n v="2.65"/>
    <n v="0.53"/>
    <n v="0"/>
    <n v="0"/>
    <s v="PAUSE"/>
    <x v="2"/>
  </r>
  <r>
    <s v="snerski@aol.com"/>
    <s v="sandra"/>
    <s v="erskine"/>
    <s v="Fort Collins"/>
    <s v="CO"/>
    <n v="1996"/>
    <s v="press one customer care"/>
    <s v="Campaign_10"/>
    <s v="TikTok Ads"/>
    <s v="2024-01-02"/>
    <n v="500"/>
    <n v="2361"/>
    <n v="106"/>
    <n v="4"/>
    <n v="47.38"/>
    <n v="183.36"/>
    <n v="135.98000000000002"/>
    <n v="135.98000000000002"/>
    <n v="2.8699873364288733"/>
    <n v="4.49"/>
    <n v="0.45"/>
    <n v="11.84"/>
    <n v="3.7735849056603772E-2"/>
    <s v="SCALE"/>
    <x v="2"/>
  </r>
  <r>
    <s v="nivlem95@yahoo.com"/>
    <s v="melvin"/>
    <s v="williams"/>
    <s v="Houston"/>
    <s v="TX"/>
    <n v="2000"/>
    <s v="jet lube inc"/>
    <s v="Campaign_5"/>
    <s v="TikTok Ads"/>
    <s v="2024-01-12"/>
    <n v="400"/>
    <n v="2081"/>
    <n v="47"/>
    <n v="4"/>
    <n v="26.46"/>
    <n v="168.5"/>
    <n v="142.04"/>
    <n v="142.04"/>
    <n v="5.3681027966742247"/>
    <n v="2.2599999999999998"/>
    <n v="0.56000000000000005"/>
    <n v="6.62"/>
    <n v="8.5106382978723402E-2"/>
    <s v="SCALE"/>
    <x v="2"/>
  </r>
  <r>
    <s v="harlettethrower@yahoo.com"/>
    <s v="harlette"/>
    <s v="morgan"/>
    <s v="Minnetonka"/>
    <s v="MN"/>
    <n v="2600"/>
    <s v="9523465505"/>
    <s v="Campaign_1"/>
    <s v="TikTok Ads"/>
    <s v="2024-01-24"/>
    <n v="300"/>
    <n v="2327"/>
    <n v="96"/>
    <n v="11"/>
    <n v="49.81"/>
    <n v="417.4"/>
    <n v="367.59"/>
    <n v="367.59"/>
    <n v="7.3798434049387662"/>
    <n v="4.13"/>
    <n v="0.52"/>
    <n v="4.53"/>
    <n v="0.11458333333333333"/>
    <s v="SCALE"/>
    <x v="3"/>
  </r>
  <r>
    <s v="dewaynef@hotmail.com"/>
    <s v="dewayne"/>
    <s v="frazier"/>
    <s v="Grain Valley"/>
    <s v="MO"/>
    <n v="915"/>
    <s v="agla"/>
    <s v="Campaign_16"/>
    <s v="TikTok Ads"/>
    <s v="2024-01-10"/>
    <n v="1000"/>
    <n v="1786"/>
    <n v="49"/>
    <n v="2"/>
    <n v="21.55"/>
    <n v="91.65"/>
    <n v="70.100000000000009"/>
    <n v="70.100000000000009"/>
    <n v="3.2529002320185616"/>
    <n v="2.74"/>
    <n v="0.44"/>
    <n v="10.78"/>
    <n v="4.0816326530612242E-2"/>
    <s v="SCALE"/>
    <x v="1"/>
  </r>
  <r>
    <s v="gchapman1@hotmail.com"/>
    <s v="greg"/>
    <s v="chapman"/>
    <s v="Elk Grove"/>
    <s v="CA"/>
    <n v="2250"/>
    <s v="volttechnicalservices"/>
    <s v="Campaign_1"/>
    <s v="TikTok Ads"/>
    <s v="2024-01-09"/>
    <n v="400"/>
    <n v="2486"/>
    <n v="79"/>
    <n v="2"/>
    <n v="32.840000000000003"/>
    <n v="125.44"/>
    <n v="92.6"/>
    <n v="92.6"/>
    <n v="2.8197320341047498"/>
    <n v="3.18"/>
    <n v="0.42"/>
    <n v="16.420000000000002"/>
    <n v="2.5316455696202531E-2"/>
    <s v="SCALE"/>
    <x v="2"/>
  </r>
  <r>
    <s v="faezers@hotmail.com"/>
    <s v="faye"/>
    <s v="niederhofer"/>
    <s v="Parker"/>
    <s v="CO"/>
    <n v="2500"/>
    <s v="bellcocreditunion"/>
    <s v="Campaign_5"/>
    <s v="TikTok Ads"/>
    <s v="2024-01-22"/>
    <n v="500"/>
    <n v="2320"/>
    <n v="83"/>
    <n v="1"/>
    <n v="47.1"/>
    <n v="62.78"/>
    <n v="15.68"/>
    <n v="15.68"/>
    <n v="0.33290870488322716"/>
    <n v="3.58"/>
    <n v="0.56999999999999995"/>
    <n v="47.1"/>
    <n v="1.2048192771084338E-2"/>
    <s v="SCALE"/>
    <x v="2"/>
  </r>
  <r>
    <s v="jguy1020@gmail.com"/>
    <s v="jocelyn"/>
    <s v="guy"/>
    <s v="Darby"/>
    <s v="PA"/>
    <n v="3033"/>
    <s v="william penn school district"/>
    <s v="Campaign_12"/>
    <s v="TikTok Ads"/>
    <s v="2024-01-24"/>
    <n v="200"/>
    <n v="2470"/>
    <n v="39"/>
    <n v="3"/>
    <n v="22.44"/>
    <n v="197.46"/>
    <n v="175.02"/>
    <n v="175.02"/>
    <n v="7.7994652406417115"/>
    <n v="1.58"/>
    <n v="0.57999999999999996"/>
    <n v="7.48"/>
    <n v="7.6923076923076927E-2"/>
    <s v="SCALE"/>
    <x v="3"/>
  </r>
  <r>
    <s v="ktillman01@hotmail.com"/>
    <s v="kecia"/>
    <s v="hawkins"/>
    <s v="Monticello"/>
    <s v="FL"/>
    <n v="4500"/>
    <s v="state of florida"/>
    <s v="Campaign_7"/>
    <s v="TikTok Ads"/>
    <s v="2024-01-16"/>
    <n v="400"/>
    <n v="1910"/>
    <n v="33"/>
    <n v="0"/>
    <n v="17.89"/>
    <n v="0"/>
    <n v="-17.89"/>
    <n v="-17.89"/>
    <n v="-1"/>
    <n v="1.73"/>
    <n v="0.54"/>
    <n v="0"/>
    <n v="0"/>
    <s v="PAUSE"/>
    <x v="2"/>
  </r>
  <r>
    <s v="wsupdp@gmail.com"/>
    <s v="donald"/>
    <s v="provost"/>
    <s v="Allentown"/>
    <s v="NJ"/>
    <n v="4700"/>
    <s v="dell perot systems"/>
    <s v="Campaign_1"/>
    <s v="TikTok Ads"/>
    <s v="2024-01-26"/>
    <n v="100"/>
    <n v="1743"/>
    <n v="55"/>
    <n v="0"/>
    <n v="24.51"/>
    <n v="0"/>
    <n v="-24.51"/>
    <n v="-24.51"/>
    <n v="-1"/>
    <n v="3.16"/>
    <n v="0.45"/>
    <n v="0"/>
    <n v="0"/>
    <s v="PAUSE"/>
    <x v="3"/>
  </r>
  <r>
    <s v="100bettyboop100@gmail.com"/>
    <s v="kimberly"/>
    <s v="douglas"/>
    <s v="Saint Louis"/>
    <s v="MO"/>
    <n v="3742"/>
    <s v="riverview garden school distri"/>
    <s v="Campaign_3"/>
    <s v="TikTok Ads"/>
    <s v="2024-01-18"/>
    <n v="400"/>
    <n v="2298"/>
    <n v="54"/>
    <n v="1"/>
    <n v="25.94"/>
    <n v="73.16"/>
    <n v="47.22"/>
    <n v="47.22"/>
    <n v="1.8203546646106399"/>
    <n v="2.35"/>
    <n v="0.48"/>
    <n v="25.94"/>
    <n v="1.8518518518518517E-2"/>
    <s v="SCALE"/>
    <x v="2"/>
  </r>
  <r>
    <s v="jg4everlife@yahoo.com"/>
    <s v="genevieve"/>
    <s v="peele"/>
    <s v="Washington"/>
    <s v="NC"/>
    <n v="3500"/>
    <s v="autozone"/>
    <s v="Campaign_8"/>
    <s v="TikTok Ads"/>
    <s v="2024-01-28"/>
    <n v="1000"/>
    <n v="1123"/>
    <n v="21"/>
    <n v="0"/>
    <n v="14.09"/>
    <n v="0"/>
    <n v="-14.09"/>
    <n v="-14.09"/>
    <n v="-1"/>
    <n v="1.87"/>
    <n v="0.67"/>
    <n v="0"/>
    <n v="0"/>
    <s v="PAUSE"/>
    <x v="1"/>
  </r>
  <r>
    <s v="christianshouse@aol.com"/>
    <s v="christian"/>
    <s v="atkins"/>
    <s v="Mobile"/>
    <s v="AL"/>
    <n v="2000"/>
    <s v="sears"/>
    <s v="Campaign_9"/>
    <s v="TikTok Ads"/>
    <s v="2024-01-27"/>
    <n v="100"/>
    <n v="1995"/>
    <n v="56"/>
    <n v="2"/>
    <n v="37.72"/>
    <n v="103.34"/>
    <n v="65.62"/>
    <n v="65.62"/>
    <n v="1.7396606574761402"/>
    <n v="2.81"/>
    <n v="0.67"/>
    <n v="18.86"/>
    <n v="3.5714285714285712E-2"/>
    <s v="SCALE"/>
    <x v="3"/>
  </r>
  <r>
    <s v="glldrush280@yahoo.com"/>
    <s v="michael"/>
    <s v="gregory"/>
    <s v="Kansas City"/>
    <s v="MO"/>
    <n v="1500"/>
    <s v="cinemark"/>
    <s v="Campaign_18"/>
    <s v="TikTok Ads"/>
    <s v="2024-01-19"/>
    <n v="600"/>
    <n v="1724"/>
    <n v="70"/>
    <n v="5"/>
    <n v="33.840000000000003"/>
    <n v="227.07"/>
    <n v="193.23"/>
    <n v="193.23"/>
    <n v="5.7101063829787222"/>
    <n v="4.0599999999999996"/>
    <n v="0.48"/>
    <n v="6.77"/>
    <n v="7.1428571428571425E-2"/>
    <s v="SCALE"/>
    <x v="0"/>
  </r>
  <r>
    <s v="eimaj65@msn.com"/>
    <s v="jamie"/>
    <s v="perryman"/>
    <s v="Hope Mills"/>
    <s v="NC"/>
    <n v="2000"/>
    <s v="bonitz flooring group"/>
    <s v="Campaign_13"/>
    <s v="TikTok Ads"/>
    <s v="2024-01-11"/>
    <n v="500"/>
    <n v="2382"/>
    <n v="101"/>
    <n v="0"/>
    <n v="46.87"/>
    <n v="0"/>
    <n v="-46.87"/>
    <n v="-46.87"/>
    <n v="-1"/>
    <n v="4.24"/>
    <n v="0.46"/>
    <n v="0"/>
    <n v="0"/>
    <s v="PAUSE"/>
    <x v="2"/>
  </r>
  <r>
    <s v="rubenm888@gmail.com"/>
    <s v="ruben"/>
    <s v="medina"/>
    <s v="Kenosha"/>
    <s v="WI"/>
    <n v="4300"/>
    <s v="nbj"/>
    <s v="Campaign_11"/>
    <s v="TikTok Ads"/>
    <s v="2024-01-07"/>
    <n v="300"/>
    <n v="1181"/>
    <n v="52"/>
    <n v="0"/>
    <n v="36.26"/>
    <n v="0"/>
    <n v="-36.26"/>
    <n v="-36.26"/>
    <n v="-1"/>
    <n v="4.4000000000000004"/>
    <n v="0.7"/>
    <n v="0"/>
    <n v="0"/>
    <s v="PAUSE"/>
    <x v="3"/>
  </r>
  <r>
    <s v="keishaw99@yahoo.com"/>
    <s v="keisha"/>
    <s v="williams"/>
    <s v="Richmond"/>
    <s v="VA"/>
    <n v="1378"/>
    <s v="pls check cashers"/>
    <s v="Campaign_13"/>
    <s v="TikTok Ads"/>
    <s v="2024-01-07"/>
    <n v="700"/>
    <n v="1242"/>
    <n v="30"/>
    <n v="0"/>
    <n v="18.39"/>
    <n v="0"/>
    <n v="-18.39"/>
    <n v="-18.39"/>
    <n v="-1"/>
    <n v="2.42"/>
    <n v="0.61"/>
    <n v="0"/>
    <n v="0"/>
    <s v="PAUSE"/>
    <x v="0"/>
  </r>
  <r>
    <s v="reddenp1@gmail.com"/>
    <s v="brian"/>
    <s v="redden"/>
    <s v="Palm Springs"/>
    <s v="CA"/>
    <n v="4500"/>
    <s v="sunline transit agency"/>
    <s v="Campaign_20"/>
    <s v="TikTok Ads"/>
    <s v="2024-01-24"/>
    <n v="500"/>
    <n v="2300"/>
    <n v="65"/>
    <n v="0"/>
    <n v="47.44"/>
    <n v="0"/>
    <n v="-47.44"/>
    <n v="-47.44"/>
    <n v="-1"/>
    <n v="2.83"/>
    <n v="0.73"/>
    <n v="0"/>
    <n v="0"/>
    <s v="PAUSE"/>
    <x v="2"/>
  </r>
  <r>
    <s v="palomino-80@hotmail.com"/>
    <s v="nancy"/>
    <s v="palomino"/>
    <s v="Kent"/>
    <s v="WA"/>
    <n v="2002"/>
    <s v="dawn  foods"/>
    <s v="Campaign_20"/>
    <s v="TikTok Ads"/>
    <s v="2024-01-04"/>
    <n v="400"/>
    <n v="1339"/>
    <n v="28"/>
    <n v="0"/>
    <n v="12.39"/>
    <n v="0"/>
    <n v="-12.39"/>
    <n v="-12.39"/>
    <n v="-1"/>
    <n v="2.09"/>
    <n v="0.44"/>
    <n v="0"/>
    <n v="0"/>
    <s v="PAUSE"/>
    <x v="2"/>
  </r>
  <r>
    <s v="songwrita7@gmail.com"/>
    <s v="donald"/>
    <s v="scott"/>
    <s v="Lakeland"/>
    <s v="FL"/>
    <n v="4000"/>
    <s v="saddle creek corp."/>
    <s v="Campaign_10"/>
    <s v="TikTok Ads"/>
    <s v="2024-01-29"/>
    <n v="400"/>
    <n v="1585"/>
    <n v="65"/>
    <n v="2"/>
    <n v="29.52"/>
    <n v="142.63999999999999"/>
    <n v="113.11999999999999"/>
    <n v="113.11999999999999"/>
    <n v="3.8319783197831976"/>
    <n v="4.0999999999999996"/>
    <n v="0.45"/>
    <n v="14.76"/>
    <n v="3.0769230769230771E-2"/>
    <s v="SCALE"/>
    <x v="2"/>
  </r>
  <r>
    <s v="joseph.hyche@yahoo.com"/>
    <s v="joseph"/>
    <s v="hyche"/>
    <s v="Cleveland"/>
    <s v="OH"/>
    <n v="3300"/>
    <s v="united states postal service"/>
    <s v="Campaign_16"/>
    <s v="TikTok Ads"/>
    <s v="2024-01-22"/>
    <n v="300"/>
    <n v="1337"/>
    <n v="22"/>
    <n v="0"/>
    <n v="16.05"/>
    <n v="0"/>
    <n v="-16.05"/>
    <n v="-16.05"/>
    <n v="-1"/>
    <n v="1.65"/>
    <n v="0.73"/>
    <n v="0"/>
    <n v="0"/>
    <s v="PAUSE"/>
    <x v="3"/>
  </r>
  <r>
    <s v="angellou72@gmail.com"/>
    <s v="angel"/>
    <s v="unger"/>
    <s v="New Port Rich"/>
    <s v="FL"/>
    <n v="2212"/>
    <s v="scc soft computer"/>
    <s v="Campaign_4"/>
    <s v="TikTok Ads"/>
    <s v="2024-01-16"/>
    <n v="500"/>
    <n v="1914"/>
    <n v="42"/>
    <n v="2"/>
    <n v="30.19"/>
    <n v="73.430000000000007"/>
    <n v="43.240000000000009"/>
    <n v="43.240000000000009"/>
    <n v="1.4322623385226898"/>
    <n v="2.19"/>
    <n v="0.72"/>
    <n v="15.1"/>
    <n v="4.7619047619047616E-2"/>
    <s v="SCALE"/>
    <x v="2"/>
  </r>
  <r>
    <s v="brebri2002@yahoo.com"/>
    <s v="medina"/>
    <s v="johnson"/>
    <s v="Plainfield"/>
    <s v="NJ"/>
    <n v="2750"/>
    <s v="everest national insurance com"/>
    <s v="Campaign_9"/>
    <s v="TikTok Ads"/>
    <s v="2024-01-26"/>
    <n v="100"/>
    <n v="953"/>
    <n v="23"/>
    <n v="2"/>
    <n v="10.36"/>
    <n v="113.13"/>
    <n v="102.77"/>
    <n v="102.77"/>
    <n v="9.9198841698841704"/>
    <n v="2.41"/>
    <n v="0.45"/>
    <n v="5.18"/>
    <n v="8.6956521739130432E-2"/>
    <s v="SCALE"/>
    <x v="3"/>
  </r>
  <r>
    <s v="e.clark.5@hotmail.com"/>
    <s v="elizabeth"/>
    <s v="clark"/>
    <s v="Ashley"/>
    <s v="IN"/>
    <n v="2700"/>
    <s v="fortwayne orthopedics"/>
    <s v="Campaign_11"/>
    <s v="TikTok Ads"/>
    <s v="2024-01-30"/>
    <n v="800"/>
    <n v="920"/>
    <n v="32"/>
    <n v="1"/>
    <n v="16.29"/>
    <n v="65.36"/>
    <n v="49.07"/>
    <n v="49.07"/>
    <n v="3.0122774708410067"/>
    <n v="3.48"/>
    <n v="0.51"/>
    <n v="16.29"/>
    <n v="3.125E-2"/>
    <s v="SCALE"/>
    <x v="1"/>
  </r>
  <r>
    <s v="meisha_promed@yahoo.com"/>
    <s v="meisha"/>
    <s v="hearn"/>
    <s v="Austin"/>
    <s v="TX"/>
    <n v="3800"/>
    <s v="austin isd"/>
    <s v="Campaign_8"/>
    <s v="TikTok Ads"/>
    <s v="2024-01-20"/>
    <n v="200"/>
    <n v="580"/>
    <n v="23"/>
    <n v="2"/>
    <n v="15.85"/>
    <n v="95.48"/>
    <n v="79.63000000000001"/>
    <n v="79.63000000000001"/>
    <n v="5.0239747634069412"/>
    <n v="3.97"/>
    <n v="0.69"/>
    <n v="7.92"/>
    <n v="8.6956521739130432E-2"/>
    <s v="SCALE"/>
    <x v="3"/>
  </r>
  <r>
    <s v="denisemh2001@yahoo.com"/>
    <s v="denise"/>
    <s v="harvey"/>
    <s v="Chicago"/>
    <s v="IL"/>
    <n v="4000"/>
    <s v="medical express ambu"/>
    <s v="Campaign_18"/>
    <s v="TikTok Ads"/>
    <s v="2024-01-21"/>
    <n v="400"/>
    <n v="807"/>
    <n v="23"/>
    <n v="2"/>
    <n v="18.43"/>
    <n v="127.58"/>
    <n v="109.15"/>
    <n v="109.15"/>
    <n v="5.922409115572437"/>
    <n v="2.85"/>
    <n v="0.8"/>
    <n v="9.2200000000000006"/>
    <n v="8.6956521739130432E-2"/>
    <s v="SCALE"/>
    <x v="2"/>
  </r>
  <r>
    <s v="bettyhoffman@gmail.com"/>
    <s v="betty"/>
    <s v="hoffman"/>
    <s v="Chicago"/>
    <s v="IL"/>
    <n v="3000"/>
    <s v="jack lang"/>
    <s v="Campaign_1"/>
    <s v="TikTok Ads"/>
    <s v="2024-01-23"/>
    <n v="1000"/>
    <n v="2350"/>
    <n v="43"/>
    <n v="0"/>
    <n v="24.39"/>
    <n v="0"/>
    <n v="-24.39"/>
    <n v="-24.39"/>
    <n v="-1"/>
    <n v="1.83"/>
    <n v="0.56999999999999995"/>
    <n v="0"/>
    <n v="0"/>
    <s v="PAUSE"/>
    <x v="1"/>
  </r>
  <r>
    <s v="infarr@gmail.com"/>
    <s v="ina"/>
    <s v="farr"/>
    <s v="Jacksonville"/>
    <s v="FL"/>
    <n v="2829"/>
    <s v="frank's nursery &amp; crafts"/>
    <s v="Campaign_3"/>
    <s v="TikTok Ads"/>
    <s v="2024-01-04"/>
    <n v="400"/>
    <n v="2345"/>
    <n v="92"/>
    <n v="9"/>
    <n v="74.91"/>
    <n v="672.27"/>
    <n v="597.36"/>
    <n v="597.36"/>
    <n v="7.9743692430917106"/>
    <n v="3.92"/>
    <n v="0.81"/>
    <n v="8.32"/>
    <n v="9.7826086956521743E-2"/>
    <s v="SCALE"/>
    <x v="2"/>
  </r>
  <r>
    <s v="carlos.bernardo@gmail.com"/>
    <s v="carlos"/>
    <s v="bernardo"/>
    <s v="Iola"/>
    <s v="KS"/>
    <n v="5852"/>
    <s v="mars music"/>
    <s v="Campaign_20"/>
    <s v="TikTok Ads"/>
    <s v="2024-01-02"/>
    <n v="500"/>
    <n v="1816"/>
    <n v="59"/>
    <n v="0"/>
    <n v="45.92"/>
    <n v="0"/>
    <n v="-45.92"/>
    <n v="-45.92"/>
    <n v="-1"/>
    <n v="3.25"/>
    <n v="0.78"/>
    <n v="0"/>
    <n v="0"/>
    <s v="PAUSE"/>
    <x v="2"/>
  </r>
  <r>
    <s v="chasitycampbell@gmail.com"/>
    <s v="chasity"/>
    <s v="campbell"/>
    <s v="North Myrtle"/>
    <s v="SC"/>
    <n v="6600"/>
    <s v="thom mcan store"/>
    <s v="Campaign_1"/>
    <s v="TikTok Ads"/>
    <s v="2024-01-04"/>
    <n v="500"/>
    <n v="1683"/>
    <n v="52"/>
    <n v="5"/>
    <n v="34.01"/>
    <n v="266.95999999999998"/>
    <n v="232.95"/>
    <n v="232.95"/>
    <n v="6.8494560423404884"/>
    <n v="3.09"/>
    <n v="0.65"/>
    <n v="6.8"/>
    <n v="9.6153846153846159E-2"/>
    <s v="SCALE"/>
    <x v="2"/>
  </r>
  <r>
    <s v="xazcardinalfan1969@yahoo.com"/>
    <s v="natalie"/>
    <s v="chanley"/>
    <s v="Apple Valley"/>
    <s v="CA"/>
    <n v="4800"/>
    <s v="prospectmortgage"/>
    <s v="Campaign_2"/>
    <s v="TikTok Ads"/>
    <s v="2024-01-16"/>
    <n v="1000"/>
    <n v="708"/>
    <n v="17"/>
    <n v="1"/>
    <n v="9.3800000000000008"/>
    <n v="60.11"/>
    <n v="50.73"/>
    <n v="50.73"/>
    <n v="5.4083155650319821"/>
    <n v="2.4"/>
    <n v="0.55000000000000004"/>
    <n v="9.3800000000000008"/>
    <n v="5.8823529411764705E-2"/>
    <s v="SCALE"/>
    <x v="1"/>
  </r>
  <r>
    <s v="brian_mattison@hotmail.com"/>
    <s v="brian"/>
    <s v="mattison"/>
    <s v="Dacula"/>
    <s v="GA"/>
    <n v="8800"/>
    <s v="united healthcare"/>
    <s v="Campaign_18"/>
    <s v="TikTok Ads"/>
    <s v="2024-01-30"/>
    <n v="1000"/>
    <n v="541"/>
    <n v="23"/>
    <n v="0"/>
    <n v="15.87"/>
    <n v="0"/>
    <n v="-15.87"/>
    <n v="-15.87"/>
    <n v="-1"/>
    <n v="4.25"/>
    <n v="0.69"/>
    <n v="0"/>
    <n v="0"/>
    <s v="PAUSE"/>
    <x v="1"/>
  </r>
  <r>
    <s v="boxandbead@hotmail.com"/>
    <s v="paul"/>
    <s v="chapin"/>
    <s v="Lebanon"/>
    <s v="OR"/>
    <n v="2000"/>
    <s v="na"/>
    <s v="Campaign_9"/>
    <s v="TikTok Ads"/>
    <s v="2024-01-17"/>
    <n v="800"/>
    <n v="2276"/>
    <n v="89"/>
    <n v="4"/>
    <n v="58.95"/>
    <n v="248.25"/>
    <n v="189.3"/>
    <n v="189.3"/>
    <n v="3.2111959287531806"/>
    <n v="3.91"/>
    <n v="0.66"/>
    <n v="14.74"/>
    <n v="4.49438202247191E-2"/>
    <s v="SCALE"/>
    <x v="1"/>
  </r>
  <r>
    <s v="sfsd1975@yahoo.com"/>
    <s v="nicole"/>
    <s v="maurer"/>
    <s v="Winston Salem"/>
    <s v="NC"/>
    <n v="1600"/>
    <s v="cn hotels"/>
    <s v="Campaign_18"/>
    <s v="TikTok Ads"/>
    <s v="2024-01-28"/>
    <n v="400"/>
    <n v="613"/>
    <n v="25"/>
    <n v="2"/>
    <n v="15.61"/>
    <n v="90.93"/>
    <n v="75.320000000000007"/>
    <n v="75.320000000000007"/>
    <n v="4.825112107623319"/>
    <n v="4.08"/>
    <n v="0.62"/>
    <n v="7.8"/>
    <n v="0.08"/>
    <s v="SCALE"/>
    <x v="2"/>
  </r>
  <r>
    <s v="ang09ran@yahoo.com"/>
    <s v="angela"/>
    <s v="randall"/>
    <s v="Camden"/>
    <s v="NJ"/>
    <n v="1500"/>
    <s v="safeguard properties"/>
    <s v="Campaign_9"/>
    <s v="TikTok Ads"/>
    <s v="2024-01-27"/>
    <n v="300"/>
    <n v="1429"/>
    <n v="53"/>
    <n v="2"/>
    <n v="28.89"/>
    <n v="135.05000000000001"/>
    <n v="106.16000000000001"/>
    <n v="106.16000000000001"/>
    <n v="3.6746278989269645"/>
    <n v="3.71"/>
    <n v="0.55000000000000004"/>
    <n v="14.44"/>
    <n v="3.7735849056603772E-2"/>
    <s v="SCALE"/>
    <x v="3"/>
  </r>
  <r>
    <s v="jamesdlopez@gmail.com"/>
    <s v="james"/>
    <s v="lopez"/>
    <s v="Mount Laurel"/>
    <s v="NJ"/>
    <n v="4000"/>
    <s v="midwest tv &amp; appliance"/>
    <s v="Campaign_11"/>
    <s v="TikTok Ads"/>
    <s v="2024-01-19"/>
    <n v="300"/>
    <n v="1316"/>
    <n v="52"/>
    <n v="0"/>
    <n v="30.37"/>
    <n v="0"/>
    <n v="-30.37"/>
    <n v="-30.37"/>
    <n v="-1"/>
    <n v="3.95"/>
    <n v="0.57999999999999996"/>
    <n v="0"/>
    <n v="0"/>
    <s v="PAUSE"/>
    <x v="3"/>
  </r>
  <r>
    <s v="tamirawlinson@gmail.com"/>
    <s v="tamila"/>
    <s v="rawlinson"/>
    <s v="El Cajon"/>
    <s v="CA"/>
    <n v="2300"/>
    <s v="mobile community manageme"/>
    <s v="Campaign_10"/>
    <s v="TikTok Ads"/>
    <s v="2024-01-18"/>
    <n v="300"/>
    <n v="1463"/>
    <n v="56"/>
    <n v="0"/>
    <n v="24.8"/>
    <n v="0"/>
    <n v="-24.8"/>
    <n v="-24.8"/>
    <n v="-1"/>
    <n v="3.83"/>
    <n v="0.44"/>
    <n v="0"/>
    <n v="0"/>
    <s v="PAUSE"/>
    <x v="3"/>
  </r>
  <r>
    <s v="sharfree2@gmail.com"/>
    <s v="sharon"/>
    <s v="ragle"/>
    <s v="Emory"/>
    <s v="TX"/>
    <n v="4800"/>
    <s v="rgr"/>
    <s v="Campaign_7"/>
    <s v="TikTok Ads"/>
    <s v="2024-01-26"/>
    <n v="200"/>
    <n v="595"/>
    <n v="19"/>
    <n v="0"/>
    <n v="10.92"/>
    <n v="0"/>
    <n v="-10.92"/>
    <n v="-10.92"/>
    <n v="-1"/>
    <n v="3.19"/>
    <n v="0.56999999999999995"/>
    <n v="0"/>
    <n v="0"/>
    <s v="PAUSE"/>
    <x v="3"/>
  </r>
  <r>
    <s v="matrapolas@yahoo.com"/>
    <s v="mathon"/>
    <s v="brown"/>
    <s v="Webster"/>
    <s v="TX"/>
    <n v="2000"/>
    <s v="utmb"/>
    <s v="Campaign_8"/>
    <s v="TikTok Ads"/>
    <s v="2024-01-05"/>
    <n v="700"/>
    <n v="2309"/>
    <n v="72"/>
    <n v="8"/>
    <n v="54.11"/>
    <n v="401.54"/>
    <n v="347.43"/>
    <n v="347.43"/>
    <n v="6.4208094622066163"/>
    <n v="3.12"/>
    <n v="0.75"/>
    <n v="6.76"/>
    <n v="0.1111111111111111"/>
    <s v="SCALE"/>
    <x v="0"/>
  </r>
  <r>
    <s v="huskies50@hotmail.com"/>
    <s v="eugena"/>
    <s v="andress"/>
    <s v="Orangeville"/>
    <s v="PA"/>
    <n v="3033"/>
    <s v="press enterprise"/>
    <s v="Campaign_2"/>
    <s v="TikTok Ads"/>
    <s v="2024-01-17"/>
    <n v="600"/>
    <n v="1410"/>
    <n v="45"/>
    <n v="5"/>
    <n v="18.84"/>
    <n v="346.53"/>
    <n v="327.69"/>
    <n v="327.69"/>
    <n v="17.393312101910826"/>
    <n v="3.19"/>
    <n v="0.42"/>
    <n v="3.77"/>
    <n v="0.1111111111111111"/>
    <s v="SCALE"/>
    <x v="0"/>
  </r>
  <r>
    <s v="desicabebe@yahoo.com"/>
    <s v="desiree"/>
    <s v="cabebe"/>
    <s v="Sacramento"/>
    <s v="CA"/>
    <n v="3100"/>
    <s v="calpers"/>
    <s v="Campaign_9"/>
    <s v="TikTok Ads"/>
    <s v="2024-01-26"/>
    <n v="1000"/>
    <n v="2341"/>
    <n v="94"/>
    <n v="0"/>
    <n v="71.69"/>
    <n v="0"/>
    <n v="-71.69"/>
    <n v="-71.69"/>
    <n v="-1"/>
    <n v="4.0199999999999996"/>
    <n v="0.76"/>
    <n v="0"/>
    <n v="0"/>
    <s v="PAUSE"/>
    <x v="1"/>
  </r>
  <r>
    <s v="carpenter788@gmail.com"/>
    <s v="candice"/>
    <s v="carpenter"/>
    <s v="Tucson"/>
    <s v="AZ"/>
    <n v="2500"/>
    <s v="blind vision"/>
    <s v="Campaign_2"/>
    <s v="TikTok Ads"/>
    <s v="2024-01-10"/>
    <n v="100"/>
    <n v="650"/>
    <n v="19"/>
    <n v="0"/>
    <n v="15.9"/>
    <n v="0"/>
    <n v="-15.9"/>
    <n v="-15.9"/>
    <n v="-1"/>
    <n v="2.92"/>
    <n v="0.84"/>
    <n v="0"/>
    <n v="0"/>
    <s v="PAUSE"/>
    <x v="3"/>
  </r>
  <r>
    <s v="davidhenke@hotmail.com"/>
    <s v="david"/>
    <s v="henke"/>
    <s v="Hesperia"/>
    <s v="CA"/>
    <n v="2400"/>
    <s v="your future is now"/>
    <s v="Campaign_6"/>
    <s v="TikTok Ads"/>
    <s v="2024-01-06"/>
    <n v="800"/>
    <n v="1209"/>
    <n v="22"/>
    <n v="2"/>
    <n v="12.78"/>
    <n v="108.57"/>
    <n v="95.789999999999992"/>
    <n v="95.789999999999992"/>
    <n v="7.495305164319249"/>
    <n v="1.82"/>
    <n v="0.57999999999999996"/>
    <n v="6.39"/>
    <n v="9.0909090909090912E-2"/>
    <s v="SCALE"/>
    <x v="1"/>
  </r>
  <r>
    <s v="edalford@hotmail.com"/>
    <s v="erica"/>
    <s v="berry"/>
    <s v="Paterson"/>
    <s v="NJ"/>
    <n v="1900"/>
    <n v="0"/>
    <s v="Campaign_17"/>
    <s v="TikTok Ads"/>
    <s v="2024-01-25"/>
    <n v="600"/>
    <n v="1243"/>
    <n v="23"/>
    <n v="2"/>
    <n v="18.68"/>
    <n v="135.59"/>
    <n v="116.91"/>
    <n v="116.91"/>
    <n v="6.2585653104925054"/>
    <n v="1.85"/>
    <n v="0.81"/>
    <n v="9.34"/>
    <n v="8.6956521739130432E-2"/>
    <s v="SCALE"/>
    <x v="0"/>
  </r>
  <r>
    <s v="louishawkins_69@hotmail.com"/>
    <s v="louis"/>
    <s v="hawkins"/>
    <s v="Freetown"/>
    <s v="IN"/>
    <n v="1250"/>
    <s v="cfa staffing"/>
    <s v="Campaign_13"/>
    <s v="TikTok Ads"/>
    <s v="2024-01-23"/>
    <n v="1000"/>
    <n v="1224"/>
    <n v="41"/>
    <n v="1"/>
    <n v="16.86"/>
    <n v="59.19"/>
    <n v="42.33"/>
    <n v="42.33"/>
    <n v="2.5106761565836297"/>
    <n v="3.35"/>
    <n v="0.41"/>
    <n v="16.86"/>
    <n v="2.4390243902439025E-2"/>
    <s v="SCALE"/>
    <x v="1"/>
  </r>
  <r>
    <s v="kaceycrowe@yahoo.com"/>
    <s v="kacey"/>
    <s v="crowe"/>
    <s v="Indianapolis"/>
    <s v="IN"/>
    <n v="2275"/>
    <s v="regions bank"/>
    <s v="Campaign_13"/>
    <s v="TikTok Ads"/>
    <s v="2024-01-17"/>
    <n v="600"/>
    <n v="1452"/>
    <n v="41"/>
    <n v="0"/>
    <n v="18.43"/>
    <n v="0"/>
    <n v="-18.43"/>
    <n v="-18.43"/>
    <n v="-1"/>
    <n v="2.82"/>
    <n v="0.45"/>
    <n v="0"/>
    <n v="0"/>
    <s v="PAUSE"/>
    <x v="0"/>
  </r>
  <r>
    <s v="marcus.alexander@gmail.com"/>
    <s v="marcus"/>
    <s v="alexander"/>
    <s v="Deerwood"/>
    <s v="MN"/>
    <n v="2000"/>
    <s v="home quarters warehouse"/>
    <s v="Campaign_14"/>
    <s v="TikTok Ads"/>
    <s v="2024-01-25"/>
    <n v="300"/>
    <n v="575"/>
    <n v="9"/>
    <n v="0"/>
    <n v="6.36"/>
    <n v="0"/>
    <n v="-6.36"/>
    <n v="-6.36"/>
    <n v="-1"/>
    <n v="1.57"/>
    <n v="0.71"/>
    <n v="0"/>
    <n v="0"/>
    <s v="PAUSE"/>
    <x v="3"/>
  </r>
  <r>
    <s v="juanitaa@gmail.com"/>
    <s v="juanita"/>
    <s v="cole"/>
    <s v="Irvington"/>
    <s v="NJ"/>
    <n v="1100"/>
    <s v="plan future"/>
    <s v="Campaign_18"/>
    <s v="TikTok Ads"/>
    <s v="2024-01-22"/>
    <n v="100"/>
    <n v="1660"/>
    <n v="64"/>
    <n v="0"/>
    <n v="41.91"/>
    <n v="0"/>
    <n v="-41.91"/>
    <n v="-41.91"/>
    <n v="-1"/>
    <n v="3.86"/>
    <n v="0.65"/>
    <n v="0"/>
    <n v="0"/>
    <s v="PAUSE"/>
    <x v="3"/>
  </r>
  <r>
    <s v="cfisk14@gmail.com"/>
    <s v="christina"/>
    <s v="fisk"/>
    <s v="Willoughby"/>
    <s v="OH"/>
    <n v="1000"/>
    <s v="top notch tutoring"/>
    <s v="Campaign_4"/>
    <s v="TikTok Ads"/>
    <s v="2024-01-31"/>
    <n v="100"/>
    <n v="1804"/>
    <n v="34"/>
    <n v="1"/>
    <n v="24.91"/>
    <n v="46.4"/>
    <n v="21.49"/>
    <n v="21.49"/>
    <n v="0.86270574066639893"/>
    <n v="1.88"/>
    <n v="0.73"/>
    <n v="24.91"/>
    <n v="2.9411764705882353E-2"/>
    <s v="SCALE"/>
    <x v="3"/>
  </r>
  <r>
    <s v="clas1940@hotmail.com"/>
    <s v="kenneth"/>
    <s v="martin"/>
    <s v="Detroit"/>
    <s v="MI"/>
    <n v="1500"/>
    <s v="audio aid"/>
    <s v="Campaign_16"/>
    <s v="TikTok Ads"/>
    <s v="2024-01-25"/>
    <n v="300"/>
    <n v="1861"/>
    <n v="48"/>
    <n v="0"/>
    <n v="40.57"/>
    <n v="0"/>
    <n v="-40.57"/>
    <n v="-40.57"/>
    <n v="-1"/>
    <n v="2.58"/>
    <n v="0.85"/>
    <n v="0"/>
    <n v="0"/>
    <s v="PAUSE"/>
    <x v="3"/>
  </r>
  <r>
    <s v="rtfrahm2@yahoo.com"/>
    <s v="rachel"/>
    <s v="frahm"/>
    <s v="Golden"/>
    <s v="CO"/>
    <n v="3300"/>
    <s v="target corp"/>
    <s v="Campaign_12"/>
    <s v="TikTok Ads"/>
    <s v="2024-01-20"/>
    <n v="100"/>
    <n v="1128"/>
    <n v="20"/>
    <n v="0"/>
    <n v="10.84"/>
    <n v="0"/>
    <n v="-10.84"/>
    <n v="-10.84"/>
    <n v="-1"/>
    <n v="1.77"/>
    <n v="0.54"/>
    <n v="0"/>
    <n v="0"/>
    <s v="PAUSE"/>
    <x v="3"/>
  </r>
  <r>
    <s v="abcool43@yahoo.com"/>
    <s v="amelia"/>
    <s v="barlow"/>
    <s v="Sacramento"/>
    <s v="CA"/>
    <n v="3500"/>
    <s v="retired"/>
    <s v="Campaign_19"/>
    <s v="TikTok Ads"/>
    <s v="2024-01-20"/>
    <n v="300"/>
    <n v="2247"/>
    <n v="97"/>
    <n v="8"/>
    <n v="75.5"/>
    <n v="354.24"/>
    <n v="278.74"/>
    <n v="278.74"/>
    <n v="3.6919205298013247"/>
    <n v="4.32"/>
    <n v="0.78"/>
    <n v="9.44"/>
    <n v="8.247422680412371E-2"/>
    <s v="SCALE"/>
    <x v="3"/>
  </r>
  <r>
    <s v="myrajo210@yahoo.com"/>
    <s v="mayra"/>
    <s v="artiga"/>
    <s v="Van Nuys"/>
    <s v="CA"/>
    <n v="2666"/>
    <s v="valleypreshospital"/>
    <s v="Campaign_11"/>
    <s v="TikTok Ads"/>
    <s v="2024-01-20"/>
    <n v="700"/>
    <n v="2333"/>
    <n v="56"/>
    <n v="5"/>
    <n v="33.22"/>
    <n v="291.27"/>
    <n v="258.04999999999995"/>
    <n v="258.04999999999995"/>
    <n v="7.7679108970499691"/>
    <n v="2.4"/>
    <n v="0.59"/>
    <n v="6.64"/>
    <n v="8.9285714285714288E-2"/>
    <s v="SCALE"/>
    <x v="0"/>
  </r>
  <r>
    <s v="aureplas1@aol.com"/>
    <s v="aurelio"/>
    <s v="plascencia"/>
    <s v="San Jose"/>
    <s v="CA"/>
    <n v="2611"/>
    <s v="jet blast"/>
    <s v="Campaign_13"/>
    <s v="TikTok Ads"/>
    <s v="2024-01-17"/>
    <n v="400"/>
    <n v="2449"/>
    <n v="55"/>
    <n v="0"/>
    <n v="24.21"/>
    <n v="0"/>
    <n v="-24.21"/>
    <n v="-24.21"/>
    <n v="-1"/>
    <n v="2.25"/>
    <n v="0.44"/>
    <n v="0"/>
    <n v="0"/>
    <s v="PAUSE"/>
    <x v="2"/>
  </r>
  <r>
    <s v="abetmart@aol.com"/>
    <s v="albert"/>
    <s v="martinez"/>
    <s v="North Hollywo"/>
    <s v="CA"/>
    <n v="2500"/>
    <s v="robert half int'l"/>
    <s v="Campaign_4"/>
    <s v="TikTok Ads"/>
    <s v="2024-01-09"/>
    <n v="600"/>
    <n v="823"/>
    <n v="32"/>
    <n v="1"/>
    <n v="20.51"/>
    <n v="68.05"/>
    <n v="47.539999999999992"/>
    <n v="47.539999999999992"/>
    <n v="2.3178937103851776"/>
    <n v="3.89"/>
    <n v="0.64"/>
    <n v="20.51"/>
    <n v="3.125E-2"/>
    <s v="SCALE"/>
    <x v="0"/>
  </r>
  <r>
    <s v="kced909@yahoo.com"/>
    <s v="edward"/>
    <s v="simmons"/>
    <s v="Stone Mountai"/>
    <s v="GA"/>
    <n v="1997"/>
    <s v="envision payment solution"/>
    <s v="Campaign_11"/>
    <s v="TikTok Ads"/>
    <s v="2024-01-06"/>
    <n v="100"/>
    <n v="1126"/>
    <n v="32"/>
    <n v="0"/>
    <n v="16.12"/>
    <n v="0"/>
    <n v="-16.12"/>
    <n v="-16.12"/>
    <n v="-1"/>
    <n v="2.84"/>
    <n v="0.5"/>
    <n v="0"/>
    <n v="0"/>
    <s v="PAUSE"/>
    <x v="3"/>
  </r>
  <r>
    <s v="sharreeanderson@q.com"/>
    <s v="sharree"/>
    <s v="anderson"/>
    <s v="Euclid"/>
    <s v="OH"/>
    <n v="1733"/>
    <s v="uh hospitals"/>
    <s v="Campaign_2"/>
    <s v="TikTok Ads"/>
    <s v="2024-01-23"/>
    <n v="300"/>
    <n v="1199"/>
    <n v="33"/>
    <n v="0"/>
    <n v="26.08"/>
    <n v="0"/>
    <n v="-26.08"/>
    <n v="-26.08"/>
    <n v="-1"/>
    <n v="2.75"/>
    <n v="0.79"/>
    <n v="0"/>
    <n v="0"/>
    <s v="PAUSE"/>
    <x v="3"/>
  </r>
  <r>
    <s v="miamithug2005@aol.com"/>
    <s v="greg"/>
    <s v="walker"/>
    <s v="Jeffersonvill"/>
    <s v="IN"/>
    <n v="1500"/>
    <s v="river metals recycling"/>
    <s v="Campaign_2"/>
    <s v="TikTok Ads"/>
    <s v="2024-01-16"/>
    <n v="1000"/>
    <n v="2082"/>
    <n v="36"/>
    <n v="3"/>
    <n v="29.74"/>
    <n v="186.74"/>
    <n v="157"/>
    <n v="157"/>
    <n v="5.2790854068594486"/>
    <n v="1.73"/>
    <n v="0.83"/>
    <n v="9.91"/>
    <n v="8.3333333333333329E-2"/>
    <s v="SCALE"/>
    <x v="1"/>
  </r>
  <r>
    <s v="suegregory@hotmail.com"/>
    <s v="sue"/>
    <s v="gregory"/>
    <s v="Mesa"/>
    <s v="AZ"/>
    <n v="2900"/>
    <s v="fisher foods"/>
    <s v="Campaign_6"/>
    <s v="TikTok Ads"/>
    <s v="2024-01-02"/>
    <n v="700"/>
    <n v="1917"/>
    <n v="66"/>
    <n v="7"/>
    <n v="32.94"/>
    <n v="269.83999999999997"/>
    <n v="236.89999999999998"/>
    <n v="236.89999999999998"/>
    <n v="7.1918639951426835"/>
    <n v="3.44"/>
    <n v="0.5"/>
    <n v="4.71"/>
    <n v="0.10606060606060606"/>
    <s v="SCALE"/>
    <x v="0"/>
  </r>
  <r>
    <s v="sheezo19y78@hotmail.com"/>
    <s v="theodore"/>
    <s v="jamison"/>
    <s v="Indianapolis"/>
    <s v="IN"/>
    <n v="2346"/>
    <s v="huntington national bankhuntin"/>
    <s v="Campaign_14"/>
    <s v="TikTok Ads"/>
    <s v="2024-01-01"/>
    <n v="200"/>
    <n v="1955"/>
    <n v="38"/>
    <n v="0"/>
    <n v="32.14"/>
    <n v="0"/>
    <n v="-32.14"/>
    <n v="-32.14"/>
    <n v="-1"/>
    <n v="1.94"/>
    <n v="0.85"/>
    <n v="0"/>
    <n v="0"/>
    <s v="PAUSE"/>
    <x v="3"/>
  </r>
  <r>
    <s v="twenky215@yahoo.com"/>
    <s v="christine"/>
    <s v="robinson"/>
    <s v="Riverdale"/>
    <s v="IL"/>
    <n v="2000"/>
    <s v="metroplex"/>
    <s v="Campaign_14"/>
    <s v="TikTok Ads"/>
    <s v="2024-01-01"/>
    <n v="300"/>
    <n v="1101"/>
    <n v="38"/>
    <n v="3"/>
    <n v="24.64"/>
    <n v="212.85"/>
    <n v="188.20999999999998"/>
    <n v="188.20999999999998"/>
    <n v="7.6383928571428559"/>
    <n v="3.45"/>
    <n v="0.65"/>
    <n v="8.2100000000000009"/>
    <n v="7.8947368421052627E-2"/>
    <s v="SCALE"/>
    <x v="3"/>
  </r>
  <r>
    <s v="braidani@aol.com"/>
    <s v="danielle"/>
    <s v="urquides"/>
    <s v="Roswell"/>
    <s v="NM"/>
    <n v="3792"/>
    <s v="bank of the southwest"/>
    <s v="Campaign_17"/>
    <s v="TikTok Ads"/>
    <s v="2024-01-28"/>
    <n v="500"/>
    <n v="1112"/>
    <n v="39"/>
    <n v="3"/>
    <n v="26.65"/>
    <n v="107.14"/>
    <n v="80.490000000000009"/>
    <n v="80.490000000000009"/>
    <n v="3.0202626641651036"/>
    <n v="3.51"/>
    <n v="0.68"/>
    <n v="8.8800000000000008"/>
    <n v="7.6923076923076927E-2"/>
    <s v="SCALE"/>
    <x v="2"/>
  </r>
  <r>
    <s v="smkda1luv@yahoo.com"/>
    <s v="fedeline"/>
    <s v="philippe"/>
    <s v="Irvington"/>
    <s v="NJ"/>
    <n v="4500"/>
    <s v="aculabs"/>
    <s v="Campaign_1"/>
    <s v="TikTok Ads"/>
    <s v="2024-01-02"/>
    <n v="700"/>
    <n v="613"/>
    <n v="22"/>
    <n v="0"/>
    <n v="12.79"/>
    <n v="0"/>
    <n v="-12.79"/>
    <n v="-12.79"/>
    <n v="-1"/>
    <n v="3.59"/>
    <n v="0.57999999999999996"/>
    <n v="0"/>
    <n v="0"/>
    <s v="PAUSE"/>
    <x v="0"/>
  </r>
  <r>
    <s v="dannymtrahan@hotmail.com"/>
    <s v="danny"/>
    <s v="trahan"/>
    <s v="Tacoma"/>
    <s v="WA"/>
    <n v="2000"/>
    <s v="las vegas yard management"/>
    <s v="Campaign_14"/>
    <s v="TikTok Ads"/>
    <s v="2024-01-30"/>
    <n v="200"/>
    <n v="1514"/>
    <n v="37"/>
    <n v="0"/>
    <n v="29.89"/>
    <n v="0"/>
    <n v="-29.89"/>
    <n v="-29.89"/>
    <n v="-1"/>
    <n v="2.44"/>
    <n v="0.81"/>
    <n v="0"/>
    <n v="0"/>
    <s v="PAUSE"/>
    <x v="3"/>
  </r>
  <r>
    <s v="michaelrocca222@yahoo.com"/>
    <s v="michael"/>
    <s v="rocca"/>
    <s v="El Cajon"/>
    <s v="CA"/>
    <n v="2700"/>
    <s v="wise buys"/>
    <s v="Campaign_15"/>
    <s v="TikTok Ads"/>
    <s v="2024-01-13"/>
    <n v="300"/>
    <n v="2141"/>
    <n v="60"/>
    <n v="2"/>
    <n v="30.68"/>
    <n v="138.03"/>
    <n v="107.35"/>
    <n v="107.35"/>
    <n v="3.4990221642764014"/>
    <n v="2.8"/>
    <n v="0.51"/>
    <n v="15.34"/>
    <n v="3.3333333333333333E-2"/>
    <s v="SCALE"/>
    <x v="3"/>
  </r>
  <r>
    <s v="gice1985@gmail.com"/>
    <s v="cynthia"/>
    <s v="stengel"/>
    <s v="Mount Arlingt"/>
    <s v="NJ"/>
    <n v="2500"/>
    <s v="huffman and boyle"/>
    <s v="Campaign_1"/>
    <s v="TikTok Ads"/>
    <s v="2024-01-28"/>
    <n v="600"/>
    <n v="1785"/>
    <n v="67"/>
    <n v="2"/>
    <n v="27.78"/>
    <n v="134.27000000000001"/>
    <n v="106.49000000000001"/>
    <n v="106.49000000000001"/>
    <n v="3.8333333333333335"/>
    <n v="3.75"/>
    <n v="0.41"/>
    <n v="13.89"/>
    <n v="2.9850746268656716E-2"/>
    <s v="SCALE"/>
    <x v="0"/>
  </r>
  <r>
    <s v="richarddpark@hotmail.com"/>
    <s v="richard"/>
    <s v="park"/>
    <s v="Raleigh"/>
    <s v="NC"/>
    <n v="2708"/>
    <s v="miller &amp; rhoads"/>
    <s v="Campaign_17"/>
    <s v="TikTok Ads"/>
    <s v="2024-01-11"/>
    <n v="300"/>
    <n v="2494"/>
    <n v="81"/>
    <n v="0"/>
    <n v="47.17"/>
    <n v="0"/>
    <n v="-47.17"/>
    <n v="-47.17"/>
    <n v="-1"/>
    <n v="3.25"/>
    <n v="0.57999999999999996"/>
    <n v="0"/>
    <n v="0"/>
    <s v="PAUSE"/>
    <x v="3"/>
  </r>
  <r>
    <s v="gypsi102472@yahoo.com"/>
    <s v="lynette"/>
    <s v="allison"/>
    <s v="Mattoon"/>
    <s v="IL"/>
    <n v="1360"/>
    <s v="papa murphy"/>
    <s v="Campaign_7"/>
    <s v="TikTok Ads"/>
    <s v="2024-01-12"/>
    <n v="600"/>
    <n v="1460"/>
    <n v="43"/>
    <n v="0"/>
    <n v="19.989999999999998"/>
    <n v="0"/>
    <n v="-19.989999999999998"/>
    <n v="-19.989999999999998"/>
    <n v="-1"/>
    <n v="2.95"/>
    <n v="0.46"/>
    <n v="0"/>
    <n v="0"/>
    <s v="PAUSE"/>
    <x v="0"/>
  </r>
  <r>
    <s v="williamkjohnson@gmail.com"/>
    <s v="william"/>
    <s v="johnson"/>
    <s v="Rockford"/>
    <s v="IL"/>
    <n v="5500"/>
    <s v="york steak house"/>
    <s v="Campaign_14"/>
    <s v="TikTok Ads"/>
    <s v="2024-01-11"/>
    <n v="400"/>
    <n v="1611"/>
    <n v="29"/>
    <n v="1"/>
    <n v="15.95"/>
    <n v="39.89"/>
    <n v="23.94"/>
    <n v="23.94"/>
    <n v="1.5009404388714735"/>
    <n v="1.8"/>
    <n v="0.55000000000000004"/>
    <n v="15.95"/>
    <n v="3.4482758620689655E-2"/>
    <s v="SCALE"/>
    <x v="2"/>
  </r>
  <r>
    <s v="proppracted@gmail.com"/>
    <s v="gene"/>
    <s v="kelton"/>
    <s v="Indianapolis"/>
    <s v="IN"/>
    <n v="1822"/>
    <s v="alladin's lamp"/>
    <s v="Campaign_5"/>
    <s v="TikTok Ads"/>
    <s v="2024-01-28"/>
    <n v="700"/>
    <n v="1264"/>
    <n v="55"/>
    <n v="5"/>
    <n v="43.24"/>
    <n v="362.17"/>
    <n v="318.93"/>
    <n v="318.93"/>
    <n v="7.3758094357076782"/>
    <n v="4.3499999999999996"/>
    <n v="0.79"/>
    <n v="8.65"/>
    <n v="9.0909090909090912E-2"/>
    <s v="SCALE"/>
    <x v="0"/>
  </r>
  <r>
    <s v="jloomis80@hotmail.com"/>
    <s v="jennifer"/>
    <s v="leis"/>
    <s v="Reno"/>
    <s v="NV"/>
    <n v="2500"/>
    <s v="aladay"/>
    <s v="Campaign_17"/>
    <s v="TikTok Ads"/>
    <s v="2024-01-11"/>
    <n v="700"/>
    <n v="2011"/>
    <n v="89"/>
    <n v="4"/>
    <n v="53.94"/>
    <n v="224.09"/>
    <n v="170.15"/>
    <n v="170.15"/>
    <n v="3.1544308490915833"/>
    <n v="4.43"/>
    <n v="0.61"/>
    <n v="13.48"/>
    <n v="4.49438202247191E-2"/>
    <s v="SCALE"/>
    <x v="0"/>
  </r>
  <r>
    <s v="authurmitchell@yahoo.com"/>
    <s v="authur"/>
    <s v="mitchell"/>
    <s v="Columbus"/>
    <s v="GA"/>
    <n v="1625"/>
    <s v="mitchell detailing"/>
    <s v="Campaign_11"/>
    <s v="TikTok Ads"/>
    <s v="2024-01-29"/>
    <n v="400"/>
    <n v="1426"/>
    <n v="63"/>
    <n v="0"/>
    <n v="42.89"/>
    <n v="0"/>
    <n v="-42.89"/>
    <n v="-42.89"/>
    <n v="-1"/>
    <n v="4.42"/>
    <n v="0.68"/>
    <n v="0"/>
    <n v="0"/>
    <s v="PAUSE"/>
    <x v="2"/>
  </r>
  <r>
    <s v="tdcanter@gmail.com"/>
    <s v="timothy"/>
    <s v="canter"/>
    <s v="Rancho Mirage"/>
    <s v="CA"/>
    <n v="3250"/>
    <s v="canterproperties"/>
    <s v="Campaign_12"/>
    <s v="TikTok Ads"/>
    <s v="2024-01-14"/>
    <n v="800"/>
    <n v="1002"/>
    <n v="21"/>
    <n v="0"/>
    <n v="13.68"/>
    <n v="0"/>
    <n v="-13.68"/>
    <n v="-13.68"/>
    <n v="-1"/>
    <n v="2.1"/>
    <n v="0.65"/>
    <n v="0"/>
    <n v="0"/>
    <s v="PAUSE"/>
    <x v="1"/>
  </r>
  <r>
    <s v="snobles6@yahoo.com"/>
    <s v="sabrina"/>
    <s v="nobles"/>
    <s v="Ruskin"/>
    <s v="FL"/>
    <n v="1000"/>
    <s v="tampa bay endoscopy cente"/>
    <s v="Campaign_3"/>
    <s v="TikTok Ads"/>
    <s v="2024-01-27"/>
    <n v="1000"/>
    <n v="1820"/>
    <n v="34"/>
    <n v="0"/>
    <n v="27.12"/>
    <n v="0"/>
    <n v="-27.12"/>
    <n v="-27.12"/>
    <n v="-1"/>
    <n v="1.87"/>
    <n v="0.8"/>
    <n v="0"/>
    <n v="0"/>
    <s v="PAUSE"/>
    <x v="1"/>
  </r>
  <r>
    <s v="successtreasure@gmail.com"/>
    <s v="augustus"/>
    <s v="jones"/>
    <s v="Statesville"/>
    <s v="NC"/>
    <n v="2700"/>
    <s v="success treasure media"/>
    <s v="Campaign_1"/>
    <s v="TikTok Ads"/>
    <s v="2024-01-03"/>
    <n v="1000"/>
    <n v="806"/>
    <n v="14"/>
    <n v="0"/>
    <n v="9.94"/>
    <n v="0"/>
    <n v="-9.94"/>
    <n v="-9.94"/>
    <n v="-1"/>
    <n v="1.74"/>
    <n v="0.71"/>
    <n v="0"/>
    <n v="0"/>
    <s v="PAUSE"/>
    <x v="1"/>
  </r>
  <r>
    <s v="mzavalapacheco@live.com"/>
    <s v="melissa"/>
    <s v="pacheco"/>
    <s v="Tucson"/>
    <s v="AZ"/>
    <n v="2162"/>
    <s v="paloma medical grourp"/>
    <s v="Campaign_11"/>
    <s v="TikTok Ads"/>
    <s v="2024-01-23"/>
    <n v="500"/>
    <n v="2333"/>
    <n v="77"/>
    <n v="2"/>
    <n v="36.450000000000003"/>
    <n v="113.56"/>
    <n v="77.11"/>
    <n v="77.11"/>
    <n v="2.1155006858710559"/>
    <n v="3.3"/>
    <n v="0.47"/>
    <n v="18.23"/>
    <n v="2.5974025974025976E-2"/>
    <s v="SCALE"/>
    <x v="2"/>
  </r>
  <r>
    <s v="srallip@gmail.com"/>
    <s v="soheil"/>
    <s v="partoviamin"/>
    <s v="Fresno"/>
    <s v="CA"/>
    <n v="2000"/>
    <s v="fresno city college"/>
    <s v="Campaign_5"/>
    <s v="TikTok Ads"/>
    <s v="2024-01-16"/>
    <n v="100"/>
    <n v="1214"/>
    <n v="35"/>
    <n v="1"/>
    <n v="22.34"/>
    <n v="47.15"/>
    <n v="24.81"/>
    <n v="24.81"/>
    <n v="1.1105640107430617"/>
    <n v="2.88"/>
    <n v="0.64"/>
    <n v="22.34"/>
    <n v="2.8571428571428571E-2"/>
    <s v="SCALE"/>
    <x v="3"/>
  </r>
  <r>
    <s v="tahitimist626@gmail.com"/>
    <s v="linda"/>
    <s v="mcaleenan"/>
    <s v="Homestead"/>
    <s v="FL"/>
    <n v="2700"/>
    <s v="bwi"/>
    <s v="Campaign_10"/>
    <s v="TikTok Ads"/>
    <s v="2024-01-24"/>
    <n v="700"/>
    <n v="1544"/>
    <n v="59"/>
    <n v="0"/>
    <n v="41.35"/>
    <n v="0"/>
    <n v="-41.35"/>
    <n v="-41.35"/>
    <n v="-1"/>
    <n v="3.82"/>
    <n v="0.7"/>
    <n v="0"/>
    <n v="0"/>
    <s v="PAUSE"/>
    <x v="0"/>
  </r>
  <r>
    <s v="wissa247@yahoo.com"/>
    <s v="melissa"/>
    <s v="wallace"/>
    <s v="Long Beach"/>
    <s v="CA"/>
    <n v="3250"/>
    <s v="frsteam"/>
    <s v="Campaign_7"/>
    <s v="TikTok Ads"/>
    <s v="2024-01-12"/>
    <n v="1000"/>
    <n v="1488"/>
    <n v="30"/>
    <n v="3"/>
    <n v="16.91"/>
    <n v="171.64"/>
    <n v="154.72999999999999"/>
    <n v="154.72999999999999"/>
    <n v="9.1502069781194546"/>
    <n v="2.02"/>
    <n v="0.56000000000000005"/>
    <n v="5.64"/>
    <n v="0.1"/>
    <s v="SCALE"/>
    <x v="1"/>
  </r>
  <r>
    <s v="chris_smith_76@yahoo.com"/>
    <s v="christophe"/>
    <s v="smith"/>
    <s v="Dallas"/>
    <s v="TX"/>
    <n v="1666"/>
    <s v="simplexgrinnell"/>
    <s v="Campaign_20"/>
    <s v="TikTok Ads"/>
    <s v="2024-01-27"/>
    <n v="200"/>
    <n v="957"/>
    <n v="28"/>
    <n v="0"/>
    <n v="21.79"/>
    <n v="0"/>
    <n v="-21.79"/>
    <n v="-21.79"/>
    <n v="-1"/>
    <n v="2.93"/>
    <n v="0.78"/>
    <n v="0"/>
    <n v="0"/>
    <s v="PAUSE"/>
    <x v="3"/>
  </r>
  <r>
    <s v="berthelot@gmail.com"/>
    <s v="jean"/>
    <s v="berthelot"/>
    <s v="Las Vegas"/>
    <s v="NV"/>
    <n v="1500"/>
    <s v="enviro architectural designs"/>
    <s v="Campaign_20"/>
    <s v="TikTok Ads"/>
    <s v="2024-01-12"/>
    <n v="600"/>
    <n v="1895"/>
    <n v="43"/>
    <n v="2"/>
    <n v="21.04"/>
    <n v="144.96"/>
    <n v="123.92000000000002"/>
    <n v="123.92000000000002"/>
    <n v="5.8897338403041832"/>
    <n v="2.27"/>
    <n v="0.49"/>
    <n v="10.52"/>
    <n v="4.6511627906976744E-2"/>
    <s v="SCALE"/>
    <x v="0"/>
  </r>
  <r>
    <s v="davidmain@yahoo.com"/>
    <s v="david"/>
    <s v="main"/>
    <s v="Rockford"/>
    <s v="IL"/>
    <n v="4700"/>
    <s v="sammy's record shack"/>
    <s v="Campaign_9"/>
    <s v="TikTok Ads"/>
    <s v="2024-01-11"/>
    <n v="600"/>
    <n v="1920"/>
    <n v="57"/>
    <n v="0"/>
    <n v="24.89"/>
    <n v="0"/>
    <n v="-24.89"/>
    <n v="-24.89"/>
    <n v="-1"/>
    <n v="2.97"/>
    <n v="0.44"/>
    <n v="0"/>
    <n v="0"/>
    <s v="PAUSE"/>
    <x v="0"/>
  </r>
  <r>
    <s v="dowdy@hotmail.com"/>
    <s v="heather"/>
    <s v="dowdy"/>
    <s v="Belleview"/>
    <s v="FL"/>
    <n v="1500"/>
    <s v="maurice the pants man"/>
    <s v="Campaign_2"/>
    <s v="TikTok Ads"/>
    <s v="2024-01-01"/>
    <n v="1000"/>
    <n v="1171"/>
    <n v="26"/>
    <n v="0"/>
    <n v="22.06"/>
    <n v="0"/>
    <n v="-22.06"/>
    <n v="-22.06"/>
    <n v="-1"/>
    <n v="2.2200000000000002"/>
    <n v="0.85"/>
    <n v="0"/>
    <n v="0"/>
    <s v="PAUSE"/>
    <x v="1"/>
  </r>
  <r>
    <s v="edwincarlson@gmail.com"/>
    <s v="edwin"/>
    <s v="carlson"/>
    <s v="Houston"/>
    <s v="TX"/>
    <n v="2708"/>
    <s v="alladin's lamp"/>
    <s v="Campaign_7"/>
    <s v="TikTok Ads"/>
    <s v="2024-01-15"/>
    <n v="400"/>
    <n v="1115"/>
    <n v="39"/>
    <n v="1"/>
    <n v="30.31"/>
    <n v="56.86"/>
    <n v="26.55"/>
    <n v="26.55"/>
    <n v="0.8759485318376774"/>
    <n v="3.5"/>
    <n v="0.78"/>
    <n v="30.31"/>
    <n v="2.564102564102564E-2"/>
    <s v="SCALE"/>
    <x v="2"/>
  </r>
  <r>
    <s v="epowell2831@hotmail.com"/>
    <s v="ericka"/>
    <s v="powell"/>
    <s v="Fort Worth"/>
    <s v="TX"/>
    <n v="2900"/>
    <s v="buchanan technologies"/>
    <s v="Campaign_14"/>
    <s v="TikTok Ads"/>
    <s v="2024-01-18"/>
    <n v="300"/>
    <n v="680"/>
    <n v="24"/>
    <n v="2"/>
    <n v="13.96"/>
    <n v="133.22"/>
    <n v="119.25999999999999"/>
    <n v="119.25999999999999"/>
    <n v="8.5429799426934085"/>
    <n v="3.53"/>
    <n v="0.57999999999999996"/>
    <n v="6.98"/>
    <n v="8.3333333333333329E-2"/>
    <s v="SCALE"/>
    <x v="3"/>
  </r>
  <r>
    <s v="tonjawinston@yahoo.com"/>
    <s v="tonja"/>
    <s v="winston"/>
    <s v="Rocky Mount"/>
    <s v="NC"/>
    <n v="3142"/>
    <s v="lechris"/>
    <s v="Campaign_12"/>
    <s v="TikTok Ads"/>
    <s v="2024-01-05"/>
    <n v="600"/>
    <n v="2004"/>
    <n v="34"/>
    <n v="1"/>
    <n v="14.62"/>
    <n v="71.81"/>
    <n v="57.190000000000005"/>
    <n v="57.190000000000005"/>
    <n v="3.9117647058823537"/>
    <n v="1.7"/>
    <n v="0.43"/>
    <n v="14.62"/>
    <n v="2.9411764705882353E-2"/>
    <s v="SCALE"/>
    <x v="0"/>
  </r>
  <r>
    <s v="dwainjensen@gmail.com"/>
    <s v="dwain"/>
    <s v="jensen"/>
    <s v="New Brunswick"/>
    <s v="NJ"/>
    <n v="1760"/>
    <s v="house of gas"/>
    <s v="Campaign_19"/>
    <s v="TikTok Ads"/>
    <s v="2024-01-23"/>
    <n v="300"/>
    <n v="2284"/>
    <n v="61"/>
    <n v="0"/>
    <n v="39.69"/>
    <n v="0"/>
    <n v="-39.69"/>
    <n v="-39.69"/>
    <n v="-1"/>
    <n v="2.67"/>
    <n v="0.65"/>
    <n v="0"/>
    <n v="0"/>
    <s v="PAUSE"/>
    <x v="3"/>
  </r>
  <r>
    <s v="annaneal3@aol.com"/>
    <s v="anna"/>
    <s v="neal"/>
    <s v="Pilot"/>
    <s v="VA"/>
    <n v="4000"/>
    <s v="las trucking"/>
    <s v="Campaign_13"/>
    <s v="TikTok Ads"/>
    <s v="2024-01-31"/>
    <n v="500"/>
    <n v="2379"/>
    <n v="38"/>
    <n v="0"/>
    <n v="22.36"/>
    <n v="0"/>
    <n v="-22.36"/>
    <n v="-22.36"/>
    <n v="-1"/>
    <n v="1.6"/>
    <n v="0.59"/>
    <n v="0"/>
    <n v="0"/>
    <s v="PAUSE"/>
    <x v="2"/>
  </r>
  <r>
    <s v="jennifermharrison@gmail.com"/>
    <s v="jennifer"/>
    <s v="harrison"/>
    <s v="Del Mar"/>
    <s v="CA"/>
    <n v="2250"/>
    <s v="fragrant flower lawn services"/>
    <s v="Campaign_3"/>
    <s v="TikTok Ads"/>
    <s v="2024-01-09"/>
    <n v="400"/>
    <n v="1155"/>
    <n v="24"/>
    <n v="0"/>
    <n v="19.84"/>
    <n v="0"/>
    <n v="-19.84"/>
    <n v="-19.84"/>
    <n v="-1"/>
    <n v="2.08"/>
    <n v="0.83"/>
    <n v="0"/>
    <n v="0"/>
    <s v="PAUSE"/>
    <x v="2"/>
  </r>
  <r>
    <s v="sarahm581@msn.com"/>
    <s v="sarah"/>
    <s v="miller"/>
    <s v="Salem"/>
    <s v="OR"/>
    <n v="2750"/>
    <s v="147385413"/>
    <s v="Campaign_20"/>
    <s v="TikTok Ads"/>
    <s v="2024-01-19"/>
    <n v="100"/>
    <n v="605"/>
    <n v="23"/>
    <n v="0"/>
    <n v="12.81"/>
    <n v="0"/>
    <n v="-12.81"/>
    <n v="-12.81"/>
    <n v="-1"/>
    <n v="3.8"/>
    <n v="0.56000000000000005"/>
    <n v="0"/>
    <n v="0"/>
    <s v="PAUSE"/>
    <x v="3"/>
  </r>
  <r>
    <s v="samuelperez@gmail.com"/>
    <s v="samuel"/>
    <s v="perez"/>
    <s v="Redding"/>
    <s v="CA"/>
    <n v="3100"/>
    <s v="familymart"/>
    <s v="Campaign_12"/>
    <s v="TikTok Ads"/>
    <s v="2024-01-06"/>
    <n v="1000"/>
    <n v="868"/>
    <n v="13"/>
    <n v="0"/>
    <n v="9.2799999999999994"/>
    <n v="0"/>
    <n v="-9.2799999999999994"/>
    <n v="-9.2799999999999994"/>
    <n v="-1"/>
    <n v="1.5"/>
    <n v="0.71"/>
    <n v="0"/>
    <n v="0"/>
    <s v="PAUSE"/>
    <x v="1"/>
  </r>
  <r>
    <s v="merramont@yahoo.com"/>
    <s v="arthur"/>
    <s v="murray"/>
    <s v="Montgomery"/>
    <s v="AL"/>
    <n v="5001"/>
    <s v="mingledorff; inc"/>
    <s v="Campaign_16"/>
    <s v="TikTok Ads"/>
    <s v="2024-01-28"/>
    <n v="600"/>
    <n v="1443"/>
    <n v="37"/>
    <n v="0"/>
    <n v="29.27"/>
    <n v="0"/>
    <n v="-29.27"/>
    <n v="-29.27"/>
    <n v="-1"/>
    <n v="2.56"/>
    <n v="0.79"/>
    <n v="0"/>
    <n v="0"/>
    <s v="PAUSE"/>
    <x v="0"/>
  </r>
  <r>
    <s v="normafgreen@hotmail.com"/>
    <s v="norma"/>
    <s v="green"/>
    <s v="Atlanta"/>
    <s v="GA"/>
    <n v="1900"/>
    <s v="balanced fortune"/>
    <s v="Campaign_4"/>
    <s v="TikTok Ads"/>
    <s v="2024-01-10"/>
    <n v="400"/>
    <n v="2488"/>
    <n v="67"/>
    <n v="7"/>
    <n v="43.05"/>
    <n v="282.39999999999998"/>
    <n v="239.34999999999997"/>
    <n v="239.34999999999997"/>
    <n v="5.5598141695702665"/>
    <n v="2.69"/>
    <n v="0.64"/>
    <n v="6.15"/>
    <n v="0.1044776119402985"/>
    <s v="SCALE"/>
    <x v="2"/>
  </r>
  <r>
    <s v="g.jumpy@gmail.com"/>
    <s v="guadalupe"/>
    <s v="bryant"/>
    <s v="Kansas City"/>
    <s v="MO"/>
    <n v="2000"/>
    <s v="casa bonita"/>
    <s v="Campaign_8"/>
    <s v="TikTok Ads"/>
    <s v="2024-01-17"/>
    <n v="1000"/>
    <n v="690"/>
    <n v="16"/>
    <n v="0"/>
    <n v="7.36"/>
    <n v="0"/>
    <n v="-7.36"/>
    <n v="-7.36"/>
    <n v="-1"/>
    <n v="2.3199999999999998"/>
    <n v="0.46"/>
    <n v="0"/>
    <n v="0"/>
    <s v="PAUSE"/>
    <x v="1"/>
  </r>
  <r>
    <s v="gwenpickering@gmail.com"/>
    <s v="gwen"/>
    <s v="pickering"/>
    <s v="Chicago"/>
    <s v="IL"/>
    <n v="3692"/>
    <s v="the white rabbit"/>
    <s v="Campaign_2"/>
    <s v="TikTok Ads"/>
    <s v="2024-01-01"/>
    <n v="300"/>
    <n v="2312"/>
    <n v="99"/>
    <n v="2"/>
    <n v="75.37"/>
    <n v="120.29"/>
    <n v="44.92"/>
    <n v="44.92"/>
    <n v="0.59599310070319755"/>
    <n v="4.28"/>
    <n v="0.76"/>
    <n v="37.68"/>
    <n v="2.0202020202020204E-2"/>
    <s v="SCALE"/>
    <x v="3"/>
  </r>
  <r>
    <s v="lucilleprevost@gmail.com"/>
    <s v="lucille"/>
    <s v="prevost"/>
    <s v="East Stroudsb"/>
    <s v="PA"/>
    <n v="3000"/>
    <s v="solution answers"/>
    <s v="Campaign_15"/>
    <s v="TikTok Ads"/>
    <s v="2024-01-02"/>
    <n v="800"/>
    <n v="780"/>
    <n v="28"/>
    <n v="2"/>
    <n v="19.829999999999998"/>
    <n v="105.34"/>
    <n v="85.51"/>
    <n v="85.51"/>
    <n v="4.3121533030761476"/>
    <n v="3.59"/>
    <n v="0.71"/>
    <n v="9.91"/>
    <n v="7.1428571428571425E-2"/>
    <s v="SCALE"/>
    <x v="1"/>
  </r>
  <r>
    <s v="ksimms33@yahoo.com"/>
    <s v="kouri"/>
    <s v="simmons"/>
    <s v="Lynwood"/>
    <s v="CA"/>
    <n v="1760"/>
    <s v="universal protection service"/>
    <s v="Campaign_18"/>
    <s v="TikTok Ads"/>
    <s v="2024-01-21"/>
    <n v="100"/>
    <n v="608"/>
    <n v="19"/>
    <n v="0"/>
    <n v="11.92"/>
    <n v="0"/>
    <n v="-11.92"/>
    <n v="-11.92"/>
    <n v="-1"/>
    <n v="3.12"/>
    <n v="0.63"/>
    <n v="0"/>
    <n v="0"/>
    <s v="PAUSE"/>
    <x v="3"/>
  </r>
  <r>
    <s v="balco.king08@gmail.com"/>
    <s v="willie"/>
    <s v="kelly"/>
    <s v="Saint Petersb"/>
    <s v="FL"/>
    <n v="3300"/>
    <s v="bright house networks"/>
    <s v="Campaign_4"/>
    <s v="TikTok Ads"/>
    <s v="2024-01-19"/>
    <n v="400"/>
    <n v="2366"/>
    <n v="61"/>
    <n v="1"/>
    <n v="41.9"/>
    <n v="48.85"/>
    <n v="6.9500000000000028"/>
    <n v="6.9500000000000028"/>
    <n v="0.16587112171837717"/>
    <n v="2.58"/>
    <n v="0.69"/>
    <n v="41.9"/>
    <n v="1.6393442622950821E-2"/>
    <s v="SCALE"/>
    <x v="2"/>
  </r>
  <r>
    <s v="joycemwebb@gmail.com"/>
    <s v="joyce"/>
    <s v="webb"/>
    <s v="Camarillo"/>
    <s v="CA"/>
    <n v="3500"/>
    <s v="infinite wealth"/>
    <s v="Campaign_15"/>
    <s v="TikTok Ads"/>
    <s v="2024-01-24"/>
    <n v="100"/>
    <n v="2111"/>
    <n v="36"/>
    <n v="3"/>
    <n v="17.32"/>
    <n v="219.73"/>
    <n v="202.41"/>
    <n v="202.41"/>
    <n v="11.6864896073903"/>
    <n v="1.71"/>
    <n v="0.48"/>
    <n v="5.77"/>
    <n v="8.3333333333333329E-2"/>
    <s v="SCALE"/>
    <x v="3"/>
  </r>
  <r>
    <s v="luislhandler@hotmail.com"/>
    <s v="luis"/>
    <s v="handler"/>
    <s v="Indianapolis"/>
    <s v="IN"/>
    <n v="2800"/>
    <s v="earl abel's"/>
    <s v="Campaign_10"/>
    <s v="TikTok Ads"/>
    <s v="2024-01-30"/>
    <n v="1000"/>
    <n v="580"/>
    <n v="14"/>
    <n v="0"/>
    <n v="6.77"/>
    <n v="0"/>
    <n v="-6.77"/>
    <n v="-6.77"/>
    <n v="-1"/>
    <n v="2.41"/>
    <n v="0.48"/>
    <n v="0"/>
    <n v="0"/>
    <s v="PAUSE"/>
    <x v="1"/>
  </r>
  <r>
    <s v="jonjonj8282@yahoo.com"/>
    <s v="jonathan"/>
    <s v="jackson"/>
    <s v="Cleveland"/>
    <s v="OH"/>
    <n v="3614"/>
    <s v="j maineline trucking"/>
    <s v="Campaign_14"/>
    <s v="TikTok Ads"/>
    <s v="2024-01-11"/>
    <n v="500"/>
    <n v="1547"/>
    <n v="64"/>
    <n v="0"/>
    <n v="53.12"/>
    <n v="0"/>
    <n v="-53.12"/>
    <n v="-53.12"/>
    <n v="-1"/>
    <n v="4.1399999999999997"/>
    <n v="0.83"/>
    <n v="0"/>
    <n v="0"/>
    <s v="PAUSE"/>
    <x v="2"/>
  </r>
  <r>
    <s v="kittykatkate45@yahoo.com"/>
    <s v="kathy"/>
    <s v="mcdonald"/>
    <s v="Gainesville"/>
    <s v="TX"/>
    <n v="1625"/>
    <s v="g.d.dodsondc"/>
    <s v="Campaign_3"/>
    <s v="TikTok Ads"/>
    <s v="2024-01-20"/>
    <n v="800"/>
    <n v="2379"/>
    <n v="85"/>
    <n v="2"/>
    <n v="53.37"/>
    <n v="73.98"/>
    <n v="20.610000000000007"/>
    <n v="20.610000000000007"/>
    <n v="0.38617200674536273"/>
    <n v="3.57"/>
    <n v="0.63"/>
    <n v="26.68"/>
    <n v="2.3529411764705882E-2"/>
    <s v="SCALE"/>
    <x v="1"/>
  </r>
  <r>
    <s v="haas.girl@hotmail.com"/>
    <s v="april"/>
    <s v="haas"/>
    <s v="Amarillo"/>
    <s v="TX"/>
    <n v="2000"/>
    <s v="ussery roan"/>
    <s v="Campaign_15"/>
    <s v="TikTok Ads"/>
    <s v="2024-01-22"/>
    <n v="200"/>
    <n v="2151"/>
    <n v="39"/>
    <n v="3"/>
    <n v="17.399999999999999"/>
    <n v="152.91"/>
    <n v="135.51"/>
    <n v="135.51"/>
    <n v="7.7879310344827584"/>
    <n v="1.81"/>
    <n v="0.45"/>
    <n v="5.8"/>
    <n v="7.6923076923076927E-2"/>
    <s v="SCALE"/>
    <x v="3"/>
  </r>
  <r>
    <s v="coyote3102000@yahoo.com"/>
    <s v="adolph"/>
    <s v="herrera"/>
    <s v="Poteet"/>
    <s v="TX"/>
    <n v="1200"/>
    <s v="p r i of texas"/>
    <s v="Campaign_14"/>
    <s v="TikTok Ads"/>
    <s v="2024-01-22"/>
    <n v="100"/>
    <n v="2498"/>
    <n v="73"/>
    <n v="2"/>
    <n v="55.92"/>
    <n v="91.15"/>
    <n v="35.230000000000004"/>
    <n v="35.230000000000004"/>
    <n v="0.63000715307582267"/>
    <n v="2.92"/>
    <n v="0.77"/>
    <n v="27.96"/>
    <n v="2.7397260273972601E-2"/>
    <s v="SCALE"/>
    <x v="3"/>
  </r>
  <r>
    <s v="monamariecomparan@yahoo.com"/>
    <s v="ramona"/>
    <s v="comparan"/>
    <s v="Pomona"/>
    <s v="CA"/>
    <n v="4000"/>
    <s v="ortiz residential"/>
    <s v="Campaign_3"/>
    <s v="TikTok Ads"/>
    <s v="2024-01-20"/>
    <n v="700"/>
    <n v="953"/>
    <n v="17"/>
    <n v="0"/>
    <n v="7.66"/>
    <n v="0"/>
    <n v="-7.66"/>
    <n v="-7.66"/>
    <n v="-1"/>
    <n v="1.78"/>
    <n v="0.45"/>
    <n v="0"/>
    <n v="0"/>
    <s v="PAUSE"/>
    <x v="0"/>
  </r>
  <r>
    <s v="nanat5504@yahoo.com"/>
    <s v="samuel"/>
    <s v="rank"/>
    <s v="Swanton"/>
    <s v="OH"/>
    <n v="2522"/>
    <s v="wylie &amp; sons landscaping"/>
    <s v="Campaign_5"/>
    <s v="TikTok Ads"/>
    <s v="2024-01-01"/>
    <n v="700"/>
    <n v="1849"/>
    <n v="80"/>
    <n v="3"/>
    <n v="38.880000000000003"/>
    <n v="160.85"/>
    <n v="121.97"/>
    <n v="121.97"/>
    <n v="3.1370884773662548"/>
    <n v="4.33"/>
    <n v="0.49"/>
    <n v="12.96"/>
    <n v="3.7499999999999999E-2"/>
    <s v="SCALE"/>
    <x v="0"/>
  </r>
  <r>
    <s v="bee2530@aol.com"/>
    <s v="belinda"/>
    <s v="york"/>
    <s v="Fort Pierce"/>
    <s v="FL"/>
    <n v="1500"/>
    <s v="snapon business solution"/>
    <s v="Campaign_12"/>
    <s v="TikTok Ads"/>
    <s v="2024-01-11"/>
    <n v="800"/>
    <n v="1020"/>
    <n v="29"/>
    <n v="0"/>
    <n v="21.78"/>
    <n v="0"/>
    <n v="-21.78"/>
    <n v="-21.78"/>
    <n v="-1"/>
    <n v="2.84"/>
    <n v="0.75"/>
    <n v="0"/>
    <n v="0"/>
    <s v="PAUSE"/>
    <x v="1"/>
  </r>
  <r>
    <s v="ineedmoney4me2@yahoo.com"/>
    <s v="evan"/>
    <s v="williams"/>
    <s v="Wilsonville"/>
    <s v="IL"/>
    <n v="1250"/>
    <s v="union local 397"/>
    <s v="Campaign_7"/>
    <s v="TikTok Ads"/>
    <s v="2024-01-02"/>
    <n v="800"/>
    <n v="624"/>
    <n v="18"/>
    <n v="2"/>
    <n v="13.46"/>
    <n v="138.53"/>
    <n v="125.07"/>
    <n v="125.07"/>
    <n v="9.2919762258543823"/>
    <n v="2.88"/>
    <n v="0.75"/>
    <n v="6.73"/>
    <n v="0.1111111111111111"/>
    <s v="SCALE"/>
    <x v="1"/>
  </r>
  <r>
    <s v="daisey.brown@yahoo.com"/>
    <s v="daisey"/>
    <s v="brown"/>
    <s v="Salt Lake Cit"/>
    <s v="UT"/>
    <n v="1300"/>
    <s v="at home personal car"/>
    <s v="Campaign_16"/>
    <s v="TikTok Ads"/>
    <s v="2024-01-17"/>
    <n v="100"/>
    <n v="2415"/>
    <n v="63"/>
    <n v="5"/>
    <n v="45.59"/>
    <n v="302.5"/>
    <n v="256.90999999999997"/>
    <n v="256.90999999999997"/>
    <n v="5.6352270234700583"/>
    <n v="2.61"/>
    <n v="0.72"/>
    <n v="9.1199999999999992"/>
    <n v="7.9365079365079361E-2"/>
    <s v="SCALE"/>
    <x v="3"/>
  </r>
  <r>
    <s v="5hokiefans@gmail.com"/>
    <s v="april"/>
    <s v="myers"/>
    <s v="Pearisburg"/>
    <s v="VA"/>
    <n v="2162"/>
    <s v="virginia tech"/>
    <s v="Campaign_9"/>
    <s v="TikTok Ads"/>
    <s v="2024-01-19"/>
    <n v="600"/>
    <n v="646"/>
    <n v="20"/>
    <n v="0"/>
    <n v="15.82"/>
    <n v="0"/>
    <n v="-15.82"/>
    <n v="-15.82"/>
    <n v="-1"/>
    <n v="3.1"/>
    <n v="0.79"/>
    <n v="0"/>
    <n v="0"/>
    <s v="PAUSE"/>
    <x v="0"/>
  </r>
  <r>
    <s v="carleishatrimble@yahoo.com"/>
    <s v="carleisha"/>
    <s v="trimble"/>
    <s v="Aiken"/>
    <s v="SC"/>
    <n v="3250"/>
    <s v="nited post acute care of aiken"/>
    <s v="Campaign_11"/>
    <s v="TikTok Ads"/>
    <s v="2024-01-24"/>
    <n v="1000"/>
    <n v="544"/>
    <n v="19"/>
    <n v="2"/>
    <n v="7.79"/>
    <n v="144.54"/>
    <n v="136.75"/>
    <n v="136.75"/>
    <n v="17.554557124518613"/>
    <n v="3.49"/>
    <n v="0.41"/>
    <n v="3.9"/>
    <n v="0.10526315789473684"/>
    <s v="SCALE"/>
    <x v="1"/>
  </r>
  <r>
    <s v="audreyvieth@yahoo.com"/>
    <s v="audrey"/>
    <s v="vieth"/>
    <s v="Tomball"/>
    <s v="TX"/>
    <n v="2400"/>
    <s v="twfg insurance"/>
    <s v="Campaign_6"/>
    <s v="TikTok Ads"/>
    <s v="2024-01-14"/>
    <n v="100"/>
    <n v="2252"/>
    <n v="72"/>
    <n v="6"/>
    <n v="40.68"/>
    <n v="245.28"/>
    <n v="204.6"/>
    <n v="204.6"/>
    <n v="5.0294985250737465"/>
    <n v="3.2"/>
    <n v="0.56000000000000005"/>
    <n v="6.78"/>
    <n v="8.3333333333333329E-2"/>
    <s v="SCALE"/>
    <x v="3"/>
  </r>
  <r>
    <s v="benbamah@gmail.com"/>
    <s v="ben"/>
    <s v="montgomery"/>
    <s v="Birmingham"/>
    <s v="AL"/>
    <n v="2572"/>
    <s v="cafe 205"/>
    <s v="Campaign_14"/>
    <s v="TikTok Ads"/>
    <s v="2024-01-11"/>
    <n v="500"/>
    <n v="750"/>
    <n v="20"/>
    <n v="0"/>
    <n v="15.78"/>
    <n v="0"/>
    <n v="-15.78"/>
    <n v="-15.78"/>
    <n v="-1"/>
    <n v="2.67"/>
    <n v="0.79"/>
    <n v="0"/>
    <n v="0"/>
    <s v="PAUSE"/>
    <x v="2"/>
  </r>
  <r>
    <s v="jlingle@flintco.com"/>
    <s v="bonnie"/>
    <s v="yandle"/>
    <s v="Tulsa"/>
    <s v="OK"/>
    <n v="2167"/>
    <s v="retired"/>
    <s v="Campaign_20"/>
    <s v="TikTok Ads"/>
    <s v="2024-01-24"/>
    <n v="800"/>
    <n v="1384"/>
    <n v="24"/>
    <n v="0"/>
    <n v="16.64"/>
    <n v="0"/>
    <n v="-16.64"/>
    <n v="-16.64"/>
    <n v="-1"/>
    <n v="1.73"/>
    <n v="0.69"/>
    <n v="0"/>
    <n v="0"/>
    <s v="PAUSE"/>
    <x v="1"/>
  </r>
  <r>
    <s v="born2ride1214@aol.com"/>
    <s v="andrew"/>
    <s v="walden"/>
    <s v="Lakeland"/>
    <s v="FL"/>
    <n v="1500"/>
    <s v="andrew walden"/>
    <s v="Campaign_17"/>
    <s v="TikTok Ads"/>
    <s v="2024-01-27"/>
    <n v="600"/>
    <n v="1199"/>
    <n v="29"/>
    <n v="1"/>
    <n v="19.38"/>
    <n v="36.159999999999997"/>
    <n v="16.779999999999998"/>
    <n v="16.779999999999998"/>
    <n v="0.8658410732714138"/>
    <n v="2.42"/>
    <n v="0.67"/>
    <n v="19.38"/>
    <n v="3.4482758620689655E-2"/>
    <s v="SCALE"/>
    <x v="0"/>
  </r>
  <r>
    <s v="jaydub714@aol.com"/>
    <s v="jeffrey"/>
    <s v="white"/>
    <s v="Pompano Beach"/>
    <s v="FL"/>
    <n v="1500"/>
    <s v="hangon systems inc"/>
    <s v="Campaign_10"/>
    <s v="TikTok Ads"/>
    <s v="2024-01-20"/>
    <n v="800"/>
    <n v="1867"/>
    <n v="43"/>
    <n v="4"/>
    <n v="31.3"/>
    <n v="235.36"/>
    <n v="204.06"/>
    <n v="204.06"/>
    <n v="6.5194888178913741"/>
    <n v="2.2999999999999998"/>
    <n v="0.73"/>
    <n v="7.82"/>
    <n v="9.3023255813953487E-2"/>
    <s v="SCALE"/>
    <x v="1"/>
  </r>
  <r>
    <s v="dulon3r@gmail.com"/>
    <s v="dustin"/>
    <s v="dewell"/>
    <s v="San Diego"/>
    <s v="CA"/>
    <n v="1213"/>
    <s v="blue mountain"/>
    <s v="Campaign_18"/>
    <s v="TikTok Ads"/>
    <s v="2024-01-31"/>
    <n v="500"/>
    <n v="2303"/>
    <n v="79"/>
    <n v="3"/>
    <n v="40.409999999999997"/>
    <n v="164.63"/>
    <n v="124.22"/>
    <n v="124.22"/>
    <n v="3.0739915862410299"/>
    <n v="3.43"/>
    <n v="0.51"/>
    <n v="13.47"/>
    <n v="3.7974683544303799E-2"/>
    <s v="SCALE"/>
    <x v="2"/>
  </r>
  <r>
    <s v="mwhitebellamy@yahoo.com"/>
    <s v="melissa"/>
    <s v="bellamy"/>
    <s v="Nesmith"/>
    <s v="SC"/>
    <n v="4247"/>
    <s v="palmetto"/>
    <s v="Campaign_10"/>
    <s v="TikTok Ads"/>
    <s v="2024-01-12"/>
    <n v="400"/>
    <n v="1950"/>
    <n v="86"/>
    <n v="0"/>
    <n v="63.05"/>
    <n v="0"/>
    <n v="-63.05"/>
    <n v="-63.05"/>
    <n v="-1"/>
    <n v="4.41"/>
    <n v="0.73"/>
    <n v="0"/>
    <n v="0"/>
    <s v="PAUSE"/>
    <x v="2"/>
  </r>
  <r>
    <s v="stevenrider@yahoo.com"/>
    <s v="steven"/>
    <s v="rider"/>
    <s v="Mount Vernon"/>
    <s v="IL"/>
    <n v="5417"/>
    <s v="dee's drivein"/>
    <s v="Campaign_9"/>
    <s v="TikTok Ads"/>
    <s v="2024-01-05"/>
    <n v="800"/>
    <n v="1431"/>
    <n v="39"/>
    <n v="1"/>
    <n v="19.16"/>
    <n v="68.78"/>
    <n v="49.620000000000005"/>
    <n v="49.620000000000005"/>
    <n v="2.5897703549060545"/>
    <n v="2.73"/>
    <n v="0.49"/>
    <n v="19.16"/>
    <n v="2.564102564102564E-2"/>
    <s v="SCALE"/>
    <x v="1"/>
  </r>
  <r>
    <s v="samuelcortez@hotmail.com"/>
    <s v="samuel"/>
    <s v="cortez"/>
    <s v="Sacramento"/>
    <s v="CA"/>
    <n v="1000"/>
    <s v="pioneer chicken"/>
    <s v="Campaign_9"/>
    <s v="TikTok Ads"/>
    <s v="2024-01-01"/>
    <n v="700"/>
    <n v="1322"/>
    <n v="52"/>
    <n v="2"/>
    <n v="41.79"/>
    <n v="88.36"/>
    <n v="46.57"/>
    <n v="46.57"/>
    <n v="1.1143814309643456"/>
    <n v="3.93"/>
    <n v="0.8"/>
    <n v="20.9"/>
    <n v="3.8461538461538464E-2"/>
    <s v="SCALE"/>
    <x v="0"/>
  </r>
  <r>
    <s v="throys@hotmail.com"/>
    <s v="amelia"/>
    <s v="alvarez"/>
    <s v="Oklahoma City"/>
    <s v="OK"/>
    <n v="2250"/>
    <s v="stratacard"/>
    <s v="Campaign_3"/>
    <s v="TikTok Ads"/>
    <s v="2024-01-14"/>
    <n v="1000"/>
    <n v="1888"/>
    <n v="72"/>
    <n v="6"/>
    <n v="44.28"/>
    <n v="326.66000000000003"/>
    <n v="282.38"/>
    <n v="282.38"/>
    <n v="6.3771454381210475"/>
    <n v="3.81"/>
    <n v="0.62"/>
    <n v="7.38"/>
    <n v="8.3333333333333329E-2"/>
    <s v="SCALE"/>
    <x v="1"/>
  </r>
  <r>
    <s v="stevecoff3@hotmail.com"/>
    <s v="steven"/>
    <s v="coffey"/>
    <s v="De Pere"/>
    <s v="WI"/>
    <n v="1264"/>
    <s v="unitedhealth care"/>
    <s v="Campaign_11"/>
    <s v="TikTok Ads"/>
    <s v="2024-01-12"/>
    <n v="600"/>
    <n v="1245"/>
    <n v="32"/>
    <n v="1"/>
    <n v="26.61"/>
    <n v="41.56"/>
    <n v="14.950000000000003"/>
    <n v="14.950000000000003"/>
    <n v="0.5618188650883128"/>
    <n v="2.57"/>
    <n v="0.83"/>
    <n v="26.61"/>
    <n v="3.125E-2"/>
    <s v="SCALE"/>
    <x v="0"/>
  </r>
  <r>
    <s v="trishledoux@hotmail.com"/>
    <s v="trish"/>
    <s v="ledoux"/>
    <s v="Sulphur"/>
    <s v="LA"/>
    <n v="3800"/>
    <s v="cpsb"/>
    <s v="Campaign_13"/>
    <s v="TikTok Ads"/>
    <s v="2024-01-17"/>
    <n v="100"/>
    <n v="2348"/>
    <n v="41"/>
    <n v="0"/>
    <n v="20.38"/>
    <n v="0"/>
    <n v="-20.38"/>
    <n v="-20.38"/>
    <n v="-1"/>
    <n v="1.75"/>
    <n v="0.5"/>
    <n v="0"/>
    <n v="0"/>
    <s v="PAUSE"/>
    <x v="3"/>
  </r>
  <r>
    <s v="thomasrotella@gmail.com"/>
    <s v="thomas"/>
    <s v="rotella"/>
    <s v="Chicago"/>
    <s v="IL"/>
    <n v="5600"/>
    <s v="dana hotel and spa"/>
    <s v="Campaign_13"/>
    <s v="TikTok Ads"/>
    <s v="2024-01-28"/>
    <n v="200"/>
    <n v="1646"/>
    <n v="32"/>
    <n v="3"/>
    <n v="14.24"/>
    <n v="106.33"/>
    <n v="92.09"/>
    <n v="92.09"/>
    <n v="6.466994382022472"/>
    <n v="1.94"/>
    <n v="0.44"/>
    <n v="4.75"/>
    <n v="9.375E-2"/>
    <s v="SCALE"/>
    <x v="3"/>
  </r>
  <r>
    <s v="scottschoch@hotmail.com"/>
    <s v="scott"/>
    <s v="schoch"/>
    <s v="Houston"/>
    <s v="TX"/>
    <n v="2500"/>
    <s v="dun rite lawn maintenance"/>
    <s v="Campaign_14"/>
    <s v="TikTok Ads"/>
    <s v="2024-01-20"/>
    <n v="700"/>
    <n v="583"/>
    <n v="24"/>
    <n v="0"/>
    <n v="12.18"/>
    <n v="0"/>
    <n v="-12.18"/>
    <n v="-12.18"/>
    <n v="-1"/>
    <n v="4.12"/>
    <n v="0.51"/>
    <n v="0"/>
    <n v="0"/>
    <s v="PAUSE"/>
    <x v="0"/>
  </r>
  <r>
    <s v="bryanmcafee@gmail.com"/>
    <s v="bryan"/>
    <s v="mcafee"/>
    <s v="McAllen"/>
    <s v="TX"/>
    <n v="2000"/>
    <s v="tecaday"/>
    <s v="Campaign_17"/>
    <s v="TikTok Ads"/>
    <s v="2024-01-10"/>
    <n v="300"/>
    <n v="1437"/>
    <n v="31"/>
    <n v="3"/>
    <n v="22.49"/>
    <n v="151.83000000000001"/>
    <n v="129.34"/>
    <n v="129.34"/>
    <n v="5.7510004446420639"/>
    <n v="2.16"/>
    <n v="0.73"/>
    <n v="7.5"/>
    <n v="9.6774193548387094E-2"/>
    <s v="SCALE"/>
    <x v="3"/>
  </r>
  <r>
    <s v="carolmarburger@gmail.com"/>
    <s v="carol"/>
    <s v="marburger"/>
    <s v="Grant"/>
    <s v="NE"/>
    <n v="2617"/>
    <s v="monit"/>
    <s v="Campaign_13"/>
    <s v="TikTok Ads"/>
    <s v="2024-01-24"/>
    <n v="400"/>
    <n v="1656"/>
    <n v="73"/>
    <n v="3"/>
    <n v="59.66"/>
    <n v="159.19"/>
    <n v="99.53"/>
    <n v="99.53"/>
    <n v="1.6682869594368086"/>
    <n v="4.41"/>
    <n v="0.82"/>
    <n v="19.89"/>
    <n v="4.1095890410958902E-2"/>
    <s v="SCALE"/>
    <x v="2"/>
  </r>
  <r>
    <s v="antiguan_cutie2000@yahoo.com"/>
    <s v="julienne"/>
    <s v="francis"/>
    <s v="Long Beach"/>
    <s v="CA"/>
    <n v="2498"/>
    <s v="united ambulance inc"/>
    <s v="Campaign_16"/>
    <s v="TikTok Ads"/>
    <s v="2024-01-26"/>
    <n v="300"/>
    <n v="1529"/>
    <n v="37"/>
    <n v="0"/>
    <n v="21.31"/>
    <n v="0"/>
    <n v="-21.31"/>
    <n v="-21.31"/>
    <n v="-1"/>
    <n v="2.42"/>
    <n v="0.57999999999999996"/>
    <n v="0"/>
    <n v="0"/>
    <s v="PAUSE"/>
    <x v="3"/>
  </r>
  <r>
    <s v="elizabethbanks@hotmail.com"/>
    <s v="melissa"/>
    <s v="winner"/>
    <s v="Kerman"/>
    <s v="CA"/>
    <n v="2500"/>
    <s v="10000 auto parts"/>
    <s v="Campaign_20"/>
    <s v="TikTok Ads"/>
    <s v="2024-01-15"/>
    <n v="500"/>
    <n v="681"/>
    <n v="28"/>
    <n v="1"/>
    <n v="22.4"/>
    <n v="39.03"/>
    <n v="16.630000000000003"/>
    <n v="16.630000000000003"/>
    <n v="0.74241071428571448"/>
    <n v="4.1100000000000003"/>
    <n v="0.8"/>
    <n v="22.4"/>
    <n v="3.5714285714285712E-2"/>
    <s v="SCALE"/>
    <x v="2"/>
  </r>
  <r>
    <s v="tmichel99@yahoo.com"/>
    <s v="tammy"/>
    <s v="pursell"/>
    <s v="Bluffton"/>
    <s v="OH"/>
    <n v="2438"/>
    <s v="general dynamics"/>
    <s v="Campaign_12"/>
    <s v="TikTok Ads"/>
    <s v="2024-01-19"/>
    <n v="700"/>
    <n v="1153"/>
    <n v="41"/>
    <n v="4"/>
    <n v="33.5"/>
    <n v="273.41000000000003"/>
    <n v="239.91000000000003"/>
    <n v="239.91000000000003"/>
    <n v="7.1614925373134337"/>
    <n v="3.56"/>
    <n v="0.82"/>
    <n v="8.3800000000000008"/>
    <n v="9.7560975609756101E-2"/>
    <s v="SCALE"/>
    <x v="0"/>
  </r>
  <r>
    <s v="neanea910@yahoo.com"/>
    <s v="gwendolyn"/>
    <s v="phillips"/>
    <s v="Raeford"/>
    <s v="NC"/>
    <n v="5000"/>
    <s v="tredegar films"/>
    <s v="Campaign_15"/>
    <s v="TikTok Ads"/>
    <s v="2024-01-18"/>
    <n v="500"/>
    <n v="2008"/>
    <n v="78"/>
    <n v="1"/>
    <n v="59.76"/>
    <n v="45.64"/>
    <n v="-14.119999999999997"/>
    <n v="-14.119999999999997"/>
    <n v="-0.23627844712182058"/>
    <n v="3.88"/>
    <n v="0.77"/>
    <n v="59.76"/>
    <n v="1.282051282051282E-2"/>
    <s v="SCALE"/>
    <x v="2"/>
  </r>
  <r>
    <s v="fragend@gmail.com"/>
    <s v="tammy"/>
    <s v="alger"/>
    <s v="Landing"/>
    <s v="NJ"/>
    <n v="1600"/>
    <s v="blockbuster music"/>
    <s v="Campaign_10"/>
    <s v="TikTok Ads"/>
    <s v="2024-01-24"/>
    <n v="400"/>
    <n v="1830"/>
    <n v="55"/>
    <n v="6"/>
    <n v="36.43"/>
    <n v="248.75"/>
    <n v="212.32"/>
    <n v="212.32"/>
    <n v="5.828163601427395"/>
    <n v="3.01"/>
    <n v="0.66"/>
    <n v="6.07"/>
    <n v="0.10909090909090909"/>
    <s v="SCALE"/>
    <x v="2"/>
  </r>
  <r>
    <s v="tony.matagi@gmail.com"/>
    <s v="tony"/>
    <s v="matagi"/>
    <s v="Tacoma"/>
    <s v="WA"/>
    <n v="2500"/>
    <s v="city of tacoma"/>
    <s v="Campaign_8"/>
    <s v="TikTok Ads"/>
    <s v="2024-01-25"/>
    <n v="1000"/>
    <n v="1757"/>
    <n v="31"/>
    <n v="2"/>
    <n v="20.64"/>
    <n v="145.15"/>
    <n v="124.51"/>
    <n v="124.51"/>
    <n v="6.0324612403100772"/>
    <n v="1.76"/>
    <n v="0.67"/>
    <n v="10.32"/>
    <n v="6.4516129032258063E-2"/>
    <s v="SCALE"/>
    <x v="1"/>
  </r>
  <r>
    <s v="lisel99@yahoo.com"/>
    <s v="latandra"/>
    <s v="harris"/>
    <s v="Memphis"/>
    <s v="TN"/>
    <n v="4108"/>
    <s v="long island jewish hospital"/>
    <s v="Campaign_16"/>
    <s v="TikTok Ads"/>
    <s v="2024-01-28"/>
    <n v="300"/>
    <n v="1769"/>
    <n v="77"/>
    <n v="0"/>
    <n v="33.79"/>
    <n v="0"/>
    <n v="-33.79"/>
    <n v="-33.79"/>
    <n v="-1"/>
    <n v="4.3499999999999996"/>
    <n v="0.44"/>
    <n v="0"/>
    <n v="0"/>
    <s v="PAUSE"/>
    <x v="3"/>
  </r>
  <r>
    <s v="bellyn@hotmail.com"/>
    <s v="mary"/>
    <s v="haller"/>
    <s v="Phoenix"/>
    <s v="AZ"/>
    <n v="4900"/>
    <s v="maxaprofit"/>
    <s v="Campaign_17"/>
    <s v="TikTok Ads"/>
    <s v="2024-01-20"/>
    <n v="600"/>
    <n v="1528"/>
    <n v="29"/>
    <n v="2"/>
    <n v="21.53"/>
    <n v="136.36000000000001"/>
    <n v="114.83000000000001"/>
    <n v="114.83000000000001"/>
    <n v="5.3334881560613097"/>
    <n v="1.9"/>
    <n v="0.74"/>
    <n v="10.76"/>
    <n v="6.8965517241379309E-2"/>
    <s v="SCALE"/>
    <x v="0"/>
  </r>
  <r>
    <s v="babsiayff@aol.com"/>
    <s v="barbara"/>
    <s v="davis"/>
    <s v="Phenix City"/>
    <s v="AL"/>
    <n v="4700"/>
    <s v="russell county schools"/>
    <s v="Campaign_6"/>
    <s v="TikTok Ads"/>
    <s v="2024-01-18"/>
    <n v="500"/>
    <n v="1499"/>
    <n v="31"/>
    <n v="1"/>
    <n v="25.22"/>
    <n v="43.91"/>
    <n v="18.689999999999998"/>
    <n v="18.689999999999998"/>
    <n v="0.74107850911974615"/>
    <n v="2.0699999999999998"/>
    <n v="0.81"/>
    <n v="25.22"/>
    <n v="3.2258064516129031E-2"/>
    <s v="SCALE"/>
    <x v="2"/>
  </r>
  <r>
    <s v="tlc1296@hotmail.com"/>
    <s v="teresa"/>
    <s v="clark"/>
    <s v="Pittsburgh"/>
    <s v="PA"/>
    <n v="2800"/>
    <s v="cvs caremark"/>
    <s v="Campaign_7"/>
    <s v="TikTok Ads"/>
    <s v="2024-01-31"/>
    <n v="700"/>
    <n v="563"/>
    <n v="16"/>
    <n v="1"/>
    <n v="8.9700000000000006"/>
    <n v="48.49"/>
    <n v="39.520000000000003"/>
    <n v="39.520000000000003"/>
    <n v="4.4057971014492754"/>
    <n v="2.84"/>
    <n v="0.56000000000000005"/>
    <n v="8.9700000000000006"/>
    <n v="6.25E-2"/>
    <s v="SCALE"/>
    <x v="0"/>
  </r>
  <r>
    <s v="bradkan@gmail.com"/>
    <s v="brad"/>
    <s v="an"/>
    <s v="San Jose"/>
    <s v="CA"/>
    <n v="3250"/>
    <s v="two pesos"/>
    <s v="Campaign_2"/>
    <s v="TikTok Ads"/>
    <s v="2024-01-02"/>
    <n v="100"/>
    <n v="1597"/>
    <n v="56"/>
    <n v="0"/>
    <n v="46.58"/>
    <n v="0"/>
    <n v="-46.58"/>
    <n v="-46.58"/>
    <n v="-1"/>
    <n v="3.51"/>
    <n v="0.83"/>
    <n v="0"/>
    <n v="0"/>
    <s v="PAUSE"/>
    <x v="3"/>
  </r>
  <r>
    <s v="carolyngarcia@yahoo.com"/>
    <s v="carolyn"/>
    <s v="garcia"/>
    <s v="Hughesville"/>
    <s v="PA"/>
    <n v="1522"/>
    <s v="judy's"/>
    <s v="Campaign_2"/>
    <s v="TikTok Ads"/>
    <s v="2024-01-20"/>
    <n v="1000"/>
    <n v="2462"/>
    <n v="80"/>
    <n v="2"/>
    <n v="62.32"/>
    <n v="77.31"/>
    <n v="14.990000000000002"/>
    <n v="14.990000000000002"/>
    <n v="0.2405327342747112"/>
    <n v="3.25"/>
    <n v="0.78"/>
    <n v="31.16"/>
    <n v="2.5000000000000001E-2"/>
    <s v="SCALE"/>
    <x v="1"/>
  </r>
  <r>
    <s v="georgealexander@hotmail.com"/>
    <s v="george"/>
    <s v="alexander"/>
    <s v="Atlanta"/>
    <s v="GA"/>
    <n v="1733"/>
    <s v="licorice pizza"/>
    <s v="Campaign_16"/>
    <s v="TikTok Ads"/>
    <s v="2024-01-26"/>
    <n v="100"/>
    <n v="757"/>
    <n v="30"/>
    <n v="2"/>
    <n v="18.559999999999999"/>
    <n v="91"/>
    <n v="72.44"/>
    <n v="72.44"/>
    <n v="3.9030172413793105"/>
    <n v="3.96"/>
    <n v="0.62"/>
    <n v="9.2799999999999994"/>
    <n v="6.6666666666666666E-2"/>
    <s v="SCALE"/>
    <x v="3"/>
  </r>
  <r>
    <s v="brontillahackett@yahoo.com"/>
    <s v="brontilla"/>
    <s v="hackett"/>
    <s v="Philadelphia"/>
    <s v="PA"/>
    <n v="1500"/>
    <s v="university of penn"/>
    <s v="Campaign_7"/>
    <s v="TikTok Ads"/>
    <s v="2024-01-17"/>
    <n v="700"/>
    <n v="2387"/>
    <n v="89"/>
    <n v="0"/>
    <n v="43.68"/>
    <n v="0"/>
    <n v="-43.68"/>
    <n v="-43.68"/>
    <n v="-1"/>
    <n v="3.73"/>
    <n v="0.49"/>
    <n v="0"/>
    <n v="0"/>
    <s v="PAUSE"/>
    <x v="0"/>
  </r>
  <r>
    <s v="expromen@gmail.com"/>
    <s v="brian"/>
    <s v="poland"/>
    <s v="Virginia Beac"/>
    <s v="VA"/>
    <n v="1788"/>
    <s v="mvp sports"/>
    <s v="Campaign_19"/>
    <s v="TikTok Ads"/>
    <s v="2024-01-02"/>
    <n v="600"/>
    <n v="2288"/>
    <n v="57"/>
    <n v="5"/>
    <n v="30.73"/>
    <n v="338.13"/>
    <n v="307.39999999999998"/>
    <n v="307.39999999999998"/>
    <n v="10.003254149040025"/>
    <n v="2.4900000000000002"/>
    <n v="0.54"/>
    <n v="6.15"/>
    <n v="8.771929824561403E-2"/>
    <s v="SCALE"/>
    <x v="0"/>
  </r>
  <r>
    <s v="rebeccaahogan@gmail.com"/>
    <s v="rebecca"/>
    <s v="hogan"/>
    <s v="Atlanta"/>
    <s v="GA"/>
    <n v="2799"/>
    <s v="office warehouse"/>
    <s v="Campaign_2"/>
    <s v="TikTok Ads"/>
    <s v="2024-01-05"/>
    <n v="400"/>
    <n v="2303"/>
    <n v="75"/>
    <n v="3"/>
    <n v="45.66"/>
    <n v="176.94"/>
    <n v="131.28"/>
    <n v="131.28"/>
    <n v="2.8751642575558476"/>
    <n v="3.26"/>
    <n v="0.61"/>
    <n v="15.22"/>
    <n v="0.04"/>
    <s v="SCALE"/>
    <x v="2"/>
  </r>
  <r>
    <s v="shaylynn82@yahoo.com"/>
    <s v="shaylynn"/>
    <s v="burchett"/>
    <s v="Clifton"/>
    <s v="CO"/>
    <n v="2100"/>
    <s v="independent finance"/>
    <s v="Campaign_7"/>
    <s v="TikTok Ads"/>
    <s v="2024-01-11"/>
    <n v="600"/>
    <n v="1193"/>
    <n v="48"/>
    <n v="0"/>
    <n v="30.65"/>
    <n v="0"/>
    <n v="-30.65"/>
    <n v="-30.65"/>
    <n v="-1"/>
    <n v="4.0199999999999996"/>
    <n v="0.64"/>
    <n v="0"/>
    <n v="0"/>
    <s v="PAUSE"/>
    <x v="0"/>
  </r>
  <r>
    <s v="rachelo@gmail.com"/>
    <s v="rachel"/>
    <s v="martin"/>
    <s v="Paterson"/>
    <s v="NJ"/>
    <n v="1250"/>
    <s v="fedco"/>
    <s v="Campaign_14"/>
    <s v="TikTok Ads"/>
    <s v="2024-01-18"/>
    <n v="600"/>
    <n v="1458"/>
    <n v="36"/>
    <n v="0"/>
    <n v="29.31"/>
    <n v="0"/>
    <n v="-29.31"/>
    <n v="-29.31"/>
    <n v="-1"/>
    <n v="2.4700000000000002"/>
    <n v="0.81"/>
    <n v="0"/>
    <n v="0"/>
    <s v="PAUSE"/>
    <x v="0"/>
  </r>
  <r>
    <s v="willrd324@yahoo.com"/>
    <s v="roberta"/>
    <s v="hampton"/>
    <s v="Martinsville"/>
    <s v="IN"/>
    <n v="1625"/>
    <s v="child adult resource services"/>
    <s v="Campaign_2"/>
    <s v="TikTok Ads"/>
    <s v="2024-01-07"/>
    <n v="100"/>
    <n v="2160"/>
    <n v="87"/>
    <n v="0"/>
    <n v="51.15"/>
    <n v="0"/>
    <n v="-51.15"/>
    <n v="-51.15"/>
    <n v="-1"/>
    <n v="4.03"/>
    <n v="0.59"/>
    <n v="0"/>
    <n v="0"/>
    <s v="PAUSE"/>
    <x v="3"/>
  </r>
  <r>
    <s v="bunecand584@hotmail.com"/>
    <s v="sandra"/>
    <s v="brown"/>
    <s v="Chicago"/>
    <s v="IL"/>
    <n v="2199"/>
    <s v="handy andy"/>
    <s v="Campaign_11"/>
    <s v="TikTok Ads"/>
    <s v="2024-01-16"/>
    <n v="100"/>
    <n v="1120"/>
    <n v="41"/>
    <n v="4"/>
    <n v="30.13"/>
    <n v="159.61000000000001"/>
    <n v="129.48000000000002"/>
    <n v="129.48000000000002"/>
    <n v="4.2973780285429815"/>
    <n v="3.66"/>
    <n v="0.73"/>
    <n v="7.53"/>
    <n v="9.7560975609756101E-2"/>
    <s v="SCALE"/>
    <x v="3"/>
  </r>
  <r>
    <s v="myriaml@gmail.com"/>
    <s v="myriam"/>
    <s v="jensen"/>
    <s v="Denver"/>
    <s v="CO"/>
    <n v="6500"/>
    <s v="houseworks!"/>
    <s v="Campaign_6"/>
    <s v="TikTok Ads"/>
    <s v="2024-01-13"/>
    <n v="100"/>
    <n v="1731"/>
    <n v="43"/>
    <n v="1"/>
    <n v="24.73"/>
    <n v="57.8"/>
    <n v="33.069999999999993"/>
    <n v="33.069999999999993"/>
    <n v="1.337242215932066"/>
    <n v="2.48"/>
    <n v="0.57999999999999996"/>
    <n v="24.73"/>
    <n v="2.3255813953488372E-2"/>
    <s v="SCALE"/>
    <x v="3"/>
  </r>
  <r>
    <s v="johnson.pamela280@gmail.com"/>
    <s v="pamela"/>
    <s v="johnson"/>
    <s v="Richmond"/>
    <s v="VA"/>
    <n v="2750"/>
    <s v="juvenile justice"/>
    <s v="Campaign_11"/>
    <s v="TikTok Ads"/>
    <s v="2024-01-07"/>
    <n v="100"/>
    <n v="1972"/>
    <n v="47"/>
    <n v="0"/>
    <n v="34.659999999999997"/>
    <n v="0"/>
    <n v="-34.659999999999997"/>
    <n v="-34.659999999999997"/>
    <n v="-1"/>
    <n v="2.38"/>
    <n v="0.74"/>
    <n v="0"/>
    <n v="0"/>
    <s v="PAUSE"/>
    <x v="3"/>
  </r>
  <r>
    <s v="loancook@hotmail.com"/>
    <s v="loan"/>
    <s v="cok"/>
    <s v="Holland"/>
    <s v="MI"/>
    <n v="2250"/>
    <s v="usf holland"/>
    <s v="Campaign_15"/>
    <s v="TikTok Ads"/>
    <s v="2024-01-11"/>
    <n v="700"/>
    <n v="1889"/>
    <n v="68"/>
    <n v="7"/>
    <n v="44.64"/>
    <n v="468.98"/>
    <n v="424.34000000000003"/>
    <n v="424.34000000000003"/>
    <n v="9.5058243727598573"/>
    <n v="3.6"/>
    <n v="0.66"/>
    <n v="6.38"/>
    <n v="0.10294117647058823"/>
    <s v="SCALE"/>
    <x v="0"/>
  </r>
  <r>
    <s v="eram1217@hotmail.com"/>
    <s v="joshua"/>
    <s v="kast"/>
    <s v="Oxnard"/>
    <s v="CA"/>
    <n v="2200"/>
    <s v="summitt group"/>
    <s v="Campaign_11"/>
    <s v="TikTok Ads"/>
    <s v="2024-01-16"/>
    <n v="500"/>
    <n v="956"/>
    <n v="14"/>
    <n v="0"/>
    <n v="10.210000000000001"/>
    <n v="0"/>
    <n v="-10.210000000000001"/>
    <n v="-10.210000000000001"/>
    <n v="-1"/>
    <n v="1.46"/>
    <n v="0.73"/>
    <n v="0"/>
    <n v="0"/>
    <s v="PAUSE"/>
    <x v="2"/>
  </r>
  <r>
    <s v="sonyapelham@hotmail.com"/>
    <s v="kevin"/>
    <s v="pelham"/>
    <s v="Graceville"/>
    <s v="FL"/>
    <n v="2300"/>
    <s v="pelham masonry"/>
    <s v="Campaign_7"/>
    <s v="TikTok Ads"/>
    <s v="2024-01-02"/>
    <n v="500"/>
    <n v="1631"/>
    <n v="40"/>
    <n v="0"/>
    <n v="29.06"/>
    <n v="0"/>
    <n v="-29.06"/>
    <n v="-29.06"/>
    <n v="-1"/>
    <n v="2.4500000000000002"/>
    <n v="0.73"/>
    <n v="0"/>
    <n v="0"/>
    <s v="PAUSE"/>
    <x v="2"/>
  </r>
  <r>
    <s v="chrisgoff71@yahoo.com"/>
    <s v="christophe"/>
    <s v="goff"/>
    <s v="Midlothian"/>
    <s v="TX"/>
    <n v="3250"/>
    <s v="kempelectric"/>
    <s v="Campaign_3"/>
    <s v="TikTok Ads"/>
    <s v="2024-01-30"/>
    <n v="800"/>
    <n v="529"/>
    <n v="13"/>
    <n v="0"/>
    <n v="5.56"/>
    <n v="0"/>
    <n v="-5.56"/>
    <n v="-5.56"/>
    <n v="-1"/>
    <n v="2.46"/>
    <n v="0.43"/>
    <n v="0"/>
    <n v="0"/>
    <s v="PAUSE"/>
    <x v="1"/>
  </r>
  <r>
    <s v="mitzie127@aol.com"/>
    <s v="mitzie"/>
    <s v="simmons"/>
    <s v="Charlotte"/>
    <s v="NC"/>
    <n v="1525"/>
    <s v="the learning collaborative"/>
    <s v="Campaign_3"/>
    <s v="TikTok Ads"/>
    <s v="2024-01-19"/>
    <n v="800"/>
    <n v="590"/>
    <n v="14"/>
    <n v="0"/>
    <n v="9.51"/>
    <n v="0"/>
    <n v="-9.51"/>
    <n v="-9.51"/>
    <n v="-1"/>
    <n v="2.37"/>
    <n v="0.68"/>
    <n v="0"/>
    <n v="0"/>
    <s v="PAUSE"/>
    <x v="1"/>
  </r>
  <r>
    <s v="sugaritself@hotmail.com"/>
    <s v="jamie"/>
    <s v="payne"/>
    <s v="North Las Veg"/>
    <s v="NV"/>
    <n v="2500"/>
    <s v="amazon"/>
    <s v="Campaign_3"/>
    <s v="TikTok Ads"/>
    <s v="2024-01-21"/>
    <n v="100"/>
    <n v="1811"/>
    <n v="58"/>
    <n v="5"/>
    <n v="31.43"/>
    <n v="356.64"/>
    <n v="325.20999999999998"/>
    <n v="325.20999999999998"/>
    <n v="10.347120585427934"/>
    <n v="3.2"/>
    <n v="0.54"/>
    <n v="6.29"/>
    <n v="8.6206896551724144E-2"/>
    <s v="SCALE"/>
    <x v="3"/>
  </r>
  <r>
    <s v="kimmeador@hotmail.com"/>
    <s v="kim"/>
    <s v="meador"/>
    <s v="Atlanta"/>
    <s v="GA"/>
    <n v="2500"/>
    <s v="oranges records &amp; tapes"/>
    <s v="Campaign_3"/>
    <s v="TikTok Ads"/>
    <s v="2024-01-23"/>
    <n v="1000"/>
    <n v="865"/>
    <n v="25"/>
    <n v="2"/>
    <n v="11.7"/>
    <n v="72.44"/>
    <n v="60.739999999999995"/>
    <n v="60.739999999999995"/>
    <n v="5.1914529914529917"/>
    <n v="2.89"/>
    <n v="0.47"/>
    <n v="5.85"/>
    <n v="0.08"/>
    <s v="SCALE"/>
    <x v="1"/>
  </r>
  <r>
    <s v="jaimeburnett.rsa@hotmail.com"/>
    <s v="irene"/>
    <s v="barker"/>
    <s v="Kansas City"/>
    <s v="MO"/>
    <n v="1350"/>
    <s v="disability"/>
    <s v="Campaign_10"/>
    <s v="TikTok Ads"/>
    <s v="2024-01-03"/>
    <n v="600"/>
    <n v="1030"/>
    <n v="23"/>
    <n v="2"/>
    <n v="12.51"/>
    <n v="98.97"/>
    <n v="86.46"/>
    <n v="86.46"/>
    <n v="6.9112709832134289"/>
    <n v="2.23"/>
    <n v="0.54"/>
    <n v="6.26"/>
    <n v="8.6956521739130432E-2"/>
    <s v="SCALE"/>
    <x v="0"/>
  </r>
  <r>
    <s v="johnpowerless@gmail.com"/>
    <s v="john"/>
    <s v="owens"/>
    <s v="McKeesport"/>
    <s v="PA"/>
    <n v="3900"/>
    <s v="fedco"/>
    <s v="Campaign_9"/>
    <s v="TikTok Ads"/>
    <s v="2024-01-10"/>
    <n v="300"/>
    <n v="2119"/>
    <n v="87"/>
    <n v="3"/>
    <n v="36.869999999999997"/>
    <n v="145.86000000000001"/>
    <n v="108.99000000000001"/>
    <n v="108.99000000000001"/>
    <n v="2.9560618388934099"/>
    <n v="4.1100000000000003"/>
    <n v="0.42"/>
    <n v="12.29"/>
    <n v="3.4482758620689655E-2"/>
    <s v="SCALE"/>
    <x v="3"/>
  </r>
  <r>
    <s v="ramirped@aol.com"/>
    <s v="pedro"/>
    <s v="ramirez"/>
    <s v="Los Fresnos"/>
    <s v="TX"/>
    <n v="1466"/>
    <s v="ramirez lawn care services"/>
    <s v="Campaign_17"/>
    <s v="TikTok Ads"/>
    <s v="2024-01-14"/>
    <n v="300"/>
    <n v="2374"/>
    <n v="97"/>
    <n v="4"/>
    <n v="60.31"/>
    <n v="279.89999999999998"/>
    <n v="219.58999999999997"/>
    <n v="219.58999999999997"/>
    <n v="3.6410213894876464"/>
    <n v="4.09"/>
    <n v="0.62"/>
    <n v="15.08"/>
    <n v="4.1237113402061855E-2"/>
    <s v="SCALE"/>
    <x v="3"/>
  </r>
  <r>
    <s v="ginger.clak@hotmail.com"/>
    <s v="virginia"/>
    <s v="clark"/>
    <s v="Bristol"/>
    <s v="VA"/>
    <n v="3250"/>
    <s v="ussolutions"/>
    <s v="Campaign_18"/>
    <s v="TikTok Ads"/>
    <s v="2024-01-05"/>
    <n v="500"/>
    <n v="1498"/>
    <n v="66"/>
    <n v="1"/>
    <n v="34.979999999999997"/>
    <n v="67.3"/>
    <n v="32.32"/>
    <n v="32.32"/>
    <n v="0.92395654659805615"/>
    <n v="4.41"/>
    <n v="0.53"/>
    <n v="34.979999999999997"/>
    <n v="1.5151515151515152E-2"/>
    <s v="SCALE"/>
    <x v="2"/>
  </r>
  <r>
    <s v="ceasly85@hotmail.com"/>
    <s v="mike"/>
    <s v="cesarano"/>
    <s v="Roy"/>
    <s v="WA"/>
    <n v="1700"/>
    <s v="brink painting and constructio"/>
    <s v="Campaign_2"/>
    <s v="TikTok Ads"/>
    <s v="2024-01-06"/>
    <n v="800"/>
    <n v="708"/>
    <n v="27"/>
    <n v="1"/>
    <n v="16.23"/>
    <n v="67.099999999999994"/>
    <n v="50.86999999999999"/>
    <n v="50.86999999999999"/>
    <n v="3.1343191620455939"/>
    <n v="3.81"/>
    <n v="0.6"/>
    <n v="16.23"/>
    <n v="3.7037037037037035E-2"/>
    <s v="SCALE"/>
    <x v="1"/>
  </r>
  <r>
    <s v="lamontbutler57@yahoo.com"/>
    <s v="laymond"/>
    <s v="butler"/>
    <s v="Elkton"/>
    <s v="MD"/>
    <n v="3000"/>
    <s v="ikea"/>
    <s v="Campaign_6"/>
    <s v="TikTok Ads"/>
    <s v="2024-01-05"/>
    <n v="600"/>
    <n v="1109"/>
    <n v="25"/>
    <n v="2"/>
    <n v="18.850000000000001"/>
    <n v="82.91"/>
    <n v="64.06"/>
    <n v="64.06"/>
    <n v="3.3984084880636605"/>
    <n v="2.25"/>
    <n v="0.75"/>
    <n v="9.43"/>
    <n v="0.08"/>
    <s v="SCALE"/>
    <x v="0"/>
  </r>
  <r>
    <s v="dannyslacombe@yahoo.com"/>
    <s v="danny"/>
    <s v="lacombe"/>
    <s v="Los Angeles"/>
    <s v="CA"/>
    <n v="1200"/>
    <s v="hills supermarkets"/>
    <s v="Campaign_2"/>
    <s v="TikTok Ads"/>
    <s v="2024-01-18"/>
    <n v="600"/>
    <n v="549"/>
    <n v="13"/>
    <n v="1"/>
    <n v="8.8000000000000007"/>
    <n v="70.7"/>
    <n v="61.900000000000006"/>
    <n v="61.900000000000006"/>
    <n v="7.0340909090909092"/>
    <n v="2.37"/>
    <n v="0.68"/>
    <n v="8.8000000000000007"/>
    <n v="7.6923076923076927E-2"/>
    <s v="SCALE"/>
    <x v="0"/>
  </r>
  <r>
    <s v="christmas@gmail.com"/>
    <s v="terry"/>
    <s v="christmas"/>
    <s v="Atlanta"/>
    <s v="GA"/>
    <n v="1258"/>
    <s v="playworld"/>
    <s v="Campaign_7"/>
    <s v="TikTok Ads"/>
    <s v="2024-01-21"/>
    <n v="1000"/>
    <n v="689"/>
    <n v="20"/>
    <n v="0"/>
    <n v="9.19"/>
    <n v="0"/>
    <n v="-9.19"/>
    <n v="-9.19"/>
    <n v="-1"/>
    <n v="2.9"/>
    <n v="0.46"/>
    <n v="0"/>
    <n v="0"/>
    <s v="PAUSE"/>
    <x v="1"/>
  </r>
  <r>
    <s v="bmw760i_pitbull@yahoo.com"/>
    <s v="joel"/>
    <s v="davis"/>
    <s v="Seminole"/>
    <s v="OK"/>
    <n v="2500"/>
    <s v="qb johnson"/>
    <s v="Campaign_10"/>
    <s v="TikTok Ads"/>
    <s v="2024-01-11"/>
    <n v="400"/>
    <n v="1795"/>
    <n v="44"/>
    <n v="0"/>
    <n v="36.15"/>
    <n v="0"/>
    <n v="-36.15"/>
    <n v="-36.15"/>
    <n v="-1"/>
    <n v="2.4500000000000002"/>
    <n v="0.82"/>
    <n v="0"/>
    <n v="0"/>
    <s v="PAUSE"/>
    <x v="2"/>
  </r>
  <r>
    <s v="rodriguezgina@yahoo.com"/>
    <s v="virginia"/>
    <s v="rodriguez"/>
    <s v="San Antonio"/>
    <s v="TX"/>
    <n v="4750"/>
    <s v="texas workforce commission"/>
    <s v="Campaign_12"/>
    <s v="TikTok Ads"/>
    <s v="2024-01-18"/>
    <n v="200"/>
    <n v="2039"/>
    <n v="90"/>
    <n v="2"/>
    <n v="63.93"/>
    <n v="80.489999999999995"/>
    <n v="16.559999999999995"/>
    <n v="16.559999999999995"/>
    <n v="0.25903331769122473"/>
    <n v="4.41"/>
    <n v="0.71"/>
    <n v="31.96"/>
    <n v="2.2222222222222223E-2"/>
    <s v="SCALE"/>
    <x v="3"/>
  </r>
  <r>
    <s v="briwil96@aol.com"/>
    <s v="michele"/>
    <s v="morrison"/>
    <s v="Reading"/>
    <s v="PA"/>
    <n v="1350"/>
    <s v="cna insurance"/>
    <s v="Campaign_7"/>
    <s v="TikTok Ads"/>
    <s v="2024-01-15"/>
    <n v="600"/>
    <n v="925"/>
    <n v="27"/>
    <n v="1"/>
    <n v="21.66"/>
    <n v="67.13"/>
    <n v="45.47"/>
    <n v="45.47"/>
    <n v="2.0992613111726683"/>
    <n v="2.92"/>
    <n v="0.8"/>
    <n v="21.66"/>
    <n v="3.7037037037037035E-2"/>
    <s v="SCALE"/>
    <x v="0"/>
  </r>
  <r>
    <s v="faithhigdon@yahoo.com"/>
    <s v="faith"/>
    <s v="higdon"/>
    <s v="Indianapolis"/>
    <s v="IN"/>
    <n v="1800"/>
    <s v="alexander's"/>
    <s v="Campaign_16"/>
    <s v="TikTok Ads"/>
    <s v="2024-01-08"/>
    <n v="400"/>
    <n v="1232"/>
    <n v="29"/>
    <n v="0"/>
    <n v="15.3"/>
    <n v="0"/>
    <n v="-15.3"/>
    <n v="-15.3"/>
    <n v="-1"/>
    <n v="2.35"/>
    <n v="0.53"/>
    <n v="0"/>
    <n v="0"/>
    <s v="PAUSE"/>
    <x v="2"/>
  </r>
  <r>
    <s v="curtisforce@hotmail.com"/>
    <s v="curtis"/>
    <s v="force"/>
    <s v="Brockway"/>
    <s v="PA"/>
    <n v="1631"/>
    <s v="circuit design"/>
    <s v="Campaign_11"/>
    <s v="TikTok Ads"/>
    <s v="2024-01-29"/>
    <n v="300"/>
    <n v="816"/>
    <n v="31"/>
    <n v="3"/>
    <n v="25.42"/>
    <n v="152.06"/>
    <n v="126.64"/>
    <n v="126.64"/>
    <n v="4.9819040125885126"/>
    <n v="3.8"/>
    <n v="0.82"/>
    <n v="8.4700000000000006"/>
    <n v="9.6774193548387094E-2"/>
    <s v="SCALE"/>
    <x v="3"/>
  </r>
  <r>
    <s v="hbenn76@hotmail.com"/>
    <s v="heather"/>
    <s v="bennett"/>
    <s v="Bonners Ferry"/>
    <s v="ID"/>
    <n v="2500"/>
    <s v="kootenai river inn and casino"/>
    <s v="Campaign_16"/>
    <s v="TikTok Ads"/>
    <s v="2024-01-06"/>
    <n v="300"/>
    <n v="2050"/>
    <n v="73"/>
    <n v="0"/>
    <n v="45.56"/>
    <n v="0"/>
    <n v="-45.56"/>
    <n v="-45.56"/>
    <n v="-1"/>
    <n v="3.56"/>
    <n v="0.62"/>
    <n v="0"/>
    <n v="0"/>
    <s v="PAUSE"/>
    <x v="3"/>
  </r>
  <r>
    <s v="doylelbradshaw@yahoo.com"/>
    <s v="doyle"/>
    <s v="bradshaw"/>
    <s v="Sacramento"/>
    <s v="CA"/>
    <n v="2038"/>
    <s v="fellowship investments"/>
    <s v="Campaign_4"/>
    <s v="TikTok Ads"/>
    <s v="2024-01-17"/>
    <n v="100"/>
    <n v="2387"/>
    <n v="89"/>
    <n v="7"/>
    <n v="44.76"/>
    <n v="360.39"/>
    <n v="315.63"/>
    <n v="315.63"/>
    <n v="7.0516085790884722"/>
    <n v="3.73"/>
    <n v="0.5"/>
    <n v="6.39"/>
    <n v="7.8651685393258425E-2"/>
    <s v="SCALE"/>
    <x v="3"/>
  </r>
  <r>
    <s v="ernestheard@hotmail.com"/>
    <s v="ernest"/>
    <s v="heard"/>
    <s v="Las Vegas"/>
    <s v="NV"/>
    <n v="1625"/>
    <s v="vibrant man"/>
    <s v="Campaign_9"/>
    <s v="TikTok Ads"/>
    <s v="2024-01-03"/>
    <n v="200"/>
    <n v="1058"/>
    <n v="33"/>
    <n v="0"/>
    <n v="20.47"/>
    <n v="0"/>
    <n v="-20.47"/>
    <n v="-20.47"/>
    <n v="-1"/>
    <n v="3.12"/>
    <n v="0.62"/>
    <n v="0"/>
    <n v="0"/>
    <s v="PAUSE"/>
    <x v="3"/>
  </r>
  <r>
    <s v="douglasbrown@gmail.com"/>
    <s v="douglas"/>
    <s v="brown"/>
    <s v="Sparta"/>
    <s v="IL"/>
    <n v="1250"/>
    <s v="angel's"/>
    <s v="Campaign_5"/>
    <s v="TikTok Ads"/>
    <s v="2024-01-10"/>
    <n v="800"/>
    <n v="2316"/>
    <n v="35"/>
    <n v="0"/>
    <n v="23.23"/>
    <n v="0"/>
    <n v="-23.23"/>
    <n v="-23.23"/>
    <n v="-1"/>
    <n v="1.51"/>
    <n v="0.66"/>
    <n v="0"/>
    <n v="0"/>
    <s v="PAUSE"/>
    <x v="1"/>
  </r>
  <r>
    <s v="txangel2511@hotmail.com"/>
    <s v="jennifer"/>
    <s v="alvarado"/>
    <s v="Waxahachie"/>
    <s v="TX"/>
    <n v="2250"/>
    <s v="citizens national bank of texa"/>
    <s v="Campaign_5"/>
    <s v="TikTok Ads"/>
    <s v="2024-01-19"/>
    <n v="500"/>
    <n v="1102"/>
    <n v="24"/>
    <n v="0"/>
    <n v="19.309999999999999"/>
    <n v="0"/>
    <n v="-19.309999999999999"/>
    <n v="-19.309999999999999"/>
    <n v="-1"/>
    <n v="2.1800000000000002"/>
    <n v="0.8"/>
    <n v="0"/>
    <n v="0"/>
    <s v="PAUSE"/>
    <x v="2"/>
  </r>
  <r>
    <s v="sonjasano@hotmail.com"/>
    <s v="sonja"/>
    <s v="sano"/>
    <s v="Butler"/>
    <s v="MO"/>
    <n v="1500"/>
    <s v="paul harris"/>
    <s v="Campaign_12"/>
    <s v="TikTok Ads"/>
    <s v="2024-01-03"/>
    <n v="500"/>
    <n v="2409"/>
    <n v="55"/>
    <n v="2"/>
    <n v="31.74"/>
    <n v="128.43"/>
    <n v="96.690000000000012"/>
    <n v="96.690000000000012"/>
    <n v="3.0463137996219287"/>
    <n v="2.2799999999999998"/>
    <n v="0.57999999999999996"/>
    <n v="15.87"/>
    <n v="3.6363636363636362E-2"/>
    <s v="SCALE"/>
    <x v="2"/>
  </r>
  <r>
    <s v="swayjaymes0203@gmail.com"/>
    <s v="jennifer"/>
    <s v="richardson"/>
    <s v="Dallas"/>
    <s v="TX"/>
    <n v="2000"/>
    <s v="na"/>
    <s v="Campaign_17"/>
    <s v="TikTok Ads"/>
    <s v="2024-01-02"/>
    <n v="600"/>
    <n v="830"/>
    <n v="16"/>
    <n v="1"/>
    <n v="9.32"/>
    <n v="61.19"/>
    <n v="51.87"/>
    <n v="51.87"/>
    <n v="5.5654506437768232"/>
    <n v="1.93"/>
    <n v="0.57999999999999996"/>
    <n v="9.32"/>
    <n v="6.25E-2"/>
    <s v="SCALE"/>
    <x v="0"/>
  </r>
  <r>
    <s v="raymondafranklin@yahoo.com"/>
    <s v="raymond"/>
    <s v="franklin"/>
    <s v="Houston"/>
    <s v="TX"/>
    <n v="2347"/>
    <s v="twin electronics"/>
    <s v="Campaign_3"/>
    <s v="TikTok Ads"/>
    <s v="2024-01-26"/>
    <n v="600"/>
    <n v="1696"/>
    <n v="49"/>
    <n v="4"/>
    <n v="35.549999999999997"/>
    <n v="251.29"/>
    <n v="215.74"/>
    <n v="215.74"/>
    <n v="6.0686357243319273"/>
    <n v="2.89"/>
    <n v="0.73"/>
    <n v="8.89"/>
    <n v="8.1632653061224483E-2"/>
    <s v="SCALE"/>
    <x v="0"/>
  </r>
  <r>
    <s v="ladybug2842@yahoo.com"/>
    <s v="preston"/>
    <s v="harrison"/>
    <s v="Texarkana"/>
    <s v="TX"/>
    <n v="1700"/>
    <s v="todd"/>
    <s v="Campaign_11"/>
    <s v="TikTok Ads"/>
    <s v="2024-01-14"/>
    <n v="800"/>
    <n v="1268"/>
    <n v="30"/>
    <n v="1"/>
    <n v="12.13"/>
    <n v="68.150000000000006"/>
    <n v="56.02"/>
    <n v="56.02"/>
    <n v="4.6183017312448476"/>
    <n v="2.37"/>
    <n v="0.4"/>
    <n v="12.13"/>
    <n v="3.3333333333333333E-2"/>
    <s v="SCALE"/>
    <x v="1"/>
  </r>
  <r>
    <s v="shawnsimmons@yahoo.com"/>
    <s v="shawn"/>
    <s v="simmons"/>
    <s v="San Diego"/>
    <s v="CA"/>
    <n v="3250"/>
    <s v="rich and happy"/>
    <s v="Campaign_14"/>
    <s v="TikTok Ads"/>
    <s v="2024-01-20"/>
    <n v="1000"/>
    <n v="1368"/>
    <n v="53"/>
    <n v="1"/>
    <n v="33.57"/>
    <n v="49.57"/>
    <n v="16"/>
    <n v="16"/>
    <n v="0.47661602621388144"/>
    <n v="3.87"/>
    <n v="0.63"/>
    <n v="33.57"/>
    <n v="1.8867924528301886E-2"/>
    <s v="SCALE"/>
    <x v="1"/>
  </r>
  <r>
    <s v="katishabattle@yahoo.com"/>
    <s v="katisha"/>
    <s v="battle"/>
    <s v="Goldsboro"/>
    <s v="NC"/>
    <n v="2250"/>
    <s v="wayne hospital"/>
    <s v="Campaign_3"/>
    <s v="TikTok Ads"/>
    <s v="2024-01-28"/>
    <n v="200"/>
    <n v="1765"/>
    <n v="28"/>
    <n v="2"/>
    <n v="16.32"/>
    <n v="104.92"/>
    <n v="88.6"/>
    <n v="88.6"/>
    <n v="5.4289215686274508"/>
    <n v="1.59"/>
    <n v="0.57999999999999996"/>
    <n v="8.16"/>
    <n v="7.1428571428571425E-2"/>
    <s v="SCALE"/>
    <x v="3"/>
  </r>
  <r>
    <s v="firefightingbat@yahoo.com"/>
    <s v="chris"/>
    <s v="kessler"/>
    <s v="Sealy"/>
    <s v="TX"/>
    <n v="4875"/>
    <s v="colorado county ems"/>
    <s v="Campaign_9"/>
    <s v="TikTok Ads"/>
    <s v="2024-01-13"/>
    <n v="200"/>
    <n v="2063"/>
    <n v="42"/>
    <n v="0"/>
    <n v="17.23"/>
    <n v="0"/>
    <n v="-17.23"/>
    <n v="-17.23"/>
    <n v="-1"/>
    <n v="2.04"/>
    <n v="0.41"/>
    <n v="0"/>
    <n v="0"/>
    <s v="PAUSE"/>
    <x v="3"/>
  </r>
  <r>
    <s v="julio.gutierrez2030@gmail.com"/>
    <s v="julio"/>
    <s v="gutierrez"/>
    <s v="Manassas"/>
    <s v="VA"/>
    <n v="2860"/>
    <s v="airwisconsin airlines"/>
    <s v="Campaign_1"/>
    <s v="TikTok Ads"/>
    <s v="2024-01-01"/>
    <n v="300"/>
    <n v="508"/>
    <n v="18"/>
    <n v="2"/>
    <n v="14.72"/>
    <n v="140.04"/>
    <n v="125.32"/>
    <n v="125.32"/>
    <n v="8.5135869565217384"/>
    <n v="3.54"/>
    <n v="0.82"/>
    <n v="7.36"/>
    <n v="0.1111111111111111"/>
    <s v="SCALE"/>
    <x v="3"/>
  </r>
  <r>
    <s v="chasidy.lemelle@yahoo.com"/>
    <s v="chasidy"/>
    <s v="lemelle"/>
    <s v="Lakeland"/>
    <s v="FL"/>
    <n v="2600"/>
    <s v="valencia hills"/>
    <s v="Campaign_7"/>
    <s v="TikTok Ads"/>
    <s v="2024-01-02"/>
    <n v="700"/>
    <n v="1395"/>
    <n v="30"/>
    <n v="0"/>
    <n v="19.95"/>
    <n v="0"/>
    <n v="-19.95"/>
    <n v="-19.95"/>
    <n v="-1"/>
    <n v="2.15"/>
    <n v="0.66"/>
    <n v="0"/>
    <n v="0"/>
    <s v="PAUSE"/>
    <x v="0"/>
  </r>
  <r>
    <s v="feliciabell519@gmail.com"/>
    <s v="felicia"/>
    <s v="bell"/>
    <s v="Jacksonville"/>
    <s v="FL"/>
    <n v="1083"/>
    <s v="laquinta"/>
    <s v="Campaign_1"/>
    <s v="TikTok Ads"/>
    <s v="2024-01-18"/>
    <n v="200"/>
    <n v="1198"/>
    <n v="18"/>
    <n v="0"/>
    <n v="13.34"/>
    <n v="0"/>
    <n v="-13.34"/>
    <n v="-13.34"/>
    <n v="-1"/>
    <n v="1.5"/>
    <n v="0.74"/>
    <n v="0"/>
    <n v="0"/>
    <s v="PAUSE"/>
    <x v="3"/>
  </r>
  <r>
    <s v="jessed726@hotmail.com"/>
    <s v="jesse"/>
    <s v="dale"/>
    <s v="Universal Cit"/>
    <s v="TX"/>
    <n v="4955"/>
    <s v="churchs chicken"/>
    <s v="Campaign_7"/>
    <s v="TikTok Ads"/>
    <s v="2024-01-10"/>
    <n v="600"/>
    <n v="893"/>
    <n v="22"/>
    <n v="0"/>
    <n v="9.1300000000000008"/>
    <n v="0"/>
    <n v="-9.1300000000000008"/>
    <n v="-9.1300000000000008"/>
    <n v="-1"/>
    <n v="2.46"/>
    <n v="0.42"/>
    <n v="0"/>
    <n v="0"/>
    <s v="PAUSE"/>
    <x v="0"/>
  </r>
  <r>
    <s v="jews1969@gmail.com"/>
    <s v="tracy"/>
    <s v="simmons"/>
    <s v="North Charles"/>
    <s v="SC"/>
    <n v="4800"/>
    <s v="kangaroo express"/>
    <s v="Campaign_20"/>
    <s v="TikTok Ads"/>
    <s v="2024-01-14"/>
    <n v="600"/>
    <n v="2073"/>
    <n v="63"/>
    <n v="0"/>
    <n v="45.91"/>
    <n v="0"/>
    <n v="-45.91"/>
    <n v="-45.91"/>
    <n v="-1"/>
    <n v="3.04"/>
    <n v="0.73"/>
    <n v="0"/>
    <n v="0"/>
    <s v="PAUSE"/>
    <x v="0"/>
  </r>
  <r>
    <s v="jaypskelly2003@yahoo.com"/>
    <s v="kelly"/>
    <s v="kviz"/>
    <s v="Cashton"/>
    <s v="WI"/>
    <n v="2000"/>
    <s v="dollar general"/>
    <s v="Campaign_18"/>
    <s v="TikTok Ads"/>
    <s v="2024-01-23"/>
    <n v="500"/>
    <n v="2086"/>
    <n v="83"/>
    <n v="0"/>
    <n v="38.85"/>
    <n v="0"/>
    <n v="-38.85"/>
    <n v="-38.85"/>
    <n v="-1"/>
    <n v="3.98"/>
    <n v="0.47"/>
    <n v="0"/>
    <n v="0"/>
    <s v="PAUSE"/>
    <x v="2"/>
  </r>
  <r>
    <s v="giggles0660@gmail.com"/>
    <s v="darlus"/>
    <s v="miller"/>
    <s v="Russell"/>
    <s v="PA"/>
    <n v="6600"/>
    <s v="senior helpers"/>
    <s v="Campaign_18"/>
    <s v="TikTok Ads"/>
    <s v="2024-01-23"/>
    <n v="700"/>
    <n v="558"/>
    <n v="17"/>
    <n v="1"/>
    <n v="10.86"/>
    <n v="63.33"/>
    <n v="52.47"/>
    <n v="52.47"/>
    <n v="4.8314917127071828"/>
    <n v="3.05"/>
    <n v="0.64"/>
    <n v="10.86"/>
    <n v="5.8823529411764705E-2"/>
    <s v="SCALE"/>
    <x v="0"/>
  </r>
  <r>
    <s v="tangelaann@hotmail.com"/>
    <s v="tangela"/>
    <s v="nabors"/>
    <s v="Tallassee"/>
    <s v="AL"/>
    <n v="2500"/>
    <s v="standard roofing co"/>
    <s v="Campaign_20"/>
    <s v="TikTok Ads"/>
    <s v="2024-01-26"/>
    <n v="800"/>
    <n v="1587"/>
    <n v="50"/>
    <n v="1"/>
    <n v="37.409999999999997"/>
    <n v="54.02"/>
    <n v="16.610000000000007"/>
    <n v="16.610000000000007"/>
    <n v="0.44399893076717478"/>
    <n v="3.15"/>
    <n v="0.75"/>
    <n v="37.409999999999997"/>
    <n v="0.02"/>
    <s v="SCALE"/>
    <x v="1"/>
  </r>
  <r>
    <s v="redtabby2008@yahoo.com"/>
    <s v="mary"/>
    <s v="judkins"/>
    <s v="Naples"/>
    <s v="FL"/>
    <n v="4900"/>
    <s v="naples community hospital"/>
    <s v="Campaign_20"/>
    <s v="TikTok Ads"/>
    <s v="2024-01-22"/>
    <n v="400"/>
    <n v="1095"/>
    <n v="40"/>
    <n v="1"/>
    <n v="26.19"/>
    <n v="61.26"/>
    <n v="35.069999999999993"/>
    <n v="35.069999999999993"/>
    <n v="1.3390607101947305"/>
    <n v="3.65"/>
    <n v="0.65"/>
    <n v="26.19"/>
    <n v="2.5000000000000001E-2"/>
    <s v="SCALE"/>
    <x v="2"/>
  </r>
  <r>
    <s v="ashcox98@yahoo.com"/>
    <s v="ashley"/>
    <s v="dwojewski"/>
    <s v="Altamonte Spr"/>
    <s v="FL"/>
    <n v="3599"/>
    <s v="rainbow"/>
    <s v="Campaign_2"/>
    <s v="TikTok Ads"/>
    <s v="2024-01-03"/>
    <n v="500"/>
    <n v="2321"/>
    <n v="92"/>
    <n v="3"/>
    <n v="41.02"/>
    <n v="128.77000000000001"/>
    <n v="87.75"/>
    <n v="87.75"/>
    <n v="2.1392003900536323"/>
    <n v="3.96"/>
    <n v="0.45"/>
    <n v="13.67"/>
    <n v="3.2608695652173912E-2"/>
    <s v="SCALE"/>
    <x v="2"/>
  </r>
  <r>
    <s v="kscherlie@gmail.com"/>
    <s v="kyle"/>
    <s v="scherlie"/>
    <s v="Plattsmouth"/>
    <s v="NE"/>
    <n v="2250"/>
    <s v="gooding school district"/>
    <s v="Campaign_18"/>
    <s v="TikTok Ads"/>
    <s v="2024-01-12"/>
    <n v="100"/>
    <n v="2100"/>
    <n v="57"/>
    <n v="1"/>
    <n v="47.4"/>
    <n v="64.41"/>
    <n v="17.009999999999998"/>
    <n v="17.009999999999998"/>
    <n v="0.35886075949367086"/>
    <n v="2.71"/>
    <n v="0.83"/>
    <n v="47.4"/>
    <n v="1.7543859649122806E-2"/>
    <s v="SCALE"/>
    <x v="3"/>
  </r>
  <r>
    <s v="garrietao6@yahoo.com"/>
    <s v="gloria"/>
    <s v="arrieta"/>
    <s v="Mesa"/>
    <s v="AZ"/>
    <n v="3092"/>
    <s v="u s ditgital designs"/>
    <s v="Campaign_9"/>
    <s v="TikTok Ads"/>
    <s v="2024-01-26"/>
    <n v="500"/>
    <n v="1071"/>
    <n v="17"/>
    <n v="1"/>
    <n v="13.65"/>
    <n v="57.64"/>
    <n v="43.99"/>
    <n v="43.99"/>
    <n v="3.2227106227106228"/>
    <n v="1.59"/>
    <n v="0.8"/>
    <n v="13.65"/>
    <n v="5.8823529411764705E-2"/>
    <s v="SCALE"/>
    <x v="2"/>
  </r>
  <r>
    <s v="sharonmarshall6@gmail.com"/>
    <s v="sharon"/>
    <s v="marshall"/>
    <s v="Albemarle"/>
    <s v="NC"/>
    <n v="1499"/>
    <s v="stanly county schools"/>
    <s v="Campaign_12"/>
    <s v="TikTok Ads"/>
    <s v="2024-01-19"/>
    <n v="800"/>
    <n v="1531"/>
    <n v="58"/>
    <n v="5"/>
    <n v="28.13"/>
    <n v="345.32"/>
    <n v="317.19"/>
    <n v="317.19"/>
    <n v="11.275862068965518"/>
    <n v="3.79"/>
    <n v="0.48"/>
    <n v="5.63"/>
    <n v="8.6206896551724144E-2"/>
    <s v="SCALE"/>
    <x v="1"/>
  </r>
  <r>
    <s v="dmspoon@bellsouth.net"/>
    <s v="donna"/>
    <s v="witherspoon"/>
    <s v="Austell"/>
    <s v="GA"/>
    <n v="2250"/>
    <s v="interstate"/>
    <s v="Campaign_9"/>
    <s v="TikTok Ads"/>
    <s v="2024-01-22"/>
    <n v="1000"/>
    <n v="2171"/>
    <n v="79"/>
    <n v="3"/>
    <n v="44.55"/>
    <n v="194.25"/>
    <n v="149.69999999999999"/>
    <n v="149.69999999999999"/>
    <n v="3.3602693602693603"/>
    <n v="3.64"/>
    <n v="0.56000000000000005"/>
    <n v="14.85"/>
    <n v="3.7974683544303799E-2"/>
    <s v="SCALE"/>
    <x v="1"/>
  </r>
  <r>
    <s v="christinahilgefort@gmail.com"/>
    <s v="christina"/>
    <s v="hilgefort"/>
    <s v="Altoona"/>
    <s v="PA"/>
    <n v="2708"/>
    <s v="macys"/>
    <s v="Campaign_18"/>
    <s v="TikTok Ads"/>
    <s v="2024-01-30"/>
    <n v="600"/>
    <n v="1623"/>
    <n v="26"/>
    <n v="0"/>
    <n v="16.2"/>
    <n v="0"/>
    <n v="-16.2"/>
    <n v="-16.2"/>
    <n v="-1"/>
    <n v="1.6"/>
    <n v="0.62"/>
    <n v="0"/>
    <n v="0"/>
    <s v="PAUSE"/>
    <x v="0"/>
  </r>
  <r>
    <s v="dabreeca@yahoo.com"/>
    <s v="dabreeca"/>
    <s v="barbnett"/>
    <s v="Dayton"/>
    <s v="OH"/>
    <n v="4300"/>
    <s v="job and family services"/>
    <s v="Campaign_5"/>
    <s v="TikTok Ads"/>
    <s v="2024-01-24"/>
    <n v="200"/>
    <n v="1116"/>
    <n v="31"/>
    <n v="2"/>
    <n v="22.08"/>
    <n v="117.78"/>
    <n v="95.7"/>
    <n v="95.7"/>
    <n v="4.3342391304347831"/>
    <n v="2.78"/>
    <n v="0.71"/>
    <n v="11.04"/>
    <n v="6.4516129032258063E-2"/>
    <s v="SCALE"/>
    <x v="3"/>
  </r>
  <r>
    <s v="jessica_marie_815@yahoo.com"/>
    <s v="jessica"/>
    <s v="rocha"/>
    <s v="Houston"/>
    <s v="TX"/>
    <n v="5000"/>
    <s v="alpert and sermas"/>
    <s v="Campaign_9"/>
    <s v="TikTok Ads"/>
    <s v="2024-01-23"/>
    <n v="200"/>
    <n v="1188"/>
    <n v="28"/>
    <n v="0"/>
    <n v="14.8"/>
    <n v="0"/>
    <n v="-14.8"/>
    <n v="-14.8"/>
    <n v="-1"/>
    <n v="2.36"/>
    <n v="0.53"/>
    <n v="0"/>
    <n v="0"/>
    <s v="PAUSE"/>
    <x v="3"/>
  </r>
  <r>
    <s v="monie_lopez@hotmail.com"/>
    <s v="monica"/>
    <s v="lopez"/>
    <s v="San Antonio"/>
    <s v="TX"/>
    <n v="2843"/>
    <s v="county of bexar"/>
    <s v="Campaign_8"/>
    <s v="TikTok Ads"/>
    <s v="2024-01-26"/>
    <n v="800"/>
    <n v="2285"/>
    <n v="42"/>
    <n v="4"/>
    <n v="22.05"/>
    <n v="226.39"/>
    <n v="204.33999999999997"/>
    <n v="204.33999999999997"/>
    <n v="9.267120181405895"/>
    <n v="1.84"/>
    <n v="0.52"/>
    <n v="5.51"/>
    <n v="9.5238095238095233E-2"/>
    <s v="SCALE"/>
    <x v="1"/>
  </r>
  <r>
    <s v="ptukes@hotmail.com"/>
    <s v="patsy"/>
    <s v="tukes"/>
    <s v="Houston"/>
    <s v="TX"/>
    <n v="2400"/>
    <s v="dr. thakkar"/>
    <s v="Campaign_13"/>
    <s v="TikTok Ads"/>
    <s v="2024-01-20"/>
    <n v="600"/>
    <n v="662"/>
    <n v="11"/>
    <n v="0"/>
    <n v="8.51"/>
    <n v="0"/>
    <n v="-8.51"/>
    <n v="-8.51"/>
    <n v="-1"/>
    <n v="1.66"/>
    <n v="0.77"/>
    <n v="0"/>
    <n v="0"/>
    <s v="PAUSE"/>
    <x v="0"/>
  </r>
  <r>
    <s v="bjestings31@gmail.com"/>
    <s v="william"/>
    <s v="jestings"/>
    <s v="Everett"/>
    <s v="MA"/>
    <n v="5500"/>
    <s v="psav"/>
    <s v="Campaign_11"/>
    <s v="TikTok Ads"/>
    <s v="2024-01-28"/>
    <n v="400"/>
    <n v="1628"/>
    <n v="56"/>
    <n v="5"/>
    <n v="31.73"/>
    <n v="329.29"/>
    <n v="297.56"/>
    <n v="297.56"/>
    <n v="9.3778758272927831"/>
    <n v="3.44"/>
    <n v="0.56999999999999995"/>
    <n v="6.35"/>
    <n v="8.9285714285714288E-2"/>
    <s v="SCALE"/>
    <x v="2"/>
  </r>
  <r>
    <s v="lorleeb@gmail.com"/>
    <s v="lorlee"/>
    <s v="bradway"/>
    <s v="Yukon"/>
    <s v="OK"/>
    <n v="8400"/>
    <s v="midfirst"/>
    <s v="Campaign_16"/>
    <s v="TikTok Ads"/>
    <s v="2024-01-29"/>
    <n v="300"/>
    <n v="1052"/>
    <n v="45"/>
    <n v="0"/>
    <n v="32.53"/>
    <n v="0"/>
    <n v="-32.53"/>
    <n v="-32.53"/>
    <n v="-1"/>
    <n v="4.28"/>
    <n v="0.72"/>
    <n v="0"/>
    <n v="0"/>
    <s v="PAUSE"/>
    <x v="3"/>
  </r>
  <r>
    <s v="rredfern1978@yahoo.com"/>
    <s v="rickey"/>
    <s v="redfern"/>
    <s v="Henrico"/>
    <s v="VA"/>
    <n v="1567"/>
    <s v="omni richmond hotel"/>
    <s v="Campaign_18"/>
    <s v="TikTok Ads"/>
    <s v="2024-01-24"/>
    <n v="600"/>
    <n v="2268"/>
    <n v="79"/>
    <n v="0"/>
    <n v="37.54"/>
    <n v="0"/>
    <n v="-37.54"/>
    <n v="-37.54"/>
    <n v="-1"/>
    <n v="3.48"/>
    <n v="0.48"/>
    <n v="0"/>
    <n v="0"/>
    <s v="PAUSE"/>
    <x v="0"/>
  </r>
  <r>
    <s v="rwctampa@gmail.com"/>
    <s v="randall"/>
    <s v="chunn"/>
    <s v="Lake Mary"/>
    <s v="FL"/>
    <n v="1525"/>
    <s v="self"/>
    <s v="Campaign_6"/>
    <s v="TikTok Ads"/>
    <s v="2024-01-22"/>
    <n v="200"/>
    <n v="962"/>
    <n v="20"/>
    <n v="0"/>
    <n v="12.5"/>
    <n v="0"/>
    <n v="-12.5"/>
    <n v="-12.5"/>
    <n v="-1"/>
    <n v="2.08"/>
    <n v="0.62"/>
    <n v="0"/>
    <n v="0"/>
    <s v="PAUSE"/>
    <x v="3"/>
  </r>
  <r>
    <s v="musardseedx2@yahoo.com"/>
    <s v="lola"/>
    <s v="toney"/>
    <s v="Williamsburg"/>
    <s v="OH"/>
    <n v="1500"/>
    <s v="olive garden"/>
    <s v="Campaign_18"/>
    <s v="TikTok Ads"/>
    <s v="2024-01-22"/>
    <n v="400"/>
    <n v="1459"/>
    <n v="24"/>
    <n v="0"/>
    <n v="12.41"/>
    <n v="0"/>
    <n v="-12.41"/>
    <n v="-12.41"/>
    <n v="-1"/>
    <n v="1.64"/>
    <n v="0.52"/>
    <n v="0"/>
    <n v="0"/>
    <s v="PAUSE"/>
    <x v="2"/>
  </r>
  <r>
    <s v="tim212003@yahoo.com"/>
    <s v="timothy"/>
    <s v="noch"/>
    <s v="Cleveland"/>
    <s v="OH"/>
    <n v="4000"/>
    <s v="containerport"/>
    <s v="Campaign_9"/>
    <s v="TikTok Ads"/>
    <s v="2024-01-25"/>
    <n v="700"/>
    <n v="2224"/>
    <n v="96"/>
    <n v="0"/>
    <n v="56.41"/>
    <n v="0"/>
    <n v="-56.41"/>
    <n v="-56.41"/>
    <n v="-1"/>
    <n v="4.32"/>
    <n v="0.59"/>
    <n v="0"/>
    <n v="0"/>
    <s v="PAUSE"/>
    <x v="0"/>
  </r>
  <r>
    <s v="babygirl_752003@yahoo.com"/>
    <s v="wayne"/>
    <s v="sanders"/>
    <s v="Indianapolis"/>
    <s v="IN"/>
    <n v="1950"/>
    <s v="tabor children service"/>
    <s v="Campaign_1"/>
    <s v="TikTok Ads"/>
    <s v="2024-01-20"/>
    <n v="500"/>
    <n v="724"/>
    <n v="29"/>
    <n v="0"/>
    <n v="22.46"/>
    <n v="0"/>
    <n v="-22.46"/>
    <n v="-22.46"/>
    <n v="-1"/>
    <n v="4.01"/>
    <n v="0.77"/>
    <n v="0"/>
    <n v="0"/>
    <s v="PAUSE"/>
    <x v="2"/>
  </r>
  <r>
    <s v="taurianbug@yahoo.com"/>
    <s v="jennifer"/>
    <s v="okobia"/>
    <s v="Salt Lake Cit"/>
    <s v="UT"/>
    <n v="1535"/>
    <s v="bare escentuals"/>
    <s v="Campaign_11"/>
    <s v="TikTok Ads"/>
    <s v="2024-01-08"/>
    <n v="200"/>
    <n v="865"/>
    <n v="20"/>
    <n v="0"/>
    <n v="15.53"/>
    <n v="0"/>
    <n v="-15.53"/>
    <n v="-15.53"/>
    <n v="-1"/>
    <n v="2.31"/>
    <n v="0.78"/>
    <n v="0"/>
    <n v="0"/>
    <s v="PAUSE"/>
    <x v="3"/>
  </r>
  <r>
    <s v="smithjar24@gmail.com"/>
    <s v="jared"/>
    <s v="smith"/>
    <s v="Nampa"/>
    <s v="ID"/>
    <n v="2167"/>
    <s v="idaho pizza co"/>
    <s v="Campaign_1"/>
    <s v="TikTok Ads"/>
    <s v="2024-01-01"/>
    <n v="300"/>
    <n v="1535"/>
    <n v="28"/>
    <n v="2"/>
    <n v="23.72"/>
    <n v="133.36000000000001"/>
    <n v="109.64000000000001"/>
    <n v="109.64000000000001"/>
    <n v="4.6222596964586851"/>
    <n v="1.82"/>
    <n v="0.85"/>
    <n v="11.86"/>
    <n v="7.1428571428571425E-2"/>
    <s v="SCALE"/>
    <x v="3"/>
  </r>
  <r>
    <s v="paigeteets@yahoo.com"/>
    <n v="0"/>
    <s v="paige"/>
    <s v="Maumee"/>
    <s v="OH"/>
    <n v="1500"/>
    <s v="pnc bank"/>
    <s v="Campaign_12"/>
    <s v="TikTok Ads"/>
    <s v="2024-01-28"/>
    <n v="700"/>
    <n v="1190"/>
    <n v="28"/>
    <n v="2"/>
    <n v="15.84"/>
    <n v="115.69"/>
    <n v="99.85"/>
    <n v="99.85"/>
    <n v="6.3036616161616159"/>
    <n v="2.35"/>
    <n v="0.56999999999999995"/>
    <n v="7.92"/>
    <n v="7.1428571428571425E-2"/>
    <s v="SCALE"/>
    <x v="0"/>
  </r>
  <r>
    <s v="anitastrahm@yahoo.com"/>
    <s v="anita"/>
    <s v="strahm"/>
    <s v="Auburn"/>
    <s v="IN"/>
    <n v="4500"/>
    <s v="provena sacred heart home"/>
    <s v="Campaign_9"/>
    <s v="TikTok Ads"/>
    <s v="2024-01-29"/>
    <n v="800"/>
    <n v="1940"/>
    <n v="79"/>
    <n v="0"/>
    <n v="34.119999999999997"/>
    <n v="0"/>
    <n v="-34.119999999999997"/>
    <n v="-34.119999999999997"/>
    <n v="-1"/>
    <n v="4.07"/>
    <n v="0.43"/>
    <n v="0"/>
    <n v="0"/>
    <s v="PAUSE"/>
    <x v="1"/>
  </r>
  <r>
    <s v="dntdv06@yahoo.com"/>
    <s v="dion"/>
    <s v="graham"/>
    <s v="Milford"/>
    <s v="OH"/>
    <n v="1500"/>
    <s v="graybar"/>
    <s v="Campaign_18"/>
    <s v="TikTok Ads"/>
    <s v="2024-01-04"/>
    <n v="200"/>
    <n v="2398"/>
    <n v="46"/>
    <n v="5"/>
    <n v="20.89"/>
    <n v="200.46"/>
    <n v="179.57"/>
    <n v="179.57"/>
    <n v="8.5959789372905693"/>
    <n v="1.92"/>
    <n v="0.45"/>
    <n v="4.18"/>
    <n v="0.10869565217391304"/>
    <s v="SCALE"/>
    <x v="3"/>
  </r>
  <r>
    <s v="dalinkwentkb@gmail.com"/>
    <s v="khris"/>
    <s v="briley"/>
    <s v="Ruther Glen"/>
    <s v="VA"/>
    <n v="3800"/>
    <s v="chipotle"/>
    <s v="Campaign_14"/>
    <s v="TikTok Ads"/>
    <s v="2024-01-21"/>
    <n v="700"/>
    <n v="535"/>
    <n v="20"/>
    <n v="1"/>
    <n v="12.45"/>
    <n v="65.849999999999994"/>
    <n v="53.399999999999991"/>
    <n v="53.399999999999991"/>
    <n v="4.2891566265060233"/>
    <n v="3.74"/>
    <n v="0.62"/>
    <n v="12.45"/>
    <n v="0.05"/>
    <s v="SCALE"/>
    <x v="0"/>
  </r>
  <r>
    <s v="bsanders0487@gmail.com"/>
    <s v="brittany"/>
    <s v="sanders"/>
    <s v="Portage"/>
    <s v="IN"/>
    <n v="3000"/>
    <s v="target"/>
    <s v="Campaign_2"/>
    <s v="TikTok Ads"/>
    <s v="2024-01-11"/>
    <n v="500"/>
    <n v="1552"/>
    <n v="46"/>
    <n v="1"/>
    <n v="19.61"/>
    <n v="36.619999999999997"/>
    <n v="17.009999999999998"/>
    <n v="17.009999999999998"/>
    <n v="0.86741458439571639"/>
    <n v="2.96"/>
    <n v="0.43"/>
    <n v="19.61"/>
    <n v="2.1739130434782608E-2"/>
    <s v="SCALE"/>
    <x v="2"/>
  </r>
  <r>
    <s v="tammyjohnsonj@aol.com"/>
    <s v="tammy"/>
    <s v="johnson"/>
    <s v="Phillipsburg"/>
    <s v="NJ"/>
    <n v="2346"/>
    <s v="genesis"/>
    <s v="Campaign_20"/>
    <s v="TikTok Ads"/>
    <s v="2024-01-18"/>
    <n v="500"/>
    <n v="1271"/>
    <n v="53"/>
    <n v="2"/>
    <n v="41.45"/>
    <n v="106.02"/>
    <n v="64.569999999999993"/>
    <n v="64.569999999999993"/>
    <n v="1.5577804583835944"/>
    <n v="4.17"/>
    <n v="0.78"/>
    <n v="20.72"/>
    <n v="3.7735849056603772E-2"/>
    <s v="SCALE"/>
    <x v="2"/>
  </r>
  <r>
    <s v="antoine_092991@yahoo.com"/>
    <s v="antoine"/>
    <s v="simmons"/>
    <s v="Hillside"/>
    <s v="IL"/>
    <n v="1998"/>
    <s v="uic college prep"/>
    <s v="Campaign_7"/>
    <s v="TikTok Ads"/>
    <s v="2024-01-27"/>
    <n v="400"/>
    <n v="2241"/>
    <n v="34"/>
    <n v="0"/>
    <n v="28.57"/>
    <n v="0"/>
    <n v="-28.57"/>
    <n v="-28.57"/>
    <n v="-1"/>
    <n v="1.52"/>
    <n v="0.84"/>
    <n v="0"/>
    <n v="0"/>
    <s v="PAUSE"/>
    <x v="2"/>
  </r>
  <r>
    <s v="crosenberg225@gmail.com"/>
    <s v="colby"/>
    <s v="rosenberg"/>
    <s v="Philadelphia"/>
    <s v="PA"/>
    <n v="5000"/>
    <s v="self"/>
    <s v="Campaign_15"/>
    <s v="TikTok Ads"/>
    <s v="2024-01-20"/>
    <n v="400"/>
    <n v="644"/>
    <n v="26"/>
    <n v="0"/>
    <n v="13.31"/>
    <n v="0"/>
    <n v="-13.31"/>
    <n v="-13.31"/>
    <n v="-1"/>
    <n v="4.04"/>
    <n v="0.51"/>
    <n v="0"/>
    <n v="0"/>
    <s v="PAUSE"/>
    <x v="2"/>
  </r>
  <r>
    <s v="nita.4511@yahoo.com"/>
    <s v="anita"/>
    <s v="malone"/>
    <s v="Wharton"/>
    <s v="TX"/>
    <n v="2500"/>
    <s v="bethany"/>
    <s v="Campaign_7"/>
    <s v="TikTok Ads"/>
    <s v="2024-01-25"/>
    <n v="1000"/>
    <n v="1906"/>
    <n v="85"/>
    <n v="0"/>
    <n v="48.04"/>
    <n v="0"/>
    <n v="-48.04"/>
    <n v="-48.04"/>
    <n v="-1"/>
    <n v="4.46"/>
    <n v="0.56999999999999995"/>
    <n v="0"/>
    <n v="0"/>
    <s v="PAUSE"/>
    <x v="1"/>
  </r>
  <r>
    <s v="jacksonvandervort@live.com"/>
    <s v="jackson"/>
    <s v="vandervort"/>
    <s v="Halifax"/>
    <s v="VA"/>
    <n v="1750"/>
    <s v="tricounty community action"/>
    <s v="Campaign_7"/>
    <s v="TikTok Ads"/>
    <s v="2024-01-16"/>
    <n v="200"/>
    <n v="2052"/>
    <n v="32"/>
    <n v="0"/>
    <n v="18.670000000000002"/>
    <n v="0"/>
    <n v="-18.670000000000002"/>
    <n v="-18.670000000000002"/>
    <n v="-1"/>
    <n v="1.56"/>
    <n v="0.57999999999999996"/>
    <n v="0"/>
    <n v="0"/>
    <s v="PAUSE"/>
    <x v="3"/>
  </r>
  <r>
    <s v="babyhova2004@yahoo.com"/>
    <s v="samantha"/>
    <s v="smith"/>
    <s v="Appomattox"/>
    <s v="VA"/>
    <n v="3500"/>
    <s v="evergreen basement systems"/>
    <s v="Campaign_2"/>
    <s v="TikTok Ads"/>
    <s v="2024-01-01"/>
    <n v="600"/>
    <n v="604"/>
    <n v="10"/>
    <n v="1"/>
    <n v="6.82"/>
    <n v="46.02"/>
    <n v="39.200000000000003"/>
    <n v="39.200000000000003"/>
    <n v="5.7478005865102642"/>
    <n v="1.66"/>
    <n v="0.68"/>
    <n v="6.82"/>
    <n v="0.1"/>
    <s v="SCALE"/>
    <x v="0"/>
  </r>
  <r>
    <s v="g.mojr@hotmail.com"/>
    <s v="gerald"/>
    <s v="moore"/>
    <s v="Saint Louis"/>
    <s v="MO"/>
    <n v="3600"/>
    <s v="st louis childrens hospital"/>
    <s v="Campaign_2"/>
    <s v="TikTok Ads"/>
    <s v="2024-01-30"/>
    <n v="1000"/>
    <n v="920"/>
    <n v="37"/>
    <n v="0"/>
    <n v="18.97"/>
    <n v="0"/>
    <n v="-18.97"/>
    <n v="-18.97"/>
    <n v="-1"/>
    <n v="4.0199999999999996"/>
    <n v="0.51"/>
    <n v="0"/>
    <n v="0"/>
    <s v="PAUSE"/>
    <x v="1"/>
  </r>
  <r>
    <s v="hildastay10@yahoo.com"/>
    <s v="hilda"/>
    <s v="staten"/>
    <s v="Fuquay Varina"/>
    <s v="NC"/>
    <n v="4000"/>
    <s v="exquisitey"/>
    <s v="Campaign_4"/>
    <s v="TikTok Ads"/>
    <s v="2024-01-06"/>
    <n v="600"/>
    <n v="787"/>
    <n v="26"/>
    <n v="1"/>
    <n v="15.06"/>
    <n v="74.42"/>
    <n v="59.36"/>
    <n v="59.36"/>
    <n v="3.9415670650730412"/>
    <n v="3.3"/>
    <n v="0.57999999999999996"/>
    <n v="15.06"/>
    <n v="3.8461538461538464E-2"/>
    <s v="SCALE"/>
    <x v="0"/>
  </r>
  <r>
    <s v="bennysmith852@gmail.com"/>
    <s v="benny"/>
    <s v="smith"/>
    <s v="Newark"/>
    <s v="NJ"/>
    <n v="1000"/>
    <s v="shoprite"/>
    <s v="Campaign_14"/>
    <s v="TikTok Ads"/>
    <s v="2024-01-26"/>
    <n v="300"/>
    <n v="2254"/>
    <n v="47"/>
    <n v="0"/>
    <n v="39.409999999999997"/>
    <n v="0"/>
    <n v="-39.409999999999997"/>
    <n v="-39.409999999999997"/>
    <n v="-1"/>
    <n v="2.09"/>
    <n v="0.84"/>
    <n v="0"/>
    <n v="0"/>
    <s v="PAUSE"/>
    <x v="3"/>
  </r>
  <r>
    <s v="mymonkeyheads2@aol.com"/>
    <s v="nicole"/>
    <s v="lee"/>
    <s v="Mineral"/>
    <s v="VA"/>
    <n v="650"/>
    <s v="colorado labor"/>
    <s v="Campaign_12"/>
    <s v="TikTok Ads"/>
    <s v="2024-01-09"/>
    <n v="800"/>
    <n v="781"/>
    <n v="19"/>
    <n v="0"/>
    <n v="9.6"/>
    <n v="0"/>
    <n v="-9.6"/>
    <n v="-9.6"/>
    <n v="-1"/>
    <n v="2.4300000000000002"/>
    <n v="0.51"/>
    <n v="0"/>
    <n v="0"/>
    <s v="PAUSE"/>
    <x v="1"/>
  </r>
  <r>
    <s v="panda41562@aol.com"/>
    <s v="barb"/>
    <s v="haft"/>
    <s v="Erie"/>
    <s v="PA"/>
    <n v="4100"/>
    <s v="walmart"/>
    <s v="Campaign_19"/>
    <s v="TikTok Ads"/>
    <s v="2024-01-19"/>
    <n v="200"/>
    <n v="1303"/>
    <n v="54"/>
    <n v="1"/>
    <n v="38.090000000000003"/>
    <n v="70.22"/>
    <n v="32.129999999999995"/>
    <n v="32.129999999999995"/>
    <n v="0.8435284851667102"/>
    <n v="4.1399999999999997"/>
    <n v="0.71"/>
    <n v="38.090000000000003"/>
    <n v="1.8518518518518517E-2"/>
    <s v="SCALE"/>
    <x v="3"/>
  </r>
  <r>
    <s v="jolisa16@hotmail.com"/>
    <s v="lisa"/>
    <s v="aguero"/>
    <s v="Pleasanton"/>
    <s v="TX"/>
    <n v="1462"/>
    <s v="wilson cad"/>
    <s v="Campaign_1"/>
    <s v="TikTok Ads"/>
    <s v="2024-01-31"/>
    <n v="200"/>
    <n v="660"/>
    <n v="17"/>
    <n v="0"/>
    <n v="11.52"/>
    <n v="0"/>
    <n v="-11.52"/>
    <n v="-11.52"/>
    <n v="-1"/>
    <n v="2.58"/>
    <n v="0.68"/>
    <n v="0"/>
    <n v="0"/>
    <s v="PAUSE"/>
    <x v="3"/>
  </r>
  <r>
    <s v="heatherautumn@hotmail.com"/>
    <s v="heather"/>
    <s v="sanchez"/>
    <s v="Log Lane Vill"/>
    <s v="CO"/>
    <n v="4600"/>
    <s v="cargill"/>
    <s v="Campaign_11"/>
    <s v="TikTok Ads"/>
    <s v="2024-01-09"/>
    <n v="700"/>
    <n v="978"/>
    <n v="34"/>
    <n v="2"/>
    <n v="19.95"/>
    <n v="98.73"/>
    <n v="78.78"/>
    <n v="78.78"/>
    <n v="3.948872180451128"/>
    <n v="3.48"/>
    <n v="0.59"/>
    <n v="9.98"/>
    <n v="5.8823529411764705E-2"/>
    <s v="SCALE"/>
    <x v="0"/>
  </r>
  <r>
    <s v="mobl69@yahoo.com"/>
    <s v="bobby"/>
    <s v="bailey"/>
    <s v="Dickinson"/>
    <s v="TX"/>
    <n v="1000"/>
    <s v="amoco federal credit union"/>
    <s v="Campaign_20"/>
    <s v="TikTok Ads"/>
    <s v="2024-01-24"/>
    <n v="600"/>
    <n v="1085"/>
    <n v="21"/>
    <n v="0"/>
    <n v="12.7"/>
    <n v="0"/>
    <n v="-12.7"/>
    <n v="-12.7"/>
    <n v="-1"/>
    <n v="1.94"/>
    <n v="0.6"/>
    <n v="0"/>
    <n v="0"/>
    <s v="PAUSE"/>
    <x v="0"/>
  </r>
  <r>
    <s v="spc5490@yahoo.com"/>
    <s v="sean"/>
    <s v="carroll"/>
    <s v="Humble"/>
    <s v="TX"/>
    <n v="3400"/>
    <s v="hpd"/>
    <s v="Campaign_2"/>
    <s v="TikTok Ads"/>
    <s v="2024-01-11"/>
    <n v="300"/>
    <n v="1644"/>
    <n v="57"/>
    <n v="2"/>
    <n v="34.229999999999997"/>
    <n v="71.19"/>
    <n v="36.96"/>
    <n v="36.96"/>
    <n v="1.0797546012269941"/>
    <n v="3.47"/>
    <n v="0.6"/>
    <n v="17.11"/>
    <n v="3.5087719298245612E-2"/>
    <s v="SCALE"/>
    <x v="3"/>
  </r>
  <r>
    <s v="flooperz@aol.com"/>
    <s v="ruth"/>
    <s v="peters"/>
    <s v="Beaver Falls"/>
    <s v="PA"/>
    <n v="3521"/>
    <s v="national link"/>
    <s v="Campaign_20"/>
    <s v="TikTok Ads"/>
    <s v="2024-01-16"/>
    <n v="200"/>
    <n v="2278"/>
    <n v="80"/>
    <n v="0"/>
    <n v="46.1"/>
    <n v="0"/>
    <n v="-46.1"/>
    <n v="-46.1"/>
    <n v="-1"/>
    <n v="3.51"/>
    <n v="0.57999999999999996"/>
    <n v="0"/>
    <n v="0"/>
    <s v="PAUSE"/>
    <x v="3"/>
  </r>
  <r>
    <s v="ccrist1975@yahoo.com"/>
    <s v="carrie"/>
    <s v="crist"/>
    <s v="Nottingham"/>
    <s v="PA"/>
    <n v="1100"/>
    <s v="palumbermensmutualinsco"/>
    <s v="Campaign_4"/>
    <s v="TikTok Ads"/>
    <s v="2024-01-24"/>
    <n v="800"/>
    <n v="939"/>
    <n v="24"/>
    <n v="2"/>
    <n v="10.94"/>
    <n v="119.92"/>
    <n v="108.98"/>
    <n v="108.98"/>
    <n v="9.9616087751371118"/>
    <n v="2.56"/>
    <n v="0.46"/>
    <n v="5.47"/>
    <n v="8.3333333333333329E-2"/>
    <s v="SCALE"/>
    <x v="1"/>
  </r>
  <r>
    <s v="december05_02@yahoo.com"/>
    <s v="andrea"/>
    <s v="abrams"/>
    <s v="Chicago"/>
    <s v="IL"/>
    <n v="2001"/>
    <s v="vibe"/>
    <s v="Campaign_18"/>
    <s v="TikTok Ads"/>
    <s v="2024-01-19"/>
    <n v="800"/>
    <n v="854"/>
    <n v="15"/>
    <n v="0"/>
    <n v="10.4"/>
    <n v="0"/>
    <n v="-10.4"/>
    <n v="-10.4"/>
    <n v="-1"/>
    <n v="1.76"/>
    <n v="0.69"/>
    <n v="0"/>
    <n v="0"/>
    <s v="PAUSE"/>
    <x v="1"/>
  </r>
  <r>
    <s v="bakerfixer@gmail.com"/>
    <s v="paul"/>
    <s v="baker"/>
    <s v="Cherry Hill"/>
    <s v="NJ"/>
    <n v="1700"/>
    <s v="ralf"/>
    <s v="Campaign_16"/>
    <s v="TikTok Ads"/>
    <s v="2024-01-03"/>
    <n v="100"/>
    <n v="1673"/>
    <n v="54"/>
    <n v="4"/>
    <n v="39.909999999999997"/>
    <n v="248.28"/>
    <n v="208.37"/>
    <n v="208.37"/>
    <n v="5.2209972437985472"/>
    <n v="3.23"/>
    <n v="0.74"/>
    <n v="9.98"/>
    <n v="7.407407407407407E-2"/>
    <s v="SCALE"/>
    <x v="3"/>
  </r>
  <r>
    <s v="iamtrainer@gmail.com"/>
    <s v="quincy"/>
    <s v="trainer"/>
    <s v="Country Club"/>
    <s v="IL"/>
    <n v="1900"/>
    <s v="national tube supply"/>
    <s v="Campaign_9"/>
    <s v="TikTok Ads"/>
    <s v="2024-01-13"/>
    <n v="700"/>
    <n v="1843"/>
    <n v="78"/>
    <n v="2"/>
    <n v="40.020000000000003"/>
    <n v="126.02"/>
    <n v="86"/>
    <n v="86"/>
    <n v="2.148925537231384"/>
    <n v="4.2300000000000004"/>
    <n v="0.51"/>
    <n v="20.010000000000002"/>
    <n v="2.564102564102564E-2"/>
    <s v="SCALE"/>
    <x v="0"/>
  </r>
  <r>
    <s v="jaybevo@yahoo.com"/>
    <s v="joshua"/>
    <s v="probst"/>
    <s v="Murrysville"/>
    <s v="PA"/>
    <n v="1978"/>
    <s v="us securities"/>
    <s v="Campaign_2"/>
    <s v="TikTok Ads"/>
    <s v="2024-01-18"/>
    <n v="700"/>
    <n v="1637"/>
    <n v="29"/>
    <n v="2"/>
    <n v="12.49"/>
    <n v="133.71"/>
    <n v="121.22000000000001"/>
    <n v="121.22000000000001"/>
    <n v="9.7053642914331473"/>
    <n v="1.77"/>
    <n v="0.43"/>
    <n v="6.24"/>
    <n v="6.8965517241379309E-2"/>
    <s v="SCALE"/>
    <x v="0"/>
  </r>
  <r>
    <s v="rasheenmitchell65@yahoo.com"/>
    <s v="rasheen"/>
    <s v="mitchell"/>
    <s v="Philadelphia"/>
    <s v="PA"/>
    <n v="1500"/>
    <s v="us airwayrs"/>
    <s v="Campaign_12"/>
    <s v="TikTok Ads"/>
    <s v="2024-01-02"/>
    <n v="800"/>
    <n v="545"/>
    <n v="21"/>
    <n v="1"/>
    <n v="14.86"/>
    <n v="39.31"/>
    <n v="24.450000000000003"/>
    <n v="24.450000000000003"/>
    <n v="1.6453566621803501"/>
    <n v="3.85"/>
    <n v="0.71"/>
    <n v="14.86"/>
    <n v="4.7619047619047616E-2"/>
    <s v="SCALE"/>
    <x v="1"/>
  </r>
  <r>
    <s v="latanyasanders7@yahoo.com"/>
    <s v="latanya"/>
    <s v="sanders"/>
    <s v="Dayton"/>
    <s v="OH"/>
    <n v="1740"/>
    <s v="dcdnorth"/>
    <s v="Campaign_12"/>
    <s v="TikTok Ads"/>
    <s v="2024-01-19"/>
    <n v="700"/>
    <n v="1222"/>
    <n v="35"/>
    <n v="4"/>
    <n v="24.81"/>
    <n v="258.07"/>
    <n v="233.26"/>
    <n v="233.26"/>
    <n v="9.4018540910923019"/>
    <n v="2.86"/>
    <n v="0.71"/>
    <n v="6.2"/>
    <n v="0.11428571428571428"/>
    <s v="SCALE"/>
    <x v="0"/>
  </r>
  <r>
    <s v="leannechapline@gmail.com"/>
    <s v="raquelle"/>
    <s v="chapline"/>
    <s v="O Fallon"/>
    <s v="IL"/>
    <n v="2500"/>
    <s v="styling tool"/>
    <s v="Campaign_8"/>
    <s v="TikTok Ads"/>
    <s v="2024-01-13"/>
    <n v="1000"/>
    <n v="1774"/>
    <n v="71"/>
    <n v="1"/>
    <n v="53.88"/>
    <n v="35.770000000000003"/>
    <n v="-18.11"/>
    <n v="-18.11"/>
    <n v="-0.33611729769858945"/>
    <n v="4"/>
    <n v="0.76"/>
    <n v="53.88"/>
    <n v="1.4084507042253521E-2"/>
    <s v="SCALE"/>
    <x v="1"/>
  </r>
  <r>
    <s v="pbernand@msn.com"/>
    <s v="paul"/>
    <s v="bernand"/>
    <s v="Maquon"/>
    <s v="IL"/>
    <n v="3250"/>
    <s v="riverland f s"/>
    <s v="Campaign_4"/>
    <s v="TikTok Ads"/>
    <s v="2024-01-29"/>
    <n v="300"/>
    <n v="2257"/>
    <n v="55"/>
    <n v="1"/>
    <n v="22.27"/>
    <n v="38.01"/>
    <n v="15.739999999999998"/>
    <n v="15.739999999999998"/>
    <n v="0.70678042209250103"/>
    <n v="2.44"/>
    <n v="0.4"/>
    <n v="22.27"/>
    <n v="1.8181818181818181E-2"/>
    <s v="SCALE"/>
    <x v="3"/>
  </r>
  <r>
    <s v="misscasteel@hotmail.com"/>
    <s v="felicia"/>
    <s v="trammell"/>
    <s v="Chattanooga"/>
    <s v="TN"/>
    <n v="2250"/>
    <s v="adult medicine health center"/>
    <s v="Campaign_16"/>
    <s v="TikTok Ads"/>
    <s v="2024-01-19"/>
    <n v="500"/>
    <n v="2363"/>
    <n v="76"/>
    <n v="6"/>
    <n v="61.34"/>
    <n v="294.95"/>
    <n v="233.60999999999999"/>
    <n v="233.60999999999999"/>
    <n v="3.8084447342680141"/>
    <n v="3.22"/>
    <n v="0.81"/>
    <n v="10.220000000000001"/>
    <n v="7.8947368421052627E-2"/>
    <s v="SCALE"/>
    <x v="2"/>
  </r>
  <r>
    <s v="jsees2000@aol.com"/>
    <s v="janet"/>
    <s v="sees"/>
    <s v="Middleburg"/>
    <s v="PA"/>
    <n v="1700"/>
    <s v="laurel creek counseling"/>
    <s v="Campaign_15"/>
    <s v="TikTok Ads"/>
    <s v="2024-01-08"/>
    <n v="1000"/>
    <n v="2083"/>
    <n v="41"/>
    <n v="3"/>
    <n v="17.79"/>
    <n v="111.47"/>
    <n v="93.68"/>
    <n v="93.68"/>
    <n v="5.2658797077009565"/>
    <n v="1.97"/>
    <n v="0.43"/>
    <n v="5.93"/>
    <n v="7.3170731707317069E-2"/>
    <s v="SCALE"/>
    <x v="1"/>
  </r>
  <r>
    <s v="henrymcintyre70@yahoo.com"/>
    <s v="henry"/>
    <s v="mcintyre"/>
    <s v="Lakeland"/>
    <s v="FL"/>
    <n v="2250"/>
    <s v="city of plantcity"/>
    <s v="Campaign_3"/>
    <s v="TikTok Ads"/>
    <s v="2024-01-04"/>
    <n v="800"/>
    <n v="1628"/>
    <n v="65"/>
    <n v="6"/>
    <n v="27.91"/>
    <n v="406.71"/>
    <n v="378.79999999999995"/>
    <n v="378.79999999999995"/>
    <n v="13.572196345395914"/>
    <n v="3.99"/>
    <n v="0.43"/>
    <n v="4.6500000000000004"/>
    <n v="9.2307692307692313E-2"/>
    <s v="SCALE"/>
    <x v="1"/>
  </r>
  <r>
    <s v="patsy920@yahoo.com"/>
    <s v="patricia"/>
    <s v="pena"/>
    <s v="San Antonio"/>
    <s v="TX"/>
    <n v="1500"/>
    <s v="usaf community&amp;combat sup"/>
    <s v="Campaign_18"/>
    <s v="TikTok Ads"/>
    <s v="2024-01-31"/>
    <n v="500"/>
    <n v="2308"/>
    <n v="91"/>
    <n v="0"/>
    <n v="62.98"/>
    <n v="0"/>
    <n v="-62.98"/>
    <n v="-62.98"/>
    <n v="-1"/>
    <n v="3.94"/>
    <n v="0.69"/>
    <n v="0"/>
    <n v="0"/>
    <s v="PAUSE"/>
    <x v="2"/>
  </r>
  <r>
    <s v="jthecl1@yahoo.com"/>
    <s v="julie"/>
    <s v="smith"/>
    <s v="Salem"/>
    <s v="OR"/>
    <n v="3500"/>
    <s v="keizer veterinary clinic"/>
    <s v="Campaign_15"/>
    <s v="TikTok Ads"/>
    <s v="2024-01-29"/>
    <n v="400"/>
    <n v="2395"/>
    <n v="81"/>
    <n v="2"/>
    <n v="56.33"/>
    <n v="113.95"/>
    <n v="57.620000000000005"/>
    <n v="57.620000000000005"/>
    <n v="1.0229007633587788"/>
    <n v="3.38"/>
    <n v="0.7"/>
    <n v="28.16"/>
    <n v="2.4691358024691357E-2"/>
    <s v="SCALE"/>
    <x v="2"/>
  </r>
  <r>
    <s v="steven_gambles@yahoo.com"/>
    <s v="steven"/>
    <s v="gambles"/>
    <s v="Indianapolis"/>
    <s v="IN"/>
    <n v="3000"/>
    <s v="winding ridge elementary"/>
    <s v="Campaign_1"/>
    <s v="TikTok Ads"/>
    <s v="2024-01-13"/>
    <n v="500"/>
    <n v="1646"/>
    <n v="36"/>
    <n v="0"/>
    <n v="20.440000000000001"/>
    <n v="0"/>
    <n v="-20.440000000000001"/>
    <n v="-20.440000000000001"/>
    <n v="-1"/>
    <n v="2.19"/>
    <n v="0.56999999999999995"/>
    <n v="0"/>
    <n v="0"/>
    <s v="PAUSE"/>
    <x v="2"/>
  </r>
  <r>
    <s v="msgem62@yahoo.com"/>
    <s v="grace"/>
    <s v="michaels"/>
    <s v="Hershey"/>
    <s v="PA"/>
    <n v="2000"/>
    <s v="universal hospital services"/>
    <s v="Campaign_7"/>
    <s v="TikTok Ads"/>
    <s v="2024-01-09"/>
    <n v="700"/>
    <n v="584"/>
    <n v="11"/>
    <n v="0"/>
    <n v="4.62"/>
    <n v="0"/>
    <n v="-4.62"/>
    <n v="-4.62"/>
    <n v="-1"/>
    <n v="1.88"/>
    <n v="0.42"/>
    <n v="0"/>
    <n v="0"/>
    <s v="PAUSE"/>
    <x v="0"/>
  </r>
  <r>
    <s v="dyviser@yahoo.com"/>
    <s v="deborah"/>
    <s v="viser"/>
    <s v="Houston"/>
    <s v="TX"/>
    <n v="1000"/>
    <s v="memorial hermann medical group"/>
    <s v="Campaign_15"/>
    <s v="TikTok Ads"/>
    <s v="2024-01-19"/>
    <n v="200"/>
    <n v="1899"/>
    <n v="36"/>
    <n v="0"/>
    <n v="14.88"/>
    <n v="0"/>
    <n v="-14.88"/>
    <n v="-14.88"/>
    <n v="-1"/>
    <n v="1.9"/>
    <n v="0.41"/>
    <n v="0"/>
    <n v="0"/>
    <s v="PAUSE"/>
    <x v="3"/>
  </r>
  <r>
    <s v="disle@live.com"/>
    <s v="jessica"/>
    <s v="eckrote"/>
    <s v="Stuart"/>
    <s v="VA"/>
    <n v="5000"/>
    <s v="gw gray"/>
    <s v="Campaign_18"/>
    <s v="TikTok Ads"/>
    <s v="2024-01-03"/>
    <n v="700"/>
    <n v="792"/>
    <n v="19"/>
    <n v="2"/>
    <n v="9.74"/>
    <n v="74.17"/>
    <n v="64.430000000000007"/>
    <n v="64.430000000000007"/>
    <n v="6.6149897330595486"/>
    <n v="2.4"/>
    <n v="0.51"/>
    <n v="4.87"/>
    <n v="0.10526315789473684"/>
    <s v="SCALE"/>
    <x v="0"/>
  </r>
  <r>
    <s v="moparfan2011@live.com"/>
    <s v="johnathan"/>
    <s v="plummer"/>
    <s v="Springfield"/>
    <s v="MO"/>
    <n v="3700"/>
    <s v="bei electric inc"/>
    <s v="Campaign_9"/>
    <s v="TikTok Ads"/>
    <s v="2024-01-06"/>
    <n v="400"/>
    <n v="2248"/>
    <n v="73"/>
    <n v="0"/>
    <n v="44.39"/>
    <n v="0"/>
    <n v="-44.39"/>
    <n v="-44.39"/>
    <n v="-1"/>
    <n v="3.25"/>
    <n v="0.61"/>
    <n v="0"/>
    <n v="0"/>
    <s v="PAUSE"/>
    <x v="2"/>
  </r>
  <r>
    <s v="krcgmg19@hotmail.com"/>
    <s v="garrett"/>
    <s v="graham"/>
    <s v="Zolfo Springs"/>
    <s v="FL"/>
    <n v="3400"/>
    <s v="florida department of correcti"/>
    <s v="Campaign_6"/>
    <s v="TikTok Ads"/>
    <s v="2024-01-12"/>
    <n v="200"/>
    <n v="1865"/>
    <n v="43"/>
    <n v="4"/>
    <n v="31.33"/>
    <n v="256.08999999999997"/>
    <n v="224.76"/>
    <n v="224.76"/>
    <n v="7.1739546760293651"/>
    <n v="2.31"/>
    <n v="0.73"/>
    <n v="7.83"/>
    <n v="9.3023255813953487E-2"/>
    <s v="SCALE"/>
    <x v="3"/>
  </r>
  <r>
    <s v="miss.sequera2010@gmail.com"/>
    <s v="melissa"/>
    <s v="sequera"/>
    <s v="North Las Veg"/>
    <s v="NV"/>
    <n v="3500"/>
    <s v="healthsouth"/>
    <s v="Campaign_18"/>
    <s v="TikTok Ads"/>
    <s v="2024-01-16"/>
    <n v="800"/>
    <n v="866"/>
    <n v="14"/>
    <n v="1"/>
    <n v="7.27"/>
    <n v="74.2"/>
    <n v="66.930000000000007"/>
    <n v="66.930000000000007"/>
    <n v="9.2063273727647879"/>
    <n v="1.62"/>
    <n v="0.52"/>
    <n v="7.27"/>
    <n v="7.1428571428571425E-2"/>
    <s v="SCALE"/>
    <x v="1"/>
  </r>
  <r>
    <s v="pskiba77@yahoo.com"/>
    <s v="patricia"/>
    <s v="skiba"/>
    <s v="Miami"/>
    <s v="FL"/>
    <n v="4100"/>
    <s v="avico"/>
    <s v="Campaign_4"/>
    <s v="TikTok Ads"/>
    <s v="2024-01-31"/>
    <n v="700"/>
    <n v="2159"/>
    <n v="39"/>
    <n v="0"/>
    <n v="22.83"/>
    <n v="0"/>
    <n v="-22.83"/>
    <n v="-22.83"/>
    <n v="-1"/>
    <n v="1.81"/>
    <n v="0.59"/>
    <n v="0"/>
    <n v="0"/>
    <s v="PAUSE"/>
    <x v="0"/>
  </r>
  <r>
    <s v="tonitahoward@yahoo.com"/>
    <s v="tonita"/>
    <s v="howard"/>
    <s v="Jacksonville"/>
    <s v="FL"/>
    <n v="4300"/>
    <s v="carrabbas"/>
    <s v="Campaign_13"/>
    <s v="TikTok Ads"/>
    <s v="2024-01-08"/>
    <n v="100"/>
    <n v="1504"/>
    <n v="48"/>
    <n v="4"/>
    <n v="24.83"/>
    <n v="266.2"/>
    <n v="241.37"/>
    <n v="241.37"/>
    <n v="9.7209021345147004"/>
    <n v="3.19"/>
    <n v="0.52"/>
    <n v="6.21"/>
    <n v="8.3333333333333329E-2"/>
    <s v="SCALE"/>
    <x v="3"/>
  </r>
  <r>
    <s v="angelb594@gmail.com"/>
    <s v="angel"/>
    <s v="brown"/>
    <s v="Newark"/>
    <s v="NJ"/>
    <n v="4700"/>
    <s v="nwk public schools"/>
    <s v="Campaign_1"/>
    <s v="TikTok Ads"/>
    <s v="2024-01-17"/>
    <n v="400"/>
    <n v="1257"/>
    <n v="44"/>
    <n v="1"/>
    <n v="26.69"/>
    <n v="40.15"/>
    <n v="13.459999999999997"/>
    <n v="13.459999999999997"/>
    <n v="0.50430872986137121"/>
    <n v="3.5"/>
    <n v="0.61"/>
    <n v="26.69"/>
    <n v="2.2727272727272728E-2"/>
    <s v="SCALE"/>
    <x v="2"/>
  </r>
  <r>
    <s v="nobleemile@gmail.com"/>
    <s v="emile"/>
    <s v="noble"/>
    <s v="Birmingham"/>
    <s v="AL"/>
    <n v="1582"/>
    <s v="suncrest construction"/>
    <s v="Campaign_15"/>
    <s v="TikTok Ads"/>
    <s v="2024-01-02"/>
    <n v="200"/>
    <n v="1952"/>
    <n v="80"/>
    <n v="0"/>
    <n v="43.25"/>
    <n v="0"/>
    <n v="-43.25"/>
    <n v="-43.25"/>
    <n v="-1"/>
    <n v="4.0999999999999996"/>
    <n v="0.54"/>
    <n v="0"/>
    <n v="0"/>
    <s v="PAUSE"/>
    <x v="3"/>
  </r>
  <r>
    <s v="baker28655@yahoo.com"/>
    <s v="ryan"/>
    <s v="baker"/>
    <s v="Morganton"/>
    <s v="NC"/>
    <n v="1800"/>
    <s v="lowes hardware"/>
    <s v="Campaign_15"/>
    <s v="TikTok Ads"/>
    <s v="2024-01-19"/>
    <n v="700"/>
    <n v="2359"/>
    <n v="104"/>
    <n v="12"/>
    <n v="45.42"/>
    <n v="846.58"/>
    <n v="801.16000000000008"/>
    <n v="801.16000000000008"/>
    <n v="17.638925583443417"/>
    <n v="4.41"/>
    <n v="0.44"/>
    <n v="3.78"/>
    <n v="0.11538461538461539"/>
    <s v="SCALE"/>
    <x v="0"/>
  </r>
  <r>
    <s v="madisonville_ff@yahoo.com"/>
    <s v="john"/>
    <s v="dunning"/>
    <s v="Madisonville"/>
    <s v="KY"/>
    <n v="4500"/>
    <s v="city of madisonville"/>
    <s v="Campaign_20"/>
    <s v="TikTok Ads"/>
    <s v="2024-01-30"/>
    <n v="200"/>
    <n v="619"/>
    <n v="16"/>
    <n v="0"/>
    <n v="9.66"/>
    <n v="0"/>
    <n v="-9.66"/>
    <n v="-9.66"/>
    <n v="-1"/>
    <n v="2.58"/>
    <n v="0.6"/>
    <n v="0"/>
    <n v="0"/>
    <s v="PAUSE"/>
    <x v="3"/>
  </r>
  <r>
    <s v="michellecraig85@yahoo.com"/>
    <s v="michelle"/>
    <s v="craig"/>
    <s v="Toledo"/>
    <s v="OH"/>
    <n v="4200"/>
    <s v="selfm employed"/>
    <s v="Campaign_11"/>
    <s v="TikTok Ads"/>
    <s v="2024-01-21"/>
    <n v="700"/>
    <n v="1782"/>
    <n v="34"/>
    <n v="0"/>
    <n v="24.23"/>
    <n v="0"/>
    <n v="-24.23"/>
    <n v="-24.23"/>
    <n v="-1"/>
    <n v="1.91"/>
    <n v="0.71"/>
    <n v="0"/>
    <n v="0"/>
    <s v="PAUSE"/>
    <x v="0"/>
  </r>
  <r>
    <s v="dldangel@aol.com"/>
    <s v="carolyn"/>
    <s v="jones"/>
    <s v="Finksburg"/>
    <s v="MD"/>
    <n v="3250"/>
    <s v="nesap"/>
    <s v="Campaign_10"/>
    <s v="TikTok Ads"/>
    <s v="2024-01-11"/>
    <n v="300"/>
    <n v="1383"/>
    <n v="57"/>
    <n v="0"/>
    <n v="46.21"/>
    <n v="0"/>
    <n v="-46.21"/>
    <n v="-46.21"/>
    <n v="-1"/>
    <n v="4.12"/>
    <n v="0.81"/>
    <n v="0"/>
    <n v="0"/>
    <s v="PAUSE"/>
    <x v="3"/>
  </r>
  <r>
    <s v="ohtola1262@hotmail.com"/>
    <s v="daniel"/>
    <s v="ohtola"/>
    <s v="Ashtabula"/>
    <s v="OH"/>
    <n v="3500"/>
    <s v="eliss conssions"/>
    <s v="Campaign_4"/>
    <s v="TikTok Ads"/>
    <s v="2024-01-26"/>
    <n v="500"/>
    <n v="1067"/>
    <n v="32"/>
    <n v="3"/>
    <n v="22.43"/>
    <n v="167.59"/>
    <n v="145.16"/>
    <n v="145.16"/>
    <n v="6.4716897012929113"/>
    <n v="3"/>
    <n v="0.7"/>
    <n v="7.48"/>
    <n v="9.375E-2"/>
    <s v="SCALE"/>
    <x v="2"/>
  </r>
  <r>
    <s v="jmcneal1911@gmail.com"/>
    <s v="johnny"/>
    <s v="mcneal"/>
    <s v="Eclectic"/>
    <s v="AL"/>
    <n v="3700"/>
    <s v="burger king"/>
    <s v="Campaign_9"/>
    <s v="TikTok Ads"/>
    <s v="2024-01-20"/>
    <n v="1000"/>
    <n v="1210"/>
    <n v="48"/>
    <n v="2"/>
    <n v="34.299999999999997"/>
    <n v="145.53"/>
    <n v="111.23"/>
    <n v="111.23"/>
    <n v="3.2428571428571433"/>
    <n v="3.97"/>
    <n v="0.71"/>
    <n v="17.149999999999999"/>
    <n v="4.1666666666666664E-2"/>
    <s v="SCALE"/>
    <x v="1"/>
  </r>
  <r>
    <s v="sarahn2018@gmail.com"/>
    <s v="lizette"/>
    <s v="turner"/>
    <s v="Miami"/>
    <s v="FL"/>
    <n v="1900"/>
    <s v="walgreens"/>
    <s v="Campaign_13"/>
    <s v="TikTok Ads"/>
    <s v="2024-01-25"/>
    <n v="1000"/>
    <n v="1090"/>
    <n v="19"/>
    <n v="0"/>
    <n v="9.61"/>
    <n v="0"/>
    <n v="-9.61"/>
    <n v="-9.61"/>
    <n v="-1"/>
    <n v="1.74"/>
    <n v="0.51"/>
    <n v="0"/>
    <n v="0"/>
    <s v="PAUSE"/>
    <x v="1"/>
  </r>
  <r>
    <s v="moody1va@yahoo.com"/>
    <s v="timika"/>
    <s v="hamid"/>
    <s v="Richmond"/>
    <s v="VA"/>
    <n v="3500"/>
    <s v="service master clean"/>
    <s v="Campaign_4"/>
    <s v="TikTok Ads"/>
    <s v="2024-01-05"/>
    <n v="800"/>
    <n v="1099"/>
    <n v="45"/>
    <n v="1"/>
    <n v="37.979999999999997"/>
    <n v="42.67"/>
    <n v="4.6900000000000048"/>
    <n v="4.6900000000000048"/>
    <n v="0.12348604528699329"/>
    <n v="4.09"/>
    <n v="0.84"/>
    <n v="37.979999999999997"/>
    <n v="2.2222222222222223E-2"/>
    <s v="SCALE"/>
    <x v="1"/>
  </r>
  <r>
    <s v="servantessandy@yahoo.com"/>
    <s v="sandy"/>
    <s v="servantes"/>
    <s v="Houston"/>
    <s v="TX"/>
    <n v="2167"/>
    <s v="houston public libra"/>
    <s v="Campaign_6"/>
    <s v="TikTok Ads"/>
    <s v="2024-01-11"/>
    <n v="700"/>
    <n v="2341"/>
    <n v="64"/>
    <n v="0"/>
    <n v="45.64"/>
    <n v="0"/>
    <n v="-45.64"/>
    <n v="-45.64"/>
    <n v="-1"/>
    <n v="2.73"/>
    <n v="0.71"/>
    <n v="0"/>
    <n v="0"/>
    <s v="PAUSE"/>
    <x v="0"/>
  </r>
  <r>
    <s v="cepstei2@gmail.com"/>
    <s v="carmel"/>
    <s v="epstein"/>
    <s v="Northbrook"/>
    <s v="IL"/>
    <n v="3600"/>
    <s v="anna epstein"/>
    <s v="Campaign_11"/>
    <s v="TikTok Ads"/>
    <s v="2024-01-04"/>
    <n v="500"/>
    <n v="2212"/>
    <n v="94"/>
    <n v="0"/>
    <n v="51.6"/>
    <n v="0"/>
    <n v="-51.6"/>
    <n v="-51.6"/>
    <n v="-1"/>
    <n v="4.25"/>
    <n v="0.55000000000000004"/>
    <n v="0"/>
    <n v="0"/>
    <s v="PAUSE"/>
    <x v="2"/>
  </r>
  <r>
    <s v="angela1060@aol.com"/>
    <s v="angela"/>
    <s v="tinsman"/>
    <s v="North Brunswi"/>
    <s v="NJ"/>
    <n v="5000"/>
    <s v="tricor inc."/>
    <s v="Campaign_10"/>
    <s v="TikTok Ads"/>
    <s v="2024-01-16"/>
    <n v="1000"/>
    <n v="1044"/>
    <n v="44"/>
    <n v="0"/>
    <n v="33.21"/>
    <n v="0"/>
    <n v="-33.21"/>
    <n v="-33.21"/>
    <n v="-1"/>
    <n v="4.21"/>
    <n v="0.75"/>
    <n v="0"/>
    <n v="0"/>
    <s v="PAUSE"/>
    <x v="1"/>
  </r>
  <r>
    <s v="prainbolt0320@yahoo.com"/>
    <s v="phillip"/>
    <s v="rainbolt"/>
    <s v="Alvarado"/>
    <s v="TX"/>
    <n v="4767"/>
    <s v="excel"/>
    <s v="Campaign_17"/>
    <s v="TikTok Ads"/>
    <s v="2024-01-31"/>
    <n v="600"/>
    <n v="1356"/>
    <n v="58"/>
    <n v="2"/>
    <n v="42.04"/>
    <n v="83.83"/>
    <n v="41.79"/>
    <n v="41.79"/>
    <n v="0.9940532825880114"/>
    <n v="4.28"/>
    <n v="0.72"/>
    <n v="21.02"/>
    <n v="3.4482758620689655E-2"/>
    <s v="SCALE"/>
    <x v="0"/>
  </r>
  <r>
    <s v="markkress58@yahoo.com"/>
    <s v="mark"/>
    <s v="kress"/>
    <s v="Chicago"/>
    <s v="IL"/>
    <n v="2000"/>
    <s v="methodist youth srevics"/>
    <s v="Campaign_19"/>
    <s v="TikTok Ads"/>
    <s v="2024-01-30"/>
    <n v="800"/>
    <n v="2332"/>
    <n v="62"/>
    <n v="5"/>
    <n v="49.79"/>
    <n v="207.74"/>
    <n v="157.95000000000002"/>
    <n v="157.95000000000002"/>
    <n v="3.1723237597911229"/>
    <n v="2.66"/>
    <n v="0.8"/>
    <n v="9.9600000000000009"/>
    <n v="8.0645161290322578E-2"/>
    <s v="SCALE"/>
    <x v="1"/>
  </r>
  <r>
    <s v="ashgab123@aol.com"/>
    <s v="ashley"/>
    <s v="brown"/>
    <s v="Clarksville"/>
    <s v="TN"/>
    <n v="4500"/>
    <s v="mrsbs loving group home"/>
    <s v="Campaign_8"/>
    <s v="TikTok Ads"/>
    <s v="2024-01-13"/>
    <n v="100"/>
    <n v="1101"/>
    <n v="24"/>
    <n v="2"/>
    <n v="10.75"/>
    <n v="134.93"/>
    <n v="124.18"/>
    <n v="124.18"/>
    <n v="11.551627906976744"/>
    <n v="2.1800000000000002"/>
    <n v="0.45"/>
    <n v="5.38"/>
    <n v="8.3333333333333329E-2"/>
    <s v="SCALE"/>
    <x v="3"/>
  </r>
  <r>
    <s v="tinacarty@hotmail.com"/>
    <s v="tina"/>
    <s v="stine"/>
    <s v="Winchester"/>
    <s v="VA"/>
    <n v="2166"/>
    <s v="united airlines"/>
    <s v="Campaign_8"/>
    <s v="TikTok Ads"/>
    <s v="2024-01-08"/>
    <n v="600"/>
    <n v="1152"/>
    <n v="40"/>
    <n v="4"/>
    <n v="27.11"/>
    <n v="221.12"/>
    <n v="194.01"/>
    <n v="194.01"/>
    <n v="7.1563998524529691"/>
    <n v="3.47"/>
    <n v="0.68"/>
    <n v="6.78"/>
    <n v="0.1"/>
    <s v="SCALE"/>
    <x v="0"/>
  </r>
  <r>
    <s v="leap4grace@yahoo.com"/>
    <s v="john"/>
    <s v="hall"/>
    <s v="Greenfield"/>
    <s v="IN"/>
    <n v="2708"/>
    <s v="jdh contracting"/>
    <s v="Campaign_3"/>
    <s v="TikTok Ads"/>
    <s v="2024-01-29"/>
    <n v="400"/>
    <n v="2159"/>
    <n v="74"/>
    <n v="2"/>
    <n v="55.19"/>
    <n v="75"/>
    <n v="19.810000000000002"/>
    <n v="19.810000000000002"/>
    <n v="0.35894183728936407"/>
    <n v="3.43"/>
    <n v="0.75"/>
    <n v="27.6"/>
    <n v="2.7027027027027029E-2"/>
    <s v="SCALE"/>
    <x v="2"/>
  </r>
  <r>
    <s v="cvigil207@gmail.com"/>
    <s v="christophe"/>
    <s v="vigil"/>
    <s v="Fort Collins"/>
    <s v="CO"/>
    <n v="4700"/>
    <s v="vogel concrete inc"/>
    <s v="Campaign_6"/>
    <s v="TikTok Ads"/>
    <s v="2024-01-04"/>
    <n v="800"/>
    <n v="1580"/>
    <n v="63"/>
    <n v="7"/>
    <n v="40.54"/>
    <n v="407.02"/>
    <n v="366.47999999999996"/>
    <n v="366.47999999999996"/>
    <n v="9.039960532807104"/>
    <n v="3.99"/>
    <n v="0.64"/>
    <n v="5.79"/>
    <n v="0.1111111111111111"/>
    <s v="SCALE"/>
    <x v="1"/>
  </r>
  <r>
    <s v="coreywilson316@yahoo.com"/>
    <s v="corey"/>
    <s v="wilson"/>
    <s v="Raleigh"/>
    <s v="NC"/>
    <n v="2800"/>
    <s v="scynexis"/>
    <s v="Campaign_3"/>
    <s v="TikTok Ads"/>
    <s v="2024-01-09"/>
    <n v="1000"/>
    <n v="2127"/>
    <n v="32"/>
    <n v="3"/>
    <n v="21.87"/>
    <n v="137.71"/>
    <n v="115.84"/>
    <n v="115.84"/>
    <n v="5.2967535436671236"/>
    <n v="1.5"/>
    <n v="0.68"/>
    <n v="7.29"/>
    <n v="9.375E-2"/>
    <s v="SCALE"/>
    <x v="1"/>
  </r>
  <r>
    <s v="starrisis@yahoo.com"/>
    <s v="sherita"/>
    <s v="bentley"/>
    <s v="Dallas"/>
    <s v="TX"/>
    <n v="3700"/>
    <s v="ricks massage"/>
    <s v="Campaign_11"/>
    <s v="TikTok Ads"/>
    <s v="2024-01-18"/>
    <n v="600"/>
    <n v="608"/>
    <n v="12"/>
    <n v="1"/>
    <n v="6.11"/>
    <n v="73.47"/>
    <n v="67.36"/>
    <n v="67.36"/>
    <n v="11.024549918166938"/>
    <n v="1.97"/>
    <n v="0.51"/>
    <n v="6.11"/>
    <n v="8.3333333333333329E-2"/>
    <s v="SCALE"/>
    <x v="0"/>
  </r>
  <r>
    <s v="donnarca7@aol.com"/>
    <s v="donna"/>
    <s v="adcock"/>
    <s v="Salem"/>
    <s v="OR"/>
    <n v="4100"/>
    <s v="fredmeyer"/>
    <s v="Campaign_18"/>
    <s v="TikTok Ads"/>
    <s v="2024-01-13"/>
    <n v="800"/>
    <n v="1611"/>
    <n v="70"/>
    <n v="5"/>
    <n v="36.04"/>
    <n v="298.18"/>
    <n v="262.14"/>
    <n v="262.14"/>
    <n v="7.2735849056603774"/>
    <n v="4.3499999999999996"/>
    <n v="0.51"/>
    <n v="7.21"/>
    <n v="7.1428571428571425E-2"/>
    <s v="SCALE"/>
    <x v="1"/>
  </r>
  <r>
    <s v="carter2311@yahoo.com"/>
    <s v="jodi"/>
    <s v="carter"/>
    <s v="Greenville"/>
    <s v="PA"/>
    <n v="4200"/>
    <s v="timeshare title"/>
    <s v="Campaign_3"/>
    <s v="TikTok Ads"/>
    <s v="2024-01-15"/>
    <n v="500"/>
    <n v="2256"/>
    <n v="82"/>
    <n v="0"/>
    <n v="42.32"/>
    <n v="0"/>
    <n v="-42.32"/>
    <n v="-42.32"/>
    <n v="-1"/>
    <n v="3.63"/>
    <n v="0.52"/>
    <n v="0"/>
    <n v="0"/>
    <s v="PAUSE"/>
    <x v="2"/>
  </r>
  <r>
    <s v="stricklandjr.timothy@hotmail.com"/>
    <s v="timothy"/>
    <s v="strickland"/>
    <s v="Chambersburg"/>
    <s v="PA"/>
    <n v="4900"/>
    <s v="staples"/>
    <s v="Campaign_6"/>
    <s v="TikTok Ads"/>
    <s v="2024-01-08"/>
    <n v="300"/>
    <n v="2236"/>
    <n v="43"/>
    <n v="1"/>
    <n v="20.420000000000002"/>
    <n v="65.400000000000006"/>
    <n v="44.980000000000004"/>
    <n v="44.980000000000004"/>
    <n v="2.2027424094025467"/>
    <n v="1.92"/>
    <n v="0.47"/>
    <n v="20.420000000000002"/>
    <n v="2.3255813953488372E-2"/>
    <s v="SCALE"/>
    <x v="3"/>
  </r>
  <r>
    <s v="gregtapp@yahoo.com"/>
    <s v="greg"/>
    <s v="tapp"/>
    <s v="Ocoee"/>
    <s v="FL"/>
    <n v="1900"/>
    <s v="walmart"/>
    <s v="Campaign_5"/>
    <s v="TikTok Ads"/>
    <s v="2024-01-11"/>
    <n v="600"/>
    <n v="696"/>
    <n v="27"/>
    <n v="2"/>
    <n v="13.05"/>
    <n v="139.61000000000001"/>
    <n v="126.56000000000002"/>
    <n v="126.56000000000002"/>
    <n v="9.6980842911877403"/>
    <n v="3.88"/>
    <n v="0.48"/>
    <n v="6.52"/>
    <n v="7.407407407407407E-2"/>
    <s v="SCALE"/>
    <x v="0"/>
  </r>
  <r>
    <s v="mward539@gmail.com"/>
    <s v="michael"/>
    <s v="ward"/>
    <s v="Santee"/>
    <s v="CA"/>
    <n v="2037"/>
    <s v="bowen printing"/>
    <s v="Campaign_7"/>
    <s v="TikTok Ads"/>
    <s v="2024-01-10"/>
    <n v="800"/>
    <n v="1120"/>
    <n v="28"/>
    <n v="1"/>
    <n v="23.3"/>
    <n v="74.48"/>
    <n v="51.180000000000007"/>
    <n v="51.180000000000007"/>
    <n v="2.1965665236051506"/>
    <n v="2.5"/>
    <n v="0.83"/>
    <n v="23.3"/>
    <n v="3.5714285714285712E-2"/>
    <s v="SCALE"/>
    <x v="1"/>
  </r>
  <r>
    <s v="cathyangel8@msn.com"/>
    <s v="catherine"/>
    <s v="loggains"/>
    <s v="Charleston"/>
    <s v="SC"/>
    <n v="3500"/>
    <s v="s loggains"/>
    <s v="Campaign_3"/>
    <s v="TikTok Ads"/>
    <s v="2024-01-31"/>
    <n v="800"/>
    <n v="1330"/>
    <n v="32"/>
    <n v="2"/>
    <n v="26.56"/>
    <n v="104.39"/>
    <n v="77.83"/>
    <n v="77.83"/>
    <n v="2.9303463855421685"/>
    <n v="2.41"/>
    <n v="0.83"/>
    <n v="13.28"/>
    <n v="6.25E-2"/>
    <s v="SCALE"/>
    <x v="1"/>
  </r>
  <r>
    <s v="cboogie75@yahoo.com"/>
    <s v="corey"/>
    <s v="brown"/>
    <s v="Morrisville"/>
    <s v="PA"/>
    <n v="1900"/>
    <s v="merwick"/>
    <s v="Campaign_9"/>
    <s v="TikTok Ads"/>
    <s v="2024-01-03"/>
    <n v="1000"/>
    <n v="1836"/>
    <n v="54"/>
    <n v="5"/>
    <n v="39.99"/>
    <n v="190.96"/>
    <n v="150.97"/>
    <n v="150.97"/>
    <n v="3.775193798449612"/>
    <n v="2.94"/>
    <n v="0.74"/>
    <n v="8"/>
    <n v="9.2592592592592587E-2"/>
    <s v="SCALE"/>
    <x v="1"/>
  </r>
  <r>
    <s v="bdhill143@yahoo.com"/>
    <s v="brandon"/>
    <s v="hill"/>
    <s v="Garland"/>
    <s v="TX"/>
    <n v="2000"/>
    <s v="hensley ind"/>
    <s v="Campaign_16"/>
    <s v="TikTok Ads"/>
    <s v="2024-01-16"/>
    <n v="600"/>
    <n v="817"/>
    <n v="15"/>
    <n v="0"/>
    <n v="10.55"/>
    <n v="0"/>
    <n v="-10.55"/>
    <n v="-10.55"/>
    <n v="-1"/>
    <n v="1.84"/>
    <n v="0.7"/>
    <n v="0"/>
    <n v="0"/>
    <s v="PAUSE"/>
    <x v="0"/>
  </r>
  <r>
    <s v="delisiajohnson3@yahoo.com"/>
    <s v="delisia"/>
    <s v="johnson"/>
    <s v="Richmond"/>
    <s v="VA"/>
    <n v="2700"/>
    <s v="teach them to learn"/>
    <s v="Campaign_20"/>
    <s v="TikTok Ads"/>
    <s v="2024-01-28"/>
    <n v="300"/>
    <n v="1714"/>
    <n v="50"/>
    <n v="0"/>
    <n v="32.69"/>
    <n v="0"/>
    <n v="-32.69"/>
    <n v="-32.69"/>
    <n v="-1"/>
    <n v="2.92"/>
    <n v="0.65"/>
    <n v="0"/>
    <n v="0"/>
    <s v="PAUSE"/>
    <x v="3"/>
  </r>
  <r>
    <s v="mckinnist@yahoo.com"/>
    <s v="tchernavia"/>
    <s v="mckinnis"/>
    <s v="Mobile"/>
    <s v="AL"/>
    <n v="1500"/>
    <s v="eightmile nursing rehab"/>
    <s v="Campaign_13"/>
    <s v="TikTok Ads"/>
    <s v="2024-01-26"/>
    <n v="100"/>
    <n v="1809"/>
    <n v="66"/>
    <n v="7"/>
    <n v="55.33"/>
    <n v="371.19"/>
    <n v="315.86"/>
    <n v="315.86"/>
    <n v="5.7086571480209658"/>
    <n v="3.65"/>
    <n v="0.84"/>
    <n v="7.9"/>
    <n v="0.10606060606060606"/>
    <s v="SCALE"/>
    <x v="3"/>
  </r>
  <r>
    <s v="dsavenmarg@hotmail.com"/>
    <s v="deborah"/>
    <s v="avenmarg"/>
    <s v="Glendale"/>
    <s v="AZ"/>
    <n v="1198"/>
    <s v="cool blew"/>
    <s v="Campaign_12"/>
    <s v="TikTok Ads"/>
    <s v="2024-01-20"/>
    <n v="500"/>
    <n v="1521"/>
    <n v="30"/>
    <n v="3"/>
    <n v="20.81"/>
    <n v="106.09"/>
    <n v="85.28"/>
    <n v="85.28"/>
    <n v="4.098029793368573"/>
    <n v="1.97"/>
    <n v="0.69"/>
    <n v="6.94"/>
    <n v="0.1"/>
    <s v="SCALE"/>
    <x v="2"/>
  </r>
  <r>
    <s v="hifly49@hotmail.com"/>
    <s v="robert"/>
    <s v="barrett"/>
    <s v="Stroud"/>
    <s v="OK"/>
    <n v="2000"/>
    <s v="sac and fox nation"/>
    <s v="Campaign_1"/>
    <s v="TikTok Ads"/>
    <s v="2024-01-21"/>
    <n v="400"/>
    <n v="626"/>
    <n v="15"/>
    <n v="0"/>
    <n v="11.32"/>
    <n v="0"/>
    <n v="-11.32"/>
    <n v="-11.32"/>
    <n v="-1"/>
    <n v="2.4"/>
    <n v="0.75"/>
    <n v="0"/>
    <n v="0"/>
    <s v="PAUSE"/>
    <x v="2"/>
  </r>
  <r>
    <s v="bandofreak2008@yahoo.com"/>
    <s v="angela"/>
    <s v="andrews"/>
    <s v="Wickliffe"/>
    <s v="OH"/>
    <n v="600"/>
    <s v="giant eagle"/>
    <s v="Campaign_15"/>
    <s v="TikTok Ads"/>
    <s v="2024-01-20"/>
    <n v="1000"/>
    <n v="2059"/>
    <n v="76"/>
    <n v="8"/>
    <n v="55.38"/>
    <n v="380.11"/>
    <n v="324.73"/>
    <n v="324.73"/>
    <n v="5.8636691946551105"/>
    <n v="3.69"/>
    <n v="0.73"/>
    <n v="6.92"/>
    <n v="0.10526315789473684"/>
    <s v="SCALE"/>
    <x v="1"/>
  </r>
  <r>
    <s v="lynns2422@gmail.com"/>
    <s v="linda"/>
    <s v="cassao"/>
    <s v="Marlton"/>
    <s v="NJ"/>
    <n v="1600"/>
    <s v="helicoptor fligj services"/>
    <s v="Campaign_20"/>
    <s v="TikTok Ads"/>
    <s v="2024-01-09"/>
    <n v="100"/>
    <n v="1207"/>
    <n v="50"/>
    <n v="1"/>
    <n v="21.92"/>
    <n v="44.87"/>
    <n v="22.949999999999996"/>
    <n v="22.949999999999996"/>
    <n v="1.0469890510948903"/>
    <n v="4.1399999999999997"/>
    <n v="0.44"/>
    <n v="21.92"/>
    <n v="0.02"/>
    <s v="SCALE"/>
    <x v="3"/>
  </r>
  <r>
    <s v="fermin.teresa09@yahoo.com"/>
    <s v="teresa"/>
    <s v="fermin"/>
    <s v="Henrico"/>
    <s v="VA"/>
    <n v="3600"/>
    <s v="el oasis"/>
    <s v="Campaign_3"/>
    <s v="TikTok Ads"/>
    <s v="2024-01-15"/>
    <n v="400"/>
    <n v="1871"/>
    <n v="77"/>
    <n v="3"/>
    <n v="59.19"/>
    <n v="131.32"/>
    <n v="72.13"/>
    <n v="72.13"/>
    <n v="1.2186180097989525"/>
    <n v="4.12"/>
    <n v="0.77"/>
    <n v="19.73"/>
    <n v="3.896103896103896E-2"/>
    <s v="SCALE"/>
    <x v="2"/>
  </r>
  <r>
    <s v="mzuneek87@gmail.com"/>
    <s v="tori"/>
    <s v="eaton"/>
    <s v="Richmond"/>
    <s v="VA"/>
    <n v="867"/>
    <s v="west at home llc"/>
    <s v="Campaign_4"/>
    <s v="TikTok Ads"/>
    <s v="2024-01-07"/>
    <n v="100"/>
    <n v="1501"/>
    <n v="61"/>
    <n v="1"/>
    <n v="48.25"/>
    <n v="72.16"/>
    <n v="23.909999999999997"/>
    <n v="23.909999999999997"/>
    <n v="0.49554404145077713"/>
    <n v="4.0599999999999996"/>
    <n v="0.79"/>
    <n v="48.25"/>
    <n v="1.6393442622950821E-2"/>
    <s v="SCALE"/>
    <x v="3"/>
  </r>
  <r>
    <s v="raashontaylor@yahoo.com"/>
    <s v="raashon"/>
    <s v="taylor"/>
    <s v="Philadelphia"/>
    <s v="PA"/>
    <n v="4000"/>
    <s v="acts retirement"/>
    <s v="Campaign_5"/>
    <s v="TikTok Ads"/>
    <s v="2024-01-14"/>
    <n v="800"/>
    <n v="805"/>
    <n v="30"/>
    <n v="2"/>
    <n v="17.45"/>
    <n v="124.75"/>
    <n v="107.3"/>
    <n v="107.3"/>
    <n v="6.1489971346704868"/>
    <n v="3.73"/>
    <n v="0.57999999999999996"/>
    <n v="8.7200000000000006"/>
    <n v="6.6666666666666666E-2"/>
    <s v="SCALE"/>
    <x v="1"/>
  </r>
  <r>
    <s v="marilyndubil@gmail.com"/>
    <s v="marilyn"/>
    <s v="dubel"/>
    <s v="San Jose"/>
    <s v="CA"/>
    <n v="5000"/>
    <s v="wolf food market"/>
    <s v="Campaign_8"/>
    <s v="TikTok Ads"/>
    <s v="2024-01-25"/>
    <n v="200"/>
    <n v="937"/>
    <n v="20"/>
    <n v="0"/>
    <n v="16.57"/>
    <n v="0"/>
    <n v="-16.57"/>
    <n v="-16.57"/>
    <n v="-1"/>
    <n v="2.13"/>
    <n v="0.83"/>
    <n v="0"/>
    <n v="0"/>
    <s v="PAUSE"/>
    <x v="3"/>
  </r>
  <r>
    <s v="bbrown922@cox.net"/>
    <s v="betty"/>
    <s v="brown"/>
    <s v="Hampton"/>
    <s v="VA"/>
    <n v="3250"/>
    <s v="virginia indigent commission"/>
    <s v="Campaign_18"/>
    <s v="TikTok Ads"/>
    <s v="2024-01-09"/>
    <n v="700"/>
    <n v="1836"/>
    <n v="62"/>
    <n v="1"/>
    <n v="33.909999999999997"/>
    <n v="56.83"/>
    <n v="22.92"/>
    <n v="22.92"/>
    <n v="0.67590681214980841"/>
    <n v="3.38"/>
    <n v="0.55000000000000004"/>
    <n v="33.909999999999997"/>
    <n v="1.6129032258064516E-2"/>
    <s v="SCALE"/>
    <x v="0"/>
  </r>
  <r>
    <s v="dombryant1020@gmail.com"/>
    <s v="dominique"/>
    <s v="bryant"/>
    <s v="Anderson"/>
    <s v="IN"/>
    <n v="4100"/>
    <s v="downlite"/>
    <s v="Campaign_5"/>
    <s v="TikTok Ads"/>
    <s v="2024-01-16"/>
    <n v="700"/>
    <n v="1710"/>
    <n v="68"/>
    <n v="0"/>
    <n v="36.43"/>
    <n v="0"/>
    <n v="-36.43"/>
    <n v="-36.43"/>
    <n v="-1"/>
    <n v="3.98"/>
    <n v="0.54"/>
    <n v="0"/>
    <n v="0"/>
    <s v="PAUSE"/>
    <x v="0"/>
  </r>
  <r>
    <s v="hughesd21@yahoo.com"/>
    <s v="david"/>
    <s v="hughes"/>
    <s v="West Palm Bea"/>
    <s v="FL"/>
    <n v="1900"/>
    <s v="hilton hotel"/>
    <s v="Campaign_4"/>
    <s v="TikTok Ads"/>
    <s v="2024-01-04"/>
    <n v="200"/>
    <n v="674"/>
    <n v="16"/>
    <n v="0"/>
    <n v="6.83"/>
    <n v="0"/>
    <n v="-6.83"/>
    <n v="-6.83"/>
    <n v="-1"/>
    <n v="2.37"/>
    <n v="0.43"/>
    <n v="0"/>
    <n v="0"/>
    <s v="PAUSE"/>
    <x v="3"/>
  </r>
  <r>
    <s v="champ101kos@yahoo.com"/>
    <s v="mark"/>
    <s v="lewis"/>
    <s v="Natchitoches"/>
    <s v="LA"/>
    <n v="2300"/>
    <s v="northwestern state university"/>
    <s v="Campaign_12"/>
    <s v="TikTok Ads"/>
    <s v="2024-01-06"/>
    <n v="500"/>
    <n v="1504"/>
    <n v="66"/>
    <n v="0"/>
    <n v="42.4"/>
    <n v="0"/>
    <n v="-42.4"/>
    <n v="-42.4"/>
    <n v="-1"/>
    <n v="4.3899999999999997"/>
    <n v="0.64"/>
    <n v="0"/>
    <n v="0"/>
    <s v="PAUSE"/>
    <x v="2"/>
  </r>
  <r>
    <s v="blessusthree@msn.com"/>
    <s v="kelly"/>
    <s v="lafrenier"/>
    <s v="Appleton"/>
    <s v="WI"/>
    <n v="4197"/>
    <s v="abr employment"/>
    <s v="Campaign_11"/>
    <s v="TikTok Ads"/>
    <s v="2024-01-08"/>
    <n v="600"/>
    <n v="1409"/>
    <n v="24"/>
    <n v="0"/>
    <n v="17.489999999999998"/>
    <n v="0"/>
    <n v="-17.489999999999998"/>
    <n v="-17.489999999999998"/>
    <n v="-1"/>
    <n v="1.7"/>
    <n v="0.73"/>
    <n v="0"/>
    <n v="0"/>
    <s v="PAUSE"/>
    <x v="0"/>
  </r>
  <r>
    <s v="omstron@yahoo.com"/>
    <s v="walter"/>
    <s v="burton"/>
    <s v="Los Angeles"/>
    <s v="CA"/>
    <n v="3233"/>
    <s v="kocher"/>
    <s v="Campaign_10"/>
    <s v="TikTok Ads"/>
    <s v="2024-01-02"/>
    <n v="300"/>
    <n v="675"/>
    <n v="26"/>
    <n v="1"/>
    <n v="17.53"/>
    <n v="64.55"/>
    <n v="47.019999999999996"/>
    <n v="47.019999999999996"/>
    <n v="2.6822589845978317"/>
    <n v="3.85"/>
    <n v="0.67"/>
    <n v="17.53"/>
    <n v="3.8461538461538464E-2"/>
    <s v="SCALE"/>
    <x v="3"/>
  </r>
  <r>
    <s v="dspinn12@aol.com"/>
    <s v="derrick"/>
    <s v="gay"/>
    <s v="Seal Beach"/>
    <s v="CA"/>
    <n v="2000"/>
    <s v="fedex"/>
    <s v="Campaign_3"/>
    <s v="TikTok Ads"/>
    <s v="2024-01-22"/>
    <n v="200"/>
    <n v="1615"/>
    <n v="39"/>
    <n v="0"/>
    <n v="27.02"/>
    <n v="0"/>
    <n v="-27.02"/>
    <n v="-27.02"/>
    <n v="-1"/>
    <n v="2.41"/>
    <n v="0.69"/>
    <n v="0"/>
    <n v="0"/>
    <s v="PAUSE"/>
    <x v="3"/>
  </r>
  <r>
    <s v="tomimes.home@gmail.com"/>
    <s v="thomas"/>
    <s v="imes"/>
    <s v="Minneapolis"/>
    <s v="MN"/>
    <n v="2383"/>
    <s v="smart construction"/>
    <s v="Campaign_17"/>
    <s v="TikTok Ads"/>
    <s v="2024-01-23"/>
    <n v="800"/>
    <n v="1045"/>
    <n v="17"/>
    <n v="0"/>
    <n v="8.66"/>
    <n v="0"/>
    <n v="-8.66"/>
    <n v="-8.66"/>
    <n v="-1"/>
    <n v="1.63"/>
    <n v="0.51"/>
    <n v="0"/>
    <n v="0"/>
    <s v="PAUSE"/>
    <x v="1"/>
  </r>
  <r>
    <s v="pecc421@yahoo.com"/>
    <s v="angela"/>
    <s v="west"/>
    <s v="Paris"/>
    <s v="TX"/>
    <n v="2500"/>
    <s v="s n s lawn care"/>
    <s v="Campaign_3"/>
    <s v="TikTok Ads"/>
    <s v="2024-01-21"/>
    <n v="800"/>
    <n v="1161"/>
    <n v="23"/>
    <n v="0"/>
    <n v="11.54"/>
    <n v="0"/>
    <n v="-11.54"/>
    <n v="-11.54"/>
    <n v="-1"/>
    <n v="1.98"/>
    <n v="0.5"/>
    <n v="0"/>
    <n v="0"/>
    <s v="PAUSE"/>
    <x v="1"/>
  </r>
  <r>
    <s v="erik9280@hotmail.com"/>
    <s v="erik"/>
    <s v="prince"/>
    <s v="Springfield"/>
    <s v="MO"/>
    <n v="4800"/>
    <s v="north star battery company llc"/>
    <s v="Campaign_6"/>
    <s v="TikTok Ads"/>
    <s v="2024-01-31"/>
    <n v="800"/>
    <n v="644"/>
    <n v="25"/>
    <n v="2"/>
    <n v="20.16"/>
    <n v="110.97"/>
    <n v="90.81"/>
    <n v="90.81"/>
    <n v="4.5044642857142856"/>
    <n v="3.88"/>
    <n v="0.81"/>
    <n v="10.08"/>
    <n v="0.08"/>
    <s v="SCALE"/>
    <x v="1"/>
  </r>
  <r>
    <s v="babysue12003@yahoo.com"/>
    <s v="pam"/>
    <s v="dewitt"/>
    <s v="Coshocton"/>
    <s v="OH"/>
    <n v="3000"/>
    <s v="autumn health care"/>
    <s v="Campaign_2"/>
    <s v="TikTok Ads"/>
    <s v="2024-01-17"/>
    <n v="100"/>
    <n v="972"/>
    <n v="31"/>
    <n v="0"/>
    <n v="14.16"/>
    <n v="0"/>
    <n v="-14.16"/>
    <n v="-14.16"/>
    <n v="-1"/>
    <n v="3.19"/>
    <n v="0.46"/>
    <n v="0"/>
    <n v="0"/>
    <s v="PAUSE"/>
    <x v="3"/>
  </r>
  <r>
    <s v="diamondsmom2001@yahoo.com"/>
    <s v="connie"/>
    <s v="kinley"/>
    <s v="Anderson"/>
    <s v="IN"/>
    <n v="3031"/>
    <s v="jackson hewitt"/>
    <s v="Campaign_10"/>
    <s v="TikTok Ads"/>
    <s v="2024-01-08"/>
    <n v="600"/>
    <n v="1004"/>
    <n v="29"/>
    <n v="0"/>
    <n v="18.29"/>
    <n v="0"/>
    <n v="-18.29"/>
    <n v="-18.29"/>
    <n v="-1"/>
    <n v="2.89"/>
    <n v="0.63"/>
    <n v="0"/>
    <n v="0"/>
    <s v="PAUSE"/>
    <x v="0"/>
  </r>
  <r>
    <s v="dka3188@yahoo.com"/>
    <s v="david"/>
    <s v="allen"/>
    <s v="Denver"/>
    <s v="CO"/>
    <n v="2000"/>
    <s v="great lakes aviation"/>
    <s v="Campaign_14"/>
    <s v="TikTok Ads"/>
    <s v="2024-01-22"/>
    <n v="500"/>
    <n v="1721"/>
    <n v="40"/>
    <n v="1"/>
    <n v="23.6"/>
    <n v="46.17"/>
    <n v="22.57"/>
    <n v="22.57"/>
    <n v="0.95635593220338977"/>
    <n v="2.3199999999999998"/>
    <n v="0.59"/>
    <n v="23.6"/>
    <n v="2.5000000000000001E-2"/>
    <s v="SCALE"/>
    <x v="2"/>
  </r>
  <r>
    <s v="bakerisdablock@hotmail.com"/>
    <s v="broderick"/>
    <s v="hickman"/>
    <s v="Houston"/>
    <s v="TX"/>
    <n v="3000"/>
    <s v="black swan protection"/>
    <s v="Campaign_2"/>
    <s v="TikTok Ads"/>
    <s v="2024-01-23"/>
    <n v="600"/>
    <n v="847"/>
    <n v="32"/>
    <n v="0"/>
    <n v="21.6"/>
    <n v="0"/>
    <n v="-21.6"/>
    <n v="-21.6"/>
    <n v="-1"/>
    <n v="3.78"/>
    <n v="0.68"/>
    <n v="0"/>
    <n v="0"/>
    <s v="PAUSE"/>
    <x v="0"/>
  </r>
  <r>
    <s v="hairiamtz@yahoo.com"/>
    <s v="tina"/>
    <s v="zima"/>
    <s v="Plainfield"/>
    <s v="IL"/>
    <n v="4767"/>
    <s v="plainfield school dist 202"/>
    <s v="Campaign_15"/>
    <s v="TikTok Ads"/>
    <s v="2024-01-21"/>
    <n v="800"/>
    <n v="528"/>
    <n v="19"/>
    <n v="0"/>
    <n v="8.16"/>
    <n v="0"/>
    <n v="-8.16"/>
    <n v="-8.16"/>
    <n v="-1"/>
    <n v="3.6"/>
    <n v="0.43"/>
    <n v="0"/>
    <n v="0"/>
    <s v="PAUSE"/>
    <x v="1"/>
  </r>
  <r>
    <s v="etkin@aol.com"/>
    <s v="russell"/>
    <s v="etkin"/>
    <s v="Philadelphia"/>
    <s v="PA"/>
    <n v="2000"/>
    <s v="citizens financial group"/>
    <s v="Campaign_18"/>
    <s v="TikTok Ads"/>
    <s v="2024-01-16"/>
    <n v="1000"/>
    <n v="1789"/>
    <n v="66"/>
    <n v="2"/>
    <n v="26.8"/>
    <n v="82.87"/>
    <n v="56.070000000000007"/>
    <n v="56.070000000000007"/>
    <n v="2.0921641791044778"/>
    <n v="3.69"/>
    <n v="0.41"/>
    <n v="13.4"/>
    <n v="3.0303030303030304E-2"/>
    <s v="SCALE"/>
    <x v="1"/>
  </r>
  <r>
    <s v="banezaw@yahoo.com"/>
    <s v="baneza"/>
    <s v="wel"/>
    <s v="Paterson"/>
    <s v="NJ"/>
    <n v="2500"/>
    <s v="estee lauther"/>
    <s v="Campaign_1"/>
    <s v="TikTok Ads"/>
    <s v="2024-01-30"/>
    <n v="300"/>
    <n v="711"/>
    <n v="12"/>
    <n v="0"/>
    <n v="10.09"/>
    <n v="0"/>
    <n v="-10.09"/>
    <n v="-10.09"/>
    <n v="-1"/>
    <n v="1.69"/>
    <n v="0.84"/>
    <n v="0"/>
    <n v="0"/>
    <s v="PAUSE"/>
    <x v="3"/>
  </r>
  <r>
    <s v="electal25@gmail.com"/>
    <s v="virginia"/>
    <s v="marshall"/>
    <s v="Lakewood"/>
    <s v="NJ"/>
    <n v="1800"/>
    <s v="holiday care center"/>
    <s v="Campaign_10"/>
    <s v="TikTok Ads"/>
    <s v="2024-01-21"/>
    <n v="100"/>
    <n v="1748"/>
    <n v="62"/>
    <n v="2"/>
    <n v="33.74"/>
    <n v="90.97"/>
    <n v="57.23"/>
    <n v="57.23"/>
    <n v="1.6962062833432126"/>
    <n v="3.55"/>
    <n v="0.54"/>
    <n v="16.87"/>
    <n v="3.2258064516129031E-2"/>
    <s v="SCALE"/>
    <x v="3"/>
  </r>
  <r>
    <s v="ash_bat16@yahoo.com"/>
    <s v="ashley"/>
    <s v="battle"/>
    <s v="Baytown"/>
    <s v="TX"/>
    <n v="2427"/>
    <s v="primary medical towers"/>
    <s v="Campaign_17"/>
    <s v="TikTok Ads"/>
    <s v="2024-01-23"/>
    <n v="800"/>
    <n v="2051"/>
    <n v="86"/>
    <n v="3"/>
    <n v="59.4"/>
    <n v="202.57"/>
    <n v="143.16999999999999"/>
    <n v="143.16999999999999"/>
    <n v="2.4102693602693601"/>
    <n v="4.1900000000000004"/>
    <n v="0.69"/>
    <n v="19.8"/>
    <n v="3.4883720930232558E-2"/>
    <s v="SCALE"/>
    <x v="1"/>
  </r>
  <r>
    <s v="damion.75@live.com"/>
    <s v="donald"/>
    <s v="betke"/>
    <s v="Tyrone"/>
    <s v="PA"/>
    <n v="2000"/>
    <s v="boyz fabrication"/>
    <s v="Campaign_12"/>
    <s v="TikTok Ads"/>
    <s v="2024-01-24"/>
    <n v="700"/>
    <n v="696"/>
    <n v="13"/>
    <n v="0"/>
    <n v="9.7899999999999991"/>
    <n v="0"/>
    <n v="-9.7899999999999991"/>
    <n v="-9.7899999999999991"/>
    <n v="-1"/>
    <n v="1.87"/>
    <n v="0.75"/>
    <n v="0"/>
    <n v="0"/>
    <s v="PAUSE"/>
    <x v="0"/>
  </r>
  <r>
    <s v="robbyscoobydoo69@msn.com"/>
    <s v="robb"/>
    <s v="davis"/>
    <s v="Denver"/>
    <s v="CO"/>
    <n v="1356"/>
    <s v="fss"/>
    <s v="Campaign_20"/>
    <s v="TikTok Ads"/>
    <s v="2024-01-19"/>
    <n v="600"/>
    <n v="763"/>
    <n v="13"/>
    <n v="0"/>
    <n v="10.119999999999999"/>
    <n v="0"/>
    <n v="-10.119999999999999"/>
    <n v="-10.119999999999999"/>
    <n v="-1"/>
    <n v="1.7"/>
    <n v="0.78"/>
    <n v="0"/>
    <n v="0"/>
    <s v="PAUSE"/>
    <x v="0"/>
  </r>
  <r>
    <s v="shanrwash@yahoo.com"/>
    <s v="shannon"/>
    <s v="washington"/>
    <s v="Indianapolis"/>
    <s v="IN"/>
    <n v="2800"/>
    <s v="hair couture"/>
    <s v="Campaign_15"/>
    <s v="TikTok Ads"/>
    <s v="2024-01-17"/>
    <n v="500"/>
    <n v="2161"/>
    <n v="53"/>
    <n v="1"/>
    <n v="32.75"/>
    <n v="53.6"/>
    <n v="20.85"/>
    <n v="20.85"/>
    <n v="0.63664122137404588"/>
    <n v="2.4500000000000002"/>
    <n v="0.62"/>
    <n v="32.75"/>
    <n v="1.8867924528301886E-2"/>
    <s v="SCALE"/>
    <x v="2"/>
  </r>
  <r>
    <s v="simeonov81@gmail.com"/>
    <s v="george"/>
    <s v="simeonov"/>
    <s v="Orlando"/>
    <s v="FL"/>
    <n v="3300"/>
    <s v="sgs productions"/>
    <s v="Campaign_2"/>
    <s v="TikTok Ads"/>
    <s v="2024-01-26"/>
    <n v="300"/>
    <n v="2384"/>
    <n v="89"/>
    <n v="0"/>
    <n v="51.33"/>
    <n v="0"/>
    <n v="-51.33"/>
    <n v="-51.33"/>
    <n v="-1"/>
    <n v="3.73"/>
    <n v="0.57999999999999996"/>
    <n v="0"/>
    <n v="0"/>
    <s v="PAUSE"/>
    <x v="3"/>
  </r>
  <r>
    <s v="leonardhendersonjr@yahoo.com"/>
    <s v="leonard"/>
    <s v="henderson jr"/>
    <s v="Gilbert"/>
    <s v="AZ"/>
    <n v="4100"/>
    <s v="indian health services"/>
    <s v="Campaign_5"/>
    <s v="TikTok Ads"/>
    <s v="2024-01-29"/>
    <n v="400"/>
    <n v="1099"/>
    <n v="28"/>
    <n v="0"/>
    <n v="14.17"/>
    <n v="0"/>
    <n v="-14.17"/>
    <n v="-14.17"/>
    <n v="-1"/>
    <n v="2.5499999999999998"/>
    <n v="0.51"/>
    <n v="0"/>
    <n v="0"/>
    <s v="PAUSE"/>
    <x v="2"/>
  </r>
  <r>
    <s v="stevie1one@aol.com"/>
    <s v="steven"/>
    <s v="porras"/>
    <s v="Homestead"/>
    <s v="FL"/>
    <n v="1500"/>
    <s v="self"/>
    <s v="Campaign_13"/>
    <s v="TikTok Ads"/>
    <s v="2024-01-01"/>
    <n v="100"/>
    <n v="771"/>
    <n v="21"/>
    <n v="0"/>
    <n v="16"/>
    <n v="0"/>
    <n v="-16"/>
    <n v="-16"/>
    <n v="-1"/>
    <n v="2.72"/>
    <n v="0.76"/>
    <n v="0"/>
    <n v="0"/>
    <s v="PAUSE"/>
    <x v="3"/>
  </r>
  <r>
    <s v="jford4025@gmail.com"/>
    <s v="james"/>
    <s v="ford"/>
    <s v="Palm Beach Ga"/>
    <s v="FL"/>
    <n v="4400"/>
    <s v="barton electric"/>
    <s v="Campaign_2"/>
    <s v="TikTok Ads"/>
    <s v="2024-01-11"/>
    <n v="700"/>
    <n v="2376"/>
    <n v="62"/>
    <n v="1"/>
    <n v="48.79"/>
    <n v="56.53"/>
    <n v="7.740000000000002"/>
    <n v="7.740000000000002"/>
    <n v="0.1586390653822505"/>
    <n v="2.61"/>
    <n v="0.79"/>
    <n v="48.79"/>
    <n v="1.6129032258064516E-2"/>
    <s v="SCALE"/>
    <x v="0"/>
  </r>
  <r>
    <s v="sherrickabledsoe@yahoo.com"/>
    <s v="sherricka"/>
    <s v="bledsoe"/>
    <s v="Odessa"/>
    <s v="TX"/>
    <n v="4251"/>
    <s v="paragon"/>
    <s v="Campaign_5"/>
    <s v="TikTok Ads"/>
    <s v="2024-01-06"/>
    <n v="100"/>
    <n v="1537"/>
    <n v="61"/>
    <n v="0"/>
    <n v="31.86"/>
    <n v="0"/>
    <n v="-31.86"/>
    <n v="-31.86"/>
    <n v="-1"/>
    <n v="3.97"/>
    <n v="0.52"/>
    <n v="0"/>
    <n v="0"/>
    <s v="PAUSE"/>
    <x v="3"/>
  </r>
  <r>
    <s v="probowler_30@yahoo.com"/>
    <s v="ron"/>
    <s v="christopher"/>
    <s v="Mishawaka"/>
    <s v="IN"/>
    <n v="1000"/>
    <s v="memorial home care"/>
    <s v="Campaign_20"/>
    <s v="TikTok Ads"/>
    <s v="2024-01-25"/>
    <n v="100"/>
    <n v="2183"/>
    <n v="66"/>
    <n v="6"/>
    <n v="34.25"/>
    <n v="242.98"/>
    <n v="208.73"/>
    <n v="208.73"/>
    <n v="6.0943065693430656"/>
    <n v="3.02"/>
    <n v="0.52"/>
    <n v="5.71"/>
    <n v="9.0909090909090912E-2"/>
    <s v="SCALE"/>
    <x v="3"/>
  </r>
  <r>
    <s v="tjvice1968@yahoo.com"/>
    <s v="travis"/>
    <s v="palermo"/>
    <s v="Walker"/>
    <s v="LA"/>
    <n v="3033"/>
    <s v="lobbalexs"/>
    <s v="Campaign_19"/>
    <s v="TikTok Ads"/>
    <s v="2024-01-15"/>
    <n v="800"/>
    <n v="1064"/>
    <n v="44"/>
    <n v="3"/>
    <n v="30.71"/>
    <n v="140.85"/>
    <n v="110.13999999999999"/>
    <n v="110.13999999999999"/>
    <n v="3.5864539238033211"/>
    <n v="4.1399999999999997"/>
    <n v="0.7"/>
    <n v="10.24"/>
    <n v="6.8181818181818177E-2"/>
    <s v="SCALE"/>
    <x v="1"/>
  </r>
  <r>
    <s v="bowhite15@hotmail.com"/>
    <s v="phillip"/>
    <s v="white"/>
    <s v="Cincinnati"/>
    <s v="OH"/>
    <n v="5400"/>
    <s v="df electronic"/>
    <s v="Campaign_1"/>
    <s v="TikTok Ads"/>
    <s v="2024-01-22"/>
    <n v="200"/>
    <n v="1028"/>
    <n v="24"/>
    <n v="0"/>
    <n v="10.15"/>
    <n v="0"/>
    <n v="-10.15"/>
    <n v="-10.15"/>
    <n v="-1"/>
    <n v="2.33"/>
    <n v="0.42"/>
    <n v="0"/>
    <n v="0"/>
    <s v="PAUSE"/>
    <x v="3"/>
  </r>
  <r>
    <s v="angiemoore04@yahoo.com"/>
    <s v="angie"/>
    <s v="moore"/>
    <s v="Bryan"/>
    <s v="TX"/>
    <n v="1625"/>
    <s v="med plus"/>
    <s v="Campaign_17"/>
    <s v="TikTok Ads"/>
    <s v="2024-01-07"/>
    <n v="800"/>
    <n v="929"/>
    <n v="16"/>
    <n v="1"/>
    <n v="13.46"/>
    <n v="49.38"/>
    <n v="35.92"/>
    <n v="35.92"/>
    <n v="2.6686478454680533"/>
    <n v="1.72"/>
    <n v="0.84"/>
    <n v="13.46"/>
    <n v="6.25E-2"/>
    <s v="SCALE"/>
    <x v="1"/>
  </r>
  <r>
    <s v="a.welte09@hotmail.com"/>
    <s v="amanda"/>
    <s v="welte"/>
    <s v="Kirksville"/>
    <s v="MO"/>
    <n v="5417"/>
    <s v="service master"/>
    <s v="Campaign_9"/>
    <s v="TikTok Ads"/>
    <s v="2024-01-02"/>
    <n v="400"/>
    <n v="1480"/>
    <n v="32"/>
    <n v="1"/>
    <n v="24.72"/>
    <n v="56.99"/>
    <n v="32.270000000000003"/>
    <n v="32.270000000000003"/>
    <n v="1.3054207119741101"/>
    <n v="2.16"/>
    <n v="0.77"/>
    <n v="24.72"/>
    <n v="3.125E-2"/>
    <s v="SCALE"/>
    <x v="2"/>
  </r>
  <r>
    <s v="kenyel85@yahoo.com"/>
    <s v="leantra"/>
    <s v="calvert"/>
    <s v="Dania"/>
    <s v="FL"/>
    <n v="4104"/>
    <s v="city of west park"/>
    <s v="Campaign_20"/>
    <s v="TikTok Ads"/>
    <s v="2024-01-25"/>
    <n v="300"/>
    <n v="2074"/>
    <n v="36"/>
    <n v="3"/>
    <n v="28.6"/>
    <n v="124.32"/>
    <n v="95.72"/>
    <n v="95.72"/>
    <n v="3.3468531468531468"/>
    <n v="1.74"/>
    <n v="0.79"/>
    <n v="9.5299999999999994"/>
    <n v="8.3333333333333329E-2"/>
    <s v="SCALE"/>
    <x v="3"/>
  </r>
  <r>
    <s v="bekahq2@hotmail.com"/>
    <s v="rebekah"/>
    <s v="quiroz"/>
    <s v="Tucson"/>
    <s v="AZ"/>
    <n v="1900"/>
    <s v="pima community college"/>
    <s v="Campaign_6"/>
    <s v="TikTok Ads"/>
    <s v="2024-01-31"/>
    <n v="500"/>
    <n v="615"/>
    <n v="10"/>
    <n v="0"/>
    <n v="6.64"/>
    <n v="0"/>
    <n v="-6.64"/>
    <n v="-6.64"/>
    <n v="-1"/>
    <n v="1.63"/>
    <n v="0.66"/>
    <n v="0"/>
    <n v="0"/>
    <s v="PAUSE"/>
    <x v="2"/>
  </r>
  <r>
    <s v="tornnn_04@yahoo.com"/>
    <s v="kristyl"/>
    <s v="smith"/>
    <s v="Schertz"/>
    <s v="TX"/>
    <n v="4000"/>
    <s v="whataburger"/>
    <s v="Campaign_7"/>
    <s v="TikTok Ads"/>
    <s v="2024-01-16"/>
    <n v="300"/>
    <n v="1524"/>
    <n v="55"/>
    <n v="5"/>
    <n v="29.34"/>
    <n v="308.26"/>
    <n v="278.92"/>
    <n v="278.92"/>
    <n v="9.5064758009543286"/>
    <n v="3.61"/>
    <n v="0.53"/>
    <n v="5.87"/>
    <n v="9.0909090909090912E-2"/>
    <s v="SCALE"/>
    <x v="3"/>
  </r>
  <r>
    <s v="major.linear@yahoo.com"/>
    <s v="major"/>
    <s v="linear"/>
    <s v="Minneapolis"/>
    <s v="MN"/>
    <n v="1946"/>
    <s v="prostaff"/>
    <s v="Campaign_14"/>
    <s v="TikTok Ads"/>
    <s v="2024-01-16"/>
    <n v="300"/>
    <n v="2434"/>
    <n v="54"/>
    <n v="6"/>
    <n v="25.77"/>
    <n v="295.76"/>
    <n v="269.99"/>
    <n v="269.99"/>
    <n v="10.476911136980986"/>
    <n v="2.2200000000000002"/>
    <n v="0.48"/>
    <n v="4.3"/>
    <n v="0.1111111111111111"/>
    <s v="SCALE"/>
    <x v="3"/>
  </r>
  <r>
    <s v="tlmalone06@gmail.com"/>
    <s v="tiffany"/>
    <s v="malone"/>
    <s v="Washington"/>
    <s v="DC"/>
    <n v="4000"/>
    <s v="us postal service"/>
    <s v="Campaign_18"/>
    <s v="TikTok Ads"/>
    <s v="2024-01-13"/>
    <n v="1000"/>
    <n v="1151"/>
    <n v="26"/>
    <n v="0"/>
    <n v="16.239999999999998"/>
    <n v="0"/>
    <n v="-16.239999999999998"/>
    <n v="-16.239999999999998"/>
    <n v="-1"/>
    <n v="2.2599999999999998"/>
    <n v="0.62"/>
    <n v="0"/>
    <n v="0"/>
    <s v="PAUSE"/>
    <x v="1"/>
  </r>
  <r>
    <s v="afmcmillian@yahoo.com"/>
    <s v="adrienne"/>
    <s v="mcmillian"/>
    <s v="Merrillville"/>
    <s v="IN"/>
    <n v="1700"/>
    <s v="dental care"/>
    <s v="Campaign_5"/>
    <s v="TikTok Ads"/>
    <s v="2024-01-25"/>
    <n v="500"/>
    <n v="2081"/>
    <n v="61"/>
    <n v="1"/>
    <n v="38.65"/>
    <n v="59.04"/>
    <n v="20.39"/>
    <n v="20.39"/>
    <n v="0.5275549805950841"/>
    <n v="2.93"/>
    <n v="0.63"/>
    <n v="38.65"/>
    <n v="1.6393442622950821E-2"/>
    <s v="SCALE"/>
    <x v="2"/>
  </r>
  <r>
    <s v="lakeshamccormick@yahoo.com"/>
    <s v="lakesha"/>
    <s v="mccormick"/>
    <s v="Bessemer"/>
    <s v="AL"/>
    <n v="3600"/>
    <s v="office max"/>
    <s v="Campaign_12"/>
    <s v="TikTok Ads"/>
    <s v="2024-01-15"/>
    <n v="200"/>
    <n v="2229"/>
    <n v="74"/>
    <n v="0"/>
    <n v="37.61"/>
    <n v="0"/>
    <n v="-37.61"/>
    <n v="-37.61"/>
    <n v="-1"/>
    <n v="3.32"/>
    <n v="0.51"/>
    <n v="0"/>
    <n v="0"/>
    <s v="PAUSE"/>
    <x v="3"/>
  </r>
  <r>
    <s v="christina4617699@yahoo.com"/>
    <s v="christina"/>
    <s v="green"/>
    <s v="Shelbyville"/>
    <s v="IN"/>
    <n v="1500"/>
    <s v="bratton pc"/>
    <s v="Campaign_2"/>
    <s v="TikTok Ads"/>
    <s v="2024-01-22"/>
    <n v="400"/>
    <n v="1150"/>
    <n v="27"/>
    <n v="3"/>
    <n v="15.9"/>
    <n v="191.53"/>
    <n v="175.63"/>
    <n v="175.63"/>
    <n v="11.045911949685534"/>
    <n v="2.35"/>
    <n v="0.59"/>
    <n v="5.3"/>
    <n v="0.1111111111111111"/>
    <s v="SCALE"/>
    <x v="2"/>
  </r>
  <r>
    <s v="ashaw68@yahoo.com"/>
    <s v="angela"/>
    <s v="shaw"/>
    <s v="Chesterfield"/>
    <s v="VA"/>
    <n v="1500"/>
    <s v="the oxygen company"/>
    <s v="Campaign_7"/>
    <s v="TikTok Ads"/>
    <s v="2024-01-10"/>
    <n v="600"/>
    <n v="942"/>
    <n v="29"/>
    <n v="0"/>
    <n v="19.91"/>
    <n v="0"/>
    <n v="-19.91"/>
    <n v="-19.91"/>
    <n v="-1"/>
    <n v="3.08"/>
    <n v="0.69"/>
    <n v="0"/>
    <n v="0"/>
    <s v="PAUSE"/>
    <x v="0"/>
  </r>
  <r>
    <s v="tenakasimpson@gmail.com"/>
    <s v="tenaka"/>
    <s v="simpson"/>
    <s v="El Cajon"/>
    <s v="CA"/>
    <n v="2000"/>
    <s v="walmart"/>
    <s v="Campaign_19"/>
    <s v="TikTok Ads"/>
    <s v="2024-01-26"/>
    <n v="300"/>
    <n v="641"/>
    <n v="16"/>
    <n v="0"/>
    <n v="7.88"/>
    <n v="0"/>
    <n v="-7.88"/>
    <n v="-7.88"/>
    <n v="-1"/>
    <n v="2.5"/>
    <n v="0.49"/>
    <n v="0"/>
    <n v="0"/>
    <s v="PAUSE"/>
    <x v="3"/>
  </r>
  <r>
    <s v="stuckeytiffany23@yahoo.com"/>
    <s v="nikolas"/>
    <s v="stuckey"/>
    <s v="Zephyrhills"/>
    <s v="FL"/>
    <n v="4000"/>
    <s v="charles brown"/>
    <s v="Campaign_13"/>
    <s v="TikTok Ads"/>
    <s v="2024-01-23"/>
    <n v="400"/>
    <n v="1173"/>
    <n v="24"/>
    <n v="1"/>
    <n v="14.08"/>
    <n v="69.87"/>
    <n v="55.790000000000006"/>
    <n v="55.790000000000006"/>
    <n v="3.962357954545455"/>
    <n v="2.0499999999999998"/>
    <n v="0.59"/>
    <n v="14.08"/>
    <n v="4.1666666666666664E-2"/>
    <s v="SCALE"/>
    <x v="2"/>
  </r>
  <r>
    <s v="swaggad616@gmail.com"/>
    <s v="darren"/>
    <s v="tell"/>
    <s v="Tampa"/>
    <s v="FL"/>
    <n v="2500"/>
    <s v="massey metals"/>
    <s v="Campaign_16"/>
    <s v="TikTok Ads"/>
    <s v="2024-01-01"/>
    <n v="100"/>
    <n v="1239"/>
    <n v="40"/>
    <n v="4"/>
    <n v="19.43"/>
    <n v="180.59"/>
    <n v="161.16"/>
    <n v="161.16"/>
    <n v="8.2943901183736486"/>
    <n v="3.23"/>
    <n v="0.49"/>
    <n v="4.8600000000000003"/>
    <n v="0.1"/>
    <s v="SCALE"/>
    <x v="3"/>
  </r>
  <r>
    <s v="kaymee2@yahoo.com"/>
    <s v="joshua"/>
    <s v="anthony"/>
    <s v="Lynchburg"/>
    <s v="VA"/>
    <n v="3500"/>
    <s v="na"/>
    <s v="Campaign_15"/>
    <s v="TikTok Ads"/>
    <s v="2024-01-30"/>
    <n v="400"/>
    <n v="544"/>
    <n v="8"/>
    <n v="1"/>
    <n v="5.14"/>
    <n v="72.72"/>
    <n v="67.58"/>
    <n v="67.58"/>
    <n v="13.14785992217899"/>
    <n v="1.47"/>
    <n v="0.64"/>
    <n v="5.14"/>
    <n v="0.125"/>
    <s v="SCALE"/>
    <x v="2"/>
  </r>
  <r>
    <s v="kecgirls@yahoo.com"/>
    <s v="kecha"/>
    <s v="hall"/>
    <s v="Alexandria"/>
    <s v="LA"/>
    <n v="2500"/>
    <s v="familly dollar"/>
    <s v="Campaign_11"/>
    <s v="TikTok Ads"/>
    <s v="2024-01-30"/>
    <n v="800"/>
    <n v="1892"/>
    <n v="42"/>
    <n v="1"/>
    <n v="18.64"/>
    <n v="51.08"/>
    <n v="32.44"/>
    <n v="32.44"/>
    <n v="1.7403433476394847"/>
    <n v="2.2200000000000002"/>
    <n v="0.44"/>
    <n v="18.64"/>
    <n v="2.3809523809523808E-2"/>
    <s v="SCALE"/>
    <x v="1"/>
  </r>
  <r>
    <s v="dpille@mediacombb.net"/>
    <s v="debra"/>
    <s v="pille"/>
    <s v="Marshalltown"/>
    <s v="IA"/>
    <n v="3792"/>
    <s v="fisher controls"/>
    <s v="Campaign_11"/>
    <s v="TikTok Ads"/>
    <s v="2024-01-31"/>
    <n v="1000"/>
    <n v="1999"/>
    <n v="49"/>
    <n v="1"/>
    <n v="21.02"/>
    <n v="65.069999999999993"/>
    <n v="44.05"/>
    <n v="44.05"/>
    <n v="2.0956232159847765"/>
    <n v="2.4500000000000002"/>
    <n v="0.43"/>
    <n v="21.02"/>
    <n v="2.0408163265306121E-2"/>
    <s v="SCALE"/>
    <x v="1"/>
  </r>
  <r>
    <s v="dude16h@yahoo.com"/>
    <s v="enrique"/>
    <s v="ramirez"/>
    <s v="Weslaco"/>
    <s v="TX"/>
    <n v="2002"/>
    <s v="pro medic ems"/>
    <s v="Campaign_5"/>
    <s v="TikTok Ads"/>
    <s v="2024-01-27"/>
    <n v="100"/>
    <n v="2499"/>
    <n v="65"/>
    <n v="1"/>
    <n v="32.880000000000003"/>
    <n v="63.93"/>
    <n v="31.049999999999997"/>
    <n v="31.049999999999997"/>
    <n v="0.94434306569343052"/>
    <n v="2.6"/>
    <n v="0.51"/>
    <n v="32.880000000000003"/>
    <n v="1.5384615384615385E-2"/>
    <s v="SCALE"/>
    <x v="3"/>
  </r>
  <r>
    <s v="david.bradley.pierce@gmail.com"/>
    <s v="david"/>
    <s v="pierce"/>
    <s v="Panama City"/>
    <s v="FL"/>
    <n v="1525"/>
    <s v="commando krav maga"/>
    <s v="Campaign_1"/>
    <s v="TikTok Ads"/>
    <s v="2024-01-03"/>
    <n v="300"/>
    <n v="1374"/>
    <n v="58"/>
    <n v="0"/>
    <n v="37.57"/>
    <n v="0"/>
    <n v="-37.57"/>
    <n v="-37.57"/>
    <n v="-1"/>
    <n v="4.22"/>
    <n v="0.65"/>
    <n v="0"/>
    <n v="0"/>
    <s v="PAUSE"/>
    <x v="3"/>
  </r>
  <r>
    <s v="yolandanewman@gmail.com"/>
    <s v="yolanda"/>
    <s v="newman"/>
    <s v="Cincinnati"/>
    <s v="OH"/>
    <n v="1500"/>
    <s v="first student"/>
    <s v="Campaign_3"/>
    <s v="TikTok Ads"/>
    <s v="2024-01-29"/>
    <n v="600"/>
    <n v="2091"/>
    <n v="68"/>
    <n v="1"/>
    <n v="37.799999999999997"/>
    <n v="40.31"/>
    <n v="2.5100000000000051"/>
    <n v="2.5100000000000051"/>
    <n v="6.6402116402116546E-2"/>
    <n v="3.25"/>
    <n v="0.56000000000000005"/>
    <n v="37.799999999999997"/>
    <n v="1.4705882352941176E-2"/>
    <s v="SCALE"/>
    <x v="0"/>
  </r>
  <r>
    <s v="josephandcolleen.cirino@gmail.com"/>
    <s v="joseph"/>
    <s v="cirino"/>
    <s v="Collegeville"/>
    <s v="PA"/>
    <n v="2708"/>
    <s v="cns cleaning"/>
    <s v="Campaign_19"/>
    <s v="TikTok Ads"/>
    <s v="2024-01-16"/>
    <n v="800"/>
    <n v="2067"/>
    <n v="92"/>
    <n v="8"/>
    <n v="46.87"/>
    <n v="419.36"/>
    <n v="372.49"/>
    <n v="372.49"/>
    <n v="7.9473010454448483"/>
    <n v="4.45"/>
    <n v="0.51"/>
    <n v="5.86"/>
    <n v="8.6956521739130432E-2"/>
    <s v="SCALE"/>
    <x v="1"/>
  </r>
  <r>
    <s v="agentdee@hotmail.com"/>
    <s v="derrick"/>
    <s v="young"/>
    <s v="Tallulah"/>
    <s v="LA"/>
    <n v="1500"/>
    <s v="madison parish sheriff dept."/>
    <s v="Campaign_11"/>
    <s v="TikTok Ads"/>
    <s v="2024-01-16"/>
    <n v="200"/>
    <n v="1200"/>
    <n v="42"/>
    <n v="1"/>
    <n v="21.4"/>
    <n v="59.96"/>
    <n v="38.56"/>
    <n v="38.56"/>
    <n v="1.801869158878505"/>
    <n v="3.5"/>
    <n v="0.51"/>
    <n v="21.4"/>
    <n v="2.3809523809523808E-2"/>
    <s v="SCALE"/>
    <x v="3"/>
  </r>
  <r>
    <s v="kleytonkasner21@yahoo.com"/>
    <s v="kleyton"/>
    <s v="kasner"/>
    <s v="San Angelo"/>
    <s v="TX"/>
    <n v="1000"/>
    <s v="spherion"/>
    <s v="Campaign_1"/>
    <s v="TikTok Ads"/>
    <s v="2024-01-24"/>
    <n v="100"/>
    <n v="1436"/>
    <n v="45"/>
    <n v="0"/>
    <n v="33.85"/>
    <n v="0"/>
    <n v="-33.85"/>
    <n v="-33.85"/>
    <n v="-1"/>
    <n v="3.13"/>
    <n v="0.75"/>
    <n v="0"/>
    <n v="0"/>
    <s v="PAUSE"/>
    <x v="3"/>
  </r>
  <r>
    <s v="mississippi_hotgurl4u@yahoo.com"/>
    <s v="courtney"/>
    <s v="tate"/>
    <s v="Louisville"/>
    <s v="MS"/>
    <n v="1620"/>
    <s v="eric"/>
    <s v="Campaign_2"/>
    <s v="TikTok Ads"/>
    <s v="2024-01-05"/>
    <n v="500"/>
    <n v="2401"/>
    <n v="57"/>
    <n v="5"/>
    <n v="33.39"/>
    <n v="327.62"/>
    <n v="294.23"/>
    <n v="294.23"/>
    <n v="8.8119197364480382"/>
    <n v="2.37"/>
    <n v="0.59"/>
    <n v="6.68"/>
    <n v="8.771929824561403E-2"/>
    <s v="SCALE"/>
    <x v="2"/>
  </r>
  <r>
    <s v="rashina_daniel@hotmail.com"/>
    <s v="rashina"/>
    <s v="daniel"/>
    <s v="Canyon Countr"/>
    <s v="CA"/>
    <n v="1499"/>
    <s v="co optimum"/>
    <s v="Campaign_19"/>
    <s v="TikTok Ads"/>
    <s v="2024-01-13"/>
    <n v="500"/>
    <n v="920"/>
    <n v="28"/>
    <n v="1"/>
    <n v="17.149999999999999"/>
    <n v="59.45"/>
    <n v="42.300000000000004"/>
    <n v="42.300000000000004"/>
    <n v="2.4664723032069977"/>
    <n v="3.04"/>
    <n v="0.61"/>
    <n v="17.149999999999999"/>
    <n v="3.5714285714285712E-2"/>
    <s v="SCALE"/>
    <x v="2"/>
  </r>
  <r>
    <s v="bone7474@yahoo.com"/>
    <s v="michelle"/>
    <s v="carney"/>
    <s v="Antioch"/>
    <s v="TN"/>
    <n v="1000"/>
    <s v="oac"/>
    <s v="Campaign_16"/>
    <s v="TikTok Ads"/>
    <s v="2024-01-25"/>
    <n v="600"/>
    <n v="1882"/>
    <n v="82"/>
    <n v="3"/>
    <n v="38.75"/>
    <n v="206.68"/>
    <n v="167.93"/>
    <n v="167.93"/>
    <n v="4.3336774193548386"/>
    <n v="4.3600000000000003"/>
    <n v="0.47"/>
    <n v="12.92"/>
    <n v="3.6585365853658534E-2"/>
    <s v="SCALE"/>
    <x v="0"/>
  </r>
  <r>
    <s v="kali7229@yahoo.com"/>
    <s v="angela"/>
    <s v="burris"/>
    <s v="La Porte"/>
    <s v="TX"/>
    <n v="4602"/>
    <s v="st lukes hospital"/>
    <s v="Campaign_12"/>
    <s v="TikTok Ads"/>
    <s v="2024-01-06"/>
    <n v="500"/>
    <n v="766"/>
    <n v="23"/>
    <n v="0"/>
    <n v="11.07"/>
    <n v="0"/>
    <n v="-11.07"/>
    <n v="-11.07"/>
    <n v="-1"/>
    <n v="3"/>
    <n v="0.48"/>
    <n v="0"/>
    <n v="0"/>
    <s v="PAUSE"/>
    <x v="2"/>
  </r>
  <r>
    <s v="emmettbeard755@msn.com"/>
    <s v="emmett"/>
    <s v="beard"/>
    <s v="Markham"/>
    <s v="IL"/>
    <n v="2346"/>
    <s v="unemployed"/>
    <s v="Campaign_16"/>
    <s v="TikTok Ads"/>
    <s v="2024-01-01"/>
    <n v="100"/>
    <n v="1436"/>
    <n v="59"/>
    <n v="2"/>
    <n v="44.98"/>
    <n v="101.56"/>
    <n v="56.580000000000005"/>
    <n v="56.580000000000005"/>
    <n v="1.2578923966207205"/>
    <n v="4.1100000000000003"/>
    <n v="0.76"/>
    <n v="22.49"/>
    <n v="3.3898305084745763E-2"/>
    <s v="SCALE"/>
    <x v="3"/>
  </r>
  <r>
    <s v="minx06@live.com"/>
    <s v="maggie"/>
    <s v="bowman"/>
    <s v="Carthage"/>
    <s v="MO"/>
    <n v="4600"/>
    <s v="spring river christian village"/>
    <s v="Campaign_20"/>
    <s v="TikTok Ads"/>
    <s v="2024-01-11"/>
    <n v="300"/>
    <n v="1227"/>
    <n v="23"/>
    <n v="2"/>
    <n v="18.59"/>
    <n v="124.86"/>
    <n v="106.27"/>
    <n v="106.27"/>
    <n v="5.7165142549757935"/>
    <n v="1.87"/>
    <n v="0.81"/>
    <n v="9.3000000000000007"/>
    <n v="8.6956521739130432E-2"/>
    <s v="SCALE"/>
    <x v="3"/>
  </r>
  <r>
    <s v="rbdauer@yahoo.com"/>
    <s v="robert"/>
    <s v="dauer"/>
    <s v="Boca Raton"/>
    <s v="FL"/>
    <n v="2058"/>
    <s v="dryclean xpress"/>
    <s v="Campaign_13"/>
    <s v="TikTok Ads"/>
    <s v="2024-01-15"/>
    <n v="1000"/>
    <n v="1668"/>
    <n v="70"/>
    <n v="2"/>
    <n v="51.32"/>
    <n v="106.88"/>
    <n v="55.559999999999995"/>
    <n v="55.559999999999995"/>
    <n v="1.0826188620420887"/>
    <n v="4.2"/>
    <n v="0.73"/>
    <n v="25.66"/>
    <n v="2.8571428571428571E-2"/>
    <s v="SCALE"/>
    <x v="1"/>
  </r>
  <r>
    <s v="angel_lopez2009@yahoo.com"/>
    <s v="chiquita"/>
    <s v="flowers lope"/>
    <s v="Tampa"/>
    <s v="FL"/>
    <n v="4700"/>
    <s v="macys credit services"/>
    <s v="Campaign_4"/>
    <s v="TikTok Ads"/>
    <s v="2024-01-02"/>
    <n v="600"/>
    <n v="2317"/>
    <n v="68"/>
    <n v="6"/>
    <n v="53.45"/>
    <n v="314.86"/>
    <n v="261.41000000000003"/>
    <n v="261.41000000000003"/>
    <n v="4.8907390084190832"/>
    <n v="2.93"/>
    <n v="0.79"/>
    <n v="8.91"/>
    <n v="8.8235294117647065E-2"/>
    <s v="SCALE"/>
    <x v="0"/>
  </r>
  <r>
    <s v="simensonjamie@yahoo.com"/>
    <s v="jamie"/>
    <s v="simenson"/>
    <s v="Channahon"/>
    <s v="IL"/>
    <n v="1516"/>
    <s v="unemployment"/>
    <s v="Campaign_7"/>
    <s v="TikTok Ads"/>
    <s v="2024-01-02"/>
    <n v="800"/>
    <n v="749"/>
    <n v="31"/>
    <n v="0"/>
    <n v="22.18"/>
    <n v="0"/>
    <n v="-22.18"/>
    <n v="-22.18"/>
    <n v="-1"/>
    <n v="4.1399999999999997"/>
    <n v="0.72"/>
    <n v="0"/>
    <n v="0"/>
    <s v="PAUSE"/>
    <x v="1"/>
  </r>
  <r>
    <s v="dkfranssen@yahoo.com"/>
    <s v="diane"/>
    <s v="franssen"/>
    <s v="Phoenix"/>
    <s v="AZ"/>
    <n v="1750"/>
    <s v="sleep america"/>
    <s v="Campaign_10"/>
    <s v="TikTok Ads"/>
    <s v="2024-01-25"/>
    <n v="100"/>
    <n v="1666"/>
    <n v="59"/>
    <n v="1"/>
    <n v="30.5"/>
    <n v="57.14"/>
    <n v="26.64"/>
    <n v="26.64"/>
    <n v="0.87344262295081965"/>
    <n v="3.54"/>
    <n v="0.52"/>
    <n v="30.5"/>
    <n v="1.6949152542372881E-2"/>
    <s v="SCALE"/>
    <x v="3"/>
  </r>
  <r>
    <s v="cougarcoachs20@aol.com"/>
    <s v="terry"/>
    <s v="guess"/>
    <s v="Pineville"/>
    <s v="NC"/>
    <n v="2600"/>
    <s v="citi bank"/>
    <s v="Campaign_12"/>
    <s v="TikTok Ads"/>
    <s v="2024-01-22"/>
    <n v="100"/>
    <n v="769"/>
    <n v="16"/>
    <n v="1"/>
    <n v="7.71"/>
    <n v="46.53"/>
    <n v="38.82"/>
    <n v="38.82"/>
    <n v="5.0350194552529182"/>
    <n v="2.08"/>
    <n v="0.48"/>
    <n v="7.71"/>
    <n v="6.25E-2"/>
    <s v="SCALE"/>
    <x v="3"/>
  </r>
  <r>
    <s v="springersandi@yahoo.com"/>
    <s v="sandi"/>
    <s v="springer"/>
    <s v="Pukwana"/>
    <s v="SD"/>
    <n v="2708"/>
    <s v="super 8 motel"/>
    <s v="Campaign_8"/>
    <s v="TikTok Ads"/>
    <s v="2024-01-01"/>
    <n v="100"/>
    <n v="1397"/>
    <n v="24"/>
    <n v="0"/>
    <n v="12.66"/>
    <n v="0"/>
    <n v="-12.66"/>
    <n v="-12.66"/>
    <n v="-1"/>
    <n v="1.72"/>
    <n v="0.53"/>
    <n v="0"/>
    <n v="0"/>
    <s v="PAUSE"/>
    <x v="3"/>
  </r>
  <r>
    <s v="sepulvedatony@gmail.com"/>
    <s v="antonio"/>
    <s v="sepulveda"/>
    <s v="San Antonio"/>
    <s v="TX"/>
    <n v="3100"/>
    <s v="citibank"/>
    <s v="Campaign_14"/>
    <s v="TikTok Ads"/>
    <s v="2024-01-01"/>
    <n v="600"/>
    <n v="903"/>
    <n v="30"/>
    <n v="0"/>
    <n v="19.14"/>
    <n v="0"/>
    <n v="-19.14"/>
    <n v="-19.14"/>
    <n v="-1"/>
    <n v="3.32"/>
    <n v="0.64"/>
    <n v="0"/>
    <n v="0"/>
    <s v="PAUSE"/>
    <x v="0"/>
  </r>
  <r>
    <s v="rs77962@gmail.com"/>
    <s v="howard"/>
    <s v="douglas"/>
    <s v="Lake Alfred"/>
    <s v="FL"/>
    <n v="4100"/>
    <s v="freeman security"/>
    <s v="Campaign_20"/>
    <s v="TikTok Ads"/>
    <s v="2024-01-12"/>
    <n v="800"/>
    <n v="2196"/>
    <n v="54"/>
    <n v="4"/>
    <n v="41.92"/>
    <n v="219.51"/>
    <n v="177.58999999999997"/>
    <n v="177.58999999999997"/>
    <n v="4.2364026717557248"/>
    <n v="2.46"/>
    <n v="0.78"/>
    <n v="10.48"/>
    <n v="7.407407407407407E-2"/>
    <s v="SCALE"/>
    <x v="1"/>
  </r>
  <r>
    <s v="twinmommy66@yahoo.com"/>
    <s v="patricia"/>
    <s v="brooks"/>
    <s v="San Antonio"/>
    <s v="TX"/>
    <n v="1000"/>
    <s v="julie"/>
    <s v="Campaign_18"/>
    <s v="TikTok Ads"/>
    <s v="2024-01-29"/>
    <n v="100"/>
    <n v="2018"/>
    <n v="33"/>
    <n v="1"/>
    <n v="13.61"/>
    <n v="52.96"/>
    <n v="39.35"/>
    <n v="39.35"/>
    <n v="2.891256429096253"/>
    <n v="1.64"/>
    <n v="0.41"/>
    <n v="13.61"/>
    <n v="3.0303030303030304E-2"/>
    <s v="SCALE"/>
    <x v="3"/>
  </r>
  <r>
    <s v="danafun77@aol.com"/>
    <s v="dana"/>
    <s v="funderburk"/>
    <s v="Chattanooga"/>
    <s v="TN"/>
    <n v="2500"/>
    <s v="spring creek eye center"/>
    <s v="Campaign_11"/>
    <s v="TikTok Ads"/>
    <s v="2024-01-19"/>
    <n v="800"/>
    <n v="1142"/>
    <n v="39"/>
    <n v="4"/>
    <n v="24.26"/>
    <n v="235.2"/>
    <n v="210.94"/>
    <n v="210.94"/>
    <n v="8.6949711459192081"/>
    <n v="3.42"/>
    <n v="0.62"/>
    <n v="6.06"/>
    <n v="0.10256410256410256"/>
    <s v="SCALE"/>
    <x v="1"/>
  </r>
  <r>
    <s v="greelyj@yahoo.com"/>
    <s v="jacqueline"/>
    <s v="greely"/>
    <s v="West Monroe"/>
    <s v="LA"/>
    <n v="2312"/>
    <s v="all about care"/>
    <s v="Campaign_1"/>
    <s v="TikTok Ads"/>
    <s v="2024-01-05"/>
    <n v="300"/>
    <n v="1421"/>
    <n v="53"/>
    <n v="1"/>
    <n v="35.07"/>
    <n v="56.65"/>
    <n v="21.58"/>
    <n v="21.58"/>
    <n v="0.61534074707727393"/>
    <n v="3.73"/>
    <n v="0.66"/>
    <n v="35.07"/>
    <n v="1.8867924528301886E-2"/>
    <s v="SCALE"/>
    <x v="3"/>
  </r>
  <r>
    <s v="simonisean@gmail.com"/>
    <s v="sean"/>
    <s v="simoni"/>
    <s v="Luxor"/>
    <s v="PA"/>
    <n v="1491"/>
    <s v="myself"/>
    <s v="Campaign_4"/>
    <s v="TikTok Ads"/>
    <s v="2024-01-12"/>
    <n v="600"/>
    <n v="813"/>
    <n v="23"/>
    <n v="0"/>
    <n v="13.93"/>
    <n v="0"/>
    <n v="-13.93"/>
    <n v="-13.93"/>
    <n v="-1"/>
    <n v="2.83"/>
    <n v="0.61"/>
    <n v="0"/>
    <n v="0"/>
    <s v="PAUSE"/>
    <x v="0"/>
  </r>
  <r>
    <s v="arjj73@yahoo.com"/>
    <s v="muaya"/>
    <s v="jacobs"/>
    <s v="Paterson"/>
    <s v="NJ"/>
    <n v="3800"/>
    <s v="dental"/>
    <s v="Campaign_5"/>
    <s v="TikTok Ads"/>
    <s v="2024-01-25"/>
    <n v="1000"/>
    <n v="917"/>
    <n v="19"/>
    <n v="0"/>
    <n v="13.83"/>
    <n v="0"/>
    <n v="-13.83"/>
    <n v="-13.83"/>
    <n v="-1"/>
    <n v="2.0699999999999998"/>
    <n v="0.73"/>
    <n v="0"/>
    <n v="0"/>
    <s v="PAUSE"/>
    <x v="1"/>
  </r>
  <r>
    <s v="trece2020@hotmail.com"/>
    <s v="patrice"/>
    <s v="kellum"/>
    <s v="Ontario"/>
    <s v="CA"/>
    <n v="2000"/>
    <s v="word and brown ins."/>
    <s v="Campaign_1"/>
    <s v="TikTok Ads"/>
    <s v="2024-01-07"/>
    <n v="400"/>
    <n v="1988"/>
    <n v="49"/>
    <n v="0"/>
    <n v="32.03"/>
    <n v="0"/>
    <n v="-32.03"/>
    <n v="-32.03"/>
    <n v="-1"/>
    <n v="2.46"/>
    <n v="0.65"/>
    <n v="0"/>
    <n v="0"/>
    <s v="PAUSE"/>
    <x v="2"/>
  </r>
  <r>
    <s v="dd00612@yahoo.com"/>
    <s v="lauren"/>
    <s v="donaldson"/>
    <s v="Knoxville"/>
    <s v="TN"/>
    <n v="4600"/>
    <s v="sylvan learning center"/>
    <s v="Campaign_3"/>
    <s v="TikTok Ads"/>
    <s v="2024-01-09"/>
    <n v="600"/>
    <n v="1176"/>
    <n v="47"/>
    <n v="0"/>
    <n v="21.31"/>
    <n v="0"/>
    <n v="-21.31"/>
    <n v="-21.31"/>
    <n v="-1"/>
    <n v="4"/>
    <n v="0.45"/>
    <n v="0"/>
    <n v="0"/>
    <s v="PAUSE"/>
    <x v="0"/>
  </r>
  <r>
    <s v="angelaschelske23@yahoo.com"/>
    <s v="angela"/>
    <s v="schelske"/>
    <s v="Ellenboro"/>
    <s v="NC"/>
    <n v="2000"/>
    <s v="rite aid"/>
    <s v="Campaign_13"/>
    <s v="TikTok Ads"/>
    <s v="2024-01-23"/>
    <n v="200"/>
    <n v="1973"/>
    <n v="88"/>
    <n v="0"/>
    <n v="58.42"/>
    <n v="0"/>
    <n v="-58.42"/>
    <n v="-58.42"/>
    <n v="-1"/>
    <n v="4.46"/>
    <n v="0.66"/>
    <n v="0"/>
    <n v="0"/>
    <s v="PAUSE"/>
    <x v="3"/>
  </r>
  <r>
    <s v="wafflecook@aol.com"/>
    <s v="jery"/>
    <s v="jones"/>
    <s v="Dallas"/>
    <s v="TX"/>
    <n v="1800"/>
    <s v="flying j travel plaza"/>
    <s v="Campaign_7"/>
    <s v="TikTok Ads"/>
    <s v="2024-01-07"/>
    <n v="1000"/>
    <n v="1640"/>
    <n v="40"/>
    <n v="3"/>
    <n v="16.28"/>
    <n v="216.28"/>
    <n v="200"/>
    <n v="200"/>
    <n v="12.285012285012284"/>
    <n v="2.44"/>
    <n v="0.41"/>
    <n v="5.43"/>
    <n v="7.4999999999999997E-2"/>
    <s v="SCALE"/>
    <x v="1"/>
  </r>
  <r>
    <s v="burgundy_hines@yahoo.com"/>
    <s v="burgundy"/>
    <s v="hinessmith"/>
    <s v="Greenville"/>
    <s v="NC"/>
    <n v="2125"/>
    <s v="woodforest national bank"/>
    <s v="Campaign_14"/>
    <s v="TikTok Ads"/>
    <s v="2024-01-15"/>
    <n v="700"/>
    <n v="1066"/>
    <n v="20"/>
    <n v="2"/>
    <n v="15.51"/>
    <n v="140.59"/>
    <n v="125.08"/>
    <n v="125.08"/>
    <n v="8.0644745325596396"/>
    <n v="1.88"/>
    <n v="0.78"/>
    <n v="7.76"/>
    <n v="0.1"/>
    <s v="SCALE"/>
    <x v="0"/>
  </r>
  <r>
    <s v="lil_devil7769@yahoo.com"/>
    <s v="stephanie"/>
    <s v="shivers"/>
    <s v="Longview"/>
    <s v="TX"/>
    <n v="4400"/>
    <s v="convergys"/>
    <s v="Campaign_16"/>
    <s v="TikTok Ads"/>
    <s v="2024-01-07"/>
    <n v="100"/>
    <n v="1878"/>
    <n v="65"/>
    <n v="3"/>
    <n v="30.39"/>
    <n v="192.69"/>
    <n v="162.30000000000001"/>
    <n v="162.30000000000001"/>
    <n v="5.3405725567620932"/>
    <n v="3.46"/>
    <n v="0.47"/>
    <n v="10.130000000000001"/>
    <n v="4.6153846153846156E-2"/>
    <s v="SCALE"/>
    <x v="3"/>
  </r>
  <r>
    <s v="divaofdesign67@gmail.com"/>
    <s v="gwenette"/>
    <s v="white"/>
    <s v="Anderson"/>
    <s v="SC"/>
    <n v="1624"/>
    <s v="peer 1 inc"/>
    <s v="Campaign_18"/>
    <s v="TikTok Ads"/>
    <s v="2024-01-14"/>
    <n v="300"/>
    <n v="1033"/>
    <n v="42"/>
    <n v="1"/>
    <n v="30.56"/>
    <n v="65.319999999999993"/>
    <n v="34.759999999999991"/>
    <n v="34.759999999999991"/>
    <n v="1.1374345549738218"/>
    <n v="4.07"/>
    <n v="0.73"/>
    <n v="30.56"/>
    <n v="2.3809523809523808E-2"/>
    <s v="SCALE"/>
    <x v="3"/>
  </r>
  <r>
    <s v="navarroadol@yahoo.com"/>
    <s v="adolfo"/>
    <s v="navarro"/>
    <s v="Fort Lauderda"/>
    <s v="FL"/>
    <n v="1625"/>
    <s v="d and d mobile welding"/>
    <s v="Campaign_2"/>
    <s v="TikTok Ads"/>
    <s v="2024-01-03"/>
    <n v="800"/>
    <n v="585"/>
    <n v="16"/>
    <n v="0"/>
    <n v="12.58"/>
    <n v="0"/>
    <n v="-12.58"/>
    <n v="-12.58"/>
    <n v="-1"/>
    <n v="2.74"/>
    <n v="0.79"/>
    <n v="0"/>
    <n v="0"/>
    <s v="PAUSE"/>
    <x v="1"/>
  </r>
  <r>
    <s v="jamarrico@yahoo.com"/>
    <s v="jamar"/>
    <s v="farris"/>
    <s v="Philadelphia"/>
    <s v="PA"/>
    <n v="2875"/>
    <s v="imperial security"/>
    <s v="Campaign_3"/>
    <s v="TikTok Ads"/>
    <s v="2024-01-16"/>
    <n v="100"/>
    <n v="1384"/>
    <n v="30"/>
    <n v="1"/>
    <n v="19.239999999999998"/>
    <n v="47.2"/>
    <n v="27.960000000000004"/>
    <n v="27.960000000000004"/>
    <n v="1.4532224532224536"/>
    <n v="2.17"/>
    <n v="0.64"/>
    <n v="19.239999999999998"/>
    <n v="3.3333333333333333E-2"/>
    <s v="SCALE"/>
    <x v="3"/>
  </r>
  <r>
    <s v="villinisha_burton@yahoo.com"/>
    <s v="villinisha"/>
    <s v="burton"/>
    <s v="Memphis"/>
    <s v="TN"/>
    <n v="915"/>
    <s v="brenda rucker"/>
    <s v="Campaign_20"/>
    <s v="TikTok Ads"/>
    <s v="2024-01-13"/>
    <n v="700"/>
    <n v="1574"/>
    <n v="64"/>
    <n v="2"/>
    <n v="36.369999999999997"/>
    <n v="144.13999999999999"/>
    <n v="107.76999999999998"/>
    <n v="107.76999999999998"/>
    <n v="2.9631564476216661"/>
    <n v="4.07"/>
    <n v="0.56999999999999995"/>
    <n v="18.18"/>
    <n v="3.125E-2"/>
    <s v="SCALE"/>
    <x v="0"/>
  </r>
  <r>
    <s v="cmmsr22@yahoo.com"/>
    <s v="chad"/>
    <s v="mckinney"/>
    <s v="South Bend"/>
    <s v="IN"/>
    <n v="2800"/>
    <s v="utilimaster"/>
    <s v="Campaign_12"/>
    <s v="TikTok Ads"/>
    <s v="2024-01-21"/>
    <n v="200"/>
    <n v="1099"/>
    <n v="22"/>
    <n v="0"/>
    <n v="9.16"/>
    <n v="0"/>
    <n v="-9.16"/>
    <n v="-9.16"/>
    <n v="-1"/>
    <n v="2"/>
    <n v="0.42"/>
    <n v="0"/>
    <n v="0"/>
    <s v="PAUSE"/>
    <x v="3"/>
  </r>
  <r>
    <s v="abrooks2050@hotmail.com"/>
    <s v="april"/>
    <s v="brooks"/>
    <s v="Pinetta"/>
    <s v="FL"/>
    <n v="2006"/>
    <s v="madison library"/>
    <s v="Campaign_14"/>
    <s v="TikTok Ads"/>
    <s v="2024-01-26"/>
    <n v="200"/>
    <n v="1454"/>
    <n v="38"/>
    <n v="3"/>
    <n v="25.8"/>
    <n v="189.47"/>
    <n v="163.66999999999999"/>
    <n v="163.66999999999999"/>
    <n v="6.343798449612402"/>
    <n v="2.61"/>
    <n v="0.68"/>
    <n v="8.6"/>
    <n v="7.8947368421052627E-2"/>
    <s v="SCALE"/>
    <x v="3"/>
  </r>
  <r>
    <s v="tramacro@aol.com"/>
    <s v="tracey"/>
    <s v="rogers"/>
    <s v="High Point"/>
    <s v="NC"/>
    <n v="2250"/>
    <s v="cornerstonehealthcare"/>
    <s v="Campaign_7"/>
    <s v="TikTok Ads"/>
    <s v="2024-01-10"/>
    <n v="300"/>
    <n v="1232"/>
    <n v="43"/>
    <n v="0"/>
    <n v="34.24"/>
    <n v="0"/>
    <n v="-34.24"/>
    <n v="-34.24"/>
    <n v="-1"/>
    <n v="3.49"/>
    <n v="0.8"/>
    <n v="0"/>
    <n v="0"/>
    <s v="PAUSE"/>
    <x v="3"/>
  </r>
  <r>
    <s v="lester.nicole@yahoo.com"/>
    <s v="nicole"/>
    <s v="lester"/>
    <s v="Jacksonville"/>
    <s v="FL"/>
    <n v="2708"/>
    <s v="jacksonville rehab"/>
    <s v="Campaign_15"/>
    <s v="TikTok Ads"/>
    <s v="2024-01-26"/>
    <n v="1000"/>
    <n v="2400"/>
    <n v="89"/>
    <n v="4"/>
    <n v="64.52"/>
    <n v="144.30000000000001"/>
    <n v="79.780000000000015"/>
    <n v="79.780000000000015"/>
    <n v="1.2365158090514572"/>
    <n v="3.71"/>
    <n v="0.72"/>
    <n v="16.13"/>
    <n v="4.49438202247191E-2"/>
    <s v="SCALE"/>
    <x v="1"/>
  </r>
  <r>
    <s v="dufe34@gmail.com"/>
    <s v="jason"/>
    <s v="dufloth"/>
    <s v="Sheridan"/>
    <s v="WY"/>
    <n v="3499"/>
    <s v="ussocialsecurityadmin"/>
    <s v="Campaign_4"/>
    <s v="TikTok Ads"/>
    <s v="2024-01-22"/>
    <n v="700"/>
    <n v="1215"/>
    <n v="32"/>
    <n v="1"/>
    <n v="20.350000000000001"/>
    <n v="65.7"/>
    <n v="45.35"/>
    <n v="45.35"/>
    <n v="2.2285012285012282"/>
    <n v="2.63"/>
    <n v="0.64"/>
    <n v="20.350000000000001"/>
    <n v="3.125E-2"/>
    <s v="SCALE"/>
    <x v="0"/>
  </r>
  <r>
    <s v="cheributterfly@gmail.com"/>
    <s v="moreno"/>
    <s v="cheri"/>
    <s v="Saint Louis"/>
    <s v="MO"/>
    <n v="1600"/>
    <s v="fresh ideas"/>
    <s v="Campaign_1"/>
    <s v="TikTok Ads"/>
    <s v="2024-01-09"/>
    <n v="800"/>
    <n v="1422"/>
    <n v="25"/>
    <n v="2"/>
    <n v="16.87"/>
    <n v="89.82"/>
    <n v="72.949999999999989"/>
    <n v="72.949999999999989"/>
    <n v="4.3242442205097795"/>
    <n v="1.76"/>
    <n v="0.67"/>
    <n v="8.44"/>
    <n v="0.08"/>
    <s v="SCALE"/>
    <x v="1"/>
  </r>
  <r>
    <s v="mikey307.mc@gmail.com"/>
    <s v="mario"/>
    <s v="sanchez"/>
    <s v="North Las Veg"/>
    <s v="NV"/>
    <n v="6067"/>
    <s v="41101"/>
    <s v="Campaign_15"/>
    <s v="TikTok Ads"/>
    <s v="2024-01-05"/>
    <n v="300"/>
    <n v="1548"/>
    <n v="50"/>
    <n v="0"/>
    <n v="41.37"/>
    <n v="0"/>
    <n v="-41.37"/>
    <n v="-41.37"/>
    <n v="-1"/>
    <n v="3.23"/>
    <n v="0.83"/>
    <n v="0"/>
    <n v="0"/>
    <s v="PAUSE"/>
    <x v="3"/>
  </r>
  <r>
    <s v="jennifermntn69@gmail.com"/>
    <s v="alicia"/>
    <s v="minton"/>
    <s v="Drew"/>
    <s v="MS"/>
    <n v="2400"/>
    <s v="drew police dept"/>
    <s v="Campaign_2"/>
    <s v="TikTok Ads"/>
    <s v="2024-01-17"/>
    <n v="700"/>
    <n v="2195"/>
    <n v="91"/>
    <n v="3"/>
    <n v="64.33"/>
    <n v="181.19"/>
    <n v="116.86"/>
    <n v="116.86"/>
    <n v="1.8165708067775532"/>
    <n v="4.1500000000000004"/>
    <n v="0.71"/>
    <n v="21.44"/>
    <n v="3.2967032967032968E-2"/>
    <s v="SCALE"/>
    <x v="0"/>
  </r>
  <r>
    <s v="kmakes27@aol.com"/>
    <s v="kristen"/>
    <s v="sutkus"/>
    <s v="Chicago"/>
    <s v="IL"/>
    <n v="1750"/>
    <s v="bmo harris bank  n a"/>
    <s v="Campaign_3"/>
    <s v="TikTok Ads"/>
    <s v="2024-01-21"/>
    <n v="600"/>
    <n v="2240"/>
    <n v="93"/>
    <n v="10"/>
    <n v="42.79"/>
    <n v="636.28"/>
    <n v="593.49"/>
    <n v="593.49"/>
    <n v="13.869829399392382"/>
    <n v="4.1500000000000004"/>
    <n v="0.46"/>
    <n v="4.28"/>
    <n v="0.10752688172043011"/>
    <s v="SCALE"/>
    <x v="0"/>
  </r>
  <r>
    <s v="jerome2818@yahoo.com"/>
    <s v="jerome"/>
    <s v="sacl"/>
    <s v="Peru"/>
    <s v="IL"/>
    <n v="1800"/>
    <s v="manpower"/>
    <s v="Campaign_16"/>
    <s v="TikTok Ads"/>
    <s v="2024-01-23"/>
    <n v="200"/>
    <n v="2379"/>
    <n v="93"/>
    <n v="8"/>
    <n v="57.37"/>
    <n v="306.68"/>
    <n v="249.31"/>
    <n v="249.31"/>
    <n v="4.3456510371274186"/>
    <n v="3.91"/>
    <n v="0.62"/>
    <n v="7.17"/>
    <n v="8.6021505376344093E-2"/>
    <s v="SCALE"/>
    <x v="3"/>
  </r>
  <r>
    <s v="ubualwaysdk@yahoo.com"/>
    <s v="donna"/>
    <s v="ketterle"/>
    <s v="Yucaipa"/>
    <s v="CA"/>
    <n v="2500"/>
    <s v="na"/>
    <s v="Campaign_15"/>
    <s v="TikTok Ads"/>
    <s v="2024-01-02"/>
    <n v="700"/>
    <n v="2165"/>
    <n v="86"/>
    <n v="7"/>
    <n v="50.1"/>
    <n v="409.97"/>
    <n v="359.87"/>
    <n v="359.87"/>
    <n v="7.1830339321357286"/>
    <n v="3.97"/>
    <n v="0.57999999999999996"/>
    <n v="7.16"/>
    <n v="8.1395348837209308E-2"/>
    <s v="SCALE"/>
    <x v="0"/>
  </r>
  <r>
    <s v="chiccensgrl@gmail.com"/>
    <s v="manda"/>
    <s v="meays"/>
    <s v="Stockton"/>
    <s v="CA"/>
    <n v="1300"/>
    <s v="merry maids"/>
    <s v="Campaign_19"/>
    <s v="TikTok Ads"/>
    <s v="2024-01-07"/>
    <n v="700"/>
    <n v="1730"/>
    <n v="45"/>
    <n v="0"/>
    <n v="34.96"/>
    <n v="0"/>
    <n v="-34.96"/>
    <n v="-34.96"/>
    <n v="-1"/>
    <n v="2.6"/>
    <n v="0.78"/>
    <n v="0"/>
    <n v="0"/>
    <s v="PAUSE"/>
    <x v="0"/>
  </r>
  <r>
    <s v="beaulieuc@live.com"/>
    <s v="candace"/>
    <s v="beaulieu"/>
    <s v="Denver"/>
    <s v="CO"/>
    <n v="1198"/>
    <s v="walmart"/>
    <s v="Campaign_6"/>
    <s v="TikTok Ads"/>
    <s v="2024-01-02"/>
    <n v="1000"/>
    <n v="1864"/>
    <n v="75"/>
    <n v="6"/>
    <n v="53.48"/>
    <n v="255.62"/>
    <n v="202.14000000000001"/>
    <n v="202.14000000000001"/>
    <n v="3.7797307404637253"/>
    <n v="4.0199999999999996"/>
    <n v="0.71"/>
    <n v="8.91"/>
    <n v="0.08"/>
    <s v="SCALE"/>
    <x v="1"/>
  </r>
  <r>
    <s v="hmaelin@yahoo.com"/>
    <s v="mary"/>
    <s v="graham"/>
    <s v="Mound Bayou"/>
    <s v="MS"/>
    <n v="3250"/>
    <s v="walmart"/>
    <s v="Campaign_6"/>
    <s v="TikTok Ads"/>
    <s v="2024-01-18"/>
    <n v="500"/>
    <n v="509"/>
    <n v="12"/>
    <n v="0"/>
    <n v="9.2899999999999991"/>
    <n v="0"/>
    <n v="-9.2899999999999991"/>
    <n v="-9.2899999999999991"/>
    <n v="-1"/>
    <n v="2.36"/>
    <n v="0.77"/>
    <n v="0"/>
    <n v="0"/>
    <s v="PAUSE"/>
    <x v="2"/>
  </r>
  <r>
    <s v="godsman72@yahoo.com"/>
    <s v="adrian"/>
    <s v="hill"/>
    <s v="Lansing"/>
    <s v="MI"/>
    <n v="3250"/>
    <s v="mason auto body"/>
    <s v="Campaign_6"/>
    <s v="TikTok Ads"/>
    <s v="2024-01-20"/>
    <n v="400"/>
    <n v="1493"/>
    <n v="40"/>
    <n v="1"/>
    <n v="28.69"/>
    <n v="74.92"/>
    <n v="46.230000000000004"/>
    <n v="46.230000000000004"/>
    <n v="1.6113628441965842"/>
    <n v="2.68"/>
    <n v="0.72"/>
    <n v="28.69"/>
    <n v="2.5000000000000001E-2"/>
    <s v="SCALE"/>
    <x v="2"/>
  </r>
  <r>
    <s v="tnix7777@msn.com"/>
    <s v="tammy"/>
    <s v="nixon"/>
    <s v="Columbus"/>
    <s v="OH"/>
    <n v="2349"/>
    <s v="greenlawn companies inc"/>
    <s v="Campaign_1"/>
    <s v="TikTok Ads"/>
    <s v="2024-01-27"/>
    <n v="600"/>
    <n v="803"/>
    <n v="23"/>
    <n v="0"/>
    <n v="11.33"/>
    <n v="0"/>
    <n v="-11.33"/>
    <n v="-11.33"/>
    <n v="-1"/>
    <n v="2.86"/>
    <n v="0.49"/>
    <n v="0"/>
    <n v="0"/>
    <s v="PAUSE"/>
    <x v="0"/>
  </r>
  <r>
    <s v="hamiltonstockard@hotmail.com"/>
    <s v="hamilton"/>
    <s v="stockard"/>
    <s v="West Chester"/>
    <s v="PA"/>
    <n v="1099"/>
    <s v="veterans administration"/>
    <s v="Campaign_17"/>
    <s v="TikTok Ads"/>
    <s v="2024-01-16"/>
    <n v="300"/>
    <n v="744"/>
    <n v="15"/>
    <n v="1"/>
    <n v="12.08"/>
    <n v="74.61"/>
    <n v="62.53"/>
    <n v="62.53"/>
    <n v="5.1763245033112586"/>
    <n v="2.02"/>
    <n v="0.81"/>
    <n v="12.08"/>
    <n v="6.6666666666666666E-2"/>
    <s v="SCALE"/>
    <x v="3"/>
  </r>
  <r>
    <s v="erikamarin1976@gmail.com"/>
    <s v="erika"/>
    <s v="marin"/>
    <s v="Chicago"/>
    <s v="IL"/>
    <n v="2000"/>
    <s v="field street properties"/>
    <s v="Campaign_10"/>
    <s v="TikTok Ads"/>
    <s v="2024-01-27"/>
    <n v="100"/>
    <n v="554"/>
    <n v="11"/>
    <n v="1"/>
    <n v="5.97"/>
    <n v="49.17"/>
    <n v="43.2"/>
    <n v="43.2"/>
    <n v="7.2361809045226142"/>
    <n v="1.99"/>
    <n v="0.54"/>
    <n v="5.97"/>
    <n v="9.0909090909090912E-2"/>
    <s v="SCALE"/>
    <x v="3"/>
  </r>
  <r>
    <s v="ansia90@gmail.com"/>
    <s v="chris"/>
    <s v="jackson"/>
    <s v="Arlington"/>
    <s v="VA"/>
    <n v="3000"/>
    <s v="home depot"/>
    <s v="Campaign_2"/>
    <s v="TikTok Ads"/>
    <s v="2024-01-27"/>
    <n v="600"/>
    <n v="1540"/>
    <n v="59"/>
    <n v="2"/>
    <n v="43.09"/>
    <n v="80.06"/>
    <n v="36.97"/>
    <n v="36.97"/>
    <n v="0.85797168716639582"/>
    <n v="3.83"/>
    <n v="0.73"/>
    <n v="21.54"/>
    <n v="3.3898305084745763E-2"/>
    <s v="SCALE"/>
    <x v="0"/>
  </r>
  <r>
    <s v="browns1612@hotmail.com"/>
    <s v="john"/>
    <s v="lillington"/>
    <s v="Lenhartsville"/>
    <s v="PA"/>
    <n v="2750"/>
    <s v="palram"/>
    <s v="Campaign_14"/>
    <s v="TikTok Ads"/>
    <s v="2024-01-29"/>
    <n v="200"/>
    <n v="1796"/>
    <n v="80"/>
    <n v="9"/>
    <n v="51.28"/>
    <n v="429.03"/>
    <n v="377.75"/>
    <n v="377.75"/>
    <n v="7.3664196567862712"/>
    <n v="4.45"/>
    <n v="0.64"/>
    <n v="5.7"/>
    <n v="0.1125"/>
    <s v="SCALE"/>
    <x v="3"/>
  </r>
  <r>
    <s v="valles.gabriel@gmail.com"/>
    <s v="gabriel"/>
    <s v="valles"/>
    <s v="Denver"/>
    <s v="CO"/>
    <n v="1625"/>
    <s v="ami wellness"/>
    <s v="Campaign_2"/>
    <s v="TikTok Ads"/>
    <s v="2024-01-22"/>
    <n v="700"/>
    <n v="941"/>
    <n v="14"/>
    <n v="0"/>
    <n v="8.1199999999999992"/>
    <n v="0"/>
    <n v="-8.1199999999999992"/>
    <n v="-8.1199999999999992"/>
    <n v="-1"/>
    <n v="1.49"/>
    <n v="0.57999999999999996"/>
    <n v="0"/>
    <n v="0"/>
    <s v="PAUSE"/>
    <x v="0"/>
  </r>
  <r>
    <s v="jamesfarmer01@gmail.com"/>
    <s v="james"/>
    <s v="farmer"/>
    <s v="Cleveland"/>
    <s v="OH"/>
    <n v="1100"/>
    <n v="0"/>
    <s v="Campaign_11"/>
    <s v="TikTok Ads"/>
    <s v="2024-01-20"/>
    <n v="300"/>
    <n v="2025"/>
    <n v="82"/>
    <n v="3"/>
    <n v="61.57"/>
    <n v="162.27000000000001"/>
    <n v="100.70000000000002"/>
    <n v="100.70000000000002"/>
    <n v="1.6355367873964597"/>
    <n v="4.05"/>
    <n v="0.75"/>
    <n v="20.52"/>
    <n v="3.6585365853658534E-2"/>
    <s v="SCALE"/>
    <x v="3"/>
  </r>
  <r>
    <s v="beckyflores59@yahoo.com"/>
    <s v="becky"/>
    <s v="flores"/>
    <s v="Monahans"/>
    <s v="TX"/>
    <n v="2100"/>
    <s v="cullender"/>
    <s v="Campaign_5"/>
    <s v="TikTok Ads"/>
    <s v="2024-01-16"/>
    <n v="400"/>
    <n v="1313"/>
    <n v="30"/>
    <n v="2"/>
    <n v="21.56"/>
    <n v="106.74"/>
    <n v="85.179999999999993"/>
    <n v="85.179999999999993"/>
    <n v="3.9508348794063077"/>
    <n v="2.2799999999999998"/>
    <n v="0.72"/>
    <n v="10.78"/>
    <n v="6.6666666666666666E-2"/>
    <s v="SCALE"/>
    <x v="2"/>
  </r>
  <r>
    <s v="williamsc.1032@yahoo.com"/>
    <s v="charlene"/>
    <s v="williams"/>
    <s v="Capitol Heigh"/>
    <s v="MD"/>
    <n v="5760"/>
    <s v="shoppers food whse"/>
    <s v="Campaign_7"/>
    <s v="TikTok Ads"/>
    <s v="2024-01-25"/>
    <n v="700"/>
    <n v="1252"/>
    <n v="24"/>
    <n v="0"/>
    <n v="9.84"/>
    <n v="0"/>
    <n v="-9.84"/>
    <n v="-9.84"/>
    <n v="-1"/>
    <n v="1.92"/>
    <n v="0.41"/>
    <n v="0"/>
    <n v="0"/>
    <s v="PAUSE"/>
    <x v="0"/>
  </r>
  <r>
    <s v="wllmsjacqueline@yahoo.com"/>
    <s v="jacqueline"/>
    <s v="williams"/>
    <s v="Fort Worth"/>
    <s v="TX"/>
    <n v="4536"/>
    <s v="the t"/>
    <s v="Campaign_13"/>
    <s v="TikTok Ads"/>
    <s v="2024-01-22"/>
    <n v="1000"/>
    <n v="2278"/>
    <n v="80"/>
    <n v="1"/>
    <n v="56.1"/>
    <n v="69.55"/>
    <n v="13.449999999999996"/>
    <n v="13.449999999999996"/>
    <n v="0.23975044563279849"/>
    <n v="3.51"/>
    <n v="0.7"/>
    <n v="56.1"/>
    <n v="1.2500000000000001E-2"/>
    <s v="SCALE"/>
    <x v="1"/>
  </r>
  <r>
    <s v="cjwatson1178@yahoo.com"/>
    <s v="clarence"/>
    <s v="watson"/>
    <s v="Bandera"/>
    <s v="TX"/>
    <n v="2500"/>
    <s v="flying l guest ranch"/>
    <s v="Campaign_13"/>
    <s v="TikTok Ads"/>
    <s v="2024-01-07"/>
    <n v="300"/>
    <n v="568"/>
    <n v="14"/>
    <n v="0"/>
    <n v="9.56"/>
    <n v="0"/>
    <n v="-9.56"/>
    <n v="-9.56"/>
    <n v="-1"/>
    <n v="2.46"/>
    <n v="0.68"/>
    <n v="0"/>
    <n v="0"/>
    <s v="PAUSE"/>
    <x v="3"/>
  </r>
  <r>
    <s v="nrwillms@yahoo.com"/>
    <s v="noreen"/>
    <s v="williams"/>
    <s v="Marietta"/>
    <s v="GA"/>
    <n v="4000"/>
    <s v="benefits"/>
    <s v="Campaign_5"/>
    <s v="TikTok Ads"/>
    <s v="2024-01-23"/>
    <n v="500"/>
    <n v="2317"/>
    <n v="68"/>
    <n v="1"/>
    <n v="45.45"/>
    <n v="67.83"/>
    <n v="22.379999999999995"/>
    <n v="22.379999999999995"/>
    <n v="0.49240924092409227"/>
    <n v="2.93"/>
    <n v="0.67"/>
    <n v="45.45"/>
    <n v="1.4705882352941176E-2"/>
    <s v="SCALE"/>
    <x v="2"/>
  </r>
  <r>
    <s v="pinkstaffkaren@yahoo.com"/>
    <s v="tiffany"/>
    <s v="burks"/>
    <s v="Amarillo"/>
    <s v="TX"/>
    <n v="1625"/>
    <s v="aig company"/>
    <s v="Campaign_6"/>
    <s v="TikTok Ads"/>
    <s v="2024-01-22"/>
    <n v="300"/>
    <n v="1344"/>
    <n v="55"/>
    <n v="5"/>
    <n v="36.450000000000003"/>
    <n v="229.49"/>
    <n v="193.04000000000002"/>
    <n v="193.04000000000002"/>
    <n v="5.2960219478737995"/>
    <n v="4.09"/>
    <n v="0.66"/>
    <n v="7.29"/>
    <n v="9.0909090909090912E-2"/>
    <s v="SCALE"/>
    <x v="3"/>
  </r>
  <r>
    <s v="lynnme0925@yahoo.com"/>
    <s v="lynn"/>
    <s v="melander"/>
    <s v="Mount Laurel"/>
    <s v="NJ"/>
    <n v="1500"/>
    <s v="first student"/>
    <s v="Campaign_18"/>
    <s v="TikTok Ads"/>
    <s v="2024-01-04"/>
    <n v="400"/>
    <n v="1414"/>
    <n v="62"/>
    <n v="2"/>
    <n v="37.770000000000003"/>
    <n v="105.77"/>
    <n v="68"/>
    <n v="68"/>
    <n v="1.8003706645485833"/>
    <n v="4.38"/>
    <n v="0.61"/>
    <n v="18.89"/>
    <n v="3.2258064516129031E-2"/>
    <s v="SCALE"/>
    <x v="2"/>
  </r>
  <r>
    <s v="renzofj21@yahoo.com"/>
    <s v="lorenzo"/>
    <s v="jackson"/>
    <s v="Jacksonville"/>
    <s v="FL"/>
    <n v="4200"/>
    <s v="chilis"/>
    <s v="Campaign_10"/>
    <s v="TikTok Ads"/>
    <s v="2024-01-17"/>
    <n v="500"/>
    <n v="2245"/>
    <n v="94"/>
    <n v="4"/>
    <n v="65.7"/>
    <n v="166.39"/>
    <n v="100.68999999999998"/>
    <n v="100.68999999999998"/>
    <n v="1.5325722983257226"/>
    <n v="4.1900000000000004"/>
    <n v="0.7"/>
    <n v="16.420000000000002"/>
    <n v="4.2553191489361701E-2"/>
    <s v="SCALE"/>
    <x v="2"/>
  </r>
  <r>
    <s v="torresyz1@yahoo.com"/>
    <s v="ofelia"/>
    <s v="rangel"/>
    <s v="Battle Creek"/>
    <s v="MI"/>
    <n v="3000"/>
    <s v="battle creek public"/>
    <s v="Campaign_5"/>
    <s v="TikTok Ads"/>
    <s v="2024-01-03"/>
    <n v="300"/>
    <n v="629"/>
    <n v="25"/>
    <n v="0"/>
    <n v="11.43"/>
    <n v="0"/>
    <n v="-11.43"/>
    <n v="-11.43"/>
    <n v="-1"/>
    <n v="3.97"/>
    <n v="0.46"/>
    <n v="0"/>
    <n v="0"/>
    <s v="PAUSE"/>
    <x v="3"/>
  </r>
  <r>
    <s v="glowharris@yahoo.com"/>
    <s v="glorietta"/>
    <s v="jefferson"/>
    <s v="Grand Prairie"/>
    <s v="TX"/>
    <n v="2750"/>
    <s v="dallas va medical ce"/>
    <s v="Campaign_19"/>
    <s v="TikTok Ads"/>
    <s v="2024-01-24"/>
    <n v="500"/>
    <n v="2468"/>
    <n v="101"/>
    <n v="9"/>
    <n v="43.49"/>
    <n v="655.02"/>
    <n v="611.53"/>
    <n v="611.53"/>
    <n v="14.061393423775579"/>
    <n v="4.09"/>
    <n v="0.43"/>
    <n v="4.83"/>
    <n v="8.9108910891089105E-2"/>
    <s v="SCALE"/>
    <x v="2"/>
  </r>
  <r>
    <s v="lakeshacuffee@yahoo.com"/>
    <s v="lakesha"/>
    <s v="cuffee"/>
    <s v="Portsmouth"/>
    <s v="VA"/>
    <n v="1600"/>
    <s v="marriott hotel"/>
    <s v="Campaign_20"/>
    <s v="TikTok Ads"/>
    <s v="2024-01-20"/>
    <n v="500"/>
    <n v="1269"/>
    <n v="26"/>
    <n v="0"/>
    <n v="15.83"/>
    <n v="0"/>
    <n v="-15.83"/>
    <n v="-15.83"/>
    <n v="-1"/>
    <n v="2.0499999999999998"/>
    <n v="0.61"/>
    <n v="0"/>
    <n v="0"/>
    <s v="PAUSE"/>
    <x v="2"/>
  </r>
  <r>
    <s v="sweetnative72@yahoo.com"/>
    <s v="adrienne"/>
    <s v="white bull"/>
    <s v="Ogden"/>
    <s v="UT"/>
    <n v="1500"/>
    <s v="weber human services"/>
    <s v="Campaign_18"/>
    <s v="TikTok Ads"/>
    <s v="2024-01-10"/>
    <n v="700"/>
    <n v="692"/>
    <n v="21"/>
    <n v="0"/>
    <n v="10.95"/>
    <n v="0"/>
    <n v="-10.95"/>
    <n v="-10.95"/>
    <n v="-1"/>
    <n v="3.03"/>
    <n v="0.52"/>
    <n v="0"/>
    <n v="0"/>
    <s v="PAUSE"/>
    <x v="0"/>
  </r>
  <r>
    <s v="rosemclaughlin28@yahoo.com"/>
    <s v="rose"/>
    <s v="mclaughlin"/>
    <s v="Richmond"/>
    <s v="VA"/>
    <n v="1924"/>
    <s v="ssi"/>
    <s v="Campaign_19"/>
    <s v="TikTok Ads"/>
    <s v="2024-01-08"/>
    <n v="400"/>
    <n v="750"/>
    <n v="21"/>
    <n v="0"/>
    <n v="15.01"/>
    <n v="0"/>
    <n v="-15.01"/>
    <n v="-15.01"/>
    <n v="-1"/>
    <n v="2.8"/>
    <n v="0.71"/>
    <n v="0"/>
    <n v="0"/>
    <s v="PAUSE"/>
    <x v="2"/>
  </r>
  <r>
    <s v="trustngirl09@live.com"/>
    <s v="ashley"/>
    <s v="perry"/>
    <s v="Mobile"/>
    <s v="AL"/>
    <n v="2700"/>
    <s v="pch hotels and resorts"/>
    <s v="Campaign_12"/>
    <s v="TikTok Ads"/>
    <s v="2024-01-18"/>
    <n v="400"/>
    <n v="2150"/>
    <n v="96"/>
    <n v="10"/>
    <n v="70.69"/>
    <n v="663.84"/>
    <n v="593.15000000000009"/>
    <n v="593.15000000000009"/>
    <n v="8.3908615079926463"/>
    <n v="4.47"/>
    <n v="0.74"/>
    <n v="7.07"/>
    <n v="0.10416666666666667"/>
    <s v="SCALE"/>
    <x v="2"/>
  </r>
  <r>
    <s v="elijahbrewer@hotmail.com"/>
    <s v="elijah"/>
    <s v="brewer"/>
    <s v="Dallas"/>
    <s v="TX"/>
    <n v="1700"/>
    <s v="abcltdco."/>
    <s v="Campaign_9"/>
    <s v="TikTok Ads"/>
    <s v="2024-01-25"/>
    <n v="200"/>
    <n v="2480"/>
    <n v="89"/>
    <n v="10"/>
    <n v="70.819999999999993"/>
    <n v="636.63"/>
    <n v="565.80999999999995"/>
    <n v="565.80999999999995"/>
    <n v="7.9894097712510588"/>
    <n v="3.59"/>
    <n v="0.8"/>
    <n v="7.08"/>
    <n v="0.11235955056179775"/>
    <s v="SCALE"/>
    <x v="3"/>
  </r>
  <r>
    <s v="prinsesa1982@aol.com"/>
    <s v="tasha"/>
    <s v="childs"/>
    <s v="Reading"/>
    <s v="PA"/>
    <n v="2000"/>
    <s v="tray pak"/>
    <s v="Campaign_3"/>
    <s v="TikTok Ads"/>
    <s v="2024-01-10"/>
    <n v="400"/>
    <n v="2151"/>
    <n v="39"/>
    <n v="3"/>
    <n v="19.579999999999998"/>
    <n v="165.21"/>
    <n v="145.63"/>
    <n v="145.63"/>
    <n v="7.4376915219611854"/>
    <n v="1.81"/>
    <n v="0.5"/>
    <n v="6.53"/>
    <n v="7.6923076923076927E-2"/>
    <s v="SCALE"/>
    <x v="2"/>
  </r>
  <r>
    <s v="lindamore1@yahoo.com"/>
    <s v="linda"/>
    <s v="morefield"/>
    <s v="Chesapeake"/>
    <s v="VA"/>
    <n v="3600"/>
    <s v="bon secours"/>
    <s v="Campaign_18"/>
    <s v="TikTok Ads"/>
    <s v="2024-01-08"/>
    <n v="700"/>
    <n v="1021"/>
    <n v="44"/>
    <n v="0"/>
    <n v="36.520000000000003"/>
    <n v="0"/>
    <n v="-36.520000000000003"/>
    <n v="-36.520000000000003"/>
    <n v="-1"/>
    <n v="4.3099999999999996"/>
    <n v="0.83"/>
    <n v="0"/>
    <n v="0"/>
    <s v="PAUSE"/>
    <x v="0"/>
  </r>
  <r>
    <s v="johnaheikkinen@hotmail.com"/>
    <s v="john"/>
    <s v="heikkinen"/>
    <s v="Warren"/>
    <s v="MI"/>
    <n v="3635"/>
    <s v="maxaprofit"/>
    <s v="Campaign_6"/>
    <s v="TikTok Ads"/>
    <s v="2024-01-10"/>
    <n v="600"/>
    <n v="2186"/>
    <n v="92"/>
    <n v="8"/>
    <n v="50.19"/>
    <n v="544.41999999999996"/>
    <n v="494.22999999999996"/>
    <n v="494.22999999999996"/>
    <n v="9.8471807132895002"/>
    <n v="4.21"/>
    <n v="0.55000000000000004"/>
    <n v="6.27"/>
    <n v="8.6956521739130432E-2"/>
    <s v="SCALE"/>
    <x v="0"/>
  </r>
  <r>
    <s v="magallanes@gmail.com"/>
    <s v="elizabeth"/>
    <s v="magallanes"/>
    <s v="Festus"/>
    <s v="MO"/>
    <n v="4700"/>
    <s v="irving's sporting goods"/>
    <s v="Campaign_3"/>
    <s v="TikTok Ads"/>
    <s v="2024-01-31"/>
    <n v="400"/>
    <n v="1835"/>
    <n v="39"/>
    <n v="4"/>
    <n v="18.97"/>
    <n v="288.75"/>
    <n v="269.77999999999997"/>
    <n v="269.77999999999997"/>
    <n v="14.22140221402214"/>
    <n v="2.13"/>
    <n v="0.49"/>
    <n v="4.74"/>
    <n v="0.10256410256410256"/>
    <s v="SCALE"/>
    <x v="2"/>
  </r>
  <r>
    <s v="schild@gmail.com"/>
    <s v="sandra"/>
    <s v="schild"/>
    <s v="Tulsa"/>
    <s v="OK"/>
    <n v="1525"/>
    <s v="pace membership warehouse"/>
    <s v="Campaign_7"/>
    <s v="TikTok Ads"/>
    <s v="2024-01-16"/>
    <n v="300"/>
    <n v="1734"/>
    <n v="67"/>
    <n v="0"/>
    <n v="47.35"/>
    <n v="0"/>
    <n v="-47.35"/>
    <n v="-47.35"/>
    <n v="-1"/>
    <n v="3.86"/>
    <n v="0.71"/>
    <n v="0"/>
    <n v="0"/>
    <s v="PAUSE"/>
    <x v="3"/>
  </r>
  <r>
    <s v="davidjones@gmail.com"/>
    <s v="david"/>
    <s v="jones"/>
    <s v="Las Vegas"/>
    <s v="NV"/>
    <n v="1100"/>
    <s v="rivera property maintenance"/>
    <s v="Campaign_4"/>
    <s v="TikTok Ads"/>
    <s v="2024-01-10"/>
    <n v="200"/>
    <n v="1394"/>
    <n v="51"/>
    <n v="0"/>
    <n v="21.5"/>
    <n v="0"/>
    <n v="-21.5"/>
    <n v="-21.5"/>
    <n v="-1"/>
    <n v="3.66"/>
    <n v="0.42"/>
    <n v="0"/>
    <n v="0"/>
    <s v="PAUSE"/>
    <x v="3"/>
  </r>
  <r>
    <s v="cdowncerea@yahoo.com"/>
    <s v="cleveland"/>
    <s v="downcereaux"/>
    <s v="Corpus Christ"/>
    <s v="TX"/>
    <n v="2498"/>
    <s v="usaa federal savings bank"/>
    <s v="Campaign_9"/>
    <s v="TikTok Ads"/>
    <s v="2024-01-04"/>
    <n v="200"/>
    <n v="2032"/>
    <n v="46"/>
    <n v="0"/>
    <n v="30.6"/>
    <n v="0"/>
    <n v="-30.6"/>
    <n v="-30.6"/>
    <n v="-1"/>
    <n v="2.2599999999999998"/>
    <n v="0.67"/>
    <n v="0"/>
    <n v="0"/>
    <s v="PAUSE"/>
    <x v="3"/>
  </r>
  <r>
    <s v="nsbrown24@yahoo.com"/>
    <s v="neshia"/>
    <s v="brown"/>
    <s v="Austin"/>
    <s v="TX"/>
    <n v="2500"/>
    <s v="riverranchradiology"/>
    <s v="Campaign_9"/>
    <s v="TikTok Ads"/>
    <s v="2024-01-04"/>
    <n v="500"/>
    <n v="933"/>
    <n v="31"/>
    <n v="1"/>
    <n v="14.06"/>
    <n v="57.5"/>
    <n v="43.44"/>
    <n v="43.44"/>
    <n v="3.0896159317211946"/>
    <n v="3.32"/>
    <n v="0.45"/>
    <n v="14.06"/>
    <n v="3.2258064516129031E-2"/>
    <s v="SCALE"/>
    <x v="2"/>
  </r>
  <r>
    <s v="frankgamez@hotmail.com"/>
    <s v="frank"/>
    <s v="gamez"/>
    <s v="Phoenix"/>
    <s v="AZ"/>
    <n v="2000"/>
    <s v="the goose and duck"/>
    <s v="Campaign_9"/>
    <s v="TikTok Ads"/>
    <s v="2024-01-13"/>
    <n v="600"/>
    <n v="2322"/>
    <n v="61"/>
    <n v="0"/>
    <n v="32.590000000000003"/>
    <n v="0"/>
    <n v="-32.590000000000003"/>
    <n v="-32.590000000000003"/>
    <n v="-1"/>
    <n v="2.63"/>
    <n v="0.53"/>
    <n v="0"/>
    <n v="0"/>
    <s v="PAUSE"/>
    <x v="0"/>
  </r>
  <r>
    <s v="danielshicks@gmail.com"/>
    <s v="daniel"/>
    <s v="hicks"/>
    <s v="Roselle"/>
    <s v="NJ"/>
    <n v="2760"/>
    <s v="red owl"/>
    <s v="Campaign_6"/>
    <s v="TikTok Ads"/>
    <s v="2024-01-24"/>
    <n v="200"/>
    <n v="1663"/>
    <n v="58"/>
    <n v="6"/>
    <n v="41.83"/>
    <n v="249.39"/>
    <n v="207.56"/>
    <n v="207.56"/>
    <n v="4.961989003107818"/>
    <n v="3.49"/>
    <n v="0.72"/>
    <n v="6.97"/>
    <n v="0.10344827586206896"/>
    <s v="SCALE"/>
    <x v="3"/>
  </r>
  <r>
    <s v="platinum286@hotmail.com"/>
    <s v="lisa"/>
    <s v="parker"/>
    <s v="Phoenix"/>
    <s v="AZ"/>
    <n v="3200"/>
    <s v="chase bank"/>
    <s v="Campaign_16"/>
    <s v="TikTok Ads"/>
    <s v="2024-01-10"/>
    <n v="1000"/>
    <n v="1983"/>
    <n v="66"/>
    <n v="1"/>
    <n v="36.770000000000003"/>
    <n v="61.75"/>
    <n v="24.979999999999997"/>
    <n v="24.979999999999997"/>
    <n v="0.67935817242317087"/>
    <n v="3.33"/>
    <n v="0.56000000000000005"/>
    <n v="36.770000000000003"/>
    <n v="1.5151515151515152E-2"/>
    <s v="SCALE"/>
    <x v="1"/>
  </r>
  <r>
    <s v="barbarasanchez@gmail.com"/>
    <s v="barbara"/>
    <s v="sanchez"/>
    <s v="Sacramento"/>
    <s v="CA"/>
    <n v="4500"/>
    <s v="cardinal stores"/>
    <s v="Campaign_19"/>
    <s v="TikTok Ads"/>
    <s v="2024-01-11"/>
    <n v="400"/>
    <n v="1059"/>
    <n v="30"/>
    <n v="0"/>
    <n v="14.44"/>
    <n v="0"/>
    <n v="-14.44"/>
    <n v="-14.44"/>
    <n v="-1"/>
    <n v="2.83"/>
    <n v="0.48"/>
    <n v="0"/>
    <n v="0"/>
    <s v="PAUSE"/>
    <x v="2"/>
  </r>
  <r>
    <s v="cindyhedwards@gmail.com"/>
    <s v="cindy"/>
    <s v="edwards"/>
    <s v="Philadelphia"/>
    <s v="PA"/>
    <n v="1621"/>
    <s v="earthworks garden kare"/>
    <s v="Campaign_13"/>
    <s v="TikTok Ads"/>
    <s v="2024-01-12"/>
    <n v="300"/>
    <n v="691"/>
    <n v="18"/>
    <n v="2"/>
    <n v="13.47"/>
    <n v="120.81"/>
    <n v="107.34"/>
    <n v="107.34"/>
    <n v="7.9688195991091311"/>
    <n v="2.6"/>
    <n v="0.75"/>
    <n v="6.74"/>
    <n v="0.1111111111111111"/>
    <s v="SCALE"/>
    <x v="3"/>
  </r>
  <r>
    <s v="susanwyoung@hotmail.com"/>
    <s v="susan"/>
    <s v="young"/>
    <s v="Fullerton"/>
    <s v="CA"/>
    <n v="3900"/>
    <s v="dream home improvements"/>
    <s v="Campaign_18"/>
    <s v="TikTok Ads"/>
    <s v="2024-01-26"/>
    <n v="500"/>
    <n v="596"/>
    <n v="18"/>
    <n v="0"/>
    <n v="13.11"/>
    <n v="0"/>
    <n v="-13.11"/>
    <n v="-13.11"/>
    <n v="-1"/>
    <n v="3.02"/>
    <n v="0.73"/>
    <n v="0"/>
    <n v="0"/>
    <s v="PAUSE"/>
    <x v="2"/>
  </r>
  <r>
    <s v="kugler@yahoo.com"/>
    <s v="janet"/>
    <s v="kugler"/>
    <s v="Houston"/>
    <s v="TX"/>
    <n v="3900"/>
    <s v="l' fish"/>
    <s v="Campaign_7"/>
    <s v="TikTok Ads"/>
    <s v="2024-01-07"/>
    <n v="400"/>
    <n v="723"/>
    <n v="19"/>
    <n v="0"/>
    <n v="13.04"/>
    <n v="0"/>
    <n v="-13.04"/>
    <n v="-13.04"/>
    <n v="-1"/>
    <n v="2.63"/>
    <n v="0.69"/>
    <n v="0"/>
    <n v="0"/>
    <s v="PAUSE"/>
    <x v="2"/>
  </r>
  <r>
    <s v="donniek@gmail.com"/>
    <s v="donnie"/>
    <s v="reese"/>
    <s v="Arcata"/>
    <s v="CA"/>
    <n v="2000"/>
    <s v="giant"/>
    <s v="Campaign_10"/>
    <s v="TikTok Ads"/>
    <s v="2024-01-30"/>
    <n v="800"/>
    <n v="1556"/>
    <n v="25"/>
    <n v="0"/>
    <n v="15.77"/>
    <n v="0"/>
    <n v="-15.77"/>
    <n v="-15.77"/>
    <n v="-1"/>
    <n v="1.61"/>
    <n v="0.63"/>
    <n v="0"/>
    <n v="0"/>
    <s v="PAUSE"/>
    <x v="1"/>
  </r>
  <r>
    <s v="billyfarmer@hotmail.com"/>
    <s v="billy"/>
    <s v="farmer"/>
    <s v="Fairfield"/>
    <s v="CA"/>
    <n v="1300"/>
    <s v="waves music"/>
    <s v="Campaign_4"/>
    <s v="TikTok Ads"/>
    <s v="2024-01-21"/>
    <n v="700"/>
    <n v="2459"/>
    <n v="53"/>
    <n v="2"/>
    <n v="23.9"/>
    <n v="95.78"/>
    <n v="71.88"/>
    <n v="71.88"/>
    <n v="3.0075313807531381"/>
    <n v="2.16"/>
    <n v="0.45"/>
    <n v="11.95"/>
    <n v="3.7735849056603772E-2"/>
    <s v="SCALE"/>
    <x v="0"/>
  </r>
  <r>
    <s v="catherinejolson@hotmail.com"/>
    <s v="catherine"/>
    <s v="olson"/>
    <s v="dallas"/>
    <s v="TX"/>
    <n v="2250"/>
    <s v="custom lawn service"/>
    <s v="Campaign_7"/>
    <s v="TikTok Ads"/>
    <s v="2024-01-31"/>
    <n v="400"/>
    <n v="665"/>
    <n v="24"/>
    <n v="0"/>
    <n v="15.09"/>
    <n v="0"/>
    <n v="-15.09"/>
    <n v="-15.09"/>
    <n v="-1"/>
    <n v="3.61"/>
    <n v="0.63"/>
    <n v="0"/>
    <n v="0"/>
    <s v="PAUSE"/>
    <x v="2"/>
  </r>
  <r>
    <s v="desper58@gmail.com"/>
    <s v="jamie"/>
    <s v="dana"/>
    <s v="Sacramento"/>
    <s v="CA"/>
    <n v="2000"/>
    <s v="matrix architectural service"/>
    <s v="Campaign_2"/>
    <s v="TikTok Ads"/>
    <s v="2024-01-11"/>
    <n v="700"/>
    <n v="1672"/>
    <n v="25"/>
    <n v="0"/>
    <n v="17.190000000000001"/>
    <n v="0"/>
    <n v="-17.190000000000001"/>
    <n v="-17.190000000000001"/>
    <n v="-1"/>
    <n v="1.5"/>
    <n v="0.69"/>
    <n v="0"/>
    <n v="0"/>
    <s v="PAUSE"/>
    <x v="0"/>
  </r>
  <r>
    <s v="barbarawells@gmail.com"/>
    <s v="barbara"/>
    <s v="wells"/>
    <s v="Terre Haute"/>
    <s v="IN"/>
    <n v="3900"/>
    <s v="big a auto parts"/>
    <s v="Campaign_14"/>
    <s v="TikTok Ads"/>
    <s v="2024-01-24"/>
    <n v="500"/>
    <n v="1323"/>
    <n v="54"/>
    <n v="2"/>
    <n v="29.84"/>
    <n v="148.41999999999999"/>
    <n v="118.57999999999998"/>
    <n v="118.57999999999998"/>
    <n v="3.973860589812332"/>
    <n v="4.08"/>
    <n v="0.55000000000000004"/>
    <n v="14.92"/>
    <n v="3.7037037037037035E-2"/>
    <s v="SCALE"/>
    <x v="2"/>
  </r>
  <r>
    <s v="ismaelbass@hotmail.com"/>
    <s v="ismael"/>
    <s v="bass"/>
    <s v="San Francisco"/>
    <s v="CA"/>
    <n v="4900"/>
    <s v="indiewealth"/>
    <s v="Campaign_2"/>
    <s v="TikTok Ads"/>
    <s v="2024-01-08"/>
    <n v="700"/>
    <n v="2480"/>
    <n v="51"/>
    <n v="0"/>
    <n v="22.98"/>
    <n v="0"/>
    <n v="-22.98"/>
    <n v="-22.98"/>
    <n v="-1"/>
    <n v="2.06"/>
    <n v="0.45"/>
    <n v="0"/>
    <n v="0"/>
    <s v="PAUSE"/>
    <x v="0"/>
  </r>
  <r>
    <s v="steventjordan@hotmail.com"/>
    <s v="steven"/>
    <s v="jordan"/>
    <s v="Middletown"/>
    <s v="NJ"/>
    <n v="2800"/>
    <s v="crazy tiger"/>
    <s v="Campaign_13"/>
    <s v="TikTok Ads"/>
    <s v="2024-01-29"/>
    <n v="400"/>
    <n v="1475"/>
    <n v="41"/>
    <n v="1"/>
    <n v="27.04"/>
    <n v="60.51"/>
    <n v="33.47"/>
    <n v="33.47"/>
    <n v="1.2377958579881656"/>
    <n v="2.78"/>
    <n v="0.66"/>
    <n v="27.04"/>
    <n v="2.4390243902439025E-2"/>
    <s v="SCALE"/>
    <x v="2"/>
  </r>
  <r>
    <s v="ragamufn7737@bellsouth.net"/>
    <s v="judy"/>
    <s v="maxwell"/>
    <s v="Antioch"/>
    <s v="TN"/>
    <n v="2816"/>
    <s v="walmart"/>
    <s v="Campaign_1"/>
    <s v="TikTok Ads"/>
    <s v="2024-01-02"/>
    <n v="200"/>
    <n v="1500"/>
    <n v="25"/>
    <n v="2"/>
    <n v="11.96"/>
    <n v="143.91"/>
    <n v="131.94999999999999"/>
    <n v="131.94999999999999"/>
    <n v="11.032608695652172"/>
    <n v="1.67"/>
    <n v="0.48"/>
    <n v="5.98"/>
    <n v="0.08"/>
    <s v="SCALE"/>
    <x v="3"/>
  </r>
  <r>
    <s v="ladysaint12@aol.com"/>
    <s v="tomesha"/>
    <s v="flow"/>
    <s v="Raleigh"/>
    <s v="NC"/>
    <n v="2000"/>
    <s v="kmgholdingsinc"/>
    <s v="Campaign_8"/>
    <s v="TikTok Ads"/>
    <s v="2024-01-15"/>
    <n v="300"/>
    <n v="2150"/>
    <n v="63"/>
    <n v="0"/>
    <n v="31.26"/>
    <n v="0"/>
    <n v="-31.26"/>
    <n v="-31.26"/>
    <n v="-1"/>
    <n v="2.93"/>
    <n v="0.5"/>
    <n v="0"/>
    <n v="0"/>
    <s v="PAUSE"/>
    <x v="3"/>
  </r>
  <r>
    <s v="robertjsmith@gmail.com"/>
    <s v="robert"/>
    <s v="smith"/>
    <s v="Ashburn"/>
    <s v="VA"/>
    <n v="1649"/>
    <s v="acuserv"/>
    <s v="Campaign_6"/>
    <s v="TikTok Ads"/>
    <s v="2024-01-18"/>
    <n v="1000"/>
    <n v="1905"/>
    <n v="31"/>
    <n v="0"/>
    <n v="17.600000000000001"/>
    <n v="0"/>
    <n v="-17.600000000000001"/>
    <n v="-17.600000000000001"/>
    <n v="-1"/>
    <n v="1.63"/>
    <n v="0.56999999999999995"/>
    <n v="0"/>
    <n v="0"/>
    <s v="PAUSE"/>
    <x v="1"/>
  </r>
  <r>
    <s v="roz1121@hotmail.com"/>
    <s v="roslyn"/>
    <s v="hearne"/>
    <s v="Hempstead"/>
    <s v="TX"/>
    <n v="8667"/>
    <s v="prairie view aampm univ"/>
    <s v="Campaign_19"/>
    <s v="TikTok Ads"/>
    <s v="2024-01-28"/>
    <n v="200"/>
    <n v="1762"/>
    <n v="48"/>
    <n v="1"/>
    <n v="19.440000000000001"/>
    <n v="65.14"/>
    <n v="45.7"/>
    <n v="45.7"/>
    <n v="2.3508230452674899"/>
    <n v="2.72"/>
    <n v="0.4"/>
    <n v="19.440000000000001"/>
    <n v="2.0833333333333332E-2"/>
    <s v="SCALE"/>
    <x v="3"/>
  </r>
  <r>
    <s v="randolph_jess@hotmail.com"/>
    <s v="jessica"/>
    <s v="randolph"/>
    <s v="Ramona"/>
    <s v="CA"/>
    <n v="3000"/>
    <s v="sycuan casino"/>
    <s v="Campaign_12"/>
    <s v="TikTok Ads"/>
    <s v="2024-01-26"/>
    <n v="200"/>
    <n v="1242"/>
    <n v="32"/>
    <n v="0"/>
    <n v="26.5"/>
    <n v="0"/>
    <n v="-26.5"/>
    <n v="-26.5"/>
    <n v="-1"/>
    <n v="2.58"/>
    <n v="0.83"/>
    <n v="0"/>
    <n v="0"/>
    <s v="PAUSE"/>
    <x v="3"/>
  </r>
  <r>
    <s v="ldc120@yahoo.com"/>
    <s v="lamarr"/>
    <s v="coleman"/>
    <s v="Ridgeland"/>
    <s v="MS"/>
    <n v="2000"/>
    <s v="alcohol services center"/>
    <s v="Campaign_3"/>
    <s v="TikTok Ads"/>
    <s v="2024-01-12"/>
    <n v="1000"/>
    <n v="1794"/>
    <n v="74"/>
    <n v="7"/>
    <n v="62.63"/>
    <n v="493.87"/>
    <n v="431.24"/>
    <n v="431.24"/>
    <n v="6.8855181223056041"/>
    <n v="4.12"/>
    <n v="0.85"/>
    <n v="8.9499999999999993"/>
    <n v="9.45945945945946E-2"/>
    <s v="SCALE"/>
    <x v="1"/>
  </r>
  <r>
    <s v="darlar@hotmail.com"/>
    <s v="darla"/>
    <s v="martin"/>
    <s v="San Jose"/>
    <s v="CA"/>
    <n v="1500"/>
    <s v="optitek"/>
    <s v="Campaign_1"/>
    <s v="TikTok Ads"/>
    <s v="2024-01-11"/>
    <n v="800"/>
    <n v="1959"/>
    <n v="68"/>
    <n v="8"/>
    <n v="51.74"/>
    <n v="484.73"/>
    <n v="432.99"/>
    <n v="432.99"/>
    <n v="8.3685736374178585"/>
    <n v="3.47"/>
    <n v="0.76"/>
    <n v="6.47"/>
    <n v="0.11764705882352941"/>
    <s v="SCALE"/>
    <x v="1"/>
  </r>
  <r>
    <s v="constantina1@aol.com"/>
    <s v="constantin"/>
    <s v="mciver"/>
    <s v="Sanford"/>
    <s v="NC"/>
    <n v="1792"/>
    <s v="state employees credit union"/>
    <s v="Campaign_14"/>
    <s v="TikTok Ads"/>
    <s v="2024-01-07"/>
    <n v="1000"/>
    <n v="2121"/>
    <n v="55"/>
    <n v="0"/>
    <n v="22.84"/>
    <n v="0"/>
    <n v="-22.84"/>
    <n v="-22.84"/>
    <n v="-1"/>
    <n v="2.59"/>
    <n v="0.42"/>
    <n v="0"/>
    <n v="0"/>
    <s v="PAUSE"/>
    <x v="1"/>
  </r>
  <r>
    <s v="lindseydanderson@yahoo.com"/>
    <s v="lindsey"/>
    <s v="anderson"/>
    <s v="Arvada"/>
    <s v="CO"/>
    <n v="4100"/>
    <s v="kenny rogers roasters"/>
    <s v="Campaign_19"/>
    <s v="TikTok Ads"/>
    <s v="2024-01-03"/>
    <n v="200"/>
    <n v="897"/>
    <n v="29"/>
    <n v="0"/>
    <n v="20.73"/>
    <n v="0"/>
    <n v="-20.73"/>
    <n v="-20.73"/>
    <n v="-1"/>
    <n v="3.23"/>
    <n v="0.71"/>
    <n v="0"/>
    <n v="0"/>
    <s v="PAUSE"/>
    <x v="3"/>
  </r>
  <r>
    <s v="c_a_johnsomn@msn.com"/>
    <s v="cynthia"/>
    <s v="johnson"/>
    <s v="Anaheim"/>
    <s v="CA"/>
    <n v="1733"/>
    <s v="bank of america  n a"/>
    <s v="Campaign_8"/>
    <s v="TikTok Ads"/>
    <s v="2024-01-29"/>
    <n v="100"/>
    <n v="875"/>
    <n v="25"/>
    <n v="0"/>
    <n v="11.02"/>
    <n v="0"/>
    <n v="-11.02"/>
    <n v="-11.02"/>
    <n v="-1"/>
    <n v="2.86"/>
    <n v="0.44"/>
    <n v="0"/>
    <n v="0"/>
    <s v="PAUSE"/>
    <x v="3"/>
  </r>
  <r>
    <s v="antonio_williams292002@yahoo.com"/>
    <s v="antonio"/>
    <s v="williams"/>
    <s v="Chicago"/>
    <s v="IL"/>
    <n v="1535"/>
    <s v="kindred hospital"/>
    <s v="Campaign_17"/>
    <s v="TikTok Ads"/>
    <s v="2024-01-15"/>
    <n v="600"/>
    <n v="1985"/>
    <n v="69"/>
    <n v="0"/>
    <n v="47.19"/>
    <n v="0"/>
    <n v="-47.19"/>
    <n v="-47.19"/>
    <n v="-1"/>
    <n v="3.48"/>
    <n v="0.68"/>
    <n v="0"/>
    <n v="0"/>
    <s v="PAUSE"/>
    <x v="0"/>
  </r>
  <r>
    <s v="haroldgsanchez@gmail.com"/>
    <s v="harold"/>
    <s v="sanchez"/>
    <s v="Toms River"/>
    <s v="NJ"/>
    <n v="4199"/>
    <s v="balanced fortune"/>
    <s v="Campaign_10"/>
    <s v="TikTok Ads"/>
    <s v="2024-01-22"/>
    <n v="200"/>
    <n v="629"/>
    <n v="22"/>
    <n v="0"/>
    <n v="12.12"/>
    <n v="0"/>
    <n v="-12.12"/>
    <n v="-12.12"/>
    <n v="-1"/>
    <n v="3.5"/>
    <n v="0.55000000000000004"/>
    <n v="0"/>
    <n v="0"/>
    <s v="PAUSE"/>
    <x v="3"/>
  </r>
  <r>
    <s v="hanselwilliams@gmail.com"/>
    <s v="hansel"/>
    <s v="williams"/>
    <s v="Chicago"/>
    <s v="IL"/>
    <n v="2500"/>
    <s v="na"/>
    <s v="Campaign_4"/>
    <s v="TikTok Ads"/>
    <s v="2024-01-07"/>
    <n v="1000"/>
    <n v="2313"/>
    <n v="90"/>
    <n v="0"/>
    <n v="45.42"/>
    <n v="0"/>
    <n v="-45.42"/>
    <n v="-45.42"/>
    <n v="-1"/>
    <n v="3.89"/>
    <n v="0.5"/>
    <n v="0"/>
    <n v="0"/>
    <s v="PAUSE"/>
    <x v="1"/>
  </r>
  <r>
    <s v="sandraheise@gmail.com"/>
    <s v="sandra"/>
    <s v="heise"/>
    <s v="Sanger"/>
    <s v="CA"/>
    <n v="3300"/>
    <s v="widdmann"/>
    <s v="Campaign_20"/>
    <s v="TikTok Ads"/>
    <s v="2024-01-10"/>
    <n v="200"/>
    <n v="2267"/>
    <n v="55"/>
    <n v="0"/>
    <n v="33.130000000000003"/>
    <n v="0"/>
    <n v="-33.130000000000003"/>
    <n v="-33.130000000000003"/>
    <n v="-1"/>
    <n v="2.4300000000000002"/>
    <n v="0.6"/>
    <n v="0"/>
    <n v="0"/>
    <s v="PAUSE"/>
    <x v="3"/>
  </r>
  <r>
    <s v="johnsirby@gmail.com"/>
    <s v="john"/>
    <s v="irby"/>
    <s v="Virginia Beac"/>
    <s v="VA"/>
    <n v="5000"/>
    <s v="gold medal"/>
    <s v="Campaign_20"/>
    <s v="TikTok Ads"/>
    <s v="2024-01-10"/>
    <n v="800"/>
    <n v="861"/>
    <n v="26"/>
    <n v="0"/>
    <n v="15.47"/>
    <n v="0"/>
    <n v="-15.47"/>
    <n v="-15.47"/>
    <n v="-1"/>
    <n v="3.02"/>
    <n v="0.6"/>
    <n v="0"/>
    <n v="0"/>
    <s v="PAUSE"/>
    <x v="1"/>
  </r>
  <r>
    <s v="kimberlyeasterling@gmail.com"/>
    <s v="kimberly"/>
    <s v="easterling"/>
    <s v="Florence"/>
    <s v="AL"/>
    <n v="4400"/>
    <s v="sunflower market"/>
    <s v="Campaign_17"/>
    <s v="TikTok Ads"/>
    <s v="2024-01-17"/>
    <n v="400"/>
    <n v="2062"/>
    <n v="69"/>
    <n v="5"/>
    <n v="43.52"/>
    <n v="191.23"/>
    <n v="147.70999999999998"/>
    <n v="147.70999999999998"/>
    <n v="3.3940716911764697"/>
    <n v="3.35"/>
    <n v="0.63"/>
    <n v="8.6999999999999993"/>
    <n v="7.2463768115942032E-2"/>
    <s v="SCALE"/>
    <x v="2"/>
  </r>
  <r>
    <s v="polishgirl1990@yahoo.com"/>
    <s v="brittney"/>
    <s v="costick"/>
    <s v="Levittown"/>
    <s v="PA"/>
    <n v="1976"/>
    <s v="fielddiagnostics"/>
    <s v="Campaign_20"/>
    <s v="TikTok Ads"/>
    <s v="2024-01-20"/>
    <n v="1000"/>
    <n v="668"/>
    <n v="17"/>
    <n v="0"/>
    <n v="12.34"/>
    <n v="0"/>
    <n v="-12.34"/>
    <n v="-12.34"/>
    <n v="-1"/>
    <n v="2.54"/>
    <n v="0.73"/>
    <n v="0"/>
    <n v="0"/>
    <s v="PAUSE"/>
    <x v="1"/>
  </r>
  <r>
    <s v="sheenatclausen@hotmail.com"/>
    <s v="sheena"/>
    <s v="clausen"/>
    <s v="Chicago"/>
    <s v="IL"/>
    <n v="1649"/>
    <s v="muscle factory"/>
    <s v="Campaign_1"/>
    <s v="TikTok Ads"/>
    <s v="2024-01-05"/>
    <n v="400"/>
    <n v="928"/>
    <n v="19"/>
    <n v="1"/>
    <n v="12.28"/>
    <n v="67.849999999999994"/>
    <n v="55.569999999999993"/>
    <n v="55.569999999999993"/>
    <n v="4.5252442996742666"/>
    <n v="2.0499999999999998"/>
    <n v="0.65"/>
    <n v="12.28"/>
    <n v="5.2631578947368418E-2"/>
    <s v="SCALE"/>
    <x v="2"/>
  </r>
  <r>
    <s v="cstewart1191@gmail.com"/>
    <s v="charles"/>
    <s v="labarre"/>
    <s v="Poplar Bluff"/>
    <s v="MO"/>
    <n v="3900"/>
    <s v="poplar bluff regional"/>
    <s v="Campaign_9"/>
    <s v="TikTok Ads"/>
    <s v="2024-01-27"/>
    <n v="700"/>
    <n v="683"/>
    <n v="25"/>
    <n v="0"/>
    <n v="10.34"/>
    <n v="0"/>
    <n v="-10.34"/>
    <n v="-10.34"/>
    <n v="-1"/>
    <n v="3.66"/>
    <n v="0.41"/>
    <n v="0"/>
    <n v="0"/>
    <s v="PAUSE"/>
    <x v="0"/>
  </r>
  <r>
    <s v="ajs72009@gmail.com"/>
    <s v="jessica"/>
    <s v="nieves"/>
    <s v="Miami"/>
    <s v="FL"/>
    <n v="1300"/>
    <s v="pcbo"/>
    <s v="Campaign_2"/>
    <s v="TikTok Ads"/>
    <s v="2024-01-04"/>
    <n v="300"/>
    <n v="683"/>
    <n v="28"/>
    <n v="0"/>
    <n v="14.32"/>
    <n v="0"/>
    <n v="-14.32"/>
    <n v="-14.32"/>
    <n v="-1"/>
    <n v="4.0999999999999996"/>
    <n v="0.51"/>
    <n v="0"/>
    <n v="0"/>
    <s v="PAUSE"/>
    <x v="3"/>
  </r>
  <r>
    <s v="chase92907@hotmail.com"/>
    <s v="penny"/>
    <s v="yauger"/>
    <s v="Lemont Furnac"/>
    <s v="PA"/>
    <n v="4700"/>
    <s v="uniontown newspapers"/>
    <s v="Campaign_13"/>
    <s v="TikTok Ads"/>
    <s v="2024-01-03"/>
    <n v="100"/>
    <n v="961"/>
    <n v="33"/>
    <n v="1"/>
    <n v="14.72"/>
    <n v="73.53"/>
    <n v="58.81"/>
    <n v="58.81"/>
    <n v="3.9952445652173911"/>
    <n v="3.43"/>
    <n v="0.45"/>
    <n v="14.72"/>
    <n v="3.0303030303030304E-2"/>
    <s v="SCALE"/>
    <x v="3"/>
  </r>
  <r>
    <s v="dorisoden@gmail.com"/>
    <s v="doris"/>
    <s v="oden"/>
    <s v="Agoura Hills"/>
    <s v="CA"/>
    <n v="3000"/>
    <s v="omni tech solutions"/>
    <s v="Campaign_3"/>
    <s v="TikTok Ads"/>
    <s v="2024-01-08"/>
    <n v="700"/>
    <n v="509"/>
    <n v="12"/>
    <n v="0"/>
    <n v="8.27"/>
    <n v="0"/>
    <n v="-8.27"/>
    <n v="-8.27"/>
    <n v="-1"/>
    <n v="2.36"/>
    <n v="0.69"/>
    <n v="0"/>
    <n v="0"/>
    <s v="PAUSE"/>
    <x v="0"/>
  </r>
  <r>
    <s v="emmat@yahoo.com"/>
    <s v="emma"/>
    <s v="cummins"/>
    <s v="Stone Mountai"/>
    <s v="GA"/>
    <n v="4000"/>
    <s v="realty depot"/>
    <s v="Campaign_17"/>
    <s v="TikTok Ads"/>
    <s v="2024-01-08"/>
    <n v="800"/>
    <n v="1791"/>
    <n v="30"/>
    <n v="2"/>
    <n v="23.56"/>
    <n v="100.63"/>
    <n v="77.069999999999993"/>
    <n v="77.069999999999993"/>
    <n v="3.2712224108658741"/>
    <n v="1.68"/>
    <n v="0.79"/>
    <n v="11.78"/>
    <n v="6.6666666666666666E-2"/>
    <s v="SCALE"/>
    <x v="1"/>
  </r>
  <r>
    <s v="stanleykey@gmail.com"/>
    <s v="stanley"/>
    <s v="key"/>
    <s v="Pompano Beach"/>
    <s v="FL"/>
    <n v="1848"/>
    <s v="mr. d's iga"/>
    <s v="Campaign_8"/>
    <s v="TikTok Ads"/>
    <s v="2024-01-06"/>
    <n v="300"/>
    <n v="2481"/>
    <n v="86"/>
    <n v="2"/>
    <n v="60.35"/>
    <n v="107.61"/>
    <n v="47.26"/>
    <n v="47.26"/>
    <n v="0.78309859154929573"/>
    <n v="3.47"/>
    <n v="0.7"/>
    <n v="30.18"/>
    <n v="2.3255813953488372E-2"/>
    <s v="SCALE"/>
    <x v="3"/>
  </r>
  <r>
    <s v="lorenep@live.com"/>
    <s v="lorene"/>
    <s v="reilly"/>
    <s v="Bowling Green"/>
    <s v="KY"/>
    <n v="1400"/>
    <s v="square circle"/>
    <s v="Campaign_9"/>
    <s v="TikTok Ads"/>
    <s v="2024-01-14"/>
    <n v="100"/>
    <n v="2222"/>
    <n v="72"/>
    <n v="2"/>
    <n v="51.03"/>
    <n v="84.14"/>
    <n v="33.11"/>
    <n v="33.11"/>
    <n v="0.64883401920438954"/>
    <n v="3.24"/>
    <n v="0.71"/>
    <n v="25.52"/>
    <n v="2.7777777777777776E-2"/>
    <s v="SCALE"/>
    <x v="3"/>
  </r>
  <r>
    <s v="robertburnett@gmail.com"/>
    <s v="robert"/>
    <s v="burnett"/>
    <s v="Peoria"/>
    <s v="IL"/>
    <n v="2498"/>
    <s v="allied radio"/>
    <s v="Campaign_2"/>
    <s v="TikTok Ads"/>
    <s v="2024-01-02"/>
    <n v="300"/>
    <n v="1383"/>
    <n v="41"/>
    <n v="0"/>
    <n v="27.32"/>
    <n v="0"/>
    <n v="-27.32"/>
    <n v="-27.32"/>
    <n v="-1"/>
    <n v="2.96"/>
    <n v="0.67"/>
    <n v="0"/>
    <n v="0"/>
    <s v="PAUSE"/>
    <x v="3"/>
  </r>
  <r>
    <s v="quitethalady17@gmail.com"/>
    <s v="amber"/>
    <s v="thomas"/>
    <s v="Richton Park"/>
    <s v="IL"/>
    <n v="4600"/>
    <s v="united airlines"/>
    <s v="Campaign_2"/>
    <s v="TikTok Ads"/>
    <s v="2024-01-04"/>
    <n v="600"/>
    <n v="2441"/>
    <n v="88"/>
    <n v="8"/>
    <n v="59.46"/>
    <n v="413.87"/>
    <n v="354.41"/>
    <n v="354.41"/>
    <n v="5.9604776320215276"/>
    <n v="3.61"/>
    <n v="0.68"/>
    <n v="7.43"/>
    <n v="9.0909090909090912E-2"/>
    <s v="SCALE"/>
    <x v="0"/>
  </r>
  <r>
    <s v="michaeltennant@gmail.com"/>
    <s v="michael"/>
    <s v="tennant"/>
    <s v="Edison"/>
    <s v="NJ"/>
    <n v="3519"/>
    <s v="friendly interior design"/>
    <s v="Campaign_13"/>
    <s v="TikTok Ads"/>
    <s v="2024-01-03"/>
    <n v="800"/>
    <n v="1748"/>
    <n v="73"/>
    <n v="2"/>
    <n v="38.81"/>
    <n v="94.98"/>
    <n v="56.17"/>
    <n v="56.17"/>
    <n v="1.4473073950012882"/>
    <n v="4.18"/>
    <n v="0.53"/>
    <n v="19.399999999999999"/>
    <n v="2.7397260273972601E-2"/>
    <s v="SCALE"/>
    <x v="1"/>
  </r>
  <r>
    <s v="sharontchapman@gmail.com"/>
    <s v="sharon"/>
    <s v="chapman"/>
    <s v="Sacramento"/>
    <s v="CA"/>
    <n v="4693"/>
    <s v="star interior design"/>
    <s v="Campaign_18"/>
    <s v="TikTok Ads"/>
    <s v="2024-01-16"/>
    <n v="300"/>
    <n v="1151"/>
    <n v="43"/>
    <n v="0"/>
    <n v="29.7"/>
    <n v="0"/>
    <n v="-29.7"/>
    <n v="-29.7"/>
    <n v="-1"/>
    <n v="3.74"/>
    <n v="0.69"/>
    <n v="0"/>
    <n v="0"/>
    <s v="PAUSE"/>
    <x v="3"/>
  </r>
  <r>
    <s v="pheniciawilliams@gmail.com"/>
    <s v="phenicia"/>
    <s v="williams"/>
    <s v="Justice"/>
    <s v="IL"/>
    <n v="4700"/>
    <s v="target corp"/>
    <s v="Campaign_16"/>
    <s v="TikTok Ads"/>
    <s v="2024-01-24"/>
    <n v="1000"/>
    <n v="940"/>
    <n v="25"/>
    <n v="1"/>
    <n v="18.02"/>
    <n v="41.16"/>
    <n v="23.139999999999997"/>
    <n v="23.139999999999997"/>
    <n v="1.2841287458379578"/>
    <n v="2.66"/>
    <n v="0.72"/>
    <n v="18.02"/>
    <n v="0.04"/>
    <s v="SCALE"/>
    <x v="1"/>
  </r>
  <r>
    <s v="ralphmcfall@hotmail.com"/>
    <s v="ralph"/>
    <s v="mcfall"/>
    <s v="Success"/>
    <s v="MO"/>
    <n v="1535"/>
    <s v="home quarters warehouse"/>
    <s v="Campaign_5"/>
    <s v="TikTok Ads"/>
    <s v="2024-01-07"/>
    <n v="700"/>
    <n v="1480"/>
    <n v="38"/>
    <n v="3"/>
    <n v="28.9"/>
    <n v="159.66999999999999"/>
    <n v="130.76999999999998"/>
    <n v="130.76999999999998"/>
    <n v="4.5249134948096881"/>
    <n v="2.57"/>
    <n v="0.76"/>
    <n v="9.6300000000000008"/>
    <n v="7.8947368421052627E-2"/>
    <s v="SCALE"/>
    <x v="0"/>
  </r>
  <r>
    <s v="traviesosm@hotmail.com"/>
    <s v="helia"/>
    <s v="martinez"/>
    <s v="San Diego"/>
    <s v="CA"/>
    <n v="1350"/>
    <s v="ymca"/>
    <s v="Campaign_3"/>
    <s v="TikTok Ads"/>
    <s v="2024-01-14"/>
    <n v="700"/>
    <n v="762"/>
    <n v="15"/>
    <n v="0"/>
    <n v="7.59"/>
    <n v="0"/>
    <n v="-7.59"/>
    <n v="-7.59"/>
    <n v="-1"/>
    <n v="1.97"/>
    <n v="0.51"/>
    <n v="0"/>
    <n v="0"/>
    <s v="PAUSE"/>
    <x v="0"/>
  </r>
  <r>
    <s v="foung1947@hotmail.com"/>
    <s v="michael"/>
    <s v="wilkes"/>
    <s v="Springfield"/>
    <s v="IL"/>
    <n v="1116"/>
    <s v="megatronic"/>
    <s v="Campaign_20"/>
    <s v="TikTok Ads"/>
    <s v="2024-01-09"/>
    <n v="600"/>
    <n v="1503"/>
    <n v="62"/>
    <n v="1"/>
    <n v="35.409999999999997"/>
    <n v="53.65"/>
    <n v="18.240000000000002"/>
    <n v="18.240000000000002"/>
    <n v="0.51510872634848925"/>
    <n v="4.13"/>
    <n v="0.56999999999999995"/>
    <n v="35.409999999999997"/>
    <n v="1.6129032258064516E-2"/>
    <s v="SCALE"/>
    <x v="0"/>
  </r>
  <r>
    <s v="shelia_reid67@yahoo.com"/>
    <s v="sheila"/>
    <s v="reid"/>
    <s v="Gastonia"/>
    <s v="NC"/>
    <n v="2026"/>
    <s v="american efird"/>
    <s v="Campaign_18"/>
    <s v="TikTok Ads"/>
    <s v="2024-01-09"/>
    <n v="800"/>
    <n v="901"/>
    <n v="28"/>
    <n v="2"/>
    <n v="22.04"/>
    <n v="109.25"/>
    <n v="87.210000000000008"/>
    <n v="87.210000000000008"/>
    <n v="3.9568965517241383"/>
    <n v="3.11"/>
    <n v="0.79"/>
    <n v="11.02"/>
    <n v="7.1428571428571425E-2"/>
    <s v="SCALE"/>
    <x v="1"/>
  </r>
  <r>
    <s v="ultvid1@aol.com"/>
    <s v="kimberly"/>
    <s v="bush"/>
    <s v="Gretna"/>
    <s v="LA"/>
    <n v="1700"/>
    <s v="bayou real estate"/>
    <s v="Campaign_13"/>
    <s v="TikTok Ads"/>
    <s v="2024-01-21"/>
    <n v="600"/>
    <n v="2059"/>
    <n v="48"/>
    <n v="0"/>
    <n v="34.47"/>
    <n v="0"/>
    <n v="-34.47"/>
    <n v="-34.47"/>
    <n v="-1"/>
    <n v="2.33"/>
    <n v="0.72"/>
    <n v="0"/>
    <n v="0"/>
    <s v="PAUSE"/>
    <x v="0"/>
  </r>
  <r>
    <s v="nastyhellokitty@yahoo.com"/>
    <s v="jo"/>
    <s v="dawson"/>
    <s v="Haines City"/>
    <s v="FL"/>
    <n v="1300"/>
    <s v="walmart"/>
    <s v="Campaign_2"/>
    <s v="TikTok Ads"/>
    <s v="2024-01-12"/>
    <n v="300"/>
    <n v="2210"/>
    <n v="92"/>
    <n v="4"/>
    <n v="57.35"/>
    <n v="156.9"/>
    <n v="99.550000000000011"/>
    <n v="99.550000000000011"/>
    <n v="1.7358326068003489"/>
    <n v="4.16"/>
    <n v="0.62"/>
    <n v="14.34"/>
    <n v="4.3478260869565216E-2"/>
    <s v="SCALE"/>
    <x v="3"/>
  </r>
  <r>
    <s v="tshears@cox.net"/>
    <s v="tonya shea"/>
    <s v="shears"/>
    <s v="Williamsburg"/>
    <s v="VA"/>
    <n v="1500"/>
    <s v="eastern state hos pital"/>
    <s v="Campaign_19"/>
    <s v="TikTok Ads"/>
    <s v="2024-01-05"/>
    <n v="400"/>
    <n v="1223"/>
    <n v="49"/>
    <n v="1"/>
    <n v="28.07"/>
    <n v="48.41"/>
    <n v="20.339999999999996"/>
    <n v="20.339999999999996"/>
    <n v="0.7246170288564302"/>
    <n v="4.01"/>
    <n v="0.56999999999999995"/>
    <n v="28.07"/>
    <n v="2.0408163265306121E-2"/>
    <s v="SCALE"/>
    <x v="2"/>
  </r>
  <r>
    <s v="c.summers1976@hotmail.com"/>
    <s v="cynthia"/>
    <s v="wyche"/>
    <s v="Philadelphia"/>
    <s v="PA"/>
    <n v="2136"/>
    <s v="kohls"/>
    <s v="Campaign_16"/>
    <s v="TikTok Ads"/>
    <s v="2024-01-17"/>
    <n v="500"/>
    <n v="2069"/>
    <n v="62"/>
    <n v="2"/>
    <n v="46.52"/>
    <n v="133.1"/>
    <n v="86.579999999999984"/>
    <n v="86.579999999999984"/>
    <n v="1.8611349957007735"/>
    <n v="3"/>
    <n v="0.75"/>
    <n v="23.26"/>
    <n v="3.2258064516129031E-2"/>
    <s v="SCALE"/>
    <x v="2"/>
  </r>
  <r>
    <s v="carncan2@aol.com"/>
    <s v="candance"/>
    <s v="serna"/>
    <s v="Yucaipa"/>
    <s v="CA"/>
    <n v="1600"/>
    <s v="soc security"/>
    <s v="Campaign_12"/>
    <s v="TikTok Ads"/>
    <s v="2024-01-24"/>
    <n v="100"/>
    <n v="1763"/>
    <n v="32"/>
    <n v="0"/>
    <n v="22.96"/>
    <n v="0"/>
    <n v="-22.96"/>
    <n v="-22.96"/>
    <n v="-1"/>
    <n v="1.82"/>
    <n v="0.72"/>
    <n v="0"/>
    <n v="0"/>
    <s v="PAUSE"/>
    <x v="3"/>
  </r>
  <r>
    <s v="brooklyn111005@gmail.com"/>
    <s v="christine"/>
    <s v="sorrells"/>
    <s v="Cincinnati"/>
    <s v="OH"/>
    <n v="1100"/>
    <s v="the first natl bank"/>
    <s v="Campaign_20"/>
    <s v="TikTok Ads"/>
    <s v="2024-01-12"/>
    <n v="100"/>
    <n v="1761"/>
    <n v="59"/>
    <n v="0"/>
    <n v="41.22"/>
    <n v="0"/>
    <n v="-41.22"/>
    <n v="-41.22"/>
    <n v="-1"/>
    <n v="3.35"/>
    <n v="0.7"/>
    <n v="0"/>
    <n v="0"/>
    <s v="PAUSE"/>
    <x v="3"/>
  </r>
  <r>
    <s v="clarencepjackson@hotmail.com"/>
    <s v="clarence"/>
    <s v="jackson"/>
    <s v="Summit Argo"/>
    <s v="IL"/>
    <n v="2250"/>
    <s v="cavages"/>
    <s v="Campaign_9"/>
    <s v="TikTok Ads"/>
    <s v="2024-01-11"/>
    <n v="200"/>
    <n v="594"/>
    <n v="9"/>
    <n v="0"/>
    <n v="6.78"/>
    <n v="0"/>
    <n v="-6.78"/>
    <n v="-6.78"/>
    <n v="-1"/>
    <n v="1.52"/>
    <n v="0.75"/>
    <n v="0"/>
    <n v="0"/>
    <s v="PAUSE"/>
    <x v="3"/>
  </r>
  <r>
    <s v="buela06@yahoo.com"/>
    <s v="celia"/>
    <s v="urias"/>
    <s v="Odessa"/>
    <s v="TX"/>
    <n v="3250"/>
    <s v="buena vida nursing center"/>
    <s v="Campaign_13"/>
    <s v="TikTok Ads"/>
    <s v="2024-01-18"/>
    <n v="600"/>
    <n v="1410"/>
    <n v="52"/>
    <n v="4"/>
    <n v="26.48"/>
    <n v="204.26"/>
    <n v="177.78"/>
    <n v="177.78"/>
    <n v="6.7137462235649545"/>
    <n v="3.69"/>
    <n v="0.51"/>
    <n v="6.62"/>
    <n v="7.6923076923076927E-2"/>
    <s v="SCALE"/>
    <x v="0"/>
  </r>
  <r>
    <s v="hollaback852001@yahoo.com"/>
    <s v="andrew"/>
    <s v="rodriguez"/>
    <s v="Harlingen"/>
    <s v="TX"/>
    <n v="4200"/>
    <s v="mastec inc"/>
    <s v="Campaign_6"/>
    <s v="TikTok Ads"/>
    <s v="2024-01-29"/>
    <n v="800"/>
    <n v="1336"/>
    <n v="50"/>
    <n v="1"/>
    <n v="37.07"/>
    <n v="50.58"/>
    <n v="13.509999999999998"/>
    <n v="13.509999999999998"/>
    <n v="0.36444564337739405"/>
    <n v="3.74"/>
    <n v="0.74"/>
    <n v="37.07"/>
    <n v="0.02"/>
    <s v="SCALE"/>
    <x v="1"/>
  </r>
  <r>
    <s v="margarettegwalsh@hotmail.com"/>
    <s v="margarette"/>
    <s v="walsh"/>
    <s v="Springfield"/>
    <s v="MO"/>
    <n v="7042"/>
    <s v="raleigh's"/>
    <s v="Campaign_14"/>
    <s v="TikTok Ads"/>
    <s v="2024-01-29"/>
    <n v="300"/>
    <n v="1603"/>
    <n v="36"/>
    <n v="3"/>
    <n v="30.45"/>
    <n v="188.36"/>
    <n v="157.91000000000003"/>
    <n v="157.91000000000003"/>
    <n v="5.1858784893267664"/>
    <n v="2.25"/>
    <n v="0.85"/>
    <n v="10.15"/>
    <n v="8.3333333333333329E-2"/>
    <s v="SCALE"/>
    <x v="3"/>
  </r>
  <r>
    <s v="nalkents@hotmail.com"/>
    <s v="eric"/>
    <s v="morse"/>
    <s v="Waco"/>
    <s v="TX"/>
    <n v="3900"/>
    <s v="realty depot"/>
    <s v="Campaign_3"/>
    <s v="TikTok Ads"/>
    <s v="2024-01-01"/>
    <n v="300"/>
    <n v="1103"/>
    <n v="45"/>
    <n v="1"/>
    <n v="21.37"/>
    <n v="38.42"/>
    <n v="17.05"/>
    <n v="17.05"/>
    <n v="0.79784744969583532"/>
    <n v="4.08"/>
    <n v="0.47"/>
    <n v="21.37"/>
    <n v="2.2222222222222223E-2"/>
    <s v="SCALE"/>
    <x v="3"/>
  </r>
  <r>
    <s v="sharonmburton@hotmail.com"/>
    <s v="sharon"/>
    <s v="burton"/>
    <s v="Dallas"/>
    <s v="TX"/>
    <n v="8667"/>
    <s v="creative wealth"/>
    <s v="Campaign_16"/>
    <s v="TikTok Ads"/>
    <s v="2024-01-07"/>
    <n v="300"/>
    <n v="916"/>
    <n v="33"/>
    <n v="0"/>
    <n v="19.329999999999998"/>
    <n v="0"/>
    <n v="-19.329999999999998"/>
    <n v="-19.329999999999998"/>
    <n v="-1"/>
    <n v="3.6"/>
    <n v="0.59"/>
    <n v="0"/>
    <n v="0"/>
    <s v="PAUSE"/>
    <x v="3"/>
  </r>
  <r>
    <s v="jamaicalayne83@live.com"/>
    <s v="jamaica"/>
    <s v="mosley"/>
    <s v="Indianapolis"/>
    <s v="IN"/>
    <n v="3200"/>
    <s v="att"/>
    <s v="Campaign_3"/>
    <s v="TikTok Ads"/>
    <s v="2024-01-24"/>
    <n v="300"/>
    <n v="655"/>
    <n v="18"/>
    <n v="0"/>
    <n v="14.14"/>
    <n v="0"/>
    <n v="-14.14"/>
    <n v="-14.14"/>
    <n v="-1"/>
    <n v="2.75"/>
    <n v="0.79"/>
    <n v="0"/>
    <n v="0"/>
    <s v="PAUSE"/>
    <x v="3"/>
  </r>
  <r>
    <s v="marlinmhagan@aol.com"/>
    <s v="marlin"/>
    <s v="hagan"/>
    <s v="Dayton"/>
    <s v="OH"/>
    <n v="7000"/>
    <s v="thaler machine"/>
    <s v="Campaign_6"/>
    <s v="TikTok Ads"/>
    <s v="2024-01-03"/>
    <n v="300"/>
    <n v="2484"/>
    <n v="56"/>
    <n v="5"/>
    <n v="36.520000000000003"/>
    <n v="293.38"/>
    <n v="256.86"/>
    <n v="256.86"/>
    <n v="7.0334063526834605"/>
    <n v="2.25"/>
    <n v="0.65"/>
    <n v="7.3"/>
    <n v="8.9285714285714288E-2"/>
    <s v="SCALE"/>
    <x v="3"/>
  </r>
  <r>
    <s v="alencho_alvarez@aol.com"/>
    <s v="lawrence"/>
    <s v="alvarez"/>
    <s v="Palm Springs"/>
    <s v="CA"/>
    <n v="6500"/>
    <s v="yellow corp"/>
    <s v="Campaign_14"/>
    <s v="TikTok Ads"/>
    <s v="2024-01-02"/>
    <n v="300"/>
    <n v="1141"/>
    <n v="44"/>
    <n v="0"/>
    <n v="21.37"/>
    <n v="0"/>
    <n v="-21.37"/>
    <n v="-21.37"/>
    <n v="-1"/>
    <n v="3.86"/>
    <n v="0.49"/>
    <n v="0"/>
    <n v="0"/>
    <s v="PAUSE"/>
    <x v="3"/>
  </r>
  <r>
    <s v="bmoore0385@hotmail.com"/>
    <s v="brandi"/>
    <s v="moore"/>
    <s v="Saint Louis"/>
    <s v="MO"/>
    <n v="2000"/>
    <s v="sunnyhill"/>
    <s v="Campaign_9"/>
    <s v="TikTok Ads"/>
    <s v="2024-01-10"/>
    <n v="600"/>
    <n v="2089"/>
    <n v="46"/>
    <n v="1"/>
    <n v="32.049999999999997"/>
    <n v="56.19"/>
    <n v="24.14"/>
    <n v="24.14"/>
    <n v="0.75319812792511709"/>
    <n v="2.2000000000000002"/>
    <n v="0.7"/>
    <n v="32.049999999999997"/>
    <n v="2.1739130434782608E-2"/>
    <s v="SCALE"/>
    <x v="0"/>
  </r>
  <r>
    <s v="mrtonyyoung27@gmail.com"/>
    <s v="antonio"/>
    <s v="young"/>
    <s v="Washington"/>
    <s v="DC"/>
    <n v="3000"/>
    <s v="provedence hospital"/>
    <s v="Campaign_10"/>
    <s v="TikTok Ads"/>
    <s v="2024-01-05"/>
    <n v="300"/>
    <n v="2493"/>
    <n v="64"/>
    <n v="6"/>
    <n v="38.93"/>
    <n v="254.33"/>
    <n v="215.4"/>
    <n v="215.4"/>
    <n v="5.5330079630105322"/>
    <n v="2.57"/>
    <n v="0.61"/>
    <n v="6.49"/>
    <n v="9.375E-2"/>
    <s v="SCALE"/>
    <x v="3"/>
  </r>
  <r>
    <s v="cabsav77@hotmail.com"/>
    <s v="john"/>
    <s v="liuzza"/>
    <s v="Columbus"/>
    <s v="OH"/>
    <n v="1500"/>
    <s v="national city bank"/>
    <s v="Campaign_19"/>
    <s v="TikTok Ads"/>
    <s v="2024-01-18"/>
    <n v="600"/>
    <n v="1664"/>
    <n v="58"/>
    <n v="5"/>
    <n v="27.05"/>
    <n v="340.47"/>
    <n v="313.42"/>
    <n v="313.42"/>
    <n v="11.586691312384474"/>
    <n v="3.49"/>
    <n v="0.47"/>
    <n v="5.41"/>
    <n v="8.6206896551724144E-2"/>
    <s v="SCALE"/>
    <x v="0"/>
  </r>
  <r>
    <s v="blkenney11@yahoo.com"/>
    <s v="bonnie"/>
    <s v="kenney"/>
    <s v="Waco"/>
    <s v="TX"/>
    <n v="1925"/>
    <s v="csda"/>
    <s v="Campaign_9"/>
    <s v="TikTok Ads"/>
    <s v="2024-01-26"/>
    <n v="600"/>
    <n v="2095"/>
    <n v="49"/>
    <n v="2"/>
    <n v="19.75"/>
    <n v="125.37"/>
    <n v="105.62"/>
    <n v="105.62"/>
    <n v="5.3478481012658232"/>
    <n v="2.34"/>
    <n v="0.4"/>
    <n v="9.8800000000000008"/>
    <n v="4.0816326530612242E-2"/>
    <s v="SCALE"/>
    <x v="0"/>
  </r>
  <r>
    <s v="graysonadw@gmail.com"/>
    <s v="anthony"/>
    <s v="wright"/>
    <s v="El Paso"/>
    <s v="TX"/>
    <n v="4900"/>
    <s v="vse corportation"/>
    <s v="Campaign_18"/>
    <s v="TikTok Ads"/>
    <s v="2024-01-03"/>
    <n v="100"/>
    <n v="2357"/>
    <n v="67"/>
    <n v="5"/>
    <n v="51.28"/>
    <n v="236.9"/>
    <n v="185.62"/>
    <n v="185.62"/>
    <n v="3.6197347893915759"/>
    <n v="2.84"/>
    <n v="0.77"/>
    <n v="10.26"/>
    <n v="7.4626865671641784E-2"/>
    <s v="SCALE"/>
    <x v="3"/>
  </r>
  <r>
    <s v="envie6@live.com"/>
    <s v="mario"/>
    <s v="valdez"/>
    <s v="Winter Haven"/>
    <s v="FL"/>
    <n v="2400"/>
    <s v="att"/>
    <s v="Campaign_19"/>
    <s v="TikTok Ads"/>
    <s v="2024-01-15"/>
    <n v="400"/>
    <n v="1448"/>
    <n v="35"/>
    <n v="0"/>
    <n v="20.190000000000001"/>
    <n v="0"/>
    <n v="-20.190000000000001"/>
    <n v="-20.190000000000001"/>
    <n v="-1"/>
    <n v="2.42"/>
    <n v="0.57999999999999996"/>
    <n v="0"/>
    <n v="0"/>
    <s v="PAUSE"/>
    <x v="2"/>
  </r>
  <r>
    <s v="amandaingram@hotmail.com"/>
    <s v="amanda"/>
    <s v="ingram"/>
    <s v="Houston"/>
    <s v="TX"/>
    <n v="2500"/>
    <s v="vinyl fever"/>
    <s v="Campaign_2"/>
    <s v="TikTok Ads"/>
    <s v="2024-01-23"/>
    <n v="700"/>
    <n v="1315"/>
    <n v="46"/>
    <n v="2"/>
    <n v="33.96"/>
    <n v="106.02"/>
    <n v="72.06"/>
    <n v="72.06"/>
    <n v="2.1219081272084805"/>
    <n v="3.5"/>
    <n v="0.74"/>
    <n v="16.98"/>
    <n v="4.3478260869565216E-2"/>
    <s v="SCALE"/>
    <x v="0"/>
  </r>
  <r>
    <s v="lindarwoods@gmail.com"/>
    <s v="linda"/>
    <s v="woods"/>
    <s v="San Antonio"/>
    <s v="TX"/>
    <n v="1600"/>
    <s v="access asia"/>
    <s v="Campaign_10"/>
    <s v="TikTok Ads"/>
    <s v="2024-01-31"/>
    <n v="400"/>
    <n v="1836"/>
    <n v="50"/>
    <n v="1"/>
    <n v="23.48"/>
    <n v="70.7"/>
    <n v="47.22"/>
    <n v="47.22"/>
    <n v="2.0110732538330494"/>
    <n v="2.72"/>
    <n v="0.47"/>
    <n v="23.48"/>
    <n v="0.02"/>
    <s v="SCALE"/>
    <x v="2"/>
  </r>
  <r>
    <s v="juneparker@hotmail.com"/>
    <s v="june"/>
    <s v="parker"/>
    <s v="Chicago"/>
    <s v="IL"/>
    <n v="5000"/>
    <s v="excella"/>
    <s v="Campaign_17"/>
    <s v="TikTok Ads"/>
    <s v="2024-01-08"/>
    <n v="600"/>
    <n v="950"/>
    <n v="31"/>
    <n v="2"/>
    <n v="22.39"/>
    <n v="122.85"/>
    <n v="100.46"/>
    <n v="100.46"/>
    <n v="4.4868244752121482"/>
    <n v="3.26"/>
    <n v="0.72"/>
    <n v="11.2"/>
    <n v="6.4516129032258063E-2"/>
    <s v="SCALE"/>
    <x v="0"/>
  </r>
  <r>
    <s v="lucianagreer@hotmail.com"/>
    <s v="luciana"/>
    <s v="dunbar"/>
    <s v="Texarkana"/>
    <s v="TX"/>
    <n v="2700"/>
    <s v="h m investments"/>
    <s v="Campaign_15"/>
    <s v="TikTok Ads"/>
    <s v="2024-01-23"/>
    <n v="500"/>
    <n v="845"/>
    <n v="13"/>
    <n v="0"/>
    <n v="9.8000000000000007"/>
    <n v="0"/>
    <n v="-9.8000000000000007"/>
    <n v="-9.8000000000000007"/>
    <n v="-1"/>
    <n v="1.54"/>
    <n v="0.75"/>
    <n v="0"/>
    <n v="0"/>
    <s v="PAUSE"/>
    <x v="2"/>
  </r>
  <r>
    <s v="tpsfranchise@gmail.com"/>
    <s v="ponae"/>
    <s v="stubbs"/>
    <s v="Temecula"/>
    <s v="CA"/>
    <n v="4600"/>
    <s v="pechanga casino"/>
    <s v="Campaign_7"/>
    <s v="TikTok Ads"/>
    <s v="2024-01-13"/>
    <n v="600"/>
    <n v="1534"/>
    <n v="51"/>
    <n v="4"/>
    <n v="41.91"/>
    <n v="208.37"/>
    <n v="166.46"/>
    <n v="166.46"/>
    <n v="3.9718444285373424"/>
    <n v="3.32"/>
    <n v="0.82"/>
    <n v="10.48"/>
    <n v="7.8431372549019607E-2"/>
    <s v="SCALE"/>
    <x v="0"/>
  </r>
  <r>
    <s v="sharonwcollins@gmail.com"/>
    <s v="sharon"/>
    <s v="collins"/>
    <s v="Amarillo"/>
    <s v="TX"/>
    <n v="1220"/>
    <s v="finast"/>
    <s v="Campaign_2"/>
    <s v="TikTok Ads"/>
    <s v="2024-01-15"/>
    <n v="600"/>
    <n v="1492"/>
    <n v="46"/>
    <n v="4"/>
    <n v="38.49"/>
    <n v="266.87"/>
    <n v="228.38"/>
    <n v="228.38"/>
    <n v="5.9334892179786953"/>
    <n v="3.08"/>
    <n v="0.84"/>
    <n v="9.6199999999999992"/>
    <n v="8.6956521739130432E-2"/>
    <s v="SCALE"/>
    <x v="0"/>
  </r>
  <r>
    <s v="shadow7_wcm@yahoo.com"/>
    <s v="jose"/>
    <s v="sandoval"/>
    <s v="Anaheim"/>
    <s v="CA"/>
    <n v="1000"/>
    <s v="arlon"/>
    <s v="Campaign_14"/>
    <s v="TikTok Ads"/>
    <s v="2024-01-31"/>
    <n v="1000"/>
    <n v="1460"/>
    <n v="55"/>
    <n v="1"/>
    <n v="43.18"/>
    <n v="37.24"/>
    <n v="-5.9399999999999977"/>
    <n v="-5.9399999999999977"/>
    <n v="-0.13756368689207962"/>
    <n v="3.77"/>
    <n v="0.79"/>
    <n v="43.18"/>
    <n v="1.8181818181818181E-2"/>
    <s v="SCALE"/>
    <x v="1"/>
  </r>
  <r>
    <s v="justinecanderson@hotmail.com"/>
    <s v="justine"/>
    <s v="anderson"/>
    <s v="Los Angeles"/>
    <s v="CA"/>
    <n v="2100"/>
    <s v="susie's casuals"/>
    <s v="Campaign_3"/>
    <s v="TikTok Ads"/>
    <s v="2024-01-15"/>
    <n v="700"/>
    <n v="903"/>
    <n v="24"/>
    <n v="0"/>
    <n v="20.03"/>
    <n v="0"/>
    <n v="-20.03"/>
    <n v="-20.03"/>
    <n v="-1"/>
    <n v="2.66"/>
    <n v="0.83"/>
    <n v="0"/>
    <n v="0"/>
    <s v="PAUSE"/>
    <x v="0"/>
  </r>
  <r>
    <s v="bettyjharvey@gmail.com"/>
    <s v="betty"/>
    <s v="harvey"/>
    <s v="New Castle"/>
    <s v="DE"/>
    <n v="2400"/>
    <s v="future bright"/>
    <s v="Campaign_6"/>
    <s v="TikTok Ads"/>
    <s v="2024-01-05"/>
    <n v="1000"/>
    <n v="2128"/>
    <n v="55"/>
    <n v="0"/>
    <n v="32.69"/>
    <n v="0"/>
    <n v="-32.69"/>
    <n v="-32.69"/>
    <n v="-1"/>
    <n v="2.58"/>
    <n v="0.59"/>
    <n v="0"/>
    <n v="0"/>
    <s v="PAUSE"/>
    <x v="1"/>
  </r>
  <r>
    <s v="paultomlinson@yahoo.com"/>
    <s v="paul"/>
    <s v="tomlinson"/>
    <s v="Chicago"/>
    <s v="IL"/>
    <n v="1500"/>
    <s v="gemco"/>
    <s v="Campaign_2"/>
    <s v="TikTok Ads"/>
    <s v="2024-01-08"/>
    <n v="600"/>
    <n v="1916"/>
    <n v="59"/>
    <n v="0"/>
    <n v="43.55"/>
    <n v="0"/>
    <n v="-43.55"/>
    <n v="-43.55"/>
    <n v="-1"/>
    <n v="3.08"/>
    <n v="0.74"/>
    <n v="0"/>
    <n v="0"/>
    <s v="PAUSE"/>
    <x v="0"/>
  </r>
  <r>
    <s v="joemason@gmail.com"/>
    <s v="joe"/>
    <s v="mason"/>
    <s v="Jensen Beach"/>
    <s v="FL"/>
    <n v="3600"/>
    <s v="budget power"/>
    <s v="Campaign_18"/>
    <s v="TikTok Ads"/>
    <s v="2024-01-23"/>
    <n v="300"/>
    <n v="728"/>
    <n v="23"/>
    <n v="0"/>
    <n v="15.72"/>
    <n v="0"/>
    <n v="-15.72"/>
    <n v="-15.72"/>
    <n v="-1"/>
    <n v="3.16"/>
    <n v="0.68"/>
    <n v="0"/>
    <n v="0"/>
    <s v="PAUSE"/>
    <x v="3"/>
  </r>
  <r>
    <s v="fay4xs@aol.com"/>
    <s v="evelyn"/>
    <s v="ingram"/>
    <s v="Longview"/>
    <s v="TX"/>
    <n v="4300"/>
    <s v="na"/>
    <s v="Campaign_15"/>
    <s v="TikTok Ads"/>
    <s v="2024-01-19"/>
    <n v="600"/>
    <n v="1509"/>
    <n v="36"/>
    <n v="3"/>
    <n v="26.92"/>
    <n v="155.30000000000001"/>
    <n v="128.38"/>
    <n v="128.38"/>
    <n v="4.7689450222882614"/>
    <n v="2.39"/>
    <n v="0.75"/>
    <n v="8.9700000000000006"/>
    <n v="8.3333333333333329E-2"/>
    <s v="SCALE"/>
    <x v="0"/>
  </r>
  <r>
    <s v="revhjohnson02@gmail.com"/>
    <s v="krisceda"/>
    <s v="johnson"/>
    <s v="Clayton"/>
    <s v="NC"/>
    <n v="2500"/>
    <s v="nc department of transportatio"/>
    <s v="Campaign_1"/>
    <s v="TikTok Ads"/>
    <s v="2024-01-01"/>
    <n v="400"/>
    <n v="2266"/>
    <n v="49"/>
    <n v="0"/>
    <n v="32.64"/>
    <n v="0"/>
    <n v="-32.64"/>
    <n v="-32.64"/>
    <n v="-1"/>
    <n v="2.16"/>
    <n v="0.67"/>
    <n v="0"/>
    <n v="0"/>
    <s v="PAUSE"/>
    <x v="2"/>
  </r>
  <r>
    <s v="mzmorris18@yahoo.com"/>
    <s v="lacy"/>
    <s v="morris"/>
    <s v="Miami"/>
    <s v="FL"/>
    <n v="4600"/>
    <s v="verizon"/>
    <s v="Campaign_13"/>
    <s v="TikTok Ads"/>
    <s v="2024-01-28"/>
    <n v="600"/>
    <n v="2350"/>
    <n v="51"/>
    <n v="2"/>
    <n v="30.84"/>
    <n v="101.48"/>
    <n v="70.64"/>
    <n v="70.64"/>
    <n v="2.2905317769130997"/>
    <n v="2.17"/>
    <n v="0.6"/>
    <n v="15.42"/>
    <n v="3.9215686274509803E-2"/>
    <s v="SCALE"/>
    <x v="0"/>
  </r>
  <r>
    <s v="busnabod1958@gmail.com"/>
    <s v="susan"/>
    <s v="nordberg"/>
    <s v="Addison"/>
    <s v="TX"/>
    <n v="1625"/>
    <s v="chatham"/>
    <s v="Campaign_8"/>
    <s v="TikTok Ads"/>
    <s v="2024-01-19"/>
    <n v="700"/>
    <n v="1919"/>
    <n v="34"/>
    <n v="0"/>
    <n v="17.309999999999999"/>
    <n v="0"/>
    <n v="-17.309999999999999"/>
    <n v="-17.309999999999999"/>
    <n v="-1"/>
    <n v="1.77"/>
    <n v="0.51"/>
    <n v="0"/>
    <n v="0"/>
    <s v="PAUSE"/>
    <x v="0"/>
  </r>
  <r>
    <s v="stime1959@gmail.com"/>
    <s v="dianne"/>
    <s v="riddle"/>
    <s v="Jacksonville"/>
    <s v="FL"/>
    <n v="5000"/>
    <s v="soft warehouse"/>
    <s v="Campaign_16"/>
    <s v="TikTok Ads"/>
    <s v="2024-01-20"/>
    <n v="1000"/>
    <n v="1506"/>
    <n v="37"/>
    <n v="0"/>
    <n v="22.04"/>
    <n v="0"/>
    <n v="-22.04"/>
    <n v="-22.04"/>
    <n v="-1"/>
    <n v="2.46"/>
    <n v="0.6"/>
    <n v="0"/>
    <n v="0"/>
    <s v="PAUSE"/>
    <x v="1"/>
  </r>
  <r>
    <s v="nvdis911@yahoo.com"/>
    <s v="lynn"/>
    <s v="shaver"/>
    <s v="Warner Robins"/>
    <s v="GA"/>
    <n v="3000"/>
    <s v="houston co boe"/>
    <s v="Campaign_6"/>
    <s v="TikTok Ads"/>
    <s v="2024-01-29"/>
    <n v="100"/>
    <n v="2350"/>
    <n v="58"/>
    <n v="2"/>
    <n v="39.590000000000003"/>
    <n v="148.94"/>
    <n v="109.35"/>
    <n v="109.35"/>
    <n v="2.7620611265471076"/>
    <n v="2.4700000000000002"/>
    <n v="0.68"/>
    <n v="19.8"/>
    <n v="3.4482758620689655E-2"/>
    <s v="SCALE"/>
    <x v="3"/>
  </r>
  <r>
    <s v="meliflo2004@yahoo.com"/>
    <s v="melissa"/>
    <s v="flores"/>
    <s v="Oceanside"/>
    <s v="CA"/>
    <n v="2500"/>
    <s v="chucks tire center"/>
    <s v="Campaign_15"/>
    <s v="TikTok Ads"/>
    <s v="2024-01-12"/>
    <n v="100"/>
    <n v="1739"/>
    <n v="71"/>
    <n v="2"/>
    <n v="32.24"/>
    <n v="102.2"/>
    <n v="69.960000000000008"/>
    <n v="69.960000000000008"/>
    <n v="2.1699751861042187"/>
    <n v="4.08"/>
    <n v="0.45"/>
    <n v="16.12"/>
    <n v="2.8169014084507043E-2"/>
    <s v="SCALE"/>
    <x v="3"/>
  </r>
  <r>
    <s v="davidwnorton@gmail.com"/>
    <s v="david"/>
    <s v="norton"/>
    <s v="Crystal Lake"/>
    <s v="IL"/>
    <n v="2700"/>
    <s v="woolf brothers"/>
    <s v="Campaign_12"/>
    <s v="TikTok Ads"/>
    <s v="2024-01-13"/>
    <n v="400"/>
    <n v="1002"/>
    <n v="17"/>
    <n v="2"/>
    <n v="8.43"/>
    <n v="98.18"/>
    <n v="89.75"/>
    <n v="89.75"/>
    <n v="10.646500593119811"/>
    <n v="1.7"/>
    <n v="0.5"/>
    <n v="4.22"/>
    <n v="0.11764705882352941"/>
    <s v="SCALE"/>
    <x v="2"/>
  </r>
  <r>
    <s v="izongsus@yahoo.com"/>
    <s v="julie"/>
    <s v="gardner"/>
    <s v="Golden Valley"/>
    <s v="AZ"/>
    <n v="1500"/>
    <s v="los rios college disrict"/>
    <s v="Campaign_10"/>
    <s v="TikTok Ads"/>
    <s v="2024-01-30"/>
    <n v="100"/>
    <n v="1319"/>
    <n v="52"/>
    <n v="2"/>
    <n v="40.67"/>
    <n v="114.97"/>
    <n v="74.3"/>
    <n v="74.3"/>
    <n v="1.826899434472584"/>
    <n v="3.94"/>
    <n v="0.78"/>
    <n v="20.34"/>
    <n v="3.8461538461538464E-2"/>
    <s v="SCALE"/>
    <x v="3"/>
  </r>
  <r>
    <s v="eamre5@yahoo.com"/>
    <s v="ed"/>
    <s v="moore"/>
    <s v="Chicago"/>
    <s v="IL"/>
    <n v="1500"/>
    <s v="the bancorp com"/>
    <s v="Campaign_16"/>
    <s v="TikTok Ads"/>
    <s v="2024-01-09"/>
    <n v="100"/>
    <n v="772"/>
    <n v="26"/>
    <n v="0"/>
    <n v="17.940000000000001"/>
    <n v="0"/>
    <n v="-17.940000000000001"/>
    <n v="-17.940000000000001"/>
    <n v="-1"/>
    <n v="3.37"/>
    <n v="0.69"/>
    <n v="0"/>
    <n v="0"/>
    <s v="PAUSE"/>
    <x v="3"/>
  </r>
  <r>
    <s v="corymays@hotmail.com"/>
    <s v="cory"/>
    <s v="mays"/>
    <s v="Lumberton"/>
    <s v="NC"/>
    <n v="2750"/>
    <s v="ezhe source"/>
    <s v="Campaign_11"/>
    <s v="TikTok Ads"/>
    <s v="2024-01-04"/>
    <n v="200"/>
    <n v="1459"/>
    <n v="27"/>
    <n v="1"/>
    <n v="11.22"/>
    <n v="51.59"/>
    <n v="40.370000000000005"/>
    <n v="40.370000000000005"/>
    <n v="3.5980392156862746"/>
    <n v="1.85"/>
    <n v="0.42"/>
    <n v="11.22"/>
    <n v="3.7037037037037035E-2"/>
    <s v="SCALE"/>
    <x v="3"/>
  </r>
  <r>
    <s v="nursefranklin@yahoo.com"/>
    <s v="robin"/>
    <s v="franklin"/>
    <s v="Omaha"/>
    <s v="NE"/>
    <n v="2438"/>
    <s v="g.t medical"/>
    <s v="Campaign_2"/>
    <s v="TikTok Ads"/>
    <s v="2024-01-03"/>
    <n v="400"/>
    <n v="1805"/>
    <n v="49"/>
    <n v="1"/>
    <n v="41.6"/>
    <n v="49.8"/>
    <n v="8.1999999999999957"/>
    <n v="8.1999999999999957"/>
    <n v="0.1971153846153845"/>
    <n v="2.71"/>
    <n v="0.85"/>
    <n v="41.6"/>
    <n v="2.0408163265306121E-2"/>
    <s v="SCALE"/>
    <x v="2"/>
  </r>
  <r>
    <s v="georgie@hotmail.com"/>
    <s v="georgie"/>
    <s v="crompton"/>
    <s v="Erie"/>
    <s v="PA"/>
    <n v="1600"/>
    <s v="playworld"/>
    <s v="Campaign_8"/>
    <s v="TikTok Ads"/>
    <s v="2024-01-24"/>
    <n v="400"/>
    <n v="1057"/>
    <n v="33"/>
    <n v="1"/>
    <n v="20.16"/>
    <n v="38.11"/>
    <n v="17.95"/>
    <n v="17.95"/>
    <n v="0.89037698412698407"/>
    <n v="3.12"/>
    <n v="0.61"/>
    <n v="20.16"/>
    <n v="3.0303030303030304E-2"/>
    <s v="SCALE"/>
    <x v="2"/>
  </r>
  <r>
    <s v="enwhat@gmail.com"/>
    <s v="james"/>
    <s v="angel"/>
    <s v="Sacramento"/>
    <s v="CA"/>
    <n v="1123"/>
    <s v="access asia"/>
    <s v="Campaign_16"/>
    <s v="TikTok Ads"/>
    <s v="2024-01-06"/>
    <n v="100"/>
    <n v="1661"/>
    <n v="51"/>
    <n v="0"/>
    <n v="32.47"/>
    <n v="0"/>
    <n v="-32.47"/>
    <n v="-32.47"/>
    <n v="-1"/>
    <n v="3.07"/>
    <n v="0.64"/>
    <n v="0"/>
    <n v="0"/>
    <s v="PAUSE"/>
    <x v="3"/>
  </r>
  <r>
    <s v="pabalunces@hotmail.com"/>
    <s v="beulah"/>
    <s v="coleman"/>
    <s v="Atlanta"/>
    <s v="GA"/>
    <n v="1900"/>
    <s v="helios air"/>
    <s v="Campaign_15"/>
    <s v="TikTok Ads"/>
    <s v="2024-01-08"/>
    <n v="800"/>
    <n v="748"/>
    <n v="17"/>
    <n v="1"/>
    <n v="10.07"/>
    <n v="56.52"/>
    <n v="46.45"/>
    <n v="46.45"/>
    <n v="4.6127110228401191"/>
    <n v="2.27"/>
    <n v="0.59"/>
    <n v="10.07"/>
    <n v="5.8823529411764705E-2"/>
    <s v="SCALE"/>
    <x v="1"/>
  </r>
  <r>
    <s v="terrymancini69@yahoo.com"/>
    <s v="terry"/>
    <s v="mancini"/>
    <s v="Havertown"/>
    <s v="PA"/>
    <n v="2000"/>
    <s v="goobers"/>
    <s v="Campaign_11"/>
    <s v="TikTok Ads"/>
    <s v="2024-01-28"/>
    <n v="400"/>
    <n v="1428"/>
    <n v="50"/>
    <n v="2"/>
    <n v="20.95"/>
    <n v="145.19999999999999"/>
    <n v="124.24999999999999"/>
    <n v="124.24999999999999"/>
    <n v="5.9307875894988058"/>
    <n v="3.5"/>
    <n v="0.42"/>
    <n v="10.48"/>
    <n v="0.04"/>
    <s v="SCALE"/>
    <x v="2"/>
  </r>
  <r>
    <s v="robinambriz@hotmail.com"/>
    <s v="robin"/>
    <s v="ambriz"/>
    <s v="Indianapolis"/>
    <s v="IN"/>
    <n v="3250"/>
    <s v="gold leaf garden management"/>
    <s v="Campaign_17"/>
    <s v="TikTok Ads"/>
    <s v="2024-01-29"/>
    <n v="1000"/>
    <n v="828"/>
    <n v="34"/>
    <n v="3"/>
    <n v="24.34"/>
    <n v="133.13"/>
    <n v="108.78999999999999"/>
    <n v="108.78999999999999"/>
    <n v="4.4695973705834016"/>
    <n v="4.1100000000000003"/>
    <n v="0.72"/>
    <n v="8.11"/>
    <n v="8.8235294117647065E-2"/>
    <s v="SCALE"/>
    <x v="1"/>
  </r>
  <r>
    <s v="michaelamendez@yahoo.com"/>
    <s v="michael"/>
    <s v="mendez"/>
    <s v="Columbus"/>
    <s v="OH"/>
    <n v="4000"/>
    <s v="monk real estate service"/>
    <s v="Campaign_10"/>
    <s v="TikTok Ads"/>
    <s v="2024-01-03"/>
    <n v="200"/>
    <n v="1181"/>
    <n v="36"/>
    <n v="0"/>
    <n v="14.42"/>
    <n v="0"/>
    <n v="-14.42"/>
    <n v="-14.42"/>
    <n v="-1"/>
    <n v="3.05"/>
    <n v="0.4"/>
    <n v="0"/>
    <n v="0"/>
    <s v="PAUSE"/>
    <x v="3"/>
  </r>
  <r>
    <s v="sulty1947@gmail.com"/>
    <s v="mildred"/>
    <s v="chandler"/>
    <s v="Cleveland"/>
    <s v="OH"/>
    <n v="3750"/>
    <s v="kelsey's neighbourhood bar &amp; g"/>
    <s v="Campaign_12"/>
    <s v="TikTok Ads"/>
    <s v="2024-01-07"/>
    <n v="500"/>
    <n v="1940"/>
    <n v="84"/>
    <n v="0"/>
    <n v="65.430000000000007"/>
    <n v="0"/>
    <n v="-65.430000000000007"/>
    <n v="-65.430000000000007"/>
    <n v="-1"/>
    <n v="4.33"/>
    <n v="0.78"/>
    <n v="0"/>
    <n v="0"/>
    <s v="PAUSE"/>
    <x v="2"/>
  </r>
  <r>
    <s v="tyeboatman@hotmail.com"/>
    <s v="lauren"/>
    <s v="boatman"/>
    <s v="Sulphur Sprin"/>
    <s v="TX"/>
    <n v="3500"/>
    <s v="saltlillo isd"/>
    <s v="Campaign_1"/>
    <s v="TikTok Ads"/>
    <s v="2024-01-22"/>
    <n v="700"/>
    <n v="1948"/>
    <n v="85"/>
    <n v="9"/>
    <n v="38.9"/>
    <n v="611.47"/>
    <n v="572.57000000000005"/>
    <n v="572.57000000000005"/>
    <n v="14.719023136246788"/>
    <n v="4.3600000000000003"/>
    <n v="0.46"/>
    <n v="4.32"/>
    <n v="0.10588235294117647"/>
    <s v="SCALE"/>
    <x v="0"/>
  </r>
  <r>
    <s v="giaquintod@yahoo.com"/>
    <s v="daniel"/>
    <s v="giaquinto"/>
    <s v="Lake Worth"/>
    <s v="FL"/>
    <n v="3900"/>
    <s v="bloomingdales"/>
    <s v="Campaign_7"/>
    <s v="TikTok Ads"/>
    <s v="2024-01-16"/>
    <n v="400"/>
    <n v="1974"/>
    <n v="59"/>
    <n v="0"/>
    <n v="39.840000000000003"/>
    <n v="0"/>
    <n v="-39.840000000000003"/>
    <n v="-39.840000000000003"/>
    <n v="-1"/>
    <n v="2.99"/>
    <n v="0.68"/>
    <n v="0"/>
    <n v="0"/>
    <s v="PAUSE"/>
    <x v="2"/>
  </r>
  <r>
    <s v="jesse5806@yahoo.com"/>
    <s v="james"/>
    <s v="graham"/>
    <s v="Kingston Spri"/>
    <s v="TN"/>
    <n v="2250"/>
    <s v="venture express"/>
    <s v="Campaign_12"/>
    <s v="TikTok Ads"/>
    <s v="2024-01-04"/>
    <n v="600"/>
    <n v="516"/>
    <n v="9"/>
    <n v="0"/>
    <n v="5.73"/>
    <n v="0"/>
    <n v="-5.73"/>
    <n v="-5.73"/>
    <n v="-1"/>
    <n v="1.74"/>
    <n v="0.64"/>
    <n v="0"/>
    <n v="0"/>
    <s v="PAUSE"/>
    <x v="0"/>
  </r>
  <r>
    <s v="shajuan.hardy@yahoo.com"/>
    <s v="shajuan"/>
    <s v="hardy"/>
    <s v="Inkster"/>
    <s v="MI"/>
    <n v="1699"/>
    <s v="u of m hospital"/>
    <s v="Campaign_15"/>
    <s v="TikTok Ads"/>
    <s v="2024-01-12"/>
    <n v="800"/>
    <n v="541"/>
    <n v="15"/>
    <n v="0"/>
    <n v="9.31"/>
    <n v="0"/>
    <n v="-9.31"/>
    <n v="-9.31"/>
    <n v="-1"/>
    <n v="2.77"/>
    <n v="0.62"/>
    <n v="0"/>
    <n v="0"/>
    <s v="PAUSE"/>
    <x v="1"/>
  </r>
  <r>
    <s v="corey.arnold77@gmail.com"/>
    <s v="corey"/>
    <s v="arnold"/>
    <s v="Raleigh"/>
    <s v="NC"/>
    <n v="2500"/>
    <s v="hire alternative llc"/>
    <s v="Campaign_12"/>
    <s v="TikTok Ads"/>
    <s v="2024-01-21"/>
    <n v="800"/>
    <n v="779"/>
    <n v="15"/>
    <n v="0"/>
    <n v="8.2899999999999991"/>
    <n v="0"/>
    <n v="-8.2899999999999991"/>
    <n v="-8.2899999999999991"/>
    <n v="-1"/>
    <n v="1.93"/>
    <n v="0.55000000000000004"/>
    <n v="0"/>
    <n v="0"/>
    <s v="PAUSE"/>
    <x v="1"/>
  </r>
  <r>
    <s v="jsmith030709@gmail.com"/>
    <s v="julie"/>
    <s v="smith"/>
    <s v="Memphis"/>
    <s v="TN"/>
    <n v="3100"/>
    <s v="atlantic pacific automotive"/>
    <s v="Campaign_3"/>
    <s v="TikTok Ads"/>
    <s v="2024-01-25"/>
    <n v="300"/>
    <n v="1084"/>
    <n v="35"/>
    <n v="1"/>
    <n v="20.62"/>
    <n v="39.56"/>
    <n v="18.940000000000001"/>
    <n v="18.940000000000001"/>
    <n v="0.91852570320077598"/>
    <n v="3.23"/>
    <n v="0.59"/>
    <n v="20.62"/>
    <n v="2.8571428571428571E-2"/>
    <s v="SCALE"/>
    <x v="3"/>
  </r>
  <r>
    <s v="harklesshorn@hotmail.com"/>
    <s v="audrey"/>
    <s v="horn"/>
    <s v="Fairburn"/>
    <s v="GA"/>
    <n v="1295"/>
    <s v="harklesshorn pr co"/>
    <s v="Campaign_9"/>
    <s v="TikTok Ads"/>
    <s v="2024-01-28"/>
    <n v="500"/>
    <n v="2050"/>
    <n v="65"/>
    <n v="5"/>
    <n v="44.73"/>
    <n v="365.09"/>
    <n v="320.35999999999996"/>
    <n v="320.35999999999996"/>
    <n v="7.1620836127878373"/>
    <n v="3.17"/>
    <n v="0.69"/>
    <n v="8.9499999999999993"/>
    <n v="7.6923076923076927E-2"/>
    <s v="SCALE"/>
    <x v="2"/>
  </r>
  <r>
    <s v="kialicorish@yahoo.com"/>
    <s v="nakia"/>
    <s v="licorish"/>
    <s v="Graham"/>
    <s v="NC"/>
    <n v="3250"/>
    <s v="bank of america"/>
    <s v="Campaign_10"/>
    <s v="TikTok Ads"/>
    <s v="2024-01-16"/>
    <n v="500"/>
    <n v="2497"/>
    <n v="58"/>
    <n v="1"/>
    <n v="39"/>
    <n v="54.76"/>
    <n v="15.759999999999998"/>
    <n v="15.759999999999998"/>
    <n v="0.40410256410256407"/>
    <n v="2.3199999999999998"/>
    <n v="0.67"/>
    <n v="39"/>
    <n v="1.7241379310344827E-2"/>
    <s v="SCALE"/>
    <x v="2"/>
  </r>
  <r>
    <s v="hjnoel888@gmail.com"/>
    <s v="howard"/>
    <s v="noel"/>
    <s v="Houston"/>
    <s v="TX"/>
    <n v="2000"/>
    <s v="3 c consumer network llc"/>
    <s v="Campaign_8"/>
    <s v="TikTok Ads"/>
    <s v="2024-01-07"/>
    <n v="100"/>
    <n v="970"/>
    <n v="36"/>
    <n v="3"/>
    <n v="27.84"/>
    <n v="154.18"/>
    <n v="126.34"/>
    <n v="126.34"/>
    <n v="4.5380747126436782"/>
    <n v="3.71"/>
    <n v="0.77"/>
    <n v="9.2799999999999994"/>
    <n v="8.3333333333333329E-2"/>
    <s v="SCALE"/>
    <x v="3"/>
  </r>
  <r>
    <s v="mere_steuer@yahoo.com"/>
    <s v="meredith"/>
    <s v="steuer"/>
    <s v="Scottsdale"/>
    <s v="AZ"/>
    <n v="4000"/>
    <s v="marshall craig; m.d."/>
    <s v="Campaign_8"/>
    <s v="TikTok Ads"/>
    <s v="2024-01-13"/>
    <n v="500"/>
    <n v="843"/>
    <n v="35"/>
    <n v="1"/>
    <n v="26.29"/>
    <n v="57.34"/>
    <n v="31.050000000000004"/>
    <n v="31.050000000000004"/>
    <n v="1.1810574362875621"/>
    <n v="4.1500000000000004"/>
    <n v="0.75"/>
    <n v="26.29"/>
    <n v="2.8571428571428571E-2"/>
    <s v="SCALE"/>
    <x v="2"/>
  </r>
  <r>
    <s v="sonofbob@hotmail.com"/>
    <s v="tina"/>
    <s v="silbaugh"/>
    <s v="Gibbon Glade"/>
    <s v="PA"/>
    <n v="5000"/>
    <s v="self"/>
    <s v="Campaign_11"/>
    <s v="TikTok Ads"/>
    <s v="2024-01-22"/>
    <n v="600"/>
    <n v="2258"/>
    <n v="59"/>
    <n v="6"/>
    <n v="26.45"/>
    <n v="324.36"/>
    <n v="297.91000000000003"/>
    <n v="297.91000000000003"/>
    <n v="11.263137996219283"/>
    <n v="2.61"/>
    <n v="0.45"/>
    <n v="4.41"/>
    <n v="0.10169491525423729"/>
    <s v="SCALE"/>
    <x v="0"/>
  </r>
  <r>
    <s v="mccarterkilonye@yahoo.com"/>
    <s v="kilonye"/>
    <s v="mccarter"/>
    <s v="Maylene"/>
    <s v="AL"/>
    <n v="2700"/>
    <s v="walmart"/>
    <s v="Campaign_7"/>
    <s v="TikTok Ads"/>
    <s v="2024-01-03"/>
    <n v="100"/>
    <n v="958"/>
    <n v="19"/>
    <n v="0"/>
    <n v="12.59"/>
    <n v="0"/>
    <n v="-12.59"/>
    <n v="-12.59"/>
    <n v="-1"/>
    <n v="1.98"/>
    <n v="0.66"/>
    <n v="0"/>
    <n v="0"/>
    <s v="PAUSE"/>
    <x v="3"/>
  </r>
  <r>
    <s v="sal_tam@msn.com"/>
    <s v="tammy"/>
    <s v="castillo"/>
    <s v="Houston"/>
    <s v="TX"/>
    <n v="2600"/>
    <s v="self"/>
    <s v="Campaign_6"/>
    <s v="TikTok Ads"/>
    <s v="2024-01-22"/>
    <n v="500"/>
    <n v="1260"/>
    <n v="53"/>
    <n v="0"/>
    <n v="23.57"/>
    <n v="0"/>
    <n v="-23.57"/>
    <n v="-23.57"/>
    <n v="-1"/>
    <n v="4.21"/>
    <n v="0.44"/>
    <n v="0"/>
    <n v="0"/>
    <s v="PAUSE"/>
    <x v="2"/>
  </r>
  <r>
    <s v="prgirltx1969generic@yahoo.com"/>
    <s v="linda"/>
    <s v="cintron"/>
    <s v="Greenville"/>
    <s v="TX"/>
    <n v="3100"/>
    <s v="justanswer"/>
    <s v="Campaign_3"/>
    <s v="TikTok Ads"/>
    <s v="2024-01-01"/>
    <n v="400"/>
    <n v="1506"/>
    <n v="33"/>
    <n v="0"/>
    <n v="19"/>
    <n v="0"/>
    <n v="-19"/>
    <n v="-19"/>
    <n v="-1"/>
    <n v="2.19"/>
    <n v="0.57999999999999996"/>
    <n v="0"/>
    <n v="0"/>
    <s v="PAUSE"/>
    <x v="2"/>
  </r>
  <r>
    <s v="hotnsweet6@yahoo.com"/>
    <s v="veronica"/>
    <s v="romesburg"/>
    <s v="Carson City"/>
    <s v="NV"/>
    <n v="2750"/>
    <s v="comstock answering services"/>
    <s v="Campaign_16"/>
    <s v="TikTok Ads"/>
    <s v="2024-01-27"/>
    <n v="700"/>
    <n v="539"/>
    <n v="9"/>
    <n v="1"/>
    <n v="4.45"/>
    <n v="50.11"/>
    <n v="45.66"/>
    <n v="45.66"/>
    <n v="10.26067415730337"/>
    <n v="1.67"/>
    <n v="0.49"/>
    <n v="4.45"/>
    <n v="0.1111111111111111"/>
    <s v="SCALE"/>
    <x v="0"/>
  </r>
  <r>
    <s v="rossgueller40@yahoo.com"/>
    <s v="eric"/>
    <s v="myers"/>
    <s v="Panama City"/>
    <s v="FL"/>
    <n v="1500"/>
    <s v="standrewbaycenter"/>
    <s v="Campaign_13"/>
    <s v="TikTok Ads"/>
    <s v="2024-01-18"/>
    <n v="600"/>
    <n v="2284"/>
    <n v="50"/>
    <n v="1"/>
    <n v="29.23"/>
    <n v="65.59"/>
    <n v="36.36"/>
    <n v="36.36"/>
    <n v="1.2439274717755731"/>
    <n v="2.19"/>
    <n v="0.57999999999999996"/>
    <n v="29.23"/>
    <n v="0.02"/>
    <s v="SCALE"/>
    <x v="0"/>
  </r>
  <r>
    <s v="denised777@gmail.com"/>
    <s v="denise"/>
    <s v="diaz"/>
    <s v="Buda"/>
    <s v="TX"/>
    <n v="2500"/>
    <s v="irs"/>
    <s v="Campaign_13"/>
    <s v="TikTok Ads"/>
    <s v="2024-01-06"/>
    <n v="500"/>
    <n v="1006"/>
    <n v="34"/>
    <n v="1"/>
    <n v="14.56"/>
    <n v="69.48"/>
    <n v="54.92"/>
    <n v="54.92"/>
    <n v="3.7719780219780219"/>
    <n v="3.38"/>
    <n v="0.43"/>
    <n v="14.56"/>
    <n v="2.9411764705882353E-2"/>
    <s v="SCALE"/>
    <x v="2"/>
  </r>
  <r>
    <s v="rbmtz1@hotmail.com"/>
    <s v="berenice"/>
    <s v="martinez"/>
    <s v="Weslaco"/>
    <s v="TX"/>
    <n v="2200"/>
    <s v="progreso isd"/>
    <s v="Campaign_11"/>
    <s v="TikTok Ads"/>
    <s v="2024-01-07"/>
    <n v="100"/>
    <n v="1602"/>
    <n v="42"/>
    <n v="3"/>
    <n v="20.11"/>
    <n v="145.04"/>
    <n v="124.92999999999999"/>
    <n v="124.92999999999999"/>
    <n v="6.2123321730482344"/>
    <n v="2.62"/>
    <n v="0.48"/>
    <n v="6.7"/>
    <n v="7.1428571428571425E-2"/>
    <s v="SCALE"/>
    <x v="3"/>
  </r>
  <r>
    <s v="chapthm@yahoo.com"/>
    <s v="thomas"/>
    <s v="chaplin"/>
    <s v="Crawford"/>
    <s v="GA"/>
    <n v="1000"/>
    <s v="devry"/>
    <s v="Campaign_10"/>
    <s v="TikTok Ads"/>
    <s v="2024-01-04"/>
    <n v="400"/>
    <n v="2281"/>
    <n v="87"/>
    <n v="2"/>
    <n v="44.79"/>
    <n v="114.03"/>
    <n v="69.240000000000009"/>
    <n v="69.240000000000009"/>
    <n v="1.5458807769591429"/>
    <n v="3.81"/>
    <n v="0.51"/>
    <n v="22.4"/>
    <n v="2.2988505747126436E-2"/>
    <s v="SCALE"/>
    <x v="2"/>
  </r>
  <r>
    <s v="juneladybug33@yahoo.com"/>
    <s v="elizabeth"/>
    <s v="patterson"/>
    <s v="Gaston"/>
    <s v="IN"/>
    <n v="4800"/>
    <s v="hair affair"/>
    <s v="Campaign_6"/>
    <s v="TikTok Ads"/>
    <s v="2024-01-17"/>
    <n v="100"/>
    <n v="1963"/>
    <n v="33"/>
    <n v="3"/>
    <n v="23.16"/>
    <n v="153.05000000000001"/>
    <n v="129.89000000000001"/>
    <n v="129.89000000000001"/>
    <n v="5.6083765112262531"/>
    <n v="1.68"/>
    <n v="0.7"/>
    <n v="7.72"/>
    <n v="9.0909090909090912E-2"/>
    <s v="SCALE"/>
    <x v="3"/>
  </r>
  <r>
    <s v="big4gurl@yahoo.com"/>
    <s v="teresa"/>
    <s v="mcgee"/>
    <s v="Saginaw"/>
    <s v="MI"/>
    <n v="2498"/>
    <s v="target"/>
    <s v="Campaign_10"/>
    <s v="TikTok Ads"/>
    <s v="2024-01-13"/>
    <n v="800"/>
    <n v="1911"/>
    <n v="48"/>
    <n v="1"/>
    <n v="37.729999999999997"/>
    <n v="62.09"/>
    <n v="24.360000000000007"/>
    <n v="24.360000000000007"/>
    <n v="0.64564007421150305"/>
    <n v="2.5099999999999998"/>
    <n v="0.79"/>
    <n v="37.729999999999997"/>
    <n v="2.0833333333333332E-2"/>
    <s v="SCALE"/>
    <x v="1"/>
  </r>
  <r>
    <s v="mhevewah@gmail.com"/>
    <s v="melissa"/>
    <s v="hevewah"/>
    <s v="Pocatello"/>
    <s v="ID"/>
    <n v="1170"/>
    <s v="ft hall indian health service"/>
    <s v="Campaign_8"/>
    <s v="TikTok Ads"/>
    <s v="2024-01-05"/>
    <n v="600"/>
    <n v="1108"/>
    <n v="25"/>
    <n v="1"/>
    <n v="14.52"/>
    <n v="41.84"/>
    <n v="27.320000000000004"/>
    <n v="27.320000000000004"/>
    <n v="1.8815426997245182"/>
    <n v="2.2599999999999998"/>
    <n v="0.57999999999999996"/>
    <n v="14.52"/>
    <n v="0.04"/>
    <s v="SCALE"/>
    <x v="0"/>
  </r>
  <r>
    <s v="anglero75@yahoo.com"/>
    <s v="hamilton"/>
    <s v="anglero"/>
    <s v="Orlando"/>
    <s v="FL"/>
    <n v="3500"/>
    <s v="na"/>
    <s v="Campaign_13"/>
    <s v="TikTok Ads"/>
    <s v="2024-01-27"/>
    <n v="700"/>
    <n v="743"/>
    <n v="11"/>
    <n v="0"/>
    <n v="7.25"/>
    <n v="0"/>
    <n v="-7.25"/>
    <n v="-7.25"/>
    <n v="-1"/>
    <n v="1.48"/>
    <n v="0.66"/>
    <n v="0"/>
    <n v="0"/>
    <s v="PAUSE"/>
    <x v="0"/>
  </r>
  <r>
    <s v="kitalanakita@gmail.com"/>
    <s v="chiquita"/>
    <s v="mintze"/>
    <s v="Port Charlott"/>
    <s v="FL"/>
    <n v="4000"/>
    <s v="charlotte county utilites"/>
    <s v="Campaign_14"/>
    <s v="TikTok Ads"/>
    <s v="2024-01-13"/>
    <n v="700"/>
    <n v="2171"/>
    <n v="66"/>
    <n v="1"/>
    <n v="32.92"/>
    <n v="42.01"/>
    <n v="9.0899999999999963"/>
    <n v="9.0899999999999963"/>
    <n v="0.27612393681652481"/>
    <n v="3.04"/>
    <n v="0.5"/>
    <n v="32.92"/>
    <n v="1.5151515151515152E-2"/>
    <s v="SCALE"/>
    <x v="0"/>
  </r>
  <r>
    <s v="valerie.leverett@yahoo.com"/>
    <s v="valerie"/>
    <s v="leverett"/>
    <s v="Tampa"/>
    <s v="FL"/>
    <n v="2000"/>
    <s v="accounting principals"/>
    <s v="Campaign_9"/>
    <s v="TikTok Ads"/>
    <s v="2024-01-05"/>
    <n v="300"/>
    <n v="1277"/>
    <n v="36"/>
    <n v="1"/>
    <n v="24.83"/>
    <n v="39.43"/>
    <n v="14.600000000000001"/>
    <n v="14.600000000000001"/>
    <n v="0.58799838904550961"/>
    <n v="2.82"/>
    <n v="0.69"/>
    <n v="24.83"/>
    <n v="2.7777777777777776E-2"/>
    <s v="SCALE"/>
    <x v="3"/>
  </r>
  <r>
    <s v="wxeasley@aol.com"/>
    <s v="sheri"/>
    <s v="easley"/>
    <s v="Waxahachie"/>
    <s v="TX"/>
    <n v="3198"/>
    <s v="hearing choices"/>
    <s v="Campaign_7"/>
    <s v="TikTok Ads"/>
    <s v="2024-01-09"/>
    <n v="100"/>
    <n v="1708"/>
    <n v="61"/>
    <n v="6"/>
    <n v="48.21"/>
    <n v="288.82"/>
    <n v="240.60999999999999"/>
    <n v="240.60999999999999"/>
    <n v="4.9908732628085453"/>
    <n v="3.57"/>
    <n v="0.79"/>
    <n v="8.0399999999999991"/>
    <n v="9.8360655737704916E-2"/>
    <s v="SCALE"/>
    <x v="3"/>
  </r>
  <r>
    <s v="aboutto2006@yahoo.com"/>
    <s v="tony"/>
    <s v="masters"/>
    <s v="Littleton"/>
    <s v="CO"/>
    <n v="4212"/>
    <s v="alsco"/>
    <s v="Campaign_15"/>
    <s v="TikTok Ads"/>
    <s v="2024-01-17"/>
    <n v="1000"/>
    <n v="1605"/>
    <n v="70"/>
    <n v="0"/>
    <n v="36.82"/>
    <n v="0"/>
    <n v="-36.82"/>
    <n v="-36.82"/>
    <n v="-1"/>
    <n v="4.3600000000000003"/>
    <n v="0.53"/>
    <n v="0"/>
    <n v="0"/>
    <s v="PAUSE"/>
    <x v="1"/>
  </r>
  <r>
    <s v="angeltowns@yahoo.com"/>
    <s v="angel"/>
    <s v="towns"/>
    <s v="Orlando"/>
    <s v="FL"/>
    <n v="2400"/>
    <s v="advanced respiratory"/>
    <s v="Campaign_12"/>
    <s v="TikTok Ads"/>
    <s v="2024-01-18"/>
    <n v="500"/>
    <n v="2183"/>
    <n v="92"/>
    <n v="1"/>
    <n v="72.5"/>
    <n v="47"/>
    <n v="-25.5"/>
    <n v="-25.5"/>
    <n v="-0.35172413793103446"/>
    <n v="4.21"/>
    <n v="0.79"/>
    <n v="72.5"/>
    <n v="1.0869565217391304E-2"/>
    <s v="SCALE"/>
    <x v="2"/>
  </r>
  <r>
    <s v="kristadawndavis@hotmail.com"/>
    <s v="krista"/>
    <s v="davis"/>
    <s v="North Lewisbu"/>
    <s v="OH"/>
    <n v="2500"/>
    <s v="ucpc"/>
    <s v="Campaign_5"/>
    <s v="TikTok Ads"/>
    <s v="2024-01-08"/>
    <n v="500"/>
    <n v="1510"/>
    <n v="40"/>
    <n v="0"/>
    <n v="25.26"/>
    <n v="0"/>
    <n v="-25.26"/>
    <n v="-25.26"/>
    <n v="-1"/>
    <n v="2.65"/>
    <n v="0.63"/>
    <n v="0"/>
    <n v="0"/>
    <s v="PAUSE"/>
    <x v="2"/>
  </r>
  <r>
    <s v="stephaniefisher96@yahoo.com"/>
    <s v="stephanie"/>
    <s v="fisher"/>
    <s v="Brantley"/>
    <s v="AL"/>
    <n v="4000"/>
    <s v="crenshaw co dept of human reso"/>
    <s v="Campaign_12"/>
    <s v="TikTok Ads"/>
    <s v="2024-01-07"/>
    <n v="700"/>
    <n v="799"/>
    <n v="18"/>
    <n v="0"/>
    <n v="14.96"/>
    <n v="0"/>
    <n v="-14.96"/>
    <n v="-14.96"/>
    <n v="-1"/>
    <n v="2.25"/>
    <n v="0.83"/>
    <n v="0"/>
    <n v="0"/>
    <s v="PAUSE"/>
    <x v="0"/>
  </r>
  <r>
    <s v="mzzbell82@yahoo.com"/>
    <s v="lavada"/>
    <s v="bell"/>
    <s v="Cincinnati"/>
    <s v="OH"/>
    <n v="4300"/>
    <s v="adecco"/>
    <s v="Campaign_8"/>
    <s v="TikTok Ads"/>
    <s v="2024-01-16"/>
    <n v="300"/>
    <n v="1229"/>
    <n v="54"/>
    <n v="0"/>
    <n v="26.92"/>
    <n v="0"/>
    <n v="-26.92"/>
    <n v="-26.92"/>
    <n v="-1"/>
    <n v="4.3899999999999997"/>
    <n v="0.5"/>
    <n v="0"/>
    <n v="0"/>
    <s v="PAUSE"/>
    <x v="3"/>
  </r>
  <r>
    <s v="guzmandora@yahoo.com"/>
    <s v="dora"/>
    <s v="guzman"/>
    <s v="San Antonio"/>
    <s v="TX"/>
    <n v="3100"/>
    <s v="north star insurance"/>
    <s v="Campaign_5"/>
    <s v="TikTok Ads"/>
    <s v="2024-01-06"/>
    <n v="300"/>
    <n v="1980"/>
    <n v="43"/>
    <n v="1"/>
    <n v="19.149999999999999"/>
    <n v="46.36"/>
    <n v="27.21"/>
    <n v="27.21"/>
    <n v="1.4208877284595303"/>
    <n v="2.17"/>
    <n v="0.45"/>
    <n v="19.149999999999999"/>
    <n v="2.3255813953488372E-2"/>
    <s v="SCALE"/>
    <x v="3"/>
  </r>
  <r>
    <s v="l_dassler@yahoo.com"/>
    <s v="lisa"/>
    <s v="dassler"/>
    <s v="Houston"/>
    <s v="TX"/>
    <n v="4000"/>
    <s v="ut md anderson cancer center"/>
    <s v="Campaign_4"/>
    <s v="TikTok Ads"/>
    <s v="2024-01-16"/>
    <n v="400"/>
    <n v="2275"/>
    <n v="101"/>
    <n v="9"/>
    <n v="71.09"/>
    <n v="621.04999999999995"/>
    <n v="549.95999999999992"/>
    <n v="549.95999999999992"/>
    <n v="7.7361091574061032"/>
    <n v="4.4400000000000004"/>
    <n v="0.7"/>
    <n v="7.9"/>
    <n v="8.9108910891089105E-2"/>
    <s v="SCALE"/>
    <x v="2"/>
  </r>
  <r>
    <s v="steve317154@yahoo.com"/>
    <s v="stephen"/>
    <s v="meredith"/>
    <s v="Marcus Hook"/>
    <s v="PA"/>
    <n v="4400"/>
    <s v="wackenhut"/>
    <s v="Campaign_8"/>
    <s v="TikTok Ads"/>
    <s v="2024-01-30"/>
    <n v="500"/>
    <n v="1162"/>
    <n v="18"/>
    <n v="0"/>
    <n v="9.75"/>
    <n v="0"/>
    <n v="-9.75"/>
    <n v="-9.75"/>
    <n v="-1"/>
    <n v="1.55"/>
    <n v="0.54"/>
    <n v="0"/>
    <n v="0"/>
    <s v="PAUSE"/>
    <x v="2"/>
  </r>
  <r>
    <s v="bcooper02@live.com"/>
    <s v="betty"/>
    <s v="cooper"/>
    <s v="Fort Lauderda"/>
    <s v="FL"/>
    <n v="2900"/>
    <s v="dreams"/>
    <s v="Campaign_19"/>
    <s v="TikTok Ads"/>
    <s v="2024-01-19"/>
    <n v="300"/>
    <n v="1965"/>
    <n v="73"/>
    <n v="7"/>
    <n v="56.52"/>
    <n v="252.93"/>
    <n v="196.41"/>
    <n v="196.41"/>
    <n v="3.4750530785562632"/>
    <n v="3.72"/>
    <n v="0.77"/>
    <n v="8.07"/>
    <n v="9.5890410958904104E-2"/>
    <s v="SCALE"/>
    <x v="3"/>
  </r>
  <r>
    <s v="porsha_bagley@hotmail.com"/>
    <s v="porsha"/>
    <s v="bagley"/>
    <s v="Rocky Mount"/>
    <s v="NC"/>
    <n v="4500"/>
    <s v="hospira inc"/>
    <s v="Campaign_9"/>
    <s v="TikTok Ads"/>
    <s v="2024-01-09"/>
    <n v="700"/>
    <n v="1692"/>
    <n v="57"/>
    <n v="0"/>
    <n v="27.04"/>
    <n v="0"/>
    <n v="-27.04"/>
    <n v="-27.04"/>
    <n v="-1"/>
    <n v="3.37"/>
    <n v="0.47"/>
    <n v="0"/>
    <n v="0"/>
    <s v="PAUSE"/>
    <x v="0"/>
  </r>
  <r>
    <s v="nutdj@yahoo.com"/>
    <s v="john"/>
    <s v="stover"/>
    <s v="Arab"/>
    <s v="AL"/>
    <n v="4800"/>
    <s v="home"/>
    <s v="Campaign_16"/>
    <s v="TikTok Ads"/>
    <s v="2024-01-14"/>
    <n v="1000"/>
    <n v="893"/>
    <n v="29"/>
    <n v="0"/>
    <n v="17.16"/>
    <n v="0"/>
    <n v="-17.16"/>
    <n v="-17.16"/>
    <n v="-1"/>
    <n v="3.25"/>
    <n v="0.59"/>
    <n v="0"/>
    <n v="0"/>
    <s v="PAUSE"/>
    <x v="1"/>
  </r>
  <r>
    <s v="project_freestyle@yahoo.com"/>
    <s v="sounthala"/>
    <s v="chanthalangs"/>
    <s v="El Sobrante"/>
    <s v="CA"/>
    <n v="3900"/>
    <s v="bijou restaurant"/>
    <s v="Campaign_9"/>
    <s v="TikTok Ads"/>
    <s v="2024-01-22"/>
    <n v="500"/>
    <n v="2433"/>
    <n v="84"/>
    <n v="9"/>
    <n v="33.96"/>
    <n v="658.15"/>
    <n v="624.18999999999994"/>
    <n v="624.18999999999994"/>
    <n v="18.380153121319196"/>
    <n v="3.45"/>
    <n v="0.4"/>
    <n v="3.77"/>
    <n v="0.10714285714285714"/>
    <s v="SCALE"/>
    <x v="2"/>
  </r>
  <r>
    <s v="khubble98@gmail.com"/>
    <s v="kevin"/>
    <s v="hubble"/>
    <s v="Dyer"/>
    <s v="TN"/>
    <n v="1250"/>
    <s v="kohler"/>
    <s v="Campaign_18"/>
    <s v="TikTok Ads"/>
    <s v="2024-01-18"/>
    <n v="600"/>
    <n v="889"/>
    <n v="39"/>
    <n v="1"/>
    <n v="19.62"/>
    <n v="45.49"/>
    <n v="25.87"/>
    <n v="25.87"/>
    <n v="1.3185524974515801"/>
    <n v="4.3899999999999997"/>
    <n v="0.5"/>
    <n v="19.62"/>
    <n v="2.564102564102564E-2"/>
    <s v="SCALE"/>
    <x v="0"/>
  </r>
  <r>
    <s v="jcorich32@yahoo.com"/>
    <s v="raliegh"/>
    <s v="richardson"/>
    <s v="Crystal River"/>
    <s v="FL"/>
    <n v="1748"/>
    <s v="coastal caisson"/>
    <s v="Campaign_6"/>
    <s v="TikTok Ads"/>
    <s v="2024-01-22"/>
    <n v="1000"/>
    <n v="1715"/>
    <n v="67"/>
    <n v="5"/>
    <n v="43.44"/>
    <n v="310.20999999999998"/>
    <n v="266.77"/>
    <n v="266.77"/>
    <n v="6.1411141804788212"/>
    <n v="3.91"/>
    <n v="0.65"/>
    <n v="8.69"/>
    <n v="7.4626865671641784E-2"/>
    <s v="SCALE"/>
    <x v="1"/>
  </r>
  <r>
    <s v="lara_bare@msn.com"/>
    <s v="lara"/>
    <s v="bare"/>
    <s v="Denver"/>
    <s v="CO"/>
    <n v="4000"/>
    <s v="advantage sales and marketing"/>
    <s v="Campaign_3"/>
    <s v="TikTok Ads"/>
    <s v="2024-01-29"/>
    <n v="800"/>
    <n v="1310"/>
    <n v="34"/>
    <n v="0"/>
    <n v="21.04"/>
    <n v="0"/>
    <n v="-21.04"/>
    <n v="-21.04"/>
    <n v="-1"/>
    <n v="2.6"/>
    <n v="0.62"/>
    <n v="0"/>
    <n v="0"/>
    <s v="PAUSE"/>
    <x v="1"/>
  </r>
  <r>
    <s v="dsharmedia@yahoo.com"/>
    <s v="sharmedia"/>
    <s v="bradley"/>
    <s v="Kalamazoo"/>
    <s v="MI"/>
    <n v="1248"/>
    <s v="summit polymers"/>
    <s v="Campaign_6"/>
    <s v="TikTok Ads"/>
    <s v="2024-01-13"/>
    <n v="1000"/>
    <n v="2001"/>
    <n v="71"/>
    <n v="6"/>
    <n v="32.08"/>
    <n v="278.82"/>
    <n v="246.74"/>
    <n v="246.74"/>
    <n v="7.6913965087281806"/>
    <n v="3.55"/>
    <n v="0.45"/>
    <n v="5.35"/>
    <n v="8.4507042253521125E-2"/>
    <s v="SCALE"/>
    <x v="1"/>
  </r>
  <r>
    <s v="brittney.laskowski@gmail.com"/>
    <s v="brittney"/>
    <s v="laskowski"/>
    <s v="Ashville"/>
    <s v="PA"/>
    <n v="4498"/>
    <s v="pnc financial services"/>
    <s v="Campaign_7"/>
    <s v="TikTok Ads"/>
    <s v="2024-01-04"/>
    <n v="100"/>
    <n v="1263"/>
    <n v="39"/>
    <n v="0"/>
    <n v="15.83"/>
    <n v="0"/>
    <n v="-15.83"/>
    <n v="-15.83"/>
    <n v="-1"/>
    <n v="3.09"/>
    <n v="0.41"/>
    <n v="0"/>
    <n v="0"/>
    <s v="PAUSE"/>
    <x v="3"/>
  </r>
  <r>
    <s v="crcjjen@yahoo.com"/>
    <s v="joshua"/>
    <s v="niver"/>
    <s v="Hope"/>
    <s v="IN"/>
    <n v="4750"/>
    <s v="hisada america"/>
    <s v="Campaign_11"/>
    <s v="TikTok Ads"/>
    <s v="2024-01-28"/>
    <n v="200"/>
    <n v="2136"/>
    <n v="48"/>
    <n v="4"/>
    <n v="29.48"/>
    <n v="203.02"/>
    <n v="173.54000000000002"/>
    <n v="173.54000000000002"/>
    <n v="5.8867028493894171"/>
    <n v="2.25"/>
    <n v="0.61"/>
    <n v="7.37"/>
    <n v="8.3333333333333329E-2"/>
    <s v="SCALE"/>
    <x v="3"/>
  </r>
  <r>
    <s v="strange.shaun@gmail.com"/>
    <s v="shaun"/>
    <s v="strange"/>
    <s v="Winchester"/>
    <s v="KY"/>
    <n v="6318"/>
    <s v="ira e clark detective agency"/>
    <s v="Campaign_3"/>
    <s v="TikTok Ads"/>
    <s v="2024-01-01"/>
    <n v="200"/>
    <n v="1580"/>
    <n v="42"/>
    <n v="1"/>
    <n v="27.82"/>
    <n v="63.54"/>
    <n v="35.72"/>
    <n v="35.72"/>
    <n v="1.2839683680805176"/>
    <n v="2.66"/>
    <n v="0.66"/>
    <n v="27.82"/>
    <n v="2.3809523809523808E-2"/>
    <s v="SCALE"/>
    <x v="3"/>
  </r>
  <r>
    <s v="ngraha3@yahoo.com"/>
    <s v="nicole"/>
    <s v="graham"/>
    <s v="Saint Louis"/>
    <s v="MO"/>
    <n v="2500"/>
    <s v="united healthcare"/>
    <s v="Campaign_11"/>
    <s v="TikTok Ads"/>
    <s v="2024-01-08"/>
    <n v="1000"/>
    <n v="844"/>
    <n v="33"/>
    <n v="3"/>
    <n v="22.21"/>
    <n v="137.66999999999999"/>
    <n v="115.45999999999998"/>
    <n v="115.45999999999998"/>
    <n v="5.1985592075641591"/>
    <n v="3.91"/>
    <n v="0.67"/>
    <n v="7.4"/>
    <n v="9.0909090909090912E-2"/>
    <s v="SCALE"/>
    <x v="1"/>
  </r>
  <r>
    <s v="lilchristarheel@yahoo.com"/>
    <s v="christophe"/>
    <s v="hickmon"/>
    <s v="Dallas"/>
    <s v="TX"/>
    <n v="2400"/>
    <s v="solo cup company"/>
    <s v="Campaign_12"/>
    <s v="TikTok Ads"/>
    <s v="2024-01-16"/>
    <n v="400"/>
    <n v="1515"/>
    <n v="54"/>
    <n v="0"/>
    <n v="32.35"/>
    <n v="0"/>
    <n v="-32.35"/>
    <n v="-32.35"/>
    <n v="-1"/>
    <n v="3.56"/>
    <n v="0.6"/>
    <n v="0"/>
    <n v="0"/>
    <s v="PAUSE"/>
    <x v="2"/>
  </r>
  <r>
    <s v="troycrafton@hotmail.com"/>
    <s v="troy"/>
    <s v="crafton"/>
    <s v="Philadelphia"/>
    <s v="PA"/>
    <n v="1750"/>
    <s v="medrisk"/>
    <s v="Campaign_9"/>
    <s v="TikTok Ads"/>
    <s v="2024-01-27"/>
    <n v="800"/>
    <n v="1744"/>
    <n v="58"/>
    <n v="6"/>
    <n v="31.97"/>
    <n v="322.79000000000002"/>
    <n v="290.82000000000005"/>
    <n v="290.82000000000005"/>
    <n v="9.0966531122927758"/>
    <n v="3.33"/>
    <n v="0.55000000000000004"/>
    <n v="5.33"/>
    <n v="0.10344827586206896"/>
    <s v="SCALE"/>
    <x v="1"/>
  </r>
  <r>
    <s v="ashleighmer@yahoo.com"/>
    <s v="ashleigh"/>
    <s v="edwards"/>
    <s v="Dallas"/>
    <s v="TX"/>
    <n v="2800"/>
    <s v="dillards"/>
    <s v="Campaign_20"/>
    <s v="TikTok Ads"/>
    <s v="2024-01-16"/>
    <n v="800"/>
    <n v="1529"/>
    <n v="39"/>
    <n v="3"/>
    <n v="31.88"/>
    <n v="171.15"/>
    <n v="139.27000000000001"/>
    <n v="139.27000000000001"/>
    <n v="4.3685696361355086"/>
    <n v="2.5499999999999998"/>
    <n v="0.82"/>
    <n v="10.63"/>
    <n v="7.6923076923076927E-2"/>
    <s v="SCALE"/>
    <x v="1"/>
  </r>
  <r>
    <s v="oceanlover77@msn.com"/>
    <s v="john"/>
    <s v="weiller"/>
    <s v="McCleary"/>
    <s v="WA"/>
    <n v="2100"/>
    <s v="marys river"/>
    <s v="Campaign_11"/>
    <s v="TikTok Ads"/>
    <s v="2024-01-29"/>
    <n v="400"/>
    <n v="2079"/>
    <n v="43"/>
    <n v="2"/>
    <n v="24.79"/>
    <n v="81.72"/>
    <n v="56.93"/>
    <n v="56.93"/>
    <n v="2.2964905203711177"/>
    <n v="2.0699999999999998"/>
    <n v="0.57999999999999996"/>
    <n v="12.4"/>
    <n v="4.6511627906976744E-2"/>
    <s v="SCALE"/>
    <x v="2"/>
  </r>
  <r>
    <s v="puma49@live.com"/>
    <s v="ricky"/>
    <s v="middleton"/>
    <s v="Santa Barbara"/>
    <s v="CA"/>
    <n v="1500"/>
    <s v="county of santa barbara"/>
    <s v="Campaign_20"/>
    <s v="TikTok Ads"/>
    <s v="2024-01-22"/>
    <n v="600"/>
    <n v="621"/>
    <n v="13"/>
    <n v="1"/>
    <n v="8.5"/>
    <n v="53.23"/>
    <n v="44.73"/>
    <n v="44.73"/>
    <n v="5.26235294117647"/>
    <n v="2.09"/>
    <n v="0.65"/>
    <n v="8.5"/>
    <n v="7.6923076923076927E-2"/>
    <s v="SCALE"/>
    <x v="0"/>
  </r>
  <r>
    <s v="mariluvsjuan2004@comcast.net"/>
    <s v="juan"/>
    <s v="genao"/>
    <s v="Jacksonville"/>
    <s v="FL"/>
    <n v="3700"/>
    <s v="publix"/>
    <s v="Campaign_15"/>
    <s v="TikTok Ads"/>
    <s v="2024-01-10"/>
    <n v="200"/>
    <n v="963"/>
    <n v="33"/>
    <n v="0"/>
    <n v="22.03"/>
    <n v="0"/>
    <n v="-22.03"/>
    <n v="-22.03"/>
    <n v="-1"/>
    <n v="3.43"/>
    <n v="0.67"/>
    <n v="0"/>
    <n v="0"/>
    <s v="PAUSE"/>
    <x v="3"/>
  </r>
  <r>
    <s v="chanellaphillip@hotmail.com"/>
    <s v="charlene"/>
    <s v="wilson"/>
    <s v="Aberdeen"/>
    <s v="MD"/>
    <n v="3900"/>
    <s v="manpower"/>
    <s v="Campaign_9"/>
    <s v="TikTok Ads"/>
    <s v="2024-01-17"/>
    <n v="200"/>
    <n v="918"/>
    <n v="24"/>
    <n v="0"/>
    <n v="15.25"/>
    <n v="0"/>
    <n v="-15.25"/>
    <n v="-15.25"/>
    <n v="-1"/>
    <n v="2.61"/>
    <n v="0.64"/>
    <n v="0"/>
    <n v="0"/>
    <s v="PAUSE"/>
    <x v="3"/>
  </r>
  <r>
    <s v="ghdf227@gmail.com"/>
    <s v="michael"/>
    <s v="jacob"/>
    <s v="Fontana"/>
    <s v="CA"/>
    <n v="1600"/>
    <s v="wyatts paint an body"/>
    <s v="Campaign_9"/>
    <s v="TikTok Ads"/>
    <s v="2024-01-29"/>
    <n v="700"/>
    <n v="603"/>
    <n v="26"/>
    <n v="2"/>
    <n v="15.43"/>
    <n v="117.08"/>
    <n v="101.65"/>
    <n v="101.65"/>
    <n v="6.5878159429682439"/>
    <n v="4.3099999999999996"/>
    <n v="0.59"/>
    <n v="7.72"/>
    <n v="7.6923076923076927E-2"/>
    <s v="SCALE"/>
    <x v="0"/>
  </r>
  <r>
    <s v="rubyjean29@live.com"/>
    <s v="naomi"/>
    <s v="hogan"/>
    <s v="Cincinnati"/>
    <s v="OH"/>
    <n v="2227"/>
    <s v="cincinnati childrens"/>
    <s v="Campaign_8"/>
    <s v="TikTok Ads"/>
    <s v="2024-01-05"/>
    <n v="300"/>
    <n v="1758"/>
    <n v="68"/>
    <n v="2"/>
    <n v="32.9"/>
    <n v="90.19"/>
    <n v="57.29"/>
    <n v="57.29"/>
    <n v="1.7413373860182371"/>
    <n v="3.87"/>
    <n v="0.48"/>
    <n v="16.45"/>
    <n v="2.9411764705882353E-2"/>
    <s v="SCALE"/>
    <x v="3"/>
  </r>
  <r>
    <s v="jasmine_jacobs1@yahoo.com"/>
    <s v="jasmine"/>
    <s v="jacobs"/>
    <s v="New Orleans"/>
    <s v="LA"/>
    <n v="1800"/>
    <s v="mcdonalds"/>
    <s v="Campaign_4"/>
    <s v="TikTok Ads"/>
    <s v="2024-01-27"/>
    <n v="1000"/>
    <n v="568"/>
    <n v="15"/>
    <n v="0"/>
    <n v="8.5500000000000007"/>
    <n v="0"/>
    <n v="-8.5500000000000007"/>
    <n v="-8.5500000000000007"/>
    <n v="-1"/>
    <n v="2.64"/>
    <n v="0.56999999999999995"/>
    <n v="0"/>
    <n v="0"/>
    <s v="PAUSE"/>
    <x v="1"/>
  </r>
  <r>
    <s v="favoredphw@hotmail.com"/>
    <s v="pamela"/>
    <s v="williams"/>
    <s v="Panama City"/>
    <s v="FL"/>
    <n v="3467"/>
    <s v="basic nwfl inc"/>
    <s v="Campaign_17"/>
    <s v="TikTok Ads"/>
    <s v="2024-01-19"/>
    <n v="700"/>
    <n v="1611"/>
    <n v="41"/>
    <n v="0"/>
    <n v="34.69"/>
    <n v="0"/>
    <n v="-34.69"/>
    <n v="-34.69"/>
    <n v="-1"/>
    <n v="2.5499999999999998"/>
    <n v="0.85"/>
    <n v="0"/>
    <n v="0"/>
    <s v="PAUSE"/>
    <x v="0"/>
  </r>
  <r>
    <s v="elawton3@gmail.com"/>
    <s v="eric"/>
    <s v="lawton"/>
    <s v="Philadelphia"/>
    <s v="PA"/>
    <n v="6000"/>
    <s v="na"/>
    <s v="Campaign_9"/>
    <s v="TikTok Ads"/>
    <s v="2024-01-22"/>
    <n v="700"/>
    <n v="1455"/>
    <n v="22"/>
    <n v="0"/>
    <n v="16.739999999999998"/>
    <n v="0"/>
    <n v="-16.739999999999998"/>
    <n v="-16.739999999999998"/>
    <n v="-1"/>
    <n v="1.51"/>
    <n v="0.76"/>
    <n v="0"/>
    <n v="0"/>
    <s v="PAUSE"/>
    <x v="0"/>
  </r>
  <r>
    <s v="najayates@yahoo.com"/>
    <s v="naja"/>
    <s v="yates"/>
    <s v="Philadelphia"/>
    <s v="PA"/>
    <n v="1700"/>
    <s v="wistar institute"/>
    <s v="Campaign_5"/>
    <s v="TikTok Ads"/>
    <s v="2024-01-19"/>
    <n v="800"/>
    <n v="928"/>
    <n v="16"/>
    <n v="1"/>
    <n v="12.73"/>
    <n v="53.46"/>
    <n v="40.730000000000004"/>
    <n v="40.730000000000004"/>
    <n v="3.1995286724273373"/>
    <n v="1.72"/>
    <n v="0.8"/>
    <n v="12.73"/>
    <n v="6.25E-2"/>
    <s v="SCALE"/>
    <x v="1"/>
  </r>
  <r>
    <s v="lisapizza61687@yahoo.com"/>
    <s v="alicia"/>
    <s v="emmanuel"/>
    <s v="West Chester"/>
    <s v="PA"/>
    <n v="3000"/>
    <s v="institute for behavior change"/>
    <s v="Campaign_10"/>
    <s v="TikTok Ads"/>
    <s v="2024-01-29"/>
    <n v="600"/>
    <n v="1471"/>
    <n v="31"/>
    <n v="0"/>
    <n v="20.76"/>
    <n v="0"/>
    <n v="-20.76"/>
    <n v="-20.76"/>
    <n v="-1"/>
    <n v="2.11"/>
    <n v="0.67"/>
    <n v="0"/>
    <n v="0"/>
    <s v="PAUSE"/>
    <x v="0"/>
  </r>
  <r>
    <s v="phyllis1968@gmail.com"/>
    <s v="felipa"/>
    <s v="soto"/>
    <s v="Houston"/>
    <s v="TX"/>
    <n v="2600"/>
    <s v="leasing associates"/>
    <s v="Campaign_20"/>
    <s v="TikTok Ads"/>
    <s v="2024-01-12"/>
    <n v="700"/>
    <n v="1206"/>
    <n v="26"/>
    <n v="2"/>
    <n v="16.75"/>
    <n v="137.30000000000001"/>
    <n v="120.55000000000001"/>
    <n v="120.55000000000001"/>
    <n v="7.1970149253731348"/>
    <n v="2.16"/>
    <n v="0.64"/>
    <n v="8.3800000000000008"/>
    <n v="7.6923076923076927E-2"/>
    <s v="SCALE"/>
    <x v="0"/>
  </r>
  <r>
    <s v="kacieajames@hotmail.com"/>
    <s v="kacie"/>
    <s v="james"/>
    <s v="Cleveland"/>
    <s v="OH"/>
    <n v="2500"/>
    <s v="univ hospitals of cleve"/>
    <s v="Campaign_17"/>
    <s v="TikTok Ads"/>
    <s v="2024-01-14"/>
    <n v="100"/>
    <n v="1883"/>
    <n v="64"/>
    <n v="0"/>
    <n v="48.85"/>
    <n v="0"/>
    <n v="-48.85"/>
    <n v="-48.85"/>
    <n v="-1"/>
    <n v="3.4"/>
    <n v="0.76"/>
    <n v="0"/>
    <n v="0"/>
    <s v="PAUSE"/>
    <x v="3"/>
  </r>
  <r>
    <s v="cindel80@yahoo.com"/>
    <s v="cindy"/>
    <s v="tetteh"/>
    <s v="Jefferson Cit"/>
    <s v="MO"/>
    <n v="1126"/>
    <s v="family support division"/>
    <s v="Campaign_15"/>
    <s v="TikTok Ads"/>
    <s v="2024-01-03"/>
    <n v="300"/>
    <n v="1852"/>
    <n v="69"/>
    <n v="6"/>
    <n v="34.97"/>
    <n v="427.7"/>
    <n v="392.73"/>
    <n v="392.73"/>
    <n v="11.230483271375466"/>
    <n v="3.73"/>
    <n v="0.51"/>
    <n v="5.83"/>
    <n v="8.6956521739130432E-2"/>
    <s v="SCALE"/>
    <x v="3"/>
  </r>
  <r>
    <s v="christin_salinas28@yahoo.com"/>
    <s v="christina"/>
    <s v="salinas"/>
    <s v="Raymondville"/>
    <s v="TX"/>
    <n v="1354"/>
    <s v="valley baptist"/>
    <s v="Campaign_6"/>
    <s v="TikTok Ads"/>
    <s v="2024-01-20"/>
    <n v="300"/>
    <n v="543"/>
    <n v="11"/>
    <n v="0"/>
    <n v="8.0399999999999991"/>
    <n v="0"/>
    <n v="-8.0399999999999991"/>
    <n v="-8.0399999999999991"/>
    <n v="-1"/>
    <n v="2.0299999999999998"/>
    <n v="0.73"/>
    <n v="0"/>
    <n v="0"/>
    <s v="PAUSE"/>
    <x v="3"/>
  </r>
  <r>
    <s v="joshuamorgan23@yahoo.com"/>
    <s v="christophe"/>
    <s v="morgan"/>
    <s v="Dayton"/>
    <s v="OH"/>
    <n v="4000"/>
    <s v="social security"/>
    <s v="Campaign_14"/>
    <s v="TikTok Ads"/>
    <s v="2024-01-02"/>
    <n v="1000"/>
    <n v="2374"/>
    <n v="87"/>
    <n v="4"/>
    <n v="45"/>
    <n v="296.18"/>
    <n v="251.18"/>
    <n v="251.18"/>
    <n v="5.5817777777777779"/>
    <n v="3.66"/>
    <n v="0.52"/>
    <n v="11.25"/>
    <n v="4.5977011494252873E-2"/>
    <s v="SCALE"/>
    <x v="1"/>
  </r>
  <r>
    <s v="angeliquepatterson41@yahoo.com"/>
    <s v="angelique"/>
    <s v="patterson"/>
    <s v="Jacksonville"/>
    <s v="FL"/>
    <n v="2979"/>
    <s v="social security"/>
    <s v="Campaign_9"/>
    <s v="TikTok Ads"/>
    <s v="2024-01-28"/>
    <n v="100"/>
    <n v="2290"/>
    <n v="82"/>
    <n v="8"/>
    <n v="49.5"/>
    <n v="577.65"/>
    <n v="528.15"/>
    <n v="528.15"/>
    <n v="10.66969696969697"/>
    <n v="3.58"/>
    <n v="0.6"/>
    <n v="6.19"/>
    <n v="9.7560975609756101E-2"/>
    <s v="SCALE"/>
    <x v="3"/>
  </r>
  <r>
    <s v="daddypuffin42042@gmail.com"/>
    <s v="joseph"/>
    <s v="brewer"/>
    <s v="Yreka"/>
    <s v="CA"/>
    <n v="1780"/>
    <s v="social security"/>
    <s v="Campaign_6"/>
    <s v="TikTok Ads"/>
    <s v="2024-01-03"/>
    <n v="600"/>
    <n v="1720"/>
    <n v="39"/>
    <n v="1"/>
    <n v="30.3"/>
    <n v="40.18"/>
    <n v="9.879999999999999"/>
    <n v="9.879999999999999"/>
    <n v="0.32607260726072601"/>
    <n v="2.27"/>
    <n v="0.78"/>
    <n v="30.3"/>
    <n v="2.564102564102564E-2"/>
    <s v="SCALE"/>
    <x v="0"/>
  </r>
  <r>
    <s v="r.heddy@yahoo.com"/>
    <s v="richard"/>
    <s v="heddy"/>
    <s v="Sparks"/>
    <s v="NV"/>
    <n v="1174"/>
    <s v="social security"/>
    <s v="Campaign_15"/>
    <s v="TikTok Ads"/>
    <s v="2024-01-13"/>
    <n v="700"/>
    <n v="675"/>
    <n v="12"/>
    <n v="0"/>
    <n v="5.94"/>
    <n v="0"/>
    <n v="-5.94"/>
    <n v="-5.94"/>
    <n v="-1"/>
    <n v="1.78"/>
    <n v="0.5"/>
    <n v="0"/>
    <n v="0"/>
    <s v="PAUSE"/>
    <x v="0"/>
  </r>
  <r>
    <s v="denise.norton22@yahoo.com"/>
    <s v="david"/>
    <s v="norton"/>
    <s v="Winston Salem"/>
    <s v="NC"/>
    <n v="3000"/>
    <s v="social security"/>
    <s v="Campaign_19"/>
    <s v="TikTok Ads"/>
    <s v="2024-01-09"/>
    <n v="700"/>
    <n v="751"/>
    <n v="18"/>
    <n v="0"/>
    <n v="14.63"/>
    <n v="0"/>
    <n v="-14.63"/>
    <n v="-14.63"/>
    <n v="-1"/>
    <n v="2.4"/>
    <n v="0.81"/>
    <n v="0"/>
    <n v="0"/>
    <s v="PAUSE"/>
    <x v="0"/>
  </r>
  <r>
    <s v="pharah123@hotmail.com"/>
    <s v="pharah"/>
    <s v="duplessis"/>
    <s v="Irvington"/>
    <s v="NJ"/>
    <n v="3800"/>
    <s v="social security"/>
    <s v="Campaign_2"/>
    <s v="TikTok Ads"/>
    <s v="2024-01-21"/>
    <n v="500"/>
    <n v="1657"/>
    <n v="31"/>
    <n v="3"/>
    <n v="17.329999999999998"/>
    <n v="115.1"/>
    <n v="97.77"/>
    <n v="97.77"/>
    <n v="5.6416618580496252"/>
    <n v="1.87"/>
    <n v="0.56000000000000005"/>
    <n v="5.78"/>
    <n v="9.6774193548387094E-2"/>
    <s v="SCALE"/>
    <x v="2"/>
  </r>
  <r>
    <s v="brandilillywhite@yahoo.com"/>
    <s v="abdiel"/>
    <s v="donoghue"/>
    <s v="San Juan Capi"/>
    <s v="CA"/>
    <n v="4400"/>
    <s v="social security"/>
    <s v="Campaign_20"/>
    <s v="TikTok Ads"/>
    <s v="2024-01-17"/>
    <n v="300"/>
    <n v="1089"/>
    <n v="35"/>
    <n v="1"/>
    <n v="16.59"/>
    <n v="36.450000000000003"/>
    <n v="19.860000000000003"/>
    <n v="19.860000000000003"/>
    <n v="1.1971066907775771"/>
    <n v="3.21"/>
    <n v="0.47"/>
    <n v="16.59"/>
    <n v="2.8571428571428571E-2"/>
    <s v="SCALE"/>
    <x v="3"/>
  </r>
  <r>
    <s v="kdavisnewsong@hotmail.com"/>
    <s v="kathy"/>
    <s v="davis"/>
    <s v="Saint Louis"/>
    <s v="MO"/>
    <n v="4700"/>
    <s v="state of missouri"/>
    <s v="Campaign_2"/>
    <s v="TikTok Ads"/>
    <s v="2024-01-05"/>
    <n v="1000"/>
    <n v="1941"/>
    <n v="39"/>
    <n v="0"/>
    <n v="30.72"/>
    <n v="0"/>
    <n v="-30.72"/>
    <n v="-30.72"/>
    <n v="-1"/>
    <n v="2.0099999999999998"/>
    <n v="0.79"/>
    <n v="0"/>
    <n v="0"/>
    <s v="PAUSE"/>
    <x v="1"/>
  </r>
  <r>
    <s v="lkvereen@hotmail.com"/>
    <s v="latareece"/>
    <s v="vereen"/>
    <s v="hamden"/>
    <s v="CA"/>
    <n v="4000"/>
    <s v="quest diagnostics"/>
    <s v="Campaign_11"/>
    <s v="TikTok Ads"/>
    <s v="2024-01-06"/>
    <n v="500"/>
    <n v="2044"/>
    <n v="41"/>
    <n v="0"/>
    <n v="21.75"/>
    <n v="0"/>
    <n v="-21.75"/>
    <n v="-21.75"/>
    <n v="-1"/>
    <n v="2.0099999999999998"/>
    <n v="0.53"/>
    <n v="0"/>
    <n v="0"/>
    <s v="PAUSE"/>
    <x v="2"/>
  </r>
  <r>
    <s v="pard0103@gmail.com"/>
    <s v="parthina"/>
    <s v="deuley"/>
    <s v="Ravenna"/>
    <s v="OH"/>
    <n v="2200"/>
    <s v="venture data"/>
    <s v="Campaign_7"/>
    <s v="TikTok Ads"/>
    <s v="2024-01-27"/>
    <n v="100"/>
    <n v="1609"/>
    <n v="31"/>
    <n v="0"/>
    <n v="15.6"/>
    <n v="0"/>
    <n v="-15.6"/>
    <n v="-15.6"/>
    <n v="-1"/>
    <n v="1.93"/>
    <n v="0.5"/>
    <n v="0"/>
    <n v="0"/>
    <s v="PAUSE"/>
    <x v="3"/>
  </r>
  <r>
    <s v="quenzettaro@yahoo.com"/>
    <s v="quenzetta"/>
    <s v="ross"/>
    <s v="Friendswood"/>
    <s v="TX"/>
    <n v="4900"/>
    <s v="family dollar"/>
    <s v="Campaign_3"/>
    <s v="TikTok Ads"/>
    <s v="2024-01-28"/>
    <n v="700"/>
    <n v="1428"/>
    <n v="43"/>
    <n v="4"/>
    <n v="19.170000000000002"/>
    <n v="293.74"/>
    <n v="274.57"/>
    <n v="274.57"/>
    <n v="14.322900365153885"/>
    <n v="3.01"/>
    <n v="0.45"/>
    <n v="4.79"/>
    <n v="9.3023255813953487E-2"/>
    <s v="SCALE"/>
    <x v="0"/>
  </r>
  <r>
    <s v="bsdillon88@gmail.com"/>
    <s v="brittany"/>
    <s v="dillon"/>
    <s v="Rocky Mount"/>
    <s v="VA"/>
    <n v="4000"/>
    <s v="stellarone"/>
    <s v="Campaign_20"/>
    <s v="TikTok Ads"/>
    <s v="2024-01-13"/>
    <n v="1000"/>
    <n v="2441"/>
    <n v="52"/>
    <n v="0"/>
    <n v="29.36"/>
    <n v="0"/>
    <n v="-29.36"/>
    <n v="-29.36"/>
    <n v="-1"/>
    <n v="2.13"/>
    <n v="0.56000000000000005"/>
    <n v="0"/>
    <n v="0"/>
    <s v="PAUSE"/>
    <x v="1"/>
  </r>
  <r>
    <s v="williams.allison.allison@gmail.com"/>
    <s v="james"/>
    <s v="williams"/>
    <s v="Altamonte Spr"/>
    <s v="FL"/>
    <n v="2000"/>
    <s v="kfc"/>
    <s v="Campaign_7"/>
    <s v="TikTok Ads"/>
    <s v="2024-01-15"/>
    <n v="600"/>
    <n v="743"/>
    <n v="31"/>
    <n v="0"/>
    <n v="15.77"/>
    <n v="0"/>
    <n v="-15.77"/>
    <n v="-15.77"/>
    <n v="-1"/>
    <n v="4.17"/>
    <n v="0.51"/>
    <n v="0"/>
    <n v="0"/>
    <s v="PAUSE"/>
    <x v="0"/>
  </r>
  <r>
    <s v="fixing1@gmail.com"/>
    <s v="howard"/>
    <s v="charles"/>
    <s v="Houston"/>
    <s v="TX"/>
    <n v="2474"/>
    <s v="srx optical"/>
    <s v="Campaign_8"/>
    <s v="TikTok Ads"/>
    <s v="2024-01-06"/>
    <n v="200"/>
    <n v="1691"/>
    <n v="27"/>
    <n v="0"/>
    <n v="21.07"/>
    <n v="0"/>
    <n v="-21.07"/>
    <n v="-21.07"/>
    <n v="-1"/>
    <n v="1.6"/>
    <n v="0.78"/>
    <n v="0"/>
    <n v="0"/>
    <s v="PAUSE"/>
    <x v="3"/>
  </r>
  <r>
    <s v="puntielr76@gmail.com"/>
    <s v="puntiel"/>
    <s v="roberto"/>
    <s v="Perth Amboy"/>
    <s v="NJ"/>
    <n v="2600"/>
    <s v="city of perth amboy"/>
    <s v="Campaign_7"/>
    <s v="TikTok Ads"/>
    <s v="2024-01-07"/>
    <n v="300"/>
    <n v="680"/>
    <n v="14"/>
    <n v="1"/>
    <n v="9.19"/>
    <n v="60.81"/>
    <n v="51.620000000000005"/>
    <n v="51.620000000000005"/>
    <n v="5.6169749727965188"/>
    <n v="2.06"/>
    <n v="0.66"/>
    <n v="9.19"/>
    <n v="7.1428571428571425E-2"/>
    <s v="SCALE"/>
    <x v="3"/>
  </r>
  <r>
    <s v="mleggs_jk09@yahoo.com"/>
    <s v="clatavia"/>
    <s v="leggs"/>
    <s v="Columbia"/>
    <s v="MO"/>
    <n v="2167"/>
    <s v="yarco"/>
    <s v="Campaign_9"/>
    <s v="TikTok Ads"/>
    <s v="2024-01-04"/>
    <n v="100"/>
    <n v="1432"/>
    <n v="59"/>
    <n v="1"/>
    <n v="49.92"/>
    <n v="58.57"/>
    <n v="8.6499999999999986"/>
    <n v="8.6499999999999986"/>
    <n v="0.17327724358974356"/>
    <n v="4.12"/>
    <n v="0.85"/>
    <n v="49.92"/>
    <n v="1.6949152542372881E-2"/>
    <s v="SCALE"/>
    <x v="3"/>
  </r>
  <r>
    <s v="akinya.washington@yahoo.com"/>
    <s v="akinya"/>
    <s v="washington"/>
    <s v="Houston"/>
    <s v="TX"/>
    <n v="2000"/>
    <s v="mhmra of harris county"/>
    <s v="Campaign_3"/>
    <s v="TikTok Ads"/>
    <s v="2024-01-21"/>
    <n v="300"/>
    <n v="2142"/>
    <n v="84"/>
    <n v="3"/>
    <n v="47.17"/>
    <n v="149.84"/>
    <n v="102.67"/>
    <n v="102.67"/>
    <n v="2.1765952936188255"/>
    <n v="3.92"/>
    <n v="0.56000000000000005"/>
    <n v="15.72"/>
    <n v="3.5714285714285712E-2"/>
    <s v="SCALE"/>
    <x v="3"/>
  </r>
  <r>
    <s v="epa1249@yahoo.com"/>
    <s v="estell"/>
    <s v="adams"/>
    <s v="Orlando"/>
    <s v="FL"/>
    <n v="1354"/>
    <s v="cornerstone hospice"/>
    <s v="Campaign_18"/>
    <s v="TikTok Ads"/>
    <s v="2024-01-12"/>
    <n v="200"/>
    <n v="1740"/>
    <n v="57"/>
    <n v="0"/>
    <n v="47.12"/>
    <n v="0"/>
    <n v="-47.12"/>
    <n v="-47.12"/>
    <n v="-1"/>
    <n v="3.28"/>
    <n v="0.83"/>
    <n v="0"/>
    <n v="0"/>
    <s v="PAUSE"/>
    <x v="3"/>
  </r>
  <r>
    <s v="allegranicole72@yahoo.com"/>
    <s v="allegra"/>
    <s v="banks"/>
    <s v="Kansas City"/>
    <s v="MO"/>
    <n v="5000"/>
    <s v="metropolitan community college"/>
    <s v="Campaign_19"/>
    <s v="TikTok Ads"/>
    <s v="2024-01-14"/>
    <n v="100"/>
    <n v="1711"/>
    <n v="75"/>
    <n v="0"/>
    <n v="48.47"/>
    <n v="0"/>
    <n v="-48.47"/>
    <n v="-48.47"/>
    <n v="-1"/>
    <n v="4.38"/>
    <n v="0.65"/>
    <n v="0"/>
    <n v="0"/>
    <s v="PAUSE"/>
    <x v="3"/>
  </r>
  <r>
    <s v="ktirishgirl@aol.com"/>
    <s v="kathleen"/>
    <s v="pessagno"/>
    <s v="Huntingtown"/>
    <s v="MD"/>
    <n v="1250"/>
    <s v="redleaflandscaping"/>
    <s v="Campaign_16"/>
    <s v="TikTok Ads"/>
    <s v="2024-01-26"/>
    <n v="400"/>
    <n v="2017"/>
    <n v="41"/>
    <n v="1"/>
    <n v="32.08"/>
    <n v="46.06"/>
    <n v="13.980000000000004"/>
    <n v="13.980000000000004"/>
    <n v="0.43578553615960114"/>
    <n v="2.0299999999999998"/>
    <n v="0.78"/>
    <n v="32.08"/>
    <n v="2.4390243902439025E-2"/>
    <s v="SCALE"/>
    <x v="2"/>
  </r>
  <r>
    <s v="nicholstwins@yahoo.com"/>
    <s v="mary"/>
    <s v="nichols"/>
    <s v="Philadelphia"/>
    <s v="PA"/>
    <n v="3900"/>
    <s v="nvinsable productions"/>
    <s v="Campaign_2"/>
    <s v="TikTok Ads"/>
    <s v="2024-01-17"/>
    <n v="100"/>
    <n v="598"/>
    <n v="22"/>
    <n v="0"/>
    <n v="12.65"/>
    <n v="0"/>
    <n v="-12.65"/>
    <n v="-12.65"/>
    <n v="-1"/>
    <n v="3.68"/>
    <n v="0.57999999999999996"/>
    <n v="0"/>
    <n v="0"/>
    <s v="PAUSE"/>
    <x v="3"/>
  </r>
  <r>
    <s v="jrajadurai@gmail.com"/>
    <s v="josephine"/>
    <s v="norman"/>
    <s v="Houston"/>
    <s v="TX"/>
    <n v="6750"/>
    <s v="ut physicians"/>
    <s v="Campaign_12"/>
    <s v="TikTok Ads"/>
    <s v="2024-01-26"/>
    <n v="200"/>
    <n v="704"/>
    <n v="24"/>
    <n v="0"/>
    <n v="15.31"/>
    <n v="0"/>
    <n v="-15.31"/>
    <n v="-15.31"/>
    <n v="-1"/>
    <n v="3.41"/>
    <n v="0.64"/>
    <n v="0"/>
    <n v="0"/>
    <s v="PAUSE"/>
    <x v="3"/>
  </r>
  <r>
    <s v="harleyd_78@hotmail.com"/>
    <s v="joshua"/>
    <s v="woofter"/>
    <s v="Anthony"/>
    <s v="TX"/>
    <n v="2250"/>
    <s v="best buy"/>
    <s v="Campaign_17"/>
    <s v="TikTok Ads"/>
    <s v="2024-01-18"/>
    <n v="600"/>
    <n v="1314"/>
    <n v="28"/>
    <n v="0"/>
    <n v="14.09"/>
    <n v="0"/>
    <n v="-14.09"/>
    <n v="-14.09"/>
    <n v="-1"/>
    <n v="2.13"/>
    <n v="0.5"/>
    <n v="0"/>
    <n v="0"/>
    <s v="PAUSE"/>
    <x v="0"/>
  </r>
  <r>
    <s v="mrself27@gmail.com"/>
    <s v="mark"/>
    <s v="self"/>
    <s v="Manhattan"/>
    <s v="KS"/>
    <n v="2302"/>
    <s v="dick edwards ford"/>
    <s v="Campaign_7"/>
    <s v="TikTok Ads"/>
    <s v="2024-01-13"/>
    <n v="300"/>
    <n v="2195"/>
    <n v="84"/>
    <n v="3"/>
    <n v="66.23"/>
    <n v="106.18"/>
    <n v="39.950000000000003"/>
    <n v="39.950000000000003"/>
    <n v="0.60320096632945797"/>
    <n v="3.83"/>
    <n v="0.79"/>
    <n v="22.08"/>
    <n v="3.5714285714285712E-2"/>
    <s v="SCALE"/>
    <x v="3"/>
  </r>
  <r>
    <s v="soniamills33@yahoo.com"/>
    <s v="chrisonia"/>
    <s v="mills"/>
    <s v="Columbia"/>
    <s v="SC"/>
    <n v="1500"/>
    <s v="providence hospital"/>
    <s v="Campaign_1"/>
    <s v="TikTok Ads"/>
    <s v="2024-01-29"/>
    <n v="300"/>
    <n v="640"/>
    <n v="18"/>
    <n v="0"/>
    <n v="11.98"/>
    <n v="0"/>
    <n v="-11.98"/>
    <n v="-11.98"/>
    <n v="-1"/>
    <n v="2.81"/>
    <n v="0.67"/>
    <n v="0"/>
    <n v="0"/>
    <s v="PAUSE"/>
    <x v="3"/>
  </r>
  <r>
    <s v="rwst2012@hotmail.com"/>
    <s v="ronald"/>
    <s v="west"/>
    <s v="Ironton"/>
    <s v="OH"/>
    <n v="2500"/>
    <s v="directv"/>
    <s v="Campaign_18"/>
    <s v="TikTok Ads"/>
    <s v="2024-01-26"/>
    <n v="100"/>
    <n v="848"/>
    <n v="30"/>
    <n v="1"/>
    <n v="20.100000000000001"/>
    <n v="36.92"/>
    <n v="16.82"/>
    <n v="16.82"/>
    <n v="0.83681592039800989"/>
    <n v="3.54"/>
    <n v="0.67"/>
    <n v="20.100000000000001"/>
    <n v="3.3333333333333333E-2"/>
    <s v="SCALE"/>
    <x v="3"/>
  </r>
  <r>
    <s v="russell661978@yahoo.com"/>
    <s v="russell"/>
    <s v="ballard"/>
    <s v="North Port"/>
    <s v="FL"/>
    <n v="1894"/>
    <s v="marriane"/>
    <s v="Campaign_13"/>
    <s v="TikTok Ads"/>
    <s v="2024-01-12"/>
    <n v="200"/>
    <n v="2416"/>
    <n v="91"/>
    <n v="2"/>
    <n v="53.01"/>
    <n v="83.68"/>
    <n v="30.670000000000009"/>
    <n v="30.670000000000009"/>
    <n v="0.57857008111677066"/>
    <n v="3.77"/>
    <n v="0.57999999999999996"/>
    <n v="26.5"/>
    <n v="2.197802197802198E-2"/>
    <s v="SCALE"/>
    <x v="3"/>
  </r>
  <r>
    <s v="yrgalpalal@yahoo.com"/>
    <s v="alice"/>
    <s v="alcala"/>
    <s v="Arlington Hei"/>
    <s v="IL"/>
    <n v="2916"/>
    <s v="american express travel"/>
    <s v="Campaign_20"/>
    <s v="TikTok Ads"/>
    <s v="2024-01-01"/>
    <n v="800"/>
    <n v="1619"/>
    <n v="60"/>
    <n v="2"/>
    <n v="28.63"/>
    <n v="79.849999999999994"/>
    <n v="51.22"/>
    <n v="51.22"/>
    <n v="1.7890324834090114"/>
    <n v="3.71"/>
    <n v="0.48"/>
    <n v="14.32"/>
    <n v="3.3333333333333333E-2"/>
    <s v="SCALE"/>
    <x v="1"/>
  </r>
  <r>
    <s v="madeitfoundation@hotmail.com"/>
    <s v="lizzie"/>
    <s v="rodgers"/>
    <s v="Saint Louis"/>
    <s v="MO"/>
    <n v="1700"/>
    <s v="social security"/>
    <s v="Campaign_1"/>
    <s v="TikTok Ads"/>
    <s v="2024-01-31"/>
    <n v="700"/>
    <n v="2174"/>
    <n v="62"/>
    <n v="1"/>
    <n v="26.07"/>
    <n v="57.47"/>
    <n v="31.4"/>
    <n v="31.4"/>
    <n v="1.2044495588799387"/>
    <n v="2.85"/>
    <n v="0.42"/>
    <n v="26.07"/>
    <n v="1.6129032258064516E-2"/>
    <s v="SCALE"/>
    <x v="0"/>
  </r>
  <r>
    <s v="quanica20@aol.com"/>
    <s v="quanika"/>
    <s v="campbell"/>
    <s v="Feasterville"/>
    <s v="PA"/>
    <n v="3200"/>
    <s v="advance aesthetics skin vein a"/>
    <s v="Campaign_3"/>
    <s v="TikTok Ads"/>
    <s v="2024-01-02"/>
    <n v="200"/>
    <n v="1576"/>
    <n v="38"/>
    <n v="1"/>
    <n v="30.83"/>
    <n v="59.86"/>
    <n v="29.03"/>
    <n v="29.03"/>
    <n v="0.94161530976321772"/>
    <n v="2.41"/>
    <n v="0.81"/>
    <n v="30.83"/>
    <n v="2.6315789473684209E-2"/>
    <s v="SCALE"/>
    <x v="3"/>
  </r>
  <r>
    <s v="january6767@gmail.com"/>
    <s v="january"/>
    <s v="dargusch"/>
    <s v="Taft"/>
    <s v="CA"/>
    <n v="1778"/>
    <s v="j&amp;linc."/>
    <s v="Campaign_11"/>
    <s v="TikTok Ads"/>
    <s v="2024-01-31"/>
    <n v="500"/>
    <n v="1446"/>
    <n v="57"/>
    <n v="1"/>
    <n v="43.78"/>
    <n v="61.91"/>
    <n v="18.129999999999995"/>
    <n v="18.129999999999995"/>
    <n v="0.41411603471904967"/>
    <n v="3.94"/>
    <n v="0.77"/>
    <n v="43.78"/>
    <n v="1.7543859649122806E-2"/>
    <s v="SCALE"/>
    <x v="2"/>
  </r>
  <r>
    <s v="vagueros@gmail.com"/>
    <s v="veronica"/>
    <s v="agueros"/>
    <s v="San Antonio"/>
    <s v="TX"/>
    <n v="2500"/>
    <s v="united health care"/>
    <s v="Campaign_16"/>
    <s v="TikTok Ads"/>
    <s v="2024-01-04"/>
    <n v="700"/>
    <n v="2485"/>
    <n v="89"/>
    <n v="2"/>
    <n v="68.209999999999994"/>
    <n v="121.01"/>
    <n v="52.800000000000011"/>
    <n v="52.800000000000011"/>
    <n v="0.7740800469139425"/>
    <n v="3.58"/>
    <n v="0.77"/>
    <n v="34.1"/>
    <n v="2.247191011235955E-2"/>
    <s v="SCALE"/>
    <x v="0"/>
  </r>
  <r>
    <s v="flutterbug98@msn.com"/>
    <s v="tonia"/>
    <s v="leazer"/>
    <s v="Caldwell"/>
    <s v="ID"/>
    <n v="2999"/>
    <s v="wendy\\'s"/>
    <s v="Campaign_16"/>
    <s v="TikTok Ads"/>
    <s v="2024-01-12"/>
    <n v="400"/>
    <n v="2466"/>
    <n v="86"/>
    <n v="4"/>
    <n v="52.57"/>
    <n v="208.26"/>
    <n v="155.69"/>
    <n v="155.69"/>
    <n v="2.9615750428000762"/>
    <n v="3.49"/>
    <n v="0.61"/>
    <n v="13.14"/>
    <n v="4.6511627906976744E-2"/>
    <s v="SCALE"/>
    <x v="2"/>
  </r>
  <r>
    <s v="rework1alvara@gmail.com"/>
    <s v="irma"/>
    <s v="alvarado"/>
    <s v="Riverside"/>
    <s v="CA"/>
    <n v="2211"/>
    <s v="national dustubrution center"/>
    <s v="Campaign_10"/>
    <s v="TikTok Ads"/>
    <s v="2024-01-04"/>
    <n v="1000"/>
    <n v="1331"/>
    <n v="20"/>
    <n v="2"/>
    <n v="8.5299999999999994"/>
    <n v="94.23"/>
    <n v="85.7"/>
    <n v="85.7"/>
    <n v="10.046893317702228"/>
    <n v="1.5"/>
    <n v="0.43"/>
    <n v="4.26"/>
    <n v="0.1"/>
    <s v="SCALE"/>
    <x v="1"/>
  </r>
  <r>
    <s v="deekidsfun@yahoo.com"/>
    <s v="dorothy"/>
    <s v="williams"/>
    <s v="Norway"/>
    <s v="SC"/>
    <n v="2000"/>
    <s v="jameson inn"/>
    <s v="Campaign_13"/>
    <s v="TikTok Ads"/>
    <s v="2024-01-26"/>
    <n v="800"/>
    <n v="1316"/>
    <n v="43"/>
    <n v="1"/>
    <n v="33.590000000000003"/>
    <n v="40.36"/>
    <n v="6.769999999999996"/>
    <n v="6.769999999999996"/>
    <n v="0.20154807978565034"/>
    <n v="3.27"/>
    <n v="0.78"/>
    <n v="33.590000000000003"/>
    <n v="2.3255813953488372E-2"/>
    <s v="SCALE"/>
    <x v="1"/>
  </r>
  <r>
    <s v="preciousdragons@yahoo.com"/>
    <s v="cheryl"/>
    <s v="macias"/>
    <s v="Lubbock"/>
    <s v="TX"/>
    <n v="4700"/>
    <s v="durham school services"/>
    <s v="Campaign_2"/>
    <s v="TikTok Ads"/>
    <s v="2024-01-13"/>
    <n v="100"/>
    <n v="1145"/>
    <n v="33"/>
    <n v="1"/>
    <n v="18.21"/>
    <n v="63.96"/>
    <n v="45.75"/>
    <n v="45.75"/>
    <n v="2.5123558484349258"/>
    <n v="2.88"/>
    <n v="0.55000000000000004"/>
    <n v="18.21"/>
    <n v="3.0303030303030304E-2"/>
    <s v="SCALE"/>
    <x v="3"/>
  </r>
  <r>
    <s v="bigmarck3500@yahoo.com"/>
    <s v="marcus"/>
    <s v="bell"/>
    <s v="Sacramento"/>
    <s v="CA"/>
    <n v="5000"/>
    <s v="sacramentoschooldistrict"/>
    <s v="Campaign_20"/>
    <s v="TikTok Ads"/>
    <s v="2024-01-09"/>
    <n v="700"/>
    <n v="1744"/>
    <n v="55"/>
    <n v="6"/>
    <n v="31.16"/>
    <n v="338.9"/>
    <n v="307.73999999999995"/>
    <n v="307.73999999999995"/>
    <n v="9.8761232349165589"/>
    <n v="3.15"/>
    <n v="0.56999999999999995"/>
    <n v="5.19"/>
    <n v="0.10909090909090909"/>
    <s v="SCALE"/>
    <x v="0"/>
  </r>
  <r>
    <s v="strawberrymama3@yahoo.com"/>
    <s v="jackie"/>
    <s v="stile"/>
    <s v="Sanford"/>
    <s v="FL"/>
    <n v="2500"/>
    <s v="central fla educ fcu"/>
    <s v="Campaign_12"/>
    <s v="TikTok Ads"/>
    <s v="2024-01-26"/>
    <n v="400"/>
    <n v="827"/>
    <n v="14"/>
    <n v="0"/>
    <n v="10.61"/>
    <n v="0"/>
    <n v="-10.61"/>
    <n v="-10.61"/>
    <n v="-1"/>
    <n v="1.69"/>
    <n v="0.76"/>
    <n v="0"/>
    <n v="0"/>
    <s v="PAUSE"/>
    <x v="2"/>
  </r>
  <r>
    <s v="aprilbaytown@aol.com"/>
    <s v="april"/>
    <s v="gates"/>
    <s v="Baytown"/>
    <s v="TX"/>
    <n v="3300"/>
    <s v="sanjacintomethodist"/>
    <s v="Campaign_8"/>
    <s v="TikTok Ads"/>
    <s v="2024-01-05"/>
    <n v="200"/>
    <n v="1749"/>
    <n v="54"/>
    <n v="4"/>
    <n v="29.86"/>
    <n v="234.22"/>
    <n v="204.36"/>
    <n v="204.36"/>
    <n v="6.8439383791024788"/>
    <n v="3.09"/>
    <n v="0.55000000000000004"/>
    <n v="7.46"/>
    <n v="7.407407407407407E-2"/>
    <s v="SCALE"/>
    <x v="3"/>
  </r>
  <r>
    <s v="mkatblack@yahoo.com"/>
    <s v="kathy"/>
    <s v="blackburn"/>
    <s v="Steubenville"/>
    <s v="OH"/>
    <n v="4000"/>
    <s v="transtar"/>
    <s v="Campaign_4"/>
    <s v="TikTok Ads"/>
    <s v="2024-01-20"/>
    <n v="300"/>
    <n v="1949"/>
    <n v="55"/>
    <n v="0"/>
    <n v="40.229999999999997"/>
    <n v="0"/>
    <n v="-40.229999999999997"/>
    <n v="-40.229999999999997"/>
    <n v="-1"/>
    <n v="2.82"/>
    <n v="0.73"/>
    <n v="0"/>
    <n v="0"/>
    <s v="PAUSE"/>
    <x v="3"/>
  </r>
  <r>
    <s v="cindea@hotmail.com"/>
    <s v="cindy"/>
    <s v="williams"/>
    <s v="Jacksonville"/>
    <s v="FL"/>
    <n v="4400"/>
    <s v="the sterling company"/>
    <s v="Campaign_15"/>
    <s v="TikTok Ads"/>
    <s v="2024-01-07"/>
    <n v="500"/>
    <n v="1286"/>
    <n v="43"/>
    <n v="3"/>
    <n v="22.66"/>
    <n v="201.11"/>
    <n v="178.45000000000002"/>
    <n v="178.45000000000002"/>
    <n v="7.875110326566638"/>
    <n v="3.34"/>
    <n v="0.53"/>
    <n v="7.55"/>
    <n v="6.9767441860465115E-2"/>
    <s v="SCALE"/>
    <x v="2"/>
  </r>
  <r>
    <s v="sullivanmeme@msn.com"/>
    <s v="darian"/>
    <s v="dublin"/>
    <s v="Clearwater"/>
    <s v="FL"/>
    <n v="2500"/>
    <s v="furniture row"/>
    <s v="Campaign_14"/>
    <s v="TikTok Ads"/>
    <s v="2024-01-19"/>
    <n v="300"/>
    <n v="1849"/>
    <n v="62"/>
    <n v="1"/>
    <n v="25.91"/>
    <n v="60.23"/>
    <n v="34.319999999999993"/>
    <n v="34.319999999999993"/>
    <n v="1.3245851022771129"/>
    <n v="3.35"/>
    <n v="0.42"/>
    <n v="25.91"/>
    <n v="1.6129032258064516E-2"/>
    <s v="SCALE"/>
    <x v="3"/>
  </r>
  <r>
    <s v="mary_nichols74@yahoo.com"/>
    <s v="mary"/>
    <s v="nichols"/>
    <s v="Houston"/>
    <s v="TX"/>
    <n v="4100"/>
    <s v="princess jasmine daycare"/>
    <s v="Campaign_12"/>
    <s v="TikTok Ads"/>
    <s v="2024-01-05"/>
    <n v="500"/>
    <n v="1423"/>
    <n v="27"/>
    <n v="3"/>
    <n v="14.17"/>
    <n v="113.48"/>
    <n v="99.31"/>
    <n v="99.31"/>
    <n v="7.0084685956245591"/>
    <n v="1.9"/>
    <n v="0.52"/>
    <n v="4.72"/>
    <n v="0.1111111111111111"/>
    <s v="SCALE"/>
    <x v="2"/>
  </r>
  <r>
    <s v="malachi2804@yahoo.com"/>
    <s v="travis"/>
    <s v="robinson"/>
    <s v="Madison"/>
    <s v="FL"/>
    <n v="1250"/>
    <s v="nestlewaters noth america"/>
    <s v="Campaign_14"/>
    <s v="TikTok Ads"/>
    <s v="2024-01-09"/>
    <n v="700"/>
    <n v="730"/>
    <n v="20"/>
    <n v="0"/>
    <n v="10.039999999999999"/>
    <n v="0"/>
    <n v="-10.039999999999999"/>
    <n v="-10.039999999999999"/>
    <n v="-1"/>
    <n v="2.74"/>
    <n v="0.5"/>
    <n v="0"/>
    <n v="0"/>
    <s v="PAUSE"/>
    <x v="0"/>
  </r>
  <r>
    <s v="smw197600@yahoo.com"/>
    <s v="rhonda"/>
    <s v="merriman"/>
    <s v="Candler"/>
    <s v="NC"/>
    <n v="1700"/>
    <s v="ics"/>
    <s v="Campaign_18"/>
    <s v="TikTok Ads"/>
    <s v="2024-01-19"/>
    <n v="700"/>
    <n v="2252"/>
    <n v="58"/>
    <n v="6"/>
    <n v="29.37"/>
    <n v="348.92"/>
    <n v="319.55"/>
    <n v="319.55"/>
    <n v="10.880149812734082"/>
    <n v="2.58"/>
    <n v="0.51"/>
    <n v="4.9000000000000004"/>
    <n v="0.10344827586206896"/>
    <s v="SCALE"/>
    <x v="0"/>
  </r>
  <r>
    <s v="vcjeffries@live.com"/>
    <s v="victoria"/>
    <s v="jeffries"/>
    <s v="Jersey City"/>
    <s v="NJ"/>
    <n v="1600"/>
    <s v="jersey city medical center"/>
    <s v="Campaign_10"/>
    <s v="TikTok Ads"/>
    <s v="2024-01-28"/>
    <n v="700"/>
    <n v="2030"/>
    <n v="44"/>
    <n v="0"/>
    <n v="19.04"/>
    <n v="0"/>
    <n v="-19.04"/>
    <n v="-19.04"/>
    <n v="-1"/>
    <n v="2.17"/>
    <n v="0.43"/>
    <n v="0"/>
    <n v="0"/>
    <s v="PAUSE"/>
    <x v="0"/>
  </r>
  <r>
    <s v="lilipaulguadron@msn.com"/>
    <s v="warner"/>
    <s v="guadron"/>
    <s v="El Paso"/>
    <s v="TX"/>
    <n v="2000"/>
    <s v="a c s"/>
    <s v="Campaign_9"/>
    <s v="TikTok Ads"/>
    <s v="2024-01-24"/>
    <n v="700"/>
    <n v="2003"/>
    <n v="59"/>
    <n v="2"/>
    <n v="34.090000000000003"/>
    <n v="132.24"/>
    <n v="98.15"/>
    <n v="98.15"/>
    <n v="2.8791434438251686"/>
    <n v="2.95"/>
    <n v="0.57999999999999996"/>
    <n v="17.05"/>
    <n v="3.3898305084745763E-2"/>
    <s v="SCALE"/>
    <x v="0"/>
  </r>
  <r>
    <s v="kennethhopson@gmail.com"/>
    <s v="kenneth"/>
    <s v="hopson"/>
    <s v="Harrisburg"/>
    <s v="NC"/>
    <n v="2340"/>
    <s v="infinite wealth"/>
    <s v="Campaign_9"/>
    <s v="TikTok Ads"/>
    <s v="2024-01-12"/>
    <n v="700"/>
    <n v="2378"/>
    <n v="62"/>
    <n v="2"/>
    <n v="29.05"/>
    <n v="90.69"/>
    <n v="61.64"/>
    <n v="61.64"/>
    <n v="2.1218588640275389"/>
    <n v="2.61"/>
    <n v="0.47"/>
    <n v="14.52"/>
    <n v="3.2258064516129031E-2"/>
    <s v="SCALE"/>
    <x v="0"/>
  </r>
  <r>
    <s v="baileyfamily2012@live.com"/>
    <s v="terrin"/>
    <s v="bailey"/>
    <s v="McKeesport"/>
    <s v="PA"/>
    <n v="2900"/>
    <s v="fdi"/>
    <s v="Campaign_12"/>
    <s v="TikTok Ads"/>
    <s v="2024-01-14"/>
    <n v="100"/>
    <n v="989"/>
    <n v="42"/>
    <n v="0"/>
    <n v="32.82"/>
    <n v="0"/>
    <n v="-32.82"/>
    <n v="-32.82"/>
    <n v="-1"/>
    <n v="4.25"/>
    <n v="0.78"/>
    <n v="0"/>
    <n v="0"/>
    <s v="PAUSE"/>
    <x v="3"/>
  </r>
  <r>
    <s v="roodyrobbie5@aol.com"/>
    <s v="jerylean"/>
    <s v="dailey"/>
    <s v="Drakes Branch"/>
    <s v="VA"/>
    <n v="2708"/>
    <s v="lunenburg correction"/>
    <s v="Campaign_16"/>
    <s v="TikTok Ads"/>
    <s v="2024-01-05"/>
    <n v="200"/>
    <n v="892"/>
    <n v="18"/>
    <n v="0"/>
    <n v="11.78"/>
    <n v="0"/>
    <n v="-11.78"/>
    <n v="-11.78"/>
    <n v="-1"/>
    <n v="2.02"/>
    <n v="0.65"/>
    <n v="0"/>
    <n v="0"/>
    <s v="PAUSE"/>
    <x v="3"/>
  </r>
  <r>
    <s v="ljbigred63@gmail.com"/>
    <s v="latasha"/>
    <s v="jones"/>
    <s v="Baton Rouge"/>
    <s v="LA"/>
    <n v="3700"/>
    <s v="ssi"/>
    <s v="Campaign_8"/>
    <s v="TikTok Ads"/>
    <s v="2024-01-26"/>
    <n v="300"/>
    <n v="1520"/>
    <n v="62"/>
    <n v="2"/>
    <n v="29.75"/>
    <n v="128"/>
    <n v="98.25"/>
    <n v="98.25"/>
    <n v="3.3025210084033612"/>
    <n v="4.08"/>
    <n v="0.48"/>
    <n v="14.88"/>
    <n v="3.2258064516129031E-2"/>
    <s v="SCALE"/>
    <x v="3"/>
  </r>
  <r>
    <s v="bmkab@aol.com"/>
    <s v="kimberly"/>
    <s v="brown"/>
    <s v="East Pittsbur"/>
    <s v="PA"/>
    <n v="6200"/>
    <s v="pnc bank"/>
    <s v="Campaign_4"/>
    <s v="TikTok Ads"/>
    <s v="2024-01-02"/>
    <n v="300"/>
    <n v="2349"/>
    <n v="102"/>
    <n v="3"/>
    <n v="49.6"/>
    <n v="110.18"/>
    <n v="60.580000000000005"/>
    <n v="60.580000000000005"/>
    <n v="1.2213709677419355"/>
    <n v="4.34"/>
    <n v="0.49"/>
    <n v="16.53"/>
    <n v="2.9411764705882353E-2"/>
    <s v="SCALE"/>
    <x v="3"/>
  </r>
  <r>
    <s v="azia.bird@gmail.com"/>
    <s v="delia"/>
    <s v="lee"/>
    <s v="Fort Worth"/>
    <s v="TX"/>
    <n v="3500"/>
    <s v="hair and braids"/>
    <s v="Campaign_9"/>
    <s v="TikTok Ads"/>
    <s v="2024-01-30"/>
    <n v="600"/>
    <n v="2202"/>
    <n v="62"/>
    <n v="2"/>
    <n v="35.479999999999997"/>
    <n v="124.09"/>
    <n v="88.610000000000014"/>
    <n v="88.610000000000014"/>
    <n v="2.4974633596392342"/>
    <n v="2.82"/>
    <n v="0.56999999999999995"/>
    <n v="17.739999999999998"/>
    <n v="3.2258064516129031E-2"/>
    <s v="SCALE"/>
    <x v="0"/>
  </r>
  <r>
    <s v="hathorn.shakyna@yahoo.com"/>
    <s v="shakyna"/>
    <s v="hathorn"/>
    <s v="Jacksonville"/>
    <s v="FL"/>
    <n v="2400"/>
    <s v="senior bridge"/>
    <s v="Campaign_4"/>
    <s v="TikTok Ads"/>
    <s v="2024-01-12"/>
    <n v="300"/>
    <n v="2325"/>
    <n v="92"/>
    <n v="0"/>
    <n v="48.88"/>
    <n v="0"/>
    <n v="-48.88"/>
    <n v="-48.88"/>
    <n v="-1"/>
    <n v="3.96"/>
    <n v="0.53"/>
    <n v="0"/>
    <n v="0"/>
    <s v="PAUSE"/>
    <x v="3"/>
  </r>
  <r>
    <s v="sanchezjolenna@yahoo.com"/>
    <s v="jolenna"/>
    <s v="sanchez"/>
    <s v="San Diego"/>
    <s v="CA"/>
    <n v="2600"/>
    <s v="venture petroleum"/>
    <s v="Campaign_10"/>
    <s v="TikTok Ads"/>
    <s v="2024-01-28"/>
    <n v="1000"/>
    <n v="1492"/>
    <n v="31"/>
    <n v="0"/>
    <n v="21.62"/>
    <n v="0"/>
    <n v="-21.62"/>
    <n v="-21.62"/>
    <n v="-1"/>
    <n v="2.08"/>
    <n v="0.7"/>
    <n v="0"/>
    <n v="0"/>
    <s v="PAUSE"/>
    <x v="1"/>
  </r>
  <r>
    <s v="josh33_07@yahoo.com"/>
    <s v="joshua"/>
    <s v="morris"/>
    <s v="Eglin AFB"/>
    <s v="FL"/>
    <n v="1600"/>
    <s v="usaf"/>
    <s v="Campaign_9"/>
    <s v="TikTok Ads"/>
    <s v="2024-01-27"/>
    <n v="700"/>
    <n v="912"/>
    <n v="17"/>
    <n v="0"/>
    <n v="12.47"/>
    <n v="0"/>
    <n v="-12.47"/>
    <n v="-12.47"/>
    <n v="-1"/>
    <n v="1.86"/>
    <n v="0.73"/>
    <n v="0"/>
    <n v="0"/>
    <s v="PAUSE"/>
    <x v="0"/>
  </r>
  <r>
    <s v="ammata22@gmail.com"/>
    <s v="annette"/>
    <s v="castro"/>
    <s v="Pflugerville"/>
    <s v="TX"/>
    <n v="2258"/>
    <s v="texas workforce commission"/>
    <s v="Campaign_9"/>
    <s v="TikTok Ads"/>
    <s v="2024-01-29"/>
    <n v="100"/>
    <n v="1308"/>
    <n v="38"/>
    <n v="3"/>
    <n v="17.850000000000001"/>
    <n v="188.24"/>
    <n v="170.39000000000001"/>
    <n v="170.39000000000001"/>
    <n v="9.545658263305322"/>
    <n v="2.91"/>
    <n v="0.47"/>
    <n v="5.95"/>
    <n v="7.8947368421052627E-2"/>
    <s v="SCALE"/>
    <x v="3"/>
  </r>
  <r>
    <s v="lsmith1063@gmail.com"/>
    <s v="le anna"/>
    <s v="smith"/>
    <s v="Lompoc"/>
    <s v="CA"/>
    <n v="4300"/>
    <s v="surf lanes bowling alley"/>
    <s v="Campaign_5"/>
    <s v="TikTok Ads"/>
    <s v="2024-01-22"/>
    <n v="300"/>
    <n v="507"/>
    <n v="19"/>
    <n v="0"/>
    <n v="8.32"/>
    <n v="0"/>
    <n v="-8.32"/>
    <n v="-8.32"/>
    <n v="-1"/>
    <n v="3.75"/>
    <n v="0.44"/>
    <n v="0"/>
    <n v="0"/>
    <s v="PAUSE"/>
    <x v="3"/>
  </r>
  <r>
    <s v="sbjs1028@aol.com"/>
    <s v="betty"/>
    <s v="sigler"/>
    <s v="Sturbridge"/>
    <s v="MA"/>
    <n v="3700"/>
    <s v="social security"/>
    <s v="Campaign_17"/>
    <s v="TikTok Ads"/>
    <s v="2024-01-24"/>
    <n v="600"/>
    <n v="1888"/>
    <n v="78"/>
    <n v="0"/>
    <n v="50.59"/>
    <n v="0"/>
    <n v="-50.59"/>
    <n v="-50.59"/>
    <n v="-1"/>
    <n v="4.13"/>
    <n v="0.65"/>
    <n v="0"/>
    <n v="0"/>
    <s v="PAUSE"/>
    <x v="0"/>
  </r>
  <r>
    <s v="laura.avilez@hotmail.com"/>
    <s v="laura"/>
    <s v="avilez"/>
    <s v="Imperial Beac"/>
    <s v="CA"/>
    <n v="3000"/>
    <s v="omnicarepharmacy"/>
    <s v="Campaign_15"/>
    <s v="TikTok Ads"/>
    <s v="2024-01-25"/>
    <n v="400"/>
    <n v="2382"/>
    <n v="98"/>
    <n v="2"/>
    <n v="75.28"/>
    <n v="109.7"/>
    <n v="34.42"/>
    <n v="34.42"/>
    <n v="0.45722635494155156"/>
    <n v="4.1100000000000003"/>
    <n v="0.77"/>
    <n v="37.64"/>
    <n v="2.0408163265306121E-2"/>
    <s v="SCALE"/>
    <x v="2"/>
  </r>
  <r>
    <s v="thanhbui714@yahoo.com"/>
    <s v="thanh"/>
    <s v="bui"/>
    <s v="Westminster"/>
    <s v="CA"/>
    <n v="4700"/>
    <s v="target"/>
    <s v="Campaign_13"/>
    <s v="TikTok Ads"/>
    <s v="2024-01-19"/>
    <n v="700"/>
    <n v="1223"/>
    <n v="50"/>
    <n v="4"/>
    <n v="36.81"/>
    <n v="271.99"/>
    <n v="235.18"/>
    <n v="235.18"/>
    <n v="6.3890247215430591"/>
    <n v="4.09"/>
    <n v="0.74"/>
    <n v="9.1999999999999993"/>
    <n v="0.08"/>
    <s v="SCALE"/>
    <x v="0"/>
  </r>
  <r>
    <s v="mrbloodman7@yahoo.com"/>
    <s v="rasaan"/>
    <s v="hooper"/>
    <s v="Indianapolis"/>
    <s v="IN"/>
    <n v="3100"/>
    <s v="manpower"/>
    <s v="Campaign_6"/>
    <s v="TikTok Ads"/>
    <s v="2024-01-14"/>
    <n v="400"/>
    <n v="1814"/>
    <n v="30"/>
    <n v="1"/>
    <n v="19.04"/>
    <n v="54.57"/>
    <n v="35.53"/>
    <n v="35.53"/>
    <n v="1.8660714285714288"/>
    <n v="1.65"/>
    <n v="0.63"/>
    <n v="19.04"/>
    <n v="3.3333333333333333E-2"/>
    <s v="SCALE"/>
    <x v="2"/>
  </r>
  <r>
    <s v="mstammylb@yahoo.com"/>
    <s v="tammy"/>
    <s v="bradley"/>
    <s v="Houston"/>
    <s v="TX"/>
    <n v="4500"/>
    <s v="emmaccohealthhome"/>
    <s v="Campaign_4"/>
    <s v="TikTok Ads"/>
    <s v="2024-01-24"/>
    <n v="1000"/>
    <n v="1493"/>
    <n v="30"/>
    <n v="1"/>
    <n v="22.85"/>
    <n v="56.48"/>
    <n v="33.629999999999995"/>
    <n v="33.629999999999995"/>
    <n v="1.4717724288840259"/>
    <n v="2.0099999999999998"/>
    <n v="0.76"/>
    <n v="22.85"/>
    <n v="3.3333333333333333E-2"/>
    <s v="SCALE"/>
    <x v="1"/>
  </r>
  <r>
    <s v="ads1020@hotmail.com"/>
    <s v="antonio"/>
    <s v="simon"/>
    <s v="Mobile"/>
    <s v="AL"/>
    <n v="2000"/>
    <s v="west"/>
    <s v="Campaign_8"/>
    <s v="TikTok Ads"/>
    <s v="2024-01-10"/>
    <n v="300"/>
    <n v="602"/>
    <n v="21"/>
    <n v="0"/>
    <n v="12.92"/>
    <n v="0"/>
    <n v="-12.92"/>
    <n v="-12.92"/>
    <n v="-1"/>
    <n v="3.49"/>
    <n v="0.62"/>
    <n v="0"/>
    <n v="0"/>
    <s v="PAUSE"/>
    <x v="3"/>
  </r>
  <r>
    <s v="kenseylynn@live.com"/>
    <s v="jeremy"/>
    <s v="korolowicz"/>
    <s v="Saint Joseph"/>
    <s v="MO"/>
    <n v="2700"/>
    <s v="walmart"/>
    <s v="Campaign_9"/>
    <s v="TikTok Ads"/>
    <s v="2024-01-15"/>
    <n v="800"/>
    <n v="2124"/>
    <n v="54"/>
    <n v="2"/>
    <n v="37.840000000000003"/>
    <n v="130.41999999999999"/>
    <n v="92.579999999999984"/>
    <n v="92.579999999999984"/>
    <n v="2.4466173361522192"/>
    <n v="2.54"/>
    <n v="0.7"/>
    <n v="18.920000000000002"/>
    <n v="3.7037037037037035E-2"/>
    <s v="SCALE"/>
    <x v="1"/>
  </r>
  <r>
    <s v="markprice@yahoo.com"/>
    <s v="mark"/>
    <s v="price"/>
    <s v="Willingboro"/>
    <s v="NJ"/>
    <n v="2500"/>
    <s v="ezhe source"/>
    <s v="Campaign_4"/>
    <s v="TikTok Ads"/>
    <s v="2024-01-11"/>
    <n v="800"/>
    <n v="2491"/>
    <n v="65"/>
    <n v="2"/>
    <n v="40.130000000000003"/>
    <n v="132.80000000000001"/>
    <n v="92.670000000000016"/>
    <n v="92.670000000000016"/>
    <n v="2.3092449538998259"/>
    <n v="2.61"/>
    <n v="0.62"/>
    <n v="20.07"/>
    <n v="3.0769230769230771E-2"/>
    <s v="SCALE"/>
    <x v="1"/>
  </r>
  <r>
    <s v="dawnsnodgrass72@gmail.com"/>
    <s v="dawn"/>
    <s v="snodgrass"/>
    <s v="Barnhart"/>
    <s v="MO"/>
    <n v="5850"/>
    <s v="nestle purina"/>
    <s v="Campaign_10"/>
    <s v="TikTok Ads"/>
    <s v="2024-01-29"/>
    <n v="400"/>
    <n v="1963"/>
    <n v="86"/>
    <n v="3"/>
    <n v="45.92"/>
    <n v="165.41"/>
    <n v="119.49"/>
    <n v="119.49"/>
    <n v="2.6021341463414633"/>
    <n v="4.38"/>
    <n v="0.53"/>
    <n v="15.31"/>
    <n v="3.4883720930232558E-2"/>
    <s v="SCALE"/>
    <x v="2"/>
  </r>
  <r>
    <s v="swenson0524@gmail.com"/>
    <s v="erik"/>
    <s v="swenson"/>
    <s v="Port Orange"/>
    <s v="FL"/>
    <n v="1600"/>
    <s v="the buckle"/>
    <s v="Campaign_19"/>
    <s v="TikTok Ads"/>
    <s v="2024-01-23"/>
    <n v="300"/>
    <n v="1543"/>
    <n v="37"/>
    <n v="1"/>
    <n v="16.14"/>
    <n v="69.55"/>
    <n v="53.41"/>
    <n v="53.41"/>
    <n v="3.3091697645600986"/>
    <n v="2.4"/>
    <n v="0.44"/>
    <n v="16.14"/>
    <n v="2.7027027027027029E-2"/>
    <s v="SCALE"/>
    <x v="3"/>
  </r>
  <r>
    <s v="kechester@gmail.com"/>
    <s v="kelly"/>
    <s v="chester"/>
    <s v="Bloomingdale"/>
    <s v="IL"/>
    <n v="2612"/>
    <s v="gene walter's marketplace"/>
    <s v="Campaign_9"/>
    <s v="TikTok Ads"/>
    <s v="2024-01-10"/>
    <n v="600"/>
    <n v="545"/>
    <n v="10"/>
    <n v="0"/>
    <n v="8.1199999999999992"/>
    <n v="0"/>
    <n v="-8.1199999999999992"/>
    <n v="-8.1199999999999992"/>
    <n v="-1"/>
    <n v="1.83"/>
    <n v="0.81"/>
    <n v="0"/>
    <n v="0"/>
    <s v="PAUSE"/>
    <x v="0"/>
  </r>
  <r>
    <s v="bdjones150@gmail.com"/>
    <s v="ann"/>
    <s v="jones"/>
    <s v="Aiken"/>
    <s v="SC"/>
    <n v="1625"/>
    <s v="hubbell power systems"/>
    <s v="Campaign_8"/>
    <s v="TikTok Ads"/>
    <s v="2024-01-14"/>
    <n v="700"/>
    <n v="844"/>
    <n v="19"/>
    <n v="0"/>
    <n v="11.45"/>
    <n v="0"/>
    <n v="-11.45"/>
    <n v="-11.45"/>
    <n v="-1"/>
    <n v="2.25"/>
    <n v="0.6"/>
    <n v="0"/>
    <n v="0"/>
    <s v="PAUSE"/>
    <x v="0"/>
  </r>
  <r>
    <s v="lindasgreen60@yahoo.com"/>
    <s v="linda"/>
    <s v="green"/>
    <s v="Henderson"/>
    <s v="NC"/>
    <n v="1896"/>
    <s v="britthaven"/>
    <s v="Campaign_15"/>
    <s v="TikTok Ads"/>
    <s v="2024-01-23"/>
    <n v="100"/>
    <n v="2202"/>
    <n v="83"/>
    <n v="1"/>
    <n v="55.85"/>
    <n v="40.11"/>
    <n v="-15.740000000000002"/>
    <n v="-15.740000000000002"/>
    <n v="-0.28182632050134293"/>
    <n v="3.77"/>
    <n v="0.67"/>
    <n v="55.85"/>
    <n v="1.2048192771084338E-2"/>
    <s v="SCALE"/>
    <x v="3"/>
  </r>
  <r>
    <s v="gericrit1948@gmail.com"/>
    <s v="walter"/>
    <s v="mobley"/>
    <s v="Talladega"/>
    <s v="AL"/>
    <n v="2500"/>
    <s v="wrann trucking"/>
    <s v="Campaign_6"/>
    <s v="TikTok Ads"/>
    <s v="2024-01-01"/>
    <n v="600"/>
    <n v="2027"/>
    <n v="87"/>
    <n v="2"/>
    <n v="66.38"/>
    <n v="80.790000000000006"/>
    <n v="14.410000000000011"/>
    <n v="14.410000000000011"/>
    <n v="0.21708345887315475"/>
    <n v="4.29"/>
    <n v="0.76"/>
    <n v="33.19"/>
    <n v="2.2988505747126436E-2"/>
    <s v="SCALE"/>
    <x v="0"/>
  </r>
  <r>
    <s v="cloons2004@hotmail.com"/>
    <s v="deborah"/>
    <s v="larson"/>
    <s v="Bellevue"/>
    <s v="WA"/>
    <n v="2000"/>
    <s v="crafts &amp; more"/>
    <s v="Campaign_2"/>
    <s v="TikTok Ads"/>
    <s v="2024-01-03"/>
    <n v="500"/>
    <n v="1954"/>
    <n v="39"/>
    <n v="1"/>
    <n v="30.68"/>
    <n v="70.2"/>
    <n v="39.520000000000003"/>
    <n v="39.520000000000003"/>
    <n v="1.2881355932203391"/>
    <n v="2"/>
    <n v="0.79"/>
    <n v="30.68"/>
    <n v="2.564102564102564E-2"/>
    <s v="SCALE"/>
    <x v="2"/>
  </r>
  <r>
    <s v="criscrisiceonwris@hotmail.com"/>
    <s v="chris"/>
    <s v="young"/>
    <s v="Brigham City"/>
    <s v="UT"/>
    <n v="4400"/>
    <s v="jpmorgan chase bank; na"/>
    <s v="Campaign_9"/>
    <s v="TikTok Ads"/>
    <s v="2024-01-29"/>
    <n v="400"/>
    <n v="1860"/>
    <n v="43"/>
    <n v="3"/>
    <n v="22.11"/>
    <n v="114.69"/>
    <n v="92.58"/>
    <n v="92.58"/>
    <n v="4.1872455902306651"/>
    <n v="2.31"/>
    <n v="0.51"/>
    <n v="7.37"/>
    <n v="6.9767441860465115E-2"/>
    <s v="SCALE"/>
    <x v="2"/>
  </r>
  <r>
    <s v="2233mina@gmail.com"/>
    <s v="willie"/>
    <s v="willie"/>
    <s v="Ontario"/>
    <s v="CA"/>
    <n v="1200"/>
    <s v="taco bell"/>
    <s v="Campaign_10"/>
    <s v="TikTok Ads"/>
    <s v="2024-01-20"/>
    <n v="300"/>
    <n v="1726"/>
    <n v="73"/>
    <n v="3"/>
    <n v="45.98"/>
    <n v="190"/>
    <n v="144.02000000000001"/>
    <n v="144.02000000000001"/>
    <n v="3.1322314049586781"/>
    <n v="4.2300000000000004"/>
    <n v="0.63"/>
    <n v="15.33"/>
    <n v="4.1095890410958902E-2"/>
    <s v="SCALE"/>
    <x v="3"/>
  </r>
  <r>
    <s v="coldound@hotmail.com"/>
    <s v="donna"/>
    <s v="owens"/>
    <s v="Bellevue"/>
    <s v="WA"/>
    <n v="1119"/>
    <s v="dun rite lawn care"/>
    <s v="Campaign_4"/>
    <s v="TikTok Ads"/>
    <s v="2024-01-14"/>
    <n v="800"/>
    <n v="1018"/>
    <n v="18"/>
    <n v="0"/>
    <n v="10.58"/>
    <n v="0"/>
    <n v="-10.58"/>
    <n v="-10.58"/>
    <n v="-1"/>
    <n v="1.77"/>
    <n v="0.59"/>
    <n v="0"/>
    <n v="0"/>
    <s v="PAUSE"/>
    <x v="1"/>
  </r>
  <r>
    <s v="dei_3_8_1@hotmail.com"/>
    <s v="david"/>
    <s v="weatherman"/>
    <s v="Altamont"/>
    <s v="IL"/>
    <n v="1842"/>
    <s v="john boos"/>
    <s v="Campaign_18"/>
    <s v="TikTok Ads"/>
    <s v="2024-01-08"/>
    <n v="400"/>
    <n v="2454"/>
    <n v="94"/>
    <n v="2"/>
    <n v="57.95"/>
    <n v="114.01"/>
    <n v="56.06"/>
    <n v="56.06"/>
    <n v="0.96738567730802416"/>
    <n v="3.83"/>
    <n v="0.62"/>
    <n v="28.98"/>
    <n v="2.1276595744680851E-2"/>
    <s v="SCALE"/>
    <x v="2"/>
  </r>
  <r>
    <s v="entless@hotmail.com"/>
    <s v="jamila"/>
    <s v="mack"/>
    <s v="Atlanta"/>
    <s v="GA"/>
    <n v="2383"/>
    <s v="tons o' toys"/>
    <s v="Campaign_17"/>
    <s v="TikTok Ads"/>
    <s v="2024-01-07"/>
    <n v="600"/>
    <n v="1207"/>
    <n v="53"/>
    <n v="4"/>
    <n v="25.15"/>
    <n v="220.57"/>
    <n v="195.42"/>
    <n v="195.42"/>
    <n v="7.7701789264413517"/>
    <n v="4.3899999999999997"/>
    <n v="0.47"/>
    <n v="6.29"/>
    <n v="7.5471698113207544E-2"/>
    <s v="SCALE"/>
    <x v="0"/>
  </r>
  <r>
    <s v="iasiahd@yahoo.com"/>
    <s v="iasiah"/>
    <s v="doumbia"/>
    <s v="Pocono Summit"/>
    <s v="PA"/>
    <n v="3200"/>
    <s v="arc of hunterdon county"/>
    <s v="Campaign_1"/>
    <s v="TikTok Ads"/>
    <s v="2024-01-17"/>
    <n v="400"/>
    <n v="759"/>
    <n v="18"/>
    <n v="0"/>
    <n v="13.27"/>
    <n v="0"/>
    <n v="-13.27"/>
    <n v="-13.27"/>
    <n v="-1"/>
    <n v="2.37"/>
    <n v="0.74"/>
    <n v="0"/>
    <n v="0"/>
    <s v="PAUSE"/>
    <x v="2"/>
  </r>
  <r>
    <s v="stephanierobinson97@gmail.com"/>
    <s v="stephanie"/>
    <s v="robinson"/>
    <s v="Mesa"/>
    <s v="AZ"/>
    <n v="1842"/>
    <s v="robinsons moving company"/>
    <s v="Campaign_3"/>
    <s v="TikTok Ads"/>
    <s v="2024-01-07"/>
    <n v="700"/>
    <n v="2337"/>
    <n v="69"/>
    <n v="5"/>
    <n v="33.090000000000003"/>
    <n v="247.75"/>
    <n v="214.66"/>
    <n v="214.66"/>
    <n v="6.4871562405560583"/>
    <n v="2.95"/>
    <n v="0.48"/>
    <n v="6.62"/>
    <n v="7.2463768115942032E-2"/>
    <s v="SCALE"/>
    <x v="0"/>
  </r>
  <r>
    <s v="davidreiter@yahoo.com"/>
    <s v="david"/>
    <s v="reiter"/>
    <s v="Bridgeport"/>
    <s v="TX"/>
    <n v="3800"/>
    <s v="club wholesale"/>
    <s v="Campaign_14"/>
    <s v="TikTok Ads"/>
    <s v="2024-01-29"/>
    <n v="1000"/>
    <n v="2245"/>
    <n v="94"/>
    <n v="0"/>
    <n v="38.64"/>
    <n v="0"/>
    <n v="-38.64"/>
    <n v="-38.64"/>
    <n v="-1"/>
    <n v="4.1900000000000004"/>
    <n v="0.41"/>
    <n v="0"/>
    <n v="0"/>
    <s v="PAUSE"/>
    <x v="1"/>
  </r>
  <r>
    <s v="cmelliott54@yahoo.com"/>
    <s v="michael"/>
    <s v="elliott"/>
    <s v="High Point"/>
    <s v="NC"/>
    <n v="3000"/>
    <n v="0"/>
    <s v="Campaign_13"/>
    <s v="TikTok Ads"/>
    <s v="2024-01-16"/>
    <n v="600"/>
    <n v="1528"/>
    <n v="54"/>
    <n v="5"/>
    <n v="40.659999999999997"/>
    <n v="352.21"/>
    <n v="311.54999999999995"/>
    <n v="311.54999999999995"/>
    <n v="7.6623216920806687"/>
    <n v="3.53"/>
    <n v="0.75"/>
    <n v="8.1300000000000008"/>
    <n v="9.2592592592592587E-2"/>
    <s v="SCALE"/>
    <x v="0"/>
  </r>
  <r>
    <s v="davidwarren@hotmail.com"/>
    <s v="david"/>
    <s v="warren"/>
    <s v="Riverside"/>
    <s v="CA"/>
    <n v="2400"/>
    <s v="wetson's"/>
    <s v="Campaign_13"/>
    <s v="TikTok Ads"/>
    <s v="2024-01-18"/>
    <n v="600"/>
    <n v="684"/>
    <n v="28"/>
    <n v="0"/>
    <n v="22.42"/>
    <n v="0"/>
    <n v="-22.42"/>
    <n v="-22.42"/>
    <n v="-1"/>
    <n v="4.09"/>
    <n v="0.8"/>
    <n v="0"/>
    <n v="0"/>
    <s v="PAUSE"/>
    <x v="0"/>
  </r>
  <r>
    <s v="charmainewilkins@hotmail.com"/>
    <s v="charmaine"/>
    <s v="wilkins"/>
    <s v="Bowling Green"/>
    <s v="VA"/>
    <n v="3300"/>
    <s v="pediatric connection"/>
    <s v="Campaign_10"/>
    <s v="TikTok Ads"/>
    <s v="2024-01-31"/>
    <n v="800"/>
    <n v="2074"/>
    <n v="42"/>
    <n v="1"/>
    <n v="24.65"/>
    <n v="35.090000000000003"/>
    <n v="10.440000000000005"/>
    <n v="10.440000000000005"/>
    <n v="0.4235294117647061"/>
    <n v="2.0299999999999998"/>
    <n v="0.59"/>
    <n v="24.65"/>
    <n v="2.3809523809523808E-2"/>
    <s v="SCALE"/>
    <x v="1"/>
  </r>
  <r>
    <s v="fboehm72@gmail.com"/>
    <s v="fred"/>
    <s v="boehm"/>
    <s v="New Port Rich"/>
    <s v="FL"/>
    <n v="2600"/>
    <s v="certex"/>
    <s v="Campaign_14"/>
    <s v="TikTok Ads"/>
    <s v="2024-01-01"/>
    <n v="200"/>
    <n v="1743"/>
    <n v="40"/>
    <n v="0"/>
    <n v="18.309999999999999"/>
    <n v="0"/>
    <n v="-18.309999999999999"/>
    <n v="-18.309999999999999"/>
    <n v="-1"/>
    <n v="2.29"/>
    <n v="0.46"/>
    <n v="0"/>
    <n v="0"/>
    <s v="PAUSE"/>
    <x v="3"/>
  </r>
  <r>
    <s v="india.woods@hotmail.com"/>
    <s v="india"/>
    <s v="woods"/>
    <s v="Saint Louis"/>
    <s v="MO"/>
    <n v="5000"/>
    <s v="medical assistant"/>
    <s v="Campaign_15"/>
    <s v="TikTok Ads"/>
    <s v="2024-01-20"/>
    <n v="100"/>
    <n v="2443"/>
    <n v="94"/>
    <n v="9"/>
    <n v="63.58"/>
    <n v="463.35"/>
    <n v="399.77000000000004"/>
    <n v="399.77000000000004"/>
    <n v="6.2876690783265188"/>
    <n v="3.85"/>
    <n v="0.68"/>
    <n v="7.06"/>
    <n v="9.5744680851063829E-2"/>
    <s v="SCALE"/>
    <x v="3"/>
  </r>
  <r>
    <s v="johnny.ohrenstein@gmail.com"/>
    <s v="johnny"/>
    <s v="ohrenstein"/>
    <s v="Griffin"/>
    <s v="GA"/>
    <n v="1700"/>
    <s v="legacy ford"/>
    <s v="Campaign_13"/>
    <s v="TikTok Ads"/>
    <s v="2024-01-08"/>
    <n v="500"/>
    <n v="1160"/>
    <n v="27"/>
    <n v="2"/>
    <n v="11.05"/>
    <n v="91.15"/>
    <n v="80.100000000000009"/>
    <n v="80.100000000000009"/>
    <n v="7.248868778280543"/>
    <n v="2.33"/>
    <n v="0.41"/>
    <n v="5.52"/>
    <n v="7.407407407407407E-2"/>
    <s v="SCALE"/>
    <x v="2"/>
  </r>
  <r>
    <s v="tcwcsr@yahoo.com"/>
    <s v="theodora"/>
    <s v="wilson"/>
    <s v="Orangeburg"/>
    <s v="SC"/>
    <n v="5000"/>
    <s v="eau claire cooperative"/>
    <s v="Campaign_4"/>
    <s v="TikTok Ads"/>
    <s v="2024-01-25"/>
    <n v="500"/>
    <n v="716"/>
    <n v="16"/>
    <n v="1"/>
    <n v="13.4"/>
    <n v="40.4"/>
    <n v="27"/>
    <n v="27"/>
    <n v="2.0149253731343282"/>
    <n v="2.23"/>
    <n v="0.84"/>
    <n v="13.4"/>
    <n v="6.25E-2"/>
    <s v="SCALE"/>
    <x v="2"/>
  </r>
  <r>
    <s v="hstar26@yahoo.com"/>
    <s v="heather"/>
    <s v="glodo"/>
    <s v="Canby"/>
    <s v="OR"/>
    <n v="1166"/>
    <s v="heather glodo"/>
    <s v="Campaign_3"/>
    <s v="TikTok Ads"/>
    <s v="2024-01-29"/>
    <n v="100"/>
    <n v="2432"/>
    <n v="72"/>
    <n v="7"/>
    <n v="48.59"/>
    <n v="355.55"/>
    <n v="306.96000000000004"/>
    <n v="306.96000000000004"/>
    <n v="6.3173492488166296"/>
    <n v="2.96"/>
    <n v="0.67"/>
    <n v="6.94"/>
    <n v="9.7222222222222224E-2"/>
    <s v="SCALE"/>
    <x v="3"/>
  </r>
  <r>
    <s v="thegumby1@yahoo.com"/>
    <s v="nicole"/>
    <s v="pryor"/>
    <s v="Mascoutah"/>
    <s v="IL"/>
    <n v="4900"/>
    <s v="bose corporation"/>
    <s v="Campaign_7"/>
    <s v="TikTok Ads"/>
    <s v="2024-01-06"/>
    <n v="700"/>
    <n v="1933"/>
    <n v="42"/>
    <n v="1"/>
    <n v="22.33"/>
    <n v="52.54"/>
    <n v="30.21"/>
    <n v="30.21"/>
    <n v="1.3528884908195253"/>
    <n v="2.17"/>
    <n v="0.53"/>
    <n v="22.33"/>
    <n v="2.3809523809523808E-2"/>
    <s v="SCALE"/>
    <x v="0"/>
  </r>
  <r>
    <s v="christopheradallas@hotmail.com"/>
    <s v="christophe"/>
    <s v="dallas"/>
    <s v="Dallas"/>
    <s v="TX"/>
    <n v="1250"/>
    <s v="cuppy's coffee"/>
    <s v="Campaign_15"/>
    <s v="TikTok Ads"/>
    <s v="2024-01-21"/>
    <n v="200"/>
    <n v="1341"/>
    <n v="52"/>
    <n v="2"/>
    <n v="26.14"/>
    <n v="81.69"/>
    <n v="55.55"/>
    <n v="55.55"/>
    <n v="2.1250956388676356"/>
    <n v="3.88"/>
    <n v="0.5"/>
    <n v="13.07"/>
    <n v="3.8461538461538464E-2"/>
    <s v="SCALE"/>
    <x v="3"/>
  </r>
  <r>
    <s v="blairbear28@gmail.com"/>
    <s v="blair"/>
    <s v="palmer"/>
    <s v="Grand Saline"/>
    <s v="TX"/>
    <n v="2900"/>
    <s v="unemployued"/>
    <s v="Campaign_6"/>
    <s v="TikTok Ads"/>
    <s v="2024-01-05"/>
    <n v="500"/>
    <n v="1955"/>
    <n v="87"/>
    <n v="3"/>
    <n v="37.35"/>
    <n v="202.11"/>
    <n v="164.76000000000002"/>
    <n v="164.76000000000002"/>
    <n v="4.4112449799196787"/>
    <n v="4.45"/>
    <n v="0.43"/>
    <n v="12.45"/>
    <n v="3.4482758620689655E-2"/>
    <s v="SCALE"/>
    <x v="2"/>
  </r>
  <r>
    <s v="msjay22@hotmail.com"/>
    <s v="angela"/>
    <s v="johnson"/>
    <s v="Williamsburg"/>
    <s v="VA"/>
    <n v="3700"/>
    <s v="metabank"/>
    <s v="Campaign_3"/>
    <s v="TikTok Ads"/>
    <s v="2024-01-30"/>
    <n v="200"/>
    <n v="2270"/>
    <n v="55"/>
    <n v="1"/>
    <n v="42.61"/>
    <n v="65.709999999999994"/>
    <n v="23.099999999999994"/>
    <n v="23.099999999999994"/>
    <n v="0.5421262614409762"/>
    <n v="2.42"/>
    <n v="0.77"/>
    <n v="42.61"/>
    <n v="1.8181818181818181E-2"/>
    <s v="SCALE"/>
    <x v="3"/>
  </r>
  <r>
    <s v="joyr28@yahoo.com"/>
    <s v="joy"/>
    <s v="robertson"/>
    <s v="Aurora"/>
    <s v="IL"/>
    <n v="2275"/>
    <s v="ati physical therapy"/>
    <s v="Campaign_20"/>
    <s v="TikTok Ads"/>
    <s v="2024-01-11"/>
    <n v="700"/>
    <n v="1230"/>
    <n v="29"/>
    <n v="0"/>
    <n v="21.59"/>
    <n v="0"/>
    <n v="-21.59"/>
    <n v="-21.59"/>
    <n v="-1"/>
    <n v="2.36"/>
    <n v="0.74"/>
    <n v="0"/>
    <n v="0"/>
    <s v="PAUSE"/>
    <x v="0"/>
  </r>
  <r>
    <s v="december.venson@yahoo.com"/>
    <s v="december"/>
    <s v="venson"/>
    <s v="Ann Arbor"/>
    <s v="MI"/>
    <n v="1700"/>
    <s v="holy cross"/>
    <s v="Campaign_19"/>
    <s v="TikTok Ads"/>
    <s v="2024-01-29"/>
    <n v="1000"/>
    <n v="960"/>
    <n v="20"/>
    <n v="0"/>
    <n v="12.42"/>
    <n v="0"/>
    <n v="-12.42"/>
    <n v="-12.42"/>
    <n v="-1"/>
    <n v="2.08"/>
    <n v="0.62"/>
    <n v="0"/>
    <n v="0"/>
    <s v="PAUSE"/>
    <x v="1"/>
  </r>
  <r>
    <s v="lesliebrooks26@yahoo.com"/>
    <s v="lakeshia"/>
    <s v="lakeshia"/>
    <s v="Columbia"/>
    <s v="SC"/>
    <n v="8000"/>
    <s v="children world"/>
    <s v="Campaign_5"/>
    <s v="TikTok Ads"/>
    <s v="2024-01-20"/>
    <n v="500"/>
    <n v="2282"/>
    <n v="47"/>
    <n v="3"/>
    <n v="21.52"/>
    <n v="222.77"/>
    <n v="201.25"/>
    <n v="201.25"/>
    <n v="9.3517657992565066"/>
    <n v="2.06"/>
    <n v="0.46"/>
    <n v="7.17"/>
    <n v="6.3829787234042548E-2"/>
    <s v="SCALE"/>
    <x v="2"/>
  </r>
  <r>
    <s v="rmorton1818@gmail.com"/>
    <s v="rochelle"/>
    <s v="morton"/>
    <s v="Miami"/>
    <s v="FL"/>
    <n v="1800"/>
    <s v="firstsource advantage"/>
    <s v="Campaign_14"/>
    <s v="TikTok Ads"/>
    <s v="2024-01-14"/>
    <n v="500"/>
    <n v="1279"/>
    <n v="25"/>
    <n v="2"/>
    <n v="18.8"/>
    <n v="143.85"/>
    <n v="125.05"/>
    <n v="125.05"/>
    <n v="6.6515957446808507"/>
    <n v="1.95"/>
    <n v="0.75"/>
    <n v="9.4"/>
    <n v="0.08"/>
    <s v="SCALE"/>
    <x v="2"/>
  </r>
  <r>
    <s v="sturn001@gmail.com"/>
    <s v="seymour"/>
    <s v="turner jr"/>
    <s v="Fort Lauderda"/>
    <s v="FL"/>
    <n v="4800"/>
    <s v="bankunited"/>
    <s v="Campaign_10"/>
    <s v="TikTok Ads"/>
    <s v="2024-01-09"/>
    <n v="1000"/>
    <n v="915"/>
    <n v="38"/>
    <n v="0"/>
    <n v="25.63"/>
    <n v="0"/>
    <n v="-25.63"/>
    <n v="-25.63"/>
    <n v="-1"/>
    <n v="4.1500000000000004"/>
    <n v="0.67"/>
    <n v="0"/>
    <n v="0"/>
    <s v="PAUSE"/>
    <x v="1"/>
  </r>
  <r>
    <s v="stevelundquist@yahoo.com"/>
    <s v="steve"/>
    <s v="lundquist"/>
    <s v="Bradenton"/>
    <s v="FL"/>
    <n v="1625"/>
    <s v="rogers food stores"/>
    <s v="Campaign_7"/>
    <s v="TikTok Ads"/>
    <s v="2024-01-29"/>
    <n v="500"/>
    <n v="1177"/>
    <n v="22"/>
    <n v="0"/>
    <n v="18.600000000000001"/>
    <n v="0"/>
    <n v="-18.600000000000001"/>
    <n v="-18.600000000000001"/>
    <n v="-1"/>
    <n v="1.87"/>
    <n v="0.85"/>
    <n v="0"/>
    <n v="0"/>
    <s v="PAUSE"/>
    <x v="2"/>
  </r>
  <r>
    <s v="paulwuoneill@hotmail.com"/>
    <s v="paul"/>
    <s v="oneill"/>
    <s v="Annandale"/>
    <s v="VA"/>
    <n v="1250"/>
    <s v="benefits"/>
    <s v="Campaign_12"/>
    <s v="TikTok Ads"/>
    <s v="2024-01-07"/>
    <n v="400"/>
    <n v="1326"/>
    <n v="42"/>
    <n v="3"/>
    <n v="27.3"/>
    <n v="207.03"/>
    <n v="179.73"/>
    <n v="179.73"/>
    <n v="6.5835164835164832"/>
    <n v="3.17"/>
    <n v="0.65"/>
    <n v="9.1"/>
    <n v="7.1428571428571425E-2"/>
    <s v="SCALE"/>
    <x v="2"/>
  </r>
  <r>
    <s v="quietmon@hotmail.com"/>
    <s v="brian a"/>
    <s v="conley"/>
    <s v="Bridgewater"/>
    <s v="NJ"/>
    <n v="4604"/>
    <s v="starwood hotels"/>
    <s v="Campaign_14"/>
    <s v="TikTok Ads"/>
    <s v="2024-01-24"/>
    <n v="600"/>
    <n v="700"/>
    <n v="25"/>
    <n v="1"/>
    <n v="12.38"/>
    <n v="38.58"/>
    <n v="26.199999999999996"/>
    <n v="26.199999999999996"/>
    <n v="2.1163166397415183"/>
    <n v="3.57"/>
    <n v="0.5"/>
    <n v="12.38"/>
    <n v="0.04"/>
    <s v="SCALE"/>
    <x v="0"/>
  </r>
  <r>
    <s v="rubynsaravia@hotmail.com"/>
    <s v="ruby"/>
    <s v="saravia"/>
    <s v="Los Angeles"/>
    <s v="CA"/>
    <n v="3500"/>
    <s v="d.e.m.o."/>
    <s v="Campaign_10"/>
    <s v="TikTok Ads"/>
    <s v="2024-01-31"/>
    <n v="600"/>
    <n v="1432"/>
    <n v="49"/>
    <n v="1"/>
    <n v="28.51"/>
    <n v="37.1"/>
    <n v="8.59"/>
    <n v="8.59"/>
    <n v="0.30129779024903541"/>
    <n v="3.42"/>
    <n v="0.57999999999999996"/>
    <n v="28.51"/>
    <n v="2.0408163265306121E-2"/>
    <s v="SCALE"/>
    <x v="0"/>
  </r>
  <r>
    <s v="twoulted380@hotmail.com"/>
    <s v="diane"/>
    <s v="watson"/>
    <s v="Dallas"/>
    <s v="TX"/>
    <n v="2000"/>
    <s v="macroserve"/>
    <s v="Campaign_14"/>
    <s v="TikTok Ads"/>
    <s v="2024-01-31"/>
    <n v="100"/>
    <n v="1522"/>
    <n v="42"/>
    <n v="4"/>
    <n v="19.079999999999998"/>
    <n v="296.27"/>
    <n v="277.19"/>
    <n v="277.19"/>
    <n v="14.527777777777779"/>
    <n v="2.76"/>
    <n v="0.45"/>
    <n v="4.7699999999999996"/>
    <n v="9.5238095238095233E-2"/>
    <s v="SCALE"/>
    <x v="3"/>
  </r>
  <r>
    <s v="gcotarealtor@msn.com"/>
    <s v="gayle"/>
    <s v="cota"/>
    <s v="Tucson"/>
    <s v="AZ"/>
    <n v="1500"/>
    <s v="osff"/>
    <s v="Campaign_10"/>
    <s v="TikTok Ads"/>
    <s v="2024-01-05"/>
    <n v="400"/>
    <n v="1456"/>
    <n v="37"/>
    <n v="1"/>
    <n v="18.84"/>
    <n v="62.91"/>
    <n v="44.069999999999993"/>
    <n v="44.069999999999993"/>
    <n v="2.3391719745222925"/>
    <n v="2.54"/>
    <n v="0.51"/>
    <n v="18.84"/>
    <n v="2.7027027027027029E-2"/>
    <s v="SCALE"/>
    <x v="2"/>
  </r>
  <r>
    <s v="msjessicamartin@aol.com"/>
    <s v="jessica"/>
    <s v="martin"/>
    <s v="Anderson"/>
    <s v="SC"/>
    <n v="3600"/>
    <s v="michelin"/>
    <s v="Campaign_18"/>
    <s v="TikTok Ads"/>
    <s v="2024-01-15"/>
    <n v="1000"/>
    <n v="2352"/>
    <n v="94"/>
    <n v="3"/>
    <n v="44.24"/>
    <n v="119.13"/>
    <n v="74.889999999999986"/>
    <n v="74.889999999999986"/>
    <n v="1.6928119349005422"/>
    <n v="4"/>
    <n v="0.47"/>
    <n v="14.75"/>
    <n v="3.1914893617021274E-2"/>
    <s v="SCALE"/>
    <x v="1"/>
  </r>
  <r>
    <s v="sharonluna2003@yahoo.com"/>
    <s v="frances"/>
    <s v="luna"/>
    <s v="West Palm Bea"/>
    <s v="FL"/>
    <n v="3000"/>
    <s v="fountains condominium"/>
    <s v="Campaign_6"/>
    <s v="TikTok Ads"/>
    <s v="2024-01-17"/>
    <n v="200"/>
    <n v="2441"/>
    <n v="84"/>
    <n v="2"/>
    <n v="54.04"/>
    <n v="105.16"/>
    <n v="51.12"/>
    <n v="51.12"/>
    <n v="0.94596595114729831"/>
    <n v="3.44"/>
    <n v="0.64"/>
    <n v="27.02"/>
    <n v="2.3809523809523808E-2"/>
    <s v="SCALE"/>
    <x v="3"/>
  </r>
  <r>
    <s v="skipjackjr@live.com"/>
    <s v="jack"/>
    <s v="robertson"/>
    <s v="Charleston"/>
    <s v="WV"/>
    <n v="1500"/>
    <s v="wv choice"/>
    <s v="Campaign_13"/>
    <s v="TikTok Ads"/>
    <s v="2024-01-22"/>
    <n v="200"/>
    <n v="2497"/>
    <n v="74"/>
    <n v="2"/>
    <n v="51.1"/>
    <n v="132.08000000000001"/>
    <n v="80.980000000000018"/>
    <n v="80.980000000000018"/>
    <n v="1.5847358121330728"/>
    <n v="2.96"/>
    <n v="0.69"/>
    <n v="25.55"/>
    <n v="2.7027027027027029E-2"/>
    <s v="SCALE"/>
    <x v="3"/>
  </r>
  <r>
    <s v="basketgal114@aol.com"/>
    <s v="matthew"/>
    <s v="cotter"/>
    <s v="Middleboro"/>
    <s v="MA"/>
    <n v="2250"/>
    <s v="quality air metals"/>
    <s v="Campaign_9"/>
    <s v="TikTok Ads"/>
    <s v="2024-01-17"/>
    <n v="600"/>
    <n v="1162"/>
    <n v="47"/>
    <n v="1"/>
    <n v="37.44"/>
    <n v="56.32"/>
    <n v="18.880000000000003"/>
    <n v="18.880000000000003"/>
    <n v="0.50427350427350437"/>
    <n v="4.04"/>
    <n v="0.8"/>
    <n v="37.44"/>
    <n v="2.1276595744680851E-2"/>
    <s v="SCALE"/>
    <x v="0"/>
  </r>
  <r>
    <s v="kimberly_2000_01@yahoo.com"/>
    <s v="kimberly"/>
    <s v="sellwood"/>
    <s v="Milton"/>
    <s v="IA"/>
    <n v="3356"/>
    <s v="self employed"/>
    <s v="Campaign_5"/>
    <s v="TikTok Ads"/>
    <s v="2024-01-16"/>
    <n v="100"/>
    <n v="1669"/>
    <n v="45"/>
    <n v="3"/>
    <n v="27.85"/>
    <n v="155.07"/>
    <n v="127.22"/>
    <n v="127.22"/>
    <n v="4.5680430879712741"/>
    <n v="2.7"/>
    <n v="0.62"/>
    <n v="9.2799999999999994"/>
    <n v="6.6666666666666666E-2"/>
    <s v="SCALE"/>
    <x v="3"/>
  </r>
  <r>
    <s v="lizgood4u@yahoo.com"/>
    <s v="elizabeth"/>
    <s v="celestino"/>
    <s v="Pasadena"/>
    <s v="TX"/>
    <n v="6454"/>
    <s v="wallmart"/>
    <s v="Campaign_14"/>
    <s v="TikTok Ads"/>
    <s v="2024-01-14"/>
    <n v="200"/>
    <n v="749"/>
    <n v="28"/>
    <n v="0"/>
    <n v="12.86"/>
    <n v="0"/>
    <n v="-12.86"/>
    <n v="-12.86"/>
    <n v="-1"/>
    <n v="3.74"/>
    <n v="0.46"/>
    <n v="0"/>
    <n v="0"/>
    <s v="PAUSE"/>
    <x v="3"/>
  </r>
  <r>
    <s v="chrisgarnett1212@gmail.com"/>
    <s v="chris"/>
    <s v="garnett"/>
    <s v="North Augusta"/>
    <s v="SC"/>
    <n v="1482"/>
    <s v="palmetto"/>
    <s v="Campaign_7"/>
    <s v="TikTok Ads"/>
    <s v="2024-01-11"/>
    <n v="800"/>
    <n v="1312"/>
    <n v="52"/>
    <n v="1"/>
    <n v="44.03"/>
    <n v="52.3"/>
    <n v="8.269999999999996"/>
    <n v="8.269999999999996"/>
    <n v="0.1878264819441289"/>
    <n v="3.96"/>
    <n v="0.85"/>
    <n v="44.03"/>
    <n v="1.9230769230769232E-2"/>
    <s v="SCALE"/>
    <x v="1"/>
  </r>
  <r>
    <s v="terranceblack1893@yahoo.com"/>
    <s v="terrance"/>
    <s v="black"/>
    <s v="Pensacola"/>
    <s v="FL"/>
    <n v="2000"/>
    <s v="vectors marketing"/>
    <s v="Campaign_10"/>
    <s v="TikTok Ads"/>
    <s v="2024-01-16"/>
    <n v="300"/>
    <n v="831"/>
    <n v="12"/>
    <n v="0"/>
    <n v="5.21"/>
    <n v="0"/>
    <n v="-5.21"/>
    <n v="-5.21"/>
    <n v="-1"/>
    <n v="1.44"/>
    <n v="0.43"/>
    <n v="0"/>
    <n v="0"/>
    <s v="PAUSE"/>
    <x v="3"/>
  </r>
  <r>
    <s v="stigmatized1999@msn.com"/>
    <s v="lucas"/>
    <s v="rainer"/>
    <s v="Spokane"/>
    <s v="WA"/>
    <n v="2200"/>
    <s v="the pizza pipeline"/>
    <s v="Campaign_3"/>
    <s v="TikTok Ads"/>
    <s v="2024-01-11"/>
    <n v="300"/>
    <n v="1484"/>
    <n v="59"/>
    <n v="0"/>
    <n v="41.73"/>
    <n v="0"/>
    <n v="-41.73"/>
    <n v="-41.73"/>
    <n v="-1"/>
    <n v="3.98"/>
    <n v="0.71"/>
    <n v="0"/>
    <n v="0"/>
    <s v="PAUSE"/>
    <x v="3"/>
  </r>
  <r>
    <s v="pamelalwhite73@gmail.com"/>
    <s v="pamela"/>
    <s v="pamela"/>
    <s v="Philadelphia"/>
    <s v="PA"/>
    <n v="2500"/>
    <s v="infinite careinc."/>
    <s v="Campaign_5"/>
    <s v="TikTok Ads"/>
    <s v="2024-01-09"/>
    <n v="700"/>
    <n v="2399"/>
    <n v="51"/>
    <n v="1"/>
    <n v="33.36"/>
    <n v="47.13"/>
    <n v="13.770000000000003"/>
    <n v="13.770000000000003"/>
    <n v="0.41276978417266197"/>
    <n v="2.13"/>
    <n v="0.65"/>
    <n v="33.36"/>
    <n v="1.9607843137254902E-2"/>
    <s v="SCALE"/>
    <x v="0"/>
  </r>
  <r>
    <s v="bwynn2010@gmail.com"/>
    <s v="brian"/>
    <s v="wynn"/>
    <s v="Cincinnati"/>
    <s v="OH"/>
    <n v="3250"/>
    <s v="kemba credit union; inc"/>
    <s v="Campaign_15"/>
    <s v="TikTok Ads"/>
    <s v="2024-01-24"/>
    <n v="1000"/>
    <n v="762"/>
    <n v="11"/>
    <n v="0"/>
    <n v="6.23"/>
    <n v="0"/>
    <n v="-6.23"/>
    <n v="-6.23"/>
    <n v="-1"/>
    <n v="1.44"/>
    <n v="0.56999999999999995"/>
    <n v="0"/>
    <n v="0"/>
    <s v="PAUSE"/>
    <x v="1"/>
  </r>
  <r>
    <s v="ckndyevans1965@yahoo.com"/>
    <s v="cynthia"/>
    <s v="evans"/>
    <s v="Hillsdale"/>
    <s v="IL"/>
    <n v="1499"/>
    <s v="first trust and svgs bank"/>
    <s v="Campaign_12"/>
    <s v="TikTok Ads"/>
    <s v="2024-01-20"/>
    <n v="300"/>
    <n v="2148"/>
    <n v="61"/>
    <n v="0"/>
    <n v="38.840000000000003"/>
    <n v="0"/>
    <n v="-38.840000000000003"/>
    <n v="-38.840000000000003"/>
    <n v="-1"/>
    <n v="2.84"/>
    <n v="0.64"/>
    <n v="0"/>
    <n v="0"/>
    <s v="PAUSE"/>
    <x v="3"/>
  </r>
  <r>
    <s v="deliarhayes@yahoo.com"/>
    <s v="delia"/>
    <s v="hayes"/>
    <s v="Charleston"/>
    <s v="IL"/>
    <n v="1213"/>
    <s v="rustler steak house"/>
    <s v="Campaign_1"/>
    <s v="TikTok Ads"/>
    <s v="2024-01-18"/>
    <n v="600"/>
    <n v="809"/>
    <n v="35"/>
    <n v="2"/>
    <n v="18.07"/>
    <n v="92.45"/>
    <n v="74.38"/>
    <n v="74.38"/>
    <n v="4.1162147205312669"/>
    <n v="4.33"/>
    <n v="0.52"/>
    <n v="9.0399999999999991"/>
    <n v="5.7142857142857141E-2"/>
    <s v="SCALE"/>
    <x v="0"/>
  </r>
  <r>
    <s v="becmayo@live.com"/>
    <s v="rebecca"/>
    <s v="mayo"/>
    <s v="Repton"/>
    <s v="AL"/>
    <n v="3800"/>
    <s v="the pantry"/>
    <s v="Campaign_10"/>
    <s v="TikTok Ads"/>
    <s v="2024-01-21"/>
    <n v="200"/>
    <n v="1786"/>
    <n v="72"/>
    <n v="0"/>
    <n v="56.23"/>
    <n v="0"/>
    <n v="-56.23"/>
    <n v="-56.23"/>
    <n v="-1"/>
    <n v="4.03"/>
    <n v="0.78"/>
    <n v="0"/>
    <n v="0"/>
    <s v="PAUSE"/>
    <x v="3"/>
  </r>
  <r>
    <s v="carr39gmc@yahoo.com"/>
    <s v="glenda"/>
    <s v="kullman"/>
    <s v="Madison Heigh"/>
    <s v="VA"/>
    <n v="1500"/>
    <s v="branch banking and trust"/>
    <s v="Campaign_13"/>
    <s v="TikTok Ads"/>
    <s v="2024-01-13"/>
    <n v="200"/>
    <n v="828"/>
    <n v="13"/>
    <n v="0"/>
    <n v="10.029999999999999"/>
    <n v="0"/>
    <n v="-10.029999999999999"/>
    <n v="-10.029999999999999"/>
    <n v="-1"/>
    <n v="1.57"/>
    <n v="0.77"/>
    <n v="0"/>
    <n v="0"/>
    <s v="PAUSE"/>
    <x v="3"/>
  </r>
  <r>
    <s v="edward2005@aol.com"/>
    <s v="james"/>
    <s v="clark"/>
    <s v="Lancaster"/>
    <s v="TX"/>
    <n v="3700"/>
    <s v="homedepot"/>
    <s v="Campaign_4"/>
    <s v="TikTok Ads"/>
    <s v="2024-01-22"/>
    <n v="600"/>
    <n v="2175"/>
    <n v="67"/>
    <n v="7"/>
    <n v="50.75"/>
    <n v="514.84"/>
    <n v="464.09000000000003"/>
    <n v="464.09000000000003"/>
    <n v="9.1446305418719209"/>
    <n v="3.08"/>
    <n v="0.76"/>
    <n v="7.25"/>
    <n v="0.1044776119402985"/>
    <s v="SCALE"/>
    <x v="0"/>
  </r>
  <r>
    <s v="dmdjohns@gmail.com"/>
    <s v="demario"/>
    <s v="johnson"/>
    <s v="El Paso"/>
    <s v="TX"/>
    <n v="5083"/>
    <s v="raytheon volt"/>
    <s v="Campaign_20"/>
    <s v="TikTok Ads"/>
    <s v="2024-01-27"/>
    <n v="800"/>
    <n v="854"/>
    <n v="25"/>
    <n v="0"/>
    <n v="17.03"/>
    <n v="0"/>
    <n v="-17.03"/>
    <n v="-17.03"/>
    <n v="-1"/>
    <n v="2.93"/>
    <n v="0.68"/>
    <n v="0"/>
    <n v="0"/>
    <s v="PAUSE"/>
    <x v="1"/>
  </r>
  <r>
    <s v="juicymerritt@yahoo.com"/>
    <s v="vera"/>
    <s v="brown"/>
    <s v="Fort Worth"/>
    <s v="TX"/>
    <n v="2000"/>
    <s v="paylessshoesource"/>
    <s v="Campaign_20"/>
    <s v="TikTok Ads"/>
    <s v="2024-01-31"/>
    <n v="300"/>
    <n v="2248"/>
    <n v="94"/>
    <n v="10"/>
    <n v="43.05"/>
    <n v="653.39"/>
    <n v="610.34"/>
    <n v="610.34"/>
    <n v="14.177468060394892"/>
    <n v="4.18"/>
    <n v="0.46"/>
    <n v="4.3"/>
    <n v="0.10638297872340426"/>
    <s v="SCALE"/>
    <x v="3"/>
  </r>
  <r>
    <s v="brookemartin77356@yahoo.com"/>
    <s v="brooke"/>
    <s v="martin"/>
    <s v="Montgomery"/>
    <s v="TX"/>
    <n v="2000"/>
    <s v="autumn grove cottages"/>
    <s v="Campaign_9"/>
    <s v="TikTok Ads"/>
    <s v="2024-01-22"/>
    <n v="1000"/>
    <n v="816"/>
    <n v="32"/>
    <n v="1"/>
    <n v="20.14"/>
    <n v="37.54"/>
    <n v="17.399999999999999"/>
    <n v="17.399999999999999"/>
    <n v="0.86395233366434943"/>
    <n v="3.92"/>
    <n v="0.63"/>
    <n v="20.14"/>
    <n v="3.125E-2"/>
    <s v="SCALE"/>
    <x v="1"/>
  </r>
  <r>
    <s v="dtibulski78@gmail.com"/>
    <s v="daryl"/>
    <s v="tibulski"/>
    <s v="Redding"/>
    <s v="CA"/>
    <n v="4400"/>
    <s v="harbor freight tools"/>
    <s v="Campaign_8"/>
    <s v="TikTok Ads"/>
    <s v="2024-01-15"/>
    <n v="200"/>
    <n v="846"/>
    <n v="37"/>
    <n v="0"/>
    <n v="25.6"/>
    <n v="0"/>
    <n v="-25.6"/>
    <n v="-25.6"/>
    <n v="-1"/>
    <n v="4.37"/>
    <n v="0.69"/>
    <n v="0"/>
    <n v="0"/>
    <s v="PAUSE"/>
    <x v="3"/>
  </r>
  <r>
    <s v="forbeshair@aol.com"/>
    <s v="ashford"/>
    <s v="hair"/>
    <s v="Hope Mills"/>
    <s v="NC"/>
    <n v="1800"/>
    <s v="cba mobile"/>
    <s v="Campaign_2"/>
    <s v="TikTok Ads"/>
    <s v="2024-01-21"/>
    <n v="300"/>
    <n v="1792"/>
    <n v="51"/>
    <n v="0"/>
    <n v="28.38"/>
    <n v="0"/>
    <n v="-28.38"/>
    <n v="-28.38"/>
    <n v="-1"/>
    <n v="2.85"/>
    <n v="0.56000000000000005"/>
    <n v="0"/>
    <n v="0"/>
    <s v="PAUSE"/>
    <x v="3"/>
  </r>
  <r>
    <s v="kimbrown1965@gmail.com"/>
    <s v="kimberly"/>
    <s v="brown"/>
    <s v="Charlottesvil"/>
    <s v="VA"/>
    <n v="1500"/>
    <s v="great eastern resorts"/>
    <s v="Campaign_9"/>
    <s v="TikTok Ads"/>
    <s v="2024-01-04"/>
    <n v="400"/>
    <n v="2459"/>
    <n v="81"/>
    <n v="0"/>
    <n v="45.95"/>
    <n v="0"/>
    <n v="-45.95"/>
    <n v="-45.95"/>
    <n v="-1"/>
    <n v="3.29"/>
    <n v="0.56999999999999995"/>
    <n v="0"/>
    <n v="0"/>
    <s v="PAUSE"/>
    <x v="2"/>
  </r>
  <r>
    <s v="ericabeckett88@yahoo.com"/>
    <s v="erica"/>
    <s v="beckett"/>
    <s v="Cheriton"/>
    <s v="VA"/>
    <n v="4000"/>
    <s v="heritage breeders"/>
    <s v="Campaign_20"/>
    <s v="TikTok Ads"/>
    <s v="2024-01-28"/>
    <n v="500"/>
    <n v="1494"/>
    <n v="33"/>
    <n v="0"/>
    <n v="14.97"/>
    <n v="0"/>
    <n v="-14.97"/>
    <n v="-14.97"/>
    <n v="-1"/>
    <n v="2.21"/>
    <n v="0.45"/>
    <n v="0"/>
    <n v="0"/>
    <s v="PAUSE"/>
    <x v="2"/>
  </r>
  <r>
    <s v="tamekal27@aol.com"/>
    <s v="tameka"/>
    <s v="scott"/>
    <s v="Franklinton"/>
    <s v="NC"/>
    <n v="1900"/>
    <s v="i dont work"/>
    <s v="Campaign_16"/>
    <s v="TikTok Ads"/>
    <s v="2024-01-21"/>
    <n v="600"/>
    <n v="1010"/>
    <n v="40"/>
    <n v="1"/>
    <n v="31.39"/>
    <n v="59.17"/>
    <n v="27.78"/>
    <n v="27.78"/>
    <n v="0.88499522140809173"/>
    <n v="3.96"/>
    <n v="0.78"/>
    <n v="31.39"/>
    <n v="2.5000000000000001E-2"/>
    <s v="SCALE"/>
    <x v="0"/>
  </r>
  <r>
    <s v="mirellaaldaba@gmail.com"/>
    <s v="ramon"/>
    <s v="aldaba"/>
    <s v="Carpentersvil"/>
    <s v="IL"/>
    <n v="3500"/>
    <s v="tcf national bank illinois"/>
    <s v="Campaign_10"/>
    <s v="TikTok Ads"/>
    <s v="2024-01-12"/>
    <n v="800"/>
    <n v="1009"/>
    <n v="36"/>
    <n v="0"/>
    <n v="17.72"/>
    <n v="0"/>
    <n v="-17.72"/>
    <n v="-17.72"/>
    <n v="-1"/>
    <n v="3.57"/>
    <n v="0.49"/>
    <n v="0"/>
    <n v="0"/>
    <s v="PAUSE"/>
    <x v="1"/>
  </r>
  <r>
    <s v="missylynn.vierimaa@gmail.com"/>
    <s v="melissa"/>
    <s v="hoffman"/>
    <s v="Alexandria"/>
    <s v="VA"/>
    <n v="3500"/>
    <s v="burger king"/>
    <s v="Campaign_18"/>
    <s v="TikTok Ads"/>
    <s v="2024-01-29"/>
    <n v="100"/>
    <n v="1120"/>
    <n v="29"/>
    <n v="0"/>
    <n v="15.99"/>
    <n v="0"/>
    <n v="-15.99"/>
    <n v="-15.99"/>
    <n v="-1"/>
    <n v="2.59"/>
    <n v="0.55000000000000004"/>
    <n v="0"/>
    <n v="0"/>
    <s v="PAUSE"/>
    <x v="3"/>
  </r>
  <r>
    <s v="monksplace2007@aol.com"/>
    <s v="maurice"/>
    <s v="vatran"/>
    <s v="Silver Spring"/>
    <s v="MD"/>
    <n v="1500"/>
    <s v="dc superior court"/>
    <s v="Campaign_20"/>
    <s v="TikTok Ads"/>
    <s v="2024-01-22"/>
    <n v="100"/>
    <n v="1307"/>
    <n v="54"/>
    <n v="5"/>
    <n v="24.17"/>
    <n v="255.06"/>
    <n v="230.89"/>
    <n v="230.89"/>
    <n v="9.5527513446421164"/>
    <n v="4.13"/>
    <n v="0.45"/>
    <n v="4.83"/>
    <n v="9.2592592592592587E-2"/>
    <s v="SCALE"/>
    <x v="3"/>
  </r>
  <r>
    <s v="lacyadams381@yahoo.com"/>
    <s v="lacy"/>
    <s v="adams"/>
    <s v="Roy"/>
    <s v="UT"/>
    <n v="2500"/>
    <s v="emsi"/>
    <s v="Campaign_2"/>
    <s v="TikTok Ads"/>
    <s v="2024-01-16"/>
    <n v="1000"/>
    <n v="2037"/>
    <n v="39"/>
    <n v="0"/>
    <n v="22.06"/>
    <n v="0"/>
    <n v="-22.06"/>
    <n v="-22.06"/>
    <n v="-1"/>
    <n v="1.91"/>
    <n v="0.56999999999999995"/>
    <n v="0"/>
    <n v="0"/>
    <s v="PAUSE"/>
    <x v="1"/>
  </r>
  <r>
    <s v="amberchambers4@gmail.com"/>
    <s v="amber"/>
    <s v="chambers"/>
    <s v="Panama City"/>
    <s v="FL"/>
    <n v="2250"/>
    <s v="interim healthcare"/>
    <s v="Campaign_1"/>
    <s v="TikTok Ads"/>
    <s v="2024-01-25"/>
    <n v="300"/>
    <n v="1505"/>
    <n v="62"/>
    <n v="0"/>
    <n v="46.88"/>
    <n v="0"/>
    <n v="-46.88"/>
    <n v="-46.88"/>
    <n v="-1"/>
    <n v="4.12"/>
    <n v="0.76"/>
    <n v="0"/>
    <n v="0"/>
    <s v="PAUSE"/>
    <x v="3"/>
  </r>
  <r>
    <s v="pragnotherse51@hotmail.com"/>
    <s v="charles"/>
    <s v="espey"/>
    <s v="Los Angeles"/>
    <s v="CA"/>
    <n v="1600"/>
    <s v="payless cashways"/>
    <s v="Campaign_20"/>
    <s v="TikTok Ads"/>
    <s v="2024-01-14"/>
    <n v="100"/>
    <n v="1613"/>
    <n v="50"/>
    <n v="5"/>
    <n v="35.32"/>
    <n v="320.27"/>
    <n v="284.95"/>
    <n v="284.95"/>
    <n v="8.0676670441676102"/>
    <n v="3.1"/>
    <n v="0.71"/>
    <n v="7.06"/>
    <n v="0.1"/>
    <s v="SCALE"/>
    <x v="3"/>
  </r>
  <r>
    <s v="shakarairie@gmail.com"/>
    <s v="shakara"/>
    <s v="irie"/>
    <s v="Norcross"/>
    <s v="GA"/>
    <n v="1083"/>
    <s v="reflections of u"/>
    <s v="Campaign_12"/>
    <s v="TikTok Ads"/>
    <s v="2024-01-14"/>
    <n v="200"/>
    <n v="1316"/>
    <n v="45"/>
    <n v="5"/>
    <n v="25.19"/>
    <n v="227.99"/>
    <n v="202.8"/>
    <n v="202.8"/>
    <n v="8.0508138150059541"/>
    <n v="3.42"/>
    <n v="0.56000000000000005"/>
    <n v="5.04"/>
    <n v="0.1111111111111111"/>
    <s v="SCALE"/>
    <x v="3"/>
  </r>
  <r>
    <s v="kathyparham.kp@gmail.com"/>
    <s v="kathy"/>
    <s v="arham"/>
    <s v="Weaverville"/>
    <s v="NC"/>
    <n v="1499"/>
    <s v="asheville health care center"/>
    <s v="Campaign_18"/>
    <s v="TikTok Ads"/>
    <s v="2024-01-13"/>
    <n v="700"/>
    <n v="959"/>
    <n v="31"/>
    <n v="2"/>
    <n v="18.760000000000002"/>
    <n v="107.06"/>
    <n v="88.3"/>
    <n v="88.3"/>
    <n v="4.7068230277185492"/>
    <n v="3.23"/>
    <n v="0.61"/>
    <n v="9.3800000000000008"/>
    <n v="6.4516129032258063E-2"/>
    <s v="SCALE"/>
    <x v="0"/>
  </r>
  <r>
    <s v="shortty_357@yahoo.com"/>
    <s v="lorraine"/>
    <s v="sterling"/>
    <s v="Clarksville"/>
    <s v="TN"/>
    <n v="1500"/>
    <s v="benefit"/>
    <s v="Campaign_10"/>
    <s v="TikTok Ads"/>
    <s v="2024-01-26"/>
    <n v="700"/>
    <n v="1220"/>
    <n v="25"/>
    <n v="0"/>
    <n v="10.48"/>
    <n v="0"/>
    <n v="-10.48"/>
    <n v="-10.48"/>
    <n v="-1"/>
    <n v="2.0499999999999998"/>
    <n v="0.42"/>
    <n v="0"/>
    <n v="0"/>
    <s v="PAUSE"/>
    <x v="0"/>
  </r>
  <r>
    <s v="ramaye84@gmail.com"/>
    <s v="rick"/>
    <s v="maye"/>
    <s v="Las Vegas"/>
    <s v="NV"/>
    <n v="2258"/>
    <s v="va"/>
    <s v="Campaign_6"/>
    <s v="TikTok Ads"/>
    <s v="2024-01-25"/>
    <n v="100"/>
    <n v="941"/>
    <n v="35"/>
    <n v="0"/>
    <n v="15.47"/>
    <n v="0"/>
    <n v="-15.47"/>
    <n v="-15.47"/>
    <n v="-1"/>
    <n v="3.72"/>
    <n v="0.44"/>
    <n v="0"/>
    <n v="0"/>
    <s v="PAUSE"/>
    <x v="3"/>
  </r>
  <r>
    <s v="keyanna1809@gmail.com"/>
    <s v="keyanna"/>
    <s v="white"/>
    <s v="Nottingham"/>
    <s v="MD"/>
    <n v="3033"/>
    <s v="tristarmanagement"/>
    <s v="Campaign_3"/>
    <s v="TikTok Ads"/>
    <s v="2024-01-19"/>
    <n v="700"/>
    <n v="1318"/>
    <n v="43"/>
    <n v="0"/>
    <n v="25.56"/>
    <n v="0"/>
    <n v="-25.56"/>
    <n v="-25.56"/>
    <n v="-1"/>
    <n v="3.26"/>
    <n v="0.59"/>
    <n v="0"/>
    <n v="0"/>
    <s v="PAUSE"/>
    <x v="0"/>
  </r>
  <r>
    <s v="mz_dlowe@live.com"/>
    <s v="dawana"/>
    <s v="lowe"/>
    <s v="Houston"/>
    <s v="TX"/>
    <n v="1500"/>
    <s v="usmedequip"/>
    <s v="Campaign_13"/>
    <s v="TikTok Ads"/>
    <s v="2024-01-28"/>
    <n v="200"/>
    <n v="1522"/>
    <n v="63"/>
    <n v="7"/>
    <n v="47.54"/>
    <n v="377.09"/>
    <n v="329.54999999999995"/>
    <n v="329.54999999999995"/>
    <n v="6.9320572149768607"/>
    <n v="4.1399999999999997"/>
    <n v="0.75"/>
    <n v="6.79"/>
    <n v="0.1111111111111111"/>
    <s v="SCALE"/>
    <x v="3"/>
  </r>
  <r>
    <s v="breeclo35@yahoo.com"/>
    <s v="brenyonia"/>
    <s v="cloman"/>
    <s v="Shreveport"/>
    <s v="LA"/>
    <n v="2400"/>
    <s v="diamond jacks casino"/>
    <s v="Campaign_20"/>
    <s v="TikTok Ads"/>
    <s v="2024-01-11"/>
    <n v="700"/>
    <n v="769"/>
    <n v="24"/>
    <n v="0"/>
    <n v="13.95"/>
    <n v="0"/>
    <n v="-13.95"/>
    <n v="-13.95"/>
    <n v="-1"/>
    <n v="3.12"/>
    <n v="0.57999999999999996"/>
    <n v="0"/>
    <n v="0"/>
    <s v="PAUSE"/>
    <x v="0"/>
  </r>
  <r>
    <s v="jdtarver0@gmail.com"/>
    <s v="jd"/>
    <s v="tarver"/>
    <s v="Indianapolis"/>
    <s v="IN"/>
    <n v="1750"/>
    <s v="westminster"/>
    <s v="Campaign_16"/>
    <s v="TikTok Ads"/>
    <s v="2024-01-10"/>
    <n v="600"/>
    <n v="612"/>
    <n v="18"/>
    <n v="2"/>
    <n v="10.35"/>
    <n v="96.1"/>
    <n v="85.75"/>
    <n v="85.75"/>
    <n v="8.2850241545893724"/>
    <n v="2.94"/>
    <n v="0.56999999999999995"/>
    <n v="5.18"/>
    <n v="0.1111111111111111"/>
    <s v="SCALE"/>
    <x v="0"/>
  </r>
  <r>
    <s v="richardbryant@yahoo.com"/>
    <s v="richard"/>
    <s v="bryant"/>
    <s v="Winter Park"/>
    <s v="FL"/>
    <n v="2800"/>
    <s v="ole's"/>
    <s v="Campaign_8"/>
    <s v="TikTok Ads"/>
    <s v="2024-01-01"/>
    <n v="700"/>
    <n v="982"/>
    <n v="33"/>
    <n v="3"/>
    <n v="27.85"/>
    <n v="219.93"/>
    <n v="192.08"/>
    <n v="192.08"/>
    <n v="6.8969479353680434"/>
    <n v="3.36"/>
    <n v="0.84"/>
    <n v="9.2799999999999994"/>
    <n v="9.0909090909090912E-2"/>
    <s v="SCALE"/>
    <x v="0"/>
  </r>
  <r>
    <s v="trishsimmons77@yahoo.com"/>
    <s v="patricia"/>
    <s v="simmons"/>
    <s v="Charleston"/>
    <s v="SC"/>
    <n v="1818"/>
    <s v="benefitfocus"/>
    <s v="Campaign_2"/>
    <s v="TikTok Ads"/>
    <s v="2024-01-20"/>
    <n v="700"/>
    <n v="1471"/>
    <n v="52"/>
    <n v="0"/>
    <n v="33"/>
    <n v="0"/>
    <n v="-33"/>
    <n v="-33"/>
    <n v="-1"/>
    <n v="3.54"/>
    <n v="0.63"/>
    <n v="0"/>
    <n v="0"/>
    <s v="PAUSE"/>
    <x v="0"/>
  </r>
  <r>
    <s v="reneapowell30@hotmail.com"/>
    <s v="steve"/>
    <s v="powell"/>
    <s v="Prairie Farm"/>
    <s v="WI"/>
    <n v="1000"/>
    <s v="saputo cheese"/>
    <s v="Campaign_19"/>
    <s v="TikTok Ads"/>
    <s v="2024-01-23"/>
    <n v="200"/>
    <n v="1606"/>
    <n v="62"/>
    <n v="0"/>
    <n v="51.75"/>
    <n v="0"/>
    <n v="-51.75"/>
    <n v="-51.75"/>
    <n v="-1"/>
    <n v="3.86"/>
    <n v="0.83"/>
    <n v="0"/>
    <n v="0"/>
    <s v="PAUSE"/>
    <x v="3"/>
  </r>
  <r>
    <s v="woodrowmbrassell@hotmail.com"/>
    <s v="woodrow"/>
    <s v="brassell"/>
    <s v="Pensacola"/>
    <s v="FL"/>
    <n v="2500"/>
    <s v="garden guru"/>
    <s v="Campaign_19"/>
    <s v="TikTok Ads"/>
    <s v="2024-01-26"/>
    <n v="1000"/>
    <n v="1784"/>
    <n v="37"/>
    <n v="0"/>
    <n v="28.43"/>
    <n v="0"/>
    <n v="-28.43"/>
    <n v="-28.43"/>
    <n v="-1"/>
    <n v="2.0699999999999998"/>
    <n v="0.77"/>
    <n v="0"/>
    <n v="0"/>
    <s v="PAUSE"/>
    <x v="1"/>
  </r>
  <r>
    <s v="jeanie.037@hotmail.com"/>
    <s v="james"/>
    <s v="johnson"/>
    <s v="Aurora"/>
    <s v="CO"/>
    <n v="2300"/>
    <s v="dn machining"/>
    <s v="Campaign_10"/>
    <s v="TikTok Ads"/>
    <s v="2024-01-20"/>
    <n v="200"/>
    <n v="1335"/>
    <n v="52"/>
    <n v="1"/>
    <n v="39.590000000000003"/>
    <n v="47.31"/>
    <n v="7.7199999999999989"/>
    <n v="7.7199999999999989"/>
    <n v="0.19499873705481177"/>
    <n v="3.9"/>
    <n v="0.76"/>
    <n v="39.590000000000003"/>
    <n v="1.9230769230769232E-2"/>
    <s v="SCALE"/>
    <x v="3"/>
  </r>
  <r>
    <s v="la_mauja_noire@hotmail.com"/>
    <s v="noire"/>
    <s v="nelson"/>
    <s v="Cape Coral"/>
    <s v="FL"/>
    <n v="1517"/>
    <s v="apollo"/>
    <s v="Campaign_3"/>
    <s v="TikTok Ads"/>
    <s v="2024-01-11"/>
    <n v="700"/>
    <n v="1973"/>
    <n v="88"/>
    <n v="2"/>
    <n v="55.04"/>
    <n v="119.29"/>
    <n v="64.25"/>
    <n v="64.25"/>
    <n v="1.1673328488372092"/>
    <n v="4.46"/>
    <n v="0.63"/>
    <n v="27.52"/>
    <n v="2.2727272727272728E-2"/>
    <s v="SCALE"/>
    <x v="0"/>
  </r>
  <r>
    <s v="natashamjohnson@gmail.com"/>
    <s v="natasha"/>
    <s v="johnson"/>
    <s v="San Diego"/>
    <s v="CA"/>
    <n v="2000"/>
    <s v="grand pacific resort"/>
    <s v="Campaign_19"/>
    <s v="TikTok Ads"/>
    <s v="2024-01-27"/>
    <n v="100"/>
    <n v="1259"/>
    <n v="33"/>
    <n v="0"/>
    <n v="15.73"/>
    <n v="0"/>
    <n v="-15.73"/>
    <n v="-15.73"/>
    <n v="-1"/>
    <n v="2.62"/>
    <n v="0.48"/>
    <n v="0"/>
    <n v="0"/>
    <s v="PAUSE"/>
    <x v="3"/>
  </r>
  <r>
    <s v="skiebach@hotmail.com"/>
    <s v="stephanie"/>
    <s v="kiebach"/>
    <s v="Phoenix"/>
    <s v="AZ"/>
    <n v="2000"/>
    <s v="triwest healthcare alliance"/>
    <s v="Campaign_9"/>
    <s v="TikTok Ads"/>
    <s v="2024-01-04"/>
    <n v="700"/>
    <n v="1553"/>
    <n v="59"/>
    <n v="0"/>
    <n v="45.22"/>
    <n v="0"/>
    <n v="-45.22"/>
    <n v="-45.22"/>
    <n v="-1"/>
    <n v="3.8"/>
    <n v="0.77"/>
    <n v="0"/>
    <n v="0"/>
    <s v="PAUSE"/>
    <x v="0"/>
  </r>
  <r>
    <s v="nascamichael@gmail.com"/>
    <s v="michael"/>
    <s v="nasca"/>
    <s v="Fort Lauderda"/>
    <s v="FL"/>
    <n v="3000"/>
    <s v="trade productions"/>
    <s v="Campaign_14"/>
    <s v="TikTok Ads"/>
    <s v="2024-01-05"/>
    <n v="200"/>
    <n v="2289"/>
    <n v="85"/>
    <n v="0"/>
    <n v="53.81"/>
    <n v="0"/>
    <n v="-53.81"/>
    <n v="-53.81"/>
    <n v="-1"/>
    <n v="3.71"/>
    <n v="0.63"/>
    <n v="0"/>
    <n v="0"/>
    <s v="PAUSE"/>
    <x v="3"/>
  </r>
  <r>
    <s v="just1hoein@aol.com"/>
    <s v="ronald"/>
    <s v="mcmurry"/>
    <s v="San Jose"/>
    <s v="CA"/>
    <n v="2000"/>
    <s v="state"/>
    <s v="Campaign_11"/>
    <s v="TikTok Ads"/>
    <s v="2024-01-17"/>
    <n v="400"/>
    <n v="2204"/>
    <n v="52"/>
    <n v="1"/>
    <n v="31.08"/>
    <n v="48.73"/>
    <n v="17.649999999999999"/>
    <n v="17.649999999999999"/>
    <n v="0.56788931788931785"/>
    <n v="2.36"/>
    <n v="0.6"/>
    <n v="31.08"/>
    <n v="1.9230769230769232E-2"/>
    <s v="SCALE"/>
    <x v="2"/>
  </r>
  <r>
    <s v="mcrod214@gmail.com"/>
    <s v="mary"/>
    <s v="rodriguez"/>
    <s v="Dallas"/>
    <s v="TX"/>
    <n v="5001"/>
    <s v="texas oncology"/>
    <s v="Campaign_8"/>
    <s v="TikTok Ads"/>
    <s v="2024-01-09"/>
    <n v="500"/>
    <n v="1216"/>
    <n v="51"/>
    <n v="0"/>
    <n v="37.950000000000003"/>
    <n v="0"/>
    <n v="-37.950000000000003"/>
    <n v="-37.950000000000003"/>
    <n v="-1"/>
    <n v="4.1900000000000004"/>
    <n v="0.74"/>
    <n v="0"/>
    <n v="0"/>
    <s v="PAUSE"/>
    <x v="2"/>
  </r>
  <r>
    <s v="rasco4324@yahoo.com"/>
    <s v="franklin"/>
    <s v="phipps"/>
    <s v="Miami"/>
    <s v="FL"/>
    <n v="2100"/>
    <s v="palace at kendall"/>
    <s v="Campaign_8"/>
    <s v="TikTok Ads"/>
    <s v="2024-01-17"/>
    <n v="800"/>
    <n v="1984"/>
    <n v="52"/>
    <n v="2"/>
    <n v="35.99"/>
    <n v="78.739999999999995"/>
    <n v="42.749999999999993"/>
    <n v="42.749999999999993"/>
    <n v="1.1878299527646565"/>
    <n v="2.62"/>
    <n v="0.69"/>
    <n v="18"/>
    <n v="3.8461538461538464E-2"/>
    <s v="SCALE"/>
    <x v="1"/>
  </r>
  <r>
    <s v="prienmichelle@yahoo.com"/>
    <s v="michelle"/>
    <s v="prien"/>
    <s v="Denver"/>
    <s v="CO"/>
    <n v="2900"/>
    <s v="the childrens hospit"/>
    <s v="Campaign_4"/>
    <s v="TikTok Ads"/>
    <s v="2024-01-07"/>
    <n v="1000"/>
    <n v="1918"/>
    <n v="82"/>
    <n v="2"/>
    <n v="62.49"/>
    <n v="123.62"/>
    <n v="61.13"/>
    <n v="61.13"/>
    <n v="0.97823651784285481"/>
    <n v="4.28"/>
    <n v="0.76"/>
    <n v="31.24"/>
    <n v="2.4390243902439025E-2"/>
    <s v="SCALE"/>
    <x v="1"/>
  </r>
  <r>
    <s v="r_rameyjr123@yahoo.com"/>
    <s v="ronald"/>
    <s v="ramey"/>
    <s v="Muncie"/>
    <s v="IN"/>
    <n v="2750"/>
    <s v="jacksonhewitt"/>
    <s v="Campaign_12"/>
    <s v="TikTok Ads"/>
    <s v="2024-01-14"/>
    <n v="100"/>
    <n v="2383"/>
    <n v="65"/>
    <n v="2"/>
    <n v="41.73"/>
    <n v="133.37"/>
    <n v="91.640000000000015"/>
    <n v="91.640000000000015"/>
    <n v="2.1960220464893365"/>
    <n v="2.73"/>
    <n v="0.64"/>
    <n v="20.86"/>
    <n v="3.0769230769230771E-2"/>
    <s v="SCALE"/>
    <x v="3"/>
  </r>
  <r>
    <s v="stevekat10@aol.com"/>
    <s v="kathleen"/>
    <s v="mitchell"/>
    <s v="Klamath Falls"/>
    <s v="OR"/>
    <n v="8700"/>
    <s v="child care"/>
    <s v="Campaign_11"/>
    <s v="TikTok Ads"/>
    <s v="2024-01-21"/>
    <n v="400"/>
    <n v="2158"/>
    <n v="93"/>
    <n v="0"/>
    <n v="77.56"/>
    <n v="0"/>
    <n v="-77.56"/>
    <n v="-77.56"/>
    <n v="-1"/>
    <n v="4.3099999999999996"/>
    <n v="0.83"/>
    <n v="0"/>
    <n v="0"/>
    <s v="PAUSE"/>
    <x v="2"/>
  </r>
  <r>
    <s v="nsu79@msn.com"/>
    <s v="juanita"/>
    <s v="pryor"/>
    <s v="Norfolk"/>
    <s v="VA"/>
    <n v="2000"/>
    <s v="cnic hq"/>
    <s v="Campaign_7"/>
    <s v="TikTok Ads"/>
    <s v="2024-01-31"/>
    <n v="200"/>
    <n v="1452"/>
    <n v="52"/>
    <n v="0"/>
    <n v="40.82"/>
    <n v="0"/>
    <n v="-40.82"/>
    <n v="-40.82"/>
    <n v="-1"/>
    <n v="3.58"/>
    <n v="0.78"/>
    <n v="0"/>
    <n v="0"/>
    <s v="PAUSE"/>
    <x v="3"/>
  </r>
  <r>
    <s v="ucanfrg@yahoo.com"/>
    <s v="charlene"/>
    <s v="nall"/>
    <s v="Springfield"/>
    <s v="MO"/>
    <n v="3250"/>
    <s v="primrose obgyn"/>
    <s v="Campaign_8"/>
    <s v="TikTok Ads"/>
    <s v="2024-01-09"/>
    <n v="500"/>
    <n v="1998"/>
    <n v="56"/>
    <n v="0"/>
    <n v="34.590000000000003"/>
    <n v="0"/>
    <n v="-34.590000000000003"/>
    <n v="-34.590000000000003"/>
    <n v="-1"/>
    <n v="2.8"/>
    <n v="0.62"/>
    <n v="0"/>
    <n v="0"/>
    <s v="PAUSE"/>
    <x v="2"/>
  </r>
  <r>
    <s v="rico42stl@yahoo.com"/>
    <s v="ricardo"/>
    <s v="fleming"/>
    <s v="Saint Louis"/>
    <s v="MO"/>
    <n v="2250"/>
    <s v="saint louis university"/>
    <s v="Campaign_10"/>
    <s v="TikTok Ads"/>
    <s v="2024-01-30"/>
    <n v="600"/>
    <n v="979"/>
    <n v="33"/>
    <n v="1"/>
    <n v="24.51"/>
    <n v="73.91"/>
    <n v="49.399999999999991"/>
    <n v="49.399999999999991"/>
    <n v="2.0155038759689918"/>
    <n v="3.37"/>
    <n v="0.74"/>
    <n v="24.51"/>
    <n v="3.0303030303030304E-2"/>
    <s v="SCALE"/>
    <x v="0"/>
  </r>
  <r>
    <s v="jday355@yahoo.com"/>
    <s v="jocelyn"/>
    <s v="day"/>
    <s v="Saint Louis"/>
    <s v="MO"/>
    <n v="1600"/>
    <s v="charles knight center"/>
    <s v="Campaign_20"/>
    <s v="TikTok Ads"/>
    <s v="2024-01-07"/>
    <n v="1000"/>
    <n v="2181"/>
    <n v="94"/>
    <n v="4"/>
    <n v="76.95"/>
    <n v="247.03"/>
    <n v="170.07999999999998"/>
    <n v="170.07999999999998"/>
    <n v="2.2102664067576345"/>
    <n v="4.3099999999999996"/>
    <n v="0.82"/>
    <n v="19.239999999999998"/>
    <n v="4.2553191489361701E-2"/>
    <s v="SCALE"/>
    <x v="1"/>
  </r>
  <r>
    <s v="ddlion2@yahoo.com"/>
    <s v="nadine"/>
    <s v="anselme jean"/>
    <s v="Port Saint Lu"/>
    <s v="FL"/>
    <n v="4000"/>
    <s v="school braod"/>
    <s v="Campaign_7"/>
    <s v="TikTok Ads"/>
    <s v="2024-01-30"/>
    <n v="100"/>
    <n v="607"/>
    <n v="12"/>
    <n v="0"/>
    <n v="8.5399999999999991"/>
    <n v="0"/>
    <n v="-8.5399999999999991"/>
    <n v="-8.5399999999999991"/>
    <n v="-1"/>
    <n v="1.98"/>
    <n v="0.71"/>
    <n v="0"/>
    <n v="0"/>
    <s v="PAUSE"/>
    <x v="3"/>
  </r>
  <r>
    <s v="mauricejorden@yahoo.com"/>
    <s v="maurice"/>
    <s v="jorden"/>
    <s v="Cincinnati"/>
    <s v="OH"/>
    <n v="3400"/>
    <s v="cincinnati job corp"/>
    <s v="Campaign_9"/>
    <s v="TikTok Ads"/>
    <s v="2024-01-01"/>
    <n v="800"/>
    <n v="618"/>
    <n v="20"/>
    <n v="0"/>
    <n v="11.96"/>
    <n v="0"/>
    <n v="-11.96"/>
    <n v="-11.96"/>
    <n v="-1"/>
    <n v="3.24"/>
    <n v="0.6"/>
    <n v="0"/>
    <n v="0"/>
    <s v="PAUSE"/>
    <x v="1"/>
  </r>
  <r>
    <s v="seeley1@hotmail.com"/>
    <s v="schelle"/>
    <s v="seeley"/>
    <s v="Sulphur"/>
    <s v="OK"/>
    <n v="3200"/>
    <s v="michelin"/>
    <s v="Campaign_5"/>
    <s v="TikTok Ads"/>
    <s v="2024-01-18"/>
    <n v="500"/>
    <n v="693"/>
    <n v="13"/>
    <n v="0"/>
    <n v="8.83"/>
    <n v="0"/>
    <n v="-8.83"/>
    <n v="-8.83"/>
    <n v="-1"/>
    <n v="1.88"/>
    <n v="0.68"/>
    <n v="0"/>
    <n v="0"/>
    <s v="PAUSE"/>
    <x v="2"/>
  </r>
  <r>
    <s v="abn101en@aol.com"/>
    <s v="stephen"/>
    <s v="zanowic"/>
    <s v="Lake Mary"/>
    <s v="FL"/>
    <n v="3400"/>
    <s v="vesta"/>
    <s v="Campaign_7"/>
    <s v="TikTok Ads"/>
    <s v="2024-01-21"/>
    <n v="400"/>
    <n v="2393"/>
    <n v="39"/>
    <n v="1"/>
    <n v="25.16"/>
    <n v="59.5"/>
    <n v="34.340000000000003"/>
    <n v="34.340000000000003"/>
    <n v="1.3648648648648649"/>
    <n v="1.63"/>
    <n v="0.65"/>
    <n v="25.16"/>
    <n v="2.564102564102564E-2"/>
    <s v="SCALE"/>
    <x v="2"/>
  </r>
  <r>
    <s v="rossdfcs@yahoo.com"/>
    <s v="cathy"/>
    <s v="ross"/>
    <s v="Columbus"/>
    <s v="GA"/>
    <n v="2500"/>
    <s v="family and children services"/>
    <s v="Campaign_19"/>
    <s v="TikTok Ads"/>
    <s v="2024-01-17"/>
    <n v="100"/>
    <n v="1883"/>
    <n v="29"/>
    <n v="1"/>
    <n v="21.8"/>
    <n v="44.16"/>
    <n v="22.359999999999996"/>
    <n v="22.359999999999996"/>
    <n v="1.0256880733944951"/>
    <n v="1.54"/>
    <n v="0.75"/>
    <n v="21.8"/>
    <n v="3.4482758620689655E-2"/>
    <s v="SCALE"/>
    <x v="3"/>
  </r>
  <r>
    <s v="danyelle787@yahoo.com"/>
    <s v="danielle"/>
    <s v="fuller"/>
    <s v="Chicago"/>
    <s v="IL"/>
    <n v="2000"/>
    <s v="chicago park district"/>
    <s v="Campaign_3"/>
    <s v="TikTok Ads"/>
    <s v="2024-01-01"/>
    <n v="100"/>
    <n v="2174"/>
    <n v="75"/>
    <n v="2"/>
    <n v="52.61"/>
    <n v="139.97"/>
    <n v="87.36"/>
    <n v="87.36"/>
    <n v="1.6605208135335487"/>
    <n v="3.45"/>
    <n v="0.7"/>
    <n v="26.3"/>
    <n v="2.6666666666666668E-2"/>
    <s v="SCALE"/>
    <x v="3"/>
  </r>
  <r>
    <s v="dionnachambers@hotmail.com"/>
    <s v="dionna"/>
    <s v="chambers"/>
    <s v="Addison"/>
    <s v="TX"/>
    <n v="1655"/>
    <s v="bent tree child"/>
    <s v="Campaign_17"/>
    <s v="TikTok Ads"/>
    <s v="2024-01-06"/>
    <n v="500"/>
    <n v="2159"/>
    <n v="54"/>
    <n v="2"/>
    <n v="42"/>
    <n v="135.1"/>
    <n v="93.1"/>
    <n v="93.1"/>
    <n v="2.2166666666666663"/>
    <n v="2.5"/>
    <n v="0.78"/>
    <n v="21"/>
    <n v="3.7037037037037035E-2"/>
    <s v="SCALE"/>
    <x v="2"/>
  </r>
  <r>
    <s v="clydejjohnson@gmail.com"/>
    <s v="clyde"/>
    <s v="johnson"/>
    <s v="Doylestown"/>
    <s v="PA"/>
    <n v="2200"/>
    <s v="alexander's"/>
    <s v="Campaign_7"/>
    <s v="TikTok Ads"/>
    <s v="2024-01-04"/>
    <n v="800"/>
    <n v="2457"/>
    <n v="67"/>
    <n v="5"/>
    <n v="28.17"/>
    <n v="211.88"/>
    <n v="183.70999999999998"/>
    <n v="183.70999999999998"/>
    <n v="6.5214767483138081"/>
    <n v="2.73"/>
    <n v="0.42"/>
    <n v="5.63"/>
    <n v="7.4626865671641784E-2"/>
    <s v="SCALE"/>
    <x v="1"/>
  </r>
  <r>
    <s v="chefpetrosky@gmail.com"/>
    <s v="kenneth"/>
    <s v="petrosky"/>
    <s v="Orlando"/>
    <s v="FL"/>
    <n v="2000"/>
    <s v="carrabbas"/>
    <s v="Campaign_19"/>
    <s v="TikTok Ads"/>
    <s v="2024-01-17"/>
    <n v="500"/>
    <n v="1560"/>
    <n v="62"/>
    <n v="6"/>
    <n v="24.95"/>
    <n v="378.52"/>
    <n v="353.57"/>
    <n v="353.57"/>
    <n v="14.171142284569138"/>
    <n v="3.97"/>
    <n v="0.4"/>
    <n v="4.16"/>
    <n v="9.6774193548387094E-2"/>
    <s v="SCALE"/>
    <x v="2"/>
  </r>
  <r>
    <s v="truidentity2000@yahoo.com"/>
    <s v="terry"/>
    <s v="troutman"/>
    <s v="Aiken"/>
    <s v="SC"/>
    <n v="1383"/>
    <s v="henry frischknecht"/>
    <s v="Campaign_14"/>
    <s v="TikTok Ads"/>
    <s v="2024-01-30"/>
    <n v="100"/>
    <n v="1092"/>
    <n v="47"/>
    <n v="1"/>
    <n v="25.29"/>
    <n v="50.31"/>
    <n v="25.020000000000003"/>
    <n v="25.020000000000003"/>
    <n v="0.98932384341637025"/>
    <n v="4.3"/>
    <n v="0.54"/>
    <n v="25.29"/>
    <n v="2.1276595744680851E-2"/>
    <s v="SCALE"/>
    <x v="3"/>
  </r>
  <r>
    <s v="proat1978@hotmail.com"/>
    <s v="dorothy"/>
    <s v="miller"/>
    <s v="Kansas City"/>
    <s v="MO"/>
    <n v="1001"/>
    <s v="bursteinapplebee"/>
    <s v="Campaign_2"/>
    <s v="TikTok Ads"/>
    <s v="2024-01-09"/>
    <n v="400"/>
    <n v="540"/>
    <n v="10"/>
    <n v="0"/>
    <n v="6.12"/>
    <n v="0"/>
    <n v="-6.12"/>
    <n v="-6.12"/>
    <n v="-1"/>
    <n v="1.85"/>
    <n v="0.61"/>
    <n v="0"/>
    <n v="0"/>
    <s v="PAUSE"/>
    <x v="2"/>
  </r>
  <r>
    <s v="annalpratt@yahoo.com"/>
    <s v="pratt"/>
    <s v="anna"/>
    <s v="Miami"/>
    <s v="FL"/>
    <n v="2935"/>
    <s v="miam dade courty"/>
    <s v="Campaign_11"/>
    <s v="TikTok Ads"/>
    <s v="2024-01-17"/>
    <n v="1000"/>
    <n v="2141"/>
    <n v="42"/>
    <n v="0"/>
    <n v="35.64"/>
    <n v="0"/>
    <n v="-35.64"/>
    <n v="-35.64"/>
    <n v="-1"/>
    <n v="1.96"/>
    <n v="0.85"/>
    <n v="0"/>
    <n v="0"/>
    <s v="PAUSE"/>
    <x v="1"/>
  </r>
  <r>
    <s v="aleone1980@gmail.com"/>
    <s v="al"/>
    <s v="dessesaure"/>
    <s v="Cedar Hill"/>
    <s v="TX"/>
    <n v="1570"/>
    <s v="sessions"/>
    <s v="Campaign_20"/>
    <s v="TikTok Ads"/>
    <s v="2024-01-08"/>
    <n v="200"/>
    <n v="502"/>
    <n v="15"/>
    <n v="1"/>
    <n v="10.56"/>
    <n v="45.02"/>
    <n v="34.46"/>
    <n v="34.46"/>
    <n v="3.2632575757575757"/>
    <n v="2.99"/>
    <n v="0.7"/>
    <n v="10.56"/>
    <n v="6.6666666666666666E-2"/>
    <s v="SCALE"/>
    <x v="3"/>
  </r>
  <r>
    <s v="georgesmith@yahoo.com"/>
    <s v="george"/>
    <s v="smith"/>
    <s v="Maplewood"/>
    <s v="NJ"/>
    <n v="1950"/>
    <s v="smitty's marketplace"/>
    <s v="Campaign_4"/>
    <s v="TikTok Ads"/>
    <s v="2024-01-09"/>
    <n v="300"/>
    <n v="751"/>
    <n v="33"/>
    <n v="1"/>
    <n v="13.63"/>
    <n v="41.06"/>
    <n v="27.43"/>
    <n v="27.43"/>
    <n v="2.0124724871606747"/>
    <n v="4.3899999999999997"/>
    <n v="0.41"/>
    <n v="13.63"/>
    <n v="3.0303030303030304E-2"/>
    <s v="SCALE"/>
    <x v="3"/>
  </r>
  <r>
    <s v="zsoto@msn.com"/>
    <s v="zachary"/>
    <s v="soto"/>
    <s v="Pottstown"/>
    <s v="PA"/>
    <n v="1625"/>
    <s v="bold ideas"/>
    <s v="Campaign_12"/>
    <s v="TikTok Ads"/>
    <s v="2024-01-06"/>
    <n v="800"/>
    <n v="2472"/>
    <n v="101"/>
    <n v="2"/>
    <n v="68.61"/>
    <n v="129.81"/>
    <n v="61.2"/>
    <n v="61.2"/>
    <n v="0.89199825098382168"/>
    <n v="4.09"/>
    <n v="0.68"/>
    <n v="34.299999999999997"/>
    <n v="1.9801980198019802E-2"/>
    <s v="SCALE"/>
    <x v="1"/>
  </r>
  <r>
    <s v="reginaperry24@yahoo.com"/>
    <s v="regina"/>
    <s v="perry"/>
    <s v="Powderly"/>
    <s v="TX"/>
    <n v="2000"/>
    <s v="oak hill"/>
    <s v="Campaign_3"/>
    <s v="TikTok Ads"/>
    <s v="2024-01-02"/>
    <n v="800"/>
    <n v="2459"/>
    <n v="45"/>
    <n v="5"/>
    <n v="20.27"/>
    <n v="333.59"/>
    <n v="313.32"/>
    <n v="313.32"/>
    <n v="15.457326097681303"/>
    <n v="1.83"/>
    <n v="0.45"/>
    <n v="4.05"/>
    <n v="0.1111111111111111"/>
    <s v="SCALE"/>
    <x v="1"/>
  </r>
  <r>
    <s v="ms.lenorarobertson2006@yahoo.com"/>
    <s v="lenora"/>
    <s v="robertson"/>
    <s v="Dallas"/>
    <s v="TX"/>
    <n v="4500"/>
    <s v="dallas independent s"/>
    <s v="Campaign_4"/>
    <s v="TikTok Ads"/>
    <s v="2024-01-26"/>
    <n v="500"/>
    <n v="1406"/>
    <n v="41"/>
    <n v="0"/>
    <n v="18.64"/>
    <n v="0"/>
    <n v="-18.64"/>
    <n v="-18.64"/>
    <n v="-1"/>
    <n v="2.92"/>
    <n v="0.45"/>
    <n v="0"/>
    <n v="0"/>
    <s v="PAUSE"/>
    <x v="2"/>
  </r>
  <r>
    <s v="michaeltindell@gmail.com"/>
    <s v="michael"/>
    <s v="tindell"/>
    <s v="Sacramento"/>
    <s v="CA"/>
    <n v="3000"/>
    <s v="littler's"/>
    <s v="Campaign_18"/>
    <s v="TikTok Ads"/>
    <s v="2024-01-04"/>
    <n v="100"/>
    <n v="1899"/>
    <n v="65"/>
    <n v="5"/>
    <n v="47.29"/>
    <n v="310.17"/>
    <n v="262.88"/>
    <n v="262.88"/>
    <n v="5.5588919433283994"/>
    <n v="3.42"/>
    <n v="0.73"/>
    <n v="9.4600000000000009"/>
    <n v="7.6923076923076927E-2"/>
    <s v="SCALE"/>
    <x v="3"/>
  </r>
  <r>
    <s v="grndparose@gmail.com"/>
    <s v="dawn"/>
    <s v="mcquistion"/>
    <s v="Fulton"/>
    <s v="IL"/>
    <n v="2750"/>
    <s v="timken drives"/>
    <s v="Campaign_11"/>
    <s v="TikTok Ads"/>
    <s v="2024-01-06"/>
    <n v="1000"/>
    <n v="1858"/>
    <n v="35"/>
    <n v="0"/>
    <n v="20.6"/>
    <n v="0"/>
    <n v="-20.6"/>
    <n v="-20.6"/>
    <n v="-1"/>
    <n v="1.88"/>
    <n v="0.59"/>
    <n v="0"/>
    <n v="0"/>
    <s v="PAUSE"/>
    <x v="1"/>
  </r>
  <r>
    <s v="fernandezlizleime@yahoo.com"/>
    <s v="lizleime"/>
    <s v="fernandez"/>
    <s v="Miami"/>
    <s v="FL"/>
    <n v="1962"/>
    <s v="miami dade police department"/>
    <s v="Campaign_16"/>
    <s v="TikTok Ads"/>
    <s v="2024-01-26"/>
    <n v="600"/>
    <n v="889"/>
    <n v="19"/>
    <n v="1"/>
    <n v="7.97"/>
    <n v="74.75"/>
    <n v="66.78"/>
    <n v="66.78"/>
    <n v="8.3789209535759106"/>
    <n v="2.14"/>
    <n v="0.42"/>
    <n v="7.97"/>
    <n v="5.2631578947368418E-2"/>
    <s v="SCALE"/>
    <x v="0"/>
  </r>
  <r>
    <s v="ikefreeman@bellsouth.net"/>
    <s v="bryant"/>
    <s v="freeman"/>
    <s v="Jacksonville"/>
    <s v="FL"/>
    <n v="1920"/>
    <s v="ics sedutics"/>
    <s v="Campaign_4"/>
    <s v="TikTok Ads"/>
    <s v="2024-01-01"/>
    <n v="1000"/>
    <n v="734"/>
    <n v="12"/>
    <n v="0"/>
    <n v="9.51"/>
    <n v="0"/>
    <n v="-9.51"/>
    <n v="-9.51"/>
    <n v="-1"/>
    <n v="1.63"/>
    <n v="0.79"/>
    <n v="0"/>
    <n v="0"/>
    <s v="PAUSE"/>
    <x v="1"/>
  </r>
  <r>
    <s v="shalisa.rankin@gmail.com"/>
    <s v="shalisa"/>
    <s v="rankinq"/>
    <s v="Riverview"/>
    <s v="FL"/>
    <n v="2920"/>
    <s v="all american containers"/>
    <s v="Campaign_16"/>
    <s v="TikTok Ads"/>
    <s v="2024-01-18"/>
    <n v="700"/>
    <n v="534"/>
    <n v="11"/>
    <n v="1"/>
    <n v="7.74"/>
    <n v="58.28"/>
    <n v="50.54"/>
    <n v="50.54"/>
    <n v="6.5297157622739013"/>
    <n v="2.06"/>
    <n v="0.7"/>
    <n v="7.74"/>
    <n v="9.0909090909090912E-2"/>
    <s v="SCALE"/>
    <x v="0"/>
  </r>
  <r>
    <s v="marthacastro925@gmail.com"/>
    <s v="martha"/>
    <s v="castro"/>
    <s v="San Bernardin"/>
    <s v="CA"/>
    <n v="1550"/>
    <s v="mclane"/>
    <s v="Campaign_8"/>
    <s v="TikTok Ads"/>
    <s v="2024-01-19"/>
    <n v="400"/>
    <n v="2247"/>
    <n v="34"/>
    <n v="0"/>
    <n v="16.670000000000002"/>
    <n v="0"/>
    <n v="-16.670000000000002"/>
    <n v="-16.670000000000002"/>
    <n v="-1"/>
    <n v="1.51"/>
    <n v="0.49"/>
    <n v="0"/>
    <n v="0"/>
    <s v="PAUSE"/>
    <x v="2"/>
  </r>
  <r>
    <s v="peagler4life@gmail.com"/>
    <s v="dominique"/>
    <s v="spencer"/>
    <s v="Dayton"/>
    <s v="OH"/>
    <n v="2768"/>
    <s v="caresource"/>
    <s v="Campaign_7"/>
    <s v="TikTok Ads"/>
    <s v="2024-01-06"/>
    <n v="300"/>
    <n v="1026"/>
    <n v="43"/>
    <n v="1"/>
    <n v="27.84"/>
    <n v="69.09"/>
    <n v="41.25"/>
    <n v="41.25"/>
    <n v="1.4816810344827587"/>
    <n v="4.1900000000000004"/>
    <n v="0.65"/>
    <n v="27.84"/>
    <n v="2.3255813953488372E-2"/>
    <s v="SCALE"/>
    <x v="3"/>
  </r>
  <r>
    <s v="rob.kaiser22@gmail.com"/>
    <s v="robert"/>
    <s v="kaiser"/>
    <s v="Columbus"/>
    <s v="OH"/>
    <n v="2502"/>
    <s v="jpmorgan chase bank  na"/>
    <s v="Campaign_9"/>
    <s v="TikTok Ads"/>
    <s v="2024-01-01"/>
    <n v="400"/>
    <n v="1032"/>
    <n v="26"/>
    <n v="2"/>
    <n v="16.62"/>
    <n v="140.08000000000001"/>
    <n v="123.46000000000001"/>
    <n v="123.46000000000001"/>
    <n v="7.4283995186522267"/>
    <n v="2.52"/>
    <n v="0.64"/>
    <n v="8.31"/>
    <n v="7.6923076923076927E-2"/>
    <s v="SCALE"/>
    <x v="2"/>
  </r>
  <r>
    <s v="shantiyalemay@hotmail.com"/>
    <s v="shantiya"/>
    <s v="lemay"/>
    <s v="East Orange"/>
    <s v="NJ"/>
    <n v="1300"/>
    <s v="community acces unlimited"/>
    <s v="Campaign_4"/>
    <s v="TikTok Ads"/>
    <s v="2024-01-05"/>
    <n v="800"/>
    <n v="1624"/>
    <n v="54"/>
    <n v="4"/>
    <n v="34.130000000000003"/>
    <n v="262.60000000000002"/>
    <n v="228.47000000000003"/>
    <n v="228.47000000000003"/>
    <n v="6.6941107530032236"/>
    <n v="3.33"/>
    <n v="0.63"/>
    <n v="8.5299999999999994"/>
    <n v="7.407407407407407E-2"/>
    <s v="SCALE"/>
    <x v="1"/>
  </r>
  <r>
    <s v="shaquantabryant@live.com"/>
    <s v="shaquanta"/>
    <s v="bryant"/>
    <s v="Medina"/>
    <s v="OH"/>
    <n v="1500"/>
    <s v="cleveland clinic"/>
    <s v="Campaign_20"/>
    <s v="TikTok Ads"/>
    <s v="2024-01-25"/>
    <n v="200"/>
    <n v="1630"/>
    <n v="59"/>
    <n v="1"/>
    <n v="45.26"/>
    <n v="70.180000000000007"/>
    <n v="24.920000000000009"/>
    <n v="24.920000000000009"/>
    <n v="0.55059655324790124"/>
    <n v="3.62"/>
    <n v="0.77"/>
    <n v="45.26"/>
    <n v="1.6949152542372881E-2"/>
    <s v="SCALE"/>
    <x v="3"/>
  </r>
  <r>
    <s v="swyatt06@aol.com"/>
    <s v="stephanie"/>
    <s v="allen"/>
    <s v="Waco"/>
    <s v="TX"/>
    <n v="2083"/>
    <s v="wca"/>
    <s v="Campaign_7"/>
    <s v="TikTok Ads"/>
    <s v="2024-01-25"/>
    <n v="200"/>
    <n v="1035"/>
    <n v="35"/>
    <n v="4"/>
    <n v="15.85"/>
    <n v="216.6"/>
    <n v="200.75"/>
    <n v="200.75"/>
    <n v="12.665615141955836"/>
    <n v="3.38"/>
    <n v="0.45"/>
    <n v="3.96"/>
    <n v="0.11428571428571428"/>
    <s v="SCALE"/>
    <x v="3"/>
  </r>
  <r>
    <s v="timothyphall@hotmail.com"/>
    <s v="timothy"/>
    <s v="hall"/>
    <s v="Sacramento"/>
    <s v="CA"/>
    <n v="2250"/>
    <s v="nutri g"/>
    <s v="Campaign_10"/>
    <s v="TikTok Ads"/>
    <s v="2024-01-18"/>
    <n v="300"/>
    <n v="2399"/>
    <n v="36"/>
    <n v="1"/>
    <n v="27.79"/>
    <n v="65.45"/>
    <n v="37.660000000000004"/>
    <n v="37.660000000000004"/>
    <n v="1.355163727959698"/>
    <n v="1.5"/>
    <n v="0.77"/>
    <n v="27.79"/>
    <n v="2.7777777777777776E-2"/>
    <s v="SCALE"/>
    <x v="3"/>
  </r>
  <r>
    <s v="rdmickens@yahoo.com"/>
    <s v="wanda"/>
    <s v="mickens"/>
    <s v="San Diego"/>
    <s v="CA"/>
    <n v="1640"/>
    <s v="chmb"/>
    <s v="Campaign_11"/>
    <s v="TikTok Ads"/>
    <s v="2024-01-06"/>
    <n v="700"/>
    <n v="1841"/>
    <n v="49"/>
    <n v="1"/>
    <n v="35.56"/>
    <n v="73.27"/>
    <n v="37.709999999999994"/>
    <n v="37.709999999999994"/>
    <n v="1.0604611923509559"/>
    <n v="2.66"/>
    <n v="0.73"/>
    <n v="35.56"/>
    <n v="2.0408163265306121E-2"/>
    <s v="SCALE"/>
    <x v="0"/>
  </r>
  <r>
    <s v="jackies37075@yahoo.com"/>
    <s v="jacqueline"/>
    <s v="sikes"/>
    <s v="Hendersonvill"/>
    <s v="TN"/>
    <n v="2127"/>
    <s v="veterans affairs"/>
    <s v="Campaign_18"/>
    <s v="TikTok Ads"/>
    <s v="2024-01-08"/>
    <n v="200"/>
    <n v="748"/>
    <n v="20"/>
    <n v="2"/>
    <n v="10.78"/>
    <n v="95.82"/>
    <n v="85.039999999999992"/>
    <n v="85.039999999999992"/>
    <n v="7.8886827458256024"/>
    <n v="2.67"/>
    <n v="0.54"/>
    <n v="5.39"/>
    <n v="0.1"/>
    <s v="SCALE"/>
    <x v="3"/>
  </r>
  <r>
    <s v="msdiann@yahoo.com"/>
    <s v="wanda"/>
    <s v="clark"/>
    <s v="Fresno"/>
    <s v="TX"/>
    <n v="1500"/>
    <s v="new st. phillips mbc"/>
    <s v="Campaign_3"/>
    <s v="TikTok Ads"/>
    <s v="2024-01-29"/>
    <n v="600"/>
    <n v="671"/>
    <n v="26"/>
    <n v="1"/>
    <n v="21.42"/>
    <n v="67.33"/>
    <n v="45.91"/>
    <n v="45.91"/>
    <n v="2.1433239962651722"/>
    <n v="3.87"/>
    <n v="0.82"/>
    <n v="21.42"/>
    <n v="3.8461538461538464E-2"/>
    <s v="SCALE"/>
    <x v="0"/>
  </r>
  <r>
    <s v="bc3@yahoo.com"/>
    <s v="byron"/>
    <s v="curry"/>
    <s v="Miami"/>
    <s v="FL"/>
    <n v="3250"/>
    <s v="paul hammock"/>
    <s v="Campaign_18"/>
    <s v="TikTok Ads"/>
    <s v="2024-01-30"/>
    <n v="200"/>
    <n v="1999"/>
    <n v="62"/>
    <n v="5"/>
    <n v="50.29"/>
    <n v="245.77"/>
    <n v="195.48000000000002"/>
    <n v="195.48000000000002"/>
    <n v="3.8870550805329094"/>
    <n v="3.1"/>
    <n v="0.81"/>
    <n v="10.06"/>
    <n v="8.0645161290322578E-2"/>
    <s v="SCALE"/>
    <x v="3"/>
  </r>
  <r>
    <s v="yoster74@gmail.com"/>
    <s v="yolanda"/>
    <s v="mccarty"/>
    <s v="Jackson"/>
    <s v="MS"/>
    <n v="3762"/>
    <s v="methodist specialty"/>
    <s v="Campaign_3"/>
    <s v="TikTok Ads"/>
    <s v="2024-01-08"/>
    <n v="600"/>
    <n v="2368"/>
    <n v="83"/>
    <n v="1"/>
    <n v="60.39"/>
    <n v="40.69"/>
    <n v="-19.700000000000003"/>
    <n v="-19.700000000000003"/>
    <n v="-0.32621294916376886"/>
    <n v="3.51"/>
    <n v="0.73"/>
    <n v="60.39"/>
    <n v="1.2048192771084338E-2"/>
    <s v="SCALE"/>
    <x v="0"/>
  </r>
  <r>
    <s v="cheryl.fullerton@yahoo.com"/>
    <s v="cheryl"/>
    <s v="fullerton"/>
    <s v="Battle Creek"/>
    <s v="MI"/>
    <n v="1404"/>
    <s v="heritageassisted living"/>
    <s v="Campaign_15"/>
    <s v="TikTok Ads"/>
    <s v="2024-01-20"/>
    <n v="800"/>
    <n v="1022"/>
    <n v="41"/>
    <n v="1"/>
    <n v="27.98"/>
    <n v="63.99"/>
    <n v="36.010000000000005"/>
    <n v="36.010000000000005"/>
    <n v="1.2869907076483205"/>
    <n v="4.01"/>
    <n v="0.68"/>
    <n v="27.98"/>
    <n v="2.4390243902439025E-2"/>
    <s v="SCALE"/>
    <x v="1"/>
  </r>
  <r>
    <s v="jewele237@yahoo.com"/>
    <s v="julie"/>
    <s v="jakimyszyn"/>
    <s v="Broadview Hei"/>
    <s v="OH"/>
    <n v="1500"/>
    <s v="tbs ohio"/>
    <s v="Campaign_15"/>
    <s v="TikTok Ads"/>
    <s v="2024-01-10"/>
    <n v="700"/>
    <n v="1083"/>
    <n v="20"/>
    <n v="0"/>
    <n v="15.38"/>
    <n v="0"/>
    <n v="-15.38"/>
    <n v="-15.38"/>
    <n v="-1"/>
    <n v="1.85"/>
    <n v="0.77"/>
    <n v="0"/>
    <n v="0"/>
    <s v="PAUSE"/>
    <x v="0"/>
  </r>
  <r>
    <s v="psychopunkrockdude@yahoo.com"/>
    <s v="rudy"/>
    <s v="martin"/>
    <s v="Warrensburg"/>
    <s v="MO"/>
    <n v="3000"/>
    <s v="hogan transport"/>
    <s v="Campaign_8"/>
    <s v="TikTok Ads"/>
    <s v="2024-01-14"/>
    <n v="500"/>
    <n v="992"/>
    <n v="43"/>
    <n v="0"/>
    <n v="34.21"/>
    <n v="0"/>
    <n v="-34.21"/>
    <n v="-34.21"/>
    <n v="-1"/>
    <n v="4.33"/>
    <n v="0.8"/>
    <n v="0"/>
    <n v="0"/>
    <s v="PAUSE"/>
    <x v="2"/>
  </r>
  <r>
    <s v="ashley.adams0328@yahoo.com"/>
    <s v="ashley"/>
    <s v="adams"/>
    <s v="Austin"/>
    <s v="TX"/>
    <n v="4400"/>
    <s v="vector"/>
    <s v="Campaign_15"/>
    <s v="TikTok Ads"/>
    <s v="2024-01-06"/>
    <n v="700"/>
    <n v="2143"/>
    <n v="96"/>
    <n v="4"/>
    <n v="58.03"/>
    <n v="275.51"/>
    <n v="217.48"/>
    <n v="217.48"/>
    <n v="3.7477166982595205"/>
    <n v="4.4800000000000004"/>
    <n v="0.6"/>
    <n v="14.51"/>
    <n v="4.1666666666666664E-2"/>
    <s v="SCALE"/>
    <x v="0"/>
  </r>
  <r>
    <s v="tonnie2you@msn.com"/>
    <s v="tonnie"/>
    <s v="smith"/>
    <s v="Tulsa"/>
    <s v="OK"/>
    <n v="1500"/>
    <s v="urologic specialist"/>
    <s v="Campaign_11"/>
    <s v="TikTok Ads"/>
    <s v="2024-01-14"/>
    <n v="500"/>
    <n v="1239"/>
    <n v="27"/>
    <n v="0"/>
    <n v="12.53"/>
    <n v="0"/>
    <n v="-12.53"/>
    <n v="-12.53"/>
    <n v="-1"/>
    <n v="2.1800000000000002"/>
    <n v="0.46"/>
    <n v="0"/>
    <n v="0"/>
    <s v="PAUSE"/>
    <x v="2"/>
  </r>
  <r>
    <s v="vero_93103@yahoo.com"/>
    <s v="veronica"/>
    <s v="armijo"/>
    <s v="Santa Barbara"/>
    <s v="CA"/>
    <n v="1500"/>
    <s v="northeastern human development"/>
    <s v="Campaign_9"/>
    <s v="TikTok Ads"/>
    <s v="2024-01-20"/>
    <n v="1000"/>
    <n v="1846"/>
    <n v="54"/>
    <n v="6"/>
    <n v="29.87"/>
    <n v="329.73"/>
    <n v="299.86"/>
    <n v="299.86"/>
    <n v="10.038834951456311"/>
    <n v="2.93"/>
    <n v="0.55000000000000004"/>
    <n v="4.9800000000000004"/>
    <n v="0.1111111111111111"/>
    <s v="SCALE"/>
    <x v="1"/>
  </r>
  <r>
    <s v="gailaphillips@yahoo.com"/>
    <s v="gail"/>
    <s v="phillips"/>
    <s v="Concord"/>
    <s v="CA"/>
    <n v="3386"/>
    <s v="the high heelers"/>
    <s v="Campaign_19"/>
    <s v="TikTok Ads"/>
    <s v="2024-01-08"/>
    <n v="500"/>
    <n v="1890"/>
    <n v="63"/>
    <n v="7"/>
    <n v="52.66"/>
    <n v="373.17"/>
    <n v="320.51"/>
    <n v="320.51"/>
    <n v="6.0864033421952151"/>
    <n v="3.33"/>
    <n v="0.84"/>
    <n v="7.52"/>
    <n v="0.1111111111111111"/>
    <s v="SCALE"/>
    <x v="2"/>
  </r>
  <r>
    <s v="ajody78@yahoo.com"/>
    <s v="jody"/>
    <s v="anderson"/>
    <s v="Houston"/>
    <s v="TX"/>
    <n v="1750"/>
    <s v="h and  r block bank"/>
    <s v="Campaign_8"/>
    <s v="TikTok Ads"/>
    <s v="2024-01-24"/>
    <n v="500"/>
    <n v="513"/>
    <n v="12"/>
    <n v="0"/>
    <n v="6.15"/>
    <n v="0"/>
    <n v="-6.15"/>
    <n v="-6.15"/>
    <n v="-1"/>
    <n v="2.34"/>
    <n v="0.51"/>
    <n v="0"/>
    <n v="0"/>
    <s v="PAUSE"/>
    <x v="2"/>
  </r>
  <r>
    <s v="hbreeze2u@aol.com"/>
    <s v="william"/>
    <s v="hughes"/>
    <s v="Philadelphia"/>
    <s v="PA"/>
    <n v="1360"/>
    <s v="pilot travel"/>
    <s v="Campaign_15"/>
    <s v="TikTok Ads"/>
    <s v="2024-01-03"/>
    <n v="600"/>
    <n v="2494"/>
    <n v="82"/>
    <n v="0"/>
    <n v="43.17"/>
    <n v="0"/>
    <n v="-43.17"/>
    <n v="-43.17"/>
    <n v="-1"/>
    <n v="3.29"/>
    <n v="0.53"/>
    <n v="0"/>
    <n v="0"/>
    <s v="PAUSE"/>
    <x v="0"/>
  </r>
  <r>
    <s v="mrspiglit@yahoo.com"/>
    <s v="camille"/>
    <s v="fountain"/>
    <s v="Pensacola"/>
    <s v="FL"/>
    <n v="2000"/>
    <s v="consulate health care"/>
    <s v="Campaign_9"/>
    <s v="TikTok Ads"/>
    <s v="2024-01-21"/>
    <n v="600"/>
    <n v="2139"/>
    <n v="55"/>
    <n v="5"/>
    <n v="35.42"/>
    <n v="361.11"/>
    <n v="325.69"/>
    <n v="325.69"/>
    <n v="9.1950875211744769"/>
    <n v="2.57"/>
    <n v="0.64"/>
    <n v="7.08"/>
    <n v="9.0909090909090912E-2"/>
    <s v="SCALE"/>
    <x v="0"/>
  </r>
  <r>
    <s v="blessing716@hotmail.com"/>
    <s v="hope"/>
    <s v="brown"/>
    <s v="Chicago"/>
    <s v="IL"/>
    <n v="1500"/>
    <s v="il bone and joint institute"/>
    <s v="Campaign_20"/>
    <s v="TikTok Ads"/>
    <s v="2024-01-30"/>
    <n v="1000"/>
    <n v="1720"/>
    <n v="44"/>
    <n v="0"/>
    <n v="22.14"/>
    <n v="0"/>
    <n v="-22.14"/>
    <n v="-22.14"/>
    <n v="-1"/>
    <n v="2.56"/>
    <n v="0.5"/>
    <n v="0"/>
    <n v="0"/>
    <s v="PAUSE"/>
    <x v="1"/>
  </r>
  <r>
    <s v="sreginaw2hetstone75@gmail.com"/>
    <s v="regina"/>
    <s v="whetstone"/>
    <s v="Saint Matthew"/>
    <s v="SC"/>
    <n v="1600"/>
    <s v="calhoun county public schools"/>
    <s v="Campaign_18"/>
    <s v="TikTok Ads"/>
    <s v="2024-01-06"/>
    <n v="300"/>
    <n v="2235"/>
    <n v="89"/>
    <n v="0"/>
    <n v="74.39"/>
    <n v="0"/>
    <n v="-74.39"/>
    <n v="-74.39"/>
    <n v="-1"/>
    <n v="3.98"/>
    <n v="0.84"/>
    <n v="0"/>
    <n v="0"/>
    <s v="PAUSE"/>
    <x v="3"/>
  </r>
  <r>
    <s v="shakirjohnson@yahoo.com"/>
    <s v="shakir"/>
    <s v="johnson"/>
    <s v="Brandon"/>
    <s v="FL"/>
    <n v="1500"/>
    <s v="walmart"/>
    <s v="Campaign_2"/>
    <s v="TikTok Ads"/>
    <s v="2024-01-17"/>
    <n v="300"/>
    <n v="2430"/>
    <n v="54"/>
    <n v="5"/>
    <n v="34.43"/>
    <n v="358.51"/>
    <n v="324.08"/>
    <n v="324.08"/>
    <n v="9.4127214638396737"/>
    <n v="2.2200000000000002"/>
    <n v="0.64"/>
    <n v="6.89"/>
    <n v="9.2592592592592587E-2"/>
    <s v="SCALE"/>
    <x v="3"/>
  </r>
  <r>
    <s v="cswab@hotmail.com"/>
    <s v="eddie"/>
    <s v="neal"/>
    <s v="Orlando"/>
    <s v="FL"/>
    <n v="1516"/>
    <s v="eddie neal basketball academy"/>
    <s v="Campaign_10"/>
    <s v="TikTok Ads"/>
    <s v="2024-01-05"/>
    <n v="500"/>
    <n v="2235"/>
    <n v="43"/>
    <n v="0"/>
    <n v="28.43"/>
    <n v="0"/>
    <n v="-28.43"/>
    <n v="-28.43"/>
    <n v="-1"/>
    <n v="1.92"/>
    <n v="0.66"/>
    <n v="0"/>
    <n v="0"/>
    <s v="PAUSE"/>
    <x v="2"/>
  </r>
  <r>
    <s v="wmwmmaxwell@gmail.com"/>
    <s v="william"/>
    <s v="maxwell"/>
    <s v="Philadelphia"/>
    <s v="PA"/>
    <n v="1500"/>
    <s v="unempolomentcheck"/>
    <s v="Campaign_16"/>
    <s v="TikTok Ads"/>
    <s v="2024-01-24"/>
    <n v="1000"/>
    <n v="2012"/>
    <n v="81"/>
    <n v="8"/>
    <n v="34.58"/>
    <n v="315.76"/>
    <n v="281.18"/>
    <n v="281.18"/>
    <n v="8.1312897628687111"/>
    <n v="4.03"/>
    <n v="0.43"/>
    <n v="4.32"/>
    <n v="9.8765432098765427E-2"/>
    <s v="SCALE"/>
    <x v="1"/>
  </r>
  <r>
    <s v="daudie01@yahoo.com"/>
    <s v="dominique"/>
    <s v="cave"/>
    <s v="Hollywood"/>
    <s v="FL"/>
    <n v="1100"/>
    <s v="alliance for early care educat"/>
    <s v="Campaign_4"/>
    <s v="TikTok Ads"/>
    <s v="2024-01-11"/>
    <n v="500"/>
    <n v="2402"/>
    <n v="40"/>
    <n v="1"/>
    <n v="32.950000000000003"/>
    <n v="45.82"/>
    <n v="12.869999999999997"/>
    <n v="12.869999999999997"/>
    <n v="0.39059180576631247"/>
    <n v="1.67"/>
    <n v="0.82"/>
    <n v="32.950000000000003"/>
    <n v="2.5000000000000001E-2"/>
    <s v="SCALE"/>
    <x v="2"/>
  </r>
  <r>
    <s v="dylanpate1986@yahoo.com"/>
    <s v="dylan"/>
    <s v="pate"/>
    <s v="Indianapolis"/>
    <s v="IN"/>
    <n v="2250"/>
    <s v="system technology"/>
    <s v="Campaign_13"/>
    <s v="TikTok Ads"/>
    <s v="2024-01-15"/>
    <n v="100"/>
    <n v="1855"/>
    <n v="62"/>
    <n v="7"/>
    <n v="48.9"/>
    <n v="434.63"/>
    <n v="385.73"/>
    <n v="385.73"/>
    <n v="7.888139059304704"/>
    <n v="3.34"/>
    <n v="0.79"/>
    <n v="6.99"/>
    <n v="0.11290322580645161"/>
    <s v="SCALE"/>
    <x v="3"/>
  </r>
  <r>
    <s v="kaylonie11@aol.com"/>
    <s v="marcina"/>
    <s v="huey"/>
    <s v="Lancaster"/>
    <s v="CA"/>
    <n v="1500"/>
    <s v="badd gurls salon"/>
    <s v="Campaign_7"/>
    <s v="TikTok Ads"/>
    <s v="2024-01-29"/>
    <n v="600"/>
    <n v="841"/>
    <n v="27"/>
    <n v="2"/>
    <n v="21.87"/>
    <n v="110.74"/>
    <n v="88.86999999999999"/>
    <n v="88.86999999999999"/>
    <n v="4.0635573845450379"/>
    <n v="3.21"/>
    <n v="0.81"/>
    <n v="10.94"/>
    <n v="7.407407407407407E-2"/>
    <s v="SCALE"/>
    <x v="0"/>
  </r>
  <r>
    <s v="century_andrew@yahoo.com"/>
    <s v="andy"/>
    <s v="fenelus"/>
    <s v="West Palm Bea"/>
    <s v="FL"/>
    <n v="3000"/>
    <s v="home depot"/>
    <s v="Campaign_4"/>
    <s v="TikTok Ads"/>
    <s v="2024-01-24"/>
    <n v="1000"/>
    <n v="2086"/>
    <n v="81"/>
    <n v="0"/>
    <n v="52.77"/>
    <n v="0"/>
    <n v="-52.77"/>
    <n v="-52.77"/>
    <n v="-1"/>
    <n v="3.88"/>
    <n v="0.65"/>
    <n v="0"/>
    <n v="0"/>
    <s v="PAUSE"/>
    <x v="1"/>
  </r>
  <r>
    <s v="michelle.bursey@yahoo.com"/>
    <s v="michelle"/>
    <s v="bursey"/>
    <s v="Garland"/>
    <s v="TX"/>
    <n v="2400"/>
    <s v="massage envy"/>
    <s v="Campaign_11"/>
    <s v="TikTok Ads"/>
    <s v="2024-01-05"/>
    <n v="500"/>
    <n v="1963"/>
    <n v="58"/>
    <n v="5"/>
    <n v="25.36"/>
    <n v="175.18"/>
    <n v="149.82"/>
    <n v="149.82"/>
    <n v="5.9077287066246056"/>
    <n v="2.95"/>
    <n v="0.44"/>
    <n v="5.07"/>
    <n v="8.6206896551724144E-2"/>
    <s v="SCALE"/>
    <x v="2"/>
  </r>
  <r>
    <s v="khrpm@yahoo.com"/>
    <s v="ali"/>
    <s v="sablah"/>
    <s v="Miami"/>
    <s v="FL"/>
    <n v="2250"/>
    <s v="wendys"/>
    <s v="Campaign_7"/>
    <s v="TikTok Ads"/>
    <s v="2024-01-11"/>
    <n v="500"/>
    <n v="1747"/>
    <n v="34"/>
    <n v="3"/>
    <n v="17.88"/>
    <n v="203.27"/>
    <n v="185.39000000000001"/>
    <n v="185.39000000000001"/>
    <n v="10.368568232662193"/>
    <n v="1.95"/>
    <n v="0.53"/>
    <n v="5.96"/>
    <n v="8.8235294117647065E-2"/>
    <s v="SCALE"/>
    <x v="2"/>
  </r>
  <r>
    <s v="sundayblue9@gmail.com"/>
    <s v="sylvester"/>
    <s v="patterson"/>
    <s v="Philadelphia"/>
    <s v="PA"/>
    <n v="4501"/>
    <s v="syl trasportion"/>
    <s v="Campaign_19"/>
    <s v="TikTok Ads"/>
    <s v="2024-01-18"/>
    <n v="500"/>
    <n v="603"/>
    <n v="22"/>
    <n v="2"/>
    <n v="9.18"/>
    <n v="83.35"/>
    <n v="74.169999999999987"/>
    <n v="74.169999999999987"/>
    <n v="8.0795206971677551"/>
    <n v="3.65"/>
    <n v="0.42"/>
    <n v="4.59"/>
    <n v="9.0909090909090912E-2"/>
    <s v="SCALE"/>
    <x v="2"/>
  </r>
  <r>
    <s v="didolent49@gmail.com"/>
    <s v="sylvia"/>
    <s v="jones"/>
    <s v="El Paso"/>
    <s v="TX"/>
    <n v="1500"/>
    <s v="piccolo mondo"/>
    <s v="Campaign_20"/>
    <s v="TikTok Ads"/>
    <s v="2024-01-03"/>
    <n v="600"/>
    <n v="2409"/>
    <n v="90"/>
    <n v="0"/>
    <n v="60.34"/>
    <n v="0"/>
    <n v="-60.34"/>
    <n v="-60.34"/>
    <n v="-1"/>
    <n v="3.74"/>
    <n v="0.67"/>
    <n v="0"/>
    <n v="0"/>
    <s v="PAUSE"/>
    <x v="0"/>
  </r>
  <r>
    <s v="lltb79@hotmail.com"/>
    <s v="lailita"/>
    <s v="miller"/>
    <s v="Philadelphia"/>
    <s v="PA"/>
    <n v="3250"/>
    <s v="jackson hewitt"/>
    <s v="Campaign_16"/>
    <s v="TikTok Ads"/>
    <s v="2024-01-02"/>
    <n v="800"/>
    <n v="2376"/>
    <n v="81"/>
    <n v="3"/>
    <n v="54.19"/>
    <n v="183.11"/>
    <n v="128.92000000000002"/>
    <n v="128.92000000000002"/>
    <n v="2.3790367226425544"/>
    <n v="3.41"/>
    <n v="0.67"/>
    <n v="18.059999999999999"/>
    <n v="3.7037037037037035E-2"/>
    <s v="SCALE"/>
    <x v="1"/>
  </r>
  <r>
    <s v="kdbooker26@yahoo.com"/>
    <s v="joseph"/>
    <s v="booker"/>
    <s v="Thomasville"/>
    <s v="NC"/>
    <n v="5417"/>
    <s v="ralphs frame works"/>
    <s v="Campaign_1"/>
    <s v="TikTok Ads"/>
    <s v="2024-01-20"/>
    <n v="600"/>
    <n v="1014"/>
    <n v="32"/>
    <n v="0"/>
    <n v="13.32"/>
    <n v="0"/>
    <n v="-13.32"/>
    <n v="-13.32"/>
    <n v="-1"/>
    <n v="3.16"/>
    <n v="0.42"/>
    <n v="0"/>
    <n v="0"/>
    <s v="PAUSE"/>
    <x v="0"/>
  </r>
  <r>
    <s v="lllt_dbt2011@yahoo.com"/>
    <s v="leanna"/>
    <s v="tyler"/>
    <s v="Culpeper"/>
    <s v="VA"/>
    <n v="2916"/>
    <s v="americare"/>
    <s v="Campaign_20"/>
    <s v="TikTok Ads"/>
    <s v="2024-01-04"/>
    <n v="500"/>
    <n v="1968"/>
    <n v="63"/>
    <n v="1"/>
    <n v="48.65"/>
    <n v="47.08"/>
    <n v="-1.5700000000000003"/>
    <n v="-1.5700000000000003"/>
    <n v="-3.2271325796505657E-2"/>
    <n v="3.2"/>
    <n v="0.77"/>
    <n v="48.65"/>
    <n v="1.5873015873015872E-2"/>
    <s v="SCALE"/>
    <x v="2"/>
  </r>
  <r>
    <s v="mics1942@hotmail.com"/>
    <s v="susan"/>
    <s v="king"/>
    <s v="Los Angeles"/>
    <s v="CA"/>
    <n v="5282"/>
    <s v="garden guru"/>
    <s v="Campaign_10"/>
    <s v="TikTok Ads"/>
    <s v="2024-01-18"/>
    <n v="700"/>
    <n v="1554"/>
    <n v="57"/>
    <n v="2"/>
    <n v="22.85"/>
    <n v="148.04"/>
    <n v="125.19"/>
    <n v="125.19"/>
    <n v="5.4787746170678329"/>
    <n v="3.67"/>
    <n v="0.4"/>
    <n v="11.42"/>
    <n v="3.5087719298245612E-2"/>
    <s v="SCALE"/>
    <x v="0"/>
  </r>
  <r>
    <s v="shofnerj@gmail.com"/>
    <s v="justin"/>
    <s v="shofner"/>
    <s v="Indianapolis"/>
    <s v="IN"/>
    <n v="2500"/>
    <s v="access llc"/>
    <s v="Campaign_1"/>
    <s v="TikTok Ads"/>
    <s v="2024-01-30"/>
    <n v="800"/>
    <n v="940"/>
    <n v="40"/>
    <n v="4"/>
    <n v="30.79"/>
    <n v="242.89"/>
    <n v="212.1"/>
    <n v="212.1"/>
    <n v="6.8886001948684639"/>
    <n v="4.26"/>
    <n v="0.77"/>
    <n v="7.7"/>
    <n v="0.1"/>
    <s v="SCALE"/>
    <x v="1"/>
  </r>
  <r>
    <s v="michaelmolyneux@hotmail.com"/>
    <s v="michael"/>
    <s v="molyneux"/>
    <s v="New Lexington"/>
    <s v="OH"/>
    <n v="5500"/>
    <s v="success is yours"/>
    <s v="Campaign_1"/>
    <s v="TikTok Ads"/>
    <s v="2024-01-03"/>
    <n v="1000"/>
    <n v="1032"/>
    <n v="44"/>
    <n v="1"/>
    <n v="19.28"/>
    <n v="54.56"/>
    <n v="35.28"/>
    <n v="35.28"/>
    <n v="1.8298755186721991"/>
    <n v="4.26"/>
    <n v="0.44"/>
    <n v="19.28"/>
    <n v="2.2727272727272728E-2"/>
    <s v="SCALE"/>
    <x v="1"/>
  </r>
  <r>
    <s v="acbutler12@gmail.com"/>
    <s v="aaron"/>
    <s v="butler"/>
    <s v="West Palm Bea"/>
    <s v="FL"/>
    <n v="1500"/>
    <s v="walgreens"/>
    <s v="Campaign_16"/>
    <s v="TikTok Ads"/>
    <s v="2024-01-06"/>
    <n v="1000"/>
    <n v="2432"/>
    <n v="53"/>
    <n v="5"/>
    <n v="37.04"/>
    <n v="345.87"/>
    <n v="308.83"/>
    <n v="308.83"/>
    <n v="8.3377429805615542"/>
    <n v="2.1800000000000002"/>
    <n v="0.7"/>
    <n v="7.41"/>
    <n v="9.4339622641509441E-2"/>
    <s v="SCALE"/>
    <x v="1"/>
  </r>
  <r>
    <s v="althbrownsugar@yahoo.co.uk"/>
    <s v="althea"/>
    <s v="benjamin"/>
    <s v="Mansura"/>
    <s v="LA"/>
    <n v="1499"/>
    <s v="therarpy center"/>
    <s v="Campaign_16"/>
    <s v="TikTok Ads"/>
    <s v="2024-01-06"/>
    <n v="1000"/>
    <n v="2250"/>
    <n v="58"/>
    <n v="1"/>
    <n v="37"/>
    <n v="59.27"/>
    <n v="22.270000000000003"/>
    <n v="22.270000000000003"/>
    <n v="0.60189189189189196"/>
    <n v="2.58"/>
    <n v="0.64"/>
    <n v="37"/>
    <n v="1.7241379310344827E-2"/>
    <s v="SCALE"/>
    <x v="1"/>
  </r>
  <r>
    <s v="foldes5@yahoo.com"/>
    <s v="angela"/>
    <s v="folds"/>
    <s v="Antioch"/>
    <s v="TN"/>
    <n v="2083"/>
    <s v="embassy suites"/>
    <s v="Campaign_3"/>
    <s v="TikTok Ads"/>
    <s v="2024-01-13"/>
    <n v="700"/>
    <n v="2120"/>
    <n v="59"/>
    <n v="5"/>
    <n v="48.64"/>
    <n v="227.28"/>
    <n v="178.64"/>
    <n v="178.64"/>
    <n v="3.6726973684210522"/>
    <n v="2.78"/>
    <n v="0.82"/>
    <n v="9.73"/>
    <n v="8.4745762711864403E-2"/>
    <s v="SCALE"/>
    <x v="0"/>
  </r>
  <r>
    <s v="blaceburner@live.com"/>
    <s v="asa"/>
    <s v="turner"/>
    <s v="Hanford"/>
    <s v="CA"/>
    <n v="1499"/>
    <s v="inhome supportive services"/>
    <s v="Campaign_11"/>
    <s v="TikTok Ads"/>
    <s v="2024-01-27"/>
    <n v="400"/>
    <n v="1788"/>
    <n v="47"/>
    <n v="4"/>
    <n v="31.5"/>
    <n v="256.89999999999998"/>
    <n v="225.39999999999998"/>
    <n v="225.39999999999998"/>
    <n v="7.155555555555555"/>
    <n v="2.63"/>
    <n v="0.67"/>
    <n v="7.88"/>
    <n v="8.5106382978723402E-2"/>
    <s v="SCALE"/>
    <x v="2"/>
  </r>
  <r>
    <s v="jessicacampbell07@yahoo.com"/>
    <s v="jessica"/>
    <s v="campbell"/>
    <s v="Cairo"/>
    <s v="OH"/>
    <n v="1833"/>
    <s v="lima memorial professinal corp"/>
    <s v="Campaign_3"/>
    <s v="TikTok Ads"/>
    <s v="2024-01-01"/>
    <n v="700"/>
    <n v="1866"/>
    <n v="69"/>
    <n v="6"/>
    <n v="49.34"/>
    <n v="237.54"/>
    <n v="188.2"/>
    <n v="188.2"/>
    <n v="3.8143494122415884"/>
    <n v="3.7"/>
    <n v="0.72"/>
    <n v="8.2200000000000006"/>
    <n v="8.6956521739130432E-2"/>
    <s v="SCALE"/>
    <x v="0"/>
  </r>
  <r>
    <s v="ctribett@yahoo.com"/>
    <s v="chadell"/>
    <s v="tribett"/>
    <s v="Chicago"/>
    <s v="IL"/>
    <n v="2040"/>
    <s v="childrens memorial hospit"/>
    <s v="Campaign_7"/>
    <s v="TikTok Ads"/>
    <s v="2024-01-04"/>
    <n v="100"/>
    <n v="1136"/>
    <n v="18"/>
    <n v="0"/>
    <n v="10.85"/>
    <n v="0"/>
    <n v="-10.85"/>
    <n v="-10.85"/>
    <n v="-1"/>
    <n v="1.58"/>
    <n v="0.6"/>
    <n v="0"/>
    <n v="0"/>
    <s v="PAUSE"/>
    <x v="3"/>
  </r>
  <r>
    <s v="causat@gmail.com"/>
    <s v="connie"/>
    <s v="pardo"/>
    <s v="San Diego"/>
    <s v="CA"/>
    <n v="4500"/>
    <s v="poore simon's"/>
    <s v="Campaign_11"/>
    <s v="TikTok Ads"/>
    <s v="2024-01-29"/>
    <n v="500"/>
    <n v="2127"/>
    <n v="40"/>
    <n v="1"/>
    <n v="25.49"/>
    <n v="72.22"/>
    <n v="46.730000000000004"/>
    <n v="46.730000000000004"/>
    <n v="1.8332679482149865"/>
    <n v="1.88"/>
    <n v="0.64"/>
    <n v="25.49"/>
    <n v="2.5000000000000001E-2"/>
    <s v="SCALE"/>
    <x v="2"/>
  </r>
  <r>
    <s v="yshuachild@yahoo.com"/>
    <s v="brigitte"/>
    <s v="jackson"/>
    <s v="Belleville"/>
    <s v="IL"/>
    <n v="3230"/>
    <s v="metro operations"/>
    <s v="Campaign_12"/>
    <s v="TikTok Ads"/>
    <s v="2024-01-08"/>
    <n v="200"/>
    <n v="937"/>
    <n v="24"/>
    <n v="1"/>
    <n v="14.01"/>
    <n v="52.85"/>
    <n v="38.840000000000003"/>
    <n v="38.840000000000003"/>
    <n v="2.772305496074233"/>
    <n v="2.56"/>
    <n v="0.57999999999999996"/>
    <n v="14.01"/>
    <n v="4.1666666666666664E-2"/>
    <s v="SCALE"/>
    <x v="3"/>
  </r>
  <r>
    <s v="bonita_cooper2002@yahoo.com"/>
    <s v="jerome"/>
    <s v="cooper"/>
    <s v="Jamestown"/>
    <s v="KY"/>
    <n v="1844"/>
    <s v="fruit of the loom"/>
    <s v="Campaign_18"/>
    <s v="TikTok Ads"/>
    <s v="2024-01-19"/>
    <n v="500"/>
    <n v="991"/>
    <n v="40"/>
    <n v="4"/>
    <n v="24.6"/>
    <n v="202.41"/>
    <n v="177.81"/>
    <n v="177.81"/>
    <n v="7.2280487804878044"/>
    <n v="4.04"/>
    <n v="0.62"/>
    <n v="6.15"/>
    <n v="0.1"/>
    <s v="SCALE"/>
    <x v="2"/>
  </r>
  <r>
    <s v="kew37@aol.com"/>
    <s v="kent"/>
    <s v="walker"/>
    <s v="Davenport"/>
    <s v="IA"/>
    <n v="3230"/>
    <s v="federal gov\\'t"/>
    <s v="Campaign_13"/>
    <s v="TikTok Ads"/>
    <s v="2024-01-25"/>
    <n v="1000"/>
    <n v="2128"/>
    <n v="56"/>
    <n v="1"/>
    <n v="45.42"/>
    <n v="66.98"/>
    <n v="21.560000000000002"/>
    <n v="21.560000000000002"/>
    <n v="0.4746807573756055"/>
    <n v="2.63"/>
    <n v="0.81"/>
    <n v="45.42"/>
    <n v="1.7857142857142856E-2"/>
    <s v="SCALE"/>
    <x v="1"/>
  </r>
  <r>
    <s v="dmalcom0702@gmail.com"/>
    <s v="debbie"/>
    <s v="malcom"/>
    <s v="Haysville"/>
    <s v="KS"/>
    <n v="1900"/>
    <s v="cargill"/>
    <s v="Campaign_12"/>
    <s v="TikTok Ads"/>
    <s v="2024-01-21"/>
    <n v="200"/>
    <n v="1005"/>
    <n v="15"/>
    <n v="1"/>
    <n v="6.8"/>
    <n v="66.2"/>
    <n v="59.400000000000006"/>
    <n v="59.400000000000006"/>
    <n v="8.7352941176470598"/>
    <n v="1.49"/>
    <n v="0.45"/>
    <n v="6.8"/>
    <n v="6.6666666666666666E-2"/>
    <s v="SCALE"/>
    <x v="3"/>
  </r>
  <r>
    <s v="missylala123@yahoo.com"/>
    <s v="melissa"/>
    <s v="pydlek"/>
    <s v="New Market"/>
    <s v="TN"/>
    <n v="7800"/>
    <s v="advance america"/>
    <s v="Campaign_19"/>
    <s v="TikTok Ads"/>
    <s v="2024-01-30"/>
    <n v="300"/>
    <n v="927"/>
    <n v="32"/>
    <n v="0"/>
    <n v="13.31"/>
    <n v="0"/>
    <n v="-13.31"/>
    <n v="-13.31"/>
    <n v="-1"/>
    <n v="3.45"/>
    <n v="0.42"/>
    <n v="0"/>
    <n v="0"/>
    <s v="PAUSE"/>
    <x v="3"/>
  </r>
  <r>
    <s v="ebb212688@bellsouth.net"/>
    <s v="tiffany"/>
    <s v="madison"/>
    <s v="Franklin"/>
    <s v="LA"/>
    <n v="2986"/>
    <s v="northwest truck stop"/>
    <s v="Campaign_10"/>
    <s v="TikTok Ads"/>
    <s v="2024-01-28"/>
    <n v="700"/>
    <n v="2251"/>
    <n v="51"/>
    <n v="1"/>
    <n v="41.02"/>
    <n v="57.2"/>
    <n v="16.18"/>
    <n v="16.18"/>
    <n v="0.39444173573866403"/>
    <n v="2.27"/>
    <n v="0.8"/>
    <n v="41.02"/>
    <n v="1.9607843137254902E-2"/>
    <s v="SCALE"/>
    <x v="0"/>
  </r>
  <r>
    <s v="keionnas@gmail.com"/>
    <s v="keionna"/>
    <s v="simon"/>
    <s v="San Antonio"/>
    <s v="TX"/>
    <n v="3230"/>
    <s v="san antonio isd"/>
    <s v="Campaign_11"/>
    <s v="TikTok Ads"/>
    <s v="2024-01-02"/>
    <n v="100"/>
    <n v="625"/>
    <n v="14"/>
    <n v="1"/>
    <n v="8.6999999999999993"/>
    <n v="40.130000000000003"/>
    <n v="31.430000000000003"/>
    <n v="31.430000000000003"/>
    <n v="3.6126436781609201"/>
    <n v="2.2400000000000002"/>
    <n v="0.62"/>
    <n v="8.6999999999999993"/>
    <n v="7.1428571428571425E-2"/>
    <s v="SCALE"/>
    <x v="3"/>
  </r>
  <r>
    <s v="pie2hype@yahoo.com"/>
    <s v="virnika"/>
    <s v="scott"/>
    <s v="Pomona"/>
    <s v="CA"/>
    <n v="2000"/>
    <s v="virnika"/>
    <s v="Campaign_10"/>
    <s v="TikTok Ads"/>
    <s v="2024-01-07"/>
    <n v="800"/>
    <n v="2310"/>
    <n v="81"/>
    <n v="9"/>
    <n v="55.35"/>
    <n v="530.01"/>
    <n v="474.65999999999997"/>
    <n v="474.65999999999997"/>
    <n v="8.5756097560975597"/>
    <n v="3.51"/>
    <n v="0.68"/>
    <n v="6.15"/>
    <n v="0.1111111111111111"/>
    <s v="SCALE"/>
    <x v="1"/>
  </r>
  <r>
    <s v="matteaston32@gmail.com"/>
    <s v="matthew"/>
    <s v="easton"/>
    <s v="Eugene"/>
    <s v="OR"/>
    <n v="2500"/>
    <s v="jerrys home improvment"/>
    <s v="Campaign_13"/>
    <s v="TikTok Ads"/>
    <s v="2024-01-04"/>
    <n v="200"/>
    <n v="2062"/>
    <n v="91"/>
    <n v="2"/>
    <n v="53.75"/>
    <n v="111.89"/>
    <n v="58.14"/>
    <n v="58.14"/>
    <n v="1.0816744186046512"/>
    <n v="4.41"/>
    <n v="0.59"/>
    <n v="26.88"/>
    <n v="2.197802197802198E-2"/>
    <s v="SCALE"/>
    <x v="3"/>
  </r>
  <r>
    <s v="raven_daun@yahoo.com"/>
    <s v="dana"/>
    <s v="wheeler"/>
    <s v="Kissimmee"/>
    <s v="FL"/>
    <n v="3500"/>
    <s v="centerplate"/>
    <s v="Campaign_6"/>
    <s v="TikTok Ads"/>
    <s v="2024-01-04"/>
    <n v="800"/>
    <n v="1895"/>
    <n v="62"/>
    <n v="1"/>
    <n v="25.95"/>
    <n v="73.33"/>
    <n v="47.379999999999995"/>
    <n v="47.379999999999995"/>
    <n v="1.8258188824662811"/>
    <n v="3.27"/>
    <n v="0.42"/>
    <n v="25.95"/>
    <n v="1.6129032258064516E-2"/>
    <s v="SCALE"/>
    <x v="1"/>
  </r>
  <r>
    <s v="mr.dgonzalez.dg@gmail.com"/>
    <s v="daniel"/>
    <s v="gonzalez"/>
    <s v="Kissimmee"/>
    <s v="FL"/>
    <n v="1384"/>
    <s v="ravens marina"/>
    <s v="Campaign_3"/>
    <s v="TikTok Ads"/>
    <s v="2024-01-01"/>
    <n v="200"/>
    <n v="2475"/>
    <n v="51"/>
    <n v="0"/>
    <n v="23.37"/>
    <n v="0"/>
    <n v="-23.37"/>
    <n v="-23.37"/>
    <n v="-1"/>
    <n v="2.06"/>
    <n v="0.46"/>
    <n v="0"/>
    <n v="0"/>
    <s v="PAUSE"/>
    <x v="3"/>
  </r>
  <r>
    <s v="lrjackson415@gmail.com"/>
    <s v="lauren"/>
    <s v="jackson"/>
    <s v="Charlotte"/>
    <s v="NC"/>
    <n v="1384"/>
    <s v="reggies house cleaning"/>
    <s v="Campaign_4"/>
    <s v="TikTok Ads"/>
    <s v="2024-01-30"/>
    <n v="600"/>
    <n v="2498"/>
    <n v="56"/>
    <n v="0"/>
    <n v="30.42"/>
    <n v="0"/>
    <n v="-30.42"/>
    <n v="-30.42"/>
    <n v="-1"/>
    <n v="2.2400000000000002"/>
    <n v="0.54"/>
    <n v="0"/>
    <n v="0"/>
    <s v="PAUSE"/>
    <x v="0"/>
  </r>
  <r>
    <s v="juan6742@yahoo.com"/>
    <s v="carmen"/>
    <s v="rodriguez"/>
    <s v="Petersburg"/>
    <s v="TX"/>
    <n v="3228"/>
    <s v="pre-legal service"/>
    <s v="Campaign_5"/>
    <s v="TikTok Ads"/>
    <s v="2024-01-20"/>
    <n v="300"/>
    <n v="1158"/>
    <n v="24"/>
    <n v="0"/>
    <n v="19.010000000000002"/>
    <n v="0"/>
    <n v="-19.010000000000002"/>
    <n v="-19.010000000000002"/>
    <n v="-1"/>
    <n v="2.0699999999999998"/>
    <n v="0.79"/>
    <n v="0"/>
    <n v="0"/>
    <s v="PAUSE"/>
    <x v="3"/>
  </r>
  <r>
    <s v="chi.vas.75@hotmail.com"/>
    <s v="cristian"/>
    <s v="covarrubias"/>
    <s v="Riverside"/>
    <s v="CA"/>
    <n v="1384"/>
    <s v="americanfujiseals"/>
    <s v="Campaign_14"/>
    <s v="TikTok Ads"/>
    <s v="2024-01-18"/>
    <n v="300"/>
    <n v="1435"/>
    <n v="35"/>
    <n v="0"/>
    <n v="21.65"/>
    <n v="0"/>
    <n v="-21.65"/>
    <n v="-21.65"/>
    <n v="-1"/>
    <n v="2.44"/>
    <n v="0.62"/>
    <n v="0"/>
    <n v="0"/>
    <s v="PAUSE"/>
    <x v="3"/>
  </r>
  <r>
    <s v="amis1965@hotmail.com"/>
    <s v="josue"/>
    <s v="henderson"/>
    <s v="Tampa"/>
    <s v="FL"/>
    <n v="3519"/>
    <s v="savacenter"/>
    <s v="Campaign_7"/>
    <s v="TikTok Ads"/>
    <s v="2024-01-08"/>
    <n v="500"/>
    <n v="841"/>
    <n v="30"/>
    <n v="0"/>
    <n v="15.24"/>
    <n v="0"/>
    <n v="-15.24"/>
    <n v="-15.24"/>
    <n v="-1"/>
    <n v="3.57"/>
    <n v="0.51"/>
    <n v="0"/>
    <n v="0"/>
    <s v="PAUSE"/>
    <x v="2"/>
  </r>
  <r>
    <s v="roymoore@gmail.com"/>
    <s v="roy"/>
    <s v="moore"/>
    <s v="atlanta"/>
    <s v="GA"/>
    <n v="2500"/>
    <s v="national record mart"/>
    <s v="Campaign_14"/>
    <s v="TikTok Ads"/>
    <s v="2024-01-08"/>
    <n v="500"/>
    <n v="1067"/>
    <n v="45"/>
    <n v="0"/>
    <n v="36.6"/>
    <n v="0"/>
    <n v="-36.6"/>
    <n v="-36.6"/>
    <n v="-1"/>
    <n v="4.22"/>
    <n v="0.81"/>
    <n v="0"/>
    <n v="0"/>
    <s v="PAUSE"/>
    <x v="2"/>
  </r>
  <r>
    <s v="stepjonjavjan@email.com"/>
    <s v="stephanie"/>
    <s v="murphy"/>
    <s v="Union City"/>
    <s v="GA"/>
    <n v="2000"/>
    <s v="metro rydc"/>
    <s v="Campaign_1"/>
    <s v="TikTok Ads"/>
    <s v="2024-01-13"/>
    <n v="500"/>
    <n v="1341"/>
    <n v="55"/>
    <n v="0"/>
    <n v="33.82"/>
    <n v="0"/>
    <n v="-33.82"/>
    <n v="-33.82"/>
    <n v="-1"/>
    <n v="4.0999999999999996"/>
    <n v="0.61"/>
    <n v="0"/>
    <n v="0"/>
    <s v="PAUSE"/>
    <x v="2"/>
  </r>
  <r>
    <s v="lgarnett2011@gmail.com"/>
    <s v="lonnie"/>
    <s v="garnett"/>
    <s v="Chicago"/>
    <s v="IL"/>
    <n v="2306"/>
    <s v="united security services"/>
    <s v="Campaign_7"/>
    <s v="TikTok Ads"/>
    <s v="2024-01-13"/>
    <n v="1000"/>
    <n v="1424"/>
    <n v="59"/>
    <n v="1"/>
    <n v="46.27"/>
    <n v="68.7"/>
    <n v="22.43"/>
    <n v="22.43"/>
    <n v="0.48476334558028955"/>
    <n v="4.1399999999999997"/>
    <n v="0.78"/>
    <n v="46.27"/>
    <n v="1.6949152542372881E-2"/>
    <s v="SCALE"/>
    <x v="1"/>
  </r>
  <r>
    <s v="alouisegv@hotmail.com"/>
    <s v="anita"/>
    <s v="keosky"/>
    <s v="Garden Valley"/>
    <s v="CA"/>
    <n v="2000"/>
    <s v="whitecotton mother"/>
    <s v="Campaign_2"/>
    <s v="TikTok Ads"/>
    <s v="2024-01-11"/>
    <n v="300"/>
    <n v="1577"/>
    <n v="39"/>
    <n v="1"/>
    <n v="25.51"/>
    <n v="55.09"/>
    <n v="29.580000000000002"/>
    <n v="29.580000000000002"/>
    <n v="1.1595452763622109"/>
    <n v="2.4700000000000002"/>
    <n v="0.65"/>
    <n v="25.51"/>
    <n v="2.564102564102564E-2"/>
    <s v="SCALE"/>
    <x v="3"/>
  </r>
  <r>
    <s v="msfantastic91@yahoo.com"/>
    <s v="erin"/>
    <s v="viou"/>
    <s v="Hanna"/>
    <s v="IN"/>
    <n v="2000"/>
    <s v="camp summit boot camp"/>
    <s v="Campaign_13"/>
    <s v="TikTok Ads"/>
    <s v="2024-01-15"/>
    <n v="400"/>
    <n v="1641"/>
    <n v="73"/>
    <n v="0"/>
    <n v="39.729999999999997"/>
    <n v="0"/>
    <n v="-39.729999999999997"/>
    <n v="-39.729999999999997"/>
    <n v="-1"/>
    <n v="4.45"/>
    <n v="0.54"/>
    <n v="0"/>
    <n v="0"/>
    <s v="PAUSE"/>
    <x v="2"/>
  </r>
  <r>
    <s v="vickyr@gmail.com"/>
    <s v="hazel"/>
    <s v="hipp"/>
    <s v="Titusville"/>
    <s v="FL"/>
    <n v="3230"/>
    <s v="unity frankford stores"/>
    <s v="Campaign_17"/>
    <s v="TikTok Ads"/>
    <s v="2024-01-06"/>
    <n v="500"/>
    <n v="1608"/>
    <n v="32"/>
    <n v="2"/>
    <n v="21.94"/>
    <n v="117.34"/>
    <n v="95.4"/>
    <n v="95.4"/>
    <n v="4.3482224247948951"/>
    <n v="1.99"/>
    <n v="0.69"/>
    <n v="10.97"/>
    <n v="6.25E-2"/>
    <s v="SCALE"/>
    <x v="2"/>
  </r>
  <r>
    <s v="darriusfair@yahoo.com"/>
    <s v="darrius"/>
    <s v="fair"/>
    <s v="Keller"/>
    <s v="TX"/>
    <n v="4000"/>
    <s v="club corp"/>
    <s v="Campaign_9"/>
    <s v="TikTok Ads"/>
    <s v="2024-01-27"/>
    <n v="500"/>
    <n v="561"/>
    <n v="24"/>
    <n v="0"/>
    <n v="12"/>
    <n v="0"/>
    <n v="-12"/>
    <n v="-12"/>
    <n v="-1"/>
    <n v="4.28"/>
    <n v="0.5"/>
    <n v="0"/>
    <n v="0"/>
    <s v="PAUSE"/>
    <x v="2"/>
  </r>
  <r>
    <s v="moemoneyclick@gmail.com"/>
    <s v="michael"/>
    <s v="jeannot"/>
    <s v="Pompano Beach"/>
    <s v="FL"/>
    <n v="1400"/>
    <s v="teleperformance"/>
    <s v="Campaign_19"/>
    <s v="TikTok Ads"/>
    <s v="2024-01-30"/>
    <n v="700"/>
    <n v="1884"/>
    <n v="52"/>
    <n v="4"/>
    <n v="21.51"/>
    <n v="173.75"/>
    <n v="152.24"/>
    <n v="152.24"/>
    <n v="7.0776383077638307"/>
    <n v="2.76"/>
    <n v="0.41"/>
    <n v="5.38"/>
    <n v="7.6923076923076927E-2"/>
    <s v="SCALE"/>
    <x v="0"/>
  </r>
  <r>
    <s v="listochubic@hotmail.com"/>
    <s v="dan"/>
    <s v="quichocho"/>
    <s v="Vancouver"/>
    <s v="WA"/>
    <n v="1500"/>
    <s v="child care"/>
    <s v="Campaign_4"/>
    <s v="TikTok Ads"/>
    <s v="2024-01-28"/>
    <n v="700"/>
    <n v="1317"/>
    <n v="47"/>
    <n v="1"/>
    <n v="29.39"/>
    <n v="65.45"/>
    <n v="36.06"/>
    <n v="36.06"/>
    <n v="1.2269479414766928"/>
    <n v="3.57"/>
    <n v="0.63"/>
    <n v="29.39"/>
    <n v="2.1276595744680851E-2"/>
    <s v="SCALE"/>
    <x v="0"/>
  </r>
  <r>
    <s v="mikyng3@yahoo.com"/>
    <s v="shayla"/>
    <s v="johnson"/>
    <s v="Raleigh"/>
    <s v="NC"/>
    <n v="1846"/>
    <s v="raleigh endocrine"/>
    <s v="Campaign_15"/>
    <s v="TikTok Ads"/>
    <s v="2024-01-08"/>
    <n v="400"/>
    <n v="1828"/>
    <n v="29"/>
    <n v="2"/>
    <n v="13.73"/>
    <n v="113.93"/>
    <n v="100.2"/>
    <n v="100.2"/>
    <n v="7.2978878368536053"/>
    <n v="1.59"/>
    <n v="0.47"/>
    <n v="6.86"/>
    <n v="6.8965517241379309E-2"/>
    <s v="SCALE"/>
    <x v="2"/>
  </r>
  <r>
    <s v="kimroberge62873@yahoo.com"/>
    <s v="kimberly"/>
    <s v="roberge"/>
    <s v="Titusville"/>
    <s v="FL"/>
    <n v="1500"/>
    <s v="kangaroo"/>
    <s v="Campaign_7"/>
    <s v="TikTok Ads"/>
    <s v="2024-01-27"/>
    <n v="500"/>
    <n v="2230"/>
    <n v="93"/>
    <n v="0"/>
    <n v="59.64"/>
    <n v="0"/>
    <n v="-59.64"/>
    <n v="-59.64"/>
    <n v="-1"/>
    <n v="4.17"/>
    <n v="0.64"/>
    <n v="0"/>
    <n v="0"/>
    <s v="PAUSE"/>
    <x v="2"/>
  </r>
  <r>
    <s v="crunchy_b091@yahoo.com"/>
    <s v="keenan"/>
    <s v="mitchell"/>
    <s v="Richardson"/>
    <s v="TX"/>
    <n v="1846"/>
    <s v="massage envy"/>
    <s v="Campaign_10"/>
    <s v="TikTok Ads"/>
    <s v="2024-01-05"/>
    <n v="1000"/>
    <n v="1936"/>
    <n v="84"/>
    <n v="9"/>
    <n v="68.84"/>
    <n v="550.27"/>
    <n v="481.42999999999995"/>
    <n v="481.42999999999995"/>
    <n v="6.9934631028471808"/>
    <n v="4.34"/>
    <n v="0.82"/>
    <n v="7.65"/>
    <n v="0.10714285714285714"/>
    <s v="SCALE"/>
    <x v="1"/>
  </r>
  <r>
    <s v="hjackssfv@yahoo.com"/>
    <s v="heidi"/>
    <s v="jackson"/>
    <s v="North Las Veg"/>
    <s v="NV"/>
    <n v="1750"/>
    <s v="aliate casino"/>
    <s v="Campaign_14"/>
    <s v="TikTok Ads"/>
    <s v="2024-01-14"/>
    <n v="500"/>
    <n v="690"/>
    <n v="19"/>
    <n v="0"/>
    <n v="10.92"/>
    <n v="0"/>
    <n v="-10.92"/>
    <n v="-10.92"/>
    <n v="-1"/>
    <n v="2.75"/>
    <n v="0.56999999999999995"/>
    <n v="0"/>
    <n v="0"/>
    <s v="PAUSE"/>
    <x v="2"/>
  </r>
  <r>
    <s v="gomezrudy25@yahoo.com"/>
    <s v="rudy"/>
    <s v="gomez"/>
    <s v="Hale Center"/>
    <s v="TX"/>
    <n v="5000"/>
    <s v="cotton center isd"/>
    <s v="Campaign_6"/>
    <s v="TikTok Ads"/>
    <s v="2024-01-17"/>
    <n v="800"/>
    <n v="2084"/>
    <n v="58"/>
    <n v="0"/>
    <n v="43.6"/>
    <n v="0"/>
    <n v="-43.6"/>
    <n v="-43.6"/>
    <n v="-1"/>
    <n v="2.78"/>
    <n v="0.75"/>
    <n v="0"/>
    <n v="0"/>
    <s v="PAUSE"/>
    <x v="1"/>
  </r>
  <r>
    <s v="yanasantel@gmail.com"/>
    <s v="yana"/>
    <s v="santel"/>
    <s v="Fort Campbell"/>
    <s v="KY"/>
    <n v="2500"/>
    <s v="holiday inn"/>
    <s v="Campaign_19"/>
    <s v="TikTok Ads"/>
    <s v="2024-01-04"/>
    <n v="500"/>
    <n v="872"/>
    <n v="27"/>
    <n v="2"/>
    <n v="14.3"/>
    <n v="139.54"/>
    <n v="125.24"/>
    <n v="125.24"/>
    <n v="8.7580419580419573"/>
    <n v="3.1"/>
    <n v="0.53"/>
    <n v="7.15"/>
    <n v="7.407407407407407E-2"/>
    <s v="SCALE"/>
    <x v="2"/>
  </r>
  <r>
    <s v="williamsjessica79@yahoo.com"/>
    <s v="jessica"/>
    <s v="cavalier"/>
    <s v="Baton Rouge"/>
    <s v="LA"/>
    <n v="3000"/>
    <s v="fresenius medical care"/>
    <s v="Campaign_2"/>
    <s v="TikTok Ads"/>
    <s v="2024-01-27"/>
    <n v="200"/>
    <n v="2087"/>
    <n v="45"/>
    <n v="0"/>
    <n v="18.38"/>
    <n v="0"/>
    <n v="-18.38"/>
    <n v="-18.38"/>
    <n v="-1"/>
    <n v="2.16"/>
    <n v="0.41"/>
    <n v="0"/>
    <n v="0"/>
    <s v="PAUSE"/>
    <x v="3"/>
  </r>
  <r>
    <s v="willisamber@yahoo.com"/>
    <s v="amber"/>
    <s v="willis"/>
    <s v="Waynesville"/>
    <s v="MO"/>
    <n v="2000"/>
    <s v="social"/>
    <s v="Campaign_4"/>
    <s v="TikTok Ads"/>
    <s v="2024-01-25"/>
    <n v="200"/>
    <n v="762"/>
    <n v="26"/>
    <n v="0"/>
    <n v="19.96"/>
    <n v="0"/>
    <n v="-19.96"/>
    <n v="-19.96"/>
    <n v="-1"/>
    <n v="3.41"/>
    <n v="0.77"/>
    <n v="0"/>
    <n v="0"/>
    <s v="PAUSE"/>
    <x v="3"/>
  </r>
  <r>
    <s v="lucas.kimberly@gmail.com"/>
    <s v="kimberly"/>
    <s v="lucas"/>
    <s v="Springfield"/>
    <s v="MO"/>
    <n v="1500"/>
    <s v="missouri state university"/>
    <s v="Campaign_4"/>
    <s v="TikTok Ads"/>
    <s v="2024-01-15"/>
    <n v="700"/>
    <n v="1719"/>
    <n v="52"/>
    <n v="2"/>
    <n v="22.04"/>
    <n v="122.87"/>
    <n v="100.83000000000001"/>
    <n v="100.83000000000001"/>
    <n v="4.5748638838475504"/>
    <n v="3.03"/>
    <n v="0.42"/>
    <n v="11.02"/>
    <n v="3.8461538461538464E-2"/>
    <s v="SCALE"/>
    <x v="0"/>
  </r>
  <r>
    <s v="broaddus@gmail.com"/>
    <s v="rose"/>
    <s v="broaddus"/>
    <s v="Lebanon"/>
    <s v="OR"/>
    <n v="6736"/>
    <s v="standard sales"/>
    <s v="Campaign_17"/>
    <s v="TikTok Ads"/>
    <s v="2024-01-10"/>
    <n v="500"/>
    <n v="1677"/>
    <n v="29"/>
    <n v="1"/>
    <n v="12.3"/>
    <n v="67.680000000000007"/>
    <n v="55.38000000000001"/>
    <n v="55.38000000000001"/>
    <n v="4.5024390243902443"/>
    <n v="1.73"/>
    <n v="0.42"/>
    <n v="12.3"/>
    <n v="3.4482758620689655E-2"/>
    <s v="SCALE"/>
    <x v="2"/>
  </r>
  <r>
    <s v="cwilliams8078@gmail.com"/>
    <s v="everett"/>
    <s v="williams"/>
    <s v="Winston Salem"/>
    <s v="NC"/>
    <n v="4600"/>
    <s v="usa truck"/>
    <s v="Campaign_7"/>
    <s v="TikTok Ads"/>
    <s v="2024-01-20"/>
    <n v="100"/>
    <n v="818"/>
    <n v="34"/>
    <n v="3"/>
    <n v="27.72"/>
    <n v="156.87"/>
    <n v="129.15"/>
    <n v="129.15"/>
    <n v="4.6590909090909092"/>
    <n v="4.16"/>
    <n v="0.82"/>
    <n v="9.24"/>
    <n v="8.8235294117647065E-2"/>
    <s v="SCALE"/>
    <x v="3"/>
  </r>
  <r>
    <s v="holliem75@gmail.com"/>
    <s v="hollie"/>
    <s v="green"/>
    <s v="Jacksonville"/>
    <s v="FL"/>
    <n v="3500"/>
    <s v="southeastern freight lines"/>
    <s v="Campaign_5"/>
    <s v="TikTok Ads"/>
    <s v="2024-01-31"/>
    <n v="800"/>
    <n v="1647"/>
    <n v="30"/>
    <n v="0"/>
    <n v="16.510000000000002"/>
    <n v="0"/>
    <n v="-16.510000000000002"/>
    <n v="-16.510000000000002"/>
    <n v="-1"/>
    <n v="1.82"/>
    <n v="0.55000000000000004"/>
    <n v="0"/>
    <n v="0"/>
    <s v="PAUSE"/>
    <x v="1"/>
  </r>
  <r>
    <s v="mazzie5508@yahoo.com"/>
    <s v="qian"/>
    <s v="mazzieyahooc"/>
    <s v="Hollywood"/>
    <s v="FL"/>
    <n v="8299"/>
    <s v="walmart"/>
    <s v="Campaign_6"/>
    <s v="TikTok Ads"/>
    <s v="2024-01-18"/>
    <n v="800"/>
    <n v="1572"/>
    <n v="27"/>
    <n v="0"/>
    <n v="11.36"/>
    <n v="0"/>
    <n v="-11.36"/>
    <n v="-11.36"/>
    <n v="-1"/>
    <n v="1.72"/>
    <n v="0.42"/>
    <n v="0"/>
    <n v="0"/>
    <s v="PAUSE"/>
    <x v="1"/>
  </r>
  <r>
    <s v="jarrodjemison@yahoo.com"/>
    <s v="jarrod"/>
    <s v="jemison"/>
    <s v="Boulder"/>
    <s v="CO"/>
    <n v="1700"/>
    <s v="the art institute of colorado"/>
    <s v="Campaign_3"/>
    <s v="TikTok Ads"/>
    <s v="2024-01-07"/>
    <n v="500"/>
    <n v="1615"/>
    <n v="33"/>
    <n v="3"/>
    <n v="22.29"/>
    <n v="184.9"/>
    <n v="162.61000000000001"/>
    <n v="162.61000000000001"/>
    <n v="7.295199641094662"/>
    <n v="2.04"/>
    <n v="0.68"/>
    <n v="7.43"/>
    <n v="9.0909090909090912E-2"/>
    <s v="SCALE"/>
    <x v="2"/>
  </r>
  <r>
    <s v="milagros_carrion@yahoo.com"/>
    <s v="milagros"/>
    <s v="carrion"/>
    <s v="Lawrence"/>
    <s v="MA"/>
    <n v="1700"/>
    <s v="tallman eye associates"/>
    <s v="Campaign_11"/>
    <s v="TikTok Ads"/>
    <s v="2024-01-13"/>
    <n v="600"/>
    <n v="1233"/>
    <n v="40"/>
    <n v="4"/>
    <n v="32.46"/>
    <n v="269.67"/>
    <n v="237.21"/>
    <n v="237.21"/>
    <n v="7.3077634011090575"/>
    <n v="3.24"/>
    <n v="0.81"/>
    <n v="8.1199999999999992"/>
    <n v="0.1"/>
    <s v="SCALE"/>
    <x v="0"/>
  </r>
  <r>
    <s v="cacshope@atlanticbb.net"/>
    <s v="cheri"/>
    <s v="shope"/>
    <s v="Cassville"/>
    <s v="PA"/>
    <n v="2900"/>
    <s v="fci inc"/>
    <s v="Campaign_15"/>
    <s v="TikTok Ads"/>
    <s v="2024-01-17"/>
    <n v="300"/>
    <n v="1793"/>
    <n v="74"/>
    <n v="8"/>
    <n v="53.36"/>
    <n v="387.77"/>
    <n v="334.40999999999997"/>
    <n v="334.40999999999997"/>
    <n v="6.2670539730134927"/>
    <n v="4.13"/>
    <n v="0.72"/>
    <n v="6.67"/>
    <n v="0.10810810810810811"/>
    <s v="SCALE"/>
    <x v="3"/>
  </r>
  <r>
    <s v="locdowg@yahoo.com"/>
    <s v="chris"/>
    <s v="casillas"/>
    <s v="Denton"/>
    <s v="TX"/>
    <n v="3250"/>
    <s v="dealerelectric"/>
    <s v="Campaign_20"/>
    <s v="TikTok Ads"/>
    <s v="2024-01-18"/>
    <n v="300"/>
    <n v="1114"/>
    <n v="31"/>
    <n v="0"/>
    <n v="25.42"/>
    <n v="0"/>
    <n v="-25.42"/>
    <n v="-25.42"/>
    <n v="-1"/>
    <n v="2.78"/>
    <n v="0.82"/>
    <n v="0"/>
    <n v="0"/>
    <s v="PAUSE"/>
    <x v="3"/>
  </r>
  <r>
    <s v="redneck.orginal01@hotmail.com"/>
    <s v="carol"/>
    <s v="rowland"/>
    <s v="Gretna"/>
    <s v="VA"/>
    <n v="4500"/>
    <s v="angelwings"/>
    <s v="Campaign_1"/>
    <s v="TikTok Ads"/>
    <s v="2024-01-26"/>
    <n v="1000"/>
    <n v="1884"/>
    <n v="71"/>
    <n v="2"/>
    <n v="35.35"/>
    <n v="89.31"/>
    <n v="53.96"/>
    <n v="53.96"/>
    <n v="1.5264497878359264"/>
    <n v="3.77"/>
    <n v="0.5"/>
    <n v="17.68"/>
    <n v="2.8169014084507043E-2"/>
    <s v="SCALE"/>
    <x v="1"/>
  </r>
  <r>
    <s v="leonardshameka@yahoo.com"/>
    <s v="shameka"/>
    <s v="leonard"/>
    <s v="Rocky Mount"/>
    <s v="NC"/>
    <n v="4500"/>
    <s v="us foods"/>
    <s v="Campaign_13"/>
    <s v="TikTok Ads"/>
    <s v="2024-01-01"/>
    <n v="400"/>
    <n v="2483"/>
    <n v="96"/>
    <n v="3"/>
    <n v="53.98"/>
    <n v="141.13999999999999"/>
    <n v="87.16"/>
    <n v="87.16"/>
    <n v="1.614672100778066"/>
    <n v="3.87"/>
    <n v="0.56000000000000005"/>
    <n v="17.989999999999998"/>
    <n v="3.125E-2"/>
    <s v="SCALE"/>
    <x v="2"/>
  </r>
  <r>
    <s v="jennifer_davis02@yahoo.com"/>
    <s v="jennifer"/>
    <s v="davis"/>
    <s v="Charlotte"/>
    <s v="NC"/>
    <n v="3781"/>
    <s v="self"/>
    <s v="Campaign_19"/>
    <s v="TikTok Ads"/>
    <s v="2024-01-21"/>
    <n v="500"/>
    <n v="1878"/>
    <n v="73"/>
    <n v="2"/>
    <n v="40.479999999999997"/>
    <n v="140.83000000000001"/>
    <n v="100.35000000000002"/>
    <n v="100.35000000000002"/>
    <n v="2.4790019762845859"/>
    <n v="3.89"/>
    <n v="0.55000000000000004"/>
    <n v="20.239999999999998"/>
    <n v="2.7397260273972601E-2"/>
    <s v="SCALE"/>
    <x v="2"/>
  </r>
  <r>
    <s v="crystaltownsend@hotmail.com"/>
    <s v="peggy"/>
    <s v="reed"/>
    <s v="Greensboro"/>
    <s v="NC"/>
    <n v="2300"/>
    <s v="gso fam"/>
    <s v="Campaign_18"/>
    <s v="TikTok Ads"/>
    <s v="2024-01-12"/>
    <n v="300"/>
    <n v="1044"/>
    <n v="41"/>
    <n v="3"/>
    <n v="29.19"/>
    <n v="220.19"/>
    <n v="191"/>
    <n v="191"/>
    <n v="6.543336759164097"/>
    <n v="3.93"/>
    <n v="0.71"/>
    <n v="9.73"/>
    <n v="7.3170731707317069E-2"/>
    <s v="SCALE"/>
    <x v="3"/>
  </r>
  <r>
    <s v="emtjones10@yahoo.com"/>
    <s v="tiffany"/>
    <s v="jones"/>
    <s v="Philadelphia"/>
    <s v="PA"/>
    <n v="1500"/>
    <s v="redeemer health"/>
    <s v="Campaign_15"/>
    <s v="TikTok Ads"/>
    <s v="2024-01-16"/>
    <n v="200"/>
    <n v="1832"/>
    <n v="31"/>
    <n v="2"/>
    <n v="18.97"/>
    <n v="89.86"/>
    <n v="70.89"/>
    <n v="70.89"/>
    <n v="3.7369530838165526"/>
    <n v="1.69"/>
    <n v="0.61"/>
    <n v="9.48"/>
    <n v="6.4516129032258063E-2"/>
    <s v="SCALE"/>
    <x v="3"/>
  </r>
  <r>
    <s v="matrice_48607@yahoo.com"/>
    <s v="hulena"/>
    <s v="shaw"/>
    <s v="Newport News"/>
    <s v="VA"/>
    <n v="2700"/>
    <s v="aafes"/>
    <s v="Campaign_4"/>
    <s v="TikTok Ads"/>
    <s v="2024-01-04"/>
    <n v="700"/>
    <n v="1648"/>
    <n v="46"/>
    <n v="0"/>
    <n v="19.47"/>
    <n v="0"/>
    <n v="-19.47"/>
    <n v="-19.47"/>
    <n v="-1"/>
    <n v="2.79"/>
    <n v="0.42"/>
    <n v="0"/>
    <n v="0"/>
    <s v="PAUSE"/>
    <x v="0"/>
  </r>
  <r>
    <s v="1frankdrums@gmail.com"/>
    <s v="frank"/>
    <s v="lester"/>
    <s v="Philadelphia"/>
    <s v="PA"/>
    <n v="3500"/>
    <s v="sovereign bank"/>
    <s v="Campaign_5"/>
    <s v="TikTok Ads"/>
    <s v="2024-01-26"/>
    <n v="200"/>
    <n v="2174"/>
    <n v="96"/>
    <n v="3"/>
    <n v="73.86"/>
    <n v="220.08"/>
    <n v="146.22000000000003"/>
    <n v="146.22000000000003"/>
    <n v="1.9796913078797729"/>
    <n v="4.42"/>
    <n v="0.77"/>
    <n v="24.62"/>
    <n v="3.125E-2"/>
    <s v="SCALE"/>
    <x v="3"/>
  </r>
  <r>
    <s v="shawnross_33@yahoo.com"/>
    <s v="shawn"/>
    <s v="ross"/>
    <s v="Minneapolis"/>
    <s v="MN"/>
    <n v="2058"/>
    <s v="independent contractor"/>
    <s v="Campaign_11"/>
    <s v="TikTok Ads"/>
    <s v="2024-01-23"/>
    <n v="200"/>
    <n v="1607"/>
    <n v="58"/>
    <n v="5"/>
    <n v="48.58"/>
    <n v="288.69"/>
    <n v="240.11"/>
    <n v="240.11"/>
    <n v="4.9425689584191028"/>
    <n v="3.61"/>
    <n v="0.84"/>
    <n v="9.7200000000000006"/>
    <n v="8.6206896551724144E-2"/>
    <s v="SCALE"/>
    <x v="3"/>
  </r>
  <r>
    <s v="halefamily1980@yahoo.com"/>
    <s v="donald"/>
    <s v="hale"/>
    <s v="Columbia City"/>
    <s v="OR"/>
    <n v="3250"/>
    <s v="walmart"/>
    <s v="Campaign_2"/>
    <s v="TikTok Ads"/>
    <s v="2024-01-24"/>
    <n v="100"/>
    <n v="545"/>
    <n v="23"/>
    <n v="0"/>
    <n v="18.59"/>
    <n v="0"/>
    <n v="-18.59"/>
    <n v="-18.59"/>
    <n v="-1"/>
    <n v="4.22"/>
    <n v="0.81"/>
    <n v="0"/>
    <n v="0"/>
    <s v="PAUSE"/>
    <x v="3"/>
  </r>
  <r>
    <s v="raesilvas@yahoo.com"/>
    <s v="rae"/>
    <s v="silvas"/>
    <s v="Lexington"/>
    <s v="KY"/>
    <n v="3000"/>
    <s v="almost family"/>
    <s v="Campaign_13"/>
    <s v="TikTok Ads"/>
    <s v="2024-01-09"/>
    <n v="100"/>
    <n v="1474"/>
    <n v="28"/>
    <n v="1"/>
    <n v="20.3"/>
    <n v="71.400000000000006"/>
    <n v="51.100000000000009"/>
    <n v="51.100000000000009"/>
    <n v="2.5172413793103452"/>
    <n v="1.9"/>
    <n v="0.72"/>
    <n v="20.3"/>
    <n v="3.5714285714285712E-2"/>
    <s v="SCALE"/>
    <x v="3"/>
  </r>
  <r>
    <s v="alexandriabolden28@yahoo.com"/>
    <s v="ashley"/>
    <s v="bolden"/>
    <s v="Philadelphia"/>
    <s v="PA"/>
    <n v="4700"/>
    <s v="philly auto labour"/>
    <s v="Campaign_18"/>
    <s v="TikTok Ads"/>
    <s v="2024-01-15"/>
    <n v="600"/>
    <n v="1408"/>
    <n v="52"/>
    <n v="2"/>
    <n v="22.27"/>
    <n v="109.78"/>
    <n v="87.51"/>
    <n v="87.51"/>
    <n v="3.9295015716210151"/>
    <n v="3.69"/>
    <n v="0.43"/>
    <n v="11.14"/>
    <n v="3.8461538461538464E-2"/>
    <s v="SCALE"/>
    <x v="0"/>
  </r>
  <r>
    <s v="ajketter345@gmail.com"/>
    <s v="darlene"/>
    <s v="ketter"/>
    <s v="Pittsburgh"/>
    <s v="PA"/>
    <n v="1812"/>
    <s v="unity states postal serives"/>
    <s v="Campaign_1"/>
    <s v="TikTok Ads"/>
    <s v="2024-01-18"/>
    <n v="700"/>
    <n v="1412"/>
    <n v="48"/>
    <n v="4"/>
    <n v="29.8"/>
    <n v="283.01"/>
    <n v="253.20999999999998"/>
    <n v="253.20999999999998"/>
    <n v="8.4969798657718112"/>
    <n v="3.4"/>
    <n v="0.62"/>
    <n v="7.45"/>
    <n v="8.3333333333333329E-2"/>
    <s v="SCALE"/>
    <x v="0"/>
  </r>
  <r>
    <s v="caityjo@xmission.com"/>
    <s v="christine"/>
    <s v="moellendorf"/>
    <s v="Brigham City"/>
    <s v="UT"/>
    <n v="1024"/>
    <s v="pet vet animal hospital"/>
    <s v="Campaign_17"/>
    <s v="TikTok Ads"/>
    <s v="2024-01-03"/>
    <n v="600"/>
    <n v="2344"/>
    <n v="57"/>
    <n v="2"/>
    <n v="26.74"/>
    <n v="143.46"/>
    <n v="116.72000000000001"/>
    <n v="116.72000000000001"/>
    <n v="4.3649962602842187"/>
    <n v="2.4300000000000002"/>
    <n v="0.47"/>
    <n v="13.37"/>
    <n v="3.5087719298245612E-2"/>
    <s v="SCALE"/>
    <x v="0"/>
  </r>
  <r>
    <s v="cwarren33@hotmail.com"/>
    <s v="charles"/>
    <s v="warren"/>
    <s v="Chicago"/>
    <s v="IL"/>
    <n v="4000"/>
    <s v="south side community"/>
    <s v="Campaign_8"/>
    <s v="TikTok Ads"/>
    <s v="2024-01-06"/>
    <n v="1000"/>
    <n v="1765"/>
    <n v="65"/>
    <n v="6"/>
    <n v="37.5"/>
    <n v="228.33"/>
    <n v="190.83"/>
    <n v="190.83"/>
    <n v="5.0888"/>
    <n v="3.68"/>
    <n v="0.57999999999999996"/>
    <n v="6.25"/>
    <n v="9.2307692307692313E-2"/>
    <s v="SCALE"/>
    <x v="1"/>
  </r>
  <r>
    <s v="aresume@live.com"/>
    <s v="stephen"/>
    <s v="novobilsky"/>
    <s v="Chula Vista"/>
    <s v="CA"/>
    <n v="2167"/>
    <s v="l and m tire"/>
    <s v="Campaign_17"/>
    <s v="TikTok Ads"/>
    <s v="2024-01-06"/>
    <n v="200"/>
    <n v="721"/>
    <n v="28"/>
    <n v="3"/>
    <n v="17.86"/>
    <n v="204.74"/>
    <n v="186.88"/>
    <n v="186.88"/>
    <n v="10.46360582306831"/>
    <n v="3.88"/>
    <n v="0.64"/>
    <n v="5.95"/>
    <n v="0.10714285714285714"/>
    <s v="SCALE"/>
    <x v="3"/>
  </r>
  <r>
    <s v="dezcompian@gmail.com"/>
    <s v="desiree"/>
    <s v="compian"/>
    <s v="Long Beach"/>
    <s v="CA"/>
    <n v="1900"/>
    <s v="ametican golf"/>
    <s v="Campaign_9"/>
    <s v="TikTok Ads"/>
    <s v="2024-01-03"/>
    <n v="800"/>
    <n v="1232"/>
    <n v="33"/>
    <n v="3"/>
    <n v="25.64"/>
    <n v="111.05"/>
    <n v="85.41"/>
    <n v="85.41"/>
    <n v="3.3311232449297972"/>
    <n v="2.68"/>
    <n v="0.78"/>
    <n v="8.5500000000000007"/>
    <n v="9.0909090909090912E-2"/>
    <s v="SCALE"/>
    <x v="1"/>
  </r>
  <r>
    <s v="mgrube@live.com"/>
    <s v="margo"/>
    <s v="grube"/>
    <s v="Evansville"/>
    <s v="IN"/>
    <n v="2300"/>
    <s v="thom mcan store"/>
    <s v="Campaign_6"/>
    <s v="TikTok Ads"/>
    <s v="2024-01-21"/>
    <n v="600"/>
    <n v="1457"/>
    <n v="35"/>
    <n v="3"/>
    <n v="26.18"/>
    <n v="175.09"/>
    <n v="148.91"/>
    <n v="148.91"/>
    <n v="5.6879297173414818"/>
    <n v="2.4"/>
    <n v="0.75"/>
    <n v="8.73"/>
    <n v="8.5714285714285715E-2"/>
    <s v="SCALE"/>
    <x v="0"/>
  </r>
  <r>
    <s v="erondashirley@aol.com"/>
    <s v="eronda"/>
    <s v="hinton"/>
    <s v="Fayetteville"/>
    <s v="NC"/>
    <n v="1500"/>
    <s v="jpmorgan chase bank"/>
    <s v="Campaign_14"/>
    <s v="TikTok Ads"/>
    <s v="2024-01-02"/>
    <n v="100"/>
    <n v="1101"/>
    <n v="36"/>
    <n v="1"/>
    <n v="25.98"/>
    <n v="45.43"/>
    <n v="19.45"/>
    <n v="19.45"/>
    <n v="0.74865280985373361"/>
    <n v="3.27"/>
    <n v="0.72"/>
    <n v="25.98"/>
    <n v="2.7777777777777776E-2"/>
    <s v="SCALE"/>
    <x v="3"/>
  </r>
  <r>
    <s v="dhspeller@gmail.com"/>
    <s v="daniel"/>
    <s v="speller"/>
    <s v="Charlotte"/>
    <s v="NC"/>
    <n v="1800"/>
    <s v="renaissance charlotte suites"/>
    <s v="Campaign_8"/>
    <s v="TikTok Ads"/>
    <s v="2024-01-01"/>
    <n v="200"/>
    <n v="2175"/>
    <n v="82"/>
    <n v="7"/>
    <n v="49.75"/>
    <n v="470.16"/>
    <n v="420.41"/>
    <n v="420.41"/>
    <n v="8.450452261306534"/>
    <n v="3.77"/>
    <n v="0.61"/>
    <n v="7.11"/>
    <n v="8.5365853658536592E-2"/>
    <s v="SCALE"/>
    <x v="3"/>
  </r>
  <r>
    <s v="ecast1103@aol.com"/>
    <s v="enedid"/>
    <s v="castillo"/>
    <s v="Paterson"/>
    <s v="NJ"/>
    <n v="4199"/>
    <s v="nh surgical"/>
    <s v="Campaign_2"/>
    <s v="TikTok Ads"/>
    <s v="2024-01-03"/>
    <n v="400"/>
    <n v="1689"/>
    <n v="68"/>
    <n v="6"/>
    <n v="51.87"/>
    <n v="366.6"/>
    <n v="314.73"/>
    <n v="314.73"/>
    <n v="6.0676691729323311"/>
    <n v="4.03"/>
    <n v="0.76"/>
    <n v="8.64"/>
    <n v="8.8235294117647065E-2"/>
    <s v="SCALE"/>
    <x v="2"/>
  </r>
  <r>
    <s v="christinemoran53@gmail.com"/>
    <s v="christine"/>
    <s v="moran"/>
    <s v="Richmond"/>
    <s v="VA"/>
    <n v="2750"/>
    <s v="lexington court llc"/>
    <s v="Campaign_2"/>
    <s v="TikTok Ads"/>
    <s v="2024-01-27"/>
    <n v="700"/>
    <n v="1320"/>
    <n v="50"/>
    <n v="2"/>
    <n v="21.31"/>
    <n v="72.34"/>
    <n v="51.03"/>
    <n v="51.03"/>
    <n v="2.3946503988737682"/>
    <n v="3.79"/>
    <n v="0.43"/>
    <n v="10.66"/>
    <n v="0.04"/>
    <s v="SCALE"/>
    <x v="0"/>
  </r>
  <r>
    <s v="coursey@gmail.com"/>
    <s v="robert"/>
    <s v="coursey"/>
    <s v="Ashburn"/>
    <s v="VA"/>
    <n v="4800"/>
    <s v="golden joy"/>
    <s v="Campaign_18"/>
    <s v="TikTok Ads"/>
    <s v="2024-01-02"/>
    <n v="1000"/>
    <n v="610"/>
    <n v="18"/>
    <n v="0"/>
    <n v="9.39"/>
    <n v="0"/>
    <n v="-9.39"/>
    <n v="-9.39"/>
    <n v="-1"/>
    <n v="2.95"/>
    <n v="0.52"/>
    <n v="0"/>
    <n v="0"/>
    <s v="PAUSE"/>
    <x v="1"/>
  </r>
  <r>
    <s v="jciyare@yahoo.com"/>
    <s v="catina"/>
    <s v="iyare"/>
    <s v="Baton Rouge"/>
    <s v="LA"/>
    <n v="2167"/>
    <s v="arbys"/>
    <s v="Campaign_19"/>
    <s v="TikTok Ads"/>
    <s v="2024-01-26"/>
    <n v="200"/>
    <n v="869"/>
    <n v="21"/>
    <n v="2"/>
    <n v="8.4700000000000006"/>
    <n v="117.15"/>
    <n v="108.68"/>
    <n v="108.68"/>
    <n v="12.831168831168831"/>
    <n v="2.42"/>
    <n v="0.4"/>
    <n v="4.24"/>
    <n v="9.5238095238095233E-2"/>
    <s v="SCALE"/>
    <x v="3"/>
  </r>
  <r>
    <s v="fickroster@gmail.com"/>
    <s v="rick"/>
    <s v="foster"/>
    <s v="Pittsburgh"/>
    <s v="PA"/>
    <n v="2000"/>
    <s v="citizen care inc"/>
    <s v="Campaign_13"/>
    <s v="TikTok Ads"/>
    <s v="2024-01-18"/>
    <n v="1000"/>
    <n v="666"/>
    <n v="26"/>
    <n v="1"/>
    <n v="11.25"/>
    <n v="62.99"/>
    <n v="51.74"/>
    <n v="51.74"/>
    <n v="4.5991111111111111"/>
    <n v="3.9"/>
    <n v="0.43"/>
    <n v="11.25"/>
    <n v="3.8461538461538464E-2"/>
    <s v="SCALE"/>
    <x v="1"/>
  </r>
  <r>
    <s v="isettle9@hotmail.com"/>
    <s v="isaac"/>
    <s v="settle"/>
    <s v="Clovis"/>
    <s v="CA"/>
    <n v="2750"/>
    <s v="cvwa and i nanny"/>
    <s v="Campaign_6"/>
    <s v="TikTok Ads"/>
    <s v="2024-01-20"/>
    <n v="500"/>
    <n v="2168"/>
    <n v="61"/>
    <n v="2"/>
    <n v="50.4"/>
    <n v="107.83"/>
    <n v="57.43"/>
    <n v="57.43"/>
    <n v="1.1394841269841269"/>
    <n v="2.81"/>
    <n v="0.83"/>
    <n v="25.2"/>
    <n v="3.2786885245901641E-2"/>
    <s v="SCALE"/>
    <x v="2"/>
  </r>
  <r>
    <s v="lynn_kutz@hotmail.com"/>
    <s v="lynn"/>
    <s v="kutz"/>
    <s v="Sioux Falls"/>
    <s v="SD"/>
    <n v="5132"/>
    <s v="good samaritan society"/>
    <s v="Campaign_15"/>
    <s v="TikTok Ads"/>
    <s v="2024-01-04"/>
    <n v="700"/>
    <n v="2391"/>
    <n v="86"/>
    <n v="3"/>
    <n v="43.06"/>
    <n v="127.25"/>
    <n v="84.19"/>
    <n v="84.19"/>
    <n v="1.9551788202508127"/>
    <n v="3.6"/>
    <n v="0.5"/>
    <n v="14.35"/>
    <n v="3.4883720930232558E-2"/>
    <s v="SCALE"/>
    <x v="0"/>
  </r>
  <r>
    <s v="lonnie7801@gmail.com"/>
    <s v="lonnie"/>
    <s v="phinisee"/>
    <s v="Chicago"/>
    <s v="IL"/>
    <n v="3533"/>
    <s v="roseland hospital"/>
    <s v="Campaign_17"/>
    <s v="TikTok Ads"/>
    <s v="2024-01-25"/>
    <n v="400"/>
    <n v="704"/>
    <n v="29"/>
    <n v="3"/>
    <n v="14.84"/>
    <n v="168.23"/>
    <n v="153.38999999999999"/>
    <n v="153.38999999999999"/>
    <n v="10.336253369272237"/>
    <n v="4.12"/>
    <n v="0.51"/>
    <n v="4.95"/>
    <n v="0.10344827586206896"/>
    <s v="SCALE"/>
    <x v="2"/>
  </r>
  <r>
    <s v="lilajreilly@hotmail.com"/>
    <s v="lila"/>
    <s v="reilly"/>
    <s v="herndon"/>
    <s v="VA"/>
    <n v="1625"/>
    <s v="andersonlittle"/>
    <s v="Campaign_17"/>
    <s v="TikTok Ads"/>
    <s v="2024-01-15"/>
    <n v="600"/>
    <n v="896"/>
    <n v="36"/>
    <n v="0"/>
    <n v="25.87"/>
    <n v="0"/>
    <n v="-25.87"/>
    <n v="-25.87"/>
    <n v="-1"/>
    <n v="4.0199999999999996"/>
    <n v="0.72"/>
    <n v="0"/>
    <n v="0"/>
    <s v="PAUSE"/>
    <x v="0"/>
  </r>
  <r>
    <s v="harshepherd@yahoo.com"/>
    <s v="harry"/>
    <s v="shepherd"/>
    <s v="Houston"/>
    <s v="TX"/>
    <n v="3100"/>
    <s v="ila west gulf maritime"/>
    <s v="Campaign_3"/>
    <s v="TikTok Ads"/>
    <s v="2024-01-05"/>
    <n v="300"/>
    <n v="584"/>
    <n v="15"/>
    <n v="1"/>
    <n v="11.56"/>
    <n v="42.36"/>
    <n v="30.799999999999997"/>
    <n v="30.799999999999997"/>
    <n v="2.664359861591695"/>
    <n v="2.57"/>
    <n v="0.77"/>
    <n v="11.56"/>
    <n v="6.6666666666666666E-2"/>
    <s v="SCALE"/>
    <x v="3"/>
  </r>
  <r>
    <s v="kgagnon524@gmail.com"/>
    <s v="kelley"/>
    <s v="gagnon"/>
    <s v="Vero Beach"/>
    <s v="FL"/>
    <n v="1800"/>
    <s v="centerstate bank"/>
    <s v="Campaign_2"/>
    <s v="TikTok Ads"/>
    <s v="2024-01-06"/>
    <n v="100"/>
    <n v="1346"/>
    <n v="21"/>
    <n v="0"/>
    <n v="12.48"/>
    <n v="0"/>
    <n v="-12.48"/>
    <n v="-12.48"/>
    <n v="-1"/>
    <n v="1.56"/>
    <n v="0.59"/>
    <n v="0"/>
    <n v="0"/>
    <s v="PAUSE"/>
    <x v="3"/>
  </r>
  <r>
    <s v="raymondrholmes@aol.com"/>
    <s v="raymond"/>
    <s v="holmes"/>
    <s v="Philadelphia"/>
    <s v="PA"/>
    <n v="2130"/>
    <s v="tryrecovery inc."/>
    <s v="Campaign_20"/>
    <s v="TikTok Ads"/>
    <s v="2024-01-12"/>
    <n v="600"/>
    <n v="2336"/>
    <n v="51"/>
    <n v="1"/>
    <n v="22.34"/>
    <n v="49.62"/>
    <n v="27.279999999999998"/>
    <n v="27.279999999999998"/>
    <n v="1.2211280214861235"/>
    <n v="2.1800000000000002"/>
    <n v="0.44"/>
    <n v="22.34"/>
    <n v="1.9607843137254902E-2"/>
    <s v="SCALE"/>
    <x v="0"/>
  </r>
  <r>
    <s v="paulamjackson@yahoo.com"/>
    <s v="paula"/>
    <s v="jackson"/>
    <s v="West Hollywoo"/>
    <s v="CA"/>
    <n v="2500"/>
    <s v="soccer lama llc"/>
    <s v="Campaign_15"/>
    <s v="TikTok Ads"/>
    <s v="2024-01-16"/>
    <n v="1000"/>
    <n v="2185"/>
    <n v="64"/>
    <n v="1"/>
    <n v="36"/>
    <n v="42.57"/>
    <n v="6.57"/>
    <n v="6.57"/>
    <n v="0.1825"/>
    <n v="2.93"/>
    <n v="0.56000000000000005"/>
    <n v="36"/>
    <n v="1.5625E-2"/>
    <s v="SCALE"/>
    <x v="1"/>
  </r>
  <r>
    <s v="stewielooie@gmail.com"/>
    <s v="stuart"/>
    <s v="grineau"/>
    <s v="Poway"/>
    <s v="CA"/>
    <n v="4700"/>
    <s v="caregiver"/>
    <s v="Campaign_3"/>
    <s v="TikTok Ads"/>
    <s v="2024-01-04"/>
    <n v="100"/>
    <n v="506"/>
    <n v="10"/>
    <n v="0"/>
    <n v="6.11"/>
    <n v="0"/>
    <n v="-6.11"/>
    <n v="-6.11"/>
    <n v="-1"/>
    <n v="1.98"/>
    <n v="0.61"/>
    <n v="0"/>
    <n v="0"/>
    <s v="PAUSE"/>
    <x v="3"/>
  </r>
  <r>
    <s v="dansf4i@yahoo.com"/>
    <s v="daniel"/>
    <s v="jones"/>
    <s v="Victorville"/>
    <s v="CA"/>
    <n v="2600"/>
    <s v="safelite auto glass"/>
    <s v="Campaign_13"/>
    <s v="TikTok Ads"/>
    <s v="2024-01-13"/>
    <n v="700"/>
    <n v="1467"/>
    <n v="23"/>
    <n v="2"/>
    <n v="14.21"/>
    <n v="99.51"/>
    <n v="85.300000000000011"/>
    <n v="85.300000000000011"/>
    <n v="6.0028149190710769"/>
    <n v="1.57"/>
    <n v="0.62"/>
    <n v="7.1"/>
    <n v="8.6956521739130432E-2"/>
    <s v="SCALE"/>
    <x v="0"/>
  </r>
  <r>
    <s v="sheimuli_104@yahoo.com"/>
    <s v="sefo"/>
    <s v="heimuli"/>
    <s v="Salt Lake Cit"/>
    <s v="UT"/>
    <n v="3000"/>
    <s v="benchmark behavioral"/>
    <s v="Campaign_3"/>
    <s v="TikTok Ads"/>
    <s v="2024-01-23"/>
    <n v="400"/>
    <n v="1257"/>
    <n v="37"/>
    <n v="1"/>
    <n v="28.63"/>
    <n v="38.86"/>
    <n v="10.23"/>
    <n v="10.23"/>
    <n v="0.35731749912679012"/>
    <n v="2.94"/>
    <n v="0.77"/>
    <n v="28.63"/>
    <n v="2.7027027027027029E-2"/>
    <s v="SCALE"/>
    <x v="2"/>
  </r>
  <r>
    <s v="rikk_6@yahoo.com"/>
    <s v="erika"/>
    <s v="shapley"/>
    <s v="Salt Lake Cit"/>
    <s v="UT"/>
    <n v="4500"/>
    <s v="csi compainies"/>
    <s v="Campaign_3"/>
    <s v="TikTok Ads"/>
    <s v="2024-01-13"/>
    <n v="600"/>
    <n v="2089"/>
    <n v="82"/>
    <n v="7"/>
    <n v="40.159999999999997"/>
    <n v="279.10000000000002"/>
    <n v="238.94000000000003"/>
    <n v="238.94000000000003"/>
    <n v="5.9497011952191245"/>
    <n v="3.93"/>
    <n v="0.49"/>
    <n v="5.74"/>
    <n v="8.5365853658536592E-2"/>
    <s v="SCALE"/>
    <x v="0"/>
  </r>
  <r>
    <s v="wparkermiami@netzero.com"/>
    <s v="william a"/>
    <s v="parker"/>
    <s v="Miami"/>
    <s v="FL"/>
    <n v="8090"/>
    <s v="miami dade county"/>
    <s v="Campaign_8"/>
    <s v="TikTok Ads"/>
    <s v="2024-01-06"/>
    <n v="500"/>
    <n v="1307"/>
    <n v="28"/>
    <n v="0"/>
    <n v="11.81"/>
    <n v="0"/>
    <n v="-11.81"/>
    <n v="-11.81"/>
    <n v="-1"/>
    <n v="2.14"/>
    <n v="0.42"/>
    <n v="0"/>
    <n v="0"/>
    <s v="PAUSE"/>
    <x v="2"/>
  </r>
  <r>
    <s v="tiameca305@gmail.com"/>
    <s v="tiameca"/>
    <s v="hollins"/>
    <s v="Tallahassee"/>
    <s v="FL"/>
    <n v="3250"/>
    <s v="wells fargo bank"/>
    <s v="Campaign_10"/>
    <s v="TikTok Ads"/>
    <s v="2024-01-31"/>
    <n v="800"/>
    <n v="1787"/>
    <n v="55"/>
    <n v="0"/>
    <n v="44.66"/>
    <n v="0"/>
    <n v="-44.66"/>
    <n v="-44.66"/>
    <n v="-1"/>
    <n v="3.08"/>
    <n v="0.81"/>
    <n v="0"/>
    <n v="0"/>
    <s v="PAUSE"/>
    <x v="1"/>
  </r>
  <r>
    <s v="printmeup53@yahoo.com"/>
    <s v="jackie"/>
    <s v="johnson"/>
    <s v="Los Angeles"/>
    <s v="CA"/>
    <n v="2000"/>
    <s v="lynwood care center"/>
    <s v="Campaign_2"/>
    <s v="TikTok Ads"/>
    <s v="2024-01-23"/>
    <n v="500"/>
    <n v="648"/>
    <n v="21"/>
    <n v="1"/>
    <n v="10.77"/>
    <n v="71.92"/>
    <n v="61.150000000000006"/>
    <n v="61.150000000000006"/>
    <n v="5.6778087279480047"/>
    <n v="3.24"/>
    <n v="0.51"/>
    <n v="10.77"/>
    <n v="4.7619047619047616E-2"/>
    <s v="SCALE"/>
    <x v="2"/>
  </r>
  <r>
    <s v="rafaelosborn@gmail.com"/>
    <s v="rafael"/>
    <s v="osborn"/>
    <s v="Woodland Hill"/>
    <s v="CA"/>
    <n v="2250"/>
    <s v="tons o' toys"/>
    <s v="Campaign_1"/>
    <s v="TikTok Ads"/>
    <s v="2024-01-14"/>
    <n v="300"/>
    <n v="2344"/>
    <n v="56"/>
    <n v="0"/>
    <n v="44.36"/>
    <n v="0"/>
    <n v="-44.36"/>
    <n v="-44.36"/>
    <n v="-1"/>
    <n v="2.39"/>
    <n v="0.79"/>
    <n v="0"/>
    <n v="0"/>
    <s v="PAUSE"/>
    <x v="3"/>
  </r>
  <r>
    <s v="mssfilms50@yahoo.com"/>
    <s v="matthew"/>
    <s v="smith"/>
    <s v="Crawfordville"/>
    <s v="FL"/>
    <n v="3792"/>
    <s v="m.s.s. productions"/>
    <s v="Campaign_12"/>
    <s v="TikTok Ads"/>
    <s v="2024-01-20"/>
    <n v="300"/>
    <n v="1772"/>
    <n v="50"/>
    <n v="0"/>
    <n v="23.53"/>
    <n v="0"/>
    <n v="-23.53"/>
    <n v="-23.53"/>
    <n v="-1"/>
    <n v="2.82"/>
    <n v="0.47"/>
    <n v="0"/>
    <n v="0"/>
    <s v="PAUSE"/>
    <x v="3"/>
  </r>
  <r>
    <s v="rockhunterchuck@aol.com"/>
    <s v="charles"/>
    <s v="bradshaw"/>
    <s v="Pittsfield"/>
    <s v="IL"/>
    <n v="2167"/>
    <s v="the maschhoffs"/>
    <s v="Campaign_7"/>
    <s v="TikTok Ads"/>
    <s v="2024-01-27"/>
    <n v="600"/>
    <n v="556"/>
    <n v="15"/>
    <n v="0"/>
    <n v="6.46"/>
    <n v="0"/>
    <n v="-6.46"/>
    <n v="-6.46"/>
    <n v="-1"/>
    <n v="2.7"/>
    <n v="0.43"/>
    <n v="0"/>
    <n v="0"/>
    <s v="PAUSE"/>
    <x v="0"/>
  </r>
  <r>
    <s v="rachelfaithduhon@hotmail.com"/>
    <s v="rachel"/>
    <s v="mcmillen"/>
    <s v="Houston"/>
    <s v="TX"/>
    <n v="2200"/>
    <s v="the steidley law firm"/>
    <s v="Campaign_10"/>
    <s v="TikTok Ads"/>
    <s v="2024-01-04"/>
    <n v="200"/>
    <n v="537"/>
    <n v="11"/>
    <n v="0"/>
    <n v="4.6100000000000003"/>
    <n v="0"/>
    <n v="-4.6100000000000003"/>
    <n v="-4.6100000000000003"/>
    <n v="-1"/>
    <n v="2.0499999999999998"/>
    <n v="0.42"/>
    <n v="0"/>
    <n v="0"/>
    <s v="PAUSE"/>
    <x v="3"/>
  </r>
  <r>
    <s v="pamelallinares@gmail.com"/>
    <s v="pamela"/>
    <s v="linares"/>
    <s v="Brownsville"/>
    <s v="TX"/>
    <n v="1600"/>
    <s v="macroserve"/>
    <s v="Campaign_20"/>
    <s v="TikTok Ads"/>
    <s v="2024-01-25"/>
    <n v="500"/>
    <n v="2077"/>
    <n v="89"/>
    <n v="0"/>
    <n v="58.35"/>
    <n v="0"/>
    <n v="-58.35"/>
    <n v="-58.35"/>
    <n v="-1"/>
    <n v="4.29"/>
    <n v="0.66"/>
    <n v="0"/>
    <n v="0"/>
    <s v="PAUSE"/>
    <x v="2"/>
  </r>
  <r>
    <s v="jackyj399@gmail.com"/>
    <s v="jacquelin"/>
    <s v="johnson"/>
    <s v="Gainesville"/>
    <s v="FL"/>
    <n v="1500"/>
    <s v="aramark"/>
    <s v="Campaign_1"/>
    <s v="TikTok Ads"/>
    <s v="2024-01-07"/>
    <n v="600"/>
    <n v="839"/>
    <n v="33"/>
    <n v="0"/>
    <n v="15.39"/>
    <n v="0"/>
    <n v="-15.39"/>
    <n v="-15.39"/>
    <n v="-1"/>
    <n v="3.93"/>
    <n v="0.47"/>
    <n v="0"/>
    <n v="0"/>
    <s v="PAUSE"/>
    <x v="0"/>
  </r>
  <r>
    <s v="philemon17@yahoo.com"/>
    <s v="amy"/>
    <s v="lilly"/>
    <s v="Dixon"/>
    <s v="IL"/>
    <n v="4600"/>
    <n v="0"/>
    <s v="Campaign_4"/>
    <s v="TikTok Ads"/>
    <s v="2024-01-07"/>
    <n v="700"/>
    <n v="2464"/>
    <n v="46"/>
    <n v="0"/>
    <n v="21.51"/>
    <n v="0"/>
    <n v="-21.51"/>
    <n v="-21.51"/>
    <n v="-1"/>
    <n v="1.87"/>
    <n v="0.47"/>
    <n v="0"/>
    <n v="0"/>
    <s v="PAUSE"/>
    <x v="0"/>
  </r>
  <r>
    <s v="pely1993@yahoo.com"/>
    <s v="kenneth"/>
    <s v="macdonald"/>
    <s v="Chicago"/>
    <s v="IL"/>
    <n v="1759"/>
    <s v="colonial stores"/>
    <s v="Campaign_1"/>
    <s v="TikTok Ads"/>
    <s v="2024-01-15"/>
    <n v="1000"/>
    <n v="1835"/>
    <n v="74"/>
    <n v="0"/>
    <n v="39.69"/>
    <n v="0"/>
    <n v="-39.69"/>
    <n v="-39.69"/>
    <n v="-1"/>
    <n v="4.03"/>
    <n v="0.54"/>
    <n v="0"/>
    <n v="0"/>
    <s v="PAUSE"/>
    <x v="1"/>
  </r>
  <r>
    <s v="reaves.prentiss@yahoo.com"/>
    <s v="prentiss"/>
    <s v="reaves"/>
    <s v="Vero Beach"/>
    <s v="FL"/>
    <n v="2900"/>
    <s v="td bank"/>
    <s v="Campaign_13"/>
    <s v="TikTok Ads"/>
    <s v="2024-01-21"/>
    <n v="600"/>
    <n v="1201"/>
    <n v="26"/>
    <n v="2"/>
    <n v="14.23"/>
    <n v="139.81"/>
    <n v="125.58"/>
    <n v="125.58"/>
    <n v="8.8250175685172163"/>
    <n v="2.16"/>
    <n v="0.55000000000000004"/>
    <n v="7.12"/>
    <n v="7.6923076923076927E-2"/>
    <s v="SCALE"/>
    <x v="0"/>
  </r>
  <r>
    <s v="savedbygracehere@yahoo.com"/>
    <s v="deandre"/>
    <s v="dickerson"/>
    <s v="Park Forest"/>
    <s v="IL"/>
    <n v="3900"/>
    <s v="catholic charities"/>
    <s v="Campaign_13"/>
    <s v="TikTok Ads"/>
    <s v="2024-01-29"/>
    <n v="1000"/>
    <n v="2179"/>
    <n v="37"/>
    <n v="0"/>
    <n v="29.93"/>
    <n v="0"/>
    <n v="-29.93"/>
    <n v="-29.93"/>
    <n v="-1"/>
    <n v="1.7"/>
    <n v="0.81"/>
    <n v="0"/>
    <n v="0"/>
    <s v="PAUSE"/>
    <x v="1"/>
  </r>
  <r>
    <s v="kekeisom@gmail.com"/>
    <s v="kejuana"/>
    <s v="isom"/>
    <s v="Chicago"/>
    <s v="IL"/>
    <n v="2349"/>
    <s v="city colleges of chicago"/>
    <s v="Campaign_5"/>
    <s v="TikTok Ads"/>
    <s v="2024-01-24"/>
    <n v="200"/>
    <n v="1320"/>
    <n v="48"/>
    <n v="0"/>
    <n v="36.35"/>
    <n v="0"/>
    <n v="-36.35"/>
    <n v="-36.35"/>
    <n v="-1"/>
    <n v="3.64"/>
    <n v="0.76"/>
    <n v="0"/>
    <n v="0"/>
    <s v="PAUSE"/>
    <x v="3"/>
  </r>
  <r>
    <s v="roxannevns@yahoo.com"/>
    <s v="roxanne"/>
    <s v="evans"/>
    <s v="Dallas"/>
    <s v="TX"/>
    <n v="3750"/>
    <s v="silverline health care network"/>
    <s v="Campaign_9"/>
    <s v="TikTok Ads"/>
    <s v="2024-01-06"/>
    <n v="700"/>
    <n v="2457"/>
    <n v="105"/>
    <n v="4"/>
    <n v="45.66"/>
    <n v="298.17"/>
    <n v="252.51000000000002"/>
    <n v="252.51000000000002"/>
    <n v="5.5302233902759532"/>
    <n v="4.2699999999999996"/>
    <n v="0.43"/>
    <n v="11.42"/>
    <n v="3.8095238095238099E-2"/>
    <s v="SCALE"/>
    <x v="0"/>
  </r>
  <r>
    <s v="ewersk1@yahoo.com"/>
    <s v="kayla"/>
    <s v="ewers"/>
    <s v="Bird Island"/>
    <s v="MN"/>
    <n v="4600"/>
    <s v="digimax"/>
    <s v="Campaign_13"/>
    <s v="TikTok Ads"/>
    <s v="2024-01-22"/>
    <n v="600"/>
    <n v="1671"/>
    <n v="59"/>
    <n v="0"/>
    <n v="29.68"/>
    <n v="0"/>
    <n v="-29.68"/>
    <n v="-29.68"/>
    <n v="-1"/>
    <n v="3.53"/>
    <n v="0.5"/>
    <n v="0"/>
    <n v="0"/>
    <s v="PAUSE"/>
    <x v="0"/>
  </r>
  <r>
    <s v="frogs6887@yahoo.com"/>
    <s v="amy"/>
    <s v="tate"/>
    <s v="Tuscumbia"/>
    <s v="AL"/>
    <n v="2500"/>
    <s v="disabled"/>
    <s v="Campaign_2"/>
    <s v="TikTok Ads"/>
    <s v="2024-01-22"/>
    <n v="100"/>
    <n v="1612"/>
    <n v="56"/>
    <n v="2"/>
    <n v="30.76"/>
    <n v="78.3"/>
    <n v="47.539999999999992"/>
    <n v="47.539999999999992"/>
    <n v="1.5455136540962284"/>
    <n v="3.47"/>
    <n v="0.55000000000000004"/>
    <n v="15.38"/>
    <n v="3.5714285714285712E-2"/>
    <s v="SCALE"/>
    <x v="3"/>
  </r>
  <r>
    <s v="l.pennie2603@yahoo.com"/>
    <s v="lafondria"/>
    <s v="pennie"/>
    <s v="Houston"/>
    <s v="TX"/>
    <n v="2000"/>
    <s v="angels on call"/>
    <s v="Campaign_15"/>
    <s v="TikTok Ads"/>
    <s v="2024-01-28"/>
    <n v="700"/>
    <n v="847"/>
    <n v="22"/>
    <n v="0"/>
    <n v="13.99"/>
    <n v="0"/>
    <n v="-13.99"/>
    <n v="-13.99"/>
    <n v="-1"/>
    <n v="2.6"/>
    <n v="0.64"/>
    <n v="0"/>
    <n v="0"/>
    <s v="PAUSE"/>
    <x v="0"/>
  </r>
  <r>
    <s v="tammy.marie@live.com"/>
    <s v="dennis"/>
    <s v="hasenfus"/>
    <s v="Marinette"/>
    <s v="WI"/>
    <n v="4400"/>
    <s v="thyssenkrupp waupaca"/>
    <s v="Campaign_5"/>
    <s v="TikTok Ads"/>
    <s v="2024-01-24"/>
    <n v="400"/>
    <n v="2370"/>
    <n v="57"/>
    <n v="5"/>
    <n v="36.950000000000003"/>
    <n v="209.27"/>
    <n v="172.32"/>
    <n v="172.32"/>
    <n v="4.6635994587280099"/>
    <n v="2.41"/>
    <n v="0.65"/>
    <n v="7.39"/>
    <n v="8.771929824561403E-2"/>
    <s v="SCALE"/>
    <x v="2"/>
  </r>
  <r>
    <s v="rebeccapotts98@yahoo.com"/>
    <s v="rebecca"/>
    <s v="potts"/>
    <s v="Columbia"/>
    <s v="TN"/>
    <n v="2438"/>
    <s v="homestead restaraunt"/>
    <s v="Campaign_12"/>
    <s v="TikTok Ads"/>
    <s v="2024-01-02"/>
    <n v="800"/>
    <n v="572"/>
    <n v="14"/>
    <n v="0"/>
    <n v="8.08"/>
    <n v="0"/>
    <n v="-8.08"/>
    <n v="-8.08"/>
    <n v="-1"/>
    <n v="2.4500000000000002"/>
    <n v="0.57999999999999996"/>
    <n v="0"/>
    <n v="0"/>
    <s v="PAUSE"/>
    <x v="1"/>
  </r>
  <r>
    <s v="walshjm@live.com"/>
    <s v="james"/>
    <s v="walsh"/>
    <s v="Saint Charles"/>
    <s v="MO"/>
    <n v="2600"/>
    <s v="cumminsmidsouth"/>
    <s v="Campaign_11"/>
    <s v="TikTok Ads"/>
    <s v="2024-01-05"/>
    <n v="400"/>
    <n v="1764"/>
    <n v="64"/>
    <n v="0"/>
    <n v="51.46"/>
    <n v="0"/>
    <n v="-51.46"/>
    <n v="-51.46"/>
    <n v="-1"/>
    <n v="3.63"/>
    <n v="0.8"/>
    <n v="0"/>
    <n v="0"/>
    <s v="PAUSE"/>
    <x v="2"/>
  </r>
  <r>
    <s v="lovemybrobro@gmail.com"/>
    <s v="renee"/>
    <s v="amavisca"/>
    <s v="Fresno"/>
    <s v="CA"/>
    <n v="1499"/>
    <s v="bernies beauty salon"/>
    <s v="Campaign_3"/>
    <s v="TikTok Ads"/>
    <s v="2024-01-02"/>
    <n v="200"/>
    <n v="1599"/>
    <n v="51"/>
    <n v="1"/>
    <n v="40.51"/>
    <n v="48.11"/>
    <n v="7.6000000000000014"/>
    <n v="7.6000000000000014"/>
    <n v="0.18760799802517902"/>
    <n v="3.19"/>
    <n v="0.79"/>
    <n v="40.51"/>
    <n v="1.9607843137254902E-2"/>
    <s v="SCALE"/>
    <x v="3"/>
  </r>
  <r>
    <s v="kawii_grace09@yahoo.com.ph"/>
    <s v="marygrace"/>
    <s v="nesbett"/>
    <s v="Mentor"/>
    <s v="OH"/>
    <n v="1222"/>
    <s v="asia choa"/>
    <s v="Campaign_14"/>
    <s v="TikTok Ads"/>
    <s v="2024-01-17"/>
    <n v="200"/>
    <n v="1766"/>
    <n v="69"/>
    <n v="0"/>
    <n v="35.83"/>
    <n v="0"/>
    <n v="-35.83"/>
    <n v="-35.83"/>
    <n v="-1"/>
    <n v="3.91"/>
    <n v="0.52"/>
    <n v="0"/>
    <n v="0"/>
    <s v="PAUSE"/>
    <x v="3"/>
  </r>
  <r>
    <s v="brownsugar_143@hotmail.com"/>
    <s v="angela"/>
    <s v="lee"/>
    <s v="Gaffney"/>
    <s v="SC"/>
    <n v="1900"/>
    <s v="luther vaughan ele"/>
    <s v="Campaign_8"/>
    <s v="TikTok Ads"/>
    <s v="2024-01-28"/>
    <n v="300"/>
    <n v="623"/>
    <n v="23"/>
    <n v="0"/>
    <n v="17.93"/>
    <n v="0"/>
    <n v="-17.93"/>
    <n v="-17.93"/>
    <n v="-1"/>
    <n v="3.69"/>
    <n v="0.78"/>
    <n v="0"/>
    <n v="0"/>
    <s v="PAUSE"/>
    <x v="3"/>
  </r>
  <r>
    <s v="dddybabygrl08@aol.com"/>
    <s v="cindy"/>
    <s v="price"/>
    <s v="Reynoldsburg"/>
    <s v="OH"/>
    <n v="4333"/>
    <s v="gahanna schools"/>
    <s v="Campaign_8"/>
    <s v="TikTok Ads"/>
    <s v="2024-01-26"/>
    <n v="700"/>
    <n v="812"/>
    <n v="18"/>
    <n v="0"/>
    <n v="13.02"/>
    <n v="0"/>
    <n v="-13.02"/>
    <n v="-13.02"/>
    <n v="-1"/>
    <n v="2.2200000000000002"/>
    <n v="0.72"/>
    <n v="0"/>
    <n v="0"/>
    <s v="PAUSE"/>
    <x v="0"/>
  </r>
  <r>
    <s v="thomas573@aol.com"/>
    <s v="thomas"/>
    <s v="richardson"/>
    <s v="Moncks Corner"/>
    <s v="SC"/>
    <n v="6359"/>
    <s v="weiser security"/>
    <s v="Campaign_19"/>
    <s v="TikTok Ads"/>
    <s v="2024-01-04"/>
    <n v="100"/>
    <n v="785"/>
    <n v="35"/>
    <n v="4"/>
    <n v="25.05"/>
    <n v="152.66999999999999"/>
    <n v="127.61999999999999"/>
    <n v="127.61999999999999"/>
    <n v="5.0946107784431129"/>
    <n v="4.46"/>
    <n v="0.72"/>
    <n v="6.26"/>
    <n v="0.11428571428571428"/>
    <s v="SCALE"/>
    <x v="3"/>
  </r>
  <r>
    <s v="annahulligan@yahoo.com"/>
    <s v="anna"/>
    <s v="hulligan"/>
    <s v="Salt Lake Cit"/>
    <s v="UT"/>
    <n v="2200"/>
    <s v="workforce service"/>
    <s v="Campaign_7"/>
    <s v="TikTok Ads"/>
    <s v="2024-01-01"/>
    <n v="300"/>
    <n v="1649"/>
    <n v="25"/>
    <n v="0"/>
    <n v="20.75"/>
    <n v="0"/>
    <n v="-20.75"/>
    <n v="-20.75"/>
    <n v="-1"/>
    <n v="1.52"/>
    <n v="0.83"/>
    <n v="0"/>
    <n v="0"/>
    <s v="PAUSE"/>
    <x v="3"/>
  </r>
  <r>
    <s v="hevaline@yahoo.com"/>
    <s v="johnny"/>
    <s v="york"/>
    <s v="Sumter"/>
    <s v="SC"/>
    <n v="3500"/>
    <s v="york construction"/>
    <s v="Campaign_12"/>
    <s v="TikTok Ads"/>
    <s v="2024-01-26"/>
    <n v="500"/>
    <n v="834"/>
    <n v="16"/>
    <n v="1"/>
    <n v="12.63"/>
    <n v="63.57"/>
    <n v="50.94"/>
    <n v="50.94"/>
    <n v="4.0332541567695959"/>
    <n v="1.92"/>
    <n v="0.79"/>
    <n v="12.63"/>
    <n v="6.25E-2"/>
    <s v="SCALE"/>
    <x v="2"/>
  </r>
  <r>
    <s v="mcgdnl@yahoo.com"/>
    <s v="danile"/>
    <s v="mcgee"/>
    <s v="brockton"/>
    <s v="MA"/>
    <n v="2700"/>
    <s v="dedham medical"/>
    <s v="Campaign_6"/>
    <s v="TikTok Ads"/>
    <s v="2024-01-17"/>
    <n v="700"/>
    <n v="2433"/>
    <n v="86"/>
    <n v="2"/>
    <n v="47.02"/>
    <n v="109.07"/>
    <n v="62.04999999999999"/>
    <n v="62.04999999999999"/>
    <n v="1.3196512122501061"/>
    <n v="3.53"/>
    <n v="0.55000000000000004"/>
    <n v="23.51"/>
    <n v="2.3255813953488372E-2"/>
    <s v="SCALE"/>
    <x v="0"/>
  </r>
  <r>
    <s v="pattyperez671@yahoo.com"/>
    <s v="patricia"/>
    <s v="perez"/>
    <s v="Snohomish"/>
    <s v="WA"/>
    <n v="2976"/>
    <s v="emeritus"/>
    <s v="Campaign_14"/>
    <s v="TikTok Ads"/>
    <s v="2024-01-12"/>
    <n v="200"/>
    <n v="816"/>
    <n v="35"/>
    <n v="0"/>
    <n v="19.88"/>
    <n v="0"/>
    <n v="-19.88"/>
    <n v="-19.88"/>
    <n v="-1"/>
    <n v="4.29"/>
    <n v="0.56999999999999995"/>
    <n v="0"/>
    <n v="0"/>
    <s v="PAUSE"/>
    <x v="3"/>
  </r>
  <r>
    <s v="suzannewbronstein@hotmail.com"/>
    <s v="suzanne"/>
    <s v="bronstein"/>
    <s v="Honolulu"/>
    <s v="HI"/>
    <n v="3500"/>
    <s v="house of denmark"/>
    <s v="Campaign_12"/>
    <s v="TikTok Ads"/>
    <s v="2024-01-20"/>
    <n v="600"/>
    <n v="983"/>
    <n v="24"/>
    <n v="2"/>
    <n v="19.190000000000001"/>
    <n v="89.83"/>
    <n v="70.64"/>
    <n v="70.64"/>
    <n v="3.6810838978634703"/>
    <n v="2.44"/>
    <n v="0.8"/>
    <n v="9.6"/>
    <n v="8.3333333333333329E-2"/>
    <s v="SCALE"/>
    <x v="0"/>
  </r>
  <r>
    <s v="rainbow50@netzero.net"/>
    <s v="regina"/>
    <s v="ward"/>
    <s v="Birmingham"/>
    <s v="AL"/>
    <n v="1500"/>
    <s v="rainbow ministries llearning c"/>
    <s v="Campaign_15"/>
    <s v="TikTok Ads"/>
    <s v="2024-01-06"/>
    <n v="600"/>
    <n v="777"/>
    <n v="18"/>
    <n v="0"/>
    <n v="14.99"/>
    <n v="0"/>
    <n v="-14.99"/>
    <n v="-14.99"/>
    <n v="-1"/>
    <n v="2.3199999999999998"/>
    <n v="0.83"/>
    <n v="0"/>
    <n v="0"/>
    <s v="PAUSE"/>
    <x v="0"/>
  </r>
  <r>
    <s v="yivvy_1@yahoo.com"/>
    <s v="yvonne"/>
    <s v="marks"/>
    <s v="Hartland"/>
    <s v="WI"/>
    <n v="1250"/>
    <s v="cma flodyne hydradyne"/>
    <s v="Campaign_10"/>
    <s v="TikTok Ads"/>
    <s v="2024-01-15"/>
    <n v="1000"/>
    <n v="2119"/>
    <n v="76"/>
    <n v="0"/>
    <n v="57.85"/>
    <n v="0"/>
    <n v="-57.85"/>
    <n v="-57.85"/>
    <n v="-1"/>
    <n v="3.59"/>
    <n v="0.76"/>
    <n v="0"/>
    <n v="0"/>
    <s v="PAUSE"/>
    <x v="1"/>
  </r>
  <r>
    <s v="hoangsts@yahoo.com"/>
    <s v="hoang"/>
    <s v="nguyen"/>
    <s v="Arlington"/>
    <s v="TX"/>
    <n v="3500"/>
    <s v="theembroiderywarehouse"/>
    <s v="Campaign_16"/>
    <s v="TikTok Ads"/>
    <s v="2024-01-28"/>
    <n v="800"/>
    <n v="1230"/>
    <n v="47"/>
    <n v="5"/>
    <n v="25.89"/>
    <n v="306.67"/>
    <n v="280.78000000000003"/>
    <n v="280.78000000000003"/>
    <n v="10.845113943607572"/>
    <n v="3.82"/>
    <n v="0.55000000000000004"/>
    <n v="5.18"/>
    <n v="0.10638297872340426"/>
    <s v="SCALE"/>
    <x v="1"/>
  </r>
  <r>
    <s v="fieldstranee@yahoo.com"/>
    <s v="tranee"/>
    <s v="fields"/>
    <s v="Boynton Beach"/>
    <s v="FL"/>
    <n v="1260"/>
    <s v="delray eye assc"/>
    <s v="Campaign_20"/>
    <s v="TikTok Ads"/>
    <s v="2024-01-11"/>
    <n v="300"/>
    <n v="1745"/>
    <n v="72"/>
    <n v="3"/>
    <n v="49.72"/>
    <n v="175.54"/>
    <n v="125.82"/>
    <n v="125.82"/>
    <n v="2.5305711987127917"/>
    <n v="4.13"/>
    <n v="0.69"/>
    <n v="16.57"/>
    <n v="4.1666666666666664E-2"/>
    <s v="SCALE"/>
    <x v="3"/>
  </r>
  <r>
    <s v="ashajohnson217@yahoo.com"/>
    <s v="asha"/>
    <s v="johnson"/>
    <s v="Houston"/>
    <s v="TX"/>
    <n v="2349"/>
    <s v="smash burger"/>
    <s v="Campaign_17"/>
    <s v="TikTok Ads"/>
    <s v="2024-01-10"/>
    <n v="300"/>
    <n v="2325"/>
    <n v="82"/>
    <n v="3"/>
    <n v="47.92"/>
    <n v="186.54"/>
    <n v="138.62"/>
    <n v="138.62"/>
    <n v="2.892737896494157"/>
    <n v="3.53"/>
    <n v="0.57999999999999996"/>
    <n v="15.97"/>
    <n v="3.6585365853658534E-2"/>
    <s v="SCALE"/>
    <x v="3"/>
  </r>
  <r>
    <s v="darthkimmi@gmail.com"/>
    <s v="kimberly"/>
    <s v="middleton"/>
    <s v="Cincinnati"/>
    <s v="OH"/>
    <n v="1900"/>
    <s v="convergys"/>
    <s v="Campaign_5"/>
    <s v="TikTok Ads"/>
    <s v="2024-01-09"/>
    <n v="500"/>
    <n v="1522"/>
    <n v="42"/>
    <n v="0"/>
    <n v="18.510000000000002"/>
    <n v="0"/>
    <n v="-18.510000000000002"/>
    <n v="-18.510000000000002"/>
    <n v="-1"/>
    <n v="2.76"/>
    <n v="0.44"/>
    <n v="0"/>
    <n v="0"/>
    <s v="PAUSE"/>
    <x v="2"/>
  </r>
  <r>
    <s v="tj5280@msn.com"/>
    <s v="tom"/>
    <s v="jones"/>
    <s v="Denver"/>
    <s v="CO"/>
    <n v="2300"/>
    <s v="sci funeral services"/>
    <s v="Campaign_10"/>
    <s v="TikTok Ads"/>
    <s v="2024-01-23"/>
    <n v="700"/>
    <n v="1409"/>
    <n v="29"/>
    <n v="0"/>
    <n v="13.66"/>
    <n v="0"/>
    <n v="-13.66"/>
    <n v="-13.66"/>
    <n v="-1"/>
    <n v="2.06"/>
    <n v="0.47"/>
    <n v="0"/>
    <n v="0"/>
    <s v="PAUSE"/>
    <x v="0"/>
  </r>
  <r>
    <s v="valeriegunville@gmail.com"/>
    <s v="valerie"/>
    <s v="gunville"/>
    <s v="Minot"/>
    <s v="ND"/>
    <n v="1798"/>
    <s v="holiday inn express"/>
    <s v="Campaign_4"/>
    <s v="TikTok Ads"/>
    <s v="2024-01-03"/>
    <n v="1000"/>
    <n v="2260"/>
    <n v="44"/>
    <n v="1"/>
    <n v="35.340000000000003"/>
    <n v="40.33"/>
    <n v="4.9899999999999949"/>
    <n v="4.9899999999999949"/>
    <n v="0.14119977362761726"/>
    <n v="1.95"/>
    <n v="0.8"/>
    <n v="35.340000000000003"/>
    <n v="2.2727272727272728E-2"/>
    <s v="SCALE"/>
    <x v="1"/>
  </r>
  <r>
    <s v="koto90@gmail.com"/>
    <s v="michael"/>
    <s v="kotowicz"/>
    <s v="Tempe"/>
    <s v="AZ"/>
    <n v="5000"/>
    <s v="neiman marcus"/>
    <s v="Campaign_3"/>
    <s v="TikTok Ads"/>
    <s v="2024-01-13"/>
    <n v="400"/>
    <n v="617"/>
    <n v="19"/>
    <n v="2"/>
    <n v="15.07"/>
    <n v="136.29"/>
    <n v="121.22"/>
    <n v="121.22"/>
    <n v="8.0437956204379564"/>
    <n v="3.08"/>
    <n v="0.79"/>
    <n v="7.54"/>
    <n v="0.10526315789473684"/>
    <s v="SCALE"/>
    <x v="2"/>
  </r>
  <r>
    <s v="kindermanmelonie@yahoo.com"/>
    <s v="melonie"/>
    <s v="kinderman"/>
    <s v="Cayuga"/>
    <s v="IN"/>
    <n v="1250"/>
    <s v="in dept of correctio"/>
    <s v="Campaign_11"/>
    <s v="TikTok Ads"/>
    <s v="2024-01-23"/>
    <n v="400"/>
    <n v="1348"/>
    <n v="47"/>
    <n v="2"/>
    <n v="26.66"/>
    <n v="145.68"/>
    <n v="119.02000000000001"/>
    <n v="119.02000000000001"/>
    <n v="4.4643660915228809"/>
    <n v="3.49"/>
    <n v="0.56999999999999995"/>
    <n v="13.33"/>
    <n v="4.2553191489361701E-2"/>
    <s v="SCALE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9CEDB0-F451-411F-B7D5-5EA49266819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F22" firstHeaderRow="0" firstDataRow="1" firstDataCol="1"/>
  <pivotFields count="24">
    <pivotField showAll="0"/>
    <pivotField showAll="0"/>
    <pivotField showAll="0"/>
    <pivotField showAll="0"/>
    <pivotField showAll="0"/>
    <pivotField numFmtId="2" showAll="0"/>
    <pivotField showAll="0"/>
    <pivotField axis="axisRow" showAll="0" sortType="ascending">
      <items count="21">
        <item x="7"/>
        <item x="0"/>
        <item x="3"/>
        <item x="19"/>
        <item x="8"/>
        <item x="5"/>
        <item x="13"/>
        <item x="1"/>
        <item x="16"/>
        <item x="2"/>
        <item x="12"/>
        <item x="15"/>
        <item x="17"/>
        <item x="9"/>
        <item x="10"/>
        <item x="4"/>
        <item x="14"/>
        <item x="11"/>
        <item x="6"/>
        <item x="18"/>
        <item t="default"/>
      </items>
    </pivotField>
    <pivotField showAll="0"/>
    <pivotField showAll="0"/>
    <pivotField numFmtId="1" showAll="0"/>
    <pivotField numFmtId="1" showAll="0"/>
    <pivotField numFmtId="2" showAll="0"/>
    <pivotField dataField="1" numFmtId="2" showAll="0"/>
    <pivotField dataField="1" numFmtId="2" showAll="0"/>
    <pivotField dataField="1" numFmtId="2" showAll="0"/>
    <pivotField dataField="1" showAll="0"/>
    <pivotField dataField="1" numFmtId="2" showAll="0"/>
    <pivotField numFmtId="2" showAll="0"/>
    <pivotField numFmtId="2" showAll="0"/>
    <pivotField numFmtId="2" showAll="0"/>
    <pivotField numFmtId="2" showAll="0"/>
    <pivotField numFmtId="165" showAll="0"/>
    <pivotField showAll="0"/>
  </pivotFields>
  <rowFields count="1">
    <field x="7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revenue" fld="15" baseField="0" baseItem="0" numFmtId="2"/>
    <dataField name="Sum of cost" fld="14" baseField="0" baseItem="0" numFmtId="2"/>
    <dataField name="Sum of conversions" fld="13" baseField="0" baseItem="0" numFmtId="2"/>
    <dataField name="Sum of Profit" fld="17" baseField="0" baseItem="0" numFmtId="2"/>
    <dataField name="Average of ROAS" fld="16" subtotal="average" baseField="0" baseItem="0" numFmtId="2"/>
  </dataFields>
  <formats count="10">
    <format dxfId="39">
      <pivotArea field="7" type="button" dataOnly="0" labelOnly="1" outline="0" axis="axisRow" fieldPosition="0"/>
    </format>
    <format dxfId="38">
      <pivotArea dataOnly="0" labelOnly="1" fieldPosition="0">
        <references count="1">
          <reference field="7" count="0"/>
        </references>
      </pivotArea>
    </format>
    <format dxfId="37">
      <pivotArea dataOnly="0" labelOnly="1" grandRow="1" outline="0" fieldPosition="0"/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7" type="button" dataOnly="0" labelOnly="1" outline="0" axis="axisRow" fieldPosition="0"/>
    </format>
    <format dxfId="33">
      <pivotArea dataOnly="0" labelOnly="1" fieldPosition="0">
        <references count="1">
          <reference field="7" count="0"/>
        </references>
      </pivotArea>
    </format>
    <format dxfId="32">
      <pivotArea dataOnly="0" labelOnly="1" grandRow="1" outline="0" fieldPosition="0"/>
    </format>
    <format dxfId="3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0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DD6CCC-AF02-4AA5-A0B9-E04CACE73005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G6" firstHeaderRow="0" firstDataRow="1" firstDataCol="1"/>
  <pivotFields count="24">
    <pivotField showAll="0"/>
    <pivotField showAll="0"/>
    <pivotField showAll="0"/>
    <pivotField showAll="0"/>
    <pivotField showAll="0"/>
    <pivotField numFmtId="2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numFmtId="1" showAll="0"/>
    <pivotField dataField="1" numFmtId="1" showAll="0"/>
    <pivotField dataField="1" numFmtId="2" showAll="0"/>
    <pivotField dataField="1" numFmtId="2" showAll="0"/>
    <pivotField dataField="1" numFmtId="2" showAll="0"/>
    <pivotField dataField="1" numFmtId="2"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165"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revenue" fld="15" baseField="0" baseItem="0" numFmtId="2"/>
    <dataField name="Sum of cost" fld="14" baseField="0" baseItem="0" numFmtId="2"/>
    <dataField name="Sum of conversions" fld="13" baseField="0" baseItem="0" numFmtId="2"/>
    <dataField name="Sum of clicks" fld="12" baseField="0" baseItem="0" numFmtId="2"/>
    <dataField name="Sum of impressions" fld="11" baseField="0" baseItem="0" numFmtId="1"/>
  </dataFields>
  <formats count="5">
    <format dxfId="29">
      <pivotArea outline="0" collapsedLevelsAreSubtotals="1" fieldPosition="0"/>
    </format>
    <format dxfId="28">
      <pivotArea dataOnly="0" labelOnly="1" fieldPosition="0">
        <references count="1">
          <reference field="8" count="0"/>
        </references>
      </pivotArea>
    </format>
    <format dxfId="27">
      <pivotArea dataOnly="0" labelOnly="1" grandRow="1" outline="0" fieldPosition="0"/>
    </format>
    <format dxfId="26">
      <pivotArea field="8" type="button" dataOnly="0" labelOnly="1" outline="0" axis="axisRow" fieldPosition="0"/>
    </format>
    <format dxfId="2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A30022-2624-462B-A702-070BD11D8438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F7" firstHeaderRow="0" firstDataRow="1" firstDataCol="1"/>
  <pivotFields count="25"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numFmtId="1" showAll="0"/>
    <pivotField numFmtId="1" showAll="0"/>
    <pivotField numFmtId="2" showAll="0"/>
    <pivotField dataField="1" numFmtId="2" showAll="0"/>
    <pivotField dataField="1" numFmtId="2" showAll="0"/>
    <pivotField dataField="1" numFmtId="2" showAll="0"/>
    <pivotField showAll="0"/>
    <pivotField dataField="1" numFmtId="2" showAll="0"/>
    <pivotField numFmtId="2" showAll="0"/>
    <pivotField numFmtId="2" showAll="0"/>
    <pivotField numFmtId="2" showAll="0"/>
    <pivotField numFmtId="2" showAll="0"/>
    <pivotField numFmtId="165" showAll="0"/>
    <pivotField showAll="0"/>
    <pivotField axis="axisRow" showAll="0" sortType="descending">
      <items count="8">
        <item x="1"/>
        <item x="2"/>
        <item m="1" x="5"/>
        <item x="3"/>
        <item m="1" x="6"/>
        <item x="0"/>
        <item m="1" x="4"/>
        <item t="default"/>
      </items>
    </pivotField>
  </pivotFields>
  <rowFields count="1">
    <field x="24"/>
  </rowFields>
  <rowItems count="5">
    <i>
      <x/>
    </i>
    <i>
      <x v="1"/>
    </i>
    <i>
      <x v="3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revenue" fld="15" baseField="0" baseItem="0" numFmtId="2"/>
    <dataField name="Sum of cost" fld="14" baseField="0" baseItem="0" numFmtId="2"/>
    <dataField name="Sum of Profit" fld="17" baseField="0" baseItem="0" numFmtId="2"/>
    <dataField name="Sum of conversions" fld="13" baseField="0" baseItem="0" numFmtId="2"/>
  </dataFields>
  <formats count="12">
    <format dxfId="24">
      <pivotArea grandRow="1" outline="0" collapsedLevelsAreSubtotals="1" fieldPosition="0"/>
    </format>
    <format dxfId="23">
      <pivotArea collapsedLevelsAreSubtotals="1" fieldPosition="0">
        <references count="1">
          <reference field="24" count="0"/>
        </references>
      </pivotArea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24" type="button" dataOnly="0" labelOnly="1" outline="0" axis="axisRow" fieldPosition="0"/>
    </format>
    <format dxfId="19">
      <pivotArea dataOnly="0" labelOnly="1" fieldPosition="0">
        <references count="1">
          <reference field="24" count="0"/>
        </references>
      </pivotArea>
    </format>
    <format dxfId="18">
      <pivotArea dataOnly="0" labelOnly="1" grandRow="1" outline="0" fieldPosition="0"/>
    </format>
    <format dxfId="1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6">
      <pivotArea collapsedLevelsAreSubtotals="1" fieldPosition="0">
        <references count="1">
          <reference field="24" count="1">
            <x v="5"/>
          </reference>
        </references>
      </pivotArea>
    </format>
    <format dxfId="15">
      <pivotArea dataOnly="0" labelOnly="1" fieldPosition="0">
        <references count="1">
          <reference field="24" count="1">
            <x v="5"/>
          </reference>
        </references>
      </pivotArea>
    </format>
    <format dxfId="14">
      <pivotArea collapsedLevelsAreSubtotals="1" fieldPosition="0">
        <references count="1">
          <reference field="24" count="1">
            <x v="0"/>
          </reference>
        </references>
      </pivotArea>
    </format>
    <format dxfId="13">
      <pivotArea dataOnly="0" labelOnly="1" fieldPosition="0">
        <references count="1">
          <reference field="2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3A5F3-4ADF-47F5-A95D-0E0286D0E479}">
  <dimension ref="A1:AY6109"/>
  <sheetViews>
    <sheetView showGridLines="0" zoomScale="95" zoomScaleNormal="100" workbookViewId="0">
      <selection activeCell="E9" sqref="E9"/>
    </sheetView>
  </sheetViews>
  <sheetFormatPr defaultRowHeight="14.4"/>
  <cols>
    <col min="1" max="1" width="35.109375" bestFit="1" customWidth="1"/>
    <col min="2" max="9" width="18" customWidth="1"/>
    <col min="10" max="10" width="11.33203125" bestFit="1" customWidth="1"/>
    <col min="12" max="12" width="11.5546875" bestFit="1" customWidth="1"/>
    <col min="14" max="14" width="11.33203125" bestFit="1" customWidth="1"/>
    <col min="19" max="19" width="9.5546875" style="7" customWidth="1"/>
    <col min="24" max="24" width="14.109375" customWidth="1"/>
    <col min="25" max="25" width="17.6640625" bestFit="1" customWidth="1"/>
  </cols>
  <sheetData>
    <row r="1" spans="1:51" s="15" customFormat="1" ht="21">
      <c r="A1" s="24" t="s">
        <v>18637</v>
      </c>
      <c r="B1" s="51" t="s">
        <v>18628</v>
      </c>
      <c r="C1" s="51" t="s">
        <v>18629</v>
      </c>
      <c r="D1" s="51" t="s">
        <v>18630</v>
      </c>
      <c r="E1" s="51" t="s">
        <v>18631</v>
      </c>
      <c r="F1" s="51" t="s">
        <v>18650</v>
      </c>
      <c r="G1" s="51" t="s">
        <v>18632</v>
      </c>
      <c r="H1" s="51" t="s">
        <v>18633</v>
      </c>
      <c r="I1" s="51" t="s">
        <v>18634</v>
      </c>
      <c r="J1" s="16"/>
      <c r="K1" s="13"/>
      <c r="L1" s="13"/>
      <c r="M1" s="13"/>
      <c r="N1" s="13"/>
      <c r="O1" s="13"/>
      <c r="P1" s="13"/>
      <c r="Q1" s="13"/>
      <c r="R1" s="13"/>
      <c r="S1" s="14"/>
      <c r="T1" s="13"/>
      <c r="U1" s="13"/>
      <c r="V1" s="13"/>
      <c r="W1" s="13"/>
      <c r="X1" s="13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</row>
    <row r="2" spans="1:51" s="15" customFormat="1" ht="15.6">
      <c r="A2" s="25"/>
      <c r="B2" s="52">
        <f>SUM(P10:P6109)</f>
        <v>552176.52000000118</v>
      </c>
      <c r="C2" s="52">
        <f>SUM(O10:O6109)</f>
        <v>170173.18000000049</v>
      </c>
      <c r="D2" s="52">
        <f>IFERROR(B2/C2,0)</f>
        <v>3.2447916880909178</v>
      </c>
      <c r="E2" s="52">
        <f>B2-C2</f>
        <v>382003.34000000067</v>
      </c>
      <c r="F2" s="52">
        <f>SUM(N10:N6109)</f>
        <v>9955</v>
      </c>
      <c r="G2" s="52">
        <f>IFERROR(C2/F2,0)</f>
        <v>17.094242089402361</v>
      </c>
      <c r="H2" s="53">
        <f>COUNTIF(X10:X6109,"PAUSE")</f>
        <v>2546</v>
      </c>
      <c r="I2" s="53">
        <f>COUNTIF(X10:X6109,"SCALE")</f>
        <v>3554</v>
      </c>
      <c r="J2" s="16"/>
      <c r="K2" s="13"/>
      <c r="L2" s="13"/>
      <c r="M2" s="13"/>
      <c r="N2" s="13"/>
      <c r="O2" s="13"/>
      <c r="P2" s="13"/>
      <c r="Q2" s="13"/>
      <c r="R2" s="13"/>
      <c r="S2" s="14"/>
      <c r="T2" s="13"/>
      <c r="U2" s="13"/>
      <c r="V2" s="13"/>
      <c r="W2" s="13"/>
      <c r="X2" s="13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</row>
    <row r="3" spans="1:51" s="15" customFormat="1" ht="15.6">
      <c r="A3" s="25"/>
      <c r="B3" s="52"/>
      <c r="C3" s="52"/>
      <c r="D3" s="52"/>
      <c r="E3" s="52"/>
      <c r="F3" s="52"/>
      <c r="G3" s="52"/>
      <c r="H3" s="52"/>
      <c r="I3" s="52"/>
      <c r="J3" s="16"/>
      <c r="K3" s="13"/>
      <c r="L3" s="13"/>
      <c r="M3" s="13"/>
      <c r="N3" s="13"/>
      <c r="O3" s="13"/>
      <c r="P3" s="13"/>
      <c r="Q3" s="13"/>
      <c r="R3" s="13"/>
      <c r="S3" s="14"/>
      <c r="T3" s="13"/>
      <c r="U3" s="13"/>
      <c r="V3" s="13"/>
      <c r="W3" s="13"/>
      <c r="X3" s="13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</row>
    <row r="4" spans="1:51" s="15" customFormat="1" ht="21">
      <c r="A4" s="24" t="s">
        <v>18635</v>
      </c>
      <c r="B4" s="54" t="s">
        <v>18628</v>
      </c>
      <c r="C4" s="54" t="s">
        <v>18629</v>
      </c>
      <c r="D4" s="54" t="s">
        <v>18623</v>
      </c>
      <c r="E4" s="54" t="s">
        <v>18636</v>
      </c>
      <c r="F4" s="55"/>
      <c r="G4" s="55"/>
      <c r="H4" s="55"/>
      <c r="I4" s="55"/>
      <c r="J4" s="16"/>
      <c r="K4" s="13"/>
      <c r="L4" s="13"/>
      <c r="M4" s="13"/>
      <c r="N4" s="13"/>
      <c r="O4" s="13"/>
      <c r="P4" s="13"/>
      <c r="Q4" s="13"/>
      <c r="R4" s="13"/>
      <c r="S4" s="14"/>
      <c r="T4" s="13"/>
      <c r="U4" s="13"/>
      <c r="V4" s="13"/>
      <c r="W4" s="13"/>
      <c r="X4" s="13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</row>
    <row r="5" spans="1:51" s="15" customFormat="1" ht="15.6">
      <c r="A5" s="56" t="s">
        <v>26</v>
      </c>
      <c r="B5" s="57">
        <f>SUMIF($I$10:$I$6109,"Google Ads",$P$10:$P$6109)</f>
        <v>190827.89000000036</v>
      </c>
      <c r="C5" s="57">
        <f>SUMIF($I$10:$I$6109,"Google Ads",$O$10:$O$6109)</f>
        <v>57593.419999999976</v>
      </c>
      <c r="D5" s="57">
        <f>IFERROR(B5/C5,0)</f>
        <v>3.3133627070592517</v>
      </c>
      <c r="E5" s="57">
        <f>SUMIF($I$10:$I$6109,"Google Ads",$N$10:$N$6109)</f>
        <v>3411</v>
      </c>
      <c r="F5" s="55"/>
      <c r="G5" s="55"/>
      <c r="H5" s="55"/>
      <c r="I5" s="55"/>
      <c r="J5" s="16"/>
      <c r="K5" s="13"/>
      <c r="L5" s="13"/>
      <c r="M5" s="13"/>
      <c r="N5" s="13"/>
      <c r="O5" s="13"/>
      <c r="P5" s="13"/>
      <c r="Q5" s="13"/>
      <c r="R5" s="13"/>
      <c r="S5" s="14"/>
      <c r="T5" s="13"/>
      <c r="U5" s="13"/>
      <c r="V5" s="13"/>
      <c r="W5" s="13"/>
      <c r="X5" s="13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</row>
    <row r="6" spans="1:51" s="15" customFormat="1" ht="15.6">
      <c r="A6" s="56" t="s">
        <v>7418</v>
      </c>
      <c r="B6" s="57">
        <f>SUMIF($I$10:$I$6109,"Facebook Ads",$P$10:$P$6109)</f>
        <v>187088.02000000011</v>
      </c>
      <c r="C6" s="57">
        <f>SUMIF($I$10:$I$6109,"Facebook Ads",$O$10:$O$6109)</f>
        <v>57083.799999999967</v>
      </c>
      <c r="D6" s="57">
        <f t="shared" ref="D6:D7" si="0">IFERROR(B6/C6,0)</f>
        <v>3.2774275713950405</v>
      </c>
      <c r="E6" s="57">
        <f>SUMIF($I$10:$I$6109,"Facebook Ads",$N$10:$N$6109)</f>
        <v>3381</v>
      </c>
      <c r="F6" s="55"/>
      <c r="G6" s="55"/>
      <c r="H6" s="55"/>
      <c r="I6" s="55"/>
      <c r="J6" s="16"/>
      <c r="K6" s="13"/>
      <c r="L6" s="13"/>
      <c r="M6" s="13"/>
      <c r="N6" s="13"/>
      <c r="O6" s="13"/>
      <c r="P6" s="13"/>
      <c r="Q6" s="13"/>
      <c r="R6" s="13"/>
      <c r="S6" s="14"/>
      <c r="T6" s="13"/>
      <c r="U6" s="13"/>
      <c r="V6" s="13"/>
      <c r="W6" s="13"/>
      <c r="X6" s="13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</row>
    <row r="7" spans="1:51" s="15" customFormat="1" ht="15.6">
      <c r="A7" s="56" t="s">
        <v>13316</v>
      </c>
      <c r="B7" s="57">
        <f>SUMIF($I$10:$I$6109,"TikTok Ads",$P$10:$P$6109)</f>
        <v>174260.60999999987</v>
      </c>
      <c r="C7" s="57">
        <f>SUMIF($I$10:$I$6109,"TikTok Ads",$O$10:$O$6109)</f>
        <v>55495.959999999934</v>
      </c>
      <c r="D7" s="57">
        <f t="shared" si="0"/>
        <v>3.1400593845029454</v>
      </c>
      <c r="E7" s="57">
        <f>SUMIF($I$10:$I$6109,"TikTok Ads",$N$10:$N$6109)</f>
        <v>3163</v>
      </c>
      <c r="F7" s="55"/>
      <c r="G7" s="55"/>
      <c r="H7" s="55"/>
      <c r="I7" s="55"/>
      <c r="J7" s="16"/>
      <c r="K7" s="13"/>
      <c r="L7" s="13"/>
      <c r="M7" s="13"/>
      <c r="N7" s="13"/>
      <c r="O7" s="13"/>
      <c r="P7" s="13"/>
      <c r="Q7" s="13"/>
      <c r="R7" s="13"/>
      <c r="S7" s="14"/>
      <c r="T7" s="13"/>
      <c r="U7" s="13"/>
      <c r="V7" s="13"/>
      <c r="W7" s="13"/>
      <c r="X7" s="13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</row>
    <row r="8" spans="1:51" s="15" customFormat="1">
      <c r="A8" s="58"/>
      <c r="B8" s="59"/>
      <c r="C8" s="59"/>
      <c r="D8" s="59"/>
      <c r="E8" s="59"/>
      <c r="F8" s="55"/>
      <c r="G8" s="55"/>
      <c r="H8" s="55"/>
      <c r="I8" s="55"/>
      <c r="J8" s="16"/>
      <c r="K8" s="13"/>
      <c r="L8" s="13"/>
      <c r="M8" s="13"/>
      <c r="N8" s="13"/>
      <c r="O8" s="13"/>
      <c r="P8" s="13"/>
      <c r="Q8" s="13"/>
      <c r="R8" s="13"/>
      <c r="S8" s="14"/>
      <c r="T8" s="13"/>
      <c r="U8" s="13"/>
      <c r="V8" s="13"/>
      <c r="W8" s="13"/>
      <c r="X8" s="13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</row>
    <row r="9" spans="1:51" s="19" customFormat="1">
      <c r="A9" s="20" t="s">
        <v>0</v>
      </c>
      <c r="B9" s="20" t="s">
        <v>1</v>
      </c>
      <c r="C9" s="20" t="s">
        <v>2</v>
      </c>
      <c r="D9" s="20" t="s">
        <v>3</v>
      </c>
      <c r="E9" s="20" t="s">
        <v>4</v>
      </c>
      <c r="F9" s="20" t="s">
        <v>18</v>
      </c>
      <c r="G9" s="20" t="s">
        <v>5</v>
      </c>
      <c r="H9" s="20" t="s">
        <v>6</v>
      </c>
      <c r="I9" s="20" t="s">
        <v>7</v>
      </c>
      <c r="J9" s="17" t="s">
        <v>8</v>
      </c>
      <c r="K9" s="17" t="s">
        <v>9</v>
      </c>
      <c r="L9" s="17" t="s">
        <v>10</v>
      </c>
      <c r="M9" s="17" t="s">
        <v>11</v>
      </c>
      <c r="N9" s="17" t="s">
        <v>12</v>
      </c>
      <c r="O9" s="17" t="s">
        <v>13</v>
      </c>
      <c r="P9" s="17" t="s">
        <v>14</v>
      </c>
      <c r="Q9" s="17" t="s">
        <v>18623</v>
      </c>
      <c r="R9" s="17" t="s">
        <v>18624</v>
      </c>
      <c r="S9" s="18" t="s">
        <v>18625</v>
      </c>
      <c r="T9" s="17" t="s">
        <v>15</v>
      </c>
      <c r="U9" s="17" t="s">
        <v>16</v>
      </c>
      <c r="V9" s="17" t="s">
        <v>17</v>
      </c>
      <c r="W9" s="17" t="s">
        <v>18626</v>
      </c>
      <c r="X9" s="17" t="s">
        <v>18627</v>
      </c>
      <c r="Y9" s="23" t="s">
        <v>18649</v>
      </c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</row>
    <row r="10" spans="1:51">
      <c r="A10" s="2" t="s">
        <v>19</v>
      </c>
      <c r="B10" s="2" t="s">
        <v>20</v>
      </c>
      <c r="C10" s="2" t="s">
        <v>21</v>
      </c>
      <c r="D10" s="2" t="s">
        <v>22</v>
      </c>
      <c r="E10" s="2" t="s">
        <v>23</v>
      </c>
      <c r="F10" s="5">
        <v>6369</v>
      </c>
      <c r="G10" s="2" t="s">
        <v>24</v>
      </c>
      <c r="H10" s="2" t="s">
        <v>25</v>
      </c>
      <c r="I10" s="2" t="s">
        <v>26</v>
      </c>
      <c r="J10" s="2" t="s">
        <v>27</v>
      </c>
      <c r="K10" s="9">
        <v>700</v>
      </c>
      <c r="L10" s="9">
        <v>707</v>
      </c>
      <c r="M10" s="5">
        <v>13</v>
      </c>
      <c r="N10" s="5">
        <v>0</v>
      </c>
      <c r="O10" s="5">
        <v>8.01</v>
      </c>
      <c r="P10" s="5">
        <v>0</v>
      </c>
      <c r="Q10" s="2">
        <f>IFERROR(P10-O10, 0)</f>
        <v>-8.01</v>
      </c>
      <c r="R10" s="5">
        <f>P10-O10</f>
        <v>-8.01</v>
      </c>
      <c r="S10" s="11">
        <f>R10/O10</f>
        <v>-1</v>
      </c>
      <c r="T10" s="5">
        <v>1.84</v>
      </c>
      <c r="U10" s="5">
        <v>0.62</v>
      </c>
      <c r="V10" s="5">
        <v>0</v>
      </c>
      <c r="W10" s="12">
        <f>N10/M10</f>
        <v>0</v>
      </c>
      <c r="X10" s="2" t="str">
        <f>IF(P10&gt;=4, "SCALE",
  IF(P10&gt;=2, "MONITOR",
    IF(P10&gt;=1, "OPTIMISE",
      "PAUSE")))</f>
        <v>PAUSE</v>
      </c>
      <c r="Y10" s="22" t="str">
        <f>IF(K10&lt;=300,"Low (100-300)",
 IF(K10&lt;=500,"Mid (301-500)",
  IF(K10&lt;=750,"High (501-750)",
   "Premium (751-1000)")))</f>
        <v>High (501-750)</v>
      </c>
      <c r="AA10" s="10"/>
    </row>
    <row r="11" spans="1:51">
      <c r="A11" s="2" t="s">
        <v>28</v>
      </c>
      <c r="B11" s="2" t="s">
        <v>29</v>
      </c>
      <c r="C11" s="2" t="s">
        <v>30</v>
      </c>
      <c r="D11" s="2" t="s">
        <v>31</v>
      </c>
      <c r="E11" s="2" t="s">
        <v>32</v>
      </c>
      <c r="F11" s="5">
        <v>1500</v>
      </c>
      <c r="G11" s="2" t="s">
        <v>33</v>
      </c>
      <c r="H11" s="2" t="s">
        <v>34</v>
      </c>
      <c r="I11" s="2" t="s">
        <v>26</v>
      </c>
      <c r="J11" s="2" t="s">
        <v>35</v>
      </c>
      <c r="K11" s="9">
        <v>800</v>
      </c>
      <c r="L11" s="9">
        <v>738</v>
      </c>
      <c r="M11" s="5">
        <v>13</v>
      </c>
      <c r="N11" s="5">
        <v>0</v>
      </c>
      <c r="O11" s="5">
        <v>6.34</v>
      </c>
      <c r="P11" s="5">
        <v>0</v>
      </c>
      <c r="Q11" s="2">
        <f t="shared" ref="Q11:Q74" si="1">IFERROR(P11-O11, 0)</f>
        <v>-6.34</v>
      </c>
      <c r="R11" s="5">
        <f t="shared" ref="R11:R74" si="2">P11-O11</f>
        <v>-6.34</v>
      </c>
      <c r="S11" s="11">
        <f t="shared" ref="S11:S74" si="3">R11/O11</f>
        <v>-1</v>
      </c>
      <c r="T11" s="5">
        <v>1.76</v>
      </c>
      <c r="U11" s="5">
        <v>0.49</v>
      </c>
      <c r="V11" s="5">
        <v>0</v>
      </c>
      <c r="W11" s="12">
        <f t="shared" ref="W11:W74" si="4">N11/M11</f>
        <v>0</v>
      </c>
      <c r="X11" s="2" t="str">
        <f t="shared" ref="X11:X74" si="5">IF(P11&gt;=4, "SCALE",
  IF(P11&gt;=2, "MONITOR",
    IF(P11&gt;=1, "OPTIMISE",
      "PAUSE")))</f>
        <v>PAUSE</v>
      </c>
      <c r="Y11" s="22" t="str">
        <f t="shared" ref="Y11:Y74" si="6">IF(K11&lt;=300,"Low (100-300)",
 IF(K11&lt;=500,"Mid (301-500)",
  IF(K11&lt;=750,"High (501-750)",
   "Premium (751-1000)")))</f>
        <v>Premium (751-1000)</v>
      </c>
    </row>
    <row r="12" spans="1:51">
      <c r="A12" s="2" t="s">
        <v>36</v>
      </c>
      <c r="B12" s="2" t="s">
        <v>37</v>
      </c>
      <c r="C12" s="2" t="s">
        <v>38</v>
      </c>
      <c r="D12" s="2" t="s">
        <v>39</v>
      </c>
      <c r="E12" s="2" t="s">
        <v>40</v>
      </c>
      <c r="F12" s="5">
        <v>5000</v>
      </c>
      <c r="G12" s="2" t="s">
        <v>41</v>
      </c>
      <c r="H12" s="2" t="s">
        <v>42</v>
      </c>
      <c r="I12" s="2" t="s">
        <v>26</v>
      </c>
      <c r="J12" s="2" t="s">
        <v>43</v>
      </c>
      <c r="K12" s="9">
        <v>800</v>
      </c>
      <c r="L12" s="9">
        <v>2315</v>
      </c>
      <c r="M12" s="5">
        <v>39</v>
      </c>
      <c r="N12" s="5">
        <v>3</v>
      </c>
      <c r="O12" s="5">
        <v>22.7</v>
      </c>
      <c r="P12" s="5">
        <v>209.05</v>
      </c>
      <c r="Q12" s="2">
        <f t="shared" si="1"/>
        <v>186.35000000000002</v>
      </c>
      <c r="R12" s="5">
        <f t="shared" si="2"/>
        <v>186.35000000000002</v>
      </c>
      <c r="S12" s="11">
        <f t="shared" si="3"/>
        <v>8.2092511013215876</v>
      </c>
      <c r="T12" s="5">
        <v>1.68</v>
      </c>
      <c r="U12" s="5">
        <v>0.57999999999999996</v>
      </c>
      <c r="V12" s="5">
        <v>7.57</v>
      </c>
      <c r="W12" s="12">
        <f t="shared" si="4"/>
        <v>7.6923076923076927E-2</v>
      </c>
      <c r="X12" s="2" t="str">
        <f t="shared" si="5"/>
        <v>SCALE</v>
      </c>
      <c r="Y12" s="22" t="str">
        <f t="shared" si="6"/>
        <v>Premium (751-1000)</v>
      </c>
    </row>
    <row r="13" spans="1:51">
      <c r="A13" s="2" t="s">
        <v>44</v>
      </c>
      <c r="B13" s="2" t="s">
        <v>45</v>
      </c>
      <c r="C13" s="2" t="s">
        <v>46</v>
      </c>
      <c r="D13" s="2" t="s">
        <v>47</v>
      </c>
      <c r="E13" s="2" t="s">
        <v>48</v>
      </c>
      <c r="F13" s="5">
        <v>1500</v>
      </c>
      <c r="G13" s="2" t="s">
        <v>49</v>
      </c>
      <c r="H13" s="2" t="s">
        <v>50</v>
      </c>
      <c r="I13" s="2" t="s">
        <v>26</v>
      </c>
      <c r="J13" s="2" t="s">
        <v>51</v>
      </c>
      <c r="K13" s="9">
        <v>500</v>
      </c>
      <c r="L13" s="9">
        <v>1401</v>
      </c>
      <c r="M13" s="5">
        <v>30</v>
      </c>
      <c r="N13" s="5">
        <v>0</v>
      </c>
      <c r="O13" s="5">
        <v>14.98</v>
      </c>
      <c r="P13" s="5">
        <v>0</v>
      </c>
      <c r="Q13" s="2">
        <f t="shared" si="1"/>
        <v>-14.98</v>
      </c>
      <c r="R13" s="5">
        <f t="shared" si="2"/>
        <v>-14.98</v>
      </c>
      <c r="S13" s="11">
        <f t="shared" si="3"/>
        <v>-1</v>
      </c>
      <c r="T13" s="5">
        <v>2.14</v>
      </c>
      <c r="U13" s="5">
        <v>0.5</v>
      </c>
      <c r="V13" s="5">
        <v>0</v>
      </c>
      <c r="W13" s="12">
        <f t="shared" si="4"/>
        <v>0</v>
      </c>
      <c r="X13" s="2" t="str">
        <f t="shared" si="5"/>
        <v>PAUSE</v>
      </c>
      <c r="Y13" s="22" t="str">
        <f t="shared" si="6"/>
        <v>Mid (301-500)</v>
      </c>
    </row>
    <row r="14" spans="1:51">
      <c r="A14" s="2" t="s">
        <v>52</v>
      </c>
      <c r="B14" s="2" t="s">
        <v>53</v>
      </c>
      <c r="C14" s="2" t="s">
        <v>54</v>
      </c>
      <c r="D14" s="2" t="s">
        <v>55</v>
      </c>
      <c r="E14" s="2" t="s">
        <v>56</v>
      </c>
      <c r="F14" s="5">
        <v>7042</v>
      </c>
      <c r="G14" s="2" t="s">
        <v>57</v>
      </c>
      <c r="H14" s="2" t="s">
        <v>58</v>
      </c>
      <c r="I14" s="2" t="s">
        <v>26</v>
      </c>
      <c r="J14" s="2" t="s">
        <v>59</v>
      </c>
      <c r="K14" s="9">
        <v>600</v>
      </c>
      <c r="L14" s="9">
        <v>776</v>
      </c>
      <c r="M14" s="5">
        <v>30</v>
      </c>
      <c r="N14" s="5">
        <v>0</v>
      </c>
      <c r="O14" s="5">
        <v>25.31</v>
      </c>
      <c r="P14" s="5">
        <v>0</v>
      </c>
      <c r="Q14" s="2">
        <f t="shared" si="1"/>
        <v>-25.31</v>
      </c>
      <c r="R14" s="5">
        <f t="shared" si="2"/>
        <v>-25.31</v>
      </c>
      <c r="S14" s="11">
        <f t="shared" si="3"/>
        <v>-1</v>
      </c>
      <c r="T14" s="5">
        <v>3.87</v>
      </c>
      <c r="U14" s="5">
        <v>0.84</v>
      </c>
      <c r="V14" s="5">
        <v>0</v>
      </c>
      <c r="W14" s="12">
        <f t="shared" si="4"/>
        <v>0</v>
      </c>
      <c r="X14" s="2" t="str">
        <f t="shared" si="5"/>
        <v>PAUSE</v>
      </c>
      <c r="Y14" s="22" t="str">
        <f t="shared" si="6"/>
        <v>High (501-750)</v>
      </c>
    </row>
    <row r="15" spans="1:51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32</v>
      </c>
      <c r="F15" s="5">
        <v>1284</v>
      </c>
      <c r="G15" s="2" t="s">
        <v>64</v>
      </c>
      <c r="H15" s="2" t="s">
        <v>65</v>
      </c>
      <c r="I15" s="2" t="s">
        <v>26</v>
      </c>
      <c r="J15" s="2" t="s">
        <v>66</v>
      </c>
      <c r="K15" s="9">
        <v>300</v>
      </c>
      <c r="L15" s="9">
        <v>1010</v>
      </c>
      <c r="M15" s="5">
        <v>19</v>
      </c>
      <c r="N15" s="5">
        <v>1</v>
      </c>
      <c r="O15" s="5">
        <v>13.69</v>
      </c>
      <c r="P15" s="5">
        <v>48.33</v>
      </c>
      <c r="Q15" s="2">
        <f t="shared" si="1"/>
        <v>34.64</v>
      </c>
      <c r="R15" s="5">
        <f t="shared" si="2"/>
        <v>34.64</v>
      </c>
      <c r="S15" s="11">
        <f t="shared" si="3"/>
        <v>2.5303140978816656</v>
      </c>
      <c r="T15" s="5">
        <v>1.88</v>
      </c>
      <c r="U15" s="5">
        <v>0.72</v>
      </c>
      <c r="V15" s="5">
        <v>13.69</v>
      </c>
      <c r="W15" s="12">
        <f t="shared" si="4"/>
        <v>5.2631578947368418E-2</v>
      </c>
      <c r="X15" s="2" t="str">
        <f t="shared" si="5"/>
        <v>SCALE</v>
      </c>
      <c r="Y15" s="22" t="str">
        <f t="shared" si="6"/>
        <v>Low (100-300)</v>
      </c>
    </row>
    <row r="16" spans="1:51">
      <c r="A16" s="2" t="s">
        <v>67</v>
      </c>
      <c r="B16" s="2" t="s">
        <v>68</v>
      </c>
      <c r="C16" s="2" t="s">
        <v>69</v>
      </c>
      <c r="D16" s="2" t="s">
        <v>70</v>
      </c>
      <c r="E16" s="2" t="s">
        <v>23</v>
      </c>
      <c r="F16" s="5">
        <v>3700</v>
      </c>
      <c r="G16" s="2" t="s">
        <v>71</v>
      </c>
      <c r="H16" s="2" t="s">
        <v>72</v>
      </c>
      <c r="I16" s="2" t="s">
        <v>26</v>
      </c>
      <c r="J16" s="2" t="s">
        <v>73</v>
      </c>
      <c r="K16" s="9">
        <v>500</v>
      </c>
      <c r="L16" s="9">
        <v>2482</v>
      </c>
      <c r="M16" s="5">
        <v>96</v>
      </c>
      <c r="N16" s="5">
        <v>10</v>
      </c>
      <c r="O16" s="5">
        <v>57.44</v>
      </c>
      <c r="P16" s="5">
        <v>698.1</v>
      </c>
      <c r="Q16" s="2">
        <f t="shared" si="1"/>
        <v>640.66000000000008</v>
      </c>
      <c r="R16" s="5">
        <f t="shared" si="2"/>
        <v>640.66000000000008</v>
      </c>
      <c r="S16" s="11">
        <f t="shared" si="3"/>
        <v>11.153551532033427</v>
      </c>
      <c r="T16" s="5">
        <v>3.87</v>
      </c>
      <c r="U16" s="5">
        <v>0.6</v>
      </c>
      <c r="V16" s="5">
        <v>5.74</v>
      </c>
      <c r="W16" s="12">
        <f t="shared" si="4"/>
        <v>0.10416666666666667</v>
      </c>
      <c r="X16" s="2" t="str">
        <f t="shared" si="5"/>
        <v>SCALE</v>
      </c>
      <c r="Y16" s="22" t="str">
        <f t="shared" si="6"/>
        <v>Mid (301-500)</v>
      </c>
    </row>
    <row r="17" spans="1:25">
      <c r="A17" s="2" t="s">
        <v>74</v>
      </c>
      <c r="B17" s="2" t="s">
        <v>75</v>
      </c>
      <c r="C17" s="2" t="s">
        <v>76</v>
      </c>
      <c r="D17" s="2" t="s">
        <v>77</v>
      </c>
      <c r="E17" s="2" t="s">
        <v>78</v>
      </c>
      <c r="F17" s="5">
        <v>4065</v>
      </c>
      <c r="G17" s="2" t="s">
        <v>79</v>
      </c>
      <c r="H17" s="2" t="s">
        <v>58</v>
      </c>
      <c r="I17" s="2" t="s">
        <v>26</v>
      </c>
      <c r="J17" s="2" t="s">
        <v>80</v>
      </c>
      <c r="K17" s="9">
        <v>200</v>
      </c>
      <c r="L17" s="9">
        <v>1331</v>
      </c>
      <c r="M17" s="5">
        <v>27</v>
      </c>
      <c r="N17" s="5">
        <v>1</v>
      </c>
      <c r="O17" s="5">
        <v>16.420000000000002</v>
      </c>
      <c r="P17" s="5">
        <v>41.3</v>
      </c>
      <c r="Q17" s="2">
        <f t="shared" si="1"/>
        <v>24.879999999999995</v>
      </c>
      <c r="R17" s="5">
        <f t="shared" si="2"/>
        <v>24.879999999999995</v>
      </c>
      <c r="S17" s="11">
        <f t="shared" si="3"/>
        <v>1.5152253349573686</v>
      </c>
      <c r="T17" s="5">
        <v>2.0299999999999998</v>
      </c>
      <c r="U17" s="5">
        <v>0.61</v>
      </c>
      <c r="V17" s="5">
        <v>16.420000000000002</v>
      </c>
      <c r="W17" s="12">
        <f t="shared" si="4"/>
        <v>3.7037037037037035E-2</v>
      </c>
      <c r="X17" s="2" t="str">
        <f t="shared" si="5"/>
        <v>SCALE</v>
      </c>
      <c r="Y17" s="22" t="str">
        <f t="shared" si="6"/>
        <v>Low (100-300)</v>
      </c>
    </row>
    <row r="18" spans="1:25">
      <c r="A18" s="2" t="s">
        <v>81</v>
      </c>
      <c r="B18" s="2" t="s">
        <v>82</v>
      </c>
      <c r="C18" s="2" t="s">
        <v>83</v>
      </c>
      <c r="D18" s="2" t="s">
        <v>84</v>
      </c>
      <c r="E18" s="2" t="s">
        <v>85</v>
      </c>
      <c r="F18" s="5">
        <v>3100</v>
      </c>
      <c r="G18" s="2" t="s">
        <v>86</v>
      </c>
      <c r="H18" s="2" t="s">
        <v>87</v>
      </c>
      <c r="I18" s="2" t="s">
        <v>26</v>
      </c>
      <c r="J18" s="2" t="s">
        <v>88</v>
      </c>
      <c r="K18" s="9">
        <v>1000</v>
      </c>
      <c r="L18" s="9">
        <v>1908</v>
      </c>
      <c r="M18" s="5">
        <v>63</v>
      </c>
      <c r="N18" s="5">
        <v>6</v>
      </c>
      <c r="O18" s="5">
        <v>32.200000000000003</v>
      </c>
      <c r="P18" s="5">
        <v>324.79000000000002</v>
      </c>
      <c r="Q18" s="2">
        <f t="shared" si="1"/>
        <v>292.59000000000003</v>
      </c>
      <c r="R18" s="5">
        <f t="shared" si="2"/>
        <v>292.59000000000003</v>
      </c>
      <c r="S18" s="11">
        <f t="shared" si="3"/>
        <v>9.0866459627329199</v>
      </c>
      <c r="T18" s="5">
        <v>3.3</v>
      </c>
      <c r="U18" s="5">
        <v>0.51</v>
      </c>
      <c r="V18" s="5">
        <v>5.37</v>
      </c>
      <c r="W18" s="12">
        <f t="shared" si="4"/>
        <v>9.5238095238095233E-2</v>
      </c>
      <c r="X18" s="2" t="str">
        <f t="shared" si="5"/>
        <v>SCALE</v>
      </c>
      <c r="Y18" s="22" t="str">
        <f t="shared" si="6"/>
        <v>Premium (751-1000)</v>
      </c>
    </row>
    <row r="19" spans="1:25">
      <c r="A19" s="2" t="s">
        <v>89</v>
      </c>
      <c r="B19" s="2" t="s">
        <v>90</v>
      </c>
      <c r="C19" s="2" t="s">
        <v>91</v>
      </c>
      <c r="D19" s="2" t="s">
        <v>92</v>
      </c>
      <c r="E19" s="2" t="s">
        <v>85</v>
      </c>
      <c r="F19" s="5">
        <v>5282</v>
      </c>
      <c r="G19" s="2" t="s">
        <v>93</v>
      </c>
      <c r="H19" s="2" t="s">
        <v>94</v>
      </c>
      <c r="I19" s="2" t="s">
        <v>26</v>
      </c>
      <c r="J19" s="2" t="s">
        <v>95</v>
      </c>
      <c r="K19" s="9">
        <v>500</v>
      </c>
      <c r="L19" s="9">
        <v>937</v>
      </c>
      <c r="M19" s="5">
        <v>24</v>
      </c>
      <c r="N19" s="5">
        <v>1</v>
      </c>
      <c r="O19" s="5">
        <v>20.399999999999999</v>
      </c>
      <c r="P19" s="5">
        <v>42.54</v>
      </c>
      <c r="Q19" s="2">
        <f t="shared" si="1"/>
        <v>22.14</v>
      </c>
      <c r="R19" s="5">
        <f t="shared" si="2"/>
        <v>22.14</v>
      </c>
      <c r="S19" s="11">
        <f t="shared" si="3"/>
        <v>1.085294117647059</v>
      </c>
      <c r="T19" s="5">
        <v>2.56</v>
      </c>
      <c r="U19" s="5">
        <v>0.85</v>
      </c>
      <c r="V19" s="5">
        <v>20.399999999999999</v>
      </c>
      <c r="W19" s="12">
        <f t="shared" si="4"/>
        <v>4.1666666666666664E-2</v>
      </c>
      <c r="X19" s="2" t="str">
        <f t="shared" si="5"/>
        <v>SCALE</v>
      </c>
      <c r="Y19" s="22" t="str">
        <f t="shared" si="6"/>
        <v>Mid (301-500)</v>
      </c>
    </row>
    <row r="20" spans="1:25">
      <c r="A20" s="2" t="s">
        <v>96</v>
      </c>
      <c r="B20" s="2" t="s">
        <v>97</v>
      </c>
      <c r="C20" s="2" t="s">
        <v>98</v>
      </c>
      <c r="D20" s="2" t="s">
        <v>99</v>
      </c>
      <c r="E20" s="2" t="s">
        <v>100</v>
      </c>
      <c r="F20" s="5">
        <v>2750</v>
      </c>
      <c r="G20" s="2" t="s">
        <v>101</v>
      </c>
      <c r="H20" s="2" t="s">
        <v>102</v>
      </c>
      <c r="I20" s="2" t="s">
        <v>26</v>
      </c>
      <c r="J20" s="2" t="s">
        <v>43</v>
      </c>
      <c r="K20" s="9">
        <v>200</v>
      </c>
      <c r="L20" s="9">
        <v>808</v>
      </c>
      <c r="M20" s="5">
        <v>17</v>
      </c>
      <c r="N20" s="5">
        <v>0</v>
      </c>
      <c r="O20" s="5">
        <v>10.9</v>
      </c>
      <c r="P20" s="5">
        <v>0</v>
      </c>
      <c r="Q20" s="2">
        <f t="shared" si="1"/>
        <v>-10.9</v>
      </c>
      <c r="R20" s="5">
        <f t="shared" si="2"/>
        <v>-10.9</v>
      </c>
      <c r="S20" s="11">
        <f t="shared" si="3"/>
        <v>-1</v>
      </c>
      <c r="T20" s="5">
        <v>2.1</v>
      </c>
      <c r="U20" s="5">
        <v>0.64</v>
      </c>
      <c r="V20" s="5">
        <v>0</v>
      </c>
      <c r="W20" s="12">
        <f t="shared" si="4"/>
        <v>0</v>
      </c>
      <c r="X20" s="2" t="str">
        <f t="shared" si="5"/>
        <v>PAUSE</v>
      </c>
      <c r="Y20" s="22" t="str">
        <f t="shared" si="6"/>
        <v>Low (100-300)</v>
      </c>
    </row>
    <row r="21" spans="1:25">
      <c r="A21" s="2" t="s">
        <v>103</v>
      </c>
      <c r="B21" s="2" t="s">
        <v>104</v>
      </c>
      <c r="C21" s="2" t="s">
        <v>105</v>
      </c>
      <c r="D21" s="2" t="s">
        <v>106</v>
      </c>
      <c r="E21" s="2" t="s">
        <v>85</v>
      </c>
      <c r="F21" s="5">
        <v>1500</v>
      </c>
      <c r="G21" s="2" t="s">
        <v>107</v>
      </c>
      <c r="H21" s="2" t="s">
        <v>42</v>
      </c>
      <c r="I21" s="2" t="s">
        <v>26</v>
      </c>
      <c r="J21" s="2" t="s">
        <v>80</v>
      </c>
      <c r="K21" s="9">
        <v>300</v>
      </c>
      <c r="L21" s="9">
        <v>2006</v>
      </c>
      <c r="M21" s="5">
        <v>48</v>
      </c>
      <c r="N21" s="5">
        <v>0</v>
      </c>
      <c r="O21" s="5">
        <v>23.39</v>
      </c>
      <c r="P21" s="5">
        <v>0</v>
      </c>
      <c r="Q21" s="2">
        <f t="shared" si="1"/>
        <v>-23.39</v>
      </c>
      <c r="R21" s="5">
        <f t="shared" si="2"/>
        <v>-23.39</v>
      </c>
      <c r="S21" s="11">
        <f t="shared" si="3"/>
        <v>-1</v>
      </c>
      <c r="T21" s="5">
        <v>2.39</v>
      </c>
      <c r="U21" s="5">
        <v>0.49</v>
      </c>
      <c r="V21" s="5">
        <v>0</v>
      </c>
      <c r="W21" s="12">
        <f t="shared" si="4"/>
        <v>0</v>
      </c>
      <c r="X21" s="2" t="str">
        <f t="shared" si="5"/>
        <v>PAUSE</v>
      </c>
      <c r="Y21" s="22" t="str">
        <f t="shared" si="6"/>
        <v>Low (100-300)</v>
      </c>
    </row>
    <row r="22" spans="1:25">
      <c r="A22" s="2" t="s">
        <v>108</v>
      </c>
      <c r="B22" s="2" t="s">
        <v>109</v>
      </c>
      <c r="C22" s="2" t="s">
        <v>110</v>
      </c>
      <c r="D22" s="2" t="s">
        <v>111</v>
      </c>
      <c r="E22" s="2" t="s">
        <v>112</v>
      </c>
      <c r="F22" s="5">
        <v>1759</v>
      </c>
      <c r="G22" s="2" t="s">
        <v>113</v>
      </c>
      <c r="H22" s="2" t="s">
        <v>102</v>
      </c>
      <c r="I22" s="2" t="s">
        <v>26</v>
      </c>
      <c r="J22" s="2" t="s">
        <v>95</v>
      </c>
      <c r="K22" s="9">
        <v>600</v>
      </c>
      <c r="L22" s="9">
        <v>1465</v>
      </c>
      <c r="M22" s="5">
        <v>43</v>
      </c>
      <c r="N22" s="5">
        <v>3</v>
      </c>
      <c r="O22" s="5">
        <v>22.42</v>
      </c>
      <c r="P22" s="5">
        <v>174.22</v>
      </c>
      <c r="Q22" s="2">
        <f t="shared" si="1"/>
        <v>151.80000000000001</v>
      </c>
      <c r="R22" s="5">
        <f t="shared" si="2"/>
        <v>151.80000000000001</v>
      </c>
      <c r="S22" s="11">
        <f t="shared" si="3"/>
        <v>6.7707404103479041</v>
      </c>
      <c r="T22" s="5">
        <v>2.94</v>
      </c>
      <c r="U22" s="5">
        <v>0.52</v>
      </c>
      <c r="V22" s="5">
        <v>7.47</v>
      </c>
      <c r="W22" s="12">
        <f t="shared" si="4"/>
        <v>6.9767441860465115E-2</v>
      </c>
      <c r="X22" s="2" t="str">
        <f t="shared" si="5"/>
        <v>SCALE</v>
      </c>
      <c r="Y22" s="22" t="str">
        <f t="shared" si="6"/>
        <v>High (501-750)</v>
      </c>
    </row>
    <row r="23" spans="1:25">
      <c r="A23" s="2" t="s">
        <v>114</v>
      </c>
      <c r="B23" s="2" t="s">
        <v>115</v>
      </c>
      <c r="C23" s="2" t="s">
        <v>116</v>
      </c>
      <c r="D23" s="2" t="s">
        <v>117</v>
      </c>
      <c r="E23" s="2" t="s">
        <v>118</v>
      </c>
      <c r="F23" s="5">
        <v>2100</v>
      </c>
      <c r="G23" s="2" t="s">
        <v>119</v>
      </c>
      <c r="H23" s="2" t="s">
        <v>94</v>
      </c>
      <c r="I23" s="2" t="s">
        <v>26</v>
      </c>
      <c r="J23" s="2" t="s">
        <v>120</v>
      </c>
      <c r="K23" s="9">
        <v>600</v>
      </c>
      <c r="L23" s="9">
        <v>1148</v>
      </c>
      <c r="M23" s="5">
        <v>50</v>
      </c>
      <c r="N23" s="5">
        <v>1</v>
      </c>
      <c r="O23" s="5">
        <v>30.97</v>
      </c>
      <c r="P23" s="5">
        <v>35.26</v>
      </c>
      <c r="Q23" s="2">
        <f t="shared" si="1"/>
        <v>4.2899999999999991</v>
      </c>
      <c r="R23" s="5">
        <f t="shared" si="2"/>
        <v>4.2899999999999991</v>
      </c>
      <c r="S23" s="11">
        <f t="shared" si="3"/>
        <v>0.13852114949951563</v>
      </c>
      <c r="T23" s="5">
        <v>4.3600000000000003</v>
      </c>
      <c r="U23" s="5">
        <v>0.62</v>
      </c>
      <c r="V23" s="5">
        <v>30.97</v>
      </c>
      <c r="W23" s="12">
        <f t="shared" si="4"/>
        <v>0.02</v>
      </c>
      <c r="X23" s="2" t="str">
        <f t="shared" si="5"/>
        <v>SCALE</v>
      </c>
      <c r="Y23" s="22" t="str">
        <f t="shared" si="6"/>
        <v>High (501-750)</v>
      </c>
    </row>
    <row r="24" spans="1:25">
      <c r="A24" s="2" t="s">
        <v>121</v>
      </c>
      <c r="B24" s="2" t="s">
        <v>122</v>
      </c>
      <c r="C24" s="2" t="s">
        <v>123</v>
      </c>
      <c r="D24" s="2" t="s">
        <v>124</v>
      </c>
      <c r="E24" s="2" t="s">
        <v>125</v>
      </c>
      <c r="F24" s="5">
        <v>1700</v>
      </c>
      <c r="G24" s="2" t="s">
        <v>126</v>
      </c>
      <c r="H24" s="2" t="s">
        <v>65</v>
      </c>
      <c r="I24" s="2" t="s">
        <v>26</v>
      </c>
      <c r="J24" s="2" t="s">
        <v>127</v>
      </c>
      <c r="K24" s="9">
        <v>1000</v>
      </c>
      <c r="L24" s="9">
        <v>1847</v>
      </c>
      <c r="M24" s="5">
        <v>64</v>
      </c>
      <c r="N24" s="5">
        <v>6</v>
      </c>
      <c r="O24" s="5">
        <v>45.12</v>
      </c>
      <c r="P24" s="5">
        <v>223.07</v>
      </c>
      <c r="Q24" s="2">
        <f t="shared" si="1"/>
        <v>177.95</v>
      </c>
      <c r="R24" s="5">
        <f t="shared" si="2"/>
        <v>177.95</v>
      </c>
      <c r="S24" s="11">
        <f t="shared" si="3"/>
        <v>3.9439273049645389</v>
      </c>
      <c r="T24" s="5">
        <v>3.47</v>
      </c>
      <c r="U24" s="5">
        <v>0.7</v>
      </c>
      <c r="V24" s="5">
        <v>7.52</v>
      </c>
      <c r="W24" s="12">
        <f t="shared" si="4"/>
        <v>9.375E-2</v>
      </c>
      <c r="X24" s="2" t="str">
        <f t="shared" si="5"/>
        <v>SCALE</v>
      </c>
      <c r="Y24" s="22" t="str">
        <f t="shared" si="6"/>
        <v>Premium (751-1000)</v>
      </c>
    </row>
    <row r="25" spans="1:25">
      <c r="A25" s="2" t="s">
        <v>128</v>
      </c>
      <c r="B25" s="2" t="s">
        <v>129</v>
      </c>
      <c r="C25" s="2" t="s">
        <v>130</v>
      </c>
      <c r="D25" s="2" t="s">
        <v>131</v>
      </c>
      <c r="E25" s="2" t="s">
        <v>132</v>
      </c>
      <c r="F25" s="5">
        <v>2167</v>
      </c>
      <c r="G25" s="2" t="s">
        <v>133</v>
      </c>
      <c r="H25" s="2" t="s">
        <v>134</v>
      </c>
      <c r="I25" s="2" t="s">
        <v>26</v>
      </c>
      <c r="J25" s="2" t="s">
        <v>135</v>
      </c>
      <c r="K25" s="9">
        <v>500</v>
      </c>
      <c r="L25" s="9">
        <v>2408</v>
      </c>
      <c r="M25" s="5">
        <v>95</v>
      </c>
      <c r="N25" s="5">
        <v>3</v>
      </c>
      <c r="O25" s="5">
        <v>80.260000000000005</v>
      </c>
      <c r="P25" s="5">
        <v>202.44</v>
      </c>
      <c r="Q25" s="2">
        <f t="shared" si="1"/>
        <v>122.17999999999999</v>
      </c>
      <c r="R25" s="5">
        <f t="shared" si="2"/>
        <v>122.17999999999999</v>
      </c>
      <c r="S25" s="11">
        <f t="shared" si="3"/>
        <v>1.5223025168203337</v>
      </c>
      <c r="T25" s="5">
        <v>3.95</v>
      </c>
      <c r="U25" s="5">
        <v>0.84</v>
      </c>
      <c r="V25" s="5">
        <v>26.75</v>
      </c>
      <c r="W25" s="12">
        <f t="shared" si="4"/>
        <v>3.1578947368421054E-2</v>
      </c>
      <c r="X25" s="2" t="str">
        <f t="shared" si="5"/>
        <v>SCALE</v>
      </c>
      <c r="Y25" s="22" t="str">
        <f t="shared" si="6"/>
        <v>Mid (301-500)</v>
      </c>
    </row>
    <row r="26" spans="1:25">
      <c r="A26" s="2" t="s">
        <v>136</v>
      </c>
      <c r="B26" s="2" t="s">
        <v>122</v>
      </c>
      <c r="C26" s="2" t="s">
        <v>137</v>
      </c>
      <c r="D26" s="2" t="s">
        <v>138</v>
      </c>
      <c r="E26" s="2" t="s">
        <v>40</v>
      </c>
      <c r="F26" s="5">
        <v>2000</v>
      </c>
      <c r="G26" s="2" t="s">
        <v>139</v>
      </c>
      <c r="H26" s="2" t="s">
        <v>87</v>
      </c>
      <c r="I26" s="2" t="s">
        <v>26</v>
      </c>
      <c r="J26" s="2" t="s">
        <v>140</v>
      </c>
      <c r="K26" s="9">
        <v>1000</v>
      </c>
      <c r="L26" s="9">
        <v>1475</v>
      </c>
      <c r="M26" s="5">
        <v>23</v>
      </c>
      <c r="N26" s="5">
        <v>0</v>
      </c>
      <c r="O26" s="5">
        <v>14.24</v>
      </c>
      <c r="P26" s="5">
        <v>0</v>
      </c>
      <c r="Q26" s="2">
        <f t="shared" si="1"/>
        <v>-14.24</v>
      </c>
      <c r="R26" s="5">
        <f t="shared" si="2"/>
        <v>-14.24</v>
      </c>
      <c r="S26" s="11">
        <f t="shared" si="3"/>
        <v>-1</v>
      </c>
      <c r="T26" s="5">
        <v>1.56</v>
      </c>
      <c r="U26" s="5">
        <v>0.62</v>
      </c>
      <c r="V26" s="5">
        <v>0</v>
      </c>
      <c r="W26" s="12">
        <f t="shared" si="4"/>
        <v>0</v>
      </c>
      <c r="X26" s="2" t="str">
        <f t="shared" si="5"/>
        <v>PAUSE</v>
      </c>
      <c r="Y26" s="22" t="str">
        <f t="shared" si="6"/>
        <v>Premium (751-1000)</v>
      </c>
    </row>
    <row r="27" spans="1:25">
      <c r="A27" s="2" t="s">
        <v>141</v>
      </c>
      <c r="B27" s="2" t="s">
        <v>142</v>
      </c>
      <c r="C27" s="2" t="s">
        <v>143</v>
      </c>
      <c r="D27" s="2" t="s">
        <v>144</v>
      </c>
      <c r="E27" s="2" t="s">
        <v>40</v>
      </c>
      <c r="F27" s="5">
        <v>2000</v>
      </c>
      <c r="G27" s="2" t="s">
        <v>145</v>
      </c>
      <c r="H27" s="2" t="s">
        <v>102</v>
      </c>
      <c r="I27" s="2" t="s">
        <v>26</v>
      </c>
      <c r="J27" s="2" t="s">
        <v>127</v>
      </c>
      <c r="K27" s="9">
        <v>1000</v>
      </c>
      <c r="L27" s="9">
        <v>1733</v>
      </c>
      <c r="M27" s="5">
        <v>50</v>
      </c>
      <c r="N27" s="5">
        <v>0</v>
      </c>
      <c r="O27" s="5">
        <v>30.47</v>
      </c>
      <c r="P27" s="5">
        <v>0</v>
      </c>
      <c r="Q27" s="2">
        <f t="shared" si="1"/>
        <v>-30.47</v>
      </c>
      <c r="R27" s="5">
        <f t="shared" si="2"/>
        <v>-30.47</v>
      </c>
      <c r="S27" s="11">
        <f t="shared" si="3"/>
        <v>-1</v>
      </c>
      <c r="T27" s="5">
        <v>2.89</v>
      </c>
      <c r="U27" s="5">
        <v>0.61</v>
      </c>
      <c r="V27" s="5">
        <v>0</v>
      </c>
      <c r="W27" s="12">
        <f t="shared" si="4"/>
        <v>0</v>
      </c>
      <c r="X27" s="2" t="str">
        <f t="shared" si="5"/>
        <v>PAUSE</v>
      </c>
      <c r="Y27" s="22" t="str">
        <f t="shared" si="6"/>
        <v>Premium (751-1000)</v>
      </c>
    </row>
    <row r="28" spans="1:25">
      <c r="A28" s="2" t="s">
        <v>146</v>
      </c>
      <c r="B28" s="2" t="s">
        <v>147</v>
      </c>
      <c r="C28" s="2" t="s">
        <v>148</v>
      </c>
      <c r="D28" s="2" t="s">
        <v>144</v>
      </c>
      <c r="E28" s="2" t="s">
        <v>40</v>
      </c>
      <c r="F28" s="5">
        <v>3000</v>
      </c>
      <c r="G28" s="2" t="s">
        <v>149</v>
      </c>
      <c r="H28" s="2" t="s">
        <v>150</v>
      </c>
      <c r="I28" s="2" t="s">
        <v>26</v>
      </c>
      <c r="J28" s="2" t="s">
        <v>66</v>
      </c>
      <c r="K28" s="9">
        <v>1000</v>
      </c>
      <c r="L28" s="9">
        <v>1067</v>
      </c>
      <c r="M28" s="5">
        <v>38</v>
      </c>
      <c r="N28" s="5">
        <v>4</v>
      </c>
      <c r="O28" s="5">
        <v>17.61</v>
      </c>
      <c r="P28" s="5">
        <v>299.05</v>
      </c>
      <c r="Q28" s="2">
        <f t="shared" si="1"/>
        <v>281.44</v>
      </c>
      <c r="R28" s="5">
        <f t="shared" si="2"/>
        <v>281.44</v>
      </c>
      <c r="S28" s="11">
        <f t="shared" si="3"/>
        <v>15.98182850653038</v>
      </c>
      <c r="T28" s="5">
        <v>3.56</v>
      </c>
      <c r="U28" s="5">
        <v>0.46</v>
      </c>
      <c r="V28" s="5">
        <v>4.4000000000000004</v>
      </c>
      <c r="W28" s="12">
        <f t="shared" si="4"/>
        <v>0.10526315789473684</v>
      </c>
      <c r="X28" s="2" t="str">
        <f t="shared" si="5"/>
        <v>SCALE</v>
      </c>
      <c r="Y28" s="22" t="str">
        <f t="shared" si="6"/>
        <v>Premium (751-1000)</v>
      </c>
    </row>
    <row r="29" spans="1:25">
      <c r="A29" s="2" t="s">
        <v>151</v>
      </c>
      <c r="B29" s="2" t="s">
        <v>152</v>
      </c>
      <c r="C29" s="2" t="s">
        <v>153</v>
      </c>
      <c r="D29" s="2" t="s">
        <v>144</v>
      </c>
      <c r="E29" s="2" t="s">
        <v>40</v>
      </c>
      <c r="F29" s="5">
        <v>3423</v>
      </c>
      <c r="G29" s="2" t="s">
        <v>154</v>
      </c>
      <c r="H29" s="2" t="s">
        <v>34</v>
      </c>
      <c r="I29" s="2" t="s">
        <v>26</v>
      </c>
      <c r="J29" s="2" t="s">
        <v>155</v>
      </c>
      <c r="K29" s="9">
        <v>800</v>
      </c>
      <c r="L29" s="9">
        <v>2494</v>
      </c>
      <c r="M29" s="5">
        <v>71</v>
      </c>
      <c r="N29" s="5">
        <v>7</v>
      </c>
      <c r="O29" s="5">
        <v>32.770000000000003</v>
      </c>
      <c r="P29" s="5">
        <v>343.81</v>
      </c>
      <c r="Q29" s="2">
        <f t="shared" si="1"/>
        <v>311.04000000000002</v>
      </c>
      <c r="R29" s="5">
        <f t="shared" si="2"/>
        <v>311.04000000000002</v>
      </c>
      <c r="S29" s="11">
        <f t="shared" si="3"/>
        <v>9.4916081782117789</v>
      </c>
      <c r="T29" s="5">
        <v>2.85</v>
      </c>
      <c r="U29" s="5">
        <v>0.46</v>
      </c>
      <c r="V29" s="5">
        <v>4.68</v>
      </c>
      <c r="W29" s="12">
        <f t="shared" si="4"/>
        <v>9.8591549295774641E-2</v>
      </c>
      <c r="X29" s="2" t="str">
        <f t="shared" si="5"/>
        <v>SCALE</v>
      </c>
      <c r="Y29" s="22" t="str">
        <f t="shared" si="6"/>
        <v>Premium (751-1000)</v>
      </c>
    </row>
    <row r="30" spans="1:25">
      <c r="A30" s="2" t="s">
        <v>156</v>
      </c>
      <c r="B30" s="2" t="s">
        <v>157</v>
      </c>
      <c r="C30" s="2" t="s">
        <v>158</v>
      </c>
      <c r="D30" s="2" t="s">
        <v>159</v>
      </c>
      <c r="E30" s="2" t="s">
        <v>112</v>
      </c>
      <c r="F30" s="5">
        <v>2500</v>
      </c>
      <c r="G30" s="2" t="s">
        <v>160</v>
      </c>
      <c r="H30" s="2" t="s">
        <v>161</v>
      </c>
      <c r="I30" s="2" t="s">
        <v>26</v>
      </c>
      <c r="J30" s="2" t="s">
        <v>162</v>
      </c>
      <c r="K30" s="9">
        <v>100</v>
      </c>
      <c r="L30" s="9">
        <v>1845</v>
      </c>
      <c r="M30" s="5">
        <v>50</v>
      </c>
      <c r="N30" s="5">
        <v>5</v>
      </c>
      <c r="O30" s="5">
        <v>31.85</v>
      </c>
      <c r="P30" s="5">
        <v>347.63</v>
      </c>
      <c r="Q30" s="2">
        <f t="shared" si="1"/>
        <v>315.77999999999997</v>
      </c>
      <c r="R30" s="5">
        <f t="shared" si="2"/>
        <v>315.77999999999997</v>
      </c>
      <c r="S30" s="11">
        <f t="shared" si="3"/>
        <v>9.9145996860282555</v>
      </c>
      <c r="T30" s="5">
        <v>2.71</v>
      </c>
      <c r="U30" s="5">
        <v>0.64</v>
      </c>
      <c r="V30" s="5">
        <v>6.37</v>
      </c>
      <c r="W30" s="12">
        <f t="shared" si="4"/>
        <v>0.1</v>
      </c>
      <c r="X30" s="2" t="str">
        <f t="shared" si="5"/>
        <v>SCALE</v>
      </c>
      <c r="Y30" s="22" t="str">
        <f t="shared" si="6"/>
        <v>Low (100-300)</v>
      </c>
    </row>
    <row r="31" spans="1:25">
      <c r="A31" s="2" t="s">
        <v>163</v>
      </c>
      <c r="B31" s="2" t="s">
        <v>164</v>
      </c>
      <c r="C31" s="2" t="s">
        <v>165</v>
      </c>
      <c r="D31" s="2" t="s">
        <v>166</v>
      </c>
      <c r="E31" s="2" t="s">
        <v>56</v>
      </c>
      <c r="F31" s="5">
        <v>2370</v>
      </c>
      <c r="G31" s="2" t="s">
        <v>57</v>
      </c>
      <c r="H31" s="2" t="s">
        <v>167</v>
      </c>
      <c r="I31" s="2" t="s">
        <v>26</v>
      </c>
      <c r="J31" s="2" t="s">
        <v>88</v>
      </c>
      <c r="K31" s="9">
        <v>300</v>
      </c>
      <c r="L31" s="9">
        <v>1747</v>
      </c>
      <c r="M31" s="5">
        <v>56</v>
      </c>
      <c r="N31" s="5">
        <v>6</v>
      </c>
      <c r="O31" s="5">
        <v>27.34</v>
      </c>
      <c r="P31" s="5">
        <v>263.47000000000003</v>
      </c>
      <c r="Q31" s="2">
        <f t="shared" si="1"/>
        <v>236.13000000000002</v>
      </c>
      <c r="R31" s="5">
        <f t="shared" si="2"/>
        <v>236.13000000000002</v>
      </c>
      <c r="S31" s="11">
        <f t="shared" si="3"/>
        <v>8.6367959034381876</v>
      </c>
      <c r="T31" s="5">
        <v>3.21</v>
      </c>
      <c r="U31" s="5">
        <v>0.49</v>
      </c>
      <c r="V31" s="5">
        <v>4.5599999999999996</v>
      </c>
      <c r="W31" s="12">
        <f t="shared" si="4"/>
        <v>0.10714285714285714</v>
      </c>
      <c r="X31" s="2" t="str">
        <f t="shared" si="5"/>
        <v>SCALE</v>
      </c>
      <c r="Y31" s="22" t="str">
        <f t="shared" si="6"/>
        <v>Low (100-300)</v>
      </c>
    </row>
    <row r="32" spans="1:25">
      <c r="A32" s="2" t="s">
        <v>168</v>
      </c>
      <c r="B32" s="2" t="s">
        <v>169</v>
      </c>
      <c r="C32" s="2" t="s">
        <v>170</v>
      </c>
      <c r="D32" s="2" t="s">
        <v>166</v>
      </c>
      <c r="E32" s="2" t="s">
        <v>56</v>
      </c>
      <c r="F32" s="5">
        <v>1800</v>
      </c>
      <c r="G32" s="2" t="s">
        <v>171</v>
      </c>
      <c r="H32" s="2" t="s">
        <v>25</v>
      </c>
      <c r="I32" s="2" t="s">
        <v>26</v>
      </c>
      <c r="J32" s="2" t="s">
        <v>127</v>
      </c>
      <c r="K32" s="9">
        <v>100</v>
      </c>
      <c r="L32" s="9">
        <v>1460</v>
      </c>
      <c r="M32" s="5">
        <v>27</v>
      </c>
      <c r="N32" s="5">
        <v>1</v>
      </c>
      <c r="O32" s="5">
        <v>14.67</v>
      </c>
      <c r="P32" s="5">
        <v>46.7</v>
      </c>
      <c r="Q32" s="2">
        <f t="shared" si="1"/>
        <v>32.03</v>
      </c>
      <c r="R32" s="5">
        <f t="shared" si="2"/>
        <v>32.03</v>
      </c>
      <c r="S32" s="11">
        <f t="shared" si="3"/>
        <v>2.1833674164962509</v>
      </c>
      <c r="T32" s="5">
        <v>1.85</v>
      </c>
      <c r="U32" s="5">
        <v>0.54</v>
      </c>
      <c r="V32" s="5">
        <v>14.67</v>
      </c>
      <c r="W32" s="12">
        <f t="shared" si="4"/>
        <v>3.7037037037037035E-2</v>
      </c>
      <c r="X32" s="2" t="str">
        <f t="shared" si="5"/>
        <v>SCALE</v>
      </c>
      <c r="Y32" s="22" t="str">
        <f t="shared" si="6"/>
        <v>Low (100-300)</v>
      </c>
    </row>
    <row r="33" spans="1:25">
      <c r="A33" s="2" t="s">
        <v>172</v>
      </c>
      <c r="B33" s="2" t="s">
        <v>173</v>
      </c>
      <c r="C33" s="2" t="s">
        <v>174</v>
      </c>
      <c r="D33" s="2" t="s">
        <v>175</v>
      </c>
      <c r="E33" s="2" t="s">
        <v>23</v>
      </c>
      <c r="F33" s="5">
        <v>2900</v>
      </c>
      <c r="G33" s="2" t="s">
        <v>176</v>
      </c>
      <c r="H33" s="2" t="s">
        <v>72</v>
      </c>
      <c r="I33" s="2" t="s">
        <v>26</v>
      </c>
      <c r="J33" s="2" t="s">
        <v>177</v>
      </c>
      <c r="K33" s="9">
        <v>700</v>
      </c>
      <c r="L33" s="9">
        <v>2350</v>
      </c>
      <c r="M33" s="5">
        <v>76</v>
      </c>
      <c r="N33" s="5">
        <v>0</v>
      </c>
      <c r="O33" s="5">
        <v>38.9</v>
      </c>
      <c r="P33" s="5">
        <v>0</v>
      </c>
      <c r="Q33" s="2">
        <f t="shared" si="1"/>
        <v>-38.9</v>
      </c>
      <c r="R33" s="5">
        <f t="shared" si="2"/>
        <v>-38.9</v>
      </c>
      <c r="S33" s="11">
        <f t="shared" si="3"/>
        <v>-1</v>
      </c>
      <c r="T33" s="5">
        <v>3.23</v>
      </c>
      <c r="U33" s="5">
        <v>0.51</v>
      </c>
      <c r="V33" s="5">
        <v>0</v>
      </c>
      <c r="W33" s="12">
        <f t="shared" si="4"/>
        <v>0</v>
      </c>
      <c r="X33" s="2" t="str">
        <f t="shared" si="5"/>
        <v>PAUSE</v>
      </c>
      <c r="Y33" s="22" t="str">
        <f t="shared" si="6"/>
        <v>High (501-750)</v>
      </c>
    </row>
    <row r="34" spans="1:25">
      <c r="A34" s="2" t="s">
        <v>178</v>
      </c>
      <c r="B34" s="2" t="s">
        <v>179</v>
      </c>
      <c r="C34" s="2" t="s">
        <v>180</v>
      </c>
      <c r="D34" s="2" t="s">
        <v>181</v>
      </c>
      <c r="E34" s="2" t="s">
        <v>132</v>
      </c>
      <c r="F34" s="5">
        <v>2250</v>
      </c>
      <c r="G34" s="2" t="s">
        <v>182</v>
      </c>
      <c r="H34" s="2" t="s">
        <v>161</v>
      </c>
      <c r="I34" s="2" t="s">
        <v>26</v>
      </c>
      <c r="J34" s="2" t="s">
        <v>183</v>
      </c>
      <c r="K34" s="9">
        <v>200</v>
      </c>
      <c r="L34" s="9">
        <v>591</v>
      </c>
      <c r="M34" s="5">
        <v>26</v>
      </c>
      <c r="N34" s="5">
        <v>1</v>
      </c>
      <c r="O34" s="5">
        <v>15.95</v>
      </c>
      <c r="P34" s="5">
        <v>64.069999999999993</v>
      </c>
      <c r="Q34" s="2">
        <f t="shared" si="1"/>
        <v>48.11999999999999</v>
      </c>
      <c r="R34" s="5">
        <f t="shared" si="2"/>
        <v>48.11999999999999</v>
      </c>
      <c r="S34" s="11">
        <f t="shared" si="3"/>
        <v>3.0169278996865199</v>
      </c>
      <c r="T34" s="5">
        <v>4.4000000000000004</v>
      </c>
      <c r="U34" s="5">
        <v>0.61</v>
      </c>
      <c r="V34" s="5">
        <v>15.95</v>
      </c>
      <c r="W34" s="12">
        <f t="shared" si="4"/>
        <v>3.8461538461538464E-2</v>
      </c>
      <c r="X34" s="2" t="str">
        <f t="shared" si="5"/>
        <v>SCALE</v>
      </c>
      <c r="Y34" s="22" t="str">
        <f t="shared" si="6"/>
        <v>Low (100-300)</v>
      </c>
    </row>
    <row r="35" spans="1:25">
      <c r="A35" s="2" t="s">
        <v>184</v>
      </c>
      <c r="B35" s="2" t="s">
        <v>185</v>
      </c>
      <c r="C35" s="2" t="s">
        <v>186</v>
      </c>
      <c r="D35" s="2" t="s">
        <v>187</v>
      </c>
      <c r="E35" s="2" t="s">
        <v>188</v>
      </c>
      <c r="F35" s="5">
        <v>1759</v>
      </c>
      <c r="G35" s="2" t="s">
        <v>189</v>
      </c>
      <c r="H35" s="2" t="s">
        <v>190</v>
      </c>
      <c r="I35" s="2" t="s">
        <v>26</v>
      </c>
      <c r="J35" s="2" t="s">
        <v>95</v>
      </c>
      <c r="K35" s="9">
        <v>700</v>
      </c>
      <c r="L35" s="9">
        <v>1168</v>
      </c>
      <c r="M35" s="5">
        <v>45</v>
      </c>
      <c r="N35" s="5">
        <v>1</v>
      </c>
      <c r="O35" s="5">
        <v>32.130000000000003</v>
      </c>
      <c r="P35" s="5">
        <v>74.989999999999995</v>
      </c>
      <c r="Q35" s="2">
        <f t="shared" si="1"/>
        <v>42.859999999999992</v>
      </c>
      <c r="R35" s="5">
        <f t="shared" si="2"/>
        <v>42.859999999999992</v>
      </c>
      <c r="S35" s="11">
        <f t="shared" si="3"/>
        <v>1.3339558045440394</v>
      </c>
      <c r="T35" s="5">
        <v>3.85</v>
      </c>
      <c r="U35" s="5">
        <v>0.71</v>
      </c>
      <c r="V35" s="5">
        <v>32.130000000000003</v>
      </c>
      <c r="W35" s="12">
        <f t="shared" si="4"/>
        <v>2.2222222222222223E-2</v>
      </c>
      <c r="X35" s="2" t="str">
        <f t="shared" si="5"/>
        <v>SCALE</v>
      </c>
      <c r="Y35" s="22" t="str">
        <f t="shared" si="6"/>
        <v>High (501-750)</v>
      </c>
    </row>
    <row r="36" spans="1:25">
      <c r="A36" s="2" t="s">
        <v>191</v>
      </c>
      <c r="B36" s="2" t="s">
        <v>192</v>
      </c>
      <c r="C36" s="2" t="s">
        <v>193</v>
      </c>
      <c r="D36" s="2" t="s">
        <v>194</v>
      </c>
      <c r="E36" s="2" t="s">
        <v>23</v>
      </c>
      <c r="F36" s="5">
        <v>1499</v>
      </c>
      <c r="G36" s="2" t="s">
        <v>195</v>
      </c>
      <c r="H36" s="2" t="s">
        <v>65</v>
      </c>
      <c r="I36" s="2" t="s">
        <v>26</v>
      </c>
      <c r="J36" s="2" t="s">
        <v>43</v>
      </c>
      <c r="K36" s="9">
        <v>700</v>
      </c>
      <c r="L36" s="9">
        <v>1946</v>
      </c>
      <c r="M36" s="5">
        <v>40</v>
      </c>
      <c r="N36" s="5">
        <v>4</v>
      </c>
      <c r="O36" s="5">
        <v>33.28</v>
      </c>
      <c r="P36" s="5">
        <v>199.63</v>
      </c>
      <c r="Q36" s="2">
        <f t="shared" si="1"/>
        <v>166.35</v>
      </c>
      <c r="R36" s="5">
        <f t="shared" si="2"/>
        <v>166.35</v>
      </c>
      <c r="S36" s="11">
        <f t="shared" si="3"/>
        <v>4.9984975961538458</v>
      </c>
      <c r="T36" s="5">
        <v>2.06</v>
      </c>
      <c r="U36" s="5">
        <v>0.83</v>
      </c>
      <c r="V36" s="5">
        <v>8.32</v>
      </c>
      <c r="W36" s="12">
        <f t="shared" si="4"/>
        <v>0.1</v>
      </c>
      <c r="X36" s="2" t="str">
        <f t="shared" si="5"/>
        <v>SCALE</v>
      </c>
      <c r="Y36" s="22" t="str">
        <f t="shared" si="6"/>
        <v>High (501-750)</v>
      </c>
    </row>
    <row r="37" spans="1:25">
      <c r="A37" s="2" t="s">
        <v>196</v>
      </c>
      <c r="B37" s="2" t="s">
        <v>197</v>
      </c>
      <c r="C37" s="2" t="s">
        <v>198</v>
      </c>
      <c r="D37" s="2" t="s">
        <v>199</v>
      </c>
      <c r="E37" s="2" t="s">
        <v>23</v>
      </c>
      <c r="F37" s="5">
        <v>2750</v>
      </c>
      <c r="G37" s="2" t="s">
        <v>200</v>
      </c>
      <c r="H37" s="2" t="s">
        <v>42</v>
      </c>
      <c r="I37" s="2" t="s">
        <v>26</v>
      </c>
      <c r="J37" s="2" t="s">
        <v>66</v>
      </c>
      <c r="K37" s="9">
        <v>300</v>
      </c>
      <c r="L37" s="9">
        <v>1151</v>
      </c>
      <c r="M37" s="5">
        <v>37</v>
      </c>
      <c r="N37" s="5">
        <v>3</v>
      </c>
      <c r="O37" s="5">
        <v>16.350000000000001</v>
      </c>
      <c r="P37" s="5">
        <v>141.4</v>
      </c>
      <c r="Q37" s="2">
        <f t="shared" si="1"/>
        <v>125.05000000000001</v>
      </c>
      <c r="R37" s="5">
        <f t="shared" si="2"/>
        <v>125.05000000000001</v>
      </c>
      <c r="S37" s="11">
        <f t="shared" si="3"/>
        <v>7.6483180428134556</v>
      </c>
      <c r="T37" s="5">
        <v>3.21</v>
      </c>
      <c r="U37" s="5">
        <v>0.44</v>
      </c>
      <c r="V37" s="5">
        <v>5.45</v>
      </c>
      <c r="W37" s="12">
        <f t="shared" si="4"/>
        <v>8.1081081081081086E-2</v>
      </c>
      <c r="X37" s="2" t="str">
        <f t="shared" si="5"/>
        <v>SCALE</v>
      </c>
      <c r="Y37" s="22" t="str">
        <f t="shared" si="6"/>
        <v>Low (100-300)</v>
      </c>
    </row>
    <row r="38" spans="1:25">
      <c r="A38" s="2" t="s">
        <v>201</v>
      </c>
      <c r="B38" s="2" t="s">
        <v>202</v>
      </c>
      <c r="C38" s="2" t="s">
        <v>203</v>
      </c>
      <c r="D38" s="2" t="s">
        <v>204</v>
      </c>
      <c r="E38" s="2" t="s">
        <v>56</v>
      </c>
      <c r="F38" s="5">
        <v>7510</v>
      </c>
      <c r="G38" s="2" t="s">
        <v>205</v>
      </c>
      <c r="H38" s="2" t="s">
        <v>42</v>
      </c>
      <c r="I38" s="2" t="s">
        <v>26</v>
      </c>
      <c r="J38" s="2" t="s">
        <v>206</v>
      </c>
      <c r="K38" s="9">
        <v>300</v>
      </c>
      <c r="L38" s="9">
        <v>1704</v>
      </c>
      <c r="M38" s="5">
        <v>68</v>
      </c>
      <c r="N38" s="5">
        <v>1</v>
      </c>
      <c r="O38" s="5">
        <v>52.26</v>
      </c>
      <c r="P38" s="5">
        <v>42.27</v>
      </c>
      <c r="Q38" s="2">
        <f t="shared" si="1"/>
        <v>-9.9899999999999949</v>
      </c>
      <c r="R38" s="5">
        <f t="shared" si="2"/>
        <v>-9.9899999999999949</v>
      </c>
      <c r="S38" s="11">
        <f t="shared" si="3"/>
        <v>-0.19115958668197466</v>
      </c>
      <c r="T38" s="5">
        <v>3.99</v>
      </c>
      <c r="U38" s="5">
        <v>0.77</v>
      </c>
      <c r="V38" s="5">
        <v>52.26</v>
      </c>
      <c r="W38" s="12">
        <f t="shared" si="4"/>
        <v>1.4705882352941176E-2</v>
      </c>
      <c r="X38" s="2" t="str">
        <f t="shared" si="5"/>
        <v>SCALE</v>
      </c>
      <c r="Y38" s="22" t="str">
        <f t="shared" si="6"/>
        <v>Low (100-300)</v>
      </c>
    </row>
    <row r="39" spans="1:25">
      <c r="A39" s="2" t="s">
        <v>207</v>
      </c>
      <c r="B39" s="2" t="s">
        <v>208</v>
      </c>
      <c r="C39" s="2" t="s">
        <v>209</v>
      </c>
      <c r="D39" s="2" t="s">
        <v>210</v>
      </c>
      <c r="E39" s="2" t="s">
        <v>112</v>
      </c>
      <c r="F39" s="5">
        <v>1500</v>
      </c>
      <c r="G39" s="2" t="s">
        <v>211</v>
      </c>
      <c r="H39" s="2" t="s">
        <v>134</v>
      </c>
      <c r="I39" s="2" t="s">
        <v>26</v>
      </c>
      <c r="J39" s="2" t="s">
        <v>162</v>
      </c>
      <c r="K39" s="9">
        <v>500</v>
      </c>
      <c r="L39" s="9">
        <v>624</v>
      </c>
      <c r="M39" s="5">
        <v>22</v>
      </c>
      <c r="N39" s="5">
        <v>2</v>
      </c>
      <c r="O39" s="5">
        <v>14.52</v>
      </c>
      <c r="P39" s="5">
        <v>74.430000000000007</v>
      </c>
      <c r="Q39" s="2">
        <f t="shared" si="1"/>
        <v>59.910000000000011</v>
      </c>
      <c r="R39" s="5">
        <f t="shared" si="2"/>
        <v>59.910000000000011</v>
      </c>
      <c r="S39" s="11">
        <f t="shared" si="3"/>
        <v>4.1260330578512407</v>
      </c>
      <c r="T39" s="5">
        <v>3.53</v>
      </c>
      <c r="U39" s="5">
        <v>0.66</v>
      </c>
      <c r="V39" s="5">
        <v>7.26</v>
      </c>
      <c r="W39" s="12">
        <f t="shared" si="4"/>
        <v>9.0909090909090912E-2</v>
      </c>
      <c r="X39" s="2" t="str">
        <f t="shared" si="5"/>
        <v>SCALE</v>
      </c>
      <c r="Y39" s="22" t="str">
        <f t="shared" si="6"/>
        <v>Mid (301-500)</v>
      </c>
    </row>
    <row r="40" spans="1:25">
      <c r="A40" s="2" t="s">
        <v>212</v>
      </c>
      <c r="B40" s="2" t="s">
        <v>213</v>
      </c>
      <c r="C40" s="2" t="s">
        <v>214</v>
      </c>
      <c r="D40" s="2" t="s">
        <v>215</v>
      </c>
      <c r="E40" s="2" t="s">
        <v>85</v>
      </c>
      <c r="F40" s="5">
        <v>2900</v>
      </c>
      <c r="G40" s="2" t="s">
        <v>216</v>
      </c>
      <c r="H40" s="2" t="s">
        <v>58</v>
      </c>
      <c r="I40" s="2" t="s">
        <v>26</v>
      </c>
      <c r="J40" s="2" t="s">
        <v>217</v>
      </c>
      <c r="K40" s="9">
        <v>500</v>
      </c>
      <c r="L40" s="9">
        <v>2409</v>
      </c>
      <c r="M40" s="5">
        <v>90</v>
      </c>
      <c r="N40" s="5">
        <v>0</v>
      </c>
      <c r="O40" s="5">
        <v>71.33</v>
      </c>
      <c r="P40" s="5">
        <v>0</v>
      </c>
      <c r="Q40" s="2">
        <f t="shared" si="1"/>
        <v>-71.33</v>
      </c>
      <c r="R40" s="5">
        <f t="shared" si="2"/>
        <v>-71.33</v>
      </c>
      <c r="S40" s="11">
        <f t="shared" si="3"/>
        <v>-1</v>
      </c>
      <c r="T40" s="5">
        <v>3.74</v>
      </c>
      <c r="U40" s="5">
        <v>0.79</v>
      </c>
      <c r="V40" s="5">
        <v>0</v>
      </c>
      <c r="W40" s="12">
        <f t="shared" si="4"/>
        <v>0</v>
      </c>
      <c r="X40" s="2" t="str">
        <f t="shared" si="5"/>
        <v>PAUSE</v>
      </c>
      <c r="Y40" s="22" t="str">
        <f t="shared" si="6"/>
        <v>Mid (301-500)</v>
      </c>
    </row>
    <row r="41" spans="1:25">
      <c r="A41" s="2" t="s">
        <v>218</v>
      </c>
      <c r="B41" s="2" t="s">
        <v>219</v>
      </c>
      <c r="C41" s="2" t="s">
        <v>220</v>
      </c>
      <c r="D41" s="2" t="s">
        <v>221</v>
      </c>
      <c r="E41" s="2" t="s">
        <v>222</v>
      </c>
      <c r="F41" s="5">
        <v>3250</v>
      </c>
      <c r="G41" s="2" t="s">
        <v>223</v>
      </c>
      <c r="H41" s="2" t="s">
        <v>134</v>
      </c>
      <c r="I41" s="2" t="s">
        <v>26</v>
      </c>
      <c r="J41" s="2" t="s">
        <v>155</v>
      </c>
      <c r="K41" s="9">
        <v>700</v>
      </c>
      <c r="L41" s="9">
        <v>1505</v>
      </c>
      <c r="M41" s="5">
        <v>52</v>
      </c>
      <c r="N41" s="5">
        <v>0</v>
      </c>
      <c r="O41" s="5">
        <v>24.21</v>
      </c>
      <c r="P41" s="5">
        <v>0</v>
      </c>
      <c r="Q41" s="2">
        <f t="shared" si="1"/>
        <v>-24.21</v>
      </c>
      <c r="R41" s="5">
        <f t="shared" si="2"/>
        <v>-24.21</v>
      </c>
      <c r="S41" s="11">
        <f t="shared" si="3"/>
        <v>-1</v>
      </c>
      <c r="T41" s="5">
        <v>3.46</v>
      </c>
      <c r="U41" s="5">
        <v>0.47</v>
      </c>
      <c r="V41" s="5">
        <v>0</v>
      </c>
      <c r="W41" s="12">
        <f t="shared" si="4"/>
        <v>0</v>
      </c>
      <c r="X41" s="2" t="str">
        <f t="shared" si="5"/>
        <v>PAUSE</v>
      </c>
      <c r="Y41" s="22" t="str">
        <f t="shared" si="6"/>
        <v>High (501-750)</v>
      </c>
    </row>
    <row r="42" spans="1:25">
      <c r="A42" s="2" t="s">
        <v>224</v>
      </c>
      <c r="B42" s="2" t="s">
        <v>225</v>
      </c>
      <c r="C42" s="2" t="s">
        <v>30</v>
      </c>
      <c r="D42" s="2" t="s">
        <v>226</v>
      </c>
      <c r="E42" s="2" t="s">
        <v>118</v>
      </c>
      <c r="F42" s="5">
        <v>4500</v>
      </c>
      <c r="G42" s="2" t="s">
        <v>227</v>
      </c>
      <c r="H42" s="2" t="s">
        <v>72</v>
      </c>
      <c r="I42" s="2" t="s">
        <v>26</v>
      </c>
      <c r="J42" s="2" t="s">
        <v>66</v>
      </c>
      <c r="K42" s="9">
        <v>100</v>
      </c>
      <c r="L42" s="9">
        <v>1159</v>
      </c>
      <c r="M42" s="5">
        <v>24</v>
      </c>
      <c r="N42" s="5">
        <v>2</v>
      </c>
      <c r="O42" s="5">
        <v>13.03</v>
      </c>
      <c r="P42" s="5">
        <v>133.86000000000001</v>
      </c>
      <c r="Q42" s="2">
        <f t="shared" si="1"/>
        <v>120.83000000000001</v>
      </c>
      <c r="R42" s="5">
        <f t="shared" si="2"/>
        <v>120.83000000000001</v>
      </c>
      <c r="S42" s="11">
        <f t="shared" si="3"/>
        <v>9.2732156561780528</v>
      </c>
      <c r="T42" s="5">
        <v>2.0699999999999998</v>
      </c>
      <c r="U42" s="5">
        <v>0.54</v>
      </c>
      <c r="V42" s="5">
        <v>6.52</v>
      </c>
      <c r="W42" s="12">
        <f t="shared" si="4"/>
        <v>8.3333333333333329E-2</v>
      </c>
      <c r="X42" s="2" t="str">
        <f t="shared" si="5"/>
        <v>SCALE</v>
      </c>
      <c r="Y42" s="22" t="str">
        <f t="shared" si="6"/>
        <v>Low (100-300)</v>
      </c>
    </row>
    <row r="43" spans="1:25">
      <c r="A43" s="2" t="s">
        <v>228</v>
      </c>
      <c r="B43" s="2" t="s">
        <v>229</v>
      </c>
      <c r="C43" s="2" t="s">
        <v>230</v>
      </c>
      <c r="D43" s="2" t="s">
        <v>231</v>
      </c>
      <c r="E43" s="2" t="s">
        <v>118</v>
      </c>
      <c r="F43" s="5">
        <v>5417</v>
      </c>
      <c r="G43" s="2">
        <v>0</v>
      </c>
      <c r="H43" s="2" t="s">
        <v>94</v>
      </c>
      <c r="I43" s="2" t="s">
        <v>26</v>
      </c>
      <c r="J43" s="2" t="s">
        <v>232</v>
      </c>
      <c r="K43" s="9">
        <v>400</v>
      </c>
      <c r="L43" s="9">
        <v>788</v>
      </c>
      <c r="M43" s="5">
        <v>17</v>
      </c>
      <c r="N43" s="5">
        <v>0</v>
      </c>
      <c r="O43" s="5">
        <v>13.99</v>
      </c>
      <c r="P43" s="5">
        <v>0</v>
      </c>
      <c r="Q43" s="2">
        <f t="shared" si="1"/>
        <v>-13.99</v>
      </c>
      <c r="R43" s="5">
        <f t="shared" si="2"/>
        <v>-13.99</v>
      </c>
      <c r="S43" s="11">
        <f t="shared" si="3"/>
        <v>-1</v>
      </c>
      <c r="T43" s="5">
        <v>2.16</v>
      </c>
      <c r="U43" s="5">
        <v>0.82</v>
      </c>
      <c r="V43" s="5">
        <v>0</v>
      </c>
      <c r="W43" s="12">
        <f t="shared" si="4"/>
        <v>0</v>
      </c>
      <c r="X43" s="2" t="str">
        <f t="shared" si="5"/>
        <v>PAUSE</v>
      </c>
      <c r="Y43" s="22" t="str">
        <f t="shared" si="6"/>
        <v>Mid (301-500)</v>
      </c>
    </row>
    <row r="44" spans="1:25">
      <c r="A44" s="2" t="s">
        <v>233</v>
      </c>
      <c r="B44" s="2" t="s">
        <v>234</v>
      </c>
      <c r="C44" s="2" t="s">
        <v>235</v>
      </c>
      <c r="D44" s="2" t="s">
        <v>236</v>
      </c>
      <c r="E44" s="2" t="s">
        <v>237</v>
      </c>
      <c r="F44" s="5">
        <v>1300</v>
      </c>
      <c r="G44" s="2" t="s">
        <v>238</v>
      </c>
      <c r="H44" s="2" t="s">
        <v>190</v>
      </c>
      <c r="I44" s="2" t="s">
        <v>26</v>
      </c>
      <c r="J44" s="2" t="s">
        <v>80</v>
      </c>
      <c r="K44" s="9">
        <v>400</v>
      </c>
      <c r="L44" s="9">
        <v>1941</v>
      </c>
      <c r="M44" s="5">
        <v>85</v>
      </c>
      <c r="N44" s="5">
        <v>3</v>
      </c>
      <c r="O44" s="5">
        <v>40.6</v>
      </c>
      <c r="P44" s="5">
        <v>136.75</v>
      </c>
      <c r="Q44" s="2">
        <f t="shared" si="1"/>
        <v>96.15</v>
      </c>
      <c r="R44" s="5">
        <f t="shared" si="2"/>
        <v>96.15</v>
      </c>
      <c r="S44" s="11">
        <f t="shared" si="3"/>
        <v>2.3682266009852215</v>
      </c>
      <c r="T44" s="5">
        <v>4.38</v>
      </c>
      <c r="U44" s="5">
        <v>0.48</v>
      </c>
      <c r="V44" s="5">
        <v>13.53</v>
      </c>
      <c r="W44" s="12">
        <f t="shared" si="4"/>
        <v>3.5294117647058823E-2</v>
      </c>
      <c r="X44" s="2" t="str">
        <f t="shared" si="5"/>
        <v>SCALE</v>
      </c>
      <c r="Y44" s="22" t="str">
        <f t="shared" si="6"/>
        <v>Mid (301-500)</v>
      </c>
    </row>
    <row r="45" spans="1:25">
      <c r="A45" s="2" t="s">
        <v>239</v>
      </c>
      <c r="B45" s="2" t="s">
        <v>225</v>
      </c>
      <c r="C45" s="2" t="s">
        <v>240</v>
      </c>
      <c r="D45" s="2" t="s">
        <v>241</v>
      </c>
      <c r="E45" s="2" t="s">
        <v>23</v>
      </c>
      <c r="F45" s="5">
        <v>1500</v>
      </c>
      <c r="G45" s="2" t="s">
        <v>242</v>
      </c>
      <c r="H45" s="2" t="s">
        <v>34</v>
      </c>
      <c r="I45" s="2" t="s">
        <v>26</v>
      </c>
      <c r="J45" s="2" t="s">
        <v>135</v>
      </c>
      <c r="K45" s="9">
        <v>700</v>
      </c>
      <c r="L45" s="9">
        <v>676</v>
      </c>
      <c r="M45" s="5">
        <v>22</v>
      </c>
      <c r="N45" s="5">
        <v>1</v>
      </c>
      <c r="O45" s="5">
        <v>14.77</v>
      </c>
      <c r="P45" s="5">
        <v>49.55</v>
      </c>
      <c r="Q45" s="2">
        <f t="shared" si="1"/>
        <v>34.78</v>
      </c>
      <c r="R45" s="5">
        <f t="shared" si="2"/>
        <v>34.78</v>
      </c>
      <c r="S45" s="11">
        <f t="shared" si="3"/>
        <v>2.3547731888964116</v>
      </c>
      <c r="T45" s="5">
        <v>3.25</v>
      </c>
      <c r="U45" s="5">
        <v>0.67</v>
      </c>
      <c r="V45" s="5">
        <v>14.77</v>
      </c>
      <c r="W45" s="12">
        <f t="shared" si="4"/>
        <v>4.5454545454545456E-2</v>
      </c>
      <c r="X45" s="2" t="str">
        <f t="shared" si="5"/>
        <v>SCALE</v>
      </c>
      <c r="Y45" s="22" t="str">
        <f t="shared" si="6"/>
        <v>High (501-750)</v>
      </c>
    </row>
    <row r="46" spans="1:25">
      <c r="A46" s="2" t="s">
        <v>243</v>
      </c>
      <c r="B46" s="2" t="s">
        <v>244</v>
      </c>
      <c r="C46" s="2" t="s">
        <v>245</v>
      </c>
      <c r="D46" s="2" t="s">
        <v>246</v>
      </c>
      <c r="E46" s="2" t="s">
        <v>23</v>
      </c>
      <c r="F46" s="5">
        <v>2167</v>
      </c>
      <c r="G46" s="2" t="s">
        <v>247</v>
      </c>
      <c r="H46" s="2" t="s">
        <v>134</v>
      </c>
      <c r="I46" s="2" t="s">
        <v>26</v>
      </c>
      <c r="J46" s="2" t="s">
        <v>248</v>
      </c>
      <c r="K46" s="9">
        <v>500</v>
      </c>
      <c r="L46" s="9">
        <v>1268</v>
      </c>
      <c r="M46" s="5">
        <v>50</v>
      </c>
      <c r="N46" s="5">
        <v>1</v>
      </c>
      <c r="O46" s="5">
        <v>34.57</v>
      </c>
      <c r="P46" s="5">
        <v>50.35</v>
      </c>
      <c r="Q46" s="2">
        <f t="shared" si="1"/>
        <v>15.780000000000001</v>
      </c>
      <c r="R46" s="5">
        <f t="shared" si="2"/>
        <v>15.780000000000001</v>
      </c>
      <c r="S46" s="11">
        <f t="shared" si="3"/>
        <v>0.45646514318773507</v>
      </c>
      <c r="T46" s="5">
        <v>3.94</v>
      </c>
      <c r="U46" s="5">
        <v>0.69</v>
      </c>
      <c r="V46" s="5">
        <v>34.57</v>
      </c>
      <c r="W46" s="12">
        <f t="shared" si="4"/>
        <v>0.02</v>
      </c>
      <c r="X46" s="2" t="str">
        <f t="shared" si="5"/>
        <v>SCALE</v>
      </c>
      <c r="Y46" s="22" t="str">
        <f t="shared" si="6"/>
        <v>Mid (301-500)</v>
      </c>
    </row>
    <row r="47" spans="1:25">
      <c r="A47" s="2" t="s">
        <v>249</v>
      </c>
      <c r="B47" s="2" t="s">
        <v>250</v>
      </c>
      <c r="C47" s="2" t="s">
        <v>83</v>
      </c>
      <c r="D47" s="2" t="s">
        <v>251</v>
      </c>
      <c r="E47" s="2" t="s">
        <v>23</v>
      </c>
      <c r="F47" s="5">
        <v>2708</v>
      </c>
      <c r="G47" s="2" t="s">
        <v>252</v>
      </c>
      <c r="H47" s="2" t="s">
        <v>253</v>
      </c>
      <c r="I47" s="2" t="s">
        <v>26</v>
      </c>
      <c r="J47" s="2" t="s">
        <v>135</v>
      </c>
      <c r="K47" s="9">
        <v>700</v>
      </c>
      <c r="L47" s="9">
        <v>541</v>
      </c>
      <c r="M47" s="5">
        <v>18</v>
      </c>
      <c r="N47" s="5">
        <v>0</v>
      </c>
      <c r="O47" s="5">
        <v>11.76</v>
      </c>
      <c r="P47" s="5">
        <v>0</v>
      </c>
      <c r="Q47" s="2">
        <f t="shared" si="1"/>
        <v>-11.76</v>
      </c>
      <c r="R47" s="5">
        <f t="shared" si="2"/>
        <v>-11.76</v>
      </c>
      <c r="S47" s="11">
        <f t="shared" si="3"/>
        <v>-1</v>
      </c>
      <c r="T47" s="5">
        <v>3.33</v>
      </c>
      <c r="U47" s="5">
        <v>0.65</v>
      </c>
      <c r="V47" s="5">
        <v>0</v>
      </c>
      <c r="W47" s="12">
        <f t="shared" si="4"/>
        <v>0</v>
      </c>
      <c r="X47" s="2" t="str">
        <f t="shared" si="5"/>
        <v>PAUSE</v>
      </c>
      <c r="Y47" s="22" t="str">
        <f t="shared" si="6"/>
        <v>High (501-750)</v>
      </c>
    </row>
    <row r="48" spans="1:25">
      <c r="A48" s="2" t="s">
        <v>254</v>
      </c>
      <c r="B48" s="2" t="s">
        <v>255</v>
      </c>
      <c r="C48" s="2" t="s">
        <v>256</v>
      </c>
      <c r="D48" s="2" t="s">
        <v>257</v>
      </c>
      <c r="E48" s="2" t="s">
        <v>258</v>
      </c>
      <c r="F48" s="5">
        <v>3250</v>
      </c>
      <c r="G48" s="2" t="s">
        <v>259</v>
      </c>
      <c r="H48" s="2" t="s">
        <v>260</v>
      </c>
      <c r="I48" s="2" t="s">
        <v>26</v>
      </c>
      <c r="J48" s="2" t="s">
        <v>135</v>
      </c>
      <c r="K48" s="9">
        <v>100</v>
      </c>
      <c r="L48" s="9">
        <v>1818</v>
      </c>
      <c r="M48" s="5">
        <v>67</v>
      </c>
      <c r="N48" s="5">
        <v>0</v>
      </c>
      <c r="O48" s="5">
        <v>43.74</v>
      </c>
      <c r="P48" s="5">
        <v>0</v>
      </c>
      <c r="Q48" s="2">
        <f t="shared" si="1"/>
        <v>-43.74</v>
      </c>
      <c r="R48" s="5">
        <f t="shared" si="2"/>
        <v>-43.74</v>
      </c>
      <c r="S48" s="11">
        <f t="shared" si="3"/>
        <v>-1</v>
      </c>
      <c r="T48" s="5">
        <v>3.69</v>
      </c>
      <c r="U48" s="5">
        <v>0.65</v>
      </c>
      <c r="V48" s="5">
        <v>0</v>
      </c>
      <c r="W48" s="12">
        <f t="shared" si="4"/>
        <v>0</v>
      </c>
      <c r="X48" s="2" t="str">
        <f t="shared" si="5"/>
        <v>PAUSE</v>
      </c>
      <c r="Y48" s="22" t="str">
        <f t="shared" si="6"/>
        <v>Low (100-300)</v>
      </c>
    </row>
    <row r="49" spans="1:25">
      <c r="A49" s="2" t="s">
        <v>261</v>
      </c>
      <c r="B49" s="2" t="s">
        <v>262</v>
      </c>
      <c r="C49" s="2" t="s">
        <v>263</v>
      </c>
      <c r="D49" s="2" t="s">
        <v>264</v>
      </c>
      <c r="E49" s="2" t="s">
        <v>23</v>
      </c>
      <c r="F49" s="5">
        <v>4100</v>
      </c>
      <c r="G49" s="2" t="s">
        <v>265</v>
      </c>
      <c r="H49" s="2" t="s">
        <v>266</v>
      </c>
      <c r="I49" s="2" t="s">
        <v>26</v>
      </c>
      <c r="J49" s="2" t="s">
        <v>183</v>
      </c>
      <c r="K49" s="9">
        <v>400</v>
      </c>
      <c r="L49" s="9">
        <v>2032</v>
      </c>
      <c r="M49" s="5">
        <v>90</v>
      </c>
      <c r="N49" s="5">
        <v>0</v>
      </c>
      <c r="O49" s="5">
        <v>74.64</v>
      </c>
      <c r="P49" s="5">
        <v>0</v>
      </c>
      <c r="Q49" s="2">
        <f t="shared" si="1"/>
        <v>-74.64</v>
      </c>
      <c r="R49" s="5">
        <f t="shared" si="2"/>
        <v>-74.64</v>
      </c>
      <c r="S49" s="11">
        <f t="shared" si="3"/>
        <v>-1</v>
      </c>
      <c r="T49" s="5">
        <v>4.43</v>
      </c>
      <c r="U49" s="5">
        <v>0.83</v>
      </c>
      <c r="V49" s="5">
        <v>0</v>
      </c>
      <c r="W49" s="12">
        <f t="shared" si="4"/>
        <v>0</v>
      </c>
      <c r="X49" s="2" t="str">
        <f t="shared" si="5"/>
        <v>PAUSE</v>
      </c>
      <c r="Y49" s="22" t="str">
        <f t="shared" si="6"/>
        <v>Mid (301-500)</v>
      </c>
    </row>
    <row r="50" spans="1:25">
      <c r="A50" s="2" t="s">
        <v>267</v>
      </c>
      <c r="B50" s="2" t="s">
        <v>268</v>
      </c>
      <c r="C50" s="2" t="s">
        <v>269</v>
      </c>
      <c r="D50" s="2" t="s">
        <v>270</v>
      </c>
      <c r="E50" s="2" t="s">
        <v>32</v>
      </c>
      <c r="F50" s="5">
        <v>3400</v>
      </c>
      <c r="G50" s="2" t="s">
        <v>271</v>
      </c>
      <c r="H50" s="2" t="s">
        <v>161</v>
      </c>
      <c r="I50" s="2" t="s">
        <v>26</v>
      </c>
      <c r="J50" s="2" t="s">
        <v>120</v>
      </c>
      <c r="K50" s="9">
        <v>300</v>
      </c>
      <c r="L50" s="9">
        <v>2373</v>
      </c>
      <c r="M50" s="5">
        <v>55</v>
      </c>
      <c r="N50" s="5">
        <v>0</v>
      </c>
      <c r="O50" s="5">
        <v>25.61</v>
      </c>
      <c r="P50" s="5">
        <v>0</v>
      </c>
      <c r="Q50" s="2">
        <f t="shared" si="1"/>
        <v>-25.61</v>
      </c>
      <c r="R50" s="5">
        <f t="shared" si="2"/>
        <v>-25.61</v>
      </c>
      <c r="S50" s="11">
        <f t="shared" si="3"/>
        <v>-1</v>
      </c>
      <c r="T50" s="5">
        <v>2.3199999999999998</v>
      </c>
      <c r="U50" s="5">
        <v>0.47</v>
      </c>
      <c r="V50" s="5">
        <v>0</v>
      </c>
      <c r="W50" s="12">
        <f t="shared" si="4"/>
        <v>0</v>
      </c>
      <c r="X50" s="2" t="str">
        <f t="shared" si="5"/>
        <v>PAUSE</v>
      </c>
      <c r="Y50" s="22" t="str">
        <f t="shared" si="6"/>
        <v>Low (100-300)</v>
      </c>
    </row>
    <row r="51" spans="1:25">
      <c r="A51" s="2" t="s">
        <v>272</v>
      </c>
      <c r="B51" s="2" t="s">
        <v>273</v>
      </c>
      <c r="C51" s="2" t="s">
        <v>274</v>
      </c>
      <c r="D51" s="2" t="s">
        <v>275</v>
      </c>
      <c r="E51" s="2" t="s">
        <v>276</v>
      </c>
      <c r="F51" s="5">
        <v>2498</v>
      </c>
      <c r="G51" s="2" t="s">
        <v>277</v>
      </c>
      <c r="H51" s="2" t="s">
        <v>72</v>
      </c>
      <c r="I51" s="2" t="s">
        <v>26</v>
      </c>
      <c r="J51" s="2" t="s">
        <v>127</v>
      </c>
      <c r="K51" s="9">
        <v>1000</v>
      </c>
      <c r="L51" s="9">
        <v>1148</v>
      </c>
      <c r="M51" s="5">
        <v>17</v>
      </c>
      <c r="N51" s="5">
        <v>1</v>
      </c>
      <c r="O51" s="5">
        <v>8.0500000000000007</v>
      </c>
      <c r="P51" s="5">
        <v>70.319999999999993</v>
      </c>
      <c r="Q51" s="2">
        <f t="shared" si="1"/>
        <v>62.269999999999996</v>
      </c>
      <c r="R51" s="5">
        <f t="shared" si="2"/>
        <v>62.269999999999996</v>
      </c>
      <c r="S51" s="11">
        <f t="shared" si="3"/>
        <v>7.7354037267080731</v>
      </c>
      <c r="T51" s="5">
        <v>1.48</v>
      </c>
      <c r="U51" s="5">
        <v>0.47</v>
      </c>
      <c r="V51" s="5">
        <v>8.0500000000000007</v>
      </c>
      <c r="W51" s="12">
        <f t="shared" si="4"/>
        <v>5.8823529411764705E-2</v>
      </c>
      <c r="X51" s="2" t="str">
        <f t="shared" si="5"/>
        <v>SCALE</v>
      </c>
      <c r="Y51" s="22" t="str">
        <f t="shared" si="6"/>
        <v>Premium (751-1000)</v>
      </c>
    </row>
    <row r="52" spans="1:25">
      <c r="A52" s="2" t="s">
        <v>278</v>
      </c>
      <c r="B52" s="2" t="s">
        <v>90</v>
      </c>
      <c r="C52" s="2" t="s">
        <v>279</v>
      </c>
      <c r="D52" s="2" t="s">
        <v>280</v>
      </c>
      <c r="E52" s="2" t="s">
        <v>281</v>
      </c>
      <c r="F52" s="5">
        <v>2167</v>
      </c>
      <c r="G52" s="2" t="s">
        <v>282</v>
      </c>
      <c r="H52" s="2" t="s">
        <v>161</v>
      </c>
      <c r="I52" s="2" t="s">
        <v>26</v>
      </c>
      <c r="J52" s="2" t="s">
        <v>206</v>
      </c>
      <c r="K52" s="9">
        <v>500</v>
      </c>
      <c r="L52" s="9">
        <v>2166</v>
      </c>
      <c r="M52" s="5">
        <v>39</v>
      </c>
      <c r="N52" s="5">
        <v>3</v>
      </c>
      <c r="O52" s="5">
        <v>20.6</v>
      </c>
      <c r="P52" s="5">
        <v>175.07</v>
      </c>
      <c r="Q52" s="2">
        <f t="shared" si="1"/>
        <v>154.47</v>
      </c>
      <c r="R52" s="5">
        <f t="shared" si="2"/>
        <v>154.47</v>
      </c>
      <c r="S52" s="11">
        <f t="shared" si="3"/>
        <v>7.4985436893203881</v>
      </c>
      <c r="T52" s="5">
        <v>1.8</v>
      </c>
      <c r="U52" s="5">
        <v>0.53</v>
      </c>
      <c r="V52" s="5">
        <v>6.87</v>
      </c>
      <c r="W52" s="12">
        <f t="shared" si="4"/>
        <v>7.6923076923076927E-2</v>
      </c>
      <c r="X52" s="2" t="str">
        <f t="shared" si="5"/>
        <v>SCALE</v>
      </c>
      <c r="Y52" s="22" t="str">
        <f t="shared" si="6"/>
        <v>Mid (301-500)</v>
      </c>
    </row>
    <row r="53" spans="1:25">
      <c r="A53" s="2" t="s">
        <v>283</v>
      </c>
      <c r="B53" s="2" t="s">
        <v>284</v>
      </c>
      <c r="C53" s="2" t="s">
        <v>285</v>
      </c>
      <c r="D53" s="2" t="s">
        <v>286</v>
      </c>
      <c r="E53" s="2" t="s">
        <v>40</v>
      </c>
      <c r="F53" s="5">
        <v>2000</v>
      </c>
      <c r="G53" s="2" t="s">
        <v>287</v>
      </c>
      <c r="H53" s="2" t="s">
        <v>260</v>
      </c>
      <c r="I53" s="2" t="s">
        <v>26</v>
      </c>
      <c r="J53" s="2" t="s">
        <v>155</v>
      </c>
      <c r="K53" s="9">
        <v>600</v>
      </c>
      <c r="L53" s="9">
        <v>1430</v>
      </c>
      <c r="M53" s="5">
        <v>61</v>
      </c>
      <c r="N53" s="5">
        <v>2</v>
      </c>
      <c r="O53" s="5">
        <v>45.15</v>
      </c>
      <c r="P53" s="5">
        <v>104.72</v>
      </c>
      <c r="Q53" s="2">
        <f t="shared" si="1"/>
        <v>59.57</v>
      </c>
      <c r="R53" s="5">
        <f t="shared" si="2"/>
        <v>59.57</v>
      </c>
      <c r="S53" s="11">
        <f t="shared" si="3"/>
        <v>1.3193798449612404</v>
      </c>
      <c r="T53" s="5">
        <v>4.2699999999999996</v>
      </c>
      <c r="U53" s="5">
        <v>0.74</v>
      </c>
      <c r="V53" s="5">
        <v>22.58</v>
      </c>
      <c r="W53" s="12">
        <f t="shared" si="4"/>
        <v>3.2786885245901641E-2</v>
      </c>
      <c r="X53" s="2" t="str">
        <f t="shared" si="5"/>
        <v>SCALE</v>
      </c>
      <c r="Y53" s="22" t="str">
        <f t="shared" si="6"/>
        <v>High (501-750)</v>
      </c>
    </row>
    <row r="54" spans="1:25">
      <c r="A54" s="2" t="s">
        <v>288</v>
      </c>
      <c r="B54" s="2" t="s">
        <v>289</v>
      </c>
      <c r="C54" s="2" t="s">
        <v>290</v>
      </c>
      <c r="D54" s="2" t="s">
        <v>291</v>
      </c>
      <c r="E54" s="2" t="s">
        <v>23</v>
      </c>
      <c r="F54" s="5">
        <v>3100</v>
      </c>
      <c r="G54" s="2" t="s">
        <v>292</v>
      </c>
      <c r="H54" s="2" t="s">
        <v>50</v>
      </c>
      <c r="I54" s="2" t="s">
        <v>26</v>
      </c>
      <c r="J54" s="2" t="s">
        <v>293</v>
      </c>
      <c r="K54" s="9">
        <v>1000</v>
      </c>
      <c r="L54" s="9">
        <v>2055</v>
      </c>
      <c r="M54" s="5">
        <v>85</v>
      </c>
      <c r="N54" s="5">
        <v>0</v>
      </c>
      <c r="O54" s="5">
        <v>64.77</v>
      </c>
      <c r="P54" s="5">
        <v>0</v>
      </c>
      <c r="Q54" s="2">
        <f t="shared" si="1"/>
        <v>-64.77</v>
      </c>
      <c r="R54" s="5">
        <f t="shared" si="2"/>
        <v>-64.77</v>
      </c>
      <c r="S54" s="11">
        <f t="shared" si="3"/>
        <v>-1</v>
      </c>
      <c r="T54" s="5">
        <v>4.1399999999999997</v>
      </c>
      <c r="U54" s="5">
        <v>0.76</v>
      </c>
      <c r="V54" s="5">
        <v>0</v>
      </c>
      <c r="W54" s="12">
        <f t="shared" si="4"/>
        <v>0</v>
      </c>
      <c r="X54" s="2" t="str">
        <f t="shared" si="5"/>
        <v>PAUSE</v>
      </c>
      <c r="Y54" s="22" t="str">
        <f t="shared" si="6"/>
        <v>Premium (751-1000)</v>
      </c>
    </row>
    <row r="55" spans="1:25">
      <c r="A55" s="2" t="s">
        <v>294</v>
      </c>
      <c r="B55" s="2" t="s">
        <v>295</v>
      </c>
      <c r="C55" s="2" t="s">
        <v>296</v>
      </c>
      <c r="D55" s="2" t="s">
        <v>297</v>
      </c>
      <c r="E55" s="2" t="s">
        <v>298</v>
      </c>
      <c r="F55" s="5">
        <v>1924</v>
      </c>
      <c r="G55" s="2" t="s">
        <v>299</v>
      </c>
      <c r="H55" s="2" t="s">
        <v>266</v>
      </c>
      <c r="I55" s="2" t="s">
        <v>26</v>
      </c>
      <c r="J55" s="2" t="s">
        <v>300</v>
      </c>
      <c r="K55" s="9">
        <v>400</v>
      </c>
      <c r="L55" s="9">
        <v>1727</v>
      </c>
      <c r="M55" s="5">
        <v>26</v>
      </c>
      <c r="N55" s="5">
        <v>3</v>
      </c>
      <c r="O55" s="5">
        <v>16.670000000000002</v>
      </c>
      <c r="P55" s="5">
        <v>162.56</v>
      </c>
      <c r="Q55" s="2">
        <f t="shared" si="1"/>
        <v>145.88999999999999</v>
      </c>
      <c r="R55" s="5">
        <f t="shared" si="2"/>
        <v>145.88999999999999</v>
      </c>
      <c r="S55" s="11">
        <f t="shared" si="3"/>
        <v>8.7516496700659854</v>
      </c>
      <c r="T55" s="5">
        <v>1.51</v>
      </c>
      <c r="U55" s="5">
        <v>0.64</v>
      </c>
      <c r="V55" s="5">
        <v>5.56</v>
      </c>
      <c r="W55" s="12">
        <f t="shared" si="4"/>
        <v>0.11538461538461539</v>
      </c>
      <c r="X55" s="2" t="str">
        <f t="shared" si="5"/>
        <v>SCALE</v>
      </c>
      <c r="Y55" s="22" t="str">
        <f t="shared" si="6"/>
        <v>Mid (301-500)</v>
      </c>
    </row>
    <row r="56" spans="1:25">
      <c r="A56" s="2" t="s">
        <v>301</v>
      </c>
      <c r="B56" s="2" t="s">
        <v>302</v>
      </c>
      <c r="C56" s="2" t="s">
        <v>303</v>
      </c>
      <c r="D56" s="2" t="s">
        <v>304</v>
      </c>
      <c r="E56" s="2" t="s">
        <v>305</v>
      </c>
      <c r="F56" s="5">
        <v>4000</v>
      </c>
      <c r="G56" s="2" t="s">
        <v>306</v>
      </c>
      <c r="H56" s="2" t="s">
        <v>161</v>
      </c>
      <c r="I56" s="2" t="s">
        <v>26</v>
      </c>
      <c r="J56" s="2" t="s">
        <v>232</v>
      </c>
      <c r="K56" s="9">
        <v>300</v>
      </c>
      <c r="L56" s="9">
        <v>787</v>
      </c>
      <c r="M56" s="5">
        <v>26</v>
      </c>
      <c r="N56" s="5">
        <v>1</v>
      </c>
      <c r="O56" s="5">
        <v>16.34</v>
      </c>
      <c r="P56" s="5">
        <v>50.36</v>
      </c>
      <c r="Q56" s="2">
        <f t="shared" si="1"/>
        <v>34.019999999999996</v>
      </c>
      <c r="R56" s="5">
        <f t="shared" si="2"/>
        <v>34.019999999999996</v>
      </c>
      <c r="S56" s="11">
        <f t="shared" si="3"/>
        <v>2.0820073439412483</v>
      </c>
      <c r="T56" s="5">
        <v>3.3</v>
      </c>
      <c r="U56" s="5">
        <v>0.63</v>
      </c>
      <c r="V56" s="5">
        <v>16.34</v>
      </c>
      <c r="W56" s="12">
        <f t="shared" si="4"/>
        <v>3.8461538461538464E-2</v>
      </c>
      <c r="X56" s="2" t="str">
        <f t="shared" si="5"/>
        <v>SCALE</v>
      </c>
      <c r="Y56" s="22" t="str">
        <f t="shared" si="6"/>
        <v>Low (100-300)</v>
      </c>
    </row>
    <row r="57" spans="1:25">
      <c r="A57" s="2" t="s">
        <v>307</v>
      </c>
      <c r="B57" s="2" t="s">
        <v>308</v>
      </c>
      <c r="C57" s="2" t="s">
        <v>309</v>
      </c>
      <c r="D57" s="2" t="s">
        <v>310</v>
      </c>
      <c r="E57" s="2" t="s">
        <v>78</v>
      </c>
      <c r="F57" s="5">
        <v>3250</v>
      </c>
      <c r="G57" s="2" t="s">
        <v>311</v>
      </c>
      <c r="H57" s="2" t="s">
        <v>312</v>
      </c>
      <c r="I57" s="2" t="s">
        <v>26</v>
      </c>
      <c r="J57" s="2" t="s">
        <v>313</v>
      </c>
      <c r="K57" s="9">
        <v>500</v>
      </c>
      <c r="L57" s="9">
        <v>1201</v>
      </c>
      <c r="M57" s="5">
        <v>41</v>
      </c>
      <c r="N57" s="5">
        <v>3</v>
      </c>
      <c r="O57" s="5">
        <v>33.78</v>
      </c>
      <c r="P57" s="5">
        <v>118.8</v>
      </c>
      <c r="Q57" s="2">
        <f t="shared" si="1"/>
        <v>85.02</v>
      </c>
      <c r="R57" s="5">
        <f t="shared" si="2"/>
        <v>85.02</v>
      </c>
      <c r="S57" s="11">
        <f t="shared" si="3"/>
        <v>2.516873889875666</v>
      </c>
      <c r="T57" s="5">
        <v>3.41</v>
      </c>
      <c r="U57" s="5">
        <v>0.82</v>
      </c>
      <c r="V57" s="5">
        <v>11.26</v>
      </c>
      <c r="W57" s="12">
        <f t="shared" si="4"/>
        <v>7.3170731707317069E-2</v>
      </c>
      <c r="X57" s="2" t="str">
        <f t="shared" si="5"/>
        <v>SCALE</v>
      </c>
      <c r="Y57" s="22" t="str">
        <f t="shared" si="6"/>
        <v>Mid (301-500)</v>
      </c>
    </row>
    <row r="58" spans="1:25">
      <c r="A58" s="2" t="s">
        <v>314</v>
      </c>
      <c r="B58" s="2" t="s">
        <v>315</v>
      </c>
      <c r="C58" s="2" t="s">
        <v>316</v>
      </c>
      <c r="D58" s="2" t="s">
        <v>317</v>
      </c>
      <c r="E58" s="2" t="s">
        <v>112</v>
      </c>
      <c r="F58" s="5">
        <v>1382</v>
      </c>
      <c r="G58" s="2" t="s">
        <v>318</v>
      </c>
      <c r="H58" s="2" t="s">
        <v>50</v>
      </c>
      <c r="I58" s="2" t="s">
        <v>26</v>
      </c>
      <c r="J58" s="2" t="s">
        <v>319</v>
      </c>
      <c r="K58" s="9">
        <v>200</v>
      </c>
      <c r="L58" s="9">
        <v>1494</v>
      </c>
      <c r="M58" s="5">
        <v>33</v>
      </c>
      <c r="N58" s="5">
        <v>1</v>
      </c>
      <c r="O58" s="5">
        <v>20.58</v>
      </c>
      <c r="P58" s="5">
        <v>72.03</v>
      </c>
      <c r="Q58" s="2">
        <f t="shared" si="1"/>
        <v>51.45</v>
      </c>
      <c r="R58" s="5">
        <f t="shared" si="2"/>
        <v>51.45</v>
      </c>
      <c r="S58" s="11">
        <f t="shared" si="3"/>
        <v>2.5000000000000004</v>
      </c>
      <c r="T58" s="5">
        <v>2.21</v>
      </c>
      <c r="U58" s="5">
        <v>0.62</v>
      </c>
      <c r="V58" s="5">
        <v>20.58</v>
      </c>
      <c r="W58" s="12">
        <f t="shared" si="4"/>
        <v>3.0303030303030304E-2</v>
      </c>
      <c r="X58" s="2" t="str">
        <f t="shared" si="5"/>
        <v>SCALE</v>
      </c>
      <c r="Y58" s="22" t="str">
        <f t="shared" si="6"/>
        <v>Low (100-300)</v>
      </c>
    </row>
    <row r="59" spans="1:25">
      <c r="A59" s="2" t="s">
        <v>320</v>
      </c>
      <c r="B59" s="2" t="s">
        <v>321</v>
      </c>
      <c r="C59" s="2" t="s">
        <v>322</v>
      </c>
      <c r="D59" s="2" t="s">
        <v>236</v>
      </c>
      <c r="E59" s="2" t="s">
        <v>237</v>
      </c>
      <c r="F59" s="5">
        <v>4000</v>
      </c>
      <c r="G59" s="2" t="s">
        <v>323</v>
      </c>
      <c r="H59" s="2" t="s">
        <v>253</v>
      </c>
      <c r="I59" s="2" t="s">
        <v>26</v>
      </c>
      <c r="J59" s="2" t="s">
        <v>155</v>
      </c>
      <c r="K59" s="9">
        <v>700</v>
      </c>
      <c r="L59" s="9">
        <v>2175</v>
      </c>
      <c r="M59" s="5">
        <v>60</v>
      </c>
      <c r="N59" s="5">
        <v>6</v>
      </c>
      <c r="O59" s="5">
        <v>38.89</v>
      </c>
      <c r="P59" s="5">
        <v>339.75</v>
      </c>
      <c r="Q59" s="2">
        <f t="shared" si="1"/>
        <v>300.86</v>
      </c>
      <c r="R59" s="5">
        <f t="shared" si="2"/>
        <v>300.86</v>
      </c>
      <c r="S59" s="11">
        <f t="shared" si="3"/>
        <v>7.736178966315248</v>
      </c>
      <c r="T59" s="5">
        <v>2.76</v>
      </c>
      <c r="U59" s="5">
        <v>0.65</v>
      </c>
      <c r="V59" s="5">
        <v>6.48</v>
      </c>
      <c r="W59" s="12">
        <f t="shared" si="4"/>
        <v>0.1</v>
      </c>
      <c r="X59" s="2" t="str">
        <f t="shared" si="5"/>
        <v>SCALE</v>
      </c>
      <c r="Y59" s="22" t="str">
        <f t="shared" si="6"/>
        <v>High (501-750)</v>
      </c>
    </row>
    <row r="60" spans="1:25">
      <c r="A60" s="2" t="s">
        <v>324</v>
      </c>
      <c r="B60" s="2" t="s">
        <v>325</v>
      </c>
      <c r="C60" s="2" t="s">
        <v>326</v>
      </c>
      <c r="D60" s="2" t="s">
        <v>327</v>
      </c>
      <c r="E60" s="2" t="s">
        <v>40</v>
      </c>
      <c r="F60" s="5">
        <v>3000</v>
      </c>
      <c r="G60" s="2" t="s">
        <v>328</v>
      </c>
      <c r="H60" s="2" t="s">
        <v>58</v>
      </c>
      <c r="I60" s="2" t="s">
        <v>26</v>
      </c>
      <c r="J60" s="2" t="s">
        <v>293</v>
      </c>
      <c r="K60" s="9">
        <v>200</v>
      </c>
      <c r="L60" s="9">
        <v>2179</v>
      </c>
      <c r="M60" s="5">
        <v>71</v>
      </c>
      <c r="N60" s="5">
        <v>3</v>
      </c>
      <c r="O60" s="5">
        <v>32.409999999999997</v>
      </c>
      <c r="P60" s="5">
        <v>119.61</v>
      </c>
      <c r="Q60" s="2">
        <f t="shared" si="1"/>
        <v>87.2</v>
      </c>
      <c r="R60" s="5">
        <f t="shared" si="2"/>
        <v>87.2</v>
      </c>
      <c r="S60" s="11">
        <f t="shared" si="3"/>
        <v>2.690527614933663</v>
      </c>
      <c r="T60" s="5">
        <v>3.26</v>
      </c>
      <c r="U60" s="5">
        <v>0.46</v>
      </c>
      <c r="V60" s="5">
        <v>10.8</v>
      </c>
      <c r="W60" s="12">
        <f t="shared" si="4"/>
        <v>4.2253521126760563E-2</v>
      </c>
      <c r="X60" s="2" t="str">
        <f t="shared" si="5"/>
        <v>SCALE</v>
      </c>
      <c r="Y60" s="22" t="str">
        <f t="shared" si="6"/>
        <v>Low (100-300)</v>
      </c>
    </row>
    <row r="61" spans="1:25">
      <c r="A61" s="2" t="s">
        <v>329</v>
      </c>
      <c r="B61" s="2" t="s">
        <v>330</v>
      </c>
      <c r="C61" s="2" t="s">
        <v>331</v>
      </c>
      <c r="D61" s="2" t="s">
        <v>332</v>
      </c>
      <c r="E61" s="2" t="s">
        <v>23</v>
      </c>
      <c r="F61" s="5">
        <v>1300</v>
      </c>
      <c r="G61" s="2" t="s">
        <v>333</v>
      </c>
      <c r="H61" s="2" t="s">
        <v>94</v>
      </c>
      <c r="I61" s="2" t="s">
        <v>26</v>
      </c>
      <c r="J61" s="2" t="s">
        <v>300</v>
      </c>
      <c r="K61" s="9">
        <v>500</v>
      </c>
      <c r="L61" s="9">
        <v>1566</v>
      </c>
      <c r="M61" s="5">
        <v>29</v>
      </c>
      <c r="N61" s="5">
        <v>0</v>
      </c>
      <c r="O61" s="5">
        <v>14.11</v>
      </c>
      <c r="P61" s="5">
        <v>0</v>
      </c>
      <c r="Q61" s="2">
        <f t="shared" si="1"/>
        <v>-14.11</v>
      </c>
      <c r="R61" s="5">
        <f t="shared" si="2"/>
        <v>-14.11</v>
      </c>
      <c r="S61" s="11">
        <f t="shared" si="3"/>
        <v>-1</v>
      </c>
      <c r="T61" s="5">
        <v>1.85</v>
      </c>
      <c r="U61" s="5">
        <v>0.49</v>
      </c>
      <c r="V61" s="5">
        <v>0</v>
      </c>
      <c r="W61" s="12">
        <f t="shared" si="4"/>
        <v>0</v>
      </c>
      <c r="X61" s="2" t="str">
        <f t="shared" si="5"/>
        <v>PAUSE</v>
      </c>
      <c r="Y61" s="22" t="str">
        <f t="shared" si="6"/>
        <v>Mid (301-500)</v>
      </c>
    </row>
    <row r="62" spans="1:25">
      <c r="A62" s="2" t="s">
        <v>334</v>
      </c>
      <c r="B62" s="2" t="s">
        <v>335</v>
      </c>
      <c r="C62" s="2" t="s">
        <v>83</v>
      </c>
      <c r="D62" s="2" t="s">
        <v>336</v>
      </c>
      <c r="E62" s="2" t="s">
        <v>337</v>
      </c>
      <c r="F62" s="5">
        <v>2750</v>
      </c>
      <c r="G62" s="2" t="s">
        <v>338</v>
      </c>
      <c r="H62" s="2" t="s">
        <v>161</v>
      </c>
      <c r="I62" s="2" t="s">
        <v>26</v>
      </c>
      <c r="J62" s="2" t="s">
        <v>88</v>
      </c>
      <c r="K62" s="9">
        <v>600</v>
      </c>
      <c r="L62" s="9">
        <v>1376</v>
      </c>
      <c r="M62" s="5">
        <v>54</v>
      </c>
      <c r="N62" s="5">
        <v>1</v>
      </c>
      <c r="O62" s="5">
        <v>42.71</v>
      </c>
      <c r="P62" s="5">
        <v>70.64</v>
      </c>
      <c r="Q62" s="2">
        <f t="shared" si="1"/>
        <v>27.93</v>
      </c>
      <c r="R62" s="5">
        <f t="shared" si="2"/>
        <v>27.93</v>
      </c>
      <c r="S62" s="11">
        <f t="shared" si="3"/>
        <v>0.65394521189416999</v>
      </c>
      <c r="T62" s="5">
        <v>3.92</v>
      </c>
      <c r="U62" s="5">
        <v>0.79</v>
      </c>
      <c r="V62" s="5">
        <v>42.71</v>
      </c>
      <c r="W62" s="12">
        <f t="shared" si="4"/>
        <v>1.8518518518518517E-2</v>
      </c>
      <c r="X62" s="2" t="str">
        <f t="shared" si="5"/>
        <v>SCALE</v>
      </c>
      <c r="Y62" s="22" t="str">
        <f t="shared" si="6"/>
        <v>High (501-750)</v>
      </c>
    </row>
    <row r="63" spans="1:25">
      <c r="A63" s="2" t="s">
        <v>339</v>
      </c>
      <c r="B63" s="2" t="s">
        <v>340</v>
      </c>
      <c r="C63" s="2" t="s">
        <v>341</v>
      </c>
      <c r="D63" s="2" t="s">
        <v>342</v>
      </c>
      <c r="E63" s="2" t="s">
        <v>23</v>
      </c>
      <c r="F63" s="5">
        <v>1500</v>
      </c>
      <c r="G63" s="2" t="s">
        <v>343</v>
      </c>
      <c r="H63" s="2" t="s">
        <v>344</v>
      </c>
      <c r="I63" s="2" t="s">
        <v>26</v>
      </c>
      <c r="J63" s="2" t="s">
        <v>120</v>
      </c>
      <c r="K63" s="9">
        <v>700</v>
      </c>
      <c r="L63" s="9">
        <v>1699</v>
      </c>
      <c r="M63" s="5">
        <v>40</v>
      </c>
      <c r="N63" s="5">
        <v>0</v>
      </c>
      <c r="O63" s="5">
        <v>29.9</v>
      </c>
      <c r="P63" s="5">
        <v>0</v>
      </c>
      <c r="Q63" s="2">
        <f t="shared" si="1"/>
        <v>-29.9</v>
      </c>
      <c r="R63" s="5">
        <f t="shared" si="2"/>
        <v>-29.9</v>
      </c>
      <c r="S63" s="11">
        <f t="shared" si="3"/>
        <v>-1</v>
      </c>
      <c r="T63" s="5">
        <v>2.35</v>
      </c>
      <c r="U63" s="5">
        <v>0.75</v>
      </c>
      <c r="V63" s="5">
        <v>0</v>
      </c>
      <c r="W63" s="12">
        <f t="shared" si="4"/>
        <v>0</v>
      </c>
      <c r="X63" s="2" t="str">
        <f t="shared" si="5"/>
        <v>PAUSE</v>
      </c>
      <c r="Y63" s="22" t="str">
        <f t="shared" si="6"/>
        <v>High (501-750)</v>
      </c>
    </row>
    <row r="64" spans="1:25">
      <c r="A64" s="2" t="s">
        <v>345</v>
      </c>
      <c r="B64" s="2" t="s">
        <v>346</v>
      </c>
      <c r="C64" s="2" t="s">
        <v>30</v>
      </c>
      <c r="D64" s="2" t="s">
        <v>251</v>
      </c>
      <c r="E64" s="2" t="s">
        <v>23</v>
      </c>
      <c r="F64" s="5">
        <v>4100</v>
      </c>
      <c r="G64" s="2" t="s">
        <v>347</v>
      </c>
      <c r="H64" s="2" t="s">
        <v>34</v>
      </c>
      <c r="I64" s="2" t="s">
        <v>26</v>
      </c>
      <c r="J64" s="2" t="s">
        <v>183</v>
      </c>
      <c r="K64" s="9">
        <v>700</v>
      </c>
      <c r="L64" s="9">
        <v>2379</v>
      </c>
      <c r="M64" s="5">
        <v>60</v>
      </c>
      <c r="N64" s="5">
        <v>0</v>
      </c>
      <c r="O64" s="5">
        <v>25.86</v>
      </c>
      <c r="P64" s="5">
        <v>0</v>
      </c>
      <c r="Q64" s="2">
        <f t="shared" si="1"/>
        <v>-25.86</v>
      </c>
      <c r="R64" s="5">
        <f t="shared" si="2"/>
        <v>-25.86</v>
      </c>
      <c r="S64" s="11">
        <f t="shared" si="3"/>
        <v>-1</v>
      </c>
      <c r="T64" s="5">
        <v>2.52</v>
      </c>
      <c r="U64" s="5">
        <v>0.43</v>
      </c>
      <c r="V64" s="5">
        <v>0</v>
      </c>
      <c r="W64" s="12">
        <f t="shared" si="4"/>
        <v>0</v>
      </c>
      <c r="X64" s="2" t="str">
        <f t="shared" si="5"/>
        <v>PAUSE</v>
      </c>
      <c r="Y64" s="22" t="str">
        <f t="shared" si="6"/>
        <v>High (501-750)</v>
      </c>
    </row>
    <row r="65" spans="1:25">
      <c r="A65" s="2" t="s">
        <v>348</v>
      </c>
      <c r="B65" s="2" t="s">
        <v>349</v>
      </c>
      <c r="C65" s="2" t="s">
        <v>350</v>
      </c>
      <c r="D65" s="2" t="s">
        <v>251</v>
      </c>
      <c r="E65" s="2" t="s">
        <v>23</v>
      </c>
      <c r="F65" s="5">
        <v>3400</v>
      </c>
      <c r="G65" s="2" t="s">
        <v>351</v>
      </c>
      <c r="H65" s="2" t="s">
        <v>94</v>
      </c>
      <c r="I65" s="2" t="s">
        <v>26</v>
      </c>
      <c r="J65" s="2" t="s">
        <v>120</v>
      </c>
      <c r="K65" s="9">
        <v>100</v>
      </c>
      <c r="L65" s="9">
        <v>1809</v>
      </c>
      <c r="M65" s="5">
        <v>65</v>
      </c>
      <c r="N65" s="5">
        <v>0</v>
      </c>
      <c r="O65" s="5">
        <v>26.58</v>
      </c>
      <c r="P65" s="5">
        <v>0</v>
      </c>
      <c r="Q65" s="2">
        <f t="shared" si="1"/>
        <v>-26.58</v>
      </c>
      <c r="R65" s="5">
        <f t="shared" si="2"/>
        <v>-26.58</v>
      </c>
      <c r="S65" s="11">
        <f t="shared" si="3"/>
        <v>-1</v>
      </c>
      <c r="T65" s="5">
        <v>3.59</v>
      </c>
      <c r="U65" s="5">
        <v>0.41</v>
      </c>
      <c r="V65" s="5">
        <v>0</v>
      </c>
      <c r="W65" s="12">
        <f t="shared" si="4"/>
        <v>0</v>
      </c>
      <c r="X65" s="2" t="str">
        <f t="shared" si="5"/>
        <v>PAUSE</v>
      </c>
      <c r="Y65" s="22" t="str">
        <f t="shared" si="6"/>
        <v>Low (100-300)</v>
      </c>
    </row>
    <row r="66" spans="1:25">
      <c r="A66" s="2" t="s">
        <v>352</v>
      </c>
      <c r="B66" s="2" t="s">
        <v>295</v>
      </c>
      <c r="C66" s="2" t="s">
        <v>353</v>
      </c>
      <c r="D66" s="2" t="s">
        <v>354</v>
      </c>
      <c r="E66" s="2" t="s">
        <v>188</v>
      </c>
      <c r="F66" s="5">
        <v>3250</v>
      </c>
      <c r="G66" s="2" t="s">
        <v>355</v>
      </c>
      <c r="H66" s="2" t="s">
        <v>34</v>
      </c>
      <c r="I66" s="2" t="s">
        <v>26</v>
      </c>
      <c r="J66" s="2" t="s">
        <v>356</v>
      </c>
      <c r="K66" s="9">
        <v>100</v>
      </c>
      <c r="L66" s="9">
        <v>1757</v>
      </c>
      <c r="M66" s="5">
        <v>38</v>
      </c>
      <c r="N66" s="5">
        <v>3</v>
      </c>
      <c r="O66" s="5">
        <v>28.25</v>
      </c>
      <c r="P66" s="5">
        <v>193.95</v>
      </c>
      <c r="Q66" s="2">
        <f t="shared" si="1"/>
        <v>165.7</v>
      </c>
      <c r="R66" s="5">
        <f t="shared" si="2"/>
        <v>165.7</v>
      </c>
      <c r="S66" s="11">
        <f t="shared" si="3"/>
        <v>5.8654867256637164</v>
      </c>
      <c r="T66" s="5">
        <v>2.16</v>
      </c>
      <c r="U66" s="5">
        <v>0.74</v>
      </c>
      <c r="V66" s="5">
        <v>9.42</v>
      </c>
      <c r="W66" s="12">
        <f t="shared" si="4"/>
        <v>7.8947368421052627E-2</v>
      </c>
      <c r="X66" s="2" t="str">
        <f t="shared" si="5"/>
        <v>SCALE</v>
      </c>
      <c r="Y66" s="22" t="str">
        <f t="shared" si="6"/>
        <v>Low (100-300)</v>
      </c>
    </row>
    <row r="67" spans="1:25">
      <c r="A67" s="2" t="s">
        <v>357</v>
      </c>
      <c r="B67" s="2" t="s">
        <v>219</v>
      </c>
      <c r="C67" s="2" t="s">
        <v>358</v>
      </c>
      <c r="D67" s="2" t="s">
        <v>359</v>
      </c>
      <c r="E67" s="2" t="s">
        <v>40</v>
      </c>
      <c r="F67" s="5">
        <v>2400</v>
      </c>
      <c r="G67" s="2" t="s">
        <v>360</v>
      </c>
      <c r="H67" s="2" t="s">
        <v>161</v>
      </c>
      <c r="I67" s="2" t="s">
        <v>26</v>
      </c>
      <c r="J67" s="2" t="s">
        <v>361</v>
      </c>
      <c r="K67" s="9">
        <v>300</v>
      </c>
      <c r="L67" s="9">
        <v>2459</v>
      </c>
      <c r="M67" s="5">
        <v>39</v>
      </c>
      <c r="N67" s="5">
        <v>0</v>
      </c>
      <c r="O67" s="5">
        <v>28.03</v>
      </c>
      <c r="P67" s="5">
        <v>0</v>
      </c>
      <c r="Q67" s="2">
        <f t="shared" si="1"/>
        <v>-28.03</v>
      </c>
      <c r="R67" s="5">
        <f t="shared" si="2"/>
        <v>-28.03</v>
      </c>
      <c r="S67" s="11">
        <f t="shared" si="3"/>
        <v>-1</v>
      </c>
      <c r="T67" s="5">
        <v>1.59</v>
      </c>
      <c r="U67" s="5">
        <v>0.72</v>
      </c>
      <c r="V67" s="5">
        <v>0</v>
      </c>
      <c r="W67" s="12">
        <f t="shared" si="4"/>
        <v>0</v>
      </c>
      <c r="X67" s="2" t="str">
        <f t="shared" si="5"/>
        <v>PAUSE</v>
      </c>
      <c r="Y67" s="22" t="str">
        <f t="shared" si="6"/>
        <v>Low (100-300)</v>
      </c>
    </row>
    <row r="68" spans="1:25">
      <c r="A68" s="2" t="s">
        <v>362</v>
      </c>
      <c r="B68" s="2" t="s">
        <v>363</v>
      </c>
      <c r="C68" s="2" t="s">
        <v>364</v>
      </c>
      <c r="D68" s="2" t="s">
        <v>264</v>
      </c>
      <c r="E68" s="2" t="s">
        <v>23</v>
      </c>
      <c r="F68" s="5">
        <v>1517</v>
      </c>
      <c r="G68" s="2" t="s">
        <v>24</v>
      </c>
      <c r="H68" s="2" t="s">
        <v>50</v>
      </c>
      <c r="I68" s="2" t="s">
        <v>26</v>
      </c>
      <c r="J68" s="2" t="s">
        <v>27</v>
      </c>
      <c r="K68" s="9">
        <v>300</v>
      </c>
      <c r="L68" s="9">
        <v>762</v>
      </c>
      <c r="M68" s="5">
        <v>22</v>
      </c>
      <c r="N68" s="5">
        <v>2</v>
      </c>
      <c r="O68" s="5">
        <v>11.86</v>
      </c>
      <c r="P68" s="5">
        <v>112.39</v>
      </c>
      <c r="Q68" s="2">
        <f t="shared" si="1"/>
        <v>100.53</v>
      </c>
      <c r="R68" s="5">
        <f t="shared" si="2"/>
        <v>100.53</v>
      </c>
      <c r="S68" s="11">
        <f t="shared" si="3"/>
        <v>8.4763912310286678</v>
      </c>
      <c r="T68" s="5">
        <v>2.89</v>
      </c>
      <c r="U68" s="5">
        <v>0.54</v>
      </c>
      <c r="V68" s="5">
        <v>5.93</v>
      </c>
      <c r="W68" s="12">
        <f t="shared" si="4"/>
        <v>9.0909090909090912E-2</v>
      </c>
      <c r="X68" s="2" t="str">
        <f t="shared" si="5"/>
        <v>SCALE</v>
      </c>
      <c r="Y68" s="22" t="str">
        <f t="shared" si="6"/>
        <v>Low (100-300)</v>
      </c>
    </row>
    <row r="69" spans="1:25">
      <c r="A69" s="2" t="s">
        <v>365</v>
      </c>
      <c r="B69" s="2" t="s">
        <v>366</v>
      </c>
      <c r="C69" s="2" t="s">
        <v>367</v>
      </c>
      <c r="D69" s="2" t="s">
        <v>368</v>
      </c>
      <c r="E69" s="2" t="s">
        <v>222</v>
      </c>
      <c r="F69" s="5">
        <v>2708</v>
      </c>
      <c r="G69" s="2" t="s">
        <v>86</v>
      </c>
      <c r="H69" s="2" t="s">
        <v>25</v>
      </c>
      <c r="I69" s="2" t="s">
        <v>26</v>
      </c>
      <c r="J69" s="2" t="s">
        <v>183</v>
      </c>
      <c r="K69" s="9">
        <v>700</v>
      </c>
      <c r="L69" s="9">
        <v>850</v>
      </c>
      <c r="M69" s="5">
        <v>22</v>
      </c>
      <c r="N69" s="5">
        <v>0</v>
      </c>
      <c r="O69" s="5">
        <v>15.66</v>
      </c>
      <c r="P69" s="5">
        <v>0</v>
      </c>
      <c r="Q69" s="2">
        <f t="shared" si="1"/>
        <v>-15.66</v>
      </c>
      <c r="R69" s="5">
        <f t="shared" si="2"/>
        <v>-15.66</v>
      </c>
      <c r="S69" s="11">
        <f t="shared" si="3"/>
        <v>-1</v>
      </c>
      <c r="T69" s="5">
        <v>2.59</v>
      </c>
      <c r="U69" s="5">
        <v>0.71</v>
      </c>
      <c r="V69" s="5">
        <v>0</v>
      </c>
      <c r="W69" s="12">
        <f t="shared" si="4"/>
        <v>0</v>
      </c>
      <c r="X69" s="2" t="str">
        <f t="shared" si="5"/>
        <v>PAUSE</v>
      </c>
      <c r="Y69" s="22" t="str">
        <f t="shared" si="6"/>
        <v>High (501-750)</v>
      </c>
    </row>
    <row r="70" spans="1:25">
      <c r="A70" s="2" t="s">
        <v>369</v>
      </c>
      <c r="B70" s="2" t="s">
        <v>370</v>
      </c>
      <c r="C70" s="2" t="s">
        <v>371</v>
      </c>
      <c r="D70" s="2" t="s">
        <v>372</v>
      </c>
      <c r="E70" s="2" t="s">
        <v>373</v>
      </c>
      <c r="F70" s="5">
        <v>1733</v>
      </c>
      <c r="G70" s="2">
        <v>0</v>
      </c>
      <c r="H70" s="2" t="s">
        <v>150</v>
      </c>
      <c r="I70" s="2" t="s">
        <v>26</v>
      </c>
      <c r="J70" s="2" t="s">
        <v>356</v>
      </c>
      <c r="K70" s="9">
        <v>400</v>
      </c>
      <c r="L70" s="9">
        <v>834</v>
      </c>
      <c r="M70" s="5">
        <v>15</v>
      </c>
      <c r="N70" s="5">
        <v>0</v>
      </c>
      <c r="O70" s="5">
        <v>7.46</v>
      </c>
      <c r="P70" s="5">
        <v>0</v>
      </c>
      <c r="Q70" s="2">
        <f t="shared" si="1"/>
        <v>-7.46</v>
      </c>
      <c r="R70" s="5">
        <f t="shared" si="2"/>
        <v>-7.46</v>
      </c>
      <c r="S70" s="11">
        <f t="shared" si="3"/>
        <v>-1</v>
      </c>
      <c r="T70" s="5">
        <v>1.8</v>
      </c>
      <c r="U70" s="5">
        <v>0.5</v>
      </c>
      <c r="V70" s="5">
        <v>0</v>
      </c>
      <c r="W70" s="12">
        <f t="shared" si="4"/>
        <v>0</v>
      </c>
      <c r="X70" s="2" t="str">
        <f t="shared" si="5"/>
        <v>PAUSE</v>
      </c>
      <c r="Y70" s="22" t="str">
        <f t="shared" si="6"/>
        <v>Mid (301-500)</v>
      </c>
    </row>
    <row r="71" spans="1:25">
      <c r="A71" s="2" t="s">
        <v>374</v>
      </c>
      <c r="B71" s="2" t="s">
        <v>90</v>
      </c>
      <c r="C71" s="2" t="s">
        <v>375</v>
      </c>
      <c r="D71" s="2" t="s">
        <v>376</v>
      </c>
      <c r="E71" s="2" t="s">
        <v>40</v>
      </c>
      <c r="F71" s="5">
        <v>2500</v>
      </c>
      <c r="G71" s="2" t="s">
        <v>377</v>
      </c>
      <c r="H71" s="2" t="s">
        <v>94</v>
      </c>
      <c r="I71" s="2" t="s">
        <v>26</v>
      </c>
      <c r="J71" s="2" t="s">
        <v>183</v>
      </c>
      <c r="K71" s="9">
        <v>1000</v>
      </c>
      <c r="L71" s="9">
        <v>648</v>
      </c>
      <c r="M71" s="5">
        <v>26</v>
      </c>
      <c r="N71" s="5">
        <v>0</v>
      </c>
      <c r="O71" s="5">
        <v>16.05</v>
      </c>
      <c r="P71" s="5">
        <v>0</v>
      </c>
      <c r="Q71" s="2">
        <f t="shared" si="1"/>
        <v>-16.05</v>
      </c>
      <c r="R71" s="5">
        <f t="shared" si="2"/>
        <v>-16.05</v>
      </c>
      <c r="S71" s="11">
        <f t="shared" si="3"/>
        <v>-1</v>
      </c>
      <c r="T71" s="5">
        <v>4.01</v>
      </c>
      <c r="U71" s="5">
        <v>0.62</v>
      </c>
      <c r="V71" s="5">
        <v>0</v>
      </c>
      <c r="W71" s="12">
        <f t="shared" si="4"/>
        <v>0</v>
      </c>
      <c r="X71" s="2" t="str">
        <f t="shared" si="5"/>
        <v>PAUSE</v>
      </c>
      <c r="Y71" s="22" t="str">
        <f t="shared" si="6"/>
        <v>Premium (751-1000)</v>
      </c>
    </row>
    <row r="72" spans="1:25">
      <c r="A72" s="2" t="s">
        <v>378</v>
      </c>
      <c r="B72" s="2" t="s">
        <v>379</v>
      </c>
      <c r="C72" s="2" t="s">
        <v>380</v>
      </c>
      <c r="D72" s="2" t="s">
        <v>117</v>
      </c>
      <c r="E72" s="2" t="s">
        <v>118</v>
      </c>
      <c r="F72" s="5">
        <v>3900</v>
      </c>
      <c r="G72" s="2" t="s">
        <v>381</v>
      </c>
      <c r="H72" s="2" t="s">
        <v>94</v>
      </c>
      <c r="I72" s="2" t="s">
        <v>26</v>
      </c>
      <c r="J72" s="2" t="s">
        <v>382</v>
      </c>
      <c r="K72" s="9">
        <v>100</v>
      </c>
      <c r="L72" s="9">
        <v>893</v>
      </c>
      <c r="M72" s="5">
        <v>15</v>
      </c>
      <c r="N72" s="5">
        <v>0</v>
      </c>
      <c r="O72" s="5">
        <v>7.26</v>
      </c>
      <c r="P72" s="5">
        <v>0</v>
      </c>
      <c r="Q72" s="2">
        <f t="shared" si="1"/>
        <v>-7.26</v>
      </c>
      <c r="R72" s="5">
        <f t="shared" si="2"/>
        <v>-7.26</v>
      </c>
      <c r="S72" s="11">
        <f t="shared" si="3"/>
        <v>-1</v>
      </c>
      <c r="T72" s="5">
        <v>1.68</v>
      </c>
      <c r="U72" s="5">
        <v>0.48</v>
      </c>
      <c r="V72" s="5">
        <v>0</v>
      </c>
      <c r="W72" s="12">
        <f t="shared" si="4"/>
        <v>0</v>
      </c>
      <c r="X72" s="2" t="str">
        <f t="shared" si="5"/>
        <v>PAUSE</v>
      </c>
      <c r="Y72" s="22" t="str">
        <f t="shared" si="6"/>
        <v>Low (100-300)</v>
      </c>
    </row>
    <row r="73" spans="1:25">
      <c r="A73" s="2" t="s">
        <v>383</v>
      </c>
      <c r="B73" s="2" t="s">
        <v>325</v>
      </c>
      <c r="C73" s="2" t="s">
        <v>384</v>
      </c>
      <c r="D73" s="2" t="s">
        <v>385</v>
      </c>
      <c r="E73" s="2" t="s">
        <v>386</v>
      </c>
      <c r="F73" s="5">
        <v>2250</v>
      </c>
      <c r="G73" s="2" t="s">
        <v>387</v>
      </c>
      <c r="H73" s="2" t="s">
        <v>150</v>
      </c>
      <c r="I73" s="2" t="s">
        <v>26</v>
      </c>
      <c r="J73" s="2" t="s">
        <v>27</v>
      </c>
      <c r="K73" s="9">
        <v>800</v>
      </c>
      <c r="L73" s="9">
        <v>1515</v>
      </c>
      <c r="M73" s="5">
        <v>33</v>
      </c>
      <c r="N73" s="5">
        <v>0</v>
      </c>
      <c r="O73" s="5">
        <v>18.21</v>
      </c>
      <c r="P73" s="5">
        <v>0</v>
      </c>
      <c r="Q73" s="2">
        <f t="shared" si="1"/>
        <v>-18.21</v>
      </c>
      <c r="R73" s="5">
        <f t="shared" si="2"/>
        <v>-18.21</v>
      </c>
      <c r="S73" s="11">
        <f t="shared" si="3"/>
        <v>-1</v>
      </c>
      <c r="T73" s="5">
        <v>2.1800000000000002</v>
      </c>
      <c r="U73" s="5">
        <v>0.55000000000000004</v>
      </c>
      <c r="V73" s="5">
        <v>0</v>
      </c>
      <c r="W73" s="12">
        <f t="shared" si="4"/>
        <v>0</v>
      </c>
      <c r="X73" s="2" t="str">
        <f t="shared" si="5"/>
        <v>PAUSE</v>
      </c>
      <c r="Y73" s="22" t="str">
        <f t="shared" si="6"/>
        <v>Premium (751-1000)</v>
      </c>
    </row>
    <row r="74" spans="1:25">
      <c r="A74" s="2" t="s">
        <v>388</v>
      </c>
      <c r="B74" s="2" t="s">
        <v>389</v>
      </c>
      <c r="C74" s="2" t="s">
        <v>390</v>
      </c>
      <c r="D74" s="2" t="s">
        <v>391</v>
      </c>
      <c r="E74" s="2" t="s">
        <v>32</v>
      </c>
      <c r="F74" s="5">
        <v>4604</v>
      </c>
      <c r="G74" s="2" t="s">
        <v>392</v>
      </c>
      <c r="H74" s="2" t="s">
        <v>344</v>
      </c>
      <c r="I74" s="2" t="s">
        <v>26</v>
      </c>
      <c r="J74" s="2" t="s">
        <v>120</v>
      </c>
      <c r="K74" s="9">
        <v>800</v>
      </c>
      <c r="L74" s="9">
        <v>1846</v>
      </c>
      <c r="M74" s="5">
        <v>41</v>
      </c>
      <c r="N74" s="5">
        <v>0</v>
      </c>
      <c r="O74" s="5">
        <v>32.590000000000003</v>
      </c>
      <c r="P74" s="5">
        <v>0</v>
      </c>
      <c r="Q74" s="2">
        <f t="shared" si="1"/>
        <v>-32.590000000000003</v>
      </c>
      <c r="R74" s="5">
        <f t="shared" si="2"/>
        <v>-32.590000000000003</v>
      </c>
      <c r="S74" s="11">
        <f t="shared" si="3"/>
        <v>-1</v>
      </c>
      <c r="T74" s="5">
        <v>2.2200000000000002</v>
      </c>
      <c r="U74" s="5">
        <v>0.79</v>
      </c>
      <c r="V74" s="5">
        <v>0</v>
      </c>
      <c r="W74" s="12">
        <f t="shared" si="4"/>
        <v>0</v>
      </c>
      <c r="X74" s="2" t="str">
        <f t="shared" si="5"/>
        <v>PAUSE</v>
      </c>
      <c r="Y74" s="22" t="str">
        <f t="shared" si="6"/>
        <v>Premium (751-1000)</v>
      </c>
    </row>
    <row r="75" spans="1:25">
      <c r="A75" s="2" t="s">
        <v>393</v>
      </c>
      <c r="B75" s="2" t="s">
        <v>394</v>
      </c>
      <c r="C75" s="2" t="s">
        <v>395</v>
      </c>
      <c r="D75" s="2" t="s">
        <v>63</v>
      </c>
      <c r="E75" s="2" t="s">
        <v>32</v>
      </c>
      <c r="F75" s="5">
        <v>4800</v>
      </c>
      <c r="G75" s="2" t="s">
        <v>396</v>
      </c>
      <c r="H75" s="2" t="s">
        <v>134</v>
      </c>
      <c r="I75" s="2" t="s">
        <v>26</v>
      </c>
      <c r="J75" s="2" t="s">
        <v>232</v>
      </c>
      <c r="K75" s="9">
        <v>100</v>
      </c>
      <c r="L75" s="9">
        <v>936</v>
      </c>
      <c r="M75" s="5">
        <v>18</v>
      </c>
      <c r="N75" s="5">
        <v>0</v>
      </c>
      <c r="O75" s="5">
        <v>9.31</v>
      </c>
      <c r="P75" s="5">
        <v>0</v>
      </c>
      <c r="Q75" s="2">
        <f t="shared" ref="Q75:Q138" si="7">IFERROR(P75-O75, 0)</f>
        <v>-9.31</v>
      </c>
      <c r="R75" s="5">
        <f t="shared" ref="R75:R138" si="8">P75-O75</f>
        <v>-9.31</v>
      </c>
      <c r="S75" s="11">
        <f t="shared" ref="S75:S138" si="9">R75/O75</f>
        <v>-1</v>
      </c>
      <c r="T75" s="5">
        <v>1.92</v>
      </c>
      <c r="U75" s="5">
        <v>0.52</v>
      </c>
      <c r="V75" s="5">
        <v>0</v>
      </c>
      <c r="W75" s="12">
        <f t="shared" ref="W75:W138" si="10">N75/M75</f>
        <v>0</v>
      </c>
      <c r="X75" s="2" t="str">
        <f t="shared" ref="X75:X138" si="11">IF(P75&gt;=4, "SCALE",
  IF(P75&gt;=2, "MONITOR",
    IF(P75&gt;=1, "OPTIMISE",
      "PAUSE")))</f>
        <v>PAUSE</v>
      </c>
      <c r="Y75" s="22" t="str">
        <f t="shared" ref="Y75:Y138" si="12">IF(K75&lt;=300,"Low (100-300)",
 IF(K75&lt;=500,"Mid (301-500)",
  IF(K75&lt;=750,"High (501-750)",
   "Premium (751-1000)")))</f>
        <v>Low (100-300)</v>
      </c>
    </row>
    <row r="76" spans="1:25">
      <c r="A76" s="2" t="s">
        <v>397</v>
      </c>
      <c r="B76" s="2" t="s">
        <v>398</v>
      </c>
      <c r="C76" s="2" t="s">
        <v>399</v>
      </c>
      <c r="D76" s="2" t="s">
        <v>251</v>
      </c>
      <c r="E76" s="2" t="s">
        <v>23</v>
      </c>
      <c r="F76" s="5">
        <v>2200</v>
      </c>
      <c r="G76" s="2" t="s">
        <v>400</v>
      </c>
      <c r="H76" s="2" t="s">
        <v>50</v>
      </c>
      <c r="I76" s="2" t="s">
        <v>26</v>
      </c>
      <c r="J76" s="2" t="s">
        <v>51</v>
      </c>
      <c r="K76" s="9">
        <v>1000</v>
      </c>
      <c r="L76" s="9">
        <v>667</v>
      </c>
      <c r="M76" s="5">
        <v>17</v>
      </c>
      <c r="N76" s="5">
        <v>0</v>
      </c>
      <c r="O76" s="5">
        <v>7.61</v>
      </c>
      <c r="P76" s="5">
        <v>0</v>
      </c>
      <c r="Q76" s="2">
        <f t="shared" si="7"/>
        <v>-7.61</v>
      </c>
      <c r="R76" s="5">
        <f t="shared" si="8"/>
        <v>-7.61</v>
      </c>
      <c r="S76" s="11">
        <f t="shared" si="9"/>
        <v>-1</v>
      </c>
      <c r="T76" s="5">
        <v>2.5499999999999998</v>
      </c>
      <c r="U76" s="5">
        <v>0.45</v>
      </c>
      <c r="V76" s="5">
        <v>0</v>
      </c>
      <c r="W76" s="12">
        <f t="shared" si="10"/>
        <v>0</v>
      </c>
      <c r="X76" s="2" t="str">
        <f t="shared" si="11"/>
        <v>PAUSE</v>
      </c>
      <c r="Y76" s="22" t="str">
        <f t="shared" si="12"/>
        <v>Premium (751-1000)</v>
      </c>
    </row>
    <row r="77" spans="1:25">
      <c r="A77" s="2" t="s">
        <v>401</v>
      </c>
      <c r="B77" s="2" t="s">
        <v>269</v>
      </c>
      <c r="C77" s="2" t="s">
        <v>229</v>
      </c>
      <c r="D77" s="2" t="s">
        <v>204</v>
      </c>
      <c r="E77" s="2" t="s">
        <v>23</v>
      </c>
      <c r="F77" s="5">
        <v>2500</v>
      </c>
      <c r="G77" s="2" t="s">
        <v>402</v>
      </c>
      <c r="H77" s="2" t="s">
        <v>190</v>
      </c>
      <c r="I77" s="2" t="s">
        <v>26</v>
      </c>
      <c r="J77" s="2" t="s">
        <v>177</v>
      </c>
      <c r="K77" s="9">
        <v>200</v>
      </c>
      <c r="L77" s="9">
        <v>978</v>
      </c>
      <c r="M77" s="5">
        <v>40</v>
      </c>
      <c r="N77" s="5">
        <v>4</v>
      </c>
      <c r="O77" s="5">
        <v>22.01</v>
      </c>
      <c r="P77" s="5">
        <v>220</v>
      </c>
      <c r="Q77" s="2">
        <f t="shared" si="7"/>
        <v>197.99</v>
      </c>
      <c r="R77" s="5">
        <f t="shared" si="8"/>
        <v>197.99</v>
      </c>
      <c r="S77" s="11">
        <f t="shared" si="9"/>
        <v>8.9954566106315301</v>
      </c>
      <c r="T77" s="5">
        <v>4.09</v>
      </c>
      <c r="U77" s="5">
        <v>0.55000000000000004</v>
      </c>
      <c r="V77" s="5">
        <v>5.5</v>
      </c>
      <c r="W77" s="12">
        <f t="shared" si="10"/>
        <v>0.1</v>
      </c>
      <c r="X77" s="2" t="str">
        <f t="shared" si="11"/>
        <v>SCALE</v>
      </c>
      <c r="Y77" s="22" t="str">
        <f t="shared" si="12"/>
        <v>Low (100-300)</v>
      </c>
    </row>
    <row r="78" spans="1:25">
      <c r="A78" s="2" t="s">
        <v>403</v>
      </c>
      <c r="B78" s="2" t="s">
        <v>404</v>
      </c>
      <c r="C78" s="2" t="s">
        <v>405</v>
      </c>
      <c r="D78" s="2" t="s">
        <v>406</v>
      </c>
      <c r="E78" s="2" t="s">
        <v>85</v>
      </c>
      <c r="F78" s="5">
        <v>2000</v>
      </c>
      <c r="G78" s="2" t="s">
        <v>407</v>
      </c>
      <c r="H78" s="2" t="s">
        <v>344</v>
      </c>
      <c r="I78" s="2" t="s">
        <v>26</v>
      </c>
      <c r="J78" s="2" t="s">
        <v>356</v>
      </c>
      <c r="K78" s="9">
        <v>1000</v>
      </c>
      <c r="L78" s="9">
        <v>1825</v>
      </c>
      <c r="M78" s="5">
        <v>77</v>
      </c>
      <c r="N78" s="5">
        <v>0</v>
      </c>
      <c r="O78" s="5">
        <v>46.53</v>
      </c>
      <c r="P78" s="5">
        <v>0</v>
      </c>
      <c r="Q78" s="2">
        <f t="shared" si="7"/>
        <v>-46.53</v>
      </c>
      <c r="R78" s="5">
        <f t="shared" si="8"/>
        <v>-46.53</v>
      </c>
      <c r="S78" s="11">
        <f t="shared" si="9"/>
        <v>-1</v>
      </c>
      <c r="T78" s="5">
        <v>4.22</v>
      </c>
      <c r="U78" s="5">
        <v>0.6</v>
      </c>
      <c r="V78" s="5">
        <v>0</v>
      </c>
      <c r="W78" s="12">
        <f t="shared" si="10"/>
        <v>0</v>
      </c>
      <c r="X78" s="2" t="str">
        <f t="shared" si="11"/>
        <v>PAUSE</v>
      </c>
      <c r="Y78" s="22" t="str">
        <f t="shared" si="12"/>
        <v>Premium (751-1000)</v>
      </c>
    </row>
    <row r="79" spans="1:25">
      <c r="A79" s="2" t="s">
        <v>408</v>
      </c>
      <c r="B79" s="2" t="s">
        <v>409</v>
      </c>
      <c r="C79" s="2" t="s">
        <v>410</v>
      </c>
      <c r="D79" s="2" t="s">
        <v>411</v>
      </c>
      <c r="E79" s="2" t="s">
        <v>132</v>
      </c>
      <c r="F79" s="5">
        <v>3300</v>
      </c>
      <c r="G79" s="2" t="s">
        <v>412</v>
      </c>
      <c r="H79" s="2" t="s">
        <v>87</v>
      </c>
      <c r="I79" s="2" t="s">
        <v>26</v>
      </c>
      <c r="J79" s="2" t="s">
        <v>135</v>
      </c>
      <c r="K79" s="9">
        <v>300</v>
      </c>
      <c r="L79" s="9">
        <v>1807</v>
      </c>
      <c r="M79" s="5">
        <v>46</v>
      </c>
      <c r="N79" s="5">
        <v>1</v>
      </c>
      <c r="O79" s="5">
        <v>31.07</v>
      </c>
      <c r="P79" s="5">
        <v>70.38</v>
      </c>
      <c r="Q79" s="2">
        <f t="shared" si="7"/>
        <v>39.309999999999995</v>
      </c>
      <c r="R79" s="5">
        <f t="shared" si="8"/>
        <v>39.309999999999995</v>
      </c>
      <c r="S79" s="11">
        <f t="shared" si="9"/>
        <v>1.2652075957515287</v>
      </c>
      <c r="T79" s="5">
        <v>2.5499999999999998</v>
      </c>
      <c r="U79" s="5">
        <v>0.68</v>
      </c>
      <c r="V79" s="5">
        <v>31.07</v>
      </c>
      <c r="W79" s="12">
        <f t="shared" si="10"/>
        <v>2.1739130434782608E-2</v>
      </c>
      <c r="X79" s="2" t="str">
        <f t="shared" si="11"/>
        <v>SCALE</v>
      </c>
      <c r="Y79" s="22" t="str">
        <f t="shared" si="12"/>
        <v>Low (100-300)</v>
      </c>
    </row>
    <row r="80" spans="1:25">
      <c r="A80" s="2" t="s">
        <v>413</v>
      </c>
      <c r="B80" s="2" t="s">
        <v>414</v>
      </c>
      <c r="C80" s="2" t="s">
        <v>415</v>
      </c>
      <c r="D80" s="2" t="s">
        <v>416</v>
      </c>
      <c r="E80" s="2" t="s">
        <v>23</v>
      </c>
      <c r="F80" s="5">
        <v>4500</v>
      </c>
      <c r="G80" s="2" t="s">
        <v>417</v>
      </c>
      <c r="H80" s="2" t="s">
        <v>312</v>
      </c>
      <c r="I80" s="2" t="s">
        <v>26</v>
      </c>
      <c r="J80" s="2" t="s">
        <v>95</v>
      </c>
      <c r="K80" s="9">
        <v>800</v>
      </c>
      <c r="L80" s="9">
        <v>2403</v>
      </c>
      <c r="M80" s="5">
        <v>57</v>
      </c>
      <c r="N80" s="5">
        <v>2</v>
      </c>
      <c r="O80" s="5">
        <v>47.38</v>
      </c>
      <c r="P80" s="5">
        <v>127.73</v>
      </c>
      <c r="Q80" s="2">
        <f t="shared" si="7"/>
        <v>80.349999999999994</v>
      </c>
      <c r="R80" s="5">
        <f t="shared" si="8"/>
        <v>80.349999999999994</v>
      </c>
      <c r="S80" s="11">
        <f t="shared" si="9"/>
        <v>1.6958632334318275</v>
      </c>
      <c r="T80" s="5">
        <v>2.37</v>
      </c>
      <c r="U80" s="5">
        <v>0.83</v>
      </c>
      <c r="V80" s="5">
        <v>23.69</v>
      </c>
      <c r="W80" s="12">
        <f t="shared" si="10"/>
        <v>3.5087719298245612E-2</v>
      </c>
      <c r="X80" s="2" t="str">
        <f t="shared" si="11"/>
        <v>SCALE</v>
      </c>
      <c r="Y80" s="22" t="str">
        <f t="shared" si="12"/>
        <v>Premium (751-1000)</v>
      </c>
    </row>
    <row r="81" spans="1:25">
      <c r="A81" s="2" t="s">
        <v>418</v>
      </c>
      <c r="B81" s="2" t="s">
        <v>419</v>
      </c>
      <c r="C81" s="2" t="s">
        <v>420</v>
      </c>
      <c r="D81" s="2" t="s">
        <v>421</v>
      </c>
      <c r="E81" s="2" t="s">
        <v>32</v>
      </c>
      <c r="F81" s="5">
        <v>1699</v>
      </c>
      <c r="G81" s="2" t="s">
        <v>422</v>
      </c>
      <c r="H81" s="2" t="s">
        <v>42</v>
      </c>
      <c r="I81" s="2" t="s">
        <v>26</v>
      </c>
      <c r="J81" s="2" t="s">
        <v>382</v>
      </c>
      <c r="K81" s="9">
        <v>100</v>
      </c>
      <c r="L81" s="9">
        <v>2212</v>
      </c>
      <c r="M81" s="5">
        <v>81</v>
      </c>
      <c r="N81" s="5">
        <v>7</v>
      </c>
      <c r="O81" s="5">
        <v>34.450000000000003</v>
      </c>
      <c r="P81" s="5">
        <v>519.26</v>
      </c>
      <c r="Q81" s="2">
        <f t="shared" si="7"/>
        <v>484.81</v>
      </c>
      <c r="R81" s="5">
        <f t="shared" si="8"/>
        <v>484.81</v>
      </c>
      <c r="S81" s="11">
        <f t="shared" si="9"/>
        <v>14.072859216255441</v>
      </c>
      <c r="T81" s="5">
        <v>3.66</v>
      </c>
      <c r="U81" s="5">
        <v>0.43</v>
      </c>
      <c r="V81" s="5">
        <v>4.92</v>
      </c>
      <c r="W81" s="12">
        <f t="shared" si="10"/>
        <v>8.6419753086419748E-2</v>
      </c>
      <c r="X81" s="2" t="str">
        <f t="shared" si="11"/>
        <v>SCALE</v>
      </c>
      <c r="Y81" s="22" t="str">
        <f t="shared" si="12"/>
        <v>Low (100-300)</v>
      </c>
    </row>
    <row r="82" spans="1:25">
      <c r="A82" s="2" t="s">
        <v>423</v>
      </c>
      <c r="B82" s="2" t="s">
        <v>424</v>
      </c>
      <c r="C82" s="2" t="s">
        <v>425</v>
      </c>
      <c r="D82" s="2" t="s">
        <v>426</v>
      </c>
      <c r="E82" s="2" t="s">
        <v>40</v>
      </c>
      <c r="F82" s="5">
        <v>2167</v>
      </c>
      <c r="G82" s="2" t="s">
        <v>427</v>
      </c>
      <c r="H82" s="2" t="s">
        <v>34</v>
      </c>
      <c r="I82" s="2" t="s">
        <v>26</v>
      </c>
      <c r="J82" s="2" t="s">
        <v>183</v>
      </c>
      <c r="K82" s="9">
        <v>800</v>
      </c>
      <c r="L82" s="9">
        <v>1242</v>
      </c>
      <c r="M82" s="5">
        <v>50</v>
      </c>
      <c r="N82" s="5">
        <v>2</v>
      </c>
      <c r="O82" s="5">
        <v>37.19</v>
      </c>
      <c r="P82" s="5">
        <v>107.85</v>
      </c>
      <c r="Q82" s="2">
        <f t="shared" si="7"/>
        <v>70.66</v>
      </c>
      <c r="R82" s="5">
        <f t="shared" si="8"/>
        <v>70.66</v>
      </c>
      <c r="S82" s="11">
        <f t="shared" si="9"/>
        <v>1.899973111051358</v>
      </c>
      <c r="T82" s="5">
        <v>4.03</v>
      </c>
      <c r="U82" s="5">
        <v>0.74</v>
      </c>
      <c r="V82" s="5">
        <v>18.600000000000001</v>
      </c>
      <c r="W82" s="12">
        <f t="shared" si="10"/>
        <v>0.04</v>
      </c>
      <c r="X82" s="2" t="str">
        <f t="shared" si="11"/>
        <v>SCALE</v>
      </c>
      <c r="Y82" s="22" t="str">
        <f t="shared" si="12"/>
        <v>Premium (751-1000)</v>
      </c>
    </row>
    <row r="83" spans="1:25">
      <c r="A83" s="2" t="s">
        <v>428</v>
      </c>
      <c r="B83" s="2" t="s">
        <v>429</v>
      </c>
      <c r="C83" s="2" t="s">
        <v>430</v>
      </c>
      <c r="D83" s="2" t="s">
        <v>431</v>
      </c>
      <c r="E83" s="2" t="s">
        <v>432</v>
      </c>
      <c r="F83" s="5">
        <v>1500</v>
      </c>
      <c r="G83" s="2" t="s">
        <v>433</v>
      </c>
      <c r="H83" s="2" t="s">
        <v>34</v>
      </c>
      <c r="I83" s="2" t="s">
        <v>26</v>
      </c>
      <c r="J83" s="2" t="s">
        <v>35</v>
      </c>
      <c r="K83" s="9">
        <v>400</v>
      </c>
      <c r="L83" s="9">
        <v>511</v>
      </c>
      <c r="M83" s="5">
        <v>20</v>
      </c>
      <c r="N83" s="5">
        <v>2</v>
      </c>
      <c r="O83" s="5">
        <v>13.41</v>
      </c>
      <c r="P83" s="5">
        <v>76.7</v>
      </c>
      <c r="Q83" s="2">
        <f t="shared" si="7"/>
        <v>63.290000000000006</v>
      </c>
      <c r="R83" s="5">
        <f t="shared" si="8"/>
        <v>63.290000000000006</v>
      </c>
      <c r="S83" s="11">
        <f t="shared" si="9"/>
        <v>4.7196122296793446</v>
      </c>
      <c r="T83" s="5">
        <v>3.91</v>
      </c>
      <c r="U83" s="5">
        <v>0.67</v>
      </c>
      <c r="V83" s="5">
        <v>6.7</v>
      </c>
      <c r="W83" s="12">
        <f t="shared" si="10"/>
        <v>0.1</v>
      </c>
      <c r="X83" s="2" t="str">
        <f t="shared" si="11"/>
        <v>SCALE</v>
      </c>
      <c r="Y83" s="22" t="str">
        <f t="shared" si="12"/>
        <v>Mid (301-500)</v>
      </c>
    </row>
    <row r="84" spans="1:25">
      <c r="A84" s="2" t="s">
        <v>434</v>
      </c>
      <c r="B84" s="2" t="s">
        <v>435</v>
      </c>
      <c r="C84" s="2" t="s">
        <v>436</v>
      </c>
      <c r="D84" s="2" t="s">
        <v>359</v>
      </c>
      <c r="E84" s="2" t="s">
        <v>40</v>
      </c>
      <c r="F84" s="5">
        <v>3160</v>
      </c>
      <c r="G84" s="2" t="s">
        <v>437</v>
      </c>
      <c r="H84" s="2" t="s">
        <v>312</v>
      </c>
      <c r="I84" s="2" t="s">
        <v>26</v>
      </c>
      <c r="J84" s="2" t="s">
        <v>135</v>
      </c>
      <c r="K84" s="9">
        <v>300</v>
      </c>
      <c r="L84" s="9">
        <v>597</v>
      </c>
      <c r="M84" s="5">
        <v>15</v>
      </c>
      <c r="N84" s="5">
        <v>0</v>
      </c>
      <c r="O84" s="5">
        <v>9.64</v>
      </c>
      <c r="P84" s="5">
        <v>0</v>
      </c>
      <c r="Q84" s="2">
        <f t="shared" si="7"/>
        <v>-9.64</v>
      </c>
      <c r="R84" s="5">
        <f t="shared" si="8"/>
        <v>-9.64</v>
      </c>
      <c r="S84" s="11">
        <f t="shared" si="9"/>
        <v>-1</v>
      </c>
      <c r="T84" s="5">
        <v>2.5099999999999998</v>
      </c>
      <c r="U84" s="5">
        <v>0.64</v>
      </c>
      <c r="V84" s="5">
        <v>0</v>
      </c>
      <c r="W84" s="12">
        <f t="shared" si="10"/>
        <v>0</v>
      </c>
      <c r="X84" s="2" t="str">
        <f t="shared" si="11"/>
        <v>PAUSE</v>
      </c>
      <c r="Y84" s="22" t="str">
        <f t="shared" si="12"/>
        <v>Low (100-300)</v>
      </c>
    </row>
    <row r="85" spans="1:25">
      <c r="A85" s="2" t="s">
        <v>438</v>
      </c>
      <c r="B85" s="2" t="s">
        <v>439</v>
      </c>
      <c r="C85" s="2" t="s">
        <v>440</v>
      </c>
      <c r="D85" s="2" t="s">
        <v>441</v>
      </c>
      <c r="E85" s="2" t="s">
        <v>222</v>
      </c>
      <c r="F85" s="5">
        <v>1500</v>
      </c>
      <c r="G85" s="2" t="s">
        <v>442</v>
      </c>
      <c r="H85" s="2" t="s">
        <v>94</v>
      </c>
      <c r="I85" s="2" t="s">
        <v>26</v>
      </c>
      <c r="J85" s="2" t="s">
        <v>51</v>
      </c>
      <c r="K85" s="9">
        <v>300</v>
      </c>
      <c r="L85" s="9">
        <v>702</v>
      </c>
      <c r="M85" s="5">
        <v>27</v>
      </c>
      <c r="N85" s="5">
        <v>0</v>
      </c>
      <c r="O85" s="5">
        <v>16.89</v>
      </c>
      <c r="P85" s="5">
        <v>0</v>
      </c>
      <c r="Q85" s="2">
        <f t="shared" si="7"/>
        <v>-16.89</v>
      </c>
      <c r="R85" s="5">
        <f t="shared" si="8"/>
        <v>-16.89</v>
      </c>
      <c r="S85" s="11">
        <f t="shared" si="9"/>
        <v>-1</v>
      </c>
      <c r="T85" s="5">
        <v>3.85</v>
      </c>
      <c r="U85" s="5">
        <v>0.63</v>
      </c>
      <c r="V85" s="5">
        <v>0</v>
      </c>
      <c r="W85" s="12">
        <f t="shared" si="10"/>
        <v>0</v>
      </c>
      <c r="X85" s="2" t="str">
        <f t="shared" si="11"/>
        <v>PAUSE</v>
      </c>
      <c r="Y85" s="22" t="str">
        <f t="shared" si="12"/>
        <v>Low (100-300)</v>
      </c>
    </row>
    <row r="86" spans="1:25">
      <c r="A86" s="2" t="s">
        <v>443</v>
      </c>
      <c r="B86" s="2" t="s">
        <v>444</v>
      </c>
      <c r="C86" s="2" t="s">
        <v>445</v>
      </c>
      <c r="D86" s="2" t="s">
        <v>446</v>
      </c>
      <c r="E86" s="2" t="s">
        <v>188</v>
      </c>
      <c r="F86" s="5">
        <v>2349</v>
      </c>
      <c r="G86" s="2" t="s">
        <v>447</v>
      </c>
      <c r="H86" s="2" t="s">
        <v>344</v>
      </c>
      <c r="I86" s="2" t="s">
        <v>26</v>
      </c>
      <c r="J86" s="2" t="s">
        <v>51</v>
      </c>
      <c r="K86" s="9">
        <v>300</v>
      </c>
      <c r="L86" s="9">
        <v>1143</v>
      </c>
      <c r="M86" s="5">
        <v>40</v>
      </c>
      <c r="N86" s="5">
        <v>1</v>
      </c>
      <c r="O86" s="5">
        <v>19.690000000000001</v>
      </c>
      <c r="P86" s="5">
        <v>46.84</v>
      </c>
      <c r="Q86" s="2">
        <f t="shared" si="7"/>
        <v>27.150000000000002</v>
      </c>
      <c r="R86" s="5">
        <f t="shared" si="8"/>
        <v>27.150000000000002</v>
      </c>
      <c r="S86" s="11">
        <f t="shared" si="9"/>
        <v>1.3788725241239208</v>
      </c>
      <c r="T86" s="5">
        <v>3.5</v>
      </c>
      <c r="U86" s="5">
        <v>0.49</v>
      </c>
      <c r="V86" s="5">
        <v>19.690000000000001</v>
      </c>
      <c r="W86" s="12">
        <f t="shared" si="10"/>
        <v>2.5000000000000001E-2</v>
      </c>
      <c r="X86" s="2" t="str">
        <f t="shared" si="11"/>
        <v>SCALE</v>
      </c>
      <c r="Y86" s="22" t="str">
        <f t="shared" si="12"/>
        <v>Low (100-300)</v>
      </c>
    </row>
    <row r="87" spans="1:25">
      <c r="A87" s="2" t="s">
        <v>448</v>
      </c>
      <c r="B87" s="2" t="s">
        <v>449</v>
      </c>
      <c r="C87" s="2" t="s">
        <v>450</v>
      </c>
      <c r="D87" s="2" t="s">
        <v>451</v>
      </c>
      <c r="E87" s="2" t="s">
        <v>125</v>
      </c>
      <c r="F87" s="5">
        <v>2000</v>
      </c>
      <c r="G87" s="2" t="s">
        <v>452</v>
      </c>
      <c r="H87" s="2" t="s">
        <v>65</v>
      </c>
      <c r="I87" s="2" t="s">
        <v>26</v>
      </c>
      <c r="J87" s="2" t="s">
        <v>361</v>
      </c>
      <c r="K87" s="9">
        <v>1000</v>
      </c>
      <c r="L87" s="9">
        <v>2239</v>
      </c>
      <c r="M87" s="5">
        <v>47</v>
      </c>
      <c r="N87" s="5">
        <v>0</v>
      </c>
      <c r="O87" s="5">
        <v>39.61</v>
      </c>
      <c r="P87" s="5">
        <v>0</v>
      </c>
      <c r="Q87" s="2">
        <f t="shared" si="7"/>
        <v>-39.61</v>
      </c>
      <c r="R87" s="5">
        <f t="shared" si="8"/>
        <v>-39.61</v>
      </c>
      <c r="S87" s="11">
        <f t="shared" si="9"/>
        <v>-1</v>
      </c>
      <c r="T87" s="5">
        <v>2.1</v>
      </c>
      <c r="U87" s="5">
        <v>0.84</v>
      </c>
      <c r="V87" s="5">
        <v>0</v>
      </c>
      <c r="W87" s="12">
        <f t="shared" si="10"/>
        <v>0</v>
      </c>
      <c r="X87" s="2" t="str">
        <f t="shared" si="11"/>
        <v>PAUSE</v>
      </c>
      <c r="Y87" s="22" t="str">
        <f t="shared" si="12"/>
        <v>Premium (751-1000)</v>
      </c>
    </row>
    <row r="88" spans="1:25">
      <c r="A88" s="2" t="s">
        <v>453</v>
      </c>
      <c r="B88" s="2" t="s">
        <v>454</v>
      </c>
      <c r="C88" s="2" t="s">
        <v>455</v>
      </c>
      <c r="D88" s="2" t="s">
        <v>456</v>
      </c>
      <c r="E88" s="2" t="s">
        <v>23</v>
      </c>
      <c r="F88" s="5">
        <v>2708</v>
      </c>
      <c r="G88" s="2" t="s">
        <v>457</v>
      </c>
      <c r="H88" s="2" t="s">
        <v>312</v>
      </c>
      <c r="I88" s="2" t="s">
        <v>26</v>
      </c>
      <c r="J88" s="2" t="s">
        <v>458</v>
      </c>
      <c r="K88" s="9">
        <v>100</v>
      </c>
      <c r="L88" s="9">
        <v>2446</v>
      </c>
      <c r="M88" s="5">
        <v>81</v>
      </c>
      <c r="N88" s="5">
        <v>9</v>
      </c>
      <c r="O88" s="5">
        <v>63.26</v>
      </c>
      <c r="P88" s="5">
        <v>337.64</v>
      </c>
      <c r="Q88" s="2">
        <f t="shared" si="7"/>
        <v>274.38</v>
      </c>
      <c r="R88" s="5">
        <f t="shared" si="8"/>
        <v>274.38</v>
      </c>
      <c r="S88" s="11">
        <f t="shared" si="9"/>
        <v>4.3373379702813786</v>
      </c>
      <c r="T88" s="5">
        <v>3.31</v>
      </c>
      <c r="U88" s="5">
        <v>0.78</v>
      </c>
      <c r="V88" s="5">
        <v>7.03</v>
      </c>
      <c r="W88" s="12">
        <f t="shared" si="10"/>
        <v>0.1111111111111111</v>
      </c>
      <c r="X88" s="2" t="str">
        <f t="shared" si="11"/>
        <v>SCALE</v>
      </c>
      <c r="Y88" s="22" t="str">
        <f t="shared" si="12"/>
        <v>Low (100-300)</v>
      </c>
    </row>
    <row r="89" spans="1:25">
      <c r="A89" s="2" t="s">
        <v>459</v>
      </c>
      <c r="B89" s="2" t="s">
        <v>460</v>
      </c>
      <c r="C89" s="2" t="s">
        <v>461</v>
      </c>
      <c r="D89" s="2" t="s">
        <v>462</v>
      </c>
      <c r="E89" s="2" t="s">
        <v>305</v>
      </c>
      <c r="F89" s="5">
        <v>2121</v>
      </c>
      <c r="G89" s="2" t="s">
        <v>463</v>
      </c>
      <c r="H89" s="2" t="s">
        <v>260</v>
      </c>
      <c r="I89" s="2" t="s">
        <v>26</v>
      </c>
      <c r="J89" s="2" t="s">
        <v>27</v>
      </c>
      <c r="K89" s="9">
        <v>400</v>
      </c>
      <c r="L89" s="9">
        <v>1442</v>
      </c>
      <c r="M89" s="5">
        <v>58</v>
      </c>
      <c r="N89" s="5">
        <v>6</v>
      </c>
      <c r="O89" s="5">
        <v>49.22</v>
      </c>
      <c r="P89" s="5">
        <v>420.96</v>
      </c>
      <c r="Q89" s="2">
        <f t="shared" si="7"/>
        <v>371.74</v>
      </c>
      <c r="R89" s="5">
        <f t="shared" si="8"/>
        <v>371.74</v>
      </c>
      <c r="S89" s="11">
        <f t="shared" si="9"/>
        <v>7.5526208858187731</v>
      </c>
      <c r="T89" s="5">
        <v>4.0199999999999996</v>
      </c>
      <c r="U89" s="5">
        <v>0.85</v>
      </c>
      <c r="V89" s="5">
        <v>8.1999999999999993</v>
      </c>
      <c r="W89" s="12">
        <f t="shared" si="10"/>
        <v>0.10344827586206896</v>
      </c>
      <c r="X89" s="2" t="str">
        <f t="shared" si="11"/>
        <v>SCALE</v>
      </c>
      <c r="Y89" s="22" t="str">
        <f t="shared" si="12"/>
        <v>Mid (301-500)</v>
      </c>
    </row>
    <row r="90" spans="1:25">
      <c r="A90" s="2" t="s">
        <v>464</v>
      </c>
      <c r="B90" s="2" t="s">
        <v>465</v>
      </c>
      <c r="C90" s="2" t="s">
        <v>466</v>
      </c>
      <c r="D90" s="2" t="s">
        <v>467</v>
      </c>
      <c r="E90" s="2" t="s">
        <v>85</v>
      </c>
      <c r="F90" s="5">
        <v>4500</v>
      </c>
      <c r="G90" s="2" t="s">
        <v>468</v>
      </c>
      <c r="H90" s="2" t="s">
        <v>190</v>
      </c>
      <c r="I90" s="2" t="s">
        <v>26</v>
      </c>
      <c r="J90" s="2" t="s">
        <v>66</v>
      </c>
      <c r="K90" s="9">
        <v>100</v>
      </c>
      <c r="L90" s="9">
        <v>999</v>
      </c>
      <c r="M90" s="5">
        <v>23</v>
      </c>
      <c r="N90" s="5">
        <v>0</v>
      </c>
      <c r="O90" s="5">
        <v>15.08</v>
      </c>
      <c r="P90" s="5">
        <v>0</v>
      </c>
      <c r="Q90" s="2">
        <f t="shared" si="7"/>
        <v>-15.08</v>
      </c>
      <c r="R90" s="5">
        <f t="shared" si="8"/>
        <v>-15.08</v>
      </c>
      <c r="S90" s="11">
        <f t="shared" si="9"/>
        <v>-1</v>
      </c>
      <c r="T90" s="5">
        <v>2.2999999999999998</v>
      </c>
      <c r="U90" s="5">
        <v>0.66</v>
      </c>
      <c r="V90" s="5">
        <v>0</v>
      </c>
      <c r="W90" s="12">
        <f t="shared" si="10"/>
        <v>0</v>
      </c>
      <c r="X90" s="2" t="str">
        <f t="shared" si="11"/>
        <v>PAUSE</v>
      </c>
      <c r="Y90" s="22" t="str">
        <f t="shared" si="12"/>
        <v>Low (100-300)</v>
      </c>
    </row>
    <row r="91" spans="1:25">
      <c r="A91" s="2" t="s">
        <v>469</v>
      </c>
      <c r="B91" s="2" t="s">
        <v>470</v>
      </c>
      <c r="C91" s="2" t="s">
        <v>471</v>
      </c>
      <c r="D91" s="2" t="s">
        <v>472</v>
      </c>
      <c r="E91" s="2" t="s">
        <v>112</v>
      </c>
      <c r="F91" s="5">
        <v>4200</v>
      </c>
      <c r="G91" s="2" t="s">
        <v>473</v>
      </c>
      <c r="H91" s="2" t="s">
        <v>34</v>
      </c>
      <c r="I91" s="2" t="s">
        <v>26</v>
      </c>
      <c r="J91" s="2" t="s">
        <v>95</v>
      </c>
      <c r="K91" s="9">
        <v>400</v>
      </c>
      <c r="L91" s="9">
        <v>2346</v>
      </c>
      <c r="M91" s="5">
        <v>68</v>
      </c>
      <c r="N91" s="5">
        <v>0</v>
      </c>
      <c r="O91" s="5">
        <v>49.44</v>
      </c>
      <c r="P91" s="5">
        <v>0</v>
      </c>
      <c r="Q91" s="2">
        <f t="shared" si="7"/>
        <v>-49.44</v>
      </c>
      <c r="R91" s="5">
        <f t="shared" si="8"/>
        <v>-49.44</v>
      </c>
      <c r="S91" s="11">
        <f t="shared" si="9"/>
        <v>-1</v>
      </c>
      <c r="T91" s="5">
        <v>2.9</v>
      </c>
      <c r="U91" s="5">
        <v>0.73</v>
      </c>
      <c r="V91" s="5">
        <v>0</v>
      </c>
      <c r="W91" s="12">
        <f t="shared" si="10"/>
        <v>0</v>
      </c>
      <c r="X91" s="2" t="str">
        <f t="shared" si="11"/>
        <v>PAUSE</v>
      </c>
      <c r="Y91" s="22" t="str">
        <f t="shared" si="12"/>
        <v>Mid (301-500)</v>
      </c>
    </row>
    <row r="92" spans="1:25">
      <c r="A92" s="2" t="s">
        <v>474</v>
      </c>
      <c r="B92" s="2" t="s">
        <v>475</v>
      </c>
      <c r="C92" s="2" t="s">
        <v>476</v>
      </c>
      <c r="D92" s="2" t="s">
        <v>477</v>
      </c>
      <c r="E92" s="2" t="s">
        <v>118</v>
      </c>
      <c r="F92" s="5">
        <v>3792</v>
      </c>
      <c r="G92" s="2" t="s">
        <v>478</v>
      </c>
      <c r="H92" s="2" t="s">
        <v>190</v>
      </c>
      <c r="I92" s="2" t="s">
        <v>26</v>
      </c>
      <c r="J92" s="2" t="s">
        <v>127</v>
      </c>
      <c r="K92" s="9">
        <v>800</v>
      </c>
      <c r="L92" s="9">
        <v>2437</v>
      </c>
      <c r="M92" s="5">
        <v>84</v>
      </c>
      <c r="N92" s="5">
        <v>3</v>
      </c>
      <c r="O92" s="5">
        <v>46.95</v>
      </c>
      <c r="P92" s="5">
        <v>148.82</v>
      </c>
      <c r="Q92" s="2">
        <f t="shared" si="7"/>
        <v>101.86999999999999</v>
      </c>
      <c r="R92" s="5">
        <f t="shared" si="8"/>
        <v>101.86999999999999</v>
      </c>
      <c r="S92" s="11">
        <f t="shared" si="9"/>
        <v>2.1697550585729495</v>
      </c>
      <c r="T92" s="5">
        <v>3.45</v>
      </c>
      <c r="U92" s="5">
        <v>0.56000000000000005</v>
      </c>
      <c r="V92" s="5">
        <v>15.65</v>
      </c>
      <c r="W92" s="12">
        <f t="shared" si="10"/>
        <v>3.5714285714285712E-2</v>
      </c>
      <c r="X92" s="2" t="str">
        <f t="shared" si="11"/>
        <v>SCALE</v>
      </c>
      <c r="Y92" s="22" t="str">
        <f t="shared" si="12"/>
        <v>Premium (751-1000)</v>
      </c>
    </row>
    <row r="93" spans="1:25">
      <c r="A93" s="2" t="s">
        <v>479</v>
      </c>
      <c r="B93" s="2" t="s">
        <v>480</v>
      </c>
      <c r="C93" s="2" t="s">
        <v>481</v>
      </c>
      <c r="D93" s="2" t="s">
        <v>482</v>
      </c>
      <c r="E93" s="2" t="s">
        <v>23</v>
      </c>
      <c r="F93" s="5">
        <v>3750</v>
      </c>
      <c r="G93" s="2" t="s">
        <v>483</v>
      </c>
      <c r="H93" s="2" t="s">
        <v>253</v>
      </c>
      <c r="I93" s="2" t="s">
        <v>26</v>
      </c>
      <c r="J93" s="2" t="s">
        <v>313</v>
      </c>
      <c r="K93" s="9">
        <v>700</v>
      </c>
      <c r="L93" s="9">
        <v>1381</v>
      </c>
      <c r="M93" s="5">
        <v>25</v>
      </c>
      <c r="N93" s="5">
        <v>0</v>
      </c>
      <c r="O93" s="5">
        <v>12.27</v>
      </c>
      <c r="P93" s="5">
        <v>0</v>
      </c>
      <c r="Q93" s="2">
        <f t="shared" si="7"/>
        <v>-12.27</v>
      </c>
      <c r="R93" s="5">
        <f t="shared" si="8"/>
        <v>-12.27</v>
      </c>
      <c r="S93" s="11">
        <f t="shared" si="9"/>
        <v>-1</v>
      </c>
      <c r="T93" s="5">
        <v>1.81</v>
      </c>
      <c r="U93" s="5">
        <v>0.49</v>
      </c>
      <c r="V93" s="5">
        <v>0</v>
      </c>
      <c r="W93" s="12">
        <f t="shared" si="10"/>
        <v>0</v>
      </c>
      <c r="X93" s="2" t="str">
        <f t="shared" si="11"/>
        <v>PAUSE</v>
      </c>
      <c r="Y93" s="22" t="str">
        <f t="shared" si="12"/>
        <v>High (501-750)</v>
      </c>
    </row>
    <row r="94" spans="1:25">
      <c r="A94" s="2" t="s">
        <v>484</v>
      </c>
      <c r="B94" s="2" t="s">
        <v>485</v>
      </c>
      <c r="C94" s="2" t="s">
        <v>69</v>
      </c>
      <c r="D94" s="2" t="s">
        <v>486</v>
      </c>
      <c r="E94" s="2" t="s">
        <v>48</v>
      </c>
      <c r="F94" s="5">
        <v>3000</v>
      </c>
      <c r="G94" s="2" t="s">
        <v>487</v>
      </c>
      <c r="H94" s="2" t="s">
        <v>102</v>
      </c>
      <c r="I94" s="2" t="s">
        <v>26</v>
      </c>
      <c r="J94" s="2" t="s">
        <v>319</v>
      </c>
      <c r="K94" s="9">
        <v>100</v>
      </c>
      <c r="L94" s="9">
        <v>920</v>
      </c>
      <c r="M94" s="5">
        <v>28</v>
      </c>
      <c r="N94" s="5">
        <v>1</v>
      </c>
      <c r="O94" s="5">
        <v>14.62</v>
      </c>
      <c r="P94" s="5">
        <v>65.3</v>
      </c>
      <c r="Q94" s="2">
        <f t="shared" si="7"/>
        <v>50.68</v>
      </c>
      <c r="R94" s="5">
        <f t="shared" si="8"/>
        <v>50.68</v>
      </c>
      <c r="S94" s="11">
        <f t="shared" si="9"/>
        <v>3.4664842681258552</v>
      </c>
      <c r="T94" s="5">
        <v>3.04</v>
      </c>
      <c r="U94" s="5">
        <v>0.52</v>
      </c>
      <c r="V94" s="5">
        <v>14.62</v>
      </c>
      <c r="W94" s="12">
        <f t="shared" si="10"/>
        <v>3.5714285714285712E-2</v>
      </c>
      <c r="X94" s="2" t="str">
        <f t="shared" si="11"/>
        <v>SCALE</v>
      </c>
      <c r="Y94" s="22" t="str">
        <f t="shared" si="12"/>
        <v>Low (100-300)</v>
      </c>
    </row>
    <row r="95" spans="1:25">
      <c r="A95" s="2" t="s">
        <v>488</v>
      </c>
      <c r="B95" s="2" t="s">
        <v>489</v>
      </c>
      <c r="C95" s="2" t="s">
        <v>490</v>
      </c>
      <c r="D95" s="2" t="s">
        <v>491</v>
      </c>
      <c r="E95" s="2" t="s">
        <v>492</v>
      </c>
      <c r="F95" s="5">
        <v>2750</v>
      </c>
      <c r="G95" s="2" t="s">
        <v>493</v>
      </c>
      <c r="H95" s="2" t="s">
        <v>190</v>
      </c>
      <c r="I95" s="2" t="s">
        <v>26</v>
      </c>
      <c r="J95" s="2" t="s">
        <v>73</v>
      </c>
      <c r="K95" s="9">
        <v>600</v>
      </c>
      <c r="L95" s="9">
        <v>1041</v>
      </c>
      <c r="M95" s="5">
        <v>34</v>
      </c>
      <c r="N95" s="5">
        <v>3</v>
      </c>
      <c r="O95" s="5">
        <v>21.27</v>
      </c>
      <c r="P95" s="5">
        <v>148.03</v>
      </c>
      <c r="Q95" s="2">
        <f t="shared" si="7"/>
        <v>126.76</v>
      </c>
      <c r="R95" s="5">
        <f t="shared" si="8"/>
        <v>126.76</v>
      </c>
      <c r="S95" s="11">
        <f t="shared" si="9"/>
        <v>5.959567465914434</v>
      </c>
      <c r="T95" s="5">
        <v>3.27</v>
      </c>
      <c r="U95" s="5">
        <v>0.63</v>
      </c>
      <c r="V95" s="5">
        <v>7.09</v>
      </c>
      <c r="W95" s="12">
        <f t="shared" si="10"/>
        <v>8.8235294117647065E-2</v>
      </c>
      <c r="X95" s="2" t="str">
        <f t="shared" si="11"/>
        <v>SCALE</v>
      </c>
      <c r="Y95" s="22" t="str">
        <f t="shared" si="12"/>
        <v>High (501-750)</v>
      </c>
    </row>
    <row r="96" spans="1:25">
      <c r="A96" s="2" t="s">
        <v>494</v>
      </c>
      <c r="B96" s="2" t="s">
        <v>495</v>
      </c>
      <c r="C96" s="2" t="s">
        <v>496</v>
      </c>
      <c r="D96" s="2" t="s">
        <v>497</v>
      </c>
      <c r="E96" s="2" t="s">
        <v>276</v>
      </c>
      <c r="F96" s="5">
        <v>1625</v>
      </c>
      <c r="G96" s="2" t="s">
        <v>498</v>
      </c>
      <c r="H96" s="2" t="s">
        <v>167</v>
      </c>
      <c r="I96" s="2" t="s">
        <v>26</v>
      </c>
      <c r="J96" s="2" t="s">
        <v>248</v>
      </c>
      <c r="K96" s="9">
        <v>500</v>
      </c>
      <c r="L96" s="9">
        <v>851</v>
      </c>
      <c r="M96" s="5">
        <v>17</v>
      </c>
      <c r="N96" s="5">
        <v>0</v>
      </c>
      <c r="O96" s="5">
        <v>9.51</v>
      </c>
      <c r="P96" s="5">
        <v>0</v>
      </c>
      <c r="Q96" s="2">
        <f t="shared" si="7"/>
        <v>-9.51</v>
      </c>
      <c r="R96" s="5">
        <f t="shared" si="8"/>
        <v>-9.51</v>
      </c>
      <c r="S96" s="11">
        <f t="shared" si="9"/>
        <v>-1</v>
      </c>
      <c r="T96" s="5">
        <v>2</v>
      </c>
      <c r="U96" s="5">
        <v>0.56000000000000005</v>
      </c>
      <c r="V96" s="5">
        <v>0</v>
      </c>
      <c r="W96" s="12">
        <f t="shared" si="10"/>
        <v>0</v>
      </c>
      <c r="X96" s="2" t="str">
        <f t="shared" si="11"/>
        <v>PAUSE</v>
      </c>
      <c r="Y96" s="22" t="str">
        <f t="shared" si="12"/>
        <v>Mid (301-500)</v>
      </c>
    </row>
    <row r="97" spans="1:25">
      <c r="A97" s="2" t="s">
        <v>499</v>
      </c>
      <c r="B97" s="2" t="s">
        <v>500</v>
      </c>
      <c r="C97" s="2" t="s">
        <v>501</v>
      </c>
      <c r="D97" s="2" t="s">
        <v>502</v>
      </c>
      <c r="E97" s="2" t="s">
        <v>40</v>
      </c>
      <c r="F97" s="5">
        <v>3600</v>
      </c>
      <c r="G97" s="2" t="s">
        <v>503</v>
      </c>
      <c r="H97" s="2" t="s">
        <v>58</v>
      </c>
      <c r="I97" s="2" t="s">
        <v>26</v>
      </c>
      <c r="J97" s="2" t="s">
        <v>73</v>
      </c>
      <c r="K97" s="9">
        <v>100</v>
      </c>
      <c r="L97" s="9">
        <v>1211</v>
      </c>
      <c r="M97" s="5">
        <v>26</v>
      </c>
      <c r="N97" s="5">
        <v>0</v>
      </c>
      <c r="O97" s="5">
        <v>14.3</v>
      </c>
      <c r="P97" s="5">
        <v>0</v>
      </c>
      <c r="Q97" s="2">
        <f t="shared" si="7"/>
        <v>-14.3</v>
      </c>
      <c r="R97" s="5">
        <f t="shared" si="8"/>
        <v>-14.3</v>
      </c>
      <c r="S97" s="11">
        <f t="shared" si="9"/>
        <v>-1</v>
      </c>
      <c r="T97" s="5">
        <v>2.15</v>
      </c>
      <c r="U97" s="5">
        <v>0.55000000000000004</v>
      </c>
      <c r="V97" s="5">
        <v>0</v>
      </c>
      <c r="W97" s="12">
        <f t="shared" si="10"/>
        <v>0</v>
      </c>
      <c r="X97" s="2" t="str">
        <f t="shared" si="11"/>
        <v>PAUSE</v>
      </c>
      <c r="Y97" s="22" t="str">
        <f t="shared" si="12"/>
        <v>Low (100-300)</v>
      </c>
    </row>
    <row r="98" spans="1:25">
      <c r="A98" s="2" t="s">
        <v>504</v>
      </c>
      <c r="B98" s="2" t="s">
        <v>505</v>
      </c>
      <c r="C98" s="2" t="s">
        <v>506</v>
      </c>
      <c r="D98" s="2" t="s">
        <v>507</v>
      </c>
      <c r="E98" s="2" t="s">
        <v>118</v>
      </c>
      <c r="F98" s="5">
        <v>1472</v>
      </c>
      <c r="G98" s="2" t="s">
        <v>508</v>
      </c>
      <c r="H98" s="2" t="s">
        <v>42</v>
      </c>
      <c r="I98" s="2" t="s">
        <v>26</v>
      </c>
      <c r="J98" s="2" t="s">
        <v>361</v>
      </c>
      <c r="K98" s="9">
        <v>400</v>
      </c>
      <c r="L98" s="9">
        <v>998</v>
      </c>
      <c r="M98" s="5">
        <v>35</v>
      </c>
      <c r="N98" s="5">
        <v>1</v>
      </c>
      <c r="O98" s="5">
        <v>22.27</v>
      </c>
      <c r="P98" s="5">
        <v>71.540000000000006</v>
      </c>
      <c r="Q98" s="2">
        <f t="shared" si="7"/>
        <v>49.27000000000001</v>
      </c>
      <c r="R98" s="5">
        <f t="shared" si="8"/>
        <v>49.27000000000001</v>
      </c>
      <c r="S98" s="11">
        <f t="shared" si="9"/>
        <v>2.2123933542882805</v>
      </c>
      <c r="T98" s="5">
        <v>3.51</v>
      </c>
      <c r="U98" s="5">
        <v>0.64</v>
      </c>
      <c r="V98" s="5">
        <v>22.27</v>
      </c>
      <c r="W98" s="12">
        <f t="shared" si="10"/>
        <v>2.8571428571428571E-2</v>
      </c>
      <c r="X98" s="2" t="str">
        <f t="shared" si="11"/>
        <v>SCALE</v>
      </c>
      <c r="Y98" s="22" t="str">
        <f t="shared" si="12"/>
        <v>Mid (301-500)</v>
      </c>
    </row>
    <row r="99" spans="1:25">
      <c r="A99" s="2" t="s">
        <v>509</v>
      </c>
      <c r="B99" s="2" t="s">
        <v>510</v>
      </c>
      <c r="C99" s="2" t="s">
        <v>143</v>
      </c>
      <c r="D99" s="2" t="s">
        <v>511</v>
      </c>
      <c r="E99" s="2" t="s">
        <v>23</v>
      </c>
      <c r="F99" s="5">
        <v>1900</v>
      </c>
      <c r="G99" s="2" t="s">
        <v>512</v>
      </c>
      <c r="H99" s="2" t="s">
        <v>42</v>
      </c>
      <c r="I99" s="2" t="s">
        <v>26</v>
      </c>
      <c r="J99" s="2" t="s">
        <v>95</v>
      </c>
      <c r="K99" s="9">
        <v>600</v>
      </c>
      <c r="L99" s="9">
        <v>2275</v>
      </c>
      <c r="M99" s="5">
        <v>34</v>
      </c>
      <c r="N99" s="5">
        <v>0</v>
      </c>
      <c r="O99" s="5">
        <v>22.61</v>
      </c>
      <c r="P99" s="5">
        <v>0</v>
      </c>
      <c r="Q99" s="2">
        <f t="shared" si="7"/>
        <v>-22.61</v>
      </c>
      <c r="R99" s="5">
        <f t="shared" si="8"/>
        <v>-22.61</v>
      </c>
      <c r="S99" s="11">
        <f t="shared" si="9"/>
        <v>-1</v>
      </c>
      <c r="T99" s="5">
        <v>1.49</v>
      </c>
      <c r="U99" s="5">
        <v>0.66</v>
      </c>
      <c r="V99" s="5">
        <v>0</v>
      </c>
      <c r="W99" s="12">
        <f t="shared" si="10"/>
        <v>0</v>
      </c>
      <c r="X99" s="2" t="str">
        <f t="shared" si="11"/>
        <v>PAUSE</v>
      </c>
      <c r="Y99" s="22" t="str">
        <f t="shared" si="12"/>
        <v>High (501-750)</v>
      </c>
    </row>
    <row r="100" spans="1:25">
      <c r="A100" s="2" t="s">
        <v>513</v>
      </c>
      <c r="B100" s="2" t="s">
        <v>514</v>
      </c>
      <c r="C100" s="2" t="s">
        <v>515</v>
      </c>
      <c r="D100" s="2" t="s">
        <v>516</v>
      </c>
      <c r="E100" s="2" t="s">
        <v>32</v>
      </c>
      <c r="F100" s="5">
        <v>2708</v>
      </c>
      <c r="G100" s="2" t="s">
        <v>517</v>
      </c>
      <c r="H100" s="2" t="s">
        <v>58</v>
      </c>
      <c r="I100" s="2" t="s">
        <v>26</v>
      </c>
      <c r="J100" s="2" t="s">
        <v>155</v>
      </c>
      <c r="K100" s="9">
        <v>1000</v>
      </c>
      <c r="L100" s="9">
        <v>2015</v>
      </c>
      <c r="M100" s="5">
        <v>36</v>
      </c>
      <c r="N100" s="5">
        <v>4</v>
      </c>
      <c r="O100" s="5">
        <v>24.82</v>
      </c>
      <c r="P100" s="5">
        <v>292.5</v>
      </c>
      <c r="Q100" s="2">
        <f t="shared" si="7"/>
        <v>267.68</v>
      </c>
      <c r="R100" s="5">
        <f t="shared" si="8"/>
        <v>267.68</v>
      </c>
      <c r="S100" s="11">
        <f t="shared" si="9"/>
        <v>10.784850926672039</v>
      </c>
      <c r="T100" s="5">
        <v>1.79</v>
      </c>
      <c r="U100" s="5">
        <v>0.69</v>
      </c>
      <c r="V100" s="5">
        <v>6.2</v>
      </c>
      <c r="W100" s="12">
        <f t="shared" si="10"/>
        <v>0.1111111111111111</v>
      </c>
      <c r="X100" s="2" t="str">
        <f t="shared" si="11"/>
        <v>SCALE</v>
      </c>
      <c r="Y100" s="22" t="str">
        <f t="shared" si="12"/>
        <v>Premium (751-1000)</v>
      </c>
    </row>
    <row r="101" spans="1:25">
      <c r="A101" s="2" t="s">
        <v>518</v>
      </c>
      <c r="B101" s="2" t="s">
        <v>519</v>
      </c>
      <c r="C101" s="2" t="s">
        <v>520</v>
      </c>
      <c r="D101" s="2" t="s">
        <v>22</v>
      </c>
      <c r="E101" s="2" t="s">
        <v>23</v>
      </c>
      <c r="F101" s="5">
        <v>2000</v>
      </c>
      <c r="G101" s="2" t="s">
        <v>521</v>
      </c>
      <c r="H101" s="2" t="s">
        <v>42</v>
      </c>
      <c r="I101" s="2" t="s">
        <v>26</v>
      </c>
      <c r="J101" s="2" t="s">
        <v>356</v>
      </c>
      <c r="K101" s="9">
        <v>500</v>
      </c>
      <c r="L101" s="9">
        <v>1986</v>
      </c>
      <c r="M101" s="5">
        <v>62</v>
      </c>
      <c r="N101" s="5">
        <v>0</v>
      </c>
      <c r="O101" s="5">
        <v>45.85</v>
      </c>
      <c r="P101" s="5">
        <v>0</v>
      </c>
      <c r="Q101" s="2">
        <f t="shared" si="7"/>
        <v>-45.85</v>
      </c>
      <c r="R101" s="5">
        <f t="shared" si="8"/>
        <v>-45.85</v>
      </c>
      <c r="S101" s="11">
        <f t="shared" si="9"/>
        <v>-1</v>
      </c>
      <c r="T101" s="5">
        <v>3.12</v>
      </c>
      <c r="U101" s="5">
        <v>0.74</v>
      </c>
      <c r="V101" s="5">
        <v>0</v>
      </c>
      <c r="W101" s="12">
        <f t="shared" si="10"/>
        <v>0</v>
      </c>
      <c r="X101" s="2" t="str">
        <f t="shared" si="11"/>
        <v>PAUSE</v>
      </c>
      <c r="Y101" s="22" t="str">
        <f t="shared" si="12"/>
        <v>Mid (301-500)</v>
      </c>
    </row>
    <row r="102" spans="1:25">
      <c r="A102" s="2" t="s">
        <v>522</v>
      </c>
      <c r="B102" s="2" t="s">
        <v>523</v>
      </c>
      <c r="C102" s="2" t="s">
        <v>524</v>
      </c>
      <c r="D102" s="2" t="s">
        <v>525</v>
      </c>
      <c r="E102" s="2" t="s">
        <v>526</v>
      </c>
      <c r="F102" s="5">
        <v>2817</v>
      </c>
      <c r="G102" s="2" t="s">
        <v>527</v>
      </c>
      <c r="H102" s="2" t="s">
        <v>72</v>
      </c>
      <c r="I102" s="2" t="s">
        <v>26</v>
      </c>
      <c r="J102" s="2" t="s">
        <v>293</v>
      </c>
      <c r="K102" s="9">
        <v>700</v>
      </c>
      <c r="L102" s="9">
        <v>1530</v>
      </c>
      <c r="M102" s="5">
        <v>27</v>
      </c>
      <c r="N102" s="5">
        <v>2</v>
      </c>
      <c r="O102" s="5">
        <v>21.9</v>
      </c>
      <c r="P102" s="5">
        <v>85.32</v>
      </c>
      <c r="Q102" s="2">
        <f t="shared" si="7"/>
        <v>63.419999999999995</v>
      </c>
      <c r="R102" s="5">
        <f t="shared" si="8"/>
        <v>63.419999999999995</v>
      </c>
      <c r="S102" s="11">
        <f t="shared" si="9"/>
        <v>2.8958904109589039</v>
      </c>
      <c r="T102" s="5">
        <v>1.76</v>
      </c>
      <c r="U102" s="5">
        <v>0.81</v>
      </c>
      <c r="V102" s="5">
        <v>10.95</v>
      </c>
      <c r="W102" s="12">
        <f t="shared" si="10"/>
        <v>7.407407407407407E-2</v>
      </c>
      <c r="X102" s="2" t="str">
        <f t="shared" si="11"/>
        <v>SCALE</v>
      </c>
      <c r="Y102" s="22" t="str">
        <f t="shared" si="12"/>
        <v>High (501-750)</v>
      </c>
    </row>
    <row r="103" spans="1:25">
      <c r="A103" s="2" t="s">
        <v>528</v>
      </c>
      <c r="B103" s="2" t="s">
        <v>529</v>
      </c>
      <c r="C103" s="2" t="s">
        <v>530</v>
      </c>
      <c r="D103" s="2" t="s">
        <v>531</v>
      </c>
      <c r="E103" s="2" t="s">
        <v>85</v>
      </c>
      <c r="F103" s="5">
        <v>4500</v>
      </c>
      <c r="G103" s="2" t="s">
        <v>532</v>
      </c>
      <c r="H103" s="2" t="s">
        <v>42</v>
      </c>
      <c r="I103" s="2" t="s">
        <v>26</v>
      </c>
      <c r="J103" s="2" t="s">
        <v>217</v>
      </c>
      <c r="K103" s="9">
        <v>100</v>
      </c>
      <c r="L103" s="9">
        <v>1743</v>
      </c>
      <c r="M103" s="5">
        <v>76</v>
      </c>
      <c r="N103" s="5">
        <v>8</v>
      </c>
      <c r="O103" s="5">
        <v>53.71</v>
      </c>
      <c r="P103" s="5">
        <v>493.04</v>
      </c>
      <c r="Q103" s="2">
        <f t="shared" si="7"/>
        <v>439.33000000000004</v>
      </c>
      <c r="R103" s="5">
        <f t="shared" si="8"/>
        <v>439.33000000000004</v>
      </c>
      <c r="S103" s="11">
        <f t="shared" si="9"/>
        <v>8.1796685905790358</v>
      </c>
      <c r="T103" s="5">
        <v>4.3600000000000003</v>
      </c>
      <c r="U103" s="5">
        <v>0.71</v>
      </c>
      <c r="V103" s="5">
        <v>6.71</v>
      </c>
      <c r="W103" s="12">
        <f t="shared" si="10"/>
        <v>0.10526315789473684</v>
      </c>
      <c r="X103" s="2" t="str">
        <f t="shared" si="11"/>
        <v>SCALE</v>
      </c>
      <c r="Y103" s="22" t="str">
        <f t="shared" si="12"/>
        <v>Low (100-300)</v>
      </c>
    </row>
    <row r="104" spans="1:25">
      <c r="A104" s="2" t="s">
        <v>533</v>
      </c>
      <c r="B104" s="2" t="s">
        <v>534</v>
      </c>
      <c r="C104" s="2" t="s">
        <v>535</v>
      </c>
      <c r="D104" s="2" t="s">
        <v>536</v>
      </c>
      <c r="E104" s="2" t="s">
        <v>125</v>
      </c>
      <c r="F104" s="5">
        <v>2200</v>
      </c>
      <c r="G104" s="2" t="s">
        <v>537</v>
      </c>
      <c r="H104" s="2" t="s">
        <v>102</v>
      </c>
      <c r="I104" s="2" t="s">
        <v>26</v>
      </c>
      <c r="J104" s="2" t="s">
        <v>140</v>
      </c>
      <c r="K104" s="9">
        <v>300</v>
      </c>
      <c r="L104" s="9">
        <v>1901</v>
      </c>
      <c r="M104" s="5">
        <v>41</v>
      </c>
      <c r="N104" s="5">
        <v>0</v>
      </c>
      <c r="O104" s="5">
        <v>26.82</v>
      </c>
      <c r="P104" s="5">
        <v>0</v>
      </c>
      <c r="Q104" s="2">
        <f t="shared" si="7"/>
        <v>-26.82</v>
      </c>
      <c r="R104" s="5">
        <f t="shared" si="8"/>
        <v>-26.82</v>
      </c>
      <c r="S104" s="11">
        <f t="shared" si="9"/>
        <v>-1</v>
      </c>
      <c r="T104" s="5">
        <v>2.16</v>
      </c>
      <c r="U104" s="5">
        <v>0.65</v>
      </c>
      <c r="V104" s="5">
        <v>0</v>
      </c>
      <c r="W104" s="12">
        <f t="shared" si="10"/>
        <v>0</v>
      </c>
      <c r="X104" s="2" t="str">
        <f t="shared" si="11"/>
        <v>PAUSE</v>
      </c>
      <c r="Y104" s="22" t="str">
        <f t="shared" si="12"/>
        <v>Low (100-300)</v>
      </c>
    </row>
    <row r="105" spans="1:25">
      <c r="A105" s="2" t="s">
        <v>538</v>
      </c>
      <c r="B105" s="2" t="s">
        <v>539</v>
      </c>
      <c r="C105" s="2" t="s">
        <v>540</v>
      </c>
      <c r="D105" s="2" t="s">
        <v>251</v>
      </c>
      <c r="E105" s="2" t="s">
        <v>23</v>
      </c>
      <c r="F105" s="5">
        <v>4500</v>
      </c>
      <c r="G105" s="2" t="s">
        <v>541</v>
      </c>
      <c r="H105" s="2" t="s">
        <v>42</v>
      </c>
      <c r="I105" s="2" t="s">
        <v>26</v>
      </c>
      <c r="J105" s="2" t="s">
        <v>361</v>
      </c>
      <c r="K105" s="9">
        <v>200</v>
      </c>
      <c r="L105" s="9">
        <v>1130</v>
      </c>
      <c r="M105" s="5">
        <v>47</v>
      </c>
      <c r="N105" s="5">
        <v>1</v>
      </c>
      <c r="O105" s="5">
        <v>19.88</v>
      </c>
      <c r="P105" s="5">
        <v>59.21</v>
      </c>
      <c r="Q105" s="2">
        <f t="shared" si="7"/>
        <v>39.33</v>
      </c>
      <c r="R105" s="5">
        <f t="shared" si="8"/>
        <v>39.33</v>
      </c>
      <c r="S105" s="11">
        <f t="shared" si="9"/>
        <v>1.9783702213279679</v>
      </c>
      <c r="T105" s="5">
        <v>4.16</v>
      </c>
      <c r="U105" s="5">
        <v>0.42</v>
      </c>
      <c r="V105" s="5">
        <v>19.88</v>
      </c>
      <c r="W105" s="12">
        <f t="shared" si="10"/>
        <v>2.1276595744680851E-2</v>
      </c>
      <c r="X105" s="2" t="str">
        <f t="shared" si="11"/>
        <v>SCALE</v>
      </c>
      <c r="Y105" s="22" t="str">
        <f t="shared" si="12"/>
        <v>Low (100-300)</v>
      </c>
    </row>
    <row r="106" spans="1:25">
      <c r="A106" s="2" t="s">
        <v>542</v>
      </c>
      <c r="B106" s="2" t="s">
        <v>543</v>
      </c>
      <c r="C106" s="2" t="s">
        <v>544</v>
      </c>
      <c r="D106" s="2" t="s">
        <v>545</v>
      </c>
      <c r="E106" s="2" t="s">
        <v>132</v>
      </c>
      <c r="F106" s="5">
        <v>3800</v>
      </c>
      <c r="G106" s="2" t="s">
        <v>546</v>
      </c>
      <c r="H106" s="2" t="s">
        <v>253</v>
      </c>
      <c r="I106" s="2" t="s">
        <v>26</v>
      </c>
      <c r="J106" s="2" t="s">
        <v>382</v>
      </c>
      <c r="K106" s="9">
        <v>600</v>
      </c>
      <c r="L106" s="9">
        <v>625</v>
      </c>
      <c r="M106" s="5">
        <v>19</v>
      </c>
      <c r="N106" s="5">
        <v>0</v>
      </c>
      <c r="O106" s="5">
        <v>10.44</v>
      </c>
      <c r="P106" s="5">
        <v>0</v>
      </c>
      <c r="Q106" s="2">
        <f t="shared" si="7"/>
        <v>-10.44</v>
      </c>
      <c r="R106" s="5">
        <f t="shared" si="8"/>
        <v>-10.44</v>
      </c>
      <c r="S106" s="11">
        <f t="shared" si="9"/>
        <v>-1</v>
      </c>
      <c r="T106" s="5">
        <v>3.04</v>
      </c>
      <c r="U106" s="5">
        <v>0.55000000000000004</v>
      </c>
      <c r="V106" s="5">
        <v>0</v>
      </c>
      <c r="W106" s="12">
        <f t="shared" si="10"/>
        <v>0</v>
      </c>
      <c r="X106" s="2" t="str">
        <f t="shared" si="11"/>
        <v>PAUSE</v>
      </c>
      <c r="Y106" s="22" t="str">
        <f t="shared" si="12"/>
        <v>High (501-750)</v>
      </c>
    </row>
    <row r="107" spans="1:25">
      <c r="A107" s="2" t="s">
        <v>547</v>
      </c>
      <c r="B107" s="2" t="s">
        <v>142</v>
      </c>
      <c r="C107" s="2" t="s">
        <v>548</v>
      </c>
      <c r="D107" s="2" t="s">
        <v>275</v>
      </c>
      <c r="E107" s="2" t="s">
        <v>276</v>
      </c>
      <c r="F107" s="5">
        <v>2400</v>
      </c>
      <c r="G107" s="2" t="s">
        <v>549</v>
      </c>
      <c r="H107" s="2" t="s">
        <v>72</v>
      </c>
      <c r="I107" s="2" t="s">
        <v>26</v>
      </c>
      <c r="J107" s="2" t="s">
        <v>361</v>
      </c>
      <c r="K107" s="9">
        <v>800</v>
      </c>
      <c r="L107" s="9">
        <v>1447</v>
      </c>
      <c r="M107" s="5">
        <v>29</v>
      </c>
      <c r="N107" s="5">
        <v>2</v>
      </c>
      <c r="O107" s="5">
        <v>22.46</v>
      </c>
      <c r="P107" s="5">
        <v>103.27</v>
      </c>
      <c r="Q107" s="2">
        <f t="shared" si="7"/>
        <v>80.81</v>
      </c>
      <c r="R107" s="5">
        <f t="shared" si="8"/>
        <v>80.81</v>
      </c>
      <c r="S107" s="11">
        <f t="shared" si="9"/>
        <v>3.5979519145146925</v>
      </c>
      <c r="T107" s="5">
        <v>2</v>
      </c>
      <c r="U107" s="5">
        <v>0.77</v>
      </c>
      <c r="V107" s="5">
        <v>11.23</v>
      </c>
      <c r="W107" s="12">
        <f t="shared" si="10"/>
        <v>6.8965517241379309E-2</v>
      </c>
      <c r="X107" s="2" t="str">
        <f t="shared" si="11"/>
        <v>SCALE</v>
      </c>
      <c r="Y107" s="22" t="str">
        <f t="shared" si="12"/>
        <v>Premium (751-1000)</v>
      </c>
    </row>
    <row r="108" spans="1:25">
      <c r="A108" s="2" t="s">
        <v>550</v>
      </c>
      <c r="B108" s="2" t="s">
        <v>551</v>
      </c>
      <c r="C108" s="2" t="s">
        <v>471</v>
      </c>
      <c r="D108" s="2" t="s">
        <v>552</v>
      </c>
      <c r="E108" s="2" t="s">
        <v>222</v>
      </c>
      <c r="F108" s="5">
        <v>3250</v>
      </c>
      <c r="G108" s="2" t="s">
        <v>553</v>
      </c>
      <c r="H108" s="2" t="s">
        <v>266</v>
      </c>
      <c r="I108" s="2" t="s">
        <v>26</v>
      </c>
      <c r="J108" s="2" t="s">
        <v>183</v>
      </c>
      <c r="K108" s="9">
        <v>600</v>
      </c>
      <c r="L108" s="9">
        <v>1129</v>
      </c>
      <c r="M108" s="5">
        <v>49</v>
      </c>
      <c r="N108" s="5">
        <v>2</v>
      </c>
      <c r="O108" s="5">
        <v>20.48</v>
      </c>
      <c r="P108" s="5">
        <v>117.91</v>
      </c>
      <c r="Q108" s="2">
        <f t="shared" si="7"/>
        <v>97.429999999999993</v>
      </c>
      <c r="R108" s="5">
        <f t="shared" si="8"/>
        <v>97.429999999999993</v>
      </c>
      <c r="S108" s="11">
        <f t="shared" si="9"/>
        <v>4.7573242187499991</v>
      </c>
      <c r="T108" s="5">
        <v>4.34</v>
      </c>
      <c r="U108" s="5">
        <v>0.42</v>
      </c>
      <c r="V108" s="5">
        <v>10.24</v>
      </c>
      <c r="W108" s="12">
        <f t="shared" si="10"/>
        <v>4.0816326530612242E-2</v>
      </c>
      <c r="X108" s="2" t="str">
        <f t="shared" si="11"/>
        <v>SCALE</v>
      </c>
      <c r="Y108" s="22" t="str">
        <f t="shared" si="12"/>
        <v>High (501-750)</v>
      </c>
    </row>
    <row r="109" spans="1:25">
      <c r="A109" s="2" t="s">
        <v>554</v>
      </c>
      <c r="B109" s="2" t="s">
        <v>555</v>
      </c>
      <c r="C109" s="2" t="s">
        <v>556</v>
      </c>
      <c r="D109" s="2" t="s">
        <v>557</v>
      </c>
      <c r="E109" s="2" t="s">
        <v>23</v>
      </c>
      <c r="F109" s="5">
        <v>1900</v>
      </c>
      <c r="G109" s="2" t="s">
        <v>558</v>
      </c>
      <c r="H109" s="2" t="s">
        <v>72</v>
      </c>
      <c r="I109" s="2" t="s">
        <v>26</v>
      </c>
      <c r="J109" s="2" t="s">
        <v>313</v>
      </c>
      <c r="K109" s="9">
        <v>200</v>
      </c>
      <c r="L109" s="9">
        <v>909</v>
      </c>
      <c r="M109" s="5">
        <v>19</v>
      </c>
      <c r="N109" s="5">
        <v>0</v>
      </c>
      <c r="O109" s="5">
        <v>8.7200000000000006</v>
      </c>
      <c r="P109" s="5">
        <v>0</v>
      </c>
      <c r="Q109" s="2">
        <f t="shared" si="7"/>
        <v>-8.7200000000000006</v>
      </c>
      <c r="R109" s="5">
        <f t="shared" si="8"/>
        <v>-8.7200000000000006</v>
      </c>
      <c r="S109" s="11">
        <f t="shared" si="9"/>
        <v>-1</v>
      </c>
      <c r="T109" s="5">
        <v>2.09</v>
      </c>
      <c r="U109" s="5">
        <v>0.46</v>
      </c>
      <c r="V109" s="5">
        <v>0</v>
      </c>
      <c r="W109" s="12">
        <f t="shared" si="10"/>
        <v>0</v>
      </c>
      <c r="X109" s="2" t="str">
        <f t="shared" si="11"/>
        <v>PAUSE</v>
      </c>
      <c r="Y109" s="22" t="str">
        <f t="shared" si="12"/>
        <v>Low (100-300)</v>
      </c>
    </row>
    <row r="110" spans="1:25">
      <c r="A110" s="2" t="s">
        <v>559</v>
      </c>
      <c r="B110" s="2" t="s">
        <v>560</v>
      </c>
      <c r="C110" s="2" t="s">
        <v>561</v>
      </c>
      <c r="D110" s="2" t="s">
        <v>372</v>
      </c>
      <c r="E110" s="2" t="s">
        <v>373</v>
      </c>
      <c r="F110" s="5">
        <v>4500</v>
      </c>
      <c r="G110" s="2" t="s">
        <v>562</v>
      </c>
      <c r="H110" s="2" t="s">
        <v>190</v>
      </c>
      <c r="I110" s="2" t="s">
        <v>26</v>
      </c>
      <c r="J110" s="2" t="s">
        <v>35</v>
      </c>
      <c r="K110" s="9">
        <v>100</v>
      </c>
      <c r="L110" s="9">
        <v>1785</v>
      </c>
      <c r="M110" s="5">
        <v>54</v>
      </c>
      <c r="N110" s="5">
        <v>5</v>
      </c>
      <c r="O110" s="5">
        <v>31.09</v>
      </c>
      <c r="P110" s="5">
        <v>358.68</v>
      </c>
      <c r="Q110" s="2">
        <f t="shared" si="7"/>
        <v>327.59000000000003</v>
      </c>
      <c r="R110" s="5">
        <f t="shared" si="8"/>
        <v>327.59000000000003</v>
      </c>
      <c r="S110" s="11">
        <f t="shared" si="9"/>
        <v>10.536828562238663</v>
      </c>
      <c r="T110" s="5">
        <v>3.03</v>
      </c>
      <c r="U110" s="5">
        <v>0.57999999999999996</v>
      </c>
      <c r="V110" s="5">
        <v>6.22</v>
      </c>
      <c r="W110" s="12">
        <f t="shared" si="10"/>
        <v>9.2592592592592587E-2</v>
      </c>
      <c r="X110" s="2" t="str">
        <f t="shared" si="11"/>
        <v>SCALE</v>
      </c>
      <c r="Y110" s="22" t="str">
        <f t="shared" si="12"/>
        <v>Low (100-300)</v>
      </c>
    </row>
    <row r="111" spans="1:25">
      <c r="A111" s="2" t="s">
        <v>563</v>
      </c>
      <c r="B111" s="2" t="s">
        <v>564</v>
      </c>
      <c r="C111" s="2" t="s">
        <v>565</v>
      </c>
      <c r="D111" s="2" t="s">
        <v>566</v>
      </c>
      <c r="E111" s="2" t="s">
        <v>85</v>
      </c>
      <c r="F111" s="5">
        <v>2000</v>
      </c>
      <c r="G111" s="2" t="s">
        <v>567</v>
      </c>
      <c r="H111" s="2" t="s">
        <v>260</v>
      </c>
      <c r="I111" s="2" t="s">
        <v>26</v>
      </c>
      <c r="J111" s="2" t="s">
        <v>293</v>
      </c>
      <c r="K111" s="9">
        <v>700</v>
      </c>
      <c r="L111" s="9">
        <v>1548</v>
      </c>
      <c r="M111" s="5">
        <v>31</v>
      </c>
      <c r="N111" s="5">
        <v>2</v>
      </c>
      <c r="O111" s="5">
        <v>14.79</v>
      </c>
      <c r="P111" s="5">
        <v>95.73</v>
      </c>
      <c r="Q111" s="2">
        <f t="shared" si="7"/>
        <v>80.94</v>
      </c>
      <c r="R111" s="5">
        <f t="shared" si="8"/>
        <v>80.94</v>
      </c>
      <c r="S111" s="11">
        <f t="shared" si="9"/>
        <v>5.4726166328600403</v>
      </c>
      <c r="T111" s="5">
        <v>2</v>
      </c>
      <c r="U111" s="5">
        <v>0.48</v>
      </c>
      <c r="V111" s="5">
        <v>7.4</v>
      </c>
      <c r="W111" s="12">
        <f t="shared" si="10"/>
        <v>6.4516129032258063E-2</v>
      </c>
      <c r="X111" s="2" t="str">
        <f t="shared" si="11"/>
        <v>SCALE</v>
      </c>
      <c r="Y111" s="22" t="str">
        <f t="shared" si="12"/>
        <v>High (501-750)</v>
      </c>
    </row>
    <row r="112" spans="1:25">
      <c r="A112" s="2" t="s">
        <v>568</v>
      </c>
      <c r="B112" s="2" t="s">
        <v>569</v>
      </c>
      <c r="C112" s="2" t="s">
        <v>570</v>
      </c>
      <c r="D112" s="2" t="s">
        <v>571</v>
      </c>
      <c r="E112" s="2" t="s">
        <v>112</v>
      </c>
      <c r="F112" s="5">
        <v>3250</v>
      </c>
      <c r="G112" s="2" t="s">
        <v>24</v>
      </c>
      <c r="H112" s="2" t="s">
        <v>150</v>
      </c>
      <c r="I112" s="2" t="s">
        <v>26</v>
      </c>
      <c r="J112" s="2" t="s">
        <v>59</v>
      </c>
      <c r="K112" s="9">
        <v>1000</v>
      </c>
      <c r="L112" s="9">
        <v>1547</v>
      </c>
      <c r="M112" s="5">
        <v>38</v>
      </c>
      <c r="N112" s="5">
        <v>1</v>
      </c>
      <c r="O112" s="5">
        <v>28.57</v>
      </c>
      <c r="P112" s="5">
        <v>62.9</v>
      </c>
      <c r="Q112" s="2">
        <f t="shared" si="7"/>
        <v>34.33</v>
      </c>
      <c r="R112" s="5">
        <f t="shared" si="8"/>
        <v>34.33</v>
      </c>
      <c r="S112" s="11">
        <f t="shared" si="9"/>
        <v>1.2016100805040251</v>
      </c>
      <c r="T112" s="5">
        <v>2.46</v>
      </c>
      <c r="U112" s="5">
        <v>0.75</v>
      </c>
      <c r="V112" s="5">
        <v>28.57</v>
      </c>
      <c r="W112" s="12">
        <f t="shared" si="10"/>
        <v>2.6315789473684209E-2</v>
      </c>
      <c r="X112" s="2" t="str">
        <f t="shared" si="11"/>
        <v>SCALE</v>
      </c>
      <c r="Y112" s="22" t="str">
        <f t="shared" si="12"/>
        <v>Premium (751-1000)</v>
      </c>
    </row>
    <row r="113" spans="1:25">
      <c r="A113" s="2" t="s">
        <v>572</v>
      </c>
      <c r="B113" s="2" t="s">
        <v>573</v>
      </c>
      <c r="C113" s="2" t="s">
        <v>506</v>
      </c>
      <c r="D113" s="2" t="s">
        <v>574</v>
      </c>
      <c r="E113" s="2" t="s">
        <v>237</v>
      </c>
      <c r="F113" s="5">
        <v>2884</v>
      </c>
      <c r="G113" s="2" t="s">
        <v>575</v>
      </c>
      <c r="H113" s="2" t="s">
        <v>312</v>
      </c>
      <c r="I113" s="2" t="s">
        <v>26</v>
      </c>
      <c r="J113" s="2" t="s">
        <v>120</v>
      </c>
      <c r="K113" s="9">
        <v>400</v>
      </c>
      <c r="L113" s="9">
        <v>1460</v>
      </c>
      <c r="M113" s="5">
        <v>26</v>
      </c>
      <c r="N113" s="5">
        <v>0</v>
      </c>
      <c r="O113" s="5">
        <v>17.43</v>
      </c>
      <c r="P113" s="5">
        <v>0</v>
      </c>
      <c r="Q113" s="2">
        <f t="shared" si="7"/>
        <v>-17.43</v>
      </c>
      <c r="R113" s="5">
        <f t="shared" si="8"/>
        <v>-17.43</v>
      </c>
      <c r="S113" s="11">
        <f t="shared" si="9"/>
        <v>-1</v>
      </c>
      <c r="T113" s="5">
        <v>1.78</v>
      </c>
      <c r="U113" s="5">
        <v>0.67</v>
      </c>
      <c r="V113" s="5">
        <v>0</v>
      </c>
      <c r="W113" s="12">
        <f t="shared" si="10"/>
        <v>0</v>
      </c>
      <c r="X113" s="2" t="str">
        <f t="shared" si="11"/>
        <v>PAUSE</v>
      </c>
      <c r="Y113" s="22" t="str">
        <f t="shared" si="12"/>
        <v>Mid (301-500)</v>
      </c>
    </row>
    <row r="114" spans="1:25">
      <c r="A114" s="2" t="s">
        <v>576</v>
      </c>
      <c r="B114" s="2" t="s">
        <v>577</v>
      </c>
      <c r="C114" s="2" t="s">
        <v>578</v>
      </c>
      <c r="D114" s="2" t="s">
        <v>63</v>
      </c>
      <c r="E114" s="2" t="s">
        <v>32</v>
      </c>
      <c r="F114" s="5">
        <v>2750</v>
      </c>
      <c r="G114" s="2" t="s">
        <v>579</v>
      </c>
      <c r="H114" s="2" t="s">
        <v>25</v>
      </c>
      <c r="I114" s="2" t="s">
        <v>26</v>
      </c>
      <c r="J114" s="2" t="s">
        <v>232</v>
      </c>
      <c r="K114" s="9">
        <v>800</v>
      </c>
      <c r="L114" s="9">
        <v>2350</v>
      </c>
      <c r="M114" s="5">
        <v>102</v>
      </c>
      <c r="N114" s="5">
        <v>11</v>
      </c>
      <c r="O114" s="5">
        <v>63.35</v>
      </c>
      <c r="P114" s="5">
        <v>601.41999999999996</v>
      </c>
      <c r="Q114" s="2">
        <f t="shared" si="7"/>
        <v>538.06999999999994</v>
      </c>
      <c r="R114" s="5">
        <f t="shared" si="8"/>
        <v>538.06999999999994</v>
      </c>
      <c r="S114" s="11">
        <f t="shared" si="9"/>
        <v>8.4936069455406464</v>
      </c>
      <c r="T114" s="5">
        <v>4.34</v>
      </c>
      <c r="U114" s="5">
        <v>0.62</v>
      </c>
      <c r="V114" s="5">
        <v>5.76</v>
      </c>
      <c r="W114" s="12">
        <f t="shared" si="10"/>
        <v>0.10784313725490197</v>
      </c>
      <c r="X114" s="2" t="str">
        <f t="shared" si="11"/>
        <v>SCALE</v>
      </c>
      <c r="Y114" s="22" t="str">
        <f t="shared" si="12"/>
        <v>Premium (751-1000)</v>
      </c>
    </row>
    <row r="115" spans="1:25">
      <c r="A115" s="2" t="s">
        <v>580</v>
      </c>
      <c r="B115" s="2" t="s">
        <v>581</v>
      </c>
      <c r="C115" s="2" t="s">
        <v>582</v>
      </c>
      <c r="D115" s="2" t="s">
        <v>583</v>
      </c>
      <c r="E115" s="2" t="s">
        <v>78</v>
      </c>
      <c r="F115" s="5">
        <v>1625</v>
      </c>
      <c r="G115" s="2" t="s">
        <v>584</v>
      </c>
      <c r="H115" s="2" t="s">
        <v>58</v>
      </c>
      <c r="I115" s="2" t="s">
        <v>26</v>
      </c>
      <c r="J115" s="2" t="s">
        <v>51</v>
      </c>
      <c r="K115" s="9">
        <v>300</v>
      </c>
      <c r="L115" s="9">
        <v>1007</v>
      </c>
      <c r="M115" s="5">
        <v>41</v>
      </c>
      <c r="N115" s="5">
        <v>3</v>
      </c>
      <c r="O115" s="5">
        <v>30.11</v>
      </c>
      <c r="P115" s="5">
        <v>131.80000000000001</v>
      </c>
      <c r="Q115" s="2">
        <f t="shared" si="7"/>
        <v>101.69000000000001</v>
      </c>
      <c r="R115" s="5">
        <f t="shared" si="8"/>
        <v>101.69000000000001</v>
      </c>
      <c r="S115" s="11">
        <f t="shared" si="9"/>
        <v>3.3772832945865168</v>
      </c>
      <c r="T115" s="5">
        <v>4.07</v>
      </c>
      <c r="U115" s="5">
        <v>0.73</v>
      </c>
      <c r="V115" s="5">
        <v>10.039999999999999</v>
      </c>
      <c r="W115" s="12">
        <f t="shared" si="10"/>
        <v>7.3170731707317069E-2</v>
      </c>
      <c r="X115" s="2" t="str">
        <f t="shared" si="11"/>
        <v>SCALE</v>
      </c>
      <c r="Y115" s="22" t="str">
        <f t="shared" si="12"/>
        <v>Low (100-300)</v>
      </c>
    </row>
    <row r="116" spans="1:25">
      <c r="A116" s="2" t="s">
        <v>585</v>
      </c>
      <c r="B116" s="2" t="s">
        <v>586</v>
      </c>
      <c r="C116" s="2" t="s">
        <v>587</v>
      </c>
      <c r="D116" s="2" t="s">
        <v>588</v>
      </c>
      <c r="E116" s="2" t="s">
        <v>48</v>
      </c>
      <c r="F116" s="5">
        <v>3500</v>
      </c>
      <c r="G116" s="2" t="s">
        <v>589</v>
      </c>
      <c r="H116" s="2" t="s">
        <v>58</v>
      </c>
      <c r="I116" s="2" t="s">
        <v>26</v>
      </c>
      <c r="J116" s="2" t="s">
        <v>183</v>
      </c>
      <c r="K116" s="9">
        <v>200</v>
      </c>
      <c r="L116" s="9">
        <v>746</v>
      </c>
      <c r="M116" s="5">
        <v>12</v>
      </c>
      <c r="N116" s="5">
        <v>0</v>
      </c>
      <c r="O116" s="5">
        <v>7.25</v>
      </c>
      <c r="P116" s="5">
        <v>0</v>
      </c>
      <c r="Q116" s="2">
        <f t="shared" si="7"/>
        <v>-7.25</v>
      </c>
      <c r="R116" s="5">
        <f t="shared" si="8"/>
        <v>-7.25</v>
      </c>
      <c r="S116" s="11">
        <f t="shared" si="9"/>
        <v>-1</v>
      </c>
      <c r="T116" s="5">
        <v>1.61</v>
      </c>
      <c r="U116" s="5">
        <v>0.6</v>
      </c>
      <c r="V116" s="5">
        <v>0</v>
      </c>
      <c r="W116" s="12">
        <f t="shared" si="10"/>
        <v>0</v>
      </c>
      <c r="X116" s="2" t="str">
        <f t="shared" si="11"/>
        <v>PAUSE</v>
      </c>
      <c r="Y116" s="22" t="str">
        <f t="shared" si="12"/>
        <v>Low (100-300)</v>
      </c>
    </row>
    <row r="117" spans="1:25">
      <c r="A117" s="2" t="s">
        <v>590</v>
      </c>
      <c r="B117" s="2" t="s">
        <v>90</v>
      </c>
      <c r="C117" s="2" t="s">
        <v>591</v>
      </c>
      <c r="D117" s="2" t="s">
        <v>592</v>
      </c>
      <c r="E117" s="2" t="s">
        <v>85</v>
      </c>
      <c r="F117" s="5">
        <v>1950</v>
      </c>
      <c r="G117" s="2" t="s">
        <v>593</v>
      </c>
      <c r="H117" s="2" t="s">
        <v>161</v>
      </c>
      <c r="I117" s="2" t="s">
        <v>26</v>
      </c>
      <c r="J117" s="2" t="s">
        <v>155</v>
      </c>
      <c r="K117" s="9">
        <v>200</v>
      </c>
      <c r="L117" s="9">
        <v>1754</v>
      </c>
      <c r="M117" s="5">
        <v>27</v>
      </c>
      <c r="N117" s="5">
        <v>0</v>
      </c>
      <c r="O117" s="5">
        <v>18.190000000000001</v>
      </c>
      <c r="P117" s="5">
        <v>0</v>
      </c>
      <c r="Q117" s="2">
        <f t="shared" si="7"/>
        <v>-18.190000000000001</v>
      </c>
      <c r="R117" s="5">
        <f t="shared" si="8"/>
        <v>-18.190000000000001</v>
      </c>
      <c r="S117" s="11">
        <f t="shared" si="9"/>
        <v>-1</v>
      </c>
      <c r="T117" s="5">
        <v>1.54</v>
      </c>
      <c r="U117" s="5">
        <v>0.67</v>
      </c>
      <c r="V117" s="5">
        <v>0</v>
      </c>
      <c r="W117" s="12">
        <f t="shared" si="10"/>
        <v>0</v>
      </c>
      <c r="X117" s="2" t="str">
        <f t="shared" si="11"/>
        <v>PAUSE</v>
      </c>
      <c r="Y117" s="22" t="str">
        <f t="shared" si="12"/>
        <v>Low (100-300)</v>
      </c>
    </row>
    <row r="118" spans="1:25">
      <c r="A118" s="2" t="s">
        <v>594</v>
      </c>
      <c r="B118" s="2" t="s">
        <v>595</v>
      </c>
      <c r="C118" s="2" t="s">
        <v>596</v>
      </c>
      <c r="D118" s="2" t="s">
        <v>597</v>
      </c>
      <c r="E118" s="2" t="s">
        <v>237</v>
      </c>
      <c r="F118" s="5">
        <v>3800</v>
      </c>
      <c r="G118" s="2" t="s">
        <v>598</v>
      </c>
      <c r="H118" s="2" t="s">
        <v>65</v>
      </c>
      <c r="I118" s="2" t="s">
        <v>26</v>
      </c>
      <c r="J118" s="2" t="s">
        <v>162</v>
      </c>
      <c r="K118" s="9">
        <v>700</v>
      </c>
      <c r="L118" s="9">
        <v>2072</v>
      </c>
      <c r="M118" s="5">
        <v>79</v>
      </c>
      <c r="N118" s="5">
        <v>3</v>
      </c>
      <c r="O118" s="5">
        <v>59.92</v>
      </c>
      <c r="P118" s="5">
        <v>167.38</v>
      </c>
      <c r="Q118" s="2">
        <f t="shared" si="7"/>
        <v>107.46</v>
      </c>
      <c r="R118" s="5">
        <f t="shared" si="8"/>
        <v>107.46</v>
      </c>
      <c r="S118" s="11">
        <f t="shared" si="9"/>
        <v>1.7933911882510012</v>
      </c>
      <c r="T118" s="5">
        <v>3.81</v>
      </c>
      <c r="U118" s="5">
        <v>0.76</v>
      </c>
      <c r="V118" s="5">
        <v>19.97</v>
      </c>
      <c r="W118" s="12">
        <f t="shared" si="10"/>
        <v>3.7974683544303799E-2</v>
      </c>
      <c r="X118" s="2" t="str">
        <f t="shared" si="11"/>
        <v>SCALE</v>
      </c>
      <c r="Y118" s="22" t="str">
        <f t="shared" si="12"/>
        <v>High (501-750)</v>
      </c>
    </row>
    <row r="119" spans="1:25">
      <c r="A119" s="2" t="s">
        <v>599</v>
      </c>
      <c r="B119" s="2" t="s">
        <v>600</v>
      </c>
      <c r="C119" s="2" t="s">
        <v>601</v>
      </c>
      <c r="D119" s="2" t="s">
        <v>602</v>
      </c>
      <c r="E119" s="2" t="s">
        <v>40</v>
      </c>
      <c r="F119" s="5">
        <v>3700</v>
      </c>
      <c r="G119" s="2" t="s">
        <v>603</v>
      </c>
      <c r="H119" s="2" t="s">
        <v>134</v>
      </c>
      <c r="I119" s="2" t="s">
        <v>26</v>
      </c>
      <c r="J119" s="2" t="s">
        <v>300</v>
      </c>
      <c r="K119" s="9">
        <v>600</v>
      </c>
      <c r="L119" s="9">
        <v>1911</v>
      </c>
      <c r="M119" s="5">
        <v>50</v>
      </c>
      <c r="N119" s="5">
        <v>4</v>
      </c>
      <c r="O119" s="5">
        <v>38.32</v>
      </c>
      <c r="P119" s="5">
        <v>283.91000000000003</v>
      </c>
      <c r="Q119" s="2">
        <f t="shared" si="7"/>
        <v>245.59000000000003</v>
      </c>
      <c r="R119" s="5">
        <f t="shared" si="8"/>
        <v>245.59000000000003</v>
      </c>
      <c r="S119" s="11">
        <f t="shared" si="9"/>
        <v>6.4089248434238</v>
      </c>
      <c r="T119" s="5">
        <v>2.62</v>
      </c>
      <c r="U119" s="5">
        <v>0.77</v>
      </c>
      <c r="V119" s="5">
        <v>9.58</v>
      </c>
      <c r="W119" s="12">
        <f t="shared" si="10"/>
        <v>0.08</v>
      </c>
      <c r="X119" s="2" t="str">
        <f t="shared" si="11"/>
        <v>SCALE</v>
      </c>
      <c r="Y119" s="22" t="str">
        <f t="shared" si="12"/>
        <v>High (501-750)</v>
      </c>
    </row>
    <row r="120" spans="1:25">
      <c r="A120" s="2" t="s">
        <v>604</v>
      </c>
      <c r="B120" s="2" t="s">
        <v>605</v>
      </c>
      <c r="C120" s="2" t="s">
        <v>606</v>
      </c>
      <c r="D120" s="2" t="s">
        <v>607</v>
      </c>
      <c r="E120" s="2" t="s">
        <v>281</v>
      </c>
      <c r="F120" s="5">
        <v>1772</v>
      </c>
      <c r="G120" s="2" t="s">
        <v>608</v>
      </c>
      <c r="H120" s="2" t="s">
        <v>266</v>
      </c>
      <c r="I120" s="2" t="s">
        <v>26</v>
      </c>
      <c r="J120" s="2" t="s">
        <v>206</v>
      </c>
      <c r="K120" s="9">
        <v>600</v>
      </c>
      <c r="L120" s="9">
        <v>1926</v>
      </c>
      <c r="M120" s="5">
        <v>37</v>
      </c>
      <c r="N120" s="5">
        <v>1</v>
      </c>
      <c r="O120" s="5">
        <v>19.690000000000001</v>
      </c>
      <c r="P120" s="5">
        <v>55.97</v>
      </c>
      <c r="Q120" s="2">
        <f t="shared" si="7"/>
        <v>36.28</v>
      </c>
      <c r="R120" s="5">
        <f t="shared" si="8"/>
        <v>36.28</v>
      </c>
      <c r="S120" s="11">
        <f t="shared" si="9"/>
        <v>1.8425596749619095</v>
      </c>
      <c r="T120" s="5">
        <v>1.92</v>
      </c>
      <c r="U120" s="5">
        <v>0.53</v>
      </c>
      <c r="V120" s="5">
        <v>19.690000000000001</v>
      </c>
      <c r="W120" s="12">
        <f t="shared" si="10"/>
        <v>2.7027027027027029E-2</v>
      </c>
      <c r="X120" s="2" t="str">
        <f t="shared" si="11"/>
        <v>SCALE</v>
      </c>
      <c r="Y120" s="22" t="str">
        <f t="shared" si="12"/>
        <v>High (501-750)</v>
      </c>
    </row>
    <row r="121" spans="1:25">
      <c r="A121" s="2" t="s">
        <v>609</v>
      </c>
      <c r="B121" s="2" t="s">
        <v>610</v>
      </c>
      <c r="C121" s="2" t="s">
        <v>611</v>
      </c>
      <c r="D121" s="2" t="s">
        <v>592</v>
      </c>
      <c r="E121" s="2" t="s">
        <v>85</v>
      </c>
      <c r="F121" s="5">
        <v>2708</v>
      </c>
      <c r="G121" s="2" t="s">
        <v>612</v>
      </c>
      <c r="H121" s="2" t="s">
        <v>266</v>
      </c>
      <c r="I121" s="2" t="s">
        <v>26</v>
      </c>
      <c r="J121" s="2" t="s">
        <v>155</v>
      </c>
      <c r="K121" s="9">
        <v>500</v>
      </c>
      <c r="L121" s="9">
        <v>742</v>
      </c>
      <c r="M121" s="5">
        <v>30</v>
      </c>
      <c r="N121" s="5">
        <v>1</v>
      </c>
      <c r="O121" s="5">
        <v>23.91</v>
      </c>
      <c r="P121" s="5">
        <v>40.17</v>
      </c>
      <c r="Q121" s="2">
        <f t="shared" si="7"/>
        <v>16.260000000000002</v>
      </c>
      <c r="R121" s="5">
        <f t="shared" si="8"/>
        <v>16.260000000000002</v>
      </c>
      <c r="S121" s="11">
        <f t="shared" si="9"/>
        <v>0.68005018820577168</v>
      </c>
      <c r="T121" s="5">
        <v>4.04</v>
      </c>
      <c r="U121" s="5">
        <v>0.8</v>
      </c>
      <c r="V121" s="5">
        <v>23.91</v>
      </c>
      <c r="W121" s="12">
        <f t="shared" si="10"/>
        <v>3.3333333333333333E-2</v>
      </c>
      <c r="X121" s="2" t="str">
        <f t="shared" si="11"/>
        <v>SCALE</v>
      </c>
      <c r="Y121" s="22" t="str">
        <f t="shared" si="12"/>
        <v>Mid (301-500)</v>
      </c>
    </row>
    <row r="122" spans="1:25">
      <c r="A122" s="2" t="s">
        <v>613</v>
      </c>
      <c r="B122" s="2" t="s">
        <v>614</v>
      </c>
      <c r="C122" s="2" t="s">
        <v>615</v>
      </c>
      <c r="D122" s="2" t="s">
        <v>616</v>
      </c>
      <c r="E122" s="2" t="s">
        <v>118</v>
      </c>
      <c r="F122" s="5">
        <v>2000</v>
      </c>
      <c r="G122" s="2" t="s">
        <v>617</v>
      </c>
      <c r="H122" s="2" t="s">
        <v>94</v>
      </c>
      <c r="I122" s="2" t="s">
        <v>26</v>
      </c>
      <c r="J122" s="2" t="s">
        <v>206</v>
      </c>
      <c r="K122" s="9">
        <v>500</v>
      </c>
      <c r="L122" s="9">
        <v>1070</v>
      </c>
      <c r="M122" s="5">
        <v>41</v>
      </c>
      <c r="N122" s="5">
        <v>0</v>
      </c>
      <c r="O122" s="5">
        <v>25.62</v>
      </c>
      <c r="P122" s="5">
        <v>0</v>
      </c>
      <c r="Q122" s="2">
        <f t="shared" si="7"/>
        <v>-25.62</v>
      </c>
      <c r="R122" s="5">
        <f t="shared" si="8"/>
        <v>-25.62</v>
      </c>
      <c r="S122" s="11">
        <f t="shared" si="9"/>
        <v>-1</v>
      </c>
      <c r="T122" s="5">
        <v>3.83</v>
      </c>
      <c r="U122" s="5">
        <v>0.62</v>
      </c>
      <c r="V122" s="5">
        <v>0</v>
      </c>
      <c r="W122" s="12">
        <f t="shared" si="10"/>
        <v>0</v>
      </c>
      <c r="X122" s="2" t="str">
        <f t="shared" si="11"/>
        <v>PAUSE</v>
      </c>
      <c r="Y122" s="22" t="str">
        <f t="shared" si="12"/>
        <v>Mid (301-500)</v>
      </c>
    </row>
    <row r="123" spans="1:25">
      <c r="A123" s="2" t="s">
        <v>618</v>
      </c>
      <c r="B123" s="2" t="s">
        <v>289</v>
      </c>
      <c r="C123" s="2" t="s">
        <v>619</v>
      </c>
      <c r="D123" s="2" t="s">
        <v>251</v>
      </c>
      <c r="E123" s="2" t="s">
        <v>23</v>
      </c>
      <c r="F123" s="5">
        <v>2817</v>
      </c>
      <c r="G123" s="2" t="s">
        <v>620</v>
      </c>
      <c r="H123" s="2" t="s">
        <v>42</v>
      </c>
      <c r="I123" s="2" t="s">
        <v>26</v>
      </c>
      <c r="J123" s="2" t="s">
        <v>51</v>
      </c>
      <c r="K123" s="9">
        <v>800</v>
      </c>
      <c r="L123" s="9">
        <v>773</v>
      </c>
      <c r="M123" s="5">
        <v>22</v>
      </c>
      <c r="N123" s="5">
        <v>2</v>
      </c>
      <c r="O123" s="5">
        <v>9.61</v>
      </c>
      <c r="P123" s="5">
        <v>96.59</v>
      </c>
      <c r="Q123" s="2">
        <f t="shared" si="7"/>
        <v>86.98</v>
      </c>
      <c r="R123" s="5">
        <f t="shared" si="8"/>
        <v>86.98</v>
      </c>
      <c r="S123" s="11">
        <f t="shared" si="9"/>
        <v>9.0509885535900114</v>
      </c>
      <c r="T123" s="5">
        <v>2.85</v>
      </c>
      <c r="U123" s="5">
        <v>0.44</v>
      </c>
      <c r="V123" s="5">
        <v>4.8</v>
      </c>
      <c r="W123" s="12">
        <f t="shared" si="10"/>
        <v>9.0909090909090912E-2</v>
      </c>
      <c r="X123" s="2" t="str">
        <f t="shared" si="11"/>
        <v>SCALE</v>
      </c>
      <c r="Y123" s="22" t="str">
        <f t="shared" si="12"/>
        <v>Premium (751-1000)</v>
      </c>
    </row>
    <row r="124" spans="1:25">
      <c r="A124" s="2" t="s">
        <v>621</v>
      </c>
      <c r="B124" s="2" t="s">
        <v>622</v>
      </c>
      <c r="C124" s="2" t="s">
        <v>623</v>
      </c>
      <c r="D124" s="2" t="s">
        <v>624</v>
      </c>
      <c r="E124" s="2" t="s">
        <v>625</v>
      </c>
      <c r="F124" s="5">
        <v>2550</v>
      </c>
      <c r="G124" s="2" t="s">
        <v>626</v>
      </c>
      <c r="H124" s="2" t="s">
        <v>102</v>
      </c>
      <c r="I124" s="2" t="s">
        <v>26</v>
      </c>
      <c r="J124" s="2" t="s">
        <v>217</v>
      </c>
      <c r="K124" s="9">
        <v>500</v>
      </c>
      <c r="L124" s="9">
        <v>1244</v>
      </c>
      <c r="M124" s="5">
        <v>33</v>
      </c>
      <c r="N124" s="5">
        <v>2</v>
      </c>
      <c r="O124" s="5">
        <v>23.83</v>
      </c>
      <c r="P124" s="5">
        <v>96.48</v>
      </c>
      <c r="Q124" s="2">
        <f t="shared" si="7"/>
        <v>72.650000000000006</v>
      </c>
      <c r="R124" s="5">
        <f t="shared" si="8"/>
        <v>72.650000000000006</v>
      </c>
      <c r="S124" s="11">
        <f t="shared" si="9"/>
        <v>3.0486781368023506</v>
      </c>
      <c r="T124" s="5">
        <v>2.65</v>
      </c>
      <c r="U124" s="5">
        <v>0.72</v>
      </c>
      <c r="V124" s="5">
        <v>11.92</v>
      </c>
      <c r="W124" s="12">
        <f t="shared" si="10"/>
        <v>6.0606060606060608E-2</v>
      </c>
      <c r="X124" s="2" t="str">
        <f t="shared" si="11"/>
        <v>SCALE</v>
      </c>
      <c r="Y124" s="22" t="str">
        <f t="shared" si="12"/>
        <v>Mid (301-500)</v>
      </c>
    </row>
    <row r="125" spans="1:25">
      <c r="A125" s="2" t="s">
        <v>627</v>
      </c>
      <c r="B125" s="2" t="s">
        <v>628</v>
      </c>
      <c r="C125" s="2" t="s">
        <v>269</v>
      </c>
      <c r="D125" s="2" t="s">
        <v>629</v>
      </c>
      <c r="E125" s="2" t="s">
        <v>40</v>
      </c>
      <c r="F125" s="5">
        <v>4800</v>
      </c>
      <c r="G125" s="2" t="s">
        <v>630</v>
      </c>
      <c r="H125" s="2" t="s">
        <v>58</v>
      </c>
      <c r="I125" s="2" t="s">
        <v>26</v>
      </c>
      <c r="J125" s="2" t="s">
        <v>80</v>
      </c>
      <c r="K125" s="9">
        <v>500</v>
      </c>
      <c r="L125" s="9">
        <v>1888</v>
      </c>
      <c r="M125" s="5">
        <v>68</v>
      </c>
      <c r="N125" s="5">
        <v>0</v>
      </c>
      <c r="O125" s="5">
        <v>44.52</v>
      </c>
      <c r="P125" s="5">
        <v>0</v>
      </c>
      <c r="Q125" s="2">
        <f t="shared" si="7"/>
        <v>-44.52</v>
      </c>
      <c r="R125" s="5">
        <f t="shared" si="8"/>
        <v>-44.52</v>
      </c>
      <c r="S125" s="11">
        <f t="shared" si="9"/>
        <v>-1</v>
      </c>
      <c r="T125" s="5">
        <v>3.6</v>
      </c>
      <c r="U125" s="5">
        <v>0.65</v>
      </c>
      <c r="V125" s="5">
        <v>0</v>
      </c>
      <c r="W125" s="12">
        <f t="shared" si="10"/>
        <v>0</v>
      </c>
      <c r="X125" s="2" t="str">
        <f t="shared" si="11"/>
        <v>PAUSE</v>
      </c>
      <c r="Y125" s="22" t="str">
        <f t="shared" si="12"/>
        <v>Mid (301-500)</v>
      </c>
    </row>
    <row r="126" spans="1:25">
      <c r="A126" s="2" t="s">
        <v>631</v>
      </c>
      <c r="B126" s="2" t="s">
        <v>632</v>
      </c>
      <c r="C126" s="2" t="s">
        <v>633</v>
      </c>
      <c r="D126" s="2" t="s">
        <v>634</v>
      </c>
      <c r="E126" s="2" t="s">
        <v>635</v>
      </c>
      <c r="F126" s="5">
        <v>4900</v>
      </c>
      <c r="G126" s="2" t="s">
        <v>636</v>
      </c>
      <c r="H126" s="2" t="s">
        <v>94</v>
      </c>
      <c r="I126" s="2" t="s">
        <v>26</v>
      </c>
      <c r="J126" s="2" t="s">
        <v>73</v>
      </c>
      <c r="K126" s="9">
        <v>700</v>
      </c>
      <c r="L126" s="9">
        <v>971</v>
      </c>
      <c r="M126" s="5">
        <v>15</v>
      </c>
      <c r="N126" s="5">
        <v>0</v>
      </c>
      <c r="O126" s="5">
        <v>7.98</v>
      </c>
      <c r="P126" s="5">
        <v>0</v>
      </c>
      <c r="Q126" s="2">
        <f t="shared" si="7"/>
        <v>-7.98</v>
      </c>
      <c r="R126" s="5">
        <f t="shared" si="8"/>
        <v>-7.98</v>
      </c>
      <c r="S126" s="11">
        <f t="shared" si="9"/>
        <v>-1</v>
      </c>
      <c r="T126" s="5">
        <v>1.54</v>
      </c>
      <c r="U126" s="5">
        <v>0.53</v>
      </c>
      <c r="V126" s="5">
        <v>0</v>
      </c>
      <c r="W126" s="12">
        <f t="shared" si="10"/>
        <v>0</v>
      </c>
      <c r="X126" s="2" t="str">
        <f t="shared" si="11"/>
        <v>PAUSE</v>
      </c>
      <c r="Y126" s="22" t="str">
        <f t="shared" si="12"/>
        <v>High (501-750)</v>
      </c>
    </row>
    <row r="127" spans="1:25">
      <c r="A127" s="2" t="s">
        <v>637</v>
      </c>
      <c r="B127" s="2" t="s">
        <v>638</v>
      </c>
      <c r="C127" s="2" t="s">
        <v>639</v>
      </c>
      <c r="D127" s="2" t="s">
        <v>640</v>
      </c>
      <c r="E127" s="2" t="s">
        <v>112</v>
      </c>
      <c r="F127" s="5">
        <v>1750</v>
      </c>
      <c r="G127" s="2" t="s">
        <v>641</v>
      </c>
      <c r="H127" s="2" t="s">
        <v>94</v>
      </c>
      <c r="I127" s="2" t="s">
        <v>26</v>
      </c>
      <c r="J127" s="2" t="s">
        <v>155</v>
      </c>
      <c r="K127" s="9">
        <v>100</v>
      </c>
      <c r="L127" s="9">
        <v>1514</v>
      </c>
      <c r="M127" s="5">
        <v>31</v>
      </c>
      <c r="N127" s="5">
        <v>1</v>
      </c>
      <c r="O127" s="5">
        <v>15.58</v>
      </c>
      <c r="P127" s="5">
        <v>45.33</v>
      </c>
      <c r="Q127" s="2">
        <f t="shared" si="7"/>
        <v>29.75</v>
      </c>
      <c r="R127" s="5">
        <f t="shared" si="8"/>
        <v>29.75</v>
      </c>
      <c r="S127" s="11">
        <f t="shared" si="9"/>
        <v>1.9094993581514763</v>
      </c>
      <c r="T127" s="5">
        <v>2.0499999999999998</v>
      </c>
      <c r="U127" s="5">
        <v>0.5</v>
      </c>
      <c r="V127" s="5">
        <v>15.58</v>
      </c>
      <c r="W127" s="12">
        <f t="shared" si="10"/>
        <v>3.2258064516129031E-2</v>
      </c>
      <c r="X127" s="2" t="str">
        <f t="shared" si="11"/>
        <v>SCALE</v>
      </c>
      <c r="Y127" s="22" t="str">
        <f t="shared" si="12"/>
        <v>Low (100-300)</v>
      </c>
    </row>
    <row r="128" spans="1:25">
      <c r="A128" s="2" t="s">
        <v>642</v>
      </c>
      <c r="B128" s="2" t="s">
        <v>643</v>
      </c>
      <c r="C128" s="2" t="s">
        <v>644</v>
      </c>
      <c r="D128" s="2" t="s">
        <v>645</v>
      </c>
      <c r="E128" s="2" t="s">
        <v>112</v>
      </c>
      <c r="F128" s="5">
        <v>1354</v>
      </c>
      <c r="G128" s="2" t="s">
        <v>646</v>
      </c>
      <c r="H128" s="2" t="s">
        <v>58</v>
      </c>
      <c r="I128" s="2" t="s">
        <v>26</v>
      </c>
      <c r="J128" s="2" t="s">
        <v>183</v>
      </c>
      <c r="K128" s="9">
        <v>200</v>
      </c>
      <c r="L128" s="9">
        <v>2345</v>
      </c>
      <c r="M128" s="5">
        <v>92</v>
      </c>
      <c r="N128" s="5">
        <v>8</v>
      </c>
      <c r="O128" s="5">
        <v>40.29</v>
      </c>
      <c r="P128" s="5">
        <v>403.87</v>
      </c>
      <c r="Q128" s="2">
        <f t="shared" si="7"/>
        <v>363.58</v>
      </c>
      <c r="R128" s="5">
        <f t="shared" si="8"/>
        <v>363.58</v>
      </c>
      <c r="S128" s="11">
        <f t="shared" si="9"/>
        <v>9.024075452965997</v>
      </c>
      <c r="T128" s="5">
        <v>3.92</v>
      </c>
      <c r="U128" s="5">
        <v>0.44</v>
      </c>
      <c r="V128" s="5">
        <v>5.04</v>
      </c>
      <c r="W128" s="12">
        <f t="shared" si="10"/>
        <v>8.6956521739130432E-2</v>
      </c>
      <c r="X128" s="2" t="str">
        <f t="shared" si="11"/>
        <v>SCALE</v>
      </c>
      <c r="Y128" s="22" t="str">
        <f t="shared" si="12"/>
        <v>Low (100-300)</v>
      </c>
    </row>
    <row r="129" spans="1:25">
      <c r="A129" s="2" t="s">
        <v>647</v>
      </c>
      <c r="B129" s="2" t="s">
        <v>648</v>
      </c>
      <c r="C129" s="2" t="s">
        <v>649</v>
      </c>
      <c r="D129" s="2" t="s">
        <v>650</v>
      </c>
      <c r="E129" s="2" t="s">
        <v>432</v>
      </c>
      <c r="F129" s="5">
        <v>2060</v>
      </c>
      <c r="G129" s="2" t="s">
        <v>651</v>
      </c>
      <c r="H129" s="2" t="s">
        <v>94</v>
      </c>
      <c r="I129" s="2" t="s">
        <v>26</v>
      </c>
      <c r="J129" s="2" t="s">
        <v>248</v>
      </c>
      <c r="K129" s="9">
        <v>600</v>
      </c>
      <c r="L129" s="9">
        <v>1110</v>
      </c>
      <c r="M129" s="5">
        <v>18</v>
      </c>
      <c r="N129" s="5">
        <v>0</v>
      </c>
      <c r="O129" s="5">
        <v>13.47</v>
      </c>
      <c r="P129" s="5">
        <v>0</v>
      </c>
      <c r="Q129" s="2">
        <f t="shared" si="7"/>
        <v>-13.47</v>
      </c>
      <c r="R129" s="5">
        <f t="shared" si="8"/>
        <v>-13.47</v>
      </c>
      <c r="S129" s="11">
        <f t="shared" si="9"/>
        <v>-1</v>
      </c>
      <c r="T129" s="5">
        <v>1.62</v>
      </c>
      <c r="U129" s="5">
        <v>0.75</v>
      </c>
      <c r="V129" s="5">
        <v>0</v>
      </c>
      <c r="W129" s="12">
        <f t="shared" si="10"/>
        <v>0</v>
      </c>
      <c r="X129" s="2" t="str">
        <f t="shared" si="11"/>
        <v>PAUSE</v>
      </c>
      <c r="Y129" s="22" t="str">
        <f t="shared" si="12"/>
        <v>High (501-750)</v>
      </c>
    </row>
    <row r="130" spans="1:25">
      <c r="A130" s="2" t="s">
        <v>652</v>
      </c>
      <c r="B130" s="2" t="s">
        <v>653</v>
      </c>
      <c r="C130" s="2" t="s">
        <v>654</v>
      </c>
      <c r="D130" s="2" t="s">
        <v>655</v>
      </c>
      <c r="E130" s="2" t="s">
        <v>125</v>
      </c>
      <c r="F130" s="5">
        <v>2700</v>
      </c>
      <c r="G130" s="2" t="s">
        <v>656</v>
      </c>
      <c r="H130" s="2" t="s">
        <v>167</v>
      </c>
      <c r="I130" s="2" t="s">
        <v>26</v>
      </c>
      <c r="J130" s="2" t="s">
        <v>155</v>
      </c>
      <c r="K130" s="9">
        <v>800</v>
      </c>
      <c r="L130" s="9">
        <v>2341</v>
      </c>
      <c r="M130" s="5">
        <v>72</v>
      </c>
      <c r="N130" s="5">
        <v>6</v>
      </c>
      <c r="O130" s="5">
        <v>44.37</v>
      </c>
      <c r="P130" s="5">
        <v>303.57</v>
      </c>
      <c r="Q130" s="2">
        <f t="shared" si="7"/>
        <v>259.2</v>
      </c>
      <c r="R130" s="5">
        <f t="shared" si="8"/>
        <v>259.2</v>
      </c>
      <c r="S130" s="11">
        <f t="shared" si="9"/>
        <v>5.8417849898580121</v>
      </c>
      <c r="T130" s="5">
        <v>3.08</v>
      </c>
      <c r="U130" s="5">
        <v>0.62</v>
      </c>
      <c r="V130" s="5">
        <v>7.4</v>
      </c>
      <c r="W130" s="12">
        <f t="shared" si="10"/>
        <v>8.3333333333333329E-2</v>
      </c>
      <c r="X130" s="2" t="str">
        <f t="shared" si="11"/>
        <v>SCALE</v>
      </c>
      <c r="Y130" s="22" t="str">
        <f t="shared" si="12"/>
        <v>Premium (751-1000)</v>
      </c>
    </row>
    <row r="131" spans="1:25">
      <c r="A131" s="2" t="s">
        <v>657</v>
      </c>
      <c r="B131" s="2" t="s">
        <v>658</v>
      </c>
      <c r="C131" s="2" t="s">
        <v>659</v>
      </c>
      <c r="D131" s="2" t="s">
        <v>660</v>
      </c>
      <c r="E131" s="2" t="s">
        <v>23</v>
      </c>
      <c r="F131" s="5">
        <v>2250</v>
      </c>
      <c r="G131" s="2" t="s">
        <v>661</v>
      </c>
      <c r="H131" s="2" t="s">
        <v>253</v>
      </c>
      <c r="I131" s="2" t="s">
        <v>26</v>
      </c>
      <c r="J131" s="2" t="s">
        <v>43</v>
      </c>
      <c r="K131" s="9">
        <v>100</v>
      </c>
      <c r="L131" s="9">
        <v>1115</v>
      </c>
      <c r="M131" s="5">
        <v>47</v>
      </c>
      <c r="N131" s="5">
        <v>5</v>
      </c>
      <c r="O131" s="5">
        <v>30.05</v>
      </c>
      <c r="P131" s="5">
        <v>328.78</v>
      </c>
      <c r="Q131" s="2">
        <f t="shared" si="7"/>
        <v>298.72999999999996</v>
      </c>
      <c r="R131" s="5">
        <f t="shared" si="8"/>
        <v>298.72999999999996</v>
      </c>
      <c r="S131" s="11">
        <f t="shared" si="9"/>
        <v>9.9410981697171366</v>
      </c>
      <c r="T131" s="5">
        <v>4.22</v>
      </c>
      <c r="U131" s="5">
        <v>0.64</v>
      </c>
      <c r="V131" s="5">
        <v>6.01</v>
      </c>
      <c r="W131" s="12">
        <f t="shared" si="10"/>
        <v>0.10638297872340426</v>
      </c>
      <c r="X131" s="2" t="str">
        <f t="shared" si="11"/>
        <v>SCALE</v>
      </c>
      <c r="Y131" s="22" t="str">
        <f t="shared" si="12"/>
        <v>Low (100-300)</v>
      </c>
    </row>
    <row r="132" spans="1:25">
      <c r="A132" s="2" t="s">
        <v>662</v>
      </c>
      <c r="B132" s="2" t="s">
        <v>663</v>
      </c>
      <c r="C132" s="2" t="s">
        <v>664</v>
      </c>
      <c r="D132" s="2" t="s">
        <v>251</v>
      </c>
      <c r="E132" s="2" t="s">
        <v>23</v>
      </c>
      <c r="F132" s="5">
        <v>4200</v>
      </c>
      <c r="G132" s="2" t="s">
        <v>665</v>
      </c>
      <c r="H132" s="2" t="s">
        <v>72</v>
      </c>
      <c r="I132" s="2" t="s">
        <v>26</v>
      </c>
      <c r="J132" s="2" t="s">
        <v>183</v>
      </c>
      <c r="K132" s="9">
        <v>300</v>
      </c>
      <c r="L132" s="9">
        <v>1217</v>
      </c>
      <c r="M132" s="5">
        <v>29</v>
      </c>
      <c r="N132" s="5">
        <v>0</v>
      </c>
      <c r="O132" s="5">
        <v>20.75</v>
      </c>
      <c r="P132" s="5">
        <v>0</v>
      </c>
      <c r="Q132" s="2">
        <f t="shared" si="7"/>
        <v>-20.75</v>
      </c>
      <c r="R132" s="5">
        <f t="shared" si="8"/>
        <v>-20.75</v>
      </c>
      <c r="S132" s="11">
        <f t="shared" si="9"/>
        <v>-1</v>
      </c>
      <c r="T132" s="5">
        <v>2.38</v>
      </c>
      <c r="U132" s="5">
        <v>0.72</v>
      </c>
      <c r="V132" s="5">
        <v>0</v>
      </c>
      <c r="W132" s="12">
        <f t="shared" si="10"/>
        <v>0</v>
      </c>
      <c r="X132" s="2" t="str">
        <f t="shared" si="11"/>
        <v>PAUSE</v>
      </c>
      <c r="Y132" s="22" t="str">
        <f t="shared" si="12"/>
        <v>Low (100-300)</v>
      </c>
    </row>
    <row r="133" spans="1:25">
      <c r="A133" s="2" t="s">
        <v>666</v>
      </c>
      <c r="B133" s="2" t="s">
        <v>667</v>
      </c>
      <c r="C133" s="2" t="s">
        <v>129</v>
      </c>
      <c r="D133" s="2" t="s">
        <v>668</v>
      </c>
      <c r="E133" s="2" t="s">
        <v>23</v>
      </c>
      <c r="F133" s="5">
        <v>4400</v>
      </c>
      <c r="G133" s="2" t="s">
        <v>669</v>
      </c>
      <c r="H133" s="2" t="s">
        <v>260</v>
      </c>
      <c r="I133" s="2" t="s">
        <v>26</v>
      </c>
      <c r="J133" s="2" t="s">
        <v>135</v>
      </c>
      <c r="K133" s="9">
        <v>600</v>
      </c>
      <c r="L133" s="9">
        <v>971</v>
      </c>
      <c r="M133" s="5">
        <v>34</v>
      </c>
      <c r="N133" s="5">
        <v>3</v>
      </c>
      <c r="O133" s="5">
        <v>27.96</v>
      </c>
      <c r="P133" s="5">
        <v>213.26</v>
      </c>
      <c r="Q133" s="2">
        <f t="shared" si="7"/>
        <v>185.29999999999998</v>
      </c>
      <c r="R133" s="5">
        <f t="shared" si="8"/>
        <v>185.29999999999998</v>
      </c>
      <c r="S133" s="11">
        <f t="shared" si="9"/>
        <v>6.6273247496423453</v>
      </c>
      <c r="T133" s="5">
        <v>3.5</v>
      </c>
      <c r="U133" s="5">
        <v>0.82</v>
      </c>
      <c r="V133" s="5">
        <v>9.32</v>
      </c>
      <c r="W133" s="12">
        <f t="shared" si="10"/>
        <v>8.8235294117647065E-2</v>
      </c>
      <c r="X133" s="2" t="str">
        <f t="shared" si="11"/>
        <v>SCALE</v>
      </c>
      <c r="Y133" s="22" t="str">
        <f t="shared" si="12"/>
        <v>High (501-750)</v>
      </c>
    </row>
    <row r="134" spans="1:25">
      <c r="A134" s="2" t="s">
        <v>670</v>
      </c>
      <c r="B134" s="2" t="s">
        <v>671</v>
      </c>
      <c r="C134" s="2" t="s">
        <v>672</v>
      </c>
      <c r="D134" s="2" t="s">
        <v>673</v>
      </c>
      <c r="E134" s="2" t="s">
        <v>625</v>
      </c>
      <c r="F134" s="5">
        <v>3200</v>
      </c>
      <c r="G134" s="2" t="s">
        <v>674</v>
      </c>
      <c r="H134" s="2" t="s">
        <v>134</v>
      </c>
      <c r="I134" s="2" t="s">
        <v>26</v>
      </c>
      <c r="J134" s="2" t="s">
        <v>232</v>
      </c>
      <c r="K134" s="9">
        <v>500</v>
      </c>
      <c r="L134" s="9">
        <v>950</v>
      </c>
      <c r="M134" s="5">
        <v>24</v>
      </c>
      <c r="N134" s="5">
        <v>0</v>
      </c>
      <c r="O134" s="5">
        <v>9.9600000000000009</v>
      </c>
      <c r="P134" s="5">
        <v>0</v>
      </c>
      <c r="Q134" s="2">
        <f t="shared" si="7"/>
        <v>-9.9600000000000009</v>
      </c>
      <c r="R134" s="5">
        <f t="shared" si="8"/>
        <v>-9.9600000000000009</v>
      </c>
      <c r="S134" s="11">
        <f t="shared" si="9"/>
        <v>-1</v>
      </c>
      <c r="T134" s="5">
        <v>2.5299999999999998</v>
      </c>
      <c r="U134" s="5">
        <v>0.42</v>
      </c>
      <c r="V134" s="5">
        <v>0</v>
      </c>
      <c r="W134" s="12">
        <f t="shared" si="10"/>
        <v>0</v>
      </c>
      <c r="X134" s="2" t="str">
        <f t="shared" si="11"/>
        <v>PAUSE</v>
      </c>
      <c r="Y134" s="22" t="str">
        <f t="shared" si="12"/>
        <v>Mid (301-500)</v>
      </c>
    </row>
    <row r="135" spans="1:25">
      <c r="A135" s="2" t="s">
        <v>675</v>
      </c>
      <c r="B135" s="2" t="s">
        <v>676</v>
      </c>
      <c r="C135" s="2" t="s">
        <v>677</v>
      </c>
      <c r="D135" s="2" t="s">
        <v>678</v>
      </c>
      <c r="E135" s="2" t="s">
        <v>78</v>
      </c>
      <c r="F135" s="5">
        <v>2750</v>
      </c>
      <c r="G135" s="2" t="s">
        <v>679</v>
      </c>
      <c r="H135" s="2" t="s">
        <v>253</v>
      </c>
      <c r="I135" s="2" t="s">
        <v>26</v>
      </c>
      <c r="J135" s="2" t="s">
        <v>88</v>
      </c>
      <c r="K135" s="9">
        <v>700</v>
      </c>
      <c r="L135" s="9">
        <v>663</v>
      </c>
      <c r="M135" s="5">
        <v>23</v>
      </c>
      <c r="N135" s="5">
        <v>0</v>
      </c>
      <c r="O135" s="5">
        <v>15.59</v>
      </c>
      <c r="P135" s="5">
        <v>0</v>
      </c>
      <c r="Q135" s="2">
        <f t="shared" si="7"/>
        <v>-15.59</v>
      </c>
      <c r="R135" s="5">
        <f t="shared" si="8"/>
        <v>-15.59</v>
      </c>
      <c r="S135" s="11">
        <f t="shared" si="9"/>
        <v>-1</v>
      </c>
      <c r="T135" s="5">
        <v>3.47</v>
      </c>
      <c r="U135" s="5">
        <v>0.68</v>
      </c>
      <c r="V135" s="5">
        <v>0</v>
      </c>
      <c r="W135" s="12">
        <f t="shared" si="10"/>
        <v>0</v>
      </c>
      <c r="X135" s="2" t="str">
        <f t="shared" si="11"/>
        <v>PAUSE</v>
      </c>
      <c r="Y135" s="22" t="str">
        <f t="shared" si="12"/>
        <v>High (501-750)</v>
      </c>
    </row>
    <row r="136" spans="1:25">
      <c r="A136" s="2" t="s">
        <v>680</v>
      </c>
      <c r="B136" s="2" t="s">
        <v>681</v>
      </c>
      <c r="C136" s="2" t="s">
        <v>682</v>
      </c>
      <c r="D136" s="2" t="s">
        <v>683</v>
      </c>
      <c r="E136" s="2" t="s">
        <v>132</v>
      </c>
      <c r="F136" s="5">
        <v>3500</v>
      </c>
      <c r="G136" s="2" t="s">
        <v>684</v>
      </c>
      <c r="H136" s="2" t="s">
        <v>161</v>
      </c>
      <c r="I136" s="2" t="s">
        <v>26</v>
      </c>
      <c r="J136" s="2" t="s">
        <v>293</v>
      </c>
      <c r="K136" s="9">
        <v>500</v>
      </c>
      <c r="L136" s="9">
        <v>1165</v>
      </c>
      <c r="M136" s="5">
        <v>40</v>
      </c>
      <c r="N136" s="5">
        <v>1</v>
      </c>
      <c r="O136" s="5">
        <v>17.41</v>
      </c>
      <c r="P136" s="5">
        <v>73.83</v>
      </c>
      <c r="Q136" s="2">
        <f t="shared" si="7"/>
        <v>56.42</v>
      </c>
      <c r="R136" s="5">
        <f t="shared" si="8"/>
        <v>56.42</v>
      </c>
      <c r="S136" s="11">
        <f t="shared" si="9"/>
        <v>3.2406662837449742</v>
      </c>
      <c r="T136" s="5">
        <v>3.43</v>
      </c>
      <c r="U136" s="5">
        <v>0.44</v>
      </c>
      <c r="V136" s="5">
        <v>17.41</v>
      </c>
      <c r="W136" s="12">
        <f t="shared" si="10"/>
        <v>2.5000000000000001E-2</v>
      </c>
      <c r="X136" s="2" t="str">
        <f t="shared" si="11"/>
        <v>SCALE</v>
      </c>
      <c r="Y136" s="22" t="str">
        <f t="shared" si="12"/>
        <v>Mid (301-500)</v>
      </c>
    </row>
    <row r="137" spans="1:25">
      <c r="A137" s="2" t="s">
        <v>685</v>
      </c>
      <c r="B137" s="2" t="s">
        <v>686</v>
      </c>
      <c r="C137" s="2" t="s">
        <v>687</v>
      </c>
      <c r="D137" s="2" t="s">
        <v>688</v>
      </c>
      <c r="E137" s="2" t="s">
        <v>23</v>
      </c>
      <c r="F137" s="5">
        <v>1900</v>
      </c>
      <c r="G137" s="2" t="s">
        <v>689</v>
      </c>
      <c r="H137" s="2" t="s">
        <v>260</v>
      </c>
      <c r="I137" s="2" t="s">
        <v>26</v>
      </c>
      <c r="J137" s="2" t="s">
        <v>95</v>
      </c>
      <c r="K137" s="9">
        <v>700</v>
      </c>
      <c r="L137" s="9">
        <v>2420</v>
      </c>
      <c r="M137" s="5">
        <v>36</v>
      </c>
      <c r="N137" s="5">
        <v>4</v>
      </c>
      <c r="O137" s="5">
        <v>15.4</v>
      </c>
      <c r="P137" s="5">
        <v>153.96</v>
      </c>
      <c r="Q137" s="2">
        <f t="shared" si="7"/>
        <v>138.56</v>
      </c>
      <c r="R137" s="5">
        <f t="shared" si="8"/>
        <v>138.56</v>
      </c>
      <c r="S137" s="11">
        <f t="shared" si="9"/>
        <v>8.9974025974025977</v>
      </c>
      <c r="T137" s="5">
        <v>1.49</v>
      </c>
      <c r="U137" s="5">
        <v>0.43</v>
      </c>
      <c r="V137" s="5">
        <v>3.85</v>
      </c>
      <c r="W137" s="12">
        <f t="shared" si="10"/>
        <v>0.1111111111111111</v>
      </c>
      <c r="X137" s="2" t="str">
        <f t="shared" si="11"/>
        <v>SCALE</v>
      </c>
      <c r="Y137" s="22" t="str">
        <f t="shared" si="12"/>
        <v>High (501-750)</v>
      </c>
    </row>
    <row r="138" spans="1:25">
      <c r="A138" s="2" t="s">
        <v>690</v>
      </c>
      <c r="B138" s="2" t="s">
        <v>691</v>
      </c>
      <c r="C138" s="2" t="s">
        <v>692</v>
      </c>
      <c r="D138" s="2" t="s">
        <v>516</v>
      </c>
      <c r="E138" s="2" t="s">
        <v>693</v>
      </c>
      <c r="F138" s="5">
        <v>2167</v>
      </c>
      <c r="G138" s="2" t="s">
        <v>694</v>
      </c>
      <c r="H138" s="2" t="s">
        <v>344</v>
      </c>
      <c r="I138" s="2" t="s">
        <v>26</v>
      </c>
      <c r="J138" s="2" t="s">
        <v>248</v>
      </c>
      <c r="K138" s="9">
        <v>400</v>
      </c>
      <c r="L138" s="9">
        <v>931</v>
      </c>
      <c r="M138" s="5">
        <v>38</v>
      </c>
      <c r="N138" s="5">
        <v>4</v>
      </c>
      <c r="O138" s="5">
        <v>19.940000000000001</v>
      </c>
      <c r="P138" s="5">
        <v>256.39</v>
      </c>
      <c r="Q138" s="2">
        <f t="shared" si="7"/>
        <v>236.45</v>
      </c>
      <c r="R138" s="5">
        <f t="shared" si="8"/>
        <v>236.45</v>
      </c>
      <c r="S138" s="11">
        <f t="shared" si="9"/>
        <v>11.858074222668003</v>
      </c>
      <c r="T138" s="5">
        <v>4.08</v>
      </c>
      <c r="U138" s="5">
        <v>0.52</v>
      </c>
      <c r="V138" s="5">
        <v>4.99</v>
      </c>
      <c r="W138" s="12">
        <f t="shared" si="10"/>
        <v>0.10526315789473684</v>
      </c>
      <c r="X138" s="2" t="str">
        <f t="shared" si="11"/>
        <v>SCALE</v>
      </c>
      <c r="Y138" s="22" t="str">
        <f t="shared" si="12"/>
        <v>Mid (301-500)</v>
      </c>
    </row>
    <row r="139" spans="1:25">
      <c r="A139" s="2" t="s">
        <v>695</v>
      </c>
      <c r="B139" s="2" t="s">
        <v>696</v>
      </c>
      <c r="C139" s="2" t="s">
        <v>697</v>
      </c>
      <c r="D139" s="2" t="s">
        <v>251</v>
      </c>
      <c r="E139" s="2" t="s">
        <v>23</v>
      </c>
      <c r="F139" s="5">
        <v>2700</v>
      </c>
      <c r="G139" s="2" t="s">
        <v>698</v>
      </c>
      <c r="H139" s="2" t="s">
        <v>25</v>
      </c>
      <c r="I139" s="2" t="s">
        <v>26</v>
      </c>
      <c r="J139" s="2" t="s">
        <v>699</v>
      </c>
      <c r="K139" s="9">
        <v>400</v>
      </c>
      <c r="L139" s="9">
        <v>2299</v>
      </c>
      <c r="M139" s="5">
        <v>71</v>
      </c>
      <c r="N139" s="5">
        <v>6</v>
      </c>
      <c r="O139" s="5">
        <v>41.46</v>
      </c>
      <c r="P139" s="5">
        <v>259.48</v>
      </c>
      <c r="Q139" s="2">
        <f t="shared" ref="Q139:Q202" si="13">IFERROR(P139-O139, 0)</f>
        <v>218.02</v>
      </c>
      <c r="R139" s="5">
        <f t="shared" ref="R139:R202" si="14">P139-O139</f>
        <v>218.02</v>
      </c>
      <c r="S139" s="11">
        <f t="shared" ref="S139:S202" si="15">R139/O139</f>
        <v>5.2585624698504585</v>
      </c>
      <c r="T139" s="5">
        <v>3.09</v>
      </c>
      <c r="U139" s="5">
        <v>0.57999999999999996</v>
      </c>
      <c r="V139" s="5">
        <v>6.91</v>
      </c>
      <c r="W139" s="12">
        <f t="shared" ref="W139:W202" si="16">N139/M139</f>
        <v>8.4507042253521125E-2</v>
      </c>
      <c r="X139" s="2" t="str">
        <f t="shared" ref="X139:X202" si="17">IF(P139&gt;=4, "SCALE",
  IF(P139&gt;=2, "MONITOR",
    IF(P139&gt;=1, "OPTIMISE",
      "PAUSE")))</f>
        <v>SCALE</v>
      </c>
      <c r="Y139" s="22" t="str">
        <f t="shared" ref="Y139:Y202" si="18">IF(K139&lt;=300,"Low (100-300)",
 IF(K139&lt;=500,"Mid (301-500)",
  IF(K139&lt;=750,"High (501-750)",
   "Premium (751-1000)")))</f>
        <v>Mid (301-500)</v>
      </c>
    </row>
    <row r="140" spans="1:25">
      <c r="A140" s="2" t="s">
        <v>700</v>
      </c>
      <c r="B140" s="2" t="s">
        <v>701</v>
      </c>
      <c r="C140" s="2" t="s">
        <v>702</v>
      </c>
      <c r="D140" s="2" t="s">
        <v>703</v>
      </c>
      <c r="E140" s="2" t="s">
        <v>188</v>
      </c>
      <c r="F140" s="5">
        <v>1625</v>
      </c>
      <c r="G140" s="2" t="s">
        <v>704</v>
      </c>
      <c r="H140" s="2" t="s">
        <v>344</v>
      </c>
      <c r="I140" s="2" t="s">
        <v>26</v>
      </c>
      <c r="J140" s="2" t="s">
        <v>66</v>
      </c>
      <c r="K140" s="9">
        <v>100</v>
      </c>
      <c r="L140" s="9">
        <v>1471</v>
      </c>
      <c r="M140" s="5">
        <v>49</v>
      </c>
      <c r="N140" s="5">
        <v>1</v>
      </c>
      <c r="O140" s="5">
        <v>32.94</v>
      </c>
      <c r="P140" s="5">
        <v>58.88</v>
      </c>
      <c r="Q140" s="2">
        <f t="shared" si="13"/>
        <v>25.940000000000005</v>
      </c>
      <c r="R140" s="5">
        <f t="shared" si="14"/>
        <v>25.940000000000005</v>
      </c>
      <c r="S140" s="11">
        <f t="shared" si="15"/>
        <v>0.78749241044323026</v>
      </c>
      <c r="T140" s="5">
        <v>3.33</v>
      </c>
      <c r="U140" s="5">
        <v>0.67</v>
      </c>
      <c r="V140" s="5">
        <v>32.94</v>
      </c>
      <c r="W140" s="12">
        <f t="shared" si="16"/>
        <v>2.0408163265306121E-2</v>
      </c>
      <c r="X140" s="2" t="str">
        <f t="shared" si="17"/>
        <v>SCALE</v>
      </c>
      <c r="Y140" s="22" t="str">
        <f t="shared" si="18"/>
        <v>Low (100-300)</v>
      </c>
    </row>
    <row r="141" spans="1:25">
      <c r="A141" s="2" t="s">
        <v>705</v>
      </c>
      <c r="B141" s="2" t="s">
        <v>706</v>
      </c>
      <c r="C141" s="2" t="s">
        <v>707</v>
      </c>
      <c r="D141" s="2" t="s">
        <v>708</v>
      </c>
      <c r="E141" s="2" t="s">
        <v>373</v>
      </c>
      <c r="F141" s="5">
        <v>4666</v>
      </c>
      <c r="G141" s="2" t="s">
        <v>709</v>
      </c>
      <c r="H141" s="2" t="s">
        <v>344</v>
      </c>
      <c r="I141" s="2" t="s">
        <v>26</v>
      </c>
      <c r="J141" s="2" t="s">
        <v>699</v>
      </c>
      <c r="K141" s="9">
        <v>400</v>
      </c>
      <c r="L141" s="9">
        <v>1018</v>
      </c>
      <c r="M141" s="5">
        <v>35</v>
      </c>
      <c r="N141" s="5">
        <v>1</v>
      </c>
      <c r="O141" s="5">
        <v>18.57</v>
      </c>
      <c r="P141" s="5">
        <v>56.06</v>
      </c>
      <c r="Q141" s="2">
        <f t="shared" si="13"/>
        <v>37.49</v>
      </c>
      <c r="R141" s="5">
        <f t="shared" si="14"/>
        <v>37.49</v>
      </c>
      <c r="S141" s="11">
        <f t="shared" si="15"/>
        <v>2.0188476036618201</v>
      </c>
      <c r="T141" s="5">
        <v>3.44</v>
      </c>
      <c r="U141" s="5">
        <v>0.53</v>
      </c>
      <c r="V141" s="5">
        <v>18.57</v>
      </c>
      <c r="W141" s="12">
        <f t="shared" si="16"/>
        <v>2.8571428571428571E-2</v>
      </c>
      <c r="X141" s="2" t="str">
        <f t="shared" si="17"/>
        <v>SCALE</v>
      </c>
      <c r="Y141" s="22" t="str">
        <f t="shared" si="18"/>
        <v>Mid (301-500)</v>
      </c>
    </row>
    <row r="142" spans="1:25">
      <c r="A142" s="2" t="s">
        <v>710</v>
      </c>
      <c r="B142" s="2" t="s">
        <v>711</v>
      </c>
      <c r="C142" s="2" t="s">
        <v>712</v>
      </c>
      <c r="D142" s="2" t="s">
        <v>713</v>
      </c>
      <c r="E142" s="2" t="s">
        <v>40</v>
      </c>
      <c r="F142" s="5">
        <v>3500</v>
      </c>
      <c r="G142" s="2" t="s">
        <v>714</v>
      </c>
      <c r="H142" s="2" t="s">
        <v>161</v>
      </c>
      <c r="I142" s="2" t="s">
        <v>26</v>
      </c>
      <c r="J142" s="2" t="s">
        <v>361</v>
      </c>
      <c r="K142" s="9">
        <v>800</v>
      </c>
      <c r="L142" s="9">
        <v>861</v>
      </c>
      <c r="M142" s="5">
        <v>28</v>
      </c>
      <c r="N142" s="5">
        <v>1</v>
      </c>
      <c r="O142" s="5">
        <v>17.920000000000002</v>
      </c>
      <c r="P142" s="5">
        <v>39.11</v>
      </c>
      <c r="Q142" s="2">
        <f t="shared" si="13"/>
        <v>21.189999999999998</v>
      </c>
      <c r="R142" s="5">
        <f t="shared" si="14"/>
        <v>21.189999999999998</v>
      </c>
      <c r="S142" s="11">
        <f t="shared" si="15"/>
        <v>1.1824776785714284</v>
      </c>
      <c r="T142" s="5">
        <v>3.25</v>
      </c>
      <c r="U142" s="5">
        <v>0.64</v>
      </c>
      <c r="V142" s="5">
        <v>17.920000000000002</v>
      </c>
      <c r="W142" s="12">
        <f t="shared" si="16"/>
        <v>3.5714285714285712E-2</v>
      </c>
      <c r="X142" s="2" t="str">
        <f t="shared" si="17"/>
        <v>SCALE</v>
      </c>
      <c r="Y142" s="22" t="str">
        <f t="shared" si="18"/>
        <v>Premium (751-1000)</v>
      </c>
    </row>
    <row r="143" spans="1:25">
      <c r="A143" s="2" t="s">
        <v>715</v>
      </c>
      <c r="B143" s="2" t="s">
        <v>716</v>
      </c>
      <c r="C143" s="2" t="s">
        <v>717</v>
      </c>
      <c r="D143" s="2" t="s">
        <v>117</v>
      </c>
      <c r="E143" s="2" t="s">
        <v>118</v>
      </c>
      <c r="F143" s="5">
        <v>3250</v>
      </c>
      <c r="G143" s="2" t="s">
        <v>718</v>
      </c>
      <c r="H143" s="2" t="s">
        <v>190</v>
      </c>
      <c r="I143" s="2" t="s">
        <v>26</v>
      </c>
      <c r="J143" s="2" t="s">
        <v>313</v>
      </c>
      <c r="K143" s="9">
        <v>700</v>
      </c>
      <c r="L143" s="9">
        <v>1624</v>
      </c>
      <c r="M143" s="5">
        <v>59</v>
      </c>
      <c r="N143" s="5">
        <v>6</v>
      </c>
      <c r="O143" s="5">
        <v>33.57</v>
      </c>
      <c r="P143" s="5">
        <v>369.12</v>
      </c>
      <c r="Q143" s="2">
        <f t="shared" si="13"/>
        <v>335.55</v>
      </c>
      <c r="R143" s="5">
        <f t="shared" si="14"/>
        <v>335.55</v>
      </c>
      <c r="S143" s="11">
        <f t="shared" si="15"/>
        <v>9.9955317247542457</v>
      </c>
      <c r="T143" s="5">
        <v>3.63</v>
      </c>
      <c r="U143" s="5">
        <v>0.56999999999999995</v>
      </c>
      <c r="V143" s="5">
        <v>5.6</v>
      </c>
      <c r="W143" s="12">
        <f t="shared" si="16"/>
        <v>0.10169491525423729</v>
      </c>
      <c r="X143" s="2" t="str">
        <f t="shared" si="17"/>
        <v>SCALE</v>
      </c>
      <c r="Y143" s="22" t="str">
        <f t="shared" si="18"/>
        <v>High (501-750)</v>
      </c>
    </row>
    <row r="144" spans="1:25">
      <c r="A144" s="2" t="s">
        <v>719</v>
      </c>
      <c r="B144" s="2" t="s">
        <v>720</v>
      </c>
      <c r="C144" s="2" t="s">
        <v>245</v>
      </c>
      <c r="D144" s="2" t="s">
        <v>721</v>
      </c>
      <c r="E144" s="2" t="s">
        <v>112</v>
      </c>
      <c r="F144" s="5">
        <v>3000</v>
      </c>
      <c r="G144" s="2" t="s">
        <v>722</v>
      </c>
      <c r="H144" s="2" t="s">
        <v>102</v>
      </c>
      <c r="I144" s="2" t="s">
        <v>26</v>
      </c>
      <c r="J144" s="2" t="s">
        <v>232</v>
      </c>
      <c r="K144" s="9">
        <v>200</v>
      </c>
      <c r="L144" s="9">
        <v>951</v>
      </c>
      <c r="M144" s="5">
        <v>35</v>
      </c>
      <c r="N144" s="5">
        <v>1</v>
      </c>
      <c r="O144" s="5">
        <v>18.95</v>
      </c>
      <c r="P144" s="5">
        <v>62.42</v>
      </c>
      <c r="Q144" s="2">
        <f t="shared" si="13"/>
        <v>43.47</v>
      </c>
      <c r="R144" s="5">
        <f t="shared" si="14"/>
        <v>43.47</v>
      </c>
      <c r="S144" s="11">
        <f t="shared" si="15"/>
        <v>2.2939313984168868</v>
      </c>
      <c r="T144" s="5">
        <v>3.68</v>
      </c>
      <c r="U144" s="5">
        <v>0.54</v>
      </c>
      <c r="V144" s="5">
        <v>18.95</v>
      </c>
      <c r="W144" s="12">
        <f t="shared" si="16"/>
        <v>2.8571428571428571E-2</v>
      </c>
      <c r="X144" s="2" t="str">
        <f t="shared" si="17"/>
        <v>SCALE</v>
      </c>
      <c r="Y144" s="22" t="str">
        <f t="shared" si="18"/>
        <v>Low (100-300)</v>
      </c>
    </row>
    <row r="145" spans="1:25">
      <c r="A145" s="2" t="s">
        <v>723</v>
      </c>
      <c r="B145" s="2" t="s">
        <v>724</v>
      </c>
      <c r="C145" s="2" t="s">
        <v>725</v>
      </c>
      <c r="D145" s="2" t="s">
        <v>726</v>
      </c>
      <c r="E145" s="2" t="s">
        <v>85</v>
      </c>
      <c r="F145" s="5">
        <v>4333</v>
      </c>
      <c r="G145" s="2" t="s">
        <v>727</v>
      </c>
      <c r="H145" s="2" t="s">
        <v>161</v>
      </c>
      <c r="I145" s="2" t="s">
        <v>26</v>
      </c>
      <c r="J145" s="2" t="s">
        <v>27</v>
      </c>
      <c r="K145" s="9">
        <v>100</v>
      </c>
      <c r="L145" s="9">
        <v>1225</v>
      </c>
      <c r="M145" s="5">
        <v>35</v>
      </c>
      <c r="N145" s="5">
        <v>0</v>
      </c>
      <c r="O145" s="5">
        <v>15.84</v>
      </c>
      <c r="P145" s="5">
        <v>0</v>
      </c>
      <c r="Q145" s="2">
        <f t="shared" si="13"/>
        <v>-15.84</v>
      </c>
      <c r="R145" s="5">
        <f t="shared" si="14"/>
        <v>-15.84</v>
      </c>
      <c r="S145" s="11">
        <f t="shared" si="15"/>
        <v>-1</v>
      </c>
      <c r="T145" s="5">
        <v>2.86</v>
      </c>
      <c r="U145" s="5">
        <v>0.45</v>
      </c>
      <c r="V145" s="5">
        <v>0</v>
      </c>
      <c r="W145" s="12">
        <f t="shared" si="16"/>
        <v>0</v>
      </c>
      <c r="X145" s="2" t="str">
        <f t="shared" si="17"/>
        <v>PAUSE</v>
      </c>
      <c r="Y145" s="22" t="str">
        <f t="shared" si="18"/>
        <v>Low (100-300)</v>
      </c>
    </row>
    <row r="146" spans="1:25">
      <c r="A146" s="2" t="s">
        <v>728</v>
      </c>
      <c r="B146" s="2" t="s">
        <v>729</v>
      </c>
      <c r="C146" s="2" t="s">
        <v>730</v>
      </c>
      <c r="D146" s="2" t="s">
        <v>731</v>
      </c>
      <c r="E146" s="2" t="s">
        <v>100</v>
      </c>
      <c r="F146" s="5">
        <v>915</v>
      </c>
      <c r="G146" s="2" t="s">
        <v>732</v>
      </c>
      <c r="H146" s="2" t="s">
        <v>260</v>
      </c>
      <c r="I146" s="2" t="s">
        <v>26</v>
      </c>
      <c r="J146" s="2" t="s">
        <v>293</v>
      </c>
      <c r="K146" s="9">
        <v>800</v>
      </c>
      <c r="L146" s="9">
        <v>1827</v>
      </c>
      <c r="M146" s="5">
        <v>63</v>
      </c>
      <c r="N146" s="5">
        <v>0</v>
      </c>
      <c r="O146" s="5">
        <v>49.19</v>
      </c>
      <c r="P146" s="5">
        <v>0</v>
      </c>
      <c r="Q146" s="2">
        <f t="shared" si="13"/>
        <v>-49.19</v>
      </c>
      <c r="R146" s="5">
        <f t="shared" si="14"/>
        <v>-49.19</v>
      </c>
      <c r="S146" s="11">
        <f t="shared" si="15"/>
        <v>-1</v>
      </c>
      <c r="T146" s="5">
        <v>3.45</v>
      </c>
      <c r="U146" s="5">
        <v>0.78</v>
      </c>
      <c r="V146" s="5">
        <v>0</v>
      </c>
      <c r="W146" s="12">
        <f t="shared" si="16"/>
        <v>0</v>
      </c>
      <c r="X146" s="2" t="str">
        <f t="shared" si="17"/>
        <v>PAUSE</v>
      </c>
      <c r="Y146" s="22" t="str">
        <f t="shared" si="18"/>
        <v>Premium (751-1000)</v>
      </c>
    </row>
    <row r="147" spans="1:25">
      <c r="A147" s="2" t="s">
        <v>733</v>
      </c>
      <c r="B147" s="2" t="s">
        <v>734</v>
      </c>
      <c r="C147" s="2" t="s">
        <v>735</v>
      </c>
      <c r="D147" s="2" t="s">
        <v>736</v>
      </c>
      <c r="E147" s="2" t="s">
        <v>125</v>
      </c>
      <c r="F147" s="5">
        <v>1500</v>
      </c>
      <c r="G147" s="2" t="s">
        <v>737</v>
      </c>
      <c r="H147" s="2" t="s">
        <v>167</v>
      </c>
      <c r="I147" s="2" t="s">
        <v>26</v>
      </c>
      <c r="J147" s="2" t="s">
        <v>183</v>
      </c>
      <c r="K147" s="9">
        <v>700</v>
      </c>
      <c r="L147" s="9">
        <v>1326</v>
      </c>
      <c r="M147" s="5">
        <v>26</v>
      </c>
      <c r="N147" s="5">
        <v>2</v>
      </c>
      <c r="O147" s="5">
        <v>15.01</v>
      </c>
      <c r="P147" s="5">
        <v>75.37</v>
      </c>
      <c r="Q147" s="2">
        <f t="shared" si="13"/>
        <v>60.360000000000007</v>
      </c>
      <c r="R147" s="5">
        <f t="shared" si="14"/>
        <v>60.360000000000007</v>
      </c>
      <c r="S147" s="11">
        <f t="shared" si="15"/>
        <v>4.0213191205862762</v>
      </c>
      <c r="T147" s="5">
        <v>1.96</v>
      </c>
      <c r="U147" s="5">
        <v>0.57999999999999996</v>
      </c>
      <c r="V147" s="5">
        <v>7.5</v>
      </c>
      <c r="W147" s="12">
        <f t="shared" si="16"/>
        <v>7.6923076923076927E-2</v>
      </c>
      <c r="X147" s="2" t="str">
        <f t="shared" si="17"/>
        <v>SCALE</v>
      </c>
      <c r="Y147" s="22" t="str">
        <f t="shared" si="18"/>
        <v>High (501-750)</v>
      </c>
    </row>
    <row r="148" spans="1:25">
      <c r="A148" s="2" t="s">
        <v>738</v>
      </c>
      <c r="B148" s="2" t="s">
        <v>739</v>
      </c>
      <c r="C148" s="2" t="s">
        <v>740</v>
      </c>
      <c r="D148" s="2" t="s">
        <v>204</v>
      </c>
      <c r="E148" s="2" t="s">
        <v>56</v>
      </c>
      <c r="F148" s="5">
        <v>3300</v>
      </c>
      <c r="G148" s="2" t="s">
        <v>741</v>
      </c>
      <c r="H148" s="2" t="s">
        <v>72</v>
      </c>
      <c r="I148" s="2" t="s">
        <v>26</v>
      </c>
      <c r="J148" s="2" t="s">
        <v>356</v>
      </c>
      <c r="K148" s="9">
        <v>100</v>
      </c>
      <c r="L148" s="9">
        <v>1149</v>
      </c>
      <c r="M148" s="5">
        <v>34</v>
      </c>
      <c r="N148" s="5">
        <v>1</v>
      </c>
      <c r="O148" s="5">
        <v>21.36</v>
      </c>
      <c r="P148" s="5">
        <v>69.92</v>
      </c>
      <c r="Q148" s="2">
        <f t="shared" si="13"/>
        <v>48.56</v>
      </c>
      <c r="R148" s="5">
        <f t="shared" si="14"/>
        <v>48.56</v>
      </c>
      <c r="S148" s="11">
        <f t="shared" si="15"/>
        <v>2.2734082397003745</v>
      </c>
      <c r="T148" s="5">
        <v>2.96</v>
      </c>
      <c r="U148" s="5">
        <v>0.63</v>
      </c>
      <c r="V148" s="5">
        <v>21.36</v>
      </c>
      <c r="W148" s="12">
        <f t="shared" si="16"/>
        <v>2.9411764705882353E-2</v>
      </c>
      <c r="X148" s="2" t="str">
        <f t="shared" si="17"/>
        <v>SCALE</v>
      </c>
      <c r="Y148" s="22" t="str">
        <f t="shared" si="18"/>
        <v>Low (100-300)</v>
      </c>
    </row>
    <row r="149" spans="1:25">
      <c r="A149" s="2" t="s">
        <v>742</v>
      </c>
      <c r="B149" s="2" t="s">
        <v>743</v>
      </c>
      <c r="C149" s="2" t="s">
        <v>744</v>
      </c>
      <c r="D149" s="2" t="s">
        <v>745</v>
      </c>
      <c r="E149" s="2" t="s">
        <v>132</v>
      </c>
      <c r="F149" s="5">
        <v>3384</v>
      </c>
      <c r="G149" s="2" t="s">
        <v>746</v>
      </c>
      <c r="H149" s="2" t="s">
        <v>167</v>
      </c>
      <c r="I149" s="2" t="s">
        <v>26</v>
      </c>
      <c r="J149" s="2" t="s">
        <v>127</v>
      </c>
      <c r="K149" s="9">
        <v>500</v>
      </c>
      <c r="L149" s="9">
        <v>1677</v>
      </c>
      <c r="M149" s="5">
        <v>55</v>
      </c>
      <c r="N149" s="5">
        <v>0</v>
      </c>
      <c r="O149" s="5">
        <v>41.45</v>
      </c>
      <c r="P149" s="5">
        <v>0</v>
      </c>
      <c r="Q149" s="2">
        <f t="shared" si="13"/>
        <v>-41.45</v>
      </c>
      <c r="R149" s="5">
        <f t="shared" si="14"/>
        <v>-41.45</v>
      </c>
      <c r="S149" s="11">
        <f t="shared" si="15"/>
        <v>-1</v>
      </c>
      <c r="T149" s="5">
        <v>3.28</v>
      </c>
      <c r="U149" s="5">
        <v>0.75</v>
      </c>
      <c r="V149" s="5">
        <v>0</v>
      </c>
      <c r="W149" s="12">
        <f t="shared" si="16"/>
        <v>0</v>
      </c>
      <c r="X149" s="2" t="str">
        <f t="shared" si="17"/>
        <v>PAUSE</v>
      </c>
      <c r="Y149" s="22" t="str">
        <f t="shared" si="18"/>
        <v>Mid (301-500)</v>
      </c>
    </row>
    <row r="150" spans="1:25">
      <c r="A150" s="2" t="s">
        <v>747</v>
      </c>
      <c r="B150" s="2" t="s">
        <v>748</v>
      </c>
      <c r="C150" s="2" t="s">
        <v>749</v>
      </c>
      <c r="D150" s="2" t="s">
        <v>750</v>
      </c>
      <c r="E150" s="2" t="s">
        <v>132</v>
      </c>
      <c r="F150" s="5">
        <v>3900</v>
      </c>
      <c r="G150" s="2" t="s">
        <v>751</v>
      </c>
      <c r="H150" s="2" t="s">
        <v>42</v>
      </c>
      <c r="I150" s="2" t="s">
        <v>26</v>
      </c>
      <c r="J150" s="2" t="s">
        <v>80</v>
      </c>
      <c r="K150" s="9">
        <v>1000</v>
      </c>
      <c r="L150" s="9">
        <v>776</v>
      </c>
      <c r="M150" s="5">
        <v>14</v>
      </c>
      <c r="N150" s="5">
        <v>0</v>
      </c>
      <c r="O150" s="5">
        <v>6.05</v>
      </c>
      <c r="P150" s="5">
        <v>0</v>
      </c>
      <c r="Q150" s="2">
        <f t="shared" si="13"/>
        <v>-6.05</v>
      </c>
      <c r="R150" s="5">
        <f t="shared" si="14"/>
        <v>-6.05</v>
      </c>
      <c r="S150" s="11">
        <f t="shared" si="15"/>
        <v>-1</v>
      </c>
      <c r="T150" s="5">
        <v>1.8</v>
      </c>
      <c r="U150" s="5">
        <v>0.43</v>
      </c>
      <c r="V150" s="5">
        <v>0</v>
      </c>
      <c r="W150" s="12">
        <f t="shared" si="16"/>
        <v>0</v>
      </c>
      <c r="X150" s="2" t="str">
        <f t="shared" si="17"/>
        <v>PAUSE</v>
      </c>
      <c r="Y150" s="22" t="str">
        <f t="shared" si="18"/>
        <v>Premium (751-1000)</v>
      </c>
    </row>
    <row r="151" spans="1:25">
      <c r="A151" s="2" t="s">
        <v>752</v>
      </c>
      <c r="B151" s="2" t="s">
        <v>753</v>
      </c>
      <c r="C151" s="2" t="s">
        <v>754</v>
      </c>
      <c r="D151" s="2" t="s">
        <v>755</v>
      </c>
      <c r="E151" s="2" t="s">
        <v>188</v>
      </c>
      <c r="F151" s="5">
        <v>1500</v>
      </c>
      <c r="G151" s="2" t="s">
        <v>756</v>
      </c>
      <c r="H151" s="2" t="s">
        <v>150</v>
      </c>
      <c r="I151" s="2" t="s">
        <v>26</v>
      </c>
      <c r="J151" s="2" t="s">
        <v>51</v>
      </c>
      <c r="K151" s="9">
        <v>500</v>
      </c>
      <c r="L151" s="9">
        <v>1439</v>
      </c>
      <c r="M151" s="5">
        <v>46</v>
      </c>
      <c r="N151" s="5">
        <v>0</v>
      </c>
      <c r="O151" s="5">
        <v>21.19</v>
      </c>
      <c r="P151" s="5">
        <v>0</v>
      </c>
      <c r="Q151" s="2">
        <f t="shared" si="13"/>
        <v>-21.19</v>
      </c>
      <c r="R151" s="5">
        <f t="shared" si="14"/>
        <v>-21.19</v>
      </c>
      <c r="S151" s="11">
        <f t="shared" si="15"/>
        <v>-1</v>
      </c>
      <c r="T151" s="5">
        <v>3.2</v>
      </c>
      <c r="U151" s="5">
        <v>0.46</v>
      </c>
      <c r="V151" s="5">
        <v>0</v>
      </c>
      <c r="W151" s="12">
        <f t="shared" si="16"/>
        <v>0</v>
      </c>
      <c r="X151" s="2" t="str">
        <f t="shared" si="17"/>
        <v>PAUSE</v>
      </c>
      <c r="Y151" s="22" t="str">
        <f t="shared" si="18"/>
        <v>Mid (301-500)</v>
      </c>
    </row>
    <row r="152" spans="1:25">
      <c r="A152" s="2" t="s">
        <v>757</v>
      </c>
      <c r="B152" s="2" t="s">
        <v>758</v>
      </c>
      <c r="C152" s="2" t="s">
        <v>759</v>
      </c>
      <c r="D152" s="2" t="s">
        <v>760</v>
      </c>
      <c r="E152" s="2" t="s">
        <v>40</v>
      </c>
      <c r="F152" s="5">
        <v>4200</v>
      </c>
      <c r="G152" s="2" t="s">
        <v>761</v>
      </c>
      <c r="H152" s="2" t="s">
        <v>34</v>
      </c>
      <c r="I152" s="2" t="s">
        <v>26</v>
      </c>
      <c r="J152" s="2" t="s">
        <v>458</v>
      </c>
      <c r="K152" s="9">
        <v>300</v>
      </c>
      <c r="L152" s="9">
        <v>2119</v>
      </c>
      <c r="M152" s="5">
        <v>62</v>
      </c>
      <c r="N152" s="5">
        <v>1</v>
      </c>
      <c r="O152" s="5">
        <v>33.44</v>
      </c>
      <c r="P152" s="5">
        <v>38.42</v>
      </c>
      <c r="Q152" s="2">
        <f t="shared" si="13"/>
        <v>4.980000000000004</v>
      </c>
      <c r="R152" s="5">
        <f t="shared" si="14"/>
        <v>4.980000000000004</v>
      </c>
      <c r="S152" s="11">
        <f t="shared" si="15"/>
        <v>0.14892344497607668</v>
      </c>
      <c r="T152" s="5">
        <v>2.93</v>
      </c>
      <c r="U152" s="5">
        <v>0.54</v>
      </c>
      <c r="V152" s="5">
        <v>33.44</v>
      </c>
      <c r="W152" s="12">
        <f t="shared" si="16"/>
        <v>1.6129032258064516E-2</v>
      </c>
      <c r="X152" s="2" t="str">
        <f t="shared" si="17"/>
        <v>SCALE</v>
      </c>
      <c r="Y152" s="22" t="str">
        <f t="shared" si="18"/>
        <v>Low (100-300)</v>
      </c>
    </row>
    <row r="153" spans="1:25">
      <c r="A153" s="2" t="s">
        <v>762</v>
      </c>
      <c r="B153" s="2" t="s">
        <v>225</v>
      </c>
      <c r="C153" s="2" t="s">
        <v>763</v>
      </c>
      <c r="D153" s="2" t="s">
        <v>764</v>
      </c>
      <c r="E153" s="2" t="s">
        <v>625</v>
      </c>
      <c r="F153" s="5">
        <v>3600</v>
      </c>
      <c r="G153" s="2" t="s">
        <v>765</v>
      </c>
      <c r="H153" s="2" t="s">
        <v>190</v>
      </c>
      <c r="I153" s="2" t="s">
        <v>26</v>
      </c>
      <c r="J153" s="2" t="s">
        <v>140</v>
      </c>
      <c r="K153" s="9">
        <v>800</v>
      </c>
      <c r="L153" s="9">
        <v>561</v>
      </c>
      <c r="M153" s="5">
        <v>21</v>
      </c>
      <c r="N153" s="5">
        <v>2</v>
      </c>
      <c r="O153" s="5">
        <v>16.39</v>
      </c>
      <c r="P153" s="5">
        <v>135.97</v>
      </c>
      <c r="Q153" s="2">
        <f t="shared" si="13"/>
        <v>119.58</v>
      </c>
      <c r="R153" s="5">
        <f t="shared" si="14"/>
        <v>119.58</v>
      </c>
      <c r="S153" s="11">
        <f t="shared" si="15"/>
        <v>7.2959121415497252</v>
      </c>
      <c r="T153" s="5">
        <v>3.74</v>
      </c>
      <c r="U153" s="5">
        <v>0.78</v>
      </c>
      <c r="V153" s="5">
        <v>8.1999999999999993</v>
      </c>
      <c r="W153" s="12">
        <f t="shared" si="16"/>
        <v>9.5238095238095233E-2</v>
      </c>
      <c r="X153" s="2" t="str">
        <f t="shared" si="17"/>
        <v>SCALE</v>
      </c>
      <c r="Y153" s="22" t="str">
        <f t="shared" si="18"/>
        <v>Premium (751-1000)</v>
      </c>
    </row>
    <row r="154" spans="1:25">
      <c r="A154" s="2" t="s">
        <v>766</v>
      </c>
      <c r="B154" s="2" t="s">
        <v>325</v>
      </c>
      <c r="C154" s="2" t="s">
        <v>767</v>
      </c>
      <c r="D154" s="2" t="s">
        <v>768</v>
      </c>
      <c r="E154" s="2" t="s">
        <v>125</v>
      </c>
      <c r="F154" s="5">
        <v>4500</v>
      </c>
      <c r="G154" s="2" t="s">
        <v>769</v>
      </c>
      <c r="H154" s="2" t="s">
        <v>72</v>
      </c>
      <c r="I154" s="2" t="s">
        <v>26</v>
      </c>
      <c r="J154" s="2" t="s">
        <v>458</v>
      </c>
      <c r="K154" s="9">
        <v>500</v>
      </c>
      <c r="L154" s="9">
        <v>1155</v>
      </c>
      <c r="M154" s="5">
        <v>35</v>
      </c>
      <c r="N154" s="5">
        <v>1</v>
      </c>
      <c r="O154" s="5">
        <v>19.399999999999999</v>
      </c>
      <c r="P154" s="5">
        <v>59.11</v>
      </c>
      <c r="Q154" s="2">
        <f t="shared" si="13"/>
        <v>39.71</v>
      </c>
      <c r="R154" s="5">
        <f t="shared" si="14"/>
        <v>39.71</v>
      </c>
      <c r="S154" s="11">
        <f t="shared" si="15"/>
        <v>2.0469072164948456</v>
      </c>
      <c r="T154" s="5">
        <v>3.03</v>
      </c>
      <c r="U154" s="5">
        <v>0.55000000000000004</v>
      </c>
      <c r="V154" s="5">
        <v>19.399999999999999</v>
      </c>
      <c r="W154" s="12">
        <f t="shared" si="16"/>
        <v>2.8571428571428571E-2</v>
      </c>
      <c r="X154" s="2" t="str">
        <f t="shared" si="17"/>
        <v>SCALE</v>
      </c>
      <c r="Y154" s="22" t="str">
        <f t="shared" si="18"/>
        <v>Mid (301-500)</v>
      </c>
    </row>
    <row r="155" spans="1:25">
      <c r="A155" s="2" t="s">
        <v>770</v>
      </c>
      <c r="B155" s="2" t="s">
        <v>771</v>
      </c>
      <c r="C155" s="2" t="s">
        <v>772</v>
      </c>
      <c r="D155" s="2" t="s">
        <v>773</v>
      </c>
      <c r="E155" s="2" t="s">
        <v>125</v>
      </c>
      <c r="F155" s="5">
        <v>3500</v>
      </c>
      <c r="G155" s="2" t="s">
        <v>774</v>
      </c>
      <c r="H155" s="2" t="s">
        <v>150</v>
      </c>
      <c r="I155" s="2" t="s">
        <v>26</v>
      </c>
      <c r="J155" s="2" t="s">
        <v>43</v>
      </c>
      <c r="K155" s="9">
        <v>100</v>
      </c>
      <c r="L155" s="9">
        <v>1324</v>
      </c>
      <c r="M155" s="5">
        <v>45</v>
      </c>
      <c r="N155" s="5">
        <v>0</v>
      </c>
      <c r="O155" s="5">
        <v>36.06</v>
      </c>
      <c r="P155" s="5">
        <v>0</v>
      </c>
      <c r="Q155" s="2">
        <f t="shared" si="13"/>
        <v>-36.06</v>
      </c>
      <c r="R155" s="5">
        <f t="shared" si="14"/>
        <v>-36.06</v>
      </c>
      <c r="S155" s="11">
        <f t="shared" si="15"/>
        <v>-1</v>
      </c>
      <c r="T155" s="5">
        <v>3.4</v>
      </c>
      <c r="U155" s="5">
        <v>0.8</v>
      </c>
      <c r="V155" s="5">
        <v>0</v>
      </c>
      <c r="W155" s="12">
        <f t="shared" si="16"/>
        <v>0</v>
      </c>
      <c r="X155" s="2" t="str">
        <f t="shared" si="17"/>
        <v>PAUSE</v>
      </c>
      <c r="Y155" s="22" t="str">
        <f t="shared" si="18"/>
        <v>Low (100-300)</v>
      </c>
    </row>
    <row r="156" spans="1:25">
      <c r="A156" s="2" t="s">
        <v>775</v>
      </c>
      <c r="B156" s="2" t="s">
        <v>776</v>
      </c>
      <c r="C156" s="2" t="s">
        <v>777</v>
      </c>
      <c r="D156" s="2" t="s">
        <v>778</v>
      </c>
      <c r="E156" s="2" t="s">
        <v>281</v>
      </c>
      <c r="F156" s="5">
        <v>4600</v>
      </c>
      <c r="G156" s="2" t="s">
        <v>779</v>
      </c>
      <c r="H156" s="2" t="s">
        <v>58</v>
      </c>
      <c r="I156" s="2" t="s">
        <v>26</v>
      </c>
      <c r="J156" s="2" t="s">
        <v>59</v>
      </c>
      <c r="K156" s="9">
        <v>300</v>
      </c>
      <c r="L156" s="9">
        <v>2168</v>
      </c>
      <c r="M156" s="5">
        <v>81</v>
      </c>
      <c r="N156" s="5">
        <v>9</v>
      </c>
      <c r="O156" s="5">
        <v>50.47</v>
      </c>
      <c r="P156" s="5">
        <v>605.5</v>
      </c>
      <c r="Q156" s="2">
        <f t="shared" si="13"/>
        <v>555.03</v>
      </c>
      <c r="R156" s="5">
        <f t="shared" si="14"/>
        <v>555.03</v>
      </c>
      <c r="S156" s="11">
        <f t="shared" si="15"/>
        <v>10.997226074895977</v>
      </c>
      <c r="T156" s="5">
        <v>3.74</v>
      </c>
      <c r="U156" s="5">
        <v>0.62</v>
      </c>
      <c r="V156" s="5">
        <v>5.61</v>
      </c>
      <c r="W156" s="12">
        <f t="shared" si="16"/>
        <v>0.1111111111111111</v>
      </c>
      <c r="X156" s="2" t="str">
        <f t="shared" si="17"/>
        <v>SCALE</v>
      </c>
      <c r="Y156" s="22" t="str">
        <f t="shared" si="18"/>
        <v>Low (100-300)</v>
      </c>
    </row>
    <row r="157" spans="1:25">
      <c r="A157" s="2" t="s">
        <v>780</v>
      </c>
      <c r="B157" s="2" t="s">
        <v>781</v>
      </c>
      <c r="C157" s="2" t="s">
        <v>782</v>
      </c>
      <c r="D157" s="2" t="s">
        <v>783</v>
      </c>
      <c r="E157" s="2" t="s">
        <v>625</v>
      </c>
      <c r="F157" s="5">
        <v>4600</v>
      </c>
      <c r="G157" s="2" t="s">
        <v>784</v>
      </c>
      <c r="H157" s="2" t="s">
        <v>344</v>
      </c>
      <c r="I157" s="2" t="s">
        <v>26</v>
      </c>
      <c r="J157" s="2" t="s">
        <v>356</v>
      </c>
      <c r="K157" s="9">
        <v>100</v>
      </c>
      <c r="L157" s="9">
        <v>514</v>
      </c>
      <c r="M157" s="5">
        <v>8</v>
      </c>
      <c r="N157" s="5">
        <v>0</v>
      </c>
      <c r="O157" s="5">
        <v>3.44</v>
      </c>
      <c r="P157" s="5">
        <v>0</v>
      </c>
      <c r="Q157" s="2">
        <f t="shared" si="13"/>
        <v>-3.44</v>
      </c>
      <c r="R157" s="5">
        <f t="shared" si="14"/>
        <v>-3.44</v>
      </c>
      <c r="S157" s="11">
        <f t="shared" si="15"/>
        <v>-1</v>
      </c>
      <c r="T157" s="5">
        <v>1.56</v>
      </c>
      <c r="U157" s="5">
        <v>0.43</v>
      </c>
      <c r="V157" s="5">
        <v>0</v>
      </c>
      <c r="W157" s="12">
        <f t="shared" si="16"/>
        <v>0</v>
      </c>
      <c r="X157" s="2" t="str">
        <f t="shared" si="17"/>
        <v>PAUSE</v>
      </c>
      <c r="Y157" s="22" t="str">
        <f t="shared" si="18"/>
        <v>Low (100-300)</v>
      </c>
    </row>
    <row r="158" spans="1:25">
      <c r="A158" s="2" t="s">
        <v>785</v>
      </c>
      <c r="B158" s="2" t="s">
        <v>786</v>
      </c>
      <c r="C158" s="2" t="s">
        <v>787</v>
      </c>
      <c r="D158" s="2" t="s">
        <v>264</v>
      </c>
      <c r="E158" s="2" t="s">
        <v>23</v>
      </c>
      <c r="F158" s="5">
        <v>3300</v>
      </c>
      <c r="G158" s="2" t="s">
        <v>788</v>
      </c>
      <c r="H158" s="2" t="s">
        <v>161</v>
      </c>
      <c r="I158" s="2" t="s">
        <v>26</v>
      </c>
      <c r="J158" s="2" t="s">
        <v>183</v>
      </c>
      <c r="K158" s="9">
        <v>400</v>
      </c>
      <c r="L158" s="9">
        <v>571</v>
      </c>
      <c r="M158" s="5">
        <v>24</v>
      </c>
      <c r="N158" s="5">
        <v>0</v>
      </c>
      <c r="O158" s="5">
        <v>18.93</v>
      </c>
      <c r="P158" s="5">
        <v>0</v>
      </c>
      <c r="Q158" s="2">
        <f t="shared" si="13"/>
        <v>-18.93</v>
      </c>
      <c r="R158" s="5">
        <f t="shared" si="14"/>
        <v>-18.93</v>
      </c>
      <c r="S158" s="11">
        <f t="shared" si="15"/>
        <v>-1</v>
      </c>
      <c r="T158" s="5">
        <v>4.2</v>
      </c>
      <c r="U158" s="5">
        <v>0.79</v>
      </c>
      <c r="V158" s="5">
        <v>0</v>
      </c>
      <c r="W158" s="12">
        <f t="shared" si="16"/>
        <v>0</v>
      </c>
      <c r="X158" s="2" t="str">
        <f t="shared" si="17"/>
        <v>PAUSE</v>
      </c>
      <c r="Y158" s="22" t="str">
        <f t="shared" si="18"/>
        <v>Mid (301-500)</v>
      </c>
    </row>
    <row r="159" spans="1:25">
      <c r="A159" s="2" t="s">
        <v>789</v>
      </c>
      <c r="B159" s="2" t="s">
        <v>790</v>
      </c>
      <c r="C159" s="2" t="s">
        <v>791</v>
      </c>
      <c r="D159" s="2" t="s">
        <v>792</v>
      </c>
      <c r="E159" s="2" t="s">
        <v>40</v>
      </c>
      <c r="F159" s="5">
        <v>3700</v>
      </c>
      <c r="G159" s="2" t="s">
        <v>793</v>
      </c>
      <c r="H159" s="2" t="s">
        <v>253</v>
      </c>
      <c r="I159" s="2" t="s">
        <v>26</v>
      </c>
      <c r="J159" s="2" t="s">
        <v>248</v>
      </c>
      <c r="K159" s="9">
        <v>300</v>
      </c>
      <c r="L159" s="9">
        <v>2068</v>
      </c>
      <c r="M159" s="5">
        <v>85</v>
      </c>
      <c r="N159" s="5">
        <v>0</v>
      </c>
      <c r="O159" s="5">
        <v>50.87</v>
      </c>
      <c r="P159" s="5">
        <v>0</v>
      </c>
      <c r="Q159" s="2">
        <f t="shared" si="13"/>
        <v>-50.87</v>
      </c>
      <c r="R159" s="5">
        <f t="shared" si="14"/>
        <v>-50.87</v>
      </c>
      <c r="S159" s="11">
        <f t="shared" si="15"/>
        <v>-1</v>
      </c>
      <c r="T159" s="5">
        <v>4.1100000000000003</v>
      </c>
      <c r="U159" s="5">
        <v>0.6</v>
      </c>
      <c r="V159" s="5">
        <v>0</v>
      </c>
      <c r="W159" s="12">
        <f t="shared" si="16"/>
        <v>0</v>
      </c>
      <c r="X159" s="2" t="str">
        <f t="shared" si="17"/>
        <v>PAUSE</v>
      </c>
      <c r="Y159" s="22" t="str">
        <f t="shared" si="18"/>
        <v>Low (100-300)</v>
      </c>
    </row>
    <row r="160" spans="1:25">
      <c r="A160" s="2" t="s">
        <v>794</v>
      </c>
      <c r="B160" s="2" t="s">
        <v>795</v>
      </c>
      <c r="C160" s="2" t="s">
        <v>796</v>
      </c>
      <c r="D160" s="2" t="s">
        <v>138</v>
      </c>
      <c r="E160" s="2" t="s">
        <v>40</v>
      </c>
      <c r="F160" s="5">
        <v>3800</v>
      </c>
      <c r="G160" s="2" t="s">
        <v>797</v>
      </c>
      <c r="H160" s="2" t="s">
        <v>58</v>
      </c>
      <c r="I160" s="2" t="s">
        <v>26</v>
      </c>
      <c r="J160" s="2" t="s">
        <v>300</v>
      </c>
      <c r="K160" s="9">
        <v>700</v>
      </c>
      <c r="L160" s="9">
        <v>938</v>
      </c>
      <c r="M160" s="5">
        <v>15</v>
      </c>
      <c r="N160" s="5">
        <v>0</v>
      </c>
      <c r="O160" s="5">
        <v>6.82</v>
      </c>
      <c r="P160" s="5">
        <v>0</v>
      </c>
      <c r="Q160" s="2">
        <f t="shared" si="13"/>
        <v>-6.82</v>
      </c>
      <c r="R160" s="5">
        <f t="shared" si="14"/>
        <v>-6.82</v>
      </c>
      <c r="S160" s="11">
        <f t="shared" si="15"/>
        <v>-1</v>
      </c>
      <c r="T160" s="5">
        <v>1.6</v>
      </c>
      <c r="U160" s="5">
        <v>0.45</v>
      </c>
      <c r="V160" s="5">
        <v>0</v>
      </c>
      <c r="W160" s="12">
        <f t="shared" si="16"/>
        <v>0</v>
      </c>
      <c r="X160" s="2" t="str">
        <f t="shared" si="17"/>
        <v>PAUSE</v>
      </c>
      <c r="Y160" s="22" t="str">
        <f t="shared" si="18"/>
        <v>High (501-750)</v>
      </c>
    </row>
    <row r="161" spans="1:25">
      <c r="A161" s="2" t="s">
        <v>798</v>
      </c>
      <c r="B161" s="2" t="s">
        <v>799</v>
      </c>
      <c r="C161" s="2" t="s">
        <v>800</v>
      </c>
      <c r="D161" s="2" t="s">
        <v>106</v>
      </c>
      <c r="E161" s="2" t="s">
        <v>85</v>
      </c>
      <c r="F161" s="5">
        <v>3600</v>
      </c>
      <c r="G161" s="2" t="s">
        <v>801</v>
      </c>
      <c r="H161" s="2" t="s">
        <v>150</v>
      </c>
      <c r="I161" s="2" t="s">
        <v>26</v>
      </c>
      <c r="J161" s="2" t="s">
        <v>177</v>
      </c>
      <c r="K161" s="9">
        <v>400</v>
      </c>
      <c r="L161" s="9">
        <v>1355</v>
      </c>
      <c r="M161" s="5">
        <v>31</v>
      </c>
      <c r="N161" s="5">
        <v>3</v>
      </c>
      <c r="O161" s="5">
        <v>21.37</v>
      </c>
      <c r="P161" s="5">
        <v>134.01</v>
      </c>
      <c r="Q161" s="2">
        <f t="shared" si="13"/>
        <v>112.63999999999999</v>
      </c>
      <c r="R161" s="5">
        <f t="shared" si="14"/>
        <v>112.63999999999999</v>
      </c>
      <c r="S161" s="11">
        <f t="shared" si="15"/>
        <v>5.2709405708937753</v>
      </c>
      <c r="T161" s="5">
        <v>2.29</v>
      </c>
      <c r="U161" s="5">
        <v>0.69</v>
      </c>
      <c r="V161" s="5">
        <v>7.12</v>
      </c>
      <c r="W161" s="12">
        <f t="shared" si="16"/>
        <v>9.6774193548387094E-2</v>
      </c>
      <c r="X161" s="2" t="str">
        <f t="shared" si="17"/>
        <v>SCALE</v>
      </c>
      <c r="Y161" s="22" t="str">
        <f t="shared" si="18"/>
        <v>Mid (301-500)</v>
      </c>
    </row>
    <row r="162" spans="1:25">
      <c r="A162" s="2" t="s">
        <v>802</v>
      </c>
      <c r="B162" s="2" t="s">
        <v>803</v>
      </c>
      <c r="C162" s="2" t="s">
        <v>804</v>
      </c>
      <c r="D162" s="2" t="s">
        <v>805</v>
      </c>
      <c r="E162" s="2" t="s">
        <v>118</v>
      </c>
      <c r="F162" s="5">
        <v>2300</v>
      </c>
      <c r="G162" s="2" t="s">
        <v>806</v>
      </c>
      <c r="H162" s="2" t="s">
        <v>72</v>
      </c>
      <c r="I162" s="2" t="s">
        <v>26</v>
      </c>
      <c r="J162" s="2" t="s">
        <v>162</v>
      </c>
      <c r="K162" s="9">
        <v>500</v>
      </c>
      <c r="L162" s="9">
        <v>2377</v>
      </c>
      <c r="M162" s="5">
        <v>49</v>
      </c>
      <c r="N162" s="5">
        <v>1</v>
      </c>
      <c r="O162" s="5">
        <v>38.299999999999997</v>
      </c>
      <c r="P162" s="5">
        <v>59.1</v>
      </c>
      <c r="Q162" s="2">
        <f t="shared" si="13"/>
        <v>20.800000000000004</v>
      </c>
      <c r="R162" s="5">
        <f t="shared" si="14"/>
        <v>20.800000000000004</v>
      </c>
      <c r="S162" s="11">
        <f t="shared" si="15"/>
        <v>0.54308093994778084</v>
      </c>
      <c r="T162" s="5">
        <v>2.06</v>
      </c>
      <c r="U162" s="5">
        <v>0.78</v>
      </c>
      <c r="V162" s="5">
        <v>38.299999999999997</v>
      </c>
      <c r="W162" s="12">
        <f t="shared" si="16"/>
        <v>2.0408163265306121E-2</v>
      </c>
      <c r="X162" s="2" t="str">
        <f t="shared" si="17"/>
        <v>SCALE</v>
      </c>
      <c r="Y162" s="22" t="str">
        <f t="shared" si="18"/>
        <v>Mid (301-500)</v>
      </c>
    </row>
    <row r="163" spans="1:25">
      <c r="A163" s="2" t="s">
        <v>807</v>
      </c>
      <c r="B163" s="2" t="s">
        <v>302</v>
      </c>
      <c r="C163" s="2" t="s">
        <v>808</v>
      </c>
      <c r="D163" s="2" t="s">
        <v>809</v>
      </c>
      <c r="E163" s="2" t="s">
        <v>56</v>
      </c>
      <c r="F163" s="5">
        <v>1000</v>
      </c>
      <c r="G163" s="2" t="s">
        <v>810</v>
      </c>
      <c r="H163" s="2" t="s">
        <v>65</v>
      </c>
      <c r="I163" s="2" t="s">
        <v>26</v>
      </c>
      <c r="J163" s="2" t="s">
        <v>361</v>
      </c>
      <c r="K163" s="9">
        <v>300</v>
      </c>
      <c r="L163" s="9">
        <v>1651</v>
      </c>
      <c r="M163" s="5">
        <v>59</v>
      </c>
      <c r="N163" s="5">
        <v>0</v>
      </c>
      <c r="O163" s="5">
        <v>26.93</v>
      </c>
      <c r="P163" s="5">
        <v>0</v>
      </c>
      <c r="Q163" s="2">
        <f t="shared" si="13"/>
        <v>-26.93</v>
      </c>
      <c r="R163" s="5">
        <f t="shared" si="14"/>
        <v>-26.93</v>
      </c>
      <c r="S163" s="11">
        <f t="shared" si="15"/>
        <v>-1</v>
      </c>
      <c r="T163" s="5">
        <v>3.57</v>
      </c>
      <c r="U163" s="5">
        <v>0.46</v>
      </c>
      <c r="V163" s="5">
        <v>0</v>
      </c>
      <c r="W163" s="12">
        <f t="shared" si="16"/>
        <v>0</v>
      </c>
      <c r="X163" s="2" t="str">
        <f t="shared" si="17"/>
        <v>PAUSE</v>
      </c>
      <c r="Y163" s="22" t="str">
        <f t="shared" si="18"/>
        <v>Low (100-300)</v>
      </c>
    </row>
    <row r="164" spans="1:25">
      <c r="A164" s="2" t="s">
        <v>811</v>
      </c>
      <c r="B164" s="2" t="s">
        <v>812</v>
      </c>
      <c r="C164" s="2" t="s">
        <v>813</v>
      </c>
      <c r="D164" s="2" t="s">
        <v>431</v>
      </c>
      <c r="E164" s="2" t="s">
        <v>432</v>
      </c>
      <c r="F164" s="5">
        <v>2750</v>
      </c>
      <c r="G164" s="2" t="s">
        <v>814</v>
      </c>
      <c r="H164" s="2" t="s">
        <v>87</v>
      </c>
      <c r="I164" s="2" t="s">
        <v>26</v>
      </c>
      <c r="J164" s="2" t="s">
        <v>120</v>
      </c>
      <c r="K164" s="9">
        <v>700</v>
      </c>
      <c r="L164" s="9">
        <v>2017</v>
      </c>
      <c r="M164" s="5">
        <v>53</v>
      </c>
      <c r="N164" s="5">
        <v>5</v>
      </c>
      <c r="O164" s="5">
        <v>41.55</v>
      </c>
      <c r="P164" s="5">
        <v>277.77</v>
      </c>
      <c r="Q164" s="2">
        <f t="shared" si="13"/>
        <v>236.21999999999997</v>
      </c>
      <c r="R164" s="5">
        <f t="shared" si="14"/>
        <v>236.21999999999997</v>
      </c>
      <c r="S164" s="11">
        <f t="shared" si="15"/>
        <v>5.6851985559566787</v>
      </c>
      <c r="T164" s="5">
        <v>2.63</v>
      </c>
      <c r="U164" s="5">
        <v>0.78</v>
      </c>
      <c r="V164" s="5">
        <v>8.31</v>
      </c>
      <c r="W164" s="12">
        <f t="shared" si="16"/>
        <v>9.4339622641509441E-2</v>
      </c>
      <c r="X164" s="2" t="str">
        <f t="shared" si="17"/>
        <v>SCALE</v>
      </c>
      <c r="Y164" s="22" t="str">
        <f t="shared" si="18"/>
        <v>High (501-750)</v>
      </c>
    </row>
    <row r="165" spans="1:25">
      <c r="A165" s="2" t="s">
        <v>815</v>
      </c>
      <c r="B165" s="2" t="s">
        <v>816</v>
      </c>
      <c r="C165" s="2" t="s">
        <v>817</v>
      </c>
      <c r="D165" s="2" t="s">
        <v>818</v>
      </c>
      <c r="E165" s="2" t="s">
        <v>56</v>
      </c>
      <c r="F165" s="5">
        <v>2000</v>
      </c>
      <c r="G165" s="2" t="s">
        <v>819</v>
      </c>
      <c r="H165" s="2" t="s">
        <v>260</v>
      </c>
      <c r="I165" s="2" t="s">
        <v>26</v>
      </c>
      <c r="J165" s="2" t="s">
        <v>59</v>
      </c>
      <c r="K165" s="9">
        <v>1000</v>
      </c>
      <c r="L165" s="9">
        <v>1342</v>
      </c>
      <c r="M165" s="5">
        <v>41</v>
      </c>
      <c r="N165" s="5">
        <v>1</v>
      </c>
      <c r="O165" s="5">
        <v>16.670000000000002</v>
      </c>
      <c r="P165" s="5">
        <v>54.72</v>
      </c>
      <c r="Q165" s="2">
        <f t="shared" si="13"/>
        <v>38.049999999999997</v>
      </c>
      <c r="R165" s="5">
        <f t="shared" si="14"/>
        <v>38.049999999999997</v>
      </c>
      <c r="S165" s="11">
        <f t="shared" si="15"/>
        <v>2.2825434913017393</v>
      </c>
      <c r="T165" s="5">
        <v>3.06</v>
      </c>
      <c r="U165" s="5">
        <v>0.41</v>
      </c>
      <c r="V165" s="5">
        <v>16.670000000000002</v>
      </c>
      <c r="W165" s="12">
        <f t="shared" si="16"/>
        <v>2.4390243902439025E-2</v>
      </c>
      <c r="X165" s="2" t="str">
        <f t="shared" si="17"/>
        <v>SCALE</v>
      </c>
      <c r="Y165" s="22" t="str">
        <f t="shared" si="18"/>
        <v>Premium (751-1000)</v>
      </c>
    </row>
    <row r="166" spans="1:25">
      <c r="A166" s="2" t="s">
        <v>820</v>
      </c>
      <c r="B166" s="2" t="s">
        <v>821</v>
      </c>
      <c r="C166" s="2" t="s">
        <v>822</v>
      </c>
      <c r="D166" s="2" t="s">
        <v>823</v>
      </c>
      <c r="E166" s="2" t="s">
        <v>824</v>
      </c>
      <c r="F166" s="5">
        <v>4700</v>
      </c>
      <c r="G166" s="2" t="s">
        <v>825</v>
      </c>
      <c r="H166" s="2" t="s">
        <v>42</v>
      </c>
      <c r="I166" s="2" t="s">
        <v>26</v>
      </c>
      <c r="J166" s="2" t="s">
        <v>356</v>
      </c>
      <c r="K166" s="9">
        <v>500</v>
      </c>
      <c r="L166" s="9">
        <v>1834</v>
      </c>
      <c r="M166" s="5">
        <v>70</v>
      </c>
      <c r="N166" s="5">
        <v>3</v>
      </c>
      <c r="O166" s="5">
        <v>58.8</v>
      </c>
      <c r="P166" s="5">
        <v>149.29</v>
      </c>
      <c r="Q166" s="2">
        <f t="shared" si="13"/>
        <v>90.49</v>
      </c>
      <c r="R166" s="5">
        <f t="shared" si="14"/>
        <v>90.49</v>
      </c>
      <c r="S166" s="11">
        <f t="shared" si="15"/>
        <v>1.5389455782312924</v>
      </c>
      <c r="T166" s="5">
        <v>3.82</v>
      </c>
      <c r="U166" s="5">
        <v>0.84</v>
      </c>
      <c r="V166" s="5">
        <v>19.600000000000001</v>
      </c>
      <c r="W166" s="12">
        <f t="shared" si="16"/>
        <v>4.2857142857142858E-2</v>
      </c>
      <c r="X166" s="2" t="str">
        <f t="shared" si="17"/>
        <v>SCALE</v>
      </c>
      <c r="Y166" s="22" t="str">
        <f t="shared" si="18"/>
        <v>Mid (301-500)</v>
      </c>
    </row>
    <row r="167" spans="1:25">
      <c r="A167" s="2" t="s">
        <v>826</v>
      </c>
      <c r="B167" s="2" t="s">
        <v>827</v>
      </c>
      <c r="C167" s="2" t="s">
        <v>828</v>
      </c>
      <c r="D167" s="2" t="s">
        <v>829</v>
      </c>
      <c r="E167" s="2" t="s">
        <v>112</v>
      </c>
      <c r="F167" s="5">
        <v>2700</v>
      </c>
      <c r="G167" s="2" t="s">
        <v>830</v>
      </c>
      <c r="H167" s="2" t="s">
        <v>25</v>
      </c>
      <c r="I167" s="2" t="s">
        <v>26</v>
      </c>
      <c r="J167" s="2" t="s">
        <v>140</v>
      </c>
      <c r="K167" s="9">
        <v>500</v>
      </c>
      <c r="L167" s="9">
        <v>1655</v>
      </c>
      <c r="M167" s="5">
        <v>34</v>
      </c>
      <c r="N167" s="5">
        <v>0</v>
      </c>
      <c r="O167" s="5">
        <v>18.3</v>
      </c>
      <c r="P167" s="5">
        <v>0</v>
      </c>
      <c r="Q167" s="2">
        <f t="shared" si="13"/>
        <v>-18.3</v>
      </c>
      <c r="R167" s="5">
        <f t="shared" si="14"/>
        <v>-18.3</v>
      </c>
      <c r="S167" s="11">
        <f t="shared" si="15"/>
        <v>-1</v>
      </c>
      <c r="T167" s="5">
        <v>2.0499999999999998</v>
      </c>
      <c r="U167" s="5">
        <v>0.54</v>
      </c>
      <c r="V167" s="5">
        <v>0</v>
      </c>
      <c r="W167" s="12">
        <f t="shared" si="16"/>
        <v>0</v>
      </c>
      <c r="X167" s="2" t="str">
        <f t="shared" si="17"/>
        <v>PAUSE</v>
      </c>
      <c r="Y167" s="22" t="str">
        <f t="shared" si="18"/>
        <v>Mid (301-500)</v>
      </c>
    </row>
    <row r="168" spans="1:25">
      <c r="A168" s="2" t="s">
        <v>831</v>
      </c>
      <c r="B168" s="2" t="s">
        <v>832</v>
      </c>
      <c r="C168" s="2" t="s">
        <v>833</v>
      </c>
      <c r="D168" s="2" t="s">
        <v>834</v>
      </c>
      <c r="E168" s="2" t="s">
        <v>625</v>
      </c>
      <c r="F168" s="5">
        <v>3900</v>
      </c>
      <c r="G168" s="2" t="s">
        <v>835</v>
      </c>
      <c r="H168" s="2" t="s">
        <v>50</v>
      </c>
      <c r="I168" s="2" t="s">
        <v>26</v>
      </c>
      <c r="J168" s="2" t="s">
        <v>319</v>
      </c>
      <c r="K168" s="9">
        <v>300</v>
      </c>
      <c r="L168" s="9">
        <v>2307</v>
      </c>
      <c r="M168" s="5">
        <v>95</v>
      </c>
      <c r="N168" s="5">
        <v>10</v>
      </c>
      <c r="O168" s="5">
        <v>80.58</v>
      </c>
      <c r="P168" s="5">
        <v>534.73</v>
      </c>
      <c r="Q168" s="2">
        <f t="shared" si="13"/>
        <v>454.15000000000003</v>
      </c>
      <c r="R168" s="5">
        <f t="shared" si="14"/>
        <v>454.15000000000003</v>
      </c>
      <c r="S168" s="11">
        <f t="shared" si="15"/>
        <v>5.636013899230579</v>
      </c>
      <c r="T168" s="5">
        <v>4.12</v>
      </c>
      <c r="U168" s="5">
        <v>0.85</v>
      </c>
      <c r="V168" s="5">
        <v>8.06</v>
      </c>
      <c r="W168" s="12">
        <f t="shared" si="16"/>
        <v>0.10526315789473684</v>
      </c>
      <c r="X168" s="2" t="str">
        <f t="shared" si="17"/>
        <v>SCALE</v>
      </c>
      <c r="Y168" s="22" t="str">
        <f t="shared" si="18"/>
        <v>Low (100-300)</v>
      </c>
    </row>
    <row r="169" spans="1:25">
      <c r="A169" s="2" t="s">
        <v>836</v>
      </c>
      <c r="B169" s="2" t="s">
        <v>837</v>
      </c>
      <c r="C169" s="2" t="s">
        <v>838</v>
      </c>
      <c r="D169" s="2" t="s">
        <v>839</v>
      </c>
      <c r="E169" s="2" t="s">
        <v>48</v>
      </c>
      <c r="F169" s="5">
        <v>3200</v>
      </c>
      <c r="G169" s="2" t="s">
        <v>840</v>
      </c>
      <c r="H169" s="2" t="s">
        <v>65</v>
      </c>
      <c r="I169" s="2" t="s">
        <v>26</v>
      </c>
      <c r="J169" s="2" t="s">
        <v>183</v>
      </c>
      <c r="K169" s="9">
        <v>700</v>
      </c>
      <c r="L169" s="9">
        <v>744</v>
      </c>
      <c r="M169" s="5">
        <v>33</v>
      </c>
      <c r="N169" s="5">
        <v>3</v>
      </c>
      <c r="O169" s="5">
        <v>18.8</v>
      </c>
      <c r="P169" s="5">
        <v>164.46</v>
      </c>
      <c r="Q169" s="2">
        <f t="shared" si="13"/>
        <v>145.66</v>
      </c>
      <c r="R169" s="5">
        <f t="shared" si="14"/>
        <v>145.66</v>
      </c>
      <c r="S169" s="11">
        <f t="shared" si="15"/>
        <v>7.7478723404255314</v>
      </c>
      <c r="T169" s="5">
        <v>4.4400000000000004</v>
      </c>
      <c r="U169" s="5">
        <v>0.56999999999999995</v>
      </c>
      <c r="V169" s="5">
        <v>6.27</v>
      </c>
      <c r="W169" s="12">
        <f t="shared" si="16"/>
        <v>9.0909090909090912E-2</v>
      </c>
      <c r="X169" s="2" t="str">
        <f t="shared" si="17"/>
        <v>SCALE</v>
      </c>
      <c r="Y169" s="22" t="str">
        <f t="shared" si="18"/>
        <v>High (501-750)</v>
      </c>
    </row>
    <row r="170" spans="1:25">
      <c r="A170" s="2" t="s">
        <v>841</v>
      </c>
      <c r="B170" s="2" t="s">
        <v>842</v>
      </c>
      <c r="C170" s="2" t="s">
        <v>843</v>
      </c>
      <c r="D170" s="2" t="s">
        <v>844</v>
      </c>
      <c r="E170" s="2" t="s">
        <v>237</v>
      </c>
      <c r="F170" s="5">
        <v>2475</v>
      </c>
      <c r="G170" s="2" t="s">
        <v>845</v>
      </c>
      <c r="H170" s="2" t="s">
        <v>161</v>
      </c>
      <c r="I170" s="2" t="s">
        <v>26</v>
      </c>
      <c r="J170" s="2" t="s">
        <v>313</v>
      </c>
      <c r="K170" s="9">
        <v>200</v>
      </c>
      <c r="L170" s="9">
        <v>1928</v>
      </c>
      <c r="M170" s="5">
        <v>66</v>
      </c>
      <c r="N170" s="5">
        <v>0</v>
      </c>
      <c r="O170" s="5">
        <v>54.04</v>
      </c>
      <c r="P170" s="5">
        <v>0</v>
      </c>
      <c r="Q170" s="2">
        <f t="shared" si="13"/>
        <v>-54.04</v>
      </c>
      <c r="R170" s="5">
        <f t="shared" si="14"/>
        <v>-54.04</v>
      </c>
      <c r="S170" s="11">
        <f t="shared" si="15"/>
        <v>-1</v>
      </c>
      <c r="T170" s="5">
        <v>3.42</v>
      </c>
      <c r="U170" s="5">
        <v>0.82</v>
      </c>
      <c r="V170" s="5">
        <v>0</v>
      </c>
      <c r="W170" s="12">
        <f t="shared" si="16"/>
        <v>0</v>
      </c>
      <c r="X170" s="2" t="str">
        <f t="shared" si="17"/>
        <v>PAUSE</v>
      </c>
      <c r="Y170" s="22" t="str">
        <f t="shared" si="18"/>
        <v>Low (100-300)</v>
      </c>
    </row>
    <row r="171" spans="1:25">
      <c r="A171" s="2" t="s">
        <v>846</v>
      </c>
      <c r="B171" s="2" t="s">
        <v>847</v>
      </c>
      <c r="C171" s="2" t="s">
        <v>848</v>
      </c>
      <c r="D171" s="2" t="s">
        <v>849</v>
      </c>
      <c r="E171" s="2" t="s">
        <v>850</v>
      </c>
      <c r="F171" s="5">
        <v>4250</v>
      </c>
      <c r="G171" s="2" t="s">
        <v>851</v>
      </c>
      <c r="H171" s="2" t="s">
        <v>94</v>
      </c>
      <c r="I171" s="2" t="s">
        <v>26</v>
      </c>
      <c r="J171" s="2" t="s">
        <v>66</v>
      </c>
      <c r="K171" s="9">
        <v>700</v>
      </c>
      <c r="L171" s="9">
        <v>2094</v>
      </c>
      <c r="M171" s="5">
        <v>44</v>
      </c>
      <c r="N171" s="5">
        <v>0</v>
      </c>
      <c r="O171" s="5">
        <v>21.76</v>
      </c>
      <c r="P171" s="5">
        <v>0</v>
      </c>
      <c r="Q171" s="2">
        <f t="shared" si="13"/>
        <v>-21.76</v>
      </c>
      <c r="R171" s="5">
        <f t="shared" si="14"/>
        <v>-21.76</v>
      </c>
      <c r="S171" s="11">
        <f t="shared" si="15"/>
        <v>-1</v>
      </c>
      <c r="T171" s="5">
        <v>2.1</v>
      </c>
      <c r="U171" s="5">
        <v>0.49</v>
      </c>
      <c r="V171" s="5">
        <v>0</v>
      </c>
      <c r="W171" s="12">
        <f t="shared" si="16"/>
        <v>0</v>
      </c>
      <c r="X171" s="2" t="str">
        <f t="shared" si="17"/>
        <v>PAUSE</v>
      </c>
      <c r="Y171" s="22" t="str">
        <f t="shared" si="18"/>
        <v>High (501-750)</v>
      </c>
    </row>
    <row r="172" spans="1:25">
      <c r="A172" s="2" t="s">
        <v>852</v>
      </c>
      <c r="B172" s="2" t="s">
        <v>853</v>
      </c>
      <c r="C172" s="2" t="s">
        <v>854</v>
      </c>
      <c r="D172" s="2" t="s">
        <v>855</v>
      </c>
      <c r="E172" s="2" t="s">
        <v>112</v>
      </c>
      <c r="F172" s="5">
        <v>2200</v>
      </c>
      <c r="G172" s="2" t="s">
        <v>856</v>
      </c>
      <c r="H172" s="2" t="s">
        <v>253</v>
      </c>
      <c r="I172" s="2" t="s">
        <v>26</v>
      </c>
      <c r="J172" s="2" t="s">
        <v>356</v>
      </c>
      <c r="K172" s="9">
        <v>200</v>
      </c>
      <c r="L172" s="9">
        <v>1410</v>
      </c>
      <c r="M172" s="5">
        <v>36</v>
      </c>
      <c r="N172" s="5">
        <v>0</v>
      </c>
      <c r="O172" s="5">
        <v>24.71</v>
      </c>
      <c r="P172" s="5">
        <v>0</v>
      </c>
      <c r="Q172" s="2">
        <f t="shared" si="13"/>
        <v>-24.71</v>
      </c>
      <c r="R172" s="5">
        <f t="shared" si="14"/>
        <v>-24.71</v>
      </c>
      <c r="S172" s="11">
        <f t="shared" si="15"/>
        <v>-1</v>
      </c>
      <c r="T172" s="5">
        <v>2.5499999999999998</v>
      </c>
      <c r="U172" s="5">
        <v>0.69</v>
      </c>
      <c r="V172" s="5">
        <v>0</v>
      </c>
      <c r="W172" s="12">
        <f t="shared" si="16"/>
        <v>0</v>
      </c>
      <c r="X172" s="2" t="str">
        <f t="shared" si="17"/>
        <v>PAUSE</v>
      </c>
      <c r="Y172" s="22" t="str">
        <f t="shared" si="18"/>
        <v>Low (100-300)</v>
      </c>
    </row>
    <row r="173" spans="1:25">
      <c r="A173" s="2" t="s">
        <v>857</v>
      </c>
      <c r="B173" s="2" t="s">
        <v>858</v>
      </c>
      <c r="C173" s="2" t="s">
        <v>859</v>
      </c>
      <c r="D173" s="2" t="s">
        <v>860</v>
      </c>
      <c r="E173" s="2" t="s">
        <v>85</v>
      </c>
      <c r="F173" s="5">
        <v>8216</v>
      </c>
      <c r="G173" s="2" t="s">
        <v>861</v>
      </c>
      <c r="H173" s="2" t="s">
        <v>42</v>
      </c>
      <c r="I173" s="2" t="s">
        <v>26</v>
      </c>
      <c r="J173" s="2" t="s">
        <v>319</v>
      </c>
      <c r="K173" s="9">
        <v>600</v>
      </c>
      <c r="L173" s="9">
        <v>2443</v>
      </c>
      <c r="M173" s="5">
        <v>72</v>
      </c>
      <c r="N173" s="5">
        <v>6</v>
      </c>
      <c r="O173" s="5">
        <v>46.53</v>
      </c>
      <c r="P173" s="5">
        <v>392.05</v>
      </c>
      <c r="Q173" s="2">
        <f t="shared" si="13"/>
        <v>345.52</v>
      </c>
      <c r="R173" s="5">
        <f t="shared" si="14"/>
        <v>345.52</v>
      </c>
      <c r="S173" s="11">
        <f t="shared" si="15"/>
        <v>7.425746830002149</v>
      </c>
      <c r="T173" s="5">
        <v>2.95</v>
      </c>
      <c r="U173" s="5">
        <v>0.65</v>
      </c>
      <c r="V173" s="5">
        <v>7.76</v>
      </c>
      <c r="W173" s="12">
        <f t="shared" si="16"/>
        <v>8.3333333333333329E-2</v>
      </c>
      <c r="X173" s="2" t="str">
        <f t="shared" si="17"/>
        <v>SCALE</v>
      </c>
      <c r="Y173" s="22" t="str">
        <f t="shared" si="18"/>
        <v>High (501-750)</v>
      </c>
    </row>
    <row r="174" spans="1:25">
      <c r="A174" s="2" t="s">
        <v>862</v>
      </c>
      <c r="B174" s="2" t="s">
        <v>863</v>
      </c>
      <c r="C174" s="2" t="s">
        <v>864</v>
      </c>
      <c r="D174" s="2" t="s">
        <v>865</v>
      </c>
      <c r="E174" s="2" t="s">
        <v>23</v>
      </c>
      <c r="F174" s="5">
        <v>1500</v>
      </c>
      <c r="G174" s="2" t="s">
        <v>866</v>
      </c>
      <c r="H174" s="2" t="s">
        <v>260</v>
      </c>
      <c r="I174" s="2" t="s">
        <v>26</v>
      </c>
      <c r="J174" s="2" t="s">
        <v>51</v>
      </c>
      <c r="K174" s="9">
        <v>600</v>
      </c>
      <c r="L174" s="9">
        <v>2108</v>
      </c>
      <c r="M174" s="5">
        <v>38</v>
      </c>
      <c r="N174" s="5">
        <v>3</v>
      </c>
      <c r="O174" s="5">
        <v>29.69</v>
      </c>
      <c r="P174" s="5">
        <v>132.26</v>
      </c>
      <c r="Q174" s="2">
        <f t="shared" si="13"/>
        <v>102.57</v>
      </c>
      <c r="R174" s="5">
        <f t="shared" si="14"/>
        <v>102.57</v>
      </c>
      <c r="S174" s="11">
        <f t="shared" si="15"/>
        <v>3.454698551700909</v>
      </c>
      <c r="T174" s="5">
        <v>1.8</v>
      </c>
      <c r="U174" s="5">
        <v>0.78</v>
      </c>
      <c r="V174" s="5">
        <v>9.9</v>
      </c>
      <c r="W174" s="12">
        <f t="shared" si="16"/>
        <v>7.8947368421052627E-2</v>
      </c>
      <c r="X174" s="2" t="str">
        <f t="shared" si="17"/>
        <v>SCALE</v>
      </c>
      <c r="Y174" s="22" t="str">
        <f t="shared" si="18"/>
        <v>High (501-750)</v>
      </c>
    </row>
    <row r="175" spans="1:25">
      <c r="A175" s="2" t="s">
        <v>867</v>
      </c>
      <c r="B175" s="2" t="s">
        <v>868</v>
      </c>
      <c r="C175" s="2" t="s">
        <v>869</v>
      </c>
      <c r="D175" s="2" t="s">
        <v>870</v>
      </c>
      <c r="E175" s="2" t="s">
        <v>40</v>
      </c>
      <c r="F175" s="5">
        <v>4000</v>
      </c>
      <c r="G175" s="2" t="s">
        <v>871</v>
      </c>
      <c r="H175" s="2" t="s">
        <v>42</v>
      </c>
      <c r="I175" s="2" t="s">
        <v>26</v>
      </c>
      <c r="J175" s="2" t="s">
        <v>127</v>
      </c>
      <c r="K175" s="9">
        <v>300</v>
      </c>
      <c r="L175" s="9">
        <v>637</v>
      </c>
      <c r="M175" s="5">
        <v>20</v>
      </c>
      <c r="N175" s="5">
        <v>0</v>
      </c>
      <c r="O175" s="5">
        <v>14.02</v>
      </c>
      <c r="P175" s="5">
        <v>0</v>
      </c>
      <c r="Q175" s="2">
        <f t="shared" si="13"/>
        <v>-14.02</v>
      </c>
      <c r="R175" s="5">
        <f t="shared" si="14"/>
        <v>-14.02</v>
      </c>
      <c r="S175" s="11">
        <f t="shared" si="15"/>
        <v>-1</v>
      </c>
      <c r="T175" s="5">
        <v>3.14</v>
      </c>
      <c r="U175" s="5">
        <v>0.7</v>
      </c>
      <c r="V175" s="5">
        <v>0</v>
      </c>
      <c r="W175" s="12">
        <f t="shared" si="16"/>
        <v>0</v>
      </c>
      <c r="X175" s="2" t="str">
        <f t="shared" si="17"/>
        <v>PAUSE</v>
      </c>
      <c r="Y175" s="22" t="str">
        <f t="shared" si="18"/>
        <v>Low (100-300)</v>
      </c>
    </row>
    <row r="176" spans="1:25">
      <c r="A176" s="2" t="s">
        <v>872</v>
      </c>
      <c r="B176" s="2" t="s">
        <v>873</v>
      </c>
      <c r="C176" s="2" t="s">
        <v>874</v>
      </c>
      <c r="D176" s="2" t="s">
        <v>875</v>
      </c>
      <c r="E176" s="2" t="s">
        <v>112</v>
      </c>
      <c r="F176" s="5">
        <v>1257</v>
      </c>
      <c r="G176" s="2" t="s">
        <v>876</v>
      </c>
      <c r="H176" s="2" t="s">
        <v>65</v>
      </c>
      <c r="I176" s="2" t="s">
        <v>26</v>
      </c>
      <c r="J176" s="2" t="s">
        <v>458</v>
      </c>
      <c r="K176" s="9">
        <v>100</v>
      </c>
      <c r="L176" s="9">
        <v>623</v>
      </c>
      <c r="M176" s="5">
        <v>21</v>
      </c>
      <c r="N176" s="5">
        <v>0</v>
      </c>
      <c r="O176" s="5">
        <v>15.39</v>
      </c>
      <c r="P176" s="5">
        <v>0</v>
      </c>
      <c r="Q176" s="2">
        <f t="shared" si="13"/>
        <v>-15.39</v>
      </c>
      <c r="R176" s="5">
        <f t="shared" si="14"/>
        <v>-15.39</v>
      </c>
      <c r="S176" s="11">
        <f t="shared" si="15"/>
        <v>-1</v>
      </c>
      <c r="T176" s="5">
        <v>3.37</v>
      </c>
      <c r="U176" s="5">
        <v>0.73</v>
      </c>
      <c r="V176" s="5">
        <v>0</v>
      </c>
      <c r="W176" s="12">
        <f t="shared" si="16"/>
        <v>0</v>
      </c>
      <c r="X176" s="2" t="str">
        <f t="shared" si="17"/>
        <v>PAUSE</v>
      </c>
      <c r="Y176" s="22" t="str">
        <f t="shared" si="18"/>
        <v>Low (100-300)</v>
      </c>
    </row>
    <row r="177" spans="1:25">
      <c r="A177" s="2" t="s">
        <v>877</v>
      </c>
      <c r="B177" s="2" t="s">
        <v>878</v>
      </c>
      <c r="C177" s="2" t="s">
        <v>879</v>
      </c>
      <c r="D177" s="2" t="s">
        <v>880</v>
      </c>
      <c r="E177" s="2" t="s">
        <v>100</v>
      </c>
      <c r="F177" s="5">
        <v>5000</v>
      </c>
      <c r="G177" s="2" t="s">
        <v>881</v>
      </c>
      <c r="H177" s="2" t="s">
        <v>34</v>
      </c>
      <c r="I177" s="2" t="s">
        <v>26</v>
      </c>
      <c r="J177" s="2" t="s">
        <v>140</v>
      </c>
      <c r="K177" s="9">
        <v>100</v>
      </c>
      <c r="L177" s="9">
        <v>1767</v>
      </c>
      <c r="M177" s="5">
        <v>75</v>
      </c>
      <c r="N177" s="5">
        <v>2</v>
      </c>
      <c r="O177" s="5">
        <v>47.09</v>
      </c>
      <c r="P177" s="5">
        <v>106.86</v>
      </c>
      <c r="Q177" s="2">
        <f t="shared" si="13"/>
        <v>59.769999999999996</v>
      </c>
      <c r="R177" s="5">
        <f t="shared" si="14"/>
        <v>59.769999999999996</v>
      </c>
      <c r="S177" s="11">
        <f t="shared" si="15"/>
        <v>1.2692716075599912</v>
      </c>
      <c r="T177" s="5">
        <v>4.24</v>
      </c>
      <c r="U177" s="5">
        <v>0.63</v>
      </c>
      <c r="V177" s="5">
        <v>23.54</v>
      </c>
      <c r="W177" s="12">
        <f t="shared" si="16"/>
        <v>2.6666666666666668E-2</v>
      </c>
      <c r="X177" s="2" t="str">
        <f t="shared" si="17"/>
        <v>SCALE</v>
      </c>
      <c r="Y177" s="22" t="str">
        <f t="shared" si="18"/>
        <v>Low (100-300)</v>
      </c>
    </row>
    <row r="178" spans="1:25">
      <c r="A178" s="2" t="s">
        <v>882</v>
      </c>
      <c r="B178" s="2" t="s">
        <v>883</v>
      </c>
      <c r="C178" s="2" t="s">
        <v>884</v>
      </c>
      <c r="D178" s="2" t="s">
        <v>885</v>
      </c>
      <c r="E178" s="2" t="s">
        <v>23</v>
      </c>
      <c r="F178" s="5">
        <v>3400</v>
      </c>
      <c r="G178" s="2" t="s">
        <v>886</v>
      </c>
      <c r="H178" s="2" t="s">
        <v>161</v>
      </c>
      <c r="I178" s="2" t="s">
        <v>26</v>
      </c>
      <c r="J178" s="2" t="s">
        <v>43</v>
      </c>
      <c r="K178" s="9">
        <v>500</v>
      </c>
      <c r="L178" s="9">
        <v>1448</v>
      </c>
      <c r="M178" s="5">
        <v>23</v>
      </c>
      <c r="N178" s="5">
        <v>1</v>
      </c>
      <c r="O178" s="5">
        <v>11.7</v>
      </c>
      <c r="P178" s="5">
        <v>70.62</v>
      </c>
      <c r="Q178" s="2">
        <f t="shared" si="13"/>
        <v>58.92</v>
      </c>
      <c r="R178" s="5">
        <f t="shared" si="14"/>
        <v>58.92</v>
      </c>
      <c r="S178" s="11">
        <f t="shared" si="15"/>
        <v>5.0358974358974367</v>
      </c>
      <c r="T178" s="5">
        <v>1.59</v>
      </c>
      <c r="U178" s="5">
        <v>0.51</v>
      </c>
      <c r="V178" s="5">
        <v>11.7</v>
      </c>
      <c r="W178" s="12">
        <f t="shared" si="16"/>
        <v>4.3478260869565216E-2</v>
      </c>
      <c r="X178" s="2" t="str">
        <f t="shared" si="17"/>
        <v>SCALE</v>
      </c>
      <c r="Y178" s="22" t="str">
        <f t="shared" si="18"/>
        <v>Mid (301-500)</v>
      </c>
    </row>
    <row r="179" spans="1:25">
      <c r="A179" s="2" t="s">
        <v>887</v>
      </c>
      <c r="B179" s="2" t="s">
        <v>888</v>
      </c>
      <c r="C179" s="2" t="s">
        <v>889</v>
      </c>
      <c r="D179" s="2" t="s">
        <v>890</v>
      </c>
      <c r="E179" s="2" t="s">
        <v>891</v>
      </c>
      <c r="F179" s="5">
        <v>2500</v>
      </c>
      <c r="G179" s="2" t="s">
        <v>892</v>
      </c>
      <c r="H179" s="2" t="s">
        <v>94</v>
      </c>
      <c r="I179" s="2" t="s">
        <v>26</v>
      </c>
      <c r="J179" s="2" t="s">
        <v>458</v>
      </c>
      <c r="K179" s="9">
        <v>600</v>
      </c>
      <c r="L179" s="9">
        <v>830</v>
      </c>
      <c r="M179" s="5">
        <v>26</v>
      </c>
      <c r="N179" s="5">
        <v>0</v>
      </c>
      <c r="O179" s="5">
        <v>17.46</v>
      </c>
      <c r="P179" s="5">
        <v>0</v>
      </c>
      <c r="Q179" s="2">
        <f t="shared" si="13"/>
        <v>-17.46</v>
      </c>
      <c r="R179" s="5">
        <f t="shared" si="14"/>
        <v>-17.46</v>
      </c>
      <c r="S179" s="11">
        <f t="shared" si="15"/>
        <v>-1</v>
      </c>
      <c r="T179" s="5">
        <v>3.13</v>
      </c>
      <c r="U179" s="5">
        <v>0.67</v>
      </c>
      <c r="V179" s="5">
        <v>0</v>
      </c>
      <c r="W179" s="12">
        <f t="shared" si="16"/>
        <v>0</v>
      </c>
      <c r="X179" s="2" t="str">
        <f t="shared" si="17"/>
        <v>PAUSE</v>
      </c>
      <c r="Y179" s="22" t="str">
        <f t="shared" si="18"/>
        <v>High (501-750)</v>
      </c>
    </row>
    <row r="180" spans="1:25">
      <c r="A180" s="2" t="s">
        <v>893</v>
      </c>
      <c r="B180" s="2" t="s">
        <v>894</v>
      </c>
      <c r="C180" s="2" t="s">
        <v>895</v>
      </c>
      <c r="D180" s="2" t="s">
        <v>896</v>
      </c>
      <c r="E180" s="2" t="s">
        <v>118</v>
      </c>
      <c r="F180" s="5">
        <v>2250</v>
      </c>
      <c r="G180" s="2" t="s">
        <v>897</v>
      </c>
      <c r="H180" s="2" t="s">
        <v>65</v>
      </c>
      <c r="I180" s="2" t="s">
        <v>26</v>
      </c>
      <c r="J180" s="2" t="s">
        <v>319</v>
      </c>
      <c r="K180" s="9">
        <v>500</v>
      </c>
      <c r="L180" s="9">
        <v>2095</v>
      </c>
      <c r="M180" s="5">
        <v>91</v>
      </c>
      <c r="N180" s="5">
        <v>7</v>
      </c>
      <c r="O180" s="5">
        <v>55.73</v>
      </c>
      <c r="P180" s="5">
        <v>477.91</v>
      </c>
      <c r="Q180" s="2">
        <f t="shared" si="13"/>
        <v>422.18</v>
      </c>
      <c r="R180" s="5">
        <f t="shared" si="14"/>
        <v>422.18</v>
      </c>
      <c r="S180" s="11">
        <f t="shared" si="15"/>
        <v>7.575453077337162</v>
      </c>
      <c r="T180" s="5">
        <v>4.34</v>
      </c>
      <c r="U180" s="5">
        <v>0.61</v>
      </c>
      <c r="V180" s="5">
        <v>7.96</v>
      </c>
      <c r="W180" s="12">
        <f t="shared" si="16"/>
        <v>7.6923076923076927E-2</v>
      </c>
      <c r="X180" s="2" t="str">
        <f t="shared" si="17"/>
        <v>SCALE</v>
      </c>
      <c r="Y180" s="22" t="str">
        <f t="shared" si="18"/>
        <v>Mid (301-500)</v>
      </c>
    </row>
    <row r="181" spans="1:25">
      <c r="A181" s="2" t="s">
        <v>898</v>
      </c>
      <c r="B181" s="2" t="s">
        <v>899</v>
      </c>
      <c r="C181" s="2" t="s">
        <v>900</v>
      </c>
      <c r="D181" s="2" t="s">
        <v>901</v>
      </c>
      <c r="E181" s="2" t="s">
        <v>337</v>
      </c>
      <c r="F181" s="5">
        <v>5001</v>
      </c>
      <c r="G181" s="2" t="s">
        <v>902</v>
      </c>
      <c r="H181" s="2" t="s">
        <v>25</v>
      </c>
      <c r="I181" s="2" t="s">
        <v>26</v>
      </c>
      <c r="J181" s="2" t="s">
        <v>248</v>
      </c>
      <c r="K181" s="9">
        <v>300</v>
      </c>
      <c r="L181" s="9">
        <v>1366</v>
      </c>
      <c r="M181" s="5">
        <v>44</v>
      </c>
      <c r="N181" s="5">
        <v>3</v>
      </c>
      <c r="O181" s="5">
        <v>28.85</v>
      </c>
      <c r="P181" s="5">
        <v>214.02</v>
      </c>
      <c r="Q181" s="2">
        <f t="shared" si="13"/>
        <v>185.17000000000002</v>
      </c>
      <c r="R181" s="5">
        <f t="shared" si="14"/>
        <v>185.17000000000002</v>
      </c>
      <c r="S181" s="11">
        <f t="shared" si="15"/>
        <v>6.4183708838821492</v>
      </c>
      <c r="T181" s="5">
        <v>3.22</v>
      </c>
      <c r="U181" s="5">
        <v>0.66</v>
      </c>
      <c r="V181" s="5">
        <v>9.6199999999999992</v>
      </c>
      <c r="W181" s="12">
        <f t="shared" si="16"/>
        <v>6.8181818181818177E-2</v>
      </c>
      <c r="X181" s="2" t="str">
        <f t="shared" si="17"/>
        <v>SCALE</v>
      </c>
      <c r="Y181" s="22" t="str">
        <f t="shared" si="18"/>
        <v>Low (100-300)</v>
      </c>
    </row>
    <row r="182" spans="1:25">
      <c r="A182" s="2" t="s">
        <v>903</v>
      </c>
      <c r="B182" s="2" t="s">
        <v>904</v>
      </c>
      <c r="C182" s="2" t="s">
        <v>905</v>
      </c>
      <c r="D182" s="2" t="s">
        <v>491</v>
      </c>
      <c r="E182" s="2" t="s">
        <v>492</v>
      </c>
      <c r="F182" s="5">
        <v>4600</v>
      </c>
      <c r="G182" s="2" t="s">
        <v>906</v>
      </c>
      <c r="H182" s="2" t="s">
        <v>167</v>
      </c>
      <c r="I182" s="2" t="s">
        <v>26</v>
      </c>
      <c r="J182" s="2" t="s">
        <v>458</v>
      </c>
      <c r="K182" s="9">
        <v>300</v>
      </c>
      <c r="L182" s="9">
        <v>2023</v>
      </c>
      <c r="M182" s="5">
        <v>87</v>
      </c>
      <c r="N182" s="5">
        <v>4</v>
      </c>
      <c r="O182" s="5">
        <v>56.96</v>
      </c>
      <c r="P182" s="5">
        <v>254.15</v>
      </c>
      <c r="Q182" s="2">
        <f t="shared" si="13"/>
        <v>197.19</v>
      </c>
      <c r="R182" s="5">
        <f t="shared" si="14"/>
        <v>197.19</v>
      </c>
      <c r="S182" s="11">
        <f t="shared" si="15"/>
        <v>3.4619030898876404</v>
      </c>
      <c r="T182" s="5">
        <v>4.3</v>
      </c>
      <c r="U182" s="5">
        <v>0.65</v>
      </c>
      <c r="V182" s="5">
        <v>14.24</v>
      </c>
      <c r="W182" s="12">
        <f t="shared" si="16"/>
        <v>4.5977011494252873E-2</v>
      </c>
      <c r="X182" s="2" t="str">
        <f t="shared" si="17"/>
        <v>SCALE</v>
      </c>
      <c r="Y182" s="22" t="str">
        <f t="shared" si="18"/>
        <v>Low (100-300)</v>
      </c>
    </row>
    <row r="183" spans="1:25">
      <c r="A183" s="2" t="s">
        <v>907</v>
      </c>
      <c r="B183" s="2" t="s">
        <v>164</v>
      </c>
      <c r="C183" s="2" t="s">
        <v>908</v>
      </c>
      <c r="D183" s="2" t="s">
        <v>909</v>
      </c>
      <c r="E183" s="2" t="s">
        <v>222</v>
      </c>
      <c r="F183" s="5">
        <v>3600</v>
      </c>
      <c r="G183" s="2" t="s">
        <v>910</v>
      </c>
      <c r="H183" s="2" t="s">
        <v>25</v>
      </c>
      <c r="I183" s="2" t="s">
        <v>26</v>
      </c>
      <c r="J183" s="2" t="s">
        <v>140</v>
      </c>
      <c r="K183" s="9">
        <v>400</v>
      </c>
      <c r="L183" s="9">
        <v>1317</v>
      </c>
      <c r="M183" s="5">
        <v>55</v>
      </c>
      <c r="N183" s="5">
        <v>4</v>
      </c>
      <c r="O183" s="5">
        <v>24.28</v>
      </c>
      <c r="P183" s="5">
        <v>266.38</v>
      </c>
      <c r="Q183" s="2">
        <f t="shared" si="13"/>
        <v>242.1</v>
      </c>
      <c r="R183" s="5">
        <f t="shared" si="14"/>
        <v>242.1</v>
      </c>
      <c r="S183" s="11">
        <f t="shared" si="15"/>
        <v>9.9711696869851725</v>
      </c>
      <c r="T183" s="5">
        <v>4.18</v>
      </c>
      <c r="U183" s="5">
        <v>0.44</v>
      </c>
      <c r="V183" s="5">
        <v>6.07</v>
      </c>
      <c r="W183" s="12">
        <f t="shared" si="16"/>
        <v>7.2727272727272724E-2</v>
      </c>
      <c r="X183" s="2" t="str">
        <f t="shared" si="17"/>
        <v>SCALE</v>
      </c>
      <c r="Y183" s="22" t="str">
        <f t="shared" si="18"/>
        <v>Mid (301-500)</v>
      </c>
    </row>
    <row r="184" spans="1:25">
      <c r="A184" s="2" t="s">
        <v>911</v>
      </c>
      <c r="B184" s="2" t="s">
        <v>912</v>
      </c>
      <c r="C184" s="2" t="s">
        <v>913</v>
      </c>
      <c r="D184" s="2" t="s">
        <v>359</v>
      </c>
      <c r="E184" s="2" t="s">
        <v>40</v>
      </c>
      <c r="F184" s="5">
        <v>1500</v>
      </c>
      <c r="G184" s="2" t="s">
        <v>914</v>
      </c>
      <c r="H184" s="2" t="s">
        <v>94</v>
      </c>
      <c r="I184" s="2" t="s">
        <v>26</v>
      </c>
      <c r="J184" s="2" t="s">
        <v>73</v>
      </c>
      <c r="K184" s="9">
        <v>200</v>
      </c>
      <c r="L184" s="9">
        <v>1007</v>
      </c>
      <c r="M184" s="5">
        <v>15</v>
      </c>
      <c r="N184" s="5">
        <v>0</v>
      </c>
      <c r="O184" s="5">
        <v>11.18</v>
      </c>
      <c r="P184" s="5">
        <v>0</v>
      </c>
      <c r="Q184" s="2">
        <f t="shared" si="13"/>
        <v>-11.18</v>
      </c>
      <c r="R184" s="5">
        <f t="shared" si="14"/>
        <v>-11.18</v>
      </c>
      <c r="S184" s="11">
        <f t="shared" si="15"/>
        <v>-1</v>
      </c>
      <c r="T184" s="5">
        <v>1.49</v>
      </c>
      <c r="U184" s="5">
        <v>0.75</v>
      </c>
      <c r="V184" s="5">
        <v>0</v>
      </c>
      <c r="W184" s="12">
        <f t="shared" si="16"/>
        <v>0</v>
      </c>
      <c r="X184" s="2" t="str">
        <f t="shared" si="17"/>
        <v>PAUSE</v>
      </c>
      <c r="Y184" s="22" t="str">
        <f t="shared" si="18"/>
        <v>Low (100-300)</v>
      </c>
    </row>
    <row r="185" spans="1:25">
      <c r="A185" s="2" t="s">
        <v>915</v>
      </c>
      <c r="B185" s="2" t="s">
        <v>295</v>
      </c>
      <c r="C185" s="2" t="s">
        <v>916</v>
      </c>
      <c r="D185" s="2" t="s">
        <v>571</v>
      </c>
      <c r="E185" s="2" t="s">
        <v>112</v>
      </c>
      <c r="F185" s="5">
        <v>4800</v>
      </c>
      <c r="G185" s="2" t="s">
        <v>917</v>
      </c>
      <c r="H185" s="2" t="s">
        <v>65</v>
      </c>
      <c r="I185" s="2" t="s">
        <v>26</v>
      </c>
      <c r="J185" s="2" t="s">
        <v>127</v>
      </c>
      <c r="K185" s="9">
        <v>100</v>
      </c>
      <c r="L185" s="9">
        <v>2094</v>
      </c>
      <c r="M185" s="5">
        <v>65</v>
      </c>
      <c r="N185" s="5">
        <v>0</v>
      </c>
      <c r="O185" s="5">
        <v>37.25</v>
      </c>
      <c r="P185" s="5">
        <v>0</v>
      </c>
      <c r="Q185" s="2">
        <f t="shared" si="13"/>
        <v>-37.25</v>
      </c>
      <c r="R185" s="5">
        <f t="shared" si="14"/>
        <v>-37.25</v>
      </c>
      <c r="S185" s="11">
        <f t="shared" si="15"/>
        <v>-1</v>
      </c>
      <c r="T185" s="5">
        <v>3.1</v>
      </c>
      <c r="U185" s="5">
        <v>0.56999999999999995</v>
      </c>
      <c r="V185" s="5">
        <v>0</v>
      </c>
      <c r="W185" s="12">
        <f t="shared" si="16"/>
        <v>0</v>
      </c>
      <c r="X185" s="2" t="str">
        <f t="shared" si="17"/>
        <v>PAUSE</v>
      </c>
      <c r="Y185" s="22" t="str">
        <f t="shared" si="18"/>
        <v>Low (100-300)</v>
      </c>
    </row>
    <row r="186" spans="1:25">
      <c r="A186" s="2" t="s">
        <v>918</v>
      </c>
      <c r="B186" s="2" t="s">
        <v>919</v>
      </c>
      <c r="C186" s="2" t="s">
        <v>920</v>
      </c>
      <c r="D186" s="2" t="s">
        <v>921</v>
      </c>
      <c r="E186" s="2" t="s">
        <v>40</v>
      </c>
      <c r="F186" s="5">
        <v>3000</v>
      </c>
      <c r="G186" s="2" t="s">
        <v>922</v>
      </c>
      <c r="H186" s="2" t="s">
        <v>65</v>
      </c>
      <c r="I186" s="2" t="s">
        <v>26</v>
      </c>
      <c r="J186" s="2" t="s">
        <v>155</v>
      </c>
      <c r="K186" s="9">
        <v>100</v>
      </c>
      <c r="L186" s="9">
        <v>1825</v>
      </c>
      <c r="M186" s="5">
        <v>30</v>
      </c>
      <c r="N186" s="5">
        <v>1</v>
      </c>
      <c r="O186" s="5">
        <v>14.42</v>
      </c>
      <c r="P186" s="5">
        <v>59.45</v>
      </c>
      <c r="Q186" s="2">
        <f t="shared" si="13"/>
        <v>45.03</v>
      </c>
      <c r="R186" s="5">
        <f t="shared" si="14"/>
        <v>45.03</v>
      </c>
      <c r="S186" s="11">
        <f t="shared" si="15"/>
        <v>3.1227461858529821</v>
      </c>
      <c r="T186" s="5">
        <v>1.64</v>
      </c>
      <c r="U186" s="5">
        <v>0.48</v>
      </c>
      <c r="V186" s="5">
        <v>14.42</v>
      </c>
      <c r="W186" s="12">
        <f t="shared" si="16"/>
        <v>3.3333333333333333E-2</v>
      </c>
      <c r="X186" s="2" t="str">
        <f t="shared" si="17"/>
        <v>SCALE</v>
      </c>
      <c r="Y186" s="22" t="str">
        <f t="shared" si="18"/>
        <v>Low (100-300)</v>
      </c>
    </row>
    <row r="187" spans="1:25">
      <c r="A187" s="2" t="s">
        <v>923</v>
      </c>
      <c r="B187" s="2" t="s">
        <v>924</v>
      </c>
      <c r="C187" s="2" t="s">
        <v>925</v>
      </c>
      <c r="D187" s="2" t="s">
        <v>926</v>
      </c>
      <c r="E187" s="2" t="s">
        <v>132</v>
      </c>
      <c r="F187" s="5">
        <v>5000</v>
      </c>
      <c r="G187" s="2" t="s">
        <v>927</v>
      </c>
      <c r="H187" s="2" t="s">
        <v>34</v>
      </c>
      <c r="I187" s="2" t="s">
        <v>26</v>
      </c>
      <c r="J187" s="2" t="s">
        <v>232</v>
      </c>
      <c r="K187" s="9">
        <v>1000</v>
      </c>
      <c r="L187" s="9">
        <v>2281</v>
      </c>
      <c r="M187" s="5">
        <v>59</v>
      </c>
      <c r="N187" s="5">
        <v>0</v>
      </c>
      <c r="O187" s="5">
        <v>42.35</v>
      </c>
      <c r="P187" s="5">
        <v>0</v>
      </c>
      <c r="Q187" s="2">
        <f t="shared" si="13"/>
        <v>-42.35</v>
      </c>
      <c r="R187" s="5">
        <f t="shared" si="14"/>
        <v>-42.35</v>
      </c>
      <c r="S187" s="11">
        <f t="shared" si="15"/>
        <v>-1</v>
      </c>
      <c r="T187" s="5">
        <v>2.59</v>
      </c>
      <c r="U187" s="5">
        <v>0.72</v>
      </c>
      <c r="V187" s="5">
        <v>0</v>
      </c>
      <c r="W187" s="12">
        <f t="shared" si="16"/>
        <v>0</v>
      </c>
      <c r="X187" s="2" t="str">
        <f t="shared" si="17"/>
        <v>PAUSE</v>
      </c>
      <c r="Y187" s="22" t="str">
        <f t="shared" si="18"/>
        <v>Premium (751-1000)</v>
      </c>
    </row>
    <row r="188" spans="1:25">
      <c r="A188" s="2" t="s">
        <v>928</v>
      </c>
      <c r="B188" s="2" t="s">
        <v>929</v>
      </c>
      <c r="C188" s="2" t="s">
        <v>930</v>
      </c>
      <c r="D188" s="2" t="s">
        <v>931</v>
      </c>
      <c r="E188" s="2" t="s">
        <v>112</v>
      </c>
      <c r="F188" s="5">
        <v>3000</v>
      </c>
      <c r="G188" s="2" t="s">
        <v>932</v>
      </c>
      <c r="H188" s="2" t="s">
        <v>260</v>
      </c>
      <c r="I188" s="2" t="s">
        <v>26</v>
      </c>
      <c r="J188" s="2" t="s">
        <v>88</v>
      </c>
      <c r="K188" s="9">
        <v>400</v>
      </c>
      <c r="L188" s="9">
        <v>1708</v>
      </c>
      <c r="M188" s="5">
        <v>46</v>
      </c>
      <c r="N188" s="5">
        <v>0</v>
      </c>
      <c r="O188" s="5">
        <v>26.47</v>
      </c>
      <c r="P188" s="5">
        <v>0</v>
      </c>
      <c r="Q188" s="2">
        <f t="shared" si="13"/>
        <v>-26.47</v>
      </c>
      <c r="R188" s="5">
        <f t="shared" si="14"/>
        <v>-26.47</v>
      </c>
      <c r="S188" s="11">
        <f t="shared" si="15"/>
        <v>-1</v>
      </c>
      <c r="T188" s="5">
        <v>2.69</v>
      </c>
      <c r="U188" s="5">
        <v>0.57999999999999996</v>
      </c>
      <c r="V188" s="5">
        <v>0</v>
      </c>
      <c r="W188" s="12">
        <f t="shared" si="16"/>
        <v>0</v>
      </c>
      <c r="X188" s="2" t="str">
        <f t="shared" si="17"/>
        <v>PAUSE</v>
      </c>
      <c r="Y188" s="22" t="str">
        <f t="shared" si="18"/>
        <v>Mid (301-500)</v>
      </c>
    </row>
    <row r="189" spans="1:25">
      <c r="A189" s="2" t="s">
        <v>933</v>
      </c>
      <c r="B189" s="2" t="s">
        <v>934</v>
      </c>
      <c r="C189" s="2" t="s">
        <v>935</v>
      </c>
      <c r="D189" s="2" t="s">
        <v>936</v>
      </c>
      <c r="E189" s="2" t="s">
        <v>258</v>
      </c>
      <c r="F189" s="5">
        <v>5000</v>
      </c>
      <c r="G189" s="2" t="s">
        <v>937</v>
      </c>
      <c r="H189" s="2" t="s">
        <v>161</v>
      </c>
      <c r="I189" s="2" t="s">
        <v>26</v>
      </c>
      <c r="J189" s="2" t="s">
        <v>88</v>
      </c>
      <c r="K189" s="9">
        <v>500</v>
      </c>
      <c r="L189" s="9">
        <v>826</v>
      </c>
      <c r="M189" s="5">
        <v>36</v>
      </c>
      <c r="N189" s="5">
        <v>1</v>
      </c>
      <c r="O189" s="5">
        <v>24.03</v>
      </c>
      <c r="P189" s="5">
        <v>61.98</v>
      </c>
      <c r="Q189" s="2">
        <f t="shared" si="13"/>
        <v>37.949999999999996</v>
      </c>
      <c r="R189" s="5">
        <f t="shared" si="14"/>
        <v>37.949999999999996</v>
      </c>
      <c r="S189" s="11">
        <f t="shared" si="15"/>
        <v>1.5792759051186014</v>
      </c>
      <c r="T189" s="5">
        <v>4.3600000000000003</v>
      </c>
      <c r="U189" s="5">
        <v>0.67</v>
      </c>
      <c r="V189" s="5">
        <v>24.03</v>
      </c>
      <c r="W189" s="12">
        <f t="shared" si="16"/>
        <v>2.7777777777777776E-2</v>
      </c>
      <c r="X189" s="2" t="str">
        <f t="shared" si="17"/>
        <v>SCALE</v>
      </c>
      <c r="Y189" s="22" t="str">
        <f t="shared" si="18"/>
        <v>Mid (301-500)</v>
      </c>
    </row>
    <row r="190" spans="1:25">
      <c r="A190" s="2" t="s">
        <v>938</v>
      </c>
      <c r="B190" s="2" t="s">
        <v>939</v>
      </c>
      <c r="C190" s="2" t="s">
        <v>924</v>
      </c>
      <c r="D190" s="2" t="s">
        <v>144</v>
      </c>
      <c r="E190" s="2" t="s">
        <v>40</v>
      </c>
      <c r="F190" s="5">
        <v>3400</v>
      </c>
      <c r="G190" s="2" t="s">
        <v>940</v>
      </c>
      <c r="H190" s="2" t="s">
        <v>167</v>
      </c>
      <c r="I190" s="2" t="s">
        <v>26</v>
      </c>
      <c r="J190" s="2" t="s">
        <v>66</v>
      </c>
      <c r="K190" s="9">
        <v>200</v>
      </c>
      <c r="L190" s="9">
        <v>2288</v>
      </c>
      <c r="M190" s="5">
        <v>96</v>
      </c>
      <c r="N190" s="5">
        <v>3</v>
      </c>
      <c r="O190" s="5">
        <v>59.94</v>
      </c>
      <c r="P190" s="5">
        <v>155.02000000000001</v>
      </c>
      <c r="Q190" s="2">
        <f t="shared" si="13"/>
        <v>95.080000000000013</v>
      </c>
      <c r="R190" s="5">
        <f t="shared" si="14"/>
        <v>95.080000000000013</v>
      </c>
      <c r="S190" s="11">
        <f t="shared" si="15"/>
        <v>1.5862529195862531</v>
      </c>
      <c r="T190" s="5">
        <v>4.2</v>
      </c>
      <c r="U190" s="5">
        <v>0.62</v>
      </c>
      <c r="V190" s="5">
        <v>19.98</v>
      </c>
      <c r="W190" s="12">
        <f t="shared" si="16"/>
        <v>3.125E-2</v>
      </c>
      <c r="X190" s="2" t="str">
        <f t="shared" si="17"/>
        <v>SCALE</v>
      </c>
      <c r="Y190" s="22" t="str">
        <f t="shared" si="18"/>
        <v>Low (100-300)</v>
      </c>
    </row>
    <row r="191" spans="1:25">
      <c r="A191" s="2" t="s">
        <v>941</v>
      </c>
      <c r="B191" s="2" t="s">
        <v>219</v>
      </c>
      <c r="C191" s="2" t="s">
        <v>942</v>
      </c>
      <c r="D191" s="2" t="s">
        <v>943</v>
      </c>
      <c r="E191" s="2" t="s">
        <v>112</v>
      </c>
      <c r="F191" s="5">
        <v>5000</v>
      </c>
      <c r="G191" s="2" t="s">
        <v>944</v>
      </c>
      <c r="H191" s="2" t="s">
        <v>58</v>
      </c>
      <c r="I191" s="2" t="s">
        <v>26</v>
      </c>
      <c r="J191" s="2" t="s">
        <v>66</v>
      </c>
      <c r="K191" s="9">
        <v>200</v>
      </c>
      <c r="L191" s="9">
        <v>715</v>
      </c>
      <c r="M191" s="5">
        <v>24</v>
      </c>
      <c r="N191" s="5">
        <v>1</v>
      </c>
      <c r="O191" s="5">
        <v>18.850000000000001</v>
      </c>
      <c r="P191" s="5">
        <v>57.81</v>
      </c>
      <c r="Q191" s="2">
        <f t="shared" si="13"/>
        <v>38.96</v>
      </c>
      <c r="R191" s="5">
        <f t="shared" si="14"/>
        <v>38.96</v>
      </c>
      <c r="S191" s="11">
        <f t="shared" si="15"/>
        <v>2.06684350132626</v>
      </c>
      <c r="T191" s="5">
        <v>3.36</v>
      </c>
      <c r="U191" s="5">
        <v>0.79</v>
      </c>
      <c r="V191" s="5">
        <v>18.850000000000001</v>
      </c>
      <c r="W191" s="12">
        <f t="shared" si="16"/>
        <v>4.1666666666666664E-2</v>
      </c>
      <c r="X191" s="2" t="str">
        <f t="shared" si="17"/>
        <v>SCALE</v>
      </c>
      <c r="Y191" s="22" t="str">
        <f t="shared" si="18"/>
        <v>Low (100-300)</v>
      </c>
    </row>
    <row r="192" spans="1:25">
      <c r="A192" s="2" t="s">
        <v>945</v>
      </c>
      <c r="B192" s="2" t="s">
        <v>946</v>
      </c>
      <c r="C192" s="2" t="s">
        <v>947</v>
      </c>
      <c r="D192" s="2" t="s">
        <v>451</v>
      </c>
      <c r="E192" s="2" t="s">
        <v>125</v>
      </c>
      <c r="F192" s="5">
        <v>3250</v>
      </c>
      <c r="G192" s="2" t="s">
        <v>948</v>
      </c>
      <c r="H192" s="2" t="s">
        <v>312</v>
      </c>
      <c r="I192" s="2" t="s">
        <v>26</v>
      </c>
      <c r="J192" s="2" t="s">
        <v>217</v>
      </c>
      <c r="K192" s="9">
        <v>200</v>
      </c>
      <c r="L192" s="9">
        <v>1818</v>
      </c>
      <c r="M192" s="5">
        <v>38</v>
      </c>
      <c r="N192" s="5">
        <v>4</v>
      </c>
      <c r="O192" s="5">
        <v>17.96</v>
      </c>
      <c r="P192" s="5">
        <v>204.87</v>
      </c>
      <c r="Q192" s="2">
        <f t="shared" si="13"/>
        <v>186.91</v>
      </c>
      <c r="R192" s="5">
        <f t="shared" si="14"/>
        <v>186.91</v>
      </c>
      <c r="S192" s="11">
        <f t="shared" si="15"/>
        <v>10.407015590200444</v>
      </c>
      <c r="T192" s="5">
        <v>2.09</v>
      </c>
      <c r="U192" s="5">
        <v>0.47</v>
      </c>
      <c r="V192" s="5">
        <v>4.49</v>
      </c>
      <c r="W192" s="12">
        <f t="shared" si="16"/>
        <v>0.10526315789473684</v>
      </c>
      <c r="X192" s="2" t="str">
        <f t="shared" si="17"/>
        <v>SCALE</v>
      </c>
      <c r="Y192" s="22" t="str">
        <f t="shared" si="18"/>
        <v>Low (100-300)</v>
      </c>
    </row>
    <row r="193" spans="1:25">
      <c r="A193" s="2" t="s">
        <v>949</v>
      </c>
      <c r="B193" s="2" t="s">
        <v>950</v>
      </c>
      <c r="C193" s="2" t="s">
        <v>951</v>
      </c>
      <c r="D193" s="2" t="s">
        <v>952</v>
      </c>
      <c r="E193" s="2" t="s">
        <v>953</v>
      </c>
      <c r="F193" s="5">
        <v>4300</v>
      </c>
      <c r="G193" s="2" t="s">
        <v>954</v>
      </c>
      <c r="H193" s="2" t="s">
        <v>312</v>
      </c>
      <c r="I193" s="2" t="s">
        <v>26</v>
      </c>
      <c r="J193" s="2" t="s">
        <v>356</v>
      </c>
      <c r="K193" s="9">
        <v>500</v>
      </c>
      <c r="L193" s="9">
        <v>2382</v>
      </c>
      <c r="M193" s="5">
        <v>55</v>
      </c>
      <c r="N193" s="5">
        <v>1</v>
      </c>
      <c r="O193" s="5">
        <v>24.47</v>
      </c>
      <c r="P193" s="5">
        <v>57.4</v>
      </c>
      <c r="Q193" s="2">
        <f t="shared" si="13"/>
        <v>32.93</v>
      </c>
      <c r="R193" s="5">
        <f t="shared" si="14"/>
        <v>32.93</v>
      </c>
      <c r="S193" s="11">
        <f t="shared" si="15"/>
        <v>1.3457294646505926</v>
      </c>
      <c r="T193" s="5">
        <v>2.31</v>
      </c>
      <c r="U193" s="5">
        <v>0.44</v>
      </c>
      <c r="V193" s="5">
        <v>24.47</v>
      </c>
      <c r="W193" s="12">
        <f t="shared" si="16"/>
        <v>1.8181818181818181E-2</v>
      </c>
      <c r="X193" s="2" t="str">
        <f t="shared" si="17"/>
        <v>SCALE</v>
      </c>
      <c r="Y193" s="22" t="str">
        <f t="shared" si="18"/>
        <v>Mid (301-500)</v>
      </c>
    </row>
    <row r="194" spans="1:25">
      <c r="A194" s="2" t="s">
        <v>955</v>
      </c>
      <c r="B194" s="2" t="s">
        <v>956</v>
      </c>
      <c r="C194" s="2" t="s">
        <v>957</v>
      </c>
      <c r="D194" s="2" t="s">
        <v>117</v>
      </c>
      <c r="E194" s="2" t="s">
        <v>118</v>
      </c>
      <c r="F194" s="5">
        <v>4100</v>
      </c>
      <c r="G194" s="2" t="s">
        <v>958</v>
      </c>
      <c r="H194" s="2" t="s">
        <v>58</v>
      </c>
      <c r="I194" s="2" t="s">
        <v>26</v>
      </c>
      <c r="J194" s="2" t="s">
        <v>73</v>
      </c>
      <c r="K194" s="9">
        <v>700</v>
      </c>
      <c r="L194" s="9">
        <v>769</v>
      </c>
      <c r="M194" s="5">
        <v>34</v>
      </c>
      <c r="N194" s="5">
        <v>3</v>
      </c>
      <c r="O194" s="5">
        <v>21.6</v>
      </c>
      <c r="P194" s="5">
        <v>136.66</v>
      </c>
      <c r="Q194" s="2">
        <f t="shared" si="13"/>
        <v>115.06</v>
      </c>
      <c r="R194" s="5">
        <f t="shared" si="14"/>
        <v>115.06</v>
      </c>
      <c r="S194" s="11">
        <f t="shared" si="15"/>
        <v>5.3268518518518517</v>
      </c>
      <c r="T194" s="5">
        <v>4.42</v>
      </c>
      <c r="U194" s="5">
        <v>0.64</v>
      </c>
      <c r="V194" s="5">
        <v>7.2</v>
      </c>
      <c r="W194" s="12">
        <f t="shared" si="16"/>
        <v>8.8235294117647065E-2</v>
      </c>
      <c r="X194" s="2" t="str">
        <f t="shared" si="17"/>
        <v>SCALE</v>
      </c>
      <c r="Y194" s="22" t="str">
        <f t="shared" si="18"/>
        <v>High (501-750)</v>
      </c>
    </row>
    <row r="195" spans="1:25">
      <c r="A195" s="2" t="s">
        <v>959</v>
      </c>
      <c r="B195" s="2" t="s">
        <v>960</v>
      </c>
      <c r="C195" s="2" t="s">
        <v>961</v>
      </c>
      <c r="D195" s="2" t="s">
        <v>962</v>
      </c>
      <c r="E195" s="2" t="s">
        <v>188</v>
      </c>
      <c r="F195" s="5">
        <v>6500</v>
      </c>
      <c r="G195" s="2" t="s">
        <v>963</v>
      </c>
      <c r="H195" s="2" t="s">
        <v>150</v>
      </c>
      <c r="I195" s="2" t="s">
        <v>26</v>
      </c>
      <c r="J195" s="2" t="s">
        <v>51</v>
      </c>
      <c r="K195" s="9">
        <v>100</v>
      </c>
      <c r="L195" s="9">
        <v>975</v>
      </c>
      <c r="M195" s="5">
        <v>15</v>
      </c>
      <c r="N195" s="5">
        <v>0</v>
      </c>
      <c r="O195" s="5">
        <v>9.9700000000000006</v>
      </c>
      <c r="P195" s="5">
        <v>0</v>
      </c>
      <c r="Q195" s="2">
        <f t="shared" si="13"/>
        <v>-9.9700000000000006</v>
      </c>
      <c r="R195" s="5">
        <f t="shared" si="14"/>
        <v>-9.9700000000000006</v>
      </c>
      <c r="S195" s="11">
        <f t="shared" si="15"/>
        <v>-1</v>
      </c>
      <c r="T195" s="5">
        <v>1.54</v>
      </c>
      <c r="U195" s="5">
        <v>0.66</v>
      </c>
      <c r="V195" s="5">
        <v>0</v>
      </c>
      <c r="W195" s="12">
        <f t="shared" si="16"/>
        <v>0</v>
      </c>
      <c r="X195" s="2" t="str">
        <f t="shared" si="17"/>
        <v>PAUSE</v>
      </c>
      <c r="Y195" s="22" t="str">
        <f t="shared" si="18"/>
        <v>Low (100-300)</v>
      </c>
    </row>
    <row r="196" spans="1:25">
      <c r="A196" s="2" t="s">
        <v>964</v>
      </c>
      <c r="B196" s="2" t="s">
        <v>965</v>
      </c>
      <c r="C196" s="2" t="s">
        <v>966</v>
      </c>
      <c r="D196" s="2" t="s">
        <v>967</v>
      </c>
      <c r="E196" s="2" t="s">
        <v>112</v>
      </c>
      <c r="F196" s="5">
        <v>1600</v>
      </c>
      <c r="G196" s="2" t="s">
        <v>968</v>
      </c>
      <c r="H196" s="2" t="s">
        <v>150</v>
      </c>
      <c r="I196" s="2" t="s">
        <v>26</v>
      </c>
      <c r="J196" s="2" t="s">
        <v>43</v>
      </c>
      <c r="K196" s="9">
        <v>100</v>
      </c>
      <c r="L196" s="9">
        <v>1161</v>
      </c>
      <c r="M196" s="5">
        <v>45</v>
      </c>
      <c r="N196" s="5">
        <v>0</v>
      </c>
      <c r="O196" s="5">
        <v>22.38</v>
      </c>
      <c r="P196" s="5">
        <v>0</v>
      </c>
      <c r="Q196" s="2">
        <f t="shared" si="13"/>
        <v>-22.38</v>
      </c>
      <c r="R196" s="5">
        <f t="shared" si="14"/>
        <v>-22.38</v>
      </c>
      <c r="S196" s="11">
        <f t="shared" si="15"/>
        <v>-1</v>
      </c>
      <c r="T196" s="5">
        <v>3.88</v>
      </c>
      <c r="U196" s="5">
        <v>0.5</v>
      </c>
      <c r="V196" s="5">
        <v>0</v>
      </c>
      <c r="W196" s="12">
        <f t="shared" si="16"/>
        <v>0</v>
      </c>
      <c r="X196" s="2" t="str">
        <f t="shared" si="17"/>
        <v>PAUSE</v>
      </c>
      <c r="Y196" s="22" t="str">
        <f t="shared" si="18"/>
        <v>Low (100-300)</v>
      </c>
    </row>
    <row r="197" spans="1:25">
      <c r="A197" s="2" t="s">
        <v>969</v>
      </c>
      <c r="B197" s="2" t="s">
        <v>970</v>
      </c>
      <c r="C197" s="2" t="s">
        <v>971</v>
      </c>
      <c r="D197" s="2" t="s">
        <v>117</v>
      </c>
      <c r="E197" s="2" t="s">
        <v>118</v>
      </c>
      <c r="F197" s="5">
        <v>3000</v>
      </c>
      <c r="G197" s="2" t="s">
        <v>972</v>
      </c>
      <c r="H197" s="2" t="s">
        <v>25</v>
      </c>
      <c r="I197" s="2" t="s">
        <v>26</v>
      </c>
      <c r="J197" s="2" t="s">
        <v>35</v>
      </c>
      <c r="K197" s="9">
        <v>200</v>
      </c>
      <c r="L197" s="9">
        <v>1418</v>
      </c>
      <c r="M197" s="5">
        <v>39</v>
      </c>
      <c r="N197" s="5">
        <v>0</v>
      </c>
      <c r="O197" s="5">
        <v>21.33</v>
      </c>
      <c r="P197" s="5">
        <v>0</v>
      </c>
      <c r="Q197" s="2">
        <f t="shared" si="13"/>
        <v>-21.33</v>
      </c>
      <c r="R197" s="5">
        <f t="shared" si="14"/>
        <v>-21.33</v>
      </c>
      <c r="S197" s="11">
        <f t="shared" si="15"/>
        <v>-1</v>
      </c>
      <c r="T197" s="5">
        <v>2.75</v>
      </c>
      <c r="U197" s="5">
        <v>0.55000000000000004</v>
      </c>
      <c r="V197" s="5">
        <v>0</v>
      </c>
      <c r="W197" s="12">
        <f t="shared" si="16"/>
        <v>0</v>
      </c>
      <c r="X197" s="2" t="str">
        <f t="shared" si="17"/>
        <v>PAUSE</v>
      </c>
      <c r="Y197" s="22" t="str">
        <f t="shared" si="18"/>
        <v>Low (100-300)</v>
      </c>
    </row>
    <row r="198" spans="1:25">
      <c r="A198" s="2" t="s">
        <v>973</v>
      </c>
      <c r="B198" s="2" t="s">
        <v>974</v>
      </c>
      <c r="C198" s="2" t="s">
        <v>975</v>
      </c>
      <c r="D198" s="2" t="s">
        <v>99</v>
      </c>
      <c r="E198" s="2" t="s">
        <v>100</v>
      </c>
      <c r="F198" s="5">
        <v>4200</v>
      </c>
      <c r="G198" s="2" t="s">
        <v>976</v>
      </c>
      <c r="H198" s="2" t="s">
        <v>134</v>
      </c>
      <c r="I198" s="2" t="s">
        <v>26</v>
      </c>
      <c r="J198" s="2" t="s">
        <v>206</v>
      </c>
      <c r="K198" s="9">
        <v>500</v>
      </c>
      <c r="L198" s="9">
        <v>1470</v>
      </c>
      <c r="M198" s="5">
        <v>31</v>
      </c>
      <c r="N198" s="5">
        <v>2</v>
      </c>
      <c r="O198" s="5">
        <v>16.329999999999998</v>
      </c>
      <c r="P198" s="5">
        <v>115.14</v>
      </c>
      <c r="Q198" s="2">
        <f t="shared" si="13"/>
        <v>98.81</v>
      </c>
      <c r="R198" s="5">
        <f t="shared" si="14"/>
        <v>98.81</v>
      </c>
      <c r="S198" s="11">
        <f t="shared" si="15"/>
        <v>6.0508266993263939</v>
      </c>
      <c r="T198" s="5">
        <v>2.11</v>
      </c>
      <c r="U198" s="5">
        <v>0.53</v>
      </c>
      <c r="V198" s="5">
        <v>8.16</v>
      </c>
      <c r="W198" s="12">
        <f t="shared" si="16"/>
        <v>6.4516129032258063E-2</v>
      </c>
      <c r="X198" s="2" t="str">
        <f t="shared" si="17"/>
        <v>SCALE</v>
      </c>
      <c r="Y198" s="22" t="str">
        <f t="shared" si="18"/>
        <v>Mid (301-500)</v>
      </c>
    </row>
    <row r="199" spans="1:25">
      <c r="A199" s="2" t="s">
        <v>977</v>
      </c>
      <c r="B199" s="2" t="s">
        <v>978</v>
      </c>
      <c r="C199" s="2" t="s">
        <v>979</v>
      </c>
      <c r="D199" s="2" t="s">
        <v>980</v>
      </c>
      <c r="E199" s="2" t="s">
        <v>112</v>
      </c>
      <c r="F199" s="5">
        <v>2800</v>
      </c>
      <c r="G199" s="2" t="s">
        <v>981</v>
      </c>
      <c r="H199" s="2" t="s">
        <v>42</v>
      </c>
      <c r="I199" s="2" t="s">
        <v>26</v>
      </c>
      <c r="J199" s="2" t="s">
        <v>88</v>
      </c>
      <c r="K199" s="9">
        <v>1000</v>
      </c>
      <c r="L199" s="9">
        <v>2361</v>
      </c>
      <c r="M199" s="5">
        <v>76</v>
      </c>
      <c r="N199" s="5">
        <v>0</v>
      </c>
      <c r="O199" s="5">
        <v>36.04</v>
      </c>
      <c r="P199" s="5">
        <v>0</v>
      </c>
      <c r="Q199" s="2">
        <f t="shared" si="13"/>
        <v>-36.04</v>
      </c>
      <c r="R199" s="5">
        <f t="shared" si="14"/>
        <v>-36.04</v>
      </c>
      <c r="S199" s="11">
        <f t="shared" si="15"/>
        <v>-1</v>
      </c>
      <c r="T199" s="5">
        <v>3.22</v>
      </c>
      <c r="U199" s="5">
        <v>0.47</v>
      </c>
      <c r="V199" s="5">
        <v>0</v>
      </c>
      <c r="W199" s="12">
        <f t="shared" si="16"/>
        <v>0</v>
      </c>
      <c r="X199" s="2" t="str">
        <f t="shared" si="17"/>
        <v>PAUSE</v>
      </c>
      <c r="Y199" s="22" t="str">
        <f t="shared" si="18"/>
        <v>Premium (751-1000)</v>
      </c>
    </row>
    <row r="200" spans="1:25">
      <c r="A200" s="2" t="s">
        <v>982</v>
      </c>
      <c r="B200" s="2" t="s">
        <v>983</v>
      </c>
      <c r="C200" s="2" t="s">
        <v>984</v>
      </c>
      <c r="D200" s="2" t="s">
        <v>985</v>
      </c>
      <c r="E200" s="2" t="s">
        <v>222</v>
      </c>
      <c r="F200" s="5">
        <v>2100</v>
      </c>
      <c r="G200" s="2" t="s">
        <v>986</v>
      </c>
      <c r="H200" s="2" t="s">
        <v>102</v>
      </c>
      <c r="I200" s="2" t="s">
        <v>26</v>
      </c>
      <c r="J200" s="2" t="s">
        <v>183</v>
      </c>
      <c r="K200" s="9">
        <v>200</v>
      </c>
      <c r="L200" s="9">
        <v>572</v>
      </c>
      <c r="M200" s="5">
        <v>22</v>
      </c>
      <c r="N200" s="5">
        <v>2</v>
      </c>
      <c r="O200" s="5">
        <v>10</v>
      </c>
      <c r="P200" s="5">
        <v>124.16</v>
      </c>
      <c r="Q200" s="2">
        <f t="shared" si="13"/>
        <v>114.16</v>
      </c>
      <c r="R200" s="5">
        <f t="shared" si="14"/>
        <v>114.16</v>
      </c>
      <c r="S200" s="11">
        <f t="shared" si="15"/>
        <v>11.416</v>
      </c>
      <c r="T200" s="5">
        <v>3.85</v>
      </c>
      <c r="U200" s="5">
        <v>0.45</v>
      </c>
      <c r="V200" s="5">
        <v>5</v>
      </c>
      <c r="W200" s="12">
        <f t="shared" si="16"/>
        <v>9.0909090909090912E-2</v>
      </c>
      <c r="X200" s="2" t="str">
        <f t="shared" si="17"/>
        <v>SCALE</v>
      </c>
      <c r="Y200" s="22" t="str">
        <f t="shared" si="18"/>
        <v>Low (100-300)</v>
      </c>
    </row>
    <row r="201" spans="1:25">
      <c r="A201" s="2" t="s">
        <v>987</v>
      </c>
      <c r="B201" s="2" t="s">
        <v>988</v>
      </c>
      <c r="C201" s="2" t="s">
        <v>989</v>
      </c>
      <c r="D201" s="2" t="s">
        <v>990</v>
      </c>
      <c r="E201" s="2" t="s">
        <v>991</v>
      </c>
      <c r="F201" s="5">
        <v>2600</v>
      </c>
      <c r="G201" s="2" t="s">
        <v>992</v>
      </c>
      <c r="H201" s="2" t="s">
        <v>161</v>
      </c>
      <c r="I201" s="2" t="s">
        <v>26</v>
      </c>
      <c r="J201" s="2" t="s">
        <v>155</v>
      </c>
      <c r="K201" s="9">
        <v>600</v>
      </c>
      <c r="L201" s="9">
        <v>1431</v>
      </c>
      <c r="M201" s="5">
        <v>37</v>
      </c>
      <c r="N201" s="5">
        <v>1</v>
      </c>
      <c r="O201" s="5">
        <v>17.34</v>
      </c>
      <c r="P201" s="5">
        <v>58.88</v>
      </c>
      <c r="Q201" s="2">
        <f t="shared" si="13"/>
        <v>41.540000000000006</v>
      </c>
      <c r="R201" s="5">
        <f t="shared" si="14"/>
        <v>41.540000000000006</v>
      </c>
      <c r="S201" s="11">
        <f t="shared" si="15"/>
        <v>2.395617070357555</v>
      </c>
      <c r="T201" s="5">
        <v>2.59</v>
      </c>
      <c r="U201" s="5">
        <v>0.47</v>
      </c>
      <c r="V201" s="5">
        <v>17.34</v>
      </c>
      <c r="W201" s="12">
        <f t="shared" si="16"/>
        <v>2.7027027027027029E-2</v>
      </c>
      <c r="X201" s="2" t="str">
        <f t="shared" si="17"/>
        <v>SCALE</v>
      </c>
      <c r="Y201" s="22" t="str">
        <f t="shared" si="18"/>
        <v>High (501-750)</v>
      </c>
    </row>
    <row r="202" spans="1:25">
      <c r="A202" s="2" t="s">
        <v>993</v>
      </c>
      <c r="B202" s="2" t="s">
        <v>994</v>
      </c>
      <c r="C202" s="2" t="s">
        <v>995</v>
      </c>
      <c r="D202" s="2" t="s">
        <v>996</v>
      </c>
      <c r="E202" s="2" t="s">
        <v>125</v>
      </c>
      <c r="F202" s="5">
        <v>915</v>
      </c>
      <c r="G202" s="2" t="s">
        <v>997</v>
      </c>
      <c r="H202" s="2" t="s">
        <v>65</v>
      </c>
      <c r="I202" s="2" t="s">
        <v>26</v>
      </c>
      <c r="J202" s="2" t="s">
        <v>155</v>
      </c>
      <c r="K202" s="9">
        <v>300</v>
      </c>
      <c r="L202" s="9">
        <v>932</v>
      </c>
      <c r="M202" s="5">
        <v>37</v>
      </c>
      <c r="N202" s="5">
        <v>3</v>
      </c>
      <c r="O202" s="5">
        <v>27</v>
      </c>
      <c r="P202" s="5">
        <v>143.66</v>
      </c>
      <c r="Q202" s="2">
        <f t="shared" si="13"/>
        <v>116.66</v>
      </c>
      <c r="R202" s="5">
        <f t="shared" si="14"/>
        <v>116.66</v>
      </c>
      <c r="S202" s="11">
        <f t="shared" si="15"/>
        <v>4.3207407407407405</v>
      </c>
      <c r="T202" s="5">
        <v>3.97</v>
      </c>
      <c r="U202" s="5">
        <v>0.73</v>
      </c>
      <c r="V202" s="5">
        <v>9</v>
      </c>
      <c r="W202" s="12">
        <f t="shared" si="16"/>
        <v>8.1081081081081086E-2</v>
      </c>
      <c r="X202" s="2" t="str">
        <f t="shared" si="17"/>
        <v>SCALE</v>
      </c>
      <c r="Y202" s="22" t="str">
        <f t="shared" si="18"/>
        <v>Low (100-300)</v>
      </c>
    </row>
    <row r="203" spans="1:25">
      <c r="A203" s="2" t="s">
        <v>998</v>
      </c>
      <c r="B203" s="2" t="s">
        <v>999</v>
      </c>
      <c r="C203" s="2" t="s">
        <v>1000</v>
      </c>
      <c r="D203" s="2" t="s">
        <v>896</v>
      </c>
      <c r="E203" s="2" t="s">
        <v>1001</v>
      </c>
      <c r="F203" s="5">
        <v>4000</v>
      </c>
      <c r="G203" s="2" t="s">
        <v>1002</v>
      </c>
      <c r="H203" s="2" t="s">
        <v>65</v>
      </c>
      <c r="I203" s="2" t="s">
        <v>26</v>
      </c>
      <c r="J203" s="2" t="s">
        <v>232</v>
      </c>
      <c r="K203" s="9">
        <v>100</v>
      </c>
      <c r="L203" s="9">
        <v>1842</v>
      </c>
      <c r="M203" s="5">
        <v>40</v>
      </c>
      <c r="N203" s="5">
        <v>1</v>
      </c>
      <c r="O203" s="5">
        <v>33.67</v>
      </c>
      <c r="P203" s="5">
        <v>73.239999999999995</v>
      </c>
      <c r="Q203" s="2">
        <f t="shared" ref="Q203:Q266" si="19">IFERROR(P203-O203, 0)</f>
        <v>39.569999999999993</v>
      </c>
      <c r="R203" s="5">
        <f t="shared" ref="R203:R266" si="20">P203-O203</f>
        <v>39.569999999999993</v>
      </c>
      <c r="S203" s="11">
        <f t="shared" ref="S203:S266" si="21">R203/O203</f>
        <v>1.175230175230175</v>
      </c>
      <c r="T203" s="5">
        <v>2.17</v>
      </c>
      <c r="U203" s="5">
        <v>0.84</v>
      </c>
      <c r="V203" s="5">
        <v>33.67</v>
      </c>
      <c r="W203" s="12">
        <f t="shared" ref="W203:W266" si="22">N203/M203</f>
        <v>2.5000000000000001E-2</v>
      </c>
      <c r="X203" s="2" t="str">
        <f t="shared" ref="X203:X266" si="23">IF(P203&gt;=4, "SCALE",
  IF(P203&gt;=2, "MONITOR",
    IF(P203&gt;=1, "OPTIMISE",
      "PAUSE")))</f>
        <v>SCALE</v>
      </c>
      <c r="Y203" s="22" t="str">
        <f t="shared" ref="Y203:Y266" si="24">IF(K203&lt;=300,"Low (100-300)",
 IF(K203&lt;=500,"Mid (301-500)",
  IF(K203&lt;=750,"High (501-750)",
   "Premium (751-1000)")))</f>
        <v>Low (100-300)</v>
      </c>
    </row>
    <row r="204" spans="1:25">
      <c r="A204" s="2" t="s">
        <v>1003</v>
      </c>
      <c r="B204" s="2" t="s">
        <v>1004</v>
      </c>
      <c r="C204" s="2" t="s">
        <v>1005</v>
      </c>
      <c r="D204" s="2" t="s">
        <v>1006</v>
      </c>
      <c r="E204" s="2" t="s">
        <v>188</v>
      </c>
      <c r="F204" s="5">
        <v>2000</v>
      </c>
      <c r="G204" s="2" t="s">
        <v>1007</v>
      </c>
      <c r="H204" s="2" t="s">
        <v>190</v>
      </c>
      <c r="I204" s="2" t="s">
        <v>26</v>
      </c>
      <c r="J204" s="2" t="s">
        <v>206</v>
      </c>
      <c r="K204" s="9">
        <v>100</v>
      </c>
      <c r="L204" s="9">
        <v>1514</v>
      </c>
      <c r="M204" s="5">
        <v>25</v>
      </c>
      <c r="N204" s="5">
        <v>1</v>
      </c>
      <c r="O204" s="5">
        <v>13.69</v>
      </c>
      <c r="P204" s="5">
        <v>65.849999999999994</v>
      </c>
      <c r="Q204" s="2">
        <f t="shared" si="19"/>
        <v>52.16</v>
      </c>
      <c r="R204" s="5">
        <f t="shared" si="20"/>
        <v>52.16</v>
      </c>
      <c r="S204" s="11">
        <f t="shared" si="21"/>
        <v>3.8100803506208911</v>
      </c>
      <c r="T204" s="5">
        <v>1.65</v>
      </c>
      <c r="U204" s="5">
        <v>0.55000000000000004</v>
      </c>
      <c r="V204" s="5">
        <v>13.69</v>
      </c>
      <c r="W204" s="12">
        <f t="shared" si="22"/>
        <v>0.04</v>
      </c>
      <c r="X204" s="2" t="str">
        <f t="shared" si="23"/>
        <v>SCALE</v>
      </c>
      <c r="Y204" s="22" t="str">
        <f t="shared" si="24"/>
        <v>Low (100-300)</v>
      </c>
    </row>
    <row r="205" spans="1:25">
      <c r="A205" s="2" t="s">
        <v>1008</v>
      </c>
      <c r="B205" s="2" t="s">
        <v>1009</v>
      </c>
      <c r="C205" s="2" t="s">
        <v>83</v>
      </c>
      <c r="D205" s="2" t="s">
        <v>1010</v>
      </c>
      <c r="E205" s="2" t="s">
        <v>112</v>
      </c>
      <c r="F205" s="5">
        <v>1900</v>
      </c>
      <c r="G205" s="2" t="s">
        <v>1011</v>
      </c>
      <c r="H205" s="2" t="s">
        <v>167</v>
      </c>
      <c r="I205" s="2" t="s">
        <v>26</v>
      </c>
      <c r="J205" s="2" t="s">
        <v>120</v>
      </c>
      <c r="K205" s="9">
        <v>100</v>
      </c>
      <c r="L205" s="9">
        <v>1080</v>
      </c>
      <c r="M205" s="5">
        <v>18</v>
      </c>
      <c r="N205" s="5">
        <v>0</v>
      </c>
      <c r="O205" s="5">
        <v>15.06</v>
      </c>
      <c r="P205" s="5">
        <v>0</v>
      </c>
      <c r="Q205" s="2">
        <f t="shared" si="19"/>
        <v>-15.06</v>
      </c>
      <c r="R205" s="5">
        <f t="shared" si="20"/>
        <v>-15.06</v>
      </c>
      <c r="S205" s="11">
        <f t="shared" si="21"/>
        <v>-1</v>
      </c>
      <c r="T205" s="5">
        <v>1.67</v>
      </c>
      <c r="U205" s="5">
        <v>0.84</v>
      </c>
      <c r="V205" s="5">
        <v>0</v>
      </c>
      <c r="W205" s="12">
        <f t="shared" si="22"/>
        <v>0</v>
      </c>
      <c r="X205" s="2" t="str">
        <f t="shared" si="23"/>
        <v>PAUSE</v>
      </c>
      <c r="Y205" s="22" t="str">
        <f t="shared" si="24"/>
        <v>Low (100-300)</v>
      </c>
    </row>
    <row r="206" spans="1:25">
      <c r="A206" s="2" t="s">
        <v>1012</v>
      </c>
      <c r="B206" s="2" t="s">
        <v>1013</v>
      </c>
      <c r="C206" s="2" t="s">
        <v>1014</v>
      </c>
      <c r="D206" s="2" t="s">
        <v>1015</v>
      </c>
      <c r="E206" s="2" t="s">
        <v>40</v>
      </c>
      <c r="F206" s="5">
        <v>2708</v>
      </c>
      <c r="G206" s="2" t="s">
        <v>1016</v>
      </c>
      <c r="H206" s="2" t="s">
        <v>266</v>
      </c>
      <c r="I206" s="2" t="s">
        <v>26</v>
      </c>
      <c r="J206" s="2" t="s">
        <v>59</v>
      </c>
      <c r="K206" s="9">
        <v>600</v>
      </c>
      <c r="L206" s="9">
        <v>2392</v>
      </c>
      <c r="M206" s="5">
        <v>82</v>
      </c>
      <c r="N206" s="5">
        <v>3</v>
      </c>
      <c r="O206" s="5">
        <v>64.680000000000007</v>
      </c>
      <c r="P206" s="5">
        <v>209.75</v>
      </c>
      <c r="Q206" s="2">
        <f t="shared" si="19"/>
        <v>145.07</v>
      </c>
      <c r="R206" s="5">
        <f t="shared" si="20"/>
        <v>145.07</v>
      </c>
      <c r="S206" s="11">
        <f t="shared" si="21"/>
        <v>2.2428880643166353</v>
      </c>
      <c r="T206" s="5">
        <v>3.43</v>
      </c>
      <c r="U206" s="5">
        <v>0.79</v>
      </c>
      <c r="V206" s="5">
        <v>21.56</v>
      </c>
      <c r="W206" s="12">
        <f t="shared" si="22"/>
        <v>3.6585365853658534E-2</v>
      </c>
      <c r="X206" s="2" t="str">
        <f t="shared" si="23"/>
        <v>SCALE</v>
      </c>
      <c r="Y206" s="22" t="str">
        <f t="shared" si="24"/>
        <v>High (501-750)</v>
      </c>
    </row>
    <row r="207" spans="1:25">
      <c r="A207" s="2" t="s">
        <v>1017</v>
      </c>
      <c r="B207" s="2" t="s">
        <v>208</v>
      </c>
      <c r="C207" s="2" t="s">
        <v>1018</v>
      </c>
      <c r="D207" s="2" t="s">
        <v>1019</v>
      </c>
      <c r="E207" s="2" t="s">
        <v>23</v>
      </c>
      <c r="F207" s="5">
        <v>3900</v>
      </c>
      <c r="G207" s="2" t="s">
        <v>1020</v>
      </c>
      <c r="H207" s="2" t="s">
        <v>190</v>
      </c>
      <c r="I207" s="2" t="s">
        <v>26</v>
      </c>
      <c r="J207" s="2" t="s">
        <v>95</v>
      </c>
      <c r="K207" s="9">
        <v>600</v>
      </c>
      <c r="L207" s="9">
        <v>2357</v>
      </c>
      <c r="M207" s="5">
        <v>97</v>
      </c>
      <c r="N207" s="5">
        <v>11</v>
      </c>
      <c r="O207" s="5">
        <v>60.08</v>
      </c>
      <c r="P207" s="5">
        <v>547.83000000000004</v>
      </c>
      <c r="Q207" s="2">
        <f t="shared" si="19"/>
        <v>487.75000000000006</v>
      </c>
      <c r="R207" s="5">
        <f t="shared" si="20"/>
        <v>487.75000000000006</v>
      </c>
      <c r="S207" s="11">
        <f t="shared" si="21"/>
        <v>8.1183422103861531</v>
      </c>
      <c r="T207" s="5">
        <v>4.12</v>
      </c>
      <c r="U207" s="5">
        <v>0.62</v>
      </c>
      <c r="V207" s="5">
        <v>5.46</v>
      </c>
      <c r="W207" s="12">
        <f t="shared" si="22"/>
        <v>0.1134020618556701</v>
      </c>
      <c r="X207" s="2" t="str">
        <f t="shared" si="23"/>
        <v>SCALE</v>
      </c>
      <c r="Y207" s="22" t="str">
        <f t="shared" si="24"/>
        <v>High (501-750)</v>
      </c>
    </row>
    <row r="208" spans="1:25">
      <c r="A208" s="2" t="s">
        <v>1021</v>
      </c>
      <c r="B208" s="2" t="s">
        <v>894</v>
      </c>
      <c r="C208" s="2" t="s">
        <v>1022</v>
      </c>
      <c r="D208" s="2" t="s">
        <v>1023</v>
      </c>
      <c r="E208" s="2" t="s">
        <v>85</v>
      </c>
      <c r="F208" s="5">
        <v>1250</v>
      </c>
      <c r="G208" s="2" t="s">
        <v>1024</v>
      </c>
      <c r="H208" s="2" t="s">
        <v>94</v>
      </c>
      <c r="I208" s="2" t="s">
        <v>26</v>
      </c>
      <c r="J208" s="2" t="s">
        <v>183</v>
      </c>
      <c r="K208" s="9">
        <v>200</v>
      </c>
      <c r="L208" s="9">
        <v>2048</v>
      </c>
      <c r="M208" s="5">
        <v>38</v>
      </c>
      <c r="N208" s="5">
        <v>1</v>
      </c>
      <c r="O208" s="5">
        <v>28.29</v>
      </c>
      <c r="P208" s="5">
        <v>36.35</v>
      </c>
      <c r="Q208" s="2">
        <f t="shared" si="19"/>
        <v>8.0600000000000023</v>
      </c>
      <c r="R208" s="5">
        <f t="shared" si="20"/>
        <v>8.0600000000000023</v>
      </c>
      <c r="S208" s="11">
        <f t="shared" si="21"/>
        <v>0.28490632732414289</v>
      </c>
      <c r="T208" s="5">
        <v>1.86</v>
      </c>
      <c r="U208" s="5">
        <v>0.74</v>
      </c>
      <c r="V208" s="5">
        <v>28.29</v>
      </c>
      <c r="W208" s="12">
        <f t="shared" si="22"/>
        <v>2.6315789473684209E-2</v>
      </c>
      <c r="X208" s="2" t="str">
        <f t="shared" si="23"/>
        <v>SCALE</v>
      </c>
      <c r="Y208" s="22" t="str">
        <f t="shared" si="24"/>
        <v>Low (100-300)</v>
      </c>
    </row>
    <row r="209" spans="1:25">
      <c r="A209" s="2" t="s">
        <v>1025</v>
      </c>
      <c r="B209" s="2" t="s">
        <v>295</v>
      </c>
      <c r="C209" s="2" t="s">
        <v>1026</v>
      </c>
      <c r="D209" s="2" t="s">
        <v>117</v>
      </c>
      <c r="E209" s="2" t="s">
        <v>118</v>
      </c>
      <c r="F209" s="5">
        <v>3499</v>
      </c>
      <c r="G209" s="2" t="s">
        <v>1027</v>
      </c>
      <c r="H209" s="2" t="s">
        <v>161</v>
      </c>
      <c r="I209" s="2" t="s">
        <v>26</v>
      </c>
      <c r="J209" s="2" t="s">
        <v>59</v>
      </c>
      <c r="K209" s="9">
        <v>300</v>
      </c>
      <c r="L209" s="9">
        <v>787</v>
      </c>
      <c r="M209" s="5">
        <v>13</v>
      </c>
      <c r="N209" s="5">
        <v>0</v>
      </c>
      <c r="O209" s="5">
        <v>8.07</v>
      </c>
      <c r="P209" s="5">
        <v>0</v>
      </c>
      <c r="Q209" s="2">
        <f t="shared" si="19"/>
        <v>-8.07</v>
      </c>
      <c r="R209" s="5">
        <f t="shared" si="20"/>
        <v>-8.07</v>
      </c>
      <c r="S209" s="11">
        <f t="shared" si="21"/>
        <v>-1</v>
      </c>
      <c r="T209" s="5">
        <v>1.65</v>
      </c>
      <c r="U209" s="5">
        <v>0.62</v>
      </c>
      <c r="V209" s="5">
        <v>0</v>
      </c>
      <c r="W209" s="12">
        <f t="shared" si="22"/>
        <v>0</v>
      </c>
      <c r="X209" s="2" t="str">
        <f t="shared" si="23"/>
        <v>PAUSE</v>
      </c>
      <c r="Y209" s="22" t="str">
        <f t="shared" si="24"/>
        <v>Low (100-300)</v>
      </c>
    </row>
    <row r="210" spans="1:25">
      <c r="A210" s="2" t="s">
        <v>1028</v>
      </c>
      <c r="B210" s="2" t="s">
        <v>799</v>
      </c>
      <c r="C210" s="2" t="s">
        <v>1029</v>
      </c>
      <c r="D210" s="2" t="s">
        <v>1030</v>
      </c>
      <c r="E210" s="2" t="s">
        <v>23</v>
      </c>
      <c r="F210" s="5">
        <v>1500</v>
      </c>
      <c r="G210" s="2" t="s">
        <v>1031</v>
      </c>
      <c r="H210" s="2" t="s">
        <v>42</v>
      </c>
      <c r="I210" s="2" t="s">
        <v>26</v>
      </c>
      <c r="J210" s="2" t="s">
        <v>319</v>
      </c>
      <c r="K210" s="9">
        <v>200</v>
      </c>
      <c r="L210" s="9">
        <v>676</v>
      </c>
      <c r="M210" s="5">
        <v>28</v>
      </c>
      <c r="N210" s="5">
        <v>0</v>
      </c>
      <c r="O210" s="5">
        <v>22.94</v>
      </c>
      <c r="P210" s="5">
        <v>0</v>
      </c>
      <c r="Q210" s="2">
        <f t="shared" si="19"/>
        <v>-22.94</v>
      </c>
      <c r="R210" s="5">
        <f t="shared" si="20"/>
        <v>-22.94</v>
      </c>
      <c r="S210" s="11">
        <f t="shared" si="21"/>
        <v>-1</v>
      </c>
      <c r="T210" s="5">
        <v>4.1399999999999997</v>
      </c>
      <c r="U210" s="5">
        <v>0.82</v>
      </c>
      <c r="V210" s="5">
        <v>0</v>
      </c>
      <c r="W210" s="12">
        <f t="shared" si="22"/>
        <v>0</v>
      </c>
      <c r="X210" s="2" t="str">
        <f t="shared" si="23"/>
        <v>PAUSE</v>
      </c>
      <c r="Y210" s="22" t="str">
        <f t="shared" si="24"/>
        <v>Low (100-300)</v>
      </c>
    </row>
    <row r="211" spans="1:25">
      <c r="A211" s="2" t="s">
        <v>1032</v>
      </c>
      <c r="B211" s="2" t="s">
        <v>1033</v>
      </c>
      <c r="C211" s="2" t="s">
        <v>1034</v>
      </c>
      <c r="D211" s="2" t="s">
        <v>1035</v>
      </c>
      <c r="E211" s="2" t="s">
        <v>492</v>
      </c>
      <c r="F211" s="5">
        <v>1700</v>
      </c>
      <c r="G211" s="2" t="s">
        <v>1036</v>
      </c>
      <c r="H211" s="2" t="s">
        <v>42</v>
      </c>
      <c r="I211" s="2" t="s">
        <v>26</v>
      </c>
      <c r="J211" s="2" t="s">
        <v>232</v>
      </c>
      <c r="K211" s="9">
        <v>1000</v>
      </c>
      <c r="L211" s="9">
        <v>562</v>
      </c>
      <c r="M211" s="5">
        <v>8</v>
      </c>
      <c r="N211" s="5">
        <v>0</v>
      </c>
      <c r="O211" s="5">
        <v>4.6900000000000004</v>
      </c>
      <c r="P211" s="5">
        <v>0</v>
      </c>
      <c r="Q211" s="2">
        <f t="shared" si="19"/>
        <v>-4.6900000000000004</v>
      </c>
      <c r="R211" s="5">
        <f t="shared" si="20"/>
        <v>-4.6900000000000004</v>
      </c>
      <c r="S211" s="11">
        <f t="shared" si="21"/>
        <v>-1</v>
      </c>
      <c r="T211" s="5">
        <v>1.42</v>
      </c>
      <c r="U211" s="5">
        <v>0.59</v>
      </c>
      <c r="V211" s="5">
        <v>0</v>
      </c>
      <c r="W211" s="12">
        <f t="shared" si="22"/>
        <v>0</v>
      </c>
      <c r="X211" s="2" t="str">
        <f t="shared" si="23"/>
        <v>PAUSE</v>
      </c>
      <c r="Y211" s="22" t="str">
        <f t="shared" si="24"/>
        <v>Premium (751-1000)</v>
      </c>
    </row>
    <row r="212" spans="1:25">
      <c r="A212" s="2" t="s">
        <v>1037</v>
      </c>
      <c r="B212" s="2" t="s">
        <v>1038</v>
      </c>
      <c r="C212" s="2" t="s">
        <v>1039</v>
      </c>
      <c r="D212" s="2" t="s">
        <v>1040</v>
      </c>
      <c r="E212" s="2" t="s">
        <v>112</v>
      </c>
      <c r="F212" s="5">
        <v>3250</v>
      </c>
      <c r="G212" s="2" t="s">
        <v>1041</v>
      </c>
      <c r="H212" s="2" t="s">
        <v>25</v>
      </c>
      <c r="I212" s="2" t="s">
        <v>26</v>
      </c>
      <c r="J212" s="2" t="s">
        <v>699</v>
      </c>
      <c r="K212" s="9">
        <v>800</v>
      </c>
      <c r="L212" s="9">
        <v>1824</v>
      </c>
      <c r="M212" s="5">
        <v>71</v>
      </c>
      <c r="N212" s="5">
        <v>5</v>
      </c>
      <c r="O212" s="5">
        <v>31.27</v>
      </c>
      <c r="P212" s="5">
        <v>274.08</v>
      </c>
      <c r="Q212" s="2">
        <f t="shared" si="19"/>
        <v>242.80999999999997</v>
      </c>
      <c r="R212" s="5">
        <f t="shared" si="20"/>
        <v>242.80999999999997</v>
      </c>
      <c r="S212" s="11">
        <f t="shared" si="21"/>
        <v>7.7649504317236957</v>
      </c>
      <c r="T212" s="5">
        <v>3.89</v>
      </c>
      <c r="U212" s="5">
        <v>0.44</v>
      </c>
      <c r="V212" s="5">
        <v>6.25</v>
      </c>
      <c r="W212" s="12">
        <f t="shared" si="22"/>
        <v>7.0422535211267609E-2</v>
      </c>
      <c r="X212" s="2" t="str">
        <f t="shared" si="23"/>
        <v>SCALE</v>
      </c>
      <c r="Y212" s="22" t="str">
        <f t="shared" si="24"/>
        <v>Premium (751-1000)</v>
      </c>
    </row>
    <row r="213" spans="1:25">
      <c r="A213" s="2" t="s">
        <v>1042</v>
      </c>
      <c r="B213" s="2" t="s">
        <v>1043</v>
      </c>
      <c r="C213" s="2" t="s">
        <v>740</v>
      </c>
      <c r="D213" s="2" t="s">
        <v>1035</v>
      </c>
      <c r="E213" s="2" t="s">
        <v>492</v>
      </c>
      <c r="F213" s="5">
        <v>2250</v>
      </c>
      <c r="G213" s="2" t="s">
        <v>1044</v>
      </c>
      <c r="H213" s="2" t="s">
        <v>94</v>
      </c>
      <c r="I213" s="2" t="s">
        <v>26</v>
      </c>
      <c r="J213" s="2" t="s">
        <v>206</v>
      </c>
      <c r="K213" s="9">
        <v>300</v>
      </c>
      <c r="L213" s="9">
        <v>1954</v>
      </c>
      <c r="M213" s="5">
        <v>55</v>
      </c>
      <c r="N213" s="5">
        <v>5</v>
      </c>
      <c r="O213" s="5">
        <v>36.32</v>
      </c>
      <c r="P213" s="5">
        <v>175.9</v>
      </c>
      <c r="Q213" s="2">
        <f t="shared" si="19"/>
        <v>139.58000000000001</v>
      </c>
      <c r="R213" s="5">
        <f t="shared" si="20"/>
        <v>139.58000000000001</v>
      </c>
      <c r="S213" s="11">
        <f t="shared" si="21"/>
        <v>3.843061674008811</v>
      </c>
      <c r="T213" s="5">
        <v>2.81</v>
      </c>
      <c r="U213" s="5">
        <v>0.66</v>
      </c>
      <c r="V213" s="5">
        <v>7.26</v>
      </c>
      <c r="W213" s="12">
        <f t="shared" si="22"/>
        <v>9.0909090909090912E-2</v>
      </c>
      <c r="X213" s="2" t="str">
        <f t="shared" si="23"/>
        <v>SCALE</v>
      </c>
      <c r="Y213" s="22" t="str">
        <f t="shared" si="24"/>
        <v>Low (100-300)</v>
      </c>
    </row>
    <row r="214" spans="1:25">
      <c r="A214" s="2" t="s">
        <v>1045</v>
      </c>
      <c r="B214" s="2" t="s">
        <v>1046</v>
      </c>
      <c r="C214" s="2" t="s">
        <v>1047</v>
      </c>
      <c r="D214" s="2" t="s">
        <v>1048</v>
      </c>
      <c r="E214" s="2" t="s">
        <v>125</v>
      </c>
      <c r="F214" s="5">
        <v>2250</v>
      </c>
      <c r="G214" s="2" t="s">
        <v>1049</v>
      </c>
      <c r="H214" s="2" t="s">
        <v>25</v>
      </c>
      <c r="I214" s="2" t="s">
        <v>26</v>
      </c>
      <c r="J214" s="2" t="s">
        <v>120</v>
      </c>
      <c r="K214" s="9">
        <v>500</v>
      </c>
      <c r="L214" s="9">
        <v>1022</v>
      </c>
      <c r="M214" s="5">
        <v>35</v>
      </c>
      <c r="N214" s="5">
        <v>0</v>
      </c>
      <c r="O214" s="5">
        <v>24.23</v>
      </c>
      <c r="P214" s="5">
        <v>0</v>
      </c>
      <c r="Q214" s="2">
        <f t="shared" si="19"/>
        <v>-24.23</v>
      </c>
      <c r="R214" s="5">
        <f t="shared" si="20"/>
        <v>-24.23</v>
      </c>
      <c r="S214" s="11">
        <f t="shared" si="21"/>
        <v>-1</v>
      </c>
      <c r="T214" s="5">
        <v>3.42</v>
      </c>
      <c r="U214" s="5">
        <v>0.69</v>
      </c>
      <c r="V214" s="5">
        <v>0</v>
      </c>
      <c r="W214" s="12">
        <f t="shared" si="22"/>
        <v>0</v>
      </c>
      <c r="X214" s="2" t="str">
        <f t="shared" si="23"/>
        <v>PAUSE</v>
      </c>
      <c r="Y214" s="22" t="str">
        <f t="shared" si="24"/>
        <v>Mid (301-500)</v>
      </c>
    </row>
    <row r="215" spans="1:25">
      <c r="A215" s="2" t="s">
        <v>1050</v>
      </c>
      <c r="B215" s="2" t="s">
        <v>1051</v>
      </c>
      <c r="C215" s="2" t="s">
        <v>1052</v>
      </c>
      <c r="D215" s="2" t="s">
        <v>545</v>
      </c>
      <c r="E215" s="2" t="s">
        <v>132</v>
      </c>
      <c r="F215" s="5">
        <v>2750</v>
      </c>
      <c r="G215" s="2" t="s">
        <v>1053</v>
      </c>
      <c r="H215" s="2" t="s">
        <v>266</v>
      </c>
      <c r="I215" s="2" t="s">
        <v>26</v>
      </c>
      <c r="J215" s="2" t="s">
        <v>162</v>
      </c>
      <c r="K215" s="9">
        <v>100</v>
      </c>
      <c r="L215" s="9">
        <v>1506</v>
      </c>
      <c r="M215" s="5">
        <v>58</v>
      </c>
      <c r="N215" s="5">
        <v>2</v>
      </c>
      <c r="O215" s="5">
        <v>42.18</v>
      </c>
      <c r="P215" s="5">
        <v>85.47</v>
      </c>
      <c r="Q215" s="2">
        <f t="shared" si="19"/>
        <v>43.29</v>
      </c>
      <c r="R215" s="5">
        <f t="shared" si="20"/>
        <v>43.29</v>
      </c>
      <c r="S215" s="11">
        <f t="shared" si="21"/>
        <v>1.0263157894736843</v>
      </c>
      <c r="T215" s="5">
        <v>3.85</v>
      </c>
      <c r="U215" s="5">
        <v>0.73</v>
      </c>
      <c r="V215" s="5">
        <v>21.09</v>
      </c>
      <c r="W215" s="12">
        <f t="shared" si="22"/>
        <v>3.4482758620689655E-2</v>
      </c>
      <c r="X215" s="2" t="str">
        <f t="shared" si="23"/>
        <v>SCALE</v>
      </c>
      <c r="Y215" s="22" t="str">
        <f t="shared" si="24"/>
        <v>Low (100-300)</v>
      </c>
    </row>
    <row r="216" spans="1:25">
      <c r="A216" s="2" t="s">
        <v>1054</v>
      </c>
      <c r="B216" s="2" t="s">
        <v>1055</v>
      </c>
      <c r="C216" s="2" t="s">
        <v>1056</v>
      </c>
      <c r="D216" s="2" t="s">
        <v>1057</v>
      </c>
      <c r="E216" s="2" t="s">
        <v>118</v>
      </c>
      <c r="F216" s="5">
        <v>4500</v>
      </c>
      <c r="G216" s="2" t="s">
        <v>1058</v>
      </c>
      <c r="H216" s="2" t="s">
        <v>167</v>
      </c>
      <c r="I216" s="2" t="s">
        <v>26</v>
      </c>
      <c r="J216" s="2" t="s">
        <v>300</v>
      </c>
      <c r="K216" s="9">
        <v>100</v>
      </c>
      <c r="L216" s="9">
        <v>659</v>
      </c>
      <c r="M216" s="5">
        <v>26</v>
      </c>
      <c r="N216" s="5">
        <v>2</v>
      </c>
      <c r="O216" s="5">
        <v>19.75</v>
      </c>
      <c r="P216" s="5">
        <v>91.53</v>
      </c>
      <c r="Q216" s="2">
        <f t="shared" si="19"/>
        <v>71.78</v>
      </c>
      <c r="R216" s="5">
        <f t="shared" si="20"/>
        <v>71.78</v>
      </c>
      <c r="S216" s="11">
        <f t="shared" si="21"/>
        <v>3.6344303797468354</v>
      </c>
      <c r="T216" s="5">
        <v>3.95</v>
      </c>
      <c r="U216" s="5">
        <v>0.76</v>
      </c>
      <c r="V216" s="5">
        <v>9.8800000000000008</v>
      </c>
      <c r="W216" s="12">
        <f t="shared" si="22"/>
        <v>7.6923076923076927E-2</v>
      </c>
      <c r="X216" s="2" t="str">
        <f t="shared" si="23"/>
        <v>SCALE</v>
      </c>
      <c r="Y216" s="22" t="str">
        <f t="shared" si="24"/>
        <v>Low (100-300)</v>
      </c>
    </row>
    <row r="217" spans="1:25">
      <c r="A217" s="2" t="s">
        <v>1059</v>
      </c>
      <c r="B217" s="2" t="s">
        <v>1060</v>
      </c>
      <c r="C217" s="2" t="s">
        <v>1061</v>
      </c>
      <c r="D217" s="2" t="s">
        <v>264</v>
      </c>
      <c r="E217" s="2" t="s">
        <v>23</v>
      </c>
      <c r="F217" s="5">
        <v>2750</v>
      </c>
      <c r="G217" s="2" t="s">
        <v>1062</v>
      </c>
      <c r="H217" s="2" t="s">
        <v>266</v>
      </c>
      <c r="I217" s="2" t="s">
        <v>26</v>
      </c>
      <c r="J217" s="2" t="s">
        <v>135</v>
      </c>
      <c r="K217" s="9">
        <v>800</v>
      </c>
      <c r="L217" s="9">
        <v>1976</v>
      </c>
      <c r="M217" s="5">
        <v>58</v>
      </c>
      <c r="N217" s="5">
        <v>5</v>
      </c>
      <c r="O217" s="5">
        <v>48.95</v>
      </c>
      <c r="P217" s="5">
        <v>373.65</v>
      </c>
      <c r="Q217" s="2">
        <f t="shared" si="19"/>
        <v>324.7</v>
      </c>
      <c r="R217" s="5">
        <f t="shared" si="20"/>
        <v>324.7</v>
      </c>
      <c r="S217" s="11">
        <f t="shared" si="21"/>
        <v>6.6332992849846777</v>
      </c>
      <c r="T217" s="5">
        <v>2.94</v>
      </c>
      <c r="U217" s="5">
        <v>0.84</v>
      </c>
      <c r="V217" s="5">
        <v>9.7899999999999991</v>
      </c>
      <c r="W217" s="12">
        <f t="shared" si="22"/>
        <v>8.6206896551724144E-2</v>
      </c>
      <c r="X217" s="2" t="str">
        <f t="shared" si="23"/>
        <v>SCALE</v>
      </c>
      <c r="Y217" s="22" t="str">
        <f t="shared" si="24"/>
        <v>Premium (751-1000)</v>
      </c>
    </row>
    <row r="218" spans="1:25">
      <c r="A218" s="2" t="s">
        <v>1063</v>
      </c>
      <c r="B218" s="2" t="s">
        <v>90</v>
      </c>
      <c r="C218" s="2" t="s">
        <v>1064</v>
      </c>
      <c r="D218" s="2" t="s">
        <v>1065</v>
      </c>
      <c r="E218" s="2" t="s">
        <v>125</v>
      </c>
      <c r="F218" s="5">
        <v>1500</v>
      </c>
      <c r="G218" s="2" t="s">
        <v>1066</v>
      </c>
      <c r="H218" s="2" t="s">
        <v>260</v>
      </c>
      <c r="I218" s="2" t="s">
        <v>26</v>
      </c>
      <c r="J218" s="2" t="s">
        <v>59</v>
      </c>
      <c r="K218" s="9">
        <v>200</v>
      </c>
      <c r="L218" s="9">
        <v>574</v>
      </c>
      <c r="M218" s="5">
        <v>9</v>
      </c>
      <c r="N218" s="5">
        <v>0</v>
      </c>
      <c r="O218" s="5">
        <v>7.06</v>
      </c>
      <c r="P218" s="5">
        <v>0</v>
      </c>
      <c r="Q218" s="2">
        <f t="shared" si="19"/>
        <v>-7.06</v>
      </c>
      <c r="R218" s="5">
        <f t="shared" si="20"/>
        <v>-7.06</v>
      </c>
      <c r="S218" s="11">
        <f t="shared" si="21"/>
        <v>-1</v>
      </c>
      <c r="T218" s="5">
        <v>1.57</v>
      </c>
      <c r="U218" s="5">
        <v>0.78</v>
      </c>
      <c r="V218" s="5">
        <v>0</v>
      </c>
      <c r="W218" s="12">
        <f t="shared" si="22"/>
        <v>0</v>
      </c>
      <c r="X218" s="2" t="str">
        <f t="shared" si="23"/>
        <v>PAUSE</v>
      </c>
      <c r="Y218" s="22" t="str">
        <f t="shared" si="24"/>
        <v>Low (100-300)</v>
      </c>
    </row>
    <row r="219" spans="1:25">
      <c r="A219" s="2" t="s">
        <v>1067</v>
      </c>
      <c r="B219" s="2" t="s">
        <v>1068</v>
      </c>
      <c r="C219" s="2" t="s">
        <v>1069</v>
      </c>
      <c r="D219" s="2" t="s">
        <v>1070</v>
      </c>
      <c r="E219" s="2" t="s">
        <v>23</v>
      </c>
      <c r="F219" s="5">
        <v>1700</v>
      </c>
      <c r="G219" s="2" t="s">
        <v>1071</v>
      </c>
      <c r="H219" s="2" t="s">
        <v>260</v>
      </c>
      <c r="I219" s="2" t="s">
        <v>26</v>
      </c>
      <c r="J219" s="2" t="s">
        <v>217</v>
      </c>
      <c r="K219" s="9">
        <v>300</v>
      </c>
      <c r="L219" s="9">
        <v>611</v>
      </c>
      <c r="M219" s="5">
        <v>23</v>
      </c>
      <c r="N219" s="5">
        <v>0</v>
      </c>
      <c r="O219" s="5">
        <v>13.55</v>
      </c>
      <c r="P219" s="5">
        <v>0</v>
      </c>
      <c r="Q219" s="2">
        <f t="shared" si="19"/>
        <v>-13.55</v>
      </c>
      <c r="R219" s="5">
        <f t="shared" si="20"/>
        <v>-13.55</v>
      </c>
      <c r="S219" s="11">
        <f t="shared" si="21"/>
        <v>-1</v>
      </c>
      <c r="T219" s="5">
        <v>3.76</v>
      </c>
      <c r="U219" s="5">
        <v>0.59</v>
      </c>
      <c r="V219" s="5">
        <v>0</v>
      </c>
      <c r="W219" s="12">
        <f t="shared" si="22"/>
        <v>0</v>
      </c>
      <c r="X219" s="2" t="str">
        <f t="shared" si="23"/>
        <v>PAUSE</v>
      </c>
      <c r="Y219" s="22" t="str">
        <f t="shared" si="24"/>
        <v>Low (100-300)</v>
      </c>
    </row>
    <row r="220" spans="1:25">
      <c r="A220" s="2" t="s">
        <v>1072</v>
      </c>
      <c r="B220" s="2" t="s">
        <v>1073</v>
      </c>
      <c r="C220" s="2" t="s">
        <v>1074</v>
      </c>
      <c r="D220" s="2" t="s">
        <v>1075</v>
      </c>
      <c r="E220" s="2" t="s">
        <v>85</v>
      </c>
      <c r="F220" s="5">
        <v>1750</v>
      </c>
      <c r="G220" s="2" t="s">
        <v>1076</v>
      </c>
      <c r="H220" s="2" t="s">
        <v>344</v>
      </c>
      <c r="I220" s="2" t="s">
        <v>26</v>
      </c>
      <c r="J220" s="2" t="s">
        <v>127</v>
      </c>
      <c r="K220" s="9">
        <v>1000</v>
      </c>
      <c r="L220" s="9">
        <v>2215</v>
      </c>
      <c r="M220" s="5">
        <v>38</v>
      </c>
      <c r="N220" s="5">
        <v>4</v>
      </c>
      <c r="O220" s="5">
        <v>18.66</v>
      </c>
      <c r="P220" s="5">
        <v>240.94</v>
      </c>
      <c r="Q220" s="2">
        <f t="shared" si="19"/>
        <v>222.28</v>
      </c>
      <c r="R220" s="5">
        <f t="shared" si="20"/>
        <v>222.28</v>
      </c>
      <c r="S220" s="11">
        <f t="shared" si="21"/>
        <v>11.912111468381564</v>
      </c>
      <c r="T220" s="5">
        <v>1.72</v>
      </c>
      <c r="U220" s="5">
        <v>0.49</v>
      </c>
      <c r="V220" s="5">
        <v>4.66</v>
      </c>
      <c r="W220" s="12">
        <f t="shared" si="22"/>
        <v>0.10526315789473684</v>
      </c>
      <c r="X220" s="2" t="str">
        <f t="shared" si="23"/>
        <v>SCALE</v>
      </c>
      <c r="Y220" s="22" t="str">
        <f t="shared" si="24"/>
        <v>Premium (751-1000)</v>
      </c>
    </row>
    <row r="221" spans="1:25">
      <c r="A221" s="2" t="s">
        <v>1077</v>
      </c>
      <c r="B221" s="2" t="s">
        <v>758</v>
      </c>
      <c r="C221" s="2" t="s">
        <v>1078</v>
      </c>
      <c r="D221" s="2" t="s">
        <v>1079</v>
      </c>
      <c r="E221" s="2" t="s">
        <v>112</v>
      </c>
      <c r="F221" s="5">
        <v>1025</v>
      </c>
      <c r="G221" s="2" t="s">
        <v>1080</v>
      </c>
      <c r="H221" s="2" t="s">
        <v>161</v>
      </c>
      <c r="I221" s="2" t="s">
        <v>26</v>
      </c>
      <c r="J221" s="2" t="s">
        <v>51</v>
      </c>
      <c r="K221" s="9">
        <v>700</v>
      </c>
      <c r="L221" s="9">
        <v>818</v>
      </c>
      <c r="M221" s="5">
        <v>23</v>
      </c>
      <c r="N221" s="5">
        <v>0</v>
      </c>
      <c r="O221" s="5">
        <v>18.23</v>
      </c>
      <c r="P221" s="5">
        <v>0</v>
      </c>
      <c r="Q221" s="2">
        <f t="shared" si="19"/>
        <v>-18.23</v>
      </c>
      <c r="R221" s="5">
        <f t="shared" si="20"/>
        <v>-18.23</v>
      </c>
      <c r="S221" s="11">
        <f t="shared" si="21"/>
        <v>-1</v>
      </c>
      <c r="T221" s="5">
        <v>2.81</v>
      </c>
      <c r="U221" s="5">
        <v>0.79</v>
      </c>
      <c r="V221" s="5">
        <v>0</v>
      </c>
      <c r="W221" s="12">
        <f t="shared" si="22"/>
        <v>0</v>
      </c>
      <c r="X221" s="2" t="str">
        <f t="shared" si="23"/>
        <v>PAUSE</v>
      </c>
      <c r="Y221" s="22" t="str">
        <f t="shared" si="24"/>
        <v>High (501-750)</v>
      </c>
    </row>
    <row r="222" spans="1:25">
      <c r="A222" s="2" t="s">
        <v>1081</v>
      </c>
      <c r="B222" s="2" t="s">
        <v>1082</v>
      </c>
      <c r="C222" s="2" t="s">
        <v>1083</v>
      </c>
      <c r="D222" s="2" t="s">
        <v>257</v>
      </c>
      <c r="E222" s="2" t="s">
        <v>258</v>
      </c>
      <c r="F222" s="5">
        <v>1100</v>
      </c>
      <c r="G222" s="2" t="s">
        <v>1084</v>
      </c>
      <c r="H222" s="2" t="s">
        <v>260</v>
      </c>
      <c r="I222" s="2" t="s">
        <v>26</v>
      </c>
      <c r="J222" s="2" t="s">
        <v>361</v>
      </c>
      <c r="K222" s="9">
        <v>400</v>
      </c>
      <c r="L222" s="9">
        <v>2336</v>
      </c>
      <c r="M222" s="5">
        <v>99</v>
      </c>
      <c r="N222" s="5">
        <v>0</v>
      </c>
      <c r="O222" s="5">
        <v>57.56</v>
      </c>
      <c r="P222" s="5">
        <v>0</v>
      </c>
      <c r="Q222" s="2">
        <f t="shared" si="19"/>
        <v>-57.56</v>
      </c>
      <c r="R222" s="5">
        <f t="shared" si="20"/>
        <v>-57.56</v>
      </c>
      <c r="S222" s="11">
        <f t="shared" si="21"/>
        <v>-1</v>
      </c>
      <c r="T222" s="5">
        <v>4.24</v>
      </c>
      <c r="U222" s="5">
        <v>0.57999999999999996</v>
      </c>
      <c r="V222" s="5">
        <v>0</v>
      </c>
      <c r="W222" s="12">
        <f t="shared" si="22"/>
        <v>0</v>
      </c>
      <c r="X222" s="2" t="str">
        <f t="shared" si="23"/>
        <v>PAUSE</v>
      </c>
      <c r="Y222" s="22" t="str">
        <f t="shared" si="24"/>
        <v>Mid (301-500)</v>
      </c>
    </row>
    <row r="223" spans="1:25">
      <c r="A223" s="2" t="s">
        <v>1085</v>
      </c>
      <c r="B223" s="2" t="s">
        <v>330</v>
      </c>
      <c r="C223" s="2" t="s">
        <v>1086</v>
      </c>
      <c r="D223" s="2" t="s">
        <v>486</v>
      </c>
      <c r="E223" s="2" t="s">
        <v>48</v>
      </c>
      <c r="F223" s="5">
        <v>1500</v>
      </c>
      <c r="G223" s="2" t="s">
        <v>1087</v>
      </c>
      <c r="H223" s="2" t="s">
        <v>102</v>
      </c>
      <c r="I223" s="2" t="s">
        <v>26</v>
      </c>
      <c r="J223" s="2" t="s">
        <v>361</v>
      </c>
      <c r="K223" s="9">
        <v>800</v>
      </c>
      <c r="L223" s="9">
        <v>1994</v>
      </c>
      <c r="M223" s="5">
        <v>57</v>
      </c>
      <c r="N223" s="5">
        <v>5</v>
      </c>
      <c r="O223" s="5">
        <v>23.21</v>
      </c>
      <c r="P223" s="5">
        <v>290.91000000000003</v>
      </c>
      <c r="Q223" s="2">
        <f t="shared" si="19"/>
        <v>267.70000000000005</v>
      </c>
      <c r="R223" s="5">
        <f t="shared" si="20"/>
        <v>267.70000000000005</v>
      </c>
      <c r="S223" s="11">
        <f t="shared" si="21"/>
        <v>11.53382162860836</v>
      </c>
      <c r="T223" s="5">
        <v>2.86</v>
      </c>
      <c r="U223" s="5">
        <v>0.41</v>
      </c>
      <c r="V223" s="5">
        <v>4.6399999999999997</v>
      </c>
      <c r="W223" s="12">
        <f t="shared" si="22"/>
        <v>8.771929824561403E-2</v>
      </c>
      <c r="X223" s="2" t="str">
        <f t="shared" si="23"/>
        <v>SCALE</v>
      </c>
      <c r="Y223" s="22" t="str">
        <f t="shared" si="24"/>
        <v>Premium (751-1000)</v>
      </c>
    </row>
    <row r="224" spans="1:25">
      <c r="A224" s="2" t="s">
        <v>1088</v>
      </c>
      <c r="B224" s="2" t="s">
        <v>1089</v>
      </c>
      <c r="C224" s="2" t="s">
        <v>1090</v>
      </c>
      <c r="D224" s="2" t="s">
        <v>1091</v>
      </c>
      <c r="E224" s="2" t="s">
        <v>132</v>
      </c>
      <c r="F224" s="5">
        <v>3000</v>
      </c>
      <c r="G224" s="2" t="s">
        <v>1092</v>
      </c>
      <c r="H224" s="2" t="s">
        <v>312</v>
      </c>
      <c r="I224" s="2" t="s">
        <v>26</v>
      </c>
      <c r="J224" s="2" t="s">
        <v>313</v>
      </c>
      <c r="K224" s="9">
        <v>300</v>
      </c>
      <c r="L224" s="9">
        <v>1116</v>
      </c>
      <c r="M224" s="5">
        <v>29</v>
      </c>
      <c r="N224" s="5">
        <v>0</v>
      </c>
      <c r="O224" s="5">
        <v>20.059999999999999</v>
      </c>
      <c r="P224" s="5">
        <v>0</v>
      </c>
      <c r="Q224" s="2">
        <f t="shared" si="19"/>
        <v>-20.059999999999999</v>
      </c>
      <c r="R224" s="5">
        <f t="shared" si="20"/>
        <v>-20.059999999999999</v>
      </c>
      <c r="S224" s="11">
        <f t="shared" si="21"/>
        <v>-1</v>
      </c>
      <c r="T224" s="5">
        <v>2.6</v>
      </c>
      <c r="U224" s="5">
        <v>0.69</v>
      </c>
      <c r="V224" s="5">
        <v>0</v>
      </c>
      <c r="W224" s="12">
        <f t="shared" si="22"/>
        <v>0</v>
      </c>
      <c r="X224" s="2" t="str">
        <f t="shared" si="23"/>
        <v>PAUSE</v>
      </c>
      <c r="Y224" s="22" t="str">
        <f t="shared" si="24"/>
        <v>Low (100-300)</v>
      </c>
    </row>
    <row r="225" spans="1:25">
      <c r="A225" s="2" t="s">
        <v>1093</v>
      </c>
      <c r="B225" s="2" t="s">
        <v>1094</v>
      </c>
      <c r="C225" s="2" t="s">
        <v>1095</v>
      </c>
      <c r="D225" s="2" t="s">
        <v>1096</v>
      </c>
      <c r="E225" s="2" t="s">
        <v>132</v>
      </c>
      <c r="F225" s="5">
        <v>5000</v>
      </c>
      <c r="G225" s="2" t="s">
        <v>1097</v>
      </c>
      <c r="H225" s="2" t="s">
        <v>72</v>
      </c>
      <c r="I225" s="2" t="s">
        <v>26</v>
      </c>
      <c r="J225" s="2" t="s">
        <v>177</v>
      </c>
      <c r="K225" s="9">
        <v>500</v>
      </c>
      <c r="L225" s="9">
        <v>2274</v>
      </c>
      <c r="M225" s="5">
        <v>63</v>
      </c>
      <c r="N225" s="5">
        <v>0</v>
      </c>
      <c r="O225" s="5">
        <v>48.74</v>
      </c>
      <c r="P225" s="5">
        <v>0</v>
      </c>
      <c r="Q225" s="2">
        <f t="shared" si="19"/>
        <v>-48.74</v>
      </c>
      <c r="R225" s="5">
        <f t="shared" si="20"/>
        <v>-48.74</v>
      </c>
      <c r="S225" s="11">
        <f t="shared" si="21"/>
        <v>-1</v>
      </c>
      <c r="T225" s="5">
        <v>2.77</v>
      </c>
      <c r="U225" s="5">
        <v>0.77</v>
      </c>
      <c r="V225" s="5">
        <v>0</v>
      </c>
      <c r="W225" s="12">
        <f t="shared" si="22"/>
        <v>0</v>
      </c>
      <c r="X225" s="2" t="str">
        <f t="shared" si="23"/>
        <v>PAUSE</v>
      </c>
      <c r="Y225" s="22" t="str">
        <f t="shared" si="24"/>
        <v>Mid (301-500)</v>
      </c>
    </row>
    <row r="226" spans="1:25">
      <c r="A226" s="2" t="s">
        <v>1098</v>
      </c>
      <c r="B226" s="2" t="s">
        <v>1099</v>
      </c>
      <c r="C226" s="2" t="s">
        <v>1100</v>
      </c>
      <c r="D226" s="2" t="s">
        <v>829</v>
      </c>
      <c r="E226" s="2" t="s">
        <v>112</v>
      </c>
      <c r="F226" s="5">
        <v>2750</v>
      </c>
      <c r="G226" s="2" t="s">
        <v>1101</v>
      </c>
      <c r="H226" s="2" t="s">
        <v>72</v>
      </c>
      <c r="I226" s="2" t="s">
        <v>26</v>
      </c>
      <c r="J226" s="2" t="s">
        <v>183</v>
      </c>
      <c r="K226" s="9">
        <v>100</v>
      </c>
      <c r="L226" s="9">
        <v>1729</v>
      </c>
      <c r="M226" s="5">
        <v>73</v>
      </c>
      <c r="N226" s="5">
        <v>6</v>
      </c>
      <c r="O226" s="5">
        <v>40.32</v>
      </c>
      <c r="P226" s="5">
        <v>369.76</v>
      </c>
      <c r="Q226" s="2">
        <f t="shared" si="19"/>
        <v>329.44</v>
      </c>
      <c r="R226" s="5">
        <f t="shared" si="20"/>
        <v>329.44</v>
      </c>
      <c r="S226" s="11">
        <f t="shared" si="21"/>
        <v>8.1706349206349209</v>
      </c>
      <c r="T226" s="5">
        <v>4.22</v>
      </c>
      <c r="U226" s="5">
        <v>0.55000000000000004</v>
      </c>
      <c r="V226" s="5">
        <v>6.72</v>
      </c>
      <c r="W226" s="12">
        <f t="shared" si="22"/>
        <v>8.2191780821917804E-2</v>
      </c>
      <c r="X226" s="2" t="str">
        <f t="shared" si="23"/>
        <v>SCALE</v>
      </c>
      <c r="Y226" s="22" t="str">
        <f t="shared" si="24"/>
        <v>Low (100-300)</v>
      </c>
    </row>
    <row r="227" spans="1:25">
      <c r="A227" s="2" t="s">
        <v>1102</v>
      </c>
      <c r="B227" s="2" t="s">
        <v>1103</v>
      </c>
      <c r="C227" s="2" t="s">
        <v>1104</v>
      </c>
      <c r="D227" s="2" t="s">
        <v>1105</v>
      </c>
      <c r="E227" s="2" t="s">
        <v>112</v>
      </c>
      <c r="F227" s="5">
        <v>3250</v>
      </c>
      <c r="G227" s="2" t="s">
        <v>1106</v>
      </c>
      <c r="H227" s="2" t="s">
        <v>167</v>
      </c>
      <c r="I227" s="2" t="s">
        <v>26</v>
      </c>
      <c r="J227" s="2" t="s">
        <v>120</v>
      </c>
      <c r="K227" s="9">
        <v>500</v>
      </c>
      <c r="L227" s="9">
        <v>2210</v>
      </c>
      <c r="M227" s="5">
        <v>98</v>
      </c>
      <c r="N227" s="5">
        <v>11</v>
      </c>
      <c r="O227" s="5">
        <v>44.04</v>
      </c>
      <c r="P227" s="5">
        <v>508.77</v>
      </c>
      <c r="Q227" s="2">
        <f t="shared" si="19"/>
        <v>464.72999999999996</v>
      </c>
      <c r="R227" s="5">
        <f t="shared" si="20"/>
        <v>464.72999999999996</v>
      </c>
      <c r="S227" s="11">
        <f t="shared" si="21"/>
        <v>10.552452316076293</v>
      </c>
      <c r="T227" s="5">
        <v>4.43</v>
      </c>
      <c r="U227" s="5">
        <v>0.45</v>
      </c>
      <c r="V227" s="5">
        <v>4</v>
      </c>
      <c r="W227" s="12">
        <f t="shared" si="22"/>
        <v>0.11224489795918367</v>
      </c>
      <c r="X227" s="2" t="str">
        <f t="shared" si="23"/>
        <v>SCALE</v>
      </c>
      <c r="Y227" s="22" t="str">
        <f t="shared" si="24"/>
        <v>Mid (301-500)</v>
      </c>
    </row>
    <row r="228" spans="1:25">
      <c r="A228" s="2" t="s">
        <v>1107</v>
      </c>
      <c r="B228" s="2" t="s">
        <v>1108</v>
      </c>
      <c r="C228" s="2" t="s">
        <v>269</v>
      </c>
      <c r="D228" s="2" t="s">
        <v>1109</v>
      </c>
      <c r="E228" s="2" t="s">
        <v>112</v>
      </c>
      <c r="F228" s="5">
        <v>4200</v>
      </c>
      <c r="G228" s="2" t="s">
        <v>1110</v>
      </c>
      <c r="H228" s="2" t="s">
        <v>94</v>
      </c>
      <c r="I228" s="2" t="s">
        <v>26</v>
      </c>
      <c r="J228" s="2" t="s">
        <v>35</v>
      </c>
      <c r="K228" s="9">
        <v>200</v>
      </c>
      <c r="L228" s="9">
        <v>590</v>
      </c>
      <c r="M228" s="5">
        <v>12</v>
      </c>
      <c r="N228" s="5">
        <v>0</v>
      </c>
      <c r="O228" s="5">
        <v>5.75</v>
      </c>
      <c r="P228" s="5">
        <v>0</v>
      </c>
      <c r="Q228" s="2">
        <f t="shared" si="19"/>
        <v>-5.75</v>
      </c>
      <c r="R228" s="5">
        <f t="shared" si="20"/>
        <v>-5.75</v>
      </c>
      <c r="S228" s="11">
        <f t="shared" si="21"/>
        <v>-1</v>
      </c>
      <c r="T228" s="5">
        <v>2.0299999999999998</v>
      </c>
      <c r="U228" s="5">
        <v>0.48</v>
      </c>
      <c r="V228" s="5">
        <v>0</v>
      </c>
      <c r="W228" s="12">
        <f t="shared" si="22"/>
        <v>0</v>
      </c>
      <c r="X228" s="2" t="str">
        <f t="shared" si="23"/>
        <v>PAUSE</v>
      </c>
      <c r="Y228" s="22" t="str">
        <f t="shared" si="24"/>
        <v>Low (100-300)</v>
      </c>
    </row>
    <row r="229" spans="1:25">
      <c r="A229" s="2" t="s">
        <v>1111</v>
      </c>
      <c r="B229" s="2" t="s">
        <v>1112</v>
      </c>
      <c r="C229" s="2" t="s">
        <v>1113</v>
      </c>
      <c r="D229" s="2" t="s">
        <v>1114</v>
      </c>
      <c r="E229" s="2" t="s">
        <v>188</v>
      </c>
      <c r="F229" s="5">
        <v>3380</v>
      </c>
      <c r="G229" s="2" t="s">
        <v>1115</v>
      </c>
      <c r="H229" s="2" t="s">
        <v>134</v>
      </c>
      <c r="I229" s="2" t="s">
        <v>26</v>
      </c>
      <c r="J229" s="2" t="s">
        <v>177</v>
      </c>
      <c r="K229" s="9">
        <v>1000</v>
      </c>
      <c r="L229" s="9">
        <v>762</v>
      </c>
      <c r="M229" s="5">
        <v>28</v>
      </c>
      <c r="N229" s="5">
        <v>2</v>
      </c>
      <c r="O229" s="5">
        <v>17.88</v>
      </c>
      <c r="P229" s="5">
        <v>142.04</v>
      </c>
      <c r="Q229" s="2">
        <f t="shared" si="19"/>
        <v>124.16</v>
      </c>
      <c r="R229" s="5">
        <f t="shared" si="20"/>
        <v>124.16</v>
      </c>
      <c r="S229" s="11">
        <f t="shared" si="21"/>
        <v>6.9440715883668904</v>
      </c>
      <c r="T229" s="5">
        <v>3.67</v>
      </c>
      <c r="U229" s="5">
        <v>0.64</v>
      </c>
      <c r="V229" s="5">
        <v>8.94</v>
      </c>
      <c r="W229" s="12">
        <f t="shared" si="22"/>
        <v>7.1428571428571425E-2</v>
      </c>
      <c r="X229" s="2" t="str">
        <f t="shared" si="23"/>
        <v>SCALE</v>
      </c>
      <c r="Y229" s="22" t="str">
        <f t="shared" si="24"/>
        <v>Premium (751-1000)</v>
      </c>
    </row>
    <row r="230" spans="1:25">
      <c r="A230" s="2" t="s">
        <v>1116</v>
      </c>
      <c r="B230" s="2" t="s">
        <v>1117</v>
      </c>
      <c r="C230" s="2" t="s">
        <v>1118</v>
      </c>
      <c r="D230" s="2" t="s">
        <v>1119</v>
      </c>
      <c r="E230" s="2" t="s">
        <v>23</v>
      </c>
      <c r="F230" s="5">
        <v>1500</v>
      </c>
      <c r="G230" s="2" t="s">
        <v>1120</v>
      </c>
      <c r="H230" s="2" t="s">
        <v>72</v>
      </c>
      <c r="I230" s="2" t="s">
        <v>26</v>
      </c>
      <c r="J230" s="2" t="s">
        <v>135</v>
      </c>
      <c r="K230" s="9">
        <v>800</v>
      </c>
      <c r="L230" s="9">
        <v>1994</v>
      </c>
      <c r="M230" s="5">
        <v>37</v>
      </c>
      <c r="N230" s="5">
        <v>0</v>
      </c>
      <c r="O230" s="5">
        <v>19.28</v>
      </c>
      <c r="P230" s="5">
        <v>0</v>
      </c>
      <c r="Q230" s="2">
        <f t="shared" si="19"/>
        <v>-19.28</v>
      </c>
      <c r="R230" s="5">
        <f t="shared" si="20"/>
        <v>-19.28</v>
      </c>
      <c r="S230" s="11">
        <f t="shared" si="21"/>
        <v>-1</v>
      </c>
      <c r="T230" s="5">
        <v>1.86</v>
      </c>
      <c r="U230" s="5">
        <v>0.52</v>
      </c>
      <c r="V230" s="5">
        <v>0</v>
      </c>
      <c r="W230" s="12">
        <f t="shared" si="22"/>
        <v>0</v>
      </c>
      <c r="X230" s="2" t="str">
        <f t="shared" si="23"/>
        <v>PAUSE</v>
      </c>
      <c r="Y230" s="22" t="str">
        <f t="shared" si="24"/>
        <v>Premium (751-1000)</v>
      </c>
    </row>
    <row r="231" spans="1:25">
      <c r="A231" s="2" t="s">
        <v>1121</v>
      </c>
      <c r="B231" s="2" t="s">
        <v>1122</v>
      </c>
      <c r="C231" s="2" t="s">
        <v>1123</v>
      </c>
      <c r="D231" s="2" t="s">
        <v>1124</v>
      </c>
      <c r="E231" s="2" t="s">
        <v>305</v>
      </c>
      <c r="F231" s="5">
        <v>2250</v>
      </c>
      <c r="G231" s="2" t="s">
        <v>1125</v>
      </c>
      <c r="H231" s="2" t="s">
        <v>50</v>
      </c>
      <c r="I231" s="2" t="s">
        <v>26</v>
      </c>
      <c r="J231" s="2" t="s">
        <v>59</v>
      </c>
      <c r="K231" s="9">
        <v>100</v>
      </c>
      <c r="L231" s="9">
        <v>2282</v>
      </c>
      <c r="M231" s="5">
        <v>65</v>
      </c>
      <c r="N231" s="5">
        <v>6</v>
      </c>
      <c r="O231" s="5">
        <v>39.14</v>
      </c>
      <c r="P231" s="5">
        <v>374.48</v>
      </c>
      <c r="Q231" s="2">
        <f t="shared" si="19"/>
        <v>335.34000000000003</v>
      </c>
      <c r="R231" s="5">
        <f t="shared" si="20"/>
        <v>335.34000000000003</v>
      </c>
      <c r="S231" s="11">
        <f t="shared" si="21"/>
        <v>8.5677056719468574</v>
      </c>
      <c r="T231" s="5">
        <v>2.85</v>
      </c>
      <c r="U231" s="5">
        <v>0.6</v>
      </c>
      <c r="V231" s="5">
        <v>6.52</v>
      </c>
      <c r="W231" s="12">
        <f t="shared" si="22"/>
        <v>9.2307692307692313E-2</v>
      </c>
      <c r="X231" s="2" t="str">
        <f t="shared" si="23"/>
        <v>SCALE</v>
      </c>
      <c r="Y231" s="22" t="str">
        <f t="shared" si="24"/>
        <v>Low (100-300)</v>
      </c>
    </row>
    <row r="232" spans="1:25">
      <c r="A232" s="2" t="s">
        <v>1126</v>
      </c>
      <c r="B232" s="2" t="s">
        <v>225</v>
      </c>
      <c r="C232" s="2" t="s">
        <v>1127</v>
      </c>
      <c r="D232" s="2" t="s">
        <v>236</v>
      </c>
      <c r="E232" s="2" t="s">
        <v>237</v>
      </c>
      <c r="F232" s="5">
        <v>1100</v>
      </c>
      <c r="G232" s="2" t="s">
        <v>1128</v>
      </c>
      <c r="H232" s="2" t="s">
        <v>161</v>
      </c>
      <c r="I232" s="2" t="s">
        <v>26</v>
      </c>
      <c r="J232" s="2" t="s">
        <v>135</v>
      </c>
      <c r="K232" s="9">
        <v>100</v>
      </c>
      <c r="L232" s="9">
        <v>2398</v>
      </c>
      <c r="M232" s="5">
        <v>46</v>
      </c>
      <c r="N232" s="5">
        <v>0</v>
      </c>
      <c r="O232" s="5">
        <v>18.73</v>
      </c>
      <c r="P232" s="5">
        <v>0</v>
      </c>
      <c r="Q232" s="2">
        <f t="shared" si="19"/>
        <v>-18.73</v>
      </c>
      <c r="R232" s="5">
        <f t="shared" si="20"/>
        <v>-18.73</v>
      </c>
      <c r="S232" s="11">
        <f t="shared" si="21"/>
        <v>-1</v>
      </c>
      <c r="T232" s="5">
        <v>1.92</v>
      </c>
      <c r="U232" s="5">
        <v>0.41</v>
      </c>
      <c r="V232" s="5">
        <v>0</v>
      </c>
      <c r="W232" s="12">
        <f t="shared" si="22"/>
        <v>0</v>
      </c>
      <c r="X232" s="2" t="str">
        <f t="shared" si="23"/>
        <v>PAUSE</v>
      </c>
      <c r="Y232" s="22" t="str">
        <f t="shared" si="24"/>
        <v>Low (100-300)</v>
      </c>
    </row>
    <row r="233" spans="1:25">
      <c r="A233" s="2" t="s">
        <v>1129</v>
      </c>
      <c r="B233" s="2" t="s">
        <v>460</v>
      </c>
      <c r="C233" s="2" t="s">
        <v>1130</v>
      </c>
      <c r="D233" s="2" t="s">
        <v>1131</v>
      </c>
      <c r="E233" s="2" t="s">
        <v>625</v>
      </c>
      <c r="F233" s="5">
        <v>2250</v>
      </c>
      <c r="G233" s="2" t="s">
        <v>1132</v>
      </c>
      <c r="H233" s="2" t="s">
        <v>266</v>
      </c>
      <c r="I233" s="2" t="s">
        <v>26</v>
      </c>
      <c r="J233" s="2" t="s">
        <v>66</v>
      </c>
      <c r="K233" s="9">
        <v>800</v>
      </c>
      <c r="L233" s="9">
        <v>591</v>
      </c>
      <c r="M233" s="5">
        <v>12</v>
      </c>
      <c r="N233" s="5">
        <v>0</v>
      </c>
      <c r="O233" s="5">
        <v>7.52</v>
      </c>
      <c r="P233" s="5">
        <v>0</v>
      </c>
      <c r="Q233" s="2">
        <f t="shared" si="19"/>
        <v>-7.52</v>
      </c>
      <c r="R233" s="5">
        <f t="shared" si="20"/>
        <v>-7.52</v>
      </c>
      <c r="S233" s="11">
        <f t="shared" si="21"/>
        <v>-1</v>
      </c>
      <c r="T233" s="5">
        <v>2.0299999999999998</v>
      </c>
      <c r="U233" s="5">
        <v>0.63</v>
      </c>
      <c r="V233" s="5">
        <v>0</v>
      </c>
      <c r="W233" s="12">
        <f t="shared" si="22"/>
        <v>0</v>
      </c>
      <c r="X233" s="2" t="str">
        <f t="shared" si="23"/>
        <v>PAUSE</v>
      </c>
      <c r="Y233" s="22" t="str">
        <f t="shared" si="24"/>
        <v>Premium (751-1000)</v>
      </c>
    </row>
    <row r="234" spans="1:25">
      <c r="A234" s="2" t="s">
        <v>1133</v>
      </c>
      <c r="B234" s="2" t="s">
        <v>1134</v>
      </c>
      <c r="C234" s="2" t="s">
        <v>476</v>
      </c>
      <c r="D234" s="2" t="s">
        <v>1135</v>
      </c>
      <c r="E234" s="2" t="s">
        <v>112</v>
      </c>
      <c r="F234" s="5">
        <v>2750</v>
      </c>
      <c r="G234" s="2" t="s">
        <v>1136</v>
      </c>
      <c r="H234" s="2" t="s">
        <v>25</v>
      </c>
      <c r="I234" s="2" t="s">
        <v>26</v>
      </c>
      <c r="J234" s="2" t="s">
        <v>217</v>
      </c>
      <c r="K234" s="9">
        <v>300</v>
      </c>
      <c r="L234" s="9">
        <v>1459</v>
      </c>
      <c r="M234" s="5">
        <v>56</v>
      </c>
      <c r="N234" s="5">
        <v>1</v>
      </c>
      <c r="O234" s="5">
        <v>43.91</v>
      </c>
      <c r="P234" s="5">
        <v>37.770000000000003</v>
      </c>
      <c r="Q234" s="2">
        <f t="shared" si="19"/>
        <v>-6.1399999999999935</v>
      </c>
      <c r="R234" s="5">
        <f t="shared" si="20"/>
        <v>-6.1399999999999935</v>
      </c>
      <c r="S234" s="11">
        <f t="shared" si="21"/>
        <v>-0.13983147346845806</v>
      </c>
      <c r="T234" s="5">
        <v>3.84</v>
      </c>
      <c r="U234" s="5">
        <v>0.78</v>
      </c>
      <c r="V234" s="5">
        <v>43.91</v>
      </c>
      <c r="W234" s="12">
        <f t="shared" si="22"/>
        <v>1.7857142857142856E-2</v>
      </c>
      <c r="X234" s="2" t="str">
        <f t="shared" si="23"/>
        <v>SCALE</v>
      </c>
      <c r="Y234" s="22" t="str">
        <f t="shared" si="24"/>
        <v>Low (100-300)</v>
      </c>
    </row>
    <row r="235" spans="1:25">
      <c r="A235" s="2" t="s">
        <v>1137</v>
      </c>
      <c r="B235" s="2" t="s">
        <v>1138</v>
      </c>
      <c r="C235" s="2" t="s">
        <v>1139</v>
      </c>
      <c r="D235" s="2" t="s">
        <v>1140</v>
      </c>
      <c r="E235" s="2" t="s">
        <v>276</v>
      </c>
      <c r="F235" s="5">
        <v>1300</v>
      </c>
      <c r="G235" s="2" t="s">
        <v>1141</v>
      </c>
      <c r="H235" s="2" t="s">
        <v>260</v>
      </c>
      <c r="I235" s="2" t="s">
        <v>26</v>
      </c>
      <c r="J235" s="2" t="s">
        <v>135</v>
      </c>
      <c r="K235" s="9">
        <v>700</v>
      </c>
      <c r="L235" s="9">
        <v>651</v>
      </c>
      <c r="M235" s="5">
        <v>21</v>
      </c>
      <c r="N235" s="5">
        <v>0</v>
      </c>
      <c r="O235" s="5">
        <v>14.14</v>
      </c>
      <c r="P235" s="5">
        <v>0</v>
      </c>
      <c r="Q235" s="2">
        <f t="shared" si="19"/>
        <v>-14.14</v>
      </c>
      <c r="R235" s="5">
        <f t="shared" si="20"/>
        <v>-14.14</v>
      </c>
      <c r="S235" s="11">
        <f t="shared" si="21"/>
        <v>-1</v>
      </c>
      <c r="T235" s="5">
        <v>3.23</v>
      </c>
      <c r="U235" s="5">
        <v>0.67</v>
      </c>
      <c r="V235" s="5">
        <v>0</v>
      </c>
      <c r="W235" s="12">
        <f t="shared" si="22"/>
        <v>0</v>
      </c>
      <c r="X235" s="2" t="str">
        <f t="shared" si="23"/>
        <v>PAUSE</v>
      </c>
      <c r="Y235" s="22" t="str">
        <f t="shared" si="24"/>
        <v>High (501-750)</v>
      </c>
    </row>
    <row r="236" spans="1:25">
      <c r="A236" s="2" t="s">
        <v>1142</v>
      </c>
      <c r="B236" s="2" t="s">
        <v>1143</v>
      </c>
      <c r="C236" s="2" t="s">
        <v>398</v>
      </c>
      <c r="D236" s="2" t="s">
        <v>602</v>
      </c>
      <c r="E236" s="2" t="s">
        <v>40</v>
      </c>
      <c r="F236" s="5">
        <v>1100</v>
      </c>
      <c r="G236" s="2" t="s">
        <v>1144</v>
      </c>
      <c r="H236" s="2" t="s">
        <v>134</v>
      </c>
      <c r="I236" s="2" t="s">
        <v>26</v>
      </c>
      <c r="J236" s="2" t="s">
        <v>88</v>
      </c>
      <c r="K236" s="9">
        <v>200</v>
      </c>
      <c r="L236" s="9">
        <v>1966</v>
      </c>
      <c r="M236" s="5">
        <v>80</v>
      </c>
      <c r="N236" s="5">
        <v>6</v>
      </c>
      <c r="O236" s="5">
        <v>62.74</v>
      </c>
      <c r="P236" s="5">
        <v>441.42</v>
      </c>
      <c r="Q236" s="2">
        <f t="shared" si="19"/>
        <v>378.68</v>
      </c>
      <c r="R236" s="5">
        <f t="shared" si="20"/>
        <v>378.68</v>
      </c>
      <c r="S236" s="11">
        <f t="shared" si="21"/>
        <v>6.0357029008606951</v>
      </c>
      <c r="T236" s="5">
        <v>4.07</v>
      </c>
      <c r="U236" s="5">
        <v>0.78</v>
      </c>
      <c r="V236" s="5">
        <v>10.46</v>
      </c>
      <c r="W236" s="12">
        <f t="shared" si="22"/>
        <v>7.4999999999999997E-2</v>
      </c>
      <c r="X236" s="2" t="str">
        <f t="shared" si="23"/>
        <v>SCALE</v>
      </c>
      <c r="Y236" s="22" t="str">
        <f t="shared" si="24"/>
        <v>Low (100-300)</v>
      </c>
    </row>
    <row r="237" spans="1:25">
      <c r="A237" s="2" t="s">
        <v>1145</v>
      </c>
      <c r="B237" s="2" t="s">
        <v>1146</v>
      </c>
      <c r="C237" s="2" t="s">
        <v>1147</v>
      </c>
      <c r="D237" s="2" t="s">
        <v>597</v>
      </c>
      <c r="E237" s="2" t="s">
        <v>237</v>
      </c>
      <c r="F237" s="5">
        <v>2200</v>
      </c>
      <c r="G237" s="2" t="s">
        <v>1148</v>
      </c>
      <c r="H237" s="2" t="s">
        <v>25</v>
      </c>
      <c r="I237" s="2" t="s">
        <v>26</v>
      </c>
      <c r="J237" s="2" t="s">
        <v>35</v>
      </c>
      <c r="K237" s="9">
        <v>600</v>
      </c>
      <c r="L237" s="9">
        <v>2495</v>
      </c>
      <c r="M237" s="5">
        <v>77</v>
      </c>
      <c r="N237" s="5">
        <v>9</v>
      </c>
      <c r="O237" s="5">
        <v>64.37</v>
      </c>
      <c r="P237" s="5">
        <v>407.05</v>
      </c>
      <c r="Q237" s="2">
        <f t="shared" si="19"/>
        <v>342.68</v>
      </c>
      <c r="R237" s="5">
        <f t="shared" si="20"/>
        <v>342.68</v>
      </c>
      <c r="S237" s="11">
        <f t="shared" si="21"/>
        <v>5.3235979493552898</v>
      </c>
      <c r="T237" s="5">
        <v>3.09</v>
      </c>
      <c r="U237" s="5">
        <v>0.84</v>
      </c>
      <c r="V237" s="5">
        <v>7.15</v>
      </c>
      <c r="W237" s="12">
        <f t="shared" si="22"/>
        <v>0.11688311688311688</v>
      </c>
      <c r="X237" s="2" t="str">
        <f t="shared" si="23"/>
        <v>SCALE</v>
      </c>
      <c r="Y237" s="22" t="str">
        <f t="shared" si="24"/>
        <v>High (501-750)</v>
      </c>
    </row>
    <row r="238" spans="1:25">
      <c r="A238" s="2" t="s">
        <v>1149</v>
      </c>
      <c r="B238" s="2" t="s">
        <v>1150</v>
      </c>
      <c r="C238" s="2" t="s">
        <v>1151</v>
      </c>
      <c r="D238" s="2" t="s">
        <v>1152</v>
      </c>
      <c r="E238" s="2" t="s">
        <v>78</v>
      </c>
      <c r="F238" s="5">
        <v>2000</v>
      </c>
      <c r="G238" s="2" t="s">
        <v>1153</v>
      </c>
      <c r="H238" s="2" t="s">
        <v>312</v>
      </c>
      <c r="I238" s="2" t="s">
        <v>26</v>
      </c>
      <c r="J238" s="2" t="s">
        <v>319</v>
      </c>
      <c r="K238" s="9">
        <v>300</v>
      </c>
      <c r="L238" s="9">
        <v>1564</v>
      </c>
      <c r="M238" s="5">
        <v>61</v>
      </c>
      <c r="N238" s="5">
        <v>2</v>
      </c>
      <c r="O238" s="5">
        <v>48.29</v>
      </c>
      <c r="P238" s="5">
        <v>100.15</v>
      </c>
      <c r="Q238" s="2">
        <f t="shared" si="19"/>
        <v>51.860000000000007</v>
      </c>
      <c r="R238" s="5">
        <f t="shared" si="20"/>
        <v>51.860000000000007</v>
      </c>
      <c r="S238" s="11">
        <f t="shared" si="21"/>
        <v>1.0739283495547733</v>
      </c>
      <c r="T238" s="5">
        <v>3.9</v>
      </c>
      <c r="U238" s="5">
        <v>0.79</v>
      </c>
      <c r="V238" s="5">
        <v>24.14</v>
      </c>
      <c r="W238" s="12">
        <f t="shared" si="22"/>
        <v>3.2786885245901641E-2</v>
      </c>
      <c r="X238" s="2" t="str">
        <f t="shared" si="23"/>
        <v>SCALE</v>
      </c>
      <c r="Y238" s="22" t="str">
        <f t="shared" si="24"/>
        <v>Low (100-300)</v>
      </c>
    </row>
    <row r="239" spans="1:25">
      <c r="A239" s="2" t="s">
        <v>1154</v>
      </c>
      <c r="B239" s="2" t="s">
        <v>1155</v>
      </c>
      <c r="C239" s="2" t="s">
        <v>1156</v>
      </c>
      <c r="D239" s="2" t="s">
        <v>1157</v>
      </c>
      <c r="E239" s="2" t="s">
        <v>23</v>
      </c>
      <c r="F239" s="5">
        <v>1854</v>
      </c>
      <c r="G239" s="2" t="s">
        <v>1158</v>
      </c>
      <c r="H239" s="2" t="s">
        <v>260</v>
      </c>
      <c r="I239" s="2" t="s">
        <v>26</v>
      </c>
      <c r="J239" s="2" t="s">
        <v>183</v>
      </c>
      <c r="K239" s="9">
        <v>500</v>
      </c>
      <c r="L239" s="9">
        <v>2493</v>
      </c>
      <c r="M239" s="5">
        <v>61</v>
      </c>
      <c r="N239" s="5">
        <v>1</v>
      </c>
      <c r="O239" s="5">
        <v>27.68</v>
      </c>
      <c r="P239" s="5">
        <v>36.85</v>
      </c>
      <c r="Q239" s="2">
        <f t="shared" si="19"/>
        <v>9.1700000000000017</v>
      </c>
      <c r="R239" s="5">
        <f t="shared" si="20"/>
        <v>9.1700000000000017</v>
      </c>
      <c r="S239" s="11">
        <f t="shared" si="21"/>
        <v>0.33128612716763012</v>
      </c>
      <c r="T239" s="5">
        <v>2.4500000000000002</v>
      </c>
      <c r="U239" s="5">
        <v>0.45</v>
      </c>
      <c r="V239" s="5">
        <v>27.68</v>
      </c>
      <c r="W239" s="12">
        <f t="shared" si="22"/>
        <v>1.6393442622950821E-2</v>
      </c>
      <c r="X239" s="2" t="str">
        <f t="shared" si="23"/>
        <v>SCALE</v>
      </c>
      <c r="Y239" s="22" t="str">
        <f t="shared" si="24"/>
        <v>Mid (301-500)</v>
      </c>
    </row>
    <row r="240" spans="1:25">
      <c r="A240" s="2" t="s">
        <v>1159</v>
      </c>
      <c r="B240" s="2" t="s">
        <v>152</v>
      </c>
      <c r="C240" s="2" t="s">
        <v>1160</v>
      </c>
      <c r="D240" s="2" t="s">
        <v>655</v>
      </c>
      <c r="E240" s="2" t="s">
        <v>125</v>
      </c>
      <c r="F240" s="5">
        <v>2250</v>
      </c>
      <c r="G240" s="2" t="s">
        <v>1161</v>
      </c>
      <c r="H240" s="2" t="s">
        <v>58</v>
      </c>
      <c r="I240" s="2" t="s">
        <v>26</v>
      </c>
      <c r="J240" s="2" t="s">
        <v>699</v>
      </c>
      <c r="K240" s="9">
        <v>100</v>
      </c>
      <c r="L240" s="9">
        <v>747</v>
      </c>
      <c r="M240" s="5">
        <v>32</v>
      </c>
      <c r="N240" s="5">
        <v>0</v>
      </c>
      <c r="O240" s="5">
        <v>22.56</v>
      </c>
      <c r="P240" s="5">
        <v>0</v>
      </c>
      <c r="Q240" s="2">
        <f t="shared" si="19"/>
        <v>-22.56</v>
      </c>
      <c r="R240" s="5">
        <f t="shared" si="20"/>
        <v>-22.56</v>
      </c>
      <c r="S240" s="11">
        <f t="shared" si="21"/>
        <v>-1</v>
      </c>
      <c r="T240" s="5">
        <v>4.28</v>
      </c>
      <c r="U240" s="5">
        <v>0.7</v>
      </c>
      <c r="V240" s="5">
        <v>0</v>
      </c>
      <c r="W240" s="12">
        <f t="shared" si="22"/>
        <v>0</v>
      </c>
      <c r="X240" s="2" t="str">
        <f t="shared" si="23"/>
        <v>PAUSE</v>
      </c>
      <c r="Y240" s="22" t="str">
        <f t="shared" si="24"/>
        <v>Low (100-300)</v>
      </c>
    </row>
    <row r="241" spans="1:25">
      <c r="A241" s="2" t="s">
        <v>1162</v>
      </c>
      <c r="B241" s="2" t="s">
        <v>1163</v>
      </c>
      <c r="C241" s="2" t="s">
        <v>1164</v>
      </c>
      <c r="D241" s="2" t="s">
        <v>251</v>
      </c>
      <c r="E241" s="2" t="s">
        <v>23</v>
      </c>
      <c r="F241" s="5">
        <v>1500</v>
      </c>
      <c r="G241" s="2" t="s">
        <v>1165</v>
      </c>
      <c r="H241" s="2" t="s">
        <v>58</v>
      </c>
      <c r="I241" s="2" t="s">
        <v>26</v>
      </c>
      <c r="J241" s="2" t="s">
        <v>120</v>
      </c>
      <c r="K241" s="9">
        <v>1000</v>
      </c>
      <c r="L241" s="9">
        <v>2214</v>
      </c>
      <c r="M241" s="5">
        <v>55</v>
      </c>
      <c r="N241" s="5">
        <v>2</v>
      </c>
      <c r="O241" s="5">
        <v>29.35</v>
      </c>
      <c r="P241" s="5">
        <v>71.2</v>
      </c>
      <c r="Q241" s="2">
        <f t="shared" si="19"/>
        <v>41.85</v>
      </c>
      <c r="R241" s="5">
        <f t="shared" si="20"/>
        <v>41.85</v>
      </c>
      <c r="S241" s="11">
        <f t="shared" si="21"/>
        <v>1.4258943781942077</v>
      </c>
      <c r="T241" s="5">
        <v>2.48</v>
      </c>
      <c r="U241" s="5">
        <v>0.53</v>
      </c>
      <c r="V241" s="5">
        <v>14.68</v>
      </c>
      <c r="W241" s="12">
        <f t="shared" si="22"/>
        <v>3.6363636363636362E-2</v>
      </c>
      <c r="X241" s="2" t="str">
        <f t="shared" si="23"/>
        <v>SCALE</v>
      </c>
      <c r="Y241" s="22" t="str">
        <f t="shared" si="24"/>
        <v>Premium (751-1000)</v>
      </c>
    </row>
    <row r="242" spans="1:25">
      <c r="A242" s="2" t="s">
        <v>1166</v>
      </c>
      <c r="B242" s="2" t="s">
        <v>1167</v>
      </c>
      <c r="C242" s="2" t="s">
        <v>1168</v>
      </c>
      <c r="D242" s="2" t="s">
        <v>1169</v>
      </c>
      <c r="E242" s="2" t="s">
        <v>112</v>
      </c>
      <c r="F242" s="5">
        <v>2100</v>
      </c>
      <c r="G242" s="2" t="s">
        <v>1170</v>
      </c>
      <c r="H242" s="2" t="s">
        <v>34</v>
      </c>
      <c r="I242" s="2" t="s">
        <v>26</v>
      </c>
      <c r="J242" s="2" t="s">
        <v>88</v>
      </c>
      <c r="K242" s="9">
        <v>400</v>
      </c>
      <c r="L242" s="9">
        <v>2007</v>
      </c>
      <c r="M242" s="5">
        <v>40</v>
      </c>
      <c r="N242" s="5">
        <v>1</v>
      </c>
      <c r="O242" s="5">
        <v>27.33</v>
      </c>
      <c r="P242" s="5">
        <v>62.53</v>
      </c>
      <c r="Q242" s="2">
        <f t="shared" si="19"/>
        <v>35.200000000000003</v>
      </c>
      <c r="R242" s="5">
        <f t="shared" si="20"/>
        <v>35.200000000000003</v>
      </c>
      <c r="S242" s="11">
        <f t="shared" si="21"/>
        <v>1.2879619465788512</v>
      </c>
      <c r="T242" s="5">
        <v>1.99</v>
      </c>
      <c r="U242" s="5">
        <v>0.68</v>
      </c>
      <c r="V242" s="5">
        <v>27.33</v>
      </c>
      <c r="W242" s="12">
        <f t="shared" si="22"/>
        <v>2.5000000000000001E-2</v>
      </c>
      <c r="X242" s="2" t="str">
        <f t="shared" si="23"/>
        <v>SCALE</v>
      </c>
      <c r="Y242" s="22" t="str">
        <f t="shared" si="24"/>
        <v>Mid (301-500)</v>
      </c>
    </row>
    <row r="243" spans="1:25">
      <c r="A243" s="2" t="s">
        <v>1171</v>
      </c>
      <c r="B243" s="2" t="s">
        <v>1172</v>
      </c>
      <c r="C243" s="2" t="s">
        <v>1173</v>
      </c>
      <c r="D243" s="2" t="s">
        <v>236</v>
      </c>
      <c r="E243" s="2" t="s">
        <v>237</v>
      </c>
      <c r="F243" s="5">
        <v>3000</v>
      </c>
      <c r="G243" s="2" t="s">
        <v>1174</v>
      </c>
      <c r="H243" s="2" t="s">
        <v>72</v>
      </c>
      <c r="I243" s="2" t="s">
        <v>26</v>
      </c>
      <c r="J243" s="2" t="s">
        <v>59</v>
      </c>
      <c r="K243" s="9">
        <v>1000</v>
      </c>
      <c r="L243" s="9">
        <v>2292</v>
      </c>
      <c r="M243" s="5">
        <v>67</v>
      </c>
      <c r="N243" s="5">
        <v>6</v>
      </c>
      <c r="O243" s="5">
        <v>45.44</v>
      </c>
      <c r="P243" s="5">
        <v>397.59</v>
      </c>
      <c r="Q243" s="2">
        <f t="shared" si="19"/>
        <v>352.15</v>
      </c>
      <c r="R243" s="5">
        <f t="shared" si="20"/>
        <v>352.15</v>
      </c>
      <c r="S243" s="11">
        <f t="shared" si="21"/>
        <v>7.749779929577465</v>
      </c>
      <c r="T243" s="5">
        <v>2.92</v>
      </c>
      <c r="U243" s="5">
        <v>0.68</v>
      </c>
      <c r="V243" s="5">
        <v>7.57</v>
      </c>
      <c r="W243" s="12">
        <f t="shared" si="22"/>
        <v>8.9552238805970144E-2</v>
      </c>
      <c r="X243" s="2" t="str">
        <f t="shared" si="23"/>
        <v>SCALE</v>
      </c>
      <c r="Y243" s="22" t="str">
        <f t="shared" si="24"/>
        <v>Premium (751-1000)</v>
      </c>
    </row>
    <row r="244" spans="1:25">
      <c r="A244" s="2" t="s">
        <v>1175</v>
      </c>
      <c r="B244" s="2" t="s">
        <v>1176</v>
      </c>
      <c r="C244" s="2" t="s">
        <v>1177</v>
      </c>
      <c r="D244" s="2" t="s">
        <v>236</v>
      </c>
      <c r="E244" s="2" t="s">
        <v>237</v>
      </c>
      <c r="F244" s="5">
        <v>1000</v>
      </c>
      <c r="G244" s="2" t="s">
        <v>1178</v>
      </c>
      <c r="H244" s="2" t="s">
        <v>42</v>
      </c>
      <c r="I244" s="2" t="s">
        <v>26</v>
      </c>
      <c r="J244" s="2" t="s">
        <v>319</v>
      </c>
      <c r="K244" s="9">
        <v>200</v>
      </c>
      <c r="L244" s="9">
        <v>1368</v>
      </c>
      <c r="M244" s="5">
        <v>57</v>
      </c>
      <c r="N244" s="5">
        <v>0</v>
      </c>
      <c r="O244" s="5">
        <v>27.39</v>
      </c>
      <c r="P244" s="5">
        <v>0</v>
      </c>
      <c r="Q244" s="2">
        <f t="shared" si="19"/>
        <v>-27.39</v>
      </c>
      <c r="R244" s="5">
        <f t="shared" si="20"/>
        <v>-27.39</v>
      </c>
      <c r="S244" s="11">
        <f t="shared" si="21"/>
        <v>-1</v>
      </c>
      <c r="T244" s="5">
        <v>4.17</v>
      </c>
      <c r="U244" s="5">
        <v>0.48</v>
      </c>
      <c r="V244" s="5">
        <v>0</v>
      </c>
      <c r="W244" s="12">
        <f t="shared" si="22"/>
        <v>0</v>
      </c>
      <c r="X244" s="2" t="str">
        <f t="shared" si="23"/>
        <v>PAUSE</v>
      </c>
      <c r="Y244" s="22" t="str">
        <f t="shared" si="24"/>
        <v>Low (100-300)</v>
      </c>
    </row>
    <row r="245" spans="1:25">
      <c r="A245" s="2" t="s">
        <v>1179</v>
      </c>
      <c r="B245" s="2" t="s">
        <v>1180</v>
      </c>
      <c r="C245" s="2" t="s">
        <v>1181</v>
      </c>
      <c r="D245" s="2" t="s">
        <v>860</v>
      </c>
      <c r="E245" s="2" t="s">
        <v>85</v>
      </c>
      <c r="F245" s="5">
        <v>4500</v>
      </c>
      <c r="G245" s="2" t="s">
        <v>1182</v>
      </c>
      <c r="H245" s="2" t="s">
        <v>34</v>
      </c>
      <c r="I245" s="2" t="s">
        <v>26</v>
      </c>
      <c r="J245" s="2" t="s">
        <v>319</v>
      </c>
      <c r="K245" s="9">
        <v>300</v>
      </c>
      <c r="L245" s="9">
        <v>1596</v>
      </c>
      <c r="M245" s="5">
        <v>44</v>
      </c>
      <c r="N245" s="5">
        <v>4</v>
      </c>
      <c r="O245" s="5">
        <v>23.85</v>
      </c>
      <c r="P245" s="5">
        <v>177.2</v>
      </c>
      <c r="Q245" s="2">
        <f t="shared" si="19"/>
        <v>153.35</v>
      </c>
      <c r="R245" s="5">
        <f t="shared" si="20"/>
        <v>153.35</v>
      </c>
      <c r="S245" s="11">
        <f t="shared" si="21"/>
        <v>6.4297693920335419</v>
      </c>
      <c r="T245" s="5">
        <v>2.76</v>
      </c>
      <c r="U245" s="5">
        <v>0.54</v>
      </c>
      <c r="V245" s="5">
        <v>5.96</v>
      </c>
      <c r="W245" s="12">
        <f t="shared" si="22"/>
        <v>9.0909090909090912E-2</v>
      </c>
      <c r="X245" s="2" t="str">
        <f t="shared" si="23"/>
        <v>SCALE</v>
      </c>
      <c r="Y245" s="22" t="str">
        <f t="shared" si="24"/>
        <v>Low (100-300)</v>
      </c>
    </row>
    <row r="246" spans="1:25">
      <c r="A246" s="2" t="s">
        <v>1183</v>
      </c>
      <c r="B246" s="2" t="s">
        <v>555</v>
      </c>
      <c r="C246" s="2" t="s">
        <v>1184</v>
      </c>
      <c r="D246" s="2" t="s">
        <v>1185</v>
      </c>
      <c r="E246" s="2" t="s">
        <v>40</v>
      </c>
      <c r="F246" s="5">
        <v>1220</v>
      </c>
      <c r="G246" s="2" t="s">
        <v>1186</v>
      </c>
      <c r="H246" s="2" t="s">
        <v>42</v>
      </c>
      <c r="I246" s="2" t="s">
        <v>26</v>
      </c>
      <c r="J246" s="2" t="s">
        <v>382</v>
      </c>
      <c r="K246" s="9">
        <v>1000</v>
      </c>
      <c r="L246" s="9">
        <v>1292</v>
      </c>
      <c r="M246" s="5">
        <v>54</v>
      </c>
      <c r="N246" s="5">
        <v>2</v>
      </c>
      <c r="O246" s="5">
        <v>28.89</v>
      </c>
      <c r="P246" s="5">
        <v>83.04</v>
      </c>
      <c r="Q246" s="2">
        <f t="shared" si="19"/>
        <v>54.150000000000006</v>
      </c>
      <c r="R246" s="5">
        <f t="shared" si="20"/>
        <v>54.150000000000006</v>
      </c>
      <c r="S246" s="11">
        <f t="shared" si="21"/>
        <v>1.8743509865005195</v>
      </c>
      <c r="T246" s="5">
        <v>4.18</v>
      </c>
      <c r="U246" s="5">
        <v>0.54</v>
      </c>
      <c r="V246" s="5">
        <v>14.44</v>
      </c>
      <c r="W246" s="12">
        <f t="shared" si="22"/>
        <v>3.7037037037037035E-2</v>
      </c>
      <c r="X246" s="2" t="str">
        <f t="shared" si="23"/>
        <v>SCALE</v>
      </c>
      <c r="Y246" s="22" t="str">
        <f t="shared" si="24"/>
        <v>Premium (751-1000)</v>
      </c>
    </row>
    <row r="247" spans="1:25">
      <c r="A247" s="2" t="s">
        <v>1187</v>
      </c>
      <c r="B247" s="2" t="s">
        <v>1188</v>
      </c>
      <c r="C247" s="2" t="s">
        <v>1189</v>
      </c>
      <c r="D247" s="2" t="s">
        <v>1190</v>
      </c>
      <c r="E247" s="2" t="s">
        <v>112</v>
      </c>
      <c r="F247" s="5">
        <v>1100</v>
      </c>
      <c r="G247" s="2" t="s">
        <v>1191</v>
      </c>
      <c r="H247" s="2" t="s">
        <v>65</v>
      </c>
      <c r="I247" s="2" t="s">
        <v>26</v>
      </c>
      <c r="J247" s="2" t="s">
        <v>27</v>
      </c>
      <c r="K247" s="9">
        <v>100</v>
      </c>
      <c r="L247" s="9">
        <v>1681</v>
      </c>
      <c r="M247" s="5">
        <v>31</v>
      </c>
      <c r="N247" s="5">
        <v>0</v>
      </c>
      <c r="O247" s="5">
        <v>23.6</v>
      </c>
      <c r="P247" s="5">
        <v>0</v>
      </c>
      <c r="Q247" s="2">
        <f t="shared" si="19"/>
        <v>-23.6</v>
      </c>
      <c r="R247" s="5">
        <f t="shared" si="20"/>
        <v>-23.6</v>
      </c>
      <c r="S247" s="11">
        <f t="shared" si="21"/>
        <v>-1</v>
      </c>
      <c r="T247" s="5">
        <v>1.84</v>
      </c>
      <c r="U247" s="5">
        <v>0.76</v>
      </c>
      <c r="V247" s="5">
        <v>0</v>
      </c>
      <c r="W247" s="12">
        <f t="shared" si="22"/>
        <v>0</v>
      </c>
      <c r="X247" s="2" t="str">
        <f t="shared" si="23"/>
        <v>PAUSE</v>
      </c>
      <c r="Y247" s="22" t="str">
        <f t="shared" si="24"/>
        <v>Low (100-300)</v>
      </c>
    </row>
    <row r="248" spans="1:25">
      <c r="A248" s="2" t="s">
        <v>1192</v>
      </c>
      <c r="B248" s="2" t="s">
        <v>495</v>
      </c>
      <c r="C248" s="2" t="s">
        <v>1193</v>
      </c>
      <c r="D248" s="2" t="s">
        <v>1194</v>
      </c>
      <c r="E248" s="2" t="s">
        <v>188</v>
      </c>
      <c r="F248" s="5">
        <v>1100</v>
      </c>
      <c r="G248" s="2" t="s">
        <v>1195</v>
      </c>
      <c r="H248" s="2" t="s">
        <v>87</v>
      </c>
      <c r="I248" s="2" t="s">
        <v>26</v>
      </c>
      <c r="J248" s="2" t="s">
        <v>27</v>
      </c>
      <c r="K248" s="9">
        <v>500</v>
      </c>
      <c r="L248" s="9">
        <v>1681</v>
      </c>
      <c r="M248" s="5">
        <v>29</v>
      </c>
      <c r="N248" s="5">
        <v>1</v>
      </c>
      <c r="O248" s="5">
        <v>19.46</v>
      </c>
      <c r="P248" s="5">
        <v>73.53</v>
      </c>
      <c r="Q248" s="2">
        <f t="shared" si="19"/>
        <v>54.07</v>
      </c>
      <c r="R248" s="5">
        <f t="shared" si="20"/>
        <v>54.07</v>
      </c>
      <c r="S248" s="11">
        <f t="shared" si="21"/>
        <v>2.7785200411099691</v>
      </c>
      <c r="T248" s="5">
        <v>1.73</v>
      </c>
      <c r="U248" s="5">
        <v>0.67</v>
      </c>
      <c r="V248" s="5">
        <v>19.46</v>
      </c>
      <c r="W248" s="12">
        <f t="shared" si="22"/>
        <v>3.4482758620689655E-2</v>
      </c>
      <c r="X248" s="2" t="str">
        <f t="shared" si="23"/>
        <v>SCALE</v>
      </c>
      <c r="Y248" s="22" t="str">
        <f t="shared" si="24"/>
        <v>Mid (301-500)</v>
      </c>
    </row>
    <row r="249" spans="1:25">
      <c r="A249" s="2" t="s">
        <v>1196</v>
      </c>
      <c r="B249" s="2" t="s">
        <v>1167</v>
      </c>
      <c r="C249" s="2" t="s">
        <v>1197</v>
      </c>
      <c r="D249" s="2" t="s">
        <v>264</v>
      </c>
      <c r="E249" s="2" t="s">
        <v>23</v>
      </c>
      <c r="F249" s="5">
        <v>1501</v>
      </c>
      <c r="G249" s="2" t="s">
        <v>1198</v>
      </c>
      <c r="H249" s="2" t="s">
        <v>42</v>
      </c>
      <c r="I249" s="2" t="s">
        <v>26</v>
      </c>
      <c r="J249" s="2" t="s">
        <v>458</v>
      </c>
      <c r="K249" s="9">
        <v>600</v>
      </c>
      <c r="L249" s="9">
        <v>2085</v>
      </c>
      <c r="M249" s="5">
        <v>75</v>
      </c>
      <c r="N249" s="5">
        <v>3</v>
      </c>
      <c r="O249" s="5">
        <v>35.25</v>
      </c>
      <c r="P249" s="5">
        <v>122.01</v>
      </c>
      <c r="Q249" s="2">
        <f t="shared" si="19"/>
        <v>86.76</v>
      </c>
      <c r="R249" s="5">
        <f t="shared" si="20"/>
        <v>86.76</v>
      </c>
      <c r="S249" s="11">
        <f t="shared" si="21"/>
        <v>2.4612765957446809</v>
      </c>
      <c r="T249" s="5">
        <v>3.6</v>
      </c>
      <c r="U249" s="5">
        <v>0.47</v>
      </c>
      <c r="V249" s="5">
        <v>11.75</v>
      </c>
      <c r="W249" s="12">
        <f t="shared" si="22"/>
        <v>0.04</v>
      </c>
      <c r="X249" s="2" t="str">
        <f t="shared" si="23"/>
        <v>SCALE</v>
      </c>
      <c r="Y249" s="22" t="str">
        <f t="shared" si="24"/>
        <v>High (501-750)</v>
      </c>
    </row>
    <row r="250" spans="1:25">
      <c r="A250" s="2" t="s">
        <v>1199</v>
      </c>
      <c r="B250" s="2" t="s">
        <v>1200</v>
      </c>
      <c r="C250" s="2" t="s">
        <v>1201</v>
      </c>
      <c r="D250" s="2" t="s">
        <v>1202</v>
      </c>
      <c r="E250" s="2" t="s">
        <v>1203</v>
      </c>
      <c r="F250" s="5">
        <v>2000</v>
      </c>
      <c r="G250" s="2" t="s">
        <v>1204</v>
      </c>
      <c r="H250" s="2" t="s">
        <v>102</v>
      </c>
      <c r="I250" s="2" t="s">
        <v>26</v>
      </c>
      <c r="J250" s="2" t="s">
        <v>356</v>
      </c>
      <c r="K250" s="9">
        <v>1000</v>
      </c>
      <c r="L250" s="9">
        <v>2118</v>
      </c>
      <c r="M250" s="5">
        <v>55</v>
      </c>
      <c r="N250" s="5">
        <v>6</v>
      </c>
      <c r="O250" s="5">
        <v>35.06</v>
      </c>
      <c r="P250" s="5">
        <v>273.02</v>
      </c>
      <c r="Q250" s="2">
        <f t="shared" si="19"/>
        <v>237.95999999999998</v>
      </c>
      <c r="R250" s="5">
        <f t="shared" si="20"/>
        <v>237.95999999999998</v>
      </c>
      <c r="S250" s="11">
        <f t="shared" si="21"/>
        <v>6.7872219053051897</v>
      </c>
      <c r="T250" s="5">
        <v>2.6</v>
      </c>
      <c r="U250" s="5">
        <v>0.64</v>
      </c>
      <c r="V250" s="5">
        <v>5.84</v>
      </c>
      <c r="W250" s="12">
        <f t="shared" si="22"/>
        <v>0.10909090909090909</v>
      </c>
      <c r="X250" s="2" t="str">
        <f t="shared" si="23"/>
        <v>SCALE</v>
      </c>
      <c r="Y250" s="22" t="str">
        <f t="shared" si="24"/>
        <v>Premium (751-1000)</v>
      </c>
    </row>
    <row r="251" spans="1:25">
      <c r="A251" s="2" t="s">
        <v>1205</v>
      </c>
      <c r="B251" s="2" t="s">
        <v>1206</v>
      </c>
      <c r="C251" s="2" t="s">
        <v>1207</v>
      </c>
      <c r="D251" s="2" t="s">
        <v>1065</v>
      </c>
      <c r="E251" s="2" t="s">
        <v>125</v>
      </c>
      <c r="F251" s="5">
        <v>1900</v>
      </c>
      <c r="G251" s="2" t="s">
        <v>1208</v>
      </c>
      <c r="H251" s="2" t="s">
        <v>266</v>
      </c>
      <c r="I251" s="2" t="s">
        <v>26</v>
      </c>
      <c r="J251" s="2" t="s">
        <v>206</v>
      </c>
      <c r="K251" s="9">
        <v>300</v>
      </c>
      <c r="L251" s="9">
        <v>2057</v>
      </c>
      <c r="M251" s="5">
        <v>79</v>
      </c>
      <c r="N251" s="5">
        <v>0</v>
      </c>
      <c r="O251" s="5">
        <v>36.01</v>
      </c>
      <c r="P251" s="5">
        <v>0</v>
      </c>
      <c r="Q251" s="2">
        <f t="shared" si="19"/>
        <v>-36.01</v>
      </c>
      <c r="R251" s="5">
        <f t="shared" si="20"/>
        <v>-36.01</v>
      </c>
      <c r="S251" s="11">
        <f t="shared" si="21"/>
        <v>-1</v>
      </c>
      <c r="T251" s="5">
        <v>3.84</v>
      </c>
      <c r="U251" s="5">
        <v>0.46</v>
      </c>
      <c r="V251" s="5">
        <v>0</v>
      </c>
      <c r="W251" s="12">
        <f t="shared" si="22"/>
        <v>0</v>
      </c>
      <c r="X251" s="2" t="str">
        <f t="shared" si="23"/>
        <v>PAUSE</v>
      </c>
      <c r="Y251" s="22" t="str">
        <f t="shared" si="24"/>
        <v>Low (100-300)</v>
      </c>
    </row>
    <row r="252" spans="1:25">
      <c r="A252" s="2" t="s">
        <v>1209</v>
      </c>
      <c r="B252" s="2" t="s">
        <v>1176</v>
      </c>
      <c r="C252" s="2" t="s">
        <v>1210</v>
      </c>
      <c r="D252" s="2" t="s">
        <v>99</v>
      </c>
      <c r="E252" s="2" t="s">
        <v>100</v>
      </c>
      <c r="F252" s="5">
        <v>4000</v>
      </c>
      <c r="G252" s="2" t="s">
        <v>1211</v>
      </c>
      <c r="H252" s="2" t="s">
        <v>150</v>
      </c>
      <c r="I252" s="2" t="s">
        <v>26</v>
      </c>
      <c r="J252" s="2" t="s">
        <v>35</v>
      </c>
      <c r="K252" s="9">
        <v>400</v>
      </c>
      <c r="L252" s="9">
        <v>986</v>
      </c>
      <c r="M252" s="5">
        <v>38</v>
      </c>
      <c r="N252" s="5">
        <v>1</v>
      </c>
      <c r="O252" s="5">
        <v>22.94</v>
      </c>
      <c r="P252" s="5">
        <v>47.01</v>
      </c>
      <c r="Q252" s="2">
        <f t="shared" si="19"/>
        <v>24.069999999999997</v>
      </c>
      <c r="R252" s="5">
        <f t="shared" si="20"/>
        <v>24.069999999999997</v>
      </c>
      <c r="S252" s="11">
        <f t="shared" si="21"/>
        <v>1.0492589363557103</v>
      </c>
      <c r="T252" s="5">
        <v>3.85</v>
      </c>
      <c r="U252" s="5">
        <v>0.6</v>
      </c>
      <c r="V252" s="5">
        <v>22.94</v>
      </c>
      <c r="W252" s="12">
        <f t="shared" si="22"/>
        <v>2.6315789473684209E-2</v>
      </c>
      <c r="X252" s="2" t="str">
        <f t="shared" si="23"/>
        <v>SCALE</v>
      </c>
      <c r="Y252" s="22" t="str">
        <f t="shared" si="24"/>
        <v>Mid (301-500)</v>
      </c>
    </row>
    <row r="253" spans="1:25">
      <c r="A253" s="2" t="s">
        <v>1212</v>
      </c>
      <c r="B253" s="2" t="s">
        <v>1213</v>
      </c>
      <c r="C253" s="2" t="s">
        <v>1214</v>
      </c>
      <c r="D253" s="2" t="s">
        <v>1215</v>
      </c>
      <c r="E253" s="2" t="s">
        <v>237</v>
      </c>
      <c r="F253" s="5">
        <v>9967</v>
      </c>
      <c r="G253" s="2" t="s">
        <v>1216</v>
      </c>
      <c r="H253" s="2" t="s">
        <v>190</v>
      </c>
      <c r="I253" s="2" t="s">
        <v>26</v>
      </c>
      <c r="J253" s="2" t="s">
        <v>248</v>
      </c>
      <c r="K253" s="9">
        <v>800</v>
      </c>
      <c r="L253" s="9">
        <v>727</v>
      </c>
      <c r="M253" s="5">
        <v>22</v>
      </c>
      <c r="N253" s="5">
        <v>0</v>
      </c>
      <c r="O253" s="5">
        <v>14.17</v>
      </c>
      <c r="P253" s="5">
        <v>0</v>
      </c>
      <c r="Q253" s="2">
        <f t="shared" si="19"/>
        <v>-14.17</v>
      </c>
      <c r="R253" s="5">
        <f t="shared" si="20"/>
        <v>-14.17</v>
      </c>
      <c r="S253" s="11">
        <f t="shared" si="21"/>
        <v>-1</v>
      </c>
      <c r="T253" s="5">
        <v>3.03</v>
      </c>
      <c r="U253" s="5">
        <v>0.64</v>
      </c>
      <c r="V253" s="5">
        <v>0</v>
      </c>
      <c r="W253" s="12">
        <f t="shared" si="22"/>
        <v>0</v>
      </c>
      <c r="X253" s="2" t="str">
        <f t="shared" si="23"/>
        <v>PAUSE</v>
      </c>
      <c r="Y253" s="22" t="str">
        <f t="shared" si="24"/>
        <v>Premium (751-1000)</v>
      </c>
    </row>
    <row r="254" spans="1:25">
      <c r="A254" s="2" t="s">
        <v>1217</v>
      </c>
      <c r="B254" s="2" t="s">
        <v>335</v>
      </c>
      <c r="C254" s="2" t="s">
        <v>1218</v>
      </c>
      <c r="D254" s="2" t="s">
        <v>204</v>
      </c>
      <c r="E254" s="2" t="s">
        <v>56</v>
      </c>
      <c r="F254" s="5">
        <v>1750</v>
      </c>
      <c r="G254" s="2" t="s">
        <v>1219</v>
      </c>
      <c r="H254" s="2" t="s">
        <v>58</v>
      </c>
      <c r="I254" s="2" t="s">
        <v>26</v>
      </c>
      <c r="J254" s="2" t="s">
        <v>120</v>
      </c>
      <c r="K254" s="9">
        <v>400</v>
      </c>
      <c r="L254" s="9">
        <v>1100</v>
      </c>
      <c r="M254" s="5">
        <v>27</v>
      </c>
      <c r="N254" s="5">
        <v>0</v>
      </c>
      <c r="O254" s="5">
        <v>19.22</v>
      </c>
      <c r="P254" s="5">
        <v>0</v>
      </c>
      <c r="Q254" s="2">
        <f t="shared" si="19"/>
        <v>-19.22</v>
      </c>
      <c r="R254" s="5">
        <f t="shared" si="20"/>
        <v>-19.22</v>
      </c>
      <c r="S254" s="11">
        <f t="shared" si="21"/>
        <v>-1</v>
      </c>
      <c r="T254" s="5">
        <v>2.4500000000000002</v>
      </c>
      <c r="U254" s="5">
        <v>0.71</v>
      </c>
      <c r="V254" s="5">
        <v>0</v>
      </c>
      <c r="W254" s="12">
        <f t="shared" si="22"/>
        <v>0</v>
      </c>
      <c r="X254" s="2" t="str">
        <f t="shared" si="23"/>
        <v>PAUSE</v>
      </c>
      <c r="Y254" s="22" t="str">
        <f t="shared" si="24"/>
        <v>Mid (301-500)</v>
      </c>
    </row>
    <row r="255" spans="1:25">
      <c r="A255" s="2" t="s">
        <v>1220</v>
      </c>
      <c r="B255" s="2" t="s">
        <v>1221</v>
      </c>
      <c r="C255" s="2" t="s">
        <v>1156</v>
      </c>
      <c r="D255" s="2" t="s">
        <v>1222</v>
      </c>
      <c r="E255" s="2" t="s">
        <v>112</v>
      </c>
      <c r="F255" s="5">
        <v>1400</v>
      </c>
      <c r="G255" s="2" t="s">
        <v>1223</v>
      </c>
      <c r="H255" s="2" t="s">
        <v>102</v>
      </c>
      <c r="I255" s="2" t="s">
        <v>26</v>
      </c>
      <c r="J255" s="2" t="s">
        <v>73</v>
      </c>
      <c r="K255" s="9">
        <v>500</v>
      </c>
      <c r="L255" s="9">
        <v>1212</v>
      </c>
      <c r="M255" s="5">
        <v>20</v>
      </c>
      <c r="N255" s="5">
        <v>1</v>
      </c>
      <c r="O255" s="5">
        <v>10.53</v>
      </c>
      <c r="P255" s="5">
        <v>73.7</v>
      </c>
      <c r="Q255" s="2">
        <f t="shared" si="19"/>
        <v>63.17</v>
      </c>
      <c r="R255" s="5">
        <f t="shared" si="20"/>
        <v>63.17</v>
      </c>
      <c r="S255" s="11">
        <f t="shared" si="21"/>
        <v>5.9990503323836659</v>
      </c>
      <c r="T255" s="5">
        <v>1.65</v>
      </c>
      <c r="U255" s="5">
        <v>0.53</v>
      </c>
      <c r="V255" s="5">
        <v>10.53</v>
      </c>
      <c r="W255" s="12">
        <f t="shared" si="22"/>
        <v>0.05</v>
      </c>
      <c r="X255" s="2" t="str">
        <f t="shared" si="23"/>
        <v>SCALE</v>
      </c>
      <c r="Y255" s="22" t="str">
        <f t="shared" si="24"/>
        <v>Mid (301-500)</v>
      </c>
    </row>
    <row r="256" spans="1:25">
      <c r="A256" s="2" t="s">
        <v>1224</v>
      </c>
      <c r="B256" s="2" t="s">
        <v>1225</v>
      </c>
      <c r="C256" s="2" t="s">
        <v>1226</v>
      </c>
      <c r="D256" s="2" t="s">
        <v>1227</v>
      </c>
      <c r="E256" s="2" t="s">
        <v>85</v>
      </c>
      <c r="F256" s="5">
        <v>2000</v>
      </c>
      <c r="G256" s="2" t="s">
        <v>1228</v>
      </c>
      <c r="H256" s="2" t="s">
        <v>25</v>
      </c>
      <c r="I256" s="2" t="s">
        <v>26</v>
      </c>
      <c r="J256" s="2" t="s">
        <v>300</v>
      </c>
      <c r="K256" s="9">
        <v>600</v>
      </c>
      <c r="L256" s="9">
        <v>661</v>
      </c>
      <c r="M256" s="5">
        <v>17</v>
      </c>
      <c r="N256" s="5">
        <v>1</v>
      </c>
      <c r="O256" s="5">
        <v>14.21</v>
      </c>
      <c r="P256" s="5">
        <v>52.08</v>
      </c>
      <c r="Q256" s="2">
        <f t="shared" si="19"/>
        <v>37.869999999999997</v>
      </c>
      <c r="R256" s="5">
        <f t="shared" si="20"/>
        <v>37.869999999999997</v>
      </c>
      <c r="S256" s="11">
        <f t="shared" si="21"/>
        <v>2.6650246305418714</v>
      </c>
      <c r="T256" s="5">
        <v>2.57</v>
      </c>
      <c r="U256" s="5">
        <v>0.84</v>
      </c>
      <c r="V256" s="5">
        <v>14.21</v>
      </c>
      <c r="W256" s="12">
        <f t="shared" si="22"/>
        <v>5.8823529411764705E-2</v>
      </c>
      <c r="X256" s="2" t="str">
        <f t="shared" si="23"/>
        <v>SCALE</v>
      </c>
      <c r="Y256" s="22" t="str">
        <f t="shared" si="24"/>
        <v>High (501-750)</v>
      </c>
    </row>
    <row r="257" spans="1:25">
      <c r="A257" s="2" t="s">
        <v>1229</v>
      </c>
      <c r="B257" s="2" t="s">
        <v>1230</v>
      </c>
      <c r="C257" s="2" t="s">
        <v>1231</v>
      </c>
      <c r="D257" s="2" t="s">
        <v>1232</v>
      </c>
      <c r="E257" s="2" t="s">
        <v>112</v>
      </c>
      <c r="F257" s="5">
        <v>2498</v>
      </c>
      <c r="G257" s="2" t="s">
        <v>1233</v>
      </c>
      <c r="H257" s="2" t="s">
        <v>266</v>
      </c>
      <c r="I257" s="2" t="s">
        <v>26</v>
      </c>
      <c r="J257" s="2" t="s">
        <v>27</v>
      </c>
      <c r="K257" s="9">
        <v>600</v>
      </c>
      <c r="L257" s="9">
        <v>1958</v>
      </c>
      <c r="M257" s="5">
        <v>34</v>
      </c>
      <c r="N257" s="5">
        <v>0</v>
      </c>
      <c r="O257" s="5">
        <v>25.21</v>
      </c>
      <c r="P257" s="5">
        <v>0</v>
      </c>
      <c r="Q257" s="2">
        <f t="shared" si="19"/>
        <v>-25.21</v>
      </c>
      <c r="R257" s="5">
        <f t="shared" si="20"/>
        <v>-25.21</v>
      </c>
      <c r="S257" s="11">
        <f t="shared" si="21"/>
        <v>-1</v>
      </c>
      <c r="T257" s="5">
        <v>1.74</v>
      </c>
      <c r="U257" s="5">
        <v>0.74</v>
      </c>
      <c r="V257" s="5">
        <v>0</v>
      </c>
      <c r="W257" s="12">
        <f t="shared" si="22"/>
        <v>0</v>
      </c>
      <c r="X257" s="2" t="str">
        <f t="shared" si="23"/>
        <v>PAUSE</v>
      </c>
      <c r="Y257" s="22" t="str">
        <f t="shared" si="24"/>
        <v>High (501-750)</v>
      </c>
    </row>
    <row r="258" spans="1:25">
      <c r="A258" s="2" t="s">
        <v>1234</v>
      </c>
      <c r="B258" s="2" t="s">
        <v>1235</v>
      </c>
      <c r="C258" s="2" t="s">
        <v>763</v>
      </c>
      <c r="D258" s="2" t="s">
        <v>275</v>
      </c>
      <c r="E258" s="2" t="s">
        <v>276</v>
      </c>
      <c r="F258" s="5">
        <v>3899</v>
      </c>
      <c r="G258" s="2" t="s">
        <v>1236</v>
      </c>
      <c r="H258" s="2" t="s">
        <v>167</v>
      </c>
      <c r="I258" s="2" t="s">
        <v>26</v>
      </c>
      <c r="J258" s="2" t="s">
        <v>27</v>
      </c>
      <c r="K258" s="9">
        <v>400</v>
      </c>
      <c r="L258" s="9">
        <v>942</v>
      </c>
      <c r="M258" s="5">
        <v>31</v>
      </c>
      <c r="N258" s="5">
        <v>0</v>
      </c>
      <c r="O258" s="5">
        <v>23.22</v>
      </c>
      <c r="P258" s="5">
        <v>0</v>
      </c>
      <c r="Q258" s="2">
        <f t="shared" si="19"/>
        <v>-23.22</v>
      </c>
      <c r="R258" s="5">
        <f t="shared" si="20"/>
        <v>-23.22</v>
      </c>
      <c r="S258" s="11">
        <f t="shared" si="21"/>
        <v>-1</v>
      </c>
      <c r="T258" s="5">
        <v>3.29</v>
      </c>
      <c r="U258" s="5">
        <v>0.75</v>
      </c>
      <c r="V258" s="5">
        <v>0</v>
      </c>
      <c r="W258" s="12">
        <f t="shared" si="22"/>
        <v>0</v>
      </c>
      <c r="X258" s="2" t="str">
        <f t="shared" si="23"/>
        <v>PAUSE</v>
      </c>
      <c r="Y258" s="22" t="str">
        <f t="shared" si="24"/>
        <v>Mid (301-500)</v>
      </c>
    </row>
    <row r="259" spans="1:25">
      <c r="A259" s="2" t="s">
        <v>1237</v>
      </c>
      <c r="B259" s="2" t="s">
        <v>1238</v>
      </c>
      <c r="C259" s="2" t="s">
        <v>524</v>
      </c>
      <c r="D259" s="2" t="s">
        <v>1239</v>
      </c>
      <c r="E259" s="2" t="s">
        <v>112</v>
      </c>
      <c r="F259" s="5">
        <v>6001</v>
      </c>
      <c r="G259" s="2" t="s">
        <v>1240</v>
      </c>
      <c r="H259" s="2" t="s">
        <v>87</v>
      </c>
      <c r="I259" s="2" t="s">
        <v>26</v>
      </c>
      <c r="J259" s="2" t="s">
        <v>232</v>
      </c>
      <c r="K259" s="9">
        <v>300</v>
      </c>
      <c r="L259" s="9">
        <v>556</v>
      </c>
      <c r="M259" s="5">
        <v>20</v>
      </c>
      <c r="N259" s="5">
        <v>0</v>
      </c>
      <c r="O259" s="5">
        <v>16.3</v>
      </c>
      <c r="P259" s="5">
        <v>0</v>
      </c>
      <c r="Q259" s="2">
        <f t="shared" si="19"/>
        <v>-16.3</v>
      </c>
      <c r="R259" s="5">
        <f t="shared" si="20"/>
        <v>-16.3</v>
      </c>
      <c r="S259" s="11">
        <f t="shared" si="21"/>
        <v>-1</v>
      </c>
      <c r="T259" s="5">
        <v>3.6</v>
      </c>
      <c r="U259" s="5">
        <v>0.82</v>
      </c>
      <c r="V259" s="5">
        <v>0</v>
      </c>
      <c r="W259" s="12">
        <f t="shared" si="22"/>
        <v>0</v>
      </c>
      <c r="X259" s="2" t="str">
        <f t="shared" si="23"/>
        <v>PAUSE</v>
      </c>
      <c r="Y259" s="22" t="str">
        <f t="shared" si="24"/>
        <v>Low (100-300)</v>
      </c>
    </row>
    <row r="260" spans="1:25">
      <c r="A260" s="2" t="s">
        <v>1241</v>
      </c>
      <c r="B260" s="2" t="s">
        <v>1242</v>
      </c>
      <c r="C260" s="2" t="s">
        <v>1243</v>
      </c>
      <c r="D260" s="2" t="s">
        <v>1244</v>
      </c>
      <c r="E260" s="2" t="s">
        <v>953</v>
      </c>
      <c r="F260" s="5">
        <v>5000</v>
      </c>
      <c r="G260" s="2" t="s">
        <v>1245</v>
      </c>
      <c r="H260" s="2" t="s">
        <v>260</v>
      </c>
      <c r="I260" s="2" t="s">
        <v>26</v>
      </c>
      <c r="J260" s="2" t="s">
        <v>140</v>
      </c>
      <c r="K260" s="9">
        <v>400</v>
      </c>
      <c r="L260" s="9">
        <v>1014</v>
      </c>
      <c r="M260" s="5">
        <v>33</v>
      </c>
      <c r="N260" s="5">
        <v>0</v>
      </c>
      <c r="O260" s="5">
        <v>17.940000000000001</v>
      </c>
      <c r="P260" s="5">
        <v>0</v>
      </c>
      <c r="Q260" s="2">
        <f t="shared" si="19"/>
        <v>-17.940000000000001</v>
      </c>
      <c r="R260" s="5">
        <f t="shared" si="20"/>
        <v>-17.940000000000001</v>
      </c>
      <c r="S260" s="11">
        <f t="shared" si="21"/>
        <v>-1</v>
      </c>
      <c r="T260" s="5">
        <v>3.25</v>
      </c>
      <c r="U260" s="5">
        <v>0.54</v>
      </c>
      <c r="V260" s="5">
        <v>0</v>
      </c>
      <c r="W260" s="12">
        <f t="shared" si="22"/>
        <v>0</v>
      </c>
      <c r="X260" s="2" t="str">
        <f t="shared" si="23"/>
        <v>PAUSE</v>
      </c>
      <c r="Y260" s="22" t="str">
        <f t="shared" si="24"/>
        <v>Mid (301-500)</v>
      </c>
    </row>
    <row r="261" spans="1:25">
      <c r="A261" s="2" t="s">
        <v>1246</v>
      </c>
      <c r="B261" s="2" t="s">
        <v>1247</v>
      </c>
      <c r="C261" s="2" t="s">
        <v>1248</v>
      </c>
      <c r="D261" s="2" t="s">
        <v>1249</v>
      </c>
      <c r="E261" s="2" t="s">
        <v>492</v>
      </c>
      <c r="F261" s="5">
        <v>1500</v>
      </c>
      <c r="G261" s="2" t="s">
        <v>1250</v>
      </c>
      <c r="H261" s="2" t="s">
        <v>50</v>
      </c>
      <c r="I261" s="2" t="s">
        <v>26</v>
      </c>
      <c r="J261" s="2" t="s">
        <v>183</v>
      </c>
      <c r="K261" s="9">
        <v>600</v>
      </c>
      <c r="L261" s="9">
        <v>688</v>
      </c>
      <c r="M261" s="5">
        <v>19</v>
      </c>
      <c r="N261" s="5">
        <v>1</v>
      </c>
      <c r="O261" s="5">
        <v>15.3</v>
      </c>
      <c r="P261" s="5">
        <v>48.31</v>
      </c>
      <c r="Q261" s="2">
        <f t="shared" si="19"/>
        <v>33.010000000000005</v>
      </c>
      <c r="R261" s="5">
        <f t="shared" si="20"/>
        <v>33.010000000000005</v>
      </c>
      <c r="S261" s="11">
        <f t="shared" si="21"/>
        <v>2.1575163398692814</v>
      </c>
      <c r="T261" s="5">
        <v>2.76</v>
      </c>
      <c r="U261" s="5">
        <v>0.81</v>
      </c>
      <c r="V261" s="5">
        <v>15.3</v>
      </c>
      <c r="W261" s="12">
        <f t="shared" si="22"/>
        <v>5.2631578947368418E-2</v>
      </c>
      <c r="X261" s="2" t="str">
        <f t="shared" si="23"/>
        <v>SCALE</v>
      </c>
      <c r="Y261" s="22" t="str">
        <f t="shared" si="24"/>
        <v>High (501-750)</v>
      </c>
    </row>
    <row r="262" spans="1:25">
      <c r="A262" s="2" t="s">
        <v>1251</v>
      </c>
      <c r="B262" s="2" t="s">
        <v>560</v>
      </c>
      <c r="C262" s="2" t="s">
        <v>1252</v>
      </c>
      <c r="D262" s="2" t="s">
        <v>1253</v>
      </c>
      <c r="E262" s="2" t="s">
        <v>125</v>
      </c>
      <c r="F262" s="5">
        <v>2000</v>
      </c>
      <c r="G262" s="2" t="s">
        <v>1254</v>
      </c>
      <c r="H262" s="2" t="s">
        <v>87</v>
      </c>
      <c r="I262" s="2" t="s">
        <v>26</v>
      </c>
      <c r="J262" s="2" t="s">
        <v>183</v>
      </c>
      <c r="K262" s="9">
        <v>500</v>
      </c>
      <c r="L262" s="9">
        <v>1211</v>
      </c>
      <c r="M262" s="5">
        <v>37</v>
      </c>
      <c r="N262" s="5">
        <v>1</v>
      </c>
      <c r="O262" s="5">
        <v>25.13</v>
      </c>
      <c r="P262" s="5">
        <v>71.77</v>
      </c>
      <c r="Q262" s="2">
        <f t="shared" si="19"/>
        <v>46.64</v>
      </c>
      <c r="R262" s="5">
        <f t="shared" si="20"/>
        <v>46.64</v>
      </c>
      <c r="S262" s="11">
        <f t="shared" si="21"/>
        <v>1.8559490648627139</v>
      </c>
      <c r="T262" s="5">
        <v>3.06</v>
      </c>
      <c r="U262" s="5">
        <v>0.68</v>
      </c>
      <c r="V262" s="5">
        <v>25.13</v>
      </c>
      <c r="W262" s="12">
        <f t="shared" si="22"/>
        <v>2.7027027027027029E-2</v>
      </c>
      <c r="X262" s="2" t="str">
        <f t="shared" si="23"/>
        <v>SCALE</v>
      </c>
      <c r="Y262" s="22" t="str">
        <f t="shared" si="24"/>
        <v>Mid (301-500)</v>
      </c>
    </row>
    <row r="263" spans="1:25">
      <c r="A263" s="2" t="s">
        <v>1255</v>
      </c>
      <c r="B263" s="2" t="s">
        <v>1256</v>
      </c>
      <c r="C263" s="2" t="s">
        <v>1257</v>
      </c>
      <c r="D263" s="2" t="s">
        <v>1258</v>
      </c>
      <c r="E263" s="2" t="s">
        <v>132</v>
      </c>
      <c r="F263" s="5">
        <v>1700</v>
      </c>
      <c r="G263" s="2" t="s">
        <v>1259</v>
      </c>
      <c r="H263" s="2" t="s">
        <v>253</v>
      </c>
      <c r="I263" s="2" t="s">
        <v>26</v>
      </c>
      <c r="J263" s="2" t="s">
        <v>51</v>
      </c>
      <c r="K263" s="9">
        <v>600</v>
      </c>
      <c r="L263" s="9">
        <v>1095</v>
      </c>
      <c r="M263" s="5">
        <v>28</v>
      </c>
      <c r="N263" s="5">
        <v>0</v>
      </c>
      <c r="O263" s="5">
        <v>13.32</v>
      </c>
      <c r="P263" s="5">
        <v>0</v>
      </c>
      <c r="Q263" s="2">
        <f t="shared" si="19"/>
        <v>-13.32</v>
      </c>
      <c r="R263" s="5">
        <f t="shared" si="20"/>
        <v>-13.32</v>
      </c>
      <c r="S263" s="11">
        <f t="shared" si="21"/>
        <v>-1</v>
      </c>
      <c r="T263" s="5">
        <v>2.56</v>
      </c>
      <c r="U263" s="5">
        <v>0.48</v>
      </c>
      <c r="V263" s="5">
        <v>0</v>
      </c>
      <c r="W263" s="12">
        <f t="shared" si="22"/>
        <v>0</v>
      </c>
      <c r="X263" s="2" t="str">
        <f t="shared" si="23"/>
        <v>PAUSE</v>
      </c>
      <c r="Y263" s="22" t="str">
        <f t="shared" si="24"/>
        <v>High (501-750)</v>
      </c>
    </row>
    <row r="264" spans="1:25">
      <c r="A264" s="2" t="s">
        <v>1260</v>
      </c>
      <c r="B264" s="2" t="s">
        <v>1261</v>
      </c>
      <c r="C264" s="2" t="s">
        <v>1262</v>
      </c>
      <c r="D264" s="2" t="s">
        <v>1263</v>
      </c>
      <c r="E264" s="2" t="s">
        <v>492</v>
      </c>
      <c r="F264" s="5">
        <v>4500</v>
      </c>
      <c r="G264" s="2" t="s">
        <v>1264</v>
      </c>
      <c r="H264" s="2" t="s">
        <v>150</v>
      </c>
      <c r="I264" s="2" t="s">
        <v>26</v>
      </c>
      <c r="J264" s="2" t="s">
        <v>183</v>
      </c>
      <c r="K264" s="9">
        <v>200</v>
      </c>
      <c r="L264" s="9">
        <v>1121</v>
      </c>
      <c r="M264" s="5">
        <v>41</v>
      </c>
      <c r="N264" s="5">
        <v>0</v>
      </c>
      <c r="O264" s="5">
        <v>21.24</v>
      </c>
      <c r="P264" s="5">
        <v>0</v>
      </c>
      <c r="Q264" s="2">
        <f t="shared" si="19"/>
        <v>-21.24</v>
      </c>
      <c r="R264" s="5">
        <f t="shared" si="20"/>
        <v>-21.24</v>
      </c>
      <c r="S264" s="11">
        <f t="shared" si="21"/>
        <v>-1</v>
      </c>
      <c r="T264" s="5">
        <v>3.66</v>
      </c>
      <c r="U264" s="5">
        <v>0.52</v>
      </c>
      <c r="V264" s="5">
        <v>0</v>
      </c>
      <c r="W264" s="12">
        <f t="shared" si="22"/>
        <v>0</v>
      </c>
      <c r="X264" s="2" t="str">
        <f t="shared" si="23"/>
        <v>PAUSE</v>
      </c>
      <c r="Y264" s="22" t="str">
        <f t="shared" si="24"/>
        <v>Low (100-300)</v>
      </c>
    </row>
    <row r="265" spans="1:25">
      <c r="A265" s="2" t="s">
        <v>1265</v>
      </c>
      <c r="B265" s="2" t="s">
        <v>1033</v>
      </c>
      <c r="C265" s="2" t="s">
        <v>1266</v>
      </c>
      <c r="D265" s="2" t="s">
        <v>175</v>
      </c>
      <c r="E265" s="2" t="s">
        <v>23</v>
      </c>
      <c r="F265" s="5">
        <v>4500</v>
      </c>
      <c r="G265" s="2" t="s">
        <v>1267</v>
      </c>
      <c r="H265" s="2" t="s">
        <v>253</v>
      </c>
      <c r="I265" s="2" t="s">
        <v>26</v>
      </c>
      <c r="J265" s="2" t="s">
        <v>95</v>
      </c>
      <c r="K265" s="9">
        <v>800</v>
      </c>
      <c r="L265" s="9">
        <v>2233</v>
      </c>
      <c r="M265" s="5">
        <v>61</v>
      </c>
      <c r="N265" s="5">
        <v>2</v>
      </c>
      <c r="O265" s="5">
        <v>40.04</v>
      </c>
      <c r="P265" s="5">
        <v>113.7</v>
      </c>
      <c r="Q265" s="2">
        <f t="shared" si="19"/>
        <v>73.66</v>
      </c>
      <c r="R265" s="5">
        <f t="shared" si="20"/>
        <v>73.66</v>
      </c>
      <c r="S265" s="11">
        <f t="shared" si="21"/>
        <v>1.8396603396603397</v>
      </c>
      <c r="T265" s="5">
        <v>2.73</v>
      </c>
      <c r="U265" s="5">
        <v>0.66</v>
      </c>
      <c r="V265" s="5">
        <v>20.02</v>
      </c>
      <c r="W265" s="12">
        <f t="shared" si="22"/>
        <v>3.2786885245901641E-2</v>
      </c>
      <c r="X265" s="2" t="str">
        <f t="shared" si="23"/>
        <v>SCALE</v>
      </c>
      <c r="Y265" s="22" t="str">
        <f t="shared" si="24"/>
        <v>Premium (751-1000)</v>
      </c>
    </row>
    <row r="266" spans="1:25">
      <c r="A266" s="2" t="s">
        <v>1268</v>
      </c>
      <c r="B266" s="2" t="s">
        <v>1269</v>
      </c>
      <c r="C266" s="2" t="s">
        <v>69</v>
      </c>
      <c r="D266" s="2" t="s">
        <v>1270</v>
      </c>
      <c r="E266" s="2" t="s">
        <v>85</v>
      </c>
      <c r="F266" s="5">
        <v>2000</v>
      </c>
      <c r="G266" s="2" t="s">
        <v>1271</v>
      </c>
      <c r="H266" s="2" t="s">
        <v>72</v>
      </c>
      <c r="I266" s="2" t="s">
        <v>26</v>
      </c>
      <c r="J266" s="2" t="s">
        <v>248</v>
      </c>
      <c r="K266" s="9">
        <v>100</v>
      </c>
      <c r="L266" s="9">
        <v>1205</v>
      </c>
      <c r="M266" s="5">
        <v>19</v>
      </c>
      <c r="N266" s="5">
        <v>0</v>
      </c>
      <c r="O266" s="5">
        <v>15.95</v>
      </c>
      <c r="P266" s="5">
        <v>0</v>
      </c>
      <c r="Q266" s="2">
        <f t="shared" si="19"/>
        <v>-15.95</v>
      </c>
      <c r="R266" s="5">
        <f t="shared" si="20"/>
        <v>-15.95</v>
      </c>
      <c r="S266" s="11">
        <f t="shared" si="21"/>
        <v>-1</v>
      </c>
      <c r="T266" s="5">
        <v>1.58</v>
      </c>
      <c r="U266" s="5">
        <v>0.84</v>
      </c>
      <c r="V266" s="5">
        <v>0</v>
      </c>
      <c r="W266" s="12">
        <f t="shared" si="22"/>
        <v>0</v>
      </c>
      <c r="X266" s="2" t="str">
        <f t="shared" si="23"/>
        <v>PAUSE</v>
      </c>
      <c r="Y266" s="22" t="str">
        <f t="shared" si="24"/>
        <v>Low (100-300)</v>
      </c>
    </row>
    <row r="267" spans="1:25">
      <c r="A267" s="2" t="s">
        <v>1272</v>
      </c>
      <c r="B267" s="2" t="s">
        <v>1273</v>
      </c>
      <c r="C267" s="2" t="s">
        <v>1274</v>
      </c>
      <c r="D267" s="2" t="s">
        <v>1275</v>
      </c>
      <c r="E267" s="2" t="s">
        <v>85</v>
      </c>
      <c r="F267" s="5">
        <v>3200</v>
      </c>
      <c r="G267" s="2" t="s">
        <v>1276</v>
      </c>
      <c r="H267" s="2" t="s">
        <v>102</v>
      </c>
      <c r="I267" s="2" t="s">
        <v>26</v>
      </c>
      <c r="J267" s="2" t="s">
        <v>27</v>
      </c>
      <c r="K267" s="9">
        <v>1000</v>
      </c>
      <c r="L267" s="9">
        <v>2318</v>
      </c>
      <c r="M267" s="5">
        <v>36</v>
      </c>
      <c r="N267" s="5">
        <v>1</v>
      </c>
      <c r="O267" s="5">
        <v>15.93</v>
      </c>
      <c r="P267" s="5">
        <v>35.729999999999997</v>
      </c>
      <c r="Q267" s="2">
        <f t="shared" ref="Q267:Q330" si="25">IFERROR(P267-O267, 0)</f>
        <v>19.799999999999997</v>
      </c>
      <c r="R267" s="5">
        <f t="shared" ref="R267:R330" si="26">P267-O267</f>
        <v>19.799999999999997</v>
      </c>
      <c r="S267" s="11">
        <f t="shared" ref="S267:S330" si="27">R267/O267</f>
        <v>1.2429378531073445</v>
      </c>
      <c r="T267" s="5">
        <v>1.55</v>
      </c>
      <c r="U267" s="5">
        <v>0.44</v>
      </c>
      <c r="V267" s="5">
        <v>15.93</v>
      </c>
      <c r="W267" s="12">
        <f t="shared" ref="W267:W330" si="28">N267/M267</f>
        <v>2.7777777777777776E-2</v>
      </c>
      <c r="X267" s="2" t="str">
        <f t="shared" ref="X267:X330" si="29">IF(P267&gt;=4, "SCALE",
  IF(P267&gt;=2, "MONITOR",
    IF(P267&gt;=1, "OPTIMISE",
      "PAUSE")))</f>
        <v>SCALE</v>
      </c>
      <c r="Y267" s="22" t="str">
        <f t="shared" ref="Y267:Y330" si="30">IF(K267&lt;=300,"Low (100-300)",
 IF(K267&lt;=500,"Mid (301-500)",
  IF(K267&lt;=750,"High (501-750)",
   "Premium (751-1000)")))</f>
        <v>Premium (751-1000)</v>
      </c>
    </row>
    <row r="268" spans="1:25">
      <c r="A268" s="2" t="s">
        <v>1277</v>
      </c>
      <c r="B268" s="2" t="s">
        <v>555</v>
      </c>
      <c r="C268" s="2" t="s">
        <v>1278</v>
      </c>
      <c r="D268" s="2" t="s">
        <v>286</v>
      </c>
      <c r="E268" s="2" t="s">
        <v>40</v>
      </c>
      <c r="F268" s="5">
        <v>2500</v>
      </c>
      <c r="G268" s="2" t="s">
        <v>1279</v>
      </c>
      <c r="H268" s="2" t="s">
        <v>161</v>
      </c>
      <c r="I268" s="2" t="s">
        <v>26</v>
      </c>
      <c r="J268" s="2" t="s">
        <v>313</v>
      </c>
      <c r="K268" s="9">
        <v>600</v>
      </c>
      <c r="L268" s="9">
        <v>2210</v>
      </c>
      <c r="M268" s="5">
        <v>87</v>
      </c>
      <c r="N268" s="5">
        <v>3</v>
      </c>
      <c r="O268" s="5">
        <v>47.84</v>
      </c>
      <c r="P268" s="5">
        <v>184.79</v>
      </c>
      <c r="Q268" s="2">
        <f t="shared" si="25"/>
        <v>136.94999999999999</v>
      </c>
      <c r="R268" s="5">
        <f t="shared" si="26"/>
        <v>136.94999999999999</v>
      </c>
      <c r="S268" s="11">
        <f t="shared" si="27"/>
        <v>2.8626672240802673</v>
      </c>
      <c r="T268" s="5">
        <v>3.94</v>
      </c>
      <c r="U268" s="5">
        <v>0.55000000000000004</v>
      </c>
      <c r="V268" s="5">
        <v>15.95</v>
      </c>
      <c r="W268" s="12">
        <f t="shared" si="28"/>
        <v>3.4482758620689655E-2</v>
      </c>
      <c r="X268" s="2" t="str">
        <f t="shared" si="29"/>
        <v>SCALE</v>
      </c>
      <c r="Y268" s="22" t="str">
        <f t="shared" si="30"/>
        <v>High (501-750)</v>
      </c>
    </row>
    <row r="269" spans="1:25">
      <c r="A269" s="2" t="s">
        <v>1280</v>
      </c>
      <c r="B269" s="2" t="s">
        <v>1281</v>
      </c>
      <c r="C269" s="2" t="s">
        <v>1282</v>
      </c>
      <c r="D269" s="2" t="s">
        <v>166</v>
      </c>
      <c r="E269" s="2" t="s">
        <v>56</v>
      </c>
      <c r="F269" s="5">
        <v>4500</v>
      </c>
      <c r="G269" s="2" t="s">
        <v>1283</v>
      </c>
      <c r="H269" s="2" t="s">
        <v>266</v>
      </c>
      <c r="I269" s="2" t="s">
        <v>26</v>
      </c>
      <c r="J269" s="2" t="s">
        <v>248</v>
      </c>
      <c r="K269" s="9">
        <v>200</v>
      </c>
      <c r="L269" s="9">
        <v>1033</v>
      </c>
      <c r="M269" s="5">
        <v>17</v>
      </c>
      <c r="N269" s="5">
        <v>0</v>
      </c>
      <c r="O269" s="5">
        <v>14.14</v>
      </c>
      <c r="P269" s="5">
        <v>0</v>
      </c>
      <c r="Q269" s="2">
        <f t="shared" si="25"/>
        <v>-14.14</v>
      </c>
      <c r="R269" s="5">
        <f t="shared" si="26"/>
        <v>-14.14</v>
      </c>
      <c r="S269" s="11">
        <f t="shared" si="27"/>
        <v>-1</v>
      </c>
      <c r="T269" s="5">
        <v>1.65</v>
      </c>
      <c r="U269" s="5">
        <v>0.83</v>
      </c>
      <c r="V269" s="5">
        <v>0</v>
      </c>
      <c r="W269" s="12">
        <f t="shared" si="28"/>
        <v>0</v>
      </c>
      <c r="X269" s="2" t="str">
        <f t="shared" si="29"/>
        <v>PAUSE</v>
      </c>
      <c r="Y269" s="22" t="str">
        <f t="shared" si="30"/>
        <v>Low (100-300)</v>
      </c>
    </row>
    <row r="270" spans="1:25">
      <c r="A270" s="2" t="s">
        <v>1284</v>
      </c>
      <c r="B270" s="2" t="s">
        <v>475</v>
      </c>
      <c r="C270" s="2" t="s">
        <v>1285</v>
      </c>
      <c r="D270" s="2" t="s">
        <v>829</v>
      </c>
      <c r="E270" s="2" t="s">
        <v>112</v>
      </c>
      <c r="F270" s="5">
        <v>4300</v>
      </c>
      <c r="G270" s="2" t="s">
        <v>1286</v>
      </c>
      <c r="H270" s="2" t="s">
        <v>253</v>
      </c>
      <c r="I270" s="2" t="s">
        <v>26</v>
      </c>
      <c r="J270" s="2" t="s">
        <v>95</v>
      </c>
      <c r="K270" s="9">
        <v>1000</v>
      </c>
      <c r="L270" s="9">
        <v>1127</v>
      </c>
      <c r="M270" s="5">
        <v>23</v>
      </c>
      <c r="N270" s="5">
        <v>2</v>
      </c>
      <c r="O270" s="5">
        <v>11.98</v>
      </c>
      <c r="P270" s="5">
        <v>120.9</v>
      </c>
      <c r="Q270" s="2">
        <f t="shared" si="25"/>
        <v>108.92</v>
      </c>
      <c r="R270" s="5">
        <f t="shared" si="26"/>
        <v>108.92</v>
      </c>
      <c r="S270" s="11">
        <f t="shared" si="27"/>
        <v>9.0918196994991654</v>
      </c>
      <c r="T270" s="5">
        <v>2.04</v>
      </c>
      <c r="U270" s="5">
        <v>0.52</v>
      </c>
      <c r="V270" s="5">
        <v>5.99</v>
      </c>
      <c r="W270" s="12">
        <f t="shared" si="28"/>
        <v>8.6956521739130432E-2</v>
      </c>
      <c r="X270" s="2" t="str">
        <f t="shared" si="29"/>
        <v>SCALE</v>
      </c>
      <c r="Y270" s="22" t="str">
        <f t="shared" si="30"/>
        <v>Premium (751-1000)</v>
      </c>
    </row>
    <row r="271" spans="1:25">
      <c r="A271" s="2" t="s">
        <v>1287</v>
      </c>
      <c r="B271" s="2" t="s">
        <v>1288</v>
      </c>
      <c r="C271" s="2" t="s">
        <v>30</v>
      </c>
      <c r="D271" s="2" t="s">
        <v>251</v>
      </c>
      <c r="E271" s="2" t="s">
        <v>23</v>
      </c>
      <c r="F271" s="5">
        <v>2900</v>
      </c>
      <c r="G271" s="2" t="s">
        <v>1289</v>
      </c>
      <c r="H271" s="2" t="s">
        <v>58</v>
      </c>
      <c r="I271" s="2" t="s">
        <v>26</v>
      </c>
      <c r="J271" s="2" t="s">
        <v>319</v>
      </c>
      <c r="K271" s="9">
        <v>100</v>
      </c>
      <c r="L271" s="9">
        <v>2100</v>
      </c>
      <c r="M271" s="5">
        <v>68</v>
      </c>
      <c r="N271" s="5">
        <v>2</v>
      </c>
      <c r="O271" s="5">
        <v>27.62</v>
      </c>
      <c r="P271" s="5">
        <v>91.07</v>
      </c>
      <c r="Q271" s="2">
        <f t="shared" si="25"/>
        <v>63.449999999999989</v>
      </c>
      <c r="R271" s="5">
        <f t="shared" si="26"/>
        <v>63.449999999999989</v>
      </c>
      <c r="S271" s="11">
        <f t="shared" si="27"/>
        <v>2.297248370745836</v>
      </c>
      <c r="T271" s="5">
        <v>3.24</v>
      </c>
      <c r="U271" s="5">
        <v>0.41</v>
      </c>
      <c r="V271" s="5">
        <v>13.81</v>
      </c>
      <c r="W271" s="12">
        <f t="shared" si="28"/>
        <v>2.9411764705882353E-2</v>
      </c>
      <c r="X271" s="2" t="str">
        <f t="shared" si="29"/>
        <v>SCALE</v>
      </c>
      <c r="Y271" s="22" t="str">
        <f t="shared" si="30"/>
        <v>Low (100-300)</v>
      </c>
    </row>
    <row r="272" spans="1:25">
      <c r="A272" s="2" t="s">
        <v>1290</v>
      </c>
      <c r="B272" s="2" t="s">
        <v>1291</v>
      </c>
      <c r="C272" s="2" t="s">
        <v>763</v>
      </c>
      <c r="D272" s="2" t="s">
        <v>251</v>
      </c>
      <c r="E272" s="2" t="s">
        <v>23</v>
      </c>
      <c r="F272" s="5">
        <v>1500</v>
      </c>
      <c r="G272" s="2" t="s">
        <v>1292</v>
      </c>
      <c r="H272" s="2" t="s">
        <v>312</v>
      </c>
      <c r="I272" s="2" t="s">
        <v>26</v>
      </c>
      <c r="J272" s="2" t="s">
        <v>120</v>
      </c>
      <c r="K272" s="9">
        <v>800</v>
      </c>
      <c r="L272" s="9">
        <v>1332</v>
      </c>
      <c r="M272" s="5">
        <v>48</v>
      </c>
      <c r="N272" s="5">
        <v>1</v>
      </c>
      <c r="O272" s="5">
        <v>24.45</v>
      </c>
      <c r="P272" s="5">
        <v>36.79</v>
      </c>
      <c r="Q272" s="2">
        <f t="shared" si="25"/>
        <v>12.34</v>
      </c>
      <c r="R272" s="5">
        <f t="shared" si="26"/>
        <v>12.34</v>
      </c>
      <c r="S272" s="11">
        <f t="shared" si="27"/>
        <v>0.5047034764826176</v>
      </c>
      <c r="T272" s="5">
        <v>3.6</v>
      </c>
      <c r="U272" s="5">
        <v>0.51</v>
      </c>
      <c r="V272" s="5">
        <v>24.45</v>
      </c>
      <c r="W272" s="12">
        <f t="shared" si="28"/>
        <v>2.0833333333333332E-2</v>
      </c>
      <c r="X272" s="2" t="str">
        <f t="shared" si="29"/>
        <v>SCALE</v>
      </c>
      <c r="Y272" s="22" t="str">
        <f t="shared" si="30"/>
        <v>Premium (751-1000)</v>
      </c>
    </row>
    <row r="273" spans="1:25">
      <c r="A273" s="2" t="s">
        <v>1293</v>
      </c>
      <c r="B273" s="2" t="s">
        <v>1294</v>
      </c>
      <c r="C273" s="2" t="s">
        <v>1295</v>
      </c>
      <c r="D273" s="2" t="s">
        <v>1296</v>
      </c>
      <c r="E273" s="2" t="s">
        <v>276</v>
      </c>
      <c r="F273" s="5">
        <v>1500</v>
      </c>
      <c r="G273" s="2" t="s">
        <v>1297</v>
      </c>
      <c r="H273" s="2" t="s">
        <v>72</v>
      </c>
      <c r="I273" s="2" t="s">
        <v>26</v>
      </c>
      <c r="J273" s="2" t="s">
        <v>43</v>
      </c>
      <c r="K273" s="9">
        <v>500</v>
      </c>
      <c r="L273" s="9">
        <v>910</v>
      </c>
      <c r="M273" s="5">
        <v>25</v>
      </c>
      <c r="N273" s="5">
        <v>1</v>
      </c>
      <c r="O273" s="5">
        <v>11.16</v>
      </c>
      <c r="P273" s="5">
        <v>68.260000000000005</v>
      </c>
      <c r="Q273" s="2">
        <f t="shared" si="25"/>
        <v>57.100000000000009</v>
      </c>
      <c r="R273" s="5">
        <f t="shared" si="26"/>
        <v>57.100000000000009</v>
      </c>
      <c r="S273" s="11">
        <f t="shared" si="27"/>
        <v>5.1164874551971335</v>
      </c>
      <c r="T273" s="5">
        <v>2.75</v>
      </c>
      <c r="U273" s="5">
        <v>0.45</v>
      </c>
      <c r="V273" s="5">
        <v>11.16</v>
      </c>
      <c r="W273" s="12">
        <f t="shared" si="28"/>
        <v>0.04</v>
      </c>
      <c r="X273" s="2" t="str">
        <f t="shared" si="29"/>
        <v>SCALE</v>
      </c>
      <c r="Y273" s="22" t="str">
        <f t="shared" si="30"/>
        <v>Mid (301-500)</v>
      </c>
    </row>
    <row r="274" spans="1:25">
      <c r="A274" s="2" t="s">
        <v>1298</v>
      </c>
      <c r="B274" s="2" t="s">
        <v>1299</v>
      </c>
      <c r="C274" s="2" t="s">
        <v>1300</v>
      </c>
      <c r="D274" s="2" t="s">
        <v>251</v>
      </c>
      <c r="E274" s="2" t="s">
        <v>23</v>
      </c>
      <c r="F274" s="5">
        <v>1900</v>
      </c>
      <c r="G274" s="2" t="s">
        <v>1301</v>
      </c>
      <c r="H274" s="2" t="s">
        <v>134</v>
      </c>
      <c r="I274" s="2" t="s">
        <v>26</v>
      </c>
      <c r="J274" s="2" t="s">
        <v>206</v>
      </c>
      <c r="K274" s="9">
        <v>500</v>
      </c>
      <c r="L274" s="9">
        <v>510</v>
      </c>
      <c r="M274" s="5">
        <v>16</v>
      </c>
      <c r="N274" s="5">
        <v>0</v>
      </c>
      <c r="O274" s="5">
        <v>7.43</v>
      </c>
      <c r="P274" s="5">
        <v>0</v>
      </c>
      <c r="Q274" s="2">
        <f t="shared" si="25"/>
        <v>-7.43</v>
      </c>
      <c r="R274" s="5">
        <f t="shared" si="26"/>
        <v>-7.43</v>
      </c>
      <c r="S274" s="11">
        <f t="shared" si="27"/>
        <v>-1</v>
      </c>
      <c r="T274" s="5">
        <v>3.14</v>
      </c>
      <c r="U274" s="5">
        <v>0.46</v>
      </c>
      <c r="V274" s="5">
        <v>0</v>
      </c>
      <c r="W274" s="12">
        <f t="shared" si="28"/>
        <v>0</v>
      </c>
      <c r="X274" s="2" t="str">
        <f t="shared" si="29"/>
        <v>PAUSE</v>
      </c>
      <c r="Y274" s="22" t="str">
        <f t="shared" si="30"/>
        <v>Mid (301-500)</v>
      </c>
    </row>
    <row r="275" spans="1:25">
      <c r="A275" s="2" t="s">
        <v>1302</v>
      </c>
      <c r="B275" s="2" t="s">
        <v>1303</v>
      </c>
      <c r="C275" s="2" t="s">
        <v>1304</v>
      </c>
      <c r="D275" s="2" t="s">
        <v>1305</v>
      </c>
      <c r="E275" s="2" t="s">
        <v>40</v>
      </c>
      <c r="F275" s="5">
        <v>1062</v>
      </c>
      <c r="G275" s="2" t="s">
        <v>1306</v>
      </c>
      <c r="H275" s="2" t="s">
        <v>50</v>
      </c>
      <c r="I275" s="2" t="s">
        <v>26</v>
      </c>
      <c r="J275" s="2" t="s">
        <v>120</v>
      </c>
      <c r="K275" s="9">
        <v>1000</v>
      </c>
      <c r="L275" s="9">
        <v>2350</v>
      </c>
      <c r="M275" s="5">
        <v>77</v>
      </c>
      <c r="N275" s="5">
        <v>7</v>
      </c>
      <c r="O275" s="5">
        <v>57.74</v>
      </c>
      <c r="P275" s="5">
        <v>302.82</v>
      </c>
      <c r="Q275" s="2">
        <f t="shared" si="25"/>
        <v>245.07999999999998</v>
      </c>
      <c r="R275" s="5">
        <f t="shared" si="26"/>
        <v>245.07999999999998</v>
      </c>
      <c r="S275" s="11">
        <f t="shared" si="27"/>
        <v>4.2445445098718393</v>
      </c>
      <c r="T275" s="5">
        <v>3.28</v>
      </c>
      <c r="U275" s="5">
        <v>0.75</v>
      </c>
      <c r="V275" s="5">
        <v>8.25</v>
      </c>
      <c r="W275" s="12">
        <f t="shared" si="28"/>
        <v>9.0909090909090912E-2</v>
      </c>
      <c r="X275" s="2" t="str">
        <f t="shared" si="29"/>
        <v>SCALE</v>
      </c>
      <c r="Y275" s="22" t="str">
        <f t="shared" si="30"/>
        <v>Premium (751-1000)</v>
      </c>
    </row>
    <row r="276" spans="1:25">
      <c r="A276" s="2" t="s">
        <v>1307</v>
      </c>
      <c r="B276" s="2" t="s">
        <v>1180</v>
      </c>
      <c r="C276" s="2" t="s">
        <v>1308</v>
      </c>
      <c r="D276" s="2" t="s">
        <v>359</v>
      </c>
      <c r="E276" s="2" t="s">
        <v>40</v>
      </c>
      <c r="F276" s="5">
        <v>1800</v>
      </c>
      <c r="G276" s="2" t="s">
        <v>1309</v>
      </c>
      <c r="H276" s="2" t="s">
        <v>34</v>
      </c>
      <c r="I276" s="2" t="s">
        <v>26</v>
      </c>
      <c r="J276" s="2" t="s">
        <v>51</v>
      </c>
      <c r="K276" s="9">
        <v>200</v>
      </c>
      <c r="L276" s="9">
        <v>1395</v>
      </c>
      <c r="M276" s="5">
        <v>51</v>
      </c>
      <c r="N276" s="5">
        <v>1</v>
      </c>
      <c r="O276" s="5">
        <v>23.52</v>
      </c>
      <c r="P276" s="5">
        <v>51.57</v>
      </c>
      <c r="Q276" s="2">
        <f t="shared" si="25"/>
        <v>28.05</v>
      </c>
      <c r="R276" s="5">
        <f t="shared" si="26"/>
        <v>28.05</v>
      </c>
      <c r="S276" s="11">
        <f t="shared" si="27"/>
        <v>1.1926020408163265</v>
      </c>
      <c r="T276" s="5">
        <v>3.66</v>
      </c>
      <c r="U276" s="5">
        <v>0.46</v>
      </c>
      <c r="V276" s="5">
        <v>23.52</v>
      </c>
      <c r="W276" s="12">
        <f t="shared" si="28"/>
        <v>1.9607843137254902E-2</v>
      </c>
      <c r="X276" s="2" t="str">
        <f t="shared" si="29"/>
        <v>SCALE</v>
      </c>
      <c r="Y276" s="22" t="str">
        <f t="shared" si="30"/>
        <v>Low (100-300)</v>
      </c>
    </row>
    <row r="277" spans="1:25">
      <c r="A277" s="2" t="s">
        <v>1310</v>
      </c>
      <c r="B277" s="2" t="s">
        <v>1311</v>
      </c>
      <c r="C277" s="2" t="s">
        <v>143</v>
      </c>
      <c r="D277" s="2" t="s">
        <v>291</v>
      </c>
      <c r="E277" s="2" t="s">
        <v>23</v>
      </c>
      <c r="F277" s="5">
        <v>3800</v>
      </c>
      <c r="G277" s="2" t="s">
        <v>1312</v>
      </c>
      <c r="H277" s="2" t="s">
        <v>65</v>
      </c>
      <c r="I277" s="2" t="s">
        <v>26</v>
      </c>
      <c r="J277" s="2" t="s">
        <v>51</v>
      </c>
      <c r="K277" s="9">
        <v>700</v>
      </c>
      <c r="L277" s="9">
        <v>1786</v>
      </c>
      <c r="M277" s="5">
        <v>44</v>
      </c>
      <c r="N277" s="5">
        <v>1</v>
      </c>
      <c r="O277" s="5">
        <v>35.46</v>
      </c>
      <c r="P277" s="5">
        <v>74.11</v>
      </c>
      <c r="Q277" s="2">
        <f t="shared" si="25"/>
        <v>38.65</v>
      </c>
      <c r="R277" s="5">
        <f t="shared" si="26"/>
        <v>38.65</v>
      </c>
      <c r="S277" s="11">
        <f t="shared" si="27"/>
        <v>1.0899605188945289</v>
      </c>
      <c r="T277" s="5">
        <v>2.46</v>
      </c>
      <c r="U277" s="5">
        <v>0.81</v>
      </c>
      <c r="V277" s="5">
        <v>35.46</v>
      </c>
      <c r="W277" s="12">
        <f t="shared" si="28"/>
        <v>2.2727272727272728E-2</v>
      </c>
      <c r="X277" s="2" t="str">
        <f t="shared" si="29"/>
        <v>SCALE</v>
      </c>
      <c r="Y277" s="22" t="str">
        <f t="shared" si="30"/>
        <v>High (501-750)</v>
      </c>
    </row>
    <row r="278" spans="1:25">
      <c r="A278" s="2" t="s">
        <v>1313</v>
      </c>
      <c r="B278" s="2" t="s">
        <v>1314</v>
      </c>
      <c r="C278" s="2" t="s">
        <v>1315</v>
      </c>
      <c r="D278" s="2" t="s">
        <v>1316</v>
      </c>
      <c r="E278" s="2" t="s">
        <v>222</v>
      </c>
      <c r="F278" s="5">
        <v>2100</v>
      </c>
      <c r="G278" s="2" t="s">
        <v>1317</v>
      </c>
      <c r="H278" s="2" t="s">
        <v>34</v>
      </c>
      <c r="I278" s="2" t="s">
        <v>26</v>
      </c>
      <c r="J278" s="2" t="s">
        <v>699</v>
      </c>
      <c r="K278" s="9">
        <v>100</v>
      </c>
      <c r="L278" s="9">
        <v>1385</v>
      </c>
      <c r="M278" s="5">
        <v>48</v>
      </c>
      <c r="N278" s="5">
        <v>0</v>
      </c>
      <c r="O278" s="5">
        <v>26.58</v>
      </c>
      <c r="P278" s="5">
        <v>0</v>
      </c>
      <c r="Q278" s="2">
        <f t="shared" si="25"/>
        <v>-26.58</v>
      </c>
      <c r="R278" s="5">
        <f t="shared" si="26"/>
        <v>-26.58</v>
      </c>
      <c r="S278" s="11">
        <f t="shared" si="27"/>
        <v>-1</v>
      </c>
      <c r="T278" s="5">
        <v>3.47</v>
      </c>
      <c r="U278" s="5">
        <v>0.55000000000000004</v>
      </c>
      <c r="V278" s="5">
        <v>0</v>
      </c>
      <c r="W278" s="12">
        <f t="shared" si="28"/>
        <v>0</v>
      </c>
      <c r="X278" s="2" t="str">
        <f t="shared" si="29"/>
        <v>PAUSE</v>
      </c>
      <c r="Y278" s="22" t="str">
        <f t="shared" si="30"/>
        <v>Low (100-300)</v>
      </c>
    </row>
    <row r="279" spans="1:25">
      <c r="A279" s="2" t="s">
        <v>1318</v>
      </c>
      <c r="B279" s="2" t="s">
        <v>1319</v>
      </c>
      <c r="C279" s="2" t="s">
        <v>1320</v>
      </c>
      <c r="D279" s="2" t="s">
        <v>1321</v>
      </c>
      <c r="E279" s="2" t="s">
        <v>85</v>
      </c>
      <c r="F279" s="5">
        <v>3750</v>
      </c>
      <c r="G279" s="2" t="s">
        <v>1322</v>
      </c>
      <c r="H279" s="2" t="s">
        <v>344</v>
      </c>
      <c r="I279" s="2" t="s">
        <v>26</v>
      </c>
      <c r="J279" s="2" t="s">
        <v>66</v>
      </c>
      <c r="K279" s="9">
        <v>300</v>
      </c>
      <c r="L279" s="9">
        <v>1026</v>
      </c>
      <c r="M279" s="5">
        <v>30</v>
      </c>
      <c r="N279" s="5">
        <v>1</v>
      </c>
      <c r="O279" s="5">
        <v>20.98</v>
      </c>
      <c r="P279" s="5">
        <v>55.07</v>
      </c>
      <c r="Q279" s="2">
        <f t="shared" si="25"/>
        <v>34.090000000000003</v>
      </c>
      <c r="R279" s="5">
        <f t="shared" si="26"/>
        <v>34.090000000000003</v>
      </c>
      <c r="S279" s="11">
        <f t="shared" si="27"/>
        <v>1.6248808388941851</v>
      </c>
      <c r="T279" s="5">
        <v>2.92</v>
      </c>
      <c r="U279" s="5">
        <v>0.7</v>
      </c>
      <c r="V279" s="5">
        <v>20.98</v>
      </c>
      <c r="W279" s="12">
        <f t="shared" si="28"/>
        <v>3.3333333333333333E-2</v>
      </c>
      <c r="X279" s="2" t="str">
        <f t="shared" si="29"/>
        <v>SCALE</v>
      </c>
      <c r="Y279" s="22" t="str">
        <f t="shared" si="30"/>
        <v>Low (100-300)</v>
      </c>
    </row>
    <row r="280" spans="1:25">
      <c r="A280" s="2" t="s">
        <v>1323</v>
      </c>
      <c r="B280" s="2" t="s">
        <v>1324</v>
      </c>
      <c r="C280" s="2" t="s">
        <v>1325</v>
      </c>
      <c r="D280" s="2" t="s">
        <v>251</v>
      </c>
      <c r="E280" s="2" t="s">
        <v>23</v>
      </c>
      <c r="F280" s="5">
        <v>1700</v>
      </c>
      <c r="G280" s="2" t="s">
        <v>1326</v>
      </c>
      <c r="H280" s="2" t="s">
        <v>253</v>
      </c>
      <c r="I280" s="2" t="s">
        <v>26</v>
      </c>
      <c r="J280" s="2" t="s">
        <v>95</v>
      </c>
      <c r="K280" s="9">
        <v>400</v>
      </c>
      <c r="L280" s="9">
        <v>1357</v>
      </c>
      <c r="M280" s="5">
        <v>53</v>
      </c>
      <c r="N280" s="5">
        <v>5</v>
      </c>
      <c r="O280" s="5">
        <v>41.73</v>
      </c>
      <c r="P280" s="5">
        <v>196.11</v>
      </c>
      <c r="Q280" s="2">
        <f t="shared" si="25"/>
        <v>154.38000000000002</v>
      </c>
      <c r="R280" s="5">
        <f t="shared" si="26"/>
        <v>154.38000000000002</v>
      </c>
      <c r="S280" s="11">
        <f t="shared" si="27"/>
        <v>3.6994967649173267</v>
      </c>
      <c r="T280" s="5">
        <v>3.91</v>
      </c>
      <c r="U280" s="5">
        <v>0.79</v>
      </c>
      <c r="V280" s="5">
        <v>8.35</v>
      </c>
      <c r="W280" s="12">
        <f t="shared" si="28"/>
        <v>9.4339622641509441E-2</v>
      </c>
      <c r="X280" s="2" t="str">
        <f t="shared" si="29"/>
        <v>SCALE</v>
      </c>
      <c r="Y280" s="22" t="str">
        <f t="shared" si="30"/>
        <v>Mid (301-500)</v>
      </c>
    </row>
    <row r="281" spans="1:25">
      <c r="A281" s="2" t="s">
        <v>1327</v>
      </c>
      <c r="B281" s="2" t="s">
        <v>555</v>
      </c>
      <c r="C281" s="2" t="s">
        <v>116</v>
      </c>
      <c r="D281" s="2" t="s">
        <v>1328</v>
      </c>
      <c r="E281" s="2" t="s">
        <v>112</v>
      </c>
      <c r="F281" s="5">
        <v>4500</v>
      </c>
      <c r="G281" s="2" t="s">
        <v>1329</v>
      </c>
      <c r="H281" s="2" t="s">
        <v>266</v>
      </c>
      <c r="I281" s="2" t="s">
        <v>26</v>
      </c>
      <c r="J281" s="2" t="s">
        <v>120</v>
      </c>
      <c r="K281" s="9">
        <v>400</v>
      </c>
      <c r="L281" s="9">
        <v>1398</v>
      </c>
      <c r="M281" s="5">
        <v>57</v>
      </c>
      <c r="N281" s="5">
        <v>1</v>
      </c>
      <c r="O281" s="5">
        <v>33.369999999999997</v>
      </c>
      <c r="P281" s="5">
        <v>57.22</v>
      </c>
      <c r="Q281" s="2">
        <f t="shared" si="25"/>
        <v>23.85</v>
      </c>
      <c r="R281" s="5">
        <f t="shared" si="26"/>
        <v>23.85</v>
      </c>
      <c r="S281" s="11">
        <f t="shared" si="27"/>
        <v>0.71471381480371599</v>
      </c>
      <c r="T281" s="5">
        <v>4.08</v>
      </c>
      <c r="U281" s="5">
        <v>0.59</v>
      </c>
      <c r="V281" s="5">
        <v>33.369999999999997</v>
      </c>
      <c r="W281" s="12">
        <f t="shared" si="28"/>
        <v>1.7543859649122806E-2</v>
      </c>
      <c r="X281" s="2" t="str">
        <f t="shared" si="29"/>
        <v>SCALE</v>
      </c>
      <c r="Y281" s="22" t="str">
        <f t="shared" si="30"/>
        <v>Mid (301-500)</v>
      </c>
    </row>
    <row r="282" spans="1:25">
      <c r="A282" s="2" t="s">
        <v>1330</v>
      </c>
      <c r="B282" s="2" t="s">
        <v>534</v>
      </c>
      <c r="C282" s="2" t="s">
        <v>1331</v>
      </c>
      <c r="D282" s="2" t="s">
        <v>1332</v>
      </c>
      <c r="E282" s="2" t="s">
        <v>824</v>
      </c>
      <c r="F282" s="5">
        <v>1300</v>
      </c>
      <c r="G282" s="2" t="s">
        <v>343</v>
      </c>
      <c r="H282" s="2" t="s">
        <v>134</v>
      </c>
      <c r="I282" s="2" t="s">
        <v>26</v>
      </c>
      <c r="J282" s="2" t="s">
        <v>88</v>
      </c>
      <c r="K282" s="9">
        <v>100</v>
      </c>
      <c r="L282" s="9">
        <v>868</v>
      </c>
      <c r="M282" s="5">
        <v>31</v>
      </c>
      <c r="N282" s="5">
        <v>3</v>
      </c>
      <c r="O282" s="5">
        <v>13.52</v>
      </c>
      <c r="P282" s="5">
        <v>162.38999999999999</v>
      </c>
      <c r="Q282" s="2">
        <f t="shared" si="25"/>
        <v>148.86999999999998</v>
      </c>
      <c r="R282" s="5">
        <f t="shared" si="26"/>
        <v>148.86999999999998</v>
      </c>
      <c r="S282" s="11">
        <f t="shared" si="27"/>
        <v>11.011094674556212</v>
      </c>
      <c r="T282" s="5">
        <v>3.57</v>
      </c>
      <c r="U282" s="5">
        <v>0.44</v>
      </c>
      <c r="V282" s="5">
        <v>4.51</v>
      </c>
      <c r="W282" s="12">
        <f t="shared" si="28"/>
        <v>9.6774193548387094E-2</v>
      </c>
      <c r="X282" s="2" t="str">
        <f t="shared" si="29"/>
        <v>SCALE</v>
      </c>
      <c r="Y282" s="22" t="str">
        <f t="shared" si="30"/>
        <v>Low (100-300)</v>
      </c>
    </row>
    <row r="283" spans="1:25">
      <c r="A283" s="2" t="s">
        <v>1333</v>
      </c>
      <c r="B283" s="2" t="s">
        <v>1334</v>
      </c>
      <c r="C283" s="2" t="s">
        <v>1335</v>
      </c>
      <c r="D283" s="2" t="s">
        <v>1336</v>
      </c>
      <c r="E283" s="2" t="s">
        <v>56</v>
      </c>
      <c r="F283" s="5">
        <v>2250</v>
      </c>
      <c r="G283" s="2" t="s">
        <v>1337</v>
      </c>
      <c r="H283" s="2" t="s">
        <v>260</v>
      </c>
      <c r="I283" s="2" t="s">
        <v>26</v>
      </c>
      <c r="J283" s="2" t="s">
        <v>361</v>
      </c>
      <c r="K283" s="9">
        <v>600</v>
      </c>
      <c r="L283" s="9">
        <v>2360</v>
      </c>
      <c r="M283" s="5">
        <v>70</v>
      </c>
      <c r="N283" s="5">
        <v>0</v>
      </c>
      <c r="O283" s="5">
        <v>39.28</v>
      </c>
      <c r="P283" s="5">
        <v>0</v>
      </c>
      <c r="Q283" s="2">
        <f t="shared" si="25"/>
        <v>-39.28</v>
      </c>
      <c r="R283" s="5">
        <f t="shared" si="26"/>
        <v>-39.28</v>
      </c>
      <c r="S283" s="11">
        <f t="shared" si="27"/>
        <v>-1</v>
      </c>
      <c r="T283" s="5">
        <v>2.97</v>
      </c>
      <c r="U283" s="5">
        <v>0.56000000000000005</v>
      </c>
      <c r="V283" s="5">
        <v>0</v>
      </c>
      <c r="W283" s="12">
        <f t="shared" si="28"/>
        <v>0</v>
      </c>
      <c r="X283" s="2" t="str">
        <f t="shared" si="29"/>
        <v>PAUSE</v>
      </c>
      <c r="Y283" s="22" t="str">
        <f t="shared" si="30"/>
        <v>High (501-750)</v>
      </c>
    </row>
    <row r="284" spans="1:25">
      <c r="A284" s="2" t="s">
        <v>1338</v>
      </c>
      <c r="B284" s="2" t="s">
        <v>29</v>
      </c>
      <c r="C284" s="2" t="s">
        <v>1339</v>
      </c>
      <c r="D284" s="2" t="s">
        <v>1340</v>
      </c>
      <c r="E284" s="2" t="s">
        <v>56</v>
      </c>
      <c r="F284" s="5">
        <v>4500</v>
      </c>
      <c r="G284" s="2" t="s">
        <v>1341</v>
      </c>
      <c r="H284" s="2" t="s">
        <v>253</v>
      </c>
      <c r="I284" s="2" t="s">
        <v>26</v>
      </c>
      <c r="J284" s="2" t="s">
        <v>217</v>
      </c>
      <c r="K284" s="9">
        <v>200</v>
      </c>
      <c r="L284" s="9">
        <v>2153</v>
      </c>
      <c r="M284" s="5">
        <v>33</v>
      </c>
      <c r="N284" s="5">
        <v>0</v>
      </c>
      <c r="O284" s="5">
        <v>14.95</v>
      </c>
      <c r="P284" s="5">
        <v>0</v>
      </c>
      <c r="Q284" s="2">
        <f t="shared" si="25"/>
        <v>-14.95</v>
      </c>
      <c r="R284" s="5">
        <f t="shared" si="26"/>
        <v>-14.95</v>
      </c>
      <c r="S284" s="11">
        <f t="shared" si="27"/>
        <v>-1</v>
      </c>
      <c r="T284" s="5">
        <v>1.53</v>
      </c>
      <c r="U284" s="5">
        <v>0.45</v>
      </c>
      <c r="V284" s="5">
        <v>0</v>
      </c>
      <c r="W284" s="12">
        <f t="shared" si="28"/>
        <v>0</v>
      </c>
      <c r="X284" s="2" t="str">
        <f t="shared" si="29"/>
        <v>PAUSE</v>
      </c>
      <c r="Y284" s="22" t="str">
        <f t="shared" si="30"/>
        <v>Low (100-300)</v>
      </c>
    </row>
    <row r="285" spans="1:25">
      <c r="A285" s="2" t="s">
        <v>1342</v>
      </c>
      <c r="B285" s="2" t="s">
        <v>1343</v>
      </c>
      <c r="C285" s="2" t="s">
        <v>1344</v>
      </c>
      <c r="D285" s="2" t="s">
        <v>1345</v>
      </c>
      <c r="E285" s="2" t="s">
        <v>112</v>
      </c>
      <c r="F285" s="5">
        <v>1100</v>
      </c>
      <c r="G285" s="2" t="s">
        <v>1346</v>
      </c>
      <c r="H285" s="2" t="s">
        <v>167</v>
      </c>
      <c r="I285" s="2" t="s">
        <v>26</v>
      </c>
      <c r="J285" s="2" t="s">
        <v>27</v>
      </c>
      <c r="K285" s="9">
        <v>300</v>
      </c>
      <c r="L285" s="9">
        <v>2044</v>
      </c>
      <c r="M285" s="5">
        <v>32</v>
      </c>
      <c r="N285" s="5">
        <v>3</v>
      </c>
      <c r="O285" s="5">
        <v>20.11</v>
      </c>
      <c r="P285" s="5">
        <v>196.47</v>
      </c>
      <c r="Q285" s="2">
        <f t="shared" si="25"/>
        <v>176.36</v>
      </c>
      <c r="R285" s="5">
        <f t="shared" si="26"/>
        <v>176.36</v>
      </c>
      <c r="S285" s="11">
        <f t="shared" si="27"/>
        <v>8.7697662854301353</v>
      </c>
      <c r="T285" s="5">
        <v>1.57</v>
      </c>
      <c r="U285" s="5">
        <v>0.63</v>
      </c>
      <c r="V285" s="5">
        <v>6.7</v>
      </c>
      <c r="W285" s="12">
        <f t="shared" si="28"/>
        <v>9.375E-2</v>
      </c>
      <c r="X285" s="2" t="str">
        <f t="shared" si="29"/>
        <v>SCALE</v>
      </c>
      <c r="Y285" s="22" t="str">
        <f t="shared" si="30"/>
        <v>Low (100-300)</v>
      </c>
    </row>
    <row r="286" spans="1:25">
      <c r="A286" s="2" t="s">
        <v>1347</v>
      </c>
      <c r="B286" s="2" t="s">
        <v>1348</v>
      </c>
      <c r="C286" s="2" t="s">
        <v>1349</v>
      </c>
      <c r="D286" s="2" t="s">
        <v>1350</v>
      </c>
      <c r="E286" s="2" t="s">
        <v>625</v>
      </c>
      <c r="F286" s="5">
        <v>1500</v>
      </c>
      <c r="G286" s="2" t="s">
        <v>1351</v>
      </c>
      <c r="H286" s="2" t="s">
        <v>161</v>
      </c>
      <c r="I286" s="2" t="s">
        <v>26</v>
      </c>
      <c r="J286" s="2" t="s">
        <v>162</v>
      </c>
      <c r="K286" s="9">
        <v>300</v>
      </c>
      <c r="L286" s="9">
        <v>2237</v>
      </c>
      <c r="M286" s="5">
        <v>51</v>
      </c>
      <c r="N286" s="5">
        <v>0</v>
      </c>
      <c r="O286" s="5">
        <v>37.46</v>
      </c>
      <c r="P286" s="5">
        <v>0</v>
      </c>
      <c r="Q286" s="2">
        <f t="shared" si="25"/>
        <v>-37.46</v>
      </c>
      <c r="R286" s="5">
        <f t="shared" si="26"/>
        <v>-37.46</v>
      </c>
      <c r="S286" s="11">
        <f t="shared" si="27"/>
        <v>-1</v>
      </c>
      <c r="T286" s="5">
        <v>2.2799999999999998</v>
      </c>
      <c r="U286" s="5">
        <v>0.73</v>
      </c>
      <c r="V286" s="5">
        <v>0</v>
      </c>
      <c r="W286" s="12">
        <f t="shared" si="28"/>
        <v>0</v>
      </c>
      <c r="X286" s="2" t="str">
        <f t="shared" si="29"/>
        <v>PAUSE</v>
      </c>
      <c r="Y286" s="22" t="str">
        <f t="shared" si="30"/>
        <v>Low (100-300)</v>
      </c>
    </row>
    <row r="287" spans="1:25">
      <c r="A287" s="2" t="s">
        <v>1352</v>
      </c>
      <c r="B287" s="2" t="s">
        <v>1353</v>
      </c>
      <c r="C287" s="2" t="s">
        <v>1354</v>
      </c>
      <c r="D287" s="2" t="s">
        <v>1345</v>
      </c>
      <c r="E287" s="2" t="s">
        <v>112</v>
      </c>
      <c r="F287" s="5">
        <v>2250</v>
      </c>
      <c r="G287" s="2" t="s">
        <v>1355</v>
      </c>
      <c r="H287" s="2" t="s">
        <v>150</v>
      </c>
      <c r="I287" s="2" t="s">
        <v>26</v>
      </c>
      <c r="J287" s="2" t="s">
        <v>458</v>
      </c>
      <c r="K287" s="9">
        <v>400</v>
      </c>
      <c r="L287" s="9">
        <v>2144</v>
      </c>
      <c r="M287" s="5">
        <v>35</v>
      </c>
      <c r="N287" s="5">
        <v>3</v>
      </c>
      <c r="O287" s="5">
        <v>19.63</v>
      </c>
      <c r="P287" s="5">
        <v>205.35</v>
      </c>
      <c r="Q287" s="2">
        <f t="shared" si="25"/>
        <v>185.72</v>
      </c>
      <c r="R287" s="5">
        <f t="shared" si="26"/>
        <v>185.72</v>
      </c>
      <c r="S287" s="11">
        <f t="shared" si="27"/>
        <v>9.4610290371879788</v>
      </c>
      <c r="T287" s="5">
        <v>1.63</v>
      </c>
      <c r="U287" s="5">
        <v>0.56000000000000005</v>
      </c>
      <c r="V287" s="5">
        <v>6.54</v>
      </c>
      <c r="W287" s="12">
        <f t="shared" si="28"/>
        <v>8.5714285714285715E-2</v>
      </c>
      <c r="X287" s="2" t="str">
        <f t="shared" si="29"/>
        <v>SCALE</v>
      </c>
      <c r="Y287" s="22" t="str">
        <f t="shared" si="30"/>
        <v>Mid (301-500)</v>
      </c>
    </row>
    <row r="288" spans="1:25">
      <c r="A288" s="2" t="s">
        <v>1356</v>
      </c>
      <c r="B288" s="2" t="s">
        <v>325</v>
      </c>
      <c r="C288" s="2" t="s">
        <v>1357</v>
      </c>
      <c r="D288" s="2" t="s">
        <v>1019</v>
      </c>
      <c r="E288" s="2" t="s">
        <v>23</v>
      </c>
      <c r="F288" s="5">
        <v>3250</v>
      </c>
      <c r="G288" s="2" t="s">
        <v>1358</v>
      </c>
      <c r="H288" s="2" t="s">
        <v>25</v>
      </c>
      <c r="I288" s="2" t="s">
        <v>26</v>
      </c>
      <c r="J288" s="2" t="s">
        <v>382</v>
      </c>
      <c r="K288" s="9">
        <v>700</v>
      </c>
      <c r="L288" s="9">
        <v>2437</v>
      </c>
      <c r="M288" s="5">
        <v>85</v>
      </c>
      <c r="N288" s="5">
        <v>8</v>
      </c>
      <c r="O288" s="5">
        <v>47.82</v>
      </c>
      <c r="P288" s="5">
        <v>452.94</v>
      </c>
      <c r="Q288" s="2">
        <f t="shared" si="25"/>
        <v>405.12</v>
      </c>
      <c r="R288" s="5">
        <f t="shared" si="26"/>
        <v>405.12</v>
      </c>
      <c r="S288" s="11">
        <f t="shared" si="27"/>
        <v>8.4717691342534511</v>
      </c>
      <c r="T288" s="5">
        <v>3.49</v>
      </c>
      <c r="U288" s="5">
        <v>0.56000000000000005</v>
      </c>
      <c r="V288" s="5">
        <v>5.98</v>
      </c>
      <c r="W288" s="12">
        <f t="shared" si="28"/>
        <v>9.4117647058823528E-2</v>
      </c>
      <c r="X288" s="2" t="str">
        <f t="shared" si="29"/>
        <v>SCALE</v>
      </c>
      <c r="Y288" s="22" t="str">
        <f t="shared" si="30"/>
        <v>High (501-750)</v>
      </c>
    </row>
    <row r="289" spans="1:25">
      <c r="A289" s="2" t="s">
        <v>1359</v>
      </c>
      <c r="B289" s="2" t="s">
        <v>1138</v>
      </c>
      <c r="C289" s="2" t="s">
        <v>425</v>
      </c>
      <c r="D289" s="2" t="s">
        <v>204</v>
      </c>
      <c r="E289" s="2" t="s">
        <v>56</v>
      </c>
      <c r="F289" s="5">
        <v>1100</v>
      </c>
      <c r="G289" s="2" t="s">
        <v>1360</v>
      </c>
      <c r="H289" s="2" t="s">
        <v>312</v>
      </c>
      <c r="I289" s="2" t="s">
        <v>26</v>
      </c>
      <c r="J289" s="2" t="s">
        <v>319</v>
      </c>
      <c r="K289" s="9">
        <v>1000</v>
      </c>
      <c r="L289" s="9">
        <v>1914</v>
      </c>
      <c r="M289" s="5">
        <v>58</v>
      </c>
      <c r="N289" s="5">
        <v>6</v>
      </c>
      <c r="O289" s="5">
        <v>29.5</v>
      </c>
      <c r="P289" s="5">
        <v>356.53</v>
      </c>
      <c r="Q289" s="2">
        <f t="shared" si="25"/>
        <v>327.02999999999997</v>
      </c>
      <c r="R289" s="5">
        <f t="shared" si="26"/>
        <v>327.02999999999997</v>
      </c>
      <c r="S289" s="11">
        <f t="shared" si="27"/>
        <v>11.085762711864406</v>
      </c>
      <c r="T289" s="5">
        <v>3.03</v>
      </c>
      <c r="U289" s="5">
        <v>0.51</v>
      </c>
      <c r="V289" s="5">
        <v>4.92</v>
      </c>
      <c r="W289" s="12">
        <f t="shared" si="28"/>
        <v>0.10344827586206896</v>
      </c>
      <c r="X289" s="2" t="str">
        <f t="shared" si="29"/>
        <v>SCALE</v>
      </c>
      <c r="Y289" s="22" t="str">
        <f t="shared" si="30"/>
        <v>Premium (751-1000)</v>
      </c>
    </row>
    <row r="290" spans="1:25">
      <c r="A290" s="2" t="s">
        <v>1361</v>
      </c>
      <c r="B290" s="2" t="s">
        <v>340</v>
      </c>
      <c r="C290" s="2" t="s">
        <v>83</v>
      </c>
      <c r="D290" s="2" t="s">
        <v>1362</v>
      </c>
      <c r="E290" s="2" t="s">
        <v>281</v>
      </c>
      <c r="F290" s="5">
        <v>1300</v>
      </c>
      <c r="G290" s="2" t="s">
        <v>1363</v>
      </c>
      <c r="H290" s="2" t="s">
        <v>58</v>
      </c>
      <c r="I290" s="2" t="s">
        <v>26</v>
      </c>
      <c r="J290" s="2" t="s">
        <v>699</v>
      </c>
      <c r="K290" s="9">
        <v>400</v>
      </c>
      <c r="L290" s="9">
        <v>2381</v>
      </c>
      <c r="M290" s="5">
        <v>77</v>
      </c>
      <c r="N290" s="5">
        <v>2</v>
      </c>
      <c r="O290" s="5">
        <v>57.84</v>
      </c>
      <c r="P290" s="5">
        <v>120.67</v>
      </c>
      <c r="Q290" s="2">
        <f t="shared" si="25"/>
        <v>62.83</v>
      </c>
      <c r="R290" s="5">
        <f t="shared" si="26"/>
        <v>62.83</v>
      </c>
      <c r="S290" s="11">
        <f t="shared" si="27"/>
        <v>1.0862724757952973</v>
      </c>
      <c r="T290" s="5">
        <v>3.23</v>
      </c>
      <c r="U290" s="5">
        <v>0.75</v>
      </c>
      <c r="V290" s="5">
        <v>28.92</v>
      </c>
      <c r="W290" s="12">
        <f t="shared" si="28"/>
        <v>2.5974025974025976E-2</v>
      </c>
      <c r="X290" s="2" t="str">
        <f t="shared" si="29"/>
        <v>SCALE</v>
      </c>
      <c r="Y290" s="22" t="str">
        <f t="shared" si="30"/>
        <v>Mid (301-500)</v>
      </c>
    </row>
    <row r="291" spans="1:25">
      <c r="A291" s="2" t="s">
        <v>1364</v>
      </c>
      <c r="B291" s="2" t="s">
        <v>495</v>
      </c>
      <c r="C291" s="2" t="s">
        <v>1365</v>
      </c>
      <c r="D291" s="2" t="s">
        <v>175</v>
      </c>
      <c r="E291" s="2" t="s">
        <v>23</v>
      </c>
      <c r="F291" s="5">
        <v>4500</v>
      </c>
      <c r="G291" s="2" t="s">
        <v>1366</v>
      </c>
      <c r="H291" s="2" t="s">
        <v>167</v>
      </c>
      <c r="I291" s="2" t="s">
        <v>26</v>
      </c>
      <c r="J291" s="2" t="s">
        <v>155</v>
      </c>
      <c r="K291" s="9">
        <v>500</v>
      </c>
      <c r="L291" s="9">
        <v>1830</v>
      </c>
      <c r="M291" s="5">
        <v>41</v>
      </c>
      <c r="N291" s="5">
        <v>1</v>
      </c>
      <c r="O291" s="5">
        <v>33.14</v>
      </c>
      <c r="P291" s="5">
        <v>71.55</v>
      </c>
      <c r="Q291" s="2">
        <f t="shared" si="25"/>
        <v>38.409999999999997</v>
      </c>
      <c r="R291" s="5">
        <f t="shared" si="26"/>
        <v>38.409999999999997</v>
      </c>
      <c r="S291" s="11">
        <f t="shared" si="27"/>
        <v>1.1590223295111646</v>
      </c>
      <c r="T291" s="5">
        <v>2.2400000000000002</v>
      </c>
      <c r="U291" s="5">
        <v>0.81</v>
      </c>
      <c r="V291" s="5">
        <v>33.14</v>
      </c>
      <c r="W291" s="12">
        <f t="shared" si="28"/>
        <v>2.4390243902439025E-2</v>
      </c>
      <c r="X291" s="2" t="str">
        <f t="shared" si="29"/>
        <v>SCALE</v>
      </c>
      <c r="Y291" s="22" t="str">
        <f t="shared" si="30"/>
        <v>Mid (301-500)</v>
      </c>
    </row>
    <row r="292" spans="1:25">
      <c r="A292" s="2" t="s">
        <v>1367</v>
      </c>
      <c r="B292" s="2" t="s">
        <v>1368</v>
      </c>
      <c r="C292" s="2" t="s">
        <v>1369</v>
      </c>
      <c r="D292" s="2" t="s">
        <v>138</v>
      </c>
      <c r="E292" s="2" t="s">
        <v>40</v>
      </c>
      <c r="F292" s="5">
        <v>1500</v>
      </c>
      <c r="G292" s="2" t="s">
        <v>1370</v>
      </c>
      <c r="H292" s="2" t="s">
        <v>161</v>
      </c>
      <c r="I292" s="2" t="s">
        <v>26</v>
      </c>
      <c r="J292" s="2" t="s">
        <v>88</v>
      </c>
      <c r="K292" s="9">
        <v>800</v>
      </c>
      <c r="L292" s="9">
        <v>758</v>
      </c>
      <c r="M292" s="5">
        <v>14</v>
      </c>
      <c r="N292" s="5">
        <v>0</v>
      </c>
      <c r="O292" s="5">
        <v>9.74</v>
      </c>
      <c r="P292" s="5">
        <v>0</v>
      </c>
      <c r="Q292" s="2">
        <f t="shared" si="25"/>
        <v>-9.74</v>
      </c>
      <c r="R292" s="5">
        <f t="shared" si="26"/>
        <v>-9.74</v>
      </c>
      <c r="S292" s="11">
        <f t="shared" si="27"/>
        <v>-1</v>
      </c>
      <c r="T292" s="5">
        <v>1.85</v>
      </c>
      <c r="U292" s="5">
        <v>0.7</v>
      </c>
      <c r="V292" s="5">
        <v>0</v>
      </c>
      <c r="W292" s="12">
        <f t="shared" si="28"/>
        <v>0</v>
      </c>
      <c r="X292" s="2" t="str">
        <f t="shared" si="29"/>
        <v>PAUSE</v>
      </c>
      <c r="Y292" s="22" t="str">
        <f t="shared" si="30"/>
        <v>Premium (751-1000)</v>
      </c>
    </row>
    <row r="293" spans="1:25">
      <c r="A293" s="2" t="s">
        <v>1371</v>
      </c>
      <c r="B293" s="2" t="s">
        <v>1167</v>
      </c>
      <c r="C293" s="2" t="s">
        <v>1372</v>
      </c>
      <c r="D293" s="2" t="s">
        <v>1373</v>
      </c>
      <c r="E293" s="2" t="s">
        <v>237</v>
      </c>
      <c r="F293" s="5">
        <v>3000</v>
      </c>
      <c r="G293" s="2" t="s">
        <v>1374</v>
      </c>
      <c r="H293" s="2" t="s">
        <v>161</v>
      </c>
      <c r="I293" s="2" t="s">
        <v>26</v>
      </c>
      <c r="J293" s="2" t="s">
        <v>27</v>
      </c>
      <c r="K293" s="9">
        <v>800</v>
      </c>
      <c r="L293" s="9">
        <v>1066</v>
      </c>
      <c r="M293" s="5">
        <v>26</v>
      </c>
      <c r="N293" s="5">
        <v>0</v>
      </c>
      <c r="O293" s="5">
        <v>15</v>
      </c>
      <c r="P293" s="5">
        <v>0</v>
      </c>
      <c r="Q293" s="2">
        <f t="shared" si="25"/>
        <v>-15</v>
      </c>
      <c r="R293" s="5">
        <f t="shared" si="26"/>
        <v>-15</v>
      </c>
      <c r="S293" s="11">
        <f t="shared" si="27"/>
        <v>-1</v>
      </c>
      <c r="T293" s="5">
        <v>2.44</v>
      </c>
      <c r="U293" s="5">
        <v>0.57999999999999996</v>
      </c>
      <c r="V293" s="5">
        <v>0</v>
      </c>
      <c r="W293" s="12">
        <f t="shared" si="28"/>
        <v>0</v>
      </c>
      <c r="X293" s="2" t="str">
        <f t="shared" si="29"/>
        <v>PAUSE</v>
      </c>
      <c r="Y293" s="22" t="str">
        <f t="shared" si="30"/>
        <v>Premium (751-1000)</v>
      </c>
    </row>
    <row r="294" spans="1:25">
      <c r="A294" s="2" t="s">
        <v>1375</v>
      </c>
      <c r="B294" s="2" t="s">
        <v>1376</v>
      </c>
      <c r="C294" s="2" t="s">
        <v>1377</v>
      </c>
      <c r="D294" s="2" t="s">
        <v>1378</v>
      </c>
      <c r="E294" s="2" t="s">
        <v>125</v>
      </c>
      <c r="F294" s="5">
        <v>2140</v>
      </c>
      <c r="G294" s="2" t="s">
        <v>1002</v>
      </c>
      <c r="H294" s="2" t="s">
        <v>344</v>
      </c>
      <c r="I294" s="2" t="s">
        <v>26</v>
      </c>
      <c r="J294" s="2" t="s">
        <v>155</v>
      </c>
      <c r="K294" s="9">
        <v>100</v>
      </c>
      <c r="L294" s="9">
        <v>1906</v>
      </c>
      <c r="M294" s="5">
        <v>38</v>
      </c>
      <c r="N294" s="5">
        <v>3</v>
      </c>
      <c r="O294" s="5">
        <v>16.71</v>
      </c>
      <c r="P294" s="5">
        <v>162.62</v>
      </c>
      <c r="Q294" s="2">
        <f t="shared" si="25"/>
        <v>145.91</v>
      </c>
      <c r="R294" s="5">
        <f t="shared" si="26"/>
        <v>145.91</v>
      </c>
      <c r="S294" s="11">
        <f t="shared" si="27"/>
        <v>8.7318970676241765</v>
      </c>
      <c r="T294" s="5">
        <v>1.99</v>
      </c>
      <c r="U294" s="5">
        <v>0.44</v>
      </c>
      <c r="V294" s="5">
        <v>5.57</v>
      </c>
      <c r="W294" s="12">
        <f t="shared" si="28"/>
        <v>7.8947368421052627E-2</v>
      </c>
      <c r="X294" s="2" t="str">
        <f t="shared" si="29"/>
        <v>SCALE</v>
      </c>
      <c r="Y294" s="22" t="str">
        <f t="shared" si="30"/>
        <v>Low (100-300)</v>
      </c>
    </row>
    <row r="295" spans="1:25">
      <c r="A295" s="2" t="s">
        <v>1379</v>
      </c>
      <c r="B295" s="2" t="s">
        <v>202</v>
      </c>
      <c r="C295" s="2" t="s">
        <v>1380</v>
      </c>
      <c r="D295" s="2" t="s">
        <v>1381</v>
      </c>
      <c r="E295" s="2" t="s">
        <v>222</v>
      </c>
      <c r="F295" s="5">
        <v>2750</v>
      </c>
      <c r="G295" s="2" t="s">
        <v>1382</v>
      </c>
      <c r="H295" s="2" t="s">
        <v>58</v>
      </c>
      <c r="I295" s="2" t="s">
        <v>26</v>
      </c>
      <c r="J295" s="2" t="s">
        <v>232</v>
      </c>
      <c r="K295" s="9">
        <v>500</v>
      </c>
      <c r="L295" s="9">
        <v>1890</v>
      </c>
      <c r="M295" s="5">
        <v>35</v>
      </c>
      <c r="N295" s="5">
        <v>1</v>
      </c>
      <c r="O295" s="5">
        <v>15.93</v>
      </c>
      <c r="P295" s="5">
        <v>59.87</v>
      </c>
      <c r="Q295" s="2">
        <f t="shared" si="25"/>
        <v>43.94</v>
      </c>
      <c r="R295" s="5">
        <f t="shared" si="26"/>
        <v>43.94</v>
      </c>
      <c r="S295" s="11">
        <f t="shared" si="27"/>
        <v>2.7583176396735718</v>
      </c>
      <c r="T295" s="5">
        <v>1.85</v>
      </c>
      <c r="U295" s="5">
        <v>0.46</v>
      </c>
      <c r="V295" s="5">
        <v>15.93</v>
      </c>
      <c r="W295" s="12">
        <f t="shared" si="28"/>
        <v>2.8571428571428571E-2</v>
      </c>
      <c r="X295" s="2" t="str">
        <f t="shared" si="29"/>
        <v>SCALE</v>
      </c>
      <c r="Y295" s="22" t="str">
        <f t="shared" si="30"/>
        <v>Mid (301-500)</v>
      </c>
    </row>
    <row r="296" spans="1:25">
      <c r="A296" s="2" t="s">
        <v>1383</v>
      </c>
      <c r="B296" s="2" t="s">
        <v>1384</v>
      </c>
      <c r="C296" s="2" t="s">
        <v>1385</v>
      </c>
      <c r="D296" s="2" t="s">
        <v>175</v>
      </c>
      <c r="E296" s="2" t="s">
        <v>23</v>
      </c>
      <c r="F296" s="5">
        <v>2750</v>
      </c>
      <c r="G296" s="2" t="s">
        <v>1386</v>
      </c>
      <c r="H296" s="2" t="s">
        <v>102</v>
      </c>
      <c r="I296" s="2" t="s">
        <v>26</v>
      </c>
      <c r="J296" s="2" t="s">
        <v>140</v>
      </c>
      <c r="K296" s="9">
        <v>500</v>
      </c>
      <c r="L296" s="9">
        <v>2053</v>
      </c>
      <c r="M296" s="5">
        <v>41</v>
      </c>
      <c r="N296" s="5">
        <v>1</v>
      </c>
      <c r="O296" s="5">
        <v>23.51</v>
      </c>
      <c r="P296" s="5">
        <v>48.03</v>
      </c>
      <c r="Q296" s="2">
        <f t="shared" si="25"/>
        <v>24.52</v>
      </c>
      <c r="R296" s="5">
        <f t="shared" si="26"/>
        <v>24.52</v>
      </c>
      <c r="S296" s="11">
        <f t="shared" si="27"/>
        <v>1.042960442364951</v>
      </c>
      <c r="T296" s="5">
        <v>2</v>
      </c>
      <c r="U296" s="5">
        <v>0.56999999999999995</v>
      </c>
      <c r="V296" s="5">
        <v>23.51</v>
      </c>
      <c r="W296" s="12">
        <f t="shared" si="28"/>
        <v>2.4390243902439025E-2</v>
      </c>
      <c r="X296" s="2" t="str">
        <f t="shared" si="29"/>
        <v>SCALE</v>
      </c>
      <c r="Y296" s="22" t="str">
        <f t="shared" si="30"/>
        <v>Mid (301-500)</v>
      </c>
    </row>
    <row r="297" spans="1:25">
      <c r="A297" s="2" t="s">
        <v>1387</v>
      </c>
      <c r="B297" s="2" t="s">
        <v>929</v>
      </c>
      <c r="C297" s="2" t="s">
        <v>1388</v>
      </c>
      <c r="D297" s="2" t="s">
        <v>236</v>
      </c>
      <c r="E297" s="2" t="s">
        <v>237</v>
      </c>
      <c r="F297" s="5">
        <v>1500</v>
      </c>
      <c r="G297" s="2" t="s">
        <v>1389</v>
      </c>
      <c r="H297" s="2" t="s">
        <v>161</v>
      </c>
      <c r="I297" s="2" t="s">
        <v>26</v>
      </c>
      <c r="J297" s="2" t="s">
        <v>95</v>
      </c>
      <c r="K297" s="9">
        <v>700</v>
      </c>
      <c r="L297" s="9">
        <v>938</v>
      </c>
      <c r="M297" s="5">
        <v>25</v>
      </c>
      <c r="N297" s="5">
        <v>0</v>
      </c>
      <c r="O297" s="5">
        <v>12.56</v>
      </c>
      <c r="P297" s="5">
        <v>0</v>
      </c>
      <c r="Q297" s="2">
        <f t="shared" si="25"/>
        <v>-12.56</v>
      </c>
      <c r="R297" s="5">
        <f t="shared" si="26"/>
        <v>-12.56</v>
      </c>
      <c r="S297" s="11">
        <f t="shared" si="27"/>
        <v>-1</v>
      </c>
      <c r="T297" s="5">
        <v>2.67</v>
      </c>
      <c r="U297" s="5">
        <v>0.5</v>
      </c>
      <c r="V297" s="5">
        <v>0</v>
      </c>
      <c r="W297" s="12">
        <f t="shared" si="28"/>
        <v>0</v>
      </c>
      <c r="X297" s="2" t="str">
        <f t="shared" si="29"/>
        <v>PAUSE</v>
      </c>
      <c r="Y297" s="22" t="str">
        <f t="shared" si="30"/>
        <v>High (501-750)</v>
      </c>
    </row>
    <row r="298" spans="1:25">
      <c r="A298" s="2" t="s">
        <v>1390</v>
      </c>
      <c r="B298" s="2" t="s">
        <v>1391</v>
      </c>
      <c r="C298" s="2" t="s">
        <v>1123</v>
      </c>
      <c r="D298" s="2" t="s">
        <v>1194</v>
      </c>
      <c r="E298" s="2" t="s">
        <v>188</v>
      </c>
      <c r="F298" s="5">
        <v>4500</v>
      </c>
      <c r="G298" s="2" t="s">
        <v>1392</v>
      </c>
      <c r="H298" s="2" t="s">
        <v>190</v>
      </c>
      <c r="I298" s="2" t="s">
        <v>26</v>
      </c>
      <c r="J298" s="2" t="s">
        <v>382</v>
      </c>
      <c r="K298" s="9">
        <v>700</v>
      </c>
      <c r="L298" s="9">
        <v>2284</v>
      </c>
      <c r="M298" s="5">
        <v>46</v>
      </c>
      <c r="N298" s="5">
        <v>3</v>
      </c>
      <c r="O298" s="5">
        <v>26.71</v>
      </c>
      <c r="P298" s="5">
        <v>206.34</v>
      </c>
      <c r="Q298" s="2">
        <f t="shared" si="25"/>
        <v>179.63</v>
      </c>
      <c r="R298" s="5">
        <f t="shared" si="26"/>
        <v>179.63</v>
      </c>
      <c r="S298" s="11">
        <f t="shared" si="27"/>
        <v>6.7251965555971545</v>
      </c>
      <c r="T298" s="5">
        <v>2.0099999999999998</v>
      </c>
      <c r="U298" s="5">
        <v>0.57999999999999996</v>
      </c>
      <c r="V298" s="5">
        <v>8.9</v>
      </c>
      <c r="W298" s="12">
        <f t="shared" si="28"/>
        <v>6.5217391304347824E-2</v>
      </c>
      <c r="X298" s="2" t="str">
        <f t="shared" si="29"/>
        <v>SCALE</v>
      </c>
      <c r="Y298" s="22" t="str">
        <f t="shared" si="30"/>
        <v>High (501-750)</v>
      </c>
    </row>
    <row r="299" spans="1:25">
      <c r="A299" s="2" t="s">
        <v>1393</v>
      </c>
      <c r="B299" s="2" t="s">
        <v>1394</v>
      </c>
      <c r="C299" s="2" t="s">
        <v>143</v>
      </c>
      <c r="D299" s="2" t="s">
        <v>251</v>
      </c>
      <c r="E299" s="2" t="s">
        <v>23</v>
      </c>
      <c r="F299" s="5">
        <v>2250</v>
      </c>
      <c r="G299" s="2" t="s">
        <v>1395</v>
      </c>
      <c r="H299" s="2" t="s">
        <v>65</v>
      </c>
      <c r="I299" s="2" t="s">
        <v>26</v>
      </c>
      <c r="J299" s="2" t="s">
        <v>217</v>
      </c>
      <c r="K299" s="9">
        <v>800</v>
      </c>
      <c r="L299" s="9">
        <v>1057</v>
      </c>
      <c r="M299" s="5">
        <v>43</v>
      </c>
      <c r="N299" s="5">
        <v>1</v>
      </c>
      <c r="O299" s="5">
        <v>24.63</v>
      </c>
      <c r="P299" s="5">
        <v>44.2</v>
      </c>
      <c r="Q299" s="2">
        <f t="shared" si="25"/>
        <v>19.570000000000004</v>
      </c>
      <c r="R299" s="5">
        <f t="shared" si="26"/>
        <v>19.570000000000004</v>
      </c>
      <c r="S299" s="11">
        <f t="shared" si="27"/>
        <v>0.79455948030856693</v>
      </c>
      <c r="T299" s="5">
        <v>4.07</v>
      </c>
      <c r="U299" s="5">
        <v>0.56999999999999995</v>
      </c>
      <c r="V299" s="5">
        <v>24.63</v>
      </c>
      <c r="W299" s="12">
        <f t="shared" si="28"/>
        <v>2.3255813953488372E-2</v>
      </c>
      <c r="X299" s="2" t="str">
        <f t="shared" si="29"/>
        <v>SCALE</v>
      </c>
      <c r="Y299" s="22" t="str">
        <f t="shared" si="30"/>
        <v>Premium (751-1000)</v>
      </c>
    </row>
    <row r="300" spans="1:25">
      <c r="A300" s="2" t="s">
        <v>1396</v>
      </c>
      <c r="B300" s="2" t="s">
        <v>1167</v>
      </c>
      <c r="C300" s="2" t="s">
        <v>633</v>
      </c>
      <c r="D300" s="2" t="s">
        <v>1397</v>
      </c>
      <c r="E300" s="2" t="s">
        <v>188</v>
      </c>
      <c r="F300" s="5">
        <v>4500</v>
      </c>
      <c r="G300" s="2" t="s">
        <v>1398</v>
      </c>
      <c r="H300" s="2" t="s">
        <v>25</v>
      </c>
      <c r="I300" s="2" t="s">
        <v>26</v>
      </c>
      <c r="J300" s="2" t="s">
        <v>183</v>
      </c>
      <c r="K300" s="9">
        <v>500</v>
      </c>
      <c r="L300" s="9">
        <v>2209</v>
      </c>
      <c r="M300" s="5">
        <v>71</v>
      </c>
      <c r="N300" s="5">
        <v>0</v>
      </c>
      <c r="O300" s="5">
        <v>44.53</v>
      </c>
      <c r="P300" s="5">
        <v>0</v>
      </c>
      <c r="Q300" s="2">
        <f t="shared" si="25"/>
        <v>-44.53</v>
      </c>
      <c r="R300" s="5">
        <f t="shared" si="26"/>
        <v>-44.53</v>
      </c>
      <c r="S300" s="11">
        <f t="shared" si="27"/>
        <v>-1</v>
      </c>
      <c r="T300" s="5">
        <v>3.21</v>
      </c>
      <c r="U300" s="5">
        <v>0.63</v>
      </c>
      <c r="V300" s="5">
        <v>0</v>
      </c>
      <c r="W300" s="12">
        <f t="shared" si="28"/>
        <v>0</v>
      </c>
      <c r="X300" s="2" t="str">
        <f t="shared" si="29"/>
        <v>PAUSE</v>
      </c>
      <c r="Y300" s="22" t="str">
        <f t="shared" si="30"/>
        <v>Mid (301-500)</v>
      </c>
    </row>
    <row r="301" spans="1:25">
      <c r="A301" s="2" t="s">
        <v>1399</v>
      </c>
      <c r="B301" s="2" t="s">
        <v>53</v>
      </c>
      <c r="C301" s="2" t="s">
        <v>1400</v>
      </c>
      <c r="D301" s="2" t="s">
        <v>1401</v>
      </c>
      <c r="E301" s="2" t="s">
        <v>132</v>
      </c>
      <c r="F301" s="5">
        <v>1700</v>
      </c>
      <c r="G301" s="2" t="s">
        <v>1402</v>
      </c>
      <c r="H301" s="2" t="s">
        <v>312</v>
      </c>
      <c r="I301" s="2" t="s">
        <v>26</v>
      </c>
      <c r="J301" s="2" t="s">
        <v>127</v>
      </c>
      <c r="K301" s="9">
        <v>400</v>
      </c>
      <c r="L301" s="9">
        <v>1359</v>
      </c>
      <c r="M301" s="5">
        <v>25</v>
      </c>
      <c r="N301" s="5">
        <v>0</v>
      </c>
      <c r="O301" s="5">
        <v>18.690000000000001</v>
      </c>
      <c r="P301" s="5">
        <v>0</v>
      </c>
      <c r="Q301" s="2">
        <f t="shared" si="25"/>
        <v>-18.690000000000001</v>
      </c>
      <c r="R301" s="5">
        <f t="shared" si="26"/>
        <v>-18.690000000000001</v>
      </c>
      <c r="S301" s="11">
        <f t="shared" si="27"/>
        <v>-1</v>
      </c>
      <c r="T301" s="5">
        <v>1.84</v>
      </c>
      <c r="U301" s="5">
        <v>0.75</v>
      </c>
      <c r="V301" s="5">
        <v>0</v>
      </c>
      <c r="W301" s="12">
        <f t="shared" si="28"/>
        <v>0</v>
      </c>
      <c r="X301" s="2" t="str">
        <f t="shared" si="29"/>
        <v>PAUSE</v>
      </c>
      <c r="Y301" s="22" t="str">
        <f t="shared" si="30"/>
        <v>Mid (301-500)</v>
      </c>
    </row>
    <row r="302" spans="1:25">
      <c r="A302" s="2" t="s">
        <v>1403</v>
      </c>
      <c r="B302" s="2" t="s">
        <v>1117</v>
      </c>
      <c r="C302" s="2" t="s">
        <v>1404</v>
      </c>
      <c r="D302" s="2" t="s">
        <v>1405</v>
      </c>
      <c r="E302" s="2" t="s">
        <v>40</v>
      </c>
      <c r="F302" s="5">
        <v>2250</v>
      </c>
      <c r="G302" s="2" t="s">
        <v>1191</v>
      </c>
      <c r="H302" s="2" t="s">
        <v>25</v>
      </c>
      <c r="I302" s="2" t="s">
        <v>26</v>
      </c>
      <c r="J302" s="2" t="s">
        <v>248</v>
      </c>
      <c r="K302" s="9">
        <v>500</v>
      </c>
      <c r="L302" s="9">
        <v>2494</v>
      </c>
      <c r="M302" s="5">
        <v>91</v>
      </c>
      <c r="N302" s="5">
        <v>7</v>
      </c>
      <c r="O302" s="5">
        <v>46.12</v>
      </c>
      <c r="P302" s="5">
        <v>477.9</v>
      </c>
      <c r="Q302" s="2">
        <f t="shared" si="25"/>
        <v>431.78</v>
      </c>
      <c r="R302" s="5">
        <f t="shared" si="26"/>
        <v>431.78</v>
      </c>
      <c r="S302" s="11">
        <f t="shared" si="27"/>
        <v>9.362098872506504</v>
      </c>
      <c r="T302" s="5">
        <v>3.65</v>
      </c>
      <c r="U302" s="5">
        <v>0.51</v>
      </c>
      <c r="V302" s="5">
        <v>6.59</v>
      </c>
      <c r="W302" s="12">
        <f t="shared" si="28"/>
        <v>7.6923076923076927E-2</v>
      </c>
      <c r="X302" s="2" t="str">
        <f t="shared" si="29"/>
        <v>SCALE</v>
      </c>
      <c r="Y302" s="22" t="str">
        <f t="shared" si="30"/>
        <v>Mid (301-500)</v>
      </c>
    </row>
    <row r="303" spans="1:25">
      <c r="A303" s="2" t="s">
        <v>1406</v>
      </c>
      <c r="B303" s="2" t="s">
        <v>340</v>
      </c>
      <c r="C303" s="2" t="s">
        <v>1407</v>
      </c>
      <c r="D303" s="2" t="s">
        <v>1408</v>
      </c>
      <c r="E303" s="2" t="s">
        <v>112</v>
      </c>
      <c r="F303" s="5">
        <v>1250</v>
      </c>
      <c r="G303" s="2" t="s">
        <v>1409</v>
      </c>
      <c r="H303" s="2" t="s">
        <v>102</v>
      </c>
      <c r="I303" s="2" t="s">
        <v>26</v>
      </c>
      <c r="J303" s="2" t="s">
        <v>66</v>
      </c>
      <c r="K303" s="9">
        <v>300</v>
      </c>
      <c r="L303" s="9">
        <v>2288</v>
      </c>
      <c r="M303" s="5">
        <v>43</v>
      </c>
      <c r="N303" s="5">
        <v>1</v>
      </c>
      <c r="O303" s="5">
        <v>34.619999999999997</v>
      </c>
      <c r="P303" s="5">
        <v>57.04</v>
      </c>
      <c r="Q303" s="2">
        <f t="shared" si="25"/>
        <v>22.42</v>
      </c>
      <c r="R303" s="5">
        <f t="shared" si="26"/>
        <v>22.42</v>
      </c>
      <c r="S303" s="11">
        <f t="shared" si="27"/>
        <v>0.64760254188330457</v>
      </c>
      <c r="T303" s="5">
        <v>1.88</v>
      </c>
      <c r="U303" s="5">
        <v>0.81</v>
      </c>
      <c r="V303" s="5">
        <v>34.619999999999997</v>
      </c>
      <c r="W303" s="12">
        <f t="shared" si="28"/>
        <v>2.3255813953488372E-2</v>
      </c>
      <c r="X303" s="2" t="str">
        <f t="shared" si="29"/>
        <v>SCALE</v>
      </c>
      <c r="Y303" s="22" t="str">
        <f t="shared" si="30"/>
        <v>Low (100-300)</v>
      </c>
    </row>
    <row r="304" spans="1:25">
      <c r="A304" s="2" t="s">
        <v>1410</v>
      </c>
      <c r="B304" s="2" t="s">
        <v>321</v>
      </c>
      <c r="C304" s="2" t="s">
        <v>1411</v>
      </c>
      <c r="D304" s="2" t="s">
        <v>1412</v>
      </c>
      <c r="E304" s="2" t="s">
        <v>56</v>
      </c>
      <c r="F304" s="5">
        <v>3300</v>
      </c>
      <c r="G304" s="2" t="s">
        <v>1413</v>
      </c>
      <c r="H304" s="2" t="s">
        <v>161</v>
      </c>
      <c r="I304" s="2" t="s">
        <v>26</v>
      </c>
      <c r="J304" s="2" t="s">
        <v>217</v>
      </c>
      <c r="K304" s="9">
        <v>400</v>
      </c>
      <c r="L304" s="9">
        <v>2324</v>
      </c>
      <c r="M304" s="5">
        <v>62</v>
      </c>
      <c r="N304" s="5">
        <v>1</v>
      </c>
      <c r="O304" s="5">
        <v>45.59</v>
      </c>
      <c r="P304" s="5">
        <v>57.59</v>
      </c>
      <c r="Q304" s="2">
        <f t="shared" si="25"/>
        <v>12</v>
      </c>
      <c r="R304" s="5">
        <f t="shared" si="26"/>
        <v>12</v>
      </c>
      <c r="S304" s="11">
        <f t="shared" si="27"/>
        <v>0.2632156174599693</v>
      </c>
      <c r="T304" s="5">
        <v>2.67</v>
      </c>
      <c r="U304" s="5">
        <v>0.74</v>
      </c>
      <c r="V304" s="5">
        <v>45.59</v>
      </c>
      <c r="W304" s="12">
        <f t="shared" si="28"/>
        <v>1.6129032258064516E-2</v>
      </c>
      <c r="X304" s="2" t="str">
        <f t="shared" si="29"/>
        <v>SCALE</v>
      </c>
      <c r="Y304" s="22" t="str">
        <f t="shared" si="30"/>
        <v>Mid (301-500)</v>
      </c>
    </row>
    <row r="305" spans="1:25">
      <c r="A305" s="2" t="s">
        <v>1414</v>
      </c>
      <c r="B305" s="2" t="s">
        <v>404</v>
      </c>
      <c r="C305" s="2" t="s">
        <v>1415</v>
      </c>
      <c r="D305" s="2" t="s">
        <v>251</v>
      </c>
      <c r="E305" s="2" t="s">
        <v>23</v>
      </c>
      <c r="F305" s="5">
        <v>2500</v>
      </c>
      <c r="G305" s="2" t="s">
        <v>1416</v>
      </c>
      <c r="H305" s="2" t="s">
        <v>34</v>
      </c>
      <c r="I305" s="2" t="s">
        <v>26</v>
      </c>
      <c r="J305" s="2" t="s">
        <v>699</v>
      </c>
      <c r="K305" s="9">
        <v>1000</v>
      </c>
      <c r="L305" s="9">
        <v>1353</v>
      </c>
      <c r="M305" s="5">
        <v>33</v>
      </c>
      <c r="N305" s="5">
        <v>0</v>
      </c>
      <c r="O305" s="5">
        <v>16.22</v>
      </c>
      <c r="P305" s="5">
        <v>0</v>
      </c>
      <c r="Q305" s="2">
        <f t="shared" si="25"/>
        <v>-16.22</v>
      </c>
      <c r="R305" s="5">
        <f t="shared" si="26"/>
        <v>-16.22</v>
      </c>
      <c r="S305" s="11">
        <f t="shared" si="27"/>
        <v>-1</v>
      </c>
      <c r="T305" s="5">
        <v>2.44</v>
      </c>
      <c r="U305" s="5">
        <v>0.49</v>
      </c>
      <c r="V305" s="5">
        <v>0</v>
      </c>
      <c r="W305" s="12">
        <f t="shared" si="28"/>
        <v>0</v>
      </c>
      <c r="X305" s="2" t="str">
        <f t="shared" si="29"/>
        <v>PAUSE</v>
      </c>
      <c r="Y305" s="22" t="str">
        <f t="shared" si="30"/>
        <v>Premium (751-1000)</v>
      </c>
    </row>
    <row r="306" spans="1:25">
      <c r="A306" s="2" t="s">
        <v>1417</v>
      </c>
      <c r="B306" s="2" t="s">
        <v>1418</v>
      </c>
      <c r="C306" s="2" t="s">
        <v>1419</v>
      </c>
      <c r="D306" s="2" t="s">
        <v>1420</v>
      </c>
      <c r="E306" s="2" t="s">
        <v>23</v>
      </c>
      <c r="F306" s="5">
        <v>2250</v>
      </c>
      <c r="G306" s="2">
        <v>0</v>
      </c>
      <c r="H306" s="2" t="s">
        <v>25</v>
      </c>
      <c r="I306" s="2" t="s">
        <v>26</v>
      </c>
      <c r="J306" s="2" t="s">
        <v>699</v>
      </c>
      <c r="K306" s="9">
        <v>700</v>
      </c>
      <c r="L306" s="9">
        <v>1752</v>
      </c>
      <c r="M306" s="5">
        <v>64</v>
      </c>
      <c r="N306" s="5">
        <v>1</v>
      </c>
      <c r="O306" s="5">
        <v>42.36</v>
      </c>
      <c r="P306" s="5">
        <v>62.91</v>
      </c>
      <c r="Q306" s="2">
        <f t="shared" si="25"/>
        <v>20.549999999999997</v>
      </c>
      <c r="R306" s="5">
        <f t="shared" si="26"/>
        <v>20.549999999999997</v>
      </c>
      <c r="S306" s="11">
        <f t="shared" si="27"/>
        <v>0.48512747875354101</v>
      </c>
      <c r="T306" s="5">
        <v>3.65</v>
      </c>
      <c r="U306" s="5">
        <v>0.66</v>
      </c>
      <c r="V306" s="5">
        <v>42.36</v>
      </c>
      <c r="W306" s="12">
        <f t="shared" si="28"/>
        <v>1.5625E-2</v>
      </c>
      <c r="X306" s="2" t="str">
        <f t="shared" si="29"/>
        <v>SCALE</v>
      </c>
      <c r="Y306" s="22" t="str">
        <f t="shared" si="30"/>
        <v>High (501-750)</v>
      </c>
    </row>
    <row r="307" spans="1:25">
      <c r="A307" s="2" t="s">
        <v>1421</v>
      </c>
      <c r="B307" s="2" t="s">
        <v>1422</v>
      </c>
      <c r="C307" s="2" t="s">
        <v>1423</v>
      </c>
      <c r="D307" s="2" t="s">
        <v>1424</v>
      </c>
      <c r="E307" s="2" t="s">
        <v>40</v>
      </c>
      <c r="F307" s="5">
        <v>2750</v>
      </c>
      <c r="G307" s="2" t="s">
        <v>1425</v>
      </c>
      <c r="H307" s="2" t="s">
        <v>94</v>
      </c>
      <c r="I307" s="2" t="s">
        <v>26</v>
      </c>
      <c r="J307" s="2" t="s">
        <v>162</v>
      </c>
      <c r="K307" s="9">
        <v>300</v>
      </c>
      <c r="L307" s="9">
        <v>1984</v>
      </c>
      <c r="M307" s="5">
        <v>51</v>
      </c>
      <c r="N307" s="5">
        <v>0</v>
      </c>
      <c r="O307" s="5">
        <v>39.130000000000003</v>
      </c>
      <c r="P307" s="5">
        <v>0</v>
      </c>
      <c r="Q307" s="2">
        <f t="shared" si="25"/>
        <v>-39.130000000000003</v>
      </c>
      <c r="R307" s="5">
        <f t="shared" si="26"/>
        <v>-39.130000000000003</v>
      </c>
      <c r="S307" s="11">
        <f t="shared" si="27"/>
        <v>-1</v>
      </c>
      <c r="T307" s="5">
        <v>2.57</v>
      </c>
      <c r="U307" s="5">
        <v>0.77</v>
      </c>
      <c r="V307" s="5">
        <v>0</v>
      </c>
      <c r="W307" s="12">
        <f t="shared" si="28"/>
        <v>0</v>
      </c>
      <c r="X307" s="2" t="str">
        <f t="shared" si="29"/>
        <v>PAUSE</v>
      </c>
      <c r="Y307" s="22" t="str">
        <f t="shared" si="30"/>
        <v>Low (100-300)</v>
      </c>
    </row>
    <row r="308" spans="1:25">
      <c r="A308" s="2" t="s">
        <v>1426</v>
      </c>
      <c r="B308" s="2" t="s">
        <v>1051</v>
      </c>
      <c r="C308" s="2" t="s">
        <v>1427</v>
      </c>
      <c r="D308" s="2" t="s">
        <v>1428</v>
      </c>
      <c r="E308" s="2" t="s">
        <v>222</v>
      </c>
      <c r="F308" s="5">
        <v>2750</v>
      </c>
      <c r="G308" s="2" t="s">
        <v>1429</v>
      </c>
      <c r="H308" s="2" t="s">
        <v>94</v>
      </c>
      <c r="I308" s="2" t="s">
        <v>26</v>
      </c>
      <c r="J308" s="2" t="s">
        <v>43</v>
      </c>
      <c r="K308" s="9">
        <v>600</v>
      </c>
      <c r="L308" s="9">
        <v>1029</v>
      </c>
      <c r="M308" s="5">
        <v>40</v>
      </c>
      <c r="N308" s="5">
        <v>0</v>
      </c>
      <c r="O308" s="5">
        <v>18.41</v>
      </c>
      <c r="P308" s="5">
        <v>0</v>
      </c>
      <c r="Q308" s="2">
        <f t="shared" si="25"/>
        <v>-18.41</v>
      </c>
      <c r="R308" s="5">
        <f t="shared" si="26"/>
        <v>-18.41</v>
      </c>
      <c r="S308" s="11">
        <f t="shared" si="27"/>
        <v>-1</v>
      </c>
      <c r="T308" s="5">
        <v>3.89</v>
      </c>
      <c r="U308" s="5">
        <v>0.46</v>
      </c>
      <c r="V308" s="5">
        <v>0</v>
      </c>
      <c r="W308" s="12">
        <f t="shared" si="28"/>
        <v>0</v>
      </c>
      <c r="X308" s="2" t="str">
        <f t="shared" si="29"/>
        <v>PAUSE</v>
      </c>
      <c r="Y308" s="22" t="str">
        <f t="shared" si="30"/>
        <v>High (501-750)</v>
      </c>
    </row>
    <row r="309" spans="1:25">
      <c r="A309" s="2" t="s">
        <v>1430</v>
      </c>
      <c r="B309" s="2" t="s">
        <v>1431</v>
      </c>
      <c r="C309" s="2" t="s">
        <v>1432</v>
      </c>
      <c r="D309" s="2" t="s">
        <v>1433</v>
      </c>
      <c r="E309" s="2" t="s">
        <v>1434</v>
      </c>
      <c r="F309" s="5">
        <v>1300</v>
      </c>
      <c r="G309" s="2" t="s">
        <v>1435</v>
      </c>
      <c r="H309" s="2" t="s">
        <v>87</v>
      </c>
      <c r="I309" s="2" t="s">
        <v>26</v>
      </c>
      <c r="J309" s="2" t="s">
        <v>206</v>
      </c>
      <c r="K309" s="9">
        <v>1000</v>
      </c>
      <c r="L309" s="9">
        <v>876</v>
      </c>
      <c r="M309" s="5">
        <v>36</v>
      </c>
      <c r="N309" s="5">
        <v>0</v>
      </c>
      <c r="O309" s="5">
        <v>19.37</v>
      </c>
      <c r="P309" s="5">
        <v>0</v>
      </c>
      <c r="Q309" s="2">
        <f t="shared" si="25"/>
        <v>-19.37</v>
      </c>
      <c r="R309" s="5">
        <f t="shared" si="26"/>
        <v>-19.37</v>
      </c>
      <c r="S309" s="11">
        <f t="shared" si="27"/>
        <v>-1</v>
      </c>
      <c r="T309" s="5">
        <v>4.1100000000000003</v>
      </c>
      <c r="U309" s="5">
        <v>0.54</v>
      </c>
      <c r="V309" s="5">
        <v>0</v>
      </c>
      <c r="W309" s="12">
        <f t="shared" si="28"/>
        <v>0</v>
      </c>
      <c r="X309" s="2" t="str">
        <f t="shared" si="29"/>
        <v>PAUSE</v>
      </c>
      <c r="Y309" s="22" t="str">
        <f t="shared" si="30"/>
        <v>Premium (751-1000)</v>
      </c>
    </row>
    <row r="310" spans="1:25">
      <c r="A310" s="2" t="s">
        <v>1436</v>
      </c>
      <c r="B310" s="2" t="s">
        <v>1437</v>
      </c>
      <c r="C310" s="2" t="s">
        <v>1438</v>
      </c>
      <c r="D310" s="2" t="s">
        <v>1439</v>
      </c>
      <c r="E310" s="2" t="s">
        <v>281</v>
      </c>
      <c r="F310" s="5">
        <v>2250</v>
      </c>
      <c r="G310" s="2" t="s">
        <v>1440</v>
      </c>
      <c r="H310" s="2" t="s">
        <v>150</v>
      </c>
      <c r="I310" s="2" t="s">
        <v>26</v>
      </c>
      <c r="J310" s="2" t="s">
        <v>293</v>
      </c>
      <c r="K310" s="9">
        <v>700</v>
      </c>
      <c r="L310" s="9">
        <v>1261</v>
      </c>
      <c r="M310" s="5">
        <v>33</v>
      </c>
      <c r="N310" s="5">
        <v>3</v>
      </c>
      <c r="O310" s="5">
        <v>21.54</v>
      </c>
      <c r="P310" s="5">
        <v>125.6</v>
      </c>
      <c r="Q310" s="2">
        <f t="shared" si="25"/>
        <v>104.06</v>
      </c>
      <c r="R310" s="5">
        <f t="shared" si="26"/>
        <v>104.06</v>
      </c>
      <c r="S310" s="11">
        <f t="shared" si="27"/>
        <v>4.8310120705663886</v>
      </c>
      <c r="T310" s="5">
        <v>2.62</v>
      </c>
      <c r="U310" s="5">
        <v>0.65</v>
      </c>
      <c r="V310" s="5">
        <v>7.18</v>
      </c>
      <c r="W310" s="12">
        <f t="shared" si="28"/>
        <v>9.0909090909090912E-2</v>
      </c>
      <c r="X310" s="2" t="str">
        <f t="shared" si="29"/>
        <v>SCALE</v>
      </c>
      <c r="Y310" s="22" t="str">
        <f t="shared" si="30"/>
        <v>High (501-750)</v>
      </c>
    </row>
    <row r="311" spans="1:25">
      <c r="A311" s="2" t="s">
        <v>1441</v>
      </c>
      <c r="B311" s="2" t="s">
        <v>560</v>
      </c>
      <c r="C311" s="2" t="s">
        <v>295</v>
      </c>
      <c r="D311" s="2" t="s">
        <v>829</v>
      </c>
      <c r="E311" s="2" t="s">
        <v>112</v>
      </c>
      <c r="F311" s="5">
        <v>2250</v>
      </c>
      <c r="G311" s="2" t="s">
        <v>328</v>
      </c>
      <c r="H311" s="2" t="s">
        <v>344</v>
      </c>
      <c r="I311" s="2" t="s">
        <v>26</v>
      </c>
      <c r="J311" s="2" t="s">
        <v>248</v>
      </c>
      <c r="K311" s="9">
        <v>500</v>
      </c>
      <c r="L311" s="9">
        <v>1080</v>
      </c>
      <c r="M311" s="5">
        <v>17</v>
      </c>
      <c r="N311" s="5">
        <v>0</v>
      </c>
      <c r="O311" s="5">
        <v>10.68</v>
      </c>
      <c r="P311" s="5">
        <v>0</v>
      </c>
      <c r="Q311" s="2">
        <f t="shared" si="25"/>
        <v>-10.68</v>
      </c>
      <c r="R311" s="5">
        <f t="shared" si="26"/>
        <v>-10.68</v>
      </c>
      <c r="S311" s="11">
        <f t="shared" si="27"/>
        <v>-1</v>
      </c>
      <c r="T311" s="5">
        <v>1.57</v>
      </c>
      <c r="U311" s="5">
        <v>0.63</v>
      </c>
      <c r="V311" s="5">
        <v>0</v>
      </c>
      <c r="W311" s="12">
        <f t="shared" si="28"/>
        <v>0</v>
      </c>
      <c r="X311" s="2" t="str">
        <f t="shared" si="29"/>
        <v>PAUSE</v>
      </c>
      <c r="Y311" s="22" t="str">
        <f t="shared" si="30"/>
        <v>Mid (301-500)</v>
      </c>
    </row>
    <row r="312" spans="1:25">
      <c r="A312" s="2" t="s">
        <v>1442</v>
      </c>
      <c r="B312" s="2" t="s">
        <v>1443</v>
      </c>
      <c r="C312" s="2" t="s">
        <v>573</v>
      </c>
      <c r="D312" s="2" t="s">
        <v>1444</v>
      </c>
      <c r="E312" s="2" t="s">
        <v>953</v>
      </c>
      <c r="F312" s="5">
        <v>2250</v>
      </c>
      <c r="G312" s="2" t="s">
        <v>1445</v>
      </c>
      <c r="H312" s="2" t="s">
        <v>134</v>
      </c>
      <c r="I312" s="2" t="s">
        <v>26</v>
      </c>
      <c r="J312" s="2" t="s">
        <v>382</v>
      </c>
      <c r="K312" s="9">
        <v>800</v>
      </c>
      <c r="L312" s="9">
        <v>1717</v>
      </c>
      <c r="M312" s="5">
        <v>30</v>
      </c>
      <c r="N312" s="5">
        <v>2</v>
      </c>
      <c r="O312" s="5">
        <v>25.49</v>
      </c>
      <c r="P312" s="5">
        <v>149.97999999999999</v>
      </c>
      <c r="Q312" s="2">
        <f t="shared" si="25"/>
        <v>124.49</v>
      </c>
      <c r="R312" s="5">
        <f t="shared" si="26"/>
        <v>124.49</v>
      </c>
      <c r="S312" s="11">
        <f t="shared" si="27"/>
        <v>4.8838760298156139</v>
      </c>
      <c r="T312" s="5">
        <v>1.75</v>
      </c>
      <c r="U312" s="5">
        <v>0.85</v>
      </c>
      <c r="V312" s="5">
        <v>12.74</v>
      </c>
      <c r="W312" s="12">
        <f t="shared" si="28"/>
        <v>6.6666666666666666E-2</v>
      </c>
      <c r="X312" s="2" t="str">
        <f t="shared" si="29"/>
        <v>SCALE</v>
      </c>
      <c r="Y312" s="22" t="str">
        <f t="shared" si="30"/>
        <v>Premium (751-1000)</v>
      </c>
    </row>
    <row r="313" spans="1:25">
      <c r="A313" s="2" t="s">
        <v>1446</v>
      </c>
      <c r="B313" s="2" t="s">
        <v>555</v>
      </c>
      <c r="C313" s="2" t="s">
        <v>1447</v>
      </c>
      <c r="D313" s="2" t="s">
        <v>1448</v>
      </c>
      <c r="E313" s="2" t="s">
        <v>56</v>
      </c>
      <c r="F313" s="5">
        <v>1300</v>
      </c>
      <c r="G313" s="2" t="s">
        <v>1449</v>
      </c>
      <c r="H313" s="2" t="s">
        <v>344</v>
      </c>
      <c r="I313" s="2" t="s">
        <v>26</v>
      </c>
      <c r="J313" s="2" t="s">
        <v>458</v>
      </c>
      <c r="K313" s="9">
        <v>100</v>
      </c>
      <c r="L313" s="9">
        <v>1437</v>
      </c>
      <c r="M313" s="5">
        <v>36</v>
      </c>
      <c r="N313" s="5">
        <v>1</v>
      </c>
      <c r="O313" s="5">
        <v>20.72</v>
      </c>
      <c r="P313" s="5">
        <v>46.82</v>
      </c>
      <c r="Q313" s="2">
        <f t="shared" si="25"/>
        <v>26.1</v>
      </c>
      <c r="R313" s="5">
        <f t="shared" si="26"/>
        <v>26.1</v>
      </c>
      <c r="S313" s="11">
        <f t="shared" si="27"/>
        <v>1.2596525096525097</v>
      </c>
      <c r="T313" s="5">
        <v>2.5099999999999998</v>
      </c>
      <c r="U313" s="5">
        <v>0.57999999999999996</v>
      </c>
      <c r="V313" s="5">
        <v>20.72</v>
      </c>
      <c r="W313" s="12">
        <f t="shared" si="28"/>
        <v>2.7777777777777776E-2</v>
      </c>
      <c r="X313" s="2" t="str">
        <f t="shared" si="29"/>
        <v>SCALE</v>
      </c>
      <c r="Y313" s="22" t="str">
        <f t="shared" si="30"/>
        <v>Low (100-300)</v>
      </c>
    </row>
    <row r="314" spans="1:25">
      <c r="A314" s="2" t="s">
        <v>1450</v>
      </c>
      <c r="B314" s="2" t="s">
        <v>1451</v>
      </c>
      <c r="C314" s="2" t="s">
        <v>1452</v>
      </c>
      <c r="D314" s="2" t="s">
        <v>1190</v>
      </c>
      <c r="E314" s="2" t="s">
        <v>112</v>
      </c>
      <c r="F314" s="5">
        <v>4500</v>
      </c>
      <c r="G314" s="2" t="s">
        <v>1453</v>
      </c>
      <c r="H314" s="2" t="s">
        <v>34</v>
      </c>
      <c r="I314" s="2" t="s">
        <v>26</v>
      </c>
      <c r="J314" s="2" t="s">
        <v>361</v>
      </c>
      <c r="K314" s="9">
        <v>600</v>
      </c>
      <c r="L314" s="9">
        <v>837</v>
      </c>
      <c r="M314" s="5">
        <v>28</v>
      </c>
      <c r="N314" s="5">
        <v>0</v>
      </c>
      <c r="O314" s="5">
        <v>15.96</v>
      </c>
      <c r="P314" s="5">
        <v>0</v>
      </c>
      <c r="Q314" s="2">
        <f t="shared" si="25"/>
        <v>-15.96</v>
      </c>
      <c r="R314" s="5">
        <f t="shared" si="26"/>
        <v>-15.96</v>
      </c>
      <c r="S314" s="11">
        <f t="shared" si="27"/>
        <v>-1</v>
      </c>
      <c r="T314" s="5">
        <v>3.35</v>
      </c>
      <c r="U314" s="5">
        <v>0.56999999999999995</v>
      </c>
      <c r="V314" s="5">
        <v>0</v>
      </c>
      <c r="W314" s="12">
        <f t="shared" si="28"/>
        <v>0</v>
      </c>
      <c r="X314" s="2" t="str">
        <f t="shared" si="29"/>
        <v>PAUSE</v>
      </c>
      <c r="Y314" s="22" t="str">
        <f t="shared" si="30"/>
        <v>High (501-750)</v>
      </c>
    </row>
    <row r="315" spans="1:25">
      <c r="A315" s="2" t="s">
        <v>1454</v>
      </c>
      <c r="B315" s="2" t="s">
        <v>1455</v>
      </c>
      <c r="C315" s="2" t="s">
        <v>83</v>
      </c>
      <c r="D315" s="2" t="s">
        <v>1456</v>
      </c>
      <c r="E315" s="2" t="s">
        <v>824</v>
      </c>
      <c r="F315" s="5">
        <v>3250</v>
      </c>
      <c r="G315" s="2" t="s">
        <v>1457</v>
      </c>
      <c r="H315" s="2" t="s">
        <v>87</v>
      </c>
      <c r="I315" s="2" t="s">
        <v>26</v>
      </c>
      <c r="J315" s="2" t="s">
        <v>361</v>
      </c>
      <c r="K315" s="9">
        <v>200</v>
      </c>
      <c r="L315" s="9">
        <v>897</v>
      </c>
      <c r="M315" s="5">
        <v>38</v>
      </c>
      <c r="N315" s="5">
        <v>0</v>
      </c>
      <c r="O315" s="5">
        <v>29.09</v>
      </c>
      <c r="P315" s="5">
        <v>0</v>
      </c>
      <c r="Q315" s="2">
        <f t="shared" si="25"/>
        <v>-29.09</v>
      </c>
      <c r="R315" s="5">
        <f t="shared" si="26"/>
        <v>-29.09</v>
      </c>
      <c r="S315" s="11">
        <f t="shared" si="27"/>
        <v>-1</v>
      </c>
      <c r="T315" s="5">
        <v>4.24</v>
      </c>
      <c r="U315" s="5">
        <v>0.77</v>
      </c>
      <c r="V315" s="5">
        <v>0</v>
      </c>
      <c r="W315" s="12">
        <f t="shared" si="28"/>
        <v>0</v>
      </c>
      <c r="X315" s="2" t="str">
        <f t="shared" si="29"/>
        <v>PAUSE</v>
      </c>
      <c r="Y315" s="22" t="str">
        <f t="shared" si="30"/>
        <v>Low (100-300)</v>
      </c>
    </row>
    <row r="316" spans="1:25">
      <c r="A316" s="2" t="s">
        <v>1458</v>
      </c>
      <c r="B316" s="2" t="s">
        <v>1459</v>
      </c>
      <c r="C316" s="2" t="s">
        <v>763</v>
      </c>
      <c r="D316" s="2" t="s">
        <v>1460</v>
      </c>
      <c r="E316" s="2" t="s">
        <v>23</v>
      </c>
      <c r="F316" s="5">
        <v>1100</v>
      </c>
      <c r="G316" s="2" t="s">
        <v>1461</v>
      </c>
      <c r="H316" s="2" t="s">
        <v>190</v>
      </c>
      <c r="I316" s="2" t="s">
        <v>26</v>
      </c>
      <c r="J316" s="2" t="s">
        <v>162</v>
      </c>
      <c r="K316" s="9">
        <v>100</v>
      </c>
      <c r="L316" s="9">
        <v>1632</v>
      </c>
      <c r="M316" s="5">
        <v>30</v>
      </c>
      <c r="N316" s="5">
        <v>1</v>
      </c>
      <c r="O316" s="5">
        <v>15.21</v>
      </c>
      <c r="P316" s="5">
        <v>66.37</v>
      </c>
      <c r="Q316" s="2">
        <f t="shared" si="25"/>
        <v>51.160000000000004</v>
      </c>
      <c r="R316" s="5">
        <f t="shared" si="26"/>
        <v>51.160000000000004</v>
      </c>
      <c r="S316" s="11">
        <f t="shared" si="27"/>
        <v>3.3635765943458251</v>
      </c>
      <c r="T316" s="5">
        <v>1.84</v>
      </c>
      <c r="U316" s="5">
        <v>0.51</v>
      </c>
      <c r="V316" s="5">
        <v>15.21</v>
      </c>
      <c r="W316" s="12">
        <f t="shared" si="28"/>
        <v>3.3333333333333333E-2</v>
      </c>
      <c r="X316" s="2" t="str">
        <f t="shared" si="29"/>
        <v>SCALE</v>
      </c>
      <c r="Y316" s="22" t="str">
        <f t="shared" si="30"/>
        <v>Low (100-300)</v>
      </c>
    </row>
    <row r="317" spans="1:25">
      <c r="A317" s="2" t="s">
        <v>1462</v>
      </c>
      <c r="B317" s="2" t="s">
        <v>340</v>
      </c>
      <c r="C317" s="2" t="s">
        <v>1463</v>
      </c>
      <c r="D317" s="2" t="s">
        <v>990</v>
      </c>
      <c r="E317" s="2" t="s">
        <v>991</v>
      </c>
      <c r="F317" s="5">
        <v>1300</v>
      </c>
      <c r="G317" s="2" t="s">
        <v>1464</v>
      </c>
      <c r="H317" s="2" t="s">
        <v>42</v>
      </c>
      <c r="I317" s="2" t="s">
        <v>26</v>
      </c>
      <c r="J317" s="2" t="s">
        <v>59</v>
      </c>
      <c r="K317" s="9">
        <v>700</v>
      </c>
      <c r="L317" s="9">
        <v>535</v>
      </c>
      <c r="M317" s="5">
        <v>8</v>
      </c>
      <c r="N317" s="5">
        <v>1</v>
      </c>
      <c r="O317" s="5">
        <v>5.22</v>
      </c>
      <c r="P317" s="5">
        <v>56.85</v>
      </c>
      <c r="Q317" s="2">
        <f t="shared" si="25"/>
        <v>51.63</v>
      </c>
      <c r="R317" s="5">
        <f t="shared" si="26"/>
        <v>51.63</v>
      </c>
      <c r="S317" s="11">
        <f t="shared" si="27"/>
        <v>9.8908045977011501</v>
      </c>
      <c r="T317" s="5">
        <v>1.5</v>
      </c>
      <c r="U317" s="5">
        <v>0.65</v>
      </c>
      <c r="V317" s="5">
        <v>5.22</v>
      </c>
      <c r="W317" s="12">
        <f t="shared" si="28"/>
        <v>0.125</v>
      </c>
      <c r="X317" s="2" t="str">
        <f t="shared" si="29"/>
        <v>SCALE</v>
      </c>
      <c r="Y317" s="22" t="str">
        <f t="shared" si="30"/>
        <v>High (501-750)</v>
      </c>
    </row>
    <row r="318" spans="1:25">
      <c r="A318" s="2" t="s">
        <v>1465</v>
      </c>
      <c r="B318" s="2" t="s">
        <v>1466</v>
      </c>
      <c r="C318" s="2" t="s">
        <v>129</v>
      </c>
      <c r="D318" s="2" t="s">
        <v>1467</v>
      </c>
      <c r="E318" s="2" t="s">
        <v>40</v>
      </c>
      <c r="F318" s="5">
        <v>4500</v>
      </c>
      <c r="G318" s="2" t="s">
        <v>1468</v>
      </c>
      <c r="H318" s="2" t="s">
        <v>25</v>
      </c>
      <c r="I318" s="2" t="s">
        <v>26</v>
      </c>
      <c r="J318" s="2" t="s">
        <v>43</v>
      </c>
      <c r="K318" s="9">
        <v>600</v>
      </c>
      <c r="L318" s="9">
        <v>908</v>
      </c>
      <c r="M318" s="5">
        <v>25</v>
      </c>
      <c r="N318" s="5">
        <v>0</v>
      </c>
      <c r="O318" s="5">
        <v>17.010000000000002</v>
      </c>
      <c r="P318" s="5">
        <v>0</v>
      </c>
      <c r="Q318" s="2">
        <f t="shared" si="25"/>
        <v>-17.010000000000002</v>
      </c>
      <c r="R318" s="5">
        <f t="shared" si="26"/>
        <v>-17.010000000000002</v>
      </c>
      <c r="S318" s="11">
        <f t="shared" si="27"/>
        <v>-1</v>
      </c>
      <c r="T318" s="5">
        <v>2.75</v>
      </c>
      <c r="U318" s="5">
        <v>0.68</v>
      </c>
      <c r="V318" s="5">
        <v>0</v>
      </c>
      <c r="W318" s="12">
        <f t="shared" si="28"/>
        <v>0</v>
      </c>
      <c r="X318" s="2" t="str">
        <f t="shared" si="29"/>
        <v>PAUSE</v>
      </c>
      <c r="Y318" s="22" t="str">
        <f t="shared" si="30"/>
        <v>High (501-750)</v>
      </c>
    </row>
    <row r="319" spans="1:25">
      <c r="A319" s="2" t="s">
        <v>1469</v>
      </c>
      <c r="B319" s="2" t="s">
        <v>1470</v>
      </c>
      <c r="C319" s="2" t="s">
        <v>1471</v>
      </c>
      <c r="D319" s="2" t="s">
        <v>1472</v>
      </c>
      <c r="E319" s="2" t="s">
        <v>23</v>
      </c>
      <c r="F319" s="5">
        <v>4450</v>
      </c>
      <c r="G319" s="2" t="s">
        <v>1473</v>
      </c>
      <c r="H319" s="2" t="s">
        <v>161</v>
      </c>
      <c r="I319" s="2" t="s">
        <v>26</v>
      </c>
      <c r="J319" s="2" t="s">
        <v>80</v>
      </c>
      <c r="K319" s="9">
        <v>100</v>
      </c>
      <c r="L319" s="9">
        <v>1735</v>
      </c>
      <c r="M319" s="5">
        <v>31</v>
      </c>
      <c r="N319" s="5">
        <v>0</v>
      </c>
      <c r="O319" s="5">
        <v>15.42</v>
      </c>
      <c r="P319" s="5">
        <v>0</v>
      </c>
      <c r="Q319" s="2">
        <f t="shared" si="25"/>
        <v>-15.42</v>
      </c>
      <c r="R319" s="5">
        <f t="shared" si="26"/>
        <v>-15.42</v>
      </c>
      <c r="S319" s="11">
        <f t="shared" si="27"/>
        <v>-1</v>
      </c>
      <c r="T319" s="5">
        <v>1.79</v>
      </c>
      <c r="U319" s="5">
        <v>0.5</v>
      </c>
      <c r="V319" s="5">
        <v>0</v>
      </c>
      <c r="W319" s="12">
        <f t="shared" si="28"/>
        <v>0</v>
      </c>
      <c r="X319" s="2" t="str">
        <f t="shared" si="29"/>
        <v>PAUSE</v>
      </c>
      <c r="Y319" s="22" t="str">
        <f t="shared" si="30"/>
        <v>Low (100-300)</v>
      </c>
    </row>
    <row r="320" spans="1:25">
      <c r="A320" s="2" t="s">
        <v>1474</v>
      </c>
      <c r="B320" s="2" t="s">
        <v>1475</v>
      </c>
      <c r="C320" s="2" t="s">
        <v>1476</v>
      </c>
      <c r="D320" s="2" t="s">
        <v>531</v>
      </c>
      <c r="E320" s="2" t="s">
        <v>85</v>
      </c>
      <c r="F320" s="5">
        <v>1100</v>
      </c>
      <c r="G320" s="2" t="s">
        <v>1477</v>
      </c>
      <c r="H320" s="2" t="s">
        <v>34</v>
      </c>
      <c r="I320" s="2" t="s">
        <v>26</v>
      </c>
      <c r="J320" s="2" t="s">
        <v>155</v>
      </c>
      <c r="K320" s="9">
        <v>100</v>
      </c>
      <c r="L320" s="9">
        <v>1199</v>
      </c>
      <c r="M320" s="5">
        <v>22</v>
      </c>
      <c r="N320" s="5">
        <v>0</v>
      </c>
      <c r="O320" s="5">
        <v>10.97</v>
      </c>
      <c r="P320" s="5">
        <v>0</v>
      </c>
      <c r="Q320" s="2">
        <f t="shared" si="25"/>
        <v>-10.97</v>
      </c>
      <c r="R320" s="5">
        <f t="shared" si="26"/>
        <v>-10.97</v>
      </c>
      <c r="S320" s="11">
        <f t="shared" si="27"/>
        <v>-1</v>
      </c>
      <c r="T320" s="5">
        <v>1.83</v>
      </c>
      <c r="U320" s="5">
        <v>0.5</v>
      </c>
      <c r="V320" s="5">
        <v>0</v>
      </c>
      <c r="W320" s="12">
        <f t="shared" si="28"/>
        <v>0</v>
      </c>
      <c r="X320" s="2" t="str">
        <f t="shared" si="29"/>
        <v>PAUSE</v>
      </c>
      <c r="Y320" s="22" t="str">
        <f t="shared" si="30"/>
        <v>Low (100-300)</v>
      </c>
    </row>
    <row r="321" spans="1:25">
      <c r="A321" s="2" t="s">
        <v>1478</v>
      </c>
      <c r="B321" s="2" t="s">
        <v>1479</v>
      </c>
      <c r="C321" s="2" t="s">
        <v>1480</v>
      </c>
      <c r="D321" s="2" t="s">
        <v>1481</v>
      </c>
      <c r="E321" s="2" t="s">
        <v>298</v>
      </c>
      <c r="F321" s="5">
        <v>2750</v>
      </c>
      <c r="G321" s="2" t="s">
        <v>1482</v>
      </c>
      <c r="H321" s="2" t="s">
        <v>161</v>
      </c>
      <c r="I321" s="2" t="s">
        <v>26</v>
      </c>
      <c r="J321" s="2" t="s">
        <v>232</v>
      </c>
      <c r="K321" s="9">
        <v>800</v>
      </c>
      <c r="L321" s="9">
        <v>1141</v>
      </c>
      <c r="M321" s="5">
        <v>47</v>
      </c>
      <c r="N321" s="5">
        <v>4</v>
      </c>
      <c r="O321" s="5">
        <v>24</v>
      </c>
      <c r="P321" s="5">
        <v>260.18</v>
      </c>
      <c r="Q321" s="2">
        <f t="shared" si="25"/>
        <v>236.18</v>
      </c>
      <c r="R321" s="5">
        <f t="shared" si="26"/>
        <v>236.18</v>
      </c>
      <c r="S321" s="11">
        <f t="shared" si="27"/>
        <v>9.8408333333333342</v>
      </c>
      <c r="T321" s="5">
        <v>4.12</v>
      </c>
      <c r="U321" s="5">
        <v>0.51</v>
      </c>
      <c r="V321" s="5">
        <v>6</v>
      </c>
      <c r="W321" s="12">
        <f t="shared" si="28"/>
        <v>8.5106382978723402E-2</v>
      </c>
      <c r="X321" s="2" t="str">
        <f t="shared" si="29"/>
        <v>SCALE</v>
      </c>
      <c r="Y321" s="22" t="str">
        <f t="shared" si="30"/>
        <v>Premium (751-1000)</v>
      </c>
    </row>
    <row r="322" spans="1:25">
      <c r="A322" s="2" t="s">
        <v>1483</v>
      </c>
      <c r="B322" s="2" t="s">
        <v>1484</v>
      </c>
      <c r="C322" s="2" t="s">
        <v>1485</v>
      </c>
      <c r="D322" s="2" t="s">
        <v>1486</v>
      </c>
      <c r="E322" s="2" t="s">
        <v>625</v>
      </c>
      <c r="F322" s="5">
        <v>3250</v>
      </c>
      <c r="G322" s="2" t="s">
        <v>1487</v>
      </c>
      <c r="H322" s="2" t="s">
        <v>102</v>
      </c>
      <c r="I322" s="2" t="s">
        <v>26</v>
      </c>
      <c r="J322" s="2" t="s">
        <v>66</v>
      </c>
      <c r="K322" s="9">
        <v>300</v>
      </c>
      <c r="L322" s="9">
        <v>1368</v>
      </c>
      <c r="M322" s="5">
        <v>35</v>
      </c>
      <c r="N322" s="5">
        <v>1</v>
      </c>
      <c r="O322" s="5">
        <v>17.079999999999998</v>
      </c>
      <c r="P322" s="5">
        <v>59.41</v>
      </c>
      <c r="Q322" s="2">
        <f t="shared" si="25"/>
        <v>42.33</v>
      </c>
      <c r="R322" s="5">
        <f t="shared" si="26"/>
        <v>42.33</v>
      </c>
      <c r="S322" s="11">
        <f t="shared" si="27"/>
        <v>2.478337236533958</v>
      </c>
      <c r="T322" s="5">
        <v>2.56</v>
      </c>
      <c r="U322" s="5">
        <v>0.49</v>
      </c>
      <c r="V322" s="5">
        <v>17.079999999999998</v>
      </c>
      <c r="W322" s="12">
        <f t="shared" si="28"/>
        <v>2.8571428571428571E-2</v>
      </c>
      <c r="X322" s="2" t="str">
        <f t="shared" si="29"/>
        <v>SCALE</v>
      </c>
      <c r="Y322" s="22" t="str">
        <f t="shared" si="30"/>
        <v>Low (100-300)</v>
      </c>
    </row>
    <row r="323" spans="1:25">
      <c r="A323" s="2" t="s">
        <v>1488</v>
      </c>
      <c r="B323" s="2" t="s">
        <v>1489</v>
      </c>
      <c r="C323" s="2" t="s">
        <v>1490</v>
      </c>
      <c r="D323" s="2" t="s">
        <v>1491</v>
      </c>
      <c r="E323" s="2" t="s">
        <v>23</v>
      </c>
      <c r="F323" s="5">
        <v>1700</v>
      </c>
      <c r="G323" s="2" t="s">
        <v>1492</v>
      </c>
      <c r="H323" s="2" t="s">
        <v>34</v>
      </c>
      <c r="I323" s="2" t="s">
        <v>26</v>
      </c>
      <c r="J323" s="2" t="s">
        <v>51</v>
      </c>
      <c r="K323" s="9">
        <v>200</v>
      </c>
      <c r="L323" s="9">
        <v>1820</v>
      </c>
      <c r="M323" s="5">
        <v>57</v>
      </c>
      <c r="N323" s="5">
        <v>2</v>
      </c>
      <c r="O323" s="5">
        <v>26.73</v>
      </c>
      <c r="P323" s="5">
        <v>115.45</v>
      </c>
      <c r="Q323" s="2">
        <f t="shared" si="25"/>
        <v>88.72</v>
      </c>
      <c r="R323" s="5">
        <f t="shared" si="26"/>
        <v>88.72</v>
      </c>
      <c r="S323" s="11">
        <f t="shared" si="27"/>
        <v>3.3191170968948747</v>
      </c>
      <c r="T323" s="5">
        <v>3.13</v>
      </c>
      <c r="U323" s="5">
        <v>0.47</v>
      </c>
      <c r="V323" s="5">
        <v>13.36</v>
      </c>
      <c r="W323" s="12">
        <f t="shared" si="28"/>
        <v>3.5087719298245612E-2</v>
      </c>
      <c r="X323" s="2" t="str">
        <f t="shared" si="29"/>
        <v>SCALE</v>
      </c>
      <c r="Y323" s="22" t="str">
        <f t="shared" si="30"/>
        <v>Low (100-300)</v>
      </c>
    </row>
    <row r="324" spans="1:25">
      <c r="A324" s="2" t="s">
        <v>1493</v>
      </c>
      <c r="B324" s="2" t="s">
        <v>1494</v>
      </c>
      <c r="C324" s="2" t="s">
        <v>1495</v>
      </c>
      <c r="D324" s="2" t="s">
        <v>166</v>
      </c>
      <c r="E324" s="2" t="s">
        <v>56</v>
      </c>
      <c r="F324" s="5">
        <v>1800</v>
      </c>
      <c r="G324" s="2" t="s">
        <v>1496</v>
      </c>
      <c r="H324" s="2" t="s">
        <v>260</v>
      </c>
      <c r="I324" s="2" t="s">
        <v>26</v>
      </c>
      <c r="J324" s="2" t="s">
        <v>80</v>
      </c>
      <c r="K324" s="9">
        <v>600</v>
      </c>
      <c r="L324" s="9">
        <v>2439</v>
      </c>
      <c r="M324" s="5">
        <v>49</v>
      </c>
      <c r="N324" s="5">
        <v>2</v>
      </c>
      <c r="O324" s="5">
        <v>21.95</v>
      </c>
      <c r="P324" s="5">
        <v>143.37</v>
      </c>
      <c r="Q324" s="2">
        <f t="shared" si="25"/>
        <v>121.42</v>
      </c>
      <c r="R324" s="5">
        <f t="shared" si="26"/>
        <v>121.42</v>
      </c>
      <c r="S324" s="11">
        <f t="shared" si="27"/>
        <v>5.5316628701594537</v>
      </c>
      <c r="T324" s="5">
        <v>2.0099999999999998</v>
      </c>
      <c r="U324" s="5">
        <v>0.45</v>
      </c>
      <c r="V324" s="5">
        <v>10.98</v>
      </c>
      <c r="W324" s="12">
        <f t="shared" si="28"/>
        <v>4.0816326530612242E-2</v>
      </c>
      <c r="X324" s="2" t="str">
        <f t="shared" si="29"/>
        <v>SCALE</v>
      </c>
      <c r="Y324" s="22" t="str">
        <f t="shared" si="30"/>
        <v>High (501-750)</v>
      </c>
    </row>
    <row r="325" spans="1:25">
      <c r="A325" s="2" t="s">
        <v>1497</v>
      </c>
      <c r="B325" s="2" t="s">
        <v>1498</v>
      </c>
      <c r="C325" s="2" t="s">
        <v>299</v>
      </c>
      <c r="D325" s="2" t="s">
        <v>773</v>
      </c>
      <c r="E325" s="2" t="s">
        <v>132</v>
      </c>
      <c r="F325" s="5">
        <v>1250</v>
      </c>
      <c r="G325" s="2" t="s">
        <v>1499</v>
      </c>
      <c r="H325" s="2" t="s">
        <v>87</v>
      </c>
      <c r="I325" s="2" t="s">
        <v>26</v>
      </c>
      <c r="J325" s="2" t="s">
        <v>135</v>
      </c>
      <c r="K325" s="9">
        <v>200</v>
      </c>
      <c r="L325" s="9">
        <v>1158</v>
      </c>
      <c r="M325" s="5">
        <v>33</v>
      </c>
      <c r="N325" s="5">
        <v>2</v>
      </c>
      <c r="O325" s="5">
        <v>21.2</v>
      </c>
      <c r="P325" s="5">
        <v>138.01</v>
      </c>
      <c r="Q325" s="2">
        <f t="shared" si="25"/>
        <v>116.80999999999999</v>
      </c>
      <c r="R325" s="5">
        <f t="shared" si="26"/>
        <v>116.80999999999999</v>
      </c>
      <c r="S325" s="11">
        <f t="shared" si="27"/>
        <v>5.509905660377358</v>
      </c>
      <c r="T325" s="5">
        <v>2.85</v>
      </c>
      <c r="U325" s="5">
        <v>0.64</v>
      </c>
      <c r="V325" s="5">
        <v>10.6</v>
      </c>
      <c r="W325" s="12">
        <f t="shared" si="28"/>
        <v>6.0606060606060608E-2</v>
      </c>
      <c r="X325" s="2" t="str">
        <f t="shared" si="29"/>
        <v>SCALE</v>
      </c>
      <c r="Y325" s="22" t="str">
        <f t="shared" si="30"/>
        <v>Low (100-300)</v>
      </c>
    </row>
    <row r="326" spans="1:25">
      <c r="A326" s="2" t="s">
        <v>1500</v>
      </c>
      <c r="B326" s="2" t="s">
        <v>1501</v>
      </c>
      <c r="C326" s="2" t="s">
        <v>1502</v>
      </c>
      <c r="D326" s="2" t="s">
        <v>1503</v>
      </c>
      <c r="E326" s="2" t="s">
        <v>40</v>
      </c>
      <c r="F326" s="5">
        <v>1500</v>
      </c>
      <c r="G326" s="2" t="s">
        <v>1504</v>
      </c>
      <c r="H326" s="2" t="s">
        <v>161</v>
      </c>
      <c r="I326" s="2" t="s">
        <v>26</v>
      </c>
      <c r="J326" s="2" t="s">
        <v>127</v>
      </c>
      <c r="K326" s="9">
        <v>400</v>
      </c>
      <c r="L326" s="9">
        <v>2011</v>
      </c>
      <c r="M326" s="5">
        <v>35</v>
      </c>
      <c r="N326" s="5">
        <v>0</v>
      </c>
      <c r="O326" s="5">
        <v>18.77</v>
      </c>
      <c r="P326" s="5">
        <v>0</v>
      </c>
      <c r="Q326" s="2">
        <f t="shared" si="25"/>
        <v>-18.77</v>
      </c>
      <c r="R326" s="5">
        <f t="shared" si="26"/>
        <v>-18.77</v>
      </c>
      <c r="S326" s="11">
        <f t="shared" si="27"/>
        <v>-1</v>
      </c>
      <c r="T326" s="5">
        <v>1.74</v>
      </c>
      <c r="U326" s="5">
        <v>0.54</v>
      </c>
      <c r="V326" s="5">
        <v>0</v>
      </c>
      <c r="W326" s="12">
        <f t="shared" si="28"/>
        <v>0</v>
      </c>
      <c r="X326" s="2" t="str">
        <f t="shared" si="29"/>
        <v>PAUSE</v>
      </c>
      <c r="Y326" s="22" t="str">
        <f t="shared" si="30"/>
        <v>Mid (301-500)</v>
      </c>
    </row>
    <row r="327" spans="1:25">
      <c r="A327" s="2" t="s">
        <v>1505</v>
      </c>
      <c r="B327" s="2" t="s">
        <v>1506</v>
      </c>
      <c r="C327" s="2" t="s">
        <v>1507</v>
      </c>
      <c r="D327" s="2" t="s">
        <v>1456</v>
      </c>
      <c r="E327" s="2" t="s">
        <v>824</v>
      </c>
      <c r="F327" s="5">
        <v>1765</v>
      </c>
      <c r="G327" s="2" t="s">
        <v>1508</v>
      </c>
      <c r="H327" s="2" t="s">
        <v>58</v>
      </c>
      <c r="I327" s="2" t="s">
        <v>26</v>
      </c>
      <c r="J327" s="2" t="s">
        <v>66</v>
      </c>
      <c r="K327" s="9">
        <v>100</v>
      </c>
      <c r="L327" s="9">
        <v>2091</v>
      </c>
      <c r="M327" s="5">
        <v>76</v>
      </c>
      <c r="N327" s="5">
        <v>2</v>
      </c>
      <c r="O327" s="5">
        <v>58.79</v>
      </c>
      <c r="P327" s="5">
        <v>112.89</v>
      </c>
      <c r="Q327" s="2">
        <f t="shared" si="25"/>
        <v>54.1</v>
      </c>
      <c r="R327" s="5">
        <f t="shared" si="26"/>
        <v>54.1</v>
      </c>
      <c r="S327" s="11">
        <f t="shared" si="27"/>
        <v>0.92022452798094923</v>
      </c>
      <c r="T327" s="5">
        <v>3.63</v>
      </c>
      <c r="U327" s="5">
        <v>0.77</v>
      </c>
      <c r="V327" s="5">
        <v>29.4</v>
      </c>
      <c r="W327" s="12">
        <f t="shared" si="28"/>
        <v>2.6315789473684209E-2</v>
      </c>
      <c r="X327" s="2" t="str">
        <f t="shared" si="29"/>
        <v>SCALE</v>
      </c>
      <c r="Y327" s="22" t="str">
        <f t="shared" si="30"/>
        <v>Low (100-300)</v>
      </c>
    </row>
    <row r="328" spans="1:25">
      <c r="A328" s="2" t="s">
        <v>1509</v>
      </c>
      <c r="B328" s="2" t="s">
        <v>758</v>
      </c>
      <c r="C328" s="2" t="s">
        <v>1510</v>
      </c>
      <c r="D328" s="2" t="s">
        <v>1511</v>
      </c>
      <c r="E328" s="2" t="s">
        <v>40</v>
      </c>
      <c r="F328" s="5">
        <v>1700</v>
      </c>
      <c r="G328" s="2" t="s">
        <v>1512</v>
      </c>
      <c r="H328" s="2" t="s">
        <v>150</v>
      </c>
      <c r="I328" s="2" t="s">
        <v>26</v>
      </c>
      <c r="J328" s="2" t="s">
        <v>51</v>
      </c>
      <c r="K328" s="9">
        <v>700</v>
      </c>
      <c r="L328" s="9">
        <v>1850</v>
      </c>
      <c r="M328" s="5">
        <v>63</v>
      </c>
      <c r="N328" s="5">
        <v>2</v>
      </c>
      <c r="O328" s="5">
        <v>47.31</v>
      </c>
      <c r="P328" s="5">
        <v>83.8</v>
      </c>
      <c r="Q328" s="2">
        <f t="shared" si="25"/>
        <v>36.489999999999995</v>
      </c>
      <c r="R328" s="5">
        <f t="shared" si="26"/>
        <v>36.489999999999995</v>
      </c>
      <c r="S328" s="11">
        <f t="shared" si="27"/>
        <v>0.77129570915239898</v>
      </c>
      <c r="T328" s="5">
        <v>3.41</v>
      </c>
      <c r="U328" s="5">
        <v>0.75</v>
      </c>
      <c r="V328" s="5">
        <v>23.66</v>
      </c>
      <c r="W328" s="12">
        <f t="shared" si="28"/>
        <v>3.1746031746031744E-2</v>
      </c>
      <c r="X328" s="2" t="str">
        <f t="shared" si="29"/>
        <v>SCALE</v>
      </c>
      <c r="Y328" s="22" t="str">
        <f t="shared" si="30"/>
        <v>High (501-750)</v>
      </c>
    </row>
    <row r="329" spans="1:25">
      <c r="A329" s="2" t="s">
        <v>1513</v>
      </c>
      <c r="B329" s="2" t="s">
        <v>295</v>
      </c>
      <c r="C329" s="2" t="s">
        <v>1514</v>
      </c>
      <c r="D329" s="2" t="s">
        <v>1515</v>
      </c>
      <c r="E329" s="2" t="s">
        <v>432</v>
      </c>
      <c r="F329" s="5">
        <v>4558</v>
      </c>
      <c r="G329" s="2" t="s">
        <v>1516</v>
      </c>
      <c r="H329" s="2" t="s">
        <v>312</v>
      </c>
      <c r="I329" s="2" t="s">
        <v>26</v>
      </c>
      <c r="J329" s="2" t="s">
        <v>232</v>
      </c>
      <c r="K329" s="9">
        <v>800</v>
      </c>
      <c r="L329" s="9">
        <v>1834</v>
      </c>
      <c r="M329" s="5">
        <v>56</v>
      </c>
      <c r="N329" s="5">
        <v>2</v>
      </c>
      <c r="O329" s="5">
        <v>47.5</v>
      </c>
      <c r="P329" s="5">
        <v>108.16</v>
      </c>
      <c r="Q329" s="2">
        <f t="shared" si="25"/>
        <v>60.66</v>
      </c>
      <c r="R329" s="5">
        <f t="shared" si="26"/>
        <v>60.66</v>
      </c>
      <c r="S329" s="11">
        <f t="shared" si="27"/>
        <v>1.2770526315789472</v>
      </c>
      <c r="T329" s="5">
        <v>3.05</v>
      </c>
      <c r="U329" s="5">
        <v>0.85</v>
      </c>
      <c r="V329" s="5">
        <v>23.75</v>
      </c>
      <c r="W329" s="12">
        <f t="shared" si="28"/>
        <v>3.5714285714285712E-2</v>
      </c>
      <c r="X329" s="2" t="str">
        <f t="shared" si="29"/>
        <v>SCALE</v>
      </c>
      <c r="Y329" s="22" t="str">
        <f t="shared" si="30"/>
        <v>Premium (751-1000)</v>
      </c>
    </row>
    <row r="330" spans="1:25">
      <c r="A330" s="2" t="s">
        <v>1517</v>
      </c>
      <c r="B330" s="2" t="s">
        <v>1391</v>
      </c>
      <c r="C330" s="2" t="s">
        <v>1518</v>
      </c>
      <c r="D330" s="2" t="s">
        <v>1481</v>
      </c>
      <c r="E330" s="2" t="s">
        <v>298</v>
      </c>
      <c r="F330" s="5">
        <v>2750</v>
      </c>
      <c r="G330" s="2" t="s">
        <v>1519</v>
      </c>
      <c r="H330" s="2" t="s">
        <v>253</v>
      </c>
      <c r="I330" s="2" t="s">
        <v>26</v>
      </c>
      <c r="J330" s="2" t="s">
        <v>35</v>
      </c>
      <c r="K330" s="9">
        <v>300</v>
      </c>
      <c r="L330" s="9">
        <v>1306</v>
      </c>
      <c r="M330" s="5">
        <v>26</v>
      </c>
      <c r="N330" s="5">
        <v>3</v>
      </c>
      <c r="O330" s="5">
        <v>15.76</v>
      </c>
      <c r="P330" s="5">
        <v>115.56</v>
      </c>
      <c r="Q330" s="2">
        <f t="shared" si="25"/>
        <v>99.8</v>
      </c>
      <c r="R330" s="5">
        <f t="shared" si="26"/>
        <v>99.8</v>
      </c>
      <c r="S330" s="11">
        <f t="shared" si="27"/>
        <v>6.3324873096446703</v>
      </c>
      <c r="T330" s="5">
        <v>1.99</v>
      </c>
      <c r="U330" s="5">
        <v>0.61</v>
      </c>
      <c r="V330" s="5">
        <v>5.25</v>
      </c>
      <c r="W330" s="12">
        <f t="shared" si="28"/>
        <v>0.11538461538461539</v>
      </c>
      <c r="X330" s="2" t="str">
        <f t="shared" si="29"/>
        <v>SCALE</v>
      </c>
      <c r="Y330" s="22" t="str">
        <f t="shared" si="30"/>
        <v>Low (100-300)</v>
      </c>
    </row>
    <row r="331" spans="1:25">
      <c r="A331" s="2" t="s">
        <v>1520</v>
      </c>
      <c r="B331" s="2" t="s">
        <v>1521</v>
      </c>
      <c r="C331" s="2" t="s">
        <v>1522</v>
      </c>
      <c r="D331" s="2" t="s">
        <v>1523</v>
      </c>
      <c r="E331" s="2" t="s">
        <v>386</v>
      </c>
      <c r="F331" s="5">
        <v>4500</v>
      </c>
      <c r="G331" s="2" t="s">
        <v>1524</v>
      </c>
      <c r="H331" s="2" t="s">
        <v>150</v>
      </c>
      <c r="I331" s="2" t="s">
        <v>26</v>
      </c>
      <c r="J331" s="2" t="s">
        <v>73</v>
      </c>
      <c r="K331" s="9">
        <v>600</v>
      </c>
      <c r="L331" s="9">
        <v>781</v>
      </c>
      <c r="M331" s="5">
        <v>20</v>
      </c>
      <c r="N331" s="5">
        <v>0</v>
      </c>
      <c r="O331" s="5">
        <v>11.57</v>
      </c>
      <c r="P331" s="5">
        <v>0</v>
      </c>
      <c r="Q331" s="2">
        <f t="shared" ref="Q331:Q394" si="31">IFERROR(P331-O331, 0)</f>
        <v>-11.57</v>
      </c>
      <c r="R331" s="5">
        <f t="shared" ref="R331:R394" si="32">P331-O331</f>
        <v>-11.57</v>
      </c>
      <c r="S331" s="11">
        <f t="shared" ref="S331:S394" si="33">R331/O331</f>
        <v>-1</v>
      </c>
      <c r="T331" s="5">
        <v>2.56</v>
      </c>
      <c r="U331" s="5">
        <v>0.57999999999999996</v>
      </c>
      <c r="V331" s="5">
        <v>0</v>
      </c>
      <c r="W331" s="12">
        <f t="shared" ref="W331:W394" si="34">N331/M331</f>
        <v>0</v>
      </c>
      <c r="X331" s="2" t="str">
        <f t="shared" ref="X331:X394" si="35">IF(P331&gt;=4, "SCALE",
  IF(P331&gt;=2, "MONITOR",
    IF(P331&gt;=1, "OPTIMISE",
      "PAUSE")))</f>
        <v>PAUSE</v>
      </c>
      <c r="Y331" s="22" t="str">
        <f t="shared" ref="Y331:Y394" si="36">IF(K331&lt;=300,"Low (100-300)",
 IF(K331&lt;=500,"Mid (301-500)",
  IF(K331&lt;=750,"High (501-750)",
   "Premium (751-1000)")))</f>
        <v>High (501-750)</v>
      </c>
    </row>
    <row r="332" spans="1:25">
      <c r="A332" s="2" t="s">
        <v>1525</v>
      </c>
      <c r="B332" s="2" t="s">
        <v>1526</v>
      </c>
      <c r="C332" s="2" t="s">
        <v>1365</v>
      </c>
      <c r="D332" s="2" t="s">
        <v>1527</v>
      </c>
      <c r="E332" s="2" t="s">
        <v>23</v>
      </c>
      <c r="F332" s="5">
        <v>1100</v>
      </c>
      <c r="G332" s="2" t="s">
        <v>1528</v>
      </c>
      <c r="H332" s="2" t="s">
        <v>150</v>
      </c>
      <c r="I332" s="2" t="s">
        <v>26</v>
      </c>
      <c r="J332" s="2" t="s">
        <v>88</v>
      </c>
      <c r="K332" s="9">
        <v>500</v>
      </c>
      <c r="L332" s="9">
        <v>1213</v>
      </c>
      <c r="M332" s="5">
        <v>44</v>
      </c>
      <c r="N332" s="5">
        <v>4</v>
      </c>
      <c r="O332" s="5">
        <v>33.65</v>
      </c>
      <c r="P332" s="5">
        <v>253.66</v>
      </c>
      <c r="Q332" s="2">
        <f t="shared" si="31"/>
        <v>220.01</v>
      </c>
      <c r="R332" s="5">
        <f t="shared" si="32"/>
        <v>220.01</v>
      </c>
      <c r="S332" s="11">
        <f t="shared" si="33"/>
        <v>6.5381872213967309</v>
      </c>
      <c r="T332" s="5">
        <v>3.63</v>
      </c>
      <c r="U332" s="5">
        <v>0.76</v>
      </c>
      <c r="V332" s="5">
        <v>8.41</v>
      </c>
      <c r="W332" s="12">
        <f t="shared" si="34"/>
        <v>9.0909090909090912E-2</v>
      </c>
      <c r="X332" s="2" t="str">
        <f t="shared" si="35"/>
        <v>SCALE</v>
      </c>
      <c r="Y332" s="22" t="str">
        <f t="shared" si="36"/>
        <v>Mid (301-500)</v>
      </c>
    </row>
    <row r="333" spans="1:25">
      <c r="A333" s="2" t="s">
        <v>1529</v>
      </c>
      <c r="B333" s="2" t="s">
        <v>720</v>
      </c>
      <c r="C333" s="2" t="s">
        <v>1530</v>
      </c>
      <c r="D333" s="2" t="s">
        <v>1531</v>
      </c>
      <c r="E333" s="2" t="s">
        <v>40</v>
      </c>
      <c r="F333" s="5">
        <v>4500</v>
      </c>
      <c r="G333" s="2" t="s">
        <v>1532</v>
      </c>
      <c r="H333" s="2" t="s">
        <v>253</v>
      </c>
      <c r="I333" s="2" t="s">
        <v>26</v>
      </c>
      <c r="J333" s="2" t="s">
        <v>177</v>
      </c>
      <c r="K333" s="9">
        <v>100</v>
      </c>
      <c r="L333" s="9">
        <v>1793</v>
      </c>
      <c r="M333" s="5">
        <v>42</v>
      </c>
      <c r="N333" s="5">
        <v>1</v>
      </c>
      <c r="O333" s="5">
        <v>22.64</v>
      </c>
      <c r="P333" s="5">
        <v>68.459999999999994</v>
      </c>
      <c r="Q333" s="2">
        <f t="shared" si="31"/>
        <v>45.819999999999993</v>
      </c>
      <c r="R333" s="5">
        <f t="shared" si="32"/>
        <v>45.819999999999993</v>
      </c>
      <c r="S333" s="11">
        <f t="shared" si="33"/>
        <v>2.0238515901060068</v>
      </c>
      <c r="T333" s="5">
        <v>2.34</v>
      </c>
      <c r="U333" s="5">
        <v>0.54</v>
      </c>
      <c r="V333" s="5">
        <v>22.64</v>
      </c>
      <c r="W333" s="12">
        <f t="shared" si="34"/>
        <v>2.3809523809523808E-2</v>
      </c>
      <c r="X333" s="2" t="str">
        <f t="shared" si="35"/>
        <v>SCALE</v>
      </c>
      <c r="Y333" s="22" t="str">
        <f t="shared" si="36"/>
        <v>Low (100-300)</v>
      </c>
    </row>
    <row r="334" spans="1:25">
      <c r="A334" s="2" t="s">
        <v>1533</v>
      </c>
      <c r="B334" s="2" t="s">
        <v>475</v>
      </c>
      <c r="C334" s="2" t="s">
        <v>1534</v>
      </c>
      <c r="D334" s="2" t="s">
        <v>1535</v>
      </c>
      <c r="E334" s="2" t="s">
        <v>40</v>
      </c>
      <c r="F334" s="5">
        <v>1500</v>
      </c>
      <c r="G334" s="2" t="s">
        <v>1536</v>
      </c>
      <c r="H334" s="2" t="s">
        <v>161</v>
      </c>
      <c r="I334" s="2" t="s">
        <v>26</v>
      </c>
      <c r="J334" s="2" t="s">
        <v>135</v>
      </c>
      <c r="K334" s="9">
        <v>300</v>
      </c>
      <c r="L334" s="9">
        <v>1475</v>
      </c>
      <c r="M334" s="5">
        <v>34</v>
      </c>
      <c r="N334" s="5">
        <v>4</v>
      </c>
      <c r="O334" s="5">
        <v>17.11</v>
      </c>
      <c r="P334" s="5">
        <v>261.36</v>
      </c>
      <c r="Q334" s="2">
        <f t="shared" si="31"/>
        <v>244.25</v>
      </c>
      <c r="R334" s="5">
        <f t="shared" si="32"/>
        <v>244.25</v>
      </c>
      <c r="S334" s="11">
        <f t="shared" si="33"/>
        <v>14.275277615429573</v>
      </c>
      <c r="T334" s="5">
        <v>2.31</v>
      </c>
      <c r="U334" s="5">
        <v>0.5</v>
      </c>
      <c r="V334" s="5">
        <v>4.28</v>
      </c>
      <c r="W334" s="12">
        <f t="shared" si="34"/>
        <v>0.11764705882352941</v>
      </c>
      <c r="X334" s="2" t="str">
        <f t="shared" si="35"/>
        <v>SCALE</v>
      </c>
      <c r="Y334" s="22" t="str">
        <f t="shared" si="36"/>
        <v>Low (100-300)</v>
      </c>
    </row>
    <row r="335" spans="1:25">
      <c r="A335" s="2" t="s">
        <v>1537</v>
      </c>
      <c r="B335" s="2" t="s">
        <v>1538</v>
      </c>
      <c r="C335" s="2" t="s">
        <v>1539</v>
      </c>
      <c r="D335" s="2" t="s">
        <v>431</v>
      </c>
      <c r="E335" s="2" t="s">
        <v>432</v>
      </c>
      <c r="F335" s="5">
        <v>1300</v>
      </c>
      <c r="G335" s="2" t="s">
        <v>1540</v>
      </c>
      <c r="H335" s="2" t="s">
        <v>253</v>
      </c>
      <c r="I335" s="2" t="s">
        <v>26</v>
      </c>
      <c r="J335" s="2" t="s">
        <v>66</v>
      </c>
      <c r="K335" s="9">
        <v>200</v>
      </c>
      <c r="L335" s="9">
        <v>626</v>
      </c>
      <c r="M335" s="5">
        <v>27</v>
      </c>
      <c r="N335" s="5">
        <v>2</v>
      </c>
      <c r="O335" s="5">
        <v>19.37</v>
      </c>
      <c r="P335" s="5">
        <v>72.86</v>
      </c>
      <c r="Q335" s="2">
        <f t="shared" si="31"/>
        <v>53.489999999999995</v>
      </c>
      <c r="R335" s="5">
        <f t="shared" si="32"/>
        <v>53.489999999999995</v>
      </c>
      <c r="S335" s="11">
        <f t="shared" si="33"/>
        <v>2.7614868353123381</v>
      </c>
      <c r="T335" s="5">
        <v>4.3099999999999996</v>
      </c>
      <c r="U335" s="5">
        <v>0.72</v>
      </c>
      <c r="V335" s="5">
        <v>9.68</v>
      </c>
      <c r="W335" s="12">
        <f t="shared" si="34"/>
        <v>7.407407407407407E-2</v>
      </c>
      <c r="X335" s="2" t="str">
        <f t="shared" si="35"/>
        <v>SCALE</v>
      </c>
      <c r="Y335" s="22" t="str">
        <f t="shared" si="36"/>
        <v>Low (100-300)</v>
      </c>
    </row>
    <row r="336" spans="1:25">
      <c r="A336" s="2" t="s">
        <v>1541</v>
      </c>
      <c r="B336" s="2" t="s">
        <v>1542</v>
      </c>
      <c r="C336" s="2" t="s">
        <v>1543</v>
      </c>
      <c r="D336" s="2" t="s">
        <v>1544</v>
      </c>
      <c r="E336" s="2" t="s">
        <v>23</v>
      </c>
      <c r="F336" s="5">
        <v>4500</v>
      </c>
      <c r="G336" s="2" t="s">
        <v>355</v>
      </c>
      <c r="H336" s="2" t="s">
        <v>65</v>
      </c>
      <c r="I336" s="2" t="s">
        <v>26</v>
      </c>
      <c r="J336" s="2" t="s">
        <v>27</v>
      </c>
      <c r="K336" s="9">
        <v>200</v>
      </c>
      <c r="L336" s="9">
        <v>2398</v>
      </c>
      <c r="M336" s="5">
        <v>75</v>
      </c>
      <c r="N336" s="5">
        <v>0</v>
      </c>
      <c r="O336" s="5">
        <v>33.07</v>
      </c>
      <c r="P336" s="5">
        <v>0</v>
      </c>
      <c r="Q336" s="2">
        <f t="shared" si="31"/>
        <v>-33.07</v>
      </c>
      <c r="R336" s="5">
        <f t="shared" si="32"/>
        <v>-33.07</v>
      </c>
      <c r="S336" s="11">
        <f t="shared" si="33"/>
        <v>-1</v>
      </c>
      <c r="T336" s="5">
        <v>3.13</v>
      </c>
      <c r="U336" s="5">
        <v>0.44</v>
      </c>
      <c r="V336" s="5">
        <v>0</v>
      </c>
      <c r="W336" s="12">
        <f t="shared" si="34"/>
        <v>0</v>
      </c>
      <c r="X336" s="2" t="str">
        <f t="shared" si="35"/>
        <v>PAUSE</v>
      </c>
      <c r="Y336" s="22" t="str">
        <f t="shared" si="36"/>
        <v>Low (100-300)</v>
      </c>
    </row>
    <row r="337" spans="1:25">
      <c r="A337" s="2" t="s">
        <v>1545</v>
      </c>
      <c r="B337" s="2" t="s">
        <v>1546</v>
      </c>
      <c r="C337" s="2" t="s">
        <v>1547</v>
      </c>
      <c r="D337" s="2" t="s">
        <v>144</v>
      </c>
      <c r="E337" s="2" t="s">
        <v>40</v>
      </c>
      <c r="F337" s="5">
        <v>4500</v>
      </c>
      <c r="G337" s="2" t="s">
        <v>1548</v>
      </c>
      <c r="H337" s="2" t="s">
        <v>150</v>
      </c>
      <c r="I337" s="2" t="s">
        <v>26</v>
      </c>
      <c r="J337" s="2" t="s">
        <v>135</v>
      </c>
      <c r="K337" s="9">
        <v>300</v>
      </c>
      <c r="L337" s="9">
        <v>2429</v>
      </c>
      <c r="M337" s="5">
        <v>107</v>
      </c>
      <c r="N337" s="5">
        <v>4</v>
      </c>
      <c r="O337" s="5">
        <v>72.61</v>
      </c>
      <c r="P337" s="5">
        <v>253.34</v>
      </c>
      <c r="Q337" s="2">
        <f t="shared" si="31"/>
        <v>180.73000000000002</v>
      </c>
      <c r="R337" s="5">
        <f t="shared" si="32"/>
        <v>180.73000000000002</v>
      </c>
      <c r="S337" s="11">
        <f t="shared" si="33"/>
        <v>2.4890510948905114</v>
      </c>
      <c r="T337" s="5">
        <v>4.41</v>
      </c>
      <c r="U337" s="5">
        <v>0.68</v>
      </c>
      <c r="V337" s="5">
        <v>18.149999999999999</v>
      </c>
      <c r="W337" s="12">
        <f t="shared" si="34"/>
        <v>3.7383177570093455E-2</v>
      </c>
      <c r="X337" s="2" t="str">
        <f t="shared" si="35"/>
        <v>SCALE</v>
      </c>
      <c r="Y337" s="22" t="str">
        <f t="shared" si="36"/>
        <v>Low (100-300)</v>
      </c>
    </row>
    <row r="338" spans="1:25">
      <c r="A338" s="2" t="s">
        <v>1549</v>
      </c>
      <c r="B338" s="2" t="s">
        <v>1550</v>
      </c>
      <c r="C338" s="2" t="s">
        <v>1419</v>
      </c>
      <c r="D338" s="2" t="s">
        <v>1551</v>
      </c>
      <c r="E338" s="2" t="s">
        <v>112</v>
      </c>
      <c r="F338" s="5">
        <v>2600</v>
      </c>
      <c r="G338" s="2" t="s">
        <v>1552</v>
      </c>
      <c r="H338" s="2" t="s">
        <v>58</v>
      </c>
      <c r="I338" s="2" t="s">
        <v>26</v>
      </c>
      <c r="J338" s="2" t="s">
        <v>140</v>
      </c>
      <c r="K338" s="9">
        <v>500</v>
      </c>
      <c r="L338" s="9">
        <v>919</v>
      </c>
      <c r="M338" s="5">
        <v>26</v>
      </c>
      <c r="N338" s="5">
        <v>2</v>
      </c>
      <c r="O338" s="5">
        <v>19.52</v>
      </c>
      <c r="P338" s="5">
        <v>106.81</v>
      </c>
      <c r="Q338" s="2">
        <f t="shared" si="31"/>
        <v>87.29</v>
      </c>
      <c r="R338" s="5">
        <f t="shared" si="32"/>
        <v>87.29</v>
      </c>
      <c r="S338" s="11">
        <f t="shared" si="33"/>
        <v>4.4718237704918034</v>
      </c>
      <c r="T338" s="5">
        <v>2.83</v>
      </c>
      <c r="U338" s="5">
        <v>0.75</v>
      </c>
      <c r="V338" s="5">
        <v>9.76</v>
      </c>
      <c r="W338" s="12">
        <f t="shared" si="34"/>
        <v>7.6923076923076927E-2</v>
      </c>
      <c r="X338" s="2" t="str">
        <f t="shared" si="35"/>
        <v>SCALE</v>
      </c>
      <c r="Y338" s="22" t="str">
        <f t="shared" si="36"/>
        <v>Mid (301-500)</v>
      </c>
    </row>
    <row r="339" spans="1:25">
      <c r="A339" s="2" t="s">
        <v>1553</v>
      </c>
      <c r="B339" s="2" t="s">
        <v>781</v>
      </c>
      <c r="C339" s="2" t="s">
        <v>269</v>
      </c>
      <c r="D339" s="2" t="s">
        <v>1554</v>
      </c>
      <c r="E339" s="2" t="s">
        <v>85</v>
      </c>
      <c r="F339" s="5">
        <v>2300</v>
      </c>
      <c r="G339" s="2" t="s">
        <v>1555</v>
      </c>
      <c r="H339" s="2" t="s">
        <v>260</v>
      </c>
      <c r="I339" s="2" t="s">
        <v>26</v>
      </c>
      <c r="J339" s="2" t="s">
        <v>95</v>
      </c>
      <c r="K339" s="9">
        <v>300</v>
      </c>
      <c r="L339" s="9">
        <v>1149</v>
      </c>
      <c r="M339" s="5">
        <v>44</v>
      </c>
      <c r="N339" s="5">
        <v>4</v>
      </c>
      <c r="O339" s="5">
        <v>31.7</v>
      </c>
      <c r="P339" s="5">
        <v>167.61</v>
      </c>
      <c r="Q339" s="2">
        <f t="shared" si="31"/>
        <v>135.91000000000003</v>
      </c>
      <c r="R339" s="5">
        <f t="shared" si="32"/>
        <v>135.91000000000003</v>
      </c>
      <c r="S339" s="11">
        <f t="shared" si="33"/>
        <v>4.2873817034700323</v>
      </c>
      <c r="T339" s="5">
        <v>3.83</v>
      </c>
      <c r="U339" s="5">
        <v>0.72</v>
      </c>
      <c r="V339" s="5">
        <v>7.92</v>
      </c>
      <c r="W339" s="12">
        <f t="shared" si="34"/>
        <v>9.0909090909090912E-2</v>
      </c>
      <c r="X339" s="2" t="str">
        <f t="shared" si="35"/>
        <v>SCALE</v>
      </c>
      <c r="Y339" s="22" t="str">
        <f t="shared" si="36"/>
        <v>Low (100-300)</v>
      </c>
    </row>
    <row r="340" spans="1:25">
      <c r="A340" s="2" t="s">
        <v>1556</v>
      </c>
      <c r="B340" s="2" t="s">
        <v>1557</v>
      </c>
      <c r="C340" s="2" t="s">
        <v>1558</v>
      </c>
      <c r="D340" s="2" t="s">
        <v>1559</v>
      </c>
      <c r="E340" s="2" t="s">
        <v>23</v>
      </c>
      <c r="F340" s="5">
        <v>3000</v>
      </c>
      <c r="G340" s="2" t="s">
        <v>1560</v>
      </c>
      <c r="H340" s="2" t="s">
        <v>190</v>
      </c>
      <c r="I340" s="2" t="s">
        <v>26</v>
      </c>
      <c r="J340" s="2" t="s">
        <v>59</v>
      </c>
      <c r="K340" s="9">
        <v>400</v>
      </c>
      <c r="L340" s="9">
        <v>2287</v>
      </c>
      <c r="M340" s="5">
        <v>63</v>
      </c>
      <c r="N340" s="5">
        <v>2</v>
      </c>
      <c r="O340" s="5">
        <v>41</v>
      </c>
      <c r="P340" s="5">
        <v>142.69999999999999</v>
      </c>
      <c r="Q340" s="2">
        <f t="shared" si="31"/>
        <v>101.69999999999999</v>
      </c>
      <c r="R340" s="5">
        <f t="shared" si="32"/>
        <v>101.69999999999999</v>
      </c>
      <c r="S340" s="11">
        <f t="shared" si="33"/>
        <v>2.4804878048780483</v>
      </c>
      <c r="T340" s="5">
        <v>2.75</v>
      </c>
      <c r="U340" s="5">
        <v>0.65</v>
      </c>
      <c r="V340" s="5">
        <v>20.5</v>
      </c>
      <c r="W340" s="12">
        <f t="shared" si="34"/>
        <v>3.1746031746031744E-2</v>
      </c>
      <c r="X340" s="2" t="str">
        <f t="shared" si="35"/>
        <v>SCALE</v>
      </c>
      <c r="Y340" s="22" t="str">
        <f t="shared" si="36"/>
        <v>Mid (301-500)</v>
      </c>
    </row>
    <row r="341" spans="1:25">
      <c r="A341" s="2" t="s">
        <v>1561</v>
      </c>
      <c r="B341" s="2" t="s">
        <v>1562</v>
      </c>
      <c r="C341" s="2" t="s">
        <v>1563</v>
      </c>
      <c r="D341" s="2" t="s">
        <v>1336</v>
      </c>
      <c r="E341" s="2" t="s">
        <v>56</v>
      </c>
      <c r="F341" s="5">
        <v>2400</v>
      </c>
      <c r="G341" s="2" t="s">
        <v>1564</v>
      </c>
      <c r="H341" s="2" t="s">
        <v>150</v>
      </c>
      <c r="I341" s="2" t="s">
        <v>26</v>
      </c>
      <c r="J341" s="2" t="s">
        <v>356</v>
      </c>
      <c r="K341" s="9">
        <v>600</v>
      </c>
      <c r="L341" s="9">
        <v>1327</v>
      </c>
      <c r="M341" s="5">
        <v>37</v>
      </c>
      <c r="N341" s="5">
        <v>3</v>
      </c>
      <c r="O341" s="5">
        <v>15.36</v>
      </c>
      <c r="P341" s="5">
        <v>124.35</v>
      </c>
      <c r="Q341" s="2">
        <f t="shared" si="31"/>
        <v>108.99</v>
      </c>
      <c r="R341" s="5">
        <f t="shared" si="32"/>
        <v>108.99</v>
      </c>
      <c r="S341" s="11">
        <f t="shared" si="33"/>
        <v>7.095703125</v>
      </c>
      <c r="T341" s="5">
        <v>2.79</v>
      </c>
      <c r="U341" s="5">
        <v>0.42</v>
      </c>
      <c r="V341" s="5">
        <v>5.12</v>
      </c>
      <c r="W341" s="12">
        <f t="shared" si="34"/>
        <v>8.1081081081081086E-2</v>
      </c>
      <c r="X341" s="2" t="str">
        <f t="shared" si="35"/>
        <v>SCALE</v>
      </c>
      <c r="Y341" s="22" t="str">
        <f t="shared" si="36"/>
        <v>High (501-750)</v>
      </c>
    </row>
    <row r="342" spans="1:25">
      <c r="A342" s="2" t="s">
        <v>1565</v>
      </c>
      <c r="B342" s="2" t="s">
        <v>1566</v>
      </c>
      <c r="C342" s="2" t="s">
        <v>1029</v>
      </c>
      <c r="D342" s="2" t="s">
        <v>264</v>
      </c>
      <c r="E342" s="2" t="s">
        <v>23</v>
      </c>
      <c r="F342" s="5">
        <v>2750</v>
      </c>
      <c r="G342" s="2" t="s">
        <v>1567</v>
      </c>
      <c r="H342" s="2" t="s">
        <v>190</v>
      </c>
      <c r="I342" s="2" t="s">
        <v>26</v>
      </c>
      <c r="J342" s="2" t="s">
        <v>232</v>
      </c>
      <c r="K342" s="9">
        <v>700</v>
      </c>
      <c r="L342" s="9">
        <v>551</v>
      </c>
      <c r="M342" s="5">
        <v>16</v>
      </c>
      <c r="N342" s="5">
        <v>0</v>
      </c>
      <c r="O342" s="5">
        <v>8</v>
      </c>
      <c r="P342" s="5">
        <v>0</v>
      </c>
      <c r="Q342" s="2">
        <f t="shared" si="31"/>
        <v>-8</v>
      </c>
      <c r="R342" s="5">
        <f t="shared" si="32"/>
        <v>-8</v>
      </c>
      <c r="S342" s="11">
        <f t="shared" si="33"/>
        <v>-1</v>
      </c>
      <c r="T342" s="5">
        <v>2.9</v>
      </c>
      <c r="U342" s="5">
        <v>0.5</v>
      </c>
      <c r="V342" s="5">
        <v>0</v>
      </c>
      <c r="W342" s="12">
        <f t="shared" si="34"/>
        <v>0</v>
      </c>
      <c r="X342" s="2" t="str">
        <f t="shared" si="35"/>
        <v>PAUSE</v>
      </c>
      <c r="Y342" s="22" t="str">
        <f t="shared" si="36"/>
        <v>High (501-750)</v>
      </c>
    </row>
    <row r="343" spans="1:25">
      <c r="A343" s="2" t="s">
        <v>1568</v>
      </c>
      <c r="B343" s="2" t="s">
        <v>1569</v>
      </c>
      <c r="C343" s="2" t="s">
        <v>1570</v>
      </c>
      <c r="D343" s="2" t="s">
        <v>359</v>
      </c>
      <c r="E343" s="2" t="s">
        <v>40</v>
      </c>
      <c r="F343" s="5">
        <v>1500</v>
      </c>
      <c r="G343" s="2" t="s">
        <v>1571</v>
      </c>
      <c r="H343" s="2" t="s">
        <v>161</v>
      </c>
      <c r="I343" s="2" t="s">
        <v>26</v>
      </c>
      <c r="J343" s="2" t="s">
        <v>59</v>
      </c>
      <c r="K343" s="9">
        <v>300</v>
      </c>
      <c r="L343" s="9">
        <v>1312</v>
      </c>
      <c r="M343" s="5">
        <v>46</v>
      </c>
      <c r="N343" s="5">
        <v>3</v>
      </c>
      <c r="O343" s="5">
        <v>35.15</v>
      </c>
      <c r="P343" s="5">
        <v>140.34</v>
      </c>
      <c r="Q343" s="2">
        <f t="shared" si="31"/>
        <v>105.19</v>
      </c>
      <c r="R343" s="5">
        <f t="shared" si="32"/>
        <v>105.19</v>
      </c>
      <c r="S343" s="11">
        <f t="shared" si="33"/>
        <v>2.9926031294452349</v>
      </c>
      <c r="T343" s="5">
        <v>3.51</v>
      </c>
      <c r="U343" s="5">
        <v>0.76</v>
      </c>
      <c r="V343" s="5">
        <v>11.72</v>
      </c>
      <c r="W343" s="12">
        <f t="shared" si="34"/>
        <v>6.5217391304347824E-2</v>
      </c>
      <c r="X343" s="2" t="str">
        <f t="shared" si="35"/>
        <v>SCALE</v>
      </c>
      <c r="Y343" s="22" t="str">
        <f t="shared" si="36"/>
        <v>Low (100-300)</v>
      </c>
    </row>
    <row r="344" spans="1:25">
      <c r="A344" s="2" t="s">
        <v>1572</v>
      </c>
      <c r="B344" s="2" t="s">
        <v>295</v>
      </c>
      <c r="C344" s="2" t="s">
        <v>1573</v>
      </c>
      <c r="D344" s="2" t="s">
        <v>708</v>
      </c>
      <c r="E344" s="2" t="s">
        <v>373</v>
      </c>
      <c r="F344" s="5">
        <v>3750</v>
      </c>
      <c r="G344" s="2" t="s">
        <v>1574</v>
      </c>
      <c r="H344" s="2" t="s">
        <v>134</v>
      </c>
      <c r="I344" s="2" t="s">
        <v>26</v>
      </c>
      <c r="J344" s="2" t="s">
        <v>217</v>
      </c>
      <c r="K344" s="9">
        <v>100</v>
      </c>
      <c r="L344" s="9">
        <v>733</v>
      </c>
      <c r="M344" s="5">
        <v>25</v>
      </c>
      <c r="N344" s="5">
        <v>0</v>
      </c>
      <c r="O344" s="5">
        <v>14.83</v>
      </c>
      <c r="P344" s="5">
        <v>0</v>
      </c>
      <c r="Q344" s="2">
        <f t="shared" si="31"/>
        <v>-14.83</v>
      </c>
      <c r="R344" s="5">
        <f t="shared" si="32"/>
        <v>-14.83</v>
      </c>
      <c r="S344" s="11">
        <f t="shared" si="33"/>
        <v>-1</v>
      </c>
      <c r="T344" s="5">
        <v>3.41</v>
      </c>
      <c r="U344" s="5">
        <v>0.59</v>
      </c>
      <c r="V344" s="5">
        <v>0</v>
      </c>
      <c r="W344" s="12">
        <f t="shared" si="34"/>
        <v>0</v>
      </c>
      <c r="X344" s="2" t="str">
        <f t="shared" si="35"/>
        <v>PAUSE</v>
      </c>
      <c r="Y344" s="22" t="str">
        <f t="shared" si="36"/>
        <v>Low (100-300)</v>
      </c>
    </row>
    <row r="345" spans="1:25">
      <c r="A345" s="2" t="s">
        <v>1575</v>
      </c>
      <c r="B345" s="2" t="s">
        <v>1576</v>
      </c>
      <c r="C345" s="2" t="s">
        <v>1577</v>
      </c>
      <c r="D345" s="2" t="s">
        <v>1578</v>
      </c>
      <c r="E345" s="2" t="s">
        <v>118</v>
      </c>
      <c r="F345" s="5">
        <v>2000</v>
      </c>
      <c r="G345" s="2" t="s">
        <v>1579</v>
      </c>
      <c r="H345" s="2" t="s">
        <v>94</v>
      </c>
      <c r="I345" s="2" t="s">
        <v>26</v>
      </c>
      <c r="J345" s="2" t="s">
        <v>127</v>
      </c>
      <c r="K345" s="9">
        <v>1000</v>
      </c>
      <c r="L345" s="9">
        <v>1612</v>
      </c>
      <c r="M345" s="5">
        <v>32</v>
      </c>
      <c r="N345" s="5">
        <v>3</v>
      </c>
      <c r="O345" s="5">
        <v>25.51</v>
      </c>
      <c r="P345" s="5">
        <v>204.18</v>
      </c>
      <c r="Q345" s="2">
        <f t="shared" si="31"/>
        <v>178.67000000000002</v>
      </c>
      <c r="R345" s="5">
        <f t="shared" si="32"/>
        <v>178.67000000000002</v>
      </c>
      <c r="S345" s="11">
        <f t="shared" si="33"/>
        <v>7.0039200313602512</v>
      </c>
      <c r="T345" s="5">
        <v>1.99</v>
      </c>
      <c r="U345" s="5">
        <v>0.8</v>
      </c>
      <c r="V345" s="5">
        <v>8.5</v>
      </c>
      <c r="W345" s="12">
        <f t="shared" si="34"/>
        <v>9.375E-2</v>
      </c>
      <c r="X345" s="2" t="str">
        <f t="shared" si="35"/>
        <v>SCALE</v>
      </c>
      <c r="Y345" s="22" t="str">
        <f t="shared" si="36"/>
        <v>Premium (751-1000)</v>
      </c>
    </row>
    <row r="346" spans="1:25">
      <c r="A346" s="2" t="s">
        <v>1580</v>
      </c>
      <c r="B346" s="2" t="s">
        <v>1581</v>
      </c>
      <c r="C346" s="2" t="s">
        <v>83</v>
      </c>
      <c r="D346" s="2" t="s">
        <v>236</v>
      </c>
      <c r="E346" s="2" t="s">
        <v>237</v>
      </c>
      <c r="F346" s="5">
        <v>6000</v>
      </c>
      <c r="G346" s="2" t="s">
        <v>1582</v>
      </c>
      <c r="H346" s="2" t="s">
        <v>34</v>
      </c>
      <c r="I346" s="2" t="s">
        <v>26</v>
      </c>
      <c r="J346" s="2" t="s">
        <v>27</v>
      </c>
      <c r="K346" s="9">
        <v>700</v>
      </c>
      <c r="L346" s="9">
        <v>1268</v>
      </c>
      <c r="M346" s="5">
        <v>56</v>
      </c>
      <c r="N346" s="5">
        <v>1</v>
      </c>
      <c r="O346" s="5">
        <v>39.75</v>
      </c>
      <c r="P346" s="5">
        <v>40.729999999999997</v>
      </c>
      <c r="Q346" s="2">
        <f t="shared" si="31"/>
        <v>0.97999999999999687</v>
      </c>
      <c r="R346" s="5">
        <f t="shared" si="32"/>
        <v>0.97999999999999687</v>
      </c>
      <c r="S346" s="11">
        <f t="shared" si="33"/>
        <v>2.4654088050314386E-2</v>
      </c>
      <c r="T346" s="5">
        <v>4.42</v>
      </c>
      <c r="U346" s="5">
        <v>0.71</v>
      </c>
      <c r="V346" s="5">
        <v>39.75</v>
      </c>
      <c r="W346" s="12">
        <f t="shared" si="34"/>
        <v>1.7857142857142856E-2</v>
      </c>
      <c r="X346" s="2" t="str">
        <f t="shared" si="35"/>
        <v>SCALE</v>
      </c>
      <c r="Y346" s="22" t="str">
        <f t="shared" si="36"/>
        <v>High (501-750)</v>
      </c>
    </row>
    <row r="347" spans="1:25">
      <c r="A347" s="2" t="s">
        <v>1583</v>
      </c>
      <c r="B347" s="2" t="s">
        <v>1584</v>
      </c>
      <c r="C347" s="2" t="s">
        <v>1585</v>
      </c>
      <c r="D347" s="2" t="s">
        <v>1481</v>
      </c>
      <c r="E347" s="2" t="s">
        <v>298</v>
      </c>
      <c r="F347" s="5">
        <v>4021</v>
      </c>
      <c r="G347" s="2" t="s">
        <v>1586</v>
      </c>
      <c r="H347" s="2" t="s">
        <v>65</v>
      </c>
      <c r="I347" s="2" t="s">
        <v>26</v>
      </c>
      <c r="J347" s="2" t="s">
        <v>43</v>
      </c>
      <c r="K347" s="9">
        <v>1000</v>
      </c>
      <c r="L347" s="9">
        <v>1589</v>
      </c>
      <c r="M347" s="5">
        <v>26</v>
      </c>
      <c r="N347" s="5">
        <v>0</v>
      </c>
      <c r="O347" s="5">
        <v>21.01</v>
      </c>
      <c r="P347" s="5">
        <v>0</v>
      </c>
      <c r="Q347" s="2">
        <f t="shared" si="31"/>
        <v>-21.01</v>
      </c>
      <c r="R347" s="5">
        <f t="shared" si="32"/>
        <v>-21.01</v>
      </c>
      <c r="S347" s="11">
        <f t="shared" si="33"/>
        <v>-1</v>
      </c>
      <c r="T347" s="5">
        <v>1.64</v>
      </c>
      <c r="U347" s="5">
        <v>0.81</v>
      </c>
      <c r="V347" s="5">
        <v>0</v>
      </c>
      <c r="W347" s="12">
        <f t="shared" si="34"/>
        <v>0</v>
      </c>
      <c r="X347" s="2" t="str">
        <f t="shared" si="35"/>
        <v>PAUSE</v>
      </c>
      <c r="Y347" s="22" t="str">
        <f t="shared" si="36"/>
        <v>Premium (751-1000)</v>
      </c>
    </row>
    <row r="348" spans="1:25">
      <c r="A348" s="2" t="s">
        <v>1587</v>
      </c>
      <c r="B348" s="2" t="s">
        <v>1588</v>
      </c>
      <c r="C348" s="2" t="s">
        <v>1589</v>
      </c>
      <c r="D348" s="2" t="s">
        <v>1590</v>
      </c>
      <c r="E348" s="2" t="s">
        <v>48</v>
      </c>
      <c r="F348" s="5">
        <v>1800</v>
      </c>
      <c r="G348" s="2" t="s">
        <v>1591</v>
      </c>
      <c r="H348" s="2" t="s">
        <v>34</v>
      </c>
      <c r="I348" s="2" t="s">
        <v>26</v>
      </c>
      <c r="J348" s="2" t="s">
        <v>59</v>
      </c>
      <c r="K348" s="9">
        <v>600</v>
      </c>
      <c r="L348" s="9">
        <v>2046</v>
      </c>
      <c r="M348" s="5">
        <v>87</v>
      </c>
      <c r="N348" s="5">
        <v>0</v>
      </c>
      <c r="O348" s="5">
        <v>69.150000000000006</v>
      </c>
      <c r="P348" s="5">
        <v>0</v>
      </c>
      <c r="Q348" s="2">
        <f t="shared" si="31"/>
        <v>-69.150000000000006</v>
      </c>
      <c r="R348" s="5">
        <f t="shared" si="32"/>
        <v>-69.150000000000006</v>
      </c>
      <c r="S348" s="11">
        <f t="shared" si="33"/>
        <v>-1</v>
      </c>
      <c r="T348" s="5">
        <v>4.25</v>
      </c>
      <c r="U348" s="5">
        <v>0.79</v>
      </c>
      <c r="V348" s="5">
        <v>0</v>
      </c>
      <c r="W348" s="12">
        <f t="shared" si="34"/>
        <v>0</v>
      </c>
      <c r="X348" s="2" t="str">
        <f t="shared" si="35"/>
        <v>PAUSE</v>
      </c>
      <c r="Y348" s="22" t="str">
        <f t="shared" si="36"/>
        <v>High (501-750)</v>
      </c>
    </row>
    <row r="349" spans="1:25">
      <c r="A349" s="2" t="s">
        <v>1592</v>
      </c>
      <c r="B349" s="2" t="s">
        <v>1051</v>
      </c>
      <c r="C349" s="2" t="s">
        <v>269</v>
      </c>
      <c r="D349" s="2" t="s">
        <v>1593</v>
      </c>
      <c r="E349" s="2" t="s">
        <v>112</v>
      </c>
      <c r="F349" s="5">
        <v>2000</v>
      </c>
      <c r="G349" s="2" t="s">
        <v>1594</v>
      </c>
      <c r="H349" s="2" t="s">
        <v>65</v>
      </c>
      <c r="I349" s="2" t="s">
        <v>26</v>
      </c>
      <c r="J349" s="2" t="s">
        <v>95</v>
      </c>
      <c r="K349" s="9">
        <v>400</v>
      </c>
      <c r="L349" s="9">
        <v>1920</v>
      </c>
      <c r="M349" s="5">
        <v>59</v>
      </c>
      <c r="N349" s="5">
        <v>1</v>
      </c>
      <c r="O349" s="5">
        <v>39.46</v>
      </c>
      <c r="P349" s="5">
        <v>40.36</v>
      </c>
      <c r="Q349" s="2">
        <f t="shared" si="31"/>
        <v>0.89999999999999858</v>
      </c>
      <c r="R349" s="5">
        <f t="shared" si="32"/>
        <v>0.89999999999999858</v>
      </c>
      <c r="S349" s="11">
        <f t="shared" si="33"/>
        <v>2.2807906741003511E-2</v>
      </c>
      <c r="T349" s="5">
        <v>3.07</v>
      </c>
      <c r="U349" s="5">
        <v>0.67</v>
      </c>
      <c r="V349" s="5">
        <v>39.46</v>
      </c>
      <c r="W349" s="12">
        <f t="shared" si="34"/>
        <v>1.6949152542372881E-2</v>
      </c>
      <c r="X349" s="2" t="str">
        <f t="shared" si="35"/>
        <v>SCALE</v>
      </c>
      <c r="Y349" s="22" t="str">
        <f t="shared" si="36"/>
        <v>Mid (301-500)</v>
      </c>
    </row>
    <row r="350" spans="1:25">
      <c r="A350" s="2" t="s">
        <v>1595</v>
      </c>
      <c r="B350" s="2" t="s">
        <v>1596</v>
      </c>
      <c r="C350" s="2" t="s">
        <v>1597</v>
      </c>
      <c r="D350" s="2" t="s">
        <v>1598</v>
      </c>
      <c r="E350" s="2" t="s">
        <v>276</v>
      </c>
      <c r="F350" s="5">
        <v>2209</v>
      </c>
      <c r="G350" s="2" t="s">
        <v>1599</v>
      </c>
      <c r="H350" s="2" t="s">
        <v>161</v>
      </c>
      <c r="I350" s="2" t="s">
        <v>26</v>
      </c>
      <c r="J350" s="2" t="s">
        <v>127</v>
      </c>
      <c r="K350" s="9">
        <v>500</v>
      </c>
      <c r="L350" s="9">
        <v>1094</v>
      </c>
      <c r="M350" s="5">
        <v>46</v>
      </c>
      <c r="N350" s="5">
        <v>1</v>
      </c>
      <c r="O350" s="5">
        <v>37.36</v>
      </c>
      <c r="P350" s="5">
        <v>61.88</v>
      </c>
      <c r="Q350" s="2">
        <f t="shared" si="31"/>
        <v>24.520000000000003</v>
      </c>
      <c r="R350" s="5">
        <f t="shared" si="32"/>
        <v>24.520000000000003</v>
      </c>
      <c r="S350" s="11">
        <f t="shared" si="33"/>
        <v>0.65631691648822277</v>
      </c>
      <c r="T350" s="5">
        <v>4.2</v>
      </c>
      <c r="U350" s="5">
        <v>0.81</v>
      </c>
      <c r="V350" s="5">
        <v>37.36</v>
      </c>
      <c r="W350" s="12">
        <f t="shared" si="34"/>
        <v>2.1739130434782608E-2</v>
      </c>
      <c r="X350" s="2" t="str">
        <f t="shared" si="35"/>
        <v>SCALE</v>
      </c>
      <c r="Y350" s="22" t="str">
        <f t="shared" si="36"/>
        <v>Mid (301-500)</v>
      </c>
    </row>
    <row r="351" spans="1:25">
      <c r="A351" s="2" t="s">
        <v>1600</v>
      </c>
      <c r="B351" s="2" t="s">
        <v>1601</v>
      </c>
      <c r="C351" s="2" t="s">
        <v>1602</v>
      </c>
      <c r="D351" s="2" t="s">
        <v>1603</v>
      </c>
      <c r="E351" s="2" t="s">
        <v>32</v>
      </c>
      <c r="F351" s="5">
        <v>1800</v>
      </c>
      <c r="G351" s="2" t="s">
        <v>1604</v>
      </c>
      <c r="H351" s="2" t="s">
        <v>72</v>
      </c>
      <c r="I351" s="2" t="s">
        <v>26</v>
      </c>
      <c r="J351" s="2" t="s">
        <v>155</v>
      </c>
      <c r="K351" s="9">
        <v>600</v>
      </c>
      <c r="L351" s="9">
        <v>1769</v>
      </c>
      <c r="M351" s="5">
        <v>63</v>
      </c>
      <c r="N351" s="5">
        <v>5</v>
      </c>
      <c r="O351" s="5">
        <v>47.17</v>
      </c>
      <c r="P351" s="5">
        <v>260.57</v>
      </c>
      <c r="Q351" s="2">
        <f t="shared" si="31"/>
        <v>213.39999999999998</v>
      </c>
      <c r="R351" s="5">
        <f t="shared" si="32"/>
        <v>213.39999999999998</v>
      </c>
      <c r="S351" s="11">
        <f t="shared" si="33"/>
        <v>4.5240619037523846</v>
      </c>
      <c r="T351" s="5">
        <v>3.56</v>
      </c>
      <c r="U351" s="5">
        <v>0.75</v>
      </c>
      <c r="V351" s="5">
        <v>9.43</v>
      </c>
      <c r="W351" s="12">
        <f t="shared" si="34"/>
        <v>7.9365079365079361E-2</v>
      </c>
      <c r="X351" s="2" t="str">
        <f t="shared" si="35"/>
        <v>SCALE</v>
      </c>
      <c r="Y351" s="22" t="str">
        <f t="shared" si="36"/>
        <v>High (501-750)</v>
      </c>
    </row>
    <row r="352" spans="1:25">
      <c r="A352" s="2" t="s">
        <v>1605</v>
      </c>
      <c r="B352" s="2" t="s">
        <v>1606</v>
      </c>
      <c r="C352" s="2" t="s">
        <v>1607</v>
      </c>
      <c r="D352" s="2" t="s">
        <v>792</v>
      </c>
      <c r="E352" s="2" t="s">
        <v>40</v>
      </c>
      <c r="F352" s="5">
        <v>7000</v>
      </c>
      <c r="G352" s="2" t="s">
        <v>1608</v>
      </c>
      <c r="H352" s="2" t="s">
        <v>34</v>
      </c>
      <c r="I352" s="2" t="s">
        <v>26</v>
      </c>
      <c r="J352" s="2" t="s">
        <v>232</v>
      </c>
      <c r="K352" s="9">
        <v>800</v>
      </c>
      <c r="L352" s="9">
        <v>2452</v>
      </c>
      <c r="M352" s="5">
        <v>84</v>
      </c>
      <c r="N352" s="5">
        <v>3</v>
      </c>
      <c r="O352" s="5">
        <v>38.159999999999997</v>
      </c>
      <c r="P352" s="5">
        <v>204.6</v>
      </c>
      <c r="Q352" s="2">
        <f t="shared" si="31"/>
        <v>166.44</v>
      </c>
      <c r="R352" s="5">
        <f t="shared" si="32"/>
        <v>166.44</v>
      </c>
      <c r="S352" s="11">
        <f t="shared" si="33"/>
        <v>4.3616352201257866</v>
      </c>
      <c r="T352" s="5">
        <v>3.43</v>
      </c>
      <c r="U352" s="5">
        <v>0.45</v>
      </c>
      <c r="V352" s="5">
        <v>12.72</v>
      </c>
      <c r="W352" s="12">
        <f t="shared" si="34"/>
        <v>3.5714285714285712E-2</v>
      </c>
      <c r="X352" s="2" t="str">
        <f t="shared" si="35"/>
        <v>SCALE</v>
      </c>
      <c r="Y352" s="22" t="str">
        <f t="shared" si="36"/>
        <v>Premium (751-1000)</v>
      </c>
    </row>
    <row r="353" spans="1:25">
      <c r="A353" s="2" t="s">
        <v>1609</v>
      </c>
      <c r="B353" s="2" t="s">
        <v>1610</v>
      </c>
      <c r="C353" s="2" t="s">
        <v>1611</v>
      </c>
      <c r="D353" s="2" t="s">
        <v>531</v>
      </c>
      <c r="E353" s="2" t="s">
        <v>85</v>
      </c>
      <c r="F353" s="5">
        <v>2000</v>
      </c>
      <c r="G353" s="2" t="s">
        <v>1612</v>
      </c>
      <c r="H353" s="2" t="s">
        <v>42</v>
      </c>
      <c r="I353" s="2" t="s">
        <v>26</v>
      </c>
      <c r="J353" s="2" t="s">
        <v>155</v>
      </c>
      <c r="K353" s="9">
        <v>500</v>
      </c>
      <c r="L353" s="9">
        <v>2383</v>
      </c>
      <c r="M353" s="5">
        <v>95</v>
      </c>
      <c r="N353" s="5">
        <v>1</v>
      </c>
      <c r="O353" s="5">
        <v>47.32</v>
      </c>
      <c r="P353" s="5">
        <v>57.67</v>
      </c>
      <c r="Q353" s="2">
        <f t="shared" si="31"/>
        <v>10.350000000000001</v>
      </c>
      <c r="R353" s="5">
        <f t="shared" si="32"/>
        <v>10.350000000000001</v>
      </c>
      <c r="S353" s="11">
        <f t="shared" si="33"/>
        <v>0.21872358410819953</v>
      </c>
      <c r="T353" s="5">
        <v>3.99</v>
      </c>
      <c r="U353" s="5">
        <v>0.5</v>
      </c>
      <c r="V353" s="5">
        <v>47.32</v>
      </c>
      <c r="W353" s="12">
        <f t="shared" si="34"/>
        <v>1.0526315789473684E-2</v>
      </c>
      <c r="X353" s="2" t="str">
        <f t="shared" si="35"/>
        <v>SCALE</v>
      </c>
      <c r="Y353" s="22" t="str">
        <f t="shared" si="36"/>
        <v>Mid (301-500)</v>
      </c>
    </row>
    <row r="354" spans="1:25">
      <c r="A354" s="2" t="s">
        <v>1613</v>
      </c>
      <c r="B354" s="2" t="s">
        <v>1614</v>
      </c>
      <c r="C354" s="2" t="s">
        <v>1615</v>
      </c>
      <c r="D354" s="2" t="s">
        <v>1616</v>
      </c>
      <c r="E354" s="2" t="s">
        <v>23</v>
      </c>
      <c r="F354" s="5">
        <v>5417</v>
      </c>
      <c r="G354" s="2" t="s">
        <v>1617</v>
      </c>
      <c r="H354" s="2" t="s">
        <v>72</v>
      </c>
      <c r="I354" s="2" t="s">
        <v>26</v>
      </c>
      <c r="J354" s="2" t="s">
        <v>51</v>
      </c>
      <c r="K354" s="9">
        <v>700</v>
      </c>
      <c r="L354" s="9">
        <v>1217</v>
      </c>
      <c r="M354" s="5">
        <v>29</v>
      </c>
      <c r="N354" s="5">
        <v>1</v>
      </c>
      <c r="O354" s="5">
        <v>16.05</v>
      </c>
      <c r="P354" s="5">
        <v>68.62</v>
      </c>
      <c r="Q354" s="2">
        <f t="shared" si="31"/>
        <v>52.570000000000007</v>
      </c>
      <c r="R354" s="5">
        <f t="shared" si="32"/>
        <v>52.570000000000007</v>
      </c>
      <c r="S354" s="11">
        <f t="shared" si="33"/>
        <v>3.2753894080996888</v>
      </c>
      <c r="T354" s="5">
        <v>2.38</v>
      </c>
      <c r="U354" s="5">
        <v>0.55000000000000004</v>
      </c>
      <c r="V354" s="5">
        <v>16.05</v>
      </c>
      <c r="W354" s="12">
        <f t="shared" si="34"/>
        <v>3.4482758620689655E-2</v>
      </c>
      <c r="X354" s="2" t="str">
        <f t="shared" si="35"/>
        <v>SCALE</v>
      </c>
      <c r="Y354" s="22" t="str">
        <f t="shared" si="36"/>
        <v>High (501-750)</v>
      </c>
    </row>
    <row r="355" spans="1:25">
      <c r="A355" s="2" t="s">
        <v>1618</v>
      </c>
      <c r="B355" s="2" t="s">
        <v>813</v>
      </c>
      <c r="C355" s="2" t="s">
        <v>1619</v>
      </c>
      <c r="D355" s="2" t="s">
        <v>1620</v>
      </c>
      <c r="E355" s="2" t="s">
        <v>222</v>
      </c>
      <c r="F355" s="5">
        <v>1599</v>
      </c>
      <c r="G355" s="2" t="s">
        <v>1621</v>
      </c>
      <c r="H355" s="2" t="s">
        <v>94</v>
      </c>
      <c r="I355" s="2" t="s">
        <v>26</v>
      </c>
      <c r="J355" s="2" t="s">
        <v>51</v>
      </c>
      <c r="K355" s="9">
        <v>500</v>
      </c>
      <c r="L355" s="9">
        <v>2351</v>
      </c>
      <c r="M355" s="5">
        <v>60</v>
      </c>
      <c r="N355" s="5">
        <v>2</v>
      </c>
      <c r="O355" s="5">
        <v>44.62</v>
      </c>
      <c r="P355" s="5">
        <v>72.55</v>
      </c>
      <c r="Q355" s="2">
        <f t="shared" si="31"/>
        <v>27.93</v>
      </c>
      <c r="R355" s="5">
        <f t="shared" si="32"/>
        <v>27.93</v>
      </c>
      <c r="S355" s="11">
        <f t="shared" si="33"/>
        <v>0.62595248767368894</v>
      </c>
      <c r="T355" s="5">
        <v>2.5499999999999998</v>
      </c>
      <c r="U355" s="5">
        <v>0.74</v>
      </c>
      <c r="V355" s="5">
        <v>22.31</v>
      </c>
      <c r="W355" s="12">
        <f t="shared" si="34"/>
        <v>3.3333333333333333E-2</v>
      </c>
      <c r="X355" s="2" t="str">
        <f t="shared" si="35"/>
        <v>SCALE</v>
      </c>
      <c r="Y355" s="22" t="str">
        <f t="shared" si="36"/>
        <v>Mid (301-500)</v>
      </c>
    </row>
    <row r="356" spans="1:25">
      <c r="A356" s="2" t="s">
        <v>1622</v>
      </c>
      <c r="B356" s="2" t="s">
        <v>53</v>
      </c>
      <c r="C356" s="2" t="s">
        <v>1623</v>
      </c>
      <c r="D356" s="2" t="s">
        <v>1624</v>
      </c>
      <c r="E356" s="2" t="s">
        <v>32</v>
      </c>
      <c r="F356" s="5">
        <v>2700</v>
      </c>
      <c r="G356" s="2" t="s">
        <v>1625</v>
      </c>
      <c r="H356" s="2" t="s">
        <v>161</v>
      </c>
      <c r="I356" s="2" t="s">
        <v>26</v>
      </c>
      <c r="J356" s="2" t="s">
        <v>699</v>
      </c>
      <c r="K356" s="9">
        <v>200</v>
      </c>
      <c r="L356" s="9">
        <v>520</v>
      </c>
      <c r="M356" s="5">
        <v>10</v>
      </c>
      <c r="N356" s="5">
        <v>0</v>
      </c>
      <c r="O356" s="5">
        <v>4.21</v>
      </c>
      <c r="P356" s="5">
        <v>0</v>
      </c>
      <c r="Q356" s="2">
        <f t="shared" si="31"/>
        <v>-4.21</v>
      </c>
      <c r="R356" s="5">
        <f t="shared" si="32"/>
        <v>-4.21</v>
      </c>
      <c r="S356" s="11">
        <f t="shared" si="33"/>
        <v>-1</v>
      </c>
      <c r="T356" s="5">
        <v>1.92</v>
      </c>
      <c r="U356" s="5">
        <v>0.42</v>
      </c>
      <c r="V356" s="5">
        <v>0</v>
      </c>
      <c r="W356" s="12">
        <f t="shared" si="34"/>
        <v>0</v>
      </c>
      <c r="X356" s="2" t="str">
        <f t="shared" si="35"/>
        <v>PAUSE</v>
      </c>
      <c r="Y356" s="22" t="str">
        <f t="shared" si="36"/>
        <v>Low (100-300)</v>
      </c>
    </row>
    <row r="357" spans="1:25">
      <c r="A357" s="2" t="s">
        <v>1626</v>
      </c>
      <c r="B357" s="2" t="s">
        <v>1627</v>
      </c>
      <c r="C357" s="2" t="s">
        <v>1628</v>
      </c>
      <c r="D357" s="2" t="s">
        <v>1629</v>
      </c>
      <c r="E357" s="2" t="s">
        <v>40</v>
      </c>
      <c r="F357" s="5">
        <v>4000</v>
      </c>
      <c r="G357" s="2" t="s">
        <v>1630</v>
      </c>
      <c r="H357" s="2" t="s">
        <v>167</v>
      </c>
      <c r="I357" s="2" t="s">
        <v>26</v>
      </c>
      <c r="J357" s="2" t="s">
        <v>248</v>
      </c>
      <c r="K357" s="9">
        <v>100</v>
      </c>
      <c r="L357" s="9">
        <v>1704</v>
      </c>
      <c r="M357" s="5">
        <v>35</v>
      </c>
      <c r="N357" s="5">
        <v>3</v>
      </c>
      <c r="O357" s="5">
        <v>24.19</v>
      </c>
      <c r="P357" s="5">
        <v>207.41</v>
      </c>
      <c r="Q357" s="2">
        <f t="shared" si="31"/>
        <v>183.22</v>
      </c>
      <c r="R357" s="5">
        <f t="shared" si="32"/>
        <v>183.22</v>
      </c>
      <c r="S357" s="11">
        <f t="shared" si="33"/>
        <v>7.5742042166184369</v>
      </c>
      <c r="T357" s="5">
        <v>2.0499999999999998</v>
      </c>
      <c r="U357" s="5">
        <v>0.69</v>
      </c>
      <c r="V357" s="5">
        <v>8.06</v>
      </c>
      <c r="W357" s="12">
        <f t="shared" si="34"/>
        <v>8.5714285714285715E-2</v>
      </c>
      <c r="X357" s="2" t="str">
        <f t="shared" si="35"/>
        <v>SCALE</v>
      </c>
      <c r="Y357" s="22" t="str">
        <f t="shared" si="36"/>
        <v>Low (100-300)</v>
      </c>
    </row>
    <row r="358" spans="1:25">
      <c r="A358" s="2" t="s">
        <v>1631</v>
      </c>
      <c r="B358" s="2" t="s">
        <v>1632</v>
      </c>
      <c r="C358" s="2" t="s">
        <v>1026</v>
      </c>
      <c r="D358" s="2" t="s">
        <v>1258</v>
      </c>
      <c r="E358" s="2" t="s">
        <v>132</v>
      </c>
      <c r="F358" s="5">
        <v>2283</v>
      </c>
      <c r="G358" s="2" t="s">
        <v>1633</v>
      </c>
      <c r="H358" s="2" t="s">
        <v>58</v>
      </c>
      <c r="I358" s="2" t="s">
        <v>26</v>
      </c>
      <c r="J358" s="2" t="s">
        <v>356</v>
      </c>
      <c r="K358" s="9">
        <v>400</v>
      </c>
      <c r="L358" s="9">
        <v>679</v>
      </c>
      <c r="M358" s="5">
        <v>28</v>
      </c>
      <c r="N358" s="5">
        <v>0</v>
      </c>
      <c r="O358" s="5">
        <v>15.87</v>
      </c>
      <c r="P358" s="5">
        <v>0</v>
      </c>
      <c r="Q358" s="2">
        <f t="shared" si="31"/>
        <v>-15.87</v>
      </c>
      <c r="R358" s="5">
        <f t="shared" si="32"/>
        <v>-15.87</v>
      </c>
      <c r="S358" s="11">
        <f t="shared" si="33"/>
        <v>-1</v>
      </c>
      <c r="T358" s="5">
        <v>4.12</v>
      </c>
      <c r="U358" s="5">
        <v>0.56999999999999995</v>
      </c>
      <c r="V358" s="5">
        <v>0</v>
      </c>
      <c r="W358" s="12">
        <f t="shared" si="34"/>
        <v>0</v>
      </c>
      <c r="X358" s="2" t="str">
        <f t="shared" si="35"/>
        <v>PAUSE</v>
      </c>
      <c r="Y358" s="22" t="str">
        <f t="shared" si="36"/>
        <v>Mid (301-500)</v>
      </c>
    </row>
    <row r="359" spans="1:25">
      <c r="A359" s="2" t="s">
        <v>1634</v>
      </c>
      <c r="B359" s="2" t="s">
        <v>1635</v>
      </c>
      <c r="C359" s="2" t="s">
        <v>1636</v>
      </c>
      <c r="D359" s="2" t="s">
        <v>1420</v>
      </c>
      <c r="E359" s="2" t="s">
        <v>298</v>
      </c>
      <c r="F359" s="5">
        <v>3250</v>
      </c>
      <c r="G359" s="2" t="s">
        <v>1637</v>
      </c>
      <c r="H359" s="2" t="s">
        <v>190</v>
      </c>
      <c r="I359" s="2" t="s">
        <v>26</v>
      </c>
      <c r="J359" s="2" t="s">
        <v>127</v>
      </c>
      <c r="K359" s="9">
        <v>600</v>
      </c>
      <c r="L359" s="9">
        <v>1840</v>
      </c>
      <c r="M359" s="5">
        <v>58</v>
      </c>
      <c r="N359" s="5">
        <v>0</v>
      </c>
      <c r="O359" s="5">
        <v>25.2</v>
      </c>
      <c r="P359" s="5">
        <v>0</v>
      </c>
      <c r="Q359" s="2">
        <f t="shared" si="31"/>
        <v>-25.2</v>
      </c>
      <c r="R359" s="5">
        <f t="shared" si="32"/>
        <v>-25.2</v>
      </c>
      <c r="S359" s="11">
        <f t="shared" si="33"/>
        <v>-1</v>
      </c>
      <c r="T359" s="5">
        <v>3.15</v>
      </c>
      <c r="U359" s="5">
        <v>0.43</v>
      </c>
      <c r="V359" s="5">
        <v>0</v>
      </c>
      <c r="W359" s="12">
        <f t="shared" si="34"/>
        <v>0</v>
      </c>
      <c r="X359" s="2" t="str">
        <f t="shared" si="35"/>
        <v>PAUSE</v>
      </c>
      <c r="Y359" s="22" t="str">
        <f t="shared" si="36"/>
        <v>High (501-750)</v>
      </c>
    </row>
    <row r="360" spans="1:25">
      <c r="A360" s="2" t="s">
        <v>1638</v>
      </c>
      <c r="B360" s="2" t="s">
        <v>449</v>
      </c>
      <c r="C360" s="2" t="s">
        <v>1639</v>
      </c>
      <c r="D360" s="2" t="s">
        <v>1640</v>
      </c>
      <c r="E360" s="2" t="s">
        <v>258</v>
      </c>
      <c r="F360" s="5">
        <v>3250</v>
      </c>
      <c r="G360" s="2" t="s">
        <v>1641</v>
      </c>
      <c r="H360" s="2" t="s">
        <v>260</v>
      </c>
      <c r="I360" s="2" t="s">
        <v>26</v>
      </c>
      <c r="J360" s="2" t="s">
        <v>293</v>
      </c>
      <c r="K360" s="9">
        <v>200</v>
      </c>
      <c r="L360" s="9">
        <v>1830</v>
      </c>
      <c r="M360" s="5">
        <v>36</v>
      </c>
      <c r="N360" s="5">
        <v>2</v>
      </c>
      <c r="O360" s="5">
        <v>24.45</v>
      </c>
      <c r="P360" s="5">
        <v>114.27</v>
      </c>
      <c r="Q360" s="2">
        <f t="shared" si="31"/>
        <v>89.82</v>
      </c>
      <c r="R360" s="5">
        <f t="shared" si="32"/>
        <v>89.82</v>
      </c>
      <c r="S360" s="11">
        <f t="shared" si="33"/>
        <v>3.6736196319018402</v>
      </c>
      <c r="T360" s="5">
        <v>1.97</v>
      </c>
      <c r="U360" s="5">
        <v>0.68</v>
      </c>
      <c r="V360" s="5">
        <v>12.22</v>
      </c>
      <c r="W360" s="12">
        <f t="shared" si="34"/>
        <v>5.5555555555555552E-2</v>
      </c>
      <c r="X360" s="2" t="str">
        <f t="shared" si="35"/>
        <v>SCALE</v>
      </c>
      <c r="Y360" s="22" t="str">
        <f t="shared" si="36"/>
        <v>Low (100-300)</v>
      </c>
    </row>
    <row r="361" spans="1:25">
      <c r="A361" s="2" t="s">
        <v>1642</v>
      </c>
      <c r="B361" s="2" t="s">
        <v>919</v>
      </c>
      <c r="C361" s="2" t="s">
        <v>1643</v>
      </c>
      <c r="D361" s="2" t="s">
        <v>952</v>
      </c>
      <c r="E361" s="2" t="s">
        <v>953</v>
      </c>
      <c r="F361" s="5">
        <v>1250</v>
      </c>
      <c r="G361" s="2" t="s">
        <v>1644</v>
      </c>
      <c r="H361" s="2" t="s">
        <v>50</v>
      </c>
      <c r="I361" s="2" t="s">
        <v>26</v>
      </c>
      <c r="J361" s="2" t="s">
        <v>361</v>
      </c>
      <c r="K361" s="9">
        <v>800</v>
      </c>
      <c r="L361" s="9">
        <v>1748</v>
      </c>
      <c r="M361" s="5">
        <v>44</v>
      </c>
      <c r="N361" s="5">
        <v>0</v>
      </c>
      <c r="O361" s="5">
        <v>33.6</v>
      </c>
      <c r="P361" s="5">
        <v>0</v>
      </c>
      <c r="Q361" s="2">
        <f t="shared" si="31"/>
        <v>-33.6</v>
      </c>
      <c r="R361" s="5">
        <f t="shared" si="32"/>
        <v>-33.6</v>
      </c>
      <c r="S361" s="11">
        <f t="shared" si="33"/>
        <v>-1</v>
      </c>
      <c r="T361" s="5">
        <v>2.52</v>
      </c>
      <c r="U361" s="5">
        <v>0.76</v>
      </c>
      <c r="V361" s="5">
        <v>0</v>
      </c>
      <c r="W361" s="12">
        <f t="shared" si="34"/>
        <v>0</v>
      </c>
      <c r="X361" s="2" t="str">
        <f t="shared" si="35"/>
        <v>PAUSE</v>
      </c>
      <c r="Y361" s="22" t="str">
        <f t="shared" si="36"/>
        <v>Premium (751-1000)</v>
      </c>
    </row>
    <row r="362" spans="1:25">
      <c r="A362" s="2" t="s">
        <v>1645</v>
      </c>
      <c r="B362" s="2" t="s">
        <v>1646</v>
      </c>
      <c r="C362" s="2" t="s">
        <v>1647</v>
      </c>
      <c r="D362" s="2" t="s">
        <v>1258</v>
      </c>
      <c r="E362" s="2" t="s">
        <v>132</v>
      </c>
      <c r="F362" s="5">
        <v>4500</v>
      </c>
      <c r="G362" s="2" t="s">
        <v>1648</v>
      </c>
      <c r="H362" s="2" t="s">
        <v>72</v>
      </c>
      <c r="I362" s="2" t="s">
        <v>26</v>
      </c>
      <c r="J362" s="2" t="s">
        <v>300</v>
      </c>
      <c r="K362" s="9">
        <v>600</v>
      </c>
      <c r="L362" s="9">
        <v>1951</v>
      </c>
      <c r="M362" s="5">
        <v>84</v>
      </c>
      <c r="N362" s="5">
        <v>0</v>
      </c>
      <c r="O362" s="5">
        <v>61.72</v>
      </c>
      <c r="P362" s="5">
        <v>0</v>
      </c>
      <c r="Q362" s="2">
        <f t="shared" si="31"/>
        <v>-61.72</v>
      </c>
      <c r="R362" s="5">
        <f t="shared" si="32"/>
        <v>-61.72</v>
      </c>
      <c r="S362" s="11">
        <f t="shared" si="33"/>
        <v>-1</v>
      </c>
      <c r="T362" s="5">
        <v>4.3099999999999996</v>
      </c>
      <c r="U362" s="5">
        <v>0.73</v>
      </c>
      <c r="V362" s="5">
        <v>0</v>
      </c>
      <c r="W362" s="12">
        <f t="shared" si="34"/>
        <v>0</v>
      </c>
      <c r="X362" s="2" t="str">
        <f t="shared" si="35"/>
        <v>PAUSE</v>
      </c>
      <c r="Y362" s="22" t="str">
        <f t="shared" si="36"/>
        <v>High (501-750)</v>
      </c>
    </row>
    <row r="363" spans="1:25">
      <c r="A363" s="2" t="s">
        <v>1649</v>
      </c>
      <c r="B363" s="2" t="s">
        <v>1562</v>
      </c>
      <c r="C363" s="2" t="s">
        <v>1650</v>
      </c>
      <c r="D363" s="2" t="s">
        <v>1651</v>
      </c>
      <c r="E363" s="2" t="s">
        <v>298</v>
      </c>
      <c r="F363" s="5">
        <v>1000</v>
      </c>
      <c r="G363" s="2" t="s">
        <v>1652</v>
      </c>
      <c r="H363" s="2" t="s">
        <v>150</v>
      </c>
      <c r="I363" s="2" t="s">
        <v>26</v>
      </c>
      <c r="J363" s="2" t="s">
        <v>382</v>
      </c>
      <c r="K363" s="9">
        <v>600</v>
      </c>
      <c r="L363" s="9">
        <v>1084</v>
      </c>
      <c r="M363" s="5">
        <v>42</v>
      </c>
      <c r="N363" s="5">
        <v>3</v>
      </c>
      <c r="O363" s="5">
        <v>26.49</v>
      </c>
      <c r="P363" s="5">
        <v>194.73</v>
      </c>
      <c r="Q363" s="2">
        <f t="shared" si="31"/>
        <v>168.23999999999998</v>
      </c>
      <c r="R363" s="5">
        <f t="shared" si="32"/>
        <v>168.23999999999998</v>
      </c>
      <c r="S363" s="11">
        <f t="shared" si="33"/>
        <v>6.3510758776896941</v>
      </c>
      <c r="T363" s="5">
        <v>3.87</v>
      </c>
      <c r="U363" s="5">
        <v>0.63</v>
      </c>
      <c r="V363" s="5">
        <v>8.83</v>
      </c>
      <c r="W363" s="12">
        <f t="shared" si="34"/>
        <v>7.1428571428571425E-2</v>
      </c>
      <c r="X363" s="2" t="str">
        <f t="shared" si="35"/>
        <v>SCALE</v>
      </c>
      <c r="Y363" s="22" t="str">
        <f t="shared" si="36"/>
        <v>High (501-750)</v>
      </c>
    </row>
    <row r="364" spans="1:25">
      <c r="A364" s="2" t="s">
        <v>1653</v>
      </c>
      <c r="B364" s="2" t="s">
        <v>340</v>
      </c>
      <c r="C364" s="2" t="s">
        <v>1654</v>
      </c>
      <c r="D364" s="2" t="s">
        <v>1655</v>
      </c>
      <c r="E364" s="2" t="s">
        <v>56</v>
      </c>
      <c r="F364" s="5">
        <v>2500</v>
      </c>
      <c r="G364" s="2" t="s">
        <v>1656</v>
      </c>
      <c r="H364" s="2" t="s">
        <v>344</v>
      </c>
      <c r="I364" s="2" t="s">
        <v>26</v>
      </c>
      <c r="J364" s="2" t="s">
        <v>88</v>
      </c>
      <c r="K364" s="9">
        <v>500</v>
      </c>
      <c r="L364" s="9">
        <v>2438</v>
      </c>
      <c r="M364" s="5">
        <v>88</v>
      </c>
      <c r="N364" s="5">
        <v>0</v>
      </c>
      <c r="O364" s="5">
        <v>68.41</v>
      </c>
      <c r="P364" s="5">
        <v>0</v>
      </c>
      <c r="Q364" s="2">
        <f t="shared" si="31"/>
        <v>-68.41</v>
      </c>
      <c r="R364" s="5">
        <f t="shared" si="32"/>
        <v>-68.41</v>
      </c>
      <c r="S364" s="11">
        <f t="shared" si="33"/>
        <v>-1</v>
      </c>
      <c r="T364" s="5">
        <v>3.61</v>
      </c>
      <c r="U364" s="5">
        <v>0.78</v>
      </c>
      <c r="V364" s="5">
        <v>0</v>
      </c>
      <c r="W364" s="12">
        <f t="shared" si="34"/>
        <v>0</v>
      </c>
      <c r="X364" s="2" t="str">
        <f t="shared" si="35"/>
        <v>PAUSE</v>
      </c>
      <c r="Y364" s="22" t="str">
        <f t="shared" si="36"/>
        <v>Mid (301-500)</v>
      </c>
    </row>
    <row r="365" spans="1:25">
      <c r="A365" s="2" t="s">
        <v>1657</v>
      </c>
      <c r="B365" s="2" t="s">
        <v>1658</v>
      </c>
      <c r="C365" s="2" t="s">
        <v>1659</v>
      </c>
      <c r="D365" s="2" t="s">
        <v>1660</v>
      </c>
      <c r="E365" s="2" t="s">
        <v>56</v>
      </c>
      <c r="F365" s="5">
        <v>4500</v>
      </c>
      <c r="G365" s="2" t="s">
        <v>1661</v>
      </c>
      <c r="H365" s="2" t="s">
        <v>34</v>
      </c>
      <c r="I365" s="2" t="s">
        <v>26</v>
      </c>
      <c r="J365" s="2" t="s">
        <v>458</v>
      </c>
      <c r="K365" s="9">
        <v>1000</v>
      </c>
      <c r="L365" s="9">
        <v>624</v>
      </c>
      <c r="M365" s="5">
        <v>14</v>
      </c>
      <c r="N365" s="5">
        <v>0</v>
      </c>
      <c r="O365" s="5">
        <v>9.7899999999999991</v>
      </c>
      <c r="P365" s="5">
        <v>0</v>
      </c>
      <c r="Q365" s="2">
        <f t="shared" si="31"/>
        <v>-9.7899999999999991</v>
      </c>
      <c r="R365" s="5">
        <f t="shared" si="32"/>
        <v>-9.7899999999999991</v>
      </c>
      <c r="S365" s="11">
        <f t="shared" si="33"/>
        <v>-1</v>
      </c>
      <c r="T365" s="5">
        <v>2.2400000000000002</v>
      </c>
      <c r="U365" s="5">
        <v>0.7</v>
      </c>
      <c r="V365" s="5">
        <v>0</v>
      </c>
      <c r="W365" s="12">
        <f t="shared" si="34"/>
        <v>0</v>
      </c>
      <c r="X365" s="2" t="str">
        <f t="shared" si="35"/>
        <v>PAUSE</v>
      </c>
      <c r="Y365" s="22" t="str">
        <f t="shared" si="36"/>
        <v>Premium (751-1000)</v>
      </c>
    </row>
    <row r="366" spans="1:25">
      <c r="A366" s="2" t="s">
        <v>1662</v>
      </c>
      <c r="B366" s="2" t="s">
        <v>1663</v>
      </c>
      <c r="C366" s="2" t="s">
        <v>1664</v>
      </c>
      <c r="D366" s="2" t="s">
        <v>1665</v>
      </c>
      <c r="E366" s="2" t="s">
        <v>23</v>
      </c>
      <c r="F366" s="5">
        <v>6000</v>
      </c>
      <c r="G366" s="2" t="s">
        <v>1666</v>
      </c>
      <c r="H366" s="2" t="s">
        <v>344</v>
      </c>
      <c r="I366" s="2" t="s">
        <v>26</v>
      </c>
      <c r="J366" s="2" t="s">
        <v>80</v>
      </c>
      <c r="K366" s="9">
        <v>1000</v>
      </c>
      <c r="L366" s="9">
        <v>1008</v>
      </c>
      <c r="M366" s="5">
        <v>27</v>
      </c>
      <c r="N366" s="5">
        <v>3</v>
      </c>
      <c r="O366" s="5">
        <v>20.09</v>
      </c>
      <c r="P366" s="5">
        <v>153.66</v>
      </c>
      <c r="Q366" s="2">
        <f t="shared" si="31"/>
        <v>133.57</v>
      </c>
      <c r="R366" s="5">
        <f t="shared" si="32"/>
        <v>133.57</v>
      </c>
      <c r="S366" s="11">
        <f t="shared" si="33"/>
        <v>6.6485813837730214</v>
      </c>
      <c r="T366" s="5">
        <v>2.68</v>
      </c>
      <c r="U366" s="5">
        <v>0.74</v>
      </c>
      <c r="V366" s="5">
        <v>6.7</v>
      </c>
      <c r="W366" s="12">
        <f t="shared" si="34"/>
        <v>0.1111111111111111</v>
      </c>
      <c r="X366" s="2" t="str">
        <f t="shared" si="35"/>
        <v>SCALE</v>
      </c>
      <c r="Y366" s="22" t="str">
        <f t="shared" si="36"/>
        <v>Premium (751-1000)</v>
      </c>
    </row>
    <row r="367" spans="1:25">
      <c r="A367" s="2" t="s">
        <v>1667</v>
      </c>
      <c r="B367" s="2" t="s">
        <v>1051</v>
      </c>
      <c r="C367" s="2" t="s">
        <v>1668</v>
      </c>
      <c r="D367" s="2" t="s">
        <v>1669</v>
      </c>
      <c r="E367" s="2" t="s">
        <v>100</v>
      </c>
      <c r="F367" s="5">
        <v>4100</v>
      </c>
      <c r="G367" s="2" t="s">
        <v>1670</v>
      </c>
      <c r="H367" s="2" t="s">
        <v>87</v>
      </c>
      <c r="I367" s="2" t="s">
        <v>26</v>
      </c>
      <c r="J367" s="2" t="s">
        <v>127</v>
      </c>
      <c r="K367" s="9">
        <v>800</v>
      </c>
      <c r="L367" s="9">
        <v>1183</v>
      </c>
      <c r="M367" s="5">
        <v>37</v>
      </c>
      <c r="N367" s="5">
        <v>0</v>
      </c>
      <c r="O367" s="5">
        <v>26.21</v>
      </c>
      <c r="P367" s="5">
        <v>0</v>
      </c>
      <c r="Q367" s="2">
        <f t="shared" si="31"/>
        <v>-26.21</v>
      </c>
      <c r="R367" s="5">
        <f t="shared" si="32"/>
        <v>-26.21</v>
      </c>
      <c r="S367" s="11">
        <f t="shared" si="33"/>
        <v>-1</v>
      </c>
      <c r="T367" s="5">
        <v>3.13</v>
      </c>
      <c r="U367" s="5">
        <v>0.71</v>
      </c>
      <c r="V367" s="5">
        <v>0</v>
      </c>
      <c r="W367" s="12">
        <f t="shared" si="34"/>
        <v>0</v>
      </c>
      <c r="X367" s="2" t="str">
        <f t="shared" si="35"/>
        <v>PAUSE</v>
      </c>
      <c r="Y367" s="22" t="str">
        <f t="shared" si="36"/>
        <v>Premium (751-1000)</v>
      </c>
    </row>
    <row r="368" spans="1:25">
      <c r="A368" s="2" t="s">
        <v>1671</v>
      </c>
      <c r="B368" s="2" t="s">
        <v>1672</v>
      </c>
      <c r="C368" s="2" t="s">
        <v>1673</v>
      </c>
      <c r="D368" s="2" t="s">
        <v>1674</v>
      </c>
      <c r="E368" s="2" t="s">
        <v>78</v>
      </c>
      <c r="F368" s="5">
        <v>2500</v>
      </c>
      <c r="G368" s="2" t="s">
        <v>1675</v>
      </c>
      <c r="H368" s="2" t="s">
        <v>58</v>
      </c>
      <c r="I368" s="2" t="s">
        <v>26</v>
      </c>
      <c r="J368" s="2" t="s">
        <v>135</v>
      </c>
      <c r="K368" s="9">
        <v>1000</v>
      </c>
      <c r="L368" s="9">
        <v>1905</v>
      </c>
      <c r="M368" s="5">
        <v>81</v>
      </c>
      <c r="N368" s="5">
        <v>0</v>
      </c>
      <c r="O368" s="5">
        <v>57.03</v>
      </c>
      <c r="P368" s="5">
        <v>0</v>
      </c>
      <c r="Q368" s="2">
        <f t="shared" si="31"/>
        <v>-57.03</v>
      </c>
      <c r="R368" s="5">
        <f t="shared" si="32"/>
        <v>-57.03</v>
      </c>
      <c r="S368" s="11">
        <f t="shared" si="33"/>
        <v>-1</v>
      </c>
      <c r="T368" s="5">
        <v>4.25</v>
      </c>
      <c r="U368" s="5">
        <v>0.7</v>
      </c>
      <c r="V368" s="5">
        <v>0</v>
      </c>
      <c r="W368" s="12">
        <f t="shared" si="34"/>
        <v>0</v>
      </c>
      <c r="X368" s="2" t="str">
        <f t="shared" si="35"/>
        <v>PAUSE</v>
      </c>
      <c r="Y368" s="22" t="str">
        <f t="shared" si="36"/>
        <v>Premium (751-1000)</v>
      </c>
    </row>
    <row r="369" spans="1:25">
      <c r="A369" s="2" t="s">
        <v>1676</v>
      </c>
      <c r="B369" s="2" t="s">
        <v>1677</v>
      </c>
      <c r="C369" s="2" t="s">
        <v>740</v>
      </c>
      <c r="D369" s="2" t="s">
        <v>1678</v>
      </c>
      <c r="E369" s="2" t="s">
        <v>56</v>
      </c>
      <c r="F369" s="5">
        <v>1345</v>
      </c>
      <c r="G369" s="2" t="s">
        <v>1679</v>
      </c>
      <c r="H369" s="2" t="s">
        <v>50</v>
      </c>
      <c r="I369" s="2" t="s">
        <v>26</v>
      </c>
      <c r="J369" s="2" t="s">
        <v>293</v>
      </c>
      <c r="K369" s="9">
        <v>800</v>
      </c>
      <c r="L369" s="9">
        <v>1793</v>
      </c>
      <c r="M369" s="5">
        <v>78</v>
      </c>
      <c r="N369" s="5">
        <v>2</v>
      </c>
      <c r="O369" s="5">
        <v>62.86</v>
      </c>
      <c r="P369" s="5">
        <v>105.81</v>
      </c>
      <c r="Q369" s="2">
        <f t="shared" si="31"/>
        <v>42.95</v>
      </c>
      <c r="R369" s="5">
        <f t="shared" si="32"/>
        <v>42.95</v>
      </c>
      <c r="S369" s="11">
        <f t="shared" si="33"/>
        <v>0.68326439707286035</v>
      </c>
      <c r="T369" s="5">
        <v>4.3499999999999996</v>
      </c>
      <c r="U369" s="5">
        <v>0.81</v>
      </c>
      <c r="V369" s="5">
        <v>31.43</v>
      </c>
      <c r="W369" s="12">
        <f t="shared" si="34"/>
        <v>2.564102564102564E-2</v>
      </c>
      <c r="X369" s="2" t="str">
        <f t="shared" si="35"/>
        <v>SCALE</v>
      </c>
      <c r="Y369" s="22" t="str">
        <f t="shared" si="36"/>
        <v>Premium (751-1000)</v>
      </c>
    </row>
    <row r="370" spans="1:25">
      <c r="A370" s="2" t="s">
        <v>1680</v>
      </c>
      <c r="B370" s="2" t="s">
        <v>1681</v>
      </c>
      <c r="C370" s="2" t="s">
        <v>1682</v>
      </c>
      <c r="D370" s="2" t="s">
        <v>77</v>
      </c>
      <c r="E370" s="2" t="s">
        <v>188</v>
      </c>
      <c r="F370" s="5">
        <v>6800</v>
      </c>
      <c r="G370" s="2" t="s">
        <v>1683</v>
      </c>
      <c r="H370" s="2" t="s">
        <v>190</v>
      </c>
      <c r="I370" s="2" t="s">
        <v>26</v>
      </c>
      <c r="J370" s="2" t="s">
        <v>155</v>
      </c>
      <c r="K370" s="9">
        <v>300</v>
      </c>
      <c r="L370" s="9">
        <v>1525</v>
      </c>
      <c r="M370" s="5">
        <v>31</v>
      </c>
      <c r="N370" s="5">
        <v>0</v>
      </c>
      <c r="O370" s="5">
        <v>19.38</v>
      </c>
      <c r="P370" s="5">
        <v>0</v>
      </c>
      <c r="Q370" s="2">
        <f t="shared" si="31"/>
        <v>-19.38</v>
      </c>
      <c r="R370" s="5">
        <f t="shared" si="32"/>
        <v>-19.38</v>
      </c>
      <c r="S370" s="11">
        <f t="shared" si="33"/>
        <v>-1</v>
      </c>
      <c r="T370" s="5">
        <v>2.0299999999999998</v>
      </c>
      <c r="U370" s="5">
        <v>0.63</v>
      </c>
      <c r="V370" s="5">
        <v>0</v>
      </c>
      <c r="W370" s="12">
        <f t="shared" si="34"/>
        <v>0</v>
      </c>
      <c r="X370" s="2" t="str">
        <f t="shared" si="35"/>
        <v>PAUSE</v>
      </c>
      <c r="Y370" s="22" t="str">
        <f t="shared" si="36"/>
        <v>Low (100-300)</v>
      </c>
    </row>
    <row r="371" spans="1:25">
      <c r="A371" s="2" t="s">
        <v>1684</v>
      </c>
      <c r="B371" s="2" t="s">
        <v>1685</v>
      </c>
      <c r="C371" s="2" t="s">
        <v>1686</v>
      </c>
      <c r="D371" s="2" t="s">
        <v>1687</v>
      </c>
      <c r="E371" s="2" t="s">
        <v>1688</v>
      </c>
      <c r="F371" s="5">
        <v>2750</v>
      </c>
      <c r="G371" s="2" t="s">
        <v>1689</v>
      </c>
      <c r="H371" s="2" t="s">
        <v>50</v>
      </c>
      <c r="I371" s="2" t="s">
        <v>26</v>
      </c>
      <c r="J371" s="2" t="s">
        <v>300</v>
      </c>
      <c r="K371" s="9">
        <v>200</v>
      </c>
      <c r="L371" s="9">
        <v>1418</v>
      </c>
      <c r="M371" s="5">
        <v>39</v>
      </c>
      <c r="N371" s="5">
        <v>0</v>
      </c>
      <c r="O371" s="5">
        <v>24.68</v>
      </c>
      <c r="P371" s="5">
        <v>0</v>
      </c>
      <c r="Q371" s="2">
        <f t="shared" si="31"/>
        <v>-24.68</v>
      </c>
      <c r="R371" s="5">
        <f t="shared" si="32"/>
        <v>-24.68</v>
      </c>
      <c r="S371" s="11">
        <f t="shared" si="33"/>
        <v>-1</v>
      </c>
      <c r="T371" s="5">
        <v>2.75</v>
      </c>
      <c r="U371" s="5">
        <v>0.63</v>
      </c>
      <c r="V371" s="5">
        <v>0</v>
      </c>
      <c r="W371" s="12">
        <f t="shared" si="34"/>
        <v>0</v>
      </c>
      <c r="X371" s="2" t="str">
        <f t="shared" si="35"/>
        <v>PAUSE</v>
      </c>
      <c r="Y371" s="22" t="str">
        <f t="shared" si="36"/>
        <v>Low (100-300)</v>
      </c>
    </row>
    <row r="372" spans="1:25">
      <c r="A372" s="2" t="s">
        <v>1690</v>
      </c>
      <c r="B372" s="2" t="s">
        <v>29</v>
      </c>
      <c r="C372" s="2" t="s">
        <v>1691</v>
      </c>
      <c r="D372" s="2" t="s">
        <v>1503</v>
      </c>
      <c r="E372" s="2" t="s">
        <v>40</v>
      </c>
      <c r="F372" s="5">
        <v>2167</v>
      </c>
      <c r="G372" s="2" t="s">
        <v>1692</v>
      </c>
      <c r="H372" s="2" t="s">
        <v>94</v>
      </c>
      <c r="I372" s="2" t="s">
        <v>26</v>
      </c>
      <c r="J372" s="2" t="s">
        <v>300</v>
      </c>
      <c r="K372" s="9">
        <v>600</v>
      </c>
      <c r="L372" s="9">
        <v>555</v>
      </c>
      <c r="M372" s="5">
        <v>17</v>
      </c>
      <c r="N372" s="5">
        <v>0</v>
      </c>
      <c r="O372" s="5">
        <v>7.47</v>
      </c>
      <c r="P372" s="5">
        <v>0</v>
      </c>
      <c r="Q372" s="2">
        <f t="shared" si="31"/>
        <v>-7.47</v>
      </c>
      <c r="R372" s="5">
        <f t="shared" si="32"/>
        <v>-7.47</v>
      </c>
      <c r="S372" s="11">
        <f t="shared" si="33"/>
        <v>-1</v>
      </c>
      <c r="T372" s="5">
        <v>3.06</v>
      </c>
      <c r="U372" s="5">
        <v>0.44</v>
      </c>
      <c r="V372" s="5">
        <v>0</v>
      </c>
      <c r="W372" s="12">
        <f t="shared" si="34"/>
        <v>0</v>
      </c>
      <c r="X372" s="2" t="str">
        <f t="shared" si="35"/>
        <v>PAUSE</v>
      </c>
      <c r="Y372" s="22" t="str">
        <f t="shared" si="36"/>
        <v>High (501-750)</v>
      </c>
    </row>
    <row r="373" spans="1:25">
      <c r="A373" s="2" t="s">
        <v>1693</v>
      </c>
      <c r="B373" s="2" t="s">
        <v>1694</v>
      </c>
      <c r="C373" s="2" t="s">
        <v>1695</v>
      </c>
      <c r="D373" s="2" t="s">
        <v>1696</v>
      </c>
      <c r="E373" s="2" t="s">
        <v>635</v>
      </c>
      <c r="F373" s="5">
        <v>3000</v>
      </c>
      <c r="G373" s="2" t="s">
        <v>1697</v>
      </c>
      <c r="H373" s="2" t="s">
        <v>34</v>
      </c>
      <c r="I373" s="2" t="s">
        <v>26</v>
      </c>
      <c r="J373" s="2" t="s">
        <v>356</v>
      </c>
      <c r="K373" s="9">
        <v>300</v>
      </c>
      <c r="L373" s="9">
        <v>1096</v>
      </c>
      <c r="M373" s="5">
        <v>43</v>
      </c>
      <c r="N373" s="5">
        <v>1</v>
      </c>
      <c r="O373" s="5">
        <v>21.15</v>
      </c>
      <c r="P373" s="5">
        <v>35.58</v>
      </c>
      <c r="Q373" s="2">
        <f t="shared" si="31"/>
        <v>14.43</v>
      </c>
      <c r="R373" s="5">
        <f t="shared" si="32"/>
        <v>14.43</v>
      </c>
      <c r="S373" s="11">
        <f t="shared" si="33"/>
        <v>0.68226950354609928</v>
      </c>
      <c r="T373" s="5">
        <v>3.92</v>
      </c>
      <c r="U373" s="5">
        <v>0.49</v>
      </c>
      <c r="V373" s="5">
        <v>21.15</v>
      </c>
      <c r="W373" s="12">
        <f t="shared" si="34"/>
        <v>2.3255813953488372E-2</v>
      </c>
      <c r="X373" s="2" t="str">
        <f t="shared" si="35"/>
        <v>SCALE</v>
      </c>
      <c r="Y373" s="22" t="str">
        <f t="shared" si="36"/>
        <v>Low (100-300)</v>
      </c>
    </row>
    <row r="374" spans="1:25">
      <c r="A374" s="2" t="s">
        <v>1698</v>
      </c>
      <c r="B374" s="2" t="s">
        <v>534</v>
      </c>
      <c r="C374" s="2" t="s">
        <v>1699</v>
      </c>
      <c r="D374" s="2" t="s">
        <v>251</v>
      </c>
      <c r="E374" s="2" t="s">
        <v>23</v>
      </c>
      <c r="F374" s="5">
        <v>2240</v>
      </c>
      <c r="G374" s="2" t="s">
        <v>1700</v>
      </c>
      <c r="H374" s="2" t="s">
        <v>266</v>
      </c>
      <c r="I374" s="2" t="s">
        <v>26</v>
      </c>
      <c r="J374" s="2" t="s">
        <v>458</v>
      </c>
      <c r="K374" s="9">
        <v>100</v>
      </c>
      <c r="L374" s="9">
        <v>1403</v>
      </c>
      <c r="M374" s="5">
        <v>28</v>
      </c>
      <c r="N374" s="5">
        <v>0</v>
      </c>
      <c r="O374" s="5">
        <v>21.95</v>
      </c>
      <c r="P374" s="5">
        <v>0</v>
      </c>
      <c r="Q374" s="2">
        <f t="shared" si="31"/>
        <v>-21.95</v>
      </c>
      <c r="R374" s="5">
        <f t="shared" si="32"/>
        <v>-21.95</v>
      </c>
      <c r="S374" s="11">
        <f t="shared" si="33"/>
        <v>-1</v>
      </c>
      <c r="T374" s="5">
        <v>2</v>
      </c>
      <c r="U374" s="5">
        <v>0.78</v>
      </c>
      <c r="V374" s="5">
        <v>0</v>
      </c>
      <c r="W374" s="12">
        <f t="shared" si="34"/>
        <v>0</v>
      </c>
      <c r="X374" s="2" t="str">
        <f t="shared" si="35"/>
        <v>PAUSE</v>
      </c>
      <c r="Y374" s="22" t="str">
        <f t="shared" si="36"/>
        <v>Low (100-300)</v>
      </c>
    </row>
    <row r="375" spans="1:25">
      <c r="A375" s="2" t="s">
        <v>1701</v>
      </c>
      <c r="B375" s="2" t="s">
        <v>1702</v>
      </c>
      <c r="C375" s="2" t="s">
        <v>1703</v>
      </c>
      <c r="D375" s="2" t="s">
        <v>1704</v>
      </c>
      <c r="E375" s="2" t="s">
        <v>125</v>
      </c>
      <c r="F375" s="5">
        <v>3750</v>
      </c>
      <c r="G375" s="2" t="s">
        <v>1705</v>
      </c>
      <c r="H375" s="2" t="s">
        <v>134</v>
      </c>
      <c r="I375" s="2" t="s">
        <v>26</v>
      </c>
      <c r="J375" s="2" t="s">
        <v>177</v>
      </c>
      <c r="K375" s="9">
        <v>1000</v>
      </c>
      <c r="L375" s="9">
        <v>973</v>
      </c>
      <c r="M375" s="5">
        <v>25</v>
      </c>
      <c r="N375" s="5">
        <v>0</v>
      </c>
      <c r="O375" s="5">
        <v>20.53</v>
      </c>
      <c r="P375" s="5">
        <v>0</v>
      </c>
      <c r="Q375" s="2">
        <f t="shared" si="31"/>
        <v>-20.53</v>
      </c>
      <c r="R375" s="5">
        <f t="shared" si="32"/>
        <v>-20.53</v>
      </c>
      <c r="S375" s="11">
        <f t="shared" si="33"/>
        <v>-1</v>
      </c>
      <c r="T375" s="5">
        <v>2.57</v>
      </c>
      <c r="U375" s="5">
        <v>0.82</v>
      </c>
      <c r="V375" s="5">
        <v>0</v>
      </c>
      <c r="W375" s="12">
        <f t="shared" si="34"/>
        <v>0</v>
      </c>
      <c r="X375" s="2" t="str">
        <f t="shared" si="35"/>
        <v>PAUSE</v>
      </c>
      <c r="Y375" s="22" t="str">
        <f t="shared" si="36"/>
        <v>Premium (751-1000)</v>
      </c>
    </row>
    <row r="376" spans="1:25">
      <c r="A376" s="2" t="s">
        <v>1706</v>
      </c>
      <c r="B376" s="2" t="s">
        <v>295</v>
      </c>
      <c r="C376" s="2" t="s">
        <v>1707</v>
      </c>
      <c r="D376" s="2" t="s">
        <v>70</v>
      </c>
      <c r="E376" s="2" t="s">
        <v>23</v>
      </c>
      <c r="F376" s="5">
        <v>1500</v>
      </c>
      <c r="G376" s="2" t="s">
        <v>1708</v>
      </c>
      <c r="H376" s="2" t="s">
        <v>58</v>
      </c>
      <c r="I376" s="2" t="s">
        <v>26</v>
      </c>
      <c r="J376" s="2" t="s">
        <v>43</v>
      </c>
      <c r="K376" s="9">
        <v>100</v>
      </c>
      <c r="L376" s="9">
        <v>614</v>
      </c>
      <c r="M376" s="5">
        <v>19</v>
      </c>
      <c r="N376" s="5">
        <v>0</v>
      </c>
      <c r="O376" s="5">
        <v>10.82</v>
      </c>
      <c r="P376" s="5">
        <v>0</v>
      </c>
      <c r="Q376" s="2">
        <f t="shared" si="31"/>
        <v>-10.82</v>
      </c>
      <c r="R376" s="5">
        <f t="shared" si="32"/>
        <v>-10.82</v>
      </c>
      <c r="S376" s="11">
        <f t="shared" si="33"/>
        <v>-1</v>
      </c>
      <c r="T376" s="5">
        <v>3.09</v>
      </c>
      <c r="U376" s="5">
        <v>0.56999999999999995</v>
      </c>
      <c r="V376" s="5">
        <v>0</v>
      </c>
      <c r="W376" s="12">
        <f t="shared" si="34"/>
        <v>0</v>
      </c>
      <c r="X376" s="2" t="str">
        <f t="shared" si="35"/>
        <v>PAUSE</v>
      </c>
      <c r="Y376" s="22" t="str">
        <f t="shared" si="36"/>
        <v>Low (100-300)</v>
      </c>
    </row>
    <row r="377" spans="1:25">
      <c r="A377" s="2" t="s">
        <v>1709</v>
      </c>
      <c r="B377" s="2" t="s">
        <v>1710</v>
      </c>
      <c r="C377" s="2" t="s">
        <v>1711</v>
      </c>
      <c r="D377" s="2" t="s">
        <v>251</v>
      </c>
      <c r="E377" s="2" t="s">
        <v>23</v>
      </c>
      <c r="F377" s="5">
        <v>1600</v>
      </c>
      <c r="G377" s="2" t="s">
        <v>1712</v>
      </c>
      <c r="H377" s="2" t="s">
        <v>65</v>
      </c>
      <c r="I377" s="2" t="s">
        <v>26</v>
      </c>
      <c r="J377" s="2" t="s">
        <v>248</v>
      </c>
      <c r="K377" s="9">
        <v>500</v>
      </c>
      <c r="L377" s="9">
        <v>835</v>
      </c>
      <c r="M377" s="5">
        <v>25</v>
      </c>
      <c r="N377" s="5">
        <v>2</v>
      </c>
      <c r="O377" s="5">
        <v>10.1</v>
      </c>
      <c r="P377" s="5">
        <v>97.42</v>
      </c>
      <c r="Q377" s="2">
        <f t="shared" si="31"/>
        <v>87.320000000000007</v>
      </c>
      <c r="R377" s="5">
        <f t="shared" si="32"/>
        <v>87.320000000000007</v>
      </c>
      <c r="S377" s="11">
        <f t="shared" si="33"/>
        <v>8.6455445544554461</v>
      </c>
      <c r="T377" s="5">
        <v>2.99</v>
      </c>
      <c r="U377" s="5">
        <v>0.4</v>
      </c>
      <c r="V377" s="5">
        <v>5.05</v>
      </c>
      <c r="W377" s="12">
        <f t="shared" si="34"/>
        <v>0.08</v>
      </c>
      <c r="X377" s="2" t="str">
        <f t="shared" si="35"/>
        <v>SCALE</v>
      </c>
      <c r="Y377" s="22" t="str">
        <f t="shared" si="36"/>
        <v>Mid (301-500)</v>
      </c>
    </row>
    <row r="378" spans="1:25">
      <c r="A378" s="2" t="s">
        <v>1713</v>
      </c>
      <c r="B378" s="2" t="s">
        <v>1714</v>
      </c>
      <c r="C378" s="2" t="s">
        <v>1715</v>
      </c>
      <c r="D378" s="2" t="s">
        <v>1716</v>
      </c>
      <c r="E378" s="2" t="s">
        <v>48</v>
      </c>
      <c r="F378" s="5">
        <v>3400</v>
      </c>
      <c r="G378" s="2" t="s">
        <v>1717</v>
      </c>
      <c r="H378" s="2" t="s">
        <v>58</v>
      </c>
      <c r="I378" s="2" t="s">
        <v>26</v>
      </c>
      <c r="J378" s="2" t="s">
        <v>232</v>
      </c>
      <c r="K378" s="9">
        <v>600</v>
      </c>
      <c r="L378" s="9">
        <v>2026</v>
      </c>
      <c r="M378" s="5">
        <v>54</v>
      </c>
      <c r="N378" s="5">
        <v>2</v>
      </c>
      <c r="O378" s="5">
        <v>38.299999999999997</v>
      </c>
      <c r="P378" s="5">
        <v>78.819999999999993</v>
      </c>
      <c r="Q378" s="2">
        <f t="shared" si="31"/>
        <v>40.519999999999996</v>
      </c>
      <c r="R378" s="5">
        <f t="shared" si="32"/>
        <v>40.519999999999996</v>
      </c>
      <c r="S378" s="11">
        <f t="shared" si="33"/>
        <v>1.0579634464751957</v>
      </c>
      <c r="T378" s="5">
        <v>2.67</v>
      </c>
      <c r="U378" s="5">
        <v>0.71</v>
      </c>
      <c r="V378" s="5">
        <v>19.149999999999999</v>
      </c>
      <c r="W378" s="12">
        <f t="shared" si="34"/>
        <v>3.7037037037037035E-2</v>
      </c>
      <c r="X378" s="2" t="str">
        <f t="shared" si="35"/>
        <v>SCALE</v>
      </c>
      <c r="Y378" s="22" t="str">
        <f t="shared" si="36"/>
        <v>High (501-750)</v>
      </c>
    </row>
    <row r="379" spans="1:25">
      <c r="A379" s="2" t="s">
        <v>1718</v>
      </c>
      <c r="B379" s="2" t="s">
        <v>1719</v>
      </c>
      <c r="C379" s="2" t="s">
        <v>1720</v>
      </c>
      <c r="D379" s="2" t="s">
        <v>650</v>
      </c>
      <c r="E379" s="2" t="s">
        <v>432</v>
      </c>
      <c r="F379" s="5">
        <v>1800</v>
      </c>
      <c r="G379" s="2" t="s">
        <v>24</v>
      </c>
      <c r="H379" s="2" t="s">
        <v>266</v>
      </c>
      <c r="I379" s="2" t="s">
        <v>26</v>
      </c>
      <c r="J379" s="2" t="s">
        <v>27</v>
      </c>
      <c r="K379" s="9">
        <v>1000</v>
      </c>
      <c r="L379" s="9">
        <v>1411</v>
      </c>
      <c r="M379" s="5">
        <v>30</v>
      </c>
      <c r="N379" s="5">
        <v>0</v>
      </c>
      <c r="O379" s="5">
        <v>14.82</v>
      </c>
      <c r="P379" s="5">
        <v>0</v>
      </c>
      <c r="Q379" s="2">
        <f t="shared" si="31"/>
        <v>-14.82</v>
      </c>
      <c r="R379" s="5">
        <f t="shared" si="32"/>
        <v>-14.82</v>
      </c>
      <c r="S379" s="11">
        <f t="shared" si="33"/>
        <v>-1</v>
      </c>
      <c r="T379" s="5">
        <v>2.13</v>
      </c>
      <c r="U379" s="5">
        <v>0.49</v>
      </c>
      <c r="V379" s="5">
        <v>0</v>
      </c>
      <c r="W379" s="12">
        <f t="shared" si="34"/>
        <v>0</v>
      </c>
      <c r="X379" s="2" t="str">
        <f t="shared" si="35"/>
        <v>PAUSE</v>
      </c>
      <c r="Y379" s="22" t="str">
        <f t="shared" si="36"/>
        <v>Premium (751-1000)</v>
      </c>
    </row>
    <row r="380" spans="1:25">
      <c r="A380" s="2" t="s">
        <v>1721</v>
      </c>
      <c r="B380" s="2" t="s">
        <v>1722</v>
      </c>
      <c r="C380" s="2" t="s">
        <v>1723</v>
      </c>
      <c r="D380" s="2" t="s">
        <v>1704</v>
      </c>
      <c r="E380" s="2" t="s">
        <v>125</v>
      </c>
      <c r="F380" s="5">
        <v>1000</v>
      </c>
      <c r="G380" s="2" t="s">
        <v>1724</v>
      </c>
      <c r="H380" s="2" t="s">
        <v>150</v>
      </c>
      <c r="I380" s="2" t="s">
        <v>26</v>
      </c>
      <c r="J380" s="2" t="s">
        <v>51</v>
      </c>
      <c r="K380" s="9">
        <v>200</v>
      </c>
      <c r="L380" s="9">
        <v>1251</v>
      </c>
      <c r="M380" s="5">
        <v>43</v>
      </c>
      <c r="N380" s="5">
        <v>0</v>
      </c>
      <c r="O380" s="5">
        <v>23.36</v>
      </c>
      <c r="P380" s="5">
        <v>0</v>
      </c>
      <c r="Q380" s="2">
        <f t="shared" si="31"/>
        <v>-23.36</v>
      </c>
      <c r="R380" s="5">
        <f t="shared" si="32"/>
        <v>-23.36</v>
      </c>
      <c r="S380" s="11">
        <f t="shared" si="33"/>
        <v>-1</v>
      </c>
      <c r="T380" s="5">
        <v>3.44</v>
      </c>
      <c r="U380" s="5">
        <v>0.54</v>
      </c>
      <c r="V380" s="5">
        <v>0</v>
      </c>
      <c r="W380" s="12">
        <f t="shared" si="34"/>
        <v>0</v>
      </c>
      <c r="X380" s="2" t="str">
        <f t="shared" si="35"/>
        <v>PAUSE</v>
      </c>
      <c r="Y380" s="22" t="str">
        <f t="shared" si="36"/>
        <v>Low (100-300)</v>
      </c>
    </row>
    <row r="381" spans="1:25">
      <c r="A381" s="2" t="s">
        <v>1725</v>
      </c>
      <c r="B381" s="2" t="s">
        <v>1726</v>
      </c>
      <c r="C381" s="2" t="s">
        <v>1727</v>
      </c>
      <c r="D381" s="2" t="s">
        <v>1728</v>
      </c>
      <c r="E381" s="2" t="s">
        <v>625</v>
      </c>
      <c r="F381" s="5">
        <v>1750</v>
      </c>
      <c r="G381" s="2" t="s">
        <v>1726</v>
      </c>
      <c r="H381" s="2" t="s">
        <v>253</v>
      </c>
      <c r="I381" s="2" t="s">
        <v>26</v>
      </c>
      <c r="J381" s="2" t="s">
        <v>73</v>
      </c>
      <c r="K381" s="9">
        <v>700</v>
      </c>
      <c r="L381" s="9">
        <v>2273</v>
      </c>
      <c r="M381" s="5">
        <v>71</v>
      </c>
      <c r="N381" s="5">
        <v>1</v>
      </c>
      <c r="O381" s="5">
        <v>54.92</v>
      </c>
      <c r="P381" s="5">
        <v>42.73</v>
      </c>
      <c r="Q381" s="2">
        <f t="shared" si="31"/>
        <v>-12.190000000000005</v>
      </c>
      <c r="R381" s="5">
        <f t="shared" si="32"/>
        <v>-12.190000000000005</v>
      </c>
      <c r="S381" s="11">
        <f t="shared" si="33"/>
        <v>-0.22195921340131108</v>
      </c>
      <c r="T381" s="5">
        <v>3.12</v>
      </c>
      <c r="U381" s="5">
        <v>0.77</v>
      </c>
      <c r="V381" s="5">
        <v>54.92</v>
      </c>
      <c r="W381" s="12">
        <f t="shared" si="34"/>
        <v>1.4084507042253521E-2</v>
      </c>
      <c r="X381" s="2" t="str">
        <f t="shared" si="35"/>
        <v>SCALE</v>
      </c>
      <c r="Y381" s="22" t="str">
        <f t="shared" si="36"/>
        <v>High (501-750)</v>
      </c>
    </row>
    <row r="382" spans="1:25">
      <c r="A382" s="2" t="s">
        <v>1729</v>
      </c>
      <c r="B382" s="2" t="s">
        <v>1730</v>
      </c>
      <c r="C382" s="2" t="s">
        <v>1731</v>
      </c>
      <c r="D382" s="2" t="s">
        <v>1732</v>
      </c>
      <c r="E382" s="2" t="s">
        <v>118</v>
      </c>
      <c r="F382" s="5">
        <v>1500</v>
      </c>
      <c r="G382" s="2" t="s">
        <v>1733</v>
      </c>
      <c r="H382" s="2" t="s">
        <v>161</v>
      </c>
      <c r="I382" s="2" t="s">
        <v>26</v>
      </c>
      <c r="J382" s="2" t="s">
        <v>73</v>
      </c>
      <c r="K382" s="9">
        <v>600</v>
      </c>
      <c r="L382" s="9">
        <v>1495</v>
      </c>
      <c r="M382" s="5">
        <v>66</v>
      </c>
      <c r="N382" s="5">
        <v>1</v>
      </c>
      <c r="O382" s="5">
        <v>32.299999999999997</v>
      </c>
      <c r="P382" s="5">
        <v>47.74</v>
      </c>
      <c r="Q382" s="2">
        <f t="shared" si="31"/>
        <v>15.440000000000005</v>
      </c>
      <c r="R382" s="5">
        <f t="shared" si="32"/>
        <v>15.440000000000005</v>
      </c>
      <c r="S382" s="11">
        <f t="shared" si="33"/>
        <v>0.4780185758513934</v>
      </c>
      <c r="T382" s="5">
        <v>4.41</v>
      </c>
      <c r="U382" s="5">
        <v>0.49</v>
      </c>
      <c r="V382" s="5">
        <v>32.299999999999997</v>
      </c>
      <c r="W382" s="12">
        <f t="shared" si="34"/>
        <v>1.5151515151515152E-2</v>
      </c>
      <c r="X382" s="2" t="str">
        <f t="shared" si="35"/>
        <v>SCALE</v>
      </c>
      <c r="Y382" s="22" t="str">
        <f t="shared" si="36"/>
        <v>High (501-750)</v>
      </c>
    </row>
    <row r="383" spans="1:25">
      <c r="A383" s="2" t="s">
        <v>1734</v>
      </c>
      <c r="B383" s="2" t="s">
        <v>1735</v>
      </c>
      <c r="C383" s="2" t="s">
        <v>1736</v>
      </c>
      <c r="D383" s="2" t="s">
        <v>291</v>
      </c>
      <c r="E383" s="2" t="s">
        <v>23</v>
      </c>
      <c r="F383" s="5">
        <v>1500</v>
      </c>
      <c r="G383" s="2" t="s">
        <v>1737</v>
      </c>
      <c r="H383" s="2" t="s">
        <v>34</v>
      </c>
      <c r="I383" s="2" t="s">
        <v>26</v>
      </c>
      <c r="J383" s="2" t="s">
        <v>206</v>
      </c>
      <c r="K383" s="9">
        <v>700</v>
      </c>
      <c r="L383" s="9">
        <v>969</v>
      </c>
      <c r="M383" s="5">
        <v>28</v>
      </c>
      <c r="N383" s="5">
        <v>3</v>
      </c>
      <c r="O383" s="5">
        <v>18.27</v>
      </c>
      <c r="P383" s="5">
        <v>150.96</v>
      </c>
      <c r="Q383" s="2">
        <f t="shared" si="31"/>
        <v>132.69</v>
      </c>
      <c r="R383" s="5">
        <f t="shared" si="32"/>
        <v>132.69</v>
      </c>
      <c r="S383" s="11">
        <f t="shared" si="33"/>
        <v>7.262725779967159</v>
      </c>
      <c r="T383" s="5">
        <v>2.89</v>
      </c>
      <c r="U383" s="5">
        <v>0.65</v>
      </c>
      <c r="V383" s="5">
        <v>6.09</v>
      </c>
      <c r="W383" s="12">
        <f t="shared" si="34"/>
        <v>0.10714285714285714</v>
      </c>
      <c r="X383" s="2" t="str">
        <f t="shared" si="35"/>
        <v>SCALE</v>
      </c>
      <c r="Y383" s="22" t="str">
        <f t="shared" si="36"/>
        <v>High (501-750)</v>
      </c>
    </row>
    <row r="384" spans="1:25">
      <c r="A384" s="2" t="s">
        <v>1738</v>
      </c>
      <c r="B384" s="2" t="s">
        <v>1739</v>
      </c>
      <c r="C384" s="2" t="s">
        <v>1740</v>
      </c>
      <c r="D384" s="2" t="s">
        <v>1741</v>
      </c>
      <c r="E384" s="2" t="s">
        <v>125</v>
      </c>
      <c r="F384" s="5">
        <v>2750</v>
      </c>
      <c r="G384" s="2" t="s">
        <v>1742</v>
      </c>
      <c r="H384" s="2" t="s">
        <v>42</v>
      </c>
      <c r="I384" s="2" t="s">
        <v>26</v>
      </c>
      <c r="J384" s="2" t="s">
        <v>313</v>
      </c>
      <c r="K384" s="9">
        <v>700</v>
      </c>
      <c r="L384" s="9">
        <v>1794</v>
      </c>
      <c r="M384" s="5">
        <v>65</v>
      </c>
      <c r="N384" s="5">
        <v>1</v>
      </c>
      <c r="O384" s="5">
        <v>49.63</v>
      </c>
      <c r="P384" s="5">
        <v>66.989999999999995</v>
      </c>
      <c r="Q384" s="2">
        <f t="shared" si="31"/>
        <v>17.359999999999992</v>
      </c>
      <c r="R384" s="5">
        <f t="shared" si="32"/>
        <v>17.359999999999992</v>
      </c>
      <c r="S384" s="11">
        <f t="shared" si="33"/>
        <v>0.34978843441466839</v>
      </c>
      <c r="T384" s="5">
        <v>3.62</v>
      </c>
      <c r="U384" s="5">
        <v>0.76</v>
      </c>
      <c r="V384" s="5">
        <v>49.63</v>
      </c>
      <c r="W384" s="12">
        <f t="shared" si="34"/>
        <v>1.5384615384615385E-2</v>
      </c>
      <c r="X384" s="2" t="str">
        <f t="shared" si="35"/>
        <v>SCALE</v>
      </c>
      <c r="Y384" s="22" t="str">
        <f t="shared" si="36"/>
        <v>High (501-750)</v>
      </c>
    </row>
    <row r="385" spans="1:25">
      <c r="A385" s="2" t="s">
        <v>1743</v>
      </c>
      <c r="B385" s="2" t="s">
        <v>1744</v>
      </c>
      <c r="C385" s="2" t="s">
        <v>1745</v>
      </c>
      <c r="D385" s="2" t="s">
        <v>1746</v>
      </c>
      <c r="E385" s="2" t="s">
        <v>48</v>
      </c>
      <c r="F385" s="5">
        <v>1876</v>
      </c>
      <c r="G385" s="2" t="s">
        <v>1747</v>
      </c>
      <c r="H385" s="2" t="s">
        <v>266</v>
      </c>
      <c r="I385" s="2" t="s">
        <v>26</v>
      </c>
      <c r="J385" s="2" t="s">
        <v>319</v>
      </c>
      <c r="K385" s="9">
        <v>200</v>
      </c>
      <c r="L385" s="9">
        <v>1264</v>
      </c>
      <c r="M385" s="5">
        <v>44</v>
      </c>
      <c r="N385" s="5">
        <v>1</v>
      </c>
      <c r="O385" s="5">
        <v>34.53</v>
      </c>
      <c r="P385" s="5">
        <v>59.41</v>
      </c>
      <c r="Q385" s="2">
        <f t="shared" si="31"/>
        <v>24.879999999999995</v>
      </c>
      <c r="R385" s="5">
        <f t="shared" si="32"/>
        <v>24.879999999999995</v>
      </c>
      <c r="S385" s="11">
        <f t="shared" si="33"/>
        <v>0.72053286996814347</v>
      </c>
      <c r="T385" s="5">
        <v>3.48</v>
      </c>
      <c r="U385" s="5">
        <v>0.78</v>
      </c>
      <c r="V385" s="5">
        <v>34.53</v>
      </c>
      <c r="W385" s="12">
        <f t="shared" si="34"/>
        <v>2.2727272727272728E-2</v>
      </c>
      <c r="X385" s="2" t="str">
        <f t="shared" si="35"/>
        <v>SCALE</v>
      </c>
      <c r="Y385" s="22" t="str">
        <f t="shared" si="36"/>
        <v>Low (100-300)</v>
      </c>
    </row>
    <row r="386" spans="1:25">
      <c r="A386" s="2" t="s">
        <v>1748</v>
      </c>
      <c r="B386" s="2" t="s">
        <v>1749</v>
      </c>
      <c r="C386" s="2" t="s">
        <v>1750</v>
      </c>
      <c r="D386" s="2" t="s">
        <v>1472</v>
      </c>
      <c r="E386" s="2" t="s">
        <v>23</v>
      </c>
      <c r="F386" s="5">
        <v>4000</v>
      </c>
      <c r="G386" s="2" t="s">
        <v>1751</v>
      </c>
      <c r="H386" s="2" t="s">
        <v>94</v>
      </c>
      <c r="I386" s="2" t="s">
        <v>26</v>
      </c>
      <c r="J386" s="2" t="s">
        <v>217</v>
      </c>
      <c r="K386" s="9">
        <v>700</v>
      </c>
      <c r="L386" s="9">
        <v>2139</v>
      </c>
      <c r="M386" s="5">
        <v>56</v>
      </c>
      <c r="N386" s="5">
        <v>6</v>
      </c>
      <c r="O386" s="5">
        <v>25.82</v>
      </c>
      <c r="P386" s="5">
        <v>231.75</v>
      </c>
      <c r="Q386" s="2">
        <f t="shared" si="31"/>
        <v>205.93</v>
      </c>
      <c r="R386" s="5">
        <f t="shared" si="32"/>
        <v>205.93</v>
      </c>
      <c r="S386" s="11">
        <f t="shared" si="33"/>
        <v>7.9756003098373354</v>
      </c>
      <c r="T386" s="5">
        <v>2.62</v>
      </c>
      <c r="U386" s="5">
        <v>0.46</v>
      </c>
      <c r="V386" s="5">
        <v>4.3</v>
      </c>
      <c r="W386" s="12">
        <f t="shared" si="34"/>
        <v>0.10714285714285714</v>
      </c>
      <c r="X386" s="2" t="str">
        <f t="shared" si="35"/>
        <v>SCALE</v>
      </c>
      <c r="Y386" s="22" t="str">
        <f t="shared" si="36"/>
        <v>High (501-750)</v>
      </c>
    </row>
    <row r="387" spans="1:25">
      <c r="A387" s="2" t="s">
        <v>1752</v>
      </c>
      <c r="B387" s="2" t="s">
        <v>1753</v>
      </c>
      <c r="C387" s="2" t="s">
        <v>1754</v>
      </c>
      <c r="D387" s="2" t="s">
        <v>1258</v>
      </c>
      <c r="E387" s="2" t="s">
        <v>132</v>
      </c>
      <c r="F387" s="5">
        <v>1920</v>
      </c>
      <c r="G387" s="2" t="s">
        <v>1755</v>
      </c>
      <c r="H387" s="2" t="s">
        <v>87</v>
      </c>
      <c r="I387" s="2" t="s">
        <v>26</v>
      </c>
      <c r="J387" s="2" t="s">
        <v>88</v>
      </c>
      <c r="K387" s="9">
        <v>200</v>
      </c>
      <c r="L387" s="9">
        <v>1419</v>
      </c>
      <c r="M387" s="5">
        <v>60</v>
      </c>
      <c r="N387" s="5">
        <v>5</v>
      </c>
      <c r="O387" s="5">
        <v>45.73</v>
      </c>
      <c r="P387" s="5">
        <v>345.43</v>
      </c>
      <c r="Q387" s="2">
        <f t="shared" si="31"/>
        <v>299.7</v>
      </c>
      <c r="R387" s="5">
        <f t="shared" si="32"/>
        <v>299.7</v>
      </c>
      <c r="S387" s="11">
        <f t="shared" si="33"/>
        <v>6.5536846708943806</v>
      </c>
      <c r="T387" s="5">
        <v>4.2300000000000004</v>
      </c>
      <c r="U387" s="5">
        <v>0.76</v>
      </c>
      <c r="V387" s="5">
        <v>9.15</v>
      </c>
      <c r="W387" s="12">
        <f t="shared" si="34"/>
        <v>8.3333333333333329E-2</v>
      </c>
      <c r="X387" s="2" t="str">
        <f t="shared" si="35"/>
        <v>SCALE</v>
      </c>
      <c r="Y387" s="22" t="str">
        <f t="shared" si="36"/>
        <v>Low (100-300)</v>
      </c>
    </row>
    <row r="388" spans="1:25">
      <c r="A388" s="2" t="s">
        <v>1756</v>
      </c>
      <c r="B388" s="2" t="s">
        <v>1757</v>
      </c>
      <c r="C388" s="2" t="s">
        <v>1266</v>
      </c>
      <c r="D388" s="2" t="s">
        <v>1758</v>
      </c>
      <c r="E388" s="2" t="s">
        <v>56</v>
      </c>
      <c r="F388" s="5">
        <v>2000</v>
      </c>
      <c r="G388" s="2" t="s">
        <v>1759</v>
      </c>
      <c r="H388" s="2" t="s">
        <v>42</v>
      </c>
      <c r="I388" s="2" t="s">
        <v>26</v>
      </c>
      <c r="J388" s="2" t="s">
        <v>293</v>
      </c>
      <c r="K388" s="9">
        <v>700</v>
      </c>
      <c r="L388" s="9">
        <v>2278</v>
      </c>
      <c r="M388" s="5">
        <v>64</v>
      </c>
      <c r="N388" s="5">
        <v>2</v>
      </c>
      <c r="O388" s="5">
        <v>43.76</v>
      </c>
      <c r="P388" s="5">
        <v>132.96</v>
      </c>
      <c r="Q388" s="2">
        <f t="shared" si="31"/>
        <v>89.200000000000017</v>
      </c>
      <c r="R388" s="5">
        <f t="shared" si="32"/>
        <v>89.200000000000017</v>
      </c>
      <c r="S388" s="11">
        <f t="shared" si="33"/>
        <v>2.038391224862889</v>
      </c>
      <c r="T388" s="5">
        <v>2.81</v>
      </c>
      <c r="U388" s="5">
        <v>0.68</v>
      </c>
      <c r="V388" s="5">
        <v>21.88</v>
      </c>
      <c r="W388" s="12">
        <f t="shared" si="34"/>
        <v>3.125E-2</v>
      </c>
      <c r="X388" s="2" t="str">
        <f t="shared" si="35"/>
        <v>SCALE</v>
      </c>
      <c r="Y388" s="22" t="str">
        <f t="shared" si="36"/>
        <v>High (501-750)</v>
      </c>
    </row>
    <row r="389" spans="1:25">
      <c r="A389" s="2" t="s">
        <v>1760</v>
      </c>
      <c r="B389" s="2" t="s">
        <v>1761</v>
      </c>
      <c r="C389" s="2" t="s">
        <v>767</v>
      </c>
      <c r="D389" s="2" t="s">
        <v>531</v>
      </c>
      <c r="E389" s="2" t="s">
        <v>85</v>
      </c>
      <c r="F389" s="5">
        <v>3200</v>
      </c>
      <c r="G389" s="2" t="s">
        <v>1762</v>
      </c>
      <c r="H389" s="2" t="s">
        <v>312</v>
      </c>
      <c r="I389" s="2" t="s">
        <v>26</v>
      </c>
      <c r="J389" s="2" t="s">
        <v>361</v>
      </c>
      <c r="K389" s="9">
        <v>800</v>
      </c>
      <c r="L389" s="9">
        <v>1104</v>
      </c>
      <c r="M389" s="5">
        <v>41</v>
      </c>
      <c r="N389" s="5">
        <v>3</v>
      </c>
      <c r="O389" s="5">
        <v>30.06</v>
      </c>
      <c r="P389" s="5">
        <v>123.23</v>
      </c>
      <c r="Q389" s="2">
        <f t="shared" si="31"/>
        <v>93.17</v>
      </c>
      <c r="R389" s="5">
        <f t="shared" si="32"/>
        <v>93.17</v>
      </c>
      <c r="S389" s="11">
        <f t="shared" si="33"/>
        <v>3.0994677312042582</v>
      </c>
      <c r="T389" s="5">
        <v>3.71</v>
      </c>
      <c r="U389" s="5">
        <v>0.73</v>
      </c>
      <c r="V389" s="5">
        <v>10.02</v>
      </c>
      <c r="W389" s="12">
        <f t="shared" si="34"/>
        <v>7.3170731707317069E-2</v>
      </c>
      <c r="X389" s="2" t="str">
        <f t="shared" si="35"/>
        <v>SCALE</v>
      </c>
      <c r="Y389" s="22" t="str">
        <f t="shared" si="36"/>
        <v>Premium (751-1000)</v>
      </c>
    </row>
    <row r="390" spans="1:25">
      <c r="A390" s="2" t="s">
        <v>1763</v>
      </c>
      <c r="B390" s="2" t="s">
        <v>1764</v>
      </c>
      <c r="C390" s="2" t="s">
        <v>1765</v>
      </c>
      <c r="D390" s="2" t="s">
        <v>1766</v>
      </c>
      <c r="E390" s="2" t="s">
        <v>132</v>
      </c>
      <c r="F390" s="5">
        <v>2100</v>
      </c>
      <c r="G390" s="2" t="s">
        <v>1767</v>
      </c>
      <c r="H390" s="2" t="s">
        <v>260</v>
      </c>
      <c r="I390" s="2" t="s">
        <v>26</v>
      </c>
      <c r="J390" s="2" t="s">
        <v>88</v>
      </c>
      <c r="K390" s="9">
        <v>300</v>
      </c>
      <c r="L390" s="9">
        <v>2135</v>
      </c>
      <c r="M390" s="5">
        <v>64</v>
      </c>
      <c r="N390" s="5">
        <v>7</v>
      </c>
      <c r="O390" s="5">
        <v>46.91</v>
      </c>
      <c r="P390" s="5">
        <v>257.08</v>
      </c>
      <c r="Q390" s="2">
        <f t="shared" si="31"/>
        <v>210.17</v>
      </c>
      <c r="R390" s="5">
        <f t="shared" si="32"/>
        <v>210.17</v>
      </c>
      <c r="S390" s="11">
        <f t="shared" si="33"/>
        <v>4.4802813898955449</v>
      </c>
      <c r="T390" s="5">
        <v>3</v>
      </c>
      <c r="U390" s="5">
        <v>0.73</v>
      </c>
      <c r="V390" s="5">
        <v>6.7</v>
      </c>
      <c r="W390" s="12">
        <f t="shared" si="34"/>
        <v>0.109375</v>
      </c>
      <c r="X390" s="2" t="str">
        <f t="shared" si="35"/>
        <v>SCALE</v>
      </c>
      <c r="Y390" s="22" t="str">
        <f t="shared" si="36"/>
        <v>Low (100-300)</v>
      </c>
    </row>
    <row r="391" spans="1:25">
      <c r="A391" s="2" t="s">
        <v>1768</v>
      </c>
      <c r="B391" s="2" t="s">
        <v>1769</v>
      </c>
      <c r="C391" s="2" t="s">
        <v>1770</v>
      </c>
      <c r="D391" s="2" t="s">
        <v>602</v>
      </c>
      <c r="E391" s="2" t="s">
        <v>40</v>
      </c>
      <c r="F391" s="5">
        <v>4900</v>
      </c>
      <c r="G391" s="2" t="s">
        <v>1771</v>
      </c>
      <c r="H391" s="2" t="s">
        <v>34</v>
      </c>
      <c r="I391" s="2" t="s">
        <v>26</v>
      </c>
      <c r="J391" s="2" t="s">
        <v>162</v>
      </c>
      <c r="K391" s="9">
        <v>500</v>
      </c>
      <c r="L391" s="9">
        <v>1100</v>
      </c>
      <c r="M391" s="5">
        <v>33</v>
      </c>
      <c r="N391" s="5">
        <v>3</v>
      </c>
      <c r="O391" s="5">
        <v>22.39</v>
      </c>
      <c r="P391" s="5">
        <v>165.32</v>
      </c>
      <c r="Q391" s="2">
        <f t="shared" si="31"/>
        <v>142.93</v>
      </c>
      <c r="R391" s="5">
        <f t="shared" si="32"/>
        <v>142.93</v>
      </c>
      <c r="S391" s="11">
        <f t="shared" si="33"/>
        <v>6.3836534167038854</v>
      </c>
      <c r="T391" s="5">
        <v>3</v>
      </c>
      <c r="U391" s="5">
        <v>0.68</v>
      </c>
      <c r="V391" s="5">
        <v>7.46</v>
      </c>
      <c r="W391" s="12">
        <f t="shared" si="34"/>
        <v>9.0909090909090912E-2</v>
      </c>
      <c r="X391" s="2" t="str">
        <f t="shared" si="35"/>
        <v>SCALE</v>
      </c>
      <c r="Y391" s="22" t="str">
        <f t="shared" si="36"/>
        <v>Mid (301-500)</v>
      </c>
    </row>
    <row r="392" spans="1:25">
      <c r="A392" s="2" t="s">
        <v>1772</v>
      </c>
      <c r="B392" s="2" t="s">
        <v>1739</v>
      </c>
      <c r="C392" s="2" t="s">
        <v>1773</v>
      </c>
      <c r="D392" s="2" t="s">
        <v>1774</v>
      </c>
      <c r="E392" s="2" t="s">
        <v>237</v>
      </c>
      <c r="F392" s="5">
        <v>1000</v>
      </c>
      <c r="G392" s="2" t="s">
        <v>1775</v>
      </c>
      <c r="H392" s="2" t="s">
        <v>190</v>
      </c>
      <c r="I392" s="2" t="s">
        <v>26</v>
      </c>
      <c r="J392" s="2" t="s">
        <v>361</v>
      </c>
      <c r="K392" s="9">
        <v>100</v>
      </c>
      <c r="L392" s="9">
        <v>1930</v>
      </c>
      <c r="M392" s="5">
        <v>71</v>
      </c>
      <c r="N392" s="5">
        <v>2</v>
      </c>
      <c r="O392" s="5">
        <v>54.86</v>
      </c>
      <c r="P392" s="5">
        <v>83.69</v>
      </c>
      <c r="Q392" s="2">
        <f t="shared" si="31"/>
        <v>28.83</v>
      </c>
      <c r="R392" s="5">
        <f t="shared" si="32"/>
        <v>28.83</v>
      </c>
      <c r="S392" s="11">
        <f t="shared" si="33"/>
        <v>0.52551950419248994</v>
      </c>
      <c r="T392" s="5">
        <v>3.68</v>
      </c>
      <c r="U392" s="5">
        <v>0.77</v>
      </c>
      <c r="V392" s="5">
        <v>27.43</v>
      </c>
      <c r="W392" s="12">
        <f t="shared" si="34"/>
        <v>2.8169014084507043E-2</v>
      </c>
      <c r="X392" s="2" t="str">
        <f t="shared" si="35"/>
        <v>SCALE</v>
      </c>
      <c r="Y392" s="22" t="str">
        <f t="shared" si="36"/>
        <v>Low (100-300)</v>
      </c>
    </row>
    <row r="393" spans="1:25">
      <c r="A393" s="2" t="s">
        <v>1776</v>
      </c>
      <c r="B393" s="2" t="s">
        <v>1777</v>
      </c>
      <c r="C393" s="2" t="s">
        <v>1778</v>
      </c>
      <c r="D393" s="2" t="s">
        <v>1779</v>
      </c>
      <c r="E393" s="2" t="s">
        <v>125</v>
      </c>
      <c r="F393" s="5">
        <v>4065</v>
      </c>
      <c r="G393" s="2" t="s">
        <v>1780</v>
      </c>
      <c r="H393" s="2" t="s">
        <v>266</v>
      </c>
      <c r="I393" s="2" t="s">
        <v>26</v>
      </c>
      <c r="J393" s="2" t="s">
        <v>35</v>
      </c>
      <c r="K393" s="9">
        <v>400</v>
      </c>
      <c r="L393" s="9">
        <v>2182</v>
      </c>
      <c r="M393" s="5">
        <v>35</v>
      </c>
      <c r="N393" s="5">
        <v>3</v>
      </c>
      <c r="O393" s="5">
        <v>19.09</v>
      </c>
      <c r="P393" s="5">
        <v>109.55</v>
      </c>
      <c r="Q393" s="2">
        <f t="shared" si="31"/>
        <v>90.46</v>
      </c>
      <c r="R393" s="5">
        <f t="shared" si="32"/>
        <v>90.46</v>
      </c>
      <c r="S393" s="11">
        <f t="shared" si="33"/>
        <v>4.7386066003143004</v>
      </c>
      <c r="T393" s="5">
        <v>1.6</v>
      </c>
      <c r="U393" s="5">
        <v>0.55000000000000004</v>
      </c>
      <c r="V393" s="5">
        <v>6.36</v>
      </c>
      <c r="W393" s="12">
        <f t="shared" si="34"/>
        <v>8.5714285714285715E-2</v>
      </c>
      <c r="X393" s="2" t="str">
        <f t="shared" si="35"/>
        <v>SCALE</v>
      </c>
      <c r="Y393" s="22" t="str">
        <f t="shared" si="36"/>
        <v>Mid (301-500)</v>
      </c>
    </row>
    <row r="394" spans="1:25">
      <c r="A394" s="2" t="s">
        <v>1781</v>
      </c>
      <c r="B394" s="2" t="s">
        <v>1782</v>
      </c>
      <c r="C394" s="2" t="s">
        <v>1783</v>
      </c>
      <c r="D394" s="2" t="s">
        <v>1784</v>
      </c>
      <c r="E394" s="2" t="s">
        <v>40</v>
      </c>
      <c r="F394" s="5">
        <v>1500</v>
      </c>
      <c r="G394" s="2" t="s">
        <v>1785</v>
      </c>
      <c r="H394" s="2" t="s">
        <v>266</v>
      </c>
      <c r="I394" s="2" t="s">
        <v>26</v>
      </c>
      <c r="J394" s="2" t="s">
        <v>88</v>
      </c>
      <c r="K394" s="9">
        <v>600</v>
      </c>
      <c r="L394" s="9">
        <v>1896</v>
      </c>
      <c r="M394" s="5">
        <v>51</v>
      </c>
      <c r="N394" s="5">
        <v>0</v>
      </c>
      <c r="O394" s="5">
        <v>32.85</v>
      </c>
      <c r="P394" s="5">
        <v>0</v>
      </c>
      <c r="Q394" s="2">
        <f t="shared" si="31"/>
        <v>-32.85</v>
      </c>
      <c r="R394" s="5">
        <f t="shared" si="32"/>
        <v>-32.85</v>
      </c>
      <c r="S394" s="11">
        <f t="shared" si="33"/>
        <v>-1</v>
      </c>
      <c r="T394" s="5">
        <v>2.69</v>
      </c>
      <c r="U394" s="5">
        <v>0.64</v>
      </c>
      <c r="V394" s="5">
        <v>0</v>
      </c>
      <c r="W394" s="12">
        <f t="shared" si="34"/>
        <v>0</v>
      </c>
      <c r="X394" s="2" t="str">
        <f t="shared" si="35"/>
        <v>PAUSE</v>
      </c>
      <c r="Y394" s="22" t="str">
        <f t="shared" si="36"/>
        <v>High (501-750)</v>
      </c>
    </row>
    <row r="395" spans="1:25">
      <c r="A395" s="2" t="s">
        <v>1786</v>
      </c>
      <c r="B395" s="2" t="s">
        <v>1787</v>
      </c>
      <c r="C395" s="2" t="s">
        <v>1788</v>
      </c>
      <c r="D395" s="2" t="s">
        <v>1789</v>
      </c>
      <c r="E395" s="2" t="s">
        <v>118</v>
      </c>
      <c r="F395" s="5">
        <v>4000</v>
      </c>
      <c r="G395" s="2" t="s">
        <v>1790</v>
      </c>
      <c r="H395" s="2" t="s">
        <v>58</v>
      </c>
      <c r="I395" s="2" t="s">
        <v>26</v>
      </c>
      <c r="J395" s="2" t="s">
        <v>293</v>
      </c>
      <c r="K395" s="9">
        <v>700</v>
      </c>
      <c r="L395" s="9">
        <v>800</v>
      </c>
      <c r="M395" s="5">
        <v>21</v>
      </c>
      <c r="N395" s="5">
        <v>1</v>
      </c>
      <c r="O395" s="5">
        <v>16.579999999999998</v>
      </c>
      <c r="P395" s="5">
        <v>59.71</v>
      </c>
      <c r="Q395" s="2">
        <f t="shared" ref="Q395:Q458" si="37">IFERROR(P395-O395, 0)</f>
        <v>43.13</v>
      </c>
      <c r="R395" s="5">
        <f t="shared" ref="R395:R458" si="38">P395-O395</f>
        <v>43.13</v>
      </c>
      <c r="S395" s="11">
        <f t="shared" ref="S395:S458" si="39">R395/O395</f>
        <v>2.601326899879373</v>
      </c>
      <c r="T395" s="5">
        <v>2.62</v>
      </c>
      <c r="U395" s="5">
        <v>0.79</v>
      </c>
      <c r="V395" s="5">
        <v>16.579999999999998</v>
      </c>
      <c r="W395" s="12">
        <f t="shared" ref="W395:W458" si="40">N395/M395</f>
        <v>4.7619047619047616E-2</v>
      </c>
      <c r="X395" s="2" t="str">
        <f t="shared" ref="X395:X458" si="41">IF(P395&gt;=4, "SCALE",
  IF(P395&gt;=2, "MONITOR",
    IF(P395&gt;=1, "OPTIMISE",
      "PAUSE")))</f>
        <v>SCALE</v>
      </c>
      <c r="Y395" s="22" t="str">
        <f t="shared" ref="Y395:Y458" si="42">IF(K395&lt;=300,"Low (100-300)",
 IF(K395&lt;=500,"Mid (301-500)",
  IF(K395&lt;=750,"High (501-750)",
   "Premium (751-1000)")))</f>
        <v>High (501-750)</v>
      </c>
    </row>
    <row r="396" spans="1:25">
      <c r="A396" s="2" t="s">
        <v>1791</v>
      </c>
      <c r="B396" s="2" t="s">
        <v>1792</v>
      </c>
      <c r="C396" s="2" t="s">
        <v>1295</v>
      </c>
      <c r="D396" s="2" t="s">
        <v>1793</v>
      </c>
      <c r="E396" s="2" t="s">
        <v>40</v>
      </c>
      <c r="F396" s="5">
        <v>2600</v>
      </c>
      <c r="G396" s="2" t="s">
        <v>1794</v>
      </c>
      <c r="H396" s="2" t="s">
        <v>58</v>
      </c>
      <c r="I396" s="2" t="s">
        <v>26</v>
      </c>
      <c r="J396" s="2" t="s">
        <v>699</v>
      </c>
      <c r="K396" s="9">
        <v>700</v>
      </c>
      <c r="L396" s="9">
        <v>2485</v>
      </c>
      <c r="M396" s="5">
        <v>42</v>
      </c>
      <c r="N396" s="5">
        <v>3</v>
      </c>
      <c r="O396" s="5">
        <v>33.5</v>
      </c>
      <c r="P396" s="5">
        <v>172.73</v>
      </c>
      <c r="Q396" s="2">
        <f t="shared" si="37"/>
        <v>139.22999999999999</v>
      </c>
      <c r="R396" s="5">
        <f t="shared" si="38"/>
        <v>139.22999999999999</v>
      </c>
      <c r="S396" s="11">
        <f t="shared" si="39"/>
        <v>4.1561194029850741</v>
      </c>
      <c r="T396" s="5">
        <v>1.69</v>
      </c>
      <c r="U396" s="5">
        <v>0.8</v>
      </c>
      <c r="V396" s="5">
        <v>11.17</v>
      </c>
      <c r="W396" s="12">
        <f t="shared" si="40"/>
        <v>7.1428571428571425E-2</v>
      </c>
      <c r="X396" s="2" t="str">
        <f t="shared" si="41"/>
        <v>SCALE</v>
      </c>
      <c r="Y396" s="22" t="str">
        <f t="shared" si="42"/>
        <v>High (501-750)</v>
      </c>
    </row>
    <row r="397" spans="1:25">
      <c r="A397" s="2" t="s">
        <v>1795</v>
      </c>
      <c r="B397" s="2" t="s">
        <v>929</v>
      </c>
      <c r="C397" s="2" t="s">
        <v>1796</v>
      </c>
      <c r="D397" s="2" t="s">
        <v>1797</v>
      </c>
      <c r="E397" s="2" t="s">
        <v>23</v>
      </c>
      <c r="F397" s="5">
        <v>1700</v>
      </c>
      <c r="G397" s="2" t="s">
        <v>1798</v>
      </c>
      <c r="H397" s="2" t="s">
        <v>190</v>
      </c>
      <c r="I397" s="2" t="s">
        <v>26</v>
      </c>
      <c r="J397" s="2" t="s">
        <v>27</v>
      </c>
      <c r="K397" s="9">
        <v>500</v>
      </c>
      <c r="L397" s="9">
        <v>1292</v>
      </c>
      <c r="M397" s="5">
        <v>56</v>
      </c>
      <c r="N397" s="5">
        <v>5</v>
      </c>
      <c r="O397" s="5">
        <v>40.67</v>
      </c>
      <c r="P397" s="5">
        <v>307.27</v>
      </c>
      <c r="Q397" s="2">
        <f t="shared" si="37"/>
        <v>266.59999999999997</v>
      </c>
      <c r="R397" s="5">
        <f t="shared" si="38"/>
        <v>266.59999999999997</v>
      </c>
      <c r="S397" s="11">
        <f t="shared" si="39"/>
        <v>6.5552003934103755</v>
      </c>
      <c r="T397" s="5">
        <v>4.33</v>
      </c>
      <c r="U397" s="5">
        <v>0.73</v>
      </c>
      <c r="V397" s="5">
        <v>8.1300000000000008</v>
      </c>
      <c r="W397" s="12">
        <f t="shared" si="40"/>
        <v>8.9285714285714288E-2</v>
      </c>
      <c r="X397" s="2" t="str">
        <f t="shared" si="41"/>
        <v>SCALE</v>
      </c>
      <c r="Y397" s="22" t="str">
        <f t="shared" si="42"/>
        <v>Mid (301-500)</v>
      </c>
    </row>
    <row r="398" spans="1:25">
      <c r="A398" s="2" t="s">
        <v>1799</v>
      </c>
      <c r="B398" s="2" t="s">
        <v>771</v>
      </c>
      <c r="C398" s="2" t="s">
        <v>1800</v>
      </c>
      <c r="D398" s="2" t="s">
        <v>1801</v>
      </c>
      <c r="E398" s="2" t="s">
        <v>132</v>
      </c>
      <c r="F398" s="5">
        <v>3000</v>
      </c>
      <c r="G398" s="2" t="s">
        <v>1802</v>
      </c>
      <c r="H398" s="2" t="s">
        <v>260</v>
      </c>
      <c r="I398" s="2" t="s">
        <v>26</v>
      </c>
      <c r="J398" s="2" t="s">
        <v>313</v>
      </c>
      <c r="K398" s="9">
        <v>100</v>
      </c>
      <c r="L398" s="9">
        <v>1991</v>
      </c>
      <c r="M398" s="5">
        <v>35</v>
      </c>
      <c r="N398" s="5">
        <v>0</v>
      </c>
      <c r="O398" s="5">
        <v>18.55</v>
      </c>
      <c r="P398" s="5">
        <v>0</v>
      </c>
      <c r="Q398" s="2">
        <f t="shared" si="37"/>
        <v>-18.55</v>
      </c>
      <c r="R398" s="5">
        <f t="shared" si="38"/>
        <v>-18.55</v>
      </c>
      <c r="S398" s="11">
        <f t="shared" si="39"/>
        <v>-1</v>
      </c>
      <c r="T398" s="5">
        <v>1.76</v>
      </c>
      <c r="U398" s="5">
        <v>0.53</v>
      </c>
      <c r="V398" s="5">
        <v>0</v>
      </c>
      <c r="W398" s="12">
        <f t="shared" si="40"/>
        <v>0</v>
      </c>
      <c r="X398" s="2" t="str">
        <f t="shared" si="41"/>
        <v>PAUSE</v>
      </c>
      <c r="Y398" s="22" t="str">
        <f t="shared" si="42"/>
        <v>Low (100-300)</v>
      </c>
    </row>
    <row r="399" spans="1:25">
      <c r="A399" s="2" t="s">
        <v>1803</v>
      </c>
      <c r="B399" s="2" t="s">
        <v>1225</v>
      </c>
      <c r="C399" s="2" t="s">
        <v>269</v>
      </c>
      <c r="D399" s="2" t="s">
        <v>1804</v>
      </c>
      <c r="E399" s="2" t="s">
        <v>237</v>
      </c>
      <c r="F399" s="5">
        <v>2750</v>
      </c>
      <c r="G399" s="2" t="s">
        <v>1805</v>
      </c>
      <c r="H399" s="2" t="s">
        <v>50</v>
      </c>
      <c r="I399" s="2" t="s">
        <v>26</v>
      </c>
      <c r="J399" s="2" t="s">
        <v>66</v>
      </c>
      <c r="K399" s="9">
        <v>800</v>
      </c>
      <c r="L399" s="9">
        <v>501</v>
      </c>
      <c r="M399" s="5">
        <v>10</v>
      </c>
      <c r="N399" s="5">
        <v>0</v>
      </c>
      <c r="O399" s="5">
        <v>6.91</v>
      </c>
      <c r="P399" s="5">
        <v>0</v>
      </c>
      <c r="Q399" s="2">
        <f t="shared" si="37"/>
        <v>-6.91</v>
      </c>
      <c r="R399" s="5">
        <f t="shared" si="38"/>
        <v>-6.91</v>
      </c>
      <c r="S399" s="11">
        <f t="shared" si="39"/>
        <v>-1</v>
      </c>
      <c r="T399" s="5">
        <v>2</v>
      </c>
      <c r="U399" s="5">
        <v>0.69</v>
      </c>
      <c r="V399" s="5">
        <v>0</v>
      </c>
      <c r="W399" s="12">
        <f t="shared" si="40"/>
        <v>0</v>
      </c>
      <c r="X399" s="2" t="str">
        <f t="shared" si="41"/>
        <v>PAUSE</v>
      </c>
      <c r="Y399" s="22" t="str">
        <f t="shared" si="42"/>
        <v>Premium (751-1000)</v>
      </c>
    </row>
    <row r="400" spans="1:25">
      <c r="A400" s="2" t="s">
        <v>1806</v>
      </c>
      <c r="B400" s="2" t="s">
        <v>1807</v>
      </c>
      <c r="C400" s="2" t="s">
        <v>1808</v>
      </c>
      <c r="D400" s="2" t="s">
        <v>63</v>
      </c>
      <c r="E400" s="2" t="s">
        <v>32</v>
      </c>
      <c r="F400" s="5">
        <v>3793</v>
      </c>
      <c r="G400" s="2" t="s">
        <v>1809</v>
      </c>
      <c r="H400" s="2" t="s">
        <v>94</v>
      </c>
      <c r="I400" s="2" t="s">
        <v>26</v>
      </c>
      <c r="J400" s="2" t="s">
        <v>135</v>
      </c>
      <c r="K400" s="9">
        <v>200</v>
      </c>
      <c r="L400" s="9">
        <v>1964</v>
      </c>
      <c r="M400" s="5">
        <v>77</v>
      </c>
      <c r="N400" s="5">
        <v>7</v>
      </c>
      <c r="O400" s="5">
        <v>59.8</v>
      </c>
      <c r="P400" s="5">
        <v>524.98</v>
      </c>
      <c r="Q400" s="2">
        <f t="shared" si="37"/>
        <v>465.18</v>
      </c>
      <c r="R400" s="5">
        <f t="shared" si="38"/>
        <v>465.18</v>
      </c>
      <c r="S400" s="11">
        <f t="shared" si="39"/>
        <v>7.7789297658862884</v>
      </c>
      <c r="T400" s="5">
        <v>3.92</v>
      </c>
      <c r="U400" s="5">
        <v>0.78</v>
      </c>
      <c r="V400" s="5">
        <v>8.5399999999999991</v>
      </c>
      <c r="W400" s="12">
        <f t="shared" si="40"/>
        <v>9.0909090909090912E-2</v>
      </c>
      <c r="X400" s="2" t="str">
        <f t="shared" si="41"/>
        <v>SCALE</v>
      </c>
      <c r="Y400" s="22" t="str">
        <f t="shared" si="42"/>
        <v>Low (100-300)</v>
      </c>
    </row>
    <row r="401" spans="1:25">
      <c r="A401" s="2" t="s">
        <v>1810</v>
      </c>
      <c r="B401" s="2" t="s">
        <v>1811</v>
      </c>
      <c r="C401" s="2" t="s">
        <v>1812</v>
      </c>
      <c r="D401" s="2" t="s">
        <v>1813</v>
      </c>
      <c r="E401" s="2" t="s">
        <v>222</v>
      </c>
      <c r="F401" s="5">
        <v>3358</v>
      </c>
      <c r="G401" s="2" t="s">
        <v>1814</v>
      </c>
      <c r="H401" s="2" t="s">
        <v>312</v>
      </c>
      <c r="I401" s="2" t="s">
        <v>26</v>
      </c>
      <c r="J401" s="2" t="s">
        <v>43</v>
      </c>
      <c r="K401" s="9">
        <v>200</v>
      </c>
      <c r="L401" s="9">
        <v>574</v>
      </c>
      <c r="M401" s="5">
        <v>17</v>
      </c>
      <c r="N401" s="5">
        <v>1</v>
      </c>
      <c r="O401" s="5">
        <v>9.58</v>
      </c>
      <c r="P401" s="5">
        <v>68.77</v>
      </c>
      <c r="Q401" s="2">
        <f t="shared" si="37"/>
        <v>59.19</v>
      </c>
      <c r="R401" s="5">
        <f t="shared" si="38"/>
        <v>59.19</v>
      </c>
      <c r="S401" s="11">
        <f t="shared" si="39"/>
        <v>6.1784968684759916</v>
      </c>
      <c r="T401" s="5">
        <v>2.96</v>
      </c>
      <c r="U401" s="5">
        <v>0.56000000000000005</v>
      </c>
      <c r="V401" s="5">
        <v>9.58</v>
      </c>
      <c r="W401" s="12">
        <f t="shared" si="40"/>
        <v>5.8823529411764705E-2</v>
      </c>
      <c r="X401" s="2" t="str">
        <f t="shared" si="41"/>
        <v>SCALE</v>
      </c>
      <c r="Y401" s="22" t="str">
        <f t="shared" si="42"/>
        <v>Low (100-300)</v>
      </c>
    </row>
    <row r="402" spans="1:25">
      <c r="A402" s="2" t="s">
        <v>1815</v>
      </c>
      <c r="B402" s="2" t="s">
        <v>1816</v>
      </c>
      <c r="C402" s="2" t="s">
        <v>1817</v>
      </c>
      <c r="D402" s="2" t="s">
        <v>1784</v>
      </c>
      <c r="E402" s="2" t="s">
        <v>40</v>
      </c>
      <c r="F402" s="5">
        <v>5417</v>
      </c>
      <c r="G402" s="2" t="s">
        <v>1818</v>
      </c>
      <c r="H402" s="2" t="s">
        <v>94</v>
      </c>
      <c r="I402" s="2" t="s">
        <v>26</v>
      </c>
      <c r="J402" s="2" t="s">
        <v>162</v>
      </c>
      <c r="K402" s="9">
        <v>100</v>
      </c>
      <c r="L402" s="9">
        <v>1722</v>
      </c>
      <c r="M402" s="5">
        <v>40</v>
      </c>
      <c r="N402" s="5">
        <v>0</v>
      </c>
      <c r="O402" s="5">
        <v>21.84</v>
      </c>
      <c r="P402" s="5">
        <v>0</v>
      </c>
      <c r="Q402" s="2">
        <f t="shared" si="37"/>
        <v>-21.84</v>
      </c>
      <c r="R402" s="5">
        <f t="shared" si="38"/>
        <v>-21.84</v>
      </c>
      <c r="S402" s="11">
        <f t="shared" si="39"/>
        <v>-1</v>
      </c>
      <c r="T402" s="5">
        <v>2.3199999999999998</v>
      </c>
      <c r="U402" s="5">
        <v>0.55000000000000004</v>
      </c>
      <c r="V402" s="5">
        <v>0</v>
      </c>
      <c r="W402" s="12">
        <f t="shared" si="40"/>
        <v>0</v>
      </c>
      <c r="X402" s="2" t="str">
        <f t="shared" si="41"/>
        <v>PAUSE</v>
      </c>
      <c r="Y402" s="22" t="str">
        <f t="shared" si="42"/>
        <v>Low (100-300)</v>
      </c>
    </row>
    <row r="403" spans="1:25">
      <c r="A403" s="2" t="s">
        <v>1819</v>
      </c>
      <c r="B403" s="2" t="s">
        <v>1820</v>
      </c>
      <c r="C403" s="2" t="s">
        <v>1821</v>
      </c>
      <c r="D403" s="2" t="s">
        <v>1559</v>
      </c>
      <c r="E403" s="2" t="s">
        <v>23</v>
      </c>
      <c r="F403" s="5">
        <v>3600</v>
      </c>
      <c r="G403" s="2" t="s">
        <v>1822</v>
      </c>
      <c r="H403" s="2" t="s">
        <v>312</v>
      </c>
      <c r="I403" s="2" t="s">
        <v>26</v>
      </c>
      <c r="J403" s="2" t="s">
        <v>300</v>
      </c>
      <c r="K403" s="9">
        <v>800</v>
      </c>
      <c r="L403" s="9">
        <v>1061</v>
      </c>
      <c r="M403" s="5">
        <v>29</v>
      </c>
      <c r="N403" s="5">
        <v>0</v>
      </c>
      <c r="O403" s="5">
        <v>21.16</v>
      </c>
      <c r="P403" s="5">
        <v>0</v>
      </c>
      <c r="Q403" s="2">
        <f t="shared" si="37"/>
        <v>-21.16</v>
      </c>
      <c r="R403" s="5">
        <f t="shared" si="38"/>
        <v>-21.16</v>
      </c>
      <c r="S403" s="11">
        <f t="shared" si="39"/>
        <v>-1</v>
      </c>
      <c r="T403" s="5">
        <v>2.73</v>
      </c>
      <c r="U403" s="5">
        <v>0.73</v>
      </c>
      <c r="V403" s="5">
        <v>0</v>
      </c>
      <c r="W403" s="12">
        <f t="shared" si="40"/>
        <v>0</v>
      </c>
      <c r="X403" s="2" t="str">
        <f t="shared" si="41"/>
        <v>PAUSE</v>
      </c>
      <c r="Y403" s="22" t="str">
        <f t="shared" si="42"/>
        <v>Premium (751-1000)</v>
      </c>
    </row>
    <row r="404" spans="1:25">
      <c r="A404" s="2" t="s">
        <v>1823</v>
      </c>
      <c r="B404" s="2" t="s">
        <v>1824</v>
      </c>
      <c r="C404" s="2" t="s">
        <v>1518</v>
      </c>
      <c r="D404" s="2" t="s">
        <v>1825</v>
      </c>
      <c r="E404" s="2" t="s">
        <v>23</v>
      </c>
      <c r="F404" s="5">
        <v>2300</v>
      </c>
      <c r="G404" s="2" t="s">
        <v>1826</v>
      </c>
      <c r="H404" s="2" t="s">
        <v>72</v>
      </c>
      <c r="I404" s="2" t="s">
        <v>26</v>
      </c>
      <c r="J404" s="2" t="s">
        <v>319</v>
      </c>
      <c r="K404" s="9">
        <v>500</v>
      </c>
      <c r="L404" s="9">
        <v>2378</v>
      </c>
      <c r="M404" s="5">
        <v>96</v>
      </c>
      <c r="N404" s="5">
        <v>4</v>
      </c>
      <c r="O404" s="5">
        <v>65.3</v>
      </c>
      <c r="P404" s="5">
        <v>262.33999999999997</v>
      </c>
      <c r="Q404" s="2">
        <f t="shared" si="37"/>
        <v>197.03999999999996</v>
      </c>
      <c r="R404" s="5">
        <f t="shared" si="38"/>
        <v>197.03999999999996</v>
      </c>
      <c r="S404" s="11">
        <f t="shared" si="39"/>
        <v>3.0174578866768753</v>
      </c>
      <c r="T404" s="5">
        <v>4.04</v>
      </c>
      <c r="U404" s="5">
        <v>0.68</v>
      </c>
      <c r="V404" s="5">
        <v>16.32</v>
      </c>
      <c r="W404" s="12">
        <f t="shared" si="40"/>
        <v>4.1666666666666664E-2</v>
      </c>
      <c r="X404" s="2" t="str">
        <f t="shared" si="41"/>
        <v>SCALE</v>
      </c>
      <c r="Y404" s="22" t="str">
        <f t="shared" si="42"/>
        <v>Mid (301-500)</v>
      </c>
    </row>
    <row r="405" spans="1:25">
      <c r="A405" s="2" t="s">
        <v>1827</v>
      </c>
      <c r="B405" s="2" t="s">
        <v>1828</v>
      </c>
      <c r="C405" s="2" t="s">
        <v>1829</v>
      </c>
      <c r="D405" s="2" t="s">
        <v>1830</v>
      </c>
      <c r="E405" s="2" t="s">
        <v>78</v>
      </c>
      <c r="F405" s="5">
        <v>3250</v>
      </c>
      <c r="G405" s="2" t="s">
        <v>1831</v>
      </c>
      <c r="H405" s="2" t="s">
        <v>150</v>
      </c>
      <c r="I405" s="2" t="s">
        <v>26</v>
      </c>
      <c r="J405" s="2" t="s">
        <v>300</v>
      </c>
      <c r="K405" s="9">
        <v>800</v>
      </c>
      <c r="L405" s="9">
        <v>731</v>
      </c>
      <c r="M405" s="5">
        <v>20</v>
      </c>
      <c r="N405" s="5">
        <v>1</v>
      </c>
      <c r="O405" s="5">
        <v>9.93</v>
      </c>
      <c r="P405" s="5">
        <v>72.48</v>
      </c>
      <c r="Q405" s="2">
        <f t="shared" si="37"/>
        <v>62.550000000000004</v>
      </c>
      <c r="R405" s="5">
        <f t="shared" si="38"/>
        <v>62.550000000000004</v>
      </c>
      <c r="S405" s="11">
        <f t="shared" si="39"/>
        <v>6.2990936555891244</v>
      </c>
      <c r="T405" s="5">
        <v>2.74</v>
      </c>
      <c r="U405" s="5">
        <v>0.5</v>
      </c>
      <c r="V405" s="5">
        <v>9.93</v>
      </c>
      <c r="W405" s="12">
        <f t="shared" si="40"/>
        <v>0.05</v>
      </c>
      <c r="X405" s="2" t="str">
        <f t="shared" si="41"/>
        <v>SCALE</v>
      </c>
      <c r="Y405" s="22" t="str">
        <f t="shared" si="42"/>
        <v>Premium (751-1000)</v>
      </c>
    </row>
    <row r="406" spans="1:25">
      <c r="A406" s="2" t="s">
        <v>1832</v>
      </c>
      <c r="B406" s="2" t="s">
        <v>1833</v>
      </c>
      <c r="C406" s="2" t="s">
        <v>767</v>
      </c>
      <c r="D406" s="2" t="s">
        <v>1048</v>
      </c>
      <c r="E406" s="2" t="s">
        <v>78</v>
      </c>
      <c r="F406" s="5">
        <v>5000</v>
      </c>
      <c r="G406" s="2" t="s">
        <v>1834</v>
      </c>
      <c r="H406" s="2" t="s">
        <v>167</v>
      </c>
      <c r="I406" s="2" t="s">
        <v>26</v>
      </c>
      <c r="J406" s="2" t="s">
        <v>135</v>
      </c>
      <c r="K406" s="9">
        <v>800</v>
      </c>
      <c r="L406" s="9">
        <v>550</v>
      </c>
      <c r="M406" s="5">
        <v>22</v>
      </c>
      <c r="N406" s="5">
        <v>0</v>
      </c>
      <c r="O406" s="5">
        <v>17.489999999999998</v>
      </c>
      <c r="P406" s="5">
        <v>0</v>
      </c>
      <c r="Q406" s="2">
        <f t="shared" si="37"/>
        <v>-17.489999999999998</v>
      </c>
      <c r="R406" s="5">
        <f t="shared" si="38"/>
        <v>-17.489999999999998</v>
      </c>
      <c r="S406" s="11">
        <f t="shared" si="39"/>
        <v>-1</v>
      </c>
      <c r="T406" s="5">
        <v>4</v>
      </c>
      <c r="U406" s="5">
        <v>0.8</v>
      </c>
      <c r="V406" s="5">
        <v>0</v>
      </c>
      <c r="W406" s="12">
        <f t="shared" si="40"/>
        <v>0</v>
      </c>
      <c r="X406" s="2" t="str">
        <f t="shared" si="41"/>
        <v>PAUSE</v>
      </c>
      <c r="Y406" s="22" t="str">
        <f t="shared" si="42"/>
        <v>Premium (751-1000)</v>
      </c>
    </row>
    <row r="407" spans="1:25">
      <c r="A407" s="2" t="s">
        <v>1835</v>
      </c>
      <c r="B407" s="2" t="s">
        <v>1836</v>
      </c>
      <c r="C407" s="2" t="s">
        <v>1160</v>
      </c>
      <c r="D407" s="2" t="s">
        <v>1837</v>
      </c>
      <c r="E407" s="2" t="s">
        <v>56</v>
      </c>
      <c r="F407" s="5">
        <v>2000</v>
      </c>
      <c r="G407" s="2" t="s">
        <v>1838</v>
      </c>
      <c r="H407" s="2" t="s">
        <v>25</v>
      </c>
      <c r="I407" s="2" t="s">
        <v>26</v>
      </c>
      <c r="J407" s="2" t="s">
        <v>313</v>
      </c>
      <c r="K407" s="9">
        <v>400</v>
      </c>
      <c r="L407" s="9">
        <v>1832</v>
      </c>
      <c r="M407" s="5">
        <v>56</v>
      </c>
      <c r="N407" s="5">
        <v>4</v>
      </c>
      <c r="O407" s="5">
        <v>36.619999999999997</v>
      </c>
      <c r="P407" s="5">
        <v>241.43</v>
      </c>
      <c r="Q407" s="2">
        <f t="shared" si="37"/>
        <v>204.81</v>
      </c>
      <c r="R407" s="5">
        <f t="shared" si="38"/>
        <v>204.81</v>
      </c>
      <c r="S407" s="11">
        <f t="shared" si="39"/>
        <v>5.592845439650465</v>
      </c>
      <c r="T407" s="5">
        <v>3.06</v>
      </c>
      <c r="U407" s="5">
        <v>0.65</v>
      </c>
      <c r="V407" s="5">
        <v>9.15</v>
      </c>
      <c r="W407" s="12">
        <f t="shared" si="40"/>
        <v>7.1428571428571425E-2</v>
      </c>
      <c r="X407" s="2" t="str">
        <f t="shared" si="41"/>
        <v>SCALE</v>
      </c>
      <c r="Y407" s="22" t="str">
        <f t="shared" si="42"/>
        <v>Mid (301-500)</v>
      </c>
    </row>
    <row r="408" spans="1:25">
      <c r="A408" s="2" t="s">
        <v>1839</v>
      </c>
      <c r="B408" s="2" t="s">
        <v>1840</v>
      </c>
      <c r="C408" s="2" t="s">
        <v>1841</v>
      </c>
      <c r="D408" s="2" t="s">
        <v>511</v>
      </c>
      <c r="E408" s="2" t="s">
        <v>23</v>
      </c>
      <c r="F408" s="5">
        <v>1600</v>
      </c>
      <c r="G408" s="2" t="s">
        <v>1842</v>
      </c>
      <c r="H408" s="2" t="s">
        <v>87</v>
      </c>
      <c r="I408" s="2" t="s">
        <v>26</v>
      </c>
      <c r="J408" s="2" t="s">
        <v>248</v>
      </c>
      <c r="K408" s="9">
        <v>1000</v>
      </c>
      <c r="L408" s="9">
        <v>1605</v>
      </c>
      <c r="M408" s="5">
        <v>26</v>
      </c>
      <c r="N408" s="5">
        <v>2</v>
      </c>
      <c r="O408" s="5">
        <v>21.28</v>
      </c>
      <c r="P408" s="5">
        <v>136.61000000000001</v>
      </c>
      <c r="Q408" s="2">
        <f t="shared" si="37"/>
        <v>115.33000000000001</v>
      </c>
      <c r="R408" s="5">
        <f t="shared" si="38"/>
        <v>115.33000000000001</v>
      </c>
      <c r="S408" s="11">
        <f t="shared" si="39"/>
        <v>5.4196428571428577</v>
      </c>
      <c r="T408" s="5">
        <v>1.62</v>
      </c>
      <c r="U408" s="5">
        <v>0.82</v>
      </c>
      <c r="V408" s="5">
        <v>10.64</v>
      </c>
      <c r="W408" s="12">
        <f t="shared" si="40"/>
        <v>7.6923076923076927E-2</v>
      </c>
      <c r="X408" s="2" t="str">
        <f t="shared" si="41"/>
        <v>SCALE</v>
      </c>
      <c r="Y408" s="22" t="str">
        <f t="shared" si="42"/>
        <v>Premium (751-1000)</v>
      </c>
    </row>
    <row r="409" spans="1:25">
      <c r="A409" s="2" t="s">
        <v>1843</v>
      </c>
      <c r="B409" s="2" t="s">
        <v>510</v>
      </c>
      <c r="C409" s="2" t="s">
        <v>1844</v>
      </c>
      <c r="D409" s="2" t="s">
        <v>1845</v>
      </c>
      <c r="E409" s="2" t="s">
        <v>432</v>
      </c>
      <c r="F409" s="5">
        <v>1300</v>
      </c>
      <c r="G409" s="2" t="s">
        <v>1846</v>
      </c>
      <c r="H409" s="2" t="s">
        <v>161</v>
      </c>
      <c r="I409" s="2" t="s">
        <v>26</v>
      </c>
      <c r="J409" s="2" t="s">
        <v>135</v>
      </c>
      <c r="K409" s="9">
        <v>1000</v>
      </c>
      <c r="L409" s="9">
        <v>512</v>
      </c>
      <c r="M409" s="5">
        <v>18</v>
      </c>
      <c r="N409" s="5">
        <v>0</v>
      </c>
      <c r="O409" s="5">
        <v>12.65</v>
      </c>
      <c r="P409" s="5">
        <v>0</v>
      </c>
      <c r="Q409" s="2">
        <f t="shared" si="37"/>
        <v>-12.65</v>
      </c>
      <c r="R409" s="5">
        <f t="shared" si="38"/>
        <v>-12.65</v>
      </c>
      <c r="S409" s="11">
        <f t="shared" si="39"/>
        <v>-1</v>
      </c>
      <c r="T409" s="5">
        <v>3.52</v>
      </c>
      <c r="U409" s="5">
        <v>0.7</v>
      </c>
      <c r="V409" s="5">
        <v>0</v>
      </c>
      <c r="W409" s="12">
        <f t="shared" si="40"/>
        <v>0</v>
      </c>
      <c r="X409" s="2" t="str">
        <f t="shared" si="41"/>
        <v>PAUSE</v>
      </c>
      <c r="Y409" s="22" t="str">
        <f t="shared" si="42"/>
        <v>Premium (751-1000)</v>
      </c>
    </row>
    <row r="410" spans="1:25">
      <c r="A410" s="2" t="s">
        <v>1847</v>
      </c>
      <c r="B410" s="2" t="s">
        <v>1391</v>
      </c>
      <c r="C410" s="2" t="s">
        <v>1848</v>
      </c>
      <c r="D410" s="2" t="s">
        <v>1849</v>
      </c>
      <c r="E410" s="2" t="s">
        <v>281</v>
      </c>
      <c r="F410" s="5">
        <v>1300</v>
      </c>
      <c r="G410" s="2" t="s">
        <v>1850</v>
      </c>
      <c r="H410" s="2" t="s">
        <v>167</v>
      </c>
      <c r="I410" s="2" t="s">
        <v>26</v>
      </c>
      <c r="J410" s="2" t="s">
        <v>66</v>
      </c>
      <c r="K410" s="9">
        <v>100</v>
      </c>
      <c r="L410" s="9">
        <v>888</v>
      </c>
      <c r="M410" s="5">
        <v>32</v>
      </c>
      <c r="N410" s="5">
        <v>0</v>
      </c>
      <c r="O410" s="5">
        <v>14.84</v>
      </c>
      <c r="P410" s="5">
        <v>0</v>
      </c>
      <c r="Q410" s="2">
        <f t="shared" si="37"/>
        <v>-14.84</v>
      </c>
      <c r="R410" s="5">
        <f t="shared" si="38"/>
        <v>-14.84</v>
      </c>
      <c r="S410" s="11">
        <f t="shared" si="39"/>
        <v>-1</v>
      </c>
      <c r="T410" s="5">
        <v>3.6</v>
      </c>
      <c r="U410" s="5">
        <v>0.46</v>
      </c>
      <c r="V410" s="5">
        <v>0</v>
      </c>
      <c r="W410" s="12">
        <f t="shared" si="40"/>
        <v>0</v>
      </c>
      <c r="X410" s="2" t="str">
        <f t="shared" si="41"/>
        <v>PAUSE</v>
      </c>
      <c r="Y410" s="22" t="str">
        <f t="shared" si="42"/>
        <v>Low (100-300)</v>
      </c>
    </row>
    <row r="411" spans="1:25">
      <c r="A411" s="2" t="s">
        <v>1851</v>
      </c>
      <c r="B411" s="2" t="s">
        <v>1852</v>
      </c>
      <c r="C411" s="2" t="s">
        <v>1664</v>
      </c>
      <c r="D411" s="2" t="s">
        <v>1853</v>
      </c>
      <c r="E411" s="2" t="s">
        <v>1854</v>
      </c>
      <c r="F411" s="5">
        <v>1750</v>
      </c>
      <c r="G411" s="2" t="s">
        <v>1855</v>
      </c>
      <c r="H411" s="2" t="s">
        <v>87</v>
      </c>
      <c r="I411" s="2" t="s">
        <v>26</v>
      </c>
      <c r="J411" s="2" t="s">
        <v>183</v>
      </c>
      <c r="K411" s="9">
        <v>800</v>
      </c>
      <c r="L411" s="9">
        <v>889</v>
      </c>
      <c r="M411" s="5">
        <v>30</v>
      </c>
      <c r="N411" s="5">
        <v>3</v>
      </c>
      <c r="O411" s="5">
        <v>17.64</v>
      </c>
      <c r="P411" s="5">
        <v>120.5</v>
      </c>
      <c r="Q411" s="2">
        <f t="shared" si="37"/>
        <v>102.86</v>
      </c>
      <c r="R411" s="5">
        <f t="shared" si="38"/>
        <v>102.86</v>
      </c>
      <c r="S411" s="11">
        <f t="shared" si="39"/>
        <v>5.8310657596371884</v>
      </c>
      <c r="T411" s="5">
        <v>3.37</v>
      </c>
      <c r="U411" s="5">
        <v>0.59</v>
      </c>
      <c r="V411" s="5">
        <v>5.88</v>
      </c>
      <c r="W411" s="12">
        <f t="shared" si="40"/>
        <v>0.1</v>
      </c>
      <c r="X411" s="2" t="str">
        <f t="shared" si="41"/>
        <v>SCALE</v>
      </c>
      <c r="Y411" s="22" t="str">
        <f t="shared" si="42"/>
        <v>Premium (751-1000)</v>
      </c>
    </row>
    <row r="412" spans="1:25">
      <c r="A412" s="2" t="s">
        <v>1856</v>
      </c>
      <c r="B412" s="2" t="s">
        <v>335</v>
      </c>
      <c r="C412" s="2" t="s">
        <v>1857</v>
      </c>
      <c r="D412" s="2" t="s">
        <v>1096</v>
      </c>
      <c r="E412" s="2" t="s">
        <v>281</v>
      </c>
      <c r="F412" s="5">
        <v>2250</v>
      </c>
      <c r="G412" s="2" t="s">
        <v>1858</v>
      </c>
      <c r="H412" s="2" t="s">
        <v>72</v>
      </c>
      <c r="I412" s="2" t="s">
        <v>26</v>
      </c>
      <c r="J412" s="2" t="s">
        <v>140</v>
      </c>
      <c r="K412" s="9">
        <v>600</v>
      </c>
      <c r="L412" s="9">
        <v>738</v>
      </c>
      <c r="M412" s="5">
        <v>32</v>
      </c>
      <c r="N412" s="5">
        <v>1</v>
      </c>
      <c r="O412" s="5">
        <v>25.71</v>
      </c>
      <c r="P412" s="5">
        <v>66.98</v>
      </c>
      <c r="Q412" s="2">
        <f t="shared" si="37"/>
        <v>41.27</v>
      </c>
      <c r="R412" s="5">
        <f t="shared" si="38"/>
        <v>41.27</v>
      </c>
      <c r="S412" s="11">
        <f t="shared" si="39"/>
        <v>1.6052119797744069</v>
      </c>
      <c r="T412" s="5">
        <v>4.34</v>
      </c>
      <c r="U412" s="5">
        <v>0.8</v>
      </c>
      <c r="V412" s="5">
        <v>25.71</v>
      </c>
      <c r="W412" s="12">
        <f t="shared" si="40"/>
        <v>3.125E-2</v>
      </c>
      <c r="X412" s="2" t="str">
        <f t="shared" si="41"/>
        <v>SCALE</v>
      </c>
      <c r="Y412" s="22" t="str">
        <f t="shared" si="42"/>
        <v>High (501-750)</v>
      </c>
    </row>
    <row r="413" spans="1:25">
      <c r="A413" s="2" t="s">
        <v>1859</v>
      </c>
      <c r="B413" s="2" t="s">
        <v>983</v>
      </c>
      <c r="C413" s="2" t="s">
        <v>1860</v>
      </c>
      <c r="D413" s="2" t="s">
        <v>1837</v>
      </c>
      <c r="E413" s="2" t="s">
        <v>56</v>
      </c>
      <c r="F413" s="5">
        <v>3400</v>
      </c>
      <c r="G413" s="2" t="s">
        <v>1861</v>
      </c>
      <c r="H413" s="2" t="s">
        <v>25</v>
      </c>
      <c r="I413" s="2" t="s">
        <v>26</v>
      </c>
      <c r="J413" s="2" t="s">
        <v>27</v>
      </c>
      <c r="K413" s="9">
        <v>600</v>
      </c>
      <c r="L413" s="9">
        <v>1226</v>
      </c>
      <c r="M413" s="5">
        <v>25</v>
      </c>
      <c r="N413" s="5">
        <v>0</v>
      </c>
      <c r="O413" s="5">
        <v>10.68</v>
      </c>
      <c r="P413" s="5">
        <v>0</v>
      </c>
      <c r="Q413" s="2">
        <f t="shared" si="37"/>
        <v>-10.68</v>
      </c>
      <c r="R413" s="5">
        <f t="shared" si="38"/>
        <v>-10.68</v>
      </c>
      <c r="S413" s="11">
        <f t="shared" si="39"/>
        <v>-1</v>
      </c>
      <c r="T413" s="5">
        <v>2.04</v>
      </c>
      <c r="U413" s="5">
        <v>0.43</v>
      </c>
      <c r="V413" s="5">
        <v>0</v>
      </c>
      <c r="W413" s="12">
        <f t="shared" si="40"/>
        <v>0</v>
      </c>
      <c r="X413" s="2" t="str">
        <f t="shared" si="41"/>
        <v>PAUSE</v>
      </c>
      <c r="Y413" s="22" t="str">
        <f t="shared" si="42"/>
        <v>High (501-750)</v>
      </c>
    </row>
    <row r="414" spans="1:25">
      <c r="A414" s="2" t="s">
        <v>1862</v>
      </c>
      <c r="B414" s="2" t="s">
        <v>790</v>
      </c>
      <c r="C414" s="2" t="s">
        <v>1863</v>
      </c>
      <c r="D414" s="2" t="s">
        <v>431</v>
      </c>
      <c r="E414" s="2" t="s">
        <v>432</v>
      </c>
      <c r="F414" s="5">
        <v>1800</v>
      </c>
      <c r="G414" s="2" t="s">
        <v>1864</v>
      </c>
      <c r="H414" s="2" t="s">
        <v>58</v>
      </c>
      <c r="I414" s="2" t="s">
        <v>26</v>
      </c>
      <c r="J414" s="2" t="s">
        <v>319</v>
      </c>
      <c r="K414" s="9">
        <v>400</v>
      </c>
      <c r="L414" s="9">
        <v>1652</v>
      </c>
      <c r="M414" s="5">
        <v>38</v>
      </c>
      <c r="N414" s="5">
        <v>3</v>
      </c>
      <c r="O414" s="5">
        <v>27.5</v>
      </c>
      <c r="P414" s="5">
        <v>122.08</v>
      </c>
      <c r="Q414" s="2">
        <f t="shared" si="37"/>
        <v>94.58</v>
      </c>
      <c r="R414" s="5">
        <f t="shared" si="38"/>
        <v>94.58</v>
      </c>
      <c r="S414" s="11">
        <f t="shared" si="39"/>
        <v>3.4392727272727273</v>
      </c>
      <c r="T414" s="5">
        <v>2.2999999999999998</v>
      </c>
      <c r="U414" s="5">
        <v>0.72</v>
      </c>
      <c r="V414" s="5">
        <v>9.17</v>
      </c>
      <c r="W414" s="12">
        <f t="shared" si="40"/>
        <v>7.8947368421052627E-2</v>
      </c>
      <c r="X414" s="2" t="str">
        <f t="shared" si="41"/>
        <v>SCALE</v>
      </c>
      <c r="Y414" s="22" t="str">
        <f t="shared" si="42"/>
        <v>Mid (301-500)</v>
      </c>
    </row>
    <row r="415" spans="1:25">
      <c r="A415" s="2" t="s">
        <v>1865</v>
      </c>
      <c r="B415" s="2" t="s">
        <v>1866</v>
      </c>
      <c r="C415" s="2" t="s">
        <v>561</v>
      </c>
      <c r="D415" s="2" t="s">
        <v>1867</v>
      </c>
      <c r="E415" s="2" t="s">
        <v>237</v>
      </c>
      <c r="F415" s="5">
        <v>4500</v>
      </c>
      <c r="G415" s="2" t="s">
        <v>1868</v>
      </c>
      <c r="H415" s="2" t="s">
        <v>260</v>
      </c>
      <c r="I415" s="2" t="s">
        <v>26</v>
      </c>
      <c r="J415" s="2" t="s">
        <v>135</v>
      </c>
      <c r="K415" s="9">
        <v>100</v>
      </c>
      <c r="L415" s="9">
        <v>1733</v>
      </c>
      <c r="M415" s="5">
        <v>34</v>
      </c>
      <c r="N415" s="5">
        <v>0</v>
      </c>
      <c r="O415" s="5">
        <v>18.649999999999999</v>
      </c>
      <c r="P415" s="5">
        <v>0</v>
      </c>
      <c r="Q415" s="2">
        <f t="shared" si="37"/>
        <v>-18.649999999999999</v>
      </c>
      <c r="R415" s="5">
        <f t="shared" si="38"/>
        <v>-18.649999999999999</v>
      </c>
      <c r="S415" s="11">
        <f t="shared" si="39"/>
        <v>-1</v>
      </c>
      <c r="T415" s="5">
        <v>1.96</v>
      </c>
      <c r="U415" s="5">
        <v>0.55000000000000004</v>
      </c>
      <c r="V415" s="5">
        <v>0</v>
      </c>
      <c r="W415" s="12">
        <f t="shared" si="40"/>
        <v>0</v>
      </c>
      <c r="X415" s="2" t="str">
        <f t="shared" si="41"/>
        <v>PAUSE</v>
      </c>
      <c r="Y415" s="22" t="str">
        <f t="shared" si="42"/>
        <v>Low (100-300)</v>
      </c>
    </row>
    <row r="416" spans="1:25">
      <c r="A416" s="2" t="s">
        <v>1869</v>
      </c>
      <c r="B416" s="2" t="s">
        <v>1735</v>
      </c>
      <c r="C416" s="2" t="s">
        <v>1870</v>
      </c>
      <c r="D416" s="2" t="s">
        <v>1871</v>
      </c>
      <c r="E416" s="2" t="s">
        <v>56</v>
      </c>
      <c r="F416" s="5">
        <v>2277</v>
      </c>
      <c r="G416" s="2" t="s">
        <v>1872</v>
      </c>
      <c r="H416" s="2" t="s">
        <v>25</v>
      </c>
      <c r="I416" s="2" t="s">
        <v>26</v>
      </c>
      <c r="J416" s="2" t="s">
        <v>183</v>
      </c>
      <c r="K416" s="9">
        <v>300</v>
      </c>
      <c r="L416" s="9">
        <v>2159</v>
      </c>
      <c r="M416" s="5">
        <v>73</v>
      </c>
      <c r="N416" s="5">
        <v>1</v>
      </c>
      <c r="O416" s="5">
        <v>55.15</v>
      </c>
      <c r="P416" s="5">
        <v>64.45</v>
      </c>
      <c r="Q416" s="2">
        <f t="shared" si="37"/>
        <v>9.3000000000000043</v>
      </c>
      <c r="R416" s="5">
        <f t="shared" si="38"/>
        <v>9.3000000000000043</v>
      </c>
      <c r="S416" s="11">
        <f t="shared" si="39"/>
        <v>0.16863100634632827</v>
      </c>
      <c r="T416" s="5">
        <v>3.38</v>
      </c>
      <c r="U416" s="5">
        <v>0.76</v>
      </c>
      <c r="V416" s="5">
        <v>55.15</v>
      </c>
      <c r="W416" s="12">
        <f t="shared" si="40"/>
        <v>1.3698630136986301E-2</v>
      </c>
      <c r="X416" s="2" t="str">
        <f t="shared" si="41"/>
        <v>SCALE</v>
      </c>
      <c r="Y416" s="22" t="str">
        <f t="shared" si="42"/>
        <v>Low (100-300)</v>
      </c>
    </row>
    <row r="417" spans="1:25">
      <c r="A417" s="2" t="s">
        <v>1873</v>
      </c>
      <c r="B417" s="2" t="s">
        <v>1874</v>
      </c>
      <c r="C417" s="2" t="s">
        <v>1875</v>
      </c>
      <c r="D417" s="2" t="s">
        <v>1876</v>
      </c>
      <c r="E417" s="2" t="s">
        <v>56</v>
      </c>
      <c r="F417" s="5">
        <v>3200</v>
      </c>
      <c r="G417" s="2" t="s">
        <v>1877</v>
      </c>
      <c r="H417" s="2" t="s">
        <v>94</v>
      </c>
      <c r="I417" s="2" t="s">
        <v>26</v>
      </c>
      <c r="J417" s="2" t="s">
        <v>177</v>
      </c>
      <c r="K417" s="9">
        <v>300</v>
      </c>
      <c r="L417" s="9">
        <v>610</v>
      </c>
      <c r="M417" s="5">
        <v>9</v>
      </c>
      <c r="N417" s="5">
        <v>0</v>
      </c>
      <c r="O417" s="5">
        <v>4.5599999999999996</v>
      </c>
      <c r="P417" s="5">
        <v>0</v>
      </c>
      <c r="Q417" s="2">
        <f t="shared" si="37"/>
        <v>-4.5599999999999996</v>
      </c>
      <c r="R417" s="5">
        <f t="shared" si="38"/>
        <v>-4.5599999999999996</v>
      </c>
      <c r="S417" s="11">
        <f t="shared" si="39"/>
        <v>-1</v>
      </c>
      <c r="T417" s="5">
        <v>1.48</v>
      </c>
      <c r="U417" s="5">
        <v>0.51</v>
      </c>
      <c r="V417" s="5">
        <v>0</v>
      </c>
      <c r="W417" s="12">
        <f t="shared" si="40"/>
        <v>0</v>
      </c>
      <c r="X417" s="2" t="str">
        <f t="shared" si="41"/>
        <v>PAUSE</v>
      </c>
      <c r="Y417" s="22" t="str">
        <f t="shared" si="42"/>
        <v>Low (100-300)</v>
      </c>
    </row>
    <row r="418" spans="1:25">
      <c r="A418" s="2" t="s">
        <v>1878</v>
      </c>
      <c r="B418" s="2" t="s">
        <v>1879</v>
      </c>
      <c r="C418" s="2" t="s">
        <v>1880</v>
      </c>
      <c r="D418" s="2" t="s">
        <v>1881</v>
      </c>
      <c r="E418" s="2" t="s">
        <v>78</v>
      </c>
      <c r="F418" s="5">
        <v>2500</v>
      </c>
      <c r="G418" s="2" t="s">
        <v>1882</v>
      </c>
      <c r="H418" s="2" t="s">
        <v>72</v>
      </c>
      <c r="I418" s="2" t="s">
        <v>26</v>
      </c>
      <c r="J418" s="2" t="s">
        <v>361</v>
      </c>
      <c r="K418" s="9">
        <v>300</v>
      </c>
      <c r="L418" s="9">
        <v>1207</v>
      </c>
      <c r="M418" s="5">
        <v>47</v>
      </c>
      <c r="N418" s="5">
        <v>0</v>
      </c>
      <c r="O418" s="5">
        <v>32.24</v>
      </c>
      <c r="P418" s="5">
        <v>0</v>
      </c>
      <c r="Q418" s="2">
        <f t="shared" si="37"/>
        <v>-32.24</v>
      </c>
      <c r="R418" s="5">
        <f t="shared" si="38"/>
        <v>-32.24</v>
      </c>
      <c r="S418" s="11">
        <f t="shared" si="39"/>
        <v>-1</v>
      </c>
      <c r="T418" s="5">
        <v>3.89</v>
      </c>
      <c r="U418" s="5">
        <v>0.69</v>
      </c>
      <c r="V418" s="5">
        <v>0</v>
      </c>
      <c r="W418" s="12">
        <f t="shared" si="40"/>
        <v>0</v>
      </c>
      <c r="X418" s="2" t="str">
        <f t="shared" si="41"/>
        <v>PAUSE</v>
      </c>
      <c r="Y418" s="22" t="str">
        <f t="shared" si="42"/>
        <v>Low (100-300)</v>
      </c>
    </row>
    <row r="419" spans="1:25">
      <c r="A419" s="2" t="s">
        <v>1883</v>
      </c>
      <c r="B419" s="2" t="s">
        <v>1884</v>
      </c>
      <c r="C419" s="2" t="s">
        <v>1885</v>
      </c>
      <c r="D419" s="2" t="s">
        <v>1886</v>
      </c>
      <c r="E419" s="2" t="s">
        <v>40</v>
      </c>
      <c r="F419" s="5">
        <v>1300</v>
      </c>
      <c r="G419" s="2" t="s">
        <v>1887</v>
      </c>
      <c r="H419" s="2" t="s">
        <v>190</v>
      </c>
      <c r="I419" s="2" t="s">
        <v>26</v>
      </c>
      <c r="J419" s="2" t="s">
        <v>127</v>
      </c>
      <c r="K419" s="9">
        <v>800</v>
      </c>
      <c r="L419" s="9">
        <v>520</v>
      </c>
      <c r="M419" s="5">
        <v>9</v>
      </c>
      <c r="N419" s="5">
        <v>0</v>
      </c>
      <c r="O419" s="5">
        <v>7.4</v>
      </c>
      <c r="P419" s="5">
        <v>0</v>
      </c>
      <c r="Q419" s="2">
        <f t="shared" si="37"/>
        <v>-7.4</v>
      </c>
      <c r="R419" s="5">
        <f t="shared" si="38"/>
        <v>-7.4</v>
      </c>
      <c r="S419" s="11">
        <f t="shared" si="39"/>
        <v>-1</v>
      </c>
      <c r="T419" s="5">
        <v>1.73</v>
      </c>
      <c r="U419" s="5">
        <v>0.82</v>
      </c>
      <c r="V419" s="5">
        <v>0</v>
      </c>
      <c r="W419" s="12">
        <f t="shared" si="40"/>
        <v>0</v>
      </c>
      <c r="X419" s="2" t="str">
        <f t="shared" si="41"/>
        <v>PAUSE</v>
      </c>
      <c r="Y419" s="22" t="str">
        <f t="shared" si="42"/>
        <v>Premium (751-1000)</v>
      </c>
    </row>
    <row r="420" spans="1:25">
      <c r="A420" s="2" t="s">
        <v>1888</v>
      </c>
      <c r="B420" s="2" t="s">
        <v>1221</v>
      </c>
      <c r="C420" s="2" t="s">
        <v>1889</v>
      </c>
      <c r="D420" s="2" t="s">
        <v>1890</v>
      </c>
      <c r="E420" s="2" t="s">
        <v>635</v>
      </c>
      <c r="F420" s="5">
        <v>2131</v>
      </c>
      <c r="G420" s="2" t="s">
        <v>24</v>
      </c>
      <c r="H420" s="2" t="s">
        <v>58</v>
      </c>
      <c r="I420" s="2" t="s">
        <v>26</v>
      </c>
      <c r="J420" s="2" t="s">
        <v>59</v>
      </c>
      <c r="K420" s="9">
        <v>1000</v>
      </c>
      <c r="L420" s="9">
        <v>679</v>
      </c>
      <c r="M420" s="5">
        <v>16</v>
      </c>
      <c r="N420" s="5">
        <v>0</v>
      </c>
      <c r="O420" s="5">
        <v>12.79</v>
      </c>
      <c r="P420" s="5">
        <v>0</v>
      </c>
      <c r="Q420" s="2">
        <f t="shared" si="37"/>
        <v>-12.79</v>
      </c>
      <c r="R420" s="5">
        <f t="shared" si="38"/>
        <v>-12.79</v>
      </c>
      <c r="S420" s="11">
        <f t="shared" si="39"/>
        <v>-1</v>
      </c>
      <c r="T420" s="5">
        <v>2.36</v>
      </c>
      <c r="U420" s="5">
        <v>0.8</v>
      </c>
      <c r="V420" s="5">
        <v>0</v>
      </c>
      <c r="W420" s="12">
        <f t="shared" si="40"/>
        <v>0</v>
      </c>
      <c r="X420" s="2" t="str">
        <f t="shared" si="41"/>
        <v>PAUSE</v>
      </c>
      <c r="Y420" s="22" t="str">
        <f t="shared" si="42"/>
        <v>Premium (751-1000)</v>
      </c>
    </row>
    <row r="421" spans="1:25">
      <c r="A421" s="2" t="s">
        <v>1891</v>
      </c>
      <c r="B421" s="2" t="s">
        <v>1892</v>
      </c>
      <c r="C421" s="2" t="s">
        <v>1893</v>
      </c>
      <c r="D421" s="2" t="s">
        <v>144</v>
      </c>
      <c r="E421" s="2" t="s">
        <v>40</v>
      </c>
      <c r="F421" s="5">
        <v>1400</v>
      </c>
      <c r="G421" s="2" t="s">
        <v>1894</v>
      </c>
      <c r="H421" s="2" t="s">
        <v>102</v>
      </c>
      <c r="I421" s="2" t="s">
        <v>26</v>
      </c>
      <c r="J421" s="2" t="s">
        <v>140</v>
      </c>
      <c r="K421" s="9">
        <v>500</v>
      </c>
      <c r="L421" s="9">
        <v>1871</v>
      </c>
      <c r="M421" s="5">
        <v>41</v>
      </c>
      <c r="N421" s="5">
        <v>1</v>
      </c>
      <c r="O421" s="5">
        <v>19.100000000000001</v>
      </c>
      <c r="P421" s="5">
        <v>64.83</v>
      </c>
      <c r="Q421" s="2">
        <f t="shared" si="37"/>
        <v>45.73</v>
      </c>
      <c r="R421" s="5">
        <f t="shared" si="38"/>
        <v>45.73</v>
      </c>
      <c r="S421" s="11">
        <f t="shared" si="39"/>
        <v>2.3942408376963349</v>
      </c>
      <c r="T421" s="5">
        <v>2.19</v>
      </c>
      <c r="U421" s="5">
        <v>0.47</v>
      </c>
      <c r="V421" s="5">
        <v>19.100000000000001</v>
      </c>
      <c r="W421" s="12">
        <f t="shared" si="40"/>
        <v>2.4390243902439025E-2</v>
      </c>
      <c r="X421" s="2" t="str">
        <f t="shared" si="41"/>
        <v>SCALE</v>
      </c>
      <c r="Y421" s="22" t="str">
        <f t="shared" si="42"/>
        <v>Mid (301-500)</v>
      </c>
    </row>
    <row r="422" spans="1:25">
      <c r="A422" s="2" t="s">
        <v>1895</v>
      </c>
      <c r="B422" s="2" t="s">
        <v>1896</v>
      </c>
      <c r="C422" s="2" t="s">
        <v>957</v>
      </c>
      <c r="D422" s="2" t="s">
        <v>117</v>
      </c>
      <c r="E422" s="2" t="s">
        <v>118</v>
      </c>
      <c r="F422" s="5">
        <v>3700</v>
      </c>
      <c r="G422" s="2" t="s">
        <v>1897</v>
      </c>
      <c r="H422" s="2" t="s">
        <v>266</v>
      </c>
      <c r="I422" s="2" t="s">
        <v>26</v>
      </c>
      <c r="J422" s="2" t="s">
        <v>699</v>
      </c>
      <c r="K422" s="9">
        <v>1000</v>
      </c>
      <c r="L422" s="9">
        <v>1044</v>
      </c>
      <c r="M422" s="5">
        <v>25</v>
      </c>
      <c r="N422" s="5">
        <v>1</v>
      </c>
      <c r="O422" s="5">
        <v>12.49</v>
      </c>
      <c r="P422" s="5">
        <v>47.87</v>
      </c>
      <c r="Q422" s="2">
        <f t="shared" si="37"/>
        <v>35.379999999999995</v>
      </c>
      <c r="R422" s="5">
        <f t="shared" si="38"/>
        <v>35.379999999999995</v>
      </c>
      <c r="S422" s="11">
        <f t="shared" si="39"/>
        <v>2.8326661329063247</v>
      </c>
      <c r="T422" s="5">
        <v>2.39</v>
      </c>
      <c r="U422" s="5">
        <v>0.5</v>
      </c>
      <c r="V422" s="5">
        <v>12.49</v>
      </c>
      <c r="W422" s="12">
        <f t="shared" si="40"/>
        <v>0.04</v>
      </c>
      <c r="X422" s="2" t="str">
        <f t="shared" si="41"/>
        <v>SCALE</v>
      </c>
      <c r="Y422" s="22" t="str">
        <f t="shared" si="42"/>
        <v>Premium (751-1000)</v>
      </c>
    </row>
    <row r="423" spans="1:25">
      <c r="A423" s="2" t="s">
        <v>1898</v>
      </c>
      <c r="B423" s="2" t="s">
        <v>1899</v>
      </c>
      <c r="C423" s="2" t="s">
        <v>1900</v>
      </c>
      <c r="D423" s="2" t="s">
        <v>1901</v>
      </c>
      <c r="E423" s="2" t="s">
        <v>85</v>
      </c>
      <c r="F423" s="5">
        <v>1000</v>
      </c>
      <c r="G423" s="2" t="s">
        <v>1902</v>
      </c>
      <c r="H423" s="2" t="s">
        <v>87</v>
      </c>
      <c r="I423" s="2" t="s">
        <v>26</v>
      </c>
      <c r="J423" s="2" t="s">
        <v>127</v>
      </c>
      <c r="K423" s="9">
        <v>1000</v>
      </c>
      <c r="L423" s="9">
        <v>2464</v>
      </c>
      <c r="M423" s="5">
        <v>51</v>
      </c>
      <c r="N423" s="5">
        <v>5</v>
      </c>
      <c r="O423" s="5">
        <v>29.96</v>
      </c>
      <c r="P423" s="5">
        <v>254.49</v>
      </c>
      <c r="Q423" s="2">
        <f t="shared" si="37"/>
        <v>224.53</v>
      </c>
      <c r="R423" s="5">
        <f t="shared" si="38"/>
        <v>224.53</v>
      </c>
      <c r="S423" s="11">
        <f t="shared" si="39"/>
        <v>7.4943257676902535</v>
      </c>
      <c r="T423" s="5">
        <v>2.0699999999999998</v>
      </c>
      <c r="U423" s="5">
        <v>0.59</v>
      </c>
      <c r="V423" s="5">
        <v>5.99</v>
      </c>
      <c r="W423" s="12">
        <f t="shared" si="40"/>
        <v>9.8039215686274508E-2</v>
      </c>
      <c r="X423" s="2" t="str">
        <f t="shared" si="41"/>
        <v>SCALE</v>
      </c>
      <c r="Y423" s="22" t="str">
        <f t="shared" si="42"/>
        <v>Premium (751-1000)</v>
      </c>
    </row>
    <row r="424" spans="1:25">
      <c r="A424" s="2" t="s">
        <v>1903</v>
      </c>
      <c r="B424" s="2" t="s">
        <v>1904</v>
      </c>
      <c r="C424" s="2" t="s">
        <v>143</v>
      </c>
      <c r="D424" s="2" t="s">
        <v>99</v>
      </c>
      <c r="E424" s="2" t="s">
        <v>100</v>
      </c>
      <c r="F424" s="5">
        <v>1500</v>
      </c>
      <c r="G424" s="2" t="s">
        <v>1905</v>
      </c>
      <c r="H424" s="2" t="s">
        <v>42</v>
      </c>
      <c r="I424" s="2" t="s">
        <v>26</v>
      </c>
      <c r="J424" s="2" t="s">
        <v>162</v>
      </c>
      <c r="K424" s="9">
        <v>200</v>
      </c>
      <c r="L424" s="9">
        <v>1315</v>
      </c>
      <c r="M424" s="5">
        <v>50</v>
      </c>
      <c r="N424" s="5">
        <v>0</v>
      </c>
      <c r="O424" s="5">
        <v>40.619999999999997</v>
      </c>
      <c r="P424" s="5">
        <v>0</v>
      </c>
      <c r="Q424" s="2">
        <f t="shared" si="37"/>
        <v>-40.619999999999997</v>
      </c>
      <c r="R424" s="5">
        <f t="shared" si="38"/>
        <v>-40.619999999999997</v>
      </c>
      <c r="S424" s="11">
        <f t="shared" si="39"/>
        <v>-1</v>
      </c>
      <c r="T424" s="5">
        <v>3.8</v>
      </c>
      <c r="U424" s="5">
        <v>0.81</v>
      </c>
      <c r="V424" s="5">
        <v>0</v>
      </c>
      <c r="W424" s="12">
        <f t="shared" si="40"/>
        <v>0</v>
      </c>
      <c r="X424" s="2" t="str">
        <f t="shared" si="41"/>
        <v>PAUSE</v>
      </c>
      <c r="Y424" s="22" t="str">
        <f t="shared" si="42"/>
        <v>Low (100-300)</v>
      </c>
    </row>
    <row r="425" spans="1:25">
      <c r="A425" s="2" t="s">
        <v>1906</v>
      </c>
      <c r="B425" s="2" t="s">
        <v>1907</v>
      </c>
      <c r="C425" s="2" t="s">
        <v>1908</v>
      </c>
      <c r="D425" s="2" t="s">
        <v>1909</v>
      </c>
      <c r="E425" s="2" t="s">
        <v>118</v>
      </c>
      <c r="F425" s="5">
        <v>2500</v>
      </c>
      <c r="G425" s="2" t="s">
        <v>1910</v>
      </c>
      <c r="H425" s="2" t="s">
        <v>102</v>
      </c>
      <c r="I425" s="2" t="s">
        <v>26</v>
      </c>
      <c r="J425" s="2" t="s">
        <v>313</v>
      </c>
      <c r="K425" s="9">
        <v>500</v>
      </c>
      <c r="L425" s="9">
        <v>542</v>
      </c>
      <c r="M425" s="5">
        <v>12</v>
      </c>
      <c r="N425" s="5">
        <v>0</v>
      </c>
      <c r="O425" s="5">
        <v>6.43</v>
      </c>
      <c r="P425" s="5">
        <v>0</v>
      </c>
      <c r="Q425" s="2">
        <f t="shared" si="37"/>
        <v>-6.43</v>
      </c>
      <c r="R425" s="5">
        <f t="shared" si="38"/>
        <v>-6.43</v>
      </c>
      <c r="S425" s="11">
        <f t="shared" si="39"/>
        <v>-1</v>
      </c>
      <c r="T425" s="5">
        <v>2.21</v>
      </c>
      <c r="U425" s="5">
        <v>0.54</v>
      </c>
      <c r="V425" s="5">
        <v>0</v>
      </c>
      <c r="W425" s="12">
        <f t="shared" si="40"/>
        <v>0</v>
      </c>
      <c r="X425" s="2" t="str">
        <f t="shared" si="41"/>
        <v>PAUSE</v>
      </c>
      <c r="Y425" s="22" t="str">
        <f t="shared" si="42"/>
        <v>Mid (301-500)</v>
      </c>
    </row>
    <row r="426" spans="1:25">
      <c r="A426" s="2" t="s">
        <v>1911</v>
      </c>
      <c r="B426" s="2" t="s">
        <v>1912</v>
      </c>
      <c r="C426" s="2" t="s">
        <v>1913</v>
      </c>
      <c r="D426" s="2" t="s">
        <v>1603</v>
      </c>
      <c r="E426" s="2" t="s">
        <v>32</v>
      </c>
      <c r="F426" s="5">
        <v>5720</v>
      </c>
      <c r="G426" s="2" t="s">
        <v>1914</v>
      </c>
      <c r="H426" s="2" t="s">
        <v>34</v>
      </c>
      <c r="I426" s="2" t="s">
        <v>26</v>
      </c>
      <c r="J426" s="2" t="s">
        <v>183</v>
      </c>
      <c r="K426" s="9">
        <v>800</v>
      </c>
      <c r="L426" s="9">
        <v>756</v>
      </c>
      <c r="M426" s="5">
        <v>16</v>
      </c>
      <c r="N426" s="5">
        <v>0</v>
      </c>
      <c r="O426" s="5">
        <v>7.5</v>
      </c>
      <c r="P426" s="5">
        <v>0</v>
      </c>
      <c r="Q426" s="2">
        <f t="shared" si="37"/>
        <v>-7.5</v>
      </c>
      <c r="R426" s="5">
        <f t="shared" si="38"/>
        <v>-7.5</v>
      </c>
      <c r="S426" s="11">
        <f t="shared" si="39"/>
        <v>-1</v>
      </c>
      <c r="T426" s="5">
        <v>2.12</v>
      </c>
      <c r="U426" s="5">
        <v>0.47</v>
      </c>
      <c r="V426" s="5">
        <v>0</v>
      </c>
      <c r="W426" s="12">
        <f t="shared" si="40"/>
        <v>0</v>
      </c>
      <c r="X426" s="2" t="str">
        <f t="shared" si="41"/>
        <v>PAUSE</v>
      </c>
      <c r="Y426" s="22" t="str">
        <f t="shared" si="42"/>
        <v>Premium (751-1000)</v>
      </c>
    </row>
    <row r="427" spans="1:25">
      <c r="A427" s="2" t="s">
        <v>1915</v>
      </c>
      <c r="B427" s="2" t="s">
        <v>1916</v>
      </c>
      <c r="C427" s="2" t="s">
        <v>1917</v>
      </c>
      <c r="D427" s="2" t="s">
        <v>1918</v>
      </c>
      <c r="E427" s="2" t="s">
        <v>23</v>
      </c>
      <c r="F427" s="5">
        <v>1250</v>
      </c>
      <c r="G427" s="2" t="s">
        <v>1919</v>
      </c>
      <c r="H427" s="2" t="s">
        <v>50</v>
      </c>
      <c r="I427" s="2" t="s">
        <v>26</v>
      </c>
      <c r="J427" s="2" t="s">
        <v>35</v>
      </c>
      <c r="K427" s="9">
        <v>600</v>
      </c>
      <c r="L427" s="9">
        <v>943</v>
      </c>
      <c r="M427" s="5">
        <v>35</v>
      </c>
      <c r="N427" s="5">
        <v>3</v>
      </c>
      <c r="O427" s="5">
        <v>16.87</v>
      </c>
      <c r="P427" s="5">
        <v>131.46</v>
      </c>
      <c r="Q427" s="2">
        <f t="shared" si="37"/>
        <v>114.59</v>
      </c>
      <c r="R427" s="5">
        <f t="shared" si="38"/>
        <v>114.59</v>
      </c>
      <c r="S427" s="11">
        <f t="shared" si="39"/>
        <v>6.7925311203319501</v>
      </c>
      <c r="T427" s="5">
        <v>3.71</v>
      </c>
      <c r="U427" s="5">
        <v>0.48</v>
      </c>
      <c r="V427" s="5">
        <v>5.62</v>
      </c>
      <c r="W427" s="12">
        <f t="shared" si="40"/>
        <v>8.5714285714285715E-2</v>
      </c>
      <c r="X427" s="2" t="str">
        <f t="shared" si="41"/>
        <v>SCALE</v>
      </c>
      <c r="Y427" s="22" t="str">
        <f t="shared" si="42"/>
        <v>High (501-750)</v>
      </c>
    </row>
    <row r="428" spans="1:25">
      <c r="A428" s="2" t="s">
        <v>1920</v>
      </c>
      <c r="B428" s="2" t="s">
        <v>1921</v>
      </c>
      <c r="C428" s="2" t="s">
        <v>1922</v>
      </c>
      <c r="D428" s="2" t="s">
        <v>144</v>
      </c>
      <c r="E428" s="2" t="s">
        <v>40</v>
      </c>
      <c r="F428" s="5">
        <v>3500</v>
      </c>
      <c r="G428" s="2" t="s">
        <v>1923</v>
      </c>
      <c r="H428" s="2" t="s">
        <v>134</v>
      </c>
      <c r="I428" s="2" t="s">
        <v>26</v>
      </c>
      <c r="J428" s="2" t="s">
        <v>135</v>
      </c>
      <c r="K428" s="9">
        <v>500</v>
      </c>
      <c r="L428" s="9">
        <v>936</v>
      </c>
      <c r="M428" s="5">
        <v>16</v>
      </c>
      <c r="N428" s="5">
        <v>0</v>
      </c>
      <c r="O428" s="5">
        <v>7.07</v>
      </c>
      <c r="P428" s="5">
        <v>0</v>
      </c>
      <c r="Q428" s="2">
        <f t="shared" si="37"/>
        <v>-7.07</v>
      </c>
      <c r="R428" s="5">
        <f t="shared" si="38"/>
        <v>-7.07</v>
      </c>
      <c r="S428" s="11">
        <f t="shared" si="39"/>
        <v>-1</v>
      </c>
      <c r="T428" s="5">
        <v>1.71</v>
      </c>
      <c r="U428" s="5">
        <v>0.44</v>
      </c>
      <c r="V428" s="5">
        <v>0</v>
      </c>
      <c r="W428" s="12">
        <f t="shared" si="40"/>
        <v>0</v>
      </c>
      <c r="X428" s="2" t="str">
        <f t="shared" si="41"/>
        <v>PAUSE</v>
      </c>
      <c r="Y428" s="22" t="str">
        <f t="shared" si="42"/>
        <v>Mid (301-500)</v>
      </c>
    </row>
    <row r="429" spans="1:25">
      <c r="A429" s="2" t="s">
        <v>1924</v>
      </c>
      <c r="B429" s="2" t="s">
        <v>1925</v>
      </c>
      <c r="C429" s="2" t="s">
        <v>269</v>
      </c>
      <c r="D429" s="2" t="s">
        <v>829</v>
      </c>
      <c r="E429" s="2" t="s">
        <v>112</v>
      </c>
      <c r="F429" s="5">
        <v>4500</v>
      </c>
      <c r="G429" s="2" t="s">
        <v>1926</v>
      </c>
      <c r="H429" s="2" t="s">
        <v>42</v>
      </c>
      <c r="I429" s="2" t="s">
        <v>26</v>
      </c>
      <c r="J429" s="2" t="s">
        <v>232</v>
      </c>
      <c r="K429" s="9">
        <v>800</v>
      </c>
      <c r="L429" s="9">
        <v>1637</v>
      </c>
      <c r="M429" s="5">
        <v>53</v>
      </c>
      <c r="N429" s="5">
        <v>0</v>
      </c>
      <c r="O429" s="5">
        <v>33.72</v>
      </c>
      <c r="P429" s="5">
        <v>0</v>
      </c>
      <c r="Q429" s="2">
        <f t="shared" si="37"/>
        <v>-33.72</v>
      </c>
      <c r="R429" s="5">
        <f t="shared" si="38"/>
        <v>-33.72</v>
      </c>
      <c r="S429" s="11">
        <f t="shared" si="39"/>
        <v>-1</v>
      </c>
      <c r="T429" s="5">
        <v>3.24</v>
      </c>
      <c r="U429" s="5">
        <v>0.64</v>
      </c>
      <c r="V429" s="5">
        <v>0</v>
      </c>
      <c r="W429" s="12">
        <f t="shared" si="40"/>
        <v>0</v>
      </c>
      <c r="X429" s="2" t="str">
        <f t="shared" si="41"/>
        <v>PAUSE</v>
      </c>
      <c r="Y429" s="22" t="str">
        <f t="shared" si="42"/>
        <v>Premium (751-1000)</v>
      </c>
    </row>
    <row r="430" spans="1:25">
      <c r="A430" s="2" t="s">
        <v>1927</v>
      </c>
      <c r="B430" s="2" t="s">
        <v>1928</v>
      </c>
      <c r="C430" s="2" t="s">
        <v>1929</v>
      </c>
      <c r="D430" s="2" t="s">
        <v>1930</v>
      </c>
      <c r="E430" s="2" t="s">
        <v>118</v>
      </c>
      <c r="F430" s="5">
        <v>2300</v>
      </c>
      <c r="G430" s="2" t="s">
        <v>1931</v>
      </c>
      <c r="H430" s="2" t="s">
        <v>190</v>
      </c>
      <c r="I430" s="2" t="s">
        <v>26</v>
      </c>
      <c r="J430" s="2" t="s">
        <v>95</v>
      </c>
      <c r="K430" s="9">
        <v>100</v>
      </c>
      <c r="L430" s="9">
        <v>871</v>
      </c>
      <c r="M430" s="5">
        <v>26</v>
      </c>
      <c r="N430" s="5">
        <v>0</v>
      </c>
      <c r="O430" s="5">
        <v>15.81</v>
      </c>
      <c r="P430" s="5">
        <v>0</v>
      </c>
      <c r="Q430" s="2">
        <f t="shared" si="37"/>
        <v>-15.81</v>
      </c>
      <c r="R430" s="5">
        <f t="shared" si="38"/>
        <v>-15.81</v>
      </c>
      <c r="S430" s="11">
        <f t="shared" si="39"/>
        <v>-1</v>
      </c>
      <c r="T430" s="5">
        <v>2.99</v>
      </c>
      <c r="U430" s="5">
        <v>0.61</v>
      </c>
      <c r="V430" s="5">
        <v>0</v>
      </c>
      <c r="W430" s="12">
        <f t="shared" si="40"/>
        <v>0</v>
      </c>
      <c r="X430" s="2" t="str">
        <f t="shared" si="41"/>
        <v>PAUSE</v>
      </c>
      <c r="Y430" s="22" t="str">
        <f t="shared" si="42"/>
        <v>Low (100-300)</v>
      </c>
    </row>
    <row r="431" spans="1:25">
      <c r="A431" s="2" t="s">
        <v>1932</v>
      </c>
      <c r="B431" s="2" t="s">
        <v>1933</v>
      </c>
      <c r="C431" s="2" t="s">
        <v>1647</v>
      </c>
      <c r="D431" s="2" t="s">
        <v>1934</v>
      </c>
      <c r="E431" s="2" t="s">
        <v>85</v>
      </c>
      <c r="F431" s="5">
        <v>3250</v>
      </c>
      <c r="G431" s="2" t="s">
        <v>1935</v>
      </c>
      <c r="H431" s="2" t="s">
        <v>150</v>
      </c>
      <c r="I431" s="2" t="s">
        <v>26</v>
      </c>
      <c r="J431" s="2" t="s">
        <v>43</v>
      </c>
      <c r="K431" s="9">
        <v>500</v>
      </c>
      <c r="L431" s="9">
        <v>945</v>
      </c>
      <c r="M431" s="5">
        <v>24</v>
      </c>
      <c r="N431" s="5">
        <v>0</v>
      </c>
      <c r="O431" s="5">
        <v>20.25</v>
      </c>
      <c r="P431" s="5">
        <v>0</v>
      </c>
      <c r="Q431" s="2">
        <f t="shared" si="37"/>
        <v>-20.25</v>
      </c>
      <c r="R431" s="5">
        <f t="shared" si="38"/>
        <v>-20.25</v>
      </c>
      <c r="S431" s="11">
        <f t="shared" si="39"/>
        <v>-1</v>
      </c>
      <c r="T431" s="5">
        <v>2.54</v>
      </c>
      <c r="U431" s="5">
        <v>0.84</v>
      </c>
      <c r="V431" s="5">
        <v>0</v>
      </c>
      <c r="W431" s="12">
        <f t="shared" si="40"/>
        <v>0</v>
      </c>
      <c r="X431" s="2" t="str">
        <f t="shared" si="41"/>
        <v>PAUSE</v>
      </c>
      <c r="Y431" s="22" t="str">
        <f t="shared" si="42"/>
        <v>Mid (301-500)</v>
      </c>
    </row>
    <row r="432" spans="1:25">
      <c r="A432" s="2" t="s">
        <v>1936</v>
      </c>
      <c r="B432" s="2" t="s">
        <v>1937</v>
      </c>
      <c r="C432" s="2" t="s">
        <v>1938</v>
      </c>
      <c r="D432" s="2" t="s">
        <v>251</v>
      </c>
      <c r="E432" s="2" t="s">
        <v>23</v>
      </c>
      <c r="F432" s="5">
        <v>1900</v>
      </c>
      <c r="G432" s="2" t="s">
        <v>1939</v>
      </c>
      <c r="H432" s="2" t="s">
        <v>161</v>
      </c>
      <c r="I432" s="2" t="s">
        <v>26</v>
      </c>
      <c r="J432" s="2" t="s">
        <v>206</v>
      </c>
      <c r="K432" s="9">
        <v>600</v>
      </c>
      <c r="L432" s="9">
        <v>2380</v>
      </c>
      <c r="M432" s="5">
        <v>55</v>
      </c>
      <c r="N432" s="5">
        <v>2</v>
      </c>
      <c r="O432" s="5">
        <v>30.68</v>
      </c>
      <c r="P432" s="5">
        <v>143.72</v>
      </c>
      <c r="Q432" s="2">
        <f t="shared" si="37"/>
        <v>113.03999999999999</v>
      </c>
      <c r="R432" s="5">
        <f t="shared" si="38"/>
        <v>113.03999999999999</v>
      </c>
      <c r="S432" s="11">
        <f t="shared" si="39"/>
        <v>3.6844850065189045</v>
      </c>
      <c r="T432" s="5">
        <v>2.31</v>
      </c>
      <c r="U432" s="5">
        <v>0.56000000000000005</v>
      </c>
      <c r="V432" s="5">
        <v>15.34</v>
      </c>
      <c r="W432" s="12">
        <f t="shared" si="40"/>
        <v>3.6363636363636362E-2</v>
      </c>
      <c r="X432" s="2" t="str">
        <f t="shared" si="41"/>
        <v>SCALE</v>
      </c>
      <c r="Y432" s="22" t="str">
        <f t="shared" si="42"/>
        <v>High (501-750)</v>
      </c>
    </row>
    <row r="433" spans="1:25">
      <c r="A433" s="2" t="s">
        <v>1940</v>
      </c>
      <c r="B433" s="2" t="s">
        <v>832</v>
      </c>
      <c r="C433" s="2" t="s">
        <v>30</v>
      </c>
      <c r="D433" s="2" t="s">
        <v>1678</v>
      </c>
      <c r="E433" s="2" t="s">
        <v>991</v>
      </c>
      <c r="F433" s="5">
        <v>2750</v>
      </c>
      <c r="G433" s="2" t="s">
        <v>1941</v>
      </c>
      <c r="H433" s="2" t="s">
        <v>167</v>
      </c>
      <c r="I433" s="2" t="s">
        <v>26</v>
      </c>
      <c r="J433" s="2" t="s">
        <v>300</v>
      </c>
      <c r="K433" s="9">
        <v>1000</v>
      </c>
      <c r="L433" s="9">
        <v>1932</v>
      </c>
      <c r="M433" s="5">
        <v>47</v>
      </c>
      <c r="N433" s="5">
        <v>0</v>
      </c>
      <c r="O433" s="5">
        <v>33.81</v>
      </c>
      <c r="P433" s="5">
        <v>0</v>
      </c>
      <c r="Q433" s="2">
        <f t="shared" si="37"/>
        <v>-33.81</v>
      </c>
      <c r="R433" s="5">
        <f t="shared" si="38"/>
        <v>-33.81</v>
      </c>
      <c r="S433" s="11">
        <f t="shared" si="39"/>
        <v>-1</v>
      </c>
      <c r="T433" s="5">
        <v>2.4300000000000002</v>
      </c>
      <c r="U433" s="5">
        <v>0.72</v>
      </c>
      <c r="V433" s="5">
        <v>0</v>
      </c>
      <c r="W433" s="12">
        <f t="shared" si="40"/>
        <v>0</v>
      </c>
      <c r="X433" s="2" t="str">
        <f t="shared" si="41"/>
        <v>PAUSE</v>
      </c>
      <c r="Y433" s="22" t="str">
        <f t="shared" si="42"/>
        <v>Premium (751-1000)</v>
      </c>
    </row>
    <row r="434" spans="1:25">
      <c r="A434" s="2" t="s">
        <v>1942</v>
      </c>
      <c r="B434" s="2" t="s">
        <v>1138</v>
      </c>
      <c r="C434" s="2" t="s">
        <v>1943</v>
      </c>
      <c r="D434" s="2" t="s">
        <v>574</v>
      </c>
      <c r="E434" s="2" t="s">
        <v>237</v>
      </c>
      <c r="F434" s="5">
        <v>5000</v>
      </c>
      <c r="G434" s="2" t="s">
        <v>1944</v>
      </c>
      <c r="H434" s="2" t="s">
        <v>87</v>
      </c>
      <c r="I434" s="2" t="s">
        <v>26</v>
      </c>
      <c r="J434" s="2" t="s">
        <v>232</v>
      </c>
      <c r="K434" s="9">
        <v>300</v>
      </c>
      <c r="L434" s="9">
        <v>798</v>
      </c>
      <c r="M434" s="5">
        <v>20</v>
      </c>
      <c r="N434" s="5">
        <v>0</v>
      </c>
      <c r="O434" s="5">
        <v>13.45</v>
      </c>
      <c r="P434" s="5">
        <v>0</v>
      </c>
      <c r="Q434" s="2">
        <f t="shared" si="37"/>
        <v>-13.45</v>
      </c>
      <c r="R434" s="5">
        <f t="shared" si="38"/>
        <v>-13.45</v>
      </c>
      <c r="S434" s="11">
        <f t="shared" si="39"/>
        <v>-1</v>
      </c>
      <c r="T434" s="5">
        <v>2.5099999999999998</v>
      </c>
      <c r="U434" s="5">
        <v>0.67</v>
      </c>
      <c r="V434" s="5">
        <v>0</v>
      </c>
      <c r="W434" s="12">
        <f t="shared" si="40"/>
        <v>0</v>
      </c>
      <c r="X434" s="2" t="str">
        <f t="shared" si="41"/>
        <v>PAUSE</v>
      </c>
      <c r="Y434" s="22" t="str">
        <f t="shared" si="42"/>
        <v>Low (100-300)</v>
      </c>
    </row>
    <row r="435" spans="1:25">
      <c r="A435" s="2" t="s">
        <v>1945</v>
      </c>
      <c r="B435" s="2" t="s">
        <v>1840</v>
      </c>
      <c r="C435" s="2" t="s">
        <v>1946</v>
      </c>
      <c r="D435" s="2" t="s">
        <v>1881</v>
      </c>
      <c r="E435" s="2" t="s">
        <v>78</v>
      </c>
      <c r="F435" s="5">
        <v>6500</v>
      </c>
      <c r="G435" s="2" t="s">
        <v>1947</v>
      </c>
      <c r="H435" s="2" t="s">
        <v>134</v>
      </c>
      <c r="I435" s="2" t="s">
        <v>26</v>
      </c>
      <c r="J435" s="2" t="s">
        <v>356</v>
      </c>
      <c r="K435" s="9">
        <v>200</v>
      </c>
      <c r="L435" s="9">
        <v>2028</v>
      </c>
      <c r="M435" s="5">
        <v>53</v>
      </c>
      <c r="N435" s="5">
        <v>1</v>
      </c>
      <c r="O435" s="5">
        <v>38.6</v>
      </c>
      <c r="P435" s="5">
        <v>59.4</v>
      </c>
      <c r="Q435" s="2">
        <f t="shared" si="37"/>
        <v>20.799999999999997</v>
      </c>
      <c r="R435" s="5">
        <f t="shared" si="38"/>
        <v>20.799999999999997</v>
      </c>
      <c r="S435" s="11">
        <f t="shared" si="39"/>
        <v>0.53886010362694292</v>
      </c>
      <c r="T435" s="5">
        <v>2.61</v>
      </c>
      <c r="U435" s="5">
        <v>0.73</v>
      </c>
      <c r="V435" s="5">
        <v>38.6</v>
      </c>
      <c r="W435" s="12">
        <f t="shared" si="40"/>
        <v>1.8867924528301886E-2</v>
      </c>
      <c r="X435" s="2" t="str">
        <f t="shared" si="41"/>
        <v>SCALE</v>
      </c>
      <c r="Y435" s="22" t="str">
        <f t="shared" si="42"/>
        <v>Low (100-300)</v>
      </c>
    </row>
    <row r="436" spans="1:25">
      <c r="A436" s="2" t="s">
        <v>1948</v>
      </c>
      <c r="B436" s="2" t="s">
        <v>53</v>
      </c>
      <c r="C436" s="2" t="s">
        <v>269</v>
      </c>
      <c r="D436" s="2" t="s">
        <v>655</v>
      </c>
      <c r="E436" s="2" t="s">
        <v>125</v>
      </c>
      <c r="F436" s="5">
        <v>1750</v>
      </c>
      <c r="G436" s="2" t="s">
        <v>447</v>
      </c>
      <c r="H436" s="2" t="s">
        <v>167</v>
      </c>
      <c r="I436" s="2" t="s">
        <v>26</v>
      </c>
      <c r="J436" s="2" t="s">
        <v>313</v>
      </c>
      <c r="K436" s="9">
        <v>700</v>
      </c>
      <c r="L436" s="9">
        <v>2045</v>
      </c>
      <c r="M436" s="5">
        <v>77</v>
      </c>
      <c r="N436" s="5">
        <v>2</v>
      </c>
      <c r="O436" s="5">
        <v>40.840000000000003</v>
      </c>
      <c r="P436" s="5">
        <v>131.16999999999999</v>
      </c>
      <c r="Q436" s="2">
        <f t="shared" si="37"/>
        <v>90.329999999999984</v>
      </c>
      <c r="R436" s="5">
        <f t="shared" si="38"/>
        <v>90.329999999999984</v>
      </c>
      <c r="S436" s="11">
        <f t="shared" si="39"/>
        <v>2.2118021547502442</v>
      </c>
      <c r="T436" s="5">
        <v>3.77</v>
      </c>
      <c r="U436" s="5">
        <v>0.53</v>
      </c>
      <c r="V436" s="5">
        <v>20.420000000000002</v>
      </c>
      <c r="W436" s="12">
        <f t="shared" si="40"/>
        <v>2.5974025974025976E-2</v>
      </c>
      <c r="X436" s="2" t="str">
        <f t="shared" si="41"/>
        <v>SCALE</v>
      </c>
      <c r="Y436" s="22" t="str">
        <f t="shared" si="42"/>
        <v>High (501-750)</v>
      </c>
    </row>
    <row r="437" spans="1:25">
      <c r="A437" s="2" t="s">
        <v>1949</v>
      </c>
      <c r="B437" s="2" t="s">
        <v>1221</v>
      </c>
      <c r="C437" s="2" t="s">
        <v>1950</v>
      </c>
      <c r="D437" s="2" t="s">
        <v>257</v>
      </c>
      <c r="E437" s="2" t="s">
        <v>258</v>
      </c>
      <c r="F437" s="5">
        <v>1759</v>
      </c>
      <c r="G437" s="2" t="s">
        <v>1951</v>
      </c>
      <c r="H437" s="2" t="s">
        <v>34</v>
      </c>
      <c r="I437" s="2" t="s">
        <v>26</v>
      </c>
      <c r="J437" s="2" t="s">
        <v>35</v>
      </c>
      <c r="K437" s="9">
        <v>800</v>
      </c>
      <c r="L437" s="9">
        <v>1562</v>
      </c>
      <c r="M437" s="5">
        <v>59</v>
      </c>
      <c r="N437" s="5">
        <v>1</v>
      </c>
      <c r="O437" s="5">
        <v>47.92</v>
      </c>
      <c r="P437" s="5">
        <v>38.380000000000003</v>
      </c>
      <c r="Q437" s="2">
        <f t="shared" si="37"/>
        <v>-9.5399999999999991</v>
      </c>
      <c r="R437" s="5">
        <f t="shared" si="38"/>
        <v>-9.5399999999999991</v>
      </c>
      <c r="S437" s="11">
        <f t="shared" si="39"/>
        <v>-0.19908180300500833</v>
      </c>
      <c r="T437" s="5">
        <v>3.78</v>
      </c>
      <c r="U437" s="5">
        <v>0.81</v>
      </c>
      <c r="V437" s="5">
        <v>47.92</v>
      </c>
      <c r="W437" s="12">
        <f t="shared" si="40"/>
        <v>1.6949152542372881E-2</v>
      </c>
      <c r="X437" s="2" t="str">
        <f t="shared" si="41"/>
        <v>SCALE</v>
      </c>
      <c r="Y437" s="22" t="str">
        <f t="shared" si="42"/>
        <v>Premium (751-1000)</v>
      </c>
    </row>
    <row r="438" spans="1:25">
      <c r="A438" s="2" t="s">
        <v>1952</v>
      </c>
      <c r="B438" s="2" t="s">
        <v>1953</v>
      </c>
      <c r="C438" s="2" t="s">
        <v>1954</v>
      </c>
      <c r="D438" s="2" t="s">
        <v>1065</v>
      </c>
      <c r="E438" s="2" t="s">
        <v>125</v>
      </c>
      <c r="F438" s="5">
        <v>2400</v>
      </c>
      <c r="G438" s="2" t="s">
        <v>861</v>
      </c>
      <c r="H438" s="2" t="s">
        <v>150</v>
      </c>
      <c r="I438" s="2" t="s">
        <v>26</v>
      </c>
      <c r="J438" s="2" t="s">
        <v>177</v>
      </c>
      <c r="K438" s="9">
        <v>300</v>
      </c>
      <c r="L438" s="9">
        <v>1364</v>
      </c>
      <c r="M438" s="5">
        <v>43</v>
      </c>
      <c r="N438" s="5">
        <v>1</v>
      </c>
      <c r="O438" s="5">
        <v>20.95</v>
      </c>
      <c r="P438" s="5">
        <v>65.33</v>
      </c>
      <c r="Q438" s="2">
        <f t="shared" si="37"/>
        <v>44.379999999999995</v>
      </c>
      <c r="R438" s="5">
        <f t="shared" si="38"/>
        <v>44.379999999999995</v>
      </c>
      <c r="S438" s="11">
        <f t="shared" si="39"/>
        <v>2.1183770883054893</v>
      </c>
      <c r="T438" s="5">
        <v>3.15</v>
      </c>
      <c r="U438" s="5">
        <v>0.49</v>
      </c>
      <c r="V438" s="5">
        <v>20.95</v>
      </c>
      <c r="W438" s="12">
        <f t="shared" si="40"/>
        <v>2.3255813953488372E-2</v>
      </c>
      <c r="X438" s="2" t="str">
        <f t="shared" si="41"/>
        <v>SCALE</v>
      </c>
      <c r="Y438" s="22" t="str">
        <f t="shared" si="42"/>
        <v>Low (100-300)</v>
      </c>
    </row>
    <row r="439" spans="1:25">
      <c r="A439" s="2" t="s">
        <v>1955</v>
      </c>
      <c r="B439" s="2" t="s">
        <v>325</v>
      </c>
      <c r="C439" s="2" t="s">
        <v>524</v>
      </c>
      <c r="D439" s="2" t="s">
        <v>1956</v>
      </c>
      <c r="E439" s="2" t="s">
        <v>40</v>
      </c>
      <c r="F439" s="5">
        <v>2099</v>
      </c>
      <c r="G439" s="2" t="s">
        <v>1957</v>
      </c>
      <c r="H439" s="2" t="s">
        <v>102</v>
      </c>
      <c r="I439" s="2" t="s">
        <v>26</v>
      </c>
      <c r="J439" s="2" t="s">
        <v>300</v>
      </c>
      <c r="K439" s="9">
        <v>700</v>
      </c>
      <c r="L439" s="9">
        <v>551</v>
      </c>
      <c r="M439" s="5">
        <v>10</v>
      </c>
      <c r="N439" s="5">
        <v>0</v>
      </c>
      <c r="O439" s="5">
        <v>5.19</v>
      </c>
      <c r="P439" s="5">
        <v>0</v>
      </c>
      <c r="Q439" s="2">
        <f t="shared" si="37"/>
        <v>-5.19</v>
      </c>
      <c r="R439" s="5">
        <f t="shared" si="38"/>
        <v>-5.19</v>
      </c>
      <c r="S439" s="11">
        <f t="shared" si="39"/>
        <v>-1</v>
      </c>
      <c r="T439" s="5">
        <v>1.81</v>
      </c>
      <c r="U439" s="5">
        <v>0.52</v>
      </c>
      <c r="V439" s="5">
        <v>0</v>
      </c>
      <c r="W439" s="12">
        <f t="shared" si="40"/>
        <v>0</v>
      </c>
      <c r="X439" s="2" t="str">
        <f t="shared" si="41"/>
        <v>PAUSE</v>
      </c>
      <c r="Y439" s="22" t="str">
        <f t="shared" si="42"/>
        <v>High (501-750)</v>
      </c>
    </row>
    <row r="440" spans="1:25">
      <c r="A440" s="2" t="s">
        <v>1958</v>
      </c>
      <c r="B440" s="2" t="s">
        <v>1138</v>
      </c>
      <c r="C440" s="2" t="s">
        <v>1959</v>
      </c>
      <c r="D440" s="2" t="s">
        <v>1960</v>
      </c>
      <c r="E440" s="2" t="s">
        <v>132</v>
      </c>
      <c r="F440" s="5">
        <v>2200</v>
      </c>
      <c r="G440" s="2" t="s">
        <v>1961</v>
      </c>
      <c r="H440" s="2" t="s">
        <v>58</v>
      </c>
      <c r="I440" s="2" t="s">
        <v>26</v>
      </c>
      <c r="J440" s="2" t="s">
        <v>51</v>
      </c>
      <c r="K440" s="9">
        <v>400</v>
      </c>
      <c r="L440" s="9">
        <v>1579</v>
      </c>
      <c r="M440" s="5">
        <v>54</v>
      </c>
      <c r="N440" s="5">
        <v>0</v>
      </c>
      <c r="O440" s="5">
        <v>24.55</v>
      </c>
      <c r="P440" s="5">
        <v>0</v>
      </c>
      <c r="Q440" s="2">
        <f t="shared" si="37"/>
        <v>-24.55</v>
      </c>
      <c r="R440" s="5">
        <f t="shared" si="38"/>
        <v>-24.55</v>
      </c>
      <c r="S440" s="11">
        <f t="shared" si="39"/>
        <v>-1</v>
      </c>
      <c r="T440" s="5">
        <v>3.42</v>
      </c>
      <c r="U440" s="5">
        <v>0.45</v>
      </c>
      <c r="V440" s="5">
        <v>0</v>
      </c>
      <c r="W440" s="12">
        <f t="shared" si="40"/>
        <v>0</v>
      </c>
      <c r="X440" s="2" t="str">
        <f t="shared" si="41"/>
        <v>PAUSE</v>
      </c>
      <c r="Y440" s="22" t="str">
        <f t="shared" si="42"/>
        <v>Mid (301-500)</v>
      </c>
    </row>
    <row r="441" spans="1:25">
      <c r="A441" s="2" t="s">
        <v>1962</v>
      </c>
      <c r="B441" s="2" t="s">
        <v>1963</v>
      </c>
      <c r="C441" s="2" t="s">
        <v>30</v>
      </c>
      <c r="D441" s="2" t="s">
        <v>63</v>
      </c>
      <c r="E441" s="2" t="s">
        <v>32</v>
      </c>
      <c r="F441" s="5">
        <v>4000</v>
      </c>
      <c r="G441" s="2" t="s">
        <v>1964</v>
      </c>
      <c r="H441" s="2" t="s">
        <v>161</v>
      </c>
      <c r="I441" s="2" t="s">
        <v>26</v>
      </c>
      <c r="J441" s="2" t="s">
        <v>135</v>
      </c>
      <c r="K441" s="9">
        <v>400</v>
      </c>
      <c r="L441" s="9">
        <v>852</v>
      </c>
      <c r="M441" s="5">
        <v>17</v>
      </c>
      <c r="N441" s="5">
        <v>0</v>
      </c>
      <c r="O441" s="5">
        <v>10.029999999999999</v>
      </c>
      <c r="P441" s="5">
        <v>0</v>
      </c>
      <c r="Q441" s="2">
        <f t="shared" si="37"/>
        <v>-10.029999999999999</v>
      </c>
      <c r="R441" s="5">
        <f t="shared" si="38"/>
        <v>-10.029999999999999</v>
      </c>
      <c r="S441" s="11">
        <f t="shared" si="39"/>
        <v>-1</v>
      </c>
      <c r="T441" s="5">
        <v>2</v>
      </c>
      <c r="U441" s="5">
        <v>0.59</v>
      </c>
      <c r="V441" s="5">
        <v>0</v>
      </c>
      <c r="W441" s="12">
        <f t="shared" si="40"/>
        <v>0</v>
      </c>
      <c r="X441" s="2" t="str">
        <f t="shared" si="41"/>
        <v>PAUSE</v>
      </c>
      <c r="Y441" s="22" t="str">
        <f t="shared" si="42"/>
        <v>Mid (301-500)</v>
      </c>
    </row>
    <row r="442" spans="1:25">
      <c r="A442" s="2" t="s">
        <v>1965</v>
      </c>
      <c r="B442" s="2" t="s">
        <v>1966</v>
      </c>
      <c r="C442" s="2" t="s">
        <v>1967</v>
      </c>
      <c r="D442" s="2" t="s">
        <v>552</v>
      </c>
      <c r="E442" s="2" t="s">
        <v>222</v>
      </c>
      <c r="F442" s="5">
        <v>2600</v>
      </c>
      <c r="G442" s="2" t="s">
        <v>1968</v>
      </c>
      <c r="H442" s="2" t="s">
        <v>161</v>
      </c>
      <c r="I442" s="2" t="s">
        <v>26</v>
      </c>
      <c r="J442" s="2" t="s">
        <v>248</v>
      </c>
      <c r="K442" s="9">
        <v>100</v>
      </c>
      <c r="L442" s="9">
        <v>2093</v>
      </c>
      <c r="M442" s="5">
        <v>76</v>
      </c>
      <c r="N442" s="5">
        <v>2</v>
      </c>
      <c r="O442" s="5">
        <v>64.28</v>
      </c>
      <c r="P442" s="5">
        <v>96.44</v>
      </c>
      <c r="Q442" s="2">
        <f t="shared" si="37"/>
        <v>32.159999999999997</v>
      </c>
      <c r="R442" s="5">
        <f t="shared" si="38"/>
        <v>32.159999999999997</v>
      </c>
      <c r="S442" s="11">
        <f t="shared" si="39"/>
        <v>0.50031113876789046</v>
      </c>
      <c r="T442" s="5">
        <v>3.63</v>
      </c>
      <c r="U442" s="5">
        <v>0.85</v>
      </c>
      <c r="V442" s="5">
        <v>32.14</v>
      </c>
      <c r="W442" s="12">
        <f t="shared" si="40"/>
        <v>2.6315789473684209E-2</v>
      </c>
      <c r="X442" s="2" t="str">
        <f t="shared" si="41"/>
        <v>SCALE</v>
      </c>
      <c r="Y442" s="22" t="str">
        <f t="shared" si="42"/>
        <v>Low (100-300)</v>
      </c>
    </row>
    <row r="443" spans="1:25">
      <c r="A443" s="2" t="s">
        <v>1969</v>
      </c>
      <c r="B443" s="2" t="s">
        <v>1970</v>
      </c>
      <c r="C443" s="2" t="s">
        <v>1971</v>
      </c>
      <c r="D443" s="2" t="s">
        <v>264</v>
      </c>
      <c r="E443" s="2" t="s">
        <v>23</v>
      </c>
      <c r="F443" s="5">
        <v>1500</v>
      </c>
      <c r="G443" s="2" t="s">
        <v>1972</v>
      </c>
      <c r="H443" s="2" t="s">
        <v>190</v>
      </c>
      <c r="I443" s="2" t="s">
        <v>26</v>
      </c>
      <c r="J443" s="2" t="s">
        <v>35</v>
      </c>
      <c r="K443" s="9">
        <v>600</v>
      </c>
      <c r="L443" s="9">
        <v>1051</v>
      </c>
      <c r="M443" s="5">
        <v>21</v>
      </c>
      <c r="N443" s="5">
        <v>2</v>
      </c>
      <c r="O443" s="5">
        <v>10.06</v>
      </c>
      <c r="P443" s="5">
        <v>87.41</v>
      </c>
      <c r="Q443" s="2">
        <f t="shared" si="37"/>
        <v>77.349999999999994</v>
      </c>
      <c r="R443" s="5">
        <f t="shared" si="38"/>
        <v>77.349999999999994</v>
      </c>
      <c r="S443" s="11">
        <f t="shared" si="39"/>
        <v>7.6888667992047708</v>
      </c>
      <c r="T443" s="5">
        <v>2</v>
      </c>
      <c r="U443" s="5">
        <v>0.48</v>
      </c>
      <c r="V443" s="5">
        <v>5.03</v>
      </c>
      <c r="W443" s="12">
        <f t="shared" si="40"/>
        <v>9.5238095238095233E-2</v>
      </c>
      <c r="X443" s="2" t="str">
        <f t="shared" si="41"/>
        <v>SCALE</v>
      </c>
      <c r="Y443" s="22" t="str">
        <f t="shared" si="42"/>
        <v>High (501-750)</v>
      </c>
    </row>
    <row r="444" spans="1:25">
      <c r="A444" s="2" t="s">
        <v>1973</v>
      </c>
      <c r="B444" s="2" t="s">
        <v>1974</v>
      </c>
      <c r="C444" s="2" t="s">
        <v>1975</v>
      </c>
      <c r="D444" s="2" t="s">
        <v>1976</v>
      </c>
      <c r="E444" s="2" t="s">
        <v>850</v>
      </c>
      <c r="F444" s="5">
        <v>2000</v>
      </c>
      <c r="G444" s="2" t="s">
        <v>1977</v>
      </c>
      <c r="H444" s="2" t="s">
        <v>42</v>
      </c>
      <c r="I444" s="2" t="s">
        <v>26</v>
      </c>
      <c r="J444" s="2" t="s">
        <v>293</v>
      </c>
      <c r="K444" s="9">
        <v>100</v>
      </c>
      <c r="L444" s="9">
        <v>2331</v>
      </c>
      <c r="M444" s="5">
        <v>97</v>
      </c>
      <c r="N444" s="5">
        <v>0</v>
      </c>
      <c r="O444" s="5">
        <v>78.08</v>
      </c>
      <c r="P444" s="5">
        <v>0</v>
      </c>
      <c r="Q444" s="2">
        <f t="shared" si="37"/>
        <v>-78.08</v>
      </c>
      <c r="R444" s="5">
        <f t="shared" si="38"/>
        <v>-78.08</v>
      </c>
      <c r="S444" s="11">
        <f t="shared" si="39"/>
        <v>-1</v>
      </c>
      <c r="T444" s="5">
        <v>4.16</v>
      </c>
      <c r="U444" s="5">
        <v>0.8</v>
      </c>
      <c r="V444" s="5">
        <v>0</v>
      </c>
      <c r="W444" s="12">
        <f t="shared" si="40"/>
        <v>0</v>
      </c>
      <c r="X444" s="2" t="str">
        <f t="shared" si="41"/>
        <v>PAUSE</v>
      </c>
      <c r="Y444" s="22" t="str">
        <f t="shared" si="42"/>
        <v>Low (100-300)</v>
      </c>
    </row>
    <row r="445" spans="1:25">
      <c r="A445" s="2" t="s">
        <v>1978</v>
      </c>
      <c r="B445" s="2" t="s">
        <v>122</v>
      </c>
      <c r="C445" s="2" t="s">
        <v>1365</v>
      </c>
      <c r="D445" s="2" t="s">
        <v>1979</v>
      </c>
      <c r="E445" s="2" t="s">
        <v>258</v>
      </c>
      <c r="F445" s="5">
        <v>1500</v>
      </c>
      <c r="G445" s="2" t="s">
        <v>1980</v>
      </c>
      <c r="H445" s="2" t="s">
        <v>34</v>
      </c>
      <c r="I445" s="2" t="s">
        <v>26</v>
      </c>
      <c r="J445" s="2" t="s">
        <v>135</v>
      </c>
      <c r="K445" s="9">
        <v>600</v>
      </c>
      <c r="L445" s="9">
        <v>846</v>
      </c>
      <c r="M445" s="5">
        <v>31</v>
      </c>
      <c r="N445" s="5">
        <v>0</v>
      </c>
      <c r="O445" s="5">
        <v>23.84</v>
      </c>
      <c r="P445" s="5">
        <v>0</v>
      </c>
      <c r="Q445" s="2">
        <f t="shared" si="37"/>
        <v>-23.84</v>
      </c>
      <c r="R445" s="5">
        <f t="shared" si="38"/>
        <v>-23.84</v>
      </c>
      <c r="S445" s="11">
        <f t="shared" si="39"/>
        <v>-1</v>
      </c>
      <c r="T445" s="5">
        <v>3.66</v>
      </c>
      <c r="U445" s="5">
        <v>0.77</v>
      </c>
      <c r="V445" s="5">
        <v>0</v>
      </c>
      <c r="W445" s="12">
        <f t="shared" si="40"/>
        <v>0</v>
      </c>
      <c r="X445" s="2" t="str">
        <f t="shared" si="41"/>
        <v>PAUSE</v>
      </c>
      <c r="Y445" s="22" t="str">
        <f t="shared" si="42"/>
        <v>High (501-750)</v>
      </c>
    </row>
    <row r="446" spans="1:25">
      <c r="A446" s="2" t="s">
        <v>1981</v>
      </c>
      <c r="B446" s="2" t="s">
        <v>1982</v>
      </c>
      <c r="C446" s="2" t="s">
        <v>1983</v>
      </c>
      <c r="D446" s="2" t="s">
        <v>1984</v>
      </c>
      <c r="E446" s="2" t="s">
        <v>850</v>
      </c>
      <c r="F446" s="5">
        <v>2400</v>
      </c>
      <c r="G446" s="2" t="s">
        <v>1985</v>
      </c>
      <c r="H446" s="2" t="s">
        <v>344</v>
      </c>
      <c r="I446" s="2" t="s">
        <v>26</v>
      </c>
      <c r="J446" s="2" t="s">
        <v>73</v>
      </c>
      <c r="K446" s="9">
        <v>200</v>
      </c>
      <c r="L446" s="9">
        <v>2411</v>
      </c>
      <c r="M446" s="5">
        <v>71</v>
      </c>
      <c r="N446" s="5">
        <v>0</v>
      </c>
      <c r="O446" s="5">
        <v>55.15</v>
      </c>
      <c r="P446" s="5">
        <v>0</v>
      </c>
      <c r="Q446" s="2">
        <f t="shared" si="37"/>
        <v>-55.15</v>
      </c>
      <c r="R446" s="5">
        <f t="shared" si="38"/>
        <v>-55.15</v>
      </c>
      <c r="S446" s="11">
        <f t="shared" si="39"/>
        <v>-1</v>
      </c>
      <c r="T446" s="5">
        <v>2.94</v>
      </c>
      <c r="U446" s="5">
        <v>0.78</v>
      </c>
      <c r="V446" s="5">
        <v>0</v>
      </c>
      <c r="W446" s="12">
        <f t="shared" si="40"/>
        <v>0</v>
      </c>
      <c r="X446" s="2" t="str">
        <f t="shared" si="41"/>
        <v>PAUSE</v>
      </c>
      <c r="Y446" s="22" t="str">
        <f t="shared" si="42"/>
        <v>Low (100-300)</v>
      </c>
    </row>
    <row r="447" spans="1:25">
      <c r="A447" s="2" t="s">
        <v>1986</v>
      </c>
      <c r="B447" s="2" t="s">
        <v>1562</v>
      </c>
      <c r="C447" s="2" t="s">
        <v>1987</v>
      </c>
      <c r="D447" s="2" t="s">
        <v>1988</v>
      </c>
      <c r="E447" s="2" t="s">
        <v>23</v>
      </c>
      <c r="F447" s="5">
        <v>4500</v>
      </c>
      <c r="G447" s="2" t="s">
        <v>1989</v>
      </c>
      <c r="H447" s="2" t="s">
        <v>25</v>
      </c>
      <c r="I447" s="2" t="s">
        <v>26</v>
      </c>
      <c r="J447" s="2" t="s">
        <v>356</v>
      </c>
      <c r="K447" s="9">
        <v>700</v>
      </c>
      <c r="L447" s="9">
        <v>1651</v>
      </c>
      <c r="M447" s="5">
        <v>73</v>
      </c>
      <c r="N447" s="5">
        <v>7</v>
      </c>
      <c r="O447" s="5">
        <v>52.59</v>
      </c>
      <c r="P447" s="5">
        <v>347.84</v>
      </c>
      <c r="Q447" s="2">
        <f t="shared" si="37"/>
        <v>295.25</v>
      </c>
      <c r="R447" s="5">
        <f t="shared" si="38"/>
        <v>295.25</v>
      </c>
      <c r="S447" s="11">
        <f t="shared" si="39"/>
        <v>5.6141852063129871</v>
      </c>
      <c r="T447" s="5">
        <v>4.42</v>
      </c>
      <c r="U447" s="5">
        <v>0.72</v>
      </c>
      <c r="V447" s="5">
        <v>7.51</v>
      </c>
      <c r="W447" s="12">
        <f t="shared" si="40"/>
        <v>9.5890410958904104E-2</v>
      </c>
      <c r="X447" s="2" t="str">
        <f t="shared" si="41"/>
        <v>SCALE</v>
      </c>
      <c r="Y447" s="22" t="str">
        <f t="shared" si="42"/>
        <v>High (501-750)</v>
      </c>
    </row>
    <row r="448" spans="1:25">
      <c r="A448" s="2" t="s">
        <v>1990</v>
      </c>
      <c r="B448" s="2" t="s">
        <v>1991</v>
      </c>
      <c r="C448" s="2" t="s">
        <v>1992</v>
      </c>
      <c r="D448" s="2" t="s">
        <v>236</v>
      </c>
      <c r="E448" s="2" t="s">
        <v>237</v>
      </c>
      <c r="F448" s="5">
        <v>3300</v>
      </c>
      <c r="G448" s="2" t="s">
        <v>1993</v>
      </c>
      <c r="H448" s="2" t="s">
        <v>260</v>
      </c>
      <c r="I448" s="2" t="s">
        <v>26</v>
      </c>
      <c r="J448" s="2" t="s">
        <v>361</v>
      </c>
      <c r="K448" s="9">
        <v>400</v>
      </c>
      <c r="L448" s="9">
        <v>1164</v>
      </c>
      <c r="M448" s="5">
        <v>32</v>
      </c>
      <c r="N448" s="5">
        <v>0</v>
      </c>
      <c r="O448" s="5">
        <v>17.350000000000001</v>
      </c>
      <c r="P448" s="5">
        <v>0</v>
      </c>
      <c r="Q448" s="2">
        <f t="shared" si="37"/>
        <v>-17.350000000000001</v>
      </c>
      <c r="R448" s="5">
        <f t="shared" si="38"/>
        <v>-17.350000000000001</v>
      </c>
      <c r="S448" s="11">
        <f t="shared" si="39"/>
        <v>-1</v>
      </c>
      <c r="T448" s="5">
        <v>2.75</v>
      </c>
      <c r="U448" s="5">
        <v>0.54</v>
      </c>
      <c r="V448" s="5">
        <v>0</v>
      </c>
      <c r="W448" s="12">
        <f t="shared" si="40"/>
        <v>0</v>
      </c>
      <c r="X448" s="2" t="str">
        <f t="shared" si="41"/>
        <v>PAUSE</v>
      </c>
      <c r="Y448" s="22" t="str">
        <f t="shared" si="42"/>
        <v>Mid (301-500)</v>
      </c>
    </row>
    <row r="449" spans="1:25">
      <c r="A449" s="2" t="s">
        <v>1994</v>
      </c>
      <c r="B449" s="2" t="s">
        <v>1995</v>
      </c>
      <c r="C449" s="2" t="s">
        <v>143</v>
      </c>
      <c r="D449" s="2" t="s">
        <v>1996</v>
      </c>
      <c r="E449" s="2" t="s">
        <v>850</v>
      </c>
      <c r="F449" s="5">
        <v>2166</v>
      </c>
      <c r="G449" s="2" t="s">
        <v>1997</v>
      </c>
      <c r="H449" s="2" t="s">
        <v>134</v>
      </c>
      <c r="I449" s="2" t="s">
        <v>26</v>
      </c>
      <c r="J449" s="2" t="s">
        <v>35</v>
      </c>
      <c r="K449" s="9">
        <v>200</v>
      </c>
      <c r="L449" s="9">
        <v>1777</v>
      </c>
      <c r="M449" s="5">
        <v>66</v>
      </c>
      <c r="N449" s="5">
        <v>0</v>
      </c>
      <c r="O449" s="5">
        <v>38.29</v>
      </c>
      <c r="P449" s="5">
        <v>0</v>
      </c>
      <c r="Q449" s="2">
        <f t="shared" si="37"/>
        <v>-38.29</v>
      </c>
      <c r="R449" s="5">
        <f t="shared" si="38"/>
        <v>-38.29</v>
      </c>
      <c r="S449" s="11">
        <f t="shared" si="39"/>
        <v>-1</v>
      </c>
      <c r="T449" s="5">
        <v>3.71</v>
      </c>
      <c r="U449" s="5">
        <v>0.57999999999999996</v>
      </c>
      <c r="V449" s="5">
        <v>0</v>
      </c>
      <c r="W449" s="12">
        <f t="shared" si="40"/>
        <v>0</v>
      </c>
      <c r="X449" s="2" t="str">
        <f t="shared" si="41"/>
        <v>PAUSE</v>
      </c>
      <c r="Y449" s="22" t="str">
        <f t="shared" si="42"/>
        <v>Low (100-300)</v>
      </c>
    </row>
    <row r="450" spans="1:25">
      <c r="A450" s="2" t="s">
        <v>1998</v>
      </c>
      <c r="B450" s="2" t="s">
        <v>664</v>
      </c>
      <c r="C450" s="2" t="s">
        <v>83</v>
      </c>
      <c r="D450" s="2" t="s">
        <v>1999</v>
      </c>
      <c r="E450" s="2" t="s">
        <v>56</v>
      </c>
      <c r="F450" s="5">
        <v>2250</v>
      </c>
      <c r="G450" s="2" t="s">
        <v>2000</v>
      </c>
      <c r="H450" s="2" t="s">
        <v>102</v>
      </c>
      <c r="I450" s="2" t="s">
        <v>26</v>
      </c>
      <c r="J450" s="2" t="s">
        <v>206</v>
      </c>
      <c r="K450" s="9">
        <v>300</v>
      </c>
      <c r="L450" s="9">
        <v>926</v>
      </c>
      <c r="M450" s="5">
        <v>28</v>
      </c>
      <c r="N450" s="5">
        <v>1</v>
      </c>
      <c r="O450" s="5">
        <v>20.82</v>
      </c>
      <c r="P450" s="5">
        <v>67.790000000000006</v>
      </c>
      <c r="Q450" s="2">
        <f t="shared" si="37"/>
        <v>46.970000000000006</v>
      </c>
      <c r="R450" s="5">
        <f t="shared" si="38"/>
        <v>46.970000000000006</v>
      </c>
      <c r="S450" s="11">
        <f t="shared" si="39"/>
        <v>2.2560038424591742</v>
      </c>
      <c r="T450" s="5">
        <v>3.02</v>
      </c>
      <c r="U450" s="5">
        <v>0.74</v>
      </c>
      <c r="V450" s="5">
        <v>20.82</v>
      </c>
      <c r="W450" s="12">
        <f t="shared" si="40"/>
        <v>3.5714285714285712E-2</v>
      </c>
      <c r="X450" s="2" t="str">
        <f t="shared" si="41"/>
        <v>SCALE</v>
      </c>
      <c r="Y450" s="22" t="str">
        <f t="shared" si="42"/>
        <v>Low (100-300)</v>
      </c>
    </row>
    <row r="451" spans="1:25">
      <c r="A451" s="2" t="s">
        <v>2001</v>
      </c>
      <c r="B451" s="2" t="s">
        <v>2002</v>
      </c>
      <c r="C451" s="2" t="s">
        <v>2003</v>
      </c>
      <c r="D451" s="2" t="s">
        <v>144</v>
      </c>
      <c r="E451" s="2" t="s">
        <v>40</v>
      </c>
      <c r="F451" s="5">
        <v>2250</v>
      </c>
      <c r="G451" s="2" t="s">
        <v>2004</v>
      </c>
      <c r="H451" s="2" t="s">
        <v>150</v>
      </c>
      <c r="I451" s="2" t="s">
        <v>26</v>
      </c>
      <c r="J451" s="2" t="s">
        <v>313</v>
      </c>
      <c r="K451" s="9">
        <v>800</v>
      </c>
      <c r="L451" s="9">
        <v>2112</v>
      </c>
      <c r="M451" s="5">
        <v>83</v>
      </c>
      <c r="N451" s="5">
        <v>2</v>
      </c>
      <c r="O451" s="5">
        <v>57.75</v>
      </c>
      <c r="P451" s="5">
        <v>134.75</v>
      </c>
      <c r="Q451" s="2">
        <f t="shared" si="37"/>
        <v>77</v>
      </c>
      <c r="R451" s="5">
        <f t="shared" si="38"/>
        <v>77</v>
      </c>
      <c r="S451" s="11">
        <f t="shared" si="39"/>
        <v>1.3333333333333333</v>
      </c>
      <c r="T451" s="5">
        <v>3.93</v>
      </c>
      <c r="U451" s="5">
        <v>0.7</v>
      </c>
      <c r="V451" s="5">
        <v>28.88</v>
      </c>
      <c r="W451" s="12">
        <f t="shared" si="40"/>
        <v>2.4096385542168676E-2</v>
      </c>
      <c r="X451" s="2" t="str">
        <f t="shared" si="41"/>
        <v>SCALE</v>
      </c>
      <c r="Y451" s="22" t="str">
        <f t="shared" si="42"/>
        <v>Premium (751-1000)</v>
      </c>
    </row>
    <row r="452" spans="1:25">
      <c r="A452" s="2" t="s">
        <v>2005</v>
      </c>
      <c r="B452" s="2" t="s">
        <v>2006</v>
      </c>
      <c r="C452" s="2" t="s">
        <v>2007</v>
      </c>
      <c r="D452" s="2" t="s">
        <v>896</v>
      </c>
      <c r="E452" s="2" t="s">
        <v>1001</v>
      </c>
      <c r="F452" s="5">
        <v>3000</v>
      </c>
      <c r="G452" s="2" t="s">
        <v>2008</v>
      </c>
      <c r="H452" s="2" t="s">
        <v>102</v>
      </c>
      <c r="I452" s="2" t="s">
        <v>26</v>
      </c>
      <c r="J452" s="2" t="s">
        <v>120</v>
      </c>
      <c r="K452" s="9">
        <v>500</v>
      </c>
      <c r="L452" s="9">
        <v>656</v>
      </c>
      <c r="M452" s="5">
        <v>28</v>
      </c>
      <c r="N452" s="5">
        <v>0</v>
      </c>
      <c r="O452" s="5">
        <v>11.59</v>
      </c>
      <c r="P452" s="5">
        <v>0</v>
      </c>
      <c r="Q452" s="2">
        <f t="shared" si="37"/>
        <v>-11.59</v>
      </c>
      <c r="R452" s="5">
        <f t="shared" si="38"/>
        <v>-11.59</v>
      </c>
      <c r="S452" s="11">
        <f t="shared" si="39"/>
        <v>-1</v>
      </c>
      <c r="T452" s="5">
        <v>4.2699999999999996</v>
      </c>
      <c r="U452" s="5">
        <v>0.41</v>
      </c>
      <c r="V452" s="5">
        <v>0</v>
      </c>
      <c r="W452" s="12">
        <f t="shared" si="40"/>
        <v>0</v>
      </c>
      <c r="X452" s="2" t="str">
        <f t="shared" si="41"/>
        <v>PAUSE</v>
      </c>
      <c r="Y452" s="22" t="str">
        <f t="shared" si="42"/>
        <v>Mid (301-500)</v>
      </c>
    </row>
    <row r="453" spans="1:25">
      <c r="A453" s="2" t="s">
        <v>2009</v>
      </c>
      <c r="B453" s="2" t="s">
        <v>1866</v>
      </c>
      <c r="C453" s="2" t="s">
        <v>2010</v>
      </c>
      <c r="D453" s="2" t="s">
        <v>1460</v>
      </c>
      <c r="E453" s="2" t="s">
        <v>23</v>
      </c>
      <c r="F453" s="5">
        <v>2600</v>
      </c>
      <c r="G453" s="2" t="s">
        <v>2011</v>
      </c>
      <c r="H453" s="2" t="s">
        <v>161</v>
      </c>
      <c r="I453" s="2" t="s">
        <v>26</v>
      </c>
      <c r="J453" s="2" t="s">
        <v>155</v>
      </c>
      <c r="K453" s="9">
        <v>600</v>
      </c>
      <c r="L453" s="9">
        <v>1909</v>
      </c>
      <c r="M453" s="5">
        <v>69</v>
      </c>
      <c r="N453" s="5">
        <v>7</v>
      </c>
      <c r="O453" s="5">
        <v>38</v>
      </c>
      <c r="P453" s="5">
        <v>447.18</v>
      </c>
      <c r="Q453" s="2">
        <f t="shared" si="37"/>
        <v>409.18</v>
      </c>
      <c r="R453" s="5">
        <f t="shared" si="38"/>
        <v>409.18</v>
      </c>
      <c r="S453" s="11">
        <f t="shared" si="39"/>
        <v>10.767894736842106</v>
      </c>
      <c r="T453" s="5">
        <v>3.61</v>
      </c>
      <c r="U453" s="5">
        <v>0.55000000000000004</v>
      </c>
      <c r="V453" s="5">
        <v>5.43</v>
      </c>
      <c r="W453" s="12">
        <f t="shared" si="40"/>
        <v>0.10144927536231885</v>
      </c>
      <c r="X453" s="2" t="str">
        <f t="shared" si="41"/>
        <v>SCALE</v>
      </c>
      <c r="Y453" s="22" t="str">
        <f t="shared" si="42"/>
        <v>High (501-750)</v>
      </c>
    </row>
    <row r="454" spans="1:25">
      <c r="A454" s="2" t="s">
        <v>2012</v>
      </c>
      <c r="B454" s="2" t="s">
        <v>2013</v>
      </c>
      <c r="C454" s="2" t="s">
        <v>2014</v>
      </c>
      <c r="D454" s="2" t="s">
        <v>2015</v>
      </c>
      <c r="E454" s="2" t="s">
        <v>40</v>
      </c>
      <c r="F454" s="5">
        <v>2500</v>
      </c>
      <c r="G454" s="2" t="s">
        <v>2016</v>
      </c>
      <c r="H454" s="2" t="s">
        <v>134</v>
      </c>
      <c r="I454" s="2" t="s">
        <v>26</v>
      </c>
      <c r="J454" s="2" t="s">
        <v>293</v>
      </c>
      <c r="K454" s="9">
        <v>300</v>
      </c>
      <c r="L454" s="9">
        <v>1245</v>
      </c>
      <c r="M454" s="5">
        <v>37</v>
      </c>
      <c r="N454" s="5">
        <v>1</v>
      </c>
      <c r="O454" s="5">
        <v>21.17</v>
      </c>
      <c r="P454" s="5">
        <v>61.88</v>
      </c>
      <c r="Q454" s="2">
        <f t="shared" si="37"/>
        <v>40.71</v>
      </c>
      <c r="R454" s="5">
        <f t="shared" si="38"/>
        <v>40.71</v>
      </c>
      <c r="S454" s="11">
        <f t="shared" si="39"/>
        <v>1.923004251299008</v>
      </c>
      <c r="T454" s="5">
        <v>2.97</v>
      </c>
      <c r="U454" s="5">
        <v>0.56999999999999995</v>
      </c>
      <c r="V454" s="5">
        <v>21.17</v>
      </c>
      <c r="W454" s="12">
        <f t="shared" si="40"/>
        <v>2.7027027027027029E-2</v>
      </c>
      <c r="X454" s="2" t="str">
        <f t="shared" si="41"/>
        <v>SCALE</v>
      </c>
      <c r="Y454" s="22" t="str">
        <f t="shared" si="42"/>
        <v>Low (100-300)</v>
      </c>
    </row>
    <row r="455" spans="1:25">
      <c r="A455" s="2" t="s">
        <v>2017</v>
      </c>
      <c r="B455" s="2" t="s">
        <v>2018</v>
      </c>
      <c r="C455" s="2" t="s">
        <v>2019</v>
      </c>
      <c r="D455" s="2" t="s">
        <v>1015</v>
      </c>
      <c r="E455" s="2" t="s">
        <v>40</v>
      </c>
      <c r="F455" s="5">
        <v>2750</v>
      </c>
      <c r="G455" s="2" t="s">
        <v>1358</v>
      </c>
      <c r="H455" s="2" t="s">
        <v>87</v>
      </c>
      <c r="I455" s="2" t="s">
        <v>26</v>
      </c>
      <c r="J455" s="2" t="s">
        <v>135</v>
      </c>
      <c r="K455" s="9">
        <v>300</v>
      </c>
      <c r="L455" s="9">
        <v>1665</v>
      </c>
      <c r="M455" s="5">
        <v>44</v>
      </c>
      <c r="N455" s="5">
        <v>3</v>
      </c>
      <c r="O455" s="5">
        <v>37.14</v>
      </c>
      <c r="P455" s="5">
        <v>179.87</v>
      </c>
      <c r="Q455" s="2">
        <f t="shared" si="37"/>
        <v>142.73000000000002</v>
      </c>
      <c r="R455" s="5">
        <f t="shared" si="38"/>
        <v>142.73000000000002</v>
      </c>
      <c r="S455" s="11">
        <f t="shared" si="39"/>
        <v>3.8430263866451271</v>
      </c>
      <c r="T455" s="5">
        <v>2.64</v>
      </c>
      <c r="U455" s="5">
        <v>0.84</v>
      </c>
      <c r="V455" s="5">
        <v>12.38</v>
      </c>
      <c r="W455" s="12">
        <f t="shared" si="40"/>
        <v>6.8181818181818177E-2</v>
      </c>
      <c r="X455" s="2" t="str">
        <f t="shared" si="41"/>
        <v>SCALE</v>
      </c>
      <c r="Y455" s="22" t="str">
        <f t="shared" si="42"/>
        <v>Low (100-300)</v>
      </c>
    </row>
    <row r="456" spans="1:25">
      <c r="A456" s="2" t="s">
        <v>2020</v>
      </c>
      <c r="B456" s="2" t="s">
        <v>2021</v>
      </c>
      <c r="C456" s="2" t="s">
        <v>2022</v>
      </c>
      <c r="D456" s="2" t="s">
        <v>2023</v>
      </c>
      <c r="E456" s="2" t="s">
        <v>118</v>
      </c>
      <c r="F456" s="5">
        <v>2400</v>
      </c>
      <c r="G456" s="2" t="s">
        <v>2024</v>
      </c>
      <c r="H456" s="2" t="s">
        <v>312</v>
      </c>
      <c r="I456" s="2" t="s">
        <v>26</v>
      </c>
      <c r="J456" s="2" t="s">
        <v>382</v>
      </c>
      <c r="K456" s="9">
        <v>100</v>
      </c>
      <c r="L456" s="9">
        <v>2404</v>
      </c>
      <c r="M456" s="5">
        <v>71</v>
      </c>
      <c r="N456" s="5">
        <v>7</v>
      </c>
      <c r="O456" s="5">
        <v>55.62</v>
      </c>
      <c r="P456" s="5">
        <v>485.2</v>
      </c>
      <c r="Q456" s="2">
        <f t="shared" si="37"/>
        <v>429.58</v>
      </c>
      <c r="R456" s="5">
        <f t="shared" si="38"/>
        <v>429.58</v>
      </c>
      <c r="S456" s="11">
        <f t="shared" si="39"/>
        <v>7.723480762315714</v>
      </c>
      <c r="T456" s="5">
        <v>2.95</v>
      </c>
      <c r="U456" s="5">
        <v>0.78</v>
      </c>
      <c r="V456" s="5">
        <v>7.95</v>
      </c>
      <c r="W456" s="12">
        <f t="shared" si="40"/>
        <v>9.8591549295774641E-2</v>
      </c>
      <c r="X456" s="2" t="str">
        <f t="shared" si="41"/>
        <v>SCALE</v>
      </c>
      <c r="Y456" s="22" t="str">
        <f t="shared" si="42"/>
        <v>Low (100-300)</v>
      </c>
    </row>
    <row r="457" spans="1:25">
      <c r="A457" s="2" t="s">
        <v>2025</v>
      </c>
      <c r="B457" s="2" t="s">
        <v>2026</v>
      </c>
      <c r="C457" s="2" t="s">
        <v>2027</v>
      </c>
      <c r="D457" s="2" t="s">
        <v>2028</v>
      </c>
      <c r="E457" s="2" t="s">
        <v>125</v>
      </c>
      <c r="F457" s="5">
        <v>3250</v>
      </c>
      <c r="G457" s="2" t="s">
        <v>2029</v>
      </c>
      <c r="H457" s="2" t="s">
        <v>72</v>
      </c>
      <c r="I457" s="2" t="s">
        <v>26</v>
      </c>
      <c r="J457" s="2" t="s">
        <v>73</v>
      </c>
      <c r="K457" s="9">
        <v>100</v>
      </c>
      <c r="L457" s="9">
        <v>2475</v>
      </c>
      <c r="M457" s="5">
        <v>66</v>
      </c>
      <c r="N457" s="5">
        <v>2</v>
      </c>
      <c r="O457" s="5">
        <v>49.99</v>
      </c>
      <c r="P457" s="5">
        <v>131.79</v>
      </c>
      <c r="Q457" s="2">
        <f t="shared" si="37"/>
        <v>81.799999999999983</v>
      </c>
      <c r="R457" s="5">
        <f t="shared" si="38"/>
        <v>81.799999999999983</v>
      </c>
      <c r="S457" s="11">
        <f t="shared" si="39"/>
        <v>1.6363272654530903</v>
      </c>
      <c r="T457" s="5">
        <v>2.67</v>
      </c>
      <c r="U457" s="5">
        <v>0.76</v>
      </c>
      <c r="V457" s="5">
        <v>25</v>
      </c>
      <c r="W457" s="12">
        <f t="shared" si="40"/>
        <v>3.0303030303030304E-2</v>
      </c>
      <c r="X457" s="2" t="str">
        <f t="shared" si="41"/>
        <v>SCALE</v>
      </c>
      <c r="Y457" s="22" t="str">
        <f t="shared" si="42"/>
        <v>Low (100-300)</v>
      </c>
    </row>
    <row r="458" spans="1:25">
      <c r="A458" s="2" t="s">
        <v>2030</v>
      </c>
      <c r="B458" s="2" t="s">
        <v>2031</v>
      </c>
      <c r="C458" s="2" t="s">
        <v>2032</v>
      </c>
      <c r="D458" s="2" t="s">
        <v>2033</v>
      </c>
      <c r="E458" s="2" t="s">
        <v>112</v>
      </c>
      <c r="F458" s="5">
        <v>3000</v>
      </c>
      <c r="G458" s="2" t="s">
        <v>1919</v>
      </c>
      <c r="H458" s="2" t="s">
        <v>134</v>
      </c>
      <c r="I458" s="2" t="s">
        <v>26</v>
      </c>
      <c r="J458" s="2" t="s">
        <v>140</v>
      </c>
      <c r="K458" s="9">
        <v>800</v>
      </c>
      <c r="L458" s="9">
        <v>1971</v>
      </c>
      <c r="M458" s="5">
        <v>46</v>
      </c>
      <c r="N458" s="5">
        <v>0</v>
      </c>
      <c r="O458" s="5">
        <v>37.450000000000003</v>
      </c>
      <c r="P458" s="5">
        <v>0</v>
      </c>
      <c r="Q458" s="2">
        <f t="shared" si="37"/>
        <v>-37.450000000000003</v>
      </c>
      <c r="R458" s="5">
        <f t="shared" si="38"/>
        <v>-37.450000000000003</v>
      </c>
      <c r="S458" s="11">
        <f t="shared" si="39"/>
        <v>-1</v>
      </c>
      <c r="T458" s="5">
        <v>2.33</v>
      </c>
      <c r="U458" s="5">
        <v>0.81</v>
      </c>
      <c r="V458" s="5">
        <v>0</v>
      </c>
      <c r="W458" s="12">
        <f t="shared" si="40"/>
        <v>0</v>
      </c>
      <c r="X458" s="2" t="str">
        <f t="shared" si="41"/>
        <v>PAUSE</v>
      </c>
      <c r="Y458" s="22" t="str">
        <f t="shared" si="42"/>
        <v>Premium (751-1000)</v>
      </c>
    </row>
    <row r="459" spans="1:25">
      <c r="A459" s="2" t="s">
        <v>2034</v>
      </c>
      <c r="B459" s="2" t="s">
        <v>2035</v>
      </c>
      <c r="C459" s="2" t="s">
        <v>269</v>
      </c>
      <c r="D459" s="2" t="s">
        <v>1190</v>
      </c>
      <c r="E459" s="2" t="s">
        <v>112</v>
      </c>
      <c r="F459" s="5">
        <v>1500</v>
      </c>
      <c r="G459" s="2" t="s">
        <v>2036</v>
      </c>
      <c r="H459" s="2" t="s">
        <v>253</v>
      </c>
      <c r="I459" s="2" t="s">
        <v>26</v>
      </c>
      <c r="J459" s="2" t="s">
        <v>66</v>
      </c>
      <c r="K459" s="9">
        <v>800</v>
      </c>
      <c r="L459" s="9">
        <v>1551</v>
      </c>
      <c r="M459" s="5">
        <v>54</v>
      </c>
      <c r="N459" s="5">
        <v>2</v>
      </c>
      <c r="O459" s="5">
        <v>38.369999999999997</v>
      </c>
      <c r="P459" s="5">
        <v>148.41999999999999</v>
      </c>
      <c r="Q459" s="2">
        <f t="shared" ref="Q459:Q522" si="43">IFERROR(P459-O459, 0)</f>
        <v>110.04999999999998</v>
      </c>
      <c r="R459" s="5">
        <f t="shared" ref="R459:R522" si="44">P459-O459</f>
        <v>110.04999999999998</v>
      </c>
      <c r="S459" s="11">
        <f t="shared" ref="S459:S522" si="45">R459/O459</f>
        <v>2.8681261402137084</v>
      </c>
      <c r="T459" s="5">
        <v>3.48</v>
      </c>
      <c r="U459" s="5">
        <v>0.71</v>
      </c>
      <c r="V459" s="5">
        <v>19.18</v>
      </c>
      <c r="W459" s="12">
        <f t="shared" ref="W459:W522" si="46">N459/M459</f>
        <v>3.7037037037037035E-2</v>
      </c>
      <c r="X459" s="2" t="str">
        <f t="shared" ref="X459:X522" si="47">IF(P459&gt;=4, "SCALE",
  IF(P459&gt;=2, "MONITOR",
    IF(P459&gt;=1, "OPTIMISE",
      "PAUSE")))</f>
        <v>SCALE</v>
      </c>
      <c r="Y459" s="22" t="str">
        <f t="shared" ref="Y459:Y522" si="48">IF(K459&lt;=300,"Low (100-300)",
 IF(K459&lt;=500,"Mid (301-500)",
  IF(K459&lt;=750,"High (501-750)",
   "Premium (751-1000)")))</f>
        <v>Premium (751-1000)</v>
      </c>
    </row>
    <row r="460" spans="1:25">
      <c r="A460" s="2" t="s">
        <v>2037</v>
      </c>
      <c r="B460" s="2" t="s">
        <v>2038</v>
      </c>
      <c r="C460" s="2" t="s">
        <v>2039</v>
      </c>
      <c r="D460" s="2" t="s">
        <v>2040</v>
      </c>
      <c r="E460" s="2" t="s">
        <v>48</v>
      </c>
      <c r="F460" s="5">
        <v>2200</v>
      </c>
      <c r="G460" s="2" t="s">
        <v>2041</v>
      </c>
      <c r="H460" s="2" t="s">
        <v>260</v>
      </c>
      <c r="I460" s="2" t="s">
        <v>26</v>
      </c>
      <c r="J460" s="2" t="s">
        <v>300</v>
      </c>
      <c r="K460" s="9">
        <v>200</v>
      </c>
      <c r="L460" s="9">
        <v>1473</v>
      </c>
      <c r="M460" s="5">
        <v>30</v>
      </c>
      <c r="N460" s="5">
        <v>3</v>
      </c>
      <c r="O460" s="5">
        <v>24.21</v>
      </c>
      <c r="P460" s="5">
        <v>167.31</v>
      </c>
      <c r="Q460" s="2">
        <f t="shared" si="43"/>
        <v>143.1</v>
      </c>
      <c r="R460" s="5">
        <f t="shared" si="44"/>
        <v>143.1</v>
      </c>
      <c r="S460" s="11">
        <f t="shared" si="45"/>
        <v>5.9107806691449811</v>
      </c>
      <c r="T460" s="5">
        <v>2.04</v>
      </c>
      <c r="U460" s="5">
        <v>0.81</v>
      </c>
      <c r="V460" s="5">
        <v>8.07</v>
      </c>
      <c r="W460" s="12">
        <f t="shared" si="46"/>
        <v>0.1</v>
      </c>
      <c r="X460" s="2" t="str">
        <f t="shared" si="47"/>
        <v>SCALE</v>
      </c>
      <c r="Y460" s="22" t="str">
        <f t="shared" si="48"/>
        <v>Low (100-300)</v>
      </c>
    </row>
    <row r="461" spans="1:25">
      <c r="A461" s="2" t="s">
        <v>2042</v>
      </c>
      <c r="B461" s="2" t="s">
        <v>2043</v>
      </c>
      <c r="C461" s="2" t="s">
        <v>2044</v>
      </c>
      <c r="D461" s="2" t="s">
        <v>1593</v>
      </c>
      <c r="E461" s="2" t="s">
        <v>112</v>
      </c>
      <c r="F461" s="5">
        <v>1100</v>
      </c>
      <c r="G461" s="2" t="s">
        <v>2045</v>
      </c>
      <c r="H461" s="2" t="s">
        <v>25</v>
      </c>
      <c r="I461" s="2" t="s">
        <v>26</v>
      </c>
      <c r="J461" s="2" t="s">
        <v>59</v>
      </c>
      <c r="K461" s="9">
        <v>300</v>
      </c>
      <c r="L461" s="9">
        <v>913</v>
      </c>
      <c r="M461" s="5">
        <v>13</v>
      </c>
      <c r="N461" s="5">
        <v>0</v>
      </c>
      <c r="O461" s="5">
        <v>7.98</v>
      </c>
      <c r="P461" s="5">
        <v>0</v>
      </c>
      <c r="Q461" s="2">
        <f t="shared" si="43"/>
        <v>-7.98</v>
      </c>
      <c r="R461" s="5">
        <f t="shared" si="44"/>
        <v>-7.98</v>
      </c>
      <c r="S461" s="11">
        <f t="shared" si="45"/>
        <v>-1</v>
      </c>
      <c r="T461" s="5">
        <v>1.42</v>
      </c>
      <c r="U461" s="5">
        <v>0.61</v>
      </c>
      <c r="V461" s="5">
        <v>0</v>
      </c>
      <c r="W461" s="12">
        <f t="shared" si="46"/>
        <v>0</v>
      </c>
      <c r="X461" s="2" t="str">
        <f t="shared" si="47"/>
        <v>PAUSE</v>
      </c>
      <c r="Y461" s="22" t="str">
        <f t="shared" si="48"/>
        <v>Low (100-300)</v>
      </c>
    </row>
    <row r="462" spans="1:25">
      <c r="A462" s="2" t="s">
        <v>2046</v>
      </c>
      <c r="B462" s="2" t="s">
        <v>1319</v>
      </c>
      <c r="C462" s="2" t="s">
        <v>2047</v>
      </c>
      <c r="D462" s="2" t="s">
        <v>1837</v>
      </c>
      <c r="E462" s="2" t="s">
        <v>56</v>
      </c>
      <c r="F462" s="5">
        <v>2750</v>
      </c>
      <c r="G462" s="2" t="s">
        <v>2048</v>
      </c>
      <c r="H462" s="2" t="s">
        <v>161</v>
      </c>
      <c r="I462" s="2" t="s">
        <v>26</v>
      </c>
      <c r="J462" s="2" t="s">
        <v>155</v>
      </c>
      <c r="K462" s="9">
        <v>500</v>
      </c>
      <c r="L462" s="9">
        <v>1244</v>
      </c>
      <c r="M462" s="5">
        <v>36</v>
      </c>
      <c r="N462" s="5">
        <v>3</v>
      </c>
      <c r="O462" s="5">
        <v>28.77</v>
      </c>
      <c r="P462" s="5">
        <v>109.15</v>
      </c>
      <c r="Q462" s="2">
        <f t="shared" si="43"/>
        <v>80.38000000000001</v>
      </c>
      <c r="R462" s="5">
        <f t="shared" si="44"/>
        <v>80.38000000000001</v>
      </c>
      <c r="S462" s="11">
        <f t="shared" si="45"/>
        <v>2.7938825165102541</v>
      </c>
      <c r="T462" s="5">
        <v>2.89</v>
      </c>
      <c r="U462" s="5">
        <v>0.8</v>
      </c>
      <c r="V462" s="5">
        <v>9.59</v>
      </c>
      <c r="W462" s="12">
        <f t="shared" si="46"/>
        <v>8.3333333333333329E-2</v>
      </c>
      <c r="X462" s="2" t="str">
        <f t="shared" si="47"/>
        <v>SCALE</v>
      </c>
      <c r="Y462" s="22" t="str">
        <f t="shared" si="48"/>
        <v>Mid (301-500)</v>
      </c>
    </row>
    <row r="463" spans="1:25">
      <c r="A463" s="2" t="s">
        <v>2049</v>
      </c>
      <c r="B463" s="2" t="s">
        <v>2050</v>
      </c>
      <c r="C463" s="2" t="s">
        <v>2051</v>
      </c>
      <c r="D463" s="2" t="s">
        <v>1867</v>
      </c>
      <c r="E463" s="2" t="s">
        <v>298</v>
      </c>
      <c r="F463" s="5">
        <v>2750</v>
      </c>
      <c r="G463" s="2" t="s">
        <v>2052</v>
      </c>
      <c r="H463" s="2" t="s">
        <v>266</v>
      </c>
      <c r="I463" s="2" t="s">
        <v>26</v>
      </c>
      <c r="J463" s="2" t="s">
        <v>313</v>
      </c>
      <c r="K463" s="9">
        <v>400</v>
      </c>
      <c r="L463" s="9">
        <v>1638</v>
      </c>
      <c r="M463" s="5">
        <v>26</v>
      </c>
      <c r="N463" s="5">
        <v>0</v>
      </c>
      <c r="O463" s="5">
        <v>16.71</v>
      </c>
      <c r="P463" s="5">
        <v>0</v>
      </c>
      <c r="Q463" s="2">
        <f t="shared" si="43"/>
        <v>-16.71</v>
      </c>
      <c r="R463" s="5">
        <f t="shared" si="44"/>
        <v>-16.71</v>
      </c>
      <c r="S463" s="11">
        <f t="shared" si="45"/>
        <v>-1</v>
      </c>
      <c r="T463" s="5">
        <v>1.59</v>
      </c>
      <c r="U463" s="5">
        <v>0.64</v>
      </c>
      <c r="V463" s="5">
        <v>0</v>
      </c>
      <c r="W463" s="12">
        <f t="shared" si="46"/>
        <v>0</v>
      </c>
      <c r="X463" s="2" t="str">
        <f t="shared" si="47"/>
        <v>PAUSE</v>
      </c>
      <c r="Y463" s="22" t="str">
        <f t="shared" si="48"/>
        <v>Mid (301-500)</v>
      </c>
    </row>
    <row r="464" spans="1:25">
      <c r="A464" s="2" t="s">
        <v>2053</v>
      </c>
      <c r="B464" s="2" t="s">
        <v>904</v>
      </c>
      <c r="C464" s="2" t="s">
        <v>2054</v>
      </c>
      <c r="D464" s="2" t="s">
        <v>1065</v>
      </c>
      <c r="E464" s="2" t="s">
        <v>125</v>
      </c>
      <c r="F464" s="5">
        <v>2250</v>
      </c>
      <c r="G464" s="2" t="s">
        <v>2055</v>
      </c>
      <c r="H464" s="2" t="s">
        <v>253</v>
      </c>
      <c r="I464" s="2" t="s">
        <v>26</v>
      </c>
      <c r="J464" s="2" t="s">
        <v>80</v>
      </c>
      <c r="K464" s="9">
        <v>1000</v>
      </c>
      <c r="L464" s="9">
        <v>1696</v>
      </c>
      <c r="M464" s="5">
        <v>34</v>
      </c>
      <c r="N464" s="5">
        <v>1</v>
      </c>
      <c r="O464" s="5">
        <v>26.28</v>
      </c>
      <c r="P464" s="5">
        <v>60.97</v>
      </c>
      <c r="Q464" s="2">
        <f t="shared" si="43"/>
        <v>34.69</v>
      </c>
      <c r="R464" s="5">
        <f t="shared" si="44"/>
        <v>34.69</v>
      </c>
      <c r="S464" s="11">
        <f t="shared" si="45"/>
        <v>1.3200152207001521</v>
      </c>
      <c r="T464" s="5">
        <v>2</v>
      </c>
      <c r="U464" s="5">
        <v>0.77</v>
      </c>
      <c r="V464" s="5">
        <v>26.28</v>
      </c>
      <c r="W464" s="12">
        <f t="shared" si="46"/>
        <v>2.9411764705882353E-2</v>
      </c>
      <c r="X464" s="2" t="str">
        <f t="shared" si="47"/>
        <v>SCALE</v>
      </c>
      <c r="Y464" s="22" t="str">
        <f t="shared" si="48"/>
        <v>Premium (751-1000)</v>
      </c>
    </row>
    <row r="465" spans="1:25">
      <c r="A465" s="2" t="s">
        <v>2056</v>
      </c>
      <c r="B465" s="2" t="s">
        <v>1816</v>
      </c>
      <c r="C465" s="2" t="s">
        <v>2057</v>
      </c>
      <c r="D465" s="2" t="s">
        <v>655</v>
      </c>
      <c r="E465" s="2" t="s">
        <v>125</v>
      </c>
      <c r="F465" s="5">
        <v>2250</v>
      </c>
      <c r="G465" s="2" t="s">
        <v>2058</v>
      </c>
      <c r="H465" s="2" t="s">
        <v>58</v>
      </c>
      <c r="I465" s="2" t="s">
        <v>26</v>
      </c>
      <c r="J465" s="2" t="s">
        <v>293</v>
      </c>
      <c r="K465" s="9">
        <v>600</v>
      </c>
      <c r="L465" s="9">
        <v>878</v>
      </c>
      <c r="M465" s="5">
        <v>33</v>
      </c>
      <c r="N465" s="5">
        <v>3</v>
      </c>
      <c r="O465" s="5">
        <v>23.56</v>
      </c>
      <c r="P465" s="5">
        <v>130.47999999999999</v>
      </c>
      <c r="Q465" s="2">
        <f t="shared" si="43"/>
        <v>106.91999999999999</v>
      </c>
      <c r="R465" s="5">
        <f t="shared" si="44"/>
        <v>106.91999999999999</v>
      </c>
      <c r="S465" s="11">
        <f t="shared" si="45"/>
        <v>4.5382003395585739</v>
      </c>
      <c r="T465" s="5">
        <v>3.76</v>
      </c>
      <c r="U465" s="5">
        <v>0.71</v>
      </c>
      <c r="V465" s="5">
        <v>7.85</v>
      </c>
      <c r="W465" s="12">
        <f t="shared" si="46"/>
        <v>9.0909090909090912E-2</v>
      </c>
      <c r="X465" s="2" t="str">
        <f t="shared" si="47"/>
        <v>SCALE</v>
      </c>
      <c r="Y465" s="22" t="str">
        <f t="shared" si="48"/>
        <v>High (501-750)</v>
      </c>
    </row>
    <row r="466" spans="1:25">
      <c r="A466" s="2" t="s">
        <v>2059</v>
      </c>
      <c r="B466" s="2" t="s">
        <v>2060</v>
      </c>
      <c r="C466" s="2" t="s">
        <v>1783</v>
      </c>
      <c r="D466" s="2" t="s">
        <v>194</v>
      </c>
      <c r="E466" s="2" t="s">
        <v>85</v>
      </c>
      <c r="F466" s="5">
        <v>2750</v>
      </c>
      <c r="G466" s="2" t="s">
        <v>2061</v>
      </c>
      <c r="H466" s="2" t="s">
        <v>65</v>
      </c>
      <c r="I466" s="2" t="s">
        <v>26</v>
      </c>
      <c r="J466" s="2" t="s">
        <v>51</v>
      </c>
      <c r="K466" s="9">
        <v>800</v>
      </c>
      <c r="L466" s="9">
        <v>1799</v>
      </c>
      <c r="M466" s="5">
        <v>54</v>
      </c>
      <c r="N466" s="5">
        <v>6</v>
      </c>
      <c r="O466" s="5">
        <v>42.4</v>
      </c>
      <c r="P466" s="5">
        <v>426.21</v>
      </c>
      <c r="Q466" s="2">
        <f t="shared" si="43"/>
        <v>383.81</v>
      </c>
      <c r="R466" s="5">
        <f t="shared" si="44"/>
        <v>383.81</v>
      </c>
      <c r="S466" s="11">
        <f t="shared" si="45"/>
        <v>9.0521226415094347</v>
      </c>
      <c r="T466" s="5">
        <v>3</v>
      </c>
      <c r="U466" s="5">
        <v>0.79</v>
      </c>
      <c r="V466" s="5">
        <v>7.07</v>
      </c>
      <c r="W466" s="12">
        <f t="shared" si="46"/>
        <v>0.1111111111111111</v>
      </c>
      <c r="X466" s="2" t="str">
        <f t="shared" si="47"/>
        <v>SCALE</v>
      </c>
      <c r="Y466" s="22" t="str">
        <f t="shared" si="48"/>
        <v>Premium (751-1000)</v>
      </c>
    </row>
    <row r="467" spans="1:25">
      <c r="A467" s="2" t="s">
        <v>2062</v>
      </c>
      <c r="B467" s="2" t="s">
        <v>2063</v>
      </c>
      <c r="C467" s="2" t="s">
        <v>2064</v>
      </c>
      <c r="D467" s="2" t="s">
        <v>251</v>
      </c>
      <c r="E467" s="2" t="s">
        <v>23</v>
      </c>
      <c r="F467" s="5">
        <v>1035</v>
      </c>
      <c r="G467" s="2" t="s">
        <v>1279</v>
      </c>
      <c r="H467" s="2" t="s">
        <v>253</v>
      </c>
      <c r="I467" s="2" t="s">
        <v>26</v>
      </c>
      <c r="J467" s="2" t="s">
        <v>43</v>
      </c>
      <c r="K467" s="9">
        <v>200</v>
      </c>
      <c r="L467" s="9">
        <v>1464</v>
      </c>
      <c r="M467" s="5">
        <v>23</v>
      </c>
      <c r="N467" s="5">
        <v>2</v>
      </c>
      <c r="O467" s="5">
        <v>10.62</v>
      </c>
      <c r="P467" s="5">
        <v>95.39</v>
      </c>
      <c r="Q467" s="2">
        <f t="shared" si="43"/>
        <v>84.77</v>
      </c>
      <c r="R467" s="5">
        <f t="shared" si="44"/>
        <v>84.77</v>
      </c>
      <c r="S467" s="11">
        <f t="shared" si="45"/>
        <v>7.9821092278719403</v>
      </c>
      <c r="T467" s="5">
        <v>1.57</v>
      </c>
      <c r="U467" s="5">
        <v>0.46</v>
      </c>
      <c r="V467" s="5">
        <v>5.31</v>
      </c>
      <c r="W467" s="12">
        <f t="shared" si="46"/>
        <v>8.6956521739130432E-2</v>
      </c>
      <c r="X467" s="2" t="str">
        <f t="shared" si="47"/>
        <v>SCALE</v>
      </c>
      <c r="Y467" s="22" t="str">
        <f t="shared" si="48"/>
        <v>Low (100-300)</v>
      </c>
    </row>
    <row r="468" spans="1:25">
      <c r="A468" s="2" t="s">
        <v>2065</v>
      </c>
      <c r="B468" s="2" t="s">
        <v>2066</v>
      </c>
      <c r="C468" s="2" t="s">
        <v>573</v>
      </c>
      <c r="D468" s="2" t="s">
        <v>2067</v>
      </c>
      <c r="E468" s="2" t="s">
        <v>625</v>
      </c>
      <c r="F468" s="5">
        <v>1100</v>
      </c>
      <c r="G468" s="2" t="s">
        <v>2068</v>
      </c>
      <c r="H468" s="2" t="s">
        <v>87</v>
      </c>
      <c r="I468" s="2" t="s">
        <v>26</v>
      </c>
      <c r="J468" s="2" t="s">
        <v>232</v>
      </c>
      <c r="K468" s="9">
        <v>800</v>
      </c>
      <c r="L468" s="9">
        <v>1860</v>
      </c>
      <c r="M468" s="5">
        <v>78</v>
      </c>
      <c r="N468" s="5">
        <v>7</v>
      </c>
      <c r="O468" s="5">
        <v>42.84</v>
      </c>
      <c r="P468" s="5">
        <v>464.75</v>
      </c>
      <c r="Q468" s="2">
        <f t="shared" si="43"/>
        <v>421.90999999999997</v>
      </c>
      <c r="R468" s="5">
        <f t="shared" si="44"/>
        <v>421.90999999999997</v>
      </c>
      <c r="S468" s="11">
        <f t="shared" si="45"/>
        <v>9.8485060690943023</v>
      </c>
      <c r="T468" s="5">
        <v>4.1900000000000004</v>
      </c>
      <c r="U468" s="5">
        <v>0.55000000000000004</v>
      </c>
      <c r="V468" s="5">
        <v>6.12</v>
      </c>
      <c r="W468" s="12">
        <f t="shared" si="46"/>
        <v>8.9743589743589744E-2</v>
      </c>
      <c r="X468" s="2" t="str">
        <f t="shared" si="47"/>
        <v>SCALE</v>
      </c>
      <c r="Y468" s="22" t="str">
        <f t="shared" si="48"/>
        <v>Premium (751-1000)</v>
      </c>
    </row>
    <row r="469" spans="1:25">
      <c r="A469" s="2" t="s">
        <v>2069</v>
      </c>
      <c r="B469" s="2" t="s">
        <v>2070</v>
      </c>
      <c r="C469" s="2" t="s">
        <v>2071</v>
      </c>
      <c r="D469" s="2" t="s">
        <v>1444</v>
      </c>
      <c r="E469" s="2" t="s">
        <v>953</v>
      </c>
      <c r="F469" s="5">
        <v>2000</v>
      </c>
      <c r="G469" s="2" t="s">
        <v>2072</v>
      </c>
      <c r="H469" s="2" t="s">
        <v>94</v>
      </c>
      <c r="I469" s="2" t="s">
        <v>26</v>
      </c>
      <c r="J469" s="2" t="s">
        <v>80</v>
      </c>
      <c r="K469" s="9">
        <v>600</v>
      </c>
      <c r="L469" s="9">
        <v>1781</v>
      </c>
      <c r="M469" s="5">
        <v>58</v>
      </c>
      <c r="N469" s="5">
        <v>0</v>
      </c>
      <c r="O469" s="5">
        <v>23.54</v>
      </c>
      <c r="P469" s="5">
        <v>0</v>
      </c>
      <c r="Q469" s="2">
        <f t="shared" si="43"/>
        <v>-23.54</v>
      </c>
      <c r="R469" s="5">
        <f t="shared" si="44"/>
        <v>-23.54</v>
      </c>
      <c r="S469" s="11">
        <f t="shared" si="45"/>
        <v>-1</v>
      </c>
      <c r="T469" s="5">
        <v>3.26</v>
      </c>
      <c r="U469" s="5">
        <v>0.41</v>
      </c>
      <c r="V469" s="5">
        <v>0</v>
      </c>
      <c r="W469" s="12">
        <f t="shared" si="46"/>
        <v>0</v>
      </c>
      <c r="X469" s="2" t="str">
        <f t="shared" si="47"/>
        <v>PAUSE</v>
      </c>
      <c r="Y469" s="22" t="str">
        <f t="shared" si="48"/>
        <v>High (501-750)</v>
      </c>
    </row>
    <row r="470" spans="1:25">
      <c r="A470" s="2" t="s">
        <v>2073</v>
      </c>
      <c r="B470" s="2" t="s">
        <v>2074</v>
      </c>
      <c r="C470" s="2" t="s">
        <v>2075</v>
      </c>
      <c r="D470" s="2" t="s">
        <v>2076</v>
      </c>
      <c r="E470" s="2" t="s">
        <v>112</v>
      </c>
      <c r="F470" s="5">
        <v>2656</v>
      </c>
      <c r="G470" s="2" t="s">
        <v>2077</v>
      </c>
      <c r="H470" s="2" t="s">
        <v>260</v>
      </c>
      <c r="I470" s="2" t="s">
        <v>26</v>
      </c>
      <c r="J470" s="2" t="s">
        <v>95</v>
      </c>
      <c r="K470" s="9">
        <v>300</v>
      </c>
      <c r="L470" s="9">
        <v>1555</v>
      </c>
      <c r="M470" s="5">
        <v>59</v>
      </c>
      <c r="N470" s="5">
        <v>1</v>
      </c>
      <c r="O470" s="5">
        <v>38.22</v>
      </c>
      <c r="P470" s="5">
        <v>40.54</v>
      </c>
      <c r="Q470" s="2">
        <f t="shared" si="43"/>
        <v>2.3200000000000003</v>
      </c>
      <c r="R470" s="5">
        <f t="shared" si="44"/>
        <v>2.3200000000000003</v>
      </c>
      <c r="S470" s="11">
        <f t="shared" si="45"/>
        <v>6.0701203558346427E-2</v>
      </c>
      <c r="T470" s="5">
        <v>3.79</v>
      </c>
      <c r="U470" s="5">
        <v>0.65</v>
      </c>
      <c r="V470" s="5">
        <v>38.22</v>
      </c>
      <c r="W470" s="12">
        <f t="shared" si="46"/>
        <v>1.6949152542372881E-2</v>
      </c>
      <c r="X470" s="2" t="str">
        <f t="shared" si="47"/>
        <v>SCALE</v>
      </c>
      <c r="Y470" s="22" t="str">
        <f t="shared" si="48"/>
        <v>Low (100-300)</v>
      </c>
    </row>
    <row r="471" spans="1:25">
      <c r="A471" s="2" t="s">
        <v>2078</v>
      </c>
      <c r="B471" s="2" t="s">
        <v>2079</v>
      </c>
      <c r="C471" s="2" t="s">
        <v>1034</v>
      </c>
      <c r="D471" s="2" t="s">
        <v>2080</v>
      </c>
      <c r="E471" s="2" t="s">
        <v>112</v>
      </c>
      <c r="F471" s="5">
        <v>2000</v>
      </c>
      <c r="G471" s="2" t="s">
        <v>1389</v>
      </c>
      <c r="H471" s="2" t="s">
        <v>190</v>
      </c>
      <c r="I471" s="2" t="s">
        <v>26</v>
      </c>
      <c r="J471" s="2" t="s">
        <v>162</v>
      </c>
      <c r="K471" s="9">
        <v>800</v>
      </c>
      <c r="L471" s="9">
        <v>1759</v>
      </c>
      <c r="M471" s="5">
        <v>39</v>
      </c>
      <c r="N471" s="5">
        <v>1</v>
      </c>
      <c r="O471" s="5">
        <v>16.22</v>
      </c>
      <c r="P471" s="5">
        <v>35.619999999999997</v>
      </c>
      <c r="Q471" s="2">
        <f t="shared" si="43"/>
        <v>19.399999999999999</v>
      </c>
      <c r="R471" s="5">
        <f t="shared" si="44"/>
        <v>19.399999999999999</v>
      </c>
      <c r="S471" s="11">
        <f t="shared" si="45"/>
        <v>1.1960542540073982</v>
      </c>
      <c r="T471" s="5">
        <v>2.2200000000000002</v>
      </c>
      <c r="U471" s="5">
        <v>0.42</v>
      </c>
      <c r="V471" s="5">
        <v>16.22</v>
      </c>
      <c r="W471" s="12">
        <f t="shared" si="46"/>
        <v>2.564102564102564E-2</v>
      </c>
      <c r="X471" s="2" t="str">
        <f t="shared" si="47"/>
        <v>SCALE</v>
      </c>
      <c r="Y471" s="22" t="str">
        <f t="shared" si="48"/>
        <v>Premium (751-1000)</v>
      </c>
    </row>
    <row r="472" spans="1:25">
      <c r="A472" s="2" t="s">
        <v>2081</v>
      </c>
      <c r="B472" s="2" t="s">
        <v>414</v>
      </c>
      <c r="C472" s="2" t="s">
        <v>2082</v>
      </c>
      <c r="D472" s="2" t="s">
        <v>2083</v>
      </c>
      <c r="E472" s="2" t="s">
        <v>1688</v>
      </c>
      <c r="F472" s="5">
        <v>1624</v>
      </c>
      <c r="G472" s="2" t="s">
        <v>2084</v>
      </c>
      <c r="H472" s="2" t="s">
        <v>65</v>
      </c>
      <c r="I472" s="2" t="s">
        <v>26</v>
      </c>
      <c r="J472" s="2" t="s">
        <v>59</v>
      </c>
      <c r="K472" s="9">
        <v>100</v>
      </c>
      <c r="L472" s="9">
        <v>1540</v>
      </c>
      <c r="M472" s="5">
        <v>38</v>
      </c>
      <c r="N472" s="5">
        <v>3</v>
      </c>
      <c r="O472" s="5">
        <v>27.86</v>
      </c>
      <c r="P472" s="5">
        <v>115.06</v>
      </c>
      <c r="Q472" s="2">
        <f t="shared" si="43"/>
        <v>87.2</v>
      </c>
      <c r="R472" s="5">
        <f t="shared" si="44"/>
        <v>87.2</v>
      </c>
      <c r="S472" s="11">
        <f t="shared" si="45"/>
        <v>3.1299353912419239</v>
      </c>
      <c r="T472" s="5">
        <v>2.4700000000000002</v>
      </c>
      <c r="U472" s="5">
        <v>0.73</v>
      </c>
      <c r="V472" s="5">
        <v>9.2899999999999991</v>
      </c>
      <c r="W472" s="12">
        <f t="shared" si="46"/>
        <v>7.8947368421052627E-2</v>
      </c>
      <c r="X472" s="2" t="str">
        <f t="shared" si="47"/>
        <v>SCALE</v>
      </c>
      <c r="Y472" s="22" t="str">
        <f t="shared" si="48"/>
        <v>Low (100-300)</v>
      </c>
    </row>
    <row r="473" spans="1:25">
      <c r="A473" s="2" t="s">
        <v>2085</v>
      </c>
      <c r="B473" s="2" t="s">
        <v>1635</v>
      </c>
      <c r="C473" s="2" t="s">
        <v>2086</v>
      </c>
      <c r="D473" s="2" t="s">
        <v>2087</v>
      </c>
      <c r="E473" s="2" t="s">
        <v>118</v>
      </c>
      <c r="F473" s="5">
        <v>3750</v>
      </c>
      <c r="G473" s="2" t="s">
        <v>2088</v>
      </c>
      <c r="H473" s="2" t="s">
        <v>253</v>
      </c>
      <c r="I473" s="2" t="s">
        <v>26</v>
      </c>
      <c r="J473" s="2" t="s">
        <v>293</v>
      </c>
      <c r="K473" s="9">
        <v>600</v>
      </c>
      <c r="L473" s="9">
        <v>973</v>
      </c>
      <c r="M473" s="5">
        <v>32</v>
      </c>
      <c r="N473" s="5">
        <v>1</v>
      </c>
      <c r="O473" s="5">
        <v>14.49</v>
      </c>
      <c r="P473" s="5">
        <v>43.28</v>
      </c>
      <c r="Q473" s="2">
        <f t="shared" si="43"/>
        <v>28.79</v>
      </c>
      <c r="R473" s="5">
        <f t="shared" si="44"/>
        <v>28.79</v>
      </c>
      <c r="S473" s="11">
        <f t="shared" si="45"/>
        <v>1.9868875086266389</v>
      </c>
      <c r="T473" s="5">
        <v>3.29</v>
      </c>
      <c r="U473" s="5">
        <v>0.45</v>
      </c>
      <c r="V473" s="5">
        <v>14.49</v>
      </c>
      <c r="W473" s="12">
        <f t="shared" si="46"/>
        <v>3.125E-2</v>
      </c>
      <c r="X473" s="2" t="str">
        <f t="shared" si="47"/>
        <v>SCALE</v>
      </c>
      <c r="Y473" s="22" t="str">
        <f t="shared" si="48"/>
        <v>High (501-750)</v>
      </c>
    </row>
    <row r="474" spans="1:25">
      <c r="A474" s="2" t="s">
        <v>2089</v>
      </c>
      <c r="B474" s="2" t="s">
        <v>2090</v>
      </c>
      <c r="C474" s="2" t="s">
        <v>2091</v>
      </c>
      <c r="D474" s="2" t="s">
        <v>2092</v>
      </c>
      <c r="E474" s="2" t="s">
        <v>953</v>
      </c>
      <c r="F474" s="5">
        <v>1300</v>
      </c>
      <c r="G474" s="2" t="s">
        <v>2093</v>
      </c>
      <c r="H474" s="2" t="s">
        <v>150</v>
      </c>
      <c r="I474" s="2" t="s">
        <v>26</v>
      </c>
      <c r="J474" s="2" t="s">
        <v>293</v>
      </c>
      <c r="K474" s="9">
        <v>100</v>
      </c>
      <c r="L474" s="9">
        <v>1558</v>
      </c>
      <c r="M474" s="5">
        <v>58</v>
      </c>
      <c r="N474" s="5">
        <v>2</v>
      </c>
      <c r="O474" s="5">
        <v>48.2</v>
      </c>
      <c r="P474" s="5">
        <v>78.599999999999994</v>
      </c>
      <c r="Q474" s="2">
        <f t="shared" si="43"/>
        <v>30.399999999999991</v>
      </c>
      <c r="R474" s="5">
        <f t="shared" si="44"/>
        <v>30.399999999999991</v>
      </c>
      <c r="S474" s="11">
        <f t="shared" si="45"/>
        <v>0.63070539419087113</v>
      </c>
      <c r="T474" s="5">
        <v>3.72</v>
      </c>
      <c r="U474" s="5">
        <v>0.83</v>
      </c>
      <c r="V474" s="5">
        <v>24.1</v>
      </c>
      <c r="W474" s="12">
        <f t="shared" si="46"/>
        <v>3.4482758620689655E-2</v>
      </c>
      <c r="X474" s="2" t="str">
        <f t="shared" si="47"/>
        <v>SCALE</v>
      </c>
      <c r="Y474" s="22" t="str">
        <f t="shared" si="48"/>
        <v>Low (100-300)</v>
      </c>
    </row>
    <row r="475" spans="1:25">
      <c r="A475" s="2" t="s">
        <v>2094</v>
      </c>
      <c r="B475" s="2" t="s">
        <v>2095</v>
      </c>
      <c r="C475" s="2" t="s">
        <v>1168</v>
      </c>
      <c r="D475" s="2" t="s">
        <v>2096</v>
      </c>
      <c r="E475" s="2" t="s">
        <v>40</v>
      </c>
      <c r="F475" s="5">
        <v>3000</v>
      </c>
      <c r="G475" s="2" t="s">
        <v>2097</v>
      </c>
      <c r="H475" s="2" t="s">
        <v>50</v>
      </c>
      <c r="I475" s="2" t="s">
        <v>26</v>
      </c>
      <c r="J475" s="2" t="s">
        <v>80</v>
      </c>
      <c r="K475" s="9">
        <v>1000</v>
      </c>
      <c r="L475" s="9">
        <v>1170</v>
      </c>
      <c r="M475" s="5">
        <v>49</v>
      </c>
      <c r="N475" s="5">
        <v>1</v>
      </c>
      <c r="O475" s="5">
        <v>34.380000000000003</v>
      </c>
      <c r="P475" s="5">
        <v>46.47</v>
      </c>
      <c r="Q475" s="2">
        <f t="shared" si="43"/>
        <v>12.089999999999996</v>
      </c>
      <c r="R475" s="5">
        <f t="shared" si="44"/>
        <v>12.089999999999996</v>
      </c>
      <c r="S475" s="11">
        <f t="shared" si="45"/>
        <v>0.35165794066317613</v>
      </c>
      <c r="T475" s="5">
        <v>4.1900000000000004</v>
      </c>
      <c r="U475" s="5">
        <v>0.7</v>
      </c>
      <c r="V475" s="5">
        <v>34.380000000000003</v>
      </c>
      <c r="W475" s="12">
        <f t="shared" si="46"/>
        <v>2.0408163265306121E-2</v>
      </c>
      <c r="X475" s="2" t="str">
        <f t="shared" si="47"/>
        <v>SCALE</v>
      </c>
      <c r="Y475" s="22" t="str">
        <f t="shared" si="48"/>
        <v>Premium (751-1000)</v>
      </c>
    </row>
    <row r="476" spans="1:25">
      <c r="A476" s="2" t="s">
        <v>2098</v>
      </c>
      <c r="B476" s="2" t="s">
        <v>2099</v>
      </c>
      <c r="C476" s="2" t="s">
        <v>2100</v>
      </c>
      <c r="D476" s="2" t="s">
        <v>552</v>
      </c>
      <c r="E476" s="2" t="s">
        <v>222</v>
      </c>
      <c r="F476" s="5">
        <v>2250</v>
      </c>
      <c r="G476" s="2" t="s">
        <v>2101</v>
      </c>
      <c r="H476" s="2" t="s">
        <v>94</v>
      </c>
      <c r="I476" s="2" t="s">
        <v>26</v>
      </c>
      <c r="J476" s="2" t="s">
        <v>217</v>
      </c>
      <c r="K476" s="9">
        <v>700</v>
      </c>
      <c r="L476" s="9">
        <v>608</v>
      </c>
      <c r="M476" s="5">
        <v>20</v>
      </c>
      <c r="N476" s="5">
        <v>0</v>
      </c>
      <c r="O476" s="5">
        <v>10.99</v>
      </c>
      <c r="P476" s="5">
        <v>0</v>
      </c>
      <c r="Q476" s="2">
        <f t="shared" si="43"/>
        <v>-10.99</v>
      </c>
      <c r="R476" s="5">
        <f t="shared" si="44"/>
        <v>-10.99</v>
      </c>
      <c r="S476" s="11">
        <f t="shared" si="45"/>
        <v>-1</v>
      </c>
      <c r="T476" s="5">
        <v>3.29</v>
      </c>
      <c r="U476" s="5">
        <v>0.55000000000000004</v>
      </c>
      <c r="V476" s="5">
        <v>0</v>
      </c>
      <c r="W476" s="12">
        <f t="shared" si="46"/>
        <v>0</v>
      </c>
      <c r="X476" s="2" t="str">
        <f t="shared" si="47"/>
        <v>PAUSE</v>
      </c>
      <c r="Y476" s="22" t="str">
        <f t="shared" si="48"/>
        <v>High (501-750)</v>
      </c>
    </row>
    <row r="477" spans="1:25">
      <c r="A477" s="2" t="s">
        <v>2102</v>
      </c>
      <c r="B477" s="2" t="s">
        <v>919</v>
      </c>
      <c r="C477" s="2" t="s">
        <v>2103</v>
      </c>
      <c r="D477" s="2" t="s">
        <v>2104</v>
      </c>
      <c r="E477" s="2" t="s">
        <v>125</v>
      </c>
      <c r="F477" s="5">
        <v>1516</v>
      </c>
      <c r="G477" s="2" t="s">
        <v>2105</v>
      </c>
      <c r="H477" s="2" t="s">
        <v>72</v>
      </c>
      <c r="I477" s="2" t="s">
        <v>26</v>
      </c>
      <c r="J477" s="2" t="s">
        <v>458</v>
      </c>
      <c r="K477" s="9">
        <v>100</v>
      </c>
      <c r="L477" s="9">
        <v>664</v>
      </c>
      <c r="M477" s="5">
        <v>15</v>
      </c>
      <c r="N477" s="5">
        <v>1</v>
      </c>
      <c r="O477" s="5">
        <v>11.5</v>
      </c>
      <c r="P477" s="5">
        <v>57.59</v>
      </c>
      <c r="Q477" s="2">
        <f t="shared" si="43"/>
        <v>46.09</v>
      </c>
      <c r="R477" s="5">
        <f t="shared" si="44"/>
        <v>46.09</v>
      </c>
      <c r="S477" s="11">
        <f t="shared" si="45"/>
        <v>4.0078260869565216</v>
      </c>
      <c r="T477" s="5">
        <v>2.2599999999999998</v>
      </c>
      <c r="U477" s="5">
        <v>0.77</v>
      </c>
      <c r="V477" s="5">
        <v>11.5</v>
      </c>
      <c r="W477" s="12">
        <f t="shared" si="46"/>
        <v>6.6666666666666666E-2</v>
      </c>
      <c r="X477" s="2" t="str">
        <f t="shared" si="47"/>
        <v>SCALE</v>
      </c>
      <c r="Y477" s="22" t="str">
        <f t="shared" si="48"/>
        <v>Low (100-300)</v>
      </c>
    </row>
    <row r="478" spans="1:25">
      <c r="A478" s="2" t="s">
        <v>2106</v>
      </c>
      <c r="B478" s="2" t="s">
        <v>2107</v>
      </c>
      <c r="C478" s="2" t="s">
        <v>633</v>
      </c>
      <c r="D478" s="2" t="s">
        <v>2108</v>
      </c>
      <c r="E478" s="2" t="s">
        <v>112</v>
      </c>
      <c r="F478" s="5">
        <v>1500</v>
      </c>
      <c r="G478" s="2" t="s">
        <v>2109</v>
      </c>
      <c r="H478" s="2" t="s">
        <v>266</v>
      </c>
      <c r="I478" s="2" t="s">
        <v>26</v>
      </c>
      <c r="J478" s="2" t="s">
        <v>140</v>
      </c>
      <c r="K478" s="9">
        <v>800</v>
      </c>
      <c r="L478" s="9">
        <v>2331</v>
      </c>
      <c r="M478" s="5">
        <v>96</v>
      </c>
      <c r="N478" s="5">
        <v>4</v>
      </c>
      <c r="O478" s="5">
        <v>66.42</v>
      </c>
      <c r="P478" s="5">
        <v>212.55</v>
      </c>
      <c r="Q478" s="2">
        <f t="shared" si="43"/>
        <v>146.13</v>
      </c>
      <c r="R478" s="5">
        <f t="shared" si="44"/>
        <v>146.13</v>
      </c>
      <c r="S478" s="11">
        <f t="shared" si="45"/>
        <v>2.2000903342366755</v>
      </c>
      <c r="T478" s="5">
        <v>4.12</v>
      </c>
      <c r="U478" s="5">
        <v>0.69</v>
      </c>
      <c r="V478" s="5">
        <v>16.600000000000001</v>
      </c>
      <c r="W478" s="12">
        <f t="shared" si="46"/>
        <v>4.1666666666666664E-2</v>
      </c>
      <c r="X478" s="2" t="str">
        <f t="shared" si="47"/>
        <v>SCALE</v>
      </c>
      <c r="Y478" s="22" t="str">
        <f t="shared" si="48"/>
        <v>Premium (751-1000)</v>
      </c>
    </row>
    <row r="479" spans="1:25">
      <c r="A479" s="2" t="s">
        <v>2110</v>
      </c>
      <c r="B479" s="2" t="s">
        <v>739</v>
      </c>
      <c r="C479" s="2" t="s">
        <v>2111</v>
      </c>
      <c r="D479" s="2" t="s">
        <v>2112</v>
      </c>
      <c r="E479" s="2" t="s">
        <v>23</v>
      </c>
      <c r="F479" s="5">
        <v>1100</v>
      </c>
      <c r="G479" s="2" t="s">
        <v>2113</v>
      </c>
      <c r="H479" s="2" t="s">
        <v>25</v>
      </c>
      <c r="I479" s="2" t="s">
        <v>26</v>
      </c>
      <c r="J479" s="2" t="s">
        <v>43</v>
      </c>
      <c r="K479" s="9">
        <v>600</v>
      </c>
      <c r="L479" s="9">
        <v>1827</v>
      </c>
      <c r="M479" s="5">
        <v>37</v>
      </c>
      <c r="N479" s="5">
        <v>1</v>
      </c>
      <c r="O479" s="5">
        <v>27.52</v>
      </c>
      <c r="P479" s="5">
        <v>60.2</v>
      </c>
      <c r="Q479" s="2">
        <f t="shared" si="43"/>
        <v>32.680000000000007</v>
      </c>
      <c r="R479" s="5">
        <f t="shared" si="44"/>
        <v>32.680000000000007</v>
      </c>
      <c r="S479" s="11">
        <f t="shared" si="45"/>
        <v>1.1875000000000002</v>
      </c>
      <c r="T479" s="5">
        <v>2.0299999999999998</v>
      </c>
      <c r="U479" s="5">
        <v>0.74</v>
      </c>
      <c r="V479" s="5">
        <v>27.52</v>
      </c>
      <c r="W479" s="12">
        <f t="shared" si="46"/>
        <v>2.7027027027027029E-2</v>
      </c>
      <c r="X479" s="2" t="str">
        <f t="shared" si="47"/>
        <v>SCALE</v>
      </c>
      <c r="Y479" s="22" t="str">
        <f t="shared" si="48"/>
        <v>High (501-750)</v>
      </c>
    </row>
    <row r="480" spans="1:25">
      <c r="A480" s="2" t="s">
        <v>2114</v>
      </c>
      <c r="B480" s="2" t="s">
        <v>1167</v>
      </c>
      <c r="C480" s="2" t="s">
        <v>2115</v>
      </c>
      <c r="D480" s="2" t="s">
        <v>2116</v>
      </c>
      <c r="E480" s="2" t="s">
        <v>125</v>
      </c>
      <c r="F480" s="5">
        <v>1100</v>
      </c>
      <c r="G480" s="2" t="s">
        <v>259</v>
      </c>
      <c r="H480" s="2" t="s">
        <v>94</v>
      </c>
      <c r="I480" s="2" t="s">
        <v>26</v>
      </c>
      <c r="J480" s="2" t="s">
        <v>135</v>
      </c>
      <c r="K480" s="9">
        <v>1000</v>
      </c>
      <c r="L480" s="9">
        <v>865</v>
      </c>
      <c r="M480" s="5">
        <v>22</v>
      </c>
      <c r="N480" s="5">
        <v>2</v>
      </c>
      <c r="O480" s="5">
        <v>13.75</v>
      </c>
      <c r="P480" s="5">
        <v>98.28</v>
      </c>
      <c r="Q480" s="2">
        <f t="shared" si="43"/>
        <v>84.53</v>
      </c>
      <c r="R480" s="5">
        <f t="shared" si="44"/>
        <v>84.53</v>
      </c>
      <c r="S480" s="11">
        <f t="shared" si="45"/>
        <v>6.147636363636364</v>
      </c>
      <c r="T480" s="5">
        <v>2.54</v>
      </c>
      <c r="U480" s="5">
        <v>0.62</v>
      </c>
      <c r="V480" s="5">
        <v>6.88</v>
      </c>
      <c r="W480" s="12">
        <f t="shared" si="46"/>
        <v>9.0909090909090912E-2</v>
      </c>
      <c r="X480" s="2" t="str">
        <f t="shared" si="47"/>
        <v>SCALE</v>
      </c>
      <c r="Y480" s="22" t="str">
        <f t="shared" si="48"/>
        <v>Premium (751-1000)</v>
      </c>
    </row>
    <row r="481" spans="1:25">
      <c r="A481" s="2" t="s">
        <v>2117</v>
      </c>
      <c r="B481" s="2" t="s">
        <v>2118</v>
      </c>
      <c r="C481" s="2" t="s">
        <v>2119</v>
      </c>
      <c r="D481" s="2" t="s">
        <v>2120</v>
      </c>
      <c r="E481" s="2" t="s">
        <v>132</v>
      </c>
      <c r="F481" s="5">
        <v>4000</v>
      </c>
      <c r="G481" s="2" t="s">
        <v>2121</v>
      </c>
      <c r="H481" s="2" t="s">
        <v>87</v>
      </c>
      <c r="I481" s="2" t="s">
        <v>26</v>
      </c>
      <c r="J481" s="2" t="s">
        <v>300</v>
      </c>
      <c r="K481" s="9">
        <v>700</v>
      </c>
      <c r="L481" s="9">
        <v>1599</v>
      </c>
      <c r="M481" s="5">
        <v>67</v>
      </c>
      <c r="N481" s="5">
        <v>2</v>
      </c>
      <c r="O481" s="5">
        <v>34.21</v>
      </c>
      <c r="P481" s="5">
        <v>134.32</v>
      </c>
      <c r="Q481" s="2">
        <f t="shared" si="43"/>
        <v>100.10999999999999</v>
      </c>
      <c r="R481" s="5">
        <f t="shared" si="44"/>
        <v>100.10999999999999</v>
      </c>
      <c r="S481" s="11">
        <f t="shared" si="45"/>
        <v>2.9263373282665883</v>
      </c>
      <c r="T481" s="5">
        <v>4.1900000000000004</v>
      </c>
      <c r="U481" s="5">
        <v>0.51</v>
      </c>
      <c r="V481" s="5">
        <v>17.100000000000001</v>
      </c>
      <c r="W481" s="12">
        <f t="shared" si="46"/>
        <v>2.9850746268656716E-2</v>
      </c>
      <c r="X481" s="2" t="str">
        <f t="shared" si="47"/>
        <v>SCALE</v>
      </c>
      <c r="Y481" s="22" t="str">
        <f t="shared" si="48"/>
        <v>High (501-750)</v>
      </c>
    </row>
    <row r="482" spans="1:25">
      <c r="A482" s="2" t="s">
        <v>2122</v>
      </c>
      <c r="B482" s="2" t="s">
        <v>2123</v>
      </c>
      <c r="C482" s="2" t="s">
        <v>1034</v>
      </c>
      <c r="D482" s="2" t="s">
        <v>2124</v>
      </c>
      <c r="E482" s="2" t="s">
        <v>85</v>
      </c>
      <c r="F482" s="5">
        <v>4600</v>
      </c>
      <c r="G482" s="2" t="s">
        <v>2125</v>
      </c>
      <c r="H482" s="2" t="s">
        <v>312</v>
      </c>
      <c r="I482" s="2" t="s">
        <v>26</v>
      </c>
      <c r="J482" s="2" t="s">
        <v>293</v>
      </c>
      <c r="K482" s="9">
        <v>800</v>
      </c>
      <c r="L482" s="9">
        <v>2215</v>
      </c>
      <c r="M482" s="5">
        <v>90</v>
      </c>
      <c r="N482" s="5">
        <v>0</v>
      </c>
      <c r="O482" s="5">
        <v>48.87</v>
      </c>
      <c r="P482" s="5">
        <v>0</v>
      </c>
      <c r="Q482" s="2">
        <f t="shared" si="43"/>
        <v>-48.87</v>
      </c>
      <c r="R482" s="5">
        <f t="shared" si="44"/>
        <v>-48.87</v>
      </c>
      <c r="S482" s="11">
        <f t="shared" si="45"/>
        <v>-1</v>
      </c>
      <c r="T482" s="5">
        <v>4.0599999999999996</v>
      </c>
      <c r="U482" s="5">
        <v>0.54</v>
      </c>
      <c r="V482" s="5">
        <v>0</v>
      </c>
      <c r="W482" s="12">
        <f t="shared" si="46"/>
        <v>0</v>
      </c>
      <c r="X482" s="2" t="str">
        <f t="shared" si="47"/>
        <v>PAUSE</v>
      </c>
      <c r="Y482" s="22" t="str">
        <f t="shared" si="48"/>
        <v>Premium (751-1000)</v>
      </c>
    </row>
    <row r="483" spans="1:25">
      <c r="A483" s="2" t="s">
        <v>2126</v>
      </c>
      <c r="B483" s="2" t="s">
        <v>2127</v>
      </c>
      <c r="C483" s="2" t="s">
        <v>2128</v>
      </c>
      <c r="D483" s="2" t="s">
        <v>2129</v>
      </c>
      <c r="E483" s="2" t="s">
        <v>85</v>
      </c>
      <c r="F483" s="5">
        <v>1700</v>
      </c>
      <c r="G483" s="2" t="s">
        <v>2130</v>
      </c>
      <c r="H483" s="2" t="s">
        <v>72</v>
      </c>
      <c r="I483" s="2" t="s">
        <v>26</v>
      </c>
      <c r="J483" s="2" t="s">
        <v>458</v>
      </c>
      <c r="K483" s="9">
        <v>800</v>
      </c>
      <c r="L483" s="9">
        <v>1637</v>
      </c>
      <c r="M483" s="5">
        <v>52</v>
      </c>
      <c r="N483" s="5">
        <v>2</v>
      </c>
      <c r="O483" s="5">
        <v>43.79</v>
      </c>
      <c r="P483" s="5">
        <v>135</v>
      </c>
      <c r="Q483" s="2">
        <f t="shared" si="43"/>
        <v>91.210000000000008</v>
      </c>
      <c r="R483" s="5">
        <f t="shared" si="44"/>
        <v>91.210000000000008</v>
      </c>
      <c r="S483" s="11">
        <f t="shared" si="45"/>
        <v>2.0828956382735786</v>
      </c>
      <c r="T483" s="5">
        <v>3.18</v>
      </c>
      <c r="U483" s="5">
        <v>0.84</v>
      </c>
      <c r="V483" s="5">
        <v>21.9</v>
      </c>
      <c r="W483" s="12">
        <f t="shared" si="46"/>
        <v>3.8461538461538464E-2</v>
      </c>
      <c r="X483" s="2" t="str">
        <f t="shared" si="47"/>
        <v>SCALE</v>
      </c>
      <c r="Y483" s="22" t="str">
        <f t="shared" si="48"/>
        <v>Premium (751-1000)</v>
      </c>
    </row>
    <row r="484" spans="1:25">
      <c r="A484" s="2" t="s">
        <v>2131</v>
      </c>
      <c r="B484" s="2" t="s">
        <v>2132</v>
      </c>
      <c r="C484" s="2" t="s">
        <v>2133</v>
      </c>
      <c r="D484" s="2" t="s">
        <v>2134</v>
      </c>
      <c r="E484" s="2" t="s">
        <v>118</v>
      </c>
      <c r="F484" s="5">
        <v>1652</v>
      </c>
      <c r="G484" s="2" t="s">
        <v>2135</v>
      </c>
      <c r="H484" s="2" t="s">
        <v>260</v>
      </c>
      <c r="I484" s="2" t="s">
        <v>26</v>
      </c>
      <c r="J484" s="2" t="s">
        <v>293</v>
      </c>
      <c r="K484" s="9">
        <v>200</v>
      </c>
      <c r="L484" s="9">
        <v>1290</v>
      </c>
      <c r="M484" s="5">
        <v>54</v>
      </c>
      <c r="N484" s="5">
        <v>0</v>
      </c>
      <c r="O484" s="5">
        <v>34.72</v>
      </c>
      <c r="P484" s="5">
        <v>0</v>
      </c>
      <c r="Q484" s="2">
        <f t="shared" si="43"/>
        <v>-34.72</v>
      </c>
      <c r="R484" s="5">
        <f t="shared" si="44"/>
        <v>-34.72</v>
      </c>
      <c r="S484" s="11">
        <f t="shared" si="45"/>
        <v>-1</v>
      </c>
      <c r="T484" s="5">
        <v>4.1900000000000004</v>
      </c>
      <c r="U484" s="5">
        <v>0.64</v>
      </c>
      <c r="V484" s="5">
        <v>0</v>
      </c>
      <c r="W484" s="12">
        <f t="shared" si="46"/>
        <v>0</v>
      </c>
      <c r="X484" s="2" t="str">
        <f t="shared" si="47"/>
        <v>PAUSE</v>
      </c>
      <c r="Y484" s="22" t="str">
        <f t="shared" si="48"/>
        <v>Low (100-300)</v>
      </c>
    </row>
    <row r="485" spans="1:25">
      <c r="A485" s="2" t="s">
        <v>2136</v>
      </c>
      <c r="B485" s="2" t="s">
        <v>904</v>
      </c>
      <c r="C485" s="2" t="s">
        <v>2137</v>
      </c>
      <c r="D485" s="2" t="s">
        <v>2138</v>
      </c>
      <c r="E485" s="2" t="s">
        <v>625</v>
      </c>
      <c r="F485" s="5">
        <v>1500</v>
      </c>
      <c r="G485" s="2" t="s">
        <v>2139</v>
      </c>
      <c r="H485" s="2" t="s">
        <v>87</v>
      </c>
      <c r="I485" s="2" t="s">
        <v>26</v>
      </c>
      <c r="J485" s="2" t="s">
        <v>135</v>
      </c>
      <c r="K485" s="9">
        <v>400</v>
      </c>
      <c r="L485" s="9">
        <v>2209</v>
      </c>
      <c r="M485" s="5">
        <v>69</v>
      </c>
      <c r="N485" s="5">
        <v>1</v>
      </c>
      <c r="O485" s="5">
        <v>55.75</v>
      </c>
      <c r="P485" s="5">
        <v>41.9</v>
      </c>
      <c r="Q485" s="2">
        <f t="shared" si="43"/>
        <v>-13.850000000000001</v>
      </c>
      <c r="R485" s="5">
        <f t="shared" si="44"/>
        <v>-13.850000000000001</v>
      </c>
      <c r="S485" s="11">
        <f t="shared" si="45"/>
        <v>-0.24843049327354264</v>
      </c>
      <c r="T485" s="5">
        <v>3.12</v>
      </c>
      <c r="U485" s="5">
        <v>0.81</v>
      </c>
      <c r="V485" s="5">
        <v>55.75</v>
      </c>
      <c r="W485" s="12">
        <f t="shared" si="46"/>
        <v>1.4492753623188406E-2</v>
      </c>
      <c r="X485" s="2" t="str">
        <f t="shared" si="47"/>
        <v>SCALE</v>
      </c>
      <c r="Y485" s="22" t="str">
        <f t="shared" si="48"/>
        <v>Mid (301-500)</v>
      </c>
    </row>
    <row r="486" spans="1:25">
      <c r="A486" s="2" t="s">
        <v>2140</v>
      </c>
      <c r="B486" s="2" t="s">
        <v>2141</v>
      </c>
      <c r="C486" s="2" t="s">
        <v>2142</v>
      </c>
      <c r="D486" s="2" t="s">
        <v>1010</v>
      </c>
      <c r="E486" s="2" t="s">
        <v>112</v>
      </c>
      <c r="F486" s="5">
        <v>2400</v>
      </c>
      <c r="G486" s="2" t="s">
        <v>2143</v>
      </c>
      <c r="H486" s="2" t="s">
        <v>58</v>
      </c>
      <c r="I486" s="2" t="s">
        <v>26</v>
      </c>
      <c r="J486" s="2" t="s">
        <v>162</v>
      </c>
      <c r="K486" s="9">
        <v>600</v>
      </c>
      <c r="L486" s="9">
        <v>752</v>
      </c>
      <c r="M486" s="5">
        <v>11</v>
      </c>
      <c r="N486" s="5">
        <v>0</v>
      </c>
      <c r="O486" s="5">
        <v>4.78</v>
      </c>
      <c r="P486" s="5">
        <v>0</v>
      </c>
      <c r="Q486" s="2">
        <f t="shared" si="43"/>
        <v>-4.78</v>
      </c>
      <c r="R486" s="5">
        <f t="shared" si="44"/>
        <v>-4.78</v>
      </c>
      <c r="S486" s="11">
        <f t="shared" si="45"/>
        <v>-1</v>
      </c>
      <c r="T486" s="5">
        <v>1.46</v>
      </c>
      <c r="U486" s="5">
        <v>0.43</v>
      </c>
      <c r="V486" s="5">
        <v>0</v>
      </c>
      <c r="W486" s="12">
        <f t="shared" si="46"/>
        <v>0</v>
      </c>
      <c r="X486" s="2" t="str">
        <f t="shared" si="47"/>
        <v>PAUSE</v>
      </c>
      <c r="Y486" s="22" t="str">
        <f t="shared" si="48"/>
        <v>High (501-750)</v>
      </c>
    </row>
    <row r="487" spans="1:25">
      <c r="A487" s="2" t="s">
        <v>2144</v>
      </c>
      <c r="B487" s="2" t="s">
        <v>349</v>
      </c>
      <c r="C487" s="2" t="s">
        <v>1773</v>
      </c>
      <c r="D487" s="2" t="s">
        <v>2145</v>
      </c>
      <c r="E487" s="2" t="s">
        <v>991</v>
      </c>
      <c r="F487" s="5">
        <v>1600</v>
      </c>
      <c r="G487" s="2" t="s">
        <v>2146</v>
      </c>
      <c r="H487" s="2" t="s">
        <v>134</v>
      </c>
      <c r="I487" s="2" t="s">
        <v>26</v>
      </c>
      <c r="J487" s="2" t="s">
        <v>66</v>
      </c>
      <c r="K487" s="9">
        <v>600</v>
      </c>
      <c r="L487" s="9">
        <v>756</v>
      </c>
      <c r="M487" s="5">
        <v>23</v>
      </c>
      <c r="N487" s="5">
        <v>0</v>
      </c>
      <c r="O487" s="5">
        <v>18.27</v>
      </c>
      <c r="P487" s="5">
        <v>0</v>
      </c>
      <c r="Q487" s="2">
        <f t="shared" si="43"/>
        <v>-18.27</v>
      </c>
      <c r="R487" s="5">
        <f t="shared" si="44"/>
        <v>-18.27</v>
      </c>
      <c r="S487" s="11">
        <f t="shared" si="45"/>
        <v>-1</v>
      </c>
      <c r="T487" s="5">
        <v>3.04</v>
      </c>
      <c r="U487" s="5">
        <v>0.79</v>
      </c>
      <c r="V487" s="5">
        <v>0</v>
      </c>
      <c r="W487" s="12">
        <f t="shared" si="46"/>
        <v>0</v>
      </c>
      <c r="X487" s="2" t="str">
        <f t="shared" si="47"/>
        <v>PAUSE</v>
      </c>
      <c r="Y487" s="22" t="str">
        <f t="shared" si="48"/>
        <v>High (501-750)</v>
      </c>
    </row>
    <row r="488" spans="1:25">
      <c r="A488" s="2" t="s">
        <v>2147</v>
      </c>
      <c r="B488" s="2" t="s">
        <v>1866</v>
      </c>
      <c r="C488" s="2" t="s">
        <v>2148</v>
      </c>
      <c r="D488" s="2" t="s">
        <v>829</v>
      </c>
      <c r="E488" s="2" t="s">
        <v>112</v>
      </c>
      <c r="F488" s="5">
        <v>3200</v>
      </c>
      <c r="G488" s="2" t="s">
        <v>2149</v>
      </c>
      <c r="H488" s="2" t="s">
        <v>253</v>
      </c>
      <c r="I488" s="2" t="s">
        <v>26</v>
      </c>
      <c r="J488" s="2" t="s">
        <v>127</v>
      </c>
      <c r="K488" s="9">
        <v>300</v>
      </c>
      <c r="L488" s="9">
        <v>2169</v>
      </c>
      <c r="M488" s="5">
        <v>96</v>
      </c>
      <c r="N488" s="5">
        <v>2</v>
      </c>
      <c r="O488" s="5">
        <v>41.08</v>
      </c>
      <c r="P488" s="5">
        <v>145.44999999999999</v>
      </c>
      <c r="Q488" s="2">
        <f t="shared" si="43"/>
        <v>104.36999999999999</v>
      </c>
      <c r="R488" s="5">
        <f t="shared" si="44"/>
        <v>104.36999999999999</v>
      </c>
      <c r="S488" s="11">
        <f t="shared" si="45"/>
        <v>2.5406523855890941</v>
      </c>
      <c r="T488" s="5">
        <v>4.43</v>
      </c>
      <c r="U488" s="5">
        <v>0.43</v>
      </c>
      <c r="V488" s="5">
        <v>20.54</v>
      </c>
      <c r="W488" s="12">
        <f t="shared" si="46"/>
        <v>2.0833333333333332E-2</v>
      </c>
      <c r="X488" s="2" t="str">
        <f t="shared" si="47"/>
        <v>SCALE</v>
      </c>
      <c r="Y488" s="22" t="str">
        <f t="shared" si="48"/>
        <v>Low (100-300)</v>
      </c>
    </row>
    <row r="489" spans="1:25">
      <c r="A489" s="2" t="s">
        <v>2150</v>
      </c>
      <c r="B489" s="2" t="s">
        <v>2151</v>
      </c>
      <c r="C489" s="2" t="s">
        <v>2152</v>
      </c>
      <c r="D489" s="2" t="s">
        <v>1593</v>
      </c>
      <c r="E489" s="2" t="s">
        <v>112</v>
      </c>
      <c r="F489" s="5">
        <v>2750</v>
      </c>
      <c r="G489" s="2" t="s">
        <v>2153</v>
      </c>
      <c r="H489" s="2" t="s">
        <v>150</v>
      </c>
      <c r="I489" s="2" t="s">
        <v>26</v>
      </c>
      <c r="J489" s="2" t="s">
        <v>300</v>
      </c>
      <c r="K489" s="9">
        <v>1000</v>
      </c>
      <c r="L489" s="9">
        <v>1387</v>
      </c>
      <c r="M489" s="5">
        <v>34</v>
      </c>
      <c r="N489" s="5">
        <v>0</v>
      </c>
      <c r="O489" s="5">
        <v>26.48</v>
      </c>
      <c r="P489" s="5">
        <v>0</v>
      </c>
      <c r="Q489" s="2">
        <f t="shared" si="43"/>
        <v>-26.48</v>
      </c>
      <c r="R489" s="5">
        <f t="shared" si="44"/>
        <v>-26.48</v>
      </c>
      <c r="S489" s="11">
        <f t="shared" si="45"/>
        <v>-1</v>
      </c>
      <c r="T489" s="5">
        <v>2.4500000000000002</v>
      </c>
      <c r="U489" s="5">
        <v>0.78</v>
      </c>
      <c r="V489" s="5">
        <v>0</v>
      </c>
      <c r="W489" s="12">
        <f t="shared" si="46"/>
        <v>0</v>
      </c>
      <c r="X489" s="2" t="str">
        <f t="shared" si="47"/>
        <v>PAUSE</v>
      </c>
      <c r="Y489" s="22" t="str">
        <f t="shared" si="48"/>
        <v>Premium (751-1000)</v>
      </c>
    </row>
    <row r="490" spans="1:25">
      <c r="A490" s="2" t="s">
        <v>2154</v>
      </c>
      <c r="B490" s="2" t="s">
        <v>321</v>
      </c>
      <c r="C490" s="2" t="s">
        <v>269</v>
      </c>
      <c r="D490" s="2" t="s">
        <v>2155</v>
      </c>
      <c r="E490" s="2" t="s">
        <v>188</v>
      </c>
      <c r="F490" s="5">
        <v>1900</v>
      </c>
      <c r="G490" s="2" t="s">
        <v>2156</v>
      </c>
      <c r="H490" s="2" t="s">
        <v>134</v>
      </c>
      <c r="I490" s="2" t="s">
        <v>26</v>
      </c>
      <c r="J490" s="2" t="s">
        <v>177</v>
      </c>
      <c r="K490" s="9">
        <v>400</v>
      </c>
      <c r="L490" s="9">
        <v>1307</v>
      </c>
      <c r="M490" s="5">
        <v>58</v>
      </c>
      <c r="N490" s="5">
        <v>0</v>
      </c>
      <c r="O490" s="5">
        <v>29.92</v>
      </c>
      <c r="P490" s="5">
        <v>0</v>
      </c>
      <c r="Q490" s="2">
        <f t="shared" si="43"/>
        <v>-29.92</v>
      </c>
      <c r="R490" s="5">
        <f t="shared" si="44"/>
        <v>-29.92</v>
      </c>
      <c r="S490" s="11">
        <f t="shared" si="45"/>
        <v>-1</v>
      </c>
      <c r="T490" s="5">
        <v>4.4400000000000004</v>
      </c>
      <c r="U490" s="5">
        <v>0.52</v>
      </c>
      <c r="V490" s="5">
        <v>0</v>
      </c>
      <c r="W490" s="12">
        <f t="shared" si="46"/>
        <v>0</v>
      </c>
      <c r="X490" s="2" t="str">
        <f t="shared" si="47"/>
        <v>PAUSE</v>
      </c>
      <c r="Y490" s="22" t="str">
        <f t="shared" si="48"/>
        <v>Mid (301-500)</v>
      </c>
    </row>
    <row r="491" spans="1:25">
      <c r="A491" s="2" t="s">
        <v>2157</v>
      </c>
      <c r="B491" s="2" t="s">
        <v>1542</v>
      </c>
      <c r="C491" s="2" t="s">
        <v>2158</v>
      </c>
      <c r="D491" s="2" t="s">
        <v>2159</v>
      </c>
      <c r="E491" s="2" t="s">
        <v>125</v>
      </c>
      <c r="F491" s="5">
        <v>2000</v>
      </c>
      <c r="G491" s="2" t="s">
        <v>2160</v>
      </c>
      <c r="H491" s="2" t="s">
        <v>50</v>
      </c>
      <c r="I491" s="2" t="s">
        <v>26</v>
      </c>
      <c r="J491" s="2" t="s">
        <v>699</v>
      </c>
      <c r="K491" s="9">
        <v>300</v>
      </c>
      <c r="L491" s="9">
        <v>1492</v>
      </c>
      <c r="M491" s="5">
        <v>64</v>
      </c>
      <c r="N491" s="5">
        <v>2</v>
      </c>
      <c r="O491" s="5">
        <v>39.47</v>
      </c>
      <c r="P491" s="5">
        <v>89.45</v>
      </c>
      <c r="Q491" s="2">
        <f t="shared" si="43"/>
        <v>49.980000000000004</v>
      </c>
      <c r="R491" s="5">
        <f t="shared" si="44"/>
        <v>49.980000000000004</v>
      </c>
      <c r="S491" s="11">
        <f t="shared" si="45"/>
        <v>1.2662781859640235</v>
      </c>
      <c r="T491" s="5">
        <v>4.29</v>
      </c>
      <c r="U491" s="5">
        <v>0.62</v>
      </c>
      <c r="V491" s="5">
        <v>19.739999999999998</v>
      </c>
      <c r="W491" s="12">
        <f t="shared" si="46"/>
        <v>3.125E-2</v>
      </c>
      <c r="X491" s="2" t="str">
        <f t="shared" si="47"/>
        <v>SCALE</v>
      </c>
      <c r="Y491" s="22" t="str">
        <f t="shared" si="48"/>
        <v>Low (100-300)</v>
      </c>
    </row>
    <row r="492" spans="1:25">
      <c r="A492" s="2" t="s">
        <v>2161</v>
      </c>
      <c r="B492" s="2" t="s">
        <v>414</v>
      </c>
      <c r="C492" s="2" t="s">
        <v>1966</v>
      </c>
      <c r="D492" s="2" t="s">
        <v>264</v>
      </c>
      <c r="E492" s="2" t="s">
        <v>23</v>
      </c>
      <c r="F492" s="5">
        <v>1750</v>
      </c>
      <c r="G492" s="2" t="s">
        <v>2162</v>
      </c>
      <c r="H492" s="2" t="s">
        <v>34</v>
      </c>
      <c r="I492" s="2" t="s">
        <v>26</v>
      </c>
      <c r="J492" s="2" t="s">
        <v>155</v>
      </c>
      <c r="K492" s="9">
        <v>600</v>
      </c>
      <c r="L492" s="9">
        <v>836</v>
      </c>
      <c r="M492" s="5">
        <v>19</v>
      </c>
      <c r="N492" s="5">
        <v>0</v>
      </c>
      <c r="O492" s="5">
        <v>13.54</v>
      </c>
      <c r="P492" s="5">
        <v>0</v>
      </c>
      <c r="Q492" s="2">
        <f t="shared" si="43"/>
        <v>-13.54</v>
      </c>
      <c r="R492" s="5">
        <f t="shared" si="44"/>
        <v>-13.54</v>
      </c>
      <c r="S492" s="11">
        <f t="shared" si="45"/>
        <v>-1</v>
      </c>
      <c r="T492" s="5">
        <v>2.27</v>
      </c>
      <c r="U492" s="5">
        <v>0.71</v>
      </c>
      <c r="V492" s="5">
        <v>0</v>
      </c>
      <c r="W492" s="12">
        <f t="shared" si="46"/>
        <v>0</v>
      </c>
      <c r="X492" s="2" t="str">
        <f t="shared" si="47"/>
        <v>PAUSE</v>
      </c>
      <c r="Y492" s="22" t="str">
        <f t="shared" si="48"/>
        <v>High (501-750)</v>
      </c>
    </row>
    <row r="493" spans="1:25">
      <c r="A493" s="2" t="s">
        <v>2163</v>
      </c>
      <c r="B493" s="2" t="s">
        <v>321</v>
      </c>
      <c r="C493" s="2" t="s">
        <v>83</v>
      </c>
      <c r="D493" s="2" t="s">
        <v>2164</v>
      </c>
      <c r="E493" s="2" t="s">
        <v>305</v>
      </c>
      <c r="F493" s="5">
        <v>2287</v>
      </c>
      <c r="G493" s="2" t="s">
        <v>2165</v>
      </c>
      <c r="H493" s="2" t="s">
        <v>58</v>
      </c>
      <c r="I493" s="2" t="s">
        <v>26</v>
      </c>
      <c r="J493" s="2" t="s">
        <v>232</v>
      </c>
      <c r="K493" s="9">
        <v>1000</v>
      </c>
      <c r="L493" s="9">
        <v>1315</v>
      </c>
      <c r="M493" s="5">
        <v>34</v>
      </c>
      <c r="N493" s="5">
        <v>0</v>
      </c>
      <c r="O493" s="5">
        <v>25.09</v>
      </c>
      <c r="P493" s="5">
        <v>0</v>
      </c>
      <c r="Q493" s="2">
        <f t="shared" si="43"/>
        <v>-25.09</v>
      </c>
      <c r="R493" s="5">
        <f t="shared" si="44"/>
        <v>-25.09</v>
      </c>
      <c r="S493" s="11">
        <f t="shared" si="45"/>
        <v>-1</v>
      </c>
      <c r="T493" s="5">
        <v>2.59</v>
      </c>
      <c r="U493" s="5">
        <v>0.74</v>
      </c>
      <c r="V493" s="5">
        <v>0</v>
      </c>
      <c r="W493" s="12">
        <f t="shared" si="46"/>
        <v>0</v>
      </c>
      <c r="X493" s="2" t="str">
        <f t="shared" si="47"/>
        <v>PAUSE</v>
      </c>
      <c r="Y493" s="22" t="str">
        <f t="shared" si="48"/>
        <v>Premium (751-1000)</v>
      </c>
    </row>
    <row r="494" spans="1:25">
      <c r="A494" s="2" t="s">
        <v>2166</v>
      </c>
      <c r="B494" s="2" t="s">
        <v>2132</v>
      </c>
      <c r="C494" s="2" t="s">
        <v>524</v>
      </c>
      <c r="D494" s="2" t="s">
        <v>2167</v>
      </c>
      <c r="E494" s="2" t="s">
        <v>118</v>
      </c>
      <c r="F494" s="5">
        <v>2750</v>
      </c>
      <c r="G494" s="2" t="s">
        <v>2168</v>
      </c>
      <c r="H494" s="2" t="s">
        <v>344</v>
      </c>
      <c r="I494" s="2" t="s">
        <v>26</v>
      </c>
      <c r="J494" s="2" t="s">
        <v>127</v>
      </c>
      <c r="K494" s="9">
        <v>600</v>
      </c>
      <c r="L494" s="9">
        <v>2127</v>
      </c>
      <c r="M494" s="5">
        <v>74</v>
      </c>
      <c r="N494" s="5">
        <v>2</v>
      </c>
      <c r="O494" s="5">
        <v>53.29</v>
      </c>
      <c r="P494" s="5">
        <v>76.48</v>
      </c>
      <c r="Q494" s="2">
        <f t="shared" si="43"/>
        <v>23.190000000000005</v>
      </c>
      <c r="R494" s="5">
        <f t="shared" si="44"/>
        <v>23.190000000000005</v>
      </c>
      <c r="S494" s="11">
        <f t="shared" si="45"/>
        <v>0.43516607243385258</v>
      </c>
      <c r="T494" s="5">
        <v>3.48</v>
      </c>
      <c r="U494" s="5">
        <v>0.72</v>
      </c>
      <c r="V494" s="5">
        <v>26.64</v>
      </c>
      <c r="W494" s="12">
        <f t="shared" si="46"/>
        <v>2.7027027027027029E-2</v>
      </c>
      <c r="X494" s="2" t="str">
        <f t="shared" si="47"/>
        <v>SCALE</v>
      </c>
      <c r="Y494" s="22" t="str">
        <f t="shared" si="48"/>
        <v>High (501-750)</v>
      </c>
    </row>
    <row r="495" spans="1:25">
      <c r="A495" s="2" t="s">
        <v>2169</v>
      </c>
      <c r="B495" s="2" t="s">
        <v>2170</v>
      </c>
      <c r="C495" s="2" t="s">
        <v>2171</v>
      </c>
      <c r="D495" s="2" t="s">
        <v>2172</v>
      </c>
      <c r="E495" s="2" t="s">
        <v>237</v>
      </c>
      <c r="F495" s="5">
        <v>2751</v>
      </c>
      <c r="G495" s="2" t="s">
        <v>2173</v>
      </c>
      <c r="H495" s="2" t="s">
        <v>58</v>
      </c>
      <c r="I495" s="2" t="s">
        <v>26</v>
      </c>
      <c r="J495" s="2" t="s">
        <v>140</v>
      </c>
      <c r="K495" s="9">
        <v>100</v>
      </c>
      <c r="L495" s="9">
        <v>2480</v>
      </c>
      <c r="M495" s="5">
        <v>102</v>
      </c>
      <c r="N495" s="5">
        <v>0</v>
      </c>
      <c r="O495" s="5">
        <v>43.23</v>
      </c>
      <c r="P495" s="5">
        <v>0</v>
      </c>
      <c r="Q495" s="2">
        <f t="shared" si="43"/>
        <v>-43.23</v>
      </c>
      <c r="R495" s="5">
        <f t="shared" si="44"/>
        <v>-43.23</v>
      </c>
      <c r="S495" s="11">
        <f t="shared" si="45"/>
        <v>-1</v>
      </c>
      <c r="T495" s="5">
        <v>4.1100000000000003</v>
      </c>
      <c r="U495" s="5">
        <v>0.42</v>
      </c>
      <c r="V495" s="5">
        <v>0</v>
      </c>
      <c r="W495" s="12">
        <f t="shared" si="46"/>
        <v>0</v>
      </c>
      <c r="X495" s="2" t="str">
        <f t="shared" si="47"/>
        <v>PAUSE</v>
      </c>
      <c r="Y495" s="22" t="str">
        <f t="shared" si="48"/>
        <v>Low (100-300)</v>
      </c>
    </row>
    <row r="496" spans="1:25">
      <c r="A496" s="2" t="s">
        <v>2174</v>
      </c>
      <c r="B496" s="2" t="s">
        <v>1866</v>
      </c>
      <c r="C496" s="2" t="s">
        <v>2175</v>
      </c>
      <c r="D496" s="2" t="s">
        <v>2176</v>
      </c>
      <c r="E496" s="2" t="s">
        <v>112</v>
      </c>
      <c r="F496" s="5">
        <v>3080</v>
      </c>
      <c r="G496" s="2" t="s">
        <v>2177</v>
      </c>
      <c r="H496" s="2" t="s">
        <v>253</v>
      </c>
      <c r="I496" s="2" t="s">
        <v>26</v>
      </c>
      <c r="J496" s="2" t="s">
        <v>140</v>
      </c>
      <c r="K496" s="9">
        <v>800</v>
      </c>
      <c r="L496" s="9">
        <v>2274</v>
      </c>
      <c r="M496" s="5">
        <v>61</v>
      </c>
      <c r="N496" s="5">
        <v>0</v>
      </c>
      <c r="O496" s="5">
        <v>49.44</v>
      </c>
      <c r="P496" s="5">
        <v>0</v>
      </c>
      <c r="Q496" s="2">
        <f t="shared" si="43"/>
        <v>-49.44</v>
      </c>
      <c r="R496" s="5">
        <f t="shared" si="44"/>
        <v>-49.44</v>
      </c>
      <c r="S496" s="11">
        <f t="shared" si="45"/>
        <v>-1</v>
      </c>
      <c r="T496" s="5">
        <v>2.68</v>
      </c>
      <c r="U496" s="5">
        <v>0.81</v>
      </c>
      <c r="V496" s="5">
        <v>0</v>
      </c>
      <c r="W496" s="12">
        <f t="shared" si="46"/>
        <v>0</v>
      </c>
      <c r="X496" s="2" t="str">
        <f t="shared" si="47"/>
        <v>PAUSE</v>
      </c>
      <c r="Y496" s="22" t="str">
        <f t="shared" si="48"/>
        <v>Premium (751-1000)</v>
      </c>
    </row>
    <row r="497" spans="1:25">
      <c r="A497" s="2" t="s">
        <v>2178</v>
      </c>
      <c r="B497" s="2" t="s">
        <v>2179</v>
      </c>
      <c r="C497" s="2" t="s">
        <v>1829</v>
      </c>
      <c r="D497" s="2" t="s">
        <v>2180</v>
      </c>
      <c r="E497" s="2" t="s">
        <v>132</v>
      </c>
      <c r="F497" s="5">
        <v>2210</v>
      </c>
      <c r="G497" s="2" t="s">
        <v>2181</v>
      </c>
      <c r="H497" s="2" t="s">
        <v>102</v>
      </c>
      <c r="I497" s="2" t="s">
        <v>26</v>
      </c>
      <c r="J497" s="2" t="s">
        <v>361</v>
      </c>
      <c r="K497" s="9">
        <v>500</v>
      </c>
      <c r="L497" s="9">
        <v>1002</v>
      </c>
      <c r="M497" s="5">
        <v>30</v>
      </c>
      <c r="N497" s="5">
        <v>0</v>
      </c>
      <c r="O497" s="5">
        <v>22.22</v>
      </c>
      <c r="P497" s="5">
        <v>0</v>
      </c>
      <c r="Q497" s="2">
        <f t="shared" si="43"/>
        <v>-22.22</v>
      </c>
      <c r="R497" s="5">
        <f t="shared" si="44"/>
        <v>-22.22</v>
      </c>
      <c r="S497" s="11">
        <f t="shared" si="45"/>
        <v>-1</v>
      </c>
      <c r="T497" s="5">
        <v>2.99</v>
      </c>
      <c r="U497" s="5">
        <v>0.74</v>
      </c>
      <c r="V497" s="5">
        <v>0</v>
      </c>
      <c r="W497" s="12">
        <f t="shared" si="46"/>
        <v>0</v>
      </c>
      <c r="X497" s="2" t="str">
        <f t="shared" si="47"/>
        <v>PAUSE</v>
      </c>
      <c r="Y497" s="22" t="str">
        <f t="shared" si="48"/>
        <v>Mid (301-500)</v>
      </c>
    </row>
    <row r="498" spans="1:25">
      <c r="A498" s="2" t="s">
        <v>2182</v>
      </c>
      <c r="B498" s="2" t="s">
        <v>2183</v>
      </c>
      <c r="C498" s="2" t="s">
        <v>2184</v>
      </c>
      <c r="D498" s="2" t="s">
        <v>2185</v>
      </c>
      <c r="E498" s="2" t="s">
        <v>112</v>
      </c>
      <c r="F498" s="5">
        <v>3683</v>
      </c>
      <c r="G498" s="2" t="s">
        <v>2186</v>
      </c>
      <c r="H498" s="2" t="s">
        <v>58</v>
      </c>
      <c r="I498" s="2" t="s">
        <v>26</v>
      </c>
      <c r="J498" s="2" t="s">
        <v>51</v>
      </c>
      <c r="K498" s="9">
        <v>400</v>
      </c>
      <c r="L498" s="9">
        <v>1967</v>
      </c>
      <c r="M498" s="5">
        <v>33</v>
      </c>
      <c r="N498" s="5">
        <v>0</v>
      </c>
      <c r="O498" s="5">
        <v>19.77</v>
      </c>
      <c r="P498" s="5">
        <v>0</v>
      </c>
      <c r="Q498" s="2">
        <f t="shared" si="43"/>
        <v>-19.77</v>
      </c>
      <c r="R498" s="5">
        <f t="shared" si="44"/>
        <v>-19.77</v>
      </c>
      <c r="S498" s="11">
        <f t="shared" si="45"/>
        <v>-1</v>
      </c>
      <c r="T498" s="5">
        <v>1.68</v>
      </c>
      <c r="U498" s="5">
        <v>0.6</v>
      </c>
      <c r="V498" s="5">
        <v>0</v>
      </c>
      <c r="W498" s="12">
        <f t="shared" si="46"/>
        <v>0</v>
      </c>
      <c r="X498" s="2" t="str">
        <f t="shared" si="47"/>
        <v>PAUSE</v>
      </c>
      <c r="Y498" s="22" t="str">
        <f t="shared" si="48"/>
        <v>Mid (301-500)</v>
      </c>
    </row>
    <row r="499" spans="1:25">
      <c r="A499" s="2" t="s">
        <v>2187</v>
      </c>
      <c r="B499" s="2" t="s">
        <v>500</v>
      </c>
      <c r="C499" s="2" t="s">
        <v>1034</v>
      </c>
      <c r="D499" s="2" t="s">
        <v>1035</v>
      </c>
      <c r="E499" s="2" t="s">
        <v>492</v>
      </c>
      <c r="F499" s="5">
        <v>3683</v>
      </c>
      <c r="G499" s="2" t="s">
        <v>2188</v>
      </c>
      <c r="H499" s="2" t="s">
        <v>25</v>
      </c>
      <c r="I499" s="2" t="s">
        <v>26</v>
      </c>
      <c r="J499" s="2" t="s">
        <v>155</v>
      </c>
      <c r="K499" s="9">
        <v>400</v>
      </c>
      <c r="L499" s="9">
        <v>822</v>
      </c>
      <c r="M499" s="5">
        <v>14</v>
      </c>
      <c r="N499" s="5">
        <v>1</v>
      </c>
      <c r="O499" s="5">
        <v>6.12</v>
      </c>
      <c r="P499" s="5">
        <v>35.28</v>
      </c>
      <c r="Q499" s="2">
        <f t="shared" si="43"/>
        <v>29.16</v>
      </c>
      <c r="R499" s="5">
        <f t="shared" si="44"/>
        <v>29.16</v>
      </c>
      <c r="S499" s="11">
        <f t="shared" si="45"/>
        <v>4.7647058823529411</v>
      </c>
      <c r="T499" s="5">
        <v>1.7</v>
      </c>
      <c r="U499" s="5">
        <v>0.44</v>
      </c>
      <c r="V499" s="5">
        <v>6.12</v>
      </c>
      <c r="W499" s="12">
        <f t="shared" si="46"/>
        <v>7.1428571428571425E-2</v>
      </c>
      <c r="X499" s="2" t="str">
        <f t="shared" si="47"/>
        <v>SCALE</v>
      </c>
      <c r="Y499" s="22" t="str">
        <f t="shared" si="48"/>
        <v>Mid (301-500)</v>
      </c>
    </row>
    <row r="500" spans="1:25">
      <c r="A500" s="2" t="s">
        <v>2189</v>
      </c>
      <c r="B500" s="2" t="s">
        <v>2190</v>
      </c>
      <c r="C500" s="2" t="s">
        <v>2191</v>
      </c>
      <c r="D500" s="2" t="s">
        <v>2192</v>
      </c>
      <c r="E500" s="2" t="s">
        <v>32</v>
      </c>
      <c r="F500" s="5">
        <v>1800</v>
      </c>
      <c r="G500" s="2" t="s">
        <v>2193</v>
      </c>
      <c r="H500" s="2" t="s">
        <v>150</v>
      </c>
      <c r="I500" s="2" t="s">
        <v>26</v>
      </c>
      <c r="J500" s="2" t="s">
        <v>183</v>
      </c>
      <c r="K500" s="9">
        <v>300</v>
      </c>
      <c r="L500" s="9">
        <v>2192</v>
      </c>
      <c r="M500" s="5">
        <v>81</v>
      </c>
      <c r="N500" s="5">
        <v>1</v>
      </c>
      <c r="O500" s="5">
        <v>32.79</v>
      </c>
      <c r="P500" s="5">
        <v>71.33</v>
      </c>
      <c r="Q500" s="2">
        <f t="shared" si="43"/>
        <v>38.54</v>
      </c>
      <c r="R500" s="5">
        <f t="shared" si="44"/>
        <v>38.54</v>
      </c>
      <c r="S500" s="11">
        <f t="shared" si="45"/>
        <v>1.1753583409576089</v>
      </c>
      <c r="T500" s="5">
        <v>3.7</v>
      </c>
      <c r="U500" s="5">
        <v>0.4</v>
      </c>
      <c r="V500" s="5">
        <v>32.79</v>
      </c>
      <c r="W500" s="12">
        <f t="shared" si="46"/>
        <v>1.2345679012345678E-2</v>
      </c>
      <c r="X500" s="2" t="str">
        <f t="shared" si="47"/>
        <v>SCALE</v>
      </c>
      <c r="Y500" s="22" t="str">
        <f t="shared" si="48"/>
        <v>Low (100-300)</v>
      </c>
    </row>
    <row r="501" spans="1:25">
      <c r="A501" s="2" t="s">
        <v>2194</v>
      </c>
      <c r="B501" s="2" t="s">
        <v>2195</v>
      </c>
      <c r="C501" s="2" t="s">
        <v>2196</v>
      </c>
      <c r="D501" s="2" t="s">
        <v>2197</v>
      </c>
      <c r="E501" s="2" t="s">
        <v>112</v>
      </c>
      <c r="F501" s="5">
        <v>751</v>
      </c>
      <c r="G501" s="2" t="s">
        <v>2198</v>
      </c>
      <c r="H501" s="2" t="s">
        <v>42</v>
      </c>
      <c r="I501" s="2" t="s">
        <v>26</v>
      </c>
      <c r="J501" s="2" t="s">
        <v>80</v>
      </c>
      <c r="K501" s="9">
        <v>400</v>
      </c>
      <c r="L501" s="9">
        <v>1582</v>
      </c>
      <c r="M501" s="5">
        <v>32</v>
      </c>
      <c r="N501" s="5">
        <v>1</v>
      </c>
      <c r="O501" s="5">
        <v>19.03</v>
      </c>
      <c r="P501" s="5">
        <v>69.17</v>
      </c>
      <c r="Q501" s="2">
        <f t="shared" si="43"/>
        <v>50.14</v>
      </c>
      <c r="R501" s="5">
        <f t="shared" si="44"/>
        <v>50.14</v>
      </c>
      <c r="S501" s="11">
        <f t="shared" si="45"/>
        <v>2.6347871781397791</v>
      </c>
      <c r="T501" s="5">
        <v>2.02</v>
      </c>
      <c r="U501" s="5">
        <v>0.59</v>
      </c>
      <c r="V501" s="5">
        <v>19.03</v>
      </c>
      <c r="W501" s="12">
        <f t="shared" si="46"/>
        <v>3.125E-2</v>
      </c>
      <c r="X501" s="2" t="str">
        <f t="shared" si="47"/>
        <v>SCALE</v>
      </c>
      <c r="Y501" s="22" t="str">
        <f t="shared" si="48"/>
        <v>Mid (301-500)</v>
      </c>
    </row>
    <row r="502" spans="1:25">
      <c r="A502" s="2" t="s">
        <v>2199</v>
      </c>
      <c r="B502" s="2" t="s">
        <v>1394</v>
      </c>
      <c r="C502" s="2" t="s">
        <v>2200</v>
      </c>
      <c r="D502" s="2" t="s">
        <v>2201</v>
      </c>
      <c r="E502" s="2" t="s">
        <v>953</v>
      </c>
      <c r="F502" s="5">
        <v>3000</v>
      </c>
      <c r="G502" s="2" t="s">
        <v>2202</v>
      </c>
      <c r="H502" s="2" t="s">
        <v>167</v>
      </c>
      <c r="I502" s="2" t="s">
        <v>26</v>
      </c>
      <c r="J502" s="2" t="s">
        <v>66</v>
      </c>
      <c r="K502" s="9">
        <v>700</v>
      </c>
      <c r="L502" s="9">
        <v>1139</v>
      </c>
      <c r="M502" s="5">
        <v>25</v>
      </c>
      <c r="N502" s="5">
        <v>1</v>
      </c>
      <c r="O502" s="5">
        <v>10.67</v>
      </c>
      <c r="P502" s="5">
        <v>49.39</v>
      </c>
      <c r="Q502" s="2">
        <f t="shared" si="43"/>
        <v>38.72</v>
      </c>
      <c r="R502" s="5">
        <f t="shared" si="44"/>
        <v>38.72</v>
      </c>
      <c r="S502" s="11">
        <f t="shared" si="45"/>
        <v>3.6288659793814433</v>
      </c>
      <c r="T502" s="5">
        <v>2.19</v>
      </c>
      <c r="U502" s="5">
        <v>0.43</v>
      </c>
      <c r="V502" s="5">
        <v>10.67</v>
      </c>
      <c r="W502" s="12">
        <f t="shared" si="46"/>
        <v>0.04</v>
      </c>
      <c r="X502" s="2" t="str">
        <f t="shared" si="47"/>
        <v>SCALE</v>
      </c>
      <c r="Y502" s="22" t="str">
        <f t="shared" si="48"/>
        <v>High (501-750)</v>
      </c>
    </row>
    <row r="503" spans="1:25">
      <c r="A503" s="2" t="s">
        <v>2203</v>
      </c>
      <c r="B503" s="2" t="s">
        <v>122</v>
      </c>
      <c r="C503" s="2" t="s">
        <v>2204</v>
      </c>
      <c r="D503" s="2" t="s">
        <v>2205</v>
      </c>
      <c r="E503" s="2" t="s">
        <v>635</v>
      </c>
      <c r="F503" s="5">
        <v>1250</v>
      </c>
      <c r="G503" s="2" t="s">
        <v>2206</v>
      </c>
      <c r="H503" s="2" t="s">
        <v>50</v>
      </c>
      <c r="I503" s="2" t="s">
        <v>26</v>
      </c>
      <c r="J503" s="2" t="s">
        <v>313</v>
      </c>
      <c r="K503" s="9">
        <v>700</v>
      </c>
      <c r="L503" s="9">
        <v>643</v>
      </c>
      <c r="M503" s="5">
        <v>24</v>
      </c>
      <c r="N503" s="5">
        <v>2</v>
      </c>
      <c r="O503" s="5">
        <v>11.7</v>
      </c>
      <c r="P503" s="5">
        <v>147.80000000000001</v>
      </c>
      <c r="Q503" s="2">
        <f t="shared" si="43"/>
        <v>136.10000000000002</v>
      </c>
      <c r="R503" s="5">
        <f t="shared" si="44"/>
        <v>136.10000000000002</v>
      </c>
      <c r="S503" s="11">
        <f t="shared" si="45"/>
        <v>11.632478632478636</v>
      </c>
      <c r="T503" s="5">
        <v>3.73</v>
      </c>
      <c r="U503" s="5">
        <v>0.49</v>
      </c>
      <c r="V503" s="5">
        <v>5.85</v>
      </c>
      <c r="W503" s="12">
        <f t="shared" si="46"/>
        <v>8.3333333333333329E-2</v>
      </c>
      <c r="X503" s="2" t="str">
        <f t="shared" si="47"/>
        <v>SCALE</v>
      </c>
      <c r="Y503" s="22" t="str">
        <f t="shared" si="48"/>
        <v>High (501-750)</v>
      </c>
    </row>
    <row r="504" spans="1:25">
      <c r="A504" s="2" t="s">
        <v>2207</v>
      </c>
      <c r="B504" s="2" t="s">
        <v>2208</v>
      </c>
      <c r="C504" s="2" t="s">
        <v>2209</v>
      </c>
      <c r="D504" s="2" t="s">
        <v>1131</v>
      </c>
      <c r="E504" s="2" t="s">
        <v>625</v>
      </c>
      <c r="F504" s="5">
        <v>2592</v>
      </c>
      <c r="G504" s="2" t="s">
        <v>2210</v>
      </c>
      <c r="H504" s="2" t="s">
        <v>344</v>
      </c>
      <c r="I504" s="2" t="s">
        <v>26</v>
      </c>
      <c r="J504" s="2" t="s">
        <v>127</v>
      </c>
      <c r="K504" s="9">
        <v>800</v>
      </c>
      <c r="L504" s="9">
        <v>1071</v>
      </c>
      <c r="M504" s="5">
        <v>19</v>
      </c>
      <c r="N504" s="5">
        <v>0</v>
      </c>
      <c r="O504" s="5">
        <v>15.97</v>
      </c>
      <c r="P504" s="5">
        <v>0</v>
      </c>
      <c r="Q504" s="2">
        <f t="shared" si="43"/>
        <v>-15.97</v>
      </c>
      <c r="R504" s="5">
        <f t="shared" si="44"/>
        <v>-15.97</v>
      </c>
      <c r="S504" s="11">
        <f t="shared" si="45"/>
        <v>-1</v>
      </c>
      <c r="T504" s="5">
        <v>1.77</v>
      </c>
      <c r="U504" s="5">
        <v>0.84</v>
      </c>
      <c r="V504" s="5">
        <v>0</v>
      </c>
      <c r="W504" s="12">
        <f t="shared" si="46"/>
        <v>0</v>
      </c>
      <c r="X504" s="2" t="str">
        <f t="shared" si="47"/>
        <v>PAUSE</v>
      </c>
      <c r="Y504" s="22" t="str">
        <f t="shared" si="48"/>
        <v>Premium (751-1000)</v>
      </c>
    </row>
    <row r="505" spans="1:25">
      <c r="A505" s="2" t="s">
        <v>2211</v>
      </c>
      <c r="B505" s="2" t="s">
        <v>321</v>
      </c>
      <c r="C505" s="2" t="s">
        <v>763</v>
      </c>
      <c r="D505" s="2" t="s">
        <v>645</v>
      </c>
      <c r="E505" s="2" t="s">
        <v>112</v>
      </c>
      <c r="F505" s="5">
        <v>2929</v>
      </c>
      <c r="G505" s="2" t="s">
        <v>2212</v>
      </c>
      <c r="H505" s="2" t="s">
        <v>42</v>
      </c>
      <c r="I505" s="2" t="s">
        <v>26</v>
      </c>
      <c r="J505" s="2" t="s">
        <v>699</v>
      </c>
      <c r="K505" s="9">
        <v>1000</v>
      </c>
      <c r="L505" s="9">
        <v>649</v>
      </c>
      <c r="M505" s="5">
        <v>12</v>
      </c>
      <c r="N505" s="5">
        <v>1</v>
      </c>
      <c r="O505" s="5">
        <v>9.8699999999999992</v>
      </c>
      <c r="P505" s="5">
        <v>66.48</v>
      </c>
      <c r="Q505" s="2">
        <f t="shared" si="43"/>
        <v>56.610000000000007</v>
      </c>
      <c r="R505" s="5">
        <f t="shared" si="44"/>
        <v>56.610000000000007</v>
      </c>
      <c r="S505" s="11">
        <f t="shared" si="45"/>
        <v>5.7355623100303958</v>
      </c>
      <c r="T505" s="5">
        <v>1.85</v>
      </c>
      <c r="U505" s="5">
        <v>0.82</v>
      </c>
      <c r="V505" s="5">
        <v>9.8699999999999992</v>
      </c>
      <c r="W505" s="12">
        <f t="shared" si="46"/>
        <v>8.3333333333333329E-2</v>
      </c>
      <c r="X505" s="2" t="str">
        <f t="shared" si="47"/>
        <v>SCALE</v>
      </c>
      <c r="Y505" s="22" t="str">
        <f t="shared" si="48"/>
        <v>Premium (751-1000)</v>
      </c>
    </row>
    <row r="506" spans="1:25">
      <c r="A506" s="2" t="s">
        <v>2213</v>
      </c>
      <c r="B506" s="2" t="s">
        <v>2214</v>
      </c>
      <c r="C506" s="2" t="s">
        <v>1913</v>
      </c>
      <c r="D506" s="2" t="s">
        <v>2192</v>
      </c>
      <c r="E506" s="2" t="s">
        <v>32</v>
      </c>
      <c r="F506" s="5">
        <v>4800</v>
      </c>
      <c r="G506" s="2" t="s">
        <v>2215</v>
      </c>
      <c r="H506" s="2" t="s">
        <v>150</v>
      </c>
      <c r="I506" s="2" t="s">
        <v>26</v>
      </c>
      <c r="J506" s="2" t="s">
        <v>95</v>
      </c>
      <c r="K506" s="9">
        <v>200</v>
      </c>
      <c r="L506" s="9">
        <v>1136</v>
      </c>
      <c r="M506" s="5">
        <v>26</v>
      </c>
      <c r="N506" s="5">
        <v>2</v>
      </c>
      <c r="O506" s="5">
        <v>12.05</v>
      </c>
      <c r="P506" s="5">
        <v>98.28</v>
      </c>
      <c r="Q506" s="2">
        <f t="shared" si="43"/>
        <v>86.23</v>
      </c>
      <c r="R506" s="5">
        <f t="shared" si="44"/>
        <v>86.23</v>
      </c>
      <c r="S506" s="11">
        <f t="shared" si="45"/>
        <v>7.1560165975103738</v>
      </c>
      <c r="T506" s="5">
        <v>2.29</v>
      </c>
      <c r="U506" s="5">
        <v>0.46</v>
      </c>
      <c r="V506" s="5">
        <v>6.02</v>
      </c>
      <c r="W506" s="12">
        <f t="shared" si="46"/>
        <v>7.6923076923076927E-2</v>
      </c>
      <c r="X506" s="2" t="str">
        <f t="shared" si="47"/>
        <v>SCALE</v>
      </c>
      <c r="Y506" s="22" t="str">
        <f t="shared" si="48"/>
        <v>Low (100-300)</v>
      </c>
    </row>
    <row r="507" spans="1:25">
      <c r="A507" s="2" t="s">
        <v>2216</v>
      </c>
      <c r="B507" s="2" t="s">
        <v>2217</v>
      </c>
      <c r="C507" s="2" t="s">
        <v>2218</v>
      </c>
      <c r="D507" s="2" t="s">
        <v>901</v>
      </c>
      <c r="E507" s="2" t="s">
        <v>337</v>
      </c>
      <c r="F507" s="5">
        <v>2500</v>
      </c>
      <c r="G507" s="2" t="s">
        <v>2219</v>
      </c>
      <c r="H507" s="2" t="s">
        <v>87</v>
      </c>
      <c r="I507" s="2" t="s">
        <v>26</v>
      </c>
      <c r="J507" s="2" t="s">
        <v>232</v>
      </c>
      <c r="K507" s="9">
        <v>1000</v>
      </c>
      <c r="L507" s="9">
        <v>1373</v>
      </c>
      <c r="M507" s="5">
        <v>24</v>
      </c>
      <c r="N507" s="5">
        <v>0</v>
      </c>
      <c r="O507" s="5">
        <v>19.38</v>
      </c>
      <c r="P507" s="5">
        <v>0</v>
      </c>
      <c r="Q507" s="2">
        <f t="shared" si="43"/>
        <v>-19.38</v>
      </c>
      <c r="R507" s="5">
        <f t="shared" si="44"/>
        <v>-19.38</v>
      </c>
      <c r="S507" s="11">
        <f t="shared" si="45"/>
        <v>-1</v>
      </c>
      <c r="T507" s="5">
        <v>1.75</v>
      </c>
      <c r="U507" s="5">
        <v>0.81</v>
      </c>
      <c r="V507" s="5">
        <v>0</v>
      </c>
      <c r="W507" s="12">
        <f t="shared" si="46"/>
        <v>0</v>
      </c>
      <c r="X507" s="2" t="str">
        <f t="shared" si="47"/>
        <v>PAUSE</v>
      </c>
      <c r="Y507" s="22" t="str">
        <f t="shared" si="48"/>
        <v>Premium (751-1000)</v>
      </c>
    </row>
    <row r="508" spans="1:25">
      <c r="A508" s="2" t="s">
        <v>2220</v>
      </c>
      <c r="B508" s="2" t="s">
        <v>2221</v>
      </c>
      <c r="C508" s="2" t="s">
        <v>763</v>
      </c>
      <c r="D508" s="2" t="s">
        <v>1232</v>
      </c>
      <c r="E508" s="2" t="s">
        <v>112</v>
      </c>
      <c r="F508" s="5">
        <v>1350</v>
      </c>
      <c r="G508" s="2" t="s">
        <v>2222</v>
      </c>
      <c r="H508" s="2" t="s">
        <v>266</v>
      </c>
      <c r="I508" s="2" t="s">
        <v>26</v>
      </c>
      <c r="J508" s="2" t="s">
        <v>361</v>
      </c>
      <c r="K508" s="9">
        <v>800</v>
      </c>
      <c r="L508" s="9">
        <v>699</v>
      </c>
      <c r="M508" s="5">
        <v>13</v>
      </c>
      <c r="N508" s="5">
        <v>0</v>
      </c>
      <c r="O508" s="5">
        <v>7.99</v>
      </c>
      <c r="P508" s="5">
        <v>0</v>
      </c>
      <c r="Q508" s="2">
        <f t="shared" si="43"/>
        <v>-7.99</v>
      </c>
      <c r="R508" s="5">
        <f t="shared" si="44"/>
        <v>-7.99</v>
      </c>
      <c r="S508" s="11">
        <f t="shared" si="45"/>
        <v>-1</v>
      </c>
      <c r="T508" s="5">
        <v>1.86</v>
      </c>
      <c r="U508" s="5">
        <v>0.61</v>
      </c>
      <c r="V508" s="5">
        <v>0</v>
      </c>
      <c r="W508" s="12">
        <f t="shared" si="46"/>
        <v>0</v>
      </c>
      <c r="X508" s="2" t="str">
        <f t="shared" si="47"/>
        <v>PAUSE</v>
      </c>
      <c r="Y508" s="22" t="str">
        <f t="shared" si="48"/>
        <v>Premium (751-1000)</v>
      </c>
    </row>
    <row r="509" spans="1:25">
      <c r="A509" s="2" t="s">
        <v>2223</v>
      </c>
      <c r="B509" s="2" t="s">
        <v>2224</v>
      </c>
      <c r="C509" s="2" t="s">
        <v>2225</v>
      </c>
      <c r="D509" s="2" t="s">
        <v>2226</v>
      </c>
      <c r="E509" s="2" t="s">
        <v>40</v>
      </c>
      <c r="F509" s="5">
        <v>2012</v>
      </c>
      <c r="G509" s="2" t="s">
        <v>2227</v>
      </c>
      <c r="H509" s="2" t="s">
        <v>25</v>
      </c>
      <c r="I509" s="2" t="s">
        <v>26</v>
      </c>
      <c r="J509" s="2" t="s">
        <v>66</v>
      </c>
      <c r="K509" s="9">
        <v>800</v>
      </c>
      <c r="L509" s="9">
        <v>1253</v>
      </c>
      <c r="M509" s="5">
        <v>47</v>
      </c>
      <c r="N509" s="5">
        <v>4</v>
      </c>
      <c r="O509" s="5">
        <v>38.340000000000003</v>
      </c>
      <c r="P509" s="5">
        <v>167.01</v>
      </c>
      <c r="Q509" s="2">
        <f t="shared" si="43"/>
        <v>128.66999999999999</v>
      </c>
      <c r="R509" s="5">
        <f t="shared" si="44"/>
        <v>128.66999999999999</v>
      </c>
      <c r="S509" s="11">
        <f t="shared" si="45"/>
        <v>3.3560250391236299</v>
      </c>
      <c r="T509" s="5">
        <v>3.75</v>
      </c>
      <c r="U509" s="5">
        <v>0.82</v>
      </c>
      <c r="V509" s="5">
        <v>9.59</v>
      </c>
      <c r="W509" s="12">
        <f t="shared" si="46"/>
        <v>8.5106382978723402E-2</v>
      </c>
      <c r="X509" s="2" t="str">
        <f t="shared" si="47"/>
        <v>SCALE</v>
      </c>
      <c r="Y509" s="22" t="str">
        <f t="shared" si="48"/>
        <v>Premium (751-1000)</v>
      </c>
    </row>
    <row r="510" spans="1:25">
      <c r="A510" s="2" t="s">
        <v>2228</v>
      </c>
      <c r="B510" s="2" t="s">
        <v>2229</v>
      </c>
      <c r="C510" s="2" t="s">
        <v>2230</v>
      </c>
      <c r="D510" s="2" t="s">
        <v>1853</v>
      </c>
      <c r="E510" s="2" t="s">
        <v>1854</v>
      </c>
      <c r="F510" s="5">
        <v>1750</v>
      </c>
      <c r="G510" s="2" t="s">
        <v>2231</v>
      </c>
      <c r="H510" s="2" t="s">
        <v>253</v>
      </c>
      <c r="I510" s="2" t="s">
        <v>26</v>
      </c>
      <c r="J510" s="2" t="s">
        <v>66</v>
      </c>
      <c r="K510" s="9">
        <v>1000</v>
      </c>
      <c r="L510" s="9">
        <v>1094</v>
      </c>
      <c r="M510" s="5">
        <v>41</v>
      </c>
      <c r="N510" s="5">
        <v>4</v>
      </c>
      <c r="O510" s="5">
        <v>22.56</v>
      </c>
      <c r="P510" s="5">
        <v>214.88</v>
      </c>
      <c r="Q510" s="2">
        <f t="shared" si="43"/>
        <v>192.32</v>
      </c>
      <c r="R510" s="5">
        <f t="shared" si="44"/>
        <v>192.32</v>
      </c>
      <c r="S510" s="11">
        <f t="shared" si="45"/>
        <v>8.5248226950354606</v>
      </c>
      <c r="T510" s="5">
        <v>3.75</v>
      </c>
      <c r="U510" s="5">
        <v>0.55000000000000004</v>
      </c>
      <c r="V510" s="5">
        <v>5.64</v>
      </c>
      <c r="W510" s="12">
        <f t="shared" si="46"/>
        <v>9.7560975609756101E-2</v>
      </c>
      <c r="X510" s="2" t="str">
        <f t="shared" si="47"/>
        <v>SCALE</v>
      </c>
      <c r="Y510" s="22" t="str">
        <f t="shared" si="48"/>
        <v>Premium (751-1000)</v>
      </c>
    </row>
    <row r="511" spans="1:25">
      <c r="A511" s="2" t="s">
        <v>2232</v>
      </c>
      <c r="B511" s="2" t="s">
        <v>2233</v>
      </c>
      <c r="C511" s="2" t="s">
        <v>2234</v>
      </c>
      <c r="D511" s="2" t="s">
        <v>2235</v>
      </c>
      <c r="E511" s="2" t="s">
        <v>237</v>
      </c>
      <c r="F511" s="5">
        <v>2750</v>
      </c>
      <c r="G511" s="2" t="s">
        <v>2236</v>
      </c>
      <c r="H511" s="2" t="s">
        <v>42</v>
      </c>
      <c r="I511" s="2" t="s">
        <v>26</v>
      </c>
      <c r="J511" s="2" t="s">
        <v>217</v>
      </c>
      <c r="K511" s="9">
        <v>400</v>
      </c>
      <c r="L511" s="9">
        <v>1738</v>
      </c>
      <c r="M511" s="5">
        <v>77</v>
      </c>
      <c r="N511" s="5">
        <v>6</v>
      </c>
      <c r="O511" s="5">
        <v>60.96</v>
      </c>
      <c r="P511" s="5">
        <v>409.16</v>
      </c>
      <c r="Q511" s="2">
        <f t="shared" si="43"/>
        <v>348.20000000000005</v>
      </c>
      <c r="R511" s="5">
        <f t="shared" si="44"/>
        <v>348.20000000000005</v>
      </c>
      <c r="S511" s="11">
        <f t="shared" si="45"/>
        <v>5.7119422572178484</v>
      </c>
      <c r="T511" s="5">
        <v>4.43</v>
      </c>
      <c r="U511" s="5">
        <v>0.79</v>
      </c>
      <c r="V511" s="5">
        <v>10.16</v>
      </c>
      <c r="W511" s="12">
        <f t="shared" si="46"/>
        <v>7.792207792207792E-2</v>
      </c>
      <c r="X511" s="2" t="str">
        <f t="shared" si="47"/>
        <v>SCALE</v>
      </c>
      <c r="Y511" s="22" t="str">
        <f t="shared" si="48"/>
        <v>Mid (301-500)</v>
      </c>
    </row>
    <row r="512" spans="1:25">
      <c r="A512" s="2" t="s">
        <v>2237</v>
      </c>
      <c r="B512" s="2" t="s">
        <v>2238</v>
      </c>
      <c r="C512" s="2" t="s">
        <v>1438</v>
      </c>
      <c r="D512" s="2" t="s">
        <v>2239</v>
      </c>
      <c r="E512" s="2" t="s">
        <v>85</v>
      </c>
      <c r="F512" s="5">
        <v>2100</v>
      </c>
      <c r="G512" s="2" t="s">
        <v>2240</v>
      </c>
      <c r="H512" s="2" t="s">
        <v>150</v>
      </c>
      <c r="I512" s="2" t="s">
        <v>26</v>
      </c>
      <c r="J512" s="2" t="s">
        <v>183</v>
      </c>
      <c r="K512" s="9">
        <v>100</v>
      </c>
      <c r="L512" s="9">
        <v>629</v>
      </c>
      <c r="M512" s="5">
        <v>13</v>
      </c>
      <c r="N512" s="5">
        <v>0</v>
      </c>
      <c r="O512" s="5">
        <v>5.94</v>
      </c>
      <c r="P512" s="5">
        <v>0</v>
      </c>
      <c r="Q512" s="2">
        <f t="shared" si="43"/>
        <v>-5.94</v>
      </c>
      <c r="R512" s="5">
        <f t="shared" si="44"/>
        <v>-5.94</v>
      </c>
      <c r="S512" s="11">
        <f t="shared" si="45"/>
        <v>-1</v>
      </c>
      <c r="T512" s="5">
        <v>2.0699999999999998</v>
      </c>
      <c r="U512" s="5">
        <v>0.46</v>
      </c>
      <c r="V512" s="5">
        <v>0</v>
      </c>
      <c r="W512" s="12">
        <f t="shared" si="46"/>
        <v>0</v>
      </c>
      <c r="X512" s="2" t="str">
        <f t="shared" si="47"/>
        <v>PAUSE</v>
      </c>
      <c r="Y512" s="22" t="str">
        <f t="shared" si="48"/>
        <v>Low (100-300)</v>
      </c>
    </row>
    <row r="513" spans="1:25">
      <c r="A513" s="2" t="s">
        <v>2241</v>
      </c>
      <c r="B513" s="2" t="s">
        <v>529</v>
      </c>
      <c r="C513" s="2" t="s">
        <v>2242</v>
      </c>
      <c r="D513" s="2" t="s">
        <v>117</v>
      </c>
      <c r="E513" s="2" t="s">
        <v>118</v>
      </c>
      <c r="F513" s="5">
        <v>1500</v>
      </c>
      <c r="G513" s="2" t="s">
        <v>2243</v>
      </c>
      <c r="H513" s="2" t="s">
        <v>34</v>
      </c>
      <c r="I513" s="2" t="s">
        <v>26</v>
      </c>
      <c r="J513" s="2" t="s">
        <v>319</v>
      </c>
      <c r="K513" s="9">
        <v>1000</v>
      </c>
      <c r="L513" s="9">
        <v>974</v>
      </c>
      <c r="M513" s="5">
        <v>27</v>
      </c>
      <c r="N513" s="5">
        <v>3</v>
      </c>
      <c r="O513" s="5">
        <v>19.64</v>
      </c>
      <c r="P513" s="5">
        <v>136.13</v>
      </c>
      <c r="Q513" s="2">
        <f t="shared" si="43"/>
        <v>116.49</v>
      </c>
      <c r="R513" s="5">
        <f t="shared" si="44"/>
        <v>116.49</v>
      </c>
      <c r="S513" s="11">
        <f t="shared" si="45"/>
        <v>5.9312627291242359</v>
      </c>
      <c r="T513" s="5">
        <v>2.77</v>
      </c>
      <c r="U513" s="5">
        <v>0.73</v>
      </c>
      <c r="V513" s="5">
        <v>6.55</v>
      </c>
      <c r="W513" s="12">
        <f t="shared" si="46"/>
        <v>0.1111111111111111</v>
      </c>
      <c r="X513" s="2" t="str">
        <f t="shared" si="47"/>
        <v>SCALE</v>
      </c>
      <c r="Y513" s="22" t="str">
        <f t="shared" si="48"/>
        <v>Premium (751-1000)</v>
      </c>
    </row>
    <row r="514" spans="1:25">
      <c r="A514" s="2" t="s">
        <v>2244</v>
      </c>
      <c r="B514" s="2" t="s">
        <v>475</v>
      </c>
      <c r="C514" s="2" t="s">
        <v>2245</v>
      </c>
      <c r="D514" s="2" t="s">
        <v>491</v>
      </c>
      <c r="E514" s="2" t="s">
        <v>492</v>
      </c>
      <c r="F514" s="5">
        <v>3000</v>
      </c>
      <c r="G514" s="2" t="s">
        <v>2246</v>
      </c>
      <c r="H514" s="2" t="s">
        <v>190</v>
      </c>
      <c r="I514" s="2" t="s">
        <v>26</v>
      </c>
      <c r="J514" s="2" t="s">
        <v>135</v>
      </c>
      <c r="K514" s="9">
        <v>600</v>
      </c>
      <c r="L514" s="9">
        <v>1057</v>
      </c>
      <c r="M514" s="5">
        <v>24</v>
      </c>
      <c r="N514" s="5">
        <v>2</v>
      </c>
      <c r="O514" s="5">
        <v>16.03</v>
      </c>
      <c r="P514" s="5">
        <v>79.69</v>
      </c>
      <c r="Q514" s="2">
        <f t="shared" si="43"/>
        <v>63.66</v>
      </c>
      <c r="R514" s="5">
        <f t="shared" si="44"/>
        <v>63.66</v>
      </c>
      <c r="S514" s="11">
        <f t="shared" si="45"/>
        <v>3.9713038053649403</v>
      </c>
      <c r="T514" s="5">
        <v>2.27</v>
      </c>
      <c r="U514" s="5">
        <v>0.67</v>
      </c>
      <c r="V514" s="5">
        <v>8.02</v>
      </c>
      <c r="W514" s="12">
        <f t="shared" si="46"/>
        <v>8.3333333333333329E-2</v>
      </c>
      <c r="X514" s="2" t="str">
        <f t="shared" si="47"/>
        <v>SCALE</v>
      </c>
      <c r="Y514" s="22" t="str">
        <f t="shared" si="48"/>
        <v>High (501-750)</v>
      </c>
    </row>
    <row r="515" spans="1:25">
      <c r="A515" s="2" t="s">
        <v>2247</v>
      </c>
      <c r="B515" s="2" t="s">
        <v>2248</v>
      </c>
      <c r="C515" s="2" t="s">
        <v>2249</v>
      </c>
      <c r="D515" s="2" t="s">
        <v>2250</v>
      </c>
      <c r="E515" s="2" t="s">
        <v>237</v>
      </c>
      <c r="F515" s="5">
        <v>2098</v>
      </c>
      <c r="G515" s="2" t="s">
        <v>2251</v>
      </c>
      <c r="H515" s="2" t="s">
        <v>42</v>
      </c>
      <c r="I515" s="2" t="s">
        <v>26</v>
      </c>
      <c r="J515" s="2" t="s">
        <v>217</v>
      </c>
      <c r="K515" s="9">
        <v>500</v>
      </c>
      <c r="L515" s="9">
        <v>1991</v>
      </c>
      <c r="M515" s="5">
        <v>81</v>
      </c>
      <c r="N515" s="5">
        <v>6</v>
      </c>
      <c r="O515" s="5">
        <v>44.97</v>
      </c>
      <c r="P515" s="5">
        <v>255.93</v>
      </c>
      <c r="Q515" s="2">
        <f t="shared" si="43"/>
        <v>210.96</v>
      </c>
      <c r="R515" s="5">
        <f t="shared" si="44"/>
        <v>210.96</v>
      </c>
      <c r="S515" s="11">
        <f t="shared" si="45"/>
        <v>4.6911274182788532</v>
      </c>
      <c r="T515" s="5">
        <v>4.07</v>
      </c>
      <c r="U515" s="5">
        <v>0.56000000000000005</v>
      </c>
      <c r="V515" s="5">
        <v>7.5</v>
      </c>
      <c r="W515" s="12">
        <f t="shared" si="46"/>
        <v>7.407407407407407E-2</v>
      </c>
      <c r="X515" s="2" t="str">
        <f t="shared" si="47"/>
        <v>SCALE</v>
      </c>
      <c r="Y515" s="22" t="str">
        <f t="shared" si="48"/>
        <v>Mid (301-500)</v>
      </c>
    </row>
    <row r="516" spans="1:25">
      <c r="A516" s="2" t="s">
        <v>2252</v>
      </c>
      <c r="B516" s="2" t="s">
        <v>2253</v>
      </c>
      <c r="C516" s="2" t="s">
        <v>2254</v>
      </c>
      <c r="D516" s="2" t="s">
        <v>566</v>
      </c>
      <c r="E516" s="2" t="s">
        <v>85</v>
      </c>
      <c r="F516" s="5">
        <v>4500</v>
      </c>
      <c r="G516" s="2" t="s">
        <v>2255</v>
      </c>
      <c r="H516" s="2" t="s">
        <v>134</v>
      </c>
      <c r="I516" s="2" t="s">
        <v>26</v>
      </c>
      <c r="J516" s="2" t="s">
        <v>135</v>
      </c>
      <c r="K516" s="9">
        <v>500</v>
      </c>
      <c r="L516" s="9">
        <v>1689</v>
      </c>
      <c r="M516" s="5">
        <v>58</v>
      </c>
      <c r="N516" s="5">
        <v>6</v>
      </c>
      <c r="O516" s="5">
        <v>36.520000000000003</v>
      </c>
      <c r="P516" s="5">
        <v>328.87</v>
      </c>
      <c r="Q516" s="2">
        <f t="shared" si="43"/>
        <v>292.35000000000002</v>
      </c>
      <c r="R516" s="5">
        <f t="shared" si="44"/>
        <v>292.35000000000002</v>
      </c>
      <c r="S516" s="11">
        <f t="shared" si="45"/>
        <v>8.0052026286966047</v>
      </c>
      <c r="T516" s="5">
        <v>3.43</v>
      </c>
      <c r="U516" s="5">
        <v>0.63</v>
      </c>
      <c r="V516" s="5">
        <v>6.09</v>
      </c>
      <c r="W516" s="12">
        <f t="shared" si="46"/>
        <v>0.10344827586206896</v>
      </c>
      <c r="X516" s="2" t="str">
        <f t="shared" si="47"/>
        <v>SCALE</v>
      </c>
      <c r="Y516" s="22" t="str">
        <f t="shared" si="48"/>
        <v>Mid (301-500)</v>
      </c>
    </row>
    <row r="517" spans="1:25">
      <c r="A517" s="2" t="s">
        <v>2256</v>
      </c>
      <c r="B517" s="2" t="s">
        <v>2035</v>
      </c>
      <c r="C517" s="2" t="s">
        <v>2257</v>
      </c>
      <c r="D517" s="2" t="s">
        <v>2258</v>
      </c>
      <c r="E517" s="2" t="s">
        <v>2259</v>
      </c>
      <c r="F517" s="5">
        <v>1570</v>
      </c>
      <c r="G517" s="2" t="s">
        <v>2260</v>
      </c>
      <c r="H517" s="2" t="s">
        <v>72</v>
      </c>
      <c r="I517" s="2" t="s">
        <v>26</v>
      </c>
      <c r="J517" s="2" t="s">
        <v>232</v>
      </c>
      <c r="K517" s="9">
        <v>100</v>
      </c>
      <c r="L517" s="9">
        <v>1064</v>
      </c>
      <c r="M517" s="5">
        <v>31</v>
      </c>
      <c r="N517" s="5">
        <v>0</v>
      </c>
      <c r="O517" s="5">
        <v>18.3</v>
      </c>
      <c r="P517" s="5">
        <v>0</v>
      </c>
      <c r="Q517" s="2">
        <f t="shared" si="43"/>
        <v>-18.3</v>
      </c>
      <c r="R517" s="5">
        <f t="shared" si="44"/>
        <v>-18.3</v>
      </c>
      <c r="S517" s="11">
        <f t="shared" si="45"/>
        <v>-1</v>
      </c>
      <c r="T517" s="5">
        <v>2.91</v>
      </c>
      <c r="U517" s="5">
        <v>0.59</v>
      </c>
      <c r="V517" s="5">
        <v>0</v>
      </c>
      <c r="W517" s="12">
        <f t="shared" si="46"/>
        <v>0</v>
      </c>
      <c r="X517" s="2" t="str">
        <f t="shared" si="47"/>
        <v>PAUSE</v>
      </c>
      <c r="Y517" s="22" t="str">
        <f t="shared" si="48"/>
        <v>Low (100-300)</v>
      </c>
    </row>
    <row r="518" spans="1:25">
      <c r="A518" s="2" t="s">
        <v>2261</v>
      </c>
      <c r="B518" s="2" t="s">
        <v>2262</v>
      </c>
      <c r="C518" s="2" t="s">
        <v>1419</v>
      </c>
      <c r="D518" s="2" t="s">
        <v>138</v>
      </c>
      <c r="E518" s="2" t="s">
        <v>40</v>
      </c>
      <c r="F518" s="5">
        <v>2500</v>
      </c>
      <c r="G518" s="2" t="s">
        <v>617</v>
      </c>
      <c r="H518" s="2" t="s">
        <v>87</v>
      </c>
      <c r="I518" s="2" t="s">
        <v>26</v>
      </c>
      <c r="J518" s="2" t="s">
        <v>356</v>
      </c>
      <c r="K518" s="9">
        <v>100</v>
      </c>
      <c r="L518" s="9">
        <v>1223</v>
      </c>
      <c r="M518" s="5">
        <v>32</v>
      </c>
      <c r="N518" s="5">
        <v>1</v>
      </c>
      <c r="O518" s="5">
        <v>15.47</v>
      </c>
      <c r="P518" s="5">
        <v>47.85</v>
      </c>
      <c r="Q518" s="2">
        <f t="shared" si="43"/>
        <v>32.380000000000003</v>
      </c>
      <c r="R518" s="5">
        <f t="shared" si="44"/>
        <v>32.380000000000003</v>
      </c>
      <c r="S518" s="11">
        <f t="shared" si="45"/>
        <v>2.0930833872010344</v>
      </c>
      <c r="T518" s="5">
        <v>2.62</v>
      </c>
      <c r="U518" s="5">
        <v>0.48</v>
      </c>
      <c r="V518" s="5">
        <v>15.47</v>
      </c>
      <c r="W518" s="12">
        <f t="shared" si="46"/>
        <v>3.125E-2</v>
      </c>
      <c r="X518" s="2" t="str">
        <f t="shared" si="47"/>
        <v>SCALE</v>
      </c>
      <c r="Y518" s="22" t="str">
        <f t="shared" si="48"/>
        <v>Low (100-300)</v>
      </c>
    </row>
    <row r="519" spans="1:25">
      <c r="A519" s="2" t="s">
        <v>2263</v>
      </c>
      <c r="B519" s="2" t="s">
        <v>2264</v>
      </c>
      <c r="C519" s="2" t="s">
        <v>2265</v>
      </c>
      <c r="D519" s="2" t="s">
        <v>511</v>
      </c>
      <c r="E519" s="2" t="s">
        <v>112</v>
      </c>
      <c r="F519" s="5">
        <v>3300</v>
      </c>
      <c r="G519" s="2" t="s">
        <v>2266</v>
      </c>
      <c r="H519" s="2" t="s">
        <v>58</v>
      </c>
      <c r="I519" s="2" t="s">
        <v>26</v>
      </c>
      <c r="J519" s="2" t="s">
        <v>95</v>
      </c>
      <c r="K519" s="9">
        <v>800</v>
      </c>
      <c r="L519" s="9">
        <v>725</v>
      </c>
      <c r="M519" s="5">
        <v>31</v>
      </c>
      <c r="N519" s="5">
        <v>0</v>
      </c>
      <c r="O519" s="5">
        <v>15.3</v>
      </c>
      <c r="P519" s="5">
        <v>0</v>
      </c>
      <c r="Q519" s="2">
        <f t="shared" si="43"/>
        <v>-15.3</v>
      </c>
      <c r="R519" s="5">
        <f t="shared" si="44"/>
        <v>-15.3</v>
      </c>
      <c r="S519" s="11">
        <f t="shared" si="45"/>
        <v>-1</v>
      </c>
      <c r="T519" s="5">
        <v>4.28</v>
      </c>
      <c r="U519" s="5">
        <v>0.49</v>
      </c>
      <c r="V519" s="5">
        <v>0</v>
      </c>
      <c r="W519" s="12">
        <f t="shared" si="46"/>
        <v>0</v>
      </c>
      <c r="X519" s="2" t="str">
        <f t="shared" si="47"/>
        <v>PAUSE</v>
      </c>
      <c r="Y519" s="22" t="str">
        <f t="shared" si="48"/>
        <v>Premium (751-1000)</v>
      </c>
    </row>
    <row r="520" spans="1:25">
      <c r="A520" s="2" t="s">
        <v>2267</v>
      </c>
      <c r="B520" s="2" t="s">
        <v>2268</v>
      </c>
      <c r="C520" s="2" t="s">
        <v>2269</v>
      </c>
      <c r="D520" s="2" t="s">
        <v>829</v>
      </c>
      <c r="E520" s="2" t="s">
        <v>112</v>
      </c>
      <c r="F520" s="5">
        <v>1300</v>
      </c>
      <c r="G520" s="2" t="s">
        <v>2270</v>
      </c>
      <c r="H520" s="2" t="s">
        <v>150</v>
      </c>
      <c r="I520" s="2" t="s">
        <v>26</v>
      </c>
      <c r="J520" s="2" t="s">
        <v>183</v>
      </c>
      <c r="K520" s="9">
        <v>500</v>
      </c>
      <c r="L520" s="9">
        <v>578</v>
      </c>
      <c r="M520" s="5">
        <v>14</v>
      </c>
      <c r="N520" s="5">
        <v>0</v>
      </c>
      <c r="O520" s="5">
        <v>9.42</v>
      </c>
      <c r="P520" s="5">
        <v>0</v>
      </c>
      <c r="Q520" s="2">
        <f t="shared" si="43"/>
        <v>-9.42</v>
      </c>
      <c r="R520" s="5">
        <f t="shared" si="44"/>
        <v>-9.42</v>
      </c>
      <c r="S520" s="11">
        <f t="shared" si="45"/>
        <v>-1</v>
      </c>
      <c r="T520" s="5">
        <v>2.42</v>
      </c>
      <c r="U520" s="5">
        <v>0.67</v>
      </c>
      <c r="V520" s="5">
        <v>0</v>
      </c>
      <c r="W520" s="12">
        <f t="shared" si="46"/>
        <v>0</v>
      </c>
      <c r="X520" s="2" t="str">
        <f t="shared" si="47"/>
        <v>PAUSE</v>
      </c>
      <c r="Y520" s="22" t="str">
        <f t="shared" si="48"/>
        <v>Mid (301-500)</v>
      </c>
    </row>
    <row r="521" spans="1:25">
      <c r="A521" s="2" t="s">
        <v>2271</v>
      </c>
      <c r="B521" s="2" t="s">
        <v>449</v>
      </c>
      <c r="C521" s="2" t="s">
        <v>2272</v>
      </c>
      <c r="D521" s="2" t="s">
        <v>2273</v>
      </c>
      <c r="E521" s="2" t="s">
        <v>118</v>
      </c>
      <c r="F521" s="5">
        <v>1300</v>
      </c>
      <c r="G521" s="2" t="s">
        <v>2274</v>
      </c>
      <c r="H521" s="2" t="s">
        <v>65</v>
      </c>
      <c r="I521" s="2" t="s">
        <v>26</v>
      </c>
      <c r="J521" s="2" t="s">
        <v>319</v>
      </c>
      <c r="K521" s="9">
        <v>300</v>
      </c>
      <c r="L521" s="9">
        <v>537</v>
      </c>
      <c r="M521" s="5">
        <v>21</v>
      </c>
      <c r="N521" s="5">
        <v>0</v>
      </c>
      <c r="O521" s="5">
        <v>13.5</v>
      </c>
      <c r="P521" s="5">
        <v>0</v>
      </c>
      <c r="Q521" s="2">
        <f t="shared" si="43"/>
        <v>-13.5</v>
      </c>
      <c r="R521" s="5">
        <f t="shared" si="44"/>
        <v>-13.5</v>
      </c>
      <c r="S521" s="11">
        <f t="shared" si="45"/>
        <v>-1</v>
      </c>
      <c r="T521" s="5">
        <v>3.91</v>
      </c>
      <c r="U521" s="5">
        <v>0.64</v>
      </c>
      <c r="V521" s="5">
        <v>0</v>
      </c>
      <c r="W521" s="12">
        <f t="shared" si="46"/>
        <v>0</v>
      </c>
      <c r="X521" s="2" t="str">
        <f t="shared" si="47"/>
        <v>PAUSE</v>
      </c>
      <c r="Y521" s="22" t="str">
        <f t="shared" si="48"/>
        <v>Low (100-300)</v>
      </c>
    </row>
    <row r="522" spans="1:25">
      <c r="A522" s="2" t="s">
        <v>2275</v>
      </c>
      <c r="B522" s="2" t="s">
        <v>295</v>
      </c>
      <c r="C522" s="2" t="s">
        <v>2276</v>
      </c>
      <c r="D522" s="2" t="s">
        <v>2277</v>
      </c>
      <c r="E522" s="2" t="s">
        <v>112</v>
      </c>
      <c r="F522" s="5">
        <v>2750</v>
      </c>
      <c r="G522" s="2" t="s">
        <v>2278</v>
      </c>
      <c r="H522" s="2" t="s">
        <v>344</v>
      </c>
      <c r="I522" s="2" t="s">
        <v>26</v>
      </c>
      <c r="J522" s="2" t="s">
        <v>217</v>
      </c>
      <c r="K522" s="9">
        <v>500</v>
      </c>
      <c r="L522" s="9">
        <v>1897</v>
      </c>
      <c r="M522" s="5">
        <v>62</v>
      </c>
      <c r="N522" s="5">
        <v>5</v>
      </c>
      <c r="O522" s="5">
        <v>43.61</v>
      </c>
      <c r="P522" s="5">
        <v>329.92</v>
      </c>
      <c r="Q522" s="2">
        <f t="shared" si="43"/>
        <v>286.31</v>
      </c>
      <c r="R522" s="5">
        <f t="shared" si="44"/>
        <v>286.31</v>
      </c>
      <c r="S522" s="11">
        <f t="shared" si="45"/>
        <v>6.5652373308874115</v>
      </c>
      <c r="T522" s="5">
        <v>3.27</v>
      </c>
      <c r="U522" s="5">
        <v>0.7</v>
      </c>
      <c r="V522" s="5">
        <v>8.7200000000000006</v>
      </c>
      <c r="W522" s="12">
        <f t="shared" si="46"/>
        <v>8.0645161290322578E-2</v>
      </c>
      <c r="X522" s="2" t="str">
        <f t="shared" si="47"/>
        <v>SCALE</v>
      </c>
      <c r="Y522" s="22" t="str">
        <f t="shared" si="48"/>
        <v>Mid (301-500)</v>
      </c>
    </row>
    <row r="523" spans="1:25">
      <c r="A523" s="2" t="s">
        <v>2279</v>
      </c>
      <c r="B523" s="2" t="s">
        <v>2280</v>
      </c>
      <c r="C523" s="2" t="s">
        <v>2281</v>
      </c>
      <c r="D523" s="2" t="s">
        <v>2282</v>
      </c>
      <c r="E523" s="2" t="s">
        <v>112</v>
      </c>
      <c r="F523" s="5">
        <v>2950</v>
      </c>
      <c r="G523" s="2" t="s">
        <v>2283</v>
      </c>
      <c r="H523" s="2" t="s">
        <v>72</v>
      </c>
      <c r="I523" s="2" t="s">
        <v>26</v>
      </c>
      <c r="J523" s="2" t="s">
        <v>248</v>
      </c>
      <c r="K523" s="9">
        <v>200</v>
      </c>
      <c r="L523" s="9">
        <v>2465</v>
      </c>
      <c r="M523" s="5">
        <v>89</v>
      </c>
      <c r="N523" s="5">
        <v>4</v>
      </c>
      <c r="O523" s="5">
        <v>70.260000000000005</v>
      </c>
      <c r="P523" s="5">
        <v>226.35</v>
      </c>
      <c r="Q523" s="2">
        <f t="shared" ref="Q523:Q586" si="49">IFERROR(P523-O523, 0)</f>
        <v>156.08999999999997</v>
      </c>
      <c r="R523" s="5">
        <f t="shared" ref="R523:R586" si="50">P523-O523</f>
        <v>156.08999999999997</v>
      </c>
      <c r="S523" s="11">
        <f t="shared" ref="S523:S586" si="51">R523/O523</f>
        <v>2.2216054654141755</v>
      </c>
      <c r="T523" s="5">
        <v>3.61</v>
      </c>
      <c r="U523" s="5">
        <v>0.79</v>
      </c>
      <c r="V523" s="5">
        <v>17.57</v>
      </c>
      <c r="W523" s="12">
        <f t="shared" ref="W523:W586" si="52">N523/M523</f>
        <v>4.49438202247191E-2</v>
      </c>
      <c r="X523" s="2" t="str">
        <f t="shared" ref="X523:X586" si="53">IF(P523&gt;=4, "SCALE",
  IF(P523&gt;=2, "MONITOR",
    IF(P523&gt;=1, "OPTIMISE",
      "PAUSE")))</f>
        <v>SCALE</v>
      </c>
      <c r="Y523" s="22" t="str">
        <f t="shared" ref="Y523:Y586" si="54">IF(K523&lt;=300,"Low (100-300)",
 IF(K523&lt;=500,"Mid (301-500)",
  IF(K523&lt;=750,"High (501-750)",
   "Premium (751-1000)")))</f>
        <v>Low (100-300)</v>
      </c>
    </row>
    <row r="524" spans="1:25">
      <c r="A524" s="2" t="s">
        <v>2284</v>
      </c>
      <c r="B524" s="2" t="s">
        <v>847</v>
      </c>
      <c r="C524" s="2" t="s">
        <v>984</v>
      </c>
      <c r="D524" s="2" t="s">
        <v>2285</v>
      </c>
      <c r="E524" s="2" t="s">
        <v>56</v>
      </c>
      <c r="F524" s="5">
        <v>2300</v>
      </c>
      <c r="G524" s="2" t="s">
        <v>2286</v>
      </c>
      <c r="H524" s="2" t="s">
        <v>58</v>
      </c>
      <c r="I524" s="2" t="s">
        <v>26</v>
      </c>
      <c r="J524" s="2" t="s">
        <v>183</v>
      </c>
      <c r="K524" s="9">
        <v>800</v>
      </c>
      <c r="L524" s="9">
        <v>2321</v>
      </c>
      <c r="M524" s="5">
        <v>67</v>
      </c>
      <c r="N524" s="5">
        <v>5</v>
      </c>
      <c r="O524" s="5">
        <v>43.37</v>
      </c>
      <c r="P524" s="5">
        <v>278.11</v>
      </c>
      <c r="Q524" s="2">
        <f t="shared" si="49"/>
        <v>234.74</v>
      </c>
      <c r="R524" s="5">
        <f t="shared" si="50"/>
        <v>234.74</v>
      </c>
      <c r="S524" s="11">
        <f t="shared" si="51"/>
        <v>5.4124971178233805</v>
      </c>
      <c r="T524" s="5">
        <v>2.89</v>
      </c>
      <c r="U524" s="5">
        <v>0.65</v>
      </c>
      <c r="V524" s="5">
        <v>8.67</v>
      </c>
      <c r="W524" s="12">
        <f t="shared" si="52"/>
        <v>7.4626865671641784E-2</v>
      </c>
      <c r="X524" s="2" t="str">
        <f t="shared" si="53"/>
        <v>SCALE</v>
      </c>
      <c r="Y524" s="22" t="str">
        <f t="shared" si="54"/>
        <v>Premium (751-1000)</v>
      </c>
    </row>
    <row r="525" spans="1:25">
      <c r="A525" s="2" t="s">
        <v>2287</v>
      </c>
      <c r="B525" s="2" t="s">
        <v>2288</v>
      </c>
      <c r="C525" s="2" t="s">
        <v>2289</v>
      </c>
      <c r="D525" s="2" t="s">
        <v>2290</v>
      </c>
      <c r="E525" s="2" t="s">
        <v>953</v>
      </c>
      <c r="F525" s="5">
        <v>751</v>
      </c>
      <c r="G525" s="2" t="s">
        <v>2291</v>
      </c>
      <c r="H525" s="2" t="s">
        <v>102</v>
      </c>
      <c r="I525" s="2" t="s">
        <v>26</v>
      </c>
      <c r="J525" s="2" t="s">
        <v>27</v>
      </c>
      <c r="K525" s="9">
        <v>1000</v>
      </c>
      <c r="L525" s="9">
        <v>2242</v>
      </c>
      <c r="M525" s="5">
        <v>97</v>
      </c>
      <c r="N525" s="5">
        <v>10</v>
      </c>
      <c r="O525" s="5">
        <v>78.239999999999995</v>
      </c>
      <c r="P525" s="5">
        <v>518.37</v>
      </c>
      <c r="Q525" s="2">
        <f t="shared" si="49"/>
        <v>440.13</v>
      </c>
      <c r="R525" s="5">
        <f t="shared" si="50"/>
        <v>440.13</v>
      </c>
      <c r="S525" s="11">
        <f t="shared" si="51"/>
        <v>5.6253834355828225</v>
      </c>
      <c r="T525" s="5">
        <v>4.33</v>
      </c>
      <c r="U525" s="5">
        <v>0.81</v>
      </c>
      <c r="V525" s="5">
        <v>7.82</v>
      </c>
      <c r="W525" s="12">
        <f t="shared" si="52"/>
        <v>0.10309278350515463</v>
      </c>
      <c r="X525" s="2" t="str">
        <f t="shared" si="53"/>
        <v>SCALE</v>
      </c>
      <c r="Y525" s="22" t="str">
        <f t="shared" si="54"/>
        <v>Premium (751-1000)</v>
      </c>
    </row>
    <row r="526" spans="1:25">
      <c r="A526" s="2" t="s">
        <v>2292</v>
      </c>
      <c r="B526" s="2" t="s">
        <v>2293</v>
      </c>
      <c r="C526" s="2" t="s">
        <v>2294</v>
      </c>
      <c r="D526" s="2" t="s">
        <v>2295</v>
      </c>
      <c r="E526" s="2" t="s">
        <v>118</v>
      </c>
      <c r="F526" s="5">
        <v>2708</v>
      </c>
      <c r="G526" s="2" t="s">
        <v>2296</v>
      </c>
      <c r="H526" s="2" t="s">
        <v>58</v>
      </c>
      <c r="I526" s="2" t="s">
        <v>26</v>
      </c>
      <c r="J526" s="2" t="s">
        <v>293</v>
      </c>
      <c r="K526" s="9">
        <v>800</v>
      </c>
      <c r="L526" s="9">
        <v>2354</v>
      </c>
      <c r="M526" s="5">
        <v>53</v>
      </c>
      <c r="N526" s="5">
        <v>5</v>
      </c>
      <c r="O526" s="5">
        <v>40.14</v>
      </c>
      <c r="P526" s="5">
        <v>315.52</v>
      </c>
      <c r="Q526" s="2">
        <f t="shared" si="49"/>
        <v>275.38</v>
      </c>
      <c r="R526" s="5">
        <f t="shared" si="50"/>
        <v>275.38</v>
      </c>
      <c r="S526" s="11">
        <f t="shared" si="51"/>
        <v>6.8604882909815643</v>
      </c>
      <c r="T526" s="5">
        <v>2.25</v>
      </c>
      <c r="U526" s="5">
        <v>0.76</v>
      </c>
      <c r="V526" s="5">
        <v>8.0299999999999994</v>
      </c>
      <c r="W526" s="12">
        <f t="shared" si="52"/>
        <v>9.4339622641509441E-2</v>
      </c>
      <c r="X526" s="2" t="str">
        <f t="shared" si="53"/>
        <v>SCALE</v>
      </c>
      <c r="Y526" s="22" t="str">
        <f t="shared" si="54"/>
        <v>Premium (751-1000)</v>
      </c>
    </row>
    <row r="527" spans="1:25">
      <c r="A527" s="2" t="s">
        <v>2297</v>
      </c>
      <c r="B527" s="2" t="s">
        <v>2298</v>
      </c>
      <c r="C527" s="2" t="s">
        <v>2299</v>
      </c>
      <c r="D527" s="2" t="s">
        <v>2300</v>
      </c>
      <c r="E527" s="2" t="s">
        <v>40</v>
      </c>
      <c r="F527" s="5">
        <v>1300</v>
      </c>
      <c r="G527" s="2" t="s">
        <v>2301</v>
      </c>
      <c r="H527" s="2" t="s">
        <v>266</v>
      </c>
      <c r="I527" s="2" t="s">
        <v>26</v>
      </c>
      <c r="J527" s="2" t="s">
        <v>43</v>
      </c>
      <c r="K527" s="9">
        <v>700</v>
      </c>
      <c r="L527" s="9">
        <v>1465</v>
      </c>
      <c r="M527" s="5">
        <v>40</v>
      </c>
      <c r="N527" s="5">
        <v>0</v>
      </c>
      <c r="O527" s="5">
        <v>26.01</v>
      </c>
      <c r="P527" s="5">
        <v>0</v>
      </c>
      <c r="Q527" s="2">
        <f t="shared" si="49"/>
        <v>-26.01</v>
      </c>
      <c r="R527" s="5">
        <f t="shared" si="50"/>
        <v>-26.01</v>
      </c>
      <c r="S527" s="11">
        <f t="shared" si="51"/>
        <v>-1</v>
      </c>
      <c r="T527" s="5">
        <v>2.73</v>
      </c>
      <c r="U527" s="5">
        <v>0.65</v>
      </c>
      <c r="V527" s="5">
        <v>0</v>
      </c>
      <c r="W527" s="12">
        <f t="shared" si="52"/>
        <v>0</v>
      </c>
      <c r="X527" s="2" t="str">
        <f t="shared" si="53"/>
        <v>PAUSE</v>
      </c>
      <c r="Y527" s="22" t="str">
        <f t="shared" si="54"/>
        <v>High (501-750)</v>
      </c>
    </row>
    <row r="528" spans="1:25">
      <c r="A528" s="2" t="s">
        <v>2302</v>
      </c>
      <c r="B528" s="2" t="s">
        <v>1438</v>
      </c>
      <c r="C528" s="2" t="s">
        <v>2303</v>
      </c>
      <c r="D528" s="2" t="s">
        <v>2304</v>
      </c>
      <c r="E528" s="2" t="s">
        <v>125</v>
      </c>
      <c r="F528" s="5">
        <v>2400</v>
      </c>
      <c r="G528" s="2" t="s">
        <v>2305</v>
      </c>
      <c r="H528" s="2" t="s">
        <v>260</v>
      </c>
      <c r="I528" s="2" t="s">
        <v>26</v>
      </c>
      <c r="J528" s="2" t="s">
        <v>73</v>
      </c>
      <c r="K528" s="9">
        <v>800</v>
      </c>
      <c r="L528" s="9">
        <v>2368</v>
      </c>
      <c r="M528" s="5">
        <v>49</v>
      </c>
      <c r="N528" s="5">
        <v>0</v>
      </c>
      <c r="O528" s="5">
        <v>39.46</v>
      </c>
      <c r="P528" s="5">
        <v>0</v>
      </c>
      <c r="Q528" s="2">
        <f t="shared" si="49"/>
        <v>-39.46</v>
      </c>
      <c r="R528" s="5">
        <f t="shared" si="50"/>
        <v>-39.46</v>
      </c>
      <c r="S528" s="11">
        <f t="shared" si="51"/>
        <v>-1</v>
      </c>
      <c r="T528" s="5">
        <v>2.0699999999999998</v>
      </c>
      <c r="U528" s="5">
        <v>0.81</v>
      </c>
      <c r="V528" s="5">
        <v>0</v>
      </c>
      <c r="W528" s="12">
        <f t="shared" si="52"/>
        <v>0</v>
      </c>
      <c r="X528" s="2" t="str">
        <f t="shared" si="53"/>
        <v>PAUSE</v>
      </c>
      <c r="Y528" s="22" t="str">
        <f t="shared" si="54"/>
        <v>Premium (751-1000)</v>
      </c>
    </row>
    <row r="529" spans="1:25">
      <c r="A529" s="2" t="s">
        <v>2306</v>
      </c>
      <c r="B529" s="2" t="s">
        <v>2288</v>
      </c>
      <c r="C529" s="2" t="s">
        <v>2307</v>
      </c>
      <c r="D529" s="2" t="s">
        <v>1593</v>
      </c>
      <c r="E529" s="2" t="s">
        <v>112</v>
      </c>
      <c r="F529" s="5">
        <v>3240</v>
      </c>
      <c r="G529" s="2" t="s">
        <v>2308</v>
      </c>
      <c r="H529" s="2" t="s">
        <v>58</v>
      </c>
      <c r="I529" s="2" t="s">
        <v>26</v>
      </c>
      <c r="J529" s="2" t="s">
        <v>319</v>
      </c>
      <c r="K529" s="9">
        <v>500</v>
      </c>
      <c r="L529" s="9">
        <v>990</v>
      </c>
      <c r="M529" s="5">
        <v>22</v>
      </c>
      <c r="N529" s="5">
        <v>0</v>
      </c>
      <c r="O529" s="5">
        <v>13.18</v>
      </c>
      <c r="P529" s="5">
        <v>0</v>
      </c>
      <c r="Q529" s="2">
        <f t="shared" si="49"/>
        <v>-13.18</v>
      </c>
      <c r="R529" s="5">
        <f t="shared" si="50"/>
        <v>-13.18</v>
      </c>
      <c r="S529" s="11">
        <f t="shared" si="51"/>
        <v>-1</v>
      </c>
      <c r="T529" s="5">
        <v>2.2200000000000002</v>
      </c>
      <c r="U529" s="5">
        <v>0.6</v>
      </c>
      <c r="V529" s="5">
        <v>0</v>
      </c>
      <c r="W529" s="12">
        <f t="shared" si="52"/>
        <v>0</v>
      </c>
      <c r="X529" s="2" t="str">
        <f t="shared" si="53"/>
        <v>PAUSE</v>
      </c>
      <c r="Y529" s="22" t="str">
        <f t="shared" si="54"/>
        <v>Mid (301-500)</v>
      </c>
    </row>
    <row r="530" spans="1:25">
      <c r="A530" s="2" t="s">
        <v>2309</v>
      </c>
      <c r="B530" s="2" t="s">
        <v>2310</v>
      </c>
      <c r="C530" s="2" t="s">
        <v>2311</v>
      </c>
      <c r="D530" s="2" t="s">
        <v>257</v>
      </c>
      <c r="E530" s="2" t="s">
        <v>258</v>
      </c>
      <c r="F530" s="5">
        <v>3250</v>
      </c>
      <c r="G530" s="2" t="s">
        <v>2312</v>
      </c>
      <c r="H530" s="2" t="s">
        <v>253</v>
      </c>
      <c r="I530" s="2" t="s">
        <v>26</v>
      </c>
      <c r="J530" s="2" t="s">
        <v>43</v>
      </c>
      <c r="K530" s="9">
        <v>600</v>
      </c>
      <c r="L530" s="9">
        <v>1210</v>
      </c>
      <c r="M530" s="5">
        <v>51</v>
      </c>
      <c r="N530" s="5">
        <v>4</v>
      </c>
      <c r="O530" s="5">
        <v>22.73</v>
      </c>
      <c r="P530" s="5">
        <v>245.75</v>
      </c>
      <c r="Q530" s="2">
        <f t="shared" si="49"/>
        <v>223.02</v>
      </c>
      <c r="R530" s="5">
        <f t="shared" si="50"/>
        <v>223.02</v>
      </c>
      <c r="S530" s="11">
        <f t="shared" si="51"/>
        <v>9.8117025956885175</v>
      </c>
      <c r="T530" s="5">
        <v>4.21</v>
      </c>
      <c r="U530" s="5">
        <v>0.45</v>
      </c>
      <c r="V530" s="5">
        <v>5.68</v>
      </c>
      <c r="W530" s="12">
        <f t="shared" si="52"/>
        <v>7.8431372549019607E-2</v>
      </c>
      <c r="X530" s="2" t="str">
        <f t="shared" si="53"/>
        <v>SCALE</v>
      </c>
      <c r="Y530" s="22" t="str">
        <f t="shared" si="54"/>
        <v>High (501-750)</v>
      </c>
    </row>
    <row r="531" spans="1:25">
      <c r="A531" s="2" t="s">
        <v>2313</v>
      </c>
      <c r="B531" s="2" t="s">
        <v>2314</v>
      </c>
      <c r="C531" s="2" t="s">
        <v>1647</v>
      </c>
      <c r="D531" s="2" t="s">
        <v>2176</v>
      </c>
      <c r="E531" s="2" t="s">
        <v>112</v>
      </c>
      <c r="F531" s="5">
        <v>2250</v>
      </c>
      <c r="G531" s="2" t="s">
        <v>2315</v>
      </c>
      <c r="H531" s="2" t="s">
        <v>87</v>
      </c>
      <c r="I531" s="2" t="s">
        <v>26</v>
      </c>
      <c r="J531" s="2" t="s">
        <v>88</v>
      </c>
      <c r="K531" s="9">
        <v>700</v>
      </c>
      <c r="L531" s="9">
        <v>1007</v>
      </c>
      <c r="M531" s="5">
        <v>23</v>
      </c>
      <c r="N531" s="5">
        <v>0</v>
      </c>
      <c r="O531" s="5">
        <v>18.61</v>
      </c>
      <c r="P531" s="5">
        <v>0</v>
      </c>
      <c r="Q531" s="2">
        <f t="shared" si="49"/>
        <v>-18.61</v>
      </c>
      <c r="R531" s="5">
        <f t="shared" si="50"/>
        <v>-18.61</v>
      </c>
      <c r="S531" s="11">
        <f t="shared" si="51"/>
        <v>-1</v>
      </c>
      <c r="T531" s="5">
        <v>2.2799999999999998</v>
      </c>
      <c r="U531" s="5">
        <v>0.81</v>
      </c>
      <c r="V531" s="5">
        <v>0</v>
      </c>
      <c r="W531" s="12">
        <f t="shared" si="52"/>
        <v>0</v>
      </c>
      <c r="X531" s="2" t="str">
        <f t="shared" si="53"/>
        <v>PAUSE</v>
      </c>
      <c r="Y531" s="22" t="str">
        <f t="shared" si="54"/>
        <v>High (501-750)</v>
      </c>
    </row>
    <row r="532" spans="1:25">
      <c r="A532" s="2" t="s">
        <v>2316</v>
      </c>
      <c r="B532" s="2" t="s">
        <v>2317</v>
      </c>
      <c r="C532" s="2" t="s">
        <v>2318</v>
      </c>
      <c r="D532" s="2" t="s">
        <v>264</v>
      </c>
      <c r="E532" s="2" t="s">
        <v>23</v>
      </c>
      <c r="F532" s="5">
        <v>1100</v>
      </c>
      <c r="G532" s="2" t="s">
        <v>2319</v>
      </c>
      <c r="H532" s="2" t="s">
        <v>58</v>
      </c>
      <c r="I532" s="2" t="s">
        <v>26</v>
      </c>
      <c r="J532" s="2" t="s">
        <v>59</v>
      </c>
      <c r="K532" s="9">
        <v>100</v>
      </c>
      <c r="L532" s="9">
        <v>1914</v>
      </c>
      <c r="M532" s="5">
        <v>74</v>
      </c>
      <c r="N532" s="5">
        <v>0</v>
      </c>
      <c r="O532" s="5">
        <v>32.9</v>
      </c>
      <c r="P532" s="5">
        <v>0</v>
      </c>
      <c r="Q532" s="2">
        <f t="shared" si="49"/>
        <v>-32.9</v>
      </c>
      <c r="R532" s="5">
        <f t="shared" si="50"/>
        <v>-32.9</v>
      </c>
      <c r="S532" s="11">
        <f t="shared" si="51"/>
        <v>-1</v>
      </c>
      <c r="T532" s="5">
        <v>3.87</v>
      </c>
      <c r="U532" s="5">
        <v>0.44</v>
      </c>
      <c r="V532" s="5">
        <v>0</v>
      </c>
      <c r="W532" s="12">
        <f t="shared" si="52"/>
        <v>0</v>
      </c>
      <c r="X532" s="2" t="str">
        <f t="shared" si="53"/>
        <v>PAUSE</v>
      </c>
      <c r="Y532" s="22" t="str">
        <f t="shared" si="54"/>
        <v>Low (100-300)</v>
      </c>
    </row>
    <row r="533" spans="1:25">
      <c r="A533" s="2" t="s">
        <v>2320</v>
      </c>
      <c r="B533" s="2" t="s">
        <v>2321</v>
      </c>
      <c r="C533" s="2" t="s">
        <v>2322</v>
      </c>
      <c r="D533" s="2" t="s">
        <v>2323</v>
      </c>
      <c r="E533" s="2" t="s">
        <v>953</v>
      </c>
      <c r="F533" s="5">
        <v>1127</v>
      </c>
      <c r="G533" s="2" t="s">
        <v>2324</v>
      </c>
      <c r="H533" s="2" t="s">
        <v>94</v>
      </c>
      <c r="I533" s="2" t="s">
        <v>26</v>
      </c>
      <c r="J533" s="2" t="s">
        <v>319</v>
      </c>
      <c r="K533" s="9">
        <v>1000</v>
      </c>
      <c r="L533" s="9">
        <v>817</v>
      </c>
      <c r="M533" s="5">
        <v>17</v>
      </c>
      <c r="N533" s="5">
        <v>0</v>
      </c>
      <c r="O533" s="5">
        <v>12.83</v>
      </c>
      <c r="P533" s="5">
        <v>0</v>
      </c>
      <c r="Q533" s="2">
        <f t="shared" si="49"/>
        <v>-12.83</v>
      </c>
      <c r="R533" s="5">
        <f t="shared" si="50"/>
        <v>-12.83</v>
      </c>
      <c r="S533" s="11">
        <f t="shared" si="51"/>
        <v>-1</v>
      </c>
      <c r="T533" s="5">
        <v>2.08</v>
      </c>
      <c r="U533" s="5">
        <v>0.75</v>
      </c>
      <c r="V533" s="5">
        <v>0</v>
      </c>
      <c r="W533" s="12">
        <f t="shared" si="52"/>
        <v>0</v>
      </c>
      <c r="X533" s="2" t="str">
        <f t="shared" si="53"/>
        <v>PAUSE</v>
      </c>
      <c r="Y533" s="22" t="str">
        <f t="shared" si="54"/>
        <v>Premium (751-1000)</v>
      </c>
    </row>
    <row r="534" spans="1:25">
      <c r="A534" s="2" t="s">
        <v>2325</v>
      </c>
      <c r="B534" s="2" t="s">
        <v>419</v>
      </c>
      <c r="C534" s="2" t="s">
        <v>2326</v>
      </c>
      <c r="D534" s="2" t="s">
        <v>2327</v>
      </c>
      <c r="E534" s="2" t="s">
        <v>112</v>
      </c>
      <c r="F534" s="5">
        <v>1700</v>
      </c>
      <c r="G534" s="2" t="s">
        <v>2328</v>
      </c>
      <c r="H534" s="2" t="s">
        <v>87</v>
      </c>
      <c r="I534" s="2" t="s">
        <v>26</v>
      </c>
      <c r="J534" s="2" t="s">
        <v>699</v>
      </c>
      <c r="K534" s="9">
        <v>200</v>
      </c>
      <c r="L534" s="9">
        <v>2113</v>
      </c>
      <c r="M534" s="5">
        <v>93</v>
      </c>
      <c r="N534" s="5">
        <v>7</v>
      </c>
      <c r="O534" s="5">
        <v>72.83</v>
      </c>
      <c r="P534" s="5">
        <v>499.91</v>
      </c>
      <c r="Q534" s="2">
        <f t="shared" si="49"/>
        <v>427.08000000000004</v>
      </c>
      <c r="R534" s="5">
        <f t="shared" si="50"/>
        <v>427.08000000000004</v>
      </c>
      <c r="S534" s="11">
        <f t="shared" si="51"/>
        <v>5.8640670053549364</v>
      </c>
      <c r="T534" s="5">
        <v>4.4000000000000004</v>
      </c>
      <c r="U534" s="5">
        <v>0.78</v>
      </c>
      <c r="V534" s="5">
        <v>10.4</v>
      </c>
      <c r="W534" s="12">
        <f t="shared" si="52"/>
        <v>7.5268817204301078E-2</v>
      </c>
      <c r="X534" s="2" t="str">
        <f t="shared" si="53"/>
        <v>SCALE</v>
      </c>
      <c r="Y534" s="22" t="str">
        <f t="shared" si="54"/>
        <v>Low (100-300)</v>
      </c>
    </row>
    <row r="535" spans="1:25">
      <c r="A535" s="2" t="s">
        <v>2329</v>
      </c>
      <c r="B535" s="2" t="s">
        <v>2330</v>
      </c>
      <c r="C535" s="2" t="s">
        <v>900</v>
      </c>
      <c r="D535" s="2" t="s">
        <v>2331</v>
      </c>
      <c r="E535" s="2" t="s">
        <v>132</v>
      </c>
      <c r="F535" s="5">
        <v>2000</v>
      </c>
      <c r="G535" s="2" t="s">
        <v>2332</v>
      </c>
      <c r="H535" s="2" t="s">
        <v>134</v>
      </c>
      <c r="I535" s="2" t="s">
        <v>26</v>
      </c>
      <c r="J535" s="2" t="s">
        <v>80</v>
      </c>
      <c r="K535" s="9">
        <v>400</v>
      </c>
      <c r="L535" s="9">
        <v>2181</v>
      </c>
      <c r="M535" s="5">
        <v>60</v>
      </c>
      <c r="N535" s="5">
        <v>1</v>
      </c>
      <c r="O535" s="5">
        <v>41.88</v>
      </c>
      <c r="P535" s="5">
        <v>70.319999999999993</v>
      </c>
      <c r="Q535" s="2">
        <f t="shared" si="49"/>
        <v>28.439999999999991</v>
      </c>
      <c r="R535" s="5">
        <f t="shared" si="50"/>
        <v>28.439999999999991</v>
      </c>
      <c r="S535" s="11">
        <f t="shared" si="51"/>
        <v>0.67908309455587368</v>
      </c>
      <c r="T535" s="5">
        <v>2.75</v>
      </c>
      <c r="U535" s="5">
        <v>0.7</v>
      </c>
      <c r="V535" s="5">
        <v>41.88</v>
      </c>
      <c r="W535" s="12">
        <f t="shared" si="52"/>
        <v>1.6666666666666666E-2</v>
      </c>
      <c r="X535" s="2" t="str">
        <f t="shared" si="53"/>
        <v>SCALE</v>
      </c>
      <c r="Y535" s="22" t="str">
        <f t="shared" si="54"/>
        <v>Mid (301-500)</v>
      </c>
    </row>
    <row r="536" spans="1:25">
      <c r="A536" s="2" t="s">
        <v>2333</v>
      </c>
      <c r="B536" s="2" t="s">
        <v>999</v>
      </c>
      <c r="C536" s="2" t="s">
        <v>2334</v>
      </c>
      <c r="D536" s="2" t="s">
        <v>655</v>
      </c>
      <c r="E536" s="2" t="s">
        <v>125</v>
      </c>
      <c r="F536" s="5">
        <v>1250</v>
      </c>
      <c r="G536" s="2" t="s">
        <v>2335</v>
      </c>
      <c r="H536" s="2" t="s">
        <v>134</v>
      </c>
      <c r="I536" s="2" t="s">
        <v>26</v>
      </c>
      <c r="J536" s="2" t="s">
        <v>135</v>
      </c>
      <c r="K536" s="9">
        <v>300</v>
      </c>
      <c r="L536" s="9">
        <v>1210</v>
      </c>
      <c r="M536" s="5">
        <v>44</v>
      </c>
      <c r="N536" s="5">
        <v>5</v>
      </c>
      <c r="O536" s="5">
        <v>18.77</v>
      </c>
      <c r="P536" s="5">
        <v>290.76</v>
      </c>
      <c r="Q536" s="2">
        <f t="shared" si="49"/>
        <v>271.99</v>
      </c>
      <c r="R536" s="5">
        <f t="shared" si="50"/>
        <v>271.99</v>
      </c>
      <c r="S536" s="11">
        <f t="shared" si="51"/>
        <v>14.49067661161428</v>
      </c>
      <c r="T536" s="5">
        <v>3.64</v>
      </c>
      <c r="U536" s="5">
        <v>0.43</v>
      </c>
      <c r="V536" s="5">
        <v>3.75</v>
      </c>
      <c r="W536" s="12">
        <f t="shared" si="52"/>
        <v>0.11363636363636363</v>
      </c>
      <c r="X536" s="2" t="str">
        <f t="shared" si="53"/>
        <v>SCALE</v>
      </c>
      <c r="Y536" s="22" t="str">
        <f t="shared" si="54"/>
        <v>Low (100-300)</v>
      </c>
    </row>
    <row r="537" spans="1:25">
      <c r="A537" s="2" t="s">
        <v>2336</v>
      </c>
      <c r="B537" s="2" t="s">
        <v>2337</v>
      </c>
      <c r="C537" s="2" t="s">
        <v>501</v>
      </c>
      <c r="D537" s="2" t="s">
        <v>2338</v>
      </c>
      <c r="E537" s="2" t="s">
        <v>23</v>
      </c>
      <c r="F537" s="5">
        <v>1800</v>
      </c>
      <c r="G537" s="2" t="s">
        <v>2339</v>
      </c>
      <c r="H537" s="2" t="s">
        <v>72</v>
      </c>
      <c r="I537" s="2" t="s">
        <v>26</v>
      </c>
      <c r="J537" s="2" t="s">
        <v>177</v>
      </c>
      <c r="K537" s="9">
        <v>600</v>
      </c>
      <c r="L537" s="9">
        <v>1000</v>
      </c>
      <c r="M537" s="5">
        <v>40</v>
      </c>
      <c r="N537" s="5">
        <v>1</v>
      </c>
      <c r="O537" s="5">
        <v>23.43</v>
      </c>
      <c r="P537" s="5">
        <v>56.91</v>
      </c>
      <c r="Q537" s="2">
        <f t="shared" si="49"/>
        <v>33.479999999999997</v>
      </c>
      <c r="R537" s="5">
        <f t="shared" si="50"/>
        <v>33.479999999999997</v>
      </c>
      <c r="S537" s="11">
        <f t="shared" si="51"/>
        <v>1.4289372599231753</v>
      </c>
      <c r="T537" s="5">
        <v>4</v>
      </c>
      <c r="U537" s="5">
        <v>0.59</v>
      </c>
      <c r="V537" s="5">
        <v>23.43</v>
      </c>
      <c r="W537" s="12">
        <f t="shared" si="52"/>
        <v>2.5000000000000001E-2</v>
      </c>
      <c r="X537" s="2" t="str">
        <f t="shared" si="53"/>
        <v>SCALE</v>
      </c>
      <c r="Y537" s="22" t="str">
        <f t="shared" si="54"/>
        <v>High (501-750)</v>
      </c>
    </row>
    <row r="538" spans="1:25">
      <c r="A538" s="2" t="s">
        <v>2340</v>
      </c>
      <c r="B538" s="2" t="s">
        <v>2341</v>
      </c>
      <c r="C538" s="2" t="s">
        <v>763</v>
      </c>
      <c r="D538" s="2" t="s">
        <v>2342</v>
      </c>
      <c r="E538" s="2" t="s">
        <v>40</v>
      </c>
      <c r="F538" s="5">
        <v>2500</v>
      </c>
      <c r="G538" s="2" t="s">
        <v>2343</v>
      </c>
      <c r="H538" s="2" t="s">
        <v>94</v>
      </c>
      <c r="I538" s="2" t="s">
        <v>26</v>
      </c>
      <c r="J538" s="2" t="s">
        <v>59</v>
      </c>
      <c r="K538" s="9">
        <v>1000</v>
      </c>
      <c r="L538" s="9">
        <v>997</v>
      </c>
      <c r="M538" s="5">
        <v>29</v>
      </c>
      <c r="N538" s="5">
        <v>2</v>
      </c>
      <c r="O538" s="5">
        <v>16.09</v>
      </c>
      <c r="P538" s="5">
        <v>140.99</v>
      </c>
      <c r="Q538" s="2">
        <f t="shared" si="49"/>
        <v>124.9</v>
      </c>
      <c r="R538" s="5">
        <f t="shared" si="50"/>
        <v>124.9</v>
      </c>
      <c r="S538" s="11">
        <f t="shared" si="51"/>
        <v>7.7625854568054695</v>
      </c>
      <c r="T538" s="5">
        <v>2.91</v>
      </c>
      <c r="U538" s="5">
        <v>0.55000000000000004</v>
      </c>
      <c r="V538" s="5">
        <v>8.0399999999999991</v>
      </c>
      <c r="W538" s="12">
        <f t="shared" si="52"/>
        <v>6.8965517241379309E-2</v>
      </c>
      <c r="X538" s="2" t="str">
        <f t="shared" si="53"/>
        <v>SCALE</v>
      </c>
      <c r="Y538" s="22" t="str">
        <f t="shared" si="54"/>
        <v>Premium (751-1000)</v>
      </c>
    </row>
    <row r="539" spans="1:25">
      <c r="A539" s="2" t="s">
        <v>2344</v>
      </c>
      <c r="B539" s="2" t="s">
        <v>1836</v>
      </c>
      <c r="C539" s="2" t="s">
        <v>501</v>
      </c>
      <c r="D539" s="2" t="s">
        <v>2345</v>
      </c>
      <c r="E539" s="2" t="s">
        <v>635</v>
      </c>
      <c r="F539" s="5">
        <v>1800</v>
      </c>
      <c r="G539" s="2" t="s">
        <v>2346</v>
      </c>
      <c r="H539" s="2" t="s">
        <v>266</v>
      </c>
      <c r="I539" s="2" t="s">
        <v>26</v>
      </c>
      <c r="J539" s="2" t="s">
        <v>382</v>
      </c>
      <c r="K539" s="9">
        <v>600</v>
      </c>
      <c r="L539" s="9">
        <v>2090</v>
      </c>
      <c r="M539" s="5">
        <v>37</v>
      </c>
      <c r="N539" s="5">
        <v>3</v>
      </c>
      <c r="O539" s="5">
        <v>17.36</v>
      </c>
      <c r="P539" s="5">
        <v>216.78</v>
      </c>
      <c r="Q539" s="2">
        <f t="shared" si="49"/>
        <v>199.42000000000002</v>
      </c>
      <c r="R539" s="5">
        <f t="shared" si="50"/>
        <v>199.42000000000002</v>
      </c>
      <c r="S539" s="11">
        <f t="shared" si="51"/>
        <v>11.487327188940094</v>
      </c>
      <c r="T539" s="5">
        <v>1.77</v>
      </c>
      <c r="U539" s="5">
        <v>0.47</v>
      </c>
      <c r="V539" s="5">
        <v>5.79</v>
      </c>
      <c r="W539" s="12">
        <f t="shared" si="52"/>
        <v>8.1081081081081086E-2</v>
      </c>
      <c r="X539" s="2" t="str">
        <f t="shared" si="53"/>
        <v>SCALE</v>
      </c>
      <c r="Y539" s="22" t="str">
        <f t="shared" si="54"/>
        <v>High (501-750)</v>
      </c>
    </row>
    <row r="540" spans="1:25">
      <c r="A540" s="2" t="s">
        <v>2347</v>
      </c>
      <c r="B540" s="2" t="s">
        <v>295</v>
      </c>
      <c r="C540" s="2" t="s">
        <v>2348</v>
      </c>
      <c r="D540" s="2" t="s">
        <v>552</v>
      </c>
      <c r="E540" s="2" t="s">
        <v>222</v>
      </c>
      <c r="F540" s="5">
        <v>1759</v>
      </c>
      <c r="G540" s="2" t="s">
        <v>1120</v>
      </c>
      <c r="H540" s="2" t="s">
        <v>134</v>
      </c>
      <c r="I540" s="2" t="s">
        <v>26</v>
      </c>
      <c r="J540" s="2" t="s">
        <v>162</v>
      </c>
      <c r="K540" s="9">
        <v>100</v>
      </c>
      <c r="L540" s="9">
        <v>1932</v>
      </c>
      <c r="M540" s="5">
        <v>65</v>
      </c>
      <c r="N540" s="5">
        <v>0</v>
      </c>
      <c r="O540" s="5">
        <v>28.31</v>
      </c>
      <c r="P540" s="5">
        <v>0</v>
      </c>
      <c r="Q540" s="2">
        <f t="shared" si="49"/>
        <v>-28.31</v>
      </c>
      <c r="R540" s="5">
        <f t="shared" si="50"/>
        <v>-28.31</v>
      </c>
      <c r="S540" s="11">
        <f t="shared" si="51"/>
        <v>-1</v>
      </c>
      <c r="T540" s="5">
        <v>3.36</v>
      </c>
      <c r="U540" s="5">
        <v>0.44</v>
      </c>
      <c r="V540" s="5">
        <v>0</v>
      </c>
      <c r="W540" s="12">
        <f t="shared" si="52"/>
        <v>0</v>
      </c>
      <c r="X540" s="2" t="str">
        <f t="shared" si="53"/>
        <v>PAUSE</v>
      </c>
      <c r="Y540" s="22" t="str">
        <f t="shared" si="54"/>
        <v>Low (100-300)</v>
      </c>
    </row>
    <row r="541" spans="1:25">
      <c r="A541" s="2" t="s">
        <v>2349</v>
      </c>
      <c r="B541" s="2" t="s">
        <v>2350</v>
      </c>
      <c r="C541" s="2" t="s">
        <v>611</v>
      </c>
      <c r="D541" s="2" t="s">
        <v>251</v>
      </c>
      <c r="E541" s="2" t="s">
        <v>23</v>
      </c>
      <c r="F541" s="5">
        <v>2498</v>
      </c>
      <c r="G541" s="2" t="s">
        <v>2351</v>
      </c>
      <c r="H541" s="2" t="s">
        <v>87</v>
      </c>
      <c r="I541" s="2" t="s">
        <v>26</v>
      </c>
      <c r="J541" s="2" t="s">
        <v>120</v>
      </c>
      <c r="K541" s="9">
        <v>300</v>
      </c>
      <c r="L541" s="9">
        <v>2111</v>
      </c>
      <c r="M541" s="5">
        <v>59</v>
      </c>
      <c r="N541" s="5">
        <v>6</v>
      </c>
      <c r="O541" s="5">
        <v>49.53</v>
      </c>
      <c r="P541" s="5">
        <v>290.47000000000003</v>
      </c>
      <c r="Q541" s="2">
        <f t="shared" si="49"/>
        <v>240.94000000000003</v>
      </c>
      <c r="R541" s="5">
        <f t="shared" si="50"/>
        <v>240.94000000000003</v>
      </c>
      <c r="S541" s="11">
        <f t="shared" si="51"/>
        <v>4.8645265495659205</v>
      </c>
      <c r="T541" s="5">
        <v>2.79</v>
      </c>
      <c r="U541" s="5">
        <v>0.84</v>
      </c>
      <c r="V541" s="5">
        <v>8.26</v>
      </c>
      <c r="W541" s="12">
        <f t="shared" si="52"/>
        <v>0.10169491525423729</v>
      </c>
      <c r="X541" s="2" t="str">
        <f t="shared" si="53"/>
        <v>SCALE</v>
      </c>
      <c r="Y541" s="22" t="str">
        <f t="shared" si="54"/>
        <v>Low (100-300)</v>
      </c>
    </row>
    <row r="542" spans="1:25">
      <c r="A542" s="2" t="s">
        <v>2352</v>
      </c>
      <c r="B542" s="2" t="s">
        <v>2353</v>
      </c>
      <c r="C542" s="2" t="s">
        <v>69</v>
      </c>
      <c r="D542" s="2" t="s">
        <v>236</v>
      </c>
      <c r="E542" s="2" t="s">
        <v>237</v>
      </c>
      <c r="F542" s="5">
        <v>5194</v>
      </c>
      <c r="G542" s="2" t="s">
        <v>2354</v>
      </c>
      <c r="H542" s="2" t="s">
        <v>134</v>
      </c>
      <c r="I542" s="2" t="s">
        <v>26</v>
      </c>
      <c r="J542" s="2" t="s">
        <v>95</v>
      </c>
      <c r="K542" s="9">
        <v>1000</v>
      </c>
      <c r="L542" s="9">
        <v>2311</v>
      </c>
      <c r="M542" s="5">
        <v>75</v>
      </c>
      <c r="N542" s="5">
        <v>3</v>
      </c>
      <c r="O542" s="5">
        <v>35.200000000000003</v>
      </c>
      <c r="P542" s="5">
        <v>191.57</v>
      </c>
      <c r="Q542" s="2">
        <f t="shared" si="49"/>
        <v>156.37</v>
      </c>
      <c r="R542" s="5">
        <f t="shared" si="50"/>
        <v>156.37</v>
      </c>
      <c r="S542" s="11">
        <f t="shared" si="51"/>
        <v>4.4423295454545455</v>
      </c>
      <c r="T542" s="5">
        <v>3.25</v>
      </c>
      <c r="U542" s="5">
        <v>0.47</v>
      </c>
      <c r="V542" s="5">
        <v>11.73</v>
      </c>
      <c r="W542" s="12">
        <f t="shared" si="52"/>
        <v>0.04</v>
      </c>
      <c r="X542" s="2" t="str">
        <f t="shared" si="53"/>
        <v>SCALE</v>
      </c>
      <c r="Y542" s="22" t="str">
        <f t="shared" si="54"/>
        <v>Premium (751-1000)</v>
      </c>
    </row>
    <row r="543" spans="1:25">
      <c r="A543" s="2" t="s">
        <v>2355</v>
      </c>
      <c r="B543" s="2" t="s">
        <v>2356</v>
      </c>
      <c r="C543" s="2" t="s">
        <v>2357</v>
      </c>
      <c r="D543" s="2" t="s">
        <v>2358</v>
      </c>
      <c r="E543" s="2" t="s">
        <v>112</v>
      </c>
      <c r="F543" s="5">
        <v>2693</v>
      </c>
      <c r="G543" s="2" t="s">
        <v>801</v>
      </c>
      <c r="H543" s="2" t="s">
        <v>150</v>
      </c>
      <c r="I543" s="2" t="s">
        <v>26</v>
      </c>
      <c r="J543" s="2" t="s">
        <v>73</v>
      </c>
      <c r="K543" s="9">
        <v>100</v>
      </c>
      <c r="L543" s="9">
        <v>2388</v>
      </c>
      <c r="M543" s="5">
        <v>55</v>
      </c>
      <c r="N543" s="5">
        <v>1</v>
      </c>
      <c r="O543" s="5">
        <v>23.94</v>
      </c>
      <c r="P543" s="5">
        <v>67.17</v>
      </c>
      <c r="Q543" s="2">
        <f t="shared" si="49"/>
        <v>43.230000000000004</v>
      </c>
      <c r="R543" s="5">
        <f t="shared" si="50"/>
        <v>43.230000000000004</v>
      </c>
      <c r="S543" s="11">
        <f t="shared" si="51"/>
        <v>1.805764411027569</v>
      </c>
      <c r="T543" s="5">
        <v>2.2999999999999998</v>
      </c>
      <c r="U543" s="5">
        <v>0.44</v>
      </c>
      <c r="V543" s="5">
        <v>23.94</v>
      </c>
      <c r="W543" s="12">
        <f t="shared" si="52"/>
        <v>1.8181818181818181E-2</v>
      </c>
      <c r="X543" s="2" t="str">
        <f t="shared" si="53"/>
        <v>SCALE</v>
      </c>
      <c r="Y543" s="22" t="str">
        <f t="shared" si="54"/>
        <v>Low (100-300)</v>
      </c>
    </row>
    <row r="544" spans="1:25">
      <c r="A544" s="2" t="s">
        <v>2359</v>
      </c>
      <c r="B544" s="2" t="s">
        <v>799</v>
      </c>
      <c r="C544" s="2" t="s">
        <v>2360</v>
      </c>
      <c r="D544" s="2" t="s">
        <v>1065</v>
      </c>
      <c r="E544" s="2" t="s">
        <v>125</v>
      </c>
      <c r="F544" s="5">
        <v>5000</v>
      </c>
      <c r="G544" s="2" t="s">
        <v>2361</v>
      </c>
      <c r="H544" s="2" t="s">
        <v>42</v>
      </c>
      <c r="I544" s="2" t="s">
        <v>26</v>
      </c>
      <c r="J544" s="2" t="s">
        <v>300</v>
      </c>
      <c r="K544" s="9">
        <v>100</v>
      </c>
      <c r="L544" s="9">
        <v>1982</v>
      </c>
      <c r="M544" s="5">
        <v>60</v>
      </c>
      <c r="N544" s="5">
        <v>0</v>
      </c>
      <c r="O544" s="5">
        <v>45.41</v>
      </c>
      <c r="P544" s="5">
        <v>0</v>
      </c>
      <c r="Q544" s="2">
        <f t="shared" si="49"/>
        <v>-45.41</v>
      </c>
      <c r="R544" s="5">
        <f t="shared" si="50"/>
        <v>-45.41</v>
      </c>
      <c r="S544" s="11">
        <f t="shared" si="51"/>
        <v>-1</v>
      </c>
      <c r="T544" s="5">
        <v>3.03</v>
      </c>
      <c r="U544" s="5">
        <v>0.76</v>
      </c>
      <c r="V544" s="5">
        <v>0</v>
      </c>
      <c r="W544" s="12">
        <f t="shared" si="52"/>
        <v>0</v>
      </c>
      <c r="X544" s="2" t="str">
        <f t="shared" si="53"/>
        <v>PAUSE</v>
      </c>
      <c r="Y544" s="22" t="str">
        <f t="shared" si="54"/>
        <v>Low (100-300)</v>
      </c>
    </row>
    <row r="545" spans="1:25">
      <c r="A545" s="2" t="s">
        <v>2362</v>
      </c>
      <c r="B545" s="2" t="s">
        <v>2363</v>
      </c>
      <c r="C545" s="2" t="s">
        <v>2364</v>
      </c>
      <c r="D545" s="2" t="s">
        <v>2365</v>
      </c>
      <c r="E545" s="2" t="s">
        <v>125</v>
      </c>
      <c r="F545" s="5">
        <v>4000</v>
      </c>
      <c r="G545" s="2" t="s">
        <v>2366</v>
      </c>
      <c r="H545" s="2" t="s">
        <v>312</v>
      </c>
      <c r="I545" s="2" t="s">
        <v>26</v>
      </c>
      <c r="J545" s="2" t="s">
        <v>27</v>
      </c>
      <c r="K545" s="9">
        <v>300</v>
      </c>
      <c r="L545" s="9">
        <v>2345</v>
      </c>
      <c r="M545" s="5">
        <v>99</v>
      </c>
      <c r="N545" s="5">
        <v>4</v>
      </c>
      <c r="O545" s="5">
        <v>40.98</v>
      </c>
      <c r="P545" s="5">
        <v>257.89</v>
      </c>
      <c r="Q545" s="2">
        <f t="shared" si="49"/>
        <v>216.91</v>
      </c>
      <c r="R545" s="5">
        <f t="shared" si="50"/>
        <v>216.91</v>
      </c>
      <c r="S545" s="11">
        <f t="shared" si="51"/>
        <v>5.2930697901415327</v>
      </c>
      <c r="T545" s="5">
        <v>4.22</v>
      </c>
      <c r="U545" s="5">
        <v>0.41</v>
      </c>
      <c r="V545" s="5">
        <v>10.24</v>
      </c>
      <c r="W545" s="12">
        <f t="shared" si="52"/>
        <v>4.0404040404040407E-2</v>
      </c>
      <c r="X545" s="2" t="str">
        <f t="shared" si="53"/>
        <v>SCALE</v>
      </c>
      <c r="Y545" s="22" t="str">
        <f t="shared" si="54"/>
        <v>Low (100-300)</v>
      </c>
    </row>
    <row r="546" spans="1:25">
      <c r="A546" s="2" t="s">
        <v>2367</v>
      </c>
      <c r="B546" s="2" t="s">
        <v>2368</v>
      </c>
      <c r="C546" s="2" t="s">
        <v>2369</v>
      </c>
      <c r="D546" s="2" t="s">
        <v>655</v>
      </c>
      <c r="E546" s="2" t="s">
        <v>125</v>
      </c>
      <c r="F546" s="5">
        <v>1660</v>
      </c>
      <c r="G546" s="2" t="s">
        <v>2370</v>
      </c>
      <c r="H546" s="2" t="s">
        <v>134</v>
      </c>
      <c r="I546" s="2" t="s">
        <v>26</v>
      </c>
      <c r="J546" s="2" t="s">
        <v>35</v>
      </c>
      <c r="K546" s="9">
        <v>500</v>
      </c>
      <c r="L546" s="9">
        <v>2445</v>
      </c>
      <c r="M546" s="5">
        <v>37</v>
      </c>
      <c r="N546" s="5">
        <v>3</v>
      </c>
      <c r="O546" s="5">
        <v>28.45</v>
      </c>
      <c r="P546" s="5">
        <v>154.28</v>
      </c>
      <c r="Q546" s="2">
        <f t="shared" si="49"/>
        <v>125.83</v>
      </c>
      <c r="R546" s="5">
        <f t="shared" si="50"/>
        <v>125.83</v>
      </c>
      <c r="S546" s="11">
        <f t="shared" si="51"/>
        <v>4.4228471001757468</v>
      </c>
      <c r="T546" s="5">
        <v>1.51</v>
      </c>
      <c r="U546" s="5">
        <v>0.77</v>
      </c>
      <c r="V546" s="5">
        <v>9.48</v>
      </c>
      <c r="W546" s="12">
        <f t="shared" si="52"/>
        <v>8.1081081081081086E-2</v>
      </c>
      <c r="X546" s="2" t="str">
        <f t="shared" si="53"/>
        <v>SCALE</v>
      </c>
      <c r="Y546" s="22" t="str">
        <f t="shared" si="54"/>
        <v>Mid (301-500)</v>
      </c>
    </row>
    <row r="547" spans="1:25">
      <c r="A547" s="2" t="s">
        <v>2371</v>
      </c>
      <c r="B547" s="2" t="s">
        <v>2372</v>
      </c>
      <c r="C547" s="2" t="s">
        <v>2373</v>
      </c>
      <c r="D547" s="2" t="s">
        <v>2374</v>
      </c>
      <c r="E547" s="2" t="s">
        <v>125</v>
      </c>
      <c r="F547" s="5">
        <v>4500</v>
      </c>
      <c r="G547" s="2" t="s">
        <v>2375</v>
      </c>
      <c r="H547" s="2" t="s">
        <v>134</v>
      </c>
      <c r="I547" s="2" t="s">
        <v>26</v>
      </c>
      <c r="J547" s="2" t="s">
        <v>248</v>
      </c>
      <c r="K547" s="9">
        <v>800</v>
      </c>
      <c r="L547" s="9">
        <v>672</v>
      </c>
      <c r="M547" s="5">
        <v>21</v>
      </c>
      <c r="N547" s="5">
        <v>2</v>
      </c>
      <c r="O547" s="5">
        <v>10.49</v>
      </c>
      <c r="P547" s="5">
        <v>115.06</v>
      </c>
      <c r="Q547" s="2">
        <f t="shared" si="49"/>
        <v>104.57000000000001</v>
      </c>
      <c r="R547" s="5">
        <f t="shared" si="50"/>
        <v>104.57000000000001</v>
      </c>
      <c r="S547" s="11">
        <f t="shared" si="51"/>
        <v>9.9685414680648243</v>
      </c>
      <c r="T547" s="5">
        <v>3.12</v>
      </c>
      <c r="U547" s="5">
        <v>0.5</v>
      </c>
      <c r="V547" s="5">
        <v>5.24</v>
      </c>
      <c r="W547" s="12">
        <f t="shared" si="52"/>
        <v>9.5238095238095233E-2</v>
      </c>
      <c r="X547" s="2" t="str">
        <f t="shared" si="53"/>
        <v>SCALE</v>
      </c>
      <c r="Y547" s="22" t="str">
        <f t="shared" si="54"/>
        <v>Premium (751-1000)</v>
      </c>
    </row>
    <row r="548" spans="1:25">
      <c r="A548" s="2" t="s">
        <v>2376</v>
      </c>
      <c r="B548" s="2" t="s">
        <v>2377</v>
      </c>
      <c r="C548" s="2" t="s">
        <v>2378</v>
      </c>
      <c r="D548" s="2" t="s">
        <v>2379</v>
      </c>
      <c r="E548" s="2" t="s">
        <v>40</v>
      </c>
      <c r="F548" s="5">
        <v>3250</v>
      </c>
      <c r="G548" s="2" t="s">
        <v>2380</v>
      </c>
      <c r="H548" s="2" t="s">
        <v>161</v>
      </c>
      <c r="I548" s="2" t="s">
        <v>26</v>
      </c>
      <c r="J548" s="2" t="s">
        <v>127</v>
      </c>
      <c r="K548" s="9">
        <v>500</v>
      </c>
      <c r="L548" s="9">
        <v>1364</v>
      </c>
      <c r="M548" s="5">
        <v>51</v>
      </c>
      <c r="N548" s="5">
        <v>4</v>
      </c>
      <c r="O548" s="5">
        <v>21.35</v>
      </c>
      <c r="P548" s="5">
        <v>234.03</v>
      </c>
      <c r="Q548" s="2">
        <f t="shared" si="49"/>
        <v>212.68</v>
      </c>
      <c r="R548" s="5">
        <f t="shared" si="50"/>
        <v>212.68</v>
      </c>
      <c r="S548" s="11">
        <f t="shared" si="51"/>
        <v>9.9615925058548012</v>
      </c>
      <c r="T548" s="5">
        <v>3.74</v>
      </c>
      <c r="U548" s="5">
        <v>0.42</v>
      </c>
      <c r="V548" s="5">
        <v>5.34</v>
      </c>
      <c r="W548" s="12">
        <f t="shared" si="52"/>
        <v>7.8431372549019607E-2</v>
      </c>
      <c r="X548" s="2" t="str">
        <f t="shared" si="53"/>
        <v>SCALE</v>
      </c>
      <c r="Y548" s="22" t="str">
        <f t="shared" si="54"/>
        <v>Mid (301-500)</v>
      </c>
    </row>
    <row r="549" spans="1:25">
      <c r="A549" s="2" t="s">
        <v>2381</v>
      </c>
      <c r="B549" s="2" t="s">
        <v>1180</v>
      </c>
      <c r="C549" s="2" t="s">
        <v>129</v>
      </c>
      <c r="D549" s="2" t="s">
        <v>251</v>
      </c>
      <c r="E549" s="2" t="s">
        <v>23</v>
      </c>
      <c r="F549" s="5">
        <v>3469</v>
      </c>
      <c r="G549" s="2" t="s">
        <v>2382</v>
      </c>
      <c r="H549" s="2" t="s">
        <v>50</v>
      </c>
      <c r="I549" s="2" t="s">
        <v>26</v>
      </c>
      <c r="J549" s="2" t="s">
        <v>206</v>
      </c>
      <c r="K549" s="9">
        <v>700</v>
      </c>
      <c r="L549" s="9">
        <v>2159</v>
      </c>
      <c r="M549" s="5">
        <v>89</v>
      </c>
      <c r="N549" s="5">
        <v>2</v>
      </c>
      <c r="O549" s="5">
        <v>60.31</v>
      </c>
      <c r="P549" s="5">
        <v>88.2</v>
      </c>
      <c r="Q549" s="2">
        <f t="shared" si="49"/>
        <v>27.89</v>
      </c>
      <c r="R549" s="5">
        <f t="shared" si="50"/>
        <v>27.89</v>
      </c>
      <c r="S549" s="11">
        <f t="shared" si="51"/>
        <v>0.46244403913115567</v>
      </c>
      <c r="T549" s="5">
        <v>4.12</v>
      </c>
      <c r="U549" s="5">
        <v>0.68</v>
      </c>
      <c r="V549" s="5">
        <v>30.16</v>
      </c>
      <c r="W549" s="12">
        <f t="shared" si="52"/>
        <v>2.247191011235955E-2</v>
      </c>
      <c r="X549" s="2" t="str">
        <f t="shared" si="53"/>
        <v>SCALE</v>
      </c>
      <c r="Y549" s="22" t="str">
        <f t="shared" si="54"/>
        <v>High (501-750)</v>
      </c>
    </row>
    <row r="550" spans="1:25">
      <c r="A550" s="2" t="s">
        <v>2383</v>
      </c>
      <c r="B550" s="2" t="s">
        <v>2384</v>
      </c>
      <c r="C550" s="2" t="s">
        <v>2385</v>
      </c>
      <c r="D550" s="2" t="s">
        <v>2386</v>
      </c>
      <c r="E550" s="2" t="s">
        <v>432</v>
      </c>
      <c r="F550" s="5">
        <v>2200</v>
      </c>
      <c r="G550" s="2" t="s">
        <v>2105</v>
      </c>
      <c r="H550" s="2" t="s">
        <v>58</v>
      </c>
      <c r="I550" s="2" t="s">
        <v>26</v>
      </c>
      <c r="J550" s="2" t="s">
        <v>293</v>
      </c>
      <c r="K550" s="9">
        <v>500</v>
      </c>
      <c r="L550" s="9">
        <v>2455</v>
      </c>
      <c r="M550" s="5">
        <v>47</v>
      </c>
      <c r="N550" s="5">
        <v>0</v>
      </c>
      <c r="O550" s="5">
        <v>27.68</v>
      </c>
      <c r="P550" s="5">
        <v>0</v>
      </c>
      <c r="Q550" s="2">
        <f t="shared" si="49"/>
        <v>-27.68</v>
      </c>
      <c r="R550" s="5">
        <f t="shared" si="50"/>
        <v>-27.68</v>
      </c>
      <c r="S550" s="11">
        <f t="shared" si="51"/>
        <v>-1</v>
      </c>
      <c r="T550" s="5">
        <v>1.91</v>
      </c>
      <c r="U550" s="5">
        <v>0.59</v>
      </c>
      <c r="V550" s="5">
        <v>0</v>
      </c>
      <c r="W550" s="12">
        <f t="shared" si="52"/>
        <v>0</v>
      </c>
      <c r="X550" s="2" t="str">
        <f t="shared" si="53"/>
        <v>PAUSE</v>
      </c>
      <c r="Y550" s="22" t="str">
        <f t="shared" si="54"/>
        <v>Mid (301-500)</v>
      </c>
    </row>
    <row r="551" spans="1:25">
      <c r="A551" s="2" t="s">
        <v>2387</v>
      </c>
      <c r="B551" s="2" t="s">
        <v>529</v>
      </c>
      <c r="C551" s="2" t="s">
        <v>2388</v>
      </c>
      <c r="D551" s="2" t="s">
        <v>1593</v>
      </c>
      <c r="E551" s="2" t="s">
        <v>112</v>
      </c>
      <c r="F551" s="5">
        <v>1100</v>
      </c>
      <c r="G551" s="2" t="s">
        <v>2389</v>
      </c>
      <c r="H551" s="2" t="s">
        <v>50</v>
      </c>
      <c r="I551" s="2" t="s">
        <v>26</v>
      </c>
      <c r="J551" s="2" t="s">
        <v>356</v>
      </c>
      <c r="K551" s="9">
        <v>1000</v>
      </c>
      <c r="L551" s="9">
        <v>1065</v>
      </c>
      <c r="M551" s="5">
        <v>44</v>
      </c>
      <c r="N551" s="5">
        <v>1</v>
      </c>
      <c r="O551" s="5">
        <v>32.590000000000003</v>
      </c>
      <c r="P551" s="5">
        <v>55.63</v>
      </c>
      <c r="Q551" s="2">
        <f t="shared" si="49"/>
        <v>23.04</v>
      </c>
      <c r="R551" s="5">
        <f t="shared" si="50"/>
        <v>23.04</v>
      </c>
      <c r="S551" s="11">
        <f t="shared" si="51"/>
        <v>0.70696532678735802</v>
      </c>
      <c r="T551" s="5">
        <v>4.13</v>
      </c>
      <c r="U551" s="5">
        <v>0.74</v>
      </c>
      <c r="V551" s="5">
        <v>32.590000000000003</v>
      </c>
      <c r="W551" s="12">
        <f t="shared" si="52"/>
        <v>2.2727272727272728E-2</v>
      </c>
      <c r="X551" s="2" t="str">
        <f t="shared" si="53"/>
        <v>SCALE</v>
      </c>
      <c r="Y551" s="22" t="str">
        <f t="shared" si="54"/>
        <v>Premium (751-1000)</v>
      </c>
    </row>
    <row r="552" spans="1:25">
      <c r="A552" s="2" t="s">
        <v>2390</v>
      </c>
      <c r="B552" s="2" t="s">
        <v>129</v>
      </c>
      <c r="C552" s="2" t="s">
        <v>501</v>
      </c>
      <c r="D552" s="2" t="s">
        <v>2391</v>
      </c>
      <c r="E552" s="2" t="s">
        <v>2392</v>
      </c>
      <c r="F552" s="5">
        <v>5000</v>
      </c>
      <c r="G552" s="2" t="s">
        <v>2393</v>
      </c>
      <c r="H552" s="2" t="s">
        <v>65</v>
      </c>
      <c r="I552" s="2" t="s">
        <v>26</v>
      </c>
      <c r="J552" s="2" t="s">
        <v>27</v>
      </c>
      <c r="K552" s="9">
        <v>300</v>
      </c>
      <c r="L552" s="9">
        <v>2165</v>
      </c>
      <c r="M552" s="5">
        <v>58</v>
      </c>
      <c r="N552" s="5">
        <v>0</v>
      </c>
      <c r="O552" s="5">
        <v>39.78</v>
      </c>
      <c r="P552" s="5">
        <v>0</v>
      </c>
      <c r="Q552" s="2">
        <f t="shared" si="49"/>
        <v>-39.78</v>
      </c>
      <c r="R552" s="5">
        <f t="shared" si="50"/>
        <v>-39.78</v>
      </c>
      <c r="S552" s="11">
        <f t="shared" si="51"/>
        <v>-1</v>
      </c>
      <c r="T552" s="5">
        <v>2.68</v>
      </c>
      <c r="U552" s="5">
        <v>0.69</v>
      </c>
      <c r="V552" s="5">
        <v>0</v>
      </c>
      <c r="W552" s="12">
        <f t="shared" si="52"/>
        <v>0</v>
      </c>
      <c r="X552" s="2" t="str">
        <f t="shared" si="53"/>
        <v>PAUSE</v>
      </c>
      <c r="Y552" s="22" t="str">
        <f t="shared" si="54"/>
        <v>Low (100-300)</v>
      </c>
    </row>
    <row r="553" spans="1:25">
      <c r="A553" s="2" t="s">
        <v>2394</v>
      </c>
      <c r="B553" s="2" t="s">
        <v>581</v>
      </c>
      <c r="C553" s="2" t="s">
        <v>1034</v>
      </c>
      <c r="D553" s="2" t="s">
        <v>2395</v>
      </c>
      <c r="E553" s="2" t="s">
        <v>526</v>
      </c>
      <c r="F553" s="5">
        <v>3300</v>
      </c>
      <c r="G553" s="2" t="s">
        <v>2396</v>
      </c>
      <c r="H553" s="2" t="s">
        <v>25</v>
      </c>
      <c r="I553" s="2" t="s">
        <v>26</v>
      </c>
      <c r="J553" s="2" t="s">
        <v>382</v>
      </c>
      <c r="K553" s="9">
        <v>400</v>
      </c>
      <c r="L553" s="9">
        <v>546</v>
      </c>
      <c r="M553" s="5">
        <v>22</v>
      </c>
      <c r="N553" s="5">
        <v>0</v>
      </c>
      <c r="O553" s="5">
        <v>10.44</v>
      </c>
      <c r="P553" s="5">
        <v>0</v>
      </c>
      <c r="Q553" s="2">
        <f t="shared" si="49"/>
        <v>-10.44</v>
      </c>
      <c r="R553" s="5">
        <f t="shared" si="50"/>
        <v>-10.44</v>
      </c>
      <c r="S553" s="11">
        <f t="shared" si="51"/>
        <v>-1</v>
      </c>
      <c r="T553" s="5">
        <v>4.03</v>
      </c>
      <c r="U553" s="5">
        <v>0.47</v>
      </c>
      <c r="V553" s="5">
        <v>0</v>
      </c>
      <c r="W553" s="12">
        <f t="shared" si="52"/>
        <v>0</v>
      </c>
      <c r="X553" s="2" t="str">
        <f t="shared" si="53"/>
        <v>PAUSE</v>
      </c>
      <c r="Y553" s="22" t="str">
        <f t="shared" si="54"/>
        <v>Mid (301-500)</v>
      </c>
    </row>
    <row r="554" spans="1:25">
      <c r="A554" s="2" t="s">
        <v>2397</v>
      </c>
      <c r="B554" s="2" t="s">
        <v>2398</v>
      </c>
      <c r="C554" s="2" t="s">
        <v>767</v>
      </c>
      <c r="D554" s="2" t="s">
        <v>755</v>
      </c>
      <c r="E554" s="2" t="s">
        <v>188</v>
      </c>
      <c r="F554" s="5">
        <v>7629</v>
      </c>
      <c r="G554" s="2" t="s">
        <v>2399</v>
      </c>
      <c r="H554" s="2" t="s">
        <v>102</v>
      </c>
      <c r="I554" s="2" t="s">
        <v>26</v>
      </c>
      <c r="J554" s="2" t="s">
        <v>313</v>
      </c>
      <c r="K554" s="9">
        <v>100</v>
      </c>
      <c r="L554" s="9">
        <v>1794</v>
      </c>
      <c r="M554" s="5">
        <v>74</v>
      </c>
      <c r="N554" s="5">
        <v>0</v>
      </c>
      <c r="O554" s="5">
        <v>43.52</v>
      </c>
      <c r="P554" s="5">
        <v>0</v>
      </c>
      <c r="Q554" s="2">
        <f t="shared" si="49"/>
        <v>-43.52</v>
      </c>
      <c r="R554" s="5">
        <f t="shared" si="50"/>
        <v>-43.52</v>
      </c>
      <c r="S554" s="11">
        <f t="shared" si="51"/>
        <v>-1</v>
      </c>
      <c r="T554" s="5">
        <v>4.12</v>
      </c>
      <c r="U554" s="5">
        <v>0.59</v>
      </c>
      <c r="V554" s="5">
        <v>0</v>
      </c>
      <c r="W554" s="12">
        <f t="shared" si="52"/>
        <v>0</v>
      </c>
      <c r="X554" s="2" t="str">
        <f t="shared" si="53"/>
        <v>PAUSE</v>
      </c>
      <c r="Y554" s="22" t="str">
        <f t="shared" si="54"/>
        <v>Low (100-300)</v>
      </c>
    </row>
    <row r="555" spans="1:25">
      <c r="A555" s="2" t="s">
        <v>2400</v>
      </c>
      <c r="B555" s="2" t="s">
        <v>2401</v>
      </c>
      <c r="C555" s="2" t="s">
        <v>1231</v>
      </c>
      <c r="D555" s="2" t="s">
        <v>2402</v>
      </c>
      <c r="E555" s="2" t="s">
        <v>188</v>
      </c>
      <c r="F555" s="5">
        <v>2500</v>
      </c>
      <c r="G555" s="2" t="s">
        <v>2403</v>
      </c>
      <c r="H555" s="2" t="s">
        <v>253</v>
      </c>
      <c r="I555" s="2" t="s">
        <v>26</v>
      </c>
      <c r="J555" s="2" t="s">
        <v>80</v>
      </c>
      <c r="K555" s="9">
        <v>700</v>
      </c>
      <c r="L555" s="9">
        <v>940</v>
      </c>
      <c r="M555" s="5">
        <v>23</v>
      </c>
      <c r="N555" s="5">
        <v>0</v>
      </c>
      <c r="O555" s="5">
        <v>13.18</v>
      </c>
      <c r="P555" s="5">
        <v>0</v>
      </c>
      <c r="Q555" s="2">
        <f t="shared" si="49"/>
        <v>-13.18</v>
      </c>
      <c r="R555" s="5">
        <f t="shared" si="50"/>
        <v>-13.18</v>
      </c>
      <c r="S555" s="11">
        <f t="shared" si="51"/>
        <v>-1</v>
      </c>
      <c r="T555" s="5">
        <v>2.4500000000000002</v>
      </c>
      <c r="U555" s="5">
        <v>0.56999999999999995</v>
      </c>
      <c r="V555" s="5">
        <v>0</v>
      </c>
      <c r="W555" s="12">
        <f t="shared" si="52"/>
        <v>0</v>
      </c>
      <c r="X555" s="2" t="str">
        <f t="shared" si="53"/>
        <v>PAUSE</v>
      </c>
      <c r="Y555" s="22" t="str">
        <f t="shared" si="54"/>
        <v>High (501-750)</v>
      </c>
    </row>
    <row r="556" spans="1:25">
      <c r="A556" s="2" t="s">
        <v>2404</v>
      </c>
      <c r="B556" s="2" t="s">
        <v>2405</v>
      </c>
      <c r="C556" s="2" t="s">
        <v>2406</v>
      </c>
      <c r="D556" s="2" t="s">
        <v>2176</v>
      </c>
      <c r="E556" s="2" t="s">
        <v>112</v>
      </c>
      <c r="F556" s="5">
        <v>3333</v>
      </c>
      <c r="G556" s="2" t="s">
        <v>2407</v>
      </c>
      <c r="H556" s="2" t="s">
        <v>42</v>
      </c>
      <c r="I556" s="2" t="s">
        <v>26</v>
      </c>
      <c r="J556" s="2" t="s">
        <v>127</v>
      </c>
      <c r="K556" s="9">
        <v>800</v>
      </c>
      <c r="L556" s="9">
        <v>1525</v>
      </c>
      <c r="M556" s="5">
        <v>40</v>
      </c>
      <c r="N556" s="5">
        <v>1</v>
      </c>
      <c r="O556" s="5">
        <v>18.43</v>
      </c>
      <c r="P556" s="5">
        <v>74.819999999999993</v>
      </c>
      <c r="Q556" s="2">
        <f t="shared" si="49"/>
        <v>56.389999999999993</v>
      </c>
      <c r="R556" s="5">
        <f t="shared" si="50"/>
        <v>56.389999999999993</v>
      </c>
      <c r="S556" s="11">
        <f t="shared" si="51"/>
        <v>3.0596852957135101</v>
      </c>
      <c r="T556" s="5">
        <v>2.62</v>
      </c>
      <c r="U556" s="5">
        <v>0.46</v>
      </c>
      <c r="V556" s="5">
        <v>18.43</v>
      </c>
      <c r="W556" s="12">
        <f t="shared" si="52"/>
        <v>2.5000000000000001E-2</v>
      </c>
      <c r="X556" s="2" t="str">
        <f t="shared" si="53"/>
        <v>SCALE</v>
      </c>
      <c r="Y556" s="22" t="str">
        <f t="shared" si="54"/>
        <v>Premium (751-1000)</v>
      </c>
    </row>
    <row r="557" spans="1:25">
      <c r="A557" s="2" t="s">
        <v>2408</v>
      </c>
      <c r="B557" s="2" t="s">
        <v>340</v>
      </c>
      <c r="C557" s="2" t="s">
        <v>664</v>
      </c>
      <c r="D557" s="2" t="s">
        <v>909</v>
      </c>
      <c r="E557" s="2" t="s">
        <v>222</v>
      </c>
      <c r="F557" s="5">
        <v>1321</v>
      </c>
      <c r="G557" s="2" t="s">
        <v>24</v>
      </c>
      <c r="H557" s="2" t="s">
        <v>50</v>
      </c>
      <c r="I557" s="2" t="s">
        <v>26</v>
      </c>
      <c r="J557" s="2" t="s">
        <v>356</v>
      </c>
      <c r="K557" s="9">
        <v>400</v>
      </c>
      <c r="L557" s="9">
        <v>2283</v>
      </c>
      <c r="M557" s="5">
        <v>79</v>
      </c>
      <c r="N557" s="5">
        <v>8</v>
      </c>
      <c r="O557" s="5">
        <v>40.770000000000003</v>
      </c>
      <c r="P557" s="5">
        <v>294.54000000000002</v>
      </c>
      <c r="Q557" s="2">
        <f t="shared" si="49"/>
        <v>253.77</v>
      </c>
      <c r="R557" s="5">
        <f t="shared" si="50"/>
        <v>253.77</v>
      </c>
      <c r="S557" s="11">
        <f t="shared" si="51"/>
        <v>6.2244297277409855</v>
      </c>
      <c r="T557" s="5">
        <v>3.46</v>
      </c>
      <c r="U557" s="5">
        <v>0.52</v>
      </c>
      <c r="V557" s="5">
        <v>5.0999999999999996</v>
      </c>
      <c r="W557" s="12">
        <f t="shared" si="52"/>
        <v>0.10126582278481013</v>
      </c>
      <c r="X557" s="2" t="str">
        <f t="shared" si="53"/>
        <v>SCALE</v>
      </c>
      <c r="Y557" s="22" t="str">
        <f t="shared" si="54"/>
        <v>Mid (301-500)</v>
      </c>
    </row>
    <row r="558" spans="1:25">
      <c r="A558" s="2" t="s">
        <v>2409</v>
      </c>
      <c r="B558" s="2" t="s">
        <v>813</v>
      </c>
      <c r="C558" s="2" t="s">
        <v>2410</v>
      </c>
      <c r="D558" s="2" t="s">
        <v>855</v>
      </c>
      <c r="E558" s="2" t="s">
        <v>112</v>
      </c>
      <c r="F558" s="5">
        <v>1900</v>
      </c>
      <c r="G558" s="2" t="s">
        <v>2411</v>
      </c>
      <c r="H558" s="2" t="s">
        <v>65</v>
      </c>
      <c r="I558" s="2" t="s">
        <v>26</v>
      </c>
      <c r="J558" s="2" t="s">
        <v>300</v>
      </c>
      <c r="K558" s="9">
        <v>600</v>
      </c>
      <c r="L558" s="9">
        <v>1144</v>
      </c>
      <c r="M558" s="5">
        <v>47</v>
      </c>
      <c r="N558" s="5">
        <v>0</v>
      </c>
      <c r="O558" s="5">
        <v>29.17</v>
      </c>
      <c r="P558" s="5">
        <v>0</v>
      </c>
      <c r="Q558" s="2">
        <f t="shared" si="49"/>
        <v>-29.17</v>
      </c>
      <c r="R558" s="5">
        <f t="shared" si="50"/>
        <v>-29.17</v>
      </c>
      <c r="S558" s="11">
        <f t="shared" si="51"/>
        <v>-1</v>
      </c>
      <c r="T558" s="5">
        <v>4.1100000000000003</v>
      </c>
      <c r="U558" s="5">
        <v>0.62</v>
      </c>
      <c r="V558" s="5">
        <v>0</v>
      </c>
      <c r="W558" s="12">
        <f t="shared" si="52"/>
        <v>0</v>
      </c>
      <c r="X558" s="2" t="str">
        <f t="shared" si="53"/>
        <v>PAUSE</v>
      </c>
      <c r="Y558" s="22" t="str">
        <f t="shared" si="54"/>
        <v>High (501-750)</v>
      </c>
    </row>
    <row r="559" spans="1:25">
      <c r="A559" s="2" t="s">
        <v>2412</v>
      </c>
      <c r="B559" s="2" t="s">
        <v>569</v>
      </c>
      <c r="C559" s="2" t="s">
        <v>21</v>
      </c>
      <c r="D559" s="2" t="s">
        <v>264</v>
      </c>
      <c r="E559" s="2" t="s">
        <v>23</v>
      </c>
      <c r="F559" s="5">
        <v>5000</v>
      </c>
      <c r="G559" s="2" t="s">
        <v>2413</v>
      </c>
      <c r="H559" s="2" t="s">
        <v>50</v>
      </c>
      <c r="I559" s="2" t="s">
        <v>26</v>
      </c>
      <c r="J559" s="2" t="s">
        <v>382</v>
      </c>
      <c r="K559" s="9">
        <v>600</v>
      </c>
      <c r="L559" s="9">
        <v>1233</v>
      </c>
      <c r="M559" s="5">
        <v>19</v>
      </c>
      <c r="N559" s="5">
        <v>0</v>
      </c>
      <c r="O559" s="5">
        <v>14.13</v>
      </c>
      <c r="P559" s="5">
        <v>0</v>
      </c>
      <c r="Q559" s="2">
        <f t="shared" si="49"/>
        <v>-14.13</v>
      </c>
      <c r="R559" s="5">
        <f t="shared" si="50"/>
        <v>-14.13</v>
      </c>
      <c r="S559" s="11">
        <f t="shared" si="51"/>
        <v>-1</v>
      </c>
      <c r="T559" s="5">
        <v>1.54</v>
      </c>
      <c r="U559" s="5">
        <v>0.74</v>
      </c>
      <c r="V559" s="5">
        <v>0</v>
      </c>
      <c r="W559" s="12">
        <f t="shared" si="52"/>
        <v>0</v>
      </c>
      <c r="X559" s="2" t="str">
        <f t="shared" si="53"/>
        <v>PAUSE</v>
      </c>
      <c r="Y559" s="22" t="str">
        <f t="shared" si="54"/>
        <v>High (501-750)</v>
      </c>
    </row>
    <row r="560" spans="1:25">
      <c r="A560" s="2" t="s">
        <v>2414</v>
      </c>
      <c r="B560" s="2" t="s">
        <v>1866</v>
      </c>
      <c r="C560" s="2" t="s">
        <v>947</v>
      </c>
      <c r="D560" s="2" t="s">
        <v>655</v>
      </c>
      <c r="E560" s="2" t="s">
        <v>125</v>
      </c>
      <c r="F560" s="5">
        <v>1374</v>
      </c>
      <c r="G560" s="2" t="s">
        <v>2415</v>
      </c>
      <c r="H560" s="2" t="s">
        <v>161</v>
      </c>
      <c r="I560" s="2" t="s">
        <v>26</v>
      </c>
      <c r="J560" s="2" t="s">
        <v>51</v>
      </c>
      <c r="K560" s="9">
        <v>600</v>
      </c>
      <c r="L560" s="9">
        <v>820</v>
      </c>
      <c r="M560" s="5">
        <v>28</v>
      </c>
      <c r="N560" s="5">
        <v>1</v>
      </c>
      <c r="O560" s="5">
        <v>16.52</v>
      </c>
      <c r="P560" s="5">
        <v>70.69</v>
      </c>
      <c r="Q560" s="2">
        <f t="shared" si="49"/>
        <v>54.17</v>
      </c>
      <c r="R560" s="5">
        <f t="shared" si="50"/>
        <v>54.17</v>
      </c>
      <c r="S560" s="11">
        <f t="shared" si="51"/>
        <v>3.2790556900726395</v>
      </c>
      <c r="T560" s="5">
        <v>3.41</v>
      </c>
      <c r="U560" s="5">
        <v>0.59</v>
      </c>
      <c r="V560" s="5">
        <v>16.52</v>
      </c>
      <c r="W560" s="12">
        <f t="shared" si="52"/>
        <v>3.5714285714285712E-2</v>
      </c>
      <c r="X560" s="2" t="str">
        <f t="shared" si="53"/>
        <v>SCALE</v>
      </c>
      <c r="Y560" s="22" t="str">
        <f t="shared" si="54"/>
        <v>High (501-750)</v>
      </c>
    </row>
    <row r="561" spans="1:25">
      <c r="A561" s="2" t="s">
        <v>2416</v>
      </c>
      <c r="B561" s="2" t="s">
        <v>2417</v>
      </c>
      <c r="C561" s="2" t="s">
        <v>2418</v>
      </c>
      <c r="D561" s="2" t="s">
        <v>2419</v>
      </c>
      <c r="E561" s="2" t="s">
        <v>132</v>
      </c>
      <c r="F561" s="5">
        <v>3900</v>
      </c>
      <c r="G561" s="2" t="s">
        <v>2420</v>
      </c>
      <c r="H561" s="2" t="s">
        <v>42</v>
      </c>
      <c r="I561" s="2" t="s">
        <v>26</v>
      </c>
      <c r="J561" s="2" t="s">
        <v>382</v>
      </c>
      <c r="K561" s="9">
        <v>800</v>
      </c>
      <c r="L561" s="9">
        <v>2307</v>
      </c>
      <c r="M561" s="5">
        <v>89</v>
      </c>
      <c r="N561" s="5">
        <v>0</v>
      </c>
      <c r="O561" s="5">
        <v>46.47</v>
      </c>
      <c r="P561" s="5">
        <v>0</v>
      </c>
      <c r="Q561" s="2">
        <f t="shared" si="49"/>
        <v>-46.47</v>
      </c>
      <c r="R561" s="5">
        <f t="shared" si="50"/>
        <v>-46.47</v>
      </c>
      <c r="S561" s="11">
        <f t="shared" si="51"/>
        <v>-1</v>
      </c>
      <c r="T561" s="5">
        <v>3.86</v>
      </c>
      <c r="U561" s="5">
        <v>0.52</v>
      </c>
      <c r="V561" s="5">
        <v>0</v>
      </c>
      <c r="W561" s="12">
        <f t="shared" si="52"/>
        <v>0</v>
      </c>
      <c r="X561" s="2" t="str">
        <f t="shared" si="53"/>
        <v>PAUSE</v>
      </c>
      <c r="Y561" s="22" t="str">
        <f t="shared" si="54"/>
        <v>Premium (751-1000)</v>
      </c>
    </row>
    <row r="562" spans="1:25">
      <c r="A562" s="2" t="s">
        <v>2421</v>
      </c>
      <c r="B562" s="2" t="s">
        <v>2422</v>
      </c>
      <c r="C562" s="2" t="s">
        <v>984</v>
      </c>
      <c r="D562" s="2" t="s">
        <v>2423</v>
      </c>
      <c r="E562" s="2" t="s">
        <v>432</v>
      </c>
      <c r="F562" s="5">
        <v>2250</v>
      </c>
      <c r="G562" s="2" t="s">
        <v>2424</v>
      </c>
      <c r="H562" s="2" t="s">
        <v>94</v>
      </c>
      <c r="I562" s="2" t="s">
        <v>26</v>
      </c>
      <c r="J562" s="2" t="s">
        <v>27</v>
      </c>
      <c r="K562" s="9">
        <v>500</v>
      </c>
      <c r="L562" s="9">
        <v>2386</v>
      </c>
      <c r="M562" s="5">
        <v>68</v>
      </c>
      <c r="N562" s="5">
        <v>2</v>
      </c>
      <c r="O562" s="5">
        <v>31.84</v>
      </c>
      <c r="P562" s="5">
        <v>102.71</v>
      </c>
      <c r="Q562" s="2">
        <f t="shared" si="49"/>
        <v>70.86999999999999</v>
      </c>
      <c r="R562" s="5">
        <f t="shared" si="50"/>
        <v>70.86999999999999</v>
      </c>
      <c r="S562" s="11">
        <f t="shared" si="51"/>
        <v>2.2258165829145726</v>
      </c>
      <c r="T562" s="5">
        <v>2.85</v>
      </c>
      <c r="U562" s="5">
        <v>0.47</v>
      </c>
      <c r="V562" s="5">
        <v>15.92</v>
      </c>
      <c r="W562" s="12">
        <f t="shared" si="52"/>
        <v>2.9411764705882353E-2</v>
      </c>
      <c r="X562" s="2" t="str">
        <f t="shared" si="53"/>
        <v>SCALE</v>
      </c>
      <c r="Y562" s="22" t="str">
        <f t="shared" si="54"/>
        <v>Mid (301-500)</v>
      </c>
    </row>
    <row r="563" spans="1:25">
      <c r="A563" s="2" t="s">
        <v>2425</v>
      </c>
      <c r="B563" s="2" t="s">
        <v>2426</v>
      </c>
      <c r="C563" s="2" t="s">
        <v>1388</v>
      </c>
      <c r="D563" s="2" t="s">
        <v>2083</v>
      </c>
      <c r="E563" s="2" t="s">
        <v>1688</v>
      </c>
      <c r="F563" s="5">
        <v>1896</v>
      </c>
      <c r="G563" s="2" t="s">
        <v>2427</v>
      </c>
      <c r="H563" s="2" t="s">
        <v>94</v>
      </c>
      <c r="I563" s="2" t="s">
        <v>26</v>
      </c>
      <c r="J563" s="2" t="s">
        <v>177</v>
      </c>
      <c r="K563" s="9">
        <v>400</v>
      </c>
      <c r="L563" s="9">
        <v>1960</v>
      </c>
      <c r="M563" s="5">
        <v>29</v>
      </c>
      <c r="N563" s="5">
        <v>0</v>
      </c>
      <c r="O563" s="5">
        <v>22.49</v>
      </c>
      <c r="P563" s="5">
        <v>0</v>
      </c>
      <c r="Q563" s="2">
        <f t="shared" si="49"/>
        <v>-22.49</v>
      </c>
      <c r="R563" s="5">
        <f t="shared" si="50"/>
        <v>-22.49</v>
      </c>
      <c r="S563" s="11">
        <f t="shared" si="51"/>
        <v>-1</v>
      </c>
      <c r="T563" s="5">
        <v>1.48</v>
      </c>
      <c r="U563" s="5">
        <v>0.78</v>
      </c>
      <c r="V563" s="5">
        <v>0</v>
      </c>
      <c r="W563" s="12">
        <f t="shared" si="52"/>
        <v>0</v>
      </c>
      <c r="X563" s="2" t="str">
        <f t="shared" si="53"/>
        <v>PAUSE</v>
      </c>
      <c r="Y563" s="22" t="str">
        <f t="shared" si="54"/>
        <v>Mid (301-500)</v>
      </c>
    </row>
    <row r="564" spans="1:25">
      <c r="A564" s="2" t="s">
        <v>2428</v>
      </c>
      <c r="B564" s="2" t="s">
        <v>1787</v>
      </c>
      <c r="C564" s="2" t="s">
        <v>2429</v>
      </c>
      <c r="D564" s="2" t="s">
        <v>2430</v>
      </c>
      <c r="E564" s="2" t="s">
        <v>132</v>
      </c>
      <c r="F564" s="5">
        <v>1250</v>
      </c>
      <c r="G564" s="2" t="s">
        <v>2431</v>
      </c>
      <c r="H564" s="2" t="s">
        <v>312</v>
      </c>
      <c r="I564" s="2" t="s">
        <v>26</v>
      </c>
      <c r="J564" s="2" t="s">
        <v>95</v>
      </c>
      <c r="K564" s="9">
        <v>400</v>
      </c>
      <c r="L564" s="9">
        <v>1089</v>
      </c>
      <c r="M564" s="5">
        <v>28</v>
      </c>
      <c r="N564" s="5">
        <v>1</v>
      </c>
      <c r="O564" s="5">
        <v>22.65</v>
      </c>
      <c r="P564" s="5">
        <v>42.88</v>
      </c>
      <c r="Q564" s="2">
        <f t="shared" si="49"/>
        <v>20.230000000000004</v>
      </c>
      <c r="R564" s="5">
        <f t="shared" si="50"/>
        <v>20.230000000000004</v>
      </c>
      <c r="S564" s="11">
        <f t="shared" si="51"/>
        <v>0.89315673289183251</v>
      </c>
      <c r="T564" s="5">
        <v>2.57</v>
      </c>
      <c r="U564" s="5">
        <v>0.81</v>
      </c>
      <c r="V564" s="5">
        <v>22.65</v>
      </c>
      <c r="W564" s="12">
        <f t="shared" si="52"/>
        <v>3.5714285714285712E-2</v>
      </c>
      <c r="X564" s="2" t="str">
        <f t="shared" si="53"/>
        <v>SCALE</v>
      </c>
      <c r="Y564" s="22" t="str">
        <f t="shared" si="54"/>
        <v>Mid (301-500)</v>
      </c>
    </row>
    <row r="565" spans="1:25">
      <c r="A565" s="2" t="s">
        <v>2432</v>
      </c>
      <c r="B565" s="2" t="s">
        <v>2433</v>
      </c>
      <c r="C565" s="2" t="s">
        <v>1320</v>
      </c>
      <c r="D565" s="2" t="s">
        <v>829</v>
      </c>
      <c r="E565" s="2" t="s">
        <v>112</v>
      </c>
      <c r="F565" s="5">
        <v>2800</v>
      </c>
      <c r="G565" s="2" t="s">
        <v>2434</v>
      </c>
      <c r="H565" s="2" t="s">
        <v>161</v>
      </c>
      <c r="I565" s="2" t="s">
        <v>26</v>
      </c>
      <c r="J565" s="2" t="s">
        <v>458</v>
      </c>
      <c r="K565" s="9">
        <v>700</v>
      </c>
      <c r="L565" s="9">
        <v>828</v>
      </c>
      <c r="M565" s="5">
        <v>35</v>
      </c>
      <c r="N565" s="5">
        <v>4</v>
      </c>
      <c r="O565" s="5">
        <v>16.7</v>
      </c>
      <c r="P565" s="5">
        <v>176.21</v>
      </c>
      <c r="Q565" s="2">
        <f t="shared" si="49"/>
        <v>159.51000000000002</v>
      </c>
      <c r="R565" s="5">
        <f t="shared" si="50"/>
        <v>159.51000000000002</v>
      </c>
      <c r="S565" s="11">
        <f t="shared" si="51"/>
        <v>9.5514970059880255</v>
      </c>
      <c r="T565" s="5">
        <v>4.2300000000000004</v>
      </c>
      <c r="U565" s="5">
        <v>0.48</v>
      </c>
      <c r="V565" s="5">
        <v>4.18</v>
      </c>
      <c r="W565" s="12">
        <f t="shared" si="52"/>
        <v>0.11428571428571428</v>
      </c>
      <c r="X565" s="2" t="str">
        <f t="shared" si="53"/>
        <v>SCALE</v>
      </c>
      <c r="Y565" s="22" t="str">
        <f t="shared" si="54"/>
        <v>High (501-750)</v>
      </c>
    </row>
    <row r="566" spans="1:25">
      <c r="A566" s="2" t="s">
        <v>2435</v>
      </c>
      <c r="B566" s="2" t="s">
        <v>1866</v>
      </c>
      <c r="C566" s="2" t="s">
        <v>1266</v>
      </c>
      <c r="D566" s="2" t="s">
        <v>2436</v>
      </c>
      <c r="E566" s="2" t="s">
        <v>222</v>
      </c>
      <c r="F566" s="5">
        <v>5001</v>
      </c>
      <c r="G566" s="2" t="s">
        <v>2437</v>
      </c>
      <c r="H566" s="2" t="s">
        <v>312</v>
      </c>
      <c r="I566" s="2" t="s">
        <v>26</v>
      </c>
      <c r="J566" s="2" t="s">
        <v>51</v>
      </c>
      <c r="K566" s="9">
        <v>100</v>
      </c>
      <c r="L566" s="9">
        <v>1045</v>
      </c>
      <c r="M566" s="5">
        <v>24</v>
      </c>
      <c r="N566" s="5">
        <v>0</v>
      </c>
      <c r="O566" s="5">
        <v>20.02</v>
      </c>
      <c r="P566" s="5">
        <v>0</v>
      </c>
      <c r="Q566" s="2">
        <f t="shared" si="49"/>
        <v>-20.02</v>
      </c>
      <c r="R566" s="5">
        <f t="shared" si="50"/>
        <v>-20.02</v>
      </c>
      <c r="S566" s="11">
        <f t="shared" si="51"/>
        <v>-1</v>
      </c>
      <c r="T566" s="5">
        <v>2.2999999999999998</v>
      </c>
      <c r="U566" s="5">
        <v>0.83</v>
      </c>
      <c r="V566" s="5">
        <v>0</v>
      </c>
      <c r="W566" s="12">
        <f t="shared" si="52"/>
        <v>0</v>
      </c>
      <c r="X566" s="2" t="str">
        <f t="shared" si="53"/>
        <v>PAUSE</v>
      </c>
      <c r="Y566" s="22" t="str">
        <f t="shared" si="54"/>
        <v>Low (100-300)</v>
      </c>
    </row>
    <row r="567" spans="1:25">
      <c r="A567" s="2" t="s">
        <v>2438</v>
      </c>
      <c r="B567" s="2" t="s">
        <v>2439</v>
      </c>
      <c r="C567" s="2" t="s">
        <v>2440</v>
      </c>
      <c r="D567" s="2" t="s">
        <v>1185</v>
      </c>
      <c r="E567" s="2" t="s">
        <v>40</v>
      </c>
      <c r="F567" s="5">
        <v>4000</v>
      </c>
      <c r="G567" s="2" t="s">
        <v>2441</v>
      </c>
      <c r="H567" s="2" t="s">
        <v>167</v>
      </c>
      <c r="I567" s="2" t="s">
        <v>26</v>
      </c>
      <c r="J567" s="2" t="s">
        <v>43</v>
      </c>
      <c r="K567" s="9">
        <v>100</v>
      </c>
      <c r="L567" s="9">
        <v>2261</v>
      </c>
      <c r="M567" s="5">
        <v>80</v>
      </c>
      <c r="N567" s="5">
        <v>3</v>
      </c>
      <c r="O567" s="5">
        <v>43.51</v>
      </c>
      <c r="P567" s="5">
        <v>210.54</v>
      </c>
      <c r="Q567" s="2">
        <f t="shared" si="49"/>
        <v>167.03</v>
      </c>
      <c r="R567" s="5">
        <f t="shared" si="50"/>
        <v>167.03</v>
      </c>
      <c r="S567" s="11">
        <f t="shared" si="51"/>
        <v>3.8388876120432087</v>
      </c>
      <c r="T567" s="5">
        <v>3.54</v>
      </c>
      <c r="U567" s="5">
        <v>0.54</v>
      </c>
      <c r="V567" s="5">
        <v>14.5</v>
      </c>
      <c r="W567" s="12">
        <f t="shared" si="52"/>
        <v>3.7499999999999999E-2</v>
      </c>
      <c r="X567" s="2" t="str">
        <f t="shared" si="53"/>
        <v>SCALE</v>
      </c>
      <c r="Y567" s="22" t="str">
        <f t="shared" si="54"/>
        <v>Low (100-300)</v>
      </c>
    </row>
    <row r="568" spans="1:25">
      <c r="A568" s="2" t="s">
        <v>2442</v>
      </c>
      <c r="B568" s="2" t="s">
        <v>2443</v>
      </c>
      <c r="C568" s="2" t="s">
        <v>2444</v>
      </c>
      <c r="D568" s="2" t="s">
        <v>2445</v>
      </c>
      <c r="E568" s="2" t="s">
        <v>23</v>
      </c>
      <c r="F568" s="5">
        <v>3200</v>
      </c>
      <c r="G568" s="2" t="s">
        <v>2446</v>
      </c>
      <c r="H568" s="2" t="s">
        <v>260</v>
      </c>
      <c r="I568" s="2" t="s">
        <v>26</v>
      </c>
      <c r="J568" s="2" t="s">
        <v>300</v>
      </c>
      <c r="K568" s="9">
        <v>500</v>
      </c>
      <c r="L568" s="9">
        <v>1938</v>
      </c>
      <c r="M568" s="5">
        <v>54</v>
      </c>
      <c r="N568" s="5">
        <v>6</v>
      </c>
      <c r="O568" s="5">
        <v>32.9</v>
      </c>
      <c r="P568" s="5">
        <v>359.63</v>
      </c>
      <c r="Q568" s="2">
        <f t="shared" si="49"/>
        <v>326.73</v>
      </c>
      <c r="R568" s="5">
        <f t="shared" si="50"/>
        <v>326.73</v>
      </c>
      <c r="S568" s="11">
        <f t="shared" si="51"/>
        <v>9.9310030395136781</v>
      </c>
      <c r="T568" s="5">
        <v>2.79</v>
      </c>
      <c r="U568" s="5">
        <v>0.61</v>
      </c>
      <c r="V568" s="5">
        <v>5.48</v>
      </c>
      <c r="W568" s="12">
        <f t="shared" si="52"/>
        <v>0.1111111111111111</v>
      </c>
      <c r="X568" s="2" t="str">
        <f t="shared" si="53"/>
        <v>SCALE</v>
      </c>
      <c r="Y568" s="22" t="str">
        <f t="shared" si="54"/>
        <v>Mid (301-500)</v>
      </c>
    </row>
    <row r="569" spans="1:25">
      <c r="A569" s="2" t="s">
        <v>2447</v>
      </c>
      <c r="B569" s="2" t="s">
        <v>454</v>
      </c>
      <c r="C569" s="2" t="s">
        <v>2448</v>
      </c>
      <c r="D569" s="2" t="s">
        <v>416</v>
      </c>
      <c r="E569" s="2" t="s">
        <v>23</v>
      </c>
      <c r="F569" s="5">
        <v>3200</v>
      </c>
      <c r="G569" s="2" t="s">
        <v>2449</v>
      </c>
      <c r="H569" s="2" t="s">
        <v>260</v>
      </c>
      <c r="I569" s="2" t="s">
        <v>26</v>
      </c>
      <c r="J569" s="2" t="s">
        <v>73</v>
      </c>
      <c r="K569" s="9">
        <v>100</v>
      </c>
      <c r="L569" s="9">
        <v>529</v>
      </c>
      <c r="M569" s="5">
        <v>15</v>
      </c>
      <c r="N569" s="5">
        <v>0</v>
      </c>
      <c r="O569" s="5">
        <v>11.04</v>
      </c>
      <c r="P569" s="5">
        <v>0</v>
      </c>
      <c r="Q569" s="2">
        <f t="shared" si="49"/>
        <v>-11.04</v>
      </c>
      <c r="R569" s="5">
        <f t="shared" si="50"/>
        <v>-11.04</v>
      </c>
      <c r="S569" s="11">
        <f t="shared" si="51"/>
        <v>-1</v>
      </c>
      <c r="T569" s="5">
        <v>2.84</v>
      </c>
      <c r="U569" s="5">
        <v>0.74</v>
      </c>
      <c r="V569" s="5">
        <v>0</v>
      </c>
      <c r="W569" s="12">
        <f t="shared" si="52"/>
        <v>0</v>
      </c>
      <c r="X569" s="2" t="str">
        <f t="shared" si="53"/>
        <v>PAUSE</v>
      </c>
      <c r="Y569" s="22" t="str">
        <f t="shared" si="54"/>
        <v>Low (100-300)</v>
      </c>
    </row>
    <row r="570" spans="1:25">
      <c r="A570" s="2" t="s">
        <v>2450</v>
      </c>
      <c r="B570" s="2" t="s">
        <v>1907</v>
      </c>
      <c r="C570" s="2" t="s">
        <v>611</v>
      </c>
      <c r="D570" s="2" t="s">
        <v>31</v>
      </c>
      <c r="E570" s="2" t="s">
        <v>373</v>
      </c>
      <c r="F570" s="5">
        <v>2000</v>
      </c>
      <c r="G570" s="2" t="s">
        <v>2451</v>
      </c>
      <c r="H570" s="2" t="s">
        <v>87</v>
      </c>
      <c r="I570" s="2" t="s">
        <v>26</v>
      </c>
      <c r="J570" s="2" t="s">
        <v>140</v>
      </c>
      <c r="K570" s="9">
        <v>1000</v>
      </c>
      <c r="L570" s="9">
        <v>2242</v>
      </c>
      <c r="M570" s="5">
        <v>94</v>
      </c>
      <c r="N570" s="5">
        <v>9</v>
      </c>
      <c r="O570" s="5">
        <v>53.98</v>
      </c>
      <c r="P570" s="5">
        <v>617.12</v>
      </c>
      <c r="Q570" s="2">
        <f t="shared" si="49"/>
        <v>563.14</v>
      </c>
      <c r="R570" s="5">
        <f t="shared" si="50"/>
        <v>563.14</v>
      </c>
      <c r="S570" s="11">
        <f t="shared" si="51"/>
        <v>10.432382363838459</v>
      </c>
      <c r="T570" s="5">
        <v>4.1900000000000004</v>
      </c>
      <c r="U570" s="5">
        <v>0.56999999999999995</v>
      </c>
      <c r="V570" s="5">
        <v>6</v>
      </c>
      <c r="W570" s="12">
        <f t="shared" si="52"/>
        <v>9.5744680851063829E-2</v>
      </c>
      <c r="X570" s="2" t="str">
        <f t="shared" si="53"/>
        <v>SCALE</v>
      </c>
      <c r="Y570" s="22" t="str">
        <f t="shared" si="54"/>
        <v>Premium (751-1000)</v>
      </c>
    </row>
    <row r="571" spans="1:25">
      <c r="A571" s="2" t="s">
        <v>2452</v>
      </c>
      <c r="B571" s="2" t="s">
        <v>2453</v>
      </c>
      <c r="C571" s="2" t="s">
        <v>2454</v>
      </c>
      <c r="D571" s="2" t="s">
        <v>2455</v>
      </c>
      <c r="E571" s="2" t="s">
        <v>23</v>
      </c>
      <c r="F571" s="5">
        <v>5500</v>
      </c>
      <c r="G571" s="2" t="s">
        <v>2456</v>
      </c>
      <c r="H571" s="2" t="s">
        <v>65</v>
      </c>
      <c r="I571" s="2" t="s">
        <v>26</v>
      </c>
      <c r="J571" s="2" t="s">
        <v>66</v>
      </c>
      <c r="K571" s="9">
        <v>1000</v>
      </c>
      <c r="L571" s="9">
        <v>1471</v>
      </c>
      <c r="M571" s="5">
        <v>29</v>
      </c>
      <c r="N571" s="5">
        <v>0</v>
      </c>
      <c r="O571" s="5">
        <v>15.5</v>
      </c>
      <c r="P571" s="5">
        <v>0</v>
      </c>
      <c r="Q571" s="2">
        <f t="shared" si="49"/>
        <v>-15.5</v>
      </c>
      <c r="R571" s="5">
        <f t="shared" si="50"/>
        <v>-15.5</v>
      </c>
      <c r="S571" s="11">
        <f t="shared" si="51"/>
        <v>-1</v>
      </c>
      <c r="T571" s="5">
        <v>1.97</v>
      </c>
      <c r="U571" s="5">
        <v>0.53</v>
      </c>
      <c r="V571" s="5">
        <v>0</v>
      </c>
      <c r="W571" s="12">
        <f t="shared" si="52"/>
        <v>0</v>
      </c>
      <c r="X571" s="2" t="str">
        <f t="shared" si="53"/>
        <v>PAUSE</v>
      </c>
      <c r="Y571" s="22" t="str">
        <f t="shared" si="54"/>
        <v>Premium (751-1000)</v>
      </c>
    </row>
    <row r="572" spans="1:25">
      <c r="A572" s="2" t="s">
        <v>2457</v>
      </c>
      <c r="B572" s="2" t="s">
        <v>2458</v>
      </c>
      <c r="C572" s="2" t="s">
        <v>2459</v>
      </c>
      <c r="D572" s="2" t="s">
        <v>2460</v>
      </c>
      <c r="E572" s="2" t="s">
        <v>2461</v>
      </c>
      <c r="F572" s="5">
        <v>2304</v>
      </c>
      <c r="G572" s="2" t="s">
        <v>2462</v>
      </c>
      <c r="H572" s="2" t="s">
        <v>344</v>
      </c>
      <c r="I572" s="2" t="s">
        <v>26</v>
      </c>
      <c r="J572" s="2" t="s">
        <v>155</v>
      </c>
      <c r="K572" s="9">
        <v>700</v>
      </c>
      <c r="L572" s="9">
        <v>1514</v>
      </c>
      <c r="M572" s="5">
        <v>33</v>
      </c>
      <c r="N572" s="5">
        <v>0</v>
      </c>
      <c r="O572" s="5">
        <v>19.93</v>
      </c>
      <c r="P572" s="5">
        <v>0</v>
      </c>
      <c r="Q572" s="2">
        <f t="shared" si="49"/>
        <v>-19.93</v>
      </c>
      <c r="R572" s="5">
        <f t="shared" si="50"/>
        <v>-19.93</v>
      </c>
      <c r="S572" s="11">
        <f t="shared" si="51"/>
        <v>-1</v>
      </c>
      <c r="T572" s="5">
        <v>2.1800000000000002</v>
      </c>
      <c r="U572" s="5">
        <v>0.6</v>
      </c>
      <c r="V572" s="5">
        <v>0</v>
      </c>
      <c r="W572" s="12">
        <f t="shared" si="52"/>
        <v>0</v>
      </c>
      <c r="X572" s="2" t="str">
        <f t="shared" si="53"/>
        <v>PAUSE</v>
      </c>
      <c r="Y572" s="22" t="str">
        <f t="shared" si="54"/>
        <v>High (501-750)</v>
      </c>
    </row>
    <row r="573" spans="1:25">
      <c r="A573" s="2" t="s">
        <v>2463</v>
      </c>
      <c r="B573" s="2" t="s">
        <v>539</v>
      </c>
      <c r="C573" s="2" t="s">
        <v>2464</v>
      </c>
      <c r="D573" s="2" t="s">
        <v>1830</v>
      </c>
      <c r="E573" s="2" t="s">
        <v>373</v>
      </c>
      <c r="F573" s="5">
        <v>4949</v>
      </c>
      <c r="G573" s="2" t="s">
        <v>2465</v>
      </c>
      <c r="H573" s="2" t="s">
        <v>266</v>
      </c>
      <c r="I573" s="2" t="s">
        <v>26</v>
      </c>
      <c r="J573" s="2" t="s">
        <v>73</v>
      </c>
      <c r="K573" s="9">
        <v>100</v>
      </c>
      <c r="L573" s="9">
        <v>1794</v>
      </c>
      <c r="M573" s="5">
        <v>50</v>
      </c>
      <c r="N573" s="5">
        <v>1</v>
      </c>
      <c r="O573" s="5">
        <v>28.49</v>
      </c>
      <c r="P573" s="5">
        <v>65.89</v>
      </c>
      <c r="Q573" s="2">
        <f t="shared" si="49"/>
        <v>37.400000000000006</v>
      </c>
      <c r="R573" s="5">
        <f t="shared" si="50"/>
        <v>37.400000000000006</v>
      </c>
      <c r="S573" s="11">
        <f t="shared" si="51"/>
        <v>1.312741312741313</v>
      </c>
      <c r="T573" s="5">
        <v>2.79</v>
      </c>
      <c r="U573" s="5">
        <v>0.56999999999999995</v>
      </c>
      <c r="V573" s="5">
        <v>28.49</v>
      </c>
      <c r="W573" s="12">
        <f t="shared" si="52"/>
        <v>0.02</v>
      </c>
      <c r="X573" s="2" t="str">
        <f t="shared" si="53"/>
        <v>SCALE</v>
      </c>
      <c r="Y573" s="22" t="str">
        <f t="shared" si="54"/>
        <v>Low (100-300)</v>
      </c>
    </row>
    <row r="574" spans="1:25">
      <c r="A574" s="2" t="s">
        <v>2466</v>
      </c>
      <c r="B574" s="2" t="s">
        <v>1291</v>
      </c>
      <c r="C574" s="2" t="s">
        <v>2467</v>
      </c>
      <c r="D574" s="2" t="s">
        <v>2468</v>
      </c>
      <c r="E574" s="2" t="s">
        <v>112</v>
      </c>
      <c r="F574" s="5">
        <v>3500</v>
      </c>
      <c r="G574" s="2" t="s">
        <v>2469</v>
      </c>
      <c r="H574" s="2" t="s">
        <v>72</v>
      </c>
      <c r="I574" s="2" t="s">
        <v>26</v>
      </c>
      <c r="J574" s="2" t="s">
        <v>382</v>
      </c>
      <c r="K574" s="9">
        <v>800</v>
      </c>
      <c r="L574" s="9">
        <v>1368</v>
      </c>
      <c r="M574" s="5">
        <v>41</v>
      </c>
      <c r="N574" s="5">
        <v>0</v>
      </c>
      <c r="O574" s="5">
        <v>27</v>
      </c>
      <c r="P574" s="5">
        <v>0</v>
      </c>
      <c r="Q574" s="2">
        <f t="shared" si="49"/>
        <v>-27</v>
      </c>
      <c r="R574" s="5">
        <f t="shared" si="50"/>
        <v>-27</v>
      </c>
      <c r="S574" s="11">
        <f t="shared" si="51"/>
        <v>-1</v>
      </c>
      <c r="T574" s="5">
        <v>3</v>
      </c>
      <c r="U574" s="5">
        <v>0.66</v>
      </c>
      <c r="V574" s="5">
        <v>0</v>
      </c>
      <c r="W574" s="12">
        <f t="shared" si="52"/>
        <v>0</v>
      </c>
      <c r="X574" s="2" t="str">
        <f t="shared" si="53"/>
        <v>PAUSE</v>
      </c>
      <c r="Y574" s="22" t="str">
        <f t="shared" si="54"/>
        <v>Premium (751-1000)</v>
      </c>
    </row>
    <row r="575" spans="1:25">
      <c r="A575" s="2" t="s">
        <v>2470</v>
      </c>
      <c r="B575" s="2" t="s">
        <v>2471</v>
      </c>
      <c r="C575" s="2" t="s">
        <v>1750</v>
      </c>
      <c r="D575" s="2" t="s">
        <v>2472</v>
      </c>
      <c r="E575" s="2" t="s">
        <v>56</v>
      </c>
      <c r="F575" s="5">
        <v>1768</v>
      </c>
      <c r="G575" s="2" t="s">
        <v>1842</v>
      </c>
      <c r="H575" s="2" t="s">
        <v>134</v>
      </c>
      <c r="I575" s="2" t="s">
        <v>26</v>
      </c>
      <c r="J575" s="2" t="s">
        <v>313</v>
      </c>
      <c r="K575" s="9">
        <v>300</v>
      </c>
      <c r="L575" s="9">
        <v>537</v>
      </c>
      <c r="M575" s="5">
        <v>11</v>
      </c>
      <c r="N575" s="5">
        <v>1</v>
      </c>
      <c r="O575" s="5">
        <v>7.96</v>
      </c>
      <c r="P575" s="5">
        <v>69.5</v>
      </c>
      <c r="Q575" s="2">
        <f t="shared" si="49"/>
        <v>61.54</v>
      </c>
      <c r="R575" s="5">
        <f t="shared" si="50"/>
        <v>61.54</v>
      </c>
      <c r="S575" s="11">
        <f t="shared" si="51"/>
        <v>7.7311557788944727</v>
      </c>
      <c r="T575" s="5">
        <v>2.0499999999999998</v>
      </c>
      <c r="U575" s="5">
        <v>0.72</v>
      </c>
      <c r="V575" s="5">
        <v>7.96</v>
      </c>
      <c r="W575" s="12">
        <f t="shared" si="52"/>
        <v>9.0909090909090912E-2</v>
      </c>
      <c r="X575" s="2" t="str">
        <f t="shared" si="53"/>
        <v>SCALE</v>
      </c>
      <c r="Y575" s="22" t="str">
        <f t="shared" si="54"/>
        <v>Low (100-300)</v>
      </c>
    </row>
    <row r="576" spans="1:25">
      <c r="A576" s="2" t="s">
        <v>2473</v>
      </c>
      <c r="B576" s="2" t="s">
        <v>435</v>
      </c>
      <c r="C576" s="2" t="s">
        <v>2474</v>
      </c>
      <c r="D576" s="2" t="s">
        <v>2475</v>
      </c>
      <c r="E576" s="2" t="s">
        <v>492</v>
      </c>
      <c r="F576" s="5">
        <v>1000</v>
      </c>
      <c r="G576" s="2" t="s">
        <v>2476</v>
      </c>
      <c r="H576" s="2" t="s">
        <v>344</v>
      </c>
      <c r="I576" s="2" t="s">
        <v>26</v>
      </c>
      <c r="J576" s="2" t="s">
        <v>59</v>
      </c>
      <c r="K576" s="9">
        <v>400</v>
      </c>
      <c r="L576" s="9">
        <v>734</v>
      </c>
      <c r="M576" s="5">
        <v>29</v>
      </c>
      <c r="N576" s="5">
        <v>0</v>
      </c>
      <c r="O576" s="5">
        <v>11.97</v>
      </c>
      <c r="P576" s="5">
        <v>0</v>
      </c>
      <c r="Q576" s="2">
        <f t="shared" si="49"/>
        <v>-11.97</v>
      </c>
      <c r="R576" s="5">
        <f t="shared" si="50"/>
        <v>-11.97</v>
      </c>
      <c r="S576" s="11">
        <f t="shared" si="51"/>
        <v>-1</v>
      </c>
      <c r="T576" s="5">
        <v>3.95</v>
      </c>
      <c r="U576" s="5">
        <v>0.41</v>
      </c>
      <c r="V576" s="5">
        <v>0</v>
      </c>
      <c r="W576" s="12">
        <f t="shared" si="52"/>
        <v>0</v>
      </c>
      <c r="X576" s="2" t="str">
        <f t="shared" si="53"/>
        <v>PAUSE</v>
      </c>
      <c r="Y576" s="22" t="str">
        <f t="shared" si="54"/>
        <v>Mid (301-500)</v>
      </c>
    </row>
    <row r="577" spans="1:25">
      <c r="A577" s="2" t="s">
        <v>2477</v>
      </c>
      <c r="B577" s="2" t="s">
        <v>2478</v>
      </c>
      <c r="C577" s="2" t="s">
        <v>2479</v>
      </c>
      <c r="D577" s="2" t="s">
        <v>372</v>
      </c>
      <c r="E577" s="2" t="s">
        <v>373</v>
      </c>
      <c r="F577" s="5">
        <v>3500</v>
      </c>
      <c r="G577" s="2" t="s">
        <v>2480</v>
      </c>
      <c r="H577" s="2" t="s">
        <v>72</v>
      </c>
      <c r="I577" s="2" t="s">
        <v>26</v>
      </c>
      <c r="J577" s="2" t="s">
        <v>135</v>
      </c>
      <c r="K577" s="9">
        <v>700</v>
      </c>
      <c r="L577" s="9">
        <v>1775</v>
      </c>
      <c r="M577" s="5">
        <v>50</v>
      </c>
      <c r="N577" s="5">
        <v>1</v>
      </c>
      <c r="O577" s="5">
        <v>31.14</v>
      </c>
      <c r="P577" s="5">
        <v>56.8</v>
      </c>
      <c r="Q577" s="2">
        <f t="shared" si="49"/>
        <v>25.659999999999997</v>
      </c>
      <c r="R577" s="5">
        <f t="shared" si="50"/>
        <v>25.659999999999997</v>
      </c>
      <c r="S577" s="11">
        <f t="shared" si="51"/>
        <v>0.82402055234425164</v>
      </c>
      <c r="T577" s="5">
        <v>2.82</v>
      </c>
      <c r="U577" s="5">
        <v>0.62</v>
      </c>
      <c r="V577" s="5">
        <v>31.14</v>
      </c>
      <c r="W577" s="12">
        <f t="shared" si="52"/>
        <v>0.02</v>
      </c>
      <c r="X577" s="2" t="str">
        <f t="shared" si="53"/>
        <v>SCALE</v>
      </c>
      <c r="Y577" s="22" t="str">
        <f t="shared" si="54"/>
        <v>High (501-750)</v>
      </c>
    </row>
    <row r="578" spans="1:25">
      <c r="A578" s="2" t="s">
        <v>2481</v>
      </c>
      <c r="B578" s="2" t="s">
        <v>555</v>
      </c>
      <c r="C578" s="2" t="s">
        <v>2482</v>
      </c>
      <c r="D578" s="2" t="s">
        <v>236</v>
      </c>
      <c r="E578" s="2" t="s">
        <v>237</v>
      </c>
      <c r="F578" s="5">
        <v>3298</v>
      </c>
      <c r="G578" s="2" t="s">
        <v>2483</v>
      </c>
      <c r="H578" s="2" t="s">
        <v>266</v>
      </c>
      <c r="I578" s="2" t="s">
        <v>26</v>
      </c>
      <c r="J578" s="2" t="s">
        <v>73</v>
      </c>
      <c r="K578" s="9">
        <v>800</v>
      </c>
      <c r="L578" s="9">
        <v>2023</v>
      </c>
      <c r="M578" s="5">
        <v>75</v>
      </c>
      <c r="N578" s="5">
        <v>6</v>
      </c>
      <c r="O578" s="5">
        <v>58.45</v>
      </c>
      <c r="P578" s="5">
        <v>218.26</v>
      </c>
      <c r="Q578" s="2">
        <f t="shared" si="49"/>
        <v>159.81</v>
      </c>
      <c r="R578" s="5">
        <f t="shared" si="50"/>
        <v>159.81</v>
      </c>
      <c r="S578" s="11">
        <f t="shared" si="51"/>
        <v>2.7341317365269462</v>
      </c>
      <c r="T578" s="5">
        <v>3.71</v>
      </c>
      <c r="U578" s="5">
        <v>0.78</v>
      </c>
      <c r="V578" s="5">
        <v>9.74</v>
      </c>
      <c r="W578" s="12">
        <f t="shared" si="52"/>
        <v>0.08</v>
      </c>
      <c r="X578" s="2" t="str">
        <f t="shared" si="53"/>
        <v>SCALE</v>
      </c>
      <c r="Y578" s="22" t="str">
        <f t="shared" si="54"/>
        <v>Premium (751-1000)</v>
      </c>
    </row>
    <row r="579" spans="1:25">
      <c r="A579" s="2" t="s">
        <v>2484</v>
      </c>
      <c r="B579" s="2" t="s">
        <v>2485</v>
      </c>
      <c r="C579" s="2" t="s">
        <v>2486</v>
      </c>
      <c r="D579" s="2" t="s">
        <v>2487</v>
      </c>
      <c r="E579" s="2" t="s">
        <v>40</v>
      </c>
      <c r="F579" s="5">
        <v>5500</v>
      </c>
      <c r="G579" s="2" t="s">
        <v>2488</v>
      </c>
      <c r="H579" s="2" t="s">
        <v>94</v>
      </c>
      <c r="I579" s="2" t="s">
        <v>26</v>
      </c>
      <c r="J579" s="2" t="s">
        <v>43</v>
      </c>
      <c r="K579" s="9">
        <v>400</v>
      </c>
      <c r="L579" s="9">
        <v>1488</v>
      </c>
      <c r="M579" s="5">
        <v>40</v>
      </c>
      <c r="N579" s="5">
        <v>1</v>
      </c>
      <c r="O579" s="5">
        <v>16.97</v>
      </c>
      <c r="P579" s="5">
        <v>45.81</v>
      </c>
      <c r="Q579" s="2">
        <f t="shared" si="49"/>
        <v>28.840000000000003</v>
      </c>
      <c r="R579" s="5">
        <f t="shared" si="50"/>
        <v>28.840000000000003</v>
      </c>
      <c r="S579" s="11">
        <f t="shared" si="51"/>
        <v>1.6994696523276374</v>
      </c>
      <c r="T579" s="5">
        <v>2.69</v>
      </c>
      <c r="U579" s="5">
        <v>0.42</v>
      </c>
      <c r="V579" s="5">
        <v>16.97</v>
      </c>
      <c r="W579" s="12">
        <f t="shared" si="52"/>
        <v>2.5000000000000001E-2</v>
      </c>
      <c r="X579" s="2" t="str">
        <f t="shared" si="53"/>
        <v>SCALE</v>
      </c>
      <c r="Y579" s="22" t="str">
        <f t="shared" si="54"/>
        <v>Mid (301-500)</v>
      </c>
    </row>
    <row r="580" spans="1:25">
      <c r="A580" s="2" t="s">
        <v>2489</v>
      </c>
      <c r="B580" s="2" t="s">
        <v>1995</v>
      </c>
      <c r="C580" s="2" t="s">
        <v>2490</v>
      </c>
      <c r="D580" s="2" t="s">
        <v>2491</v>
      </c>
      <c r="E580" s="2" t="s">
        <v>298</v>
      </c>
      <c r="F580" s="5">
        <v>3600</v>
      </c>
      <c r="G580" s="2" t="s">
        <v>2492</v>
      </c>
      <c r="H580" s="2" t="s">
        <v>102</v>
      </c>
      <c r="I580" s="2" t="s">
        <v>26</v>
      </c>
      <c r="J580" s="2" t="s">
        <v>248</v>
      </c>
      <c r="K580" s="9">
        <v>300</v>
      </c>
      <c r="L580" s="9">
        <v>514</v>
      </c>
      <c r="M580" s="5">
        <v>19</v>
      </c>
      <c r="N580" s="5">
        <v>1</v>
      </c>
      <c r="O580" s="5">
        <v>14.51</v>
      </c>
      <c r="P580" s="5">
        <v>47.63</v>
      </c>
      <c r="Q580" s="2">
        <f t="shared" si="49"/>
        <v>33.120000000000005</v>
      </c>
      <c r="R580" s="5">
        <f t="shared" si="50"/>
        <v>33.120000000000005</v>
      </c>
      <c r="S580" s="11">
        <f t="shared" si="51"/>
        <v>2.2825637491385256</v>
      </c>
      <c r="T580" s="5">
        <v>3.7</v>
      </c>
      <c r="U580" s="5">
        <v>0.76</v>
      </c>
      <c r="V580" s="5">
        <v>14.51</v>
      </c>
      <c r="W580" s="12">
        <f t="shared" si="52"/>
        <v>5.2631578947368418E-2</v>
      </c>
      <c r="X580" s="2" t="str">
        <f t="shared" si="53"/>
        <v>SCALE</v>
      </c>
      <c r="Y580" s="22" t="str">
        <f t="shared" si="54"/>
        <v>Low (100-300)</v>
      </c>
    </row>
    <row r="581" spans="1:25">
      <c r="A581" s="2" t="s">
        <v>2493</v>
      </c>
      <c r="B581" s="2" t="s">
        <v>2494</v>
      </c>
      <c r="C581" s="2" t="s">
        <v>2495</v>
      </c>
      <c r="D581" s="2" t="s">
        <v>2496</v>
      </c>
      <c r="E581" s="2" t="s">
        <v>276</v>
      </c>
      <c r="F581" s="5">
        <v>2500</v>
      </c>
      <c r="G581" s="2" t="s">
        <v>2497</v>
      </c>
      <c r="H581" s="2" t="s">
        <v>312</v>
      </c>
      <c r="I581" s="2" t="s">
        <v>26</v>
      </c>
      <c r="J581" s="2" t="s">
        <v>66</v>
      </c>
      <c r="K581" s="9">
        <v>800</v>
      </c>
      <c r="L581" s="9">
        <v>1512</v>
      </c>
      <c r="M581" s="5">
        <v>58</v>
      </c>
      <c r="N581" s="5">
        <v>6</v>
      </c>
      <c r="O581" s="5">
        <v>39.74</v>
      </c>
      <c r="P581" s="5">
        <v>235.12</v>
      </c>
      <c r="Q581" s="2">
        <f t="shared" si="49"/>
        <v>195.38</v>
      </c>
      <c r="R581" s="5">
        <f t="shared" si="50"/>
        <v>195.38</v>
      </c>
      <c r="S581" s="11">
        <f t="shared" si="51"/>
        <v>4.9164569703069949</v>
      </c>
      <c r="T581" s="5">
        <v>3.84</v>
      </c>
      <c r="U581" s="5">
        <v>0.69</v>
      </c>
      <c r="V581" s="5">
        <v>6.62</v>
      </c>
      <c r="W581" s="12">
        <f t="shared" si="52"/>
        <v>0.10344827586206896</v>
      </c>
      <c r="X581" s="2" t="str">
        <f t="shared" si="53"/>
        <v>SCALE</v>
      </c>
      <c r="Y581" s="22" t="str">
        <f t="shared" si="54"/>
        <v>Premium (751-1000)</v>
      </c>
    </row>
    <row r="582" spans="1:25">
      <c r="A582" s="2" t="s">
        <v>2498</v>
      </c>
      <c r="B582" s="2" t="s">
        <v>2499</v>
      </c>
      <c r="C582" s="2" t="s">
        <v>1295</v>
      </c>
      <c r="D582" s="2" t="s">
        <v>1412</v>
      </c>
      <c r="E582" s="2" t="s">
        <v>56</v>
      </c>
      <c r="F582" s="5">
        <v>1500</v>
      </c>
      <c r="G582" s="2" t="s">
        <v>2500</v>
      </c>
      <c r="H582" s="2" t="s">
        <v>72</v>
      </c>
      <c r="I582" s="2" t="s">
        <v>26</v>
      </c>
      <c r="J582" s="2" t="s">
        <v>35</v>
      </c>
      <c r="K582" s="9">
        <v>100</v>
      </c>
      <c r="L582" s="9">
        <v>2251</v>
      </c>
      <c r="M582" s="5">
        <v>39</v>
      </c>
      <c r="N582" s="5">
        <v>1</v>
      </c>
      <c r="O582" s="5">
        <v>24.58</v>
      </c>
      <c r="P582" s="5">
        <v>37.58</v>
      </c>
      <c r="Q582" s="2">
        <f t="shared" si="49"/>
        <v>13</v>
      </c>
      <c r="R582" s="5">
        <f t="shared" si="50"/>
        <v>13</v>
      </c>
      <c r="S582" s="11">
        <f t="shared" si="51"/>
        <v>0.52888527257933282</v>
      </c>
      <c r="T582" s="5">
        <v>1.73</v>
      </c>
      <c r="U582" s="5">
        <v>0.63</v>
      </c>
      <c r="V582" s="5">
        <v>24.58</v>
      </c>
      <c r="W582" s="12">
        <f t="shared" si="52"/>
        <v>2.564102564102564E-2</v>
      </c>
      <c r="X582" s="2" t="str">
        <f t="shared" si="53"/>
        <v>SCALE</v>
      </c>
      <c r="Y582" s="22" t="str">
        <f t="shared" si="54"/>
        <v>Low (100-300)</v>
      </c>
    </row>
    <row r="583" spans="1:25">
      <c r="A583" s="2" t="s">
        <v>2501</v>
      </c>
      <c r="B583" s="2" t="s">
        <v>475</v>
      </c>
      <c r="C583" s="2" t="s">
        <v>269</v>
      </c>
      <c r="D583" s="2" t="s">
        <v>2502</v>
      </c>
      <c r="E583" s="2" t="s">
        <v>276</v>
      </c>
      <c r="F583" s="5">
        <v>2249</v>
      </c>
      <c r="G583" s="2" t="s">
        <v>2503</v>
      </c>
      <c r="H583" s="2" t="s">
        <v>87</v>
      </c>
      <c r="I583" s="2" t="s">
        <v>26</v>
      </c>
      <c r="J583" s="2" t="s">
        <v>155</v>
      </c>
      <c r="K583" s="9">
        <v>500</v>
      </c>
      <c r="L583" s="9">
        <v>914</v>
      </c>
      <c r="M583" s="5">
        <v>24</v>
      </c>
      <c r="N583" s="5">
        <v>2</v>
      </c>
      <c r="O583" s="5">
        <v>10.66</v>
      </c>
      <c r="P583" s="5">
        <v>96.84</v>
      </c>
      <c r="Q583" s="2">
        <f t="shared" si="49"/>
        <v>86.18</v>
      </c>
      <c r="R583" s="5">
        <f t="shared" si="50"/>
        <v>86.18</v>
      </c>
      <c r="S583" s="11">
        <f t="shared" si="51"/>
        <v>8.0844277673545974</v>
      </c>
      <c r="T583" s="5">
        <v>2.63</v>
      </c>
      <c r="U583" s="5">
        <v>0.44</v>
      </c>
      <c r="V583" s="5">
        <v>5.33</v>
      </c>
      <c r="W583" s="12">
        <f t="shared" si="52"/>
        <v>8.3333333333333329E-2</v>
      </c>
      <c r="X583" s="2" t="str">
        <f t="shared" si="53"/>
        <v>SCALE</v>
      </c>
      <c r="Y583" s="22" t="str">
        <f t="shared" si="54"/>
        <v>Mid (301-500)</v>
      </c>
    </row>
    <row r="584" spans="1:25">
      <c r="A584" s="2" t="s">
        <v>2504</v>
      </c>
      <c r="B584" s="2" t="s">
        <v>2505</v>
      </c>
      <c r="C584" s="2" t="s">
        <v>30</v>
      </c>
      <c r="D584" s="2" t="s">
        <v>602</v>
      </c>
      <c r="E584" s="2" t="s">
        <v>40</v>
      </c>
      <c r="F584" s="5">
        <v>3300</v>
      </c>
      <c r="G584" s="2" t="s">
        <v>1919</v>
      </c>
      <c r="H584" s="2" t="s">
        <v>150</v>
      </c>
      <c r="I584" s="2" t="s">
        <v>26</v>
      </c>
      <c r="J584" s="2" t="s">
        <v>35</v>
      </c>
      <c r="K584" s="9">
        <v>800</v>
      </c>
      <c r="L584" s="9">
        <v>1632</v>
      </c>
      <c r="M584" s="5">
        <v>66</v>
      </c>
      <c r="N584" s="5">
        <v>2</v>
      </c>
      <c r="O584" s="5">
        <v>41.27</v>
      </c>
      <c r="P584" s="5">
        <v>95.8</v>
      </c>
      <c r="Q584" s="2">
        <f t="shared" si="49"/>
        <v>54.529999999999994</v>
      </c>
      <c r="R584" s="5">
        <f t="shared" si="50"/>
        <v>54.529999999999994</v>
      </c>
      <c r="S584" s="11">
        <f t="shared" si="51"/>
        <v>1.3212987642355218</v>
      </c>
      <c r="T584" s="5">
        <v>4.04</v>
      </c>
      <c r="U584" s="5">
        <v>0.63</v>
      </c>
      <c r="V584" s="5">
        <v>20.64</v>
      </c>
      <c r="W584" s="12">
        <f t="shared" si="52"/>
        <v>3.0303030303030304E-2</v>
      </c>
      <c r="X584" s="2" t="str">
        <f t="shared" si="53"/>
        <v>SCALE</v>
      </c>
      <c r="Y584" s="22" t="str">
        <f t="shared" si="54"/>
        <v>Premium (751-1000)</v>
      </c>
    </row>
    <row r="585" spans="1:25">
      <c r="A585" s="2" t="s">
        <v>2506</v>
      </c>
      <c r="B585" s="2" t="s">
        <v>1134</v>
      </c>
      <c r="C585" s="2" t="s">
        <v>2507</v>
      </c>
      <c r="D585" s="2" t="s">
        <v>2508</v>
      </c>
      <c r="E585" s="2" t="s">
        <v>40</v>
      </c>
      <c r="F585" s="5">
        <v>4800</v>
      </c>
      <c r="G585" s="2" t="s">
        <v>2509</v>
      </c>
      <c r="H585" s="2" t="s">
        <v>42</v>
      </c>
      <c r="I585" s="2" t="s">
        <v>26</v>
      </c>
      <c r="J585" s="2" t="s">
        <v>293</v>
      </c>
      <c r="K585" s="9">
        <v>600</v>
      </c>
      <c r="L585" s="9">
        <v>627</v>
      </c>
      <c r="M585" s="5">
        <v>11</v>
      </c>
      <c r="N585" s="5">
        <v>0</v>
      </c>
      <c r="O585" s="5">
        <v>6.83</v>
      </c>
      <c r="P585" s="5">
        <v>0</v>
      </c>
      <c r="Q585" s="2">
        <f t="shared" si="49"/>
        <v>-6.83</v>
      </c>
      <c r="R585" s="5">
        <f t="shared" si="50"/>
        <v>-6.83</v>
      </c>
      <c r="S585" s="11">
        <f t="shared" si="51"/>
        <v>-1</v>
      </c>
      <c r="T585" s="5">
        <v>1.75</v>
      </c>
      <c r="U585" s="5">
        <v>0.62</v>
      </c>
      <c r="V585" s="5">
        <v>0</v>
      </c>
      <c r="W585" s="12">
        <f t="shared" si="52"/>
        <v>0</v>
      </c>
      <c r="X585" s="2" t="str">
        <f t="shared" si="53"/>
        <v>PAUSE</v>
      </c>
      <c r="Y585" s="22" t="str">
        <f t="shared" si="54"/>
        <v>High (501-750)</v>
      </c>
    </row>
    <row r="586" spans="1:25">
      <c r="A586" s="2" t="s">
        <v>2510</v>
      </c>
      <c r="B586" s="2" t="s">
        <v>295</v>
      </c>
      <c r="C586" s="2" t="s">
        <v>2511</v>
      </c>
      <c r="D586" s="2" t="s">
        <v>2512</v>
      </c>
      <c r="E586" s="2" t="s">
        <v>112</v>
      </c>
      <c r="F586" s="5">
        <v>1000</v>
      </c>
      <c r="G586" s="2" t="s">
        <v>2513</v>
      </c>
      <c r="H586" s="2" t="s">
        <v>150</v>
      </c>
      <c r="I586" s="2" t="s">
        <v>26</v>
      </c>
      <c r="J586" s="2" t="s">
        <v>206</v>
      </c>
      <c r="K586" s="9">
        <v>300</v>
      </c>
      <c r="L586" s="9">
        <v>1984</v>
      </c>
      <c r="M586" s="5">
        <v>63</v>
      </c>
      <c r="N586" s="5">
        <v>2</v>
      </c>
      <c r="O586" s="5">
        <v>45.88</v>
      </c>
      <c r="P586" s="5">
        <v>108.27</v>
      </c>
      <c r="Q586" s="2">
        <f t="shared" si="49"/>
        <v>62.389999999999993</v>
      </c>
      <c r="R586" s="5">
        <f t="shared" si="50"/>
        <v>62.389999999999993</v>
      </c>
      <c r="S586" s="11">
        <f t="shared" si="51"/>
        <v>1.359851787271142</v>
      </c>
      <c r="T586" s="5">
        <v>3.18</v>
      </c>
      <c r="U586" s="5">
        <v>0.73</v>
      </c>
      <c r="V586" s="5">
        <v>22.94</v>
      </c>
      <c r="W586" s="12">
        <f t="shared" si="52"/>
        <v>3.1746031746031744E-2</v>
      </c>
      <c r="X586" s="2" t="str">
        <f t="shared" si="53"/>
        <v>SCALE</v>
      </c>
      <c r="Y586" s="22" t="str">
        <f t="shared" si="54"/>
        <v>Low (100-300)</v>
      </c>
    </row>
    <row r="587" spans="1:25">
      <c r="A587" s="2" t="s">
        <v>2514</v>
      </c>
      <c r="B587" s="2" t="s">
        <v>2515</v>
      </c>
      <c r="C587" s="2" t="s">
        <v>1745</v>
      </c>
      <c r="D587" s="2" t="s">
        <v>2516</v>
      </c>
      <c r="E587" s="2" t="s">
        <v>78</v>
      </c>
      <c r="F587" s="5">
        <v>3000</v>
      </c>
      <c r="G587" s="2" t="s">
        <v>2517</v>
      </c>
      <c r="H587" s="2" t="s">
        <v>344</v>
      </c>
      <c r="I587" s="2" t="s">
        <v>26</v>
      </c>
      <c r="J587" s="2" t="s">
        <v>293</v>
      </c>
      <c r="K587" s="9">
        <v>600</v>
      </c>
      <c r="L587" s="9">
        <v>1703</v>
      </c>
      <c r="M587" s="5">
        <v>45</v>
      </c>
      <c r="N587" s="5">
        <v>4</v>
      </c>
      <c r="O587" s="5">
        <v>20.239999999999998</v>
      </c>
      <c r="P587" s="5">
        <v>183.82</v>
      </c>
      <c r="Q587" s="2">
        <f t="shared" ref="Q587:Q650" si="55">IFERROR(P587-O587, 0)</f>
        <v>163.57999999999998</v>
      </c>
      <c r="R587" s="5">
        <f t="shared" ref="R587:R650" si="56">P587-O587</f>
        <v>163.57999999999998</v>
      </c>
      <c r="S587" s="11">
        <f t="shared" ref="S587:S650" si="57">R587/O587</f>
        <v>8.0820158102766797</v>
      </c>
      <c r="T587" s="5">
        <v>2.64</v>
      </c>
      <c r="U587" s="5">
        <v>0.45</v>
      </c>
      <c r="V587" s="5">
        <v>5.0599999999999996</v>
      </c>
      <c r="W587" s="12">
        <f t="shared" ref="W587:W650" si="58">N587/M587</f>
        <v>8.8888888888888892E-2</v>
      </c>
      <c r="X587" s="2" t="str">
        <f t="shared" ref="X587:X650" si="59">IF(P587&gt;=4, "SCALE",
  IF(P587&gt;=2, "MONITOR",
    IF(P587&gt;=1, "OPTIMISE",
      "PAUSE")))</f>
        <v>SCALE</v>
      </c>
      <c r="Y587" s="22" t="str">
        <f t="shared" ref="Y587:Y650" si="60">IF(K587&lt;=300,"Low (100-300)",
 IF(K587&lt;=500,"Mid (301-500)",
  IF(K587&lt;=750,"High (501-750)",
   "Premium (751-1000)")))</f>
        <v>High (501-750)</v>
      </c>
    </row>
    <row r="588" spans="1:25">
      <c r="A588" s="2" t="s">
        <v>2518</v>
      </c>
      <c r="B588" s="2" t="s">
        <v>1225</v>
      </c>
      <c r="C588" s="2" t="s">
        <v>869</v>
      </c>
      <c r="D588" s="2" t="s">
        <v>2519</v>
      </c>
      <c r="E588" s="2" t="s">
        <v>258</v>
      </c>
      <c r="F588" s="5">
        <v>1300</v>
      </c>
      <c r="G588" s="2" t="s">
        <v>2520</v>
      </c>
      <c r="H588" s="2" t="s">
        <v>266</v>
      </c>
      <c r="I588" s="2" t="s">
        <v>26</v>
      </c>
      <c r="J588" s="2" t="s">
        <v>27</v>
      </c>
      <c r="K588" s="9">
        <v>600</v>
      </c>
      <c r="L588" s="9">
        <v>2085</v>
      </c>
      <c r="M588" s="5">
        <v>86</v>
      </c>
      <c r="N588" s="5">
        <v>3</v>
      </c>
      <c r="O588" s="5">
        <v>55.7</v>
      </c>
      <c r="P588" s="5">
        <v>121.23</v>
      </c>
      <c r="Q588" s="2">
        <f t="shared" si="55"/>
        <v>65.53</v>
      </c>
      <c r="R588" s="5">
        <f t="shared" si="56"/>
        <v>65.53</v>
      </c>
      <c r="S588" s="11">
        <f t="shared" si="57"/>
        <v>1.1764811490125673</v>
      </c>
      <c r="T588" s="5">
        <v>4.12</v>
      </c>
      <c r="U588" s="5">
        <v>0.65</v>
      </c>
      <c r="V588" s="5">
        <v>18.57</v>
      </c>
      <c r="W588" s="12">
        <f t="shared" si="58"/>
        <v>3.4883720930232558E-2</v>
      </c>
      <c r="X588" s="2" t="str">
        <f t="shared" si="59"/>
        <v>SCALE</v>
      </c>
      <c r="Y588" s="22" t="str">
        <f t="shared" si="60"/>
        <v>High (501-750)</v>
      </c>
    </row>
    <row r="589" spans="1:25">
      <c r="A589" s="2" t="s">
        <v>2521</v>
      </c>
      <c r="B589" s="2" t="s">
        <v>686</v>
      </c>
      <c r="C589" s="2" t="s">
        <v>740</v>
      </c>
      <c r="D589" s="2" t="s">
        <v>251</v>
      </c>
      <c r="E589" s="2" t="s">
        <v>23</v>
      </c>
      <c r="F589" s="5">
        <v>2167</v>
      </c>
      <c r="G589" s="2" t="s">
        <v>2522</v>
      </c>
      <c r="H589" s="2" t="s">
        <v>102</v>
      </c>
      <c r="I589" s="2" t="s">
        <v>26</v>
      </c>
      <c r="J589" s="2" t="s">
        <v>382</v>
      </c>
      <c r="K589" s="9">
        <v>200</v>
      </c>
      <c r="L589" s="9">
        <v>1657</v>
      </c>
      <c r="M589" s="5">
        <v>59</v>
      </c>
      <c r="N589" s="5">
        <v>5</v>
      </c>
      <c r="O589" s="5">
        <v>44.8</v>
      </c>
      <c r="P589" s="5">
        <v>318.82</v>
      </c>
      <c r="Q589" s="2">
        <f t="shared" si="55"/>
        <v>274.02</v>
      </c>
      <c r="R589" s="5">
        <f t="shared" si="56"/>
        <v>274.02</v>
      </c>
      <c r="S589" s="11">
        <f t="shared" si="57"/>
        <v>6.1165178571428571</v>
      </c>
      <c r="T589" s="5">
        <v>3.56</v>
      </c>
      <c r="U589" s="5">
        <v>0.76</v>
      </c>
      <c r="V589" s="5">
        <v>8.9600000000000009</v>
      </c>
      <c r="W589" s="12">
        <f t="shared" si="58"/>
        <v>8.4745762711864403E-2</v>
      </c>
      <c r="X589" s="2" t="str">
        <f t="shared" si="59"/>
        <v>SCALE</v>
      </c>
      <c r="Y589" s="22" t="str">
        <f t="shared" si="60"/>
        <v>Low (100-300)</v>
      </c>
    </row>
    <row r="590" spans="1:25">
      <c r="A590" s="2" t="s">
        <v>2523</v>
      </c>
      <c r="B590" s="2" t="s">
        <v>2524</v>
      </c>
      <c r="C590" s="2" t="s">
        <v>2525</v>
      </c>
      <c r="D590" s="2" t="s">
        <v>2526</v>
      </c>
      <c r="E590" s="2" t="s">
        <v>188</v>
      </c>
      <c r="F590" s="5">
        <v>3000</v>
      </c>
      <c r="G590" s="2" t="s">
        <v>2527</v>
      </c>
      <c r="H590" s="2" t="s">
        <v>344</v>
      </c>
      <c r="I590" s="2" t="s">
        <v>26</v>
      </c>
      <c r="J590" s="2" t="s">
        <v>699</v>
      </c>
      <c r="K590" s="9">
        <v>300</v>
      </c>
      <c r="L590" s="9">
        <v>1094</v>
      </c>
      <c r="M590" s="5">
        <v>41</v>
      </c>
      <c r="N590" s="5">
        <v>1</v>
      </c>
      <c r="O590" s="5">
        <v>19.73</v>
      </c>
      <c r="P590" s="5">
        <v>51.46</v>
      </c>
      <c r="Q590" s="2">
        <f t="shared" si="55"/>
        <v>31.73</v>
      </c>
      <c r="R590" s="5">
        <f t="shared" si="56"/>
        <v>31.73</v>
      </c>
      <c r="S590" s="11">
        <f t="shared" si="57"/>
        <v>1.6082108464267613</v>
      </c>
      <c r="T590" s="5">
        <v>3.75</v>
      </c>
      <c r="U590" s="5">
        <v>0.48</v>
      </c>
      <c r="V590" s="5">
        <v>19.73</v>
      </c>
      <c r="W590" s="12">
        <f t="shared" si="58"/>
        <v>2.4390243902439025E-2</v>
      </c>
      <c r="X590" s="2" t="str">
        <f t="shared" si="59"/>
        <v>SCALE</v>
      </c>
      <c r="Y590" s="22" t="str">
        <f t="shared" si="60"/>
        <v>Low (100-300)</v>
      </c>
    </row>
    <row r="591" spans="1:25">
      <c r="A591" s="2" t="s">
        <v>2528</v>
      </c>
      <c r="B591" s="2" t="s">
        <v>2529</v>
      </c>
      <c r="C591" s="2" t="s">
        <v>1485</v>
      </c>
      <c r="D591" s="2" t="s">
        <v>2530</v>
      </c>
      <c r="E591" s="2" t="s">
        <v>188</v>
      </c>
      <c r="F591" s="5">
        <v>2500</v>
      </c>
      <c r="G591" s="2" t="s">
        <v>2531</v>
      </c>
      <c r="H591" s="2" t="s">
        <v>72</v>
      </c>
      <c r="I591" s="2" t="s">
        <v>26</v>
      </c>
      <c r="J591" s="2" t="s">
        <v>232</v>
      </c>
      <c r="K591" s="9">
        <v>400</v>
      </c>
      <c r="L591" s="9">
        <v>2098</v>
      </c>
      <c r="M591" s="5">
        <v>60</v>
      </c>
      <c r="N591" s="5">
        <v>5</v>
      </c>
      <c r="O591" s="5">
        <v>33.200000000000003</v>
      </c>
      <c r="P591" s="5">
        <v>201.18</v>
      </c>
      <c r="Q591" s="2">
        <f t="shared" si="55"/>
        <v>167.98000000000002</v>
      </c>
      <c r="R591" s="5">
        <f t="shared" si="56"/>
        <v>167.98000000000002</v>
      </c>
      <c r="S591" s="11">
        <f t="shared" si="57"/>
        <v>5.0596385542168676</v>
      </c>
      <c r="T591" s="5">
        <v>2.86</v>
      </c>
      <c r="U591" s="5">
        <v>0.55000000000000004</v>
      </c>
      <c r="V591" s="5">
        <v>6.64</v>
      </c>
      <c r="W591" s="12">
        <f t="shared" si="58"/>
        <v>8.3333333333333329E-2</v>
      </c>
      <c r="X591" s="2" t="str">
        <f t="shared" si="59"/>
        <v>SCALE</v>
      </c>
      <c r="Y591" s="22" t="str">
        <f t="shared" si="60"/>
        <v>Mid (301-500)</v>
      </c>
    </row>
    <row r="592" spans="1:25">
      <c r="A592" s="2" t="s">
        <v>2532</v>
      </c>
      <c r="B592" s="2" t="s">
        <v>321</v>
      </c>
      <c r="C592" s="2" t="s">
        <v>639</v>
      </c>
      <c r="D592" s="2" t="s">
        <v>2533</v>
      </c>
      <c r="E592" s="2" t="s">
        <v>258</v>
      </c>
      <c r="F592" s="5">
        <v>2400</v>
      </c>
      <c r="G592" s="2" t="s">
        <v>2534</v>
      </c>
      <c r="H592" s="2" t="s">
        <v>312</v>
      </c>
      <c r="I592" s="2" t="s">
        <v>26</v>
      </c>
      <c r="J592" s="2" t="s">
        <v>80</v>
      </c>
      <c r="K592" s="9">
        <v>700</v>
      </c>
      <c r="L592" s="9">
        <v>2023</v>
      </c>
      <c r="M592" s="5">
        <v>31</v>
      </c>
      <c r="N592" s="5">
        <v>1</v>
      </c>
      <c r="O592" s="5">
        <v>17.96</v>
      </c>
      <c r="P592" s="5">
        <v>53.73</v>
      </c>
      <c r="Q592" s="2">
        <f t="shared" si="55"/>
        <v>35.769999999999996</v>
      </c>
      <c r="R592" s="5">
        <f t="shared" si="56"/>
        <v>35.769999999999996</v>
      </c>
      <c r="S592" s="11">
        <f t="shared" si="57"/>
        <v>1.9916481069042313</v>
      </c>
      <c r="T592" s="5">
        <v>1.53</v>
      </c>
      <c r="U592" s="5">
        <v>0.57999999999999996</v>
      </c>
      <c r="V592" s="5">
        <v>17.96</v>
      </c>
      <c r="W592" s="12">
        <f t="shared" si="58"/>
        <v>3.2258064516129031E-2</v>
      </c>
      <c r="X592" s="2" t="str">
        <f t="shared" si="59"/>
        <v>SCALE</v>
      </c>
      <c r="Y592" s="22" t="str">
        <f t="shared" si="60"/>
        <v>High (501-750)</v>
      </c>
    </row>
    <row r="593" spans="1:25">
      <c r="A593" s="2" t="s">
        <v>2535</v>
      </c>
      <c r="B593" s="2" t="s">
        <v>398</v>
      </c>
      <c r="C593" s="2" t="s">
        <v>2536</v>
      </c>
      <c r="D593" s="2" t="s">
        <v>2537</v>
      </c>
      <c r="E593" s="2" t="s">
        <v>125</v>
      </c>
      <c r="F593" s="5">
        <v>2500</v>
      </c>
      <c r="G593" s="2" t="s">
        <v>2538</v>
      </c>
      <c r="H593" s="2" t="s">
        <v>253</v>
      </c>
      <c r="I593" s="2" t="s">
        <v>26</v>
      </c>
      <c r="J593" s="2" t="s">
        <v>51</v>
      </c>
      <c r="K593" s="9">
        <v>800</v>
      </c>
      <c r="L593" s="9">
        <v>2411</v>
      </c>
      <c r="M593" s="5">
        <v>99</v>
      </c>
      <c r="N593" s="5">
        <v>3</v>
      </c>
      <c r="O593" s="5">
        <v>59.66</v>
      </c>
      <c r="P593" s="5">
        <v>122.38</v>
      </c>
      <c r="Q593" s="2">
        <f t="shared" si="55"/>
        <v>62.72</v>
      </c>
      <c r="R593" s="5">
        <f t="shared" si="56"/>
        <v>62.72</v>
      </c>
      <c r="S593" s="11">
        <f t="shared" si="57"/>
        <v>1.0512906469996648</v>
      </c>
      <c r="T593" s="5">
        <v>4.1100000000000003</v>
      </c>
      <c r="U593" s="5">
        <v>0.6</v>
      </c>
      <c r="V593" s="5">
        <v>19.89</v>
      </c>
      <c r="W593" s="12">
        <f t="shared" si="58"/>
        <v>3.0303030303030304E-2</v>
      </c>
      <c r="X593" s="2" t="str">
        <f t="shared" si="59"/>
        <v>SCALE</v>
      </c>
      <c r="Y593" s="22" t="str">
        <f t="shared" si="60"/>
        <v>Premium (751-1000)</v>
      </c>
    </row>
    <row r="594" spans="1:25">
      <c r="A594" s="2" t="s">
        <v>2539</v>
      </c>
      <c r="B594" s="2" t="s">
        <v>776</v>
      </c>
      <c r="C594" s="2" t="s">
        <v>2540</v>
      </c>
      <c r="D594" s="2" t="s">
        <v>1758</v>
      </c>
      <c r="E594" s="2" t="s">
        <v>85</v>
      </c>
      <c r="F594" s="5">
        <v>2275</v>
      </c>
      <c r="G594" s="2" t="s">
        <v>2541</v>
      </c>
      <c r="H594" s="2" t="s">
        <v>50</v>
      </c>
      <c r="I594" s="2" t="s">
        <v>26</v>
      </c>
      <c r="J594" s="2" t="s">
        <v>206</v>
      </c>
      <c r="K594" s="9">
        <v>300</v>
      </c>
      <c r="L594" s="9">
        <v>1639</v>
      </c>
      <c r="M594" s="5">
        <v>36</v>
      </c>
      <c r="N594" s="5">
        <v>0</v>
      </c>
      <c r="O594" s="5">
        <v>17.920000000000002</v>
      </c>
      <c r="P594" s="5">
        <v>0</v>
      </c>
      <c r="Q594" s="2">
        <f t="shared" si="55"/>
        <v>-17.920000000000002</v>
      </c>
      <c r="R594" s="5">
        <f t="shared" si="56"/>
        <v>-17.920000000000002</v>
      </c>
      <c r="S594" s="11">
        <f t="shared" si="57"/>
        <v>-1</v>
      </c>
      <c r="T594" s="5">
        <v>2.2000000000000002</v>
      </c>
      <c r="U594" s="5">
        <v>0.5</v>
      </c>
      <c r="V594" s="5">
        <v>0</v>
      </c>
      <c r="W594" s="12">
        <f t="shared" si="58"/>
        <v>0</v>
      </c>
      <c r="X594" s="2" t="str">
        <f t="shared" si="59"/>
        <v>PAUSE</v>
      </c>
      <c r="Y594" s="22" t="str">
        <f t="shared" si="60"/>
        <v>Low (100-300)</v>
      </c>
    </row>
    <row r="595" spans="1:25">
      <c r="A595" s="2" t="s">
        <v>2542</v>
      </c>
      <c r="B595" s="2" t="s">
        <v>2543</v>
      </c>
      <c r="C595" s="2" t="s">
        <v>2544</v>
      </c>
      <c r="D595" s="2" t="s">
        <v>2545</v>
      </c>
      <c r="E595" s="2" t="s">
        <v>78</v>
      </c>
      <c r="F595" s="5">
        <v>2250</v>
      </c>
      <c r="G595" s="2" t="s">
        <v>2546</v>
      </c>
      <c r="H595" s="2" t="s">
        <v>134</v>
      </c>
      <c r="I595" s="2" t="s">
        <v>26</v>
      </c>
      <c r="J595" s="2" t="s">
        <v>183</v>
      </c>
      <c r="K595" s="9">
        <v>400</v>
      </c>
      <c r="L595" s="9">
        <v>2265</v>
      </c>
      <c r="M595" s="5">
        <v>61</v>
      </c>
      <c r="N595" s="5">
        <v>2</v>
      </c>
      <c r="O595" s="5">
        <v>51.34</v>
      </c>
      <c r="P595" s="5">
        <v>145.69</v>
      </c>
      <c r="Q595" s="2">
        <f t="shared" si="55"/>
        <v>94.35</v>
      </c>
      <c r="R595" s="5">
        <f t="shared" si="56"/>
        <v>94.35</v>
      </c>
      <c r="S595" s="11">
        <f t="shared" si="57"/>
        <v>1.8377483443708607</v>
      </c>
      <c r="T595" s="5">
        <v>2.69</v>
      </c>
      <c r="U595" s="5">
        <v>0.84</v>
      </c>
      <c r="V595" s="5">
        <v>25.67</v>
      </c>
      <c r="W595" s="12">
        <f t="shared" si="58"/>
        <v>3.2786885245901641E-2</v>
      </c>
      <c r="X595" s="2" t="str">
        <f t="shared" si="59"/>
        <v>SCALE</v>
      </c>
      <c r="Y595" s="22" t="str">
        <f t="shared" si="60"/>
        <v>Mid (301-500)</v>
      </c>
    </row>
    <row r="596" spans="1:25">
      <c r="A596" s="2" t="s">
        <v>2547</v>
      </c>
      <c r="B596" s="2" t="s">
        <v>330</v>
      </c>
      <c r="C596" s="2" t="s">
        <v>2548</v>
      </c>
      <c r="D596" s="2" t="s">
        <v>2549</v>
      </c>
      <c r="E596" s="2" t="s">
        <v>132</v>
      </c>
      <c r="F596" s="5">
        <v>2250</v>
      </c>
      <c r="G596" s="2" t="s">
        <v>2550</v>
      </c>
      <c r="H596" s="2" t="s">
        <v>102</v>
      </c>
      <c r="I596" s="2" t="s">
        <v>26</v>
      </c>
      <c r="J596" s="2" t="s">
        <v>232</v>
      </c>
      <c r="K596" s="9">
        <v>500</v>
      </c>
      <c r="L596" s="9">
        <v>899</v>
      </c>
      <c r="M596" s="5">
        <v>31</v>
      </c>
      <c r="N596" s="5">
        <v>3</v>
      </c>
      <c r="O596" s="5">
        <v>13.42</v>
      </c>
      <c r="P596" s="5">
        <v>160.66999999999999</v>
      </c>
      <c r="Q596" s="2">
        <f t="shared" si="55"/>
        <v>147.25</v>
      </c>
      <c r="R596" s="5">
        <f t="shared" si="56"/>
        <v>147.25</v>
      </c>
      <c r="S596" s="11">
        <f t="shared" si="57"/>
        <v>10.972429210134129</v>
      </c>
      <c r="T596" s="5">
        <v>3.45</v>
      </c>
      <c r="U596" s="5">
        <v>0.43</v>
      </c>
      <c r="V596" s="5">
        <v>4.47</v>
      </c>
      <c r="W596" s="12">
        <f t="shared" si="58"/>
        <v>9.6774193548387094E-2</v>
      </c>
      <c r="X596" s="2" t="str">
        <f t="shared" si="59"/>
        <v>SCALE</v>
      </c>
      <c r="Y596" s="22" t="str">
        <f t="shared" si="60"/>
        <v>Mid (301-500)</v>
      </c>
    </row>
    <row r="597" spans="1:25">
      <c r="A597" s="2" t="s">
        <v>2551</v>
      </c>
      <c r="B597" s="2" t="s">
        <v>2552</v>
      </c>
      <c r="C597" s="2" t="s">
        <v>1344</v>
      </c>
      <c r="D597" s="2" t="s">
        <v>2553</v>
      </c>
      <c r="E597" s="2" t="s">
        <v>373</v>
      </c>
      <c r="F597" s="5">
        <v>1778</v>
      </c>
      <c r="G597" s="2" t="s">
        <v>1919</v>
      </c>
      <c r="H597" s="2" t="s">
        <v>87</v>
      </c>
      <c r="I597" s="2" t="s">
        <v>26</v>
      </c>
      <c r="J597" s="2" t="s">
        <v>293</v>
      </c>
      <c r="K597" s="9">
        <v>400</v>
      </c>
      <c r="L597" s="9">
        <v>2338</v>
      </c>
      <c r="M597" s="5">
        <v>61</v>
      </c>
      <c r="N597" s="5">
        <v>1</v>
      </c>
      <c r="O597" s="5">
        <v>25.61</v>
      </c>
      <c r="P597" s="5">
        <v>44.67</v>
      </c>
      <c r="Q597" s="2">
        <f t="shared" si="55"/>
        <v>19.060000000000002</v>
      </c>
      <c r="R597" s="5">
        <f t="shared" si="56"/>
        <v>19.060000000000002</v>
      </c>
      <c r="S597" s="11">
        <f t="shared" si="57"/>
        <v>0.7442405310425616</v>
      </c>
      <c r="T597" s="5">
        <v>2.61</v>
      </c>
      <c r="U597" s="5">
        <v>0.42</v>
      </c>
      <c r="V597" s="5">
        <v>25.61</v>
      </c>
      <c r="W597" s="12">
        <f t="shared" si="58"/>
        <v>1.6393442622950821E-2</v>
      </c>
      <c r="X597" s="2" t="str">
        <f t="shared" si="59"/>
        <v>SCALE</v>
      </c>
      <c r="Y597" s="22" t="str">
        <f t="shared" si="60"/>
        <v>Mid (301-500)</v>
      </c>
    </row>
    <row r="598" spans="1:25">
      <c r="A598" s="2" t="s">
        <v>2554</v>
      </c>
      <c r="B598" s="2" t="s">
        <v>2555</v>
      </c>
      <c r="C598" s="2" t="s">
        <v>2556</v>
      </c>
      <c r="D598" s="2" t="s">
        <v>2557</v>
      </c>
      <c r="E598" s="2" t="s">
        <v>276</v>
      </c>
      <c r="F598" s="5">
        <v>3521</v>
      </c>
      <c r="G598" s="2" t="s">
        <v>2558</v>
      </c>
      <c r="H598" s="2" t="s">
        <v>58</v>
      </c>
      <c r="I598" s="2" t="s">
        <v>26</v>
      </c>
      <c r="J598" s="2" t="s">
        <v>293</v>
      </c>
      <c r="K598" s="9">
        <v>600</v>
      </c>
      <c r="L598" s="9">
        <v>1599</v>
      </c>
      <c r="M598" s="5">
        <v>32</v>
      </c>
      <c r="N598" s="5">
        <v>0</v>
      </c>
      <c r="O598" s="5">
        <v>20.59</v>
      </c>
      <c r="P598" s="5">
        <v>0</v>
      </c>
      <c r="Q598" s="2">
        <f t="shared" si="55"/>
        <v>-20.59</v>
      </c>
      <c r="R598" s="5">
        <f t="shared" si="56"/>
        <v>-20.59</v>
      </c>
      <c r="S598" s="11">
        <f t="shared" si="57"/>
        <v>-1</v>
      </c>
      <c r="T598" s="5">
        <v>2</v>
      </c>
      <c r="U598" s="5">
        <v>0.64</v>
      </c>
      <c r="V598" s="5">
        <v>0</v>
      </c>
      <c r="W598" s="12">
        <f t="shared" si="58"/>
        <v>0</v>
      </c>
      <c r="X598" s="2" t="str">
        <f t="shared" si="59"/>
        <v>PAUSE</v>
      </c>
      <c r="Y598" s="22" t="str">
        <f t="shared" si="60"/>
        <v>High (501-750)</v>
      </c>
    </row>
    <row r="599" spans="1:25">
      <c r="A599" s="2" t="s">
        <v>2559</v>
      </c>
      <c r="B599" s="2" t="s">
        <v>555</v>
      </c>
      <c r="C599" s="2" t="s">
        <v>2560</v>
      </c>
      <c r="D599" s="2" t="s">
        <v>2561</v>
      </c>
      <c r="E599" s="2" t="s">
        <v>23</v>
      </c>
      <c r="F599" s="5">
        <v>1100</v>
      </c>
      <c r="G599" s="2" t="s">
        <v>2562</v>
      </c>
      <c r="H599" s="2" t="s">
        <v>34</v>
      </c>
      <c r="I599" s="2" t="s">
        <v>26</v>
      </c>
      <c r="J599" s="2" t="s">
        <v>88</v>
      </c>
      <c r="K599" s="9">
        <v>800</v>
      </c>
      <c r="L599" s="9">
        <v>691</v>
      </c>
      <c r="M599" s="5">
        <v>15</v>
      </c>
      <c r="N599" s="5">
        <v>0</v>
      </c>
      <c r="O599" s="5">
        <v>11.62</v>
      </c>
      <c r="P599" s="5">
        <v>0</v>
      </c>
      <c r="Q599" s="2">
        <f t="shared" si="55"/>
        <v>-11.62</v>
      </c>
      <c r="R599" s="5">
        <f t="shared" si="56"/>
        <v>-11.62</v>
      </c>
      <c r="S599" s="11">
        <f t="shared" si="57"/>
        <v>-1</v>
      </c>
      <c r="T599" s="5">
        <v>2.17</v>
      </c>
      <c r="U599" s="5">
        <v>0.77</v>
      </c>
      <c r="V599" s="5">
        <v>0</v>
      </c>
      <c r="W599" s="12">
        <f t="shared" si="58"/>
        <v>0</v>
      </c>
      <c r="X599" s="2" t="str">
        <f t="shared" si="59"/>
        <v>PAUSE</v>
      </c>
      <c r="Y599" s="22" t="str">
        <f t="shared" si="60"/>
        <v>Premium (751-1000)</v>
      </c>
    </row>
    <row r="600" spans="1:25">
      <c r="A600" s="2" t="s">
        <v>2563</v>
      </c>
      <c r="B600" s="2" t="s">
        <v>349</v>
      </c>
      <c r="C600" s="2" t="s">
        <v>2564</v>
      </c>
      <c r="D600" s="2" t="s">
        <v>2565</v>
      </c>
      <c r="E600" s="2" t="s">
        <v>56</v>
      </c>
      <c r="F600" s="5">
        <v>1625</v>
      </c>
      <c r="G600" s="2" t="s">
        <v>2566</v>
      </c>
      <c r="H600" s="2" t="s">
        <v>312</v>
      </c>
      <c r="I600" s="2" t="s">
        <v>26</v>
      </c>
      <c r="J600" s="2" t="s">
        <v>206</v>
      </c>
      <c r="K600" s="9">
        <v>700</v>
      </c>
      <c r="L600" s="9">
        <v>1667</v>
      </c>
      <c r="M600" s="5">
        <v>25</v>
      </c>
      <c r="N600" s="5">
        <v>0</v>
      </c>
      <c r="O600" s="5">
        <v>12.81</v>
      </c>
      <c r="P600" s="5">
        <v>0</v>
      </c>
      <c r="Q600" s="2">
        <f t="shared" si="55"/>
        <v>-12.81</v>
      </c>
      <c r="R600" s="5">
        <f t="shared" si="56"/>
        <v>-12.81</v>
      </c>
      <c r="S600" s="11">
        <f t="shared" si="57"/>
        <v>-1</v>
      </c>
      <c r="T600" s="5">
        <v>1.5</v>
      </c>
      <c r="U600" s="5">
        <v>0.51</v>
      </c>
      <c r="V600" s="5">
        <v>0</v>
      </c>
      <c r="W600" s="12">
        <f t="shared" si="58"/>
        <v>0</v>
      </c>
      <c r="X600" s="2" t="str">
        <f t="shared" si="59"/>
        <v>PAUSE</v>
      </c>
      <c r="Y600" s="22" t="str">
        <f t="shared" si="60"/>
        <v>High (501-750)</v>
      </c>
    </row>
    <row r="601" spans="1:25">
      <c r="A601" s="2" t="s">
        <v>2567</v>
      </c>
      <c r="B601" s="2" t="s">
        <v>919</v>
      </c>
      <c r="C601" s="2" t="s">
        <v>611</v>
      </c>
      <c r="D601" s="2" t="s">
        <v>2568</v>
      </c>
      <c r="E601" s="2" t="s">
        <v>237</v>
      </c>
      <c r="F601" s="5">
        <v>7000</v>
      </c>
      <c r="G601" s="2" t="s">
        <v>1919</v>
      </c>
      <c r="H601" s="2" t="s">
        <v>34</v>
      </c>
      <c r="I601" s="2" t="s">
        <v>26</v>
      </c>
      <c r="J601" s="2" t="s">
        <v>51</v>
      </c>
      <c r="K601" s="9">
        <v>500</v>
      </c>
      <c r="L601" s="9">
        <v>1439</v>
      </c>
      <c r="M601" s="5">
        <v>41</v>
      </c>
      <c r="N601" s="5">
        <v>0</v>
      </c>
      <c r="O601" s="5">
        <v>20.9</v>
      </c>
      <c r="P601" s="5">
        <v>0</v>
      </c>
      <c r="Q601" s="2">
        <f t="shared" si="55"/>
        <v>-20.9</v>
      </c>
      <c r="R601" s="5">
        <f t="shared" si="56"/>
        <v>-20.9</v>
      </c>
      <c r="S601" s="11">
        <f t="shared" si="57"/>
        <v>-1</v>
      </c>
      <c r="T601" s="5">
        <v>2.85</v>
      </c>
      <c r="U601" s="5">
        <v>0.51</v>
      </c>
      <c r="V601" s="5">
        <v>0</v>
      </c>
      <c r="W601" s="12">
        <f t="shared" si="58"/>
        <v>0</v>
      </c>
      <c r="X601" s="2" t="str">
        <f t="shared" si="59"/>
        <v>PAUSE</v>
      </c>
      <c r="Y601" s="22" t="str">
        <f t="shared" si="60"/>
        <v>Mid (301-500)</v>
      </c>
    </row>
    <row r="602" spans="1:25">
      <c r="A602" s="2" t="s">
        <v>2569</v>
      </c>
      <c r="B602" s="2" t="s">
        <v>2570</v>
      </c>
      <c r="C602" s="2" t="s">
        <v>2571</v>
      </c>
      <c r="D602" s="2" t="s">
        <v>1598</v>
      </c>
      <c r="E602" s="2" t="s">
        <v>276</v>
      </c>
      <c r="F602" s="5">
        <v>5001</v>
      </c>
      <c r="G602" s="2" t="s">
        <v>2572</v>
      </c>
      <c r="H602" s="2" t="s">
        <v>312</v>
      </c>
      <c r="I602" s="2" t="s">
        <v>26</v>
      </c>
      <c r="J602" s="2" t="s">
        <v>59</v>
      </c>
      <c r="K602" s="9">
        <v>600</v>
      </c>
      <c r="L602" s="9">
        <v>884</v>
      </c>
      <c r="M602" s="5">
        <v>34</v>
      </c>
      <c r="N602" s="5">
        <v>0</v>
      </c>
      <c r="O602" s="5">
        <v>23.31</v>
      </c>
      <c r="P602" s="5">
        <v>0</v>
      </c>
      <c r="Q602" s="2">
        <f t="shared" si="55"/>
        <v>-23.31</v>
      </c>
      <c r="R602" s="5">
        <f t="shared" si="56"/>
        <v>-23.31</v>
      </c>
      <c r="S602" s="11">
        <f t="shared" si="57"/>
        <v>-1</v>
      </c>
      <c r="T602" s="5">
        <v>3.85</v>
      </c>
      <c r="U602" s="5">
        <v>0.69</v>
      </c>
      <c r="V602" s="5">
        <v>0</v>
      </c>
      <c r="W602" s="12">
        <f t="shared" si="58"/>
        <v>0</v>
      </c>
      <c r="X602" s="2" t="str">
        <f t="shared" si="59"/>
        <v>PAUSE</v>
      </c>
      <c r="Y602" s="22" t="str">
        <f t="shared" si="60"/>
        <v>High (501-750)</v>
      </c>
    </row>
    <row r="603" spans="1:25">
      <c r="A603" s="2" t="s">
        <v>2573</v>
      </c>
      <c r="B603" s="2" t="s">
        <v>409</v>
      </c>
      <c r="C603" s="2" t="s">
        <v>2574</v>
      </c>
      <c r="D603" s="2" t="s">
        <v>204</v>
      </c>
      <c r="E603" s="2" t="s">
        <v>56</v>
      </c>
      <c r="F603" s="5">
        <v>1900</v>
      </c>
      <c r="G603" s="2" t="s">
        <v>2575</v>
      </c>
      <c r="H603" s="2" t="s">
        <v>58</v>
      </c>
      <c r="I603" s="2" t="s">
        <v>26</v>
      </c>
      <c r="J603" s="2" t="s">
        <v>300</v>
      </c>
      <c r="K603" s="9">
        <v>200</v>
      </c>
      <c r="L603" s="9">
        <v>1375</v>
      </c>
      <c r="M603" s="5">
        <v>35</v>
      </c>
      <c r="N603" s="5">
        <v>0</v>
      </c>
      <c r="O603" s="5">
        <v>28.43</v>
      </c>
      <c r="P603" s="5">
        <v>0</v>
      </c>
      <c r="Q603" s="2">
        <f t="shared" si="55"/>
        <v>-28.43</v>
      </c>
      <c r="R603" s="5">
        <f t="shared" si="56"/>
        <v>-28.43</v>
      </c>
      <c r="S603" s="11">
        <f t="shared" si="57"/>
        <v>-1</v>
      </c>
      <c r="T603" s="5">
        <v>2.5499999999999998</v>
      </c>
      <c r="U603" s="5">
        <v>0.81</v>
      </c>
      <c r="V603" s="5">
        <v>0</v>
      </c>
      <c r="W603" s="12">
        <f t="shared" si="58"/>
        <v>0</v>
      </c>
      <c r="X603" s="2" t="str">
        <f t="shared" si="59"/>
        <v>PAUSE</v>
      </c>
      <c r="Y603" s="22" t="str">
        <f t="shared" si="60"/>
        <v>Low (100-300)</v>
      </c>
    </row>
    <row r="604" spans="1:25">
      <c r="A604" s="2" t="s">
        <v>2576</v>
      </c>
      <c r="B604" s="2" t="s">
        <v>1043</v>
      </c>
      <c r="C604" s="2" t="s">
        <v>2577</v>
      </c>
      <c r="D604" s="2" t="s">
        <v>2578</v>
      </c>
      <c r="E604" s="2" t="s">
        <v>258</v>
      </c>
      <c r="F604" s="5">
        <v>2500</v>
      </c>
      <c r="G604" s="2" t="s">
        <v>2579</v>
      </c>
      <c r="H604" s="2" t="s">
        <v>25</v>
      </c>
      <c r="I604" s="2" t="s">
        <v>26</v>
      </c>
      <c r="J604" s="2" t="s">
        <v>361</v>
      </c>
      <c r="K604" s="9">
        <v>100</v>
      </c>
      <c r="L604" s="9">
        <v>1220</v>
      </c>
      <c r="M604" s="5">
        <v>32</v>
      </c>
      <c r="N604" s="5">
        <v>0</v>
      </c>
      <c r="O604" s="5">
        <v>13.25</v>
      </c>
      <c r="P604" s="5">
        <v>0</v>
      </c>
      <c r="Q604" s="2">
        <f t="shared" si="55"/>
        <v>-13.25</v>
      </c>
      <c r="R604" s="5">
        <f t="shared" si="56"/>
        <v>-13.25</v>
      </c>
      <c r="S604" s="11">
        <f t="shared" si="57"/>
        <v>-1</v>
      </c>
      <c r="T604" s="5">
        <v>2.62</v>
      </c>
      <c r="U604" s="5">
        <v>0.41</v>
      </c>
      <c r="V604" s="5">
        <v>0</v>
      </c>
      <c r="W604" s="12">
        <f t="shared" si="58"/>
        <v>0</v>
      </c>
      <c r="X604" s="2" t="str">
        <f t="shared" si="59"/>
        <v>PAUSE</v>
      </c>
      <c r="Y604" s="22" t="str">
        <f t="shared" si="60"/>
        <v>Low (100-300)</v>
      </c>
    </row>
    <row r="605" spans="1:25">
      <c r="A605" s="2" t="s">
        <v>2580</v>
      </c>
      <c r="B605" s="2" t="s">
        <v>2581</v>
      </c>
      <c r="C605" s="2" t="s">
        <v>2582</v>
      </c>
      <c r="D605" s="2" t="s">
        <v>2583</v>
      </c>
      <c r="E605" s="2" t="s">
        <v>112</v>
      </c>
      <c r="F605" s="5">
        <v>2920</v>
      </c>
      <c r="G605" s="2" t="s">
        <v>2584</v>
      </c>
      <c r="H605" s="2" t="s">
        <v>87</v>
      </c>
      <c r="I605" s="2" t="s">
        <v>26</v>
      </c>
      <c r="J605" s="2" t="s">
        <v>66</v>
      </c>
      <c r="K605" s="9">
        <v>200</v>
      </c>
      <c r="L605" s="9">
        <v>1687</v>
      </c>
      <c r="M605" s="5">
        <v>55</v>
      </c>
      <c r="N605" s="5">
        <v>2</v>
      </c>
      <c r="O605" s="5">
        <v>40.15</v>
      </c>
      <c r="P605" s="5">
        <v>147.91</v>
      </c>
      <c r="Q605" s="2">
        <f t="shared" si="55"/>
        <v>107.75999999999999</v>
      </c>
      <c r="R605" s="5">
        <f t="shared" si="56"/>
        <v>107.75999999999999</v>
      </c>
      <c r="S605" s="11">
        <f t="shared" si="57"/>
        <v>2.6839352428393521</v>
      </c>
      <c r="T605" s="5">
        <v>3.26</v>
      </c>
      <c r="U605" s="5">
        <v>0.73</v>
      </c>
      <c r="V605" s="5">
        <v>20.079999999999998</v>
      </c>
      <c r="W605" s="12">
        <f t="shared" si="58"/>
        <v>3.6363636363636362E-2</v>
      </c>
      <c r="X605" s="2" t="str">
        <f t="shared" si="59"/>
        <v>SCALE</v>
      </c>
      <c r="Y605" s="22" t="str">
        <f t="shared" si="60"/>
        <v>Low (100-300)</v>
      </c>
    </row>
    <row r="606" spans="1:25">
      <c r="A606" s="2" t="s">
        <v>2585</v>
      </c>
      <c r="B606" s="2" t="s">
        <v>1966</v>
      </c>
      <c r="C606" s="2" t="s">
        <v>2586</v>
      </c>
      <c r="D606" s="2" t="s">
        <v>2587</v>
      </c>
      <c r="E606" s="2" t="s">
        <v>188</v>
      </c>
      <c r="F606" s="5">
        <v>1038</v>
      </c>
      <c r="G606" s="2" t="s">
        <v>2588</v>
      </c>
      <c r="H606" s="2" t="s">
        <v>25</v>
      </c>
      <c r="I606" s="2" t="s">
        <v>26</v>
      </c>
      <c r="J606" s="2" t="s">
        <v>382</v>
      </c>
      <c r="K606" s="9">
        <v>1000</v>
      </c>
      <c r="L606" s="9">
        <v>1681</v>
      </c>
      <c r="M606" s="5">
        <v>54</v>
      </c>
      <c r="N606" s="5">
        <v>5</v>
      </c>
      <c r="O606" s="5">
        <v>24.85</v>
      </c>
      <c r="P606" s="5">
        <v>200.65</v>
      </c>
      <c r="Q606" s="2">
        <f t="shared" si="55"/>
        <v>175.8</v>
      </c>
      <c r="R606" s="5">
        <f t="shared" si="56"/>
        <v>175.8</v>
      </c>
      <c r="S606" s="11">
        <f t="shared" si="57"/>
        <v>7.0744466800804826</v>
      </c>
      <c r="T606" s="5">
        <v>3.21</v>
      </c>
      <c r="U606" s="5">
        <v>0.46</v>
      </c>
      <c r="V606" s="5">
        <v>4.97</v>
      </c>
      <c r="W606" s="12">
        <f t="shared" si="58"/>
        <v>9.2592592592592587E-2</v>
      </c>
      <c r="X606" s="2" t="str">
        <f t="shared" si="59"/>
        <v>SCALE</v>
      </c>
      <c r="Y606" s="22" t="str">
        <f t="shared" si="60"/>
        <v>Premium (751-1000)</v>
      </c>
    </row>
    <row r="607" spans="1:25">
      <c r="A607" s="2" t="s">
        <v>2589</v>
      </c>
      <c r="B607" s="2" t="s">
        <v>2090</v>
      </c>
      <c r="C607" s="2" t="s">
        <v>2590</v>
      </c>
      <c r="D607" s="2" t="s">
        <v>159</v>
      </c>
      <c r="E607" s="2" t="s">
        <v>112</v>
      </c>
      <c r="F607" s="5">
        <v>2250</v>
      </c>
      <c r="G607" s="2" t="s">
        <v>2591</v>
      </c>
      <c r="H607" s="2" t="s">
        <v>134</v>
      </c>
      <c r="I607" s="2" t="s">
        <v>26</v>
      </c>
      <c r="J607" s="2" t="s">
        <v>140</v>
      </c>
      <c r="K607" s="9">
        <v>500</v>
      </c>
      <c r="L607" s="9">
        <v>2417</v>
      </c>
      <c r="M607" s="5">
        <v>65</v>
      </c>
      <c r="N607" s="5">
        <v>0</v>
      </c>
      <c r="O607" s="5">
        <v>48.5</v>
      </c>
      <c r="P607" s="5">
        <v>0</v>
      </c>
      <c r="Q607" s="2">
        <f t="shared" si="55"/>
        <v>-48.5</v>
      </c>
      <c r="R607" s="5">
        <f t="shared" si="56"/>
        <v>-48.5</v>
      </c>
      <c r="S607" s="11">
        <f t="shared" si="57"/>
        <v>-1</v>
      </c>
      <c r="T607" s="5">
        <v>2.69</v>
      </c>
      <c r="U607" s="5">
        <v>0.75</v>
      </c>
      <c r="V607" s="5">
        <v>0</v>
      </c>
      <c r="W607" s="12">
        <f t="shared" si="58"/>
        <v>0</v>
      </c>
      <c r="X607" s="2" t="str">
        <f t="shared" si="59"/>
        <v>PAUSE</v>
      </c>
      <c r="Y607" s="22" t="str">
        <f t="shared" si="60"/>
        <v>Mid (301-500)</v>
      </c>
    </row>
    <row r="608" spans="1:25">
      <c r="A608" s="2" t="s">
        <v>2592</v>
      </c>
      <c r="B608" s="2" t="s">
        <v>2593</v>
      </c>
      <c r="C608" s="2" t="s">
        <v>2594</v>
      </c>
      <c r="D608" s="2" t="s">
        <v>2176</v>
      </c>
      <c r="E608" s="2" t="s">
        <v>112</v>
      </c>
      <c r="F608" s="5">
        <v>5001</v>
      </c>
      <c r="G608" s="2" t="s">
        <v>2595</v>
      </c>
      <c r="H608" s="2" t="s">
        <v>253</v>
      </c>
      <c r="I608" s="2" t="s">
        <v>26</v>
      </c>
      <c r="J608" s="2" t="s">
        <v>155</v>
      </c>
      <c r="K608" s="9">
        <v>200</v>
      </c>
      <c r="L608" s="9">
        <v>1142</v>
      </c>
      <c r="M608" s="5">
        <v>24</v>
      </c>
      <c r="N608" s="5">
        <v>1</v>
      </c>
      <c r="O608" s="5">
        <v>18.64</v>
      </c>
      <c r="P608" s="5">
        <v>50.62</v>
      </c>
      <c r="Q608" s="2">
        <f t="shared" si="55"/>
        <v>31.979999999999997</v>
      </c>
      <c r="R608" s="5">
        <f t="shared" si="56"/>
        <v>31.979999999999997</v>
      </c>
      <c r="S608" s="11">
        <f t="shared" si="57"/>
        <v>1.7156652360515019</v>
      </c>
      <c r="T608" s="5">
        <v>2.1</v>
      </c>
      <c r="U608" s="5">
        <v>0.78</v>
      </c>
      <c r="V608" s="5">
        <v>18.64</v>
      </c>
      <c r="W608" s="12">
        <f t="shared" si="58"/>
        <v>4.1666666666666664E-2</v>
      </c>
      <c r="X608" s="2" t="str">
        <f t="shared" si="59"/>
        <v>SCALE</v>
      </c>
      <c r="Y608" s="22" t="str">
        <f t="shared" si="60"/>
        <v>Low (100-300)</v>
      </c>
    </row>
    <row r="609" spans="1:25">
      <c r="A609" s="2" t="s">
        <v>2596</v>
      </c>
      <c r="B609" s="2" t="s">
        <v>2597</v>
      </c>
      <c r="C609" s="2" t="s">
        <v>2598</v>
      </c>
      <c r="D609" s="2" t="s">
        <v>829</v>
      </c>
      <c r="E609" s="2" t="s">
        <v>112</v>
      </c>
      <c r="F609" s="5">
        <v>4500</v>
      </c>
      <c r="G609" s="2" t="s">
        <v>86</v>
      </c>
      <c r="H609" s="2" t="s">
        <v>161</v>
      </c>
      <c r="I609" s="2" t="s">
        <v>26</v>
      </c>
      <c r="J609" s="2" t="s">
        <v>177</v>
      </c>
      <c r="K609" s="9">
        <v>1000</v>
      </c>
      <c r="L609" s="9">
        <v>1818</v>
      </c>
      <c r="M609" s="5">
        <v>52</v>
      </c>
      <c r="N609" s="5">
        <v>0</v>
      </c>
      <c r="O609" s="5">
        <v>39.31</v>
      </c>
      <c r="P609" s="5">
        <v>0</v>
      </c>
      <c r="Q609" s="2">
        <f t="shared" si="55"/>
        <v>-39.31</v>
      </c>
      <c r="R609" s="5">
        <f t="shared" si="56"/>
        <v>-39.31</v>
      </c>
      <c r="S609" s="11">
        <f t="shared" si="57"/>
        <v>-1</v>
      </c>
      <c r="T609" s="5">
        <v>2.86</v>
      </c>
      <c r="U609" s="5">
        <v>0.76</v>
      </c>
      <c r="V609" s="5">
        <v>0</v>
      </c>
      <c r="W609" s="12">
        <f t="shared" si="58"/>
        <v>0</v>
      </c>
      <c r="X609" s="2" t="str">
        <f t="shared" si="59"/>
        <v>PAUSE</v>
      </c>
      <c r="Y609" s="22" t="str">
        <f t="shared" si="60"/>
        <v>Premium (751-1000)</v>
      </c>
    </row>
    <row r="610" spans="1:25">
      <c r="A610" s="2" t="s">
        <v>2599</v>
      </c>
      <c r="B610" s="2" t="s">
        <v>2600</v>
      </c>
      <c r="C610" s="2" t="s">
        <v>2601</v>
      </c>
      <c r="D610" s="2" t="s">
        <v>2602</v>
      </c>
      <c r="E610" s="2" t="s">
        <v>258</v>
      </c>
      <c r="F610" s="5">
        <v>1900</v>
      </c>
      <c r="G610" s="2" t="s">
        <v>2603</v>
      </c>
      <c r="H610" s="2" t="s">
        <v>190</v>
      </c>
      <c r="I610" s="2" t="s">
        <v>26</v>
      </c>
      <c r="J610" s="2" t="s">
        <v>206</v>
      </c>
      <c r="K610" s="9">
        <v>400</v>
      </c>
      <c r="L610" s="9">
        <v>1404</v>
      </c>
      <c r="M610" s="5">
        <v>35</v>
      </c>
      <c r="N610" s="5">
        <v>0</v>
      </c>
      <c r="O610" s="5">
        <v>23.25</v>
      </c>
      <c r="P610" s="5">
        <v>0</v>
      </c>
      <c r="Q610" s="2">
        <f t="shared" si="55"/>
        <v>-23.25</v>
      </c>
      <c r="R610" s="5">
        <f t="shared" si="56"/>
        <v>-23.25</v>
      </c>
      <c r="S610" s="11">
        <f t="shared" si="57"/>
        <v>-1</v>
      </c>
      <c r="T610" s="5">
        <v>2.4900000000000002</v>
      </c>
      <c r="U610" s="5">
        <v>0.66</v>
      </c>
      <c r="V610" s="5">
        <v>0</v>
      </c>
      <c r="W610" s="12">
        <f t="shared" si="58"/>
        <v>0</v>
      </c>
      <c r="X610" s="2" t="str">
        <f t="shared" si="59"/>
        <v>PAUSE</v>
      </c>
      <c r="Y610" s="22" t="str">
        <f t="shared" si="60"/>
        <v>Mid (301-500)</v>
      </c>
    </row>
    <row r="611" spans="1:25">
      <c r="A611" s="2" t="s">
        <v>2604</v>
      </c>
      <c r="B611" s="2" t="s">
        <v>564</v>
      </c>
      <c r="C611" s="2" t="s">
        <v>2605</v>
      </c>
      <c r="D611" s="2" t="s">
        <v>2606</v>
      </c>
      <c r="E611" s="2" t="s">
        <v>118</v>
      </c>
      <c r="F611" s="5">
        <v>5001</v>
      </c>
      <c r="G611" s="2" t="s">
        <v>2607</v>
      </c>
      <c r="H611" s="2" t="s">
        <v>134</v>
      </c>
      <c r="I611" s="2" t="s">
        <v>26</v>
      </c>
      <c r="J611" s="2" t="s">
        <v>162</v>
      </c>
      <c r="K611" s="9">
        <v>700</v>
      </c>
      <c r="L611" s="9">
        <v>2019</v>
      </c>
      <c r="M611" s="5">
        <v>54</v>
      </c>
      <c r="N611" s="5">
        <v>1</v>
      </c>
      <c r="O611" s="5">
        <v>34.97</v>
      </c>
      <c r="P611" s="5">
        <v>62.01</v>
      </c>
      <c r="Q611" s="2">
        <f t="shared" si="55"/>
        <v>27.04</v>
      </c>
      <c r="R611" s="5">
        <f t="shared" si="56"/>
        <v>27.04</v>
      </c>
      <c r="S611" s="11">
        <f t="shared" si="57"/>
        <v>0.77323420074349447</v>
      </c>
      <c r="T611" s="5">
        <v>2.67</v>
      </c>
      <c r="U611" s="5">
        <v>0.65</v>
      </c>
      <c r="V611" s="5">
        <v>34.97</v>
      </c>
      <c r="W611" s="12">
        <f t="shared" si="58"/>
        <v>1.8518518518518517E-2</v>
      </c>
      <c r="X611" s="2" t="str">
        <f t="shared" si="59"/>
        <v>SCALE</v>
      </c>
      <c r="Y611" s="22" t="str">
        <f t="shared" si="60"/>
        <v>High (501-750)</v>
      </c>
    </row>
    <row r="612" spans="1:25">
      <c r="A612" s="2" t="s">
        <v>2608</v>
      </c>
      <c r="B612" s="2" t="s">
        <v>2118</v>
      </c>
      <c r="C612" s="2" t="s">
        <v>2609</v>
      </c>
      <c r="D612" s="2" t="s">
        <v>117</v>
      </c>
      <c r="E612" s="2" t="s">
        <v>118</v>
      </c>
      <c r="F612" s="5">
        <v>2001</v>
      </c>
      <c r="G612" s="2" t="s">
        <v>2610</v>
      </c>
      <c r="H612" s="2" t="s">
        <v>266</v>
      </c>
      <c r="I612" s="2" t="s">
        <v>26</v>
      </c>
      <c r="J612" s="2" t="s">
        <v>43</v>
      </c>
      <c r="K612" s="9">
        <v>400</v>
      </c>
      <c r="L612" s="9">
        <v>2146</v>
      </c>
      <c r="M612" s="5">
        <v>78</v>
      </c>
      <c r="N612" s="5">
        <v>6</v>
      </c>
      <c r="O612" s="5">
        <v>31.24</v>
      </c>
      <c r="P612" s="5">
        <v>416.85</v>
      </c>
      <c r="Q612" s="2">
        <f t="shared" si="55"/>
        <v>385.61</v>
      </c>
      <c r="R612" s="5">
        <f t="shared" si="56"/>
        <v>385.61</v>
      </c>
      <c r="S612" s="11">
        <f t="shared" si="57"/>
        <v>12.34346991037132</v>
      </c>
      <c r="T612" s="5">
        <v>3.63</v>
      </c>
      <c r="U612" s="5">
        <v>0.4</v>
      </c>
      <c r="V612" s="5">
        <v>5.21</v>
      </c>
      <c r="W612" s="12">
        <f t="shared" si="58"/>
        <v>7.6923076923076927E-2</v>
      </c>
      <c r="X612" s="2" t="str">
        <f t="shared" si="59"/>
        <v>SCALE</v>
      </c>
      <c r="Y612" s="22" t="str">
        <f t="shared" si="60"/>
        <v>Mid (301-500)</v>
      </c>
    </row>
    <row r="613" spans="1:25">
      <c r="A613" s="2" t="s">
        <v>2611</v>
      </c>
      <c r="B613" s="2" t="s">
        <v>2612</v>
      </c>
      <c r="C613" s="2" t="s">
        <v>1476</v>
      </c>
      <c r="D613" s="2" t="s">
        <v>2613</v>
      </c>
      <c r="E613" s="2" t="s">
        <v>125</v>
      </c>
      <c r="F613" s="5">
        <v>2173</v>
      </c>
      <c r="G613" s="2" t="s">
        <v>2614</v>
      </c>
      <c r="H613" s="2" t="s">
        <v>25</v>
      </c>
      <c r="I613" s="2" t="s">
        <v>26</v>
      </c>
      <c r="J613" s="2" t="s">
        <v>27</v>
      </c>
      <c r="K613" s="9">
        <v>200</v>
      </c>
      <c r="L613" s="9">
        <v>1986</v>
      </c>
      <c r="M613" s="5">
        <v>84</v>
      </c>
      <c r="N613" s="5">
        <v>0</v>
      </c>
      <c r="O613" s="5">
        <v>70.400000000000006</v>
      </c>
      <c r="P613" s="5">
        <v>0</v>
      </c>
      <c r="Q613" s="2">
        <f t="shared" si="55"/>
        <v>-70.400000000000006</v>
      </c>
      <c r="R613" s="5">
        <f t="shared" si="56"/>
        <v>-70.400000000000006</v>
      </c>
      <c r="S613" s="11">
        <f t="shared" si="57"/>
        <v>-1</v>
      </c>
      <c r="T613" s="5">
        <v>4.2300000000000004</v>
      </c>
      <c r="U613" s="5">
        <v>0.84</v>
      </c>
      <c r="V613" s="5">
        <v>0</v>
      </c>
      <c r="W613" s="12">
        <f t="shared" si="58"/>
        <v>0</v>
      </c>
      <c r="X613" s="2" t="str">
        <f t="shared" si="59"/>
        <v>PAUSE</v>
      </c>
      <c r="Y613" s="22" t="str">
        <f t="shared" si="60"/>
        <v>Low (100-300)</v>
      </c>
    </row>
    <row r="614" spans="1:25">
      <c r="A614" s="2" t="s">
        <v>2615</v>
      </c>
      <c r="B614" s="2" t="s">
        <v>2616</v>
      </c>
      <c r="C614" s="2" t="s">
        <v>2617</v>
      </c>
      <c r="D614" s="2" t="s">
        <v>2618</v>
      </c>
      <c r="E614" s="2" t="s">
        <v>112</v>
      </c>
      <c r="F614" s="5">
        <v>4166</v>
      </c>
      <c r="G614" s="2" t="s">
        <v>2619</v>
      </c>
      <c r="H614" s="2" t="s">
        <v>87</v>
      </c>
      <c r="I614" s="2" t="s">
        <v>26</v>
      </c>
      <c r="J614" s="2" t="s">
        <v>458</v>
      </c>
      <c r="K614" s="9">
        <v>700</v>
      </c>
      <c r="L614" s="9">
        <v>761</v>
      </c>
      <c r="M614" s="5">
        <v>15</v>
      </c>
      <c r="N614" s="5">
        <v>0</v>
      </c>
      <c r="O614" s="5">
        <v>6.47</v>
      </c>
      <c r="P614" s="5">
        <v>0</v>
      </c>
      <c r="Q614" s="2">
        <f t="shared" si="55"/>
        <v>-6.47</v>
      </c>
      <c r="R614" s="5">
        <f t="shared" si="56"/>
        <v>-6.47</v>
      </c>
      <c r="S614" s="11">
        <f t="shared" si="57"/>
        <v>-1</v>
      </c>
      <c r="T614" s="5">
        <v>1.97</v>
      </c>
      <c r="U614" s="5">
        <v>0.43</v>
      </c>
      <c r="V614" s="5">
        <v>0</v>
      </c>
      <c r="W614" s="12">
        <f t="shared" si="58"/>
        <v>0</v>
      </c>
      <c r="X614" s="2" t="str">
        <f t="shared" si="59"/>
        <v>PAUSE</v>
      </c>
      <c r="Y614" s="22" t="str">
        <f t="shared" si="60"/>
        <v>High (501-750)</v>
      </c>
    </row>
    <row r="615" spans="1:25">
      <c r="A615" s="2" t="s">
        <v>2620</v>
      </c>
      <c r="B615" s="2" t="s">
        <v>1787</v>
      </c>
      <c r="C615" s="2" t="s">
        <v>2621</v>
      </c>
      <c r="D615" s="2" t="s">
        <v>491</v>
      </c>
      <c r="E615" s="2" t="s">
        <v>492</v>
      </c>
      <c r="F615" s="5">
        <v>3250</v>
      </c>
      <c r="G615" s="2" t="s">
        <v>2622</v>
      </c>
      <c r="H615" s="2" t="s">
        <v>50</v>
      </c>
      <c r="I615" s="2" t="s">
        <v>26</v>
      </c>
      <c r="J615" s="2" t="s">
        <v>35</v>
      </c>
      <c r="K615" s="9">
        <v>500</v>
      </c>
      <c r="L615" s="9">
        <v>522</v>
      </c>
      <c r="M615" s="5">
        <v>9</v>
      </c>
      <c r="N615" s="5">
        <v>0</v>
      </c>
      <c r="O615" s="5">
        <v>5.13</v>
      </c>
      <c r="P615" s="5">
        <v>0</v>
      </c>
      <c r="Q615" s="2">
        <f t="shared" si="55"/>
        <v>-5.13</v>
      </c>
      <c r="R615" s="5">
        <f t="shared" si="56"/>
        <v>-5.13</v>
      </c>
      <c r="S615" s="11">
        <f t="shared" si="57"/>
        <v>-1</v>
      </c>
      <c r="T615" s="5">
        <v>1.72</v>
      </c>
      <c r="U615" s="5">
        <v>0.56999999999999995</v>
      </c>
      <c r="V615" s="5">
        <v>0</v>
      </c>
      <c r="W615" s="12">
        <f t="shared" si="58"/>
        <v>0</v>
      </c>
      <c r="X615" s="2" t="str">
        <f t="shared" si="59"/>
        <v>PAUSE</v>
      </c>
      <c r="Y615" s="22" t="str">
        <f t="shared" si="60"/>
        <v>Mid (301-500)</v>
      </c>
    </row>
    <row r="616" spans="1:25">
      <c r="A616" s="2" t="s">
        <v>2623</v>
      </c>
      <c r="B616" s="2" t="s">
        <v>2624</v>
      </c>
      <c r="C616" s="2" t="s">
        <v>2625</v>
      </c>
      <c r="D616" s="2" t="s">
        <v>2626</v>
      </c>
      <c r="E616" s="2" t="s">
        <v>373</v>
      </c>
      <c r="F616" s="5">
        <v>2500</v>
      </c>
      <c r="G616" s="2" t="s">
        <v>2627</v>
      </c>
      <c r="H616" s="2" t="s">
        <v>102</v>
      </c>
      <c r="I616" s="2" t="s">
        <v>26</v>
      </c>
      <c r="J616" s="2" t="s">
        <v>300</v>
      </c>
      <c r="K616" s="9">
        <v>600</v>
      </c>
      <c r="L616" s="9">
        <v>2113</v>
      </c>
      <c r="M616" s="5">
        <v>41</v>
      </c>
      <c r="N616" s="5">
        <v>1</v>
      </c>
      <c r="O616" s="5">
        <v>31.47</v>
      </c>
      <c r="P616" s="5">
        <v>69.930000000000007</v>
      </c>
      <c r="Q616" s="2">
        <f t="shared" si="55"/>
        <v>38.460000000000008</v>
      </c>
      <c r="R616" s="5">
        <f t="shared" si="56"/>
        <v>38.460000000000008</v>
      </c>
      <c r="S616" s="11">
        <f t="shared" si="57"/>
        <v>1.2221163012392757</v>
      </c>
      <c r="T616" s="5">
        <v>1.94</v>
      </c>
      <c r="U616" s="5">
        <v>0.77</v>
      </c>
      <c r="V616" s="5">
        <v>31.47</v>
      </c>
      <c r="W616" s="12">
        <f t="shared" si="58"/>
        <v>2.4390243902439025E-2</v>
      </c>
      <c r="X616" s="2" t="str">
        <f t="shared" si="59"/>
        <v>SCALE</v>
      </c>
      <c r="Y616" s="22" t="str">
        <f t="shared" si="60"/>
        <v>High (501-750)</v>
      </c>
    </row>
    <row r="617" spans="1:25">
      <c r="A617" s="2" t="s">
        <v>2628</v>
      </c>
      <c r="B617" s="2" t="s">
        <v>994</v>
      </c>
      <c r="C617" s="2" t="s">
        <v>2288</v>
      </c>
      <c r="D617" s="2" t="s">
        <v>2629</v>
      </c>
      <c r="E617" s="2" t="s">
        <v>118</v>
      </c>
      <c r="F617" s="5">
        <v>3358</v>
      </c>
      <c r="G617" s="2" t="s">
        <v>2630</v>
      </c>
      <c r="H617" s="2" t="s">
        <v>134</v>
      </c>
      <c r="I617" s="2" t="s">
        <v>26</v>
      </c>
      <c r="J617" s="2" t="s">
        <v>127</v>
      </c>
      <c r="K617" s="9">
        <v>200</v>
      </c>
      <c r="L617" s="9">
        <v>1847</v>
      </c>
      <c r="M617" s="5">
        <v>73</v>
      </c>
      <c r="N617" s="5">
        <v>2</v>
      </c>
      <c r="O617" s="5">
        <v>50.86</v>
      </c>
      <c r="P617" s="5">
        <v>128.01</v>
      </c>
      <c r="Q617" s="2">
        <f t="shared" si="55"/>
        <v>77.149999999999991</v>
      </c>
      <c r="R617" s="5">
        <f t="shared" si="56"/>
        <v>77.149999999999991</v>
      </c>
      <c r="S617" s="11">
        <f t="shared" si="57"/>
        <v>1.5169091624066062</v>
      </c>
      <c r="T617" s="5">
        <v>3.95</v>
      </c>
      <c r="U617" s="5">
        <v>0.7</v>
      </c>
      <c r="V617" s="5">
        <v>25.43</v>
      </c>
      <c r="W617" s="12">
        <f t="shared" si="58"/>
        <v>2.7397260273972601E-2</v>
      </c>
      <c r="X617" s="2" t="str">
        <f t="shared" si="59"/>
        <v>SCALE</v>
      </c>
      <c r="Y617" s="22" t="str">
        <f t="shared" si="60"/>
        <v>Low (100-300)</v>
      </c>
    </row>
    <row r="618" spans="1:25">
      <c r="A618" s="2" t="s">
        <v>2631</v>
      </c>
      <c r="B618" s="2" t="s">
        <v>2632</v>
      </c>
      <c r="C618" s="2" t="s">
        <v>30</v>
      </c>
      <c r="D618" s="2" t="s">
        <v>531</v>
      </c>
      <c r="E618" s="2" t="s">
        <v>85</v>
      </c>
      <c r="F618" s="5">
        <v>2500</v>
      </c>
      <c r="G618" s="2" t="s">
        <v>2633</v>
      </c>
      <c r="H618" s="2" t="s">
        <v>253</v>
      </c>
      <c r="I618" s="2" t="s">
        <v>26</v>
      </c>
      <c r="J618" s="2" t="s">
        <v>66</v>
      </c>
      <c r="K618" s="9">
        <v>700</v>
      </c>
      <c r="L618" s="9">
        <v>1061</v>
      </c>
      <c r="M618" s="5">
        <v>46</v>
      </c>
      <c r="N618" s="5">
        <v>0</v>
      </c>
      <c r="O618" s="5">
        <v>31.55</v>
      </c>
      <c r="P618" s="5">
        <v>0</v>
      </c>
      <c r="Q618" s="2">
        <f t="shared" si="55"/>
        <v>-31.55</v>
      </c>
      <c r="R618" s="5">
        <f t="shared" si="56"/>
        <v>-31.55</v>
      </c>
      <c r="S618" s="11">
        <f t="shared" si="57"/>
        <v>-1</v>
      </c>
      <c r="T618" s="5">
        <v>4.34</v>
      </c>
      <c r="U618" s="5">
        <v>0.69</v>
      </c>
      <c r="V618" s="5">
        <v>0</v>
      </c>
      <c r="W618" s="12">
        <f t="shared" si="58"/>
        <v>0</v>
      </c>
      <c r="X618" s="2" t="str">
        <f t="shared" si="59"/>
        <v>PAUSE</v>
      </c>
      <c r="Y618" s="22" t="str">
        <f t="shared" si="60"/>
        <v>High (501-750)</v>
      </c>
    </row>
    <row r="619" spans="1:25">
      <c r="A619" s="2" t="s">
        <v>2634</v>
      </c>
      <c r="B619" s="2" t="s">
        <v>2123</v>
      </c>
      <c r="C619" s="2" t="s">
        <v>2635</v>
      </c>
      <c r="D619" s="2" t="s">
        <v>896</v>
      </c>
      <c r="E619" s="2" t="s">
        <v>1001</v>
      </c>
      <c r="F619" s="5">
        <v>2750</v>
      </c>
      <c r="G619" s="2" t="s">
        <v>2636</v>
      </c>
      <c r="H619" s="2" t="s">
        <v>65</v>
      </c>
      <c r="I619" s="2" t="s">
        <v>26</v>
      </c>
      <c r="J619" s="2" t="s">
        <v>293</v>
      </c>
      <c r="K619" s="9">
        <v>200</v>
      </c>
      <c r="L619" s="9">
        <v>1523</v>
      </c>
      <c r="M619" s="5">
        <v>47</v>
      </c>
      <c r="N619" s="5">
        <v>5</v>
      </c>
      <c r="O619" s="5">
        <v>32.22</v>
      </c>
      <c r="P619" s="5">
        <v>328.16</v>
      </c>
      <c r="Q619" s="2">
        <f t="shared" si="55"/>
        <v>295.94000000000005</v>
      </c>
      <c r="R619" s="5">
        <f t="shared" si="56"/>
        <v>295.94000000000005</v>
      </c>
      <c r="S619" s="11">
        <f t="shared" si="57"/>
        <v>9.1849782743637505</v>
      </c>
      <c r="T619" s="5">
        <v>3.09</v>
      </c>
      <c r="U619" s="5">
        <v>0.69</v>
      </c>
      <c r="V619" s="5">
        <v>6.44</v>
      </c>
      <c r="W619" s="12">
        <f t="shared" si="58"/>
        <v>0.10638297872340426</v>
      </c>
      <c r="X619" s="2" t="str">
        <f t="shared" si="59"/>
        <v>SCALE</v>
      </c>
      <c r="Y619" s="22" t="str">
        <f t="shared" si="60"/>
        <v>Low (100-300)</v>
      </c>
    </row>
    <row r="620" spans="1:25">
      <c r="A620" s="2" t="s">
        <v>2637</v>
      </c>
      <c r="B620" s="2" t="s">
        <v>1167</v>
      </c>
      <c r="C620" s="2" t="s">
        <v>2638</v>
      </c>
      <c r="D620" s="2" t="s">
        <v>99</v>
      </c>
      <c r="E620" s="2" t="s">
        <v>100</v>
      </c>
      <c r="F620" s="5">
        <v>2000</v>
      </c>
      <c r="G620" s="2" t="s">
        <v>2639</v>
      </c>
      <c r="H620" s="2" t="s">
        <v>266</v>
      </c>
      <c r="I620" s="2" t="s">
        <v>26</v>
      </c>
      <c r="J620" s="2" t="s">
        <v>232</v>
      </c>
      <c r="K620" s="9">
        <v>200</v>
      </c>
      <c r="L620" s="9">
        <v>2379</v>
      </c>
      <c r="M620" s="5">
        <v>87</v>
      </c>
      <c r="N620" s="5">
        <v>7</v>
      </c>
      <c r="O620" s="5">
        <v>65.53</v>
      </c>
      <c r="P620" s="5">
        <v>400.07</v>
      </c>
      <c r="Q620" s="2">
        <f t="shared" si="55"/>
        <v>334.53999999999996</v>
      </c>
      <c r="R620" s="5">
        <f t="shared" si="56"/>
        <v>334.53999999999996</v>
      </c>
      <c r="S620" s="11">
        <f t="shared" si="57"/>
        <v>5.1051426827407287</v>
      </c>
      <c r="T620" s="5">
        <v>3.66</v>
      </c>
      <c r="U620" s="5">
        <v>0.75</v>
      </c>
      <c r="V620" s="5">
        <v>9.36</v>
      </c>
      <c r="W620" s="12">
        <f t="shared" si="58"/>
        <v>8.0459770114942528E-2</v>
      </c>
      <c r="X620" s="2" t="str">
        <f t="shared" si="59"/>
        <v>SCALE</v>
      </c>
      <c r="Y620" s="22" t="str">
        <f t="shared" si="60"/>
        <v>Low (100-300)</v>
      </c>
    </row>
    <row r="621" spans="1:25">
      <c r="A621" s="2" t="s">
        <v>2640</v>
      </c>
      <c r="B621" s="2" t="s">
        <v>2641</v>
      </c>
      <c r="C621" s="2" t="s">
        <v>2642</v>
      </c>
      <c r="D621" s="2" t="s">
        <v>855</v>
      </c>
      <c r="E621" s="2" t="s">
        <v>112</v>
      </c>
      <c r="F621" s="5">
        <v>2200</v>
      </c>
      <c r="G621" s="2" t="s">
        <v>2513</v>
      </c>
      <c r="H621" s="2" t="s">
        <v>102</v>
      </c>
      <c r="I621" s="2" t="s">
        <v>26</v>
      </c>
      <c r="J621" s="2" t="s">
        <v>183</v>
      </c>
      <c r="K621" s="9">
        <v>1000</v>
      </c>
      <c r="L621" s="9">
        <v>1175</v>
      </c>
      <c r="M621" s="5">
        <v>32</v>
      </c>
      <c r="N621" s="5">
        <v>0</v>
      </c>
      <c r="O621" s="5">
        <v>16.84</v>
      </c>
      <c r="P621" s="5">
        <v>0</v>
      </c>
      <c r="Q621" s="2">
        <f t="shared" si="55"/>
        <v>-16.84</v>
      </c>
      <c r="R621" s="5">
        <f t="shared" si="56"/>
        <v>-16.84</v>
      </c>
      <c r="S621" s="11">
        <f t="shared" si="57"/>
        <v>-1</v>
      </c>
      <c r="T621" s="5">
        <v>2.72</v>
      </c>
      <c r="U621" s="5">
        <v>0.53</v>
      </c>
      <c r="V621" s="5">
        <v>0</v>
      </c>
      <c r="W621" s="12">
        <f t="shared" si="58"/>
        <v>0</v>
      </c>
      <c r="X621" s="2" t="str">
        <f t="shared" si="59"/>
        <v>PAUSE</v>
      </c>
      <c r="Y621" s="22" t="str">
        <f t="shared" si="60"/>
        <v>Premium (751-1000)</v>
      </c>
    </row>
    <row r="622" spans="1:25">
      <c r="A622" s="2" t="s">
        <v>2643</v>
      </c>
      <c r="B622" s="2" t="s">
        <v>2644</v>
      </c>
      <c r="C622" s="2" t="s">
        <v>2645</v>
      </c>
      <c r="D622" s="2" t="s">
        <v>980</v>
      </c>
      <c r="E622" s="2" t="s">
        <v>112</v>
      </c>
      <c r="F622" s="5">
        <v>1700</v>
      </c>
      <c r="G622" s="2" t="s">
        <v>2646</v>
      </c>
      <c r="H622" s="2" t="s">
        <v>266</v>
      </c>
      <c r="I622" s="2" t="s">
        <v>26</v>
      </c>
      <c r="J622" s="2" t="s">
        <v>382</v>
      </c>
      <c r="K622" s="9">
        <v>100</v>
      </c>
      <c r="L622" s="9">
        <v>1997</v>
      </c>
      <c r="M622" s="5">
        <v>85</v>
      </c>
      <c r="N622" s="5">
        <v>3</v>
      </c>
      <c r="O622" s="5">
        <v>68.290000000000006</v>
      </c>
      <c r="P622" s="5">
        <v>128</v>
      </c>
      <c r="Q622" s="2">
        <f t="shared" si="55"/>
        <v>59.709999999999994</v>
      </c>
      <c r="R622" s="5">
        <f t="shared" si="56"/>
        <v>59.709999999999994</v>
      </c>
      <c r="S622" s="11">
        <f t="shared" si="57"/>
        <v>0.87435934983160035</v>
      </c>
      <c r="T622" s="5">
        <v>4.26</v>
      </c>
      <c r="U622" s="5">
        <v>0.8</v>
      </c>
      <c r="V622" s="5">
        <v>22.76</v>
      </c>
      <c r="W622" s="12">
        <f t="shared" si="58"/>
        <v>3.5294117647058823E-2</v>
      </c>
      <c r="X622" s="2" t="str">
        <f t="shared" si="59"/>
        <v>SCALE</v>
      </c>
      <c r="Y622" s="22" t="str">
        <f t="shared" si="60"/>
        <v>Low (100-300)</v>
      </c>
    </row>
    <row r="623" spans="1:25">
      <c r="A623" s="2" t="s">
        <v>2647</v>
      </c>
      <c r="B623" s="2" t="s">
        <v>2648</v>
      </c>
      <c r="C623" s="2" t="s">
        <v>2649</v>
      </c>
      <c r="D623" s="2" t="s">
        <v>166</v>
      </c>
      <c r="E623" s="2" t="s">
        <v>132</v>
      </c>
      <c r="F623" s="5">
        <v>3800</v>
      </c>
      <c r="G623" s="2" t="s">
        <v>2650</v>
      </c>
      <c r="H623" s="2" t="s">
        <v>161</v>
      </c>
      <c r="I623" s="2" t="s">
        <v>26</v>
      </c>
      <c r="J623" s="2" t="s">
        <v>120</v>
      </c>
      <c r="K623" s="9">
        <v>600</v>
      </c>
      <c r="L623" s="9">
        <v>857</v>
      </c>
      <c r="M623" s="5">
        <v>14</v>
      </c>
      <c r="N623" s="5">
        <v>0</v>
      </c>
      <c r="O623" s="5">
        <v>9.15</v>
      </c>
      <c r="P623" s="5">
        <v>0</v>
      </c>
      <c r="Q623" s="2">
        <f t="shared" si="55"/>
        <v>-9.15</v>
      </c>
      <c r="R623" s="5">
        <f t="shared" si="56"/>
        <v>-9.15</v>
      </c>
      <c r="S623" s="11">
        <f t="shared" si="57"/>
        <v>-1</v>
      </c>
      <c r="T623" s="5">
        <v>1.63</v>
      </c>
      <c r="U623" s="5">
        <v>0.65</v>
      </c>
      <c r="V623" s="5">
        <v>0</v>
      </c>
      <c r="W623" s="12">
        <f t="shared" si="58"/>
        <v>0</v>
      </c>
      <c r="X623" s="2" t="str">
        <f t="shared" si="59"/>
        <v>PAUSE</v>
      </c>
      <c r="Y623" s="22" t="str">
        <f t="shared" si="60"/>
        <v>High (501-750)</v>
      </c>
    </row>
    <row r="624" spans="1:25">
      <c r="A624" s="2" t="s">
        <v>2651</v>
      </c>
      <c r="B624" s="2" t="s">
        <v>2652</v>
      </c>
      <c r="C624" s="2" t="s">
        <v>2653</v>
      </c>
      <c r="D624" s="2" t="s">
        <v>2487</v>
      </c>
      <c r="E624" s="2" t="s">
        <v>40</v>
      </c>
      <c r="F624" s="5">
        <v>2250</v>
      </c>
      <c r="G624" s="2" t="s">
        <v>2654</v>
      </c>
      <c r="H624" s="2" t="s">
        <v>42</v>
      </c>
      <c r="I624" s="2" t="s">
        <v>26</v>
      </c>
      <c r="J624" s="2" t="s">
        <v>458</v>
      </c>
      <c r="K624" s="9">
        <v>300</v>
      </c>
      <c r="L624" s="9">
        <v>1704</v>
      </c>
      <c r="M624" s="5">
        <v>33</v>
      </c>
      <c r="N624" s="5">
        <v>0</v>
      </c>
      <c r="O624" s="5">
        <v>17.78</v>
      </c>
      <c r="P624" s="5">
        <v>0</v>
      </c>
      <c r="Q624" s="2">
        <f t="shared" si="55"/>
        <v>-17.78</v>
      </c>
      <c r="R624" s="5">
        <f t="shared" si="56"/>
        <v>-17.78</v>
      </c>
      <c r="S624" s="11">
        <f t="shared" si="57"/>
        <v>-1</v>
      </c>
      <c r="T624" s="5">
        <v>1.94</v>
      </c>
      <c r="U624" s="5">
        <v>0.54</v>
      </c>
      <c r="V624" s="5">
        <v>0</v>
      </c>
      <c r="W624" s="12">
        <f t="shared" si="58"/>
        <v>0</v>
      </c>
      <c r="X624" s="2" t="str">
        <f t="shared" si="59"/>
        <v>PAUSE</v>
      </c>
      <c r="Y624" s="22" t="str">
        <f t="shared" si="60"/>
        <v>Low (100-300)</v>
      </c>
    </row>
    <row r="625" spans="1:25">
      <c r="A625" s="2" t="s">
        <v>2655</v>
      </c>
      <c r="B625" s="2" t="s">
        <v>1334</v>
      </c>
      <c r="C625" s="2" t="s">
        <v>2656</v>
      </c>
      <c r="D625" s="2" t="s">
        <v>2657</v>
      </c>
      <c r="E625" s="2" t="s">
        <v>56</v>
      </c>
      <c r="F625" s="5">
        <v>1300</v>
      </c>
      <c r="G625" s="2" t="s">
        <v>2658</v>
      </c>
      <c r="H625" s="2" t="s">
        <v>25</v>
      </c>
      <c r="I625" s="2" t="s">
        <v>26</v>
      </c>
      <c r="J625" s="2" t="s">
        <v>458</v>
      </c>
      <c r="K625" s="9">
        <v>600</v>
      </c>
      <c r="L625" s="9">
        <v>2435</v>
      </c>
      <c r="M625" s="5">
        <v>95</v>
      </c>
      <c r="N625" s="5">
        <v>0</v>
      </c>
      <c r="O625" s="5">
        <v>78.63</v>
      </c>
      <c r="P625" s="5">
        <v>0</v>
      </c>
      <c r="Q625" s="2">
        <f t="shared" si="55"/>
        <v>-78.63</v>
      </c>
      <c r="R625" s="5">
        <f t="shared" si="56"/>
        <v>-78.63</v>
      </c>
      <c r="S625" s="11">
        <f t="shared" si="57"/>
        <v>-1</v>
      </c>
      <c r="T625" s="5">
        <v>3.9</v>
      </c>
      <c r="U625" s="5">
        <v>0.83</v>
      </c>
      <c r="V625" s="5">
        <v>0</v>
      </c>
      <c r="W625" s="12">
        <f t="shared" si="58"/>
        <v>0</v>
      </c>
      <c r="X625" s="2" t="str">
        <f t="shared" si="59"/>
        <v>PAUSE</v>
      </c>
      <c r="Y625" s="22" t="str">
        <f t="shared" si="60"/>
        <v>High (501-750)</v>
      </c>
    </row>
    <row r="626" spans="1:25">
      <c r="A626" s="2" t="s">
        <v>2659</v>
      </c>
      <c r="B626" s="2" t="s">
        <v>295</v>
      </c>
      <c r="C626" s="2" t="s">
        <v>506</v>
      </c>
      <c r="D626" s="2" t="s">
        <v>655</v>
      </c>
      <c r="E626" s="2" t="s">
        <v>125</v>
      </c>
      <c r="F626" s="5">
        <v>4400</v>
      </c>
      <c r="G626" s="2" t="s">
        <v>2660</v>
      </c>
      <c r="H626" s="2" t="s">
        <v>260</v>
      </c>
      <c r="I626" s="2" t="s">
        <v>26</v>
      </c>
      <c r="J626" s="2" t="s">
        <v>162</v>
      </c>
      <c r="K626" s="9">
        <v>1000</v>
      </c>
      <c r="L626" s="9">
        <v>1469</v>
      </c>
      <c r="M626" s="5">
        <v>22</v>
      </c>
      <c r="N626" s="5">
        <v>2</v>
      </c>
      <c r="O626" s="5">
        <v>10.58</v>
      </c>
      <c r="P626" s="5">
        <v>145.91</v>
      </c>
      <c r="Q626" s="2">
        <f t="shared" si="55"/>
        <v>135.32999999999998</v>
      </c>
      <c r="R626" s="5">
        <f t="shared" si="56"/>
        <v>135.32999999999998</v>
      </c>
      <c r="S626" s="11">
        <f t="shared" si="57"/>
        <v>12.791115311909261</v>
      </c>
      <c r="T626" s="5">
        <v>1.5</v>
      </c>
      <c r="U626" s="5">
        <v>0.48</v>
      </c>
      <c r="V626" s="5">
        <v>5.29</v>
      </c>
      <c r="W626" s="12">
        <f t="shared" si="58"/>
        <v>9.0909090909090912E-2</v>
      </c>
      <c r="X626" s="2" t="str">
        <f t="shared" si="59"/>
        <v>SCALE</v>
      </c>
      <c r="Y626" s="22" t="str">
        <f t="shared" si="60"/>
        <v>Premium (751-1000)</v>
      </c>
    </row>
    <row r="627" spans="1:25">
      <c r="A627" s="2" t="s">
        <v>2661</v>
      </c>
      <c r="B627" s="2" t="s">
        <v>1225</v>
      </c>
      <c r="C627" s="2" t="s">
        <v>2662</v>
      </c>
      <c r="D627" s="2" t="s">
        <v>2663</v>
      </c>
      <c r="E627" s="2" t="s">
        <v>78</v>
      </c>
      <c r="F627" s="5">
        <v>7000</v>
      </c>
      <c r="G627" s="2" t="s">
        <v>2664</v>
      </c>
      <c r="H627" s="2" t="s">
        <v>87</v>
      </c>
      <c r="I627" s="2" t="s">
        <v>26</v>
      </c>
      <c r="J627" s="2" t="s">
        <v>140</v>
      </c>
      <c r="K627" s="9">
        <v>200</v>
      </c>
      <c r="L627" s="9">
        <v>1196</v>
      </c>
      <c r="M627" s="5">
        <v>36</v>
      </c>
      <c r="N627" s="5">
        <v>1</v>
      </c>
      <c r="O627" s="5">
        <v>24.27</v>
      </c>
      <c r="P627" s="5">
        <v>45.73</v>
      </c>
      <c r="Q627" s="2">
        <f t="shared" si="55"/>
        <v>21.459999999999997</v>
      </c>
      <c r="R627" s="5">
        <f t="shared" si="56"/>
        <v>21.459999999999997</v>
      </c>
      <c r="S627" s="11">
        <f t="shared" si="57"/>
        <v>0.88421920065924997</v>
      </c>
      <c r="T627" s="5">
        <v>3.01</v>
      </c>
      <c r="U627" s="5">
        <v>0.67</v>
      </c>
      <c r="V627" s="5">
        <v>24.27</v>
      </c>
      <c r="W627" s="12">
        <f t="shared" si="58"/>
        <v>2.7777777777777776E-2</v>
      </c>
      <c r="X627" s="2" t="str">
        <f t="shared" si="59"/>
        <v>SCALE</v>
      </c>
      <c r="Y627" s="22" t="str">
        <f t="shared" si="60"/>
        <v>Low (100-300)</v>
      </c>
    </row>
    <row r="628" spans="1:25">
      <c r="A628" s="2" t="s">
        <v>2665</v>
      </c>
      <c r="B628" s="2" t="s">
        <v>2666</v>
      </c>
      <c r="C628" s="2" t="s">
        <v>2357</v>
      </c>
      <c r="D628" s="2" t="s">
        <v>2667</v>
      </c>
      <c r="E628" s="2" t="s">
        <v>23</v>
      </c>
      <c r="F628" s="5">
        <v>2749</v>
      </c>
      <c r="G628" s="2" t="s">
        <v>2668</v>
      </c>
      <c r="H628" s="2" t="s">
        <v>102</v>
      </c>
      <c r="I628" s="2" t="s">
        <v>26</v>
      </c>
      <c r="J628" s="2" t="s">
        <v>458</v>
      </c>
      <c r="K628" s="9">
        <v>200</v>
      </c>
      <c r="L628" s="9">
        <v>1068</v>
      </c>
      <c r="M628" s="5">
        <v>36</v>
      </c>
      <c r="N628" s="5">
        <v>0</v>
      </c>
      <c r="O628" s="5">
        <v>17.989999999999998</v>
      </c>
      <c r="P628" s="5">
        <v>0</v>
      </c>
      <c r="Q628" s="2">
        <f t="shared" si="55"/>
        <v>-17.989999999999998</v>
      </c>
      <c r="R628" s="5">
        <f t="shared" si="56"/>
        <v>-17.989999999999998</v>
      </c>
      <c r="S628" s="11">
        <f t="shared" si="57"/>
        <v>-1</v>
      </c>
      <c r="T628" s="5">
        <v>3.37</v>
      </c>
      <c r="U628" s="5">
        <v>0.5</v>
      </c>
      <c r="V628" s="5">
        <v>0</v>
      </c>
      <c r="W628" s="12">
        <f t="shared" si="58"/>
        <v>0</v>
      </c>
      <c r="X628" s="2" t="str">
        <f t="shared" si="59"/>
        <v>PAUSE</v>
      </c>
      <c r="Y628" s="22" t="str">
        <f t="shared" si="60"/>
        <v>Low (100-300)</v>
      </c>
    </row>
    <row r="629" spans="1:25">
      <c r="A629" s="2" t="s">
        <v>2669</v>
      </c>
      <c r="B629" s="2" t="s">
        <v>1188</v>
      </c>
      <c r="C629" s="2" t="s">
        <v>2670</v>
      </c>
      <c r="D629" s="2" t="s">
        <v>1758</v>
      </c>
      <c r="E629" s="2" t="s">
        <v>132</v>
      </c>
      <c r="F629" s="5">
        <v>1500</v>
      </c>
      <c r="G629" s="2" t="s">
        <v>2671</v>
      </c>
      <c r="H629" s="2" t="s">
        <v>260</v>
      </c>
      <c r="I629" s="2" t="s">
        <v>26</v>
      </c>
      <c r="J629" s="2" t="s">
        <v>458</v>
      </c>
      <c r="K629" s="9">
        <v>400</v>
      </c>
      <c r="L629" s="9">
        <v>758</v>
      </c>
      <c r="M629" s="5">
        <v>18</v>
      </c>
      <c r="N629" s="5">
        <v>0</v>
      </c>
      <c r="O629" s="5">
        <v>8.3000000000000007</v>
      </c>
      <c r="P629" s="5">
        <v>0</v>
      </c>
      <c r="Q629" s="2">
        <f t="shared" si="55"/>
        <v>-8.3000000000000007</v>
      </c>
      <c r="R629" s="5">
        <f t="shared" si="56"/>
        <v>-8.3000000000000007</v>
      </c>
      <c r="S629" s="11">
        <f t="shared" si="57"/>
        <v>-1</v>
      </c>
      <c r="T629" s="5">
        <v>2.37</v>
      </c>
      <c r="U629" s="5">
        <v>0.46</v>
      </c>
      <c r="V629" s="5">
        <v>0</v>
      </c>
      <c r="W629" s="12">
        <f t="shared" si="58"/>
        <v>0</v>
      </c>
      <c r="X629" s="2" t="str">
        <f t="shared" si="59"/>
        <v>PAUSE</v>
      </c>
      <c r="Y629" s="22" t="str">
        <f t="shared" si="60"/>
        <v>Mid (301-500)</v>
      </c>
    </row>
    <row r="630" spans="1:25">
      <c r="A630" s="2" t="s">
        <v>2672</v>
      </c>
      <c r="B630" s="2" t="s">
        <v>208</v>
      </c>
      <c r="C630" s="2" t="s">
        <v>2673</v>
      </c>
      <c r="D630" s="2" t="s">
        <v>1784</v>
      </c>
      <c r="E630" s="2" t="s">
        <v>40</v>
      </c>
      <c r="F630" s="5">
        <v>1950</v>
      </c>
      <c r="G630" s="2" t="s">
        <v>2674</v>
      </c>
      <c r="H630" s="2" t="s">
        <v>94</v>
      </c>
      <c r="I630" s="2" t="s">
        <v>26</v>
      </c>
      <c r="J630" s="2" t="s">
        <v>313</v>
      </c>
      <c r="K630" s="9">
        <v>400</v>
      </c>
      <c r="L630" s="9">
        <v>2454</v>
      </c>
      <c r="M630" s="5">
        <v>39</v>
      </c>
      <c r="N630" s="5">
        <v>0</v>
      </c>
      <c r="O630" s="5">
        <v>25.72</v>
      </c>
      <c r="P630" s="5">
        <v>0</v>
      </c>
      <c r="Q630" s="2">
        <f t="shared" si="55"/>
        <v>-25.72</v>
      </c>
      <c r="R630" s="5">
        <f t="shared" si="56"/>
        <v>-25.72</v>
      </c>
      <c r="S630" s="11">
        <f t="shared" si="57"/>
        <v>-1</v>
      </c>
      <c r="T630" s="5">
        <v>1.59</v>
      </c>
      <c r="U630" s="5">
        <v>0.66</v>
      </c>
      <c r="V630" s="5">
        <v>0</v>
      </c>
      <c r="W630" s="12">
        <f t="shared" si="58"/>
        <v>0</v>
      </c>
      <c r="X630" s="2" t="str">
        <f t="shared" si="59"/>
        <v>PAUSE</v>
      </c>
      <c r="Y630" s="22" t="str">
        <f t="shared" si="60"/>
        <v>Mid (301-500)</v>
      </c>
    </row>
    <row r="631" spans="1:25">
      <c r="A631" s="2" t="s">
        <v>2675</v>
      </c>
      <c r="B631" s="2" t="s">
        <v>2676</v>
      </c>
      <c r="C631" s="2" t="s">
        <v>2677</v>
      </c>
      <c r="D631" s="2" t="s">
        <v>952</v>
      </c>
      <c r="E631" s="2" t="s">
        <v>953</v>
      </c>
      <c r="F631" s="5">
        <v>5417</v>
      </c>
      <c r="G631" s="2" t="s">
        <v>2588</v>
      </c>
      <c r="H631" s="2" t="s">
        <v>266</v>
      </c>
      <c r="I631" s="2" t="s">
        <v>26</v>
      </c>
      <c r="J631" s="2" t="s">
        <v>135</v>
      </c>
      <c r="K631" s="9">
        <v>200</v>
      </c>
      <c r="L631" s="9">
        <v>1663</v>
      </c>
      <c r="M631" s="5">
        <v>48</v>
      </c>
      <c r="N631" s="5">
        <v>5</v>
      </c>
      <c r="O631" s="5">
        <v>35.700000000000003</v>
      </c>
      <c r="P631" s="5">
        <v>279.88</v>
      </c>
      <c r="Q631" s="2">
        <f t="shared" si="55"/>
        <v>244.18</v>
      </c>
      <c r="R631" s="5">
        <f t="shared" si="56"/>
        <v>244.18</v>
      </c>
      <c r="S631" s="11">
        <f t="shared" si="57"/>
        <v>6.8397759103641453</v>
      </c>
      <c r="T631" s="5">
        <v>2.89</v>
      </c>
      <c r="U631" s="5">
        <v>0.74</v>
      </c>
      <c r="V631" s="5">
        <v>7.14</v>
      </c>
      <c r="W631" s="12">
        <f t="shared" si="58"/>
        <v>0.10416666666666667</v>
      </c>
      <c r="X631" s="2" t="str">
        <f t="shared" si="59"/>
        <v>SCALE</v>
      </c>
      <c r="Y631" s="22" t="str">
        <f t="shared" si="60"/>
        <v>Low (100-300)</v>
      </c>
    </row>
    <row r="632" spans="1:25">
      <c r="A632" s="2" t="s">
        <v>2678</v>
      </c>
      <c r="B632" s="2" t="s">
        <v>899</v>
      </c>
      <c r="C632" s="2" t="s">
        <v>524</v>
      </c>
      <c r="D632" s="2" t="s">
        <v>2679</v>
      </c>
      <c r="E632" s="2" t="s">
        <v>78</v>
      </c>
      <c r="F632" s="5">
        <v>2000</v>
      </c>
      <c r="G632" s="2" t="s">
        <v>2680</v>
      </c>
      <c r="H632" s="2" t="s">
        <v>25</v>
      </c>
      <c r="I632" s="2" t="s">
        <v>26</v>
      </c>
      <c r="J632" s="2" t="s">
        <v>293</v>
      </c>
      <c r="K632" s="9">
        <v>300</v>
      </c>
      <c r="L632" s="9">
        <v>1971</v>
      </c>
      <c r="M632" s="5">
        <v>42</v>
      </c>
      <c r="N632" s="5">
        <v>0</v>
      </c>
      <c r="O632" s="5">
        <v>25.69</v>
      </c>
      <c r="P632" s="5">
        <v>0</v>
      </c>
      <c r="Q632" s="2">
        <f t="shared" si="55"/>
        <v>-25.69</v>
      </c>
      <c r="R632" s="5">
        <f t="shared" si="56"/>
        <v>-25.69</v>
      </c>
      <c r="S632" s="11">
        <f t="shared" si="57"/>
        <v>-1</v>
      </c>
      <c r="T632" s="5">
        <v>2.13</v>
      </c>
      <c r="U632" s="5">
        <v>0.61</v>
      </c>
      <c r="V632" s="5">
        <v>0</v>
      </c>
      <c r="W632" s="12">
        <f t="shared" si="58"/>
        <v>0</v>
      </c>
      <c r="X632" s="2" t="str">
        <f t="shared" si="59"/>
        <v>PAUSE</v>
      </c>
      <c r="Y632" s="22" t="str">
        <f t="shared" si="60"/>
        <v>Low (100-300)</v>
      </c>
    </row>
    <row r="633" spans="1:25">
      <c r="A633" s="2" t="s">
        <v>2681</v>
      </c>
      <c r="B633" s="2" t="s">
        <v>2682</v>
      </c>
      <c r="C633" s="2" t="s">
        <v>2683</v>
      </c>
      <c r="D633" s="2" t="s">
        <v>655</v>
      </c>
      <c r="E633" s="2" t="s">
        <v>125</v>
      </c>
      <c r="F633" s="5">
        <v>3750</v>
      </c>
      <c r="G633" s="2" t="s">
        <v>2588</v>
      </c>
      <c r="H633" s="2" t="s">
        <v>72</v>
      </c>
      <c r="I633" s="2" t="s">
        <v>26</v>
      </c>
      <c r="J633" s="2" t="s">
        <v>59</v>
      </c>
      <c r="K633" s="9">
        <v>200</v>
      </c>
      <c r="L633" s="9">
        <v>541</v>
      </c>
      <c r="M633" s="5">
        <v>22</v>
      </c>
      <c r="N633" s="5">
        <v>0</v>
      </c>
      <c r="O633" s="5">
        <v>18.52</v>
      </c>
      <c r="P633" s="5">
        <v>0</v>
      </c>
      <c r="Q633" s="2">
        <f t="shared" si="55"/>
        <v>-18.52</v>
      </c>
      <c r="R633" s="5">
        <f t="shared" si="56"/>
        <v>-18.52</v>
      </c>
      <c r="S633" s="11">
        <f t="shared" si="57"/>
        <v>-1</v>
      </c>
      <c r="T633" s="5">
        <v>4.07</v>
      </c>
      <c r="U633" s="5">
        <v>0.84</v>
      </c>
      <c r="V633" s="5">
        <v>0</v>
      </c>
      <c r="W633" s="12">
        <f t="shared" si="58"/>
        <v>0</v>
      </c>
      <c r="X633" s="2" t="str">
        <f t="shared" si="59"/>
        <v>PAUSE</v>
      </c>
      <c r="Y633" s="22" t="str">
        <f t="shared" si="60"/>
        <v>Low (100-300)</v>
      </c>
    </row>
    <row r="634" spans="1:25">
      <c r="A634" s="2" t="s">
        <v>2684</v>
      </c>
      <c r="B634" s="2" t="s">
        <v>2685</v>
      </c>
      <c r="C634" s="2" t="s">
        <v>2686</v>
      </c>
      <c r="D634" s="2" t="s">
        <v>2687</v>
      </c>
      <c r="E634" s="2" t="s">
        <v>23</v>
      </c>
      <c r="F634" s="5">
        <v>1476</v>
      </c>
      <c r="G634" s="2" t="s">
        <v>2688</v>
      </c>
      <c r="H634" s="2" t="s">
        <v>167</v>
      </c>
      <c r="I634" s="2" t="s">
        <v>26</v>
      </c>
      <c r="J634" s="2" t="s">
        <v>35</v>
      </c>
      <c r="K634" s="9">
        <v>300</v>
      </c>
      <c r="L634" s="9">
        <v>1950</v>
      </c>
      <c r="M634" s="5">
        <v>54</v>
      </c>
      <c r="N634" s="5">
        <v>0</v>
      </c>
      <c r="O634" s="5">
        <v>30.28</v>
      </c>
      <c r="P634" s="5">
        <v>0</v>
      </c>
      <c r="Q634" s="2">
        <f t="shared" si="55"/>
        <v>-30.28</v>
      </c>
      <c r="R634" s="5">
        <f t="shared" si="56"/>
        <v>-30.28</v>
      </c>
      <c r="S634" s="11">
        <f t="shared" si="57"/>
        <v>-1</v>
      </c>
      <c r="T634" s="5">
        <v>2.77</v>
      </c>
      <c r="U634" s="5">
        <v>0.56000000000000005</v>
      </c>
      <c r="V634" s="5">
        <v>0</v>
      </c>
      <c r="W634" s="12">
        <f t="shared" si="58"/>
        <v>0</v>
      </c>
      <c r="X634" s="2" t="str">
        <f t="shared" si="59"/>
        <v>PAUSE</v>
      </c>
      <c r="Y634" s="22" t="str">
        <f t="shared" si="60"/>
        <v>Low (100-300)</v>
      </c>
    </row>
    <row r="635" spans="1:25">
      <c r="A635" s="2" t="s">
        <v>2689</v>
      </c>
      <c r="B635" s="2" t="s">
        <v>2690</v>
      </c>
      <c r="C635" s="2" t="s">
        <v>2691</v>
      </c>
      <c r="D635" s="2" t="s">
        <v>175</v>
      </c>
      <c r="E635" s="2" t="s">
        <v>23</v>
      </c>
      <c r="F635" s="5">
        <v>6173</v>
      </c>
      <c r="G635" s="2" t="s">
        <v>2692</v>
      </c>
      <c r="H635" s="2" t="s">
        <v>167</v>
      </c>
      <c r="I635" s="2" t="s">
        <v>26</v>
      </c>
      <c r="J635" s="2" t="s">
        <v>458</v>
      </c>
      <c r="K635" s="9">
        <v>1000</v>
      </c>
      <c r="L635" s="9">
        <v>2445</v>
      </c>
      <c r="M635" s="5">
        <v>106</v>
      </c>
      <c r="N635" s="5">
        <v>3</v>
      </c>
      <c r="O635" s="5">
        <v>45.25</v>
      </c>
      <c r="P635" s="5">
        <v>161.04</v>
      </c>
      <c r="Q635" s="2">
        <f t="shared" si="55"/>
        <v>115.78999999999999</v>
      </c>
      <c r="R635" s="5">
        <f t="shared" si="56"/>
        <v>115.78999999999999</v>
      </c>
      <c r="S635" s="11">
        <f t="shared" si="57"/>
        <v>2.5588950276243092</v>
      </c>
      <c r="T635" s="5">
        <v>4.34</v>
      </c>
      <c r="U635" s="5">
        <v>0.43</v>
      </c>
      <c r="V635" s="5">
        <v>15.08</v>
      </c>
      <c r="W635" s="12">
        <f t="shared" si="58"/>
        <v>2.8301886792452831E-2</v>
      </c>
      <c r="X635" s="2" t="str">
        <f t="shared" si="59"/>
        <v>SCALE</v>
      </c>
      <c r="Y635" s="22" t="str">
        <f t="shared" si="60"/>
        <v>Premium (751-1000)</v>
      </c>
    </row>
    <row r="636" spans="1:25">
      <c r="A636" s="2" t="s">
        <v>2693</v>
      </c>
      <c r="B636" s="2" t="s">
        <v>2694</v>
      </c>
      <c r="C636" s="2" t="s">
        <v>2341</v>
      </c>
      <c r="D636" s="2" t="s">
        <v>1258</v>
      </c>
      <c r="E636" s="2" t="s">
        <v>132</v>
      </c>
      <c r="F636" s="5">
        <v>2600</v>
      </c>
      <c r="G636" s="2" t="s">
        <v>2695</v>
      </c>
      <c r="H636" s="2" t="s">
        <v>42</v>
      </c>
      <c r="I636" s="2" t="s">
        <v>26</v>
      </c>
      <c r="J636" s="2" t="s">
        <v>35</v>
      </c>
      <c r="K636" s="9">
        <v>700</v>
      </c>
      <c r="L636" s="9">
        <v>1527</v>
      </c>
      <c r="M636" s="5">
        <v>35</v>
      </c>
      <c r="N636" s="5">
        <v>0</v>
      </c>
      <c r="O636" s="5">
        <v>24.56</v>
      </c>
      <c r="P636" s="5">
        <v>0</v>
      </c>
      <c r="Q636" s="2">
        <f t="shared" si="55"/>
        <v>-24.56</v>
      </c>
      <c r="R636" s="5">
        <f t="shared" si="56"/>
        <v>-24.56</v>
      </c>
      <c r="S636" s="11">
        <f t="shared" si="57"/>
        <v>-1</v>
      </c>
      <c r="T636" s="5">
        <v>2.29</v>
      </c>
      <c r="U636" s="5">
        <v>0.7</v>
      </c>
      <c r="V636" s="5">
        <v>0</v>
      </c>
      <c r="W636" s="12">
        <f t="shared" si="58"/>
        <v>0</v>
      </c>
      <c r="X636" s="2" t="str">
        <f t="shared" si="59"/>
        <v>PAUSE</v>
      </c>
      <c r="Y636" s="22" t="str">
        <f t="shared" si="60"/>
        <v>High (501-750)</v>
      </c>
    </row>
    <row r="637" spans="1:25">
      <c r="A637" s="2" t="s">
        <v>2696</v>
      </c>
      <c r="B637" s="2" t="s">
        <v>2697</v>
      </c>
      <c r="C637" s="2" t="s">
        <v>2698</v>
      </c>
      <c r="D637" s="2" t="s">
        <v>2699</v>
      </c>
      <c r="E637" s="2" t="s">
        <v>112</v>
      </c>
      <c r="F637" s="5">
        <v>4498</v>
      </c>
      <c r="G637" s="2" t="s">
        <v>2700</v>
      </c>
      <c r="H637" s="2" t="s">
        <v>312</v>
      </c>
      <c r="I637" s="2" t="s">
        <v>26</v>
      </c>
      <c r="J637" s="2" t="s">
        <v>135</v>
      </c>
      <c r="K637" s="9">
        <v>100</v>
      </c>
      <c r="L637" s="9">
        <v>2175</v>
      </c>
      <c r="M637" s="5">
        <v>47</v>
      </c>
      <c r="N637" s="5">
        <v>0</v>
      </c>
      <c r="O637" s="5">
        <v>22.81</v>
      </c>
      <c r="P637" s="5">
        <v>0</v>
      </c>
      <c r="Q637" s="2">
        <f t="shared" si="55"/>
        <v>-22.81</v>
      </c>
      <c r="R637" s="5">
        <f t="shared" si="56"/>
        <v>-22.81</v>
      </c>
      <c r="S637" s="11">
        <f t="shared" si="57"/>
        <v>-1</v>
      </c>
      <c r="T637" s="5">
        <v>2.16</v>
      </c>
      <c r="U637" s="5">
        <v>0.49</v>
      </c>
      <c r="V637" s="5">
        <v>0</v>
      </c>
      <c r="W637" s="12">
        <f t="shared" si="58"/>
        <v>0</v>
      </c>
      <c r="X637" s="2" t="str">
        <f t="shared" si="59"/>
        <v>PAUSE</v>
      </c>
      <c r="Y637" s="22" t="str">
        <f t="shared" si="60"/>
        <v>Low (100-300)</v>
      </c>
    </row>
    <row r="638" spans="1:25">
      <c r="A638" s="2" t="s">
        <v>2701</v>
      </c>
      <c r="B638" s="2" t="s">
        <v>2702</v>
      </c>
      <c r="C638" s="2" t="s">
        <v>2703</v>
      </c>
      <c r="D638" s="2" t="s">
        <v>2704</v>
      </c>
      <c r="E638" s="2" t="s">
        <v>125</v>
      </c>
      <c r="F638" s="5">
        <v>3700</v>
      </c>
      <c r="G638" s="2" t="s">
        <v>2705</v>
      </c>
      <c r="H638" s="2" t="s">
        <v>50</v>
      </c>
      <c r="I638" s="2" t="s">
        <v>26</v>
      </c>
      <c r="J638" s="2" t="s">
        <v>361</v>
      </c>
      <c r="K638" s="9">
        <v>700</v>
      </c>
      <c r="L638" s="9">
        <v>1885</v>
      </c>
      <c r="M638" s="5">
        <v>65</v>
      </c>
      <c r="N638" s="5">
        <v>1</v>
      </c>
      <c r="O638" s="5">
        <v>54.78</v>
      </c>
      <c r="P638" s="5">
        <v>47.79</v>
      </c>
      <c r="Q638" s="2">
        <f t="shared" si="55"/>
        <v>-6.990000000000002</v>
      </c>
      <c r="R638" s="5">
        <f t="shared" si="56"/>
        <v>-6.990000000000002</v>
      </c>
      <c r="S638" s="11">
        <f t="shared" si="57"/>
        <v>-0.12760131434830232</v>
      </c>
      <c r="T638" s="5">
        <v>3.45</v>
      </c>
      <c r="U638" s="5">
        <v>0.84</v>
      </c>
      <c r="V638" s="5">
        <v>54.78</v>
      </c>
      <c r="W638" s="12">
        <f t="shared" si="58"/>
        <v>1.5384615384615385E-2</v>
      </c>
      <c r="X638" s="2" t="str">
        <f t="shared" si="59"/>
        <v>SCALE</v>
      </c>
      <c r="Y638" s="22" t="str">
        <f t="shared" si="60"/>
        <v>High (501-750)</v>
      </c>
    </row>
    <row r="639" spans="1:25">
      <c r="A639" s="2" t="s">
        <v>2706</v>
      </c>
      <c r="B639" s="2" t="s">
        <v>929</v>
      </c>
      <c r="C639" s="2" t="s">
        <v>2707</v>
      </c>
      <c r="D639" s="2" t="s">
        <v>2708</v>
      </c>
      <c r="E639" s="2" t="s">
        <v>32</v>
      </c>
      <c r="F639" s="5">
        <v>3500</v>
      </c>
      <c r="G639" s="2" t="s">
        <v>2709</v>
      </c>
      <c r="H639" s="2" t="s">
        <v>150</v>
      </c>
      <c r="I639" s="2" t="s">
        <v>26</v>
      </c>
      <c r="J639" s="2" t="s">
        <v>458</v>
      </c>
      <c r="K639" s="9">
        <v>200</v>
      </c>
      <c r="L639" s="9">
        <v>764</v>
      </c>
      <c r="M639" s="5">
        <v>26</v>
      </c>
      <c r="N639" s="5">
        <v>0</v>
      </c>
      <c r="O639" s="5">
        <v>16.329999999999998</v>
      </c>
      <c r="P639" s="5">
        <v>0</v>
      </c>
      <c r="Q639" s="2">
        <f t="shared" si="55"/>
        <v>-16.329999999999998</v>
      </c>
      <c r="R639" s="5">
        <f t="shared" si="56"/>
        <v>-16.329999999999998</v>
      </c>
      <c r="S639" s="11">
        <f t="shared" si="57"/>
        <v>-1</v>
      </c>
      <c r="T639" s="5">
        <v>3.4</v>
      </c>
      <c r="U639" s="5">
        <v>0.63</v>
      </c>
      <c r="V639" s="5">
        <v>0</v>
      </c>
      <c r="W639" s="12">
        <f t="shared" si="58"/>
        <v>0</v>
      </c>
      <c r="X639" s="2" t="str">
        <f t="shared" si="59"/>
        <v>PAUSE</v>
      </c>
      <c r="Y639" s="22" t="str">
        <f t="shared" si="60"/>
        <v>Low (100-300)</v>
      </c>
    </row>
    <row r="640" spans="1:25">
      <c r="A640" s="2" t="s">
        <v>2710</v>
      </c>
      <c r="B640" s="2" t="s">
        <v>2711</v>
      </c>
      <c r="C640" s="2" t="s">
        <v>2712</v>
      </c>
      <c r="D640" s="2" t="s">
        <v>2713</v>
      </c>
      <c r="E640" s="2" t="s">
        <v>23</v>
      </c>
      <c r="F640" s="5">
        <v>2708</v>
      </c>
      <c r="G640" s="2" t="s">
        <v>1141</v>
      </c>
      <c r="H640" s="2" t="s">
        <v>260</v>
      </c>
      <c r="I640" s="2" t="s">
        <v>26</v>
      </c>
      <c r="J640" s="2" t="s">
        <v>361</v>
      </c>
      <c r="K640" s="9">
        <v>700</v>
      </c>
      <c r="L640" s="9">
        <v>2011</v>
      </c>
      <c r="M640" s="5">
        <v>49</v>
      </c>
      <c r="N640" s="5">
        <v>0</v>
      </c>
      <c r="O640" s="5">
        <v>36.14</v>
      </c>
      <c r="P640" s="5">
        <v>0</v>
      </c>
      <c r="Q640" s="2">
        <f t="shared" si="55"/>
        <v>-36.14</v>
      </c>
      <c r="R640" s="5">
        <f t="shared" si="56"/>
        <v>-36.14</v>
      </c>
      <c r="S640" s="11">
        <f t="shared" si="57"/>
        <v>-1</v>
      </c>
      <c r="T640" s="5">
        <v>2.44</v>
      </c>
      <c r="U640" s="5">
        <v>0.74</v>
      </c>
      <c r="V640" s="5">
        <v>0</v>
      </c>
      <c r="W640" s="12">
        <f t="shared" si="58"/>
        <v>0</v>
      </c>
      <c r="X640" s="2" t="str">
        <f t="shared" si="59"/>
        <v>PAUSE</v>
      </c>
      <c r="Y640" s="22" t="str">
        <f t="shared" si="60"/>
        <v>High (501-750)</v>
      </c>
    </row>
    <row r="641" spans="1:25">
      <c r="A641" s="2" t="s">
        <v>2714</v>
      </c>
      <c r="B641" s="2" t="s">
        <v>164</v>
      </c>
      <c r="C641" s="2" t="s">
        <v>2715</v>
      </c>
      <c r="D641" s="2" t="s">
        <v>2716</v>
      </c>
      <c r="E641" s="2" t="s">
        <v>850</v>
      </c>
      <c r="F641" s="5">
        <v>3000</v>
      </c>
      <c r="G641" s="2" t="s">
        <v>2717</v>
      </c>
      <c r="H641" s="2" t="s">
        <v>344</v>
      </c>
      <c r="I641" s="2" t="s">
        <v>26</v>
      </c>
      <c r="J641" s="2" t="s">
        <v>140</v>
      </c>
      <c r="K641" s="9">
        <v>600</v>
      </c>
      <c r="L641" s="9">
        <v>1705</v>
      </c>
      <c r="M641" s="5">
        <v>61</v>
      </c>
      <c r="N641" s="5">
        <v>0</v>
      </c>
      <c r="O641" s="5">
        <v>44.69</v>
      </c>
      <c r="P641" s="5">
        <v>0</v>
      </c>
      <c r="Q641" s="2">
        <f t="shared" si="55"/>
        <v>-44.69</v>
      </c>
      <c r="R641" s="5">
        <f t="shared" si="56"/>
        <v>-44.69</v>
      </c>
      <c r="S641" s="11">
        <f t="shared" si="57"/>
        <v>-1</v>
      </c>
      <c r="T641" s="5">
        <v>3.58</v>
      </c>
      <c r="U641" s="5">
        <v>0.73</v>
      </c>
      <c r="V641" s="5">
        <v>0</v>
      </c>
      <c r="W641" s="12">
        <f t="shared" si="58"/>
        <v>0</v>
      </c>
      <c r="X641" s="2" t="str">
        <f t="shared" si="59"/>
        <v>PAUSE</v>
      </c>
      <c r="Y641" s="22" t="str">
        <f t="shared" si="60"/>
        <v>High (501-750)</v>
      </c>
    </row>
    <row r="642" spans="1:25">
      <c r="A642" s="2" t="s">
        <v>2718</v>
      </c>
      <c r="B642" s="2" t="s">
        <v>122</v>
      </c>
      <c r="C642" s="2" t="s">
        <v>2719</v>
      </c>
      <c r="D642" s="2" t="s">
        <v>1444</v>
      </c>
      <c r="E642" s="2" t="s">
        <v>953</v>
      </c>
      <c r="F642" s="5">
        <v>1537</v>
      </c>
      <c r="G642" s="2" t="s">
        <v>2720</v>
      </c>
      <c r="H642" s="2" t="s">
        <v>58</v>
      </c>
      <c r="I642" s="2" t="s">
        <v>26</v>
      </c>
      <c r="J642" s="2" t="s">
        <v>183</v>
      </c>
      <c r="K642" s="9">
        <v>700</v>
      </c>
      <c r="L642" s="9">
        <v>825</v>
      </c>
      <c r="M642" s="5">
        <v>30</v>
      </c>
      <c r="N642" s="5">
        <v>0</v>
      </c>
      <c r="O642" s="5">
        <v>22.04</v>
      </c>
      <c r="P642" s="5">
        <v>0</v>
      </c>
      <c r="Q642" s="2">
        <f t="shared" si="55"/>
        <v>-22.04</v>
      </c>
      <c r="R642" s="5">
        <f t="shared" si="56"/>
        <v>-22.04</v>
      </c>
      <c r="S642" s="11">
        <f t="shared" si="57"/>
        <v>-1</v>
      </c>
      <c r="T642" s="5">
        <v>3.64</v>
      </c>
      <c r="U642" s="5">
        <v>0.73</v>
      </c>
      <c r="V642" s="5">
        <v>0</v>
      </c>
      <c r="W642" s="12">
        <f t="shared" si="58"/>
        <v>0</v>
      </c>
      <c r="X642" s="2" t="str">
        <f t="shared" si="59"/>
        <v>PAUSE</v>
      </c>
      <c r="Y642" s="22" t="str">
        <f t="shared" si="60"/>
        <v>High (501-750)</v>
      </c>
    </row>
    <row r="643" spans="1:25">
      <c r="A643" s="2" t="s">
        <v>2721</v>
      </c>
      <c r="B643" s="2" t="s">
        <v>2722</v>
      </c>
      <c r="C643" s="2" t="s">
        <v>2723</v>
      </c>
      <c r="D643" s="2" t="s">
        <v>2724</v>
      </c>
      <c r="E643" s="2" t="s">
        <v>125</v>
      </c>
      <c r="F643" s="5">
        <v>1700</v>
      </c>
      <c r="G643" s="2" t="s">
        <v>2725</v>
      </c>
      <c r="H643" s="2" t="s">
        <v>72</v>
      </c>
      <c r="I643" s="2" t="s">
        <v>26</v>
      </c>
      <c r="J643" s="2" t="s">
        <v>80</v>
      </c>
      <c r="K643" s="9">
        <v>500</v>
      </c>
      <c r="L643" s="9">
        <v>1549</v>
      </c>
      <c r="M643" s="5">
        <v>25</v>
      </c>
      <c r="N643" s="5">
        <v>2</v>
      </c>
      <c r="O643" s="5">
        <v>14.54</v>
      </c>
      <c r="P643" s="5">
        <v>101.87</v>
      </c>
      <c r="Q643" s="2">
        <f t="shared" si="55"/>
        <v>87.330000000000013</v>
      </c>
      <c r="R643" s="5">
        <f t="shared" si="56"/>
        <v>87.330000000000013</v>
      </c>
      <c r="S643" s="11">
        <f t="shared" si="57"/>
        <v>6.0061898211829448</v>
      </c>
      <c r="T643" s="5">
        <v>1.61</v>
      </c>
      <c r="U643" s="5">
        <v>0.57999999999999996</v>
      </c>
      <c r="V643" s="5">
        <v>7.27</v>
      </c>
      <c r="W643" s="12">
        <f t="shared" si="58"/>
        <v>0.08</v>
      </c>
      <c r="X643" s="2" t="str">
        <f t="shared" si="59"/>
        <v>SCALE</v>
      </c>
      <c r="Y643" s="22" t="str">
        <f t="shared" si="60"/>
        <v>Mid (301-500)</v>
      </c>
    </row>
    <row r="644" spans="1:25">
      <c r="A644" s="2" t="s">
        <v>2726</v>
      </c>
      <c r="B644" s="2" t="s">
        <v>2727</v>
      </c>
      <c r="C644" s="2" t="s">
        <v>2728</v>
      </c>
      <c r="D644" s="2" t="s">
        <v>456</v>
      </c>
      <c r="E644" s="2" t="s">
        <v>125</v>
      </c>
      <c r="F644" s="5">
        <v>1475</v>
      </c>
      <c r="G644" s="2" t="s">
        <v>2729</v>
      </c>
      <c r="H644" s="2" t="s">
        <v>260</v>
      </c>
      <c r="I644" s="2" t="s">
        <v>26</v>
      </c>
      <c r="J644" s="2" t="s">
        <v>300</v>
      </c>
      <c r="K644" s="9">
        <v>500</v>
      </c>
      <c r="L644" s="9">
        <v>1195</v>
      </c>
      <c r="M644" s="5">
        <v>31</v>
      </c>
      <c r="N644" s="5">
        <v>3</v>
      </c>
      <c r="O644" s="5">
        <v>18.52</v>
      </c>
      <c r="P644" s="5">
        <v>149.19999999999999</v>
      </c>
      <c r="Q644" s="2">
        <f t="shared" si="55"/>
        <v>130.67999999999998</v>
      </c>
      <c r="R644" s="5">
        <f t="shared" si="56"/>
        <v>130.67999999999998</v>
      </c>
      <c r="S644" s="11">
        <f t="shared" si="57"/>
        <v>7.056155507559394</v>
      </c>
      <c r="T644" s="5">
        <v>2.59</v>
      </c>
      <c r="U644" s="5">
        <v>0.6</v>
      </c>
      <c r="V644" s="5">
        <v>6.17</v>
      </c>
      <c r="W644" s="12">
        <f t="shared" si="58"/>
        <v>9.6774193548387094E-2</v>
      </c>
      <c r="X644" s="2" t="str">
        <f t="shared" si="59"/>
        <v>SCALE</v>
      </c>
      <c r="Y644" s="22" t="str">
        <f t="shared" si="60"/>
        <v>Mid (301-500)</v>
      </c>
    </row>
    <row r="645" spans="1:25">
      <c r="A645" s="2" t="s">
        <v>2730</v>
      </c>
      <c r="B645" s="2" t="s">
        <v>2731</v>
      </c>
      <c r="C645" s="2" t="s">
        <v>2732</v>
      </c>
      <c r="D645" s="2" t="s">
        <v>2733</v>
      </c>
      <c r="E645" s="2" t="s">
        <v>281</v>
      </c>
      <c r="F645" s="5">
        <v>2499</v>
      </c>
      <c r="G645" s="2" t="s">
        <v>2734</v>
      </c>
      <c r="H645" s="2" t="s">
        <v>72</v>
      </c>
      <c r="I645" s="2" t="s">
        <v>26</v>
      </c>
      <c r="J645" s="2" t="s">
        <v>135</v>
      </c>
      <c r="K645" s="9">
        <v>400</v>
      </c>
      <c r="L645" s="9">
        <v>1360</v>
      </c>
      <c r="M645" s="5">
        <v>28</v>
      </c>
      <c r="N645" s="5">
        <v>2</v>
      </c>
      <c r="O645" s="5">
        <v>13.96</v>
      </c>
      <c r="P645" s="5">
        <v>134.71</v>
      </c>
      <c r="Q645" s="2">
        <f t="shared" si="55"/>
        <v>120.75</v>
      </c>
      <c r="R645" s="5">
        <f t="shared" si="56"/>
        <v>120.75</v>
      </c>
      <c r="S645" s="11">
        <f t="shared" si="57"/>
        <v>8.6497134670487092</v>
      </c>
      <c r="T645" s="5">
        <v>2.06</v>
      </c>
      <c r="U645" s="5">
        <v>0.5</v>
      </c>
      <c r="V645" s="5">
        <v>6.98</v>
      </c>
      <c r="W645" s="12">
        <f t="shared" si="58"/>
        <v>7.1428571428571425E-2</v>
      </c>
      <c r="X645" s="2" t="str">
        <f t="shared" si="59"/>
        <v>SCALE</v>
      </c>
      <c r="Y645" s="22" t="str">
        <f t="shared" si="60"/>
        <v>Mid (301-500)</v>
      </c>
    </row>
    <row r="646" spans="1:25">
      <c r="A646" s="2" t="s">
        <v>2735</v>
      </c>
      <c r="B646" s="2" t="s">
        <v>2505</v>
      </c>
      <c r="C646" s="2" t="s">
        <v>2736</v>
      </c>
      <c r="D646" s="2" t="s">
        <v>2737</v>
      </c>
      <c r="E646" s="2" t="s">
        <v>85</v>
      </c>
      <c r="F646" s="5">
        <v>1517</v>
      </c>
      <c r="G646" s="2" t="s">
        <v>2738</v>
      </c>
      <c r="H646" s="2" t="s">
        <v>102</v>
      </c>
      <c r="I646" s="2" t="s">
        <v>26</v>
      </c>
      <c r="J646" s="2" t="s">
        <v>27</v>
      </c>
      <c r="K646" s="9">
        <v>400</v>
      </c>
      <c r="L646" s="9">
        <v>2150</v>
      </c>
      <c r="M646" s="5">
        <v>61</v>
      </c>
      <c r="N646" s="5">
        <v>5</v>
      </c>
      <c r="O646" s="5">
        <v>27.12</v>
      </c>
      <c r="P646" s="5">
        <v>272.3</v>
      </c>
      <c r="Q646" s="2">
        <f t="shared" si="55"/>
        <v>245.18</v>
      </c>
      <c r="R646" s="5">
        <f t="shared" si="56"/>
        <v>245.18</v>
      </c>
      <c r="S646" s="11">
        <f t="shared" si="57"/>
        <v>9.0405604719764003</v>
      </c>
      <c r="T646" s="5">
        <v>2.84</v>
      </c>
      <c r="U646" s="5">
        <v>0.44</v>
      </c>
      <c r="V646" s="5">
        <v>5.42</v>
      </c>
      <c r="W646" s="12">
        <f t="shared" si="58"/>
        <v>8.1967213114754092E-2</v>
      </c>
      <c r="X646" s="2" t="str">
        <f t="shared" si="59"/>
        <v>SCALE</v>
      </c>
      <c r="Y646" s="22" t="str">
        <f t="shared" si="60"/>
        <v>Mid (301-500)</v>
      </c>
    </row>
    <row r="647" spans="1:25">
      <c r="A647" s="2" t="s">
        <v>2739</v>
      </c>
      <c r="B647" s="2" t="s">
        <v>2740</v>
      </c>
      <c r="C647" s="2" t="s">
        <v>2741</v>
      </c>
      <c r="D647" s="2" t="s">
        <v>792</v>
      </c>
      <c r="E647" s="2" t="s">
        <v>40</v>
      </c>
      <c r="F647" s="5">
        <v>1820</v>
      </c>
      <c r="G647" s="2" t="s">
        <v>2588</v>
      </c>
      <c r="H647" s="2" t="s">
        <v>87</v>
      </c>
      <c r="I647" s="2" t="s">
        <v>26</v>
      </c>
      <c r="J647" s="2" t="s">
        <v>66</v>
      </c>
      <c r="K647" s="9">
        <v>700</v>
      </c>
      <c r="L647" s="9">
        <v>2133</v>
      </c>
      <c r="M647" s="5">
        <v>66</v>
      </c>
      <c r="N647" s="5">
        <v>2</v>
      </c>
      <c r="O647" s="5">
        <v>33</v>
      </c>
      <c r="P647" s="5">
        <v>121.49</v>
      </c>
      <c r="Q647" s="2">
        <f t="shared" si="55"/>
        <v>88.49</v>
      </c>
      <c r="R647" s="5">
        <f t="shared" si="56"/>
        <v>88.49</v>
      </c>
      <c r="S647" s="11">
        <f t="shared" si="57"/>
        <v>2.6815151515151512</v>
      </c>
      <c r="T647" s="5">
        <v>3.09</v>
      </c>
      <c r="U647" s="5">
        <v>0.5</v>
      </c>
      <c r="V647" s="5">
        <v>16.5</v>
      </c>
      <c r="W647" s="12">
        <f t="shared" si="58"/>
        <v>3.0303030303030304E-2</v>
      </c>
      <c r="X647" s="2" t="str">
        <f t="shared" si="59"/>
        <v>SCALE</v>
      </c>
      <c r="Y647" s="22" t="str">
        <f t="shared" si="60"/>
        <v>High (501-750)</v>
      </c>
    </row>
    <row r="648" spans="1:25">
      <c r="A648" s="2" t="s">
        <v>2742</v>
      </c>
      <c r="B648" s="2" t="s">
        <v>208</v>
      </c>
      <c r="C648" s="2" t="s">
        <v>925</v>
      </c>
      <c r="D648" s="2" t="s">
        <v>2743</v>
      </c>
      <c r="E648" s="2" t="s">
        <v>526</v>
      </c>
      <c r="F648" s="5">
        <v>1625</v>
      </c>
      <c r="G648" s="2" t="s">
        <v>2744</v>
      </c>
      <c r="H648" s="2" t="s">
        <v>253</v>
      </c>
      <c r="I648" s="2" t="s">
        <v>26</v>
      </c>
      <c r="J648" s="2" t="s">
        <v>206</v>
      </c>
      <c r="K648" s="9">
        <v>200</v>
      </c>
      <c r="L648" s="9">
        <v>1254</v>
      </c>
      <c r="M648" s="5">
        <v>45</v>
      </c>
      <c r="N648" s="5">
        <v>1</v>
      </c>
      <c r="O648" s="5">
        <v>24.45</v>
      </c>
      <c r="P648" s="5">
        <v>52.86</v>
      </c>
      <c r="Q648" s="2">
        <f t="shared" si="55"/>
        <v>28.41</v>
      </c>
      <c r="R648" s="5">
        <f t="shared" si="56"/>
        <v>28.41</v>
      </c>
      <c r="S648" s="11">
        <f t="shared" si="57"/>
        <v>1.161963190184049</v>
      </c>
      <c r="T648" s="5">
        <v>3.59</v>
      </c>
      <c r="U648" s="5">
        <v>0.54</v>
      </c>
      <c r="V648" s="5">
        <v>24.45</v>
      </c>
      <c r="W648" s="12">
        <f t="shared" si="58"/>
        <v>2.2222222222222223E-2</v>
      </c>
      <c r="X648" s="2" t="str">
        <f t="shared" si="59"/>
        <v>SCALE</v>
      </c>
      <c r="Y648" s="22" t="str">
        <f t="shared" si="60"/>
        <v>Low (100-300)</v>
      </c>
    </row>
    <row r="649" spans="1:25">
      <c r="A649" s="2" t="s">
        <v>2745</v>
      </c>
      <c r="B649" s="2" t="s">
        <v>2746</v>
      </c>
      <c r="C649" s="2" t="s">
        <v>2747</v>
      </c>
      <c r="D649" s="2" t="s">
        <v>2748</v>
      </c>
      <c r="E649" s="2" t="s">
        <v>32</v>
      </c>
      <c r="F649" s="5">
        <v>3500</v>
      </c>
      <c r="G649" s="2" t="s">
        <v>2749</v>
      </c>
      <c r="H649" s="2" t="s">
        <v>190</v>
      </c>
      <c r="I649" s="2" t="s">
        <v>26</v>
      </c>
      <c r="J649" s="2" t="s">
        <v>217</v>
      </c>
      <c r="K649" s="9">
        <v>400</v>
      </c>
      <c r="L649" s="9">
        <v>522</v>
      </c>
      <c r="M649" s="5">
        <v>14</v>
      </c>
      <c r="N649" s="5">
        <v>0</v>
      </c>
      <c r="O649" s="5">
        <v>10.31</v>
      </c>
      <c r="P649" s="5">
        <v>0</v>
      </c>
      <c r="Q649" s="2">
        <f t="shared" si="55"/>
        <v>-10.31</v>
      </c>
      <c r="R649" s="5">
        <f t="shared" si="56"/>
        <v>-10.31</v>
      </c>
      <c r="S649" s="11">
        <f t="shared" si="57"/>
        <v>-1</v>
      </c>
      <c r="T649" s="5">
        <v>2.68</v>
      </c>
      <c r="U649" s="5">
        <v>0.74</v>
      </c>
      <c r="V649" s="5">
        <v>0</v>
      </c>
      <c r="W649" s="12">
        <f t="shared" si="58"/>
        <v>0</v>
      </c>
      <c r="X649" s="2" t="str">
        <f t="shared" si="59"/>
        <v>PAUSE</v>
      </c>
      <c r="Y649" s="22" t="str">
        <f t="shared" si="60"/>
        <v>Mid (301-500)</v>
      </c>
    </row>
    <row r="650" spans="1:25">
      <c r="A650" s="2" t="s">
        <v>2750</v>
      </c>
      <c r="B650" s="2" t="s">
        <v>2751</v>
      </c>
      <c r="C650" s="2" t="s">
        <v>2752</v>
      </c>
      <c r="D650" s="2" t="s">
        <v>2753</v>
      </c>
      <c r="E650" s="2" t="s">
        <v>40</v>
      </c>
      <c r="F650" s="5">
        <v>2000</v>
      </c>
      <c r="G650" s="2" t="s">
        <v>2754</v>
      </c>
      <c r="H650" s="2" t="s">
        <v>167</v>
      </c>
      <c r="I650" s="2" t="s">
        <v>26</v>
      </c>
      <c r="J650" s="2" t="s">
        <v>140</v>
      </c>
      <c r="K650" s="9">
        <v>200</v>
      </c>
      <c r="L650" s="9">
        <v>2098</v>
      </c>
      <c r="M650" s="5">
        <v>44</v>
      </c>
      <c r="N650" s="5">
        <v>0</v>
      </c>
      <c r="O650" s="5">
        <v>34.130000000000003</v>
      </c>
      <c r="P650" s="5">
        <v>0</v>
      </c>
      <c r="Q650" s="2">
        <f t="shared" si="55"/>
        <v>-34.130000000000003</v>
      </c>
      <c r="R650" s="5">
        <f t="shared" si="56"/>
        <v>-34.130000000000003</v>
      </c>
      <c r="S650" s="11">
        <f t="shared" si="57"/>
        <v>-1</v>
      </c>
      <c r="T650" s="5">
        <v>2.1</v>
      </c>
      <c r="U650" s="5">
        <v>0.78</v>
      </c>
      <c r="V650" s="5">
        <v>0</v>
      </c>
      <c r="W650" s="12">
        <f t="shared" si="58"/>
        <v>0</v>
      </c>
      <c r="X650" s="2" t="str">
        <f t="shared" si="59"/>
        <v>PAUSE</v>
      </c>
      <c r="Y650" s="22" t="str">
        <f t="shared" si="60"/>
        <v>Low (100-300)</v>
      </c>
    </row>
    <row r="651" spans="1:25">
      <c r="A651" s="2" t="s">
        <v>2755</v>
      </c>
      <c r="B651" s="2" t="s">
        <v>53</v>
      </c>
      <c r="C651" s="2" t="s">
        <v>2756</v>
      </c>
      <c r="D651" s="2" t="s">
        <v>2757</v>
      </c>
      <c r="E651" s="2" t="s">
        <v>118</v>
      </c>
      <c r="F651" s="5">
        <v>2500</v>
      </c>
      <c r="G651" s="2" t="s">
        <v>2758</v>
      </c>
      <c r="H651" s="2" t="s">
        <v>344</v>
      </c>
      <c r="I651" s="2" t="s">
        <v>26</v>
      </c>
      <c r="J651" s="2" t="s">
        <v>319</v>
      </c>
      <c r="K651" s="9">
        <v>800</v>
      </c>
      <c r="L651" s="9">
        <v>1716</v>
      </c>
      <c r="M651" s="5">
        <v>56</v>
      </c>
      <c r="N651" s="5">
        <v>2</v>
      </c>
      <c r="O651" s="5">
        <v>24.56</v>
      </c>
      <c r="P651" s="5">
        <v>129.16</v>
      </c>
      <c r="Q651" s="2">
        <f t="shared" ref="Q651:Q714" si="61">IFERROR(P651-O651, 0)</f>
        <v>104.6</v>
      </c>
      <c r="R651" s="5">
        <f t="shared" ref="R651:R714" si="62">P651-O651</f>
        <v>104.6</v>
      </c>
      <c r="S651" s="11">
        <f t="shared" ref="S651:S714" si="63">R651/O651</f>
        <v>4.2589576547231269</v>
      </c>
      <c r="T651" s="5">
        <v>3.26</v>
      </c>
      <c r="U651" s="5">
        <v>0.44</v>
      </c>
      <c r="V651" s="5">
        <v>12.28</v>
      </c>
      <c r="W651" s="12">
        <f t="shared" ref="W651:W714" si="64">N651/M651</f>
        <v>3.5714285714285712E-2</v>
      </c>
      <c r="X651" s="2" t="str">
        <f t="shared" ref="X651:X714" si="65">IF(P651&gt;=4, "SCALE",
  IF(P651&gt;=2, "MONITOR",
    IF(P651&gt;=1, "OPTIMISE",
      "PAUSE")))</f>
        <v>SCALE</v>
      </c>
      <c r="Y651" s="22" t="str">
        <f t="shared" ref="Y651:Y714" si="66">IF(K651&lt;=300,"Low (100-300)",
 IF(K651&lt;=500,"Mid (301-500)",
  IF(K651&lt;=750,"High (501-750)",
   "Premium (751-1000)")))</f>
        <v>Premium (751-1000)</v>
      </c>
    </row>
    <row r="652" spans="1:25">
      <c r="A652" s="2" t="s">
        <v>2759</v>
      </c>
      <c r="B652" s="2" t="s">
        <v>2760</v>
      </c>
      <c r="C652" s="2" t="s">
        <v>561</v>
      </c>
      <c r="D652" s="2" t="s">
        <v>1544</v>
      </c>
      <c r="E652" s="2" t="s">
        <v>23</v>
      </c>
      <c r="F652" s="5">
        <v>1777</v>
      </c>
      <c r="G652" s="2" t="s">
        <v>2761</v>
      </c>
      <c r="H652" s="2" t="s">
        <v>167</v>
      </c>
      <c r="I652" s="2" t="s">
        <v>26</v>
      </c>
      <c r="J652" s="2" t="s">
        <v>140</v>
      </c>
      <c r="K652" s="9">
        <v>600</v>
      </c>
      <c r="L652" s="9">
        <v>2449</v>
      </c>
      <c r="M652" s="5">
        <v>105</v>
      </c>
      <c r="N652" s="5">
        <v>2</v>
      </c>
      <c r="O652" s="5">
        <v>76.430000000000007</v>
      </c>
      <c r="P652" s="5">
        <v>81.400000000000006</v>
      </c>
      <c r="Q652" s="2">
        <f t="shared" si="61"/>
        <v>4.9699999999999989</v>
      </c>
      <c r="R652" s="5">
        <f t="shared" si="62"/>
        <v>4.9699999999999989</v>
      </c>
      <c r="S652" s="11">
        <f t="shared" si="63"/>
        <v>6.5026821928562059E-2</v>
      </c>
      <c r="T652" s="5">
        <v>4.29</v>
      </c>
      <c r="U652" s="5">
        <v>0.73</v>
      </c>
      <c r="V652" s="5">
        <v>38.22</v>
      </c>
      <c r="W652" s="12">
        <f t="shared" si="64"/>
        <v>1.9047619047619049E-2</v>
      </c>
      <c r="X652" s="2" t="str">
        <f t="shared" si="65"/>
        <v>SCALE</v>
      </c>
      <c r="Y652" s="22" t="str">
        <f t="shared" si="66"/>
        <v>High (501-750)</v>
      </c>
    </row>
    <row r="653" spans="1:25">
      <c r="A653" s="2" t="s">
        <v>2762</v>
      </c>
      <c r="B653" s="2" t="s">
        <v>894</v>
      </c>
      <c r="C653" s="2" t="s">
        <v>2763</v>
      </c>
      <c r="D653" s="2" t="s">
        <v>2764</v>
      </c>
      <c r="E653" s="2" t="s">
        <v>824</v>
      </c>
      <c r="F653" s="5">
        <v>2000</v>
      </c>
      <c r="G653" s="2" t="s">
        <v>2765</v>
      </c>
      <c r="H653" s="2" t="s">
        <v>94</v>
      </c>
      <c r="I653" s="2" t="s">
        <v>26</v>
      </c>
      <c r="J653" s="2" t="s">
        <v>80</v>
      </c>
      <c r="K653" s="9">
        <v>500</v>
      </c>
      <c r="L653" s="9">
        <v>1539</v>
      </c>
      <c r="M653" s="5">
        <v>55</v>
      </c>
      <c r="N653" s="5">
        <v>1</v>
      </c>
      <c r="O653" s="5">
        <v>28.63</v>
      </c>
      <c r="P653" s="5">
        <v>68.63</v>
      </c>
      <c r="Q653" s="2">
        <f t="shared" si="61"/>
        <v>40</v>
      </c>
      <c r="R653" s="5">
        <f t="shared" si="62"/>
        <v>40</v>
      </c>
      <c r="S653" s="11">
        <f t="shared" si="63"/>
        <v>1.3971358714634998</v>
      </c>
      <c r="T653" s="5">
        <v>3.57</v>
      </c>
      <c r="U653" s="5">
        <v>0.52</v>
      </c>
      <c r="V653" s="5">
        <v>28.63</v>
      </c>
      <c r="W653" s="12">
        <f t="shared" si="64"/>
        <v>1.8181818181818181E-2</v>
      </c>
      <c r="X653" s="2" t="str">
        <f t="shared" si="65"/>
        <v>SCALE</v>
      </c>
      <c r="Y653" s="22" t="str">
        <f t="shared" si="66"/>
        <v>Mid (301-500)</v>
      </c>
    </row>
    <row r="654" spans="1:25">
      <c r="A654" s="2" t="s">
        <v>2766</v>
      </c>
      <c r="B654" s="2" t="s">
        <v>2767</v>
      </c>
      <c r="C654" s="2" t="s">
        <v>2768</v>
      </c>
      <c r="D654" s="2" t="s">
        <v>2583</v>
      </c>
      <c r="E654" s="2" t="s">
        <v>112</v>
      </c>
      <c r="F654" s="5">
        <v>1759</v>
      </c>
      <c r="G654" s="2" t="s">
        <v>2769</v>
      </c>
      <c r="H654" s="2" t="s">
        <v>344</v>
      </c>
      <c r="I654" s="2" t="s">
        <v>26</v>
      </c>
      <c r="J654" s="2" t="s">
        <v>88</v>
      </c>
      <c r="K654" s="9">
        <v>100</v>
      </c>
      <c r="L654" s="9">
        <v>751</v>
      </c>
      <c r="M654" s="5">
        <v>20</v>
      </c>
      <c r="N654" s="5">
        <v>0</v>
      </c>
      <c r="O654" s="5">
        <v>9.66</v>
      </c>
      <c r="P654" s="5">
        <v>0</v>
      </c>
      <c r="Q654" s="2">
        <f t="shared" si="61"/>
        <v>-9.66</v>
      </c>
      <c r="R654" s="5">
        <f t="shared" si="62"/>
        <v>-9.66</v>
      </c>
      <c r="S654" s="11">
        <f t="shared" si="63"/>
        <v>-1</v>
      </c>
      <c r="T654" s="5">
        <v>2.66</v>
      </c>
      <c r="U654" s="5">
        <v>0.48</v>
      </c>
      <c r="V654" s="5">
        <v>0</v>
      </c>
      <c r="W654" s="12">
        <f t="shared" si="64"/>
        <v>0</v>
      </c>
      <c r="X654" s="2" t="str">
        <f t="shared" si="65"/>
        <v>PAUSE</v>
      </c>
      <c r="Y654" s="22" t="str">
        <f t="shared" si="66"/>
        <v>Low (100-300)</v>
      </c>
    </row>
    <row r="655" spans="1:25">
      <c r="A655" s="2" t="s">
        <v>2770</v>
      </c>
      <c r="B655" s="2" t="s">
        <v>2771</v>
      </c>
      <c r="C655" s="2" t="s">
        <v>2772</v>
      </c>
      <c r="D655" s="2" t="s">
        <v>602</v>
      </c>
      <c r="E655" s="2" t="s">
        <v>40</v>
      </c>
      <c r="F655" s="5">
        <v>4693</v>
      </c>
      <c r="G655" s="2" t="s">
        <v>2773</v>
      </c>
      <c r="H655" s="2" t="s">
        <v>190</v>
      </c>
      <c r="I655" s="2" t="s">
        <v>26</v>
      </c>
      <c r="J655" s="2" t="s">
        <v>248</v>
      </c>
      <c r="K655" s="9">
        <v>100</v>
      </c>
      <c r="L655" s="9">
        <v>644</v>
      </c>
      <c r="M655" s="5">
        <v>16</v>
      </c>
      <c r="N655" s="5">
        <v>0</v>
      </c>
      <c r="O655" s="5">
        <v>9.81</v>
      </c>
      <c r="P655" s="5">
        <v>0</v>
      </c>
      <c r="Q655" s="2">
        <f t="shared" si="61"/>
        <v>-9.81</v>
      </c>
      <c r="R655" s="5">
        <f t="shared" si="62"/>
        <v>-9.81</v>
      </c>
      <c r="S655" s="11">
        <f t="shared" si="63"/>
        <v>-1</v>
      </c>
      <c r="T655" s="5">
        <v>2.48</v>
      </c>
      <c r="U655" s="5">
        <v>0.61</v>
      </c>
      <c r="V655" s="5">
        <v>0</v>
      </c>
      <c r="W655" s="12">
        <f t="shared" si="64"/>
        <v>0</v>
      </c>
      <c r="X655" s="2" t="str">
        <f t="shared" si="65"/>
        <v>PAUSE</v>
      </c>
      <c r="Y655" s="22" t="str">
        <f t="shared" si="66"/>
        <v>Low (100-300)</v>
      </c>
    </row>
    <row r="656" spans="1:25">
      <c r="A656" s="2" t="s">
        <v>2774</v>
      </c>
      <c r="B656" s="2" t="s">
        <v>2775</v>
      </c>
      <c r="C656" s="2" t="s">
        <v>2776</v>
      </c>
      <c r="D656" s="2" t="s">
        <v>2777</v>
      </c>
      <c r="E656" s="2" t="s">
        <v>112</v>
      </c>
      <c r="F656" s="5">
        <v>1354</v>
      </c>
      <c r="G656" s="2" t="s">
        <v>2778</v>
      </c>
      <c r="H656" s="2" t="s">
        <v>25</v>
      </c>
      <c r="I656" s="2" t="s">
        <v>26</v>
      </c>
      <c r="J656" s="2" t="s">
        <v>232</v>
      </c>
      <c r="K656" s="9">
        <v>200</v>
      </c>
      <c r="L656" s="9">
        <v>2386</v>
      </c>
      <c r="M656" s="5">
        <v>75</v>
      </c>
      <c r="N656" s="5">
        <v>0</v>
      </c>
      <c r="O656" s="5">
        <v>34.590000000000003</v>
      </c>
      <c r="P656" s="5">
        <v>0</v>
      </c>
      <c r="Q656" s="2">
        <f t="shared" si="61"/>
        <v>-34.590000000000003</v>
      </c>
      <c r="R656" s="5">
        <f t="shared" si="62"/>
        <v>-34.590000000000003</v>
      </c>
      <c r="S656" s="11">
        <f t="shared" si="63"/>
        <v>-1</v>
      </c>
      <c r="T656" s="5">
        <v>3.14</v>
      </c>
      <c r="U656" s="5">
        <v>0.46</v>
      </c>
      <c r="V656" s="5">
        <v>0</v>
      </c>
      <c r="W656" s="12">
        <f t="shared" si="64"/>
        <v>0</v>
      </c>
      <c r="X656" s="2" t="str">
        <f t="shared" si="65"/>
        <v>PAUSE</v>
      </c>
      <c r="Y656" s="22" t="str">
        <f t="shared" si="66"/>
        <v>Low (100-300)</v>
      </c>
    </row>
    <row r="657" spans="1:25">
      <c r="A657" s="2" t="s">
        <v>2779</v>
      </c>
      <c r="B657" s="2" t="s">
        <v>1167</v>
      </c>
      <c r="C657" s="2" t="s">
        <v>2780</v>
      </c>
      <c r="D657" s="2" t="s">
        <v>2781</v>
      </c>
      <c r="E657" s="2" t="s">
        <v>222</v>
      </c>
      <c r="F657" s="5">
        <v>1500</v>
      </c>
      <c r="G657" s="2" t="s">
        <v>2782</v>
      </c>
      <c r="H657" s="2" t="s">
        <v>134</v>
      </c>
      <c r="I657" s="2" t="s">
        <v>26</v>
      </c>
      <c r="J657" s="2" t="s">
        <v>35</v>
      </c>
      <c r="K657" s="9">
        <v>500</v>
      </c>
      <c r="L657" s="9">
        <v>2274</v>
      </c>
      <c r="M657" s="5">
        <v>54</v>
      </c>
      <c r="N657" s="5">
        <v>4</v>
      </c>
      <c r="O657" s="5">
        <v>37.659999999999997</v>
      </c>
      <c r="P657" s="5">
        <v>281.63</v>
      </c>
      <c r="Q657" s="2">
        <f t="shared" si="61"/>
        <v>243.97</v>
      </c>
      <c r="R657" s="5">
        <f t="shared" si="62"/>
        <v>243.97</v>
      </c>
      <c r="S657" s="11">
        <f t="shared" si="63"/>
        <v>6.4782262347318111</v>
      </c>
      <c r="T657" s="5">
        <v>2.37</v>
      </c>
      <c r="U657" s="5">
        <v>0.7</v>
      </c>
      <c r="V657" s="5">
        <v>9.41</v>
      </c>
      <c r="W657" s="12">
        <f t="shared" si="64"/>
        <v>7.407407407407407E-2</v>
      </c>
      <c r="X657" s="2" t="str">
        <f t="shared" si="65"/>
        <v>SCALE</v>
      </c>
      <c r="Y657" s="22" t="str">
        <f t="shared" si="66"/>
        <v>Mid (301-500)</v>
      </c>
    </row>
    <row r="658" spans="1:25">
      <c r="A658" s="2" t="s">
        <v>2783</v>
      </c>
      <c r="B658" s="2" t="s">
        <v>2784</v>
      </c>
      <c r="C658" s="2" t="s">
        <v>2785</v>
      </c>
      <c r="D658" s="2" t="s">
        <v>372</v>
      </c>
      <c r="E658" s="2" t="s">
        <v>373</v>
      </c>
      <c r="F658" s="5">
        <v>2250</v>
      </c>
      <c r="G658" s="2" t="s">
        <v>2786</v>
      </c>
      <c r="H658" s="2" t="s">
        <v>253</v>
      </c>
      <c r="I658" s="2" t="s">
        <v>26</v>
      </c>
      <c r="J658" s="2" t="s">
        <v>127</v>
      </c>
      <c r="K658" s="9">
        <v>700</v>
      </c>
      <c r="L658" s="9">
        <v>2115</v>
      </c>
      <c r="M658" s="5">
        <v>36</v>
      </c>
      <c r="N658" s="5">
        <v>3</v>
      </c>
      <c r="O658" s="5">
        <v>14.76</v>
      </c>
      <c r="P658" s="5">
        <v>166.73</v>
      </c>
      <c r="Q658" s="2">
        <f t="shared" si="61"/>
        <v>151.97</v>
      </c>
      <c r="R658" s="5">
        <f t="shared" si="62"/>
        <v>151.97</v>
      </c>
      <c r="S658" s="11">
        <f t="shared" si="63"/>
        <v>10.296070460704607</v>
      </c>
      <c r="T658" s="5">
        <v>1.7</v>
      </c>
      <c r="U658" s="5">
        <v>0.41</v>
      </c>
      <c r="V658" s="5">
        <v>4.92</v>
      </c>
      <c r="W658" s="12">
        <f t="shared" si="64"/>
        <v>8.3333333333333329E-2</v>
      </c>
      <c r="X658" s="2" t="str">
        <f t="shared" si="65"/>
        <v>SCALE</v>
      </c>
      <c r="Y658" s="22" t="str">
        <f t="shared" si="66"/>
        <v>High (501-750)</v>
      </c>
    </row>
    <row r="659" spans="1:25">
      <c r="A659" s="2" t="s">
        <v>2787</v>
      </c>
      <c r="B659" s="2" t="s">
        <v>142</v>
      </c>
      <c r="C659" s="2" t="s">
        <v>2788</v>
      </c>
      <c r="D659" s="2" t="s">
        <v>2789</v>
      </c>
      <c r="E659" s="2" t="s">
        <v>40</v>
      </c>
      <c r="F659" s="5">
        <v>1200</v>
      </c>
      <c r="G659" s="2" t="s">
        <v>2790</v>
      </c>
      <c r="H659" s="2" t="s">
        <v>58</v>
      </c>
      <c r="I659" s="2" t="s">
        <v>26</v>
      </c>
      <c r="J659" s="2" t="s">
        <v>66</v>
      </c>
      <c r="K659" s="9">
        <v>800</v>
      </c>
      <c r="L659" s="9">
        <v>1189</v>
      </c>
      <c r="M659" s="5">
        <v>29</v>
      </c>
      <c r="N659" s="5">
        <v>1</v>
      </c>
      <c r="O659" s="5">
        <v>16.18</v>
      </c>
      <c r="P659" s="5">
        <v>51.35</v>
      </c>
      <c r="Q659" s="2">
        <f t="shared" si="61"/>
        <v>35.17</v>
      </c>
      <c r="R659" s="5">
        <f t="shared" si="62"/>
        <v>35.17</v>
      </c>
      <c r="S659" s="11">
        <f t="shared" si="63"/>
        <v>2.173671199011125</v>
      </c>
      <c r="T659" s="5">
        <v>2.44</v>
      </c>
      <c r="U659" s="5">
        <v>0.56000000000000005</v>
      </c>
      <c r="V659" s="5">
        <v>16.18</v>
      </c>
      <c r="W659" s="12">
        <f t="shared" si="64"/>
        <v>3.4482758620689655E-2</v>
      </c>
      <c r="X659" s="2" t="str">
        <f t="shared" si="65"/>
        <v>SCALE</v>
      </c>
      <c r="Y659" s="22" t="str">
        <f t="shared" si="66"/>
        <v>Premium (751-1000)</v>
      </c>
    </row>
    <row r="660" spans="1:25">
      <c r="A660" s="2" t="s">
        <v>2791</v>
      </c>
      <c r="B660" s="2" t="s">
        <v>2132</v>
      </c>
      <c r="C660" s="2" t="s">
        <v>2792</v>
      </c>
      <c r="D660" s="2" t="s">
        <v>138</v>
      </c>
      <c r="E660" s="2" t="s">
        <v>40</v>
      </c>
      <c r="F660" s="5">
        <v>6481</v>
      </c>
      <c r="G660" s="2" t="s">
        <v>2793</v>
      </c>
      <c r="H660" s="2" t="s">
        <v>50</v>
      </c>
      <c r="I660" s="2" t="s">
        <v>26</v>
      </c>
      <c r="J660" s="2" t="s">
        <v>135</v>
      </c>
      <c r="K660" s="9">
        <v>800</v>
      </c>
      <c r="L660" s="9">
        <v>2184</v>
      </c>
      <c r="M660" s="5">
        <v>44</v>
      </c>
      <c r="N660" s="5">
        <v>0</v>
      </c>
      <c r="O660" s="5">
        <v>25.87</v>
      </c>
      <c r="P660" s="5">
        <v>0</v>
      </c>
      <c r="Q660" s="2">
        <f t="shared" si="61"/>
        <v>-25.87</v>
      </c>
      <c r="R660" s="5">
        <f t="shared" si="62"/>
        <v>-25.87</v>
      </c>
      <c r="S660" s="11">
        <f t="shared" si="63"/>
        <v>-1</v>
      </c>
      <c r="T660" s="5">
        <v>2.0099999999999998</v>
      </c>
      <c r="U660" s="5">
        <v>0.59</v>
      </c>
      <c r="V660" s="5">
        <v>0</v>
      </c>
      <c r="W660" s="12">
        <f t="shared" si="64"/>
        <v>0</v>
      </c>
      <c r="X660" s="2" t="str">
        <f t="shared" si="65"/>
        <v>PAUSE</v>
      </c>
      <c r="Y660" s="22" t="str">
        <f t="shared" si="66"/>
        <v>Premium (751-1000)</v>
      </c>
    </row>
    <row r="661" spans="1:25">
      <c r="A661" s="2" t="s">
        <v>2794</v>
      </c>
      <c r="B661" s="2" t="s">
        <v>748</v>
      </c>
      <c r="C661" s="2" t="s">
        <v>2795</v>
      </c>
      <c r="D661" s="2" t="s">
        <v>117</v>
      </c>
      <c r="E661" s="2" t="s">
        <v>118</v>
      </c>
      <c r="F661" s="5">
        <v>8668</v>
      </c>
      <c r="G661" s="2" t="s">
        <v>2796</v>
      </c>
      <c r="H661" s="2" t="s">
        <v>266</v>
      </c>
      <c r="I661" s="2" t="s">
        <v>26</v>
      </c>
      <c r="J661" s="2" t="s">
        <v>232</v>
      </c>
      <c r="K661" s="9">
        <v>300</v>
      </c>
      <c r="L661" s="9">
        <v>1812</v>
      </c>
      <c r="M661" s="5">
        <v>44</v>
      </c>
      <c r="N661" s="5">
        <v>1</v>
      </c>
      <c r="O661" s="5">
        <v>22.23</v>
      </c>
      <c r="P661" s="5">
        <v>66.709999999999994</v>
      </c>
      <c r="Q661" s="2">
        <f t="shared" si="61"/>
        <v>44.47999999999999</v>
      </c>
      <c r="R661" s="5">
        <f t="shared" si="62"/>
        <v>44.47999999999999</v>
      </c>
      <c r="S661" s="11">
        <f t="shared" si="63"/>
        <v>2.0008996851102108</v>
      </c>
      <c r="T661" s="5">
        <v>2.4300000000000002</v>
      </c>
      <c r="U661" s="5">
        <v>0.51</v>
      </c>
      <c r="V661" s="5">
        <v>22.23</v>
      </c>
      <c r="W661" s="12">
        <f t="shared" si="64"/>
        <v>2.2727272727272728E-2</v>
      </c>
      <c r="X661" s="2" t="str">
        <f t="shared" si="65"/>
        <v>SCALE</v>
      </c>
      <c r="Y661" s="22" t="str">
        <f t="shared" si="66"/>
        <v>Low (100-300)</v>
      </c>
    </row>
    <row r="662" spans="1:25">
      <c r="A662" s="2" t="s">
        <v>2797</v>
      </c>
      <c r="B662" s="2" t="s">
        <v>2798</v>
      </c>
      <c r="C662" s="2" t="s">
        <v>2799</v>
      </c>
      <c r="D662" s="2" t="s">
        <v>1057</v>
      </c>
      <c r="E662" s="2" t="s">
        <v>118</v>
      </c>
      <c r="F662" s="5">
        <v>5800</v>
      </c>
      <c r="G662" s="2" t="s">
        <v>2800</v>
      </c>
      <c r="H662" s="2" t="s">
        <v>102</v>
      </c>
      <c r="I662" s="2" t="s">
        <v>26</v>
      </c>
      <c r="J662" s="2" t="s">
        <v>248</v>
      </c>
      <c r="K662" s="9">
        <v>500</v>
      </c>
      <c r="L662" s="9">
        <v>1613</v>
      </c>
      <c r="M662" s="5">
        <v>33</v>
      </c>
      <c r="N662" s="5">
        <v>1</v>
      </c>
      <c r="O662" s="5">
        <v>26.56</v>
      </c>
      <c r="P662" s="5">
        <v>47.43</v>
      </c>
      <c r="Q662" s="2">
        <f t="shared" si="61"/>
        <v>20.87</v>
      </c>
      <c r="R662" s="5">
        <f t="shared" si="62"/>
        <v>20.87</v>
      </c>
      <c r="S662" s="11">
        <f t="shared" si="63"/>
        <v>0.78576807228915668</v>
      </c>
      <c r="T662" s="5">
        <v>2.0499999999999998</v>
      </c>
      <c r="U662" s="5">
        <v>0.8</v>
      </c>
      <c r="V662" s="5">
        <v>26.56</v>
      </c>
      <c r="W662" s="12">
        <f t="shared" si="64"/>
        <v>3.0303030303030304E-2</v>
      </c>
      <c r="X662" s="2" t="str">
        <f t="shared" si="65"/>
        <v>SCALE</v>
      </c>
      <c r="Y662" s="22" t="str">
        <f t="shared" si="66"/>
        <v>Mid (301-500)</v>
      </c>
    </row>
    <row r="663" spans="1:25">
      <c r="A663" s="2" t="s">
        <v>2801</v>
      </c>
      <c r="B663" s="2" t="s">
        <v>2802</v>
      </c>
      <c r="C663" s="2" t="s">
        <v>2803</v>
      </c>
      <c r="D663" s="2" t="s">
        <v>773</v>
      </c>
      <c r="E663" s="2" t="s">
        <v>258</v>
      </c>
      <c r="F663" s="5">
        <v>2250</v>
      </c>
      <c r="G663" s="2" t="s">
        <v>2804</v>
      </c>
      <c r="H663" s="2" t="s">
        <v>72</v>
      </c>
      <c r="I663" s="2" t="s">
        <v>26</v>
      </c>
      <c r="J663" s="2" t="s">
        <v>95</v>
      </c>
      <c r="K663" s="9">
        <v>500</v>
      </c>
      <c r="L663" s="9">
        <v>2471</v>
      </c>
      <c r="M663" s="5">
        <v>45</v>
      </c>
      <c r="N663" s="5">
        <v>3</v>
      </c>
      <c r="O663" s="5">
        <v>27.45</v>
      </c>
      <c r="P663" s="5">
        <v>181.59</v>
      </c>
      <c r="Q663" s="2">
        <f t="shared" si="61"/>
        <v>154.14000000000001</v>
      </c>
      <c r="R663" s="5">
        <f t="shared" si="62"/>
        <v>154.14000000000001</v>
      </c>
      <c r="S663" s="11">
        <f t="shared" si="63"/>
        <v>5.6153005464480881</v>
      </c>
      <c r="T663" s="5">
        <v>1.82</v>
      </c>
      <c r="U663" s="5">
        <v>0.61</v>
      </c>
      <c r="V663" s="5">
        <v>9.15</v>
      </c>
      <c r="W663" s="12">
        <f t="shared" si="64"/>
        <v>6.6666666666666666E-2</v>
      </c>
      <c r="X663" s="2" t="str">
        <f t="shared" si="65"/>
        <v>SCALE</v>
      </c>
      <c r="Y663" s="22" t="str">
        <f t="shared" si="66"/>
        <v>Mid (301-500)</v>
      </c>
    </row>
    <row r="664" spans="1:25">
      <c r="A664" s="2" t="s">
        <v>2805</v>
      </c>
      <c r="B664" s="2" t="s">
        <v>2806</v>
      </c>
      <c r="C664" s="2" t="s">
        <v>1123</v>
      </c>
      <c r="D664" s="2" t="s">
        <v>552</v>
      </c>
      <c r="E664" s="2" t="s">
        <v>222</v>
      </c>
      <c r="F664" s="5">
        <v>1700</v>
      </c>
      <c r="G664" s="2" t="s">
        <v>2807</v>
      </c>
      <c r="H664" s="2" t="s">
        <v>34</v>
      </c>
      <c r="I664" s="2" t="s">
        <v>26</v>
      </c>
      <c r="J664" s="2" t="s">
        <v>88</v>
      </c>
      <c r="K664" s="9">
        <v>800</v>
      </c>
      <c r="L664" s="9">
        <v>2088</v>
      </c>
      <c r="M664" s="5">
        <v>69</v>
      </c>
      <c r="N664" s="5">
        <v>0</v>
      </c>
      <c r="O664" s="5">
        <v>40.47</v>
      </c>
      <c r="P664" s="5">
        <v>0</v>
      </c>
      <c r="Q664" s="2">
        <f t="shared" si="61"/>
        <v>-40.47</v>
      </c>
      <c r="R664" s="5">
        <f t="shared" si="62"/>
        <v>-40.47</v>
      </c>
      <c r="S664" s="11">
        <f t="shared" si="63"/>
        <v>-1</v>
      </c>
      <c r="T664" s="5">
        <v>3.3</v>
      </c>
      <c r="U664" s="5">
        <v>0.59</v>
      </c>
      <c r="V664" s="5">
        <v>0</v>
      </c>
      <c r="W664" s="12">
        <f t="shared" si="64"/>
        <v>0</v>
      </c>
      <c r="X664" s="2" t="str">
        <f t="shared" si="65"/>
        <v>PAUSE</v>
      </c>
      <c r="Y664" s="22" t="str">
        <f t="shared" si="66"/>
        <v>Premium (751-1000)</v>
      </c>
    </row>
    <row r="665" spans="1:25">
      <c r="A665" s="2" t="s">
        <v>2808</v>
      </c>
      <c r="B665" s="2" t="s">
        <v>2809</v>
      </c>
      <c r="C665" s="2" t="s">
        <v>2221</v>
      </c>
      <c r="D665" s="2" t="s">
        <v>2810</v>
      </c>
      <c r="E665" s="2" t="s">
        <v>132</v>
      </c>
      <c r="F665" s="5">
        <v>3154</v>
      </c>
      <c r="G665" s="2" t="s">
        <v>2811</v>
      </c>
      <c r="H665" s="2" t="s">
        <v>65</v>
      </c>
      <c r="I665" s="2" t="s">
        <v>26</v>
      </c>
      <c r="J665" s="2" t="s">
        <v>127</v>
      </c>
      <c r="K665" s="9">
        <v>1000</v>
      </c>
      <c r="L665" s="9">
        <v>2373</v>
      </c>
      <c r="M665" s="5">
        <v>92</v>
      </c>
      <c r="N665" s="5">
        <v>0</v>
      </c>
      <c r="O665" s="5">
        <v>69.19</v>
      </c>
      <c r="P665" s="5">
        <v>0</v>
      </c>
      <c r="Q665" s="2">
        <f t="shared" si="61"/>
        <v>-69.19</v>
      </c>
      <c r="R665" s="5">
        <f t="shared" si="62"/>
        <v>-69.19</v>
      </c>
      <c r="S665" s="11">
        <f t="shared" si="63"/>
        <v>-1</v>
      </c>
      <c r="T665" s="5">
        <v>3.88</v>
      </c>
      <c r="U665" s="5">
        <v>0.75</v>
      </c>
      <c r="V665" s="5">
        <v>0</v>
      </c>
      <c r="W665" s="12">
        <f t="shared" si="64"/>
        <v>0</v>
      </c>
      <c r="X665" s="2" t="str">
        <f t="shared" si="65"/>
        <v>PAUSE</v>
      </c>
      <c r="Y665" s="22" t="str">
        <f t="shared" si="66"/>
        <v>Premium (751-1000)</v>
      </c>
    </row>
    <row r="666" spans="1:25">
      <c r="A666" s="2" t="s">
        <v>2812</v>
      </c>
      <c r="B666" s="2" t="s">
        <v>970</v>
      </c>
      <c r="C666" s="2" t="s">
        <v>920</v>
      </c>
      <c r="D666" s="2" t="s">
        <v>251</v>
      </c>
      <c r="E666" s="2" t="s">
        <v>23</v>
      </c>
      <c r="F666" s="5">
        <v>2800</v>
      </c>
      <c r="G666" s="2" t="s">
        <v>2813</v>
      </c>
      <c r="H666" s="2" t="s">
        <v>161</v>
      </c>
      <c r="I666" s="2" t="s">
        <v>26</v>
      </c>
      <c r="J666" s="2" t="s">
        <v>140</v>
      </c>
      <c r="K666" s="9">
        <v>800</v>
      </c>
      <c r="L666" s="9">
        <v>966</v>
      </c>
      <c r="M666" s="5">
        <v>23</v>
      </c>
      <c r="N666" s="5">
        <v>0</v>
      </c>
      <c r="O666" s="5">
        <v>13.86</v>
      </c>
      <c r="P666" s="5">
        <v>0</v>
      </c>
      <c r="Q666" s="2">
        <f t="shared" si="61"/>
        <v>-13.86</v>
      </c>
      <c r="R666" s="5">
        <f t="shared" si="62"/>
        <v>-13.86</v>
      </c>
      <c r="S666" s="11">
        <f t="shared" si="63"/>
        <v>-1</v>
      </c>
      <c r="T666" s="5">
        <v>2.38</v>
      </c>
      <c r="U666" s="5">
        <v>0.6</v>
      </c>
      <c r="V666" s="5">
        <v>0</v>
      </c>
      <c r="W666" s="12">
        <f t="shared" si="64"/>
        <v>0</v>
      </c>
      <c r="X666" s="2" t="str">
        <f t="shared" si="65"/>
        <v>PAUSE</v>
      </c>
      <c r="Y666" s="22" t="str">
        <f t="shared" si="66"/>
        <v>Premium (751-1000)</v>
      </c>
    </row>
    <row r="667" spans="1:25">
      <c r="A667" s="2" t="s">
        <v>2814</v>
      </c>
      <c r="B667" s="2" t="s">
        <v>2815</v>
      </c>
      <c r="C667" s="2" t="s">
        <v>2816</v>
      </c>
      <c r="D667" s="2" t="s">
        <v>491</v>
      </c>
      <c r="E667" s="2" t="s">
        <v>492</v>
      </c>
      <c r="F667" s="5">
        <v>1000</v>
      </c>
      <c r="G667" s="2" t="s">
        <v>1445</v>
      </c>
      <c r="H667" s="2" t="s">
        <v>65</v>
      </c>
      <c r="I667" s="2" t="s">
        <v>26</v>
      </c>
      <c r="J667" s="2" t="s">
        <v>59</v>
      </c>
      <c r="K667" s="9">
        <v>300</v>
      </c>
      <c r="L667" s="9">
        <v>760</v>
      </c>
      <c r="M667" s="5">
        <v>27</v>
      </c>
      <c r="N667" s="5">
        <v>0</v>
      </c>
      <c r="O667" s="5">
        <v>20.92</v>
      </c>
      <c r="P667" s="5">
        <v>0</v>
      </c>
      <c r="Q667" s="2">
        <f t="shared" si="61"/>
        <v>-20.92</v>
      </c>
      <c r="R667" s="5">
        <f t="shared" si="62"/>
        <v>-20.92</v>
      </c>
      <c r="S667" s="11">
        <f t="shared" si="63"/>
        <v>-1</v>
      </c>
      <c r="T667" s="5">
        <v>3.55</v>
      </c>
      <c r="U667" s="5">
        <v>0.77</v>
      </c>
      <c r="V667" s="5">
        <v>0</v>
      </c>
      <c r="W667" s="12">
        <f t="shared" si="64"/>
        <v>0</v>
      </c>
      <c r="X667" s="2" t="str">
        <f t="shared" si="65"/>
        <v>PAUSE</v>
      </c>
      <c r="Y667" s="22" t="str">
        <f t="shared" si="66"/>
        <v>Low (100-300)</v>
      </c>
    </row>
    <row r="668" spans="1:25">
      <c r="A668" s="2" t="s">
        <v>2817</v>
      </c>
      <c r="B668" s="2" t="s">
        <v>573</v>
      </c>
      <c r="C668" s="2" t="s">
        <v>2818</v>
      </c>
      <c r="D668" s="2" t="s">
        <v>372</v>
      </c>
      <c r="E668" s="2" t="s">
        <v>373</v>
      </c>
      <c r="F668" s="5">
        <v>1499</v>
      </c>
      <c r="G668" s="2" t="s">
        <v>2819</v>
      </c>
      <c r="H668" s="2" t="s">
        <v>50</v>
      </c>
      <c r="I668" s="2" t="s">
        <v>26</v>
      </c>
      <c r="J668" s="2" t="s">
        <v>155</v>
      </c>
      <c r="K668" s="9">
        <v>800</v>
      </c>
      <c r="L668" s="9">
        <v>1721</v>
      </c>
      <c r="M668" s="5">
        <v>37</v>
      </c>
      <c r="N668" s="5">
        <v>0</v>
      </c>
      <c r="O668" s="5">
        <v>18.489999999999998</v>
      </c>
      <c r="P668" s="5">
        <v>0</v>
      </c>
      <c r="Q668" s="2">
        <f t="shared" si="61"/>
        <v>-18.489999999999998</v>
      </c>
      <c r="R668" s="5">
        <f t="shared" si="62"/>
        <v>-18.489999999999998</v>
      </c>
      <c r="S668" s="11">
        <f t="shared" si="63"/>
        <v>-1</v>
      </c>
      <c r="T668" s="5">
        <v>2.15</v>
      </c>
      <c r="U668" s="5">
        <v>0.5</v>
      </c>
      <c r="V668" s="5">
        <v>0</v>
      </c>
      <c r="W668" s="12">
        <f t="shared" si="64"/>
        <v>0</v>
      </c>
      <c r="X668" s="2" t="str">
        <f t="shared" si="65"/>
        <v>PAUSE</v>
      </c>
      <c r="Y668" s="22" t="str">
        <f t="shared" si="66"/>
        <v>Premium (751-1000)</v>
      </c>
    </row>
    <row r="669" spans="1:25">
      <c r="A669" s="2" t="s">
        <v>2820</v>
      </c>
      <c r="B669" s="2" t="s">
        <v>2821</v>
      </c>
      <c r="C669" s="2" t="s">
        <v>2822</v>
      </c>
      <c r="D669" s="2" t="s">
        <v>291</v>
      </c>
      <c r="E669" s="2" t="s">
        <v>23</v>
      </c>
      <c r="F669" s="5">
        <v>2750</v>
      </c>
      <c r="G669" s="2" t="s">
        <v>2823</v>
      </c>
      <c r="H669" s="2" t="s">
        <v>253</v>
      </c>
      <c r="I669" s="2" t="s">
        <v>26</v>
      </c>
      <c r="J669" s="2" t="s">
        <v>135</v>
      </c>
      <c r="K669" s="9">
        <v>100</v>
      </c>
      <c r="L669" s="9">
        <v>1619</v>
      </c>
      <c r="M669" s="5">
        <v>47</v>
      </c>
      <c r="N669" s="5">
        <v>2</v>
      </c>
      <c r="O669" s="5">
        <v>24.51</v>
      </c>
      <c r="P669" s="5">
        <v>87.38</v>
      </c>
      <c r="Q669" s="2">
        <f t="shared" si="61"/>
        <v>62.86999999999999</v>
      </c>
      <c r="R669" s="5">
        <f t="shared" si="62"/>
        <v>62.86999999999999</v>
      </c>
      <c r="S669" s="11">
        <f t="shared" si="63"/>
        <v>2.5650754793961643</v>
      </c>
      <c r="T669" s="5">
        <v>2.9</v>
      </c>
      <c r="U669" s="5">
        <v>0.52</v>
      </c>
      <c r="V669" s="5">
        <v>12.26</v>
      </c>
      <c r="W669" s="12">
        <f t="shared" si="64"/>
        <v>4.2553191489361701E-2</v>
      </c>
      <c r="X669" s="2" t="str">
        <f t="shared" si="65"/>
        <v>SCALE</v>
      </c>
      <c r="Y669" s="22" t="str">
        <f t="shared" si="66"/>
        <v>Low (100-300)</v>
      </c>
    </row>
    <row r="670" spans="1:25">
      <c r="A670" s="2" t="s">
        <v>2824</v>
      </c>
      <c r="B670" s="2" t="s">
        <v>2825</v>
      </c>
      <c r="C670" s="2" t="s">
        <v>2826</v>
      </c>
      <c r="D670" s="2" t="s">
        <v>63</v>
      </c>
      <c r="E670" s="2" t="s">
        <v>32</v>
      </c>
      <c r="F670" s="5">
        <v>4000</v>
      </c>
      <c r="G670" s="2" t="s">
        <v>2827</v>
      </c>
      <c r="H670" s="2" t="s">
        <v>344</v>
      </c>
      <c r="I670" s="2" t="s">
        <v>26</v>
      </c>
      <c r="J670" s="2" t="s">
        <v>382</v>
      </c>
      <c r="K670" s="9">
        <v>500</v>
      </c>
      <c r="L670" s="9">
        <v>1502</v>
      </c>
      <c r="M670" s="5">
        <v>35</v>
      </c>
      <c r="N670" s="5">
        <v>0</v>
      </c>
      <c r="O670" s="5">
        <v>19.41</v>
      </c>
      <c r="P670" s="5">
        <v>0</v>
      </c>
      <c r="Q670" s="2">
        <f t="shared" si="61"/>
        <v>-19.41</v>
      </c>
      <c r="R670" s="5">
        <f t="shared" si="62"/>
        <v>-19.41</v>
      </c>
      <c r="S670" s="11">
        <f t="shared" si="63"/>
        <v>-1</v>
      </c>
      <c r="T670" s="5">
        <v>2.33</v>
      </c>
      <c r="U670" s="5">
        <v>0.55000000000000004</v>
      </c>
      <c r="V670" s="5">
        <v>0</v>
      </c>
      <c r="W670" s="12">
        <f t="shared" si="64"/>
        <v>0</v>
      </c>
      <c r="X670" s="2" t="str">
        <f t="shared" si="65"/>
        <v>PAUSE</v>
      </c>
      <c r="Y670" s="22" t="str">
        <f t="shared" si="66"/>
        <v>Mid (301-500)</v>
      </c>
    </row>
    <row r="671" spans="1:25">
      <c r="A671" s="2" t="s">
        <v>2828</v>
      </c>
      <c r="B671" s="2" t="s">
        <v>164</v>
      </c>
      <c r="C671" s="2" t="s">
        <v>2829</v>
      </c>
      <c r="D671" s="2" t="s">
        <v>2830</v>
      </c>
      <c r="E671" s="2" t="s">
        <v>56</v>
      </c>
      <c r="F671" s="5">
        <v>3750</v>
      </c>
      <c r="G671" s="2" t="s">
        <v>2831</v>
      </c>
      <c r="H671" s="2" t="s">
        <v>50</v>
      </c>
      <c r="I671" s="2" t="s">
        <v>26</v>
      </c>
      <c r="J671" s="2" t="s">
        <v>162</v>
      </c>
      <c r="K671" s="9">
        <v>800</v>
      </c>
      <c r="L671" s="9">
        <v>1728</v>
      </c>
      <c r="M671" s="5">
        <v>77</v>
      </c>
      <c r="N671" s="5">
        <v>2</v>
      </c>
      <c r="O671" s="5">
        <v>50.09</v>
      </c>
      <c r="P671" s="5">
        <v>104.03</v>
      </c>
      <c r="Q671" s="2">
        <f t="shared" si="61"/>
        <v>53.94</v>
      </c>
      <c r="R671" s="5">
        <f t="shared" si="62"/>
        <v>53.94</v>
      </c>
      <c r="S671" s="11">
        <f t="shared" si="63"/>
        <v>1.0768616490317426</v>
      </c>
      <c r="T671" s="5">
        <v>4.46</v>
      </c>
      <c r="U671" s="5">
        <v>0.65</v>
      </c>
      <c r="V671" s="5">
        <v>25.04</v>
      </c>
      <c r="W671" s="12">
        <f t="shared" si="64"/>
        <v>2.5974025974025976E-2</v>
      </c>
      <c r="X671" s="2" t="str">
        <f t="shared" si="65"/>
        <v>SCALE</v>
      </c>
      <c r="Y671" s="22" t="str">
        <f t="shared" si="66"/>
        <v>Premium (751-1000)</v>
      </c>
    </row>
    <row r="672" spans="1:25">
      <c r="A672" s="2" t="s">
        <v>2832</v>
      </c>
      <c r="B672" s="2" t="s">
        <v>2833</v>
      </c>
      <c r="C672" s="2" t="s">
        <v>2834</v>
      </c>
      <c r="D672" s="2" t="s">
        <v>2835</v>
      </c>
      <c r="E672" s="2" t="s">
        <v>188</v>
      </c>
      <c r="F672" s="5">
        <v>3250</v>
      </c>
      <c r="G672" s="2" t="s">
        <v>2836</v>
      </c>
      <c r="H672" s="2" t="s">
        <v>102</v>
      </c>
      <c r="I672" s="2" t="s">
        <v>26</v>
      </c>
      <c r="J672" s="2" t="s">
        <v>140</v>
      </c>
      <c r="K672" s="9">
        <v>400</v>
      </c>
      <c r="L672" s="9">
        <v>834</v>
      </c>
      <c r="M672" s="5">
        <v>19</v>
      </c>
      <c r="N672" s="5">
        <v>2</v>
      </c>
      <c r="O672" s="5">
        <v>8.58</v>
      </c>
      <c r="P672" s="5">
        <v>104.18</v>
      </c>
      <c r="Q672" s="2">
        <f t="shared" si="61"/>
        <v>95.600000000000009</v>
      </c>
      <c r="R672" s="5">
        <f t="shared" si="62"/>
        <v>95.600000000000009</v>
      </c>
      <c r="S672" s="11">
        <f t="shared" si="63"/>
        <v>11.142191142191143</v>
      </c>
      <c r="T672" s="5">
        <v>2.2799999999999998</v>
      </c>
      <c r="U672" s="5">
        <v>0.45</v>
      </c>
      <c r="V672" s="5">
        <v>4.29</v>
      </c>
      <c r="W672" s="12">
        <f t="shared" si="64"/>
        <v>0.10526315789473684</v>
      </c>
      <c r="X672" s="2" t="str">
        <f t="shared" si="65"/>
        <v>SCALE</v>
      </c>
      <c r="Y672" s="22" t="str">
        <f t="shared" si="66"/>
        <v>Mid (301-500)</v>
      </c>
    </row>
    <row r="673" spans="1:25">
      <c r="A673" s="2" t="s">
        <v>2837</v>
      </c>
      <c r="B673" s="2" t="s">
        <v>1143</v>
      </c>
      <c r="C673" s="2" t="s">
        <v>2838</v>
      </c>
      <c r="D673" s="2" t="s">
        <v>236</v>
      </c>
      <c r="E673" s="2" t="s">
        <v>237</v>
      </c>
      <c r="F673" s="5">
        <v>2800</v>
      </c>
      <c r="G673" s="2" t="s">
        <v>2839</v>
      </c>
      <c r="H673" s="2" t="s">
        <v>150</v>
      </c>
      <c r="I673" s="2" t="s">
        <v>26</v>
      </c>
      <c r="J673" s="2" t="s">
        <v>356</v>
      </c>
      <c r="K673" s="9">
        <v>700</v>
      </c>
      <c r="L673" s="9">
        <v>543</v>
      </c>
      <c r="M673" s="5">
        <v>10</v>
      </c>
      <c r="N673" s="5">
        <v>1</v>
      </c>
      <c r="O673" s="5">
        <v>4.3</v>
      </c>
      <c r="P673" s="5">
        <v>72.17</v>
      </c>
      <c r="Q673" s="2">
        <f t="shared" si="61"/>
        <v>67.87</v>
      </c>
      <c r="R673" s="5">
        <f t="shared" si="62"/>
        <v>67.87</v>
      </c>
      <c r="S673" s="11">
        <f t="shared" si="63"/>
        <v>15.78372093023256</v>
      </c>
      <c r="T673" s="5">
        <v>1.84</v>
      </c>
      <c r="U673" s="5">
        <v>0.43</v>
      </c>
      <c r="V673" s="5">
        <v>4.3</v>
      </c>
      <c r="W673" s="12">
        <f t="shared" si="64"/>
        <v>0.1</v>
      </c>
      <c r="X673" s="2" t="str">
        <f t="shared" si="65"/>
        <v>SCALE</v>
      </c>
      <c r="Y673" s="22" t="str">
        <f t="shared" si="66"/>
        <v>High (501-750)</v>
      </c>
    </row>
    <row r="674" spans="1:25">
      <c r="A674" s="2" t="s">
        <v>2840</v>
      </c>
      <c r="B674" s="2" t="s">
        <v>90</v>
      </c>
      <c r="C674" s="2" t="s">
        <v>2841</v>
      </c>
      <c r="D674" s="2" t="s">
        <v>2842</v>
      </c>
      <c r="E674" s="2" t="s">
        <v>237</v>
      </c>
      <c r="F674" s="5">
        <v>5000</v>
      </c>
      <c r="G674" s="2" t="s">
        <v>2843</v>
      </c>
      <c r="H674" s="2" t="s">
        <v>34</v>
      </c>
      <c r="I674" s="2" t="s">
        <v>26</v>
      </c>
      <c r="J674" s="2" t="s">
        <v>127</v>
      </c>
      <c r="K674" s="9">
        <v>300</v>
      </c>
      <c r="L674" s="9">
        <v>1740</v>
      </c>
      <c r="M674" s="5">
        <v>34</v>
      </c>
      <c r="N674" s="5">
        <v>0</v>
      </c>
      <c r="O674" s="5">
        <v>18.239999999999998</v>
      </c>
      <c r="P674" s="5">
        <v>0</v>
      </c>
      <c r="Q674" s="2">
        <f t="shared" si="61"/>
        <v>-18.239999999999998</v>
      </c>
      <c r="R674" s="5">
        <f t="shared" si="62"/>
        <v>-18.239999999999998</v>
      </c>
      <c r="S674" s="11">
        <f t="shared" si="63"/>
        <v>-1</v>
      </c>
      <c r="T674" s="5">
        <v>1.95</v>
      </c>
      <c r="U674" s="5">
        <v>0.54</v>
      </c>
      <c r="V674" s="5">
        <v>0</v>
      </c>
      <c r="W674" s="12">
        <f t="shared" si="64"/>
        <v>0</v>
      </c>
      <c r="X674" s="2" t="str">
        <f t="shared" si="65"/>
        <v>PAUSE</v>
      </c>
      <c r="Y674" s="22" t="str">
        <f t="shared" si="66"/>
        <v>Low (100-300)</v>
      </c>
    </row>
    <row r="675" spans="1:25">
      <c r="A675" s="2" t="s">
        <v>2844</v>
      </c>
      <c r="B675" s="2" t="s">
        <v>2217</v>
      </c>
      <c r="C675" s="2" t="s">
        <v>2845</v>
      </c>
      <c r="D675" s="2" t="s">
        <v>2846</v>
      </c>
      <c r="E675" s="2" t="s">
        <v>222</v>
      </c>
      <c r="F675" s="5">
        <v>1500</v>
      </c>
      <c r="G675" s="2" t="s">
        <v>2847</v>
      </c>
      <c r="H675" s="2" t="s">
        <v>42</v>
      </c>
      <c r="I675" s="2" t="s">
        <v>26</v>
      </c>
      <c r="J675" s="2" t="s">
        <v>361</v>
      </c>
      <c r="K675" s="9">
        <v>500</v>
      </c>
      <c r="L675" s="9">
        <v>775</v>
      </c>
      <c r="M675" s="5">
        <v>15</v>
      </c>
      <c r="N675" s="5">
        <v>0</v>
      </c>
      <c r="O675" s="5">
        <v>12.62</v>
      </c>
      <c r="P675" s="5">
        <v>0</v>
      </c>
      <c r="Q675" s="2">
        <f t="shared" si="61"/>
        <v>-12.62</v>
      </c>
      <c r="R675" s="5">
        <f t="shared" si="62"/>
        <v>-12.62</v>
      </c>
      <c r="S675" s="11">
        <f t="shared" si="63"/>
        <v>-1</v>
      </c>
      <c r="T675" s="5">
        <v>1.94</v>
      </c>
      <c r="U675" s="5">
        <v>0.84</v>
      </c>
      <c r="V675" s="5">
        <v>0</v>
      </c>
      <c r="W675" s="12">
        <f t="shared" si="64"/>
        <v>0</v>
      </c>
      <c r="X675" s="2" t="str">
        <f t="shared" si="65"/>
        <v>PAUSE</v>
      </c>
      <c r="Y675" s="22" t="str">
        <f t="shared" si="66"/>
        <v>Mid (301-500)</v>
      </c>
    </row>
    <row r="676" spans="1:25">
      <c r="A676" s="2" t="s">
        <v>2848</v>
      </c>
      <c r="B676" s="2" t="s">
        <v>2849</v>
      </c>
      <c r="C676" s="2" t="s">
        <v>2850</v>
      </c>
      <c r="D676" s="2" t="s">
        <v>2851</v>
      </c>
      <c r="E676" s="2" t="s">
        <v>132</v>
      </c>
      <c r="F676" s="5">
        <v>2751</v>
      </c>
      <c r="G676" s="2" t="s">
        <v>2852</v>
      </c>
      <c r="H676" s="2" t="s">
        <v>87</v>
      </c>
      <c r="I676" s="2" t="s">
        <v>26</v>
      </c>
      <c r="J676" s="2" t="s">
        <v>155</v>
      </c>
      <c r="K676" s="9">
        <v>600</v>
      </c>
      <c r="L676" s="9">
        <v>2113</v>
      </c>
      <c r="M676" s="5">
        <v>72</v>
      </c>
      <c r="N676" s="5">
        <v>7</v>
      </c>
      <c r="O676" s="5">
        <v>38.61</v>
      </c>
      <c r="P676" s="5">
        <v>300.8</v>
      </c>
      <c r="Q676" s="2">
        <f t="shared" si="61"/>
        <v>262.19</v>
      </c>
      <c r="R676" s="5">
        <f t="shared" si="62"/>
        <v>262.19</v>
      </c>
      <c r="S676" s="11">
        <f t="shared" si="63"/>
        <v>6.7907277907277912</v>
      </c>
      <c r="T676" s="5">
        <v>3.41</v>
      </c>
      <c r="U676" s="5">
        <v>0.54</v>
      </c>
      <c r="V676" s="5">
        <v>5.52</v>
      </c>
      <c r="W676" s="12">
        <f t="shared" si="64"/>
        <v>9.7222222222222224E-2</v>
      </c>
      <c r="X676" s="2" t="str">
        <f t="shared" si="65"/>
        <v>SCALE</v>
      </c>
      <c r="Y676" s="22" t="str">
        <f t="shared" si="66"/>
        <v>High (501-750)</v>
      </c>
    </row>
    <row r="677" spans="1:25">
      <c r="A677" s="2" t="s">
        <v>2853</v>
      </c>
      <c r="B677" s="2" t="s">
        <v>1866</v>
      </c>
      <c r="C677" s="2" t="s">
        <v>2854</v>
      </c>
      <c r="D677" s="2" t="s">
        <v>2855</v>
      </c>
      <c r="E677" s="2" t="s">
        <v>118</v>
      </c>
      <c r="F677" s="5">
        <v>2000</v>
      </c>
      <c r="G677" s="2" t="s">
        <v>2856</v>
      </c>
      <c r="H677" s="2" t="s">
        <v>266</v>
      </c>
      <c r="I677" s="2" t="s">
        <v>26</v>
      </c>
      <c r="J677" s="2" t="s">
        <v>155</v>
      </c>
      <c r="K677" s="9">
        <v>600</v>
      </c>
      <c r="L677" s="9">
        <v>1039</v>
      </c>
      <c r="M677" s="5">
        <v>32</v>
      </c>
      <c r="N677" s="5">
        <v>3</v>
      </c>
      <c r="O677" s="5">
        <v>17.899999999999999</v>
      </c>
      <c r="P677" s="5">
        <v>136.56</v>
      </c>
      <c r="Q677" s="2">
        <f t="shared" si="61"/>
        <v>118.66</v>
      </c>
      <c r="R677" s="5">
        <f t="shared" si="62"/>
        <v>118.66</v>
      </c>
      <c r="S677" s="11">
        <f t="shared" si="63"/>
        <v>6.6290502793296096</v>
      </c>
      <c r="T677" s="5">
        <v>3.08</v>
      </c>
      <c r="U677" s="5">
        <v>0.56000000000000005</v>
      </c>
      <c r="V677" s="5">
        <v>5.97</v>
      </c>
      <c r="W677" s="12">
        <f t="shared" si="64"/>
        <v>9.375E-2</v>
      </c>
      <c r="X677" s="2" t="str">
        <f t="shared" si="65"/>
        <v>SCALE</v>
      </c>
      <c r="Y677" s="22" t="str">
        <f t="shared" si="66"/>
        <v>High (501-750)</v>
      </c>
    </row>
    <row r="678" spans="1:25">
      <c r="A678" s="2" t="s">
        <v>2857</v>
      </c>
      <c r="B678" s="2" t="s">
        <v>2858</v>
      </c>
      <c r="C678" s="2" t="s">
        <v>2859</v>
      </c>
      <c r="D678" s="2" t="s">
        <v>1511</v>
      </c>
      <c r="E678" s="2" t="s">
        <v>40</v>
      </c>
      <c r="F678" s="5">
        <v>3001</v>
      </c>
      <c r="G678" s="2" t="s">
        <v>2860</v>
      </c>
      <c r="H678" s="2" t="s">
        <v>102</v>
      </c>
      <c r="I678" s="2" t="s">
        <v>26</v>
      </c>
      <c r="J678" s="2" t="s">
        <v>120</v>
      </c>
      <c r="K678" s="9">
        <v>1000</v>
      </c>
      <c r="L678" s="9">
        <v>1352</v>
      </c>
      <c r="M678" s="5">
        <v>34</v>
      </c>
      <c r="N678" s="5">
        <v>0</v>
      </c>
      <c r="O678" s="5">
        <v>17.13</v>
      </c>
      <c r="P678" s="5">
        <v>0</v>
      </c>
      <c r="Q678" s="2">
        <f t="shared" si="61"/>
        <v>-17.13</v>
      </c>
      <c r="R678" s="5">
        <f t="shared" si="62"/>
        <v>-17.13</v>
      </c>
      <c r="S678" s="11">
        <f t="shared" si="63"/>
        <v>-1</v>
      </c>
      <c r="T678" s="5">
        <v>2.5099999999999998</v>
      </c>
      <c r="U678" s="5">
        <v>0.5</v>
      </c>
      <c r="V678" s="5">
        <v>0</v>
      </c>
      <c r="W678" s="12">
        <f t="shared" si="64"/>
        <v>0</v>
      </c>
      <c r="X678" s="2" t="str">
        <f t="shared" si="65"/>
        <v>PAUSE</v>
      </c>
      <c r="Y678" s="22" t="str">
        <f t="shared" si="66"/>
        <v>Premium (751-1000)</v>
      </c>
    </row>
    <row r="679" spans="1:25">
      <c r="A679" s="2" t="s">
        <v>2861</v>
      </c>
      <c r="B679" s="2" t="s">
        <v>330</v>
      </c>
      <c r="C679" s="2" t="s">
        <v>269</v>
      </c>
      <c r="D679" s="2" t="s">
        <v>2862</v>
      </c>
      <c r="E679" s="2" t="s">
        <v>23</v>
      </c>
      <c r="F679" s="5">
        <v>1300</v>
      </c>
      <c r="G679" s="2" t="s">
        <v>2863</v>
      </c>
      <c r="H679" s="2" t="s">
        <v>253</v>
      </c>
      <c r="I679" s="2" t="s">
        <v>26</v>
      </c>
      <c r="J679" s="2" t="s">
        <v>140</v>
      </c>
      <c r="K679" s="9">
        <v>300</v>
      </c>
      <c r="L679" s="9">
        <v>2202</v>
      </c>
      <c r="M679" s="5">
        <v>45</v>
      </c>
      <c r="N679" s="5">
        <v>0</v>
      </c>
      <c r="O679" s="5">
        <v>30.13</v>
      </c>
      <c r="P679" s="5">
        <v>0</v>
      </c>
      <c r="Q679" s="2">
        <f t="shared" si="61"/>
        <v>-30.13</v>
      </c>
      <c r="R679" s="5">
        <f t="shared" si="62"/>
        <v>-30.13</v>
      </c>
      <c r="S679" s="11">
        <f t="shared" si="63"/>
        <v>-1</v>
      </c>
      <c r="T679" s="5">
        <v>2.04</v>
      </c>
      <c r="U679" s="5">
        <v>0.67</v>
      </c>
      <c r="V679" s="5">
        <v>0</v>
      </c>
      <c r="W679" s="12">
        <f t="shared" si="64"/>
        <v>0</v>
      </c>
      <c r="X679" s="2" t="str">
        <f t="shared" si="65"/>
        <v>PAUSE</v>
      </c>
      <c r="Y679" s="22" t="str">
        <f t="shared" si="66"/>
        <v>Low (100-300)</v>
      </c>
    </row>
    <row r="680" spans="1:25">
      <c r="A680" s="2" t="s">
        <v>2864</v>
      </c>
      <c r="B680" s="2" t="s">
        <v>2865</v>
      </c>
      <c r="C680" s="2" t="s">
        <v>2673</v>
      </c>
      <c r="D680" s="2" t="s">
        <v>1881</v>
      </c>
      <c r="E680" s="2" t="s">
        <v>78</v>
      </c>
      <c r="F680" s="5">
        <v>2000</v>
      </c>
      <c r="G680" s="2" t="s">
        <v>2866</v>
      </c>
      <c r="H680" s="2" t="s">
        <v>253</v>
      </c>
      <c r="I680" s="2" t="s">
        <v>26</v>
      </c>
      <c r="J680" s="2" t="s">
        <v>183</v>
      </c>
      <c r="K680" s="9">
        <v>100</v>
      </c>
      <c r="L680" s="9">
        <v>963</v>
      </c>
      <c r="M680" s="5">
        <v>42</v>
      </c>
      <c r="N680" s="5">
        <v>0</v>
      </c>
      <c r="O680" s="5">
        <v>23.96</v>
      </c>
      <c r="P680" s="5">
        <v>0</v>
      </c>
      <c r="Q680" s="2">
        <f t="shared" si="61"/>
        <v>-23.96</v>
      </c>
      <c r="R680" s="5">
        <f t="shared" si="62"/>
        <v>-23.96</v>
      </c>
      <c r="S680" s="11">
        <f t="shared" si="63"/>
        <v>-1</v>
      </c>
      <c r="T680" s="5">
        <v>4.3600000000000003</v>
      </c>
      <c r="U680" s="5">
        <v>0.56999999999999995</v>
      </c>
      <c r="V680" s="5">
        <v>0</v>
      </c>
      <c r="W680" s="12">
        <f t="shared" si="64"/>
        <v>0</v>
      </c>
      <c r="X680" s="2" t="str">
        <f t="shared" si="65"/>
        <v>PAUSE</v>
      </c>
      <c r="Y680" s="22" t="str">
        <f t="shared" si="66"/>
        <v>Low (100-300)</v>
      </c>
    </row>
    <row r="681" spans="1:25">
      <c r="A681" s="2" t="s">
        <v>2867</v>
      </c>
      <c r="B681" s="2" t="s">
        <v>696</v>
      </c>
      <c r="C681" s="2" t="s">
        <v>2868</v>
      </c>
      <c r="D681" s="2" t="s">
        <v>2869</v>
      </c>
      <c r="E681" s="2" t="s">
        <v>112</v>
      </c>
      <c r="F681" s="5">
        <v>2000</v>
      </c>
      <c r="G681" s="2" t="s">
        <v>2870</v>
      </c>
      <c r="H681" s="2" t="s">
        <v>190</v>
      </c>
      <c r="I681" s="2" t="s">
        <v>26</v>
      </c>
      <c r="J681" s="2" t="s">
        <v>162</v>
      </c>
      <c r="K681" s="9">
        <v>1000</v>
      </c>
      <c r="L681" s="9">
        <v>1874</v>
      </c>
      <c r="M681" s="5">
        <v>50</v>
      </c>
      <c r="N681" s="5">
        <v>1</v>
      </c>
      <c r="O681" s="5">
        <v>30.94</v>
      </c>
      <c r="P681" s="5">
        <v>52.04</v>
      </c>
      <c r="Q681" s="2">
        <f t="shared" si="61"/>
        <v>21.099999999999998</v>
      </c>
      <c r="R681" s="5">
        <f t="shared" si="62"/>
        <v>21.099999999999998</v>
      </c>
      <c r="S681" s="11">
        <f t="shared" si="63"/>
        <v>0.68196509372979952</v>
      </c>
      <c r="T681" s="5">
        <v>2.67</v>
      </c>
      <c r="U681" s="5">
        <v>0.62</v>
      </c>
      <c r="V681" s="5">
        <v>30.94</v>
      </c>
      <c r="W681" s="12">
        <f t="shared" si="64"/>
        <v>0.02</v>
      </c>
      <c r="X681" s="2" t="str">
        <f t="shared" si="65"/>
        <v>SCALE</v>
      </c>
      <c r="Y681" s="22" t="str">
        <f t="shared" si="66"/>
        <v>Premium (751-1000)</v>
      </c>
    </row>
    <row r="682" spans="1:25">
      <c r="A682" s="2" t="s">
        <v>2871</v>
      </c>
      <c r="B682" s="2" t="s">
        <v>950</v>
      </c>
      <c r="C682" s="2" t="s">
        <v>2872</v>
      </c>
      <c r="D682" s="2" t="s">
        <v>2873</v>
      </c>
      <c r="E682" s="2" t="s">
        <v>78</v>
      </c>
      <c r="F682" s="5">
        <v>1500</v>
      </c>
      <c r="G682" s="2" t="s">
        <v>2874</v>
      </c>
      <c r="H682" s="2" t="s">
        <v>94</v>
      </c>
      <c r="I682" s="2" t="s">
        <v>26</v>
      </c>
      <c r="J682" s="2" t="s">
        <v>66</v>
      </c>
      <c r="K682" s="9">
        <v>200</v>
      </c>
      <c r="L682" s="9">
        <v>1927</v>
      </c>
      <c r="M682" s="5">
        <v>29</v>
      </c>
      <c r="N682" s="5">
        <v>0</v>
      </c>
      <c r="O682" s="5">
        <v>18.670000000000002</v>
      </c>
      <c r="P682" s="5">
        <v>0</v>
      </c>
      <c r="Q682" s="2">
        <f t="shared" si="61"/>
        <v>-18.670000000000002</v>
      </c>
      <c r="R682" s="5">
        <f t="shared" si="62"/>
        <v>-18.670000000000002</v>
      </c>
      <c r="S682" s="11">
        <f t="shared" si="63"/>
        <v>-1</v>
      </c>
      <c r="T682" s="5">
        <v>1.5</v>
      </c>
      <c r="U682" s="5">
        <v>0.64</v>
      </c>
      <c r="V682" s="5">
        <v>0</v>
      </c>
      <c r="W682" s="12">
        <f t="shared" si="64"/>
        <v>0</v>
      </c>
      <c r="X682" s="2" t="str">
        <f t="shared" si="65"/>
        <v>PAUSE</v>
      </c>
      <c r="Y682" s="22" t="str">
        <f t="shared" si="66"/>
        <v>Low (100-300)</v>
      </c>
    </row>
    <row r="683" spans="1:25">
      <c r="A683" s="2" t="s">
        <v>2875</v>
      </c>
      <c r="B683" s="2" t="s">
        <v>164</v>
      </c>
      <c r="C683" s="2" t="s">
        <v>2876</v>
      </c>
      <c r="D683" s="2" t="s">
        <v>2877</v>
      </c>
      <c r="E683" s="2" t="s">
        <v>953</v>
      </c>
      <c r="F683" s="5">
        <v>2300</v>
      </c>
      <c r="G683" s="2" t="s">
        <v>2878</v>
      </c>
      <c r="H683" s="2" t="s">
        <v>25</v>
      </c>
      <c r="I683" s="2" t="s">
        <v>26</v>
      </c>
      <c r="J683" s="2" t="s">
        <v>458</v>
      </c>
      <c r="K683" s="9">
        <v>500</v>
      </c>
      <c r="L683" s="9">
        <v>717</v>
      </c>
      <c r="M683" s="5">
        <v>21</v>
      </c>
      <c r="N683" s="5">
        <v>0</v>
      </c>
      <c r="O683" s="5">
        <v>16.989999999999998</v>
      </c>
      <c r="P683" s="5">
        <v>0</v>
      </c>
      <c r="Q683" s="2">
        <f t="shared" si="61"/>
        <v>-16.989999999999998</v>
      </c>
      <c r="R683" s="5">
        <f t="shared" si="62"/>
        <v>-16.989999999999998</v>
      </c>
      <c r="S683" s="11">
        <f t="shared" si="63"/>
        <v>-1</v>
      </c>
      <c r="T683" s="5">
        <v>2.93</v>
      </c>
      <c r="U683" s="5">
        <v>0.81</v>
      </c>
      <c r="V683" s="5">
        <v>0</v>
      </c>
      <c r="W683" s="12">
        <f t="shared" si="64"/>
        <v>0</v>
      </c>
      <c r="X683" s="2" t="str">
        <f t="shared" si="65"/>
        <v>PAUSE</v>
      </c>
      <c r="Y683" s="22" t="str">
        <f t="shared" si="66"/>
        <v>Mid (301-500)</v>
      </c>
    </row>
    <row r="684" spans="1:25">
      <c r="A684" s="2" t="s">
        <v>2879</v>
      </c>
      <c r="B684" s="2" t="s">
        <v>1138</v>
      </c>
      <c r="C684" s="2" t="s">
        <v>2880</v>
      </c>
      <c r="D684" s="2" t="s">
        <v>2881</v>
      </c>
      <c r="E684" s="2" t="s">
        <v>40</v>
      </c>
      <c r="F684" s="5">
        <v>1500</v>
      </c>
      <c r="G684" s="2" t="s">
        <v>897</v>
      </c>
      <c r="H684" s="2" t="s">
        <v>34</v>
      </c>
      <c r="I684" s="2" t="s">
        <v>26</v>
      </c>
      <c r="J684" s="2" t="s">
        <v>162</v>
      </c>
      <c r="K684" s="9">
        <v>600</v>
      </c>
      <c r="L684" s="9">
        <v>1449</v>
      </c>
      <c r="M684" s="5">
        <v>45</v>
      </c>
      <c r="N684" s="5">
        <v>0</v>
      </c>
      <c r="O684" s="5">
        <v>32.53</v>
      </c>
      <c r="P684" s="5">
        <v>0</v>
      </c>
      <c r="Q684" s="2">
        <f t="shared" si="61"/>
        <v>-32.53</v>
      </c>
      <c r="R684" s="5">
        <f t="shared" si="62"/>
        <v>-32.53</v>
      </c>
      <c r="S684" s="11">
        <f t="shared" si="63"/>
        <v>-1</v>
      </c>
      <c r="T684" s="5">
        <v>3.11</v>
      </c>
      <c r="U684" s="5">
        <v>0.72</v>
      </c>
      <c r="V684" s="5">
        <v>0</v>
      </c>
      <c r="W684" s="12">
        <f t="shared" si="64"/>
        <v>0</v>
      </c>
      <c r="X684" s="2" t="str">
        <f t="shared" si="65"/>
        <v>PAUSE</v>
      </c>
      <c r="Y684" s="22" t="str">
        <f t="shared" si="66"/>
        <v>High (501-750)</v>
      </c>
    </row>
    <row r="685" spans="1:25">
      <c r="A685" s="2" t="s">
        <v>2882</v>
      </c>
      <c r="B685" s="2" t="s">
        <v>1966</v>
      </c>
      <c r="C685" s="2" t="s">
        <v>763</v>
      </c>
      <c r="D685" s="2" t="s">
        <v>2883</v>
      </c>
      <c r="E685" s="2" t="s">
        <v>32</v>
      </c>
      <c r="F685" s="5">
        <v>1800</v>
      </c>
      <c r="G685" s="2" t="s">
        <v>2884</v>
      </c>
      <c r="H685" s="2" t="s">
        <v>87</v>
      </c>
      <c r="I685" s="2" t="s">
        <v>26</v>
      </c>
      <c r="J685" s="2" t="s">
        <v>35</v>
      </c>
      <c r="K685" s="9">
        <v>200</v>
      </c>
      <c r="L685" s="9">
        <v>1933</v>
      </c>
      <c r="M685" s="5">
        <v>67</v>
      </c>
      <c r="N685" s="5">
        <v>6</v>
      </c>
      <c r="O685" s="5">
        <v>40.729999999999997</v>
      </c>
      <c r="P685" s="5">
        <v>359.67</v>
      </c>
      <c r="Q685" s="2">
        <f t="shared" si="61"/>
        <v>318.94</v>
      </c>
      <c r="R685" s="5">
        <f t="shared" si="62"/>
        <v>318.94</v>
      </c>
      <c r="S685" s="11">
        <f t="shared" si="63"/>
        <v>7.8305917014485642</v>
      </c>
      <c r="T685" s="5">
        <v>3.47</v>
      </c>
      <c r="U685" s="5">
        <v>0.61</v>
      </c>
      <c r="V685" s="5">
        <v>6.79</v>
      </c>
      <c r="W685" s="12">
        <f t="shared" si="64"/>
        <v>8.9552238805970144E-2</v>
      </c>
      <c r="X685" s="2" t="str">
        <f t="shared" si="65"/>
        <v>SCALE</v>
      </c>
      <c r="Y685" s="22" t="str">
        <f t="shared" si="66"/>
        <v>Low (100-300)</v>
      </c>
    </row>
    <row r="686" spans="1:25">
      <c r="A686" s="2" t="s">
        <v>2885</v>
      </c>
      <c r="B686" s="2" t="s">
        <v>2886</v>
      </c>
      <c r="C686" s="2" t="s">
        <v>2887</v>
      </c>
      <c r="D686" s="2" t="s">
        <v>1593</v>
      </c>
      <c r="E686" s="2" t="s">
        <v>112</v>
      </c>
      <c r="F686" s="5">
        <v>2250</v>
      </c>
      <c r="G686" s="2" t="s">
        <v>2588</v>
      </c>
      <c r="H686" s="2" t="s">
        <v>65</v>
      </c>
      <c r="I686" s="2" t="s">
        <v>26</v>
      </c>
      <c r="J686" s="2" t="s">
        <v>88</v>
      </c>
      <c r="K686" s="9">
        <v>100</v>
      </c>
      <c r="L686" s="9">
        <v>1266</v>
      </c>
      <c r="M686" s="5">
        <v>26</v>
      </c>
      <c r="N686" s="5">
        <v>0</v>
      </c>
      <c r="O686" s="5">
        <v>20.07</v>
      </c>
      <c r="P686" s="5">
        <v>0</v>
      </c>
      <c r="Q686" s="2">
        <f t="shared" si="61"/>
        <v>-20.07</v>
      </c>
      <c r="R686" s="5">
        <f t="shared" si="62"/>
        <v>-20.07</v>
      </c>
      <c r="S686" s="11">
        <f t="shared" si="63"/>
        <v>-1</v>
      </c>
      <c r="T686" s="5">
        <v>2.0499999999999998</v>
      </c>
      <c r="U686" s="5">
        <v>0.77</v>
      </c>
      <c r="V686" s="5">
        <v>0</v>
      </c>
      <c r="W686" s="12">
        <f t="shared" si="64"/>
        <v>0</v>
      </c>
      <c r="X686" s="2" t="str">
        <f t="shared" si="65"/>
        <v>PAUSE</v>
      </c>
      <c r="Y686" s="22" t="str">
        <f t="shared" si="66"/>
        <v>Low (100-300)</v>
      </c>
    </row>
    <row r="687" spans="1:25">
      <c r="A687" s="2" t="s">
        <v>2888</v>
      </c>
      <c r="B687" s="2" t="s">
        <v>2889</v>
      </c>
      <c r="C687" s="2" t="s">
        <v>235</v>
      </c>
      <c r="D687" s="2" t="s">
        <v>1593</v>
      </c>
      <c r="E687" s="2" t="s">
        <v>112</v>
      </c>
      <c r="F687" s="5">
        <v>3533</v>
      </c>
      <c r="G687" s="2" t="s">
        <v>2890</v>
      </c>
      <c r="H687" s="2" t="s">
        <v>312</v>
      </c>
      <c r="I687" s="2" t="s">
        <v>26</v>
      </c>
      <c r="J687" s="2" t="s">
        <v>120</v>
      </c>
      <c r="K687" s="9">
        <v>800</v>
      </c>
      <c r="L687" s="9">
        <v>2210</v>
      </c>
      <c r="M687" s="5">
        <v>81</v>
      </c>
      <c r="N687" s="5">
        <v>2</v>
      </c>
      <c r="O687" s="5">
        <v>64.53</v>
      </c>
      <c r="P687" s="5">
        <v>77.739999999999995</v>
      </c>
      <c r="Q687" s="2">
        <f t="shared" si="61"/>
        <v>13.209999999999994</v>
      </c>
      <c r="R687" s="5">
        <f t="shared" si="62"/>
        <v>13.209999999999994</v>
      </c>
      <c r="S687" s="11">
        <f t="shared" si="63"/>
        <v>0.20471098713776528</v>
      </c>
      <c r="T687" s="5">
        <v>3.67</v>
      </c>
      <c r="U687" s="5">
        <v>0.8</v>
      </c>
      <c r="V687" s="5">
        <v>32.26</v>
      </c>
      <c r="W687" s="12">
        <f t="shared" si="64"/>
        <v>2.4691358024691357E-2</v>
      </c>
      <c r="X687" s="2" t="str">
        <f t="shared" si="65"/>
        <v>SCALE</v>
      </c>
      <c r="Y687" s="22" t="str">
        <f t="shared" si="66"/>
        <v>Premium (751-1000)</v>
      </c>
    </row>
    <row r="688" spans="1:25">
      <c r="A688" s="2" t="s">
        <v>2891</v>
      </c>
      <c r="B688" s="2" t="s">
        <v>555</v>
      </c>
      <c r="C688" s="2" t="s">
        <v>2892</v>
      </c>
      <c r="D688" s="2" t="s">
        <v>574</v>
      </c>
      <c r="E688" s="2" t="s">
        <v>237</v>
      </c>
      <c r="F688" s="5">
        <v>3600</v>
      </c>
      <c r="G688" s="2" t="s">
        <v>2893</v>
      </c>
      <c r="H688" s="2" t="s">
        <v>58</v>
      </c>
      <c r="I688" s="2" t="s">
        <v>26</v>
      </c>
      <c r="J688" s="2" t="s">
        <v>458</v>
      </c>
      <c r="K688" s="9">
        <v>1000</v>
      </c>
      <c r="L688" s="9">
        <v>1518</v>
      </c>
      <c r="M688" s="5">
        <v>65</v>
      </c>
      <c r="N688" s="5">
        <v>5</v>
      </c>
      <c r="O688" s="5">
        <v>40.6</v>
      </c>
      <c r="P688" s="5">
        <v>260.02999999999997</v>
      </c>
      <c r="Q688" s="2">
        <f t="shared" si="61"/>
        <v>219.42999999999998</v>
      </c>
      <c r="R688" s="5">
        <f t="shared" si="62"/>
        <v>219.42999999999998</v>
      </c>
      <c r="S688" s="11">
        <f t="shared" si="63"/>
        <v>5.4046798029556644</v>
      </c>
      <c r="T688" s="5">
        <v>4.28</v>
      </c>
      <c r="U688" s="5">
        <v>0.62</v>
      </c>
      <c r="V688" s="5">
        <v>8.1199999999999992</v>
      </c>
      <c r="W688" s="12">
        <f t="shared" si="64"/>
        <v>7.6923076923076927E-2</v>
      </c>
      <c r="X688" s="2" t="str">
        <f t="shared" si="65"/>
        <v>SCALE</v>
      </c>
      <c r="Y688" s="22" t="str">
        <f t="shared" si="66"/>
        <v>Premium (751-1000)</v>
      </c>
    </row>
    <row r="689" spans="1:25">
      <c r="A689" s="2" t="s">
        <v>2894</v>
      </c>
      <c r="B689" s="2" t="s">
        <v>2895</v>
      </c>
      <c r="C689" s="2" t="s">
        <v>2896</v>
      </c>
      <c r="D689" s="2" t="s">
        <v>2897</v>
      </c>
      <c r="E689" s="2" t="s">
        <v>132</v>
      </c>
      <c r="F689" s="5">
        <v>2250</v>
      </c>
      <c r="G689" s="2" t="s">
        <v>2898</v>
      </c>
      <c r="H689" s="2" t="s">
        <v>167</v>
      </c>
      <c r="I689" s="2" t="s">
        <v>26</v>
      </c>
      <c r="J689" s="2" t="s">
        <v>313</v>
      </c>
      <c r="K689" s="9">
        <v>200</v>
      </c>
      <c r="L689" s="9">
        <v>2146</v>
      </c>
      <c r="M689" s="5">
        <v>34</v>
      </c>
      <c r="N689" s="5">
        <v>0</v>
      </c>
      <c r="O689" s="5">
        <v>16.97</v>
      </c>
      <c r="P689" s="5">
        <v>0</v>
      </c>
      <c r="Q689" s="2">
        <f t="shared" si="61"/>
        <v>-16.97</v>
      </c>
      <c r="R689" s="5">
        <f t="shared" si="62"/>
        <v>-16.97</v>
      </c>
      <c r="S689" s="11">
        <f t="shared" si="63"/>
        <v>-1</v>
      </c>
      <c r="T689" s="5">
        <v>1.58</v>
      </c>
      <c r="U689" s="5">
        <v>0.5</v>
      </c>
      <c r="V689" s="5">
        <v>0</v>
      </c>
      <c r="W689" s="12">
        <f t="shared" si="64"/>
        <v>0</v>
      </c>
      <c r="X689" s="2" t="str">
        <f t="shared" si="65"/>
        <v>PAUSE</v>
      </c>
      <c r="Y689" s="22" t="str">
        <f t="shared" si="66"/>
        <v>Low (100-300)</v>
      </c>
    </row>
    <row r="690" spans="1:25">
      <c r="A690" s="2" t="s">
        <v>2899</v>
      </c>
      <c r="B690" s="2" t="s">
        <v>2900</v>
      </c>
      <c r="C690" s="2" t="s">
        <v>947</v>
      </c>
      <c r="D690" s="2" t="s">
        <v>144</v>
      </c>
      <c r="E690" s="2" t="s">
        <v>40</v>
      </c>
      <c r="F690" s="5">
        <v>1700</v>
      </c>
      <c r="G690" s="2" t="s">
        <v>2901</v>
      </c>
      <c r="H690" s="2" t="s">
        <v>266</v>
      </c>
      <c r="I690" s="2" t="s">
        <v>26</v>
      </c>
      <c r="J690" s="2" t="s">
        <v>162</v>
      </c>
      <c r="K690" s="9">
        <v>300</v>
      </c>
      <c r="L690" s="9">
        <v>1036</v>
      </c>
      <c r="M690" s="5">
        <v>25</v>
      </c>
      <c r="N690" s="5">
        <v>0</v>
      </c>
      <c r="O690" s="5">
        <v>12.03</v>
      </c>
      <c r="P690" s="5">
        <v>0</v>
      </c>
      <c r="Q690" s="2">
        <f t="shared" si="61"/>
        <v>-12.03</v>
      </c>
      <c r="R690" s="5">
        <f t="shared" si="62"/>
        <v>-12.03</v>
      </c>
      <c r="S690" s="11">
        <f t="shared" si="63"/>
        <v>-1</v>
      </c>
      <c r="T690" s="5">
        <v>2.41</v>
      </c>
      <c r="U690" s="5">
        <v>0.48</v>
      </c>
      <c r="V690" s="5">
        <v>0</v>
      </c>
      <c r="W690" s="12">
        <f t="shared" si="64"/>
        <v>0</v>
      </c>
      <c r="X690" s="2" t="str">
        <f t="shared" si="65"/>
        <v>PAUSE</v>
      </c>
      <c r="Y690" s="22" t="str">
        <f t="shared" si="66"/>
        <v>Low (100-300)</v>
      </c>
    </row>
    <row r="691" spans="1:25">
      <c r="A691" s="2" t="s">
        <v>2902</v>
      </c>
      <c r="B691" s="2" t="s">
        <v>2903</v>
      </c>
      <c r="C691" s="2" t="s">
        <v>2904</v>
      </c>
      <c r="D691" s="2" t="s">
        <v>431</v>
      </c>
      <c r="E691" s="2" t="s">
        <v>432</v>
      </c>
      <c r="F691" s="5">
        <v>1250</v>
      </c>
      <c r="G691" s="2" t="s">
        <v>2588</v>
      </c>
      <c r="H691" s="2" t="s">
        <v>94</v>
      </c>
      <c r="I691" s="2" t="s">
        <v>26</v>
      </c>
      <c r="J691" s="2" t="s">
        <v>361</v>
      </c>
      <c r="K691" s="9">
        <v>700</v>
      </c>
      <c r="L691" s="9">
        <v>852</v>
      </c>
      <c r="M691" s="5">
        <v>16</v>
      </c>
      <c r="N691" s="5">
        <v>0</v>
      </c>
      <c r="O691" s="5">
        <v>10.29</v>
      </c>
      <c r="P691" s="5">
        <v>0</v>
      </c>
      <c r="Q691" s="2">
        <f t="shared" si="61"/>
        <v>-10.29</v>
      </c>
      <c r="R691" s="5">
        <f t="shared" si="62"/>
        <v>-10.29</v>
      </c>
      <c r="S691" s="11">
        <f t="shared" si="63"/>
        <v>-1</v>
      </c>
      <c r="T691" s="5">
        <v>1.88</v>
      </c>
      <c r="U691" s="5">
        <v>0.64</v>
      </c>
      <c r="V691" s="5">
        <v>0</v>
      </c>
      <c r="W691" s="12">
        <f t="shared" si="64"/>
        <v>0</v>
      </c>
      <c r="X691" s="2" t="str">
        <f t="shared" si="65"/>
        <v>PAUSE</v>
      </c>
      <c r="Y691" s="22" t="str">
        <f t="shared" si="66"/>
        <v>High (501-750)</v>
      </c>
    </row>
    <row r="692" spans="1:25">
      <c r="A692" s="2" t="s">
        <v>2905</v>
      </c>
      <c r="B692" s="2" t="s">
        <v>758</v>
      </c>
      <c r="C692" s="2" t="s">
        <v>2906</v>
      </c>
      <c r="D692" s="2" t="s">
        <v>2907</v>
      </c>
      <c r="E692" s="2" t="s">
        <v>432</v>
      </c>
      <c r="F692" s="5">
        <v>4550</v>
      </c>
      <c r="G692" s="2" t="s">
        <v>2908</v>
      </c>
      <c r="H692" s="2" t="s">
        <v>25</v>
      </c>
      <c r="I692" s="2" t="s">
        <v>26</v>
      </c>
      <c r="J692" s="2" t="s">
        <v>313</v>
      </c>
      <c r="K692" s="9">
        <v>500</v>
      </c>
      <c r="L692" s="9">
        <v>1162</v>
      </c>
      <c r="M692" s="5">
        <v>27</v>
      </c>
      <c r="N692" s="5">
        <v>0</v>
      </c>
      <c r="O692" s="5">
        <v>20.11</v>
      </c>
      <c r="P692" s="5">
        <v>0</v>
      </c>
      <c r="Q692" s="2">
        <f t="shared" si="61"/>
        <v>-20.11</v>
      </c>
      <c r="R692" s="5">
        <f t="shared" si="62"/>
        <v>-20.11</v>
      </c>
      <c r="S692" s="11">
        <f t="shared" si="63"/>
        <v>-1</v>
      </c>
      <c r="T692" s="5">
        <v>2.3199999999999998</v>
      </c>
      <c r="U692" s="5">
        <v>0.74</v>
      </c>
      <c r="V692" s="5">
        <v>0</v>
      </c>
      <c r="W692" s="12">
        <f t="shared" si="64"/>
        <v>0</v>
      </c>
      <c r="X692" s="2" t="str">
        <f t="shared" si="65"/>
        <v>PAUSE</v>
      </c>
      <c r="Y692" s="22" t="str">
        <f t="shared" si="66"/>
        <v>Mid (301-500)</v>
      </c>
    </row>
    <row r="693" spans="1:25">
      <c r="A693" s="2" t="s">
        <v>2909</v>
      </c>
      <c r="B693" s="2" t="s">
        <v>2910</v>
      </c>
      <c r="C693" s="2" t="s">
        <v>787</v>
      </c>
      <c r="D693" s="2" t="s">
        <v>2830</v>
      </c>
      <c r="E693" s="2" t="s">
        <v>237</v>
      </c>
      <c r="F693" s="5">
        <v>2250</v>
      </c>
      <c r="G693" s="2" t="s">
        <v>2911</v>
      </c>
      <c r="H693" s="2" t="s">
        <v>65</v>
      </c>
      <c r="I693" s="2" t="s">
        <v>26</v>
      </c>
      <c r="J693" s="2" t="s">
        <v>155</v>
      </c>
      <c r="K693" s="9">
        <v>700</v>
      </c>
      <c r="L693" s="9">
        <v>1631</v>
      </c>
      <c r="M693" s="5">
        <v>36</v>
      </c>
      <c r="N693" s="5">
        <v>1</v>
      </c>
      <c r="O693" s="5">
        <v>15.78</v>
      </c>
      <c r="P693" s="5">
        <v>49.09</v>
      </c>
      <c r="Q693" s="2">
        <f t="shared" si="61"/>
        <v>33.31</v>
      </c>
      <c r="R693" s="5">
        <f t="shared" si="62"/>
        <v>33.31</v>
      </c>
      <c r="S693" s="11">
        <f t="shared" si="63"/>
        <v>2.1108998732572881</v>
      </c>
      <c r="T693" s="5">
        <v>2.21</v>
      </c>
      <c r="U693" s="5">
        <v>0.44</v>
      </c>
      <c r="V693" s="5">
        <v>15.78</v>
      </c>
      <c r="W693" s="12">
        <f t="shared" si="64"/>
        <v>2.7777777777777776E-2</v>
      </c>
      <c r="X693" s="2" t="str">
        <f t="shared" si="65"/>
        <v>SCALE</v>
      </c>
      <c r="Y693" s="22" t="str">
        <f t="shared" si="66"/>
        <v>High (501-750)</v>
      </c>
    </row>
    <row r="694" spans="1:25">
      <c r="A694" s="2" t="s">
        <v>2912</v>
      </c>
      <c r="B694" s="2" t="s">
        <v>2913</v>
      </c>
      <c r="C694" s="2" t="s">
        <v>2914</v>
      </c>
      <c r="D694" s="2" t="s">
        <v>2915</v>
      </c>
      <c r="E694" s="2" t="s">
        <v>281</v>
      </c>
      <c r="F694" s="5">
        <v>2600</v>
      </c>
      <c r="G694" s="2" t="s">
        <v>2916</v>
      </c>
      <c r="H694" s="2" t="s">
        <v>94</v>
      </c>
      <c r="I694" s="2" t="s">
        <v>26</v>
      </c>
      <c r="J694" s="2" t="s">
        <v>183</v>
      </c>
      <c r="K694" s="9">
        <v>600</v>
      </c>
      <c r="L694" s="9">
        <v>1391</v>
      </c>
      <c r="M694" s="5">
        <v>26</v>
      </c>
      <c r="N694" s="5">
        <v>1</v>
      </c>
      <c r="O694" s="5">
        <v>19.899999999999999</v>
      </c>
      <c r="P694" s="5">
        <v>46.41</v>
      </c>
      <c r="Q694" s="2">
        <f t="shared" si="61"/>
        <v>26.509999999999998</v>
      </c>
      <c r="R694" s="5">
        <f t="shared" si="62"/>
        <v>26.509999999999998</v>
      </c>
      <c r="S694" s="11">
        <f t="shared" si="63"/>
        <v>1.3321608040201005</v>
      </c>
      <c r="T694" s="5">
        <v>1.87</v>
      </c>
      <c r="U694" s="5">
        <v>0.77</v>
      </c>
      <c r="V694" s="5">
        <v>19.899999999999999</v>
      </c>
      <c r="W694" s="12">
        <f t="shared" si="64"/>
        <v>3.8461538461538464E-2</v>
      </c>
      <c r="X694" s="2" t="str">
        <f t="shared" si="65"/>
        <v>SCALE</v>
      </c>
      <c r="Y694" s="22" t="str">
        <f t="shared" si="66"/>
        <v>High (501-750)</v>
      </c>
    </row>
    <row r="695" spans="1:25">
      <c r="A695" s="2" t="s">
        <v>2917</v>
      </c>
      <c r="B695" s="2" t="s">
        <v>2918</v>
      </c>
      <c r="C695" s="2" t="s">
        <v>749</v>
      </c>
      <c r="D695" s="2" t="s">
        <v>2919</v>
      </c>
      <c r="E695" s="2" t="s">
        <v>305</v>
      </c>
      <c r="F695" s="5">
        <v>2001</v>
      </c>
      <c r="G695" s="2" t="s">
        <v>2920</v>
      </c>
      <c r="H695" s="2" t="s">
        <v>150</v>
      </c>
      <c r="I695" s="2" t="s">
        <v>26</v>
      </c>
      <c r="J695" s="2" t="s">
        <v>35</v>
      </c>
      <c r="K695" s="9">
        <v>600</v>
      </c>
      <c r="L695" s="9">
        <v>2080</v>
      </c>
      <c r="M695" s="5">
        <v>71</v>
      </c>
      <c r="N695" s="5">
        <v>0</v>
      </c>
      <c r="O695" s="5">
        <v>34.61</v>
      </c>
      <c r="P695" s="5">
        <v>0</v>
      </c>
      <c r="Q695" s="2">
        <f t="shared" si="61"/>
        <v>-34.61</v>
      </c>
      <c r="R695" s="5">
        <f t="shared" si="62"/>
        <v>-34.61</v>
      </c>
      <c r="S695" s="11">
        <f t="shared" si="63"/>
        <v>-1</v>
      </c>
      <c r="T695" s="5">
        <v>3.41</v>
      </c>
      <c r="U695" s="5">
        <v>0.49</v>
      </c>
      <c r="V695" s="5">
        <v>0</v>
      </c>
      <c r="W695" s="12">
        <f t="shared" si="64"/>
        <v>0</v>
      </c>
      <c r="X695" s="2" t="str">
        <f t="shared" si="65"/>
        <v>PAUSE</v>
      </c>
      <c r="Y695" s="22" t="str">
        <f t="shared" si="66"/>
        <v>High (501-750)</v>
      </c>
    </row>
    <row r="696" spans="1:25">
      <c r="A696" s="2" t="s">
        <v>2921</v>
      </c>
      <c r="B696" s="2" t="s">
        <v>2895</v>
      </c>
      <c r="C696" s="2" t="s">
        <v>2922</v>
      </c>
      <c r="D696" s="2" t="s">
        <v>257</v>
      </c>
      <c r="E696" s="2" t="s">
        <v>258</v>
      </c>
      <c r="F696" s="5">
        <v>1751</v>
      </c>
      <c r="G696" s="2" t="s">
        <v>2923</v>
      </c>
      <c r="H696" s="2" t="s">
        <v>312</v>
      </c>
      <c r="I696" s="2" t="s">
        <v>26</v>
      </c>
      <c r="J696" s="2" t="s">
        <v>135</v>
      </c>
      <c r="K696" s="9">
        <v>300</v>
      </c>
      <c r="L696" s="9">
        <v>2172</v>
      </c>
      <c r="M696" s="5">
        <v>97</v>
      </c>
      <c r="N696" s="5">
        <v>9</v>
      </c>
      <c r="O696" s="5">
        <v>43.69</v>
      </c>
      <c r="P696" s="5">
        <v>617.04999999999995</v>
      </c>
      <c r="Q696" s="2">
        <f t="shared" si="61"/>
        <v>573.3599999999999</v>
      </c>
      <c r="R696" s="5">
        <f t="shared" si="62"/>
        <v>573.3599999999999</v>
      </c>
      <c r="S696" s="11">
        <f t="shared" si="63"/>
        <v>13.123369192034788</v>
      </c>
      <c r="T696" s="5">
        <v>4.47</v>
      </c>
      <c r="U696" s="5">
        <v>0.45</v>
      </c>
      <c r="V696" s="5">
        <v>4.8499999999999996</v>
      </c>
      <c r="W696" s="12">
        <f t="shared" si="64"/>
        <v>9.2783505154639179E-2</v>
      </c>
      <c r="X696" s="2" t="str">
        <f t="shared" si="65"/>
        <v>SCALE</v>
      </c>
      <c r="Y696" s="22" t="str">
        <f t="shared" si="66"/>
        <v>Low (100-300)</v>
      </c>
    </row>
    <row r="697" spans="1:25">
      <c r="A697" s="2" t="s">
        <v>2924</v>
      </c>
      <c r="B697" s="2" t="s">
        <v>1394</v>
      </c>
      <c r="C697" s="2" t="s">
        <v>1295</v>
      </c>
      <c r="D697" s="2" t="s">
        <v>1336</v>
      </c>
      <c r="E697" s="2" t="s">
        <v>56</v>
      </c>
      <c r="F697" s="5">
        <v>1740</v>
      </c>
      <c r="G697" s="2" t="s">
        <v>2925</v>
      </c>
      <c r="H697" s="2" t="s">
        <v>58</v>
      </c>
      <c r="I697" s="2" t="s">
        <v>26</v>
      </c>
      <c r="J697" s="2" t="s">
        <v>458</v>
      </c>
      <c r="K697" s="9">
        <v>700</v>
      </c>
      <c r="L697" s="9">
        <v>2481</v>
      </c>
      <c r="M697" s="5">
        <v>55</v>
      </c>
      <c r="N697" s="5">
        <v>0</v>
      </c>
      <c r="O697" s="5">
        <v>42.86</v>
      </c>
      <c r="P697" s="5">
        <v>0</v>
      </c>
      <c r="Q697" s="2">
        <f t="shared" si="61"/>
        <v>-42.86</v>
      </c>
      <c r="R697" s="5">
        <f t="shared" si="62"/>
        <v>-42.86</v>
      </c>
      <c r="S697" s="11">
        <f t="shared" si="63"/>
        <v>-1</v>
      </c>
      <c r="T697" s="5">
        <v>2.2200000000000002</v>
      </c>
      <c r="U697" s="5">
        <v>0.78</v>
      </c>
      <c r="V697" s="5">
        <v>0</v>
      </c>
      <c r="W697" s="12">
        <f t="shared" si="64"/>
        <v>0</v>
      </c>
      <c r="X697" s="2" t="str">
        <f t="shared" si="65"/>
        <v>PAUSE</v>
      </c>
      <c r="Y697" s="22" t="str">
        <f t="shared" si="66"/>
        <v>High (501-750)</v>
      </c>
    </row>
    <row r="698" spans="1:25">
      <c r="A698" s="2" t="s">
        <v>2926</v>
      </c>
      <c r="B698" s="2" t="s">
        <v>2927</v>
      </c>
      <c r="C698" s="2" t="s">
        <v>2928</v>
      </c>
      <c r="D698" s="2" t="s">
        <v>2929</v>
      </c>
      <c r="E698" s="2" t="s">
        <v>492</v>
      </c>
      <c r="F698" s="5">
        <v>4874</v>
      </c>
      <c r="G698" s="2" t="s">
        <v>2930</v>
      </c>
      <c r="H698" s="2" t="s">
        <v>312</v>
      </c>
      <c r="I698" s="2" t="s">
        <v>26</v>
      </c>
      <c r="J698" s="2" t="s">
        <v>206</v>
      </c>
      <c r="K698" s="9">
        <v>500</v>
      </c>
      <c r="L698" s="9">
        <v>1943</v>
      </c>
      <c r="M698" s="5">
        <v>40</v>
      </c>
      <c r="N698" s="5">
        <v>0</v>
      </c>
      <c r="O698" s="5">
        <v>21.15</v>
      </c>
      <c r="P698" s="5">
        <v>0</v>
      </c>
      <c r="Q698" s="2">
        <f t="shared" si="61"/>
        <v>-21.15</v>
      </c>
      <c r="R698" s="5">
        <f t="shared" si="62"/>
        <v>-21.15</v>
      </c>
      <c r="S698" s="11">
        <f t="shared" si="63"/>
        <v>-1</v>
      </c>
      <c r="T698" s="5">
        <v>2.06</v>
      </c>
      <c r="U698" s="5">
        <v>0.53</v>
      </c>
      <c r="V698" s="5">
        <v>0</v>
      </c>
      <c r="W698" s="12">
        <f t="shared" si="64"/>
        <v>0</v>
      </c>
      <c r="X698" s="2" t="str">
        <f t="shared" si="65"/>
        <v>PAUSE</v>
      </c>
      <c r="Y698" s="22" t="str">
        <f t="shared" si="66"/>
        <v>Mid (301-500)</v>
      </c>
    </row>
    <row r="699" spans="1:25">
      <c r="A699" s="2" t="s">
        <v>2931</v>
      </c>
      <c r="B699" s="2" t="s">
        <v>2932</v>
      </c>
      <c r="C699" s="2" t="s">
        <v>2933</v>
      </c>
      <c r="D699" s="2" t="s">
        <v>616</v>
      </c>
      <c r="E699" s="2" t="s">
        <v>118</v>
      </c>
      <c r="F699" s="5">
        <v>4500</v>
      </c>
      <c r="G699" s="2" t="s">
        <v>1141</v>
      </c>
      <c r="H699" s="2" t="s">
        <v>58</v>
      </c>
      <c r="I699" s="2" t="s">
        <v>26</v>
      </c>
      <c r="J699" s="2" t="s">
        <v>162</v>
      </c>
      <c r="K699" s="9">
        <v>700</v>
      </c>
      <c r="L699" s="9">
        <v>1423</v>
      </c>
      <c r="M699" s="5">
        <v>42</v>
      </c>
      <c r="N699" s="5">
        <v>0</v>
      </c>
      <c r="O699" s="5">
        <v>29.38</v>
      </c>
      <c r="P699" s="5">
        <v>0</v>
      </c>
      <c r="Q699" s="2">
        <f t="shared" si="61"/>
        <v>-29.38</v>
      </c>
      <c r="R699" s="5">
        <f t="shared" si="62"/>
        <v>-29.38</v>
      </c>
      <c r="S699" s="11">
        <f t="shared" si="63"/>
        <v>-1</v>
      </c>
      <c r="T699" s="5">
        <v>2.95</v>
      </c>
      <c r="U699" s="5">
        <v>0.7</v>
      </c>
      <c r="V699" s="5">
        <v>0</v>
      </c>
      <c r="W699" s="12">
        <f t="shared" si="64"/>
        <v>0</v>
      </c>
      <c r="X699" s="2" t="str">
        <f t="shared" si="65"/>
        <v>PAUSE</v>
      </c>
      <c r="Y699" s="22" t="str">
        <f t="shared" si="66"/>
        <v>High (501-750)</v>
      </c>
    </row>
    <row r="700" spans="1:25">
      <c r="A700" s="2" t="s">
        <v>2934</v>
      </c>
      <c r="B700" s="2" t="s">
        <v>2711</v>
      </c>
      <c r="C700" s="2" t="s">
        <v>2935</v>
      </c>
      <c r="D700" s="2" t="s">
        <v>117</v>
      </c>
      <c r="E700" s="2" t="s">
        <v>118</v>
      </c>
      <c r="F700" s="5">
        <v>1520</v>
      </c>
      <c r="G700" s="2" t="s">
        <v>2936</v>
      </c>
      <c r="H700" s="2" t="s">
        <v>344</v>
      </c>
      <c r="I700" s="2" t="s">
        <v>26</v>
      </c>
      <c r="J700" s="2" t="s">
        <v>206</v>
      </c>
      <c r="K700" s="9">
        <v>500</v>
      </c>
      <c r="L700" s="9">
        <v>766</v>
      </c>
      <c r="M700" s="5">
        <v>16</v>
      </c>
      <c r="N700" s="5">
        <v>1</v>
      </c>
      <c r="O700" s="5">
        <v>10.73</v>
      </c>
      <c r="P700" s="5">
        <v>74.56</v>
      </c>
      <c r="Q700" s="2">
        <f t="shared" si="61"/>
        <v>63.83</v>
      </c>
      <c r="R700" s="5">
        <f t="shared" si="62"/>
        <v>63.83</v>
      </c>
      <c r="S700" s="11">
        <f t="shared" si="63"/>
        <v>5.9487418452935694</v>
      </c>
      <c r="T700" s="5">
        <v>2.09</v>
      </c>
      <c r="U700" s="5">
        <v>0.67</v>
      </c>
      <c r="V700" s="5">
        <v>10.73</v>
      </c>
      <c r="W700" s="12">
        <f t="shared" si="64"/>
        <v>6.25E-2</v>
      </c>
      <c r="X700" s="2" t="str">
        <f t="shared" si="65"/>
        <v>SCALE</v>
      </c>
      <c r="Y700" s="22" t="str">
        <f t="shared" si="66"/>
        <v>Mid (301-500)</v>
      </c>
    </row>
    <row r="701" spans="1:25">
      <c r="A701" s="2" t="s">
        <v>2937</v>
      </c>
      <c r="B701" s="2" t="s">
        <v>539</v>
      </c>
      <c r="C701" s="2" t="s">
        <v>1589</v>
      </c>
      <c r="D701" s="2" t="s">
        <v>1460</v>
      </c>
      <c r="E701" s="2" t="s">
        <v>23</v>
      </c>
      <c r="F701" s="5">
        <v>2200</v>
      </c>
      <c r="G701" s="2" t="s">
        <v>2938</v>
      </c>
      <c r="H701" s="2" t="s">
        <v>134</v>
      </c>
      <c r="I701" s="2" t="s">
        <v>26</v>
      </c>
      <c r="J701" s="2" t="s">
        <v>300</v>
      </c>
      <c r="K701" s="9">
        <v>800</v>
      </c>
      <c r="L701" s="9">
        <v>1714</v>
      </c>
      <c r="M701" s="5">
        <v>43</v>
      </c>
      <c r="N701" s="5">
        <v>1</v>
      </c>
      <c r="O701" s="5">
        <v>24.82</v>
      </c>
      <c r="P701" s="5">
        <v>45.18</v>
      </c>
      <c r="Q701" s="2">
        <f t="shared" si="61"/>
        <v>20.36</v>
      </c>
      <c r="R701" s="5">
        <f t="shared" si="62"/>
        <v>20.36</v>
      </c>
      <c r="S701" s="11">
        <f t="shared" si="63"/>
        <v>0.82030620467365023</v>
      </c>
      <c r="T701" s="5">
        <v>2.5099999999999998</v>
      </c>
      <c r="U701" s="5">
        <v>0.57999999999999996</v>
      </c>
      <c r="V701" s="5">
        <v>24.82</v>
      </c>
      <c r="W701" s="12">
        <f t="shared" si="64"/>
        <v>2.3255813953488372E-2</v>
      </c>
      <c r="X701" s="2" t="str">
        <f t="shared" si="65"/>
        <v>SCALE</v>
      </c>
      <c r="Y701" s="22" t="str">
        <f t="shared" si="66"/>
        <v>Premium (751-1000)</v>
      </c>
    </row>
    <row r="702" spans="1:25">
      <c r="A702" s="2" t="s">
        <v>2939</v>
      </c>
      <c r="B702" s="2" t="s">
        <v>2940</v>
      </c>
      <c r="C702" s="2" t="s">
        <v>2941</v>
      </c>
      <c r="D702" s="2" t="s">
        <v>2942</v>
      </c>
      <c r="E702" s="2" t="s">
        <v>23</v>
      </c>
      <c r="F702" s="5">
        <v>1896</v>
      </c>
      <c r="G702" s="2" t="s">
        <v>2943</v>
      </c>
      <c r="H702" s="2" t="s">
        <v>161</v>
      </c>
      <c r="I702" s="2" t="s">
        <v>26</v>
      </c>
      <c r="J702" s="2" t="s">
        <v>356</v>
      </c>
      <c r="K702" s="9">
        <v>800</v>
      </c>
      <c r="L702" s="9">
        <v>2238</v>
      </c>
      <c r="M702" s="5">
        <v>53</v>
      </c>
      <c r="N702" s="5">
        <v>0</v>
      </c>
      <c r="O702" s="5">
        <v>38.299999999999997</v>
      </c>
      <c r="P702" s="5">
        <v>0</v>
      </c>
      <c r="Q702" s="2">
        <f t="shared" si="61"/>
        <v>-38.299999999999997</v>
      </c>
      <c r="R702" s="5">
        <f t="shared" si="62"/>
        <v>-38.299999999999997</v>
      </c>
      <c r="S702" s="11">
        <f t="shared" si="63"/>
        <v>-1</v>
      </c>
      <c r="T702" s="5">
        <v>2.37</v>
      </c>
      <c r="U702" s="5">
        <v>0.72</v>
      </c>
      <c r="V702" s="5">
        <v>0</v>
      </c>
      <c r="W702" s="12">
        <f t="shared" si="64"/>
        <v>0</v>
      </c>
      <c r="X702" s="2" t="str">
        <f t="shared" si="65"/>
        <v>PAUSE</v>
      </c>
      <c r="Y702" s="22" t="str">
        <f t="shared" si="66"/>
        <v>Premium (751-1000)</v>
      </c>
    </row>
    <row r="703" spans="1:25">
      <c r="A703" s="2" t="s">
        <v>2944</v>
      </c>
      <c r="B703" s="2" t="s">
        <v>2555</v>
      </c>
      <c r="C703" s="2" t="s">
        <v>530</v>
      </c>
      <c r="D703" s="2" t="s">
        <v>592</v>
      </c>
      <c r="E703" s="2" t="s">
        <v>85</v>
      </c>
      <c r="F703" s="5">
        <v>1200</v>
      </c>
      <c r="G703" s="2" t="s">
        <v>2945</v>
      </c>
      <c r="H703" s="2" t="s">
        <v>25</v>
      </c>
      <c r="I703" s="2" t="s">
        <v>26</v>
      </c>
      <c r="J703" s="2" t="s">
        <v>206</v>
      </c>
      <c r="K703" s="9">
        <v>100</v>
      </c>
      <c r="L703" s="9">
        <v>1982</v>
      </c>
      <c r="M703" s="5">
        <v>57</v>
      </c>
      <c r="N703" s="5">
        <v>2</v>
      </c>
      <c r="O703" s="5">
        <v>45.57</v>
      </c>
      <c r="P703" s="5">
        <v>71.8</v>
      </c>
      <c r="Q703" s="2">
        <f t="shared" si="61"/>
        <v>26.229999999999997</v>
      </c>
      <c r="R703" s="5">
        <f t="shared" si="62"/>
        <v>26.229999999999997</v>
      </c>
      <c r="S703" s="11">
        <f t="shared" si="63"/>
        <v>0.57559798112793492</v>
      </c>
      <c r="T703" s="5">
        <v>2.88</v>
      </c>
      <c r="U703" s="5">
        <v>0.8</v>
      </c>
      <c r="V703" s="5">
        <v>22.78</v>
      </c>
      <c r="W703" s="12">
        <f t="shared" si="64"/>
        <v>3.5087719298245612E-2</v>
      </c>
      <c r="X703" s="2" t="str">
        <f t="shared" si="65"/>
        <v>SCALE</v>
      </c>
      <c r="Y703" s="22" t="str">
        <f t="shared" si="66"/>
        <v>Low (100-300)</v>
      </c>
    </row>
    <row r="704" spans="1:25">
      <c r="A704" s="2" t="s">
        <v>2946</v>
      </c>
      <c r="B704" s="2" t="s">
        <v>2947</v>
      </c>
      <c r="C704" s="2" t="s">
        <v>2948</v>
      </c>
      <c r="D704" s="2" t="s">
        <v>829</v>
      </c>
      <c r="E704" s="2" t="s">
        <v>112</v>
      </c>
      <c r="F704" s="5">
        <v>1500</v>
      </c>
      <c r="G704" s="2" t="s">
        <v>2949</v>
      </c>
      <c r="H704" s="2" t="s">
        <v>266</v>
      </c>
      <c r="I704" s="2" t="s">
        <v>26</v>
      </c>
      <c r="J704" s="2" t="s">
        <v>232</v>
      </c>
      <c r="K704" s="9">
        <v>100</v>
      </c>
      <c r="L704" s="9">
        <v>2243</v>
      </c>
      <c r="M704" s="5">
        <v>37</v>
      </c>
      <c r="N704" s="5">
        <v>1</v>
      </c>
      <c r="O704" s="5">
        <v>17.63</v>
      </c>
      <c r="P704" s="5">
        <v>63.11</v>
      </c>
      <c r="Q704" s="2">
        <f t="shared" si="61"/>
        <v>45.480000000000004</v>
      </c>
      <c r="R704" s="5">
        <f t="shared" si="62"/>
        <v>45.480000000000004</v>
      </c>
      <c r="S704" s="11">
        <f t="shared" si="63"/>
        <v>2.5796937039137835</v>
      </c>
      <c r="T704" s="5">
        <v>1.65</v>
      </c>
      <c r="U704" s="5">
        <v>0.48</v>
      </c>
      <c r="V704" s="5">
        <v>17.63</v>
      </c>
      <c r="W704" s="12">
        <f t="shared" si="64"/>
        <v>2.7027027027027029E-2</v>
      </c>
      <c r="X704" s="2" t="str">
        <f t="shared" si="65"/>
        <v>SCALE</v>
      </c>
      <c r="Y704" s="22" t="str">
        <f t="shared" si="66"/>
        <v>Low (100-300)</v>
      </c>
    </row>
    <row r="705" spans="1:25">
      <c r="A705" s="2" t="s">
        <v>2950</v>
      </c>
      <c r="B705" s="2" t="s">
        <v>2951</v>
      </c>
      <c r="C705" s="2" t="s">
        <v>2952</v>
      </c>
      <c r="D705" s="2" t="s">
        <v>2953</v>
      </c>
      <c r="E705" s="2" t="s">
        <v>112</v>
      </c>
      <c r="F705" s="5">
        <v>4700</v>
      </c>
      <c r="G705" s="2" t="s">
        <v>2954</v>
      </c>
      <c r="H705" s="2" t="s">
        <v>72</v>
      </c>
      <c r="I705" s="2" t="s">
        <v>26</v>
      </c>
      <c r="J705" s="2" t="s">
        <v>51</v>
      </c>
      <c r="K705" s="9">
        <v>1000</v>
      </c>
      <c r="L705" s="9">
        <v>1826</v>
      </c>
      <c r="M705" s="5">
        <v>44</v>
      </c>
      <c r="N705" s="5">
        <v>1</v>
      </c>
      <c r="O705" s="5">
        <v>20.5</v>
      </c>
      <c r="P705" s="5">
        <v>54.48</v>
      </c>
      <c r="Q705" s="2">
        <f t="shared" si="61"/>
        <v>33.979999999999997</v>
      </c>
      <c r="R705" s="5">
        <f t="shared" si="62"/>
        <v>33.979999999999997</v>
      </c>
      <c r="S705" s="11">
        <f t="shared" si="63"/>
        <v>1.657560975609756</v>
      </c>
      <c r="T705" s="5">
        <v>2.41</v>
      </c>
      <c r="U705" s="5">
        <v>0.47</v>
      </c>
      <c r="V705" s="5">
        <v>20.5</v>
      </c>
      <c r="W705" s="12">
        <f t="shared" si="64"/>
        <v>2.2727272727272728E-2</v>
      </c>
      <c r="X705" s="2" t="str">
        <f t="shared" si="65"/>
        <v>SCALE</v>
      </c>
      <c r="Y705" s="22" t="str">
        <f t="shared" si="66"/>
        <v>Premium (751-1000)</v>
      </c>
    </row>
    <row r="706" spans="1:25">
      <c r="A706" s="2" t="s">
        <v>2955</v>
      </c>
      <c r="B706" s="2" t="s">
        <v>2956</v>
      </c>
      <c r="C706" s="2" t="s">
        <v>2957</v>
      </c>
      <c r="D706" s="2" t="s">
        <v>2958</v>
      </c>
      <c r="E706" s="2" t="s">
        <v>188</v>
      </c>
      <c r="F706" s="5">
        <v>2200</v>
      </c>
      <c r="G706" s="2" t="s">
        <v>2959</v>
      </c>
      <c r="H706" s="2" t="s">
        <v>58</v>
      </c>
      <c r="I706" s="2" t="s">
        <v>26</v>
      </c>
      <c r="J706" s="2" t="s">
        <v>206</v>
      </c>
      <c r="K706" s="9">
        <v>600</v>
      </c>
      <c r="L706" s="9">
        <v>950</v>
      </c>
      <c r="M706" s="5">
        <v>32</v>
      </c>
      <c r="N706" s="5">
        <v>0</v>
      </c>
      <c r="O706" s="5">
        <v>24.88</v>
      </c>
      <c r="P706" s="5">
        <v>0</v>
      </c>
      <c r="Q706" s="2">
        <f t="shared" si="61"/>
        <v>-24.88</v>
      </c>
      <c r="R706" s="5">
        <f t="shared" si="62"/>
        <v>-24.88</v>
      </c>
      <c r="S706" s="11">
        <f t="shared" si="63"/>
        <v>-1</v>
      </c>
      <c r="T706" s="5">
        <v>3.37</v>
      </c>
      <c r="U706" s="5">
        <v>0.78</v>
      </c>
      <c r="V706" s="5">
        <v>0</v>
      </c>
      <c r="W706" s="12">
        <f t="shared" si="64"/>
        <v>0</v>
      </c>
      <c r="X706" s="2" t="str">
        <f t="shared" si="65"/>
        <v>PAUSE</v>
      </c>
      <c r="Y706" s="22" t="str">
        <f t="shared" si="66"/>
        <v>High (501-750)</v>
      </c>
    </row>
    <row r="707" spans="1:25">
      <c r="A707" s="2" t="s">
        <v>2960</v>
      </c>
      <c r="B707" s="2" t="s">
        <v>643</v>
      </c>
      <c r="C707" s="2" t="s">
        <v>174</v>
      </c>
      <c r="D707" s="2" t="s">
        <v>2961</v>
      </c>
      <c r="E707" s="2" t="s">
        <v>23</v>
      </c>
      <c r="F707" s="5">
        <v>1500</v>
      </c>
      <c r="G707" s="2" t="s">
        <v>2962</v>
      </c>
      <c r="H707" s="2" t="s">
        <v>312</v>
      </c>
      <c r="I707" s="2" t="s">
        <v>26</v>
      </c>
      <c r="J707" s="2" t="s">
        <v>356</v>
      </c>
      <c r="K707" s="9">
        <v>1000</v>
      </c>
      <c r="L707" s="9">
        <v>1246</v>
      </c>
      <c r="M707" s="5">
        <v>38</v>
      </c>
      <c r="N707" s="5">
        <v>0</v>
      </c>
      <c r="O707" s="5">
        <v>30.82</v>
      </c>
      <c r="P707" s="5">
        <v>0</v>
      </c>
      <c r="Q707" s="2">
        <f t="shared" si="61"/>
        <v>-30.82</v>
      </c>
      <c r="R707" s="5">
        <f t="shared" si="62"/>
        <v>-30.82</v>
      </c>
      <c r="S707" s="11">
        <f t="shared" si="63"/>
        <v>-1</v>
      </c>
      <c r="T707" s="5">
        <v>3.05</v>
      </c>
      <c r="U707" s="5">
        <v>0.81</v>
      </c>
      <c r="V707" s="5">
        <v>0</v>
      </c>
      <c r="W707" s="12">
        <f t="shared" si="64"/>
        <v>0</v>
      </c>
      <c r="X707" s="2" t="str">
        <f t="shared" si="65"/>
        <v>PAUSE</v>
      </c>
      <c r="Y707" s="22" t="str">
        <f t="shared" si="66"/>
        <v>Premium (751-1000)</v>
      </c>
    </row>
    <row r="708" spans="1:25">
      <c r="A708" s="2" t="s">
        <v>2963</v>
      </c>
      <c r="B708" s="2" t="s">
        <v>658</v>
      </c>
      <c r="C708" s="2" t="s">
        <v>2964</v>
      </c>
      <c r="D708" s="2" t="s">
        <v>2835</v>
      </c>
      <c r="E708" s="2" t="s">
        <v>188</v>
      </c>
      <c r="F708" s="5">
        <v>2000</v>
      </c>
      <c r="G708" s="2" t="s">
        <v>2965</v>
      </c>
      <c r="H708" s="2" t="s">
        <v>150</v>
      </c>
      <c r="I708" s="2" t="s">
        <v>26</v>
      </c>
      <c r="J708" s="2" t="s">
        <v>217</v>
      </c>
      <c r="K708" s="9">
        <v>200</v>
      </c>
      <c r="L708" s="9">
        <v>1861</v>
      </c>
      <c r="M708" s="5">
        <v>29</v>
      </c>
      <c r="N708" s="5">
        <v>0</v>
      </c>
      <c r="O708" s="5">
        <v>17.2</v>
      </c>
      <c r="P708" s="5">
        <v>0</v>
      </c>
      <c r="Q708" s="2">
        <f t="shared" si="61"/>
        <v>-17.2</v>
      </c>
      <c r="R708" s="5">
        <f t="shared" si="62"/>
        <v>-17.2</v>
      </c>
      <c r="S708" s="11">
        <f t="shared" si="63"/>
        <v>-1</v>
      </c>
      <c r="T708" s="5">
        <v>1.56</v>
      </c>
      <c r="U708" s="5">
        <v>0.59</v>
      </c>
      <c r="V708" s="5">
        <v>0</v>
      </c>
      <c r="W708" s="12">
        <f t="shared" si="64"/>
        <v>0</v>
      </c>
      <c r="X708" s="2" t="str">
        <f t="shared" si="65"/>
        <v>PAUSE</v>
      </c>
      <c r="Y708" s="22" t="str">
        <f t="shared" si="66"/>
        <v>Low (100-300)</v>
      </c>
    </row>
    <row r="709" spans="1:25">
      <c r="A709" s="2" t="s">
        <v>2966</v>
      </c>
      <c r="B709" s="2" t="s">
        <v>2967</v>
      </c>
      <c r="C709" s="2" t="s">
        <v>2318</v>
      </c>
      <c r="D709" s="2" t="s">
        <v>63</v>
      </c>
      <c r="E709" s="2" t="s">
        <v>32</v>
      </c>
      <c r="F709" s="5">
        <v>2750</v>
      </c>
      <c r="G709" s="2" t="s">
        <v>2968</v>
      </c>
      <c r="H709" s="2" t="s">
        <v>134</v>
      </c>
      <c r="I709" s="2" t="s">
        <v>26</v>
      </c>
      <c r="J709" s="2" t="s">
        <v>458</v>
      </c>
      <c r="K709" s="9">
        <v>1000</v>
      </c>
      <c r="L709" s="9">
        <v>2373</v>
      </c>
      <c r="M709" s="5">
        <v>88</v>
      </c>
      <c r="N709" s="5">
        <v>4</v>
      </c>
      <c r="O709" s="5">
        <v>45.27</v>
      </c>
      <c r="P709" s="5">
        <v>161.88999999999999</v>
      </c>
      <c r="Q709" s="2">
        <f t="shared" si="61"/>
        <v>116.61999999999998</v>
      </c>
      <c r="R709" s="5">
        <f t="shared" si="62"/>
        <v>116.61999999999998</v>
      </c>
      <c r="S709" s="11">
        <f t="shared" si="63"/>
        <v>2.576098961784846</v>
      </c>
      <c r="T709" s="5">
        <v>3.71</v>
      </c>
      <c r="U709" s="5">
        <v>0.51</v>
      </c>
      <c r="V709" s="5">
        <v>11.32</v>
      </c>
      <c r="W709" s="12">
        <f t="shared" si="64"/>
        <v>4.5454545454545456E-2</v>
      </c>
      <c r="X709" s="2" t="str">
        <f t="shared" si="65"/>
        <v>SCALE</v>
      </c>
      <c r="Y709" s="22" t="str">
        <f t="shared" si="66"/>
        <v>Premium (751-1000)</v>
      </c>
    </row>
    <row r="710" spans="1:25">
      <c r="A710" s="2" t="s">
        <v>2969</v>
      </c>
      <c r="B710" s="2" t="s">
        <v>2970</v>
      </c>
      <c r="C710" s="2" t="s">
        <v>2747</v>
      </c>
      <c r="D710" s="2" t="s">
        <v>2124</v>
      </c>
      <c r="E710" s="2" t="s">
        <v>85</v>
      </c>
      <c r="F710" s="5">
        <v>4600</v>
      </c>
      <c r="G710" s="2" t="s">
        <v>2588</v>
      </c>
      <c r="H710" s="2" t="s">
        <v>344</v>
      </c>
      <c r="I710" s="2" t="s">
        <v>26</v>
      </c>
      <c r="J710" s="2" t="s">
        <v>248</v>
      </c>
      <c r="K710" s="9">
        <v>600</v>
      </c>
      <c r="L710" s="9">
        <v>2138</v>
      </c>
      <c r="M710" s="5">
        <v>51</v>
      </c>
      <c r="N710" s="5">
        <v>0</v>
      </c>
      <c r="O710" s="5">
        <v>21.18</v>
      </c>
      <c r="P710" s="5">
        <v>0</v>
      </c>
      <c r="Q710" s="2">
        <f t="shared" si="61"/>
        <v>-21.18</v>
      </c>
      <c r="R710" s="5">
        <f t="shared" si="62"/>
        <v>-21.18</v>
      </c>
      <c r="S710" s="11">
        <f t="shared" si="63"/>
        <v>-1</v>
      </c>
      <c r="T710" s="5">
        <v>2.39</v>
      </c>
      <c r="U710" s="5">
        <v>0.42</v>
      </c>
      <c r="V710" s="5">
        <v>0</v>
      </c>
      <c r="W710" s="12">
        <f t="shared" si="64"/>
        <v>0</v>
      </c>
      <c r="X710" s="2" t="str">
        <f t="shared" si="65"/>
        <v>PAUSE</v>
      </c>
      <c r="Y710" s="22" t="str">
        <f t="shared" si="66"/>
        <v>High (501-750)</v>
      </c>
    </row>
    <row r="711" spans="1:25">
      <c r="A711" s="2" t="s">
        <v>2971</v>
      </c>
      <c r="B711" s="2" t="s">
        <v>1188</v>
      </c>
      <c r="C711" s="2" t="s">
        <v>2972</v>
      </c>
      <c r="D711" s="2" t="s">
        <v>2973</v>
      </c>
      <c r="E711" s="2" t="s">
        <v>23</v>
      </c>
      <c r="F711" s="5">
        <v>1750</v>
      </c>
      <c r="G711" s="2" t="s">
        <v>2974</v>
      </c>
      <c r="H711" s="2" t="s">
        <v>25</v>
      </c>
      <c r="I711" s="2" t="s">
        <v>26</v>
      </c>
      <c r="J711" s="2" t="s">
        <v>300</v>
      </c>
      <c r="K711" s="9">
        <v>400</v>
      </c>
      <c r="L711" s="9">
        <v>705</v>
      </c>
      <c r="M711" s="5">
        <v>16</v>
      </c>
      <c r="N711" s="5">
        <v>0</v>
      </c>
      <c r="O711" s="5">
        <v>10.07</v>
      </c>
      <c r="P711" s="5">
        <v>0</v>
      </c>
      <c r="Q711" s="2">
        <f t="shared" si="61"/>
        <v>-10.07</v>
      </c>
      <c r="R711" s="5">
        <f t="shared" si="62"/>
        <v>-10.07</v>
      </c>
      <c r="S711" s="11">
        <f t="shared" si="63"/>
        <v>-1</v>
      </c>
      <c r="T711" s="5">
        <v>2.27</v>
      </c>
      <c r="U711" s="5">
        <v>0.63</v>
      </c>
      <c r="V711" s="5">
        <v>0</v>
      </c>
      <c r="W711" s="12">
        <f t="shared" si="64"/>
        <v>0</v>
      </c>
      <c r="X711" s="2" t="str">
        <f t="shared" si="65"/>
        <v>PAUSE</v>
      </c>
      <c r="Y711" s="22" t="str">
        <f t="shared" si="66"/>
        <v>Mid (301-500)</v>
      </c>
    </row>
    <row r="712" spans="1:25">
      <c r="A712" s="2" t="s">
        <v>2975</v>
      </c>
      <c r="B712" s="2" t="s">
        <v>2976</v>
      </c>
      <c r="C712" s="2" t="s">
        <v>2977</v>
      </c>
      <c r="D712" s="2" t="s">
        <v>2978</v>
      </c>
      <c r="E712" s="2" t="s">
        <v>188</v>
      </c>
      <c r="F712" s="5">
        <v>2250</v>
      </c>
      <c r="G712" s="2" t="s">
        <v>2979</v>
      </c>
      <c r="H712" s="2" t="s">
        <v>260</v>
      </c>
      <c r="I712" s="2" t="s">
        <v>26</v>
      </c>
      <c r="J712" s="2" t="s">
        <v>206</v>
      </c>
      <c r="K712" s="9">
        <v>500</v>
      </c>
      <c r="L712" s="9">
        <v>2492</v>
      </c>
      <c r="M712" s="5">
        <v>56</v>
      </c>
      <c r="N712" s="5">
        <v>5</v>
      </c>
      <c r="O712" s="5">
        <v>45.9</v>
      </c>
      <c r="P712" s="5">
        <v>234.63</v>
      </c>
      <c r="Q712" s="2">
        <f t="shared" si="61"/>
        <v>188.73</v>
      </c>
      <c r="R712" s="5">
        <f t="shared" si="62"/>
        <v>188.73</v>
      </c>
      <c r="S712" s="11">
        <f t="shared" si="63"/>
        <v>4.1117647058823525</v>
      </c>
      <c r="T712" s="5">
        <v>2.25</v>
      </c>
      <c r="U712" s="5">
        <v>0.82</v>
      </c>
      <c r="V712" s="5">
        <v>9.18</v>
      </c>
      <c r="W712" s="12">
        <f t="shared" si="64"/>
        <v>8.9285714285714288E-2</v>
      </c>
      <c r="X712" s="2" t="str">
        <f t="shared" si="65"/>
        <v>SCALE</v>
      </c>
      <c r="Y712" s="22" t="str">
        <f t="shared" si="66"/>
        <v>Mid (301-500)</v>
      </c>
    </row>
    <row r="713" spans="1:25">
      <c r="A713" s="2" t="s">
        <v>2980</v>
      </c>
      <c r="B713" s="2" t="s">
        <v>2981</v>
      </c>
      <c r="C713" s="2" t="s">
        <v>2982</v>
      </c>
      <c r="D713" s="2" t="s">
        <v>2983</v>
      </c>
      <c r="E713" s="2" t="s">
        <v>625</v>
      </c>
      <c r="F713" s="5">
        <v>2300</v>
      </c>
      <c r="G713" s="2" t="s">
        <v>2984</v>
      </c>
      <c r="H713" s="2" t="s">
        <v>266</v>
      </c>
      <c r="I713" s="2" t="s">
        <v>26</v>
      </c>
      <c r="J713" s="2" t="s">
        <v>458</v>
      </c>
      <c r="K713" s="9">
        <v>600</v>
      </c>
      <c r="L713" s="9">
        <v>1711</v>
      </c>
      <c r="M713" s="5">
        <v>56</v>
      </c>
      <c r="N713" s="5">
        <v>4</v>
      </c>
      <c r="O713" s="5">
        <v>22.63</v>
      </c>
      <c r="P713" s="5">
        <v>252</v>
      </c>
      <c r="Q713" s="2">
        <f t="shared" si="61"/>
        <v>229.37</v>
      </c>
      <c r="R713" s="5">
        <f t="shared" si="62"/>
        <v>229.37</v>
      </c>
      <c r="S713" s="11">
        <f t="shared" si="63"/>
        <v>10.13566062748564</v>
      </c>
      <c r="T713" s="5">
        <v>3.27</v>
      </c>
      <c r="U713" s="5">
        <v>0.4</v>
      </c>
      <c r="V713" s="5">
        <v>5.66</v>
      </c>
      <c r="W713" s="12">
        <f t="shared" si="64"/>
        <v>7.1428571428571425E-2</v>
      </c>
      <c r="X713" s="2" t="str">
        <f t="shared" si="65"/>
        <v>SCALE</v>
      </c>
      <c r="Y713" s="22" t="str">
        <f t="shared" si="66"/>
        <v>High (501-750)</v>
      </c>
    </row>
    <row r="714" spans="1:25">
      <c r="A714" s="2" t="s">
        <v>2985</v>
      </c>
      <c r="B714" s="2" t="s">
        <v>2986</v>
      </c>
      <c r="C714" s="2" t="s">
        <v>2987</v>
      </c>
      <c r="D714" s="2" t="s">
        <v>552</v>
      </c>
      <c r="E714" s="2" t="s">
        <v>222</v>
      </c>
      <c r="F714" s="5">
        <v>3900</v>
      </c>
      <c r="G714" s="2" t="s">
        <v>2988</v>
      </c>
      <c r="H714" s="2" t="s">
        <v>167</v>
      </c>
      <c r="I714" s="2" t="s">
        <v>26</v>
      </c>
      <c r="J714" s="2" t="s">
        <v>27</v>
      </c>
      <c r="K714" s="9">
        <v>700</v>
      </c>
      <c r="L714" s="9">
        <v>1208</v>
      </c>
      <c r="M714" s="5">
        <v>50</v>
      </c>
      <c r="N714" s="5">
        <v>0</v>
      </c>
      <c r="O714" s="5">
        <v>33.659999999999997</v>
      </c>
      <c r="P714" s="5">
        <v>0</v>
      </c>
      <c r="Q714" s="2">
        <f t="shared" si="61"/>
        <v>-33.659999999999997</v>
      </c>
      <c r="R714" s="5">
        <f t="shared" si="62"/>
        <v>-33.659999999999997</v>
      </c>
      <c r="S714" s="11">
        <f t="shared" si="63"/>
        <v>-1</v>
      </c>
      <c r="T714" s="5">
        <v>4.1399999999999997</v>
      </c>
      <c r="U714" s="5">
        <v>0.67</v>
      </c>
      <c r="V714" s="5">
        <v>0</v>
      </c>
      <c r="W714" s="12">
        <f t="shared" si="64"/>
        <v>0</v>
      </c>
      <c r="X714" s="2" t="str">
        <f t="shared" si="65"/>
        <v>PAUSE</v>
      </c>
      <c r="Y714" s="22" t="str">
        <f t="shared" si="66"/>
        <v>High (501-750)</v>
      </c>
    </row>
    <row r="715" spans="1:25">
      <c r="A715" s="2" t="s">
        <v>2989</v>
      </c>
      <c r="B715" s="2" t="s">
        <v>1702</v>
      </c>
      <c r="C715" s="2" t="s">
        <v>925</v>
      </c>
      <c r="D715" s="2" t="s">
        <v>1890</v>
      </c>
      <c r="E715" s="2" t="s">
        <v>635</v>
      </c>
      <c r="F715" s="5">
        <v>2500</v>
      </c>
      <c r="G715" s="2" t="s">
        <v>2990</v>
      </c>
      <c r="H715" s="2" t="s">
        <v>65</v>
      </c>
      <c r="I715" s="2" t="s">
        <v>26</v>
      </c>
      <c r="J715" s="2" t="s">
        <v>43</v>
      </c>
      <c r="K715" s="9">
        <v>400</v>
      </c>
      <c r="L715" s="9">
        <v>748</v>
      </c>
      <c r="M715" s="5">
        <v>30</v>
      </c>
      <c r="N715" s="5">
        <v>1</v>
      </c>
      <c r="O715" s="5">
        <v>24.18</v>
      </c>
      <c r="P715" s="5">
        <v>35.83</v>
      </c>
      <c r="Q715" s="2">
        <f t="shared" ref="Q715:Q778" si="67">IFERROR(P715-O715, 0)</f>
        <v>11.649999999999999</v>
      </c>
      <c r="R715" s="5">
        <f t="shared" ref="R715:R778" si="68">P715-O715</f>
        <v>11.649999999999999</v>
      </c>
      <c r="S715" s="11">
        <f t="shared" ref="S715:S778" si="69">R715/O715</f>
        <v>0.48180314309346561</v>
      </c>
      <c r="T715" s="5">
        <v>4.01</v>
      </c>
      <c r="U715" s="5">
        <v>0.81</v>
      </c>
      <c r="V715" s="5">
        <v>24.18</v>
      </c>
      <c r="W715" s="12">
        <f t="shared" ref="W715:W778" si="70">N715/M715</f>
        <v>3.3333333333333333E-2</v>
      </c>
      <c r="X715" s="2" t="str">
        <f t="shared" ref="X715:X778" si="71">IF(P715&gt;=4, "SCALE",
  IF(P715&gt;=2, "MONITOR",
    IF(P715&gt;=1, "OPTIMISE",
      "PAUSE")))</f>
        <v>SCALE</v>
      </c>
      <c r="Y715" s="22" t="str">
        <f t="shared" ref="Y715:Y778" si="72">IF(K715&lt;=300,"Low (100-300)",
 IF(K715&lt;=500,"Mid (301-500)",
  IF(K715&lt;=750,"High (501-750)",
   "Premium (751-1000)")))</f>
        <v>Mid (301-500)</v>
      </c>
    </row>
    <row r="716" spans="1:25">
      <c r="A716" s="2" t="s">
        <v>2991</v>
      </c>
      <c r="B716" s="2" t="s">
        <v>2992</v>
      </c>
      <c r="C716" s="2" t="s">
        <v>2993</v>
      </c>
      <c r="D716" s="2" t="s">
        <v>1444</v>
      </c>
      <c r="E716" s="2" t="s">
        <v>953</v>
      </c>
      <c r="F716" s="5">
        <v>1700</v>
      </c>
      <c r="G716" s="2" t="s">
        <v>2994</v>
      </c>
      <c r="H716" s="2" t="s">
        <v>94</v>
      </c>
      <c r="I716" s="2" t="s">
        <v>26</v>
      </c>
      <c r="J716" s="2" t="s">
        <v>313</v>
      </c>
      <c r="K716" s="9">
        <v>100</v>
      </c>
      <c r="L716" s="9">
        <v>2302</v>
      </c>
      <c r="M716" s="5">
        <v>40</v>
      </c>
      <c r="N716" s="5">
        <v>0</v>
      </c>
      <c r="O716" s="5">
        <v>17.53</v>
      </c>
      <c r="P716" s="5">
        <v>0</v>
      </c>
      <c r="Q716" s="2">
        <f t="shared" si="67"/>
        <v>-17.53</v>
      </c>
      <c r="R716" s="5">
        <f t="shared" si="68"/>
        <v>-17.53</v>
      </c>
      <c r="S716" s="11">
        <f t="shared" si="69"/>
        <v>-1</v>
      </c>
      <c r="T716" s="5">
        <v>1.74</v>
      </c>
      <c r="U716" s="5">
        <v>0.44</v>
      </c>
      <c r="V716" s="5">
        <v>0</v>
      </c>
      <c r="W716" s="12">
        <f t="shared" si="70"/>
        <v>0</v>
      </c>
      <c r="X716" s="2" t="str">
        <f t="shared" si="71"/>
        <v>PAUSE</v>
      </c>
      <c r="Y716" s="22" t="str">
        <f t="shared" si="72"/>
        <v>Low (100-300)</v>
      </c>
    </row>
    <row r="717" spans="1:25">
      <c r="A717" s="2" t="s">
        <v>2995</v>
      </c>
      <c r="B717" s="2" t="s">
        <v>2996</v>
      </c>
      <c r="C717" s="2" t="s">
        <v>2997</v>
      </c>
      <c r="D717" s="2" t="s">
        <v>175</v>
      </c>
      <c r="E717" s="2" t="s">
        <v>23</v>
      </c>
      <c r="F717" s="5">
        <v>2384</v>
      </c>
      <c r="G717" s="2" t="s">
        <v>2998</v>
      </c>
      <c r="H717" s="2" t="s">
        <v>65</v>
      </c>
      <c r="I717" s="2" t="s">
        <v>26</v>
      </c>
      <c r="J717" s="2" t="s">
        <v>206</v>
      </c>
      <c r="K717" s="9">
        <v>700</v>
      </c>
      <c r="L717" s="9">
        <v>644</v>
      </c>
      <c r="M717" s="5">
        <v>14</v>
      </c>
      <c r="N717" s="5">
        <v>1</v>
      </c>
      <c r="O717" s="5">
        <v>6.62</v>
      </c>
      <c r="P717" s="5">
        <v>67.03</v>
      </c>
      <c r="Q717" s="2">
        <f t="shared" si="67"/>
        <v>60.410000000000004</v>
      </c>
      <c r="R717" s="5">
        <f t="shared" si="68"/>
        <v>60.410000000000004</v>
      </c>
      <c r="S717" s="11">
        <f t="shared" si="69"/>
        <v>9.1253776435045317</v>
      </c>
      <c r="T717" s="5">
        <v>2.17</v>
      </c>
      <c r="U717" s="5">
        <v>0.47</v>
      </c>
      <c r="V717" s="5">
        <v>6.62</v>
      </c>
      <c r="W717" s="12">
        <f t="shared" si="70"/>
        <v>7.1428571428571425E-2</v>
      </c>
      <c r="X717" s="2" t="str">
        <f t="shared" si="71"/>
        <v>SCALE</v>
      </c>
      <c r="Y717" s="22" t="str">
        <f t="shared" si="72"/>
        <v>High (501-750)</v>
      </c>
    </row>
    <row r="718" spans="1:25">
      <c r="A718" s="2" t="s">
        <v>2999</v>
      </c>
      <c r="B718" s="2" t="s">
        <v>3000</v>
      </c>
      <c r="C718" s="2" t="s">
        <v>3001</v>
      </c>
      <c r="D718" s="2" t="s">
        <v>2201</v>
      </c>
      <c r="E718" s="2" t="s">
        <v>953</v>
      </c>
      <c r="F718" s="5">
        <v>2750</v>
      </c>
      <c r="G718" s="2" t="s">
        <v>3002</v>
      </c>
      <c r="H718" s="2" t="s">
        <v>134</v>
      </c>
      <c r="I718" s="2" t="s">
        <v>26</v>
      </c>
      <c r="J718" s="2" t="s">
        <v>382</v>
      </c>
      <c r="K718" s="9">
        <v>400</v>
      </c>
      <c r="L718" s="9">
        <v>1419</v>
      </c>
      <c r="M718" s="5">
        <v>47</v>
      </c>
      <c r="N718" s="5">
        <v>4</v>
      </c>
      <c r="O718" s="5">
        <v>35.01</v>
      </c>
      <c r="P718" s="5">
        <v>212.4</v>
      </c>
      <c r="Q718" s="2">
        <f t="shared" si="67"/>
        <v>177.39000000000001</v>
      </c>
      <c r="R718" s="5">
        <f t="shared" si="68"/>
        <v>177.39000000000001</v>
      </c>
      <c r="S718" s="11">
        <f t="shared" si="69"/>
        <v>5.066838046272494</v>
      </c>
      <c r="T718" s="5">
        <v>3.31</v>
      </c>
      <c r="U718" s="5">
        <v>0.74</v>
      </c>
      <c r="V718" s="5">
        <v>8.75</v>
      </c>
      <c r="W718" s="12">
        <f t="shared" si="70"/>
        <v>8.5106382978723402E-2</v>
      </c>
      <c r="X718" s="2" t="str">
        <f t="shared" si="71"/>
        <v>SCALE</v>
      </c>
      <c r="Y718" s="22" t="str">
        <f t="shared" si="72"/>
        <v>Mid (301-500)</v>
      </c>
    </row>
    <row r="719" spans="1:25">
      <c r="A719" s="2" t="s">
        <v>3003</v>
      </c>
      <c r="B719" s="2" t="s">
        <v>185</v>
      </c>
      <c r="C719" s="2" t="s">
        <v>1714</v>
      </c>
      <c r="D719" s="2" t="s">
        <v>3004</v>
      </c>
      <c r="E719" s="2" t="s">
        <v>23</v>
      </c>
      <c r="F719" s="5">
        <v>1600</v>
      </c>
      <c r="G719" s="2" t="s">
        <v>3005</v>
      </c>
      <c r="H719" s="2" t="s">
        <v>50</v>
      </c>
      <c r="I719" s="2" t="s">
        <v>26</v>
      </c>
      <c r="J719" s="2" t="s">
        <v>183</v>
      </c>
      <c r="K719" s="9">
        <v>500</v>
      </c>
      <c r="L719" s="9">
        <v>1352</v>
      </c>
      <c r="M719" s="5">
        <v>34</v>
      </c>
      <c r="N719" s="5">
        <v>0</v>
      </c>
      <c r="O719" s="5">
        <v>28.63</v>
      </c>
      <c r="P719" s="5">
        <v>0</v>
      </c>
      <c r="Q719" s="2">
        <f t="shared" si="67"/>
        <v>-28.63</v>
      </c>
      <c r="R719" s="5">
        <f t="shared" si="68"/>
        <v>-28.63</v>
      </c>
      <c r="S719" s="11">
        <f t="shared" si="69"/>
        <v>-1</v>
      </c>
      <c r="T719" s="5">
        <v>2.5099999999999998</v>
      </c>
      <c r="U719" s="5">
        <v>0.84</v>
      </c>
      <c r="V719" s="5">
        <v>0</v>
      </c>
      <c r="W719" s="12">
        <f t="shared" si="70"/>
        <v>0</v>
      </c>
      <c r="X719" s="2" t="str">
        <f t="shared" si="71"/>
        <v>PAUSE</v>
      </c>
      <c r="Y719" s="22" t="str">
        <f t="shared" si="72"/>
        <v>Mid (301-500)</v>
      </c>
    </row>
    <row r="720" spans="1:25">
      <c r="A720" s="2" t="s">
        <v>3006</v>
      </c>
      <c r="B720" s="2" t="s">
        <v>1134</v>
      </c>
      <c r="C720" s="2" t="s">
        <v>3007</v>
      </c>
      <c r="D720" s="2" t="s">
        <v>3008</v>
      </c>
      <c r="E720" s="2" t="s">
        <v>112</v>
      </c>
      <c r="F720" s="5">
        <v>4376</v>
      </c>
      <c r="G720" s="2" t="s">
        <v>3009</v>
      </c>
      <c r="H720" s="2" t="s">
        <v>72</v>
      </c>
      <c r="I720" s="2" t="s">
        <v>26</v>
      </c>
      <c r="J720" s="2" t="s">
        <v>135</v>
      </c>
      <c r="K720" s="9">
        <v>700</v>
      </c>
      <c r="L720" s="9">
        <v>2343</v>
      </c>
      <c r="M720" s="5">
        <v>96</v>
      </c>
      <c r="N720" s="5">
        <v>2</v>
      </c>
      <c r="O720" s="5">
        <v>53.33</v>
      </c>
      <c r="P720" s="5">
        <v>77.84</v>
      </c>
      <c r="Q720" s="2">
        <f t="shared" si="67"/>
        <v>24.510000000000005</v>
      </c>
      <c r="R720" s="5">
        <f t="shared" si="68"/>
        <v>24.510000000000005</v>
      </c>
      <c r="S720" s="11">
        <f t="shared" si="69"/>
        <v>0.45959122445152834</v>
      </c>
      <c r="T720" s="5">
        <v>4.0999999999999996</v>
      </c>
      <c r="U720" s="5">
        <v>0.56000000000000005</v>
      </c>
      <c r="V720" s="5">
        <v>26.66</v>
      </c>
      <c r="W720" s="12">
        <f t="shared" si="70"/>
        <v>2.0833333333333332E-2</v>
      </c>
      <c r="X720" s="2" t="str">
        <f t="shared" si="71"/>
        <v>SCALE</v>
      </c>
      <c r="Y720" s="22" t="str">
        <f t="shared" si="72"/>
        <v>High (501-750)</v>
      </c>
    </row>
    <row r="721" spans="1:25">
      <c r="A721" s="2" t="s">
        <v>3010</v>
      </c>
      <c r="B721" s="2" t="s">
        <v>3011</v>
      </c>
      <c r="C721" s="2" t="s">
        <v>3012</v>
      </c>
      <c r="D721" s="2" t="s">
        <v>3013</v>
      </c>
      <c r="E721" s="2" t="s">
        <v>118</v>
      </c>
      <c r="F721" s="5">
        <v>3042</v>
      </c>
      <c r="G721" s="2" t="s">
        <v>3014</v>
      </c>
      <c r="H721" s="2" t="s">
        <v>260</v>
      </c>
      <c r="I721" s="2" t="s">
        <v>26</v>
      </c>
      <c r="J721" s="2" t="s">
        <v>217</v>
      </c>
      <c r="K721" s="9">
        <v>400</v>
      </c>
      <c r="L721" s="9">
        <v>1243</v>
      </c>
      <c r="M721" s="5">
        <v>54</v>
      </c>
      <c r="N721" s="5">
        <v>0</v>
      </c>
      <c r="O721" s="5">
        <v>28.41</v>
      </c>
      <c r="P721" s="5">
        <v>0</v>
      </c>
      <c r="Q721" s="2">
        <f t="shared" si="67"/>
        <v>-28.41</v>
      </c>
      <c r="R721" s="5">
        <f t="shared" si="68"/>
        <v>-28.41</v>
      </c>
      <c r="S721" s="11">
        <f t="shared" si="69"/>
        <v>-1</v>
      </c>
      <c r="T721" s="5">
        <v>4.34</v>
      </c>
      <c r="U721" s="5">
        <v>0.53</v>
      </c>
      <c r="V721" s="5">
        <v>0</v>
      </c>
      <c r="W721" s="12">
        <f t="shared" si="70"/>
        <v>0</v>
      </c>
      <c r="X721" s="2" t="str">
        <f t="shared" si="71"/>
        <v>PAUSE</v>
      </c>
      <c r="Y721" s="22" t="str">
        <f t="shared" si="72"/>
        <v>Mid (301-500)</v>
      </c>
    </row>
    <row r="722" spans="1:25">
      <c r="A722" s="2" t="s">
        <v>3015</v>
      </c>
      <c r="B722" s="2" t="s">
        <v>3016</v>
      </c>
      <c r="C722" s="2" t="s">
        <v>1664</v>
      </c>
      <c r="D722" s="2" t="s">
        <v>2475</v>
      </c>
      <c r="E722" s="2" t="s">
        <v>492</v>
      </c>
      <c r="F722" s="5">
        <v>3422</v>
      </c>
      <c r="G722" s="2" t="s">
        <v>3017</v>
      </c>
      <c r="H722" s="2" t="s">
        <v>190</v>
      </c>
      <c r="I722" s="2" t="s">
        <v>26</v>
      </c>
      <c r="J722" s="2" t="s">
        <v>120</v>
      </c>
      <c r="K722" s="9">
        <v>400</v>
      </c>
      <c r="L722" s="9">
        <v>565</v>
      </c>
      <c r="M722" s="5">
        <v>14</v>
      </c>
      <c r="N722" s="5">
        <v>0</v>
      </c>
      <c r="O722" s="5">
        <v>10.99</v>
      </c>
      <c r="P722" s="5">
        <v>0</v>
      </c>
      <c r="Q722" s="2">
        <f t="shared" si="67"/>
        <v>-10.99</v>
      </c>
      <c r="R722" s="5">
        <f t="shared" si="68"/>
        <v>-10.99</v>
      </c>
      <c r="S722" s="11">
        <f t="shared" si="69"/>
        <v>-1</v>
      </c>
      <c r="T722" s="5">
        <v>2.48</v>
      </c>
      <c r="U722" s="5">
        <v>0.78</v>
      </c>
      <c r="V722" s="5">
        <v>0</v>
      </c>
      <c r="W722" s="12">
        <f t="shared" si="70"/>
        <v>0</v>
      </c>
      <c r="X722" s="2" t="str">
        <f t="shared" si="71"/>
        <v>PAUSE</v>
      </c>
      <c r="Y722" s="22" t="str">
        <f t="shared" si="72"/>
        <v>Mid (301-500)</v>
      </c>
    </row>
    <row r="723" spans="1:25">
      <c r="A723" s="2" t="s">
        <v>3018</v>
      </c>
      <c r="B723" s="2" t="s">
        <v>82</v>
      </c>
      <c r="C723" s="2" t="s">
        <v>3019</v>
      </c>
      <c r="D723" s="2" t="s">
        <v>3020</v>
      </c>
      <c r="E723" s="2" t="s">
        <v>118</v>
      </c>
      <c r="F723" s="5">
        <v>1500</v>
      </c>
      <c r="G723" s="2" t="s">
        <v>3021</v>
      </c>
      <c r="H723" s="2" t="s">
        <v>94</v>
      </c>
      <c r="I723" s="2" t="s">
        <v>26</v>
      </c>
      <c r="J723" s="2" t="s">
        <v>95</v>
      </c>
      <c r="K723" s="9">
        <v>300</v>
      </c>
      <c r="L723" s="9">
        <v>1743</v>
      </c>
      <c r="M723" s="5">
        <v>35</v>
      </c>
      <c r="N723" s="5">
        <v>0</v>
      </c>
      <c r="O723" s="5">
        <v>18.23</v>
      </c>
      <c r="P723" s="5">
        <v>0</v>
      </c>
      <c r="Q723" s="2">
        <f t="shared" si="67"/>
        <v>-18.23</v>
      </c>
      <c r="R723" s="5">
        <f t="shared" si="68"/>
        <v>-18.23</v>
      </c>
      <c r="S723" s="11">
        <f t="shared" si="69"/>
        <v>-1</v>
      </c>
      <c r="T723" s="5">
        <v>2.0099999999999998</v>
      </c>
      <c r="U723" s="5">
        <v>0.52</v>
      </c>
      <c r="V723" s="5">
        <v>0</v>
      </c>
      <c r="W723" s="12">
        <f t="shared" si="70"/>
        <v>0</v>
      </c>
      <c r="X723" s="2" t="str">
        <f t="shared" si="71"/>
        <v>PAUSE</v>
      </c>
      <c r="Y723" s="22" t="str">
        <f t="shared" si="72"/>
        <v>Low (100-300)</v>
      </c>
    </row>
    <row r="724" spans="1:25">
      <c r="A724" s="2" t="s">
        <v>3022</v>
      </c>
      <c r="B724" s="2" t="s">
        <v>3023</v>
      </c>
      <c r="C724" s="2" t="s">
        <v>3024</v>
      </c>
      <c r="D724" s="2" t="s">
        <v>3025</v>
      </c>
      <c r="E724" s="2" t="s">
        <v>850</v>
      </c>
      <c r="F724" s="5">
        <v>1500</v>
      </c>
      <c r="G724" s="2" t="s">
        <v>3026</v>
      </c>
      <c r="H724" s="2" t="s">
        <v>260</v>
      </c>
      <c r="I724" s="2" t="s">
        <v>26</v>
      </c>
      <c r="J724" s="2" t="s">
        <v>73</v>
      </c>
      <c r="K724" s="9">
        <v>300</v>
      </c>
      <c r="L724" s="9">
        <v>1559</v>
      </c>
      <c r="M724" s="5">
        <v>51</v>
      </c>
      <c r="N724" s="5">
        <v>5</v>
      </c>
      <c r="O724" s="5">
        <v>24.56</v>
      </c>
      <c r="P724" s="5">
        <v>237.23</v>
      </c>
      <c r="Q724" s="2">
        <f t="shared" si="67"/>
        <v>212.67</v>
      </c>
      <c r="R724" s="5">
        <f t="shared" si="68"/>
        <v>212.67</v>
      </c>
      <c r="S724" s="11">
        <f t="shared" si="69"/>
        <v>8.6592019543973944</v>
      </c>
      <c r="T724" s="5">
        <v>3.27</v>
      </c>
      <c r="U724" s="5">
        <v>0.48</v>
      </c>
      <c r="V724" s="5">
        <v>4.91</v>
      </c>
      <c r="W724" s="12">
        <f t="shared" si="70"/>
        <v>9.8039215686274508E-2</v>
      </c>
      <c r="X724" s="2" t="str">
        <f t="shared" si="71"/>
        <v>SCALE</v>
      </c>
      <c r="Y724" s="22" t="str">
        <f t="shared" si="72"/>
        <v>Low (100-300)</v>
      </c>
    </row>
    <row r="725" spans="1:25">
      <c r="A725" s="2" t="s">
        <v>3027</v>
      </c>
      <c r="B725" s="2" t="s">
        <v>3028</v>
      </c>
      <c r="C725" s="2" t="s">
        <v>3029</v>
      </c>
      <c r="D725" s="2" t="s">
        <v>3030</v>
      </c>
      <c r="E725" s="2" t="s">
        <v>40</v>
      </c>
      <c r="F725" s="5">
        <v>4626</v>
      </c>
      <c r="G725" s="2" t="s">
        <v>343</v>
      </c>
      <c r="H725" s="2" t="s">
        <v>167</v>
      </c>
      <c r="I725" s="2" t="s">
        <v>26</v>
      </c>
      <c r="J725" s="2" t="s">
        <v>206</v>
      </c>
      <c r="K725" s="9">
        <v>600</v>
      </c>
      <c r="L725" s="9">
        <v>650</v>
      </c>
      <c r="M725" s="5">
        <v>11</v>
      </c>
      <c r="N725" s="5">
        <v>0</v>
      </c>
      <c r="O725" s="5">
        <v>7.01</v>
      </c>
      <c r="P725" s="5">
        <v>0</v>
      </c>
      <c r="Q725" s="2">
        <f t="shared" si="67"/>
        <v>-7.01</v>
      </c>
      <c r="R725" s="5">
        <f t="shared" si="68"/>
        <v>-7.01</v>
      </c>
      <c r="S725" s="11">
        <f t="shared" si="69"/>
        <v>-1</v>
      </c>
      <c r="T725" s="5">
        <v>1.69</v>
      </c>
      <c r="U725" s="5">
        <v>0.64</v>
      </c>
      <c r="V725" s="5">
        <v>0</v>
      </c>
      <c r="W725" s="12">
        <f t="shared" si="70"/>
        <v>0</v>
      </c>
      <c r="X725" s="2" t="str">
        <f t="shared" si="71"/>
        <v>PAUSE</v>
      </c>
      <c r="Y725" s="22" t="str">
        <f t="shared" si="72"/>
        <v>High (501-750)</v>
      </c>
    </row>
    <row r="726" spans="1:25">
      <c r="A726" s="2" t="s">
        <v>3031</v>
      </c>
      <c r="B726" s="2" t="s">
        <v>3032</v>
      </c>
      <c r="C726" s="2" t="s">
        <v>3033</v>
      </c>
      <c r="D726" s="2" t="s">
        <v>3034</v>
      </c>
      <c r="E726" s="2" t="s">
        <v>118</v>
      </c>
      <c r="F726" s="5">
        <v>5300</v>
      </c>
      <c r="G726" s="2" t="s">
        <v>3035</v>
      </c>
      <c r="H726" s="2" t="s">
        <v>253</v>
      </c>
      <c r="I726" s="2" t="s">
        <v>26</v>
      </c>
      <c r="J726" s="2" t="s">
        <v>382</v>
      </c>
      <c r="K726" s="9">
        <v>500</v>
      </c>
      <c r="L726" s="9">
        <v>1756</v>
      </c>
      <c r="M726" s="5">
        <v>77</v>
      </c>
      <c r="N726" s="5">
        <v>0</v>
      </c>
      <c r="O726" s="5">
        <v>62.89</v>
      </c>
      <c r="P726" s="5">
        <v>0</v>
      </c>
      <c r="Q726" s="2">
        <f t="shared" si="67"/>
        <v>-62.89</v>
      </c>
      <c r="R726" s="5">
        <f t="shared" si="68"/>
        <v>-62.89</v>
      </c>
      <c r="S726" s="11">
        <f t="shared" si="69"/>
        <v>-1</v>
      </c>
      <c r="T726" s="5">
        <v>4.38</v>
      </c>
      <c r="U726" s="5">
        <v>0.82</v>
      </c>
      <c r="V726" s="5">
        <v>0</v>
      </c>
      <c r="W726" s="12">
        <f t="shared" si="70"/>
        <v>0</v>
      </c>
      <c r="X726" s="2" t="str">
        <f t="shared" si="71"/>
        <v>PAUSE</v>
      </c>
      <c r="Y726" s="22" t="str">
        <f t="shared" si="72"/>
        <v>Mid (301-500)</v>
      </c>
    </row>
    <row r="727" spans="1:25">
      <c r="A727" s="2" t="s">
        <v>3036</v>
      </c>
      <c r="B727" s="2" t="s">
        <v>444</v>
      </c>
      <c r="C727" s="2" t="s">
        <v>2318</v>
      </c>
      <c r="D727" s="2" t="s">
        <v>175</v>
      </c>
      <c r="E727" s="2" t="s">
        <v>23</v>
      </c>
      <c r="F727" s="5">
        <v>2000</v>
      </c>
      <c r="G727" s="2" t="s">
        <v>3037</v>
      </c>
      <c r="H727" s="2" t="s">
        <v>344</v>
      </c>
      <c r="I727" s="2" t="s">
        <v>26</v>
      </c>
      <c r="J727" s="2" t="s">
        <v>293</v>
      </c>
      <c r="K727" s="9">
        <v>100</v>
      </c>
      <c r="L727" s="9">
        <v>1036</v>
      </c>
      <c r="M727" s="5">
        <v>39</v>
      </c>
      <c r="N727" s="5">
        <v>1</v>
      </c>
      <c r="O727" s="5">
        <v>18.739999999999998</v>
      </c>
      <c r="P727" s="5">
        <v>50.82</v>
      </c>
      <c r="Q727" s="2">
        <f t="shared" si="67"/>
        <v>32.08</v>
      </c>
      <c r="R727" s="5">
        <f t="shared" si="68"/>
        <v>32.08</v>
      </c>
      <c r="S727" s="11">
        <f t="shared" si="69"/>
        <v>1.7118463180362862</v>
      </c>
      <c r="T727" s="5">
        <v>3.76</v>
      </c>
      <c r="U727" s="5">
        <v>0.48</v>
      </c>
      <c r="V727" s="5">
        <v>18.739999999999998</v>
      </c>
      <c r="W727" s="12">
        <f t="shared" si="70"/>
        <v>2.564102564102564E-2</v>
      </c>
      <c r="X727" s="2" t="str">
        <f t="shared" si="71"/>
        <v>SCALE</v>
      </c>
      <c r="Y727" s="22" t="str">
        <f t="shared" si="72"/>
        <v>Low (100-300)</v>
      </c>
    </row>
    <row r="728" spans="1:25">
      <c r="A728" s="2" t="s">
        <v>3038</v>
      </c>
      <c r="B728" s="2" t="s">
        <v>475</v>
      </c>
      <c r="C728" s="2" t="s">
        <v>3039</v>
      </c>
      <c r="D728" s="2" t="s">
        <v>3040</v>
      </c>
      <c r="E728" s="2" t="s">
        <v>2461</v>
      </c>
      <c r="F728" s="5">
        <v>1750</v>
      </c>
      <c r="G728" s="2" t="s">
        <v>2588</v>
      </c>
      <c r="H728" s="2" t="s">
        <v>190</v>
      </c>
      <c r="I728" s="2" t="s">
        <v>26</v>
      </c>
      <c r="J728" s="2" t="s">
        <v>162</v>
      </c>
      <c r="K728" s="9">
        <v>700</v>
      </c>
      <c r="L728" s="9">
        <v>1089</v>
      </c>
      <c r="M728" s="5">
        <v>47</v>
      </c>
      <c r="N728" s="5">
        <v>1</v>
      </c>
      <c r="O728" s="5">
        <v>29.71</v>
      </c>
      <c r="P728" s="5">
        <v>66.739999999999995</v>
      </c>
      <c r="Q728" s="2">
        <f t="shared" si="67"/>
        <v>37.029999999999994</v>
      </c>
      <c r="R728" s="5">
        <f t="shared" si="68"/>
        <v>37.029999999999994</v>
      </c>
      <c r="S728" s="11">
        <f t="shared" si="69"/>
        <v>1.2463816896667785</v>
      </c>
      <c r="T728" s="5">
        <v>4.32</v>
      </c>
      <c r="U728" s="5">
        <v>0.63</v>
      </c>
      <c r="V728" s="5">
        <v>29.71</v>
      </c>
      <c r="W728" s="12">
        <f t="shared" si="70"/>
        <v>2.1276595744680851E-2</v>
      </c>
      <c r="X728" s="2" t="str">
        <f t="shared" si="71"/>
        <v>SCALE</v>
      </c>
      <c r="Y728" s="22" t="str">
        <f t="shared" si="72"/>
        <v>High (501-750)</v>
      </c>
    </row>
    <row r="729" spans="1:25">
      <c r="A729" s="2" t="s">
        <v>3041</v>
      </c>
      <c r="B729" s="2" t="s">
        <v>781</v>
      </c>
      <c r="C729" s="2" t="s">
        <v>3042</v>
      </c>
      <c r="D729" s="2" t="s">
        <v>1886</v>
      </c>
      <c r="E729" s="2" t="s">
        <v>40</v>
      </c>
      <c r="F729" s="5">
        <v>2137</v>
      </c>
      <c r="G729" s="2" t="s">
        <v>3043</v>
      </c>
      <c r="H729" s="2" t="s">
        <v>344</v>
      </c>
      <c r="I729" s="2" t="s">
        <v>26</v>
      </c>
      <c r="J729" s="2" t="s">
        <v>248</v>
      </c>
      <c r="K729" s="9">
        <v>400</v>
      </c>
      <c r="L729" s="9">
        <v>562</v>
      </c>
      <c r="M729" s="5">
        <v>11</v>
      </c>
      <c r="N729" s="5">
        <v>1</v>
      </c>
      <c r="O729" s="5">
        <v>4.49</v>
      </c>
      <c r="P729" s="5">
        <v>39.53</v>
      </c>
      <c r="Q729" s="2">
        <f t="shared" si="67"/>
        <v>35.04</v>
      </c>
      <c r="R729" s="5">
        <f t="shared" si="68"/>
        <v>35.04</v>
      </c>
      <c r="S729" s="11">
        <f t="shared" si="69"/>
        <v>7.8040089086859679</v>
      </c>
      <c r="T729" s="5">
        <v>1.96</v>
      </c>
      <c r="U729" s="5">
        <v>0.41</v>
      </c>
      <c r="V729" s="5">
        <v>4.49</v>
      </c>
      <c r="W729" s="12">
        <f t="shared" si="70"/>
        <v>9.0909090909090912E-2</v>
      </c>
      <c r="X729" s="2" t="str">
        <f t="shared" si="71"/>
        <v>SCALE</v>
      </c>
      <c r="Y729" s="22" t="str">
        <f t="shared" si="72"/>
        <v>Mid (301-500)</v>
      </c>
    </row>
    <row r="730" spans="1:25">
      <c r="A730" s="2" t="s">
        <v>3044</v>
      </c>
      <c r="B730" s="2" t="s">
        <v>3045</v>
      </c>
      <c r="C730" s="2" t="s">
        <v>3046</v>
      </c>
      <c r="D730" s="2" t="s">
        <v>592</v>
      </c>
      <c r="E730" s="2" t="s">
        <v>85</v>
      </c>
      <c r="F730" s="5">
        <v>4000</v>
      </c>
      <c r="G730" s="2" t="s">
        <v>3047</v>
      </c>
      <c r="H730" s="2" t="s">
        <v>58</v>
      </c>
      <c r="I730" s="2" t="s">
        <v>26</v>
      </c>
      <c r="J730" s="2" t="s">
        <v>135</v>
      </c>
      <c r="K730" s="9">
        <v>600</v>
      </c>
      <c r="L730" s="9">
        <v>1432</v>
      </c>
      <c r="M730" s="5">
        <v>46</v>
      </c>
      <c r="N730" s="5">
        <v>2</v>
      </c>
      <c r="O730" s="5">
        <v>25.52</v>
      </c>
      <c r="P730" s="5">
        <v>133.55000000000001</v>
      </c>
      <c r="Q730" s="2">
        <f t="shared" si="67"/>
        <v>108.03000000000002</v>
      </c>
      <c r="R730" s="5">
        <f t="shared" si="68"/>
        <v>108.03000000000002</v>
      </c>
      <c r="S730" s="11">
        <f t="shared" si="69"/>
        <v>4.233150470219436</v>
      </c>
      <c r="T730" s="5">
        <v>3.21</v>
      </c>
      <c r="U730" s="5">
        <v>0.55000000000000004</v>
      </c>
      <c r="V730" s="5">
        <v>12.76</v>
      </c>
      <c r="W730" s="12">
        <f t="shared" si="70"/>
        <v>4.3478260869565216E-2</v>
      </c>
      <c r="X730" s="2" t="str">
        <f t="shared" si="71"/>
        <v>SCALE</v>
      </c>
      <c r="Y730" s="22" t="str">
        <f t="shared" si="72"/>
        <v>High (501-750)</v>
      </c>
    </row>
    <row r="731" spans="1:25">
      <c r="A731" s="2" t="s">
        <v>3048</v>
      </c>
      <c r="B731" s="2" t="s">
        <v>3049</v>
      </c>
      <c r="C731" s="2" t="s">
        <v>3050</v>
      </c>
      <c r="D731" s="2" t="s">
        <v>3051</v>
      </c>
      <c r="E731" s="2" t="s">
        <v>40</v>
      </c>
      <c r="F731" s="5">
        <v>2250</v>
      </c>
      <c r="G731" s="2" t="s">
        <v>3052</v>
      </c>
      <c r="H731" s="2" t="s">
        <v>134</v>
      </c>
      <c r="I731" s="2" t="s">
        <v>26</v>
      </c>
      <c r="J731" s="2" t="s">
        <v>51</v>
      </c>
      <c r="K731" s="9">
        <v>500</v>
      </c>
      <c r="L731" s="9">
        <v>812</v>
      </c>
      <c r="M731" s="5">
        <v>22</v>
      </c>
      <c r="N731" s="5">
        <v>0</v>
      </c>
      <c r="O731" s="5">
        <v>12.83</v>
      </c>
      <c r="P731" s="5">
        <v>0</v>
      </c>
      <c r="Q731" s="2">
        <f t="shared" si="67"/>
        <v>-12.83</v>
      </c>
      <c r="R731" s="5">
        <f t="shared" si="68"/>
        <v>-12.83</v>
      </c>
      <c r="S731" s="11">
        <f t="shared" si="69"/>
        <v>-1</v>
      </c>
      <c r="T731" s="5">
        <v>2.71</v>
      </c>
      <c r="U731" s="5">
        <v>0.57999999999999996</v>
      </c>
      <c r="V731" s="5">
        <v>0</v>
      </c>
      <c r="W731" s="12">
        <f t="shared" si="70"/>
        <v>0</v>
      </c>
      <c r="X731" s="2" t="str">
        <f t="shared" si="71"/>
        <v>PAUSE</v>
      </c>
      <c r="Y731" s="22" t="str">
        <f t="shared" si="72"/>
        <v>Mid (301-500)</v>
      </c>
    </row>
    <row r="732" spans="1:25">
      <c r="A732" s="2" t="s">
        <v>3053</v>
      </c>
      <c r="B732" s="2" t="s">
        <v>3054</v>
      </c>
      <c r="C732" s="2" t="s">
        <v>3055</v>
      </c>
      <c r="D732" s="2" t="s">
        <v>1035</v>
      </c>
      <c r="E732" s="2" t="s">
        <v>492</v>
      </c>
      <c r="F732" s="5">
        <v>2500</v>
      </c>
      <c r="G732" s="2" t="s">
        <v>3056</v>
      </c>
      <c r="H732" s="2" t="s">
        <v>260</v>
      </c>
      <c r="I732" s="2" t="s">
        <v>26</v>
      </c>
      <c r="J732" s="2" t="s">
        <v>382</v>
      </c>
      <c r="K732" s="9">
        <v>1000</v>
      </c>
      <c r="L732" s="9">
        <v>2223</v>
      </c>
      <c r="M732" s="5">
        <v>94</v>
      </c>
      <c r="N732" s="5">
        <v>10</v>
      </c>
      <c r="O732" s="5">
        <v>48.01</v>
      </c>
      <c r="P732" s="5">
        <v>651.9</v>
      </c>
      <c r="Q732" s="2">
        <f t="shared" si="67"/>
        <v>603.89</v>
      </c>
      <c r="R732" s="5">
        <f t="shared" si="68"/>
        <v>603.89</v>
      </c>
      <c r="S732" s="11">
        <f t="shared" si="69"/>
        <v>12.578421162257863</v>
      </c>
      <c r="T732" s="5">
        <v>4.2300000000000004</v>
      </c>
      <c r="U732" s="5">
        <v>0.51</v>
      </c>
      <c r="V732" s="5">
        <v>4.8</v>
      </c>
      <c r="W732" s="12">
        <f t="shared" si="70"/>
        <v>0.10638297872340426</v>
      </c>
      <c r="X732" s="2" t="str">
        <f t="shared" si="71"/>
        <v>SCALE</v>
      </c>
      <c r="Y732" s="22" t="str">
        <f t="shared" si="72"/>
        <v>Premium (751-1000)</v>
      </c>
    </row>
    <row r="733" spans="1:25">
      <c r="A733" s="2" t="s">
        <v>3057</v>
      </c>
      <c r="B733" s="2" t="s">
        <v>250</v>
      </c>
      <c r="C733" s="2" t="s">
        <v>3058</v>
      </c>
      <c r="D733" s="2" t="s">
        <v>1766</v>
      </c>
      <c r="E733" s="2" t="s">
        <v>132</v>
      </c>
      <c r="F733" s="5">
        <v>1500</v>
      </c>
      <c r="G733" s="2" t="s">
        <v>3059</v>
      </c>
      <c r="H733" s="2" t="s">
        <v>167</v>
      </c>
      <c r="I733" s="2" t="s">
        <v>26</v>
      </c>
      <c r="J733" s="2" t="s">
        <v>88</v>
      </c>
      <c r="K733" s="9">
        <v>100</v>
      </c>
      <c r="L733" s="9">
        <v>1936</v>
      </c>
      <c r="M733" s="5">
        <v>64</v>
      </c>
      <c r="N733" s="5">
        <v>0</v>
      </c>
      <c r="O733" s="5">
        <v>43.69</v>
      </c>
      <c r="P733" s="5">
        <v>0</v>
      </c>
      <c r="Q733" s="2">
        <f t="shared" si="67"/>
        <v>-43.69</v>
      </c>
      <c r="R733" s="5">
        <f t="shared" si="68"/>
        <v>-43.69</v>
      </c>
      <c r="S733" s="11">
        <f t="shared" si="69"/>
        <v>-1</v>
      </c>
      <c r="T733" s="5">
        <v>3.31</v>
      </c>
      <c r="U733" s="5">
        <v>0.68</v>
      </c>
      <c r="V733" s="5">
        <v>0</v>
      </c>
      <c r="W733" s="12">
        <f t="shared" si="70"/>
        <v>0</v>
      </c>
      <c r="X733" s="2" t="str">
        <f t="shared" si="71"/>
        <v>PAUSE</v>
      </c>
      <c r="Y733" s="22" t="str">
        <f t="shared" si="72"/>
        <v>Low (100-300)</v>
      </c>
    </row>
    <row r="734" spans="1:25">
      <c r="A734" s="2" t="s">
        <v>3060</v>
      </c>
      <c r="B734" s="2" t="s">
        <v>1167</v>
      </c>
      <c r="C734" s="2" t="s">
        <v>3061</v>
      </c>
      <c r="D734" s="2" t="s">
        <v>1988</v>
      </c>
      <c r="E734" s="2" t="s">
        <v>23</v>
      </c>
      <c r="F734" s="5">
        <v>1250</v>
      </c>
      <c r="G734" s="2" t="s">
        <v>3062</v>
      </c>
      <c r="H734" s="2" t="s">
        <v>102</v>
      </c>
      <c r="I734" s="2" t="s">
        <v>26</v>
      </c>
      <c r="J734" s="2" t="s">
        <v>140</v>
      </c>
      <c r="K734" s="9">
        <v>500</v>
      </c>
      <c r="L734" s="9">
        <v>1732</v>
      </c>
      <c r="M734" s="5">
        <v>42</v>
      </c>
      <c r="N734" s="5">
        <v>3</v>
      </c>
      <c r="O734" s="5">
        <v>33.06</v>
      </c>
      <c r="P734" s="5">
        <v>118.11</v>
      </c>
      <c r="Q734" s="2">
        <f t="shared" si="67"/>
        <v>85.05</v>
      </c>
      <c r="R734" s="5">
        <f t="shared" si="68"/>
        <v>85.05</v>
      </c>
      <c r="S734" s="11">
        <f t="shared" si="69"/>
        <v>2.572595281306715</v>
      </c>
      <c r="T734" s="5">
        <v>2.42</v>
      </c>
      <c r="U734" s="5">
        <v>0.79</v>
      </c>
      <c r="V734" s="5">
        <v>11.02</v>
      </c>
      <c r="W734" s="12">
        <f t="shared" si="70"/>
        <v>7.1428571428571425E-2</v>
      </c>
      <c r="X734" s="2" t="str">
        <f t="shared" si="71"/>
        <v>SCALE</v>
      </c>
      <c r="Y734" s="22" t="str">
        <f t="shared" si="72"/>
        <v>Mid (301-500)</v>
      </c>
    </row>
    <row r="735" spans="1:25">
      <c r="A735" s="2" t="s">
        <v>3063</v>
      </c>
      <c r="B735" s="2" t="s">
        <v>3064</v>
      </c>
      <c r="C735" s="2" t="s">
        <v>3065</v>
      </c>
      <c r="D735" s="2" t="s">
        <v>3066</v>
      </c>
      <c r="E735" s="2" t="s">
        <v>258</v>
      </c>
      <c r="F735" s="5">
        <v>2700</v>
      </c>
      <c r="G735" s="2" t="s">
        <v>3067</v>
      </c>
      <c r="H735" s="2" t="s">
        <v>58</v>
      </c>
      <c r="I735" s="2" t="s">
        <v>26</v>
      </c>
      <c r="J735" s="2" t="s">
        <v>248</v>
      </c>
      <c r="K735" s="9">
        <v>300</v>
      </c>
      <c r="L735" s="9">
        <v>1483</v>
      </c>
      <c r="M735" s="5">
        <v>35</v>
      </c>
      <c r="N735" s="5">
        <v>0</v>
      </c>
      <c r="O735" s="5">
        <v>15.5</v>
      </c>
      <c r="P735" s="5">
        <v>0</v>
      </c>
      <c r="Q735" s="2">
        <f t="shared" si="67"/>
        <v>-15.5</v>
      </c>
      <c r="R735" s="5">
        <f t="shared" si="68"/>
        <v>-15.5</v>
      </c>
      <c r="S735" s="11">
        <f t="shared" si="69"/>
        <v>-1</v>
      </c>
      <c r="T735" s="5">
        <v>2.36</v>
      </c>
      <c r="U735" s="5">
        <v>0.44</v>
      </c>
      <c r="V735" s="5">
        <v>0</v>
      </c>
      <c r="W735" s="12">
        <f t="shared" si="70"/>
        <v>0</v>
      </c>
      <c r="X735" s="2" t="str">
        <f t="shared" si="71"/>
        <v>PAUSE</v>
      </c>
      <c r="Y735" s="22" t="str">
        <f t="shared" si="72"/>
        <v>Low (100-300)</v>
      </c>
    </row>
    <row r="736" spans="1:25">
      <c r="A736" s="2" t="s">
        <v>3068</v>
      </c>
      <c r="B736" s="2" t="s">
        <v>919</v>
      </c>
      <c r="C736" s="2" t="s">
        <v>3069</v>
      </c>
      <c r="D736" s="2" t="s">
        <v>451</v>
      </c>
      <c r="E736" s="2" t="s">
        <v>118</v>
      </c>
      <c r="F736" s="5">
        <v>2886</v>
      </c>
      <c r="G736" s="2" t="s">
        <v>3070</v>
      </c>
      <c r="H736" s="2" t="s">
        <v>25</v>
      </c>
      <c r="I736" s="2" t="s">
        <v>26</v>
      </c>
      <c r="J736" s="2" t="s">
        <v>382</v>
      </c>
      <c r="K736" s="9">
        <v>500</v>
      </c>
      <c r="L736" s="9">
        <v>1542</v>
      </c>
      <c r="M736" s="5">
        <v>41</v>
      </c>
      <c r="N736" s="5">
        <v>3</v>
      </c>
      <c r="O736" s="5">
        <v>20.170000000000002</v>
      </c>
      <c r="P736" s="5">
        <v>221.32</v>
      </c>
      <c r="Q736" s="2">
        <f t="shared" si="67"/>
        <v>201.14999999999998</v>
      </c>
      <c r="R736" s="5">
        <f t="shared" si="68"/>
        <v>201.14999999999998</v>
      </c>
      <c r="S736" s="11">
        <f t="shared" si="69"/>
        <v>9.9727317798710935</v>
      </c>
      <c r="T736" s="5">
        <v>2.66</v>
      </c>
      <c r="U736" s="5">
        <v>0.49</v>
      </c>
      <c r="V736" s="5">
        <v>6.72</v>
      </c>
      <c r="W736" s="12">
        <f t="shared" si="70"/>
        <v>7.3170731707317069E-2</v>
      </c>
      <c r="X736" s="2" t="str">
        <f t="shared" si="71"/>
        <v>SCALE</v>
      </c>
      <c r="Y736" s="22" t="str">
        <f t="shared" si="72"/>
        <v>Mid (301-500)</v>
      </c>
    </row>
    <row r="737" spans="1:25">
      <c r="A737" s="2" t="s">
        <v>3071</v>
      </c>
      <c r="B737" s="2" t="s">
        <v>1334</v>
      </c>
      <c r="C737" s="2" t="s">
        <v>3072</v>
      </c>
      <c r="D737" s="2" t="s">
        <v>144</v>
      </c>
      <c r="E737" s="2" t="s">
        <v>40</v>
      </c>
      <c r="F737" s="5">
        <v>4500</v>
      </c>
      <c r="G737" s="2" t="s">
        <v>3073</v>
      </c>
      <c r="H737" s="2" t="s">
        <v>42</v>
      </c>
      <c r="I737" s="2" t="s">
        <v>26</v>
      </c>
      <c r="J737" s="2" t="s">
        <v>162</v>
      </c>
      <c r="K737" s="9">
        <v>500</v>
      </c>
      <c r="L737" s="9">
        <v>1863</v>
      </c>
      <c r="M737" s="5">
        <v>76</v>
      </c>
      <c r="N737" s="5">
        <v>2</v>
      </c>
      <c r="O737" s="5">
        <v>57.25</v>
      </c>
      <c r="P737" s="5">
        <v>139.55000000000001</v>
      </c>
      <c r="Q737" s="2">
        <f t="shared" si="67"/>
        <v>82.300000000000011</v>
      </c>
      <c r="R737" s="5">
        <f t="shared" si="68"/>
        <v>82.300000000000011</v>
      </c>
      <c r="S737" s="11">
        <f t="shared" si="69"/>
        <v>1.4375545851528386</v>
      </c>
      <c r="T737" s="5">
        <v>4.08</v>
      </c>
      <c r="U737" s="5">
        <v>0.75</v>
      </c>
      <c r="V737" s="5">
        <v>28.62</v>
      </c>
      <c r="W737" s="12">
        <f t="shared" si="70"/>
        <v>2.6315789473684209E-2</v>
      </c>
      <c r="X737" s="2" t="str">
        <f t="shared" si="71"/>
        <v>SCALE</v>
      </c>
      <c r="Y737" s="22" t="str">
        <f t="shared" si="72"/>
        <v>Mid (301-500)</v>
      </c>
    </row>
    <row r="738" spans="1:25">
      <c r="A738" s="2" t="s">
        <v>3074</v>
      </c>
      <c r="B738" s="2" t="s">
        <v>1200</v>
      </c>
      <c r="C738" s="2" t="s">
        <v>3050</v>
      </c>
      <c r="D738" s="2" t="s">
        <v>531</v>
      </c>
      <c r="E738" s="2" t="s">
        <v>85</v>
      </c>
      <c r="F738" s="5">
        <v>1375</v>
      </c>
      <c r="G738" s="2" t="s">
        <v>3075</v>
      </c>
      <c r="H738" s="2" t="s">
        <v>253</v>
      </c>
      <c r="I738" s="2" t="s">
        <v>26</v>
      </c>
      <c r="J738" s="2" t="s">
        <v>361</v>
      </c>
      <c r="K738" s="9">
        <v>200</v>
      </c>
      <c r="L738" s="9">
        <v>664</v>
      </c>
      <c r="M738" s="5">
        <v>26</v>
      </c>
      <c r="N738" s="5">
        <v>1</v>
      </c>
      <c r="O738" s="5">
        <v>16.5</v>
      </c>
      <c r="P738" s="5">
        <v>54.35</v>
      </c>
      <c r="Q738" s="2">
        <f t="shared" si="67"/>
        <v>37.85</v>
      </c>
      <c r="R738" s="5">
        <f t="shared" si="68"/>
        <v>37.85</v>
      </c>
      <c r="S738" s="11">
        <f t="shared" si="69"/>
        <v>2.2939393939393939</v>
      </c>
      <c r="T738" s="5">
        <v>3.92</v>
      </c>
      <c r="U738" s="5">
        <v>0.63</v>
      </c>
      <c r="V738" s="5">
        <v>16.5</v>
      </c>
      <c r="W738" s="12">
        <f t="shared" si="70"/>
        <v>3.8461538461538464E-2</v>
      </c>
      <c r="X738" s="2" t="str">
        <f t="shared" si="71"/>
        <v>SCALE</v>
      </c>
      <c r="Y738" s="22" t="str">
        <f t="shared" si="72"/>
        <v>Low (100-300)</v>
      </c>
    </row>
    <row r="739" spans="1:25">
      <c r="A739" s="2" t="s">
        <v>3076</v>
      </c>
      <c r="B739" s="2" t="s">
        <v>3077</v>
      </c>
      <c r="C739" s="2" t="s">
        <v>3078</v>
      </c>
      <c r="D739" s="2" t="s">
        <v>3079</v>
      </c>
      <c r="E739" s="2" t="s">
        <v>386</v>
      </c>
      <c r="F739" s="5">
        <v>1625</v>
      </c>
      <c r="G739" s="2" t="s">
        <v>3080</v>
      </c>
      <c r="H739" s="2" t="s">
        <v>65</v>
      </c>
      <c r="I739" s="2" t="s">
        <v>26</v>
      </c>
      <c r="J739" s="2" t="s">
        <v>120</v>
      </c>
      <c r="K739" s="9">
        <v>400</v>
      </c>
      <c r="L739" s="9">
        <v>1341</v>
      </c>
      <c r="M739" s="5">
        <v>47</v>
      </c>
      <c r="N739" s="5">
        <v>4</v>
      </c>
      <c r="O739" s="5">
        <v>37.06</v>
      </c>
      <c r="P739" s="5">
        <v>207.69</v>
      </c>
      <c r="Q739" s="2">
        <f t="shared" si="67"/>
        <v>170.63</v>
      </c>
      <c r="R739" s="5">
        <f t="shared" si="68"/>
        <v>170.63</v>
      </c>
      <c r="S739" s="11">
        <f t="shared" si="69"/>
        <v>4.6041554236373443</v>
      </c>
      <c r="T739" s="5">
        <v>3.5</v>
      </c>
      <c r="U739" s="5">
        <v>0.79</v>
      </c>
      <c r="V739" s="5">
        <v>9.26</v>
      </c>
      <c r="W739" s="12">
        <f t="shared" si="70"/>
        <v>8.5106382978723402E-2</v>
      </c>
      <c r="X739" s="2" t="str">
        <f t="shared" si="71"/>
        <v>SCALE</v>
      </c>
      <c r="Y739" s="22" t="str">
        <f t="shared" si="72"/>
        <v>Mid (301-500)</v>
      </c>
    </row>
    <row r="740" spans="1:25">
      <c r="A740" s="2" t="s">
        <v>3081</v>
      </c>
      <c r="B740" s="2" t="s">
        <v>534</v>
      </c>
      <c r="C740" s="2" t="s">
        <v>3082</v>
      </c>
      <c r="D740" s="2" t="s">
        <v>3083</v>
      </c>
      <c r="E740" s="2" t="s">
        <v>635</v>
      </c>
      <c r="F740" s="5">
        <v>1300</v>
      </c>
      <c r="G740" s="2" t="s">
        <v>3084</v>
      </c>
      <c r="H740" s="2" t="s">
        <v>94</v>
      </c>
      <c r="I740" s="2" t="s">
        <v>26</v>
      </c>
      <c r="J740" s="2" t="s">
        <v>135</v>
      </c>
      <c r="K740" s="9">
        <v>1000</v>
      </c>
      <c r="L740" s="9">
        <v>2390</v>
      </c>
      <c r="M740" s="5">
        <v>60</v>
      </c>
      <c r="N740" s="5">
        <v>0</v>
      </c>
      <c r="O740" s="5">
        <v>32.04</v>
      </c>
      <c r="P740" s="5">
        <v>0</v>
      </c>
      <c r="Q740" s="2">
        <f t="shared" si="67"/>
        <v>-32.04</v>
      </c>
      <c r="R740" s="5">
        <f t="shared" si="68"/>
        <v>-32.04</v>
      </c>
      <c r="S740" s="11">
        <f t="shared" si="69"/>
        <v>-1</v>
      </c>
      <c r="T740" s="5">
        <v>2.5099999999999998</v>
      </c>
      <c r="U740" s="5">
        <v>0.53</v>
      </c>
      <c r="V740" s="5">
        <v>0</v>
      </c>
      <c r="W740" s="12">
        <f t="shared" si="70"/>
        <v>0</v>
      </c>
      <c r="X740" s="2" t="str">
        <f t="shared" si="71"/>
        <v>PAUSE</v>
      </c>
      <c r="Y740" s="22" t="str">
        <f t="shared" si="72"/>
        <v>Premium (751-1000)</v>
      </c>
    </row>
    <row r="741" spans="1:25">
      <c r="A741" s="2" t="s">
        <v>3085</v>
      </c>
      <c r="B741" s="2" t="s">
        <v>758</v>
      </c>
      <c r="C741" s="2" t="s">
        <v>1095</v>
      </c>
      <c r="D741" s="2" t="s">
        <v>3086</v>
      </c>
      <c r="E741" s="2" t="s">
        <v>305</v>
      </c>
      <c r="F741" s="5">
        <v>1580</v>
      </c>
      <c r="G741" s="2" t="s">
        <v>3087</v>
      </c>
      <c r="H741" s="2" t="s">
        <v>190</v>
      </c>
      <c r="I741" s="2" t="s">
        <v>26</v>
      </c>
      <c r="J741" s="2" t="s">
        <v>232</v>
      </c>
      <c r="K741" s="9">
        <v>400</v>
      </c>
      <c r="L741" s="9">
        <v>2457</v>
      </c>
      <c r="M741" s="5">
        <v>99</v>
      </c>
      <c r="N741" s="5">
        <v>11</v>
      </c>
      <c r="O741" s="5">
        <v>84.09</v>
      </c>
      <c r="P741" s="5">
        <v>626.73</v>
      </c>
      <c r="Q741" s="2">
        <f t="shared" si="67"/>
        <v>542.64</v>
      </c>
      <c r="R741" s="5">
        <f t="shared" si="68"/>
        <v>542.64</v>
      </c>
      <c r="S741" s="11">
        <f t="shared" si="69"/>
        <v>6.4530859793078843</v>
      </c>
      <c r="T741" s="5">
        <v>4.03</v>
      </c>
      <c r="U741" s="5">
        <v>0.85</v>
      </c>
      <c r="V741" s="5">
        <v>7.64</v>
      </c>
      <c r="W741" s="12">
        <f t="shared" si="70"/>
        <v>0.1111111111111111</v>
      </c>
      <c r="X741" s="2" t="str">
        <f t="shared" si="71"/>
        <v>SCALE</v>
      </c>
      <c r="Y741" s="22" t="str">
        <f t="shared" si="72"/>
        <v>Mid (301-500)</v>
      </c>
    </row>
    <row r="742" spans="1:25">
      <c r="A742" s="2" t="s">
        <v>3088</v>
      </c>
      <c r="B742" s="2" t="s">
        <v>3089</v>
      </c>
      <c r="C742" s="2" t="s">
        <v>3090</v>
      </c>
      <c r="D742" s="2" t="s">
        <v>2846</v>
      </c>
      <c r="E742" s="2" t="s">
        <v>222</v>
      </c>
      <c r="F742" s="5">
        <v>2500</v>
      </c>
      <c r="G742" s="2" t="s">
        <v>3091</v>
      </c>
      <c r="H742" s="2" t="s">
        <v>312</v>
      </c>
      <c r="I742" s="2" t="s">
        <v>26</v>
      </c>
      <c r="J742" s="2" t="s">
        <v>206</v>
      </c>
      <c r="K742" s="9">
        <v>600</v>
      </c>
      <c r="L742" s="9">
        <v>2003</v>
      </c>
      <c r="M742" s="5">
        <v>54</v>
      </c>
      <c r="N742" s="5">
        <v>1</v>
      </c>
      <c r="O742" s="5">
        <v>33.06</v>
      </c>
      <c r="P742" s="5">
        <v>36.9</v>
      </c>
      <c r="Q742" s="2">
        <f t="shared" si="67"/>
        <v>3.8399999999999963</v>
      </c>
      <c r="R742" s="5">
        <f t="shared" si="68"/>
        <v>3.8399999999999963</v>
      </c>
      <c r="S742" s="11">
        <f t="shared" si="69"/>
        <v>0.11615245009074399</v>
      </c>
      <c r="T742" s="5">
        <v>2.7</v>
      </c>
      <c r="U742" s="5">
        <v>0.61</v>
      </c>
      <c r="V742" s="5">
        <v>33.06</v>
      </c>
      <c r="W742" s="12">
        <f t="shared" si="70"/>
        <v>1.8518518518518517E-2</v>
      </c>
      <c r="X742" s="2" t="str">
        <f t="shared" si="71"/>
        <v>SCALE</v>
      </c>
      <c r="Y742" s="22" t="str">
        <f t="shared" si="72"/>
        <v>High (501-750)</v>
      </c>
    </row>
    <row r="743" spans="1:25">
      <c r="A743" s="2" t="s">
        <v>3092</v>
      </c>
      <c r="B743" s="2" t="s">
        <v>3093</v>
      </c>
      <c r="C743" s="2" t="s">
        <v>3094</v>
      </c>
      <c r="D743" s="2" t="s">
        <v>3095</v>
      </c>
      <c r="E743" s="2" t="s">
        <v>373</v>
      </c>
      <c r="F743" s="5">
        <v>1950</v>
      </c>
      <c r="G743" s="2" t="s">
        <v>3096</v>
      </c>
      <c r="H743" s="2" t="s">
        <v>58</v>
      </c>
      <c r="I743" s="2" t="s">
        <v>26</v>
      </c>
      <c r="J743" s="2" t="s">
        <v>59</v>
      </c>
      <c r="K743" s="9">
        <v>700</v>
      </c>
      <c r="L743" s="9">
        <v>1552</v>
      </c>
      <c r="M743" s="5">
        <v>50</v>
      </c>
      <c r="N743" s="5">
        <v>1</v>
      </c>
      <c r="O743" s="5">
        <v>23.01</v>
      </c>
      <c r="P743" s="5">
        <v>71.45</v>
      </c>
      <c r="Q743" s="2">
        <f t="shared" si="67"/>
        <v>48.44</v>
      </c>
      <c r="R743" s="5">
        <f t="shared" si="68"/>
        <v>48.44</v>
      </c>
      <c r="S743" s="11">
        <f t="shared" si="69"/>
        <v>2.1051716644936982</v>
      </c>
      <c r="T743" s="5">
        <v>3.22</v>
      </c>
      <c r="U743" s="5">
        <v>0.46</v>
      </c>
      <c r="V743" s="5">
        <v>23.01</v>
      </c>
      <c r="W743" s="12">
        <f t="shared" si="70"/>
        <v>0.02</v>
      </c>
      <c r="X743" s="2" t="str">
        <f t="shared" si="71"/>
        <v>SCALE</v>
      </c>
      <c r="Y743" s="22" t="str">
        <f t="shared" si="72"/>
        <v>High (501-750)</v>
      </c>
    </row>
    <row r="744" spans="1:25">
      <c r="A744" s="2" t="s">
        <v>3097</v>
      </c>
      <c r="B744" s="2" t="s">
        <v>1892</v>
      </c>
      <c r="C744" s="2" t="s">
        <v>3098</v>
      </c>
      <c r="D744" s="2" t="s">
        <v>3099</v>
      </c>
      <c r="E744" s="2" t="s">
        <v>337</v>
      </c>
      <c r="F744" s="5">
        <v>1306</v>
      </c>
      <c r="G744" s="2" t="s">
        <v>3100</v>
      </c>
      <c r="H744" s="2" t="s">
        <v>190</v>
      </c>
      <c r="I744" s="2" t="s">
        <v>26</v>
      </c>
      <c r="J744" s="2" t="s">
        <v>232</v>
      </c>
      <c r="K744" s="9">
        <v>300</v>
      </c>
      <c r="L744" s="9">
        <v>1765</v>
      </c>
      <c r="M744" s="5">
        <v>26</v>
      </c>
      <c r="N744" s="5">
        <v>0</v>
      </c>
      <c r="O744" s="5">
        <v>15.56</v>
      </c>
      <c r="P744" s="5">
        <v>0</v>
      </c>
      <c r="Q744" s="2">
        <f t="shared" si="67"/>
        <v>-15.56</v>
      </c>
      <c r="R744" s="5">
        <f t="shared" si="68"/>
        <v>-15.56</v>
      </c>
      <c r="S744" s="11">
        <f t="shared" si="69"/>
        <v>-1</v>
      </c>
      <c r="T744" s="5">
        <v>1.47</v>
      </c>
      <c r="U744" s="5">
        <v>0.6</v>
      </c>
      <c r="V744" s="5">
        <v>0</v>
      </c>
      <c r="W744" s="12">
        <f t="shared" si="70"/>
        <v>0</v>
      </c>
      <c r="X744" s="2" t="str">
        <f t="shared" si="71"/>
        <v>PAUSE</v>
      </c>
      <c r="Y744" s="22" t="str">
        <f t="shared" si="72"/>
        <v>Low (100-300)</v>
      </c>
    </row>
    <row r="745" spans="1:25">
      <c r="A745" s="2" t="s">
        <v>3101</v>
      </c>
      <c r="B745" s="2" t="s">
        <v>444</v>
      </c>
      <c r="C745" s="2" t="s">
        <v>3102</v>
      </c>
      <c r="D745" s="2" t="s">
        <v>3103</v>
      </c>
      <c r="E745" s="2" t="s">
        <v>32</v>
      </c>
      <c r="F745" s="5">
        <v>4000</v>
      </c>
      <c r="G745" s="2" t="s">
        <v>3104</v>
      </c>
      <c r="H745" s="2" t="s">
        <v>312</v>
      </c>
      <c r="I745" s="2" t="s">
        <v>26</v>
      </c>
      <c r="J745" s="2" t="s">
        <v>59</v>
      </c>
      <c r="K745" s="9">
        <v>600</v>
      </c>
      <c r="L745" s="9">
        <v>789</v>
      </c>
      <c r="M745" s="5">
        <v>28</v>
      </c>
      <c r="N745" s="5">
        <v>1</v>
      </c>
      <c r="O745" s="5">
        <v>20.11</v>
      </c>
      <c r="P745" s="5">
        <v>40.4</v>
      </c>
      <c r="Q745" s="2">
        <f t="shared" si="67"/>
        <v>20.29</v>
      </c>
      <c r="R745" s="5">
        <f t="shared" si="68"/>
        <v>20.29</v>
      </c>
      <c r="S745" s="11">
        <f t="shared" si="69"/>
        <v>1.0089507707608154</v>
      </c>
      <c r="T745" s="5">
        <v>3.55</v>
      </c>
      <c r="U745" s="5">
        <v>0.72</v>
      </c>
      <c r="V745" s="5">
        <v>20.11</v>
      </c>
      <c r="W745" s="12">
        <f t="shared" si="70"/>
        <v>3.5714285714285712E-2</v>
      </c>
      <c r="X745" s="2" t="str">
        <f t="shared" si="71"/>
        <v>SCALE</v>
      </c>
      <c r="Y745" s="22" t="str">
        <f t="shared" si="72"/>
        <v>High (501-750)</v>
      </c>
    </row>
    <row r="746" spans="1:25">
      <c r="A746" s="2" t="s">
        <v>3105</v>
      </c>
      <c r="B746" s="2" t="s">
        <v>2694</v>
      </c>
      <c r="C746" s="2" t="s">
        <v>3106</v>
      </c>
      <c r="D746" s="2" t="s">
        <v>3107</v>
      </c>
      <c r="E746" s="2" t="s">
        <v>276</v>
      </c>
      <c r="F746" s="5">
        <v>1500</v>
      </c>
      <c r="G746" s="2" t="s">
        <v>3108</v>
      </c>
      <c r="H746" s="2" t="s">
        <v>87</v>
      </c>
      <c r="I746" s="2" t="s">
        <v>26</v>
      </c>
      <c r="J746" s="2" t="s">
        <v>382</v>
      </c>
      <c r="K746" s="9">
        <v>1000</v>
      </c>
      <c r="L746" s="9">
        <v>2406</v>
      </c>
      <c r="M746" s="5">
        <v>91</v>
      </c>
      <c r="N746" s="5">
        <v>8</v>
      </c>
      <c r="O746" s="5">
        <v>40.299999999999997</v>
      </c>
      <c r="P746" s="5">
        <v>572.53</v>
      </c>
      <c r="Q746" s="2">
        <f t="shared" si="67"/>
        <v>532.23</v>
      </c>
      <c r="R746" s="5">
        <f t="shared" si="68"/>
        <v>532.23</v>
      </c>
      <c r="S746" s="11">
        <f t="shared" si="69"/>
        <v>13.206699751861043</v>
      </c>
      <c r="T746" s="5">
        <v>3.78</v>
      </c>
      <c r="U746" s="5">
        <v>0.44</v>
      </c>
      <c r="V746" s="5">
        <v>5.04</v>
      </c>
      <c r="W746" s="12">
        <f t="shared" si="70"/>
        <v>8.7912087912087919E-2</v>
      </c>
      <c r="X746" s="2" t="str">
        <f t="shared" si="71"/>
        <v>SCALE</v>
      </c>
      <c r="Y746" s="22" t="str">
        <f t="shared" si="72"/>
        <v>Premium (751-1000)</v>
      </c>
    </row>
    <row r="747" spans="1:25">
      <c r="A747" s="2" t="s">
        <v>3109</v>
      </c>
      <c r="B747" s="2" t="s">
        <v>3110</v>
      </c>
      <c r="C747" s="2" t="s">
        <v>3111</v>
      </c>
      <c r="D747" s="2" t="s">
        <v>421</v>
      </c>
      <c r="E747" s="2" t="s">
        <v>32</v>
      </c>
      <c r="F747" s="5">
        <v>1749</v>
      </c>
      <c r="G747" s="2" t="s">
        <v>3112</v>
      </c>
      <c r="H747" s="2" t="s">
        <v>134</v>
      </c>
      <c r="I747" s="2" t="s">
        <v>26</v>
      </c>
      <c r="J747" s="2" t="s">
        <v>120</v>
      </c>
      <c r="K747" s="9">
        <v>1000</v>
      </c>
      <c r="L747" s="9">
        <v>1217</v>
      </c>
      <c r="M747" s="5">
        <v>47</v>
      </c>
      <c r="N747" s="5">
        <v>5</v>
      </c>
      <c r="O747" s="5">
        <v>19.399999999999999</v>
      </c>
      <c r="P747" s="5">
        <v>326.08</v>
      </c>
      <c r="Q747" s="2">
        <f t="shared" si="67"/>
        <v>306.68</v>
      </c>
      <c r="R747" s="5">
        <f t="shared" si="68"/>
        <v>306.68</v>
      </c>
      <c r="S747" s="11">
        <f t="shared" si="69"/>
        <v>15.808247422680413</v>
      </c>
      <c r="T747" s="5">
        <v>3.86</v>
      </c>
      <c r="U747" s="5">
        <v>0.41</v>
      </c>
      <c r="V747" s="5">
        <v>3.88</v>
      </c>
      <c r="W747" s="12">
        <f t="shared" si="70"/>
        <v>0.10638297872340426</v>
      </c>
      <c r="X747" s="2" t="str">
        <f t="shared" si="71"/>
        <v>SCALE</v>
      </c>
      <c r="Y747" s="22" t="str">
        <f t="shared" si="72"/>
        <v>Premium (751-1000)</v>
      </c>
    </row>
    <row r="748" spans="1:25">
      <c r="A748" s="2" t="s">
        <v>3113</v>
      </c>
      <c r="B748" s="2" t="s">
        <v>3114</v>
      </c>
      <c r="C748" s="2" t="s">
        <v>984</v>
      </c>
      <c r="D748" s="2" t="s">
        <v>655</v>
      </c>
      <c r="E748" s="2" t="s">
        <v>125</v>
      </c>
      <c r="F748" s="5">
        <v>1248</v>
      </c>
      <c r="G748" s="2" t="s">
        <v>3115</v>
      </c>
      <c r="H748" s="2" t="s">
        <v>253</v>
      </c>
      <c r="I748" s="2" t="s">
        <v>26</v>
      </c>
      <c r="J748" s="2" t="s">
        <v>356</v>
      </c>
      <c r="K748" s="9">
        <v>800</v>
      </c>
      <c r="L748" s="9">
        <v>1247</v>
      </c>
      <c r="M748" s="5">
        <v>54</v>
      </c>
      <c r="N748" s="5">
        <v>1</v>
      </c>
      <c r="O748" s="5">
        <v>32.270000000000003</v>
      </c>
      <c r="P748" s="5">
        <v>71.61</v>
      </c>
      <c r="Q748" s="2">
        <f t="shared" si="67"/>
        <v>39.339999999999996</v>
      </c>
      <c r="R748" s="5">
        <f t="shared" si="68"/>
        <v>39.339999999999996</v>
      </c>
      <c r="S748" s="11">
        <f t="shared" si="69"/>
        <v>1.2190889370932751</v>
      </c>
      <c r="T748" s="5">
        <v>4.33</v>
      </c>
      <c r="U748" s="5">
        <v>0.6</v>
      </c>
      <c r="V748" s="5">
        <v>32.270000000000003</v>
      </c>
      <c r="W748" s="12">
        <f t="shared" si="70"/>
        <v>1.8518518518518517E-2</v>
      </c>
      <c r="X748" s="2" t="str">
        <f t="shared" si="71"/>
        <v>SCALE</v>
      </c>
      <c r="Y748" s="22" t="str">
        <f t="shared" si="72"/>
        <v>Premium (751-1000)</v>
      </c>
    </row>
    <row r="749" spans="1:25">
      <c r="A749" s="2" t="s">
        <v>3116</v>
      </c>
      <c r="B749" s="2" t="s">
        <v>475</v>
      </c>
      <c r="C749" s="2" t="s">
        <v>3117</v>
      </c>
      <c r="D749" s="2" t="s">
        <v>1444</v>
      </c>
      <c r="E749" s="2" t="s">
        <v>953</v>
      </c>
      <c r="F749" s="5">
        <v>3500</v>
      </c>
      <c r="G749" s="2" t="s">
        <v>3118</v>
      </c>
      <c r="H749" s="2" t="s">
        <v>42</v>
      </c>
      <c r="I749" s="2" t="s">
        <v>26</v>
      </c>
      <c r="J749" s="2" t="s">
        <v>155</v>
      </c>
      <c r="K749" s="9">
        <v>400</v>
      </c>
      <c r="L749" s="9">
        <v>1028</v>
      </c>
      <c r="M749" s="5">
        <v>17</v>
      </c>
      <c r="N749" s="5">
        <v>0</v>
      </c>
      <c r="O749" s="5">
        <v>8.0399999999999991</v>
      </c>
      <c r="P749" s="5">
        <v>0</v>
      </c>
      <c r="Q749" s="2">
        <f t="shared" si="67"/>
        <v>-8.0399999999999991</v>
      </c>
      <c r="R749" s="5">
        <f t="shared" si="68"/>
        <v>-8.0399999999999991</v>
      </c>
      <c r="S749" s="11">
        <f t="shared" si="69"/>
        <v>-1</v>
      </c>
      <c r="T749" s="5">
        <v>1.65</v>
      </c>
      <c r="U749" s="5">
        <v>0.47</v>
      </c>
      <c r="V749" s="5">
        <v>0</v>
      </c>
      <c r="W749" s="12">
        <f t="shared" si="70"/>
        <v>0</v>
      </c>
      <c r="X749" s="2" t="str">
        <f t="shared" si="71"/>
        <v>PAUSE</v>
      </c>
      <c r="Y749" s="22" t="str">
        <f t="shared" si="72"/>
        <v>Mid (301-500)</v>
      </c>
    </row>
    <row r="750" spans="1:25">
      <c r="A750" s="2" t="s">
        <v>3119</v>
      </c>
      <c r="B750" s="2" t="s">
        <v>3120</v>
      </c>
      <c r="C750" s="2" t="s">
        <v>3121</v>
      </c>
      <c r="D750" s="2" t="s">
        <v>3122</v>
      </c>
      <c r="E750" s="2" t="s">
        <v>23</v>
      </c>
      <c r="F750" s="5">
        <v>1900</v>
      </c>
      <c r="G750" s="2" t="s">
        <v>2588</v>
      </c>
      <c r="H750" s="2" t="s">
        <v>167</v>
      </c>
      <c r="I750" s="2" t="s">
        <v>26</v>
      </c>
      <c r="J750" s="2" t="s">
        <v>313</v>
      </c>
      <c r="K750" s="9">
        <v>1000</v>
      </c>
      <c r="L750" s="9">
        <v>930</v>
      </c>
      <c r="M750" s="5">
        <v>29</v>
      </c>
      <c r="N750" s="5">
        <v>0</v>
      </c>
      <c r="O750" s="5">
        <v>18.71</v>
      </c>
      <c r="P750" s="5">
        <v>0</v>
      </c>
      <c r="Q750" s="2">
        <f t="shared" si="67"/>
        <v>-18.71</v>
      </c>
      <c r="R750" s="5">
        <f t="shared" si="68"/>
        <v>-18.71</v>
      </c>
      <c r="S750" s="11">
        <f t="shared" si="69"/>
        <v>-1</v>
      </c>
      <c r="T750" s="5">
        <v>3.12</v>
      </c>
      <c r="U750" s="5">
        <v>0.65</v>
      </c>
      <c r="V750" s="5">
        <v>0</v>
      </c>
      <c r="W750" s="12">
        <f t="shared" si="70"/>
        <v>0</v>
      </c>
      <c r="X750" s="2" t="str">
        <f t="shared" si="71"/>
        <v>PAUSE</v>
      </c>
      <c r="Y750" s="22" t="str">
        <f t="shared" si="72"/>
        <v>Premium (751-1000)</v>
      </c>
    </row>
    <row r="751" spans="1:25">
      <c r="A751" s="2" t="s">
        <v>3123</v>
      </c>
      <c r="B751" s="2" t="s">
        <v>3124</v>
      </c>
      <c r="C751" s="2" t="s">
        <v>3125</v>
      </c>
      <c r="D751" s="2" t="s">
        <v>3126</v>
      </c>
      <c r="E751" s="2" t="s">
        <v>237</v>
      </c>
      <c r="F751" s="5">
        <v>3100</v>
      </c>
      <c r="G751" s="2" t="s">
        <v>2588</v>
      </c>
      <c r="H751" s="2" t="s">
        <v>167</v>
      </c>
      <c r="I751" s="2" t="s">
        <v>26</v>
      </c>
      <c r="J751" s="2" t="s">
        <v>27</v>
      </c>
      <c r="K751" s="9">
        <v>200</v>
      </c>
      <c r="L751" s="9">
        <v>1407</v>
      </c>
      <c r="M751" s="5">
        <v>24</v>
      </c>
      <c r="N751" s="5">
        <v>2</v>
      </c>
      <c r="O751" s="5">
        <v>12.85</v>
      </c>
      <c r="P751" s="5">
        <v>105.19</v>
      </c>
      <c r="Q751" s="2">
        <f t="shared" si="67"/>
        <v>92.34</v>
      </c>
      <c r="R751" s="5">
        <f t="shared" si="68"/>
        <v>92.34</v>
      </c>
      <c r="S751" s="11">
        <f t="shared" si="69"/>
        <v>7.1859922178988329</v>
      </c>
      <c r="T751" s="5">
        <v>1.71</v>
      </c>
      <c r="U751" s="5">
        <v>0.54</v>
      </c>
      <c r="V751" s="5">
        <v>6.42</v>
      </c>
      <c r="W751" s="12">
        <f t="shared" si="70"/>
        <v>8.3333333333333329E-2</v>
      </c>
      <c r="X751" s="2" t="str">
        <f t="shared" si="71"/>
        <v>SCALE</v>
      </c>
      <c r="Y751" s="22" t="str">
        <f t="shared" si="72"/>
        <v>Low (100-300)</v>
      </c>
    </row>
    <row r="752" spans="1:25">
      <c r="A752" s="2" t="s">
        <v>3127</v>
      </c>
      <c r="B752" s="2" t="s">
        <v>3128</v>
      </c>
      <c r="C752" s="2" t="s">
        <v>3129</v>
      </c>
      <c r="D752" s="2" t="s">
        <v>3130</v>
      </c>
      <c r="E752" s="2" t="s">
        <v>237</v>
      </c>
      <c r="F752" s="5">
        <v>2200</v>
      </c>
      <c r="G752" s="2" t="s">
        <v>3131</v>
      </c>
      <c r="H752" s="2" t="s">
        <v>253</v>
      </c>
      <c r="I752" s="2" t="s">
        <v>26</v>
      </c>
      <c r="J752" s="2" t="s">
        <v>361</v>
      </c>
      <c r="K752" s="9">
        <v>800</v>
      </c>
      <c r="L752" s="9">
        <v>590</v>
      </c>
      <c r="M752" s="5">
        <v>19</v>
      </c>
      <c r="N752" s="5">
        <v>1</v>
      </c>
      <c r="O752" s="5">
        <v>8.6300000000000008</v>
      </c>
      <c r="P752" s="5">
        <v>41.62</v>
      </c>
      <c r="Q752" s="2">
        <f t="shared" si="67"/>
        <v>32.989999999999995</v>
      </c>
      <c r="R752" s="5">
        <f t="shared" si="68"/>
        <v>32.989999999999995</v>
      </c>
      <c r="S752" s="11">
        <f t="shared" si="69"/>
        <v>3.8227114716106594</v>
      </c>
      <c r="T752" s="5">
        <v>3.22</v>
      </c>
      <c r="U752" s="5">
        <v>0.45</v>
      </c>
      <c r="V752" s="5">
        <v>8.6300000000000008</v>
      </c>
      <c r="W752" s="12">
        <f t="shared" si="70"/>
        <v>5.2631578947368418E-2</v>
      </c>
      <c r="X752" s="2" t="str">
        <f t="shared" si="71"/>
        <v>SCALE</v>
      </c>
      <c r="Y752" s="22" t="str">
        <f t="shared" si="72"/>
        <v>Premium (751-1000)</v>
      </c>
    </row>
    <row r="753" spans="1:25">
      <c r="A753" s="2" t="s">
        <v>3132</v>
      </c>
      <c r="B753" s="2" t="s">
        <v>1866</v>
      </c>
      <c r="C753" s="2" t="s">
        <v>3133</v>
      </c>
      <c r="D753" s="2" t="s">
        <v>1460</v>
      </c>
      <c r="E753" s="2" t="s">
        <v>23</v>
      </c>
      <c r="F753" s="5">
        <v>2250</v>
      </c>
      <c r="G753" s="2" t="s">
        <v>3134</v>
      </c>
      <c r="H753" s="2" t="s">
        <v>150</v>
      </c>
      <c r="I753" s="2" t="s">
        <v>26</v>
      </c>
      <c r="J753" s="2" t="s">
        <v>155</v>
      </c>
      <c r="K753" s="9">
        <v>800</v>
      </c>
      <c r="L753" s="9">
        <v>1689</v>
      </c>
      <c r="M753" s="5">
        <v>25</v>
      </c>
      <c r="N753" s="5">
        <v>1</v>
      </c>
      <c r="O753" s="5">
        <v>12.48</v>
      </c>
      <c r="P753" s="5">
        <v>63.84</v>
      </c>
      <c r="Q753" s="2">
        <f t="shared" si="67"/>
        <v>51.36</v>
      </c>
      <c r="R753" s="5">
        <f t="shared" si="68"/>
        <v>51.36</v>
      </c>
      <c r="S753" s="11">
        <f t="shared" si="69"/>
        <v>4.115384615384615</v>
      </c>
      <c r="T753" s="5">
        <v>1.48</v>
      </c>
      <c r="U753" s="5">
        <v>0.5</v>
      </c>
      <c r="V753" s="5">
        <v>12.48</v>
      </c>
      <c r="W753" s="12">
        <f t="shared" si="70"/>
        <v>0.04</v>
      </c>
      <c r="X753" s="2" t="str">
        <f t="shared" si="71"/>
        <v>SCALE</v>
      </c>
      <c r="Y753" s="22" t="str">
        <f t="shared" si="72"/>
        <v>Premium (751-1000)</v>
      </c>
    </row>
    <row r="754" spans="1:25">
      <c r="A754" s="2" t="s">
        <v>3135</v>
      </c>
      <c r="B754" s="2" t="s">
        <v>2471</v>
      </c>
      <c r="C754" s="2" t="s">
        <v>3136</v>
      </c>
      <c r="D754" s="2" t="s">
        <v>3137</v>
      </c>
      <c r="E754" s="2" t="s">
        <v>281</v>
      </c>
      <c r="F754" s="5">
        <v>6500</v>
      </c>
      <c r="G754" s="2">
        <v>0</v>
      </c>
      <c r="H754" s="2" t="s">
        <v>134</v>
      </c>
      <c r="I754" s="2" t="s">
        <v>26</v>
      </c>
      <c r="J754" s="2" t="s">
        <v>206</v>
      </c>
      <c r="K754" s="9">
        <v>800</v>
      </c>
      <c r="L754" s="9">
        <v>1765</v>
      </c>
      <c r="M754" s="5">
        <v>72</v>
      </c>
      <c r="N754" s="5">
        <v>7</v>
      </c>
      <c r="O754" s="5">
        <v>53.11</v>
      </c>
      <c r="P754" s="5">
        <v>484.3</v>
      </c>
      <c r="Q754" s="2">
        <f t="shared" si="67"/>
        <v>431.19</v>
      </c>
      <c r="R754" s="5">
        <f t="shared" si="68"/>
        <v>431.19</v>
      </c>
      <c r="S754" s="11">
        <f t="shared" si="69"/>
        <v>8.1188100169459609</v>
      </c>
      <c r="T754" s="5">
        <v>4.08</v>
      </c>
      <c r="U754" s="5">
        <v>0.74</v>
      </c>
      <c r="V754" s="5">
        <v>7.59</v>
      </c>
      <c r="W754" s="12">
        <f t="shared" si="70"/>
        <v>9.7222222222222224E-2</v>
      </c>
      <c r="X754" s="2" t="str">
        <f t="shared" si="71"/>
        <v>SCALE</v>
      </c>
      <c r="Y754" s="22" t="str">
        <f t="shared" si="72"/>
        <v>Premium (751-1000)</v>
      </c>
    </row>
    <row r="755" spans="1:25">
      <c r="A755" s="2" t="s">
        <v>3138</v>
      </c>
      <c r="B755" s="2" t="s">
        <v>3139</v>
      </c>
      <c r="C755" s="2" t="s">
        <v>3140</v>
      </c>
      <c r="D755" s="2" t="s">
        <v>359</v>
      </c>
      <c r="E755" s="2" t="s">
        <v>40</v>
      </c>
      <c r="F755" s="5">
        <v>2000</v>
      </c>
      <c r="G755" s="2" t="s">
        <v>3141</v>
      </c>
      <c r="H755" s="2" t="s">
        <v>65</v>
      </c>
      <c r="I755" s="2" t="s">
        <v>26</v>
      </c>
      <c r="J755" s="2" t="s">
        <v>73</v>
      </c>
      <c r="K755" s="9">
        <v>1000</v>
      </c>
      <c r="L755" s="9">
        <v>1890</v>
      </c>
      <c r="M755" s="5">
        <v>75</v>
      </c>
      <c r="N755" s="5">
        <v>7</v>
      </c>
      <c r="O755" s="5">
        <v>53.39</v>
      </c>
      <c r="P755" s="5">
        <v>271.67</v>
      </c>
      <c r="Q755" s="2">
        <f t="shared" si="67"/>
        <v>218.28000000000003</v>
      </c>
      <c r="R755" s="5">
        <f t="shared" si="68"/>
        <v>218.28000000000003</v>
      </c>
      <c r="S755" s="11">
        <f t="shared" si="69"/>
        <v>4.0884060685521639</v>
      </c>
      <c r="T755" s="5">
        <v>3.97</v>
      </c>
      <c r="U755" s="5">
        <v>0.71</v>
      </c>
      <c r="V755" s="5">
        <v>7.63</v>
      </c>
      <c r="W755" s="12">
        <f t="shared" si="70"/>
        <v>9.3333333333333338E-2</v>
      </c>
      <c r="X755" s="2" t="str">
        <f t="shared" si="71"/>
        <v>SCALE</v>
      </c>
      <c r="Y755" s="22" t="str">
        <f t="shared" si="72"/>
        <v>Premium (751-1000)</v>
      </c>
    </row>
    <row r="756" spans="1:25">
      <c r="A756" s="2" t="s">
        <v>3142</v>
      </c>
      <c r="B756" s="2" t="s">
        <v>3143</v>
      </c>
      <c r="C756" s="2" t="s">
        <v>3144</v>
      </c>
      <c r="D756" s="2" t="s">
        <v>3145</v>
      </c>
      <c r="E756" s="2" t="s">
        <v>337</v>
      </c>
      <c r="F756" s="5">
        <v>3500</v>
      </c>
      <c r="G756" s="2" t="s">
        <v>3146</v>
      </c>
      <c r="H756" s="2" t="s">
        <v>102</v>
      </c>
      <c r="I756" s="2" t="s">
        <v>26</v>
      </c>
      <c r="J756" s="2" t="s">
        <v>313</v>
      </c>
      <c r="K756" s="9">
        <v>200</v>
      </c>
      <c r="L756" s="9">
        <v>1615</v>
      </c>
      <c r="M756" s="5">
        <v>54</v>
      </c>
      <c r="N756" s="5">
        <v>0</v>
      </c>
      <c r="O756" s="5">
        <v>32.76</v>
      </c>
      <c r="P756" s="5">
        <v>0</v>
      </c>
      <c r="Q756" s="2">
        <f t="shared" si="67"/>
        <v>-32.76</v>
      </c>
      <c r="R756" s="5">
        <f t="shared" si="68"/>
        <v>-32.76</v>
      </c>
      <c r="S756" s="11">
        <f t="shared" si="69"/>
        <v>-1</v>
      </c>
      <c r="T756" s="5">
        <v>3.34</v>
      </c>
      <c r="U756" s="5">
        <v>0.61</v>
      </c>
      <c r="V756" s="5">
        <v>0</v>
      </c>
      <c r="W756" s="12">
        <f t="shared" si="70"/>
        <v>0</v>
      </c>
      <c r="X756" s="2" t="str">
        <f t="shared" si="71"/>
        <v>PAUSE</v>
      </c>
      <c r="Y756" s="22" t="str">
        <f t="shared" si="72"/>
        <v>Low (100-300)</v>
      </c>
    </row>
    <row r="757" spans="1:25">
      <c r="A757" s="2" t="s">
        <v>3147</v>
      </c>
      <c r="B757" s="2" t="s">
        <v>129</v>
      </c>
      <c r="C757" s="2" t="s">
        <v>3148</v>
      </c>
      <c r="D757" s="2" t="s">
        <v>117</v>
      </c>
      <c r="E757" s="2" t="s">
        <v>118</v>
      </c>
      <c r="F757" s="5">
        <v>2500</v>
      </c>
      <c r="G757" s="2" t="s">
        <v>3149</v>
      </c>
      <c r="H757" s="2" t="s">
        <v>150</v>
      </c>
      <c r="I757" s="2" t="s">
        <v>26</v>
      </c>
      <c r="J757" s="2" t="s">
        <v>206</v>
      </c>
      <c r="K757" s="9">
        <v>100</v>
      </c>
      <c r="L757" s="9">
        <v>1164</v>
      </c>
      <c r="M757" s="5">
        <v>30</v>
      </c>
      <c r="N757" s="5">
        <v>2</v>
      </c>
      <c r="O757" s="5">
        <v>18.25</v>
      </c>
      <c r="P757" s="5">
        <v>94.43</v>
      </c>
      <c r="Q757" s="2">
        <f t="shared" si="67"/>
        <v>76.180000000000007</v>
      </c>
      <c r="R757" s="5">
        <f t="shared" si="68"/>
        <v>76.180000000000007</v>
      </c>
      <c r="S757" s="11">
        <f t="shared" si="69"/>
        <v>4.1742465753424662</v>
      </c>
      <c r="T757" s="5">
        <v>2.58</v>
      </c>
      <c r="U757" s="5">
        <v>0.61</v>
      </c>
      <c r="V757" s="5">
        <v>9.1199999999999992</v>
      </c>
      <c r="W757" s="12">
        <f t="shared" si="70"/>
        <v>6.6666666666666666E-2</v>
      </c>
      <c r="X757" s="2" t="str">
        <f t="shared" si="71"/>
        <v>SCALE</v>
      </c>
      <c r="Y757" s="22" t="str">
        <f t="shared" si="72"/>
        <v>Low (100-300)</v>
      </c>
    </row>
    <row r="758" spans="1:25">
      <c r="A758" s="2" t="s">
        <v>3150</v>
      </c>
      <c r="B758" s="2" t="s">
        <v>1498</v>
      </c>
      <c r="C758" s="2" t="s">
        <v>3151</v>
      </c>
      <c r="D758" s="2" t="s">
        <v>1956</v>
      </c>
      <c r="E758" s="2" t="s">
        <v>40</v>
      </c>
      <c r="F758" s="5">
        <v>2500</v>
      </c>
      <c r="G758" s="2" t="s">
        <v>3152</v>
      </c>
      <c r="H758" s="2" t="s">
        <v>190</v>
      </c>
      <c r="I758" s="2" t="s">
        <v>26</v>
      </c>
      <c r="J758" s="2" t="s">
        <v>319</v>
      </c>
      <c r="K758" s="9">
        <v>300</v>
      </c>
      <c r="L758" s="9">
        <v>1110</v>
      </c>
      <c r="M758" s="5">
        <v>22</v>
      </c>
      <c r="N758" s="5">
        <v>0</v>
      </c>
      <c r="O758" s="5">
        <v>9.2100000000000009</v>
      </c>
      <c r="P758" s="5">
        <v>0</v>
      </c>
      <c r="Q758" s="2">
        <f t="shared" si="67"/>
        <v>-9.2100000000000009</v>
      </c>
      <c r="R758" s="5">
        <f t="shared" si="68"/>
        <v>-9.2100000000000009</v>
      </c>
      <c r="S758" s="11">
        <f t="shared" si="69"/>
        <v>-1</v>
      </c>
      <c r="T758" s="5">
        <v>1.98</v>
      </c>
      <c r="U758" s="5">
        <v>0.42</v>
      </c>
      <c r="V758" s="5">
        <v>0</v>
      </c>
      <c r="W758" s="12">
        <f t="shared" si="70"/>
        <v>0</v>
      </c>
      <c r="X758" s="2" t="str">
        <f t="shared" si="71"/>
        <v>PAUSE</v>
      </c>
      <c r="Y758" s="22" t="str">
        <f t="shared" si="72"/>
        <v>Low (100-300)</v>
      </c>
    </row>
    <row r="759" spans="1:25">
      <c r="A759" s="2" t="s">
        <v>3153</v>
      </c>
      <c r="B759" s="2" t="s">
        <v>90</v>
      </c>
      <c r="C759" s="2" t="s">
        <v>1563</v>
      </c>
      <c r="D759" s="2" t="s">
        <v>1511</v>
      </c>
      <c r="E759" s="2" t="s">
        <v>40</v>
      </c>
      <c r="F759" s="5">
        <v>2200</v>
      </c>
      <c r="G759" s="2" t="s">
        <v>3154</v>
      </c>
      <c r="H759" s="2" t="s">
        <v>65</v>
      </c>
      <c r="I759" s="2" t="s">
        <v>26</v>
      </c>
      <c r="J759" s="2" t="s">
        <v>95</v>
      </c>
      <c r="K759" s="9">
        <v>300</v>
      </c>
      <c r="L759" s="9">
        <v>1310</v>
      </c>
      <c r="M759" s="5">
        <v>53</v>
      </c>
      <c r="N759" s="5">
        <v>1</v>
      </c>
      <c r="O759" s="5">
        <v>41.57</v>
      </c>
      <c r="P759" s="5">
        <v>35.6</v>
      </c>
      <c r="Q759" s="2">
        <f t="shared" si="67"/>
        <v>-5.9699999999999989</v>
      </c>
      <c r="R759" s="5">
        <f t="shared" si="68"/>
        <v>-5.9699999999999989</v>
      </c>
      <c r="S759" s="11">
        <f t="shared" si="69"/>
        <v>-0.1436131825835939</v>
      </c>
      <c r="T759" s="5">
        <v>4.05</v>
      </c>
      <c r="U759" s="5">
        <v>0.78</v>
      </c>
      <c r="V759" s="5">
        <v>41.57</v>
      </c>
      <c r="W759" s="12">
        <f t="shared" si="70"/>
        <v>1.8867924528301886E-2</v>
      </c>
      <c r="X759" s="2" t="str">
        <f t="shared" si="71"/>
        <v>SCALE</v>
      </c>
      <c r="Y759" s="22" t="str">
        <f t="shared" si="72"/>
        <v>Low (100-300)</v>
      </c>
    </row>
    <row r="760" spans="1:25">
      <c r="A760" s="2" t="s">
        <v>3155</v>
      </c>
      <c r="B760" s="2" t="s">
        <v>409</v>
      </c>
      <c r="C760" s="2" t="s">
        <v>3156</v>
      </c>
      <c r="D760" s="2" t="s">
        <v>3157</v>
      </c>
      <c r="E760" s="2" t="s">
        <v>112</v>
      </c>
      <c r="F760" s="5">
        <v>3000</v>
      </c>
      <c r="G760" s="2" t="s">
        <v>3158</v>
      </c>
      <c r="H760" s="2" t="s">
        <v>150</v>
      </c>
      <c r="I760" s="2" t="s">
        <v>26</v>
      </c>
      <c r="J760" s="2" t="s">
        <v>80</v>
      </c>
      <c r="K760" s="9">
        <v>1000</v>
      </c>
      <c r="L760" s="9">
        <v>1657</v>
      </c>
      <c r="M760" s="5">
        <v>69</v>
      </c>
      <c r="N760" s="5">
        <v>1</v>
      </c>
      <c r="O760" s="5">
        <v>57.73</v>
      </c>
      <c r="P760" s="5">
        <v>74.650000000000006</v>
      </c>
      <c r="Q760" s="2">
        <f t="shared" si="67"/>
        <v>16.920000000000009</v>
      </c>
      <c r="R760" s="5">
        <f t="shared" si="68"/>
        <v>16.920000000000009</v>
      </c>
      <c r="S760" s="11">
        <f t="shared" si="69"/>
        <v>0.29308851550320475</v>
      </c>
      <c r="T760" s="5">
        <v>4.16</v>
      </c>
      <c r="U760" s="5">
        <v>0.84</v>
      </c>
      <c r="V760" s="5">
        <v>57.73</v>
      </c>
      <c r="W760" s="12">
        <f t="shared" si="70"/>
        <v>1.4492753623188406E-2</v>
      </c>
      <c r="X760" s="2" t="str">
        <f t="shared" si="71"/>
        <v>SCALE</v>
      </c>
      <c r="Y760" s="22" t="str">
        <f t="shared" si="72"/>
        <v>Premium (751-1000)</v>
      </c>
    </row>
    <row r="761" spans="1:25">
      <c r="A761" s="2" t="s">
        <v>3159</v>
      </c>
      <c r="B761" s="2" t="s">
        <v>3160</v>
      </c>
      <c r="C761" s="2" t="s">
        <v>3161</v>
      </c>
      <c r="D761" s="2" t="s">
        <v>3162</v>
      </c>
      <c r="E761" s="2" t="s">
        <v>850</v>
      </c>
      <c r="F761" s="5">
        <v>4800</v>
      </c>
      <c r="G761" s="2" t="s">
        <v>3163</v>
      </c>
      <c r="H761" s="2" t="s">
        <v>260</v>
      </c>
      <c r="I761" s="2" t="s">
        <v>26</v>
      </c>
      <c r="J761" s="2" t="s">
        <v>120</v>
      </c>
      <c r="K761" s="9">
        <v>1000</v>
      </c>
      <c r="L761" s="9">
        <v>1535</v>
      </c>
      <c r="M761" s="5">
        <v>51</v>
      </c>
      <c r="N761" s="5">
        <v>0</v>
      </c>
      <c r="O761" s="5">
        <v>31.74</v>
      </c>
      <c r="P761" s="5">
        <v>0</v>
      </c>
      <c r="Q761" s="2">
        <f t="shared" si="67"/>
        <v>-31.74</v>
      </c>
      <c r="R761" s="5">
        <f t="shared" si="68"/>
        <v>-31.74</v>
      </c>
      <c r="S761" s="11">
        <f t="shared" si="69"/>
        <v>-1</v>
      </c>
      <c r="T761" s="5">
        <v>3.32</v>
      </c>
      <c r="U761" s="5">
        <v>0.62</v>
      </c>
      <c r="V761" s="5">
        <v>0</v>
      </c>
      <c r="W761" s="12">
        <f t="shared" si="70"/>
        <v>0</v>
      </c>
      <c r="X761" s="2" t="str">
        <f t="shared" si="71"/>
        <v>PAUSE</v>
      </c>
      <c r="Y761" s="22" t="str">
        <f t="shared" si="72"/>
        <v>Premium (751-1000)</v>
      </c>
    </row>
    <row r="762" spans="1:25">
      <c r="A762" s="2" t="s">
        <v>3164</v>
      </c>
      <c r="B762" s="2" t="s">
        <v>539</v>
      </c>
      <c r="C762" s="2" t="s">
        <v>3165</v>
      </c>
      <c r="D762" s="2" t="s">
        <v>3166</v>
      </c>
      <c r="E762" s="2" t="s">
        <v>132</v>
      </c>
      <c r="F762" s="5">
        <v>3000</v>
      </c>
      <c r="G762" s="2" t="s">
        <v>3167</v>
      </c>
      <c r="H762" s="2" t="s">
        <v>25</v>
      </c>
      <c r="I762" s="2" t="s">
        <v>26</v>
      </c>
      <c r="J762" s="2" t="s">
        <v>88</v>
      </c>
      <c r="K762" s="9">
        <v>100</v>
      </c>
      <c r="L762" s="9">
        <v>2224</v>
      </c>
      <c r="M762" s="5">
        <v>33</v>
      </c>
      <c r="N762" s="5">
        <v>0</v>
      </c>
      <c r="O762" s="5">
        <v>14.1</v>
      </c>
      <c r="P762" s="5">
        <v>0</v>
      </c>
      <c r="Q762" s="2">
        <f t="shared" si="67"/>
        <v>-14.1</v>
      </c>
      <c r="R762" s="5">
        <f t="shared" si="68"/>
        <v>-14.1</v>
      </c>
      <c r="S762" s="11">
        <f t="shared" si="69"/>
        <v>-1</v>
      </c>
      <c r="T762" s="5">
        <v>1.48</v>
      </c>
      <c r="U762" s="5">
        <v>0.43</v>
      </c>
      <c r="V762" s="5">
        <v>0</v>
      </c>
      <c r="W762" s="12">
        <f t="shared" si="70"/>
        <v>0</v>
      </c>
      <c r="X762" s="2" t="str">
        <f t="shared" si="71"/>
        <v>PAUSE</v>
      </c>
      <c r="Y762" s="22" t="str">
        <f t="shared" si="72"/>
        <v>Low (100-300)</v>
      </c>
    </row>
    <row r="763" spans="1:25">
      <c r="A763" s="2" t="s">
        <v>3168</v>
      </c>
      <c r="B763" s="2" t="s">
        <v>225</v>
      </c>
      <c r="C763" s="2" t="s">
        <v>143</v>
      </c>
      <c r="D763" s="2" t="s">
        <v>1593</v>
      </c>
      <c r="E763" s="2" t="s">
        <v>112</v>
      </c>
      <c r="F763" s="5">
        <v>2800</v>
      </c>
      <c r="G763" s="2" t="s">
        <v>3169</v>
      </c>
      <c r="H763" s="2" t="s">
        <v>94</v>
      </c>
      <c r="I763" s="2" t="s">
        <v>26</v>
      </c>
      <c r="J763" s="2" t="s">
        <v>127</v>
      </c>
      <c r="K763" s="9">
        <v>500</v>
      </c>
      <c r="L763" s="9">
        <v>1390</v>
      </c>
      <c r="M763" s="5">
        <v>57</v>
      </c>
      <c r="N763" s="5">
        <v>0</v>
      </c>
      <c r="O763" s="5">
        <v>36.5</v>
      </c>
      <c r="P763" s="5">
        <v>0</v>
      </c>
      <c r="Q763" s="2">
        <f t="shared" si="67"/>
        <v>-36.5</v>
      </c>
      <c r="R763" s="5">
        <f t="shared" si="68"/>
        <v>-36.5</v>
      </c>
      <c r="S763" s="11">
        <f t="shared" si="69"/>
        <v>-1</v>
      </c>
      <c r="T763" s="5">
        <v>4.0999999999999996</v>
      </c>
      <c r="U763" s="5">
        <v>0.64</v>
      </c>
      <c r="V763" s="5">
        <v>0</v>
      </c>
      <c r="W763" s="12">
        <f t="shared" si="70"/>
        <v>0</v>
      </c>
      <c r="X763" s="2" t="str">
        <f t="shared" si="71"/>
        <v>PAUSE</v>
      </c>
      <c r="Y763" s="22" t="str">
        <f t="shared" si="72"/>
        <v>Mid (301-500)</v>
      </c>
    </row>
    <row r="764" spans="1:25">
      <c r="A764" s="2" t="s">
        <v>3170</v>
      </c>
      <c r="B764" s="2" t="s">
        <v>3023</v>
      </c>
      <c r="C764" s="2" t="s">
        <v>3171</v>
      </c>
      <c r="D764" s="2" t="s">
        <v>3172</v>
      </c>
      <c r="E764" s="2" t="s">
        <v>56</v>
      </c>
      <c r="F764" s="5">
        <v>2349</v>
      </c>
      <c r="G764" s="2" t="s">
        <v>2954</v>
      </c>
      <c r="H764" s="2" t="s">
        <v>34</v>
      </c>
      <c r="I764" s="2" t="s">
        <v>26</v>
      </c>
      <c r="J764" s="2" t="s">
        <v>217</v>
      </c>
      <c r="K764" s="9">
        <v>400</v>
      </c>
      <c r="L764" s="9">
        <v>639</v>
      </c>
      <c r="M764" s="5">
        <v>14</v>
      </c>
      <c r="N764" s="5">
        <v>0</v>
      </c>
      <c r="O764" s="5">
        <v>11.71</v>
      </c>
      <c r="P764" s="5">
        <v>0</v>
      </c>
      <c r="Q764" s="2">
        <f t="shared" si="67"/>
        <v>-11.71</v>
      </c>
      <c r="R764" s="5">
        <f t="shared" si="68"/>
        <v>-11.71</v>
      </c>
      <c r="S764" s="11">
        <f t="shared" si="69"/>
        <v>-1</v>
      </c>
      <c r="T764" s="5">
        <v>2.19</v>
      </c>
      <c r="U764" s="5">
        <v>0.84</v>
      </c>
      <c r="V764" s="5">
        <v>0</v>
      </c>
      <c r="W764" s="12">
        <f t="shared" si="70"/>
        <v>0</v>
      </c>
      <c r="X764" s="2" t="str">
        <f t="shared" si="71"/>
        <v>PAUSE</v>
      </c>
      <c r="Y764" s="22" t="str">
        <f t="shared" si="72"/>
        <v>Mid (301-500)</v>
      </c>
    </row>
    <row r="765" spans="1:25">
      <c r="A765" s="2" t="s">
        <v>3173</v>
      </c>
      <c r="B765" s="2" t="s">
        <v>555</v>
      </c>
      <c r="C765" s="2" t="s">
        <v>83</v>
      </c>
      <c r="D765" s="2" t="s">
        <v>1593</v>
      </c>
      <c r="E765" s="2" t="s">
        <v>112</v>
      </c>
      <c r="F765" s="5">
        <v>1500</v>
      </c>
      <c r="G765" s="2" t="s">
        <v>3174</v>
      </c>
      <c r="H765" s="2" t="s">
        <v>65</v>
      </c>
      <c r="I765" s="2" t="s">
        <v>26</v>
      </c>
      <c r="J765" s="2" t="s">
        <v>361</v>
      </c>
      <c r="K765" s="9">
        <v>700</v>
      </c>
      <c r="L765" s="9">
        <v>1570</v>
      </c>
      <c r="M765" s="5">
        <v>36</v>
      </c>
      <c r="N765" s="5">
        <v>1</v>
      </c>
      <c r="O765" s="5">
        <v>23.86</v>
      </c>
      <c r="P765" s="5">
        <v>68.13</v>
      </c>
      <c r="Q765" s="2">
        <f t="shared" si="67"/>
        <v>44.269999999999996</v>
      </c>
      <c r="R765" s="5">
        <f t="shared" si="68"/>
        <v>44.269999999999996</v>
      </c>
      <c r="S765" s="11">
        <f t="shared" si="69"/>
        <v>1.8554065381391449</v>
      </c>
      <c r="T765" s="5">
        <v>2.29</v>
      </c>
      <c r="U765" s="5">
        <v>0.66</v>
      </c>
      <c r="V765" s="5">
        <v>23.86</v>
      </c>
      <c r="W765" s="12">
        <f t="shared" si="70"/>
        <v>2.7777777777777776E-2</v>
      </c>
      <c r="X765" s="2" t="str">
        <f t="shared" si="71"/>
        <v>SCALE</v>
      </c>
      <c r="Y765" s="22" t="str">
        <f t="shared" si="72"/>
        <v>High (501-750)</v>
      </c>
    </row>
    <row r="766" spans="1:25">
      <c r="A766" s="2" t="s">
        <v>3175</v>
      </c>
      <c r="B766" s="2" t="s">
        <v>2060</v>
      </c>
      <c r="C766" s="2" t="s">
        <v>3176</v>
      </c>
      <c r="D766" s="2" t="s">
        <v>117</v>
      </c>
      <c r="E766" s="2" t="s">
        <v>118</v>
      </c>
      <c r="F766" s="5">
        <v>2200</v>
      </c>
      <c r="G766" s="2" t="s">
        <v>3177</v>
      </c>
      <c r="H766" s="2" t="s">
        <v>34</v>
      </c>
      <c r="I766" s="2" t="s">
        <v>26</v>
      </c>
      <c r="J766" s="2" t="s">
        <v>95</v>
      </c>
      <c r="K766" s="9">
        <v>600</v>
      </c>
      <c r="L766" s="9">
        <v>1053</v>
      </c>
      <c r="M766" s="5">
        <v>36</v>
      </c>
      <c r="N766" s="5">
        <v>0</v>
      </c>
      <c r="O766" s="5">
        <v>28.6</v>
      </c>
      <c r="P766" s="5">
        <v>0</v>
      </c>
      <c r="Q766" s="2">
        <f t="shared" si="67"/>
        <v>-28.6</v>
      </c>
      <c r="R766" s="5">
        <f t="shared" si="68"/>
        <v>-28.6</v>
      </c>
      <c r="S766" s="11">
        <f t="shared" si="69"/>
        <v>-1</v>
      </c>
      <c r="T766" s="5">
        <v>3.42</v>
      </c>
      <c r="U766" s="5">
        <v>0.79</v>
      </c>
      <c r="V766" s="5">
        <v>0</v>
      </c>
      <c r="W766" s="12">
        <f t="shared" si="70"/>
        <v>0</v>
      </c>
      <c r="X766" s="2" t="str">
        <f t="shared" si="71"/>
        <v>PAUSE</v>
      </c>
      <c r="Y766" s="22" t="str">
        <f t="shared" si="72"/>
        <v>High (501-750)</v>
      </c>
    </row>
    <row r="767" spans="1:25">
      <c r="A767" s="2" t="s">
        <v>3178</v>
      </c>
      <c r="B767" s="2" t="s">
        <v>1646</v>
      </c>
      <c r="C767" s="2" t="s">
        <v>76</v>
      </c>
      <c r="D767" s="2" t="s">
        <v>3179</v>
      </c>
      <c r="E767" s="2" t="s">
        <v>337</v>
      </c>
      <c r="F767" s="5">
        <v>1800</v>
      </c>
      <c r="G767" s="2" t="s">
        <v>3180</v>
      </c>
      <c r="H767" s="2" t="s">
        <v>260</v>
      </c>
      <c r="I767" s="2" t="s">
        <v>26</v>
      </c>
      <c r="J767" s="2" t="s">
        <v>88</v>
      </c>
      <c r="K767" s="9">
        <v>100</v>
      </c>
      <c r="L767" s="9">
        <v>1204</v>
      </c>
      <c r="M767" s="5">
        <v>37</v>
      </c>
      <c r="N767" s="5">
        <v>0</v>
      </c>
      <c r="O767" s="5">
        <v>24.78</v>
      </c>
      <c r="P767" s="5">
        <v>0</v>
      </c>
      <c r="Q767" s="2">
        <f t="shared" si="67"/>
        <v>-24.78</v>
      </c>
      <c r="R767" s="5">
        <f t="shared" si="68"/>
        <v>-24.78</v>
      </c>
      <c r="S767" s="11">
        <f t="shared" si="69"/>
        <v>-1</v>
      </c>
      <c r="T767" s="5">
        <v>3.07</v>
      </c>
      <c r="U767" s="5">
        <v>0.67</v>
      </c>
      <c r="V767" s="5">
        <v>0</v>
      </c>
      <c r="W767" s="12">
        <f t="shared" si="70"/>
        <v>0</v>
      </c>
      <c r="X767" s="2" t="str">
        <f t="shared" si="71"/>
        <v>PAUSE</v>
      </c>
      <c r="Y767" s="22" t="str">
        <f t="shared" si="72"/>
        <v>Low (100-300)</v>
      </c>
    </row>
    <row r="768" spans="1:25">
      <c r="A768" s="2" t="s">
        <v>3181</v>
      </c>
      <c r="B768" s="2" t="s">
        <v>185</v>
      </c>
      <c r="C768" s="2" t="s">
        <v>3182</v>
      </c>
      <c r="D768" s="2" t="s">
        <v>3183</v>
      </c>
      <c r="E768" s="2" t="s">
        <v>112</v>
      </c>
      <c r="F768" s="5">
        <v>1037</v>
      </c>
      <c r="G768" s="2" t="s">
        <v>3184</v>
      </c>
      <c r="H768" s="2" t="s">
        <v>253</v>
      </c>
      <c r="I768" s="2" t="s">
        <v>26</v>
      </c>
      <c r="J768" s="2" t="s">
        <v>120</v>
      </c>
      <c r="K768" s="9">
        <v>1000</v>
      </c>
      <c r="L768" s="9">
        <v>1547</v>
      </c>
      <c r="M768" s="5">
        <v>53</v>
      </c>
      <c r="N768" s="5">
        <v>1</v>
      </c>
      <c r="O768" s="5">
        <v>23.96</v>
      </c>
      <c r="P768" s="5">
        <v>44.52</v>
      </c>
      <c r="Q768" s="2">
        <f t="shared" si="67"/>
        <v>20.560000000000002</v>
      </c>
      <c r="R768" s="5">
        <f t="shared" si="68"/>
        <v>20.560000000000002</v>
      </c>
      <c r="S768" s="11">
        <f t="shared" si="69"/>
        <v>0.85809682804674459</v>
      </c>
      <c r="T768" s="5">
        <v>3.43</v>
      </c>
      <c r="U768" s="5">
        <v>0.45</v>
      </c>
      <c r="V768" s="5">
        <v>23.96</v>
      </c>
      <c r="W768" s="12">
        <f t="shared" si="70"/>
        <v>1.8867924528301886E-2</v>
      </c>
      <c r="X768" s="2" t="str">
        <f t="shared" si="71"/>
        <v>SCALE</v>
      </c>
      <c r="Y768" s="22" t="str">
        <f t="shared" si="72"/>
        <v>Premium (751-1000)</v>
      </c>
    </row>
    <row r="769" spans="1:25">
      <c r="A769" s="2" t="s">
        <v>3185</v>
      </c>
      <c r="B769" s="2" t="s">
        <v>2903</v>
      </c>
      <c r="C769" s="2" t="s">
        <v>2747</v>
      </c>
      <c r="D769" s="2" t="s">
        <v>829</v>
      </c>
      <c r="E769" s="2" t="s">
        <v>112</v>
      </c>
      <c r="F769" s="5">
        <v>2750</v>
      </c>
      <c r="G769" s="2" t="s">
        <v>3186</v>
      </c>
      <c r="H769" s="2" t="s">
        <v>161</v>
      </c>
      <c r="I769" s="2" t="s">
        <v>26</v>
      </c>
      <c r="J769" s="2" t="s">
        <v>127</v>
      </c>
      <c r="K769" s="9">
        <v>600</v>
      </c>
      <c r="L769" s="9">
        <v>1699</v>
      </c>
      <c r="M769" s="5">
        <v>46</v>
      </c>
      <c r="N769" s="5">
        <v>5</v>
      </c>
      <c r="O769" s="5">
        <v>20.03</v>
      </c>
      <c r="P769" s="5">
        <v>334.27</v>
      </c>
      <c r="Q769" s="2">
        <f t="shared" si="67"/>
        <v>314.24</v>
      </c>
      <c r="R769" s="5">
        <f t="shared" si="68"/>
        <v>314.24</v>
      </c>
      <c r="S769" s="11">
        <f t="shared" si="69"/>
        <v>15.688467299051423</v>
      </c>
      <c r="T769" s="5">
        <v>2.71</v>
      </c>
      <c r="U769" s="5">
        <v>0.44</v>
      </c>
      <c r="V769" s="5">
        <v>4.01</v>
      </c>
      <c r="W769" s="12">
        <f t="shared" si="70"/>
        <v>0.10869565217391304</v>
      </c>
      <c r="X769" s="2" t="str">
        <f t="shared" si="71"/>
        <v>SCALE</v>
      </c>
      <c r="Y769" s="22" t="str">
        <f t="shared" si="72"/>
        <v>High (501-750)</v>
      </c>
    </row>
    <row r="770" spans="1:25">
      <c r="A770" s="2" t="s">
        <v>3187</v>
      </c>
      <c r="B770" s="2" t="s">
        <v>3188</v>
      </c>
      <c r="C770" s="2" t="s">
        <v>3189</v>
      </c>
      <c r="D770" s="2" t="s">
        <v>3190</v>
      </c>
      <c r="E770" s="2" t="s">
        <v>112</v>
      </c>
      <c r="F770" s="5">
        <v>2250</v>
      </c>
      <c r="G770" s="2" t="s">
        <v>3191</v>
      </c>
      <c r="H770" s="2" t="s">
        <v>87</v>
      </c>
      <c r="I770" s="2" t="s">
        <v>26</v>
      </c>
      <c r="J770" s="2" t="s">
        <v>356</v>
      </c>
      <c r="K770" s="9">
        <v>200</v>
      </c>
      <c r="L770" s="9">
        <v>1257</v>
      </c>
      <c r="M770" s="5">
        <v>51</v>
      </c>
      <c r="N770" s="5">
        <v>4</v>
      </c>
      <c r="O770" s="5">
        <v>37.43</v>
      </c>
      <c r="P770" s="5">
        <v>285.47000000000003</v>
      </c>
      <c r="Q770" s="2">
        <f t="shared" si="67"/>
        <v>248.04000000000002</v>
      </c>
      <c r="R770" s="5">
        <f t="shared" si="68"/>
        <v>248.04000000000002</v>
      </c>
      <c r="S770" s="11">
        <f t="shared" si="69"/>
        <v>6.6267699706118091</v>
      </c>
      <c r="T770" s="5">
        <v>4.0599999999999996</v>
      </c>
      <c r="U770" s="5">
        <v>0.73</v>
      </c>
      <c r="V770" s="5">
        <v>9.36</v>
      </c>
      <c r="W770" s="12">
        <f t="shared" si="70"/>
        <v>7.8431372549019607E-2</v>
      </c>
      <c r="X770" s="2" t="str">
        <f t="shared" si="71"/>
        <v>SCALE</v>
      </c>
      <c r="Y770" s="22" t="str">
        <f t="shared" si="72"/>
        <v>Low (100-300)</v>
      </c>
    </row>
    <row r="771" spans="1:25">
      <c r="A771" s="2" t="s">
        <v>3192</v>
      </c>
      <c r="B771" s="2" t="s">
        <v>924</v>
      </c>
      <c r="C771" s="2" t="s">
        <v>1954</v>
      </c>
      <c r="D771" s="2" t="s">
        <v>829</v>
      </c>
      <c r="E771" s="2" t="s">
        <v>112</v>
      </c>
      <c r="F771" s="5">
        <v>4300</v>
      </c>
      <c r="G771" s="2" t="s">
        <v>3193</v>
      </c>
      <c r="H771" s="2" t="s">
        <v>260</v>
      </c>
      <c r="I771" s="2" t="s">
        <v>26</v>
      </c>
      <c r="J771" s="2" t="s">
        <v>95</v>
      </c>
      <c r="K771" s="9">
        <v>600</v>
      </c>
      <c r="L771" s="9">
        <v>970</v>
      </c>
      <c r="M771" s="5">
        <v>22</v>
      </c>
      <c r="N771" s="5">
        <v>0</v>
      </c>
      <c r="O771" s="5">
        <v>12.78</v>
      </c>
      <c r="P771" s="5">
        <v>0</v>
      </c>
      <c r="Q771" s="2">
        <f t="shared" si="67"/>
        <v>-12.78</v>
      </c>
      <c r="R771" s="5">
        <f t="shared" si="68"/>
        <v>-12.78</v>
      </c>
      <c r="S771" s="11">
        <f t="shared" si="69"/>
        <v>-1</v>
      </c>
      <c r="T771" s="5">
        <v>2.27</v>
      </c>
      <c r="U771" s="5">
        <v>0.57999999999999996</v>
      </c>
      <c r="V771" s="5">
        <v>0</v>
      </c>
      <c r="W771" s="12">
        <f t="shared" si="70"/>
        <v>0</v>
      </c>
      <c r="X771" s="2" t="str">
        <f t="shared" si="71"/>
        <v>PAUSE</v>
      </c>
      <c r="Y771" s="22" t="str">
        <f t="shared" si="72"/>
        <v>High (501-750)</v>
      </c>
    </row>
    <row r="772" spans="1:25">
      <c r="A772" s="2" t="s">
        <v>3194</v>
      </c>
      <c r="B772" s="2" t="s">
        <v>3195</v>
      </c>
      <c r="C772" s="2" t="s">
        <v>3196</v>
      </c>
      <c r="D772" s="2" t="s">
        <v>3197</v>
      </c>
      <c r="E772" s="2" t="s">
        <v>56</v>
      </c>
      <c r="F772" s="5">
        <v>3792</v>
      </c>
      <c r="G772" s="2" t="s">
        <v>3198</v>
      </c>
      <c r="H772" s="2" t="s">
        <v>72</v>
      </c>
      <c r="I772" s="2" t="s">
        <v>26</v>
      </c>
      <c r="J772" s="2" t="s">
        <v>120</v>
      </c>
      <c r="K772" s="9">
        <v>600</v>
      </c>
      <c r="L772" s="9">
        <v>1374</v>
      </c>
      <c r="M772" s="5">
        <v>53</v>
      </c>
      <c r="N772" s="5">
        <v>5</v>
      </c>
      <c r="O772" s="5">
        <v>25.78</v>
      </c>
      <c r="P772" s="5">
        <v>365.82</v>
      </c>
      <c r="Q772" s="2">
        <f t="shared" si="67"/>
        <v>340.03999999999996</v>
      </c>
      <c r="R772" s="5">
        <f t="shared" si="68"/>
        <v>340.03999999999996</v>
      </c>
      <c r="S772" s="11">
        <f t="shared" si="69"/>
        <v>13.190069821567104</v>
      </c>
      <c r="T772" s="5">
        <v>3.86</v>
      </c>
      <c r="U772" s="5">
        <v>0.49</v>
      </c>
      <c r="V772" s="5">
        <v>5.16</v>
      </c>
      <c r="W772" s="12">
        <f t="shared" si="70"/>
        <v>9.4339622641509441E-2</v>
      </c>
      <c r="X772" s="2" t="str">
        <f t="shared" si="71"/>
        <v>SCALE</v>
      </c>
      <c r="Y772" s="22" t="str">
        <f t="shared" si="72"/>
        <v>High (501-750)</v>
      </c>
    </row>
    <row r="773" spans="1:25">
      <c r="A773" s="2" t="s">
        <v>3199</v>
      </c>
      <c r="B773" s="2" t="s">
        <v>444</v>
      </c>
      <c r="C773" s="2" t="s">
        <v>3200</v>
      </c>
      <c r="D773" s="2" t="s">
        <v>3201</v>
      </c>
      <c r="E773" s="2" t="s">
        <v>492</v>
      </c>
      <c r="F773" s="5">
        <v>1575</v>
      </c>
      <c r="G773" s="2" t="s">
        <v>3202</v>
      </c>
      <c r="H773" s="2" t="s">
        <v>87</v>
      </c>
      <c r="I773" s="2" t="s">
        <v>26</v>
      </c>
      <c r="J773" s="2" t="s">
        <v>248</v>
      </c>
      <c r="K773" s="9">
        <v>1000</v>
      </c>
      <c r="L773" s="9">
        <v>1939</v>
      </c>
      <c r="M773" s="5">
        <v>68</v>
      </c>
      <c r="N773" s="5">
        <v>0</v>
      </c>
      <c r="O773" s="5">
        <v>56.92</v>
      </c>
      <c r="P773" s="5">
        <v>0</v>
      </c>
      <c r="Q773" s="2">
        <f t="shared" si="67"/>
        <v>-56.92</v>
      </c>
      <c r="R773" s="5">
        <f t="shared" si="68"/>
        <v>-56.92</v>
      </c>
      <c r="S773" s="11">
        <f t="shared" si="69"/>
        <v>-1</v>
      </c>
      <c r="T773" s="5">
        <v>3.51</v>
      </c>
      <c r="U773" s="5">
        <v>0.84</v>
      </c>
      <c r="V773" s="5">
        <v>0</v>
      </c>
      <c r="W773" s="12">
        <f t="shared" si="70"/>
        <v>0</v>
      </c>
      <c r="X773" s="2" t="str">
        <f t="shared" si="71"/>
        <v>PAUSE</v>
      </c>
      <c r="Y773" s="22" t="str">
        <f t="shared" si="72"/>
        <v>Premium (751-1000)</v>
      </c>
    </row>
    <row r="774" spans="1:25">
      <c r="A774" s="2" t="s">
        <v>3203</v>
      </c>
      <c r="B774" s="2" t="s">
        <v>2229</v>
      </c>
      <c r="C774" s="2" t="s">
        <v>3204</v>
      </c>
      <c r="D774" s="2" t="s">
        <v>1035</v>
      </c>
      <c r="E774" s="2" t="s">
        <v>492</v>
      </c>
      <c r="F774" s="5">
        <v>4000</v>
      </c>
      <c r="G774" s="2" t="s">
        <v>3205</v>
      </c>
      <c r="H774" s="2" t="s">
        <v>260</v>
      </c>
      <c r="I774" s="2" t="s">
        <v>26</v>
      </c>
      <c r="J774" s="2" t="s">
        <v>51</v>
      </c>
      <c r="K774" s="9">
        <v>200</v>
      </c>
      <c r="L774" s="9">
        <v>2217</v>
      </c>
      <c r="M774" s="5">
        <v>70</v>
      </c>
      <c r="N774" s="5">
        <v>0</v>
      </c>
      <c r="O774" s="5">
        <v>34.97</v>
      </c>
      <c r="P774" s="5">
        <v>0</v>
      </c>
      <c r="Q774" s="2">
        <f t="shared" si="67"/>
        <v>-34.97</v>
      </c>
      <c r="R774" s="5">
        <f t="shared" si="68"/>
        <v>-34.97</v>
      </c>
      <c r="S774" s="11">
        <f t="shared" si="69"/>
        <v>-1</v>
      </c>
      <c r="T774" s="5">
        <v>3.16</v>
      </c>
      <c r="U774" s="5">
        <v>0.5</v>
      </c>
      <c r="V774" s="5">
        <v>0</v>
      </c>
      <c r="W774" s="12">
        <f t="shared" si="70"/>
        <v>0</v>
      </c>
      <c r="X774" s="2" t="str">
        <f t="shared" si="71"/>
        <v>PAUSE</v>
      </c>
      <c r="Y774" s="22" t="str">
        <f t="shared" si="72"/>
        <v>Low (100-300)</v>
      </c>
    </row>
    <row r="775" spans="1:25">
      <c r="A775" s="2" t="s">
        <v>3206</v>
      </c>
      <c r="B775" s="2" t="s">
        <v>1498</v>
      </c>
      <c r="C775" s="2" t="s">
        <v>3207</v>
      </c>
      <c r="D775" s="2" t="s">
        <v>3208</v>
      </c>
      <c r="E775" s="2" t="s">
        <v>492</v>
      </c>
      <c r="F775" s="5">
        <v>1470</v>
      </c>
      <c r="G775" s="2" t="s">
        <v>3209</v>
      </c>
      <c r="H775" s="2" t="s">
        <v>260</v>
      </c>
      <c r="I775" s="2" t="s">
        <v>26</v>
      </c>
      <c r="J775" s="2" t="s">
        <v>300</v>
      </c>
      <c r="K775" s="9">
        <v>200</v>
      </c>
      <c r="L775" s="9">
        <v>881</v>
      </c>
      <c r="M775" s="5">
        <v>37</v>
      </c>
      <c r="N775" s="5">
        <v>4</v>
      </c>
      <c r="O775" s="5">
        <v>28.68</v>
      </c>
      <c r="P775" s="5">
        <v>237.61</v>
      </c>
      <c r="Q775" s="2">
        <f t="shared" si="67"/>
        <v>208.93</v>
      </c>
      <c r="R775" s="5">
        <f t="shared" si="68"/>
        <v>208.93</v>
      </c>
      <c r="S775" s="11">
        <f t="shared" si="69"/>
        <v>7.2848675034867503</v>
      </c>
      <c r="T775" s="5">
        <v>4.2</v>
      </c>
      <c r="U775" s="5">
        <v>0.78</v>
      </c>
      <c r="V775" s="5">
        <v>7.17</v>
      </c>
      <c r="W775" s="12">
        <f t="shared" si="70"/>
        <v>0.10810810810810811</v>
      </c>
      <c r="X775" s="2" t="str">
        <f t="shared" si="71"/>
        <v>SCALE</v>
      </c>
      <c r="Y775" s="22" t="str">
        <f t="shared" si="72"/>
        <v>Low (100-300)</v>
      </c>
    </row>
    <row r="776" spans="1:25">
      <c r="A776" s="2" t="s">
        <v>3210</v>
      </c>
      <c r="B776" s="2" t="s">
        <v>758</v>
      </c>
      <c r="C776" s="2" t="s">
        <v>3211</v>
      </c>
      <c r="D776" s="2" t="s">
        <v>3212</v>
      </c>
      <c r="E776" s="2" t="s">
        <v>188</v>
      </c>
      <c r="F776" s="5">
        <v>1500</v>
      </c>
      <c r="G776" s="2" t="s">
        <v>3213</v>
      </c>
      <c r="H776" s="2" t="s">
        <v>260</v>
      </c>
      <c r="I776" s="2" t="s">
        <v>26</v>
      </c>
      <c r="J776" s="2" t="s">
        <v>699</v>
      </c>
      <c r="K776" s="9">
        <v>600</v>
      </c>
      <c r="L776" s="9">
        <v>1003</v>
      </c>
      <c r="M776" s="5">
        <v>25</v>
      </c>
      <c r="N776" s="5">
        <v>0</v>
      </c>
      <c r="O776" s="5">
        <v>19.850000000000001</v>
      </c>
      <c r="P776" s="5">
        <v>0</v>
      </c>
      <c r="Q776" s="2">
        <f t="shared" si="67"/>
        <v>-19.850000000000001</v>
      </c>
      <c r="R776" s="5">
        <f t="shared" si="68"/>
        <v>-19.850000000000001</v>
      </c>
      <c r="S776" s="11">
        <f t="shared" si="69"/>
        <v>-1</v>
      </c>
      <c r="T776" s="5">
        <v>2.4900000000000002</v>
      </c>
      <c r="U776" s="5">
        <v>0.79</v>
      </c>
      <c r="V776" s="5">
        <v>0</v>
      </c>
      <c r="W776" s="12">
        <f t="shared" si="70"/>
        <v>0</v>
      </c>
      <c r="X776" s="2" t="str">
        <f t="shared" si="71"/>
        <v>PAUSE</v>
      </c>
      <c r="Y776" s="22" t="str">
        <f t="shared" si="72"/>
        <v>High (501-750)</v>
      </c>
    </row>
    <row r="777" spans="1:25">
      <c r="A777" s="2" t="s">
        <v>3214</v>
      </c>
      <c r="B777" s="2" t="s">
        <v>3215</v>
      </c>
      <c r="C777" s="2" t="s">
        <v>3216</v>
      </c>
      <c r="D777" s="2" t="s">
        <v>3217</v>
      </c>
      <c r="E777" s="2" t="s">
        <v>373</v>
      </c>
      <c r="F777" s="5">
        <v>2080</v>
      </c>
      <c r="G777" s="2" t="s">
        <v>3218</v>
      </c>
      <c r="H777" s="2" t="s">
        <v>150</v>
      </c>
      <c r="I777" s="2" t="s">
        <v>26</v>
      </c>
      <c r="J777" s="2" t="s">
        <v>51</v>
      </c>
      <c r="K777" s="9">
        <v>300</v>
      </c>
      <c r="L777" s="9">
        <v>657</v>
      </c>
      <c r="M777" s="5">
        <v>19</v>
      </c>
      <c r="N777" s="5">
        <v>1</v>
      </c>
      <c r="O777" s="5">
        <v>13.14</v>
      </c>
      <c r="P777" s="5">
        <v>67.36</v>
      </c>
      <c r="Q777" s="2">
        <f t="shared" si="67"/>
        <v>54.22</v>
      </c>
      <c r="R777" s="5">
        <f t="shared" si="68"/>
        <v>54.22</v>
      </c>
      <c r="S777" s="11">
        <f t="shared" si="69"/>
        <v>4.1263318112633183</v>
      </c>
      <c r="T777" s="5">
        <v>2.89</v>
      </c>
      <c r="U777" s="5">
        <v>0.69</v>
      </c>
      <c r="V777" s="5">
        <v>13.14</v>
      </c>
      <c r="W777" s="12">
        <f t="shared" si="70"/>
        <v>5.2631578947368418E-2</v>
      </c>
      <c r="X777" s="2" t="str">
        <f t="shared" si="71"/>
        <v>SCALE</v>
      </c>
      <c r="Y777" s="22" t="str">
        <f t="shared" si="72"/>
        <v>Low (100-300)</v>
      </c>
    </row>
    <row r="778" spans="1:25">
      <c r="A778" s="2" t="s">
        <v>3219</v>
      </c>
      <c r="B778" s="2" t="s">
        <v>3220</v>
      </c>
      <c r="C778" s="2" t="s">
        <v>3221</v>
      </c>
      <c r="D778" s="2" t="s">
        <v>3222</v>
      </c>
      <c r="E778" s="2" t="s">
        <v>40</v>
      </c>
      <c r="F778" s="5">
        <v>5999</v>
      </c>
      <c r="G778" s="2" t="s">
        <v>3223</v>
      </c>
      <c r="H778" s="2" t="s">
        <v>312</v>
      </c>
      <c r="I778" s="2" t="s">
        <v>26</v>
      </c>
      <c r="J778" s="2" t="s">
        <v>293</v>
      </c>
      <c r="K778" s="9">
        <v>700</v>
      </c>
      <c r="L778" s="9">
        <v>605</v>
      </c>
      <c r="M778" s="5">
        <v>18</v>
      </c>
      <c r="N778" s="5">
        <v>0</v>
      </c>
      <c r="O778" s="5">
        <v>12.17</v>
      </c>
      <c r="P778" s="5">
        <v>0</v>
      </c>
      <c r="Q778" s="2">
        <f t="shared" si="67"/>
        <v>-12.17</v>
      </c>
      <c r="R778" s="5">
        <f t="shared" si="68"/>
        <v>-12.17</v>
      </c>
      <c r="S778" s="11">
        <f t="shared" si="69"/>
        <v>-1</v>
      </c>
      <c r="T778" s="5">
        <v>2.98</v>
      </c>
      <c r="U778" s="5">
        <v>0.68</v>
      </c>
      <c r="V778" s="5">
        <v>0</v>
      </c>
      <c r="W778" s="12">
        <f t="shared" si="70"/>
        <v>0</v>
      </c>
      <c r="X778" s="2" t="str">
        <f t="shared" si="71"/>
        <v>PAUSE</v>
      </c>
      <c r="Y778" s="22" t="str">
        <f t="shared" si="72"/>
        <v>High (501-750)</v>
      </c>
    </row>
    <row r="779" spans="1:25">
      <c r="A779" s="2" t="s">
        <v>3224</v>
      </c>
      <c r="B779" s="2" t="s">
        <v>335</v>
      </c>
      <c r="C779" s="2" t="s">
        <v>1922</v>
      </c>
      <c r="D779" s="2" t="s">
        <v>1531</v>
      </c>
      <c r="E779" s="2" t="s">
        <v>40</v>
      </c>
      <c r="F779" s="5">
        <v>2800</v>
      </c>
      <c r="G779" s="2" t="s">
        <v>3225</v>
      </c>
      <c r="H779" s="2" t="s">
        <v>161</v>
      </c>
      <c r="I779" s="2" t="s">
        <v>26</v>
      </c>
      <c r="J779" s="2" t="s">
        <v>293</v>
      </c>
      <c r="K779" s="9">
        <v>400</v>
      </c>
      <c r="L779" s="9">
        <v>2065</v>
      </c>
      <c r="M779" s="5">
        <v>51</v>
      </c>
      <c r="N779" s="5">
        <v>2</v>
      </c>
      <c r="O779" s="5">
        <v>41.07</v>
      </c>
      <c r="P779" s="5">
        <v>109.69</v>
      </c>
      <c r="Q779" s="2">
        <f t="shared" ref="Q779:Q842" si="73">IFERROR(P779-O779, 0)</f>
        <v>68.62</v>
      </c>
      <c r="R779" s="5">
        <f t="shared" ref="R779:R842" si="74">P779-O779</f>
        <v>68.62</v>
      </c>
      <c r="S779" s="11">
        <f t="shared" ref="S779:S842" si="75">R779/O779</f>
        <v>1.6708059410762115</v>
      </c>
      <c r="T779" s="5">
        <v>2.4700000000000002</v>
      </c>
      <c r="U779" s="5">
        <v>0.81</v>
      </c>
      <c r="V779" s="5">
        <v>20.54</v>
      </c>
      <c r="W779" s="12">
        <f t="shared" ref="W779:W842" si="76">N779/M779</f>
        <v>3.9215686274509803E-2</v>
      </c>
      <c r="X779" s="2" t="str">
        <f t="shared" ref="X779:X842" si="77">IF(P779&gt;=4, "SCALE",
  IF(P779&gt;=2, "MONITOR",
    IF(P779&gt;=1, "OPTIMISE",
      "PAUSE")))</f>
        <v>SCALE</v>
      </c>
      <c r="Y779" s="22" t="str">
        <f t="shared" ref="Y779:Y842" si="78">IF(K779&lt;=300,"Low (100-300)",
 IF(K779&lt;=500,"Mid (301-500)",
  IF(K779&lt;=750,"High (501-750)",
   "Premium (751-1000)")))</f>
        <v>Mid (301-500)</v>
      </c>
    </row>
    <row r="780" spans="1:25">
      <c r="A780" s="2" t="s">
        <v>3226</v>
      </c>
      <c r="B780" s="2" t="s">
        <v>3227</v>
      </c>
      <c r="C780" s="2" t="s">
        <v>1344</v>
      </c>
      <c r="D780" s="2" t="s">
        <v>1732</v>
      </c>
      <c r="E780" s="2" t="s">
        <v>118</v>
      </c>
      <c r="F780" s="5">
        <v>2300</v>
      </c>
      <c r="G780" s="2" t="s">
        <v>3228</v>
      </c>
      <c r="H780" s="2" t="s">
        <v>87</v>
      </c>
      <c r="I780" s="2" t="s">
        <v>26</v>
      </c>
      <c r="J780" s="2" t="s">
        <v>300</v>
      </c>
      <c r="K780" s="9">
        <v>800</v>
      </c>
      <c r="L780" s="9">
        <v>857</v>
      </c>
      <c r="M780" s="5">
        <v>36</v>
      </c>
      <c r="N780" s="5">
        <v>0</v>
      </c>
      <c r="O780" s="5">
        <v>15.04</v>
      </c>
      <c r="P780" s="5">
        <v>0</v>
      </c>
      <c r="Q780" s="2">
        <f t="shared" si="73"/>
        <v>-15.04</v>
      </c>
      <c r="R780" s="5">
        <f t="shared" si="74"/>
        <v>-15.04</v>
      </c>
      <c r="S780" s="11">
        <f t="shared" si="75"/>
        <v>-1</v>
      </c>
      <c r="T780" s="5">
        <v>4.2</v>
      </c>
      <c r="U780" s="5">
        <v>0.42</v>
      </c>
      <c r="V780" s="5">
        <v>0</v>
      </c>
      <c r="W780" s="12">
        <f t="shared" si="76"/>
        <v>0</v>
      </c>
      <c r="X780" s="2" t="str">
        <f t="shared" si="77"/>
        <v>PAUSE</v>
      </c>
      <c r="Y780" s="22" t="str">
        <f t="shared" si="78"/>
        <v>Premium (751-1000)</v>
      </c>
    </row>
    <row r="781" spans="1:25">
      <c r="A781" s="2" t="s">
        <v>3229</v>
      </c>
      <c r="B781" s="2" t="s">
        <v>3230</v>
      </c>
      <c r="C781" s="2" t="s">
        <v>3231</v>
      </c>
      <c r="D781" s="2" t="s">
        <v>3232</v>
      </c>
      <c r="E781" s="2" t="s">
        <v>118</v>
      </c>
      <c r="F781" s="5">
        <v>1417</v>
      </c>
      <c r="G781" s="2" t="s">
        <v>3233</v>
      </c>
      <c r="H781" s="2" t="s">
        <v>161</v>
      </c>
      <c r="I781" s="2" t="s">
        <v>26</v>
      </c>
      <c r="J781" s="2" t="s">
        <v>59</v>
      </c>
      <c r="K781" s="9">
        <v>500</v>
      </c>
      <c r="L781" s="9">
        <v>1637</v>
      </c>
      <c r="M781" s="5">
        <v>63</v>
      </c>
      <c r="N781" s="5">
        <v>1</v>
      </c>
      <c r="O781" s="5">
        <v>39.86</v>
      </c>
      <c r="P781" s="5">
        <v>47.35</v>
      </c>
      <c r="Q781" s="2">
        <f t="shared" si="73"/>
        <v>7.490000000000002</v>
      </c>
      <c r="R781" s="5">
        <f t="shared" si="74"/>
        <v>7.490000000000002</v>
      </c>
      <c r="S781" s="11">
        <f t="shared" si="75"/>
        <v>0.1879076768690417</v>
      </c>
      <c r="T781" s="5">
        <v>3.85</v>
      </c>
      <c r="U781" s="5">
        <v>0.63</v>
      </c>
      <c r="V781" s="5">
        <v>39.86</v>
      </c>
      <c r="W781" s="12">
        <f t="shared" si="76"/>
        <v>1.5873015873015872E-2</v>
      </c>
      <c r="X781" s="2" t="str">
        <f t="shared" si="77"/>
        <v>SCALE</v>
      </c>
      <c r="Y781" s="22" t="str">
        <f t="shared" si="78"/>
        <v>Mid (301-500)</v>
      </c>
    </row>
    <row r="782" spans="1:25">
      <c r="A782" s="2" t="s">
        <v>3234</v>
      </c>
      <c r="B782" s="2" t="s">
        <v>3235</v>
      </c>
      <c r="C782" s="2" t="s">
        <v>404</v>
      </c>
      <c r="D782" s="2" t="s">
        <v>117</v>
      </c>
      <c r="E782" s="2" t="s">
        <v>118</v>
      </c>
      <c r="F782" s="5">
        <v>1100</v>
      </c>
      <c r="G782" s="2" t="s">
        <v>3236</v>
      </c>
      <c r="H782" s="2" t="s">
        <v>50</v>
      </c>
      <c r="I782" s="2" t="s">
        <v>26</v>
      </c>
      <c r="J782" s="2" t="s">
        <v>80</v>
      </c>
      <c r="K782" s="9">
        <v>400</v>
      </c>
      <c r="L782" s="9">
        <v>2375</v>
      </c>
      <c r="M782" s="5">
        <v>45</v>
      </c>
      <c r="N782" s="5">
        <v>0</v>
      </c>
      <c r="O782" s="5">
        <v>32.229999999999997</v>
      </c>
      <c r="P782" s="5">
        <v>0</v>
      </c>
      <c r="Q782" s="2">
        <f t="shared" si="73"/>
        <v>-32.229999999999997</v>
      </c>
      <c r="R782" s="5">
        <f t="shared" si="74"/>
        <v>-32.229999999999997</v>
      </c>
      <c r="S782" s="11">
        <f t="shared" si="75"/>
        <v>-1</v>
      </c>
      <c r="T782" s="5">
        <v>1.89</v>
      </c>
      <c r="U782" s="5">
        <v>0.72</v>
      </c>
      <c r="V782" s="5">
        <v>0</v>
      </c>
      <c r="W782" s="12">
        <f t="shared" si="76"/>
        <v>0</v>
      </c>
      <c r="X782" s="2" t="str">
        <f t="shared" si="77"/>
        <v>PAUSE</v>
      </c>
      <c r="Y782" s="22" t="str">
        <f t="shared" si="78"/>
        <v>Mid (301-500)</v>
      </c>
    </row>
    <row r="783" spans="1:25">
      <c r="A783" s="2" t="s">
        <v>3237</v>
      </c>
      <c r="B783" s="2" t="s">
        <v>3238</v>
      </c>
      <c r="C783" s="2" t="s">
        <v>3033</v>
      </c>
      <c r="D783" s="2" t="s">
        <v>3239</v>
      </c>
      <c r="E783" s="2" t="s">
        <v>118</v>
      </c>
      <c r="F783" s="5">
        <v>4700</v>
      </c>
      <c r="G783" s="2" t="s">
        <v>3240</v>
      </c>
      <c r="H783" s="2" t="s">
        <v>50</v>
      </c>
      <c r="I783" s="2" t="s">
        <v>26</v>
      </c>
      <c r="J783" s="2" t="s">
        <v>319</v>
      </c>
      <c r="K783" s="9">
        <v>800</v>
      </c>
      <c r="L783" s="9">
        <v>1513</v>
      </c>
      <c r="M783" s="5">
        <v>55</v>
      </c>
      <c r="N783" s="5">
        <v>1</v>
      </c>
      <c r="O783" s="5">
        <v>42.85</v>
      </c>
      <c r="P783" s="5">
        <v>41.27</v>
      </c>
      <c r="Q783" s="2">
        <f t="shared" si="73"/>
        <v>-1.5799999999999983</v>
      </c>
      <c r="R783" s="5">
        <f t="shared" si="74"/>
        <v>-1.5799999999999983</v>
      </c>
      <c r="S783" s="11">
        <f t="shared" si="75"/>
        <v>-3.6872812135355849E-2</v>
      </c>
      <c r="T783" s="5">
        <v>3.64</v>
      </c>
      <c r="U783" s="5">
        <v>0.78</v>
      </c>
      <c r="V783" s="5">
        <v>42.85</v>
      </c>
      <c r="W783" s="12">
        <f t="shared" si="76"/>
        <v>1.8181818181818181E-2</v>
      </c>
      <c r="X783" s="2" t="str">
        <f t="shared" si="77"/>
        <v>SCALE</v>
      </c>
      <c r="Y783" s="22" t="str">
        <f t="shared" si="78"/>
        <v>Premium (751-1000)</v>
      </c>
    </row>
    <row r="784" spans="1:25">
      <c r="A784" s="2" t="s">
        <v>3241</v>
      </c>
      <c r="B784" s="2" t="s">
        <v>1180</v>
      </c>
      <c r="C784" s="2" t="s">
        <v>3242</v>
      </c>
      <c r="D784" s="2" t="s">
        <v>491</v>
      </c>
      <c r="E784" s="2" t="s">
        <v>492</v>
      </c>
      <c r="F784" s="5">
        <v>2708</v>
      </c>
      <c r="G784" s="2" t="s">
        <v>3243</v>
      </c>
      <c r="H784" s="2" t="s">
        <v>50</v>
      </c>
      <c r="I784" s="2" t="s">
        <v>26</v>
      </c>
      <c r="J784" s="2" t="s">
        <v>127</v>
      </c>
      <c r="K784" s="9">
        <v>1000</v>
      </c>
      <c r="L784" s="9">
        <v>915</v>
      </c>
      <c r="M784" s="5">
        <v>33</v>
      </c>
      <c r="N784" s="5">
        <v>0</v>
      </c>
      <c r="O784" s="5">
        <v>20.11</v>
      </c>
      <c r="P784" s="5">
        <v>0</v>
      </c>
      <c r="Q784" s="2">
        <f t="shared" si="73"/>
        <v>-20.11</v>
      </c>
      <c r="R784" s="5">
        <f t="shared" si="74"/>
        <v>-20.11</v>
      </c>
      <c r="S784" s="11">
        <f t="shared" si="75"/>
        <v>-1</v>
      </c>
      <c r="T784" s="5">
        <v>3.61</v>
      </c>
      <c r="U784" s="5">
        <v>0.61</v>
      </c>
      <c r="V784" s="5">
        <v>0</v>
      </c>
      <c r="W784" s="12">
        <f t="shared" si="76"/>
        <v>0</v>
      </c>
      <c r="X784" s="2" t="str">
        <f t="shared" si="77"/>
        <v>PAUSE</v>
      </c>
      <c r="Y784" s="22" t="str">
        <f t="shared" si="78"/>
        <v>Premium (751-1000)</v>
      </c>
    </row>
    <row r="785" spans="1:25">
      <c r="A785" s="2" t="s">
        <v>3244</v>
      </c>
      <c r="B785" s="2" t="s">
        <v>1702</v>
      </c>
      <c r="C785" s="2" t="s">
        <v>3245</v>
      </c>
      <c r="D785" s="2" t="s">
        <v>3246</v>
      </c>
      <c r="E785" s="2" t="s">
        <v>23</v>
      </c>
      <c r="F785" s="5">
        <v>4020</v>
      </c>
      <c r="G785" s="2" t="s">
        <v>3247</v>
      </c>
      <c r="H785" s="2" t="s">
        <v>253</v>
      </c>
      <c r="I785" s="2" t="s">
        <v>26</v>
      </c>
      <c r="J785" s="2" t="s">
        <v>135</v>
      </c>
      <c r="K785" s="9">
        <v>300</v>
      </c>
      <c r="L785" s="9">
        <v>1047</v>
      </c>
      <c r="M785" s="5">
        <v>25</v>
      </c>
      <c r="N785" s="5">
        <v>0</v>
      </c>
      <c r="O785" s="5">
        <v>14.22</v>
      </c>
      <c r="P785" s="5">
        <v>0</v>
      </c>
      <c r="Q785" s="2">
        <f t="shared" si="73"/>
        <v>-14.22</v>
      </c>
      <c r="R785" s="5">
        <f t="shared" si="74"/>
        <v>-14.22</v>
      </c>
      <c r="S785" s="11">
        <f t="shared" si="75"/>
        <v>-1</v>
      </c>
      <c r="T785" s="5">
        <v>2.39</v>
      </c>
      <c r="U785" s="5">
        <v>0.56999999999999995</v>
      </c>
      <c r="V785" s="5">
        <v>0</v>
      </c>
      <c r="W785" s="12">
        <f t="shared" si="76"/>
        <v>0</v>
      </c>
      <c r="X785" s="2" t="str">
        <f t="shared" si="77"/>
        <v>PAUSE</v>
      </c>
      <c r="Y785" s="22" t="str">
        <f t="shared" si="78"/>
        <v>Low (100-300)</v>
      </c>
    </row>
    <row r="786" spans="1:25">
      <c r="A786" s="2" t="s">
        <v>3248</v>
      </c>
      <c r="B786" s="2" t="s">
        <v>3249</v>
      </c>
      <c r="C786" s="2" t="s">
        <v>1380</v>
      </c>
      <c r="D786" s="2" t="s">
        <v>3250</v>
      </c>
      <c r="E786" s="2" t="s">
        <v>2259</v>
      </c>
      <c r="F786" s="5">
        <v>1250</v>
      </c>
      <c r="G786" s="2" t="s">
        <v>3251</v>
      </c>
      <c r="H786" s="2" t="s">
        <v>344</v>
      </c>
      <c r="I786" s="2" t="s">
        <v>26</v>
      </c>
      <c r="J786" s="2" t="s">
        <v>51</v>
      </c>
      <c r="K786" s="9">
        <v>800</v>
      </c>
      <c r="L786" s="9">
        <v>1572</v>
      </c>
      <c r="M786" s="5">
        <v>70</v>
      </c>
      <c r="N786" s="5">
        <v>2</v>
      </c>
      <c r="O786" s="5">
        <v>48.95</v>
      </c>
      <c r="P786" s="5">
        <v>92.59</v>
      </c>
      <c r="Q786" s="2">
        <f t="shared" si="73"/>
        <v>43.64</v>
      </c>
      <c r="R786" s="5">
        <f t="shared" si="74"/>
        <v>43.64</v>
      </c>
      <c r="S786" s="11">
        <f t="shared" si="75"/>
        <v>0.89152196118488247</v>
      </c>
      <c r="T786" s="5">
        <v>4.45</v>
      </c>
      <c r="U786" s="5">
        <v>0.7</v>
      </c>
      <c r="V786" s="5">
        <v>24.48</v>
      </c>
      <c r="W786" s="12">
        <f t="shared" si="76"/>
        <v>2.8571428571428571E-2</v>
      </c>
      <c r="X786" s="2" t="str">
        <f t="shared" si="77"/>
        <v>SCALE</v>
      </c>
      <c r="Y786" s="22" t="str">
        <f t="shared" si="78"/>
        <v>Premium (751-1000)</v>
      </c>
    </row>
    <row r="787" spans="1:25">
      <c r="A787" s="2" t="s">
        <v>3252</v>
      </c>
      <c r="B787" s="2" t="s">
        <v>3253</v>
      </c>
      <c r="C787" s="2" t="s">
        <v>3254</v>
      </c>
      <c r="D787" s="2" t="s">
        <v>2855</v>
      </c>
      <c r="E787" s="2" t="s">
        <v>188</v>
      </c>
      <c r="F787" s="5">
        <v>2000</v>
      </c>
      <c r="G787" s="2" t="s">
        <v>3255</v>
      </c>
      <c r="H787" s="2" t="s">
        <v>65</v>
      </c>
      <c r="I787" s="2" t="s">
        <v>26</v>
      </c>
      <c r="J787" s="2" t="s">
        <v>300</v>
      </c>
      <c r="K787" s="9">
        <v>100</v>
      </c>
      <c r="L787" s="9">
        <v>2379</v>
      </c>
      <c r="M787" s="5">
        <v>65</v>
      </c>
      <c r="N787" s="5">
        <v>2</v>
      </c>
      <c r="O787" s="5">
        <v>41.88</v>
      </c>
      <c r="P787" s="5">
        <v>130</v>
      </c>
      <c r="Q787" s="2">
        <f t="shared" si="73"/>
        <v>88.12</v>
      </c>
      <c r="R787" s="5">
        <f t="shared" si="74"/>
        <v>88.12</v>
      </c>
      <c r="S787" s="11">
        <f t="shared" si="75"/>
        <v>2.1041069723018149</v>
      </c>
      <c r="T787" s="5">
        <v>2.73</v>
      </c>
      <c r="U787" s="5">
        <v>0.64</v>
      </c>
      <c r="V787" s="5">
        <v>20.94</v>
      </c>
      <c r="W787" s="12">
        <f t="shared" si="76"/>
        <v>3.0769230769230771E-2</v>
      </c>
      <c r="X787" s="2" t="str">
        <f t="shared" si="77"/>
        <v>SCALE</v>
      </c>
      <c r="Y787" s="22" t="str">
        <f t="shared" si="78"/>
        <v>Low (100-300)</v>
      </c>
    </row>
    <row r="788" spans="1:25">
      <c r="A788" s="2" t="s">
        <v>3256</v>
      </c>
      <c r="B788" s="2" t="s">
        <v>3257</v>
      </c>
      <c r="C788" s="2" t="s">
        <v>3258</v>
      </c>
      <c r="D788" s="2" t="s">
        <v>3259</v>
      </c>
      <c r="E788" s="2" t="s">
        <v>85</v>
      </c>
      <c r="F788" s="5">
        <v>1699</v>
      </c>
      <c r="G788" s="2" t="s">
        <v>3260</v>
      </c>
      <c r="H788" s="2" t="s">
        <v>344</v>
      </c>
      <c r="I788" s="2" t="s">
        <v>26</v>
      </c>
      <c r="J788" s="2" t="s">
        <v>300</v>
      </c>
      <c r="K788" s="9">
        <v>700</v>
      </c>
      <c r="L788" s="9">
        <v>2323</v>
      </c>
      <c r="M788" s="5">
        <v>42</v>
      </c>
      <c r="N788" s="5">
        <v>4</v>
      </c>
      <c r="O788" s="5">
        <v>23.15</v>
      </c>
      <c r="P788" s="5">
        <v>219.77</v>
      </c>
      <c r="Q788" s="2">
        <f t="shared" si="73"/>
        <v>196.62</v>
      </c>
      <c r="R788" s="5">
        <f t="shared" si="74"/>
        <v>196.62</v>
      </c>
      <c r="S788" s="11">
        <f t="shared" si="75"/>
        <v>8.493304535637149</v>
      </c>
      <c r="T788" s="5">
        <v>1.81</v>
      </c>
      <c r="U788" s="5">
        <v>0.55000000000000004</v>
      </c>
      <c r="V788" s="5">
        <v>5.79</v>
      </c>
      <c r="W788" s="12">
        <f t="shared" si="76"/>
        <v>9.5238095238095233E-2</v>
      </c>
      <c r="X788" s="2" t="str">
        <f t="shared" si="77"/>
        <v>SCALE</v>
      </c>
      <c r="Y788" s="22" t="str">
        <f t="shared" si="78"/>
        <v>High (501-750)</v>
      </c>
    </row>
    <row r="789" spans="1:25">
      <c r="A789" s="2" t="s">
        <v>3261</v>
      </c>
      <c r="B789" s="2" t="s">
        <v>3262</v>
      </c>
      <c r="C789" s="2" t="s">
        <v>3263</v>
      </c>
      <c r="D789" s="2" t="s">
        <v>2687</v>
      </c>
      <c r="E789" s="2" t="s">
        <v>56</v>
      </c>
      <c r="F789" s="5">
        <v>2000</v>
      </c>
      <c r="G789" s="2" t="s">
        <v>3264</v>
      </c>
      <c r="H789" s="2" t="s">
        <v>94</v>
      </c>
      <c r="I789" s="2" t="s">
        <v>26</v>
      </c>
      <c r="J789" s="2" t="s">
        <v>356</v>
      </c>
      <c r="K789" s="9">
        <v>1000</v>
      </c>
      <c r="L789" s="9">
        <v>2295</v>
      </c>
      <c r="M789" s="5">
        <v>47</v>
      </c>
      <c r="N789" s="5">
        <v>4</v>
      </c>
      <c r="O789" s="5">
        <v>20.45</v>
      </c>
      <c r="P789" s="5">
        <v>204.14</v>
      </c>
      <c r="Q789" s="2">
        <f t="shared" si="73"/>
        <v>183.69</v>
      </c>
      <c r="R789" s="5">
        <f t="shared" si="74"/>
        <v>183.69</v>
      </c>
      <c r="S789" s="11">
        <f t="shared" si="75"/>
        <v>8.9823960880195592</v>
      </c>
      <c r="T789" s="5">
        <v>2.0499999999999998</v>
      </c>
      <c r="U789" s="5">
        <v>0.44</v>
      </c>
      <c r="V789" s="5">
        <v>5.1100000000000003</v>
      </c>
      <c r="W789" s="12">
        <f t="shared" si="76"/>
        <v>8.5106382978723402E-2</v>
      </c>
      <c r="X789" s="2" t="str">
        <f t="shared" si="77"/>
        <v>SCALE</v>
      </c>
      <c r="Y789" s="22" t="str">
        <f t="shared" si="78"/>
        <v>Premium (751-1000)</v>
      </c>
    </row>
    <row r="790" spans="1:25">
      <c r="A790" s="2" t="s">
        <v>3265</v>
      </c>
      <c r="B790" s="2" t="s">
        <v>551</v>
      </c>
      <c r="C790" s="2" t="s">
        <v>3266</v>
      </c>
      <c r="D790" s="2" t="s">
        <v>2846</v>
      </c>
      <c r="E790" s="2" t="s">
        <v>222</v>
      </c>
      <c r="F790" s="5">
        <v>3900</v>
      </c>
      <c r="G790" s="2" t="s">
        <v>3267</v>
      </c>
      <c r="H790" s="2" t="s">
        <v>190</v>
      </c>
      <c r="I790" s="2" t="s">
        <v>26</v>
      </c>
      <c r="J790" s="2" t="s">
        <v>155</v>
      </c>
      <c r="K790" s="9">
        <v>800</v>
      </c>
      <c r="L790" s="9">
        <v>680</v>
      </c>
      <c r="M790" s="5">
        <v>22</v>
      </c>
      <c r="N790" s="5">
        <v>0</v>
      </c>
      <c r="O790" s="5">
        <v>15.15</v>
      </c>
      <c r="P790" s="5">
        <v>0</v>
      </c>
      <c r="Q790" s="2">
        <f t="shared" si="73"/>
        <v>-15.15</v>
      </c>
      <c r="R790" s="5">
        <f t="shared" si="74"/>
        <v>-15.15</v>
      </c>
      <c r="S790" s="11">
        <f t="shared" si="75"/>
        <v>-1</v>
      </c>
      <c r="T790" s="5">
        <v>3.24</v>
      </c>
      <c r="U790" s="5">
        <v>0.69</v>
      </c>
      <c r="V790" s="5">
        <v>0</v>
      </c>
      <c r="W790" s="12">
        <f t="shared" si="76"/>
        <v>0</v>
      </c>
      <c r="X790" s="2" t="str">
        <f t="shared" si="77"/>
        <v>PAUSE</v>
      </c>
      <c r="Y790" s="22" t="str">
        <f t="shared" si="78"/>
        <v>Premium (751-1000)</v>
      </c>
    </row>
    <row r="791" spans="1:25">
      <c r="A791" s="2" t="s">
        <v>3268</v>
      </c>
      <c r="B791" s="2" t="s">
        <v>53</v>
      </c>
      <c r="C791" s="2" t="s">
        <v>3269</v>
      </c>
      <c r="D791" s="2" t="s">
        <v>3270</v>
      </c>
      <c r="E791" s="2" t="s">
        <v>132</v>
      </c>
      <c r="F791" s="5">
        <v>2000</v>
      </c>
      <c r="G791" s="2" t="s">
        <v>3271</v>
      </c>
      <c r="H791" s="2" t="s">
        <v>167</v>
      </c>
      <c r="I791" s="2" t="s">
        <v>26</v>
      </c>
      <c r="J791" s="2" t="s">
        <v>127</v>
      </c>
      <c r="K791" s="9">
        <v>800</v>
      </c>
      <c r="L791" s="9">
        <v>1538</v>
      </c>
      <c r="M791" s="5">
        <v>50</v>
      </c>
      <c r="N791" s="5">
        <v>2</v>
      </c>
      <c r="O791" s="5">
        <v>21.7</v>
      </c>
      <c r="P791" s="5">
        <v>82.6</v>
      </c>
      <c r="Q791" s="2">
        <f t="shared" si="73"/>
        <v>60.899999999999991</v>
      </c>
      <c r="R791" s="5">
        <f t="shared" si="74"/>
        <v>60.899999999999991</v>
      </c>
      <c r="S791" s="11">
        <f t="shared" si="75"/>
        <v>2.8064516129032255</v>
      </c>
      <c r="T791" s="5">
        <v>3.25</v>
      </c>
      <c r="U791" s="5">
        <v>0.43</v>
      </c>
      <c r="V791" s="5">
        <v>10.85</v>
      </c>
      <c r="W791" s="12">
        <f t="shared" si="76"/>
        <v>0.04</v>
      </c>
      <c r="X791" s="2" t="str">
        <f t="shared" si="77"/>
        <v>SCALE</v>
      </c>
      <c r="Y791" s="22" t="str">
        <f t="shared" si="78"/>
        <v>Premium (751-1000)</v>
      </c>
    </row>
    <row r="792" spans="1:25">
      <c r="A792" s="2" t="s">
        <v>3272</v>
      </c>
      <c r="B792" s="2" t="s">
        <v>3273</v>
      </c>
      <c r="C792" s="2" t="s">
        <v>1543</v>
      </c>
      <c r="D792" s="2" t="s">
        <v>2810</v>
      </c>
      <c r="E792" s="2" t="s">
        <v>132</v>
      </c>
      <c r="F792" s="5">
        <v>1200</v>
      </c>
      <c r="G792" s="2" t="s">
        <v>3274</v>
      </c>
      <c r="H792" s="2" t="s">
        <v>72</v>
      </c>
      <c r="I792" s="2" t="s">
        <v>26</v>
      </c>
      <c r="J792" s="2" t="s">
        <v>313</v>
      </c>
      <c r="K792" s="9">
        <v>400</v>
      </c>
      <c r="L792" s="9">
        <v>1966</v>
      </c>
      <c r="M792" s="5">
        <v>76</v>
      </c>
      <c r="N792" s="5">
        <v>6</v>
      </c>
      <c r="O792" s="5">
        <v>30.49</v>
      </c>
      <c r="P792" s="5">
        <v>232.67</v>
      </c>
      <c r="Q792" s="2">
        <f t="shared" si="73"/>
        <v>202.17999999999998</v>
      </c>
      <c r="R792" s="5">
        <f t="shared" si="74"/>
        <v>202.17999999999998</v>
      </c>
      <c r="S792" s="11">
        <f t="shared" si="75"/>
        <v>6.6310265660872414</v>
      </c>
      <c r="T792" s="5">
        <v>3.87</v>
      </c>
      <c r="U792" s="5">
        <v>0.4</v>
      </c>
      <c r="V792" s="5">
        <v>5.08</v>
      </c>
      <c r="W792" s="12">
        <f t="shared" si="76"/>
        <v>7.8947368421052627E-2</v>
      </c>
      <c r="X792" s="2" t="str">
        <f t="shared" si="77"/>
        <v>SCALE</v>
      </c>
      <c r="Y792" s="22" t="str">
        <f t="shared" si="78"/>
        <v>Mid (301-500)</v>
      </c>
    </row>
    <row r="793" spans="1:25">
      <c r="A793" s="2" t="s">
        <v>3275</v>
      </c>
      <c r="B793" s="2" t="s">
        <v>539</v>
      </c>
      <c r="C793" s="2" t="s">
        <v>3276</v>
      </c>
      <c r="D793" s="2" t="s">
        <v>359</v>
      </c>
      <c r="E793" s="2" t="s">
        <v>40</v>
      </c>
      <c r="F793" s="5">
        <v>4800</v>
      </c>
      <c r="G793" s="2" t="s">
        <v>3277</v>
      </c>
      <c r="H793" s="2" t="s">
        <v>65</v>
      </c>
      <c r="I793" s="2" t="s">
        <v>26</v>
      </c>
      <c r="J793" s="2" t="s">
        <v>217</v>
      </c>
      <c r="K793" s="9">
        <v>500</v>
      </c>
      <c r="L793" s="9">
        <v>928</v>
      </c>
      <c r="M793" s="5">
        <v>23</v>
      </c>
      <c r="N793" s="5">
        <v>2</v>
      </c>
      <c r="O793" s="5">
        <v>14.95</v>
      </c>
      <c r="P793" s="5">
        <v>97.04</v>
      </c>
      <c r="Q793" s="2">
        <f t="shared" si="73"/>
        <v>82.09</v>
      </c>
      <c r="R793" s="5">
        <f t="shared" si="74"/>
        <v>82.09</v>
      </c>
      <c r="S793" s="11">
        <f t="shared" si="75"/>
        <v>5.4909698996655525</v>
      </c>
      <c r="T793" s="5">
        <v>2.48</v>
      </c>
      <c r="U793" s="5">
        <v>0.65</v>
      </c>
      <c r="V793" s="5">
        <v>7.48</v>
      </c>
      <c r="W793" s="12">
        <f t="shared" si="76"/>
        <v>8.6956521739130432E-2</v>
      </c>
      <c r="X793" s="2" t="str">
        <f t="shared" si="77"/>
        <v>SCALE</v>
      </c>
      <c r="Y793" s="22" t="str">
        <f t="shared" si="78"/>
        <v>Mid (301-500)</v>
      </c>
    </row>
    <row r="794" spans="1:25">
      <c r="A794" s="2" t="s">
        <v>3278</v>
      </c>
      <c r="B794" s="2" t="s">
        <v>3279</v>
      </c>
      <c r="C794" s="2" t="s">
        <v>269</v>
      </c>
      <c r="D794" s="2" t="s">
        <v>204</v>
      </c>
      <c r="E794" s="2" t="s">
        <v>56</v>
      </c>
      <c r="F794" s="5">
        <v>1649</v>
      </c>
      <c r="G794" s="2" t="s">
        <v>3280</v>
      </c>
      <c r="H794" s="2" t="s">
        <v>25</v>
      </c>
      <c r="I794" s="2" t="s">
        <v>26</v>
      </c>
      <c r="J794" s="2" t="s">
        <v>248</v>
      </c>
      <c r="K794" s="9">
        <v>800</v>
      </c>
      <c r="L794" s="9">
        <v>1096</v>
      </c>
      <c r="M794" s="5">
        <v>26</v>
      </c>
      <c r="N794" s="5">
        <v>2</v>
      </c>
      <c r="O794" s="5">
        <v>14.71</v>
      </c>
      <c r="P794" s="5">
        <v>121.13</v>
      </c>
      <c r="Q794" s="2">
        <f t="shared" si="73"/>
        <v>106.41999999999999</v>
      </c>
      <c r="R794" s="5">
        <f t="shared" si="74"/>
        <v>106.41999999999999</v>
      </c>
      <c r="S794" s="11">
        <f t="shared" si="75"/>
        <v>7.2345343303874898</v>
      </c>
      <c r="T794" s="5">
        <v>2.37</v>
      </c>
      <c r="U794" s="5">
        <v>0.56999999999999995</v>
      </c>
      <c r="V794" s="5">
        <v>7.36</v>
      </c>
      <c r="W794" s="12">
        <f t="shared" si="76"/>
        <v>7.6923076923076927E-2</v>
      </c>
      <c r="X794" s="2" t="str">
        <f t="shared" si="77"/>
        <v>SCALE</v>
      </c>
      <c r="Y794" s="22" t="str">
        <f t="shared" si="78"/>
        <v>Premium (751-1000)</v>
      </c>
    </row>
    <row r="795" spans="1:25">
      <c r="A795" s="2" t="s">
        <v>3281</v>
      </c>
      <c r="B795" s="2" t="s">
        <v>581</v>
      </c>
      <c r="C795" s="2" t="s">
        <v>3282</v>
      </c>
      <c r="D795" s="2" t="s">
        <v>602</v>
      </c>
      <c r="E795" s="2" t="s">
        <v>40</v>
      </c>
      <c r="F795" s="5">
        <v>3000</v>
      </c>
      <c r="G795" s="2" t="s">
        <v>3283</v>
      </c>
      <c r="H795" s="2" t="s">
        <v>72</v>
      </c>
      <c r="I795" s="2" t="s">
        <v>26</v>
      </c>
      <c r="J795" s="2" t="s">
        <v>73</v>
      </c>
      <c r="K795" s="9">
        <v>800</v>
      </c>
      <c r="L795" s="9">
        <v>2311</v>
      </c>
      <c r="M795" s="5">
        <v>78</v>
      </c>
      <c r="N795" s="5">
        <v>3</v>
      </c>
      <c r="O795" s="5">
        <v>59.63</v>
      </c>
      <c r="P795" s="5">
        <v>117.57</v>
      </c>
      <c r="Q795" s="2">
        <f t="shared" si="73"/>
        <v>57.939999999999991</v>
      </c>
      <c r="R795" s="5">
        <f t="shared" si="74"/>
        <v>57.939999999999991</v>
      </c>
      <c r="S795" s="11">
        <f t="shared" si="75"/>
        <v>0.97165856112694937</v>
      </c>
      <c r="T795" s="5">
        <v>3.38</v>
      </c>
      <c r="U795" s="5">
        <v>0.76</v>
      </c>
      <c r="V795" s="5">
        <v>19.88</v>
      </c>
      <c r="W795" s="12">
        <f t="shared" si="76"/>
        <v>3.8461538461538464E-2</v>
      </c>
      <c r="X795" s="2" t="str">
        <f t="shared" si="77"/>
        <v>SCALE</v>
      </c>
      <c r="Y795" s="22" t="str">
        <f t="shared" si="78"/>
        <v>Premium (751-1000)</v>
      </c>
    </row>
    <row r="796" spans="1:25">
      <c r="A796" s="2" t="s">
        <v>3284</v>
      </c>
      <c r="B796" s="2" t="s">
        <v>1043</v>
      </c>
      <c r="C796" s="2" t="s">
        <v>2318</v>
      </c>
      <c r="D796" s="2" t="s">
        <v>1035</v>
      </c>
      <c r="E796" s="2" t="s">
        <v>492</v>
      </c>
      <c r="F796" s="5">
        <v>2750</v>
      </c>
      <c r="G796" s="2" t="s">
        <v>3285</v>
      </c>
      <c r="H796" s="2" t="s">
        <v>58</v>
      </c>
      <c r="I796" s="2" t="s">
        <v>26</v>
      </c>
      <c r="J796" s="2" t="s">
        <v>293</v>
      </c>
      <c r="K796" s="9">
        <v>700</v>
      </c>
      <c r="L796" s="9">
        <v>593</v>
      </c>
      <c r="M796" s="5">
        <v>13</v>
      </c>
      <c r="N796" s="5">
        <v>0</v>
      </c>
      <c r="O796" s="5">
        <v>5.31</v>
      </c>
      <c r="P796" s="5">
        <v>0</v>
      </c>
      <c r="Q796" s="2">
        <f t="shared" si="73"/>
        <v>-5.31</v>
      </c>
      <c r="R796" s="5">
        <f t="shared" si="74"/>
        <v>-5.31</v>
      </c>
      <c r="S796" s="11">
        <f t="shared" si="75"/>
        <v>-1</v>
      </c>
      <c r="T796" s="5">
        <v>2.19</v>
      </c>
      <c r="U796" s="5">
        <v>0.41</v>
      </c>
      <c r="V796" s="5">
        <v>0</v>
      </c>
      <c r="W796" s="12">
        <f t="shared" si="76"/>
        <v>0</v>
      </c>
      <c r="X796" s="2" t="str">
        <f t="shared" si="77"/>
        <v>PAUSE</v>
      </c>
      <c r="Y796" s="22" t="str">
        <f t="shared" si="78"/>
        <v>High (501-750)</v>
      </c>
    </row>
    <row r="797" spans="1:25">
      <c r="A797" s="2" t="s">
        <v>3286</v>
      </c>
      <c r="B797" s="2" t="s">
        <v>1256</v>
      </c>
      <c r="C797" s="2" t="s">
        <v>3287</v>
      </c>
      <c r="D797" s="2" t="s">
        <v>3288</v>
      </c>
      <c r="E797" s="2" t="s">
        <v>23</v>
      </c>
      <c r="F797" s="5">
        <v>2383</v>
      </c>
      <c r="G797" s="2" t="s">
        <v>3289</v>
      </c>
      <c r="H797" s="2" t="s">
        <v>102</v>
      </c>
      <c r="I797" s="2" t="s">
        <v>26</v>
      </c>
      <c r="J797" s="2" t="s">
        <v>43</v>
      </c>
      <c r="K797" s="9">
        <v>300</v>
      </c>
      <c r="L797" s="9">
        <v>903</v>
      </c>
      <c r="M797" s="5">
        <v>37</v>
      </c>
      <c r="N797" s="5">
        <v>1</v>
      </c>
      <c r="O797" s="5">
        <v>27.23</v>
      </c>
      <c r="P797" s="5">
        <v>56.23</v>
      </c>
      <c r="Q797" s="2">
        <f t="shared" si="73"/>
        <v>28.999999999999996</v>
      </c>
      <c r="R797" s="5">
        <f t="shared" si="74"/>
        <v>28.999999999999996</v>
      </c>
      <c r="S797" s="11">
        <f t="shared" si="75"/>
        <v>1.0650018362100624</v>
      </c>
      <c r="T797" s="5">
        <v>4.0999999999999996</v>
      </c>
      <c r="U797" s="5">
        <v>0.74</v>
      </c>
      <c r="V797" s="5">
        <v>27.23</v>
      </c>
      <c r="W797" s="12">
        <f t="shared" si="76"/>
        <v>2.7027027027027029E-2</v>
      </c>
      <c r="X797" s="2" t="str">
        <f t="shared" si="77"/>
        <v>SCALE</v>
      </c>
      <c r="Y797" s="22" t="str">
        <f t="shared" si="78"/>
        <v>Low (100-300)</v>
      </c>
    </row>
    <row r="798" spans="1:25">
      <c r="A798" s="2" t="s">
        <v>3290</v>
      </c>
      <c r="B798" s="2" t="s">
        <v>847</v>
      </c>
      <c r="C798" s="2" t="s">
        <v>3291</v>
      </c>
      <c r="D798" s="2" t="s">
        <v>3292</v>
      </c>
      <c r="E798" s="2" t="s">
        <v>625</v>
      </c>
      <c r="F798" s="5">
        <v>5001</v>
      </c>
      <c r="G798" s="2" t="s">
        <v>2588</v>
      </c>
      <c r="H798" s="2" t="s">
        <v>260</v>
      </c>
      <c r="I798" s="2" t="s">
        <v>26</v>
      </c>
      <c r="J798" s="2" t="s">
        <v>66</v>
      </c>
      <c r="K798" s="9">
        <v>600</v>
      </c>
      <c r="L798" s="9">
        <v>1771</v>
      </c>
      <c r="M798" s="5">
        <v>38</v>
      </c>
      <c r="N798" s="5">
        <v>4</v>
      </c>
      <c r="O798" s="5">
        <v>31.04</v>
      </c>
      <c r="P798" s="5">
        <v>164.55</v>
      </c>
      <c r="Q798" s="2">
        <f t="shared" si="73"/>
        <v>133.51000000000002</v>
      </c>
      <c r="R798" s="5">
        <f t="shared" si="74"/>
        <v>133.51000000000002</v>
      </c>
      <c r="S798" s="11">
        <f t="shared" si="75"/>
        <v>4.3012242268041243</v>
      </c>
      <c r="T798" s="5">
        <v>2.15</v>
      </c>
      <c r="U798" s="5">
        <v>0.82</v>
      </c>
      <c r="V798" s="5">
        <v>7.76</v>
      </c>
      <c r="W798" s="12">
        <f t="shared" si="76"/>
        <v>0.10526315789473684</v>
      </c>
      <c r="X798" s="2" t="str">
        <f t="shared" si="77"/>
        <v>SCALE</v>
      </c>
      <c r="Y798" s="22" t="str">
        <f t="shared" si="78"/>
        <v>High (501-750)</v>
      </c>
    </row>
    <row r="799" spans="1:25">
      <c r="A799" s="2" t="s">
        <v>3293</v>
      </c>
      <c r="B799" s="2" t="s">
        <v>2433</v>
      </c>
      <c r="C799" s="2" t="s">
        <v>3294</v>
      </c>
      <c r="D799" s="2" t="s">
        <v>3295</v>
      </c>
      <c r="E799" s="2" t="s">
        <v>222</v>
      </c>
      <c r="F799" s="5">
        <v>1580</v>
      </c>
      <c r="G799" s="2" t="s">
        <v>3296</v>
      </c>
      <c r="H799" s="2" t="s">
        <v>344</v>
      </c>
      <c r="I799" s="2" t="s">
        <v>26</v>
      </c>
      <c r="J799" s="2" t="s">
        <v>177</v>
      </c>
      <c r="K799" s="9">
        <v>700</v>
      </c>
      <c r="L799" s="9">
        <v>2396</v>
      </c>
      <c r="M799" s="5">
        <v>98</v>
      </c>
      <c r="N799" s="5">
        <v>10</v>
      </c>
      <c r="O799" s="5">
        <v>59.14</v>
      </c>
      <c r="P799" s="5">
        <v>419.21</v>
      </c>
      <c r="Q799" s="2">
        <f t="shared" si="73"/>
        <v>360.07</v>
      </c>
      <c r="R799" s="5">
        <f t="shared" si="74"/>
        <v>360.07</v>
      </c>
      <c r="S799" s="11">
        <f t="shared" si="75"/>
        <v>6.0884342238755496</v>
      </c>
      <c r="T799" s="5">
        <v>4.09</v>
      </c>
      <c r="U799" s="5">
        <v>0.6</v>
      </c>
      <c r="V799" s="5">
        <v>5.91</v>
      </c>
      <c r="W799" s="12">
        <f t="shared" si="76"/>
        <v>0.10204081632653061</v>
      </c>
      <c r="X799" s="2" t="str">
        <f t="shared" si="77"/>
        <v>SCALE</v>
      </c>
      <c r="Y799" s="22" t="str">
        <f t="shared" si="78"/>
        <v>High (501-750)</v>
      </c>
    </row>
    <row r="800" spans="1:25">
      <c r="A800" s="2" t="s">
        <v>3297</v>
      </c>
      <c r="B800" s="2" t="s">
        <v>1470</v>
      </c>
      <c r="C800" s="2" t="s">
        <v>3298</v>
      </c>
      <c r="D800" s="2" t="s">
        <v>3299</v>
      </c>
      <c r="E800" s="2" t="s">
        <v>32</v>
      </c>
      <c r="F800" s="5">
        <v>1250</v>
      </c>
      <c r="G800" s="2" t="s">
        <v>3300</v>
      </c>
      <c r="H800" s="2" t="s">
        <v>344</v>
      </c>
      <c r="I800" s="2" t="s">
        <v>26</v>
      </c>
      <c r="J800" s="2" t="s">
        <v>127</v>
      </c>
      <c r="K800" s="9">
        <v>800</v>
      </c>
      <c r="L800" s="9">
        <v>1500</v>
      </c>
      <c r="M800" s="5">
        <v>32</v>
      </c>
      <c r="N800" s="5">
        <v>0</v>
      </c>
      <c r="O800" s="5">
        <v>17.100000000000001</v>
      </c>
      <c r="P800" s="5">
        <v>0</v>
      </c>
      <c r="Q800" s="2">
        <f t="shared" si="73"/>
        <v>-17.100000000000001</v>
      </c>
      <c r="R800" s="5">
        <f t="shared" si="74"/>
        <v>-17.100000000000001</v>
      </c>
      <c r="S800" s="11">
        <f t="shared" si="75"/>
        <v>-1</v>
      </c>
      <c r="T800" s="5">
        <v>2.13</v>
      </c>
      <c r="U800" s="5">
        <v>0.53</v>
      </c>
      <c r="V800" s="5">
        <v>0</v>
      </c>
      <c r="W800" s="12">
        <f t="shared" si="76"/>
        <v>0</v>
      </c>
      <c r="X800" s="2" t="str">
        <f t="shared" si="77"/>
        <v>PAUSE</v>
      </c>
      <c r="Y800" s="22" t="str">
        <f t="shared" si="78"/>
        <v>Premium (751-1000)</v>
      </c>
    </row>
    <row r="801" spans="1:25">
      <c r="A801" s="2" t="s">
        <v>3301</v>
      </c>
      <c r="B801" s="2" t="s">
        <v>771</v>
      </c>
      <c r="C801" s="2" t="s">
        <v>3302</v>
      </c>
      <c r="D801" s="2" t="s">
        <v>1481</v>
      </c>
      <c r="E801" s="2" t="s">
        <v>298</v>
      </c>
      <c r="F801" s="5">
        <v>2000</v>
      </c>
      <c r="G801" s="2" t="s">
        <v>1141</v>
      </c>
      <c r="H801" s="2" t="s">
        <v>266</v>
      </c>
      <c r="I801" s="2" t="s">
        <v>26</v>
      </c>
      <c r="J801" s="2" t="s">
        <v>127</v>
      </c>
      <c r="K801" s="9">
        <v>600</v>
      </c>
      <c r="L801" s="9">
        <v>628</v>
      </c>
      <c r="M801" s="5">
        <v>9</v>
      </c>
      <c r="N801" s="5">
        <v>1</v>
      </c>
      <c r="O801" s="5">
        <v>4.2300000000000004</v>
      </c>
      <c r="P801" s="5">
        <v>74.22</v>
      </c>
      <c r="Q801" s="2">
        <f t="shared" si="73"/>
        <v>69.989999999999995</v>
      </c>
      <c r="R801" s="5">
        <f t="shared" si="74"/>
        <v>69.989999999999995</v>
      </c>
      <c r="S801" s="11">
        <f t="shared" si="75"/>
        <v>16.546099290780138</v>
      </c>
      <c r="T801" s="5">
        <v>1.43</v>
      </c>
      <c r="U801" s="5">
        <v>0.47</v>
      </c>
      <c r="V801" s="5">
        <v>4.2300000000000004</v>
      </c>
      <c r="W801" s="12">
        <f t="shared" si="76"/>
        <v>0.1111111111111111</v>
      </c>
      <c r="X801" s="2" t="str">
        <f t="shared" si="77"/>
        <v>SCALE</v>
      </c>
      <c r="Y801" s="22" t="str">
        <f t="shared" si="78"/>
        <v>High (501-750)</v>
      </c>
    </row>
    <row r="802" spans="1:25">
      <c r="A802" s="2" t="s">
        <v>3303</v>
      </c>
      <c r="B802" s="2" t="s">
        <v>3304</v>
      </c>
      <c r="C802" s="2" t="s">
        <v>3305</v>
      </c>
      <c r="D802" s="2" t="s">
        <v>3306</v>
      </c>
      <c r="E802" s="2" t="s">
        <v>625</v>
      </c>
      <c r="F802" s="5">
        <v>2750</v>
      </c>
      <c r="G802" s="2" t="s">
        <v>3307</v>
      </c>
      <c r="H802" s="2" t="s">
        <v>42</v>
      </c>
      <c r="I802" s="2" t="s">
        <v>26</v>
      </c>
      <c r="J802" s="2" t="s">
        <v>35</v>
      </c>
      <c r="K802" s="9">
        <v>1000</v>
      </c>
      <c r="L802" s="9">
        <v>2314</v>
      </c>
      <c r="M802" s="5">
        <v>68</v>
      </c>
      <c r="N802" s="5">
        <v>6</v>
      </c>
      <c r="O802" s="5">
        <v>49.75</v>
      </c>
      <c r="P802" s="5">
        <v>342.54</v>
      </c>
      <c r="Q802" s="2">
        <f t="shared" si="73"/>
        <v>292.79000000000002</v>
      </c>
      <c r="R802" s="5">
        <f t="shared" si="74"/>
        <v>292.79000000000002</v>
      </c>
      <c r="S802" s="11">
        <f t="shared" si="75"/>
        <v>5.8852261306532672</v>
      </c>
      <c r="T802" s="5">
        <v>2.94</v>
      </c>
      <c r="U802" s="5">
        <v>0.73</v>
      </c>
      <c r="V802" s="5">
        <v>8.2899999999999991</v>
      </c>
      <c r="W802" s="12">
        <f t="shared" si="76"/>
        <v>8.8235294117647065E-2</v>
      </c>
      <c r="X802" s="2" t="str">
        <f t="shared" si="77"/>
        <v>SCALE</v>
      </c>
      <c r="Y802" s="22" t="str">
        <f t="shared" si="78"/>
        <v>Premium (751-1000)</v>
      </c>
    </row>
    <row r="803" spans="1:25">
      <c r="A803" s="2" t="s">
        <v>3308</v>
      </c>
      <c r="B803" s="2" t="s">
        <v>3309</v>
      </c>
      <c r="C803" s="2" t="s">
        <v>869</v>
      </c>
      <c r="D803" s="2" t="s">
        <v>1472</v>
      </c>
      <c r="E803" s="2" t="s">
        <v>23</v>
      </c>
      <c r="F803" s="5">
        <v>1500</v>
      </c>
      <c r="G803" s="2" t="s">
        <v>2588</v>
      </c>
      <c r="H803" s="2" t="s">
        <v>150</v>
      </c>
      <c r="I803" s="2" t="s">
        <v>26</v>
      </c>
      <c r="J803" s="2" t="s">
        <v>177</v>
      </c>
      <c r="K803" s="9">
        <v>500</v>
      </c>
      <c r="L803" s="9">
        <v>613</v>
      </c>
      <c r="M803" s="5">
        <v>26</v>
      </c>
      <c r="N803" s="5">
        <v>0</v>
      </c>
      <c r="O803" s="5">
        <v>18.23</v>
      </c>
      <c r="P803" s="5">
        <v>0</v>
      </c>
      <c r="Q803" s="2">
        <f t="shared" si="73"/>
        <v>-18.23</v>
      </c>
      <c r="R803" s="5">
        <f t="shared" si="74"/>
        <v>-18.23</v>
      </c>
      <c r="S803" s="11">
        <f t="shared" si="75"/>
        <v>-1</v>
      </c>
      <c r="T803" s="5">
        <v>4.24</v>
      </c>
      <c r="U803" s="5">
        <v>0.7</v>
      </c>
      <c r="V803" s="5">
        <v>0</v>
      </c>
      <c r="W803" s="12">
        <f t="shared" si="76"/>
        <v>0</v>
      </c>
      <c r="X803" s="2" t="str">
        <f t="shared" si="77"/>
        <v>PAUSE</v>
      </c>
      <c r="Y803" s="22" t="str">
        <f t="shared" si="78"/>
        <v>Mid (301-500)</v>
      </c>
    </row>
    <row r="804" spans="1:25">
      <c r="A804" s="2" t="s">
        <v>3310</v>
      </c>
      <c r="B804" s="2" t="s">
        <v>3311</v>
      </c>
      <c r="C804" s="2" t="s">
        <v>3312</v>
      </c>
      <c r="D804" s="2" t="s">
        <v>3313</v>
      </c>
      <c r="E804" s="2" t="s">
        <v>258</v>
      </c>
      <c r="F804" s="5">
        <v>1525</v>
      </c>
      <c r="G804" s="2" t="s">
        <v>2988</v>
      </c>
      <c r="H804" s="2" t="s">
        <v>253</v>
      </c>
      <c r="I804" s="2" t="s">
        <v>26</v>
      </c>
      <c r="J804" s="2" t="s">
        <v>313</v>
      </c>
      <c r="K804" s="9">
        <v>700</v>
      </c>
      <c r="L804" s="9">
        <v>862</v>
      </c>
      <c r="M804" s="5">
        <v>17</v>
      </c>
      <c r="N804" s="5">
        <v>0</v>
      </c>
      <c r="O804" s="5">
        <v>9.5500000000000007</v>
      </c>
      <c r="P804" s="5">
        <v>0</v>
      </c>
      <c r="Q804" s="2">
        <f t="shared" si="73"/>
        <v>-9.5500000000000007</v>
      </c>
      <c r="R804" s="5">
        <f t="shared" si="74"/>
        <v>-9.5500000000000007</v>
      </c>
      <c r="S804" s="11">
        <f t="shared" si="75"/>
        <v>-1</v>
      </c>
      <c r="T804" s="5">
        <v>1.97</v>
      </c>
      <c r="U804" s="5">
        <v>0.56000000000000005</v>
      </c>
      <c r="V804" s="5">
        <v>0</v>
      </c>
      <c r="W804" s="12">
        <f t="shared" si="76"/>
        <v>0</v>
      </c>
      <c r="X804" s="2" t="str">
        <f t="shared" si="77"/>
        <v>PAUSE</v>
      </c>
      <c r="Y804" s="22" t="str">
        <f t="shared" si="78"/>
        <v>High (501-750)</v>
      </c>
    </row>
    <row r="805" spans="1:25">
      <c r="A805" s="2" t="s">
        <v>3314</v>
      </c>
      <c r="B805" s="2" t="s">
        <v>863</v>
      </c>
      <c r="C805" s="2" t="s">
        <v>3315</v>
      </c>
      <c r="D805" s="2" t="s">
        <v>1629</v>
      </c>
      <c r="E805" s="2" t="s">
        <v>40</v>
      </c>
      <c r="F805" s="5">
        <v>1748</v>
      </c>
      <c r="G805" s="2" t="s">
        <v>3316</v>
      </c>
      <c r="H805" s="2" t="s">
        <v>34</v>
      </c>
      <c r="I805" s="2" t="s">
        <v>26</v>
      </c>
      <c r="J805" s="2" t="s">
        <v>120</v>
      </c>
      <c r="K805" s="9">
        <v>1000</v>
      </c>
      <c r="L805" s="9">
        <v>1476</v>
      </c>
      <c r="M805" s="5">
        <v>25</v>
      </c>
      <c r="N805" s="5">
        <v>1</v>
      </c>
      <c r="O805" s="5">
        <v>15.44</v>
      </c>
      <c r="P805" s="5">
        <v>62.88</v>
      </c>
      <c r="Q805" s="2">
        <f t="shared" si="73"/>
        <v>47.440000000000005</v>
      </c>
      <c r="R805" s="5">
        <f t="shared" si="74"/>
        <v>47.440000000000005</v>
      </c>
      <c r="S805" s="11">
        <f t="shared" si="75"/>
        <v>3.0725388601036272</v>
      </c>
      <c r="T805" s="5">
        <v>1.69</v>
      </c>
      <c r="U805" s="5">
        <v>0.62</v>
      </c>
      <c r="V805" s="5">
        <v>15.44</v>
      </c>
      <c r="W805" s="12">
        <f t="shared" si="76"/>
        <v>0.04</v>
      </c>
      <c r="X805" s="2" t="str">
        <f t="shared" si="77"/>
        <v>SCALE</v>
      </c>
      <c r="Y805" s="22" t="str">
        <f t="shared" si="78"/>
        <v>Premium (751-1000)</v>
      </c>
    </row>
    <row r="806" spans="1:25">
      <c r="A806" s="2" t="s">
        <v>3317</v>
      </c>
      <c r="B806" s="2" t="s">
        <v>3318</v>
      </c>
      <c r="C806" s="2" t="s">
        <v>3319</v>
      </c>
      <c r="D806" s="2" t="s">
        <v>3320</v>
      </c>
      <c r="E806" s="2" t="s">
        <v>850</v>
      </c>
      <c r="F806" s="5">
        <v>3600</v>
      </c>
      <c r="G806" s="2" t="s">
        <v>1346</v>
      </c>
      <c r="H806" s="2" t="s">
        <v>65</v>
      </c>
      <c r="I806" s="2" t="s">
        <v>26</v>
      </c>
      <c r="J806" s="2" t="s">
        <v>35</v>
      </c>
      <c r="K806" s="9">
        <v>400</v>
      </c>
      <c r="L806" s="9">
        <v>1104</v>
      </c>
      <c r="M806" s="5">
        <v>29</v>
      </c>
      <c r="N806" s="5">
        <v>0</v>
      </c>
      <c r="O806" s="5">
        <v>23.62</v>
      </c>
      <c r="P806" s="5">
        <v>0</v>
      </c>
      <c r="Q806" s="2">
        <f t="shared" si="73"/>
        <v>-23.62</v>
      </c>
      <c r="R806" s="5">
        <f t="shared" si="74"/>
        <v>-23.62</v>
      </c>
      <c r="S806" s="11">
        <f t="shared" si="75"/>
        <v>-1</v>
      </c>
      <c r="T806" s="5">
        <v>2.63</v>
      </c>
      <c r="U806" s="5">
        <v>0.81</v>
      </c>
      <c r="V806" s="5">
        <v>0</v>
      </c>
      <c r="W806" s="12">
        <f t="shared" si="76"/>
        <v>0</v>
      </c>
      <c r="X806" s="2" t="str">
        <f t="shared" si="77"/>
        <v>PAUSE</v>
      </c>
      <c r="Y806" s="22" t="str">
        <f t="shared" si="78"/>
        <v>Mid (301-500)</v>
      </c>
    </row>
    <row r="807" spans="1:25">
      <c r="A807" s="2" t="s">
        <v>3321</v>
      </c>
      <c r="B807" s="2" t="s">
        <v>3322</v>
      </c>
      <c r="C807" s="2" t="s">
        <v>3323</v>
      </c>
      <c r="D807" s="2" t="s">
        <v>3324</v>
      </c>
      <c r="E807" s="2" t="s">
        <v>40</v>
      </c>
      <c r="F807" s="5">
        <v>4874</v>
      </c>
      <c r="G807" s="2" t="s">
        <v>3325</v>
      </c>
      <c r="H807" s="2" t="s">
        <v>344</v>
      </c>
      <c r="I807" s="2" t="s">
        <v>26</v>
      </c>
      <c r="J807" s="2" t="s">
        <v>319</v>
      </c>
      <c r="K807" s="9">
        <v>400</v>
      </c>
      <c r="L807" s="9">
        <v>1199</v>
      </c>
      <c r="M807" s="5">
        <v>18</v>
      </c>
      <c r="N807" s="5">
        <v>1</v>
      </c>
      <c r="O807" s="5">
        <v>14.48</v>
      </c>
      <c r="P807" s="5">
        <v>36.07</v>
      </c>
      <c r="Q807" s="2">
        <f t="shared" si="73"/>
        <v>21.59</v>
      </c>
      <c r="R807" s="5">
        <f t="shared" si="74"/>
        <v>21.59</v>
      </c>
      <c r="S807" s="11">
        <f t="shared" si="75"/>
        <v>1.4910220994475138</v>
      </c>
      <c r="T807" s="5">
        <v>1.5</v>
      </c>
      <c r="U807" s="5">
        <v>0.8</v>
      </c>
      <c r="V807" s="5">
        <v>14.48</v>
      </c>
      <c r="W807" s="12">
        <f t="shared" si="76"/>
        <v>5.5555555555555552E-2</v>
      </c>
      <c r="X807" s="2" t="str">
        <f t="shared" si="77"/>
        <v>SCALE</v>
      </c>
      <c r="Y807" s="22" t="str">
        <f t="shared" si="78"/>
        <v>Mid (301-500)</v>
      </c>
    </row>
    <row r="808" spans="1:25">
      <c r="A808" s="2" t="s">
        <v>3326</v>
      </c>
      <c r="B808" s="2" t="s">
        <v>534</v>
      </c>
      <c r="C808" s="2" t="s">
        <v>3327</v>
      </c>
      <c r="D808" s="2" t="s">
        <v>3328</v>
      </c>
      <c r="E808" s="2" t="s">
        <v>258</v>
      </c>
      <c r="F808" s="5">
        <v>1500</v>
      </c>
      <c r="G808" s="2" t="s">
        <v>3329</v>
      </c>
      <c r="H808" s="2" t="s">
        <v>87</v>
      </c>
      <c r="I808" s="2" t="s">
        <v>26</v>
      </c>
      <c r="J808" s="2" t="s">
        <v>43</v>
      </c>
      <c r="K808" s="9">
        <v>1000</v>
      </c>
      <c r="L808" s="9">
        <v>1832</v>
      </c>
      <c r="M808" s="5">
        <v>51</v>
      </c>
      <c r="N808" s="5">
        <v>4</v>
      </c>
      <c r="O808" s="5">
        <v>37.090000000000003</v>
      </c>
      <c r="P808" s="5">
        <v>142.88</v>
      </c>
      <c r="Q808" s="2">
        <f t="shared" si="73"/>
        <v>105.78999999999999</v>
      </c>
      <c r="R808" s="5">
        <f t="shared" si="74"/>
        <v>105.78999999999999</v>
      </c>
      <c r="S808" s="11">
        <f t="shared" si="75"/>
        <v>2.8522512806686433</v>
      </c>
      <c r="T808" s="5">
        <v>2.78</v>
      </c>
      <c r="U808" s="5">
        <v>0.73</v>
      </c>
      <c r="V808" s="5">
        <v>9.27</v>
      </c>
      <c r="W808" s="12">
        <f t="shared" si="76"/>
        <v>7.8431372549019607E-2</v>
      </c>
      <c r="X808" s="2" t="str">
        <f t="shared" si="77"/>
        <v>SCALE</v>
      </c>
      <c r="Y808" s="22" t="str">
        <f t="shared" si="78"/>
        <v>Premium (751-1000)</v>
      </c>
    </row>
    <row r="809" spans="1:25">
      <c r="A809" s="2" t="s">
        <v>3330</v>
      </c>
      <c r="B809" s="2" t="s">
        <v>781</v>
      </c>
      <c r="C809" s="2" t="s">
        <v>3331</v>
      </c>
      <c r="D809" s="2" t="s">
        <v>3332</v>
      </c>
      <c r="E809" s="2" t="s">
        <v>112</v>
      </c>
      <c r="F809" s="5">
        <v>1535</v>
      </c>
      <c r="G809" s="2" t="s">
        <v>3333</v>
      </c>
      <c r="H809" s="2" t="s">
        <v>25</v>
      </c>
      <c r="I809" s="2" t="s">
        <v>26</v>
      </c>
      <c r="J809" s="2" t="s">
        <v>232</v>
      </c>
      <c r="K809" s="9">
        <v>800</v>
      </c>
      <c r="L809" s="9">
        <v>811</v>
      </c>
      <c r="M809" s="5">
        <v>30</v>
      </c>
      <c r="N809" s="5">
        <v>0</v>
      </c>
      <c r="O809" s="5">
        <v>12.69</v>
      </c>
      <c r="P809" s="5">
        <v>0</v>
      </c>
      <c r="Q809" s="2">
        <f t="shared" si="73"/>
        <v>-12.69</v>
      </c>
      <c r="R809" s="5">
        <f t="shared" si="74"/>
        <v>-12.69</v>
      </c>
      <c r="S809" s="11">
        <f t="shared" si="75"/>
        <v>-1</v>
      </c>
      <c r="T809" s="5">
        <v>3.7</v>
      </c>
      <c r="U809" s="5">
        <v>0.42</v>
      </c>
      <c r="V809" s="5">
        <v>0</v>
      </c>
      <c r="W809" s="12">
        <f t="shared" si="76"/>
        <v>0</v>
      </c>
      <c r="X809" s="2" t="str">
        <f t="shared" si="77"/>
        <v>PAUSE</v>
      </c>
      <c r="Y809" s="22" t="str">
        <f t="shared" si="78"/>
        <v>Premium (751-1000)</v>
      </c>
    </row>
    <row r="810" spans="1:25">
      <c r="A810" s="2" t="s">
        <v>3334</v>
      </c>
      <c r="B810" s="2" t="s">
        <v>3335</v>
      </c>
      <c r="C810" s="2" t="s">
        <v>129</v>
      </c>
      <c r="D810" s="2" t="s">
        <v>3336</v>
      </c>
      <c r="E810" s="2" t="s">
        <v>953</v>
      </c>
      <c r="F810" s="5">
        <v>2000</v>
      </c>
      <c r="G810" s="2" t="s">
        <v>3337</v>
      </c>
      <c r="H810" s="2" t="s">
        <v>72</v>
      </c>
      <c r="I810" s="2" t="s">
        <v>26</v>
      </c>
      <c r="J810" s="2" t="s">
        <v>88</v>
      </c>
      <c r="K810" s="9">
        <v>200</v>
      </c>
      <c r="L810" s="9">
        <v>533</v>
      </c>
      <c r="M810" s="5">
        <v>8</v>
      </c>
      <c r="N810" s="5">
        <v>1</v>
      </c>
      <c r="O810" s="5">
        <v>4.5</v>
      </c>
      <c r="P810" s="5">
        <v>58.87</v>
      </c>
      <c r="Q810" s="2">
        <f t="shared" si="73"/>
        <v>54.37</v>
      </c>
      <c r="R810" s="5">
        <f t="shared" si="74"/>
        <v>54.37</v>
      </c>
      <c r="S810" s="11">
        <f t="shared" si="75"/>
        <v>12.082222222222221</v>
      </c>
      <c r="T810" s="5">
        <v>1.5</v>
      </c>
      <c r="U810" s="5">
        <v>0.56000000000000005</v>
      </c>
      <c r="V810" s="5">
        <v>4.5</v>
      </c>
      <c r="W810" s="12">
        <f t="shared" si="76"/>
        <v>0.125</v>
      </c>
      <c r="X810" s="2" t="str">
        <f t="shared" si="77"/>
        <v>SCALE</v>
      </c>
      <c r="Y810" s="22" t="str">
        <f t="shared" si="78"/>
        <v>Low (100-300)</v>
      </c>
    </row>
    <row r="811" spans="1:25">
      <c r="A811" s="2" t="s">
        <v>3338</v>
      </c>
      <c r="B811" s="2" t="s">
        <v>1103</v>
      </c>
      <c r="C811" s="2" t="s">
        <v>3339</v>
      </c>
      <c r="D811" s="2" t="s">
        <v>3340</v>
      </c>
      <c r="E811" s="2" t="s">
        <v>112</v>
      </c>
      <c r="F811" s="5">
        <v>1525</v>
      </c>
      <c r="G811" s="2" t="s">
        <v>3341</v>
      </c>
      <c r="H811" s="2" t="s">
        <v>344</v>
      </c>
      <c r="I811" s="2" t="s">
        <v>26</v>
      </c>
      <c r="J811" s="2" t="s">
        <v>95</v>
      </c>
      <c r="K811" s="9">
        <v>600</v>
      </c>
      <c r="L811" s="9">
        <v>766</v>
      </c>
      <c r="M811" s="5">
        <v>33</v>
      </c>
      <c r="N811" s="5">
        <v>1</v>
      </c>
      <c r="O811" s="5">
        <v>23.04</v>
      </c>
      <c r="P811" s="5">
        <v>63.06</v>
      </c>
      <c r="Q811" s="2">
        <f t="shared" si="73"/>
        <v>40.020000000000003</v>
      </c>
      <c r="R811" s="5">
        <f t="shared" si="74"/>
        <v>40.020000000000003</v>
      </c>
      <c r="S811" s="11">
        <f t="shared" si="75"/>
        <v>1.736979166666667</v>
      </c>
      <c r="T811" s="5">
        <v>4.3099999999999996</v>
      </c>
      <c r="U811" s="5">
        <v>0.7</v>
      </c>
      <c r="V811" s="5">
        <v>23.04</v>
      </c>
      <c r="W811" s="12">
        <f t="shared" si="76"/>
        <v>3.0303030303030304E-2</v>
      </c>
      <c r="X811" s="2" t="str">
        <f t="shared" si="77"/>
        <v>SCALE</v>
      </c>
      <c r="Y811" s="22" t="str">
        <f t="shared" si="78"/>
        <v>High (501-750)</v>
      </c>
    </row>
    <row r="812" spans="1:25">
      <c r="A812" s="2" t="s">
        <v>3342</v>
      </c>
      <c r="B812" s="2" t="s">
        <v>1816</v>
      </c>
      <c r="C812" s="2" t="s">
        <v>3343</v>
      </c>
      <c r="D812" s="2" t="s">
        <v>3344</v>
      </c>
      <c r="E812" s="2" t="s">
        <v>125</v>
      </c>
      <c r="F812" s="5">
        <v>2275</v>
      </c>
      <c r="G812" s="2" t="s">
        <v>3345</v>
      </c>
      <c r="H812" s="2" t="s">
        <v>344</v>
      </c>
      <c r="I812" s="2" t="s">
        <v>26</v>
      </c>
      <c r="J812" s="2" t="s">
        <v>319</v>
      </c>
      <c r="K812" s="9">
        <v>1000</v>
      </c>
      <c r="L812" s="9">
        <v>1294</v>
      </c>
      <c r="M812" s="5">
        <v>26</v>
      </c>
      <c r="N812" s="5">
        <v>0</v>
      </c>
      <c r="O812" s="5">
        <v>11.49</v>
      </c>
      <c r="P812" s="5">
        <v>0</v>
      </c>
      <c r="Q812" s="2">
        <f t="shared" si="73"/>
        <v>-11.49</v>
      </c>
      <c r="R812" s="5">
        <f t="shared" si="74"/>
        <v>-11.49</v>
      </c>
      <c r="S812" s="11">
        <f t="shared" si="75"/>
        <v>-1</v>
      </c>
      <c r="T812" s="5">
        <v>2.0099999999999998</v>
      </c>
      <c r="U812" s="5">
        <v>0.44</v>
      </c>
      <c r="V812" s="5">
        <v>0</v>
      </c>
      <c r="W812" s="12">
        <f t="shared" si="76"/>
        <v>0</v>
      </c>
      <c r="X812" s="2" t="str">
        <f t="shared" si="77"/>
        <v>PAUSE</v>
      </c>
      <c r="Y812" s="22" t="str">
        <f t="shared" si="78"/>
        <v>Premium (751-1000)</v>
      </c>
    </row>
    <row r="813" spans="1:25">
      <c r="A813" s="2" t="s">
        <v>3346</v>
      </c>
      <c r="B813" s="2" t="s">
        <v>3347</v>
      </c>
      <c r="C813" s="2" t="s">
        <v>3348</v>
      </c>
      <c r="D813" s="2" t="s">
        <v>3349</v>
      </c>
      <c r="E813" s="2" t="s">
        <v>23</v>
      </c>
      <c r="F813" s="5">
        <v>1798</v>
      </c>
      <c r="G813" s="2" t="s">
        <v>3350</v>
      </c>
      <c r="H813" s="2" t="s">
        <v>58</v>
      </c>
      <c r="I813" s="2" t="s">
        <v>26</v>
      </c>
      <c r="J813" s="2" t="s">
        <v>361</v>
      </c>
      <c r="K813" s="9">
        <v>600</v>
      </c>
      <c r="L813" s="9">
        <v>2373</v>
      </c>
      <c r="M813" s="5">
        <v>90</v>
      </c>
      <c r="N813" s="5">
        <v>8</v>
      </c>
      <c r="O813" s="5">
        <v>68.88</v>
      </c>
      <c r="P813" s="5">
        <v>584.63</v>
      </c>
      <c r="Q813" s="2">
        <f t="shared" si="73"/>
        <v>515.75</v>
      </c>
      <c r="R813" s="5">
        <f t="shared" si="74"/>
        <v>515.75</v>
      </c>
      <c r="S813" s="11">
        <f t="shared" si="75"/>
        <v>7.4876596980255519</v>
      </c>
      <c r="T813" s="5">
        <v>3.79</v>
      </c>
      <c r="U813" s="5">
        <v>0.77</v>
      </c>
      <c r="V813" s="5">
        <v>8.61</v>
      </c>
      <c r="W813" s="12">
        <f t="shared" si="76"/>
        <v>8.8888888888888892E-2</v>
      </c>
      <c r="X813" s="2" t="str">
        <f t="shared" si="77"/>
        <v>SCALE</v>
      </c>
      <c r="Y813" s="22" t="str">
        <f t="shared" si="78"/>
        <v>High (501-750)</v>
      </c>
    </row>
    <row r="814" spans="1:25">
      <c r="A814" s="2" t="s">
        <v>3351</v>
      </c>
      <c r="B814" s="2" t="s">
        <v>2195</v>
      </c>
      <c r="C814" s="2" t="s">
        <v>3352</v>
      </c>
      <c r="D814" s="2" t="s">
        <v>3353</v>
      </c>
      <c r="E814" s="2" t="s">
        <v>23</v>
      </c>
      <c r="F814" s="5">
        <v>1354</v>
      </c>
      <c r="G814" s="2" t="s">
        <v>3354</v>
      </c>
      <c r="H814" s="2" t="s">
        <v>58</v>
      </c>
      <c r="I814" s="2" t="s">
        <v>26</v>
      </c>
      <c r="J814" s="2" t="s">
        <v>699</v>
      </c>
      <c r="K814" s="9">
        <v>500</v>
      </c>
      <c r="L814" s="9">
        <v>2005</v>
      </c>
      <c r="M814" s="5">
        <v>67</v>
      </c>
      <c r="N814" s="5">
        <v>2</v>
      </c>
      <c r="O814" s="5">
        <v>28.15</v>
      </c>
      <c r="P814" s="5">
        <v>72.680000000000007</v>
      </c>
      <c r="Q814" s="2">
        <f t="shared" si="73"/>
        <v>44.530000000000008</v>
      </c>
      <c r="R814" s="5">
        <f t="shared" si="74"/>
        <v>44.530000000000008</v>
      </c>
      <c r="S814" s="11">
        <f t="shared" si="75"/>
        <v>1.5818827708703378</v>
      </c>
      <c r="T814" s="5">
        <v>3.34</v>
      </c>
      <c r="U814" s="5">
        <v>0.42</v>
      </c>
      <c r="V814" s="5">
        <v>14.08</v>
      </c>
      <c r="W814" s="12">
        <f t="shared" si="76"/>
        <v>2.9850746268656716E-2</v>
      </c>
      <c r="X814" s="2" t="str">
        <f t="shared" si="77"/>
        <v>SCALE</v>
      </c>
      <c r="Y814" s="22" t="str">
        <f t="shared" si="78"/>
        <v>Mid (301-500)</v>
      </c>
    </row>
    <row r="815" spans="1:25">
      <c r="A815" s="2" t="s">
        <v>3355</v>
      </c>
      <c r="B815" s="2" t="s">
        <v>3356</v>
      </c>
      <c r="C815" s="2" t="s">
        <v>3357</v>
      </c>
      <c r="D815" s="2" t="s">
        <v>3358</v>
      </c>
      <c r="E815" s="2" t="s">
        <v>118</v>
      </c>
      <c r="F815" s="5">
        <v>1408</v>
      </c>
      <c r="G815" s="2" t="s">
        <v>3359</v>
      </c>
      <c r="H815" s="2" t="s">
        <v>344</v>
      </c>
      <c r="I815" s="2" t="s">
        <v>26</v>
      </c>
      <c r="J815" s="2" t="s">
        <v>217</v>
      </c>
      <c r="K815" s="9">
        <v>100</v>
      </c>
      <c r="L815" s="9">
        <v>1249</v>
      </c>
      <c r="M815" s="5">
        <v>31</v>
      </c>
      <c r="N815" s="5">
        <v>0</v>
      </c>
      <c r="O815" s="5">
        <v>19.260000000000002</v>
      </c>
      <c r="P815" s="5">
        <v>0</v>
      </c>
      <c r="Q815" s="2">
        <f t="shared" si="73"/>
        <v>-19.260000000000002</v>
      </c>
      <c r="R815" s="5">
        <f t="shared" si="74"/>
        <v>-19.260000000000002</v>
      </c>
      <c r="S815" s="11">
        <f t="shared" si="75"/>
        <v>-1</v>
      </c>
      <c r="T815" s="5">
        <v>2.48</v>
      </c>
      <c r="U815" s="5">
        <v>0.62</v>
      </c>
      <c r="V815" s="5">
        <v>0</v>
      </c>
      <c r="W815" s="12">
        <f t="shared" si="76"/>
        <v>0</v>
      </c>
      <c r="X815" s="2" t="str">
        <f t="shared" si="77"/>
        <v>PAUSE</v>
      </c>
      <c r="Y815" s="22" t="str">
        <f t="shared" si="78"/>
        <v>Low (100-300)</v>
      </c>
    </row>
    <row r="816" spans="1:25">
      <c r="A816" s="2" t="s">
        <v>3360</v>
      </c>
      <c r="B816" s="2" t="s">
        <v>3361</v>
      </c>
      <c r="C816" s="2" t="s">
        <v>3362</v>
      </c>
      <c r="D816" s="2" t="s">
        <v>2134</v>
      </c>
      <c r="E816" s="2" t="s">
        <v>118</v>
      </c>
      <c r="F816" s="5">
        <v>3811</v>
      </c>
      <c r="G816" s="2" t="s">
        <v>3363</v>
      </c>
      <c r="H816" s="2" t="s">
        <v>34</v>
      </c>
      <c r="I816" s="2" t="s">
        <v>26</v>
      </c>
      <c r="J816" s="2" t="s">
        <v>127</v>
      </c>
      <c r="K816" s="9">
        <v>400</v>
      </c>
      <c r="L816" s="9">
        <v>2491</v>
      </c>
      <c r="M816" s="5">
        <v>100</v>
      </c>
      <c r="N816" s="5">
        <v>4</v>
      </c>
      <c r="O816" s="5">
        <v>64.36</v>
      </c>
      <c r="P816" s="5">
        <v>160.69999999999999</v>
      </c>
      <c r="Q816" s="2">
        <f t="shared" si="73"/>
        <v>96.339999999999989</v>
      </c>
      <c r="R816" s="5">
        <f t="shared" si="74"/>
        <v>96.339999999999989</v>
      </c>
      <c r="S816" s="11">
        <f t="shared" si="75"/>
        <v>1.4968924798011185</v>
      </c>
      <c r="T816" s="5">
        <v>4.01</v>
      </c>
      <c r="U816" s="5">
        <v>0.64</v>
      </c>
      <c r="V816" s="5">
        <v>16.09</v>
      </c>
      <c r="W816" s="12">
        <f t="shared" si="76"/>
        <v>0.04</v>
      </c>
      <c r="X816" s="2" t="str">
        <f t="shared" si="77"/>
        <v>SCALE</v>
      </c>
      <c r="Y816" s="22" t="str">
        <f t="shared" si="78"/>
        <v>Mid (301-500)</v>
      </c>
    </row>
    <row r="817" spans="1:25">
      <c r="A817" s="2" t="s">
        <v>3364</v>
      </c>
      <c r="B817" s="2" t="s">
        <v>2471</v>
      </c>
      <c r="C817" s="2" t="s">
        <v>591</v>
      </c>
      <c r="D817" s="2" t="s">
        <v>2533</v>
      </c>
      <c r="E817" s="2" t="s">
        <v>56</v>
      </c>
      <c r="F817" s="5">
        <v>2500</v>
      </c>
      <c r="G817" s="2" t="s">
        <v>3365</v>
      </c>
      <c r="H817" s="2" t="s">
        <v>150</v>
      </c>
      <c r="I817" s="2" t="s">
        <v>26</v>
      </c>
      <c r="J817" s="2" t="s">
        <v>356</v>
      </c>
      <c r="K817" s="9">
        <v>200</v>
      </c>
      <c r="L817" s="9">
        <v>1161</v>
      </c>
      <c r="M817" s="5">
        <v>29</v>
      </c>
      <c r="N817" s="5">
        <v>2</v>
      </c>
      <c r="O817" s="5">
        <v>18.32</v>
      </c>
      <c r="P817" s="5">
        <v>119.97</v>
      </c>
      <c r="Q817" s="2">
        <f t="shared" si="73"/>
        <v>101.65</v>
      </c>
      <c r="R817" s="5">
        <f t="shared" si="74"/>
        <v>101.65</v>
      </c>
      <c r="S817" s="11">
        <f t="shared" si="75"/>
        <v>5.5485807860262009</v>
      </c>
      <c r="T817" s="5">
        <v>2.5</v>
      </c>
      <c r="U817" s="5">
        <v>0.63</v>
      </c>
      <c r="V817" s="5">
        <v>9.16</v>
      </c>
      <c r="W817" s="12">
        <f t="shared" si="76"/>
        <v>6.8965517241379309E-2</v>
      </c>
      <c r="X817" s="2" t="str">
        <f t="shared" si="77"/>
        <v>SCALE</v>
      </c>
      <c r="Y817" s="22" t="str">
        <f t="shared" si="78"/>
        <v>Low (100-300)</v>
      </c>
    </row>
    <row r="818" spans="1:25">
      <c r="A818" s="2" t="s">
        <v>3366</v>
      </c>
      <c r="B818" s="2" t="s">
        <v>847</v>
      </c>
      <c r="C818" s="2" t="s">
        <v>3367</v>
      </c>
      <c r="D818" s="2" t="s">
        <v>3368</v>
      </c>
      <c r="E818" s="2" t="s">
        <v>188</v>
      </c>
      <c r="F818" s="5">
        <v>2496</v>
      </c>
      <c r="G818" s="2" t="s">
        <v>3369</v>
      </c>
      <c r="H818" s="2" t="s">
        <v>266</v>
      </c>
      <c r="I818" s="2" t="s">
        <v>26</v>
      </c>
      <c r="J818" s="2" t="s">
        <v>95</v>
      </c>
      <c r="K818" s="9">
        <v>800</v>
      </c>
      <c r="L818" s="9">
        <v>546</v>
      </c>
      <c r="M818" s="5">
        <v>20</v>
      </c>
      <c r="N818" s="5">
        <v>0</v>
      </c>
      <c r="O818" s="5">
        <v>11.18</v>
      </c>
      <c r="P818" s="5">
        <v>0</v>
      </c>
      <c r="Q818" s="2">
        <f t="shared" si="73"/>
        <v>-11.18</v>
      </c>
      <c r="R818" s="5">
        <f t="shared" si="74"/>
        <v>-11.18</v>
      </c>
      <c r="S818" s="11">
        <f t="shared" si="75"/>
        <v>-1</v>
      </c>
      <c r="T818" s="5">
        <v>3.66</v>
      </c>
      <c r="U818" s="5">
        <v>0.56000000000000005</v>
      </c>
      <c r="V818" s="5">
        <v>0</v>
      </c>
      <c r="W818" s="12">
        <f t="shared" si="76"/>
        <v>0</v>
      </c>
      <c r="X818" s="2" t="str">
        <f t="shared" si="77"/>
        <v>PAUSE</v>
      </c>
      <c r="Y818" s="22" t="str">
        <f t="shared" si="78"/>
        <v>Premium (751-1000)</v>
      </c>
    </row>
    <row r="819" spans="1:25">
      <c r="A819" s="2" t="s">
        <v>3370</v>
      </c>
      <c r="B819" s="2" t="s">
        <v>3371</v>
      </c>
      <c r="C819" s="2" t="s">
        <v>3372</v>
      </c>
      <c r="D819" s="2" t="s">
        <v>1503</v>
      </c>
      <c r="E819" s="2" t="s">
        <v>40</v>
      </c>
      <c r="F819" s="5">
        <v>4000</v>
      </c>
      <c r="G819" s="2" t="s">
        <v>3373</v>
      </c>
      <c r="H819" s="2" t="s">
        <v>260</v>
      </c>
      <c r="I819" s="2" t="s">
        <v>26</v>
      </c>
      <c r="J819" s="2" t="s">
        <v>356</v>
      </c>
      <c r="K819" s="9">
        <v>600</v>
      </c>
      <c r="L819" s="9">
        <v>2235</v>
      </c>
      <c r="M819" s="5">
        <v>41</v>
      </c>
      <c r="N819" s="5">
        <v>3</v>
      </c>
      <c r="O819" s="5">
        <v>30.84</v>
      </c>
      <c r="P819" s="5">
        <v>184.1</v>
      </c>
      <c r="Q819" s="2">
        <f t="shared" si="73"/>
        <v>153.26</v>
      </c>
      <c r="R819" s="5">
        <f t="shared" si="74"/>
        <v>153.26</v>
      </c>
      <c r="S819" s="11">
        <f t="shared" si="75"/>
        <v>4.969520103761349</v>
      </c>
      <c r="T819" s="5">
        <v>1.83</v>
      </c>
      <c r="U819" s="5">
        <v>0.75</v>
      </c>
      <c r="V819" s="5">
        <v>10.28</v>
      </c>
      <c r="W819" s="12">
        <f t="shared" si="76"/>
        <v>7.3170731707317069E-2</v>
      </c>
      <c r="X819" s="2" t="str">
        <f t="shared" si="77"/>
        <v>SCALE</v>
      </c>
      <c r="Y819" s="22" t="str">
        <f t="shared" si="78"/>
        <v>High (501-750)</v>
      </c>
    </row>
    <row r="820" spans="1:25">
      <c r="A820" s="2" t="s">
        <v>3374</v>
      </c>
      <c r="B820" s="2" t="s">
        <v>3028</v>
      </c>
      <c r="C820" s="2" t="s">
        <v>143</v>
      </c>
      <c r="D820" s="2" t="s">
        <v>3375</v>
      </c>
      <c r="E820" s="2" t="s">
        <v>125</v>
      </c>
      <c r="F820" s="5">
        <v>1300</v>
      </c>
      <c r="G820" s="2" t="s">
        <v>598</v>
      </c>
      <c r="H820" s="2" t="s">
        <v>150</v>
      </c>
      <c r="I820" s="2" t="s">
        <v>26</v>
      </c>
      <c r="J820" s="2" t="s">
        <v>35</v>
      </c>
      <c r="K820" s="9">
        <v>100</v>
      </c>
      <c r="L820" s="9">
        <v>2391</v>
      </c>
      <c r="M820" s="5">
        <v>96</v>
      </c>
      <c r="N820" s="5">
        <v>0</v>
      </c>
      <c r="O820" s="5">
        <v>79.47</v>
      </c>
      <c r="P820" s="5">
        <v>0</v>
      </c>
      <c r="Q820" s="2">
        <f t="shared" si="73"/>
        <v>-79.47</v>
      </c>
      <c r="R820" s="5">
        <f t="shared" si="74"/>
        <v>-79.47</v>
      </c>
      <c r="S820" s="11">
        <f t="shared" si="75"/>
        <v>-1</v>
      </c>
      <c r="T820" s="5">
        <v>4.0199999999999996</v>
      </c>
      <c r="U820" s="5">
        <v>0.83</v>
      </c>
      <c r="V820" s="5">
        <v>0</v>
      </c>
      <c r="W820" s="12">
        <f t="shared" si="76"/>
        <v>0</v>
      </c>
      <c r="X820" s="2" t="str">
        <f t="shared" si="77"/>
        <v>PAUSE</v>
      </c>
      <c r="Y820" s="22" t="str">
        <f t="shared" si="78"/>
        <v>Low (100-300)</v>
      </c>
    </row>
    <row r="821" spans="1:25">
      <c r="A821" s="2" t="s">
        <v>3376</v>
      </c>
      <c r="B821" s="2" t="s">
        <v>3377</v>
      </c>
      <c r="C821" s="2" t="s">
        <v>375</v>
      </c>
      <c r="D821" s="2" t="s">
        <v>117</v>
      </c>
      <c r="E821" s="2" t="s">
        <v>118</v>
      </c>
      <c r="F821" s="5">
        <v>1248</v>
      </c>
      <c r="G821" s="2" t="s">
        <v>3378</v>
      </c>
      <c r="H821" s="2" t="s">
        <v>253</v>
      </c>
      <c r="I821" s="2" t="s">
        <v>26</v>
      </c>
      <c r="J821" s="2" t="s">
        <v>66</v>
      </c>
      <c r="K821" s="9">
        <v>300</v>
      </c>
      <c r="L821" s="9">
        <v>1044</v>
      </c>
      <c r="M821" s="5">
        <v>33</v>
      </c>
      <c r="N821" s="5">
        <v>3</v>
      </c>
      <c r="O821" s="5">
        <v>23.58</v>
      </c>
      <c r="P821" s="5">
        <v>111.75</v>
      </c>
      <c r="Q821" s="2">
        <f t="shared" si="73"/>
        <v>88.17</v>
      </c>
      <c r="R821" s="5">
        <f t="shared" si="74"/>
        <v>88.17</v>
      </c>
      <c r="S821" s="11">
        <f t="shared" si="75"/>
        <v>3.7391857506361328</v>
      </c>
      <c r="T821" s="5">
        <v>3.16</v>
      </c>
      <c r="U821" s="5">
        <v>0.71</v>
      </c>
      <c r="V821" s="5">
        <v>7.86</v>
      </c>
      <c r="W821" s="12">
        <f t="shared" si="76"/>
        <v>9.0909090909090912E-2</v>
      </c>
      <c r="X821" s="2" t="str">
        <f t="shared" si="77"/>
        <v>SCALE</v>
      </c>
      <c r="Y821" s="22" t="str">
        <f t="shared" si="78"/>
        <v>Low (100-300)</v>
      </c>
    </row>
    <row r="822" spans="1:25">
      <c r="A822" s="2" t="s">
        <v>3379</v>
      </c>
      <c r="B822" s="2" t="s">
        <v>3380</v>
      </c>
      <c r="C822" s="2" t="s">
        <v>3381</v>
      </c>
      <c r="D822" s="2" t="s">
        <v>3382</v>
      </c>
      <c r="E822" s="2" t="s">
        <v>56</v>
      </c>
      <c r="F822" s="5">
        <v>2639</v>
      </c>
      <c r="G822" s="2" t="s">
        <v>3383</v>
      </c>
      <c r="H822" s="2" t="s">
        <v>344</v>
      </c>
      <c r="I822" s="2" t="s">
        <v>26</v>
      </c>
      <c r="J822" s="2" t="s">
        <v>319</v>
      </c>
      <c r="K822" s="9">
        <v>400</v>
      </c>
      <c r="L822" s="9">
        <v>2343</v>
      </c>
      <c r="M822" s="5">
        <v>91</v>
      </c>
      <c r="N822" s="5">
        <v>2</v>
      </c>
      <c r="O822" s="5">
        <v>75.73</v>
      </c>
      <c r="P822" s="5">
        <v>85.09</v>
      </c>
      <c r="Q822" s="2">
        <f t="shared" si="73"/>
        <v>9.36</v>
      </c>
      <c r="R822" s="5">
        <f t="shared" si="74"/>
        <v>9.36</v>
      </c>
      <c r="S822" s="11">
        <f t="shared" si="75"/>
        <v>0.12359698930410667</v>
      </c>
      <c r="T822" s="5">
        <v>3.88</v>
      </c>
      <c r="U822" s="5">
        <v>0.83</v>
      </c>
      <c r="V822" s="5">
        <v>37.86</v>
      </c>
      <c r="W822" s="12">
        <f t="shared" si="76"/>
        <v>2.197802197802198E-2</v>
      </c>
      <c r="X822" s="2" t="str">
        <f t="shared" si="77"/>
        <v>SCALE</v>
      </c>
      <c r="Y822" s="22" t="str">
        <f t="shared" si="78"/>
        <v>Mid (301-500)</v>
      </c>
    </row>
    <row r="823" spans="1:25">
      <c r="A823" s="2" t="s">
        <v>3384</v>
      </c>
      <c r="B823" s="2" t="s">
        <v>1735</v>
      </c>
      <c r="C823" s="2" t="s">
        <v>2357</v>
      </c>
      <c r="D823" s="2" t="s">
        <v>1988</v>
      </c>
      <c r="E823" s="2" t="s">
        <v>23</v>
      </c>
      <c r="F823" s="5">
        <v>3250</v>
      </c>
      <c r="G823" s="2" t="s">
        <v>3385</v>
      </c>
      <c r="H823" s="2" t="s">
        <v>72</v>
      </c>
      <c r="I823" s="2" t="s">
        <v>26</v>
      </c>
      <c r="J823" s="2" t="s">
        <v>43</v>
      </c>
      <c r="K823" s="9">
        <v>700</v>
      </c>
      <c r="L823" s="9">
        <v>1883</v>
      </c>
      <c r="M823" s="5">
        <v>77</v>
      </c>
      <c r="N823" s="5">
        <v>0</v>
      </c>
      <c r="O823" s="5">
        <v>33.99</v>
      </c>
      <c r="P823" s="5">
        <v>0</v>
      </c>
      <c r="Q823" s="2">
        <f t="shared" si="73"/>
        <v>-33.99</v>
      </c>
      <c r="R823" s="5">
        <f t="shared" si="74"/>
        <v>-33.99</v>
      </c>
      <c r="S823" s="11">
        <f t="shared" si="75"/>
        <v>-1</v>
      </c>
      <c r="T823" s="5">
        <v>4.09</v>
      </c>
      <c r="U823" s="5">
        <v>0.44</v>
      </c>
      <c r="V823" s="5">
        <v>0</v>
      </c>
      <c r="W823" s="12">
        <f t="shared" si="76"/>
        <v>0</v>
      </c>
      <c r="X823" s="2" t="str">
        <f t="shared" si="77"/>
        <v>PAUSE</v>
      </c>
      <c r="Y823" s="22" t="str">
        <f t="shared" si="78"/>
        <v>High (501-750)</v>
      </c>
    </row>
    <row r="824" spans="1:25">
      <c r="A824" s="2" t="s">
        <v>3386</v>
      </c>
      <c r="B824" s="2" t="s">
        <v>3054</v>
      </c>
      <c r="C824" s="2" t="s">
        <v>3387</v>
      </c>
      <c r="D824" s="2" t="s">
        <v>3388</v>
      </c>
      <c r="E824" s="2" t="s">
        <v>258</v>
      </c>
      <c r="F824" s="5">
        <v>1750</v>
      </c>
      <c r="G824" s="2" t="s">
        <v>3389</v>
      </c>
      <c r="H824" s="2" t="s">
        <v>190</v>
      </c>
      <c r="I824" s="2" t="s">
        <v>26</v>
      </c>
      <c r="J824" s="2" t="s">
        <v>73</v>
      </c>
      <c r="K824" s="9">
        <v>1000</v>
      </c>
      <c r="L824" s="9">
        <v>997</v>
      </c>
      <c r="M824" s="5">
        <v>22</v>
      </c>
      <c r="N824" s="5">
        <v>2</v>
      </c>
      <c r="O824" s="5">
        <v>11.19</v>
      </c>
      <c r="P824" s="5">
        <v>101.01</v>
      </c>
      <c r="Q824" s="2">
        <f t="shared" si="73"/>
        <v>89.820000000000007</v>
      </c>
      <c r="R824" s="5">
        <f t="shared" si="74"/>
        <v>89.820000000000007</v>
      </c>
      <c r="S824" s="11">
        <f t="shared" si="75"/>
        <v>8.0268096514745313</v>
      </c>
      <c r="T824" s="5">
        <v>2.21</v>
      </c>
      <c r="U824" s="5">
        <v>0.51</v>
      </c>
      <c r="V824" s="5">
        <v>5.6</v>
      </c>
      <c r="W824" s="12">
        <f t="shared" si="76"/>
        <v>9.0909090909090912E-2</v>
      </c>
      <c r="X824" s="2" t="str">
        <f t="shared" si="77"/>
        <v>SCALE</v>
      </c>
      <c r="Y824" s="22" t="str">
        <f t="shared" si="78"/>
        <v>Premium (751-1000)</v>
      </c>
    </row>
    <row r="825" spans="1:25">
      <c r="A825" s="2" t="s">
        <v>3390</v>
      </c>
      <c r="B825" s="2" t="s">
        <v>3391</v>
      </c>
      <c r="C825" s="2" t="s">
        <v>3392</v>
      </c>
      <c r="D825" s="2" t="s">
        <v>3393</v>
      </c>
      <c r="E825" s="2" t="s">
        <v>56</v>
      </c>
      <c r="F825" s="5">
        <v>2500</v>
      </c>
      <c r="G825" s="2" t="s">
        <v>2105</v>
      </c>
      <c r="H825" s="2" t="s">
        <v>150</v>
      </c>
      <c r="I825" s="2" t="s">
        <v>26</v>
      </c>
      <c r="J825" s="2" t="s">
        <v>73</v>
      </c>
      <c r="K825" s="9">
        <v>300</v>
      </c>
      <c r="L825" s="9">
        <v>790</v>
      </c>
      <c r="M825" s="5">
        <v>15</v>
      </c>
      <c r="N825" s="5">
        <v>1</v>
      </c>
      <c r="O825" s="5">
        <v>10.27</v>
      </c>
      <c r="P825" s="5">
        <v>44.66</v>
      </c>
      <c r="Q825" s="2">
        <f t="shared" si="73"/>
        <v>34.39</v>
      </c>
      <c r="R825" s="5">
        <f t="shared" si="74"/>
        <v>34.39</v>
      </c>
      <c r="S825" s="11">
        <f t="shared" si="75"/>
        <v>3.3485881207400197</v>
      </c>
      <c r="T825" s="5">
        <v>1.9</v>
      </c>
      <c r="U825" s="5">
        <v>0.68</v>
      </c>
      <c r="V825" s="5">
        <v>10.27</v>
      </c>
      <c r="W825" s="12">
        <f t="shared" si="76"/>
        <v>6.6666666666666666E-2</v>
      </c>
      <c r="X825" s="2" t="str">
        <f t="shared" si="77"/>
        <v>SCALE</v>
      </c>
      <c r="Y825" s="22" t="str">
        <f t="shared" si="78"/>
        <v>Low (100-300)</v>
      </c>
    </row>
    <row r="826" spans="1:25">
      <c r="A826" s="2" t="s">
        <v>3394</v>
      </c>
      <c r="B826" s="2" t="s">
        <v>3395</v>
      </c>
      <c r="C826" s="2" t="s">
        <v>1893</v>
      </c>
      <c r="D826" s="2" t="s">
        <v>829</v>
      </c>
      <c r="E826" s="2" t="s">
        <v>112</v>
      </c>
      <c r="F826" s="5">
        <v>2500</v>
      </c>
      <c r="G826" s="2" t="s">
        <v>2588</v>
      </c>
      <c r="H826" s="2" t="s">
        <v>161</v>
      </c>
      <c r="I826" s="2" t="s">
        <v>26</v>
      </c>
      <c r="J826" s="2" t="s">
        <v>127</v>
      </c>
      <c r="K826" s="9">
        <v>100</v>
      </c>
      <c r="L826" s="9">
        <v>1957</v>
      </c>
      <c r="M826" s="5">
        <v>57</v>
      </c>
      <c r="N826" s="5">
        <v>2</v>
      </c>
      <c r="O826" s="5">
        <v>42.76</v>
      </c>
      <c r="P826" s="5">
        <v>144.83000000000001</v>
      </c>
      <c r="Q826" s="2">
        <f t="shared" si="73"/>
        <v>102.07000000000002</v>
      </c>
      <c r="R826" s="5">
        <f t="shared" si="74"/>
        <v>102.07000000000002</v>
      </c>
      <c r="S826" s="11">
        <f t="shared" si="75"/>
        <v>2.3870439663236676</v>
      </c>
      <c r="T826" s="5">
        <v>2.91</v>
      </c>
      <c r="U826" s="5">
        <v>0.75</v>
      </c>
      <c r="V826" s="5">
        <v>21.38</v>
      </c>
      <c r="W826" s="12">
        <f t="shared" si="76"/>
        <v>3.5087719298245612E-2</v>
      </c>
      <c r="X826" s="2" t="str">
        <f t="shared" si="77"/>
        <v>SCALE</v>
      </c>
      <c r="Y826" s="22" t="str">
        <f t="shared" si="78"/>
        <v>Low (100-300)</v>
      </c>
    </row>
    <row r="827" spans="1:25">
      <c r="A827" s="2" t="s">
        <v>3396</v>
      </c>
      <c r="B827" s="2" t="s">
        <v>29</v>
      </c>
      <c r="C827" s="2" t="s">
        <v>3397</v>
      </c>
      <c r="D827" s="2" t="s">
        <v>1511</v>
      </c>
      <c r="E827" s="2" t="s">
        <v>40</v>
      </c>
      <c r="F827" s="5">
        <v>4500</v>
      </c>
      <c r="G827" s="2" t="s">
        <v>3398</v>
      </c>
      <c r="H827" s="2" t="s">
        <v>25</v>
      </c>
      <c r="I827" s="2" t="s">
        <v>26</v>
      </c>
      <c r="J827" s="2" t="s">
        <v>232</v>
      </c>
      <c r="K827" s="9">
        <v>600</v>
      </c>
      <c r="L827" s="9">
        <v>1894</v>
      </c>
      <c r="M827" s="5">
        <v>42</v>
      </c>
      <c r="N827" s="5">
        <v>4</v>
      </c>
      <c r="O827" s="5">
        <v>18.239999999999998</v>
      </c>
      <c r="P827" s="5">
        <v>160.38999999999999</v>
      </c>
      <c r="Q827" s="2">
        <f t="shared" si="73"/>
        <v>142.14999999999998</v>
      </c>
      <c r="R827" s="5">
        <f t="shared" si="74"/>
        <v>142.14999999999998</v>
      </c>
      <c r="S827" s="11">
        <f t="shared" si="75"/>
        <v>7.7933114035087714</v>
      </c>
      <c r="T827" s="5">
        <v>2.2200000000000002</v>
      </c>
      <c r="U827" s="5">
        <v>0.43</v>
      </c>
      <c r="V827" s="5">
        <v>4.5599999999999996</v>
      </c>
      <c r="W827" s="12">
        <f t="shared" si="76"/>
        <v>9.5238095238095233E-2</v>
      </c>
      <c r="X827" s="2" t="str">
        <f t="shared" si="77"/>
        <v>SCALE</v>
      </c>
      <c r="Y827" s="22" t="str">
        <f t="shared" si="78"/>
        <v>High (501-750)</v>
      </c>
    </row>
    <row r="828" spans="1:25">
      <c r="A828" s="2" t="s">
        <v>3399</v>
      </c>
      <c r="B828" s="2" t="s">
        <v>3400</v>
      </c>
      <c r="C828" s="2" t="s">
        <v>2540</v>
      </c>
      <c r="D828" s="2" t="s">
        <v>3401</v>
      </c>
      <c r="E828" s="2" t="s">
        <v>953</v>
      </c>
      <c r="F828" s="5">
        <v>2500</v>
      </c>
      <c r="G828" s="2" t="s">
        <v>3402</v>
      </c>
      <c r="H828" s="2" t="s">
        <v>42</v>
      </c>
      <c r="I828" s="2" t="s">
        <v>26</v>
      </c>
      <c r="J828" s="2" t="s">
        <v>319</v>
      </c>
      <c r="K828" s="9">
        <v>800</v>
      </c>
      <c r="L828" s="9">
        <v>2418</v>
      </c>
      <c r="M828" s="5">
        <v>93</v>
      </c>
      <c r="N828" s="5">
        <v>0</v>
      </c>
      <c r="O828" s="5">
        <v>38.78</v>
      </c>
      <c r="P828" s="5">
        <v>0</v>
      </c>
      <c r="Q828" s="2">
        <f t="shared" si="73"/>
        <v>-38.78</v>
      </c>
      <c r="R828" s="5">
        <f t="shared" si="74"/>
        <v>-38.78</v>
      </c>
      <c r="S828" s="11">
        <f t="shared" si="75"/>
        <v>-1</v>
      </c>
      <c r="T828" s="5">
        <v>3.85</v>
      </c>
      <c r="U828" s="5">
        <v>0.42</v>
      </c>
      <c r="V828" s="5">
        <v>0</v>
      </c>
      <c r="W828" s="12">
        <f t="shared" si="76"/>
        <v>0</v>
      </c>
      <c r="X828" s="2" t="str">
        <f t="shared" si="77"/>
        <v>PAUSE</v>
      </c>
      <c r="Y828" s="22" t="str">
        <f t="shared" si="78"/>
        <v>Premium (751-1000)</v>
      </c>
    </row>
    <row r="829" spans="1:25">
      <c r="A829" s="2" t="s">
        <v>3403</v>
      </c>
      <c r="B829" s="2" t="s">
        <v>1167</v>
      </c>
      <c r="C829" s="2" t="s">
        <v>1654</v>
      </c>
      <c r="D829" s="2" t="s">
        <v>3404</v>
      </c>
      <c r="E829" s="2" t="s">
        <v>40</v>
      </c>
      <c r="F829" s="5">
        <v>2100</v>
      </c>
      <c r="G829" s="2" t="s">
        <v>3405</v>
      </c>
      <c r="H829" s="2" t="s">
        <v>312</v>
      </c>
      <c r="I829" s="2" t="s">
        <v>26</v>
      </c>
      <c r="J829" s="2" t="s">
        <v>361</v>
      </c>
      <c r="K829" s="9">
        <v>500</v>
      </c>
      <c r="L829" s="9">
        <v>929</v>
      </c>
      <c r="M829" s="5">
        <v>21</v>
      </c>
      <c r="N829" s="5">
        <v>2</v>
      </c>
      <c r="O829" s="5">
        <v>13.49</v>
      </c>
      <c r="P829" s="5">
        <v>70.66</v>
      </c>
      <c r="Q829" s="2">
        <f t="shared" si="73"/>
        <v>57.169999999999995</v>
      </c>
      <c r="R829" s="5">
        <f t="shared" si="74"/>
        <v>57.169999999999995</v>
      </c>
      <c r="S829" s="11">
        <f t="shared" si="75"/>
        <v>4.2379540400296509</v>
      </c>
      <c r="T829" s="5">
        <v>2.2599999999999998</v>
      </c>
      <c r="U829" s="5">
        <v>0.64</v>
      </c>
      <c r="V829" s="5">
        <v>6.74</v>
      </c>
      <c r="W829" s="12">
        <f t="shared" si="76"/>
        <v>9.5238095238095233E-2</v>
      </c>
      <c r="X829" s="2" t="str">
        <f t="shared" si="77"/>
        <v>SCALE</v>
      </c>
      <c r="Y829" s="22" t="str">
        <f t="shared" si="78"/>
        <v>Mid (301-500)</v>
      </c>
    </row>
    <row r="830" spans="1:25">
      <c r="A830" s="2" t="s">
        <v>3406</v>
      </c>
      <c r="B830" s="2" t="s">
        <v>3407</v>
      </c>
      <c r="C830" s="2" t="s">
        <v>3408</v>
      </c>
      <c r="D830" s="2" t="s">
        <v>1481</v>
      </c>
      <c r="E830" s="2" t="s">
        <v>298</v>
      </c>
      <c r="F830" s="5">
        <v>1535</v>
      </c>
      <c r="G830" s="2" t="s">
        <v>3409</v>
      </c>
      <c r="H830" s="2" t="s">
        <v>42</v>
      </c>
      <c r="I830" s="2" t="s">
        <v>26</v>
      </c>
      <c r="J830" s="2" t="s">
        <v>300</v>
      </c>
      <c r="K830" s="9">
        <v>700</v>
      </c>
      <c r="L830" s="9">
        <v>1643</v>
      </c>
      <c r="M830" s="5">
        <v>58</v>
      </c>
      <c r="N830" s="5">
        <v>1</v>
      </c>
      <c r="O830" s="5">
        <v>34.909999999999997</v>
      </c>
      <c r="P830" s="5">
        <v>61.45</v>
      </c>
      <c r="Q830" s="2">
        <f t="shared" si="73"/>
        <v>26.540000000000006</v>
      </c>
      <c r="R830" s="5">
        <f t="shared" si="74"/>
        <v>26.540000000000006</v>
      </c>
      <c r="S830" s="11">
        <f t="shared" si="75"/>
        <v>0.76024061873388737</v>
      </c>
      <c r="T830" s="5">
        <v>3.53</v>
      </c>
      <c r="U830" s="5">
        <v>0.6</v>
      </c>
      <c r="V830" s="5">
        <v>34.909999999999997</v>
      </c>
      <c r="W830" s="12">
        <f t="shared" si="76"/>
        <v>1.7241379310344827E-2</v>
      </c>
      <c r="X830" s="2" t="str">
        <f t="shared" si="77"/>
        <v>SCALE</v>
      </c>
      <c r="Y830" s="22" t="str">
        <f t="shared" si="78"/>
        <v>High (501-750)</v>
      </c>
    </row>
    <row r="831" spans="1:25">
      <c r="A831" s="2" t="s">
        <v>3410</v>
      </c>
      <c r="B831" s="2" t="s">
        <v>3411</v>
      </c>
      <c r="C831" s="2" t="s">
        <v>3412</v>
      </c>
      <c r="D831" s="2" t="s">
        <v>3413</v>
      </c>
      <c r="E831" s="2" t="s">
        <v>2392</v>
      </c>
      <c r="F831" s="5">
        <v>4500</v>
      </c>
      <c r="G831" s="2">
        <v>0</v>
      </c>
      <c r="H831" s="2" t="s">
        <v>260</v>
      </c>
      <c r="I831" s="2" t="s">
        <v>26</v>
      </c>
      <c r="J831" s="2" t="s">
        <v>51</v>
      </c>
      <c r="K831" s="9">
        <v>600</v>
      </c>
      <c r="L831" s="9">
        <v>1203</v>
      </c>
      <c r="M831" s="5">
        <v>30</v>
      </c>
      <c r="N831" s="5">
        <v>0</v>
      </c>
      <c r="O831" s="5">
        <v>21.7</v>
      </c>
      <c r="P831" s="5">
        <v>0</v>
      </c>
      <c r="Q831" s="2">
        <f t="shared" si="73"/>
        <v>-21.7</v>
      </c>
      <c r="R831" s="5">
        <f t="shared" si="74"/>
        <v>-21.7</v>
      </c>
      <c r="S831" s="11">
        <f t="shared" si="75"/>
        <v>-1</v>
      </c>
      <c r="T831" s="5">
        <v>2.4900000000000002</v>
      </c>
      <c r="U831" s="5">
        <v>0.72</v>
      </c>
      <c r="V831" s="5">
        <v>0</v>
      </c>
      <c r="W831" s="12">
        <f t="shared" si="76"/>
        <v>0</v>
      </c>
      <c r="X831" s="2" t="str">
        <f t="shared" si="77"/>
        <v>PAUSE</v>
      </c>
      <c r="Y831" s="22" t="str">
        <f t="shared" si="78"/>
        <v>High (501-750)</v>
      </c>
    </row>
    <row r="832" spans="1:25">
      <c r="A832" s="2" t="s">
        <v>3414</v>
      </c>
      <c r="B832" s="2" t="s">
        <v>414</v>
      </c>
      <c r="C832" s="2" t="s">
        <v>143</v>
      </c>
      <c r="D832" s="2" t="s">
        <v>175</v>
      </c>
      <c r="E832" s="2" t="s">
        <v>23</v>
      </c>
      <c r="F832" s="5">
        <v>1700</v>
      </c>
      <c r="G832" s="2" t="s">
        <v>3415</v>
      </c>
      <c r="H832" s="2" t="s">
        <v>150</v>
      </c>
      <c r="I832" s="2" t="s">
        <v>26</v>
      </c>
      <c r="J832" s="2" t="s">
        <v>140</v>
      </c>
      <c r="K832" s="9">
        <v>700</v>
      </c>
      <c r="L832" s="9">
        <v>1953</v>
      </c>
      <c r="M832" s="5">
        <v>87</v>
      </c>
      <c r="N832" s="5">
        <v>2</v>
      </c>
      <c r="O832" s="5">
        <v>35.369999999999997</v>
      </c>
      <c r="P832" s="5">
        <v>84.61</v>
      </c>
      <c r="Q832" s="2">
        <f t="shared" si="73"/>
        <v>49.24</v>
      </c>
      <c r="R832" s="5">
        <f t="shared" si="74"/>
        <v>49.24</v>
      </c>
      <c r="S832" s="11">
        <f t="shared" si="75"/>
        <v>1.3921402318348886</v>
      </c>
      <c r="T832" s="5">
        <v>4.45</v>
      </c>
      <c r="U832" s="5">
        <v>0.41</v>
      </c>
      <c r="V832" s="5">
        <v>17.68</v>
      </c>
      <c r="W832" s="12">
        <f t="shared" si="76"/>
        <v>2.2988505747126436E-2</v>
      </c>
      <c r="X832" s="2" t="str">
        <f t="shared" si="77"/>
        <v>SCALE</v>
      </c>
      <c r="Y832" s="22" t="str">
        <f t="shared" si="78"/>
        <v>High (501-750)</v>
      </c>
    </row>
    <row r="833" spans="1:25">
      <c r="A833" s="2" t="s">
        <v>3416</v>
      </c>
      <c r="B833" s="2" t="s">
        <v>3417</v>
      </c>
      <c r="C833" s="2" t="s">
        <v>1266</v>
      </c>
      <c r="D833" s="2" t="s">
        <v>3418</v>
      </c>
      <c r="E833" s="2" t="s">
        <v>132</v>
      </c>
      <c r="F833" s="5">
        <v>1500</v>
      </c>
      <c r="G833" s="2" t="s">
        <v>3419</v>
      </c>
      <c r="H833" s="2" t="s">
        <v>344</v>
      </c>
      <c r="I833" s="2" t="s">
        <v>26</v>
      </c>
      <c r="J833" s="2" t="s">
        <v>95</v>
      </c>
      <c r="K833" s="9">
        <v>1000</v>
      </c>
      <c r="L833" s="9">
        <v>947</v>
      </c>
      <c r="M833" s="5">
        <v>20</v>
      </c>
      <c r="N833" s="5">
        <v>0</v>
      </c>
      <c r="O833" s="5">
        <v>16.34</v>
      </c>
      <c r="P833" s="5">
        <v>0</v>
      </c>
      <c r="Q833" s="2">
        <f t="shared" si="73"/>
        <v>-16.34</v>
      </c>
      <c r="R833" s="5">
        <f t="shared" si="74"/>
        <v>-16.34</v>
      </c>
      <c r="S833" s="11">
        <f t="shared" si="75"/>
        <v>-1</v>
      </c>
      <c r="T833" s="5">
        <v>2.11</v>
      </c>
      <c r="U833" s="5">
        <v>0.82</v>
      </c>
      <c r="V833" s="5">
        <v>0</v>
      </c>
      <c r="W833" s="12">
        <f t="shared" si="76"/>
        <v>0</v>
      </c>
      <c r="X833" s="2" t="str">
        <f t="shared" si="77"/>
        <v>PAUSE</v>
      </c>
      <c r="Y833" s="22" t="str">
        <f t="shared" si="78"/>
        <v>Premium (751-1000)</v>
      </c>
    </row>
    <row r="834" spans="1:25">
      <c r="A834" s="2" t="s">
        <v>3420</v>
      </c>
      <c r="B834" s="2" t="s">
        <v>3421</v>
      </c>
      <c r="C834" s="2" t="s">
        <v>1731</v>
      </c>
      <c r="D834" s="2" t="s">
        <v>241</v>
      </c>
      <c r="E834" s="2" t="s">
        <v>23</v>
      </c>
      <c r="F834" s="5">
        <v>3000</v>
      </c>
      <c r="G834" s="2" t="s">
        <v>1106</v>
      </c>
      <c r="H834" s="2" t="s">
        <v>312</v>
      </c>
      <c r="I834" s="2" t="s">
        <v>26</v>
      </c>
      <c r="J834" s="2" t="s">
        <v>43</v>
      </c>
      <c r="K834" s="9">
        <v>700</v>
      </c>
      <c r="L834" s="9">
        <v>2210</v>
      </c>
      <c r="M834" s="5">
        <v>35</v>
      </c>
      <c r="N834" s="5">
        <v>1</v>
      </c>
      <c r="O834" s="5">
        <v>22.19</v>
      </c>
      <c r="P834" s="5">
        <v>49.84</v>
      </c>
      <c r="Q834" s="2">
        <f t="shared" si="73"/>
        <v>27.650000000000002</v>
      </c>
      <c r="R834" s="5">
        <f t="shared" si="74"/>
        <v>27.650000000000002</v>
      </c>
      <c r="S834" s="11">
        <f t="shared" si="75"/>
        <v>1.2460567823343849</v>
      </c>
      <c r="T834" s="5">
        <v>1.58</v>
      </c>
      <c r="U834" s="5">
        <v>0.63</v>
      </c>
      <c r="V834" s="5">
        <v>22.19</v>
      </c>
      <c r="W834" s="12">
        <f t="shared" si="76"/>
        <v>2.8571428571428571E-2</v>
      </c>
      <c r="X834" s="2" t="str">
        <f t="shared" si="77"/>
        <v>SCALE</v>
      </c>
      <c r="Y834" s="22" t="str">
        <f t="shared" si="78"/>
        <v>High (501-750)</v>
      </c>
    </row>
    <row r="835" spans="1:25">
      <c r="A835" s="2" t="s">
        <v>3422</v>
      </c>
      <c r="B835" s="2" t="s">
        <v>1043</v>
      </c>
      <c r="C835" s="2" t="s">
        <v>3423</v>
      </c>
      <c r="D835" s="2" t="s">
        <v>2557</v>
      </c>
      <c r="E835" s="2" t="s">
        <v>276</v>
      </c>
      <c r="F835" s="5">
        <v>3500</v>
      </c>
      <c r="G835" s="2" t="s">
        <v>3424</v>
      </c>
      <c r="H835" s="2" t="s">
        <v>344</v>
      </c>
      <c r="I835" s="2" t="s">
        <v>26</v>
      </c>
      <c r="J835" s="2" t="s">
        <v>293</v>
      </c>
      <c r="K835" s="9">
        <v>300</v>
      </c>
      <c r="L835" s="9">
        <v>1491</v>
      </c>
      <c r="M835" s="5">
        <v>26</v>
      </c>
      <c r="N835" s="5">
        <v>0</v>
      </c>
      <c r="O835" s="5">
        <v>16.39</v>
      </c>
      <c r="P835" s="5">
        <v>0</v>
      </c>
      <c r="Q835" s="2">
        <f t="shared" si="73"/>
        <v>-16.39</v>
      </c>
      <c r="R835" s="5">
        <f t="shared" si="74"/>
        <v>-16.39</v>
      </c>
      <c r="S835" s="11">
        <f t="shared" si="75"/>
        <v>-1</v>
      </c>
      <c r="T835" s="5">
        <v>1.74</v>
      </c>
      <c r="U835" s="5">
        <v>0.63</v>
      </c>
      <c r="V835" s="5">
        <v>0</v>
      </c>
      <c r="W835" s="12">
        <f t="shared" si="76"/>
        <v>0</v>
      </c>
      <c r="X835" s="2" t="str">
        <f t="shared" si="77"/>
        <v>PAUSE</v>
      </c>
      <c r="Y835" s="22" t="str">
        <f t="shared" si="78"/>
        <v>Low (100-300)</v>
      </c>
    </row>
    <row r="836" spans="1:25">
      <c r="A836" s="2" t="s">
        <v>3425</v>
      </c>
      <c r="B836" s="2" t="s">
        <v>3426</v>
      </c>
      <c r="C836" s="2" t="s">
        <v>3427</v>
      </c>
      <c r="D836" s="2" t="s">
        <v>3428</v>
      </c>
      <c r="E836" s="2" t="s">
        <v>56</v>
      </c>
      <c r="F836" s="5">
        <v>1600</v>
      </c>
      <c r="G836" s="2" t="s">
        <v>1656</v>
      </c>
      <c r="H836" s="2" t="s">
        <v>150</v>
      </c>
      <c r="I836" s="2" t="s">
        <v>26</v>
      </c>
      <c r="J836" s="2" t="s">
        <v>361</v>
      </c>
      <c r="K836" s="9">
        <v>400</v>
      </c>
      <c r="L836" s="9">
        <v>2428</v>
      </c>
      <c r="M836" s="5">
        <v>72</v>
      </c>
      <c r="N836" s="5">
        <v>2</v>
      </c>
      <c r="O836" s="5">
        <v>37.659999999999997</v>
      </c>
      <c r="P836" s="5">
        <v>77.73</v>
      </c>
      <c r="Q836" s="2">
        <f t="shared" si="73"/>
        <v>40.070000000000007</v>
      </c>
      <c r="R836" s="5">
        <f t="shared" si="74"/>
        <v>40.070000000000007</v>
      </c>
      <c r="S836" s="11">
        <f t="shared" si="75"/>
        <v>1.0639936271906536</v>
      </c>
      <c r="T836" s="5">
        <v>2.97</v>
      </c>
      <c r="U836" s="5">
        <v>0.52</v>
      </c>
      <c r="V836" s="5">
        <v>18.829999999999998</v>
      </c>
      <c r="W836" s="12">
        <f t="shared" si="76"/>
        <v>2.7777777777777776E-2</v>
      </c>
      <c r="X836" s="2" t="str">
        <f t="shared" si="77"/>
        <v>SCALE</v>
      </c>
      <c r="Y836" s="22" t="str">
        <f t="shared" si="78"/>
        <v>Mid (301-500)</v>
      </c>
    </row>
    <row r="837" spans="1:25">
      <c r="A837" s="2" t="s">
        <v>3429</v>
      </c>
      <c r="B837" s="2" t="s">
        <v>2405</v>
      </c>
      <c r="C837" s="2" t="s">
        <v>3430</v>
      </c>
      <c r="D837" s="2" t="s">
        <v>3431</v>
      </c>
      <c r="E837" s="2" t="s">
        <v>40</v>
      </c>
      <c r="F837" s="5">
        <v>1625</v>
      </c>
      <c r="G837" s="2" t="s">
        <v>3432</v>
      </c>
      <c r="H837" s="2" t="s">
        <v>134</v>
      </c>
      <c r="I837" s="2" t="s">
        <v>26</v>
      </c>
      <c r="J837" s="2" t="s">
        <v>183</v>
      </c>
      <c r="K837" s="9">
        <v>800</v>
      </c>
      <c r="L837" s="9">
        <v>1685</v>
      </c>
      <c r="M837" s="5">
        <v>71</v>
      </c>
      <c r="N837" s="5">
        <v>3</v>
      </c>
      <c r="O837" s="5">
        <v>39.75</v>
      </c>
      <c r="P837" s="5">
        <v>122.06</v>
      </c>
      <c r="Q837" s="2">
        <f t="shared" si="73"/>
        <v>82.31</v>
      </c>
      <c r="R837" s="5">
        <f t="shared" si="74"/>
        <v>82.31</v>
      </c>
      <c r="S837" s="11">
        <f t="shared" si="75"/>
        <v>2.070691823899371</v>
      </c>
      <c r="T837" s="5">
        <v>4.21</v>
      </c>
      <c r="U837" s="5">
        <v>0.56000000000000005</v>
      </c>
      <c r="V837" s="5">
        <v>13.25</v>
      </c>
      <c r="W837" s="12">
        <f t="shared" si="76"/>
        <v>4.2253521126760563E-2</v>
      </c>
      <c r="X837" s="2" t="str">
        <f t="shared" si="77"/>
        <v>SCALE</v>
      </c>
      <c r="Y837" s="22" t="str">
        <f t="shared" si="78"/>
        <v>Premium (751-1000)</v>
      </c>
    </row>
    <row r="838" spans="1:25">
      <c r="A838" s="2" t="s">
        <v>3433</v>
      </c>
      <c r="B838" s="2" t="s">
        <v>3434</v>
      </c>
      <c r="C838" s="2" t="s">
        <v>3435</v>
      </c>
      <c r="D838" s="2" t="s">
        <v>3436</v>
      </c>
      <c r="E838" s="2" t="s">
        <v>112</v>
      </c>
      <c r="F838" s="5">
        <v>3200</v>
      </c>
      <c r="G838" s="2" t="s">
        <v>1919</v>
      </c>
      <c r="H838" s="2" t="s">
        <v>190</v>
      </c>
      <c r="I838" s="2" t="s">
        <v>26</v>
      </c>
      <c r="J838" s="2" t="s">
        <v>80</v>
      </c>
      <c r="K838" s="9">
        <v>600</v>
      </c>
      <c r="L838" s="9">
        <v>2080</v>
      </c>
      <c r="M838" s="5">
        <v>78</v>
      </c>
      <c r="N838" s="5">
        <v>0</v>
      </c>
      <c r="O838" s="5">
        <v>40.11</v>
      </c>
      <c r="P838" s="5">
        <v>0</v>
      </c>
      <c r="Q838" s="2">
        <f t="shared" si="73"/>
        <v>-40.11</v>
      </c>
      <c r="R838" s="5">
        <f t="shared" si="74"/>
        <v>-40.11</v>
      </c>
      <c r="S838" s="11">
        <f t="shared" si="75"/>
        <v>-1</v>
      </c>
      <c r="T838" s="5">
        <v>3.75</v>
      </c>
      <c r="U838" s="5">
        <v>0.51</v>
      </c>
      <c r="V838" s="5">
        <v>0</v>
      </c>
      <c r="W838" s="12">
        <f t="shared" si="76"/>
        <v>0</v>
      </c>
      <c r="X838" s="2" t="str">
        <f t="shared" si="77"/>
        <v>PAUSE</v>
      </c>
      <c r="Y838" s="22" t="str">
        <f t="shared" si="78"/>
        <v>High (501-750)</v>
      </c>
    </row>
    <row r="839" spans="1:25">
      <c r="A839" s="2" t="s">
        <v>3437</v>
      </c>
      <c r="B839" s="2" t="s">
        <v>878</v>
      </c>
      <c r="C839" s="2" t="s">
        <v>3438</v>
      </c>
      <c r="D839" s="2" t="s">
        <v>3439</v>
      </c>
      <c r="E839" s="2" t="s">
        <v>298</v>
      </c>
      <c r="F839" s="5">
        <v>1535</v>
      </c>
      <c r="G839" s="2" t="s">
        <v>3440</v>
      </c>
      <c r="H839" s="2" t="s">
        <v>312</v>
      </c>
      <c r="I839" s="2" t="s">
        <v>26</v>
      </c>
      <c r="J839" s="2" t="s">
        <v>382</v>
      </c>
      <c r="K839" s="9">
        <v>400</v>
      </c>
      <c r="L839" s="9">
        <v>943</v>
      </c>
      <c r="M839" s="5">
        <v>29</v>
      </c>
      <c r="N839" s="5">
        <v>0</v>
      </c>
      <c r="O839" s="5">
        <v>18.23</v>
      </c>
      <c r="P839" s="5">
        <v>0</v>
      </c>
      <c r="Q839" s="2">
        <f t="shared" si="73"/>
        <v>-18.23</v>
      </c>
      <c r="R839" s="5">
        <f t="shared" si="74"/>
        <v>-18.23</v>
      </c>
      <c r="S839" s="11">
        <f t="shared" si="75"/>
        <v>-1</v>
      </c>
      <c r="T839" s="5">
        <v>3.08</v>
      </c>
      <c r="U839" s="5">
        <v>0.63</v>
      </c>
      <c r="V839" s="5">
        <v>0</v>
      </c>
      <c r="W839" s="12">
        <f t="shared" si="76"/>
        <v>0</v>
      </c>
      <c r="X839" s="2" t="str">
        <f t="shared" si="77"/>
        <v>PAUSE</v>
      </c>
      <c r="Y839" s="22" t="str">
        <f t="shared" si="78"/>
        <v>Mid (301-500)</v>
      </c>
    </row>
    <row r="840" spans="1:25">
      <c r="A840" s="2" t="s">
        <v>3441</v>
      </c>
      <c r="B840" s="2" t="s">
        <v>1542</v>
      </c>
      <c r="C840" s="2" t="s">
        <v>2574</v>
      </c>
      <c r="D840" s="2" t="s">
        <v>678</v>
      </c>
      <c r="E840" s="2" t="s">
        <v>78</v>
      </c>
      <c r="F840" s="5">
        <v>3800</v>
      </c>
      <c r="G840" s="2" t="s">
        <v>1106</v>
      </c>
      <c r="H840" s="2" t="s">
        <v>344</v>
      </c>
      <c r="I840" s="2" t="s">
        <v>26</v>
      </c>
      <c r="J840" s="2" t="s">
        <v>313</v>
      </c>
      <c r="K840" s="9">
        <v>800</v>
      </c>
      <c r="L840" s="9">
        <v>1907</v>
      </c>
      <c r="M840" s="5">
        <v>34</v>
      </c>
      <c r="N840" s="5">
        <v>3</v>
      </c>
      <c r="O840" s="5">
        <v>19.62</v>
      </c>
      <c r="P840" s="5">
        <v>172.73</v>
      </c>
      <c r="Q840" s="2">
        <f t="shared" si="73"/>
        <v>153.10999999999999</v>
      </c>
      <c r="R840" s="5">
        <f t="shared" si="74"/>
        <v>153.10999999999999</v>
      </c>
      <c r="S840" s="11">
        <f t="shared" si="75"/>
        <v>7.8037716615698258</v>
      </c>
      <c r="T840" s="5">
        <v>1.78</v>
      </c>
      <c r="U840" s="5">
        <v>0.57999999999999996</v>
      </c>
      <c r="V840" s="5">
        <v>6.54</v>
      </c>
      <c r="W840" s="12">
        <f t="shared" si="76"/>
        <v>8.8235294117647065E-2</v>
      </c>
      <c r="X840" s="2" t="str">
        <f t="shared" si="77"/>
        <v>SCALE</v>
      </c>
      <c r="Y840" s="22" t="str">
        <f t="shared" si="78"/>
        <v>Premium (751-1000)</v>
      </c>
    </row>
    <row r="841" spans="1:25">
      <c r="A841" s="2" t="s">
        <v>3442</v>
      </c>
      <c r="B841" s="2" t="s">
        <v>3443</v>
      </c>
      <c r="C841" s="2" t="s">
        <v>1807</v>
      </c>
      <c r="D841" s="2" t="s">
        <v>3444</v>
      </c>
      <c r="E841" s="2" t="s">
        <v>991</v>
      </c>
      <c r="F841" s="5">
        <v>1500</v>
      </c>
      <c r="G841" s="2" t="s">
        <v>3445</v>
      </c>
      <c r="H841" s="2" t="s">
        <v>150</v>
      </c>
      <c r="I841" s="2" t="s">
        <v>26</v>
      </c>
      <c r="J841" s="2" t="s">
        <v>88</v>
      </c>
      <c r="K841" s="9">
        <v>100</v>
      </c>
      <c r="L841" s="9">
        <v>1467</v>
      </c>
      <c r="M841" s="5">
        <v>62</v>
      </c>
      <c r="N841" s="5">
        <v>2</v>
      </c>
      <c r="O841" s="5">
        <v>26.25</v>
      </c>
      <c r="P841" s="5">
        <v>140.31</v>
      </c>
      <c r="Q841" s="2">
        <f t="shared" si="73"/>
        <v>114.06</v>
      </c>
      <c r="R841" s="5">
        <f t="shared" si="74"/>
        <v>114.06</v>
      </c>
      <c r="S841" s="11">
        <f t="shared" si="75"/>
        <v>4.3451428571428572</v>
      </c>
      <c r="T841" s="5">
        <v>4.2300000000000004</v>
      </c>
      <c r="U841" s="5">
        <v>0.42</v>
      </c>
      <c r="V841" s="5">
        <v>13.12</v>
      </c>
      <c r="W841" s="12">
        <f t="shared" si="76"/>
        <v>3.2258064516129031E-2</v>
      </c>
      <c r="X841" s="2" t="str">
        <f t="shared" si="77"/>
        <v>SCALE</v>
      </c>
      <c r="Y841" s="22" t="str">
        <f t="shared" si="78"/>
        <v>Low (100-300)</v>
      </c>
    </row>
    <row r="842" spans="1:25">
      <c r="A842" s="2" t="s">
        <v>3446</v>
      </c>
      <c r="B842" s="2" t="s">
        <v>3447</v>
      </c>
      <c r="C842" s="2" t="s">
        <v>1745</v>
      </c>
      <c r="D842" s="2" t="s">
        <v>2180</v>
      </c>
      <c r="E842" s="2" t="s">
        <v>48</v>
      </c>
      <c r="F842" s="5">
        <v>1500</v>
      </c>
      <c r="G842" s="2" t="s">
        <v>3448</v>
      </c>
      <c r="H842" s="2" t="s">
        <v>260</v>
      </c>
      <c r="I842" s="2" t="s">
        <v>26</v>
      </c>
      <c r="J842" s="2" t="s">
        <v>162</v>
      </c>
      <c r="K842" s="9">
        <v>800</v>
      </c>
      <c r="L842" s="9">
        <v>689</v>
      </c>
      <c r="M842" s="5">
        <v>21</v>
      </c>
      <c r="N842" s="5">
        <v>2</v>
      </c>
      <c r="O842" s="5">
        <v>16.829999999999998</v>
      </c>
      <c r="P842" s="5">
        <v>74.47</v>
      </c>
      <c r="Q842" s="2">
        <f t="shared" si="73"/>
        <v>57.64</v>
      </c>
      <c r="R842" s="5">
        <f t="shared" si="74"/>
        <v>57.64</v>
      </c>
      <c r="S842" s="11">
        <f t="shared" si="75"/>
        <v>3.4248366013071898</v>
      </c>
      <c r="T842" s="5">
        <v>3.05</v>
      </c>
      <c r="U842" s="5">
        <v>0.8</v>
      </c>
      <c r="V842" s="5">
        <v>8.41</v>
      </c>
      <c r="W842" s="12">
        <f t="shared" si="76"/>
        <v>9.5238095238095233E-2</v>
      </c>
      <c r="X842" s="2" t="str">
        <f t="shared" si="77"/>
        <v>SCALE</v>
      </c>
      <c r="Y842" s="22" t="str">
        <f t="shared" si="78"/>
        <v>Premium (751-1000)</v>
      </c>
    </row>
    <row r="843" spans="1:25">
      <c r="A843" s="2" t="s">
        <v>3449</v>
      </c>
      <c r="B843" s="2" t="s">
        <v>847</v>
      </c>
      <c r="C843" s="2" t="s">
        <v>3450</v>
      </c>
      <c r="D843" s="2" t="s">
        <v>3451</v>
      </c>
      <c r="E843" s="2" t="s">
        <v>56</v>
      </c>
      <c r="F843" s="5">
        <v>3000</v>
      </c>
      <c r="G843" s="2" t="s">
        <v>3452</v>
      </c>
      <c r="H843" s="2" t="s">
        <v>87</v>
      </c>
      <c r="I843" s="2" t="s">
        <v>26</v>
      </c>
      <c r="J843" s="2" t="s">
        <v>177</v>
      </c>
      <c r="K843" s="9">
        <v>400</v>
      </c>
      <c r="L843" s="9">
        <v>673</v>
      </c>
      <c r="M843" s="5">
        <v>16</v>
      </c>
      <c r="N843" s="5">
        <v>1</v>
      </c>
      <c r="O843" s="5">
        <v>11.29</v>
      </c>
      <c r="P843" s="5">
        <v>72.48</v>
      </c>
      <c r="Q843" s="2">
        <f t="shared" ref="Q843:Q906" si="79">IFERROR(P843-O843, 0)</f>
        <v>61.190000000000005</v>
      </c>
      <c r="R843" s="5">
        <f t="shared" ref="R843:R906" si="80">P843-O843</f>
        <v>61.190000000000005</v>
      </c>
      <c r="S843" s="11">
        <f t="shared" ref="S843:S906" si="81">R843/O843</f>
        <v>5.41984056687334</v>
      </c>
      <c r="T843" s="5">
        <v>2.38</v>
      </c>
      <c r="U843" s="5">
        <v>0.71</v>
      </c>
      <c r="V843" s="5">
        <v>11.29</v>
      </c>
      <c r="W843" s="12">
        <f t="shared" ref="W843:W906" si="82">N843/M843</f>
        <v>6.25E-2</v>
      </c>
      <c r="X843" s="2" t="str">
        <f t="shared" ref="X843:X906" si="83">IF(P843&gt;=4, "SCALE",
  IF(P843&gt;=2, "MONITOR",
    IF(P843&gt;=1, "OPTIMISE",
      "PAUSE")))</f>
        <v>SCALE</v>
      </c>
      <c r="Y843" s="22" t="str">
        <f t="shared" ref="Y843:Y906" si="84">IF(K843&lt;=300,"Low (100-300)",
 IF(K843&lt;=500,"Mid (301-500)",
  IF(K843&lt;=750,"High (501-750)",
   "Premium (751-1000)")))</f>
        <v>Mid (301-500)</v>
      </c>
    </row>
    <row r="844" spans="1:25">
      <c r="A844" s="2" t="s">
        <v>3453</v>
      </c>
      <c r="B844" s="2" t="s">
        <v>832</v>
      </c>
      <c r="C844" s="2" t="s">
        <v>30</v>
      </c>
      <c r="D844" s="2" t="s">
        <v>3454</v>
      </c>
      <c r="E844" s="2" t="s">
        <v>337</v>
      </c>
      <c r="F844" s="5">
        <v>2583</v>
      </c>
      <c r="G844" s="2" t="s">
        <v>3455</v>
      </c>
      <c r="H844" s="2" t="s">
        <v>65</v>
      </c>
      <c r="I844" s="2" t="s">
        <v>26</v>
      </c>
      <c r="J844" s="2" t="s">
        <v>313</v>
      </c>
      <c r="K844" s="9">
        <v>500</v>
      </c>
      <c r="L844" s="9">
        <v>1231</v>
      </c>
      <c r="M844" s="5">
        <v>40</v>
      </c>
      <c r="N844" s="5">
        <v>0</v>
      </c>
      <c r="O844" s="5">
        <v>22.97</v>
      </c>
      <c r="P844" s="5">
        <v>0</v>
      </c>
      <c r="Q844" s="2">
        <f t="shared" si="79"/>
        <v>-22.97</v>
      </c>
      <c r="R844" s="5">
        <f t="shared" si="80"/>
        <v>-22.97</v>
      </c>
      <c r="S844" s="11">
        <f t="shared" si="81"/>
        <v>-1</v>
      </c>
      <c r="T844" s="5">
        <v>3.25</v>
      </c>
      <c r="U844" s="5">
        <v>0.56999999999999995</v>
      </c>
      <c r="V844" s="5">
        <v>0</v>
      </c>
      <c r="W844" s="12">
        <f t="shared" si="82"/>
        <v>0</v>
      </c>
      <c r="X844" s="2" t="str">
        <f t="shared" si="83"/>
        <v>PAUSE</v>
      </c>
      <c r="Y844" s="22" t="str">
        <f t="shared" si="84"/>
        <v>Mid (301-500)</v>
      </c>
    </row>
    <row r="845" spans="1:25">
      <c r="A845" s="2" t="s">
        <v>3456</v>
      </c>
      <c r="B845" s="2" t="s">
        <v>2317</v>
      </c>
      <c r="C845" s="2" t="s">
        <v>506</v>
      </c>
      <c r="D845" s="2" t="s">
        <v>2290</v>
      </c>
      <c r="E845" s="2" t="s">
        <v>953</v>
      </c>
      <c r="F845" s="5">
        <v>3750</v>
      </c>
      <c r="G845" s="2" t="s">
        <v>3457</v>
      </c>
      <c r="H845" s="2" t="s">
        <v>50</v>
      </c>
      <c r="I845" s="2" t="s">
        <v>26</v>
      </c>
      <c r="J845" s="2" t="s">
        <v>361</v>
      </c>
      <c r="K845" s="9">
        <v>1000</v>
      </c>
      <c r="L845" s="9">
        <v>2384</v>
      </c>
      <c r="M845" s="5">
        <v>71</v>
      </c>
      <c r="N845" s="5">
        <v>3</v>
      </c>
      <c r="O845" s="5">
        <v>56.15</v>
      </c>
      <c r="P845" s="5">
        <v>173.07</v>
      </c>
      <c r="Q845" s="2">
        <f t="shared" si="79"/>
        <v>116.91999999999999</v>
      </c>
      <c r="R845" s="5">
        <f t="shared" si="80"/>
        <v>116.91999999999999</v>
      </c>
      <c r="S845" s="11">
        <f t="shared" si="81"/>
        <v>2.0822796081923416</v>
      </c>
      <c r="T845" s="5">
        <v>2.98</v>
      </c>
      <c r="U845" s="5">
        <v>0.79</v>
      </c>
      <c r="V845" s="5">
        <v>18.72</v>
      </c>
      <c r="W845" s="12">
        <f t="shared" si="82"/>
        <v>4.2253521126760563E-2</v>
      </c>
      <c r="X845" s="2" t="str">
        <f t="shared" si="83"/>
        <v>SCALE</v>
      </c>
      <c r="Y845" s="22" t="str">
        <f t="shared" si="84"/>
        <v>Premium (751-1000)</v>
      </c>
    </row>
    <row r="846" spans="1:25">
      <c r="A846" s="2" t="s">
        <v>3458</v>
      </c>
      <c r="B846" s="2" t="s">
        <v>978</v>
      </c>
      <c r="C846" s="2" t="s">
        <v>1034</v>
      </c>
      <c r="D846" s="2" t="s">
        <v>3382</v>
      </c>
      <c r="E846" s="2" t="s">
        <v>56</v>
      </c>
      <c r="F846" s="5">
        <v>2000</v>
      </c>
      <c r="G846" s="2" t="s">
        <v>3459</v>
      </c>
      <c r="H846" s="2" t="s">
        <v>58</v>
      </c>
      <c r="I846" s="2" t="s">
        <v>26</v>
      </c>
      <c r="J846" s="2" t="s">
        <v>217</v>
      </c>
      <c r="K846" s="9">
        <v>1000</v>
      </c>
      <c r="L846" s="9">
        <v>1993</v>
      </c>
      <c r="M846" s="5">
        <v>45</v>
      </c>
      <c r="N846" s="5">
        <v>0</v>
      </c>
      <c r="O846" s="5">
        <v>30.85</v>
      </c>
      <c r="P846" s="5">
        <v>0</v>
      </c>
      <c r="Q846" s="2">
        <f t="shared" si="79"/>
        <v>-30.85</v>
      </c>
      <c r="R846" s="5">
        <f t="shared" si="80"/>
        <v>-30.85</v>
      </c>
      <c r="S846" s="11">
        <f t="shared" si="81"/>
        <v>-1</v>
      </c>
      <c r="T846" s="5">
        <v>2.2599999999999998</v>
      </c>
      <c r="U846" s="5">
        <v>0.69</v>
      </c>
      <c r="V846" s="5">
        <v>0</v>
      </c>
      <c r="W846" s="12">
        <f t="shared" si="82"/>
        <v>0</v>
      </c>
      <c r="X846" s="2" t="str">
        <f t="shared" si="83"/>
        <v>PAUSE</v>
      </c>
      <c r="Y846" s="22" t="str">
        <f t="shared" si="84"/>
        <v>Premium (751-1000)</v>
      </c>
    </row>
    <row r="847" spans="1:25">
      <c r="A847" s="2" t="s">
        <v>3460</v>
      </c>
      <c r="B847" s="2" t="s">
        <v>950</v>
      </c>
      <c r="C847" s="2" t="s">
        <v>3461</v>
      </c>
      <c r="D847" s="2" t="s">
        <v>3462</v>
      </c>
      <c r="E847" s="2" t="s">
        <v>132</v>
      </c>
      <c r="F847" s="5">
        <v>5480</v>
      </c>
      <c r="G847" s="2" t="s">
        <v>3463</v>
      </c>
      <c r="H847" s="2" t="s">
        <v>150</v>
      </c>
      <c r="I847" s="2" t="s">
        <v>26</v>
      </c>
      <c r="J847" s="2" t="s">
        <v>248</v>
      </c>
      <c r="K847" s="9">
        <v>400</v>
      </c>
      <c r="L847" s="9">
        <v>2079</v>
      </c>
      <c r="M847" s="5">
        <v>90</v>
      </c>
      <c r="N847" s="5">
        <v>10</v>
      </c>
      <c r="O847" s="5">
        <v>38.53</v>
      </c>
      <c r="P847" s="5">
        <v>522.84</v>
      </c>
      <c r="Q847" s="2">
        <f t="shared" si="79"/>
        <v>484.31000000000006</v>
      </c>
      <c r="R847" s="5">
        <f t="shared" si="80"/>
        <v>484.31000000000006</v>
      </c>
      <c r="S847" s="11">
        <f t="shared" si="81"/>
        <v>12.569685958992993</v>
      </c>
      <c r="T847" s="5">
        <v>4.33</v>
      </c>
      <c r="U847" s="5">
        <v>0.43</v>
      </c>
      <c r="V847" s="5">
        <v>3.85</v>
      </c>
      <c r="W847" s="12">
        <f t="shared" si="82"/>
        <v>0.1111111111111111</v>
      </c>
      <c r="X847" s="2" t="str">
        <f t="shared" si="83"/>
        <v>SCALE</v>
      </c>
      <c r="Y847" s="22" t="str">
        <f t="shared" si="84"/>
        <v>Mid (301-500)</v>
      </c>
    </row>
    <row r="848" spans="1:25">
      <c r="A848" s="2" t="s">
        <v>3464</v>
      </c>
      <c r="B848" s="2" t="s">
        <v>799</v>
      </c>
      <c r="C848" s="2" t="s">
        <v>3465</v>
      </c>
      <c r="D848" s="2" t="s">
        <v>3466</v>
      </c>
      <c r="E848" s="2" t="s">
        <v>112</v>
      </c>
      <c r="F848" s="5">
        <v>2000</v>
      </c>
      <c r="G848" s="2" t="s">
        <v>3467</v>
      </c>
      <c r="H848" s="2" t="s">
        <v>167</v>
      </c>
      <c r="I848" s="2" t="s">
        <v>26</v>
      </c>
      <c r="J848" s="2" t="s">
        <v>140</v>
      </c>
      <c r="K848" s="9">
        <v>300</v>
      </c>
      <c r="L848" s="9">
        <v>697</v>
      </c>
      <c r="M848" s="5">
        <v>15</v>
      </c>
      <c r="N848" s="5">
        <v>1</v>
      </c>
      <c r="O848" s="5">
        <v>6.28</v>
      </c>
      <c r="P848" s="5">
        <v>40.04</v>
      </c>
      <c r="Q848" s="2">
        <f t="shared" si="79"/>
        <v>33.76</v>
      </c>
      <c r="R848" s="5">
        <f t="shared" si="80"/>
        <v>33.76</v>
      </c>
      <c r="S848" s="11">
        <f t="shared" si="81"/>
        <v>5.3757961783439487</v>
      </c>
      <c r="T848" s="5">
        <v>2.15</v>
      </c>
      <c r="U848" s="5">
        <v>0.42</v>
      </c>
      <c r="V848" s="5">
        <v>6.28</v>
      </c>
      <c r="W848" s="12">
        <f t="shared" si="82"/>
        <v>6.6666666666666666E-2</v>
      </c>
      <c r="X848" s="2" t="str">
        <f t="shared" si="83"/>
        <v>SCALE</v>
      </c>
      <c r="Y848" s="22" t="str">
        <f t="shared" si="84"/>
        <v>Low (100-300)</v>
      </c>
    </row>
    <row r="849" spans="1:25">
      <c r="A849" s="2" t="s">
        <v>3468</v>
      </c>
      <c r="B849" s="2" t="s">
        <v>3469</v>
      </c>
      <c r="C849" s="2" t="s">
        <v>3470</v>
      </c>
      <c r="D849" s="2" t="s">
        <v>3471</v>
      </c>
      <c r="E849" s="2" t="s">
        <v>112</v>
      </c>
      <c r="F849" s="5">
        <v>1800</v>
      </c>
      <c r="G849" s="2" t="s">
        <v>3472</v>
      </c>
      <c r="H849" s="2" t="s">
        <v>253</v>
      </c>
      <c r="I849" s="2" t="s">
        <v>26</v>
      </c>
      <c r="J849" s="2" t="s">
        <v>361</v>
      </c>
      <c r="K849" s="9">
        <v>200</v>
      </c>
      <c r="L849" s="9">
        <v>2348</v>
      </c>
      <c r="M849" s="5">
        <v>54</v>
      </c>
      <c r="N849" s="5">
        <v>6</v>
      </c>
      <c r="O849" s="5">
        <v>39.479999999999997</v>
      </c>
      <c r="P849" s="5">
        <v>265.52</v>
      </c>
      <c r="Q849" s="2">
        <f t="shared" si="79"/>
        <v>226.04</v>
      </c>
      <c r="R849" s="5">
        <f t="shared" si="80"/>
        <v>226.04</v>
      </c>
      <c r="S849" s="11">
        <f t="shared" si="81"/>
        <v>5.7254305977710231</v>
      </c>
      <c r="T849" s="5">
        <v>2.2999999999999998</v>
      </c>
      <c r="U849" s="5">
        <v>0.73</v>
      </c>
      <c r="V849" s="5">
        <v>6.58</v>
      </c>
      <c r="W849" s="12">
        <f t="shared" si="82"/>
        <v>0.1111111111111111</v>
      </c>
      <c r="X849" s="2" t="str">
        <f t="shared" si="83"/>
        <v>SCALE</v>
      </c>
      <c r="Y849" s="22" t="str">
        <f t="shared" si="84"/>
        <v>Low (100-300)</v>
      </c>
    </row>
    <row r="850" spans="1:25">
      <c r="A850" s="2" t="s">
        <v>3473</v>
      </c>
      <c r="B850" s="2" t="s">
        <v>1866</v>
      </c>
      <c r="C850" s="2" t="s">
        <v>3254</v>
      </c>
      <c r="D850" s="2" t="s">
        <v>3474</v>
      </c>
      <c r="E850" s="2" t="s">
        <v>125</v>
      </c>
      <c r="F850" s="5">
        <v>1100</v>
      </c>
      <c r="G850" s="2" t="s">
        <v>3475</v>
      </c>
      <c r="H850" s="2" t="s">
        <v>190</v>
      </c>
      <c r="I850" s="2" t="s">
        <v>26</v>
      </c>
      <c r="J850" s="2" t="s">
        <v>35</v>
      </c>
      <c r="K850" s="9">
        <v>500</v>
      </c>
      <c r="L850" s="9">
        <v>1195</v>
      </c>
      <c r="M850" s="5">
        <v>37</v>
      </c>
      <c r="N850" s="5">
        <v>0</v>
      </c>
      <c r="O850" s="5">
        <v>21.23</v>
      </c>
      <c r="P850" s="5">
        <v>0</v>
      </c>
      <c r="Q850" s="2">
        <f t="shared" si="79"/>
        <v>-21.23</v>
      </c>
      <c r="R850" s="5">
        <f t="shared" si="80"/>
        <v>-21.23</v>
      </c>
      <c r="S850" s="11">
        <f t="shared" si="81"/>
        <v>-1</v>
      </c>
      <c r="T850" s="5">
        <v>3.1</v>
      </c>
      <c r="U850" s="5">
        <v>0.56999999999999995</v>
      </c>
      <c r="V850" s="5">
        <v>0</v>
      </c>
      <c r="W850" s="12">
        <f t="shared" si="82"/>
        <v>0</v>
      </c>
      <c r="X850" s="2" t="str">
        <f t="shared" si="83"/>
        <v>PAUSE</v>
      </c>
      <c r="Y850" s="22" t="str">
        <f t="shared" si="84"/>
        <v>Mid (301-500)</v>
      </c>
    </row>
    <row r="851" spans="1:25">
      <c r="A851" s="2" t="s">
        <v>3476</v>
      </c>
      <c r="B851" s="2" t="s">
        <v>3477</v>
      </c>
      <c r="C851" s="2" t="s">
        <v>3478</v>
      </c>
      <c r="D851" s="2" t="s">
        <v>750</v>
      </c>
      <c r="E851" s="2" t="s">
        <v>132</v>
      </c>
      <c r="F851" s="5">
        <v>2398</v>
      </c>
      <c r="G851" s="2" t="s">
        <v>3479</v>
      </c>
      <c r="H851" s="2" t="s">
        <v>134</v>
      </c>
      <c r="I851" s="2" t="s">
        <v>26</v>
      </c>
      <c r="J851" s="2" t="s">
        <v>313</v>
      </c>
      <c r="K851" s="9">
        <v>500</v>
      </c>
      <c r="L851" s="9">
        <v>780</v>
      </c>
      <c r="M851" s="5">
        <v>27</v>
      </c>
      <c r="N851" s="5">
        <v>2</v>
      </c>
      <c r="O851" s="5">
        <v>21.67</v>
      </c>
      <c r="P851" s="5">
        <v>113.77</v>
      </c>
      <c r="Q851" s="2">
        <f t="shared" si="79"/>
        <v>92.1</v>
      </c>
      <c r="R851" s="5">
        <f t="shared" si="80"/>
        <v>92.1</v>
      </c>
      <c r="S851" s="11">
        <f t="shared" si="81"/>
        <v>4.2501153668666349</v>
      </c>
      <c r="T851" s="5">
        <v>3.46</v>
      </c>
      <c r="U851" s="5">
        <v>0.8</v>
      </c>
      <c r="V851" s="5">
        <v>10.84</v>
      </c>
      <c r="W851" s="12">
        <f t="shared" si="82"/>
        <v>7.407407407407407E-2</v>
      </c>
      <c r="X851" s="2" t="str">
        <f t="shared" si="83"/>
        <v>SCALE</v>
      </c>
      <c r="Y851" s="22" t="str">
        <f t="shared" si="84"/>
        <v>Mid (301-500)</v>
      </c>
    </row>
    <row r="852" spans="1:25">
      <c r="A852" s="2" t="s">
        <v>3480</v>
      </c>
      <c r="B852" s="2" t="s">
        <v>555</v>
      </c>
      <c r="C852" s="2" t="s">
        <v>3481</v>
      </c>
      <c r="D852" s="2" t="s">
        <v>1511</v>
      </c>
      <c r="E852" s="2" t="s">
        <v>40</v>
      </c>
      <c r="F852" s="5">
        <v>7100</v>
      </c>
      <c r="G852" s="2" t="s">
        <v>3482</v>
      </c>
      <c r="H852" s="2" t="s">
        <v>260</v>
      </c>
      <c r="I852" s="2" t="s">
        <v>26</v>
      </c>
      <c r="J852" s="2" t="s">
        <v>217</v>
      </c>
      <c r="K852" s="9">
        <v>1000</v>
      </c>
      <c r="L852" s="9">
        <v>2031</v>
      </c>
      <c r="M852" s="5">
        <v>49</v>
      </c>
      <c r="N852" s="5">
        <v>0</v>
      </c>
      <c r="O852" s="5">
        <v>37.6</v>
      </c>
      <c r="P852" s="5">
        <v>0</v>
      </c>
      <c r="Q852" s="2">
        <f t="shared" si="79"/>
        <v>-37.6</v>
      </c>
      <c r="R852" s="5">
        <f t="shared" si="80"/>
        <v>-37.6</v>
      </c>
      <c r="S852" s="11">
        <f t="shared" si="81"/>
        <v>-1</v>
      </c>
      <c r="T852" s="5">
        <v>2.41</v>
      </c>
      <c r="U852" s="5">
        <v>0.77</v>
      </c>
      <c r="V852" s="5">
        <v>0</v>
      </c>
      <c r="W852" s="12">
        <f t="shared" si="82"/>
        <v>0</v>
      </c>
      <c r="X852" s="2" t="str">
        <f t="shared" si="83"/>
        <v>PAUSE</v>
      </c>
      <c r="Y852" s="22" t="str">
        <f t="shared" si="84"/>
        <v>Premium (751-1000)</v>
      </c>
    </row>
    <row r="853" spans="1:25">
      <c r="A853" s="2" t="s">
        <v>3483</v>
      </c>
      <c r="B853" s="2" t="s">
        <v>3484</v>
      </c>
      <c r="C853" s="2" t="s">
        <v>3485</v>
      </c>
      <c r="D853" s="2" t="s">
        <v>829</v>
      </c>
      <c r="E853" s="2" t="s">
        <v>112</v>
      </c>
      <c r="F853" s="5">
        <v>3100</v>
      </c>
      <c r="G853" s="2" t="s">
        <v>3486</v>
      </c>
      <c r="H853" s="2" t="s">
        <v>312</v>
      </c>
      <c r="I853" s="2" t="s">
        <v>26</v>
      </c>
      <c r="J853" s="2" t="s">
        <v>127</v>
      </c>
      <c r="K853" s="9">
        <v>300</v>
      </c>
      <c r="L853" s="9">
        <v>2081</v>
      </c>
      <c r="M853" s="5">
        <v>65</v>
      </c>
      <c r="N853" s="5">
        <v>0</v>
      </c>
      <c r="O853" s="5">
        <v>33.4</v>
      </c>
      <c r="P853" s="5">
        <v>0</v>
      </c>
      <c r="Q853" s="2">
        <f t="shared" si="79"/>
        <v>-33.4</v>
      </c>
      <c r="R853" s="5">
        <f t="shared" si="80"/>
        <v>-33.4</v>
      </c>
      <c r="S853" s="11">
        <f t="shared" si="81"/>
        <v>-1</v>
      </c>
      <c r="T853" s="5">
        <v>3.12</v>
      </c>
      <c r="U853" s="5">
        <v>0.51</v>
      </c>
      <c r="V853" s="5">
        <v>0</v>
      </c>
      <c r="W853" s="12">
        <f t="shared" si="82"/>
        <v>0</v>
      </c>
      <c r="X853" s="2" t="str">
        <f t="shared" si="83"/>
        <v>PAUSE</v>
      </c>
      <c r="Y853" s="22" t="str">
        <f t="shared" si="84"/>
        <v>Low (100-300)</v>
      </c>
    </row>
    <row r="854" spans="1:25">
      <c r="A854" s="2" t="s">
        <v>3487</v>
      </c>
      <c r="B854" s="2" t="s">
        <v>3488</v>
      </c>
      <c r="C854" s="2" t="s">
        <v>3489</v>
      </c>
      <c r="D854" s="2" t="s">
        <v>3490</v>
      </c>
      <c r="E854" s="2" t="s">
        <v>492</v>
      </c>
      <c r="F854" s="5">
        <v>3000</v>
      </c>
      <c r="G854" s="2" t="s">
        <v>3491</v>
      </c>
      <c r="H854" s="2" t="s">
        <v>25</v>
      </c>
      <c r="I854" s="2" t="s">
        <v>26</v>
      </c>
      <c r="J854" s="2" t="s">
        <v>140</v>
      </c>
      <c r="K854" s="9">
        <v>200</v>
      </c>
      <c r="L854" s="9">
        <v>1163</v>
      </c>
      <c r="M854" s="5">
        <v>24</v>
      </c>
      <c r="N854" s="5">
        <v>0</v>
      </c>
      <c r="O854" s="5">
        <v>15.35</v>
      </c>
      <c r="P854" s="5">
        <v>0</v>
      </c>
      <c r="Q854" s="2">
        <f t="shared" si="79"/>
        <v>-15.35</v>
      </c>
      <c r="R854" s="5">
        <f t="shared" si="80"/>
        <v>-15.35</v>
      </c>
      <c r="S854" s="11">
        <f t="shared" si="81"/>
        <v>-1</v>
      </c>
      <c r="T854" s="5">
        <v>2.06</v>
      </c>
      <c r="U854" s="5">
        <v>0.64</v>
      </c>
      <c r="V854" s="5">
        <v>0</v>
      </c>
      <c r="W854" s="12">
        <f t="shared" si="82"/>
        <v>0</v>
      </c>
      <c r="X854" s="2" t="str">
        <f t="shared" si="83"/>
        <v>PAUSE</v>
      </c>
      <c r="Y854" s="22" t="str">
        <f t="shared" si="84"/>
        <v>Low (100-300)</v>
      </c>
    </row>
    <row r="855" spans="1:25">
      <c r="A855" s="2" t="s">
        <v>3492</v>
      </c>
      <c r="B855" s="2" t="s">
        <v>3493</v>
      </c>
      <c r="C855" s="2" t="s">
        <v>3494</v>
      </c>
      <c r="D855" s="2" t="s">
        <v>2475</v>
      </c>
      <c r="E855" s="2" t="s">
        <v>492</v>
      </c>
      <c r="F855" s="5">
        <v>2250</v>
      </c>
      <c r="G855" s="2" t="s">
        <v>3495</v>
      </c>
      <c r="H855" s="2" t="s">
        <v>102</v>
      </c>
      <c r="I855" s="2" t="s">
        <v>26</v>
      </c>
      <c r="J855" s="2" t="s">
        <v>183</v>
      </c>
      <c r="K855" s="9">
        <v>300</v>
      </c>
      <c r="L855" s="9">
        <v>1066</v>
      </c>
      <c r="M855" s="5">
        <v>44</v>
      </c>
      <c r="N855" s="5">
        <v>3</v>
      </c>
      <c r="O855" s="5">
        <v>20.28</v>
      </c>
      <c r="P855" s="5">
        <v>192.7</v>
      </c>
      <c r="Q855" s="2">
        <f t="shared" si="79"/>
        <v>172.42</v>
      </c>
      <c r="R855" s="5">
        <f t="shared" si="80"/>
        <v>172.42</v>
      </c>
      <c r="S855" s="11">
        <f t="shared" si="81"/>
        <v>8.5019723865877701</v>
      </c>
      <c r="T855" s="5">
        <v>4.13</v>
      </c>
      <c r="U855" s="5">
        <v>0.46</v>
      </c>
      <c r="V855" s="5">
        <v>6.76</v>
      </c>
      <c r="W855" s="12">
        <f t="shared" si="82"/>
        <v>6.8181818181818177E-2</v>
      </c>
      <c r="X855" s="2" t="str">
        <f t="shared" si="83"/>
        <v>SCALE</v>
      </c>
      <c r="Y855" s="22" t="str">
        <f t="shared" si="84"/>
        <v>Low (100-300)</v>
      </c>
    </row>
    <row r="856" spans="1:25">
      <c r="A856" s="2" t="s">
        <v>3496</v>
      </c>
      <c r="B856" s="2" t="s">
        <v>2903</v>
      </c>
      <c r="C856" s="2" t="s">
        <v>53</v>
      </c>
      <c r="D856" s="2" t="s">
        <v>1784</v>
      </c>
      <c r="E856" s="2" t="s">
        <v>40</v>
      </c>
      <c r="F856" s="5">
        <v>2817</v>
      </c>
      <c r="G856" s="2" t="s">
        <v>3497</v>
      </c>
      <c r="H856" s="2" t="s">
        <v>312</v>
      </c>
      <c r="I856" s="2" t="s">
        <v>26</v>
      </c>
      <c r="J856" s="2" t="s">
        <v>43</v>
      </c>
      <c r="K856" s="9">
        <v>700</v>
      </c>
      <c r="L856" s="9">
        <v>1489</v>
      </c>
      <c r="M856" s="5">
        <v>40</v>
      </c>
      <c r="N856" s="5">
        <v>0</v>
      </c>
      <c r="O856" s="5">
        <v>24.42</v>
      </c>
      <c r="P856" s="5">
        <v>0</v>
      </c>
      <c r="Q856" s="2">
        <f t="shared" si="79"/>
        <v>-24.42</v>
      </c>
      <c r="R856" s="5">
        <f t="shared" si="80"/>
        <v>-24.42</v>
      </c>
      <c r="S856" s="11">
        <f t="shared" si="81"/>
        <v>-1</v>
      </c>
      <c r="T856" s="5">
        <v>2.69</v>
      </c>
      <c r="U856" s="5">
        <v>0.61</v>
      </c>
      <c r="V856" s="5">
        <v>0</v>
      </c>
      <c r="W856" s="12">
        <f t="shared" si="82"/>
        <v>0</v>
      </c>
      <c r="X856" s="2" t="str">
        <f t="shared" si="83"/>
        <v>PAUSE</v>
      </c>
      <c r="Y856" s="22" t="str">
        <f t="shared" si="84"/>
        <v>High (501-750)</v>
      </c>
    </row>
    <row r="857" spans="1:25">
      <c r="A857" s="2" t="s">
        <v>3498</v>
      </c>
      <c r="B857" s="2" t="s">
        <v>3499</v>
      </c>
      <c r="C857" s="2" t="s">
        <v>2288</v>
      </c>
      <c r="D857" s="2" t="s">
        <v>2134</v>
      </c>
      <c r="E857" s="2" t="s">
        <v>118</v>
      </c>
      <c r="F857" s="5">
        <v>1522</v>
      </c>
      <c r="G857" s="2" t="s">
        <v>3500</v>
      </c>
      <c r="H857" s="2" t="s">
        <v>266</v>
      </c>
      <c r="I857" s="2" t="s">
        <v>26</v>
      </c>
      <c r="J857" s="2" t="s">
        <v>361</v>
      </c>
      <c r="K857" s="9">
        <v>700</v>
      </c>
      <c r="L857" s="9">
        <v>1599</v>
      </c>
      <c r="M857" s="5">
        <v>39</v>
      </c>
      <c r="N857" s="5">
        <v>4</v>
      </c>
      <c r="O857" s="5">
        <v>29.64</v>
      </c>
      <c r="P857" s="5">
        <v>264.63</v>
      </c>
      <c r="Q857" s="2">
        <f t="shared" si="79"/>
        <v>234.99</v>
      </c>
      <c r="R857" s="5">
        <f t="shared" si="80"/>
        <v>234.99</v>
      </c>
      <c r="S857" s="11">
        <f t="shared" si="81"/>
        <v>7.9281376518218627</v>
      </c>
      <c r="T857" s="5">
        <v>2.44</v>
      </c>
      <c r="U857" s="5">
        <v>0.76</v>
      </c>
      <c r="V857" s="5">
        <v>7.41</v>
      </c>
      <c r="W857" s="12">
        <f t="shared" si="82"/>
        <v>0.10256410256410256</v>
      </c>
      <c r="X857" s="2" t="str">
        <f t="shared" si="83"/>
        <v>SCALE</v>
      </c>
      <c r="Y857" s="22" t="str">
        <f t="shared" si="84"/>
        <v>High (501-750)</v>
      </c>
    </row>
    <row r="858" spans="1:25">
      <c r="A858" s="2" t="s">
        <v>3501</v>
      </c>
      <c r="B858" s="2" t="s">
        <v>748</v>
      </c>
      <c r="C858" s="2" t="s">
        <v>3502</v>
      </c>
      <c r="D858" s="2" t="s">
        <v>3034</v>
      </c>
      <c r="E858" s="2" t="s">
        <v>118</v>
      </c>
      <c r="F858" s="5">
        <v>4000</v>
      </c>
      <c r="G858" s="2" t="s">
        <v>3503</v>
      </c>
      <c r="H858" s="2" t="s">
        <v>50</v>
      </c>
      <c r="I858" s="2" t="s">
        <v>26</v>
      </c>
      <c r="J858" s="2" t="s">
        <v>361</v>
      </c>
      <c r="K858" s="9">
        <v>400</v>
      </c>
      <c r="L858" s="9">
        <v>1113</v>
      </c>
      <c r="M858" s="5">
        <v>26</v>
      </c>
      <c r="N858" s="5">
        <v>1</v>
      </c>
      <c r="O858" s="5">
        <v>13.89</v>
      </c>
      <c r="P858" s="5">
        <v>63.23</v>
      </c>
      <c r="Q858" s="2">
        <f t="shared" si="79"/>
        <v>49.339999999999996</v>
      </c>
      <c r="R858" s="5">
        <f t="shared" si="80"/>
        <v>49.339999999999996</v>
      </c>
      <c r="S858" s="11">
        <f t="shared" si="81"/>
        <v>3.5521958243340528</v>
      </c>
      <c r="T858" s="5">
        <v>2.34</v>
      </c>
      <c r="U858" s="5">
        <v>0.53</v>
      </c>
      <c r="V858" s="5">
        <v>13.89</v>
      </c>
      <c r="W858" s="12">
        <f t="shared" si="82"/>
        <v>3.8461538461538464E-2</v>
      </c>
      <c r="X858" s="2" t="str">
        <f t="shared" si="83"/>
        <v>SCALE</v>
      </c>
      <c r="Y858" s="22" t="str">
        <f t="shared" si="84"/>
        <v>Mid (301-500)</v>
      </c>
    </row>
    <row r="859" spans="1:25">
      <c r="A859" s="2" t="s">
        <v>3504</v>
      </c>
      <c r="B859" s="2" t="s">
        <v>500</v>
      </c>
      <c r="C859" s="2" t="s">
        <v>3231</v>
      </c>
      <c r="D859" s="2" t="s">
        <v>117</v>
      </c>
      <c r="E859" s="2" t="s">
        <v>118</v>
      </c>
      <c r="F859" s="5">
        <v>5000</v>
      </c>
      <c r="G859" s="2" t="s">
        <v>3505</v>
      </c>
      <c r="H859" s="2" t="s">
        <v>167</v>
      </c>
      <c r="I859" s="2" t="s">
        <v>26</v>
      </c>
      <c r="J859" s="2" t="s">
        <v>300</v>
      </c>
      <c r="K859" s="9">
        <v>200</v>
      </c>
      <c r="L859" s="9">
        <v>1217</v>
      </c>
      <c r="M859" s="5">
        <v>35</v>
      </c>
      <c r="N859" s="5">
        <v>1</v>
      </c>
      <c r="O859" s="5">
        <v>20.22</v>
      </c>
      <c r="P859" s="5">
        <v>51.14</v>
      </c>
      <c r="Q859" s="2">
        <f t="shared" si="79"/>
        <v>30.92</v>
      </c>
      <c r="R859" s="5">
        <f t="shared" si="80"/>
        <v>30.92</v>
      </c>
      <c r="S859" s="11">
        <f t="shared" si="81"/>
        <v>1.5291790306627104</v>
      </c>
      <c r="T859" s="5">
        <v>2.88</v>
      </c>
      <c r="U859" s="5">
        <v>0.57999999999999996</v>
      </c>
      <c r="V859" s="5">
        <v>20.22</v>
      </c>
      <c r="W859" s="12">
        <f t="shared" si="82"/>
        <v>2.8571428571428571E-2</v>
      </c>
      <c r="X859" s="2" t="str">
        <f t="shared" si="83"/>
        <v>SCALE</v>
      </c>
      <c r="Y859" s="22" t="str">
        <f t="shared" si="84"/>
        <v>Low (100-300)</v>
      </c>
    </row>
    <row r="860" spans="1:25">
      <c r="A860" s="2" t="s">
        <v>3506</v>
      </c>
      <c r="B860" s="2" t="s">
        <v>781</v>
      </c>
      <c r="C860" s="2" t="s">
        <v>2357</v>
      </c>
      <c r="D860" s="2" t="s">
        <v>1397</v>
      </c>
      <c r="E860" s="2" t="s">
        <v>188</v>
      </c>
      <c r="F860" s="5">
        <v>2768</v>
      </c>
      <c r="G860" s="2" t="s">
        <v>3507</v>
      </c>
      <c r="H860" s="2" t="s">
        <v>42</v>
      </c>
      <c r="I860" s="2" t="s">
        <v>26</v>
      </c>
      <c r="J860" s="2" t="s">
        <v>88</v>
      </c>
      <c r="K860" s="9">
        <v>700</v>
      </c>
      <c r="L860" s="9">
        <v>2307</v>
      </c>
      <c r="M860" s="5">
        <v>35</v>
      </c>
      <c r="N860" s="5">
        <v>0</v>
      </c>
      <c r="O860" s="5">
        <v>23.23</v>
      </c>
      <c r="P860" s="5">
        <v>0</v>
      </c>
      <c r="Q860" s="2">
        <f t="shared" si="79"/>
        <v>-23.23</v>
      </c>
      <c r="R860" s="5">
        <f t="shared" si="80"/>
        <v>-23.23</v>
      </c>
      <c r="S860" s="11">
        <f t="shared" si="81"/>
        <v>-1</v>
      </c>
      <c r="T860" s="5">
        <v>1.52</v>
      </c>
      <c r="U860" s="5">
        <v>0.66</v>
      </c>
      <c r="V860" s="5">
        <v>0</v>
      </c>
      <c r="W860" s="12">
        <f t="shared" si="82"/>
        <v>0</v>
      </c>
      <c r="X860" s="2" t="str">
        <f t="shared" si="83"/>
        <v>PAUSE</v>
      </c>
      <c r="Y860" s="22" t="str">
        <f t="shared" si="84"/>
        <v>High (501-750)</v>
      </c>
    </row>
    <row r="861" spans="1:25">
      <c r="A861" s="2" t="s">
        <v>3508</v>
      </c>
      <c r="B861" s="2" t="s">
        <v>2350</v>
      </c>
      <c r="C861" s="2" t="s">
        <v>3509</v>
      </c>
      <c r="D861" s="2" t="s">
        <v>3510</v>
      </c>
      <c r="E861" s="2" t="s">
        <v>85</v>
      </c>
      <c r="F861" s="5">
        <v>2300</v>
      </c>
      <c r="G861" s="2" t="s">
        <v>3511</v>
      </c>
      <c r="H861" s="2" t="s">
        <v>344</v>
      </c>
      <c r="I861" s="2" t="s">
        <v>26</v>
      </c>
      <c r="J861" s="2" t="s">
        <v>127</v>
      </c>
      <c r="K861" s="9">
        <v>800</v>
      </c>
      <c r="L861" s="9">
        <v>1747</v>
      </c>
      <c r="M861" s="5">
        <v>66</v>
      </c>
      <c r="N861" s="5">
        <v>0</v>
      </c>
      <c r="O861" s="5">
        <v>51.01</v>
      </c>
      <c r="P861" s="5">
        <v>0</v>
      </c>
      <c r="Q861" s="2">
        <f t="shared" si="79"/>
        <v>-51.01</v>
      </c>
      <c r="R861" s="5">
        <f t="shared" si="80"/>
        <v>-51.01</v>
      </c>
      <c r="S861" s="11">
        <f t="shared" si="81"/>
        <v>-1</v>
      </c>
      <c r="T861" s="5">
        <v>3.78</v>
      </c>
      <c r="U861" s="5">
        <v>0.77</v>
      </c>
      <c r="V861" s="5">
        <v>0</v>
      </c>
      <c r="W861" s="12">
        <f t="shared" si="82"/>
        <v>0</v>
      </c>
      <c r="X861" s="2" t="str">
        <f t="shared" si="83"/>
        <v>PAUSE</v>
      </c>
      <c r="Y861" s="22" t="str">
        <f t="shared" si="84"/>
        <v>Premium (751-1000)</v>
      </c>
    </row>
    <row r="862" spans="1:25">
      <c r="A862" s="2" t="s">
        <v>3512</v>
      </c>
      <c r="B862" s="2" t="s">
        <v>3513</v>
      </c>
      <c r="C862" s="2" t="s">
        <v>3033</v>
      </c>
      <c r="D862" s="2" t="s">
        <v>531</v>
      </c>
      <c r="E862" s="2" t="s">
        <v>85</v>
      </c>
      <c r="F862" s="5">
        <v>2167</v>
      </c>
      <c r="G862" s="2" t="s">
        <v>3514</v>
      </c>
      <c r="H862" s="2" t="s">
        <v>161</v>
      </c>
      <c r="I862" s="2" t="s">
        <v>26</v>
      </c>
      <c r="J862" s="2" t="s">
        <v>73</v>
      </c>
      <c r="K862" s="9">
        <v>700</v>
      </c>
      <c r="L862" s="9">
        <v>2218</v>
      </c>
      <c r="M862" s="5">
        <v>66</v>
      </c>
      <c r="N862" s="5">
        <v>7</v>
      </c>
      <c r="O862" s="5">
        <v>30.38</v>
      </c>
      <c r="P862" s="5">
        <v>451.64</v>
      </c>
      <c r="Q862" s="2">
        <f t="shared" si="79"/>
        <v>421.26</v>
      </c>
      <c r="R862" s="5">
        <f t="shared" si="80"/>
        <v>421.26</v>
      </c>
      <c r="S862" s="11">
        <f t="shared" si="81"/>
        <v>13.866359447004609</v>
      </c>
      <c r="T862" s="5">
        <v>2.98</v>
      </c>
      <c r="U862" s="5">
        <v>0.46</v>
      </c>
      <c r="V862" s="5">
        <v>4.34</v>
      </c>
      <c r="W862" s="12">
        <f t="shared" si="82"/>
        <v>0.10606060606060606</v>
      </c>
      <c r="X862" s="2" t="str">
        <f t="shared" si="83"/>
        <v>SCALE</v>
      </c>
      <c r="Y862" s="22" t="str">
        <f t="shared" si="84"/>
        <v>High (501-750)</v>
      </c>
    </row>
    <row r="863" spans="1:25">
      <c r="A863" s="2" t="s">
        <v>3515</v>
      </c>
      <c r="B863" s="2" t="s">
        <v>3516</v>
      </c>
      <c r="C863" s="2" t="s">
        <v>3517</v>
      </c>
      <c r="D863" s="2" t="s">
        <v>3518</v>
      </c>
      <c r="E863" s="2" t="s">
        <v>125</v>
      </c>
      <c r="F863" s="5">
        <v>6933</v>
      </c>
      <c r="G863" s="2" t="s">
        <v>3519</v>
      </c>
      <c r="H863" s="2" t="s">
        <v>253</v>
      </c>
      <c r="I863" s="2" t="s">
        <v>26</v>
      </c>
      <c r="J863" s="2" t="s">
        <v>43</v>
      </c>
      <c r="K863" s="9">
        <v>200</v>
      </c>
      <c r="L863" s="9">
        <v>1675</v>
      </c>
      <c r="M863" s="5">
        <v>63</v>
      </c>
      <c r="N863" s="5">
        <v>2</v>
      </c>
      <c r="O863" s="5">
        <v>27.75</v>
      </c>
      <c r="P863" s="5">
        <v>138</v>
      </c>
      <c r="Q863" s="2">
        <f t="shared" si="79"/>
        <v>110.25</v>
      </c>
      <c r="R863" s="5">
        <f t="shared" si="80"/>
        <v>110.25</v>
      </c>
      <c r="S863" s="11">
        <f t="shared" si="81"/>
        <v>3.9729729729729728</v>
      </c>
      <c r="T863" s="5">
        <v>3.76</v>
      </c>
      <c r="U863" s="5">
        <v>0.44</v>
      </c>
      <c r="V863" s="5">
        <v>13.88</v>
      </c>
      <c r="W863" s="12">
        <f t="shared" si="82"/>
        <v>3.1746031746031744E-2</v>
      </c>
      <c r="X863" s="2" t="str">
        <f t="shared" si="83"/>
        <v>SCALE</v>
      </c>
      <c r="Y863" s="22" t="str">
        <f t="shared" si="84"/>
        <v>Low (100-300)</v>
      </c>
    </row>
    <row r="864" spans="1:25">
      <c r="A864" s="2" t="s">
        <v>3520</v>
      </c>
      <c r="B864" s="2" t="s">
        <v>164</v>
      </c>
      <c r="C864" s="2" t="s">
        <v>3521</v>
      </c>
      <c r="D864" s="2" t="s">
        <v>3522</v>
      </c>
      <c r="E864" s="2" t="s">
        <v>132</v>
      </c>
      <c r="F864" s="5">
        <v>2999</v>
      </c>
      <c r="G864" s="2" t="s">
        <v>1141</v>
      </c>
      <c r="H864" s="2" t="s">
        <v>102</v>
      </c>
      <c r="I864" s="2" t="s">
        <v>26</v>
      </c>
      <c r="J864" s="2" t="s">
        <v>127</v>
      </c>
      <c r="K864" s="9">
        <v>800</v>
      </c>
      <c r="L864" s="9">
        <v>1418</v>
      </c>
      <c r="M864" s="5">
        <v>39</v>
      </c>
      <c r="N864" s="5">
        <v>3</v>
      </c>
      <c r="O864" s="5">
        <v>32.21</v>
      </c>
      <c r="P864" s="5">
        <v>185.33</v>
      </c>
      <c r="Q864" s="2">
        <f t="shared" si="79"/>
        <v>153.12</v>
      </c>
      <c r="R864" s="5">
        <f t="shared" si="80"/>
        <v>153.12</v>
      </c>
      <c r="S864" s="11">
        <f t="shared" si="81"/>
        <v>4.7538031667184102</v>
      </c>
      <c r="T864" s="5">
        <v>2.75</v>
      </c>
      <c r="U864" s="5">
        <v>0.83</v>
      </c>
      <c r="V864" s="5">
        <v>10.74</v>
      </c>
      <c r="W864" s="12">
        <f t="shared" si="82"/>
        <v>7.6923076923076927E-2</v>
      </c>
      <c r="X864" s="2" t="str">
        <f t="shared" si="83"/>
        <v>SCALE</v>
      </c>
      <c r="Y864" s="22" t="str">
        <f t="shared" si="84"/>
        <v>Premium (751-1000)</v>
      </c>
    </row>
    <row r="865" spans="1:25">
      <c r="A865" s="2" t="s">
        <v>3523</v>
      </c>
      <c r="B865" s="2" t="s">
        <v>3524</v>
      </c>
      <c r="C865" s="2" t="s">
        <v>2341</v>
      </c>
      <c r="D865" s="2" t="s">
        <v>3525</v>
      </c>
      <c r="E865" s="2" t="s">
        <v>112</v>
      </c>
      <c r="F865" s="5">
        <v>1500</v>
      </c>
      <c r="G865" s="2" t="s">
        <v>3526</v>
      </c>
      <c r="H865" s="2" t="s">
        <v>266</v>
      </c>
      <c r="I865" s="2" t="s">
        <v>26</v>
      </c>
      <c r="J865" s="2" t="s">
        <v>177</v>
      </c>
      <c r="K865" s="9">
        <v>100</v>
      </c>
      <c r="L865" s="9">
        <v>1996</v>
      </c>
      <c r="M865" s="5">
        <v>33</v>
      </c>
      <c r="N865" s="5">
        <v>0</v>
      </c>
      <c r="O865" s="5">
        <v>27.69</v>
      </c>
      <c r="P865" s="5">
        <v>0</v>
      </c>
      <c r="Q865" s="2">
        <f t="shared" si="79"/>
        <v>-27.69</v>
      </c>
      <c r="R865" s="5">
        <f t="shared" si="80"/>
        <v>-27.69</v>
      </c>
      <c r="S865" s="11">
        <f t="shared" si="81"/>
        <v>-1</v>
      </c>
      <c r="T865" s="5">
        <v>1.65</v>
      </c>
      <c r="U865" s="5">
        <v>0.84</v>
      </c>
      <c r="V865" s="5">
        <v>0</v>
      </c>
      <c r="W865" s="12">
        <f t="shared" si="82"/>
        <v>0</v>
      </c>
      <c r="X865" s="2" t="str">
        <f t="shared" si="83"/>
        <v>PAUSE</v>
      </c>
      <c r="Y865" s="22" t="str">
        <f t="shared" si="84"/>
        <v>Low (100-300)</v>
      </c>
    </row>
    <row r="866" spans="1:25">
      <c r="A866" s="2" t="s">
        <v>3527</v>
      </c>
      <c r="B866" s="2" t="s">
        <v>2330</v>
      </c>
      <c r="C866" s="2" t="s">
        <v>3528</v>
      </c>
      <c r="D866" s="2" t="s">
        <v>721</v>
      </c>
      <c r="E866" s="2" t="s">
        <v>112</v>
      </c>
      <c r="F866" s="5">
        <v>3991</v>
      </c>
      <c r="G866" s="2" t="s">
        <v>3529</v>
      </c>
      <c r="H866" s="2" t="s">
        <v>50</v>
      </c>
      <c r="I866" s="2" t="s">
        <v>26</v>
      </c>
      <c r="J866" s="2" t="s">
        <v>232</v>
      </c>
      <c r="K866" s="9">
        <v>400</v>
      </c>
      <c r="L866" s="9">
        <v>639</v>
      </c>
      <c r="M866" s="5">
        <v>25</v>
      </c>
      <c r="N866" s="5">
        <v>0</v>
      </c>
      <c r="O866" s="5">
        <v>14.92</v>
      </c>
      <c r="P866" s="5">
        <v>0</v>
      </c>
      <c r="Q866" s="2">
        <f t="shared" si="79"/>
        <v>-14.92</v>
      </c>
      <c r="R866" s="5">
        <f t="shared" si="80"/>
        <v>-14.92</v>
      </c>
      <c r="S866" s="11">
        <f t="shared" si="81"/>
        <v>-1</v>
      </c>
      <c r="T866" s="5">
        <v>3.91</v>
      </c>
      <c r="U866" s="5">
        <v>0.6</v>
      </c>
      <c r="V866" s="5">
        <v>0</v>
      </c>
      <c r="W866" s="12">
        <f t="shared" si="82"/>
        <v>0</v>
      </c>
      <c r="X866" s="2" t="str">
        <f t="shared" si="83"/>
        <v>PAUSE</v>
      </c>
      <c r="Y866" s="22" t="str">
        <f t="shared" si="84"/>
        <v>Mid (301-500)</v>
      </c>
    </row>
    <row r="867" spans="1:25">
      <c r="A867" s="2" t="s">
        <v>3530</v>
      </c>
      <c r="B867" s="2" t="s">
        <v>2350</v>
      </c>
      <c r="C867" s="2" t="s">
        <v>3531</v>
      </c>
      <c r="D867" s="2" t="s">
        <v>3532</v>
      </c>
      <c r="E867" s="2" t="s">
        <v>40</v>
      </c>
      <c r="F867" s="5">
        <v>2600</v>
      </c>
      <c r="G867" s="2" t="s">
        <v>3533</v>
      </c>
      <c r="H867" s="2" t="s">
        <v>102</v>
      </c>
      <c r="I867" s="2" t="s">
        <v>26</v>
      </c>
      <c r="J867" s="2" t="s">
        <v>66</v>
      </c>
      <c r="K867" s="9">
        <v>600</v>
      </c>
      <c r="L867" s="9">
        <v>568</v>
      </c>
      <c r="M867" s="5">
        <v>9</v>
      </c>
      <c r="N867" s="5">
        <v>1</v>
      </c>
      <c r="O867" s="5">
        <v>5.86</v>
      </c>
      <c r="P867" s="5">
        <v>55.01</v>
      </c>
      <c r="Q867" s="2">
        <f t="shared" si="79"/>
        <v>49.15</v>
      </c>
      <c r="R867" s="5">
        <f t="shared" si="80"/>
        <v>49.15</v>
      </c>
      <c r="S867" s="11">
        <f t="shared" si="81"/>
        <v>8.387372013651877</v>
      </c>
      <c r="T867" s="5">
        <v>1.58</v>
      </c>
      <c r="U867" s="5">
        <v>0.65</v>
      </c>
      <c r="V867" s="5">
        <v>5.86</v>
      </c>
      <c r="W867" s="12">
        <f t="shared" si="82"/>
        <v>0.1111111111111111</v>
      </c>
      <c r="X867" s="2" t="str">
        <f t="shared" si="83"/>
        <v>SCALE</v>
      </c>
      <c r="Y867" s="22" t="str">
        <f t="shared" si="84"/>
        <v>High (501-750)</v>
      </c>
    </row>
    <row r="868" spans="1:25">
      <c r="A868" s="2" t="s">
        <v>3534</v>
      </c>
      <c r="B868" s="2" t="s">
        <v>3535</v>
      </c>
      <c r="C868" s="2" t="s">
        <v>3536</v>
      </c>
      <c r="D868" s="2" t="s">
        <v>1305</v>
      </c>
      <c r="E868" s="2" t="s">
        <v>40</v>
      </c>
      <c r="F868" s="5">
        <v>1025</v>
      </c>
      <c r="G868" s="2" t="s">
        <v>1919</v>
      </c>
      <c r="H868" s="2" t="s">
        <v>253</v>
      </c>
      <c r="I868" s="2" t="s">
        <v>26</v>
      </c>
      <c r="J868" s="2" t="s">
        <v>73</v>
      </c>
      <c r="K868" s="9">
        <v>100</v>
      </c>
      <c r="L868" s="9">
        <v>2474</v>
      </c>
      <c r="M868" s="5">
        <v>40</v>
      </c>
      <c r="N868" s="5">
        <v>0</v>
      </c>
      <c r="O868" s="5">
        <v>32.450000000000003</v>
      </c>
      <c r="P868" s="5">
        <v>0</v>
      </c>
      <c r="Q868" s="2">
        <f t="shared" si="79"/>
        <v>-32.450000000000003</v>
      </c>
      <c r="R868" s="5">
        <f t="shared" si="80"/>
        <v>-32.450000000000003</v>
      </c>
      <c r="S868" s="11">
        <f t="shared" si="81"/>
        <v>-1</v>
      </c>
      <c r="T868" s="5">
        <v>1.62</v>
      </c>
      <c r="U868" s="5">
        <v>0.81</v>
      </c>
      <c r="V868" s="5">
        <v>0</v>
      </c>
      <c r="W868" s="12">
        <f t="shared" si="82"/>
        <v>0</v>
      </c>
      <c r="X868" s="2" t="str">
        <f t="shared" si="83"/>
        <v>PAUSE</v>
      </c>
      <c r="Y868" s="22" t="str">
        <f t="shared" si="84"/>
        <v>Low (100-300)</v>
      </c>
    </row>
    <row r="869" spans="1:25">
      <c r="A869" s="2" t="s">
        <v>3537</v>
      </c>
      <c r="B869" s="2" t="s">
        <v>3538</v>
      </c>
      <c r="C869" s="2" t="s">
        <v>925</v>
      </c>
      <c r="D869" s="2" t="s">
        <v>144</v>
      </c>
      <c r="E869" s="2" t="s">
        <v>40</v>
      </c>
      <c r="F869" s="5">
        <v>1000</v>
      </c>
      <c r="G869" s="2" t="s">
        <v>3539</v>
      </c>
      <c r="H869" s="2" t="s">
        <v>260</v>
      </c>
      <c r="I869" s="2" t="s">
        <v>26</v>
      </c>
      <c r="J869" s="2" t="s">
        <v>51</v>
      </c>
      <c r="K869" s="9">
        <v>100</v>
      </c>
      <c r="L869" s="9">
        <v>2180</v>
      </c>
      <c r="M869" s="5">
        <v>62</v>
      </c>
      <c r="N869" s="5">
        <v>0</v>
      </c>
      <c r="O869" s="5">
        <v>43.75</v>
      </c>
      <c r="P869" s="5">
        <v>0</v>
      </c>
      <c r="Q869" s="2">
        <f t="shared" si="79"/>
        <v>-43.75</v>
      </c>
      <c r="R869" s="5">
        <f t="shared" si="80"/>
        <v>-43.75</v>
      </c>
      <c r="S869" s="11">
        <f t="shared" si="81"/>
        <v>-1</v>
      </c>
      <c r="T869" s="5">
        <v>2.84</v>
      </c>
      <c r="U869" s="5">
        <v>0.71</v>
      </c>
      <c r="V869" s="5">
        <v>0</v>
      </c>
      <c r="W869" s="12">
        <f t="shared" si="82"/>
        <v>0</v>
      </c>
      <c r="X869" s="2" t="str">
        <f t="shared" si="83"/>
        <v>PAUSE</v>
      </c>
      <c r="Y869" s="22" t="str">
        <f t="shared" si="84"/>
        <v>Low (100-300)</v>
      </c>
    </row>
    <row r="870" spans="1:25">
      <c r="A870" s="2" t="s">
        <v>3540</v>
      </c>
      <c r="B870" s="2" t="s">
        <v>1995</v>
      </c>
      <c r="C870" s="2" t="s">
        <v>586</v>
      </c>
      <c r="D870" s="2" t="s">
        <v>3541</v>
      </c>
      <c r="E870" s="2" t="s">
        <v>56</v>
      </c>
      <c r="F870" s="5">
        <v>4500</v>
      </c>
      <c r="G870" s="2" t="s">
        <v>1656</v>
      </c>
      <c r="H870" s="2" t="s">
        <v>253</v>
      </c>
      <c r="I870" s="2" t="s">
        <v>26</v>
      </c>
      <c r="J870" s="2" t="s">
        <v>80</v>
      </c>
      <c r="K870" s="9">
        <v>800</v>
      </c>
      <c r="L870" s="9">
        <v>2436</v>
      </c>
      <c r="M870" s="5">
        <v>85</v>
      </c>
      <c r="N870" s="5">
        <v>3</v>
      </c>
      <c r="O870" s="5">
        <v>49.12</v>
      </c>
      <c r="P870" s="5">
        <v>142.88999999999999</v>
      </c>
      <c r="Q870" s="2">
        <f t="shared" si="79"/>
        <v>93.769999999999982</v>
      </c>
      <c r="R870" s="5">
        <f t="shared" si="80"/>
        <v>93.769999999999982</v>
      </c>
      <c r="S870" s="11">
        <f t="shared" si="81"/>
        <v>1.9089983713355045</v>
      </c>
      <c r="T870" s="5">
        <v>3.49</v>
      </c>
      <c r="U870" s="5">
        <v>0.57999999999999996</v>
      </c>
      <c r="V870" s="5">
        <v>16.37</v>
      </c>
      <c r="W870" s="12">
        <f t="shared" si="82"/>
        <v>3.5294117647058823E-2</v>
      </c>
      <c r="X870" s="2" t="str">
        <f t="shared" si="83"/>
        <v>SCALE</v>
      </c>
      <c r="Y870" s="22" t="str">
        <f t="shared" si="84"/>
        <v>Premium (751-1000)</v>
      </c>
    </row>
    <row r="871" spans="1:25">
      <c r="A871" s="2" t="s">
        <v>3542</v>
      </c>
      <c r="B871" s="2" t="s">
        <v>3543</v>
      </c>
      <c r="C871" s="2" t="s">
        <v>639</v>
      </c>
      <c r="D871" s="2" t="s">
        <v>880</v>
      </c>
      <c r="E871" s="2" t="s">
        <v>100</v>
      </c>
      <c r="F871" s="5">
        <v>2496</v>
      </c>
      <c r="G871" s="2" t="s">
        <v>3544</v>
      </c>
      <c r="H871" s="2" t="s">
        <v>266</v>
      </c>
      <c r="I871" s="2" t="s">
        <v>26</v>
      </c>
      <c r="J871" s="2" t="s">
        <v>59</v>
      </c>
      <c r="K871" s="9">
        <v>400</v>
      </c>
      <c r="L871" s="9">
        <v>2187</v>
      </c>
      <c r="M871" s="5">
        <v>36</v>
      </c>
      <c r="N871" s="5">
        <v>0</v>
      </c>
      <c r="O871" s="5">
        <v>20.53</v>
      </c>
      <c r="P871" s="5">
        <v>0</v>
      </c>
      <c r="Q871" s="2">
        <f t="shared" si="79"/>
        <v>-20.53</v>
      </c>
      <c r="R871" s="5">
        <f t="shared" si="80"/>
        <v>-20.53</v>
      </c>
      <c r="S871" s="11">
        <f t="shared" si="81"/>
        <v>-1</v>
      </c>
      <c r="T871" s="5">
        <v>1.65</v>
      </c>
      <c r="U871" s="5">
        <v>0.56999999999999995</v>
      </c>
      <c r="V871" s="5">
        <v>0</v>
      </c>
      <c r="W871" s="12">
        <f t="shared" si="82"/>
        <v>0</v>
      </c>
      <c r="X871" s="2" t="str">
        <f t="shared" si="83"/>
        <v>PAUSE</v>
      </c>
      <c r="Y871" s="22" t="str">
        <f t="shared" si="84"/>
        <v>Mid (301-500)</v>
      </c>
    </row>
    <row r="872" spans="1:25">
      <c r="A872" s="2" t="s">
        <v>3545</v>
      </c>
      <c r="B872" s="2" t="s">
        <v>3546</v>
      </c>
      <c r="C872" s="2" t="s">
        <v>813</v>
      </c>
      <c r="D872" s="2" t="s">
        <v>491</v>
      </c>
      <c r="E872" s="2" t="s">
        <v>492</v>
      </c>
      <c r="F872" s="5">
        <v>3900</v>
      </c>
      <c r="G872" s="2" t="s">
        <v>3547</v>
      </c>
      <c r="H872" s="2" t="s">
        <v>190</v>
      </c>
      <c r="I872" s="2" t="s">
        <v>26</v>
      </c>
      <c r="J872" s="2" t="s">
        <v>361</v>
      </c>
      <c r="K872" s="9">
        <v>100</v>
      </c>
      <c r="L872" s="9">
        <v>853</v>
      </c>
      <c r="M872" s="5">
        <v>21</v>
      </c>
      <c r="N872" s="5">
        <v>0</v>
      </c>
      <c r="O872" s="5">
        <v>9.86</v>
      </c>
      <c r="P872" s="5">
        <v>0</v>
      </c>
      <c r="Q872" s="2">
        <f t="shared" si="79"/>
        <v>-9.86</v>
      </c>
      <c r="R872" s="5">
        <f t="shared" si="80"/>
        <v>-9.86</v>
      </c>
      <c r="S872" s="11">
        <f t="shared" si="81"/>
        <v>-1</v>
      </c>
      <c r="T872" s="5">
        <v>2.46</v>
      </c>
      <c r="U872" s="5">
        <v>0.47</v>
      </c>
      <c r="V872" s="5">
        <v>0</v>
      </c>
      <c r="W872" s="12">
        <f t="shared" si="82"/>
        <v>0</v>
      </c>
      <c r="X872" s="2" t="str">
        <f t="shared" si="83"/>
        <v>PAUSE</v>
      </c>
      <c r="Y872" s="22" t="str">
        <f t="shared" si="84"/>
        <v>Low (100-300)</v>
      </c>
    </row>
    <row r="873" spans="1:25">
      <c r="A873" s="2" t="s">
        <v>3548</v>
      </c>
      <c r="B873" s="2" t="s">
        <v>1384</v>
      </c>
      <c r="C873" s="2" t="s">
        <v>3549</v>
      </c>
      <c r="D873" s="2" t="s">
        <v>372</v>
      </c>
      <c r="E873" s="2" t="s">
        <v>373</v>
      </c>
      <c r="F873" s="5">
        <v>3800</v>
      </c>
      <c r="G873" s="2" t="s">
        <v>3550</v>
      </c>
      <c r="H873" s="2" t="s">
        <v>65</v>
      </c>
      <c r="I873" s="2" t="s">
        <v>26</v>
      </c>
      <c r="J873" s="2" t="s">
        <v>177</v>
      </c>
      <c r="K873" s="9">
        <v>800</v>
      </c>
      <c r="L873" s="9">
        <v>1985</v>
      </c>
      <c r="M873" s="5">
        <v>56</v>
      </c>
      <c r="N873" s="5">
        <v>0</v>
      </c>
      <c r="O873" s="5">
        <v>24.02</v>
      </c>
      <c r="P873" s="5">
        <v>0</v>
      </c>
      <c r="Q873" s="2">
        <f t="shared" si="79"/>
        <v>-24.02</v>
      </c>
      <c r="R873" s="5">
        <f t="shared" si="80"/>
        <v>-24.02</v>
      </c>
      <c r="S873" s="11">
        <f t="shared" si="81"/>
        <v>-1</v>
      </c>
      <c r="T873" s="5">
        <v>2.82</v>
      </c>
      <c r="U873" s="5">
        <v>0.43</v>
      </c>
      <c r="V873" s="5">
        <v>0</v>
      </c>
      <c r="W873" s="12">
        <f t="shared" si="82"/>
        <v>0</v>
      </c>
      <c r="X873" s="2" t="str">
        <f t="shared" si="83"/>
        <v>PAUSE</v>
      </c>
      <c r="Y873" s="22" t="str">
        <f t="shared" si="84"/>
        <v>Premium (751-1000)</v>
      </c>
    </row>
    <row r="874" spans="1:25">
      <c r="A874" s="2" t="s">
        <v>3551</v>
      </c>
      <c r="B874" s="2" t="s">
        <v>1821</v>
      </c>
      <c r="C874" s="2" t="s">
        <v>3552</v>
      </c>
      <c r="D874" s="2" t="s">
        <v>2846</v>
      </c>
      <c r="E874" s="2" t="s">
        <v>222</v>
      </c>
      <c r="F874" s="5">
        <v>2000</v>
      </c>
      <c r="G874" s="2" t="s">
        <v>3553</v>
      </c>
      <c r="H874" s="2" t="s">
        <v>134</v>
      </c>
      <c r="I874" s="2" t="s">
        <v>26</v>
      </c>
      <c r="J874" s="2" t="s">
        <v>120</v>
      </c>
      <c r="K874" s="9">
        <v>100</v>
      </c>
      <c r="L874" s="9">
        <v>1017</v>
      </c>
      <c r="M874" s="5">
        <v>16</v>
      </c>
      <c r="N874" s="5">
        <v>1</v>
      </c>
      <c r="O874" s="5">
        <v>10.55</v>
      </c>
      <c r="P874" s="5">
        <v>40.61</v>
      </c>
      <c r="Q874" s="2">
        <f t="shared" si="79"/>
        <v>30.06</v>
      </c>
      <c r="R874" s="5">
        <f t="shared" si="80"/>
        <v>30.06</v>
      </c>
      <c r="S874" s="11">
        <f t="shared" si="81"/>
        <v>2.8492890995260662</v>
      </c>
      <c r="T874" s="5">
        <v>1.57</v>
      </c>
      <c r="U874" s="5">
        <v>0.66</v>
      </c>
      <c r="V874" s="5">
        <v>10.55</v>
      </c>
      <c r="W874" s="12">
        <f t="shared" si="82"/>
        <v>6.25E-2</v>
      </c>
      <c r="X874" s="2" t="str">
        <f t="shared" si="83"/>
        <v>SCALE</v>
      </c>
      <c r="Y874" s="22" t="str">
        <f t="shared" si="84"/>
        <v>Low (100-300)</v>
      </c>
    </row>
    <row r="875" spans="1:25">
      <c r="A875" s="2" t="s">
        <v>3554</v>
      </c>
      <c r="B875" s="2" t="s">
        <v>1291</v>
      </c>
      <c r="C875" s="2" t="s">
        <v>3555</v>
      </c>
      <c r="D875" s="2" t="s">
        <v>264</v>
      </c>
      <c r="E875" s="2" t="s">
        <v>23</v>
      </c>
      <c r="F875" s="5">
        <v>2500</v>
      </c>
      <c r="G875" s="2" t="s">
        <v>3556</v>
      </c>
      <c r="H875" s="2" t="s">
        <v>102</v>
      </c>
      <c r="I875" s="2" t="s">
        <v>26</v>
      </c>
      <c r="J875" s="2" t="s">
        <v>135</v>
      </c>
      <c r="K875" s="9">
        <v>500</v>
      </c>
      <c r="L875" s="9">
        <v>616</v>
      </c>
      <c r="M875" s="5">
        <v>13</v>
      </c>
      <c r="N875" s="5">
        <v>0</v>
      </c>
      <c r="O875" s="5">
        <v>8.16</v>
      </c>
      <c r="P875" s="5">
        <v>0</v>
      </c>
      <c r="Q875" s="2">
        <f t="shared" si="79"/>
        <v>-8.16</v>
      </c>
      <c r="R875" s="5">
        <f t="shared" si="80"/>
        <v>-8.16</v>
      </c>
      <c r="S875" s="11">
        <f t="shared" si="81"/>
        <v>-1</v>
      </c>
      <c r="T875" s="5">
        <v>2.11</v>
      </c>
      <c r="U875" s="5">
        <v>0.63</v>
      </c>
      <c r="V875" s="5">
        <v>0</v>
      </c>
      <c r="W875" s="12">
        <f t="shared" si="82"/>
        <v>0</v>
      </c>
      <c r="X875" s="2" t="str">
        <f t="shared" si="83"/>
        <v>PAUSE</v>
      </c>
      <c r="Y875" s="22" t="str">
        <f t="shared" si="84"/>
        <v>Mid (301-500)</v>
      </c>
    </row>
    <row r="876" spans="1:25">
      <c r="A876" s="2" t="s">
        <v>3557</v>
      </c>
      <c r="B876" s="2" t="s">
        <v>3558</v>
      </c>
      <c r="C876" s="2" t="s">
        <v>269</v>
      </c>
      <c r="D876" s="2" t="s">
        <v>3559</v>
      </c>
      <c r="E876" s="2" t="s">
        <v>78</v>
      </c>
      <c r="F876" s="5">
        <v>2501</v>
      </c>
      <c r="G876" s="2" t="s">
        <v>3560</v>
      </c>
      <c r="H876" s="2" t="s">
        <v>344</v>
      </c>
      <c r="I876" s="2" t="s">
        <v>26</v>
      </c>
      <c r="J876" s="2" t="s">
        <v>88</v>
      </c>
      <c r="K876" s="9">
        <v>300</v>
      </c>
      <c r="L876" s="9">
        <v>1406</v>
      </c>
      <c r="M876" s="5">
        <v>57</v>
      </c>
      <c r="N876" s="5">
        <v>1</v>
      </c>
      <c r="O876" s="5">
        <v>35.67</v>
      </c>
      <c r="P876" s="5">
        <v>69.16</v>
      </c>
      <c r="Q876" s="2">
        <f t="shared" si="79"/>
        <v>33.489999999999995</v>
      </c>
      <c r="R876" s="5">
        <f t="shared" si="80"/>
        <v>33.489999999999995</v>
      </c>
      <c r="S876" s="11">
        <f t="shared" si="81"/>
        <v>0.93888421642837094</v>
      </c>
      <c r="T876" s="5">
        <v>4.05</v>
      </c>
      <c r="U876" s="5">
        <v>0.63</v>
      </c>
      <c r="V876" s="5">
        <v>35.67</v>
      </c>
      <c r="W876" s="12">
        <f t="shared" si="82"/>
        <v>1.7543859649122806E-2</v>
      </c>
      <c r="X876" s="2" t="str">
        <f t="shared" si="83"/>
        <v>SCALE</v>
      </c>
      <c r="Y876" s="22" t="str">
        <f t="shared" si="84"/>
        <v>Low (100-300)</v>
      </c>
    </row>
    <row r="877" spans="1:25">
      <c r="A877" s="2" t="s">
        <v>3561</v>
      </c>
      <c r="B877" s="2" t="s">
        <v>2913</v>
      </c>
      <c r="C877" s="2" t="s">
        <v>3562</v>
      </c>
      <c r="D877" s="2" t="s">
        <v>809</v>
      </c>
      <c r="E877" s="2" t="s">
        <v>112</v>
      </c>
      <c r="F877" s="5">
        <v>2200</v>
      </c>
      <c r="G877" s="2" t="s">
        <v>3563</v>
      </c>
      <c r="H877" s="2" t="s">
        <v>161</v>
      </c>
      <c r="I877" s="2" t="s">
        <v>26</v>
      </c>
      <c r="J877" s="2" t="s">
        <v>313</v>
      </c>
      <c r="K877" s="9">
        <v>700</v>
      </c>
      <c r="L877" s="9">
        <v>1299</v>
      </c>
      <c r="M877" s="5">
        <v>26</v>
      </c>
      <c r="N877" s="5">
        <v>1</v>
      </c>
      <c r="O877" s="5">
        <v>20.77</v>
      </c>
      <c r="P877" s="5">
        <v>51.04</v>
      </c>
      <c r="Q877" s="2">
        <f t="shared" si="79"/>
        <v>30.27</v>
      </c>
      <c r="R877" s="5">
        <f t="shared" si="80"/>
        <v>30.27</v>
      </c>
      <c r="S877" s="11">
        <f t="shared" si="81"/>
        <v>1.45739046701974</v>
      </c>
      <c r="T877" s="5">
        <v>2</v>
      </c>
      <c r="U877" s="5">
        <v>0.8</v>
      </c>
      <c r="V877" s="5">
        <v>20.77</v>
      </c>
      <c r="W877" s="12">
        <f t="shared" si="82"/>
        <v>3.8461538461538464E-2</v>
      </c>
      <c r="X877" s="2" t="str">
        <f t="shared" si="83"/>
        <v>SCALE</v>
      </c>
      <c r="Y877" s="22" t="str">
        <f t="shared" si="84"/>
        <v>High (501-750)</v>
      </c>
    </row>
    <row r="878" spans="1:25">
      <c r="A878" s="2" t="s">
        <v>3564</v>
      </c>
      <c r="B878" s="2" t="s">
        <v>3565</v>
      </c>
      <c r="C878" s="2" t="s">
        <v>3566</v>
      </c>
      <c r="D878" s="2" t="s">
        <v>3567</v>
      </c>
      <c r="E878" s="2" t="s">
        <v>188</v>
      </c>
      <c r="F878" s="5">
        <v>4600</v>
      </c>
      <c r="G878" s="2" t="s">
        <v>3568</v>
      </c>
      <c r="H878" s="2" t="s">
        <v>94</v>
      </c>
      <c r="I878" s="2" t="s">
        <v>26</v>
      </c>
      <c r="J878" s="2" t="s">
        <v>313</v>
      </c>
      <c r="K878" s="9">
        <v>100</v>
      </c>
      <c r="L878" s="9">
        <v>2425</v>
      </c>
      <c r="M878" s="5">
        <v>85</v>
      </c>
      <c r="N878" s="5">
        <v>0</v>
      </c>
      <c r="O878" s="5">
        <v>62.02</v>
      </c>
      <c r="P878" s="5">
        <v>0</v>
      </c>
      <c r="Q878" s="2">
        <f t="shared" si="79"/>
        <v>-62.02</v>
      </c>
      <c r="R878" s="5">
        <f t="shared" si="80"/>
        <v>-62.02</v>
      </c>
      <c r="S878" s="11">
        <f t="shared" si="81"/>
        <v>-1</v>
      </c>
      <c r="T878" s="5">
        <v>3.51</v>
      </c>
      <c r="U878" s="5">
        <v>0.73</v>
      </c>
      <c r="V878" s="5">
        <v>0</v>
      </c>
      <c r="W878" s="12">
        <f t="shared" si="82"/>
        <v>0</v>
      </c>
      <c r="X878" s="2" t="str">
        <f t="shared" si="83"/>
        <v>PAUSE</v>
      </c>
      <c r="Y878" s="22" t="str">
        <f t="shared" si="84"/>
        <v>Low (100-300)</v>
      </c>
    </row>
    <row r="879" spans="1:25">
      <c r="A879" s="2" t="s">
        <v>3569</v>
      </c>
      <c r="B879" s="2" t="s">
        <v>325</v>
      </c>
      <c r="C879" s="2" t="s">
        <v>1615</v>
      </c>
      <c r="D879" s="2" t="s">
        <v>597</v>
      </c>
      <c r="E879" s="2" t="s">
        <v>237</v>
      </c>
      <c r="F879" s="5">
        <v>1500</v>
      </c>
      <c r="G879" s="2" t="s">
        <v>3570</v>
      </c>
      <c r="H879" s="2" t="s">
        <v>87</v>
      </c>
      <c r="I879" s="2" t="s">
        <v>26</v>
      </c>
      <c r="J879" s="2" t="s">
        <v>356</v>
      </c>
      <c r="K879" s="9">
        <v>800</v>
      </c>
      <c r="L879" s="9">
        <v>1401</v>
      </c>
      <c r="M879" s="5">
        <v>43</v>
      </c>
      <c r="N879" s="5">
        <v>0</v>
      </c>
      <c r="O879" s="5">
        <v>28.26</v>
      </c>
      <c r="P879" s="5">
        <v>0</v>
      </c>
      <c r="Q879" s="2">
        <f t="shared" si="79"/>
        <v>-28.26</v>
      </c>
      <c r="R879" s="5">
        <f t="shared" si="80"/>
        <v>-28.26</v>
      </c>
      <c r="S879" s="11">
        <f t="shared" si="81"/>
        <v>-1</v>
      </c>
      <c r="T879" s="5">
        <v>3.07</v>
      </c>
      <c r="U879" s="5">
        <v>0.66</v>
      </c>
      <c r="V879" s="5">
        <v>0</v>
      </c>
      <c r="W879" s="12">
        <f t="shared" si="82"/>
        <v>0</v>
      </c>
      <c r="X879" s="2" t="str">
        <f t="shared" si="83"/>
        <v>PAUSE</v>
      </c>
      <c r="Y879" s="22" t="str">
        <f t="shared" si="84"/>
        <v>Premium (751-1000)</v>
      </c>
    </row>
    <row r="880" spans="1:25">
      <c r="A880" s="2" t="s">
        <v>3571</v>
      </c>
      <c r="B880" s="2" t="s">
        <v>295</v>
      </c>
      <c r="C880" s="2" t="s">
        <v>3572</v>
      </c>
      <c r="D880" s="2" t="s">
        <v>3573</v>
      </c>
      <c r="E880" s="2" t="s">
        <v>78</v>
      </c>
      <c r="F880" s="5">
        <v>3300</v>
      </c>
      <c r="G880" s="2" t="s">
        <v>3574</v>
      </c>
      <c r="H880" s="2" t="s">
        <v>253</v>
      </c>
      <c r="I880" s="2" t="s">
        <v>26</v>
      </c>
      <c r="J880" s="2" t="s">
        <v>458</v>
      </c>
      <c r="K880" s="9">
        <v>800</v>
      </c>
      <c r="L880" s="9">
        <v>1486</v>
      </c>
      <c r="M880" s="5">
        <v>60</v>
      </c>
      <c r="N880" s="5">
        <v>5</v>
      </c>
      <c r="O880" s="5">
        <v>28.36</v>
      </c>
      <c r="P880" s="5">
        <v>327.14999999999998</v>
      </c>
      <c r="Q880" s="2">
        <f t="shared" si="79"/>
        <v>298.78999999999996</v>
      </c>
      <c r="R880" s="5">
        <f t="shared" si="80"/>
        <v>298.78999999999996</v>
      </c>
      <c r="S880" s="11">
        <f t="shared" si="81"/>
        <v>10.53561354019746</v>
      </c>
      <c r="T880" s="5">
        <v>4.04</v>
      </c>
      <c r="U880" s="5">
        <v>0.47</v>
      </c>
      <c r="V880" s="5">
        <v>5.67</v>
      </c>
      <c r="W880" s="12">
        <f t="shared" si="82"/>
        <v>8.3333333333333329E-2</v>
      </c>
      <c r="X880" s="2" t="str">
        <f t="shared" si="83"/>
        <v>SCALE</v>
      </c>
      <c r="Y880" s="22" t="str">
        <f t="shared" si="84"/>
        <v>Premium (751-1000)</v>
      </c>
    </row>
    <row r="881" spans="1:25">
      <c r="A881" s="2" t="s">
        <v>3575</v>
      </c>
      <c r="B881" s="2" t="s">
        <v>152</v>
      </c>
      <c r="C881" s="2" t="s">
        <v>3576</v>
      </c>
      <c r="D881" s="2" t="s">
        <v>531</v>
      </c>
      <c r="E881" s="2" t="s">
        <v>85</v>
      </c>
      <c r="F881" s="5">
        <v>4400</v>
      </c>
      <c r="G881" s="2" t="s">
        <v>3577</v>
      </c>
      <c r="H881" s="2" t="s">
        <v>150</v>
      </c>
      <c r="I881" s="2" t="s">
        <v>26</v>
      </c>
      <c r="J881" s="2" t="s">
        <v>319</v>
      </c>
      <c r="K881" s="9">
        <v>800</v>
      </c>
      <c r="L881" s="9">
        <v>2483</v>
      </c>
      <c r="M881" s="5">
        <v>83</v>
      </c>
      <c r="N881" s="5">
        <v>7</v>
      </c>
      <c r="O881" s="5">
        <v>51.69</v>
      </c>
      <c r="P881" s="5">
        <v>418.84</v>
      </c>
      <c r="Q881" s="2">
        <f t="shared" si="79"/>
        <v>367.15</v>
      </c>
      <c r="R881" s="5">
        <f t="shared" si="80"/>
        <v>367.15</v>
      </c>
      <c r="S881" s="11">
        <f t="shared" si="81"/>
        <v>7.102921261365835</v>
      </c>
      <c r="T881" s="5">
        <v>3.34</v>
      </c>
      <c r="U881" s="5">
        <v>0.62</v>
      </c>
      <c r="V881" s="5">
        <v>7.38</v>
      </c>
      <c r="W881" s="12">
        <f t="shared" si="82"/>
        <v>8.4337349397590355E-2</v>
      </c>
      <c r="X881" s="2" t="str">
        <f t="shared" si="83"/>
        <v>SCALE</v>
      </c>
      <c r="Y881" s="22" t="str">
        <f t="shared" si="84"/>
        <v>Premium (751-1000)</v>
      </c>
    </row>
    <row r="882" spans="1:25">
      <c r="A882" s="2" t="s">
        <v>3578</v>
      </c>
      <c r="B882" s="2" t="s">
        <v>90</v>
      </c>
      <c r="C882" s="2" t="s">
        <v>2378</v>
      </c>
      <c r="D882" s="2" t="s">
        <v>3579</v>
      </c>
      <c r="E882" s="2" t="s">
        <v>40</v>
      </c>
      <c r="F882" s="5">
        <v>2080</v>
      </c>
      <c r="G882" s="2" t="s">
        <v>3580</v>
      </c>
      <c r="H882" s="2" t="s">
        <v>167</v>
      </c>
      <c r="I882" s="2" t="s">
        <v>26</v>
      </c>
      <c r="J882" s="2" t="s">
        <v>27</v>
      </c>
      <c r="K882" s="9">
        <v>800</v>
      </c>
      <c r="L882" s="9">
        <v>1913</v>
      </c>
      <c r="M882" s="5">
        <v>77</v>
      </c>
      <c r="N882" s="5">
        <v>2</v>
      </c>
      <c r="O882" s="5">
        <v>47.79</v>
      </c>
      <c r="P882" s="5">
        <v>142.02000000000001</v>
      </c>
      <c r="Q882" s="2">
        <f t="shared" si="79"/>
        <v>94.230000000000018</v>
      </c>
      <c r="R882" s="5">
        <f t="shared" si="80"/>
        <v>94.230000000000018</v>
      </c>
      <c r="S882" s="11">
        <f t="shared" si="81"/>
        <v>1.9717514124293789</v>
      </c>
      <c r="T882" s="5">
        <v>4.03</v>
      </c>
      <c r="U882" s="5">
        <v>0.62</v>
      </c>
      <c r="V882" s="5">
        <v>23.9</v>
      </c>
      <c r="W882" s="12">
        <f t="shared" si="82"/>
        <v>2.5974025974025976E-2</v>
      </c>
      <c r="X882" s="2" t="str">
        <f t="shared" si="83"/>
        <v>SCALE</v>
      </c>
      <c r="Y882" s="22" t="str">
        <f t="shared" si="84"/>
        <v>Premium (751-1000)</v>
      </c>
    </row>
    <row r="883" spans="1:25">
      <c r="A883" s="2" t="s">
        <v>3581</v>
      </c>
      <c r="B883" s="2" t="s">
        <v>3582</v>
      </c>
      <c r="C883" s="2" t="s">
        <v>3583</v>
      </c>
      <c r="D883" s="2" t="s">
        <v>3584</v>
      </c>
      <c r="E883" s="2" t="s">
        <v>56</v>
      </c>
      <c r="F883" s="5">
        <v>1500</v>
      </c>
      <c r="G883" s="2" t="s">
        <v>2105</v>
      </c>
      <c r="H883" s="2" t="s">
        <v>58</v>
      </c>
      <c r="I883" s="2" t="s">
        <v>26</v>
      </c>
      <c r="J883" s="2" t="s">
        <v>313</v>
      </c>
      <c r="K883" s="9">
        <v>700</v>
      </c>
      <c r="L883" s="9">
        <v>1547</v>
      </c>
      <c r="M883" s="5">
        <v>32</v>
      </c>
      <c r="N883" s="5">
        <v>1</v>
      </c>
      <c r="O883" s="5">
        <v>20.97</v>
      </c>
      <c r="P883" s="5">
        <v>62.76</v>
      </c>
      <c r="Q883" s="2">
        <f t="shared" si="79"/>
        <v>41.79</v>
      </c>
      <c r="R883" s="5">
        <f t="shared" si="80"/>
        <v>41.79</v>
      </c>
      <c r="S883" s="11">
        <f t="shared" si="81"/>
        <v>1.9928469241773963</v>
      </c>
      <c r="T883" s="5">
        <v>2.0699999999999998</v>
      </c>
      <c r="U883" s="5">
        <v>0.66</v>
      </c>
      <c r="V883" s="5">
        <v>20.97</v>
      </c>
      <c r="W883" s="12">
        <f t="shared" si="82"/>
        <v>3.125E-2</v>
      </c>
      <c r="X883" s="2" t="str">
        <f t="shared" si="83"/>
        <v>SCALE</v>
      </c>
      <c r="Y883" s="22" t="str">
        <f t="shared" si="84"/>
        <v>High (501-750)</v>
      </c>
    </row>
    <row r="884" spans="1:25">
      <c r="A884" s="2" t="s">
        <v>3585</v>
      </c>
      <c r="B884" s="2" t="s">
        <v>3586</v>
      </c>
      <c r="C884" s="2" t="s">
        <v>3587</v>
      </c>
      <c r="D884" s="2" t="s">
        <v>3588</v>
      </c>
      <c r="E884" s="2" t="s">
        <v>40</v>
      </c>
      <c r="F884" s="5">
        <v>4002</v>
      </c>
      <c r="G884" s="2" t="s">
        <v>3589</v>
      </c>
      <c r="H884" s="2" t="s">
        <v>50</v>
      </c>
      <c r="I884" s="2" t="s">
        <v>26</v>
      </c>
      <c r="J884" s="2" t="s">
        <v>155</v>
      </c>
      <c r="K884" s="9">
        <v>100</v>
      </c>
      <c r="L884" s="9">
        <v>2200</v>
      </c>
      <c r="M884" s="5">
        <v>57</v>
      </c>
      <c r="N884" s="5">
        <v>2</v>
      </c>
      <c r="O884" s="5">
        <v>46.02</v>
      </c>
      <c r="P884" s="5">
        <v>135.54</v>
      </c>
      <c r="Q884" s="2">
        <f t="shared" si="79"/>
        <v>89.519999999999982</v>
      </c>
      <c r="R884" s="5">
        <f t="shared" si="80"/>
        <v>89.519999999999982</v>
      </c>
      <c r="S884" s="11">
        <f t="shared" si="81"/>
        <v>1.9452411994784871</v>
      </c>
      <c r="T884" s="5">
        <v>2.59</v>
      </c>
      <c r="U884" s="5">
        <v>0.81</v>
      </c>
      <c r="V884" s="5">
        <v>23.01</v>
      </c>
      <c r="W884" s="12">
        <f t="shared" si="82"/>
        <v>3.5087719298245612E-2</v>
      </c>
      <c r="X884" s="2" t="str">
        <f t="shared" si="83"/>
        <v>SCALE</v>
      </c>
      <c r="Y884" s="22" t="str">
        <f t="shared" si="84"/>
        <v>Low (100-300)</v>
      </c>
    </row>
    <row r="885" spans="1:25">
      <c r="A885" s="2" t="s">
        <v>3590</v>
      </c>
      <c r="B885" s="2" t="s">
        <v>3591</v>
      </c>
      <c r="C885" s="2" t="s">
        <v>30</v>
      </c>
      <c r="D885" s="2" t="s">
        <v>372</v>
      </c>
      <c r="E885" s="2" t="s">
        <v>373</v>
      </c>
      <c r="F885" s="5">
        <v>3000</v>
      </c>
      <c r="G885" s="2" t="s">
        <v>3592</v>
      </c>
      <c r="H885" s="2" t="s">
        <v>42</v>
      </c>
      <c r="I885" s="2" t="s">
        <v>26</v>
      </c>
      <c r="J885" s="2" t="s">
        <v>73</v>
      </c>
      <c r="K885" s="9">
        <v>200</v>
      </c>
      <c r="L885" s="9">
        <v>1747</v>
      </c>
      <c r="M885" s="5">
        <v>59</v>
      </c>
      <c r="N885" s="5">
        <v>6</v>
      </c>
      <c r="O885" s="5">
        <v>38.56</v>
      </c>
      <c r="P885" s="5">
        <v>421.3</v>
      </c>
      <c r="Q885" s="2">
        <f t="shared" si="79"/>
        <v>382.74</v>
      </c>
      <c r="R885" s="5">
        <f t="shared" si="80"/>
        <v>382.74</v>
      </c>
      <c r="S885" s="11">
        <f t="shared" si="81"/>
        <v>9.9258298755186711</v>
      </c>
      <c r="T885" s="5">
        <v>3.38</v>
      </c>
      <c r="U885" s="5">
        <v>0.65</v>
      </c>
      <c r="V885" s="5">
        <v>6.43</v>
      </c>
      <c r="W885" s="12">
        <f t="shared" si="82"/>
        <v>0.10169491525423729</v>
      </c>
      <c r="X885" s="2" t="str">
        <f t="shared" si="83"/>
        <v>SCALE</v>
      </c>
      <c r="Y885" s="22" t="str">
        <f t="shared" si="84"/>
        <v>Low (100-300)</v>
      </c>
    </row>
    <row r="886" spans="1:25">
      <c r="A886" s="2" t="s">
        <v>3593</v>
      </c>
      <c r="B886" s="2" t="s">
        <v>3594</v>
      </c>
      <c r="C886" s="2" t="s">
        <v>3595</v>
      </c>
      <c r="D886" s="2" t="s">
        <v>3596</v>
      </c>
      <c r="E886" s="2" t="s">
        <v>56</v>
      </c>
      <c r="F886" s="5">
        <v>1700</v>
      </c>
      <c r="G886" s="2" t="s">
        <v>3597</v>
      </c>
      <c r="H886" s="2" t="s">
        <v>134</v>
      </c>
      <c r="I886" s="2" t="s">
        <v>26</v>
      </c>
      <c r="J886" s="2" t="s">
        <v>43</v>
      </c>
      <c r="K886" s="9">
        <v>500</v>
      </c>
      <c r="L886" s="9">
        <v>566</v>
      </c>
      <c r="M886" s="5">
        <v>20</v>
      </c>
      <c r="N886" s="5">
        <v>0</v>
      </c>
      <c r="O886" s="5">
        <v>13.74</v>
      </c>
      <c r="P886" s="5">
        <v>0</v>
      </c>
      <c r="Q886" s="2">
        <f t="shared" si="79"/>
        <v>-13.74</v>
      </c>
      <c r="R886" s="5">
        <f t="shared" si="80"/>
        <v>-13.74</v>
      </c>
      <c r="S886" s="11">
        <f t="shared" si="81"/>
        <v>-1</v>
      </c>
      <c r="T886" s="5">
        <v>3.53</v>
      </c>
      <c r="U886" s="5">
        <v>0.69</v>
      </c>
      <c r="V886" s="5">
        <v>0</v>
      </c>
      <c r="W886" s="12">
        <f t="shared" si="82"/>
        <v>0</v>
      </c>
      <c r="X886" s="2" t="str">
        <f t="shared" si="83"/>
        <v>PAUSE</v>
      </c>
      <c r="Y886" s="22" t="str">
        <f t="shared" si="84"/>
        <v>Mid (301-500)</v>
      </c>
    </row>
    <row r="887" spans="1:25">
      <c r="A887" s="2" t="s">
        <v>3598</v>
      </c>
      <c r="B887" s="2" t="s">
        <v>3599</v>
      </c>
      <c r="C887" s="2" t="s">
        <v>2829</v>
      </c>
      <c r="D887" s="2" t="s">
        <v>3600</v>
      </c>
      <c r="E887" s="2" t="s">
        <v>112</v>
      </c>
      <c r="F887" s="5">
        <v>2300</v>
      </c>
      <c r="G887" s="2" t="s">
        <v>3601</v>
      </c>
      <c r="H887" s="2" t="s">
        <v>190</v>
      </c>
      <c r="I887" s="2" t="s">
        <v>26</v>
      </c>
      <c r="J887" s="2" t="s">
        <v>177</v>
      </c>
      <c r="K887" s="9">
        <v>300</v>
      </c>
      <c r="L887" s="9">
        <v>2235</v>
      </c>
      <c r="M887" s="5">
        <v>58</v>
      </c>
      <c r="N887" s="5">
        <v>1</v>
      </c>
      <c r="O887" s="5">
        <v>36.58</v>
      </c>
      <c r="P887" s="5">
        <v>56.42</v>
      </c>
      <c r="Q887" s="2">
        <f t="shared" si="79"/>
        <v>19.840000000000003</v>
      </c>
      <c r="R887" s="5">
        <f t="shared" si="80"/>
        <v>19.840000000000003</v>
      </c>
      <c r="S887" s="11">
        <f t="shared" si="81"/>
        <v>0.54237288135593231</v>
      </c>
      <c r="T887" s="5">
        <v>2.6</v>
      </c>
      <c r="U887" s="5">
        <v>0.63</v>
      </c>
      <c r="V887" s="5">
        <v>36.58</v>
      </c>
      <c r="W887" s="12">
        <f t="shared" si="82"/>
        <v>1.7241379310344827E-2</v>
      </c>
      <c r="X887" s="2" t="str">
        <f t="shared" si="83"/>
        <v>SCALE</v>
      </c>
      <c r="Y887" s="22" t="str">
        <f t="shared" si="84"/>
        <v>Low (100-300)</v>
      </c>
    </row>
    <row r="888" spans="1:25">
      <c r="A888" s="2" t="s">
        <v>3602</v>
      </c>
      <c r="B888" s="2" t="s">
        <v>3603</v>
      </c>
      <c r="C888" s="2" t="s">
        <v>2281</v>
      </c>
      <c r="D888" s="2" t="s">
        <v>1040</v>
      </c>
      <c r="E888" s="2" t="s">
        <v>112</v>
      </c>
      <c r="F888" s="5">
        <v>1000</v>
      </c>
      <c r="G888" s="2" t="s">
        <v>3604</v>
      </c>
      <c r="H888" s="2" t="s">
        <v>344</v>
      </c>
      <c r="I888" s="2" t="s">
        <v>26</v>
      </c>
      <c r="J888" s="2" t="s">
        <v>183</v>
      </c>
      <c r="K888" s="9">
        <v>400</v>
      </c>
      <c r="L888" s="9">
        <v>1296</v>
      </c>
      <c r="M888" s="5">
        <v>41</v>
      </c>
      <c r="N888" s="5">
        <v>3</v>
      </c>
      <c r="O888" s="5">
        <v>21.26</v>
      </c>
      <c r="P888" s="5">
        <v>177.78</v>
      </c>
      <c r="Q888" s="2">
        <f t="shared" si="79"/>
        <v>156.52000000000001</v>
      </c>
      <c r="R888" s="5">
        <f t="shared" si="80"/>
        <v>156.52000000000001</v>
      </c>
      <c r="S888" s="11">
        <f t="shared" si="81"/>
        <v>7.3621825023518346</v>
      </c>
      <c r="T888" s="5">
        <v>3.16</v>
      </c>
      <c r="U888" s="5">
        <v>0.52</v>
      </c>
      <c r="V888" s="5">
        <v>7.09</v>
      </c>
      <c r="W888" s="12">
        <f t="shared" si="82"/>
        <v>7.3170731707317069E-2</v>
      </c>
      <c r="X888" s="2" t="str">
        <f t="shared" si="83"/>
        <v>SCALE</v>
      </c>
      <c r="Y888" s="22" t="str">
        <f t="shared" si="84"/>
        <v>Mid (301-500)</v>
      </c>
    </row>
    <row r="889" spans="1:25">
      <c r="A889" s="2" t="s">
        <v>3605</v>
      </c>
      <c r="B889" s="2" t="s">
        <v>3606</v>
      </c>
      <c r="C889" s="2" t="s">
        <v>3607</v>
      </c>
      <c r="D889" s="2" t="s">
        <v>2124</v>
      </c>
      <c r="E889" s="2" t="s">
        <v>85</v>
      </c>
      <c r="F889" s="5">
        <v>2500</v>
      </c>
      <c r="G889" s="2" t="s">
        <v>3608</v>
      </c>
      <c r="H889" s="2" t="s">
        <v>87</v>
      </c>
      <c r="I889" s="2" t="s">
        <v>26</v>
      </c>
      <c r="J889" s="2" t="s">
        <v>248</v>
      </c>
      <c r="K889" s="9">
        <v>1000</v>
      </c>
      <c r="L889" s="9">
        <v>2052</v>
      </c>
      <c r="M889" s="5">
        <v>81</v>
      </c>
      <c r="N889" s="5">
        <v>1</v>
      </c>
      <c r="O889" s="5">
        <v>33.17</v>
      </c>
      <c r="P889" s="5">
        <v>59.73</v>
      </c>
      <c r="Q889" s="2">
        <f t="shared" si="79"/>
        <v>26.559999999999995</v>
      </c>
      <c r="R889" s="5">
        <f t="shared" si="80"/>
        <v>26.559999999999995</v>
      </c>
      <c r="S889" s="11">
        <f t="shared" si="81"/>
        <v>0.80072354537232415</v>
      </c>
      <c r="T889" s="5">
        <v>3.95</v>
      </c>
      <c r="U889" s="5">
        <v>0.41</v>
      </c>
      <c r="V889" s="5">
        <v>33.17</v>
      </c>
      <c r="W889" s="12">
        <f t="shared" si="82"/>
        <v>1.2345679012345678E-2</v>
      </c>
      <c r="X889" s="2" t="str">
        <f t="shared" si="83"/>
        <v>SCALE</v>
      </c>
      <c r="Y889" s="22" t="str">
        <f t="shared" si="84"/>
        <v>Premium (751-1000)</v>
      </c>
    </row>
    <row r="890" spans="1:25">
      <c r="A890" s="2" t="s">
        <v>3609</v>
      </c>
      <c r="B890" s="2" t="s">
        <v>325</v>
      </c>
      <c r="C890" s="2" t="s">
        <v>3610</v>
      </c>
      <c r="D890" s="2" t="s">
        <v>602</v>
      </c>
      <c r="E890" s="2" t="s">
        <v>40</v>
      </c>
      <c r="F890" s="5">
        <v>1500</v>
      </c>
      <c r="G890" s="2" t="s">
        <v>3611</v>
      </c>
      <c r="H890" s="2" t="s">
        <v>72</v>
      </c>
      <c r="I890" s="2" t="s">
        <v>26</v>
      </c>
      <c r="J890" s="2" t="s">
        <v>183</v>
      </c>
      <c r="K890" s="9">
        <v>700</v>
      </c>
      <c r="L890" s="9">
        <v>1865</v>
      </c>
      <c r="M890" s="5">
        <v>79</v>
      </c>
      <c r="N890" s="5">
        <v>7</v>
      </c>
      <c r="O890" s="5">
        <v>66.87</v>
      </c>
      <c r="P890" s="5">
        <v>456.63</v>
      </c>
      <c r="Q890" s="2">
        <f t="shared" si="79"/>
        <v>389.76</v>
      </c>
      <c r="R890" s="5">
        <f t="shared" si="80"/>
        <v>389.76</v>
      </c>
      <c r="S890" s="11">
        <f t="shared" si="81"/>
        <v>5.828622700762673</v>
      </c>
      <c r="T890" s="5">
        <v>4.24</v>
      </c>
      <c r="U890" s="5">
        <v>0.85</v>
      </c>
      <c r="V890" s="5">
        <v>9.5500000000000007</v>
      </c>
      <c r="W890" s="12">
        <f t="shared" si="82"/>
        <v>8.8607594936708861E-2</v>
      </c>
      <c r="X890" s="2" t="str">
        <f t="shared" si="83"/>
        <v>SCALE</v>
      </c>
      <c r="Y890" s="22" t="str">
        <f t="shared" si="84"/>
        <v>High (501-750)</v>
      </c>
    </row>
    <row r="891" spans="1:25">
      <c r="A891" s="2" t="s">
        <v>3612</v>
      </c>
      <c r="B891" s="2" t="s">
        <v>560</v>
      </c>
      <c r="C891" s="2" t="s">
        <v>925</v>
      </c>
      <c r="D891" s="2" t="s">
        <v>144</v>
      </c>
      <c r="E891" s="2" t="s">
        <v>40</v>
      </c>
      <c r="F891" s="5">
        <v>2800</v>
      </c>
      <c r="G891" s="2" t="s">
        <v>1312</v>
      </c>
      <c r="H891" s="2" t="s">
        <v>150</v>
      </c>
      <c r="I891" s="2" t="s">
        <v>26</v>
      </c>
      <c r="J891" s="2" t="s">
        <v>206</v>
      </c>
      <c r="K891" s="9">
        <v>1000</v>
      </c>
      <c r="L891" s="9">
        <v>1070</v>
      </c>
      <c r="M891" s="5">
        <v>21</v>
      </c>
      <c r="N891" s="5">
        <v>0</v>
      </c>
      <c r="O891" s="5">
        <v>16.52</v>
      </c>
      <c r="P891" s="5">
        <v>0</v>
      </c>
      <c r="Q891" s="2">
        <f t="shared" si="79"/>
        <v>-16.52</v>
      </c>
      <c r="R891" s="5">
        <f t="shared" si="80"/>
        <v>-16.52</v>
      </c>
      <c r="S891" s="11">
        <f t="shared" si="81"/>
        <v>-1</v>
      </c>
      <c r="T891" s="5">
        <v>1.96</v>
      </c>
      <c r="U891" s="5">
        <v>0.79</v>
      </c>
      <c r="V891" s="5">
        <v>0</v>
      </c>
      <c r="W891" s="12">
        <f t="shared" si="82"/>
        <v>0</v>
      </c>
      <c r="X891" s="2" t="str">
        <f t="shared" si="83"/>
        <v>PAUSE</v>
      </c>
      <c r="Y891" s="22" t="str">
        <f t="shared" si="84"/>
        <v>Premium (751-1000)</v>
      </c>
    </row>
    <row r="892" spans="1:25">
      <c r="A892" s="2" t="s">
        <v>3613</v>
      </c>
      <c r="B892" s="2" t="s">
        <v>3093</v>
      </c>
      <c r="C892" s="2" t="s">
        <v>3614</v>
      </c>
      <c r="D892" s="2" t="s">
        <v>3615</v>
      </c>
      <c r="E892" s="2" t="s">
        <v>850</v>
      </c>
      <c r="F892" s="5">
        <v>2000</v>
      </c>
      <c r="G892" s="2" t="s">
        <v>3616</v>
      </c>
      <c r="H892" s="2" t="s">
        <v>94</v>
      </c>
      <c r="I892" s="2" t="s">
        <v>26</v>
      </c>
      <c r="J892" s="2" t="s">
        <v>59</v>
      </c>
      <c r="K892" s="9">
        <v>200</v>
      </c>
      <c r="L892" s="9">
        <v>1277</v>
      </c>
      <c r="M892" s="5">
        <v>44</v>
      </c>
      <c r="N892" s="5">
        <v>0</v>
      </c>
      <c r="O892" s="5">
        <v>25.03</v>
      </c>
      <c r="P892" s="5">
        <v>0</v>
      </c>
      <c r="Q892" s="2">
        <f t="shared" si="79"/>
        <v>-25.03</v>
      </c>
      <c r="R892" s="5">
        <f t="shared" si="80"/>
        <v>-25.03</v>
      </c>
      <c r="S892" s="11">
        <f t="shared" si="81"/>
        <v>-1</v>
      </c>
      <c r="T892" s="5">
        <v>3.45</v>
      </c>
      <c r="U892" s="5">
        <v>0.56999999999999995</v>
      </c>
      <c r="V892" s="5">
        <v>0</v>
      </c>
      <c r="W892" s="12">
        <f t="shared" si="82"/>
        <v>0</v>
      </c>
      <c r="X892" s="2" t="str">
        <f t="shared" si="83"/>
        <v>PAUSE</v>
      </c>
      <c r="Y892" s="22" t="str">
        <f t="shared" si="84"/>
        <v>Low (100-300)</v>
      </c>
    </row>
    <row r="893" spans="1:25">
      <c r="A893" s="2" t="s">
        <v>3617</v>
      </c>
      <c r="B893" s="2" t="s">
        <v>3618</v>
      </c>
      <c r="C893" s="2" t="s">
        <v>3619</v>
      </c>
      <c r="D893" s="2" t="s">
        <v>257</v>
      </c>
      <c r="E893" s="2" t="s">
        <v>258</v>
      </c>
      <c r="F893" s="5">
        <v>4500</v>
      </c>
      <c r="G893" s="2" t="s">
        <v>3620</v>
      </c>
      <c r="H893" s="2" t="s">
        <v>50</v>
      </c>
      <c r="I893" s="2" t="s">
        <v>26</v>
      </c>
      <c r="J893" s="2" t="s">
        <v>95</v>
      </c>
      <c r="K893" s="9">
        <v>200</v>
      </c>
      <c r="L893" s="9">
        <v>1372</v>
      </c>
      <c r="M893" s="5">
        <v>25</v>
      </c>
      <c r="N893" s="5">
        <v>0</v>
      </c>
      <c r="O893" s="5">
        <v>18.34</v>
      </c>
      <c r="P893" s="5">
        <v>0</v>
      </c>
      <c r="Q893" s="2">
        <f t="shared" si="79"/>
        <v>-18.34</v>
      </c>
      <c r="R893" s="5">
        <f t="shared" si="80"/>
        <v>-18.34</v>
      </c>
      <c r="S893" s="11">
        <f t="shared" si="81"/>
        <v>-1</v>
      </c>
      <c r="T893" s="5">
        <v>1.82</v>
      </c>
      <c r="U893" s="5">
        <v>0.73</v>
      </c>
      <c r="V893" s="5">
        <v>0</v>
      </c>
      <c r="W893" s="12">
        <f t="shared" si="82"/>
        <v>0</v>
      </c>
      <c r="X893" s="2" t="str">
        <f t="shared" si="83"/>
        <v>PAUSE</v>
      </c>
      <c r="Y893" s="22" t="str">
        <f t="shared" si="84"/>
        <v>Low (100-300)</v>
      </c>
    </row>
    <row r="894" spans="1:25">
      <c r="A894" s="2" t="s">
        <v>3621</v>
      </c>
      <c r="B894" s="2" t="s">
        <v>1150</v>
      </c>
      <c r="C894" s="2" t="s">
        <v>3622</v>
      </c>
      <c r="D894" s="2" t="s">
        <v>531</v>
      </c>
      <c r="E894" s="2" t="s">
        <v>85</v>
      </c>
      <c r="F894" s="5">
        <v>1800</v>
      </c>
      <c r="G894" s="2" t="s">
        <v>3623</v>
      </c>
      <c r="H894" s="2" t="s">
        <v>253</v>
      </c>
      <c r="I894" s="2" t="s">
        <v>26</v>
      </c>
      <c r="J894" s="2" t="s">
        <v>458</v>
      </c>
      <c r="K894" s="9">
        <v>300</v>
      </c>
      <c r="L894" s="9">
        <v>2359</v>
      </c>
      <c r="M894" s="5">
        <v>39</v>
      </c>
      <c r="N894" s="5">
        <v>4</v>
      </c>
      <c r="O894" s="5">
        <v>27.76</v>
      </c>
      <c r="P894" s="5">
        <v>286.22000000000003</v>
      </c>
      <c r="Q894" s="2">
        <f t="shared" si="79"/>
        <v>258.46000000000004</v>
      </c>
      <c r="R894" s="5">
        <f t="shared" si="80"/>
        <v>258.46000000000004</v>
      </c>
      <c r="S894" s="11">
        <f t="shared" si="81"/>
        <v>9.3105187319884735</v>
      </c>
      <c r="T894" s="5">
        <v>1.65</v>
      </c>
      <c r="U894" s="5">
        <v>0.71</v>
      </c>
      <c r="V894" s="5">
        <v>6.94</v>
      </c>
      <c r="W894" s="12">
        <f t="shared" si="82"/>
        <v>0.10256410256410256</v>
      </c>
      <c r="X894" s="2" t="str">
        <f t="shared" si="83"/>
        <v>SCALE</v>
      </c>
      <c r="Y894" s="22" t="str">
        <f t="shared" si="84"/>
        <v>Low (100-300)</v>
      </c>
    </row>
    <row r="895" spans="1:25">
      <c r="A895" s="2" t="s">
        <v>3624</v>
      </c>
      <c r="B895" s="2" t="s">
        <v>2310</v>
      </c>
      <c r="C895" s="2" t="s">
        <v>1388</v>
      </c>
      <c r="D895" s="2" t="s">
        <v>3625</v>
      </c>
      <c r="E895" s="2" t="s">
        <v>953</v>
      </c>
      <c r="F895" s="5">
        <v>7000</v>
      </c>
      <c r="G895" s="2" t="s">
        <v>3626</v>
      </c>
      <c r="H895" s="2" t="s">
        <v>25</v>
      </c>
      <c r="I895" s="2" t="s">
        <v>26</v>
      </c>
      <c r="J895" s="2" t="s">
        <v>248</v>
      </c>
      <c r="K895" s="9">
        <v>1000</v>
      </c>
      <c r="L895" s="9">
        <v>1989</v>
      </c>
      <c r="M895" s="5">
        <v>60</v>
      </c>
      <c r="N895" s="5">
        <v>7</v>
      </c>
      <c r="O895" s="5">
        <v>37.659999999999997</v>
      </c>
      <c r="P895" s="5">
        <v>339.31</v>
      </c>
      <c r="Q895" s="2">
        <f t="shared" si="79"/>
        <v>301.64999999999998</v>
      </c>
      <c r="R895" s="5">
        <f t="shared" si="80"/>
        <v>301.64999999999998</v>
      </c>
      <c r="S895" s="11">
        <f t="shared" si="81"/>
        <v>8.0098247477429627</v>
      </c>
      <c r="T895" s="5">
        <v>3.02</v>
      </c>
      <c r="U895" s="5">
        <v>0.63</v>
      </c>
      <c r="V895" s="5">
        <v>5.38</v>
      </c>
      <c r="W895" s="12">
        <f t="shared" si="82"/>
        <v>0.11666666666666667</v>
      </c>
      <c r="X895" s="2" t="str">
        <f t="shared" si="83"/>
        <v>SCALE</v>
      </c>
      <c r="Y895" s="22" t="str">
        <f t="shared" si="84"/>
        <v>Premium (751-1000)</v>
      </c>
    </row>
    <row r="896" spans="1:25">
      <c r="A896" s="2" t="s">
        <v>3627</v>
      </c>
      <c r="B896" s="2" t="s">
        <v>3628</v>
      </c>
      <c r="C896" s="2" t="s">
        <v>3629</v>
      </c>
      <c r="D896" s="2" t="s">
        <v>3630</v>
      </c>
      <c r="E896" s="2" t="s">
        <v>23</v>
      </c>
      <c r="F896" s="5">
        <v>2750</v>
      </c>
      <c r="G896" s="2" t="s">
        <v>3631</v>
      </c>
      <c r="H896" s="2" t="s">
        <v>102</v>
      </c>
      <c r="I896" s="2" t="s">
        <v>26</v>
      </c>
      <c r="J896" s="2" t="s">
        <v>80</v>
      </c>
      <c r="K896" s="9">
        <v>400</v>
      </c>
      <c r="L896" s="9">
        <v>1781</v>
      </c>
      <c r="M896" s="5">
        <v>68</v>
      </c>
      <c r="N896" s="5">
        <v>2</v>
      </c>
      <c r="O896" s="5">
        <v>35.340000000000003</v>
      </c>
      <c r="P896" s="5">
        <v>118.85</v>
      </c>
      <c r="Q896" s="2">
        <f t="shared" si="79"/>
        <v>83.509999999999991</v>
      </c>
      <c r="R896" s="5">
        <f t="shared" si="80"/>
        <v>83.509999999999991</v>
      </c>
      <c r="S896" s="11">
        <f t="shared" si="81"/>
        <v>2.3630447085455568</v>
      </c>
      <c r="T896" s="5">
        <v>3.82</v>
      </c>
      <c r="U896" s="5">
        <v>0.52</v>
      </c>
      <c r="V896" s="5">
        <v>17.670000000000002</v>
      </c>
      <c r="W896" s="12">
        <f t="shared" si="82"/>
        <v>2.9411764705882353E-2</v>
      </c>
      <c r="X896" s="2" t="str">
        <f t="shared" si="83"/>
        <v>SCALE</v>
      </c>
      <c r="Y896" s="22" t="str">
        <f t="shared" si="84"/>
        <v>Mid (301-500)</v>
      </c>
    </row>
    <row r="897" spans="1:25">
      <c r="A897" s="2" t="s">
        <v>3632</v>
      </c>
      <c r="B897" s="2" t="s">
        <v>3633</v>
      </c>
      <c r="C897" s="2" t="s">
        <v>3634</v>
      </c>
      <c r="D897" s="2" t="s">
        <v>264</v>
      </c>
      <c r="E897" s="2" t="s">
        <v>23</v>
      </c>
      <c r="F897" s="5">
        <v>2550</v>
      </c>
      <c r="G897" s="2" t="s">
        <v>3635</v>
      </c>
      <c r="H897" s="2" t="s">
        <v>25</v>
      </c>
      <c r="I897" s="2" t="s">
        <v>26</v>
      </c>
      <c r="J897" s="2" t="s">
        <v>183</v>
      </c>
      <c r="K897" s="9">
        <v>600</v>
      </c>
      <c r="L897" s="9">
        <v>2088</v>
      </c>
      <c r="M897" s="5">
        <v>86</v>
      </c>
      <c r="N897" s="5">
        <v>0</v>
      </c>
      <c r="O897" s="5">
        <v>35.79</v>
      </c>
      <c r="P897" s="5">
        <v>0</v>
      </c>
      <c r="Q897" s="2">
        <f t="shared" si="79"/>
        <v>-35.79</v>
      </c>
      <c r="R897" s="5">
        <f t="shared" si="80"/>
        <v>-35.79</v>
      </c>
      <c r="S897" s="11">
        <f t="shared" si="81"/>
        <v>-1</v>
      </c>
      <c r="T897" s="5">
        <v>4.12</v>
      </c>
      <c r="U897" s="5">
        <v>0.42</v>
      </c>
      <c r="V897" s="5">
        <v>0</v>
      </c>
      <c r="W897" s="12">
        <f t="shared" si="82"/>
        <v>0</v>
      </c>
      <c r="X897" s="2" t="str">
        <f t="shared" si="83"/>
        <v>PAUSE</v>
      </c>
      <c r="Y897" s="22" t="str">
        <f t="shared" si="84"/>
        <v>High (501-750)</v>
      </c>
    </row>
    <row r="898" spans="1:25">
      <c r="A898" s="2" t="s">
        <v>3636</v>
      </c>
      <c r="B898" s="2" t="s">
        <v>3023</v>
      </c>
      <c r="C898" s="2" t="s">
        <v>21</v>
      </c>
      <c r="D898" s="2" t="s">
        <v>175</v>
      </c>
      <c r="E898" s="2" t="s">
        <v>23</v>
      </c>
      <c r="F898" s="5">
        <v>1500</v>
      </c>
      <c r="G898" s="2" t="s">
        <v>3637</v>
      </c>
      <c r="H898" s="2" t="s">
        <v>134</v>
      </c>
      <c r="I898" s="2" t="s">
        <v>26</v>
      </c>
      <c r="J898" s="2" t="s">
        <v>217</v>
      </c>
      <c r="K898" s="9">
        <v>500</v>
      </c>
      <c r="L898" s="9">
        <v>2157</v>
      </c>
      <c r="M898" s="5">
        <v>75</v>
      </c>
      <c r="N898" s="5">
        <v>2</v>
      </c>
      <c r="O898" s="5">
        <v>42.92</v>
      </c>
      <c r="P898" s="5">
        <v>74.069999999999993</v>
      </c>
      <c r="Q898" s="2">
        <f t="shared" si="79"/>
        <v>31.149999999999991</v>
      </c>
      <c r="R898" s="5">
        <f t="shared" si="80"/>
        <v>31.149999999999991</v>
      </c>
      <c r="S898" s="11">
        <f t="shared" si="81"/>
        <v>0.72576887232059628</v>
      </c>
      <c r="T898" s="5">
        <v>3.48</v>
      </c>
      <c r="U898" s="5">
        <v>0.56999999999999995</v>
      </c>
      <c r="V898" s="5">
        <v>21.46</v>
      </c>
      <c r="W898" s="12">
        <f t="shared" si="82"/>
        <v>2.6666666666666668E-2</v>
      </c>
      <c r="X898" s="2" t="str">
        <f t="shared" si="83"/>
        <v>SCALE</v>
      </c>
      <c r="Y898" s="22" t="str">
        <f t="shared" si="84"/>
        <v>Mid (301-500)</v>
      </c>
    </row>
    <row r="899" spans="1:25">
      <c r="A899" s="2" t="s">
        <v>3638</v>
      </c>
      <c r="B899" s="2" t="s">
        <v>2405</v>
      </c>
      <c r="C899" s="2" t="s">
        <v>3639</v>
      </c>
      <c r="D899" s="2" t="s">
        <v>3640</v>
      </c>
      <c r="E899" s="2" t="s">
        <v>953</v>
      </c>
      <c r="F899" s="5">
        <v>5417</v>
      </c>
      <c r="G899" s="2" t="s">
        <v>3641</v>
      </c>
      <c r="H899" s="2" t="s">
        <v>72</v>
      </c>
      <c r="I899" s="2" t="s">
        <v>26</v>
      </c>
      <c r="J899" s="2" t="s">
        <v>140</v>
      </c>
      <c r="K899" s="9">
        <v>200</v>
      </c>
      <c r="L899" s="9">
        <v>1557</v>
      </c>
      <c r="M899" s="5">
        <v>65</v>
      </c>
      <c r="N899" s="5">
        <v>1</v>
      </c>
      <c r="O899" s="5">
        <v>45.22</v>
      </c>
      <c r="P899" s="5">
        <v>43.89</v>
      </c>
      <c r="Q899" s="2">
        <f t="shared" si="79"/>
        <v>-1.3299999999999983</v>
      </c>
      <c r="R899" s="5">
        <f t="shared" si="80"/>
        <v>-1.3299999999999983</v>
      </c>
      <c r="S899" s="11">
        <f t="shared" si="81"/>
        <v>-2.9411764705882314E-2</v>
      </c>
      <c r="T899" s="5">
        <v>4.17</v>
      </c>
      <c r="U899" s="5">
        <v>0.7</v>
      </c>
      <c r="V899" s="5">
        <v>45.22</v>
      </c>
      <c r="W899" s="12">
        <f t="shared" si="82"/>
        <v>1.5384615384615385E-2</v>
      </c>
      <c r="X899" s="2" t="str">
        <f t="shared" si="83"/>
        <v>SCALE</v>
      </c>
      <c r="Y899" s="22" t="str">
        <f t="shared" si="84"/>
        <v>Low (100-300)</v>
      </c>
    </row>
    <row r="900" spans="1:25">
      <c r="A900" s="2" t="s">
        <v>3642</v>
      </c>
      <c r="B900" s="2" t="s">
        <v>2555</v>
      </c>
      <c r="C900" s="2" t="s">
        <v>767</v>
      </c>
      <c r="D900" s="2" t="s">
        <v>264</v>
      </c>
      <c r="E900" s="2" t="s">
        <v>23</v>
      </c>
      <c r="F900" s="5">
        <v>4500</v>
      </c>
      <c r="G900" s="2" t="s">
        <v>3643</v>
      </c>
      <c r="H900" s="2" t="s">
        <v>260</v>
      </c>
      <c r="I900" s="2" t="s">
        <v>26</v>
      </c>
      <c r="J900" s="2" t="s">
        <v>120</v>
      </c>
      <c r="K900" s="9">
        <v>100</v>
      </c>
      <c r="L900" s="9">
        <v>2376</v>
      </c>
      <c r="M900" s="5">
        <v>98</v>
      </c>
      <c r="N900" s="5">
        <v>0</v>
      </c>
      <c r="O900" s="5">
        <v>47.44</v>
      </c>
      <c r="P900" s="5">
        <v>0</v>
      </c>
      <c r="Q900" s="2">
        <f t="shared" si="79"/>
        <v>-47.44</v>
      </c>
      <c r="R900" s="5">
        <f t="shared" si="80"/>
        <v>-47.44</v>
      </c>
      <c r="S900" s="11">
        <f t="shared" si="81"/>
        <v>-1</v>
      </c>
      <c r="T900" s="5">
        <v>4.12</v>
      </c>
      <c r="U900" s="5">
        <v>0.48</v>
      </c>
      <c r="V900" s="5">
        <v>0</v>
      </c>
      <c r="W900" s="12">
        <f t="shared" si="82"/>
        <v>0</v>
      </c>
      <c r="X900" s="2" t="str">
        <f t="shared" si="83"/>
        <v>PAUSE</v>
      </c>
      <c r="Y900" s="22" t="str">
        <f t="shared" si="84"/>
        <v>Low (100-300)</v>
      </c>
    </row>
    <row r="901" spans="1:25">
      <c r="A901" s="2" t="s">
        <v>3644</v>
      </c>
      <c r="B901" s="2" t="s">
        <v>3645</v>
      </c>
      <c r="C901" s="2" t="s">
        <v>2525</v>
      </c>
      <c r="D901" s="2" t="s">
        <v>3646</v>
      </c>
      <c r="E901" s="2" t="s">
        <v>2259</v>
      </c>
      <c r="F901" s="5">
        <v>2500</v>
      </c>
      <c r="G901" s="2" t="s">
        <v>3647</v>
      </c>
      <c r="H901" s="2" t="s">
        <v>87</v>
      </c>
      <c r="I901" s="2" t="s">
        <v>26</v>
      </c>
      <c r="J901" s="2" t="s">
        <v>66</v>
      </c>
      <c r="K901" s="9">
        <v>500</v>
      </c>
      <c r="L901" s="9">
        <v>823</v>
      </c>
      <c r="M901" s="5">
        <v>13</v>
      </c>
      <c r="N901" s="5">
        <v>0</v>
      </c>
      <c r="O901" s="5">
        <v>10.24</v>
      </c>
      <c r="P901" s="5">
        <v>0</v>
      </c>
      <c r="Q901" s="2">
        <f t="shared" si="79"/>
        <v>-10.24</v>
      </c>
      <c r="R901" s="5">
        <f t="shared" si="80"/>
        <v>-10.24</v>
      </c>
      <c r="S901" s="11">
        <f t="shared" si="81"/>
        <v>-1</v>
      </c>
      <c r="T901" s="5">
        <v>1.58</v>
      </c>
      <c r="U901" s="5">
        <v>0.79</v>
      </c>
      <c r="V901" s="5">
        <v>0</v>
      </c>
      <c r="W901" s="12">
        <f t="shared" si="82"/>
        <v>0</v>
      </c>
      <c r="X901" s="2" t="str">
        <f t="shared" si="83"/>
        <v>PAUSE</v>
      </c>
      <c r="Y901" s="22" t="str">
        <f t="shared" si="84"/>
        <v>Mid (301-500)</v>
      </c>
    </row>
    <row r="902" spans="1:25">
      <c r="A902" s="2" t="s">
        <v>3648</v>
      </c>
      <c r="B902" s="2" t="s">
        <v>1866</v>
      </c>
      <c r="C902" s="2" t="s">
        <v>3649</v>
      </c>
      <c r="D902" s="2" t="s">
        <v>3650</v>
      </c>
      <c r="E902" s="2" t="s">
        <v>32</v>
      </c>
      <c r="F902" s="5">
        <v>1700</v>
      </c>
      <c r="G902" s="2" t="s">
        <v>3651</v>
      </c>
      <c r="H902" s="2" t="s">
        <v>34</v>
      </c>
      <c r="I902" s="2" t="s">
        <v>26</v>
      </c>
      <c r="J902" s="2" t="s">
        <v>183</v>
      </c>
      <c r="K902" s="9">
        <v>1000</v>
      </c>
      <c r="L902" s="9">
        <v>1435</v>
      </c>
      <c r="M902" s="5">
        <v>31</v>
      </c>
      <c r="N902" s="5">
        <v>3</v>
      </c>
      <c r="O902" s="5">
        <v>25.91</v>
      </c>
      <c r="P902" s="5">
        <v>200.41</v>
      </c>
      <c r="Q902" s="2">
        <f t="shared" si="79"/>
        <v>174.5</v>
      </c>
      <c r="R902" s="5">
        <f t="shared" si="80"/>
        <v>174.5</v>
      </c>
      <c r="S902" s="11">
        <f t="shared" si="81"/>
        <v>6.7348514087225011</v>
      </c>
      <c r="T902" s="5">
        <v>2.16</v>
      </c>
      <c r="U902" s="5">
        <v>0.84</v>
      </c>
      <c r="V902" s="5">
        <v>8.64</v>
      </c>
      <c r="W902" s="12">
        <f t="shared" si="82"/>
        <v>9.6774193548387094E-2</v>
      </c>
      <c r="X902" s="2" t="str">
        <f t="shared" si="83"/>
        <v>SCALE</v>
      </c>
      <c r="Y902" s="22" t="str">
        <f t="shared" si="84"/>
        <v>Premium (751-1000)</v>
      </c>
    </row>
    <row r="903" spans="1:25">
      <c r="A903" s="2" t="s">
        <v>3652</v>
      </c>
      <c r="B903" s="2" t="s">
        <v>3653</v>
      </c>
      <c r="C903" s="2" t="s">
        <v>3654</v>
      </c>
      <c r="D903" s="2" t="s">
        <v>3655</v>
      </c>
      <c r="E903" s="2" t="s">
        <v>258</v>
      </c>
      <c r="F903" s="5">
        <v>4000</v>
      </c>
      <c r="G903" s="2" t="s">
        <v>3656</v>
      </c>
      <c r="H903" s="2" t="s">
        <v>150</v>
      </c>
      <c r="I903" s="2" t="s">
        <v>26</v>
      </c>
      <c r="J903" s="2" t="s">
        <v>66</v>
      </c>
      <c r="K903" s="9">
        <v>1000</v>
      </c>
      <c r="L903" s="9">
        <v>1927</v>
      </c>
      <c r="M903" s="5">
        <v>42</v>
      </c>
      <c r="N903" s="5">
        <v>0</v>
      </c>
      <c r="O903" s="5">
        <v>25.7</v>
      </c>
      <c r="P903" s="5">
        <v>0</v>
      </c>
      <c r="Q903" s="2">
        <f t="shared" si="79"/>
        <v>-25.7</v>
      </c>
      <c r="R903" s="5">
        <f t="shared" si="80"/>
        <v>-25.7</v>
      </c>
      <c r="S903" s="11">
        <f t="shared" si="81"/>
        <v>-1</v>
      </c>
      <c r="T903" s="5">
        <v>2.1800000000000002</v>
      </c>
      <c r="U903" s="5">
        <v>0.61</v>
      </c>
      <c r="V903" s="5">
        <v>0</v>
      </c>
      <c r="W903" s="12">
        <f t="shared" si="82"/>
        <v>0</v>
      </c>
      <c r="X903" s="2" t="str">
        <f t="shared" si="83"/>
        <v>PAUSE</v>
      </c>
      <c r="Y903" s="22" t="str">
        <f t="shared" si="84"/>
        <v>Premium (751-1000)</v>
      </c>
    </row>
    <row r="904" spans="1:25">
      <c r="A904" s="2" t="s">
        <v>3657</v>
      </c>
      <c r="B904" s="2" t="s">
        <v>1082</v>
      </c>
      <c r="C904" s="2" t="s">
        <v>3658</v>
      </c>
      <c r="D904" s="2" t="s">
        <v>2737</v>
      </c>
      <c r="E904" s="2" t="s">
        <v>305</v>
      </c>
      <c r="F904" s="5">
        <v>1354</v>
      </c>
      <c r="G904" s="2" t="s">
        <v>2588</v>
      </c>
      <c r="H904" s="2" t="s">
        <v>87</v>
      </c>
      <c r="I904" s="2" t="s">
        <v>26</v>
      </c>
      <c r="J904" s="2" t="s">
        <v>183</v>
      </c>
      <c r="K904" s="9">
        <v>200</v>
      </c>
      <c r="L904" s="9">
        <v>697</v>
      </c>
      <c r="M904" s="5">
        <v>13</v>
      </c>
      <c r="N904" s="5">
        <v>0</v>
      </c>
      <c r="O904" s="5">
        <v>6.09</v>
      </c>
      <c r="P904" s="5">
        <v>0</v>
      </c>
      <c r="Q904" s="2">
        <f t="shared" si="79"/>
        <v>-6.09</v>
      </c>
      <c r="R904" s="5">
        <f t="shared" si="80"/>
        <v>-6.09</v>
      </c>
      <c r="S904" s="11">
        <f t="shared" si="81"/>
        <v>-1</v>
      </c>
      <c r="T904" s="5">
        <v>1.87</v>
      </c>
      <c r="U904" s="5">
        <v>0.47</v>
      </c>
      <c r="V904" s="5">
        <v>0</v>
      </c>
      <c r="W904" s="12">
        <f t="shared" si="82"/>
        <v>0</v>
      </c>
      <c r="X904" s="2" t="str">
        <f t="shared" si="83"/>
        <v>PAUSE</v>
      </c>
      <c r="Y904" s="22" t="str">
        <f t="shared" si="84"/>
        <v>Low (100-300)</v>
      </c>
    </row>
    <row r="905" spans="1:25">
      <c r="A905" s="2" t="s">
        <v>3659</v>
      </c>
      <c r="B905" s="2" t="s">
        <v>3660</v>
      </c>
      <c r="C905" s="2" t="s">
        <v>30</v>
      </c>
      <c r="D905" s="2" t="s">
        <v>3661</v>
      </c>
      <c r="E905" s="2" t="s">
        <v>526</v>
      </c>
      <c r="F905" s="5">
        <v>1700</v>
      </c>
      <c r="G905" s="2" t="s">
        <v>3662</v>
      </c>
      <c r="H905" s="2" t="s">
        <v>266</v>
      </c>
      <c r="I905" s="2" t="s">
        <v>26</v>
      </c>
      <c r="J905" s="2" t="s">
        <v>66</v>
      </c>
      <c r="K905" s="9">
        <v>400</v>
      </c>
      <c r="L905" s="9">
        <v>1816</v>
      </c>
      <c r="M905" s="5">
        <v>37</v>
      </c>
      <c r="N905" s="5">
        <v>3</v>
      </c>
      <c r="O905" s="5">
        <v>19.579999999999998</v>
      </c>
      <c r="P905" s="5">
        <v>161.32</v>
      </c>
      <c r="Q905" s="2">
        <f t="shared" si="79"/>
        <v>141.74</v>
      </c>
      <c r="R905" s="5">
        <f t="shared" si="80"/>
        <v>141.74</v>
      </c>
      <c r="S905" s="11">
        <f t="shared" si="81"/>
        <v>7.2390194075587342</v>
      </c>
      <c r="T905" s="5">
        <v>2.04</v>
      </c>
      <c r="U905" s="5">
        <v>0.53</v>
      </c>
      <c r="V905" s="5">
        <v>6.53</v>
      </c>
      <c r="W905" s="12">
        <f t="shared" si="82"/>
        <v>8.1081081081081086E-2</v>
      </c>
      <c r="X905" s="2" t="str">
        <f t="shared" si="83"/>
        <v>SCALE</v>
      </c>
      <c r="Y905" s="22" t="str">
        <f t="shared" si="84"/>
        <v>Mid (301-500)</v>
      </c>
    </row>
    <row r="906" spans="1:25">
      <c r="A906" s="2" t="s">
        <v>3663</v>
      </c>
      <c r="B906" s="2" t="s">
        <v>3664</v>
      </c>
      <c r="C906" s="2" t="s">
        <v>3665</v>
      </c>
      <c r="D906" s="2" t="s">
        <v>731</v>
      </c>
      <c r="E906" s="2" t="s">
        <v>100</v>
      </c>
      <c r="F906" s="5">
        <v>2000</v>
      </c>
      <c r="G906" s="2" t="s">
        <v>3666</v>
      </c>
      <c r="H906" s="2" t="s">
        <v>65</v>
      </c>
      <c r="I906" s="2" t="s">
        <v>26</v>
      </c>
      <c r="J906" s="2" t="s">
        <v>300</v>
      </c>
      <c r="K906" s="9">
        <v>300</v>
      </c>
      <c r="L906" s="9">
        <v>902</v>
      </c>
      <c r="M906" s="5">
        <v>21</v>
      </c>
      <c r="N906" s="5">
        <v>2</v>
      </c>
      <c r="O906" s="5">
        <v>9.26</v>
      </c>
      <c r="P906" s="5">
        <v>129.4</v>
      </c>
      <c r="Q906" s="2">
        <f t="shared" si="79"/>
        <v>120.14</v>
      </c>
      <c r="R906" s="5">
        <f t="shared" si="80"/>
        <v>120.14</v>
      </c>
      <c r="S906" s="11">
        <f t="shared" si="81"/>
        <v>12.974082073434126</v>
      </c>
      <c r="T906" s="5">
        <v>2.33</v>
      </c>
      <c r="U906" s="5">
        <v>0.44</v>
      </c>
      <c r="V906" s="5">
        <v>4.63</v>
      </c>
      <c r="W906" s="12">
        <f t="shared" si="82"/>
        <v>9.5238095238095233E-2</v>
      </c>
      <c r="X906" s="2" t="str">
        <f t="shared" si="83"/>
        <v>SCALE</v>
      </c>
      <c r="Y906" s="22" t="str">
        <f t="shared" si="84"/>
        <v>Low (100-300)</v>
      </c>
    </row>
    <row r="907" spans="1:25">
      <c r="A907" s="2" t="s">
        <v>3667</v>
      </c>
      <c r="B907" s="2" t="s">
        <v>229</v>
      </c>
      <c r="C907" s="2" t="s">
        <v>3668</v>
      </c>
      <c r="D907" s="2" t="s">
        <v>3669</v>
      </c>
      <c r="E907" s="2" t="s">
        <v>112</v>
      </c>
      <c r="F907" s="5">
        <v>2250</v>
      </c>
      <c r="G907" s="2" t="s">
        <v>3670</v>
      </c>
      <c r="H907" s="2" t="s">
        <v>344</v>
      </c>
      <c r="I907" s="2" t="s">
        <v>26</v>
      </c>
      <c r="J907" s="2" t="s">
        <v>135</v>
      </c>
      <c r="K907" s="9">
        <v>700</v>
      </c>
      <c r="L907" s="9">
        <v>1994</v>
      </c>
      <c r="M907" s="5">
        <v>51</v>
      </c>
      <c r="N907" s="5">
        <v>2</v>
      </c>
      <c r="O907" s="5">
        <v>38.01</v>
      </c>
      <c r="P907" s="5">
        <v>113.92</v>
      </c>
      <c r="Q907" s="2">
        <f t="shared" ref="Q907:Q970" si="85">IFERROR(P907-O907, 0)</f>
        <v>75.91</v>
      </c>
      <c r="R907" s="5">
        <f t="shared" ref="R907:R970" si="86">P907-O907</f>
        <v>75.91</v>
      </c>
      <c r="S907" s="11">
        <f t="shared" ref="S907:S970" si="87">R907/O907</f>
        <v>1.9971060247303341</v>
      </c>
      <c r="T907" s="5">
        <v>2.56</v>
      </c>
      <c r="U907" s="5">
        <v>0.75</v>
      </c>
      <c r="V907" s="5">
        <v>19</v>
      </c>
      <c r="W907" s="12">
        <f t="shared" ref="W907:W970" si="88">N907/M907</f>
        <v>3.9215686274509803E-2</v>
      </c>
      <c r="X907" s="2" t="str">
        <f t="shared" ref="X907:X970" si="89">IF(P907&gt;=4, "SCALE",
  IF(P907&gt;=2, "MONITOR",
    IF(P907&gt;=1, "OPTIMISE",
      "PAUSE")))</f>
        <v>SCALE</v>
      </c>
      <c r="Y907" s="22" t="str">
        <f t="shared" ref="Y907:Y970" si="90">IF(K907&lt;=300,"Low (100-300)",
 IF(K907&lt;=500,"Mid (301-500)",
  IF(K907&lt;=750,"High (501-750)",
   "Premium (751-1000)")))</f>
        <v>High (501-750)</v>
      </c>
    </row>
    <row r="908" spans="1:25">
      <c r="A908" s="2" t="s">
        <v>3671</v>
      </c>
      <c r="B908" s="2" t="s">
        <v>510</v>
      </c>
      <c r="C908" s="2" t="s">
        <v>3672</v>
      </c>
      <c r="D908" s="2" t="s">
        <v>1766</v>
      </c>
      <c r="E908" s="2" t="s">
        <v>132</v>
      </c>
      <c r="F908" s="5">
        <v>2400</v>
      </c>
      <c r="G908" s="2" t="s">
        <v>3673</v>
      </c>
      <c r="H908" s="2" t="s">
        <v>312</v>
      </c>
      <c r="I908" s="2" t="s">
        <v>26</v>
      </c>
      <c r="J908" s="2" t="s">
        <v>162</v>
      </c>
      <c r="K908" s="9">
        <v>1000</v>
      </c>
      <c r="L908" s="9">
        <v>970</v>
      </c>
      <c r="M908" s="5">
        <v>28</v>
      </c>
      <c r="N908" s="5">
        <v>2</v>
      </c>
      <c r="O908" s="5">
        <v>13.75</v>
      </c>
      <c r="P908" s="5">
        <v>100.04</v>
      </c>
      <c r="Q908" s="2">
        <f t="shared" si="85"/>
        <v>86.29</v>
      </c>
      <c r="R908" s="5">
        <f t="shared" si="86"/>
        <v>86.29</v>
      </c>
      <c r="S908" s="11">
        <f t="shared" si="87"/>
        <v>6.2756363636363641</v>
      </c>
      <c r="T908" s="5">
        <v>2.89</v>
      </c>
      <c r="U908" s="5">
        <v>0.49</v>
      </c>
      <c r="V908" s="5">
        <v>6.88</v>
      </c>
      <c r="W908" s="12">
        <f t="shared" si="88"/>
        <v>7.1428571428571425E-2</v>
      </c>
      <c r="X908" s="2" t="str">
        <f t="shared" si="89"/>
        <v>SCALE</v>
      </c>
      <c r="Y908" s="22" t="str">
        <f t="shared" si="90"/>
        <v>Premium (751-1000)</v>
      </c>
    </row>
    <row r="909" spans="1:25">
      <c r="A909" s="2" t="s">
        <v>3674</v>
      </c>
      <c r="B909" s="2" t="s">
        <v>321</v>
      </c>
      <c r="C909" s="2" t="s">
        <v>3675</v>
      </c>
      <c r="D909" s="2" t="s">
        <v>3676</v>
      </c>
      <c r="E909" s="2" t="s">
        <v>40</v>
      </c>
      <c r="F909" s="5">
        <v>4400</v>
      </c>
      <c r="G909" s="2" t="s">
        <v>3677</v>
      </c>
      <c r="H909" s="2" t="s">
        <v>167</v>
      </c>
      <c r="I909" s="2" t="s">
        <v>26</v>
      </c>
      <c r="J909" s="2" t="s">
        <v>382</v>
      </c>
      <c r="K909" s="9">
        <v>200</v>
      </c>
      <c r="L909" s="9">
        <v>2395</v>
      </c>
      <c r="M909" s="5">
        <v>63</v>
      </c>
      <c r="N909" s="5">
        <v>2</v>
      </c>
      <c r="O909" s="5">
        <v>46.25</v>
      </c>
      <c r="P909" s="5">
        <v>122.59</v>
      </c>
      <c r="Q909" s="2">
        <f t="shared" si="85"/>
        <v>76.34</v>
      </c>
      <c r="R909" s="5">
        <f t="shared" si="86"/>
        <v>76.34</v>
      </c>
      <c r="S909" s="11">
        <f t="shared" si="87"/>
        <v>1.6505945945945946</v>
      </c>
      <c r="T909" s="5">
        <v>2.63</v>
      </c>
      <c r="U909" s="5">
        <v>0.73</v>
      </c>
      <c r="V909" s="5">
        <v>23.12</v>
      </c>
      <c r="W909" s="12">
        <f t="shared" si="88"/>
        <v>3.1746031746031744E-2</v>
      </c>
      <c r="X909" s="2" t="str">
        <f t="shared" si="89"/>
        <v>SCALE</v>
      </c>
      <c r="Y909" s="22" t="str">
        <f t="shared" si="90"/>
        <v>Low (100-300)</v>
      </c>
    </row>
    <row r="910" spans="1:25">
      <c r="A910" s="2" t="s">
        <v>3678</v>
      </c>
      <c r="B910" s="2" t="s">
        <v>2751</v>
      </c>
      <c r="C910" s="2" t="s">
        <v>3679</v>
      </c>
      <c r="D910" s="2" t="s">
        <v>3680</v>
      </c>
      <c r="E910" s="2" t="s">
        <v>56</v>
      </c>
      <c r="F910" s="5">
        <v>2750</v>
      </c>
      <c r="G910" s="2" t="s">
        <v>3681</v>
      </c>
      <c r="H910" s="2" t="s">
        <v>161</v>
      </c>
      <c r="I910" s="2" t="s">
        <v>26</v>
      </c>
      <c r="J910" s="2" t="s">
        <v>699</v>
      </c>
      <c r="K910" s="9">
        <v>400</v>
      </c>
      <c r="L910" s="9">
        <v>1840</v>
      </c>
      <c r="M910" s="5">
        <v>77</v>
      </c>
      <c r="N910" s="5">
        <v>0</v>
      </c>
      <c r="O910" s="5">
        <v>46.23</v>
      </c>
      <c r="P910" s="5">
        <v>0</v>
      </c>
      <c r="Q910" s="2">
        <f t="shared" si="85"/>
        <v>-46.23</v>
      </c>
      <c r="R910" s="5">
        <f t="shared" si="86"/>
        <v>-46.23</v>
      </c>
      <c r="S910" s="11">
        <f t="shared" si="87"/>
        <v>-1</v>
      </c>
      <c r="T910" s="5">
        <v>4.18</v>
      </c>
      <c r="U910" s="5">
        <v>0.6</v>
      </c>
      <c r="V910" s="5">
        <v>0</v>
      </c>
      <c r="W910" s="12">
        <f t="shared" si="88"/>
        <v>0</v>
      </c>
      <c r="X910" s="2" t="str">
        <f t="shared" si="89"/>
        <v>PAUSE</v>
      </c>
      <c r="Y910" s="22" t="str">
        <f t="shared" si="90"/>
        <v>Mid (301-500)</v>
      </c>
    </row>
    <row r="911" spans="1:25">
      <c r="A911" s="2" t="s">
        <v>3682</v>
      </c>
      <c r="B911" s="2" t="s">
        <v>3683</v>
      </c>
      <c r="C911" s="2" t="s">
        <v>3684</v>
      </c>
      <c r="D911" s="2" t="s">
        <v>3685</v>
      </c>
      <c r="E911" s="2" t="s">
        <v>298</v>
      </c>
      <c r="F911" s="5">
        <v>2284</v>
      </c>
      <c r="G911" s="2" t="s">
        <v>3686</v>
      </c>
      <c r="H911" s="2" t="s">
        <v>58</v>
      </c>
      <c r="I911" s="2" t="s">
        <v>26</v>
      </c>
      <c r="J911" s="2" t="s">
        <v>361</v>
      </c>
      <c r="K911" s="9">
        <v>100</v>
      </c>
      <c r="L911" s="9">
        <v>968</v>
      </c>
      <c r="M911" s="5">
        <v>38</v>
      </c>
      <c r="N911" s="5">
        <v>3</v>
      </c>
      <c r="O911" s="5">
        <v>23.69</v>
      </c>
      <c r="P911" s="5">
        <v>221.08</v>
      </c>
      <c r="Q911" s="2">
        <f t="shared" si="85"/>
        <v>197.39000000000001</v>
      </c>
      <c r="R911" s="5">
        <f t="shared" si="86"/>
        <v>197.39000000000001</v>
      </c>
      <c r="S911" s="11">
        <f t="shared" si="87"/>
        <v>8.3322076825664837</v>
      </c>
      <c r="T911" s="5">
        <v>3.93</v>
      </c>
      <c r="U911" s="5">
        <v>0.62</v>
      </c>
      <c r="V911" s="5">
        <v>7.9</v>
      </c>
      <c r="W911" s="12">
        <f t="shared" si="88"/>
        <v>7.8947368421052627E-2</v>
      </c>
      <c r="X911" s="2" t="str">
        <f t="shared" si="89"/>
        <v>SCALE</v>
      </c>
      <c r="Y911" s="22" t="str">
        <f t="shared" si="90"/>
        <v>Low (100-300)</v>
      </c>
    </row>
    <row r="912" spans="1:25">
      <c r="A912" s="2" t="s">
        <v>3687</v>
      </c>
      <c r="B912" s="2" t="s">
        <v>3688</v>
      </c>
      <c r="C912" s="2" t="s">
        <v>69</v>
      </c>
      <c r="D912" s="2" t="s">
        <v>3689</v>
      </c>
      <c r="E912" s="2" t="s">
        <v>125</v>
      </c>
      <c r="F912" s="5">
        <v>2518</v>
      </c>
      <c r="G912" s="2" t="s">
        <v>3690</v>
      </c>
      <c r="H912" s="2" t="s">
        <v>42</v>
      </c>
      <c r="I912" s="2" t="s">
        <v>26</v>
      </c>
      <c r="J912" s="2" t="s">
        <v>135</v>
      </c>
      <c r="K912" s="9">
        <v>300</v>
      </c>
      <c r="L912" s="9">
        <v>1250</v>
      </c>
      <c r="M912" s="5">
        <v>43</v>
      </c>
      <c r="N912" s="5">
        <v>0</v>
      </c>
      <c r="O912" s="5">
        <v>24.84</v>
      </c>
      <c r="P912" s="5">
        <v>0</v>
      </c>
      <c r="Q912" s="2">
        <f t="shared" si="85"/>
        <v>-24.84</v>
      </c>
      <c r="R912" s="5">
        <f t="shared" si="86"/>
        <v>-24.84</v>
      </c>
      <c r="S912" s="11">
        <f t="shared" si="87"/>
        <v>-1</v>
      </c>
      <c r="T912" s="5">
        <v>3.44</v>
      </c>
      <c r="U912" s="5">
        <v>0.57999999999999996</v>
      </c>
      <c r="V912" s="5">
        <v>0</v>
      </c>
      <c r="W912" s="12">
        <f t="shared" si="88"/>
        <v>0</v>
      </c>
      <c r="X912" s="2" t="str">
        <f t="shared" si="89"/>
        <v>PAUSE</v>
      </c>
      <c r="Y912" s="22" t="str">
        <f t="shared" si="90"/>
        <v>Low (100-300)</v>
      </c>
    </row>
    <row r="913" spans="1:25">
      <c r="A913" s="2" t="s">
        <v>3691</v>
      </c>
      <c r="B913" s="2" t="s">
        <v>3692</v>
      </c>
      <c r="C913" s="2" t="s">
        <v>3693</v>
      </c>
      <c r="D913" s="2" t="s">
        <v>3694</v>
      </c>
      <c r="E913" s="2" t="s">
        <v>188</v>
      </c>
      <c r="F913" s="5">
        <v>3800</v>
      </c>
      <c r="G913" s="2" t="s">
        <v>2058</v>
      </c>
      <c r="H913" s="2" t="s">
        <v>260</v>
      </c>
      <c r="I913" s="2" t="s">
        <v>26</v>
      </c>
      <c r="J913" s="2" t="s">
        <v>313</v>
      </c>
      <c r="K913" s="9">
        <v>200</v>
      </c>
      <c r="L913" s="9">
        <v>1169</v>
      </c>
      <c r="M913" s="5">
        <v>43</v>
      </c>
      <c r="N913" s="5">
        <v>1</v>
      </c>
      <c r="O913" s="5">
        <v>30.69</v>
      </c>
      <c r="P913" s="5">
        <v>43.29</v>
      </c>
      <c r="Q913" s="2">
        <f t="shared" si="85"/>
        <v>12.599999999999998</v>
      </c>
      <c r="R913" s="5">
        <f t="shared" si="86"/>
        <v>12.599999999999998</v>
      </c>
      <c r="S913" s="11">
        <f t="shared" si="87"/>
        <v>0.41055718475073305</v>
      </c>
      <c r="T913" s="5">
        <v>3.68</v>
      </c>
      <c r="U913" s="5">
        <v>0.71</v>
      </c>
      <c r="V913" s="5">
        <v>30.69</v>
      </c>
      <c r="W913" s="12">
        <f t="shared" si="88"/>
        <v>2.3255813953488372E-2</v>
      </c>
      <c r="X913" s="2" t="str">
        <f t="shared" si="89"/>
        <v>SCALE</v>
      </c>
      <c r="Y913" s="22" t="str">
        <f t="shared" si="90"/>
        <v>Low (100-300)</v>
      </c>
    </row>
    <row r="914" spans="1:25">
      <c r="A914" s="2" t="s">
        <v>3695</v>
      </c>
      <c r="B914" s="2" t="s">
        <v>1046</v>
      </c>
      <c r="C914" s="2" t="s">
        <v>3696</v>
      </c>
      <c r="D914" s="2" t="s">
        <v>3697</v>
      </c>
      <c r="E914" s="2" t="s">
        <v>56</v>
      </c>
      <c r="F914" s="5">
        <v>1500</v>
      </c>
      <c r="G914" s="2" t="s">
        <v>3698</v>
      </c>
      <c r="H914" s="2" t="s">
        <v>87</v>
      </c>
      <c r="I914" s="2" t="s">
        <v>26</v>
      </c>
      <c r="J914" s="2" t="s">
        <v>120</v>
      </c>
      <c r="K914" s="9">
        <v>600</v>
      </c>
      <c r="L914" s="9">
        <v>902</v>
      </c>
      <c r="M914" s="5">
        <v>32</v>
      </c>
      <c r="N914" s="5">
        <v>2</v>
      </c>
      <c r="O914" s="5">
        <v>18.850000000000001</v>
      </c>
      <c r="P914" s="5">
        <v>137.22999999999999</v>
      </c>
      <c r="Q914" s="2">
        <f t="shared" si="85"/>
        <v>118.38</v>
      </c>
      <c r="R914" s="5">
        <f t="shared" si="86"/>
        <v>118.38</v>
      </c>
      <c r="S914" s="11">
        <f t="shared" si="87"/>
        <v>6.2801061007957548</v>
      </c>
      <c r="T914" s="5">
        <v>3.55</v>
      </c>
      <c r="U914" s="5">
        <v>0.59</v>
      </c>
      <c r="V914" s="5">
        <v>9.43</v>
      </c>
      <c r="W914" s="12">
        <f t="shared" si="88"/>
        <v>6.25E-2</v>
      </c>
      <c r="X914" s="2" t="str">
        <f t="shared" si="89"/>
        <v>SCALE</v>
      </c>
      <c r="Y914" s="22" t="str">
        <f t="shared" si="90"/>
        <v>High (501-750)</v>
      </c>
    </row>
    <row r="915" spans="1:25">
      <c r="A915" s="2" t="s">
        <v>3699</v>
      </c>
      <c r="B915" s="2" t="s">
        <v>3700</v>
      </c>
      <c r="C915" s="2" t="s">
        <v>3144</v>
      </c>
      <c r="D915" s="2" t="s">
        <v>3701</v>
      </c>
      <c r="E915" s="2" t="s">
        <v>40</v>
      </c>
      <c r="F915" s="5">
        <v>2816</v>
      </c>
      <c r="G915" s="2" t="s">
        <v>3702</v>
      </c>
      <c r="H915" s="2" t="s">
        <v>65</v>
      </c>
      <c r="I915" s="2" t="s">
        <v>26</v>
      </c>
      <c r="J915" s="2" t="s">
        <v>35</v>
      </c>
      <c r="K915" s="9">
        <v>500</v>
      </c>
      <c r="L915" s="9">
        <v>1024</v>
      </c>
      <c r="M915" s="5">
        <v>29</v>
      </c>
      <c r="N915" s="5">
        <v>1</v>
      </c>
      <c r="O915" s="5">
        <v>14.25</v>
      </c>
      <c r="P915" s="5">
        <v>70.97</v>
      </c>
      <c r="Q915" s="2">
        <f t="shared" si="85"/>
        <v>56.72</v>
      </c>
      <c r="R915" s="5">
        <f t="shared" si="86"/>
        <v>56.72</v>
      </c>
      <c r="S915" s="11">
        <f t="shared" si="87"/>
        <v>3.9803508771929823</v>
      </c>
      <c r="T915" s="5">
        <v>2.83</v>
      </c>
      <c r="U915" s="5">
        <v>0.49</v>
      </c>
      <c r="V915" s="5">
        <v>14.25</v>
      </c>
      <c r="W915" s="12">
        <f t="shared" si="88"/>
        <v>3.4482758620689655E-2</v>
      </c>
      <c r="X915" s="2" t="str">
        <f t="shared" si="89"/>
        <v>SCALE</v>
      </c>
      <c r="Y915" s="22" t="str">
        <f t="shared" si="90"/>
        <v>Mid (301-500)</v>
      </c>
    </row>
    <row r="916" spans="1:25">
      <c r="A916" s="2" t="s">
        <v>3703</v>
      </c>
      <c r="B916" s="2" t="s">
        <v>1816</v>
      </c>
      <c r="C916" s="2" t="s">
        <v>3704</v>
      </c>
      <c r="D916" s="2" t="s">
        <v>3705</v>
      </c>
      <c r="E916" s="2" t="s">
        <v>432</v>
      </c>
      <c r="F916" s="5">
        <v>2438</v>
      </c>
      <c r="G916" s="2" t="s">
        <v>3706</v>
      </c>
      <c r="H916" s="2" t="s">
        <v>87</v>
      </c>
      <c r="I916" s="2" t="s">
        <v>26</v>
      </c>
      <c r="J916" s="2" t="s">
        <v>217</v>
      </c>
      <c r="K916" s="9">
        <v>800</v>
      </c>
      <c r="L916" s="9">
        <v>1727</v>
      </c>
      <c r="M916" s="5">
        <v>74</v>
      </c>
      <c r="N916" s="5">
        <v>8</v>
      </c>
      <c r="O916" s="5">
        <v>29.82</v>
      </c>
      <c r="P916" s="5">
        <v>460.53</v>
      </c>
      <c r="Q916" s="2">
        <f t="shared" si="85"/>
        <v>430.71</v>
      </c>
      <c r="R916" s="5">
        <f t="shared" si="86"/>
        <v>430.71</v>
      </c>
      <c r="S916" s="11">
        <f t="shared" si="87"/>
        <v>14.443661971830984</v>
      </c>
      <c r="T916" s="5">
        <v>4.28</v>
      </c>
      <c r="U916" s="5">
        <v>0.4</v>
      </c>
      <c r="V916" s="5">
        <v>3.73</v>
      </c>
      <c r="W916" s="12">
        <f t="shared" si="88"/>
        <v>0.10810810810810811</v>
      </c>
      <c r="X916" s="2" t="str">
        <f t="shared" si="89"/>
        <v>SCALE</v>
      </c>
      <c r="Y916" s="22" t="str">
        <f t="shared" si="90"/>
        <v>Premium (751-1000)</v>
      </c>
    </row>
    <row r="917" spans="1:25">
      <c r="A917" s="2" t="s">
        <v>3707</v>
      </c>
      <c r="B917" s="2" t="s">
        <v>3708</v>
      </c>
      <c r="C917" s="2" t="s">
        <v>3709</v>
      </c>
      <c r="D917" s="2" t="s">
        <v>3710</v>
      </c>
      <c r="E917" s="2" t="s">
        <v>432</v>
      </c>
      <c r="F917" s="5">
        <v>1999</v>
      </c>
      <c r="G917" s="2" t="s">
        <v>512</v>
      </c>
      <c r="H917" s="2" t="s">
        <v>167</v>
      </c>
      <c r="I917" s="2" t="s">
        <v>26</v>
      </c>
      <c r="J917" s="2" t="s">
        <v>155</v>
      </c>
      <c r="K917" s="9">
        <v>800</v>
      </c>
      <c r="L917" s="9">
        <v>1791</v>
      </c>
      <c r="M917" s="5">
        <v>33</v>
      </c>
      <c r="N917" s="5">
        <v>1</v>
      </c>
      <c r="O917" s="5">
        <v>25.87</v>
      </c>
      <c r="P917" s="5">
        <v>41.47</v>
      </c>
      <c r="Q917" s="2">
        <f t="shared" si="85"/>
        <v>15.599999999999998</v>
      </c>
      <c r="R917" s="5">
        <f t="shared" si="86"/>
        <v>15.599999999999998</v>
      </c>
      <c r="S917" s="11">
        <f t="shared" si="87"/>
        <v>0.60301507537688437</v>
      </c>
      <c r="T917" s="5">
        <v>1.84</v>
      </c>
      <c r="U917" s="5">
        <v>0.78</v>
      </c>
      <c r="V917" s="5">
        <v>25.87</v>
      </c>
      <c r="W917" s="12">
        <f t="shared" si="88"/>
        <v>3.0303030303030304E-2</v>
      </c>
      <c r="X917" s="2" t="str">
        <f t="shared" si="89"/>
        <v>SCALE</v>
      </c>
      <c r="Y917" s="22" t="str">
        <f t="shared" si="90"/>
        <v>Premium (751-1000)</v>
      </c>
    </row>
    <row r="918" spans="1:25">
      <c r="A918" s="2" t="s">
        <v>3711</v>
      </c>
      <c r="B918" s="2" t="s">
        <v>2833</v>
      </c>
      <c r="C918" s="2" t="s">
        <v>1168</v>
      </c>
      <c r="D918" s="2" t="s">
        <v>1439</v>
      </c>
      <c r="E918" s="2" t="s">
        <v>281</v>
      </c>
      <c r="F918" s="5">
        <v>3500</v>
      </c>
      <c r="G918" s="2" t="s">
        <v>3712</v>
      </c>
      <c r="H918" s="2" t="s">
        <v>161</v>
      </c>
      <c r="I918" s="2" t="s">
        <v>26</v>
      </c>
      <c r="J918" s="2" t="s">
        <v>27</v>
      </c>
      <c r="K918" s="9">
        <v>600</v>
      </c>
      <c r="L918" s="9">
        <v>504</v>
      </c>
      <c r="M918" s="5">
        <v>17</v>
      </c>
      <c r="N918" s="5">
        <v>1</v>
      </c>
      <c r="O918" s="5">
        <v>9.0299999999999994</v>
      </c>
      <c r="P918" s="5">
        <v>47.39</v>
      </c>
      <c r="Q918" s="2">
        <f t="shared" si="85"/>
        <v>38.36</v>
      </c>
      <c r="R918" s="5">
        <f t="shared" si="86"/>
        <v>38.36</v>
      </c>
      <c r="S918" s="11">
        <f t="shared" si="87"/>
        <v>4.2480620155038764</v>
      </c>
      <c r="T918" s="5">
        <v>3.37</v>
      </c>
      <c r="U918" s="5">
        <v>0.53</v>
      </c>
      <c r="V918" s="5">
        <v>9.0299999999999994</v>
      </c>
      <c r="W918" s="12">
        <f t="shared" si="88"/>
        <v>5.8823529411764705E-2</v>
      </c>
      <c r="X918" s="2" t="str">
        <f t="shared" si="89"/>
        <v>SCALE</v>
      </c>
      <c r="Y918" s="22" t="str">
        <f t="shared" si="90"/>
        <v>High (501-750)</v>
      </c>
    </row>
    <row r="919" spans="1:25">
      <c r="A919" s="2" t="s">
        <v>3713</v>
      </c>
      <c r="B919" s="2" t="s">
        <v>3714</v>
      </c>
      <c r="C919" s="2" t="s">
        <v>3715</v>
      </c>
      <c r="D919" s="2" t="s">
        <v>359</v>
      </c>
      <c r="E919" s="2" t="s">
        <v>40</v>
      </c>
      <c r="F919" s="5">
        <v>3250</v>
      </c>
      <c r="G919" s="2" t="s">
        <v>3716</v>
      </c>
      <c r="H919" s="2" t="s">
        <v>58</v>
      </c>
      <c r="I919" s="2" t="s">
        <v>26</v>
      </c>
      <c r="J919" s="2" t="s">
        <v>356</v>
      </c>
      <c r="K919" s="9">
        <v>300</v>
      </c>
      <c r="L919" s="9">
        <v>1525</v>
      </c>
      <c r="M919" s="5">
        <v>64</v>
      </c>
      <c r="N919" s="5">
        <v>0</v>
      </c>
      <c r="O919" s="5">
        <v>30.11</v>
      </c>
      <c r="P919" s="5">
        <v>0</v>
      </c>
      <c r="Q919" s="2">
        <f t="shared" si="85"/>
        <v>-30.11</v>
      </c>
      <c r="R919" s="5">
        <f t="shared" si="86"/>
        <v>-30.11</v>
      </c>
      <c r="S919" s="11">
        <f t="shared" si="87"/>
        <v>-1</v>
      </c>
      <c r="T919" s="5">
        <v>4.2</v>
      </c>
      <c r="U919" s="5">
        <v>0.47</v>
      </c>
      <c r="V919" s="5">
        <v>0</v>
      </c>
      <c r="W919" s="12">
        <f t="shared" si="88"/>
        <v>0</v>
      </c>
      <c r="X919" s="2" t="str">
        <f t="shared" si="89"/>
        <v>PAUSE</v>
      </c>
      <c r="Y919" s="22" t="str">
        <f t="shared" si="90"/>
        <v>Low (100-300)</v>
      </c>
    </row>
    <row r="920" spans="1:25">
      <c r="A920" s="2" t="s">
        <v>3717</v>
      </c>
      <c r="B920" s="2" t="s">
        <v>3718</v>
      </c>
      <c r="C920" s="2" t="s">
        <v>3619</v>
      </c>
      <c r="D920" s="2" t="s">
        <v>251</v>
      </c>
      <c r="E920" s="2" t="s">
        <v>23</v>
      </c>
      <c r="F920" s="5">
        <v>2302</v>
      </c>
      <c r="G920" s="2" t="s">
        <v>3719</v>
      </c>
      <c r="H920" s="2" t="s">
        <v>344</v>
      </c>
      <c r="I920" s="2" t="s">
        <v>26</v>
      </c>
      <c r="J920" s="2" t="s">
        <v>120</v>
      </c>
      <c r="K920" s="9">
        <v>600</v>
      </c>
      <c r="L920" s="9">
        <v>1414</v>
      </c>
      <c r="M920" s="5">
        <v>41</v>
      </c>
      <c r="N920" s="5">
        <v>1</v>
      </c>
      <c r="O920" s="5">
        <v>32.479999999999997</v>
      </c>
      <c r="P920" s="5">
        <v>73.650000000000006</v>
      </c>
      <c r="Q920" s="2">
        <f t="shared" si="85"/>
        <v>41.170000000000009</v>
      </c>
      <c r="R920" s="5">
        <f t="shared" si="86"/>
        <v>41.170000000000009</v>
      </c>
      <c r="S920" s="11">
        <f t="shared" si="87"/>
        <v>1.2675492610837442</v>
      </c>
      <c r="T920" s="5">
        <v>2.9</v>
      </c>
      <c r="U920" s="5">
        <v>0.79</v>
      </c>
      <c r="V920" s="5">
        <v>32.479999999999997</v>
      </c>
      <c r="W920" s="12">
        <f t="shared" si="88"/>
        <v>2.4390243902439025E-2</v>
      </c>
      <c r="X920" s="2" t="str">
        <f t="shared" si="89"/>
        <v>SCALE</v>
      </c>
      <c r="Y920" s="22" t="str">
        <f t="shared" si="90"/>
        <v>High (501-750)</v>
      </c>
    </row>
    <row r="921" spans="1:25">
      <c r="A921" s="2" t="s">
        <v>3720</v>
      </c>
      <c r="B921" s="2" t="s">
        <v>3721</v>
      </c>
      <c r="C921" s="2" t="s">
        <v>3722</v>
      </c>
      <c r="D921" s="2" t="s">
        <v>3723</v>
      </c>
      <c r="E921" s="2" t="s">
        <v>132</v>
      </c>
      <c r="F921" s="5">
        <v>3500</v>
      </c>
      <c r="G921" s="2" t="s">
        <v>3724</v>
      </c>
      <c r="H921" s="2" t="s">
        <v>94</v>
      </c>
      <c r="I921" s="2" t="s">
        <v>26</v>
      </c>
      <c r="J921" s="2" t="s">
        <v>382</v>
      </c>
      <c r="K921" s="9">
        <v>500</v>
      </c>
      <c r="L921" s="9">
        <v>1700</v>
      </c>
      <c r="M921" s="5">
        <v>33</v>
      </c>
      <c r="N921" s="5">
        <v>1</v>
      </c>
      <c r="O921" s="5">
        <v>23.05</v>
      </c>
      <c r="P921" s="5">
        <v>40.39</v>
      </c>
      <c r="Q921" s="2">
        <f t="shared" si="85"/>
        <v>17.34</v>
      </c>
      <c r="R921" s="5">
        <f t="shared" si="86"/>
        <v>17.34</v>
      </c>
      <c r="S921" s="11">
        <f t="shared" si="87"/>
        <v>0.75227765726681128</v>
      </c>
      <c r="T921" s="5">
        <v>1.94</v>
      </c>
      <c r="U921" s="5">
        <v>0.7</v>
      </c>
      <c r="V921" s="5">
        <v>23.05</v>
      </c>
      <c r="W921" s="12">
        <f t="shared" si="88"/>
        <v>3.0303030303030304E-2</v>
      </c>
      <c r="X921" s="2" t="str">
        <f t="shared" si="89"/>
        <v>SCALE</v>
      </c>
      <c r="Y921" s="22" t="str">
        <f t="shared" si="90"/>
        <v>Mid (301-500)</v>
      </c>
    </row>
    <row r="922" spans="1:25">
      <c r="A922" s="2" t="s">
        <v>3725</v>
      </c>
      <c r="B922" s="2" t="s">
        <v>3726</v>
      </c>
      <c r="C922" s="2" t="s">
        <v>3727</v>
      </c>
      <c r="D922" s="2" t="s">
        <v>144</v>
      </c>
      <c r="E922" s="2" t="s">
        <v>40</v>
      </c>
      <c r="F922" s="5">
        <v>2750</v>
      </c>
      <c r="G922" s="2" t="s">
        <v>3728</v>
      </c>
      <c r="H922" s="2" t="s">
        <v>65</v>
      </c>
      <c r="I922" s="2" t="s">
        <v>26</v>
      </c>
      <c r="J922" s="2" t="s">
        <v>183</v>
      </c>
      <c r="K922" s="9">
        <v>700</v>
      </c>
      <c r="L922" s="9">
        <v>2159</v>
      </c>
      <c r="M922" s="5">
        <v>57</v>
      </c>
      <c r="N922" s="5">
        <v>2</v>
      </c>
      <c r="O922" s="5">
        <v>43.13</v>
      </c>
      <c r="P922" s="5">
        <v>141.72</v>
      </c>
      <c r="Q922" s="2">
        <f t="shared" si="85"/>
        <v>98.59</v>
      </c>
      <c r="R922" s="5">
        <f t="shared" si="86"/>
        <v>98.59</v>
      </c>
      <c r="S922" s="11">
        <f t="shared" si="87"/>
        <v>2.2858798979828423</v>
      </c>
      <c r="T922" s="5">
        <v>2.64</v>
      </c>
      <c r="U922" s="5">
        <v>0.76</v>
      </c>
      <c r="V922" s="5">
        <v>21.56</v>
      </c>
      <c r="W922" s="12">
        <f t="shared" si="88"/>
        <v>3.5087719298245612E-2</v>
      </c>
      <c r="X922" s="2" t="str">
        <f t="shared" si="89"/>
        <v>SCALE</v>
      </c>
      <c r="Y922" s="22" t="str">
        <f t="shared" si="90"/>
        <v>High (501-750)</v>
      </c>
    </row>
    <row r="923" spans="1:25">
      <c r="A923" s="2" t="s">
        <v>3729</v>
      </c>
      <c r="B923" s="2" t="s">
        <v>3730</v>
      </c>
      <c r="C923" s="2" t="s">
        <v>3731</v>
      </c>
      <c r="D923" s="2" t="s">
        <v>829</v>
      </c>
      <c r="E923" s="2" t="s">
        <v>112</v>
      </c>
      <c r="F923" s="5">
        <v>9000</v>
      </c>
      <c r="G923" s="2" t="s">
        <v>3732</v>
      </c>
      <c r="H923" s="2" t="s">
        <v>150</v>
      </c>
      <c r="I923" s="2" t="s">
        <v>26</v>
      </c>
      <c r="J923" s="2" t="s">
        <v>27</v>
      </c>
      <c r="K923" s="9">
        <v>400</v>
      </c>
      <c r="L923" s="9">
        <v>2437</v>
      </c>
      <c r="M923" s="5">
        <v>99</v>
      </c>
      <c r="N923" s="5">
        <v>0</v>
      </c>
      <c r="O923" s="5">
        <v>56.24</v>
      </c>
      <c r="P923" s="5">
        <v>0</v>
      </c>
      <c r="Q923" s="2">
        <f t="shared" si="85"/>
        <v>-56.24</v>
      </c>
      <c r="R923" s="5">
        <f t="shared" si="86"/>
        <v>-56.24</v>
      </c>
      <c r="S923" s="11">
        <f t="shared" si="87"/>
        <v>-1</v>
      </c>
      <c r="T923" s="5">
        <v>4.0599999999999996</v>
      </c>
      <c r="U923" s="5">
        <v>0.56999999999999995</v>
      </c>
      <c r="V923" s="5">
        <v>0</v>
      </c>
      <c r="W923" s="12">
        <f t="shared" si="88"/>
        <v>0</v>
      </c>
      <c r="X923" s="2" t="str">
        <f t="shared" si="89"/>
        <v>PAUSE</v>
      </c>
      <c r="Y923" s="22" t="str">
        <f t="shared" si="90"/>
        <v>Mid (301-500)</v>
      </c>
    </row>
    <row r="924" spans="1:25">
      <c r="A924" s="2" t="s">
        <v>3733</v>
      </c>
      <c r="B924" s="2" t="s">
        <v>295</v>
      </c>
      <c r="C924" s="2" t="s">
        <v>1295</v>
      </c>
      <c r="D924" s="2" t="s">
        <v>3734</v>
      </c>
      <c r="E924" s="2" t="s">
        <v>112</v>
      </c>
      <c r="F924" s="5">
        <v>1083</v>
      </c>
      <c r="G924" s="2" t="s">
        <v>3735</v>
      </c>
      <c r="H924" s="2" t="s">
        <v>65</v>
      </c>
      <c r="I924" s="2" t="s">
        <v>26</v>
      </c>
      <c r="J924" s="2" t="s">
        <v>59</v>
      </c>
      <c r="K924" s="9">
        <v>100</v>
      </c>
      <c r="L924" s="9">
        <v>1863</v>
      </c>
      <c r="M924" s="5">
        <v>80</v>
      </c>
      <c r="N924" s="5">
        <v>3</v>
      </c>
      <c r="O924" s="5">
        <v>40.619999999999997</v>
      </c>
      <c r="P924" s="5">
        <v>122.2</v>
      </c>
      <c r="Q924" s="2">
        <f t="shared" si="85"/>
        <v>81.580000000000013</v>
      </c>
      <c r="R924" s="5">
        <f t="shared" si="86"/>
        <v>81.580000000000013</v>
      </c>
      <c r="S924" s="11">
        <f t="shared" si="87"/>
        <v>2.008370260955195</v>
      </c>
      <c r="T924" s="5">
        <v>4.29</v>
      </c>
      <c r="U924" s="5">
        <v>0.51</v>
      </c>
      <c r="V924" s="5">
        <v>13.54</v>
      </c>
      <c r="W924" s="12">
        <f t="shared" si="88"/>
        <v>3.7499999999999999E-2</v>
      </c>
      <c r="X924" s="2" t="str">
        <f t="shared" si="89"/>
        <v>SCALE</v>
      </c>
      <c r="Y924" s="22" t="str">
        <f t="shared" si="90"/>
        <v>Low (100-300)</v>
      </c>
    </row>
    <row r="925" spans="1:25">
      <c r="A925" s="2" t="s">
        <v>3736</v>
      </c>
      <c r="B925" s="2" t="s">
        <v>3737</v>
      </c>
      <c r="C925" s="2" t="s">
        <v>1589</v>
      </c>
      <c r="D925" s="2" t="s">
        <v>3738</v>
      </c>
      <c r="E925" s="2" t="s">
        <v>118</v>
      </c>
      <c r="F925" s="5">
        <v>4000</v>
      </c>
      <c r="G925" s="2" t="s">
        <v>3739</v>
      </c>
      <c r="H925" s="2" t="s">
        <v>344</v>
      </c>
      <c r="I925" s="2" t="s">
        <v>26</v>
      </c>
      <c r="J925" s="2" t="s">
        <v>135</v>
      </c>
      <c r="K925" s="9">
        <v>400</v>
      </c>
      <c r="L925" s="9">
        <v>831</v>
      </c>
      <c r="M925" s="5">
        <v>33</v>
      </c>
      <c r="N925" s="5">
        <v>1</v>
      </c>
      <c r="O925" s="5">
        <v>25.25</v>
      </c>
      <c r="P925" s="5">
        <v>37.78</v>
      </c>
      <c r="Q925" s="2">
        <f t="shared" si="85"/>
        <v>12.530000000000001</v>
      </c>
      <c r="R925" s="5">
        <f t="shared" si="86"/>
        <v>12.530000000000001</v>
      </c>
      <c r="S925" s="11">
        <f t="shared" si="87"/>
        <v>0.49623762376237629</v>
      </c>
      <c r="T925" s="5">
        <v>3.97</v>
      </c>
      <c r="U925" s="5">
        <v>0.77</v>
      </c>
      <c r="V925" s="5">
        <v>25.25</v>
      </c>
      <c r="W925" s="12">
        <f t="shared" si="88"/>
        <v>3.0303030303030304E-2</v>
      </c>
      <c r="X925" s="2" t="str">
        <f t="shared" si="89"/>
        <v>SCALE</v>
      </c>
      <c r="Y925" s="22" t="str">
        <f t="shared" si="90"/>
        <v>Mid (301-500)</v>
      </c>
    </row>
    <row r="926" spans="1:25">
      <c r="A926" s="2" t="s">
        <v>3740</v>
      </c>
      <c r="B926" s="2" t="s">
        <v>3741</v>
      </c>
      <c r="C926" s="2" t="s">
        <v>3742</v>
      </c>
      <c r="D926" s="2" t="s">
        <v>1696</v>
      </c>
      <c r="E926" s="2" t="s">
        <v>635</v>
      </c>
      <c r="F926" s="5">
        <v>3000</v>
      </c>
      <c r="G926" s="2" t="s">
        <v>3743</v>
      </c>
      <c r="H926" s="2" t="s">
        <v>72</v>
      </c>
      <c r="I926" s="2" t="s">
        <v>26</v>
      </c>
      <c r="J926" s="2" t="s">
        <v>35</v>
      </c>
      <c r="K926" s="9">
        <v>100</v>
      </c>
      <c r="L926" s="9">
        <v>1202</v>
      </c>
      <c r="M926" s="5">
        <v>38</v>
      </c>
      <c r="N926" s="5">
        <v>0</v>
      </c>
      <c r="O926" s="5">
        <v>23.99</v>
      </c>
      <c r="P926" s="5">
        <v>0</v>
      </c>
      <c r="Q926" s="2">
        <f t="shared" si="85"/>
        <v>-23.99</v>
      </c>
      <c r="R926" s="5">
        <f t="shared" si="86"/>
        <v>-23.99</v>
      </c>
      <c r="S926" s="11">
        <f t="shared" si="87"/>
        <v>-1</v>
      </c>
      <c r="T926" s="5">
        <v>3.16</v>
      </c>
      <c r="U926" s="5">
        <v>0.63</v>
      </c>
      <c r="V926" s="5">
        <v>0</v>
      </c>
      <c r="W926" s="12">
        <f t="shared" si="88"/>
        <v>0</v>
      </c>
      <c r="X926" s="2" t="str">
        <f t="shared" si="89"/>
        <v>PAUSE</v>
      </c>
      <c r="Y926" s="22" t="str">
        <f t="shared" si="90"/>
        <v>Low (100-300)</v>
      </c>
    </row>
    <row r="927" spans="1:25">
      <c r="A927" s="2" t="s">
        <v>3744</v>
      </c>
      <c r="B927" s="2" t="s">
        <v>2889</v>
      </c>
      <c r="C927" s="2" t="s">
        <v>3745</v>
      </c>
      <c r="D927" s="2" t="s">
        <v>1696</v>
      </c>
      <c r="E927" s="2" t="s">
        <v>635</v>
      </c>
      <c r="F927" s="5">
        <v>1500</v>
      </c>
      <c r="G927" s="2" t="s">
        <v>3746</v>
      </c>
      <c r="H927" s="2" t="s">
        <v>134</v>
      </c>
      <c r="I927" s="2" t="s">
        <v>26</v>
      </c>
      <c r="J927" s="2" t="s">
        <v>35</v>
      </c>
      <c r="K927" s="9">
        <v>600</v>
      </c>
      <c r="L927" s="9">
        <v>2338</v>
      </c>
      <c r="M927" s="5">
        <v>43</v>
      </c>
      <c r="N927" s="5">
        <v>1</v>
      </c>
      <c r="O927" s="5">
        <v>34.32</v>
      </c>
      <c r="P927" s="5">
        <v>37.07</v>
      </c>
      <c r="Q927" s="2">
        <f t="shared" si="85"/>
        <v>2.75</v>
      </c>
      <c r="R927" s="5">
        <f t="shared" si="86"/>
        <v>2.75</v>
      </c>
      <c r="S927" s="11">
        <f t="shared" si="87"/>
        <v>8.0128205128205121E-2</v>
      </c>
      <c r="T927" s="5">
        <v>1.84</v>
      </c>
      <c r="U927" s="5">
        <v>0.8</v>
      </c>
      <c r="V927" s="5">
        <v>34.32</v>
      </c>
      <c r="W927" s="12">
        <f t="shared" si="88"/>
        <v>2.3255813953488372E-2</v>
      </c>
      <c r="X927" s="2" t="str">
        <f t="shared" si="89"/>
        <v>SCALE</v>
      </c>
      <c r="Y927" s="22" t="str">
        <f t="shared" si="90"/>
        <v>High (501-750)</v>
      </c>
    </row>
    <row r="928" spans="1:25">
      <c r="A928" s="2" t="s">
        <v>3747</v>
      </c>
      <c r="B928" s="2" t="s">
        <v>3748</v>
      </c>
      <c r="C928" s="2" t="s">
        <v>606</v>
      </c>
      <c r="D928" s="2" t="s">
        <v>236</v>
      </c>
      <c r="E928" s="2" t="s">
        <v>237</v>
      </c>
      <c r="F928" s="5">
        <v>3000</v>
      </c>
      <c r="G928" s="2" t="s">
        <v>3749</v>
      </c>
      <c r="H928" s="2" t="s">
        <v>87</v>
      </c>
      <c r="I928" s="2" t="s">
        <v>26</v>
      </c>
      <c r="J928" s="2" t="s">
        <v>232</v>
      </c>
      <c r="K928" s="9">
        <v>500</v>
      </c>
      <c r="L928" s="9">
        <v>1220</v>
      </c>
      <c r="M928" s="5">
        <v>38</v>
      </c>
      <c r="N928" s="5">
        <v>3</v>
      </c>
      <c r="O928" s="5">
        <v>27.63</v>
      </c>
      <c r="P928" s="5">
        <v>222.68</v>
      </c>
      <c r="Q928" s="2">
        <f t="shared" si="85"/>
        <v>195.05</v>
      </c>
      <c r="R928" s="5">
        <f t="shared" si="86"/>
        <v>195.05</v>
      </c>
      <c r="S928" s="11">
        <f t="shared" si="87"/>
        <v>7.0593557727108225</v>
      </c>
      <c r="T928" s="5">
        <v>3.11</v>
      </c>
      <c r="U928" s="5">
        <v>0.73</v>
      </c>
      <c r="V928" s="5">
        <v>9.2100000000000009</v>
      </c>
      <c r="W928" s="12">
        <f t="shared" si="88"/>
        <v>7.8947368421052627E-2</v>
      </c>
      <c r="X928" s="2" t="str">
        <f t="shared" si="89"/>
        <v>SCALE</v>
      </c>
      <c r="Y928" s="22" t="str">
        <f t="shared" si="90"/>
        <v>Mid (301-500)</v>
      </c>
    </row>
    <row r="929" spans="1:25">
      <c r="A929" s="2" t="s">
        <v>3750</v>
      </c>
      <c r="B929" s="2" t="s">
        <v>658</v>
      </c>
      <c r="C929" s="2" t="s">
        <v>3751</v>
      </c>
      <c r="D929" s="2" t="s">
        <v>1040</v>
      </c>
      <c r="E929" s="2" t="s">
        <v>112</v>
      </c>
      <c r="F929" s="5">
        <v>2000</v>
      </c>
      <c r="G929" s="2" t="s">
        <v>3752</v>
      </c>
      <c r="H929" s="2" t="s">
        <v>260</v>
      </c>
      <c r="I929" s="2" t="s">
        <v>26</v>
      </c>
      <c r="J929" s="2" t="s">
        <v>135</v>
      </c>
      <c r="K929" s="9">
        <v>1000</v>
      </c>
      <c r="L929" s="9">
        <v>2099</v>
      </c>
      <c r="M929" s="5">
        <v>48</v>
      </c>
      <c r="N929" s="5">
        <v>2</v>
      </c>
      <c r="O929" s="5">
        <v>37.72</v>
      </c>
      <c r="P929" s="5">
        <v>125.91</v>
      </c>
      <c r="Q929" s="2">
        <f t="shared" si="85"/>
        <v>88.19</v>
      </c>
      <c r="R929" s="5">
        <f t="shared" si="86"/>
        <v>88.19</v>
      </c>
      <c r="S929" s="11">
        <f t="shared" si="87"/>
        <v>2.338016967126193</v>
      </c>
      <c r="T929" s="5">
        <v>2.29</v>
      </c>
      <c r="U929" s="5">
        <v>0.79</v>
      </c>
      <c r="V929" s="5">
        <v>18.86</v>
      </c>
      <c r="W929" s="12">
        <f t="shared" si="88"/>
        <v>4.1666666666666664E-2</v>
      </c>
      <c r="X929" s="2" t="str">
        <f t="shared" si="89"/>
        <v>SCALE</v>
      </c>
      <c r="Y929" s="22" t="str">
        <f t="shared" si="90"/>
        <v>Premium (751-1000)</v>
      </c>
    </row>
    <row r="930" spans="1:25">
      <c r="A930" s="2" t="s">
        <v>3753</v>
      </c>
      <c r="B930" s="2" t="s">
        <v>3754</v>
      </c>
      <c r="C930" s="2" t="s">
        <v>3755</v>
      </c>
      <c r="D930" s="2" t="s">
        <v>3756</v>
      </c>
      <c r="E930" s="2" t="s">
        <v>112</v>
      </c>
      <c r="F930" s="5">
        <v>1980</v>
      </c>
      <c r="G930" s="2" t="s">
        <v>3757</v>
      </c>
      <c r="H930" s="2" t="s">
        <v>50</v>
      </c>
      <c r="I930" s="2" t="s">
        <v>26</v>
      </c>
      <c r="J930" s="2" t="s">
        <v>155</v>
      </c>
      <c r="K930" s="9">
        <v>100</v>
      </c>
      <c r="L930" s="9">
        <v>2172</v>
      </c>
      <c r="M930" s="5">
        <v>87</v>
      </c>
      <c r="N930" s="5">
        <v>3</v>
      </c>
      <c r="O930" s="5">
        <v>70.34</v>
      </c>
      <c r="P930" s="5">
        <v>105.26</v>
      </c>
      <c r="Q930" s="2">
        <f t="shared" si="85"/>
        <v>34.92</v>
      </c>
      <c r="R930" s="5">
        <f t="shared" si="86"/>
        <v>34.92</v>
      </c>
      <c r="S930" s="11">
        <f t="shared" si="87"/>
        <v>0.49644583451805518</v>
      </c>
      <c r="T930" s="5">
        <v>4.01</v>
      </c>
      <c r="U930" s="5">
        <v>0.81</v>
      </c>
      <c r="V930" s="5">
        <v>23.45</v>
      </c>
      <c r="W930" s="12">
        <f t="shared" si="88"/>
        <v>3.4482758620689655E-2</v>
      </c>
      <c r="X930" s="2" t="str">
        <f t="shared" si="89"/>
        <v>SCALE</v>
      </c>
      <c r="Y930" s="22" t="str">
        <f t="shared" si="90"/>
        <v>Low (100-300)</v>
      </c>
    </row>
    <row r="931" spans="1:25">
      <c r="A931" s="2" t="s">
        <v>3758</v>
      </c>
      <c r="B931" s="2" t="s">
        <v>3195</v>
      </c>
      <c r="C931" s="2" t="s">
        <v>3759</v>
      </c>
      <c r="D931" s="2" t="s">
        <v>3760</v>
      </c>
      <c r="E931" s="2" t="s">
        <v>112</v>
      </c>
      <c r="F931" s="5">
        <v>2400</v>
      </c>
      <c r="G931" s="2" t="s">
        <v>3761</v>
      </c>
      <c r="H931" s="2" t="s">
        <v>167</v>
      </c>
      <c r="I931" s="2" t="s">
        <v>26</v>
      </c>
      <c r="J931" s="2" t="s">
        <v>43</v>
      </c>
      <c r="K931" s="9">
        <v>200</v>
      </c>
      <c r="L931" s="9">
        <v>1433</v>
      </c>
      <c r="M931" s="5">
        <v>53</v>
      </c>
      <c r="N931" s="5">
        <v>0</v>
      </c>
      <c r="O931" s="5">
        <v>29.11</v>
      </c>
      <c r="P931" s="5">
        <v>0</v>
      </c>
      <c r="Q931" s="2">
        <f t="shared" si="85"/>
        <v>-29.11</v>
      </c>
      <c r="R931" s="5">
        <f t="shared" si="86"/>
        <v>-29.11</v>
      </c>
      <c r="S931" s="11">
        <f t="shared" si="87"/>
        <v>-1</v>
      </c>
      <c r="T931" s="5">
        <v>3.7</v>
      </c>
      <c r="U931" s="5">
        <v>0.55000000000000004</v>
      </c>
      <c r="V931" s="5">
        <v>0</v>
      </c>
      <c r="W931" s="12">
        <f t="shared" si="88"/>
        <v>0</v>
      </c>
      <c r="X931" s="2" t="str">
        <f t="shared" si="89"/>
        <v>PAUSE</v>
      </c>
      <c r="Y931" s="22" t="str">
        <f t="shared" si="90"/>
        <v>Low (100-300)</v>
      </c>
    </row>
    <row r="932" spans="1:25">
      <c r="A932" s="2" t="s">
        <v>3762</v>
      </c>
      <c r="B932" s="2" t="s">
        <v>1866</v>
      </c>
      <c r="C932" s="2" t="s">
        <v>3763</v>
      </c>
      <c r="D932" s="2" t="s">
        <v>1035</v>
      </c>
      <c r="E932" s="2" t="s">
        <v>492</v>
      </c>
      <c r="F932" s="5">
        <v>2306</v>
      </c>
      <c r="G932" s="2" t="s">
        <v>3764</v>
      </c>
      <c r="H932" s="2" t="s">
        <v>34</v>
      </c>
      <c r="I932" s="2" t="s">
        <v>26</v>
      </c>
      <c r="J932" s="2" t="s">
        <v>27</v>
      </c>
      <c r="K932" s="9">
        <v>500</v>
      </c>
      <c r="L932" s="9">
        <v>1652</v>
      </c>
      <c r="M932" s="5">
        <v>51</v>
      </c>
      <c r="N932" s="5">
        <v>1</v>
      </c>
      <c r="O932" s="5">
        <v>22.67</v>
      </c>
      <c r="P932" s="5">
        <v>58.45</v>
      </c>
      <c r="Q932" s="2">
        <f t="shared" si="85"/>
        <v>35.78</v>
      </c>
      <c r="R932" s="5">
        <f t="shared" si="86"/>
        <v>35.78</v>
      </c>
      <c r="S932" s="11">
        <f t="shared" si="87"/>
        <v>1.5782973092192325</v>
      </c>
      <c r="T932" s="5">
        <v>3.09</v>
      </c>
      <c r="U932" s="5">
        <v>0.44</v>
      </c>
      <c r="V932" s="5">
        <v>22.67</v>
      </c>
      <c r="W932" s="12">
        <f t="shared" si="88"/>
        <v>1.9607843137254902E-2</v>
      </c>
      <c r="X932" s="2" t="str">
        <f t="shared" si="89"/>
        <v>SCALE</v>
      </c>
      <c r="Y932" s="22" t="str">
        <f t="shared" si="90"/>
        <v>Mid (301-500)</v>
      </c>
    </row>
    <row r="933" spans="1:25">
      <c r="A933" s="2" t="s">
        <v>3765</v>
      </c>
      <c r="B933" s="2" t="s">
        <v>1033</v>
      </c>
      <c r="C933" s="2" t="s">
        <v>3766</v>
      </c>
      <c r="D933" s="2" t="s">
        <v>602</v>
      </c>
      <c r="E933" s="2" t="s">
        <v>40</v>
      </c>
      <c r="F933" s="5">
        <v>1500</v>
      </c>
      <c r="G933" s="2" t="s">
        <v>3767</v>
      </c>
      <c r="H933" s="2" t="s">
        <v>34</v>
      </c>
      <c r="I933" s="2" t="s">
        <v>26</v>
      </c>
      <c r="J933" s="2" t="s">
        <v>155</v>
      </c>
      <c r="K933" s="9">
        <v>700</v>
      </c>
      <c r="L933" s="9">
        <v>1009</v>
      </c>
      <c r="M933" s="5">
        <v>32</v>
      </c>
      <c r="N933" s="5">
        <v>1</v>
      </c>
      <c r="O933" s="5">
        <v>21.81</v>
      </c>
      <c r="P933" s="5">
        <v>65.73</v>
      </c>
      <c r="Q933" s="2">
        <f t="shared" si="85"/>
        <v>43.92</v>
      </c>
      <c r="R933" s="5">
        <f t="shared" si="86"/>
        <v>43.92</v>
      </c>
      <c r="S933" s="11">
        <f t="shared" si="87"/>
        <v>2.0137551581843192</v>
      </c>
      <c r="T933" s="5">
        <v>3.17</v>
      </c>
      <c r="U933" s="5">
        <v>0.68</v>
      </c>
      <c r="V933" s="5">
        <v>21.81</v>
      </c>
      <c r="W933" s="12">
        <f t="shared" si="88"/>
        <v>3.125E-2</v>
      </c>
      <c r="X933" s="2" t="str">
        <f t="shared" si="89"/>
        <v>SCALE</v>
      </c>
      <c r="Y933" s="22" t="str">
        <f t="shared" si="90"/>
        <v>High (501-750)</v>
      </c>
    </row>
    <row r="934" spans="1:25">
      <c r="A934" s="2" t="s">
        <v>3768</v>
      </c>
      <c r="B934" s="2" t="s">
        <v>3769</v>
      </c>
      <c r="C934" s="2" t="s">
        <v>3770</v>
      </c>
      <c r="D934" s="2" t="s">
        <v>2134</v>
      </c>
      <c r="E934" s="2" t="s">
        <v>118</v>
      </c>
      <c r="F934" s="5">
        <v>3600</v>
      </c>
      <c r="G934" s="2" t="s">
        <v>3771</v>
      </c>
      <c r="H934" s="2" t="s">
        <v>344</v>
      </c>
      <c r="I934" s="2" t="s">
        <v>26</v>
      </c>
      <c r="J934" s="2" t="s">
        <v>43</v>
      </c>
      <c r="K934" s="9">
        <v>100</v>
      </c>
      <c r="L934" s="9">
        <v>1958</v>
      </c>
      <c r="M934" s="5">
        <v>37</v>
      </c>
      <c r="N934" s="5">
        <v>3</v>
      </c>
      <c r="O934" s="5">
        <v>19.25</v>
      </c>
      <c r="P934" s="5">
        <v>129.65</v>
      </c>
      <c r="Q934" s="2">
        <f t="shared" si="85"/>
        <v>110.4</v>
      </c>
      <c r="R934" s="5">
        <f t="shared" si="86"/>
        <v>110.4</v>
      </c>
      <c r="S934" s="11">
        <f t="shared" si="87"/>
        <v>5.7350649350649352</v>
      </c>
      <c r="T934" s="5">
        <v>1.89</v>
      </c>
      <c r="U934" s="5">
        <v>0.52</v>
      </c>
      <c r="V934" s="5">
        <v>6.42</v>
      </c>
      <c r="W934" s="12">
        <f t="shared" si="88"/>
        <v>8.1081081081081086E-2</v>
      </c>
      <c r="X934" s="2" t="str">
        <f t="shared" si="89"/>
        <v>SCALE</v>
      </c>
      <c r="Y934" s="22" t="str">
        <f t="shared" si="90"/>
        <v>Low (100-300)</v>
      </c>
    </row>
    <row r="935" spans="1:25">
      <c r="A935" s="2" t="s">
        <v>3772</v>
      </c>
      <c r="B935" s="2" t="s">
        <v>3773</v>
      </c>
      <c r="C935" s="2" t="s">
        <v>2747</v>
      </c>
      <c r="D935" s="2" t="s">
        <v>117</v>
      </c>
      <c r="E935" s="2" t="s">
        <v>118</v>
      </c>
      <c r="F935" s="5">
        <v>2500</v>
      </c>
      <c r="G935" s="2" t="s">
        <v>3774</v>
      </c>
      <c r="H935" s="2" t="s">
        <v>72</v>
      </c>
      <c r="I935" s="2" t="s">
        <v>26</v>
      </c>
      <c r="J935" s="2" t="s">
        <v>183</v>
      </c>
      <c r="K935" s="9">
        <v>800</v>
      </c>
      <c r="L935" s="9">
        <v>2009</v>
      </c>
      <c r="M935" s="5">
        <v>56</v>
      </c>
      <c r="N935" s="5">
        <v>5</v>
      </c>
      <c r="O935" s="5">
        <v>34.22</v>
      </c>
      <c r="P935" s="5">
        <v>237.17</v>
      </c>
      <c r="Q935" s="2">
        <f t="shared" si="85"/>
        <v>202.95</v>
      </c>
      <c r="R935" s="5">
        <f t="shared" si="86"/>
        <v>202.95</v>
      </c>
      <c r="S935" s="11">
        <f t="shared" si="87"/>
        <v>5.9307422559906486</v>
      </c>
      <c r="T935" s="5">
        <v>2.79</v>
      </c>
      <c r="U935" s="5">
        <v>0.61</v>
      </c>
      <c r="V935" s="5">
        <v>6.84</v>
      </c>
      <c r="W935" s="12">
        <f t="shared" si="88"/>
        <v>8.9285714285714288E-2</v>
      </c>
      <c r="X935" s="2" t="str">
        <f t="shared" si="89"/>
        <v>SCALE</v>
      </c>
      <c r="Y935" s="22" t="str">
        <f t="shared" si="90"/>
        <v>Premium (751-1000)</v>
      </c>
    </row>
    <row r="936" spans="1:25">
      <c r="A936" s="2" t="s">
        <v>3775</v>
      </c>
      <c r="B936" s="2" t="s">
        <v>2976</v>
      </c>
      <c r="C936" s="2" t="s">
        <v>3269</v>
      </c>
      <c r="D936" s="2" t="s">
        <v>175</v>
      </c>
      <c r="E936" s="2" t="s">
        <v>23</v>
      </c>
      <c r="F936" s="5">
        <v>3500</v>
      </c>
      <c r="G936" s="2" t="s">
        <v>3776</v>
      </c>
      <c r="H936" s="2" t="s">
        <v>167</v>
      </c>
      <c r="I936" s="2" t="s">
        <v>26</v>
      </c>
      <c r="J936" s="2" t="s">
        <v>313</v>
      </c>
      <c r="K936" s="9">
        <v>300</v>
      </c>
      <c r="L936" s="9">
        <v>1792</v>
      </c>
      <c r="M936" s="5">
        <v>45</v>
      </c>
      <c r="N936" s="5">
        <v>1</v>
      </c>
      <c r="O936" s="5">
        <v>24.5</v>
      </c>
      <c r="P936" s="5">
        <v>72.39</v>
      </c>
      <c r="Q936" s="2">
        <f t="shared" si="85"/>
        <v>47.89</v>
      </c>
      <c r="R936" s="5">
        <f t="shared" si="86"/>
        <v>47.89</v>
      </c>
      <c r="S936" s="11">
        <f t="shared" si="87"/>
        <v>1.9546938775510205</v>
      </c>
      <c r="T936" s="5">
        <v>2.5099999999999998</v>
      </c>
      <c r="U936" s="5">
        <v>0.54</v>
      </c>
      <c r="V936" s="5">
        <v>24.5</v>
      </c>
      <c r="W936" s="12">
        <f t="shared" si="88"/>
        <v>2.2222222222222223E-2</v>
      </c>
      <c r="X936" s="2" t="str">
        <f t="shared" si="89"/>
        <v>SCALE</v>
      </c>
      <c r="Y936" s="22" t="str">
        <f t="shared" si="90"/>
        <v>Low (100-300)</v>
      </c>
    </row>
    <row r="937" spans="1:25">
      <c r="A937" s="2" t="s">
        <v>3777</v>
      </c>
      <c r="B937" s="2" t="s">
        <v>3778</v>
      </c>
      <c r="C937" s="2" t="s">
        <v>1262</v>
      </c>
      <c r="D937" s="2" t="s">
        <v>3779</v>
      </c>
      <c r="E937" s="2" t="s">
        <v>85</v>
      </c>
      <c r="F937" s="5">
        <v>2000</v>
      </c>
      <c r="G937" s="2" t="s">
        <v>3780</v>
      </c>
      <c r="H937" s="2" t="s">
        <v>190</v>
      </c>
      <c r="I937" s="2" t="s">
        <v>26</v>
      </c>
      <c r="J937" s="2" t="s">
        <v>120</v>
      </c>
      <c r="K937" s="9">
        <v>100</v>
      </c>
      <c r="L937" s="9">
        <v>1068</v>
      </c>
      <c r="M937" s="5">
        <v>44</v>
      </c>
      <c r="N937" s="5">
        <v>0</v>
      </c>
      <c r="O937" s="5">
        <v>33.229999999999997</v>
      </c>
      <c r="P937" s="5">
        <v>0</v>
      </c>
      <c r="Q937" s="2">
        <f t="shared" si="85"/>
        <v>-33.229999999999997</v>
      </c>
      <c r="R937" s="5">
        <f t="shared" si="86"/>
        <v>-33.229999999999997</v>
      </c>
      <c r="S937" s="11">
        <f t="shared" si="87"/>
        <v>-1</v>
      </c>
      <c r="T937" s="5">
        <v>4.12</v>
      </c>
      <c r="U937" s="5">
        <v>0.76</v>
      </c>
      <c r="V937" s="5">
        <v>0</v>
      </c>
      <c r="W937" s="12">
        <f t="shared" si="88"/>
        <v>0</v>
      </c>
      <c r="X937" s="2" t="str">
        <f t="shared" si="89"/>
        <v>PAUSE</v>
      </c>
      <c r="Y937" s="22" t="str">
        <f t="shared" si="90"/>
        <v>Low (100-300)</v>
      </c>
    </row>
    <row r="938" spans="1:25">
      <c r="A938" s="2" t="s">
        <v>3781</v>
      </c>
      <c r="B938" s="2" t="s">
        <v>3782</v>
      </c>
      <c r="C938" s="2" t="s">
        <v>3783</v>
      </c>
      <c r="D938" s="2" t="s">
        <v>2124</v>
      </c>
      <c r="E938" s="2" t="s">
        <v>85</v>
      </c>
      <c r="F938" s="5">
        <v>2400</v>
      </c>
      <c r="G938" s="2" t="s">
        <v>3037</v>
      </c>
      <c r="H938" s="2" t="s">
        <v>150</v>
      </c>
      <c r="I938" s="2" t="s">
        <v>26</v>
      </c>
      <c r="J938" s="2" t="s">
        <v>127</v>
      </c>
      <c r="K938" s="9">
        <v>300</v>
      </c>
      <c r="L938" s="9">
        <v>1127</v>
      </c>
      <c r="M938" s="5">
        <v>36</v>
      </c>
      <c r="N938" s="5">
        <v>3</v>
      </c>
      <c r="O938" s="5">
        <v>18.399999999999999</v>
      </c>
      <c r="P938" s="5">
        <v>108.13</v>
      </c>
      <c r="Q938" s="2">
        <f t="shared" si="85"/>
        <v>89.72999999999999</v>
      </c>
      <c r="R938" s="5">
        <f t="shared" si="86"/>
        <v>89.72999999999999</v>
      </c>
      <c r="S938" s="11">
        <f t="shared" si="87"/>
        <v>4.8766304347826086</v>
      </c>
      <c r="T938" s="5">
        <v>3.19</v>
      </c>
      <c r="U938" s="5">
        <v>0.51</v>
      </c>
      <c r="V938" s="5">
        <v>6.13</v>
      </c>
      <c r="W938" s="12">
        <f t="shared" si="88"/>
        <v>8.3333333333333329E-2</v>
      </c>
      <c r="X938" s="2" t="str">
        <f t="shared" si="89"/>
        <v>SCALE</v>
      </c>
      <c r="Y938" s="22" t="str">
        <f t="shared" si="90"/>
        <v>Low (100-300)</v>
      </c>
    </row>
    <row r="939" spans="1:25">
      <c r="A939" s="2" t="s">
        <v>3784</v>
      </c>
      <c r="B939" s="2" t="s">
        <v>3785</v>
      </c>
      <c r="C939" s="2" t="s">
        <v>3786</v>
      </c>
      <c r="D939" s="2" t="s">
        <v>3787</v>
      </c>
      <c r="E939" s="2" t="s">
        <v>850</v>
      </c>
      <c r="F939" s="5">
        <v>1500</v>
      </c>
      <c r="G939" s="2" t="s">
        <v>3788</v>
      </c>
      <c r="H939" s="2" t="s">
        <v>253</v>
      </c>
      <c r="I939" s="2" t="s">
        <v>26</v>
      </c>
      <c r="J939" s="2" t="s">
        <v>217</v>
      </c>
      <c r="K939" s="9">
        <v>800</v>
      </c>
      <c r="L939" s="9">
        <v>1853</v>
      </c>
      <c r="M939" s="5">
        <v>69</v>
      </c>
      <c r="N939" s="5">
        <v>3</v>
      </c>
      <c r="O939" s="5">
        <v>33.729999999999997</v>
      </c>
      <c r="P939" s="5">
        <v>212.08</v>
      </c>
      <c r="Q939" s="2">
        <f t="shared" si="85"/>
        <v>178.35000000000002</v>
      </c>
      <c r="R939" s="5">
        <f t="shared" si="86"/>
        <v>178.35000000000002</v>
      </c>
      <c r="S939" s="11">
        <f t="shared" si="87"/>
        <v>5.287577823895643</v>
      </c>
      <c r="T939" s="5">
        <v>3.72</v>
      </c>
      <c r="U939" s="5">
        <v>0.49</v>
      </c>
      <c r="V939" s="5">
        <v>11.24</v>
      </c>
      <c r="W939" s="12">
        <f t="shared" si="88"/>
        <v>4.3478260869565216E-2</v>
      </c>
      <c r="X939" s="2" t="str">
        <f t="shared" si="89"/>
        <v>SCALE</v>
      </c>
      <c r="Y939" s="22" t="str">
        <f t="shared" si="90"/>
        <v>Premium (751-1000)</v>
      </c>
    </row>
    <row r="940" spans="1:25">
      <c r="A940" s="2" t="s">
        <v>3789</v>
      </c>
      <c r="B940" s="2" t="s">
        <v>3790</v>
      </c>
      <c r="C940" s="2" t="s">
        <v>3791</v>
      </c>
      <c r="D940" s="2" t="s">
        <v>144</v>
      </c>
      <c r="E940" s="2" t="s">
        <v>32</v>
      </c>
      <c r="F940" s="5">
        <v>4300</v>
      </c>
      <c r="G940" s="2" t="s">
        <v>1141</v>
      </c>
      <c r="H940" s="2" t="s">
        <v>167</v>
      </c>
      <c r="I940" s="2" t="s">
        <v>26</v>
      </c>
      <c r="J940" s="2" t="s">
        <v>162</v>
      </c>
      <c r="K940" s="9">
        <v>700</v>
      </c>
      <c r="L940" s="9">
        <v>1924</v>
      </c>
      <c r="M940" s="5">
        <v>85</v>
      </c>
      <c r="N940" s="5">
        <v>0</v>
      </c>
      <c r="O940" s="5">
        <v>35.08</v>
      </c>
      <c r="P940" s="5">
        <v>0</v>
      </c>
      <c r="Q940" s="2">
        <f t="shared" si="85"/>
        <v>-35.08</v>
      </c>
      <c r="R940" s="5">
        <f t="shared" si="86"/>
        <v>-35.08</v>
      </c>
      <c r="S940" s="11">
        <f t="shared" si="87"/>
        <v>-1</v>
      </c>
      <c r="T940" s="5">
        <v>4.42</v>
      </c>
      <c r="U940" s="5">
        <v>0.41</v>
      </c>
      <c r="V940" s="5">
        <v>0</v>
      </c>
      <c r="W940" s="12">
        <f t="shared" si="88"/>
        <v>0</v>
      </c>
      <c r="X940" s="2" t="str">
        <f t="shared" si="89"/>
        <v>PAUSE</v>
      </c>
      <c r="Y940" s="22" t="str">
        <f t="shared" si="90"/>
        <v>High (501-750)</v>
      </c>
    </row>
    <row r="941" spans="1:25">
      <c r="A941" s="2" t="s">
        <v>3792</v>
      </c>
      <c r="B941" s="2" t="s">
        <v>1167</v>
      </c>
      <c r="C941" s="2" t="s">
        <v>951</v>
      </c>
      <c r="D941" s="2" t="s">
        <v>3793</v>
      </c>
      <c r="E941" s="2" t="s">
        <v>132</v>
      </c>
      <c r="F941" s="5">
        <v>4200</v>
      </c>
      <c r="G941" s="2" t="s">
        <v>343</v>
      </c>
      <c r="H941" s="2" t="s">
        <v>50</v>
      </c>
      <c r="I941" s="2" t="s">
        <v>26</v>
      </c>
      <c r="J941" s="2" t="s">
        <v>382</v>
      </c>
      <c r="K941" s="9">
        <v>600</v>
      </c>
      <c r="L941" s="9">
        <v>1962</v>
      </c>
      <c r="M941" s="5">
        <v>41</v>
      </c>
      <c r="N941" s="5">
        <v>1</v>
      </c>
      <c r="O941" s="5">
        <v>32.340000000000003</v>
      </c>
      <c r="P941" s="5">
        <v>52.87</v>
      </c>
      <c r="Q941" s="2">
        <f t="shared" si="85"/>
        <v>20.529999999999994</v>
      </c>
      <c r="R941" s="5">
        <f t="shared" si="86"/>
        <v>20.529999999999994</v>
      </c>
      <c r="S941" s="11">
        <f t="shared" si="87"/>
        <v>0.63481756338899176</v>
      </c>
      <c r="T941" s="5">
        <v>2.09</v>
      </c>
      <c r="U941" s="5">
        <v>0.79</v>
      </c>
      <c r="V941" s="5">
        <v>32.340000000000003</v>
      </c>
      <c r="W941" s="12">
        <f t="shared" si="88"/>
        <v>2.4390243902439025E-2</v>
      </c>
      <c r="X941" s="2" t="str">
        <f t="shared" si="89"/>
        <v>SCALE</v>
      </c>
      <c r="Y941" s="22" t="str">
        <f t="shared" si="90"/>
        <v>High (501-750)</v>
      </c>
    </row>
    <row r="942" spans="1:25">
      <c r="A942" s="2" t="s">
        <v>3794</v>
      </c>
      <c r="B942" s="2" t="s">
        <v>539</v>
      </c>
      <c r="C942" s="2" t="s">
        <v>3795</v>
      </c>
      <c r="D942" s="2" t="s">
        <v>117</v>
      </c>
      <c r="E942" s="2" t="s">
        <v>118</v>
      </c>
      <c r="F942" s="5">
        <v>1876</v>
      </c>
      <c r="G942" s="2" t="s">
        <v>3796</v>
      </c>
      <c r="H942" s="2" t="s">
        <v>344</v>
      </c>
      <c r="I942" s="2" t="s">
        <v>26</v>
      </c>
      <c r="J942" s="2" t="s">
        <v>699</v>
      </c>
      <c r="K942" s="9">
        <v>500</v>
      </c>
      <c r="L942" s="9">
        <v>2250</v>
      </c>
      <c r="M942" s="5">
        <v>39</v>
      </c>
      <c r="N942" s="5">
        <v>4</v>
      </c>
      <c r="O942" s="5">
        <v>31.35</v>
      </c>
      <c r="P942" s="5">
        <v>182.56</v>
      </c>
      <c r="Q942" s="2">
        <f t="shared" si="85"/>
        <v>151.21</v>
      </c>
      <c r="R942" s="5">
        <f t="shared" si="86"/>
        <v>151.21</v>
      </c>
      <c r="S942" s="11">
        <f t="shared" si="87"/>
        <v>4.823285486443381</v>
      </c>
      <c r="T942" s="5">
        <v>1.73</v>
      </c>
      <c r="U942" s="5">
        <v>0.8</v>
      </c>
      <c r="V942" s="5">
        <v>7.84</v>
      </c>
      <c r="W942" s="12">
        <f t="shared" si="88"/>
        <v>0.10256410256410256</v>
      </c>
      <c r="X942" s="2" t="str">
        <f t="shared" si="89"/>
        <v>SCALE</v>
      </c>
      <c r="Y942" s="22" t="str">
        <f t="shared" si="90"/>
        <v>Mid (301-500)</v>
      </c>
    </row>
    <row r="943" spans="1:25">
      <c r="A943" s="2" t="s">
        <v>3797</v>
      </c>
      <c r="B943" s="2" t="s">
        <v>3798</v>
      </c>
      <c r="C943" s="2" t="s">
        <v>3799</v>
      </c>
      <c r="D943" s="2" t="s">
        <v>597</v>
      </c>
      <c r="E943" s="2" t="s">
        <v>237</v>
      </c>
      <c r="F943" s="5">
        <v>1500</v>
      </c>
      <c r="G943" s="2" t="s">
        <v>3800</v>
      </c>
      <c r="H943" s="2" t="s">
        <v>42</v>
      </c>
      <c r="I943" s="2" t="s">
        <v>26</v>
      </c>
      <c r="J943" s="2" t="s">
        <v>135</v>
      </c>
      <c r="K943" s="9">
        <v>500</v>
      </c>
      <c r="L943" s="9">
        <v>1326</v>
      </c>
      <c r="M943" s="5">
        <v>52</v>
      </c>
      <c r="N943" s="5">
        <v>0</v>
      </c>
      <c r="O943" s="5">
        <v>27.66</v>
      </c>
      <c r="P943" s="5">
        <v>0</v>
      </c>
      <c r="Q943" s="2">
        <f t="shared" si="85"/>
        <v>-27.66</v>
      </c>
      <c r="R943" s="5">
        <f t="shared" si="86"/>
        <v>-27.66</v>
      </c>
      <c r="S943" s="11">
        <f t="shared" si="87"/>
        <v>-1</v>
      </c>
      <c r="T943" s="5">
        <v>3.92</v>
      </c>
      <c r="U943" s="5">
        <v>0.53</v>
      </c>
      <c r="V943" s="5">
        <v>0</v>
      </c>
      <c r="W943" s="12">
        <f t="shared" si="88"/>
        <v>0</v>
      </c>
      <c r="X943" s="2" t="str">
        <f t="shared" si="89"/>
        <v>PAUSE</v>
      </c>
      <c r="Y943" s="22" t="str">
        <f t="shared" si="90"/>
        <v>Mid (301-500)</v>
      </c>
    </row>
    <row r="944" spans="1:25">
      <c r="A944" s="2" t="s">
        <v>3801</v>
      </c>
      <c r="B944" s="2" t="s">
        <v>225</v>
      </c>
      <c r="C944" s="2" t="s">
        <v>3802</v>
      </c>
      <c r="D944" s="2" t="s">
        <v>3803</v>
      </c>
      <c r="E944" s="2" t="s">
        <v>32</v>
      </c>
      <c r="F944" s="5">
        <v>8667</v>
      </c>
      <c r="G944" s="2" t="s">
        <v>3804</v>
      </c>
      <c r="H944" s="2" t="s">
        <v>102</v>
      </c>
      <c r="I944" s="2" t="s">
        <v>26</v>
      </c>
      <c r="J944" s="2" t="s">
        <v>162</v>
      </c>
      <c r="K944" s="9">
        <v>700</v>
      </c>
      <c r="L944" s="9">
        <v>2380</v>
      </c>
      <c r="M944" s="5">
        <v>87</v>
      </c>
      <c r="N944" s="5">
        <v>0</v>
      </c>
      <c r="O944" s="5">
        <v>37.36</v>
      </c>
      <c r="P944" s="5">
        <v>0</v>
      </c>
      <c r="Q944" s="2">
        <f t="shared" si="85"/>
        <v>-37.36</v>
      </c>
      <c r="R944" s="5">
        <f t="shared" si="86"/>
        <v>-37.36</v>
      </c>
      <c r="S944" s="11">
        <f t="shared" si="87"/>
        <v>-1</v>
      </c>
      <c r="T944" s="5">
        <v>3.66</v>
      </c>
      <c r="U944" s="5">
        <v>0.43</v>
      </c>
      <c r="V944" s="5">
        <v>0</v>
      </c>
      <c r="W944" s="12">
        <f t="shared" si="88"/>
        <v>0</v>
      </c>
      <c r="X944" s="2" t="str">
        <f t="shared" si="89"/>
        <v>PAUSE</v>
      </c>
      <c r="Y944" s="22" t="str">
        <f t="shared" si="90"/>
        <v>High (501-750)</v>
      </c>
    </row>
    <row r="945" spans="1:25">
      <c r="A945" s="2" t="s">
        <v>3805</v>
      </c>
      <c r="B945" s="2" t="s">
        <v>3806</v>
      </c>
      <c r="C945" s="2" t="s">
        <v>3807</v>
      </c>
      <c r="D945" s="2" t="s">
        <v>99</v>
      </c>
      <c r="E945" s="2" t="s">
        <v>100</v>
      </c>
      <c r="F945" s="5">
        <v>2689</v>
      </c>
      <c r="G945" s="2" t="s">
        <v>1532</v>
      </c>
      <c r="H945" s="2" t="s">
        <v>102</v>
      </c>
      <c r="I945" s="2" t="s">
        <v>26</v>
      </c>
      <c r="J945" s="2" t="s">
        <v>43</v>
      </c>
      <c r="K945" s="9">
        <v>400</v>
      </c>
      <c r="L945" s="9">
        <v>1196</v>
      </c>
      <c r="M945" s="5">
        <v>21</v>
      </c>
      <c r="N945" s="5">
        <v>0</v>
      </c>
      <c r="O945" s="5">
        <v>8.9</v>
      </c>
      <c r="P945" s="5">
        <v>0</v>
      </c>
      <c r="Q945" s="2">
        <f t="shared" si="85"/>
        <v>-8.9</v>
      </c>
      <c r="R945" s="5">
        <f t="shared" si="86"/>
        <v>-8.9</v>
      </c>
      <c r="S945" s="11">
        <f t="shared" si="87"/>
        <v>-1</v>
      </c>
      <c r="T945" s="5">
        <v>1.76</v>
      </c>
      <c r="U945" s="5">
        <v>0.42</v>
      </c>
      <c r="V945" s="5">
        <v>0</v>
      </c>
      <c r="W945" s="12">
        <f t="shared" si="88"/>
        <v>0</v>
      </c>
      <c r="X945" s="2" t="str">
        <f t="shared" si="89"/>
        <v>PAUSE</v>
      </c>
      <c r="Y945" s="22" t="str">
        <f t="shared" si="90"/>
        <v>Mid (301-500)</v>
      </c>
    </row>
    <row r="946" spans="1:25">
      <c r="A946" s="2" t="s">
        <v>3808</v>
      </c>
      <c r="B946" s="2" t="s">
        <v>560</v>
      </c>
      <c r="C946" s="2" t="s">
        <v>1563</v>
      </c>
      <c r="D946" s="2" t="s">
        <v>3809</v>
      </c>
      <c r="E946" s="2" t="s">
        <v>56</v>
      </c>
      <c r="F946" s="5">
        <v>2560</v>
      </c>
      <c r="G946" s="2" t="s">
        <v>3810</v>
      </c>
      <c r="H946" s="2" t="s">
        <v>34</v>
      </c>
      <c r="I946" s="2" t="s">
        <v>26</v>
      </c>
      <c r="J946" s="2" t="s">
        <v>80</v>
      </c>
      <c r="K946" s="9">
        <v>1000</v>
      </c>
      <c r="L946" s="9">
        <v>1204</v>
      </c>
      <c r="M946" s="5">
        <v>26</v>
      </c>
      <c r="N946" s="5">
        <v>0</v>
      </c>
      <c r="O946" s="5">
        <v>20.72</v>
      </c>
      <c r="P946" s="5">
        <v>0</v>
      </c>
      <c r="Q946" s="2">
        <f t="shared" si="85"/>
        <v>-20.72</v>
      </c>
      <c r="R946" s="5">
        <f t="shared" si="86"/>
        <v>-20.72</v>
      </c>
      <c r="S946" s="11">
        <f t="shared" si="87"/>
        <v>-1</v>
      </c>
      <c r="T946" s="5">
        <v>2.16</v>
      </c>
      <c r="U946" s="5">
        <v>0.8</v>
      </c>
      <c r="V946" s="5">
        <v>0</v>
      </c>
      <c r="W946" s="12">
        <f t="shared" si="88"/>
        <v>0</v>
      </c>
      <c r="X946" s="2" t="str">
        <f t="shared" si="89"/>
        <v>PAUSE</v>
      </c>
      <c r="Y946" s="22" t="str">
        <f t="shared" si="90"/>
        <v>Premium (751-1000)</v>
      </c>
    </row>
    <row r="947" spans="1:25">
      <c r="A947" s="2" t="s">
        <v>3811</v>
      </c>
      <c r="B947" s="2" t="s">
        <v>3812</v>
      </c>
      <c r="C947" s="2" t="s">
        <v>813</v>
      </c>
      <c r="D947" s="2" t="s">
        <v>372</v>
      </c>
      <c r="E947" s="2" t="s">
        <v>373</v>
      </c>
      <c r="F947" s="5">
        <v>4000</v>
      </c>
      <c r="G947" s="2" t="s">
        <v>3813</v>
      </c>
      <c r="H947" s="2" t="s">
        <v>260</v>
      </c>
      <c r="I947" s="2" t="s">
        <v>26</v>
      </c>
      <c r="J947" s="2" t="s">
        <v>319</v>
      </c>
      <c r="K947" s="9">
        <v>600</v>
      </c>
      <c r="L947" s="9">
        <v>1301</v>
      </c>
      <c r="M947" s="5">
        <v>48</v>
      </c>
      <c r="N947" s="5">
        <v>3</v>
      </c>
      <c r="O947" s="5">
        <v>22.48</v>
      </c>
      <c r="P947" s="5">
        <v>175.09</v>
      </c>
      <c r="Q947" s="2">
        <f t="shared" si="85"/>
        <v>152.61000000000001</v>
      </c>
      <c r="R947" s="5">
        <f t="shared" si="86"/>
        <v>152.61000000000001</v>
      </c>
      <c r="S947" s="11">
        <f t="shared" si="87"/>
        <v>6.7887010676156585</v>
      </c>
      <c r="T947" s="5">
        <v>3.69</v>
      </c>
      <c r="U947" s="5">
        <v>0.47</v>
      </c>
      <c r="V947" s="5">
        <v>7.49</v>
      </c>
      <c r="W947" s="12">
        <f t="shared" si="88"/>
        <v>6.25E-2</v>
      </c>
      <c r="X947" s="2" t="str">
        <f t="shared" si="89"/>
        <v>SCALE</v>
      </c>
      <c r="Y947" s="22" t="str">
        <f t="shared" si="90"/>
        <v>High (501-750)</v>
      </c>
    </row>
    <row r="948" spans="1:25">
      <c r="A948" s="2" t="s">
        <v>3814</v>
      </c>
      <c r="B948" s="2" t="s">
        <v>3815</v>
      </c>
      <c r="C948" s="2" t="s">
        <v>3816</v>
      </c>
      <c r="D948" s="2" t="s">
        <v>1593</v>
      </c>
      <c r="E948" s="2" t="s">
        <v>112</v>
      </c>
      <c r="F948" s="5">
        <v>3300</v>
      </c>
      <c r="G948" s="2" t="s">
        <v>3817</v>
      </c>
      <c r="H948" s="2" t="s">
        <v>87</v>
      </c>
      <c r="I948" s="2" t="s">
        <v>26</v>
      </c>
      <c r="J948" s="2" t="s">
        <v>88</v>
      </c>
      <c r="K948" s="9">
        <v>300</v>
      </c>
      <c r="L948" s="9">
        <v>1535</v>
      </c>
      <c r="M948" s="5">
        <v>31</v>
      </c>
      <c r="N948" s="5">
        <v>2</v>
      </c>
      <c r="O948" s="5">
        <v>18.739999999999998</v>
      </c>
      <c r="P948" s="5">
        <v>100.83</v>
      </c>
      <c r="Q948" s="2">
        <f t="shared" si="85"/>
        <v>82.09</v>
      </c>
      <c r="R948" s="5">
        <f t="shared" si="86"/>
        <v>82.09</v>
      </c>
      <c r="S948" s="11">
        <f t="shared" si="87"/>
        <v>4.3804695837780159</v>
      </c>
      <c r="T948" s="5">
        <v>2.02</v>
      </c>
      <c r="U948" s="5">
        <v>0.6</v>
      </c>
      <c r="V948" s="5">
        <v>9.3699999999999992</v>
      </c>
      <c r="W948" s="12">
        <f t="shared" si="88"/>
        <v>6.4516129032258063E-2</v>
      </c>
      <c r="X948" s="2" t="str">
        <f t="shared" si="89"/>
        <v>SCALE</v>
      </c>
      <c r="Y948" s="22" t="str">
        <f t="shared" si="90"/>
        <v>Low (100-300)</v>
      </c>
    </row>
    <row r="949" spans="1:25">
      <c r="A949" s="2" t="s">
        <v>3818</v>
      </c>
      <c r="B949" s="2" t="s">
        <v>3819</v>
      </c>
      <c r="C949" s="2" t="s">
        <v>3820</v>
      </c>
      <c r="D949" s="2" t="s">
        <v>144</v>
      </c>
      <c r="E949" s="2" t="s">
        <v>40</v>
      </c>
      <c r="F949" s="5">
        <v>2800</v>
      </c>
      <c r="G949" s="2" t="s">
        <v>3821</v>
      </c>
      <c r="H949" s="2" t="s">
        <v>190</v>
      </c>
      <c r="I949" s="2" t="s">
        <v>26</v>
      </c>
      <c r="J949" s="2" t="s">
        <v>66</v>
      </c>
      <c r="K949" s="9">
        <v>700</v>
      </c>
      <c r="L949" s="9">
        <v>1506</v>
      </c>
      <c r="M949" s="5">
        <v>42</v>
      </c>
      <c r="N949" s="5">
        <v>1</v>
      </c>
      <c r="O949" s="5">
        <v>17.649999999999999</v>
      </c>
      <c r="P949" s="5">
        <v>66.13</v>
      </c>
      <c r="Q949" s="2">
        <f t="shared" si="85"/>
        <v>48.48</v>
      </c>
      <c r="R949" s="5">
        <f t="shared" si="86"/>
        <v>48.48</v>
      </c>
      <c r="S949" s="11">
        <f t="shared" si="87"/>
        <v>2.7467422096317282</v>
      </c>
      <c r="T949" s="5">
        <v>2.79</v>
      </c>
      <c r="U949" s="5">
        <v>0.42</v>
      </c>
      <c r="V949" s="5">
        <v>17.649999999999999</v>
      </c>
      <c r="W949" s="12">
        <f t="shared" si="88"/>
        <v>2.3809523809523808E-2</v>
      </c>
      <c r="X949" s="2" t="str">
        <f t="shared" si="89"/>
        <v>SCALE</v>
      </c>
      <c r="Y949" s="22" t="str">
        <f t="shared" si="90"/>
        <v>High (501-750)</v>
      </c>
    </row>
    <row r="950" spans="1:25">
      <c r="A950" s="2" t="s">
        <v>3822</v>
      </c>
      <c r="B950" s="2" t="s">
        <v>3823</v>
      </c>
      <c r="C950" s="2" t="s">
        <v>143</v>
      </c>
      <c r="D950" s="2" t="s">
        <v>236</v>
      </c>
      <c r="E950" s="2" t="s">
        <v>237</v>
      </c>
      <c r="F950" s="5">
        <v>2800</v>
      </c>
      <c r="G950" s="2" t="s">
        <v>3824</v>
      </c>
      <c r="H950" s="2" t="s">
        <v>65</v>
      </c>
      <c r="I950" s="2" t="s">
        <v>26</v>
      </c>
      <c r="J950" s="2" t="s">
        <v>127</v>
      </c>
      <c r="K950" s="9">
        <v>400</v>
      </c>
      <c r="L950" s="9">
        <v>1542</v>
      </c>
      <c r="M950" s="5">
        <v>62</v>
      </c>
      <c r="N950" s="5">
        <v>1</v>
      </c>
      <c r="O950" s="5">
        <v>30.21</v>
      </c>
      <c r="P950" s="5">
        <v>49.97</v>
      </c>
      <c r="Q950" s="2">
        <f t="shared" si="85"/>
        <v>19.759999999999998</v>
      </c>
      <c r="R950" s="5">
        <f t="shared" si="86"/>
        <v>19.759999999999998</v>
      </c>
      <c r="S950" s="11">
        <f t="shared" si="87"/>
        <v>0.65408805031446537</v>
      </c>
      <c r="T950" s="5">
        <v>4.0199999999999996</v>
      </c>
      <c r="U950" s="5">
        <v>0.49</v>
      </c>
      <c r="V950" s="5">
        <v>30.21</v>
      </c>
      <c r="W950" s="12">
        <f t="shared" si="88"/>
        <v>1.6129032258064516E-2</v>
      </c>
      <c r="X950" s="2" t="str">
        <f t="shared" si="89"/>
        <v>SCALE</v>
      </c>
      <c r="Y950" s="22" t="str">
        <f t="shared" si="90"/>
        <v>Mid (301-500)</v>
      </c>
    </row>
    <row r="951" spans="1:25">
      <c r="A951" s="2" t="s">
        <v>3825</v>
      </c>
      <c r="B951" s="2" t="s">
        <v>295</v>
      </c>
      <c r="C951" s="2" t="s">
        <v>2683</v>
      </c>
      <c r="D951" s="2" t="s">
        <v>1503</v>
      </c>
      <c r="E951" s="2" t="s">
        <v>40</v>
      </c>
      <c r="F951" s="5">
        <v>3792</v>
      </c>
      <c r="G951" s="2" t="s">
        <v>3826</v>
      </c>
      <c r="H951" s="2" t="s">
        <v>260</v>
      </c>
      <c r="I951" s="2" t="s">
        <v>26</v>
      </c>
      <c r="J951" s="2" t="s">
        <v>73</v>
      </c>
      <c r="K951" s="9">
        <v>100</v>
      </c>
      <c r="L951" s="9">
        <v>1125</v>
      </c>
      <c r="M951" s="5">
        <v>36</v>
      </c>
      <c r="N951" s="5">
        <v>1</v>
      </c>
      <c r="O951" s="5">
        <v>28.84</v>
      </c>
      <c r="P951" s="5">
        <v>36.42</v>
      </c>
      <c r="Q951" s="2">
        <f t="shared" si="85"/>
        <v>7.5800000000000018</v>
      </c>
      <c r="R951" s="5">
        <f t="shared" si="86"/>
        <v>7.5800000000000018</v>
      </c>
      <c r="S951" s="11">
        <f t="shared" si="87"/>
        <v>0.26282940360610269</v>
      </c>
      <c r="T951" s="5">
        <v>3.2</v>
      </c>
      <c r="U951" s="5">
        <v>0.8</v>
      </c>
      <c r="V951" s="5">
        <v>28.84</v>
      </c>
      <c r="W951" s="12">
        <f t="shared" si="88"/>
        <v>2.7777777777777776E-2</v>
      </c>
      <c r="X951" s="2" t="str">
        <f t="shared" si="89"/>
        <v>SCALE</v>
      </c>
      <c r="Y951" s="22" t="str">
        <f t="shared" si="90"/>
        <v>Low (100-300)</v>
      </c>
    </row>
    <row r="952" spans="1:25">
      <c r="A952" s="2" t="s">
        <v>3827</v>
      </c>
      <c r="B952" s="2" t="s">
        <v>2330</v>
      </c>
      <c r="C952" s="2" t="s">
        <v>3828</v>
      </c>
      <c r="D952" s="2" t="s">
        <v>1010</v>
      </c>
      <c r="E952" s="2" t="s">
        <v>112</v>
      </c>
      <c r="F952" s="5">
        <v>1733</v>
      </c>
      <c r="G952" s="2" t="s">
        <v>3829</v>
      </c>
      <c r="H952" s="2" t="s">
        <v>312</v>
      </c>
      <c r="I952" s="2" t="s">
        <v>26</v>
      </c>
      <c r="J952" s="2" t="s">
        <v>66</v>
      </c>
      <c r="K952" s="9">
        <v>700</v>
      </c>
      <c r="L952" s="9">
        <v>768</v>
      </c>
      <c r="M952" s="5">
        <v>16</v>
      </c>
      <c r="N952" s="5">
        <v>0</v>
      </c>
      <c r="O952" s="5">
        <v>9.23</v>
      </c>
      <c r="P952" s="5">
        <v>0</v>
      </c>
      <c r="Q952" s="2">
        <f t="shared" si="85"/>
        <v>-9.23</v>
      </c>
      <c r="R952" s="5">
        <f t="shared" si="86"/>
        <v>-9.23</v>
      </c>
      <c r="S952" s="11">
        <f t="shared" si="87"/>
        <v>-1</v>
      </c>
      <c r="T952" s="5">
        <v>2.08</v>
      </c>
      <c r="U952" s="5">
        <v>0.57999999999999996</v>
      </c>
      <c r="V952" s="5">
        <v>0</v>
      </c>
      <c r="W952" s="12">
        <f t="shared" si="88"/>
        <v>0</v>
      </c>
      <c r="X952" s="2" t="str">
        <f t="shared" si="89"/>
        <v>PAUSE</v>
      </c>
      <c r="Y952" s="22" t="str">
        <f t="shared" si="90"/>
        <v>High (501-750)</v>
      </c>
    </row>
    <row r="953" spans="1:25">
      <c r="A953" s="2" t="s">
        <v>3830</v>
      </c>
      <c r="B953" s="2" t="s">
        <v>3831</v>
      </c>
      <c r="C953" s="2" t="s">
        <v>3832</v>
      </c>
      <c r="D953" s="2" t="s">
        <v>3833</v>
      </c>
      <c r="E953" s="2" t="s">
        <v>118</v>
      </c>
      <c r="F953" s="5">
        <v>1200</v>
      </c>
      <c r="G953" s="2" t="s">
        <v>3834</v>
      </c>
      <c r="H953" s="2" t="s">
        <v>134</v>
      </c>
      <c r="I953" s="2" t="s">
        <v>26</v>
      </c>
      <c r="J953" s="2" t="s">
        <v>73</v>
      </c>
      <c r="K953" s="9">
        <v>1000</v>
      </c>
      <c r="L953" s="9">
        <v>1989</v>
      </c>
      <c r="M953" s="5">
        <v>59</v>
      </c>
      <c r="N953" s="5">
        <v>1</v>
      </c>
      <c r="O953" s="5">
        <v>48.92</v>
      </c>
      <c r="P953" s="5">
        <v>52.16</v>
      </c>
      <c r="Q953" s="2">
        <f t="shared" si="85"/>
        <v>3.2399999999999949</v>
      </c>
      <c r="R953" s="5">
        <f t="shared" si="86"/>
        <v>3.2399999999999949</v>
      </c>
      <c r="S953" s="11">
        <f t="shared" si="87"/>
        <v>6.623058053965647E-2</v>
      </c>
      <c r="T953" s="5">
        <v>2.97</v>
      </c>
      <c r="U953" s="5">
        <v>0.83</v>
      </c>
      <c r="V953" s="5">
        <v>48.92</v>
      </c>
      <c r="W953" s="12">
        <f t="shared" si="88"/>
        <v>1.6949152542372881E-2</v>
      </c>
      <c r="X953" s="2" t="str">
        <f t="shared" si="89"/>
        <v>SCALE</v>
      </c>
      <c r="Y953" s="22" t="str">
        <f t="shared" si="90"/>
        <v>Premium (751-1000)</v>
      </c>
    </row>
    <row r="954" spans="1:25">
      <c r="A954" s="2" t="s">
        <v>3835</v>
      </c>
      <c r="B954" s="2" t="s">
        <v>3836</v>
      </c>
      <c r="C954" s="2" t="s">
        <v>3837</v>
      </c>
      <c r="D954" s="2" t="s">
        <v>3838</v>
      </c>
      <c r="E954" s="2" t="s">
        <v>23</v>
      </c>
      <c r="F954" s="5">
        <v>2496</v>
      </c>
      <c r="G954" s="2" t="s">
        <v>3839</v>
      </c>
      <c r="H954" s="2" t="s">
        <v>25</v>
      </c>
      <c r="I954" s="2" t="s">
        <v>26</v>
      </c>
      <c r="J954" s="2" t="s">
        <v>66</v>
      </c>
      <c r="K954" s="9">
        <v>200</v>
      </c>
      <c r="L954" s="9">
        <v>1572</v>
      </c>
      <c r="M954" s="5">
        <v>58</v>
      </c>
      <c r="N954" s="5">
        <v>2</v>
      </c>
      <c r="O954" s="5">
        <v>27.17</v>
      </c>
      <c r="P954" s="5">
        <v>124.41</v>
      </c>
      <c r="Q954" s="2">
        <f t="shared" si="85"/>
        <v>97.24</v>
      </c>
      <c r="R954" s="5">
        <f t="shared" si="86"/>
        <v>97.24</v>
      </c>
      <c r="S954" s="11">
        <f t="shared" si="87"/>
        <v>3.5789473684210522</v>
      </c>
      <c r="T954" s="5">
        <v>3.69</v>
      </c>
      <c r="U954" s="5">
        <v>0.47</v>
      </c>
      <c r="V954" s="5">
        <v>13.58</v>
      </c>
      <c r="W954" s="12">
        <f t="shared" si="88"/>
        <v>3.4482758620689655E-2</v>
      </c>
      <c r="X954" s="2" t="str">
        <f t="shared" si="89"/>
        <v>SCALE</v>
      </c>
      <c r="Y954" s="22" t="str">
        <f t="shared" si="90"/>
        <v>Low (100-300)</v>
      </c>
    </row>
    <row r="955" spans="1:25">
      <c r="A955" s="2" t="s">
        <v>3840</v>
      </c>
      <c r="B955" s="2" t="s">
        <v>790</v>
      </c>
      <c r="C955" s="2" t="s">
        <v>3841</v>
      </c>
      <c r="D955" s="2" t="s">
        <v>3842</v>
      </c>
      <c r="E955" s="2" t="s">
        <v>40</v>
      </c>
      <c r="F955" s="5">
        <v>5500</v>
      </c>
      <c r="G955" s="2" t="s">
        <v>3843</v>
      </c>
      <c r="H955" s="2" t="s">
        <v>260</v>
      </c>
      <c r="I955" s="2" t="s">
        <v>26</v>
      </c>
      <c r="J955" s="2" t="s">
        <v>66</v>
      </c>
      <c r="K955" s="9">
        <v>100</v>
      </c>
      <c r="L955" s="9">
        <v>1494</v>
      </c>
      <c r="M955" s="5">
        <v>63</v>
      </c>
      <c r="N955" s="5">
        <v>5</v>
      </c>
      <c r="O955" s="5">
        <v>40.15</v>
      </c>
      <c r="P955" s="5">
        <v>183.12</v>
      </c>
      <c r="Q955" s="2">
        <f t="shared" si="85"/>
        <v>142.97</v>
      </c>
      <c r="R955" s="5">
        <f t="shared" si="86"/>
        <v>142.97</v>
      </c>
      <c r="S955" s="11">
        <f t="shared" si="87"/>
        <v>3.5608966376089666</v>
      </c>
      <c r="T955" s="5">
        <v>4.22</v>
      </c>
      <c r="U955" s="5">
        <v>0.64</v>
      </c>
      <c r="V955" s="5">
        <v>8.0299999999999994</v>
      </c>
      <c r="W955" s="12">
        <f t="shared" si="88"/>
        <v>7.9365079365079361E-2</v>
      </c>
      <c r="X955" s="2" t="str">
        <f t="shared" si="89"/>
        <v>SCALE</v>
      </c>
      <c r="Y955" s="22" t="str">
        <f t="shared" si="90"/>
        <v>Low (100-300)</v>
      </c>
    </row>
    <row r="956" spans="1:25">
      <c r="A956" s="2" t="s">
        <v>3844</v>
      </c>
      <c r="B956" s="2" t="s">
        <v>3845</v>
      </c>
      <c r="C956" s="2" t="s">
        <v>767</v>
      </c>
      <c r="D956" s="2" t="s">
        <v>431</v>
      </c>
      <c r="E956" s="2" t="s">
        <v>432</v>
      </c>
      <c r="F956" s="5">
        <v>3500</v>
      </c>
      <c r="G956" s="2" t="s">
        <v>3846</v>
      </c>
      <c r="H956" s="2" t="s">
        <v>102</v>
      </c>
      <c r="I956" s="2" t="s">
        <v>26</v>
      </c>
      <c r="J956" s="2" t="s">
        <v>135</v>
      </c>
      <c r="K956" s="9">
        <v>800</v>
      </c>
      <c r="L956" s="9">
        <v>642</v>
      </c>
      <c r="M956" s="5">
        <v>12</v>
      </c>
      <c r="N956" s="5">
        <v>0</v>
      </c>
      <c r="O956" s="5">
        <v>6.44</v>
      </c>
      <c r="P956" s="5">
        <v>0</v>
      </c>
      <c r="Q956" s="2">
        <f t="shared" si="85"/>
        <v>-6.44</v>
      </c>
      <c r="R956" s="5">
        <f t="shared" si="86"/>
        <v>-6.44</v>
      </c>
      <c r="S956" s="11">
        <f t="shared" si="87"/>
        <v>-1</v>
      </c>
      <c r="T956" s="5">
        <v>1.87</v>
      </c>
      <c r="U956" s="5">
        <v>0.54</v>
      </c>
      <c r="V956" s="5">
        <v>0</v>
      </c>
      <c r="W956" s="12">
        <f t="shared" si="88"/>
        <v>0</v>
      </c>
      <c r="X956" s="2" t="str">
        <f t="shared" si="89"/>
        <v>PAUSE</v>
      </c>
      <c r="Y956" s="22" t="str">
        <f t="shared" si="90"/>
        <v>Premium (751-1000)</v>
      </c>
    </row>
    <row r="957" spans="1:25">
      <c r="A957" s="2" t="s">
        <v>3847</v>
      </c>
      <c r="B957" s="2" t="s">
        <v>1685</v>
      </c>
      <c r="C957" s="2" t="s">
        <v>3848</v>
      </c>
      <c r="D957" s="2" t="s">
        <v>3849</v>
      </c>
      <c r="E957" s="2" t="s">
        <v>112</v>
      </c>
      <c r="F957" s="5">
        <v>2000</v>
      </c>
      <c r="G957" s="2" t="s">
        <v>3850</v>
      </c>
      <c r="H957" s="2" t="s">
        <v>134</v>
      </c>
      <c r="I957" s="2" t="s">
        <v>26</v>
      </c>
      <c r="J957" s="2" t="s">
        <v>35</v>
      </c>
      <c r="K957" s="9">
        <v>100</v>
      </c>
      <c r="L957" s="9">
        <v>899</v>
      </c>
      <c r="M957" s="5">
        <v>30</v>
      </c>
      <c r="N957" s="5">
        <v>0</v>
      </c>
      <c r="O957" s="5">
        <v>23.27</v>
      </c>
      <c r="P957" s="5">
        <v>0</v>
      </c>
      <c r="Q957" s="2">
        <f t="shared" si="85"/>
        <v>-23.27</v>
      </c>
      <c r="R957" s="5">
        <f t="shared" si="86"/>
        <v>-23.27</v>
      </c>
      <c r="S957" s="11">
        <f t="shared" si="87"/>
        <v>-1</v>
      </c>
      <c r="T957" s="5">
        <v>3.34</v>
      </c>
      <c r="U957" s="5">
        <v>0.78</v>
      </c>
      <c r="V957" s="5">
        <v>0</v>
      </c>
      <c r="W957" s="12">
        <f t="shared" si="88"/>
        <v>0</v>
      </c>
      <c r="X957" s="2" t="str">
        <f t="shared" si="89"/>
        <v>PAUSE</v>
      </c>
      <c r="Y957" s="22" t="str">
        <f t="shared" si="90"/>
        <v>Low (100-300)</v>
      </c>
    </row>
    <row r="958" spans="1:25">
      <c r="A958" s="2" t="s">
        <v>3851</v>
      </c>
      <c r="B958" s="2" t="s">
        <v>3852</v>
      </c>
      <c r="C958" s="2" t="s">
        <v>3853</v>
      </c>
      <c r="D958" s="2" t="s">
        <v>3854</v>
      </c>
      <c r="E958" s="2" t="s">
        <v>953</v>
      </c>
      <c r="F958" s="5">
        <v>1354</v>
      </c>
      <c r="G958" s="2" t="s">
        <v>3855</v>
      </c>
      <c r="H958" s="2" t="s">
        <v>72</v>
      </c>
      <c r="I958" s="2" t="s">
        <v>26</v>
      </c>
      <c r="J958" s="2" t="s">
        <v>66</v>
      </c>
      <c r="K958" s="9">
        <v>300</v>
      </c>
      <c r="L958" s="9">
        <v>1431</v>
      </c>
      <c r="M958" s="5">
        <v>57</v>
      </c>
      <c r="N958" s="5">
        <v>0</v>
      </c>
      <c r="O958" s="5">
        <v>37.22</v>
      </c>
      <c r="P958" s="5">
        <v>0</v>
      </c>
      <c r="Q958" s="2">
        <f t="shared" si="85"/>
        <v>-37.22</v>
      </c>
      <c r="R958" s="5">
        <f t="shared" si="86"/>
        <v>-37.22</v>
      </c>
      <c r="S958" s="11">
        <f t="shared" si="87"/>
        <v>-1</v>
      </c>
      <c r="T958" s="5">
        <v>3.98</v>
      </c>
      <c r="U958" s="5">
        <v>0.65</v>
      </c>
      <c r="V958" s="5">
        <v>0</v>
      </c>
      <c r="W958" s="12">
        <f t="shared" si="88"/>
        <v>0</v>
      </c>
      <c r="X958" s="2" t="str">
        <f t="shared" si="89"/>
        <v>PAUSE</v>
      </c>
      <c r="Y958" s="22" t="str">
        <f t="shared" si="90"/>
        <v>Low (100-300)</v>
      </c>
    </row>
    <row r="959" spans="1:25">
      <c r="A959" s="2" t="s">
        <v>3856</v>
      </c>
      <c r="B959" s="2" t="s">
        <v>864</v>
      </c>
      <c r="C959" s="2" t="s">
        <v>767</v>
      </c>
      <c r="D959" s="2" t="s">
        <v>3857</v>
      </c>
      <c r="E959" s="2" t="s">
        <v>953</v>
      </c>
      <c r="F959" s="5">
        <v>5850</v>
      </c>
      <c r="G959" s="2" t="s">
        <v>3858</v>
      </c>
      <c r="H959" s="2" t="s">
        <v>161</v>
      </c>
      <c r="I959" s="2" t="s">
        <v>26</v>
      </c>
      <c r="J959" s="2" t="s">
        <v>248</v>
      </c>
      <c r="K959" s="9">
        <v>600</v>
      </c>
      <c r="L959" s="9">
        <v>2208</v>
      </c>
      <c r="M959" s="5">
        <v>61</v>
      </c>
      <c r="N959" s="5">
        <v>0</v>
      </c>
      <c r="O959" s="5">
        <v>30.48</v>
      </c>
      <c r="P959" s="5">
        <v>0</v>
      </c>
      <c r="Q959" s="2">
        <f t="shared" si="85"/>
        <v>-30.48</v>
      </c>
      <c r="R959" s="5">
        <f t="shared" si="86"/>
        <v>-30.48</v>
      </c>
      <c r="S959" s="11">
        <f t="shared" si="87"/>
        <v>-1</v>
      </c>
      <c r="T959" s="5">
        <v>2.76</v>
      </c>
      <c r="U959" s="5">
        <v>0.5</v>
      </c>
      <c r="V959" s="5">
        <v>0</v>
      </c>
      <c r="W959" s="12">
        <f t="shared" si="88"/>
        <v>0</v>
      </c>
      <c r="X959" s="2" t="str">
        <f t="shared" si="89"/>
        <v>PAUSE</v>
      </c>
      <c r="Y959" s="22" t="str">
        <f t="shared" si="90"/>
        <v>High (501-750)</v>
      </c>
    </row>
    <row r="960" spans="1:25">
      <c r="A960" s="2" t="s">
        <v>3859</v>
      </c>
      <c r="B960" s="2" t="s">
        <v>1334</v>
      </c>
      <c r="C960" s="2" t="s">
        <v>3860</v>
      </c>
      <c r="D960" s="2" t="s">
        <v>1696</v>
      </c>
      <c r="E960" s="2" t="s">
        <v>635</v>
      </c>
      <c r="F960" s="5">
        <v>4000</v>
      </c>
      <c r="G960" s="2" t="s">
        <v>3861</v>
      </c>
      <c r="H960" s="2" t="s">
        <v>150</v>
      </c>
      <c r="I960" s="2" t="s">
        <v>26</v>
      </c>
      <c r="J960" s="2" t="s">
        <v>120</v>
      </c>
      <c r="K960" s="9">
        <v>500</v>
      </c>
      <c r="L960" s="9">
        <v>945</v>
      </c>
      <c r="M960" s="5">
        <v>31</v>
      </c>
      <c r="N960" s="5">
        <v>1</v>
      </c>
      <c r="O960" s="5">
        <v>15.12</v>
      </c>
      <c r="P960" s="5">
        <v>40.57</v>
      </c>
      <c r="Q960" s="2">
        <f t="shared" si="85"/>
        <v>25.450000000000003</v>
      </c>
      <c r="R960" s="5">
        <f t="shared" si="86"/>
        <v>25.450000000000003</v>
      </c>
      <c r="S960" s="11">
        <f t="shared" si="87"/>
        <v>1.6832010582010586</v>
      </c>
      <c r="T960" s="5">
        <v>3.28</v>
      </c>
      <c r="U960" s="5">
        <v>0.49</v>
      </c>
      <c r="V960" s="5">
        <v>15.12</v>
      </c>
      <c r="W960" s="12">
        <f t="shared" si="88"/>
        <v>3.2258064516129031E-2</v>
      </c>
      <c r="X960" s="2" t="str">
        <f t="shared" si="89"/>
        <v>SCALE</v>
      </c>
      <c r="Y960" s="22" t="str">
        <f t="shared" si="90"/>
        <v>Mid (301-500)</v>
      </c>
    </row>
    <row r="961" spans="1:25">
      <c r="A961" s="2" t="s">
        <v>3862</v>
      </c>
      <c r="B961" s="2" t="s">
        <v>3863</v>
      </c>
      <c r="C961" s="2" t="s">
        <v>659</v>
      </c>
      <c r="D961" s="2" t="s">
        <v>3864</v>
      </c>
      <c r="E961" s="2" t="s">
        <v>373</v>
      </c>
      <c r="F961" s="5">
        <v>1100</v>
      </c>
      <c r="G961" s="2" t="s">
        <v>3865</v>
      </c>
      <c r="H961" s="2" t="s">
        <v>34</v>
      </c>
      <c r="I961" s="2" t="s">
        <v>26</v>
      </c>
      <c r="J961" s="2" t="s">
        <v>217</v>
      </c>
      <c r="K961" s="9">
        <v>600</v>
      </c>
      <c r="L961" s="9">
        <v>2091</v>
      </c>
      <c r="M961" s="5">
        <v>48</v>
      </c>
      <c r="N961" s="5">
        <v>0</v>
      </c>
      <c r="O961" s="5">
        <v>31.21</v>
      </c>
      <c r="P961" s="5">
        <v>0</v>
      </c>
      <c r="Q961" s="2">
        <f t="shared" si="85"/>
        <v>-31.21</v>
      </c>
      <c r="R961" s="5">
        <f t="shared" si="86"/>
        <v>-31.21</v>
      </c>
      <c r="S961" s="11">
        <f t="shared" si="87"/>
        <v>-1</v>
      </c>
      <c r="T961" s="5">
        <v>2.2999999999999998</v>
      </c>
      <c r="U961" s="5">
        <v>0.65</v>
      </c>
      <c r="V961" s="5">
        <v>0</v>
      </c>
      <c r="W961" s="12">
        <f t="shared" si="88"/>
        <v>0</v>
      </c>
      <c r="X961" s="2" t="str">
        <f t="shared" si="89"/>
        <v>PAUSE</v>
      </c>
      <c r="Y961" s="22" t="str">
        <f t="shared" si="90"/>
        <v>High (501-750)</v>
      </c>
    </row>
    <row r="962" spans="1:25">
      <c r="A962" s="2" t="s">
        <v>3866</v>
      </c>
      <c r="B962" s="2" t="s">
        <v>3867</v>
      </c>
      <c r="C962" s="2" t="s">
        <v>524</v>
      </c>
      <c r="D962" s="2" t="s">
        <v>3868</v>
      </c>
      <c r="E962" s="2" t="s">
        <v>32</v>
      </c>
      <c r="F962" s="5">
        <v>2306</v>
      </c>
      <c r="G962" s="2" t="s">
        <v>3869</v>
      </c>
      <c r="H962" s="2" t="s">
        <v>72</v>
      </c>
      <c r="I962" s="2" t="s">
        <v>26</v>
      </c>
      <c r="J962" s="2" t="s">
        <v>95</v>
      </c>
      <c r="K962" s="9">
        <v>1000</v>
      </c>
      <c r="L962" s="9">
        <v>597</v>
      </c>
      <c r="M962" s="5">
        <v>24</v>
      </c>
      <c r="N962" s="5">
        <v>0</v>
      </c>
      <c r="O962" s="5">
        <v>9.6999999999999993</v>
      </c>
      <c r="P962" s="5">
        <v>0</v>
      </c>
      <c r="Q962" s="2">
        <f t="shared" si="85"/>
        <v>-9.6999999999999993</v>
      </c>
      <c r="R962" s="5">
        <f t="shared" si="86"/>
        <v>-9.6999999999999993</v>
      </c>
      <c r="S962" s="11">
        <f t="shared" si="87"/>
        <v>-1</v>
      </c>
      <c r="T962" s="5">
        <v>4.0199999999999996</v>
      </c>
      <c r="U962" s="5">
        <v>0.4</v>
      </c>
      <c r="V962" s="5">
        <v>0</v>
      </c>
      <c r="W962" s="12">
        <f t="shared" si="88"/>
        <v>0</v>
      </c>
      <c r="X962" s="2" t="str">
        <f t="shared" si="89"/>
        <v>PAUSE</v>
      </c>
      <c r="Y962" s="22" t="str">
        <f t="shared" si="90"/>
        <v>Premium (751-1000)</v>
      </c>
    </row>
    <row r="963" spans="1:25">
      <c r="A963" s="2" t="s">
        <v>3870</v>
      </c>
      <c r="B963" s="2" t="s">
        <v>2485</v>
      </c>
      <c r="C963" s="2" t="s">
        <v>331</v>
      </c>
      <c r="D963" s="2" t="s">
        <v>3871</v>
      </c>
      <c r="E963" s="2" t="s">
        <v>56</v>
      </c>
      <c r="F963" s="5">
        <v>3700</v>
      </c>
      <c r="G963" s="2" t="s">
        <v>3872</v>
      </c>
      <c r="H963" s="2" t="s">
        <v>150</v>
      </c>
      <c r="I963" s="2" t="s">
        <v>26</v>
      </c>
      <c r="J963" s="2" t="s">
        <v>177</v>
      </c>
      <c r="K963" s="9">
        <v>800</v>
      </c>
      <c r="L963" s="9">
        <v>1421</v>
      </c>
      <c r="M963" s="5">
        <v>37</v>
      </c>
      <c r="N963" s="5">
        <v>0</v>
      </c>
      <c r="O963" s="5">
        <v>16.12</v>
      </c>
      <c r="P963" s="5">
        <v>0</v>
      </c>
      <c r="Q963" s="2">
        <f t="shared" si="85"/>
        <v>-16.12</v>
      </c>
      <c r="R963" s="5">
        <f t="shared" si="86"/>
        <v>-16.12</v>
      </c>
      <c r="S963" s="11">
        <f t="shared" si="87"/>
        <v>-1</v>
      </c>
      <c r="T963" s="5">
        <v>2.6</v>
      </c>
      <c r="U963" s="5">
        <v>0.44</v>
      </c>
      <c r="V963" s="5">
        <v>0</v>
      </c>
      <c r="W963" s="12">
        <f t="shared" si="88"/>
        <v>0</v>
      </c>
      <c r="X963" s="2" t="str">
        <f t="shared" si="89"/>
        <v>PAUSE</v>
      </c>
      <c r="Y963" s="22" t="str">
        <f t="shared" si="90"/>
        <v>Premium (751-1000)</v>
      </c>
    </row>
    <row r="964" spans="1:25">
      <c r="A964" s="2" t="s">
        <v>3873</v>
      </c>
      <c r="B964" s="2" t="s">
        <v>3874</v>
      </c>
      <c r="C964" s="2" t="s">
        <v>3875</v>
      </c>
      <c r="D964" s="2" t="s">
        <v>3876</v>
      </c>
      <c r="E964" s="2" t="s">
        <v>237</v>
      </c>
      <c r="F964" s="5">
        <v>2500</v>
      </c>
      <c r="G964" s="2" t="s">
        <v>3877</v>
      </c>
      <c r="H964" s="2" t="s">
        <v>102</v>
      </c>
      <c r="I964" s="2" t="s">
        <v>26</v>
      </c>
      <c r="J964" s="2" t="s">
        <v>232</v>
      </c>
      <c r="K964" s="9">
        <v>1000</v>
      </c>
      <c r="L964" s="9">
        <v>599</v>
      </c>
      <c r="M964" s="5">
        <v>13</v>
      </c>
      <c r="N964" s="5">
        <v>1</v>
      </c>
      <c r="O964" s="5">
        <v>8.3800000000000008</v>
      </c>
      <c r="P964" s="5">
        <v>35.200000000000003</v>
      </c>
      <c r="Q964" s="2">
        <f t="shared" si="85"/>
        <v>26.82</v>
      </c>
      <c r="R964" s="5">
        <f t="shared" si="86"/>
        <v>26.82</v>
      </c>
      <c r="S964" s="11">
        <f t="shared" si="87"/>
        <v>3.2004773269689735</v>
      </c>
      <c r="T964" s="5">
        <v>2.17</v>
      </c>
      <c r="U964" s="5">
        <v>0.64</v>
      </c>
      <c r="V964" s="5">
        <v>8.3800000000000008</v>
      </c>
      <c r="W964" s="12">
        <f t="shared" si="88"/>
        <v>7.6923076923076927E-2</v>
      </c>
      <c r="X964" s="2" t="str">
        <f t="shared" si="89"/>
        <v>SCALE</v>
      </c>
      <c r="Y964" s="22" t="str">
        <f t="shared" si="90"/>
        <v>Premium (751-1000)</v>
      </c>
    </row>
    <row r="965" spans="1:25">
      <c r="A965" s="2" t="s">
        <v>3878</v>
      </c>
      <c r="B965" s="2" t="s">
        <v>3879</v>
      </c>
      <c r="C965" s="2" t="s">
        <v>1257</v>
      </c>
      <c r="D965" s="2" t="s">
        <v>3880</v>
      </c>
      <c r="E965" s="2" t="s">
        <v>112</v>
      </c>
      <c r="F965" s="5">
        <v>2708</v>
      </c>
      <c r="G965" s="2" t="s">
        <v>1919</v>
      </c>
      <c r="H965" s="2" t="s">
        <v>25</v>
      </c>
      <c r="I965" s="2" t="s">
        <v>26</v>
      </c>
      <c r="J965" s="2" t="s">
        <v>80</v>
      </c>
      <c r="K965" s="9">
        <v>800</v>
      </c>
      <c r="L965" s="9">
        <v>1264</v>
      </c>
      <c r="M965" s="5">
        <v>40</v>
      </c>
      <c r="N965" s="5">
        <v>1</v>
      </c>
      <c r="O965" s="5">
        <v>16.68</v>
      </c>
      <c r="P965" s="5">
        <v>40.28</v>
      </c>
      <c r="Q965" s="2">
        <f t="shared" si="85"/>
        <v>23.6</v>
      </c>
      <c r="R965" s="5">
        <f t="shared" si="86"/>
        <v>23.6</v>
      </c>
      <c r="S965" s="11">
        <f t="shared" si="87"/>
        <v>1.4148681055155876</v>
      </c>
      <c r="T965" s="5">
        <v>3.16</v>
      </c>
      <c r="U965" s="5">
        <v>0.42</v>
      </c>
      <c r="V965" s="5">
        <v>16.68</v>
      </c>
      <c r="W965" s="12">
        <f t="shared" si="88"/>
        <v>2.5000000000000001E-2</v>
      </c>
      <c r="X965" s="2" t="str">
        <f t="shared" si="89"/>
        <v>SCALE</v>
      </c>
      <c r="Y965" s="22" t="str">
        <f t="shared" si="90"/>
        <v>Premium (751-1000)</v>
      </c>
    </row>
    <row r="966" spans="1:25">
      <c r="A966" s="2" t="s">
        <v>3881</v>
      </c>
      <c r="B966" s="2" t="s">
        <v>1269</v>
      </c>
      <c r="C966" s="2" t="s">
        <v>3802</v>
      </c>
      <c r="D966" s="2" t="s">
        <v>2455</v>
      </c>
      <c r="E966" s="2" t="s">
        <v>23</v>
      </c>
      <c r="F966" s="5">
        <v>6500</v>
      </c>
      <c r="G966" s="2" t="s">
        <v>3882</v>
      </c>
      <c r="H966" s="2" t="s">
        <v>50</v>
      </c>
      <c r="I966" s="2" t="s">
        <v>26</v>
      </c>
      <c r="J966" s="2" t="s">
        <v>319</v>
      </c>
      <c r="K966" s="9">
        <v>700</v>
      </c>
      <c r="L966" s="9">
        <v>591</v>
      </c>
      <c r="M966" s="5">
        <v>23</v>
      </c>
      <c r="N966" s="5">
        <v>2</v>
      </c>
      <c r="O966" s="5">
        <v>13.68</v>
      </c>
      <c r="P966" s="5">
        <v>113.59</v>
      </c>
      <c r="Q966" s="2">
        <f t="shared" si="85"/>
        <v>99.91</v>
      </c>
      <c r="R966" s="5">
        <f t="shared" si="86"/>
        <v>99.91</v>
      </c>
      <c r="S966" s="11">
        <f t="shared" si="87"/>
        <v>7.3033625730994149</v>
      </c>
      <c r="T966" s="5">
        <v>3.89</v>
      </c>
      <c r="U966" s="5">
        <v>0.59</v>
      </c>
      <c r="V966" s="5">
        <v>6.84</v>
      </c>
      <c r="W966" s="12">
        <f t="shared" si="88"/>
        <v>8.6956521739130432E-2</v>
      </c>
      <c r="X966" s="2" t="str">
        <f t="shared" si="89"/>
        <v>SCALE</v>
      </c>
      <c r="Y966" s="22" t="str">
        <f t="shared" si="90"/>
        <v>High (501-750)</v>
      </c>
    </row>
    <row r="967" spans="1:25">
      <c r="A967" s="2" t="s">
        <v>3883</v>
      </c>
      <c r="B967" s="2" t="s">
        <v>3815</v>
      </c>
      <c r="C967" s="2" t="s">
        <v>3884</v>
      </c>
      <c r="D967" s="2" t="s">
        <v>3885</v>
      </c>
      <c r="E967" s="2" t="s">
        <v>56</v>
      </c>
      <c r="F967" s="5">
        <v>3600</v>
      </c>
      <c r="G967" s="2" t="s">
        <v>3886</v>
      </c>
      <c r="H967" s="2" t="s">
        <v>190</v>
      </c>
      <c r="I967" s="2" t="s">
        <v>26</v>
      </c>
      <c r="J967" s="2" t="s">
        <v>35</v>
      </c>
      <c r="K967" s="9">
        <v>100</v>
      </c>
      <c r="L967" s="9">
        <v>983</v>
      </c>
      <c r="M967" s="5">
        <v>34</v>
      </c>
      <c r="N967" s="5">
        <v>0</v>
      </c>
      <c r="O967" s="5">
        <v>25.69</v>
      </c>
      <c r="P967" s="5">
        <v>0</v>
      </c>
      <c r="Q967" s="2">
        <f t="shared" si="85"/>
        <v>-25.69</v>
      </c>
      <c r="R967" s="5">
        <f t="shared" si="86"/>
        <v>-25.69</v>
      </c>
      <c r="S967" s="11">
        <f t="shared" si="87"/>
        <v>-1</v>
      </c>
      <c r="T967" s="5">
        <v>3.46</v>
      </c>
      <c r="U967" s="5">
        <v>0.76</v>
      </c>
      <c r="V967" s="5">
        <v>0</v>
      </c>
      <c r="W967" s="12">
        <f t="shared" si="88"/>
        <v>0</v>
      </c>
      <c r="X967" s="2" t="str">
        <f t="shared" si="89"/>
        <v>PAUSE</v>
      </c>
      <c r="Y967" s="22" t="str">
        <f t="shared" si="90"/>
        <v>Low (100-300)</v>
      </c>
    </row>
    <row r="968" spans="1:25">
      <c r="A968" s="2" t="s">
        <v>3887</v>
      </c>
      <c r="B968" s="2" t="s">
        <v>671</v>
      </c>
      <c r="C968" s="2" t="s">
        <v>3888</v>
      </c>
      <c r="D968" s="2" t="s">
        <v>3889</v>
      </c>
      <c r="E968" s="2" t="s">
        <v>237</v>
      </c>
      <c r="F968" s="5">
        <v>3500</v>
      </c>
      <c r="G968" s="2" t="s">
        <v>3890</v>
      </c>
      <c r="H968" s="2" t="s">
        <v>65</v>
      </c>
      <c r="I968" s="2" t="s">
        <v>26</v>
      </c>
      <c r="J968" s="2" t="s">
        <v>361</v>
      </c>
      <c r="K968" s="9">
        <v>500</v>
      </c>
      <c r="L968" s="9">
        <v>621</v>
      </c>
      <c r="M968" s="5">
        <v>20</v>
      </c>
      <c r="N968" s="5">
        <v>2</v>
      </c>
      <c r="O968" s="5">
        <v>12.3</v>
      </c>
      <c r="P968" s="5">
        <v>146.32</v>
      </c>
      <c r="Q968" s="2">
        <f t="shared" si="85"/>
        <v>134.01999999999998</v>
      </c>
      <c r="R968" s="5">
        <f t="shared" si="86"/>
        <v>134.01999999999998</v>
      </c>
      <c r="S968" s="11">
        <f t="shared" si="87"/>
        <v>10.895934959349592</v>
      </c>
      <c r="T968" s="5">
        <v>3.22</v>
      </c>
      <c r="U968" s="5">
        <v>0.62</v>
      </c>
      <c r="V968" s="5">
        <v>6.15</v>
      </c>
      <c r="W968" s="12">
        <f t="shared" si="88"/>
        <v>0.1</v>
      </c>
      <c r="X968" s="2" t="str">
        <f t="shared" si="89"/>
        <v>SCALE</v>
      </c>
      <c r="Y968" s="22" t="str">
        <f t="shared" si="90"/>
        <v>Mid (301-500)</v>
      </c>
    </row>
    <row r="969" spans="1:25">
      <c r="A969" s="2" t="s">
        <v>3891</v>
      </c>
      <c r="B969" s="2" t="s">
        <v>1303</v>
      </c>
      <c r="C969" s="2" t="s">
        <v>3892</v>
      </c>
      <c r="D969" s="2" t="s">
        <v>860</v>
      </c>
      <c r="E969" s="2" t="s">
        <v>85</v>
      </c>
      <c r="F969" s="5">
        <v>4100</v>
      </c>
      <c r="G969" s="2" t="s">
        <v>3893</v>
      </c>
      <c r="H969" s="2" t="s">
        <v>87</v>
      </c>
      <c r="I969" s="2" t="s">
        <v>26</v>
      </c>
      <c r="J969" s="2" t="s">
        <v>177</v>
      </c>
      <c r="K969" s="9">
        <v>300</v>
      </c>
      <c r="L969" s="9">
        <v>895</v>
      </c>
      <c r="M969" s="5">
        <v>15</v>
      </c>
      <c r="N969" s="5">
        <v>1</v>
      </c>
      <c r="O969" s="5">
        <v>6.74</v>
      </c>
      <c r="P969" s="5">
        <v>50.91</v>
      </c>
      <c r="Q969" s="2">
        <f t="shared" si="85"/>
        <v>44.169999999999995</v>
      </c>
      <c r="R969" s="5">
        <f t="shared" si="86"/>
        <v>44.169999999999995</v>
      </c>
      <c r="S969" s="11">
        <f t="shared" si="87"/>
        <v>6.5534124629080113</v>
      </c>
      <c r="T969" s="5">
        <v>1.68</v>
      </c>
      <c r="U969" s="5">
        <v>0.45</v>
      </c>
      <c r="V969" s="5">
        <v>6.74</v>
      </c>
      <c r="W969" s="12">
        <f t="shared" si="88"/>
        <v>6.6666666666666666E-2</v>
      </c>
      <c r="X969" s="2" t="str">
        <f t="shared" si="89"/>
        <v>SCALE</v>
      </c>
      <c r="Y969" s="22" t="str">
        <f t="shared" si="90"/>
        <v>Low (100-300)</v>
      </c>
    </row>
    <row r="970" spans="1:25">
      <c r="A970" s="2" t="s">
        <v>3894</v>
      </c>
      <c r="B970" s="2" t="s">
        <v>3895</v>
      </c>
      <c r="C970" s="2" t="s">
        <v>3896</v>
      </c>
      <c r="D970" s="2" t="s">
        <v>3897</v>
      </c>
      <c r="E970" s="2" t="s">
        <v>3898</v>
      </c>
      <c r="F970" s="5">
        <v>4593</v>
      </c>
      <c r="G970" s="2" t="s">
        <v>3899</v>
      </c>
      <c r="H970" s="2" t="s">
        <v>34</v>
      </c>
      <c r="I970" s="2" t="s">
        <v>26</v>
      </c>
      <c r="J970" s="2" t="s">
        <v>162</v>
      </c>
      <c r="K970" s="9">
        <v>200</v>
      </c>
      <c r="L970" s="9">
        <v>2152</v>
      </c>
      <c r="M970" s="5">
        <v>52</v>
      </c>
      <c r="N970" s="5">
        <v>5</v>
      </c>
      <c r="O970" s="5">
        <v>26.61</v>
      </c>
      <c r="P970" s="5">
        <v>257.11</v>
      </c>
      <c r="Q970" s="2">
        <f t="shared" si="85"/>
        <v>230.5</v>
      </c>
      <c r="R970" s="5">
        <f t="shared" si="86"/>
        <v>230.5</v>
      </c>
      <c r="S970" s="11">
        <f t="shared" si="87"/>
        <v>8.6621570838030824</v>
      </c>
      <c r="T970" s="5">
        <v>2.42</v>
      </c>
      <c r="U970" s="5">
        <v>0.51</v>
      </c>
      <c r="V970" s="5">
        <v>5.32</v>
      </c>
      <c r="W970" s="12">
        <f t="shared" si="88"/>
        <v>9.6153846153846159E-2</v>
      </c>
      <c r="X970" s="2" t="str">
        <f t="shared" si="89"/>
        <v>SCALE</v>
      </c>
      <c r="Y970" s="22" t="str">
        <f t="shared" si="90"/>
        <v>Low (100-300)</v>
      </c>
    </row>
    <row r="971" spans="1:25">
      <c r="A971" s="2" t="s">
        <v>3900</v>
      </c>
      <c r="B971" s="2" t="s">
        <v>3901</v>
      </c>
      <c r="C971" s="2" t="s">
        <v>763</v>
      </c>
      <c r="D971" s="2" t="s">
        <v>1305</v>
      </c>
      <c r="E971" s="2" t="s">
        <v>40</v>
      </c>
      <c r="F971" s="5">
        <v>3900</v>
      </c>
      <c r="G971" s="2" t="s">
        <v>3902</v>
      </c>
      <c r="H971" s="2" t="s">
        <v>260</v>
      </c>
      <c r="I971" s="2" t="s">
        <v>26</v>
      </c>
      <c r="J971" s="2" t="s">
        <v>458</v>
      </c>
      <c r="K971" s="9">
        <v>400</v>
      </c>
      <c r="L971" s="9">
        <v>1270</v>
      </c>
      <c r="M971" s="5">
        <v>49</v>
      </c>
      <c r="N971" s="5">
        <v>1</v>
      </c>
      <c r="O971" s="5">
        <v>37.65</v>
      </c>
      <c r="P971" s="5">
        <v>70.959999999999994</v>
      </c>
      <c r="Q971" s="2">
        <f t="shared" ref="Q971:Q1034" si="91">IFERROR(P971-O971, 0)</f>
        <v>33.309999999999995</v>
      </c>
      <c r="R971" s="5">
        <f t="shared" ref="R971:R1034" si="92">P971-O971</f>
        <v>33.309999999999995</v>
      </c>
      <c r="S971" s="11">
        <f t="shared" ref="S971:S1034" si="93">R971/O971</f>
        <v>0.88472775564409023</v>
      </c>
      <c r="T971" s="5">
        <v>3.86</v>
      </c>
      <c r="U971" s="5">
        <v>0.77</v>
      </c>
      <c r="V971" s="5">
        <v>37.65</v>
      </c>
      <c r="W971" s="12">
        <f t="shared" ref="W971:W1034" si="94">N971/M971</f>
        <v>2.0408163265306121E-2</v>
      </c>
      <c r="X971" s="2" t="str">
        <f t="shared" ref="X971:X1034" si="95">IF(P971&gt;=4, "SCALE",
  IF(P971&gt;=2, "MONITOR",
    IF(P971&gt;=1, "OPTIMISE",
      "PAUSE")))</f>
        <v>SCALE</v>
      </c>
      <c r="Y971" s="22" t="str">
        <f t="shared" ref="Y971:Y1034" si="96">IF(K971&lt;=300,"Low (100-300)",
 IF(K971&lt;=500,"Mid (301-500)",
  IF(K971&lt;=750,"High (501-750)",
   "Premium (751-1000)")))</f>
        <v>Mid (301-500)</v>
      </c>
    </row>
    <row r="972" spans="1:25">
      <c r="A972" s="2" t="s">
        <v>3903</v>
      </c>
      <c r="B972" s="2" t="s">
        <v>1658</v>
      </c>
      <c r="C972" s="2" t="s">
        <v>3904</v>
      </c>
      <c r="D972" s="2" t="s">
        <v>3905</v>
      </c>
      <c r="E972" s="2" t="s">
        <v>824</v>
      </c>
      <c r="F972" s="5">
        <v>1400</v>
      </c>
      <c r="G972" s="2" t="s">
        <v>3906</v>
      </c>
      <c r="H972" s="2" t="s">
        <v>65</v>
      </c>
      <c r="I972" s="2" t="s">
        <v>26</v>
      </c>
      <c r="J972" s="2" t="s">
        <v>319</v>
      </c>
      <c r="K972" s="9">
        <v>200</v>
      </c>
      <c r="L972" s="9">
        <v>761</v>
      </c>
      <c r="M972" s="5">
        <v>25</v>
      </c>
      <c r="N972" s="5">
        <v>0</v>
      </c>
      <c r="O972" s="5">
        <v>20.84</v>
      </c>
      <c r="P972" s="5">
        <v>0</v>
      </c>
      <c r="Q972" s="2">
        <f t="shared" si="91"/>
        <v>-20.84</v>
      </c>
      <c r="R972" s="5">
        <f t="shared" si="92"/>
        <v>-20.84</v>
      </c>
      <c r="S972" s="11">
        <f t="shared" si="93"/>
        <v>-1</v>
      </c>
      <c r="T972" s="5">
        <v>3.29</v>
      </c>
      <c r="U972" s="5">
        <v>0.83</v>
      </c>
      <c r="V972" s="5">
        <v>0</v>
      </c>
      <c r="W972" s="12">
        <f t="shared" si="94"/>
        <v>0</v>
      </c>
      <c r="X972" s="2" t="str">
        <f t="shared" si="95"/>
        <v>PAUSE</v>
      </c>
      <c r="Y972" s="22" t="str">
        <f t="shared" si="96"/>
        <v>Low (100-300)</v>
      </c>
    </row>
    <row r="973" spans="1:25">
      <c r="A973" s="2" t="s">
        <v>3907</v>
      </c>
      <c r="B973" s="2" t="s">
        <v>950</v>
      </c>
      <c r="C973" s="2" t="s">
        <v>3908</v>
      </c>
      <c r="D973" s="2" t="s">
        <v>2304</v>
      </c>
      <c r="E973" s="2" t="s">
        <v>125</v>
      </c>
      <c r="F973" s="5">
        <v>2700</v>
      </c>
      <c r="G973" s="2" t="s">
        <v>3909</v>
      </c>
      <c r="H973" s="2" t="s">
        <v>344</v>
      </c>
      <c r="I973" s="2" t="s">
        <v>26</v>
      </c>
      <c r="J973" s="2" t="s">
        <v>95</v>
      </c>
      <c r="K973" s="9">
        <v>800</v>
      </c>
      <c r="L973" s="9">
        <v>1953</v>
      </c>
      <c r="M973" s="5">
        <v>37</v>
      </c>
      <c r="N973" s="5">
        <v>0</v>
      </c>
      <c r="O973" s="5">
        <v>30.07</v>
      </c>
      <c r="P973" s="5">
        <v>0</v>
      </c>
      <c r="Q973" s="2">
        <f t="shared" si="91"/>
        <v>-30.07</v>
      </c>
      <c r="R973" s="5">
        <f t="shared" si="92"/>
        <v>-30.07</v>
      </c>
      <c r="S973" s="11">
        <f t="shared" si="93"/>
        <v>-1</v>
      </c>
      <c r="T973" s="5">
        <v>1.89</v>
      </c>
      <c r="U973" s="5">
        <v>0.81</v>
      </c>
      <c r="V973" s="5">
        <v>0</v>
      </c>
      <c r="W973" s="12">
        <f t="shared" si="94"/>
        <v>0</v>
      </c>
      <c r="X973" s="2" t="str">
        <f t="shared" si="95"/>
        <v>PAUSE</v>
      </c>
      <c r="Y973" s="22" t="str">
        <f t="shared" si="96"/>
        <v>Premium (751-1000)</v>
      </c>
    </row>
    <row r="974" spans="1:25">
      <c r="A974" s="2" t="s">
        <v>3910</v>
      </c>
      <c r="B974" s="2" t="s">
        <v>325</v>
      </c>
      <c r="C974" s="2" t="s">
        <v>1320</v>
      </c>
      <c r="D974" s="2" t="s">
        <v>624</v>
      </c>
      <c r="E974" s="2" t="s">
        <v>625</v>
      </c>
      <c r="F974" s="5">
        <v>1604</v>
      </c>
      <c r="G974" s="2" t="s">
        <v>3911</v>
      </c>
      <c r="H974" s="2" t="s">
        <v>34</v>
      </c>
      <c r="I974" s="2" t="s">
        <v>26</v>
      </c>
      <c r="J974" s="2" t="s">
        <v>300</v>
      </c>
      <c r="K974" s="9">
        <v>200</v>
      </c>
      <c r="L974" s="9">
        <v>1551</v>
      </c>
      <c r="M974" s="5">
        <v>34</v>
      </c>
      <c r="N974" s="5">
        <v>3</v>
      </c>
      <c r="O974" s="5">
        <v>21.19</v>
      </c>
      <c r="P974" s="5">
        <v>220.06</v>
      </c>
      <c r="Q974" s="2">
        <f t="shared" si="91"/>
        <v>198.87</v>
      </c>
      <c r="R974" s="5">
        <f t="shared" si="92"/>
        <v>198.87</v>
      </c>
      <c r="S974" s="11">
        <f t="shared" si="93"/>
        <v>9.3850873053327035</v>
      </c>
      <c r="T974" s="5">
        <v>2.19</v>
      </c>
      <c r="U974" s="5">
        <v>0.62</v>
      </c>
      <c r="V974" s="5">
        <v>7.06</v>
      </c>
      <c r="W974" s="12">
        <f t="shared" si="94"/>
        <v>8.8235294117647065E-2</v>
      </c>
      <c r="X974" s="2" t="str">
        <f t="shared" si="95"/>
        <v>SCALE</v>
      </c>
      <c r="Y974" s="22" t="str">
        <f t="shared" si="96"/>
        <v>Low (100-300)</v>
      </c>
    </row>
    <row r="975" spans="1:25">
      <c r="A975" s="2" t="s">
        <v>3912</v>
      </c>
      <c r="B975" s="2" t="s">
        <v>863</v>
      </c>
      <c r="C975" s="2" t="s">
        <v>3196</v>
      </c>
      <c r="D975" s="2" t="s">
        <v>3913</v>
      </c>
      <c r="E975" s="2" t="s">
        <v>281</v>
      </c>
      <c r="F975" s="5">
        <v>2301</v>
      </c>
      <c r="G975" s="2" t="s">
        <v>3914</v>
      </c>
      <c r="H975" s="2" t="s">
        <v>34</v>
      </c>
      <c r="I975" s="2" t="s">
        <v>26</v>
      </c>
      <c r="J975" s="2" t="s">
        <v>300</v>
      </c>
      <c r="K975" s="9">
        <v>200</v>
      </c>
      <c r="L975" s="9">
        <v>877</v>
      </c>
      <c r="M975" s="5">
        <v>36</v>
      </c>
      <c r="N975" s="5">
        <v>0</v>
      </c>
      <c r="O975" s="5">
        <v>25.39</v>
      </c>
      <c r="P975" s="5">
        <v>0</v>
      </c>
      <c r="Q975" s="2">
        <f t="shared" si="91"/>
        <v>-25.39</v>
      </c>
      <c r="R975" s="5">
        <f t="shared" si="92"/>
        <v>-25.39</v>
      </c>
      <c r="S975" s="11">
        <f t="shared" si="93"/>
        <v>-1</v>
      </c>
      <c r="T975" s="5">
        <v>4.0999999999999996</v>
      </c>
      <c r="U975" s="5">
        <v>0.71</v>
      </c>
      <c r="V975" s="5">
        <v>0</v>
      </c>
      <c r="W975" s="12">
        <f t="shared" si="94"/>
        <v>0</v>
      </c>
      <c r="X975" s="2" t="str">
        <f t="shared" si="95"/>
        <v>PAUSE</v>
      </c>
      <c r="Y975" s="22" t="str">
        <f t="shared" si="96"/>
        <v>Low (100-300)</v>
      </c>
    </row>
    <row r="976" spans="1:25">
      <c r="A976" s="2" t="s">
        <v>3915</v>
      </c>
      <c r="B976" s="2" t="s">
        <v>3916</v>
      </c>
      <c r="C976" s="2" t="s">
        <v>3658</v>
      </c>
      <c r="D976" s="2" t="s">
        <v>236</v>
      </c>
      <c r="E976" s="2" t="s">
        <v>237</v>
      </c>
      <c r="F976" s="5">
        <v>1500</v>
      </c>
      <c r="G976" s="2" t="s">
        <v>3917</v>
      </c>
      <c r="H976" s="2" t="s">
        <v>167</v>
      </c>
      <c r="I976" s="2" t="s">
        <v>26</v>
      </c>
      <c r="J976" s="2" t="s">
        <v>232</v>
      </c>
      <c r="K976" s="9">
        <v>700</v>
      </c>
      <c r="L976" s="9">
        <v>1996</v>
      </c>
      <c r="M976" s="5">
        <v>40</v>
      </c>
      <c r="N976" s="5">
        <v>1</v>
      </c>
      <c r="O976" s="5">
        <v>20.52</v>
      </c>
      <c r="P976" s="5">
        <v>63.85</v>
      </c>
      <c r="Q976" s="2">
        <f t="shared" si="91"/>
        <v>43.33</v>
      </c>
      <c r="R976" s="5">
        <f t="shared" si="92"/>
        <v>43.33</v>
      </c>
      <c r="S976" s="11">
        <f t="shared" si="93"/>
        <v>2.111598440545809</v>
      </c>
      <c r="T976" s="5">
        <v>2</v>
      </c>
      <c r="U976" s="5">
        <v>0.51</v>
      </c>
      <c r="V976" s="5">
        <v>20.52</v>
      </c>
      <c r="W976" s="12">
        <f t="shared" si="94"/>
        <v>2.5000000000000001E-2</v>
      </c>
      <c r="X976" s="2" t="str">
        <f t="shared" si="95"/>
        <v>SCALE</v>
      </c>
      <c r="Y976" s="22" t="str">
        <f t="shared" si="96"/>
        <v>High (501-750)</v>
      </c>
    </row>
    <row r="977" spans="1:25">
      <c r="A977" s="2" t="s">
        <v>3918</v>
      </c>
      <c r="B977" s="2" t="s">
        <v>3919</v>
      </c>
      <c r="C977" s="2" t="s">
        <v>1543</v>
      </c>
      <c r="D977" s="2" t="s">
        <v>3920</v>
      </c>
      <c r="E977" s="2" t="s">
        <v>118</v>
      </c>
      <c r="F977" s="5">
        <v>4000</v>
      </c>
      <c r="G977" s="2" t="s">
        <v>3921</v>
      </c>
      <c r="H977" s="2" t="s">
        <v>312</v>
      </c>
      <c r="I977" s="2" t="s">
        <v>26</v>
      </c>
      <c r="J977" s="2" t="s">
        <v>43</v>
      </c>
      <c r="K977" s="9">
        <v>600</v>
      </c>
      <c r="L977" s="9">
        <v>1268</v>
      </c>
      <c r="M977" s="5">
        <v>41</v>
      </c>
      <c r="N977" s="5">
        <v>1</v>
      </c>
      <c r="O977" s="5">
        <v>26.27</v>
      </c>
      <c r="P977" s="5">
        <v>57.61</v>
      </c>
      <c r="Q977" s="2">
        <f t="shared" si="91"/>
        <v>31.34</v>
      </c>
      <c r="R977" s="5">
        <f t="shared" si="92"/>
        <v>31.34</v>
      </c>
      <c r="S977" s="11">
        <f t="shared" si="93"/>
        <v>1.1929958127141227</v>
      </c>
      <c r="T977" s="5">
        <v>3.23</v>
      </c>
      <c r="U977" s="5">
        <v>0.64</v>
      </c>
      <c r="V977" s="5">
        <v>26.27</v>
      </c>
      <c r="W977" s="12">
        <f t="shared" si="94"/>
        <v>2.4390243902439025E-2</v>
      </c>
      <c r="X977" s="2" t="str">
        <f t="shared" si="95"/>
        <v>SCALE</v>
      </c>
      <c r="Y977" s="22" t="str">
        <f t="shared" si="96"/>
        <v>High (501-750)</v>
      </c>
    </row>
    <row r="978" spans="1:25">
      <c r="A978" s="2" t="s">
        <v>3922</v>
      </c>
      <c r="B978" s="2" t="s">
        <v>3923</v>
      </c>
      <c r="C978" s="2" t="s">
        <v>1589</v>
      </c>
      <c r="D978" s="2" t="s">
        <v>3924</v>
      </c>
      <c r="E978" s="2" t="s">
        <v>625</v>
      </c>
      <c r="F978" s="5">
        <v>1700</v>
      </c>
      <c r="G978" s="2" t="s">
        <v>2588</v>
      </c>
      <c r="H978" s="2" t="s">
        <v>50</v>
      </c>
      <c r="I978" s="2" t="s">
        <v>26</v>
      </c>
      <c r="J978" s="2" t="s">
        <v>120</v>
      </c>
      <c r="K978" s="9">
        <v>700</v>
      </c>
      <c r="L978" s="9">
        <v>1889</v>
      </c>
      <c r="M978" s="5">
        <v>34</v>
      </c>
      <c r="N978" s="5">
        <v>0</v>
      </c>
      <c r="O978" s="5">
        <v>22.62</v>
      </c>
      <c r="P978" s="5">
        <v>0</v>
      </c>
      <c r="Q978" s="2">
        <f t="shared" si="91"/>
        <v>-22.62</v>
      </c>
      <c r="R978" s="5">
        <f t="shared" si="92"/>
        <v>-22.62</v>
      </c>
      <c r="S978" s="11">
        <f t="shared" si="93"/>
        <v>-1</v>
      </c>
      <c r="T978" s="5">
        <v>1.8</v>
      </c>
      <c r="U978" s="5">
        <v>0.67</v>
      </c>
      <c r="V978" s="5">
        <v>0</v>
      </c>
      <c r="W978" s="12">
        <f t="shared" si="94"/>
        <v>0</v>
      </c>
      <c r="X978" s="2" t="str">
        <f t="shared" si="95"/>
        <v>PAUSE</v>
      </c>
      <c r="Y978" s="22" t="str">
        <f t="shared" si="96"/>
        <v>High (501-750)</v>
      </c>
    </row>
    <row r="979" spans="1:25">
      <c r="A979" s="2" t="s">
        <v>3925</v>
      </c>
      <c r="B979" s="2" t="s">
        <v>3926</v>
      </c>
      <c r="C979" s="2" t="s">
        <v>524</v>
      </c>
      <c r="D979" s="2" t="s">
        <v>655</v>
      </c>
      <c r="E979" s="2" t="s">
        <v>125</v>
      </c>
      <c r="F979" s="5">
        <v>4500</v>
      </c>
      <c r="G979" s="2" t="s">
        <v>3927</v>
      </c>
      <c r="H979" s="2" t="s">
        <v>312</v>
      </c>
      <c r="I979" s="2" t="s">
        <v>26</v>
      </c>
      <c r="J979" s="2" t="s">
        <v>356</v>
      </c>
      <c r="K979" s="9">
        <v>100</v>
      </c>
      <c r="L979" s="9">
        <v>1279</v>
      </c>
      <c r="M979" s="5">
        <v>46</v>
      </c>
      <c r="N979" s="5">
        <v>0</v>
      </c>
      <c r="O979" s="5">
        <v>36.25</v>
      </c>
      <c r="P979" s="5">
        <v>0</v>
      </c>
      <c r="Q979" s="2">
        <f t="shared" si="91"/>
        <v>-36.25</v>
      </c>
      <c r="R979" s="5">
        <f t="shared" si="92"/>
        <v>-36.25</v>
      </c>
      <c r="S979" s="11">
        <f t="shared" si="93"/>
        <v>-1</v>
      </c>
      <c r="T979" s="5">
        <v>3.6</v>
      </c>
      <c r="U979" s="5">
        <v>0.79</v>
      </c>
      <c r="V979" s="5">
        <v>0</v>
      </c>
      <c r="W979" s="12">
        <f t="shared" si="94"/>
        <v>0</v>
      </c>
      <c r="X979" s="2" t="str">
        <f t="shared" si="95"/>
        <v>PAUSE</v>
      </c>
      <c r="Y979" s="22" t="str">
        <f t="shared" si="96"/>
        <v>Low (100-300)</v>
      </c>
    </row>
    <row r="980" spans="1:25">
      <c r="A980" s="2" t="s">
        <v>3928</v>
      </c>
      <c r="B980" s="2" t="s">
        <v>3929</v>
      </c>
      <c r="C980" s="2" t="s">
        <v>561</v>
      </c>
      <c r="D980" s="2" t="s">
        <v>1629</v>
      </c>
      <c r="E980" s="2" t="s">
        <v>40</v>
      </c>
      <c r="F980" s="5">
        <v>2876</v>
      </c>
      <c r="G980" s="2" t="s">
        <v>3930</v>
      </c>
      <c r="H980" s="2" t="s">
        <v>65</v>
      </c>
      <c r="I980" s="2" t="s">
        <v>26</v>
      </c>
      <c r="J980" s="2" t="s">
        <v>127</v>
      </c>
      <c r="K980" s="9">
        <v>500</v>
      </c>
      <c r="L980" s="9">
        <v>1981</v>
      </c>
      <c r="M980" s="5">
        <v>39</v>
      </c>
      <c r="N980" s="5">
        <v>1</v>
      </c>
      <c r="O980" s="5">
        <v>17.5</v>
      </c>
      <c r="P980" s="5">
        <v>52.68</v>
      </c>
      <c r="Q980" s="2">
        <f t="shared" si="91"/>
        <v>35.18</v>
      </c>
      <c r="R980" s="5">
        <f t="shared" si="92"/>
        <v>35.18</v>
      </c>
      <c r="S980" s="11">
        <f t="shared" si="93"/>
        <v>2.0102857142857142</v>
      </c>
      <c r="T980" s="5">
        <v>1.97</v>
      </c>
      <c r="U980" s="5">
        <v>0.45</v>
      </c>
      <c r="V980" s="5">
        <v>17.5</v>
      </c>
      <c r="W980" s="12">
        <f t="shared" si="94"/>
        <v>2.564102564102564E-2</v>
      </c>
      <c r="X980" s="2" t="str">
        <f t="shared" si="95"/>
        <v>SCALE</v>
      </c>
      <c r="Y980" s="22" t="str">
        <f t="shared" si="96"/>
        <v>Mid (301-500)</v>
      </c>
    </row>
    <row r="981" spans="1:25">
      <c r="A981" s="2" t="s">
        <v>3931</v>
      </c>
      <c r="B981" s="2" t="s">
        <v>894</v>
      </c>
      <c r="C981" s="2" t="s">
        <v>782</v>
      </c>
      <c r="D981" s="2" t="s">
        <v>3932</v>
      </c>
      <c r="E981" s="2" t="s">
        <v>112</v>
      </c>
      <c r="F981" s="5">
        <v>2708</v>
      </c>
      <c r="G981" s="2" t="s">
        <v>3933</v>
      </c>
      <c r="H981" s="2" t="s">
        <v>312</v>
      </c>
      <c r="I981" s="2" t="s">
        <v>26</v>
      </c>
      <c r="J981" s="2" t="s">
        <v>43</v>
      </c>
      <c r="K981" s="9">
        <v>300</v>
      </c>
      <c r="L981" s="9">
        <v>1921</v>
      </c>
      <c r="M981" s="5">
        <v>56</v>
      </c>
      <c r="N981" s="5">
        <v>5</v>
      </c>
      <c r="O981" s="5">
        <v>37.32</v>
      </c>
      <c r="P981" s="5">
        <v>213.14</v>
      </c>
      <c r="Q981" s="2">
        <f t="shared" si="91"/>
        <v>175.82</v>
      </c>
      <c r="R981" s="5">
        <f t="shared" si="92"/>
        <v>175.82</v>
      </c>
      <c r="S981" s="11">
        <f t="shared" si="93"/>
        <v>4.7111468381564841</v>
      </c>
      <c r="T981" s="5">
        <v>2.92</v>
      </c>
      <c r="U981" s="5">
        <v>0.67</v>
      </c>
      <c r="V981" s="5">
        <v>7.46</v>
      </c>
      <c r="W981" s="12">
        <f t="shared" si="94"/>
        <v>8.9285714285714288E-2</v>
      </c>
      <c r="X981" s="2" t="str">
        <f t="shared" si="95"/>
        <v>SCALE</v>
      </c>
      <c r="Y981" s="22" t="str">
        <f t="shared" si="96"/>
        <v>Low (100-300)</v>
      </c>
    </row>
    <row r="982" spans="1:25">
      <c r="A982" s="2" t="s">
        <v>3934</v>
      </c>
      <c r="B982" s="2" t="s">
        <v>3347</v>
      </c>
      <c r="C982" s="2" t="s">
        <v>3156</v>
      </c>
      <c r="D982" s="2" t="s">
        <v>773</v>
      </c>
      <c r="E982" s="2" t="s">
        <v>56</v>
      </c>
      <c r="F982" s="5">
        <v>2167</v>
      </c>
      <c r="G982" s="2" t="s">
        <v>3935</v>
      </c>
      <c r="H982" s="2" t="s">
        <v>94</v>
      </c>
      <c r="I982" s="2" t="s">
        <v>26</v>
      </c>
      <c r="J982" s="2" t="s">
        <v>127</v>
      </c>
      <c r="K982" s="9">
        <v>500</v>
      </c>
      <c r="L982" s="9">
        <v>1659</v>
      </c>
      <c r="M982" s="5">
        <v>51</v>
      </c>
      <c r="N982" s="5">
        <v>1</v>
      </c>
      <c r="O982" s="5">
        <v>38.25</v>
      </c>
      <c r="P982" s="5">
        <v>56.17</v>
      </c>
      <c r="Q982" s="2">
        <f t="shared" si="91"/>
        <v>17.920000000000002</v>
      </c>
      <c r="R982" s="5">
        <f t="shared" si="92"/>
        <v>17.920000000000002</v>
      </c>
      <c r="S982" s="11">
        <f t="shared" si="93"/>
        <v>0.46849673202614384</v>
      </c>
      <c r="T982" s="5">
        <v>3.07</v>
      </c>
      <c r="U982" s="5">
        <v>0.75</v>
      </c>
      <c r="V982" s="5">
        <v>38.25</v>
      </c>
      <c r="W982" s="12">
        <f t="shared" si="94"/>
        <v>1.9607843137254902E-2</v>
      </c>
      <c r="X982" s="2" t="str">
        <f t="shared" si="95"/>
        <v>SCALE</v>
      </c>
      <c r="Y982" s="22" t="str">
        <f t="shared" si="96"/>
        <v>Mid (301-500)</v>
      </c>
    </row>
    <row r="983" spans="1:25">
      <c r="A983" s="2" t="s">
        <v>3936</v>
      </c>
      <c r="B983" s="2" t="s">
        <v>3937</v>
      </c>
      <c r="C983" s="2" t="s">
        <v>165</v>
      </c>
      <c r="D983" s="2" t="s">
        <v>166</v>
      </c>
      <c r="E983" s="2" t="s">
        <v>56</v>
      </c>
      <c r="F983" s="5">
        <v>2817</v>
      </c>
      <c r="G983" s="2" t="s">
        <v>3938</v>
      </c>
      <c r="H983" s="2" t="s">
        <v>253</v>
      </c>
      <c r="I983" s="2" t="s">
        <v>26</v>
      </c>
      <c r="J983" s="2" t="s">
        <v>361</v>
      </c>
      <c r="K983" s="9">
        <v>300</v>
      </c>
      <c r="L983" s="9">
        <v>1783</v>
      </c>
      <c r="M983" s="5">
        <v>56</v>
      </c>
      <c r="N983" s="5">
        <v>0</v>
      </c>
      <c r="O983" s="5">
        <v>26.59</v>
      </c>
      <c r="P983" s="5">
        <v>0</v>
      </c>
      <c r="Q983" s="2">
        <f t="shared" si="91"/>
        <v>-26.59</v>
      </c>
      <c r="R983" s="5">
        <f t="shared" si="92"/>
        <v>-26.59</v>
      </c>
      <c r="S983" s="11">
        <f t="shared" si="93"/>
        <v>-1</v>
      </c>
      <c r="T983" s="5">
        <v>3.14</v>
      </c>
      <c r="U983" s="5">
        <v>0.47</v>
      </c>
      <c r="V983" s="5">
        <v>0</v>
      </c>
      <c r="W983" s="12">
        <f t="shared" si="94"/>
        <v>0</v>
      </c>
      <c r="X983" s="2" t="str">
        <f t="shared" si="95"/>
        <v>PAUSE</v>
      </c>
      <c r="Y983" s="22" t="str">
        <f t="shared" si="96"/>
        <v>Low (100-300)</v>
      </c>
    </row>
    <row r="984" spans="1:25">
      <c r="A984" s="2" t="s">
        <v>3939</v>
      </c>
      <c r="B984" s="2" t="s">
        <v>2341</v>
      </c>
      <c r="C984" s="2" t="s">
        <v>2799</v>
      </c>
      <c r="D984" s="2" t="s">
        <v>1640</v>
      </c>
      <c r="E984" s="2" t="s">
        <v>258</v>
      </c>
      <c r="F984" s="5">
        <v>2498</v>
      </c>
      <c r="G984" s="2" t="s">
        <v>86</v>
      </c>
      <c r="H984" s="2" t="s">
        <v>87</v>
      </c>
      <c r="I984" s="2" t="s">
        <v>26</v>
      </c>
      <c r="J984" s="2" t="s">
        <v>361</v>
      </c>
      <c r="K984" s="9">
        <v>600</v>
      </c>
      <c r="L984" s="9">
        <v>979</v>
      </c>
      <c r="M984" s="5">
        <v>35</v>
      </c>
      <c r="N984" s="5">
        <v>3</v>
      </c>
      <c r="O984" s="5">
        <v>19.940000000000001</v>
      </c>
      <c r="P984" s="5">
        <v>223.77</v>
      </c>
      <c r="Q984" s="2">
        <f t="shared" si="91"/>
        <v>203.83</v>
      </c>
      <c r="R984" s="5">
        <f t="shared" si="92"/>
        <v>203.83</v>
      </c>
      <c r="S984" s="11">
        <f t="shared" si="93"/>
        <v>10.222166499498496</v>
      </c>
      <c r="T984" s="5">
        <v>3.58</v>
      </c>
      <c r="U984" s="5">
        <v>0.56999999999999995</v>
      </c>
      <c r="V984" s="5">
        <v>6.65</v>
      </c>
      <c r="W984" s="12">
        <f t="shared" si="94"/>
        <v>8.5714285714285715E-2</v>
      </c>
      <c r="X984" s="2" t="str">
        <f t="shared" si="95"/>
        <v>SCALE</v>
      </c>
      <c r="Y984" s="22" t="str">
        <f t="shared" si="96"/>
        <v>High (501-750)</v>
      </c>
    </row>
    <row r="985" spans="1:25">
      <c r="A985" s="2" t="s">
        <v>3940</v>
      </c>
      <c r="B985" s="2" t="s">
        <v>3941</v>
      </c>
      <c r="C985" s="2" t="s">
        <v>2605</v>
      </c>
      <c r="D985" s="2" t="s">
        <v>3942</v>
      </c>
      <c r="E985" s="2" t="s">
        <v>112</v>
      </c>
      <c r="F985" s="5">
        <v>2600</v>
      </c>
      <c r="G985" s="2" t="s">
        <v>3943</v>
      </c>
      <c r="H985" s="2" t="s">
        <v>58</v>
      </c>
      <c r="I985" s="2" t="s">
        <v>26</v>
      </c>
      <c r="J985" s="2" t="s">
        <v>140</v>
      </c>
      <c r="K985" s="9">
        <v>400</v>
      </c>
      <c r="L985" s="9">
        <v>1248</v>
      </c>
      <c r="M985" s="5">
        <v>30</v>
      </c>
      <c r="N985" s="5">
        <v>0</v>
      </c>
      <c r="O985" s="5">
        <v>13.45</v>
      </c>
      <c r="P985" s="5">
        <v>0</v>
      </c>
      <c r="Q985" s="2">
        <f t="shared" si="91"/>
        <v>-13.45</v>
      </c>
      <c r="R985" s="5">
        <f t="shared" si="92"/>
        <v>-13.45</v>
      </c>
      <c r="S985" s="11">
        <f t="shared" si="93"/>
        <v>-1</v>
      </c>
      <c r="T985" s="5">
        <v>2.4</v>
      </c>
      <c r="U985" s="5">
        <v>0.45</v>
      </c>
      <c r="V985" s="5">
        <v>0</v>
      </c>
      <c r="W985" s="12">
        <f t="shared" si="94"/>
        <v>0</v>
      </c>
      <c r="X985" s="2" t="str">
        <f t="shared" si="95"/>
        <v>PAUSE</v>
      </c>
      <c r="Y985" s="22" t="str">
        <f t="shared" si="96"/>
        <v>Mid (301-500)</v>
      </c>
    </row>
    <row r="986" spans="1:25">
      <c r="A986" s="2" t="s">
        <v>3944</v>
      </c>
      <c r="B986" s="2" t="s">
        <v>3945</v>
      </c>
      <c r="C986" s="2" t="s">
        <v>3946</v>
      </c>
      <c r="D986" s="2" t="s">
        <v>3947</v>
      </c>
      <c r="E986" s="2" t="s">
        <v>112</v>
      </c>
      <c r="F986" s="5">
        <v>2800</v>
      </c>
      <c r="G986" s="2" t="s">
        <v>3948</v>
      </c>
      <c r="H986" s="2" t="s">
        <v>167</v>
      </c>
      <c r="I986" s="2" t="s">
        <v>26</v>
      </c>
      <c r="J986" s="2" t="s">
        <v>127</v>
      </c>
      <c r="K986" s="9">
        <v>800</v>
      </c>
      <c r="L986" s="9">
        <v>2300</v>
      </c>
      <c r="M986" s="5">
        <v>43</v>
      </c>
      <c r="N986" s="5">
        <v>0</v>
      </c>
      <c r="O986" s="5">
        <v>25.02</v>
      </c>
      <c r="P986" s="5">
        <v>0</v>
      </c>
      <c r="Q986" s="2">
        <f t="shared" si="91"/>
        <v>-25.02</v>
      </c>
      <c r="R986" s="5">
        <f t="shared" si="92"/>
        <v>-25.02</v>
      </c>
      <c r="S986" s="11">
        <f t="shared" si="93"/>
        <v>-1</v>
      </c>
      <c r="T986" s="5">
        <v>1.87</v>
      </c>
      <c r="U986" s="5">
        <v>0.57999999999999996</v>
      </c>
      <c r="V986" s="5">
        <v>0</v>
      </c>
      <c r="W986" s="12">
        <f t="shared" si="94"/>
        <v>0</v>
      </c>
      <c r="X986" s="2" t="str">
        <f t="shared" si="95"/>
        <v>PAUSE</v>
      </c>
      <c r="Y986" s="22" t="str">
        <f t="shared" si="96"/>
        <v>Premium (751-1000)</v>
      </c>
    </row>
    <row r="987" spans="1:25">
      <c r="A987" s="2" t="s">
        <v>3949</v>
      </c>
      <c r="B987" s="2" t="s">
        <v>475</v>
      </c>
      <c r="C987" s="2" t="s">
        <v>1295</v>
      </c>
      <c r="D987" s="2" t="s">
        <v>3950</v>
      </c>
      <c r="E987" s="2" t="s">
        <v>112</v>
      </c>
      <c r="F987" s="5">
        <v>2700</v>
      </c>
      <c r="G987" s="2" t="s">
        <v>3951</v>
      </c>
      <c r="H987" s="2" t="s">
        <v>312</v>
      </c>
      <c r="I987" s="2" t="s">
        <v>26</v>
      </c>
      <c r="J987" s="2" t="s">
        <v>458</v>
      </c>
      <c r="K987" s="9">
        <v>600</v>
      </c>
      <c r="L987" s="9">
        <v>1142</v>
      </c>
      <c r="M987" s="5">
        <v>31</v>
      </c>
      <c r="N987" s="5">
        <v>3</v>
      </c>
      <c r="O987" s="5">
        <v>20.399999999999999</v>
      </c>
      <c r="P987" s="5">
        <v>171.61</v>
      </c>
      <c r="Q987" s="2">
        <f t="shared" si="91"/>
        <v>151.21</v>
      </c>
      <c r="R987" s="5">
        <f t="shared" si="92"/>
        <v>151.21</v>
      </c>
      <c r="S987" s="11">
        <f t="shared" si="93"/>
        <v>7.4122549019607851</v>
      </c>
      <c r="T987" s="5">
        <v>2.71</v>
      </c>
      <c r="U987" s="5">
        <v>0.66</v>
      </c>
      <c r="V987" s="5">
        <v>6.8</v>
      </c>
      <c r="W987" s="12">
        <f t="shared" si="94"/>
        <v>9.6774193548387094E-2</v>
      </c>
      <c r="X987" s="2" t="str">
        <f t="shared" si="95"/>
        <v>SCALE</v>
      </c>
      <c r="Y987" s="22" t="str">
        <f t="shared" si="96"/>
        <v>High (501-750)</v>
      </c>
    </row>
    <row r="988" spans="1:25">
      <c r="A988" s="2" t="s">
        <v>3952</v>
      </c>
      <c r="B988" s="2" t="s">
        <v>904</v>
      </c>
      <c r="C988" s="2" t="s">
        <v>3953</v>
      </c>
      <c r="D988" s="2" t="s">
        <v>571</v>
      </c>
      <c r="E988" s="2" t="s">
        <v>112</v>
      </c>
      <c r="F988" s="5">
        <v>4100</v>
      </c>
      <c r="G988" s="2" t="s">
        <v>3954</v>
      </c>
      <c r="H988" s="2" t="s">
        <v>87</v>
      </c>
      <c r="I988" s="2" t="s">
        <v>26</v>
      </c>
      <c r="J988" s="2" t="s">
        <v>458</v>
      </c>
      <c r="K988" s="9">
        <v>200</v>
      </c>
      <c r="L988" s="9">
        <v>1127</v>
      </c>
      <c r="M988" s="5">
        <v>30</v>
      </c>
      <c r="N988" s="5">
        <v>2</v>
      </c>
      <c r="O988" s="5">
        <v>17.440000000000001</v>
      </c>
      <c r="P988" s="5">
        <v>86.91</v>
      </c>
      <c r="Q988" s="2">
        <f t="shared" si="91"/>
        <v>69.47</v>
      </c>
      <c r="R988" s="5">
        <f t="shared" si="92"/>
        <v>69.47</v>
      </c>
      <c r="S988" s="11">
        <f t="shared" si="93"/>
        <v>3.983371559633027</v>
      </c>
      <c r="T988" s="5">
        <v>2.66</v>
      </c>
      <c r="U988" s="5">
        <v>0.57999999999999996</v>
      </c>
      <c r="V988" s="5">
        <v>8.7200000000000006</v>
      </c>
      <c r="W988" s="12">
        <f t="shared" si="94"/>
        <v>6.6666666666666666E-2</v>
      </c>
      <c r="X988" s="2" t="str">
        <f t="shared" si="95"/>
        <v>SCALE</v>
      </c>
      <c r="Y988" s="22" t="str">
        <f t="shared" si="96"/>
        <v>Low (100-300)</v>
      </c>
    </row>
    <row r="989" spans="1:25">
      <c r="A989" s="2" t="s">
        <v>3955</v>
      </c>
      <c r="B989" s="2" t="s">
        <v>295</v>
      </c>
      <c r="C989" s="2" t="s">
        <v>3956</v>
      </c>
      <c r="D989" s="2" t="s">
        <v>257</v>
      </c>
      <c r="E989" s="2" t="s">
        <v>258</v>
      </c>
      <c r="F989" s="5">
        <v>2340</v>
      </c>
      <c r="G989" s="2" t="s">
        <v>3957</v>
      </c>
      <c r="H989" s="2" t="s">
        <v>50</v>
      </c>
      <c r="I989" s="2" t="s">
        <v>26</v>
      </c>
      <c r="J989" s="2" t="s">
        <v>127</v>
      </c>
      <c r="K989" s="9">
        <v>200</v>
      </c>
      <c r="L989" s="9">
        <v>1590</v>
      </c>
      <c r="M989" s="5">
        <v>56</v>
      </c>
      <c r="N989" s="5">
        <v>2</v>
      </c>
      <c r="O989" s="5">
        <v>29.68</v>
      </c>
      <c r="P989" s="5">
        <v>82.93</v>
      </c>
      <c r="Q989" s="2">
        <f t="shared" si="91"/>
        <v>53.250000000000007</v>
      </c>
      <c r="R989" s="5">
        <f t="shared" si="92"/>
        <v>53.250000000000007</v>
      </c>
      <c r="S989" s="11">
        <f t="shared" si="93"/>
        <v>1.794137466307278</v>
      </c>
      <c r="T989" s="5">
        <v>3.52</v>
      </c>
      <c r="U989" s="5">
        <v>0.53</v>
      </c>
      <c r="V989" s="5">
        <v>14.84</v>
      </c>
      <c r="W989" s="12">
        <f t="shared" si="94"/>
        <v>3.5714285714285712E-2</v>
      </c>
      <c r="X989" s="2" t="str">
        <f t="shared" si="95"/>
        <v>SCALE</v>
      </c>
      <c r="Y989" s="22" t="str">
        <f t="shared" si="96"/>
        <v>Low (100-300)</v>
      </c>
    </row>
    <row r="990" spans="1:25">
      <c r="A990" s="2" t="s">
        <v>3958</v>
      </c>
      <c r="B990" s="2" t="s">
        <v>3959</v>
      </c>
      <c r="C990" s="2" t="s">
        <v>3960</v>
      </c>
      <c r="D990" s="2" t="s">
        <v>1640</v>
      </c>
      <c r="E990" s="2" t="s">
        <v>258</v>
      </c>
      <c r="F990" s="5">
        <v>4333</v>
      </c>
      <c r="G990" s="2" t="s">
        <v>3961</v>
      </c>
      <c r="H990" s="2" t="s">
        <v>161</v>
      </c>
      <c r="I990" s="2" t="s">
        <v>26</v>
      </c>
      <c r="J990" s="2" t="s">
        <v>80</v>
      </c>
      <c r="K990" s="9">
        <v>400</v>
      </c>
      <c r="L990" s="9">
        <v>1268</v>
      </c>
      <c r="M990" s="5">
        <v>51</v>
      </c>
      <c r="N990" s="5">
        <v>4</v>
      </c>
      <c r="O990" s="5">
        <v>28.75</v>
      </c>
      <c r="P990" s="5">
        <v>156.56</v>
      </c>
      <c r="Q990" s="2">
        <f t="shared" si="91"/>
        <v>127.81</v>
      </c>
      <c r="R990" s="5">
        <f t="shared" si="92"/>
        <v>127.81</v>
      </c>
      <c r="S990" s="11">
        <f t="shared" si="93"/>
        <v>4.4455652173913043</v>
      </c>
      <c r="T990" s="5">
        <v>4.0199999999999996</v>
      </c>
      <c r="U990" s="5">
        <v>0.56000000000000005</v>
      </c>
      <c r="V990" s="5">
        <v>7.19</v>
      </c>
      <c r="W990" s="12">
        <f t="shared" si="94"/>
        <v>7.8431372549019607E-2</v>
      </c>
      <c r="X990" s="2" t="str">
        <f t="shared" si="95"/>
        <v>SCALE</v>
      </c>
      <c r="Y990" s="22" t="str">
        <f t="shared" si="96"/>
        <v>Mid (301-500)</v>
      </c>
    </row>
    <row r="991" spans="1:25">
      <c r="A991" s="2" t="s">
        <v>3962</v>
      </c>
      <c r="B991" s="2" t="s">
        <v>1180</v>
      </c>
      <c r="C991" s="2" t="s">
        <v>3963</v>
      </c>
      <c r="D991" s="2" t="s">
        <v>3020</v>
      </c>
      <c r="E991" s="2" t="s">
        <v>118</v>
      </c>
      <c r="F991" s="5">
        <v>4600</v>
      </c>
      <c r="G991" s="2" t="s">
        <v>3964</v>
      </c>
      <c r="H991" s="2" t="s">
        <v>190</v>
      </c>
      <c r="I991" s="2" t="s">
        <v>26</v>
      </c>
      <c r="J991" s="2" t="s">
        <v>155</v>
      </c>
      <c r="K991" s="9">
        <v>600</v>
      </c>
      <c r="L991" s="9">
        <v>538</v>
      </c>
      <c r="M991" s="5">
        <v>17</v>
      </c>
      <c r="N991" s="5">
        <v>0</v>
      </c>
      <c r="O991" s="5">
        <v>11.61</v>
      </c>
      <c r="P991" s="5">
        <v>0</v>
      </c>
      <c r="Q991" s="2">
        <f t="shared" si="91"/>
        <v>-11.61</v>
      </c>
      <c r="R991" s="5">
        <f t="shared" si="92"/>
        <v>-11.61</v>
      </c>
      <c r="S991" s="11">
        <f t="shared" si="93"/>
        <v>-1</v>
      </c>
      <c r="T991" s="5">
        <v>3.16</v>
      </c>
      <c r="U991" s="5">
        <v>0.68</v>
      </c>
      <c r="V991" s="5">
        <v>0</v>
      </c>
      <c r="W991" s="12">
        <f t="shared" si="94"/>
        <v>0</v>
      </c>
      <c r="X991" s="2" t="str">
        <f t="shared" si="95"/>
        <v>PAUSE</v>
      </c>
      <c r="Y991" s="22" t="str">
        <f t="shared" si="96"/>
        <v>High (501-750)</v>
      </c>
    </row>
    <row r="992" spans="1:25">
      <c r="A992" s="2" t="s">
        <v>3965</v>
      </c>
      <c r="B992" s="2" t="s">
        <v>758</v>
      </c>
      <c r="C992" s="2" t="s">
        <v>1295</v>
      </c>
      <c r="D992" s="2" t="s">
        <v>3966</v>
      </c>
      <c r="E992" s="2" t="s">
        <v>132</v>
      </c>
      <c r="F992" s="5">
        <v>1600</v>
      </c>
      <c r="G992" s="2" t="s">
        <v>3967</v>
      </c>
      <c r="H992" s="2" t="s">
        <v>161</v>
      </c>
      <c r="I992" s="2" t="s">
        <v>26</v>
      </c>
      <c r="J992" s="2" t="s">
        <v>66</v>
      </c>
      <c r="K992" s="9">
        <v>700</v>
      </c>
      <c r="L992" s="9">
        <v>756</v>
      </c>
      <c r="M992" s="5">
        <v>15</v>
      </c>
      <c r="N992" s="5">
        <v>1</v>
      </c>
      <c r="O992" s="5">
        <v>8.4700000000000006</v>
      </c>
      <c r="P992" s="5">
        <v>64.78</v>
      </c>
      <c r="Q992" s="2">
        <f t="shared" si="91"/>
        <v>56.31</v>
      </c>
      <c r="R992" s="5">
        <f t="shared" si="92"/>
        <v>56.31</v>
      </c>
      <c r="S992" s="11">
        <f t="shared" si="93"/>
        <v>6.6481700118063749</v>
      </c>
      <c r="T992" s="5">
        <v>1.98</v>
      </c>
      <c r="U992" s="5">
        <v>0.56000000000000005</v>
      </c>
      <c r="V992" s="5">
        <v>8.4700000000000006</v>
      </c>
      <c r="W992" s="12">
        <f t="shared" si="94"/>
        <v>6.6666666666666666E-2</v>
      </c>
      <c r="X992" s="2" t="str">
        <f t="shared" si="95"/>
        <v>SCALE</v>
      </c>
      <c r="Y992" s="22" t="str">
        <f t="shared" si="96"/>
        <v>High (501-750)</v>
      </c>
    </row>
    <row r="993" spans="1:25">
      <c r="A993" s="2" t="s">
        <v>3968</v>
      </c>
      <c r="B993" s="2" t="s">
        <v>919</v>
      </c>
      <c r="C993" s="2" t="s">
        <v>1702</v>
      </c>
      <c r="D993" s="2" t="s">
        <v>376</v>
      </c>
      <c r="E993" s="2" t="s">
        <v>40</v>
      </c>
      <c r="F993" s="5">
        <v>3600</v>
      </c>
      <c r="G993" s="2" t="s">
        <v>3969</v>
      </c>
      <c r="H993" s="2" t="s">
        <v>72</v>
      </c>
      <c r="I993" s="2" t="s">
        <v>26</v>
      </c>
      <c r="J993" s="2" t="s">
        <v>319</v>
      </c>
      <c r="K993" s="9">
        <v>200</v>
      </c>
      <c r="L993" s="9">
        <v>1959</v>
      </c>
      <c r="M993" s="5">
        <v>58</v>
      </c>
      <c r="N993" s="5">
        <v>0</v>
      </c>
      <c r="O993" s="5">
        <v>26.89</v>
      </c>
      <c r="P993" s="5">
        <v>0</v>
      </c>
      <c r="Q993" s="2">
        <f t="shared" si="91"/>
        <v>-26.89</v>
      </c>
      <c r="R993" s="5">
        <f t="shared" si="92"/>
        <v>-26.89</v>
      </c>
      <c r="S993" s="11">
        <f t="shared" si="93"/>
        <v>-1</v>
      </c>
      <c r="T993" s="5">
        <v>2.96</v>
      </c>
      <c r="U993" s="5">
        <v>0.46</v>
      </c>
      <c r="V993" s="5">
        <v>0</v>
      </c>
      <c r="W993" s="12">
        <f t="shared" si="94"/>
        <v>0</v>
      </c>
      <c r="X993" s="2" t="str">
        <f t="shared" si="95"/>
        <v>PAUSE</v>
      </c>
      <c r="Y993" s="22" t="str">
        <f t="shared" si="96"/>
        <v>Low (100-300)</v>
      </c>
    </row>
    <row r="994" spans="1:25">
      <c r="A994" s="2" t="s">
        <v>3970</v>
      </c>
      <c r="B994" s="2" t="s">
        <v>564</v>
      </c>
      <c r="C994" s="2" t="s">
        <v>3971</v>
      </c>
      <c r="D994" s="2" t="s">
        <v>3972</v>
      </c>
      <c r="E994" s="2" t="s">
        <v>492</v>
      </c>
      <c r="F994" s="5">
        <v>1248</v>
      </c>
      <c r="G994" s="2" t="s">
        <v>3973</v>
      </c>
      <c r="H994" s="2" t="s">
        <v>58</v>
      </c>
      <c r="I994" s="2" t="s">
        <v>26</v>
      </c>
      <c r="J994" s="2" t="s">
        <v>43</v>
      </c>
      <c r="K994" s="9">
        <v>600</v>
      </c>
      <c r="L994" s="9">
        <v>2057</v>
      </c>
      <c r="M994" s="5">
        <v>61</v>
      </c>
      <c r="N994" s="5">
        <v>0</v>
      </c>
      <c r="O994" s="5">
        <v>26.33</v>
      </c>
      <c r="P994" s="5">
        <v>0</v>
      </c>
      <c r="Q994" s="2">
        <f t="shared" si="91"/>
        <v>-26.33</v>
      </c>
      <c r="R994" s="5">
        <f t="shared" si="92"/>
        <v>-26.33</v>
      </c>
      <c r="S994" s="11">
        <f t="shared" si="93"/>
        <v>-1</v>
      </c>
      <c r="T994" s="5">
        <v>2.97</v>
      </c>
      <c r="U994" s="5">
        <v>0.43</v>
      </c>
      <c r="V994" s="5">
        <v>0</v>
      </c>
      <c r="W994" s="12">
        <f t="shared" si="94"/>
        <v>0</v>
      </c>
      <c r="X994" s="2" t="str">
        <f t="shared" si="95"/>
        <v>PAUSE</v>
      </c>
      <c r="Y994" s="22" t="str">
        <f t="shared" si="96"/>
        <v>High (501-750)</v>
      </c>
    </row>
    <row r="995" spans="1:25">
      <c r="A995" s="2" t="s">
        <v>3974</v>
      </c>
      <c r="B995" s="2" t="s">
        <v>475</v>
      </c>
      <c r="C995" s="2" t="s">
        <v>3975</v>
      </c>
      <c r="D995" s="2" t="s">
        <v>3976</v>
      </c>
      <c r="E995" s="2" t="s">
        <v>125</v>
      </c>
      <c r="F995" s="5">
        <v>1500</v>
      </c>
      <c r="G995" s="2" t="s">
        <v>3977</v>
      </c>
      <c r="H995" s="2" t="s">
        <v>167</v>
      </c>
      <c r="I995" s="2" t="s">
        <v>26</v>
      </c>
      <c r="J995" s="2" t="s">
        <v>135</v>
      </c>
      <c r="K995" s="9">
        <v>1000</v>
      </c>
      <c r="L995" s="9">
        <v>1076</v>
      </c>
      <c r="M995" s="5">
        <v>38</v>
      </c>
      <c r="N995" s="5">
        <v>1</v>
      </c>
      <c r="O995" s="5">
        <v>28.59</v>
      </c>
      <c r="P995" s="5">
        <v>48.64</v>
      </c>
      <c r="Q995" s="2">
        <f t="shared" si="91"/>
        <v>20.05</v>
      </c>
      <c r="R995" s="5">
        <f t="shared" si="92"/>
        <v>20.05</v>
      </c>
      <c r="S995" s="11">
        <f t="shared" si="93"/>
        <v>0.70129415879678214</v>
      </c>
      <c r="T995" s="5">
        <v>3.53</v>
      </c>
      <c r="U995" s="5">
        <v>0.75</v>
      </c>
      <c r="V995" s="5">
        <v>28.59</v>
      </c>
      <c r="W995" s="12">
        <f t="shared" si="94"/>
        <v>2.6315789473684209E-2</v>
      </c>
      <c r="X995" s="2" t="str">
        <f t="shared" si="95"/>
        <v>SCALE</v>
      </c>
      <c r="Y995" s="22" t="str">
        <f t="shared" si="96"/>
        <v>Premium (751-1000)</v>
      </c>
    </row>
    <row r="996" spans="1:25">
      <c r="A996" s="2" t="s">
        <v>3978</v>
      </c>
      <c r="B996" s="2" t="s">
        <v>3979</v>
      </c>
      <c r="C996" s="2" t="s">
        <v>3980</v>
      </c>
      <c r="D996" s="2" t="s">
        <v>2626</v>
      </c>
      <c r="E996" s="2" t="s">
        <v>373</v>
      </c>
      <c r="F996" s="5">
        <v>3600</v>
      </c>
      <c r="G996" s="2" t="s">
        <v>3981</v>
      </c>
      <c r="H996" s="2" t="s">
        <v>58</v>
      </c>
      <c r="I996" s="2" t="s">
        <v>26</v>
      </c>
      <c r="J996" s="2" t="s">
        <v>66</v>
      </c>
      <c r="K996" s="9">
        <v>1000</v>
      </c>
      <c r="L996" s="9">
        <v>922</v>
      </c>
      <c r="M996" s="5">
        <v>31</v>
      </c>
      <c r="N996" s="5">
        <v>0</v>
      </c>
      <c r="O996" s="5">
        <v>13.56</v>
      </c>
      <c r="P996" s="5">
        <v>0</v>
      </c>
      <c r="Q996" s="2">
        <f t="shared" si="91"/>
        <v>-13.56</v>
      </c>
      <c r="R996" s="5">
        <f t="shared" si="92"/>
        <v>-13.56</v>
      </c>
      <c r="S996" s="11">
        <f t="shared" si="93"/>
        <v>-1</v>
      </c>
      <c r="T996" s="5">
        <v>3.36</v>
      </c>
      <c r="U996" s="5">
        <v>0.44</v>
      </c>
      <c r="V996" s="5">
        <v>0</v>
      </c>
      <c r="W996" s="12">
        <f t="shared" si="94"/>
        <v>0</v>
      </c>
      <c r="X996" s="2" t="str">
        <f t="shared" si="95"/>
        <v>PAUSE</v>
      </c>
      <c r="Y996" s="22" t="str">
        <f t="shared" si="96"/>
        <v>Premium (751-1000)</v>
      </c>
    </row>
    <row r="997" spans="1:25">
      <c r="A997" s="2" t="s">
        <v>3982</v>
      </c>
      <c r="B997" s="2" t="s">
        <v>3790</v>
      </c>
      <c r="C997" s="2" t="s">
        <v>3983</v>
      </c>
      <c r="D997" s="2" t="s">
        <v>3984</v>
      </c>
      <c r="E997" s="2" t="s">
        <v>40</v>
      </c>
      <c r="F997" s="5">
        <v>4300</v>
      </c>
      <c r="G997" s="2" t="s">
        <v>3985</v>
      </c>
      <c r="H997" s="2" t="s">
        <v>94</v>
      </c>
      <c r="I997" s="2" t="s">
        <v>26</v>
      </c>
      <c r="J997" s="2" t="s">
        <v>162</v>
      </c>
      <c r="K997" s="9">
        <v>400</v>
      </c>
      <c r="L997" s="9">
        <v>1823</v>
      </c>
      <c r="M997" s="5">
        <v>81</v>
      </c>
      <c r="N997" s="5">
        <v>7</v>
      </c>
      <c r="O997" s="5">
        <v>46.12</v>
      </c>
      <c r="P997" s="5">
        <v>460.41</v>
      </c>
      <c r="Q997" s="2">
        <f t="shared" si="91"/>
        <v>414.29</v>
      </c>
      <c r="R997" s="5">
        <f t="shared" si="92"/>
        <v>414.29</v>
      </c>
      <c r="S997" s="11">
        <f t="shared" si="93"/>
        <v>8.9828707718993943</v>
      </c>
      <c r="T997" s="5">
        <v>4.4400000000000004</v>
      </c>
      <c r="U997" s="5">
        <v>0.56999999999999995</v>
      </c>
      <c r="V997" s="5">
        <v>6.59</v>
      </c>
      <c r="W997" s="12">
        <f t="shared" si="94"/>
        <v>8.6419753086419748E-2</v>
      </c>
      <c r="X997" s="2" t="str">
        <f t="shared" si="95"/>
        <v>SCALE</v>
      </c>
      <c r="Y997" s="22" t="str">
        <f t="shared" si="96"/>
        <v>Mid (301-500)</v>
      </c>
    </row>
    <row r="998" spans="1:25">
      <c r="A998" s="2" t="s">
        <v>3986</v>
      </c>
      <c r="B998" s="2" t="s">
        <v>3987</v>
      </c>
      <c r="C998" s="2" t="s">
        <v>3988</v>
      </c>
      <c r="D998" s="2" t="s">
        <v>2226</v>
      </c>
      <c r="E998" s="2" t="s">
        <v>40</v>
      </c>
      <c r="F998" s="5">
        <v>2708</v>
      </c>
      <c r="G998" s="2" t="s">
        <v>3989</v>
      </c>
      <c r="H998" s="2" t="s">
        <v>344</v>
      </c>
      <c r="I998" s="2" t="s">
        <v>26</v>
      </c>
      <c r="J998" s="2" t="s">
        <v>135</v>
      </c>
      <c r="K998" s="9">
        <v>200</v>
      </c>
      <c r="L998" s="9">
        <v>1793</v>
      </c>
      <c r="M998" s="5">
        <v>48</v>
      </c>
      <c r="N998" s="5">
        <v>1</v>
      </c>
      <c r="O998" s="5">
        <v>23.04</v>
      </c>
      <c r="P998" s="5">
        <v>53.74</v>
      </c>
      <c r="Q998" s="2">
        <f t="shared" si="91"/>
        <v>30.700000000000003</v>
      </c>
      <c r="R998" s="5">
        <f t="shared" si="92"/>
        <v>30.700000000000003</v>
      </c>
      <c r="S998" s="11">
        <f t="shared" si="93"/>
        <v>1.3324652777777779</v>
      </c>
      <c r="T998" s="5">
        <v>2.68</v>
      </c>
      <c r="U998" s="5">
        <v>0.48</v>
      </c>
      <c r="V998" s="5">
        <v>23.04</v>
      </c>
      <c r="W998" s="12">
        <f t="shared" si="94"/>
        <v>2.0833333333333332E-2</v>
      </c>
      <c r="X998" s="2" t="str">
        <f t="shared" si="95"/>
        <v>SCALE</v>
      </c>
      <c r="Y998" s="22" t="str">
        <f t="shared" si="96"/>
        <v>Low (100-300)</v>
      </c>
    </row>
    <row r="999" spans="1:25">
      <c r="A999" s="2" t="s">
        <v>3990</v>
      </c>
      <c r="B999" s="2" t="s">
        <v>3991</v>
      </c>
      <c r="C999" s="2" t="s">
        <v>1635</v>
      </c>
      <c r="D999" s="2" t="s">
        <v>602</v>
      </c>
      <c r="E999" s="2" t="s">
        <v>40</v>
      </c>
      <c r="F999" s="5">
        <v>1500</v>
      </c>
      <c r="G999" s="2" t="s">
        <v>3992</v>
      </c>
      <c r="H999" s="2" t="s">
        <v>190</v>
      </c>
      <c r="I999" s="2" t="s">
        <v>26</v>
      </c>
      <c r="J999" s="2" t="s">
        <v>66</v>
      </c>
      <c r="K999" s="9">
        <v>300</v>
      </c>
      <c r="L999" s="9">
        <v>2218</v>
      </c>
      <c r="M999" s="5">
        <v>91</v>
      </c>
      <c r="N999" s="5">
        <v>3</v>
      </c>
      <c r="O999" s="5">
        <v>74.53</v>
      </c>
      <c r="P999" s="5">
        <v>118.59</v>
      </c>
      <c r="Q999" s="2">
        <f t="shared" si="91"/>
        <v>44.06</v>
      </c>
      <c r="R999" s="5">
        <f t="shared" si="92"/>
        <v>44.06</v>
      </c>
      <c r="S999" s="11">
        <f t="shared" si="93"/>
        <v>0.59117134039983898</v>
      </c>
      <c r="T999" s="5">
        <v>4.0999999999999996</v>
      </c>
      <c r="U999" s="5">
        <v>0.82</v>
      </c>
      <c r="V999" s="5">
        <v>24.84</v>
      </c>
      <c r="W999" s="12">
        <f t="shared" si="94"/>
        <v>3.2967032967032968E-2</v>
      </c>
      <c r="X999" s="2" t="str">
        <f t="shared" si="95"/>
        <v>SCALE</v>
      </c>
      <c r="Y999" s="22" t="str">
        <f t="shared" si="96"/>
        <v>Low (100-300)</v>
      </c>
    </row>
    <row r="1000" spans="1:25">
      <c r="A1000" s="2" t="s">
        <v>3993</v>
      </c>
      <c r="B1000" s="2" t="s">
        <v>321</v>
      </c>
      <c r="C1000" s="2" t="s">
        <v>1664</v>
      </c>
      <c r="D1000" s="2" t="s">
        <v>3994</v>
      </c>
      <c r="E1000" s="2" t="s">
        <v>40</v>
      </c>
      <c r="F1000" s="5">
        <v>751</v>
      </c>
      <c r="G1000" s="2" t="s">
        <v>3995</v>
      </c>
      <c r="H1000" s="2" t="s">
        <v>150</v>
      </c>
      <c r="I1000" s="2" t="s">
        <v>26</v>
      </c>
      <c r="J1000" s="2" t="s">
        <v>59</v>
      </c>
      <c r="K1000" s="9">
        <v>500</v>
      </c>
      <c r="L1000" s="9">
        <v>868</v>
      </c>
      <c r="M1000" s="5">
        <v>16</v>
      </c>
      <c r="N1000" s="5">
        <v>0</v>
      </c>
      <c r="O1000" s="5">
        <v>13.39</v>
      </c>
      <c r="P1000" s="5">
        <v>0</v>
      </c>
      <c r="Q1000" s="2">
        <f t="shared" si="91"/>
        <v>-13.39</v>
      </c>
      <c r="R1000" s="5">
        <f t="shared" si="92"/>
        <v>-13.39</v>
      </c>
      <c r="S1000" s="11">
        <f t="shared" si="93"/>
        <v>-1</v>
      </c>
      <c r="T1000" s="5">
        <v>1.84</v>
      </c>
      <c r="U1000" s="5">
        <v>0.84</v>
      </c>
      <c r="V1000" s="5">
        <v>0</v>
      </c>
      <c r="W1000" s="12">
        <f t="shared" si="94"/>
        <v>0</v>
      </c>
      <c r="X1000" s="2" t="str">
        <f t="shared" si="95"/>
        <v>PAUSE</v>
      </c>
      <c r="Y1000" s="22" t="str">
        <f t="shared" si="96"/>
        <v>Mid (301-500)</v>
      </c>
    </row>
    <row r="1001" spans="1:25">
      <c r="A1001" s="2" t="s">
        <v>3996</v>
      </c>
      <c r="B1001" s="2" t="s">
        <v>1562</v>
      </c>
      <c r="C1001" s="2" t="s">
        <v>3997</v>
      </c>
      <c r="D1001" s="2" t="s">
        <v>3998</v>
      </c>
      <c r="E1001" s="2" t="s">
        <v>118</v>
      </c>
      <c r="F1001" s="5">
        <v>1500</v>
      </c>
      <c r="G1001" s="2" t="s">
        <v>3999</v>
      </c>
      <c r="H1001" s="2" t="s">
        <v>102</v>
      </c>
      <c r="I1001" s="2" t="s">
        <v>26</v>
      </c>
      <c r="J1001" s="2" t="s">
        <v>95</v>
      </c>
      <c r="K1001" s="9">
        <v>700</v>
      </c>
      <c r="L1001" s="9">
        <v>2399</v>
      </c>
      <c r="M1001" s="5">
        <v>77</v>
      </c>
      <c r="N1001" s="5">
        <v>0</v>
      </c>
      <c r="O1001" s="5">
        <v>55.14</v>
      </c>
      <c r="P1001" s="5">
        <v>0</v>
      </c>
      <c r="Q1001" s="2">
        <f t="shared" si="91"/>
        <v>-55.14</v>
      </c>
      <c r="R1001" s="5">
        <f t="shared" si="92"/>
        <v>-55.14</v>
      </c>
      <c r="S1001" s="11">
        <f t="shared" si="93"/>
        <v>-1</v>
      </c>
      <c r="T1001" s="5">
        <v>3.21</v>
      </c>
      <c r="U1001" s="5">
        <v>0.72</v>
      </c>
      <c r="V1001" s="5">
        <v>0</v>
      </c>
      <c r="W1001" s="12">
        <f t="shared" si="94"/>
        <v>0</v>
      </c>
      <c r="X1001" s="2" t="str">
        <f t="shared" si="95"/>
        <v>PAUSE</v>
      </c>
      <c r="Y1001" s="22" t="str">
        <f t="shared" si="96"/>
        <v>High (501-750)</v>
      </c>
    </row>
    <row r="1002" spans="1:25">
      <c r="A1002" s="2" t="s">
        <v>4000</v>
      </c>
      <c r="B1002" s="2" t="s">
        <v>4001</v>
      </c>
      <c r="C1002" s="2" t="s">
        <v>4002</v>
      </c>
      <c r="D1002" s="2" t="s">
        <v>4003</v>
      </c>
      <c r="E1002" s="2" t="s">
        <v>118</v>
      </c>
      <c r="F1002" s="5">
        <v>2100</v>
      </c>
      <c r="G1002" s="2" t="s">
        <v>4004</v>
      </c>
      <c r="H1002" s="2" t="s">
        <v>344</v>
      </c>
      <c r="I1002" s="2" t="s">
        <v>26</v>
      </c>
      <c r="J1002" s="2" t="s">
        <v>313</v>
      </c>
      <c r="K1002" s="9">
        <v>100</v>
      </c>
      <c r="L1002" s="9">
        <v>2284</v>
      </c>
      <c r="M1002" s="5">
        <v>53</v>
      </c>
      <c r="N1002" s="5">
        <v>0</v>
      </c>
      <c r="O1002" s="5">
        <v>29.43</v>
      </c>
      <c r="P1002" s="5">
        <v>0</v>
      </c>
      <c r="Q1002" s="2">
        <f t="shared" si="91"/>
        <v>-29.43</v>
      </c>
      <c r="R1002" s="5">
        <f t="shared" si="92"/>
        <v>-29.43</v>
      </c>
      <c r="S1002" s="11">
        <f t="shared" si="93"/>
        <v>-1</v>
      </c>
      <c r="T1002" s="5">
        <v>2.3199999999999998</v>
      </c>
      <c r="U1002" s="5">
        <v>0.56000000000000005</v>
      </c>
      <c r="V1002" s="5">
        <v>0</v>
      </c>
      <c r="W1002" s="12">
        <f t="shared" si="94"/>
        <v>0</v>
      </c>
      <c r="X1002" s="2" t="str">
        <f t="shared" si="95"/>
        <v>PAUSE</v>
      </c>
      <c r="Y1002" s="22" t="str">
        <f t="shared" si="96"/>
        <v>Low (100-300)</v>
      </c>
    </row>
    <row r="1003" spans="1:25">
      <c r="A1003" s="2" t="s">
        <v>4005</v>
      </c>
      <c r="B1003" s="2" t="s">
        <v>4006</v>
      </c>
      <c r="C1003" s="2" t="s">
        <v>3033</v>
      </c>
      <c r="D1003" s="2" t="s">
        <v>117</v>
      </c>
      <c r="E1003" s="2" t="s">
        <v>118</v>
      </c>
      <c r="F1003" s="5">
        <v>5000</v>
      </c>
      <c r="G1003" s="2" t="s">
        <v>4007</v>
      </c>
      <c r="H1003" s="2" t="s">
        <v>161</v>
      </c>
      <c r="I1003" s="2" t="s">
        <v>26</v>
      </c>
      <c r="J1003" s="2" t="s">
        <v>127</v>
      </c>
      <c r="K1003" s="9">
        <v>800</v>
      </c>
      <c r="L1003" s="9">
        <v>2304</v>
      </c>
      <c r="M1003" s="5">
        <v>64</v>
      </c>
      <c r="N1003" s="5">
        <v>1</v>
      </c>
      <c r="O1003" s="5">
        <v>33.6</v>
      </c>
      <c r="P1003" s="5">
        <v>47.44</v>
      </c>
      <c r="Q1003" s="2">
        <f t="shared" si="91"/>
        <v>13.839999999999996</v>
      </c>
      <c r="R1003" s="5">
        <f t="shared" si="92"/>
        <v>13.839999999999996</v>
      </c>
      <c r="S1003" s="11">
        <f t="shared" si="93"/>
        <v>0.41190476190476177</v>
      </c>
      <c r="T1003" s="5">
        <v>2.78</v>
      </c>
      <c r="U1003" s="5">
        <v>0.52</v>
      </c>
      <c r="V1003" s="5">
        <v>33.6</v>
      </c>
      <c r="W1003" s="12">
        <f t="shared" si="94"/>
        <v>1.5625E-2</v>
      </c>
      <c r="X1003" s="2" t="str">
        <f t="shared" si="95"/>
        <v>SCALE</v>
      </c>
      <c r="Y1003" s="22" t="str">
        <f t="shared" si="96"/>
        <v>Premium (751-1000)</v>
      </c>
    </row>
    <row r="1004" spans="1:25">
      <c r="A1004" s="2" t="s">
        <v>4008</v>
      </c>
      <c r="B1004" s="2" t="s">
        <v>4009</v>
      </c>
      <c r="C1004" s="2" t="s">
        <v>4010</v>
      </c>
      <c r="D1004" s="2" t="s">
        <v>1901</v>
      </c>
      <c r="E1004" s="2" t="s">
        <v>85</v>
      </c>
      <c r="F1004" s="5">
        <v>1750</v>
      </c>
      <c r="G1004" s="2" t="s">
        <v>4011</v>
      </c>
      <c r="H1004" s="2" t="s">
        <v>87</v>
      </c>
      <c r="I1004" s="2" t="s">
        <v>26</v>
      </c>
      <c r="J1004" s="2" t="s">
        <v>206</v>
      </c>
      <c r="K1004" s="9">
        <v>800</v>
      </c>
      <c r="L1004" s="9">
        <v>2462</v>
      </c>
      <c r="M1004" s="5">
        <v>100</v>
      </c>
      <c r="N1004" s="5">
        <v>4</v>
      </c>
      <c r="O1004" s="5">
        <v>69.48</v>
      </c>
      <c r="P1004" s="5">
        <v>293.98</v>
      </c>
      <c r="Q1004" s="2">
        <f t="shared" si="91"/>
        <v>224.5</v>
      </c>
      <c r="R1004" s="5">
        <f t="shared" si="92"/>
        <v>224.5</v>
      </c>
      <c r="S1004" s="11">
        <f t="shared" si="93"/>
        <v>3.2311456534254459</v>
      </c>
      <c r="T1004" s="5">
        <v>4.0599999999999996</v>
      </c>
      <c r="U1004" s="5">
        <v>0.69</v>
      </c>
      <c r="V1004" s="5">
        <v>17.37</v>
      </c>
      <c r="W1004" s="12">
        <f t="shared" si="94"/>
        <v>0.04</v>
      </c>
      <c r="X1004" s="2" t="str">
        <f t="shared" si="95"/>
        <v>SCALE</v>
      </c>
      <c r="Y1004" s="22" t="str">
        <f t="shared" si="96"/>
        <v>Premium (751-1000)</v>
      </c>
    </row>
    <row r="1005" spans="1:25">
      <c r="A1005" s="2" t="s">
        <v>4012</v>
      </c>
      <c r="B1005" s="2" t="s">
        <v>335</v>
      </c>
      <c r="C1005" s="2" t="s">
        <v>4013</v>
      </c>
      <c r="D1005" s="2" t="s">
        <v>4014</v>
      </c>
      <c r="E1005" s="2" t="s">
        <v>85</v>
      </c>
      <c r="F1005" s="5">
        <v>4300</v>
      </c>
      <c r="G1005" s="2" t="s">
        <v>4015</v>
      </c>
      <c r="H1005" s="2" t="s">
        <v>150</v>
      </c>
      <c r="I1005" s="2" t="s">
        <v>26</v>
      </c>
      <c r="J1005" s="2" t="s">
        <v>162</v>
      </c>
      <c r="K1005" s="9">
        <v>400</v>
      </c>
      <c r="L1005" s="9">
        <v>1006</v>
      </c>
      <c r="M1005" s="5">
        <v>15</v>
      </c>
      <c r="N1005" s="5">
        <v>0</v>
      </c>
      <c r="O1005" s="5">
        <v>6.67</v>
      </c>
      <c r="P1005" s="5">
        <v>0</v>
      </c>
      <c r="Q1005" s="2">
        <f t="shared" si="91"/>
        <v>-6.67</v>
      </c>
      <c r="R1005" s="5">
        <f t="shared" si="92"/>
        <v>-6.67</v>
      </c>
      <c r="S1005" s="11">
        <f t="shared" si="93"/>
        <v>-1</v>
      </c>
      <c r="T1005" s="5">
        <v>1.49</v>
      </c>
      <c r="U1005" s="5">
        <v>0.44</v>
      </c>
      <c r="V1005" s="5">
        <v>0</v>
      </c>
      <c r="W1005" s="12">
        <f t="shared" si="94"/>
        <v>0</v>
      </c>
      <c r="X1005" s="2" t="str">
        <f t="shared" si="95"/>
        <v>PAUSE</v>
      </c>
      <c r="Y1005" s="22" t="str">
        <f t="shared" si="96"/>
        <v>Mid (301-500)</v>
      </c>
    </row>
    <row r="1006" spans="1:25">
      <c r="A1006" s="2" t="s">
        <v>4016</v>
      </c>
      <c r="B1006" s="2" t="s">
        <v>4017</v>
      </c>
      <c r="C1006" s="2" t="s">
        <v>143</v>
      </c>
      <c r="D1006" s="2" t="s">
        <v>4018</v>
      </c>
      <c r="E1006" s="2" t="s">
        <v>23</v>
      </c>
      <c r="F1006" s="5">
        <v>1700</v>
      </c>
      <c r="G1006" s="2" t="s">
        <v>2588</v>
      </c>
      <c r="H1006" s="2" t="s">
        <v>260</v>
      </c>
      <c r="I1006" s="2" t="s">
        <v>26</v>
      </c>
      <c r="J1006" s="2" t="s">
        <v>361</v>
      </c>
      <c r="K1006" s="9">
        <v>1000</v>
      </c>
      <c r="L1006" s="9">
        <v>1922</v>
      </c>
      <c r="M1006" s="5">
        <v>85</v>
      </c>
      <c r="N1006" s="5">
        <v>8</v>
      </c>
      <c r="O1006" s="5">
        <v>46.12</v>
      </c>
      <c r="P1006" s="5">
        <v>503.76</v>
      </c>
      <c r="Q1006" s="2">
        <f t="shared" si="91"/>
        <v>457.64</v>
      </c>
      <c r="R1006" s="5">
        <f t="shared" si="92"/>
        <v>457.64</v>
      </c>
      <c r="S1006" s="11">
        <f t="shared" si="93"/>
        <v>9.9228100607111891</v>
      </c>
      <c r="T1006" s="5">
        <v>4.42</v>
      </c>
      <c r="U1006" s="5">
        <v>0.54</v>
      </c>
      <c r="V1006" s="5">
        <v>5.76</v>
      </c>
      <c r="W1006" s="12">
        <f t="shared" si="94"/>
        <v>9.4117647058823528E-2</v>
      </c>
      <c r="X1006" s="2" t="str">
        <f t="shared" si="95"/>
        <v>SCALE</v>
      </c>
      <c r="Y1006" s="22" t="str">
        <f t="shared" si="96"/>
        <v>Premium (751-1000)</v>
      </c>
    </row>
    <row r="1007" spans="1:25">
      <c r="A1007" s="2" t="s">
        <v>4019</v>
      </c>
      <c r="B1007" s="2" t="s">
        <v>4020</v>
      </c>
      <c r="C1007" s="2" t="s">
        <v>2221</v>
      </c>
      <c r="D1007" s="2" t="s">
        <v>70</v>
      </c>
      <c r="E1007" s="2" t="s">
        <v>23</v>
      </c>
      <c r="F1007" s="5">
        <v>1500</v>
      </c>
      <c r="G1007" s="2" t="s">
        <v>4021</v>
      </c>
      <c r="H1007" s="2" t="s">
        <v>25</v>
      </c>
      <c r="I1007" s="2" t="s">
        <v>26</v>
      </c>
      <c r="J1007" s="2" t="s">
        <v>27</v>
      </c>
      <c r="K1007" s="9">
        <v>500</v>
      </c>
      <c r="L1007" s="9">
        <v>1289</v>
      </c>
      <c r="M1007" s="5">
        <v>53</v>
      </c>
      <c r="N1007" s="5">
        <v>4</v>
      </c>
      <c r="O1007" s="5">
        <v>27.13</v>
      </c>
      <c r="P1007" s="5">
        <v>231.39</v>
      </c>
      <c r="Q1007" s="2">
        <f t="shared" si="91"/>
        <v>204.26</v>
      </c>
      <c r="R1007" s="5">
        <f t="shared" si="92"/>
        <v>204.26</v>
      </c>
      <c r="S1007" s="11">
        <f t="shared" si="93"/>
        <v>7.5289347585698492</v>
      </c>
      <c r="T1007" s="5">
        <v>4.1100000000000003</v>
      </c>
      <c r="U1007" s="5">
        <v>0.51</v>
      </c>
      <c r="V1007" s="5">
        <v>6.78</v>
      </c>
      <c r="W1007" s="12">
        <f t="shared" si="94"/>
        <v>7.5471698113207544E-2</v>
      </c>
      <c r="X1007" s="2" t="str">
        <f t="shared" si="95"/>
        <v>SCALE</v>
      </c>
      <c r="Y1007" s="22" t="str">
        <f t="shared" si="96"/>
        <v>Mid (301-500)</v>
      </c>
    </row>
    <row r="1008" spans="1:25">
      <c r="A1008" s="2" t="s">
        <v>4022</v>
      </c>
      <c r="B1008" s="2" t="s">
        <v>1479</v>
      </c>
      <c r="C1008" s="2" t="s">
        <v>4023</v>
      </c>
      <c r="D1008" s="2" t="s">
        <v>257</v>
      </c>
      <c r="E1008" s="2" t="s">
        <v>258</v>
      </c>
      <c r="F1008" s="5">
        <v>2349</v>
      </c>
      <c r="G1008" s="2" t="s">
        <v>4024</v>
      </c>
      <c r="H1008" s="2" t="s">
        <v>50</v>
      </c>
      <c r="I1008" s="2" t="s">
        <v>26</v>
      </c>
      <c r="J1008" s="2" t="s">
        <v>135</v>
      </c>
      <c r="K1008" s="9">
        <v>400</v>
      </c>
      <c r="L1008" s="9">
        <v>792</v>
      </c>
      <c r="M1008" s="5">
        <v>14</v>
      </c>
      <c r="N1008" s="5">
        <v>0</v>
      </c>
      <c r="O1008" s="5">
        <v>9</v>
      </c>
      <c r="P1008" s="5">
        <v>0</v>
      </c>
      <c r="Q1008" s="2">
        <f t="shared" si="91"/>
        <v>-9</v>
      </c>
      <c r="R1008" s="5">
        <f t="shared" si="92"/>
        <v>-9</v>
      </c>
      <c r="S1008" s="11">
        <f t="shared" si="93"/>
        <v>-1</v>
      </c>
      <c r="T1008" s="5">
        <v>1.77</v>
      </c>
      <c r="U1008" s="5">
        <v>0.64</v>
      </c>
      <c r="V1008" s="5">
        <v>0</v>
      </c>
      <c r="W1008" s="12">
        <f t="shared" si="94"/>
        <v>0</v>
      </c>
      <c r="X1008" s="2" t="str">
        <f t="shared" si="95"/>
        <v>PAUSE</v>
      </c>
      <c r="Y1008" s="22" t="str">
        <f t="shared" si="96"/>
        <v>Mid (301-500)</v>
      </c>
    </row>
    <row r="1009" spans="1:25">
      <c r="A1009" s="2" t="s">
        <v>4025</v>
      </c>
      <c r="B1009" s="2" t="s">
        <v>4026</v>
      </c>
      <c r="C1009" s="2" t="s">
        <v>4027</v>
      </c>
      <c r="D1009" s="2" t="s">
        <v>4028</v>
      </c>
      <c r="E1009" s="2" t="s">
        <v>635</v>
      </c>
      <c r="F1009" s="5">
        <v>1900</v>
      </c>
      <c r="G1009" s="2" t="s">
        <v>4029</v>
      </c>
      <c r="H1009" s="2" t="s">
        <v>266</v>
      </c>
      <c r="I1009" s="2" t="s">
        <v>26</v>
      </c>
      <c r="J1009" s="2" t="s">
        <v>300</v>
      </c>
      <c r="K1009" s="9">
        <v>300</v>
      </c>
      <c r="L1009" s="9">
        <v>2387</v>
      </c>
      <c r="M1009" s="5">
        <v>104</v>
      </c>
      <c r="N1009" s="5">
        <v>11</v>
      </c>
      <c r="O1009" s="5">
        <v>81.709999999999994</v>
      </c>
      <c r="P1009" s="5">
        <v>621.69000000000005</v>
      </c>
      <c r="Q1009" s="2">
        <f t="shared" si="91"/>
        <v>539.98</v>
      </c>
      <c r="R1009" s="5">
        <f t="shared" si="92"/>
        <v>539.98</v>
      </c>
      <c r="S1009" s="11">
        <f t="shared" si="93"/>
        <v>6.6084934524538008</v>
      </c>
      <c r="T1009" s="5">
        <v>4.3600000000000003</v>
      </c>
      <c r="U1009" s="5">
        <v>0.79</v>
      </c>
      <c r="V1009" s="5">
        <v>7.43</v>
      </c>
      <c r="W1009" s="12">
        <f t="shared" si="94"/>
        <v>0.10576923076923077</v>
      </c>
      <c r="X1009" s="2" t="str">
        <f t="shared" si="95"/>
        <v>SCALE</v>
      </c>
      <c r="Y1009" s="22" t="str">
        <f t="shared" si="96"/>
        <v>Low (100-300)</v>
      </c>
    </row>
    <row r="1010" spans="1:25">
      <c r="A1010" s="2" t="s">
        <v>4030</v>
      </c>
      <c r="B1010" s="2" t="s">
        <v>2505</v>
      </c>
      <c r="C1010" s="2" t="s">
        <v>4031</v>
      </c>
      <c r="D1010" s="2" t="s">
        <v>4032</v>
      </c>
      <c r="E1010" s="2" t="s">
        <v>132</v>
      </c>
      <c r="F1010" s="5">
        <v>1354</v>
      </c>
      <c r="G1010" s="2" t="s">
        <v>4033</v>
      </c>
      <c r="H1010" s="2" t="s">
        <v>167</v>
      </c>
      <c r="I1010" s="2" t="s">
        <v>26</v>
      </c>
      <c r="J1010" s="2" t="s">
        <v>356</v>
      </c>
      <c r="K1010" s="9">
        <v>600</v>
      </c>
      <c r="L1010" s="9">
        <v>967</v>
      </c>
      <c r="M1010" s="5">
        <v>17</v>
      </c>
      <c r="N1010" s="5">
        <v>0</v>
      </c>
      <c r="O1010" s="5">
        <v>11.27</v>
      </c>
      <c r="P1010" s="5">
        <v>0</v>
      </c>
      <c r="Q1010" s="2">
        <f t="shared" si="91"/>
        <v>-11.27</v>
      </c>
      <c r="R1010" s="5">
        <f t="shared" si="92"/>
        <v>-11.27</v>
      </c>
      <c r="S1010" s="11">
        <f t="shared" si="93"/>
        <v>-1</v>
      </c>
      <c r="T1010" s="5">
        <v>1.76</v>
      </c>
      <c r="U1010" s="5">
        <v>0.66</v>
      </c>
      <c r="V1010" s="5">
        <v>0</v>
      </c>
      <c r="W1010" s="12">
        <f t="shared" si="94"/>
        <v>0</v>
      </c>
      <c r="X1010" s="2" t="str">
        <f t="shared" si="95"/>
        <v>PAUSE</v>
      </c>
      <c r="Y1010" s="22" t="str">
        <f t="shared" si="96"/>
        <v>High (501-750)</v>
      </c>
    </row>
    <row r="1011" spans="1:25">
      <c r="A1011" s="2" t="s">
        <v>4034</v>
      </c>
      <c r="B1011" s="2" t="s">
        <v>4035</v>
      </c>
      <c r="C1011" s="2" t="s">
        <v>3552</v>
      </c>
      <c r="D1011" s="2" t="s">
        <v>4036</v>
      </c>
      <c r="E1011" s="2" t="s">
        <v>56</v>
      </c>
      <c r="F1011" s="5">
        <v>500</v>
      </c>
      <c r="G1011" s="2" t="s">
        <v>4037</v>
      </c>
      <c r="H1011" s="2" t="s">
        <v>344</v>
      </c>
      <c r="I1011" s="2" t="s">
        <v>26</v>
      </c>
      <c r="J1011" s="2" t="s">
        <v>356</v>
      </c>
      <c r="K1011" s="9">
        <v>300</v>
      </c>
      <c r="L1011" s="9">
        <v>2202</v>
      </c>
      <c r="M1011" s="5">
        <v>98</v>
      </c>
      <c r="N1011" s="5">
        <v>8</v>
      </c>
      <c r="O1011" s="5">
        <v>49.34</v>
      </c>
      <c r="P1011" s="5">
        <v>494.64</v>
      </c>
      <c r="Q1011" s="2">
        <f t="shared" si="91"/>
        <v>445.29999999999995</v>
      </c>
      <c r="R1011" s="5">
        <f t="shared" si="92"/>
        <v>445.29999999999995</v>
      </c>
      <c r="S1011" s="11">
        <f t="shared" si="93"/>
        <v>9.0251317389541938</v>
      </c>
      <c r="T1011" s="5">
        <v>4.45</v>
      </c>
      <c r="U1011" s="5">
        <v>0.5</v>
      </c>
      <c r="V1011" s="5">
        <v>6.17</v>
      </c>
      <c r="W1011" s="12">
        <f t="shared" si="94"/>
        <v>8.1632653061224483E-2</v>
      </c>
      <c r="X1011" s="2" t="str">
        <f t="shared" si="95"/>
        <v>SCALE</v>
      </c>
      <c r="Y1011" s="22" t="str">
        <f t="shared" si="96"/>
        <v>Low (100-300)</v>
      </c>
    </row>
    <row r="1012" spans="1:25">
      <c r="A1012" s="2" t="s">
        <v>4038</v>
      </c>
      <c r="B1012" s="2" t="s">
        <v>4039</v>
      </c>
      <c r="C1012" s="2" t="s">
        <v>573</v>
      </c>
      <c r="D1012" s="2" t="s">
        <v>4040</v>
      </c>
      <c r="E1012" s="2" t="s">
        <v>23</v>
      </c>
      <c r="F1012" s="5">
        <v>4800</v>
      </c>
      <c r="G1012" s="2" t="s">
        <v>4041</v>
      </c>
      <c r="H1012" s="2" t="s">
        <v>102</v>
      </c>
      <c r="I1012" s="2" t="s">
        <v>26</v>
      </c>
      <c r="J1012" s="2" t="s">
        <v>59</v>
      </c>
      <c r="K1012" s="9">
        <v>500</v>
      </c>
      <c r="L1012" s="9">
        <v>1171</v>
      </c>
      <c r="M1012" s="5">
        <v>47</v>
      </c>
      <c r="N1012" s="5">
        <v>2</v>
      </c>
      <c r="O1012" s="5">
        <v>29.62</v>
      </c>
      <c r="P1012" s="5">
        <v>75.05</v>
      </c>
      <c r="Q1012" s="2">
        <f t="shared" si="91"/>
        <v>45.429999999999993</v>
      </c>
      <c r="R1012" s="5">
        <f t="shared" si="92"/>
        <v>45.429999999999993</v>
      </c>
      <c r="S1012" s="11">
        <f t="shared" si="93"/>
        <v>1.5337609723160024</v>
      </c>
      <c r="T1012" s="5">
        <v>4.01</v>
      </c>
      <c r="U1012" s="5">
        <v>0.63</v>
      </c>
      <c r="V1012" s="5">
        <v>14.81</v>
      </c>
      <c r="W1012" s="12">
        <f t="shared" si="94"/>
        <v>4.2553191489361701E-2</v>
      </c>
      <c r="X1012" s="2" t="str">
        <f t="shared" si="95"/>
        <v>SCALE</v>
      </c>
      <c r="Y1012" s="22" t="str">
        <f t="shared" si="96"/>
        <v>Mid (301-500)</v>
      </c>
    </row>
    <row r="1013" spans="1:25">
      <c r="A1013" s="2" t="s">
        <v>4042</v>
      </c>
      <c r="B1013" s="2" t="s">
        <v>444</v>
      </c>
      <c r="C1013" s="2" t="s">
        <v>4043</v>
      </c>
      <c r="D1013" s="2" t="s">
        <v>175</v>
      </c>
      <c r="E1013" s="2" t="s">
        <v>23</v>
      </c>
      <c r="F1013" s="5">
        <v>3200</v>
      </c>
      <c r="G1013" s="2" t="s">
        <v>4044</v>
      </c>
      <c r="H1013" s="2" t="s">
        <v>344</v>
      </c>
      <c r="I1013" s="2" t="s">
        <v>26</v>
      </c>
      <c r="J1013" s="2" t="s">
        <v>300</v>
      </c>
      <c r="K1013" s="9">
        <v>400</v>
      </c>
      <c r="L1013" s="9">
        <v>1934</v>
      </c>
      <c r="M1013" s="5">
        <v>29</v>
      </c>
      <c r="N1013" s="5">
        <v>0</v>
      </c>
      <c r="O1013" s="5">
        <v>11.73</v>
      </c>
      <c r="P1013" s="5">
        <v>0</v>
      </c>
      <c r="Q1013" s="2">
        <f t="shared" si="91"/>
        <v>-11.73</v>
      </c>
      <c r="R1013" s="5">
        <f t="shared" si="92"/>
        <v>-11.73</v>
      </c>
      <c r="S1013" s="11">
        <f t="shared" si="93"/>
        <v>-1</v>
      </c>
      <c r="T1013" s="5">
        <v>1.5</v>
      </c>
      <c r="U1013" s="5">
        <v>0.4</v>
      </c>
      <c r="V1013" s="5">
        <v>0</v>
      </c>
      <c r="W1013" s="12">
        <f t="shared" si="94"/>
        <v>0</v>
      </c>
      <c r="X1013" s="2" t="str">
        <f t="shared" si="95"/>
        <v>PAUSE</v>
      </c>
      <c r="Y1013" s="22" t="str">
        <f t="shared" si="96"/>
        <v>Mid (301-500)</v>
      </c>
    </row>
    <row r="1014" spans="1:25">
      <c r="A1014" s="2" t="s">
        <v>4045</v>
      </c>
      <c r="B1014" s="2" t="s">
        <v>555</v>
      </c>
      <c r="C1014" s="2" t="s">
        <v>4046</v>
      </c>
      <c r="D1014" s="2" t="s">
        <v>4047</v>
      </c>
      <c r="E1014" s="2" t="s">
        <v>40</v>
      </c>
      <c r="F1014" s="5">
        <v>4100</v>
      </c>
      <c r="G1014" s="2" t="s">
        <v>4048</v>
      </c>
      <c r="H1014" s="2" t="s">
        <v>260</v>
      </c>
      <c r="I1014" s="2" t="s">
        <v>26</v>
      </c>
      <c r="J1014" s="2" t="s">
        <v>356</v>
      </c>
      <c r="K1014" s="9">
        <v>1000</v>
      </c>
      <c r="L1014" s="9">
        <v>1766</v>
      </c>
      <c r="M1014" s="5">
        <v>55</v>
      </c>
      <c r="N1014" s="5">
        <v>2</v>
      </c>
      <c r="O1014" s="5">
        <v>36.549999999999997</v>
      </c>
      <c r="P1014" s="5">
        <v>124.33</v>
      </c>
      <c r="Q1014" s="2">
        <f t="shared" si="91"/>
        <v>87.78</v>
      </c>
      <c r="R1014" s="5">
        <f t="shared" si="92"/>
        <v>87.78</v>
      </c>
      <c r="S1014" s="11">
        <f t="shared" si="93"/>
        <v>2.4016415868673051</v>
      </c>
      <c r="T1014" s="5">
        <v>3.11</v>
      </c>
      <c r="U1014" s="5">
        <v>0.66</v>
      </c>
      <c r="V1014" s="5">
        <v>18.27</v>
      </c>
      <c r="W1014" s="12">
        <f t="shared" si="94"/>
        <v>3.6363636363636362E-2</v>
      </c>
      <c r="X1014" s="2" t="str">
        <f t="shared" si="95"/>
        <v>SCALE</v>
      </c>
      <c r="Y1014" s="22" t="str">
        <f t="shared" si="96"/>
        <v>Premium (751-1000)</v>
      </c>
    </row>
    <row r="1015" spans="1:25">
      <c r="A1015" s="2" t="s">
        <v>4049</v>
      </c>
      <c r="B1015" s="2" t="s">
        <v>129</v>
      </c>
      <c r="C1015" s="2" t="s">
        <v>4050</v>
      </c>
      <c r="D1015" s="2" t="s">
        <v>4051</v>
      </c>
      <c r="E1015" s="2" t="s">
        <v>125</v>
      </c>
      <c r="F1015" s="5">
        <v>2500</v>
      </c>
      <c r="G1015" s="2" t="s">
        <v>4052</v>
      </c>
      <c r="H1015" s="2" t="s">
        <v>34</v>
      </c>
      <c r="I1015" s="2" t="s">
        <v>26</v>
      </c>
      <c r="J1015" s="2" t="s">
        <v>155</v>
      </c>
      <c r="K1015" s="9">
        <v>100</v>
      </c>
      <c r="L1015" s="9">
        <v>2128</v>
      </c>
      <c r="M1015" s="5">
        <v>45</v>
      </c>
      <c r="N1015" s="5">
        <v>2</v>
      </c>
      <c r="O1015" s="5">
        <v>30.92</v>
      </c>
      <c r="P1015" s="5">
        <v>135.21</v>
      </c>
      <c r="Q1015" s="2">
        <f t="shared" si="91"/>
        <v>104.29</v>
      </c>
      <c r="R1015" s="5">
        <f t="shared" si="92"/>
        <v>104.29</v>
      </c>
      <c r="S1015" s="11">
        <f t="shared" si="93"/>
        <v>3.3728978007761965</v>
      </c>
      <c r="T1015" s="5">
        <v>2.11</v>
      </c>
      <c r="U1015" s="5">
        <v>0.69</v>
      </c>
      <c r="V1015" s="5">
        <v>15.46</v>
      </c>
      <c r="W1015" s="12">
        <f t="shared" si="94"/>
        <v>4.4444444444444446E-2</v>
      </c>
      <c r="X1015" s="2" t="str">
        <f t="shared" si="95"/>
        <v>SCALE</v>
      </c>
      <c r="Y1015" s="22" t="str">
        <f t="shared" si="96"/>
        <v>Low (100-300)</v>
      </c>
    </row>
    <row r="1016" spans="1:25">
      <c r="A1016" s="2" t="s">
        <v>4053</v>
      </c>
      <c r="B1016" s="2" t="s">
        <v>4054</v>
      </c>
      <c r="C1016" s="2" t="s">
        <v>4055</v>
      </c>
      <c r="D1016" s="2" t="s">
        <v>4056</v>
      </c>
      <c r="E1016" s="2" t="s">
        <v>112</v>
      </c>
      <c r="F1016" s="5">
        <v>1700</v>
      </c>
      <c r="G1016" s="2" t="s">
        <v>4057</v>
      </c>
      <c r="H1016" s="2" t="s">
        <v>34</v>
      </c>
      <c r="I1016" s="2" t="s">
        <v>26</v>
      </c>
      <c r="J1016" s="2" t="s">
        <v>95</v>
      </c>
      <c r="K1016" s="9">
        <v>400</v>
      </c>
      <c r="L1016" s="9">
        <v>706</v>
      </c>
      <c r="M1016" s="5">
        <v>24</v>
      </c>
      <c r="N1016" s="5">
        <v>0</v>
      </c>
      <c r="O1016" s="5">
        <v>17.690000000000001</v>
      </c>
      <c r="P1016" s="5">
        <v>0</v>
      </c>
      <c r="Q1016" s="2">
        <f t="shared" si="91"/>
        <v>-17.690000000000001</v>
      </c>
      <c r="R1016" s="5">
        <f t="shared" si="92"/>
        <v>-17.690000000000001</v>
      </c>
      <c r="S1016" s="11">
        <f t="shared" si="93"/>
        <v>-1</v>
      </c>
      <c r="T1016" s="5">
        <v>3.4</v>
      </c>
      <c r="U1016" s="5">
        <v>0.74</v>
      </c>
      <c r="V1016" s="5">
        <v>0</v>
      </c>
      <c r="W1016" s="12">
        <f t="shared" si="94"/>
        <v>0</v>
      </c>
      <c r="X1016" s="2" t="str">
        <f t="shared" si="95"/>
        <v>PAUSE</v>
      </c>
      <c r="Y1016" s="22" t="str">
        <f t="shared" si="96"/>
        <v>Mid (301-500)</v>
      </c>
    </row>
    <row r="1017" spans="1:25">
      <c r="A1017" s="2" t="s">
        <v>4058</v>
      </c>
      <c r="B1017" s="2" t="s">
        <v>2314</v>
      </c>
      <c r="C1017" s="2" t="s">
        <v>920</v>
      </c>
      <c r="D1017" s="2" t="s">
        <v>1412</v>
      </c>
      <c r="E1017" s="2" t="s">
        <v>56</v>
      </c>
      <c r="F1017" s="5">
        <v>1500</v>
      </c>
      <c r="G1017" s="2" t="s">
        <v>4059</v>
      </c>
      <c r="H1017" s="2" t="s">
        <v>72</v>
      </c>
      <c r="I1017" s="2" t="s">
        <v>26</v>
      </c>
      <c r="J1017" s="2" t="s">
        <v>356</v>
      </c>
      <c r="K1017" s="9">
        <v>700</v>
      </c>
      <c r="L1017" s="9">
        <v>1672</v>
      </c>
      <c r="M1017" s="5">
        <v>39</v>
      </c>
      <c r="N1017" s="5">
        <v>1</v>
      </c>
      <c r="O1017" s="5">
        <v>28.36</v>
      </c>
      <c r="P1017" s="5">
        <v>71.66</v>
      </c>
      <c r="Q1017" s="2">
        <f t="shared" si="91"/>
        <v>43.3</v>
      </c>
      <c r="R1017" s="5">
        <f t="shared" si="92"/>
        <v>43.3</v>
      </c>
      <c r="S1017" s="11">
        <f t="shared" si="93"/>
        <v>1.5267983074753173</v>
      </c>
      <c r="T1017" s="5">
        <v>2.33</v>
      </c>
      <c r="U1017" s="5">
        <v>0.73</v>
      </c>
      <c r="V1017" s="5">
        <v>28.36</v>
      </c>
      <c r="W1017" s="12">
        <f t="shared" si="94"/>
        <v>2.564102564102564E-2</v>
      </c>
      <c r="X1017" s="2" t="str">
        <f t="shared" si="95"/>
        <v>SCALE</v>
      </c>
      <c r="Y1017" s="22" t="str">
        <f t="shared" si="96"/>
        <v>High (501-750)</v>
      </c>
    </row>
    <row r="1018" spans="1:25">
      <c r="A1018" s="2" t="s">
        <v>4060</v>
      </c>
      <c r="B1018" s="2" t="s">
        <v>4061</v>
      </c>
      <c r="C1018" s="2" t="s">
        <v>984</v>
      </c>
      <c r="D1018" s="2" t="s">
        <v>2626</v>
      </c>
      <c r="E1018" s="2" t="s">
        <v>373</v>
      </c>
      <c r="F1018" s="5">
        <v>4000</v>
      </c>
      <c r="G1018" s="2" t="s">
        <v>4062</v>
      </c>
      <c r="H1018" s="2" t="s">
        <v>42</v>
      </c>
      <c r="I1018" s="2" t="s">
        <v>26</v>
      </c>
      <c r="J1018" s="2" t="s">
        <v>293</v>
      </c>
      <c r="K1018" s="9">
        <v>700</v>
      </c>
      <c r="L1018" s="9">
        <v>2194</v>
      </c>
      <c r="M1018" s="5">
        <v>69</v>
      </c>
      <c r="N1018" s="5">
        <v>0</v>
      </c>
      <c r="O1018" s="5">
        <v>48.63</v>
      </c>
      <c r="P1018" s="5">
        <v>0</v>
      </c>
      <c r="Q1018" s="2">
        <f t="shared" si="91"/>
        <v>-48.63</v>
      </c>
      <c r="R1018" s="5">
        <f t="shared" si="92"/>
        <v>-48.63</v>
      </c>
      <c r="S1018" s="11">
        <f t="shared" si="93"/>
        <v>-1</v>
      </c>
      <c r="T1018" s="5">
        <v>3.14</v>
      </c>
      <c r="U1018" s="5">
        <v>0.7</v>
      </c>
      <c r="V1018" s="5">
        <v>0</v>
      </c>
      <c r="W1018" s="12">
        <f t="shared" si="94"/>
        <v>0</v>
      </c>
      <c r="X1018" s="2" t="str">
        <f t="shared" si="95"/>
        <v>PAUSE</v>
      </c>
      <c r="Y1018" s="22" t="str">
        <f t="shared" si="96"/>
        <v>High (501-750)</v>
      </c>
    </row>
    <row r="1019" spans="1:25">
      <c r="A1019" s="2" t="s">
        <v>4063</v>
      </c>
      <c r="B1019" s="2" t="s">
        <v>4064</v>
      </c>
      <c r="C1019" s="2" t="s">
        <v>4065</v>
      </c>
      <c r="D1019" s="2" t="s">
        <v>4066</v>
      </c>
      <c r="E1019" s="2" t="s">
        <v>237</v>
      </c>
      <c r="F1019" s="5">
        <v>1600</v>
      </c>
      <c r="G1019" s="2" t="s">
        <v>4067</v>
      </c>
      <c r="H1019" s="2" t="s">
        <v>253</v>
      </c>
      <c r="I1019" s="2" t="s">
        <v>26</v>
      </c>
      <c r="J1019" s="2" t="s">
        <v>127</v>
      </c>
      <c r="K1019" s="9">
        <v>300</v>
      </c>
      <c r="L1019" s="9">
        <v>1869</v>
      </c>
      <c r="M1019" s="5">
        <v>55</v>
      </c>
      <c r="N1019" s="5">
        <v>1</v>
      </c>
      <c r="O1019" s="5">
        <v>31.13</v>
      </c>
      <c r="P1019" s="5">
        <v>63.94</v>
      </c>
      <c r="Q1019" s="2">
        <f t="shared" si="91"/>
        <v>32.81</v>
      </c>
      <c r="R1019" s="5">
        <f t="shared" si="92"/>
        <v>32.81</v>
      </c>
      <c r="S1019" s="11">
        <f t="shared" si="93"/>
        <v>1.0539672341792483</v>
      </c>
      <c r="T1019" s="5">
        <v>2.94</v>
      </c>
      <c r="U1019" s="5">
        <v>0.56999999999999995</v>
      </c>
      <c r="V1019" s="5">
        <v>31.13</v>
      </c>
      <c r="W1019" s="12">
        <f t="shared" si="94"/>
        <v>1.8181818181818181E-2</v>
      </c>
      <c r="X1019" s="2" t="str">
        <f t="shared" si="95"/>
        <v>SCALE</v>
      </c>
      <c r="Y1019" s="22" t="str">
        <f t="shared" si="96"/>
        <v>Low (100-300)</v>
      </c>
    </row>
    <row r="1020" spans="1:25">
      <c r="A1020" s="2" t="s">
        <v>4068</v>
      </c>
      <c r="B1020" s="2" t="s">
        <v>2641</v>
      </c>
      <c r="C1020" s="2" t="s">
        <v>4069</v>
      </c>
      <c r="D1020" s="2" t="s">
        <v>175</v>
      </c>
      <c r="E1020" s="2" t="s">
        <v>23</v>
      </c>
      <c r="F1020" s="5">
        <v>3500</v>
      </c>
      <c r="G1020" s="2" t="s">
        <v>4070</v>
      </c>
      <c r="H1020" s="2" t="s">
        <v>161</v>
      </c>
      <c r="I1020" s="2" t="s">
        <v>26</v>
      </c>
      <c r="J1020" s="2" t="s">
        <v>293</v>
      </c>
      <c r="K1020" s="9">
        <v>500</v>
      </c>
      <c r="L1020" s="9">
        <v>1960</v>
      </c>
      <c r="M1020" s="5">
        <v>50</v>
      </c>
      <c r="N1020" s="5">
        <v>4</v>
      </c>
      <c r="O1020" s="5">
        <v>37.85</v>
      </c>
      <c r="P1020" s="5">
        <v>291.3</v>
      </c>
      <c r="Q1020" s="2">
        <f t="shared" si="91"/>
        <v>253.45000000000002</v>
      </c>
      <c r="R1020" s="5">
        <f t="shared" si="92"/>
        <v>253.45000000000002</v>
      </c>
      <c r="S1020" s="11">
        <f t="shared" si="93"/>
        <v>6.6961690885072658</v>
      </c>
      <c r="T1020" s="5">
        <v>2.5499999999999998</v>
      </c>
      <c r="U1020" s="5">
        <v>0.76</v>
      </c>
      <c r="V1020" s="5">
        <v>9.4600000000000009</v>
      </c>
      <c r="W1020" s="12">
        <f t="shared" si="94"/>
        <v>0.08</v>
      </c>
      <c r="X1020" s="2" t="str">
        <f t="shared" si="95"/>
        <v>SCALE</v>
      </c>
      <c r="Y1020" s="22" t="str">
        <f t="shared" si="96"/>
        <v>Mid (301-500)</v>
      </c>
    </row>
    <row r="1021" spans="1:25">
      <c r="A1021" s="2" t="s">
        <v>4071</v>
      </c>
      <c r="B1021" s="2" t="s">
        <v>4072</v>
      </c>
      <c r="C1021" s="2" t="s">
        <v>1000</v>
      </c>
      <c r="D1021" s="2" t="s">
        <v>4073</v>
      </c>
      <c r="E1021" s="2" t="s">
        <v>118</v>
      </c>
      <c r="F1021" s="5">
        <v>1900</v>
      </c>
      <c r="G1021" s="2" t="s">
        <v>4074</v>
      </c>
      <c r="H1021" s="2" t="s">
        <v>167</v>
      </c>
      <c r="I1021" s="2" t="s">
        <v>26</v>
      </c>
      <c r="J1021" s="2" t="s">
        <v>95</v>
      </c>
      <c r="K1021" s="9">
        <v>100</v>
      </c>
      <c r="L1021" s="9">
        <v>1182</v>
      </c>
      <c r="M1021" s="5">
        <v>37</v>
      </c>
      <c r="N1021" s="5">
        <v>0</v>
      </c>
      <c r="O1021" s="5">
        <v>22.76</v>
      </c>
      <c r="P1021" s="5">
        <v>0</v>
      </c>
      <c r="Q1021" s="2">
        <f t="shared" si="91"/>
        <v>-22.76</v>
      </c>
      <c r="R1021" s="5">
        <f t="shared" si="92"/>
        <v>-22.76</v>
      </c>
      <c r="S1021" s="11">
        <f t="shared" si="93"/>
        <v>-1</v>
      </c>
      <c r="T1021" s="5">
        <v>3.13</v>
      </c>
      <c r="U1021" s="5">
        <v>0.62</v>
      </c>
      <c r="V1021" s="5">
        <v>0</v>
      </c>
      <c r="W1021" s="12">
        <f t="shared" si="94"/>
        <v>0</v>
      </c>
      <c r="X1021" s="2" t="str">
        <f t="shared" si="95"/>
        <v>PAUSE</v>
      </c>
      <c r="Y1021" s="22" t="str">
        <f t="shared" si="96"/>
        <v>Low (100-300)</v>
      </c>
    </row>
    <row r="1022" spans="1:25">
      <c r="A1022" s="2" t="s">
        <v>4075</v>
      </c>
      <c r="B1022" s="2" t="s">
        <v>4076</v>
      </c>
      <c r="C1022" s="2" t="s">
        <v>1231</v>
      </c>
      <c r="D1022" s="2" t="s">
        <v>4077</v>
      </c>
      <c r="E1022" s="2" t="s">
        <v>100</v>
      </c>
      <c r="F1022" s="5">
        <v>2500</v>
      </c>
      <c r="G1022" s="2" t="s">
        <v>4078</v>
      </c>
      <c r="H1022" s="2" t="s">
        <v>34</v>
      </c>
      <c r="I1022" s="2" t="s">
        <v>26</v>
      </c>
      <c r="J1022" s="2" t="s">
        <v>162</v>
      </c>
      <c r="K1022" s="9">
        <v>1000</v>
      </c>
      <c r="L1022" s="9">
        <v>1710</v>
      </c>
      <c r="M1022" s="5">
        <v>36</v>
      </c>
      <c r="N1022" s="5">
        <v>4</v>
      </c>
      <c r="O1022" s="5">
        <v>26.72</v>
      </c>
      <c r="P1022" s="5">
        <v>293.56</v>
      </c>
      <c r="Q1022" s="2">
        <f t="shared" si="91"/>
        <v>266.84000000000003</v>
      </c>
      <c r="R1022" s="5">
        <f t="shared" si="92"/>
        <v>266.84000000000003</v>
      </c>
      <c r="S1022" s="11">
        <f t="shared" si="93"/>
        <v>9.9865269461077855</v>
      </c>
      <c r="T1022" s="5">
        <v>2.11</v>
      </c>
      <c r="U1022" s="5">
        <v>0.74</v>
      </c>
      <c r="V1022" s="5">
        <v>6.68</v>
      </c>
      <c r="W1022" s="12">
        <f t="shared" si="94"/>
        <v>0.1111111111111111</v>
      </c>
      <c r="X1022" s="2" t="str">
        <f t="shared" si="95"/>
        <v>SCALE</v>
      </c>
      <c r="Y1022" s="22" t="str">
        <f t="shared" si="96"/>
        <v>Premium (751-1000)</v>
      </c>
    </row>
    <row r="1023" spans="1:25">
      <c r="A1023" s="2" t="s">
        <v>4079</v>
      </c>
      <c r="B1023" s="2" t="s">
        <v>4080</v>
      </c>
      <c r="C1023" s="2" t="s">
        <v>4081</v>
      </c>
      <c r="D1023" s="2" t="s">
        <v>264</v>
      </c>
      <c r="E1023" s="2" t="s">
        <v>23</v>
      </c>
      <c r="F1023" s="5">
        <v>3800</v>
      </c>
      <c r="G1023" s="2" t="s">
        <v>4082</v>
      </c>
      <c r="H1023" s="2" t="s">
        <v>150</v>
      </c>
      <c r="I1023" s="2" t="s">
        <v>26</v>
      </c>
      <c r="J1023" s="2" t="s">
        <v>183</v>
      </c>
      <c r="K1023" s="9">
        <v>100</v>
      </c>
      <c r="L1023" s="9">
        <v>986</v>
      </c>
      <c r="M1023" s="5">
        <v>35</v>
      </c>
      <c r="N1023" s="5">
        <v>0</v>
      </c>
      <c r="O1023" s="5">
        <v>19.190000000000001</v>
      </c>
      <c r="P1023" s="5">
        <v>0</v>
      </c>
      <c r="Q1023" s="2">
        <f t="shared" si="91"/>
        <v>-19.190000000000001</v>
      </c>
      <c r="R1023" s="5">
        <f t="shared" si="92"/>
        <v>-19.190000000000001</v>
      </c>
      <c r="S1023" s="11">
        <f t="shared" si="93"/>
        <v>-1</v>
      </c>
      <c r="T1023" s="5">
        <v>3.55</v>
      </c>
      <c r="U1023" s="5">
        <v>0.55000000000000004</v>
      </c>
      <c r="V1023" s="5">
        <v>0</v>
      </c>
      <c r="W1023" s="12">
        <f t="shared" si="94"/>
        <v>0</v>
      </c>
      <c r="X1023" s="2" t="str">
        <f t="shared" si="95"/>
        <v>PAUSE</v>
      </c>
      <c r="Y1023" s="22" t="str">
        <f t="shared" si="96"/>
        <v>Low (100-300)</v>
      </c>
    </row>
    <row r="1024" spans="1:25">
      <c r="A1024" s="2" t="s">
        <v>4083</v>
      </c>
      <c r="B1024" s="2" t="s">
        <v>4084</v>
      </c>
      <c r="C1024" s="2" t="s">
        <v>1334</v>
      </c>
      <c r="D1024" s="2" t="s">
        <v>655</v>
      </c>
      <c r="E1024" s="2" t="s">
        <v>125</v>
      </c>
      <c r="F1024" s="5">
        <v>1898</v>
      </c>
      <c r="G1024" s="2" t="s">
        <v>2588</v>
      </c>
      <c r="H1024" s="2" t="s">
        <v>94</v>
      </c>
      <c r="I1024" s="2" t="s">
        <v>26</v>
      </c>
      <c r="J1024" s="2" t="s">
        <v>140</v>
      </c>
      <c r="K1024" s="9">
        <v>500</v>
      </c>
      <c r="L1024" s="9">
        <v>2372</v>
      </c>
      <c r="M1024" s="5">
        <v>47</v>
      </c>
      <c r="N1024" s="5">
        <v>4</v>
      </c>
      <c r="O1024" s="5">
        <v>24.04</v>
      </c>
      <c r="P1024" s="5">
        <v>267.17</v>
      </c>
      <c r="Q1024" s="2">
        <f t="shared" si="91"/>
        <v>243.13000000000002</v>
      </c>
      <c r="R1024" s="5">
        <f t="shared" si="92"/>
        <v>243.13000000000002</v>
      </c>
      <c r="S1024" s="11">
        <f t="shared" si="93"/>
        <v>10.113560732113147</v>
      </c>
      <c r="T1024" s="5">
        <v>1.98</v>
      </c>
      <c r="U1024" s="5">
        <v>0.51</v>
      </c>
      <c r="V1024" s="5">
        <v>6.01</v>
      </c>
      <c r="W1024" s="12">
        <f t="shared" si="94"/>
        <v>8.5106382978723402E-2</v>
      </c>
      <c r="X1024" s="2" t="str">
        <f t="shared" si="95"/>
        <v>SCALE</v>
      </c>
      <c r="Y1024" s="22" t="str">
        <f t="shared" si="96"/>
        <v>Mid (301-500)</v>
      </c>
    </row>
    <row r="1025" spans="1:25">
      <c r="A1025" s="2" t="s">
        <v>4085</v>
      </c>
      <c r="B1025" s="2" t="s">
        <v>2913</v>
      </c>
      <c r="C1025" s="2" t="s">
        <v>4086</v>
      </c>
      <c r="D1025" s="2" t="s">
        <v>4087</v>
      </c>
      <c r="E1025" s="2" t="s">
        <v>40</v>
      </c>
      <c r="F1025" s="5">
        <v>1383</v>
      </c>
      <c r="G1025" s="2" t="s">
        <v>2105</v>
      </c>
      <c r="H1025" s="2" t="s">
        <v>34</v>
      </c>
      <c r="I1025" s="2" t="s">
        <v>26</v>
      </c>
      <c r="J1025" s="2" t="s">
        <v>43</v>
      </c>
      <c r="K1025" s="9">
        <v>500</v>
      </c>
      <c r="L1025" s="9">
        <v>1764</v>
      </c>
      <c r="M1025" s="5">
        <v>33</v>
      </c>
      <c r="N1025" s="5">
        <v>0</v>
      </c>
      <c r="O1025" s="5">
        <v>14.71</v>
      </c>
      <c r="P1025" s="5">
        <v>0</v>
      </c>
      <c r="Q1025" s="2">
        <f t="shared" si="91"/>
        <v>-14.71</v>
      </c>
      <c r="R1025" s="5">
        <f t="shared" si="92"/>
        <v>-14.71</v>
      </c>
      <c r="S1025" s="11">
        <f t="shared" si="93"/>
        <v>-1</v>
      </c>
      <c r="T1025" s="5">
        <v>1.87</v>
      </c>
      <c r="U1025" s="5">
        <v>0.45</v>
      </c>
      <c r="V1025" s="5">
        <v>0</v>
      </c>
      <c r="W1025" s="12">
        <f t="shared" si="94"/>
        <v>0</v>
      </c>
      <c r="X1025" s="2" t="str">
        <f t="shared" si="95"/>
        <v>PAUSE</v>
      </c>
      <c r="Y1025" s="22" t="str">
        <f t="shared" si="96"/>
        <v>Mid (301-500)</v>
      </c>
    </row>
    <row r="1026" spans="1:25">
      <c r="A1026" s="2" t="s">
        <v>4088</v>
      </c>
      <c r="B1026" s="2" t="s">
        <v>4089</v>
      </c>
      <c r="C1026" s="2" t="s">
        <v>83</v>
      </c>
      <c r="D1026" s="2" t="s">
        <v>1190</v>
      </c>
      <c r="E1026" s="2" t="s">
        <v>112</v>
      </c>
      <c r="F1026" s="5">
        <v>3100</v>
      </c>
      <c r="G1026" s="2" t="s">
        <v>4090</v>
      </c>
      <c r="H1026" s="2" t="s">
        <v>134</v>
      </c>
      <c r="I1026" s="2" t="s">
        <v>26</v>
      </c>
      <c r="J1026" s="2" t="s">
        <v>361</v>
      </c>
      <c r="K1026" s="9">
        <v>500</v>
      </c>
      <c r="L1026" s="9">
        <v>1822</v>
      </c>
      <c r="M1026" s="5">
        <v>65</v>
      </c>
      <c r="N1026" s="5">
        <v>7</v>
      </c>
      <c r="O1026" s="5">
        <v>40.64</v>
      </c>
      <c r="P1026" s="5">
        <v>351.05</v>
      </c>
      <c r="Q1026" s="2">
        <f t="shared" si="91"/>
        <v>310.41000000000003</v>
      </c>
      <c r="R1026" s="5">
        <f t="shared" si="92"/>
        <v>310.41000000000003</v>
      </c>
      <c r="S1026" s="11">
        <f t="shared" si="93"/>
        <v>7.6380413385826778</v>
      </c>
      <c r="T1026" s="5">
        <v>3.57</v>
      </c>
      <c r="U1026" s="5">
        <v>0.63</v>
      </c>
      <c r="V1026" s="5">
        <v>5.81</v>
      </c>
      <c r="W1026" s="12">
        <f t="shared" si="94"/>
        <v>0.1076923076923077</v>
      </c>
      <c r="X1026" s="2" t="str">
        <f t="shared" si="95"/>
        <v>SCALE</v>
      </c>
      <c r="Y1026" s="22" t="str">
        <f t="shared" si="96"/>
        <v>Mid (301-500)</v>
      </c>
    </row>
    <row r="1027" spans="1:25">
      <c r="A1027" s="2" t="s">
        <v>4091</v>
      </c>
      <c r="B1027" s="2" t="s">
        <v>847</v>
      </c>
      <c r="C1027" s="2" t="s">
        <v>4092</v>
      </c>
      <c r="D1027" s="2" t="s">
        <v>1412</v>
      </c>
      <c r="E1027" s="2" t="s">
        <v>56</v>
      </c>
      <c r="F1027" s="5">
        <v>3500</v>
      </c>
      <c r="G1027" s="2" t="s">
        <v>2588</v>
      </c>
      <c r="H1027" s="2" t="s">
        <v>190</v>
      </c>
      <c r="I1027" s="2" t="s">
        <v>26</v>
      </c>
      <c r="J1027" s="2" t="s">
        <v>88</v>
      </c>
      <c r="K1027" s="9">
        <v>200</v>
      </c>
      <c r="L1027" s="9">
        <v>2175</v>
      </c>
      <c r="M1027" s="5">
        <v>96</v>
      </c>
      <c r="N1027" s="5">
        <v>3</v>
      </c>
      <c r="O1027" s="5">
        <v>67.59</v>
      </c>
      <c r="P1027" s="5">
        <v>188.37</v>
      </c>
      <c r="Q1027" s="2">
        <f t="shared" si="91"/>
        <v>120.78</v>
      </c>
      <c r="R1027" s="5">
        <f t="shared" si="92"/>
        <v>120.78</v>
      </c>
      <c r="S1027" s="11">
        <f t="shared" si="93"/>
        <v>1.7869507323568574</v>
      </c>
      <c r="T1027" s="5">
        <v>4.41</v>
      </c>
      <c r="U1027" s="5">
        <v>0.7</v>
      </c>
      <c r="V1027" s="5">
        <v>22.53</v>
      </c>
      <c r="W1027" s="12">
        <f t="shared" si="94"/>
        <v>3.125E-2</v>
      </c>
      <c r="X1027" s="2" t="str">
        <f t="shared" si="95"/>
        <v>SCALE</v>
      </c>
      <c r="Y1027" s="22" t="str">
        <f t="shared" si="96"/>
        <v>Low (100-300)</v>
      </c>
    </row>
    <row r="1028" spans="1:25">
      <c r="A1028" s="2" t="s">
        <v>4093</v>
      </c>
      <c r="B1028" s="2" t="s">
        <v>349</v>
      </c>
      <c r="C1028" s="2" t="s">
        <v>4094</v>
      </c>
      <c r="D1028" s="2" t="s">
        <v>4095</v>
      </c>
      <c r="E1028" s="2" t="s">
        <v>132</v>
      </c>
      <c r="F1028" s="5">
        <v>3700</v>
      </c>
      <c r="G1028" s="2" t="s">
        <v>4096</v>
      </c>
      <c r="H1028" s="2" t="s">
        <v>58</v>
      </c>
      <c r="I1028" s="2" t="s">
        <v>26</v>
      </c>
      <c r="J1028" s="2" t="s">
        <v>51</v>
      </c>
      <c r="K1028" s="9">
        <v>400</v>
      </c>
      <c r="L1028" s="9">
        <v>1830</v>
      </c>
      <c r="M1028" s="5">
        <v>64</v>
      </c>
      <c r="N1028" s="5">
        <v>2</v>
      </c>
      <c r="O1028" s="5">
        <v>48</v>
      </c>
      <c r="P1028" s="5">
        <v>121.14</v>
      </c>
      <c r="Q1028" s="2">
        <f t="shared" si="91"/>
        <v>73.14</v>
      </c>
      <c r="R1028" s="5">
        <f t="shared" si="92"/>
        <v>73.14</v>
      </c>
      <c r="S1028" s="11">
        <f t="shared" si="93"/>
        <v>1.5237499999999999</v>
      </c>
      <c r="T1028" s="5">
        <v>3.5</v>
      </c>
      <c r="U1028" s="5">
        <v>0.75</v>
      </c>
      <c r="V1028" s="5">
        <v>24</v>
      </c>
      <c r="W1028" s="12">
        <f t="shared" si="94"/>
        <v>3.125E-2</v>
      </c>
      <c r="X1028" s="2" t="str">
        <f t="shared" si="95"/>
        <v>SCALE</v>
      </c>
      <c r="Y1028" s="22" t="str">
        <f t="shared" si="96"/>
        <v>Mid (301-500)</v>
      </c>
    </row>
    <row r="1029" spans="1:25">
      <c r="A1029" s="2" t="s">
        <v>4097</v>
      </c>
      <c r="B1029" s="2" t="s">
        <v>4098</v>
      </c>
      <c r="C1029" s="2" t="s">
        <v>4099</v>
      </c>
      <c r="D1029" s="2" t="s">
        <v>1258</v>
      </c>
      <c r="E1029" s="2" t="s">
        <v>132</v>
      </c>
      <c r="F1029" s="5">
        <v>1248</v>
      </c>
      <c r="G1029" s="2" t="s">
        <v>4100</v>
      </c>
      <c r="H1029" s="2" t="s">
        <v>102</v>
      </c>
      <c r="I1029" s="2" t="s">
        <v>26</v>
      </c>
      <c r="J1029" s="2" t="s">
        <v>95</v>
      </c>
      <c r="K1029" s="9">
        <v>800</v>
      </c>
      <c r="L1029" s="9">
        <v>596</v>
      </c>
      <c r="M1029" s="5">
        <v>25</v>
      </c>
      <c r="N1029" s="5">
        <v>2</v>
      </c>
      <c r="O1029" s="5">
        <v>13.04</v>
      </c>
      <c r="P1029" s="5">
        <v>140.28</v>
      </c>
      <c r="Q1029" s="2">
        <f t="shared" si="91"/>
        <v>127.24000000000001</v>
      </c>
      <c r="R1029" s="5">
        <f t="shared" si="92"/>
        <v>127.24000000000001</v>
      </c>
      <c r="S1029" s="11">
        <f t="shared" si="93"/>
        <v>9.7576687116564429</v>
      </c>
      <c r="T1029" s="5">
        <v>4.1900000000000004</v>
      </c>
      <c r="U1029" s="5">
        <v>0.52</v>
      </c>
      <c r="V1029" s="5">
        <v>6.52</v>
      </c>
      <c r="W1029" s="12">
        <f t="shared" si="94"/>
        <v>0.08</v>
      </c>
      <c r="X1029" s="2" t="str">
        <f t="shared" si="95"/>
        <v>SCALE</v>
      </c>
      <c r="Y1029" s="22" t="str">
        <f t="shared" si="96"/>
        <v>Premium (751-1000)</v>
      </c>
    </row>
    <row r="1030" spans="1:25">
      <c r="A1030" s="2" t="s">
        <v>4101</v>
      </c>
      <c r="B1030" s="2" t="s">
        <v>4102</v>
      </c>
      <c r="C1030" s="2" t="s">
        <v>4103</v>
      </c>
      <c r="D1030" s="2" t="s">
        <v>4104</v>
      </c>
      <c r="E1030" s="2" t="s">
        <v>112</v>
      </c>
      <c r="F1030" s="5">
        <v>2200</v>
      </c>
      <c r="G1030" s="2" t="s">
        <v>4105</v>
      </c>
      <c r="H1030" s="2" t="s">
        <v>65</v>
      </c>
      <c r="I1030" s="2" t="s">
        <v>26</v>
      </c>
      <c r="J1030" s="2" t="s">
        <v>27</v>
      </c>
      <c r="K1030" s="9">
        <v>700</v>
      </c>
      <c r="L1030" s="9">
        <v>1369</v>
      </c>
      <c r="M1030" s="5">
        <v>33</v>
      </c>
      <c r="N1030" s="5">
        <v>0</v>
      </c>
      <c r="O1030" s="5">
        <v>24.24</v>
      </c>
      <c r="P1030" s="5">
        <v>0</v>
      </c>
      <c r="Q1030" s="2">
        <f t="shared" si="91"/>
        <v>-24.24</v>
      </c>
      <c r="R1030" s="5">
        <f t="shared" si="92"/>
        <v>-24.24</v>
      </c>
      <c r="S1030" s="11">
        <f t="shared" si="93"/>
        <v>-1</v>
      </c>
      <c r="T1030" s="5">
        <v>2.41</v>
      </c>
      <c r="U1030" s="5">
        <v>0.73</v>
      </c>
      <c r="V1030" s="5">
        <v>0</v>
      </c>
      <c r="W1030" s="12">
        <f t="shared" si="94"/>
        <v>0</v>
      </c>
      <c r="X1030" s="2" t="str">
        <f t="shared" si="95"/>
        <v>PAUSE</v>
      </c>
      <c r="Y1030" s="22" t="str">
        <f t="shared" si="96"/>
        <v>High (501-750)</v>
      </c>
    </row>
    <row r="1031" spans="1:25">
      <c r="A1031" s="2" t="s">
        <v>4106</v>
      </c>
      <c r="B1031" s="2" t="s">
        <v>495</v>
      </c>
      <c r="C1031" s="2" t="s">
        <v>1419</v>
      </c>
      <c r="D1031" s="2" t="s">
        <v>4107</v>
      </c>
      <c r="E1031" s="2" t="s">
        <v>850</v>
      </c>
      <c r="F1031" s="5">
        <v>2875</v>
      </c>
      <c r="G1031" s="2" t="s">
        <v>4108</v>
      </c>
      <c r="H1031" s="2" t="s">
        <v>87</v>
      </c>
      <c r="I1031" s="2" t="s">
        <v>26</v>
      </c>
      <c r="J1031" s="2" t="s">
        <v>140</v>
      </c>
      <c r="K1031" s="9">
        <v>100</v>
      </c>
      <c r="L1031" s="9">
        <v>2293</v>
      </c>
      <c r="M1031" s="5">
        <v>66</v>
      </c>
      <c r="N1031" s="5">
        <v>0</v>
      </c>
      <c r="O1031" s="5">
        <v>44.73</v>
      </c>
      <c r="P1031" s="5">
        <v>0</v>
      </c>
      <c r="Q1031" s="2">
        <f t="shared" si="91"/>
        <v>-44.73</v>
      </c>
      <c r="R1031" s="5">
        <f t="shared" si="92"/>
        <v>-44.73</v>
      </c>
      <c r="S1031" s="11">
        <f t="shared" si="93"/>
        <v>-1</v>
      </c>
      <c r="T1031" s="5">
        <v>2.88</v>
      </c>
      <c r="U1031" s="5">
        <v>0.68</v>
      </c>
      <c r="V1031" s="5">
        <v>0</v>
      </c>
      <c r="W1031" s="12">
        <f t="shared" si="94"/>
        <v>0</v>
      </c>
      <c r="X1031" s="2" t="str">
        <f t="shared" si="95"/>
        <v>PAUSE</v>
      </c>
      <c r="Y1031" s="22" t="str">
        <f t="shared" si="96"/>
        <v>Low (100-300)</v>
      </c>
    </row>
    <row r="1032" spans="1:25">
      <c r="A1032" s="2" t="s">
        <v>4109</v>
      </c>
      <c r="B1032" s="2" t="s">
        <v>2118</v>
      </c>
      <c r="C1032" s="2" t="s">
        <v>4110</v>
      </c>
      <c r="D1032" s="2" t="s">
        <v>446</v>
      </c>
      <c r="E1032" s="2" t="s">
        <v>188</v>
      </c>
      <c r="F1032" s="5">
        <v>4700</v>
      </c>
      <c r="G1032" s="2" t="s">
        <v>4111</v>
      </c>
      <c r="H1032" s="2" t="s">
        <v>102</v>
      </c>
      <c r="I1032" s="2" t="s">
        <v>26</v>
      </c>
      <c r="J1032" s="2" t="s">
        <v>95</v>
      </c>
      <c r="K1032" s="9">
        <v>800</v>
      </c>
      <c r="L1032" s="9">
        <v>1894</v>
      </c>
      <c r="M1032" s="5">
        <v>81</v>
      </c>
      <c r="N1032" s="5">
        <v>3</v>
      </c>
      <c r="O1032" s="5">
        <v>52.81</v>
      </c>
      <c r="P1032" s="5">
        <v>224.85</v>
      </c>
      <c r="Q1032" s="2">
        <f t="shared" si="91"/>
        <v>172.04</v>
      </c>
      <c r="R1032" s="5">
        <f t="shared" si="92"/>
        <v>172.04</v>
      </c>
      <c r="S1032" s="11">
        <f t="shared" si="93"/>
        <v>3.2577163416019692</v>
      </c>
      <c r="T1032" s="5">
        <v>4.28</v>
      </c>
      <c r="U1032" s="5">
        <v>0.65</v>
      </c>
      <c r="V1032" s="5">
        <v>17.600000000000001</v>
      </c>
      <c r="W1032" s="12">
        <f t="shared" si="94"/>
        <v>3.7037037037037035E-2</v>
      </c>
      <c r="X1032" s="2" t="str">
        <f t="shared" si="95"/>
        <v>SCALE</v>
      </c>
      <c r="Y1032" s="22" t="str">
        <f t="shared" si="96"/>
        <v>Premium (751-1000)</v>
      </c>
    </row>
    <row r="1033" spans="1:25">
      <c r="A1033" s="2" t="s">
        <v>4112</v>
      </c>
      <c r="B1033" s="2" t="s">
        <v>4113</v>
      </c>
      <c r="C1033" s="2" t="s">
        <v>2683</v>
      </c>
      <c r="D1033" s="2" t="s">
        <v>264</v>
      </c>
      <c r="E1033" s="2" t="s">
        <v>23</v>
      </c>
      <c r="F1033" s="5">
        <v>3900</v>
      </c>
      <c r="G1033" s="2" t="s">
        <v>4114</v>
      </c>
      <c r="H1033" s="2" t="s">
        <v>134</v>
      </c>
      <c r="I1033" s="2" t="s">
        <v>26</v>
      </c>
      <c r="J1033" s="2" t="s">
        <v>127</v>
      </c>
      <c r="K1033" s="9">
        <v>500</v>
      </c>
      <c r="L1033" s="9">
        <v>2016</v>
      </c>
      <c r="M1033" s="5">
        <v>72</v>
      </c>
      <c r="N1033" s="5">
        <v>6</v>
      </c>
      <c r="O1033" s="5">
        <v>53.39</v>
      </c>
      <c r="P1033" s="5">
        <v>416.07</v>
      </c>
      <c r="Q1033" s="2">
        <f t="shared" si="91"/>
        <v>362.68</v>
      </c>
      <c r="R1033" s="5">
        <f t="shared" si="92"/>
        <v>362.68</v>
      </c>
      <c r="S1033" s="11">
        <f t="shared" si="93"/>
        <v>6.7930324030717362</v>
      </c>
      <c r="T1033" s="5">
        <v>3.57</v>
      </c>
      <c r="U1033" s="5">
        <v>0.74</v>
      </c>
      <c r="V1033" s="5">
        <v>8.9</v>
      </c>
      <c r="W1033" s="12">
        <f t="shared" si="94"/>
        <v>8.3333333333333329E-2</v>
      </c>
      <c r="X1033" s="2" t="str">
        <f t="shared" si="95"/>
        <v>SCALE</v>
      </c>
      <c r="Y1033" s="22" t="str">
        <f t="shared" si="96"/>
        <v>Mid (301-500)</v>
      </c>
    </row>
    <row r="1034" spans="1:25">
      <c r="A1034" s="2" t="s">
        <v>4115</v>
      </c>
      <c r="B1034" s="2" t="s">
        <v>409</v>
      </c>
      <c r="C1034" s="2" t="s">
        <v>1074</v>
      </c>
      <c r="D1034" s="2" t="s">
        <v>1651</v>
      </c>
      <c r="E1034" s="2" t="s">
        <v>298</v>
      </c>
      <c r="F1034" s="5">
        <v>3376</v>
      </c>
      <c r="G1034" s="2" t="s">
        <v>4116</v>
      </c>
      <c r="H1034" s="2" t="s">
        <v>25</v>
      </c>
      <c r="I1034" s="2" t="s">
        <v>26</v>
      </c>
      <c r="J1034" s="2" t="s">
        <v>300</v>
      </c>
      <c r="K1034" s="9">
        <v>700</v>
      </c>
      <c r="L1034" s="9">
        <v>1831</v>
      </c>
      <c r="M1034" s="5">
        <v>48</v>
      </c>
      <c r="N1034" s="5">
        <v>1</v>
      </c>
      <c r="O1034" s="5">
        <v>32.479999999999997</v>
      </c>
      <c r="P1034" s="5">
        <v>54.52</v>
      </c>
      <c r="Q1034" s="2">
        <f t="shared" si="91"/>
        <v>22.040000000000006</v>
      </c>
      <c r="R1034" s="5">
        <f t="shared" si="92"/>
        <v>22.040000000000006</v>
      </c>
      <c r="S1034" s="11">
        <f t="shared" si="93"/>
        <v>0.67857142857142883</v>
      </c>
      <c r="T1034" s="5">
        <v>2.62</v>
      </c>
      <c r="U1034" s="5">
        <v>0.68</v>
      </c>
      <c r="V1034" s="5">
        <v>32.479999999999997</v>
      </c>
      <c r="W1034" s="12">
        <f t="shared" si="94"/>
        <v>2.0833333333333332E-2</v>
      </c>
      <c r="X1034" s="2" t="str">
        <f t="shared" si="95"/>
        <v>SCALE</v>
      </c>
      <c r="Y1034" s="22" t="str">
        <f t="shared" si="96"/>
        <v>High (501-750)</v>
      </c>
    </row>
    <row r="1035" spans="1:25">
      <c r="A1035" s="2" t="s">
        <v>4117</v>
      </c>
      <c r="B1035" s="2" t="s">
        <v>2123</v>
      </c>
      <c r="C1035" s="2" t="s">
        <v>4118</v>
      </c>
      <c r="D1035" s="2" t="s">
        <v>4119</v>
      </c>
      <c r="E1035" s="2" t="s">
        <v>32</v>
      </c>
      <c r="F1035" s="5">
        <v>2500</v>
      </c>
      <c r="G1035" s="2" t="s">
        <v>4120</v>
      </c>
      <c r="H1035" s="2" t="s">
        <v>161</v>
      </c>
      <c r="I1035" s="2" t="s">
        <v>26</v>
      </c>
      <c r="J1035" s="2" t="s">
        <v>95</v>
      </c>
      <c r="K1035" s="9">
        <v>700</v>
      </c>
      <c r="L1035" s="9">
        <v>1899</v>
      </c>
      <c r="M1035" s="5">
        <v>78</v>
      </c>
      <c r="N1035" s="5">
        <v>3</v>
      </c>
      <c r="O1035" s="5">
        <v>42.44</v>
      </c>
      <c r="P1035" s="5">
        <v>181.59</v>
      </c>
      <c r="Q1035" s="2">
        <f t="shared" ref="Q1035:Q1098" si="97">IFERROR(P1035-O1035, 0)</f>
        <v>139.15</v>
      </c>
      <c r="R1035" s="5">
        <f t="shared" ref="R1035:R1098" si="98">P1035-O1035</f>
        <v>139.15</v>
      </c>
      <c r="S1035" s="11">
        <f t="shared" ref="S1035:S1098" si="99">R1035/O1035</f>
        <v>3.2787464655984921</v>
      </c>
      <c r="T1035" s="5">
        <v>4.1100000000000003</v>
      </c>
      <c r="U1035" s="5">
        <v>0.54</v>
      </c>
      <c r="V1035" s="5">
        <v>14.15</v>
      </c>
      <c r="W1035" s="12">
        <f t="shared" ref="W1035:W1098" si="100">N1035/M1035</f>
        <v>3.8461538461538464E-2</v>
      </c>
      <c r="X1035" s="2" t="str">
        <f t="shared" ref="X1035:X1098" si="101">IF(P1035&gt;=4, "SCALE",
  IF(P1035&gt;=2, "MONITOR",
    IF(P1035&gt;=1, "OPTIMISE",
      "PAUSE")))</f>
        <v>SCALE</v>
      </c>
      <c r="Y1035" s="22" t="str">
        <f t="shared" ref="Y1035:Y1098" si="102">IF(K1035&lt;=300,"Low (100-300)",
 IF(K1035&lt;=500,"Mid (301-500)",
  IF(K1035&lt;=750,"High (501-750)",
   "Premium (751-1000)")))</f>
        <v>High (501-750)</v>
      </c>
    </row>
    <row r="1036" spans="1:25">
      <c r="A1036" s="2" t="s">
        <v>4121</v>
      </c>
      <c r="B1036" s="2" t="s">
        <v>4122</v>
      </c>
      <c r="C1036" s="2" t="s">
        <v>2459</v>
      </c>
      <c r="D1036" s="2" t="s">
        <v>144</v>
      </c>
      <c r="E1036" s="2" t="s">
        <v>40</v>
      </c>
      <c r="F1036" s="5">
        <v>3200</v>
      </c>
      <c r="G1036" s="2" t="s">
        <v>4123</v>
      </c>
      <c r="H1036" s="2" t="s">
        <v>167</v>
      </c>
      <c r="I1036" s="2" t="s">
        <v>26</v>
      </c>
      <c r="J1036" s="2" t="s">
        <v>206</v>
      </c>
      <c r="K1036" s="9">
        <v>1000</v>
      </c>
      <c r="L1036" s="9">
        <v>874</v>
      </c>
      <c r="M1036" s="5">
        <v>29</v>
      </c>
      <c r="N1036" s="5">
        <v>0</v>
      </c>
      <c r="O1036" s="5">
        <v>20.61</v>
      </c>
      <c r="P1036" s="5">
        <v>0</v>
      </c>
      <c r="Q1036" s="2">
        <f t="shared" si="97"/>
        <v>-20.61</v>
      </c>
      <c r="R1036" s="5">
        <f t="shared" si="98"/>
        <v>-20.61</v>
      </c>
      <c r="S1036" s="11">
        <f t="shared" si="99"/>
        <v>-1</v>
      </c>
      <c r="T1036" s="5">
        <v>3.32</v>
      </c>
      <c r="U1036" s="5">
        <v>0.71</v>
      </c>
      <c r="V1036" s="5">
        <v>0</v>
      </c>
      <c r="W1036" s="12">
        <f t="shared" si="100"/>
        <v>0</v>
      </c>
      <c r="X1036" s="2" t="str">
        <f t="shared" si="101"/>
        <v>PAUSE</v>
      </c>
      <c r="Y1036" s="22" t="str">
        <f t="shared" si="102"/>
        <v>Premium (751-1000)</v>
      </c>
    </row>
    <row r="1037" spans="1:25">
      <c r="A1037" s="2" t="s">
        <v>4124</v>
      </c>
      <c r="B1037" s="2" t="s">
        <v>3594</v>
      </c>
      <c r="C1037" s="2" t="s">
        <v>4125</v>
      </c>
      <c r="D1037" s="2" t="s">
        <v>4126</v>
      </c>
      <c r="E1037" s="2" t="s">
        <v>258</v>
      </c>
      <c r="F1037" s="5">
        <v>1625</v>
      </c>
      <c r="G1037" s="2" t="s">
        <v>4127</v>
      </c>
      <c r="H1037" s="2" t="s">
        <v>190</v>
      </c>
      <c r="I1037" s="2" t="s">
        <v>26</v>
      </c>
      <c r="J1037" s="2" t="s">
        <v>177</v>
      </c>
      <c r="K1037" s="9">
        <v>800</v>
      </c>
      <c r="L1037" s="9">
        <v>1026</v>
      </c>
      <c r="M1037" s="5">
        <v>34</v>
      </c>
      <c r="N1037" s="5">
        <v>1</v>
      </c>
      <c r="O1037" s="5">
        <v>19.190000000000001</v>
      </c>
      <c r="P1037" s="5">
        <v>69.69</v>
      </c>
      <c r="Q1037" s="2">
        <f t="shared" si="97"/>
        <v>50.5</v>
      </c>
      <c r="R1037" s="5">
        <f t="shared" si="98"/>
        <v>50.5</v>
      </c>
      <c r="S1037" s="11">
        <f t="shared" si="99"/>
        <v>2.6315789473684208</v>
      </c>
      <c r="T1037" s="5">
        <v>3.31</v>
      </c>
      <c r="U1037" s="5">
        <v>0.56000000000000005</v>
      </c>
      <c r="V1037" s="5">
        <v>19.190000000000001</v>
      </c>
      <c r="W1037" s="12">
        <f t="shared" si="100"/>
        <v>2.9411764705882353E-2</v>
      </c>
      <c r="X1037" s="2" t="str">
        <f t="shared" si="101"/>
        <v>SCALE</v>
      </c>
      <c r="Y1037" s="22" t="str">
        <f t="shared" si="102"/>
        <v>Premium (751-1000)</v>
      </c>
    </row>
    <row r="1038" spans="1:25">
      <c r="A1038" s="2" t="s">
        <v>4128</v>
      </c>
      <c r="B1038" s="2" t="s">
        <v>4129</v>
      </c>
      <c r="C1038" s="2" t="s">
        <v>4130</v>
      </c>
      <c r="D1038" s="2" t="s">
        <v>1554</v>
      </c>
      <c r="E1038" s="2" t="s">
        <v>85</v>
      </c>
      <c r="F1038" s="5">
        <v>3000</v>
      </c>
      <c r="G1038" s="2" t="s">
        <v>1141</v>
      </c>
      <c r="H1038" s="2" t="s">
        <v>65</v>
      </c>
      <c r="I1038" s="2" t="s">
        <v>26</v>
      </c>
      <c r="J1038" s="2" t="s">
        <v>177</v>
      </c>
      <c r="K1038" s="9">
        <v>100</v>
      </c>
      <c r="L1038" s="9">
        <v>2436</v>
      </c>
      <c r="M1038" s="5">
        <v>101</v>
      </c>
      <c r="N1038" s="5">
        <v>0</v>
      </c>
      <c r="O1038" s="5">
        <v>68.739999999999995</v>
      </c>
      <c r="P1038" s="5">
        <v>0</v>
      </c>
      <c r="Q1038" s="2">
        <f t="shared" si="97"/>
        <v>-68.739999999999995</v>
      </c>
      <c r="R1038" s="5">
        <f t="shared" si="98"/>
        <v>-68.739999999999995</v>
      </c>
      <c r="S1038" s="11">
        <f t="shared" si="99"/>
        <v>-1</v>
      </c>
      <c r="T1038" s="5">
        <v>4.1500000000000004</v>
      </c>
      <c r="U1038" s="5">
        <v>0.68</v>
      </c>
      <c r="V1038" s="5">
        <v>0</v>
      </c>
      <c r="W1038" s="12">
        <f t="shared" si="100"/>
        <v>0</v>
      </c>
      <c r="X1038" s="2" t="str">
        <f t="shared" si="101"/>
        <v>PAUSE</v>
      </c>
      <c r="Y1038" s="22" t="str">
        <f t="shared" si="102"/>
        <v>Low (100-300)</v>
      </c>
    </row>
    <row r="1039" spans="1:25">
      <c r="A1039" s="2" t="s">
        <v>4131</v>
      </c>
      <c r="B1039" s="2" t="s">
        <v>4132</v>
      </c>
      <c r="C1039" s="2" t="s">
        <v>4133</v>
      </c>
      <c r="D1039" s="2" t="s">
        <v>1444</v>
      </c>
      <c r="E1039" s="2" t="s">
        <v>953</v>
      </c>
      <c r="F1039" s="5">
        <v>4500</v>
      </c>
      <c r="G1039" s="2" t="s">
        <v>4134</v>
      </c>
      <c r="H1039" s="2" t="s">
        <v>134</v>
      </c>
      <c r="I1039" s="2" t="s">
        <v>26</v>
      </c>
      <c r="J1039" s="2" t="s">
        <v>27</v>
      </c>
      <c r="K1039" s="9">
        <v>800</v>
      </c>
      <c r="L1039" s="9">
        <v>2045</v>
      </c>
      <c r="M1039" s="5">
        <v>37</v>
      </c>
      <c r="N1039" s="5">
        <v>0</v>
      </c>
      <c r="O1039" s="5">
        <v>22.22</v>
      </c>
      <c r="P1039" s="5">
        <v>0</v>
      </c>
      <c r="Q1039" s="2">
        <f t="shared" si="97"/>
        <v>-22.22</v>
      </c>
      <c r="R1039" s="5">
        <f t="shared" si="98"/>
        <v>-22.22</v>
      </c>
      <c r="S1039" s="11">
        <f t="shared" si="99"/>
        <v>-1</v>
      </c>
      <c r="T1039" s="5">
        <v>1.81</v>
      </c>
      <c r="U1039" s="5">
        <v>0.6</v>
      </c>
      <c r="V1039" s="5">
        <v>0</v>
      </c>
      <c r="W1039" s="12">
        <f t="shared" si="100"/>
        <v>0</v>
      </c>
      <c r="X1039" s="2" t="str">
        <f t="shared" si="101"/>
        <v>PAUSE</v>
      </c>
      <c r="Y1039" s="22" t="str">
        <f t="shared" si="102"/>
        <v>Premium (751-1000)</v>
      </c>
    </row>
    <row r="1040" spans="1:25">
      <c r="A1040" s="2" t="s">
        <v>4135</v>
      </c>
      <c r="B1040" s="2" t="s">
        <v>4136</v>
      </c>
      <c r="C1040" s="2" t="s">
        <v>4137</v>
      </c>
      <c r="D1040" s="2" t="s">
        <v>4138</v>
      </c>
      <c r="E1040" s="2" t="s">
        <v>373</v>
      </c>
      <c r="F1040" s="5">
        <v>2300</v>
      </c>
      <c r="G1040" s="2" t="s">
        <v>4139</v>
      </c>
      <c r="H1040" s="2" t="s">
        <v>344</v>
      </c>
      <c r="I1040" s="2" t="s">
        <v>26</v>
      </c>
      <c r="J1040" s="2" t="s">
        <v>206</v>
      </c>
      <c r="K1040" s="9">
        <v>1000</v>
      </c>
      <c r="L1040" s="9">
        <v>1080</v>
      </c>
      <c r="M1040" s="5">
        <v>42</v>
      </c>
      <c r="N1040" s="5">
        <v>2</v>
      </c>
      <c r="O1040" s="5">
        <v>26.02</v>
      </c>
      <c r="P1040" s="5">
        <v>107.37</v>
      </c>
      <c r="Q1040" s="2">
        <f t="shared" si="97"/>
        <v>81.350000000000009</v>
      </c>
      <c r="R1040" s="5">
        <f t="shared" si="98"/>
        <v>81.350000000000009</v>
      </c>
      <c r="S1040" s="11">
        <f t="shared" si="99"/>
        <v>3.1264411990776328</v>
      </c>
      <c r="T1040" s="5">
        <v>3.89</v>
      </c>
      <c r="U1040" s="5">
        <v>0.62</v>
      </c>
      <c r="V1040" s="5">
        <v>13.01</v>
      </c>
      <c r="W1040" s="12">
        <f t="shared" si="100"/>
        <v>4.7619047619047616E-2</v>
      </c>
      <c r="X1040" s="2" t="str">
        <f t="shared" si="101"/>
        <v>SCALE</v>
      </c>
      <c r="Y1040" s="22" t="str">
        <f t="shared" si="102"/>
        <v>Premium (751-1000)</v>
      </c>
    </row>
    <row r="1041" spans="1:25">
      <c r="A1041" s="2" t="s">
        <v>4140</v>
      </c>
      <c r="B1041" s="2" t="s">
        <v>4141</v>
      </c>
      <c r="C1041" s="2" t="s">
        <v>4142</v>
      </c>
      <c r="D1041" s="2" t="s">
        <v>291</v>
      </c>
      <c r="E1041" s="2" t="s">
        <v>23</v>
      </c>
      <c r="F1041" s="5">
        <v>2750</v>
      </c>
      <c r="G1041" s="2" t="s">
        <v>4143</v>
      </c>
      <c r="H1041" s="2" t="s">
        <v>190</v>
      </c>
      <c r="I1041" s="2" t="s">
        <v>26</v>
      </c>
      <c r="J1041" s="2" t="s">
        <v>206</v>
      </c>
      <c r="K1041" s="9">
        <v>200</v>
      </c>
      <c r="L1041" s="9">
        <v>1707</v>
      </c>
      <c r="M1041" s="5">
        <v>73</v>
      </c>
      <c r="N1041" s="5">
        <v>8</v>
      </c>
      <c r="O1041" s="5">
        <v>47.14</v>
      </c>
      <c r="P1041" s="5">
        <v>521.86</v>
      </c>
      <c r="Q1041" s="2">
        <f t="shared" si="97"/>
        <v>474.72</v>
      </c>
      <c r="R1041" s="5">
        <f t="shared" si="98"/>
        <v>474.72</v>
      </c>
      <c r="S1041" s="11">
        <f t="shared" si="99"/>
        <v>10.070428510818838</v>
      </c>
      <c r="T1041" s="5">
        <v>4.28</v>
      </c>
      <c r="U1041" s="5">
        <v>0.65</v>
      </c>
      <c r="V1041" s="5">
        <v>5.89</v>
      </c>
      <c r="W1041" s="12">
        <f t="shared" si="100"/>
        <v>0.1095890410958904</v>
      </c>
      <c r="X1041" s="2" t="str">
        <f t="shared" si="101"/>
        <v>SCALE</v>
      </c>
      <c r="Y1041" s="22" t="str">
        <f t="shared" si="102"/>
        <v>Low (100-300)</v>
      </c>
    </row>
    <row r="1042" spans="1:25">
      <c r="A1042" s="2" t="s">
        <v>4144</v>
      </c>
      <c r="B1042" s="2" t="s">
        <v>4145</v>
      </c>
      <c r="C1042" s="2" t="s">
        <v>611</v>
      </c>
      <c r="D1042" s="2" t="s">
        <v>2112</v>
      </c>
      <c r="E1042" s="2" t="s">
        <v>23</v>
      </c>
      <c r="F1042" s="5">
        <v>1499</v>
      </c>
      <c r="G1042" s="2" t="s">
        <v>4146</v>
      </c>
      <c r="H1042" s="2" t="s">
        <v>50</v>
      </c>
      <c r="I1042" s="2" t="s">
        <v>26</v>
      </c>
      <c r="J1042" s="2" t="s">
        <v>699</v>
      </c>
      <c r="K1042" s="9">
        <v>700</v>
      </c>
      <c r="L1042" s="9">
        <v>1146</v>
      </c>
      <c r="M1042" s="5">
        <v>26</v>
      </c>
      <c r="N1042" s="5">
        <v>0</v>
      </c>
      <c r="O1042" s="5">
        <v>21.42</v>
      </c>
      <c r="P1042" s="5">
        <v>0</v>
      </c>
      <c r="Q1042" s="2">
        <f t="shared" si="97"/>
        <v>-21.42</v>
      </c>
      <c r="R1042" s="5">
        <f t="shared" si="98"/>
        <v>-21.42</v>
      </c>
      <c r="S1042" s="11">
        <f t="shared" si="99"/>
        <v>-1</v>
      </c>
      <c r="T1042" s="5">
        <v>2.27</v>
      </c>
      <c r="U1042" s="5">
        <v>0.82</v>
      </c>
      <c r="V1042" s="5">
        <v>0</v>
      </c>
      <c r="W1042" s="12">
        <f t="shared" si="100"/>
        <v>0</v>
      </c>
      <c r="X1042" s="2" t="str">
        <f t="shared" si="101"/>
        <v>PAUSE</v>
      </c>
      <c r="Y1042" s="22" t="str">
        <f t="shared" si="102"/>
        <v>High (501-750)</v>
      </c>
    </row>
    <row r="1043" spans="1:25">
      <c r="A1043" s="2" t="s">
        <v>4147</v>
      </c>
      <c r="B1043" s="2" t="s">
        <v>4148</v>
      </c>
      <c r="C1043" s="2" t="s">
        <v>21</v>
      </c>
      <c r="D1043" s="2" t="s">
        <v>1797</v>
      </c>
      <c r="E1043" s="2" t="s">
        <v>23</v>
      </c>
      <c r="F1043" s="5">
        <v>1900</v>
      </c>
      <c r="G1043" s="2" t="s">
        <v>4149</v>
      </c>
      <c r="H1043" s="2" t="s">
        <v>167</v>
      </c>
      <c r="I1043" s="2" t="s">
        <v>26</v>
      </c>
      <c r="J1043" s="2" t="s">
        <v>313</v>
      </c>
      <c r="K1043" s="9">
        <v>400</v>
      </c>
      <c r="L1043" s="9">
        <v>1639</v>
      </c>
      <c r="M1043" s="5">
        <v>71</v>
      </c>
      <c r="N1043" s="5">
        <v>3</v>
      </c>
      <c r="O1043" s="5">
        <v>58.2</v>
      </c>
      <c r="P1043" s="5">
        <v>182.96</v>
      </c>
      <c r="Q1043" s="2">
        <f t="shared" si="97"/>
        <v>124.76</v>
      </c>
      <c r="R1043" s="5">
        <f t="shared" si="98"/>
        <v>124.76</v>
      </c>
      <c r="S1043" s="11">
        <f t="shared" si="99"/>
        <v>2.1436426116838487</v>
      </c>
      <c r="T1043" s="5">
        <v>4.33</v>
      </c>
      <c r="U1043" s="5">
        <v>0.82</v>
      </c>
      <c r="V1043" s="5">
        <v>19.399999999999999</v>
      </c>
      <c r="W1043" s="12">
        <f t="shared" si="100"/>
        <v>4.2253521126760563E-2</v>
      </c>
      <c r="X1043" s="2" t="str">
        <f t="shared" si="101"/>
        <v>SCALE</v>
      </c>
      <c r="Y1043" s="22" t="str">
        <f t="shared" si="102"/>
        <v>Mid (301-500)</v>
      </c>
    </row>
    <row r="1044" spans="1:25">
      <c r="A1044" s="2" t="s">
        <v>4150</v>
      </c>
      <c r="B1044" s="2" t="s">
        <v>4151</v>
      </c>
      <c r="C1044" s="2" t="s">
        <v>21</v>
      </c>
      <c r="D1044" s="2" t="s">
        <v>251</v>
      </c>
      <c r="E1044" s="2" t="s">
        <v>23</v>
      </c>
      <c r="F1044" s="5">
        <v>2400</v>
      </c>
      <c r="G1044" s="2" t="s">
        <v>4152</v>
      </c>
      <c r="H1044" s="2" t="s">
        <v>253</v>
      </c>
      <c r="I1044" s="2" t="s">
        <v>26</v>
      </c>
      <c r="J1044" s="2" t="s">
        <v>313</v>
      </c>
      <c r="K1044" s="9">
        <v>800</v>
      </c>
      <c r="L1044" s="9">
        <v>2488</v>
      </c>
      <c r="M1044" s="5">
        <v>109</v>
      </c>
      <c r="N1044" s="5">
        <v>10</v>
      </c>
      <c r="O1044" s="5">
        <v>78.33</v>
      </c>
      <c r="P1044" s="5">
        <v>539.48</v>
      </c>
      <c r="Q1044" s="2">
        <f t="shared" si="97"/>
        <v>461.15000000000003</v>
      </c>
      <c r="R1044" s="5">
        <f t="shared" si="98"/>
        <v>461.15000000000003</v>
      </c>
      <c r="S1044" s="11">
        <f t="shared" si="99"/>
        <v>5.8872717987999499</v>
      </c>
      <c r="T1044" s="5">
        <v>4.38</v>
      </c>
      <c r="U1044" s="5">
        <v>0.72</v>
      </c>
      <c r="V1044" s="5">
        <v>7.83</v>
      </c>
      <c r="W1044" s="12">
        <f t="shared" si="100"/>
        <v>9.1743119266055051E-2</v>
      </c>
      <c r="X1044" s="2" t="str">
        <f t="shared" si="101"/>
        <v>SCALE</v>
      </c>
      <c r="Y1044" s="22" t="str">
        <f t="shared" si="102"/>
        <v>Premium (751-1000)</v>
      </c>
    </row>
    <row r="1045" spans="1:25">
      <c r="A1045" s="2" t="s">
        <v>4153</v>
      </c>
      <c r="B1045" s="2" t="s">
        <v>4154</v>
      </c>
      <c r="C1045" s="2" t="s">
        <v>1262</v>
      </c>
      <c r="D1045" s="2" t="s">
        <v>2295</v>
      </c>
      <c r="E1045" s="2" t="s">
        <v>118</v>
      </c>
      <c r="F1045" s="5">
        <v>3334</v>
      </c>
      <c r="G1045" s="2" t="s">
        <v>2954</v>
      </c>
      <c r="H1045" s="2" t="s">
        <v>94</v>
      </c>
      <c r="I1045" s="2" t="s">
        <v>26</v>
      </c>
      <c r="J1045" s="2" t="s">
        <v>162</v>
      </c>
      <c r="K1045" s="9">
        <v>800</v>
      </c>
      <c r="L1045" s="9">
        <v>519</v>
      </c>
      <c r="M1045" s="5">
        <v>18</v>
      </c>
      <c r="N1045" s="5">
        <v>0</v>
      </c>
      <c r="O1045" s="5">
        <v>10.57</v>
      </c>
      <c r="P1045" s="5">
        <v>0</v>
      </c>
      <c r="Q1045" s="2">
        <f t="shared" si="97"/>
        <v>-10.57</v>
      </c>
      <c r="R1045" s="5">
        <f t="shared" si="98"/>
        <v>-10.57</v>
      </c>
      <c r="S1045" s="11">
        <f t="shared" si="99"/>
        <v>-1</v>
      </c>
      <c r="T1045" s="5">
        <v>3.47</v>
      </c>
      <c r="U1045" s="5">
        <v>0.59</v>
      </c>
      <c r="V1045" s="5">
        <v>0</v>
      </c>
      <c r="W1045" s="12">
        <f t="shared" si="100"/>
        <v>0</v>
      </c>
      <c r="X1045" s="2" t="str">
        <f t="shared" si="101"/>
        <v>PAUSE</v>
      </c>
      <c r="Y1045" s="22" t="str">
        <f t="shared" si="102"/>
        <v>Premium (751-1000)</v>
      </c>
    </row>
    <row r="1046" spans="1:25">
      <c r="A1046" s="2" t="s">
        <v>4155</v>
      </c>
      <c r="B1046" s="2" t="s">
        <v>4156</v>
      </c>
      <c r="C1046" s="2" t="s">
        <v>4157</v>
      </c>
      <c r="D1046" s="2" t="s">
        <v>4158</v>
      </c>
      <c r="E1046" s="2" t="s">
        <v>23</v>
      </c>
      <c r="F1046" s="5">
        <v>1350</v>
      </c>
      <c r="G1046" s="2" t="s">
        <v>4159</v>
      </c>
      <c r="H1046" s="2" t="s">
        <v>94</v>
      </c>
      <c r="I1046" s="2" t="s">
        <v>26</v>
      </c>
      <c r="J1046" s="2" t="s">
        <v>458</v>
      </c>
      <c r="K1046" s="9">
        <v>400</v>
      </c>
      <c r="L1046" s="9">
        <v>1544</v>
      </c>
      <c r="M1046" s="5">
        <v>35</v>
      </c>
      <c r="N1046" s="5">
        <v>0</v>
      </c>
      <c r="O1046" s="5">
        <v>18.89</v>
      </c>
      <c r="P1046" s="5">
        <v>0</v>
      </c>
      <c r="Q1046" s="2">
        <f t="shared" si="97"/>
        <v>-18.89</v>
      </c>
      <c r="R1046" s="5">
        <f t="shared" si="98"/>
        <v>-18.89</v>
      </c>
      <c r="S1046" s="11">
        <f t="shared" si="99"/>
        <v>-1</v>
      </c>
      <c r="T1046" s="5">
        <v>2.27</v>
      </c>
      <c r="U1046" s="5">
        <v>0.54</v>
      </c>
      <c r="V1046" s="5">
        <v>0</v>
      </c>
      <c r="W1046" s="12">
        <f t="shared" si="100"/>
        <v>0</v>
      </c>
      <c r="X1046" s="2" t="str">
        <f t="shared" si="101"/>
        <v>PAUSE</v>
      </c>
      <c r="Y1046" s="22" t="str">
        <f t="shared" si="102"/>
        <v>Mid (301-500)</v>
      </c>
    </row>
    <row r="1047" spans="1:25">
      <c r="A1047" s="2" t="s">
        <v>4160</v>
      </c>
      <c r="B1047" s="2" t="s">
        <v>1577</v>
      </c>
      <c r="C1047" s="2" t="s">
        <v>4161</v>
      </c>
      <c r="D1047" s="2" t="s">
        <v>773</v>
      </c>
      <c r="E1047" s="2" t="s">
        <v>125</v>
      </c>
      <c r="F1047" s="5">
        <v>2250</v>
      </c>
      <c r="G1047" s="2" t="s">
        <v>4162</v>
      </c>
      <c r="H1047" s="2" t="s">
        <v>150</v>
      </c>
      <c r="I1047" s="2" t="s">
        <v>26</v>
      </c>
      <c r="J1047" s="2" t="s">
        <v>127</v>
      </c>
      <c r="K1047" s="9">
        <v>200</v>
      </c>
      <c r="L1047" s="9">
        <v>2253</v>
      </c>
      <c r="M1047" s="5">
        <v>57</v>
      </c>
      <c r="N1047" s="5">
        <v>1</v>
      </c>
      <c r="O1047" s="5">
        <v>41.22</v>
      </c>
      <c r="P1047" s="5">
        <v>68.91</v>
      </c>
      <c r="Q1047" s="2">
        <f t="shared" si="97"/>
        <v>27.689999999999998</v>
      </c>
      <c r="R1047" s="5">
        <f t="shared" si="98"/>
        <v>27.689999999999998</v>
      </c>
      <c r="S1047" s="11">
        <f t="shared" si="99"/>
        <v>0.6717612809315866</v>
      </c>
      <c r="T1047" s="5">
        <v>2.5299999999999998</v>
      </c>
      <c r="U1047" s="5">
        <v>0.72</v>
      </c>
      <c r="V1047" s="5">
        <v>41.22</v>
      </c>
      <c r="W1047" s="12">
        <f t="shared" si="100"/>
        <v>1.7543859649122806E-2</v>
      </c>
      <c r="X1047" s="2" t="str">
        <f t="shared" si="101"/>
        <v>SCALE</v>
      </c>
      <c r="Y1047" s="22" t="str">
        <f t="shared" si="102"/>
        <v>Low (100-300)</v>
      </c>
    </row>
    <row r="1048" spans="1:25">
      <c r="A1048" s="2" t="s">
        <v>4163</v>
      </c>
      <c r="B1048" s="2" t="s">
        <v>1221</v>
      </c>
      <c r="C1048" s="2" t="s">
        <v>193</v>
      </c>
      <c r="D1048" s="2" t="s">
        <v>4164</v>
      </c>
      <c r="E1048" s="2" t="s">
        <v>281</v>
      </c>
      <c r="F1048" s="5">
        <v>1800</v>
      </c>
      <c r="G1048" s="2" t="s">
        <v>4165</v>
      </c>
      <c r="H1048" s="2" t="s">
        <v>266</v>
      </c>
      <c r="I1048" s="2" t="s">
        <v>26</v>
      </c>
      <c r="J1048" s="2" t="s">
        <v>35</v>
      </c>
      <c r="K1048" s="9">
        <v>100</v>
      </c>
      <c r="L1048" s="9">
        <v>1161</v>
      </c>
      <c r="M1048" s="5">
        <v>23</v>
      </c>
      <c r="N1048" s="5">
        <v>2</v>
      </c>
      <c r="O1048" s="5">
        <v>15.69</v>
      </c>
      <c r="P1048" s="5">
        <v>144.74</v>
      </c>
      <c r="Q1048" s="2">
        <f t="shared" si="97"/>
        <v>129.05000000000001</v>
      </c>
      <c r="R1048" s="5">
        <f t="shared" si="98"/>
        <v>129.05000000000001</v>
      </c>
      <c r="S1048" s="11">
        <f t="shared" si="99"/>
        <v>8.224984066284259</v>
      </c>
      <c r="T1048" s="5">
        <v>1.98</v>
      </c>
      <c r="U1048" s="5">
        <v>0.68</v>
      </c>
      <c r="V1048" s="5">
        <v>7.84</v>
      </c>
      <c r="W1048" s="12">
        <f t="shared" si="100"/>
        <v>8.6956521739130432E-2</v>
      </c>
      <c r="X1048" s="2" t="str">
        <f t="shared" si="101"/>
        <v>SCALE</v>
      </c>
      <c r="Y1048" s="22" t="str">
        <f t="shared" si="102"/>
        <v>Low (100-300)</v>
      </c>
    </row>
    <row r="1049" spans="1:25">
      <c r="A1049" s="2" t="s">
        <v>4166</v>
      </c>
      <c r="B1049" s="2" t="s">
        <v>325</v>
      </c>
      <c r="C1049" s="2" t="s">
        <v>4167</v>
      </c>
      <c r="D1049" s="2" t="s">
        <v>4168</v>
      </c>
      <c r="E1049" s="2" t="s">
        <v>85</v>
      </c>
      <c r="F1049" s="5">
        <v>2500</v>
      </c>
      <c r="G1049" s="2" t="s">
        <v>4169</v>
      </c>
      <c r="H1049" s="2" t="s">
        <v>266</v>
      </c>
      <c r="I1049" s="2" t="s">
        <v>26</v>
      </c>
      <c r="J1049" s="2" t="s">
        <v>382</v>
      </c>
      <c r="K1049" s="9">
        <v>800</v>
      </c>
      <c r="L1049" s="9">
        <v>1245</v>
      </c>
      <c r="M1049" s="5">
        <v>30</v>
      </c>
      <c r="N1049" s="5">
        <v>0</v>
      </c>
      <c r="O1049" s="5">
        <v>18.22</v>
      </c>
      <c r="P1049" s="5">
        <v>0</v>
      </c>
      <c r="Q1049" s="2">
        <f t="shared" si="97"/>
        <v>-18.22</v>
      </c>
      <c r="R1049" s="5">
        <f t="shared" si="98"/>
        <v>-18.22</v>
      </c>
      <c r="S1049" s="11">
        <f t="shared" si="99"/>
        <v>-1</v>
      </c>
      <c r="T1049" s="5">
        <v>2.41</v>
      </c>
      <c r="U1049" s="5">
        <v>0.61</v>
      </c>
      <c r="V1049" s="5">
        <v>0</v>
      </c>
      <c r="W1049" s="12">
        <f t="shared" si="100"/>
        <v>0</v>
      </c>
      <c r="X1049" s="2" t="str">
        <f t="shared" si="101"/>
        <v>PAUSE</v>
      </c>
      <c r="Y1049" s="22" t="str">
        <f t="shared" si="102"/>
        <v>Premium (751-1000)</v>
      </c>
    </row>
    <row r="1050" spans="1:25">
      <c r="A1050" s="2" t="s">
        <v>4170</v>
      </c>
      <c r="B1050" s="2" t="s">
        <v>4171</v>
      </c>
      <c r="C1050" s="2" t="s">
        <v>4172</v>
      </c>
      <c r="D1050" s="2" t="s">
        <v>673</v>
      </c>
      <c r="E1050" s="2" t="s">
        <v>953</v>
      </c>
      <c r="F1050" s="5">
        <v>5000</v>
      </c>
      <c r="G1050" s="2" t="s">
        <v>4173</v>
      </c>
      <c r="H1050" s="2" t="s">
        <v>344</v>
      </c>
      <c r="I1050" s="2" t="s">
        <v>26</v>
      </c>
      <c r="J1050" s="2" t="s">
        <v>140</v>
      </c>
      <c r="K1050" s="9">
        <v>600</v>
      </c>
      <c r="L1050" s="9">
        <v>1772</v>
      </c>
      <c r="M1050" s="5">
        <v>62</v>
      </c>
      <c r="N1050" s="5">
        <v>0</v>
      </c>
      <c r="O1050" s="5">
        <v>32.590000000000003</v>
      </c>
      <c r="P1050" s="5">
        <v>0</v>
      </c>
      <c r="Q1050" s="2">
        <f t="shared" si="97"/>
        <v>-32.590000000000003</v>
      </c>
      <c r="R1050" s="5">
        <f t="shared" si="98"/>
        <v>-32.590000000000003</v>
      </c>
      <c r="S1050" s="11">
        <f t="shared" si="99"/>
        <v>-1</v>
      </c>
      <c r="T1050" s="5">
        <v>3.5</v>
      </c>
      <c r="U1050" s="5">
        <v>0.53</v>
      </c>
      <c r="V1050" s="5">
        <v>0</v>
      </c>
      <c r="W1050" s="12">
        <f t="shared" si="100"/>
        <v>0</v>
      </c>
      <c r="X1050" s="2" t="str">
        <f t="shared" si="101"/>
        <v>PAUSE</v>
      </c>
      <c r="Y1050" s="22" t="str">
        <f t="shared" si="102"/>
        <v>High (501-750)</v>
      </c>
    </row>
    <row r="1051" spans="1:25">
      <c r="A1051" s="2" t="s">
        <v>4174</v>
      </c>
      <c r="B1051" s="2" t="s">
        <v>3304</v>
      </c>
      <c r="C1051" s="2" t="s">
        <v>4175</v>
      </c>
      <c r="D1051" s="2" t="s">
        <v>4176</v>
      </c>
      <c r="E1051" s="2" t="s">
        <v>112</v>
      </c>
      <c r="F1051" s="5">
        <v>1733</v>
      </c>
      <c r="G1051" s="2" t="s">
        <v>2105</v>
      </c>
      <c r="H1051" s="2" t="s">
        <v>312</v>
      </c>
      <c r="I1051" s="2" t="s">
        <v>26</v>
      </c>
      <c r="J1051" s="2" t="s">
        <v>27</v>
      </c>
      <c r="K1051" s="9">
        <v>1000</v>
      </c>
      <c r="L1051" s="9">
        <v>1867</v>
      </c>
      <c r="M1051" s="5">
        <v>64</v>
      </c>
      <c r="N1051" s="5">
        <v>6</v>
      </c>
      <c r="O1051" s="5">
        <v>41.26</v>
      </c>
      <c r="P1051" s="5">
        <v>373.56</v>
      </c>
      <c r="Q1051" s="2">
        <f t="shared" si="97"/>
        <v>332.3</v>
      </c>
      <c r="R1051" s="5">
        <f t="shared" si="98"/>
        <v>332.3</v>
      </c>
      <c r="S1051" s="11">
        <f t="shared" si="99"/>
        <v>8.0538051381483289</v>
      </c>
      <c r="T1051" s="5">
        <v>3.43</v>
      </c>
      <c r="U1051" s="5">
        <v>0.64</v>
      </c>
      <c r="V1051" s="5">
        <v>6.88</v>
      </c>
      <c r="W1051" s="12">
        <f t="shared" si="100"/>
        <v>9.375E-2</v>
      </c>
      <c r="X1051" s="2" t="str">
        <f t="shared" si="101"/>
        <v>SCALE</v>
      </c>
      <c r="Y1051" s="22" t="str">
        <f t="shared" si="102"/>
        <v>Premium (751-1000)</v>
      </c>
    </row>
    <row r="1052" spans="1:25">
      <c r="A1052" s="2" t="s">
        <v>4177</v>
      </c>
      <c r="B1052" s="2" t="s">
        <v>4178</v>
      </c>
      <c r="C1052" s="2" t="s">
        <v>4179</v>
      </c>
      <c r="D1052" s="2" t="s">
        <v>236</v>
      </c>
      <c r="E1052" s="2" t="s">
        <v>237</v>
      </c>
      <c r="F1052" s="5">
        <v>4000</v>
      </c>
      <c r="G1052" s="2" t="s">
        <v>4180</v>
      </c>
      <c r="H1052" s="2" t="s">
        <v>260</v>
      </c>
      <c r="I1052" s="2" t="s">
        <v>26</v>
      </c>
      <c r="J1052" s="2" t="s">
        <v>155</v>
      </c>
      <c r="K1052" s="9">
        <v>200</v>
      </c>
      <c r="L1052" s="9">
        <v>1583</v>
      </c>
      <c r="M1052" s="5">
        <v>35</v>
      </c>
      <c r="N1052" s="5">
        <v>0</v>
      </c>
      <c r="O1052" s="5">
        <v>17.399999999999999</v>
      </c>
      <c r="P1052" s="5">
        <v>0</v>
      </c>
      <c r="Q1052" s="2">
        <f t="shared" si="97"/>
        <v>-17.399999999999999</v>
      </c>
      <c r="R1052" s="5">
        <f t="shared" si="98"/>
        <v>-17.399999999999999</v>
      </c>
      <c r="S1052" s="11">
        <f t="shared" si="99"/>
        <v>-1</v>
      </c>
      <c r="T1052" s="5">
        <v>2.21</v>
      </c>
      <c r="U1052" s="5">
        <v>0.5</v>
      </c>
      <c r="V1052" s="5">
        <v>0</v>
      </c>
      <c r="W1052" s="12">
        <f t="shared" si="100"/>
        <v>0</v>
      </c>
      <c r="X1052" s="2" t="str">
        <f t="shared" si="101"/>
        <v>PAUSE</v>
      </c>
      <c r="Y1052" s="22" t="str">
        <f t="shared" si="102"/>
        <v>Low (100-300)</v>
      </c>
    </row>
    <row r="1053" spans="1:25">
      <c r="A1053" s="2" t="s">
        <v>4181</v>
      </c>
      <c r="B1053" s="2" t="s">
        <v>4182</v>
      </c>
      <c r="C1053" s="2" t="s">
        <v>4183</v>
      </c>
      <c r="D1053" s="2" t="s">
        <v>4184</v>
      </c>
      <c r="E1053" s="2" t="s">
        <v>125</v>
      </c>
      <c r="F1053" s="5">
        <v>2300</v>
      </c>
      <c r="G1053" s="2" t="s">
        <v>4185</v>
      </c>
      <c r="H1053" s="2" t="s">
        <v>65</v>
      </c>
      <c r="I1053" s="2" t="s">
        <v>26</v>
      </c>
      <c r="J1053" s="2" t="s">
        <v>73</v>
      </c>
      <c r="K1053" s="9">
        <v>100</v>
      </c>
      <c r="L1053" s="9">
        <v>647</v>
      </c>
      <c r="M1053" s="5">
        <v>17</v>
      </c>
      <c r="N1053" s="5">
        <v>1</v>
      </c>
      <c r="O1053" s="5">
        <v>6.9</v>
      </c>
      <c r="P1053" s="5">
        <v>69.14</v>
      </c>
      <c r="Q1053" s="2">
        <f t="shared" si="97"/>
        <v>62.24</v>
      </c>
      <c r="R1053" s="5">
        <f t="shared" si="98"/>
        <v>62.24</v>
      </c>
      <c r="S1053" s="11">
        <f t="shared" si="99"/>
        <v>9.0202898550724644</v>
      </c>
      <c r="T1053" s="5">
        <v>2.63</v>
      </c>
      <c r="U1053" s="5">
        <v>0.41</v>
      </c>
      <c r="V1053" s="5">
        <v>6.9</v>
      </c>
      <c r="W1053" s="12">
        <f t="shared" si="100"/>
        <v>5.8823529411764705E-2</v>
      </c>
      <c r="X1053" s="2" t="str">
        <f t="shared" si="101"/>
        <v>SCALE</v>
      </c>
      <c r="Y1053" s="22" t="str">
        <f t="shared" si="102"/>
        <v>Low (100-300)</v>
      </c>
    </row>
    <row r="1054" spans="1:25">
      <c r="A1054" s="2" t="s">
        <v>4186</v>
      </c>
      <c r="B1054" s="2" t="s">
        <v>3093</v>
      </c>
      <c r="C1054" s="2" t="s">
        <v>30</v>
      </c>
      <c r="D1054" s="2" t="s">
        <v>251</v>
      </c>
      <c r="E1054" s="2" t="s">
        <v>23</v>
      </c>
      <c r="F1054" s="5">
        <v>1104</v>
      </c>
      <c r="G1054" s="2" t="s">
        <v>4187</v>
      </c>
      <c r="H1054" s="2" t="s">
        <v>344</v>
      </c>
      <c r="I1054" s="2" t="s">
        <v>26</v>
      </c>
      <c r="J1054" s="2" t="s">
        <v>51</v>
      </c>
      <c r="K1054" s="9">
        <v>400</v>
      </c>
      <c r="L1054" s="9">
        <v>2298</v>
      </c>
      <c r="M1054" s="5">
        <v>41</v>
      </c>
      <c r="N1054" s="5">
        <v>3</v>
      </c>
      <c r="O1054" s="5">
        <v>24.7</v>
      </c>
      <c r="P1054" s="5">
        <v>142.16999999999999</v>
      </c>
      <c r="Q1054" s="2">
        <f t="shared" si="97"/>
        <v>117.46999999999998</v>
      </c>
      <c r="R1054" s="5">
        <f t="shared" si="98"/>
        <v>117.46999999999998</v>
      </c>
      <c r="S1054" s="11">
        <f t="shared" si="99"/>
        <v>4.7558704453441294</v>
      </c>
      <c r="T1054" s="5">
        <v>1.78</v>
      </c>
      <c r="U1054" s="5">
        <v>0.6</v>
      </c>
      <c r="V1054" s="5">
        <v>8.23</v>
      </c>
      <c r="W1054" s="12">
        <f t="shared" si="100"/>
        <v>7.3170731707317069E-2</v>
      </c>
      <c r="X1054" s="2" t="str">
        <f t="shared" si="101"/>
        <v>SCALE</v>
      </c>
      <c r="Y1054" s="22" t="str">
        <f t="shared" si="102"/>
        <v>Mid (301-500)</v>
      </c>
    </row>
    <row r="1055" spans="1:25">
      <c r="A1055" s="2" t="s">
        <v>4188</v>
      </c>
      <c r="B1055" s="2" t="s">
        <v>950</v>
      </c>
      <c r="C1055" s="2" t="s">
        <v>4189</v>
      </c>
      <c r="D1055" s="2" t="s">
        <v>431</v>
      </c>
      <c r="E1055" s="2" t="s">
        <v>432</v>
      </c>
      <c r="F1055" s="5">
        <v>3000</v>
      </c>
      <c r="G1055" s="2" t="s">
        <v>4190</v>
      </c>
      <c r="H1055" s="2" t="s">
        <v>190</v>
      </c>
      <c r="I1055" s="2" t="s">
        <v>26</v>
      </c>
      <c r="J1055" s="2" t="s">
        <v>43</v>
      </c>
      <c r="K1055" s="9">
        <v>800</v>
      </c>
      <c r="L1055" s="9">
        <v>1363</v>
      </c>
      <c r="M1055" s="5">
        <v>30</v>
      </c>
      <c r="N1055" s="5">
        <v>2</v>
      </c>
      <c r="O1055" s="5">
        <v>19.12</v>
      </c>
      <c r="P1055" s="5">
        <v>116.75</v>
      </c>
      <c r="Q1055" s="2">
        <f t="shared" si="97"/>
        <v>97.63</v>
      </c>
      <c r="R1055" s="5">
        <f t="shared" si="98"/>
        <v>97.63</v>
      </c>
      <c r="S1055" s="11">
        <f t="shared" si="99"/>
        <v>5.1061715481171541</v>
      </c>
      <c r="T1055" s="5">
        <v>2.2000000000000002</v>
      </c>
      <c r="U1055" s="5">
        <v>0.64</v>
      </c>
      <c r="V1055" s="5">
        <v>9.56</v>
      </c>
      <c r="W1055" s="12">
        <f t="shared" si="100"/>
        <v>6.6666666666666666E-2</v>
      </c>
      <c r="X1055" s="2" t="str">
        <f t="shared" si="101"/>
        <v>SCALE</v>
      </c>
      <c r="Y1055" s="22" t="str">
        <f t="shared" si="102"/>
        <v>Premium (751-1000)</v>
      </c>
    </row>
    <row r="1056" spans="1:25">
      <c r="A1056" s="2" t="s">
        <v>4191</v>
      </c>
      <c r="B1056" s="2" t="s">
        <v>4192</v>
      </c>
      <c r="C1056" s="2" t="s">
        <v>30</v>
      </c>
      <c r="D1056" s="2" t="s">
        <v>431</v>
      </c>
      <c r="E1056" s="2" t="s">
        <v>432</v>
      </c>
      <c r="F1056" s="5">
        <v>3448</v>
      </c>
      <c r="G1056" s="2" t="s">
        <v>4193</v>
      </c>
      <c r="H1056" s="2" t="s">
        <v>72</v>
      </c>
      <c r="I1056" s="2" t="s">
        <v>26</v>
      </c>
      <c r="J1056" s="2" t="s">
        <v>356</v>
      </c>
      <c r="K1056" s="9">
        <v>100</v>
      </c>
      <c r="L1056" s="9">
        <v>2112</v>
      </c>
      <c r="M1056" s="5">
        <v>72</v>
      </c>
      <c r="N1056" s="5">
        <v>0</v>
      </c>
      <c r="O1056" s="5">
        <v>59.96</v>
      </c>
      <c r="P1056" s="5">
        <v>0</v>
      </c>
      <c r="Q1056" s="2">
        <f t="shared" si="97"/>
        <v>-59.96</v>
      </c>
      <c r="R1056" s="5">
        <f t="shared" si="98"/>
        <v>-59.96</v>
      </c>
      <c r="S1056" s="11">
        <f t="shared" si="99"/>
        <v>-1</v>
      </c>
      <c r="T1056" s="5">
        <v>3.41</v>
      </c>
      <c r="U1056" s="5">
        <v>0.83</v>
      </c>
      <c r="V1056" s="5">
        <v>0</v>
      </c>
      <c r="W1056" s="12">
        <f t="shared" si="100"/>
        <v>0</v>
      </c>
      <c r="X1056" s="2" t="str">
        <f t="shared" si="101"/>
        <v>PAUSE</v>
      </c>
      <c r="Y1056" s="22" t="str">
        <f t="shared" si="102"/>
        <v>Low (100-300)</v>
      </c>
    </row>
    <row r="1057" spans="1:25">
      <c r="A1057" s="2" t="s">
        <v>4194</v>
      </c>
      <c r="B1057" s="2" t="s">
        <v>3790</v>
      </c>
      <c r="C1057" s="2" t="s">
        <v>4195</v>
      </c>
      <c r="D1057" s="2" t="s">
        <v>4196</v>
      </c>
      <c r="E1057" s="2" t="s">
        <v>85</v>
      </c>
      <c r="F1057" s="5">
        <v>2500</v>
      </c>
      <c r="G1057" s="2" t="s">
        <v>4197</v>
      </c>
      <c r="H1057" s="2" t="s">
        <v>190</v>
      </c>
      <c r="I1057" s="2" t="s">
        <v>26</v>
      </c>
      <c r="J1057" s="2" t="s">
        <v>88</v>
      </c>
      <c r="K1057" s="9">
        <v>200</v>
      </c>
      <c r="L1057" s="9">
        <v>803</v>
      </c>
      <c r="M1057" s="5">
        <v>26</v>
      </c>
      <c r="N1057" s="5">
        <v>1</v>
      </c>
      <c r="O1057" s="5">
        <v>13.11</v>
      </c>
      <c r="P1057" s="5">
        <v>60.16</v>
      </c>
      <c r="Q1057" s="2">
        <f t="shared" si="97"/>
        <v>47.05</v>
      </c>
      <c r="R1057" s="5">
        <f t="shared" si="98"/>
        <v>47.05</v>
      </c>
      <c r="S1057" s="11">
        <f t="shared" si="99"/>
        <v>3.5888634630053393</v>
      </c>
      <c r="T1057" s="5">
        <v>3.24</v>
      </c>
      <c r="U1057" s="5">
        <v>0.5</v>
      </c>
      <c r="V1057" s="5">
        <v>13.11</v>
      </c>
      <c r="W1057" s="12">
        <f t="shared" si="100"/>
        <v>3.8461538461538464E-2</v>
      </c>
      <c r="X1057" s="2" t="str">
        <f t="shared" si="101"/>
        <v>SCALE</v>
      </c>
      <c r="Y1057" s="22" t="str">
        <f t="shared" si="102"/>
        <v>Low (100-300)</v>
      </c>
    </row>
    <row r="1058" spans="1:25">
      <c r="A1058" s="2" t="s">
        <v>4198</v>
      </c>
      <c r="B1058" s="2" t="s">
        <v>4199</v>
      </c>
      <c r="C1058" s="2" t="s">
        <v>1304</v>
      </c>
      <c r="D1058" s="2" t="s">
        <v>931</v>
      </c>
      <c r="E1058" s="2" t="s">
        <v>112</v>
      </c>
      <c r="F1058" s="5">
        <v>1500</v>
      </c>
      <c r="G1058" s="2" t="s">
        <v>4200</v>
      </c>
      <c r="H1058" s="2" t="s">
        <v>134</v>
      </c>
      <c r="I1058" s="2" t="s">
        <v>26</v>
      </c>
      <c r="J1058" s="2" t="s">
        <v>127</v>
      </c>
      <c r="K1058" s="9">
        <v>600</v>
      </c>
      <c r="L1058" s="9">
        <v>768</v>
      </c>
      <c r="M1058" s="5">
        <v>14</v>
      </c>
      <c r="N1058" s="5">
        <v>1</v>
      </c>
      <c r="O1058" s="5">
        <v>6.56</v>
      </c>
      <c r="P1058" s="5">
        <v>47.91</v>
      </c>
      <c r="Q1058" s="2">
        <f t="shared" si="97"/>
        <v>41.349999999999994</v>
      </c>
      <c r="R1058" s="5">
        <f t="shared" si="98"/>
        <v>41.349999999999994</v>
      </c>
      <c r="S1058" s="11">
        <f t="shared" si="99"/>
        <v>6.3033536585365848</v>
      </c>
      <c r="T1058" s="5">
        <v>1.82</v>
      </c>
      <c r="U1058" s="5">
        <v>0.47</v>
      </c>
      <c r="V1058" s="5">
        <v>6.56</v>
      </c>
      <c r="W1058" s="12">
        <f t="shared" si="100"/>
        <v>7.1428571428571425E-2</v>
      </c>
      <c r="X1058" s="2" t="str">
        <f t="shared" si="101"/>
        <v>SCALE</v>
      </c>
      <c r="Y1058" s="22" t="str">
        <f t="shared" si="102"/>
        <v>High (501-750)</v>
      </c>
    </row>
    <row r="1059" spans="1:25">
      <c r="A1059" s="2" t="s">
        <v>4201</v>
      </c>
      <c r="B1059" s="2" t="s">
        <v>4202</v>
      </c>
      <c r="C1059" s="2" t="s">
        <v>4203</v>
      </c>
      <c r="D1059" s="2" t="s">
        <v>4204</v>
      </c>
      <c r="E1059" s="2" t="s">
        <v>188</v>
      </c>
      <c r="F1059" s="5">
        <v>3500</v>
      </c>
      <c r="G1059" s="2" t="s">
        <v>4205</v>
      </c>
      <c r="H1059" s="2" t="s">
        <v>260</v>
      </c>
      <c r="I1059" s="2" t="s">
        <v>26</v>
      </c>
      <c r="J1059" s="2" t="s">
        <v>59</v>
      </c>
      <c r="K1059" s="9">
        <v>200</v>
      </c>
      <c r="L1059" s="9">
        <v>2328</v>
      </c>
      <c r="M1059" s="5">
        <v>66</v>
      </c>
      <c r="N1059" s="5">
        <v>6</v>
      </c>
      <c r="O1059" s="5">
        <v>27.93</v>
      </c>
      <c r="P1059" s="5">
        <v>440.84</v>
      </c>
      <c r="Q1059" s="2">
        <f t="shared" si="97"/>
        <v>412.90999999999997</v>
      </c>
      <c r="R1059" s="5">
        <f t="shared" si="98"/>
        <v>412.90999999999997</v>
      </c>
      <c r="S1059" s="11">
        <f t="shared" si="99"/>
        <v>14.783745076978159</v>
      </c>
      <c r="T1059" s="5">
        <v>2.84</v>
      </c>
      <c r="U1059" s="5">
        <v>0.42</v>
      </c>
      <c r="V1059" s="5">
        <v>4.66</v>
      </c>
      <c r="W1059" s="12">
        <f t="shared" si="100"/>
        <v>9.0909090909090912E-2</v>
      </c>
      <c r="X1059" s="2" t="str">
        <f t="shared" si="101"/>
        <v>SCALE</v>
      </c>
      <c r="Y1059" s="22" t="str">
        <f t="shared" si="102"/>
        <v>Low (100-300)</v>
      </c>
    </row>
    <row r="1060" spans="1:25">
      <c r="A1060" s="2" t="s">
        <v>4206</v>
      </c>
      <c r="B1060" s="2" t="s">
        <v>185</v>
      </c>
      <c r="C1060" s="2" t="s">
        <v>4207</v>
      </c>
      <c r="D1060" s="2" t="s">
        <v>4208</v>
      </c>
      <c r="E1060" s="2" t="s">
        <v>276</v>
      </c>
      <c r="F1060" s="5">
        <v>2750</v>
      </c>
      <c r="G1060" s="2" t="s">
        <v>4209</v>
      </c>
      <c r="H1060" s="2" t="s">
        <v>167</v>
      </c>
      <c r="I1060" s="2" t="s">
        <v>26</v>
      </c>
      <c r="J1060" s="2" t="s">
        <v>95</v>
      </c>
      <c r="K1060" s="9">
        <v>500</v>
      </c>
      <c r="L1060" s="9">
        <v>819</v>
      </c>
      <c r="M1060" s="5">
        <v>13</v>
      </c>
      <c r="N1060" s="5">
        <v>0</v>
      </c>
      <c r="O1060" s="5">
        <v>9.7799999999999994</v>
      </c>
      <c r="P1060" s="5">
        <v>0</v>
      </c>
      <c r="Q1060" s="2">
        <f t="shared" si="97"/>
        <v>-9.7799999999999994</v>
      </c>
      <c r="R1060" s="5">
        <f t="shared" si="98"/>
        <v>-9.7799999999999994</v>
      </c>
      <c r="S1060" s="11">
        <f t="shared" si="99"/>
        <v>-1</v>
      </c>
      <c r="T1060" s="5">
        <v>1.59</v>
      </c>
      <c r="U1060" s="5">
        <v>0.75</v>
      </c>
      <c r="V1060" s="5">
        <v>0</v>
      </c>
      <c r="W1060" s="12">
        <f t="shared" si="100"/>
        <v>0</v>
      </c>
      <c r="X1060" s="2" t="str">
        <f t="shared" si="101"/>
        <v>PAUSE</v>
      </c>
      <c r="Y1060" s="22" t="str">
        <f t="shared" si="102"/>
        <v>Mid (301-500)</v>
      </c>
    </row>
    <row r="1061" spans="1:25">
      <c r="A1061" s="2" t="s">
        <v>4210</v>
      </c>
      <c r="B1061" s="2" t="s">
        <v>3748</v>
      </c>
      <c r="C1061" s="2" t="s">
        <v>2057</v>
      </c>
      <c r="D1061" s="2" t="s">
        <v>4211</v>
      </c>
      <c r="E1061" s="2" t="s">
        <v>125</v>
      </c>
      <c r="F1061" s="5">
        <v>2250</v>
      </c>
      <c r="G1061" s="2" t="s">
        <v>4212</v>
      </c>
      <c r="H1061" s="2" t="s">
        <v>134</v>
      </c>
      <c r="I1061" s="2" t="s">
        <v>26</v>
      </c>
      <c r="J1061" s="2" t="s">
        <v>120</v>
      </c>
      <c r="K1061" s="9">
        <v>500</v>
      </c>
      <c r="L1061" s="9">
        <v>579</v>
      </c>
      <c r="M1061" s="5">
        <v>21</v>
      </c>
      <c r="N1061" s="5">
        <v>0</v>
      </c>
      <c r="O1061" s="5">
        <v>11</v>
      </c>
      <c r="P1061" s="5">
        <v>0</v>
      </c>
      <c r="Q1061" s="2">
        <f t="shared" si="97"/>
        <v>-11</v>
      </c>
      <c r="R1061" s="5">
        <f t="shared" si="98"/>
        <v>-11</v>
      </c>
      <c r="S1061" s="11">
        <f t="shared" si="99"/>
        <v>-1</v>
      </c>
      <c r="T1061" s="5">
        <v>3.63</v>
      </c>
      <c r="U1061" s="5">
        <v>0.52</v>
      </c>
      <c r="V1061" s="5">
        <v>0</v>
      </c>
      <c r="W1061" s="12">
        <f t="shared" si="100"/>
        <v>0</v>
      </c>
      <c r="X1061" s="2" t="str">
        <f t="shared" si="101"/>
        <v>PAUSE</v>
      </c>
      <c r="Y1061" s="22" t="str">
        <f t="shared" si="102"/>
        <v>Mid (301-500)</v>
      </c>
    </row>
    <row r="1062" spans="1:25">
      <c r="A1062" s="2" t="s">
        <v>4213</v>
      </c>
      <c r="B1062" s="2" t="s">
        <v>2740</v>
      </c>
      <c r="C1062" s="2" t="s">
        <v>4214</v>
      </c>
      <c r="D1062" s="2" t="s">
        <v>1511</v>
      </c>
      <c r="E1062" s="2" t="s">
        <v>40</v>
      </c>
      <c r="F1062" s="5">
        <v>3250</v>
      </c>
      <c r="G1062" s="2" t="s">
        <v>1191</v>
      </c>
      <c r="H1062" s="2" t="s">
        <v>150</v>
      </c>
      <c r="I1062" s="2" t="s">
        <v>26</v>
      </c>
      <c r="J1062" s="2" t="s">
        <v>232</v>
      </c>
      <c r="K1062" s="9">
        <v>300</v>
      </c>
      <c r="L1062" s="9">
        <v>1891</v>
      </c>
      <c r="M1062" s="5">
        <v>33</v>
      </c>
      <c r="N1062" s="5">
        <v>3</v>
      </c>
      <c r="O1062" s="5">
        <v>24.07</v>
      </c>
      <c r="P1062" s="5">
        <v>192.47</v>
      </c>
      <c r="Q1062" s="2">
        <f t="shared" si="97"/>
        <v>168.4</v>
      </c>
      <c r="R1062" s="5">
        <f t="shared" si="98"/>
        <v>168.4</v>
      </c>
      <c r="S1062" s="11">
        <f t="shared" si="99"/>
        <v>6.9962609056917326</v>
      </c>
      <c r="T1062" s="5">
        <v>1.75</v>
      </c>
      <c r="U1062" s="5">
        <v>0.73</v>
      </c>
      <c r="V1062" s="5">
        <v>8.02</v>
      </c>
      <c r="W1062" s="12">
        <f t="shared" si="100"/>
        <v>9.0909090909090912E-2</v>
      </c>
      <c r="X1062" s="2" t="str">
        <f t="shared" si="101"/>
        <v>SCALE</v>
      </c>
      <c r="Y1062" s="22" t="str">
        <f t="shared" si="102"/>
        <v>Low (100-300)</v>
      </c>
    </row>
    <row r="1063" spans="1:25">
      <c r="A1063" s="2" t="s">
        <v>4215</v>
      </c>
      <c r="B1063" s="2" t="s">
        <v>164</v>
      </c>
      <c r="C1063" s="2" t="s">
        <v>4216</v>
      </c>
      <c r="D1063" s="2" t="s">
        <v>4217</v>
      </c>
      <c r="E1063" s="2" t="s">
        <v>112</v>
      </c>
      <c r="F1063" s="5">
        <v>2000</v>
      </c>
      <c r="G1063" s="2" t="s">
        <v>4218</v>
      </c>
      <c r="H1063" s="2" t="s">
        <v>72</v>
      </c>
      <c r="I1063" s="2" t="s">
        <v>26</v>
      </c>
      <c r="J1063" s="2" t="s">
        <v>27</v>
      </c>
      <c r="K1063" s="9">
        <v>600</v>
      </c>
      <c r="L1063" s="9">
        <v>1381</v>
      </c>
      <c r="M1063" s="5">
        <v>42</v>
      </c>
      <c r="N1063" s="5">
        <v>0</v>
      </c>
      <c r="O1063" s="5">
        <v>25.58</v>
      </c>
      <c r="P1063" s="5">
        <v>0</v>
      </c>
      <c r="Q1063" s="2">
        <f t="shared" si="97"/>
        <v>-25.58</v>
      </c>
      <c r="R1063" s="5">
        <f t="shared" si="98"/>
        <v>-25.58</v>
      </c>
      <c r="S1063" s="11">
        <f t="shared" si="99"/>
        <v>-1</v>
      </c>
      <c r="T1063" s="5">
        <v>3.04</v>
      </c>
      <c r="U1063" s="5">
        <v>0.61</v>
      </c>
      <c r="V1063" s="5">
        <v>0</v>
      </c>
      <c r="W1063" s="12">
        <f t="shared" si="100"/>
        <v>0</v>
      </c>
      <c r="X1063" s="2" t="str">
        <f t="shared" si="101"/>
        <v>PAUSE</v>
      </c>
      <c r="Y1063" s="22" t="str">
        <f t="shared" si="102"/>
        <v>High (501-750)</v>
      </c>
    </row>
    <row r="1064" spans="1:25">
      <c r="A1064" s="2" t="s">
        <v>4219</v>
      </c>
      <c r="B1064" s="2" t="s">
        <v>45</v>
      </c>
      <c r="C1064" s="2" t="s">
        <v>3058</v>
      </c>
      <c r="D1064" s="2" t="s">
        <v>629</v>
      </c>
      <c r="E1064" s="2" t="s">
        <v>40</v>
      </c>
      <c r="F1064" s="5">
        <v>2200</v>
      </c>
      <c r="G1064" s="2" t="s">
        <v>4220</v>
      </c>
      <c r="H1064" s="2" t="s">
        <v>266</v>
      </c>
      <c r="I1064" s="2" t="s">
        <v>26</v>
      </c>
      <c r="J1064" s="2" t="s">
        <v>140</v>
      </c>
      <c r="K1064" s="9">
        <v>500</v>
      </c>
      <c r="L1064" s="9">
        <v>1510</v>
      </c>
      <c r="M1064" s="5">
        <v>65</v>
      </c>
      <c r="N1064" s="5">
        <v>1</v>
      </c>
      <c r="O1064" s="5">
        <v>49.64</v>
      </c>
      <c r="P1064" s="5">
        <v>72.31</v>
      </c>
      <c r="Q1064" s="2">
        <f t="shared" si="97"/>
        <v>22.67</v>
      </c>
      <c r="R1064" s="5">
        <f t="shared" si="98"/>
        <v>22.67</v>
      </c>
      <c r="S1064" s="11">
        <f t="shared" si="99"/>
        <v>0.45668815471394042</v>
      </c>
      <c r="T1064" s="5">
        <v>4.3</v>
      </c>
      <c r="U1064" s="5">
        <v>0.76</v>
      </c>
      <c r="V1064" s="5">
        <v>49.64</v>
      </c>
      <c r="W1064" s="12">
        <f t="shared" si="100"/>
        <v>1.5384615384615385E-2</v>
      </c>
      <c r="X1064" s="2" t="str">
        <f t="shared" si="101"/>
        <v>SCALE</v>
      </c>
      <c r="Y1064" s="22" t="str">
        <f t="shared" si="102"/>
        <v>Mid (301-500)</v>
      </c>
    </row>
    <row r="1065" spans="1:25">
      <c r="A1065" s="2" t="s">
        <v>4221</v>
      </c>
      <c r="B1065" s="2" t="s">
        <v>1824</v>
      </c>
      <c r="C1065" s="2" t="s">
        <v>4222</v>
      </c>
      <c r="D1065" s="2" t="s">
        <v>660</v>
      </c>
      <c r="E1065" s="2" t="s">
        <v>23</v>
      </c>
      <c r="F1065" s="5">
        <v>1000</v>
      </c>
      <c r="G1065" s="2" t="s">
        <v>1141</v>
      </c>
      <c r="H1065" s="2" t="s">
        <v>312</v>
      </c>
      <c r="I1065" s="2" t="s">
        <v>26</v>
      </c>
      <c r="J1065" s="2" t="s">
        <v>35</v>
      </c>
      <c r="K1065" s="9">
        <v>1000</v>
      </c>
      <c r="L1065" s="9">
        <v>1521</v>
      </c>
      <c r="M1065" s="5">
        <v>67</v>
      </c>
      <c r="N1065" s="5">
        <v>0</v>
      </c>
      <c r="O1065" s="5">
        <v>42.55</v>
      </c>
      <c r="P1065" s="5">
        <v>0</v>
      </c>
      <c r="Q1065" s="2">
        <f t="shared" si="97"/>
        <v>-42.55</v>
      </c>
      <c r="R1065" s="5">
        <f t="shared" si="98"/>
        <v>-42.55</v>
      </c>
      <c r="S1065" s="11">
        <f t="shared" si="99"/>
        <v>-1</v>
      </c>
      <c r="T1065" s="5">
        <v>4.4000000000000004</v>
      </c>
      <c r="U1065" s="5">
        <v>0.64</v>
      </c>
      <c r="V1065" s="5">
        <v>0</v>
      </c>
      <c r="W1065" s="12">
        <f t="shared" si="100"/>
        <v>0</v>
      </c>
      <c r="X1065" s="2" t="str">
        <f t="shared" si="101"/>
        <v>PAUSE</v>
      </c>
      <c r="Y1065" s="22" t="str">
        <f t="shared" si="102"/>
        <v>Premium (751-1000)</v>
      </c>
    </row>
    <row r="1066" spans="1:25">
      <c r="A1066" s="2" t="s">
        <v>4223</v>
      </c>
      <c r="B1066" s="2" t="s">
        <v>978</v>
      </c>
      <c r="C1066" s="2" t="s">
        <v>4224</v>
      </c>
      <c r="D1066" s="2" t="s">
        <v>2120</v>
      </c>
      <c r="E1066" s="2" t="s">
        <v>132</v>
      </c>
      <c r="F1066" s="5">
        <v>1354</v>
      </c>
      <c r="G1066" s="2" t="s">
        <v>4225</v>
      </c>
      <c r="H1066" s="2" t="s">
        <v>42</v>
      </c>
      <c r="I1066" s="2" t="s">
        <v>26</v>
      </c>
      <c r="J1066" s="2" t="s">
        <v>458</v>
      </c>
      <c r="K1066" s="9">
        <v>200</v>
      </c>
      <c r="L1066" s="9">
        <v>2428</v>
      </c>
      <c r="M1066" s="5">
        <v>87</v>
      </c>
      <c r="N1066" s="5">
        <v>2</v>
      </c>
      <c r="O1066" s="5">
        <v>38.229999999999997</v>
      </c>
      <c r="P1066" s="5">
        <v>123.48</v>
      </c>
      <c r="Q1066" s="2">
        <f t="shared" si="97"/>
        <v>85.25</v>
      </c>
      <c r="R1066" s="5">
        <f t="shared" si="98"/>
        <v>85.25</v>
      </c>
      <c r="S1066" s="11">
        <f t="shared" si="99"/>
        <v>2.2299241433429247</v>
      </c>
      <c r="T1066" s="5">
        <v>3.58</v>
      </c>
      <c r="U1066" s="5">
        <v>0.44</v>
      </c>
      <c r="V1066" s="5">
        <v>19.11</v>
      </c>
      <c r="W1066" s="12">
        <f t="shared" si="100"/>
        <v>2.2988505747126436E-2</v>
      </c>
      <c r="X1066" s="2" t="str">
        <f t="shared" si="101"/>
        <v>SCALE</v>
      </c>
      <c r="Y1066" s="22" t="str">
        <f t="shared" si="102"/>
        <v>Low (100-300)</v>
      </c>
    </row>
    <row r="1067" spans="1:25">
      <c r="A1067" s="2" t="s">
        <v>4226</v>
      </c>
      <c r="B1067" s="2" t="s">
        <v>1950</v>
      </c>
      <c r="C1067" s="2" t="s">
        <v>2307</v>
      </c>
      <c r="D1067" s="2" t="s">
        <v>4227</v>
      </c>
      <c r="E1067" s="2" t="s">
        <v>112</v>
      </c>
      <c r="F1067" s="5">
        <v>5001</v>
      </c>
      <c r="G1067" s="2" t="s">
        <v>4228</v>
      </c>
      <c r="H1067" s="2" t="s">
        <v>150</v>
      </c>
      <c r="I1067" s="2" t="s">
        <v>26</v>
      </c>
      <c r="J1067" s="2" t="s">
        <v>80</v>
      </c>
      <c r="K1067" s="9">
        <v>300</v>
      </c>
      <c r="L1067" s="9">
        <v>1758</v>
      </c>
      <c r="M1067" s="5">
        <v>54</v>
      </c>
      <c r="N1067" s="5">
        <v>1</v>
      </c>
      <c r="O1067" s="5">
        <v>32.25</v>
      </c>
      <c r="P1067" s="5">
        <v>42.3</v>
      </c>
      <c r="Q1067" s="2">
        <f t="shared" si="97"/>
        <v>10.049999999999997</v>
      </c>
      <c r="R1067" s="5">
        <f t="shared" si="98"/>
        <v>10.049999999999997</v>
      </c>
      <c r="S1067" s="11">
        <f t="shared" si="99"/>
        <v>0.31162790697674408</v>
      </c>
      <c r="T1067" s="5">
        <v>3.07</v>
      </c>
      <c r="U1067" s="5">
        <v>0.6</v>
      </c>
      <c r="V1067" s="5">
        <v>32.25</v>
      </c>
      <c r="W1067" s="12">
        <f t="shared" si="100"/>
        <v>1.8518518518518517E-2</v>
      </c>
      <c r="X1067" s="2" t="str">
        <f t="shared" si="101"/>
        <v>SCALE</v>
      </c>
      <c r="Y1067" s="22" t="str">
        <f t="shared" si="102"/>
        <v>Low (100-300)</v>
      </c>
    </row>
    <row r="1068" spans="1:25">
      <c r="A1068" s="2" t="s">
        <v>4229</v>
      </c>
      <c r="B1068" s="2" t="s">
        <v>3195</v>
      </c>
      <c r="C1068" s="2" t="s">
        <v>4230</v>
      </c>
      <c r="D1068" s="2" t="s">
        <v>4231</v>
      </c>
      <c r="E1068" s="2" t="s">
        <v>125</v>
      </c>
      <c r="F1068" s="5">
        <v>2200</v>
      </c>
      <c r="G1068" s="2" t="s">
        <v>4232</v>
      </c>
      <c r="H1068" s="2" t="s">
        <v>50</v>
      </c>
      <c r="I1068" s="2" t="s">
        <v>26</v>
      </c>
      <c r="J1068" s="2" t="s">
        <v>177</v>
      </c>
      <c r="K1068" s="9">
        <v>700</v>
      </c>
      <c r="L1068" s="9">
        <v>797</v>
      </c>
      <c r="M1068" s="5">
        <v>16</v>
      </c>
      <c r="N1068" s="5">
        <v>0</v>
      </c>
      <c r="O1068" s="5">
        <v>9.75</v>
      </c>
      <c r="P1068" s="5">
        <v>0</v>
      </c>
      <c r="Q1068" s="2">
        <f t="shared" si="97"/>
        <v>-9.75</v>
      </c>
      <c r="R1068" s="5">
        <f t="shared" si="98"/>
        <v>-9.75</v>
      </c>
      <c r="S1068" s="11">
        <f t="shared" si="99"/>
        <v>-1</v>
      </c>
      <c r="T1068" s="5">
        <v>2.0099999999999998</v>
      </c>
      <c r="U1068" s="5">
        <v>0.61</v>
      </c>
      <c r="V1068" s="5">
        <v>0</v>
      </c>
      <c r="W1068" s="12">
        <f t="shared" si="100"/>
        <v>0</v>
      </c>
      <c r="X1068" s="2" t="str">
        <f t="shared" si="101"/>
        <v>PAUSE</v>
      </c>
      <c r="Y1068" s="22" t="str">
        <f t="shared" si="102"/>
        <v>High (501-750)</v>
      </c>
    </row>
    <row r="1069" spans="1:25">
      <c r="A1069" s="2" t="s">
        <v>4233</v>
      </c>
      <c r="B1069" s="2" t="s">
        <v>803</v>
      </c>
      <c r="C1069" s="2" t="s">
        <v>3397</v>
      </c>
      <c r="D1069" s="2" t="s">
        <v>4234</v>
      </c>
      <c r="E1069" s="2" t="s">
        <v>2259</v>
      </c>
      <c r="F1069" s="5">
        <v>3750</v>
      </c>
      <c r="G1069" s="2" t="s">
        <v>4235</v>
      </c>
      <c r="H1069" s="2" t="s">
        <v>87</v>
      </c>
      <c r="I1069" s="2" t="s">
        <v>26</v>
      </c>
      <c r="J1069" s="2" t="s">
        <v>313</v>
      </c>
      <c r="K1069" s="9">
        <v>200</v>
      </c>
      <c r="L1069" s="9">
        <v>898</v>
      </c>
      <c r="M1069" s="5">
        <v>32</v>
      </c>
      <c r="N1069" s="5">
        <v>0</v>
      </c>
      <c r="O1069" s="5">
        <v>20.47</v>
      </c>
      <c r="P1069" s="5">
        <v>0</v>
      </c>
      <c r="Q1069" s="2">
        <f t="shared" si="97"/>
        <v>-20.47</v>
      </c>
      <c r="R1069" s="5">
        <f t="shared" si="98"/>
        <v>-20.47</v>
      </c>
      <c r="S1069" s="11">
        <f t="shared" si="99"/>
        <v>-1</v>
      </c>
      <c r="T1069" s="5">
        <v>3.56</v>
      </c>
      <c r="U1069" s="5">
        <v>0.64</v>
      </c>
      <c r="V1069" s="5">
        <v>0</v>
      </c>
      <c r="W1069" s="12">
        <f t="shared" si="100"/>
        <v>0</v>
      </c>
      <c r="X1069" s="2" t="str">
        <f t="shared" si="101"/>
        <v>PAUSE</v>
      </c>
      <c r="Y1069" s="22" t="str">
        <f t="shared" si="102"/>
        <v>Low (100-300)</v>
      </c>
    </row>
    <row r="1070" spans="1:25">
      <c r="A1070" s="2" t="s">
        <v>4236</v>
      </c>
      <c r="B1070" s="2" t="s">
        <v>4237</v>
      </c>
      <c r="C1070" s="2" t="s">
        <v>4081</v>
      </c>
      <c r="D1070" s="2" t="s">
        <v>1258</v>
      </c>
      <c r="E1070" s="2" t="s">
        <v>132</v>
      </c>
      <c r="F1070" s="5">
        <v>5000</v>
      </c>
      <c r="G1070" s="2" t="s">
        <v>4238</v>
      </c>
      <c r="H1070" s="2" t="s">
        <v>50</v>
      </c>
      <c r="I1070" s="2" t="s">
        <v>26</v>
      </c>
      <c r="J1070" s="2" t="s">
        <v>88</v>
      </c>
      <c r="K1070" s="9">
        <v>200</v>
      </c>
      <c r="L1070" s="9">
        <v>1210</v>
      </c>
      <c r="M1070" s="5">
        <v>18</v>
      </c>
      <c r="N1070" s="5">
        <v>1</v>
      </c>
      <c r="O1070" s="5">
        <v>9.27</v>
      </c>
      <c r="P1070" s="5">
        <v>37.729999999999997</v>
      </c>
      <c r="Q1070" s="2">
        <f t="shared" si="97"/>
        <v>28.459999999999997</v>
      </c>
      <c r="R1070" s="5">
        <f t="shared" si="98"/>
        <v>28.459999999999997</v>
      </c>
      <c r="S1070" s="11">
        <f t="shared" si="99"/>
        <v>3.0701186623516721</v>
      </c>
      <c r="T1070" s="5">
        <v>1.49</v>
      </c>
      <c r="U1070" s="5">
        <v>0.52</v>
      </c>
      <c r="V1070" s="5">
        <v>9.27</v>
      </c>
      <c r="W1070" s="12">
        <f t="shared" si="100"/>
        <v>5.5555555555555552E-2</v>
      </c>
      <c r="X1070" s="2" t="str">
        <f t="shared" si="101"/>
        <v>SCALE</v>
      </c>
      <c r="Y1070" s="22" t="str">
        <f t="shared" si="102"/>
        <v>Low (100-300)</v>
      </c>
    </row>
    <row r="1071" spans="1:25">
      <c r="A1071" s="2" t="s">
        <v>4239</v>
      </c>
      <c r="B1071" s="2" t="s">
        <v>4240</v>
      </c>
      <c r="C1071" s="2" t="s">
        <v>4241</v>
      </c>
      <c r="D1071" s="2" t="s">
        <v>4242</v>
      </c>
      <c r="E1071" s="2" t="s">
        <v>276</v>
      </c>
      <c r="F1071" s="5">
        <v>2000</v>
      </c>
      <c r="G1071" s="2" t="s">
        <v>4243</v>
      </c>
      <c r="H1071" s="2" t="s">
        <v>58</v>
      </c>
      <c r="I1071" s="2" t="s">
        <v>26</v>
      </c>
      <c r="J1071" s="2" t="s">
        <v>88</v>
      </c>
      <c r="K1071" s="9">
        <v>800</v>
      </c>
      <c r="L1071" s="9">
        <v>2289</v>
      </c>
      <c r="M1071" s="5">
        <v>42</v>
      </c>
      <c r="N1071" s="5">
        <v>0</v>
      </c>
      <c r="O1071" s="5">
        <v>27.59</v>
      </c>
      <c r="P1071" s="5">
        <v>0</v>
      </c>
      <c r="Q1071" s="2">
        <f t="shared" si="97"/>
        <v>-27.59</v>
      </c>
      <c r="R1071" s="5">
        <f t="shared" si="98"/>
        <v>-27.59</v>
      </c>
      <c r="S1071" s="11">
        <f t="shared" si="99"/>
        <v>-1</v>
      </c>
      <c r="T1071" s="5">
        <v>1.83</v>
      </c>
      <c r="U1071" s="5">
        <v>0.66</v>
      </c>
      <c r="V1071" s="5">
        <v>0</v>
      </c>
      <c r="W1071" s="12">
        <f t="shared" si="100"/>
        <v>0</v>
      </c>
      <c r="X1071" s="2" t="str">
        <f t="shared" si="101"/>
        <v>PAUSE</v>
      </c>
      <c r="Y1071" s="22" t="str">
        <f t="shared" si="102"/>
        <v>Premium (751-1000)</v>
      </c>
    </row>
    <row r="1072" spans="1:25">
      <c r="A1072" s="2" t="s">
        <v>4244</v>
      </c>
      <c r="B1072" s="2" t="s">
        <v>3093</v>
      </c>
      <c r="C1072" s="2" t="s">
        <v>4245</v>
      </c>
      <c r="D1072" s="2" t="s">
        <v>1239</v>
      </c>
      <c r="E1072" s="2" t="s">
        <v>112</v>
      </c>
      <c r="F1072" s="5">
        <v>4000</v>
      </c>
      <c r="G1072" s="2" t="s">
        <v>4246</v>
      </c>
      <c r="H1072" s="2" t="s">
        <v>65</v>
      </c>
      <c r="I1072" s="2" t="s">
        <v>26</v>
      </c>
      <c r="J1072" s="2" t="s">
        <v>73</v>
      </c>
      <c r="K1072" s="9">
        <v>800</v>
      </c>
      <c r="L1072" s="9">
        <v>547</v>
      </c>
      <c r="M1072" s="5">
        <v>19</v>
      </c>
      <c r="N1072" s="5">
        <v>0</v>
      </c>
      <c r="O1072" s="5">
        <v>12.53</v>
      </c>
      <c r="P1072" s="5">
        <v>0</v>
      </c>
      <c r="Q1072" s="2">
        <f t="shared" si="97"/>
        <v>-12.53</v>
      </c>
      <c r="R1072" s="5">
        <f t="shared" si="98"/>
        <v>-12.53</v>
      </c>
      <c r="S1072" s="11">
        <f t="shared" si="99"/>
        <v>-1</v>
      </c>
      <c r="T1072" s="5">
        <v>3.47</v>
      </c>
      <c r="U1072" s="5">
        <v>0.66</v>
      </c>
      <c r="V1072" s="5">
        <v>0</v>
      </c>
      <c r="W1072" s="12">
        <f t="shared" si="100"/>
        <v>0</v>
      </c>
      <c r="X1072" s="2" t="str">
        <f t="shared" si="101"/>
        <v>PAUSE</v>
      </c>
      <c r="Y1072" s="22" t="str">
        <f t="shared" si="102"/>
        <v>Premium (751-1000)</v>
      </c>
    </row>
    <row r="1073" spans="1:25">
      <c r="A1073" s="2" t="s">
        <v>4247</v>
      </c>
      <c r="B1073" s="2" t="s">
        <v>475</v>
      </c>
      <c r="C1073" s="2" t="s">
        <v>4248</v>
      </c>
      <c r="D1073" s="2" t="s">
        <v>2124</v>
      </c>
      <c r="E1073" s="2" t="s">
        <v>85</v>
      </c>
      <c r="F1073" s="5">
        <v>1500</v>
      </c>
      <c r="G1073" s="2" t="s">
        <v>4249</v>
      </c>
      <c r="H1073" s="2" t="s">
        <v>312</v>
      </c>
      <c r="I1073" s="2" t="s">
        <v>26</v>
      </c>
      <c r="J1073" s="2" t="s">
        <v>232</v>
      </c>
      <c r="K1073" s="9">
        <v>200</v>
      </c>
      <c r="L1073" s="9">
        <v>983</v>
      </c>
      <c r="M1073" s="5">
        <v>38</v>
      </c>
      <c r="N1073" s="5">
        <v>1</v>
      </c>
      <c r="O1073" s="5">
        <v>31.75</v>
      </c>
      <c r="P1073" s="5">
        <v>51.18</v>
      </c>
      <c r="Q1073" s="2">
        <f t="shared" si="97"/>
        <v>19.43</v>
      </c>
      <c r="R1073" s="5">
        <f t="shared" si="98"/>
        <v>19.43</v>
      </c>
      <c r="S1073" s="11">
        <f t="shared" si="99"/>
        <v>0.61196850393700786</v>
      </c>
      <c r="T1073" s="5">
        <v>3.87</v>
      </c>
      <c r="U1073" s="5">
        <v>0.84</v>
      </c>
      <c r="V1073" s="5">
        <v>31.75</v>
      </c>
      <c r="W1073" s="12">
        <f t="shared" si="100"/>
        <v>2.6315789473684209E-2</v>
      </c>
      <c r="X1073" s="2" t="str">
        <f t="shared" si="101"/>
        <v>SCALE</v>
      </c>
      <c r="Y1073" s="22" t="str">
        <f t="shared" si="102"/>
        <v>Low (100-300)</v>
      </c>
    </row>
    <row r="1074" spans="1:25">
      <c r="A1074" s="2" t="s">
        <v>4250</v>
      </c>
      <c r="B1074" s="2" t="s">
        <v>4251</v>
      </c>
      <c r="C1074" s="2" t="s">
        <v>4252</v>
      </c>
      <c r="D1074" s="2" t="s">
        <v>4253</v>
      </c>
      <c r="E1074" s="2" t="s">
        <v>276</v>
      </c>
      <c r="F1074" s="5">
        <v>1250</v>
      </c>
      <c r="G1074" s="2" t="s">
        <v>4254</v>
      </c>
      <c r="H1074" s="2" t="s">
        <v>65</v>
      </c>
      <c r="I1074" s="2" t="s">
        <v>26</v>
      </c>
      <c r="J1074" s="2" t="s">
        <v>66</v>
      </c>
      <c r="K1074" s="9">
        <v>600</v>
      </c>
      <c r="L1074" s="9">
        <v>1372</v>
      </c>
      <c r="M1074" s="5">
        <v>31</v>
      </c>
      <c r="N1074" s="5">
        <v>2</v>
      </c>
      <c r="O1074" s="5">
        <v>20.58</v>
      </c>
      <c r="P1074" s="5">
        <v>72.400000000000006</v>
      </c>
      <c r="Q1074" s="2">
        <f t="shared" si="97"/>
        <v>51.820000000000007</v>
      </c>
      <c r="R1074" s="5">
        <f t="shared" si="98"/>
        <v>51.820000000000007</v>
      </c>
      <c r="S1074" s="11">
        <f t="shared" si="99"/>
        <v>2.517978620019437</v>
      </c>
      <c r="T1074" s="5">
        <v>2.2599999999999998</v>
      </c>
      <c r="U1074" s="5">
        <v>0.66</v>
      </c>
      <c r="V1074" s="5">
        <v>10.29</v>
      </c>
      <c r="W1074" s="12">
        <f t="shared" si="100"/>
        <v>6.4516129032258063E-2</v>
      </c>
      <c r="X1074" s="2" t="str">
        <f t="shared" si="101"/>
        <v>SCALE</v>
      </c>
      <c r="Y1074" s="22" t="str">
        <f t="shared" si="102"/>
        <v>High (501-750)</v>
      </c>
    </row>
    <row r="1075" spans="1:25">
      <c r="A1075" s="2" t="s">
        <v>4255</v>
      </c>
      <c r="B1075" s="2" t="s">
        <v>4256</v>
      </c>
      <c r="C1075" s="2" t="s">
        <v>3156</v>
      </c>
      <c r="D1075" s="2" t="s">
        <v>264</v>
      </c>
      <c r="E1075" s="2" t="s">
        <v>23</v>
      </c>
      <c r="F1075" s="5">
        <v>2500</v>
      </c>
      <c r="G1075" s="2" t="s">
        <v>4257</v>
      </c>
      <c r="H1075" s="2" t="s">
        <v>150</v>
      </c>
      <c r="I1075" s="2" t="s">
        <v>26</v>
      </c>
      <c r="J1075" s="2" t="s">
        <v>206</v>
      </c>
      <c r="K1075" s="9">
        <v>400</v>
      </c>
      <c r="L1075" s="9">
        <v>1309</v>
      </c>
      <c r="M1075" s="5">
        <v>31</v>
      </c>
      <c r="N1075" s="5">
        <v>0</v>
      </c>
      <c r="O1075" s="5">
        <v>23.96</v>
      </c>
      <c r="P1075" s="5">
        <v>0</v>
      </c>
      <c r="Q1075" s="2">
        <f t="shared" si="97"/>
        <v>-23.96</v>
      </c>
      <c r="R1075" s="5">
        <f t="shared" si="98"/>
        <v>-23.96</v>
      </c>
      <c r="S1075" s="11">
        <f t="shared" si="99"/>
        <v>-1</v>
      </c>
      <c r="T1075" s="5">
        <v>2.37</v>
      </c>
      <c r="U1075" s="5">
        <v>0.77</v>
      </c>
      <c r="V1075" s="5">
        <v>0</v>
      </c>
      <c r="W1075" s="12">
        <f t="shared" si="100"/>
        <v>0</v>
      </c>
      <c r="X1075" s="2" t="str">
        <f t="shared" si="101"/>
        <v>PAUSE</v>
      </c>
      <c r="Y1075" s="22" t="str">
        <f t="shared" si="102"/>
        <v>Mid (301-500)</v>
      </c>
    </row>
    <row r="1076" spans="1:25">
      <c r="A1076" s="2" t="s">
        <v>4258</v>
      </c>
      <c r="B1076" s="2" t="s">
        <v>4259</v>
      </c>
      <c r="C1076" s="2" t="s">
        <v>4260</v>
      </c>
      <c r="D1076" s="2" t="s">
        <v>1544</v>
      </c>
      <c r="E1076" s="2" t="s">
        <v>23</v>
      </c>
      <c r="F1076" s="5">
        <v>2750</v>
      </c>
      <c r="G1076" s="2" t="s">
        <v>4261</v>
      </c>
      <c r="H1076" s="2" t="s">
        <v>34</v>
      </c>
      <c r="I1076" s="2" t="s">
        <v>26</v>
      </c>
      <c r="J1076" s="2" t="s">
        <v>59</v>
      </c>
      <c r="K1076" s="9">
        <v>800</v>
      </c>
      <c r="L1076" s="9">
        <v>572</v>
      </c>
      <c r="M1076" s="5">
        <v>9</v>
      </c>
      <c r="N1076" s="5">
        <v>0</v>
      </c>
      <c r="O1076" s="5">
        <v>4.9800000000000004</v>
      </c>
      <c r="P1076" s="5">
        <v>0</v>
      </c>
      <c r="Q1076" s="2">
        <f t="shared" si="97"/>
        <v>-4.9800000000000004</v>
      </c>
      <c r="R1076" s="5">
        <f t="shared" si="98"/>
        <v>-4.9800000000000004</v>
      </c>
      <c r="S1076" s="11">
        <f t="shared" si="99"/>
        <v>-1</v>
      </c>
      <c r="T1076" s="5">
        <v>1.57</v>
      </c>
      <c r="U1076" s="5">
        <v>0.55000000000000004</v>
      </c>
      <c r="V1076" s="5">
        <v>0</v>
      </c>
      <c r="W1076" s="12">
        <f t="shared" si="100"/>
        <v>0</v>
      </c>
      <c r="X1076" s="2" t="str">
        <f t="shared" si="101"/>
        <v>PAUSE</v>
      </c>
      <c r="Y1076" s="22" t="str">
        <f t="shared" si="102"/>
        <v>Premium (751-1000)</v>
      </c>
    </row>
    <row r="1077" spans="1:25">
      <c r="A1077" s="2" t="s">
        <v>4262</v>
      </c>
      <c r="B1077" s="2" t="s">
        <v>4263</v>
      </c>
      <c r="C1077" s="2" t="s">
        <v>476</v>
      </c>
      <c r="D1077" s="2" t="s">
        <v>264</v>
      </c>
      <c r="E1077" s="2" t="s">
        <v>23</v>
      </c>
      <c r="F1077" s="5">
        <v>1600</v>
      </c>
      <c r="G1077" s="2" t="s">
        <v>4264</v>
      </c>
      <c r="H1077" s="2" t="s">
        <v>150</v>
      </c>
      <c r="I1077" s="2" t="s">
        <v>26</v>
      </c>
      <c r="J1077" s="2" t="s">
        <v>217</v>
      </c>
      <c r="K1077" s="9">
        <v>700</v>
      </c>
      <c r="L1077" s="9">
        <v>1534</v>
      </c>
      <c r="M1077" s="5">
        <v>61</v>
      </c>
      <c r="N1077" s="5">
        <v>2</v>
      </c>
      <c r="O1077" s="5">
        <v>24.72</v>
      </c>
      <c r="P1077" s="5">
        <v>141.19999999999999</v>
      </c>
      <c r="Q1077" s="2">
        <f t="shared" si="97"/>
        <v>116.47999999999999</v>
      </c>
      <c r="R1077" s="5">
        <f t="shared" si="98"/>
        <v>116.47999999999999</v>
      </c>
      <c r="S1077" s="11">
        <f t="shared" si="99"/>
        <v>4.7119741100323624</v>
      </c>
      <c r="T1077" s="5">
        <v>3.98</v>
      </c>
      <c r="U1077" s="5">
        <v>0.41</v>
      </c>
      <c r="V1077" s="5">
        <v>12.36</v>
      </c>
      <c r="W1077" s="12">
        <f t="shared" si="100"/>
        <v>3.2786885245901641E-2</v>
      </c>
      <c r="X1077" s="2" t="str">
        <f t="shared" si="101"/>
        <v>SCALE</v>
      </c>
      <c r="Y1077" s="22" t="str">
        <f t="shared" si="102"/>
        <v>High (501-750)</v>
      </c>
    </row>
    <row r="1078" spans="1:25">
      <c r="A1078" s="2" t="s">
        <v>4265</v>
      </c>
      <c r="B1078" s="2" t="s">
        <v>904</v>
      </c>
      <c r="C1078" s="2" t="s">
        <v>3033</v>
      </c>
      <c r="D1078" s="2" t="s">
        <v>629</v>
      </c>
      <c r="E1078" s="2" t="s">
        <v>40</v>
      </c>
      <c r="F1078" s="5">
        <v>4200</v>
      </c>
      <c r="G1078" s="2" t="s">
        <v>4266</v>
      </c>
      <c r="H1078" s="2" t="s">
        <v>72</v>
      </c>
      <c r="I1078" s="2" t="s">
        <v>26</v>
      </c>
      <c r="J1078" s="2" t="s">
        <v>66</v>
      </c>
      <c r="K1078" s="9">
        <v>800</v>
      </c>
      <c r="L1078" s="9">
        <v>1314</v>
      </c>
      <c r="M1078" s="5">
        <v>48</v>
      </c>
      <c r="N1078" s="5">
        <v>0</v>
      </c>
      <c r="O1078" s="5">
        <v>28.2</v>
      </c>
      <c r="P1078" s="5">
        <v>0</v>
      </c>
      <c r="Q1078" s="2">
        <f t="shared" si="97"/>
        <v>-28.2</v>
      </c>
      <c r="R1078" s="5">
        <f t="shared" si="98"/>
        <v>-28.2</v>
      </c>
      <c r="S1078" s="11">
        <f t="shared" si="99"/>
        <v>-1</v>
      </c>
      <c r="T1078" s="5">
        <v>3.65</v>
      </c>
      <c r="U1078" s="5">
        <v>0.59</v>
      </c>
      <c r="V1078" s="5">
        <v>0</v>
      </c>
      <c r="W1078" s="12">
        <f t="shared" si="100"/>
        <v>0</v>
      </c>
      <c r="X1078" s="2" t="str">
        <f t="shared" si="101"/>
        <v>PAUSE</v>
      </c>
      <c r="Y1078" s="22" t="str">
        <f t="shared" si="102"/>
        <v>Premium (751-1000)</v>
      </c>
    </row>
    <row r="1079" spans="1:25">
      <c r="A1079" s="2" t="s">
        <v>4267</v>
      </c>
      <c r="B1079" s="2" t="s">
        <v>4268</v>
      </c>
      <c r="C1079" s="2" t="s">
        <v>4269</v>
      </c>
      <c r="D1079" s="2" t="s">
        <v>251</v>
      </c>
      <c r="E1079" s="2" t="s">
        <v>23</v>
      </c>
      <c r="F1079" s="5">
        <v>1274</v>
      </c>
      <c r="G1079" s="2" t="s">
        <v>4270</v>
      </c>
      <c r="H1079" s="2" t="s">
        <v>58</v>
      </c>
      <c r="I1079" s="2" t="s">
        <v>26</v>
      </c>
      <c r="J1079" s="2" t="s">
        <v>155</v>
      </c>
      <c r="K1079" s="9">
        <v>1000</v>
      </c>
      <c r="L1079" s="9">
        <v>918</v>
      </c>
      <c r="M1079" s="5">
        <v>38</v>
      </c>
      <c r="N1079" s="5">
        <v>1</v>
      </c>
      <c r="O1079" s="5">
        <v>31.19</v>
      </c>
      <c r="P1079" s="5">
        <v>57.37</v>
      </c>
      <c r="Q1079" s="2">
        <f t="shared" si="97"/>
        <v>26.179999999999996</v>
      </c>
      <c r="R1079" s="5">
        <f t="shared" si="98"/>
        <v>26.179999999999996</v>
      </c>
      <c r="S1079" s="11">
        <f t="shared" si="99"/>
        <v>0.83937159345944201</v>
      </c>
      <c r="T1079" s="5">
        <v>4.1399999999999997</v>
      </c>
      <c r="U1079" s="5">
        <v>0.82</v>
      </c>
      <c r="V1079" s="5">
        <v>31.19</v>
      </c>
      <c r="W1079" s="12">
        <f t="shared" si="100"/>
        <v>2.6315789473684209E-2</v>
      </c>
      <c r="X1079" s="2" t="str">
        <f t="shared" si="101"/>
        <v>SCALE</v>
      </c>
      <c r="Y1079" s="22" t="str">
        <f t="shared" si="102"/>
        <v>Premium (751-1000)</v>
      </c>
    </row>
    <row r="1080" spans="1:25">
      <c r="A1080" s="2" t="s">
        <v>4271</v>
      </c>
      <c r="B1080" s="2" t="s">
        <v>1343</v>
      </c>
      <c r="C1080" s="2" t="s">
        <v>4272</v>
      </c>
      <c r="D1080" s="2" t="s">
        <v>4273</v>
      </c>
      <c r="E1080" s="2" t="s">
        <v>125</v>
      </c>
      <c r="F1080" s="5">
        <v>1200</v>
      </c>
      <c r="G1080" s="2" t="s">
        <v>4274</v>
      </c>
      <c r="H1080" s="2" t="s">
        <v>87</v>
      </c>
      <c r="I1080" s="2" t="s">
        <v>26</v>
      </c>
      <c r="J1080" s="2" t="s">
        <v>382</v>
      </c>
      <c r="K1080" s="9">
        <v>300</v>
      </c>
      <c r="L1080" s="9">
        <v>2382</v>
      </c>
      <c r="M1080" s="5">
        <v>99</v>
      </c>
      <c r="N1080" s="5">
        <v>0</v>
      </c>
      <c r="O1080" s="5">
        <v>58.76</v>
      </c>
      <c r="P1080" s="5">
        <v>0</v>
      </c>
      <c r="Q1080" s="2">
        <f t="shared" si="97"/>
        <v>-58.76</v>
      </c>
      <c r="R1080" s="5">
        <f t="shared" si="98"/>
        <v>-58.76</v>
      </c>
      <c r="S1080" s="11">
        <f t="shared" si="99"/>
        <v>-1</v>
      </c>
      <c r="T1080" s="5">
        <v>4.16</v>
      </c>
      <c r="U1080" s="5">
        <v>0.59</v>
      </c>
      <c r="V1080" s="5">
        <v>0</v>
      </c>
      <c r="W1080" s="12">
        <f t="shared" si="100"/>
        <v>0</v>
      </c>
      <c r="X1080" s="2" t="str">
        <f t="shared" si="101"/>
        <v>PAUSE</v>
      </c>
      <c r="Y1080" s="22" t="str">
        <f t="shared" si="102"/>
        <v>Low (100-300)</v>
      </c>
    </row>
    <row r="1081" spans="1:25">
      <c r="A1081" s="2" t="s">
        <v>4275</v>
      </c>
      <c r="B1081" s="2" t="s">
        <v>4276</v>
      </c>
      <c r="C1081" s="2" t="s">
        <v>269</v>
      </c>
      <c r="D1081" s="2" t="s">
        <v>1258</v>
      </c>
      <c r="E1081" s="2" t="s">
        <v>132</v>
      </c>
      <c r="F1081" s="5">
        <v>3900</v>
      </c>
      <c r="G1081" s="2" t="s">
        <v>4277</v>
      </c>
      <c r="H1081" s="2" t="s">
        <v>344</v>
      </c>
      <c r="I1081" s="2" t="s">
        <v>26</v>
      </c>
      <c r="J1081" s="2" t="s">
        <v>356</v>
      </c>
      <c r="K1081" s="9">
        <v>200</v>
      </c>
      <c r="L1081" s="9">
        <v>1918</v>
      </c>
      <c r="M1081" s="5">
        <v>76</v>
      </c>
      <c r="N1081" s="5">
        <v>8</v>
      </c>
      <c r="O1081" s="5">
        <v>56.69</v>
      </c>
      <c r="P1081" s="5">
        <v>326.55</v>
      </c>
      <c r="Q1081" s="2">
        <f t="shared" si="97"/>
        <v>269.86</v>
      </c>
      <c r="R1081" s="5">
        <f t="shared" si="98"/>
        <v>269.86</v>
      </c>
      <c r="S1081" s="11">
        <f t="shared" si="99"/>
        <v>4.7602751808079029</v>
      </c>
      <c r="T1081" s="5">
        <v>3.96</v>
      </c>
      <c r="U1081" s="5">
        <v>0.75</v>
      </c>
      <c r="V1081" s="5">
        <v>7.09</v>
      </c>
      <c r="W1081" s="12">
        <f t="shared" si="100"/>
        <v>0.10526315789473684</v>
      </c>
      <c r="X1081" s="2" t="str">
        <f t="shared" si="101"/>
        <v>SCALE</v>
      </c>
      <c r="Y1081" s="22" t="str">
        <f t="shared" si="102"/>
        <v>Low (100-300)</v>
      </c>
    </row>
    <row r="1082" spans="1:25">
      <c r="A1082" s="2" t="s">
        <v>4278</v>
      </c>
      <c r="B1082" s="2" t="s">
        <v>4279</v>
      </c>
      <c r="C1082" s="2" t="s">
        <v>3136</v>
      </c>
      <c r="D1082" s="2" t="s">
        <v>166</v>
      </c>
      <c r="E1082" s="2" t="s">
        <v>56</v>
      </c>
      <c r="F1082" s="5">
        <v>2557</v>
      </c>
      <c r="G1082" s="2" t="s">
        <v>4280</v>
      </c>
      <c r="H1082" s="2" t="s">
        <v>161</v>
      </c>
      <c r="I1082" s="2" t="s">
        <v>26</v>
      </c>
      <c r="J1082" s="2" t="s">
        <v>27</v>
      </c>
      <c r="K1082" s="9">
        <v>100</v>
      </c>
      <c r="L1082" s="9">
        <v>1291</v>
      </c>
      <c r="M1082" s="5">
        <v>42</v>
      </c>
      <c r="N1082" s="5">
        <v>1</v>
      </c>
      <c r="O1082" s="5">
        <v>20.55</v>
      </c>
      <c r="P1082" s="5">
        <v>57.47</v>
      </c>
      <c r="Q1082" s="2">
        <f t="shared" si="97"/>
        <v>36.92</v>
      </c>
      <c r="R1082" s="5">
        <f t="shared" si="98"/>
        <v>36.92</v>
      </c>
      <c r="S1082" s="11">
        <f t="shared" si="99"/>
        <v>1.7965936739659367</v>
      </c>
      <c r="T1082" s="5">
        <v>3.25</v>
      </c>
      <c r="U1082" s="5">
        <v>0.49</v>
      </c>
      <c r="V1082" s="5">
        <v>20.55</v>
      </c>
      <c r="W1082" s="12">
        <f t="shared" si="100"/>
        <v>2.3809523809523808E-2</v>
      </c>
      <c r="X1082" s="2" t="str">
        <f t="shared" si="101"/>
        <v>SCALE</v>
      </c>
      <c r="Y1082" s="22" t="str">
        <f t="shared" si="102"/>
        <v>Low (100-300)</v>
      </c>
    </row>
    <row r="1083" spans="1:25">
      <c r="A1083" s="2" t="s">
        <v>4281</v>
      </c>
      <c r="B1083" s="2" t="s">
        <v>4282</v>
      </c>
      <c r="C1083" s="2" t="s">
        <v>4283</v>
      </c>
      <c r="D1083" s="2" t="s">
        <v>4284</v>
      </c>
      <c r="E1083" s="2" t="s">
        <v>625</v>
      </c>
      <c r="F1083" s="5">
        <v>3700</v>
      </c>
      <c r="G1083" s="2" t="s">
        <v>1106</v>
      </c>
      <c r="H1083" s="2" t="s">
        <v>58</v>
      </c>
      <c r="I1083" s="2" t="s">
        <v>26</v>
      </c>
      <c r="J1083" s="2" t="s">
        <v>300</v>
      </c>
      <c r="K1083" s="9">
        <v>300</v>
      </c>
      <c r="L1083" s="9">
        <v>1237</v>
      </c>
      <c r="M1083" s="5">
        <v>37</v>
      </c>
      <c r="N1083" s="5">
        <v>3</v>
      </c>
      <c r="O1083" s="5">
        <v>21.92</v>
      </c>
      <c r="P1083" s="5">
        <v>106.91</v>
      </c>
      <c r="Q1083" s="2">
        <f t="shared" si="97"/>
        <v>84.99</v>
      </c>
      <c r="R1083" s="5">
        <f t="shared" si="98"/>
        <v>84.99</v>
      </c>
      <c r="S1083" s="11">
        <f t="shared" si="99"/>
        <v>3.8772810218978098</v>
      </c>
      <c r="T1083" s="5">
        <v>2.99</v>
      </c>
      <c r="U1083" s="5">
        <v>0.59</v>
      </c>
      <c r="V1083" s="5">
        <v>7.31</v>
      </c>
      <c r="W1083" s="12">
        <f t="shared" si="100"/>
        <v>8.1081081081081086E-2</v>
      </c>
      <c r="X1083" s="2" t="str">
        <f t="shared" si="101"/>
        <v>SCALE</v>
      </c>
      <c r="Y1083" s="22" t="str">
        <f t="shared" si="102"/>
        <v>Low (100-300)</v>
      </c>
    </row>
    <row r="1084" spans="1:25">
      <c r="A1084" s="2" t="s">
        <v>4285</v>
      </c>
      <c r="B1084" s="2" t="s">
        <v>4286</v>
      </c>
      <c r="C1084" s="2" t="s">
        <v>4287</v>
      </c>
      <c r="D1084" s="2" t="s">
        <v>144</v>
      </c>
      <c r="E1084" s="2" t="s">
        <v>40</v>
      </c>
      <c r="F1084" s="5">
        <v>5000</v>
      </c>
      <c r="G1084" s="2" t="s">
        <v>4288</v>
      </c>
      <c r="H1084" s="2" t="s">
        <v>58</v>
      </c>
      <c r="I1084" s="2" t="s">
        <v>26</v>
      </c>
      <c r="J1084" s="2" t="s">
        <v>206</v>
      </c>
      <c r="K1084" s="9">
        <v>400</v>
      </c>
      <c r="L1084" s="9">
        <v>1862</v>
      </c>
      <c r="M1084" s="5">
        <v>74</v>
      </c>
      <c r="N1084" s="5">
        <v>3</v>
      </c>
      <c r="O1084" s="5">
        <v>44.79</v>
      </c>
      <c r="P1084" s="5">
        <v>159.11000000000001</v>
      </c>
      <c r="Q1084" s="2">
        <f t="shared" si="97"/>
        <v>114.32000000000002</v>
      </c>
      <c r="R1084" s="5">
        <f t="shared" si="98"/>
        <v>114.32000000000002</v>
      </c>
      <c r="S1084" s="11">
        <f t="shared" si="99"/>
        <v>2.5523554364813581</v>
      </c>
      <c r="T1084" s="5">
        <v>3.97</v>
      </c>
      <c r="U1084" s="5">
        <v>0.61</v>
      </c>
      <c r="V1084" s="5">
        <v>14.93</v>
      </c>
      <c r="W1084" s="12">
        <f t="shared" si="100"/>
        <v>4.0540540540540543E-2</v>
      </c>
      <c r="X1084" s="2" t="str">
        <f t="shared" si="101"/>
        <v>SCALE</v>
      </c>
      <c r="Y1084" s="22" t="str">
        <f t="shared" si="102"/>
        <v>Mid (301-500)</v>
      </c>
    </row>
    <row r="1085" spans="1:25">
      <c r="A1085" s="2" t="s">
        <v>4289</v>
      </c>
      <c r="B1085" s="2" t="s">
        <v>2910</v>
      </c>
      <c r="C1085" s="2" t="s">
        <v>1339</v>
      </c>
      <c r="D1085" s="2" t="s">
        <v>236</v>
      </c>
      <c r="E1085" s="2" t="s">
        <v>237</v>
      </c>
      <c r="F1085" s="5">
        <v>3100</v>
      </c>
      <c r="G1085" s="2" t="s">
        <v>825</v>
      </c>
      <c r="H1085" s="2" t="s">
        <v>87</v>
      </c>
      <c r="I1085" s="2" t="s">
        <v>26</v>
      </c>
      <c r="J1085" s="2" t="s">
        <v>35</v>
      </c>
      <c r="K1085" s="9">
        <v>500</v>
      </c>
      <c r="L1085" s="9">
        <v>1424</v>
      </c>
      <c r="M1085" s="5">
        <v>57</v>
      </c>
      <c r="N1085" s="5">
        <v>2</v>
      </c>
      <c r="O1085" s="5">
        <v>39.96</v>
      </c>
      <c r="P1085" s="5">
        <v>130.44</v>
      </c>
      <c r="Q1085" s="2">
        <f t="shared" si="97"/>
        <v>90.47999999999999</v>
      </c>
      <c r="R1085" s="5">
        <f t="shared" si="98"/>
        <v>90.47999999999999</v>
      </c>
      <c r="S1085" s="11">
        <f t="shared" si="99"/>
        <v>2.2642642642642641</v>
      </c>
      <c r="T1085" s="5">
        <v>4</v>
      </c>
      <c r="U1085" s="5">
        <v>0.7</v>
      </c>
      <c r="V1085" s="5">
        <v>19.98</v>
      </c>
      <c r="W1085" s="12">
        <f t="shared" si="100"/>
        <v>3.5087719298245612E-2</v>
      </c>
      <c r="X1085" s="2" t="str">
        <f t="shared" si="101"/>
        <v>SCALE</v>
      </c>
      <c r="Y1085" s="22" t="str">
        <f t="shared" si="102"/>
        <v>Mid (301-500)</v>
      </c>
    </row>
    <row r="1086" spans="1:25">
      <c r="A1086" s="2" t="s">
        <v>4290</v>
      </c>
      <c r="B1086" s="2" t="s">
        <v>569</v>
      </c>
      <c r="C1086" s="2" t="s">
        <v>4291</v>
      </c>
      <c r="D1086" s="2" t="s">
        <v>4292</v>
      </c>
      <c r="E1086" s="2" t="s">
        <v>953</v>
      </c>
      <c r="F1086" s="5">
        <v>4500</v>
      </c>
      <c r="G1086" s="2" t="s">
        <v>4293</v>
      </c>
      <c r="H1086" s="2" t="s">
        <v>253</v>
      </c>
      <c r="I1086" s="2" t="s">
        <v>26</v>
      </c>
      <c r="J1086" s="2" t="s">
        <v>35</v>
      </c>
      <c r="K1086" s="9">
        <v>300</v>
      </c>
      <c r="L1086" s="9">
        <v>514</v>
      </c>
      <c r="M1086" s="5">
        <v>16</v>
      </c>
      <c r="N1086" s="5">
        <v>0</v>
      </c>
      <c r="O1086" s="5">
        <v>12.49</v>
      </c>
      <c r="P1086" s="5">
        <v>0</v>
      </c>
      <c r="Q1086" s="2">
        <f t="shared" si="97"/>
        <v>-12.49</v>
      </c>
      <c r="R1086" s="5">
        <f t="shared" si="98"/>
        <v>-12.49</v>
      </c>
      <c r="S1086" s="11">
        <f t="shared" si="99"/>
        <v>-1</v>
      </c>
      <c r="T1086" s="5">
        <v>3.11</v>
      </c>
      <c r="U1086" s="5">
        <v>0.78</v>
      </c>
      <c r="V1086" s="5">
        <v>0</v>
      </c>
      <c r="W1086" s="12">
        <f t="shared" si="100"/>
        <v>0</v>
      </c>
      <c r="X1086" s="2" t="str">
        <f t="shared" si="101"/>
        <v>PAUSE</v>
      </c>
      <c r="Y1086" s="22" t="str">
        <f t="shared" si="102"/>
        <v>Low (100-300)</v>
      </c>
    </row>
    <row r="1087" spans="1:25">
      <c r="A1087" s="2" t="s">
        <v>4294</v>
      </c>
      <c r="B1087" s="2" t="s">
        <v>4295</v>
      </c>
      <c r="C1087" s="2" t="s">
        <v>951</v>
      </c>
      <c r="D1087" s="2" t="s">
        <v>4296</v>
      </c>
      <c r="E1087" s="2" t="s">
        <v>78</v>
      </c>
      <c r="F1087" s="5">
        <v>3250</v>
      </c>
      <c r="G1087" s="2" t="s">
        <v>4297</v>
      </c>
      <c r="H1087" s="2" t="s">
        <v>65</v>
      </c>
      <c r="I1087" s="2" t="s">
        <v>26</v>
      </c>
      <c r="J1087" s="2" t="s">
        <v>319</v>
      </c>
      <c r="K1087" s="9">
        <v>300</v>
      </c>
      <c r="L1087" s="9">
        <v>1402</v>
      </c>
      <c r="M1087" s="5">
        <v>49</v>
      </c>
      <c r="N1087" s="5">
        <v>4</v>
      </c>
      <c r="O1087" s="5">
        <v>34.51</v>
      </c>
      <c r="P1087" s="5">
        <v>169.31</v>
      </c>
      <c r="Q1087" s="2">
        <f t="shared" si="97"/>
        <v>134.80000000000001</v>
      </c>
      <c r="R1087" s="5">
        <f t="shared" si="98"/>
        <v>134.80000000000001</v>
      </c>
      <c r="S1087" s="11">
        <f t="shared" si="99"/>
        <v>3.9061141698058539</v>
      </c>
      <c r="T1087" s="5">
        <v>3.5</v>
      </c>
      <c r="U1087" s="5">
        <v>0.7</v>
      </c>
      <c r="V1087" s="5">
        <v>8.6300000000000008</v>
      </c>
      <c r="W1087" s="12">
        <f t="shared" si="100"/>
        <v>8.1632653061224483E-2</v>
      </c>
      <c r="X1087" s="2" t="str">
        <f t="shared" si="101"/>
        <v>SCALE</v>
      </c>
      <c r="Y1087" s="22" t="str">
        <f t="shared" si="102"/>
        <v>Low (100-300)</v>
      </c>
    </row>
    <row r="1088" spans="1:25">
      <c r="A1088" s="2" t="s">
        <v>4298</v>
      </c>
      <c r="B1088" s="2" t="s">
        <v>4299</v>
      </c>
      <c r="C1088" s="2" t="s">
        <v>4300</v>
      </c>
      <c r="D1088" s="2" t="s">
        <v>4301</v>
      </c>
      <c r="E1088" s="2" t="s">
        <v>23</v>
      </c>
      <c r="F1088" s="5">
        <v>3000</v>
      </c>
      <c r="G1088" s="2" t="s">
        <v>4302</v>
      </c>
      <c r="H1088" s="2" t="s">
        <v>50</v>
      </c>
      <c r="I1088" s="2" t="s">
        <v>26</v>
      </c>
      <c r="J1088" s="2" t="s">
        <v>35</v>
      </c>
      <c r="K1088" s="9">
        <v>700</v>
      </c>
      <c r="L1088" s="9">
        <v>2140</v>
      </c>
      <c r="M1088" s="5">
        <v>36</v>
      </c>
      <c r="N1088" s="5">
        <v>1</v>
      </c>
      <c r="O1088" s="5">
        <v>23.79</v>
      </c>
      <c r="P1088" s="5">
        <v>60.15</v>
      </c>
      <c r="Q1088" s="2">
        <f t="shared" si="97"/>
        <v>36.36</v>
      </c>
      <c r="R1088" s="5">
        <f t="shared" si="98"/>
        <v>36.36</v>
      </c>
      <c r="S1088" s="11">
        <f t="shared" si="99"/>
        <v>1.5283732660781841</v>
      </c>
      <c r="T1088" s="5">
        <v>1.68</v>
      </c>
      <c r="U1088" s="5">
        <v>0.66</v>
      </c>
      <c r="V1088" s="5">
        <v>23.79</v>
      </c>
      <c r="W1088" s="12">
        <f t="shared" si="100"/>
        <v>2.7777777777777776E-2</v>
      </c>
      <c r="X1088" s="2" t="str">
        <f t="shared" si="101"/>
        <v>SCALE</v>
      </c>
      <c r="Y1088" s="22" t="str">
        <f t="shared" si="102"/>
        <v>High (501-750)</v>
      </c>
    </row>
    <row r="1089" spans="1:25">
      <c r="A1089" s="2" t="s">
        <v>4303</v>
      </c>
      <c r="B1089" s="2" t="s">
        <v>2570</v>
      </c>
      <c r="C1089" s="2" t="s">
        <v>4304</v>
      </c>
      <c r="D1089" s="2" t="s">
        <v>2285</v>
      </c>
      <c r="E1089" s="2" t="s">
        <v>56</v>
      </c>
      <c r="F1089" s="5">
        <v>3200</v>
      </c>
      <c r="G1089" s="2" t="s">
        <v>4305</v>
      </c>
      <c r="H1089" s="2" t="s">
        <v>134</v>
      </c>
      <c r="I1089" s="2" t="s">
        <v>26</v>
      </c>
      <c r="J1089" s="2" t="s">
        <v>120</v>
      </c>
      <c r="K1089" s="9">
        <v>100</v>
      </c>
      <c r="L1089" s="9">
        <v>1108</v>
      </c>
      <c r="M1089" s="5">
        <v>46</v>
      </c>
      <c r="N1089" s="5">
        <v>5</v>
      </c>
      <c r="O1089" s="5">
        <v>27.02</v>
      </c>
      <c r="P1089" s="5">
        <v>338.71</v>
      </c>
      <c r="Q1089" s="2">
        <f t="shared" si="97"/>
        <v>311.69</v>
      </c>
      <c r="R1089" s="5">
        <f t="shared" si="98"/>
        <v>311.69</v>
      </c>
      <c r="S1089" s="11">
        <f t="shared" si="99"/>
        <v>11.535529237601777</v>
      </c>
      <c r="T1089" s="5">
        <v>4.1500000000000004</v>
      </c>
      <c r="U1089" s="5">
        <v>0.59</v>
      </c>
      <c r="V1089" s="5">
        <v>5.4</v>
      </c>
      <c r="W1089" s="12">
        <f t="shared" si="100"/>
        <v>0.10869565217391304</v>
      </c>
      <c r="X1089" s="2" t="str">
        <f t="shared" si="101"/>
        <v>SCALE</v>
      </c>
      <c r="Y1089" s="22" t="str">
        <f t="shared" si="102"/>
        <v>Low (100-300)</v>
      </c>
    </row>
    <row r="1090" spans="1:25">
      <c r="A1090" s="2" t="s">
        <v>4306</v>
      </c>
      <c r="B1090" s="2" t="s">
        <v>398</v>
      </c>
      <c r="C1090" s="2" t="s">
        <v>4307</v>
      </c>
      <c r="D1090" s="2" t="s">
        <v>4308</v>
      </c>
      <c r="E1090" s="2" t="s">
        <v>40</v>
      </c>
      <c r="F1090" s="5">
        <v>2300</v>
      </c>
      <c r="G1090" s="2" t="s">
        <v>4309</v>
      </c>
      <c r="H1090" s="2" t="s">
        <v>42</v>
      </c>
      <c r="I1090" s="2" t="s">
        <v>26</v>
      </c>
      <c r="J1090" s="2" t="s">
        <v>217</v>
      </c>
      <c r="K1090" s="9">
        <v>400</v>
      </c>
      <c r="L1090" s="9">
        <v>1087</v>
      </c>
      <c r="M1090" s="5">
        <v>29</v>
      </c>
      <c r="N1090" s="5">
        <v>0</v>
      </c>
      <c r="O1090" s="5">
        <v>20.74</v>
      </c>
      <c r="P1090" s="5">
        <v>0</v>
      </c>
      <c r="Q1090" s="2">
        <f t="shared" si="97"/>
        <v>-20.74</v>
      </c>
      <c r="R1090" s="5">
        <f t="shared" si="98"/>
        <v>-20.74</v>
      </c>
      <c r="S1090" s="11">
        <f t="shared" si="99"/>
        <v>-1</v>
      </c>
      <c r="T1090" s="5">
        <v>2.67</v>
      </c>
      <c r="U1090" s="5">
        <v>0.72</v>
      </c>
      <c r="V1090" s="5">
        <v>0</v>
      </c>
      <c r="W1090" s="12">
        <f t="shared" si="100"/>
        <v>0</v>
      </c>
      <c r="X1090" s="2" t="str">
        <f t="shared" si="101"/>
        <v>PAUSE</v>
      </c>
      <c r="Y1090" s="22" t="str">
        <f t="shared" si="102"/>
        <v>Mid (301-500)</v>
      </c>
    </row>
    <row r="1091" spans="1:25">
      <c r="A1091" s="2" t="s">
        <v>4310</v>
      </c>
      <c r="B1091" s="2" t="s">
        <v>686</v>
      </c>
      <c r="C1091" s="2" t="s">
        <v>269</v>
      </c>
      <c r="D1091" s="2" t="s">
        <v>236</v>
      </c>
      <c r="E1091" s="2" t="s">
        <v>237</v>
      </c>
      <c r="F1091" s="5">
        <v>1907</v>
      </c>
      <c r="G1091" s="2" t="s">
        <v>4311</v>
      </c>
      <c r="H1091" s="2" t="s">
        <v>266</v>
      </c>
      <c r="I1091" s="2" t="s">
        <v>26</v>
      </c>
      <c r="J1091" s="2" t="s">
        <v>300</v>
      </c>
      <c r="K1091" s="9">
        <v>200</v>
      </c>
      <c r="L1091" s="9">
        <v>1953</v>
      </c>
      <c r="M1091" s="5">
        <v>80</v>
      </c>
      <c r="N1091" s="5">
        <v>0</v>
      </c>
      <c r="O1091" s="5">
        <v>46.89</v>
      </c>
      <c r="P1091" s="5">
        <v>0</v>
      </c>
      <c r="Q1091" s="2">
        <f t="shared" si="97"/>
        <v>-46.89</v>
      </c>
      <c r="R1091" s="5">
        <f t="shared" si="98"/>
        <v>-46.89</v>
      </c>
      <c r="S1091" s="11">
        <f t="shared" si="99"/>
        <v>-1</v>
      </c>
      <c r="T1091" s="5">
        <v>4.0999999999999996</v>
      </c>
      <c r="U1091" s="5">
        <v>0.59</v>
      </c>
      <c r="V1091" s="5">
        <v>0</v>
      </c>
      <c r="W1091" s="12">
        <f t="shared" si="100"/>
        <v>0</v>
      </c>
      <c r="X1091" s="2" t="str">
        <f t="shared" si="101"/>
        <v>PAUSE</v>
      </c>
      <c r="Y1091" s="22" t="str">
        <f t="shared" si="102"/>
        <v>Low (100-300)</v>
      </c>
    </row>
    <row r="1092" spans="1:25">
      <c r="A1092" s="2" t="s">
        <v>4312</v>
      </c>
      <c r="B1092" s="2" t="s">
        <v>321</v>
      </c>
      <c r="C1092" s="2" t="s">
        <v>4313</v>
      </c>
      <c r="D1092" s="2" t="s">
        <v>1918</v>
      </c>
      <c r="E1092" s="2" t="s">
        <v>132</v>
      </c>
      <c r="F1092" s="5">
        <v>2167</v>
      </c>
      <c r="G1092" s="2" t="s">
        <v>4314</v>
      </c>
      <c r="H1092" s="2" t="s">
        <v>25</v>
      </c>
      <c r="I1092" s="2" t="s">
        <v>26</v>
      </c>
      <c r="J1092" s="2" t="s">
        <v>43</v>
      </c>
      <c r="K1092" s="9">
        <v>400</v>
      </c>
      <c r="L1092" s="9">
        <v>2405</v>
      </c>
      <c r="M1092" s="5">
        <v>84</v>
      </c>
      <c r="N1092" s="5">
        <v>7</v>
      </c>
      <c r="O1092" s="5">
        <v>58.21</v>
      </c>
      <c r="P1092" s="5">
        <v>520.13</v>
      </c>
      <c r="Q1092" s="2">
        <f t="shared" si="97"/>
        <v>461.92</v>
      </c>
      <c r="R1092" s="5">
        <f t="shared" si="98"/>
        <v>461.92</v>
      </c>
      <c r="S1092" s="11">
        <f t="shared" si="99"/>
        <v>7.935406287579454</v>
      </c>
      <c r="T1092" s="5">
        <v>3.49</v>
      </c>
      <c r="U1092" s="5">
        <v>0.69</v>
      </c>
      <c r="V1092" s="5">
        <v>8.32</v>
      </c>
      <c r="W1092" s="12">
        <f t="shared" si="100"/>
        <v>8.3333333333333329E-2</v>
      </c>
      <c r="X1092" s="2" t="str">
        <f t="shared" si="101"/>
        <v>SCALE</v>
      </c>
      <c r="Y1092" s="22" t="str">
        <f t="shared" si="102"/>
        <v>Mid (301-500)</v>
      </c>
    </row>
    <row r="1093" spans="1:25">
      <c r="A1093" s="2" t="s">
        <v>4315</v>
      </c>
      <c r="B1093" s="2" t="s">
        <v>4316</v>
      </c>
      <c r="C1093" s="2" t="s">
        <v>143</v>
      </c>
      <c r="D1093" s="2" t="s">
        <v>4317</v>
      </c>
      <c r="E1093" s="2" t="s">
        <v>32</v>
      </c>
      <c r="F1093" s="5">
        <v>7000</v>
      </c>
      <c r="G1093" s="2" t="s">
        <v>4318</v>
      </c>
      <c r="H1093" s="2" t="s">
        <v>150</v>
      </c>
      <c r="I1093" s="2" t="s">
        <v>26</v>
      </c>
      <c r="J1093" s="2" t="s">
        <v>699</v>
      </c>
      <c r="K1093" s="9">
        <v>500</v>
      </c>
      <c r="L1093" s="9">
        <v>603</v>
      </c>
      <c r="M1093" s="5">
        <v>20</v>
      </c>
      <c r="N1093" s="5">
        <v>0</v>
      </c>
      <c r="O1093" s="5">
        <v>10.14</v>
      </c>
      <c r="P1093" s="5">
        <v>0</v>
      </c>
      <c r="Q1093" s="2">
        <f t="shared" si="97"/>
        <v>-10.14</v>
      </c>
      <c r="R1093" s="5">
        <f t="shared" si="98"/>
        <v>-10.14</v>
      </c>
      <c r="S1093" s="11">
        <f t="shared" si="99"/>
        <v>-1</v>
      </c>
      <c r="T1093" s="5">
        <v>3.32</v>
      </c>
      <c r="U1093" s="5">
        <v>0.51</v>
      </c>
      <c r="V1093" s="5">
        <v>0</v>
      </c>
      <c r="W1093" s="12">
        <f t="shared" si="100"/>
        <v>0</v>
      </c>
      <c r="X1093" s="2" t="str">
        <f t="shared" si="101"/>
        <v>PAUSE</v>
      </c>
      <c r="Y1093" s="22" t="str">
        <f t="shared" si="102"/>
        <v>Mid (301-500)</v>
      </c>
    </row>
    <row r="1094" spans="1:25">
      <c r="A1094" s="2" t="s">
        <v>4319</v>
      </c>
      <c r="B1094" s="2" t="s">
        <v>2217</v>
      </c>
      <c r="C1094" s="2" t="s">
        <v>4320</v>
      </c>
      <c r="D1094" s="2" t="s">
        <v>3897</v>
      </c>
      <c r="E1094" s="2" t="s">
        <v>3898</v>
      </c>
      <c r="F1094" s="5">
        <v>1500</v>
      </c>
      <c r="G1094" s="2" t="s">
        <v>4321</v>
      </c>
      <c r="H1094" s="2" t="s">
        <v>190</v>
      </c>
      <c r="I1094" s="2" t="s">
        <v>26</v>
      </c>
      <c r="J1094" s="2" t="s">
        <v>120</v>
      </c>
      <c r="K1094" s="9">
        <v>800</v>
      </c>
      <c r="L1094" s="9">
        <v>2423</v>
      </c>
      <c r="M1094" s="5">
        <v>104</v>
      </c>
      <c r="N1094" s="5">
        <v>11</v>
      </c>
      <c r="O1094" s="5">
        <v>74.28</v>
      </c>
      <c r="P1094" s="5">
        <v>693.58</v>
      </c>
      <c r="Q1094" s="2">
        <f t="shared" si="97"/>
        <v>619.30000000000007</v>
      </c>
      <c r="R1094" s="5">
        <f t="shared" si="98"/>
        <v>619.30000000000007</v>
      </c>
      <c r="S1094" s="11">
        <f t="shared" si="99"/>
        <v>8.3373721055465815</v>
      </c>
      <c r="T1094" s="5">
        <v>4.29</v>
      </c>
      <c r="U1094" s="5">
        <v>0.71</v>
      </c>
      <c r="V1094" s="5">
        <v>6.75</v>
      </c>
      <c r="W1094" s="12">
        <f t="shared" si="100"/>
        <v>0.10576923076923077</v>
      </c>
      <c r="X1094" s="2" t="str">
        <f t="shared" si="101"/>
        <v>SCALE</v>
      </c>
      <c r="Y1094" s="22" t="str">
        <f t="shared" si="102"/>
        <v>Premium (751-1000)</v>
      </c>
    </row>
    <row r="1095" spans="1:25">
      <c r="A1095" s="2" t="s">
        <v>4322</v>
      </c>
      <c r="B1095" s="2" t="s">
        <v>4323</v>
      </c>
      <c r="C1095" s="2" t="s">
        <v>3050</v>
      </c>
      <c r="D1095" s="2" t="s">
        <v>2331</v>
      </c>
      <c r="E1095" s="2" t="s">
        <v>298</v>
      </c>
      <c r="F1095" s="5">
        <v>4200</v>
      </c>
      <c r="G1095" s="2" t="s">
        <v>4324</v>
      </c>
      <c r="H1095" s="2" t="s">
        <v>102</v>
      </c>
      <c r="I1095" s="2" t="s">
        <v>26</v>
      </c>
      <c r="J1095" s="2" t="s">
        <v>155</v>
      </c>
      <c r="K1095" s="9">
        <v>1000</v>
      </c>
      <c r="L1095" s="9">
        <v>1138</v>
      </c>
      <c r="M1095" s="5">
        <v>42</v>
      </c>
      <c r="N1095" s="5">
        <v>4</v>
      </c>
      <c r="O1095" s="5">
        <v>26.67</v>
      </c>
      <c r="P1095" s="5">
        <v>261.02999999999997</v>
      </c>
      <c r="Q1095" s="2">
        <f t="shared" si="97"/>
        <v>234.35999999999996</v>
      </c>
      <c r="R1095" s="5">
        <f t="shared" si="98"/>
        <v>234.35999999999996</v>
      </c>
      <c r="S1095" s="11">
        <f t="shared" si="99"/>
        <v>8.7874015748031482</v>
      </c>
      <c r="T1095" s="5">
        <v>3.69</v>
      </c>
      <c r="U1095" s="5">
        <v>0.64</v>
      </c>
      <c r="V1095" s="5">
        <v>6.67</v>
      </c>
      <c r="W1095" s="12">
        <f t="shared" si="100"/>
        <v>9.5238095238095233E-2</v>
      </c>
      <c r="X1095" s="2" t="str">
        <f t="shared" si="101"/>
        <v>SCALE</v>
      </c>
      <c r="Y1095" s="22" t="str">
        <f t="shared" si="102"/>
        <v>Premium (751-1000)</v>
      </c>
    </row>
    <row r="1096" spans="1:25">
      <c r="A1096" s="2" t="s">
        <v>4325</v>
      </c>
      <c r="B1096" s="2" t="s">
        <v>90</v>
      </c>
      <c r="C1096" s="2" t="s">
        <v>83</v>
      </c>
      <c r="D1096" s="2" t="s">
        <v>1040</v>
      </c>
      <c r="E1096" s="2" t="s">
        <v>112</v>
      </c>
      <c r="F1096" s="5">
        <v>1300</v>
      </c>
      <c r="G1096" s="2" t="s">
        <v>4326</v>
      </c>
      <c r="H1096" s="2" t="s">
        <v>312</v>
      </c>
      <c r="I1096" s="2" t="s">
        <v>26</v>
      </c>
      <c r="J1096" s="2" t="s">
        <v>217</v>
      </c>
      <c r="K1096" s="9">
        <v>400</v>
      </c>
      <c r="L1096" s="9">
        <v>2048</v>
      </c>
      <c r="M1096" s="5">
        <v>50</v>
      </c>
      <c r="N1096" s="5">
        <v>1</v>
      </c>
      <c r="O1096" s="5">
        <v>38.57</v>
      </c>
      <c r="P1096" s="5">
        <v>52.78</v>
      </c>
      <c r="Q1096" s="2">
        <f t="shared" si="97"/>
        <v>14.21</v>
      </c>
      <c r="R1096" s="5">
        <f t="shared" si="98"/>
        <v>14.21</v>
      </c>
      <c r="S1096" s="11">
        <f t="shared" si="99"/>
        <v>0.36842105263157898</v>
      </c>
      <c r="T1096" s="5">
        <v>2.44</v>
      </c>
      <c r="U1096" s="5">
        <v>0.77</v>
      </c>
      <c r="V1096" s="5">
        <v>38.57</v>
      </c>
      <c r="W1096" s="12">
        <f t="shared" si="100"/>
        <v>0.02</v>
      </c>
      <c r="X1096" s="2" t="str">
        <f t="shared" si="101"/>
        <v>SCALE</v>
      </c>
      <c r="Y1096" s="22" t="str">
        <f t="shared" si="102"/>
        <v>Mid (301-500)</v>
      </c>
    </row>
    <row r="1097" spans="1:25">
      <c r="A1097" s="2" t="s">
        <v>4327</v>
      </c>
      <c r="B1097" s="2" t="s">
        <v>1681</v>
      </c>
      <c r="C1097" s="2" t="s">
        <v>4328</v>
      </c>
      <c r="D1097" s="2" t="s">
        <v>1336</v>
      </c>
      <c r="E1097" s="2" t="s">
        <v>56</v>
      </c>
      <c r="F1097" s="5">
        <v>3400</v>
      </c>
      <c r="G1097" s="2" t="s">
        <v>4329</v>
      </c>
      <c r="H1097" s="2" t="s">
        <v>72</v>
      </c>
      <c r="I1097" s="2" t="s">
        <v>26</v>
      </c>
      <c r="J1097" s="2" t="s">
        <v>35</v>
      </c>
      <c r="K1097" s="9">
        <v>800</v>
      </c>
      <c r="L1097" s="9">
        <v>2193</v>
      </c>
      <c r="M1097" s="5">
        <v>74</v>
      </c>
      <c r="N1097" s="5">
        <v>0</v>
      </c>
      <c r="O1097" s="5">
        <v>49.2</v>
      </c>
      <c r="P1097" s="5">
        <v>0</v>
      </c>
      <c r="Q1097" s="2">
        <f t="shared" si="97"/>
        <v>-49.2</v>
      </c>
      <c r="R1097" s="5">
        <f t="shared" si="98"/>
        <v>-49.2</v>
      </c>
      <c r="S1097" s="11">
        <f t="shared" si="99"/>
        <v>-1</v>
      </c>
      <c r="T1097" s="5">
        <v>3.37</v>
      </c>
      <c r="U1097" s="5">
        <v>0.66</v>
      </c>
      <c r="V1097" s="5">
        <v>0</v>
      </c>
      <c r="W1097" s="12">
        <f t="shared" si="100"/>
        <v>0</v>
      </c>
      <c r="X1097" s="2" t="str">
        <f t="shared" si="101"/>
        <v>PAUSE</v>
      </c>
      <c r="Y1097" s="22" t="str">
        <f t="shared" si="102"/>
        <v>Premium (751-1000)</v>
      </c>
    </row>
    <row r="1098" spans="1:25">
      <c r="A1098" s="2" t="s">
        <v>4330</v>
      </c>
      <c r="B1098" s="2" t="s">
        <v>4331</v>
      </c>
      <c r="C1098" s="2" t="s">
        <v>4332</v>
      </c>
      <c r="D1098" s="2" t="s">
        <v>1075</v>
      </c>
      <c r="E1098" s="2" t="s">
        <v>85</v>
      </c>
      <c r="F1098" s="5">
        <v>3000</v>
      </c>
      <c r="G1098" s="2" t="s">
        <v>4333</v>
      </c>
      <c r="H1098" s="2" t="s">
        <v>87</v>
      </c>
      <c r="I1098" s="2" t="s">
        <v>26</v>
      </c>
      <c r="J1098" s="2" t="s">
        <v>155</v>
      </c>
      <c r="K1098" s="9">
        <v>500</v>
      </c>
      <c r="L1098" s="9">
        <v>2218</v>
      </c>
      <c r="M1098" s="5">
        <v>68</v>
      </c>
      <c r="N1098" s="5">
        <v>0</v>
      </c>
      <c r="O1098" s="5">
        <v>41.14</v>
      </c>
      <c r="P1098" s="5">
        <v>0</v>
      </c>
      <c r="Q1098" s="2">
        <f t="shared" si="97"/>
        <v>-41.14</v>
      </c>
      <c r="R1098" s="5">
        <f t="shared" si="98"/>
        <v>-41.14</v>
      </c>
      <c r="S1098" s="11">
        <f t="shared" si="99"/>
        <v>-1</v>
      </c>
      <c r="T1098" s="5">
        <v>3.07</v>
      </c>
      <c r="U1098" s="5">
        <v>0.6</v>
      </c>
      <c r="V1098" s="5">
        <v>0</v>
      </c>
      <c r="W1098" s="12">
        <f t="shared" si="100"/>
        <v>0</v>
      </c>
      <c r="X1098" s="2" t="str">
        <f t="shared" si="101"/>
        <v>PAUSE</v>
      </c>
      <c r="Y1098" s="22" t="str">
        <f t="shared" si="102"/>
        <v>Mid (301-500)</v>
      </c>
    </row>
    <row r="1099" spans="1:25">
      <c r="A1099" s="2" t="s">
        <v>4334</v>
      </c>
      <c r="B1099" s="2" t="s">
        <v>4335</v>
      </c>
      <c r="C1099" s="2" t="s">
        <v>4336</v>
      </c>
      <c r="D1099" s="2" t="s">
        <v>4337</v>
      </c>
      <c r="E1099" s="2" t="s">
        <v>23</v>
      </c>
      <c r="F1099" s="5">
        <v>1600</v>
      </c>
      <c r="G1099" s="2" t="s">
        <v>4338</v>
      </c>
      <c r="H1099" s="2" t="s">
        <v>190</v>
      </c>
      <c r="I1099" s="2" t="s">
        <v>26</v>
      </c>
      <c r="J1099" s="2" t="s">
        <v>232</v>
      </c>
      <c r="K1099" s="9">
        <v>300</v>
      </c>
      <c r="L1099" s="9">
        <v>2393</v>
      </c>
      <c r="M1099" s="5">
        <v>43</v>
      </c>
      <c r="N1099" s="5">
        <v>4</v>
      </c>
      <c r="O1099" s="5">
        <v>29.34</v>
      </c>
      <c r="P1099" s="5">
        <v>170.05</v>
      </c>
      <c r="Q1099" s="2">
        <f t="shared" ref="Q1099:Q1162" si="103">IFERROR(P1099-O1099, 0)</f>
        <v>140.71</v>
      </c>
      <c r="R1099" s="5">
        <f t="shared" ref="R1099:R1162" si="104">P1099-O1099</f>
        <v>140.71</v>
      </c>
      <c r="S1099" s="11">
        <f t="shared" ref="S1099:S1162" si="105">R1099/O1099</f>
        <v>4.7958418541240633</v>
      </c>
      <c r="T1099" s="5">
        <v>1.8</v>
      </c>
      <c r="U1099" s="5">
        <v>0.68</v>
      </c>
      <c r="V1099" s="5">
        <v>7.34</v>
      </c>
      <c r="W1099" s="12">
        <f t="shared" ref="W1099:W1162" si="106">N1099/M1099</f>
        <v>9.3023255813953487E-2</v>
      </c>
      <c r="X1099" s="2" t="str">
        <f t="shared" ref="X1099:X1162" si="107">IF(P1099&gt;=4, "SCALE",
  IF(P1099&gt;=2, "MONITOR",
    IF(P1099&gt;=1, "OPTIMISE",
      "PAUSE")))</f>
        <v>SCALE</v>
      </c>
      <c r="Y1099" s="22" t="str">
        <f t="shared" ref="Y1099:Y1162" si="108">IF(K1099&lt;=300,"Low (100-300)",
 IF(K1099&lt;=500,"Mid (301-500)",
  IF(K1099&lt;=750,"High (501-750)",
   "Premium (751-1000)")))</f>
        <v>Low (100-300)</v>
      </c>
    </row>
    <row r="1100" spans="1:25">
      <c r="A1100" s="2" t="s">
        <v>4339</v>
      </c>
      <c r="B1100" s="2" t="s">
        <v>185</v>
      </c>
      <c r="C1100" s="2" t="s">
        <v>4340</v>
      </c>
      <c r="D1100" s="2" t="s">
        <v>4341</v>
      </c>
      <c r="E1100" s="2" t="s">
        <v>991</v>
      </c>
      <c r="F1100" s="5">
        <v>1502</v>
      </c>
      <c r="G1100" s="2" t="s">
        <v>4342</v>
      </c>
      <c r="H1100" s="2" t="s">
        <v>253</v>
      </c>
      <c r="I1100" s="2" t="s">
        <v>26</v>
      </c>
      <c r="J1100" s="2" t="s">
        <v>382</v>
      </c>
      <c r="K1100" s="9">
        <v>300</v>
      </c>
      <c r="L1100" s="9">
        <v>2262</v>
      </c>
      <c r="M1100" s="5">
        <v>79</v>
      </c>
      <c r="N1100" s="5">
        <v>1</v>
      </c>
      <c r="O1100" s="5">
        <v>34.81</v>
      </c>
      <c r="P1100" s="5">
        <v>43.69</v>
      </c>
      <c r="Q1100" s="2">
        <f t="shared" si="103"/>
        <v>8.8799999999999955</v>
      </c>
      <c r="R1100" s="5">
        <f t="shared" si="104"/>
        <v>8.8799999999999955</v>
      </c>
      <c r="S1100" s="11">
        <f t="shared" si="105"/>
        <v>0.25509910945130693</v>
      </c>
      <c r="T1100" s="5">
        <v>3.49</v>
      </c>
      <c r="U1100" s="5">
        <v>0.44</v>
      </c>
      <c r="V1100" s="5">
        <v>34.81</v>
      </c>
      <c r="W1100" s="12">
        <f t="shared" si="106"/>
        <v>1.2658227848101266E-2</v>
      </c>
      <c r="X1100" s="2" t="str">
        <f t="shared" si="107"/>
        <v>SCALE</v>
      </c>
      <c r="Y1100" s="22" t="str">
        <f t="shared" si="108"/>
        <v>Low (100-300)</v>
      </c>
    </row>
    <row r="1101" spans="1:25">
      <c r="A1101" s="2" t="s">
        <v>4343</v>
      </c>
      <c r="B1101" s="2" t="s">
        <v>1235</v>
      </c>
      <c r="C1101" s="2" t="s">
        <v>895</v>
      </c>
      <c r="D1101" s="2" t="s">
        <v>650</v>
      </c>
      <c r="E1101" s="2" t="s">
        <v>432</v>
      </c>
      <c r="F1101" s="5">
        <v>1950</v>
      </c>
      <c r="G1101" s="2" t="s">
        <v>4344</v>
      </c>
      <c r="H1101" s="2" t="s">
        <v>134</v>
      </c>
      <c r="I1101" s="2" t="s">
        <v>26</v>
      </c>
      <c r="J1101" s="2" t="s">
        <v>120</v>
      </c>
      <c r="K1101" s="9">
        <v>500</v>
      </c>
      <c r="L1101" s="9">
        <v>2027</v>
      </c>
      <c r="M1101" s="5">
        <v>36</v>
      </c>
      <c r="N1101" s="5">
        <v>1</v>
      </c>
      <c r="O1101" s="5">
        <v>19.38</v>
      </c>
      <c r="P1101" s="5">
        <v>74.08</v>
      </c>
      <c r="Q1101" s="2">
        <f t="shared" si="103"/>
        <v>54.7</v>
      </c>
      <c r="R1101" s="5">
        <f t="shared" si="104"/>
        <v>54.7</v>
      </c>
      <c r="S1101" s="11">
        <f t="shared" si="105"/>
        <v>2.8224974200206403</v>
      </c>
      <c r="T1101" s="5">
        <v>1.78</v>
      </c>
      <c r="U1101" s="5">
        <v>0.54</v>
      </c>
      <c r="V1101" s="5">
        <v>19.38</v>
      </c>
      <c r="W1101" s="12">
        <f t="shared" si="106"/>
        <v>2.7777777777777776E-2</v>
      </c>
      <c r="X1101" s="2" t="str">
        <f t="shared" si="107"/>
        <v>SCALE</v>
      </c>
      <c r="Y1101" s="22" t="str">
        <f t="shared" si="108"/>
        <v>Mid (301-500)</v>
      </c>
    </row>
    <row r="1102" spans="1:25">
      <c r="A1102" s="2" t="s">
        <v>4345</v>
      </c>
      <c r="B1102" s="2" t="s">
        <v>758</v>
      </c>
      <c r="C1102" s="2" t="s">
        <v>4346</v>
      </c>
      <c r="D1102" s="2" t="s">
        <v>1460</v>
      </c>
      <c r="E1102" s="2" t="s">
        <v>23</v>
      </c>
      <c r="F1102" s="5">
        <v>1200</v>
      </c>
      <c r="G1102" s="2" t="s">
        <v>4347</v>
      </c>
      <c r="H1102" s="2" t="s">
        <v>253</v>
      </c>
      <c r="I1102" s="2" t="s">
        <v>26</v>
      </c>
      <c r="J1102" s="2" t="s">
        <v>135</v>
      </c>
      <c r="K1102" s="9">
        <v>700</v>
      </c>
      <c r="L1102" s="9">
        <v>1568</v>
      </c>
      <c r="M1102" s="5">
        <v>40</v>
      </c>
      <c r="N1102" s="5">
        <v>1</v>
      </c>
      <c r="O1102" s="5">
        <v>17.600000000000001</v>
      </c>
      <c r="P1102" s="5">
        <v>54.75</v>
      </c>
      <c r="Q1102" s="2">
        <f t="shared" si="103"/>
        <v>37.15</v>
      </c>
      <c r="R1102" s="5">
        <f t="shared" si="104"/>
        <v>37.15</v>
      </c>
      <c r="S1102" s="11">
        <f t="shared" si="105"/>
        <v>2.1107954545454541</v>
      </c>
      <c r="T1102" s="5">
        <v>2.5499999999999998</v>
      </c>
      <c r="U1102" s="5">
        <v>0.44</v>
      </c>
      <c r="V1102" s="5">
        <v>17.600000000000001</v>
      </c>
      <c r="W1102" s="12">
        <f t="shared" si="106"/>
        <v>2.5000000000000001E-2</v>
      </c>
      <c r="X1102" s="2" t="str">
        <f t="shared" si="107"/>
        <v>SCALE</v>
      </c>
      <c r="Y1102" s="22" t="str">
        <f t="shared" si="108"/>
        <v>High (501-750)</v>
      </c>
    </row>
    <row r="1103" spans="1:25">
      <c r="A1103" s="2" t="s">
        <v>4348</v>
      </c>
      <c r="B1103" s="2" t="s">
        <v>4349</v>
      </c>
      <c r="C1103" s="2" t="s">
        <v>4350</v>
      </c>
      <c r="D1103" s="2" t="s">
        <v>4351</v>
      </c>
      <c r="E1103" s="2" t="s">
        <v>112</v>
      </c>
      <c r="F1103" s="5">
        <v>1500</v>
      </c>
      <c r="G1103" s="2" t="s">
        <v>4352</v>
      </c>
      <c r="H1103" s="2" t="s">
        <v>50</v>
      </c>
      <c r="I1103" s="2" t="s">
        <v>26</v>
      </c>
      <c r="J1103" s="2" t="s">
        <v>73</v>
      </c>
      <c r="K1103" s="9">
        <v>400</v>
      </c>
      <c r="L1103" s="9">
        <v>1521</v>
      </c>
      <c r="M1103" s="5">
        <v>44</v>
      </c>
      <c r="N1103" s="5">
        <v>0</v>
      </c>
      <c r="O1103" s="5">
        <v>36.409999999999997</v>
      </c>
      <c r="P1103" s="5">
        <v>0</v>
      </c>
      <c r="Q1103" s="2">
        <f t="shared" si="103"/>
        <v>-36.409999999999997</v>
      </c>
      <c r="R1103" s="5">
        <f t="shared" si="104"/>
        <v>-36.409999999999997</v>
      </c>
      <c r="S1103" s="11">
        <f t="shared" si="105"/>
        <v>-1</v>
      </c>
      <c r="T1103" s="5">
        <v>2.89</v>
      </c>
      <c r="U1103" s="5">
        <v>0.83</v>
      </c>
      <c r="V1103" s="5">
        <v>0</v>
      </c>
      <c r="W1103" s="12">
        <f t="shared" si="106"/>
        <v>0</v>
      </c>
      <c r="X1103" s="2" t="str">
        <f t="shared" si="107"/>
        <v>PAUSE</v>
      </c>
      <c r="Y1103" s="22" t="str">
        <f t="shared" si="108"/>
        <v>Mid (301-500)</v>
      </c>
    </row>
    <row r="1104" spans="1:25">
      <c r="A1104" s="2" t="s">
        <v>4353</v>
      </c>
      <c r="B1104" s="2" t="s">
        <v>2070</v>
      </c>
      <c r="C1104" s="2" t="s">
        <v>4354</v>
      </c>
      <c r="D1104" s="2" t="s">
        <v>1849</v>
      </c>
      <c r="E1104" s="2" t="s">
        <v>281</v>
      </c>
      <c r="F1104" s="5">
        <v>2400</v>
      </c>
      <c r="G1104" s="2" t="s">
        <v>4355</v>
      </c>
      <c r="H1104" s="2" t="s">
        <v>253</v>
      </c>
      <c r="I1104" s="2" t="s">
        <v>26</v>
      </c>
      <c r="J1104" s="2" t="s">
        <v>35</v>
      </c>
      <c r="K1104" s="9">
        <v>800</v>
      </c>
      <c r="L1104" s="9">
        <v>1840</v>
      </c>
      <c r="M1104" s="5">
        <v>61</v>
      </c>
      <c r="N1104" s="5">
        <v>6</v>
      </c>
      <c r="O1104" s="5">
        <v>45.37</v>
      </c>
      <c r="P1104" s="5">
        <v>399.75</v>
      </c>
      <c r="Q1104" s="2">
        <f t="shared" si="103"/>
        <v>354.38</v>
      </c>
      <c r="R1104" s="5">
        <f t="shared" si="104"/>
        <v>354.38</v>
      </c>
      <c r="S1104" s="11">
        <f t="shared" si="105"/>
        <v>7.8108882521489971</v>
      </c>
      <c r="T1104" s="5">
        <v>3.32</v>
      </c>
      <c r="U1104" s="5">
        <v>0.74</v>
      </c>
      <c r="V1104" s="5">
        <v>7.56</v>
      </c>
      <c r="W1104" s="12">
        <f t="shared" si="106"/>
        <v>9.8360655737704916E-2</v>
      </c>
      <c r="X1104" s="2" t="str">
        <f t="shared" si="107"/>
        <v>SCALE</v>
      </c>
      <c r="Y1104" s="22" t="str">
        <f t="shared" si="108"/>
        <v>Premium (751-1000)</v>
      </c>
    </row>
    <row r="1105" spans="1:25">
      <c r="A1105" s="2" t="s">
        <v>4356</v>
      </c>
      <c r="B1105" s="2" t="s">
        <v>4357</v>
      </c>
      <c r="C1105" s="2" t="s">
        <v>4358</v>
      </c>
      <c r="D1105" s="2" t="s">
        <v>3382</v>
      </c>
      <c r="E1105" s="2" t="s">
        <v>56</v>
      </c>
      <c r="F1105" s="5">
        <v>4500</v>
      </c>
      <c r="G1105" s="2" t="s">
        <v>4359</v>
      </c>
      <c r="H1105" s="2" t="s">
        <v>150</v>
      </c>
      <c r="I1105" s="2" t="s">
        <v>26</v>
      </c>
      <c r="J1105" s="2" t="s">
        <v>88</v>
      </c>
      <c r="K1105" s="9">
        <v>300</v>
      </c>
      <c r="L1105" s="9">
        <v>1321</v>
      </c>
      <c r="M1105" s="5">
        <v>58</v>
      </c>
      <c r="N1105" s="5">
        <v>2</v>
      </c>
      <c r="O1105" s="5">
        <v>27.43</v>
      </c>
      <c r="P1105" s="5">
        <v>114.22</v>
      </c>
      <c r="Q1105" s="2">
        <f t="shared" si="103"/>
        <v>86.789999999999992</v>
      </c>
      <c r="R1105" s="5">
        <f t="shared" si="104"/>
        <v>86.789999999999992</v>
      </c>
      <c r="S1105" s="11">
        <f t="shared" si="105"/>
        <v>3.1640539555231495</v>
      </c>
      <c r="T1105" s="5">
        <v>4.3899999999999997</v>
      </c>
      <c r="U1105" s="5">
        <v>0.47</v>
      </c>
      <c r="V1105" s="5">
        <v>13.72</v>
      </c>
      <c r="W1105" s="12">
        <f t="shared" si="106"/>
        <v>3.4482758620689655E-2</v>
      </c>
      <c r="X1105" s="2" t="str">
        <f t="shared" si="107"/>
        <v>SCALE</v>
      </c>
      <c r="Y1105" s="22" t="str">
        <f t="shared" si="108"/>
        <v>Low (100-300)</v>
      </c>
    </row>
    <row r="1106" spans="1:25">
      <c r="A1106" s="2" t="s">
        <v>4360</v>
      </c>
      <c r="B1106" s="2" t="s">
        <v>4361</v>
      </c>
      <c r="C1106" s="2" t="s">
        <v>1214</v>
      </c>
      <c r="D1106" s="2" t="s">
        <v>4362</v>
      </c>
      <c r="E1106" s="2" t="s">
        <v>118</v>
      </c>
      <c r="F1106" s="5">
        <v>2440</v>
      </c>
      <c r="G1106" s="2" t="s">
        <v>4363</v>
      </c>
      <c r="H1106" s="2" t="s">
        <v>65</v>
      </c>
      <c r="I1106" s="2" t="s">
        <v>26</v>
      </c>
      <c r="J1106" s="2" t="s">
        <v>162</v>
      </c>
      <c r="K1106" s="9">
        <v>1000</v>
      </c>
      <c r="L1106" s="9">
        <v>1766</v>
      </c>
      <c r="M1106" s="5">
        <v>67</v>
      </c>
      <c r="N1106" s="5">
        <v>0</v>
      </c>
      <c r="O1106" s="5">
        <v>48.38</v>
      </c>
      <c r="P1106" s="5">
        <v>0</v>
      </c>
      <c r="Q1106" s="2">
        <f t="shared" si="103"/>
        <v>-48.38</v>
      </c>
      <c r="R1106" s="5">
        <f t="shared" si="104"/>
        <v>-48.38</v>
      </c>
      <c r="S1106" s="11">
        <f t="shared" si="105"/>
        <v>-1</v>
      </c>
      <c r="T1106" s="5">
        <v>3.79</v>
      </c>
      <c r="U1106" s="5">
        <v>0.72</v>
      </c>
      <c r="V1106" s="5">
        <v>0</v>
      </c>
      <c r="W1106" s="12">
        <f t="shared" si="106"/>
        <v>0</v>
      </c>
      <c r="X1106" s="2" t="str">
        <f t="shared" si="107"/>
        <v>PAUSE</v>
      </c>
      <c r="Y1106" s="22" t="str">
        <f t="shared" si="108"/>
        <v>Premium (751-1000)</v>
      </c>
    </row>
    <row r="1107" spans="1:25">
      <c r="A1107" s="2" t="s">
        <v>4364</v>
      </c>
      <c r="B1107" s="2" t="s">
        <v>4365</v>
      </c>
      <c r="C1107" s="2" t="s">
        <v>153</v>
      </c>
      <c r="D1107" s="2" t="s">
        <v>1305</v>
      </c>
      <c r="E1107" s="2" t="s">
        <v>40</v>
      </c>
      <c r="F1107" s="5">
        <v>4500</v>
      </c>
      <c r="G1107" s="2" t="s">
        <v>4366</v>
      </c>
      <c r="H1107" s="2" t="s">
        <v>167</v>
      </c>
      <c r="I1107" s="2" t="s">
        <v>26</v>
      </c>
      <c r="J1107" s="2" t="s">
        <v>66</v>
      </c>
      <c r="K1107" s="9">
        <v>300</v>
      </c>
      <c r="L1107" s="9">
        <v>1336</v>
      </c>
      <c r="M1107" s="5">
        <v>43</v>
      </c>
      <c r="N1107" s="5">
        <v>3</v>
      </c>
      <c r="O1107" s="5">
        <v>35.56</v>
      </c>
      <c r="P1107" s="5">
        <v>190.15</v>
      </c>
      <c r="Q1107" s="2">
        <f t="shared" si="103"/>
        <v>154.59</v>
      </c>
      <c r="R1107" s="5">
        <f t="shared" si="104"/>
        <v>154.59</v>
      </c>
      <c r="S1107" s="11">
        <f t="shared" si="105"/>
        <v>4.3473003374578179</v>
      </c>
      <c r="T1107" s="5">
        <v>3.22</v>
      </c>
      <c r="U1107" s="5">
        <v>0.83</v>
      </c>
      <c r="V1107" s="5">
        <v>11.85</v>
      </c>
      <c r="W1107" s="12">
        <f t="shared" si="106"/>
        <v>6.9767441860465115E-2</v>
      </c>
      <c r="X1107" s="2" t="str">
        <f t="shared" si="107"/>
        <v>SCALE</v>
      </c>
      <c r="Y1107" s="22" t="str">
        <f t="shared" si="108"/>
        <v>Low (100-300)</v>
      </c>
    </row>
    <row r="1108" spans="1:25">
      <c r="A1108" s="2" t="s">
        <v>4367</v>
      </c>
      <c r="B1108" s="2" t="s">
        <v>1247</v>
      </c>
      <c r="C1108" s="2" t="s">
        <v>4368</v>
      </c>
      <c r="D1108" s="2" t="s">
        <v>4369</v>
      </c>
      <c r="E1108" s="2" t="s">
        <v>40</v>
      </c>
      <c r="F1108" s="5">
        <v>1700</v>
      </c>
      <c r="G1108" s="2" t="s">
        <v>4370</v>
      </c>
      <c r="H1108" s="2" t="s">
        <v>72</v>
      </c>
      <c r="I1108" s="2" t="s">
        <v>26</v>
      </c>
      <c r="J1108" s="2" t="s">
        <v>300</v>
      </c>
      <c r="K1108" s="9">
        <v>800</v>
      </c>
      <c r="L1108" s="9">
        <v>587</v>
      </c>
      <c r="M1108" s="5">
        <v>15</v>
      </c>
      <c r="N1108" s="5">
        <v>0</v>
      </c>
      <c r="O1108" s="5">
        <v>9.01</v>
      </c>
      <c r="P1108" s="5">
        <v>0</v>
      </c>
      <c r="Q1108" s="2">
        <f t="shared" si="103"/>
        <v>-9.01</v>
      </c>
      <c r="R1108" s="5">
        <f t="shared" si="104"/>
        <v>-9.01</v>
      </c>
      <c r="S1108" s="11">
        <f t="shared" si="105"/>
        <v>-1</v>
      </c>
      <c r="T1108" s="5">
        <v>2.56</v>
      </c>
      <c r="U1108" s="5">
        <v>0.6</v>
      </c>
      <c r="V1108" s="5">
        <v>0</v>
      </c>
      <c r="W1108" s="12">
        <f t="shared" si="106"/>
        <v>0</v>
      </c>
      <c r="X1108" s="2" t="str">
        <f t="shared" si="107"/>
        <v>PAUSE</v>
      </c>
      <c r="Y1108" s="22" t="str">
        <f t="shared" si="108"/>
        <v>Premium (751-1000)</v>
      </c>
    </row>
    <row r="1109" spans="1:25">
      <c r="A1109" s="2" t="s">
        <v>4371</v>
      </c>
      <c r="B1109" s="2" t="s">
        <v>1291</v>
      </c>
      <c r="C1109" s="2" t="s">
        <v>4372</v>
      </c>
      <c r="D1109" s="2" t="s">
        <v>1131</v>
      </c>
      <c r="E1109" s="2" t="s">
        <v>625</v>
      </c>
      <c r="F1109" s="5">
        <v>2000</v>
      </c>
      <c r="G1109" s="2" t="s">
        <v>801</v>
      </c>
      <c r="H1109" s="2" t="s">
        <v>65</v>
      </c>
      <c r="I1109" s="2" t="s">
        <v>26</v>
      </c>
      <c r="J1109" s="2" t="s">
        <v>313</v>
      </c>
      <c r="K1109" s="9">
        <v>800</v>
      </c>
      <c r="L1109" s="9">
        <v>2217</v>
      </c>
      <c r="M1109" s="5">
        <v>52</v>
      </c>
      <c r="N1109" s="5">
        <v>5</v>
      </c>
      <c r="O1109" s="5">
        <v>39.869999999999997</v>
      </c>
      <c r="P1109" s="5">
        <v>272.79000000000002</v>
      </c>
      <c r="Q1109" s="2">
        <f t="shared" si="103"/>
        <v>232.92000000000002</v>
      </c>
      <c r="R1109" s="5">
        <f t="shared" si="104"/>
        <v>232.92000000000002</v>
      </c>
      <c r="S1109" s="11">
        <f t="shared" si="105"/>
        <v>5.8419864559819423</v>
      </c>
      <c r="T1109" s="5">
        <v>2.35</v>
      </c>
      <c r="U1109" s="5">
        <v>0.77</v>
      </c>
      <c r="V1109" s="5">
        <v>7.97</v>
      </c>
      <c r="W1109" s="12">
        <f t="shared" si="106"/>
        <v>9.6153846153846159E-2</v>
      </c>
      <c r="X1109" s="2" t="str">
        <f t="shared" si="107"/>
        <v>SCALE</v>
      </c>
      <c r="Y1109" s="22" t="str">
        <f t="shared" si="108"/>
        <v>Premium (751-1000)</v>
      </c>
    </row>
    <row r="1110" spans="1:25">
      <c r="A1110" s="2" t="s">
        <v>4373</v>
      </c>
      <c r="B1110" s="2" t="s">
        <v>4374</v>
      </c>
      <c r="C1110" s="2" t="s">
        <v>4375</v>
      </c>
      <c r="D1110" s="2" t="s">
        <v>4376</v>
      </c>
      <c r="E1110" s="2" t="s">
        <v>118</v>
      </c>
      <c r="F1110" s="5">
        <v>3600</v>
      </c>
      <c r="G1110" s="2" t="s">
        <v>4377</v>
      </c>
      <c r="H1110" s="2" t="s">
        <v>65</v>
      </c>
      <c r="I1110" s="2" t="s">
        <v>26</v>
      </c>
      <c r="J1110" s="2" t="s">
        <v>59</v>
      </c>
      <c r="K1110" s="9">
        <v>800</v>
      </c>
      <c r="L1110" s="9">
        <v>1552</v>
      </c>
      <c r="M1110" s="5">
        <v>28</v>
      </c>
      <c r="N1110" s="5">
        <v>0</v>
      </c>
      <c r="O1110" s="5">
        <v>18.88</v>
      </c>
      <c r="P1110" s="5">
        <v>0</v>
      </c>
      <c r="Q1110" s="2">
        <f t="shared" si="103"/>
        <v>-18.88</v>
      </c>
      <c r="R1110" s="5">
        <f t="shared" si="104"/>
        <v>-18.88</v>
      </c>
      <c r="S1110" s="11">
        <f t="shared" si="105"/>
        <v>-1</v>
      </c>
      <c r="T1110" s="5">
        <v>1.8</v>
      </c>
      <c r="U1110" s="5">
        <v>0.67</v>
      </c>
      <c r="V1110" s="5">
        <v>0</v>
      </c>
      <c r="W1110" s="12">
        <f t="shared" si="106"/>
        <v>0</v>
      </c>
      <c r="X1110" s="2" t="str">
        <f t="shared" si="107"/>
        <v>PAUSE</v>
      </c>
      <c r="Y1110" s="22" t="str">
        <f t="shared" si="108"/>
        <v>Premium (751-1000)</v>
      </c>
    </row>
    <row r="1111" spans="1:25">
      <c r="A1111" s="2" t="s">
        <v>4378</v>
      </c>
      <c r="B1111" s="2" t="s">
        <v>4379</v>
      </c>
      <c r="C1111" s="2" t="s">
        <v>2051</v>
      </c>
      <c r="D1111" s="2" t="s">
        <v>1881</v>
      </c>
      <c r="E1111" s="2" t="s">
        <v>78</v>
      </c>
      <c r="F1111" s="5">
        <v>4000</v>
      </c>
      <c r="G1111" s="2" t="s">
        <v>1919</v>
      </c>
      <c r="H1111" s="2" t="s">
        <v>34</v>
      </c>
      <c r="I1111" s="2" t="s">
        <v>26</v>
      </c>
      <c r="J1111" s="2" t="s">
        <v>155</v>
      </c>
      <c r="K1111" s="9">
        <v>300</v>
      </c>
      <c r="L1111" s="9">
        <v>1583</v>
      </c>
      <c r="M1111" s="5">
        <v>55</v>
      </c>
      <c r="N1111" s="5">
        <v>5</v>
      </c>
      <c r="O1111" s="5">
        <v>28.38</v>
      </c>
      <c r="P1111" s="5">
        <v>332.25</v>
      </c>
      <c r="Q1111" s="2">
        <f t="shared" si="103"/>
        <v>303.87</v>
      </c>
      <c r="R1111" s="5">
        <f t="shared" si="104"/>
        <v>303.87</v>
      </c>
      <c r="S1111" s="11">
        <f t="shared" si="105"/>
        <v>10.707188160676534</v>
      </c>
      <c r="T1111" s="5">
        <v>3.47</v>
      </c>
      <c r="U1111" s="5">
        <v>0.52</v>
      </c>
      <c r="V1111" s="5">
        <v>5.68</v>
      </c>
      <c r="W1111" s="12">
        <f t="shared" si="106"/>
        <v>9.0909090909090912E-2</v>
      </c>
      <c r="X1111" s="2" t="str">
        <f t="shared" si="107"/>
        <v>SCALE</v>
      </c>
      <c r="Y1111" s="22" t="str">
        <f t="shared" si="108"/>
        <v>Low (100-300)</v>
      </c>
    </row>
    <row r="1112" spans="1:25">
      <c r="A1112" s="2" t="s">
        <v>4380</v>
      </c>
      <c r="B1112" s="2" t="s">
        <v>4335</v>
      </c>
      <c r="C1112" s="2" t="s">
        <v>4381</v>
      </c>
      <c r="D1112" s="2" t="s">
        <v>144</v>
      </c>
      <c r="E1112" s="2" t="s">
        <v>40</v>
      </c>
      <c r="F1112" s="5">
        <v>5001</v>
      </c>
      <c r="G1112" s="2" t="s">
        <v>4382</v>
      </c>
      <c r="H1112" s="2" t="s">
        <v>167</v>
      </c>
      <c r="I1112" s="2" t="s">
        <v>26</v>
      </c>
      <c r="J1112" s="2" t="s">
        <v>232</v>
      </c>
      <c r="K1112" s="9">
        <v>200</v>
      </c>
      <c r="L1112" s="9">
        <v>2025</v>
      </c>
      <c r="M1112" s="5">
        <v>43</v>
      </c>
      <c r="N1112" s="5">
        <v>4</v>
      </c>
      <c r="O1112" s="5">
        <v>20.02</v>
      </c>
      <c r="P1112" s="5">
        <v>239.84</v>
      </c>
      <c r="Q1112" s="2">
        <f t="shared" si="103"/>
        <v>219.82</v>
      </c>
      <c r="R1112" s="5">
        <f t="shared" si="104"/>
        <v>219.82</v>
      </c>
      <c r="S1112" s="11">
        <f t="shared" si="105"/>
        <v>10.98001998001998</v>
      </c>
      <c r="T1112" s="5">
        <v>2.12</v>
      </c>
      <c r="U1112" s="5">
        <v>0.47</v>
      </c>
      <c r="V1112" s="5">
        <v>5</v>
      </c>
      <c r="W1112" s="12">
        <f t="shared" si="106"/>
        <v>9.3023255813953487E-2</v>
      </c>
      <c r="X1112" s="2" t="str">
        <f t="shared" si="107"/>
        <v>SCALE</v>
      </c>
      <c r="Y1112" s="22" t="str">
        <f t="shared" si="108"/>
        <v>Low (100-300)</v>
      </c>
    </row>
    <row r="1113" spans="1:25">
      <c r="A1113" s="2" t="s">
        <v>4383</v>
      </c>
      <c r="B1113" s="2" t="s">
        <v>4384</v>
      </c>
      <c r="C1113" s="2" t="s">
        <v>4385</v>
      </c>
      <c r="D1113" s="2" t="s">
        <v>2455</v>
      </c>
      <c r="E1113" s="2" t="s">
        <v>23</v>
      </c>
      <c r="F1113" s="5">
        <v>4000</v>
      </c>
      <c r="G1113" s="2" t="s">
        <v>4386</v>
      </c>
      <c r="H1113" s="2" t="s">
        <v>190</v>
      </c>
      <c r="I1113" s="2" t="s">
        <v>26</v>
      </c>
      <c r="J1113" s="2" t="s">
        <v>356</v>
      </c>
      <c r="K1113" s="9">
        <v>100</v>
      </c>
      <c r="L1113" s="9">
        <v>785</v>
      </c>
      <c r="M1113" s="5">
        <v>18</v>
      </c>
      <c r="N1113" s="5">
        <v>1</v>
      </c>
      <c r="O1113" s="5">
        <v>13.24</v>
      </c>
      <c r="P1113" s="5">
        <v>36.69</v>
      </c>
      <c r="Q1113" s="2">
        <f t="shared" si="103"/>
        <v>23.449999999999996</v>
      </c>
      <c r="R1113" s="5">
        <f t="shared" si="104"/>
        <v>23.449999999999996</v>
      </c>
      <c r="S1113" s="11">
        <f t="shared" si="105"/>
        <v>1.7711480362537761</v>
      </c>
      <c r="T1113" s="5">
        <v>2.29</v>
      </c>
      <c r="U1113" s="5">
        <v>0.74</v>
      </c>
      <c r="V1113" s="5">
        <v>13.24</v>
      </c>
      <c r="W1113" s="12">
        <f t="shared" si="106"/>
        <v>5.5555555555555552E-2</v>
      </c>
      <c r="X1113" s="2" t="str">
        <f t="shared" si="107"/>
        <v>SCALE</v>
      </c>
      <c r="Y1113" s="22" t="str">
        <f t="shared" si="108"/>
        <v>Low (100-300)</v>
      </c>
    </row>
    <row r="1114" spans="1:25">
      <c r="A1114" s="2" t="s">
        <v>4387</v>
      </c>
      <c r="B1114" s="2" t="s">
        <v>758</v>
      </c>
      <c r="C1114" s="2" t="s">
        <v>677</v>
      </c>
      <c r="D1114" s="2" t="s">
        <v>4388</v>
      </c>
      <c r="E1114" s="2" t="s">
        <v>305</v>
      </c>
      <c r="F1114" s="5">
        <v>3300</v>
      </c>
      <c r="G1114" s="2" t="s">
        <v>4389</v>
      </c>
      <c r="H1114" s="2" t="s">
        <v>42</v>
      </c>
      <c r="I1114" s="2" t="s">
        <v>26</v>
      </c>
      <c r="J1114" s="2" t="s">
        <v>43</v>
      </c>
      <c r="K1114" s="9">
        <v>700</v>
      </c>
      <c r="L1114" s="9">
        <v>927</v>
      </c>
      <c r="M1114" s="5">
        <v>37</v>
      </c>
      <c r="N1114" s="5">
        <v>3</v>
      </c>
      <c r="O1114" s="5">
        <v>19.940000000000001</v>
      </c>
      <c r="P1114" s="5">
        <v>121.28</v>
      </c>
      <c r="Q1114" s="2">
        <f t="shared" si="103"/>
        <v>101.34</v>
      </c>
      <c r="R1114" s="5">
        <f t="shared" si="104"/>
        <v>101.34</v>
      </c>
      <c r="S1114" s="11">
        <f t="shared" si="105"/>
        <v>5.0822467402206621</v>
      </c>
      <c r="T1114" s="5">
        <v>3.99</v>
      </c>
      <c r="U1114" s="5">
        <v>0.54</v>
      </c>
      <c r="V1114" s="5">
        <v>6.65</v>
      </c>
      <c r="W1114" s="12">
        <f t="shared" si="106"/>
        <v>8.1081081081081086E-2</v>
      </c>
      <c r="X1114" s="2" t="str">
        <f t="shared" si="107"/>
        <v>SCALE</v>
      </c>
      <c r="Y1114" s="22" t="str">
        <f t="shared" si="108"/>
        <v>High (501-750)</v>
      </c>
    </row>
    <row r="1115" spans="1:25">
      <c r="A1115" s="2" t="s">
        <v>4390</v>
      </c>
      <c r="B1115" s="2" t="s">
        <v>4391</v>
      </c>
      <c r="C1115" s="2" t="s">
        <v>4392</v>
      </c>
      <c r="D1115" s="2" t="s">
        <v>204</v>
      </c>
      <c r="E1115" s="2" t="s">
        <v>56</v>
      </c>
      <c r="F1115" s="5">
        <v>9000</v>
      </c>
      <c r="G1115" s="2" t="s">
        <v>4393</v>
      </c>
      <c r="H1115" s="2" t="s">
        <v>50</v>
      </c>
      <c r="I1115" s="2" t="s">
        <v>26</v>
      </c>
      <c r="J1115" s="2" t="s">
        <v>135</v>
      </c>
      <c r="K1115" s="9">
        <v>700</v>
      </c>
      <c r="L1115" s="9">
        <v>707</v>
      </c>
      <c r="M1115" s="5">
        <v>19</v>
      </c>
      <c r="N1115" s="5">
        <v>2</v>
      </c>
      <c r="O1115" s="5">
        <v>7.84</v>
      </c>
      <c r="P1115" s="5">
        <v>123.24</v>
      </c>
      <c r="Q1115" s="2">
        <f t="shared" si="103"/>
        <v>115.39999999999999</v>
      </c>
      <c r="R1115" s="5">
        <f t="shared" si="104"/>
        <v>115.39999999999999</v>
      </c>
      <c r="S1115" s="11">
        <f t="shared" si="105"/>
        <v>14.719387755102041</v>
      </c>
      <c r="T1115" s="5">
        <v>2.69</v>
      </c>
      <c r="U1115" s="5">
        <v>0.41</v>
      </c>
      <c r="V1115" s="5">
        <v>3.92</v>
      </c>
      <c r="W1115" s="12">
        <f t="shared" si="106"/>
        <v>0.10526315789473684</v>
      </c>
      <c r="X1115" s="2" t="str">
        <f t="shared" si="107"/>
        <v>SCALE</v>
      </c>
      <c r="Y1115" s="22" t="str">
        <f t="shared" si="108"/>
        <v>High (501-750)</v>
      </c>
    </row>
    <row r="1116" spans="1:25">
      <c r="A1116" s="2" t="s">
        <v>4394</v>
      </c>
      <c r="B1116" s="2" t="s">
        <v>475</v>
      </c>
      <c r="C1116" s="2" t="s">
        <v>4395</v>
      </c>
      <c r="D1116" s="2" t="s">
        <v>4396</v>
      </c>
      <c r="E1116" s="2" t="s">
        <v>112</v>
      </c>
      <c r="F1116" s="5">
        <v>3200</v>
      </c>
      <c r="G1116" s="2" t="s">
        <v>4397</v>
      </c>
      <c r="H1116" s="2" t="s">
        <v>253</v>
      </c>
      <c r="I1116" s="2" t="s">
        <v>26</v>
      </c>
      <c r="J1116" s="2" t="s">
        <v>293</v>
      </c>
      <c r="K1116" s="9">
        <v>1000</v>
      </c>
      <c r="L1116" s="9">
        <v>1708</v>
      </c>
      <c r="M1116" s="5">
        <v>65</v>
      </c>
      <c r="N1116" s="5">
        <v>2</v>
      </c>
      <c r="O1116" s="5">
        <v>48.66</v>
      </c>
      <c r="P1116" s="5">
        <v>89.46</v>
      </c>
      <c r="Q1116" s="2">
        <f t="shared" si="103"/>
        <v>40.799999999999997</v>
      </c>
      <c r="R1116" s="5">
        <f t="shared" si="104"/>
        <v>40.799999999999997</v>
      </c>
      <c r="S1116" s="11">
        <f t="shared" si="105"/>
        <v>0.83847102342786684</v>
      </c>
      <c r="T1116" s="5">
        <v>3.81</v>
      </c>
      <c r="U1116" s="5">
        <v>0.75</v>
      </c>
      <c r="V1116" s="5">
        <v>24.33</v>
      </c>
      <c r="W1116" s="12">
        <f t="shared" si="106"/>
        <v>3.0769230769230771E-2</v>
      </c>
      <c r="X1116" s="2" t="str">
        <f t="shared" si="107"/>
        <v>SCALE</v>
      </c>
      <c r="Y1116" s="22" t="str">
        <f t="shared" si="108"/>
        <v>Premium (751-1000)</v>
      </c>
    </row>
    <row r="1117" spans="1:25">
      <c r="A1117" s="2" t="s">
        <v>4398</v>
      </c>
      <c r="B1117" s="2" t="s">
        <v>4399</v>
      </c>
      <c r="C1117" s="2" t="s">
        <v>4400</v>
      </c>
      <c r="D1117" s="2" t="s">
        <v>2512</v>
      </c>
      <c r="E1117" s="2" t="s">
        <v>112</v>
      </c>
      <c r="F1117" s="5">
        <v>4500</v>
      </c>
      <c r="G1117" s="2" t="s">
        <v>4401</v>
      </c>
      <c r="H1117" s="2" t="s">
        <v>87</v>
      </c>
      <c r="I1117" s="2" t="s">
        <v>26</v>
      </c>
      <c r="J1117" s="2" t="s">
        <v>293</v>
      </c>
      <c r="K1117" s="9">
        <v>1000</v>
      </c>
      <c r="L1117" s="9">
        <v>845</v>
      </c>
      <c r="M1117" s="5">
        <v>22</v>
      </c>
      <c r="N1117" s="5">
        <v>0</v>
      </c>
      <c r="O1117" s="5">
        <v>16.149999999999999</v>
      </c>
      <c r="P1117" s="5">
        <v>0</v>
      </c>
      <c r="Q1117" s="2">
        <f t="shared" si="103"/>
        <v>-16.149999999999999</v>
      </c>
      <c r="R1117" s="5">
        <f t="shared" si="104"/>
        <v>-16.149999999999999</v>
      </c>
      <c r="S1117" s="11">
        <f t="shared" si="105"/>
        <v>-1</v>
      </c>
      <c r="T1117" s="5">
        <v>2.6</v>
      </c>
      <c r="U1117" s="5">
        <v>0.73</v>
      </c>
      <c r="V1117" s="5">
        <v>0</v>
      </c>
      <c r="W1117" s="12">
        <f t="shared" si="106"/>
        <v>0</v>
      </c>
      <c r="X1117" s="2" t="str">
        <f t="shared" si="107"/>
        <v>PAUSE</v>
      </c>
      <c r="Y1117" s="22" t="str">
        <f t="shared" si="108"/>
        <v>Premium (751-1000)</v>
      </c>
    </row>
    <row r="1118" spans="1:25">
      <c r="A1118" s="2" t="s">
        <v>4402</v>
      </c>
      <c r="B1118" s="2" t="s">
        <v>4403</v>
      </c>
      <c r="C1118" s="2" t="s">
        <v>4404</v>
      </c>
      <c r="D1118" s="2" t="s">
        <v>4405</v>
      </c>
      <c r="E1118" s="2" t="s">
        <v>305</v>
      </c>
      <c r="F1118" s="5">
        <v>4300</v>
      </c>
      <c r="G1118" s="2" t="s">
        <v>4406</v>
      </c>
      <c r="H1118" s="2" t="s">
        <v>34</v>
      </c>
      <c r="I1118" s="2" t="s">
        <v>26</v>
      </c>
      <c r="J1118" s="2" t="s">
        <v>95</v>
      </c>
      <c r="K1118" s="9">
        <v>600</v>
      </c>
      <c r="L1118" s="9">
        <v>614</v>
      </c>
      <c r="M1118" s="5">
        <v>14</v>
      </c>
      <c r="N1118" s="5">
        <v>0</v>
      </c>
      <c r="O1118" s="5">
        <v>8.84</v>
      </c>
      <c r="P1118" s="5">
        <v>0</v>
      </c>
      <c r="Q1118" s="2">
        <f t="shared" si="103"/>
        <v>-8.84</v>
      </c>
      <c r="R1118" s="5">
        <f t="shared" si="104"/>
        <v>-8.84</v>
      </c>
      <c r="S1118" s="11">
        <f t="shared" si="105"/>
        <v>-1</v>
      </c>
      <c r="T1118" s="5">
        <v>2.2799999999999998</v>
      </c>
      <c r="U1118" s="5">
        <v>0.63</v>
      </c>
      <c r="V1118" s="5">
        <v>0</v>
      </c>
      <c r="W1118" s="12">
        <f t="shared" si="106"/>
        <v>0</v>
      </c>
      <c r="X1118" s="2" t="str">
        <f t="shared" si="107"/>
        <v>PAUSE</v>
      </c>
      <c r="Y1118" s="22" t="str">
        <f t="shared" si="108"/>
        <v>High (501-750)</v>
      </c>
    </row>
    <row r="1119" spans="1:25">
      <c r="A1119" s="2" t="s">
        <v>4407</v>
      </c>
      <c r="B1119" s="2" t="s">
        <v>4408</v>
      </c>
      <c r="C1119" s="2" t="s">
        <v>4409</v>
      </c>
      <c r="D1119" s="2" t="s">
        <v>421</v>
      </c>
      <c r="E1119" s="2" t="s">
        <v>953</v>
      </c>
      <c r="F1119" s="5">
        <v>2700</v>
      </c>
      <c r="G1119" s="2" t="s">
        <v>4410</v>
      </c>
      <c r="H1119" s="2" t="s">
        <v>102</v>
      </c>
      <c r="I1119" s="2" t="s">
        <v>26</v>
      </c>
      <c r="J1119" s="2" t="s">
        <v>319</v>
      </c>
      <c r="K1119" s="9">
        <v>500</v>
      </c>
      <c r="L1119" s="9">
        <v>2088</v>
      </c>
      <c r="M1119" s="5">
        <v>72</v>
      </c>
      <c r="N1119" s="5">
        <v>1</v>
      </c>
      <c r="O1119" s="5">
        <v>58.49</v>
      </c>
      <c r="P1119" s="5">
        <v>72.98</v>
      </c>
      <c r="Q1119" s="2">
        <f t="shared" si="103"/>
        <v>14.490000000000002</v>
      </c>
      <c r="R1119" s="5">
        <f t="shared" si="104"/>
        <v>14.490000000000002</v>
      </c>
      <c r="S1119" s="11">
        <f t="shared" si="105"/>
        <v>0.24773465549666612</v>
      </c>
      <c r="T1119" s="5">
        <v>3.45</v>
      </c>
      <c r="U1119" s="5">
        <v>0.81</v>
      </c>
      <c r="V1119" s="5">
        <v>58.49</v>
      </c>
      <c r="W1119" s="12">
        <f t="shared" si="106"/>
        <v>1.3888888888888888E-2</v>
      </c>
      <c r="X1119" s="2" t="str">
        <f t="shared" si="107"/>
        <v>SCALE</v>
      </c>
      <c r="Y1119" s="22" t="str">
        <f t="shared" si="108"/>
        <v>Mid (301-500)</v>
      </c>
    </row>
    <row r="1120" spans="1:25">
      <c r="A1120" s="2" t="s">
        <v>4411</v>
      </c>
      <c r="B1120" s="2" t="s">
        <v>4412</v>
      </c>
      <c r="C1120" s="2" t="s">
        <v>4413</v>
      </c>
      <c r="D1120" s="2" t="s">
        <v>4414</v>
      </c>
      <c r="E1120" s="2" t="s">
        <v>125</v>
      </c>
      <c r="F1120" s="5">
        <v>2000</v>
      </c>
      <c r="G1120" s="2" t="s">
        <v>4415</v>
      </c>
      <c r="H1120" s="2" t="s">
        <v>87</v>
      </c>
      <c r="I1120" s="2" t="s">
        <v>26</v>
      </c>
      <c r="J1120" s="2" t="s">
        <v>356</v>
      </c>
      <c r="K1120" s="9">
        <v>700</v>
      </c>
      <c r="L1120" s="9">
        <v>1539</v>
      </c>
      <c r="M1120" s="5">
        <v>43</v>
      </c>
      <c r="N1120" s="5">
        <v>0</v>
      </c>
      <c r="O1120" s="5">
        <v>19.850000000000001</v>
      </c>
      <c r="P1120" s="5">
        <v>0</v>
      </c>
      <c r="Q1120" s="2">
        <f t="shared" si="103"/>
        <v>-19.850000000000001</v>
      </c>
      <c r="R1120" s="5">
        <f t="shared" si="104"/>
        <v>-19.850000000000001</v>
      </c>
      <c r="S1120" s="11">
        <f t="shared" si="105"/>
        <v>-1</v>
      </c>
      <c r="T1120" s="5">
        <v>2.79</v>
      </c>
      <c r="U1120" s="5">
        <v>0.46</v>
      </c>
      <c r="V1120" s="5">
        <v>0</v>
      </c>
      <c r="W1120" s="12">
        <f t="shared" si="106"/>
        <v>0</v>
      </c>
      <c r="X1120" s="2" t="str">
        <f t="shared" si="107"/>
        <v>PAUSE</v>
      </c>
      <c r="Y1120" s="22" t="str">
        <f t="shared" si="108"/>
        <v>High (501-750)</v>
      </c>
    </row>
    <row r="1121" spans="1:25">
      <c r="A1121" s="2" t="s">
        <v>4416</v>
      </c>
      <c r="B1121" s="2" t="s">
        <v>4417</v>
      </c>
      <c r="C1121" s="2" t="s">
        <v>4418</v>
      </c>
      <c r="D1121" s="2" t="s">
        <v>251</v>
      </c>
      <c r="E1121" s="2" t="s">
        <v>23</v>
      </c>
      <c r="F1121" s="5">
        <v>3400</v>
      </c>
      <c r="G1121" s="2" t="s">
        <v>4419</v>
      </c>
      <c r="H1121" s="2" t="s">
        <v>253</v>
      </c>
      <c r="I1121" s="2" t="s">
        <v>26</v>
      </c>
      <c r="J1121" s="2" t="s">
        <v>27</v>
      </c>
      <c r="K1121" s="9">
        <v>600</v>
      </c>
      <c r="L1121" s="9">
        <v>630</v>
      </c>
      <c r="M1121" s="5">
        <v>10</v>
      </c>
      <c r="N1121" s="5">
        <v>1</v>
      </c>
      <c r="O1121" s="5">
        <v>5.1100000000000003</v>
      </c>
      <c r="P1121" s="5">
        <v>59.33</v>
      </c>
      <c r="Q1121" s="2">
        <f t="shared" si="103"/>
        <v>54.22</v>
      </c>
      <c r="R1121" s="5">
        <f t="shared" si="104"/>
        <v>54.22</v>
      </c>
      <c r="S1121" s="11">
        <f t="shared" si="105"/>
        <v>10.610567514677102</v>
      </c>
      <c r="T1121" s="5">
        <v>1.59</v>
      </c>
      <c r="U1121" s="5">
        <v>0.51</v>
      </c>
      <c r="V1121" s="5">
        <v>5.1100000000000003</v>
      </c>
      <c r="W1121" s="12">
        <f t="shared" si="106"/>
        <v>0.1</v>
      </c>
      <c r="X1121" s="2" t="str">
        <f t="shared" si="107"/>
        <v>SCALE</v>
      </c>
      <c r="Y1121" s="22" t="str">
        <f t="shared" si="108"/>
        <v>High (501-750)</v>
      </c>
    </row>
    <row r="1122" spans="1:25">
      <c r="A1122" s="2" t="s">
        <v>4420</v>
      </c>
      <c r="B1122" s="2" t="s">
        <v>3028</v>
      </c>
      <c r="C1122" s="2" t="s">
        <v>4421</v>
      </c>
      <c r="D1122" s="2" t="s">
        <v>63</v>
      </c>
      <c r="E1122" s="2" t="s">
        <v>32</v>
      </c>
      <c r="F1122" s="5">
        <v>1900</v>
      </c>
      <c r="G1122" s="2" t="s">
        <v>4422</v>
      </c>
      <c r="H1122" s="2" t="s">
        <v>50</v>
      </c>
      <c r="I1122" s="2" t="s">
        <v>26</v>
      </c>
      <c r="J1122" s="2" t="s">
        <v>183</v>
      </c>
      <c r="K1122" s="9">
        <v>500</v>
      </c>
      <c r="L1122" s="9">
        <v>1994</v>
      </c>
      <c r="M1122" s="5">
        <v>40</v>
      </c>
      <c r="N1122" s="5">
        <v>4</v>
      </c>
      <c r="O1122" s="5">
        <v>30.91</v>
      </c>
      <c r="P1122" s="5">
        <v>228.3</v>
      </c>
      <c r="Q1122" s="2">
        <f t="shared" si="103"/>
        <v>197.39000000000001</v>
      </c>
      <c r="R1122" s="5">
        <f t="shared" si="104"/>
        <v>197.39000000000001</v>
      </c>
      <c r="S1122" s="11">
        <f t="shared" si="105"/>
        <v>6.3859592364930444</v>
      </c>
      <c r="T1122" s="5">
        <v>2.0099999999999998</v>
      </c>
      <c r="U1122" s="5">
        <v>0.77</v>
      </c>
      <c r="V1122" s="5">
        <v>7.73</v>
      </c>
      <c r="W1122" s="12">
        <f t="shared" si="106"/>
        <v>0.1</v>
      </c>
      <c r="X1122" s="2" t="str">
        <f t="shared" si="107"/>
        <v>SCALE</v>
      </c>
      <c r="Y1122" s="22" t="str">
        <f t="shared" si="108"/>
        <v>Mid (301-500)</v>
      </c>
    </row>
    <row r="1123" spans="1:25">
      <c r="A1123" s="2" t="s">
        <v>4423</v>
      </c>
      <c r="B1123" s="2" t="s">
        <v>4424</v>
      </c>
      <c r="C1123" s="2" t="s">
        <v>4425</v>
      </c>
      <c r="D1123" s="2" t="s">
        <v>204</v>
      </c>
      <c r="E1123" s="2" t="s">
        <v>56</v>
      </c>
      <c r="F1123" s="5">
        <v>7583</v>
      </c>
      <c r="G1123" s="2" t="s">
        <v>4426</v>
      </c>
      <c r="H1123" s="2" t="s">
        <v>50</v>
      </c>
      <c r="I1123" s="2" t="s">
        <v>26</v>
      </c>
      <c r="J1123" s="2" t="s">
        <v>51</v>
      </c>
      <c r="K1123" s="9">
        <v>400</v>
      </c>
      <c r="L1123" s="9">
        <v>1648</v>
      </c>
      <c r="M1123" s="5">
        <v>28</v>
      </c>
      <c r="N1123" s="5">
        <v>0</v>
      </c>
      <c r="O1123" s="5">
        <v>11.23</v>
      </c>
      <c r="P1123" s="5">
        <v>0</v>
      </c>
      <c r="Q1123" s="2">
        <f t="shared" si="103"/>
        <v>-11.23</v>
      </c>
      <c r="R1123" s="5">
        <f t="shared" si="104"/>
        <v>-11.23</v>
      </c>
      <c r="S1123" s="11">
        <f t="shared" si="105"/>
        <v>-1</v>
      </c>
      <c r="T1123" s="5">
        <v>1.7</v>
      </c>
      <c r="U1123" s="5">
        <v>0.4</v>
      </c>
      <c r="V1123" s="5">
        <v>0</v>
      </c>
      <c r="W1123" s="12">
        <f t="shared" si="106"/>
        <v>0</v>
      </c>
      <c r="X1123" s="2" t="str">
        <f t="shared" si="107"/>
        <v>PAUSE</v>
      </c>
      <c r="Y1123" s="22" t="str">
        <f t="shared" si="108"/>
        <v>Mid (301-500)</v>
      </c>
    </row>
    <row r="1124" spans="1:25">
      <c r="A1124" s="2" t="s">
        <v>4427</v>
      </c>
      <c r="B1124" s="2" t="s">
        <v>4428</v>
      </c>
      <c r="C1124" s="2" t="s">
        <v>4429</v>
      </c>
      <c r="D1124" s="2" t="s">
        <v>1035</v>
      </c>
      <c r="E1124" s="2" t="s">
        <v>492</v>
      </c>
      <c r="F1124" s="5">
        <v>3800</v>
      </c>
      <c r="G1124" s="2" t="s">
        <v>4430</v>
      </c>
      <c r="H1124" s="2" t="s">
        <v>42</v>
      </c>
      <c r="I1124" s="2" t="s">
        <v>26</v>
      </c>
      <c r="J1124" s="2" t="s">
        <v>356</v>
      </c>
      <c r="K1124" s="9">
        <v>600</v>
      </c>
      <c r="L1124" s="9">
        <v>2456</v>
      </c>
      <c r="M1124" s="5">
        <v>99</v>
      </c>
      <c r="N1124" s="5">
        <v>2</v>
      </c>
      <c r="O1124" s="5">
        <v>53.16</v>
      </c>
      <c r="P1124" s="5">
        <v>141.79</v>
      </c>
      <c r="Q1124" s="2">
        <f t="shared" si="103"/>
        <v>88.63</v>
      </c>
      <c r="R1124" s="5">
        <f t="shared" si="104"/>
        <v>88.63</v>
      </c>
      <c r="S1124" s="11">
        <f t="shared" si="105"/>
        <v>1.6672310007524456</v>
      </c>
      <c r="T1124" s="5">
        <v>4.03</v>
      </c>
      <c r="U1124" s="5">
        <v>0.54</v>
      </c>
      <c r="V1124" s="5">
        <v>26.58</v>
      </c>
      <c r="W1124" s="12">
        <f t="shared" si="106"/>
        <v>2.0202020202020204E-2</v>
      </c>
      <c r="X1124" s="2" t="str">
        <f t="shared" si="107"/>
        <v>SCALE</v>
      </c>
      <c r="Y1124" s="22" t="str">
        <f t="shared" si="108"/>
        <v>High (501-750)</v>
      </c>
    </row>
    <row r="1125" spans="1:25">
      <c r="A1125" s="2" t="s">
        <v>4431</v>
      </c>
      <c r="B1125" s="2" t="s">
        <v>4432</v>
      </c>
      <c r="C1125" s="2" t="s">
        <v>4433</v>
      </c>
      <c r="D1125" s="2" t="s">
        <v>1976</v>
      </c>
      <c r="E1125" s="2" t="s">
        <v>850</v>
      </c>
      <c r="F1125" s="5">
        <v>3000</v>
      </c>
      <c r="G1125" s="2" t="s">
        <v>4434</v>
      </c>
      <c r="H1125" s="2" t="s">
        <v>253</v>
      </c>
      <c r="I1125" s="2" t="s">
        <v>26</v>
      </c>
      <c r="J1125" s="2" t="s">
        <v>356</v>
      </c>
      <c r="K1125" s="9">
        <v>400</v>
      </c>
      <c r="L1125" s="9">
        <v>1409</v>
      </c>
      <c r="M1125" s="5">
        <v>42</v>
      </c>
      <c r="N1125" s="5">
        <v>4</v>
      </c>
      <c r="O1125" s="5">
        <v>19.010000000000002</v>
      </c>
      <c r="P1125" s="5">
        <v>193.35</v>
      </c>
      <c r="Q1125" s="2">
        <f t="shared" si="103"/>
        <v>174.34</v>
      </c>
      <c r="R1125" s="5">
        <f t="shared" si="104"/>
        <v>174.34</v>
      </c>
      <c r="S1125" s="11">
        <f t="shared" si="105"/>
        <v>9.1709626512361915</v>
      </c>
      <c r="T1125" s="5">
        <v>2.98</v>
      </c>
      <c r="U1125" s="5">
        <v>0.45</v>
      </c>
      <c r="V1125" s="5">
        <v>4.75</v>
      </c>
      <c r="W1125" s="12">
        <f t="shared" si="106"/>
        <v>9.5238095238095233E-2</v>
      </c>
      <c r="X1125" s="2" t="str">
        <f t="shared" si="107"/>
        <v>SCALE</v>
      </c>
      <c r="Y1125" s="22" t="str">
        <f t="shared" si="108"/>
        <v>Mid (301-500)</v>
      </c>
    </row>
    <row r="1126" spans="1:25">
      <c r="A1126" s="2" t="s">
        <v>4435</v>
      </c>
      <c r="B1126" s="2" t="s">
        <v>4436</v>
      </c>
      <c r="C1126" s="2" t="s">
        <v>30</v>
      </c>
      <c r="D1126" s="2" t="s">
        <v>63</v>
      </c>
      <c r="E1126" s="2" t="s">
        <v>32</v>
      </c>
      <c r="F1126" s="5">
        <v>2900</v>
      </c>
      <c r="G1126" s="2" t="s">
        <v>4437</v>
      </c>
      <c r="H1126" s="2" t="s">
        <v>94</v>
      </c>
      <c r="I1126" s="2" t="s">
        <v>26</v>
      </c>
      <c r="J1126" s="2" t="s">
        <v>155</v>
      </c>
      <c r="K1126" s="9">
        <v>700</v>
      </c>
      <c r="L1126" s="9">
        <v>864</v>
      </c>
      <c r="M1126" s="5">
        <v>32</v>
      </c>
      <c r="N1126" s="5">
        <v>0</v>
      </c>
      <c r="O1126" s="5">
        <v>12.9</v>
      </c>
      <c r="P1126" s="5">
        <v>0</v>
      </c>
      <c r="Q1126" s="2">
        <f t="shared" si="103"/>
        <v>-12.9</v>
      </c>
      <c r="R1126" s="5">
        <f t="shared" si="104"/>
        <v>-12.9</v>
      </c>
      <c r="S1126" s="11">
        <f t="shared" si="105"/>
        <v>-1</v>
      </c>
      <c r="T1126" s="5">
        <v>3.7</v>
      </c>
      <c r="U1126" s="5">
        <v>0.4</v>
      </c>
      <c r="V1126" s="5">
        <v>0</v>
      </c>
      <c r="W1126" s="12">
        <f t="shared" si="106"/>
        <v>0</v>
      </c>
      <c r="X1126" s="2" t="str">
        <f t="shared" si="107"/>
        <v>PAUSE</v>
      </c>
      <c r="Y1126" s="22" t="str">
        <f t="shared" si="108"/>
        <v>High (501-750)</v>
      </c>
    </row>
    <row r="1127" spans="1:25">
      <c r="A1127" s="2" t="s">
        <v>4438</v>
      </c>
      <c r="B1127" s="2" t="s">
        <v>4439</v>
      </c>
      <c r="C1127" s="2" t="s">
        <v>4440</v>
      </c>
      <c r="D1127" s="2" t="s">
        <v>1035</v>
      </c>
      <c r="E1127" s="2" t="s">
        <v>492</v>
      </c>
      <c r="F1127" s="5">
        <v>4875</v>
      </c>
      <c r="G1127" s="2" t="s">
        <v>4441</v>
      </c>
      <c r="H1127" s="2" t="s">
        <v>260</v>
      </c>
      <c r="I1127" s="2" t="s">
        <v>26</v>
      </c>
      <c r="J1127" s="2" t="s">
        <v>232</v>
      </c>
      <c r="K1127" s="9">
        <v>500</v>
      </c>
      <c r="L1127" s="9">
        <v>1012</v>
      </c>
      <c r="M1127" s="5">
        <v>41</v>
      </c>
      <c r="N1127" s="5">
        <v>3</v>
      </c>
      <c r="O1127" s="5">
        <v>27.98</v>
      </c>
      <c r="P1127" s="5">
        <v>148.36000000000001</v>
      </c>
      <c r="Q1127" s="2">
        <f t="shared" si="103"/>
        <v>120.38000000000001</v>
      </c>
      <c r="R1127" s="5">
        <f t="shared" si="104"/>
        <v>120.38000000000001</v>
      </c>
      <c r="S1127" s="11">
        <f t="shared" si="105"/>
        <v>4.3023588277340963</v>
      </c>
      <c r="T1127" s="5">
        <v>4.05</v>
      </c>
      <c r="U1127" s="5">
        <v>0.68</v>
      </c>
      <c r="V1127" s="5">
        <v>9.33</v>
      </c>
      <c r="W1127" s="12">
        <f t="shared" si="106"/>
        <v>7.3170731707317069E-2</v>
      </c>
      <c r="X1127" s="2" t="str">
        <f t="shared" si="107"/>
        <v>SCALE</v>
      </c>
      <c r="Y1127" s="22" t="str">
        <f t="shared" si="108"/>
        <v>Mid (301-500)</v>
      </c>
    </row>
    <row r="1128" spans="1:25">
      <c r="A1128" s="2" t="s">
        <v>4442</v>
      </c>
      <c r="B1128" s="2" t="s">
        <v>4443</v>
      </c>
      <c r="C1128" s="2" t="s">
        <v>83</v>
      </c>
      <c r="D1128" s="2" t="s">
        <v>4444</v>
      </c>
      <c r="E1128" s="2" t="s">
        <v>373</v>
      </c>
      <c r="F1128" s="5">
        <v>1500</v>
      </c>
      <c r="G1128" s="2" t="s">
        <v>4445</v>
      </c>
      <c r="H1128" s="2" t="s">
        <v>167</v>
      </c>
      <c r="I1128" s="2" t="s">
        <v>26</v>
      </c>
      <c r="J1128" s="2" t="s">
        <v>127</v>
      </c>
      <c r="K1128" s="9">
        <v>300</v>
      </c>
      <c r="L1128" s="9">
        <v>2261</v>
      </c>
      <c r="M1128" s="5">
        <v>51</v>
      </c>
      <c r="N1128" s="5">
        <v>1</v>
      </c>
      <c r="O1128" s="5">
        <v>26.35</v>
      </c>
      <c r="P1128" s="5">
        <v>45.36</v>
      </c>
      <c r="Q1128" s="2">
        <f t="shared" si="103"/>
        <v>19.009999999999998</v>
      </c>
      <c r="R1128" s="5">
        <f t="shared" si="104"/>
        <v>19.009999999999998</v>
      </c>
      <c r="S1128" s="11">
        <f t="shared" si="105"/>
        <v>0.72144212523719153</v>
      </c>
      <c r="T1128" s="5">
        <v>2.2599999999999998</v>
      </c>
      <c r="U1128" s="5">
        <v>0.52</v>
      </c>
      <c r="V1128" s="5">
        <v>26.35</v>
      </c>
      <c r="W1128" s="12">
        <f t="shared" si="106"/>
        <v>1.9607843137254902E-2</v>
      </c>
      <c r="X1128" s="2" t="str">
        <f t="shared" si="107"/>
        <v>SCALE</v>
      </c>
      <c r="Y1128" s="22" t="str">
        <f t="shared" si="108"/>
        <v>Low (100-300)</v>
      </c>
    </row>
    <row r="1129" spans="1:25">
      <c r="A1129" s="2" t="s">
        <v>4446</v>
      </c>
      <c r="B1129" s="2" t="s">
        <v>1150</v>
      </c>
      <c r="C1129" s="2" t="s">
        <v>4447</v>
      </c>
      <c r="D1129" s="2" t="s">
        <v>1665</v>
      </c>
      <c r="E1129" s="2" t="s">
        <v>23</v>
      </c>
      <c r="F1129" s="5">
        <v>1500</v>
      </c>
      <c r="G1129" s="2" t="s">
        <v>4448</v>
      </c>
      <c r="H1129" s="2" t="s">
        <v>260</v>
      </c>
      <c r="I1129" s="2" t="s">
        <v>26</v>
      </c>
      <c r="J1129" s="2" t="s">
        <v>458</v>
      </c>
      <c r="K1129" s="9">
        <v>600</v>
      </c>
      <c r="L1129" s="9">
        <v>522</v>
      </c>
      <c r="M1129" s="5">
        <v>18</v>
      </c>
      <c r="N1129" s="5">
        <v>1</v>
      </c>
      <c r="O1129" s="5">
        <v>9.56</v>
      </c>
      <c r="P1129" s="5">
        <v>56.9</v>
      </c>
      <c r="Q1129" s="2">
        <f t="shared" si="103"/>
        <v>47.339999999999996</v>
      </c>
      <c r="R1129" s="5">
        <f t="shared" si="104"/>
        <v>47.339999999999996</v>
      </c>
      <c r="S1129" s="11">
        <f t="shared" si="105"/>
        <v>4.9518828451882841</v>
      </c>
      <c r="T1129" s="5">
        <v>3.45</v>
      </c>
      <c r="U1129" s="5">
        <v>0.53</v>
      </c>
      <c r="V1129" s="5">
        <v>9.56</v>
      </c>
      <c r="W1129" s="12">
        <f t="shared" si="106"/>
        <v>5.5555555555555552E-2</v>
      </c>
      <c r="X1129" s="2" t="str">
        <f t="shared" si="107"/>
        <v>SCALE</v>
      </c>
      <c r="Y1129" s="22" t="str">
        <f t="shared" si="108"/>
        <v>High (501-750)</v>
      </c>
    </row>
    <row r="1130" spans="1:25">
      <c r="A1130" s="2" t="s">
        <v>4449</v>
      </c>
      <c r="B1130" s="2" t="s">
        <v>330</v>
      </c>
      <c r="C1130" s="2" t="s">
        <v>4450</v>
      </c>
      <c r="D1130" s="2" t="s">
        <v>1976</v>
      </c>
      <c r="E1130" s="2" t="s">
        <v>850</v>
      </c>
      <c r="F1130" s="5">
        <v>2600</v>
      </c>
      <c r="G1130" s="2" t="s">
        <v>4451</v>
      </c>
      <c r="H1130" s="2" t="s">
        <v>50</v>
      </c>
      <c r="I1130" s="2" t="s">
        <v>26</v>
      </c>
      <c r="J1130" s="2" t="s">
        <v>183</v>
      </c>
      <c r="K1130" s="9">
        <v>500</v>
      </c>
      <c r="L1130" s="9">
        <v>1228</v>
      </c>
      <c r="M1130" s="5">
        <v>22</v>
      </c>
      <c r="N1130" s="5">
        <v>0</v>
      </c>
      <c r="O1130" s="5">
        <v>14.31</v>
      </c>
      <c r="P1130" s="5">
        <v>0</v>
      </c>
      <c r="Q1130" s="2">
        <f t="shared" si="103"/>
        <v>-14.31</v>
      </c>
      <c r="R1130" s="5">
        <f t="shared" si="104"/>
        <v>-14.31</v>
      </c>
      <c r="S1130" s="11">
        <f t="shared" si="105"/>
        <v>-1</v>
      </c>
      <c r="T1130" s="5">
        <v>1.79</v>
      </c>
      <c r="U1130" s="5">
        <v>0.65</v>
      </c>
      <c r="V1130" s="5">
        <v>0</v>
      </c>
      <c r="W1130" s="12">
        <f t="shared" si="106"/>
        <v>0</v>
      </c>
      <c r="X1130" s="2" t="str">
        <f t="shared" si="107"/>
        <v>PAUSE</v>
      </c>
      <c r="Y1130" s="22" t="str">
        <f t="shared" si="108"/>
        <v>Mid (301-500)</v>
      </c>
    </row>
    <row r="1131" spans="1:25">
      <c r="A1131" s="2" t="s">
        <v>4452</v>
      </c>
      <c r="B1131" s="2" t="s">
        <v>555</v>
      </c>
      <c r="C1131" s="2" t="s">
        <v>4453</v>
      </c>
      <c r="D1131" s="2" t="s">
        <v>1185</v>
      </c>
      <c r="E1131" s="2" t="s">
        <v>40</v>
      </c>
      <c r="F1131" s="5">
        <v>4000</v>
      </c>
      <c r="G1131" s="2" t="s">
        <v>4454</v>
      </c>
      <c r="H1131" s="2" t="s">
        <v>134</v>
      </c>
      <c r="I1131" s="2" t="s">
        <v>26</v>
      </c>
      <c r="J1131" s="2" t="s">
        <v>313</v>
      </c>
      <c r="K1131" s="9">
        <v>800</v>
      </c>
      <c r="L1131" s="9">
        <v>811</v>
      </c>
      <c r="M1131" s="5">
        <v>19</v>
      </c>
      <c r="N1131" s="5">
        <v>0</v>
      </c>
      <c r="O1131" s="5">
        <v>11.59</v>
      </c>
      <c r="P1131" s="5">
        <v>0</v>
      </c>
      <c r="Q1131" s="2">
        <f t="shared" si="103"/>
        <v>-11.59</v>
      </c>
      <c r="R1131" s="5">
        <f t="shared" si="104"/>
        <v>-11.59</v>
      </c>
      <c r="S1131" s="11">
        <f t="shared" si="105"/>
        <v>-1</v>
      </c>
      <c r="T1131" s="5">
        <v>2.34</v>
      </c>
      <c r="U1131" s="5">
        <v>0.61</v>
      </c>
      <c r="V1131" s="5">
        <v>0</v>
      </c>
      <c r="W1131" s="12">
        <f t="shared" si="106"/>
        <v>0</v>
      </c>
      <c r="X1131" s="2" t="str">
        <f t="shared" si="107"/>
        <v>PAUSE</v>
      </c>
      <c r="Y1131" s="22" t="str">
        <f t="shared" si="108"/>
        <v>Premium (751-1000)</v>
      </c>
    </row>
    <row r="1132" spans="1:25">
      <c r="A1132" s="2" t="s">
        <v>4455</v>
      </c>
      <c r="B1132" s="2" t="s">
        <v>4456</v>
      </c>
      <c r="C1132" s="2" t="s">
        <v>2642</v>
      </c>
      <c r="D1132" s="2" t="s">
        <v>4457</v>
      </c>
      <c r="E1132" s="2" t="s">
        <v>188</v>
      </c>
      <c r="F1132" s="5">
        <v>1803</v>
      </c>
      <c r="G1132" s="2" t="s">
        <v>4458</v>
      </c>
      <c r="H1132" s="2" t="s">
        <v>253</v>
      </c>
      <c r="I1132" s="2" t="s">
        <v>26</v>
      </c>
      <c r="J1132" s="2" t="s">
        <v>51</v>
      </c>
      <c r="K1132" s="9">
        <v>200</v>
      </c>
      <c r="L1132" s="9">
        <v>1694</v>
      </c>
      <c r="M1132" s="5">
        <v>68</v>
      </c>
      <c r="N1132" s="5">
        <v>0</v>
      </c>
      <c r="O1132" s="5">
        <v>40.92</v>
      </c>
      <c r="P1132" s="5">
        <v>0</v>
      </c>
      <c r="Q1132" s="2">
        <f t="shared" si="103"/>
        <v>-40.92</v>
      </c>
      <c r="R1132" s="5">
        <f t="shared" si="104"/>
        <v>-40.92</v>
      </c>
      <c r="S1132" s="11">
        <f t="shared" si="105"/>
        <v>-1</v>
      </c>
      <c r="T1132" s="5">
        <v>4.01</v>
      </c>
      <c r="U1132" s="5">
        <v>0.6</v>
      </c>
      <c r="V1132" s="5">
        <v>0</v>
      </c>
      <c r="W1132" s="12">
        <f t="shared" si="106"/>
        <v>0</v>
      </c>
      <c r="X1132" s="2" t="str">
        <f t="shared" si="107"/>
        <v>PAUSE</v>
      </c>
      <c r="Y1132" s="22" t="str">
        <f t="shared" si="108"/>
        <v>Low (100-300)</v>
      </c>
    </row>
    <row r="1133" spans="1:25">
      <c r="A1133" s="2" t="s">
        <v>4459</v>
      </c>
      <c r="B1133" s="2" t="s">
        <v>4460</v>
      </c>
      <c r="C1133" s="2" t="s">
        <v>591</v>
      </c>
      <c r="D1133" s="2" t="s">
        <v>4461</v>
      </c>
      <c r="E1133" s="2" t="s">
        <v>23</v>
      </c>
      <c r="F1133" s="5">
        <v>4600</v>
      </c>
      <c r="G1133" s="2" t="s">
        <v>4462</v>
      </c>
      <c r="H1133" s="2" t="s">
        <v>65</v>
      </c>
      <c r="I1133" s="2" t="s">
        <v>26</v>
      </c>
      <c r="J1133" s="2" t="s">
        <v>319</v>
      </c>
      <c r="K1133" s="9">
        <v>1000</v>
      </c>
      <c r="L1133" s="9">
        <v>2007</v>
      </c>
      <c r="M1133" s="5">
        <v>71</v>
      </c>
      <c r="N1133" s="5">
        <v>0</v>
      </c>
      <c r="O1133" s="5">
        <v>45.6</v>
      </c>
      <c r="P1133" s="5">
        <v>0</v>
      </c>
      <c r="Q1133" s="2">
        <f t="shared" si="103"/>
        <v>-45.6</v>
      </c>
      <c r="R1133" s="5">
        <f t="shared" si="104"/>
        <v>-45.6</v>
      </c>
      <c r="S1133" s="11">
        <f t="shared" si="105"/>
        <v>-1</v>
      </c>
      <c r="T1133" s="5">
        <v>3.54</v>
      </c>
      <c r="U1133" s="5">
        <v>0.64</v>
      </c>
      <c r="V1133" s="5">
        <v>0</v>
      </c>
      <c r="W1133" s="12">
        <f t="shared" si="106"/>
        <v>0</v>
      </c>
      <c r="X1133" s="2" t="str">
        <f t="shared" si="107"/>
        <v>PAUSE</v>
      </c>
      <c r="Y1133" s="22" t="str">
        <f t="shared" si="108"/>
        <v>Premium (751-1000)</v>
      </c>
    </row>
    <row r="1134" spans="1:25">
      <c r="A1134" s="2" t="s">
        <v>4463</v>
      </c>
      <c r="B1134" s="2" t="s">
        <v>475</v>
      </c>
      <c r="C1134" s="2" t="s">
        <v>4464</v>
      </c>
      <c r="D1134" s="2" t="s">
        <v>4465</v>
      </c>
      <c r="E1134" s="2" t="s">
        <v>112</v>
      </c>
      <c r="F1134" s="5">
        <v>2748</v>
      </c>
      <c r="G1134" s="2" t="s">
        <v>4466</v>
      </c>
      <c r="H1134" s="2" t="s">
        <v>190</v>
      </c>
      <c r="I1134" s="2" t="s">
        <v>26</v>
      </c>
      <c r="J1134" s="2" t="s">
        <v>313</v>
      </c>
      <c r="K1134" s="9">
        <v>100</v>
      </c>
      <c r="L1134" s="9">
        <v>1434</v>
      </c>
      <c r="M1134" s="5">
        <v>29</v>
      </c>
      <c r="N1134" s="5">
        <v>1</v>
      </c>
      <c r="O1134" s="5">
        <v>24.44</v>
      </c>
      <c r="P1134" s="5">
        <v>70.3</v>
      </c>
      <c r="Q1134" s="2">
        <f t="shared" si="103"/>
        <v>45.86</v>
      </c>
      <c r="R1134" s="5">
        <f t="shared" si="104"/>
        <v>45.86</v>
      </c>
      <c r="S1134" s="11">
        <f t="shared" si="105"/>
        <v>1.8764320785597379</v>
      </c>
      <c r="T1134" s="5">
        <v>2.02</v>
      </c>
      <c r="U1134" s="5">
        <v>0.84</v>
      </c>
      <c r="V1134" s="5">
        <v>24.44</v>
      </c>
      <c r="W1134" s="12">
        <f t="shared" si="106"/>
        <v>3.4482758620689655E-2</v>
      </c>
      <c r="X1134" s="2" t="str">
        <f t="shared" si="107"/>
        <v>SCALE</v>
      </c>
      <c r="Y1134" s="22" t="str">
        <f t="shared" si="108"/>
        <v>Low (100-300)</v>
      </c>
    </row>
    <row r="1135" spans="1:25">
      <c r="A1135" s="2" t="s">
        <v>4467</v>
      </c>
      <c r="B1135" s="2" t="s">
        <v>219</v>
      </c>
      <c r="C1135" s="2" t="s">
        <v>4468</v>
      </c>
      <c r="D1135" s="2" t="s">
        <v>2176</v>
      </c>
      <c r="E1135" s="2" t="s">
        <v>112</v>
      </c>
      <c r="F1135" s="5">
        <v>6470</v>
      </c>
      <c r="G1135" s="2" t="s">
        <v>4469</v>
      </c>
      <c r="H1135" s="2" t="s">
        <v>102</v>
      </c>
      <c r="I1135" s="2" t="s">
        <v>26</v>
      </c>
      <c r="J1135" s="2" t="s">
        <v>206</v>
      </c>
      <c r="K1135" s="9">
        <v>600</v>
      </c>
      <c r="L1135" s="9">
        <v>919</v>
      </c>
      <c r="M1135" s="5">
        <v>35</v>
      </c>
      <c r="N1135" s="5">
        <v>0</v>
      </c>
      <c r="O1135" s="5">
        <v>15.67</v>
      </c>
      <c r="P1135" s="5">
        <v>0</v>
      </c>
      <c r="Q1135" s="2">
        <f t="shared" si="103"/>
        <v>-15.67</v>
      </c>
      <c r="R1135" s="5">
        <f t="shared" si="104"/>
        <v>-15.67</v>
      </c>
      <c r="S1135" s="11">
        <f t="shared" si="105"/>
        <v>-1</v>
      </c>
      <c r="T1135" s="5">
        <v>3.81</v>
      </c>
      <c r="U1135" s="5">
        <v>0.45</v>
      </c>
      <c r="V1135" s="5">
        <v>0</v>
      </c>
      <c r="W1135" s="12">
        <f t="shared" si="106"/>
        <v>0</v>
      </c>
      <c r="X1135" s="2" t="str">
        <f t="shared" si="107"/>
        <v>PAUSE</v>
      </c>
      <c r="Y1135" s="22" t="str">
        <f t="shared" si="108"/>
        <v>High (501-750)</v>
      </c>
    </row>
    <row r="1136" spans="1:25">
      <c r="A1136" s="2" t="s">
        <v>4470</v>
      </c>
      <c r="B1136" s="2" t="s">
        <v>1269</v>
      </c>
      <c r="C1136" s="2" t="s">
        <v>4471</v>
      </c>
      <c r="D1136" s="2" t="s">
        <v>2475</v>
      </c>
      <c r="E1136" s="2" t="s">
        <v>492</v>
      </c>
      <c r="F1136" s="5">
        <v>3600</v>
      </c>
      <c r="G1136" s="2" t="s">
        <v>4472</v>
      </c>
      <c r="H1136" s="2" t="s">
        <v>87</v>
      </c>
      <c r="I1136" s="2" t="s">
        <v>26</v>
      </c>
      <c r="J1136" s="2" t="s">
        <v>95</v>
      </c>
      <c r="K1136" s="9">
        <v>400</v>
      </c>
      <c r="L1136" s="9">
        <v>868</v>
      </c>
      <c r="M1136" s="5">
        <v>37</v>
      </c>
      <c r="N1136" s="5">
        <v>1</v>
      </c>
      <c r="O1136" s="5">
        <v>15.81</v>
      </c>
      <c r="P1136" s="5">
        <v>41.03</v>
      </c>
      <c r="Q1136" s="2">
        <f t="shared" si="103"/>
        <v>25.22</v>
      </c>
      <c r="R1136" s="5">
        <f t="shared" si="104"/>
        <v>25.22</v>
      </c>
      <c r="S1136" s="11">
        <f t="shared" si="105"/>
        <v>1.5951929158760276</v>
      </c>
      <c r="T1136" s="5">
        <v>4.26</v>
      </c>
      <c r="U1136" s="5">
        <v>0.43</v>
      </c>
      <c r="V1136" s="5">
        <v>15.81</v>
      </c>
      <c r="W1136" s="12">
        <f t="shared" si="106"/>
        <v>2.7027027027027029E-2</v>
      </c>
      <c r="X1136" s="2" t="str">
        <f t="shared" si="107"/>
        <v>SCALE</v>
      </c>
      <c r="Y1136" s="22" t="str">
        <f t="shared" si="108"/>
        <v>Mid (301-500)</v>
      </c>
    </row>
    <row r="1137" spans="1:25">
      <c r="A1137" s="2" t="s">
        <v>4473</v>
      </c>
      <c r="B1137" s="2" t="s">
        <v>1866</v>
      </c>
      <c r="C1137" s="2" t="s">
        <v>4474</v>
      </c>
      <c r="D1137" s="2" t="s">
        <v>4475</v>
      </c>
      <c r="E1137" s="2" t="s">
        <v>40</v>
      </c>
      <c r="F1137" s="5">
        <v>2167</v>
      </c>
      <c r="G1137" s="2" t="s">
        <v>4476</v>
      </c>
      <c r="H1137" s="2" t="s">
        <v>87</v>
      </c>
      <c r="I1137" s="2" t="s">
        <v>26</v>
      </c>
      <c r="J1137" s="2" t="s">
        <v>217</v>
      </c>
      <c r="K1137" s="9">
        <v>500</v>
      </c>
      <c r="L1137" s="9">
        <v>2409</v>
      </c>
      <c r="M1137" s="5">
        <v>60</v>
      </c>
      <c r="N1137" s="5">
        <v>2</v>
      </c>
      <c r="O1137" s="5">
        <v>24.49</v>
      </c>
      <c r="P1137" s="5">
        <v>143.11000000000001</v>
      </c>
      <c r="Q1137" s="2">
        <f t="shared" si="103"/>
        <v>118.62000000000002</v>
      </c>
      <c r="R1137" s="5">
        <f t="shared" si="104"/>
        <v>118.62000000000002</v>
      </c>
      <c r="S1137" s="11">
        <f t="shared" si="105"/>
        <v>4.843609636586363</v>
      </c>
      <c r="T1137" s="5">
        <v>2.4900000000000002</v>
      </c>
      <c r="U1137" s="5">
        <v>0.41</v>
      </c>
      <c r="V1137" s="5">
        <v>12.24</v>
      </c>
      <c r="W1137" s="12">
        <f t="shared" si="106"/>
        <v>3.3333333333333333E-2</v>
      </c>
      <c r="X1137" s="2" t="str">
        <f t="shared" si="107"/>
        <v>SCALE</v>
      </c>
      <c r="Y1137" s="22" t="str">
        <f t="shared" si="108"/>
        <v>Mid (301-500)</v>
      </c>
    </row>
    <row r="1138" spans="1:25">
      <c r="A1138" s="2" t="s">
        <v>4477</v>
      </c>
      <c r="B1138" s="2" t="s">
        <v>2298</v>
      </c>
      <c r="C1138" s="2" t="s">
        <v>4478</v>
      </c>
      <c r="D1138" s="2" t="s">
        <v>1956</v>
      </c>
      <c r="E1138" s="2" t="s">
        <v>40</v>
      </c>
      <c r="F1138" s="5">
        <v>4333</v>
      </c>
      <c r="G1138" s="2" t="s">
        <v>4479</v>
      </c>
      <c r="H1138" s="2" t="s">
        <v>25</v>
      </c>
      <c r="I1138" s="2" t="s">
        <v>26</v>
      </c>
      <c r="J1138" s="2" t="s">
        <v>80</v>
      </c>
      <c r="K1138" s="9">
        <v>100</v>
      </c>
      <c r="L1138" s="9">
        <v>544</v>
      </c>
      <c r="M1138" s="5">
        <v>18</v>
      </c>
      <c r="N1138" s="5">
        <v>1</v>
      </c>
      <c r="O1138" s="5">
        <v>15.12</v>
      </c>
      <c r="P1138" s="5">
        <v>74.63</v>
      </c>
      <c r="Q1138" s="2">
        <f t="shared" si="103"/>
        <v>59.51</v>
      </c>
      <c r="R1138" s="5">
        <f t="shared" si="104"/>
        <v>59.51</v>
      </c>
      <c r="S1138" s="11">
        <f t="shared" si="105"/>
        <v>3.9358465608465609</v>
      </c>
      <c r="T1138" s="5">
        <v>3.31</v>
      </c>
      <c r="U1138" s="5">
        <v>0.84</v>
      </c>
      <c r="V1138" s="5">
        <v>15.12</v>
      </c>
      <c r="W1138" s="12">
        <f t="shared" si="106"/>
        <v>5.5555555555555552E-2</v>
      </c>
      <c r="X1138" s="2" t="str">
        <f t="shared" si="107"/>
        <v>SCALE</v>
      </c>
      <c r="Y1138" s="22" t="str">
        <f t="shared" si="108"/>
        <v>Low (100-300)</v>
      </c>
    </row>
    <row r="1139" spans="1:25">
      <c r="A1139" s="2" t="s">
        <v>4480</v>
      </c>
      <c r="B1139" s="2" t="s">
        <v>444</v>
      </c>
      <c r="C1139" s="2" t="s">
        <v>4481</v>
      </c>
      <c r="D1139" s="2" t="s">
        <v>166</v>
      </c>
      <c r="E1139" s="2" t="s">
        <v>56</v>
      </c>
      <c r="F1139" s="5">
        <v>1517</v>
      </c>
      <c r="G1139" s="2" t="s">
        <v>4482</v>
      </c>
      <c r="H1139" s="2" t="s">
        <v>266</v>
      </c>
      <c r="I1139" s="2" t="s">
        <v>26</v>
      </c>
      <c r="J1139" s="2" t="s">
        <v>300</v>
      </c>
      <c r="K1139" s="9">
        <v>100</v>
      </c>
      <c r="L1139" s="9">
        <v>711</v>
      </c>
      <c r="M1139" s="5">
        <v>11</v>
      </c>
      <c r="N1139" s="5">
        <v>0</v>
      </c>
      <c r="O1139" s="5">
        <v>8.17</v>
      </c>
      <c r="P1139" s="5">
        <v>0</v>
      </c>
      <c r="Q1139" s="2">
        <f t="shared" si="103"/>
        <v>-8.17</v>
      </c>
      <c r="R1139" s="5">
        <f t="shared" si="104"/>
        <v>-8.17</v>
      </c>
      <c r="S1139" s="11">
        <f t="shared" si="105"/>
        <v>-1</v>
      </c>
      <c r="T1139" s="5">
        <v>1.55</v>
      </c>
      <c r="U1139" s="5">
        <v>0.74</v>
      </c>
      <c r="V1139" s="5">
        <v>0</v>
      </c>
      <c r="W1139" s="12">
        <f t="shared" si="106"/>
        <v>0</v>
      </c>
      <c r="X1139" s="2" t="str">
        <f t="shared" si="107"/>
        <v>PAUSE</v>
      </c>
      <c r="Y1139" s="22" t="str">
        <f t="shared" si="108"/>
        <v>Low (100-300)</v>
      </c>
    </row>
    <row r="1140" spans="1:25">
      <c r="A1140" s="2" t="s">
        <v>4483</v>
      </c>
      <c r="B1140" s="2" t="s">
        <v>4484</v>
      </c>
      <c r="C1140" s="2" t="s">
        <v>591</v>
      </c>
      <c r="D1140" s="2" t="s">
        <v>291</v>
      </c>
      <c r="E1140" s="2" t="s">
        <v>23</v>
      </c>
      <c r="F1140" s="5">
        <v>1250</v>
      </c>
      <c r="G1140" s="2" t="s">
        <v>4485</v>
      </c>
      <c r="H1140" s="2" t="s">
        <v>260</v>
      </c>
      <c r="I1140" s="2" t="s">
        <v>26</v>
      </c>
      <c r="J1140" s="2" t="s">
        <v>73</v>
      </c>
      <c r="K1140" s="9">
        <v>1000</v>
      </c>
      <c r="L1140" s="9">
        <v>1953</v>
      </c>
      <c r="M1140" s="5">
        <v>83</v>
      </c>
      <c r="N1140" s="5">
        <v>8</v>
      </c>
      <c r="O1140" s="5">
        <v>51.07</v>
      </c>
      <c r="P1140" s="5">
        <v>455.37</v>
      </c>
      <c r="Q1140" s="2">
        <f t="shared" si="103"/>
        <v>404.3</v>
      </c>
      <c r="R1140" s="5">
        <f t="shared" si="104"/>
        <v>404.3</v>
      </c>
      <c r="S1140" s="11">
        <f t="shared" si="105"/>
        <v>7.9165850793029175</v>
      </c>
      <c r="T1140" s="5">
        <v>4.25</v>
      </c>
      <c r="U1140" s="5">
        <v>0.62</v>
      </c>
      <c r="V1140" s="5">
        <v>6.38</v>
      </c>
      <c r="W1140" s="12">
        <f t="shared" si="106"/>
        <v>9.6385542168674704E-2</v>
      </c>
      <c r="X1140" s="2" t="str">
        <f t="shared" si="107"/>
        <v>SCALE</v>
      </c>
      <c r="Y1140" s="22" t="str">
        <f t="shared" si="108"/>
        <v>Premium (751-1000)</v>
      </c>
    </row>
    <row r="1141" spans="1:25">
      <c r="A1141" s="2" t="s">
        <v>4486</v>
      </c>
      <c r="B1141" s="2" t="s">
        <v>1046</v>
      </c>
      <c r="C1141" s="2" t="s">
        <v>1095</v>
      </c>
      <c r="D1141" s="2" t="s">
        <v>1227</v>
      </c>
      <c r="E1141" s="2" t="s">
        <v>85</v>
      </c>
      <c r="F1141" s="5">
        <v>2500</v>
      </c>
      <c r="G1141" s="2" t="s">
        <v>4487</v>
      </c>
      <c r="H1141" s="2" t="s">
        <v>167</v>
      </c>
      <c r="I1141" s="2" t="s">
        <v>26</v>
      </c>
      <c r="J1141" s="2" t="s">
        <v>120</v>
      </c>
      <c r="K1141" s="9">
        <v>400</v>
      </c>
      <c r="L1141" s="9">
        <v>882</v>
      </c>
      <c r="M1141" s="5">
        <v>16</v>
      </c>
      <c r="N1141" s="5">
        <v>0</v>
      </c>
      <c r="O1141" s="5">
        <v>7.43</v>
      </c>
      <c r="P1141" s="5">
        <v>0</v>
      </c>
      <c r="Q1141" s="2">
        <f t="shared" si="103"/>
        <v>-7.43</v>
      </c>
      <c r="R1141" s="5">
        <f t="shared" si="104"/>
        <v>-7.43</v>
      </c>
      <c r="S1141" s="11">
        <f t="shared" si="105"/>
        <v>-1</v>
      </c>
      <c r="T1141" s="5">
        <v>1.81</v>
      </c>
      <c r="U1141" s="5">
        <v>0.46</v>
      </c>
      <c r="V1141" s="5">
        <v>0</v>
      </c>
      <c r="W1141" s="12">
        <f t="shared" si="106"/>
        <v>0</v>
      </c>
      <c r="X1141" s="2" t="str">
        <f t="shared" si="107"/>
        <v>PAUSE</v>
      </c>
      <c r="Y1141" s="22" t="str">
        <f t="shared" si="108"/>
        <v>Mid (301-500)</v>
      </c>
    </row>
    <row r="1142" spans="1:25">
      <c r="A1142" s="2" t="s">
        <v>4488</v>
      </c>
      <c r="B1142" s="2" t="s">
        <v>4489</v>
      </c>
      <c r="C1142" s="2" t="s">
        <v>920</v>
      </c>
      <c r="D1142" s="2" t="s">
        <v>4490</v>
      </c>
      <c r="E1142" s="2" t="s">
        <v>625</v>
      </c>
      <c r="F1142" s="5">
        <v>4800</v>
      </c>
      <c r="G1142" s="2" t="s">
        <v>4491</v>
      </c>
      <c r="H1142" s="2" t="s">
        <v>65</v>
      </c>
      <c r="I1142" s="2" t="s">
        <v>26</v>
      </c>
      <c r="J1142" s="2" t="s">
        <v>232</v>
      </c>
      <c r="K1142" s="9">
        <v>800</v>
      </c>
      <c r="L1142" s="9">
        <v>1738</v>
      </c>
      <c r="M1142" s="5">
        <v>26</v>
      </c>
      <c r="N1142" s="5">
        <v>2</v>
      </c>
      <c r="O1142" s="5">
        <v>19.170000000000002</v>
      </c>
      <c r="P1142" s="5">
        <v>142.07</v>
      </c>
      <c r="Q1142" s="2">
        <f t="shared" si="103"/>
        <v>122.89999999999999</v>
      </c>
      <c r="R1142" s="5">
        <f t="shared" si="104"/>
        <v>122.89999999999999</v>
      </c>
      <c r="S1142" s="11">
        <f t="shared" si="105"/>
        <v>6.411058946270213</v>
      </c>
      <c r="T1142" s="5">
        <v>1.5</v>
      </c>
      <c r="U1142" s="5">
        <v>0.74</v>
      </c>
      <c r="V1142" s="5">
        <v>9.59</v>
      </c>
      <c r="W1142" s="12">
        <f t="shared" si="106"/>
        <v>7.6923076923076927E-2</v>
      </c>
      <c r="X1142" s="2" t="str">
        <f t="shared" si="107"/>
        <v>SCALE</v>
      </c>
      <c r="Y1142" s="22" t="str">
        <f t="shared" si="108"/>
        <v>Premium (751-1000)</v>
      </c>
    </row>
    <row r="1143" spans="1:25">
      <c r="A1143" s="2" t="s">
        <v>4492</v>
      </c>
      <c r="B1143" s="2" t="s">
        <v>2217</v>
      </c>
      <c r="C1143" s="2" t="s">
        <v>4493</v>
      </c>
      <c r="D1143" s="2" t="s">
        <v>4494</v>
      </c>
      <c r="E1143" s="2" t="s">
        <v>118</v>
      </c>
      <c r="F1143" s="5">
        <v>2000</v>
      </c>
      <c r="G1143" s="2" t="s">
        <v>1689</v>
      </c>
      <c r="H1143" s="2" t="s">
        <v>65</v>
      </c>
      <c r="I1143" s="2" t="s">
        <v>26</v>
      </c>
      <c r="J1143" s="2" t="s">
        <v>127</v>
      </c>
      <c r="K1143" s="9">
        <v>700</v>
      </c>
      <c r="L1143" s="9">
        <v>2094</v>
      </c>
      <c r="M1143" s="5">
        <v>40</v>
      </c>
      <c r="N1143" s="5">
        <v>0</v>
      </c>
      <c r="O1143" s="5">
        <v>24.58</v>
      </c>
      <c r="P1143" s="5">
        <v>0</v>
      </c>
      <c r="Q1143" s="2">
        <f t="shared" si="103"/>
        <v>-24.58</v>
      </c>
      <c r="R1143" s="5">
        <f t="shared" si="104"/>
        <v>-24.58</v>
      </c>
      <c r="S1143" s="11">
        <f t="shared" si="105"/>
        <v>-1</v>
      </c>
      <c r="T1143" s="5">
        <v>1.91</v>
      </c>
      <c r="U1143" s="5">
        <v>0.61</v>
      </c>
      <c r="V1143" s="5">
        <v>0</v>
      </c>
      <c r="W1143" s="12">
        <f t="shared" si="106"/>
        <v>0</v>
      </c>
      <c r="X1143" s="2" t="str">
        <f t="shared" si="107"/>
        <v>PAUSE</v>
      </c>
      <c r="Y1143" s="22" t="str">
        <f t="shared" si="108"/>
        <v>High (501-750)</v>
      </c>
    </row>
    <row r="1144" spans="1:25">
      <c r="A1144" s="2" t="s">
        <v>4495</v>
      </c>
      <c r="B1144" s="2" t="s">
        <v>1816</v>
      </c>
      <c r="C1144" s="2" t="s">
        <v>591</v>
      </c>
      <c r="D1144" s="2" t="s">
        <v>2487</v>
      </c>
      <c r="E1144" s="2" t="s">
        <v>40</v>
      </c>
      <c r="F1144" s="5">
        <v>2500</v>
      </c>
      <c r="G1144" s="2" t="s">
        <v>4496</v>
      </c>
      <c r="H1144" s="2" t="s">
        <v>260</v>
      </c>
      <c r="I1144" s="2" t="s">
        <v>26</v>
      </c>
      <c r="J1144" s="2" t="s">
        <v>135</v>
      </c>
      <c r="K1144" s="9">
        <v>700</v>
      </c>
      <c r="L1144" s="9">
        <v>1800</v>
      </c>
      <c r="M1144" s="5">
        <v>30</v>
      </c>
      <c r="N1144" s="5">
        <v>1</v>
      </c>
      <c r="O1144" s="5">
        <v>16.79</v>
      </c>
      <c r="P1144" s="5">
        <v>66.92</v>
      </c>
      <c r="Q1144" s="2">
        <f t="shared" si="103"/>
        <v>50.13</v>
      </c>
      <c r="R1144" s="5">
        <f t="shared" si="104"/>
        <v>50.13</v>
      </c>
      <c r="S1144" s="11">
        <f t="shared" si="105"/>
        <v>2.9857057772483624</v>
      </c>
      <c r="T1144" s="5">
        <v>1.67</v>
      </c>
      <c r="U1144" s="5">
        <v>0.56000000000000005</v>
      </c>
      <c r="V1144" s="5">
        <v>16.79</v>
      </c>
      <c r="W1144" s="12">
        <f t="shared" si="106"/>
        <v>3.3333333333333333E-2</v>
      </c>
      <c r="X1144" s="2" t="str">
        <f t="shared" si="107"/>
        <v>SCALE</v>
      </c>
      <c r="Y1144" s="22" t="str">
        <f t="shared" si="108"/>
        <v>High (501-750)</v>
      </c>
    </row>
    <row r="1145" spans="1:25">
      <c r="A1145" s="2" t="s">
        <v>4497</v>
      </c>
      <c r="B1145" s="2" t="s">
        <v>4498</v>
      </c>
      <c r="C1145" s="2" t="s">
        <v>4499</v>
      </c>
      <c r="D1145" s="2" t="s">
        <v>251</v>
      </c>
      <c r="E1145" s="2" t="s">
        <v>23</v>
      </c>
      <c r="F1145" s="5">
        <v>1600</v>
      </c>
      <c r="G1145" s="2" t="s">
        <v>4498</v>
      </c>
      <c r="H1145" s="2" t="s">
        <v>72</v>
      </c>
      <c r="I1145" s="2" t="s">
        <v>26</v>
      </c>
      <c r="J1145" s="2" t="s">
        <v>155</v>
      </c>
      <c r="K1145" s="9">
        <v>400</v>
      </c>
      <c r="L1145" s="9">
        <v>2090</v>
      </c>
      <c r="M1145" s="5">
        <v>34</v>
      </c>
      <c r="N1145" s="5">
        <v>4</v>
      </c>
      <c r="O1145" s="5">
        <v>20.22</v>
      </c>
      <c r="P1145" s="5">
        <v>253.83</v>
      </c>
      <c r="Q1145" s="2">
        <f t="shared" si="103"/>
        <v>233.61</v>
      </c>
      <c r="R1145" s="5">
        <f t="shared" si="104"/>
        <v>233.61</v>
      </c>
      <c r="S1145" s="11">
        <f t="shared" si="105"/>
        <v>11.553412462908014</v>
      </c>
      <c r="T1145" s="5">
        <v>1.63</v>
      </c>
      <c r="U1145" s="5">
        <v>0.59</v>
      </c>
      <c r="V1145" s="5">
        <v>5.0599999999999996</v>
      </c>
      <c r="W1145" s="12">
        <f t="shared" si="106"/>
        <v>0.11764705882352941</v>
      </c>
      <c r="X1145" s="2" t="str">
        <f t="shared" si="107"/>
        <v>SCALE</v>
      </c>
      <c r="Y1145" s="22" t="str">
        <f t="shared" si="108"/>
        <v>Mid (301-500)</v>
      </c>
    </row>
    <row r="1146" spans="1:25">
      <c r="A1146" s="2" t="s">
        <v>4500</v>
      </c>
      <c r="B1146" s="2" t="s">
        <v>4501</v>
      </c>
      <c r="C1146" s="2" t="s">
        <v>1320</v>
      </c>
      <c r="D1146" s="2" t="s">
        <v>4502</v>
      </c>
      <c r="E1146" s="2" t="s">
        <v>298</v>
      </c>
      <c r="F1146" s="5">
        <v>1750</v>
      </c>
      <c r="G1146" s="2" t="s">
        <v>4503</v>
      </c>
      <c r="H1146" s="2" t="s">
        <v>72</v>
      </c>
      <c r="I1146" s="2" t="s">
        <v>26</v>
      </c>
      <c r="J1146" s="2" t="s">
        <v>356</v>
      </c>
      <c r="K1146" s="9">
        <v>100</v>
      </c>
      <c r="L1146" s="9">
        <v>1967</v>
      </c>
      <c r="M1146" s="5">
        <v>59</v>
      </c>
      <c r="N1146" s="5">
        <v>2</v>
      </c>
      <c r="O1146" s="5">
        <v>43.13</v>
      </c>
      <c r="P1146" s="5">
        <v>122.84</v>
      </c>
      <c r="Q1146" s="2">
        <f t="shared" si="103"/>
        <v>79.710000000000008</v>
      </c>
      <c r="R1146" s="5">
        <f t="shared" si="104"/>
        <v>79.710000000000008</v>
      </c>
      <c r="S1146" s="11">
        <f t="shared" si="105"/>
        <v>1.8481335497333644</v>
      </c>
      <c r="T1146" s="5">
        <v>3</v>
      </c>
      <c r="U1146" s="5">
        <v>0.73</v>
      </c>
      <c r="V1146" s="5">
        <v>21.56</v>
      </c>
      <c r="W1146" s="12">
        <f t="shared" si="106"/>
        <v>3.3898305084745763E-2</v>
      </c>
      <c r="X1146" s="2" t="str">
        <f t="shared" si="107"/>
        <v>SCALE</v>
      </c>
      <c r="Y1146" s="22" t="str">
        <f t="shared" si="108"/>
        <v>Low (100-300)</v>
      </c>
    </row>
    <row r="1147" spans="1:25">
      <c r="A1147" s="2" t="s">
        <v>4504</v>
      </c>
      <c r="B1147" s="2" t="s">
        <v>2996</v>
      </c>
      <c r="C1147" s="2" t="s">
        <v>4505</v>
      </c>
      <c r="D1147" s="2" t="s">
        <v>4506</v>
      </c>
      <c r="E1147" s="2" t="s">
        <v>125</v>
      </c>
      <c r="F1147" s="5">
        <v>3900</v>
      </c>
      <c r="G1147" s="2" t="s">
        <v>4507</v>
      </c>
      <c r="H1147" s="2" t="s">
        <v>266</v>
      </c>
      <c r="I1147" s="2" t="s">
        <v>26</v>
      </c>
      <c r="J1147" s="2" t="s">
        <v>248</v>
      </c>
      <c r="K1147" s="9">
        <v>400</v>
      </c>
      <c r="L1147" s="9">
        <v>1299</v>
      </c>
      <c r="M1147" s="5">
        <v>55</v>
      </c>
      <c r="N1147" s="5">
        <v>4</v>
      </c>
      <c r="O1147" s="5">
        <v>41.19</v>
      </c>
      <c r="P1147" s="5">
        <v>291.77</v>
      </c>
      <c r="Q1147" s="2">
        <f t="shared" si="103"/>
        <v>250.57999999999998</v>
      </c>
      <c r="R1147" s="5">
        <f t="shared" si="104"/>
        <v>250.57999999999998</v>
      </c>
      <c r="S1147" s="11">
        <f t="shared" si="105"/>
        <v>6.0835154163631948</v>
      </c>
      <c r="T1147" s="5">
        <v>4.2300000000000004</v>
      </c>
      <c r="U1147" s="5">
        <v>0.75</v>
      </c>
      <c r="V1147" s="5">
        <v>10.3</v>
      </c>
      <c r="W1147" s="12">
        <f t="shared" si="106"/>
        <v>7.2727272727272724E-2</v>
      </c>
      <c r="X1147" s="2" t="str">
        <f t="shared" si="107"/>
        <v>SCALE</v>
      </c>
      <c r="Y1147" s="22" t="str">
        <f t="shared" si="108"/>
        <v>Mid (301-500)</v>
      </c>
    </row>
    <row r="1148" spans="1:25">
      <c r="A1148" s="2" t="s">
        <v>4508</v>
      </c>
      <c r="B1148" s="2" t="s">
        <v>2471</v>
      </c>
      <c r="C1148" s="2" t="s">
        <v>4509</v>
      </c>
      <c r="D1148" s="2" t="s">
        <v>2846</v>
      </c>
      <c r="E1148" s="2" t="s">
        <v>222</v>
      </c>
      <c r="F1148" s="5">
        <v>5000</v>
      </c>
      <c r="G1148" s="2" t="s">
        <v>4510</v>
      </c>
      <c r="H1148" s="2" t="s">
        <v>260</v>
      </c>
      <c r="I1148" s="2" t="s">
        <v>26</v>
      </c>
      <c r="J1148" s="2" t="s">
        <v>300</v>
      </c>
      <c r="K1148" s="9">
        <v>400</v>
      </c>
      <c r="L1148" s="9">
        <v>703</v>
      </c>
      <c r="M1148" s="5">
        <v>21</v>
      </c>
      <c r="N1148" s="5">
        <v>1</v>
      </c>
      <c r="O1148" s="5">
        <v>8.42</v>
      </c>
      <c r="P1148" s="5">
        <v>35.93</v>
      </c>
      <c r="Q1148" s="2">
        <f t="shared" si="103"/>
        <v>27.509999999999998</v>
      </c>
      <c r="R1148" s="5">
        <f t="shared" si="104"/>
        <v>27.509999999999998</v>
      </c>
      <c r="S1148" s="11">
        <f t="shared" si="105"/>
        <v>3.2672209026128263</v>
      </c>
      <c r="T1148" s="5">
        <v>2.99</v>
      </c>
      <c r="U1148" s="5">
        <v>0.4</v>
      </c>
      <c r="V1148" s="5">
        <v>8.42</v>
      </c>
      <c r="W1148" s="12">
        <f t="shared" si="106"/>
        <v>4.7619047619047616E-2</v>
      </c>
      <c r="X1148" s="2" t="str">
        <f t="shared" si="107"/>
        <v>SCALE</v>
      </c>
      <c r="Y1148" s="22" t="str">
        <f t="shared" si="108"/>
        <v>Mid (301-500)</v>
      </c>
    </row>
    <row r="1149" spans="1:25">
      <c r="A1149" s="2" t="s">
        <v>4511</v>
      </c>
      <c r="B1149" s="2" t="s">
        <v>1334</v>
      </c>
      <c r="C1149" s="2" t="s">
        <v>4512</v>
      </c>
      <c r="D1149" s="2" t="s">
        <v>3701</v>
      </c>
      <c r="E1149" s="2" t="s">
        <v>305</v>
      </c>
      <c r="F1149" s="5">
        <v>2500</v>
      </c>
      <c r="G1149" s="2" t="s">
        <v>4513</v>
      </c>
      <c r="H1149" s="2" t="s">
        <v>253</v>
      </c>
      <c r="I1149" s="2" t="s">
        <v>26</v>
      </c>
      <c r="J1149" s="2" t="s">
        <v>88</v>
      </c>
      <c r="K1149" s="9">
        <v>300</v>
      </c>
      <c r="L1149" s="9">
        <v>2451</v>
      </c>
      <c r="M1149" s="5">
        <v>55</v>
      </c>
      <c r="N1149" s="5">
        <v>0</v>
      </c>
      <c r="O1149" s="5">
        <v>30.32</v>
      </c>
      <c r="P1149" s="5">
        <v>0</v>
      </c>
      <c r="Q1149" s="2">
        <f t="shared" si="103"/>
        <v>-30.32</v>
      </c>
      <c r="R1149" s="5">
        <f t="shared" si="104"/>
        <v>-30.32</v>
      </c>
      <c r="S1149" s="11">
        <f t="shared" si="105"/>
        <v>-1</v>
      </c>
      <c r="T1149" s="5">
        <v>2.2400000000000002</v>
      </c>
      <c r="U1149" s="5">
        <v>0.55000000000000004</v>
      </c>
      <c r="V1149" s="5">
        <v>0</v>
      </c>
      <c r="W1149" s="12">
        <f t="shared" si="106"/>
        <v>0</v>
      </c>
      <c r="X1149" s="2" t="str">
        <f t="shared" si="107"/>
        <v>PAUSE</v>
      </c>
      <c r="Y1149" s="22" t="str">
        <f t="shared" si="108"/>
        <v>Low (100-300)</v>
      </c>
    </row>
    <row r="1150" spans="1:25">
      <c r="A1150" s="2" t="s">
        <v>4514</v>
      </c>
      <c r="B1150" s="2" t="s">
        <v>716</v>
      </c>
      <c r="C1150" s="2" t="s">
        <v>1611</v>
      </c>
      <c r="D1150" s="2" t="s">
        <v>566</v>
      </c>
      <c r="E1150" s="2" t="s">
        <v>85</v>
      </c>
      <c r="F1150" s="5">
        <v>3250</v>
      </c>
      <c r="G1150" s="2" t="s">
        <v>4515</v>
      </c>
      <c r="H1150" s="2" t="s">
        <v>260</v>
      </c>
      <c r="I1150" s="2" t="s">
        <v>26</v>
      </c>
      <c r="J1150" s="2" t="s">
        <v>206</v>
      </c>
      <c r="K1150" s="9">
        <v>800</v>
      </c>
      <c r="L1150" s="9">
        <v>2012</v>
      </c>
      <c r="M1150" s="5">
        <v>66</v>
      </c>
      <c r="N1150" s="5">
        <v>0</v>
      </c>
      <c r="O1150" s="5">
        <v>55.16</v>
      </c>
      <c r="P1150" s="5">
        <v>0</v>
      </c>
      <c r="Q1150" s="2">
        <f t="shared" si="103"/>
        <v>-55.16</v>
      </c>
      <c r="R1150" s="5">
        <f t="shared" si="104"/>
        <v>-55.16</v>
      </c>
      <c r="S1150" s="11">
        <f t="shared" si="105"/>
        <v>-1</v>
      </c>
      <c r="T1150" s="5">
        <v>3.28</v>
      </c>
      <c r="U1150" s="5">
        <v>0.84</v>
      </c>
      <c r="V1150" s="5">
        <v>0</v>
      </c>
      <c r="W1150" s="12">
        <f t="shared" si="106"/>
        <v>0</v>
      </c>
      <c r="X1150" s="2" t="str">
        <f t="shared" si="107"/>
        <v>PAUSE</v>
      </c>
      <c r="Y1150" s="22" t="str">
        <f t="shared" si="108"/>
        <v>Premium (751-1000)</v>
      </c>
    </row>
    <row r="1151" spans="1:25">
      <c r="A1151" s="2" t="s">
        <v>4516</v>
      </c>
      <c r="B1151" s="2" t="s">
        <v>1702</v>
      </c>
      <c r="C1151" s="2" t="s">
        <v>4517</v>
      </c>
      <c r="D1151" s="2" t="s">
        <v>1244</v>
      </c>
      <c r="E1151" s="2" t="s">
        <v>132</v>
      </c>
      <c r="F1151" s="5">
        <v>4900</v>
      </c>
      <c r="G1151" s="2" t="s">
        <v>4518</v>
      </c>
      <c r="H1151" s="2" t="s">
        <v>253</v>
      </c>
      <c r="I1151" s="2" t="s">
        <v>26</v>
      </c>
      <c r="J1151" s="2" t="s">
        <v>319</v>
      </c>
      <c r="K1151" s="9">
        <v>100</v>
      </c>
      <c r="L1151" s="9">
        <v>1602</v>
      </c>
      <c r="M1151" s="5">
        <v>29</v>
      </c>
      <c r="N1151" s="5">
        <v>1</v>
      </c>
      <c r="O1151" s="5">
        <v>15.37</v>
      </c>
      <c r="P1151" s="5">
        <v>43.37</v>
      </c>
      <c r="Q1151" s="2">
        <f t="shared" si="103"/>
        <v>28</v>
      </c>
      <c r="R1151" s="5">
        <f t="shared" si="104"/>
        <v>28</v>
      </c>
      <c r="S1151" s="11">
        <f t="shared" si="105"/>
        <v>1.8217306441119063</v>
      </c>
      <c r="T1151" s="5">
        <v>1.81</v>
      </c>
      <c r="U1151" s="5">
        <v>0.53</v>
      </c>
      <c r="V1151" s="5">
        <v>15.37</v>
      </c>
      <c r="W1151" s="12">
        <f t="shared" si="106"/>
        <v>3.4482758620689655E-2</v>
      </c>
      <c r="X1151" s="2" t="str">
        <f t="shared" si="107"/>
        <v>SCALE</v>
      </c>
      <c r="Y1151" s="22" t="str">
        <f t="shared" si="108"/>
        <v>Low (100-300)</v>
      </c>
    </row>
    <row r="1152" spans="1:25">
      <c r="A1152" s="2" t="s">
        <v>4519</v>
      </c>
      <c r="B1152" s="2" t="s">
        <v>4520</v>
      </c>
      <c r="C1152" s="2" t="s">
        <v>984</v>
      </c>
      <c r="D1152" s="2" t="s">
        <v>4521</v>
      </c>
      <c r="E1152" s="2" t="s">
        <v>32</v>
      </c>
      <c r="F1152" s="5">
        <v>4000</v>
      </c>
      <c r="G1152" s="2" t="s">
        <v>2954</v>
      </c>
      <c r="H1152" s="2" t="s">
        <v>253</v>
      </c>
      <c r="I1152" s="2" t="s">
        <v>26</v>
      </c>
      <c r="J1152" s="2" t="s">
        <v>313</v>
      </c>
      <c r="K1152" s="9">
        <v>800</v>
      </c>
      <c r="L1152" s="9">
        <v>2450</v>
      </c>
      <c r="M1152" s="5">
        <v>86</v>
      </c>
      <c r="N1152" s="5">
        <v>8</v>
      </c>
      <c r="O1152" s="5">
        <v>52.38</v>
      </c>
      <c r="P1152" s="5">
        <v>497.6</v>
      </c>
      <c r="Q1152" s="2">
        <f t="shared" si="103"/>
        <v>445.22</v>
      </c>
      <c r="R1152" s="5">
        <f t="shared" si="104"/>
        <v>445.22</v>
      </c>
      <c r="S1152" s="11">
        <f t="shared" si="105"/>
        <v>8.4998090874379528</v>
      </c>
      <c r="T1152" s="5">
        <v>3.51</v>
      </c>
      <c r="U1152" s="5">
        <v>0.61</v>
      </c>
      <c r="V1152" s="5">
        <v>6.55</v>
      </c>
      <c r="W1152" s="12">
        <f t="shared" si="106"/>
        <v>9.3023255813953487E-2</v>
      </c>
      <c r="X1152" s="2" t="str">
        <f t="shared" si="107"/>
        <v>SCALE</v>
      </c>
      <c r="Y1152" s="22" t="str">
        <f t="shared" si="108"/>
        <v>Premium (751-1000)</v>
      </c>
    </row>
    <row r="1153" spans="1:25">
      <c r="A1153" s="2" t="s">
        <v>4522</v>
      </c>
      <c r="B1153" s="2" t="s">
        <v>2833</v>
      </c>
      <c r="C1153" s="2" t="s">
        <v>1913</v>
      </c>
      <c r="D1153" s="2" t="s">
        <v>4523</v>
      </c>
      <c r="E1153" s="2" t="s">
        <v>40</v>
      </c>
      <c r="F1153" s="5">
        <v>1998</v>
      </c>
      <c r="G1153" s="2" t="s">
        <v>4524</v>
      </c>
      <c r="H1153" s="2" t="s">
        <v>94</v>
      </c>
      <c r="I1153" s="2" t="s">
        <v>26</v>
      </c>
      <c r="J1153" s="2" t="s">
        <v>127</v>
      </c>
      <c r="K1153" s="9">
        <v>1000</v>
      </c>
      <c r="L1153" s="9">
        <v>630</v>
      </c>
      <c r="M1153" s="5">
        <v>18</v>
      </c>
      <c r="N1153" s="5">
        <v>0</v>
      </c>
      <c r="O1153" s="5">
        <v>12.69</v>
      </c>
      <c r="P1153" s="5">
        <v>0</v>
      </c>
      <c r="Q1153" s="2">
        <f t="shared" si="103"/>
        <v>-12.69</v>
      </c>
      <c r="R1153" s="5">
        <f t="shared" si="104"/>
        <v>-12.69</v>
      </c>
      <c r="S1153" s="11">
        <f t="shared" si="105"/>
        <v>-1</v>
      </c>
      <c r="T1153" s="5">
        <v>2.86</v>
      </c>
      <c r="U1153" s="5">
        <v>0.7</v>
      </c>
      <c r="V1153" s="5">
        <v>0</v>
      </c>
      <c r="W1153" s="12">
        <f t="shared" si="106"/>
        <v>0</v>
      </c>
      <c r="X1153" s="2" t="str">
        <f t="shared" si="107"/>
        <v>PAUSE</v>
      </c>
      <c r="Y1153" s="22" t="str">
        <f t="shared" si="108"/>
        <v>Premium (751-1000)</v>
      </c>
    </row>
    <row r="1154" spans="1:25">
      <c r="A1154" s="2" t="s">
        <v>4525</v>
      </c>
      <c r="B1154" s="2" t="s">
        <v>4526</v>
      </c>
      <c r="C1154" s="2" t="s">
        <v>30</v>
      </c>
      <c r="D1154" s="2" t="s">
        <v>204</v>
      </c>
      <c r="E1154" s="2" t="s">
        <v>56</v>
      </c>
      <c r="F1154" s="5">
        <v>3120</v>
      </c>
      <c r="G1154" s="2" t="s">
        <v>4527</v>
      </c>
      <c r="H1154" s="2" t="s">
        <v>65</v>
      </c>
      <c r="I1154" s="2" t="s">
        <v>26</v>
      </c>
      <c r="J1154" s="2" t="s">
        <v>140</v>
      </c>
      <c r="K1154" s="9">
        <v>800</v>
      </c>
      <c r="L1154" s="9">
        <v>979</v>
      </c>
      <c r="M1154" s="5">
        <v>15</v>
      </c>
      <c r="N1154" s="5">
        <v>0</v>
      </c>
      <c r="O1154" s="5">
        <v>6.82</v>
      </c>
      <c r="P1154" s="5">
        <v>0</v>
      </c>
      <c r="Q1154" s="2">
        <f t="shared" si="103"/>
        <v>-6.82</v>
      </c>
      <c r="R1154" s="5">
        <f t="shared" si="104"/>
        <v>-6.82</v>
      </c>
      <c r="S1154" s="11">
        <f t="shared" si="105"/>
        <v>-1</v>
      </c>
      <c r="T1154" s="5">
        <v>1.53</v>
      </c>
      <c r="U1154" s="5">
        <v>0.45</v>
      </c>
      <c r="V1154" s="5">
        <v>0</v>
      </c>
      <c r="W1154" s="12">
        <f t="shared" si="106"/>
        <v>0</v>
      </c>
      <c r="X1154" s="2" t="str">
        <f t="shared" si="107"/>
        <v>PAUSE</v>
      </c>
      <c r="Y1154" s="22" t="str">
        <f t="shared" si="108"/>
        <v>Premium (751-1000)</v>
      </c>
    </row>
    <row r="1155" spans="1:25">
      <c r="A1155" s="2" t="s">
        <v>4528</v>
      </c>
      <c r="B1155" s="2" t="s">
        <v>4529</v>
      </c>
      <c r="C1155" s="2" t="s">
        <v>4530</v>
      </c>
      <c r="D1155" s="2" t="s">
        <v>4531</v>
      </c>
      <c r="E1155" s="2" t="s">
        <v>40</v>
      </c>
      <c r="F1155" s="5">
        <v>2383</v>
      </c>
      <c r="G1155" s="2" t="s">
        <v>4532</v>
      </c>
      <c r="H1155" s="2" t="s">
        <v>190</v>
      </c>
      <c r="I1155" s="2" t="s">
        <v>26</v>
      </c>
      <c r="J1155" s="2" t="s">
        <v>51</v>
      </c>
      <c r="K1155" s="9">
        <v>300</v>
      </c>
      <c r="L1155" s="9">
        <v>2307</v>
      </c>
      <c r="M1155" s="5">
        <v>57</v>
      </c>
      <c r="N1155" s="5">
        <v>0</v>
      </c>
      <c r="O1155" s="5">
        <v>38.630000000000003</v>
      </c>
      <c r="P1155" s="5">
        <v>0</v>
      </c>
      <c r="Q1155" s="2">
        <f t="shared" si="103"/>
        <v>-38.630000000000003</v>
      </c>
      <c r="R1155" s="5">
        <f t="shared" si="104"/>
        <v>-38.630000000000003</v>
      </c>
      <c r="S1155" s="11">
        <f t="shared" si="105"/>
        <v>-1</v>
      </c>
      <c r="T1155" s="5">
        <v>2.4700000000000002</v>
      </c>
      <c r="U1155" s="5">
        <v>0.68</v>
      </c>
      <c r="V1155" s="5">
        <v>0</v>
      </c>
      <c r="W1155" s="12">
        <f t="shared" si="106"/>
        <v>0</v>
      </c>
      <c r="X1155" s="2" t="str">
        <f t="shared" si="107"/>
        <v>PAUSE</v>
      </c>
      <c r="Y1155" s="22" t="str">
        <f t="shared" si="108"/>
        <v>Low (100-300)</v>
      </c>
    </row>
    <row r="1156" spans="1:25">
      <c r="A1156" s="2" t="s">
        <v>4533</v>
      </c>
      <c r="B1156" s="2" t="s">
        <v>795</v>
      </c>
      <c r="C1156" s="2" t="s">
        <v>4534</v>
      </c>
      <c r="D1156" s="2" t="s">
        <v>175</v>
      </c>
      <c r="E1156" s="2" t="s">
        <v>23</v>
      </c>
      <c r="F1156" s="5">
        <v>3900</v>
      </c>
      <c r="G1156" s="2" t="s">
        <v>4535</v>
      </c>
      <c r="H1156" s="2" t="s">
        <v>42</v>
      </c>
      <c r="I1156" s="2" t="s">
        <v>26</v>
      </c>
      <c r="J1156" s="2" t="s">
        <v>27</v>
      </c>
      <c r="K1156" s="9">
        <v>500</v>
      </c>
      <c r="L1156" s="9">
        <v>2226</v>
      </c>
      <c r="M1156" s="5">
        <v>57</v>
      </c>
      <c r="N1156" s="5">
        <v>1</v>
      </c>
      <c r="O1156" s="5">
        <v>34.380000000000003</v>
      </c>
      <c r="P1156" s="5">
        <v>71.77</v>
      </c>
      <c r="Q1156" s="2">
        <f t="shared" si="103"/>
        <v>37.389999999999993</v>
      </c>
      <c r="R1156" s="5">
        <f t="shared" si="104"/>
        <v>37.389999999999993</v>
      </c>
      <c r="S1156" s="11">
        <f t="shared" si="105"/>
        <v>1.0875509016870271</v>
      </c>
      <c r="T1156" s="5">
        <v>2.56</v>
      </c>
      <c r="U1156" s="5">
        <v>0.6</v>
      </c>
      <c r="V1156" s="5">
        <v>34.380000000000003</v>
      </c>
      <c r="W1156" s="12">
        <f t="shared" si="106"/>
        <v>1.7543859649122806E-2</v>
      </c>
      <c r="X1156" s="2" t="str">
        <f t="shared" si="107"/>
        <v>SCALE</v>
      </c>
      <c r="Y1156" s="22" t="str">
        <f t="shared" si="108"/>
        <v>Mid (301-500)</v>
      </c>
    </row>
    <row r="1157" spans="1:25">
      <c r="A1157" s="2" t="s">
        <v>4536</v>
      </c>
      <c r="B1157" s="2" t="s">
        <v>3535</v>
      </c>
      <c r="C1157" s="2" t="s">
        <v>4537</v>
      </c>
      <c r="D1157" s="2" t="s">
        <v>655</v>
      </c>
      <c r="E1157" s="2" t="s">
        <v>125</v>
      </c>
      <c r="F1157" s="5">
        <v>2000</v>
      </c>
      <c r="G1157" s="2" t="s">
        <v>4538</v>
      </c>
      <c r="H1157" s="2" t="s">
        <v>167</v>
      </c>
      <c r="I1157" s="2" t="s">
        <v>26</v>
      </c>
      <c r="J1157" s="2" t="s">
        <v>232</v>
      </c>
      <c r="K1157" s="9">
        <v>800</v>
      </c>
      <c r="L1157" s="9">
        <v>2498</v>
      </c>
      <c r="M1157" s="5">
        <v>53</v>
      </c>
      <c r="N1157" s="5">
        <v>2</v>
      </c>
      <c r="O1157" s="5">
        <v>32.909999999999997</v>
      </c>
      <c r="P1157" s="5">
        <v>101.18</v>
      </c>
      <c r="Q1157" s="2">
        <f t="shared" si="103"/>
        <v>68.27000000000001</v>
      </c>
      <c r="R1157" s="5">
        <f t="shared" si="104"/>
        <v>68.27000000000001</v>
      </c>
      <c r="S1157" s="11">
        <f t="shared" si="105"/>
        <v>2.0744454573078097</v>
      </c>
      <c r="T1157" s="5">
        <v>2.12</v>
      </c>
      <c r="U1157" s="5">
        <v>0.62</v>
      </c>
      <c r="V1157" s="5">
        <v>16.45</v>
      </c>
      <c r="W1157" s="12">
        <f t="shared" si="106"/>
        <v>3.7735849056603772E-2</v>
      </c>
      <c r="X1157" s="2" t="str">
        <f t="shared" si="107"/>
        <v>SCALE</v>
      </c>
      <c r="Y1157" s="22" t="str">
        <f t="shared" si="108"/>
        <v>Premium (751-1000)</v>
      </c>
    </row>
    <row r="1158" spans="1:25">
      <c r="A1158" s="2" t="s">
        <v>4539</v>
      </c>
      <c r="B1158" s="2" t="s">
        <v>2350</v>
      </c>
      <c r="C1158" s="2" t="s">
        <v>4540</v>
      </c>
      <c r="D1158" s="2" t="s">
        <v>2846</v>
      </c>
      <c r="E1158" s="2" t="s">
        <v>222</v>
      </c>
      <c r="F1158" s="5">
        <v>1642</v>
      </c>
      <c r="G1158" s="2" t="s">
        <v>4541</v>
      </c>
      <c r="H1158" s="2" t="s">
        <v>260</v>
      </c>
      <c r="I1158" s="2" t="s">
        <v>26</v>
      </c>
      <c r="J1158" s="2" t="s">
        <v>155</v>
      </c>
      <c r="K1158" s="9">
        <v>300</v>
      </c>
      <c r="L1158" s="9">
        <v>524</v>
      </c>
      <c r="M1158" s="5">
        <v>8</v>
      </c>
      <c r="N1158" s="5">
        <v>0</v>
      </c>
      <c r="O1158" s="5">
        <v>3.59</v>
      </c>
      <c r="P1158" s="5">
        <v>0</v>
      </c>
      <c r="Q1158" s="2">
        <f t="shared" si="103"/>
        <v>-3.59</v>
      </c>
      <c r="R1158" s="5">
        <f t="shared" si="104"/>
        <v>-3.59</v>
      </c>
      <c r="S1158" s="11">
        <f t="shared" si="105"/>
        <v>-1</v>
      </c>
      <c r="T1158" s="5">
        <v>1.53</v>
      </c>
      <c r="U1158" s="5">
        <v>0.45</v>
      </c>
      <c r="V1158" s="5">
        <v>0</v>
      </c>
      <c r="W1158" s="12">
        <f t="shared" si="106"/>
        <v>0</v>
      </c>
      <c r="X1158" s="2" t="str">
        <f t="shared" si="107"/>
        <v>PAUSE</v>
      </c>
      <c r="Y1158" s="22" t="str">
        <f t="shared" si="108"/>
        <v>Low (100-300)</v>
      </c>
    </row>
    <row r="1159" spans="1:25">
      <c r="A1159" s="2" t="s">
        <v>4542</v>
      </c>
      <c r="B1159" s="2" t="s">
        <v>2895</v>
      </c>
      <c r="C1159" s="2" t="s">
        <v>633</v>
      </c>
      <c r="D1159" s="2" t="s">
        <v>166</v>
      </c>
      <c r="E1159" s="2" t="s">
        <v>56</v>
      </c>
      <c r="F1159" s="5">
        <v>3750</v>
      </c>
      <c r="G1159" s="2" t="s">
        <v>4543</v>
      </c>
      <c r="H1159" s="2" t="s">
        <v>94</v>
      </c>
      <c r="I1159" s="2" t="s">
        <v>26</v>
      </c>
      <c r="J1159" s="2" t="s">
        <v>699</v>
      </c>
      <c r="K1159" s="9">
        <v>400</v>
      </c>
      <c r="L1159" s="9">
        <v>948</v>
      </c>
      <c r="M1159" s="5">
        <v>32</v>
      </c>
      <c r="N1159" s="5">
        <v>2</v>
      </c>
      <c r="O1159" s="5">
        <v>27.14</v>
      </c>
      <c r="P1159" s="5">
        <v>123.63</v>
      </c>
      <c r="Q1159" s="2">
        <f t="shared" si="103"/>
        <v>96.49</v>
      </c>
      <c r="R1159" s="5">
        <f t="shared" si="104"/>
        <v>96.49</v>
      </c>
      <c r="S1159" s="11">
        <f t="shared" si="105"/>
        <v>3.5552689756816505</v>
      </c>
      <c r="T1159" s="5">
        <v>3.38</v>
      </c>
      <c r="U1159" s="5">
        <v>0.85</v>
      </c>
      <c r="V1159" s="5">
        <v>13.57</v>
      </c>
      <c r="W1159" s="12">
        <f t="shared" si="106"/>
        <v>6.25E-2</v>
      </c>
      <c r="X1159" s="2" t="str">
        <f t="shared" si="107"/>
        <v>SCALE</v>
      </c>
      <c r="Y1159" s="22" t="str">
        <f t="shared" si="108"/>
        <v>Mid (301-500)</v>
      </c>
    </row>
    <row r="1160" spans="1:25">
      <c r="A1160" s="2" t="s">
        <v>4544</v>
      </c>
      <c r="B1160" s="2" t="s">
        <v>1966</v>
      </c>
      <c r="C1160" s="2" t="s">
        <v>4545</v>
      </c>
      <c r="D1160" s="2" t="s">
        <v>4546</v>
      </c>
      <c r="E1160" s="2" t="s">
        <v>85</v>
      </c>
      <c r="F1160" s="5">
        <v>4100</v>
      </c>
      <c r="G1160" s="2" t="s">
        <v>4547</v>
      </c>
      <c r="H1160" s="2" t="s">
        <v>150</v>
      </c>
      <c r="I1160" s="2" t="s">
        <v>26</v>
      </c>
      <c r="J1160" s="2" t="s">
        <v>80</v>
      </c>
      <c r="K1160" s="9">
        <v>400</v>
      </c>
      <c r="L1160" s="9">
        <v>1993</v>
      </c>
      <c r="M1160" s="5">
        <v>57</v>
      </c>
      <c r="N1160" s="5">
        <v>0</v>
      </c>
      <c r="O1160" s="5">
        <v>23.25</v>
      </c>
      <c r="P1160" s="5">
        <v>0</v>
      </c>
      <c r="Q1160" s="2">
        <f t="shared" si="103"/>
        <v>-23.25</v>
      </c>
      <c r="R1160" s="5">
        <f t="shared" si="104"/>
        <v>-23.25</v>
      </c>
      <c r="S1160" s="11">
        <f t="shared" si="105"/>
        <v>-1</v>
      </c>
      <c r="T1160" s="5">
        <v>2.86</v>
      </c>
      <c r="U1160" s="5">
        <v>0.41</v>
      </c>
      <c r="V1160" s="5">
        <v>0</v>
      </c>
      <c r="W1160" s="12">
        <f t="shared" si="106"/>
        <v>0</v>
      </c>
      <c r="X1160" s="2" t="str">
        <f t="shared" si="107"/>
        <v>PAUSE</v>
      </c>
      <c r="Y1160" s="22" t="str">
        <f t="shared" si="108"/>
        <v>Mid (301-500)</v>
      </c>
    </row>
    <row r="1161" spans="1:25">
      <c r="A1161" s="2" t="s">
        <v>4548</v>
      </c>
      <c r="B1161" s="2" t="s">
        <v>2310</v>
      </c>
      <c r="C1161" s="2" t="s">
        <v>4549</v>
      </c>
      <c r="D1161" s="2" t="s">
        <v>602</v>
      </c>
      <c r="E1161" s="2" t="s">
        <v>40</v>
      </c>
      <c r="F1161" s="5">
        <v>2246</v>
      </c>
      <c r="G1161" s="2" t="s">
        <v>4550</v>
      </c>
      <c r="H1161" s="2" t="s">
        <v>72</v>
      </c>
      <c r="I1161" s="2" t="s">
        <v>26</v>
      </c>
      <c r="J1161" s="2" t="s">
        <v>293</v>
      </c>
      <c r="K1161" s="9">
        <v>800</v>
      </c>
      <c r="L1161" s="9">
        <v>1231</v>
      </c>
      <c r="M1161" s="5">
        <v>18</v>
      </c>
      <c r="N1161" s="5">
        <v>0</v>
      </c>
      <c r="O1161" s="5">
        <v>10.8</v>
      </c>
      <c r="P1161" s="5">
        <v>0</v>
      </c>
      <c r="Q1161" s="2">
        <f t="shared" si="103"/>
        <v>-10.8</v>
      </c>
      <c r="R1161" s="5">
        <f t="shared" si="104"/>
        <v>-10.8</v>
      </c>
      <c r="S1161" s="11">
        <f t="shared" si="105"/>
        <v>-1</v>
      </c>
      <c r="T1161" s="5">
        <v>1.46</v>
      </c>
      <c r="U1161" s="5">
        <v>0.6</v>
      </c>
      <c r="V1161" s="5">
        <v>0</v>
      </c>
      <c r="W1161" s="12">
        <f t="shared" si="106"/>
        <v>0</v>
      </c>
      <c r="X1161" s="2" t="str">
        <f t="shared" si="107"/>
        <v>PAUSE</v>
      </c>
      <c r="Y1161" s="22" t="str">
        <f t="shared" si="108"/>
        <v>Premium (751-1000)</v>
      </c>
    </row>
    <row r="1162" spans="1:25">
      <c r="A1162" s="2" t="s">
        <v>4551</v>
      </c>
      <c r="B1162" s="2" t="s">
        <v>4552</v>
      </c>
      <c r="C1162" s="2" t="s">
        <v>2318</v>
      </c>
      <c r="D1162" s="2" t="s">
        <v>1079</v>
      </c>
      <c r="E1162" s="2" t="s">
        <v>112</v>
      </c>
      <c r="F1162" s="5">
        <v>2500</v>
      </c>
      <c r="G1162" s="2" t="s">
        <v>4553</v>
      </c>
      <c r="H1162" s="2" t="s">
        <v>50</v>
      </c>
      <c r="I1162" s="2" t="s">
        <v>26</v>
      </c>
      <c r="J1162" s="2" t="s">
        <v>120</v>
      </c>
      <c r="K1162" s="9">
        <v>600</v>
      </c>
      <c r="L1162" s="9">
        <v>2083</v>
      </c>
      <c r="M1162" s="5">
        <v>88</v>
      </c>
      <c r="N1162" s="5">
        <v>9</v>
      </c>
      <c r="O1162" s="5">
        <v>37.01</v>
      </c>
      <c r="P1162" s="5">
        <v>603.64</v>
      </c>
      <c r="Q1162" s="2">
        <f t="shared" si="103"/>
        <v>566.63</v>
      </c>
      <c r="R1162" s="5">
        <f t="shared" si="104"/>
        <v>566.63</v>
      </c>
      <c r="S1162" s="11">
        <f t="shared" si="105"/>
        <v>15.310186436098352</v>
      </c>
      <c r="T1162" s="5">
        <v>4.22</v>
      </c>
      <c r="U1162" s="5">
        <v>0.42</v>
      </c>
      <c r="V1162" s="5">
        <v>4.1100000000000003</v>
      </c>
      <c r="W1162" s="12">
        <f t="shared" si="106"/>
        <v>0.10227272727272728</v>
      </c>
      <c r="X1162" s="2" t="str">
        <f t="shared" si="107"/>
        <v>SCALE</v>
      </c>
      <c r="Y1162" s="22" t="str">
        <f t="shared" si="108"/>
        <v>High (501-750)</v>
      </c>
    </row>
    <row r="1163" spans="1:25">
      <c r="A1163" s="2" t="s">
        <v>4554</v>
      </c>
      <c r="B1163" s="2" t="s">
        <v>152</v>
      </c>
      <c r="C1163" s="2" t="s">
        <v>4555</v>
      </c>
      <c r="D1163" s="2" t="s">
        <v>4556</v>
      </c>
      <c r="E1163" s="2" t="s">
        <v>118</v>
      </c>
      <c r="F1163" s="5">
        <v>1567</v>
      </c>
      <c r="G1163" s="2" t="s">
        <v>4557</v>
      </c>
      <c r="H1163" s="2" t="s">
        <v>167</v>
      </c>
      <c r="I1163" s="2" t="s">
        <v>26</v>
      </c>
      <c r="J1163" s="2" t="s">
        <v>51</v>
      </c>
      <c r="K1163" s="9">
        <v>1000</v>
      </c>
      <c r="L1163" s="9">
        <v>1830</v>
      </c>
      <c r="M1163" s="5">
        <v>50</v>
      </c>
      <c r="N1163" s="5">
        <v>4</v>
      </c>
      <c r="O1163" s="5">
        <v>26.02</v>
      </c>
      <c r="P1163" s="5">
        <v>237.77</v>
      </c>
      <c r="Q1163" s="2">
        <f t="shared" ref="Q1163:Q1226" si="109">IFERROR(P1163-O1163, 0)</f>
        <v>211.75</v>
      </c>
      <c r="R1163" s="5">
        <f t="shared" ref="R1163:R1226" si="110">P1163-O1163</f>
        <v>211.75</v>
      </c>
      <c r="S1163" s="11">
        <f t="shared" ref="S1163:S1226" si="111">R1163/O1163</f>
        <v>8.1379707916986934</v>
      </c>
      <c r="T1163" s="5">
        <v>2.73</v>
      </c>
      <c r="U1163" s="5">
        <v>0.52</v>
      </c>
      <c r="V1163" s="5">
        <v>6.5</v>
      </c>
      <c r="W1163" s="12">
        <f t="shared" ref="W1163:W1226" si="112">N1163/M1163</f>
        <v>0.08</v>
      </c>
      <c r="X1163" s="2" t="str">
        <f t="shared" ref="X1163:X1226" si="113">IF(P1163&gt;=4, "SCALE",
  IF(P1163&gt;=2, "MONITOR",
    IF(P1163&gt;=1, "OPTIMISE",
      "PAUSE")))</f>
        <v>SCALE</v>
      </c>
      <c r="Y1163" s="22" t="str">
        <f t="shared" ref="Y1163:Y1226" si="114">IF(K1163&lt;=300,"Low (100-300)",
 IF(K1163&lt;=500,"Mid (301-500)",
  IF(K1163&lt;=750,"High (501-750)",
   "Premium (751-1000)")))</f>
        <v>Premium (751-1000)</v>
      </c>
    </row>
    <row r="1164" spans="1:25">
      <c r="A1164" s="2" t="s">
        <v>4558</v>
      </c>
      <c r="B1164" s="2" t="s">
        <v>988</v>
      </c>
      <c r="C1164" s="2" t="s">
        <v>4559</v>
      </c>
      <c r="D1164" s="2" t="s">
        <v>1169</v>
      </c>
      <c r="E1164" s="2" t="s">
        <v>112</v>
      </c>
      <c r="F1164" s="5">
        <v>1250</v>
      </c>
      <c r="G1164" s="2" t="s">
        <v>24</v>
      </c>
      <c r="H1164" s="2" t="s">
        <v>102</v>
      </c>
      <c r="I1164" s="2" t="s">
        <v>26</v>
      </c>
      <c r="J1164" s="2" t="s">
        <v>183</v>
      </c>
      <c r="K1164" s="9">
        <v>700</v>
      </c>
      <c r="L1164" s="9">
        <v>1812</v>
      </c>
      <c r="M1164" s="5">
        <v>41</v>
      </c>
      <c r="N1164" s="5">
        <v>1</v>
      </c>
      <c r="O1164" s="5">
        <v>21.93</v>
      </c>
      <c r="P1164" s="5">
        <v>59.59</v>
      </c>
      <c r="Q1164" s="2">
        <f t="shared" si="109"/>
        <v>37.660000000000004</v>
      </c>
      <c r="R1164" s="5">
        <f t="shared" si="110"/>
        <v>37.660000000000004</v>
      </c>
      <c r="S1164" s="11">
        <f t="shared" si="111"/>
        <v>1.7172822617419063</v>
      </c>
      <c r="T1164" s="5">
        <v>2.2599999999999998</v>
      </c>
      <c r="U1164" s="5">
        <v>0.53</v>
      </c>
      <c r="V1164" s="5">
        <v>21.93</v>
      </c>
      <c r="W1164" s="12">
        <f t="shared" si="112"/>
        <v>2.4390243902439025E-2</v>
      </c>
      <c r="X1164" s="2" t="str">
        <f t="shared" si="113"/>
        <v>SCALE</v>
      </c>
      <c r="Y1164" s="22" t="str">
        <f t="shared" si="114"/>
        <v>High (501-750)</v>
      </c>
    </row>
    <row r="1165" spans="1:25">
      <c r="A1165" s="2" t="s">
        <v>4560</v>
      </c>
      <c r="B1165" s="2" t="s">
        <v>3583</v>
      </c>
      <c r="C1165" s="2" t="s">
        <v>2378</v>
      </c>
      <c r="D1165" s="2" t="s">
        <v>4561</v>
      </c>
      <c r="E1165" s="2" t="s">
        <v>188</v>
      </c>
      <c r="F1165" s="5">
        <v>3100</v>
      </c>
      <c r="G1165" s="2" t="s">
        <v>4562</v>
      </c>
      <c r="H1165" s="2" t="s">
        <v>266</v>
      </c>
      <c r="I1165" s="2" t="s">
        <v>26</v>
      </c>
      <c r="J1165" s="2" t="s">
        <v>206</v>
      </c>
      <c r="K1165" s="9">
        <v>700</v>
      </c>
      <c r="L1165" s="9">
        <v>1036</v>
      </c>
      <c r="M1165" s="5">
        <v>29</v>
      </c>
      <c r="N1165" s="5">
        <v>0</v>
      </c>
      <c r="O1165" s="5">
        <v>15.56</v>
      </c>
      <c r="P1165" s="5">
        <v>0</v>
      </c>
      <c r="Q1165" s="2">
        <f t="shared" si="109"/>
        <v>-15.56</v>
      </c>
      <c r="R1165" s="5">
        <f t="shared" si="110"/>
        <v>-15.56</v>
      </c>
      <c r="S1165" s="11">
        <f t="shared" si="111"/>
        <v>-1</v>
      </c>
      <c r="T1165" s="5">
        <v>2.8</v>
      </c>
      <c r="U1165" s="5">
        <v>0.54</v>
      </c>
      <c r="V1165" s="5">
        <v>0</v>
      </c>
      <c r="W1165" s="12">
        <f t="shared" si="112"/>
        <v>0</v>
      </c>
      <c r="X1165" s="2" t="str">
        <f t="shared" si="113"/>
        <v>PAUSE</v>
      </c>
      <c r="Y1165" s="22" t="str">
        <f t="shared" si="114"/>
        <v>High (501-750)</v>
      </c>
    </row>
    <row r="1166" spans="1:25">
      <c r="A1166" s="2" t="s">
        <v>4563</v>
      </c>
      <c r="B1166" s="2" t="s">
        <v>1033</v>
      </c>
      <c r="C1166" s="2" t="s">
        <v>30</v>
      </c>
      <c r="D1166" s="2" t="s">
        <v>1593</v>
      </c>
      <c r="E1166" s="2" t="s">
        <v>112</v>
      </c>
      <c r="F1166" s="5">
        <v>1545</v>
      </c>
      <c r="G1166" s="2" t="s">
        <v>4564</v>
      </c>
      <c r="H1166" s="2" t="s">
        <v>58</v>
      </c>
      <c r="I1166" s="2" t="s">
        <v>26</v>
      </c>
      <c r="J1166" s="2" t="s">
        <v>300</v>
      </c>
      <c r="K1166" s="9">
        <v>100</v>
      </c>
      <c r="L1166" s="9">
        <v>2318</v>
      </c>
      <c r="M1166" s="5">
        <v>90</v>
      </c>
      <c r="N1166" s="5">
        <v>0</v>
      </c>
      <c r="O1166" s="5">
        <v>56.29</v>
      </c>
      <c r="P1166" s="5">
        <v>0</v>
      </c>
      <c r="Q1166" s="2">
        <f t="shared" si="109"/>
        <v>-56.29</v>
      </c>
      <c r="R1166" s="5">
        <f t="shared" si="110"/>
        <v>-56.29</v>
      </c>
      <c r="S1166" s="11">
        <f t="shared" si="111"/>
        <v>-1</v>
      </c>
      <c r="T1166" s="5">
        <v>3.88</v>
      </c>
      <c r="U1166" s="5">
        <v>0.63</v>
      </c>
      <c r="V1166" s="5">
        <v>0</v>
      </c>
      <c r="W1166" s="12">
        <f t="shared" si="112"/>
        <v>0</v>
      </c>
      <c r="X1166" s="2" t="str">
        <f t="shared" si="113"/>
        <v>PAUSE</v>
      </c>
      <c r="Y1166" s="22" t="str">
        <f t="shared" si="114"/>
        <v>Low (100-300)</v>
      </c>
    </row>
    <row r="1167" spans="1:25">
      <c r="A1167" s="2" t="s">
        <v>4565</v>
      </c>
      <c r="B1167" s="2" t="s">
        <v>4566</v>
      </c>
      <c r="C1167" s="2" t="s">
        <v>4567</v>
      </c>
      <c r="D1167" s="2" t="s">
        <v>1227</v>
      </c>
      <c r="E1167" s="2" t="s">
        <v>85</v>
      </c>
      <c r="F1167" s="5">
        <v>3400</v>
      </c>
      <c r="G1167" s="2" t="s">
        <v>4568</v>
      </c>
      <c r="H1167" s="2" t="s">
        <v>87</v>
      </c>
      <c r="I1167" s="2" t="s">
        <v>26</v>
      </c>
      <c r="J1167" s="2" t="s">
        <v>458</v>
      </c>
      <c r="K1167" s="9">
        <v>500</v>
      </c>
      <c r="L1167" s="9">
        <v>1452</v>
      </c>
      <c r="M1167" s="5">
        <v>35</v>
      </c>
      <c r="N1167" s="5">
        <v>3</v>
      </c>
      <c r="O1167" s="5">
        <v>20.27</v>
      </c>
      <c r="P1167" s="5">
        <v>191.46</v>
      </c>
      <c r="Q1167" s="2">
        <f t="shared" si="109"/>
        <v>171.19</v>
      </c>
      <c r="R1167" s="5">
        <f t="shared" si="110"/>
        <v>171.19</v>
      </c>
      <c r="S1167" s="11">
        <f t="shared" si="111"/>
        <v>8.4454859398125315</v>
      </c>
      <c r="T1167" s="5">
        <v>2.41</v>
      </c>
      <c r="U1167" s="5">
        <v>0.57999999999999996</v>
      </c>
      <c r="V1167" s="5">
        <v>6.76</v>
      </c>
      <c r="W1167" s="12">
        <f t="shared" si="112"/>
        <v>8.5714285714285715E-2</v>
      </c>
      <c r="X1167" s="2" t="str">
        <f t="shared" si="113"/>
        <v>SCALE</v>
      </c>
      <c r="Y1167" s="22" t="str">
        <f t="shared" si="114"/>
        <v>Mid (301-500)</v>
      </c>
    </row>
    <row r="1168" spans="1:25">
      <c r="A1168" s="2" t="s">
        <v>4569</v>
      </c>
      <c r="B1168" s="2" t="s">
        <v>2132</v>
      </c>
      <c r="C1168" s="2" t="s">
        <v>4570</v>
      </c>
      <c r="D1168" s="2" t="s">
        <v>4571</v>
      </c>
      <c r="E1168" s="2" t="s">
        <v>32</v>
      </c>
      <c r="F1168" s="5">
        <v>2500</v>
      </c>
      <c r="G1168" s="2" t="s">
        <v>4572</v>
      </c>
      <c r="H1168" s="2" t="s">
        <v>65</v>
      </c>
      <c r="I1168" s="2" t="s">
        <v>26</v>
      </c>
      <c r="J1168" s="2" t="s">
        <v>51</v>
      </c>
      <c r="K1168" s="9">
        <v>100</v>
      </c>
      <c r="L1168" s="9">
        <v>1120</v>
      </c>
      <c r="M1168" s="5">
        <v>33</v>
      </c>
      <c r="N1168" s="5">
        <v>0</v>
      </c>
      <c r="O1168" s="5">
        <v>15.28</v>
      </c>
      <c r="P1168" s="5">
        <v>0</v>
      </c>
      <c r="Q1168" s="2">
        <f t="shared" si="109"/>
        <v>-15.28</v>
      </c>
      <c r="R1168" s="5">
        <f t="shared" si="110"/>
        <v>-15.28</v>
      </c>
      <c r="S1168" s="11">
        <f t="shared" si="111"/>
        <v>-1</v>
      </c>
      <c r="T1168" s="5">
        <v>2.95</v>
      </c>
      <c r="U1168" s="5">
        <v>0.46</v>
      </c>
      <c r="V1168" s="5">
        <v>0</v>
      </c>
      <c r="W1168" s="12">
        <f t="shared" si="112"/>
        <v>0</v>
      </c>
      <c r="X1168" s="2" t="str">
        <f t="shared" si="113"/>
        <v>PAUSE</v>
      </c>
      <c r="Y1168" s="22" t="str">
        <f t="shared" si="114"/>
        <v>Low (100-300)</v>
      </c>
    </row>
    <row r="1169" spans="1:25">
      <c r="A1169" s="2" t="s">
        <v>4573</v>
      </c>
      <c r="B1169" s="2" t="s">
        <v>1542</v>
      </c>
      <c r="C1169" s="2" t="s">
        <v>4574</v>
      </c>
      <c r="D1169" s="2" t="s">
        <v>4575</v>
      </c>
      <c r="E1169" s="2" t="s">
        <v>112</v>
      </c>
      <c r="F1169" s="5">
        <v>2900</v>
      </c>
      <c r="G1169" s="2" t="s">
        <v>4576</v>
      </c>
      <c r="H1169" s="2" t="s">
        <v>102</v>
      </c>
      <c r="I1169" s="2" t="s">
        <v>26</v>
      </c>
      <c r="J1169" s="2" t="s">
        <v>293</v>
      </c>
      <c r="K1169" s="9">
        <v>500</v>
      </c>
      <c r="L1169" s="9">
        <v>754</v>
      </c>
      <c r="M1169" s="5">
        <v>17</v>
      </c>
      <c r="N1169" s="5">
        <v>0</v>
      </c>
      <c r="O1169" s="5">
        <v>13.82</v>
      </c>
      <c r="P1169" s="5">
        <v>0</v>
      </c>
      <c r="Q1169" s="2">
        <f t="shared" si="109"/>
        <v>-13.82</v>
      </c>
      <c r="R1169" s="5">
        <f t="shared" si="110"/>
        <v>-13.82</v>
      </c>
      <c r="S1169" s="11">
        <f t="shared" si="111"/>
        <v>-1</v>
      </c>
      <c r="T1169" s="5">
        <v>2.25</v>
      </c>
      <c r="U1169" s="5">
        <v>0.81</v>
      </c>
      <c r="V1169" s="5">
        <v>0</v>
      </c>
      <c r="W1169" s="12">
        <f t="shared" si="112"/>
        <v>0</v>
      </c>
      <c r="X1169" s="2" t="str">
        <f t="shared" si="113"/>
        <v>PAUSE</v>
      </c>
      <c r="Y1169" s="22" t="str">
        <f t="shared" si="114"/>
        <v>Mid (301-500)</v>
      </c>
    </row>
    <row r="1170" spans="1:25">
      <c r="A1170" s="2" t="s">
        <v>4577</v>
      </c>
      <c r="B1170" s="2" t="s">
        <v>143</v>
      </c>
      <c r="C1170" s="2" t="s">
        <v>2132</v>
      </c>
      <c r="D1170" s="2" t="s">
        <v>4578</v>
      </c>
      <c r="E1170" s="2" t="s">
        <v>48</v>
      </c>
      <c r="F1170" s="5">
        <v>4000</v>
      </c>
      <c r="G1170" s="2" t="s">
        <v>4579</v>
      </c>
      <c r="H1170" s="2" t="s">
        <v>72</v>
      </c>
      <c r="I1170" s="2" t="s">
        <v>26</v>
      </c>
      <c r="J1170" s="2" t="s">
        <v>95</v>
      </c>
      <c r="K1170" s="9">
        <v>200</v>
      </c>
      <c r="L1170" s="9">
        <v>1088</v>
      </c>
      <c r="M1170" s="5">
        <v>36</v>
      </c>
      <c r="N1170" s="5">
        <v>3</v>
      </c>
      <c r="O1170" s="5">
        <v>26.17</v>
      </c>
      <c r="P1170" s="5">
        <v>140.91</v>
      </c>
      <c r="Q1170" s="2">
        <f t="shared" si="109"/>
        <v>114.74</v>
      </c>
      <c r="R1170" s="5">
        <f t="shared" si="110"/>
        <v>114.74</v>
      </c>
      <c r="S1170" s="11">
        <f t="shared" si="111"/>
        <v>4.38440962934658</v>
      </c>
      <c r="T1170" s="5">
        <v>3.31</v>
      </c>
      <c r="U1170" s="5">
        <v>0.73</v>
      </c>
      <c r="V1170" s="5">
        <v>8.7200000000000006</v>
      </c>
      <c r="W1170" s="12">
        <f t="shared" si="112"/>
        <v>8.3333333333333329E-2</v>
      </c>
      <c r="X1170" s="2" t="str">
        <f t="shared" si="113"/>
        <v>SCALE</v>
      </c>
      <c r="Y1170" s="22" t="str">
        <f t="shared" si="114"/>
        <v>Low (100-300)</v>
      </c>
    </row>
    <row r="1171" spans="1:25">
      <c r="A1171" s="2" t="s">
        <v>4580</v>
      </c>
      <c r="B1171" s="2" t="s">
        <v>460</v>
      </c>
      <c r="C1171" s="2" t="s">
        <v>4581</v>
      </c>
      <c r="D1171" s="2" t="s">
        <v>204</v>
      </c>
      <c r="E1171" s="2" t="s">
        <v>56</v>
      </c>
      <c r="F1171" s="5">
        <v>2167</v>
      </c>
      <c r="G1171" s="2" t="s">
        <v>4582</v>
      </c>
      <c r="H1171" s="2" t="s">
        <v>260</v>
      </c>
      <c r="I1171" s="2" t="s">
        <v>26</v>
      </c>
      <c r="J1171" s="2" t="s">
        <v>155</v>
      </c>
      <c r="K1171" s="9">
        <v>100</v>
      </c>
      <c r="L1171" s="9">
        <v>1060</v>
      </c>
      <c r="M1171" s="5">
        <v>16</v>
      </c>
      <c r="N1171" s="5">
        <v>1</v>
      </c>
      <c r="O1171" s="5">
        <v>9.8699999999999992</v>
      </c>
      <c r="P1171" s="5">
        <v>58.45</v>
      </c>
      <c r="Q1171" s="2">
        <f t="shared" si="109"/>
        <v>48.580000000000005</v>
      </c>
      <c r="R1171" s="5">
        <f t="shared" si="110"/>
        <v>48.580000000000005</v>
      </c>
      <c r="S1171" s="11">
        <f t="shared" si="111"/>
        <v>4.921985815602838</v>
      </c>
      <c r="T1171" s="5">
        <v>1.51</v>
      </c>
      <c r="U1171" s="5">
        <v>0.62</v>
      </c>
      <c r="V1171" s="5">
        <v>9.8699999999999992</v>
      </c>
      <c r="W1171" s="12">
        <f t="shared" si="112"/>
        <v>6.25E-2</v>
      </c>
      <c r="X1171" s="2" t="str">
        <f t="shared" si="113"/>
        <v>SCALE</v>
      </c>
      <c r="Y1171" s="22" t="str">
        <f t="shared" si="114"/>
        <v>Low (100-300)</v>
      </c>
    </row>
    <row r="1172" spans="1:25">
      <c r="A1172" s="2" t="s">
        <v>4583</v>
      </c>
      <c r="B1172" s="2" t="s">
        <v>581</v>
      </c>
      <c r="C1172" s="2" t="s">
        <v>436</v>
      </c>
      <c r="D1172" s="2" t="s">
        <v>4584</v>
      </c>
      <c r="E1172" s="2" t="s">
        <v>118</v>
      </c>
      <c r="F1172" s="5">
        <v>1700</v>
      </c>
      <c r="G1172" s="2" t="s">
        <v>4585</v>
      </c>
      <c r="H1172" s="2" t="s">
        <v>253</v>
      </c>
      <c r="I1172" s="2" t="s">
        <v>26</v>
      </c>
      <c r="J1172" s="2" t="s">
        <v>183</v>
      </c>
      <c r="K1172" s="9">
        <v>600</v>
      </c>
      <c r="L1172" s="9">
        <v>682</v>
      </c>
      <c r="M1172" s="5">
        <v>22</v>
      </c>
      <c r="N1172" s="5">
        <v>0</v>
      </c>
      <c r="O1172" s="5">
        <v>14.72</v>
      </c>
      <c r="P1172" s="5">
        <v>0</v>
      </c>
      <c r="Q1172" s="2">
        <f t="shared" si="109"/>
        <v>-14.72</v>
      </c>
      <c r="R1172" s="5">
        <f t="shared" si="110"/>
        <v>-14.72</v>
      </c>
      <c r="S1172" s="11">
        <f t="shared" si="111"/>
        <v>-1</v>
      </c>
      <c r="T1172" s="5">
        <v>3.23</v>
      </c>
      <c r="U1172" s="5">
        <v>0.67</v>
      </c>
      <c r="V1172" s="5">
        <v>0</v>
      </c>
      <c r="W1172" s="12">
        <f t="shared" si="112"/>
        <v>0</v>
      </c>
      <c r="X1172" s="2" t="str">
        <f t="shared" si="113"/>
        <v>PAUSE</v>
      </c>
      <c r="Y1172" s="22" t="str">
        <f t="shared" si="114"/>
        <v>High (501-750)</v>
      </c>
    </row>
    <row r="1173" spans="1:25">
      <c r="A1173" s="2" t="s">
        <v>4586</v>
      </c>
      <c r="B1173" s="2" t="s">
        <v>4587</v>
      </c>
      <c r="C1173" s="2" t="s">
        <v>4588</v>
      </c>
      <c r="D1173" s="2" t="s">
        <v>4589</v>
      </c>
      <c r="E1173" s="2" t="s">
        <v>112</v>
      </c>
      <c r="F1173" s="5">
        <v>2580</v>
      </c>
      <c r="G1173" s="2" t="s">
        <v>4590</v>
      </c>
      <c r="H1173" s="2" t="s">
        <v>42</v>
      </c>
      <c r="I1173" s="2" t="s">
        <v>26</v>
      </c>
      <c r="J1173" s="2" t="s">
        <v>135</v>
      </c>
      <c r="K1173" s="9">
        <v>300</v>
      </c>
      <c r="L1173" s="9">
        <v>2325</v>
      </c>
      <c r="M1173" s="5">
        <v>65</v>
      </c>
      <c r="N1173" s="5">
        <v>1</v>
      </c>
      <c r="O1173" s="5">
        <v>36.270000000000003</v>
      </c>
      <c r="P1173" s="5">
        <v>54.47</v>
      </c>
      <c r="Q1173" s="2">
        <f t="shared" si="109"/>
        <v>18.199999999999996</v>
      </c>
      <c r="R1173" s="5">
        <f t="shared" si="110"/>
        <v>18.199999999999996</v>
      </c>
      <c r="S1173" s="11">
        <f t="shared" si="111"/>
        <v>0.50179211469534035</v>
      </c>
      <c r="T1173" s="5">
        <v>2.8</v>
      </c>
      <c r="U1173" s="5">
        <v>0.56000000000000005</v>
      </c>
      <c r="V1173" s="5">
        <v>36.270000000000003</v>
      </c>
      <c r="W1173" s="12">
        <f t="shared" si="112"/>
        <v>1.5384615384615385E-2</v>
      </c>
      <c r="X1173" s="2" t="str">
        <f t="shared" si="113"/>
        <v>SCALE</v>
      </c>
      <c r="Y1173" s="22" t="str">
        <f t="shared" si="114"/>
        <v>Low (100-300)</v>
      </c>
    </row>
    <row r="1174" spans="1:25">
      <c r="A1174" s="2" t="s">
        <v>4591</v>
      </c>
      <c r="B1174" s="2" t="s">
        <v>4592</v>
      </c>
      <c r="C1174" s="2" t="s">
        <v>1731</v>
      </c>
      <c r="D1174" s="2" t="s">
        <v>4593</v>
      </c>
      <c r="E1174" s="2" t="s">
        <v>56</v>
      </c>
      <c r="F1174" s="5">
        <v>1515</v>
      </c>
      <c r="G1174" s="2" t="s">
        <v>4594</v>
      </c>
      <c r="H1174" s="2" t="s">
        <v>25</v>
      </c>
      <c r="I1174" s="2" t="s">
        <v>26</v>
      </c>
      <c r="J1174" s="2" t="s">
        <v>43</v>
      </c>
      <c r="K1174" s="9">
        <v>800</v>
      </c>
      <c r="L1174" s="9">
        <v>1875</v>
      </c>
      <c r="M1174" s="5">
        <v>68</v>
      </c>
      <c r="N1174" s="5">
        <v>2</v>
      </c>
      <c r="O1174" s="5">
        <v>36.090000000000003</v>
      </c>
      <c r="P1174" s="5">
        <v>76.290000000000006</v>
      </c>
      <c r="Q1174" s="2">
        <f t="shared" si="109"/>
        <v>40.200000000000003</v>
      </c>
      <c r="R1174" s="5">
        <f t="shared" si="110"/>
        <v>40.200000000000003</v>
      </c>
      <c r="S1174" s="11">
        <f t="shared" si="111"/>
        <v>1.1138819617622611</v>
      </c>
      <c r="T1174" s="5">
        <v>3.63</v>
      </c>
      <c r="U1174" s="5">
        <v>0.53</v>
      </c>
      <c r="V1174" s="5">
        <v>18.05</v>
      </c>
      <c r="W1174" s="12">
        <f t="shared" si="112"/>
        <v>2.9411764705882353E-2</v>
      </c>
      <c r="X1174" s="2" t="str">
        <f t="shared" si="113"/>
        <v>SCALE</v>
      </c>
      <c r="Y1174" s="22" t="str">
        <f t="shared" si="114"/>
        <v>Premium (751-1000)</v>
      </c>
    </row>
    <row r="1175" spans="1:25">
      <c r="A1175" s="2" t="s">
        <v>4595</v>
      </c>
      <c r="B1175" s="2" t="s">
        <v>4596</v>
      </c>
      <c r="C1175" s="2" t="s">
        <v>4597</v>
      </c>
      <c r="D1175" s="2" t="s">
        <v>1035</v>
      </c>
      <c r="E1175" s="2" t="s">
        <v>492</v>
      </c>
      <c r="F1175" s="5">
        <v>5000</v>
      </c>
      <c r="G1175" s="2" t="s">
        <v>4598</v>
      </c>
      <c r="H1175" s="2" t="s">
        <v>150</v>
      </c>
      <c r="I1175" s="2" t="s">
        <v>26</v>
      </c>
      <c r="J1175" s="2" t="s">
        <v>66</v>
      </c>
      <c r="K1175" s="9">
        <v>200</v>
      </c>
      <c r="L1175" s="9">
        <v>1380</v>
      </c>
      <c r="M1175" s="5">
        <v>61</v>
      </c>
      <c r="N1175" s="5">
        <v>2</v>
      </c>
      <c r="O1175" s="5">
        <v>42.14</v>
      </c>
      <c r="P1175" s="5">
        <v>125.99</v>
      </c>
      <c r="Q1175" s="2">
        <f t="shared" si="109"/>
        <v>83.85</v>
      </c>
      <c r="R1175" s="5">
        <f t="shared" si="110"/>
        <v>83.85</v>
      </c>
      <c r="S1175" s="11">
        <f t="shared" si="111"/>
        <v>1.9897959183673468</v>
      </c>
      <c r="T1175" s="5">
        <v>4.42</v>
      </c>
      <c r="U1175" s="5">
        <v>0.69</v>
      </c>
      <c r="V1175" s="5">
        <v>21.07</v>
      </c>
      <c r="W1175" s="12">
        <f t="shared" si="112"/>
        <v>3.2786885245901641E-2</v>
      </c>
      <c r="X1175" s="2" t="str">
        <f t="shared" si="113"/>
        <v>SCALE</v>
      </c>
      <c r="Y1175" s="22" t="str">
        <f t="shared" si="114"/>
        <v>Low (100-300)</v>
      </c>
    </row>
    <row r="1176" spans="1:25">
      <c r="A1176" s="2" t="s">
        <v>4599</v>
      </c>
      <c r="B1176" s="2" t="s">
        <v>4600</v>
      </c>
      <c r="C1176" s="2" t="s">
        <v>404</v>
      </c>
      <c r="D1176" s="2" t="s">
        <v>3694</v>
      </c>
      <c r="E1176" s="2" t="s">
        <v>188</v>
      </c>
      <c r="F1176" s="5">
        <v>2200</v>
      </c>
      <c r="G1176" s="2" t="s">
        <v>4601</v>
      </c>
      <c r="H1176" s="2" t="s">
        <v>102</v>
      </c>
      <c r="I1176" s="2" t="s">
        <v>26</v>
      </c>
      <c r="J1176" s="2" t="s">
        <v>135</v>
      </c>
      <c r="K1176" s="9">
        <v>600</v>
      </c>
      <c r="L1176" s="9">
        <v>1905</v>
      </c>
      <c r="M1176" s="5">
        <v>54</v>
      </c>
      <c r="N1176" s="5">
        <v>0</v>
      </c>
      <c r="O1176" s="5">
        <v>44.23</v>
      </c>
      <c r="P1176" s="5">
        <v>0</v>
      </c>
      <c r="Q1176" s="2">
        <f t="shared" si="109"/>
        <v>-44.23</v>
      </c>
      <c r="R1176" s="5">
        <f t="shared" si="110"/>
        <v>-44.23</v>
      </c>
      <c r="S1176" s="11">
        <f t="shared" si="111"/>
        <v>-1</v>
      </c>
      <c r="T1176" s="5">
        <v>2.83</v>
      </c>
      <c r="U1176" s="5">
        <v>0.82</v>
      </c>
      <c r="V1176" s="5">
        <v>0</v>
      </c>
      <c r="W1176" s="12">
        <f t="shared" si="112"/>
        <v>0</v>
      </c>
      <c r="X1176" s="2" t="str">
        <f t="shared" si="113"/>
        <v>PAUSE</v>
      </c>
      <c r="Y1176" s="22" t="str">
        <f t="shared" si="114"/>
        <v>High (501-750)</v>
      </c>
    </row>
    <row r="1177" spans="1:25">
      <c r="A1177" s="2" t="s">
        <v>4602</v>
      </c>
      <c r="B1177" s="2" t="s">
        <v>1702</v>
      </c>
      <c r="C1177" s="2" t="s">
        <v>4603</v>
      </c>
      <c r="D1177" s="2" t="s">
        <v>4604</v>
      </c>
      <c r="E1177" s="2" t="s">
        <v>56</v>
      </c>
      <c r="F1177" s="5">
        <v>1251</v>
      </c>
      <c r="G1177" s="2" t="s">
        <v>4605</v>
      </c>
      <c r="H1177" s="2" t="s">
        <v>312</v>
      </c>
      <c r="I1177" s="2" t="s">
        <v>26</v>
      </c>
      <c r="J1177" s="2" t="s">
        <v>300</v>
      </c>
      <c r="K1177" s="9">
        <v>500</v>
      </c>
      <c r="L1177" s="9">
        <v>605</v>
      </c>
      <c r="M1177" s="5">
        <v>24</v>
      </c>
      <c r="N1177" s="5">
        <v>0</v>
      </c>
      <c r="O1177" s="5">
        <v>12.33</v>
      </c>
      <c r="P1177" s="5">
        <v>0</v>
      </c>
      <c r="Q1177" s="2">
        <f t="shared" si="109"/>
        <v>-12.33</v>
      </c>
      <c r="R1177" s="5">
        <f t="shared" si="110"/>
        <v>-12.33</v>
      </c>
      <c r="S1177" s="11">
        <f t="shared" si="111"/>
        <v>-1</v>
      </c>
      <c r="T1177" s="5">
        <v>3.97</v>
      </c>
      <c r="U1177" s="5">
        <v>0.51</v>
      </c>
      <c r="V1177" s="5">
        <v>0</v>
      </c>
      <c r="W1177" s="12">
        <f t="shared" si="112"/>
        <v>0</v>
      </c>
      <c r="X1177" s="2" t="str">
        <f t="shared" si="113"/>
        <v>PAUSE</v>
      </c>
      <c r="Y1177" s="22" t="str">
        <f t="shared" si="114"/>
        <v>Mid (301-500)</v>
      </c>
    </row>
    <row r="1178" spans="1:25">
      <c r="A1178" s="2" t="s">
        <v>4606</v>
      </c>
      <c r="B1178" s="2" t="s">
        <v>4607</v>
      </c>
      <c r="C1178" s="2" t="s">
        <v>69</v>
      </c>
      <c r="D1178" s="2" t="s">
        <v>4608</v>
      </c>
      <c r="E1178" s="2" t="s">
        <v>85</v>
      </c>
      <c r="F1178" s="5">
        <v>4000</v>
      </c>
      <c r="G1178" s="2" t="s">
        <v>4609</v>
      </c>
      <c r="H1178" s="2" t="s">
        <v>253</v>
      </c>
      <c r="I1178" s="2" t="s">
        <v>26</v>
      </c>
      <c r="J1178" s="2" t="s">
        <v>95</v>
      </c>
      <c r="K1178" s="9">
        <v>200</v>
      </c>
      <c r="L1178" s="9">
        <v>2005</v>
      </c>
      <c r="M1178" s="5">
        <v>55</v>
      </c>
      <c r="N1178" s="5">
        <v>2</v>
      </c>
      <c r="O1178" s="5">
        <v>43.32</v>
      </c>
      <c r="P1178" s="5">
        <v>112.05</v>
      </c>
      <c r="Q1178" s="2">
        <f t="shared" si="109"/>
        <v>68.72999999999999</v>
      </c>
      <c r="R1178" s="5">
        <f t="shared" si="110"/>
        <v>68.72999999999999</v>
      </c>
      <c r="S1178" s="11">
        <f t="shared" si="111"/>
        <v>1.5865650969529084</v>
      </c>
      <c r="T1178" s="5">
        <v>2.74</v>
      </c>
      <c r="U1178" s="5">
        <v>0.79</v>
      </c>
      <c r="V1178" s="5">
        <v>21.66</v>
      </c>
      <c r="W1178" s="12">
        <f t="shared" si="112"/>
        <v>3.6363636363636362E-2</v>
      </c>
      <c r="X1178" s="2" t="str">
        <f t="shared" si="113"/>
        <v>SCALE</v>
      </c>
      <c r="Y1178" s="22" t="str">
        <f t="shared" si="114"/>
        <v>Low (100-300)</v>
      </c>
    </row>
    <row r="1179" spans="1:25">
      <c r="A1179" s="2" t="s">
        <v>4610</v>
      </c>
      <c r="B1179" s="2" t="s">
        <v>1180</v>
      </c>
      <c r="C1179" s="2" t="s">
        <v>4611</v>
      </c>
      <c r="D1179" s="2" t="s">
        <v>4612</v>
      </c>
      <c r="E1179" s="2" t="s">
        <v>953</v>
      </c>
      <c r="F1179" s="5">
        <v>3466</v>
      </c>
      <c r="G1179" s="2" t="s">
        <v>259</v>
      </c>
      <c r="H1179" s="2" t="s">
        <v>190</v>
      </c>
      <c r="I1179" s="2" t="s">
        <v>26</v>
      </c>
      <c r="J1179" s="2" t="s">
        <v>155</v>
      </c>
      <c r="K1179" s="9">
        <v>400</v>
      </c>
      <c r="L1179" s="9">
        <v>1157</v>
      </c>
      <c r="M1179" s="5">
        <v>41</v>
      </c>
      <c r="N1179" s="5">
        <v>0</v>
      </c>
      <c r="O1179" s="5">
        <v>28.34</v>
      </c>
      <c r="P1179" s="5">
        <v>0</v>
      </c>
      <c r="Q1179" s="2">
        <f t="shared" si="109"/>
        <v>-28.34</v>
      </c>
      <c r="R1179" s="5">
        <f t="shared" si="110"/>
        <v>-28.34</v>
      </c>
      <c r="S1179" s="11">
        <f t="shared" si="111"/>
        <v>-1</v>
      </c>
      <c r="T1179" s="5">
        <v>3.54</v>
      </c>
      <c r="U1179" s="5">
        <v>0.69</v>
      </c>
      <c r="V1179" s="5">
        <v>0</v>
      </c>
      <c r="W1179" s="12">
        <f t="shared" si="112"/>
        <v>0</v>
      </c>
      <c r="X1179" s="2" t="str">
        <f t="shared" si="113"/>
        <v>PAUSE</v>
      </c>
      <c r="Y1179" s="22" t="str">
        <f t="shared" si="114"/>
        <v>Mid (301-500)</v>
      </c>
    </row>
    <row r="1180" spans="1:25">
      <c r="A1180" s="2" t="s">
        <v>4613</v>
      </c>
      <c r="B1180" s="2" t="s">
        <v>4614</v>
      </c>
      <c r="C1180" s="2" t="s">
        <v>763</v>
      </c>
      <c r="D1180" s="2" t="s">
        <v>4615</v>
      </c>
      <c r="E1180" s="2" t="s">
        <v>23</v>
      </c>
      <c r="F1180" s="5">
        <v>3500</v>
      </c>
      <c r="G1180" s="2" t="s">
        <v>4616</v>
      </c>
      <c r="H1180" s="2" t="s">
        <v>134</v>
      </c>
      <c r="I1180" s="2" t="s">
        <v>26</v>
      </c>
      <c r="J1180" s="2" t="s">
        <v>319</v>
      </c>
      <c r="K1180" s="9">
        <v>300</v>
      </c>
      <c r="L1180" s="9">
        <v>894</v>
      </c>
      <c r="M1180" s="5">
        <v>23</v>
      </c>
      <c r="N1180" s="5">
        <v>2</v>
      </c>
      <c r="O1180" s="5">
        <v>11.11</v>
      </c>
      <c r="P1180" s="5">
        <v>71.739999999999995</v>
      </c>
      <c r="Q1180" s="2">
        <f t="shared" si="109"/>
        <v>60.629999999999995</v>
      </c>
      <c r="R1180" s="5">
        <f t="shared" si="110"/>
        <v>60.629999999999995</v>
      </c>
      <c r="S1180" s="11">
        <f t="shared" si="111"/>
        <v>5.4572457245724575</v>
      </c>
      <c r="T1180" s="5">
        <v>2.57</v>
      </c>
      <c r="U1180" s="5">
        <v>0.48</v>
      </c>
      <c r="V1180" s="5">
        <v>5.56</v>
      </c>
      <c r="W1180" s="12">
        <f t="shared" si="112"/>
        <v>8.6956521739130432E-2</v>
      </c>
      <c r="X1180" s="2" t="str">
        <f t="shared" si="113"/>
        <v>SCALE</v>
      </c>
      <c r="Y1180" s="22" t="str">
        <f t="shared" si="114"/>
        <v>Low (100-300)</v>
      </c>
    </row>
    <row r="1181" spans="1:25">
      <c r="A1181" s="2" t="s">
        <v>4617</v>
      </c>
      <c r="B1181" s="2" t="s">
        <v>1043</v>
      </c>
      <c r="C1181" s="2" t="s">
        <v>524</v>
      </c>
      <c r="D1181" s="2" t="s">
        <v>4618</v>
      </c>
      <c r="E1181" s="2" t="s">
        <v>125</v>
      </c>
      <c r="F1181" s="5">
        <v>1600</v>
      </c>
      <c r="G1181" s="2" t="s">
        <v>4619</v>
      </c>
      <c r="H1181" s="2" t="s">
        <v>42</v>
      </c>
      <c r="I1181" s="2" t="s">
        <v>26</v>
      </c>
      <c r="J1181" s="2" t="s">
        <v>293</v>
      </c>
      <c r="K1181" s="9">
        <v>700</v>
      </c>
      <c r="L1181" s="9">
        <v>1056</v>
      </c>
      <c r="M1181" s="5">
        <v>34</v>
      </c>
      <c r="N1181" s="5">
        <v>0</v>
      </c>
      <c r="O1181" s="5">
        <v>27.78</v>
      </c>
      <c r="P1181" s="5">
        <v>0</v>
      </c>
      <c r="Q1181" s="2">
        <f t="shared" si="109"/>
        <v>-27.78</v>
      </c>
      <c r="R1181" s="5">
        <f t="shared" si="110"/>
        <v>-27.78</v>
      </c>
      <c r="S1181" s="11">
        <f t="shared" si="111"/>
        <v>-1</v>
      </c>
      <c r="T1181" s="5">
        <v>3.22</v>
      </c>
      <c r="U1181" s="5">
        <v>0.82</v>
      </c>
      <c r="V1181" s="5">
        <v>0</v>
      </c>
      <c r="W1181" s="12">
        <f t="shared" si="112"/>
        <v>0</v>
      </c>
      <c r="X1181" s="2" t="str">
        <f t="shared" si="113"/>
        <v>PAUSE</v>
      </c>
      <c r="Y1181" s="22" t="str">
        <f t="shared" si="114"/>
        <v>High (501-750)</v>
      </c>
    </row>
    <row r="1182" spans="1:25">
      <c r="A1182" s="2" t="s">
        <v>4620</v>
      </c>
      <c r="B1182" s="2" t="s">
        <v>2494</v>
      </c>
      <c r="C1182" s="2" t="s">
        <v>740</v>
      </c>
      <c r="D1182" s="2" t="s">
        <v>4621</v>
      </c>
      <c r="E1182" s="2" t="s">
        <v>132</v>
      </c>
      <c r="F1182" s="5">
        <v>2200</v>
      </c>
      <c r="G1182" s="2" t="s">
        <v>4622</v>
      </c>
      <c r="H1182" s="2" t="s">
        <v>167</v>
      </c>
      <c r="I1182" s="2" t="s">
        <v>26</v>
      </c>
      <c r="J1182" s="2" t="s">
        <v>217</v>
      </c>
      <c r="K1182" s="9">
        <v>600</v>
      </c>
      <c r="L1182" s="9">
        <v>922</v>
      </c>
      <c r="M1182" s="5">
        <v>33</v>
      </c>
      <c r="N1182" s="5">
        <v>3</v>
      </c>
      <c r="O1182" s="5">
        <v>18.25</v>
      </c>
      <c r="P1182" s="5">
        <v>160.31</v>
      </c>
      <c r="Q1182" s="2">
        <f t="shared" si="109"/>
        <v>142.06</v>
      </c>
      <c r="R1182" s="5">
        <f t="shared" si="110"/>
        <v>142.06</v>
      </c>
      <c r="S1182" s="11">
        <f t="shared" si="111"/>
        <v>7.7841095890410958</v>
      </c>
      <c r="T1182" s="5">
        <v>3.58</v>
      </c>
      <c r="U1182" s="5">
        <v>0.55000000000000004</v>
      </c>
      <c r="V1182" s="5">
        <v>6.08</v>
      </c>
      <c r="W1182" s="12">
        <f t="shared" si="112"/>
        <v>9.0909090909090912E-2</v>
      </c>
      <c r="X1182" s="2" t="str">
        <f t="shared" si="113"/>
        <v>SCALE</v>
      </c>
      <c r="Y1182" s="22" t="str">
        <f t="shared" si="114"/>
        <v>High (501-750)</v>
      </c>
    </row>
    <row r="1183" spans="1:25">
      <c r="A1183" s="2" t="s">
        <v>4623</v>
      </c>
      <c r="B1183" s="2" t="s">
        <v>799</v>
      </c>
      <c r="C1183" s="2" t="s">
        <v>4624</v>
      </c>
      <c r="D1183" s="2" t="s">
        <v>1263</v>
      </c>
      <c r="E1183" s="2" t="s">
        <v>492</v>
      </c>
      <c r="F1183" s="5">
        <v>1500</v>
      </c>
      <c r="G1183" s="2" t="s">
        <v>4625</v>
      </c>
      <c r="H1183" s="2" t="s">
        <v>134</v>
      </c>
      <c r="I1183" s="2" t="s">
        <v>26</v>
      </c>
      <c r="J1183" s="2" t="s">
        <v>319</v>
      </c>
      <c r="K1183" s="9">
        <v>400</v>
      </c>
      <c r="L1183" s="9">
        <v>1802</v>
      </c>
      <c r="M1183" s="5">
        <v>27</v>
      </c>
      <c r="N1183" s="5">
        <v>0</v>
      </c>
      <c r="O1183" s="5">
        <v>14.22</v>
      </c>
      <c r="P1183" s="5">
        <v>0</v>
      </c>
      <c r="Q1183" s="2">
        <f t="shared" si="109"/>
        <v>-14.22</v>
      </c>
      <c r="R1183" s="5">
        <f t="shared" si="110"/>
        <v>-14.22</v>
      </c>
      <c r="S1183" s="11">
        <f t="shared" si="111"/>
        <v>-1</v>
      </c>
      <c r="T1183" s="5">
        <v>1.5</v>
      </c>
      <c r="U1183" s="5">
        <v>0.53</v>
      </c>
      <c r="V1183" s="5">
        <v>0</v>
      </c>
      <c r="W1183" s="12">
        <f t="shared" si="112"/>
        <v>0</v>
      </c>
      <c r="X1183" s="2" t="str">
        <f t="shared" si="113"/>
        <v>PAUSE</v>
      </c>
      <c r="Y1183" s="22" t="str">
        <f t="shared" si="114"/>
        <v>Mid (301-500)</v>
      </c>
    </row>
    <row r="1184" spans="1:25">
      <c r="A1184" s="2" t="s">
        <v>4626</v>
      </c>
      <c r="B1184" s="2" t="s">
        <v>4627</v>
      </c>
      <c r="C1184" s="2" t="s">
        <v>4628</v>
      </c>
      <c r="D1184" s="2" t="s">
        <v>4107</v>
      </c>
      <c r="E1184" s="2" t="s">
        <v>850</v>
      </c>
      <c r="F1184" s="5">
        <v>3900</v>
      </c>
      <c r="G1184" s="2" t="s">
        <v>4629</v>
      </c>
      <c r="H1184" s="2" t="s">
        <v>72</v>
      </c>
      <c r="I1184" s="2" t="s">
        <v>26</v>
      </c>
      <c r="J1184" s="2" t="s">
        <v>458</v>
      </c>
      <c r="K1184" s="9">
        <v>1000</v>
      </c>
      <c r="L1184" s="9">
        <v>1871</v>
      </c>
      <c r="M1184" s="5">
        <v>75</v>
      </c>
      <c r="N1184" s="5">
        <v>2</v>
      </c>
      <c r="O1184" s="5">
        <v>38.25</v>
      </c>
      <c r="P1184" s="5">
        <v>98.73</v>
      </c>
      <c r="Q1184" s="2">
        <f t="shared" si="109"/>
        <v>60.480000000000004</v>
      </c>
      <c r="R1184" s="5">
        <f t="shared" si="110"/>
        <v>60.480000000000004</v>
      </c>
      <c r="S1184" s="11">
        <f t="shared" si="111"/>
        <v>1.5811764705882354</v>
      </c>
      <c r="T1184" s="5">
        <v>4.01</v>
      </c>
      <c r="U1184" s="5">
        <v>0.51</v>
      </c>
      <c r="V1184" s="5">
        <v>19.12</v>
      </c>
      <c r="W1184" s="12">
        <f t="shared" si="112"/>
        <v>2.6666666666666668E-2</v>
      </c>
      <c r="X1184" s="2" t="str">
        <f t="shared" si="113"/>
        <v>SCALE</v>
      </c>
      <c r="Y1184" s="22" t="str">
        <f t="shared" si="114"/>
        <v>Premium (751-1000)</v>
      </c>
    </row>
    <row r="1185" spans="1:25">
      <c r="A1185" s="2" t="s">
        <v>4630</v>
      </c>
      <c r="B1185" s="2" t="s">
        <v>4596</v>
      </c>
      <c r="C1185" s="2" t="s">
        <v>129</v>
      </c>
      <c r="D1185" s="2" t="s">
        <v>4631</v>
      </c>
      <c r="E1185" s="2" t="s">
        <v>40</v>
      </c>
      <c r="F1185" s="5">
        <v>2500</v>
      </c>
      <c r="G1185" s="2" t="s">
        <v>4632</v>
      </c>
      <c r="H1185" s="2" t="s">
        <v>102</v>
      </c>
      <c r="I1185" s="2" t="s">
        <v>26</v>
      </c>
      <c r="J1185" s="2" t="s">
        <v>140</v>
      </c>
      <c r="K1185" s="9">
        <v>600</v>
      </c>
      <c r="L1185" s="9">
        <v>716</v>
      </c>
      <c r="M1185" s="5">
        <v>27</v>
      </c>
      <c r="N1185" s="5">
        <v>0</v>
      </c>
      <c r="O1185" s="5">
        <v>11.97</v>
      </c>
      <c r="P1185" s="5">
        <v>0</v>
      </c>
      <c r="Q1185" s="2">
        <f t="shared" si="109"/>
        <v>-11.97</v>
      </c>
      <c r="R1185" s="5">
        <f t="shared" si="110"/>
        <v>-11.97</v>
      </c>
      <c r="S1185" s="11">
        <f t="shared" si="111"/>
        <v>-1</v>
      </c>
      <c r="T1185" s="5">
        <v>3.77</v>
      </c>
      <c r="U1185" s="5">
        <v>0.44</v>
      </c>
      <c r="V1185" s="5">
        <v>0</v>
      </c>
      <c r="W1185" s="12">
        <f t="shared" si="112"/>
        <v>0</v>
      </c>
      <c r="X1185" s="2" t="str">
        <f t="shared" si="113"/>
        <v>PAUSE</v>
      </c>
      <c r="Y1185" s="22" t="str">
        <f t="shared" si="114"/>
        <v>High (501-750)</v>
      </c>
    </row>
    <row r="1186" spans="1:25">
      <c r="A1186" s="2" t="s">
        <v>4633</v>
      </c>
      <c r="B1186" s="2" t="s">
        <v>4634</v>
      </c>
      <c r="C1186" s="2" t="s">
        <v>1391</v>
      </c>
      <c r="D1186" s="2" t="s">
        <v>359</v>
      </c>
      <c r="E1186" s="2" t="s">
        <v>40</v>
      </c>
      <c r="F1186" s="5">
        <v>3700</v>
      </c>
      <c r="G1186" s="2" t="s">
        <v>4635</v>
      </c>
      <c r="H1186" s="2" t="s">
        <v>253</v>
      </c>
      <c r="I1186" s="2" t="s">
        <v>26</v>
      </c>
      <c r="J1186" s="2" t="s">
        <v>699</v>
      </c>
      <c r="K1186" s="9">
        <v>400</v>
      </c>
      <c r="L1186" s="9">
        <v>1261</v>
      </c>
      <c r="M1186" s="5">
        <v>31</v>
      </c>
      <c r="N1186" s="5">
        <v>0</v>
      </c>
      <c r="O1186" s="5">
        <v>14.56</v>
      </c>
      <c r="P1186" s="5">
        <v>0</v>
      </c>
      <c r="Q1186" s="2">
        <f t="shared" si="109"/>
        <v>-14.56</v>
      </c>
      <c r="R1186" s="5">
        <f t="shared" si="110"/>
        <v>-14.56</v>
      </c>
      <c r="S1186" s="11">
        <f t="shared" si="111"/>
        <v>-1</v>
      </c>
      <c r="T1186" s="5">
        <v>2.46</v>
      </c>
      <c r="U1186" s="5">
        <v>0.47</v>
      </c>
      <c r="V1186" s="5">
        <v>0</v>
      </c>
      <c r="W1186" s="12">
        <f t="shared" si="112"/>
        <v>0</v>
      </c>
      <c r="X1186" s="2" t="str">
        <f t="shared" si="113"/>
        <v>PAUSE</v>
      </c>
      <c r="Y1186" s="22" t="str">
        <f t="shared" si="114"/>
        <v>Mid (301-500)</v>
      </c>
    </row>
    <row r="1187" spans="1:25">
      <c r="A1187" s="2" t="s">
        <v>4636</v>
      </c>
      <c r="B1187" s="2" t="s">
        <v>4637</v>
      </c>
      <c r="C1187" s="2" t="s">
        <v>4638</v>
      </c>
      <c r="D1187" s="2" t="s">
        <v>175</v>
      </c>
      <c r="E1187" s="2" t="s">
        <v>23</v>
      </c>
      <c r="F1187" s="5">
        <v>1232</v>
      </c>
      <c r="G1187" s="2" t="s">
        <v>4639</v>
      </c>
      <c r="H1187" s="2" t="s">
        <v>102</v>
      </c>
      <c r="I1187" s="2" t="s">
        <v>26</v>
      </c>
      <c r="J1187" s="2" t="s">
        <v>27</v>
      </c>
      <c r="K1187" s="9">
        <v>300</v>
      </c>
      <c r="L1187" s="9">
        <v>1551</v>
      </c>
      <c r="M1187" s="5">
        <v>47</v>
      </c>
      <c r="N1187" s="5">
        <v>0</v>
      </c>
      <c r="O1187" s="5">
        <v>29.86</v>
      </c>
      <c r="P1187" s="5">
        <v>0</v>
      </c>
      <c r="Q1187" s="2">
        <f t="shared" si="109"/>
        <v>-29.86</v>
      </c>
      <c r="R1187" s="5">
        <f t="shared" si="110"/>
        <v>-29.86</v>
      </c>
      <c r="S1187" s="11">
        <f t="shared" si="111"/>
        <v>-1</v>
      </c>
      <c r="T1187" s="5">
        <v>3.03</v>
      </c>
      <c r="U1187" s="5">
        <v>0.64</v>
      </c>
      <c r="V1187" s="5">
        <v>0</v>
      </c>
      <c r="W1187" s="12">
        <f t="shared" si="112"/>
        <v>0</v>
      </c>
      <c r="X1187" s="2" t="str">
        <f t="shared" si="113"/>
        <v>PAUSE</v>
      </c>
      <c r="Y1187" s="22" t="str">
        <f t="shared" si="114"/>
        <v>Low (100-300)</v>
      </c>
    </row>
    <row r="1188" spans="1:25">
      <c r="A1188" s="2" t="s">
        <v>4640</v>
      </c>
      <c r="B1188" s="2" t="s">
        <v>4641</v>
      </c>
      <c r="C1188" s="2" t="s">
        <v>4642</v>
      </c>
      <c r="D1188" s="2" t="s">
        <v>860</v>
      </c>
      <c r="E1188" s="2" t="s">
        <v>85</v>
      </c>
      <c r="F1188" s="5">
        <v>7748</v>
      </c>
      <c r="G1188" s="2" t="s">
        <v>4643</v>
      </c>
      <c r="H1188" s="2" t="s">
        <v>25</v>
      </c>
      <c r="I1188" s="2" t="s">
        <v>26</v>
      </c>
      <c r="J1188" s="2" t="s">
        <v>140</v>
      </c>
      <c r="K1188" s="9">
        <v>300</v>
      </c>
      <c r="L1188" s="9">
        <v>1541</v>
      </c>
      <c r="M1188" s="5">
        <v>64</v>
      </c>
      <c r="N1188" s="5">
        <v>1</v>
      </c>
      <c r="O1188" s="5">
        <v>40.15</v>
      </c>
      <c r="P1188" s="5">
        <v>68.900000000000006</v>
      </c>
      <c r="Q1188" s="2">
        <f t="shared" si="109"/>
        <v>28.750000000000007</v>
      </c>
      <c r="R1188" s="5">
        <f t="shared" si="110"/>
        <v>28.750000000000007</v>
      </c>
      <c r="S1188" s="11">
        <f t="shared" si="111"/>
        <v>0.71606475716064777</v>
      </c>
      <c r="T1188" s="5">
        <v>4.1500000000000004</v>
      </c>
      <c r="U1188" s="5">
        <v>0.63</v>
      </c>
      <c r="V1188" s="5">
        <v>40.15</v>
      </c>
      <c r="W1188" s="12">
        <f t="shared" si="112"/>
        <v>1.5625E-2</v>
      </c>
      <c r="X1188" s="2" t="str">
        <f t="shared" si="113"/>
        <v>SCALE</v>
      </c>
      <c r="Y1188" s="22" t="str">
        <f t="shared" si="114"/>
        <v>Low (100-300)</v>
      </c>
    </row>
    <row r="1189" spans="1:25">
      <c r="A1189" s="2" t="s">
        <v>4644</v>
      </c>
      <c r="B1189" s="2" t="s">
        <v>419</v>
      </c>
      <c r="C1189" s="2" t="s">
        <v>4645</v>
      </c>
      <c r="D1189" s="2" t="s">
        <v>4077</v>
      </c>
      <c r="E1189" s="2" t="s">
        <v>100</v>
      </c>
      <c r="F1189" s="5">
        <v>3100</v>
      </c>
      <c r="G1189" s="2" t="s">
        <v>4646</v>
      </c>
      <c r="H1189" s="2" t="s">
        <v>266</v>
      </c>
      <c r="I1189" s="2" t="s">
        <v>26</v>
      </c>
      <c r="J1189" s="2" t="s">
        <v>300</v>
      </c>
      <c r="K1189" s="9">
        <v>500</v>
      </c>
      <c r="L1189" s="9">
        <v>792</v>
      </c>
      <c r="M1189" s="5">
        <v>13</v>
      </c>
      <c r="N1189" s="5">
        <v>0</v>
      </c>
      <c r="O1189" s="5">
        <v>9.44</v>
      </c>
      <c r="P1189" s="5">
        <v>0</v>
      </c>
      <c r="Q1189" s="2">
        <f t="shared" si="109"/>
        <v>-9.44</v>
      </c>
      <c r="R1189" s="5">
        <f t="shared" si="110"/>
        <v>-9.44</v>
      </c>
      <c r="S1189" s="11">
        <f t="shared" si="111"/>
        <v>-1</v>
      </c>
      <c r="T1189" s="5">
        <v>1.64</v>
      </c>
      <c r="U1189" s="5">
        <v>0.73</v>
      </c>
      <c r="V1189" s="5">
        <v>0</v>
      </c>
      <c r="W1189" s="12">
        <f t="shared" si="112"/>
        <v>0</v>
      </c>
      <c r="X1189" s="2" t="str">
        <f t="shared" si="113"/>
        <v>PAUSE</v>
      </c>
      <c r="Y1189" s="22" t="str">
        <f t="shared" si="114"/>
        <v>Mid (301-500)</v>
      </c>
    </row>
    <row r="1190" spans="1:25">
      <c r="A1190" s="2" t="s">
        <v>4647</v>
      </c>
      <c r="B1190" s="2" t="s">
        <v>295</v>
      </c>
      <c r="C1190" s="2" t="s">
        <v>4648</v>
      </c>
      <c r="D1190" s="2" t="s">
        <v>3079</v>
      </c>
      <c r="E1190" s="2" t="s">
        <v>850</v>
      </c>
      <c r="F1190" s="5">
        <v>1700</v>
      </c>
      <c r="G1190" s="2" t="s">
        <v>4649</v>
      </c>
      <c r="H1190" s="2" t="s">
        <v>102</v>
      </c>
      <c r="I1190" s="2" t="s">
        <v>26</v>
      </c>
      <c r="J1190" s="2" t="s">
        <v>313</v>
      </c>
      <c r="K1190" s="9">
        <v>200</v>
      </c>
      <c r="L1190" s="9">
        <v>1481</v>
      </c>
      <c r="M1190" s="5">
        <v>47</v>
      </c>
      <c r="N1190" s="5">
        <v>5</v>
      </c>
      <c r="O1190" s="5">
        <v>21.27</v>
      </c>
      <c r="P1190" s="5">
        <v>256.58</v>
      </c>
      <c r="Q1190" s="2">
        <f t="shared" si="109"/>
        <v>235.30999999999997</v>
      </c>
      <c r="R1190" s="5">
        <f t="shared" si="110"/>
        <v>235.30999999999997</v>
      </c>
      <c r="S1190" s="11">
        <f t="shared" si="111"/>
        <v>11.062999529854254</v>
      </c>
      <c r="T1190" s="5">
        <v>3.17</v>
      </c>
      <c r="U1190" s="5">
        <v>0.45</v>
      </c>
      <c r="V1190" s="5">
        <v>4.25</v>
      </c>
      <c r="W1190" s="12">
        <f t="shared" si="112"/>
        <v>0.10638297872340426</v>
      </c>
      <c r="X1190" s="2" t="str">
        <f t="shared" si="113"/>
        <v>SCALE</v>
      </c>
      <c r="Y1190" s="22" t="str">
        <f t="shared" si="114"/>
        <v>Low (100-300)</v>
      </c>
    </row>
    <row r="1191" spans="1:25">
      <c r="A1191" s="2" t="s">
        <v>4650</v>
      </c>
      <c r="B1191" s="2" t="s">
        <v>1730</v>
      </c>
      <c r="C1191" s="2" t="s">
        <v>2254</v>
      </c>
      <c r="D1191" s="2" t="s">
        <v>2176</v>
      </c>
      <c r="E1191" s="2" t="s">
        <v>112</v>
      </c>
      <c r="F1191" s="5">
        <v>4400</v>
      </c>
      <c r="G1191" s="2" t="s">
        <v>4651</v>
      </c>
      <c r="H1191" s="2" t="s">
        <v>167</v>
      </c>
      <c r="I1191" s="2" t="s">
        <v>26</v>
      </c>
      <c r="J1191" s="2" t="s">
        <v>35</v>
      </c>
      <c r="K1191" s="9">
        <v>600</v>
      </c>
      <c r="L1191" s="9">
        <v>1998</v>
      </c>
      <c r="M1191" s="5">
        <v>35</v>
      </c>
      <c r="N1191" s="5">
        <v>1</v>
      </c>
      <c r="O1191" s="5">
        <v>16.399999999999999</v>
      </c>
      <c r="P1191" s="5">
        <v>58.36</v>
      </c>
      <c r="Q1191" s="2">
        <f t="shared" si="109"/>
        <v>41.96</v>
      </c>
      <c r="R1191" s="5">
        <f t="shared" si="110"/>
        <v>41.96</v>
      </c>
      <c r="S1191" s="11">
        <f t="shared" si="111"/>
        <v>2.5585365853658537</v>
      </c>
      <c r="T1191" s="5">
        <v>1.75</v>
      </c>
      <c r="U1191" s="5">
        <v>0.47</v>
      </c>
      <c r="V1191" s="5">
        <v>16.399999999999999</v>
      </c>
      <c r="W1191" s="12">
        <f t="shared" si="112"/>
        <v>2.8571428571428571E-2</v>
      </c>
      <c r="X1191" s="2" t="str">
        <f t="shared" si="113"/>
        <v>SCALE</v>
      </c>
      <c r="Y1191" s="22" t="str">
        <f t="shared" si="114"/>
        <v>High (501-750)</v>
      </c>
    </row>
    <row r="1192" spans="1:25">
      <c r="A1192" s="2" t="s">
        <v>4652</v>
      </c>
      <c r="B1192" s="2" t="s">
        <v>4653</v>
      </c>
      <c r="C1192" s="2" t="s">
        <v>1034</v>
      </c>
      <c r="D1192" s="2" t="s">
        <v>1131</v>
      </c>
      <c r="E1192" s="2" t="s">
        <v>625</v>
      </c>
      <c r="F1192" s="5">
        <v>4320</v>
      </c>
      <c r="G1192" s="2" t="s">
        <v>4654</v>
      </c>
      <c r="H1192" s="2" t="s">
        <v>190</v>
      </c>
      <c r="I1192" s="2" t="s">
        <v>26</v>
      </c>
      <c r="J1192" s="2" t="s">
        <v>300</v>
      </c>
      <c r="K1192" s="9">
        <v>100</v>
      </c>
      <c r="L1192" s="9">
        <v>1474</v>
      </c>
      <c r="M1192" s="5">
        <v>40</v>
      </c>
      <c r="N1192" s="5">
        <v>0</v>
      </c>
      <c r="O1192" s="5">
        <v>26.55</v>
      </c>
      <c r="P1192" s="5">
        <v>0</v>
      </c>
      <c r="Q1192" s="2">
        <f t="shared" si="109"/>
        <v>-26.55</v>
      </c>
      <c r="R1192" s="5">
        <f t="shared" si="110"/>
        <v>-26.55</v>
      </c>
      <c r="S1192" s="11">
        <f t="shared" si="111"/>
        <v>-1</v>
      </c>
      <c r="T1192" s="5">
        <v>2.71</v>
      </c>
      <c r="U1192" s="5">
        <v>0.66</v>
      </c>
      <c r="V1192" s="5">
        <v>0</v>
      </c>
      <c r="W1192" s="12">
        <f t="shared" si="112"/>
        <v>0</v>
      </c>
      <c r="X1192" s="2" t="str">
        <f t="shared" si="113"/>
        <v>PAUSE</v>
      </c>
      <c r="Y1192" s="22" t="str">
        <f t="shared" si="114"/>
        <v>Low (100-300)</v>
      </c>
    </row>
    <row r="1193" spans="1:25">
      <c r="A1193" s="2" t="s">
        <v>4655</v>
      </c>
      <c r="B1193" s="2" t="s">
        <v>2070</v>
      </c>
      <c r="C1193" s="2" t="s">
        <v>4656</v>
      </c>
      <c r="D1193" s="2" t="s">
        <v>4657</v>
      </c>
      <c r="E1193" s="2" t="s">
        <v>276</v>
      </c>
      <c r="F1193" s="5">
        <v>2253</v>
      </c>
      <c r="G1193" s="2" t="s">
        <v>4658</v>
      </c>
      <c r="H1193" s="2" t="s">
        <v>102</v>
      </c>
      <c r="I1193" s="2" t="s">
        <v>26</v>
      </c>
      <c r="J1193" s="2" t="s">
        <v>51</v>
      </c>
      <c r="K1193" s="9">
        <v>200</v>
      </c>
      <c r="L1193" s="9">
        <v>2022</v>
      </c>
      <c r="M1193" s="5">
        <v>86</v>
      </c>
      <c r="N1193" s="5">
        <v>4</v>
      </c>
      <c r="O1193" s="5">
        <v>41.56</v>
      </c>
      <c r="P1193" s="5">
        <v>145.21</v>
      </c>
      <c r="Q1193" s="2">
        <f t="shared" si="109"/>
        <v>103.65</v>
      </c>
      <c r="R1193" s="5">
        <f t="shared" si="110"/>
        <v>103.65</v>
      </c>
      <c r="S1193" s="11">
        <f t="shared" si="111"/>
        <v>2.4939846005774782</v>
      </c>
      <c r="T1193" s="5">
        <v>4.25</v>
      </c>
      <c r="U1193" s="5">
        <v>0.48</v>
      </c>
      <c r="V1193" s="5">
        <v>10.39</v>
      </c>
      <c r="W1193" s="12">
        <f t="shared" si="112"/>
        <v>4.6511627906976744E-2</v>
      </c>
      <c r="X1193" s="2" t="str">
        <f t="shared" si="113"/>
        <v>SCALE</v>
      </c>
      <c r="Y1193" s="22" t="str">
        <f t="shared" si="114"/>
        <v>Low (100-300)</v>
      </c>
    </row>
    <row r="1194" spans="1:25">
      <c r="A1194" s="2" t="s">
        <v>4659</v>
      </c>
      <c r="B1194" s="2" t="s">
        <v>1384</v>
      </c>
      <c r="C1194" s="2" t="s">
        <v>4660</v>
      </c>
      <c r="D1194" s="2" t="s">
        <v>4661</v>
      </c>
      <c r="E1194" s="2" t="s">
        <v>281</v>
      </c>
      <c r="F1194" s="5">
        <v>2000</v>
      </c>
      <c r="G1194" s="2" t="s">
        <v>4662</v>
      </c>
      <c r="H1194" s="2" t="s">
        <v>266</v>
      </c>
      <c r="I1194" s="2" t="s">
        <v>26</v>
      </c>
      <c r="J1194" s="2" t="s">
        <v>293</v>
      </c>
      <c r="K1194" s="9">
        <v>100</v>
      </c>
      <c r="L1194" s="9">
        <v>915</v>
      </c>
      <c r="M1194" s="5">
        <v>24</v>
      </c>
      <c r="N1194" s="5">
        <v>2</v>
      </c>
      <c r="O1194" s="5">
        <v>10.99</v>
      </c>
      <c r="P1194" s="5">
        <v>126.2</v>
      </c>
      <c r="Q1194" s="2">
        <f t="shared" si="109"/>
        <v>115.21000000000001</v>
      </c>
      <c r="R1194" s="5">
        <f t="shared" si="110"/>
        <v>115.21000000000001</v>
      </c>
      <c r="S1194" s="11">
        <f t="shared" si="111"/>
        <v>10.48316651501365</v>
      </c>
      <c r="T1194" s="5">
        <v>2.62</v>
      </c>
      <c r="U1194" s="5">
        <v>0.46</v>
      </c>
      <c r="V1194" s="5">
        <v>5.5</v>
      </c>
      <c r="W1194" s="12">
        <f t="shared" si="112"/>
        <v>8.3333333333333329E-2</v>
      </c>
      <c r="X1194" s="2" t="str">
        <f t="shared" si="113"/>
        <v>SCALE</v>
      </c>
      <c r="Y1194" s="22" t="str">
        <f t="shared" si="114"/>
        <v>Low (100-300)</v>
      </c>
    </row>
    <row r="1195" spans="1:25">
      <c r="A1195" s="2" t="s">
        <v>4663</v>
      </c>
      <c r="B1195" s="2" t="s">
        <v>4664</v>
      </c>
      <c r="C1195" s="2" t="s">
        <v>1615</v>
      </c>
      <c r="D1195" s="2" t="s">
        <v>117</v>
      </c>
      <c r="E1195" s="2" t="s">
        <v>118</v>
      </c>
      <c r="F1195" s="5">
        <v>9533</v>
      </c>
      <c r="G1195" s="2" t="s">
        <v>4665</v>
      </c>
      <c r="H1195" s="2" t="s">
        <v>134</v>
      </c>
      <c r="I1195" s="2" t="s">
        <v>26</v>
      </c>
      <c r="J1195" s="2" t="s">
        <v>80</v>
      </c>
      <c r="K1195" s="9">
        <v>1000</v>
      </c>
      <c r="L1195" s="9">
        <v>1075</v>
      </c>
      <c r="M1195" s="5">
        <v>19</v>
      </c>
      <c r="N1195" s="5">
        <v>0</v>
      </c>
      <c r="O1195" s="5">
        <v>11.59</v>
      </c>
      <c r="P1195" s="5">
        <v>0</v>
      </c>
      <c r="Q1195" s="2">
        <f t="shared" si="109"/>
        <v>-11.59</v>
      </c>
      <c r="R1195" s="5">
        <f t="shared" si="110"/>
        <v>-11.59</v>
      </c>
      <c r="S1195" s="11">
        <f t="shared" si="111"/>
        <v>-1</v>
      </c>
      <c r="T1195" s="5">
        <v>1.77</v>
      </c>
      <c r="U1195" s="5">
        <v>0.61</v>
      </c>
      <c r="V1195" s="5">
        <v>0</v>
      </c>
      <c r="W1195" s="12">
        <f t="shared" si="112"/>
        <v>0</v>
      </c>
      <c r="X1195" s="2" t="str">
        <f t="shared" si="113"/>
        <v>PAUSE</v>
      </c>
      <c r="Y1195" s="22" t="str">
        <f t="shared" si="114"/>
        <v>Premium (751-1000)</v>
      </c>
    </row>
    <row r="1196" spans="1:25">
      <c r="A1196" s="2" t="s">
        <v>4666</v>
      </c>
      <c r="B1196" s="2" t="s">
        <v>1046</v>
      </c>
      <c r="C1196" s="2" t="s">
        <v>1391</v>
      </c>
      <c r="D1196" s="2" t="s">
        <v>4667</v>
      </c>
      <c r="E1196" s="2" t="s">
        <v>32</v>
      </c>
      <c r="F1196" s="5">
        <v>1360</v>
      </c>
      <c r="G1196" s="2" t="s">
        <v>1182</v>
      </c>
      <c r="H1196" s="2" t="s">
        <v>260</v>
      </c>
      <c r="I1196" s="2" t="s">
        <v>26</v>
      </c>
      <c r="J1196" s="2" t="s">
        <v>120</v>
      </c>
      <c r="K1196" s="9">
        <v>500</v>
      </c>
      <c r="L1196" s="9">
        <v>2078</v>
      </c>
      <c r="M1196" s="5">
        <v>64</v>
      </c>
      <c r="N1196" s="5">
        <v>5</v>
      </c>
      <c r="O1196" s="5">
        <v>32.57</v>
      </c>
      <c r="P1196" s="5">
        <v>316.72000000000003</v>
      </c>
      <c r="Q1196" s="2">
        <f t="shared" si="109"/>
        <v>284.15000000000003</v>
      </c>
      <c r="R1196" s="5">
        <f t="shared" si="110"/>
        <v>284.15000000000003</v>
      </c>
      <c r="S1196" s="11">
        <f t="shared" si="111"/>
        <v>8.7242861529014437</v>
      </c>
      <c r="T1196" s="5">
        <v>3.08</v>
      </c>
      <c r="U1196" s="5">
        <v>0.51</v>
      </c>
      <c r="V1196" s="5">
        <v>6.51</v>
      </c>
      <c r="W1196" s="12">
        <f t="shared" si="112"/>
        <v>7.8125E-2</v>
      </c>
      <c r="X1196" s="2" t="str">
        <f t="shared" si="113"/>
        <v>SCALE</v>
      </c>
      <c r="Y1196" s="22" t="str">
        <f t="shared" si="114"/>
        <v>Mid (301-500)</v>
      </c>
    </row>
    <row r="1197" spans="1:25">
      <c r="A1197" s="2" t="s">
        <v>4668</v>
      </c>
      <c r="B1197" s="2" t="s">
        <v>4669</v>
      </c>
      <c r="C1197" s="2" t="s">
        <v>524</v>
      </c>
      <c r="D1197" s="2" t="s">
        <v>2545</v>
      </c>
      <c r="E1197" s="2" t="s">
        <v>78</v>
      </c>
      <c r="F1197" s="5">
        <v>3000</v>
      </c>
      <c r="G1197" s="2" t="s">
        <v>4670</v>
      </c>
      <c r="H1197" s="2" t="s">
        <v>50</v>
      </c>
      <c r="I1197" s="2" t="s">
        <v>26</v>
      </c>
      <c r="J1197" s="2" t="s">
        <v>51</v>
      </c>
      <c r="K1197" s="9">
        <v>200</v>
      </c>
      <c r="L1197" s="9">
        <v>839</v>
      </c>
      <c r="M1197" s="5">
        <v>22</v>
      </c>
      <c r="N1197" s="5">
        <v>0</v>
      </c>
      <c r="O1197" s="5">
        <v>18.399999999999999</v>
      </c>
      <c r="P1197" s="5">
        <v>0</v>
      </c>
      <c r="Q1197" s="2">
        <f t="shared" si="109"/>
        <v>-18.399999999999999</v>
      </c>
      <c r="R1197" s="5">
        <f t="shared" si="110"/>
        <v>-18.399999999999999</v>
      </c>
      <c r="S1197" s="11">
        <f t="shared" si="111"/>
        <v>-1</v>
      </c>
      <c r="T1197" s="5">
        <v>2.62</v>
      </c>
      <c r="U1197" s="5">
        <v>0.84</v>
      </c>
      <c r="V1197" s="5">
        <v>0</v>
      </c>
      <c r="W1197" s="12">
        <f t="shared" si="112"/>
        <v>0</v>
      </c>
      <c r="X1197" s="2" t="str">
        <f t="shared" si="113"/>
        <v>PAUSE</v>
      </c>
      <c r="Y1197" s="22" t="str">
        <f t="shared" si="114"/>
        <v>Low (100-300)</v>
      </c>
    </row>
    <row r="1198" spans="1:25">
      <c r="A1198" s="2" t="s">
        <v>4671</v>
      </c>
      <c r="B1198" s="2" t="s">
        <v>1343</v>
      </c>
      <c r="C1198" s="2" t="s">
        <v>180</v>
      </c>
      <c r="D1198" s="2" t="s">
        <v>99</v>
      </c>
      <c r="E1198" s="2" t="s">
        <v>100</v>
      </c>
      <c r="F1198" s="5">
        <v>1800</v>
      </c>
      <c r="G1198" s="2" t="s">
        <v>4672</v>
      </c>
      <c r="H1198" s="2" t="s">
        <v>167</v>
      </c>
      <c r="I1198" s="2" t="s">
        <v>26</v>
      </c>
      <c r="J1198" s="2" t="s">
        <v>140</v>
      </c>
      <c r="K1198" s="9">
        <v>1000</v>
      </c>
      <c r="L1198" s="9">
        <v>1187</v>
      </c>
      <c r="M1198" s="5">
        <v>22</v>
      </c>
      <c r="N1198" s="5">
        <v>0</v>
      </c>
      <c r="O1198" s="5">
        <v>16.02</v>
      </c>
      <c r="P1198" s="5">
        <v>0</v>
      </c>
      <c r="Q1198" s="2">
        <f t="shared" si="109"/>
        <v>-16.02</v>
      </c>
      <c r="R1198" s="5">
        <f t="shared" si="110"/>
        <v>-16.02</v>
      </c>
      <c r="S1198" s="11">
        <f t="shared" si="111"/>
        <v>-1</v>
      </c>
      <c r="T1198" s="5">
        <v>1.85</v>
      </c>
      <c r="U1198" s="5">
        <v>0.73</v>
      </c>
      <c r="V1198" s="5">
        <v>0</v>
      </c>
      <c r="W1198" s="12">
        <f t="shared" si="112"/>
        <v>0</v>
      </c>
      <c r="X1198" s="2" t="str">
        <f t="shared" si="113"/>
        <v>PAUSE</v>
      </c>
      <c r="Y1198" s="22" t="str">
        <f t="shared" si="114"/>
        <v>Premium (751-1000)</v>
      </c>
    </row>
    <row r="1199" spans="1:25">
      <c r="A1199" s="2" t="s">
        <v>4673</v>
      </c>
      <c r="B1199" s="2" t="s">
        <v>4674</v>
      </c>
      <c r="C1199" s="2" t="s">
        <v>1635</v>
      </c>
      <c r="D1199" s="2" t="s">
        <v>4675</v>
      </c>
      <c r="E1199" s="2" t="s">
        <v>125</v>
      </c>
      <c r="F1199" s="5">
        <v>1200</v>
      </c>
      <c r="G1199" s="2" t="s">
        <v>4676</v>
      </c>
      <c r="H1199" s="2" t="s">
        <v>134</v>
      </c>
      <c r="I1199" s="2" t="s">
        <v>26</v>
      </c>
      <c r="J1199" s="2" t="s">
        <v>699</v>
      </c>
      <c r="K1199" s="9">
        <v>400</v>
      </c>
      <c r="L1199" s="9">
        <v>1022</v>
      </c>
      <c r="M1199" s="5">
        <v>22</v>
      </c>
      <c r="N1199" s="5">
        <v>2</v>
      </c>
      <c r="O1199" s="5">
        <v>15.4</v>
      </c>
      <c r="P1199" s="5">
        <v>140.30000000000001</v>
      </c>
      <c r="Q1199" s="2">
        <f t="shared" si="109"/>
        <v>124.9</v>
      </c>
      <c r="R1199" s="5">
        <f t="shared" si="110"/>
        <v>124.9</v>
      </c>
      <c r="S1199" s="11">
        <f t="shared" si="111"/>
        <v>8.1103896103896105</v>
      </c>
      <c r="T1199" s="5">
        <v>2.15</v>
      </c>
      <c r="U1199" s="5">
        <v>0.7</v>
      </c>
      <c r="V1199" s="5">
        <v>7.7</v>
      </c>
      <c r="W1199" s="12">
        <f t="shared" si="112"/>
        <v>9.0909090909090912E-2</v>
      </c>
      <c r="X1199" s="2" t="str">
        <f t="shared" si="113"/>
        <v>SCALE</v>
      </c>
      <c r="Y1199" s="22" t="str">
        <f t="shared" si="114"/>
        <v>Mid (301-500)</v>
      </c>
    </row>
    <row r="1200" spans="1:25">
      <c r="A1200" s="2" t="s">
        <v>4677</v>
      </c>
      <c r="B1200" s="2" t="s">
        <v>122</v>
      </c>
      <c r="C1200" s="2" t="s">
        <v>4678</v>
      </c>
      <c r="D1200" s="2" t="s">
        <v>2327</v>
      </c>
      <c r="E1200" s="2" t="s">
        <v>112</v>
      </c>
      <c r="F1200" s="5">
        <v>2750</v>
      </c>
      <c r="G1200" s="2" t="s">
        <v>4679</v>
      </c>
      <c r="H1200" s="2" t="s">
        <v>58</v>
      </c>
      <c r="I1200" s="2" t="s">
        <v>26</v>
      </c>
      <c r="J1200" s="2" t="s">
        <v>127</v>
      </c>
      <c r="K1200" s="9">
        <v>700</v>
      </c>
      <c r="L1200" s="9">
        <v>618</v>
      </c>
      <c r="M1200" s="5">
        <v>21</v>
      </c>
      <c r="N1200" s="5">
        <v>0</v>
      </c>
      <c r="O1200" s="5">
        <v>8.92</v>
      </c>
      <c r="P1200" s="5">
        <v>0</v>
      </c>
      <c r="Q1200" s="2">
        <f t="shared" si="109"/>
        <v>-8.92</v>
      </c>
      <c r="R1200" s="5">
        <f t="shared" si="110"/>
        <v>-8.92</v>
      </c>
      <c r="S1200" s="11">
        <f t="shared" si="111"/>
        <v>-1</v>
      </c>
      <c r="T1200" s="5">
        <v>3.4</v>
      </c>
      <c r="U1200" s="5">
        <v>0.42</v>
      </c>
      <c r="V1200" s="5">
        <v>0</v>
      </c>
      <c r="W1200" s="12">
        <f t="shared" si="112"/>
        <v>0</v>
      </c>
      <c r="X1200" s="2" t="str">
        <f t="shared" si="113"/>
        <v>PAUSE</v>
      </c>
      <c r="Y1200" s="22" t="str">
        <f t="shared" si="114"/>
        <v>High (501-750)</v>
      </c>
    </row>
    <row r="1201" spans="1:25">
      <c r="A1201" s="2" t="s">
        <v>4680</v>
      </c>
      <c r="B1201" s="2" t="s">
        <v>4681</v>
      </c>
      <c r="C1201" s="2" t="s">
        <v>4682</v>
      </c>
      <c r="D1201" s="2" t="s">
        <v>1535</v>
      </c>
      <c r="E1201" s="2" t="s">
        <v>40</v>
      </c>
      <c r="F1201" s="5">
        <v>4008</v>
      </c>
      <c r="G1201" s="2" t="s">
        <v>4683</v>
      </c>
      <c r="H1201" s="2" t="s">
        <v>134</v>
      </c>
      <c r="I1201" s="2" t="s">
        <v>26</v>
      </c>
      <c r="J1201" s="2" t="s">
        <v>73</v>
      </c>
      <c r="K1201" s="9">
        <v>100</v>
      </c>
      <c r="L1201" s="9">
        <v>929</v>
      </c>
      <c r="M1201" s="5">
        <v>39</v>
      </c>
      <c r="N1201" s="5">
        <v>1</v>
      </c>
      <c r="O1201" s="5">
        <v>29.64</v>
      </c>
      <c r="P1201" s="5">
        <v>63.94</v>
      </c>
      <c r="Q1201" s="2">
        <f t="shared" si="109"/>
        <v>34.299999999999997</v>
      </c>
      <c r="R1201" s="5">
        <f t="shared" si="110"/>
        <v>34.299999999999997</v>
      </c>
      <c r="S1201" s="11">
        <f t="shared" si="111"/>
        <v>1.1572199730094466</v>
      </c>
      <c r="T1201" s="5">
        <v>4.2</v>
      </c>
      <c r="U1201" s="5">
        <v>0.76</v>
      </c>
      <c r="V1201" s="5">
        <v>29.64</v>
      </c>
      <c r="W1201" s="12">
        <f t="shared" si="112"/>
        <v>2.564102564102564E-2</v>
      </c>
      <c r="X1201" s="2" t="str">
        <f t="shared" si="113"/>
        <v>SCALE</v>
      </c>
      <c r="Y1201" s="22" t="str">
        <f t="shared" si="114"/>
        <v>Low (100-300)</v>
      </c>
    </row>
    <row r="1202" spans="1:25">
      <c r="A1202" s="2" t="s">
        <v>4684</v>
      </c>
      <c r="B1202" s="2" t="s">
        <v>335</v>
      </c>
      <c r="C1202" s="2" t="s">
        <v>4685</v>
      </c>
      <c r="D1202" s="2" t="s">
        <v>4686</v>
      </c>
      <c r="E1202" s="2" t="s">
        <v>56</v>
      </c>
      <c r="F1202" s="5">
        <v>2438</v>
      </c>
      <c r="G1202" s="2" t="s">
        <v>4687</v>
      </c>
      <c r="H1202" s="2" t="s">
        <v>266</v>
      </c>
      <c r="I1202" s="2" t="s">
        <v>26</v>
      </c>
      <c r="J1202" s="2" t="s">
        <v>300</v>
      </c>
      <c r="K1202" s="9">
        <v>300</v>
      </c>
      <c r="L1202" s="9">
        <v>2256</v>
      </c>
      <c r="M1202" s="5">
        <v>87</v>
      </c>
      <c r="N1202" s="5">
        <v>0</v>
      </c>
      <c r="O1202" s="5">
        <v>36.799999999999997</v>
      </c>
      <c r="P1202" s="5">
        <v>0</v>
      </c>
      <c r="Q1202" s="2">
        <f t="shared" si="109"/>
        <v>-36.799999999999997</v>
      </c>
      <c r="R1202" s="5">
        <f t="shared" si="110"/>
        <v>-36.799999999999997</v>
      </c>
      <c r="S1202" s="11">
        <f t="shared" si="111"/>
        <v>-1</v>
      </c>
      <c r="T1202" s="5">
        <v>3.86</v>
      </c>
      <c r="U1202" s="5">
        <v>0.42</v>
      </c>
      <c r="V1202" s="5">
        <v>0</v>
      </c>
      <c r="W1202" s="12">
        <f t="shared" si="112"/>
        <v>0</v>
      </c>
      <c r="X1202" s="2" t="str">
        <f t="shared" si="113"/>
        <v>PAUSE</v>
      </c>
      <c r="Y1202" s="22" t="str">
        <f t="shared" si="114"/>
        <v>Low (100-300)</v>
      </c>
    </row>
    <row r="1203" spans="1:25">
      <c r="A1203" s="2" t="s">
        <v>4688</v>
      </c>
      <c r="B1203" s="2" t="s">
        <v>4689</v>
      </c>
      <c r="C1203" s="2" t="s">
        <v>4690</v>
      </c>
      <c r="D1203" s="2" t="s">
        <v>3099</v>
      </c>
      <c r="E1203" s="2" t="s">
        <v>337</v>
      </c>
      <c r="F1203" s="5">
        <v>2000</v>
      </c>
      <c r="G1203" s="2" t="s">
        <v>4691</v>
      </c>
      <c r="H1203" s="2" t="s">
        <v>42</v>
      </c>
      <c r="I1203" s="2" t="s">
        <v>26</v>
      </c>
      <c r="J1203" s="2" t="s">
        <v>300</v>
      </c>
      <c r="K1203" s="9">
        <v>400</v>
      </c>
      <c r="L1203" s="9">
        <v>2292</v>
      </c>
      <c r="M1203" s="5">
        <v>78</v>
      </c>
      <c r="N1203" s="5">
        <v>3</v>
      </c>
      <c r="O1203" s="5">
        <v>65.650000000000006</v>
      </c>
      <c r="P1203" s="5">
        <v>186.97</v>
      </c>
      <c r="Q1203" s="2">
        <f t="shared" si="109"/>
        <v>121.32</v>
      </c>
      <c r="R1203" s="5">
        <f t="shared" si="110"/>
        <v>121.32</v>
      </c>
      <c r="S1203" s="11">
        <f t="shared" si="111"/>
        <v>1.8479817212490477</v>
      </c>
      <c r="T1203" s="5">
        <v>3.4</v>
      </c>
      <c r="U1203" s="5">
        <v>0.84</v>
      </c>
      <c r="V1203" s="5">
        <v>21.88</v>
      </c>
      <c r="W1203" s="12">
        <f t="shared" si="112"/>
        <v>3.8461538461538464E-2</v>
      </c>
      <c r="X1203" s="2" t="str">
        <f t="shared" si="113"/>
        <v>SCALE</v>
      </c>
      <c r="Y1203" s="22" t="str">
        <f t="shared" si="114"/>
        <v>Mid (301-500)</v>
      </c>
    </row>
    <row r="1204" spans="1:25">
      <c r="A1204" s="2" t="s">
        <v>4692</v>
      </c>
      <c r="B1204" s="2" t="s">
        <v>2711</v>
      </c>
      <c r="C1204" s="2" t="s">
        <v>4693</v>
      </c>
      <c r="D1204" s="2" t="s">
        <v>4694</v>
      </c>
      <c r="E1204" s="2" t="s">
        <v>850</v>
      </c>
      <c r="F1204" s="5">
        <v>2730</v>
      </c>
      <c r="G1204" s="2" t="s">
        <v>4695</v>
      </c>
      <c r="H1204" s="2" t="s">
        <v>312</v>
      </c>
      <c r="I1204" s="2" t="s">
        <v>26</v>
      </c>
      <c r="J1204" s="2" t="s">
        <v>140</v>
      </c>
      <c r="K1204" s="9">
        <v>1000</v>
      </c>
      <c r="L1204" s="9">
        <v>1734</v>
      </c>
      <c r="M1204" s="5">
        <v>39</v>
      </c>
      <c r="N1204" s="5">
        <v>0</v>
      </c>
      <c r="O1204" s="5">
        <v>32.31</v>
      </c>
      <c r="P1204" s="5">
        <v>0</v>
      </c>
      <c r="Q1204" s="2">
        <f t="shared" si="109"/>
        <v>-32.31</v>
      </c>
      <c r="R1204" s="5">
        <f t="shared" si="110"/>
        <v>-32.31</v>
      </c>
      <c r="S1204" s="11">
        <f t="shared" si="111"/>
        <v>-1</v>
      </c>
      <c r="T1204" s="5">
        <v>2.25</v>
      </c>
      <c r="U1204" s="5">
        <v>0.83</v>
      </c>
      <c r="V1204" s="5">
        <v>0</v>
      </c>
      <c r="W1204" s="12">
        <f t="shared" si="112"/>
        <v>0</v>
      </c>
      <c r="X1204" s="2" t="str">
        <f t="shared" si="113"/>
        <v>PAUSE</v>
      </c>
      <c r="Y1204" s="22" t="str">
        <f t="shared" si="114"/>
        <v>Premium (751-1000)</v>
      </c>
    </row>
    <row r="1205" spans="1:25">
      <c r="A1205" s="2" t="s">
        <v>4696</v>
      </c>
      <c r="B1205" s="2" t="s">
        <v>2070</v>
      </c>
      <c r="C1205" s="2" t="s">
        <v>4697</v>
      </c>
      <c r="D1205" s="2" t="s">
        <v>2533</v>
      </c>
      <c r="E1205" s="2" t="s">
        <v>432</v>
      </c>
      <c r="F1205" s="5">
        <v>3400</v>
      </c>
      <c r="G1205" s="2" t="s">
        <v>1919</v>
      </c>
      <c r="H1205" s="2" t="s">
        <v>50</v>
      </c>
      <c r="I1205" s="2" t="s">
        <v>26</v>
      </c>
      <c r="J1205" s="2" t="s">
        <v>88</v>
      </c>
      <c r="K1205" s="9">
        <v>600</v>
      </c>
      <c r="L1205" s="9">
        <v>1931</v>
      </c>
      <c r="M1205" s="5">
        <v>60</v>
      </c>
      <c r="N1205" s="5">
        <v>6</v>
      </c>
      <c r="O1205" s="5">
        <v>47.22</v>
      </c>
      <c r="P1205" s="5">
        <v>350.2</v>
      </c>
      <c r="Q1205" s="2">
        <f t="shared" si="109"/>
        <v>302.98</v>
      </c>
      <c r="R1205" s="5">
        <f t="shared" si="110"/>
        <v>302.98</v>
      </c>
      <c r="S1205" s="11">
        <f t="shared" si="111"/>
        <v>6.4163490046590432</v>
      </c>
      <c r="T1205" s="5">
        <v>3.11</v>
      </c>
      <c r="U1205" s="5">
        <v>0.79</v>
      </c>
      <c r="V1205" s="5">
        <v>7.87</v>
      </c>
      <c r="W1205" s="12">
        <f t="shared" si="112"/>
        <v>0.1</v>
      </c>
      <c r="X1205" s="2" t="str">
        <f t="shared" si="113"/>
        <v>SCALE</v>
      </c>
      <c r="Y1205" s="22" t="str">
        <f t="shared" si="114"/>
        <v>High (501-750)</v>
      </c>
    </row>
    <row r="1206" spans="1:25">
      <c r="A1206" s="2" t="s">
        <v>4698</v>
      </c>
      <c r="B1206" s="2" t="s">
        <v>1735</v>
      </c>
      <c r="C1206" s="2" t="s">
        <v>4699</v>
      </c>
      <c r="D1206" s="2" t="s">
        <v>251</v>
      </c>
      <c r="E1206" s="2" t="s">
        <v>23</v>
      </c>
      <c r="F1206" s="5">
        <v>1500</v>
      </c>
      <c r="G1206" s="2" t="s">
        <v>2077</v>
      </c>
      <c r="H1206" s="2" t="s">
        <v>253</v>
      </c>
      <c r="I1206" s="2" t="s">
        <v>26</v>
      </c>
      <c r="J1206" s="2" t="s">
        <v>66</v>
      </c>
      <c r="K1206" s="9">
        <v>100</v>
      </c>
      <c r="L1206" s="9">
        <v>815</v>
      </c>
      <c r="M1206" s="5">
        <v>15</v>
      </c>
      <c r="N1206" s="5">
        <v>0</v>
      </c>
      <c r="O1206" s="5">
        <v>7.56</v>
      </c>
      <c r="P1206" s="5">
        <v>0</v>
      </c>
      <c r="Q1206" s="2">
        <f t="shared" si="109"/>
        <v>-7.56</v>
      </c>
      <c r="R1206" s="5">
        <f t="shared" si="110"/>
        <v>-7.56</v>
      </c>
      <c r="S1206" s="11">
        <f t="shared" si="111"/>
        <v>-1</v>
      </c>
      <c r="T1206" s="5">
        <v>1.84</v>
      </c>
      <c r="U1206" s="5">
        <v>0.5</v>
      </c>
      <c r="V1206" s="5">
        <v>0</v>
      </c>
      <c r="W1206" s="12">
        <f t="shared" si="112"/>
        <v>0</v>
      </c>
      <c r="X1206" s="2" t="str">
        <f t="shared" si="113"/>
        <v>PAUSE</v>
      </c>
      <c r="Y1206" s="22" t="str">
        <f t="shared" si="114"/>
        <v>Low (100-300)</v>
      </c>
    </row>
    <row r="1207" spans="1:25">
      <c r="A1207" s="2" t="s">
        <v>4700</v>
      </c>
      <c r="B1207" s="2" t="s">
        <v>1501</v>
      </c>
      <c r="C1207" s="2" t="s">
        <v>4701</v>
      </c>
      <c r="D1207" s="2" t="s">
        <v>3787</v>
      </c>
      <c r="E1207" s="2" t="s">
        <v>850</v>
      </c>
      <c r="F1207" s="5">
        <v>4000</v>
      </c>
      <c r="G1207" s="2" t="s">
        <v>4702</v>
      </c>
      <c r="H1207" s="2" t="s">
        <v>34</v>
      </c>
      <c r="I1207" s="2" t="s">
        <v>26</v>
      </c>
      <c r="J1207" s="2" t="s">
        <v>206</v>
      </c>
      <c r="K1207" s="9">
        <v>200</v>
      </c>
      <c r="L1207" s="9">
        <v>785</v>
      </c>
      <c r="M1207" s="5">
        <v>19</v>
      </c>
      <c r="N1207" s="5">
        <v>2</v>
      </c>
      <c r="O1207" s="5">
        <v>9.75</v>
      </c>
      <c r="P1207" s="5">
        <v>115.2</v>
      </c>
      <c r="Q1207" s="2">
        <f t="shared" si="109"/>
        <v>105.45</v>
      </c>
      <c r="R1207" s="5">
        <f t="shared" si="110"/>
        <v>105.45</v>
      </c>
      <c r="S1207" s="11">
        <f t="shared" si="111"/>
        <v>10.815384615384616</v>
      </c>
      <c r="T1207" s="5">
        <v>2.42</v>
      </c>
      <c r="U1207" s="5">
        <v>0.51</v>
      </c>
      <c r="V1207" s="5">
        <v>4.88</v>
      </c>
      <c r="W1207" s="12">
        <f t="shared" si="112"/>
        <v>0.10526315789473684</v>
      </c>
      <c r="X1207" s="2" t="str">
        <f t="shared" si="113"/>
        <v>SCALE</v>
      </c>
      <c r="Y1207" s="22" t="str">
        <f t="shared" si="114"/>
        <v>Low (100-300)</v>
      </c>
    </row>
    <row r="1208" spans="1:25">
      <c r="A1208" s="2" t="s">
        <v>4703</v>
      </c>
      <c r="B1208" s="2" t="s">
        <v>2224</v>
      </c>
      <c r="C1208" s="2" t="s">
        <v>4704</v>
      </c>
      <c r="D1208" s="2" t="s">
        <v>1849</v>
      </c>
      <c r="E1208" s="2" t="s">
        <v>281</v>
      </c>
      <c r="F1208" s="5">
        <v>2200</v>
      </c>
      <c r="G1208" s="2" t="s">
        <v>4705</v>
      </c>
      <c r="H1208" s="2" t="s">
        <v>134</v>
      </c>
      <c r="I1208" s="2" t="s">
        <v>26</v>
      </c>
      <c r="J1208" s="2" t="s">
        <v>51</v>
      </c>
      <c r="K1208" s="9">
        <v>500</v>
      </c>
      <c r="L1208" s="9">
        <v>2337</v>
      </c>
      <c r="M1208" s="5">
        <v>60</v>
      </c>
      <c r="N1208" s="5">
        <v>6</v>
      </c>
      <c r="O1208" s="5">
        <v>47.34</v>
      </c>
      <c r="P1208" s="5">
        <v>426.19</v>
      </c>
      <c r="Q1208" s="2">
        <f t="shared" si="109"/>
        <v>378.85</v>
      </c>
      <c r="R1208" s="5">
        <f t="shared" si="110"/>
        <v>378.85</v>
      </c>
      <c r="S1208" s="11">
        <f t="shared" si="111"/>
        <v>8.002746092099704</v>
      </c>
      <c r="T1208" s="5">
        <v>2.57</v>
      </c>
      <c r="U1208" s="5">
        <v>0.79</v>
      </c>
      <c r="V1208" s="5">
        <v>7.89</v>
      </c>
      <c r="W1208" s="12">
        <f t="shared" si="112"/>
        <v>0.1</v>
      </c>
      <c r="X1208" s="2" t="str">
        <f t="shared" si="113"/>
        <v>SCALE</v>
      </c>
      <c r="Y1208" s="22" t="str">
        <f t="shared" si="114"/>
        <v>Mid (301-500)</v>
      </c>
    </row>
    <row r="1209" spans="1:25">
      <c r="A1209" s="2" t="s">
        <v>4706</v>
      </c>
      <c r="B1209" s="2" t="s">
        <v>225</v>
      </c>
      <c r="C1209" s="2" t="s">
        <v>4707</v>
      </c>
      <c r="D1209" s="2" t="s">
        <v>4708</v>
      </c>
      <c r="E1209" s="2" t="s">
        <v>132</v>
      </c>
      <c r="F1209" s="5">
        <v>2300</v>
      </c>
      <c r="G1209" s="2" t="s">
        <v>4709</v>
      </c>
      <c r="H1209" s="2" t="s">
        <v>72</v>
      </c>
      <c r="I1209" s="2" t="s">
        <v>26</v>
      </c>
      <c r="J1209" s="2" t="s">
        <v>95</v>
      </c>
      <c r="K1209" s="9">
        <v>200</v>
      </c>
      <c r="L1209" s="9">
        <v>1051</v>
      </c>
      <c r="M1209" s="5">
        <v>35</v>
      </c>
      <c r="N1209" s="5">
        <v>1</v>
      </c>
      <c r="O1209" s="5">
        <v>20.95</v>
      </c>
      <c r="P1209" s="5">
        <v>42.22</v>
      </c>
      <c r="Q1209" s="2">
        <f t="shared" si="109"/>
        <v>21.27</v>
      </c>
      <c r="R1209" s="5">
        <f t="shared" si="110"/>
        <v>21.27</v>
      </c>
      <c r="S1209" s="11">
        <f t="shared" si="111"/>
        <v>1.01527446300716</v>
      </c>
      <c r="T1209" s="5">
        <v>3.33</v>
      </c>
      <c r="U1209" s="5">
        <v>0.6</v>
      </c>
      <c r="V1209" s="5">
        <v>20.95</v>
      </c>
      <c r="W1209" s="12">
        <f t="shared" si="112"/>
        <v>2.8571428571428571E-2</v>
      </c>
      <c r="X1209" s="2" t="str">
        <f t="shared" si="113"/>
        <v>SCALE</v>
      </c>
      <c r="Y1209" s="22" t="str">
        <f t="shared" si="114"/>
        <v>Low (100-300)</v>
      </c>
    </row>
    <row r="1210" spans="1:25">
      <c r="A1210" s="2" t="s">
        <v>4710</v>
      </c>
      <c r="B1210" s="2" t="s">
        <v>1836</v>
      </c>
      <c r="C1210" s="2" t="s">
        <v>501</v>
      </c>
      <c r="D1210" s="2" t="s">
        <v>4711</v>
      </c>
      <c r="E1210" s="2" t="s">
        <v>112</v>
      </c>
      <c r="F1210" s="5">
        <v>2900</v>
      </c>
      <c r="G1210" s="2" t="s">
        <v>4712</v>
      </c>
      <c r="H1210" s="2" t="s">
        <v>87</v>
      </c>
      <c r="I1210" s="2" t="s">
        <v>26</v>
      </c>
      <c r="J1210" s="2" t="s">
        <v>217</v>
      </c>
      <c r="K1210" s="9">
        <v>700</v>
      </c>
      <c r="L1210" s="9">
        <v>953</v>
      </c>
      <c r="M1210" s="5">
        <v>35</v>
      </c>
      <c r="N1210" s="5">
        <v>3</v>
      </c>
      <c r="O1210" s="5">
        <v>21.18</v>
      </c>
      <c r="P1210" s="5">
        <v>208.61</v>
      </c>
      <c r="Q1210" s="2">
        <f t="shared" si="109"/>
        <v>187.43</v>
      </c>
      <c r="R1210" s="5">
        <f t="shared" si="110"/>
        <v>187.43</v>
      </c>
      <c r="S1210" s="11">
        <f t="shared" si="111"/>
        <v>8.8493862134088772</v>
      </c>
      <c r="T1210" s="5">
        <v>3.67</v>
      </c>
      <c r="U1210" s="5">
        <v>0.61</v>
      </c>
      <c r="V1210" s="5">
        <v>7.06</v>
      </c>
      <c r="W1210" s="12">
        <f t="shared" si="112"/>
        <v>8.5714285714285715E-2</v>
      </c>
      <c r="X1210" s="2" t="str">
        <f t="shared" si="113"/>
        <v>SCALE</v>
      </c>
      <c r="Y1210" s="22" t="str">
        <f t="shared" si="114"/>
        <v>High (501-750)</v>
      </c>
    </row>
    <row r="1211" spans="1:25">
      <c r="A1211" s="2" t="s">
        <v>4713</v>
      </c>
      <c r="B1211" s="2" t="s">
        <v>1103</v>
      </c>
      <c r="C1211" s="2" t="s">
        <v>4714</v>
      </c>
      <c r="D1211" s="2" t="s">
        <v>286</v>
      </c>
      <c r="E1211" s="2" t="s">
        <v>40</v>
      </c>
      <c r="F1211" s="5">
        <v>4000</v>
      </c>
      <c r="G1211" s="2" t="s">
        <v>4715</v>
      </c>
      <c r="H1211" s="2" t="s">
        <v>190</v>
      </c>
      <c r="I1211" s="2" t="s">
        <v>26</v>
      </c>
      <c r="J1211" s="2" t="s">
        <v>356</v>
      </c>
      <c r="K1211" s="9">
        <v>100</v>
      </c>
      <c r="L1211" s="9">
        <v>1373</v>
      </c>
      <c r="M1211" s="5">
        <v>53</v>
      </c>
      <c r="N1211" s="5">
        <v>1</v>
      </c>
      <c r="O1211" s="5">
        <v>31.5</v>
      </c>
      <c r="P1211" s="5">
        <v>50.22</v>
      </c>
      <c r="Q1211" s="2">
        <f t="shared" si="109"/>
        <v>18.72</v>
      </c>
      <c r="R1211" s="5">
        <f t="shared" si="110"/>
        <v>18.72</v>
      </c>
      <c r="S1211" s="11">
        <f t="shared" si="111"/>
        <v>0.59428571428571419</v>
      </c>
      <c r="T1211" s="5">
        <v>3.86</v>
      </c>
      <c r="U1211" s="5">
        <v>0.59</v>
      </c>
      <c r="V1211" s="5">
        <v>31.5</v>
      </c>
      <c r="W1211" s="12">
        <f t="shared" si="112"/>
        <v>1.8867924528301886E-2</v>
      </c>
      <c r="X1211" s="2" t="str">
        <f t="shared" si="113"/>
        <v>SCALE</v>
      </c>
      <c r="Y1211" s="22" t="str">
        <f t="shared" si="114"/>
        <v>Low (100-300)</v>
      </c>
    </row>
    <row r="1212" spans="1:25">
      <c r="A1212" s="2" t="s">
        <v>4716</v>
      </c>
      <c r="B1212" s="2" t="s">
        <v>4717</v>
      </c>
      <c r="C1212" s="2" t="s">
        <v>3069</v>
      </c>
      <c r="D1212" s="2" t="s">
        <v>1157</v>
      </c>
      <c r="E1212" s="2" t="s">
        <v>23</v>
      </c>
      <c r="F1212" s="5">
        <v>3098</v>
      </c>
      <c r="G1212" s="2" t="s">
        <v>4718</v>
      </c>
      <c r="H1212" s="2" t="s">
        <v>58</v>
      </c>
      <c r="I1212" s="2" t="s">
        <v>26</v>
      </c>
      <c r="J1212" s="2" t="s">
        <v>51</v>
      </c>
      <c r="K1212" s="9">
        <v>500</v>
      </c>
      <c r="L1212" s="9">
        <v>1200</v>
      </c>
      <c r="M1212" s="5">
        <v>45</v>
      </c>
      <c r="N1212" s="5">
        <v>4</v>
      </c>
      <c r="O1212" s="5">
        <v>35.57</v>
      </c>
      <c r="P1212" s="5">
        <v>226.72</v>
      </c>
      <c r="Q1212" s="2">
        <f t="shared" si="109"/>
        <v>191.15</v>
      </c>
      <c r="R1212" s="5">
        <f t="shared" si="110"/>
        <v>191.15</v>
      </c>
      <c r="S1212" s="11">
        <f t="shared" si="111"/>
        <v>5.3739105988192302</v>
      </c>
      <c r="T1212" s="5">
        <v>3.75</v>
      </c>
      <c r="U1212" s="5">
        <v>0.79</v>
      </c>
      <c r="V1212" s="5">
        <v>8.89</v>
      </c>
      <c r="W1212" s="12">
        <f t="shared" si="112"/>
        <v>8.8888888888888892E-2</v>
      </c>
      <c r="X1212" s="2" t="str">
        <f t="shared" si="113"/>
        <v>SCALE</v>
      </c>
      <c r="Y1212" s="22" t="str">
        <f t="shared" si="114"/>
        <v>Mid (301-500)</v>
      </c>
    </row>
    <row r="1213" spans="1:25">
      <c r="A1213" s="2" t="s">
        <v>4719</v>
      </c>
      <c r="B1213" s="2" t="s">
        <v>2310</v>
      </c>
      <c r="C1213" s="2" t="s">
        <v>4720</v>
      </c>
      <c r="D1213" s="2" t="s">
        <v>257</v>
      </c>
      <c r="E1213" s="2" t="s">
        <v>258</v>
      </c>
      <c r="F1213" s="5">
        <v>2600</v>
      </c>
      <c r="G1213" s="2" t="s">
        <v>4721</v>
      </c>
      <c r="H1213" s="2" t="s">
        <v>344</v>
      </c>
      <c r="I1213" s="2" t="s">
        <v>26</v>
      </c>
      <c r="J1213" s="2" t="s">
        <v>120</v>
      </c>
      <c r="K1213" s="9">
        <v>700</v>
      </c>
      <c r="L1213" s="9">
        <v>1837</v>
      </c>
      <c r="M1213" s="5">
        <v>58</v>
      </c>
      <c r="N1213" s="5">
        <v>0</v>
      </c>
      <c r="O1213" s="5">
        <v>23.29</v>
      </c>
      <c r="P1213" s="5">
        <v>0</v>
      </c>
      <c r="Q1213" s="2">
        <f t="shared" si="109"/>
        <v>-23.29</v>
      </c>
      <c r="R1213" s="5">
        <f t="shared" si="110"/>
        <v>-23.29</v>
      </c>
      <c r="S1213" s="11">
        <f t="shared" si="111"/>
        <v>-1</v>
      </c>
      <c r="T1213" s="5">
        <v>3.16</v>
      </c>
      <c r="U1213" s="5">
        <v>0.4</v>
      </c>
      <c r="V1213" s="5">
        <v>0</v>
      </c>
      <c r="W1213" s="12">
        <f t="shared" si="112"/>
        <v>0</v>
      </c>
      <c r="X1213" s="2" t="str">
        <f t="shared" si="113"/>
        <v>PAUSE</v>
      </c>
      <c r="Y1213" s="22" t="str">
        <f t="shared" si="114"/>
        <v>High (501-750)</v>
      </c>
    </row>
    <row r="1214" spans="1:25">
      <c r="A1214" s="2" t="s">
        <v>4722</v>
      </c>
      <c r="B1214" s="2" t="s">
        <v>1933</v>
      </c>
      <c r="C1214" s="2" t="s">
        <v>619</v>
      </c>
      <c r="D1214" s="2" t="s">
        <v>4723</v>
      </c>
      <c r="E1214" s="2" t="s">
        <v>85</v>
      </c>
      <c r="F1214" s="5">
        <v>3944</v>
      </c>
      <c r="G1214" s="2" t="s">
        <v>4724</v>
      </c>
      <c r="H1214" s="2" t="s">
        <v>102</v>
      </c>
      <c r="I1214" s="2" t="s">
        <v>26</v>
      </c>
      <c r="J1214" s="2" t="s">
        <v>319</v>
      </c>
      <c r="K1214" s="9">
        <v>200</v>
      </c>
      <c r="L1214" s="9">
        <v>1623</v>
      </c>
      <c r="M1214" s="5">
        <v>27</v>
      </c>
      <c r="N1214" s="5">
        <v>1</v>
      </c>
      <c r="O1214" s="5">
        <v>13.88</v>
      </c>
      <c r="P1214" s="5">
        <v>64.599999999999994</v>
      </c>
      <c r="Q1214" s="2">
        <f t="shared" si="109"/>
        <v>50.719999999999992</v>
      </c>
      <c r="R1214" s="5">
        <f t="shared" si="110"/>
        <v>50.719999999999992</v>
      </c>
      <c r="S1214" s="11">
        <f t="shared" si="111"/>
        <v>3.6541786743515843</v>
      </c>
      <c r="T1214" s="5">
        <v>1.66</v>
      </c>
      <c r="U1214" s="5">
        <v>0.51</v>
      </c>
      <c r="V1214" s="5">
        <v>13.88</v>
      </c>
      <c r="W1214" s="12">
        <f t="shared" si="112"/>
        <v>3.7037037037037035E-2</v>
      </c>
      <c r="X1214" s="2" t="str">
        <f t="shared" si="113"/>
        <v>SCALE</v>
      </c>
      <c r="Y1214" s="22" t="str">
        <f t="shared" si="114"/>
        <v>Low (100-300)</v>
      </c>
    </row>
    <row r="1215" spans="1:25">
      <c r="A1215" s="2" t="s">
        <v>4725</v>
      </c>
      <c r="B1215" s="2" t="s">
        <v>4726</v>
      </c>
      <c r="C1215" s="2" t="s">
        <v>3156</v>
      </c>
      <c r="D1215" s="2" t="s">
        <v>1258</v>
      </c>
      <c r="E1215" s="2" t="s">
        <v>132</v>
      </c>
      <c r="F1215" s="5">
        <v>1074</v>
      </c>
      <c r="G1215" s="2" t="s">
        <v>4727</v>
      </c>
      <c r="H1215" s="2" t="s">
        <v>58</v>
      </c>
      <c r="I1215" s="2" t="s">
        <v>26</v>
      </c>
      <c r="J1215" s="2" t="s">
        <v>135</v>
      </c>
      <c r="K1215" s="9">
        <v>300</v>
      </c>
      <c r="L1215" s="9">
        <v>734</v>
      </c>
      <c r="M1215" s="5">
        <v>29</v>
      </c>
      <c r="N1215" s="5">
        <v>0</v>
      </c>
      <c r="O1215" s="5">
        <v>15.53</v>
      </c>
      <c r="P1215" s="5">
        <v>0</v>
      </c>
      <c r="Q1215" s="2">
        <f t="shared" si="109"/>
        <v>-15.53</v>
      </c>
      <c r="R1215" s="5">
        <f t="shared" si="110"/>
        <v>-15.53</v>
      </c>
      <c r="S1215" s="11">
        <f t="shared" si="111"/>
        <v>-1</v>
      </c>
      <c r="T1215" s="5">
        <v>3.95</v>
      </c>
      <c r="U1215" s="5">
        <v>0.54</v>
      </c>
      <c r="V1215" s="5">
        <v>0</v>
      </c>
      <c r="W1215" s="12">
        <f t="shared" si="112"/>
        <v>0</v>
      </c>
      <c r="X1215" s="2" t="str">
        <f t="shared" si="113"/>
        <v>PAUSE</v>
      </c>
      <c r="Y1215" s="22" t="str">
        <f t="shared" si="114"/>
        <v>Low (100-300)</v>
      </c>
    </row>
    <row r="1216" spans="1:25">
      <c r="A1216" s="2" t="s">
        <v>4728</v>
      </c>
      <c r="B1216" s="2" t="s">
        <v>758</v>
      </c>
      <c r="C1216" s="2" t="s">
        <v>4729</v>
      </c>
      <c r="D1216" s="2" t="s">
        <v>236</v>
      </c>
      <c r="E1216" s="2" t="s">
        <v>237</v>
      </c>
      <c r="F1216" s="5">
        <v>2600</v>
      </c>
      <c r="G1216" s="2" t="s">
        <v>4730</v>
      </c>
      <c r="H1216" s="2" t="s">
        <v>42</v>
      </c>
      <c r="I1216" s="2" t="s">
        <v>26</v>
      </c>
      <c r="J1216" s="2" t="s">
        <v>51</v>
      </c>
      <c r="K1216" s="9">
        <v>400</v>
      </c>
      <c r="L1216" s="9">
        <v>1556</v>
      </c>
      <c r="M1216" s="5">
        <v>53</v>
      </c>
      <c r="N1216" s="5">
        <v>0</v>
      </c>
      <c r="O1216" s="5">
        <v>44.67</v>
      </c>
      <c r="P1216" s="5">
        <v>0</v>
      </c>
      <c r="Q1216" s="2">
        <f t="shared" si="109"/>
        <v>-44.67</v>
      </c>
      <c r="R1216" s="5">
        <f t="shared" si="110"/>
        <v>-44.67</v>
      </c>
      <c r="S1216" s="11">
        <f t="shared" si="111"/>
        <v>-1</v>
      </c>
      <c r="T1216" s="5">
        <v>3.41</v>
      </c>
      <c r="U1216" s="5">
        <v>0.84</v>
      </c>
      <c r="V1216" s="5">
        <v>0</v>
      </c>
      <c r="W1216" s="12">
        <f t="shared" si="112"/>
        <v>0</v>
      </c>
      <c r="X1216" s="2" t="str">
        <f t="shared" si="113"/>
        <v>PAUSE</v>
      </c>
      <c r="Y1216" s="22" t="str">
        <f t="shared" si="114"/>
        <v>Mid (301-500)</v>
      </c>
    </row>
    <row r="1217" spans="1:25">
      <c r="A1217" s="2" t="s">
        <v>4731</v>
      </c>
      <c r="B1217" s="2" t="s">
        <v>2050</v>
      </c>
      <c r="C1217" s="2" t="s">
        <v>4732</v>
      </c>
      <c r="D1217" s="2" t="s">
        <v>4733</v>
      </c>
      <c r="E1217" s="2" t="s">
        <v>132</v>
      </c>
      <c r="F1217" s="5">
        <v>2500</v>
      </c>
      <c r="G1217" s="2" t="s">
        <v>4734</v>
      </c>
      <c r="H1217" s="2" t="s">
        <v>150</v>
      </c>
      <c r="I1217" s="2" t="s">
        <v>26</v>
      </c>
      <c r="J1217" s="2" t="s">
        <v>177</v>
      </c>
      <c r="K1217" s="9">
        <v>300</v>
      </c>
      <c r="L1217" s="9">
        <v>866</v>
      </c>
      <c r="M1217" s="5">
        <v>35</v>
      </c>
      <c r="N1217" s="5">
        <v>0</v>
      </c>
      <c r="O1217" s="5">
        <v>18.809999999999999</v>
      </c>
      <c r="P1217" s="5">
        <v>0</v>
      </c>
      <c r="Q1217" s="2">
        <f t="shared" si="109"/>
        <v>-18.809999999999999</v>
      </c>
      <c r="R1217" s="5">
        <f t="shared" si="110"/>
        <v>-18.809999999999999</v>
      </c>
      <c r="S1217" s="11">
        <f t="shared" si="111"/>
        <v>-1</v>
      </c>
      <c r="T1217" s="5">
        <v>4.04</v>
      </c>
      <c r="U1217" s="5">
        <v>0.54</v>
      </c>
      <c r="V1217" s="5">
        <v>0</v>
      </c>
      <c r="W1217" s="12">
        <f t="shared" si="112"/>
        <v>0</v>
      </c>
      <c r="X1217" s="2" t="str">
        <f t="shared" si="113"/>
        <v>PAUSE</v>
      </c>
      <c r="Y1217" s="22" t="str">
        <f t="shared" si="114"/>
        <v>Low (100-300)</v>
      </c>
    </row>
    <row r="1218" spans="1:25">
      <c r="A1218" s="2" t="s">
        <v>4735</v>
      </c>
      <c r="B1218" s="2" t="s">
        <v>1925</v>
      </c>
      <c r="C1218" s="2" t="s">
        <v>2486</v>
      </c>
      <c r="D1218" s="2" t="s">
        <v>4736</v>
      </c>
      <c r="E1218" s="2" t="s">
        <v>40</v>
      </c>
      <c r="F1218" s="5">
        <v>1300</v>
      </c>
      <c r="G1218" s="2" t="s">
        <v>4737</v>
      </c>
      <c r="H1218" s="2" t="s">
        <v>50</v>
      </c>
      <c r="I1218" s="2" t="s">
        <v>26</v>
      </c>
      <c r="J1218" s="2" t="s">
        <v>80</v>
      </c>
      <c r="K1218" s="9">
        <v>100</v>
      </c>
      <c r="L1218" s="9">
        <v>2294</v>
      </c>
      <c r="M1218" s="5">
        <v>34</v>
      </c>
      <c r="N1218" s="5">
        <v>1</v>
      </c>
      <c r="O1218" s="5">
        <v>24.21</v>
      </c>
      <c r="P1218" s="5">
        <v>62.35</v>
      </c>
      <c r="Q1218" s="2">
        <f t="shared" si="109"/>
        <v>38.14</v>
      </c>
      <c r="R1218" s="5">
        <f t="shared" si="110"/>
        <v>38.14</v>
      </c>
      <c r="S1218" s="11">
        <f t="shared" si="111"/>
        <v>1.5753820735233375</v>
      </c>
      <c r="T1218" s="5">
        <v>1.48</v>
      </c>
      <c r="U1218" s="5">
        <v>0.71</v>
      </c>
      <c r="V1218" s="5">
        <v>24.21</v>
      </c>
      <c r="W1218" s="12">
        <f t="shared" si="112"/>
        <v>2.9411764705882353E-2</v>
      </c>
      <c r="X1218" s="2" t="str">
        <f t="shared" si="113"/>
        <v>SCALE</v>
      </c>
      <c r="Y1218" s="22" t="str">
        <f t="shared" si="114"/>
        <v>Low (100-300)</v>
      </c>
    </row>
    <row r="1219" spans="1:25">
      <c r="A1219" s="2" t="s">
        <v>4738</v>
      </c>
      <c r="B1219" s="2" t="s">
        <v>4739</v>
      </c>
      <c r="C1219" s="2" t="s">
        <v>4740</v>
      </c>
      <c r="D1219" s="2" t="s">
        <v>4741</v>
      </c>
      <c r="E1219" s="2" t="s">
        <v>953</v>
      </c>
      <c r="F1219" s="5">
        <v>3100</v>
      </c>
      <c r="G1219" s="2" t="s">
        <v>4742</v>
      </c>
      <c r="H1219" s="2" t="s">
        <v>72</v>
      </c>
      <c r="I1219" s="2" t="s">
        <v>26</v>
      </c>
      <c r="J1219" s="2" t="s">
        <v>206</v>
      </c>
      <c r="K1219" s="9">
        <v>300</v>
      </c>
      <c r="L1219" s="9">
        <v>904</v>
      </c>
      <c r="M1219" s="5">
        <v>16</v>
      </c>
      <c r="N1219" s="5">
        <v>0</v>
      </c>
      <c r="O1219" s="5">
        <v>8.94</v>
      </c>
      <c r="P1219" s="5">
        <v>0</v>
      </c>
      <c r="Q1219" s="2">
        <f t="shared" si="109"/>
        <v>-8.94</v>
      </c>
      <c r="R1219" s="5">
        <f t="shared" si="110"/>
        <v>-8.94</v>
      </c>
      <c r="S1219" s="11">
        <f t="shared" si="111"/>
        <v>-1</v>
      </c>
      <c r="T1219" s="5">
        <v>1.77</v>
      </c>
      <c r="U1219" s="5">
        <v>0.56000000000000005</v>
      </c>
      <c r="V1219" s="5">
        <v>0</v>
      </c>
      <c r="W1219" s="12">
        <f t="shared" si="112"/>
        <v>0</v>
      </c>
      <c r="X1219" s="2" t="str">
        <f t="shared" si="113"/>
        <v>PAUSE</v>
      </c>
      <c r="Y1219" s="22" t="str">
        <f t="shared" si="114"/>
        <v>Low (100-300)</v>
      </c>
    </row>
    <row r="1220" spans="1:25">
      <c r="A1220" s="2" t="s">
        <v>4743</v>
      </c>
      <c r="B1220" s="2" t="s">
        <v>4456</v>
      </c>
      <c r="C1220" s="2" t="s">
        <v>4744</v>
      </c>
      <c r="D1220" s="2" t="s">
        <v>1704</v>
      </c>
      <c r="E1220" s="2" t="s">
        <v>125</v>
      </c>
      <c r="F1220" s="5">
        <v>2500</v>
      </c>
      <c r="G1220" s="2" t="s">
        <v>1919</v>
      </c>
      <c r="H1220" s="2" t="s">
        <v>260</v>
      </c>
      <c r="I1220" s="2" t="s">
        <v>26</v>
      </c>
      <c r="J1220" s="2" t="s">
        <v>300</v>
      </c>
      <c r="K1220" s="9">
        <v>600</v>
      </c>
      <c r="L1220" s="9">
        <v>1601</v>
      </c>
      <c r="M1220" s="5">
        <v>49</v>
      </c>
      <c r="N1220" s="5">
        <v>5</v>
      </c>
      <c r="O1220" s="5">
        <v>37.619999999999997</v>
      </c>
      <c r="P1220" s="5">
        <v>262.02999999999997</v>
      </c>
      <c r="Q1220" s="2">
        <f t="shared" si="109"/>
        <v>224.40999999999997</v>
      </c>
      <c r="R1220" s="5">
        <f t="shared" si="110"/>
        <v>224.40999999999997</v>
      </c>
      <c r="S1220" s="11">
        <f t="shared" si="111"/>
        <v>5.965178096757044</v>
      </c>
      <c r="T1220" s="5">
        <v>3.06</v>
      </c>
      <c r="U1220" s="5">
        <v>0.77</v>
      </c>
      <c r="V1220" s="5">
        <v>7.52</v>
      </c>
      <c r="W1220" s="12">
        <f t="shared" si="112"/>
        <v>0.10204081632653061</v>
      </c>
      <c r="X1220" s="2" t="str">
        <f t="shared" si="113"/>
        <v>SCALE</v>
      </c>
      <c r="Y1220" s="22" t="str">
        <f t="shared" si="114"/>
        <v>High (501-750)</v>
      </c>
    </row>
    <row r="1221" spans="1:25">
      <c r="A1221" s="2" t="s">
        <v>4745</v>
      </c>
      <c r="B1221" s="2" t="s">
        <v>1866</v>
      </c>
      <c r="C1221" s="2" t="s">
        <v>4746</v>
      </c>
      <c r="D1221" s="2" t="s">
        <v>2487</v>
      </c>
      <c r="E1221" s="2" t="s">
        <v>40</v>
      </c>
      <c r="F1221" s="5">
        <v>3200</v>
      </c>
      <c r="G1221" s="2" t="s">
        <v>4747</v>
      </c>
      <c r="H1221" s="2" t="s">
        <v>72</v>
      </c>
      <c r="I1221" s="2" t="s">
        <v>26</v>
      </c>
      <c r="J1221" s="2" t="s">
        <v>73</v>
      </c>
      <c r="K1221" s="9">
        <v>500</v>
      </c>
      <c r="L1221" s="9">
        <v>1458</v>
      </c>
      <c r="M1221" s="5">
        <v>30</v>
      </c>
      <c r="N1221" s="5">
        <v>3</v>
      </c>
      <c r="O1221" s="5">
        <v>21.61</v>
      </c>
      <c r="P1221" s="5">
        <v>117.16</v>
      </c>
      <c r="Q1221" s="2">
        <f t="shared" si="109"/>
        <v>95.55</v>
      </c>
      <c r="R1221" s="5">
        <f t="shared" si="110"/>
        <v>95.55</v>
      </c>
      <c r="S1221" s="11">
        <f t="shared" si="111"/>
        <v>4.4215640906987508</v>
      </c>
      <c r="T1221" s="5">
        <v>2.06</v>
      </c>
      <c r="U1221" s="5">
        <v>0.72</v>
      </c>
      <c r="V1221" s="5">
        <v>7.2</v>
      </c>
      <c r="W1221" s="12">
        <f t="shared" si="112"/>
        <v>0.1</v>
      </c>
      <c r="X1221" s="2" t="str">
        <f t="shared" si="113"/>
        <v>SCALE</v>
      </c>
      <c r="Y1221" s="22" t="str">
        <f t="shared" si="114"/>
        <v>Mid (301-500)</v>
      </c>
    </row>
    <row r="1222" spans="1:25">
      <c r="A1222" s="2" t="s">
        <v>4748</v>
      </c>
      <c r="B1222" s="2" t="s">
        <v>202</v>
      </c>
      <c r="C1222" s="2" t="s">
        <v>4749</v>
      </c>
      <c r="D1222" s="2" t="s">
        <v>1444</v>
      </c>
      <c r="E1222" s="2" t="s">
        <v>953</v>
      </c>
      <c r="F1222" s="5">
        <v>2800</v>
      </c>
      <c r="G1222" s="2" t="s">
        <v>4750</v>
      </c>
      <c r="H1222" s="2" t="s">
        <v>58</v>
      </c>
      <c r="I1222" s="2" t="s">
        <v>26</v>
      </c>
      <c r="J1222" s="2" t="s">
        <v>35</v>
      </c>
      <c r="K1222" s="9">
        <v>200</v>
      </c>
      <c r="L1222" s="9">
        <v>2128</v>
      </c>
      <c r="M1222" s="5">
        <v>39</v>
      </c>
      <c r="N1222" s="5">
        <v>1</v>
      </c>
      <c r="O1222" s="5">
        <v>29.78</v>
      </c>
      <c r="P1222" s="5">
        <v>53.86</v>
      </c>
      <c r="Q1222" s="2">
        <f t="shared" si="109"/>
        <v>24.08</v>
      </c>
      <c r="R1222" s="5">
        <f t="shared" si="110"/>
        <v>24.08</v>
      </c>
      <c r="S1222" s="11">
        <f t="shared" si="111"/>
        <v>0.8085963734049697</v>
      </c>
      <c r="T1222" s="5">
        <v>1.83</v>
      </c>
      <c r="U1222" s="5">
        <v>0.76</v>
      </c>
      <c r="V1222" s="5">
        <v>29.78</v>
      </c>
      <c r="W1222" s="12">
        <f t="shared" si="112"/>
        <v>2.564102564102564E-2</v>
      </c>
      <c r="X1222" s="2" t="str">
        <f t="shared" si="113"/>
        <v>SCALE</v>
      </c>
      <c r="Y1222" s="22" t="str">
        <f t="shared" si="114"/>
        <v>Low (100-300)</v>
      </c>
    </row>
    <row r="1223" spans="1:25">
      <c r="A1223" s="2" t="s">
        <v>4751</v>
      </c>
      <c r="B1223" s="2" t="s">
        <v>4752</v>
      </c>
      <c r="C1223" s="2" t="s">
        <v>76</v>
      </c>
      <c r="D1223" s="2" t="s">
        <v>2516</v>
      </c>
      <c r="E1223" s="2" t="s">
        <v>78</v>
      </c>
      <c r="F1223" s="5">
        <v>2500</v>
      </c>
      <c r="G1223" s="2" t="s">
        <v>4753</v>
      </c>
      <c r="H1223" s="2" t="s">
        <v>266</v>
      </c>
      <c r="I1223" s="2" t="s">
        <v>26</v>
      </c>
      <c r="J1223" s="2" t="s">
        <v>248</v>
      </c>
      <c r="K1223" s="9">
        <v>1000</v>
      </c>
      <c r="L1223" s="9">
        <v>1098</v>
      </c>
      <c r="M1223" s="5">
        <v>24</v>
      </c>
      <c r="N1223" s="5">
        <v>0</v>
      </c>
      <c r="O1223" s="5">
        <v>19.010000000000002</v>
      </c>
      <c r="P1223" s="5">
        <v>0</v>
      </c>
      <c r="Q1223" s="2">
        <f t="shared" si="109"/>
        <v>-19.010000000000002</v>
      </c>
      <c r="R1223" s="5">
        <f t="shared" si="110"/>
        <v>-19.010000000000002</v>
      </c>
      <c r="S1223" s="11">
        <f t="shared" si="111"/>
        <v>-1</v>
      </c>
      <c r="T1223" s="5">
        <v>2.19</v>
      </c>
      <c r="U1223" s="5">
        <v>0.79</v>
      </c>
      <c r="V1223" s="5">
        <v>0</v>
      </c>
      <c r="W1223" s="12">
        <f t="shared" si="112"/>
        <v>0</v>
      </c>
      <c r="X1223" s="2" t="str">
        <f t="shared" si="113"/>
        <v>PAUSE</v>
      </c>
      <c r="Y1223" s="22" t="str">
        <f t="shared" si="114"/>
        <v>Premium (751-1000)</v>
      </c>
    </row>
    <row r="1224" spans="1:25">
      <c r="A1224" s="2" t="s">
        <v>4754</v>
      </c>
      <c r="B1224" s="2" t="s">
        <v>555</v>
      </c>
      <c r="C1224" s="2" t="s">
        <v>4755</v>
      </c>
      <c r="D1224" s="2" t="s">
        <v>2176</v>
      </c>
      <c r="E1224" s="2" t="s">
        <v>112</v>
      </c>
      <c r="F1224" s="5">
        <v>5500</v>
      </c>
      <c r="G1224" s="2" t="s">
        <v>4756</v>
      </c>
      <c r="H1224" s="2" t="s">
        <v>50</v>
      </c>
      <c r="I1224" s="2" t="s">
        <v>26</v>
      </c>
      <c r="J1224" s="2" t="s">
        <v>382</v>
      </c>
      <c r="K1224" s="9">
        <v>600</v>
      </c>
      <c r="L1224" s="9">
        <v>1370</v>
      </c>
      <c r="M1224" s="5">
        <v>35</v>
      </c>
      <c r="N1224" s="5">
        <v>1</v>
      </c>
      <c r="O1224" s="5">
        <v>24.43</v>
      </c>
      <c r="P1224" s="5">
        <v>35.07</v>
      </c>
      <c r="Q1224" s="2">
        <f t="shared" si="109"/>
        <v>10.64</v>
      </c>
      <c r="R1224" s="5">
        <f t="shared" si="110"/>
        <v>10.64</v>
      </c>
      <c r="S1224" s="11">
        <f t="shared" si="111"/>
        <v>0.4355300859598854</v>
      </c>
      <c r="T1224" s="5">
        <v>2.5499999999999998</v>
      </c>
      <c r="U1224" s="5">
        <v>0.7</v>
      </c>
      <c r="V1224" s="5">
        <v>24.43</v>
      </c>
      <c r="W1224" s="12">
        <f t="shared" si="112"/>
        <v>2.8571428571428571E-2</v>
      </c>
      <c r="X1224" s="2" t="str">
        <f t="shared" si="113"/>
        <v>SCALE</v>
      </c>
      <c r="Y1224" s="22" t="str">
        <f t="shared" si="114"/>
        <v>High (501-750)</v>
      </c>
    </row>
    <row r="1225" spans="1:25">
      <c r="A1225" s="2" t="s">
        <v>4757</v>
      </c>
      <c r="B1225" s="2" t="s">
        <v>4758</v>
      </c>
      <c r="C1225" s="2" t="s">
        <v>4759</v>
      </c>
      <c r="D1225" s="2" t="s">
        <v>829</v>
      </c>
      <c r="E1225" s="2" t="s">
        <v>112</v>
      </c>
      <c r="F1225" s="5">
        <v>2595</v>
      </c>
      <c r="G1225" s="2" t="s">
        <v>4760</v>
      </c>
      <c r="H1225" s="2" t="s">
        <v>58</v>
      </c>
      <c r="I1225" s="2" t="s">
        <v>26</v>
      </c>
      <c r="J1225" s="2" t="s">
        <v>232</v>
      </c>
      <c r="K1225" s="9">
        <v>700</v>
      </c>
      <c r="L1225" s="9">
        <v>687</v>
      </c>
      <c r="M1225" s="5">
        <v>18</v>
      </c>
      <c r="N1225" s="5">
        <v>0</v>
      </c>
      <c r="O1225" s="5">
        <v>9.18</v>
      </c>
      <c r="P1225" s="5">
        <v>0</v>
      </c>
      <c r="Q1225" s="2">
        <f t="shared" si="109"/>
        <v>-9.18</v>
      </c>
      <c r="R1225" s="5">
        <f t="shared" si="110"/>
        <v>-9.18</v>
      </c>
      <c r="S1225" s="11">
        <f t="shared" si="111"/>
        <v>-1</v>
      </c>
      <c r="T1225" s="5">
        <v>2.62</v>
      </c>
      <c r="U1225" s="5">
        <v>0.51</v>
      </c>
      <c r="V1225" s="5">
        <v>0</v>
      </c>
      <c r="W1225" s="12">
        <f t="shared" si="112"/>
        <v>0</v>
      </c>
      <c r="X1225" s="2" t="str">
        <f t="shared" si="113"/>
        <v>PAUSE</v>
      </c>
      <c r="Y1225" s="22" t="str">
        <f t="shared" si="114"/>
        <v>High (501-750)</v>
      </c>
    </row>
    <row r="1226" spans="1:25">
      <c r="A1226" s="2" t="s">
        <v>4761</v>
      </c>
      <c r="B1226" s="2" t="s">
        <v>4762</v>
      </c>
      <c r="C1226" s="2" t="s">
        <v>4763</v>
      </c>
      <c r="D1226" s="2" t="s">
        <v>1813</v>
      </c>
      <c r="E1226" s="2" t="s">
        <v>222</v>
      </c>
      <c r="F1226" s="5">
        <v>3600</v>
      </c>
      <c r="G1226" s="2" t="s">
        <v>4764</v>
      </c>
      <c r="H1226" s="2" t="s">
        <v>34</v>
      </c>
      <c r="I1226" s="2" t="s">
        <v>26</v>
      </c>
      <c r="J1226" s="2" t="s">
        <v>319</v>
      </c>
      <c r="K1226" s="9">
        <v>400</v>
      </c>
      <c r="L1226" s="9">
        <v>1285</v>
      </c>
      <c r="M1226" s="5">
        <v>53</v>
      </c>
      <c r="N1226" s="5">
        <v>5</v>
      </c>
      <c r="O1226" s="5">
        <v>31.51</v>
      </c>
      <c r="P1226" s="5">
        <v>276.57</v>
      </c>
      <c r="Q1226" s="2">
        <f t="shared" si="109"/>
        <v>245.06</v>
      </c>
      <c r="R1226" s="5">
        <f t="shared" si="110"/>
        <v>245.06</v>
      </c>
      <c r="S1226" s="11">
        <f t="shared" si="111"/>
        <v>7.7772135829895266</v>
      </c>
      <c r="T1226" s="5">
        <v>4.12</v>
      </c>
      <c r="U1226" s="5">
        <v>0.59</v>
      </c>
      <c r="V1226" s="5">
        <v>6.3</v>
      </c>
      <c r="W1226" s="12">
        <f t="shared" si="112"/>
        <v>9.4339622641509441E-2</v>
      </c>
      <c r="X1226" s="2" t="str">
        <f t="shared" si="113"/>
        <v>SCALE</v>
      </c>
      <c r="Y1226" s="22" t="str">
        <f t="shared" si="114"/>
        <v>Mid (301-500)</v>
      </c>
    </row>
    <row r="1227" spans="1:25">
      <c r="A1227" s="2" t="s">
        <v>4765</v>
      </c>
      <c r="B1227" s="2" t="s">
        <v>4766</v>
      </c>
      <c r="C1227" s="2" t="s">
        <v>628</v>
      </c>
      <c r="D1227" s="2" t="s">
        <v>2108</v>
      </c>
      <c r="E1227" s="2" t="s">
        <v>112</v>
      </c>
      <c r="F1227" s="5">
        <v>2100</v>
      </c>
      <c r="G1227" s="2" t="s">
        <v>4767</v>
      </c>
      <c r="H1227" s="2" t="s">
        <v>25</v>
      </c>
      <c r="I1227" s="2" t="s">
        <v>26</v>
      </c>
      <c r="J1227" s="2" t="s">
        <v>217</v>
      </c>
      <c r="K1227" s="9">
        <v>600</v>
      </c>
      <c r="L1227" s="9">
        <v>1003</v>
      </c>
      <c r="M1227" s="5">
        <v>26</v>
      </c>
      <c r="N1227" s="5">
        <v>0</v>
      </c>
      <c r="O1227" s="5">
        <v>17.989999999999998</v>
      </c>
      <c r="P1227" s="5">
        <v>0</v>
      </c>
      <c r="Q1227" s="2">
        <f t="shared" ref="Q1227:Q1290" si="115">IFERROR(P1227-O1227, 0)</f>
        <v>-17.989999999999998</v>
      </c>
      <c r="R1227" s="5">
        <f t="shared" ref="R1227:R1290" si="116">P1227-O1227</f>
        <v>-17.989999999999998</v>
      </c>
      <c r="S1227" s="11">
        <f t="shared" ref="S1227:S1290" si="117">R1227/O1227</f>
        <v>-1</v>
      </c>
      <c r="T1227" s="5">
        <v>2.59</v>
      </c>
      <c r="U1227" s="5">
        <v>0.69</v>
      </c>
      <c r="V1227" s="5">
        <v>0</v>
      </c>
      <c r="W1227" s="12">
        <f t="shared" ref="W1227:W1290" si="118">N1227/M1227</f>
        <v>0</v>
      </c>
      <c r="X1227" s="2" t="str">
        <f t="shared" ref="X1227:X1290" si="119">IF(P1227&gt;=4, "SCALE",
  IF(P1227&gt;=2, "MONITOR",
    IF(P1227&gt;=1, "OPTIMISE",
      "PAUSE")))</f>
        <v>PAUSE</v>
      </c>
      <c r="Y1227" s="22" t="str">
        <f t="shared" ref="Y1227:Y1290" si="120">IF(K1227&lt;=300,"Low (100-300)",
 IF(K1227&lt;=500,"Mid (301-500)",
  IF(K1227&lt;=750,"High (501-750)",
   "Premium (751-1000)")))</f>
        <v>High (501-750)</v>
      </c>
    </row>
    <row r="1228" spans="1:25">
      <c r="A1228" s="2" t="s">
        <v>4768</v>
      </c>
      <c r="B1228" s="2" t="s">
        <v>3011</v>
      </c>
      <c r="C1228" s="2" t="s">
        <v>4769</v>
      </c>
      <c r="D1228" s="2" t="s">
        <v>849</v>
      </c>
      <c r="E1228" s="2" t="s">
        <v>850</v>
      </c>
      <c r="F1228" s="5">
        <v>2900</v>
      </c>
      <c r="G1228" s="2" t="s">
        <v>1216</v>
      </c>
      <c r="H1228" s="2" t="s">
        <v>134</v>
      </c>
      <c r="I1228" s="2" t="s">
        <v>26</v>
      </c>
      <c r="J1228" s="2" t="s">
        <v>382</v>
      </c>
      <c r="K1228" s="9">
        <v>100</v>
      </c>
      <c r="L1228" s="9">
        <v>1201</v>
      </c>
      <c r="M1228" s="5">
        <v>53</v>
      </c>
      <c r="N1228" s="5">
        <v>5</v>
      </c>
      <c r="O1228" s="5">
        <v>34.03</v>
      </c>
      <c r="P1228" s="5">
        <v>177.8</v>
      </c>
      <c r="Q1228" s="2">
        <f t="shared" si="115"/>
        <v>143.77000000000001</v>
      </c>
      <c r="R1228" s="5">
        <f t="shared" si="116"/>
        <v>143.77000000000001</v>
      </c>
      <c r="S1228" s="11">
        <f t="shared" si="117"/>
        <v>4.224801645606818</v>
      </c>
      <c r="T1228" s="5">
        <v>4.41</v>
      </c>
      <c r="U1228" s="5">
        <v>0.64</v>
      </c>
      <c r="V1228" s="5">
        <v>6.81</v>
      </c>
      <c r="W1228" s="12">
        <f t="shared" si="118"/>
        <v>9.4339622641509441E-2</v>
      </c>
      <c r="X1228" s="2" t="str">
        <f t="shared" si="119"/>
        <v>SCALE</v>
      </c>
      <c r="Y1228" s="22" t="str">
        <f t="shared" si="120"/>
        <v>Low (100-300)</v>
      </c>
    </row>
    <row r="1229" spans="1:25">
      <c r="A1229" s="2" t="s">
        <v>4770</v>
      </c>
      <c r="B1229" s="2" t="s">
        <v>560</v>
      </c>
      <c r="C1229" s="2" t="s">
        <v>4771</v>
      </c>
      <c r="D1229" s="2" t="s">
        <v>4772</v>
      </c>
      <c r="E1229" s="2" t="s">
        <v>635</v>
      </c>
      <c r="F1229" s="5">
        <v>2250</v>
      </c>
      <c r="G1229" s="2" t="s">
        <v>4773</v>
      </c>
      <c r="H1229" s="2" t="s">
        <v>58</v>
      </c>
      <c r="I1229" s="2" t="s">
        <v>26</v>
      </c>
      <c r="J1229" s="2" t="s">
        <v>66</v>
      </c>
      <c r="K1229" s="9">
        <v>500</v>
      </c>
      <c r="L1229" s="9">
        <v>1978</v>
      </c>
      <c r="M1229" s="5">
        <v>67</v>
      </c>
      <c r="N1229" s="5">
        <v>3</v>
      </c>
      <c r="O1229" s="5">
        <v>35.11</v>
      </c>
      <c r="P1229" s="5">
        <v>171.34</v>
      </c>
      <c r="Q1229" s="2">
        <f t="shared" si="115"/>
        <v>136.23000000000002</v>
      </c>
      <c r="R1229" s="5">
        <f t="shared" si="116"/>
        <v>136.23000000000002</v>
      </c>
      <c r="S1229" s="11">
        <f t="shared" si="117"/>
        <v>3.8800911421247513</v>
      </c>
      <c r="T1229" s="5">
        <v>3.39</v>
      </c>
      <c r="U1229" s="5">
        <v>0.52</v>
      </c>
      <c r="V1229" s="5">
        <v>11.7</v>
      </c>
      <c r="W1229" s="12">
        <f t="shared" si="118"/>
        <v>4.4776119402985072E-2</v>
      </c>
      <c r="X1229" s="2" t="str">
        <f t="shared" si="119"/>
        <v>SCALE</v>
      </c>
      <c r="Y1229" s="22" t="str">
        <f t="shared" si="120"/>
        <v>Mid (301-500)</v>
      </c>
    </row>
    <row r="1230" spans="1:25">
      <c r="A1230" s="2" t="s">
        <v>4774</v>
      </c>
      <c r="B1230" s="2" t="s">
        <v>1051</v>
      </c>
      <c r="C1230" s="2" t="s">
        <v>748</v>
      </c>
      <c r="D1230" s="2" t="s">
        <v>4775</v>
      </c>
      <c r="E1230" s="2" t="s">
        <v>337</v>
      </c>
      <c r="F1230" s="5">
        <v>2000</v>
      </c>
      <c r="G1230" s="2" t="s">
        <v>4776</v>
      </c>
      <c r="H1230" s="2" t="s">
        <v>42</v>
      </c>
      <c r="I1230" s="2" t="s">
        <v>26</v>
      </c>
      <c r="J1230" s="2" t="s">
        <v>177</v>
      </c>
      <c r="K1230" s="9">
        <v>300</v>
      </c>
      <c r="L1230" s="9">
        <v>631</v>
      </c>
      <c r="M1230" s="5">
        <v>16</v>
      </c>
      <c r="N1230" s="5">
        <v>1</v>
      </c>
      <c r="O1230" s="5">
        <v>13.14</v>
      </c>
      <c r="P1230" s="5">
        <v>66.23</v>
      </c>
      <c r="Q1230" s="2">
        <f t="shared" si="115"/>
        <v>53.09</v>
      </c>
      <c r="R1230" s="5">
        <f t="shared" si="116"/>
        <v>53.09</v>
      </c>
      <c r="S1230" s="11">
        <f t="shared" si="117"/>
        <v>4.0403348554033487</v>
      </c>
      <c r="T1230" s="5">
        <v>2.54</v>
      </c>
      <c r="U1230" s="5">
        <v>0.82</v>
      </c>
      <c r="V1230" s="5">
        <v>13.14</v>
      </c>
      <c r="W1230" s="12">
        <f t="shared" si="118"/>
        <v>6.25E-2</v>
      </c>
      <c r="X1230" s="2" t="str">
        <f t="shared" si="119"/>
        <v>SCALE</v>
      </c>
      <c r="Y1230" s="22" t="str">
        <f t="shared" si="120"/>
        <v>Low (100-300)</v>
      </c>
    </row>
    <row r="1231" spans="1:25">
      <c r="A1231" s="2" t="s">
        <v>4777</v>
      </c>
      <c r="B1231" s="2" t="s">
        <v>686</v>
      </c>
      <c r="C1231" s="2" t="s">
        <v>4778</v>
      </c>
      <c r="D1231" s="2" t="s">
        <v>4779</v>
      </c>
      <c r="E1231" s="2" t="s">
        <v>23</v>
      </c>
      <c r="F1231" s="5">
        <v>5000</v>
      </c>
      <c r="G1231" s="2" t="s">
        <v>4780</v>
      </c>
      <c r="H1231" s="2" t="s">
        <v>50</v>
      </c>
      <c r="I1231" s="2" t="s">
        <v>26</v>
      </c>
      <c r="J1231" s="2" t="s">
        <v>120</v>
      </c>
      <c r="K1231" s="9">
        <v>400</v>
      </c>
      <c r="L1231" s="9">
        <v>839</v>
      </c>
      <c r="M1231" s="5">
        <v>31</v>
      </c>
      <c r="N1231" s="5">
        <v>3</v>
      </c>
      <c r="O1231" s="5">
        <v>14.97</v>
      </c>
      <c r="P1231" s="5">
        <v>120.25</v>
      </c>
      <c r="Q1231" s="2">
        <f t="shared" si="115"/>
        <v>105.28</v>
      </c>
      <c r="R1231" s="5">
        <f t="shared" si="116"/>
        <v>105.28</v>
      </c>
      <c r="S1231" s="11">
        <f t="shared" si="117"/>
        <v>7.0327321309285233</v>
      </c>
      <c r="T1231" s="5">
        <v>3.69</v>
      </c>
      <c r="U1231" s="5">
        <v>0.48</v>
      </c>
      <c r="V1231" s="5">
        <v>4.99</v>
      </c>
      <c r="W1231" s="12">
        <f t="shared" si="118"/>
        <v>9.6774193548387094E-2</v>
      </c>
      <c r="X1231" s="2" t="str">
        <f t="shared" si="119"/>
        <v>SCALE</v>
      </c>
      <c r="Y1231" s="22" t="str">
        <f t="shared" si="120"/>
        <v>Mid (301-500)</v>
      </c>
    </row>
    <row r="1232" spans="1:25">
      <c r="A1232" s="2" t="s">
        <v>4781</v>
      </c>
      <c r="B1232" s="2" t="s">
        <v>686</v>
      </c>
      <c r="C1232" s="2" t="s">
        <v>2459</v>
      </c>
      <c r="D1232" s="2" t="s">
        <v>4782</v>
      </c>
      <c r="E1232" s="2" t="s">
        <v>188</v>
      </c>
      <c r="F1232" s="5">
        <v>3792</v>
      </c>
      <c r="G1232" s="2" t="s">
        <v>4783</v>
      </c>
      <c r="H1232" s="2" t="s">
        <v>167</v>
      </c>
      <c r="I1232" s="2" t="s">
        <v>26</v>
      </c>
      <c r="J1232" s="2" t="s">
        <v>206</v>
      </c>
      <c r="K1232" s="9">
        <v>500</v>
      </c>
      <c r="L1232" s="9">
        <v>2245</v>
      </c>
      <c r="M1232" s="5">
        <v>95</v>
      </c>
      <c r="N1232" s="5">
        <v>4</v>
      </c>
      <c r="O1232" s="5">
        <v>55.95</v>
      </c>
      <c r="P1232" s="5">
        <v>249.03</v>
      </c>
      <c r="Q1232" s="2">
        <f t="shared" si="115"/>
        <v>193.07999999999998</v>
      </c>
      <c r="R1232" s="5">
        <f t="shared" si="116"/>
        <v>193.07999999999998</v>
      </c>
      <c r="S1232" s="11">
        <f t="shared" si="117"/>
        <v>3.4509383378016083</v>
      </c>
      <c r="T1232" s="5">
        <v>4.2300000000000004</v>
      </c>
      <c r="U1232" s="5">
        <v>0.59</v>
      </c>
      <c r="V1232" s="5">
        <v>13.99</v>
      </c>
      <c r="W1232" s="12">
        <f t="shared" si="118"/>
        <v>4.2105263157894736E-2</v>
      </c>
      <c r="X1232" s="2" t="str">
        <f t="shared" si="119"/>
        <v>SCALE</v>
      </c>
      <c r="Y1232" s="22" t="str">
        <f t="shared" si="120"/>
        <v>Mid (301-500)</v>
      </c>
    </row>
    <row r="1233" spans="1:25">
      <c r="A1233" s="2" t="s">
        <v>4784</v>
      </c>
      <c r="B1233" s="2" t="s">
        <v>219</v>
      </c>
      <c r="C1233" s="2" t="s">
        <v>4785</v>
      </c>
      <c r="D1233" s="2" t="s">
        <v>2468</v>
      </c>
      <c r="E1233" s="2" t="s">
        <v>112</v>
      </c>
      <c r="F1233" s="5">
        <v>4998</v>
      </c>
      <c r="G1233" s="2" t="s">
        <v>4786</v>
      </c>
      <c r="H1233" s="2" t="s">
        <v>34</v>
      </c>
      <c r="I1233" s="2" t="s">
        <v>26</v>
      </c>
      <c r="J1233" s="2" t="s">
        <v>80</v>
      </c>
      <c r="K1233" s="9">
        <v>800</v>
      </c>
      <c r="L1233" s="9">
        <v>2437</v>
      </c>
      <c r="M1233" s="5">
        <v>73</v>
      </c>
      <c r="N1233" s="5">
        <v>0</v>
      </c>
      <c r="O1233" s="5">
        <v>50.49</v>
      </c>
      <c r="P1233" s="5">
        <v>0</v>
      </c>
      <c r="Q1233" s="2">
        <f t="shared" si="115"/>
        <v>-50.49</v>
      </c>
      <c r="R1233" s="5">
        <f t="shared" si="116"/>
        <v>-50.49</v>
      </c>
      <c r="S1233" s="11">
        <f t="shared" si="117"/>
        <v>-1</v>
      </c>
      <c r="T1233" s="5">
        <v>3</v>
      </c>
      <c r="U1233" s="5">
        <v>0.69</v>
      </c>
      <c r="V1233" s="5">
        <v>0</v>
      </c>
      <c r="W1233" s="12">
        <f t="shared" si="118"/>
        <v>0</v>
      </c>
      <c r="X1233" s="2" t="str">
        <f t="shared" si="119"/>
        <v>PAUSE</v>
      </c>
      <c r="Y1233" s="22" t="str">
        <f t="shared" si="120"/>
        <v>Premium (751-1000)</v>
      </c>
    </row>
    <row r="1234" spans="1:25">
      <c r="A1234" s="2" t="s">
        <v>4787</v>
      </c>
      <c r="B1234" s="2" t="s">
        <v>302</v>
      </c>
      <c r="C1234" s="2" t="s">
        <v>4788</v>
      </c>
      <c r="D1234" s="2" t="s">
        <v>2176</v>
      </c>
      <c r="E1234" s="2" t="s">
        <v>112</v>
      </c>
      <c r="F1234" s="5">
        <v>1500</v>
      </c>
      <c r="G1234" s="2" t="s">
        <v>4789</v>
      </c>
      <c r="H1234" s="2" t="s">
        <v>253</v>
      </c>
      <c r="I1234" s="2" t="s">
        <v>26</v>
      </c>
      <c r="J1234" s="2" t="s">
        <v>319</v>
      </c>
      <c r="K1234" s="9">
        <v>700</v>
      </c>
      <c r="L1234" s="9">
        <v>2469</v>
      </c>
      <c r="M1234" s="5">
        <v>69</v>
      </c>
      <c r="N1234" s="5">
        <v>3</v>
      </c>
      <c r="O1234" s="5">
        <v>55.73</v>
      </c>
      <c r="P1234" s="5">
        <v>173.33</v>
      </c>
      <c r="Q1234" s="2">
        <f t="shared" si="115"/>
        <v>117.60000000000002</v>
      </c>
      <c r="R1234" s="5">
        <f t="shared" si="116"/>
        <v>117.60000000000002</v>
      </c>
      <c r="S1234" s="11">
        <f t="shared" si="117"/>
        <v>2.1101740534720981</v>
      </c>
      <c r="T1234" s="5">
        <v>2.79</v>
      </c>
      <c r="U1234" s="5">
        <v>0.81</v>
      </c>
      <c r="V1234" s="5">
        <v>18.579999999999998</v>
      </c>
      <c r="W1234" s="12">
        <f t="shared" si="118"/>
        <v>4.3478260869565216E-2</v>
      </c>
      <c r="X1234" s="2" t="str">
        <f t="shared" si="119"/>
        <v>SCALE</v>
      </c>
      <c r="Y1234" s="22" t="str">
        <f t="shared" si="120"/>
        <v>High (501-750)</v>
      </c>
    </row>
    <row r="1235" spans="1:25">
      <c r="A1235" s="2" t="s">
        <v>4790</v>
      </c>
      <c r="B1235" s="2" t="s">
        <v>686</v>
      </c>
      <c r="C1235" s="2" t="s">
        <v>4791</v>
      </c>
      <c r="D1235" s="2" t="s">
        <v>257</v>
      </c>
      <c r="E1235" s="2" t="s">
        <v>258</v>
      </c>
      <c r="F1235" s="5">
        <v>1900</v>
      </c>
      <c r="G1235" s="2" t="s">
        <v>1036</v>
      </c>
      <c r="H1235" s="2" t="s">
        <v>260</v>
      </c>
      <c r="I1235" s="2" t="s">
        <v>26</v>
      </c>
      <c r="J1235" s="2" t="s">
        <v>361</v>
      </c>
      <c r="K1235" s="9">
        <v>100</v>
      </c>
      <c r="L1235" s="9">
        <v>1078</v>
      </c>
      <c r="M1235" s="5">
        <v>23</v>
      </c>
      <c r="N1235" s="5">
        <v>0</v>
      </c>
      <c r="O1235" s="5">
        <v>9.51</v>
      </c>
      <c r="P1235" s="5">
        <v>0</v>
      </c>
      <c r="Q1235" s="2">
        <f t="shared" si="115"/>
        <v>-9.51</v>
      </c>
      <c r="R1235" s="5">
        <f t="shared" si="116"/>
        <v>-9.51</v>
      </c>
      <c r="S1235" s="11">
        <f t="shared" si="117"/>
        <v>-1</v>
      </c>
      <c r="T1235" s="5">
        <v>2.13</v>
      </c>
      <c r="U1235" s="5">
        <v>0.41</v>
      </c>
      <c r="V1235" s="5">
        <v>0</v>
      </c>
      <c r="W1235" s="12">
        <f t="shared" si="118"/>
        <v>0</v>
      </c>
      <c r="X1235" s="2" t="str">
        <f t="shared" si="119"/>
        <v>PAUSE</v>
      </c>
      <c r="Y1235" s="22" t="str">
        <f t="shared" si="120"/>
        <v>Low (100-300)</v>
      </c>
    </row>
    <row r="1236" spans="1:25">
      <c r="A1236" s="2" t="s">
        <v>4792</v>
      </c>
      <c r="B1236" s="2" t="s">
        <v>4793</v>
      </c>
      <c r="C1236" s="2" t="s">
        <v>4794</v>
      </c>
      <c r="D1236" s="2" t="s">
        <v>4795</v>
      </c>
      <c r="E1236" s="2" t="s">
        <v>112</v>
      </c>
      <c r="F1236" s="5">
        <v>1001</v>
      </c>
      <c r="G1236" s="2" t="s">
        <v>4796</v>
      </c>
      <c r="H1236" s="2" t="s">
        <v>344</v>
      </c>
      <c r="I1236" s="2" t="s">
        <v>26</v>
      </c>
      <c r="J1236" s="2" t="s">
        <v>35</v>
      </c>
      <c r="K1236" s="9">
        <v>100</v>
      </c>
      <c r="L1236" s="9">
        <v>1237</v>
      </c>
      <c r="M1236" s="5">
        <v>21</v>
      </c>
      <c r="N1236" s="5">
        <v>0</v>
      </c>
      <c r="O1236" s="5">
        <v>10.29</v>
      </c>
      <c r="P1236" s="5">
        <v>0</v>
      </c>
      <c r="Q1236" s="2">
        <f t="shared" si="115"/>
        <v>-10.29</v>
      </c>
      <c r="R1236" s="5">
        <f t="shared" si="116"/>
        <v>-10.29</v>
      </c>
      <c r="S1236" s="11">
        <f t="shared" si="117"/>
        <v>-1</v>
      </c>
      <c r="T1236" s="5">
        <v>1.7</v>
      </c>
      <c r="U1236" s="5">
        <v>0.49</v>
      </c>
      <c r="V1236" s="5">
        <v>0</v>
      </c>
      <c r="W1236" s="12">
        <f t="shared" si="118"/>
        <v>0</v>
      </c>
      <c r="X1236" s="2" t="str">
        <f t="shared" si="119"/>
        <v>PAUSE</v>
      </c>
      <c r="Y1236" s="22" t="str">
        <f t="shared" si="120"/>
        <v>Low (100-300)</v>
      </c>
    </row>
    <row r="1237" spans="1:25">
      <c r="A1237" s="2" t="s">
        <v>4797</v>
      </c>
      <c r="B1237" s="2" t="s">
        <v>4798</v>
      </c>
      <c r="C1237" s="2" t="s">
        <v>4799</v>
      </c>
      <c r="D1237" s="2" t="s">
        <v>1336</v>
      </c>
      <c r="E1237" s="2" t="s">
        <v>56</v>
      </c>
      <c r="F1237" s="5">
        <v>5000</v>
      </c>
      <c r="G1237" s="2" t="s">
        <v>4800</v>
      </c>
      <c r="H1237" s="2" t="s">
        <v>25</v>
      </c>
      <c r="I1237" s="2" t="s">
        <v>26</v>
      </c>
      <c r="J1237" s="2" t="s">
        <v>217</v>
      </c>
      <c r="K1237" s="9">
        <v>500</v>
      </c>
      <c r="L1237" s="9">
        <v>1426</v>
      </c>
      <c r="M1237" s="5">
        <v>30</v>
      </c>
      <c r="N1237" s="5">
        <v>3</v>
      </c>
      <c r="O1237" s="5">
        <v>23.71</v>
      </c>
      <c r="P1237" s="5">
        <v>221.89</v>
      </c>
      <c r="Q1237" s="2">
        <f t="shared" si="115"/>
        <v>198.17999999999998</v>
      </c>
      <c r="R1237" s="5">
        <f t="shared" si="116"/>
        <v>198.17999999999998</v>
      </c>
      <c r="S1237" s="11">
        <f t="shared" si="117"/>
        <v>8.3584985238296063</v>
      </c>
      <c r="T1237" s="5">
        <v>2.1</v>
      </c>
      <c r="U1237" s="5">
        <v>0.79</v>
      </c>
      <c r="V1237" s="5">
        <v>7.9</v>
      </c>
      <c r="W1237" s="12">
        <f t="shared" si="118"/>
        <v>0.1</v>
      </c>
      <c r="X1237" s="2" t="str">
        <f t="shared" si="119"/>
        <v>SCALE</v>
      </c>
      <c r="Y1237" s="22" t="str">
        <f t="shared" si="120"/>
        <v>Mid (301-500)</v>
      </c>
    </row>
    <row r="1238" spans="1:25">
      <c r="A1238" s="2" t="s">
        <v>4801</v>
      </c>
      <c r="B1238" s="2" t="s">
        <v>4802</v>
      </c>
      <c r="C1238" s="2" t="s">
        <v>4803</v>
      </c>
      <c r="D1238" s="2" t="s">
        <v>166</v>
      </c>
      <c r="E1238" s="2" t="s">
        <v>56</v>
      </c>
      <c r="F1238" s="5">
        <v>2440</v>
      </c>
      <c r="G1238" s="2" t="s">
        <v>4804</v>
      </c>
      <c r="H1238" s="2" t="s">
        <v>25</v>
      </c>
      <c r="I1238" s="2" t="s">
        <v>26</v>
      </c>
      <c r="J1238" s="2" t="s">
        <v>66</v>
      </c>
      <c r="K1238" s="9">
        <v>300</v>
      </c>
      <c r="L1238" s="9">
        <v>949</v>
      </c>
      <c r="M1238" s="5">
        <v>18</v>
      </c>
      <c r="N1238" s="5">
        <v>0</v>
      </c>
      <c r="O1238" s="5">
        <v>8.3800000000000008</v>
      </c>
      <c r="P1238" s="5">
        <v>0</v>
      </c>
      <c r="Q1238" s="2">
        <f t="shared" si="115"/>
        <v>-8.3800000000000008</v>
      </c>
      <c r="R1238" s="5">
        <f t="shared" si="116"/>
        <v>-8.3800000000000008</v>
      </c>
      <c r="S1238" s="11">
        <f t="shared" si="117"/>
        <v>-1</v>
      </c>
      <c r="T1238" s="5">
        <v>1.9</v>
      </c>
      <c r="U1238" s="5">
        <v>0.47</v>
      </c>
      <c r="V1238" s="5">
        <v>0</v>
      </c>
      <c r="W1238" s="12">
        <f t="shared" si="118"/>
        <v>0</v>
      </c>
      <c r="X1238" s="2" t="str">
        <f t="shared" si="119"/>
        <v>PAUSE</v>
      </c>
      <c r="Y1238" s="22" t="str">
        <f t="shared" si="120"/>
        <v>Low (100-300)</v>
      </c>
    </row>
    <row r="1239" spans="1:25">
      <c r="A1239" s="2" t="s">
        <v>4805</v>
      </c>
      <c r="B1239" s="2" t="s">
        <v>475</v>
      </c>
      <c r="C1239" s="2" t="s">
        <v>2281</v>
      </c>
      <c r="D1239" s="2" t="s">
        <v>4589</v>
      </c>
      <c r="E1239" s="2" t="s">
        <v>112</v>
      </c>
      <c r="F1239" s="5">
        <v>1250</v>
      </c>
      <c r="G1239" s="2" t="s">
        <v>4806</v>
      </c>
      <c r="H1239" s="2" t="s">
        <v>102</v>
      </c>
      <c r="I1239" s="2" t="s">
        <v>26</v>
      </c>
      <c r="J1239" s="2" t="s">
        <v>88</v>
      </c>
      <c r="K1239" s="9">
        <v>1000</v>
      </c>
      <c r="L1239" s="9">
        <v>1998</v>
      </c>
      <c r="M1239" s="5">
        <v>51</v>
      </c>
      <c r="N1239" s="5">
        <v>1</v>
      </c>
      <c r="O1239" s="5">
        <v>38.4</v>
      </c>
      <c r="P1239" s="5">
        <v>44.97</v>
      </c>
      <c r="Q1239" s="2">
        <f t="shared" si="115"/>
        <v>6.57</v>
      </c>
      <c r="R1239" s="5">
        <f t="shared" si="116"/>
        <v>6.57</v>
      </c>
      <c r="S1239" s="11">
        <f t="shared" si="117"/>
        <v>0.17109375000000002</v>
      </c>
      <c r="T1239" s="5">
        <v>2.5499999999999998</v>
      </c>
      <c r="U1239" s="5">
        <v>0.75</v>
      </c>
      <c r="V1239" s="5">
        <v>38.4</v>
      </c>
      <c r="W1239" s="12">
        <f t="shared" si="118"/>
        <v>1.9607843137254902E-2</v>
      </c>
      <c r="X1239" s="2" t="str">
        <f t="shared" si="119"/>
        <v>SCALE</v>
      </c>
      <c r="Y1239" s="22" t="str">
        <f t="shared" si="120"/>
        <v>Premium (751-1000)</v>
      </c>
    </row>
    <row r="1240" spans="1:25">
      <c r="A1240" s="2" t="s">
        <v>4807</v>
      </c>
      <c r="B1240" s="2" t="s">
        <v>799</v>
      </c>
      <c r="C1240" s="2" t="s">
        <v>4808</v>
      </c>
      <c r="D1240" s="2" t="s">
        <v>829</v>
      </c>
      <c r="E1240" s="2" t="s">
        <v>112</v>
      </c>
      <c r="F1240" s="5">
        <v>1100</v>
      </c>
      <c r="G1240" s="2" t="s">
        <v>4809</v>
      </c>
      <c r="H1240" s="2" t="s">
        <v>190</v>
      </c>
      <c r="I1240" s="2" t="s">
        <v>26</v>
      </c>
      <c r="J1240" s="2" t="s">
        <v>293</v>
      </c>
      <c r="K1240" s="9">
        <v>700</v>
      </c>
      <c r="L1240" s="9">
        <v>1932</v>
      </c>
      <c r="M1240" s="5">
        <v>75</v>
      </c>
      <c r="N1240" s="5">
        <v>8</v>
      </c>
      <c r="O1240" s="5">
        <v>52.22</v>
      </c>
      <c r="P1240" s="5">
        <v>399.41</v>
      </c>
      <c r="Q1240" s="2">
        <f t="shared" si="115"/>
        <v>347.19000000000005</v>
      </c>
      <c r="R1240" s="5">
        <f t="shared" si="116"/>
        <v>347.19000000000005</v>
      </c>
      <c r="S1240" s="11">
        <f t="shared" si="117"/>
        <v>6.6486020681731146</v>
      </c>
      <c r="T1240" s="5">
        <v>3.88</v>
      </c>
      <c r="U1240" s="5">
        <v>0.7</v>
      </c>
      <c r="V1240" s="5">
        <v>6.53</v>
      </c>
      <c r="W1240" s="12">
        <f t="shared" si="118"/>
        <v>0.10666666666666667</v>
      </c>
      <c r="X1240" s="2" t="str">
        <f t="shared" si="119"/>
        <v>SCALE</v>
      </c>
      <c r="Y1240" s="22" t="str">
        <f t="shared" si="120"/>
        <v>High (501-750)</v>
      </c>
    </row>
    <row r="1241" spans="1:25">
      <c r="A1241" s="2" t="s">
        <v>4810</v>
      </c>
      <c r="B1241" s="2" t="s">
        <v>4811</v>
      </c>
      <c r="C1241" s="2" t="s">
        <v>4812</v>
      </c>
      <c r="D1241" s="2" t="s">
        <v>4813</v>
      </c>
      <c r="E1241" s="2" t="s">
        <v>125</v>
      </c>
      <c r="F1241" s="5">
        <v>2900</v>
      </c>
      <c r="G1241" s="2" t="s">
        <v>1654</v>
      </c>
      <c r="H1241" s="2" t="s">
        <v>87</v>
      </c>
      <c r="I1241" s="2" t="s">
        <v>26</v>
      </c>
      <c r="J1241" s="2" t="s">
        <v>95</v>
      </c>
      <c r="K1241" s="9">
        <v>300</v>
      </c>
      <c r="L1241" s="9">
        <v>1779</v>
      </c>
      <c r="M1241" s="5">
        <v>53</v>
      </c>
      <c r="N1241" s="5">
        <v>2</v>
      </c>
      <c r="O1241" s="5">
        <v>40.97</v>
      </c>
      <c r="P1241" s="5">
        <v>77.8</v>
      </c>
      <c r="Q1241" s="2">
        <f t="shared" si="115"/>
        <v>36.83</v>
      </c>
      <c r="R1241" s="5">
        <f t="shared" si="116"/>
        <v>36.83</v>
      </c>
      <c r="S1241" s="11">
        <f t="shared" si="117"/>
        <v>0.8989504515499146</v>
      </c>
      <c r="T1241" s="5">
        <v>2.98</v>
      </c>
      <c r="U1241" s="5">
        <v>0.77</v>
      </c>
      <c r="V1241" s="5">
        <v>20.48</v>
      </c>
      <c r="W1241" s="12">
        <f t="shared" si="118"/>
        <v>3.7735849056603772E-2</v>
      </c>
      <c r="X1241" s="2" t="str">
        <f t="shared" si="119"/>
        <v>SCALE</v>
      </c>
      <c r="Y1241" s="22" t="str">
        <f t="shared" si="120"/>
        <v>Low (100-300)</v>
      </c>
    </row>
    <row r="1242" spans="1:25">
      <c r="A1242" s="2" t="s">
        <v>4814</v>
      </c>
      <c r="B1242" s="2" t="s">
        <v>4596</v>
      </c>
      <c r="C1242" s="2" t="s">
        <v>4766</v>
      </c>
      <c r="D1242" s="2" t="s">
        <v>4815</v>
      </c>
      <c r="E1242" s="2" t="s">
        <v>85</v>
      </c>
      <c r="F1242" s="5">
        <v>3250</v>
      </c>
      <c r="G1242" s="2" t="s">
        <v>4816</v>
      </c>
      <c r="H1242" s="2" t="s">
        <v>312</v>
      </c>
      <c r="I1242" s="2" t="s">
        <v>26</v>
      </c>
      <c r="J1242" s="2" t="s">
        <v>206</v>
      </c>
      <c r="K1242" s="9">
        <v>600</v>
      </c>
      <c r="L1242" s="9">
        <v>1578</v>
      </c>
      <c r="M1242" s="5">
        <v>49</v>
      </c>
      <c r="N1242" s="5">
        <v>0</v>
      </c>
      <c r="O1242" s="5">
        <v>29.68</v>
      </c>
      <c r="P1242" s="5">
        <v>0</v>
      </c>
      <c r="Q1242" s="2">
        <f t="shared" si="115"/>
        <v>-29.68</v>
      </c>
      <c r="R1242" s="5">
        <f t="shared" si="116"/>
        <v>-29.68</v>
      </c>
      <c r="S1242" s="11">
        <f t="shared" si="117"/>
        <v>-1</v>
      </c>
      <c r="T1242" s="5">
        <v>3.11</v>
      </c>
      <c r="U1242" s="5">
        <v>0.61</v>
      </c>
      <c r="V1242" s="5">
        <v>0</v>
      </c>
      <c r="W1242" s="12">
        <f t="shared" si="118"/>
        <v>0</v>
      </c>
      <c r="X1242" s="2" t="str">
        <f t="shared" si="119"/>
        <v>PAUSE</v>
      </c>
      <c r="Y1242" s="22" t="str">
        <f t="shared" si="120"/>
        <v>High (501-750)</v>
      </c>
    </row>
    <row r="1243" spans="1:25">
      <c r="A1243" s="2" t="s">
        <v>4817</v>
      </c>
      <c r="B1243" s="2" t="s">
        <v>398</v>
      </c>
      <c r="C1243" s="2" t="s">
        <v>4818</v>
      </c>
      <c r="D1243" s="2" t="s">
        <v>516</v>
      </c>
      <c r="E1243" s="2" t="s">
        <v>40</v>
      </c>
      <c r="F1243" s="5">
        <v>2250</v>
      </c>
      <c r="G1243" s="2" t="s">
        <v>4819</v>
      </c>
      <c r="H1243" s="2" t="s">
        <v>25</v>
      </c>
      <c r="I1243" s="2" t="s">
        <v>26</v>
      </c>
      <c r="J1243" s="2" t="s">
        <v>177</v>
      </c>
      <c r="K1243" s="9">
        <v>700</v>
      </c>
      <c r="L1243" s="9">
        <v>1773</v>
      </c>
      <c r="M1243" s="5">
        <v>32</v>
      </c>
      <c r="N1243" s="5">
        <v>0</v>
      </c>
      <c r="O1243" s="5">
        <v>19.45</v>
      </c>
      <c r="P1243" s="5">
        <v>0</v>
      </c>
      <c r="Q1243" s="2">
        <f t="shared" si="115"/>
        <v>-19.45</v>
      </c>
      <c r="R1243" s="5">
        <f t="shared" si="116"/>
        <v>-19.45</v>
      </c>
      <c r="S1243" s="11">
        <f t="shared" si="117"/>
        <v>-1</v>
      </c>
      <c r="T1243" s="5">
        <v>1.8</v>
      </c>
      <c r="U1243" s="5">
        <v>0.61</v>
      </c>
      <c r="V1243" s="5">
        <v>0</v>
      </c>
      <c r="W1243" s="12">
        <f t="shared" si="118"/>
        <v>0</v>
      </c>
      <c r="X1243" s="2" t="str">
        <f t="shared" si="119"/>
        <v>PAUSE</v>
      </c>
      <c r="Y1243" s="22" t="str">
        <f t="shared" si="120"/>
        <v>High (501-750)</v>
      </c>
    </row>
    <row r="1244" spans="1:25">
      <c r="A1244" s="2" t="s">
        <v>4820</v>
      </c>
      <c r="B1244" s="2" t="s">
        <v>4821</v>
      </c>
      <c r="C1244" s="2" t="s">
        <v>4822</v>
      </c>
      <c r="D1244" s="2" t="s">
        <v>1481</v>
      </c>
      <c r="E1244" s="2" t="s">
        <v>298</v>
      </c>
      <c r="F1244" s="5">
        <v>3800</v>
      </c>
      <c r="G1244" s="2" t="s">
        <v>4823</v>
      </c>
      <c r="H1244" s="2" t="s">
        <v>260</v>
      </c>
      <c r="I1244" s="2" t="s">
        <v>26</v>
      </c>
      <c r="J1244" s="2" t="s">
        <v>51</v>
      </c>
      <c r="K1244" s="9">
        <v>400</v>
      </c>
      <c r="L1244" s="9">
        <v>722</v>
      </c>
      <c r="M1244" s="5">
        <v>29</v>
      </c>
      <c r="N1244" s="5">
        <v>3</v>
      </c>
      <c r="O1244" s="5">
        <v>18.84</v>
      </c>
      <c r="P1244" s="5">
        <v>178.66</v>
      </c>
      <c r="Q1244" s="2">
        <f t="shared" si="115"/>
        <v>159.82</v>
      </c>
      <c r="R1244" s="5">
        <f t="shared" si="116"/>
        <v>159.82</v>
      </c>
      <c r="S1244" s="11">
        <f t="shared" si="117"/>
        <v>8.4830148619957537</v>
      </c>
      <c r="T1244" s="5">
        <v>4.0199999999999996</v>
      </c>
      <c r="U1244" s="5">
        <v>0.65</v>
      </c>
      <c r="V1244" s="5">
        <v>6.28</v>
      </c>
      <c r="W1244" s="12">
        <f t="shared" si="118"/>
        <v>0.10344827586206896</v>
      </c>
      <c r="X1244" s="2" t="str">
        <f t="shared" si="119"/>
        <v>SCALE</v>
      </c>
      <c r="Y1244" s="22" t="str">
        <f t="shared" si="120"/>
        <v>Mid (301-500)</v>
      </c>
    </row>
    <row r="1245" spans="1:25">
      <c r="A1245" s="2" t="s">
        <v>4824</v>
      </c>
      <c r="B1245" s="2" t="s">
        <v>295</v>
      </c>
      <c r="C1245" s="2" t="s">
        <v>4825</v>
      </c>
      <c r="D1245" s="2" t="s">
        <v>3625</v>
      </c>
      <c r="E1245" s="2" t="s">
        <v>953</v>
      </c>
      <c r="F1245" s="5">
        <v>1500</v>
      </c>
      <c r="G1245" s="2" t="s">
        <v>4826</v>
      </c>
      <c r="H1245" s="2" t="s">
        <v>102</v>
      </c>
      <c r="I1245" s="2" t="s">
        <v>26</v>
      </c>
      <c r="J1245" s="2" t="s">
        <v>35</v>
      </c>
      <c r="K1245" s="9">
        <v>700</v>
      </c>
      <c r="L1245" s="9">
        <v>2459</v>
      </c>
      <c r="M1245" s="5">
        <v>62</v>
      </c>
      <c r="N1245" s="5">
        <v>5</v>
      </c>
      <c r="O1245" s="5">
        <v>44.16</v>
      </c>
      <c r="P1245" s="5">
        <v>267.20999999999998</v>
      </c>
      <c r="Q1245" s="2">
        <f t="shared" si="115"/>
        <v>223.04999999999998</v>
      </c>
      <c r="R1245" s="5">
        <f t="shared" si="116"/>
        <v>223.04999999999998</v>
      </c>
      <c r="S1245" s="11">
        <f t="shared" si="117"/>
        <v>5.0509510869565215</v>
      </c>
      <c r="T1245" s="5">
        <v>2.52</v>
      </c>
      <c r="U1245" s="5">
        <v>0.71</v>
      </c>
      <c r="V1245" s="5">
        <v>8.83</v>
      </c>
      <c r="W1245" s="12">
        <f t="shared" si="118"/>
        <v>8.0645161290322578E-2</v>
      </c>
      <c r="X1245" s="2" t="str">
        <f t="shared" si="119"/>
        <v>SCALE</v>
      </c>
      <c r="Y1245" s="22" t="str">
        <f t="shared" si="120"/>
        <v>High (501-750)</v>
      </c>
    </row>
    <row r="1246" spans="1:25">
      <c r="A1246" s="2" t="s">
        <v>4827</v>
      </c>
      <c r="B1246" s="2" t="s">
        <v>4141</v>
      </c>
      <c r="C1246" s="2" t="s">
        <v>4828</v>
      </c>
      <c r="D1246" s="2" t="s">
        <v>138</v>
      </c>
      <c r="E1246" s="2" t="s">
        <v>40</v>
      </c>
      <c r="F1246" s="5">
        <v>1720</v>
      </c>
      <c r="G1246" s="2" t="s">
        <v>4829</v>
      </c>
      <c r="H1246" s="2" t="s">
        <v>42</v>
      </c>
      <c r="I1246" s="2" t="s">
        <v>26</v>
      </c>
      <c r="J1246" s="2" t="s">
        <v>43</v>
      </c>
      <c r="K1246" s="9">
        <v>200</v>
      </c>
      <c r="L1246" s="9">
        <v>1232</v>
      </c>
      <c r="M1246" s="5">
        <v>31</v>
      </c>
      <c r="N1246" s="5">
        <v>2</v>
      </c>
      <c r="O1246" s="5">
        <v>21.61</v>
      </c>
      <c r="P1246" s="5">
        <v>125.72</v>
      </c>
      <c r="Q1246" s="2">
        <f t="shared" si="115"/>
        <v>104.11</v>
      </c>
      <c r="R1246" s="5">
        <f t="shared" si="116"/>
        <v>104.11</v>
      </c>
      <c r="S1246" s="11">
        <f t="shared" si="117"/>
        <v>4.8176770013882466</v>
      </c>
      <c r="T1246" s="5">
        <v>2.52</v>
      </c>
      <c r="U1246" s="5">
        <v>0.7</v>
      </c>
      <c r="V1246" s="5">
        <v>10.8</v>
      </c>
      <c r="W1246" s="12">
        <f t="shared" si="118"/>
        <v>6.4516129032258063E-2</v>
      </c>
      <c r="X1246" s="2" t="str">
        <f t="shared" si="119"/>
        <v>SCALE</v>
      </c>
      <c r="Y1246" s="22" t="str">
        <f t="shared" si="120"/>
        <v>Low (100-300)</v>
      </c>
    </row>
    <row r="1247" spans="1:25">
      <c r="A1247" s="2" t="s">
        <v>4830</v>
      </c>
      <c r="B1247" s="2" t="s">
        <v>2970</v>
      </c>
      <c r="C1247" s="2" t="s">
        <v>3465</v>
      </c>
      <c r="D1247" s="2" t="s">
        <v>597</v>
      </c>
      <c r="E1247" s="2" t="s">
        <v>237</v>
      </c>
      <c r="F1247" s="5">
        <v>1500</v>
      </c>
      <c r="G1247" s="2" t="s">
        <v>4831</v>
      </c>
      <c r="H1247" s="2" t="s">
        <v>58</v>
      </c>
      <c r="I1247" s="2" t="s">
        <v>26</v>
      </c>
      <c r="J1247" s="2" t="s">
        <v>183</v>
      </c>
      <c r="K1247" s="9">
        <v>200</v>
      </c>
      <c r="L1247" s="9">
        <v>2371</v>
      </c>
      <c r="M1247" s="5">
        <v>69</v>
      </c>
      <c r="N1247" s="5">
        <v>0</v>
      </c>
      <c r="O1247" s="5">
        <v>37.200000000000003</v>
      </c>
      <c r="P1247" s="5">
        <v>0</v>
      </c>
      <c r="Q1247" s="2">
        <f t="shared" si="115"/>
        <v>-37.200000000000003</v>
      </c>
      <c r="R1247" s="5">
        <f t="shared" si="116"/>
        <v>-37.200000000000003</v>
      </c>
      <c r="S1247" s="11">
        <f t="shared" si="117"/>
        <v>-1</v>
      </c>
      <c r="T1247" s="5">
        <v>2.91</v>
      </c>
      <c r="U1247" s="5">
        <v>0.54</v>
      </c>
      <c r="V1247" s="5">
        <v>0</v>
      </c>
      <c r="W1247" s="12">
        <f t="shared" si="118"/>
        <v>0</v>
      </c>
      <c r="X1247" s="2" t="str">
        <f t="shared" si="119"/>
        <v>PAUSE</v>
      </c>
      <c r="Y1247" s="22" t="str">
        <f t="shared" si="120"/>
        <v>Low (100-300)</v>
      </c>
    </row>
    <row r="1248" spans="1:25">
      <c r="A1248" s="2" t="s">
        <v>4832</v>
      </c>
      <c r="B1248" s="2" t="s">
        <v>758</v>
      </c>
      <c r="C1248" s="2" t="s">
        <v>4833</v>
      </c>
      <c r="D1248" s="2" t="s">
        <v>2155</v>
      </c>
      <c r="E1248" s="2" t="s">
        <v>188</v>
      </c>
      <c r="F1248" s="5">
        <v>1300</v>
      </c>
      <c r="G1248" s="2" t="s">
        <v>4834</v>
      </c>
      <c r="H1248" s="2" t="s">
        <v>25</v>
      </c>
      <c r="I1248" s="2" t="s">
        <v>26</v>
      </c>
      <c r="J1248" s="2" t="s">
        <v>35</v>
      </c>
      <c r="K1248" s="9">
        <v>100</v>
      </c>
      <c r="L1248" s="9">
        <v>1116</v>
      </c>
      <c r="M1248" s="5">
        <v>41</v>
      </c>
      <c r="N1248" s="5">
        <v>0</v>
      </c>
      <c r="O1248" s="5">
        <v>27.39</v>
      </c>
      <c r="P1248" s="5">
        <v>0</v>
      </c>
      <c r="Q1248" s="2">
        <f t="shared" si="115"/>
        <v>-27.39</v>
      </c>
      <c r="R1248" s="5">
        <f t="shared" si="116"/>
        <v>-27.39</v>
      </c>
      <c r="S1248" s="11">
        <f t="shared" si="117"/>
        <v>-1</v>
      </c>
      <c r="T1248" s="5">
        <v>3.67</v>
      </c>
      <c r="U1248" s="5">
        <v>0.67</v>
      </c>
      <c r="V1248" s="5">
        <v>0</v>
      </c>
      <c r="W1248" s="12">
        <f t="shared" si="118"/>
        <v>0</v>
      </c>
      <c r="X1248" s="2" t="str">
        <f t="shared" si="119"/>
        <v>PAUSE</v>
      </c>
      <c r="Y1248" s="22" t="str">
        <f t="shared" si="120"/>
        <v>Low (100-300)</v>
      </c>
    </row>
    <row r="1249" spans="1:25">
      <c r="A1249" s="2" t="s">
        <v>4835</v>
      </c>
      <c r="B1249" s="2" t="s">
        <v>169</v>
      </c>
      <c r="C1249" s="2" t="s">
        <v>4836</v>
      </c>
      <c r="D1249" s="2" t="s">
        <v>2176</v>
      </c>
      <c r="E1249" s="2" t="s">
        <v>112</v>
      </c>
      <c r="F1249" s="5">
        <v>3250</v>
      </c>
      <c r="G1249" s="2" t="s">
        <v>4837</v>
      </c>
      <c r="H1249" s="2" t="s">
        <v>50</v>
      </c>
      <c r="I1249" s="2" t="s">
        <v>26</v>
      </c>
      <c r="J1249" s="2" t="s">
        <v>88</v>
      </c>
      <c r="K1249" s="9">
        <v>100</v>
      </c>
      <c r="L1249" s="9">
        <v>1374</v>
      </c>
      <c r="M1249" s="5">
        <v>53</v>
      </c>
      <c r="N1249" s="5">
        <v>1</v>
      </c>
      <c r="O1249" s="5">
        <v>29.62</v>
      </c>
      <c r="P1249" s="5">
        <v>60.04</v>
      </c>
      <c r="Q1249" s="2">
        <f t="shared" si="115"/>
        <v>30.419999999999998</v>
      </c>
      <c r="R1249" s="5">
        <f t="shared" si="116"/>
        <v>30.419999999999998</v>
      </c>
      <c r="S1249" s="11">
        <f t="shared" si="117"/>
        <v>1.0270087778528021</v>
      </c>
      <c r="T1249" s="5">
        <v>3.86</v>
      </c>
      <c r="U1249" s="5">
        <v>0.56000000000000005</v>
      </c>
      <c r="V1249" s="5">
        <v>29.62</v>
      </c>
      <c r="W1249" s="12">
        <f t="shared" si="118"/>
        <v>1.8867924528301886E-2</v>
      </c>
      <c r="X1249" s="2" t="str">
        <f t="shared" si="119"/>
        <v>SCALE</v>
      </c>
      <c r="Y1249" s="22" t="str">
        <f t="shared" si="120"/>
        <v>Low (100-300)</v>
      </c>
    </row>
    <row r="1250" spans="1:25">
      <c r="A1250" s="2" t="s">
        <v>4838</v>
      </c>
      <c r="B1250" s="2" t="s">
        <v>104</v>
      </c>
      <c r="C1250" s="2" t="s">
        <v>1577</v>
      </c>
      <c r="D1250" s="2" t="s">
        <v>4839</v>
      </c>
      <c r="E1250" s="2" t="s">
        <v>85</v>
      </c>
      <c r="F1250" s="5">
        <v>2438</v>
      </c>
      <c r="G1250" s="2" t="s">
        <v>4840</v>
      </c>
      <c r="H1250" s="2" t="s">
        <v>134</v>
      </c>
      <c r="I1250" s="2" t="s">
        <v>26</v>
      </c>
      <c r="J1250" s="2" t="s">
        <v>361</v>
      </c>
      <c r="K1250" s="9">
        <v>300</v>
      </c>
      <c r="L1250" s="9">
        <v>1600</v>
      </c>
      <c r="M1250" s="5">
        <v>49</v>
      </c>
      <c r="N1250" s="5">
        <v>4</v>
      </c>
      <c r="O1250" s="5">
        <v>28.86</v>
      </c>
      <c r="P1250" s="5">
        <v>289.39999999999998</v>
      </c>
      <c r="Q1250" s="2">
        <f t="shared" si="115"/>
        <v>260.53999999999996</v>
      </c>
      <c r="R1250" s="5">
        <f t="shared" si="116"/>
        <v>260.53999999999996</v>
      </c>
      <c r="S1250" s="11">
        <f t="shared" si="117"/>
        <v>9.0277200277200258</v>
      </c>
      <c r="T1250" s="5">
        <v>3.06</v>
      </c>
      <c r="U1250" s="5">
        <v>0.59</v>
      </c>
      <c r="V1250" s="5">
        <v>7.22</v>
      </c>
      <c r="W1250" s="12">
        <f t="shared" si="118"/>
        <v>8.1632653061224483E-2</v>
      </c>
      <c r="X1250" s="2" t="str">
        <f t="shared" si="119"/>
        <v>SCALE</v>
      </c>
      <c r="Y1250" s="22" t="str">
        <f t="shared" si="120"/>
        <v>Low (100-300)</v>
      </c>
    </row>
    <row r="1251" spans="1:25">
      <c r="A1251" s="2" t="s">
        <v>4841</v>
      </c>
      <c r="B1251" s="2" t="s">
        <v>1840</v>
      </c>
      <c r="C1251" s="2" t="s">
        <v>4842</v>
      </c>
      <c r="D1251" s="2" t="s">
        <v>1444</v>
      </c>
      <c r="E1251" s="2" t="s">
        <v>953</v>
      </c>
      <c r="F1251" s="5">
        <v>1500</v>
      </c>
      <c r="G1251" s="2" t="s">
        <v>4843</v>
      </c>
      <c r="H1251" s="2" t="s">
        <v>150</v>
      </c>
      <c r="I1251" s="2" t="s">
        <v>26</v>
      </c>
      <c r="J1251" s="2" t="s">
        <v>300</v>
      </c>
      <c r="K1251" s="9">
        <v>200</v>
      </c>
      <c r="L1251" s="9">
        <v>536</v>
      </c>
      <c r="M1251" s="5">
        <v>16</v>
      </c>
      <c r="N1251" s="5">
        <v>0</v>
      </c>
      <c r="O1251" s="5">
        <v>8.52</v>
      </c>
      <c r="P1251" s="5">
        <v>0</v>
      </c>
      <c r="Q1251" s="2">
        <f t="shared" si="115"/>
        <v>-8.52</v>
      </c>
      <c r="R1251" s="5">
        <f t="shared" si="116"/>
        <v>-8.52</v>
      </c>
      <c r="S1251" s="11">
        <f t="shared" si="117"/>
        <v>-1</v>
      </c>
      <c r="T1251" s="5">
        <v>2.99</v>
      </c>
      <c r="U1251" s="5">
        <v>0.53</v>
      </c>
      <c r="V1251" s="5">
        <v>0</v>
      </c>
      <c r="W1251" s="12">
        <f t="shared" si="118"/>
        <v>0</v>
      </c>
      <c r="X1251" s="2" t="str">
        <f t="shared" si="119"/>
        <v>PAUSE</v>
      </c>
      <c r="Y1251" s="22" t="str">
        <f t="shared" si="120"/>
        <v>Low (100-300)</v>
      </c>
    </row>
    <row r="1252" spans="1:25">
      <c r="A1252" s="2" t="s">
        <v>4844</v>
      </c>
      <c r="B1252" s="2" t="s">
        <v>340</v>
      </c>
      <c r="C1252" s="2" t="s">
        <v>4845</v>
      </c>
      <c r="D1252" s="2" t="s">
        <v>3382</v>
      </c>
      <c r="E1252" s="2" t="s">
        <v>56</v>
      </c>
      <c r="F1252" s="5">
        <v>3792</v>
      </c>
      <c r="G1252" s="2" t="s">
        <v>4846</v>
      </c>
      <c r="H1252" s="2" t="s">
        <v>25</v>
      </c>
      <c r="I1252" s="2" t="s">
        <v>26</v>
      </c>
      <c r="J1252" s="2" t="s">
        <v>135</v>
      </c>
      <c r="K1252" s="9">
        <v>700</v>
      </c>
      <c r="L1252" s="9">
        <v>812</v>
      </c>
      <c r="M1252" s="5">
        <v>27</v>
      </c>
      <c r="N1252" s="5">
        <v>2</v>
      </c>
      <c r="O1252" s="5">
        <v>18.07</v>
      </c>
      <c r="P1252" s="5">
        <v>141.31</v>
      </c>
      <c r="Q1252" s="2">
        <f t="shared" si="115"/>
        <v>123.24000000000001</v>
      </c>
      <c r="R1252" s="5">
        <f t="shared" si="116"/>
        <v>123.24000000000001</v>
      </c>
      <c r="S1252" s="11">
        <f t="shared" si="117"/>
        <v>6.8201438848920866</v>
      </c>
      <c r="T1252" s="5">
        <v>3.33</v>
      </c>
      <c r="U1252" s="5">
        <v>0.67</v>
      </c>
      <c r="V1252" s="5">
        <v>9.0399999999999991</v>
      </c>
      <c r="W1252" s="12">
        <f t="shared" si="118"/>
        <v>7.407407407407407E-2</v>
      </c>
      <c r="X1252" s="2" t="str">
        <f t="shared" si="119"/>
        <v>SCALE</v>
      </c>
      <c r="Y1252" s="22" t="str">
        <f t="shared" si="120"/>
        <v>High (501-750)</v>
      </c>
    </row>
    <row r="1253" spans="1:25">
      <c r="A1253" s="2" t="s">
        <v>4847</v>
      </c>
      <c r="B1253" s="2" t="s">
        <v>758</v>
      </c>
      <c r="C1253" s="2" t="s">
        <v>4848</v>
      </c>
      <c r="D1253" s="2" t="s">
        <v>4849</v>
      </c>
      <c r="E1253" s="2" t="s">
        <v>56</v>
      </c>
      <c r="F1253" s="5">
        <v>2708</v>
      </c>
      <c r="G1253" s="2" t="s">
        <v>4850</v>
      </c>
      <c r="H1253" s="2" t="s">
        <v>58</v>
      </c>
      <c r="I1253" s="2" t="s">
        <v>26</v>
      </c>
      <c r="J1253" s="2" t="s">
        <v>458</v>
      </c>
      <c r="K1253" s="9">
        <v>700</v>
      </c>
      <c r="L1253" s="9">
        <v>1304</v>
      </c>
      <c r="M1253" s="5">
        <v>40</v>
      </c>
      <c r="N1253" s="5">
        <v>3</v>
      </c>
      <c r="O1253" s="5">
        <v>23.46</v>
      </c>
      <c r="P1253" s="5">
        <v>116.7</v>
      </c>
      <c r="Q1253" s="2">
        <f t="shared" si="115"/>
        <v>93.240000000000009</v>
      </c>
      <c r="R1253" s="5">
        <f t="shared" si="116"/>
        <v>93.240000000000009</v>
      </c>
      <c r="S1253" s="11">
        <f t="shared" si="117"/>
        <v>3.9744245524296677</v>
      </c>
      <c r="T1253" s="5">
        <v>3.07</v>
      </c>
      <c r="U1253" s="5">
        <v>0.59</v>
      </c>
      <c r="V1253" s="5">
        <v>7.82</v>
      </c>
      <c r="W1253" s="12">
        <f t="shared" si="118"/>
        <v>7.4999999999999997E-2</v>
      </c>
      <c r="X1253" s="2" t="str">
        <f t="shared" si="119"/>
        <v>SCALE</v>
      </c>
      <c r="Y1253" s="22" t="str">
        <f t="shared" si="120"/>
        <v>High (501-750)</v>
      </c>
    </row>
    <row r="1254" spans="1:25">
      <c r="A1254" s="2" t="s">
        <v>4851</v>
      </c>
      <c r="B1254" s="2" t="s">
        <v>4852</v>
      </c>
      <c r="C1254" s="2" t="s">
        <v>740</v>
      </c>
      <c r="D1254" s="2" t="s">
        <v>117</v>
      </c>
      <c r="E1254" s="2" t="s">
        <v>118</v>
      </c>
      <c r="F1254" s="5">
        <v>3300</v>
      </c>
      <c r="G1254" s="2" t="s">
        <v>4853</v>
      </c>
      <c r="H1254" s="2" t="s">
        <v>253</v>
      </c>
      <c r="I1254" s="2" t="s">
        <v>26</v>
      </c>
      <c r="J1254" s="2" t="s">
        <v>217</v>
      </c>
      <c r="K1254" s="9">
        <v>800</v>
      </c>
      <c r="L1254" s="9">
        <v>2424</v>
      </c>
      <c r="M1254" s="5">
        <v>97</v>
      </c>
      <c r="N1254" s="5">
        <v>7</v>
      </c>
      <c r="O1254" s="5">
        <v>79.5</v>
      </c>
      <c r="P1254" s="5">
        <v>374.37</v>
      </c>
      <c r="Q1254" s="2">
        <f t="shared" si="115"/>
        <v>294.87</v>
      </c>
      <c r="R1254" s="5">
        <f t="shared" si="116"/>
        <v>294.87</v>
      </c>
      <c r="S1254" s="11">
        <f t="shared" si="117"/>
        <v>3.7090566037735848</v>
      </c>
      <c r="T1254" s="5">
        <v>4</v>
      </c>
      <c r="U1254" s="5">
        <v>0.82</v>
      </c>
      <c r="V1254" s="5">
        <v>11.36</v>
      </c>
      <c r="W1254" s="12">
        <f t="shared" si="118"/>
        <v>7.2164948453608241E-2</v>
      </c>
      <c r="X1254" s="2" t="str">
        <f t="shared" si="119"/>
        <v>SCALE</v>
      </c>
      <c r="Y1254" s="22" t="str">
        <f t="shared" si="120"/>
        <v>Premium (751-1000)</v>
      </c>
    </row>
    <row r="1255" spans="1:25">
      <c r="A1255" s="2" t="s">
        <v>4854</v>
      </c>
      <c r="B1255" s="2" t="s">
        <v>853</v>
      </c>
      <c r="C1255" s="2" t="s">
        <v>4855</v>
      </c>
      <c r="D1255" s="2" t="s">
        <v>2342</v>
      </c>
      <c r="E1255" s="2" t="s">
        <v>40</v>
      </c>
      <c r="F1255" s="5">
        <v>3500</v>
      </c>
      <c r="G1255" s="2" t="s">
        <v>4856</v>
      </c>
      <c r="H1255" s="2" t="s">
        <v>42</v>
      </c>
      <c r="I1255" s="2" t="s">
        <v>26</v>
      </c>
      <c r="J1255" s="2" t="s">
        <v>155</v>
      </c>
      <c r="K1255" s="9">
        <v>300</v>
      </c>
      <c r="L1255" s="9">
        <v>1188</v>
      </c>
      <c r="M1255" s="5">
        <v>24</v>
      </c>
      <c r="N1255" s="5">
        <v>2</v>
      </c>
      <c r="O1255" s="5">
        <v>19.510000000000002</v>
      </c>
      <c r="P1255" s="5">
        <v>77.86</v>
      </c>
      <c r="Q1255" s="2">
        <f t="shared" si="115"/>
        <v>58.349999999999994</v>
      </c>
      <c r="R1255" s="5">
        <f t="shared" si="116"/>
        <v>58.349999999999994</v>
      </c>
      <c r="S1255" s="11">
        <f t="shared" si="117"/>
        <v>2.9907739620707323</v>
      </c>
      <c r="T1255" s="5">
        <v>2.02</v>
      </c>
      <c r="U1255" s="5">
        <v>0.81</v>
      </c>
      <c r="V1255" s="5">
        <v>9.76</v>
      </c>
      <c r="W1255" s="12">
        <f t="shared" si="118"/>
        <v>8.3333333333333329E-2</v>
      </c>
      <c r="X1255" s="2" t="str">
        <f t="shared" si="119"/>
        <v>SCALE</v>
      </c>
      <c r="Y1255" s="22" t="str">
        <f t="shared" si="120"/>
        <v>Low (100-300)</v>
      </c>
    </row>
    <row r="1256" spans="1:25">
      <c r="A1256" s="2" t="s">
        <v>4857</v>
      </c>
      <c r="B1256" s="2" t="s">
        <v>1966</v>
      </c>
      <c r="C1256" s="2" t="s">
        <v>4858</v>
      </c>
      <c r="D1256" s="2" t="s">
        <v>4859</v>
      </c>
      <c r="E1256" s="2" t="s">
        <v>1203</v>
      </c>
      <c r="F1256" s="5">
        <v>4000</v>
      </c>
      <c r="G1256" s="2" t="s">
        <v>4860</v>
      </c>
      <c r="H1256" s="2" t="s">
        <v>72</v>
      </c>
      <c r="I1256" s="2" t="s">
        <v>26</v>
      </c>
      <c r="J1256" s="2" t="s">
        <v>35</v>
      </c>
      <c r="K1256" s="9">
        <v>200</v>
      </c>
      <c r="L1256" s="9">
        <v>1004</v>
      </c>
      <c r="M1256" s="5">
        <v>28</v>
      </c>
      <c r="N1256" s="5">
        <v>0</v>
      </c>
      <c r="O1256" s="5">
        <v>13.76</v>
      </c>
      <c r="P1256" s="5">
        <v>0</v>
      </c>
      <c r="Q1256" s="2">
        <f t="shared" si="115"/>
        <v>-13.76</v>
      </c>
      <c r="R1256" s="5">
        <f t="shared" si="116"/>
        <v>-13.76</v>
      </c>
      <c r="S1256" s="11">
        <f t="shared" si="117"/>
        <v>-1</v>
      </c>
      <c r="T1256" s="5">
        <v>2.79</v>
      </c>
      <c r="U1256" s="5">
        <v>0.49</v>
      </c>
      <c r="V1256" s="5">
        <v>0</v>
      </c>
      <c r="W1256" s="12">
        <f t="shared" si="118"/>
        <v>0</v>
      </c>
      <c r="X1256" s="2" t="str">
        <f t="shared" si="119"/>
        <v>PAUSE</v>
      </c>
      <c r="Y1256" s="22" t="str">
        <f t="shared" si="120"/>
        <v>Low (100-300)</v>
      </c>
    </row>
    <row r="1257" spans="1:25">
      <c r="A1257" s="2" t="s">
        <v>4861</v>
      </c>
      <c r="B1257" s="2" t="s">
        <v>1150</v>
      </c>
      <c r="C1257" s="2" t="s">
        <v>2322</v>
      </c>
      <c r="D1257" s="2" t="s">
        <v>264</v>
      </c>
      <c r="E1257" s="2" t="s">
        <v>23</v>
      </c>
      <c r="F1257" s="5">
        <v>2262</v>
      </c>
      <c r="G1257" s="2" t="s">
        <v>4862</v>
      </c>
      <c r="H1257" s="2" t="s">
        <v>94</v>
      </c>
      <c r="I1257" s="2" t="s">
        <v>26</v>
      </c>
      <c r="J1257" s="2" t="s">
        <v>319</v>
      </c>
      <c r="K1257" s="9">
        <v>600</v>
      </c>
      <c r="L1257" s="9">
        <v>2069</v>
      </c>
      <c r="M1257" s="5">
        <v>54</v>
      </c>
      <c r="N1257" s="5">
        <v>5</v>
      </c>
      <c r="O1257" s="5">
        <v>27.61</v>
      </c>
      <c r="P1257" s="5">
        <v>337.2</v>
      </c>
      <c r="Q1257" s="2">
        <f t="shared" si="115"/>
        <v>309.58999999999997</v>
      </c>
      <c r="R1257" s="5">
        <f t="shared" si="116"/>
        <v>309.58999999999997</v>
      </c>
      <c r="S1257" s="11">
        <f t="shared" si="117"/>
        <v>11.212966316551974</v>
      </c>
      <c r="T1257" s="5">
        <v>2.61</v>
      </c>
      <c r="U1257" s="5">
        <v>0.51</v>
      </c>
      <c r="V1257" s="5">
        <v>5.52</v>
      </c>
      <c r="W1257" s="12">
        <f t="shared" si="118"/>
        <v>9.2592592592592587E-2</v>
      </c>
      <c r="X1257" s="2" t="str">
        <f t="shared" si="119"/>
        <v>SCALE</v>
      </c>
      <c r="Y1257" s="22" t="str">
        <f t="shared" si="120"/>
        <v>High (501-750)</v>
      </c>
    </row>
    <row r="1258" spans="1:25">
      <c r="A1258" s="2" t="s">
        <v>4863</v>
      </c>
      <c r="B1258" s="2" t="s">
        <v>1966</v>
      </c>
      <c r="C1258" s="2" t="s">
        <v>925</v>
      </c>
      <c r="D1258" s="2" t="s">
        <v>1511</v>
      </c>
      <c r="E1258" s="2" t="s">
        <v>40</v>
      </c>
      <c r="F1258" s="5">
        <v>2500</v>
      </c>
      <c r="G1258" s="2" t="s">
        <v>4864</v>
      </c>
      <c r="H1258" s="2" t="s">
        <v>266</v>
      </c>
      <c r="I1258" s="2" t="s">
        <v>26</v>
      </c>
      <c r="J1258" s="2" t="s">
        <v>217</v>
      </c>
      <c r="K1258" s="9">
        <v>200</v>
      </c>
      <c r="L1258" s="9">
        <v>2410</v>
      </c>
      <c r="M1258" s="5">
        <v>108</v>
      </c>
      <c r="N1258" s="5">
        <v>3</v>
      </c>
      <c r="O1258" s="5">
        <v>46</v>
      </c>
      <c r="P1258" s="5">
        <v>190.07</v>
      </c>
      <c r="Q1258" s="2">
        <f t="shared" si="115"/>
        <v>144.07</v>
      </c>
      <c r="R1258" s="5">
        <f t="shared" si="116"/>
        <v>144.07</v>
      </c>
      <c r="S1258" s="11">
        <f t="shared" si="117"/>
        <v>3.1319565217391303</v>
      </c>
      <c r="T1258" s="5">
        <v>4.4800000000000004</v>
      </c>
      <c r="U1258" s="5">
        <v>0.43</v>
      </c>
      <c r="V1258" s="5">
        <v>15.33</v>
      </c>
      <c r="W1258" s="12">
        <f t="shared" si="118"/>
        <v>2.7777777777777776E-2</v>
      </c>
      <c r="X1258" s="2" t="str">
        <f t="shared" si="119"/>
        <v>SCALE</v>
      </c>
      <c r="Y1258" s="22" t="str">
        <f t="shared" si="120"/>
        <v>Low (100-300)</v>
      </c>
    </row>
    <row r="1259" spans="1:25">
      <c r="A1259" s="2" t="s">
        <v>4865</v>
      </c>
      <c r="B1259" s="2" t="s">
        <v>2132</v>
      </c>
      <c r="C1259" s="2" t="s">
        <v>4866</v>
      </c>
      <c r="D1259" s="2" t="s">
        <v>175</v>
      </c>
      <c r="E1259" s="2" t="s">
        <v>23</v>
      </c>
      <c r="F1259" s="5">
        <v>2250</v>
      </c>
      <c r="G1259" s="2" t="s">
        <v>4867</v>
      </c>
      <c r="H1259" s="2" t="s">
        <v>161</v>
      </c>
      <c r="I1259" s="2" t="s">
        <v>26</v>
      </c>
      <c r="J1259" s="2" t="s">
        <v>217</v>
      </c>
      <c r="K1259" s="9">
        <v>500</v>
      </c>
      <c r="L1259" s="9">
        <v>1344</v>
      </c>
      <c r="M1259" s="5">
        <v>56</v>
      </c>
      <c r="N1259" s="5">
        <v>1</v>
      </c>
      <c r="O1259" s="5">
        <v>42.96</v>
      </c>
      <c r="P1259" s="5">
        <v>55.3</v>
      </c>
      <c r="Q1259" s="2">
        <f t="shared" si="115"/>
        <v>12.339999999999996</v>
      </c>
      <c r="R1259" s="5">
        <f t="shared" si="116"/>
        <v>12.339999999999996</v>
      </c>
      <c r="S1259" s="11">
        <f t="shared" si="117"/>
        <v>0.2872439478584729</v>
      </c>
      <c r="T1259" s="5">
        <v>4.17</v>
      </c>
      <c r="U1259" s="5">
        <v>0.77</v>
      </c>
      <c r="V1259" s="5">
        <v>42.96</v>
      </c>
      <c r="W1259" s="12">
        <f t="shared" si="118"/>
        <v>1.7857142857142856E-2</v>
      </c>
      <c r="X1259" s="2" t="str">
        <f t="shared" si="119"/>
        <v>SCALE</v>
      </c>
      <c r="Y1259" s="22" t="str">
        <f t="shared" si="120"/>
        <v>Mid (301-500)</v>
      </c>
    </row>
    <row r="1260" spans="1:25">
      <c r="A1260" s="2" t="s">
        <v>4868</v>
      </c>
      <c r="B1260" s="2" t="s">
        <v>4869</v>
      </c>
      <c r="C1260" s="2" t="s">
        <v>4870</v>
      </c>
      <c r="D1260" s="2" t="s">
        <v>204</v>
      </c>
      <c r="E1260" s="2" t="s">
        <v>56</v>
      </c>
      <c r="F1260" s="5">
        <v>2600</v>
      </c>
      <c r="G1260" s="2" t="s">
        <v>4871</v>
      </c>
      <c r="H1260" s="2" t="s">
        <v>72</v>
      </c>
      <c r="I1260" s="2" t="s">
        <v>26</v>
      </c>
      <c r="J1260" s="2" t="s">
        <v>43</v>
      </c>
      <c r="K1260" s="9">
        <v>500</v>
      </c>
      <c r="L1260" s="9">
        <v>2486</v>
      </c>
      <c r="M1260" s="5">
        <v>72</v>
      </c>
      <c r="N1260" s="5">
        <v>2</v>
      </c>
      <c r="O1260" s="5">
        <v>57.52</v>
      </c>
      <c r="P1260" s="5">
        <v>149.44999999999999</v>
      </c>
      <c r="Q1260" s="2">
        <f t="shared" si="115"/>
        <v>91.929999999999978</v>
      </c>
      <c r="R1260" s="5">
        <f t="shared" si="116"/>
        <v>91.929999999999978</v>
      </c>
      <c r="S1260" s="11">
        <f t="shared" si="117"/>
        <v>1.5982267037552151</v>
      </c>
      <c r="T1260" s="5">
        <v>2.9</v>
      </c>
      <c r="U1260" s="5">
        <v>0.8</v>
      </c>
      <c r="V1260" s="5">
        <v>28.76</v>
      </c>
      <c r="W1260" s="12">
        <f t="shared" si="118"/>
        <v>2.7777777777777776E-2</v>
      </c>
      <c r="X1260" s="2" t="str">
        <f t="shared" si="119"/>
        <v>SCALE</v>
      </c>
      <c r="Y1260" s="22" t="str">
        <f t="shared" si="120"/>
        <v>Mid (301-500)</v>
      </c>
    </row>
    <row r="1261" spans="1:25">
      <c r="A1261" s="2" t="s">
        <v>4872</v>
      </c>
      <c r="B1261" s="2" t="s">
        <v>799</v>
      </c>
      <c r="C1261" s="2" t="s">
        <v>740</v>
      </c>
      <c r="D1261" s="2" t="s">
        <v>4618</v>
      </c>
      <c r="E1261" s="2" t="s">
        <v>125</v>
      </c>
      <c r="F1261" s="5">
        <v>1600</v>
      </c>
      <c r="G1261" s="2" t="s">
        <v>4837</v>
      </c>
      <c r="H1261" s="2" t="s">
        <v>94</v>
      </c>
      <c r="I1261" s="2" t="s">
        <v>26</v>
      </c>
      <c r="J1261" s="2" t="s">
        <v>382</v>
      </c>
      <c r="K1261" s="9">
        <v>100</v>
      </c>
      <c r="L1261" s="9">
        <v>2373</v>
      </c>
      <c r="M1261" s="5">
        <v>88</v>
      </c>
      <c r="N1261" s="5">
        <v>0</v>
      </c>
      <c r="O1261" s="5">
        <v>37.869999999999997</v>
      </c>
      <c r="P1261" s="5">
        <v>0</v>
      </c>
      <c r="Q1261" s="2">
        <f t="shared" si="115"/>
        <v>-37.869999999999997</v>
      </c>
      <c r="R1261" s="5">
        <f t="shared" si="116"/>
        <v>-37.869999999999997</v>
      </c>
      <c r="S1261" s="11">
        <f t="shared" si="117"/>
        <v>-1</v>
      </c>
      <c r="T1261" s="5">
        <v>3.71</v>
      </c>
      <c r="U1261" s="5">
        <v>0.43</v>
      </c>
      <c r="V1261" s="5">
        <v>0</v>
      </c>
      <c r="W1261" s="12">
        <f t="shared" si="118"/>
        <v>0</v>
      </c>
      <c r="X1261" s="2" t="str">
        <f t="shared" si="119"/>
        <v>PAUSE</v>
      </c>
      <c r="Y1261" s="22" t="str">
        <f t="shared" si="120"/>
        <v>Low (100-300)</v>
      </c>
    </row>
    <row r="1262" spans="1:25">
      <c r="A1262" s="2" t="s">
        <v>4873</v>
      </c>
      <c r="B1262" s="2" t="s">
        <v>45</v>
      </c>
      <c r="C1262" s="2" t="s">
        <v>1231</v>
      </c>
      <c r="D1262" s="2" t="s">
        <v>4874</v>
      </c>
      <c r="E1262" s="2" t="s">
        <v>125</v>
      </c>
      <c r="F1262" s="5">
        <v>4700</v>
      </c>
      <c r="G1262" s="2" t="s">
        <v>4875</v>
      </c>
      <c r="H1262" s="2" t="s">
        <v>266</v>
      </c>
      <c r="I1262" s="2" t="s">
        <v>26</v>
      </c>
      <c r="J1262" s="2" t="s">
        <v>73</v>
      </c>
      <c r="K1262" s="9">
        <v>300</v>
      </c>
      <c r="L1262" s="9">
        <v>2351</v>
      </c>
      <c r="M1262" s="5">
        <v>97</v>
      </c>
      <c r="N1262" s="5">
        <v>2</v>
      </c>
      <c r="O1262" s="5">
        <v>46.17</v>
      </c>
      <c r="P1262" s="5">
        <v>118.06</v>
      </c>
      <c r="Q1262" s="2">
        <f t="shared" si="115"/>
        <v>71.89</v>
      </c>
      <c r="R1262" s="5">
        <f t="shared" si="116"/>
        <v>71.89</v>
      </c>
      <c r="S1262" s="11">
        <f t="shared" si="117"/>
        <v>1.5570716915746154</v>
      </c>
      <c r="T1262" s="5">
        <v>4.13</v>
      </c>
      <c r="U1262" s="5">
        <v>0.48</v>
      </c>
      <c r="V1262" s="5">
        <v>23.08</v>
      </c>
      <c r="W1262" s="12">
        <f t="shared" si="118"/>
        <v>2.0618556701030927E-2</v>
      </c>
      <c r="X1262" s="2" t="str">
        <f t="shared" si="119"/>
        <v>SCALE</v>
      </c>
      <c r="Y1262" s="22" t="str">
        <f t="shared" si="120"/>
        <v>Low (100-300)</v>
      </c>
    </row>
    <row r="1263" spans="1:25">
      <c r="A1263" s="2" t="s">
        <v>4876</v>
      </c>
      <c r="B1263" s="2" t="s">
        <v>1702</v>
      </c>
      <c r="C1263" s="2" t="s">
        <v>4877</v>
      </c>
      <c r="D1263" s="2" t="s">
        <v>257</v>
      </c>
      <c r="E1263" s="2" t="s">
        <v>258</v>
      </c>
      <c r="F1263" s="5">
        <v>1250</v>
      </c>
      <c r="G1263" s="2" t="s">
        <v>4878</v>
      </c>
      <c r="H1263" s="2" t="s">
        <v>94</v>
      </c>
      <c r="I1263" s="2" t="s">
        <v>26</v>
      </c>
      <c r="J1263" s="2" t="s">
        <v>232</v>
      </c>
      <c r="K1263" s="9">
        <v>100</v>
      </c>
      <c r="L1263" s="9">
        <v>980</v>
      </c>
      <c r="M1263" s="5">
        <v>37</v>
      </c>
      <c r="N1263" s="5">
        <v>3</v>
      </c>
      <c r="O1263" s="5">
        <v>23.89</v>
      </c>
      <c r="P1263" s="5">
        <v>197.29</v>
      </c>
      <c r="Q1263" s="2">
        <f t="shared" si="115"/>
        <v>173.39999999999998</v>
      </c>
      <c r="R1263" s="5">
        <f t="shared" si="116"/>
        <v>173.39999999999998</v>
      </c>
      <c r="S1263" s="11">
        <f t="shared" si="117"/>
        <v>7.2582670573461687</v>
      </c>
      <c r="T1263" s="5">
        <v>3.78</v>
      </c>
      <c r="U1263" s="5">
        <v>0.65</v>
      </c>
      <c r="V1263" s="5">
        <v>7.96</v>
      </c>
      <c r="W1263" s="12">
        <f t="shared" si="118"/>
        <v>8.1081081081081086E-2</v>
      </c>
      <c r="X1263" s="2" t="str">
        <f t="shared" si="119"/>
        <v>SCALE</v>
      </c>
      <c r="Y1263" s="22" t="str">
        <f t="shared" si="120"/>
        <v>Low (100-300)</v>
      </c>
    </row>
    <row r="1264" spans="1:25">
      <c r="A1264" s="2" t="s">
        <v>4879</v>
      </c>
      <c r="B1264" s="2" t="s">
        <v>4880</v>
      </c>
      <c r="C1264" s="2" t="s">
        <v>1034</v>
      </c>
      <c r="D1264" s="2" t="s">
        <v>166</v>
      </c>
      <c r="E1264" s="2" t="s">
        <v>953</v>
      </c>
      <c r="F1264" s="5">
        <v>4500</v>
      </c>
      <c r="G1264" s="2" t="s">
        <v>4881</v>
      </c>
      <c r="H1264" s="2" t="s">
        <v>42</v>
      </c>
      <c r="I1264" s="2" t="s">
        <v>26</v>
      </c>
      <c r="J1264" s="2" t="s">
        <v>293</v>
      </c>
      <c r="K1264" s="9">
        <v>100</v>
      </c>
      <c r="L1264" s="9">
        <v>839</v>
      </c>
      <c r="M1264" s="5">
        <v>32</v>
      </c>
      <c r="N1264" s="5">
        <v>1</v>
      </c>
      <c r="O1264" s="5">
        <v>24.5</v>
      </c>
      <c r="P1264" s="5">
        <v>53.73</v>
      </c>
      <c r="Q1264" s="2">
        <f t="shared" si="115"/>
        <v>29.229999999999997</v>
      </c>
      <c r="R1264" s="5">
        <f t="shared" si="116"/>
        <v>29.229999999999997</v>
      </c>
      <c r="S1264" s="11">
        <f t="shared" si="117"/>
        <v>1.1930612244897958</v>
      </c>
      <c r="T1264" s="5">
        <v>3.81</v>
      </c>
      <c r="U1264" s="5">
        <v>0.77</v>
      </c>
      <c r="V1264" s="5">
        <v>24.5</v>
      </c>
      <c r="W1264" s="12">
        <f t="shared" si="118"/>
        <v>3.125E-2</v>
      </c>
      <c r="X1264" s="2" t="str">
        <f t="shared" si="119"/>
        <v>SCALE</v>
      </c>
      <c r="Y1264" s="22" t="str">
        <f t="shared" si="120"/>
        <v>Low (100-300)</v>
      </c>
    </row>
    <row r="1265" spans="1:25">
      <c r="A1265" s="2" t="s">
        <v>4882</v>
      </c>
      <c r="B1265" s="2" t="s">
        <v>4417</v>
      </c>
      <c r="C1265" s="2" t="s">
        <v>4883</v>
      </c>
      <c r="D1265" s="2" t="s">
        <v>2578</v>
      </c>
      <c r="E1265" s="2" t="s">
        <v>258</v>
      </c>
      <c r="F1265" s="5">
        <v>1517</v>
      </c>
      <c r="G1265" s="2" t="s">
        <v>2588</v>
      </c>
      <c r="H1265" s="2" t="s">
        <v>87</v>
      </c>
      <c r="I1265" s="2" t="s">
        <v>26</v>
      </c>
      <c r="J1265" s="2" t="s">
        <v>183</v>
      </c>
      <c r="K1265" s="9">
        <v>100</v>
      </c>
      <c r="L1265" s="9">
        <v>1796</v>
      </c>
      <c r="M1265" s="5">
        <v>31</v>
      </c>
      <c r="N1265" s="5">
        <v>1</v>
      </c>
      <c r="O1265" s="5">
        <v>24.17</v>
      </c>
      <c r="P1265" s="5">
        <v>43.84</v>
      </c>
      <c r="Q1265" s="2">
        <f t="shared" si="115"/>
        <v>19.670000000000002</v>
      </c>
      <c r="R1265" s="5">
        <f t="shared" si="116"/>
        <v>19.670000000000002</v>
      </c>
      <c r="S1265" s="11">
        <f t="shared" si="117"/>
        <v>0.81381878361605298</v>
      </c>
      <c r="T1265" s="5">
        <v>1.73</v>
      </c>
      <c r="U1265" s="5">
        <v>0.78</v>
      </c>
      <c r="V1265" s="5">
        <v>24.17</v>
      </c>
      <c r="W1265" s="12">
        <f t="shared" si="118"/>
        <v>3.2258064516129031E-2</v>
      </c>
      <c r="X1265" s="2" t="str">
        <f t="shared" si="119"/>
        <v>SCALE</v>
      </c>
      <c r="Y1265" s="22" t="str">
        <f t="shared" si="120"/>
        <v>Low (100-300)</v>
      </c>
    </row>
    <row r="1266" spans="1:25">
      <c r="A1266" s="2" t="s">
        <v>4884</v>
      </c>
      <c r="B1266" s="2" t="s">
        <v>1646</v>
      </c>
      <c r="C1266" s="2" t="s">
        <v>4885</v>
      </c>
      <c r="D1266" s="2" t="s">
        <v>3328</v>
      </c>
      <c r="E1266" s="2" t="s">
        <v>281</v>
      </c>
      <c r="F1266" s="5">
        <v>2500</v>
      </c>
      <c r="G1266" s="2" t="s">
        <v>4886</v>
      </c>
      <c r="H1266" s="2" t="s">
        <v>72</v>
      </c>
      <c r="I1266" s="2" t="s">
        <v>26</v>
      </c>
      <c r="J1266" s="2" t="s">
        <v>140</v>
      </c>
      <c r="K1266" s="9">
        <v>1000</v>
      </c>
      <c r="L1266" s="9">
        <v>1125</v>
      </c>
      <c r="M1266" s="5">
        <v>18</v>
      </c>
      <c r="N1266" s="5">
        <v>0</v>
      </c>
      <c r="O1266" s="5">
        <v>9.0500000000000007</v>
      </c>
      <c r="P1266" s="5">
        <v>0</v>
      </c>
      <c r="Q1266" s="2">
        <f t="shared" si="115"/>
        <v>-9.0500000000000007</v>
      </c>
      <c r="R1266" s="5">
        <f t="shared" si="116"/>
        <v>-9.0500000000000007</v>
      </c>
      <c r="S1266" s="11">
        <f t="shared" si="117"/>
        <v>-1</v>
      </c>
      <c r="T1266" s="5">
        <v>1.6</v>
      </c>
      <c r="U1266" s="5">
        <v>0.5</v>
      </c>
      <c r="V1266" s="5">
        <v>0</v>
      </c>
      <c r="W1266" s="12">
        <f t="shared" si="118"/>
        <v>0</v>
      </c>
      <c r="X1266" s="2" t="str">
        <f t="shared" si="119"/>
        <v>PAUSE</v>
      </c>
      <c r="Y1266" s="22" t="str">
        <f t="shared" si="120"/>
        <v>Premium (751-1000)</v>
      </c>
    </row>
    <row r="1267" spans="1:25">
      <c r="A1267" s="2" t="s">
        <v>4887</v>
      </c>
      <c r="B1267" s="2" t="s">
        <v>4888</v>
      </c>
      <c r="C1267" s="2" t="s">
        <v>4889</v>
      </c>
      <c r="D1267" s="2" t="s">
        <v>4890</v>
      </c>
      <c r="E1267" s="2" t="s">
        <v>112</v>
      </c>
      <c r="F1267" s="5">
        <v>1750</v>
      </c>
      <c r="G1267" s="2" t="s">
        <v>4891</v>
      </c>
      <c r="H1267" s="2" t="s">
        <v>253</v>
      </c>
      <c r="I1267" s="2" t="s">
        <v>26</v>
      </c>
      <c r="J1267" s="2" t="s">
        <v>66</v>
      </c>
      <c r="K1267" s="9">
        <v>300</v>
      </c>
      <c r="L1267" s="9">
        <v>501</v>
      </c>
      <c r="M1267" s="5">
        <v>11</v>
      </c>
      <c r="N1267" s="5">
        <v>0</v>
      </c>
      <c r="O1267" s="5">
        <v>6.03</v>
      </c>
      <c r="P1267" s="5">
        <v>0</v>
      </c>
      <c r="Q1267" s="2">
        <f t="shared" si="115"/>
        <v>-6.03</v>
      </c>
      <c r="R1267" s="5">
        <f t="shared" si="116"/>
        <v>-6.03</v>
      </c>
      <c r="S1267" s="11">
        <f t="shared" si="117"/>
        <v>-1</v>
      </c>
      <c r="T1267" s="5">
        <v>2.2000000000000002</v>
      </c>
      <c r="U1267" s="5">
        <v>0.55000000000000004</v>
      </c>
      <c r="V1267" s="5">
        <v>0</v>
      </c>
      <c r="W1267" s="12">
        <f t="shared" si="118"/>
        <v>0</v>
      </c>
      <c r="X1267" s="2" t="str">
        <f t="shared" si="119"/>
        <v>PAUSE</v>
      </c>
      <c r="Y1267" s="22" t="str">
        <f t="shared" si="120"/>
        <v>Low (100-300)</v>
      </c>
    </row>
    <row r="1268" spans="1:25">
      <c r="A1268" s="2" t="s">
        <v>4892</v>
      </c>
      <c r="B1268" s="2" t="s">
        <v>325</v>
      </c>
      <c r="C1268" s="2" t="s">
        <v>1647</v>
      </c>
      <c r="D1268" s="2" t="s">
        <v>117</v>
      </c>
      <c r="E1268" s="2" t="s">
        <v>118</v>
      </c>
      <c r="F1268" s="5">
        <v>1950</v>
      </c>
      <c r="G1268" s="2" t="s">
        <v>4893</v>
      </c>
      <c r="H1268" s="2" t="s">
        <v>65</v>
      </c>
      <c r="I1268" s="2" t="s">
        <v>26</v>
      </c>
      <c r="J1268" s="2" t="s">
        <v>43</v>
      </c>
      <c r="K1268" s="9">
        <v>1000</v>
      </c>
      <c r="L1268" s="9">
        <v>2348</v>
      </c>
      <c r="M1268" s="5">
        <v>94</v>
      </c>
      <c r="N1268" s="5">
        <v>3</v>
      </c>
      <c r="O1268" s="5">
        <v>75.38</v>
      </c>
      <c r="P1268" s="5">
        <v>179.59</v>
      </c>
      <c r="Q1268" s="2">
        <f t="shared" si="115"/>
        <v>104.21000000000001</v>
      </c>
      <c r="R1268" s="5">
        <f t="shared" si="116"/>
        <v>104.21000000000001</v>
      </c>
      <c r="S1268" s="11">
        <f t="shared" si="117"/>
        <v>1.3824621915627489</v>
      </c>
      <c r="T1268" s="5">
        <v>4</v>
      </c>
      <c r="U1268" s="5">
        <v>0.8</v>
      </c>
      <c r="V1268" s="5">
        <v>25.13</v>
      </c>
      <c r="W1268" s="12">
        <f t="shared" si="118"/>
        <v>3.1914893617021274E-2</v>
      </c>
      <c r="X1268" s="2" t="str">
        <f t="shared" si="119"/>
        <v>SCALE</v>
      </c>
      <c r="Y1268" s="22" t="str">
        <f t="shared" si="120"/>
        <v>Premium (751-1000)</v>
      </c>
    </row>
    <row r="1269" spans="1:25">
      <c r="A1269" s="2" t="s">
        <v>4894</v>
      </c>
      <c r="B1269" s="2" t="s">
        <v>4895</v>
      </c>
      <c r="C1269" s="2" t="s">
        <v>4896</v>
      </c>
      <c r="D1269" s="2" t="s">
        <v>2553</v>
      </c>
      <c r="E1269" s="2" t="s">
        <v>23</v>
      </c>
      <c r="F1269" s="5">
        <v>4800</v>
      </c>
      <c r="G1269" s="2" t="s">
        <v>4897</v>
      </c>
      <c r="H1269" s="2" t="s">
        <v>134</v>
      </c>
      <c r="I1269" s="2" t="s">
        <v>26</v>
      </c>
      <c r="J1269" s="2" t="s">
        <v>127</v>
      </c>
      <c r="K1269" s="9">
        <v>1000</v>
      </c>
      <c r="L1269" s="9">
        <v>1879</v>
      </c>
      <c r="M1269" s="5">
        <v>76</v>
      </c>
      <c r="N1269" s="5">
        <v>2</v>
      </c>
      <c r="O1269" s="5">
        <v>53.2</v>
      </c>
      <c r="P1269" s="5">
        <v>139.15</v>
      </c>
      <c r="Q1269" s="2">
        <f t="shared" si="115"/>
        <v>85.95</v>
      </c>
      <c r="R1269" s="5">
        <f t="shared" si="116"/>
        <v>85.95</v>
      </c>
      <c r="S1269" s="11">
        <f t="shared" si="117"/>
        <v>1.6156015037593985</v>
      </c>
      <c r="T1269" s="5">
        <v>4.04</v>
      </c>
      <c r="U1269" s="5">
        <v>0.7</v>
      </c>
      <c r="V1269" s="5">
        <v>26.6</v>
      </c>
      <c r="W1269" s="12">
        <f t="shared" si="118"/>
        <v>2.6315789473684209E-2</v>
      </c>
      <c r="X1269" s="2" t="str">
        <f t="shared" si="119"/>
        <v>SCALE</v>
      </c>
      <c r="Y1269" s="22" t="str">
        <f t="shared" si="120"/>
        <v>Premium (751-1000)</v>
      </c>
    </row>
    <row r="1270" spans="1:25">
      <c r="A1270" s="2" t="s">
        <v>4898</v>
      </c>
      <c r="B1270" s="2" t="s">
        <v>4899</v>
      </c>
      <c r="C1270" s="2" t="s">
        <v>4900</v>
      </c>
      <c r="D1270" s="2" t="s">
        <v>236</v>
      </c>
      <c r="E1270" s="2" t="s">
        <v>237</v>
      </c>
      <c r="F1270" s="5">
        <v>1750</v>
      </c>
      <c r="G1270" s="2" t="s">
        <v>343</v>
      </c>
      <c r="H1270" s="2" t="s">
        <v>312</v>
      </c>
      <c r="I1270" s="2" t="s">
        <v>26</v>
      </c>
      <c r="J1270" s="2" t="s">
        <v>217</v>
      </c>
      <c r="K1270" s="9">
        <v>1000</v>
      </c>
      <c r="L1270" s="9">
        <v>1841</v>
      </c>
      <c r="M1270" s="5">
        <v>55</v>
      </c>
      <c r="N1270" s="5">
        <v>6</v>
      </c>
      <c r="O1270" s="5">
        <v>38.549999999999997</v>
      </c>
      <c r="P1270" s="5">
        <v>373.73</v>
      </c>
      <c r="Q1270" s="2">
        <f t="shared" si="115"/>
        <v>335.18</v>
      </c>
      <c r="R1270" s="5">
        <f t="shared" si="116"/>
        <v>335.18</v>
      </c>
      <c r="S1270" s="11">
        <f t="shared" si="117"/>
        <v>8.6946822308690024</v>
      </c>
      <c r="T1270" s="5">
        <v>2.99</v>
      </c>
      <c r="U1270" s="5">
        <v>0.7</v>
      </c>
      <c r="V1270" s="5">
        <v>6.42</v>
      </c>
      <c r="W1270" s="12">
        <f t="shared" si="118"/>
        <v>0.10909090909090909</v>
      </c>
      <c r="X1270" s="2" t="str">
        <f t="shared" si="119"/>
        <v>SCALE</v>
      </c>
      <c r="Y1270" s="22" t="str">
        <f t="shared" si="120"/>
        <v>Premium (751-1000)</v>
      </c>
    </row>
    <row r="1271" spans="1:25">
      <c r="A1271" s="2" t="s">
        <v>4901</v>
      </c>
      <c r="B1271" s="2" t="s">
        <v>4902</v>
      </c>
      <c r="C1271" s="2" t="s">
        <v>4381</v>
      </c>
      <c r="D1271" s="2" t="s">
        <v>1976</v>
      </c>
      <c r="E1271" s="2" t="s">
        <v>850</v>
      </c>
      <c r="F1271" s="5">
        <v>2500</v>
      </c>
      <c r="G1271" s="2" t="s">
        <v>4903</v>
      </c>
      <c r="H1271" s="2" t="s">
        <v>161</v>
      </c>
      <c r="I1271" s="2" t="s">
        <v>26</v>
      </c>
      <c r="J1271" s="2" t="s">
        <v>162</v>
      </c>
      <c r="K1271" s="9">
        <v>700</v>
      </c>
      <c r="L1271" s="9">
        <v>1275</v>
      </c>
      <c r="M1271" s="5">
        <v>52</v>
      </c>
      <c r="N1271" s="5">
        <v>4</v>
      </c>
      <c r="O1271" s="5">
        <v>27.34</v>
      </c>
      <c r="P1271" s="5">
        <v>238.33</v>
      </c>
      <c r="Q1271" s="2">
        <f t="shared" si="115"/>
        <v>210.99</v>
      </c>
      <c r="R1271" s="5">
        <f t="shared" si="116"/>
        <v>210.99</v>
      </c>
      <c r="S1271" s="11">
        <f t="shared" si="117"/>
        <v>7.717264081931237</v>
      </c>
      <c r="T1271" s="5">
        <v>4.08</v>
      </c>
      <c r="U1271" s="5">
        <v>0.53</v>
      </c>
      <c r="V1271" s="5">
        <v>6.84</v>
      </c>
      <c r="W1271" s="12">
        <f t="shared" si="118"/>
        <v>7.6923076923076927E-2</v>
      </c>
      <c r="X1271" s="2" t="str">
        <f t="shared" si="119"/>
        <v>SCALE</v>
      </c>
      <c r="Y1271" s="22" t="str">
        <f t="shared" si="120"/>
        <v>High (501-750)</v>
      </c>
    </row>
    <row r="1272" spans="1:25">
      <c r="A1272" s="2" t="s">
        <v>4904</v>
      </c>
      <c r="B1272" s="2" t="s">
        <v>1866</v>
      </c>
      <c r="C1272" s="2" t="s">
        <v>4905</v>
      </c>
      <c r="D1272" s="2" t="s">
        <v>2835</v>
      </c>
      <c r="E1272" s="2" t="s">
        <v>188</v>
      </c>
      <c r="F1272" s="5">
        <v>2440</v>
      </c>
      <c r="G1272" s="2" t="s">
        <v>4906</v>
      </c>
      <c r="H1272" s="2" t="s">
        <v>167</v>
      </c>
      <c r="I1272" s="2" t="s">
        <v>26</v>
      </c>
      <c r="J1272" s="2" t="s">
        <v>361</v>
      </c>
      <c r="K1272" s="9">
        <v>200</v>
      </c>
      <c r="L1272" s="9">
        <v>805</v>
      </c>
      <c r="M1272" s="5">
        <v>20</v>
      </c>
      <c r="N1272" s="5">
        <v>0</v>
      </c>
      <c r="O1272" s="5">
        <v>14.55</v>
      </c>
      <c r="P1272" s="5">
        <v>0</v>
      </c>
      <c r="Q1272" s="2">
        <f t="shared" si="115"/>
        <v>-14.55</v>
      </c>
      <c r="R1272" s="5">
        <f t="shared" si="116"/>
        <v>-14.55</v>
      </c>
      <c r="S1272" s="11">
        <f t="shared" si="117"/>
        <v>-1</v>
      </c>
      <c r="T1272" s="5">
        <v>2.48</v>
      </c>
      <c r="U1272" s="5">
        <v>0.73</v>
      </c>
      <c r="V1272" s="5">
        <v>0</v>
      </c>
      <c r="W1272" s="12">
        <f t="shared" si="118"/>
        <v>0</v>
      </c>
      <c r="X1272" s="2" t="str">
        <f t="shared" si="119"/>
        <v>PAUSE</v>
      </c>
      <c r="Y1272" s="22" t="str">
        <f t="shared" si="120"/>
        <v>Low (100-300)</v>
      </c>
    </row>
    <row r="1273" spans="1:25">
      <c r="A1273" s="2" t="s">
        <v>4907</v>
      </c>
      <c r="B1273" s="2" t="s">
        <v>4908</v>
      </c>
      <c r="C1273" s="2" t="s">
        <v>4909</v>
      </c>
      <c r="D1273" s="2" t="s">
        <v>4077</v>
      </c>
      <c r="E1273" s="2" t="s">
        <v>32</v>
      </c>
      <c r="F1273" s="5">
        <v>4983</v>
      </c>
      <c r="G1273" s="2" t="s">
        <v>1621</v>
      </c>
      <c r="H1273" s="2" t="s">
        <v>312</v>
      </c>
      <c r="I1273" s="2" t="s">
        <v>26</v>
      </c>
      <c r="J1273" s="2" t="s">
        <v>313</v>
      </c>
      <c r="K1273" s="9">
        <v>1000</v>
      </c>
      <c r="L1273" s="9">
        <v>967</v>
      </c>
      <c r="M1273" s="5">
        <v>18</v>
      </c>
      <c r="N1273" s="5">
        <v>0</v>
      </c>
      <c r="O1273" s="5">
        <v>8.6</v>
      </c>
      <c r="P1273" s="5">
        <v>0</v>
      </c>
      <c r="Q1273" s="2">
        <f t="shared" si="115"/>
        <v>-8.6</v>
      </c>
      <c r="R1273" s="5">
        <f t="shared" si="116"/>
        <v>-8.6</v>
      </c>
      <c r="S1273" s="11">
        <f t="shared" si="117"/>
        <v>-1</v>
      </c>
      <c r="T1273" s="5">
        <v>1.86</v>
      </c>
      <c r="U1273" s="5">
        <v>0.48</v>
      </c>
      <c r="V1273" s="5">
        <v>0</v>
      </c>
      <c r="W1273" s="12">
        <f t="shared" si="118"/>
        <v>0</v>
      </c>
      <c r="X1273" s="2" t="str">
        <f t="shared" si="119"/>
        <v>PAUSE</v>
      </c>
      <c r="Y1273" s="22" t="str">
        <f t="shared" si="120"/>
        <v>Premium (751-1000)</v>
      </c>
    </row>
    <row r="1274" spans="1:25">
      <c r="A1274" s="2" t="s">
        <v>4910</v>
      </c>
      <c r="B1274" s="2" t="s">
        <v>321</v>
      </c>
      <c r="C1274" s="2" t="s">
        <v>4911</v>
      </c>
      <c r="D1274" s="2" t="s">
        <v>4912</v>
      </c>
      <c r="E1274" s="2" t="s">
        <v>32</v>
      </c>
      <c r="F1274" s="5">
        <v>2250</v>
      </c>
      <c r="G1274" s="2" t="s">
        <v>4913</v>
      </c>
      <c r="H1274" s="2" t="s">
        <v>150</v>
      </c>
      <c r="I1274" s="2" t="s">
        <v>26</v>
      </c>
      <c r="J1274" s="2" t="s">
        <v>43</v>
      </c>
      <c r="K1274" s="9">
        <v>300</v>
      </c>
      <c r="L1274" s="9">
        <v>816</v>
      </c>
      <c r="M1274" s="5">
        <v>22</v>
      </c>
      <c r="N1274" s="5">
        <v>0</v>
      </c>
      <c r="O1274" s="5">
        <v>11.39</v>
      </c>
      <c r="P1274" s="5">
        <v>0</v>
      </c>
      <c r="Q1274" s="2">
        <f t="shared" si="115"/>
        <v>-11.39</v>
      </c>
      <c r="R1274" s="5">
        <f t="shared" si="116"/>
        <v>-11.39</v>
      </c>
      <c r="S1274" s="11">
        <f t="shared" si="117"/>
        <v>-1</v>
      </c>
      <c r="T1274" s="5">
        <v>2.7</v>
      </c>
      <c r="U1274" s="5">
        <v>0.52</v>
      </c>
      <c r="V1274" s="5">
        <v>0</v>
      </c>
      <c r="W1274" s="12">
        <f t="shared" si="118"/>
        <v>0</v>
      </c>
      <c r="X1274" s="2" t="str">
        <f t="shared" si="119"/>
        <v>PAUSE</v>
      </c>
      <c r="Y1274" s="22" t="str">
        <f t="shared" si="120"/>
        <v>Low (100-300)</v>
      </c>
    </row>
    <row r="1275" spans="1:25">
      <c r="A1275" s="2" t="s">
        <v>4914</v>
      </c>
      <c r="B1275" s="2" t="s">
        <v>2262</v>
      </c>
      <c r="C1275" s="2" t="s">
        <v>813</v>
      </c>
      <c r="D1275" s="2" t="s">
        <v>117</v>
      </c>
      <c r="E1275" s="2" t="s">
        <v>118</v>
      </c>
      <c r="F1275" s="5">
        <v>1250</v>
      </c>
      <c r="G1275" s="2" t="s">
        <v>4915</v>
      </c>
      <c r="H1275" s="2" t="s">
        <v>25</v>
      </c>
      <c r="I1275" s="2" t="s">
        <v>26</v>
      </c>
      <c r="J1275" s="2" t="s">
        <v>59</v>
      </c>
      <c r="K1275" s="9">
        <v>800</v>
      </c>
      <c r="L1275" s="9">
        <v>1517</v>
      </c>
      <c r="M1275" s="5">
        <v>64</v>
      </c>
      <c r="N1275" s="5">
        <v>0</v>
      </c>
      <c r="O1275" s="5">
        <v>28.03</v>
      </c>
      <c r="P1275" s="5">
        <v>0</v>
      </c>
      <c r="Q1275" s="2">
        <f t="shared" si="115"/>
        <v>-28.03</v>
      </c>
      <c r="R1275" s="5">
        <f t="shared" si="116"/>
        <v>-28.03</v>
      </c>
      <c r="S1275" s="11">
        <f t="shared" si="117"/>
        <v>-1</v>
      </c>
      <c r="T1275" s="5">
        <v>4.22</v>
      </c>
      <c r="U1275" s="5">
        <v>0.44</v>
      </c>
      <c r="V1275" s="5">
        <v>0</v>
      </c>
      <c r="W1275" s="12">
        <f t="shared" si="118"/>
        <v>0</v>
      </c>
      <c r="X1275" s="2" t="str">
        <f t="shared" si="119"/>
        <v>PAUSE</v>
      </c>
      <c r="Y1275" s="22" t="str">
        <f t="shared" si="120"/>
        <v>Premium (751-1000)</v>
      </c>
    </row>
    <row r="1276" spans="1:25">
      <c r="A1276" s="2" t="s">
        <v>4916</v>
      </c>
      <c r="B1276" s="2" t="s">
        <v>4917</v>
      </c>
      <c r="C1276" s="2" t="s">
        <v>4918</v>
      </c>
      <c r="D1276" s="2" t="s">
        <v>175</v>
      </c>
      <c r="E1276" s="2" t="s">
        <v>23</v>
      </c>
      <c r="F1276" s="5">
        <v>2200</v>
      </c>
      <c r="G1276" s="2" t="s">
        <v>4919</v>
      </c>
      <c r="H1276" s="2" t="s">
        <v>190</v>
      </c>
      <c r="I1276" s="2" t="s">
        <v>26</v>
      </c>
      <c r="J1276" s="2" t="s">
        <v>43</v>
      </c>
      <c r="K1276" s="9">
        <v>1000</v>
      </c>
      <c r="L1276" s="9">
        <v>2446</v>
      </c>
      <c r="M1276" s="5">
        <v>95</v>
      </c>
      <c r="N1276" s="5">
        <v>2</v>
      </c>
      <c r="O1276" s="5">
        <v>49.69</v>
      </c>
      <c r="P1276" s="5">
        <v>103.17</v>
      </c>
      <c r="Q1276" s="2">
        <f t="shared" si="115"/>
        <v>53.480000000000004</v>
      </c>
      <c r="R1276" s="5">
        <f t="shared" si="116"/>
        <v>53.480000000000004</v>
      </c>
      <c r="S1276" s="11">
        <f t="shared" si="117"/>
        <v>1.076272891929966</v>
      </c>
      <c r="T1276" s="5">
        <v>3.88</v>
      </c>
      <c r="U1276" s="5">
        <v>0.52</v>
      </c>
      <c r="V1276" s="5">
        <v>24.84</v>
      </c>
      <c r="W1276" s="12">
        <f t="shared" si="118"/>
        <v>2.1052631578947368E-2</v>
      </c>
      <c r="X1276" s="2" t="str">
        <f t="shared" si="119"/>
        <v>SCALE</v>
      </c>
      <c r="Y1276" s="22" t="str">
        <f t="shared" si="120"/>
        <v>Premium (751-1000)</v>
      </c>
    </row>
    <row r="1277" spans="1:25">
      <c r="A1277" s="2" t="s">
        <v>4920</v>
      </c>
      <c r="B1277" s="2" t="s">
        <v>1261</v>
      </c>
      <c r="C1277" s="2" t="s">
        <v>4921</v>
      </c>
      <c r="D1277" s="2" t="s">
        <v>1593</v>
      </c>
      <c r="E1277" s="2" t="s">
        <v>112</v>
      </c>
      <c r="F1277" s="5">
        <v>3250</v>
      </c>
      <c r="G1277" s="2" t="s">
        <v>4922</v>
      </c>
      <c r="H1277" s="2" t="s">
        <v>42</v>
      </c>
      <c r="I1277" s="2" t="s">
        <v>26</v>
      </c>
      <c r="J1277" s="2" t="s">
        <v>206</v>
      </c>
      <c r="K1277" s="9">
        <v>300</v>
      </c>
      <c r="L1277" s="9">
        <v>1595</v>
      </c>
      <c r="M1277" s="5">
        <v>27</v>
      </c>
      <c r="N1277" s="5">
        <v>2</v>
      </c>
      <c r="O1277" s="5">
        <v>16.04</v>
      </c>
      <c r="P1277" s="5">
        <v>131.4</v>
      </c>
      <c r="Q1277" s="2">
        <f t="shared" si="115"/>
        <v>115.36000000000001</v>
      </c>
      <c r="R1277" s="5">
        <f t="shared" si="116"/>
        <v>115.36000000000001</v>
      </c>
      <c r="S1277" s="11">
        <f t="shared" si="117"/>
        <v>7.1920199501246893</v>
      </c>
      <c r="T1277" s="5">
        <v>1.69</v>
      </c>
      <c r="U1277" s="5">
        <v>0.59</v>
      </c>
      <c r="V1277" s="5">
        <v>8.02</v>
      </c>
      <c r="W1277" s="12">
        <f t="shared" si="118"/>
        <v>7.407407407407407E-2</v>
      </c>
      <c r="X1277" s="2" t="str">
        <f t="shared" si="119"/>
        <v>SCALE</v>
      </c>
      <c r="Y1277" s="22" t="str">
        <f t="shared" si="120"/>
        <v>Low (100-300)</v>
      </c>
    </row>
    <row r="1278" spans="1:25">
      <c r="A1278" s="2" t="s">
        <v>4923</v>
      </c>
      <c r="B1278" s="2" t="s">
        <v>4924</v>
      </c>
      <c r="C1278" s="2" t="s">
        <v>524</v>
      </c>
      <c r="D1278" s="2" t="s">
        <v>4925</v>
      </c>
      <c r="E1278" s="2" t="s">
        <v>125</v>
      </c>
      <c r="F1278" s="5">
        <v>4900</v>
      </c>
      <c r="G1278" s="2" t="s">
        <v>4926</v>
      </c>
      <c r="H1278" s="2" t="s">
        <v>25</v>
      </c>
      <c r="I1278" s="2" t="s">
        <v>26</v>
      </c>
      <c r="J1278" s="2" t="s">
        <v>155</v>
      </c>
      <c r="K1278" s="9">
        <v>600</v>
      </c>
      <c r="L1278" s="9">
        <v>1110</v>
      </c>
      <c r="M1278" s="5">
        <v>45</v>
      </c>
      <c r="N1278" s="5">
        <v>2</v>
      </c>
      <c r="O1278" s="5">
        <v>19.010000000000002</v>
      </c>
      <c r="P1278" s="5">
        <v>96.5</v>
      </c>
      <c r="Q1278" s="2">
        <f t="shared" si="115"/>
        <v>77.489999999999995</v>
      </c>
      <c r="R1278" s="5">
        <f t="shared" si="116"/>
        <v>77.489999999999995</v>
      </c>
      <c r="S1278" s="11">
        <f t="shared" si="117"/>
        <v>4.0762756443976844</v>
      </c>
      <c r="T1278" s="5">
        <v>4.05</v>
      </c>
      <c r="U1278" s="5">
        <v>0.42</v>
      </c>
      <c r="V1278" s="5">
        <v>9.51</v>
      </c>
      <c r="W1278" s="12">
        <f t="shared" si="118"/>
        <v>4.4444444444444446E-2</v>
      </c>
      <c r="X1278" s="2" t="str">
        <f t="shared" si="119"/>
        <v>SCALE</v>
      </c>
      <c r="Y1278" s="22" t="str">
        <f t="shared" si="120"/>
        <v>High (501-750)</v>
      </c>
    </row>
    <row r="1279" spans="1:25">
      <c r="A1279" s="2" t="s">
        <v>4927</v>
      </c>
      <c r="B1279" s="2" t="s">
        <v>4928</v>
      </c>
      <c r="C1279" s="2" t="s">
        <v>269</v>
      </c>
      <c r="D1279" s="2" t="s">
        <v>4929</v>
      </c>
      <c r="E1279" s="2" t="s">
        <v>32</v>
      </c>
      <c r="F1279" s="5">
        <v>1500</v>
      </c>
      <c r="G1279" s="2" t="s">
        <v>4930</v>
      </c>
      <c r="H1279" s="2" t="s">
        <v>312</v>
      </c>
      <c r="I1279" s="2" t="s">
        <v>26</v>
      </c>
      <c r="J1279" s="2" t="s">
        <v>458</v>
      </c>
      <c r="K1279" s="9">
        <v>700</v>
      </c>
      <c r="L1279" s="9">
        <v>525</v>
      </c>
      <c r="M1279" s="5">
        <v>12</v>
      </c>
      <c r="N1279" s="5">
        <v>1</v>
      </c>
      <c r="O1279" s="5">
        <v>8.34</v>
      </c>
      <c r="P1279" s="5">
        <v>50.23</v>
      </c>
      <c r="Q1279" s="2">
        <f t="shared" si="115"/>
        <v>41.89</v>
      </c>
      <c r="R1279" s="5">
        <f t="shared" si="116"/>
        <v>41.89</v>
      </c>
      <c r="S1279" s="11">
        <f t="shared" si="117"/>
        <v>5.022781774580336</v>
      </c>
      <c r="T1279" s="5">
        <v>2.29</v>
      </c>
      <c r="U1279" s="5">
        <v>0.7</v>
      </c>
      <c r="V1279" s="5">
        <v>8.34</v>
      </c>
      <c r="W1279" s="12">
        <f t="shared" si="118"/>
        <v>8.3333333333333329E-2</v>
      </c>
      <c r="X1279" s="2" t="str">
        <f t="shared" si="119"/>
        <v>SCALE</v>
      </c>
      <c r="Y1279" s="22" t="str">
        <f t="shared" si="120"/>
        <v>High (501-750)</v>
      </c>
    </row>
    <row r="1280" spans="1:25">
      <c r="A1280" s="2" t="s">
        <v>4931</v>
      </c>
      <c r="B1280" s="2" t="s">
        <v>4932</v>
      </c>
      <c r="C1280" s="2" t="s">
        <v>813</v>
      </c>
      <c r="D1280" s="2" t="s">
        <v>4933</v>
      </c>
      <c r="E1280" s="2" t="s">
        <v>188</v>
      </c>
      <c r="F1280" s="5">
        <v>4600</v>
      </c>
      <c r="G1280" s="2" t="s">
        <v>4934</v>
      </c>
      <c r="H1280" s="2" t="s">
        <v>58</v>
      </c>
      <c r="I1280" s="2" t="s">
        <v>26</v>
      </c>
      <c r="J1280" s="2" t="s">
        <v>382</v>
      </c>
      <c r="K1280" s="9">
        <v>400</v>
      </c>
      <c r="L1280" s="9">
        <v>2443</v>
      </c>
      <c r="M1280" s="5">
        <v>99</v>
      </c>
      <c r="N1280" s="5">
        <v>9</v>
      </c>
      <c r="O1280" s="5">
        <v>73.27</v>
      </c>
      <c r="P1280" s="5">
        <v>385.28</v>
      </c>
      <c r="Q1280" s="2">
        <f t="shared" si="115"/>
        <v>312.01</v>
      </c>
      <c r="R1280" s="5">
        <f t="shared" si="116"/>
        <v>312.01</v>
      </c>
      <c r="S1280" s="11">
        <f t="shared" si="117"/>
        <v>4.2583594922887951</v>
      </c>
      <c r="T1280" s="5">
        <v>4.05</v>
      </c>
      <c r="U1280" s="5">
        <v>0.74</v>
      </c>
      <c r="V1280" s="5">
        <v>8.14</v>
      </c>
      <c r="W1280" s="12">
        <f t="shared" si="118"/>
        <v>9.0909090909090912E-2</v>
      </c>
      <c r="X1280" s="2" t="str">
        <f t="shared" si="119"/>
        <v>SCALE</v>
      </c>
      <c r="Y1280" s="22" t="str">
        <f t="shared" si="120"/>
        <v>Mid (301-500)</v>
      </c>
    </row>
    <row r="1281" spans="1:25">
      <c r="A1281" s="2" t="s">
        <v>4935</v>
      </c>
      <c r="B1281" s="2" t="s">
        <v>4936</v>
      </c>
      <c r="C1281" s="2" t="s">
        <v>30</v>
      </c>
      <c r="D1281" s="2" t="s">
        <v>4937</v>
      </c>
      <c r="E1281" s="2" t="s">
        <v>32</v>
      </c>
      <c r="F1281" s="5">
        <v>3500</v>
      </c>
      <c r="G1281" s="2" t="s">
        <v>4938</v>
      </c>
      <c r="H1281" s="2" t="s">
        <v>260</v>
      </c>
      <c r="I1281" s="2" t="s">
        <v>26</v>
      </c>
      <c r="J1281" s="2" t="s">
        <v>140</v>
      </c>
      <c r="K1281" s="9">
        <v>400</v>
      </c>
      <c r="L1281" s="9">
        <v>2374</v>
      </c>
      <c r="M1281" s="5">
        <v>76</v>
      </c>
      <c r="N1281" s="5">
        <v>0</v>
      </c>
      <c r="O1281" s="5">
        <v>41.55</v>
      </c>
      <c r="P1281" s="5">
        <v>0</v>
      </c>
      <c r="Q1281" s="2">
        <f t="shared" si="115"/>
        <v>-41.55</v>
      </c>
      <c r="R1281" s="5">
        <f t="shared" si="116"/>
        <v>-41.55</v>
      </c>
      <c r="S1281" s="11">
        <f t="shared" si="117"/>
        <v>-1</v>
      </c>
      <c r="T1281" s="5">
        <v>3.2</v>
      </c>
      <c r="U1281" s="5">
        <v>0.55000000000000004</v>
      </c>
      <c r="V1281" s="5">
        <v>0</v>
      </c>
      <c r="W1281" s="12">
        <f t="shared" si="118"/>
        <v>0</v>
      </c>
      <c r="X1281" s="2" t="str">
        <f t="shared" si="119"/>
        <v>PAUSE</v>
      </c>
      <c r="Y1281" s="22" t="str">
        <f t="shared" si="120"/>
        <v>Mid (301-500)</v>
      </c>
    </row>
    <row r="1282" spans="1:25">
      <c r="A1282" s="2" t="s">
        <v>4939</v>
      </c>
      <c r="B1282" s="2" t="s">
        <v>899</v>
      </c>
      <c r="C1282" s="2" t="s">
        <v>4940</v>
      </c>
      <c r="D1282" s="2" t="s">
        <v>4686</v>
      </c>
      <c r="E1282" s="2" t="s">
        <v>112</v>
      </c>
      <c r="F1282" s="5">
        <v>2500</v>
      </c>
      <c r="G1282" s="2" t="s">
        <v>4941</v>
      </c>
      <c r="H1282" s="2" t="s">
        <v>253</v>
      </c>
      <c r="I1282" s="2" t="s">
        <v>26</v>
      </c>
      <c r="J1282" s="2" t="s">
        <v>313</v>
      </c>
      <c r="K1282" s="9">
        <v>1000</v>
      </c>
      <c r="L1282" s="9">
        <v>1244</v>
      </c>
      <c r="M1282" s="5">
        <v>32</v>
      </c>
      <c r="N1282" s="5">
        <v>0</v>
      </c>
      <c r="O1282" s="5">
        <v>17.52</v>
      </c>
      <c r="P1282" s="5">
        <v>0</v>
      </c>
      <c r="Q1282" s="2">
        <f t="shared" si="115"/>
        <v>-17.52</v>
      </c>
      <c r="R1282" s="5">
        <f t="shared" si="116"/>
        <v>-17.52</v>
      </c>
      <c r="S1282" s="11">
        <f t="shared" si="117"/>
        <v>-1</v>
      </c>
      <c r="T1282" s="5">
        <v>2.57</v>
      </c>
      <c r="U1282" s="5">
        <v>0.55000000000000004</v>
      </c>
      <c r="V1282" s="5">
        <v>0</v>
      </c>
      <c r="W1282" s="12">
        <f t="shared" si="118"/>
        <v>0</v>
      </c>
      <c r="X1282" s="2" t="str">
        <f t="shared" si="119"/>
        <v>PAUSE</v>
      </c>
      <c r="Y1282" s="22" t="str">
        <f t="shared" si="120"/>
        <v>Premium (751-1000)</v>
      </c>
    </row>
    <row r="1283" spans="1:25">
      <c r="A1283" s="2" t="s">
        <v>4942</v>
      </c>
      <c r="B1283" s="2" t="s">
        <v>2967</v>
      </c>
      <c r="C1283" s="2" t="s">
        <v>4943</v>
      </c>
      <c r="D1283" s="2" t="s">
        <v>77</v>
      </c>
      <c r="E1283" s="2" t="s">
        <v>78</v>
      </c>
      <c r="F1283" s="5">
        <v>2782</v>
      </c>
      <c r="G1283" s="2" t="s">
        <v>4944</v>
      </c>
      <c r="H1283" s="2" t="s">
        <v>190</v>
      </c>
      <c r="I1283" s="2" t="s">
        <v>26</v>
      </c>
      <c r="J1283" s="2" t="s">
        <v>59</v>
      </c>
      <c r="K1283" s="9">
        <v>800</v>
      </c>
      <c r="L1283" s="9">
        <v>500</v>
      </c>
      <c r="M1283" s="5">
        <v>12</v>
      </c>
      <c r="N1283" s="5">
        <v>0</v>
      </c>
      <c r="O1283" s="5">
        <v>8.9499999999999993</v>
      </c>
      <c r="P1283" s="5">
        <v>0</v>
      </c>
      <c r="Q1283" s="2">
        <f t="shared" si="115"/>
        <v>-8.9499999999999993</v>
      </c>
      <c r="R1283" s="5">
        <f t="shared" si="116"/>
        <v>-8.9499999999999993</v>
      </c>
      <c r="S1283" s="11">
        <f t="shared" si="117"/>
        <v>-1</v>
      </c>
      <c r="T1283" s="5">
        <v>2.4</v>
      </c>
      <c r="U1283" s="5">
        <v>0.75</v>
      </c>
      <c r="V1283" s="5">
        <v>0</v>
      </c>
      <c r="W1283" s="12">
        <f t="shared" si="118"/>
        <v>0</v>
      </c>
      <c r="X1283" s="2" t="str">
        <f t="shared" si="119"/>
        <v>PAUSE</v>
      </c>
      <c r="Y1283" s="22" t="str">
        <f t="shared" si="120"/>
        <v>Premium (751-1000)</v>
      </c>
    </row>
    <row r="1284" spans="1:25">
      <c r="A1284" s="2" t="s">
        <v>4945</v>
      </c>
      <c r="B1284" s="2" t="s">
        <v>4946</v>
      </c>
      <c r="C1284" s="2" t="s">
        <v>4947</v>
      </c>
      <c r="D1284" s="2" t="s">
        <v>4948</v>
      </c>
      <c r="E1284" s="2" t="s">
        <v>112</v>
      </c>
      <c r="F1284" s="5">
        <v>3800</v>
      </c>
      <c r="G1284" s="2" t="s">
        <v>4949</v>
      </c>
      <c r="H1284" s="2" t="s">
        <v>161</v>
      </c>
      <c r="I1284" s="2" t="s">
        <v>26</v>
      </c>
      <c r="J1284" s="2" t="s">
        <v>66</v>
      </c>
      <c r="K1284" s="9">
        <v>1000</v>
      </c>
      <c r="L1284" s="9">
        <v>807</v>
      </c>
      <c r="M1284" s="5">
        <v>20</v>
      </c>
      <c r="N1284" s="5">
        <v>2</v>
      </c>
      <c r="O1284" s="5">
        <v>9.2100000000000009</v>
      </c>
      <c r="P1284" s="5">
        <v>149.30000000000001</v>
      </c>
      <c r="Q1284" s="2">
        <f t="shared" si="115"/>
        <v>140.09</v>
      </c>
      <c r="R1284" s="5">
        <f t="shared" si="116"/>
        <v>140.09</v>
      </c>
      <c r="S1284" s="11">
        <f t="shared" si="117"/>
        <v>15.210640608034744</v>
      </c>
      <c r="T1284" s="5">
        <v>2.48</v>
      </c>
      <c r="U1284" s="5">
        <v>0.46</v>
      </c>
      <c r="V1284" s="5">
        <v>4.6100000000000003</v>
      </c>
      <c r="W1284" s="12">
        <f t="shared" si="118"/>
        <v>0.1</v>
      </c>
      <c r="X1284" s="2" t="str">
        <f t="shared" si="119"/>
        <v>SCALE</v>
      </c>
      <c r="Y1284" s="22" t="str">
        <f t="shared" si="120"/>
        <v>Premium (751-1000)</v>
      </c>
    </row>
    <row r="1285" spans="1:25">
      <c r="A1285" s="2" t="s">
        <v>4950</v>
      </c>
      <c r="B1285" s="2" t="s">
        <v>4951</v>
      </c>
      <c r="C1285" s="2" t="s">
        <v>4952</v>
      </c>
      <c r="D1285" s="2" t="s">
        <v>1239</v>
      </c>
      <c r="E1285" s="2" t="s">
        <v>112</v>
      </c>
      <c r="F1285" s="5">
        <v>3250</v>
      </c>
      <c r="G1285" s="2" t="s">
        <v>4953</v>
      </c>
      <c r="H1285" s="2" t="s">
        <v>42</v>
      </c>
      <c r="I1285" s="2" t="s">
        <v>26</v>
      </c>
      <c r="J1285" s="2" t="s">
        <v>51</v>
      </c>
      <c r="K1285" s="9">
        <v>400</v>
      </c>
      <c r="L1285" s="9">
        <v>805</v>
      </c>
      <c r="M1285" s="5">
        <v>28</v>
      </c>
      <c r="N1285" s="5">
        <v>2</v>
      </c>
      <c r="O1285" s="5">
        <v>12.93</v>
      </c>
      <c r="P1285" s="5">
        <v>80.010000000000005</v>
      </c>
      <c r="Q1285" s="2">
        <f t="shared" si="115"/>
        <v>67.080000000000013</v>
      </c>
      <c r="R1285" s="5">
        <f t="shared" si="116"/>
        <v>67.080000000000013</v>
      </c>
      <c r="S1285" s="11">
        <f t="shared" si="117"/>
        <v>5.1879350348027851</v>
      </c>
      <c r="T1285" s="5">
        <v>3.48</v>
      </c>
      <c r="U1285" s="5">
        <v>0.46</v>
      </c>
      <c r="V1285" s="5">
        <v>6.46</v>
      </c>
      <c r="W1285" s="12">
        <f t="shared" si="118"/>
        <v>7.1428571428571425E-2</v>
      </c>
      <c r="X1285" s="2" t="str">
        <f t="shared" si="119"/>
        <v>SCALE</v>
      </c>
      <c r="Y1285" s="22" t="str">
        <f t="shared" si="120"/>
        <v>Mid (301-500)</v>
      </c>
    </row>
    <row r="1286" spans="1:25">
      <c r="A1286" s="2" t="s">
        <v>4954</v>
      </c>
      <c r="B1286" s="2" t="s">
        <v>2833</v>
      </c>
      <c r="C1286" s="2" t="s">
        <v>4955</v>
      </c>
      <c r="D1286" s="2" t="s">
        <v>39</v>
      </c>
      <c r="E1286" s="2" t="s">
        <v>40</v>
      </c>
      <c r="F1286" s="5">
        <v>2000</v>
      </c>
      <c r="G1286" s="2" t="s">
        <v>4956</v>
      </c>
      <c r="H1286" s="2" t="s">
        <v>58</v>
      </c>
      <c r="I1286" s="2" t="s">
        <v>26</v>
      </c>
      <c r="J1286" s="2" t="s">
        <v>293</v>
      </c>
      <c r="K1286" s="9">
        <v>500</v>
      </c>
      <c r="L1286" s="9">
        <v>1182</v>
      </c>
      <c r="M1286" s="5">
        <v>18</v>
      </c>
      <c r="N1286" s="5">
        <v>0</v>
      </c>
      <c r="O1286" s="5">
        <v>10.99</v>
      </c>
      <c r="P1286" s="5">
        <v>0</v>
      </c>
      <c r="Q1286" s="2">
        <f t="shared" si="115"/>
        <v>-10.99</v>
      </c>
      <c r="R1286" s="5">
        <f t="shared" si="116"/>
        <v>-10.99</v>
      </c>
      <c r="S1286" s="11">
        <f t="shared" si="117"/>
        <v>-1</v>
      </c>
      <c r="T1286" s="5">
        <v>1.52</v>
      </c>
      <c r="U1286" s="5">
        <v>0.61</v>
      </c>
      <c r="V1286" s="5">
        <v>0</v>
      </c>
      <c r="W1286" s="12">
        <f t="shared" si="118"/>
        <v>0</v>
      </c>
      <c r="X1286" s="2" t="str">
        <f t="shared" si="119"/>
        <v>PAUSE</v>
      </c>
      <c r="Y1286" s="22" t="str">
        <f t="shared" si="120"/>
        <v>Mid (301-500)</v>
      </c>
    </row>
    <row r="1287" spans="1:25">
      <c r="A1287" s="2" t="s">
        <v>4957</v>
      </c>
      <c r="B1287" s="2" t="s">
        <v>847</v>
      </c>
      <c r="C1287" s="2" t="s">
        <v>4958</v>
      </c>
      <c r="D1287" s="2" t="s">
        <v>4959</v>
      </c>
      <c r="E1287" s="2" t="s">
        <v>40</v>
      </c>
      <c r="F1287" s="5">
        <v>3467</v>
      </c>
      <c r="G1287" s="2" t="s">
        <v>4960</v>
      </c>
      <c r="H1287" s="2" t="s">
        <v>65</v>
      </c>
      <c r="I1287" s="2" t="s">
        <v>26</v>
      </c>
      <c r="J1287" s="2" t="s">
        <v>140</v>
      </c>
      <c r="K1287" s="9">
        <v>300</v>
      </c>
      <c r="L1287" s="9">
        <v>2307</v>
      </c>
      <c r="M1287" s="5">
        <v>102</v>
      </c>
      <c r="N1287" s="5">
        <v>4</v>
      </c>
      <c r="O1287" s="5">
        <v>42.96</v>
      </c>
      <c r="P1287" s="5">
        <v>236.96</v>
      </c>
      <c r="Q1287" s="2">
        <f t="shared" si="115"/>
        <v>194</v>
      </c>
      <c r="R1287" s="5">
        <f t="shared" si="116"/>
        <v>194</v>
      </c>
      <c r="S1287" s="11">
        <f t="shared" si="117"/>
        <v>4.5158286778398509</v>
      </c>
      <c r="T1287" s="5">
        <v>4.42</v>
      </c>
      <c r="U1287" s="5">
        <v>0.42</v>
      </c>
      <c r="V1287" s="5">
        <v>10.74</v>
      </c>
      <c r="W1287" s="12">
        <f t="shared" si="118"/>
        <v>3.9215686274509803E-2</v>
      </c>
      <c r="X1287" s="2" t="str">
        <f t="shared" si="119"/>
        <v>SCALE</v>
      </c>
      <c r="Y1287" s="22" t="str">
        <f t="shared" si="120"/>
        <v>Low (100-300)</v>
      </c>
    </row>
    <row r="1288" spans="1:25">
      <c r="A1288" s="2" t="s">
        <v>4961</v>
      </c>
      <c r="B1288" s="2" t="s">
        <v>475</v>
      </c>
      <c r="C1288" s="2" t="s">
        <v>4962</v>
      </c>
      <c r="D1288" s="2" t="s">
        <v>1511</v>
      </c>
      <c r="E1288" s="2" t="s">
        <v>40</v>
      </c>
      <c r="F1288" s="5">
        <v>1500</v>
      </c>
      <c r="G1288" s="2" t="s">
        <v>4963</v>
      </c>
      <c r="H1288" s="2" t="s">
        <v>344</v>
      </c>
      <c r="I1288" s="2" t="s">
        <v>26</v>
      </c>
      <c r="J1288" s="2" t="s">
        <v>43</v>
      </c>
      <c r="K1288" s="9">
        <v>700</v>
      </c>
      <c r="L1288" s="9">
        <v>1177</v>
      </c>
      <c r="M1288" s="5">
        <v>34</v>
      </c>
      <c r="N1288" s="5">
        <v>1</v>
      </c>
      <c r="O1288" s="5">
        <v>15.39</v>
      </c>
      <c r="P1288" s="5">
        <v>54.92</v>
      </c>
      <c r="Q1288" s="2">
        <f t="shared" si="115"/>
        <v>39.53</v>
      </c>
      <c r="R1288" s="5">
        <f t="shared" si="116"/>
        <v>39.53</v>
      </c>
      <c r="S1288" s="11">
        <f t="shared" si="117"/>
        <v>2.5685510071474984</v>
      </c>
      <c r="T1288" s="5">
        <v>2.89</v>
      </c>
      <c r="U1288" s="5">
        <v>0.45</v>
      </c>
      <c r="V1288" s="5">
        <v>15.39</v>
      </c>
      <c r="W1288" s="12">
        <f t="shared" si="118"/>
        <v>2.9411764705882353E-2</v>
      </c>
      <c r="X1288" s="2" t="str">
        <f t="shared" si="119"/>
        <v>SCALE</v>
      </c>
      <c r="Y1288" s="22" t="str">
        <f t="shared" si="120"/>
        <v>High (501-750)</v>
      </c>
    </row>
    <row r="1289" spans="1:25">
      <c r="A1289" s="2" t="s">
        <v>4964</v>
      </c>
      <c r="B1289" s="2" t="s">
        <v>4965</v>
      </c>
      <c r="C1289" s="2" t="s">
        <v>30</v>
      </c>
      <c r="D1289" s="2" t="s">
        <v>4966</v>
      </c>
      <c r="E1289" s="2" t="s">
        <v>40</v>
      </c>
      <c r="F1289" s="5">
        <v>3250</v>
      </c>
      <c r="G1289" s="2" t="s">
        <v>4967</v>
      </c>
      <c r="H1289" s="2" t="s">
        <v>150</v>
      </c>
      <c r="I1289" s="2" t="s">
        <v>26</v>
      </c>
      <c r="J1289" s="2" t="s">
        <v>313</v>
      </c>
      <c r="K1289" s="9">
        <v>1000</v>
      </c>
      <c r="L1289" s="9">
        <v>585</v>
      </c>
      <c r="M1289" s="5">
        <v>25</v>
      </c>
      <c r="N1289" s="5">
        <v>0</v>
      </c>
      <c r="O1289" s="5">
        <v>18.940000000000001</v>
      </c>
      <c r="P1289" s="5">
        <v>0</v>
      </c>
      <c r="Q1289" s="2">
        <f t="shared" si="115"/>
        <v>-18.940000000000001</v>
      </c>
      <c r="R1289" s="5">
        <f t="shared" si="116"/>
        <v>-18.940000000000001</v>
      </c>
      <c r="S1289" s="11">
        <f t="shared" si="117"/>
        <v>-1</v>
      </c>
      <c r="T1289" s="5">
        <v>4.2699999999999996</v>
      </c>
      <c r="U1289" s="5">
        <v>0.76</v>
      </c>
      <c r="V1289" s="5">
        <v>0</v>
      </c>
      <c r="W1289" s="12">
        <f t="shared" si="118"/>
        <v>0</v>
      </c>
      <c r="X1289" s="2" t="str">
        <f t="shared" si="119"/>
        <v>PAUSE</v>
      </c>
      <c r="Y1289" s="22" t="str">
        <f t="shared" si="120"/>
        <v>Premium (751-1000)</v>
      </c>
    </row>
    <row r="1290" spans="1:25">
      <c r="A1290" s="2" t="s">
        <v>4968</v>
      </c>
      <c r="B1290" s="2" t="s">
        <v>4969</v>
      </c>
      <c r="C1290" s="2" t="s">
        <v>4970</v>
      </c>
      <c r="D1290" s="2" t="s">
        <v>4971</v>
      </c>
      <c r="E1290" s="2" t="s">
        <v>112</v>
      </c>
      <c r="F1290" s="5">
        <v>2200</v>
      </c>
      <c r="G1290" s="2" t="s">
        <v>4972</v>
      </c>
      <c r="H1290" s="2" t="s">
        <v>134</v>
      </c>
      <c r="I1290" s="2" t="s">
        <v>26</v>
      </c>
      <c r="J1290" s="2" t="s">
        <v>73</v>
      </c>
      <c r="K1290" s="9">
        <v>100</v>
      </c>
      <c r="L1290" s="9">
        <v>674</v>
      </c>
      <c r="M1290" s="5">
        <v>18</v>
      </c>
      <c r="N1290" s="5">
        <v>0</v>
      </c>
      <c r="O1290" s="5">
        <v>13.48</v>
      </c>
      <c r="P1290" s="5">
        <v>0</v>
      </c>
      <c r="Q1290" s="2">
        <f t="shared" si="115"/>
        <v>-13.48</v>
      </c>
      <c r="R1290" s="5">
        <f t="shared" si="116"/>
        <v>-13.48</v>
      </c>
      <c r="S1290" s="11">
        <f t="shared" si="117"/>
        <v>-1</v>
      </c>
      <c r="T1290" s="5">
        <v>2.67</v>
      </c>
      <c r="U1290" s="5">
        <v>0.75</v>
      </c>
      <c r="V1290" s="5">
        <v>0</v>
      </c>
      <c r="W1290" s="12">
        <f t="shared" si="118"/>
        <v>0</v>
      </c>
      <c r="X1290" s="2" t="str">
        <f t="shared" si="119"/>
        <v>PAUSE</v>
      </c>
      <c r="Y1290" s="22" t="str">
        <f t="shared" si="120"/>
        <v>Low (100-300)</v>
      </c>
    </row>
    <row r="1291" spans="1:25">
      <c r="A1291" s="2" t="s">
        <v>4973</v>
      </c>
      <c r="B1291" s="2" t="s">
        <v>4974</v>
      </c>
      <c r="C1291" s="2" t="s">
        <v>4975</v>
      </c>
      <c r="D1291" s="2" t="s">
        <v>552</v>
      </c>
      <c r="E1291" s="2" t="s">
        <v>222</v>
      </c>
      <c r="F1291" s="5">
        <v>3000</v>
      </c>
      <c r="G1291" s="2" t="s">
        <v>4976</v>
      </c>
      <c r="H1291" s="2" t="s">
        <v>312</v>
      </c>
      <c r="I1291" s="2" t="s">
        <v>26</v>
      </c>
      <c r="J1291" s="2" t="s">
        <v>120</v>
      </c>
      <c r="K1291" s="9">
        <v>500</v>
      </c>
      <c r="L1291" s="9">
        <v>772</v>
      </c>
      <c r="M1291" s="5">
        <v>32</v>
      </c>
      <c r="N1291" s="5">
        <v>1</v>
      </c>
      <c r="O1291" s="5">
        <v>19.73</v>
      </c>
      <c r="P1291" s="5">
        <v>43.49</v>
      </c>
      <c r="Q1291" s="2">
        <f t="shared" ref="Q1291:Q1354" si="121">IFERROR(P1291-O1291, 0)</f>
        <v>23.76</v>
      </c>
      <c r="R1291" s="5">
        <f t="shared" ref="R1291:R1354" si="122">P1291-O1291</f>
        <v>23.76</v>
      </c>
      <c r="S1291" s="11">
        <f t="shared" ref="S1291:S1354" si="123">R1291/O1291</f>
        <v>1.2042574759249873</v>
      </c>
      <c r="T1291" s="5">
        <v>4.1500000000000004</v>
      </c>
      <c r="U1291" s="5">
        <v>0.62</v>
      </c>
      <c r="V1291" s="5">
        <v>19.73</v>
      </c>
      <c r="W1291" s="12">
        <f t="shared" ref="W1291:W1354" si="124">N1291/M1291</f>
        <v>3.125E-2</v>
      </c>
      <c r="X1291" s="2" t="str">
        <f t="shared" ref="X1291:X1354" si="125">IF(P1291&gt;=4, "SCALE",
  IF(P1291&gt;=2, "MONITOR",
    IF(P1291&gt;=1, "OPTIMISE",
      "PAUSE")))</f>
        <v>SCALE</v>
      </c>
      <c r="Y1291" s="22" t="str">
        <f t="shared" ref="Y1291:Y1354" si="126">IF(K1291&lt;=300,"Low (100-300)",
 IF(K1291&lt;=500,"Mid (301-500)",
  IF(K1291&lt;=750,"High (501-750)",
   "Premium (751-1000)")))</f>
        <v>Mid (301-500)</v>
      </c>
    </row>
    <row r="1292" spans="1:25">
      <c r="A1292" s="2" t="s">
        <v>4977</v>
      </c>
      <c r="B1292" s="2" t="s">
        <v>564</v>
      </c>
      <c r="C1292" s="2" t="s">
        <v>4009</v>
      </c>
      <c r="D1292" s="2" t="s">
        <v>531</v>
      </c>
      <c r="E1292" s="2" t="s">
        <v>85</v>
      </c>
      <c r="F1292" s="5">
        <v>2000</v>
      </c>
      <c r="G1292" s="2" t="s">
        <v>4978</v>
      </c>
      <c r="H1292" s="2" t="s">
        <v>260</v>
      </c>
      <c r="I1292" s="2" t="s">
        <v>26</v>
      </c>
      <c r="J1292" s="2" t="s">
        <v>217</v>
      </c>
      <c r="K1292" s="9">
        <v>800</v>
      </c>
      <c r="L1292" s="9">
        <v>988</v>
      </c>
      <c r="M1292" s="5">
        <v>18</v>
      </c>
      <c r="N1292" s="5">
        <v>0</v>
      </c>
      <c r="O1292" s="5">
        <v>9.61</v>
      </c>
      <c r="P1292" s="5">
        <v>0</v>
      </c>
      <c r="Q1292" s="2">
        <f t="shared" si="121"/>
        <v>-9.61</v>
      </c>
      <c r="R1292" s="5">
        <f t="shared" si="122"/>
        <v>-9.61</v>
      </c>
      <c r="S1292" s="11">
        <f t="shared" si="123"/>
        <v>-1</v>
      </c>
      <c r="T1292" s="5">
        <v>1.82</v>
      </c>
      <c r="U1292" s="5">
        <v>0.53</v>
      </c>
      <c r="V1292" s="5">
        <v>0</v>
      </c>
      <c r="W1292" s="12">
        <f t="shared" si="124"/>
        <v>0</v>
      </c>
      <c r="X1292" s="2" t="str">
        <f t="shared" si="125"/>
        <v>PAUSE</v>
      </c>
      <c r="Y1292" s="22" t="str">
        <f t="shared" si="126"/>
        <v>Premium (751-1000)</v>
      </c>
    </row>
    <row r="1293" spans="1:25">
      <c r="A1293" s="2" t="s">
        <v>4979</v>
      </c>
      <c r="B1293" s="2" t="s">
        <v>4080</v>
      </c>
      <c r="C1293" s="2" t="s">
        <v>4980</v>
      </c>
      <c r="D1293" s="2" t="s">
        <v>1481</v>
      </c>
      <c r="E1293" s="2" t="s">
        <v>298</v>
      </c>
      <c r="F1293" s="5">
        <v>3600</v>
      </c>
      <c r="G1293" s="2" t="s">
        <v>4981</v>
      </c>
      <c r="H1293" s="2" t="s">
        <v>344</v>
      </c>
      <c r="I1293" s="2" t="s">
        <v>26</v>
      </c>
      <c r="J1293" s="2" t="s">
        <v>73</v>
      </c>
      <c r="K1293" s="9">
        <v>200</v>
      </c>
      <c r="L1293" s="9">
        <v>688</v>
      </c>
      <c r="M1293" s="5">
        <v>13</v>
      </c>
      <c r="N1293" s="5">
        <v>0</v>
      </c>
      <c r="O1293" s="5">
        <v>5.81</v>
      </c>
      <c r="P1293" s="5">
        <v>0</v>
      </c>
      <c r="Q1293" s="2">
        <f t="shared" si="121"/>
        <v>-5.81</v>
      </c>
      <c r="R1293" s="5">
        <f t="shared" si="122"/>
        <v>-5.81</v>
      </c>
      <c r="S1293" s="11">
        <f t="shared" si="123"/>
        <v>-1</v>
      </c>
      <c r="T1293" s="5">
        <v>1.89</v>
      </c>
      <c r="U1293" s="5">
        <v>0.45</v>
      </c>
      <c r="V1293" s="5">
        <v>0</v>
      </c>
      <c r="W1293" s="12">
        <f t="shared" si="124"/>
        <v>0</v>
      </c>
      <c r="X1293" s="2" t="str">
        <f t="shared" si="125"/>
        <v>PAUSE</v>
      </c>
      <c r="Y1293" s="22" t="str">
        <f t="shared" si="126"/>
        <v>Low (100-300)</v>
      </c>
    </row>
    <row r="1294" spans="1:25">
      <c r="A1294" s="2" t="s">
        <v>4982</v>
      </c>
      <c r="B1294" s="2" t="s">
        <v>419</v>
      </c>
      <c r="C1294" s="2" t="s">
        <v>4983</v>
      </c>
      <c r="D1294" s="2" t="s">
        <v>251</v>
      </c>
      <c r="E1294" s="2" t="s">
        <v>23</v>
      </c>
      <c r="F1294" s="5">
        <v>2167</v>
      </c>
      <c r="G1294" s="2" t="s">
        <v>4984</v>
      </c>
      <c r="H1294" s="2" t="s">
        <v>72</v>
      </c>
      <c r="I1294" s="2" t="s">
        <v>26</v>
      </c>
      <c r="J1294" s="2" t="s">
        <v>361</v>
      </c>
      <c r="K1294" s="9">
        <v>100</v>
      </c>
      <c r="L1294" s="9">
        <v>1603</v>
      </c>
      <c r="M1294" s="5">
        <v>71</v>
      </c>
      <c r="N1294" s="5">
        <v>7</v>
      </c>
      <c r="O1294" s="5">
        <v>59.9</v>
      </c>
      <c r="P1294" s="5">
        <v>484.75</v>
      </c>
      <c r="Q1294" s="2">
        <f t="shared" si="121"/>
        <v>424.85</v>
      </c>
      <c r="R1294" s="5">
        <f t="shared" si="122"/>
        <v>424.85</v>
      </c>
      <c r="S1294" s="11">
        <f t="shared" si="123"/>
        <v>7.0926544240400675</v>
      </c>
      <c r="T1294" s="5">
        <v>4.43</v>
      </c>
      <c r="U1294" s="5">
        <v>0.84</v>
      </c>
      <c r="V1294" s="5">
        <v>8.56</v>
      </c>
      <c r="W1294" s="12">
        <f t="shared" si="124"/>
        <v>9.8591549295774641E-2</v>
      </c>
      <c r="X1294" s="2" t="str">
        <f t="shared" si="125"/>
        <v>SCALE</v>
      </c>
      <c r="Y1294" s="22" t="str">
        <f t="shared" si="126"/>
        <v>Low (100-300)</v>
      </c>
    </row>
    <row r="1295" spans="1:25">
      <c r="A1295" s="2" t="s">
        <v>4985</v>
      </c>
      <c r="B1295" s="2" t="s">
        <v>950</v>
      </c>
      <c r="C1295" s="2" t="s">
        <v>30</v>
      </c>
      <c r="D1295" s="2" t="s">
        <v>552</v>
      </c>
      <c r="E1295" s="2" t="s">
        <v>222</v>
      </c>
      <c r="F1295" s="5">
        <v>2800</v>
      </c>
      <c r="G1295" s="2" t="s">
        <v>4986</v>
      </c>
      <c r="H1295" s="2" t="s">
        <v>150</v>
      </c>
      <c r="I1295" s="2" t="s">
        <v>26</v>
      </c>
      <c r="J1295" s="2" t="s">
        <v>120</v>
      </c>
      <c r="K1295" s="9">
        <v>600</v>
      </c>
      <c r="L1295" s="9">
        <v>2254</v>
      </c>
      <c r="M1295" s="5">
        <v>42</v>
      </c>
      <c r="N1295" s="5">
        <v>0</v>
      </c>
      <c r="O1295" s="5">
        <v>22.49</v>
      </c>
      <c r="P1295" s="5">
        <v>0</v>
      </c>
      <c r="Q1295" s="2">
        <f t="shared" si="121"/>
        <v>-22.49</v>
      </c>
      <c r="R1295" s="5">
        <f t="shared" si="122"/>
        <v>-22.49</v>
      </c>
      <c r="S1295" s="11">
        <f t="shared" si="123"/>
        <v>-1</v>
      </c>
      <c r="T1295" s="5">
        <v>1.86</v>
      </c>
      <c r="U1295" s="5">
        <v>0.54</v>
      </c>
      <c r="V1295" s="5">
        <v>0</v>
      </c>
      <c r="W1295" s="12">
        <f t="shared" si="124"/>
        <v>0</v>
      </c>
      <c r="X1295" s="2" t="str">
        <f t="shared" si="125"/>
        <v>PAUSE</v>
      </c>
      <c r="Y1295" s="22" t="str">
        <f t="shared" si="126"/>
        <v>High (501-750)</v>
      </c>
    </row>
    <row r="1296" spans="1:25">
      <c r="A1296" s="2" t="s">
        <v>4987</v>
      </c>
      <c r="B1296" s="2" t="s">
        <v>4988</v>
      </c>
      <c r="C1296" s="2" t="s">
        <v>4989</v>
      </c>
      <c r="D1296" s="2" t="s">
        <v>251</v>
      </c>
      <c r="E1296" s="2" t="s">
        <v>23</v>
      </c>
      <c r="F1296" s="5">
        <v>2300</v>
      </c>
      <c r="G1296" s="2" t="s">
        <v>4990</v>
      </c>
      <c r="H1296" s="2" t="s">
        <v>34</v>
      </c>
      <c r="I1296" s="2" t="s">
        <v>26</v>
      </c>
      <c r="J1296" s="2" t="s">
        <v>300</v>
      </c>
      <c r="K1296" s="9">
        <v>1000</v>
      </c>
      <c r="L1296" s="9">
        <v>2235</v>
      </c>
      <c r="M1296" s="5">
        <v>42</v>
      </c>
      <c r="N1296" s="5">
        <v>0</v>
      </c>
      <c r="O1296" s="5">
        <v>17.86</v>
      </c>
      <c r="P1296" s="5">
        <v>0</v>
      </c>
      <c r="Q1296" s="2">
        <f t="shared" si="121"/>
        <v>-17.86</v>
      </c>
      <c r="R1296" s="5">
        <f t="shared" si="122"/>
        <v>-17.86</v>
      </c>
      <c r="S1296" s="11">
        <f t="shared" si="123"/>
        <v>-1</v>
      </c>
      <c r="T1296" s="5">
        <v>1.88</v>
      </c>
      <c r="U1296" s="5">
        <v>0.43</v>
      </c>
      <c r="V1296" s="5">
        <v>0</v>
      </c>
      <c r="W1296" s="12">
        <f t="shared" si="124"/>
        <v>0</v>
      </c>
      <c r="X1296" s="2" t="str">
        <f t="shared" si="125"/>
        <v>PAUSE</v>
      </c>
      <c r="Y1296" s="22" t="str">
        <f t="shared" si="126"/>
        <v>Premium (751-1000)</v>
      </c>
    </row>
    <row r="1297" spans="1:25">
      <c r="A1297" s="2" t="s">
        <v>4991</v>
      </c>
      <c r="B1297" s="2" t="s">
        <v>2099</v>
      </c>
      <c r="C1297" s="2" t="s">
        <v>4992</v>
      </c>
      <c r="D1297" s="2" t="s">
        <v>4993</v>
      </c>
      <c r="E1297" s="2" t="s">
        <v>23</v>
      </c>
      <c r="F1297" s="5">
        <v>3792</v>
      </c>
      <c r="G1297" s="2" t="s">
        <v>4994</v>
      </c>
      <c r="H1297" s="2" t="s">
        <v>58</v>
      </c>
      <c r="I1297" s="2" t="s">
        <v>26</v>
      </c>
      <c r="J1297" s="2" t="s">
        <v>356</v>
      </c>
      <c r="K1297" s="9">
        <v>300</v>
      </c>
      <c r="L1297" s="9">
        <v>871</v>
      </c>
      <c r="M1297" s="5">
        <v>17</v>
      </c>
      <c r="N1297" s="5">
        <v>0</v>
      </c>
      <c r="O1297" s="5">
        <v>11.96</v>
      </c>
      <c r="P1297" s="5">
        <v>0</v>
      </c>
      <c r="Q1297" s="2">
        <f t="shared" si="121"/>
        <v>-11.96</v>
      </c>
      <c r="R1297" s="5">
        <f t="shared" si="122"/>
        <v>-11.96</v>
      </c>
      <c r="S1297" s="11">
        <f t="shared" si="123"/>
        <v>-1</v>
      </c>
      <c r="T1297" s="5">
        <v>1.95</v>
      </c>
      <c r="U1297" s="5">
        <v>0.7</v>
      </c>
      <c r="V1297" s="5">
        <v>0</v>
      </c>
      <c r="W1297" s="12">
        <f t="shared" si="124"/>
        <v>0</v>
      </c>
      <c r="X1297" s="2" t="str">
        <f t="shared" si="125"/>
        <v>PAUSE</v>
      </c>
      <c r="Y1297" s="22" t="str">
        <f t="shared" si="126"/>
        <v>Low (100-300)</v>
      </c>
    </row>
    <row r="1298" spans="1:25">
      <c r="A1298" s="2" t="s">
        <v>4995</v>
      </c>
      <c r="B1298" s="2" t="s">
        <v>4996</v>
      </c>
      <c r="C1298" s="2" t="s">
        <v>4997</v>
      </c>
      <c r="D1298" s="2" t="s">
        <v>4998</v>
      </c>
      <c r="E1298" s="2" t="s">
        <v>48</v>
      </c>
      <c r="F1298" s="5">
        <v>3800</v>
      </c>
      <c r="G1298" s="2" t="s">
        <v>4999</v>
      </c>
      <c r="H1298" s="2" t="s">
        <v>87</v>
      </c>
      <c r="I1298" s="2" t="s">
        <v>26</v>
      </c>
      <c r="J1298" s="2" t="s">
        <v>120</v>
      </c>
      <c r="K1298" s="9">
        <v>500</v>
      </c>
      <c r="L1298" s="9">
        <v>1575</v>
      </c>
      <c r="M1298" s="5">
        <v>44</v>
      </c>
      <c r="N1298" s="5">
        <v>4</v>
      </c>
      <c r="O1298" s="5">
        <v>23.28</v>
      </c>
      <c r="P1298" s="5">
        <v>161.51</v>
      </c>
      <c r="Q1298" s="2">
        <f t="shared" si="121"/>
        <v>138.22999999999999</v>
      </c>
      <c r="R1298" s="5">
        <f t="shared" si="122"/>
        <v>138.22999999999999</v>
      </c>
      <c r="S1298" s="11">
        <f t="shared" si="123"/>
        <v>5.9377147766323013</v>
      </c>
      <c r="T1298" s="5">
        <v>2.79</v>
      </c>
      <c r="U1298" s="5">
        <v>0.53</v>
      </c>
      <c r="V1298" s="5">
        <v>5.82</v>
      </c>
      <c r="W1298" s="12">
        <f t="shared" si="124"/>
        <v>9.0909090909090912E-2</v>
      </c>
      <c r="X1298" s="2" t="str">
        <f t="shared" si="125"/>
        <v>SCALE</v>
      </c>
      <c r="Y1298" s="22" t="str">
        <f t="shared" si="126"/>
        <v>Mid (301-500)</v>
      </c>
    </row>
    <row r="1299" spans="1:25">
      <c r="A1299" s="2" t="s">
        <v>5000</v>
      </c>
      <c r="B1299" s="2" t="s">
        <v>3895</v>
      </c>
      <c r="C1299" s="2" t="s">
        <v>5001</v>
      </c>
      <c r="D1299" s="2" t="s">
        <v>3166</v>
      </c>
      <c r="E1299" s="2" t="s">
        <v>132</v>
      </c>
      <c r="F1299" s="5">
        <v>2167</v>
      </c>
      <c r="G1299" s="2" t="s">
        <v>5002</v>
      </c>
      <c r="H1299" s="2" t="s">
        <v>102</v>
      </c>
      <c r="I1299" s="2" t="s">
        <v>26</v>
      </c>
      <c r="J1299" s="2" t="s">
        <v>135</v>
      </c>
      <c r="K1299" s="9">
        <v>700</v>
      </c>
      <c r="L1299" s="9">
        <v>782</v>
      </c>
      <c r="M1299" s="5">
        <v>16</v>
      </c>
      <c r="N1299" s="5">
        <v>0</v>
      </c>
      <c r="O1299" s="5">
        <v>13.53</v>
      </c>
      <c r="P1299" s="5">
        <v>0</v>
      </c>
      <c r="Q1299" s="2">
        <f t="shared" si="121"/>
        <v>-13.53</v>
      </c>
      <c r="R1299" s="5">
        <f t="shared" si="122"/>
        <v>-13.53</v>
      </c>
      <c r="S1299" s="11">
        <f t="shared" si="123"/>
        <v>-1</v>
      </c>
      <c r="T1299" s="5">
        <v>2.0499999999999998</v>
      </c>
      <c r="U1299" s="5">
        <v>0.85</v>
      </c>
      <c r="V1299" s="5">
        <v>0</v>
      </c>
      <c r="W1299" s="12">
        <f t="shared" si="124"/>
        <v>0</v>
      </c>
      <c r="X1299" s="2" t="str">
        <f t="shared" si="125"/>
        <v>PAUSE</v>
      </c>
      <c r="Y1299" s="22" t="str">
        <f t="shared" si="126"/>
        <v>High (501-750)</v>
      </c>
    </row>
    <row r="1300" spans="1:25">
      <c r="A1300" s="2" t="s">
        <v>5003</v>
      </c>
      <c r="B1300" s="2" t="s">
        <v>5004</v>
      </c>
      <c r="C1300" s="2" t="s">
        <v>331</v>
      </c>
      <c r="D1300" s="2" t="s">
        <v>1603</v>
      </c>
      <c r="E1300" s="2" t="s">
        <v>32</v>
      </c>
      <c r="F1300" s="5">
        <v>4800</v>
      </c>
      <c r="G1300" s="2" t="s">
        <v>5005</v>
      </c>
      <c r="H1300" s="2" t="s">
        <v>150</v>
      </c>
      <c r="I1300" s="2" t="s">
        <v>26</v>
      </c>
      <c r="J1300" s="2" t="s">
        <v>300</v>
      </c>
      <c r="K1300" s="9">
        <v>700</v>
      </c>
      <c r="L1300" s="9">
        <v>1924</v>
      </c>
      <c r="M1300" s="5">
        <v>77</v>
      </c>
      <c r="N1300" s="5">
        <v>3</v>
      </c>
      <c r="O1300" s="5">
        <v>42.52</v>
      </c>
      <c r="P1300" s="5">
        <v>181.94</v>
      </c>
      <c r="Q1300" s="2">
        <f t="shared" si="121"/>
        <v>139.41999999999999</v>
      </c>
      <c r="R1300" s="5">
        <f t="shared" si="122"/>
        <v>139.41999999999999</v>
      </c>
      <c r="S1300" s="11">
        <f t="shared" si="123"/>
        <v>3.2789275634995292</v>
      </c>
      <c r="T1300" s="5">
        <v>4</v>
      </c>
      <c r="U1300" s="5">
        <v>0.55000000000000004</v>
      </c>
      <c r="V1300" s="5">
        <v>14.17</v>
      </c>
      <c r="W1300" s="12">
        <f t="shared" si="124"/>
        <v>3.896103896103896E-2</v>
      </c>
      <c r="X1300" s="2" t="str">
        <f t="shared" si="125"/>
        <v>SCALE</v>
      </c>
      <c r="Y1300" s="22" t="str">
        <f t="shared" si="126"/>
        <v>High (501-750)</v>
      </c>
    </row>
    <row r="1301" spans="1:25">
      <c r="A1301" s="2" t="s">
        <v>5006</v>
      </c>
      <c r="B1301" s="2" t="s">
        <v>5007</v>
      </c>
      <c r="C1301" s="2" t="s">
        <v>555</v>
      </c>
      <c r="D1301" s="2" t="s">
        <v>5008</v>
      </c>
      <c r="E1301" s="2" t="s">
        <v>118</v>
      </c>
      <c r="F1301" s="5">
        <v>3100</v>
      </c>
      <c r="G1301" s="2" t="s">
        <v>5009</v>
      </c>
      <c r="H1301" s="2" t="s">
        <v>312</v>
      </c>
      <c r="I1301" s="2" t="s">
        <v>26</v>
      </c>
      <c r="J1301" s="2" t="s">
        <v>248</v>
      </c>
      <c r="K1301" s="9">
        <v>600</v>
      </c>
      <c r="L1301" s="9">
        <v>2424</v>
      </c>
      <c r="M1301" s="5">
        <v>108</v>
      </c>
      <c r="N1301" s="5">
        <v>10</v>
      </c>
      <c r="O1301" s="5">
        <v>58.26</v>
      </c>
      <c r="P1301" s="5">
        <v>484.44</v>
      </c>
      <c r="Q1301" s="2">
        <f t="shared" si="121"/>
        <v>426.18</v>
      </c>
      <c r="R1301" s="5">
        <f t="shared" si="122"/>
        <v>426.18</v>
      </c>
      <c r="S1301" s="11">
        <f t="shared" si="123"/>
        <v>7.3151390319258498</v>
      </c>
      <c r="T1301" s="5">
        <v>4.46</v>
      </c>
      <c r="U1301" s="5">
        <v>0.54</v>
      </c>
      <c r="V1301" s="5">
        <v>5.83</v>
      </c>
      <c r="W1301" s="12">
        <f t="shared" si="124"/>
        <v>9.2592592592592587E-2</v>
      </c>
      <c r="X1301" s="2" t="str">
        <f t="shared" si="125"/>
        <v>SCALE</v>
      </c>
      <c r="Y1301" s="22" t="str">
        <f t="shared" si="126"/>
        <v>High (501-750)</v>
      </c>
    </row>
    <row r="1302" spans="1:25">
      <c r="A1302" s="2" t="s">
        <v>5010</v>
      </c>
      <c r="B1302" s="2" t="s">
        <v>2784</v>
      </c>
      <c r="C1302" s="2" t="s">
        <v>5011</v>
      </c>
      <c r="D1302" s="2" t="s">
        <v>1131</v>
      </c>
      <c r="E1302" s="2" t="s">
        <v>625</v>
      </c>
      <c r="F1302" s="5">
        <v>1600</v>
      </c>
      <c r="G1302" s="2" t="s">
        <v>5012</v>
      </c>
      <c r="H1302" s="2" t="s">
        <v>102</v>
      </c>
      <c r="I1302" s="2" t="s">
        <v>26</v>
      </c>
      <c r="J1302" s="2" t="s">
        <v>183</v>
      </c>
      <c r="K1302" s="9">
        <v>400</v>
      </c>
      <c r="L1302" s="9">
        <v>1323</v>
      </c>
      <c r="M1302" s="5">
        <v>27</v>
      </c>
      <c r="N1302" s="5">
        <v>1</v>
      </c>
      <c r="O1302" s="5">
        <v>12.93</v>
      </c>
      <c r="P1302" s="5">
        <v>73.760000000000005</v>
      </c>
      <c r="Q1302" s="2">
        <f t="shared" si="121"/>
        <v>60.830000000000005</v>
      </c>
      <c r="R1302" s="5">
        <f t="shared" si="122"/>
        <v>60.830000000000005</v>
      </c>
      <c r="S1302" s="11">
        <f t="shared" si="123"/>
        <v>4.7045630317092035</v>
      </c>
      <c r="T1302" s="5">
        <v>2.04</v>
      </c>
      <c r="U1302" s="5">
        <v>0.48</v>
      </c>
      <c r="V1302" s="5">
        <v>12.93</v>
      </c>
      <c r="W1302" s="12">
        <f t="shared" si="124"/>
        <v>3.7037037037037035E-2</v>
      </c>
      <c r="X1302" s="2" t="str">
        <f t="shared" si="125"/>
        <v>SCALE</v>
      </c>
      <c r="Y1302" s="22" t="str">
        <f t="shared" si="126"/>
        <v>Mid (301-500)</v>
      </c>
    </row>
    <row r="1303" spans="1:25">
      <c r="A1303" s="2" t="s">
        <v>5013</v>
      </c>
      <c r="B1303" s="2" t="s">
        <v>505</v>
      </c>
      <c r="C1303" s="2" t="s">
        <v>5014</v>
      </c>
      <c r="D1303" s="2" t="s">
        <v>5015</v>
      </c>
      <c r="E1303" s="2" t="s">
        <v>112</v>
      </c>
      <c r="F1303" s="5">
        <v>1900</v>
      </c>
      <c r="G1303" s="2" t="s">
        <v>5016</v>
      </c>
      <c r="H1303" s="2" t="s">
        <v>190</v>
      </c>
      <c r="I1303" s="2" t="s">
        <v>26</v>
      </c>
      <c r="J1303" s="2" t="s">
        <v>293</v>
      </c>
      <c r="K1303" s="9">
        <v>100</v>
      </c>
      <c r="L1303" s="9">
        <v>962</v>
      </c>
      <c r="M1303" s="5">
        <v>23</v>
      </c>
      <c r="N1303" s="5">
        <v>0</v>
      </c>
      <c r="O1303" s="5">
        <v>14.83</v>
      </c>
      <c r="P1303" s="5">
        <v>0</v>
      </c>
      <c r="Q1303" s="2">
        <f t="shared" si="121"/>
        <v>-14.83</v>
      </c>
      <c r="R1303" s="5">
        <f t="shared" si="122"/>
        <v>-14.83</v>
      </c>
      <c r="S1303" s="11">
        <f t="shared" si="123"/>
        <v>-1</v>
      </c>
      <c r="T1303" s="5">
        <v>2.39</v>
      </c>
      <c r="U1303" s="5">
        <v>0.64</v>
      </c>
      <c r="V1303" s="5">
        <v>0</v>
      </c>
      <c r="W1303" s="12">
        <f t="shared" si="124"/>
        <v>0</v>
      </c>
      <c r="X1303" s="2" t="str">
        <f t="shared" si="125"/>
        <v>PAUSE</v>
      </c>
      <c r="Y1303" s="22" t="str">
        <f t="shared" si="126"/>
        <v>Low (100-300)</v>
      </c>
    </row>
    <row r="1304" spans="1:25">
      <c r="A1304" s="2" t="s">
        <v>5017</v>
      </c>
      <c r="B1304" s="2" t="s">
        <v>5018</v>
      </c>
      <c r="C1304" s="2" t="s">
        <v>4409</v>
      </c>
      <c r="D1304" s="2" t="s">
        <v>5019</v>
      </c>
      <c r="E1304" s="2" t="s">
        <v>337</v>
      </c>
      <c r="F1304" s="5">
        <v>3900</v>
      </c>
      <c r="G1304" s="2" t="s">
        <v>5020</v>
      </c>
      <c r="H1304" s="2" t="s">
        <v>87</v>
      </c>
      <c r="I1304" s="2" t="s">
        <v>26</v>
      </c>
      <c r="J1304" s="2" t="s">
        <v>73</v>
      </c>
      <c r="K1304" s="9">
        <v>800</v>
      </c>
      <c r="L1304" s="9">
        <v>846</v>
      </c>
      <c r="M1304" s="5">
        <v>32</v>
      </c>
      <c r="N1304" s="5">
        <v>3</v>
      </c>
      <c r="O1304" s="5">
        <v>21.02</v>
      </c>
      <c r="P1304" s="5">
        <v>180.43</v>
      </c>
      <c r="Q1304" s="2">
        <f t="shared" si="121"/>
        <v>159.41</v>
      </c>
      <c r="R1304" s="5">
        <f t="shared" si="122"/>
        <v>159.41</v>
      </c>
      <c r="S1304" s="11">
        <f t="shared" si="123"/>
        <v>7.5837297811607991</v>
      </c>
      <c r="T1304" s="5">
        <v>3.78</v>
      </c>
      <c r="U1304" s="5">
        <v>0.66</v>
      </c>
      <c r="V1304" s="5">
        <v>7.01</v>
      </c>
      <c r="W1304" s="12">
        <f t="shared" si="124"/>
        <v>9.375E-2</v>
      </c>
      <c r="X1304" s="2" t="str">
        <f t="shared" si="125"/>
        <v>SCALE</v>
      </c>
      <c r="Y1304" s="22" t="str">
        <f t="shared" si="126"/>
        <v>Premium (751-1000)</v>
      </c>
    </row>
    <row r="1305" spans="1:25">
      <c r="A1305" s="2" t="s">
        <v>5021</v>
      </c>
      <c r="B1305" s="2" t="s">
        <v>5022</v>
      </c>
      <c r="C1305" s="2" t="s">
        <v>5023</v>
      </c>
      <c r="D1305" s="2" t="s">
        <v>624</v>
      </c>
      <c r="E1305" s="2" t="s">
        <v>625</v>
      </c>
      <c r="F1305" s="5">
        <v>5000</v>
      </c>
      <c r="G1305" s="2" t="s">
        <v>5024</v>
      </c>
      <c r="H1305" s="2" t="s">
        <v>344</v>
      </c>
      <c r="I1305" s="2" t="s">
        <v>26</v>
      </c>
      <c r="J1305" s="2" t="s">
        <v>206</v>
      </c>
      <c r="K1305" s="9">
        <v>600</v>
      </c>
      <c r="L1305" s="9">
        <v>734</v>
      </c>
      <c r="M1305" s="5">
        <v>24</v>
      </c>
      <c r="N1305" s="5">
        <v>1</v>
      </c>
      <c r="O1305" s="5">
        <v>13.2</v>
      </c>
      <c r="P1305" s="5">
        <v>68.73</v>
      </c>
      <c r="Q1305" s="2">
        <f t="shared" si="121"/>
        <v>55.53</v>
      </c>
      <c r="R1305" s="5">
        <f t="shared" si="122"/>
        <v>55.53</v>
      </c>
      <c r="S1305" s="11">
        <f t="shared" si="123"/>
        <v>4.206818181818182</v>
      </c>
      <c r="T1305" s="5">
        <v>3.27</v>
      </c>
      <c r="U1305" s="5">
        <v>0.55000000000000004</v>
      </c>
      <c r="V1305" s="5">
        <v>13.2</v>
      </c>
      <c r="W1305" s="12">
        <f t="shared" si="124"/>
        <v>4.1666666666666664E-2</v>
      </c>
      <c r="X1305" s="2" t="str">
        <f t="shared" si="125"/>
        <v>SCALE</v>
      </c>
      <c r="Y1305" s="22" t="str">
        <f t="shared" si="126"/>
        <v>High (501-750)</v>
      </c>
    </row>
    <row r="1306" spans="1:25">
      <c r="A1306" s="2" t="s">
        <v>5025</v>
      </c>
      <c r="B1306" s="2" t="s">
        <v>5026</v>
      </c>
      <c r="C1306" s="2" t="s">
        <v>1647</v>
      </c>
      <c r="D1306" s="2" t="s">
        <v>5027</v>
      </c>
      <c r="E1306" s="2" t="s">
        <v>132</v>
      </c>
      <c r="F1306" s="5">
        <v>5867</v>
      </c>
      <c r="G1306" s="2" t="s">
        <v>5028</v>
      </c>
      <c r="H1306" s="2" t="s">
        <v>65</v>
      </c>
      <c r="I1306" s="2" t="s">
        <v>26</v>
      </c>
      <c r="J1306" s="2" t="s">
        <v>361</v>
      </c>
      <c r="K1306" s="9">
        <v>600</v>
      </c>
      <c r="L1306" s="9">
        <v>2325</v>
      </c>
      <c r="M1306" s="5">
        <v>49</v>
      </c>
      <c r="N1306" s="5">
        <v>4</v>
      </c>
      <c r="O1306" s="5">
        <v>25.1</v>
      </c>
      <c r="P1306" s="5">
        <v>246.2</v>
      </c>
      <c r="Q1306" s="2">
        <f t="shared" si="121"/>
        <v>221.1</v>
      </c>
      <c r="R1306" s="5">
        <f t="shared" si="122"/>
        <v>221.1</v>
      </c>
      <c r="S1306" s="11">
        <f t="shared" si="123"/>
        <v>8.8087649402390422</v>
      </c>
      <c r="T1306" s="5">
        <v>2.11</v>
      </c>
      <c r="U1306" s="5">
        <v>0.51</v>
      </c>
      <c r="V1306" s="5">
        <v>6.28</v>
      </c>
      <c r="W1306" s="12">
        <f t="shared" si="124"/>
        <v>8.1632653061224483E-2</v>
      </c>
      <c r="X1306" s="2" t="str">
        <f t="shared" si="125"/>
        <v>SCALE</v>
      </c>
      <c r="Y1306" s="22" t="str">
        <f t="shared" si="126"/>
        <v>High (501-750)</v>
      </c>
    </row>
    <row r="1307" spans="1:25">
      <c r="A1307" s="2" t="s">
        <v>5029</v>
      </c>
      <c r="B1307" s="2" t="s">
        <v>5030</v>
      </c>
      <c r="C1307" s="2" t="s">
        <v>4245</v>
      </c>
      <c r="D1307" s="2" t="s">
        <v>446</v>
      </c>
      <c r="E1307" s="2" t="s">
        <v>188</v>
      </c>
      <c r="F1307" s="5">
        <v>4100</v>
      </c>
      <c r="G1307" s="2" t="s">
        <v>5031</v>
      </c>
      <c r="H1307" s="2" t="s">
        <v>72</v>
      </c>
      <c r="I1307" s="2" t="s">
        <v>26</v>
      </c>
      <c r="J1307" s="2" t="s">
        <v>458</v>
      </c>
      <c r="K1307" s="9">
        <v>800</v>
      </c>
      <c r="L1307" s="9">
        <v>1636</v>
      </c>
      <c r="M1307" s="5">
        <v>31</v>
      </c>
      <c r="N1307" s="5">
        <v>3</v>
      </c>
      <c r="O1307" s="5">
        <v>16.98</v>
      </c>
      <c r="P1307" s="5">
        <v>126.58</v>
      </c>
      <c r="Q1307" s="2">
        <f t="shared" si="121"/>
        <v>109.6</v>
      </c>
      <c r="R1307" s="5">
        <f t="shared" si="122"/>
        <v>109.6</v>
      </c>
      <c r="S1307" s="11">
        <f t="shared" si="123"/>
        <v>6.454652532391048</v>
      </c>
      <c r="T1307" s="5">
        <v>1.89</v>
      </c>
      <c r="U1307" s="5">
        <v>0.55000000000000004</v>
      </c>
      <c r="V1307" s="5">
        <v>5.66</v>
      </c>
      <c r="W1307" s="12">
        <f t="shared" si="124"/>
        <v>9.6774193548387094E-2</v>
      </c>
      <c r="X1307" s="2" t="str">
        <f t="shared" si="125"/>
        <v>SCALE</v>
      </c>
      <c r="Y1307" s="22" t="str">
        <f t="shared" si="126"/>
        <v>Premium (751-1000)</v>
      </c>
    </row>
    <row r="1308" spans="1:25">
      <c r="A1308" s="2" t="s">
        <v>5032</v>
      </c>
      <c r="B1308" s="2" t="s">
        <v>5033</v>
      </c>
      <c r="C1308" s="2" t="s">
        <v>5034</v>
      </c>
      <c r="D1308" s="2" t="s">
        <v>1035</v>
      </c>
      <c r="E1308" s="2" t="s">
        <v>492</v>
      </c>
      <c r="F1308" s="5">
        <v>2700</v>
      </c>
      <c r="G1308" s="2" t="s">
        <v>5035</v>
      </c>
      <c r="H1308" s="2" t="s">
        <v>34</v>
      </c>
      <c r="I1308" s="2" t="s">
        <v>26</v>
      </c>
      <c r="J1308" s="2" t="s">
        <v>217</v>
      </c>
      <c r="K1308" s="9">
        <v>800</v>
      </c>
      <c r="L1308" s="9">
        <v>504</v>
      </c>
      <c r="M1308" s="5">
        <v>14</v>
      </c>
      <c r="N1308" s="5">
        <v>1</v>
      </c>
      <c r="O1308" s="5">
        <v>11.58</v>
      </c>
      <c r="P1308" s="5">
        <v>44.79</v>
      </c>
      <c r="Q1308" s="2">
        <f t="shared" si="121"/>
        <v>33.21</v>
      </c>
      <c r="R1308" s="5">
        <f t="shared" si="122"/>
        <v>33.21</v>
      </c>
      <c r="S1308" s="11">
        <f t="shared" si="123"/>
        <v>2.8678756476683938</v>
      </c>
      <c r="T1308" s="5">
        <v>2.78</v>
      </c>
      <c r="U1308" s="5">
        <v>0.83</v>
      </c>
      <c r="V1308" s="5">
        <v>11.58</v>
      </c>
      <c r="W1308" s="12">
        <f t="shared" si="124"/>
        <v>7.1428571428571425E-2</v>
      </c>
      <c r="X1308" s="2" t="str">
        <f t="shared" si="125"/>
        <v>SCALE</v>
      </c>
      <c r="Y1308" s="22" t="str">
        <f t="shared" si="126"/>
        <v>Premium (751-1000)</v>
      </c>
    </row>
    <row r="1309" spans="1:25">
      <c r="A1309" s="2" t="s">
        <v>5036</v>
      </c>
      <c r="B1309" s="2" t="s">
        <v>2612</v>
      </c>
      <c r="C1309" s="2" t="s">
        <v>5037</v>
      </c>
      <c r="D1309" s="2" t="s">
        <v>5038</v>
      </c>
      <c r="E1309" s="2" t="s">
        <v>23</v>
      </c>
      <c r="F1309" s="5">
        <v>2700</v>
      </c>
      <c r="G1309" s="2" t="s">
        <v>5039</v>
      </c>
      <c r="H1309" s="2" t="s">
        <v>260</v>
      </c>
      <c r="I1309" s="2" t="s">
        <v>26</v>
      </c>
      <c r="J1309" s="2" t="s">
        <v>248</v>
      </c>
      <c r="K1309" s="9">
        <v>100</v>
      </c>
      <c r="L1309" s="9">
        <v>1822</v>
      </c>
      <c r="M1309" s="5">
        <v>55</v>
      </c>
      <c r="N1309" s="5">
        <v>5</v>
      </c>
      <c r="O1309" s="5">
        <v>36.57</v>
      </c>
      <c r="P1309" s="5">
        <v>344.69</v>
      </c>
      <c r="Q1309" s="2">
        <f t="shared" si="121"/>
        <v>308.12</v>
      </c>
      <c r="R1309" s="5">
        <f t="shared" si="122"/>
        <v>308.12</v>
      </c>
      <c r="S1309" s="11">
        <f t="shared" si="123"/>
        <v>8.4254853705222867</v>
      </c>
      <c r="T1309" s="5">
        <v>3.02</v>
      </c>
      <c r="U1309" s="5">
        <v>0.66</v>
      </c>
      <c r="V1309" s="5">
        <v>7.31</v>
      </c>
      <c r="W1309" s="12">
        <f t="shared" si="124"/>
        <v>9.0909090909090912E-2</v>
      </c>
      <c r="X1309" s="2" t="str">
        <f t="shared" si="125"/>
        <v>SCALE</v>
      </c>
      <c r="Y1309" s="22" t="str">
        <f t="shared" si="126"/>
        <v>Low (100-300)</v>
      </c>
    </row>
    <row r="1310" spans="1:25">
      <c r="A1310" s="2" t="s">
        <v>5040</v>
      </c>
      <c r="B1310" s="2" t="s">
        <v>398</v>
      </c>
      <c r="C1310" s="2" t="s">
        <v>5041</v>
      </c>
      <c r="D1310" s="2" t="s">
        <v>5042</v>
      </c>
      <c r="E1310" s="2" t="s">
        <v>40</v>
      </c>
      <c r="F1310" s="5">
        <v>3250</v>
      </c>
      <c r="G1310" s="2" t="s">
        <v>5043</v>
      </c>
      <c r="H1310" s="2" t="s">
        <v>134</v>
      </c>
      <c r="I1310" s="2" t="s">
        <v>26</v>
      </c>
      <c r="J1310" s="2" t="s">
        <v>313</v>
      </c>
      <c r="K1310" s="9">
        <v>300</v>
      </c>
      <c r="L1310" s="9">
        <v>2036</v>
      </c>
      <c r="M1310" s="5">
        <v>86</v>
      </c>
      <c r="N1310" s="5">
        <v>0</v>
      </c>
      <c r="O1310" s="5">
        <v>58.52</v>
      </c>
      <c r="P1310" s="5">
        <v>0</v>
      </c>
      <c r="Q1310" s="2">
        <f t="shared" si="121"/>
        <v>-58.52</v>
      </c>
      <c r="R1310" s="5">
        <f t="shared" si="122"/>
        <v>-58.52</v>
      </c>
      <c r="S1310" s="11">
        <f t="shared" si="123"/>
        <v>-1</v>
      </c>
      <c r="T1310" s="5">
        <v>4.22</v>
      </c>
      <c r="U1310" s="5">
        <v>0.68</v>
      </c>
      <c r="V1310" s="5">
        <v>0</v>
      </c>
      <c r="W1310" s="12">
        <f t="shared" si="124"/>
        <v>0</v>
      </c>
      <c r="X1310" s="2" t="str">
        <f t="shared" si="125"/>
        <v>PAUSE</v>
      </c>
      <c r="Y1310" s="22" t="str">
        <f t="shared" si="126"/>
        <v>Low (100-300)</v>
      </c>
    </row>
    <row r="1311" spans="1:25">
      <c r="A1311" s="2" t="s">
        <v>5044</v>
      </c>
      <c r="B1311" s="2" t="s">
        <v>1046</v>
      </c>
      <c r="C1311" s="2" t="s">
        <v>5045</v>
      </c>
      <c r="D1311" s="2" t="s">
        <v>5046</v>
      </c>
      <c r="E1311" s="2" t="s">
        <v>432</v>
      </c>
      <c r="F1311" s="5">
        <v>1500</v>
      </c>
      <c r="G1311" s="2" t="s">
        <v>5047</v>
      </c>
      <c r="H1311" s="2" t="s">
        <v>58</v>
      </c>
      <c r="I1311" s="2" t="s">
        <v>26</v>
      </c>
      <c r="J1311" s="2" t="s">
        <v>155</v>
      </c>
      <c r="K1311" s="9">
        <v>500</v>
      </c>
      <c r="L1311" s="9">
        <v>644</v>
      </c>
      <c r="M1311" s="5">
        <v>28</v>
      </c>
      <c r="N1311" s="5">
        <v>0</v>
      </c>
      <c r="O1311" s="5">
        <v>12.43</v>
      </c>
      <c r="P1311" s="5">
        <v>0</v>
      </c>
      <c r="Q1311" s="2">
        <f t="shared" si="121"/>
        <v>-12.43</v>
      </c>
      <c r="R1311" s="5">
        <f t="shared" si="122"/>
        <v>-12.43</v>
      </c>
      <c r="S1311" s="11">
        <f t="shared" si="123"/>
        <v>-1</v>
      </c>
      <c r="T1311" s="5">
        <v>4.3499999999999996</v>
      </c>
      <c r="U1311" s="5">
        <v>0.44</v>
      </c>
      <c r="V1311" s="5">
        <v>0</v>
      </c>
      <c r="W1311" s="12">
        <f t="shared" si="124"/>
        <v>0</v>
      </c>
      <c r="X1311" s="2" t="str">
        <f t="shared" si="125"/>
        <v>PAUSE</v>
      </c>
      <c r="Y1311" s="22" t="str">
        <f t="shared" si="126"/>
        <v>Mid (301-500)</v>
      </c>
    </row>
    <row r="1312" spans="1:25">
      <c r="A1312" s="2" t="s">
        <v>5048</v>
      </c>
      <c r="B1312" s="2" t="s">
        <v>4114</v>
      </c>
      <c r="C1312" s="2" t="s">
        <v>5049</v>
      </c>
      <c r="D1312" s="2" t="s">
        <v>131</v>
      </c>
      <c r="E1312" s="2" t="s">
        <v>132</v>
      </c>
      <c r="F1312" s="5">
        <v>2499</v>
      </c>
      <c r="G1312" s="2" t="s">
        <v>5050</v>
      </c>
      <c r="H1312" s="2" t="s">
        <v>102</v>
      </c>
      <c r="I1312" s="2" t="s">
        <v>26</v>
      </c>
      <c r="J1312" s="2" t="s">
        <v>120</v>
      </c>
      <c r="K1312" s="9">
        <v>300</v>
      </c>
      <c r="L1312" s="9">
        <v>1077</v>
      </c>
      <c r="M1312" s="5">
        <v>27</v>
      </c>
      <c r="N1312" s="5">
        <v>0</v>
      </c>
      <c r="O1312" s="5">
        <v>22.92</v>
      </c>
      <c r="P1312" s="5">
        <v>0</v>
      </c>
      <c r="Q1312" s="2">
        <f t="shared" si="121"/>
        <v>-22.92</v>
      </c>
      <c r="R1312" s="5">
        <f t="shared" si="122"/>
        <v>-22.92</v>
      </c>
      <c r="S1312" s="11">
        <f t="shared" si="123"/>
        <v>-1</v>
      </c>
      <c r="T1312" s="5">
        <v>2.5099999999999998</v>
      </c>
      <c r="U1312" s="5">
        <v>0.85</v>
      </c>
      <c r="V1312" s="5">
        <v>0</v>
      </c>
      <c r="W1312" s="12">
        <f t="shared" si="124"/>
        <v>0</v>
      </c>
      <c r="X1312" s="2" t="str">
        <f t="shared" si="125"/>
        <v>PAUSE</v>
      </c>
      <c r="Y1312" s="22" t="str">
        <f t="shared" si="126"/>
        <v>Low (100-300)</v>
      </c>
    </row>
    <row r="1313" spans="1:25">
      <c r="A1313" s="2" t="s">
        <v>5051</v>
      </c>
      <c r="B1313" s="2" t="s">
        <v>5052</v>
      </c>
      <c r="C1313" s="2" t="s">
        <v>5053</v>
      </c>
      <c r="D1313" s="2" t="s">
        <v>5054</v>
      </c>
      <c r="E1313" s="2" t="s">
        <v>188</v>
      </c>
      <c r="F1313" s="5">
        <v>2500</v>
      </c>
      <c r="G1313" s="2" t="s">
        <v>343</v>
      </c>
      <c r="H1313" s="2" t="s">
        <v>260</v>
      </c>
      <c r="I1313" s="2" t="s">
        <v>26</v>
      </c>
      <c r="J1313" s="2" t="s">
        <v>95</v>
      </c>
      <c r="K1313" s="9">
        <v>600</v>
      </c>
      <c r="L1313" s="9">
        <v>2201</v>
      </c>
      <c r="M1313" s="5">
        <v>93</v>
      </c>
      <c r="N1313" s="5">
        <v>1</v>
      </c>
      <c r="O1313" s="5">
        <v>48.26</v>
      </c>
      <c r="P1313" s="5">
        <v>62.28</v>
      </c>
      <c r="Q1313" s="2">
        <f t="shared" si="121"/>
        <v>14.020000000000003</v>
      </c>
      <c r="R1313" s="5">
        <f t="shared" si="122"/>
        <v>14.020000000000003</v>
      </c>
      <c r="S1313" s="11">
        <f t="shared" si="123"/>
        <v>0.29050973891421472</v>
      </c>
      <c r="T1313" s="5">
        <v>4.2300000000000004</v>
      </c>
      <c r="U1313" s="5">
        <v>0.52</v>
      </c>
      <c r="V1313" s="5">
        <v>48.26</v>
      </c>
      <c r="W1313" s="12">
        <f t="shared" si="124"/>
        <v>1.0752688172043012E-2</v>
      </c>
      <c r="X1313" s="2" t="str">
        <f t="shared" si="125"/>
        <v>SCALE</v>
      </c>
      <c r="Y1313" s="22" t="str">
        <f t="shared" si="126"/>
        <v>High (501-750)</v>
      </c>
    </row>
    <row r="1314" spans="1:25">
      <c r="A1314" s="2" t="s">
        <v>5055</v>
      </c>
      <c r="B1314" s="2" t="s">
        <v>5056</v>
      </c>
      <c r="C1314" s="2" t="s">
        <v>5057</v>
      </c>
      <c r="D1314" s="2" t="s">
        <v>5058</v>
      </c>
      <c r="E1314" s="2" t="s">
        <v>953</v>
      </c>
      <c r="F1314" s="5">
        <v>1500</v>
      </c>
      <c r="G1314" s="2" t="s">
        <v>5059</v>
      </c>
      <c r="H1314" s="2" t="s">
        <v>161</v>
      </c>
      <c r="I1314" s="2" t="s">
        <v>26</v>
      </c>
      <c r="J1314" s="2" t="s">
        <v>88</v>
      </c>
      <c r="K1314" s="9">
        <v>600</v>
      </c>
      <c r="L1314" s="9">
        <v>944</v>
      </c>
      <c r="M1314" s="5">
        <v>34</v>
      </c>
      <c r="N1314" s="5">
        <v>3</v>
      </c>
      <c r="O1314" s="5">
        <v>23.76</v>
      </c>
      <c r="P1314" s="5">
        <v>113.8</v>
      </c>
      <c r="Q1314" s="2">
        <f t="shared" si="121"/>
        <v>90.039999999999992</v>
      </c>
      <c r="R1314" s="5">
        <f t="shared" si="122"/>
        <v>90.039999999999992</v>
      </c>
      <c r="S1314" s="11">
        <f t="shared" si="123"/>
        <v>3.7895622895622889</v>
      </c>
      <c r="T1314" s="5">
        <v>3.6</v>
      </c>
      <c r="U1314" s="5">
        <v>0.7</v>
      </c>
      <c r="V1314" s="5">
        <v>7.92</v>
      </c>
      <c r="W1314" s="12">
        <f t="shared" si="124"/>
        <v>8.8235294117647065E-2</v>
      </c>
      <c r="X1314" s="2" t="str">
        <f t="shared" si="125"/>
        <v>SCALE</v>
      </c>
      <c r="Y1314" s="22" t="str">
        <f t="shared" si="126"/>
        <v>High (501-750)</v>
      </c>
    </row>
    <row r="1315" spans="1:25">
      <c r="A1315" s="2" t="s">
        <v>5060</v>
      </c>
      <c r="B1315" s="2" t="s">
        <v>5061</v>
      </c>
      <c r="C1315" s="2" t="s">
        <v>5062</v>
      </c>
      <c r="D1315" s="2" t="s">
        <v>5063</v>
      </c>
      <c r="E1315" s="2" t="s">
        <v>5064</v>
      </c>
      <c r="F1315" s="5">
        <v>4200</v>
      </c>
      <c r="G1315" s="2" t="s">
        <v>1007</v>
      </c>
      <c r="H1315" s="2" t="s">
        <v>150</v>
      </c>
      <c r="I1315" s="2" t="s">
        <v>26</v>
      </c>
      <c r="J1315" s="2" t="s">
        <v>356</v>
      </c>
      <c r="K1315" s="9">
        <v>800</v>
      </c>
      <c r="L1315" s="9">
        <v>1589</v>
      </c>
      <c r="M1315" s="5">
        <v>37</v>
      </c>
      <c r="N1315" s="5">
        <v>1</v>
      </c>
      <c r="O1315" s="5">
        <v>28.3</v>
      </c>
      <c r="P1315" s="5">
        <v>62.08</v>
      </c>
      <c r="Q1315" s="2">
        <f t="shared" si="121"/>
        <v>33.78</v>
      </c>
      <c r="R1315" s="5">
        <f t="shared" si="122"/>
        <v>33.78</v>
      </c>
      <c r="S1315" s="11">
        <f t="shared" si="123"/>
        <v>1.1936395759717315</v>
      </c>
      <c r="T1315" s="5">
        <v>2.33</v>
      </c>
      <c r="U1315" s="5">
        <v>0.76</v>
      </c>
      <c r="V1315" s="5">
        <v>28.3</v>
      </c>
      <c r="W1315" s="12">
        <f t="shared" si="124"/>
        <v>2.7027027027027029E-2</v>
      </c>
      <c r="X1315" s="2" t="str">
        <f t="shared" si="125"/>
        <v>SCALE</v>
      </c>
      <c r="Y1315" s="22" t="str">
        <f t="shared" si="126"/>
        <v>Premium (751-1000)</v>
      </c>
    </row>
    <row r="1316" spans="1:25">
      <c r="A1316" s="2" t="s">
        <v>5065</v>
      </c>
      <c r="B1316" s="2" t="s">
        <v>2722</v>
      </c>
      <c r="C1316" s="2" t="s">
        <v>4697</v>
      </c>
      <c r="D1316" s="2" t="s">
        <v>5066</v>
      </c>
      <c r="E1316" s="2" t="s">
        <v>373</v>
      </c>
      <c r="F1316" s="5">
        <v>1728</v>
      </c>
      <c r="G1316" s="2" t="s">
        <v>5067</v>
      </c>
      <c r="H1316" s="2" t="s">
        <v>87</v>
      </c>
      <c r="I1316" s="2" t="s">
        <v>26</v>
      </c>
      <c r="J1316" s="2" t="s">
        <v>382</v>
      </c>
      <c r="K1316" s="9">
        <v>300</v>
      </c>
      <c r="L1316" s="9">
        <v>2273</v>
      </c>
      <c r="M1316" s="5">
        <v>34</v>
      </c>
      <c r="N1316" s="5">
        <v>1</v>
      </c>
      <c r="O1316" s="5">
        <v>27.78</v>
      </c>
      <c r="P1316" s="5">
        <v>71.77</v>
      </c>
      <c r="Q1316" s="2">
        <f t="shared" si="121"/>
        <v>43.989999999999995</v>
      </c>
      <c r="R1316" s="5">
        <f t="shared" si="122"/>
        <v>43.989999999999995</v>
      </c>
      <c r="S1316" s="11">
        <f t="shared" si="123"/>
        <v>1.583513318934485</v>
      </c>
      <c r="T1316" s="5">
        <v>1.5</v>
      </c>
      <c r="U1316" s="5">
        <v>0.82</v>
      </c>
      <c r="V1316" s="5">
        <v>27.78</v>
      </c>
      <c r="W1316" s="12">
        <f t="shared" si="124"/>
        <v>2.9411764705882353E-2</v>
      </c>
      <c r="X1316" s="2" t="str">
        <f t="shared" si="125"/>
        <v>SCALE</v>
      </c>
      <c r="Y1316" s="22" t="str">
        <f t="shared" si="126"/>
        <v>Low (100-300)</v>
      </c>
    </row>
    <row r="1317" spans="1:25">
      <c r="A1317" s="2" t="s">
        <v>5068</v>
      </c>
      <c r="B1317" s="2" t="s">
        <v>1221</v>
      </c>
      <c r="C1317" s="2" t="s">
        <v>4245</v>
      </c>
      <c r="D1317" s="2" t="s">
        <v>2327</v>
      </c>
      <c r="E1317" s="2" t="s">
        <v>112</v>
      </c>
      <c r="F1317" s="5">
        <v>1535</v>
      </c>
      <c r="G1317" s="2" t="s">
        <v>5069</v>
      </c>
      <c r="H1317" s="2" t="s">
        <v>87</v>
      </c>
      <c r="I1317" s="2" t="s">
        <v>26</v>
      </c>
      <c r="J1317" s="2" t="s">
        <v>232</v>
      </c>
      <c r="K1317" s="9">
        <v>300</v>
      </c>
      <c r="L1317" s="9">
        <v>1206</v>
      </c>
      <c r="M1317" s="5">
        <v>29</v>
      </c>
      <c r="N1317" s="5">
        <v>2</v>
      </c>
      <c r="O1317" s="5">
        <v>11.76</v>
      </c>
      <c r="P1317" s="5">
        <v>106.62</v>
      </c>
      <c r="Q1317" s="2">
        <f t="shared" si="121"/>
        <v>94.86</v>
      </c>
      <c r="R1317" s="5">
        <f t="shared" si="122"/>
        <v>94.86</v>
      </c>
      <c r="S1317" s="11">
        <f t="shared" si="123"/>
        <v>8.0663265306122458</v>
      </c>
      <c r="T1317" s="5">
        <v>2.4</v>
      </c>
      <c r="U1317" s="5">
        <v>0.41</v>
      </c>
      <c r="V1317" s="5">
        <v>5.88</v>
      </c>
      <c r="W1317" s="12">
        <f t="shared" si="124"/>
        <v>6.8965517241379309E-2</v>
      </c>
      <c r="X1317" s="2" t="str">
        <f t="shared" si="125"/>
        <v>SCALE</v>
      </c>
      <c r="Y1317" s="22" t="str">
        <f t="shared" si="126"/>
        <v>Low (100-300)</v>
      </c>
    </row>
    <row r="1318" spans="1:25">
      <c r="A1318" s="2" t="s">
        <v>5070</v>
      </c>
      <c r="B1318" s="2" t="s">
        <v>5071</v>
      </c>
      <c r="C1318" s="2" t="s">
        <v>129</v>
      </c>
      <c r="D1318" s="2" t="s">
        <v>597</v>
      </c>
      <c r="E1318" s="2" t="s">
        <v>237</v>
      </c>
      <c r="F1318" s="5">
        <v>2500</v>
      </c>
      <c r="G1318" s="2" t="s">
        <v>5072</v>
      </c>
      <c r="H1318" s="2" t="s">
        <v>150</v>
      </c>
      <c r="I1318" s="2" t="s">
        <v>26</v>
      </c>
      <c r="J1318" s="2" t="s">
        <v>361</v>
      </c>
      <c r="K1318" s="9">
        <v>1000</v>
      </c>
      <c r="L1318" s="9">
        <v>2341</v>
      </c>
      <c r="M1318" s="5">
        <v>45</v>
      </c>
      <c r="N1318" s="5">
        <v>1</v>
      </c>
      <c r="O1318" s="5">
        <v>18.14</v>
      </c>
      <c r="P1318" s="5">
        <v>53.62</v>
      </c>
      <c r="Q1318" s="2">
        <f t="shared" si="121"/>
        <v>35.479999999999997</v>
      </c>
      <c r="R1318" s="5">
        <f t="shared" si="122"/>
        <v>35.479999999999997</v>
      </c>
      <c r="S1318" s="11">
        <f t="shared" si="123"/>
        <v>1.9558985667034177</v>
      </c>
      <c r="T1318" s="5">
        <v>1.92</v>
      </c>
      <c r="U1318" s="5">
        <v>0.4</v>
      </c>
      <c r="V1318" s="5">
        <v>18.14</v>
      </c>
      <c r="W1318" s="12">
        <f t="shared" si="124"/>
        <v>2.2222222222222223E-2</v>
      </c>
      <c r="X1318" s="2" t="str">
        <f t="shared" si="125"/>
        <v>SCALE</v>
      </c>
      <c r="Y1318" s="22" t="str">
        <f t="shared" si="126"/>
        <v>Premium (751-1000)</v>
      </c>
    </row>
    <row r="1319" spans="1:25">
      <c r="A1319" s="2" t="s">
        <v>5073</v>
      </c>
      <c r="B1319" s="2" t="s">
        <v>5074</v>
      </c>
      <c r="C1319" s="2" t="s">
        <v>5075</v>
      </c>
      <c r="D1319" s="2" t="s">
        <v>5076</v>
      </c>
      <c r="E1319" s="2" t="s">
        <v>125</v>
      </c>
      <c r="F1319" s="5">
        <v>3500</v>
      </c>
      <c r="G1319" s="2" t="s">
        <v>5077</v>
      </c>
      <c r="H1319" s="2" t="s">
        <v>65</v>
      </c>
      <c r="I1319" s="2" t="s">
        <v>26</v>
      </c>
      <c r="J1319" s="2" t="s">
        <v>80</v>
      </c>
      <c r="K1319" s="9">
        <v>400</v>
      </c>
      <c r="L1319" s="9">
        <v>2441</v>
      </c>
      <c r="M1319" s="5">
        <v>68</v>
      </c>
      <c r="N1319" s="5">
        <v>6</v>
      </c>
      <c r="O1319" s="5">
        <v>29.97</v>
      </c>
      <c r="P1319" s="5">
        <v>427.01</v>
      </c>
      <c r="Q1319" s="2">
        <f t="shared" si="121"/>
        <v>397.03999999999996</v>
      </c>
      <c r="R1319" s="5">
        <f t="shared" si="122"/>
        <v>397.03999999999996</v>
      </c>
      <c r="S1319" s="11">
        <f t="shared" si="123"/>
        <v>13.247914581247914</v>
      </c>
      <c r="T1319" s="5">
        <v>2.79</v>
      </c>
      <c r="U1319" s="5">
        <v>0.44</v>
      </c>
      <c r="V1319" s="5">
        <v>5</v>
      </c>
      <c r="W1319" s="12">
        <f t="shared" si="124"/>
        <v>8.8235294117647065E-2</v>
      </c>
      <c r="X1319" s="2" t="str">
        <f t="shared" si="125"/>
        <v>SCALE</v>
      </c>
      <c r="Y1319" s="22" t="str">
        <f t="shared" si="126"/>
        <v>Mid (301-500)</v>
      </c>
    </row>
    <row r="1320" spans="1:25">
      <c r="A1320" s="2" t="s">
        <v>5078</v>
      </c>
      <c r="B1320" s="2" t="s">
        <v>5079</v>
      </c>
      <c r="C1320" s="2" t="s">
        <v>5080</v>
      </c>
      <c r="D1320" s="2" t="s">
        <v>531</v>
      </c>
      <c r="E1320" s="2" t="s">
        <v>281</v>
      </c>
      <c r="F1320" s="5">
        <v>4500</v>
      </c>
      <c r="G1320" s="2" t="s">
        <v>5081</v>
      </c>
      <c r="H1320" s="2" t="s">
        <v>65</v>
      </c>
      <c r="I1320" s="2" t="s">
        <v>26</v>
      </c>
      <c r="J1320" s="2" t="s">
        <v>206</v>
      </c>
      <c r="K1320" s="9">
        <v>600</v>
      </c>
      <c r="L1320" s="9">
        <v>2223</v>
      </c>
      <c r="M1320" s="5">
        <v>93</v>
      </c>
      <c r="N1320" s="5">
        <v>0</v>
      </c>
      <c r="O1320" s="5">
        <v>49.95</v>
      </c>
      <c r="P1320" s="5">
        <v>0</v>
      </c>
      <c r="Q1320" s="2">
        <f t="shared" si="121"/>
        <v>-49.95</v>
      </c>
      <c r="R1320" s="5">
        <f t="shared" si="122"/>
        <v>-49.95</v>
      </c>
      <c r="S1320" s="11">
        <f t="shared" si="123"/>
        <v>-1</v>
      </c>
      <c r="T1320" s="5">
        <v>4.18</v>
      </c>
      <c r="U1320" s="5">
        <v>0.54</v>
      </c>
      <c r="V1320" s="5">
        <v>0</v>
      </c>
      <c r="W1320" s="12">
        <f t="shared" si="124"/>
        <v>0</v>
      </c>
      <c r="X1320" s="2" t="str">
        <f t="shared" si="125"/>
        <v>PAUSE</v>
      </c>
      <c r="Y1320" s="22" t="str">
        <f t="shared" si="126"/>
        <v>High (501-750)</v>
      </c>
    </row>
    <row r="1321" spans="1:25">
      <c r="A1321" s="2" t="s">
        <v>5082</v>
      </c>
      <c r="B1321" s="2" t="s">
        <v>5083</v>
      </c>
      <c r="C1321" s="2" t="s">
        <v>1193</v>
      </c>
      <c r="D1321" s="2" t="s">
        <v>5084</v>
      </c>
      <c r="E1321" s="2" t="s">
        <v>991</v>
      </c>
      <c r="F1321" s="5">
        <v>4200</v>
      </c>
      <c r="G1321" s="2" t="s">
        <v>3568</v>
      </c>
      <c r="H1321" s="2" t="s">
        <v>87</v>
      </c>
      <c r="I1321" s="2" t="s">
        <v>26</v>
      </c>
      <c r="J1321" s="2" t="s">
        <v>155</v>
      </c>
      <c r="K1321" s="9">
        <v>600</v>
      </c>
      <c r="L1321" s="9">
        <v>663</v>
      </c>
      <c r="M1321" s="5">
        <v>23</v>
      </c>
      <c r="N1321" s="5">
        <v>0</v>
      </c>
      <c r="O1321" s="5">
        <v>16.68</v>
      </c>
      <c r="P1321" s="5">
        <v>0</v>
      </c>
      <c r="Q1321" s="2">
        <f t="shared" si="121"/>
        <v>-16.68</v>
      </c>
      <c r="R1321" s="5">
        <f t="shared" si="122"/>
        <v>-16.68</v>
      </c>
      <c r="S1321" s="11">
        <f t="shared" si="123"/>
        <v>-1</v>
      </c>
      <c r="T1321" s="5">
        <v>3.47</v>
      </c>
      <c r="U1321" s="5">
        <v>0.73</v>
      </c>
      <c r="V1321" s="5">
        <v>0</v>
      </c>
      <c r="W1321" s="12">
        <f t="shared" si="124"/>
        <v>0</v>
      </c>
      <c r="X1321" s="2" t="str">
        <f t="shared" si="125"/>
        <v>PAUSE</v>
      </c>
      <c r="Y1321" s="22" t="str">
        <f t="shared" si="126"/>
        <v>High (501-750)</v>
      </c>
    </row>
    <row r="1322" spans="1:25">
      <c r="A1322" s="2" t="s">
        <v>5085</v>
      </c>
      <c r="B1322" s="2" t="s">
        <v>5086</v>
      </c>
      <c r="C1322" s="2" t="s">
        <v>5087</v>
      </c>
      <c r="D1322" s="2" t="s">
        <v>4521</v>
      </c>
      <c r="E1322" s="2" t="s">
        <v>32</v>
      </c>
      <c r="F1322" s="5">
        <v>1239</v>
      </c>
      <c r="G1322" s="2" t="s">
        <v>5088</v>
      </c>
      <c r="H1322" s="2" t="s">
        <v>72</v>
      </c>
      <c r="I1322" s="2" t="s">
        <v>26</v>
      </c>
      <c r="J1322" s="2" t="s">
        <v>699</v>
      </c>
      <c r="K1322" s="9">
        <v>200</v>
      </c>
      <c r="L1322" s="9">
        <v>1592</v>
      </c>
      <c r="M1322" s="5">
        <v>47</v>
      </c>
      <c r="N1322" s="5">
        <v>4</v>
      </c>
      <c r="O1322" s="5">
        <v>32.39</v>
      </c>
      <c r="P1322" s="5">
        <v>270.67</v>
      </c>
      <c r="Q1322" s="2">
        <f t="shared" si="121"/>
        <v>238.28000000000003</v>
      </c>
      <c r="R1322" s="5">
        <f t="shared" si="122"/>
        <v>238.28000000000003</v>
      </c>
      <c r="S1322" s="11">
        <f t="shared" si="123"/>
        <v>7.3565915405989513</v>
      </c>
      <c r="T1322" s="5">
        <v>2.95</v>
      </c>
      <c r="U1322" s="5">
        <v>0.69</v>
      </c>
      <c r="V1322" s="5">
        <v>8.1</v>
      </c>
      <c r="W1322" s="12">
        <f t="shared" si="124"/>
        <v>8.5106382978723402E-2</v>
      </c>
      <c r="X1322" s="2" t="str">
        <f t="shared" si="125"/>
        <v>SCALE</v>
      </c>
      <c r="Y1322" s="22" t="str">
        <f t="shared" si="126"/>
        <v>Low (100-300)</v>
      </c>
    </row>
    <row r="1323" spans="1:25">
      <c r="A1323" s="2" t="s">
        <v>5089</v>
      </c>
      <c r="B1323" s="2" t="s">
        <v>4129</v>
      </c>
      <c r="C1323" s="2" t="s">
        <v>3331</v>
      </c>
      <c r="D1323" s="2" t="s">
        <v>5090</v>
      </c>
      <c r="E1323" s="2" t="s">
        <v>188</v>
      </c>
      <c r="F1323" s="5">
        <v>1600</v>
      </c>
      <c r="G1323" s="2" t="s">
        <v>5091</v>
      </c>
      <c r="H1323" s="2" t="s">
        <v>190</v>
      </c>
      <c r="I1323" s="2" t="s">
        <v>26</v>
      </c>
      <c r="J1323" s="2" t="s">
        <v>217</v>
      </c>
      <c r="K1323" s="9">
        <v>600</v>
      </c>
      <c r="L1323" s="9">
        <v>1787</v>
      </c>
      <c r="M1323" s="5">
        <v>60</v>
      </c>
      <c r="N1323" s="5">
        <v>0</v>
      </c>
      <c r="O1323" s="5">
        <v>37.590000000000003</v>
      </c>
      <c r="P1323" s="5">
        <v>0</v>
      </c>
      <c r="Q1323" s="2">
        <f t="shared" si="121"/>
        <v>-37.590000000000003</v>
      </c>
      <c r="R1323" s="5">
        <f t="shared" si="122"/>
        <v>-37.590000000000003</v>
      </c>
      <c r="S1323" s="11">
        <f t="shared" si="123"/>
        <v>-1</v>
      </c>
      <c r="T1323" s="5">
        <v>3.36</v>
      </c>
      <c r="U1323" s="5">
        <v>0.63</v>
      </c>
      <c r="V1323" s="5">
        <v>0</v>
      </c>
      <c r="W1323" s="12">
        <f t="shared" si="124"/>
        <v>0</v>
      </c>
      <c r="X1323" s="2" t="str">
        <f t="shared" si="125"/>
        <v>PAUSE</v>
      </c>
      <c r="Y1323" s="22" t="str">
        <f t="shared" si="126"/>
        <v>High (501-750)</v>
      </c>
    </row>
    <row r="1324" spans="1:25">
      <c r="A1324" s="2" t="s">
        <v>5092</v>
      </c>
      <c r="B1324" s="2" t="s">
        <v>1376</v>
      </c>
      <c r="C1324" s="2" t="s">
        <v>5093</v>
      </c>
      <c r="D1324" s="2" t="s">
        <v>5094</v>
      </c>
      <c r="E1324" s="2" t="s">
        <v>222</v>
      </c>
      <c r="F1324" s="5">
        <v>542</v>
      </c>
      <c r="G1324" s="2" t="s">
        <v>1468</v>
      </c>
      <c r="H1324" s="2" t="s">
        <v>94</v>
      </c>
      <c r="I1324" s="2" t="s">
        <v>26</v>
      </c>
      <c r="J1324" s="2" t="s">
        <v>51</v>
      </c>
      <c r="K1324" s="9">
        <v>700</v>
      </c>
      <c r="L1324" s="9">
        <v>1556</v>
      </c>
      <c r="M1324" s="5">
        <v>26</v>
      </c>
      <c r="N1324" s="5">
        <v>0</v>
      </c>
      <c r="O1324" s="5">
        <v>17.489999999999998</v>
      </c>
      <c r="P1324" s="5">
        <v>0</v>
      </c>
      <c r="Q1324" s="2">
        <f t="shared" si="121"/>
        <v>-17.489999999999998</v>
      </c>
      <c r="R1324" s="5">
        <f t="shared" si="122"/>
        <v>-17.489999999999998</v>
      </c>
      <c r="S1324" s="11">
        <f t="shared" si="123"/>
        <v>-1</v>
      </c>
      <c r="T1324" s="5">
        <v>1.67</v>
      </c>
      <c r="U1324" s="5">
        <v>0.67</v>
      </c>
      <c r="V1324" s="5">
        <v>0</v>
      </c>
      <c r="W1324" s="12">
        <f t="shared" si="124"/>
        <v>0</v>
      </c>
      <c r="X1324" s="2" t="str">
        <f t="shared" si="125"/>
        <v>PAUSE</v>
      </c>
      <c r="Y1324" s="22" t="str">
        <f t="shared" si="126"/>
        <v>High (501-750)</v>
      </c>
    </row>
    <row r="1325" spans="1:25">
      <c r="A1325" s="2" t="s">
        <v>5095</v>
      </c>
      <c r="B1325" s="2" t="s">
        <v>4323</v>
      </c>
      <c r="C1325" s="2" t="s">
        <v>5096</v>
      </c>
      <c r="D1325" s="2" t="s">
        <v>1065</v>
      </c>
      <c r="E1325" s="2" t="s">
        <v>125</v>
      </c>
      <c r="F1325" s="5">
        <v>2934</v>
      </c>
      <c r="G1325" s="2" t="s">
        <v>5097</v>
      </c>
      <c r="H1325" s="2" t="s">
        <v>50</v>
      </c>
      <c r="I1325" s="2" t="s">
        <v>26</v>
      </c>
      <c r="J1325" s="2" t="s">
        <v>120</v>
      </c>
      <c r="K1325" s="9">
        <v>100</v>
      </c>
      <c r="L1325" s="9">
        <v>1871</v>
      </c>
      <c r="M1325" s="5">
        <v>53</v>
      </c>
      <c r="N1325" s="5">
        <v>6</v>
      </c>
      <c r="O1325" s="5">
        <v>32.07</v>
      </c>
      <c r="P1325" s="5">
        <v>431.66</v>
      </c>
      <c r="Q1325" s="2">
        <f t="shared" si="121"/>
        <v>399.59000000000003</v>
      </c>
      <c r="R1325" s="5">
        <f t="shared" si="122"/>
        <v>399.59000000000003</v>
      </c>
      <c r="S1325" s="11">
        <f t="shared" si="123"/>
        <v>12.459931400062365</v>
      </c>
      <c r="T1325" s="5">
        <v>2.83</v>
      </c>
      <c r="U1325" s="5">
        <v>0.61</v>
      </c>
      <c r="V1325" s="5">
        <v>5.34</v>
      </c>
      <c r="W1325" s="12">
        <f t="shared" si="124"/>
        <v>0.11320754716981132</v>
      </c>
      <c r="X1325" s="2" t="str">
        <f t="shared" si="125"/>
        <v>SCALE</v>
      </c>
      <c r="Y1325" s="22" t="str">
        <f t="shared" si="126"/>
        <v>Low (100-300)</v>
      </c>
    </row>
    <row r="1326" spans="1:25">
      <c r="A1326" s="2" t="s">
        <v>5098</v>
      </c>
      <c r="B1326" s="2" t="s">
        <v>5099</v>
      </c>
      <c r="C1326" s="2" t="s">
        <v>524</v>
      </c>
      <c r="D1326" s="2" t="s">
        <v>1075</v>
      </c>
      <c r="E1326" s="2" t="s">
        <v>85</v>
      </c>
      <c r="F1326" s="5">
        <v>4000</v>
      </c>
      <c r="G1326" s="2" t="s">
        <v>5100</v>
      </c>
      <c r="H1326" s="2" t="s">
        <v>167</v>
      </c>
      <c r="I1326" s="2" t="s">
        <v>26</v>
      </c>
      <c r="J1326" s="2" t="s">
        <v>155</v>
      </c>
      <c r="K1326" s="9">
        <v>600</v>
      </c>
      <c r="L1326" s="9">
        <v>1673</v>
      </c>
      <c r="M1326" s="5">
        <v>29</v>
      </c>
      <c r="N1326" s="5">
        <v>0</v>
      </c>
      <c r="O1326" s="5">
        <v>22.97</v>
      </c>
      <c r="P1326" s="5">
        <v>0</v>
      </c>
      <c r="Q1326" s="2">
        <f t="shared" si="121"/>
        <v>-22.97</v>
      </c>
      <c r="R1326" s="5">
        <f t="shared" si="122"/>
        <v>-22.97</v>
      </c>
      <c r="S1326" s="11">
        <f t="shared" si="123"/>
        <v>-1</v>
      </c>
      <c r="T1326" s="5">
        <v>1.73</v>
      </c>
      <c r="U1326" s="5">
        <v>0.79</v>
      </c>
      <c r="V1326" s="5">
        <v>0</v>
      </c>
      <c r="W1326" s="12">
        <f t="shared" si="124"/>
        <v>0</v>
      </c>
      <c r="X1326" s="2" t="str">
        <f t="shared" si="125"/>
        <v>PAUSE</v>
      </c>
      <c r="Y1326" s="22" t="str">
        <f t="shared" si="126"/>
        <v>High (501-750)</v>
      </c>
    </row>
    <row r="1327" spans="1:25">
      <c r="A1327" s="2" t="s">
        <v>5101</v>
      </c>
      <c r="B1327" s="2" t="s">
        <v>475</v>
      </c>
      <c r="C1327" s="2" t="s">
        <v>5102</v>
      </c>
      <c r="D1327" s="2" t="s">
        <v>5103</v>
      </c>
      <c r="E1327" s="2" t="s">
        <v>56</v>
      </c>
      <c r="F1327" s="5">
        <v>2000</v>
      </c>
      <c r="G1327" s="2" t="s">
        <v>5104</v>
      </c>
      <c r="H1327" s="2" t="s">
        <v>72</v>
      </c>
      <c r="I1327" s="2" t="s">
        <v>26</v>
      </c>
      <c r="J1327" s="2" t="s">
        <v>300</v>
      </c>
      <c r="K1327" s="9">
        <v>200</v>
      </c>
      <c r="L1327" s="9">
        <v>2378</v>
      </c>
      <c r="M1327" s="5">
        <v>77</v>
      </c>
      <c r="N1327" s="5">
        <v>3</v>
      </c>
      <c r="O1327" s="5">
        <v>32.479999999999997</v>
      </c>
      <c r="P1327" s="5">
        <v>199.45</v>
      </c>
      <c r="Q1327" s="2">
        <f t="shared" si="121"/>
        <v>166.97</v>
      </c>
      <c r="R1327" s="5">
        <f t="shared" si="122"/>
        <v>166.97</v>
      </c>
      <c r="S1327" s="11">
        <f t="shared" si="123"/>
        <v>5.1407019704433505</v>
      </c>
      <c r="T1327" s="5">
        <v>3.24</v>
      </c>
      <c r="U1327" s="5">
        <v>0.42</v>
      </c>
      <c r="V1327" s="5">
        <v>10.83</v>
      </c>
      <c r="W1327" s="12">
        <f t="shared" si="124"/>
        <v>3.896103896103896E-2</v>
      </c>
      <c r="X1327" s="2" t="str">
        <f t="shared" si="125"/>
        <v>SCALE</v>
      </c>
      <c r="Y1327" s="22" t="str">
        <f t="shared" si="126"/>
        <v>Low (100-300)</v>
      </c>
    </row>
    <row r="1328" spans="1:25">
      <c r="A1328" s="2" t="s">
        <v>5105</v>
      </c>
      <c r="B1328" s="2" t="s">
        <v>1735</v>
      </c>
      <c r="C1328" s="2" t="s">
        <v>5106</v>
      </c>
      <c r="D1328" s="2" t="s">
        <v>3126</v>
      </c>
      <c r="E1328" s="2" t="s">
        <v>237</v>
      </c>
      <c r="F1328" s="5">
        <v>3200</v>
      </c>
      <c r="G1328" s="2" t="s">
        <v>5107</v>
      </c>
      <c r="H1328" s="2" t="s">
        <v>87</v>
      </c>
      <c r="I1328" s="2" t="s">
        <v>26</v>
      </c>
      <c r="J1328" s="2" t="s">
        <v>140</v>
      </c>
      <c r="K1328" s="9">
        <v>100</v>
      </c>
      <c r="L1328" s="9">
        <v>1439</v>
      </c>
      <c r="M1328" s="5">
        <v>28</v>
      </c>
      <c r="N1328" s="5">
        <v>1</v>
      </c>
      <c r="O1328" s="5">
        <v>13.45</v>
      </c>
      <c r="P1328" s="5">
        <v>52.11</v>
      </c>
      <c r="Q1328" s="2">
        <f t="shared" si="121"/>
        <v>38.659999999999997</v>
      </c>
      <c r="R1328" s="5">
        <f t="shared" si="122"/>
        <v>38.659999999999997</v>
      </c>
      <c r="S1328" s="11">
        <f t="shared" si="123"/>
        <v>2.8743494423791822</v>
      </c>
      <c r="T1328" s="5">
        <v>1.95</v>
      </c>
      <c r="U1328" s="5">
        <v>0.48</v>
      </c>
      <c r="V1328" s="5">
        <v>13.45</v>
      </c>
      <c r="W1328" s="12">
        <f t="shared" si="124"/>
        <v>3.5714285714285712E-2</v>
      </c>
      <c r="X1328" s="2" t="str">
        <f t="shared" si="125"/>
        <v>SCALE</v>
      </c>
      <c r="Y1328" s="22" t="str">
        <f t="shared" si="126"/>
        <v>Low (100-300)</v>
      </c>
    </row>
    <row r="1329" spans="1:25">
      <c r="A1329" s="2" t="s">
        <v>5108</v>
      </c>
      <c r="B1329" s="2" t="s">
        <v>1479</v>
      </c>
      <c r="C1329" s="2" t="s">
        <v>5109</v>
      </c>
      <c r="D1329" s="2" t="s">
        <v>1305</v>
      </c>
      <c r="E1329" s="2" t="s">
        <v>40</v>
      </c>
      <c r="F1329" s="5">
        <v>3750</v>
      </c>
      <c r="G1329" s="2" t="s">
        <v>1312</v>
      </c>
      <c r="H1329" s="2" t="s">
        <v>65</v>
      </c>
      <c r="I1329" s="2" t="s">
        <v>26</v>
      </c>
      <c r="J1329" s="2" t="s">
        <v>248</v>
      </c>
      <c r="K1329" s="9">
        <v>400</v>
      </c>
      <c r="L1329" s="9">
        <v>1218</v>
      </c>
      <c r="M1329" s="5">
        <v>21</v>
      </c>
      <c r="N1329" s="5">
        <v>0</v>
      </c>
      <c r="O1329" s="5">
        <v>15.66</v>
      </c>
      <c r="P1329" s="5">
        <v>0</v>
      </c>
      <c r="Q1329" s="2">
        <f t="shared" si="121"/>
        <v>-15.66</v>
      </c>
      <c r="R1329" s="5">
        <f t="shared" si="122"/>
        <v>-15.66</v>
      </c>
      <c r="S1329" s="11">
        <f t="shared" si="123"/>
        <v>-1</v>
      </c>
      <c r="T1329" s="5">
        <v>1.72</v>
      </c>
      <c r="U1329" s="5">
        <v>0.75</v>
      </c>
      <c r="V1329" s="5">
        <v>0</v>
      </c>
      <c r="W1329" s="12">
        <f t="shared" si="124"/>
        <v>0</v>
      </c>
      <c r="X1329" s="2" t="str">
        <f t="shared" si="125"/>
        <v>PAUSE</v>
      </c>
      <c r="Y1329" s="22" t="str">
        <f t="shared" si="126"/>
        <v>Mid (301-500)</v>
      </c>
    </row>
    <row r="1330" spans="1:25">
      <c r="A1330" s="2" t="s">
        <v>5110</v>
      </c>
      <c r="B1330" s="2" t="s">
        <v>5111</v>
      </c>
      <c r="C1330" s="2" t="s">
        <v>2454</v>
      </c>
      <c r="D1330" s="2" t="s">
        <v>215</v>
      </c>
      <c r="E1330" s="2" t="s">
        <v>85</v>
      </c>
      <c r="F1330" s="5">
        <v>5500</v>
      </c>
      <c r="G1330" s="2" t="s">
        <v>5112</v>
      </c>
      <c r="H1330" s="2" t="s">
        <v>266</v>
      </c>
      <c r="I1330" s="2" t="s">
        <v>26</v>
      </c>
      <c r="J1330" s="2" t="s">
        <v>206</v>
      </c>
      <c r="K1330" s="9">
        <v>600</v>
      </c>
      <c r="L1330" s="9">
        <v>1229</v>
      </c>
      <c r="M1330" s="5">
        <v>46</v>
      </c>
      <c r="N1330" s="5">
        <v>0</v>
      </c>
      <c r="O1330" s="5">
        <v>38.17</v>
      </c>
      <c r="P1330" s="5">
        <v>0</v>
      </c>
      <c r="Q1330" s="2">
        <f t="shared" si="121"/>
        <v>-38.17</v>
      </c>
      <c r="R1330" s="5">
        <f t="shared" si="122"/>
        <v>-38.17</v>
      </c>
      <c r="S1330" s="11">
        <f t="shared" si="123"/>
        <v>-1</v>
      </c>
      <c r="T1330" s="5">
        <v>3.74</v>
      </c>
      <c r="U1330" s="5">
        <v>0.83</v>
      </c>
      <c r="V1330" s="5">
        <v>0</v>
      </c>
      <c r="W1330" s="12">
        <f t="shared" si="124"/>
        <v>0</v>
      </c>
      <c r="X1330" s="2" t="str">
        <f t="shared" si="125"/>
        <v>PAUSE</v>
      </c>
      <c r="Y1330" s="22" t="str">
        <f t="shared" si="126"/>
        <v>High (501-750)</v>
      </c>
    </row>
    <row r="1331" spans="1:25">
      <c r="A1331" s="2" t="s">
        <v>5113</v>
      </c>
      <c r="B1331" s="2" t="s">
        <v>5114</v>
      </c>
      <c r="C1331" s="2" t="s">
        <v>5115</v>
      </c>
      <c r="D1331" s="2" t="s">
        <v>144</v>
      </c>
      <c r="E1331" s="2" t="s">
        <v>40</v>
      </c>
      <c r="F1331" s="5">
        <v>2000</v>
      </c>
      <c r="G1331" s="2" t="s">
        <v>5116</v>
      </c>
      <c r="H1331" s="2" t="s">
        <v>42</v>
      </c>
      <c r="I1331" s="2" t="s">
        <v>26</v>
      </c>
      <c r="J1331" s="2" t="s">
        <v>80</v>
      </c>
      <c r="K1331" s="9">
        <v>500</v>
      </c>
      <c r="L1331" s="9">
        <v>1801</v>
      </c>
      <c r="M1331" s="5">
        <v>78</v>
      </c>
      <c r="N1331" s="5">
        <v>0</v>
      </c>
      <c r="O1331" s="5">
        <v>39.58</v>
      </c>
      <c r="P1331" s="5">
        <v>0</v>
      </c>
      <c r="Q1331" s="2">
        <f t="shared" si="121"/>
        <v>-39.58</v>
      </c>
      <c r="R1331" s="5">
        <f t="shared" si="122"/>
        <v>-39.58</v>
      </c>
      <c r="S1331" s="11">
        <f t="shared" si="123"/>
        <v>-1</v>
      </c>
      <c r="T1331" s="5">
        <v>4.33</v>
      </c>
      <c r="U1331" s="5">
        <v>0.51</v>
      </c>
      <c r="V1331" s="5">
        <v>0</v>
      </c>
      <c r="W1331" s="12">
        <f t="shared" si="124"/>
        <v>0</v>
      </c>
      <c r="X1331" s="2" t="str">
        <f t="shared" si="125"/>
        <v>PAUSE</v>
      </c>
      <c r="Y1331" s="22" t="str">
        <f t="shared" si="126"/>
        <v>Mid (301-500)</v>
      </c>
    </row>
    <row r="1332" spans="1:25">
      <c r="A1332" s="2" t="s">
        <v>5117</v>
      </c>
      <c r="B1332" s="2" t="s">
        <v>5118</v>
      </c>
      <c r="C1332" s="2" t="s">
        <v>2293</v>
      </c>
      <c r="D1332" s="2" t="s">
        <v>22</v>
      </c>
      <c r="E1332" s="2" t="s">
        <v>23</v>
      </c>
      <c r="F1332" s="5">
        <v>1500</v>
      </c>
      <c r="G1332" s="2" t="s">
        <v>5119</v>
      </c>
      <c r="H1332" s="2" t="s">
        <v>42</v>
      </c>
      <c r="I1332" s="2" t="s">
        <v>26</v>
      </c>
      <c r="J1332" s="2" t="s">
        <v>73</v>
      </c>
      <c r="K1332" s="9">
        <v>600</v>
      </c>
      <c r="L1332" s="9">
        <v>1248</v>
      </c>
      <c r="M1332" s="5">
        <v>25</v>
      </c>
      <c r="N1332" s="5">
        <v>2</v>
      </c>
      <c r="O1332" s="5">
        <v>13.79</v>
      </c>
      <c r="P1332" s="5">
        <v>72.36</v>
      </c>
      <c r="Q1332" s="2">
        <f t="shared" si="121"/>
        <v>58.57</v>
      </c>
      <c r="R1332" s="5">
        <f t="shared" si="122"/>
        <v>58.57</v>
      </c>
      <c r="S1332" s="11">
        <f t="shared" si="123"/>
        <v>4.2472806381435824</v>
      </c>
      <c r="T1332" s="5">
        <v>2</v>
      </c>
      <c r="U1332" s="5">
        <v>0.55000000000000004</v>
      </c>
      <c r="V1332" s="5">
        <v>6.9</v>
      </c>
      <c r="W1332" s="12">
        <f t="shared" si="124"/>
        <v>0.08</v>
      </c>
      <c r="X1332" s="2" t="str">
        <f t="shared" si="125"/>
        <v>SCALE</v>
      </c>
      <c r="Y1332" s="22" t="str">
        <f t="shared" si="126"/>
        <v>High (501-750)</v>
      </c>
    </row>
    <row r="1333" spans="1:25">
      <c r="A1333" s="2" t="s">
        <v>5120</v>
      </c>
      <c r="B1333" s="2" t="s">
        <v>560</v>
      </c>
      <c r="C1333" s="2" t="s">
        <v>2357</v>
      </c>
      <c r="D1333" s="2" t="s">
        <v>251</v>
      </c>
      <c r="E1333" s="2" t="s">
        <v>23</v>
      </c>
      <c r="F1333" s="5">
        <v>4800</v>
      </c>
      <c r="G1333" s="2" t="s">
        <v>5121</v>
      </c>
      <c r="H1333" s="2" t="s">
        <v>134</v>
      </c>
      <c r="I1333" s="2" t="s">
        <v>26</v>
      </c>
      <c r="J1333" s="2" t="s">
        <v>300</v>
      </c>
      <c r="K1333" s="9">
        <v>600</v>
      </c>
      <c r="L1333" s="9">
        <v>2121</v>
      </c>
      <c r="M1333" s="5">
        <v>66</v>
      </c>
      <c r="N1333" s="5">
        <v>7</v>
      </c>
      <c r="O1333" s="5">
        <v>32.520000000000003</v>
      </c>
      <c r="P1333" s="5">
        <v>265.7</v>
      </c>
      <c r="Q1333" s="2">
        <f t="shared" si="121"/>
        <v>233.17999999999998</v>
      </c>
      <c r="R1333" s="5">
        <f t="shared" si="122"/>
        <v>233.17999999999998</v>
      </c>
      <c r="S1333" s="11">
        <f t="shared" si="123"/>
        <v>7.1703567035670339</v>
      </c>
      <c r="T1333" s="5">
        <v>3.11</v>
      </c>
      <c r="U1333" s="5">
        <v>0.49</v>
      </c>
      <c r="V1333" s="5">
        <v>4.6500000000000004</v>
      </c>
      <c r="W1333" s="12">
        <f t="shared" si="124"/>
        <v>0.10606060606060606</v>
      </c>
      <c r="X1333" s="2" t="str">
        <f t="shared" si="125"/>
        <v>SCALE</v>
      </c>
      <c r="Y1333" s="22" t="str">
        <f t="shared" si="126"/>
        <v>High (501-750)</v>
      </c>
    </row>
    <row r="1334" spans="1:25">
      <c r="A1334" s="2" t="s">
        <v>5122</v>
      </c>
      <c r="B1334" s="2" t="s">
        <v>5123</v>
      </c>
      <c r="C1334" s="2" t="s">
        <v>143</v>
      </c>
      <c r="D1334" s="2" t="s">
        <v>5124</v>
      </c>
      <c r="E1334" s="2" t="s">
        <v>56</v>
      </c>
      <c r="F1334" s="5">
        <v>1850</v>
      </c>
      <c r="G1334" s="2" t="s">
        <v>5125</v>
      </c>
      <c r="H1334" s="2" t="s">
        <v>72</v>
      </c>
      <c r="I1334" s="2" t="s">
        <v>26</v>
      </c>
      <c r="J1334" s="2" t="s">
        <v>155</v>
      </c>
      <c r="K1334" s="9">
        <v>600</v>
      </c>
      <c r="L1334" s="9">
        <v>801</v>
      </c>
      <c r="M1334" s="5">
        <v>28</v>
      </c>
      <c r="N1334" s="5">
        <v>0</v>
      </c>
      <c r="O1334" s="5">
        <v>15.82</v>
      </c>
      <c r="P1334" s="5">
        <v>0</v>
      </c>
      <c r="Q1334" s="2">
        <f t="shared" si="121"/>
        <v>-15.82</v>
      </c>
      <c r="R1334" s="5">
        <f t="shared" si="122"/>
        <v>-15.82</v>
      </c>
      <c r="S1334" s="11">
        <f t="shared" si="123"/>
        <v>-1</v>
      </c>
      <c r="T1334" s="5">
        <v>3.5</v>
      </c>
      <c r="U1334" s="5">
        <v>0.56999999999999995</v>
      </c>
      <c r="V1334" s="5">
        <v>0</v>
      </c>
      <c r="W1334" s="12">
        <f t="shared" si="124"/>
        <v>0</v>
      </c>
      <c r="X1334" s="2" t="str">
        <f t="shared" si="125"/>
        <v>PAUSE</v>
      </c>
      <c r="Y1334" s="22" t="str">
        <f t="shared" si="126"/>
        <v>High (501-750)</v>
      </c>
    </row>
    <row r="1335" spans="1:25">
      <c r="A1335" s="2" t="s">
        <v>5126</v>
      </c>
      <c r="B1335" s="2" t="s">
        <v>4240</v>
      </c>
      <c r="C1335" s="2" t="s">
        <v>5127</v>
      </c>
      <c r="D1335" s="2" t="s">
        <v>5128</v>
      </c>
      <c r="E1335" s="2" t="s">
        <v>132</v>
      </c>
      <c r="F1335" s="5">
        <v>4799</v>
      </c>
      <c r="G1335" s="2" t="s">
        <v>5129</v>
      </c>
      <c r="H1335" s="2" t="s">
        <v>34</v>
      </c>
      <c r="I1335" s="2" t="s">
        <v>26</v>
      </c>
      <c r="J1335" s="2" t="s">
        <v>458</v>
      </c>
      <c r="K1335" s="9">
        <v>800</v>
      </c>
      <c r="L1335" s="9">
        <v>1693</v>
      </c>
      <c r="M1335" s="5">
        <v>58</v>
      </c>
      <c r="N1335" s="5">
        <v>0</v>
      </c>
      <c r="O1335" s="5">
        <v>24.48</v>
      </c>
      <c r="P1335" s="5">
        <v>0</v>
      </c>
      <c r="Q1335" s="2">
        <f t="shared" si="121"/>
        <v>-24.48</v>
      </c>
      <c r="R1335" s="5">
        <f t="shared" si="122"/>
        <v>-24.48</v>
      </c>
      <c r="S1335" s="11">
        <f t="shared" si="123"/>
        <v>-1</v>
      </c>
      <c r="T1335" s="5">
        <v>3.43</v>
      </c>
      <c r="U1335" s="5">
        <v>0.42</v>
      </c>
      <c r="V1335" s="5">
        <v>0</v>
      </c>
      <c r="W1335" s="12">
        <f t="shared" si="124"/>
        <v>0</v>
      </c>
      <c r="X1335" s="2" t="str">
        <f t="shared" si="125"/>
        <v>PAUSE</v>
      </c>
      <c r="Y1335" s="22" t="str">
        <f t="shared" si="126"/>
        <v>Premium (751-1000)</v>
      </c>
    </row>
    <row r="1336" spans="1:25">
      <c r="A1336" s="2" t="s">
        <v>5130</v>
      </c>
      <c r="B1336" s="2" t="s">
        <v>2253</v>
      </c>
      <c r="C1336" s="2" t="s">
        <v>2221</v>
      </c>
      <c r="D1336" s="2" t="s">
        <v>896</v>
      </c>
      <c r="E1336" s="2" t="s">
        <v>1001</v>
      </c>
      <c r="F1336" s="5">
        <v>1499</v>
      </c>
      <c r="G1336" s="2" t="s">
        <v>2415</v>
      </c>
      <c r="H1336" s="2" t="s">
        <v>25</v>
      </c>
      <c r="I1336" s="2" t="s">
        <v>26</v>
      </c>
      <c r="J1336" s="2" t="s">
        <v>206</v>
      </c>
      <c r="K1336" s="9">
        <v>400</v>
      </c>
      <c r="L1336" s="9">
        <v>1710</v>
      </c>
      <c r="M1336" s="5">
        <v>70</v>
      </c>
      <c r="N1336" s="5">
        <v>2</v>
      </c>
      <c r="O1336" s="5">
        <v>51.65</v>
      </c>
      <c r="P1336" s="5">
        <v>124.24</v>
      </c>
      <c r="Q1336" s="2">
        <f t="shared" si="121"/>
        <v>72.59</v>
      </c>
      <c r="R1336" s="5">
        <f t="shared" si="122"/>
        <v>72.59</v>
      </c>
      <c r="S1336" s="11">
        <f t="shared" si="123"/>
        <v>1.4054211035818007</v>
      </c>
      <c r="T1336" s="5">
        <v>4.09</v>
      </c>
      <c r="U1336" s="5">
        <v>0.74</v>
      </c>
      <c r="V1336" s="5">
        <v>25.82</v>
      </c>
      <c r="W1336" s="12">
        <f t="shared" si="124"/>
        <v>2.8571428571428571E-2</v>
      </c>
      <c r="X1336" s="2" t="str">
        <f t="shared" si="125"/>
        <v>SCALE</v>
      </c>
      <c r="Y1336" s="22" t="str">
        <f t="shared" si="126"/>
        <v>Mid (301-500)</v>
      </c>
    </row>
    <row r="1337" spans="1:25">
      <c r="A1337" s="2" t="s">
        <v>5131</v>
      </c>
      <c r="B1337" s="2" t="s">
        <v>1167</v>
      </c>
      <c r="C1337" s="2" t="s">
        <v>5132</v>
      </c>
      <c r="D1337" s="2" t="s">
        <v>655</v>
      </c>
      <c r="E1337" s="2" t="s">
        <v>125</v>
      </c>
      <c r="F1337" s="5">
        <v>5499</v>
      </c>
      <c r="G1337" s="2" t="s">
        <v>5133</v>
      </c>
      <c r="H1337" s="2" t="s">
        <v>42</v>
      </c>
      <c r="I1337" s="2" t="s">
        <v>26</v>
      </c>
      <c r="J1337" s="2" t="s">
        <v>135</v>
      </c>
      <c r="K1337" s="9">
        <v>500</v>
      </c>
      <c r="L1337" s="9">
        <v>2489</v>
      </c>
      <c r="M1337" s="5">
        <v>74</v>
      </c>
      <c r="N1337" s="5">
        <v>7</v>
      </c>
      <c r="O1337" s="5">
        <v>30.37</v>
      </c>
      <c r="P1337" s="5">
        <v>271.39999999999998</v>
      </c>
      <c r="Q1337" s="2">
        <f t="shared" si="121"/>
        <v>241.02999999999997</v>
      </c>
      <c r="R1337" s="5">
        <f t="shared" si="122"/>
        <v>241.02999999999997</v>
      </c>
      <c r="S1337" s="11">
        <f t="shared" si="123"/>
        <v>7.9364504445176145</v>
      </c>
      <c r="T1337" s="5">
        <v>2.97</v>
      </c>
      <c r="U1337" s="5">
        <v>0.41</v>
      </c>
      <c r="V1337" s="5">
        <v>4.34</v>
      </c>
      <c r="W1337" s="12">
        <f t="shared" si="124"/>
        <v>9.45945945945946E-2</v>
      </c>
      <c r="X1337" s="2" t="str">
        <f t="shared" si="125"/>
        <v>SCALE</v>
      </c>
      <c r="Y1337" s="22" t="str">
        <f t="shared" si="126"/>
        <v>Mid (301-500)</v>
      </c>
    </row>
    <row r="1338" spans="1:25">
      <c r="A1338" s="2" t="s">
        <v>5134</v>
      </c>
      <c r="B1338" s="2" t="s">
        <v>4681</v>
      </c>
      <c r="C1338" s="2" t="s">
        <v>3802</v>
      </c>
      <c r="D1338" s="2" t="s">
        <v>1079</v>
      </c>
      <c r="E1338" s="2" t="s">
        <v>112</v>
      </c>
      <c r="F1338" s="5">
        <v>1500</v>
      </c>
      <c r="G1338" s="2" t="s">
        <v>5135</v>
      </c>
      <c r="H1338" s="2" t="s">
        <v>167</v>
      </c>
      <c r="I1338" s="2" t="s">
        <v>26</v>
      </c>
      <c r="J1338" s="2" t="s">
        <v>458</v>
      </c>
      <c r="K1338" s="9">
        <v>400</v>
      </c>
      <c r="L1338" s="9">
        <v>1979</v>
      </c>
      <c r="M1338" s="5">
        <v>50</v>
      </c>
      <c r="N1338" s="5">
        <v>1</v>
      </c>
      <c r="O1338" s="5">
        <v>35.19</v>
      </c>
      <c r="P1338" s="5">
        <v>72.87</v>
      </c>
      <c r="Q1338" s="2">
        <f t="shared" si="121"/>
        <v>37.680000000000007</v>
      </c>
      <c r="R1338" s="5">
        <f t="shared" si="122"/>
        <v>37.680000000000007</v>
      </c>
      <c r="S1338" s="11">
        <f t="shared" si="123"/>
        <v>1.0707587382779202</v>
      </c>
      <c r="T1338" s="5">
        <v>2.5299999999999998</v>
      </c>
      <c r="U1338" s="5">
        <v>0.7</v>
      </c>
      <c r="V1338" s="5">
        <v>35.19</v>
      </c>
      <c r="W1338" s="12">
        <f t="shared" si="124"/>
        <v>0.02</v>
      </c>
      <c r="X1338" s="2" t="str">
        <f t="shared" si="125"/>
        <v>SCALE</v>
      </c>
      <c r="Y1338" s="22" t="str">
        <f t="shared" si="126"/>
        <v>Mid (301-500)</v>
      </c>
    </row>
    <row r="1339" spans="1:25">
      <c r="A1339" s="2" t="s">
        <v>5136</v>
      </c>
      <c r="B1339" s="2" t="s">
        <v>1051</v>
      </c>
      <c r="C1339" s="2" t="s">
        <v>5137</v>
      </c>
      <c r="D1339" s="2" t="s">
        <v>4036</v>
      </c>
      <c r="E1339" s="2" t="s">
        <v>281</v>
      </c>
      <c r="F1339" s="5">
        <v>3840</v>
      </c>
      <c r="G1339" s="2" t="s">
        <v>5138</v>
      </c>
      <c r="H1339" s="2" t="s">
        <v>150</v>
      </c>
      <c r="I1339" s="2" t="s">
        <v>26</v>
      </c>
      <c r="J1339" s="2" t="s">
        <v>155</v>
      </c>
      <c r="K1339" s="9">
        <v>700</v>
      </c>
      <c r="L1339" s="9">
        <v>1017</v>
      </c>
      <c r="M1339" s="5">
        <v>40</v>
      </c>
      <c r="N1339" s="5">
        <v>0</v>
      </c>
      <c r="O1339" s="5">
        <v>17.989999999999998</v>
      </c>
      <c r="P1339" s="5">
        <v>0</v>
      </c>
      <c r="Q1339" s="2">
        <f t="shared" si="121"/>
        <v>-17.989999999999998</v>
      </c>
      <c r="R1339" s="5">
        <f t="shared" si="122"/>
        <v>-17.989999999999998</v>
      </c>
      <c r="S1339" s="11">
        <f t="shared" si="123"/>
        <v>-1</v>
      </c>
      <c r="T1339" s="5">
        <v>3.93</v>
      </c>
      <c r="U1339" s="5">
        <v>0.45</v>
      </c>
      <c r="V1339" s="5">
        <v>0</v>
      </c>
      <c r="W1339" s="12">
        <f t="shared" si="124"/>
        <v>0</v>
      </c>
      <c r="X1339" s="2" t="str">
        <f t="shared" si="125"/>
        <v>PAUSE</v>
      </c>
      <c r="Y1339" s="22" t="str">
        <f t="shared" si="126"/>
        <v>High (501-750)</v>
      </c>
    </row>
    <row r="1340" spans="1:25">
      <c r="A1340" s="2" t="s">
        <v>5139</v>
      </c>
      <c r="B1340" s="2" t="s">
        <v>90</v>
      </c>
      <c r="C1340" s="2" t="s">
        <v>5140</v>
      </c>
      <c r="D1340" s="2" t="s">
        <v>5141</v>
      </c>
      <c r="E1340" s="2" t="s">
        <v>625</v>
      </c>
      <c r="F1340" s="5">
        <v>4000</v>
      </c>
      <c r="G1340" s="2" t="s">
        <v>5142</v>
      </c>
      <c r="H1340" s="2" t="s">
        <v>161</v>
      </c>
      <c r="I1340" s="2" t="s">
        <v>26</v>
      </c>
      <c r="J1340" s="2" t="s">
        <v>293</v>
      </c>
      <c r="K1340" s="9">
        <v>100</v>
      </c>
      <c r="L1340" s="9">
        <v>1476</v>
      </c>
      <c r="M1340" s="5">
        <v>24</v>
      </c>
      <c r="N1340" s="5">
        <v>2</v>
      </c>
      <c r="O1340" s="5">
        <v>16.59</v>
      </c>
      <c r="P1340" s="5">
        <v>138.6</v>
      </c>
      <c r="Q1340" s="2">
        <f t="shared" si="121"/>
        <v>122.00999999999999</v>
      </c>
      <c r="R1340" s="5">
        <f t="shared" si="122"/>
        <v>122.00999999999999</v>
      </c>
      <c r="S1340" s="11">
        <f t="shared" si="123"/>
        <v>7.3544303797468347</v>
      </c>
      <c r="T1340" s="5">
        <v>1.63</v>
      </c>
      <c r="U1340" s="5">
        <v>0.69</v>
      </c>
      <c r="V1340" s="5">
        <v>8.3000000000000007</v>
      </c>
      <c r="W1340" s="12">
        <f t="shared" si="124"/>
        <v>8.3333333333333329E-2</v>
      </c>
      <c r="X1340" s="2" t="str">
        <f t="shared" si="125"/>
        <v>SCALE</v>
      </c>
      <c r="Y1340" s="22" t="str">
        <f t="shared" si="126"/>
        <v>Low (100-300)</v>
      </c>
    </row>
    <row r="1341" spans="1:25">
      <c r="A1341" s="2" t="s">
        <v>5143</v>
      </c>
      <c r="B1341" s="2" t="s">
        <v>5144</v>
      </c>
      <c r="C1341" s="2" t="s">
        <v>5145</v>
      </c>
      <c r="D1341" s="2" t="s">
        <v>5146</v>
      </c>
      <c r="E1341" s="2" t="s">
        <v>237</v>
      </c>
      <c r="F1341" s="5">
        <v>2000</v>
      </c>
      <c r="G1341" s="2" t="s">
        <v>5147</v>
      </c>
      <c r="H1341" s="2" t="s">
        <v>134</v>
      </c>
      <c r="I1341" s="2" t="s">
        <v>26</v>
      </c>
      <c r="J1341" s="2" t="s">
        <v>155</v>
      </c>
      <c r="K1341" s="9">
        <v>200</v>
      </c>
      <c r="L1341" s="9">
        <v>1786</v>
      </c>
      <c r="M1341" s="5">
        <v>69</v>
      </c>
      <c r="N1341" s="5">
        <v>6</v>
      </c>
      <c r="O1341" s="5">
        <v>49.22</v>
      </c>
      <c r="P1341" s="5">
        <v>422.55</v>
      </c>
      <c r="Q1341" s="2">
        <f t="shared" si="121"/>
        <v>373.33000000000004</v>
      </c>
      <c r="R1341" s="5">
        <f t="shared" si="122"/>
        <v>373.33000000000004</v>
      </c>
      <c r="S1341" s="11">
        <f t="shared" si="123"/>
        <v>7.5849248273059739</v>
      </c>
      <c r="T1341" s="5">
        <v>3.86</v>
      </c>
      <c r="U1341" s="5">
        <v>0.71</v>
      </c>
      <c r="V1341" s="5">
        <v>8.1999999999999993</v>
      </c>
      <c r="W1341" s="12">
        <f t="shared" si="124"/>
        <v>8.6956521739130432E-2</v>
      </c>
      <c r="X1341" s="2" t="str">
        <f t="shared" si="125"/>
        <v>SCALE</v>
      </c>
      <c r="Y1341" s="22" t="str">
        <f t="shared" si="126"/>
        <v>Low (100-300)</v>
      </c>
    </row>
    <row r="1342" spans="1:25">
      <c r="A1342" s="2" t="s">
        <v>5148</v>
      </c>
      <c r="B1342" s="2" t="s">
        <v>5149</v>
      </c>
      <c r="C1342" s="2" t="s">
        <v>3294</v>
      </c>
      <c r="D1342" s="2" t="s">
        <v>5150</v>
      </c>
      <c r="E1342" s="2" t="s">
        <v>373</v>
      </c>
      <c r="F1342" s="5">
        <v>3250</v>
      </c>
      <c r="G1342" s="2" t="s">
        <v>5151</v>
      </c>
      <c r="H1342" s="2" t="s">
        <v>102</v>
      </c>
      <c r="I1342" s="2" t="s">
        <v>26</v>
      </c>
      <c r="J1342" s="2" t="s">
        <v>248</v>
      </c>
      <c r="K1342" s="9">
        <v>500</v>
      </c>
      <c r="L1342" s="9">
        <v>1153</v>
      </c>
      <c r="M1342" s="5">
        <v>24</v>
      </c>
      <c r="N1342" s="5">
        <v>0</v>
      </c>
      <c r="O1342" s="5">
        <v>15.87</v>
      </c>
      <c r="P1342" s="5">
        <v>0</v>
      </c>
      <c r="Q1342" s="2">
        <f t="shared" si="121"/>
        <v>-15.87</v>
      </c>
      <c r="R1342" s="5">
        <f t="shared" si="122"/>
        <v>-15.87</v>
      </c>
      <c r="S1342" s="11">
        <f t="shared" si="123"/>
        <v>-1</v>
      </c>
      <c r="T1342" s="5">
        <v>2.08</v>
      </c>
      <c r="U1342" s="5">
        <v>0.66</v>
      </c>
      <c r="V1342" s="5">
        <v>0</v>
      </c>
      <c r="W1342" s="12">
        <f t="shared" si="124"/>
        <v>0</v>
      </c>
      <c r="X1342" s="2" t="str">
        <f t="shared" si="125"/>
        <v>PAUSE</v>
      </c>
      <c r="Y1342" s="22" t="str">
        <f t="shared" si="126"/>
        <v>Mid (301-500)</v>
      </c>
    </row>
    <row r="1343" spans="1:25">
      <c r="A1343" s="2" t="s">
        <v>5152</v>
      </c>
      <c r="B1343" s="2" t="s">
        <v>983</v>
      </c>
      <c r="C1343" s="2" t="s">
        <v>4179</v>
      </c>
      <c r="D1343" s="2" t="s">
        <v>5153</v>
      </c>
      <c r="E1343" s="2" t="s">
        <v>85</v>
      </c>
      <c r="F1343" s="5">
        <v>1500</v>
      </c>
      <c r="G1343" s="2" t="s">
        <v>5154</v>
      </c>
      <c r="H1343" s="2" t="s">
        <v>266</v>
      </c>
      <c r="I1343" s="2" t="s">
        <v>26</v>
      </c>
      <c r="J1343" s="2" t="s">
        <v>699</v>
      </c>
      <c r="K1343" s="9">
        <v>400</v>
      </c>
      <c r="L1343" s="9">
        <v>1158</v>
      </c>
      <c r="M1343" s="5">
        <v>50</v>
      </c>
      <c r="N1343" s="5">
        <v>1</v>
      </c>
      <c r="O1343" s="5">
        <v>33.11</v>
      </c>
      <c r="P1343" s="5">
        <v>74.3</v>
      </c>
      <c r="Q1343" s="2">
        <f t="shared" si="121"/>
        <v>41.19</v>
      </c>
      <c r="R1343" s="5">
        <f t="shared" si="122"/>
        <v>41.19</v>
      </c>
      <c r="S1343" s="11">
        <f t="shared" si="123"/>
        <v>1.2440350347327092</v>
      </c>
      <c r="T1343" s="5">
        <v>4.32</v>
      </c>
      <c r="U1343" s="5">
        <v>0.66</v>
      </c>
      <c r="V1343" s="5">
        <v>33.11</v>
      </c>
      <c r="W1343" s="12">
        <f t="shared" si="124"/>
        <v>0.02</v>
      </c>
      <c r="X1343" s="2" t="str">
        <f t="shared" si="125"/>
        <v>SCALE</v>
      </c>
      <c r="Y1343" s="22" t="str">
        <f t="shared" si="126"/>
        <v>Mid (301-500)</v>
      </c>
    </row>
    <row r="1344" spans="1:25">
      <c r="A1344" s="2" t="s">
        <v>5155</v>
      </c>
      <c r="B1344" s="2" t="s">
        <v>5156</v>
      </c>
      <c r="C1344" s="2" t="s">
        <v>924</v>
      </c>
      <c r="D1344" s="2" t="s">
        <v>1603</v>
      </c>
      <c r="E1344" s="2" t="s">
        <v>32</v>
      </c>
      <c r="F1344" s="5">
        <v>2200</v>
      </c>
      <c r="G1344" s="2" t="s">
        <v>5157</v>
      </c>
      <c r="H1344" s="2" t="s">
        <v>260</v>
      </c>
      <c r="I1344" s="2" t="s">
        <v>26</v>
      </c>
      <c r="J1344" s="2" t="s">
        <v>319</v>
      </c>
      <c r="K1344" s="9">
        <v>300</v>
      </c>
      <c r="L1344" s="9">
        <v>1239</v>
      </c>
      <c r="M1344" s="5">
        <v>55</v>
      </c>
      <c r="N1344" s="5">
        <v>1</v>
      </c>
      <c r="O1344" s="5">
        <v>41.58</v>
      </c>
      <c r="P1344" s="5">
        <v>39.83</v>
      </c>
      <c r="Q1344" s="2">
        <f t="shared" si="121"/>
        <v>-1.75</v>
      </c>
      <c r="R1344" s="5">
        <f t="shared" si="122"/>
        <v>-1.75</v>
      </c>
      <c r="S1344" s="11">
        <f t="shared" si="123"/>
        <v>-4.208754208754209E-2</v>
      </c>
      <c r="T1344" s="5">
        <v>4.4400000000000004</v>
      </c>
      <c r="U1344" s="5">
        <v>0.76</v>
      </c>
      <c r="V1344" s="5">
        <v>41.58</v>
      </c>
      <c r="W1344" s="12">
        <f t="shared" si="124"/>
        <v>1.8181818181818181E-2</v>
      </c>
      <c r="X1344" s="2" t="str">
        <f t="shared" si="125"/>
        <v>SCALE</v>
      </c>
      <c r="Y1344" s="22" t="str">
        <f t="shared" si="126"/>
        <v>Low (100-300)</v>
      </c>
    </row>
    <row r="1345" spans="1:25">
      <c r="A1345" s="2" t="s">
        <v>5158</v>
      </c>
      <c r="B1345" s="2" t="s">
        <v>5159</v>
      </c>
      <c r="C1345" s="2" t="s">
        <v>5160</v>
      </c>
      <c r="D1345" s="2" t="s">
        <v>655</v>
      </c>
      <c r="E1345" s="2" t="s">
        <v>125</v>
      </c>
      <c r="F1345" s="5">
        <v>1500</v>
      </c>
      <c r="G1345" s="2" t="s">
        <v>5161</v>
      </c>
      <c r="H1345" s="2" t="s">
        <v>65</v>
      </c>
      <c r="I1345" s="2" t="s">
        <v>26</v>
      </c>
      <c r="J1345" s="2" t="s">
        <v>88</v>
      </c>
      <c r="K1345" s="9">
        <v>1000</v>
      </c>
      <c r="L1345" s="9">
        <v>2238</v>
      </c>
      <c r="M1345" s="5">
        <v>36</v>
      </c>
      <c r="N1345" s="5">
        <v>0</v>
      </c>
      <c r="O1345" s="5">
        <v>19.64</v>
      </c>
      <c r="P1345" s="5">
        <v>0</v>
      </c>
      <c r="Q1345" s="2">
        <f t="shared" si="121"/>
        <v>-19.64</v>
      </c>
      <c r="R1345" s="5">
        <f t="shared" si="122"/>
        <v>-19.64</v>
      </c>
      <c r="S1345" s="11">
        <f t="shared" si="123"/>
        <v>-1</v>
      </c>
      <c r="T1345" s="5">
        <v>1.61</v>
      </c>
      <c r="U1345" s="5">
        <v>0.55000000000000004</v>
      </c>
      <c r="V1345" s="5">
        <v>0</v>
      </c>
      <c r="W1345" s="12">
        <f t="shared" si="124"/>
        <v>0</v>
      </c>
      <c r="X1345" s="2" t="str">
        <f t="shared" si="125"/>
        <v>PAUSE</v>
      </c>
      <c r="Y1345" s="22" t="str">
        <f t="shared" si="126"/>
        <v>Premium (751-1000)</v>
      </c>
    </row>
    <row r="1346" spans="1:25">
      <c r="A1346" s="2" t="s">
        <v>5162</v>
      </c>
      <c r="B1346" s="2" t="s">
        <v>5163</v>
      </c>
      <c r="C1346" s="2" t="s">
        <v>143</v>
      </c>
      <c r="D1346" s="2" t="s">
        <v>3324</v>
      </c>
      <c r="E1346" s="2" t="s">
        <v>40</v>
      </c>
      <c r="F1346" s="5">
        <v>1400</v>
      </c>
      <c r="G1346" s="2" t="s">
        <v>5164</v>
      </c>
      <c r="H1346" s="2" t="s">
        <v>50</v>
      </c>
      <c r="I1346" s="2" t="s">
        <v>26</v>
      </c>
      <c r="J1346" s="2" t="s">
        <v>313</v>
      </c>
      <c r="K1346" s="9">
        <v>800</v>
      </c>
      <c r="L1346" s="9">
        <v>1582</v>
      </c>
      <c r="M1346" s="5">
        <v>39</v>
      </c>
      <c r="N1346" s="5">
        <v>3</v>
      </c>
      <c r="O1346" s="5">
        <v>19.07</v>
      </c>
      <c r="P1346" s="5">
        <v>155.27000000000001</v>
      </c>
      <c r="Q1346" s="2">
        <f t="shared" si="121"/>
        <v>136.20000000000002</v>
      </c>
      <c r="R1346" s="5">
        <f t="shared" si="122"/>
        <v>136.20000000000002</v>
      </c>
      <c r="S1346" s="11">
        <f t="shared" si="123"/>
        <v>7.1421080230728897</v>
      </c>
      <c r="T1346" s="5">
        <v>2.4700000000000002</v>
      </c>
      <c r="U1346" s="5">
        <v>0.49</v>
      </c>
      <c r="V1346" s="5">
        <v>6.36</v>
      </c>
      <c r="W1346" s="12">
        <f t="shared" si="124"/>
        <v>7.6923076923076927E-2</v>
      </c>
      <c r="X1346" s="2" t="str">
        <f t="shared" si="125"/>
        <v>SCALE</v>
      </c>
      <c r="Y1346" s="22" t="str">
        <f t="shared" si="126"/>
        <v>Premium (751-1000)</v>
      </c>
    </row>
    <row r="1347" spans="1:25">
      <c r="A1347" s="2" t="s">
        <v>5165</v>
      </c>
      <c r="B1347" s="2" t="s">
        <v>1730</v>
      </c>
      <c r="C1347" s="2" t="s">
        <v>813</v>
      </c>
      <c r="D1347" s="2" t="s">
        <v>431</v>
      </c>
      <c r="E1347" s="2" t="s">
        <v>432</v>
      </c>
      <c r="F1347" s="5">
        <v>3300</v>
      </c>
      <c r="G1347" s="2" t="s">
        <v>5166</v>
      </c>
      <c r="H1347" s="2" t="s">
        <v>34</v>
      </c>
      <c r="I1347" s="2" t="s">
        <v>26</v>
      </c>
      <c r="J1347" s="2" t="s">
        <v>120</v>
      </c>
      <c r="K1347" s="9">
        <v>800</v>
      </c>
      <c r="L1347" s="9">
        <v>2192</v>
      </c>
      <c r="M1347" s="5">
        <v>37</v>
      </c>
      <c r="N1347" s="5">
        <v>0</v>
      </c>
      <c r="O1347" s="5">
        <v>19.420000000000002</v>
      </c>
      <c r="P1347" s="5">
        <v>0</v>
      </c>
      <c r="Q1347" s="2">
        <f t="shared" si="121"/>
        <v>-19.420000000000002</v>
      </c>
      <c r="R1347" s="5">
        <f t="shared" si="122"/>
        <v>-19.420000000000002</v>
      </c>
      <c r="S1347" s="11">
        <f t="shared" si="123"/>
        <v>-1</v>
      </c>
      <c r="T1347" s="5">
        <v>1.69</v>
      </c>
      <c r="U1347" s="5">
        <v>0.52</v>
      </c>
      <c r="V1347" s="5">
        <v>0</v>
      </c>
      <c r="W1347" s="12">
        <f t="shared" si="124"/>
        <v>0</v>
      </c>
      <c r="X1347" s="2" t="str">
        <f t="shared" si="125"/>
        <v>PAUSE</v>
      </c>
      <c r="Y1347" s="22" t="str">
        <f t="shared" si="126"/>
        <v>Premium (751-1000)</v>
      </c>
    </row>
    <row r="1348" spans="1:25">
      <c r="A1348" s="2" t="s">
        <v>5167</v>
      </c>
      <c r="B1348" s="2" t="s">
        <v>5168</v>
      </c>
      <c r="C1348" s="2" t="s">
        <v>5169</v>
      </c>
      <c r="D1348" s="2" t="s">
        <v>5170</v>
      </c>
      <c r="E1348" s="2" t="s">
        <v>78</v>
      </c>
      <c r="F1348" s="5">
        <v>4875</v>
      </c>
      <c r="G1348" s="2" t="s">
        <v>5171</v>
      </c>
      <c r="H1348" s="2" t="s">
        <v>161</v>
      </c>
      <c r="I1348" s="2" t="s">
        <v>26</v>
      </c>
      <c r="J1348" s="2" t="s">
        <v>59</v>
      </c>
      <c r="K1348" s="9">
        <v>800</v>
      </c>
      <c r="L1348" s="9">
        <v>2327</v>
      </c>
      <c r="M1348" s="5">
        <v>66</v>
      </c>
      <c r="N1348" s="5">
        <v>0</v>
      </c>
      <c r="O1348" s="5">
        <v>32.24</v>
      </c>
      <c r="P1348" s="5">
        <v>0</v>
      </c>
      <c r="Q1348" s="2">
        <f t="shared" si="121"/>
        <v>-32.24</v>
      </c>
      <c r="R1348" s="5">
        <f t="shared" si="122"/>
        <v>-32.24</v>
      </c>
      <c r="S1348" s="11">
        <f t="shared" si="123"/>
        <v>-1</v>
      </c>
      <c r="T1348" s="5">
        <v>2.84</v>
      </c>
      <c r="U1348" s="5">
        <v>0.49</v>
      </c>
      <c r="V1348" s="5">
        <v>0</v>
      </c>
      <c r="W1348" s="12">
        <f t="shared" si="124"/>
        <v>0</v>
      </c>
      <c r="X1348" s="2" t="str">
        <f t="shared" si="125"/>
        <v>PAUSE</v>
      </c>
      <c r="Y1348" s="22" t="str">
        <f t="shared" si="126"/>
        <v>Premium (751-1000)</v>
      </c>
    </row>
    <row r="1349" spans="1:25">
      <c r="A1349" s="2" t="s">
        <v>5172</v>
      </c>
      <c r="B1349" s="2" t="s">
        <v>5173</v>
      </c>
      <c r="C1349" s="2" t="s">
        <v>5174</v>
      </c>
      <c r="D1349" s="2" t="s">
        <v>896</v>
      </c>
      <c r="E1349" s="2" t="s">
        <v>1001</v>
      </c>
      <c r="F1349" s="5">
        <v>4600</v>
      </c>
      <c r="G1349" s="2" t="s">
        <v>5175</v>
      </c>
      <c r="H1349" s="2" t="s">
        <v>72</v>
      </c>
      <c r="I1349" s="2" t="s">
        <v>26</v>
      </c>
      <c r="J1349" s="2" t="s">
        <v>177</v>
      </c>
      <c r="K1349" s="9">
        <v>400</v>
      </c>
      <c r="L1349" s="9">
        <v>1331</v>
      </c>
      <c r="M1349" s="5">
        <v>25</v>
      </c>
      <c r="N1349" s="5">
        <v>0</v>
      </c>
      <c r="O1349" s="5">
        <v>20.94</v>
      </c>
      <c r="P1349" s="5">
        <v>0</v>
      </c>
      <c r="Q1349" s="2">
        <f t="shared" si="121"/>
        <v>-20.94</v>
      </c>
      <c r="R1349" s="5">
        <f t="shared" si="122"/>
        <v>-20.94</v>
      </c>
      <c r="S1349" s="11">
        <f t="shared" si="123"/>
        <v>-1</v>
      </c>
      <c r="T1349" s="5">
        <v>1.88</v>
      </c>
      <c r="U1349" s="5">
        <v>0.84</v>
      </c>
      <c r="V1349" s="5">
        <v>0</v>
      </c>
      <c r="W1349" s="12">
        <f t="shared" si="124"/>
        <v>0</v>
      </c>
      <c r="X1349" s="2" t="str">
        <f t="shared" si="125"/>
        <v>PAUSE</v>
      </c>
      <c r="Y1349" s="22" t="str">
        <f t="shared" si="126"/>
        <v>Mid (301-500)</v>
      </c>
    </row>
    <row r="1350" spans="1:25">
      <c r="A1350" s="2" t="s">
        <v>5176</v>
      </c>
      <c r="B1350" s="2" t="s">
        <v>5177</v>
      </c>
      <c r="C1350" s="2" t="s">
        <v>5178</v>
      </c>
      <c r="D1350" s="2" t="s">
        <v>5179</v>
      </c>
      <c r="E1350" s="2" t="s">
        <v>1203</v>
      </c>
      <c r="F1350" s="5">
        <v>1600</v>
      </c>
      <c r="G1350" s="2" t="s">
        <v>5180</v>
      </c>
      <c r="H1350" s="2" t="s">
        <v>94</v>
      </c>
      <c r="I1350" s="2" t="s">
        <v>26</v>
      </c>
      <c r="J1350" s="2" t="s">
        <v>313</v>
      </c>
      <c r="K1350" s="9">
        <v>400</v>
      </c>
      <c r="L1350" s="9">
        <v>737</v>
      </c>
      <c r="M1350" s="5">
        <v>23</v>
      </c>
      <c r="N1350" s="5">
        <v>0</v>
      </c>
      <c r="O1350" s="5">
        <v>15.24</v>
      </c>
      <c r="P1350" s="5">
        <v>0</v>
      </c>
      <c r="Q1350" s="2">
        <f t="shared" si="121"/>
        <v>-15.24</v>
      </c>
      <c r="R1350" s="5">
        <f t="shared" si="122"/>
        <v>-15.24</v>
      </c>
      <c r="S1350" s="11">
        <f t="shared" si="123"/>
        <v>-1</v>
      </c>
      <c r="T1350" s="5">
        <v>3.12</v>
      </c>
      <c r="U1350" s="5">
        <v>0.66</v>
      </c>
      <c r="V1350" s="5">
        <v>0</v>
      </c>
      <c r="W1350" s="12">
        <f t="shared" si="124"/>
        <v>0</v>
      </c>
      <c r="X1350" s="2" t="str">
        <f t="shared" si="125"/>
        <v>PAUSE</v>
      </c>
      <c r="Y1350" s="22" t="str">
        <f t="shared" si="126"/>
        <v>Mid (301-500)</v>
      </c>
    </row>
    <row r="1351" spans="1:25">
      <c r="A1351" s="2" t="s">
        <v>5181</v>
      </c>
      <c r="B1351" s="2" t="s">
        <v>295</v>
      </c>
      <c r="C1351" s="2" t="s">
        <v>763</v>
      </c>
      <c r="D1351" s="2" t="s">
        <v>3694</v>
      </c>
      <c r="E1351" s="2" t="s">
        <v>188</v>
      </c>
      <c r="F1351" s="5">
        <v>2167</v>
      </c>
      <c r="G1351" s="2" t="s">
        <v>5182</v>
      </c>
      <c r="H1351" s="2" t="s">
        <v>50</v>
      </c>
      <c r="I1351" s="2" t="s">
        <v>26</v>
      </c>
      <c r="J1351" s="2" t="s">
        <v>127</v>
      </c>
      <c r="K1351" s="9">
        <v>600</v>
      </c>
      <c r="L1351" s="9">
        <v>2486</v>
      </c>
      <c r="M1351" s="5">
        <v>41</v>
      </c>
      <c r="N1351" s="5">
        <v>1</v>
      </c>
      <c r="O1351" s="5">
        <v>33.33</v>
      </c>
      <c r="P1351" s="5">
        <v>38.840000000000003</v>
      </c>
      <c r="Q1351" s="2">
        <f t="shared" si="121"/>
        <v>5.5100000000000051</v>
      </c>
      <c r="R1351" s="5">
        <f t="shared" si="122"/>
        <v>5.5100000000000051</v>
      </c>
      <c r="S1351" s="11">
        <f t="shared" si="123"/>
        <v>0.16531653165316548</v>
      </c>
      <c r="T1351" s="5">
        <v>1.65</v>
      </c>
      <c r="U1351" s="5">
        <v>0.81</v>
      </c>
      <c r="V1351" s="5">
        <v>33.33</v>
      </c>
      <c r="W1351" s="12">
        <f t="shared" si="124"/>
        <v>2.4390243902439025E-2</v>
      </c>
      <c r="X1351" s="2" t="str">
        <f t="shared" si="125"/>
        <v>SCALE</v>
      </c>
      <c r="Y1351" s="22" t="str">
        <f t="shared" si="126"/>
        <v>High (501-750)</v>
      </c>
    </row>
    <row r="1352" spans="1:25">
      <c r="A1352" s="2" t="s">
        <v>5183</v>
      </c>
      <c r="B1352" s="2" t="s">
        <v>5184</v>
      </c>
      <c r="C1352" s="2" t="s">
        <v>5185</v>
      </c>
      <c r="D1352" s="2" t="s">
        <v>5186</v>
      </c>
      <c r="E1352" s="2" t="s">
        <v>112</v>
      </c>
      <c r="F1352" s="5">
        <v>3900</v>
      </c>
      <c r="G1352" s="2" t="s">
        <v>5187</v>
      </c>
      <c r="H1352" s="2" t="s">
        <v>94</v>
      </c>
      <c r="I1352" s="2" t="s">
        <v>26</v>
      </c>
      <c r="J1352" s="2" t="s">
        <v>135</v>
      </c>
      <c r="K1352" s="9">
        <v>800</v>
      </c>
      <c r="L1352" s="9">
        <v>1343</v>
      </c>
      <c r="M1352" s="5">
        <v>49</v>
      </c>
      <c r="N1352" s="5">
        <v>5</v>
      </c>
      <c r="O1352" s="5">
        <v>24.29</v>
      </c>
      <c r="P1352" s="5">
        <v>358.43</v>
      </c>
      <c r="Q1352" s="2">
        <f t="shared" si="121"/>
        <v>334.14</v>
      </c>
      <c r="R1352" s="5">
        <f t="shared" si="122"/>
        <v>334.14</v>
      </c>
      <c r="S1352" s="11">
        <f t="shared" si="123"/>
        <v>13.756278303828736</v>
      </c>
      <c r="T1352" s="5">
        <v>3.65</v>
      </c>
      <c r="U1352" s="5">
        <v>0.5</v>
      </c>
      <c r="V1352" s="5">
        <v>4.8600000000000003</v>
      </c>
      <c r="W1352" s="12">
        <f t="shared" si="124"/>
        <v>0.10204081632653061</v>
      </c>
      <c r="X1352" s="2" t="str">
        <f t="shared" si="125"/>
        <v>SCALE</v>
      </c>
      <c r="Y1352" s="22" t="str">
        <f t="shared" si="126"/>
        <v>Premium (751-1000)</v>
      </c>
    </row>
    <row r="1353" spans="1:25">
      <c r="A1353" s="2" t="s">
        <v>5188</v>
      </c>
      <c r="B1353" s="2" t="s">
        <v>5189</v>
      </c>
      <c r="C1353" s="2" t="s">
        <v>325</v>
      </c>
      <c r="D1353" s="2" t="s">
        <v>1263</v>
      </c>
      <c r="E1353" s="2" t="s">
        <v>492</v>
      </c>
      <c r="F1353" s="5">
        <v>3500</v>
      </c>
      <c r="G1353" s="2" t="s">
        <v>1445</v>
      </c>
      <c r="H1353" s="2" t="s">
        <v>161</v>
      </c>
      <c r="I1353" s="2" t="s">
        <v>26</v>
      </c>
      <c r="J1353" s="2" t="s">
        <v>51</v>
      </c>
      <c r="K1353" s="9">
        <v>800</v>
      </c>
      <c r="L1353" s="9">
        <v>888</v>
      </c>
      <c r="M1353" s="5">
        <v>26</v>
      </c>
      <c r="N1353" s="5">
        <v>0</v>
      </c>
      <c r="O1353" s="5">
        <v>20.74</v>
      </c>
      <c r="P1353" s="5">
        <v>0</v>
      </c>
      <c r="Q1353" s="2">
        <f t="shared" si="121"/>
        <v>-20.74</v>
      </c>
      <c r="R1353" s="5">
        <f t="shared" si="122"/>
        <v>-20.74</v>
      </c>
      <c r="S1353" s="11">
        <f t="shared" si="123"/>
        <v>-1</v>
      </c>
      <c r="T1353" s="5">
        <v>2.93</v>
      </c>
      <c r="U1353" s="5">
        <v>0.8</v>
      </c>
      <c r="V1353" s="5">
        <v>0</v>
      </c>
      <c r="W1353" s="12">
        <f t="shared" si="124"/>
        <v>0</v>
      </c>
      <c r="X1353" s="2" t="str">
        <f t="shared" si="125"/>
        <v>PAUSE</v>
      </c>
      <c r="Y1353" s="22" t="str">
        <f t="shared" si="126"/>
        <v>Premium (751-1000)</v>
      </c>
    </row>
    <row r="1354" spans="1:25">
      <c r="A1354" s="2" t="s">
        <v>5190</v>
      </c>
      <c r="B1354" s="2" t="s">
        <v>534</v>
      </c>
      <c r="C1354" s="2" t="s">
        <v>5191</v>
      </c>
      <c r="D1354" s="2" t="s">
        <v>2667</v>
      </c>
      <c r="E1354" s="2" t="s">
        <v>23</v>
      </c>
      <c r="F1354" s="5">
        <v>2200</v>
      </c>
      <c r="G1354" s="2" t="s">
        <v>5192</v>
      </c>
      <c r="H1354" s="2" t="s">
        <v>161</v>
      </c>
      <c r="I1354" s="2" t="s">
        <v>26</v>
      </c>
      <c r="J1354" s="2" t="s">
        <v>300</v>
      </c>
      <c r="K1354" s="9">
        <v>500</v>
      </c>
      <c r="L1354" s="9">
        <v>1624</v>
      </c>
      <c r="M1354" s="5">
        <v>59</v>
      </c>
      <c r="N1354" s="5">
        <v>0</v>
      </c>
      <c r="O1354" s="5">
        <v>35.35</v>
      </c>
      <c r="P1354" s="5">
        <v>0</v>
      </c>
      <c r="Q1354" s="2">
        <f t="shared" si="121"/>
        <v>-35.35</v>
      </c>
      <c r="R1354" s="5">
        <f t="shared" si="122"/>
        <v>-35.35</v>
      </c>
      <c r="S1354" s="11">
        <f t="shared" si="123"/>
        <v>-1</v>
      </c>
      <c r="T1354" s="5">
        <v>3.63</v>
      </c>
      <c r="U1354" s="5">
        <v>0.6</v>
      </c>
      <c r="V1354" s="5">
        <v>0</v>
      </c>
      <c r="W1354" s="12">
        <f t="shared" si="124"/>
        <v>0</v>
      </c>
      <c r="X1354" s="2" t="str">
        <f t="shared" si="125"/>
        <v>PAUSE</v>
      </c>
      <c r="Y1354" s="22" t="str">
        <f t="shared" si="126"/>
        <v>Mid (301-500)</v>
      </c>
    </row>
    <row r="1355" spans="1:25">
      <c r="A1355" s="2" t="s">
        <v>5193</v>
      </c>
      <c r="B1355" s="2" t="s">
        <v>978</v>
      </c>
      <c r="C1355" s="2" t="s">
        <v>3816</v>
      </c>
      <c r="D1355" s="2" t="s">
        <v>2781</v>
      </c>
      <c r="E1355" s="2" t="s">
        <v>222</v>
      </c>
      <c r="F1355" s="5">
        <v>7583</v>
      </c>
      <c r="G1355" s="2" t="s">
        <v>5194</v>
      </c>
      <c r="H1355" s="2" t="s">
        <v>87</v>
      </c>
      <c r="I1355" s="2" t="s">
        <v>26</v>
      </c>
      <c r="J1355" s="2" t="s">
        <v>135</v>
      </c>
      <c r="K1355" s="9">
        <v>800</v>
      </c>
      <c r="L1355" s="9">
        <v>680</v>
      </c>
      <c r="M1355" s="5">
        <v>10</v>
      </c>
      <c r="N1355" s="5">
        <v>1</v>
      </c>
      <c r="O1355" s="5">
        <v>4.5</v>
      </c>
      <c r="P1355" s="5">
        <v>47.99</v>
      </c>
      <c r="Q1355" s="2">
        <f t="shared" ref="Q1355:Q1418" si="127">IFERROR(P1355-O1355, 0)</f>
        <v>43.49</v>
      </c>
      <c r="R1355" s="5">
        <f t="shared" ref="R1355:R1418" si="128">P1355-O1355</f>
        <v>43.49</v>
      </c>
      <c r="S1355" s="11">
        <f t="shared" ref="S1355:S1418" si="129">R1355/O1355</f>
        <v>9.6644444444444453</v>
      </c>
      <c r="T1355" s="5">
        <v>1.47</v>
      </c>
      <c r="U1355" s="5">
        <v>0.45</v>
      </c>
      <c r="V1355" s="5">
        <v>4.5</v>
      </c>
      <c r="W1355" s="12">
        <f t="shared" ref="W1355:W1418" si="130">N1355/M1355</f>
        <v>0.1</v>
      </c>
      <c r="X1355" s="2" t="str">
        <f t="shared" ref="X1355:X1418" si="131">IF(P1355&gt;=4, "SCALE",
  IF(P1355&gt;=2, "MONITOR",
    IF(P1355&gt;=1, "OPTIMISE",
      "PAUSE")))</f>
        <v>SCALE</v>
      </c>
      <c r="Y1355" s="22" t="str">
        <f t="shared" ref="Y1355:Y1418" si="132">IF(K1355&lt;=300,"Low (100-300)",
 IF(K1355&lt;=500,"Mid (301-500)",
  IF(K1355&lt;=750,"High (501-750)",
   "Premium (751-1000)")))</f>
        <v>Premium (751-1000)</v>
      </c>
    </row>
    <row r="1356" spans="1:25">
      <c r="A1356" s="2" t="s">
        <v>5195</v>
      </c>
      <c r="B1356" s="2" t="s">
        <v>5196</v>
      </c>
      <c r="C1356" s="2" t="s">
        <v>5197</v>
      </c>
      <c r="D1356" s="2" t="s">
        <v>5198</v>
      </c>
      <c r="E1356" s="2" t="s">
        <v>125</v>
      </c>
      <c r="F1356" s="5">
        <v>4600</v>
      </c>
      <c r="G1356" s="2" t="s">
        <v>5199</v>
      </c>
      <c r="H1356" s="2" t="s">
        <v>167</v>
      </c>
      <c r="I1356" s="2" t="s">
        <v>26</v>
      </c>
      <c r="J1356" s="2" t="s">
        <v>80</v>
      </c>
      <c r="K1356" s="9">
        <v>100</v>
      </c>
      <c r="L1356" s="9">
        <v>930</v>
      </c>
      <c r="M1356" s="5">
        <v>21</v>
      </c>
      <c r="N1356" s="5">
        <v>2</v>
      </c>
      <c r="O1356" s="5">
        <v>9.84</v>
      </c>
      <c r="P1356" s="5">
        <v>132.4</v>
      </c>
      <c r="Q1356" s="2">
        <f t="shared" si="127"/>
        <v>122.56</v>
      </c>
      <c r="R1356" s="5">
        <f t="shared" si="128"/>
        <v>122.56</v>
      </c>
      <c r="S1356" s="11">
        <f t="shared" si="129"/>
        <v>12.455284552845528</v>
      </c>
      <c r="T1356" s="5">
        <v>2.2599999999999998</v>
      </c>
      <c r="U1356" s="5">
        <v>0.47</v>
      </c>
      <c r="V1356" s="5">
        <v>4.92</v>
      </c>
      <c r="W1356" s="12">
        <f t="shared" si="130"/>
        <v>9.5238095238095233E-2</v>
      </c>
      <c r="X1356" s="2" t="str">
        <f t="shared" si="131"/>
        <v>SCALE</v>
      </c>
      <c r="Y1356" s="22" t="str">
        <f t="shared" si="132"/>
        <v>Low (100-300)</v>
      </c>
    </row>
    <row r="1357" spans="1:25">
      <c r="A1357" s="2" t="s">
        <v>5200</v>
      </c>
      <c r="B1357" s="2" t="s">
        <v>5201</v>
      </c>
      <c r="C1357" s="2" t="s">
        <v>730</v>
      </c>
      <c r="D1357" s="2" t="s">
        <v>1075</v>
      </c>
      <c r="E1357" s="2" t="s">
        <v>85</v>
      </c>
      <c r="F1357" s="5">
        <v>1300</v>
      </c>
      <c r="G1357" s="2" t="s">
        <v>5202</v>
      </c>
      <c r="H1357" s="2" t="s">
        <v>102</v>
      </c>
      <c r="I1357" s="2" t="s">
        <v>26</v>
      </c>
      <c r="J1357" s="2" t="s">
        <v>135</v>
      </c>
      <c r="K1357" s="9">
        <v>100</v>
      </c>
      <c r="L1357" s="9">
        <v>1766</v>
      </c>
      <c r="M1357" s="5">
        <v>62</v>
      </c>
      <c r="N1357" s="5">
        <v>0</v>
      </c>
      <c r="O1357" s="5">
        <v>31.97</v>
      </c>
      <c r="P1357" s="5">
        <v>0</v>
      </c>
      <c r="Q1357" s="2">
        <f t="shared" si="127"/>
        <v>-31.97</v>
      </c>
      <c r="R1357" s="5">
        <f t="shared" si="128"/>
        <v>-31.97</v>
      </c>
      <c r="S1357" s="11">
        <f t="shared" si="129"/>
        <v>-1</v>
      </c>
      <c r="T1357" s="5">
        <v>3.51</v>
      </c>
      <c r="U1357" s="5">
        <v>0.52</v>
      </c>
      <c r="V1357" s="5">
        <v>0</v>
      </c>
      <c r="W1357" s="12">
        <f t="shared" si="130"/>
        <v>0</v>
      </c>
      <c r="X1357" s="2" t="str">
        <f t="shared" si="131"/>
        <v>PAUSE</v>
      </c>
      <c r="Y1357" s="22" t="str">
        <f t="shared" si="132"/>
        <v>Low (100-300)</v>
      </c>
    </row>
    <row r="1358" spans="1:25">
      <c r="A1358" s="2" t="s">
        <v>5203</v>
      </c>
      <c r="B1358" s="2" t="s">
        <v>5204</v>
      </c>
      <c r="C1358" s="2" t="s">
        <v>1816</v>
      </c>
      <c r="D1358" s="2" t="s">
        <v>251</v>
      </c>
      <c r="E1358" s="2" t="s">
        <v>23</v>
      </c>
      <c r="F1358" s="5">
        <v>4002</v>
      </c>
      <c r="G1358" s="2" t="s">
        <v>5205</v>
      </c>
      <c r="H1358" s="2" t="s">
        <v>65</v>
      </c>
      <c r="I1358" s="2" t="s">
        <v>26</v>
      </c>
      <c r="J1358" s="2" t="s">
        <v>293</v>
      </c>
      <c r="K1358" s="9">
        <v>700</v>
      </c>
      <c r="L1358" s="9">
        <v>591</v>
      </c>
      <c r="M1358" s="5">
        <v>19</v>
      </c>
      <c r="N1358" s="5">
        <v>0</v>
      </c>
      <c r="O1358" s="5">
        <v>15.15</v>
      </c>
      <c r="P1358" s="5">
        <v>0</v>
      </c>
      <c r="Q1358" s="2">
        <f t="shared" si="127"/>
        <v>-15.15</v>
      </c>
      <c r="R1358" s="5">
        <f t="shared" si="128"/>
        <v>-15.15</v>
      </c>
      <c r="S1358" s="11">
        <f t="shared" si="129"/>
        <v>-1</v>
      </c>
      <c r="T1358" s="5">
        <v>3.21</v>
      </c>
      <c r="U1358" s="5">
        <v>0.8</v>
      </c>
      <c r="V1358" s="5">
        <v>0</v>
      </c>
      <c r="W1358" s="12">
        <f t="shared" si="130"/>
        <v>0</v>
      </c>
      <c r="X1358" s="2" t="str">
        <f t="shared" si="131"/>
        <v>PAUSE</v>
      </c>
      <c r="Y1358" s="22" t="str">
        <f t="shared" si="132"/>
        <v>High (501-750)</v>
      </c>
    </row>
    <row r="1359" spans="1:25">
      <c r="A1359" s="2" t="s">
        <v>5206</v>
      </c>
      <c r="B1359" s="2" t="s">
        <v>45</v>
      </c>
      <c r="C1359" s="2" t="s">
        <v>5207</v>
      </c>
      <c r="D1359" s="2" t="s">
        <v>1190</v>
      </c>
      <c r="E1359" s="2" t="s">
        <v>112</v>
      </c>
      <c r="F1359" s="5">
        <v>2250</v>
      </c>
      <c r="G1359" s="2" t="s">
        <v>5208</v>
      </c>
      <c r="H1359" s="2" t="s">
        <v>94</v>
      </c>
      <c r="I1359" s="2" t="s">
        <v>26</v>
      </c>
      <c r="J1359" s="2" t="s">
        <v>43</v>
      </c>
      <c r="K1359" s="9">
        <v>1000</v>
      </c>
      <c r="L1359" s="9">
        <v>541</v>
      </c>
      <c r="M1359" s="5">
        <v>22</v>
      </c>
      <c r="N1359" s="5">
        <v>0</v>
      </c>
      <c r="O1359" s="5">
        <v>17.98</v>
      </c>
      <c r="P1359" s="5">
        <v>0</v>
      </c>
      <c r="Q1359" s="2">
        <f t="shared" si="127"/>
        <v>-17.98</v>
      </c>
      <c r="R1359" s="5">
        <f t="shared" si="128"/>
        <v>-17.98</v>
      </c>
      <c r="S1359" s="11">
        <f t="shared" si="129"/>
        <v>-1</v>
      </c>
      <c r="T1359" s="5">
        <v>4.07</v>
      </c>
      <c r="U1359" s="5">
        <v>0.82</v>
      </c>
      <c r="V1359" s="5">
        <v>0</v>
      </c>
      <c r="W1359" s="12">
        <f t="shared" si="130"/>
        <v>0</v>
      </c>
      <c r="X1359" s="2" t="str">
        <f t="shared" si="131"/>
        <v>PAUSE</v>
      </c>
      <c r="Y1359" s="22" t="str">
        <f t="shared" si="132"/>
        <v>Premium (751-1000)</v>
      </c>
    </row>
    <row r="1360" spans="1:25">
      <c r="A1360" s="2" t="s">
        <v>5209</v>
      </c>
      <c r="B1360" s="2" t="s">
        <v>1681</v>
      </c>
      <c r="C1360" s="2" t="s">
        <v>5210</v>
      </c>
      <c r="D1360" s="2" t="s">
        <v>456</v>
      </c>
      <c r="E1360" s="2" t="s">
        <v>23</v>
      </c>
      <c r="F1360" s="5">
        <v>3200</v>
      </c>
      <c r="G1360" s="2" t="s">
        <v>5211</v>
      </c>
      <c r="H1360" s="2" t="s">
        <v>65</v>
      </c>
      <c r="I1360" s="2" t="s">
        <v>26</v>
      </c>
      <c r="J1360" s="2" t="s">
        <v>300</v>
      </c>
      <c r="K1360" s="9">
        <v>600</v>
      </c>
      <c r="L1360" s="9">
        <v>975</v>
      </c>
      <c r="M1360" s="5">
        <v>35</v>
      </c>
      <c r="N1360" s="5">
        <v>0</v>
      </c>
      <c r="O1360" s="5">
        <v>20.9</v>
      </c>
      <c r="P1360" s="5">
        <v>0</v>
      </c>
      <c r="Q1360" s="2">
        <f t="shared" si="127"/>
        <v>-20.9</v>
      </c>
      <c r="R1360" s="5">
        <f t="shared" si="128"/>
        <v>-20.9</v>
      </c>
      <c r="S1360" s="11">
        <f t="shared" si="129"/>
        <v>-1</v>
      </c>
      <c r="T1360" s="5">
        <v>3.59</v>
      </c>
      <c r="U1360" s="5">
        <v>0.6</v>
      </c>
      <c r="V1360" s="5">
        <v>0</v>
      </c>
      <c r="W1360" s="12">
        <f t="shared" si="130"/>
        <v>0</v>
      </c>
      <c r="X1360" s="2" t="str">
        <f t="shared" si="131"/>
        <v>PAUSE</v>
      </c>
      <c r="Y1360" s="22" t="str">
        <f t="shared" si="132"/>
        <v>High (501-750)</v>
      </c>
    </row>
    <row r="1361" spans="1:25">
      <c r="A1361" s="2" t="s">
        <v>5212</v>
      </c>
      <c r="B1361" s="2" t="s">
        <v>122</v>
      </c>
      <c r="C1361" s="2" t="s">
        <v>740</v>
      </c>
      <c r="D1361" s="2" t="s">
        <v>5213</v>
      </c>
      <c r="E1361" s="2" t="s">
        <v>85</v>
      </c>
      <c r="F1361" s="5">
        <v>4700</v>
      </c>
      <c r="G1361" s="2" t="s">
        <v>5214</v>
      </c>
      <c r="H1361" s="2" t="s">
        <v>94</v>
      </c>
      <c r="I1361" s="2" t="s">
        <v>26</v>
      </c>
      <c r="J1361" s="2" t="s">
        <v>43</v>
      </c>
      <c r="K1361" s="9">
        <v>200</v>
      </c>
      <c r="L1361" s="9">
        <v>1065</v>
      </c>
      <c r="M1361" s="5">
        <v>21</v>
      </c>
      <c r="N1361" s="5">
        <v>2</v>
      </c>
      <c r="O1361" s="5">
        <v>15.11</v>
      </c>
      <c r="P1361" s="5">
        <v>84.54</v>
      </c>
      <c r="Q1361" s="2">
        <f t="shared" si="127"/>
        <v>69.430000000000007</v>
      </c>
      <c r="R1361" s="5">
        <f t="shared" si="128"/>
        <v>69.430000000000007</v>
      </c>
      <c r="S1361" s="11">
        <f t="shared" si="129"/>
        <v>4.5949702183984122</v>
      </c>
      <c r="T1361" s="5">
        <v>1.97</v>
      </c>
      <c r="U1361" s="5">
        <v>0.72</v>
      </c>
      <c r="V1361" s="5">
        <v>7.56</v>
      </c>
      <c r="W1361" s="12">
        <f t="shared" si="130"/>
        <v>9.5238095238095233E-2</v>
      </c>
      <c r="X1361" s="2" t="str">
        <f t="shared" si="131"/>
        <v>SCALE</v>
      </c>
      <c r="Y1361" s="22" t="str">
        <f t="shared" si="132"/>
        <v>Low (100-300)</v>
      </c>
    </row>
    <row r="1362" spans="1:25">
      <c r="A1362" s="2" t="s">
        <v>5215</v>
      </c>
      <c r="B1362" s="2" t="s">
        <v>2722</v>
      </c>
      <c r="C1362" s="2" t="s">
        <v>5216</v>
      </c>
      <c r="D1362" s="2" t="s">
        <v>491</v>
      </c>
      <c r="E1362" s="2" t="s">
        <v>492</v>
      </c>
      <c r="F1362" s="5">
        <v>3000</v>
      </c>
      <c r="G1362" s="2" t="s">
        <v>5217</v>
      </c>
      <c r="H1362" s="2" t="s">
        <v>312</v>
      </c>
      <c r="I1362" s="2" t="s">
        <v>26</v>
      </c>
      <c r="J1362" s="2" t="s">
        <v>43</v>
      </c>
      <c r="K1362" s="9">
        <v>100</v>
      </c>
      <c r="L1362" s="9">
        <v>2281</v>
      </c>
      <c r="M1362" s="5">
        <v>37</v>
      </c>
      <c r="N1362" s="5">
        <v>0</v>
      </c>
      <c r="O1362" s="5">
        <v>18.86</v>
      </c>
      <c r="P1362" s="5">
        <v>0</v>
      </c>
      <c r="Q1362" s="2">
        <f t="shared" si="127"/>
        <v>-18.86</v>
      </c>
      <c r="R1362" s="5">
        <f t="shared" si="128"/>
        <v>-18.86</v>
      </c>
      <c r="S1362" s="11">
        <f t="shared" si="129"/>
        <v>-1</v>
      </c>
      <c r="T1362" s="5">
        <v>1.62</v>
      </c>
      <c r="U1362" s="5">
        <v>0.51</v>
      </c>
      <c r="V1362" s="5">
        <v>0</v>
      </c>
      <c r="W1362" s="12">
        <f t="shared" si="130"/>
        <v>0</v>
      </c>
      <c r="X1362" s="2" t="str">
        <f t="shared" si="131"/>
        <v>PAUSE</v>
      </c>
      <c r="Y1362" s="22" t="str">
        <f t="shared" si="132"/>
        <v>Low (100-300)</v>
      </c>
    </row>
    <row r="1363" spans="1:25">
      <c r="A1363" s="2" t="s">
        <v>5218</v>
      </c>
      <c r="B1363" s="2" t="s">
        <v>109</v>
      </c>
      <c r="C1363" s="2" t="s">
        <v>5219</v>
      </c>
      <c r="D1363" s="2" t="s">
        <v>3324</v>
      </c>
      <c r="E1363" s="2" t="s">
        <v>40</v>
      </c>
      <c r="F1363" s="5">
        <v>1800</v>
      </c>
      <c r="G1363" s="2" t="s">
        <v>5220</v>
      </c>
      <c r="H1363" s="2" t="s">
        <v>190</v>
      </c>
      <c r="I1363" s="2" t="s">
        <v>26</v>
      </c>
      <c r="J1363" s="2" t="s">
        <v>458</v>
      </c>
      <c r="K1363" s="9">
        <v>400</v>
      </c>
      <c r="L1363" s="9">
        <v>523</v>
      </c>
      <c r="M1363" s="5">
        <v>9</v>
      </c>
      <c r="N1363" s="5">
        <v>1</v>
      </c>
      <c r="O1363" s="5">
        <v>5.93</v>
      </c>
      <c r="P1363" s="5">
        <v>38.74</v>
      </c>
      <c r="Q1363" s="2">
        <f t="shared" si="127"/>
        <v>32.81</v>
      </c>
      <c r="R1363" s="5">
        <f t="shared" si="128"/>
        <v>32.81</v>
      </c>
      <c r="S1363" s="11">
        <f t="shared" si="129"/>
        <v>5.5328836424957846</v>
      </c>
      <c r="T1363" s="5">
        <v>1.72</v>
      </c>
      <c r="U1363" s="5">
        <v>0.66</v>
      </c>
      <c r="V1363" s="5">
        <v>5.93</v>
      </c>
      <c r="W1363" s="12">
        <f t="shared" si="130"/>
        <v>0.1111111111111111</v>
      </c>
      <c r="X1363" s="2" t="str">
        <f t="shared" si="131"/>
        <v>SCALE</v>
      </c>
      <c r="Y1363" s="22" t="str">
        <f t="shared" si="132"/>
        <v>Mid (301-500)</v>
      </c>
    </row>
    <row r="1364" spans="1:25">
      <c r="A1364" s="2" t="s">
        <v>5221</v>
      </c>
      <c r="B1364" s="2" t="s">
        <v>5222</v>
      </c>
      <c r="C1364" s="2" t="s">
        <v>633</v>
      </c>
      <c r="D1364" s="2" t="s">
        <v>144</v>
      </c>
      <c r="E1364" s="2" t="s">
        <v>625</v>
      </c>
      <c r="F1364" s="5">
        <v>3800</v>
      </c>
      <c r="G1364" s="2" t="s">
        <v>5223</v>
      </c>
      <c r="H1364" s="2" t="s">
        <v>253</v>
      </c>
      <c r="I1364" s="2" t="s">
        <v>26</v>
      </c>
      <c r="J1364" s="2" t="s">
        <v>135</v>
      </c>
      <c r="K1364" s="9">
        <v>200</v>
      </c>
      <c r="L1364" s="9">
        <v>1679</v>
      </c>
      <c r="M1364" s="5">
        <v>65</v>
      </c>
      <c r="N1364" s="5">
        <v>7</v>
      </c>
      <c r="O1364" s="5">
        <v>50.1</v>
      </c>
      <c r="P1364" s="5">
        <v>286.43</v>
      </c>
      <c r="Q1364" s="2">
        <f t="shared" si="127"/>
        <v>236.33</v>
      </c>
      <c r="R1364" s="5">
        <f t="shared" si="128"/>
        <v>236.33</v>
      </c>
      <c r="S1364" s="11">
        <f t="shared" si="129"/>
        <v>4.7171656686626751</v>
      </c>
      <c r="T1364" s="5">
        <v>3.87</v>
      </c>
      <c r="U1364" s="5">
        <v>0.77</v>
      </c>
      <c r="V1364" s="5">
        <v>7.16</v>
      </c>
      <c r="W1364" s="12">
        <f t="shared" si="130"/>
        <v>0.1076923076923077</v>
      </c>
      <c r="X1364" s="2" t="str">
        <f t="shared" si="131"/>
        <v>SCALE</v>
      </c>
      <c r="Y1364" s="22" t="str">
        <f t="shared" si="132"/>
        <v>Low (100-300)</v>
      </c>
    </row>
    <row r="1365" spans="1:25">
      <c r="A1365" s="2" t="s">
        <v>5224</v>
      </c>
      <c r="B1365" s="2" t="s">
        <v>686</v>
      </c>
      <c r="C1365" s="2" t="s">
        <v>5225</v>
      </c>
      <c r="D1365" s="2" t="s">
        <v>5226</v>
      </c>
      <c r="E1365" s="2" t="s">
        <v>100</v>
      </c>
      <c r="F1365" s="5">
        <v>1700</v>
      </c>
      <c r="G1365" s="2" t="s">
        <v>1141</v>
      </c>
      <c r="H1365" s="2" t="s">
        <v>94</v>
      </c>
      <c r="I1365" s="2" t="s">
        <v>26</v>
      </c>
      <c r="J1365" s="2" t="s">
        <v>51</v>
      </c>
      <c r="K1365" s="9">
        <v>300</v>
      </c>
      <c r="L1365" s="9">
        <v>1144</v>
      </c>
      <c r="M1365" s="5">
        <v>43</v>
      </c>
      <c r="N1365" s="5">
        <v>1</v>
      </c>
      <c r="O1365" s="5">
        <v>36.340000000000003</v>
      </c>
      <c r="P1365" s="5">
        <v>73.819999999999993</v>
      </c>
      <c r="Q1365" s="2">
        <f t="shared" si="127"/>
        <v>37.47999999999999</v>
      </c>
      <c r="R1365" s="5">
        <f t="shared" si="128"/>
        <v>37.47999999999999</v>
      </c>
      <c r="S1365" s="11">
        <f t="shared" si="129"/>
        <v>1.0313703907539897</v>
      </c>
      <c r="T1365" s="5">
        <v>3.76</v>
      </c>
      <c r="U1365" s="5">
        <v>0.85</v>
      </c>
      <c r="V1365" s="5">
        <v>36.340000000000003</v>
      </c>
      <c r="W1365" s="12">
        <f t="shared" si="130"/>
        <v>2.3255813953488372E-2</v>
      </c>
      <c r="X1365" s="2" t="str">
        <f t="shared" si="131"/>
        <v>SCALE</v>
      </c>
      <c r="Y1365" s="22" t="str">
        <f t="shared" si="132"/>
        <v>Low (100-300)</v>
      </c>
    </row>
    <row r="1366" spans="1:25">
      <c r="A1366" s="2" t="s">
        <v>5227</v>
      </c>
      <c r="B1366" s="2" t="s">
        <v>45</v>
      </c>
      <c r="C1366" s="2" t="s">
        <v>5228</v>
      </c>
      <c r="D1366" s="2" t="s">
        <v>117</v>
      </c>
      <c r="E1366" s="2" t="s">
        <v>118</v>
      </c>
      <c r="F1366" s="5">
        <v>2300</v>
      </c>
      <c r="G1366" s="2" t="s">
        <v>5229</v>
      </c>
      <c r="H1366" s="2" t="s">
        <v>134</v>
      </c>
      <c r="I1366" s="2" t="s">
        <v>26</v>
      </c>
      <c r="J1366" s="2" t="s">
        <v>51</v>
      </c>
      <c r="K1366" s="9">
        <v>700</v>
      </c>
      <c r="L1366" s="9">
        <v>1741</v>
      </c>
      <c r="M1366" s="5">
        <v>44</v>
      </c>
      <c r="N1366" s="5">
        <v>5</v>
      </c>
      <c r="O1366" s="5">
        <v>29.17</v>
      </c>
      <c r="P1366" s="5">
        <v>181.46</v>
      </c>
      <c r="Q1366" s="2">
        <f t="shared" si="127"/>
        <v>152.29000000000002</v>
      </c>
      <c r="R1366" s="5">
        <f t="shared" si="128"/>
        <v>152.29000000000002</v>
      </c>
      <c r="S1366" s="11">
        <f t="shared" si="129"/>
        <v>5.2207747685978747</v>
      </c>
      <c r="T1366" s="5">
        <v>2.5299999999999998</v>
      </c>
      <c r="U1366" s="5">
        <v>0.66</v>
      </c>
      <c r="V1366" s="5">
        <v>5.83</v>
      </c>
      <c r="W1366" s="12">
        <f t="shared" si="130"/>
        <v>0.11363636363636363</v>
      </c>
      <c r="X1366" s="2" t="str">
        <f t="shared" si="131"/>
        <v>SCALE</v>
      </c>
      <c r="Y1366" s="22" t="str">
        <f t="shared" si="132"/>
        <v>High (501-750)</v>
      </c>
    </row>
    <row r="1367" spans="1:25">
      <c r="A1367" s="2" t="s">
        <v>5230</v>
      </c>
      <c r="B1367" s="2" t="s">
        <v>5231</v>
      </c>
      <c r="C1367" s="2" t="s">
        <v>5232</v>
      </c>
      <c r="D1367" s="2" t="s">
        <v>2455</v>
      </c>
      <c r="E1367" s="2" t="s">
        <v>23</v>
      </c>
      <c r="F1367" s="5">
        <v>5500</v>
      </c>
      <c r="G1367" s="2" t="s">
        <v>5233</v>
      </c>
      <c r="H1367" s="2" t="s">
        <v>266</v>
      </c>
      <c r="I1367" s="2" t="s">
        <v>26</v>
      </c>
      <c r="J1367" s="2" t="s">
        <v>162</v>
      </c>
      <c r="K1367" s="9">
        <v>700</v>
      </c>
      <c r="L1367" s="9">
        <v>1975</v>
      </c>
      <c r="M1367" s="5">
        <v>32</v>
      </c>
      <c r="N1367" s="5">
        <v>0</v>
      </c>
      <c r="O1367" s="5">
        <v>20.83</v>
      </c>
      <c r="P1367" s="5">
        <v>0</v>
      </c>
      <c r="Q1367" s="2">
        <f t="shared" si="127"/>
        <v>-20.83</v>
      </c>
      <c r="R1367" s="5">
        <f t="shared" si="128"/>
        <v>-20.83</v>
      </c>
      <c r="S1367" s="11">
        <f t="shared" si="129"/>
        <v>-1</v>
      </c>
      <c r="T1367" s="5">
        <v>1.62</v>
      </c>
      <c r="U1367" s="5">
        <v>0.65</v>
      </c>
      <c r="V1367" s="5">
        <v>0</v>
      </c>
      <c r="W1367" s="12">
        <f t="shared" si="130"/>
        <v>0</v>
      </c>
      <c r="X1367" s="2" t="str">
        <f t="shared" si="131"/>
        <v>PAUSE</v>
      </c>
      <c r="Y1367" s="22" t="str">
        <f t="shared" si="132"/>
        <v>High (501-750)</v>
      </c>
    </row>
    <row r="1368" spans="1:25">
      <c r="A1368" s="2" t="s">
        <v>5234</v>
      </c>
      <c r="B1368" s="2" t="s">
        <v>883</v>
      </c>
      <c r="C1368" s="2" t="s">
        <v>3770</v>
      </c>
      <c r="D1368" s="2" t="s">
        <v>1881</v>
      </c>
      <c r="E1368" s="2" t="s">
        <v>78</v>
      </c>
      <c r="F1368" s="5">
        <v>1499</v>
      </c>
      <c r="G1368" s="2" t="s">
        <v>5235</v>
      </c>
      <c r="H1368" s="2" t="s">
        <v>312</v>
      </c>
      <c r="I1368" s="2" t="s">
        <v>26</v>
      </c>
      <c r="J1368" s="2" t="s">
        <v>35</v>
      </c>
      <c r="K1368" s="9">
        <v>700</v>
      </c>
      <c r="L1368" s="9">
        <v>1803</v>
      </c>
      <c r="M1368" s="5">
        <v>55</v>
      </c>
      <c r="N1368" s="5">
        <v>4</v>
      </c>
      <c r="O1368" s="5">
        <v>25.72</v>
      </c>
      <c r="P1368" s="5">
        <v>258.35000000000002</v>
      </c>
      <c r="Q1368" s="2">
        <f t="shared" si="127"/>
        <v>232.63000000000002</v>
      </c>
      <c r="R1368" s="5">
        <f t="shared" si="128"/>
        <v>232.63000000000002</v>
      </c>
      <c r="S1368" s="11">
        <f t="shared" si="129"/>
        <v>9.0447122861586333</v>
      </c>
      <c r="T1368" s="5">
        <v>3.05</v>
      </c>
      <c r="U1368" s="5">
        <v>0.47</v>
      </c>
      <c r="V1368" s="5">
        <v>6.43</v>
      </c>
      <c r="W1368" s="12">
        <f t="shared" si="130"/>
        <v>7.2727272727272724E-2</v>
      </c>
      <c r="X1368" s="2" t="str">
        <f t="shared" si="131"/>
        <v>SCALE</v>
      </c>
      <c r="Y1368" s="22" t="str">
        <f t="shared" si="132"/>
        <v>High (501-750)</v>
      </c>
    </row>
    <row r="1369" spans="1:25">
      <c r="A1369" s="2" t="s">
        <v>5236</v>
      </c>
      <c r="B1369" s="2" t="s">
        <v>398</v>
      </c>
      <c r="C1369" s="2" t="s">
        <v>1365</v>
      </c>
      <c r="D1369" s="2" t="s">
        <v>5237</v>
      </c>
      <c r="E1369" s="2" t="s">
        <v>112</v>
      </c>
      <c r="F1369" s="5">
        <v>1500</v>
      </c>
      <c r="G1369" s="2" t="s">
        <v>5238</v>
      </c>
      <c r="H1369" s="2" t="s">
        <v>94</v>
      </c>
      <c r="I1369" s="2" t="s">
        <v>26</v>
      </c>
      <c r="J1369" s="2" t="s">
        <v>120</v>
      </c>
      <c r="K1369" s="9">
        <v>500</v>
      </c>
      <c r="L1369" s="9">
        <v>950</v>
      </c>
      <c r="M1369" s="5">
        <v>34</v>
      </c>
      <c r="N1369" s="5">
        <v>3</v>
      </c>
      <c r="O1369" s="5">
        <v>26.21</v>
      </c>
      <c r="P1369" s="5">
        <v>140.18</v>
      </c>
      <c r="Q1369" s="2">
        <f t="shared" si="127"/>
        <v>113.97</v>
      </c>
      <c r="R1369" s="5">
        <f t="shared" si="128"/>
        <v>113.97</v>
      </c>
      <c r="S1369" s="11">
        <f t="shared" si="129"/>
        <v>4.348340328119038</v>
      </c>
      <c r="T1369" s="5">
        <v>3.58</v>
      </c>
      <c r="U1369" s="5">
        <v>0.77</v>
      </c>
      <c r="V1369" s="5">
        <v>8.74</v>
      </c>
      <c r="W1369" s="12">
        <f t="shared" si="130"/>
        <v>8.8235294117647065E-2</v>
      </c>
      <c r="X1369" s="2" t="str">
        <f t="shared" si="131"/>
        <v>SCALE</v>
      </c>
      <c r="Y1369" s="22" t="str">
        <f t="shared" si="132"/>
        <v>Mid (301-500)</v>
      </c>
    </row>
    <row r="1370" spans="1:25">
      <c r="A1370" s="2" t="s">
        <v>5239</v>
      </c>
      <c r="B1370" s="2" t="s">
        <v>686</v>
      </c>
      <c r="C1370" s="2" t="s">
        <v>5240</v>
      </c>
      <c r="D1370" s="2" t="s">
        <v>3079</v>
      </c>
      <c r="E1370" s="2" t="s">
        <v>386</v>
      </c>
      <c r="F1370" s="5">
        <v>1625</v>
      </c>
      <c r="G1370" s="2" t="s">
        <v>5241</v>
      </c>
      <c r="H1370" s="2" t="s">
        <v>253</v>
      </c>
      <c r="I1370" s="2" t="s">
        <v>26</v>
      </c>
      <c r="J1370" s="2" t="s">
        <v>80</v>
      </c>
      <c r="K1370" s="9">
        <v>600</v>
      </c>
      <c r="L1370" s="9">
        <v>1745</v>
      </c>
      <c r="M1370" s="5">
        <v>34</v>
      </c>
      <c r="N1370" s="5">
        <v>0</v>
      </c>
      <c r="O1370" s="5">
        <v>26.07</v>
      </c>
      <c r="P1370" s="5">
        <v>0</v>
      </c>
      <c r="Q1370" s="2">
        <f t="shared" si="127"/>
        <v>-26.07</v>
      </c>
      <c r="R1370" s="5">
        <f t="shared" si="128"/>
        <v>-26.07</v>
      </c>
      <c r="S1370" s="11">
        <f t="shared" si="129"/>
        <v>-1</v>
      </c>
      <c r="T1370" s="5">
        <v>1.95</v>
      </c>
      <c r="U1370" s="5">
        <v>0.77</v>
      </c>
      <c r="V1370" s="5">
        <v>0</v>
      </c>
      <c r="W1370" s="12">
        <f t="shared" si="130"/>
        <v>0</v>
      </c>
      <c r="X1370" s="2" t="str">
        <f t="shared" si="131"/>
        <v>PAUSE</v>
      </c>
      <c r="Y1370" s="22" t="str">
        <f t="shared" si="132"/>
        <v>High (501-750)</v>
      </c>
    </row>
    <row r="1371" spans="1:25">
      <c r="A1371" s="2" t="s">
        <v>5242</v>
      </c>
      <c r="B1371" s="2" t="s">
        <v>5243</v>
      </c>
      <c r="C1371" s="2" t="s">
        <v>3956</v>
      </c>
      <c r="D1371" s="2" t="s">
        <v>166</v>
      </c>
      <c r="E1371" s="2" t="s">
        <v>56</v>
      </c>
      <c r="F1371" s="5">
        <v>4112</v>
      </c>
      <c r="G1371" s="2" t="s">
        <v>5244</v>
      </c>
      <c r="H1371" s="2" t="s">
        <v>42</v>
      </c>
      <c r="I1371" s="2" t="s">
        <v>26</v>
      </c>
      <c r="J1371" s="2" t="s">
        <v>217</v>
      </c>
      <c r="K1371" s="9">
        <v>700</v>
      </c>
      <c r="L1371" s="9">
        <v>1286</v>
      </c>
      <c r="M1371" s="5">
        <v>25</v>
      </c>
      <c r="N1371" s="5">
        <v>2</v>
      </c>
      <c r="O1371" s="5">
        <v>16.309999999999999</v>
      </c>
      <c r="P1371" s="5">
        <v>131.91</v>
      </c>
      <c r="Q1371" s="2">
        <f t="shared" si="127"/>
        <v>115.6</v>
      </c>
      <c r="R1371" s="5">
        <f t="shared" si="128"/>
        <v>115.6</v>
      </c>
      <c r="S1371" s="11">
        <f t="shared" si="129"/>
        <v>7.0876762722256288</v>
      </c>
      <c r="T1371" s="5">
        <v>1.94</v>
      </c>
      <c r="U1371" s="5">
        <v>0.65</v>
      </c>
      <c r="V1371" s="5">
        <v>8.15</v>
      </c>
      <c r="W1371" s="12">
        <f t="shared" si="130"/>
        <v>0.08</v>
      </c>
      <c r="X1371" s="2" t="str">
        <f t="shared" si="131"/>
        <v>SCALE</v>
      </c>
      <c r="Y1371" s="22" t="str">
        <f t="shared" si="132"/>
        <v>High (501-750)</v>
      </c>
    </row>
    <row r="1372" spans="1:25">
      <c r="A1372" s="2" t="s">
        <v>5245</v>
      </c>
      <c r="B1372" s="2" t="s">
        <v>5246</v>
      </c>
      <c r="C1372" s="2" t="s">
        <v>2318</v>
      </c>
      <c r="D1372" s="2" t="s">
        <v>602</v>
      </c>
      <c r="E1372" s="2" t="s">
        <v>40</v>
      </c>
      <c r="F1372" s="5">
        <v>2250</v>
      </c>
      <c r="G1372" s="2" t="s">
        <v>5247</v>
      </c>
      <c r="H1372" s="2" t="s">
        <v>167</v>
      </c>
      <c r="I1372" s="2" t="s">
        <v>26</v>
      </c>
      <c r="J1372" s="2" t="s">
        <v>300</v>
      </c>
      <c r="K1372" s="9">
        <v>600</v>
      </c>
      <c r="L1372" s="9">
        <v>1715</v>
      </c>
      <c r="M1372" s="5">
        <v>25</v>
      </c>
      <c r="N1372" s="5">
        <v>1</v>
      </c>
      <c r="O1372" s="5">
        <v>21.11</v>
      </c>
      <c r="P1372" s="5">
        <v>51.23</v>
      </c>
      <c r="Q1372" s="2">
        <f t="shared" si="127"/>
        <v>30.119999999999997</v>
      </c>
      <c r="R1372" s="5">
        <f t="shared" si="128"/>
        <v>30.119999999999997</v>
      </c>
      <c r="S1372" s="11">
        <f t="shared" si="129"/>
        <v>1.4268119374703931</v>
      </c>
      <c r="T1372" s="5">
        <v>1.46</v>
      </c>
      <c r="U1372" s="5">
        <v>0.84</v>
      </c>
      <c r="V1372" s="5">
        <v>21.11</v>
      </c>
      <c r="W1372" s="12">
        <f t="shared" si="130"/>
        <v>0.04</v>
      </c>
      <c r="X1372" s="2" t="str">
        <f t="shared" si="131"/>
        <v>SCALE</v>
      </c>
      <c r="Y1372" s="22" t="str">
        <f t="shared" si="132"/>
        <v>High (501-750)</v>
      </c>
    </row>
    <row r="1373" spans="1:25">
      <c r="A1373" s="2" t="s">
        <v>5248</v>
      </c>
      <c r="B1373" s="2" t="s">
        <v>1324</v>
      </c>
      <c r="C1373" s="2" t="s">
        <v>5249</v>
      </c>
      <c r="D1373" s="2" t="s">
        <v>4490</v>
      </c>
      <c r="E1373" s="2" t="s">
        <v>625</v>
      </c>
      <c r="F1373" s="5">
        <v>2496</v>
      </c>
      <c r="G1373" s="2" t="s">
        <v>5250</v>
      </c>
      <c r="H1373" s="2" t="s">
        <v>167</v>
      </c>
      <c r="I1373" s="2" t="s">
        <v>26</v>
      </c>
      <c r="J1373" s="2" t="s">
        <v>248</v>
      </c>
      <c r="K1373" s="9">
        <v>600</v>
      </c>
      <c r="L1373" s="9">
        <v>1102</v>
      </c>
      <c r="M1373" s="5">
        <v>36</v>
      </c>
      <c r="N1373" s="5">
        <v>1</v>
      </c>
      <c r="O1373" s="5">
        <v>15.95</v>
      </c>
      <c r="P1373" s="5">
        <v>70.92</v>
      </c>
      <c r="Q1373" s="2">
        <f t="shared" si="127"/>
        <v>54.97</v>
      </c>
      <c r="R1373" s="5">
        <f t="shared" si="128"/>
        <v>54.97</v>
      </c>
      <c r="S1373" s="11">
        <f t="shared" si="129"/>
        <v>3.4463949843260191</v>
      </c>
      <c r="T1373" s="5">
        <v>3.27</v>
      </c>
      <c r="U1373" s="5">
        <v>0.44</v>
      </c>
      <c r="V1373" s="5">
        <v>15.95</v>
      </c>
      <c r="W1373" s="12">
        <f t="shared" si="130"/>
        <v>2.7777777777777776E-2</v>
      </c>
      <c r="X1373" s="2" t="str">
        <f t="shared" si="131"/>
        <v>SCALE</v>
      </c>
      <c r="Y1373" s="22" t="str">
        <f t="shared" si="132"/>
        <v>High (501-750)</v>
      </c>
    </row>
    <row r="1374" spans="1:25">
      <c r="A1374" s="2" t="s">
        <v>5251</v>
      </c>
      <c r="B1374" s="2" t="s">
        <v>539</v>
      </c>
      <c r="C1374" s="2" t="s">
        <v>5252</v>
      </c>
      <c r="D1374" s="2" t="s">
        <v>909</v>
      </c>
      <c r="E1374" s="2" t="s">
        <v>222</v>
      </c>
      <c r="F1374" s="5">
        <v>4500</v>
      </c>
      <c r="G1374" s="2" t="s">
        <v>5253</v>
      </c>
      <c r="H1374" s="2" t="s">
        <v>260</v>
      </c>
      <c r="I1374" s="2" t="s">
        <v>26</v>
      </c>
      <c r="J1374" s="2" t="s">
        <v>361</v>
      </c>
      <c r="K1374" s="9">
        <v>300</v>
      </c>
      <c r="L1374" s="9">
        <v>791</v>
      </c>
      <c r="M1374" s="5">
        <v>22</v>
      </c>
      <c r="N1374" s="5">
        <v>1</v>
      </c>
      <c r="O1374" s="5">
        <v>15.52</v>
      </c>
      <c r="P1374" s="5">
        <v>38.020000000000003</v>
      </c>
      <c r="Q1374" s="2">
        <f t="shared" si="127"/>
        <v>22.500000000000004</v>
      </c>
      <c r="R1374" s="5">
        <f t="shared" si="128"/>
        <v>22.500000000000004</v>
      </c>
      <c r="S1374" s="11">
        <f t="shared" si="129"/>
        <v>1.4497422680412373</v>
      </c>
      <c r="T1374" s="5">
        <v>2.78</v>
      </c>
      <c r="U1374" s="5">
        <v>0.71</v>
      </c>
      <c r="V1374" s="5">
        <v>15.52</v>
      </c>
      <c r="W1374" s="12">
        <f t="shared" si="130"/>
        <v>4.5454545454545456E-2</v>
      </c>
      <c r="X1374" s="2" t="str">
        <f t="shared" si="131"/>
        <v>SCALE</v>
      </c>
      <c r="Y1374" s="22" t="str">
        <f t="shared" si="132"/>
        <v>Low (100-300)</v>
      </c>
    </row>
    <row r="1375" spans="1:25">
      <c r="A1375" s="2" t="s">
        <v>5254</v>
      </c>
      <c r="B1375" s="2" t="s">
        <v>5255</v>
      </c>
      <c r="C1375" s="2" t="s">
        <v>471</v>
      </c>
      <c r="D1375" s="2" t="s">
        <v>5256</v>
      </c>
      <c r="E1375" s="2" t="s">
        <v>23</v>
      </c>
      <c r="F1375" s="5">
        <v>3125</v>
      </c>
      <c r="G1375" s="2" t="s">
        <v>5257</v>
      </c>
      <c r="H1375" s="2" t="s">
        <v>58</v>
      </c>
      <c r="I1375" s="2" t="s">
        <v>26</v>
      </c>
      <c r="J1375" s="2" t="s">
        <v>217</v>
      </c>
      <c r="K1375" s="9">
        <v>1000</v>
      </c>
      <c r="L1375" s="9">
        <v>1015</v>
      </c>
      <c r="M1375" s="5">
        <v>40</v>
      </c>
      <c r="N1375" s="5">
        <v>0</v>
      </c>
      <c r="O1375" s="5">
        <v>28.99</v>
      </c>
      <c r="P1375" s="5">
        <v>0</v>
      </c>
      <c r="Q1375" s="2">
        <f t="shared" si="127"/>
        <v>-28.99</v>
      </c>
      <c r="R1375" s="5">
        <f t="shared" si="128"/>
        <v>-28.99</v>
      </c>
      <c r="S1375" s="11">
        <f t="shared" si="129"/>
        <v>-1</v>
      </c>
      <c r="T1375" s="5">
        <v>3.94</v>
      </c>
      <c r="U1375" s="5">
        <v>0.72</v>
      </c>
      <c r="V1375" s="5">
        <v>0</v>
      </c>
      <c r="W1375" s="12">
        <f t="shared" si="130"/>
        <v>0</v>
      </c>
      <c r="X1375" s="2" t="str">
        <f t="shared" si="131"/>
        <v>PAUSE</v>
      </c>
      <c r="Y1375" s="22" t="str">
        <f t="shared" si="132"/>
        <v>Premium (751-1000)</v>
      </c>
    </row>
    <row r="1376" spans="1:25">
      <c r="A1376" s="2" t="s">
        <v>5258</v>
      </c>
      <c r="B1376" s="2" t="s">
        <v>2405</v>
      </c>
      <c r="C1376" s="2" t="s">
        <v>5259</v>
      </c>
      <c r="D1376" s="2" t="s">
        <v>5260</v>
      </c>
      <c r="E1376" s="2" t="s">
        <v>23</v>
      </c>
      <c r="F1376" s="5">
        <v>3800</v>
      </c>
      <c r="G1376" s="2" t="s">
        <v>5261</v>
      </c>
      <c r="H1376" s="2" t="s">
        <v>253</v>
      </c>
      <c r="I1376" s="2" t="s">
        <v>26</v>
      </c>
      <c r="J1376" s="2" t="s">
        <v>319</v>
      </c>
      <c r="K1376" s="9">
        <v>400</v>
      </c>
      <c r="L1376" s="9">
        <v>2142</v>
      </c>
      <c r="M1376" s="5">
        <v>96</v>
      </c>
      <c r="N1376" s="5">
        <v>2</v>
      </c>
      <c r="O1376" s="5">
        <v>60.93</v>
      </c>
      <c r="P1376" s="5">
        <v>90.86</v>
      </c>
      <c r="Q1376" s="2">
        <f t="shared" si="127"/>
        <v>29.93</v>
      </c>
      <c r="R1376" s="5">
        <f t="shared" si="128"/>
        <v>29.93</v>
      </c>
      <c r="S1376" s="11">
        <f t="shared" si="129"/>
        <v>0.49121943213523717</v>
      </c>
      <c r="T1376" s="5">
        <v>4.4800000000000004</v>
      </c>
      <c r="U1376" s="5">
        <v>0.63</v>
      </c>
      <c r="V1376" s="5">
        <v>30.46</v>
      </c>
      <c r="W1376" s="12">
        <f t="shared" si="130"/>
        <v>2.0833333333333332E-2</v>
      </c>
      <c r="X1376" s="2" t="str">
        <f t="shared" si="131"/>
        <v>SCALE</v>
      </c>
      <c r="Y1376" s="22" t="str">
        <f t="shared" si="132"/>
        <v>Mid (301-500)</v>
      </c>
    </row>
    <row r="1377" spans="1:25">
      <c r="A1377" s="2" t="s">
        <v>5262</v>
      </c>
      <c r="B1377" s="2" t="s">
        <v>1046</v>
      </c>
      <c r="C1377" s="2" t="s">
        <v>5263</v>
      </c>
      <c r="D1377" s="2" t="s">
        <v>251</v>
      </c>
      <c r="E1377" s="2" t="s">
        <v>23</v>
      </c>
      <c r="F1377" s="5">
        <v>4500</v>
      </c>
      <c r="G1377" s="2" t="s">
        <v>4646</v>
      </c>
      <c r="H1377" s="2" t="s">
        <v>167</v>
      </c>
      <c r="I1377" s="2" t="s">
        <v>26</v>
      </c>
      <c r="J1377" s="2" t="s">
        <v>59</v>
      </c>
      <c r="K1377" s="9">
        <v>700</v>
      </c>
      <c r="L1377" s="9">
        <v>1921</v>
      </c>
      <c r="M1377" s="5">
        <v>57</v>
      </c>
      <c r="N1377" s="5">
        <v>2</v>
      </c>
      <c r="O1377" s="5">
        <v>46.42</v>
      </c>
      <c r="P1377" s="5">
        <v>87.59</v>
      </c>
      <c r="Q1377" s="2">
        <f t="shared" si="127"/>
        <v>41.17</v>
      </c>
      <c r="R1377" s="5">
        <f t="shared" si="128"/>
        <v>41.17</v>
      </c>
      <c r="S1377" s="11">
        <f t="shared" si="129"/>
        <v>0.88690219732873765</v>
      </c>
      <c r="T1377" s="5">
        <v>2.97</v>
      </c>
      <c r="U1377" s="5">
        <v>0.81</v>
      </c>
      <c r="V1377" s="5">
        <v>23.21</v>
      </c>
      <c r="W1377" s="12">
        <f t="shared" si="130"/>
        <v>3.5087719298245612E-2</v>
      </c>
      <c r="X1377" s="2" t="str">
        <f t="shared" si="131"/>
        <v>SCALE</v>
      </c>
      <c r="Y1377" s="22" t="str">
        <f t="shared" si="132"/>
        <v>High (501-750)</v>
      </c>
    </row>
    <row r="1378" spans="1:25">
      <c r="A1378" s="2" t="s">
        <v>5264</v>
      </c>
      <c r="B1378" s="2" t="s">
        <v>5265</v>
      </c>
      <c r="C1378" s="2" t="s">
        <v>925</v>
      </c>
      <c r="D1378" s="2" t="s">
        <v>2516</v>
      </c>
      <c r="E1378" s="2" t="s">
        <v>78</v>
      </c>
      <c r="F1378" s="5">
        <v>1938</v>
      </c>
      <c r="G1378" s="2" t="s">
        <v>5266</v>
      </c>
      <c r="H1378" s="2" t="s">
        <v>34</v>
      </c>
      <c r="I1378" s="2" t="s">
        <v>26</v>
      </c>
      <c r="J1378" s="2" t="s">
        <v>300</v>
      </c>
      <c r="K1378" s="9">
        <v>200</v>
      </c>
      <c r="L1378" s="9">
        <v>809</v>
      </c>
      <c r="M1378" s="5">
        <v>27</v>
      </c>
      <c r="N1378" s="5">
        <v>0</v>
      </c>
      <c r="O1378" s="5">
        <v>19.920000000000002</v>
      </c>
      <c r="P1378" s="5">
        <v>0</v>
      </c>
      <c r="Q1378" s="2">
        <f t="shared" si="127"/>
        <v>-19.920000000000002</v>
      </c>
      <c r="R1378" s="5">
        <f t="shared" si="128"/>
        <v>-19.920000000000002</v>
      </c>
      <c r="S1378" s="11">
        <f t="shared" si="129"/>
        <v>-1</v>
      </c>
      <c r="T1378" s="5">
        <v>3.34</v>
      </c>
      <c r="U1378" s="5">
        <v>0.74</v>
      </c>
      <c r="V1378" s="5">
        <v>0</v>
      </c>
      <c r="W1378" s="12">
        <f t="shared" si="130"/>
        <v>0</v>
      </c>
      <c r="X1378" s="2" t="str">
        <f t="shared" si="131"/>
        <v>PAUSE</v>
      </c>
      <c r="Y1378" s="22" t="str">
        <f t="shared" si="132"/>
        <v>Low (100-300)</v>
      </c>
    </row>
    <row r="1379" spans="1:25">
      <c r="A1379" s="2" t="s">
        <v>5267</v>
      </c>
      <c r="B1379" s="2" t="s">
        <v>5268</v>
      </c>
      <c r="C1379" s="2" t="s">
        <v>5269</v>
      </c>
      <c r="D1379" s="2" t="s">
        <v>896</v>
      </c>
      <c r="E1379" s="2" t="s">
        <v>1001</v>
      </c>
      <c r="F1379" s="5">
        <v>1750</v>
      </c>
      <c r="G1379" s="2" t="s">
        <v>5270</v>
      </c>
      <c r="H1379" s="2" t="s">
        <v>42</v>
      </c>
      <c r="I1379" s="2" t="s">
        <v>26</v>
      </c>
      <c r="J1379" s="2" t="s">
        <v>27</v>
      </c>
      <c r="K1379" s="9">
        <v>100</v>
      </c>
      <c r="L1379" s="9">
        <v>528</v>
      </c>
      <c r="M1379" s="5">
        <v>19</v>
      </c>
      <c r="N1379" s="5">
        <v>2</v>
      </c>
      <c r="O1379" s="5">
        <v>10.68</v>
      </c>
      <c r="P1379" s="5">
        <v>110.02</v>
      </c>
      <c r="Q1379" s="2">
        <f t="shared" si="127"/>
        <v>99.34</v>
      </c>
      <c r="R1379" s="5">
        <f t="shared" si="128"/>
        <v>99.34</v>
      </c>
      <c r="S1379" s="11">
        <f t="shared" si="129"/>
        <v>9.3014981273408246</v>
      </c>
      <c r="T1379" s="5">
        <v>3.6</v>
      </c>
      <c r="U1379" s="5">
        <v>0.56000000000000005</v>
      </c>
      <c r="V1379" s="5">
        <v>5.34</v>
      </c>
      <c r="W1379" s="12">
        <f t="shared" si="130"/>
        <v>0.10526315789473684</v>
      </c>
      <c r="X1379" s="2" t="str">
        <f t="shared" si="131"/>
        <v>SCALE</v>
      </c>
      <c r="Y1379" s="22" t="str">
        <f t="shared" si="132"/>
        <v>Low (100-300)</v>
      </c>
    </row>
    <row r="1380" spans="1:25">
      <c r="A1380" s="2" t="s">
        <v>5271</v>
      </c>
      <c r="B1380" s="2" t="s">
        <v>90</v>
      </c>
      <c r="C1380" s="2" t="s">
        <v>1320</v>
      </c>
      <c r="D1380" s="2" t="s">
        <v>3588</v>
      </c>
      <c r="E1380" s="2" t="s">
        <v>40</v>
      </c>
      <c r="F1380" s="5">
        <v>1700</v>
      </c>
      <c r="G1380" s="2" t="s">
        <v>5272</v>
      </c>
      <c r="H1380" s="2" t="s">
        <v>134</v>
      </c>
      <c r="I1380" s="2" t="s">
        <v>26</v>
      </c>
      <c r="J1380" s="2" t="s">
        <v>177</v>
      </c>
      <c r="K1380" s="9">
        <v>400</v>
      </c>
      <c r="L1380" s="9">
        <v>2229</v>
      </c>
      <c r="M1380" s="5">
        <v>75</v>
      </c>
      <c r="N1380" s="5">
        <v>7</v>
      </c>
      <c r="O1380" s="5">
        <v>42.93</v>
      </c>
      <c r="P1380" s="5">
        <v>358.07</v>
      </c>
      <c r="Q1380" s="2">
        <f t="shared" si="127"/>
        <v>315.14</v>
      </c>
      <c r="R1380" s="5">
        <f t="shared" si="128"/>
        <v>315.14</v>
      </c>
      <c r="S1380" s="11">
        <f t="shared" si="129"/>
        <v>7.3407873282087115</v>
      </c>
      <c r="T1380" s="5">
        <v>3.36</v>
      </c>
      <c r="U1380" s="5">
        <v>0.56999999999999995</v>
      </c>
      <c r="V1380" s="5">
        <v>6.13</v>
      </c>
      <c r="W1380" s="12">
        <f t="shared" si="130"/>
        <v>9.3333333333333338E-2</v>
      </c>
      <c r="X1380" s="2" t="str">
        <f t="shared" si="131"/>
        <v>SCALE</v>
      </c>
      <c r="Y1380" s="22" t="str">
        <f t="shared" si="132"/>
        <v>Mid (301-500)</v>
      </c>
    </row>
    <row r="1381" spans="1:25">
      <c r="A1381" s="2" t="s">
        <v>5273</v>
      </c>
      <c r="B1381" s="2" t="s">
        <v>5274</v>
      </c>
      <c r="C1381" s="2" t="s">
        <v>76</v>
      </c>
      <c r="D1381" s="2" t="s">
        <v>310</v>
      </c>
      <c r="E1381" s="2" t="s">
        <v>78</v>
      </c>
      <c r="F1381" s="5">
        <v>3500</v>
      </c>
      <c r="G1381" s="2" t="s">
        <v>5275</v>
      </c>
      <c r="H1381" s="2" t="s">
        <v>87</v>
      </c>
      <c r="I1381" s="2" t="s">
        <v>26</v>
      </c>
      <c r="J1381" s="2" t="s">
        <v>127</v>
      </c>
      <c r="K1381" s="9">
        <v>600</v>
      </c>
      <c r="L1381" s="9">
        <v>2426</v>
      </c>
      <c r="M1381" s="5">
        <v>76</v>
      </c>
      <c r="N1381" s="5">
        <v>7</v>
      </c>
      <c r="O1381" s="5">
        <v>31.01</v>
      </c>
      <c r="P1381" s="5">
        <v>395.79</v>
      </c>
      <c r="Q1381" s="2">
        <f t="shared" si="127"/>
        <v>364.78000000000003</v>
      </c>
      <c r="R1381" s="5">
        <f t="shared" si="128"/>
        <v>364.78000000000003</v>
      </c>
      <c r="S1381" s="11">
        <f t="shared" si="129"/>
        <v>11.763302160593357</v>
      </c>
      <c r="T1381" s="5">
        <v>3.13</v>
      </c>
      <c r="U1381" s="5">
        <v>0.41</v>
      </c>
      <c r="V1381" s="5">
        <v>4.43</v>
      </c>
      <c r="W1381" s="12">
        <f t="shared" si="130"/>
        <v>9.2105263157894732E-2</v>
      </c>
      <c r="X1381" s="2" t="str">
        <f t="shared" si="131"/>
        <v>SCALE</v>
      </c>
      <c r="Y1381" s="22" t="str">
        <f t="shared" si="132"/>
        <v>High (501-750)</v>
      </c>
    </row>
    <row r="1382" spans="1:25">
      <c r="A1382" s="2" t="s">
        <v>5276</v>
      </c>
      <c r="B1382" s="2" t="s">
        <v>1542</v>
      </c>
      <c r="C1382" s="2" t="s">
        <v>5277</v>
      </c>
      <c r="D1382" s="2" t="s">
        <v>1023</v>
      </c>
      <c r="E1382" s="2" t="s">
        <v>85</v>
      </c>
      <c r="F1382" s="5">
        <v>2383</v>
      </c>
      <c r="G1382" s="2" t="s">
        <v>5278</v>
      </c>
      <c r="H1382" s="2" t="s">
        <v>266</v>
      </c>
      <c r="I1382" s="2" t="s">
        <v>26</v>
      </c>
      <c r="J1382" s="2" t="s">
        <v>80</v>
      </c>
      <c r="K1382" s="9">
        <v>100</v>
      </c>
      <c r="L1382" s="9">
        <v>863</v>
      </c>
      <c r="M1382" s="5">
        <v>21</v>
      </c>
      <c r="N1382" s="5">
        <v>0</v>
      </c>
      <c r="O1382" s="5">
        <v>13.92</v>
      </c>
      <c r="P1382" s="5">
        <v>0</v>
      </c>
      <c r="Q1382" s="2">
        <f t="shared" si="127"/>
        <v>-13.92</v>
      </c>
      <c r="R1382" s="5">
        <f t="shared" si="128"/>
        <v>-13.92</v>
      </c>
      <c r="S1382" s="11">
        <f t="shared" si="129"/>
        <v>-1</v>
      </c>
      <c r="T1382" s="5">
        <v>2.4300000000000002</v>
      </c>
      <c r="U1382" s="5">
        <v>0.66</v>
      </c>
      <c r="V1382" s="5">
        <v>0</v>
      </c>
      <c r="W1382" s="12">
        <f t="shared" si="130"/>
        <v>0</v>
      </c>
      <c r="X1382" s="2" t="str">
        <f t="shared" si="131"/>
        <v>PAUSE</v>
      </c>
      <c r="Y1382" s="22" t="str">
        <f t="shared" si="132"/>
        <v>Low (100-300)</v>
      </c>
    </row>
    <row r="1383" spans="1:25">
      <c r="A1383" s="2" t="s">
        <v>5279</v>
      </c>
      <c r="B1383" s="2" t="s">
        <v>950</v>
      </c>
      <c r="C1383" s="2" t="s">
        <v>5280</v>
      </c>
      <c r="D1383" s="2" t="s">
        <v>5281</v>
      </c>
      <c r="E1383" s="2" t="s">
        <v>23</v>
      </c>
      <c r="F1383" s="5">
        <v>2250</v>
      </c>
      <c r="G1383" s="2" t="s">
        <v>5282</v>
      </c>
      <c r="H1383" s="2" t="s">
        <v>42</v>
      </c>
      <c r="I1383" s="2" t="s">
        <v>26</v>
      </c>
      <c r="J1383" s="2" t="s">
        <v>177</v>
      </c>
      <c r="K1383" s="9">
        <v>800</v>
      </c>
      <c r="L1383" s="9">
        <v>570</v>
      </c>
      <c r="M1383" s="5">
        <v>18</v>
      </c>
      <c r="N1383" s="5">
        <v>0</v>
      </c>
      <c r="O1383" s="5">
        <v>13.26</v>
      </c>
      <c r="P1383" s="5">
        <v>0</v>
      </c>
      <c r="Q1383" s="2">
        <f t="shared" si="127"/>
        <v>-13.26</v>
      </c>
      <c r="R1383" s="5">
        <f t="shared" si="128"/>
        <v>-13.26</v>
      </c>
      <c r="S1383" s="11">
        <f t="shared" si="129"/>
        <v>-1</v>
      </c>
      <c r="T1383" s="5">
        <v>3.16</v>
      </c>
      <c r="U1383" s="5">
        <v>0.74</v>
      </c>
      <c r="V1383" s="5">
        <v>0</v>
      </c>
      <c r="W1383" s="12">
        <f t="shared" si="130"/>
        <v>0</v>
      </c>
      <c r="X1383" s="2" t="str">
        <f t="shared" si="131"/>
        <v>PAUSE</v>
      </c>
      <c r="Y1383" s="22" t="str">
        <f t="shared" si="132"/>
        <v>Premium (751-1000)</v>
      </c>
    </row>
    <row r="1384" spans="1:25">
      <c r="A1384" s="2" t="s">
        <v>5283</v>
      </c>
      <c r="B1384" s="2" t="s">
        <v>5284</v>
      </c>
      <c r="C1384" s="2" t="s">
        <v>5285</v>
      </c>
      <c r="D1384" s="2" t="s">
        <v>3034</v>
      </c>
      <c r="E1384" s="2" t="s">
        <v>118</v>
      </c>
      <c r="F1384" s="5">
        <v>2500</v>
      </c>
      <c r="G1384" s="2" t="s">
        <v>5286</v>
      </c>
      <c r="H1384" s="2" t="s">
        <v>72</v>
      </c>
      <c r="I1384" s="2" t="s">
        <v>26</v>
      </c>
      <c r="J1384" s="2" t="s">
        <v>313</v>
      </c>
      <c r="K1384" s="9">
        <v>1000</v>
      </c>
      <c r="L1384" s="9">
        <v>977</v>
      </c>
      <c r="M1384" s="5">
        <v>39</v>
      </c>
      <c r="N1384" s="5">
        <v>0</v>
      </c>
      <c r="O1384" s="5">
        <v>27.16</v>
      </c>
      <c r="P1384" s="5">
        <v>0</v>
      </c>
      <c r="Q1384" s="2">
        <f t="shared" si="127"/>
        <v>-27.16</v>
      </c>
      <c r="R1384" s="5">
        <f t="shared" si="128"/>
        <v>-27.16</v>
      </c>
      <c r="S1384" s="11">
        <f t="shared" si="129"/>
        <v>-1</v>
      </c>
      <c r="T1384" s="5">
        <v>3.99</v>
      </c>
      <c r="U1384" s="5">
        <v>0.7</v>
      </c>
      <c r="V1384" s="5">
        <v>0</v>
      </c>
      <c r="W1384" s="12">
        <f t="shared" si="130"/>
        <v>0</v>
      </c>
      <c r="X1384" s="2" t="str">
        <f t="shared" si="131"/>
        <v>PAUSE</v>
      </c>
      <c r="Y1384" s="22" t="str">
        <f t="shared" si="132"/>
        <v>Premium (751-1000)</v>
      </c>
    </row>
    <row r="1385" spans="1:25">
      <c r="A1385" s="2" t="s">
        <v>5287</v>
      </c>
      <c r="B1385" s="2" t="s">
        <v>5288</v>
      </c>
      <c r="C1385" s="2" t="s">
        <v>530</v>
      </c>
      <c r="D1385" s="2" t="s">
        <v>22</v>
      </c>
      <c r="E1385" s="2" t="s">
        <v>23</v>
      </c>
      <c r="F1385" s="5">
        <v>5414</v>
      </c>
      <c r="G1385" s="2" t="s">
        <v>5289</v>
      </c>
      <c r="H1385" s="2" t="s">
        <v>253</v>
      </c>
      <c r="I1385" s="2" t="s">
        <v>26</v>
      </c>
      <c r="J1385" s="2" t="s">
        <v>232</v>
      </c>
      <c r="K1385" s="9">
        <v>700</v>
      </c>
      <c r="L1385" s="9">
        <v>601</v>
      </c>
      <c r="M1385" s="5">
        <v>12</v>
      </c>
      <c r="N1385" s="5">
        <v>1</v>
      </c>
      <c r="O1385" s="5">
        <v>6.03</v>
      </c>
      <c r="P1385" s="5">
        <v>58.86</v>
      </c>
      <c r="Q1385" s="2">
        <f t="shared" si="127"/>
        <v>52.83</v>
      </c>
      <c r="R1385" s="5">
        <f t="shared" si="128"/>
        <v>52.83</v>
      </c>
      <c r="S1385" s="11">
        <f t="shared" si="129"/>
        <v>8.7611940298507456</v>
      </c>
      <c r="T1385" s="5">
        <v>2</v>
      </c>
      <c r="U1385" s="5">
        <v>0.5</v>
      </c>
      <c r="V1385" s="5">
        <v>6.03</v>
      </c>
      <c r="W1385" s="12">
        <f t="shared" si="130"/>
        <v>8.3333333333333329E-2</v>
      </c>
      <c r="X1385" s="2" t="str">
        <f t="shared" si="131"/>
        <v>SCALE</v>
      </c>
      <c r="Y1385" s="22" t="str">
        <f t="shared" si="132"/>
        <v>High (501-750)</v>
      </c>
    </row>
    <row r="1386" spans="1:25">
      <c r="A1386" s="2" t="s">
        <v>5290</v>
      </c>
      <c r="B1386" s="2" t="s">
        <v>1134</v>
      </c>
      <c r="C1386" s="2" t="s">
        <v>5291</v>
      </c>
      <c r="D1386" s="2" t="s">
        <v>5292</v>
      </c>
      <c r="E1386" s="2" t="s">
        <v>56</v>
      </c>
      <c r="F1386" s="5">
        <v>1250</v>
      </c>
      <c r="G1386" s="2" t="s">
        <v>5293</v>
      </c>
      <c r="H1386" s="2" t="s">
        <v>150</v>
      </c>
      <c r="I1386" s="2" t="s">
        <v>26</v>
      </c>
      <c r="J1386" s="2" t="s">
        <v>293</v>
      </c>
      <c r="K1386" s="9">
        <v>200</v>
      </c>
      <c r="L1386" s="9">
        <v>1334</v>
      </c>
      <c r="M1386" s="5">
        <v>39</v>
      </c>
      <c r="N1386" s="5">
        <v>0</v>
      </c>
      <c r="O1386" s="5">
        <v>24.03</v>
      </c>
      <c r="P1386" s="5">
        <v>0</v>
      </c>
      <c r="Q1386" s="2">
        <f t="shared" si="127"/>
        <v>-24.03</v>
      </c>
      <c r="R1386" s="5">
        <f t="shared" si="128"/>
        <v>-24.03</v>
      </c>
      <c r="S1386" s="11">
        <f t="shared" si="129"/>
        <v>-1</v>
      </c>
      <c r="T1386" s="5">
        <v>2.92</v>
      </c>
      <c r="U1386" s="5">
        <v>0.62</v>
      </c>
      <c r="V1386" s="5">
        <v>0</v>
      </c>
      <c r="W1386" s="12">
        <f t="shared" si="130"/>
        <v>0</v>
      </c>
      <c r="X1386" s="2" t="str">
        <f t="shared" si="131"/>
        <v>PAUSE</v>
      </c>
      <c r="Y1386" s="22" t="str">
        <f t="shared" si="132"/>
        <v>Low (100-300)</v>
      </c>
    </row>
    <row r="1387" spans="1:25">
      <c r="A1387" s="2" t="s">
        <v>5294</v>
      </c>
      <c r="B1387" s="2" t="s">
        <v>5295</v>
      </c>
      <c r="C1387" s="2" t="s">
        <v>5296</v>
      </c>
      <c r="D1387" s="2" t="s">
        <v>3842</v>
      </c>
      <c r="E1387" s="2" t="s">
        <v>40</v>
      </c>
      <c r="F1387" s="5">
        <v>2466</v>
      </c>
      <c r="G1387" s="2" t="s">
        <v>5297</v>
      </c>
      <c r="H1387" s="2" t="s">
        <v>134</v>
      </c>
      <c r="I1387" s="2" t="s">
        <v>26</v>
      </c>
      <c r="J1387" s="2" t="s">
        <v>43</v>
      </c>
      <c r="K1387" s="9">
        <v>600</v>
      </c>
      <c r="L1387" s="9">
        <v>1189</v>
      </c>
      <c r="M1387" s="5">
        <v>47</v>
      </c>
      <c r="N1387" s="5">
        <v>0</v>
      </c>
      <c r="O1387" s="5">
        <v>31.83</v>
      </c>
      <c r="P1387" s="5">
        <v>0</v>
      </c>
      <c r="Q1387" s="2">
        <f t="shared" si="127"/>
        <v>-31.83</v>
      </c>
      <c r="R1387" s="5">
        <f t="shared" si="128"/>
        <v>-31.83</v>
      </c>
      <c r="S1387" s="11">
        <f t="shared" si="129"/>
        <v>-1</v>
      </c>
      <c r="T1387" s="5">
        <v>3.95</v>
      </c>
      <c r="U1387" s="5">
        <v>0.68</v>
      </c>
      <c r="V1387" s="5">
        <v>0</v>
      </c>
      <c r="W1387" s="12">
        <f t="shared" si="130"/>
        <v>0</v>
      </c>
      <c r="X1387" s="2" t="str">
        <f t="shared" si="131"/>
        <v>PAUSE</v>
      </c>
      <c r="Y1387" s="22" t="str">
        <f t="shared" si="132"/>
        <v>High (501-750)</v>
      </c>
    </row>
    <row r="1388" spans="1:25">
      <c r="A1388" s="2" t="s">
        <v>5298</v>
      </c>
      <c r="B1388" s="2" t="s">
        <v>2426</v>
      </c>
      <c r="C1388" s="2" t="s">
        <v>123</v>
      </c>
      <c r="D1388" s="2" t="s">
        <v>2295</v>
      </c>
      <c r="E1388" s="2" t="s">
        <v>118</v>
      </c>
      <c r="F1388" s="5">
        <v>1500</v>
      </c>
      <c r="G1388" s="2" t="s">
        <v>3576</v>
      </c>
      <c r="H1388" s="2" t="s">
        <v>161</v>
      </c>
      <c r="I1388" s="2" t="s">
        <v>26</v>
      </c>
      <c r="J1388" s="2" t="s">
        <v>155</v>
      </c>
      <c r="K1388" s="9">
        <v>500</v>
      </c>
      <c r="L1388" s="9">
        <v>1959</v>
      </c>
      <c r="M1388" s="5">
        <v>86</v>
      </c>
      <c r="N1388" s="5">
        <v>0</v>
      </c>
      <c r="O1388" s="5">
        <v>54.23</v>
      </c>
      <c r="P1388" s="5">
        <v>0</v>
      </c>
      <c r="Q1388" s="2">
        <f t="shared" si="127"/>
        <v>-54.23</v>
      </c>
      <c r="R1388" s="5">
        <f t="shared" si="128"/>
        <v>-54.23</v>
      </c>
      <c r="S1388" s="11">
        <f t="shared" si="129"/>
        <v>-1</v>
      </c>
      <c r="T1388" s="5">
        <v>4.3899999999999997</v>
      </c>
      <c r="U1388" s="5">
        <v>0.63</v>
      </c>
      <c r="V1388" s="5">
        <v>0</v>
      </c>
      <c r="W1388" s="12">
        <f t="shared" si="130"/>
        <v>0</v>
      </c>
      <c r="X1388" s="2" t="str">
        <f t="shared" si="131"/>
        <v>PAUSE</v>
      </c>
      <c r="Y1388" s="22" t="str">
        <f t="shared" si="132"/>
        <v>Mid (301-500)</v>
      </c>
    </row>
    <row r="1389" spans="1:25">
      <c r="A1389" s="2" t="s">
        <v>5299</v>
      </c>
      <c r="B1389" s="2" t="s">
        <v>5300</v>
      </c>
      <c r="C1389" s="2" t="s">
        <v>740</v>
      </c>
      <c r="D1389" s="2" t="s">
        <v>431</v>
      </c>
      <c r="E1389" s="2" t="s">
        <v>432</v>
      </c>
      <c r="F1389" s="5">
        <v>4400</v>
      </c>
      <c r="G1389" s="2" t="s">
        <v>5301</v>
      </c>
      <c r="H1389" s="2" t="s">
        <v>253</v>
      </c>
      <c r="I1389" s="2" t="s">
        <v>26</v>
      </c>
      <c r="J1389" s="2" t="s">
        <v>458</v>
      </c>
      <c r="K1389" s="9">
        <v>500</v>
      </c>
      <c r="L1389" s="9">
        <v>2464</v>
      </c>
      <c r="M1389" s="5">
        <v>55</v>
      </c>
      <c r="N1389" s="5">
        <v>2</v>
      </c>
      <c r="O1389" s="5">
        <v>39.840000000000003</v>
      </c>
      <c r="P1389" s="5">
        <v>127.16</v>
      </c>
      <c r="Q1389" s="2">
        <f t="shared" si="127"/>
        <v>87.32</v>
      </c>
      <c r="R1389" s="5">
        <f t="shared" si="128"/>
        <v>87.32</v>
      </c>
      <c r="S1389" s="11">
        <f t="shared" si="129"/>
        <v>2.1917670682730921</v>
      </c>
      <c r="T1389" s="5">
        <v>2.23</v>
      </c>
      <c r="U1389" s="5">
        <v>0.72</v>
      </c>
      <c r="V1389" s="5">
        <v>19.920000000000002</v>
      </c>
      <c r="W1389" s="12">
        <f t="shared" si="130"/>
        <v>3.6363636363636362E-2</v>
      </c>
      <c r="X1389" s="2" t="str">
        <f t="shared" si="131"/>
        <v>SCALE</v>
      </c>
      <c r="Y1389" s="22" t="str">
        <f t="shared" si="132"/>
        <v>Mid (301-500)</v>
      </c>
    </row>
    <row r="1390" spans="1:25">
      <c r="A1390" s="2" t="s">
        <v>5302</v>
      </c>
      <c r="B1390" s="2" t="s">
        <v>555</v>
      </c>
      <c r="C1390" s="2" t="s">
        <v>129</v>
      </c>
      <c r="D1390" s="2" t="s">
        <v>1336</v>
      </c>
      <c r="E1390" s="2" t="s">
        <v>56</v>
      </c>
      <c r="F1390" s="5">
        <v>1000</v>
      </c>
      <c r="G1390" s="2" t="s">
        <v>5303</v>
      </c>
      <c r="H1390" s="2" t="s">
        <v>312</v>
      </c>
      <c r="I1390" s="2" t="s">
        <v>26</v>
      </c>
      <c r="J1390" s="2" t="s">
        <v>127</v>
      </c>
      <c r="K1390" s="9">
        <v>700</v>
      </c>
      <c r="L1390" s="9">
        <v>1744</v>
      </c>
      <c r="M1390" s="5">
        <v>54</v>
      </c>
      <c r="N1390" s="5">
        <v>5</v>
      </c>
      <c r="O1390" s="5">
        <v>23.51</v>
      </c>
      <c r="P1390" s="5">
        <v>345.08</v>
      </c>
      <c r="Q1390" s="2">
        <f t="shared" si="127"/>
        <v>321.57</v>
      </c>
      <c r="R1390" s="5">
        <f t="shared" si="128"/>
        <v>321.57</v>
      </c>
      <c r="S1390" s="11">
        <f t="shared" si="129"/>
        <v>13.678009357720118</v>
      </c>
      <c r="T1390" s="5">
        <v>3.1</v>
      </c>
      <c r="U1390" s="5">
        <v>0.44</v>
      </c>
      <c r="V1390" s="5">
        <v>4.7</v>
      </c>
      <c r="W1390" s="12">
        <f t="shared" si="130"/>
        <v>9.2592592592592587E-2</v>
      </c>
      <c r="X1390" s="2" t="str">
        <f t="shared" si="131"/>
        <v>SCALE</v>
      </c>
      <c r="Y1390" s="22" t="str">
        <f t="shared" si="132"/>
        <v>High (501-750)</v>
      </c>
    </row>
    <row r="1391" spans="1:25">
      <c r="A1391" s="2" t="s">
        <v>5304</v>
      </c>
      <c r="B1391" s="2" t="s">
        <v>5305</v>
      </c>
      <c r="C1391" s="2" t="s">
        <v>5306</v>
      </c>
      <c r="D1391" s="2" t="s">
        <v>431</v>
      </c>
      <c r="E1391" s="2" t="s">
        <v>432</v>
      </c>
      <c r="F1391" s="5">
        <v>4200</v>
      </c>
      <c r="G1391" s="2" t="s">
        <v>5307</v>
      </c>
      <c r="H1391" s="2" t="s">
        <v>134</v>
      </c>
      <c r="I1391" s="2" t="s">
        <v>26</v>
      </c>
      <c r="J1391" s="2" t="s">
        <v>217</v>
      </c>
      <c r="K1391" s="9">
        <v>100</v>
      </c>
      <c r="L1391" s="9">
        <v>1683</v>
      </c>
      <c r="M1391" s="5">
        <v>35</v>
      </c>
      <c r="N1391" s="5">
        <v>0</v>
      </c>
      <c r="O1391" s="5">
        <v>22.9</v>
      </c>
      <c r="P1391" s="5">
        <v>0</v>
      </c>
      <c r="Q1391" s="2">
        <f t="shared" si="127"/>
        <v>-22.9</v>
      </c>
      <c r="R1391" s="5">
        <f t="shared" si="128"/>
        <v>-22.9</v>
      </c>
      <c r="S1391" s="11">
        <f t="shared" si="129"/>
        <v>-1</v>
      </c>
      <c r="T1391" s="5">
        <v>2.08</v>
      </c>
      <c r="U1391" s="5">
        <v>0.65</v>
      </c>
      <c r="V1391" s="5">
        <v>0</v>
      </c>
      <c r="W1391" s="12">
        <f t="shared" si="130"/>
        <v>0</v>
      </c>
      <c r="X1391" s="2" t="str">
        <f t="shared" si="131"/>
        <v>PAUSE</v>
      </c>
      <c r="Y1391" s="22" t="str">
        <f t="shared" si="132"/>
        <v>Low (100-300)</v>
      </c>
    </row>
    <row r="1392" spans="1:25">
      <c r="A1392" s="2" t="s">
        <v>5308</v>
      </c>
      <c r="B1392" s="2" t="s">
        <v>2123</v>
      </c>
      <c r="C1392" s="2" t="s">
        <v>5309</v>
      </c>
      <c r="D1392" s="2" t="s">
        <v>5310</v>
      </c>
      <c r="E1392" s="2" t="s">
        <v>78</v>
      </c>
      <c r="F1392" s="5">
        <v>2600</v>
      </c>
      <c r="G1392" s="2" t="s">
        <v>5311</v>
      </c>
      <c r="H1392" s="2" t="s">
        <v>312</v>
      </c>
      <c r="I1392" s="2" t="s">
        <v>26</v>
      </c>
      <c r="J1392" s="2" t="s">
        <v>27</v>
      </c>
      <c r="K1392" s="9">
        <v>300</v>
      </c>
      <c r="L1392" s="9">
        <v>967</v>
      </c>
      <c r="M1392" s="5">
        <v>20</v>
      </c>
      <c r="N1392" s="5">
        <v>1</v>
      </c>
      <c r="O1392" s="5">
        <v>16.68</v>
      </c>
      <c r="P1392" s="5">
        <v>52.95</v>
      </c>
      <c r="Q1392" s="2">
        <f t="shared" si="127"/>
        <v>36.270000000000003</v>
      </c>
      <c r="R1392" s="5">
        <f t="shared" si="128"/>
        <v>36.270000000000003</v>
      </c>
      <c r="S1392" s="11">
        <f t="shared" si="129"/>
        <v>2.1744604316546763</v>
      </c>
      <c r="T1392" s="5">
        <v>2.0699999999999998</v>
      </c>
      <c r="U1392" s="5">
        <v>0.83</v>
      </c>
      <c r="V1392" s="5">
        <v>16.68</v>
      </c>
      <c r="W1392" s="12">
        <f t="shared" si="130"/>
        <v>0.05</v>
      </c>
      <c r="X1392" s="2" t="str">
        <f t="shared" si="131"/>
        <v>SCALE</v>
      </c>
      <c r="Y1392" s="22" t="str">
        <f t="shared" si="132"/>
        <v>Low (100-300)</v>
      </c>
    </row>
    <row r="1393" spans="1:25">
      <c r="A1393" s="2" t="s">
        <v>5312</v>
      </c>
      <c r="B1393" s="2" t="s">
        <v>5313</v>
      </c>
      <c r="C1393" s="2" t="s">
        <v>5314</v>
      </c>
      <c r="D1393" s="2" t="s">
        <v>2145</v>
      </c>
      <c r="E1393" s="2" t="s">
        <v>188</v>
      </c>
      <c r="F1393" s="5">
        <v>2253</v>
      </c>
      <c r="G1393" s="2" t="s">
        <v>5315</v>
      </c>
      <c r="H1393" s="2" t="s">
        <v>190</v>
      </c>
      <c r="I1393" s="2" t="s">
        <v>26</v>
      </c>
      <c r="J1393" s="2" t="s">
        <v>356</v>
      </c>
      <c r="K1393" s="9">
        <v>400</v>
      </c>
      <c r="L1393" s="9">
        <v>878</v>
      </c>
      <c r="M1393" s="5">
        <v>20</v>
      </c>
      <c r="N1393" s="5">
        <v>0</v>
      </c>
      <c r="O1393" s="5">
        <v>10.7</v>
      </c>
      <c r="P1393" s="5">
        <v>0</v>
      </c>
      <c r="Q1393" s="2">
        <f t="shared" si="127"/>
        <v>-10.7</v>
      </c>
      <c r="R1393" s="5">
        <f t="shared" si="128"/>
        <v>-10.7</v>
      </c>
      <c r="S1393" s="11">
        <f t="shared" si="129"/>
        <v>-1</v>
      </c>
      <c r="T1393" s="5">
        <v>2.2799999999999998</v>
      </c>
      <c r="U1393" s="5">
        <v>0.53</v>
      </c>
      <c r="V1393" s="5">
        <v>0</v>
      </c>
      <c r="W1393" s="12">
        <f t="shared" si="130"/>
        <v>0</v>
      </c>
      <c r="X1393" s="2" t="str">
        <f t="shared" si="131"/>
        <v>PAUSE</v>
      </c>
      <c r="Y1393" s="22" t="str">
        <f t="shared" si="132"/>
        <v>Mid (301-500)</v>
      </c>
    </row>
    <row r="1394" spans="1:25">
      <c r="A1394" s="2" t="s">
        <v>5316</v>
      </c>
      <c r="B1394" s="2" t="s">
        <v>2417</v>
      </c>
      <c r="C1394" s="2" t="s">
        <v>269</v>
      </c>
      <c r="D1394" s="2" t="s">
        <v>5317</v>
      </c>
      <c r="E1394" s="2" t="s">
        <v>78</v>
      </c>
      <c r="F1394" s="5">
        <v>2346</v>
      </c>
      <c r="G1394" s="2" t="s">
        <v>5318</v>
      </c>
      <c r="H1394" s="2" t="s">
        <v>87</v>
      </c>
      <c r="I1394" s="2" t="s">
        <v>26</v>
      </c>
      <c r="J1394" s="2" t="s">
        <v>43</v>
      </c>
      <c r="K1394" s="9">
        <v>700</v>
      </c>
      <c r="L1394" s="9">
        <v>1118</v>
      </c>
      <c r="M1394" s="5">
        <v>42</v>
      </c>
      <c r="N1394" s="5">
        <v>5</v>
      </c>
      <c r="O1394" s="5">
        <v>28.62</v>
      </c>
      <c r="P1394" s="5">
        <v>177.95</v>
      </c>
      <c r="Q1394" s="2">
        <f t="shared" si="127"/>
        <v>149.32999999999998</v>
      </c>
      <c r="R1394" s="5">
        <f t="shared" si="128"/>
        <v>149.32999999999998</v>
      </c>
      <c r="S1394" s="11">
        <f t="shared" si="129"/>
        <v>5.2176799440950381</v>
      </c>
      <c r="T1394" s="5">
        <v>3.76</v>
      </c>
      <c r="U1394" s="5">
        <v>0.68</v>
      </c>
      <c r="V1394" s="5">
        <v>5.72</v>
      </c>
      <c r="W1394" s="12">
        <f t="shared" si="130"/>
        <v>0.11904761904761904</v>
      </c>
      <c r="X1394" s="2" t="str">
        <f t="shared" si="131"/>
        <v>SCALE</v>
      </c>
      <c r="Y1394" s="22" t="str">
        <f t="shared" si="132"/>
        <v>High (501-750)</v>
      </c>
    </row>
    <row r="1395" spans="1:25">
      <c r="A1395" s="2" t="s">
        <v>5319</v>
      </c>
      <c r="B1395" s="2" t="s">
        <v>53</v>
      </c>
      <c r="C1395" s="2" t="s">
        <v>5320</v>
      </c>
      <c r="D1395" s="2" t="s">
        <v>1215</v>
      </c>
      <c r="E1395" s="2" t="s">
        <v>276</v>
      </c>
      <c r="F1395" s="5">
        <v>3792</v>
      </c>
      <c r="G1395" s="2" t="s">
        <v>5321</v>
      </c>
      <c r="H1395" s="2" t="s">
        <v>50</v>
      </c>
      <c r="I1395" s="2" t="s">
        <v>26</v>
      </c>
      <c r="J1395" s="2" t="s">
        <v>35</v>
      </c>
      <c r="K1395" s="9">
        <v>400</v>
      </c>
      <c r="L1395" s="9">
        <v>2009</v>
      </c>
      <c r="M1395" s="5">
        <v>77</v>
      </c>
      <c r="N1395" s="5">
        <v>9</v>
      </c>
      <c r="O1395" s="5">
        <v>51.38</v>
      </c>
      <c r="P1395" s="5">
        <v>423.8</v>
      </c>
      <c r="Q1395" s="2">
        <f t="shared" si="127"/>
        <v>372.42</v>
      </c>
      <c r="R1395" s="5">
        <f t="shared" si="128"/>
        <v>372.42</v>
      </c>
      <c r="S1395" s="11">
        <f t="shared" si="129"/>
        <v>7.2483456597898011</v>
      </c>
      <c r="T1395" s="5">
        <v>3.83</v>
      </c>
      <c r="U1395" s="5">
        <v>0.67</v>
      </c>
      <c r="V1395" s="5">
        <v>5.71</v>
      </c>
      <c r="W1395" s="12">
        <f t="shared" si="130"/>
        <v>0.11688311688311688</v>
      </c>
      <c r="X1395" s="2" t="str">
        <f t="shared" si="131"/>
        <v>SCALE</v>
      </c>
      <c r="Y1395" s="22" t="str">
        <f t="shared" si="132"/>
        <v>Mid (301-500)</v>
      </c>
    </row>
    <row r="1396" spans="1:25">
      <c r="A1396" s="2" t="s">
        <v>5322</v>
      </c>
      <c r="B1396" s="2" t="s">
        <v>295</v>
      </c>
      <c r="C1396" s="2" t="s">
        <v>5323</v>
      </c>
      <c r="D1396" s="2" t="s">
        <v>1881</v>
      </c>
      <c r="E1396" s="2" t="s">
        <v>78</v>
      </c>
      <c r="F1396" s="5">
        <v>2438</v>
      </c>
      <c r="G1396" s="2" t="s">
        <v>5324</v>
      </c>
      <c r="H1396" s="2" t="s">
        <v>34</v>
      </c>
      <c r="I1396" s="2" t="s">
        <v>26</v>
      </c>
      <c r="J1396" s="2" t="s">
        <v>356</v>
      </c>
      <c r="K1396" s="9">
        <v>100</v>
      </c>
      <c r="L1396" s="9">
        <v>1484</v>
      </c>
      <c r="M1396" s="5">
        <v>38</v>
      </c>
      <c r="N1396" s="5">
        <v>4</v>
      </c>
      <c r="O1396" s="5">
        <v>25.98</v>
      </c>
      <c r="P1396" s="5">
        <v>164.89</v>
      </c>
      <c r="Q1396" s="2">
        <f t="shared" si="127"/>
        <v>138.91</v>
      </c>
      <c r="R1396" s="5">
        <f t="shared" si="128"/>
        <v>138.91</v>
      </c>
      <c r="S1396" s="11">
        <f t="shared" si="129"/>
        <v>5.3468052347959967</v>
      </c>
      <c r="T1396" s="5">
        <v>2.56</v>
      </c>
      <c r="U1396" s="5">
        <v>0.68</v>
      </c>
      <c r="V1396" s="5">
        <v>6.5</v>
      </c>
      <c r="W1396" s="12">
        <f t="shared" si="130"/>
        <v>0.10526315789473684</v>
      </c>
      <c r="X1396" s="2" t="str">
        <f t="shared" si="131"/>
        <v>SCALE</v>
      </c>
      <c r="Y1396" s="22" t="str">
        <f t="shared" si="132"/>
        <v>Low (100-300)</v>
      </c>
    </row>
    <row r="1397" spans="1:25">
      <c r="A1397" s="2" t="s">
        <v>5325</v>
      </c>
      <c r="B1397" s="2" t="s">
        <v>555</v>
      </c>
      <c r="C1397" s="2" t="s">
        <v>5326</v>
      </c>
      <c r="D1397" s="2" t="s">
        <v>5327</v>
      </c>
      <c r="E1397" s="2" t="s">
        <v>824</v>
      </c>
      <c r="F1397" s="5">
        <v>2800</v>
      </c>
      <c r="G1397" s="2" t="s">
        <v>4773</v>
      </c>
      <c r="H1397" s="2" t="s">
        <v>150</v>
      </c>
      <c r="I1397" s="2" t="s">
        <v>26</v>
      </c>
      <c r="J1397" s="2" t="s">
        <v>27</v>
      </c>
      <c r="K1397" s="9">
        <v>1000</v>
      </c>
      <c r="L1397" s="9">
        <v>2188</v>
      </c>
      <c r="M1397" s="5">
        <v>73</v>
      </c>
      <c r="N1397" s="5">
        <v>0</v>
      </c>
      <c r="O1397" s="5">
        <v>52.6</v>
      </c>
      <c r="P1397" s="5">
        <v>0</v>
      </c>
      <c r="Q1397" s="2">
        <f t="shared" si="127"/>
        <v>-52.6</v>
      </c>
      <c r="R1397" s="5">
        <f t="shared" si="128"/>
        <v>-52.6</v>
      </c>
      <c r="S1397" s="11">
        <f t="shared" si="129"/>
        <v>-1</v>
      </c>
      <c r="T1397" s="5">
        <v>3.34</v>
      </c>
      <c r="U1397" s="5">
        <v>0.72</v>
      </c>
      <c r="V1397" s="5">
        <v>0</v>
      </c>
      <c r="W1397" s="12">
        <f t="shared" si="130"/>
        <v>0</v>
      </c>
      <c r="X1397" s="2" t="str">
        <f t="shared" si="131"/>
        <v>PAUSE</v>
      </c>
      <c r="Y1397" s="22" t="str">
        <f t="shared" si="132"/>
        <v>Premium (751-1000)</v>
      </c>
    </row>
    <row r="1398" spans="1:25">
      <c r="A1398" s="2" t="s">
        <v>5328</v>
      </c>
      <c r="B1398" s="2" t="s">
        <v>5329</v>
      </c>
      <c r="C1398" s="2" t="s">
        <v>5330</v>
      </c>
      <c r="D1398" s="2" t="s">
        <v>251</v>
      </c>
      <c r="E1398" s="2" t="s">
        <v>23</v>
      </c>
      <c r="F1398" s="5">
        <v>2200</v>
      </c>
      <c r="G1398" s="2" t="s">
        <v>5331</v>
      </c>
      <c r="H1398" s="2" t="s">
        <v>34</v>
      </c>
      <c r="I1398" s="2" t="s">
        <v>26</v>
      </c>
      <c r="J1398" s="2" t="s">
        <v>458</v>
      </c>
      <c r="K1398" s="9">
        <v>1000</v>
      </c>
      <c r="L1398" s="9">
        <v>1241</v>
      </c>
      <c r="M1398" s="5">
        <v>21</v>
      </c>
      <c r="N1398" s="5">
        <v>0</v>
      </c>
      <c r="O1398" s="5">
        <v>16.63</v>
      </c>
      <c r="P1398" s="5">
        <v>0</v>
      </c>
      <c r="Q1398" s="2">
        <f t="shared" si="127"/>
        <v>-16.63</v>
      </c>
      <c r="R1398" s="5">
        <f t="shared" si="128"/>
        <v>-16.63</v>
      </c>
      <c r="S1398" s="11">
        <f t="shared" si="129"/>
        <v>-1</v>
      </c>
      <c r="T1398" s="5">
        <v>1.69</v>
      </c>
      <c r="U1398" s="5">
        <v>0.79</v>
      </c>
      <c r="V1398" s="5">
        <v>0</v>
      </c>
      <c r="W1398" s="12">
        <f t="shared" si="130"/>
        <v>0</v>
      </c>
      <c r="X1398" s="2" t="str">
        <f t="shared" si="131"/>
        <v>PAUSE</v>
      </c>
      <c r="Y1398" s="22" t="str">
        <f t="shared" si="132"/>
        <v>Premium (751-1000)</v>
      </c>
    </row>
    <row r="1399" spans="1:25">
      <c r="A1399" s="2" t="s">
        <v>5332</v>
      </c>
      <c r="B1399" s="2" t="s">
        <v>2471</v>
      </c>
      <c r="C1399" s="2" t="s">
        <v>5333</v>
      </c>
      <c r="D1399" s="2" t="s">
        <v>655</v>
      </c>
      <c r="E1399" s="2" t="s">
        <v>125</v>
      </c>
      <c r="F1399" s="5">
        <v>2708</v>
      </c>
      <c r="G1399" s="2" t="s">
        <v>5334</v>
      </c>
      <c r="H1399" s="2" t="s">
        <v>25</v>
      </c>
      <c r="I1399" s="2" t="s">
        <v>26</v>
      </c>
      <c r="J1399" s="2" t="s">
        <v>248</v>
      </c>
      <c r="K1399" s="9">
        <v>100</v>
      </c>
      <c r="L1399" s="9">
        <v>871</v>
      </c>
      <c r="M1399" s="5">
        <v>25</v>
      </c>
      <c r="N1399" s="5">
        <v>2</v>
      </c>
      <c r="O1399" s="5">
        <v>18.77</v>
      </c>
      <c r="P1399" s="5">
        <v>100.89</v>
      </c>
      <c r="Q1399" s="2">
        <f t="shared" si="127"/>
        <v>82.12</v>
      </c>
      <c r="R1399" s="5">
        <f t="shared" si="128"/>
        <v>82.12</v>
      </c>
      <c r="S1399" s="11">
        <f t="shared" si="129"/>
        <v>4.3750665956313268</v>
      </c>
      <c r="T1399" s="5">
        <v>2.87</v>
      </c>
      <c r="U1399" s="5">
        <v>0.75</v>
      </c>
      <c r="V1399" s="5">
        <v>9.3800000000000008</v>
      </c>
      <c r="W1399" s="12">
        <f t="shared" si="130"/>
        <v>0.08</v>
      </c>
      <c r="X1399" s="2" t="str">
        <f t="shared" si="131"/>
        <v>SCALE</v>
      </c>
      <c r="Y1399" s="22" t="str">
        <f t="shared" si="132"/>
        <v>Low (100-300)</v>
      </c>
    </row>
    <row r="1400" spans="1:25">
      <c r="A1400" s="2" t="s">
        <v>5335</v>
      </c>
      <c r="B1400" s="2" t="s">
        <v>2570</v>
      </c>
      <c r="C1400" s="2" t="s">
        <v>2357</v>
      </c>
      <c r="D1400" s="2" t="s">
        <v>2338</v>
      </c>
      <c r="E1400" s="2" t="s">
        <v>23</v>
      </c>
      <c r="F1400" s="5">
        <v>2750</v>
      </c>
      <c r="G1400" s="2" t="s">
        <v>5336</v>
      </c>
      <c r="H1400" s="2" t="s">
        <v>72</v>
      </c>
      <c r="I1400" s="2" t="s">
        <v>26</v>
      </c>
      <c r="J1400" s="2" t="s">
        <v>293</v>
      </c>
      <c r="K1400" s="9">
        <v>1000</v>
      </c>
      <c r="L1400" s="9">
        <v>1327</v>
      </c>
      <c r="M1400" s="5">
        <v>39</v>
      </c>
      <c r="N1400" s="5">
        <v>1</v>
      </c>
      <c r="O1400" s="5">
        <v>32.56</v>
      </c>
      <c r="P1400" s="5">
        <v>40.96</v>
      </c>
      <c r="Q1400" s="2">
        <f t="shared" si="127"/>
        <v>8.3999999999999986</v>
      </c>
      <c r="R1400" s="5">
        <f t="shared" si="128"/>
        <v>8.3999999999999986</v>
      </c>
      <c r="S1400" s="11">
        <f t="shared" si="129"/>
        <v>0.2579852579852579</v>
      </c>
      <c r="T1400" s="5">
        <v>2.94</v>
      </c>
      <c r="U1400" s="5">
        <v>0.83</v>
      </c>
      <c r="V1400" s="5">
        <v>32.56</v>
      </c>
      <c r="W1400" s="12">
        <f t="shared" si="130"/>
        <v>2.564102564102564E-2</v>
      </c>
      <c r="X1400" s="2" t="str">
        <f t="shared" si="131"/>
        <v>SCALE</v>
      </c>
      <c r="Y1400" s="22" t="str">
        <f t="shared" si="132"/>
        <v>Premium (751-1000)</v>
      </c>
    </row>
    <row r="1401" spans="1:25">
      <c r="A1401" s="2" t="s">
        <v>5337</v>
      </c>
      <c r="B1401" s="2" t="s">
        <v>1138</v>
      </c>
      <c r="C1401" s="2" t="s">
        <v>1438</v>
      </c>
      <c r="D1401" s="2" t="s">
        <v>5338</v>
      </c>
      <c r="E1401" s="2" t="s">
        <v>32</v>
      </c>
      <c r="F1401" s="5">
        <v>1500</v>
      </c>
      <c r="G1401" s="2" t="s">
        <v>5339</v>
      </c>
      <c r="H1401" s="2" t="s">
        <v>344</v>
      </c>
      <c r="I1401" s="2" t="s">
        <v>26</v>
      </c>
      <c r="J1401" s="2" t="s">
        <v>95</v>
      </c>
      <c r="K1401" s="9">
        <v>1000</v>
      </c>
      <c r="L1401" s="9">
        <v>1911</v>
      </c>
      <c r="M1401" s="5">
        <v>38</v>
      </c>
      <c r="N1401" s="5">
        <v>1</v>
      </c>
      <c r="O1401" s="5">
        <v>30.66</v>
      </c>
      <c r="P1401" s="5">
        <v>57.03</v>
      </c>
      <c r="Q1401" s="2">
        <f t="shared" si="127"/>
        <v>26.37</v>
      </c>
      <c r="R1401" s="5">
        <f t="shared" si="128"/>
        <v>26.37</v>
      </c>
      <c r="S1401" s="11">
        <f t="shared" si="129"/>
        <v>0.86007827788649704</v>
      </c>
      <c r="T1401" s="5">
        <v>1.99</v>
      </c>
      <c r="U1401" s="5">
        <v>0.81</v>
      </c>
      <c r="V1401" s="5">
        <v>30.66</v>
      </c>
      <c r="W1401" s="12">
        <f t="shared" si="130"/>
        <v>2.6315789473684209E-2</v>
      </c>
      <c r="X1401" s="2" t="str">
        <f t="shared" si="131"/>
        <v>SCALE</v>
      </c>
      <c r="Y1401" s="22" t="str">
        <f t="shared" si="132"/>
        <v>Premium (751-1000)</v>
      </c>
    </row>
    <row r="1402" spans="1:25">
      <c r="A1402" s="2" t="s">
        <v>5340</v>
      </c>
      <c r="B1402" s="2" t="s">
        <v>45</v>
      </c>
      <c r="C1402" s="2" t="s">
        <v>5341</v>
      </c>
      <c r="D1402" s="2" t="s">
        <v>5342</v>
      </c>
      <c r="E1402" s="2" t="s">
        <v>237</v>
      </c>
      <c r="F1402" s="5">
        <v>1500</v>
      </c>
      <c r="G1402" s="2" t="s">
        <v>5343</v>
      </c>
      <c r="H1402" s="2" t="s">
        <v>25</v>
      </c>
      <c r="I1402" s="2" t="s">
        <v>26</v>
      </c>
      <c r="J1402" s="2" t="s">
        <v>313</v>
      </c>
      <c r="K1402" s="9">
        <v>300</v>
      </c>
      <c r="L1402" s="9">
        <v>1352</v>
      </c>
      <c r="M1402" s="5">
        <v>33</v>
      </c>
      <c r="N1402" s="5">
        <v>1</v>
      </c>
      <c r="O1402" s="5">
        <v>16.690000000000001</v>
      </c>
      <c r="P1402" s="5">
        <v>73.33</v>
      </c>
      <c r="Q1402" s="2">
        <f t="shared" si="127"/>
        <v>56.64</v>
      </c>
      <c r="R1402" s="5">
        <f t="shared" si="128"/>
        <v>56.64</v>
      </c>
      <c r="S1402" s="11">
        <f t="shared" si="129"/>
        <v>3.3936488915518273</v>
      </c>
      <c r="T1402" s="5">
        <v>2.44</v>
      </c>
      <c r="U1402" s="5">
        <v>0.51</v>
      </c>
      <c r="V1402" s="5">
        <v>16.690000000000001</v>
      </c>
      <c r="W1402" s="12">
        <f t="shared" si="130"/>
        <v>3.0303030303030304E-2</v>
      </c>
      <c r="X1402" s="2" t="str">
        <f t="shared" si="131"/>
        <v>SCALE</v>
      </c>
      <c r="Y1402" s="22" t="str">
        <f t="shared" si="132"/>
        <v>Low (100-300)</v>
      </c>
    </row>
    <row r="1403" spans="1:25">
      <c r="A1403" s="2" t="s">
        <v>5344</v>
      </c>
      <c r="B1403" s="2" t="s">
        <v>5345</v>
      </c>
      <c r="C1403" s="2" t="s">
        <v>5346</v>
      </c>
      <c r="D1403" s="2" t="s">
        <v>597</v>
      </c>
      <c r="E1403" s="2" t="s">
        <v>237</v>
      </c>
      <c r="F1403" s="5">
        <v>1300</v>
      </c>
      <c r="G1403" s="2" t="s">
        <v>5347</v>
      </c>
      <c r="H1403" s="2" t="s">
        <v>253</v>
      </c>
      <c r="I1403" s="2" t="s">
        <v>26</v>
      </c>
      <c r="J1403" s="2" t="s">
        <v>162</v>
      </c>
      <c r="K1403" s="9">
        <v>700</v>
      </c>
      <c r="L1403" s="9">
        <v>1058</v>
      </c>
      <c r="M1403" s="5">
        <v>46</v>
      </c>
      <c r="N1403" s="5">
        <v>0</v>
      </c>
      <c r="O1403" s="5">
        <v>29.9</v>
      </c>
      <c r="P1403" s="5">
        <v>0</v>
      </c>
      <c r="Q1403" s="2">
        <f t="shared" si="127"/>
        <v>-29.9</v>
      </c>
      <c r="R1403" s="5">
        <f t="shared" si="128"/>
        <v>-29.9</v>
      </c>
      <c r="S1403" s="11">
        <f t="shared" si="129"/>
        <v>-1</v>
      </c>
      <c r="T1403" s="5">
        <v>4.3499999999999996</v>
      </c>
      <c r="U1403" s="5">
        <v>0.65</v>
      </c>
      <c r="V1403" s="5">
        <v>0</v>
      </c>
      <c r="W1403" s="12">
        <f t="shared" si="130"/>
        <v>0</v>
      </c>
      <c r="X1403" s="2" t="str">
        <f t="shared" si="131"/>
        <v>PAUSE</v>
      </c>
      <c r="Y1403" s="22" t="str">
        <f t="shared" si="132"/>
        <v>High (501-750)</v>
      </c>
    </row>
    <row r="1404" spans="1:25">
      <c r="A1404" s="2" t="s">
        <v>5348</v>
      </c>
      <c r="B1404" s="2" t="s">
        <v>5349</v>
      </c>
      <c r="C1404" s="2" t="s">
        <v>1404</v>
      </c>
      <c r="D1404" s="2" t="s">
        <v>144</v>
      </c>
      <c r="E1404" s="2" t="s">
        <v>40</v>
      </c>
      <c r="F1404" s="5">
        <v>4900</v>
      </c>
      <c r="G1404" s="2" t="s">
        <v>5350</v>
      </c>
      <c r="H1404" s="2" t="s">
        <v>34</v>
      </c>
      <c r="I1404" s="2" t="s">
        <v>26</v>
      </c>
      <c r="J1404" s="2" t="s">
        <v>73</v>
      </c>
      <c r="K1404" s="9">
        <v>100</v>
      </c>
      <c r="L1404" s="9">
        <v>1982</v>
      </c>
      <c r="M1404" s="5">
        <v>39</v>
      </c>
      <c r="N1404" s="5">
        <v>1</v>
      </c>
      <c r="O1404" s="5">
        <v>25.6</v>
      </c>
      <c r="P1404" s="5">
        <v>43.31</v>
      </c>
      <c r="Q1404" s="2">
        <f t="shared" si="127"/>
        <v>17.71</v>
      </c>
      <c r="R1404" s="5">
        <f t="shared" si="128"/>
        <v>17.71</v>
      </c>
      <c r="S1404" s="11">
        <f t="shared" si="129"/>
        <v>0.69179687499999998</v>
      </c>
      <c r="T1404" s="5">
        <v>1.97</v>
      </c>
      <c r="U1404" s="5">
        <v>0.66</v>
      </c>
      <c r="V1404" s="5">
        <v>25.6</v>
      </c>
      <c r="W1404" s="12">
        <f t="shared" si="130"/>
        <v>2.564102564102564E-2</v>
      </c>
      <c r="X1404" s="2" t="str">
        <f t="shared" si="131"/>
        <v>SCALE</v>
      </c>
      <c r="Y1404" s="22" t="str">
        <f t="shared" si="132"/>
        <v>Low (100-300)</v>
      </c>
    </row>
    <row r="1405" spans="1:25">
      <c r="A1405" s="2" t="s">
        <v>5351</v>
      </c>
      <c r="B1405" s="2" t="s">
        <v>219</v>
      </c>
      <c r="C1405" s="2" t="s">
        <v>5352</v>
      </c>
      <c r="D1405" s="2" t="s">
        <v>5353</v>
      </c>
      <c r="E1405" s="2" t="s">
        <v>125</v>
      </c>
      <c r="F1405" s="5">
        <v>1500</v>
      </c>
      <c r="G1405" s="2" t="s">
        <v>5354</v>
      </c>
      <c r="H1405" s="2" t="s">
        <v>167</v>
      </c>
      <c r="I1405" s="2" t="s">
        <v>26</v>
      </c>
      <c r="J1405" s="2" t="s">
        <v>80</v>
      </c>
      <c r="K1405" s="9">
        <v>600</v>
      </c>
      <c r="L1405" s="9">
        <v>1117</v>
      </c>
      <c r="M1405" s="5">
        <v>32</v>
      </c>
      <c r="N1405" s="5">
        <v>0</v>
      </c>
      <c r="O1405" s="5">
        <v>24.41</v>
      </c>
      <c r="P1405" s="5">
        <v>0</v>
      </c>
      <c r="Q1405" s="2">
        <f t="shared" si="127"/>
        <v>-24.41</v>
      </c>
      <c r="R1405" s="5">
        <f t="shared" si="128"/>
        <v>-24.41</v>
      </c>
      <c r="S1405" s="11">
        <f t="shared" si="129"/>
        <v>-1</v>
      </c>
      <c r="T1405" s="5">
        <v>2.86</v>
      </c>
      <c r="U1405" s="5">
        <v>0.76</v>
      </c>
      <c r="V1405" s="5">
        <v>0</v>
      </c>
      <c r="W1405" s="12">
        <f t="shared" si="130"/>
        <v>0</v>
      </c>
      <c r="X1405" s="2" t="str">
        <f t="shared" si="131"/>
        <v>PAUSE</v>
      </c>
      <c r="Y1405" s="22" t="str">
        <f t="shared" si="132"/>
        <v>High (501-750)</v>
      </c>
    </row>
    <row r="1406" spans="1:25">
      <c r="A1406" s="2" t="s">
        <v>5355</v>
      </c>
      <c r="B1406" s="2" t="s">
        <v>5356</v>
      </c>
      <c r="C1406" s="2" t="s">
        <v>5357</v>
      </c>
      <c r="D1406" s="2" t="s">
        <v>2430</v>
      </c>
      <c r="E1406" s="2" t="s">
        <v>132</v>
      </c>
      <c r="F1406" s="5">
        <v>3467</v>
      </c>
      <c r="G1406" s="2" t="s">
        <v>5358</v>
      </c>
      <c r="H1406" s="2" t="s">
        <v>50</v>
      </c>
      <c r="I1406" s="2" t="s">
        <v>26</v>
      </c>
      <c r="J1406" s="2" t="s">
        <v>88</v>
      </c>
      <c r="K1406" s="9">
        <v>200</v>
      </c>
      <c r="L1406" s="9">
        <v>1813</v>
      </c>
      <c r="M1406" s="5">
        <v>60</v>
      </c>
      <c r="N1406" s="5">
        <v>5</v>
      </c>
      <c r="O1406" s="5">
        <v>50.46</v>
      </c>
      <c r="P1406" s="5">
        <v>191.48</v>
      </c>
      <c r="Q1406" s="2">
        <f t="shared" si="127"/>
        <v>141.01999999999998</v>
      </c>
      <c r="R1406" s="5">
        <f t="shared" si="128"/>
        <v>141.01999999999998</v>
      </c>
      <c r="S1406" s="11">
        <f t="shared" si="129"/>
        <v>2.7946888624653186</v>
      </c>
      <c r="T1406" s="5">
        <v>3.31</v>
      </c>
      <c r="U1406" s="5">
        <v>0.84</v>
      </c>
      <c r="V1406" s="5">
        <v>10.09</v>
      </c>
      <c r="W1406" s="12">
        <f t="shared" si="130"/>
        <v>8.3333333333333329E-2</v>
      </c>
      <c r="X1406" s="2" t="str">
        <f t="shared" si="131"/>
        <v>SCALE</v>
      </c>
      <c r="Y1406" s="22" t="str">
        <f t="shared" si="132"/>
        <v>Low (100-300)</v>
      </c>
    </row>
    <row r="1407" spans="1:25">
      <c r="A1407" s="2" t="s">
        <v>5359</v>
      </c>
      <c r="B1407" s="2" t="s">
        <v>1489</v>
      </c>
      <c r="C1407" s="2" t="s">
        <v>5360</v>
      </c>
      <c r="D1407" s="2" t="s">
        <v>1336</v>
      </c>
      <c r="E1407" s="2" t="s">
        <v>56</v>
      </c>
      <c r="F1407" s="5">
        <v>2400</v>
      </c>
      <c r="G1407" s="2" t="s">
        <v>5361</v>
      </c>
      <c r="H1407" s="2" t="s">
        <v>312</v>
      </c>
      <c r="I1407" s="2" t="s">
        <v>26</v>
      </c>
      <c r="J1407" s="2" t="s">
        <v>356</v>
      </c>
      <c r="K1407" s="9">
        <v>600</v>
      </c>
      <c r="L1407" s="9">
        <v>1349</v>
      </c>
      <c r="M1407" s="5">
        <v>35</v>
      </c>
      <c r="N1407" s="5">
        <v>0</v>
      </c>
      <c r="O1407" s="5">
        <v>26.35</v>
      </c>
      <c r="P1407" s="5">
        <v>0</v>
      </c>
      <c r="Q1407" s="2">
        <f t="shared" si="127"/>
        <v>-26.35</v>
      </c>
      <c r="R1407" s="5">
        <f t="shared" si="128"/>
        <v>-26.35</v>
      </c>
      <c r="S1407" s="11">
        <f t="shared" si="129"/>
        <v>-1</v>
      </c>
      <c r="T1407" s="5">
        <v>2.59</v>
      </c>
      <c r="U1407" s="5">
        <v>0.75</v>
      </c>
      <c r="V1407" s="5">
        <v>0</v>
      </c>
      <c r="W1407" s="12">
        <f t="shared" si="130"/>
        <v>0</v>
      </c>
      <c r="X1407" s="2" t="str">
        <f t="shared" si="131"/>
        <v>PAUSE</v>
      </c>
      <c r="Y1407" s="22" t="str">
        <f t="shared" si="132"/>
        <v>High (501-750)</v>
      </c>
    </row>
    <row r="1408" spans="1:25">
      <c r="A1408" s="2" t="s">
        <v>5362</v>
      </c>
      <c r="B1408" s="2" t="s">
        <v>122</v>
      </c>
      <c r="C1408" s="2" t="s">
        <v>5363</v>
      </c>
      <c r="D1408" s="2" t="s">
        <v>5364</v>
      </c>
      <c r="E1408" s="2" t="s">
        <v>625</v>
      </c>
      <c r="F1408" s="5">
        <v>2000</v>
      </c>
      <c r="G1408" s="2" t="s">
        <v>5365</v>
      </c>
      <c r="H1408" s="2" t="s">
        <v>87</v>
      </c>
      <c r="I1408" s="2" t="s">
        <v>26</v>
      </c>
      <c r="J1408" s="2" t="s">
        <v>217</v>
      </c>
      <c r="K1408" s="9">
        <v>300</v>
      </c>
      <c r="L1408" s="9">
        <v>2040</v>
      </c>
      <c r="M1408" s="5">
        <v>80</v>
      </c>
      <c r="N1408" s="5">
        <v>2</v>
      </c>
      <c r="O1408" s="5">
        <v>33.64</v>
      </c>
      <c r="P1408" s="5">
        <v>141.76</v>
      </c>
      <c r="Q1408" s="2">
        <f t="shared" si="127"/>
        <v>108.11999999999999</v>
      </c>
      <c r="R1408" s="5">
        <f t="shared" si="128"/>
        <v>108.11999999999999</v>
      </c>
      <c r="S1408" s="11">
        <f t="shared" si="129"/>
        <v>3.2140309155766942</v>
      </c>
      <c r="T1408" s="5">
        <v>3.92</v>
      </c>
      <c r="U1408" s="5">
        <v>0.42</v>
      </c>
      <c r="V1408" s="5">
        <v>16.82</v>
      </c>
      <c r="W1408" s="12">
        <f t="shared" si="130"/>
        <v>2.5000000000000001E-2</v>
      </c>
      <c r="X1408" s="2" t="str">
        <f t="shared" si="131"/>
        <v>SCALE</v>
      </c>
      <c r="Y1408" s="22" t="str">
        <f t="shared" si="132"/>
        <v>Low (100-300)</v>
      </c>
    </row>
    <row r="1409" spans="1:25">
      <c r="A1409" s="2" t="s">
        <v>5366</v>
      </c>
      <c r="B1409" s="2" t="s">
        <v>5367</v>
      </c>
      <c r="C1409" s="2" t="s">
        <v>5368</v>
      </c>
      <c r="D1409" s="2" t="s">
        <v>2855</v>
      </c>
      <c r="E1409" s="2" t="s">
        <v>188</v>
      </c>
      <c r="F1409" s="5">
        <v>2000</v>
      </c>
      <c r="G1409" s="2" t="s">
        <v>5369</v>
      </c>
      <c r="H1409" s="2" t="s">
        <v>34</v>
      </c>
      <c r="I1409" s="2" t="s">
        <v>26</v>
      </c>
      <c r="J1409" s="2" t="s">
        <v>356</v>
      </c>
      <c r="K1409" s="9">
        <v>800</v>
      </c>
      <c r="L1409" s="9">
        <v>745</v>
      </c>
      <c r="M1409" s="5">
        <v>31</v>
      </c>
      <c r="N1409" s="5">
        <v>2</v>
      </c>
      <c r="O1409" s="5">
        <v>14.56</v>
      </c>
      <c r="P1409" s="5">
        <v>92.55</v>
      </c>
      <c r="Q1409" s="2">
        <f t="shared" si="127"/>
        <v>77.989999999999995</v>
      </c>
      <c r="R1409" s="5">
        <f t="shared" si="128"/>
        <v>77.989999999999995</v>
      </c>
      <c r="S1409" s="11">
        <f t="shared" si="129"/>
        <v>5.3564560439560438</v>
      </c>
      <c r="T1409" s="5">
        <v>4.16</v>
      </c>
      <c r="U1409" s="5">
        <v>0.47</v>
      </c>
      <c r="V1409" s="5">
        <v>7.28</v>
      </c>
      <c r="W1409" s="12">
        <f t="shared" si="130"/>
        <v>6.4516129032258063E-2</v>
      </c>
      <c r="X1409" s="2" t="str">
        <f t="shared" si="131"/>
        <v>SCALE</v>
      </c>
      <c r="Y1409" s="22" t="str">
        <f t="shared" si="132"/>
        <v>Premium (751-1000)</v>
      </c>
    </row>
    <row r="1410" spans="1:25">
      <c r="A1410" s="2" t="s">
        <v>5370</v>
      </c>
      <c r="B1410" s="2" t="s">
        <v>2179</v>
      </c>
      <c r="C1410" s="2" t="s">
        <v>5371</v>
      </c>
      <c r="D1410" s="2" t="s">
        <v>5372</v>
      </c>
      <c r="E1410" s="2" t="s">
        <v>85</v>
      </c>
      <c r="F1410" s="5">
        <v>3250</v>
      </c>
      <c r="G1410" s="2" t="s">
        <v>24</v>
      </c>
      <c r="H1410" s="2" t="s">
        <v>260</v>
      </c>
      <c r="I1410" s="2" t="s">
        <v>26</v>
      </c>
      <c r="J1410" s="2" t="s">
        <v>699</v>
      </c>
      <c r="K1410" s="9">
        <v>500</v>
      </c>
      <c r="L1410" s="9">
        <v>1745</v>
      </c>
      <c r="M1410" s="5">
        <v>34</v>
      </c>
      <c r="N1410" s="5">
        <v>0</v>
      </c>
      <c r="O1410" s="5">
        <v>27.65</v>
      </c>
      <c r="P1410" s="5">
        <v>0</v>
      </c>
      <c r="Q1410" s="2">
        <f t="shared" si="127"/>
        <v>-27.65</v>
      </c>
      <c r="R1410" s="5">
        <f t="shared" si="128"/>
        <v>-27.65</v>
      </c>
      <c r="S1410" s="11">
        <f t="shared" si="129"/>
        <v>-1</v>
      </c>
      <c r="T1410" s="5">
        <v>1.95</v>
      </c>
      <c r="U1410" s="5">
        <v>0.81</v>
      </c>
      <c r="V1410" s="5">
        <v>0</v>
      </c>
      <c r="W1410" s="12">
        <f t="shared" si="130"/>
        <v>0</v>
      </c>
      <c r="X1410" s="2" t="str">
        <f t="shared" si="131"/>
        <v>PAUSE</v>
      </c>
      <c r="Y1410" s="22" t="str">
        <f t="shared" si="132"/>
        <v>Mid (301-500)</v>
      </c>
    </row>
    <row r="1411" spans="1:25">
      <c r="A1411" s="2" t="s">
        <v>5373</v>
      </c>
      <c r="B1411" s="2" t="s">
        <v>4403</v>
      </c>
      <c r="C1411" s="2" t="s">
        <v>530</v>
      </c>
      <c r="D1411" s="2" t="s">
        <v>291</v>
      </c>
      <c r="E1411" s="2" t="s">
        <v>281</v>
      </c>
      <c r="F1411" s="5">
        <v>1750</v>
      </c>
      <c r="G1411" s="2" t="s">
        <v>5374</v>
      </c>
      <c r="H1411" s="2" t="s">
        <v>253</v>
      </c>
      <c r="I1411" s="2" t="s">
        <v>26</v>
      </c>
      <c r="J1411" s="2" t="s">
        <v>51</v>
      </c>
      <c r="K1411" s="9">
        <v>200</v>
      </c>
      <c r="L1411" s="9">
        <v>1863</v>
      </c>
      <c r="M1411" s="5">
        <v>32</v>
      </c>
      <c r="N1411" s="5">
        <v>0</v>
      </c>
      <c r="O1411" s="5">
        <v>21.08</v>
      </c>
      <c r="P1411" s="5">
        <v>0</v>
      </c>
      <c r="Q1411" s="2">
        <f t="shared" si="127"/>
        <v>-21.08</v>
      </c>
      <c r="R1411" s="5">
        <f t="shared" si="128"/>
        <v>-21.08</v>
      </c>
      <c r="S1411" s="11">
        <f t="shared" si="129"/>
        <v>-1</v>
      </c>
      <c r="T1411" s="5">
        <v>1.72</v>
      </c>
      <c r="U1411" s="5">
        <v>0.66</v>
      </c>
      <c r="V1411" s="5">
        <v>0</v>
      </c>
      <c r="W1411" s="12">
        <f t="shared" si="130"/>
        <v>0</v>
      </c>
      <c r="X1411" s="2" t="str">
        <f t="shared" si="131"/>
        <v>PAUSE</v>
      </c>
      <c r="Y1411" s="22" t="str">
        <f t="shared" si="132"/>
        <v>Low (100-300)</v>
      </c>
    </row>
    <row r="1412" spans="1:25">
      <c r="A1412" s="2" t="s">
        <v>5375</v>
      </c>
      <c r="B1412" s="2" t="s">
        <v>122</v>
      </c>
      <c r="C1412" s="2" t="s">
        <v>3719</v>
      </c>
      <c r="D1412" s="2" t="s">
        <v>1696</v>
      </c>
      <c r="E1412" s="2" t="s">
        <v>635</v>
      </c>
      <c r="F1412" s="5">
        <v>1500</v>
      </c>
      <c r="G1412" s="2" t="s">
        <v>5376</v>
      </c>
      <c r="H1412" s="2" t="s">
        <v>190</v>
      </c>
      <c r="I1412" s="2" t="s">
        <v>26</v>
      </c>
      <c r="J1412" s="2" t="s">
        <v>155</v>
      </c>
      <c r="K1412" s="9">
        <v>600</v>
      </c>
      <c r="L1412" s="9">
        <v>1427</v>
      </c>
      <c r="M1412" s="5">
        <v>30</v>
      </c>
      <c r="N1412" s="5">
        <v>0</v>
      </c>
      <c r="O1412" s="5">
        <v>23.76</v>
      </c>
      <c r="P1412" s="5">
        <v>0</v>
      </c>
      <c r="Q1412" s="2">
        <f t="shared" si="127"/>
        <v>-23.76</v>
      </c>
      <c r="R1412" s="5">
        <f t="shared" si="128"/>
        <v>-23.76</v>
      </c>
      <c r="S1412" s="11">
        <f t="shared" si="129"/>
        <v>-1</v>
      </c>
      <c r="T1412" s="5">
        <v>2.1</v>
      </c>
      <c r="U1412" s="5">
        <v>0.79</v>
      </c>
      <c r="V1412" s="5">
        <v>0</v>
      </c>
      <c r="W1412" s="12">
        <f t="shared" si="130"/>
        <v>0</v>
      </c>
      <c r="X1412" s="2" t="str">
        <f t="shared" si="131"/>
        <v>PAUSE</v>
      </c>
      <c r="Y1412" s="22" t="str">
        <f t="shared" si="132"/>
        <v>High (501-750)</v>
      </c>
    </row>
    <row r="1413" spans="1:25">
      <c r="A1413" s="2" t="s">
        <v>5377</v>
      </c>
      <c r="B1413" s="2" t="s">
        <v>2233</v>
      </c>
      <c r="C1413" s="2" t="s">
        <v>2540</v>
      </c>
      <c r="D1413" s="2" t="s">
        <v>5378</v>
      </c>
      <c r="E1413" s="2" t="s">
        <v>132</v>
      </c>
      <c r="F1413" s="5">
        <v>1647</v>
      </c>
      <c r="G1413" s="2" t="s">
        <v>5379</v>
      </c>
      <c r="H1413" s="2" t="s">
        <v>58</v>
      </c>
      <c r="I1413" s="2" t="s">
        <v>26</v>
      </c>
      <c r="J1413" s="2" t="s">
        <v>59</v>
      </c>
      <c r="K1413" s="9">
        <v>300</v>
      </c>
      <c r="L1413" s="9">
        <v>1242</v>
      </c>
      <c r="M1413" s="5">
        <v>39</v>
      </c>
      <c r="N1413" s="5">
        <v>4</v>
      </c>
      <c r="O1413" s="5">
        <v>25.85</v>
      </c>
      <c r="P1413" s="5">
        <v>156.66</v>
      </c>
      <c r="Q1413" s="2">
        <f t="shared" si="127"/>
        <v>130.81</v>
      </c>
      <c r="R1413" s="5">
        <f t="shared" si="128"/>
        <v>130.81</v>
      </c>
      <c r="S1413" s="11">
        <f t="shared" si="129"/>
        <v>5.0603481624758215</v>
      </c>
      <c r="T1413" s="5">
        <v>3.14</v>
      </c>
      <c r="U1413" s="5">
        <v>0.66</v>
      </c>
      <c r="V1413" s="5">
        <v>6.46</v>
      </c>
      <c r="W1413" s="12">
        <f t="shared" si="130"/>
        <v>0.10256410256410256</v>
      </c>
      <c r="X1413" s="2" t="str">
        <f t="shared" si="131"/>
        <v>SCALE</v>
      </c>
      <c r="Y1413" s="22" t="str">
        <f t="shared" si="132"/>
        <v>Low (100-300)</v>
      </c>
    </row>
    <row r="1414" spans="1:25">
      <c r="A1414" s="2" t="s">
        <v>5380</v>
      </c>
      <c r="B1414" s="2" t="s">
        <v>5381</v>
      </c>
      <c r="C1414" s="2" t="s">
        <v>5382</v>
      </c>
      <c r="D1414" s="2" t="s">
        <v>5383</v>
      </c>
      <c r="E1414" s="2" t="s">
        <v>112</v>
      </c>
      <c r="F1414" s="5">
        <v>2600</v>
      </c>
      <c r="G1414" s="2" t="s">
        <v>5384</v>
      </c>
      <c r="H1414" s="2" t="s">
        <v>94</v>
      </c>
      <c r="I1414" s="2" t="s">
        <v>26</v>
      </c>
      <c r="J1414" s="2" t="s">
        <v>59</v>
      </c>
      <c r="K1414" s="9">
        <v>800</v>
      </c>
      <c r="L1414" s="9">
        <v>688</v>
      </c>
      <c r="M1414" s="5">
        <v>26</v>
      </c>
      <c r="N1414" s="5">
        <v>0</v>
      </c>
      <c r="O1414" s="5">
        <v>14.31</v>
      </c>
      <c r="P1414" s="5">
        <v>0</v>
      </c>
      <c r="Q1414" s="2">
        <f t="shared" si="127"/>
        <v>-14.31</v>
      </c>
      <c r="R1414" s="5">
        <f t="shared" si="128"/>
        <v>-14.31</v>
      </c>
      <c r="S1414" s="11">
        <f t="shared" si="129"/>
        <v>-1</v>
      </c>
      <c r="T1414" s="5">
        <v>3.78</v>
      </c>
      <c r="U1414" s="5">
        <v>0.55000000000000004</v>
      </c>
      <c r="V1414" s="5">
        <v>0</v>
      </c>
      <c r="W1414" s="12">
        <f t="shared" si="130"/>
        <v>0</v>
      </c>
      <c r="X1414" s="2" t="str">
        <f t="shared" si="131"/>
        <v>PAUSE</v>
      </c>
      <c r="Y1414" s="22" t="str">
        <f t="shared" si="132"/>
        <v>Premium (751-1000)</v>
      </c>
    </row>
    <row r="1415" spans="1:25">
      <c r="A1415" s="2" t="s">
        <v>5385</v>
      </c>
      <c r="B1415" s="2" t="s">
        <v>5086</v>
      </c>
      <c r="C1415" s="2" t="s">
        <v>5386</v>
      </c>
      <c r="D1415" s="2" t="s">
        <v>117</v>
      </c>
      <c r="E1415" s="2" t="s">
        <v>118</v>
      </c>
      <c r="F1415" s="5">
        <v>2000</v>
      </c>
      <c r="G1415" s="2" t="s">
        <v>5387</v>
      </c>
      <c r="H1415" s="2" t="s">
        <v>25</v>
      </c>
      <c r="I1415" s="2" t="s">
        <v>26</v>
      </c>
      <c r="J1415" s="2" t="s">
        <v>361</v>
      </c>
      <c r="K1415" s="9">
        <v>600</v>
      </c>
      <c r="L1415" s="9">
        <v>1001</v>
      </c>
      <c r="M1415" s="5">
        <v>42</v>
      </c>
      <c r="N1415" s="5">
        <v>0</v>
      </c>
      <c r="O1415" s="5">
        <v>27.64</v>
      </c>
      <c r="P1415" s="5">
        <v>0</v>
      </c>
      <c r="Q1415" s="2">
        <f t="shared" si="127"/>
        <v>-27.64</v>
      </c>
      <c r="R1415" s="5">
        <f t="shared" si="128"/>
        <v>-27.64</v>
      </c>
      <c r="S1415" s="11">
        <f t="shared" si="129"/>
        <v>-1</v>
      </c>
      <c r="T1415" s="5">
        <v>4.2</v>
      </c>
      <c r="U1415" s="5">
        <v>0.66</v>
      </c>
      <c r="V1415" s="5">
        <v>0</v>
      </c>
      <c r="W1415" s="12">
        <f t="shared" si="130"/>
        <v>0</v>
      </c>
      <c r="X1415" s="2" t="str">
        <f t="shared" si="131"/>
        <v>PAUSE</v>
      </c>
      <c r="Y1415" s="22" t="str">
        <f t="shared" si="132"/>
        <v>High (501-750)</v>
      </c>
    </row>
    <row r="1416" spans="1:25">
      <c r="A1416" s="2" t="s">
        <v>5388</v>
      </c>
      <c r="B1416" s="2" t="s">
        <v>2722</v>
      </c>
      <c r="C1416" s="2" t="s">
        <v>5389</v>
      </c>
      <c r="D1416" s="2" t="s">
        <v>2155</v>
      </c>
      <c r="E1416" s="2" t="s">
        <v>188</v>
      </c>
      <c r="F1416" s="5">
        <v>2500</v>
      </c>
      <c r="G1416" s="2" t="s">
        <v>5091</v>
      </c>
      <c r="H1416" s="2" t="s">
        <v>167</v>
      </c>
      <c r="I1416" s="2" t="s">
        <v>26</v>
      </c>
      <c r="J1416" s="2" t="s">
        <v>43</v>
      </c>
      <c r="K1416" s="9">
        <v>700</v>
      </c>
      <c r="L1416" s="9">
        <v>2405</v>
      </c>
      <c r="M1416" s="5">
        <v>53</v>
      </c>
      <c r="N1416" s="5">
        <v>6</v>
      </c>
      <c r="O1416" s="5">
        <v>39.880000000000003</v>
      </c>
      <c r="P1416" s="5">
        <v>343.33</v>
      </c>
      <c r="Q1416" s="2">
        <f t="shared" si="127"/>
        <v>303.45</v>
      </c>
      <c r="R1416" s="5">
        <f t="shared" si="128"/>
        <v>303.45</v>
      </c>
      <c r="S1416" s="11">
        <f t="shared" si="129"/>
        <v>7.6090772316950845</v>
      </c>
      <c r="T1416" s="5">
        <v>2.2000000000000002</v>
      </c>
      <c r="U1416" s="5">
        <v>0.75</v>
      </c>
      <c r="V1416" s="5">
        <v>6.65</v>
      </c>
      <c r="W1416" s="12">
        <f t="shared" si="130"/>
        <v>0.11320754716981132</v>
      </c>
      <c r="X1416" s="2" t="str">
        <f t="shared" si="131"/>
        <v>SCALE</v>
      </c>
      <c r="Y1416" s="22" t="str">
        <f t="shared" si="132"/>
        <v>High (501-750)</v>
      </c>
    </row>
    <row r="1417" spans="1:25">
      <c r="A1417" s="2" t="s">
        <v>5390</v>
      </c>
      <c r="B1417" s="2" t="s">
        <v>5391</v>
      </c>
      <c r="C1417" s="2" t="s">
        <v>1295</v>
      </c>
      <c r="D1417" s="2" t="s">
        <v>3705</v>
      </c>
      <c r="E1417" s="2" t="s">
        <v>432</v>
      </c>
      <c r="F1417" s="5">
        <v>3000</v>
      </c>
      <c r="G1417" s="2" t="s">
        <v>5392</v>
      </c>
      <c r="H1417" s="2" t="s">
        <v>65</v>
      </c>
      <c r="I1417" s="2" t="s">
        <v>26</v>
      </c>
      <c r="J1417" s="2" t="s">
        <v>458</v>
      </c>
      <c r="K1417" s="9">
        <v>400</v>
      </c>
      <c r="L1417" s="9">
        <v>2451</v>
      </c>
      <c r="M1417" s="5">
        <v>86</v>
      </c>
      <c r="N1417" s="5">
        <v>2</v>
      </c>
      <c r="O1417" s="5">
        <v>39.21</v>
      </c>
      <c r="P1417" s="5">
        <v>118.71</v>
      </c>
      <c r="Q1417" s="2">
        <f t="shared" si="127"/>
        <v>79.5</v>
      </c>
      <c r="R1417" s="5">
        <f t="shared" si="128"/>
        <v>79.5</v>
      </c>
      <c r="S1417" s="11">
        <f t="shared" si="129"/>
        <v>2.0275439938791124</v>
      </c>
      <c r="T1417" s="5">
        <v>3.51</v>
      </c>
      <c r="U1417" s="5">
        <v>0.46</v>
      </c>
      <c r="V1417" s="5">
        <v>19.600000000000001</v>
      </c>
      <c r="W1417" s="12">
        <f t="shared" si="130"/>
        <v>2.3255813953488372E-2</v>
      </c>
      <c r="X1417" s="2" t="str">
        <f t="shared" si="131"/>
        <v>SCALE</v>
      </c>
      <c r="Y1417" s="22" t="str">
        <f t="shared" si="132"/>
        <v>Mid (301-500)</v>
      </c>
    </row>
    <row r="1418" spans="1:25">
      <c r="A1418" s="2" t="s">
        <v>5393</v>
      </c>
      <c r="B1418" s="2" t="s">
        <v>4331</v>
      </c>
      <c r="C1418" s="2" t="s">
        <v>5394</v>
      </c>
      <c r="D1418" s="2" t="s">
        <v>5395</v>
      </c>
      <c r="E1418" s="2" t="s">
        <v>56</v>
      </c>
      <c r="F1418" s="5">
        <v>2617</v>
      </c>
      <c r="G1418" s="2" t="s">
        <v>5396</v>
      </c>
      <c r="H1418" s="2" t="s">
        <v>72</v>
      </c>
      <c r="I1418" s="2" t="s">
        <v>26</v>
      </c>
      <c r="J1418" s="2" t="s">
        <v>458</v>
      </c>
      <c r="K1418" s="9">
        <v>600</v>
      </c>
      <c r="L1418" s="9">
        <v>2077</v>
      </c>
      <c r="M1418" s="5">
        <v>67</v>
      </c>
      <c r="N1418" s="5">
        <v>3</v>
      </c>
      <c r="O1418" s="5">
        <v>35.99</v>
      </c>
      <c r="P1418" s="5">
        <v>189.94</v>
      </c>
      <c r="Q1418" s="2">
        <f t="shared" si="127"/>
        <v>153.94999999999999</v>
      </c>
      <c r="R1418" s="5">
        <f t="shared" si="128"/>
        <v>153.94999999999999</v>
      </c>
      <c r="S1418" s="11">
        <f t="shared" si="129"/>
        <v>4.2775771047513196</v>
      </c>
      <c r="T1418" s="5">
        <v>3.23</v>
      </c>
      <c r="U1418" s="5">
        <v>0.54</v>
      </c>
      <c r="V1418" s="5">
        <v>12</v>
      </c>
      <c r="W1418" s="12">
        <f t="shared" si="130"/>
        <v>4.4776119402985072E-2</v>
      </c>
      <c r="X1418" s="2" t="str">
        <f t="shared" si="131"/>
        <v>SCALE</v>
      </c>
      <c r="Y1418" s="22" t="str">
        <f t="shared" si="132"/>
        <v>High (501-750)</v>
      </c>
    </row>
    <row r="1419" spans="1:25">
      <c r="A1419" s="2" t="s">
        <v>5397</v>
      </c>
      <c r="B1419" s="2" t="s">
        <v>950</v>
      </c>
      <c r="C1419" s="2" t="s">
        <v>5398</v>
      </c>
      <c r="D1419" s="2" t="s">
        <v>4040</v>
      </c>
      <c r="E1419" s="2" t="s">
        <v>23</v>
      </c>
      <c r="F1419" s="5">
        <v>1250</v>
      </c>
      <c r="G1419" s="2" t="s">
        <v>5399</v>
      </c>
      <c r="H1419" s="2" t="s">
        <v>34</v>
      </c>
      <c r="I1419" s="2" t="s">
        <v>26</v>
      </c>
      <c r="J1419" s="2" t="s">
        <v>140</v>
      </c>
      <c r="K1419" s="9">
        <v>1000</v>
      </c>
      <c r="L1419" s="9">
        <v>2065</v>
      </c>
      <c r="M1419" s="5">
        <v>87</v>
      </c>
      <c r="N1419" s="5">
        <v>3</v>
      </c>
      <c r="O1419" s="5">
        <v>68.14</v>
      </c>
      <c r="P1419" s="5">
        <v>193.03</v>
      </c>
      <c r="Q1419" s="2">
        <f t="shared" ref="Q1419:Q1482" si="133">IFERROR(P1419-O1419, 0)</f>
        <v>124.89</v>
      </c>
      <c r="R1419" s="5">
        <f t="shared" ref="R1419:R1482" si="134">P1419-O1419</f>
        <v>124.89</v>
      </c>
      <c r="S1419" s="11">
        <f t="shared" ref="S1419:S1482" si="135">R1419/O1419</f>
        <v>1.8328441444085706</v>
      </c>
      <c r="T1419" s="5">
        <v>4.21</v>
      </c>
      <c r="U1419" s="5">
        <v>0.78</v>
      </c>
      <c r="V1419" s="5">
        <v>22.71</v>
      </c>
      <c r="W1419" s="12">
        <f t="shared" ref="W1419:W1482" si="136">N1419/M1419</f>
        <v>3.4482758620689655E-2</v>
      </c>
      <c r="X1419" s="2" t="str">
        <f t="shared" ref="X1419:X1482" si="137">IF(P1419&gt;=4, "SCALE",
  IF(P1419&gt;=2, "MONITOR",
    IF(P1419&gt;=1, "OPTIMISE",
      "PAUSE")))</f>
        <v>SCALE</v>
      </c>
      <c r="Y1419" s="22" t="str">
        <f t="shared" ref="Y1419:Y1482" si="138">IF(K1419&lt;=300,"Low (100-300)",
 IF(K1419&lt;=500,"Mid (301-500)",
  IF(K1419&lt;=750,"High (501-750)",
   "Premium (751-1000)")))</f>
        <v>Premium (751-1000)</v>
      </c>
    </row>
    <row r="1420" spans="1:25">
      <c r="A1420" s="2" t="s">
        <v>5400</v>
      </c>
      <c r="B1420" s="2" t="s">
        <v>1681</v>
      </c>
      <c r="C1420" s="2" t="s">
        <v>5401</v>
      </c>
      <c r="D1420" s="2" t="s">
        <v>5402</v>
      </c>
      <c r="E1420" s="2" t="s">
        <v>258</v>
      </c>
      <c r="F1420" s="5">
        <v>2000</v>
      </c>
      <c r="G1420" s="2" t="s">
        <v>5403</v>
      </c>
      <c r="H1420" s="2" t="s">
        <v>102</v>
      </c>
      <c r="I1420" s="2" t="s">
        <v>26</v>
      </c>
      <c r="J1420" s="2" t="s">
        <v>95</v>
      </c>
      <c r="K1420" s="9">
        <v>400</v>
      </c>
      <c r="L1420" s="9">
        <v>638</v>
      </c>
      <c r="M1420" s="5">
        <v>19</v>
      </c>
      <c r="N1420" s="5">
        <v>0</v>
      </c>
      <c r="O1420" s="5">
        <v>7.65</v>
      </c>
      <c r="P1420" s="5">
        <v>0</v>
      </c>
      <c r="Q1420" s="2">
        <f t="shared" si="133"/>
        <v>-7.65</v>
      </c>
      <c r="R1420" s="5">
        <f t="shared" si="134"/>
        <v>-7.65</v>
      </c>
      <c r="S1420" s="11">
        <f t="shared" si="135"/>
        <v>-1</v>
      </c>
      <c r="T1420" s="5">
        <v>2.98</v>
      </c>
      <c r="U1420" s="5">
        <v>0.4</v>
      </c>
      <c r="V1420" s="5">
        <v>0</v>
      </c>
      <c r="W1420" s="12">
        <f t="shared" si="136"/>
        <v>0</v>
      </c>
      <c r="X1420" s="2" t="str">
        <f t="shared" si="137"/>
        <v>PAUSE</v>
      </c>
      <c r="Y1420" s="22" t="str">
        <f t="shared" si="138"/>
        <v>Mid (301-500)</v>
      </c>
    </row>
    <row r="1421" spans="1:25">
      <c r="A1421" s="2" t="s">
        <v>5404</v>
      </c>
      <c r="B1421" s="2" t="s">
        <v>771</v>
      </c>
      <c r="C1421" s="2" t="s">
        <v>2103</v>
      </c>
      <c r="D1421" s="2" t="s">
        <v>5405</v>
      </c>
      <c r="E1421" s="2" t="s">
        <v>118</v>
      </c>
      <c r="F1421" s="5">
        <v>1625</v>
      </c>
      <c r="G1421" s="2" t="s">
        <v>5406</v>
      </c>
      <c r="H1421" s="2" t="s">
        <v>94</v>
      </c>
      <c r="I1421" s="2" t="s">
        <v>26</v>
      </c>
      <c r="J1421" s="2" t="s">
        <v>699</v>
      </c>
      <c r="K1421" s="9">
        <v>300</v>
      </c>
      <c r="L1421" s="9">
        <v>644</v>
      </c>
      <c r="M1421" s="5">
        <v>26</v>
      </c>
      <c r="N1421" s="5">
        <v>1</v>
      </c>
      <c r="O1421" s="5">
        <v>10.83</v>
      </c>
      <c r="P1421" s="5">
        <v>68.56</v>
      </c>
      <c r="Q1421" s="2">
        <f t="shared" si="133"/>
        <v>57.730000000000004</v>
      </c>
      <c r="R1421" s="5">
        <f t="shared" si="134"/>
        <v>57.730000000000004</v>
      </c>
      <c r="S1421" s="11">
        <f t="shared" si="135"/>
        <v>5.3305632502308402</v>
      </c>
      <c r="T1421" s="5">
        <v>4.04</v>
      </c>
      <c r="U1421" s="5">
        <v>0.42</v>
      </c>
      <c r="V1421" s="5">
        <v>10.83</v>
      </c>
      <c r="W1421" s="12">
        <f t="shared" si="136"/>
        <v>3.8461538461538464E-2</v>
      </c>
      <c r="X1421" s="2" t="str">
        <f t="shared" si="137"/>
        <v>SCALE</v>
      </c>
      <c r="Y1421" s="22" t="str">
        <f t="shared" si="138"/>
        <v>Low (100-300)</v>
      </c>
    </row>
    <row r="1422" spans="1:25">
      <c r="A1422" s="2" t="s">
        <v>5407</v>
      </c>
      <c r="B1422" s="2" t="s">
        <v>5408</v>
      </c>
      <c r="C1422" s="2" t="s">
        <v>740</v>
      </c>
      <c r="D1422" s="2" t="s">
        <v>3625</v>
      </c>
      <c r="E1422" s="2" t="s">
        <v>118</v>
      </c>
      <c r="F1422" s="5">
        <v>1898</v>
      </c>
      <c r="G1422" s="2" t="s">
        <v>5409</v>
      </c>
      <c r="H1422" s="2" t="s">
        <v>58</v>
      </c>
      <c r="I1422" s="2" t="s">
        <v>26</v>
      </c>
      <c r="J1422" s="2" t="s">
        <v>135</v>
      </c>
      <c r="K1422" s="9">
        <v>800</v>
      </c>
      <c r="L1422" s="9">
        <v>1324</v>
      </c>
      <c r="M1422" s="5">
        <v>31</v>
      </c>
      <c r="N1422" s="5">
        <v>2</v>
      </c>
      <c r="O1422" s="5">
        <v>16.02</v>
      </c>
      <c r="P1422" s="5">
        <v>142.72</v>
      </c>
      <c r="Q1422" s="2">
        <f t="shared" si="133"/>
        <v>126.7</v>
      </c>
      <c r="R1422" s="5">
        <f t="shared" si="134"/>
        <v>126.7</v>
      </c>
      <c r="S1422" s="11">
        <f t="shared" si="135"/>
        <v>7.9088639200998756</v>
      </c>
      <c r="T1422" s="5">
        <v>2.34</v>
      </c>
      <c r="U1422" s="5">
        <v>0.52</v>
      </c>
      <c r="V1422" s="5">
        <v>8.01</v>
      </c>
      <c r="W1422" s="12">
        <f t="shared" si="136"/>
        <v>6.4516129032258063E-2</v>
      </c>
      <c r="X1422" s="2" t="str">
        <f t="shared" si="137"/>
        <v>SCALE</v>
      </c>
      <c r="Y1422" s="22" t="str">
        <f t="shared" si="138"/>
        <v>Premium (751-1000)</v>
      </c>
    </row>
    <row r="1423" spans="1:25">
      <c r="A1423" s="2" t="s">
        <v>5410</v>
      </c>
      <c r="B1423" s="2" t="s">
        <v>5411</v>
      </c>
      <c r="C1423" s="2" t="s">
        <v>1913</v>
      </c>
      <c r="D1423" s="2" t="s">
        <v>655</v>
      </c>
      <c r="E1423" s="2" t="s">
        <v>125</v>
      </c>
      <c r="F1423" s="5">
        <v>1950</v>
      </c>
      <c r="G1423" s="2" t="s">
        <v>5412</v>
      </c>
      <c r="H1423" s="2" t="s">
        <v>34</v>
      </c>
      <c r="I1423" s="2" t="s">
        <v>26</v>
      </c>
      <c r="J1423" s="2" t="s">
        <v>319</v>
      </c>
      <c r="K1423" s="9">
        <v>800</v>
      </c>
      <c r="L1423" s="9">
        <v>554</v>
      </c>
      <c r="M1423" s="5">
        <v>19</v>
      </c>
      <c r="N1423" s="5">
        <v>1</v>
      </c>
      <c r="O1423" s="5">
        <v>13.71</v>
      </c>
      <c r="P1423" s="5">
        <v>40.21</v>
      </c>
      <c r="Q1423" s="2">
        <f t="shared" si="133"/>
        <v>26.5</v>
      </c>
      <c r="R1423" s="5">
        <f t="shared" si="134"/>
        <v>26.5</v>
      </c>
      <c r="S1423" s="11">
        <f t="shared" si="135"/>
        <v>1.9328956965718453</v>
      </c>
      <c r="T1423" s="5">
        <v>3.43</v>
      </c>
      <c r="U1423" s="5">
        <v>0.72</v>
      </c>
      <c r="V1423" s="5">
        <v>13.71</v>
      </c>
      <c r="W1423" s="12">
        <f t="shared" si="136"/>
        <v>5.2631578947368418E-2</v>
      </c>
      <c r="X1423" s="2" t="str">
        <f t="shared" si="137"/>
        <v>SCALE</v>
      </c>
      <c r="Y1423" s="22" t="str">
        <f t="shared" si="138"/>
        <v>Premium (751-1000)</v>
      </c>
    </row>
    <row r="1424" spans="1:25">
      <c r="A1424" s="2" t="s">
        <v>5413</v>
      </c>
      <c r="B1424" s="2" t="s">
        <v>1033</v>
      </c>
      <c r="C1424" s="2" t="s">
        <v>5414</v>
      </c>
      <c r="D1424" s="2" t="s">
        <v>5415</v>
      </c>
      <c r="E1424" s="2" t="s">
        <v>125</v>
      </c>
      <c r="F1424" s="5">
        <v>2700</v>
      </c>
      <c r="G1424" s="2" t="s">
        <v>5416</v>
      </c>
      <c r="H1424" s="2" t="s">
        <v>72</v>
      </c>
      <c r="I1424" s="2" t="s">
        <v>26</v>
      </c>
      <c r="J1424" s="2" t="s">
        <v>120</v>
      </c>
      <c r="K1424" s="9">
        <v>800</v>
      </c>
      <c r="L1424" s="9">
        <v>2193</v>
      </c>
      <c r="M1424" s="5">
        <v>64</v>
      </c>
      <c r="N1424" s="5">
        <v>2</v>
      </c>
      <c r="O1424" s="5">
        <v>51.16</v>
      </c>
      <c r="P1424" s="5">
        <v>90.06</v>
      </c>
      <c r="Q1424" s="2">
        <f t="shared" si="133"/>
        <v>38.900000000000006</v>
      </c>
      <c r="R1424" s="5">
        <f t="shared" si="134"/>
        <v>38.900000000000006</v>
      </c>
      <c r="S1424" s="11">
        <f t="shared" si="135"/>
        <v>0.76035965598123545</v>
      </c>
      <c r="T1424" s="5">
        <v>2.92</v>
      </c>
      <c r="U1424" s="5">
        <v>0.8</v>
      </c>
      <c r="V1424" s="5">
        <v>25.58</v>
      </c>
      <c r="W1424" s="12">
        <f t="shared" si="136"/>
        <v>3.125E-2</v>
      </c>
      <c r="X1424" s="2" t="str">
        <f t="shared" si="137"/>
        <v>SCALE</v>
      </c>
      <c r="Y1424" s="22" t="str">
        <f t="shared" si="138"/>
        <v>Premium (751-1000)</v>
      </c>
    </row>
    <row r="1425" spans="1:25">
      <c r="A1425" s="2" t="s">
        <v>5417</v>
      </c>
      <c r="B1425" s="2" t="s">
        <v>5418</v>
      </c>
      <c r="C1425" s="2" t="s">
        <v>2118</v>
      </c>
      <c r="D1425" s="2" t="s">
        <v>5419</v>
      </c>
      <c r="E1425" s="2" t="s">
        <v>276</v>
      </c>
      <c r="F1425" s="5">
        <v>1800</v>
      </c>
      <c r="G1425" s="2" t="s">
        <v>5420</v>
      </c>
      <c r="H1425" s="2" t="s">
        <v>161</v>
      </c>
      <c r="I1425" s="2" t="s">
        <v>26</v>
      </c>
      <c r="J1425" s="2" t="s">
        <v>95</v>
      </c>
      <c r="K1425" s="9">
        <v>600</v>
      </c>
      <c r="L1425" s="9">
        <v>764</v>
      </c>
      <c r="M1425" s="5">
        <v>18</v>
      </c>
      <c r="N1425" s="5">
        <v>0</v>
      </c>
      <c r="O1425" s="5">
        <v>10.41</v>
      </c>
      <c r="P1425" s="5">
        <v>0</v>
      </c>
      <c r="Q1425" s="2">
        <f t="shared" si="133"/>
        <v>-10.41</v>
      </c>
      <c r="R1425" s="5">
        <f t="shared" si="134"/>
        <v>-10.41</v>
      </c>
      <c r="S1425" s="11">
        <f t="shared" si="135"/>
        <v>-1</v>
      </c>
      <c r="T1425" s="5">
        <v>2.36</v>
      </c>
      <c r="U1425" s="5">
        <v>0.57999999999999996</v>
      </c>
      <c r="V1425" s="5">
        <v>0</v>
      </c>
      <c r="W1425" s="12">
        <f t="shared" si="136"/>
        <v>0</v>
      </c>
      <c r="X1425" s="2" t="str">
        <f t="shared" si="137"/>
        <v>PAUSE</v>
      </c>
      <c r="Y1425" s="22" t="str">
        <f t="shared" si="138"/>
        <v>High (501-750)</v>
      </c>
    </row>
    <row r="1426" spans="1:25">
      <c r="A1426" s="2" t="s">
        <v>5421</v>
      </c>
      <c r="B1426" s="2" t="s">
        <v>475</v>
      </c>
      <c r="C1426" s="2" t="s">
        <v>2876</v>
      </c>
      <c r="D1426" s="2" t="s">
        <v>5422</v>
      </c>
      <c r="E1426" s="2" t="s">
        <v>78</v>
      </c>
      <c r="F1426" s="5">
        <v>1300</v>
      </c>
      <c r="G1426" s="2" t="s">
        <v>5423</v>
      </c>
      <c r="H1426" s="2" t="s">
        <v>42</v>
      </c>
      <c r="I1426" s="2" t="s">
        <v>26</v>
      </c>
      <c r="J1426" s="2" t="s">
        <v>206</v>
      </c>
      <c r="K1426" s="9">
        <v>800</v>
      </c>
      <c r="L1426" s="9">
        <v>1614</v>
      </c>
      <c r="M1426" s="5">
        <v>51</v>
      </c>
      <c r="N1426" s="5">
        <v>0</v>
      </c>
      <c r="O1426" s="5">
        <v>20.9</v>
      </c>
      <c r="P1426" s="5">
        <v>0</v>
      </c>
      <c r="Q1426" s="2">
        <f t="shared" si="133"/>
        <v>-20.9</v>
      </c>
      <c r="R1426" s="5">
        <f t="shared" si="134"/>
        <v>-20.9</v>
      </c>
      <c r="S1426" s="11">
        <f t="shared" si="135"/>
        <v>-1</v>
      </c>
      <c r="T1426" s="5">
        <v>3.16</v>
      </c>
      <c r="U1426" s="5">
        <v>0.41</v>
      </c>
      <c r="V1426" s="5">
        <v>0</v>
      </c>
      <c r="W1426" s="12">
        <f t="shared" si="136"/>
        <v>0</v>
      </c>
      <c r="X1426" s="2" t="str">
        <f t="shared" si="137"/>
        <v>PAUSE</v>
      </c>
      <c r="Y1426" s="22" t="str">
        <f t="shared" si="138"/>
        <v>Premium (751-1000)</v>
      </c>
    </row>
    <row r="1427" spans="1:25">
      <c r="A1427" s="2" t="s">
        <v>5424</v>
      </c>
      <c r="B1427" s="2" t="s">
        <v>5425</v>
      </c>
      <c r="C1427" s="2" t="s">
        <v>2876</v>
      </c>
      <c r="D1427" s="2" t="s">
        <v>1040</v>
      </c>
      <c r="E1427" s="2" t="s">
        <v>112</v>
      </c>
      <c r="F1427" s="5">
        <v>4300</v>
      </c>
      <c r="G1427" s="2" t="s">
        <v>3333</v>
      </c>
      <c r="H1427" s="2" t="s">
        <v>25</v>
      </c>
      <c r="I1427" s="2" t="s">
        <v>26</v>
      </c>
      <c r="J1427" s="2" t="s">
        <v>135</v>
      </c>
      <c r="K1427" s="9">
        <v>300</v>
      </c>
      <c r="L1427" s="9">
        <v>1591</v>
      </c>
      <c r="M1427" s="5">
        <v>59</v>
      </c>
      <c r="N1427" s="5">
        <v>2</v>
      </c>
      <c r="O1427" s="5">
        <v>27.31</v>
      </c>
      <c r="P1427" s="5">
        <v>82.89</v>
      </c>
      <c r="Q1427" s="2">
        <f t="shared" si="133"/>
        <v>55.58</v>
      </c>
      <c r="R1427" s="5">
        <f t="shared" si="134"/>
        <v>55.58</v>
      </c>
      <c r="S1427" s="11">
        <f t="shared" si="135"/>
        <v>2.0351519589893812</v>
      </c>
      <c r="T1427" s="5">
        <v>3.71</v>
      </c>
      <c r="U1427" s="5">
        <v>0.46</v>
      </c>
      <c r="V1427" s="5">
        <v>13.66</v>
      </c>
      <c r="W1427" s="12">
        <f t="shared" si="136"/>
        <v>3.3898305084745763E-2</v>
      </c>
      <c r="X1427" s="2" t="str">
        <f t="shared" si="137"/>
        <v>SCALE</v>
      </c>
      <c r="Y1427" s="22" t="str">
        <f t="shared" si="138"/>
        <v>Low (100-300)</v>
      </c>
    </row>
    <row r="1428" spans="1:25">
      <c r="A1428" s="2" t="s">
        <v>5426</v>
      </c>
      <c r="B1428" s="2" t="s">
        <v>5427</v>
      </c>
      <c r="C1428" s="2" t="s">
        <v>4980</v>
      </c>
      <c r="D1428" s="2" t="s">
        <v>251</v>
      </c>
      <c r="E1428" s="2" t="s">
        <v>23</v>
      </c>
      <c r="F1428" s="5">
        <v>1625</v>
      </c>
      <c r="G1428" s="2" t="s">
        <v>5428</v>
      </c>
      <c r="H1428" s="2" t="s">
        <v>34</v>
      </c>
      <c r="I1428" s="2" t="s">
        <v>26</v>
      </c>
      <c r="J1428" s="2" t="s">
        <v>183</v>
      </c>
      <c r="K1428" s="9">
        <v>1000</v>
      </c>
      <c r="L1428" s="9">
        <v>1816</v>
      </c>
      <c r="M1428" s="5">
        <v>66</v>
      </c>
      <c r="N1428" s="5">
        <v>0</v>
      </c>
      <c r="O1428" s="5">
        <v>31.37</v>
      </c>
      <c r="P1428" s="5">
        <v>0</v>
      </c>
      <c r="Q1428" s="2">
        <f t="shared" si="133"/>
        <v>-31.37</v>
      </c>
      <c r="R1428" s="5">
        <f t="shared" si="134"/>
        <v>-31.37</v>
      </c>
      <c r="S1428" s="11">
        <f t="shared" si="135"/>
        <v>-1</v>
      </c>
      <c r="T1428" s="5">
        <v>3.63</v>
      </c>
      <c r="U1428" s="5">
        <v>0.48</v>
      </c>
      <c r="V1428" s="5">
        <v>0</v>
      </c>
      <c r="W1428" s="12">
        <f t="shared" si="136"/>
        <v>0</v>
      </c>
      <c r="X1428" s="2" t="str">
        <f t="shared" si="137"/>
        <v>PAUSE</v>
      </c>
      <c r="Y1428" s="22" t="str">
        <f t="shared" si="138"/>
        <v>Premium (751-1000)</v>
      </c>
    </row>
    <row r="1429" spans="1:25">
      <c r="A1429" s="2" t="s">
        <v>5429</v>
      </c>
      <c r="B1429" s="2" t="s">
        <v>219</v>
      </c>
      <c r="C1429" s="2" t="s">
        <v>763</v>
      </c>
      <c r="D1429" s="2" t="s">
        <v>236</v>
      </c>
      <c r="E1429" s="2" t="s">
        <v>237</v>
      </c>
      <c r="F1429" s="5">
        <v>3164</v>
      </c>
      <c r="G1429" s="2" t="s">
        <v>5430</v>
      </c>
      <c r="H1429" s="2" t="s">
        <v>150</v>
      </c>
      <c r="I1429" s="2" t="s">
        <v>26</v>
      </c>
      <c r="J1429" s="2" t="s">
        <v>59</v>
      </c>
      <c r="K1429" s="9">
        <v>800</v>
      </c>
      <c r="L1429" s="9">
        <v>1136</v>
      </c>
      <c r="M1429" s="5">
        <v>21</v>
      </c>
      <c r="N1429" s="5">
        <v>2</v>
      </c>
      <c r="O1429" s="5">
        <v>13.36</v>
      </c>
      <c r="P1429" s="5">
        <v>141.37</v>
      </c>
      <c r="Q1429" s="2">
        <f t="shared" si="133"/>
        <v>128.01</v>
      </c>
      <c r="R1429" s="5">
        <f t="shared" si="134"/>
        <v>128.01</v>
      </c>
      <c r="S1429" s="11">
        <f t="shared" si="135"/>
        <v>9.581586826347305</v>
      </c>
      <c r="T1429" s="5">
        <v>1.85</v>
      </c>
      <c r="U1429" s="5">
        <v>0.64</v>
      </c>
      <c r="V1429" s="5">
        <v>6.68</v>
      </c>
      <c r="W1429" s="12">
        <f t="shared" si="136"/>
        <v>9.5238095238095233E-2</v>
      </c>
      <c r="X1429" s="2" t="str">
        <f t="shared" si="137"/>
        <v>SCALE</v>
      </c>
      <c r="Y1429" s="22" t="str">
        <f t="shared" si="138"/>
        <v>Premium (751-1000)</v>
      </c>
    </row>
    <row r="1430" spans="1:25">
      <c r="A1430" s="2" t="s">
        <v>5431</v>
      </c>
      <c r="B1430" s="2" t="s">
        <v>1681</v>
      </c>
      <c r="C1430" s="2" t="s">
        <v>895</v>
      </c>
      <c r="D1430" s="2" t="s">
        <v>70</v>
      </c>
      <c r="E1430" s="2" t="s">
        <v>23</v>
      </c>
      <c r="F1430" s="5">
        <v>1500</v>
      </c>
      <c r="G1430" s="2" t="s">
        <v>5432</v>
      </c>
      <c r="H1430" s="2" t="s">
        <v>312</v>
      </c>
      <c r="I1430" s="2" t="s">
        <v>26</v>
      </c>
      <c r="J1430" s="2" t="s">
        <v>140</v>
      </c>
      <c r="K1430" s="9">
        <v>100</v>
      </c>
      <c r="L1430" s="9">
        <v>665</v>
      </c>
      <c r="M1430" s="5">
        <v>22</v>
      </c>
      <c r="N1430" s="5">
        <v>0</v>
      </c>
      <c r="O1430" s="5">
        <v>15.02</v>
      </c>
      <c r="P1430" s="5">
        <v>0</v>
      </c>
      <c r="Q1430" s="2">
        <f t="shared" si="133"/>
        <v>-15.02</v>
      </c>
      <c r="R1430" s="5">
        <f t="shared" si="134"/>
        <v>-15.02</v>
      </c>
      <c r="S1430" s="11">
        <f t="shared" si="135"/>
        <v>-1</v>
      </c>
      <c r="T1430" s="5">
        <v>3.31</v>
      </c>
      <c r="U1430" s="5">
        <v>0.68</v>
      </c>
      <c r="V1430" s="5">
        <v>0</v>
      </c>
      <c r="W1430" s="12">
        <f t="shared" si="136"/>
        <v>0</v>
      </c>
      <c r="X1430" s="2" t="str">
        <f t="shared" si="137"/>
        <v>PAUSE</v>
      </c>
      <c r="Y1430" s="22" t="str">
        <f t="shared" si="138"/>
        <v>Low (100-300)</v>
      </c>
    </row>
    <row r="1431" spans="1:25">
      <c r="A1431" s="2" t="s">
        <v>5433</v>
      </c>
      <c r="B1431" s="2" t="s">
        <v>505</v>
      </c>
      <c r="C1431" s="2" t="s">
        <v>5434</v>
      </c>
      <c r="D1431" s="2" t="s">
        <v>1696</v>
      </c>
      <c r="E1431" s="2" t="s">
        <v>635</v>
      </c>
      <c r="F1431" s="5">
        <v>2250</v>
      </c>
      <c r="G1431" s="2" t="s">
        <v>343</v>
      </c>
      <c r="H1431" s="2" t="s">
        <v>266</v>
      </c>
      <c r="I1431" s="2" t="s">
        <v>26</v>
      </c>
      <c r="J1431" s="2" t="s">
        <v>51</v>
      </c>
      <c r="K1431" s="9">
        <v>200</v>
      </c>
      <c r="L1431" s="9">
        <v>2491</v>
      </c>
      <c r="M1431" s="5">
        <v>47</v>
      </c>
      <c r="N1431" s="5">
        <v>1</v>
      </c>
      <c r="O1431" s="5">
        <v>21.59</v>
      </c>
      <c r="P1431" s="5">
        <v>72.77</v>
      </c>
      <c r="Q1431" s="2">
        <f t="shared" si="133"/>
        <v>51.179999999999993</v>
      </c>
      <c r="R1431" s="5">
        <f t="shared" si="134"/>
        <v>51.179999999999993</v>
      </c>
      <c r="S1431" s="11">
        <f t="shared" si="135"/>
        <v>2.3705419175544229</v>
      </c>
      <c r="T1431" s="5">
        <v>1.89</v>
      </c>
      <c r="U1431" s="5">
        <v>0.46</v>
      </c>
      <c r="V1431" s="5">
        <v>21.59</v>
      </c>
      <c r="W1431" s="12">
        <f t="shared" si="136"/>
        <v>2.1276595744680851E-2</v>
      </c>
      <c r="X1431" s="2" t="str">
        <f t="shared" si="137"/>
        <v>SCALE</v>
      </c>
      <c r="Y1431" s="22" t="str">
        <f t="shared" si="138"/>
        <v>Low (100-300)</v>
      </c>
    </row>
    <row r="1432" spans="1:25">
      <c r="A1432" s="2" t="s">
        <v>5435</v>
      </c>
      <c r="B1432" s="2" t="s">
        <v>5436</v>
      </c>
      <c r="C1432" s="2" t="s">
        <v>749</v>
      </c>
      <c r="D1432" s="2" t="s">
        <v>1035</v>
      </c>
      <c r="E1432" s="2" t="s">
        <v>492</v>
      </c>
      <c r="F1432" s="5">
        <v>2708</v>
      </c>
      <c r="G1432" s="2" t="s">
        <v>5437</v>
      </c>
      <c r="H1432" s="2" t="s">
        <v>72</v>
      </c>
      <c r="I1432" s="2" t="s">
        <v>26</v>
      </c>
      <c r="J1432" s="2" t="s">
        <v>382</v>
      </c>
      <c r="K1432" s="9">
        <v>700</v>
      </c>
      <c r="L1432" s="9">
        <v>1076</v>
      </c>
      <c r="M1432" s="5">
        <v>42</v>
      </c>
      <c r="N1432" s="5">
        <v>0</v>
      </c>
      <c r="O1432" s="5">
        <v>29.17</v>
      </c>
      <c r="P1432" s="5">
        <v>0</v>
      </c>
      <c r="Q1432" s="2">
        <f t="shared" si="133"/>
        <v>-29.17</v>
      </c>
      <c r="R1432" s="5">
        <f t="shared" si="134"/>
        <v>-29.17</v>
      </c>
      <c r="S1432" s="11">
        <f t="shared" si="135"/>
        <v>-1</v>
      </c>
      <c r="T1432" s="5">
        <v>3.9</v>
      </c>
      <c r="U1432" s="5">
        <v>0.69</v>
      </c>
      <c r="V1432" s="5">
        <v>0</v>
      </c>
      <c r="W1432" s="12">
        <f t="shared" si="136"/>
        <v>0</v>
      </c>
      <c r="X1432" s="2" t="str">
        <f t="shared" si="137"/>
        <v>PAUSE</v>
      </c>
      <c r="Y1432" s="22" t="str">
        <f t="shared" si="138"/>
        <v>High (501-750)</v>
      </c>
    </row>
    <row r="1433" spans="1:25">
      <c r="A1433" s="2" t="s">
        <v>5438</v>
      </c>
      <c r="B1433" s="2" t="s">
        <v>164</v>
      </c>
      <c r="C1433" s="2" t="s">
        <v>476</v>
      </c>
      <c r="D1433" s="2" t="s">
        <v>5439</v>
      </c>
      <c r="E1433" s="2" t="s">
        <v>118</v>
      </c>
      <c r="F1433" s="5">
        <v>3400</v>
      </c>
      <c r="G1433" s="2" t="s">
        <v>5440</v>
      </c>
      <c r="H1433" s="2" t="s">
        <v>161</v>
      </c>
      <c r="I1433" s="2" t="s">
        <v>26</v>
      </c>
      <c r="J1433" s="2" t="s">
        <v>88</v>
      </c>
      <c r="K1433" s="9">
        <v>700</v>
      </c>
      <c r="L1433" s="9">
        <v>824</v>
      </c>
      <c r="M1433" s="5">
        <v>13</v>
      </c>
      <c r="N1433" s="5">
        <v>0</v>
      </c>
      <c r="O1433" s="5">
        <v>8.52</v>
      </c>
      <c r="P1433" s="5">
        <v>0</v>
      </c>
      <c r="Q1433" s="2">
        <f t="shared" si="133"/>
        <v>-8.52</v>
      </c>
      <c r="R1433" s="5">
        <f t="shared" si="134"/>
        <v>-8.52</v>
      </c>
      <c r="S1433" s="11">
        <f t="shared" si="135"/>
        <v>-1</v>
      </c>
      <c r="T1433" s="5">
        <v>1.58</v>
      </c>
      <c r="U1433" s="5">
        <v>0.66</v>
      </c>
      <c r="V1433" s="5">
        <v>0</v>
      </c>
      <c r="W1433" s="12">
        <f t="shared" si="136"/>
        <v>0</v>
      </c>
      <c r="X1433" s="2" t="str">
        <f t="shared" si="137"/>
        <v>PAUSE</v>
      </c>
      <c r="Y1433" s="22" t="str">
        <f t="shared" si="138"/>
        <v>High (501-750)</v>
      </c>
    </row>
    <row r="1434" spans="1:25">
      <c r="A1434" s="2" t="s">
        <v>5441</v>
      </c>
      <c r="B1434" s="2" t="s">
        <v>4869</v>
      </c>
      <c r="C1434" s="2" t="s">
        <v>5442</v>
      </c>
      <c r="D1434" s="2" t="s">
        <v>4296</v>
      </c>
      <c r="E1434" s="2" t="s">
        <v>78</v>
      </c>
      <c r="F1434" s="5">
        <v>1499</v>
      </c>
      <c r="G1434" s="2" t="s">
        <v>5443</v>
      </c>
      <c r="H1434" s="2" t="s">
        <v>190</v>
      </c>
      <c r="I1434" s="2" t="s">
        <v>26</v>
      </c>
      <c r="J1434" s="2" t="s">
        <v>162</v>
      </c>
      <c r="K1434" s="9">
        <v>700</v>
      </c>
      <c r="L1434" s="9">
        <v>1945</v>
      </c>
      <c r="M1434" s="5">
        <v>33</v>
      </c>
      <c r="N1434" s="5">
        <v>0</v>
      </c>
      <c r="O1434" s="5">
        <v>23.24</v>
      </c>
      <c r="P1434" s="5">
        <v>0</v>
      </c>
      <c r="Q1434" s="2">
        <f t="shared" si="133"/>
        <v>-23.24</v>
      </c>
      <c r="R1434" s="5">
        <f t="shared" si="134"/>
        <v>-23.24</v>
      </c>
      <c r="S1434" s="11">
        <f t="shared" si="135"/>
        <v>-1</v>
      </c>
      <c r="T1434" s="5">
        <v>1.7</v>
      </c>
      <c r="U1434" s="5">
        <v>0.7</v>
      </c>
      <c r="V1434" s="5">
        <v>0</v>
      </c>
      <c r="W1434" s="12">
        <f t="shared" si="136"/>
        <v>0</v>
      </c>
      <c r="X1434" s="2" t="str">
        <f t="shared" si="137"/>
        <v>PAUSE</v>
      </c>
      <c r="Y1434" s="22" t="str">
        <f t="shared" si="138"/>
        <v>High (501-750)</v>
      </c>
    </row>
    <row r="1435" spans="1:25">
      <c r="A1435" s="2" t="s">
        <v>5444</v>
      </c>
      <c r="B1435" s="2" t="s">
        <v>5445</v>
      </c>
      <c r="C1435" s="2" t="s">
        <v>925</v>
      </c>
      <c r="D1435" s="2" t="s">
        <v>63</v>
      </c>
      <c r="E1435" s="2" t="s">
        <v>32</v>
      </c>
      <c r="F1435" s="5">
        <v>2900</v>
      </c>
      <c r="G1435" s="2" t="s">
        <v>5446</v>
      </c>
      <c r="H1435" s="2" t="s">
        <v>150</v>
      </c>
      <c r="I1435" s="2" t="s">
        <v>26</v>
      </c>
      <c r="J1435" s="2" t="s">
        <v>43</v>
      </c>
      <c r="K1435" s="9">
        <v>100</v>
      </c>
      <c r="L1435" s="9">
        <v>1635</v>
      </c>
      <c r="M1435" s="5">
        <v>40</v>
      </c>
      <c r="N1435" s="5">
        <v>4</v>
      </c>
      <c r="O1435" s="5">
        <v>21.87</v>
      </c>
      <c r="P1435" s="5">
        <v>206.84</v>
      </c>
      <c r="Q1435" s="2">
        <f t="shared" si="133"/>
        <v>184.97</v>
      </c>
      <c r="R1435" s="5">
        <f t="shared" si="134"/>
        <v>184.97</v>
      </c>
      <c r="S1435" s="11">
        <f t="shared" si="135"/>
        <v>8.457704618198445</v>
      </c>
      <c r="T1435" s="5">
        <v>2.4500000000000002</v>
      </c>
      <c r="U1435" s="5">
        <v>0.55000000000000004</v>
      </c>
      <c r="V1435" s="5">
        <v>5.47</v>
      </c>
      <c r="W1435" s="12">
        <f t="shared" si="136"/>
        <v>0.1</v>
      </c>
      <c r="X1435" s="2" t="str">
        <f t="shared" si="137"/>
        <v>SCALE</v>
      </c>
      <c r="Y1435" s="22" t="str">
        <f t="shared" si="138"/>
        <v>Low (100-300)</v>
      </c>
    </row>
    <row r="1436" spans="1:25">
      <c r="A1436" s="2" t="s">
        <v>5447</v>
      </c>
      <c r="B1436" s="2" t="s">
        <v>5448</v>
      </c>
      <c r="C1436" s="2" t="s">
        <v>900</v>
      </c>
      <c r="D1436" s="2" t="s">
        <v>5449</v>
      </c>
      <c r="E1436" s="2" t="s">
        <v>112</v>
      </c>
      <c r="F1436" s="5">
        <v>2200</v>
      </c>
      <c r="G1436" s="2" t="s">
        <v>5450</v>
      </c>
      <c r="H1436" s="2" t="s">
        <v>65</v>
      </c>
      <c r="I1436" s="2" t="s">
        <v>26</v>
      </c>
      <c r="J1436" s="2" t="s">
        <v>232</v>
      </c>
      <c r="K1436" s="9">
        <v>200</v>
      </c>
      <c r="L1436" s="9">
        <v>582</v>
      </c>
      <c r="M1436" s="5">
        <v>23</v>
      </c>
      <c r="N1436" s="5">
        <v>0</v>
      </c>
      <c r="O1436" s="5">
        <v>14.04</v>
      </c>
      <c r="P1436" s="5">
        <v>0</v>
      </c>
      <c r="Q1436" s="2">
        <f t="shared" si="133"/>
        <v>-14.04</v>
      </c>
      <c r="R1436" s="5">
        <f t="shared" si="134"/>
        <v>-14.04</v>
      </c>
      <c r="S1436" s="11">
        <f t="shared" si="135"/>
        <v>-1</v>
      </c>
      <c r="T1436" s="5">
        <v>3.95</v>
      </c>
      <c r="U1436" s="5">
        <v>0.61</v>
      </c>
      <c r="V1436" s="5">
        <v>0</v>
      </c>
      <c r="W1436" s="12">
        <f t="shared" si="136"/>
        <v>0</v>
      </c>
      <c r="X1436" s="2" t="str">
        <f t="shared" si="137"/>
        <v>PAUSE</v>
      </c>
      <c r="Y1436" s="22" t="str">
        <f t="shared" si="138"/>
        <v>Low (100-300)</v>
      </c>
    </row>
    <row r="1437" spans="1:25">
      <c r="A1437" s="2" t="s">
        <v>5451</v>
      </c>
      <c r="B1437" s="2" t="s">
        <v>5452</v>
      </c>
      <c r="C1437" s="2" t="s">
        <v>5453</v>
      </c>
      <c r="D1437" s="2" t="s">
        <v>4815</v>
      </c>
      <c r="E1437" s="2" t="s">
        <v>56</v>
      </c>
      <c r="F1437" s="5">
        <v>3142</v>
      </c>
      <c r="G1437" s="2" t="s">
        <v>5454</v>
      </c>
      <c r="H1437" s="2" t="s">
        <v>102</v>
      </c>
      <c r="I1437" s="2" t="s">
        <v>26</v>
      </c>
      <c r="J1437" s="2" t="s">
        <v>135</v>
      </c>
      <c r="K1437" s="9">
        <v>400</v>
      </c>
      <c r="L1437" s="9">
        <v>1904</v>
      </c>
      <c r="M1437" s="5">
        <v>44</v>
      </c>
      <c r="N1437" s="5">
        <v>3</v>
      </c>
      <c r="O1437" s="5">
        <v>21.44</v>
      </c>
      <c r="P1437" s="5">
        <v>215.24</v>
      </c>
      <c r="Q1437" s="2">
        <f t="shared" si="133"/>
        <v>193.8</v>
      </c>
      <c r="R1437" s="5">
        <f t="shared" si="134"/>
        <v>193.8</v>
      </c>
      <c r="S1437" s="11">
        <f t="shared" si="135"/>
        <v>9.0391791044776113</v>
      </c>
      <c r="T1437" s="5">
        <v>2.31</v>
      </c>
      <c r="U1437" s="5">
        <v>0.49</v>
      </c>
      <c r="V1437" s="5">
        <v>7.15</v>
      </c>
      <c r="W1437" s="12">
        <f t="shared" si="136"/>
        <v>6.8181818181818177E-2</v>
      </c>
      <c r="X1437" s="2" t="str">
        <f t="shared" si="137"/>
        <v>SCALE</v>
      </c>
      <c r="Y1437" s="22" t="str">
        <f t="shared" si="138"/>
        <v>Mid (301-500)</v>
      </c>
    </row>
    <row r="1438" spans="1:25">
      <c r="A1438" s="2" t="s">
        <v>5455</v>
      </c>
      <c r="B1438" s="2" t="s">
        <v>2127</v>
      </c>
      <c r="C1438" s="2" t="s">
        <v>4648</v>
      </c>
      <c r="D1438" s="2" t="s">
        <v>5456</v>
      </c>
      <c r="E1438" s="2" t="s">
        <v>432</v>
      </c>
      <c r="F1438" s="5">
        <v>7458</v>
      </c>
      <c r="G1438" s="2" t="s">
        <v>5457</v>
      </c>
      <c r="H1438" s="2" t="s">
        <v>344</v>
      </c>
      <c r="I1438" s="2" t="s">
        <v>26</v>
      </c>
      <c r="J1438" s="2" t="s">
        <v>155</v>
      </c>
      <c r="K1438" s="9">
        <v>600</v>
      </c>
      <c r="L1438" s="9">
        <v>1553</v>
      </c>
      <c r="M1438" s="5">
        <v>64</v>
      </c>
      <c r="N1438" s="5">
        <v>0</v>
      </c>
      <c r="O1438" s="5">
        <v>25.97</v>
      </c>
      <c r="P1438" s="5">
        <v>0</v>
      </c>
      <c r="Q1438" s="2">
        <f t="shared" si="133"/>
        <v>-25.97</v>
      </c>
      <c r="R1438" s="5">
        <f t="shared" si="134"/>
        <v>-25.97</v>
      </c>
      <c r="S1438" s="11">
        <f t="shared" si="135"/>
        <v>-1</v>
      </c>
      <c r="T1438" s="5">
        <v>4.12</v>
      </c>
      <c r="U1438" s="5">
        <v>0.41</v>
      </c>
      <c r="V1438" s="5">
        <v>0</v>
      </c>
      <c r="W1438" s="12">
        <f t="shared" si="136"/>
        <v>0</v>
      </c>
      <c r="X1438" s="2" t="str">
        <f t="shared" si="137"/>
        <v>PAUSE</v>
      </c>
      <c r="Y1438" s="22" t="str">
        <f t="shared" si="138"/>
        <v>High (501-750)</v>
      </c>
    </row>
    <row r="1439" spans="1:25">
      <c r="A1439" s="2" t="s">
        <v>5458</v>
      </c>
      <c r="B1439" s="2" t="s">
        <v>1266</v>
      </c>
      <c r="C1439" s="2" t="s">
        <v>5459</v>
      </c>
      <c r="D1439" s="2" t="s">
        <v>629</v>
      </c>
      <c r="E1439" s="2" t="s">
        <v>40</v>
      </c>
      <c r="F1439" s="5">
        <v>2708</v>
      </c>
      <c r="G1439" s="2" t="s">
        <v>5460</v>
      </c>
      <c r="H1439" s="2" t="s">
        <v>167</v>
      </c>
      <c r="I1439" s="2" t="s">
        <v>26</v>
      </c>
      <c r="J1439" s="2" t="s">
        <v>140</v>
      </c>
      <c r="K1439" s="9">
        <v>400</v>
      </c>
      <c r="L1439" s="9">
        <v>2397</v>
      </c>
      <c r="M1439" s="5">
        <v>93</v>
      </c>
      <c r="N1439" s="5">
        <v>2</v>
      </c>
      <c r="O1439" s="5">
        <v>48.29</v>
      </c>
      <c r="P1439" s="5">
        <v>141.75</v>
      </c>
      <c r="Q1439" s="2">
        <f t="shared" si="133"/>
        <v>93.460000000000008</v>
      </c>
      <c r="R1439" s="5">
        <f t="shared" si="134"/>
        <v>93.460000000000008</v>
      </c>
      <c r="S1439" s="11">
        <f t="shared" si="135"/>
        <v>1.9353903499689378</v>
      </c>
      <c r="T1439" s="5">
        <v>3.88</v>
      </c>
      <c r="U1439" s="5">
        <v>0.52</v>
      </c>
      <c r="V1439" s="5">
        <v>24.14</v>
      </c>
      <c r="W1439" s="12">
        <f t="shared" si="136"/>
        <v>2.1505376344086023E-2</v>
      </c>
      <c r="X1439" s="2" t="str">
        <f t="shared" si="137"/>
        <v>SCALE</v>
      </c>
      <c r="Y1439" s="22" t="str">
        <f t="shared" si="138"/>
        <v>Mid (301-500)</v>
      </c>
    </row>
    <row r="1440" spans="1:25">
      <c r="A1440" s="2" t="s">
        <v>5461</v>
      </c>
      <c r="B1440" s="2" t="s">
        <v>1933</v>
      </c>
      <c r="C1440" s="2" t="s">
        <v>83</v>
      </c>
      <c r="D1440" s="2" t="s">
        <v>5462</v>
      </c>
      <c r="E1440" s="2" t="s">
        <v>891</v>
      </c>
      <c r="F1440" s="5">
        <v>1250</v>
      </c>
      <c r="G1440" s="2" t="s">
        <v>5463</v>
      </c>
      <c r="H1440" s="2" t="s">
        <v>72</v>
      </c>
      <c r="I1440" s="2" t="s">
        <v>26</v>
      </c>
      <c r="J1440" s="2" t="s">
        <v>183</v>
      </c>
      <c r="K1440" s="9">
        <v>500</v>
      </c>
      <c r="L1440" s="9">
        <v>2204</v>
      </c>
      <c r="M1440" s="5">
        <v>38</v>
      </c>
      <c r="N1440" s="5">
        <v>1</v>
      </c>
      <c r="O1440" s="5">
        <v>27.12</v>
      </c>
      <c r="P1440" s="5">
        <v>39.130000000000003</v>
      </c>
      <c r="Q1440" s="2">
        <f t="shared" si="133"/>
        <v>12.010000000000002</v>
      </c>
      <c r="R1440" s="5">
        <f t="shared" si="134"/>
        <v>12.010000000000002</v>
      </c>
      <c r="S1440" s="11">
        <f t="shared" si="135"/>
        <v>0.44284660766961659</v>
      </c>
      <c r="T1440" s="5">
        <v>1.72</v>
      </c>
      <c r="U1440" s="5">
        <v>0.71</v>
      </c>
      <c r="V1440" s="5">
        <v>27.12</v>
      </c>
      <c r="W1440" s="12">
        <f t="shared" si="136"/>
        <v>2.6315789473684209E-2</v>
      </c>
      <c r="X1440" s="2" t="str">
        <f t="shared" si="137"/>
        <v>SCALE</v>
      </c>
      <c r="Y1440" s="22" t="str">
        <f t="shared" si="138"/>
        <v>Mid (301-500)</v>
      </c>
    </row>
    <row r="1441" spans="1:25">
      <c r="A1441" s="2" t="s">
        <v>5464</v>
      </c>
      <c r="B1441" s="2" t="s">
        <v>5465</v>
      </c>
      <c r="C1441" s="2" t="s">
        <v>83</v>
      </c>
      <c r="D1441" s="2" t="s">
        <v>2134</v>
      </c>
      <c r="E1441" s="2" t="s">
        <v>222</v>
      </c>
      <c r="F1441" s="5">
        <v>3500</v>
      </c>
      <c r="G1441" s="2" t="s">
        <v>5466</v>
      </c>
      <c r="H1441" s="2" t="s">
        <v>260</v>
      </c>
      <c r="I1441" s="2" t="s">
        <v>26</v>
      </c>
      <c r="J1441" s="2" t="s">
        <v>73</v>
      </c>
      <c r="K1441" s="9">
        <v>500</v>
      </c>
      <c r="L1441" s="9">
        <v>1675</v>
      </c>
      <c r="M1441" s="5">
        <v>58</v>
      </c>
      <c r="N1441" s="5">
        <v>1</v>
      </c>
      <c r="O1441" s="5">
        <v>31.28</v>
      </c>
      <c r="P1441" s="5">
        <v>65.2</v>
      </c>
      <c r="Q1441" s="2">
        <f t="shared" si="133"/>
        <v>33.92</v>
      </c>
      <c r="R1441" s="5">
        <f t="shared" si="134"/>
        <v>33.92</v>
      </c>
      <c r="S1441" s="11">
        <f t="shared" si="135"/>
        <v>1.0843989769820972</v>
      </c>
      <c r="T1441" s="5">
        <v>3.46</v>
      </c>
      <c r="U1441" s="5">
        <v>0.54</v>
      </c>
      <c r="V1441" s="5">
        <v>31.28</v>
      </c>
      <c r="W1441" s="12">
        <f t="shared" si="136"/>
        <v>1.7241379310344827E-2</v>
      </c>
      <c r="X1441" s="2" t="str">
        <f t="shared" si="137"/>
        <v>SCALE</v>
      </c>
      <c r="Y1441" s="22" t="str">
        <f t="shared" si="138"/>
        <v>Mid (301-500)</v>
      </c>
    </row>
    <row r="1442" spans="1:25">
      <c r="A1442" s="2" t="s">
        <v>5467</v>
      </c>
      <c r="B1442" s="2" t="s">
        <v>5468</v>
      </c>
      <c r="C1442" s="2" t="s">
        <v>5469</v>
      </c>
      <c r="D1442" s="2" t="s">
        <v>1881</v>
      </c>
      <c r="E1442" s="2" t="s">
        <v>78</v>
      </c>
      <c r="F1442" s="5">
        <v>2800</v>
      </c>
      <c r="G1442" s="2" t="s">
        <v>5470</v>
      </c>
      <c r="H1442" s="2" t="s">
        <v>190</v>
      </c>
      <c r="I1442" s="2" t="s">
        <v>26</v>
      </c>
      <c r="J1442" s="2" t="s">
        <v>300</v>
      </c>
      <c r="K1442" s="9">
        <v>600</v>
      </c>
      <c r="L1442" s="9">
        <v>1284</v>
      </c>
      <c r="M1442" s="5">
        <v>30</v>
      </c>
      <c r="N1442" s="5">
        <v>1</v>
      </c>
      <c r="O1442" s="5">
        <v>15.34</v>
      </c>
      <c r="P1442" s="5">
        <v>65.75</v>
      </c>
      <c r="Q1442" s="2">
        <f t="shared" si="133"/>
        <v>50.41</v>
      </c>
      <c r="R1442" s="5">
        <f t="shared" si="134"/>
        <v>50.41</v>
      </c>
      <c r="S1442" s="11">
        <f t="shared" si="135"/>
        <v>3.286179921773142</v>
      </c>
      <c r="T1442" s="5">
        <v>2.34</v>
      </c>
      <c r="U1442" s="5">
        <v>0.51</v>
      </c>
      <c r="V1442" s="5">
        <v>15.34</v>
      </c>
      <c r="W1442" s="12">
        <f t="shared" si="136"/>
        <v>3.3333333333333333E-2</v>
      </c>
      <c r="X1442" s="2" t="str">
        <f t="shared" si="137"/>
        <v>SCALE</v>
      </c>
      <c r="Y1442" s="22" t="str">
        <f t="shared" si="138"/>
        <v>High (501-750)</v>
      </c>
    </row>
    <row r="1443" spans="1:25">
      <c r="A1443" s="2" t="s">
        <v>5471</v>
      </c>
      <c r="B1443" s="2" t="s">
        <v>5472</v>
      </c>
      <c r="C1443" s="2" t="s">
        <v>5473</v>
      </c>
      <c r="D1443" s="2" t="s">
        <v>241</v>
      </c>
      <c r="E1443" s="2" t="s">
        <v>23</v>
      </c>
      <c r="F1443" s="5">
        <v>2000</v>
      </c>
      <c r="G1443" s="2" t="s">
        <v>5474</v>
      </c>
      <c r="H1443" s="2" t="s">
        <v>167</v>
      </c>
      <c r="I1443" s="2" t="s">
        <v>26</v>
      </c>
      <c r="J1443" s="2" t="s">
        <v>183</v>
      </c>
      <c r="K1443" s="9">
        <v>1000</v>
      </c>
      <c r="L1443" s="9">
        <v>1092</v>
      </c>
      <c r="M1443" s="5">
        <v>24</v>
      </c>
      <c r="N1443" s="5">
        <v>2</v>
      </c>
      <c r="O1443" s="5">
        <v>20.239999999999998</v>
      </c>
      <c r="P1443" s="5">
        <v>72.31</v>
      </c>
      <c r="Q1443" s="2">
        <f t="shared" si="133"/>
        <v>52.070000000000007</v>
      </c>
      <c r="R1443" s="5">
        <f t="shared" si="134"/>
        <v>52.070000000000007</v>
      </c>
      <c r="S1443" s="11">
        <f t="shared" si="135"/>
        <v>2.5726284584980244</v>
      </c>
      <c r="T1443" s="5">
        <v>2.2000000000000002</v>
      </c>
      <c r="U1443" s="5">
        <v>0.84</v>
      </c>
      <c r="V1443" s="5">
        <v>10.119999999999999</v>
      </c>
      <c r="W1443" s="12">
        <f t="shared" si="136"/>
        <v>8.3333333333333329E-2</v>
      </c>
      <c r="X1443" s="2" t="str">
        <f t="shared" si="137"/>
        <v>SCALE</v>
      </c>
      <c r="Y1443" s="22" t="str">
        <f t="shared" si="138"/>
        <v>Premium (751-1000)</v>
      </c>
    </row>
    <row r="1444" spans="1:25">
      <c r="A1444" s="2" t="s">
        <v>5475</v>
      </c>
      <c r="B1444" s="2" t="s">
        <v>3028</v>
      </c>
      <c r="C1444" s="2" t="s">
        <v>425</v>
      </c>
      <c r="D1444" s="2" t="s">
        <v>310</v>
      </c>
      <c r="E1444" s="2" t="s">
        <v>132</v>
      </c>
      <c r="F1444" s="5">
        <v>1000</v>
      </c>
      <c r="G1444" s="2" t="s">
        <v>825</v>
      </c>
      <c r="H1444" s="2" t="s">
        <v>34</v>
      </c>
      <c r="I1444" s="2" t="s">
        <v>26</v>
      </c>
      <c r="J1444" s="2" t="s">
        <v>88</v>
      </c>
      <c r="K1444" s="9">
        <v>400</v>
      </c>
      <c r="L1444" s="9">
        <v>1433</v>
      </c>
      <c r="M1444" s="5">
        <v>53</v>
      </c>
      <c r="N1444" s="5">
        <v>1</v>
      </c>
      <c r="O1444" s="5">
        <v>44.71</v>
      </c>
      <c r="P1444" s="5">
        <v>57.93</v>
      </c>
      <c r="Q1444" s="2">
        <f t="shared" si="133"/>
        <v>13.219999999999999</v>
      </c>
      <c r="R1444" s="5">
        <f t="shared" si="134"/>
        <v>13.219999999999999</v>
      </c>
      <c r="S1444" s="11">
        <f t="shared" si="135"/>
        <v>0.29568329232833812</v>
      </c>
      <c r="T1444" s="5">
        <v>3.7</v>
      </c>
      <c r="U1444" s="5">
        <v>0.84</v>
      </c>
      <c r="V1444" s="5">
        <v>44.71</v>
      </c>
      <c r="W1444" s="12">
        <f t="shared" si="136"/>
        <v>1.8867924528301886E-2</v>
      </c>
      <c r="X1444" s="2" t="str">
        <f t="shared" si="137"/>
        <v>SCALE</v>
      </c>
      <c r="Y1444" s="22" t="str">
        <f t="shared" si="138"/>
        <v>Mid (301-500)</v>
      </c>
    </row>
    <row r="1445" spans="1:25">
      <c r="A1445" s="2" t="s">
        <v>5476</v>
      </c>
      <c r="B1445" s="2" t="s">
        <v>5477</v>
      </c>
      <c r="C1445" s="2" t="s">
        <v>4346</v>
      </c>
      <c r="D1445" s="2" t="s">
        <v>1918</v>
      </c>
      <c r="E1445" s="2" t="s">
        <v>56</v>
      </c>
      <c r="F1445" s="5">
        <v>2500</v>
      </c>
      <c r="G1445" s="2" t="s">
        <v>5478</v>
      </c>
      <c r="H1445" s="2" t="s">
        <v>190</v>
      </c>
      <c r="I1445" s="2" t="s">
        <v>26</v>
      </c>
      <c r="J1445" s="2" t="s">
        <v>382</v>
      </c>
      <c r="K1445" s="9">
        <v>700</v>
      </c>
      <c r="L1445" s="9">
        <v>1757</v>
      </c>
      <c r="M1445" s="5">
        <v>32</v>
      </c>
      <c r="N1445" s="5">
        <v>0</v>
      </c>
      <c r="O1445" s="5">
        <v>17.95</v>
      </c>
      <c r="P1445" s="5">
        <v>0</v>
      </c>
      <c r="Q1445" s="2">
        <f t="shared" si="133"/>
        <v>-17.95</v>
      </c>
      <c r="R1445" s="5">
        <f t="shared" si="134"/>
        <v>-17.95</v>
      </c>
      <c r="S1445" s="11">
        <f t="shared" si="135"/>
        <v>-1</v>
      </c>
      <c r="T1445" s="5">
        <v>1.82</v>
      </c>
      <c r="U1445" s="5">
        <v>0.56000000000000005</v>
      </c>
      <c r="V1445" s="5">
        <v>0</v>
      </c>
      <c r="W1445" s="12">
        <f t="shared" si="136"/>
        <v>0</v>
      </c>
      <c r="X1445" s="2" t="str">
        <f t="shared" si="137"/>
        <v>PAUSE</v>
      </c>
      <c r="Y1445" s="22" t="str">
        <f t="shared" si="138"/>
        <v>High (501-750)</v>
      </c>
    </row>
    <row r="1446" spans="1:25">
      <c r="A1446" s="2" t="s">
        <v>5479</v>
      </c>
      <c r="B1446" s="2" t="s">
        <v>539</v>
      </c>
      <c r="C1446" s="2" t="s">
        <v>5480</v>
      </c>
      <c r="D1446" s="2" t="s">
        <v>2973</v>
      </c>
      <c r="E1446" s="2" t="s">
        <v>56</v>
      </c>
      <c r="F1446" s="5">
        <v>4500</v>
      </c>
      <c r="G1446" s="2" t="s">
        <v>5481</v>
      </c>
      <c r="H1446" s="2" t="s">
        <v>190</v>
      </c>
      <c r="I1446" s="2" t="s">
        <v>26</v>
      </c>
      <c r="J1446" s="2" t="s">
        <v>361</v>
      </c>
      <c r="K1446" s="9">
        <v>200</v>
      </c>
      <c r="L1446" s="9">
        <v>1987</v>
      </c>
      <c r="M1446" s="5">
        <v>30</v>
      </c>
      <c r="N1446" s="5">
        <v>1</v>
      </c>
      <c r="O1446" s="5">
        <v>12.33</v>
      </c>
      <c r="P1446" s="5">
        <v>58.01</v>
      </c>
      <c r="Q1446" s="2">
        <f t="shared" si="133"/>
        <v>45.68</v>
      </c>
      <c r="R1446" s="5">
        <f t="shared" si="134"/>
        <v>45.68</v>
      </c>
      <c r="S1446" s="11">
        <f t="shared" si="135"/>
        <v>3.7047850770478505</v>
      </c>
      <c r="T1446" s="5">
        <v>1.51</v>
      </c>
      <c r="U1446" s="5">
        <v>0.41</v>
      </c>
      <c r="V1446" s="5">
        <v>12.33</v>
      </c>
      <c r="W1446" s="12">
        <f t="shared" si="136"/>
        <v>3.3333333333333333E-2</v>
      </c>
      <c r="X1446" s="2" t="str">
        <f t="shared" si="137"/>
        <v>SCALE</v>
      </c>
      <c r="Y1446" s="22" t="str">
        <f t="shared" si="138"/>
        <v>Low (100-300)</v>
      </c>
    </row>
    <row r="1447" spans="1:25">
      <c r="A1447" s="2" t="s">
        <v>5482</v>
      </c>
      <c r="B1447" s="2" t="s">
        <v>5483</v>
      </c>
      <c r="C1447" s="2" t="s">
        <v>5484</v>
      </c>
      <c r="D1447" s="2" t="s">
        <v>844</v>
      </c>
      <c r="E1447" s="2" t="s">
        <v>237</v>
      </c>
      <c r="F1447" s="5">
        <v>2400</v>
      </c>
      <c r="G1447" s="2" t="s">
        <v>5485</v>
      </c>
      <c r="H1447" s="2" t="s">
        <v>134</v>
      </c>
      <c r="I1447" s="2" t="s">
        <v>26</v>
      </c>
      <c r="J1447" s="2" t="s">
        <v>382</v>
      </c>
      <c r="K1447" s="9">
        <v>700</v>
      </c>
      <c r="L1447" s="9">
        <v>830</v>
      </c>
      <c r="M1447" s="5">
        <v>37</v>
      </c>
      <c r="N1447" s="5">
        <v>1</v>
      </c>
      <c r="O1447" s="5">
        <v>29.87</v>
      </c>
      <c r="P1447" s="5">
        <v>65.010000000000005</v>
      </c>
      <c r="Q1447" s="2">
        <f t="shared" si="133"/>
        <v>35.14</v>
      </c>
      <c r="R1447" s="5">
        <f t="shared" si="134"/>
        <v>35.14</v>
      </c>
      <c r="S1447" s="11">
        <f t="shared" si="135"/>
        <v>1.1764312018747907</v>
      </c>
      <c r="T1447" s="5">
        <v>4.46</v>
      </c>
      <c r="U1447" s="5">
        <v>0.81</v>
      </c>
      <c r="V1447" s="5">
        <v>29.87</v>
      </c>
      <c r="W1447" s="12">
        <f t="shared" si="136"/>
        <v>2.7027027027027029E-2</v>
      </c>
      <c r="X1447" s="2" t="str">
        <f t="shared" si="137"/>
        <v>SCALE</v>
      </c>
      <c r="Y1447" s="22" t="str">
        <f t="shared" si="138"/>
        <v>High (501-750)</v>
      </c>
    </row>
    <row r="1448" spans="1:25">
      <c r="A1448" s="2" t="s">
        <v>5486</v>
      </c>
      <c r="B1448" s="2" t="s">
        <v>5487</v>
      </c>
      <c r="C1448" s="2" t="s">
        <v>5488</v>
      </c>
      <c r="D1448" s="2" t="s">
        <v>2015</v>
      </c>
      <c r="E1448" s="2" t="s">
        <v>40</v>
      </c>
      <c r="F1448" s="5">
        <v>2200</v>
      </c>
      <c r="G1448" s="2" t="s">
        <v>5489</v>
      </c>
      <c r="H1448" s="2" t="s">
        <v>34</v>
      </c>
      <c r="I1448" s="2" t="s">
        <v>26</v>
      </c>
      <c r="J1448" s="2" t="s">
        <v>73</v>
      </c>
      <c r="K1448" s="9">
        <v>800</v>
      </c>
      <c r="L1448" s="9">
        <v>502</v>
      </c>
      <c r="M1448" s="5">
        <v>15</v>
      </c>
      <c r="N1448" s="5">
        <v>0</v>
      </c>
      <c r="O1448" s="5">
        <v>9.2799999999999994</v>
      </c>
      <c r="P1448" s="5">
        <v>0</v>
      </c>
      <c r="Q1448" s="2">
        <f t="shared" si="133"/>
        <v>-9.2799999999999994</v>
      </c>
      <c r="R1448" s="5">
        <f t="shared" si="134"/>
        <v>-9.2799999999999994</v>
      </c>
      <c r="S1448" s="11">
        <f t="shared" si="135"/>
        <v>-1</v>
      </c>
      <c r="T1448" s="5">
        <v>2.99</v>
      </c>
      <c r="U1448" s="5">
        <v>0.62</v>
      </c>
      <c r="V1448" s="5">
        <v>0</v>
      </c>
      <c r="W1448" s="12">
        <f t="shared" si="136"/>
        <v>0</v>
      </c>
      <c r="X1448" s="2" t="str">
        <f t="shared" si="137"/>
        <v>PAUSE</v>
      </c>
      <c r="Y1448" s="22" t="str">
        <f t="shared" si="138"/>
        <v>Premium (751-1000)</v>
      </c>
    </row>
    <row r="1449" spans="1:25">
      <c r="A1449" s="2" t="s">
        <v>5490</v>
      </c>
      <c r="B1449" s="2" t="s">
        <v>1324</v>
      </c>
      <c r="C1449" s="2" t="s">
        <v>1320</v>
      </c>
      <c r="D1449" s="2" t="s">
        <v>5256</v>
      </c>
      <c r="E1449" s="2" t="s">
        <v>23</v>
      </c>
      <c r="F1449" s="5">
        <v>2708</v>
      </c>
      <c r="G1449" s="2" t="s">
        <v>5491</v>
      </c>
      <c r="H1449" s="2" t="s">
        <v>87</v>
      </c>
      <c r="I1449" s="2" t="s">
        <v>26</v>
      </c>
      <c r="J1449" s="2" t="s">
        <v>319</v>
      </c>
      <c r="K1449" s="9">
        <v>500</v>
      </c>
      <c r="L1449" s="9">
        <v>2353</v>
      </c>
      <c r="M1449" s="5">
        <v>83</v>
      </c>
      <c r="N1449" s="5">
        <v>2</v>
      </c>
      <c r="O1449" s="5">
        <v>44.96</v>
      </c>
      <c r="P1449" s="5">
        <v>70.569999999999993</v>
      </c>
      <c r="Q1449" s="2">
        <f t="shared" si="133"/>
        <v>25.609999999999992</v>
      </c>
      <c r="R1449" s="5">
        <f t="shared" si="134"/>
        <v>25.609999999999992</v>
      </c>
      <c r="S1449" s="11">
        <f t="shared" si="135"/>
        <v>0.56961743772241979</v>
      </c>
      <c r="T1449" s="5">
        <v>3.53</v>
      </c>
      <c r="U1449" s="5">
        <v>0.54</v>
      </c>
      <c r="V1449" s="5">
        <v>22.48</v>
      </c>
      <c r="W1449" s="12">
        <f t="shared" si="136"/>
        <v>2.4096385542168676E-2</v>
      </c>
      <c r="X1449" s="2" t="str">
        <f t="shared" si="137"/>
        <v>SCALE</v>
      </c>
      <c r="Y1449" s="22" t="str">
        <f t="shared" si="138"/>
        <v>Mid (301-500)</v>
      </c>
    </row>
    <row r="1450" spans="1:25">
      <c r="A1450" s="2" t="s">
        <v>5492</v>
      </c>
      <c r="B1450" s="2" t="s">
        <v>924</v>
      </c>
      <c r="C1450" s="2" t="s">
        <v>5493</v>
      </c>
      <c r="D1450" s="2" t="s">
        <v>2502</v>
      </c>
      <c r="E1450" s="2" t="s">
        <v>276</v>
      </c>
      <c r="F1450" s="5">
        <v>2500</v>
      </c>
      <c r="G1450" s="2" t="s">
        <v>5494</v>
      </c>
      <c r="H1450" s="2" t="s">
        <v>253</v>
      </c>
      <c r="I1450" s="2" t="s">
        <v>26</v>
      </c>
      <c r="J1450" s="2" t="s">
        <v>95</v>
      </c>
      <c r="K1450" s="9">
        <v>600</v>
      </c>
      <c r="L1450" s="9">
        <v>1236</v>
      </c>
      <c r="M1450" s="5">
        <v>28</v>
      </c>
      <c r="N1450" s="5">
        <v>1</v>
      </c>
      <c r="O1450" s="5">
        <v>21.14</v>
      </c>
      <c r="P1450" s="5">
        <v>37.590000000000003</v>
      </c>
      <c r="Q1450" s="2">
        <f t="shared" si="133"/>
        <v>16.450000000000003</v>
      </c>
      <c r="R1450" s="5">
        <f t="shared" si="134"/>
        <v>16.450000000000003</v>
      </c>
      <c r="S1450" s="11">
        <f t="shared" si="135"/>
        <v>0.7781456953642385</v>
      </c>
      <c r="T1450" s="5">
        <v>2.27</v>
      </c>
      <c r="U1450" s="5">
        <v>0.76</v>
      </c>
      <c r="V1450" s="5">
        <v>21.14</v>
      </c>
      <c r="W1450" s="12">
        <f t="shared" si="136"/>
        <v>3.5714285714285712E-2</v>
      </c>
      <c r="X1450" s="2" t="str">
        <f t="shared" si="137"/>
        <v>SCALE</v>
      </c>
      <c r="Y1450" s="22" t="str">
        <f t="shared" si="138"/>
        <v>High (501-750)</v>
      </c>
    </row>
    <row r="1451" spans="1:25">
      <c r="A1451" s="2" t="s">
        <v>5495</v>
      </c>
      <c r="B1451" s="2" t="s">
        <v>5496</v>
      </c>
      <c r="C1451" s="2" t="s">
        <v>5497</v>
      </c>
      <c r="D1451" s="2" t="s">
        <v>5498</v>
      </c>
      <c r="E1451" s="2" t="s">
        <v>3898</v>
      </c>
      <c r="F1451" s="5">
        <v>4500</v>
      </c>
      <c r="G1451" s="2" t="s">
        <v>5499</v>
      </c>
      <c r="H1451" s="2" t="s">
        <v>34</v>
      </c>
      <c r="I1451" s="2" t="s">
        <v>26</v>
      </c>
      <c r="J1451" s="2" t="s">
        <v>43</v>
      </c>
      <c r="K1451" s="9">
        <v>500</v>
      </c>
      <c r="L1451" s="9">
        <v>1385</v>
      </c>
      <c r="M1451" s="5">
        <v>29</v>
      </c>
      <c r="N1451" s="5">
        <v>3</v>
      </c>
      <c r="O1451" s="5">
        <v>21.75</v>
      </c>
      <c r="P1451" s="5">
        <v>170.49</v>
      </c>
      <c r="Q1451" s="2">
        <f t="shared" si="133"/>
        <v>148.74</v>
      </c>
      <c r="R1451" s="5">
        <f t="shared" si="134"/>
        <v>148.74</v>
      </c>
      <c r="S1451" s="11">
        <f t="shared" si="135"/>
        <v>6.8386206896551727</v>
      </c>
      <c r="T1451" s="5">
        <v>2.09</v>
      </c>
      <c r="U1451" s="5">
        <v>0.75</v>
      </c>
      <c r="V1451" s="5">
        <v>7.25</v>
      </c>
      <c r="W1451" s="12">
        <f t="shared" si="136"/>
        <v>0.10344827586206896</v>
      </c>
      <c r="X1451" s="2" t="str">
        <f t="shared" si="137"/>
        <v>SCALE</v>
      </c>
      <c r="Y1451" s="22" t="str">
        <f t="shared" si="138"/>
        <v>Mid (301-500)</v>
      </c>
    </row>
    <row r="1452" spans="1:25">
      <c r="A1452" s="2" t="s">
        <v>5500</v>
      </c>
      <c r="B1452" s="2" t="s">
        <v>5501</v>
      </c>
      <c r="C1452" s="2" t="s">
        <v>4581</v>
      </c>
      <c r="D1452" s="2" t="s">
        <v>5502</v>
      </c>
      <c r="E1452" s="2" t="s">
        <v>23</v>
      </c>
      <c r="F1452" s="5">
        <v>1625</v>
      </c>
      <c r="G1452" s="2" t="s">
        <v>5503</v>
      </c>
      <c r="H1452" s="2" t="s">
        <v>253</v>
      </c>
      <c r="I1452" s="2" t="s">
        <v>26</v>
      </c>
      <c r="J1452" s="2" t="s">
        <v>59</v>
      </c>
      <c r="K1452" s="9">
        <v>600</v>
      </c>
      <c r="L1452" s="9">
        <v>2164</v>
      </c>
      <c r="M1452" s="5">
        <v>37</v>
      </c>
      <c r="N1452" s="5">
        <v>1</v>
      </c>
      <c r="O1452" s="5">
        <v>30.44</v>
      </c>
      <c r="P1452" s="5">
        <v>70.58</v>
      </c>
      <c r="Q1452" s="2">
        <f t="shared" si="133"/>
        <v>40.14</v>
      </c>
      <c r="R1452" s="5">
        <f t="shared" si="134"/>
        <v>40.14</v>
      </c>
      <c r="S1452" s="11">
        <f t="shared" si="135"/>
        <v>1.3186596583442838</v>
      </c>
      <c r="T1452" s="5">
        <v>1.71</v>
      </c>
      <c r="U1452" s="5">
        <v>0.82</v>
      </c>
      <c r="V1452" s="5">
        <v>30.44</v>
      </c>
      <c r="W1452" s="12">
        <f t="shared" si="136"/>
        <v>2.7027027027027029E-2</v>
      </c>
      <c r="X1452" s="2" t="str">
        <f t="shared" si="137"/>
        <v>SCALE</v>
      </c>
      <c r="Y1452" s="22" t="str">
        <f t="shared" si="138"/>
        <v>High (501-750)</v>
      </c>
    </row>
    <row r="1453" spans="1:25">
      <c r="A1453" s="2" t="s">
        <v>5504</v>
      </c>
      <c r="B1453" s="2" t="s">
        <v>2555</v>
      </c>
      <c r="C1453" s="2" t="s">
        <v>143</v>
      </c>
      <c r="D1453" s="2" t="s">
        <v>5505</v>
      </c>
      <c r="E1453" s="2" t="s">
        <v>78</v>
      </c>
      <c r="F1453" s="5">
        <v>1100</v>
      </c>
      <c r="G1453" s="2" t="s">
        <v>5506</v>
      </c>
      <c r="H1453" s="2" t="s">
        <v>134</v>
      </c>
      <c r="I1453" s="2" t="s">
        <v>26</v>
      </c>
      <c r="J1453" s="2" t="s">
        <v>59</v>
      </c>
      <c r="K1453" s="9">
        <v>300</v>
      </c>
      <c r="L1453" s="9">
        <v>1220</v>
      </c>
      <c r="M1453" s="5">
        <v>24</v>
      </c>
      <c r="N1453" s="5">
        <v>0</v>
      </c>
      <c r="O1453" s="5">
        <v>12.42</v>
      </c>
      <c r="P1453" s="5">
        <v>0</v>
      </c>
      <c r="Q1453" s="2">
        <f t="shared" si="133"/>
        <v>-12.42</v>
      </c>
      <c r="R1453" s="5">
        <f t="shared" si="134"/>
        <v>-12.42</v>
      </c>
      <c r="S1453" s="11">
        <f t="shared" si="135"/>
        <v>-1</v>
      </c>
      <c r="T1453" s="5">
        <v>1.97</v>
      </c>
      <c r="U1453" s="5">
        <v>0.52</v>
      </c>
      <c r="V1453" s="5">
        <v>0</v>
      </c>
      <c r="W1453" s="12">
        <f t="shared" si="136"/>
        <v>0</v>
      </c>
      <c r="X1453" s="2" t="str">
        <f t="shared" si="137"/>
        <v>PAUSE</v>
      </c>
      <c r="Y1453" s="22" t="str">
        <f t="shared" si="138"/>
        <v>Low (100-300)</v>
      </c>
    </row>
    <row r="1454" spans="1:25">
      <c r="A1454" s="2" t="s">
        <v>5507</v>
      </c>
      <c r="B1454" s="2" t="s">
        <v>5508</v>
      </c>
      <c r="C1454" s="2" t="s">
        <v>5509</v>
      </c>
      <c r="D1454" s="2" t="s">
        <v>3510</v>
      </c>
      <c r="E1454" s="2" t="s">
        <v>85</v>
      </c>
      <c r="F1454" s="5">
        <v>4600</v>
      </c>
      <c r="G1454" s="2" t="s">
        <v>5510</v>
      </c>
      <c r="H1454" s="2" t="s">
        <v>260</v>
      </c>
      <c r="I1454" s="2" t="s">
        <v>26</v>
      </c>
      <c r="J1454" s="2" t="s">
        <v>183</v>
      </c>
      <c r="K1454" s="9">
        <v>800</v>
      </c>
      <c r="L1454" s="9">
        <v>2133</v>
      </c>
      <c r="M1454" s="5">
        <v>50</v>
      </c>
      <c r="N1454" s="5">
        <v>0</v>
      </c>
      <c r="O1454" s="5">
        <v>35.840000000000003</v>
      </c>
      <c r="P1454" s="5">
        <v>0</v>
      </c>
      <c r="Q1454" s="2">
        <f t="shared" si="133"/>
        <v>-35.840000000000003</v>
      </c>
      <c r="R1454" s="5">
        <f t="shared" si="134"/>
        <v>-35.840000000000003</v>
      </c>
      <c r="S1454" s="11">
        <f t="shared" si="135"/>
        <v>-1</v>
      </c>
      <c r="T1454" s="5">
        <v>2.34</v>
      </c>
      <c r="U1454" s="5">
        <v>0.72</v>
      </c>
      <c r="V1454" s="5">
        <v>0</v>
      </c>
      <c r="W1454" s="12">
        <f t="shared" si="136"/>
        <v>0</v>
      </c>
      <c r="X1454" s="2" t="str">
        <f t="shared" si="137"/>
        <v>PAUSE</v>
      </c>
      <c r="Y1454" s="22" t="str">
        <f t="shared" si="138"/>
        <v>Premium (751-1000)</v>
      </c>
    </row>
    <row r="1455" spans="1:25">
      <c r="A1455" s="2" t="s">
        <v>5511</v>
      </c>
      <c r="B1455" s="2" t="s">
        <v>1138</v>
      </c>
      <c r="C1455" s="2" t="s">
        <v>1816</v>
      </c>
      <c r="D1455" s="2" t="s">
        <v>1456</v>
      </c>
      <c r="E1455" s="2" t="s">
        <v>824</v>
      </c>
      <c r="F1455" s="5">
        <v>4000</v>
      </c>
      <c r="G1455" s="2" t="s">
        <v>5512</v>
      </c>
      <c r="H1455" s="2" t="s">
        <v>87</v>
      </c>
      <c r="I1455" s="2" t="s">
        <v>26</v>
      </c>
      <c r="J1455" s="2" t="s">
        <v>27</v>
      </c>
      <c r="K1455" s="9">
        <v>100</v>
      </c>
      <c r="L1455" s="9">
        <v>1444</v>
      </c>
      <c r="M1455" s="5">
        <v>46</v>
      </c>
      <c r="N1455" s="5">
        <v>2</v>
      </c>
      <c r="O1455" s="5">
        <v>28.46</v>
      </c>
      <c r="P1455" s="5">
        <v>81.77</v>
      </c>
      <c r="Q1455" s="2">
        <f t="shared" si="133"/>
        <v>53.309999999999995</v>
      </c>
      <c r="R1455" s="5">
        <f t="shared" si="134"/>
        <v>53.309999999999995</v>
      </c>
      <c r="S1455" s="11">
        <f t="shared" si="135"/>
        <v>1.8731553056921995</v>
      </c>
      <c r="T1455" s="5">
        <v>3.19</v>
      </c>
      <c r="U1455" s="5">
        <v>0.62</v>
      </c>
      <c r="V1455" s="5">
        <v>14.23</v>
      </c>
      <c r="W1455" s="12">
        <f t="shared" si="136"/>
        <v>4.3478260869565216E-2</v>
      </c>
      <c r="X1455" s="2" t="str">
        <f t="shared" si="137"/>
        <v>SCALE</v>
      </c>
      <c r="Y1455" s="22" t="str">
        <f t="shared" si="138"/>
        <v>Low (100-300)</v>
      </c>
    </row>
    <row r="1456" spans="1:25">
      <c r="A1456" s="2" t="s">
        <v>5513</v>
      </c>
      <c r="B1456" s="2" t="s">
        <v>2821</v>
      </c>
      <c r="C1456" s="2" t="s">
        <v>5514</v>
      </c>
      <c r="D1456" s="2" t="s">
        <v>855</v>
      </c>
      <c r="E1456" s="2" t="s">
        <v>112</v>
      </c>
      <c r="F1456" s="5">
        <v>3600</v>
      </c>
      <c r="G1456" s="2" t="s">
        <v>5515</v>
      </c>
      <c r="H1456" s="2" t="s">
        <v>260</v>
      </c>
      <c r="I1456" s="2" t="s">
        <v>26</v>
      </c>
      <c r="J1456" s="2" t="s">
        <v>155</v>
      </c>
      <c r="K1456" s="9">
        <v>100</v>
      </c>
      <c r="L1456" s="9">
        <v>1617</v>
      </c>
      <c r="M1456" s="5">
        <v>24</v>
      </c>
      <c r="N1456" s="5">
        <v>0</v>
      </c>
      <c r="O1456" s="5">
        <v>19.22</v>
      </c>
      <c r="P1456" s="5">
        <v>0</v>
      </c>
      <c r="Q1456" s="2">
        <f t="shared" si="133"/>
        <v>-19.22</v>
      </c>
      <c r="R1456" s="5">
        <f t="shared" si="134"/>
        <v>-19.22</v>
      </c>
      <c r="S1456" s="11">
        <f t="shared" si="135"/>
        <v>-1</v>
      </c>
      <c r="T1456" s="5">
        <v>1.48</v>
      </c>
      <c r="U1456" s="5">
        <v>0.8</v>
      </c>
      <c r="V1456" s="5">
        <v>0</v>
      </c>
      <c r="W1456" s="12">
        <f t="shared" si="136"/>
        <v>0</v>
      </c>
      <c r="X1456" s="2" t="str">
        <f t="shared" si="137"/>
        <v>PAUSE</v>
      </c>
      <c r="Y1456" s="22" t="str">
        <f t="shared" si="138"/>
        <v>Low (100-300)</v>
      </c>
    </row>
    <row r="1457" spans="1:25">
      <c r="A1457" s="2" t="s">
        <v>5516</v>
      </c>
      <c r="B1457" s="2" t="s">
        <v>5517</v>
      </c>
      <c r="C1457" s="2" t="s">
        <v>947</v>
      </c>
      <c r="D1457" s="2" t="s">
        <v>117</v>
      </c>
      <c r="E1457" s="2" t="s">
        <v>118</v>
      </c>
      <c r="F1457" s="5">
        <v>1333</v>
      </c>
      <c r="G1457" s="2" t="s">
        <v>1647</v>
      </c>
      <c r="H1457" s="2" t="s">
        <v>312</v>
      </c>
      <c r="I1457" s="2" t="s">
        <v>26</v>
      </c>
      <c r="J1457" s="2" t="s">
        <v>73</v>
      </c>
      <c r="K1457" s="9">
        <v>100</v>
      </c>
      <c r="L1457" s="9">
        <v>1099</v>
      </c>
      <c r="M1457" s="5">
        <v>35</v>
      </c>
      <c r="N1457" s="5">
        <v>3</v>
      </c>
      <c r="O1457" s="5">
        <v>23.74</v>
      </c>
      <c r="P1457" s="5">
        <v>163.6</v>
      </c>
      <c r="Q1457" s="2">
        <f t="shared" si="133"/>
        <v>139.85999999999999</v>
      </c>
      <c r="R1457" s="5">
        <f t="shared" si="134"/>
        <v>139.85999999999999</v>
      </c>
      <c r="S1457" s="11">
        <f t="shared" si="135"/>
        <v>5.8913226621735468</v>
      </c>
      <c r="T1457" s="5">
        <v>3.18</v>
      </c>
      <c r="U1457" s="5">
        <v>0.68</v>
      </c>
      <c r="V1457" s="5">
        <v>7.91</v>
      </c>
      <c r="W1457" s="12">
        <f t="shared" si="136"/>
        <v>8.5714285714285715E-2</v>
      </c>
      <c r="X1457" s="2" t="str">
        <f t="shared" si="137"/>
        <v>SCALE</v>
      </c>
      <c r="Y1457" s="22" t="str">
        <f t="shared" si="138"/>
        <v>Low (100-300)</v>
      </c>
    </row>
    <row r="1458" spans="1:25">
      <c r="A1458" s="2" t="s">
        <v>5518</v>
      </c>
      <c r="B1458" s="2" t="s">
        <v>3347</v>
      </c>
      <c r="C1458" s="2" t="s">
        <v>5519</v>
      </c>
      <c r="D1458" s="2" t="s">
        <v>2331</v>
      </c>
      <c r="E1458" s="2" t="s">
        <v>432</v>
      </c>
      <c r="F1458" s="5">
        <v>2000</v>
      </c>
      <c r="G1458" s="2" t="s">
        <v>5520</v>
      </c>
      <c r="H1458" s="2" t="s">
        <v>344</v>
      </c>
      <c r="I1458" s="2" t="s">
        <v>26</v>
      </c>
      <c r="J1458" s="2" t="s">
        <v>361</v>
      </c>
      <c r="K1458" s="9">
        <v>600</v>
      </c>
      <c r="L1458" s="9">
        <v>1663</v>
      </c>
      <c r="M1458" s="5">
        <v>72</v>
      </c>
      <c r="N1458" s="5">
        <v>8</v>
      </c>
      <c r="O1458" s="5">
        <v>56.33</v>
      </c>
      <c r="P1458" s="5">
        <v>302.64999999999998</v>
      </c>
      <c r="Q1458" s="2">
        <f t="shared" si="133"/>
        <v>246.32</v>
      </c>
      <c r="R1458" s="5">
        <f t="shared" si="134"/>
        <v>246.32</v>
      </c>
      <c r="S1458" s="11">
        <f t="shared" si="135"/>
        <v>4.3728031244452339</v>
      </c>
      <c r="T1458" s="5">
        <v>4.33</v>
      </c>
      <c r="U1458" s="5">
        <v>0.78</v>
      </c>
      <c r="V1458" s="5">
        <v>7.04</v>
      </c>
      <c r="W1458" s="12">
        <f t="shared" si="136"/>
        <v>0.1111111111111111</v>
      </c>
      <c r="X1458" s="2" t="str">
        <f t="shared" si="137"/>
        <v>SCALE</v>
      </c>
      <c r="Y1458" s="22" t="str">
        <f t="shared" si="138"/>
        <v>High (501-750)</v>
      </c>
    </row>
    <row r="1459" spans="1:25">
      <c r="A1459" s="2" t="s">
        <v>5521</v>
      </c>
      <c r="B1459" s="2" t="s">
        <v>5522</v>
      </c>
      <c r="C1459" s="2" t="s">
        <v>5523</v>
      </c>
      <c r="D1459" s="2" t="s">
        <v>5524</v>
      </c>
      <c r="E1459" s="2" t="s">
        <v>492</v>
      </c>
      <c r="F1459" s="5">
        <v>4200</v>
      </c>
      <c r="G1459" s="2" t="s">
        <v>5525</v>
      </c>
      <c r="H1459" s="2" t="s">
        <v>94</v>
      </c>
      <c r="I1459" s="2" t="s">
        <v>26</v>
      </c>
      <c r="J1459" s="2" t="s">
        <v>135</v>
      </c>
      <c r="K1459" s="9">
        <v>300</v>
      </c>
      <c r="L1459" s="9">
        <v>1468</v>
      </c>
      <c r="M1459" s="5">
        <v>22</v>
      </c>
      <c r="N1459" s="5">
        <v>0</v>
      </c>
      <c r="O1459" s="5">
        <v>17.600000000000001</v>
      </c>
      <c r="P1459" s="5">
        <v>0</v>
      </c>
      <c r="Q1459" s="2">
        <f t="shared" si="133"/>
        <v>-17.600000000000001</v>
      </c>
      <c r="R1459" s="5">
        <f t="shared" si="134"/>
        <v>-17.600000000000001</v>
      </c>
      <c r="S1459" s="11">
        <f t="shared" si="135"/>
        <v>-1</v>
      </c>
      <c r="T1459" s="5">
        <v>1.5</v>
      </c>
      <c r="U1459" s="5">
        <v>0.8</v>
      </c>
      <c r="V1459" s="5">
        <v>0</v>
      </c>
      <c r="W1459" s="12">
        <f t="shared" si="136"/>
        <v>0</v>
      </c>
      <c r="X1459" s="2" t="str">
        <f t="shared" si="137"/>
        <v>PAUSE</v>
      </c>
      <c r="Y1459" s="22" t="str">
        <f t="shared" si="138"/>
        <v>Low (100-300)</v>
      </c>
    </row>
    <row r="1460" spans="1:25">
      <c r="A1460" s="2" t="s">
        <v>5526</v>
      </c>
      <c r="B1460" s="2" t="s">
        <v>321</v>
      </c>
      <c r="C1460" s="2" t="s">
        <v>5527</v>
      </c>
      <c r="D1460" s="2" t="s">
        <v>2134</v>
      </c>
      <c r="E1460" s="2" t="s">
        <v>118</v>
      </c>
      <c r="F1460" s="5">
        <v>3500</v>
      </c>
      <c r="G1460" s="2" t="s">
        <v>5528</v>
      </c>
      <c r="H1460" s="2" t="s">
        <v>72</v>
      </c>
      <c r="I1460" s="2" t="s">
        <v>26</v>
      </c>
      <c r="J1460" s="2" t="s">
        <v>155</v>
      </c>
      <c r="K1460" s="9">
        <v>600</v>
      </c>
      <c r="L1460" s="9">
        <v>714</v>
      </c>
      <c r="M1460" s="5">
        <v>25</v>
      </c>
      <c r="N1460" s="5">
        <v>0</v>
      </c>
      <c r="O1460" s="5">
        <v>15.46</v>
      </c>
      <c r="P1460" s="5">
        <v>0</v>
      </c>
      <c r="Q1460" s="2">
        <f t="shared" si="133"/>
        <v>-15.46</v>
      </c>
      <c r="R1460" s="5">
        <f t="shared" si="134"/>
        <v>-15.46</v>
      </c>
      <c r="S1460" s="11">
        <f t="shared" si="135"/>
        <v>-1</v>
      </c>
      <c r="T1460" s="5">
        <v>3.5</v>
      </c>
      <c r="U1460" s="5">
        <v>0.62</v>
      </c>
      <c r="V1460" s="5">
        <v>0</v>
      </c>
      <c r="W1460" s="12">
        <f t="shared" si="136"/>
        <v>0</v>
      </c>
      <c r="X1460" s="2" t="str">
        <f t="shared" si="137"/>
        <v>PAUSE</v>
      </c>
      <c r="Y1460" s="22" t="str">
        <f t="shared" si="138"/>
        <v>High (501-750)</v>
      </c>
    </row>
    <row r="1461" spans="1:25">
      <c r="A1461" s="2" t="s">
        <v>5529</v>
      </c>
      <c r="B1461" s="2" t="s">
        <v>5530</v>
      </c>
      <c r="C1461" s="2" t="s">
        <v>5531</v>
      </c>
      <c r="D1461" s="2" t="s">
        <v>1544</v>
      </c>
      <c r="E1461" s="2" t="s">
        <v>23</v>
      </c>
      <c r="F1461" s="5">
        <v>1798</v>
      </c>
      <c r="G1461" s="2" t="s">
        <v>5532</v>
      </c>
      <c r="H1461" s="2" t="s">
        <v>25</v>
      </c>
      <c r="I1461" s="2" t="s">
        <v>26</v>
      </c>
      <c r="J1461" s="2" t="s">
        <v>27</v>
      </c>
      <c r="K1461" s="9">
        <v>500</v>
      </c>
      <c r="L1461" s="9">
        <v>1647</v>
      </c>
      <c r="M1461" s="5">
        <v>46</v>
      </c>
      <c r="N1461" s="5">
        <v>0</v>
      </c>
      <c r="O1461" s="5">
        <v>20.03</v>
      </c>
      <c r="P1461" s="5">
        <v>0</v>
      </c>
      <c r="Q1461" s="2">
        <f t="shared" si="133"/>
        <v>-20.03</v>
      </c>
      <c r="R1461" s="5">
        <f t="shared" si="134"/>
        <v>-20.03</v>
      </c>
      <c r="S1461" s="11">
        <f t="shared" si="135"/>
        <v>-1</v>
      </c>
      <c r="T1461" s="5">
        <v>2.79</v>
      </c>
      <c r="U1461" s="5">
        <v>0.44</v>
      </c>
      <c r="V1461" s="5">
        <v>0</v>
      </c>
      <c r="W1461" s="12">
        <f t="shared" si="136"/>
        <v>0</v>
      </c>
      <c r="X1461" s="2" t="str">
        <f t="shared" si="137"/>
        <v>PAUSE</v>
      </c>
      <c r="Y1461" s="22" t="str">
        <f t="shared" si="138"/>
        <v>Mid (301-500)</v>
      </c>
    </row>
    <row r="1462" spans="1:25">
      <c r="A1462" s="2" t="s">
        <v>5533</v>
      </c>
      <c r="B1462" s="2" t="s">
        <v>847</v>
      </c>
      <c r="C1462" s="2" t="s">
        <v>5534</v>
      </c>
      <c r="D1462" s="2" t="s">
        <v>5535</v>
      </c>
      <c r="E1462" s="2" t="s">
        <v>23</v>
      </c>
      <c r="F1462" s="5">
        <v>1300</v>
      </c>
      <c r="G1462" s="2" t="s">
        <v>5536</v>
      </c>
      <c r="H1462" s="2" t="s">
        <v>42</v>
      </c>
      <c r="I1462" s="2" t="s">
        <v>26</v>
      </c>
      <c r="J1462" s="2" t="s">
        <v>155</v>
      </c>
      <c r="K1462" s="9">
        <v>600</v>
      </c>
      <c r="L1462" s="9">
        <v>1545</v>
      </c>
      <c r="M1462" s="5">
        <v>31</v>
      </c>
      <c r="N1462" s="5">
        <v>2</v>
      </c>
      <c r="O1462" s="5">
        <v>22.41</v>
      </c>
      <c r="P1462" s="5">
        <v>118.32</v>
      </c>
      <c r="Q1462" s="2">
        <f t="shared" si="133"/>
        <v>95.91</v>
      </c>
      <c r="R1462" s="5">
        <f t="shared" si="134"/>
        <v>95.91</v>
      </c>
      <c r="S1462" s="11">
        <f t="shared" si="135"/>
        <v>4.2797858099062918</v>
      </c>
      <c r="T1462" s="5">
        <v>2.0099999999999998</v>
      </c>
      <c r="U1462" s="5">
        <v>0.72</v>
      </c>
      <c r="V1462" s="5">
        <v>11.2</v>
      </c>
      <c r="W1462" s="12">
        <f t="shared" si="136"/>
        <v>6.4516129032258063E-2</v>
      </c>
      <c r="X1462" s="2" t="str">
        <f t="shared" si="137"/>
        <v>SCALE</v>
      </c>
      <c r="Y1462" s="22" t="str">
        <f t="shared" si="138"/>
        <v>High (501-750)</v>
      </c>
    </row>
    <row r="1463" spans="1:25">
      <c r="A1463" s="2" t="s">
        <v>5537</v>
      </c>
      <c r="B1463" s="2" t="s">
        <v>1266</v>
      </c>
      <c r="C1463" s="2" t="s">
        <v>5538</v>
      </c>
      <c r="D1463" s="2" t="s">
        <v>5539</v>
      </c>
      <c r="E1463" s="2" t="s">
        <v>112</v>
      </c>
      <c r="F1463" s="5">
        <v>3100</v>
      </c>
      <c r="G1463" s="2" t="s">
        <v>1002</v>
      </c>
      <c r="H1463" s="2" t="s">
        <v>167</v>
      </c>
      <c r="I1463" s="2" t="s">
        <v>26</v>
      </c>
      <c r="J1463" s="2" t="s">
        <v>300</v>
      </c>
      <c r="K1463" s="9">
        <v>700</v>
      </c>
      <c r="L1463" s="9">
        <v>1704</v>
      </c>
      <c r="M1463" s="5">
        <v>61</v>
      </c>
      <c r="N1463" s="5">
        <v>0</v>
      </c>
      <c r="O1463" s="5">
        <v>32.74</v>
      </c>
      <c r="P1463" s="5">
        <v>0</v>
      </c>
      <c r="Q1463" s="2">
        <f t="shared" si="133"/>
        <v>-32.74</v>
      </c>
      <c r="R1463" s="5">
        <f t="shared" si="134"/>
        <v>-32.74</v>
      </c>
      <c r="S1463" s="11">
        <f t="shared" si="135"/>
        <v>-1</v>
      </c>
      <c r="T1463" s="5">
        <v>3.58</v>
      </c>
      <c r="U1463" s="5">
        <v>0.54</v>
      </c>
      <c r="V1463" s="5">
        <v>0</v>
      </c>
      <c r="W1463" s="12">
        <f t="shared" si="136"/>
        <v>0</v>
      </c>
      <c r="X1463" s="2" t="str">
        <f t="shared" si="137"/>
        <v>PAUSE</v>
      </c>
      <c r="Y1463" s="22" t="str">
        <f t="shared" si="138"/>
        <v>High (501-750)</v>
      </c>
    </row>
    <row r="1464" spans="1:25">
      <c r="A1464" s="2" t="s">
        <v>5540</v>
      </c>
      <c r="B1464" s="2" t="s">
        <v>5541</v>
      </c>
      <c r="C1464" s="2" t="s">
        <v>611</v>
      </c>
      <c r="D1464" s="2" t="s">
        <v>291</v>
      </c>
      <c r="E1464" s="2" t="s">
        <v>23</v>
      </c>
      <c r="F1464" s="5">
        <v>2250</v>
      </c>
      <c r="G1464" s="2" t="s">
        <v>5542</v>
      </c>
      <c r="H1464" s="2" t="s">
        <v>312</v>
      </c>
      <c r="I1464" s="2" t="s">
        <v>26</v>
      </c>
      <c r="J1464" s="2" t="s">
        <v>59</v>
      </c>
      <c r="K1464" s="9">
        <v>200</v>
      </c>
      <c r="L1464" s="9">
        <v>2030</v>
      </c>
      <c r="M1464" s="5">
        <v>34</v>
      </c>
      <c r="N1464" s="5">
        <v>0</v>
      </c>
      <c r="O1464" s="5">
        <v>15.74</v>
      </c>
      <c r="P1464" s="5">
        <v>0</v>
      </c>
      <c r="Q1464" s="2">
        <f t="shared" si="133"/>
        <v>-15.74</v>
      </c>
      <c r="R1464" s="5">
        <f t="shared" si="134"/>
        <v>-15.74</v>
      </c>
      <c r="S1464" s="11">
        <f t="shared" si="135"/>
        <v>-1</v>
      </c>
      <c r="T1464" s="5">
        <v>1.67</v>
      </c>
      <c r="U1464" s="5">
        <v>0.46</v>
      </c>
      <c r="V1464" s="5">
        <v>0</v>
      </c>
      <c r="W1464" s="12">
        <f t="shared" si="136"/>
        <v>0</v>
      </c>
      <c r="X1464" s="2" t="str">
        <f t="shared" si="137"/>
        <v>PAUSE</v>
      </c>
      <c r="Y1464" s="22" t="str">
        <f t="shared" si="138"/>
        <v>Low (100-300)</v>
      </c>
    </row>
    <row r="1465" spans="1:25">
      <c r="A1465" s="2" t="s">
        <v>5543</v>
      </c>
      <c r="B1465" s="2" t="s">
        <v>5544</v>
      </c>
      <c r="C1465" s="2" t="s">
        <v>1773</v>
      </c>
      <c r="D1465" s="2" t="s">
        <v>3842</v>
      </c>
      <c r="E1465" s="2" t="s">
        <v>40</v>
      </c>
      <c r="F1465" s="5">
        <v>3600</v>
      </c>
      <c r="G1465" s="2" t="s">
        <v>343</v>
      </c>
      <c r="H1465" s="2" t="s">
        <v>161</v>
      </c>
      <c r="I1465" s="2" t="s">
        <v>26</v>
      </c>
      <c r="J1465" s="2" t="s">
        <v>699</v>
      </c>
      <c r="K1465" s="9">
        <v>500</v>
      </c>
      <c r="L1465" s="9">
        <v>1072</v>
      </c>
      <c r="M1465" s="5">
        <v>29</v>
      </c>
      <c r="N1465" s="5">
        <v>0</v>
      </c>
      <c r="O1465" s="5">
        <v>17.05</v>
      </c>
      <c r="P1465" s="5">
        <v>0</v>
      </c>
      <c r="Q1465" s="2">
        <f t="shared" si="133"/>
        <v>-17.05</v>
      </c>
      <c r="R1465" s="5">
        <f t="shared" si="134"/>
        <v>-17.05</v>
      </c>
      <c r="S1465" s="11">
        <f t="shared" si="135"/>
        <v>-1</v>
      </c>
      <c r="T1465" s="5">
        <v>2.71</v>
      </c>
      <c r="U1465" s="5">
        <v>0.59</v>
      </c>
      <c r="V1465" s="5">
        <v>0</v>
      </c>
      <c r="W1465" s="12">
        <f t="shared" si="136"/>
        <v>0</v>
      </c>
      <c r="X1465" s="2" t="str">
        <f t="shared" si="137"/>
        <v>PAUSE</v>
      </c>
      <c r="Y1465" s="22" t="str">
        <f t="shared" si="138"/>
        <v>Mid (301-500)</v>
      </c>
    </row>
    <row r="1466" spans="1:25">
      <c r="A1466" s="2" t="s">
        <v>5545</v>
      </c>
      <c r="B1466" s="2" t="s">
        <v>5546</v>
      </c>
      <c r="C1466" s="2" t="s">
        <v>5547</v>
      </c>
      <c r="D1466" s="2" t="s">
        <v>5548</v>
      </c>
      <c r="E1466" s="2" t="s">
        <v>40</v>
      </c>
      <c r="F1466" s="5">
        <v>1600</v>
      </c>
      <c r="G1466" s="2" t="s">
        <v>2319</v>
      </c>
      <c r="H1466" s="2" t="s">
        <v>102</v>
      </c>
      <c r="I1466" s="2" t="s">
        <v>26</v>
      </c>
      <c r="J1466" s="2" t="s">
        <v>120</v>
      </c>
      <c r="K1466" s="9">
        <v>600</v>
      </c>
      <c r="L1466" s="9">
        <v>548</v>
      </c>
      <c r="M1466" s="5">
        <v>9</v>
      </c>
      <c r="N1466" s="5">
        <v>1</v>
      </c>
      <c r="O1466" s="5">
        <v>5.05</v>
      </c>
      <c r="P1466" s="5">
        <v>73.650000000000006</v>
      </c>
      <c r="Q1466" s="2">
        <f t="shared" si="133"/>
        <v>68.600000000000009</v>
      </c>
      <c r="R1466" s="5">
        <f t="shared" si="134"/>
        <v>68.600000000000009</v>
      </c>
      <c r="S1466" s="11">
        <f t="shared" si="135"/>
        <v>13.584158415841586</v>
      </c>
      <c r="T1466" s="5">
        <v>1.64</v>
      </c>
      <c r="U1466" s="5">
        <v>0.56000000000000005</v>
      </c>
      <c r="V1466" s="5">
        <v>5.05</v>
      </c>
      <c r="W1466" s="12">
        <f t="shared" si="136"/>
        <v>0.1111111111111111</v>
      </c>
      <c r="X1466" s="2" t="str">
        <f t="shared" si="137"/>
        <v>SCALE</v>
      </c>
      <c r="Y1466" s="22" t="str">
        <f t="shared" si="138"/>
        <v>High (501-750)</v>
      </c>
    </row>
    <row r="1467" spans="1:25">
      <c r="A1467" s="2" t="s">
        <v>5549</v>
      </c>
      <c r="B1467" s="2" t="s">
        <v>505</v>
      </c>
      <c r="C1467" s="2" t="s">
        <v>5550</v>
      </c>
      <c r="D1467" s="2" t="s">
        <v>5551</v>
      </c>
      <c r="E1467" s="2" t="s">
        <v>125</v>
      </c>
      <c r="F1467" s="5">
        <v>2400</v>
      </c>
      <c r="G1467" s="2" t="s">
        <v>5552</v>
      </c>
      <c r="H1467" s="2" t="s">
        <v>253</v>
      </c>
      <c r="I1467" s="2" t="s">
        <v>26</v>
      </c>
      <c r="J1467" s="2" t="s">
        <v>35</v>
      </c>
      <c r="K1467" s="9">
        <v>700</v>
      </c>
      <c r="L1467" s="9">
        <v>1191</v>
      </c>
      <c r="M1467" s="5">
        <v>27</v>
      </c>
      <c r="N1467" s="5">
        <v>3</v>
      </c>
      <c r="O1467" s="5">
        <v>16.5</v>
      </c>
      <c r="P1467" s="5">
        <v>201.67</v>
      </c>
      <c r="Q1467" s="2">
        <f t="shared" si="133"/>
        <v>185.17</v>
      </c>
      <c r="R1467" s="5">
        <f t="shared" si="134"/>
        <v>185.17</v>
      </c>
      <c r="S1467" s="11">
        <f t="shared" si="135"/>
        <v>11.222424242424241</v>
      </c>
      <c r="T1467" s="5">
        <v>2.27</v>
      </c>
      <c r="U1467" s="5">
        <v>0.61</v>
      </c>
      <c r="V1467" s="5">
        <v>5.5</v>
      </c>
      <c r="W1467" s="12">
        <f t="shared" si="136"/>
        <v>0.1111111111111111</v>
      </c>
      <c r="X1467" s="2" t="str">
        <f t="shared" si="137"/>
        <v>SCALE</v>
      </c>
      <c r="Y1467" s="22" t="str">
        <f t="shared" si="138"/>
        <v>High (501-750)</v>
      </c>
    </row>
    <row r="1468" spans="1:25">
      <c r="A1468" s="2" t="s">
        <v>5553</v>
      </c>
      <c r="B1468" s="2" t="s">
        <v>1702</v>
      </c>
      <c r="C1468" s="2" t="s">
        <v>5554</v>
      </c>
      <c r="D1468" s="2" t="s">
        <v>1651</v>
      </c>
      <c r="E1468" s="2" t="s">
        <v>298</v>
      </c>
      <c r="F1468" s="5">
        <v>2934</v>
      </c>
      <c r="G1468" s="2" t="s">
        <v>3576</v>
      </c>
      <c r="H1468" s="2" t="s">
        <v>50</v>
      </c>
      <c r="I1468" s="2" t="s">
        <v>26</v>
      </c>
      <c r="J1468" s="2" t="s">
        <v>300</v>
      </c>
      <c r="K1468" s="9">
        <v>300</v>
      </c>
      <c r="L1468" s="9">
        <v>2251</v>
      </c>
      <c r="M1468" s="5">
        <v>71</v>
      </c>
      <c r="N1468" s="5">
        <v>2</v>
      </c>
      <c r="O1468" s="5">
        <v>55.01</v>
      </c>
      <c r="P1468" s="5">
        <v>132.88</v>
      </c>
      <c r="Q1468" s="2">
        <f t="shared" si="133"/>
        <v>77.87</v>
      </c>
      <c r="R1468" s="5">
        <f t="shared" si="134"/>
        <v>77.87</v>
      </c>
      <c r="S1468" s="11">
        <f t="shared" si="135"/>
        <v>1.4155608071259773</v>
      </c>
      <c r="T1468" s="5">
        <v>3.15</v>
      </c>
      <c r="U1468" s="5">
        <v>0.77</v>
      </c>
      <c r="V1468" s="5">
        <v>27.5</v>
      </c>
      <c r="W1468" s="12">
        <f t="shared" si="136"/>
        <v>2.8169014084507043E-2</v>
      </c>
      <c r="X1468" s="2" t="str">
        <f t="shared" si="137"/>
        <v>SCALE</v>
      </c>
      <c r="Y1468" s="22" t="str">
        <f t="shared" si="138"/>
        <v>Low (100-300)</v>
      </c>
    </row>
    <row r="1469" spans="1:25">
      <c r="A1469" s="2" t="s">
        <v>5555</v>
      </c>
      <c r="B1469" s="2" t="s">
        <v>3836</v>
      </c>
      <c r="C1469" s="2" t="s">
        <v>5556</v>
      </c>
      <c r="D1469" s="2" t="s">
        <v>5557</v>
      </c>
      <c r="E1469" s="2" t="s">
        <v>125</v>
      </c>
      <c r="F1469" s="5">
        <v>3800</v>
      </c>
      <c r="G1469" s="2" t="s">
        <v>5558</v>
      </c>
      <c r="H1469" s="2" t="s">
        <v>34</v>
      </c>
      <c r="I1469" s="2" t="s">
        <v>26</v>
      </c>
      <c r="J1469" s="2" t="s">
        <v>51</v>
      </c>
      <c r="K1469" s="9">
        <v>400</v>
      </c>
      <c r="L1469" s="9">
        <v>1574</v>
      </c>
      <c r="M1469" s="5">
        <v>67</v>
      </c>
      <c r="N1469" s="5">
        <v>6</v>
      </c>
      <c r="O1469" s="5">
        <v>45.71</v>
      </c>
      <c r="P1469" s="5">
        <v>374.92</v>
      </c>
      <c r="Q1469" s="2">
        <f t="shared" si="133"/>
        <v>329.21000000000004</v>
      </c>
      <c r="R1469" s="5">
        <f t="shared" si="134"/>
        <v>329.21000000000004</v>
      </c>
      <c r="S1469" s="11">
        <f t="shared" si="135"/>
        <v>7.2021439509954064</v>
      </c>
      <c r="T1469" s="5">
        <v>4.26</v>
      </c>
      <c r="U1469" s="5">
        <v>0.68</v>
      </c>
      <c r="V1469" s="5">
        <v>7.62</v>
      </c>
      <c r="W1469" s="12">
        <f t="shared" si="136"/>
        <v>8.9552238805970144E-2</v>
      </c>
      <c r="X1469" s="2" t="str">
        <f t="shared" si="137"/>
        <v>SCALE</v>
      </c>
      <c r="Y1469" s="22" t="str">
        <f t="shared" si="138"/>
        <v>Mid (301-500)</v>
      </c>
    </row>
    <row r="1470" spans="1:25">
      <c r="A1470" s="2" t="s">
        <v>5559</v>
      </c>
      <c r="B1470" s="2" t="s">
        <v>2118</v>
      </c>
      <c r="C1470" s="2" t="s">
        <v>5560</v>
      </c>
      <c r="D1470" s="2" t="s">
        <v>431</v>
      </c>
      <c r="E1470" s="2" t="s">
        <v>432</v>
      </c>
      <c r="F1470" s="5">
        <v>3200</v>
      </c>
      <c r="G1470" s="2" t="s">
        <v>5561</v>
      </c>
      <c r="H1470" s="2" t="s">
        <v>65</v>
      </c>
      <c r="I1470" s="2" t="s">
        <v>26</v>
      </c>
      <c r="J1470" s="2" t="s">
        <v>135</v>
      </c>
      <c r="K1470" s="9">
        <v>400</v>
      </c>
      <c r="L1470" s="9">
        <v>1693</v>
      </c>
      <c r="M1470" s="5">
        <v>39</v>
      </c>
      <c r="N1470" s="5">
        <v>4</v>
      </c>
      <c r="O1470" s="5">
        <v>20.12</v>
      </c>
      <c r="P1470" s="5">
        <v>247.7</v>
      </c>
      <c r="Q1470" s="2">
        <f t="shared" si="133"/>
        <v>227.57999999999998</v>
      </c>
      <c r="R1470" s="5">
        <f t="shared" si="134"/>
        <v>227.57999999999998</v>
      </c>
      <c r="S1470" s="11">
        <f t="shared" si="135"/>
        <v>11.311133200795227</v>
      </c>
      <c r="T1470" s="5">
        <v>2.2999999999999998</v>
      </c>
      <c r="U1470" s="5">
        <v>0.52</v>
      </c>
      <c r="V1470" s="5">
        <v>5.03</v>
      </c>
      <c r="W1470" s="12">
        <f t="shared" si="136"/>
        <v>0.10256410256410256</v>
      </c>
      <c r="X1470" s="2" t="str">
        <f t="shared" si="137"/>
        <v>SCALE</v>
      </c>
      <c r="Y1470" s="22" t="str">
        <f t="shared" si="138"/>
        <v>Mid (301-500)</v>
      </c>
    </row>
    <row r="1471" spans="1:25">
      <c r="A1471" s="2" t="s">
        <v>5562</v>
      </c>
      <c r="B1471" s="2" t="s">
        <v>5563</v>
      </c>
      <c r="C1471" s="2" t="s">
        <v>5564</v>
      </c>
      <c r="D1471" s="2" t="s">
        <v>5565</v>
      </c>
      <c r="E1471" s="2" t="s">
        <v>40</v>
      </c>
      <c r="F1471" s="5">
        <v>1500</v>
      </c>
      <c r="G1471" s="2" t="s">
        <v>5566</v>
      </c>
      <c r="H1471" s="2" t="s">
        <v>150</v>
      </c>
      <c r="I1471" s="2" t="s">
        <v>26</v>
      </c>
      <c r="J1471" s="2" t="s">
        <v>382</v>
      </c>
      <c r="K1471" s="9">
        <v>600</v>
      </c>
      <c r="L1471" s="9">
        <v>2387</v>
      </c>
      <c r="M1471" s="5">
        <v>80</v>
      </c>
      <c r="N1471" s="5">
        <v>2</v>
      </c>
      <c r="O1471" s="5">
        <v>55.85</v>
      </c>
      <c r="P1471" s="5">
        <v>111.55</v>
      </c>
      <c r="Q1471" s="2">
        <f t="shared" si="133"/>
        <v>55.699999999999996</v>
      </c>
      <c r="R1471" s="5">
        <f t="shared" si="134"/>
        <v>55.699999999999996</v>
      </c>
      <c r="S1471" s="11">
        <f t="shared" si="135"/>
        <v>0.99731423455684864</v>
      </c>
      <c r="T1471" s="5">
        <v>3.35</v>
      </c>
      <c r="U1471" s="5">
        <v>0.7</v>
      </c>
      <c r="V1471" s="5">
        <v>27.92</v>
      </c>
      <c r="W1471" s="12">
        <f t="shared" si="136"/>
        <v>2.5000000000000001E-2</v>
      </c>
      <c r="X1471" s="2" t="str">
        <f t="shared" si="137"/>
        <v>SCALE</v>
      </c>
      <c r="Y1471" s="22" t="str">
        <f t="shared" si="138"/>
        <v>High (501-750)</v>
      </c>
    </row>
    <row r="1472" spans="1:25">
      <c r="A1472" s="2" t="s">
        <v>5567</v>
      </c>
      <c r="B1472" s="2" t="s">
        <v>1167</v>
      </c>
      <c r="C1472" s="2" t="s">
        <v>4980</v>
      </c>
      <c r="D1472" s="2" t="s">
        <v>3947</v>
      </c>
      <c r="E1472" s="2" t="s">
        <v>132</v>
      </c>
      <c r="F1472" s="5">
        <v>8233</v>
      </c>
      <c r="G1472" s="2" t="s">
        <v>5568</v>
      </c>
      <c r="H1472" s="2" t="s">
        <v>266</v>
      </c>
      <c r="I1472" s="2" t="s">
        <v>26</v>
      </c>
      <c r="J1472" s="2" t="s">
        <v>73</v>
      </c>
      <c r="K1472" s="9">
        <v>400</v>
      </c>
      <c r="L1472" s="9">
        <v>1520</v>
      </c>
      <c r="M1472" s="5">
        <v>29</v>
      </c>
      <c r="N1472" s="5">
        <v>0</v>
      </c>
      <c r="O1472" s="5">
        <v>17.670000000000002</v>
      </c>
      <c r="P1472" s="5">
        <v>0</v>
      </c>
      <c r="Q1472" s="2">
        <f t="shared" si="133"/>
        <v>-17.670000000000002</v>
      </c>
      <c r="R1472" s="5">
        <f t="shared" si="134"/>
        <v>-17.670000000000002</v>
      </c>
      <c r="S1472" s="11">
        <f t="shared" si="135"/>
        <v>-1</v>
      </c>
      <c r="T1472" s="5">
        <v>1.91</v>
      </c>
      <c r="U1472" s="5">
        <v>0.61</v>
      </c>
      <c r="V1472" s="5">
        <v>0</v>
      </c>
      <c r="W1472" s="12">
        <f t="shared" si="136"/>
        <v>0</v>
      </c>
      <c r="X1472" s="2" t="str">
        <f t="shared" si="137"/>
        <v>PAUSE</v>
      </c>
      <c r="Y1472" s="22" t="str">
        <f t="shared" si="138"/>
        <v>Mid (301-500)</v>
      </c>
    </row>
    <row r="1473" spans="1:25">
      <c r="A1473" s="2" t="s">
        <v>5569</v>
      </c>
      <c r="B1473" s="2" t="s">
        <v>5570</v>
      </c>
      <c r="C1473" s="2" t="s">
        <v>69</v>
      </c>
      <c r="D1473" s="2" t="s">
        <v>3382</v>
      </c>
      <c r="E1473" s="2" t="s">
        <v>56</v>
      </c>
      <c r="F1473" s="5">
        <v>2086</v>
      </c>
      <c r="G1473" s="2" t="s">
        <v>5571</v>
      </c>
      <c r="H1473" s="2" t="s">
        <v>134</v>
      </c>
      <c r="I1473" s="2" t="s">
        <v>26</v>
      </c>
      <c r="J1473" s="2" t="s">
        <v>120</v>
      </c>
      <c r="K1473" s="9">
        <v>800</v>
      </c>
      <c r="L1473" s="9">
        <v>1274</v>
      </c>
      <c r="M1473" s="5">
        <v>38</v>
      </c>
      <c r="N1473" s="5">
        <v>4</v>
      </c>
      <c r="O1473" s="5">
        <v>19.3</v>
      </c>
      <c r="P1473" s="5">
        <v>203.81</v>
      </c>
      <c r="Q1473" s="2">
        <f t="shared" si="133"/>
        <v>184.51</v>
      </c>
      <c r="R1473" s="5">
        <f t="shared" si="134"/>
        <v>184.51</v>
      </c>
      <c r="S1473" s="11">
        <f t="shared" si="135"/>
        <v>9.560103626943004</v>
      </c>
      <c r="T1473" s="5">
        <v>2.98</v>
      </c>
      <c r="U1473" s="5">
        <v>0.51</v>
      </c>
      <c r="V1473" s="5">
        <v>4.82</v>
      </c>
      <c r="W1473" s="12">
        <f t="shared" si="136"/>
        <v>0.10526315789473684</v>
      </c>
      <c r="X1473" s="2" t="str">
        <f t="shared" si="137"/>
        <v>SCALE</v>
      </c>
      <c r="Y1473" s="22" t="str">
        <f t="shared" si="138"/>
        <v>Premium (751-1000)</v>
      </c>
    </row>
    <row r="1474" spans="1:25">
      <c r="A1474" s="2" t="s">
        <v>5572</v>
      </c>
      <c r="B1474" s="2" t="s">
        <v>5573</v>
      </c>
      <c r="C1474" s="2" t="s">
        <v>5574</v>
      </c>
      <c r="D1474" s="2" t="s">
        <v>1909</v>
      </c>
      <c r="E1474" s="2" t="s">
        <v>118</v>
      </c>
      <c r="F1474" s="5">
        <v>2400</v>
      </c>
      <c r="G1474" s="2" t="s">
        <v>5575</v>
      </c>
      <c r="H1474" s="2" t="s">
        <v>190</v>
      </c>
      <c r="I1474" s="2" t="s">
        <v>26</v>
      </c>
      <c r="J1474" s="2" t="s">
        <v>35</v>
      </c>
      <c r="K1474" s="9">
        <v>200</v>
      </c>
      <c r="L1474" s="9">
        <v>1155</v>
      </c>
      <c r="M1474" s="5">
        <v>33</v>
      </c>
      <c r="N1474" s="5">
        <v>3</v>
      </c>
      <c r="O1474" s="5">
        <v>21.33</v>
      </c>
      <c r="P1474" s="5">
        <v>143.9</v>
      </c>
      <c r="Q1474" s="2">
        <f t="shared" si="133"/>
        <v>122.57000000000001</v>
      </c>
      <c r="R1474" s="5">
        <f t="shared" si="134"/>
        <v>122.57000000000001</v>
      </c>
      <c r="S1474" s="11">
        <f t="shared" si="135"/>
        <v>5.7463666197843422</v>
      </c>
      <c r="T1474" s="5">
        <v>2.86</v>
      </c>
      <c r="U1474" s="5">
        <v>0.65</v>
      </c>
      <c r="V1474" s="5">
        <v>7.11</v>
      </c>
      <c r="W1474" s="12">
        <f t="shared" si="136"/>
        <v>9.0909090909090912E-2</v>
      </c>
      <c r="X1474" s="2" t="str">
        <f t="shared" si="137"/>
        <v>SCALE</v>
      </c>
      <c r="Y1474" s="22" t="str">
        <f t="shared" si="138"/>
        <v>Low (100-300)</v>
      </c>
    </row>
    <row r="1475" spans="1:25">
      <c r="A1475" s="2" t="s">
        <v>5576</v>
      </c>
      <c r="B1475" s="2" t="s">
        <v>5577</v>
      </c>
      <c r="C1475" s="2" t="s">
        <v>5578</v>
      </c>
      <c r="D1475" s="2" t="s">
        <v>175</v>
      </c>
      <c r="E1475" s="2" t="s">
        <v>23</v>
      </c>
      <c r="F1475" s="5">
        <v>3500</v>
      </c>
      <c r="G1475" s="2" t="s">
        <v>5579</v>
      </c>
      <c r="H1475" s="2" t="s">
        <v>102</v>
      </c>
      <c r="I1475" s="2" t="s">
        <v>26</v>
      </c>
      <c r="J1475" s="2" t="s">
        <v>313</v>
      </c>
      <c r="K1475" s="9">
        <v>1000</v>
      </c>
      <c r="L1475" s="9">
        <v>1563</v>
      </c>
      <c r="M1475" s="5">
        <v>55</v>
      </c>
      <c r="N1475" s="5">
        <v>4</v>
      </c>
      <c r="O1475" s="5">
        <v>33.35</v>
      </c>
      <c r="P1475" s="5">
        <v>230.15</v>
      </c>
      <c r="Q1475" s="2">
        <f t="shared" si="133"/>
        <v>196.8</v>
      </c>
      <c r="R1475" s="5">
        <f t="shared" si="134"/>
        <v>196.8</v>
      </c>
      <c r="S1475" s="11">
        <f t="shared" si="135"/>
        <v>5.9010494752623686</v>
      </c>
      <c r="T1475" s="5">
        <v>3.52</v>
      </c>
      <c r="U1475" s="5">
        <v>0.61</v>
      </c>
      <c r="V1475" s="5">
        <v>8.34</v>
      </c>
      <c r="W1475" s="12">
        <f t="shared" si="136"/>
        <v>7.2727272727272724E-2</v>
      </c>
      <c r="X1475" s="2" t="str">
        <f t="shared" si="137"/>
        <v>SCALE</v>
      </c>
      <c r="Y1475" s="22" t="str">
        <f t="shared" si="138"/>
        <v>Premium (751-1000)</v>
      </c>
    </row>
    <row r="1476" spans="1:25">
      <c r="A1476" s="2" t="s">
        <v>5580</v>
      </c>
      <c r="B1476" s="2" t="s">
        <v>5581</v>
      </c>
      <c r="C1476" s="2" t="s">
        <v>436</v>
      </c>
      <c r="D1476" s="2" t="s">
        <v>1793</v>
      </c>
      <c r="E1476" s="2" t="s">
        <v>40</v>
      </c>
      <c r="F1476" s="5">
        <v>2000</v>
      </c>
      <c r="G1476" s="2" t="s">
        <v>5582</v>
      </c>
      <c r="H1476" s="2" t="s">
        <v>161</v>
      </c>
      <c r="I1476" s="2" t="s">
        <v>26</v>
      </c>
      <c r="J1476" s="2" t="s">
        <v>361</v>
      </c>
      <c r="K1476" s="9">
        <v>500</v>
      </c>
      <c r="L1476" s="9">
        <v>633</v>
      </c>
      <c r="M1476" s="5">
        <v>26</v>
      </c>
      <c r="N1476" s="5">
        <v>0</v>
      </c>
      <c r="O1476" s="5">
        <v>16.149999999999999</v>
      </c>
      <c r="P1476" s="5">
        <v>0</v>
      </c>
      <c r="Q1476" s="2">
        <f t="shared" si="133"/>
        <v>-16.149999999999999</v>
      </c>
      <c r="R1476" s="5">
        <f t="shared" si="134"/>
        <v>-16.149999999999999</v>
      </c>
      <c r="S1476" s="11">
        <f t="shared" si="135"/>
        <v>-1</v>
      </c>
      <c r="T1476" s="5">
        <v>4.1100000000000003</v>
      </c>
      <c r="U1476" s="5">
        <v>0.62</v>
      </c>
      <c r="V1476" s="5">
        <v>0</v>
      </c>
      <c r="W1476" s="12">
        <f t="shared" si="136"/>
        <v>0</v>
      </c>
      <c r="X1476" s="2" t="str">
        <f t="shared" si="137"/>
        <v>PAUSE</v>
      </c>
      <c r="Y1476" s="22" t="str">
        <f t="shared" si="138"/>
        <v>Mid (301-500)</v>
      </c>
    </row>
    <row r="1477" spans="1:25">
      <c r="A1477" s="2" t="s">
        <v>5583</v>
      </c>
      <c r="B1477" s="2" t="s">
        <v>5584</v>
      </c>
      <c r="C1477" s="2" t="s">
        <v>4697</v>
      </c>
      <c r="D1477" s="2" t="s">
        <v>5585</v>
      </c>
      <c r="E1477" s="2" t="s">
        <v>237</v>
      </c>
      <c r="F1477" s="5">
        <v>2038</v>
      </c>
      <c r="G1477" s="2" t="s">
        <v>5586</v>
      </c>
      <c r="H1477" s="2" t="s">
        <v>72</v>
      </c>
      <c r="I1477" s="2" t="s">
        <v>26</v>
      </c>
      <c r="J1477" s="2" t="s">
        <v>80</v>
      </c>
      <c r="K1477" s="9">
        <v>500</v>
      </c>
      <c r="L1477" s="9">
        <v>1228</v>
      </c>
      <c r="M1477" s="5">
        <v>43</v>
      </c>
      <c r="N1477" s="5">
        <v>2</v>
      </c>
      <c r="O1477" s="5">
        <v>24.64</v>
      </c>
      <c r="P1477" s="5">
        <v>102.49</v>
      </c>
      <c r="Q1477" s="2">
        <f t="shared" si="133"/>
        <v>77.849999999999994</v>
      </c>
      <c r="R1477" s="5">
        <f t="shared" si="134"/>
        <v>77.849999999999994</v>
      </c>
      <c r="S1477" s="11">
        <f t="shared" si="135"/>
        <v>3.1594967532467528</v>
      </c>
      <c r="T1477" s="5">
        <v>3.5</v>
      </c>
      <c r="U1477" s="5">
        <v>0.56999999999999995</v>
      </c>
      <c r="V1477" s="5">
        <v>12.32</v>
      </c>
      <c r="W1477" s="12">
        <f t="shared" si="136"/>
        <v>4.6511627906976744E-2</v>
      </c>
      <c r="X1477" s="2" t="str">
        <f t="shared" si="137"/>
        <v>SCALE</v>
      </c>
      <c r="Y1477" s="22" t="str">
        <f t="shared" si="138"/>
        <v>Mid (301-500)</v>
      </c>
    </row>
    <row r="1478" spans="1:25">
      <c r="A1478" s="2" t="s">
        <v>5587</v>
      </c>
      <c r="B1478" s="2" t="s">
        <v>5588</v>
      </c>
      <c r="C1478" s="2" t="s">
        <v>4729</v>
      </c>
      <c r="D1478" s="2" t="s">
        <v>531</v>
      </c>
      <c r="E1478" s="2" t="s">
        <v>85</v>
      </c>
      <c r="F1478" s="5">
        <v>5958</v>
      </c>
      <c r="G1478" s="2" t="s">
        <v>5589</v>
      </c>
      <c r="H1478" s="2" t="s">
        <v>190</v>
      </c>
      <c r="I1478" s="2" t="s">
        <v>26</v>
      </c>
      <c r="J1478" s="2" t="s">
        <v>293</v>
      </c>
      <c r="K1478" s="9">
        <v>200</v>
      </c>
      <c r="L1478" s="9">
        <v>1140</v>
      </c>
      <c r="M1478" s="5">
        <v>49</v>
      </c>
      <c r="N1478" s="5">
        <v>0</v>
      </c>
      <c r="O1478" s="5">
        <v>30.76</v>
      </c>
      <c r="P1478" s="5">
        <v>0</v>
      </c>
      <c r="Q1478" s="2">
        <f t="shared" si="133"/>
        <v>-30.76</v>
      </c>
      <c r="R1478" s="5">
        <f t="shared" si="134"/>
        <v>-30.76</v>
      </c>
      <c r="S1478" s="11">
        <f t="shared" si="135"/>
        <v>-1</v>
      </c>
      <c r="T1478" s="5">
        <v>4.3</v>
      </c>
      <c r="U1478" s="5">
        <v>0.63</v>
      </c>
      <c r="V1478" s="5">
        <v>0</v>
      </c>
      <c r="W1478" s="12">
        <f t="shared" si="136"/>
        <v>0</v>
      </c>
      <c r="X1478" s="2" t="str">
        <f t="shared" si="137"/>
        <v>PAUSE</v>
      </c>
      <c r="Y1478" s="22" t="str">
        <f t="shared" si="138"/>
        <v>Low (100-300)</v>
      </c>
    </row>
    <row r="1479" spans="1:25">
      <c r="A1479" s="2" t="s">
        <v>5590</v>
      </c>
      <c r="B1479" s="2" t="s">
        <v>3516</v>
      </c>
      <c r="C1479" s="2" t="s">
        <v>5591</v>
      </c>
      <c r="D1479" s="2" t="s">
        <v>486</v>
      </c>
      <c r="E1479" s="2" t="s">
        <v>48</v>
      </c>
      <c r="F1479" s="5">
        <v>1625</v>
      </c>
      <c r="G1479" s="2" t="s">
        <v>5592</v>
      </c>
      <c r="H1479" s="2" t="s">
        <v>161</v>
      </c>
      <c r="I1479" s="2" t="s">
        <v>26</v>
      </c>
      <c r="J1479" s="2" t="s">
        <v>73</v>
      </c>
      <c r="K1479" s="9">
        <v>700</v>
      </c>
      <c r="L1479" s="9">
        <v>2044</v>
      </c>
      <c r="M1479" s="5">
        <v>90</v>
      </c>
      <c r="N1479" s="5">
        <v>1</v>
      </c>
      <c r="O1479" s="5">
        <v>37.94</v>
      </c>
      <c r="P1479" s="5">
        <v>48.75</v>
      </c>
      <c r="Q1479" s="2">
        <f t="shared" si="133"/>
        <v>10.810000000000002</v>
      </c>
      <c r="R1479" s="5">
        <f t="shared" si="134"/>
        <v>10.810000000000002</v>
      </c>
      <c r="S1479" s="11">
        <f t="shared" si="135"/>
        <v>0.28492356352134957</v>
      </c>
      <c r="T1479" s="5">
        <v>4.4000000000000004</v>
      </c>
      <c r="U1479" s="5">
        <v>0.42</v>
      </c>
      <c r="V1479" s="5">
        <v>37.94</v>
      </c>
      <c r="W1479" s="12">
        <f t="shared" si="136"/>
        <v>1.1111111111111112E-2</v>
      </c>
      <c r="X1479" s="2" t="str">
        <f t="shared" si="137"/>
        <v>SCALE</v>
      </c>
      <c r="Y1479" s="22" t="str">
        <f t="shared" si="138"/>
        <v>High (501-750)</v>
      </c>
    </row>
    <row r="1480" spans="1:25">
      <c r="A1480" s="2" t="s">
        <v>5593</v>
      </c>
      <c r="B1480" s="2" t="s">
        <v>5594</v>
      </c>
      <c r="C1480" s="2" t="s">
        <v>5595</v>
      </c>
      <c r="D1480" s="2" t="s">
        <v>1244</v>
      </c>
      <c r="E1480" s="2" t="s">
        <v>953</v>
      </c>
      <c r="F1480" s="5">
        <v>3500</v>
      </c>
      <c r="G1480" s="2" t="s">
        <v>5596</v>
      </c>
      <c r="H1480" s="2" t="s">
        <v>260</v>
      </c>
      <c r="I1480" s="2" t="s">
        <v>26</v>
      </c>
      <c r="J1480" s="2" t="s">
        <v>51</v>
      </c>
      <c r="K1480" s="9">
        <v>200</v>
      </c>
      <c r="L1480" s="9">
        <v>1369</v>
      </c>
      <c r="M1480" s="5">
        <v>28</v>
      </c>
      <c r="N1480" s="5">
        <v>0</v>
      </c>
      <c r="O1480" s="5">
        <v>12.06</v>
      </c>
      <c r="P1480" s="5">
        <v>0</v>
      </c>
      <c r="Q1480" s="2">
        <f t="shared" si="133"/>
        <v>-12.06</v>
      </c>
      <c r="R1480" s="5">
        <f t="shared" si="134"/>
        <v>-12.06</v>
      </c>
      <c r="S1480" s="11">
        <f t="shared" si="135"/>
        <v>-1</v>
      </c>
      <c r="T1480" s="5">
        <v>2.0499999999999998</v>
      </c>
      <c r="U1480" s="5">
        <v>0.43</v>
      </c>
      <c r="V1480" s="5">
        <v>0</v>
      </c>
      <c r="W1480" s="12">
        <f t="shared" si="136"/>
        <v>0</v>
      </c>
      <c r="X1480" s="2" t="str">
        <f t="shared" si="137"/>
        <v>PAUSE</v>
      </c>
      <c r="Y1480" s="22" t="str">
        <f t="shared" si="138"/>
        <v>Low (100-300)</v>
      </c>
    </row>
    <row r="1481" spans="1:25">
      <c r="A1481" s="2" t="s">
        <v>5597</v>
      </c>
      <c r="B1481" s="2" t="s">
        <v>5598</v>
      </c>
      <c r="C1481" s="2" t="s">
        <v>5599</v>
      </c>
      <c r="D1481" s="2" t="s">
        <v>99</v>
      </c>
      <c r="E1481" s="2" t="s">
        <v>100</v>
      </c>
      <c r="F1481" s="5">
        <v>1746</v>
      </c>
      <c r="G1481" s="2" t="s">
        <v>2639</v>
      </c>
      <c r="H1481" s="2" t="s">
        <v>161</v>
      </c>
      <c r="I1481" s="2" t="s">
        <v>26</v>
      </c>
      <c r="J1481" s="2" t="s">
        <v>120</v>
      </c>
      <c r="K1481" s="9">
        <v>800</v>
      </c>
      <c r="L1481" s="9">
        <v>752</v>
      </c>
      <c r="M1481" s="5">
        <v>14</v>
      </c>
      <c r="N1481" s="5">
        <v>0</v>
      </c>
      <c r="O1481" s="5">
        <v>7.09</v>
      </c>
      <c r="P1481" s="5">
        <v>0</v>
      </c>
      <c r="Q1481" s="2">
        <f t="shared" si="133"/>
        <v>-7.09</v>
      </c>
      <c r="R1481" s="5">
        <f t="shared" si="134"/>
        <v>-7.09</v>
      </c>
      <c r="S1481" s="11">
        <f t="shared" si="135"/>
        <v>-1</v>
      </c>
      <c r="T1481" s="5">
        <v>1.86</v>
      </c>
      <c r="U1481" s="5">
        <v>0.51</v>
      </c>
      <c r="V1481" s="5">
        <v>0</v>
      </c>
      <c r="W1481" s="12">
        <f t="shared" si="136"/>
        <v>0</v>
      </c>
      <c r="X1481" s="2" t="str">
        <f t="shared" si="137"/>
        <v>PAUSE</v>
      </c>
      <c r="Y1481" s="22" t="str">
        <f t="shared" si="138"/>
        <v>Premium (751-1000)</v>
      </c>
    </row>
    <row r="1482" spans="1:25">
      <c r="A1482" s="2" t="s">
        <v>5600</v>
      </c>
      <c r="B1482" s="2" t="s">
        <v>1702</v>
      </c>
      <c r="C1482" s="2" t="s">
        <v>1365</v>
      </c>
      <c r="D1482" s="2" t="s">
        <v>1976</v>
      </c>
      <c r="E1482" s="2" t="s">
        <v>850</v>
      </c>
      <c r="F1482" s="5">
        <v>2000</v>
      </c>
      <c r="G1482" s="2" t="s">
        <v>5601</v>
      </c>
      <c r="H1482" s="2" t="s">
        <v>25</v>
      </c>
      <c r="I1482" s="2" t="s">
        <v>26</v>
      </c>
      <c r="J1482" s="2" t="s">
        <v>95</v>
      </c>
      <c r="K1482" s="9">
        <v>400</v>
      </c>
      <c r="L1482" s="9">
        <v>621</v>
      </c>
      <c r="M1482" s="5">
        <v>15</v>
      </c>
      <c r="N1482" s="5">
        <v>0</v>
      </c>
      <c r="O1482" s="5">
        <v>9.65</v>
      </c>
      <c r="P1482" s="5">
        <v>0</v>
      </c>
      <c r="Q1482" s="2">
        <f t="shared" si="133"/>
        <v>-9.65</v>
      </c>
      <c r="R1482" s="5">
        <f t="shared" si="134"/>
        <v>-9.65</v>
      </c>
      <c r="S1482" s="11">
        <f t="shared" si="135"/>
        <v>-1</v>
      </c>
      <c r="T1482" s="5">
        <v>2.42</v>
      </c>
      <c r="U1482" s="5">
        <v>0.64</v>
      </c>
      <c r="V1482" s="5">
        <v>0</v>
      </c>
      <c r="W1482" s="12">
        <f t="shared" si="136"/>
        <v>0</v>
      </c>
      <c r="X1482" s="2" t="str">
        <f t="shared" si="137"/>
        <v>PAUSE</v>
      </c>
      <c r="Y1482" s="22" t="str">
        <f t="shared" si="138"/>
        <v>Mid (301-500)</v>
      </c>
    </row>
    <row r="1483" spans="1:25">
      <c r="A1483" s="2" t="s">
        <v>5602</v>
      </c>
      <c r="B1483" s="2" t="s">
        <v>4403</v>
      </c>
      <c r="C1483" s="2" t="s">
        <v>5603</v>
      </c>
      <c r="D1483" s="2" t="s">
        <v>4362</v>
      </c>
      <c r="E1483" s="2" t="s">
        <v>118</v>
      </c>
      <c r="F1483" s="5">
        <v>2750</v>
      </c>
      <c r="G1483" s="2" t="s">
        <v>5604</v>
      </c>
      <c r="H1483" s="2" t="s">
        <v>42</v>
      </c>
      <c r="I1483" s="2" t="s">
        <v>26</v>
      </c>
      <c r="J1483" s="2" t="s">
        <v>27</v>
      </c>
      <c r="K1483" s="9">
        <v>100</v>
      </c>
      <c r="L1483" s="9">
        <v>913</v>
      </c>
      <c r="M1483" s="5">
        <v>40</v>
      </c>
      <c r="N1483" s="5">
        <v>1</v>
      </c>
      <c r="O1483" s="5">
        <v>16.38</v>
      </c>
      <c r="P1483" s="5">
        <v>36.659999999999997</v>
      </c>
      <c r="Q1483" s="2">
        <f t="shared" ref="Q1483:Q1546" si="139">IFERROR(P1483-O1483, 0)</f>
        <v>20.279999999999998</v>
      </c>
      <c r="R1483" s="5">
        <f t="shared" ref="R1483:R1546" si="140">P1483-O1483</f>
        <v>20.279999999999998</v>
      </c>
      <c r="S1483" s="11">
        <f t="shared" ref="S1483:S1546" si="141">R1483/O1483</f>
        <v>1.2380952380952379</v>
      </c>
      <c r="T1483" s="5">
        <v>4.38</v>
      </c>
      <c r="U1483" s="5">
        <v>0.41</v>
      </c>
      <c r="V1483" s="5">
        <v>16.38</v>
      </c>
      <c r="W1483" s="12">
        <f t="shared" ref="W1483:W1546" si="142">N1483/M1483</f>
        <v>2.5000000000000001E-2</v>
      </c>
      <c r="X1483" s="2" t="str">
        <f t="shared" ref="X1483:X1546" si="143">IF(P1483&gt;=4, "SCALE",
  IF(P1483&gt;=2, "MONITOR",
    IF(P1483&gt;=1, "OPTIMISE",
      "PAUSE")))</f>
        <v>SCALE</v>
      </c>
      <c r="Y1483" s="22" t="str">
        <f t="shared" ref="Y1483:Y1546" si="144">IF(K1483&lt;=300,"Low (100-300)",
 IF(K1483&lt;=500,"Mid (301-500)",
  IF(K1483&lt;=750,"High (501-750)",
   "Premium (751-1000)")))</f>
        <v>Low (100-300)</v>
      </c>
    </row>
    <row r="1484" spans="1:25">
      <c r="A1484" s="2" t="s">
        <v>5605</v>
      </c>
      <c r="B1484" s="2" t="s">
        <v>5606</v>
      </c>
      <c r="C1484" s="2" t="s">
        <v>5607</v>
      </c>
      <c r="D1484" s="2" t="s">
        <v>3942</v>
      </c>
      <c r="E1484" s="2" t="s">
        <v>112</v>
      </c>
      <c r="F1484" s="5">
        <v>4000</v>
      </c>
      <c r="G1484" s="2" t="s">
        <v>5608</v>
      </c>
      <c r="H1484" s="2" t="s">
        <v>134</v>
      </c>
      <c r="I1484" s="2" t="s">
        <v>26</v>
      </c>
      <c r="J1484" s="2" t="s">
        <v>206</v>
      </c>
      <c r="K1484" s="9">
        <v>1000</v>
      </c>
      <c r="L1484" s="9">
        <v>2418</v>
      </c>
      <c r="M1484" s="5">
        <v>60</v>
      </c>
      <c r="N1484" s="5">
        <v>5</v>
      </c>
      <c r="O1484" s="5">
        <v>36.86</v>
      </c>
      <c r="P1484" s="5">
        <v>327.94</v>
      </c>
      <c r="Q1484" s="2">
        <f t="shared" si="139"/>
        <v>291.08</v>
      </c>
      <c r="R1484" s="5">
        <f t="shared" si="140"/>
        <v>291.08</v>
      </c>
      <c r="S1484" s="11">
        <f t="shared" si="141"/>
        <v>7.8969072164948448</v>
      </c>
      <c r="T1484" s="5">
        <v>2.48</v>
      </c>
      <c r="U1484" s="5">
        <v>0.61</v>
      </c>
      <c r="V1484" s="5">
        <v>7.37</v>
      </c>
      <c r="W1484" s="12">
        <f t="shared" si="142"/>
        <v>8.3333333333333329E-2</v>
      </c>
      <c r="X1484" s="2" t="str">
        <f t="shared" si="143"/>
        <v>SCALE</v>
      </c>
      <c r="Y1484" s="22" t="str">
        <f t="shared" si="144"/>
        <v>Premium (751-1000)</v>
      </c>
    </row>
    <row r="1485" spans="1:25">
      <c r="A1485" s="2" t="s">
        <v>5609</v>
      </c>
      <c r="B1485" s="2" t="s">
        <v>435</v>
      </c>
      <c r="C1485" s="2" t="s">
        <v>5610</v>
      </c>
      <c r="D1485" s="2" t="s">
        <v>5611</v>
      </c>
      <c r="E1485" s="2" t="s">
        <v>112</v>
      </c>
      <c r="F1485" s="5">
        <v>5000</v>
      </c>
      <c r="G1485" s="2" t="s">
        <v>1141</v>
      </c>
      <c r="H1485" s="2" t="s">
        <v>102</v>
      </c>
      <c r="I1485" s="2" t="s">
        <v>26</v>
      </c>
      <c r="J1485" s="2" t="s">
        <v>66</v>
      </c>
      <c r="K1485" s="9">
        <v>800</v>
      </c>
      <c r="L1485" s="9">
        <v>846</v>
      </c>
      <c r="M1485" s="5">
        <v>29</v>
      </c>
      <c r="N1485" s="5">
        <v>0</v>
      </c>
      <c r="O1485" s="5">
        <v>12.15</v>
      </c>
      <c r="P1485" s="5">
        <v>0</v>
      </c>
      <c r="Q1485" s="2">
        <f t="shared" si="139"/>
        <v>-12.15</v>
      </c>
      <c r="R1485" s="5">
        <f t="shared" si="140"/>
        <v>-12.15</v>
      </c>
      <c r="S1485" s="11">
        <f t="shared" si="141"/>
        <v>-1</v>
      </c>
      <c r="T1485" s="5">
        <v>3.43</v>
      </c>
      <c r="U1485" s="5">
        <v>0.42</v>
      </c>
      <c r="V1485" s="5">
        <v>0</v>
      </c>
      <c r="W1485" s="12">
        <f t="shared" si="142"/>
        <v>0</v>
      </c>
      <c r="X1485" s="2" t="str">
        <f t="shared" si="143"/>
        <v>PAUSE</v>
      </c>
      <c r="Y1485" s="22" t="str">
        <f t="shared" si="144"/>
        <v>Premium (751-1000)</v>
      </c>
    </row>
    <row r="1486" spans="1:25">
      <c r="A1486" s="2" t="s">
        <v>5612</v>
      </c>
      <c r="B1486" s="2" t="s">
        <v>758</v>
      </c>
      <c r="C1486" s="2" t="s">
        <v>3058</v>
      </c>
      <c r="D1486" s="2" t="s">
        <v>1758</v>
      </c>
      <c r="E1486" s="2" t="s">
        <v>118</v>
      </c>
      <c r="F1486" s="5">
        <v>5000</v>
      </c>
      <c r="G1486" s="2" t="s">
        <v>5613</v>
      </c>
      <c r="H1486" s="2" t="s">
        <v>260</v>
      </c>
      <c r="I1486" s="2" t="s">
        <v>26</v>
      </c>
      <c r="J1486" s="2" t="s">
        <v>73</v>
      </c>
      <c r="K1486" s="9">
        <v>600</v>
      </c>
      <c r="L1486" s="9">
        <v>2289</v>
      </c>
      <c r="M1486" s="5">
        <v>52</v>
      </c>
      <c r="N1486" s="5">
        <v>0</v>
      </c>
      <c r="O1486" s="5">
        <v>33.619999999999997</v>
      </c>
      <c r="P1486" s="5">
        <v>0</v>
      </c>
      <c r="Q1486" s="2">
        <f t="shared" si="139"/>
        <v>-33.619999999999997</v>
      </c>
      <c r="R1486" s="5">
        <f t="shared" si="140"/>
        <v>-33.619999999999997</v>
      </c>
      <c r="S1486" s="11">
        <f t="shared" si="141"/>
        <v>-1</v>
      </c>
      <c r="T1486" s="5">
        <v>2.27</v>
      </c>
      <c r="U1486" s="5">
        <v>0.65</v>
      </c>
      <c r="V1486" s="5">
        <v>0</v>
      </c>
      <c r="W1486" s="12">
        <f t="shared" si="142"/>
        <v>0</v>
      </c>
      <c r="X1486" s="2" t="str">
        <f t="shared" si="143"/>
        <v>PAUSE</v>
      </c>
      <c r="Y1486" s="22" t="str">
        <f t="shared" si="144"/>
        <v>High (501-750)</v>
      </c>
    </row>
    <row r="1487" spans="1:25">
      <c r="A1487" s="2" t="s">
        <v>5614</v>
      </c>
      <c r="B1487" s="2" t="s">
        <v>5615</v>
      </c>
      <c r="C1487" s="2" t="s">
        <v>5616</v>
      </c>
      <c r="D1487" s="2" t="s">
        <v>264</v>
      </c>
      <c r="E1487" s="2" t="s">
        <v>23</v>
      </c>
      <c r="F1487" s="5">
        <v>1499</v>
      </c>
      <c r="G1487" s="2" t="s">
        <v>5617</v>
      </c>
      <c r="H1487" s="2" t="s">
        <v>260</v>
      </c>
      <c r="I1487" s="2" t="s">
        <v>26</v>
      </c>
      <c r="J1487" s="2" t="s">
        <v>88</v>
      </c>
      <c r="K1487" s="9">
        <v>700</v>
      </c>
      <c r="L1487" s="9">
        <v>1979</v>
      </c>
      <c r="M1487" s="5">
        <v>59</v>
      </c>
      <c r="N1487" s="5">
        <v>6</v>
      </c>
      <c r="O1487" s="5">
        <v>30.47</v>
      </c>
      <c r="P1487" s="5">
        <v>349.84</v>
      </c>
      <c r="Q1487" s="2">
        <f t="shared" si="139"/>
        <v>319.37</v>
      </c>
      <c r="R1487" s="5">
        <f t="shared" si="140"/>
        <v>319.37</v>
      </c>
      <c r="S1487" s="11">
        <f t="shared" si="141"/>
        <v>10.481457170987857</v>
      </c>
      <c r="T1487" s="5">
        <v>2.98</v>
      </c>
      <c r="U1487" s="5">
        <v>0.52</v>
      </c>
      <c r="V1487" s="5">
        <v>5.08</v>
      </c>
      <c r="W1487" s="12">
        <f t="shared" si="142"/>
        <v>0.10169491525423729</v>
      </c>
      <c r="X1487" s="2" t="str">
        <f t="shared" si="143"/>
        <v>SCALE</v>
      </c>
      <c r="Y1487" s="22" t="str">
        <f t="shared" si="144"/>
        <v>High (501-750)</v>
      </c>
    </row>
    <row r="1488" spans="1:25">
      <c r="A1488" s="2" t="s">
        <v>5618</v>
      </c>
      <c r="B1488" s="2" t="s">
        <v>5619</v>
      </c>
      <c r="C1488" s="2" t="s">
        <v>5620</v>
      </c>
      <c r="D1488" s="2" t="s">
        <v>5621</v>
      </c>
      <c r="E1488" s="2" t="s">
        <v>112</v>
      </c>
      <c r="F1488" s="5">
        <v>4000</v>
      </c>
      <c r="G1488" s="2" t="s">
        <v>5622</v>
      </c>
      <c r="H1488" s="2" t="s">
        <v>25</v>
      </c>
      <c r="I1488" s="2" t="s">
        <v>26</v>
      </c>
      <c r="J1488" s="2" t="s">
        <v>95</v>
      </c>
      <c r="K1488" s="9">
        <v>700</v>
      </c>
      <c r="L1488" s="9">
        <v>1476</v>
      </c>
      <c r="M1488" s="5">
        <v>35</v>
      </c>
      <c r="N1488" s="5">
        <v>0</v>
      </c>
      <c r="O1488" s="5">
        <v>18.29</v>
      </c>
      <c r="P1488" s="5">
        <v>0</v>
      </c>
      <c r="Q1488" s="2">
        <f t="shared" si="139"/>
        <v>-18.29</v>
      </c>
      <c r="R1488" s="5">
        <f t="shared" si="140"/>
        <v>-18.29</v>
      </c>
      <c r="S1488" s="11">
        <f t="shared" si="141"/>
        <v>-1</v>
      </c>
      <c r="T1488" s="5">
        <v>2.37</v>
      </c>
      <c r="U1488" s="5">
        <v>0.52</v>
      </c>
      <c r="V1488" s="5">
        <v>0</v>
      </c>
      <c r="W1488" s="12">
        <f t="shared" si="142"/>
        <v>0</v>
      </c>
      <c r="X1488" s="2" t="str">
        <f t="shared" si="143"/>
        <v>PAUSE</v>
      </c>
      <c r="Y1488" s="22" t="str">
        <f t="shared" si="144"/>
        <v>High (501-750)</v>
      </c>
    </row>
    <row r="1489" spans="1:25">
      <c r="A1489" s="2" t="s">
        <v>5623</v>
      </c>
      <c r="B1489" s="2" t="s">
        <v>5624</v>
      </c>
      <c r="C1489" s="2" t="s">
        <v>5625</v>
      </c>
      <c r="D1489" s="2" t="s">
        <v>251</v>
      </c>
      <c r="E1489" s="2" t="s">
        <v>23</v>
      </c>
      <c r="F1489" s="5">
        <v>4333</v>
      </c>
      <c r="G1489" s="2" t="s">
        <v>5626</v>
      </c>
      <c r="H1489" s="2" t="s">
        <v>87</v>
      </c>
      <c r="I1489" s="2" t="s">
        <v>26</v>
      </c>
      <c r="J1489" s="2" t="s">
        <v>177</v>
      </c>
      <c r="K1489" s="9">
        <v>100</v>
      </c>
      <c r="L1489" s="9">
        <v>1390</v>
      </c>
      <c r="M1489" s="5">
        <v>47</v>
      </c>
      <c r="N1489" s="5">
        <v>5</v>
      </c>
      <c r="O1489" s="5">
        <v>32.99</v>
      </c>
      <c r="P1489" s="5">
        <v>325.24</v>
      </c>
      <c r="Q1489" s="2">
        <f t="shared" si="139"/>
        <v>292.25</v>
      </c>
      <c r="R1489" s="5">
        <f t="shared" si="140"/>
        <v>292.25</v>
      </c>
      <c r="S1489" s="11">
        <f t="shared" si="141"/>
        <v>8.8587450742649274</v>
      </c>
      <c r="T1489" s="5">
        <v>3.38</v>
      </c>
      <c r="U1489" s="5">
        <v>0.7</v>
      </c>
      <c r="V1489" s="5">
        <v>6.6</v>
      </c>
      <c r="W1489" s="12">
        <f t="shared" si="142"/>
        <v>0.10638297872340426</v>
      </c>
      <c r="X1489" s="2" t="str">
        <f t="shared" si="143"/>
        <v>SCALE</v>
      </c>
      <c r="Y1489" s="22" t="str">
        <f t="shared" si="144"/>
        <v>Low (100-300)</v>
      </c>
    </row>
    <row r="1490" spans="1:25">
      <c r="A1490" s="2" t="s">
        <v>5627</v>
      </c>
      <c r="B1490" s="2" t="s">
        <v>5628</v>
      </c>
      <c r="C1490" s="2" t="s">
        <v>5629</v>
      </c>
      <c r="D1490" s="2" t="s">
        <v>1481</v>
      </c>
      <c r="E1490" s="2" t="s">
        <v>298</v>
      </c>
      <c r="F1490" s="5">
        <v>2300</v>
      </c>
      <c r="G1490" s="2" t="s">
        <v>5630</v>
      </c>
      <c r="H1490" s="2" t="s">
        <v>25</v>
      </c>
      <c r="I1490" s="2" t="s">
        <v>26</v>
      </c>
      <c r="J1490" s="2" t="s">
        <v>382</v>
      </c>
      <c r="K1490" s="9">
        <v>100</v>
      </c>
      <c r="L1490" s="9">
        <v>2248</v>
      </c>
      <c r="M1490" s="5">
        <v>39</v>
      </c>
      <c r="N1490" s="5">
        <v>4</v>
      </c>
      <c r="O1490" s="5">
        <v>16.079999999999998</v>
      </c>
      <c r="P1490" s="5">
        <v>244.5</v>
      </c>
      <c r="Q1490" s="2">
        <f t="shared" si="139"/>
        <v>228.42000000000002</v>
      </c>
      <c r="R1490" s="5">
        <f t="shared" si="140"/>
        <v>228.42000000000002</v>
      </c>
      <c r="S1490" s="11">
        <f t="shared" si="141"/>
        <v>14.205223880597018</v>
      </c>
      <c r="T1490" s="5">
        <v>1.73</v>
      </c>
      <c r="U1490" s="5">
        <v>0.41</v>
      </c>
      <c r="V1490" s="5">
        <v>4.0199999999999996</v>
      </c>
      <c r="W1490" s="12">
        <f t="shared" si="142"/>
        <v>0.10256410256410256</v>
      </c>
      <c r="X1490" s="2" t="str">
        <f t="shared" si="143"/>
        <v>SCALE</v>
      </c>
      <c r="Y1490" s="22" t="str">
        <f t="shared" si="144"/>
        <v>Low (100-300)</v>
      </c>
    </row>
    <row r="1491" spans="1:25">
      <c r="A1491" s="2" t="s">
        <v>5631</v>
      </c>
      <c r="B1491" s="2" t="s">
        <v>5632</v>
      </c>
      <c r="C1491" s="2" t="s">
        <v>5633</v>
      </c>
      <c r="D1491" s="2" t="s">
        <v>2973</v>
      </c>
      <c r="E1491" s="2" t="s">
        <v>56</v>
      </c>
      <c r="F1491" s="5">
        <v>3250</v>
      </c>
      <c r="G1491" s="2" t="s">
        <v>5634</v>
      </c>
      <c r="H1491" s="2" t="s">
        <v>58</v>
      </c>
      <c r="I1491" s="2" t="s">
        <v>26</v>
      </c>
      <c r="J1491" s="2" t="s">
        <v>155</v>
      </c>
      <c r="K1491" s="9">
        <v>1000</v>
      </c>
      <c r="L1491" s="9">
        <v>887</v>
      </c>
      <c r="M1491" s="5">
        <v>24</v>
      </c>
      <c r="N1491" s="5">
        <v>0</v>
      </c>
      <c r="O1491" s="5">
        <v>18.190000000000001</v>
      </c>
      <c r="P1491" s="5">
        <v>0</v>
      </c>
      <c r="Q1491" s="2">
        <f t="shared" si="139"/>
        <v>-18.190000000000001</v>
      </c>
      <c r="R1491" s="5">
        <f t="shared" si="140"/>
        <v>-18.190000000000001</v>
      </c>
      <c r="S1491" s="11">
        <f t="shared" si="141"/>
        <v>-1</v>
      </c>
      <c r="T1491" s="5">
        <v>2.71</v>
      </c>
      <c r="U1491" s="5">
        <v>0.76</v>
      </c>
      <c r="V1491" s="5">
        <v>0</v>
      </c>
      <c r="W1491" s="12">
        <f t="shared" si="142"/>
        <v>0</v>
      </c>
      <c r="X1491" s="2" t="str">
        <f t="shared" si="143"/>
        <v>PAUSE</v>
      </c>
      <c r="Y1491" s="22" t="str">
        <f t="shared" si="144"/>
        <v>Premium (751-1000)</v>
      </c>
    </row>
    <row r="1492" spans="1:25">
      <c r="A1492" s="2" t="s">
        <v>5635</v>
      </c>
      <c r="B1492" s="2" t="s">
        <v>5636</v>
      </c>
      <c r="C1492" s="2" t="s">
        <v>5637</v>
      </c>
      <c r="D1492" s="2" t="s">
        <v>199</v>
      </c>
      <c r="E1492" s="2" t="s">
        <v>23</v>
      </c>
      <c r="F1492" s="5">
        <v>2557</v>
      </c>
      <c r="G1492" s="2" t="s">
        <v>5638</v>
      </c>
      <c r="H1492" s="2" t="s">
        <v>161</v>
      </c>
      <c r="I1492" s="2" t="s">
        <v>26</v>
      </c>
      <c r="J1492" s="2" t="s">
        <v>183</v>
      </c>
      <c r="K1492" s="9">
        <v>500</v>
      </c>
      <c r="L1492" s="9">
        <v>1799</v>
      </c>
      <c r="M1492" s="5">
        <v>45</v>
      </c>
      <c r="N1492" s="5">
        <v>4</v>
      </c>
      <c r="O1492" s="5">
        <v>25.33</v>
      </c>
      <c r="P1492" s="5">
        <v>159.88</v>
      </c>
      <c r="Q1492" s="2">
        <f t="shared" si="139"/>
        <v>134.55000000000001</v>
      </c>
      <c r="R1492" s="5">
        <f t="shared" si="140"/>
        <v>134.55000000000001</v>
      </c>
      <c r="S1492" s="11">
        <f t="shared" si="141"/>
        <v>5.3118831425187532</v>
      </c>
      <c r="T1492" s="5">
        <v>2.5</v>
      </c>
      <c r="U1492" s="5">
        <v>0.56000000000000005</v>
      </c>
      <c r="V1492" s="5">
        <v>6.33</v>
      </c>
      <c r="W1492" s="12">
        <f t="shared" si="142"/>
        <v>8.8888888888888892E-2</v>
      </c>
      <c r="X1492" s="2" t="str">
        <f t="shared" si="143"/>
        <v>SCALE</v>
      </c>
      <c r="Y1492" s="22" t="str">
        <f t="shared" si="144"/>
        <v>Mid (301-500)</v>
      </c>
    </row>
    <row r="1493" spans="1:25">
      <c r="A1493" s="2" t="s">
        <v>5639</v>
      </c>
      <c r="B1493" s="2" t="s">
        <v>716</v>
      </c>
      <c r="C1493" s="2" t="s">
        <v>5640</v>
      </c>
      <c r="D1493" s="2" t="s">
        <v>1784</v>
      </c>
      <c r="E1493" s="2" t="s">
        <v>40</v>
      </c>
      <c r="F1493" s="5">
        <v>2000</v>
      </c>
      <c r="G1493" s="2" t="s">
        <v>5641</v>
      </c>
      <c r="H1493" s="2" t="s">
        <v>25</v>
      </c>
      <c r="I1493" s="2" t="s">
        <v>26</v>
      </c>
      <c r="J1493" s="2" t="s">
        <v>88</v>
      </c>
      <c r="K1493" s="9">
        <v>200</v>
      </c>
      <c r="L1493" s="9">
        <v>1351</v>
      </c>
      <c r="M1493" s="5">
        <v>40</v>
      </c>
      <c r="N1493" s="5">
        <v>4</v>
      </c>
      <c r="O1493" s="5">
        <v>30.79</v>
      </c>
      <c r="P1493" s="5">
        <v>242.33</v>
      </c>
      <c r="Q1493" s="2">
        <f t="shared" si="139"/>
        <v>211.54000000000002</v>
      </c>
      <c r="R1493" s="5">
        <f t="shared" si="140"/>
        <v>211.54000000000002</v>
      </c>
      <c r="S1493" s="11">
        <f t="shared" si="141"/>
        <v>6.870412471581683</v>
      </c>
      <c r="T1493" s="5">
        <v>2.96</v>
      </c>
      <c r="U1493" s="5">
        <v>0.77</v>
      </c>
      <c r="V1493" s="5">
        <v>7.7</v>
      </c>
      <c r="W1493" s="12">
        <f t="shared" si="142"/>
        <v>0.1</v>
      </c>
      <c r="X1493" s="2" t="str">
        <f t="shared" si="143"/>
        <v>SCALE</v>
      </c>
      <c r="Y1493" s="22" t="str">
        <f t="shared" si="144"/>
        <v>Low (100-300)</v>
      </c>
    </row>
    <row r="1494" spans="1:25">
      <c r="A1494" s="2" t="s">
        <v>5642</v>
      </c>
      <c r="B1494" s="2" t="s">
        <v>1562</v>
      </c>
      <c r="C1494" s="2" t="s">
        <v>143</v>
      </c>
      <c r="D1494" s="2" t="s">
        <v>650</v>
      </c>
      <c r="E1494" s="2" t="s">
        <v>432</v>
      </c>
      <c r="F1494" s="5">
        <v>1500</v>
      </c>
      <c r="G1494" s="2" t="s">
        <v>5643</v>
      </c>
      <c r="H1494" s="2" t="s">
        <v>102</v>
      </c>
      <c r="I1494" s="2" t="s">
        <v>26</v>
      </c>
      <c r="J1494" s="2" t="s">
        <v>66</v>
      </c>
      <c r="K1494" s="9">
        <v>400</v>
      </c>
      <c r="L1494" s="9">
        <v>2411</v>
      </c>
      <c r="M1494" s="5">
        <v>73</v>
      </c>
      <c r="N1494" s="5">
        <v>2</v>
      </c>
      <c r="O1494" s="5">
        <v>54.31</v>
      </c>
      <c r="P1494" s="5">
        <v>94.02</v>
      </c>
      <c r="Q1494" s="2">
        <f t="shared" si="139"/>
        <v>39.709999999999994</v>
      </c>
      <c r="R1494" s="5">
        <f t="shared" si="140"/>
        <v>39.709999999999994</v>
      </c>
      <c r="S1494" s="11">
        <f t="shared" si="141"/>
        <v>0.73117289633584959</v>
      </c>
      <c r="T1494" s="5">
        <v>3.03</v>
      </c>
      <c r="U1494" s="5">
        <v>0.74</v>
      </c>
      <c r="V1494" s="5">
        <v>27.16</v>
      </c>
      <c r="W1494" s="12">
        <f t="shared" si="142"/>
        <v>2.7397260273972601E-2</v>
      </c>
      <c r="X1494" s="2" t="str">
        <f t="shared" si="143"/>
        <v>SCALE</v>
      </c>
      <c r="Y1494" s="22" t="str">
        <f t="shared" si="144"/>
        <v>Mid (301-500)</v>
      </c>
    </row>
    <row r="1495" spans="1:25">
      <c r="A1495" s="2" t="s">
        <v>5644</v>
      </c>
      <c r="B1495" s="2" t="s">
        <v>5645</v>
      </c>
      <c r="C1495" s="2" t="s">
        <v>4952</v>
      </c>
      <c r="D1495" s="2" t="s">
        <v>5646</v>
      </c>
      <c r="E1495" s="2" t="s">
        <v>40</v>
      </c>
      <c r="F1495" s="5">
        <v>3750</v>
      </c>
      <c r="G1495" s="2" t="s">
        <v>5647</v>
      </c>
      <c r="H1495" s="2" t="s">
        <v>190</v>
      </c>
      <c r="I1495" s="2" t="s">
        <v>26</v>
      </c>
      <c r="J1495" s="2" t="s">
        <v>313</v>
      </c>
      <c r="K1495" s="9">
        <v>500</v>
      </c>
      <c r="L1495" s="9">
        <v>1700</v>
      </c>
      <c r="M1495" s="5">
        <v>47</v>
      </c>
      <c r="N1495" s="5">
        <v>1</v>
      </c>
      <c r="O1495" s="5">
        <v>31</v>
      </c>
      <c r="P1495" s="5">
        <v>44.72</v>
      </c>
      <c r="Q1495" s="2">
        <f t="shared" si="139"/>
        <v>13.719999999999999</v>
      </c>
      <c r="R1495" s="5">
        <f t="shared" si="140"/>
        <v>13.719999999999999</v>
      </c>
      <c r="S1495" s="11">
        <f t="shared" si="141"/>
        <v>0.44258064516129031</v>
      </c>
      <c r="T1495" s="5">
        <v>2.76</v>
      </c>
      <c r="U1495" s="5">
        <v>0.66</v>
      </c>
      <c r="V1495" s="5">
        <v>31</v>
      </c>
      <c r="W1495" s="12">
        <f t="shared" si="142"/>
        <v>2.1276595744680851E-2</v>
      </c>
      <c r="X1495" s="2" t="str">
        <f t="shared" si="143"/>
        <v>SCALE</v>
      </c>
      <c r="Y1495" s="22" t="str">
        <f t="shared" si="144"/>
        <v>Mid (301-500)</v>
      </c>
    </row>
    <row r="1496" spans="1:25">
      <c r="A1496" s="2" t="s">
        <v>5648</v>
      </c>
      <c r="B1496" s="2" t="s">
        <v>5649</v>
      </c>
      <c r="C1496" s="2" t="s">
        <v>5650</v>
      </c>
      <c r="D1496" s="2" t="s">
        <v>2942</v>
      </c>
      <c r="E1496" s="2" t="s">
        <v>23</v>
      </c>
      <c r="F1496" s="5">
        <v>8000</v>
      </c>
      <c r="G1496" s="2" t="s">
        <v>1141</v>
      </c>
      <c r="H1496" s="2" t="s">
        <v>266</v>
      </c>
      <c r="I1496" s="2" t="s">
        <v>26</v>
      </c>
      <c r="J1496" s="2" t="s">
        <v>95</v>
      </c>
      <c r="K1496" s="9">
        <v>600</v>
      </c>
      <c r="L1496" s="9">
        <v>1968</v>
      </c>
      <c r="M1496" s="5">
        <v>69</v>
      </c>
      <c r="N1496" s="5">
        <v>2</v>
      </c>
      <c r="O1496" s="5">
        <v>40.299999999999997</v>
      </c>
      <c r="P1496" s="5">
        <v>87.93</v>
      </c>
      <c r="Q1496" s="2">
        <f t="shared" si="139"/>
        <v>47.63000000000001</v>
      </c>
      <c r="R1496" s="5">
        <f t="shared" si="140"/>
        <v>47.63000000000001</v>
      </c>
      <c r="S1496" s="11">
        <f t="shared" si="141"/>
        <v>1.1818858560794048</v>
      </c>
      <c r="T1496" s="5">
        <v>3.51</v>
      </c>
      <c r="U1496" s="5">
        <v>0.57999999999999996</v>
      </c>
      <c r="V1496" s="5">
        <v>20.149999999999999</v>
      </c>
      <c r="W1496" s="12">
        <f t="shared" si="142"/>
        <v>2.8985507246376812E-2</v>
      </c>
      <c r="X1496" s="2" t="str">
        <f t="shared" si="143"/>
        <v>SCALE</v>
      </c>
      <c r="Y1496" s="22" t="str">
        <f t="shared" si="144"/>
        <v>High (501-750)</v>
      </c>
    </row>
    <row r="1497" spans="1:25">
      <c r="A1497" s="2" t="s">
        <v>5651</v>
      </c>
      <c r="B1497" s="2" t="s">
        <v>142</v>
      </c>
      <c r="C1497" s="2" t="s">
        <v>193</v>
      </c>
      <c r="D1497" s="2" t="s">
        <v>5652</v>
      </c>
      <c r="E1497" s="2" t="s">
        <v>85</v>
      </c>
      <c r="F1497" s="5">
        <v>2082</v>
      </c>
      <c r="G1497" s="2" t="s">
        <v>5653</v>
      </c>
      <c r="H1497" s="2" t="s">
        <v>161</v>
      </c>
      <c r="I1497" s="2" t="s">
        <v>26</v>
      </c>
      <c r="J1497" s="2" t="s">
        <v>177</v>
      </c>
      <c r="K1497" s="9">
        <v>100</v>
      </c>
      <c r="L1497" s="9">
        <v>1865</v>
      </c>
      <c r="M1497" s="5">
        <v>72</v>
      </c>
      <c r="N1497" s="5">
        <v>0</v>
      </c>
      <c r="O1497" s="5">
        <v>42.89</v>
      </c>
      <c r="P1497" s="5">
        <v>0</v>
      </c>
      <c r="Q1497" s="2">
        <f t="shared" si="139"/>
        <v>-42.89</v>
      </c>
      <c r="R1497" s="5">
        <f t="shared" si="140"/>
        <v>-42.89</v>
      </c>
      <c r="S1497" s="11">
        <f t="shared" si="141"/>
        <v>-1</v>
      </c>
      <c r="T1497" s="5">
        <v>3.86</v>
      </c>
      <c r="U1497" s="5">
        <v>0.6</v>
      </c>
      <c r="V1497" s="5">
        <v>0</v>
      </c>
      <c r="W1497" s="12">
        <f t="shared" si="142"/>
        <v>0</v>
      </c>
      <c r="X1497" s="2" t="str">
        <f t="shared" si="143"/>
        <v>PAUSE</v>
      </c>
      <c r="Y1497" s="22" t="str">
        <f t="shared" si="144"/>
        <v>Low (100-300)</v>
      </c>
    </row>
    <row r="1498" spans="1:25">
      <c r="A1498" s="2" t="s">
        <v>5654</v>
      </c>
      <c r="B1498" s="2" t="s">
        <v>2070</v>
      </c>
      <c r="C1498" s="2" t="s">
        <v>5655</v>
      </c>
      <c r="D1498" s="2" t="s">
        <v>2475</v>
      </c>
      <c r="E1498" s="2" t="s">
        <v>132</v>
      </c>
      <c r="F1498" s="5">
        <v>2500</v>
      </c>
      <c r="G1498" s="2" t="s">
        <v>5656</v>
      </c>
      <c r="H1498" s="2" t="s">
        <v>312</v>
      </c>
      <c r="I1498" s="2" t="s">
        <v>26</v>
      </c>
      <c r="J1498" s="2" t="s">
        <v>458</v>
      </c>
      <c r="K1498" s="9">
        <v>200</v>
      </c>
      <c r="L1498" s="9">
        <v>796</v>
      </c>
      <c r="M1498" s="5">
        <v>19</v>
      </c>
      <c r="N1498" s="5">
        <v>0</v>
      </c>
      <c r="O1498" s="5">
        <v>11.14</v>
      </c>
      <c r="P1498" s="5">
        <v>0</v>
      </c>
      <c r="Q1498" s="2">
        <f t="shared" si="139"/>
        <v>-11.14</v>
      </c>
      <c r="R1498" s="5">
        <f t="shared" si="140"/>
        <v>-11.14</v>
      </c>
      <c r="S1498" s="11">
        <f t="shared" si="141"/>
        <v>-1</v>
      </c>
      <c r="T1498" s="5">
        <v>2.39</v>
      </c>
      <c r="U1498" s="5">
        <v>0.59</v>
      </c>
      <c r="V1498" s="5">
        <v>0</v>
      </c>
      <c r="W1498" s="12">
        <f t="shared" si="142"/>
        <v>0</v>
      </c>
      <c r="X1498" s="2" t="str">
        <f t="shared" si="143"/>
        <v>PAUSE</v>
      </c>
      <c r="Y1498" s="22" t="str">
        <f t="shared" si="144"/>
        <v>Low (100-300)</v>
      </c>
    </row>
    <row r="1499" spans="1:25">
      <c r="A1499" s="2" t="s">
        <v>5657</v>
      </c>
      <c r="B1499" s="2" t="s">
        <v>1681</v>
      </c>
      <c r="C1499" s="2" t="s">
        <v>235</v>
      </c>
      <c r="D1499" s="2" t="s">
        <v>531</v>
      </c>
      <c r="E1499" s="2" t="s">
        <v>85</v>
      </c>
      <c r="F1499" s="5">
        <v>1000</v>
      </c>
      <c r="G1499" s="2" t="s">
        <v>5658</v>
      </c>
      <c r="H1499" s="2" t="s">
        <v>253</v>
      </c>
      <c r="I1499" s="2" t="s">
        <v>26</v>
      </c>
      <c r="J1499" s="2" t="s">
        <v>206</v>
      </c>
      <c r="K1499" s="9">
        <v>600</v>
      </c>
      <c r="L1499" s="9">
        <v>1831</v>
      </c>
      <c r="M1499" s="5">
        <v>31</v>
      </c>
      <c r="N1499" s="5">
        <v>3</v>
      </c>
      <c r="O1499" s="5">
        <v>16.34</v>
      </c>
      <c r="P1499" s="5">
        <v>174.2</v>
      </c>
      <c r="Q1499" s="2">
        <f t="shared" si="139"/>
        <v>157.85999999999999</v>
      </c>
      <c r="R1499" s="5">
        <f t="shared" si="140"/>
        <v>157.85999999999999</v>
      </c>
      <c r="S1499" s="11">
        <f t="shared" si="141"/>
        <v>9.660954712362301</v>
      </c>
      <c r="T1499" s="5">
        <v>1.69</v>
      </c>
      <c r="U1499" s="5">
        <v>0.53</v>
      </c>
      <c r="V1499" s="5">
        <v>5.45</v>
      </c>
      <c r="W1499" s="12">
        <f t="shared" si="142"/>
        <v>9.6774193548387094E-2</v>
      </c>
      <c r="X1499" s="2" t="str">
        <f t="shared" si="143"/>
        <v>SCALE</v>
      </c>
      <c r="Y1499" s="22" t="str">
        <f t="shared" si="144"/>
        <v>High (501-750)</v>
      </c>
    </row>
    <row r="1500" spans="1:25">
      <c r="A1500" s="2" t="s">
        <v>5659</v>
      </c>
      <c r="B1500" s="2" t="s">
        <v>5660</v>
      </c>
      <c r="C1500" s="2" t="s">
        <v>1913</v>
      </c>
      <c r="D1500" s="2" t="s">
        <v>5213</v>
      </c>
      <c r="E1500" s="2" t="s">
        <v>85</v>
      </c>
      <c r="F1500" s="5">
        <v>2500</v>
      </c>
      <c r="G1500" s="2" t="s">
        <v>5661</v>
      </c>
      <c r="H1500" s="2" t="s">
        <v>94</v>
      </c>
      <c r="I1500" s="2" t="s">
        <v>26</v>
      </c>
      <c r="J1500" s="2" t="s">
        <v>95</v>
      </c>
      <c r="K1500" s="9">
        <v>200</v>
      </c>
      <c r="L1500" s="9">
        <v>1395</v>
      </c>
      <c r="M1500" s="5">
        <v>52</v>
      </c>
      <c r="N1500" s="5">
        <v>0</v>
      </c>
      <c r="O1500" s="5">
        <v>41.33</v>
      </c>
      <c r="P1500" s="5">
        <v>0</v>
      </c>
      <c r="Q1500" s="2">
        <f t="shared" si="139"/>
        <v>-41.33</v>
      </c>
      <c r="R1500" s="5">
        <f t="shared" si="140"/>
        <v>-41.33</v>
      </c>
      <c r="S1500" s="11">
        <f t="shared" si="141"/>
        <v>-1</v>
      </c>
      <c r="T1500" s="5">
        <v>3.73</v>
      </c>
      <c r="U1500" s="5">
        <v>0.79</v>
      </c>
      <c r="V1500" s="5">
        <v>0</v>
      </c>
      <c r="W1500" s="12">
        <f t="shared" si="142"/>
        <v>0</v>
      </c>
      <c r="X1500" s="2" t="str">
        <f t="shared" si="143"/>
        <v>PAUSE</v>
      </c>
      <c r="Y1500" s="22" t="str">
        <f t="shared" si="144"/>
        <v>Low (100-300)</v>
      </c>
    </row>
    <row r="1501" spans="1:25">
      <c r="A1501" s="2" t="s">
        <v>5662</v>
      </c>
      <c r="B1501" s="2" t="s">
        <v>5663</v>
      </c>
      <c r="C1501" s="2" t="s">
        <v>5664</v>
      </c>
      <c r="D1501" s="2" t="s">
        <v>5539</v>
      </c>
      <c r="E1501" s="2" t="s">
        <v>112</v>
      </c>
      <c r="F1501" s="5">
        <v>1700</v>
      </c>
      <c r="G1501" s="2" t="s">
        <v>5665</v>
      </c>
      <c r="H1501" s="2" t="s">
        <v>134</v>
      </c>
      <c r="I1501" s="2" t="s">
        <v>26</v>
      </c>
      <c r="J1501" s="2" t="s">
        <v>88</v>
      </c>
      <c r="K1501" s="9">
        <v>500</v>
      </c>
      <c r="L1501" s="9">
        <v>2278</v>
      </c>
      <c r="M1501" s="5">
        <v>88</v>
      </c>
      <c r="N1501" s="5">
        <v>10</v>
      </c>
      <c r="O1501" s="5">
        <v>62.92</v>
      </c>
      <c r="P1501" s="5">
        <v>685.71</v>
      </c>
      <c r="Q1501" s="2">
        <f t="shared" si="139"/>
        <v>622.79000000000008</v>
      </c>
      <c r="R1501" s="5">
        <f t="shared" si="140"/>
        <v>622.79000000000008</v>
      </c>
      <c r="S1501" s="11">
        <f t="shared" si="141"/>
        <v>9.8981246026700589</v>
      </c>
      <c r="T1501" s="5">
        <v>3.86</v>
      </c>
      <c r="U1501" s="5">
        <v>0.72</v>
      </c>
      <c r="V1501" s="5">
        <v>6.29</v>
      </c>
      <c r="W1501" s="12">
        <f t="shared" si="142"/>
        <v>0.11363636363636363</v>
      </c>
      <c r="X1501" s="2" t="str">
        <f t="shared" si="143"/>
        <v>SCALE</v>
      </c>
      <c r="Y1501" s="22" t="str">
        <f t="shared" si="144"/>
        <v>Mid (301-500)</v>
      </c>
    </row>
    <row r="1502" spans="1:25">
      <c r="A1502" s="2" t="s">
        <v>5666</v>
      </c>
      <c r="B1502" s="2" t="s">
        <v>208</v>
      </c>
      <c r="C1502" s="2" t="s">
        <v>3019</v>
      </c>
      <c r="D1502" s="2" t="s">
        <v>175</v>
      </c>
      <c r="E1502" s="2" t="s">
        <v>23</v>
      </c>
      <c r="F1502" s="5">
        <v>900</v>
      </c>
      <c r="G1502" s="2" t="s">
        <v>5667</v>
      </c>
      <c r="H1502" s="2" t="s">
        <v>65</v>
      </c>
      <c r="I1502" s="2" t="s">
        <v>26</v>
      </c>
      <c r="J1502" s="2" t="s">
        <v>95</v>
      </c>
      <c r="K1502" s="9">
        <v>1000</v>
      </c>
      <c r="L1502" s="9">
        <v>1368</v>
      </c>
      <c r="M1502" s="5">
        <v>36</v>
      </c>
      <c r="N1502" s="5">
        <v>3</v>
      </c>
      <c r="O1502" s="5">
        <v>16.59</v>
      </c>
      <c r="P1502" s="5">
        <v>117.6</v>
      </c>
      <c r="Q1502" s="2">
        <f t="shared" si="139"/>
        <v>101.00999999999999</v>
      </c>
      <c r="R1502" s="5">
        <f t="shared" si="140"/>
        <v>101.00999999999999</v>
      </c>
      <c r="S1502" s="11">
        <f t="shared" si="141"/>
        <v>6.0886075949367084</v>
      </c>
      <c r="T1502" s="5">
        <v>2.63</v>
      </c>
      <c r="U1502" s="5">
        <v>0.46</v>
      </c>
      <c r="V1502" s="5">
        <v>5.53</v>
      </c>
      <c r="W1502" s="12">
        <f t="shared" si="142"/>
        <v>8.3333333333333329E-2</v>
      </c>
      <c r="X1502" s="2" t="str">
        <f t="shared" si="143"/>
        <v>SCALE</v>
      </c>
      <c r="Y1502" s="22" t="str">
        <f t="shared" si="144"/>
        <v>Premium (751-1000)</v>
      </c>
    </row>
    <row r="1503" spans="1:25">
      <c r="A1503" s="2" t="s">
        <v>5668</v>
      </c>
      <c r="B1503" s="2" t="s">
        <v>5669</v>
      </c>
      <c r="C1503" s="2" t="s">
        <v>5670</v>
      </c>
      <c r="D1503" s="2" t="s">
        <v>446</v>
      </c>
      <c r="E1503" s="2" t="s">
        <v>188</v>
      </c>
      <c r="F1503" s="5">
        <v>4700</v>
      </c>
      <c r="G1503" s="2" t="s">
        <v>5669</v>
      </c>
      <c r="H1503" s="2" t="s">
        <v>65</v>
      </c>
      <c r="I1503" s="2" t="s">
        <v>26</v>
      </c>
      <c r="J1503" s="2" t="s">
        <v>27</v>
      </c>
      <c r="K1503" s="9">
        <v>400</v>
      </c>
      <c r="L1503" s="9">
        <v>789</v>
      </c>
      <c r="M1503" s="5">
        <v>28</v>
      </c>
      <c r="N1503" s="5">
        <v>1</v>
      </c>
      <c r="O1503" s="5">
        <v>14.27</v>
      </c>
      <c r="P1503" s="5">
        <v>35.4</v>
      </c>
      <c r="Q1503" s="2">
        <f t="shared" si="139"/>
        <v>21.13</v>
      </c>
      <c r="R1503" s="5">
        <f t="shared" si="140"/>
        <v>21.13</v>
      </c>
      <c r="S1503" s="11">
        <f t="shared" si="141"/>
        <v>1.4807288016818501</v>
      </c>
      <c r="T1503" s="5">
        <v>3.55</v>
      </c>
      <c r="U1503" s="5">
        <v>0.51</v>
      </c>
      <c r="V1503" s="5">
        <v>14.27</v>
      </c>
      <c r="W1503" s="12">
        <f t="shared" si="142"/>
        <v>3.5714285714285712E-2</v>
      </c>
      <c r="X1503" s="2" t="str">
        <f t="shared" si="143"/>
        <v>SCALE</v>
      </c>
      <c r="Y1503" s="22" t="str">
        <f t="shared" si="144"/>
        <v>Mid (301-500)</v>
      </c>
    </row>
    <row r="1504" spans="1:25">
      <c r="A1504" s="2" t="s">
        <v>5671</v>
      </c>
      <c r="B1504" s="2" t="s">
        <v>5672</v>
      </c>
      <c r="C1504" s="2" t="s">
        <v>5673</v>
      </c>
      <c r="D1504" s="2" t="s">
        <v>5674</v>
      </c>
      <c r="E1504" s="2" t="s">
        <v>337</v>
      </c>
      <c r="F1504" s="5">
        <v>1532</v>
      </c>
      <c r="G1504" s="2" t="s">
        <v>5675</v>
      </c>
      <c r="H1504" s="2" t="s">
        <v>65</v>
      </c>
      <c r="I1504" s="2" t="s">
        <v>26</v>
      </c>
      <c r="J1504" s="2" t="s">
        <v>356</v>
      </c>
      <c r="K1504" s="9">
        <v>700</v>
      </c>
      <c r="L1504" s="9">
        <v>1274</v>
      </c>
      <c r="M1504" s="5">
        <v>39</v>
      </c>
      <c r="N1504" s="5">
        <v>0</v>
      </c>
      <c r="O1504" s="5">
        <v>29.94</v>
      </c>
      <c r="P1504" s="5">
        <v>0</v>
      </c>
      <c r="Q1504" s="2">
        <f t="shared" si="139"/>
        <v>-29.94</v>
      </c>
      <c r="R1504" s="5">
        <f t="shared" si="140"/>
        <v>-29.94</v>
      </c>
      <c r="S1504" s="11">
        <f t="shared" si="141"/>
        <v>-1</v>
      </c>
      <c r="T1504" s="5">
        <v>3.06</v>
      </c>
      <c r="U1504" s="5">
        <v>0.77</v>
      </c>
      <c r="V1504" s="5">
        <v>0</v>
      </c>
      <c r="W1504" s="12">
        <f t="shared" si="142"/>
        <v>0</v>
      </c>
      <c r="X1504" s="2" t="str">
        <f t="shared" si="143"/>
        <v>PAUSE</v>
      </c>
      <c r="Y1504" s="22" t="str">
        <f t="shared" si="144"/>
        <v>High (501-750)</v>
      </c>
    </row>
    <row r="1505" spans="1:25">
      <c r="A1505" s="2" t="s">
        <v>5676</v>
      </c>
      <c r="B1505" s="2" t="s">
        <v>5677</v>
      </c>
      <c r="C1505" s="2" t="s">
        <v>2555</v>
      </c>
      <c r="D1505" s="2" t="s">
        <v>251</v>
      </c>
      <c r="E1505" s="2" t="s">
        <v>23</v>
      </c>
      <c r="F1505" s="5">
        <v>2500</v>
      </c>
      <c r="G1505" s="2" t="s">
        <v>1842</v>
      </c>
      <c r="H1505" s="2" t="s">
        <v>25</v>
      </c>
      <c r="I1505" s="2" t="s">
        <v>26</v>
      </c>
      <c r="J1505" s="2" t="s">
        <v>699</v>
      </c>
      <c r="K1505" s="9">
        <v>200</v>
      </c>
      <c r="L1505" s="9">
        <v>2357</v>
      </c>
      <c r="M1505" s="5">
        <v>83</v>
      </c>
      <c r="N1505" s="5">
        <v>1</v>
      </c>
      <c r="O1505" s="5">
        <v>46.68</v>
      </c>
      <c r="P1505" s="5">
        <v>42.31</v>
      </c>
      <c r="Q1505" s="2">
        <f t="shared" si="139"/>
        <v>-4.3699999999999974</v>
      </c>
      <c r="R1505" s="5">
        <f t="shared" si="140"/>
        <v>-4.3699999999999974</v>
      </c>
      <c r="S1505" s="11">
        <f t="shared" si="141"/>
        <v>-9.3616109682947674E-2</v>
      </c>
      <c r="T1505" s="5">
        <v>3.52</v>
      </c>
      <c r="U1505" s="5">
        <v>0.56000000000000005</v>
      </c>
      <c r="V1505" s="5">
        <v>46.68</v>
      </c>
      <c r="W1505" s="12">
        <f t="shared" si="142"/>
        <v>1.2048192771084338E-2</v>
      </c>
      <c r="X1505" s="2" t="str">
        <f t="shared" si="143"/>
        <v>SCALE</v>
      </c>
      <c r="Y1505" s="22" t="str">
        <f t="shared" si="144"/>
        <v>Low (100-300)</v>
      </c>
    </row>
    <row r="1506" spans="1:25">
      <c r="A1506" s="2" t="s">
        <v>5678</v>
      </c>
      <c r="B1506" s="2" t="s">
        <v>2350</v>
      </c>
      <c r="C1506" s="2" t="s">
        <v>4142</v>
      </c>
      <c r="D1506" s="2" t="s">
        <v>1070</v>
      </c>
      <c r="E1506" s="2" t="s">
        <v>23</v>
      </c>
      <c r="F1506" s="5">
        <v>1600</v>
      </c>
      <c r="G1506" s="2" t="s">
        <v>5679</v>
      </c>
      <c r="H1506" s="2" t="s">
        <v>167</v>
      </c>
      <c r="I1506" s="2" t="s">
        <v>26</v>
      </c>
      <c r="J1506" s="2" t="s">
        <v>43</v>
      </c>
      <c r="K1506" s="9">
        <v>800</v>
      </c>
      <c r="L1506" s="9">
        <v>915</v>
      </c>
      <c r="M1506" s="5">
        <v>39</v>
      </c>
      <c r="N1506" s="5">
        <v>0</v>
      </c>
      <c r="O1506" s="5">
        <v>18.66</v>
      </c>
      <c r="P1506" s="5">
        <v>0</v>
      </c>
      <c r="Q1506" s="2">
        <f t="shared" si="139"/>
        <v>-18.66</v>
      </c>
      <c r="R1506" s="5">
        <f t="shared" si="140"/>
        <v>-18.66</v>
      </c>
      <c r="S1506" s="11">
        <f t="shared" si="141"/>
        <v>-1</v>
      </c>
      <c r="T1506" s="5">
        <v>4.26</v>
      </c>
      <c r="U1506" s="5">
        <v>0.48</v>
      </c>
      <c r="V1506" s="5">
        <v>0</v>
      </c>
      <c r="W1506" s="12">
        <f t="shared" si="142"/>
        <v>0</v>
      </c>
      <c r="X1506" s="2" t="str">
        <f t="shared" si="143"/>
        <v>PAUSE</v>
      </c>
      <c r="Y1506" s="22" t="str">
        <f t="shared" si="144"/>
        <v>Premium (751-1000)</v>
      </c>
    </row>
    <row r="1507" spans="1:25">
      <c r="A1507" s="2" t="s">
        <v>5680</v>
      </c>
      <c r="B1507" s="2" t="s">
        <v>5681</v>
      </c>
      <c r="C1507" s="2" t="s">
        <v>5371</v>
      </c>
      <c r="D1507" s="2" t="s">
        <v>5682</v>
      </c>
      <c r="E1507" s="2" t="s">
        <v>373</v>
      </c>
      <c r="F1507" s="5">
        <v>4800</v>
      </c>
      <c r="G1507" s="2" t="s">
        <v>5683</v>
      </c>
      <c r="H1507" s="2" t="s">
        <v>34</v>
      </c>
      <c r="I1507" s="2" t="s">
        <v>26</v>
      </c>
      <c r="J1507" s="2" t="s">
        <v>356</v>
      </c>
      <c r="K1507" s="9">
        <v>700</v>
      </c>
      <c r="L1507" s="9">
        <v>2202</v>
      </c>
      <c r="M1507" s="5">
        <v>74</v>
      </c>
      <c r="N1507" s="5">
        <v>0</v>
      </c>
      <c r="O1507" s="5">
        <v>62.64</v>
      </c>
      <c r="P1507" s="5">
        <v>0</v>
      </c>
      <c r="Q1507" s="2">
        <f t="shared" si="139"/>
        <v>-62.64</v>
      </c>
      <c r="R1507" s="5">
        <f t="shared" si="140"/>
        <v>-62.64</v>
      </c>
      <c r="S1507" s="11">
        <f t="shared" si="141"/>
        <v>-1</v>
      </c>
      <c r="T1507" s="5">
        <v>3.36</v>
      </c>
      <c r="U1507" s="5">
        <v>0.85</v>
      </c>
      <c r="V1507" s="5">
        <v>0</v>
      </c>
      <c r="W1507" s="12">
        <f t="shared" si="142"/>
        <v>0</v>
      </c>
      <c r="X1507" s="2" t="str">
        <f t="shared" si="143"/>
        <v>PAUSE</v>
      </c>
      <c r="Y1507" s="22" t="str">
        <f t="shared" si="144"/>
        <v>High (501-750)</v>
      </c>
    </row>
    <row r="1508" spans="1:25">
      <c r="A1508" s="2" t="s">
        <v>5684</v>
      </c>
      <c r="B1508" s="2" t="s">
        <v>5685</v>
      </c>
      <c r="C1508" s="2" t="s">
        <v>5686</v>
      </c>
      <c r="D1508" s="2" t="s">
        <v>1460</v>
      </c>
      <c r="E1508" s="2" t="s">
        <v>23</v>
      </c>
      <c r="F1508" s="5">
        <v>4500</v>
      </c>
      <c r="G1508" s="2" t="s">
        <v>5687</v>
      </c>
      <c r="H1508" s="2" t="s">
        <v>87</v>
      </c>
      <c r="I1508" s="2" t="s">
        <v>26</v>
      </c>
      <c r="J1508" s="2" t="s">
        <v>140</v>
      </c>
      <c r="K1508" s="9">
        <v>400</v>
      </c>
      <c r="L1508" s="9">
        <v>2178</v>
      </c>
      <c r="M1508" s="5">
        <v>75</v>
      </c>
      <c r="N1508" s="5">
        <v>7</v>
      </c>
      <c r="O1508" s="5">
        <v>49.86</v>
      </c>
      <c r="P1508" s="5">
        <v>372.3</v>
      </c>
      <c r="Q1508" s="2">
        <f t="shared" si="139"/>
        <v>322.44</v>
      </c>
      <c r="R1508" s="5">
        <f t="shared" si="140"/>
        <v>322.44</v>
      </c>
      <c r="S1508" s="11">
        <f t="shared" si="141"/>
        <v>6.4669073405535498</v>
      </c>
      <c r="T1508" s="5">
        <v>3.44</v>
      </c>
      <c r="U1508" s="5">
        <v>0.66</v>
      </c>
      <c r="V1508" s="5">
        <v>7.12</v>
      </c>
      <c r="W1508" s="12">
        <f t="shared" si="142"/>
        <v>9.3333333333333338E-2</v>
      </c>
      <c r="X1508" s="2" t="str">
        <f t="shared" si="143"/>
        <v>SCALE</v>
      </c>
      <c r="Y1508" s="22" t="str">
        <f t="shared" si="144"/>
        <v>Mid (301-500)</v>
      </c>
    </row>
    <row r="1509" spans="1:25">
      <c r="A1509" s="2" t="s">
        <v>5688</v>
      </c>
      <c r="B1509" s="2" t="s">
        <v>5689</v>
      </c>
      <c r="C1509" s="2" t="s">
        <v>1714</v>
      </c>
      <c r="D1509" s="2" t="s">
        <v>236</v>
      </c>
      <c r="E1509" s="2" t="s">
        <v>237</v>
      </c>
      <c r="F1509" s="5">
        <v>3000</v>
      </c>
      <c r="G1509" s="2" t="s">
        <v>5690</v>
      </c>
      <c r="H1509" s="2" t="s">
        <v>190</v>
      </c>
      <c r="I1509" s="2" t="s">
        <v>26</v>
      </c>
      <c r="J1509" s="2" t="s">
        <v>35</v>
      </c>
      <c r="K1509" s="9">
        <v>600</v>
      </c>
      <c r="L1509" s="9">
        <v>2320</v>
      </c>
      <c r="M1509" s="5">
        <v>81</v>
      </c>
      <c r="N1509" s="5">
        <v>8</v>
      </c>
      <c r="O1509" s="5">
        <v>53.49</v>
      </c>
      <c r="P1509" s="5">
        <v>435.99</v>
      </c>
      <c r="Q1509" s="2">
        <f t="shared" si="139"/>
        <v>382.5</v>
      </c>
      <c r="R1509" s="5">
        <f t="shared" si="140"/>
        <v>382.5</v>
      </c>
      <c r="S1509" s="11">
        <f t="shared" si="141"/>
        <v>7.1508693213684795</v>
      </c>
      <c r="T1509" s="5">
        <v>3.49</v>
      </c>
      <c r="U1509" s="5">
        <v>0.66</v>
      </c>
      <c r="V1509" s="5">
        <v>6.69</v>
      </c>
      <c r="W1509" s="12">
        <f t="shared" si="142"/>
        <v>9.8765432098765427E-2</v>
      </c>
      <c r="X1509" s="2" t="str">
        <f t="shared" si="143"/>
        <v>SCALE</v>
      </c>
      <c r="Y1509" s="22" t="str">
        <f t="shared" si="144"/>
        <v>High (501-750)</v>
      </c>
    </row>
    <row r="1510" spans="1:25">
      <c r="A1510" s="2" t="s">
        <v>5691</v>
      </c>
      <c r="B1510" s="2" t="s">
        <v>2918</v>
      </c>
      <c r="C1510" s="2" t="s">
        <v>633</v>
      </c>
      <c r="D1510" s="2" t="s">
        <v>5692</v>
      </c>
      <c r="E1510" s="2" t="s">
        <v>56</v>
      </c>
      <c r="F1510" s="5">
        <v>4500</v>
      </c>
      <c r="G1510" s="2" t="s">
        <v>1656</v>
      </c>
      <c r="H1510" s="2" t="s">
        <v>58</v>
      </c>
      <c r="I1510" s="2" t="s">
        <v>26</v>
      </c>
      <c r="J1510" s="2" t="s">
        <v>319</v>
      </c>
      <c r="K1510" s="9">
        <v>700</v>
      </c>
      <c r="L1510" s="9">
        <v>1602</v>
      </c>
      <c r="M1510" s="5">
        <v>46</v>
      </c>
      <c r="N1510" s="5">
        <v>2</v>
      </c>
      <c r="O1510" s="5">
        <v>29.96</v>
      </c>
      <c r="P1510" s="5">
        <v>103.79</v>
      </c>
      <c r="Q1510" s="2">
        <f t="shared" si="139"/>
        <v>73.830000000000013</v>
      </c>
      <c r="R1510" s="5">
        <f t="shared" si="140"/>
        <v>73.830000000000013</v>
      </c>
      <c r="S1510" s="11">
        <f t="shared" si="141"/>
        <v>2.4642857142857144</v>
      </c>
      <c r="T1510" s="5">
        <v>2.87</v>
      </c>
      <c r="U1510" s="5">
        <v>0.65</v>
      </c>
      <c r="V1510" s="5">
        <v>14.98</v>
      </c>
      <c r="W1510" s="12">
        <f t="shared" si="142"/>
        <v>4.3478260869565216E-2</v>
      </c>
      <c r="X1510" s="2" t="str">
        <f t="shared" si="143"/>
        <v>SCALE</v>
      </c>
      <c r="Y1510" s="22" t="str">
        <f t="shared" si="144"/>
        <v>High (501-750)</v>
      </c>
    </row>
    <row r="1511" spans="1:25">
      <c r="A1511" s="2" t="s">
        <v>5693</v>
      </c>
      <c r="B1511" s="2" t="s">
        <v>5694</v>
      </c>
      <c r="C1511" s="2" t="s">
        <v>5695</v>
      </c>
      <c r="D1511" s="2" t="s">
        <v>5696</v>
      </c>
      <c r="E1511" s="2" t="s">
        <v>824</v>
      </c>
      <c r="F1511" s="5">
        <v>3400</v>
      </c>
      <c r="G1511" s="2" t="s">
        <v>5697</v>
      </c>
      <c r="H1511" s="2" t="s">
        <v>42</v>
      </c>
      <c r="I1511" s="2" t="s">
        <v>26</v>
      </c>
      <c r="J1511" s="2" t="s">
        <v>356</v>
      </c>
      <c r="K1511" s="9">
        <v>700</v>
      </c>
      <c r="L1511" s="9">
        <v>881</v>
      </c>
      <c r="M1511" s="5">
        <v>37</v>
      </c>
      <c r="N1511" s="5">
        <v>3</v>
      </c>
      <c r="O1511" s="5">
        <v>29.91</v>
      </c>
      <c r="P1511" s="5">
        <v>161.5</v>
      </c>
      <c r="Q1511" s="2">
        <f t="shared" si="139"/>
        <v>131.59</v>
      </c>
      <c r="R1511" s="5">
        <f t="shared" si="140"/>
        <v>131.59</v>
      </c>
      <c r="S1511" s="11">
        <f t="shared" si="141"/>
        <v>4.3995319291206956</v>
      </c>
      <c r="T1511" s="5">
        <v>4.2</v>
      </c>
      <c r="U1511" s="5">
        <v>0.81</v>
      </c>
      <c r="V1511" s="5">
        <v>9.9700000000000006</v>
      </c>
      <c r="W1511" s="12">
        <f t="shared" si="142"/>
        <v>8.1081081081081086E-2</v>
      </c>
      <c r="X1511" s="2" t="str">
        <f t="shared" si="143"/>
        <v>SCALE</v>
      </c>
      <c r="Y1511" s="22" t="str">
        <f t="shared" si="144"/>
        <v>High (501-750)</v>
      </c>
    </row>
    <row r="1512" spans="1:25">
      <c r="A1512" s="2" t="s">
        <v>5698</v>
      </c>
      <c r="B1512" s="2" t="s">
        <v>5196</v>
      </c>
      <c r="C1512" s="2" t="s">
        <v>5699</v>
      </c>
      <c r="D1512" s="2" t="s">
        <v>1040</v>
      </c>
      <c r="E1512" s="2" t="s">
        <v>112</v>
      </c>
      <c r="F1512" s="5">
        <v>3700</v>
      </c>
      <c r="G1512" s="2" t="s">
        <v>5700</v>
      </c>
      <c r="H1512" s="2" t="s">
        <v>102</v>
      </c>
      <c r="I1512" s="2" t="s">
        <v>26</v>
      </c>
      <c r="J1512" s="2" t="s">
        <v>27</v>
      </c>
      <c r="K1512" s="9">
        <v>400</v>
      </c>
      <c r="L1512" s="9">
        <v>1417</v>
      </c>
      <c r="M1512" s="5">
        <v>42</v>
      </c>
      <c r="N1512" s="5">
        <v>1</v>
      </c>
      <c r="O1512" s="5">
        <v>32.79</v>
      </c>
      <c r="P1512" s="5">
        <v>46.79</v>
      </c>
      <c r="Q1512" s="2">
        <f t="shared" si="139"/>
        <v>14</v>
      </c>
      <c r="R1512" s="5">
        <f t="shared" si="140"/>
        <v>14</v>
      </c>
      <c r="S1512" s="11">
        <f t="shared" si="141"/>
        <v>0.42695943885330895</v>
      </c>
      <c r="T1512" s="5">
        <v>2.96</v>
      </c>
      <c r="U1512" s="5">
        <v>0.78</v>
      </c>
      <c r="V1512" s="5">
        <v>32.79</v>
      </c>
      <c r="W1512" s="12">
        <f t="shared" si="142"/>
        <v>2.3809523809523808E-2</v>
      </c>
      <c r="X1512" s="2" t="str">
        <f t="shared" si="143"/>
        <v>SCALE</v>
      </c>
      <c r="Y1512" s="22" t="str">
        <f t="shared" si="144"/>
        <v>Mid (301-500)</v>
      </c>
    </row>
    <row r="1513" spans="1:25">
      <c r="A1513" s="2" t="s">
        <v>5701</v>
      </c>
      <c r="B1513" s="2" t="s">
        <v>2652</v>
      </c>
      <c r="C1513" s="2" t="s">
        <v>5702</v>
      </c>
      <c r="D1513" s="2" t="s">
        <v>491</v>
      </c>
      <c r="E1513" s="2" t="s">
        <v>492</v>
      </c>
      <c r="F1513" s="5">
        <v>2600</v>
      </c>
      <c r="G1513" s="2" t="s">
        <v>5703</v>
      </c>
      <c r="H1513" s="2" t="s">
        <v>87</v>
      </c>
      <c r="I1513" s="2" t="s">
        <v>26</v>
      </c>
      <c r="J1513" s="2" t="s">
        <v>120</v>
      </c>
      <c r="K1513" s="9">
        <v>1000</v>
      </c>
      <c r="L1513" s="9">
        <v>2127</v>
      </c>
      <c r="M1513" s="5">
        <v>52</v>
      </c>
      <c r="N1513" s="5">
        <v>4</v>
      </c>
      <c r="O1513" s="5">
        <v>22.6</v>
      </c>
      <c r="P1513" s="5">
        <v>253.61</v>
      </c>
      <c r="Q1513" s="2">
        <f t="shared" si="139"/>
        <v>231.01000000000002</v>
      </c>
      <c r="R1513" s="5">
        <f t="shared" si="140"/>
        <v>231.01000000000002</v>
      </c>
      <c r="S1513" s="11">
        <f t="shared" si="141"/>
        <v>10.221681415929204</v>
      </c>
      <c r="T1513" s="5">
        <v>2.44</v>
      </c>
      <c r="U1513" s="5">
        <v>0.43</v>
      </c>
      <c r="V1513" s="5">
        <v>5.65</v>
      </c>
      <c r="W1513" s="12">
        <f t="shared" si="142"/>
        <v>7.6923076923076927E-2</v>
      </c>
      <c r="X1513" s="2" t="str">
        <f t="shared" si="143"/>
        <v>SCALE</v>
      </c>
      <c r="Y1513" s="22" t="str">
        <f t="shared" si="144"/>
        <v>Premium (751-1000)</v>
      </c>
    </row>
    <row r="1514" spans="1:25">
      <c r="A1514" s="2" t="s">
        <v>5704</v>
      </c>
      <c r="B1514" s="2" t="s">
        <v>919</v>
      </c>
      <c r="C1514" s="2" t="s">
        <v>5705</v>
      </c>
      <c r="D1514" s="2" t="s">
        <v>5706</v>
      </c>
      <c r="E1514" s="2" t="s">
        <v>492</v>
      </c>
      <c r="F1514" s="5">
        <v>2100</v>
      </c>
      <c r="G1514" s="2" t="s">
        <v>5707</v>
      </c>
      <c r="H1514" s="2" t="s">
        <v>50</v>
      </c>
      <c r="I1514" s="2" t="s">
        <v>26</v>
      </c>
      <c r="J1514" s="2" t="s">
        <v>135</v>
      </c>
      <c r="K1514" s="9">
        <v>600</v>
      </c>
      <c r="L1514" s="9">
        <v>1410</v>
      </c>
      <c r="M1514" s="5">
        <v>55</v>
      </c>
      <c r="N1514" s="5">
        <v>0</v>
      </c>
      <c r="O1514" s="5">
        <v>37.630000000000003</v>
      </c>
      <c r="P1514" s="5">
        <v>0</v>
      </c>
      <c r="Q1514" s="2">
        <f t="shared" si="139"/>
        <v>-37.630000000000003</v>
      </c>
      <c r="R1514" s="5">
        <f t="shared" si="140"/>
        <v>-37.630000000000003</v>
      </c>
      <c r="S1514" s="11">
        <f t="shared" si="141"/>
        <v>-1</v>
      </c>
      <c r="T1514" s="5">
        <v>3.9</v>
      </c>
      <c r="U1514" s="5">
        <v>0.68</v>
      </c>
      <c r="V1514" s="5">
        <v>0</v>
      </c>
      <c r="W1514" s="12">
        <f t="shared" si="142"/>
        <v>0</v>
      </c>
      <c r="X1514" s="2" t="str">
        <f t="shared" si="143"/>
        <v>PAUSE</v>
      </c>
      <c r="Y1514" s="22" t="str">
        <f t="shared" si="144"/>
        <v>High (501-750)</v>
      </c>
    </row>
    <row r="1515" spans="1:25">
      <c r="A1515" s="2" t="s">
        <v>5708</v>
      </c>
      <c r="B1515" s="2" t="s">
        <v>475</v>
      </c>
      <c r="C1515" s="2" t="s">
        <v>5709</v>
      </c>
      <c r="D1515" s="2" t="s">
        <v>5710</v>
      </c>
      <c r="E1515" s="2" t="s">
        <v>40</v>
      </c>
      <c r="F1515" s="5">
        <v>3800</v>
      </c>
      <c r="G1515" s="2" t="s">
        <v>1141</v>
      </c>
      <c r="H1515" s="2" t="s">
        <v>25</v>
      </c>
      <c r="I1515" s="2" t="s">
        <v>26</v>
      </c>
      <c r="J1515" s="2" t="s">
        <v>51</v>
      </c>
      <c r="K1515" s="9">
        <v>200</v>
      </c>
      <c r="L1515" s="9">
        <v>1669</v>
      </c>
      <c r="M1515" s="5">
        <v>67</v>
      </c>
      <c r="N1515" s="5">
        <v>7</v>
      </c>
      <c r="O1515" s="5">
        <v>41.28</v>
      </c>
      <c r="P1515" s="5">
        <v>374.06</v>
      </c>
      <c r="Q1515" s="2">
        <f t="shared" si="139"/>
        <v>332.78</v>
      </c>
      <c r="R1515" s="5">
        <f t="shared" si="140"/>
        <v>332.78</v>
      </c>
      <c r="S1515" s="11">
        <f t="shared" si="141"/>
        <v>8.0615310077519364</v>
      </c>
      <c r="T1515" s="5">
        <v>4.01</v>
      </c>
      <c r="U1515" s="5">
        <v>0.62</v>
      </c>
      <c r="V1515" s="5">
        <v>5.9</v>
      </c>
      <c r="W1515" s="12">
        <f t="shared" si="142"/>
        <v>0.1044776119402985</v>
      </c>
      <c r="X1515" s="2" t="str">
        <f t="shared" si="143"/>
        <v>SCALE</v>
      </c>
      <c r="Y1515" s="22" t="str">
        <f t="shared" si="144"/>
        <v>Low (100-300)</v>
      </c>
    </row>
    <row r="1516" spans="1:25">
      <c r="A1516" s="2" t="s">
        <v>5711</v>
      </c>
      <c r="B1516" s="2" t="s">
        <v>643</v>
      </c>
      <c r="C1516" s="2" t="s">
        <v>5712</v>
      </c>
      <c r="D1516" s="2" t="s">
        <v>5713</v>
      </c>
      <c r="E1516" s="2" t="s">
        <v>112</v>
      </c>
      <c r="F1516" s="5">
        <v>1748</v>
      </c>
      <c r="G1516" s="2" t="s">
        <v>5714</v>
      </c>
      <c r="H1516" s="2" t="s">
        <v>34</v>
      </c>
      <c r="I1516" s="2" t="s">
        <v>26</v>
      </c>
      <c r="J1516" s="2" t="s">
        <v>35</v>
      </c>
      <c r="K1516" s="9">
        <v>600</v>
      </c>
      <c r="L1516" s="9">
        <v>1131</v>
      </c>
      <c r="M1516" s="5">
        <v>32</v>
      </c>
      <c r="N1516" s="5">
        <v>1</v>
      </c>
      <c r="O1516" s="5">
        <v>14.79</v>
      </c>
      <c r="P1516" s="5">
        <v>53.13</v>
      </c>
      <c r="Q1516" s="2">
        <f t="shared" si="139"/>
        <v>38.340000000000003</v>
      </c>
      <c r="R1516" s="5">
        <f t="shared" si="140"/>
        <v>38.340000000000003</v>
      </c>
      <c r="S1516" s="11">
        <f t="shared" si="141"/>
        <v>2.5922920892494932</v>
      </c>
      <c r="T1516" s="5">
        <v>2.83</v>
      </c>
      <c r="U1516" s="5">
        <v>0.46</v>
      </c>
      <c r="V1516" s="5">
        <v>14.79</v>
      </c>
      <c r="W1516" s="12">
        <f t="shared" si="142"/>
        <v>3.125E-2</v>
      </c>
      <c r="X1516" s="2" t="str">
        <f t="shared" si="143"/>
        <v>SCALE</v>
      </c>
      <c r="Y1516" s="22" t="str">
        <f t="shared" si="144"/>
        <v>High (501-750)</v>
      </c>
    </row>
    <row r="1517" spans="1:25">
      <c r="A1517" s="2" t="s">
        <v>5715</v>
      </c>
      <c r="B1517" s="2" t="s">
        <v>5716</v>
      </c>
      <c r="C1517" s="2" t="s">
        <v>1635</v>
      </c>
      <c r="D1517" s="2" t="s">
        <v>5717</v>
      </c>
      <c r="E1517" s="2" t="s">
        <v>112</v>
      </c>
      <c r="F1517" s="5">
        <v>3900</v>
      </c>
      <c r="G1517" s="2" t="s">
        <v>5718</v>
      </c>
      <c r="H1517" s="2" t="s">
        <v>94</v>
      </c>
      <c r="I1517" s="2" t="s">
        <v>26</v>
      </c>
      <c r="J1517" s="2" t="s">
        <v>361</v>
      </c>
      <c r="K1517" s="9">
        <v>200</v>
      </c>
      <c r="L1517" s="9">
        <v>1563</v>
      </c>
      <c r="M1517" s="5">
        <v>65</v>
      </c>
      <c r="N1517" s="5">
        <v>0</v>
      </c>
      <c r="O1517" s="5">
        <v>47.84</v>
      </c>
      <c r="P1517" s="5">
        <v>0</v>
      </c>
      <c r="Q1517" s="2">
        <f t="shared" si="139"/>
        <v>-47.84</v>
      </c>
      <c r="R1517" s="5">
        <f t="shared" si="140"/>
        <v>-47.84</v>
      </c>
      <c r="S1517" s="11">
        <f t="shared" si="141"/>
        <v>-1</v>
      </c>
      <c r="T1517" s="5">
        <v>4.16</v>
      </c>
      <c r="U1517" s="5">
        <v>0.74</v>
      </c>
      <c r="V1517" s="5">
        <v>0</v>
      </c>
      <c r="W1517" s="12">
        <f t="shared" si="142"/>
        <v>0</v>
      </c>
      <c r="X1517" s="2" t="str">
        <f t="shared" si="143"/>
        <v>PAUSE</v>
      </c>
      <c r="Y1517" s="22" t="str">
        <f t="shared" si="144"/>
        <v>Low (100-300)</v>
      </c>
    </row>
    <row r="1518" spans="1:25">
      <c r="A1518" s="2" t="s">
        <v>5719</v>
      </c>
      <c r="B1518" s="2" t="s">
        <v>5720</v>
      </c>
      <c r="C1518" s="2" t="s">
        <v>5721</v>
      </c>
      <c r="D1518" s="2" t="s">
        <v>5722</v>
      </c>
      <c r="E1518" s="2" t="s">
        <v>48</v>
      </c>
      <c r="F1518" s="5">
        <v>1250</v>
      </c>
      <c r="G1518" s="2" t="s">
        <v>5723</v>
      </c>
      <c r="H1518" s="2" t="s">
        <v>25</v>
      </c>
      <c r="I1518" s="2" t="s">
        <v>26</v>
      </c>
      <c r="J1518" s="2" t="s">
        <v>120</v>
      </c>
      <c r="K1518" s="9">
        <v>600</v>
      </c>
      <c r="L1518" s="9">
        <v>1335</v>
      </c>
      <c r="M1518" s="5">
        <v>24</v>
      </c>
      <c r="N1518" s="5">
        <v>2</v>
      </c>
      <c r="O1518" s="5">
        <v>17.8</v>
      </c>
      <c r="P1518" s="5">
        <v>149.69</v>
      </c>
      <c r="Q1518" s="2">
        <f t="shared" si="139"/>
        <v>131.88999999999999</v>
      </c>
      <c r="R1518" s="5">
        <f t="shared" si="140"/>
        <v>131.88999999999999</v>
      </c>
      <c r="S1518" s="11">
        <f t="shared" si="141"/>
        <v>7.4095505617977517</v>
      </c>
      <c r="T1518" s="5">
        <v>1.8</v>
      </c>
      <c r="U1518" s="5">
        <v>0.74</v>
      </c>
      <c r="V1518" s="5">
        <v>8.9</v>
      </c>
      <c r="W1518" s="12">
        <f t="shared" si="142"/>
        <v>8.3333333333333329E-2</v>
      </c>
      <c r="X1518" s="2" t="str">
        <f t="shared" si="143"/>
        <v>SCALE</v>
      </c>
      <c r="Y1518" s="22" t="str">
        <f t="shared" si="144"/>
        <v>High (501-750)</v>
      </c>
    </row>
    <row r="1519" spans="1:25">
      <c r="A1519" s="2" t="s">
        <v>5724</v>
      </c>
      <c r="B1519" s="2" t="s">
        <v>1787</v>
      </c>
      <c r="C1519" s="2" t="s">
        <v>5725</v>
      </c>
      <c r="D1519" s="2" t="s">
        <v>166</v>
      </c>
      <c r="E1519" s="2" t="s">
        <v>56</v>
      </c>
      <c r="F1519" s="5">
        <v>3300</v>
      </c>
      <c r="G1519" s="2" t="s">
        <v>5726</v>
      </c>
      <c r="H1519" s="2" t="s">
        <v>150</v>
      </c>
      <c r="I1519" s="2" t="s">
        <v>26</v>
      </c>
      <c r="J1519" s="2" t="s">
        <v>382</v>
      </c>
      <c r="K1519" s="9">
        <v>400</v>
      </c>
      <c r="L1519" s="9">
        <v>1155</v>
      </c>
      <c r="M1519" s="5">
        <v>17</v>
      </c>
      <c r="N1519" s="5">
        <v>1</v>
      </c>
      <c r="O1519" s="5">
        <v>8.06</v>
      </c>
      <c r="P1519" s="5">
        <v>70.55</v>
      </c>
      <c r="Q1519" s="2">
        <f t="shared" si="139"/>
        <v>62.489999999999995</v>
      </c>
      <c r="R1519" s="5">
        <f t="shared" si="140"/>
        <v>62.489999999999995</v>
      </c>
      <c r="S1519" s="11">
        <f t="shared" si="141"/>
        <v>7.7531017369727033</v>
      </c>
      <c r="T1519" s="5">
        <v>1.47</v>
      </c>
      <c r="U1519" s="5">
        <v>0.47</v>
      </c>
      <c r="V1519" s="5">
        <v>8.06</v>
      </c>
      <c r="W1519" s="12">
        <f t="shared" si="142"/>
        <v>5.8823529411764705E-2</v>
      </c>
      <c r="X1519" s="2" t="str">
        <f t="shared" si="143"/>
        <v>SCALE</v>
      </c>
      <c r="Y1519" s="22" t="str">
        <f t="shared" si="144"/>
        <v>Mid (301-500)</v>
      </c>
    </row>
    <row r="1520" spans="1:25">
      <c r="A1520" s="2" t="s">
        <v>5727</v>
      </c>
      <c r="B1520" s="2" t="s">
        <v>529</v>
      </c>
      <c r="C1520" s="2" t="s">
        <v>5728</v>
      </c>
      <c r="D1520" s="2" t="s">
        <v>5729</v>
      </c>
      <c r="E1520" s="2" t="s">
        <v>635</v>
      </c>
      <c r="F1520" s="5">
        <v>2167</v>
      </c>
      <c r="G1520" s="2" t="s">
        <v>5730</v>
      </c>
      <c r="H1520" s="2" t="s">
        <v>58</v>
      </c>
      <c r="I1520" s="2" t="s">
        <v>26</v>
      </c>
      <c r="J1520" s="2" t="s">
        <v>88</v>
      </c>
      <c r="K1520" s="9">
        <v>400</v>
      </c>
      <c r="L1520" s="9">
        <v>995</v>
      </c>
      <c r="M1520" s="5">
        <v>41</v>
      </c>
      <c r="N1520" s="5">
        <v>1</v>
      </c>
      <c r="O1520" s="5">
        <v>25.66</v>
      </c>
      <c r="P1520" s="5">
        <v>61.28</v>
      </c>
      <c r="Q1520" s="2">
        <f t="shared" si="139"/>
        <v>35.620000000000005</v>
      </c>
      <c r="R1520" s="5">
        <f t="shared" si="140"/>
        <v>35.620000000000005</v>
      </c>
      <c r="S1520" s="11">
        <f t="shared" si="141"/>
        <v>1.3881527669524554</v>
      </c>
      <c r="T1520" s="5">
        <v>4.12</v>
      </c>
      <c r="U1520" s="5">
        <v>0.63</v>
      </c>
      <c r="V1520" s="5">
        <v>25.66</v>
      </c>
      <c r="W1520" s="12">
        <f t="shared" si="142"/>
        <v>2.4390243902439025E-2</v>
      </c>
      <c r="X1520" s="2" t="str">
        <f t="shared" si="143"/>
        <v>SCALE</v>
      </c>
      <c r="Y1520" s="22" t="str">
        <f t="shared" si="144"/>
        <v>Mid (301-500)</v>
      </c>
    </row>
    <row r="1521" spans="1:25">
      <c r="A1521" s="2" t="s">
        <v>5731</v>
      </c>
      <c r="B1521" s="2" t="s">
        <v>799</v>
      </c>
      <c r="C1521" s="2" t="s">
        <v>5732</v>
      </c>
      <c r="D1521" s="2" t="s">
        <v>1345</v>
      </c>
      <c r="E1521" s="2" t="s">
        <v>112</v>
      </c>
      <c r="F1521" s="5">
        <v>1800</v>
      </c>
      <c r="G1521" s="2" t="s">
        <v>5733</v>
      </c>
      <c r="H1521" s="2" t="s">
        <v>260</v>
      </c>
      <c r="I1521" s="2" t="s">
        <v>26</v>
      </c>
      <c r="J1521" s="2" t="s">
        <v>51</v>
      </c>
      <c r="K1521" s="9">
        <v>1000</v>
      </c>
      <c r="L1521" s="9">
        <v>1679</v>
      </c>
      <c r="M1521" s="5">
        <v>46</v>
      </c>
      <c r="N1521" s="5">
        <v>0</v>
      </c>
      <c r="O1521" s="5">
        <v>37.28</v>
      </c>
      <c r="P1521" s="5">
        <v>0</v>
      </c>
      <c r="Q1521" s="2">
        <f t="shared" si="139"/>
        <v>-37.28</v>
      </c>
      <c r="R1521" s="5">
        <f t="shared" si="140"/>
        <v>-37.28</v>
      </c>
      <c r="S1521" s="11">
        <f t="shared" si="141"/>
        <v>-1</v>
      </c>
      <c r="T1521" s="5">
        <v>2.74</v>
      </c>
      <c r="U1521" s="5">
        <v>0.81</v>
      </c>
      <c r="V1521" s="5">
        <v>0</v>
      </c>
      <c r="W1521" s="12">
        <f t="shared" si="142"/>
        <v>0</v>
      </c>
      <c r="X1521" s="2" t="str">
        <f t="shared" si="143"/>
        <v>PAUSE</v>
      </c>
      <c r="Y1521" s="22" t="str">
        <f t="shared" si="144"/>
        <v>Premium (751-1000)</v>
      </c>
    </row>
    <row r="1522" spans="1:25">
      <c r="A1522" s="2" t="s">
        <v>5734</v>
      </c>
      <c r="B1522" s="2" t="s">
        <v>5735</v>
      </c>
      <c r="C1522" s="2" t="s">
        <v>658</v>
      </c>
      <c r="D1522" s="2" t="s">
        <v>602</v>
      </c>
      <c r="E1522" s="2" t="s">
        <v>40</v>
      </c>
      <c r="F1522" s="5">
        <v>2500</v>
      </c>
      <c r="G1522" s="2" t="s">
        <v>5736</v>
      </c>
      <c r="H1522" s="2" t="s">
        <v>65</v>
      </c>
      <c r="I1522" s="2" t="s">
        <v>26</v>
      </c>
      <c r="J1522" s="2" t="s">
        <v>232</v>
      </c>
      <c r="K1522" s="9">
        <v>700</v>
      </c>
      <c r="L1522" s="9">
        <v>1725</v>
      </c>
      <c r="M1522" s="5">
        <v>55</v>
      </c>
      <c r="N1522" s="5">
        <v>2</v>
      </c>
      <c r="O1522" s="5">
        <v>36.39</v>
      </c>
      <c r="P1522" s="5">
        <v>109.2</v>
      </c>
      <c r="Q1522" s="2">
        <f t="shared" si="139"/>
        <v>72.81</v>
      </c>
      <c r="R1522" s="5">
        <f t="shared" si="140"/>
        <v>72.81</v>
      </c>
      <c r="S1522" s="11">
        <f t="shared" si="141"/>
        <v>2.0008244023083264</v>
      </c>
      <c r="T1522" s="5">
        <v>3.19</v>
      </c>
      <c r="U1522" s="5">
        <v>0.66</v>
      </c>
      <c r="V1522" s="5">
        <v>18.2</v>
      </c>
      <c r="W1522" s="12">
        <f t="shared" si="142"/>
        <v>3.6363636363636362E-2</v>
      </c>
      <c r="X1522" s="2" t="str">
        <f t="shared" si="143"/>
        <v>SCALE</v>
      </c>
      <c r="Y1522" s="22" t="str">
        <f t="shared" si="144"/>
        <v>High (501-750)</v>
      </c>
    </row>
    <row r="1523" spans="1:25">
      <c r="A1523" s="2" t="s">
        <v>5737</v>
      </c>
      <c r="B1523" s="2" t="s">
        <v>3594</v>
      </c>
      <c r="C1523" s="2" t="s">
        <v>740</v>
      </c>
      <c r="D1523" s="2" t="s">
        <v>2626</v>
      </c>
      <c r="E1523" s="2" t="s">
        <v>373</v>
      </c>
      <c r="F1523" s="5">
        <v>2470</v>
      </c>
      <c r="G1523" s="2" t="s">
        <v>5738</v>
      </c>
      <c r="H1523" s="2" t="s">
        <v>161</v>
      </c>
      <c r="I1523" s="2" t="s">
        <v>26</v>
      </c>
      <c r="J1523" s="2" t="s">
        <v>66</v>
      </c>
      <c r="K1523" s="9">
        <v>600</v>
      </c>
      <c r="L1523" s="9">
        <v>2201</v>
      </c>
      <c r="M1523" s="5">
        <v>71</v>
      </c>
      <c r="N1523" s="5">
        <v>3</v>
      </c>
      <c r="O1523" s="5">
        <v>47.86</v>
      </c>
      <c r="P1523" s="5">
        <v>213.67</v>
      </c>
      <c r="Q1523" s="2">
        <f t="shared" si="139"/>
        <v>165.81</v>
      </c>
      <c r="R1523" s="5">
        <f t="shared" si="140"/>
        <v>165.81</v>
      </c>
      <c r="S1523" s="11">
        <f t="shared" si="141"/>
        <v>3.4644797325532806</v>
      </c>
      <c r="T1523" s="5">
        <v>3.23</v>
      </c>
      <c r="U1523" s="5">
        <v>0.67</v>
      </c>
      <c r="V1523" s="5">
        <v>15.95</v>
      </c>
      <c r="W1523" s="12">
        <f t="shared" si="142"/>
        <v>4.2253521126760563E-2</v>
      </c>
      <c r="X1523" s="2" t="str">
        <f t="shared" si="143"/>
        <v>SCALE</v>
      </c>
      <c r="Y1523" s="22" t="str">
        <f t="shared" si="144"/>
        <v>High (501-750)</v>
      </c>
    </row>
    <row r="1524" spans="1:25">
      <c r="A1524" s="2" t="s">
        <v>5739</v>
      </c>
      <c r="B1524" s="2" t="s">
        <v>3790</v>
      </c>
      <c r="C1524" s="2" t="s">
        <v>5740</v>
      </c>
      <c r="D1524" s="2" t="s">
        <v>5741</v>
      </c>
      <c r="E1524" s="2" t="s">
        <v>118</v>
      </c>
      <c r="F1524" s="5">
        <v>1950</v>
      </c>
      <c r="G1524" s="2" t="s">
        <v>5742</v>
      </c>
      <c r="H1524" s="2" t="s">
        <v>58</v>
      </c>
      <c r="I1524" s="2" t="s">
        <v>26</v>
      </c>
      <c r="J1524" s="2" t="s">
        <v>217</v>
      </c>
      <c r="K1524" s="9">
        <v>600</v>
      </c>
      <c r="L1524" s="9">
        <v>807</v>
      </c>
      <c r="M1524" s="5">
        <v>16</v>
      </c>
      <c r="N1524" s="5">
        <v>0</v>
      </c>
      <c r="O1524" s="5">
        <v>8.34</v>
      </c>
      <c r="P1524" s="5">
        <v>0</v>
      </c>
      <c r="Q1524" s="2">
        <f t="shared" si="139"/>
        <v>-8.34</v>
      </c>
      <c r="R1524" s="5">
        <f t="shared" si="140"/>
        <v>-8.34</v>
      </c>
      <c r="S1524" s="11">
        <f t="shared" si="141"/>
        <v>-1</v>
      </c>
      <c r="T1524" s="5">
        <v>1.98</v>
      </c>
      <c r="U1524" s="5">
        <v>0.52</v>
      </c>
      <c r="V1524" s="5">
        <v>0</v>
      </c>
      <c r="W1524" s="12">
        <f t="shared" si="142"/>
        <v>0</v>
      </c>
      <c r="X1524" s="2" t="str">
        <f t="shared" si="143"/>
        <v>PAUSE</v>
      </c>
      <c r="Y1524" s="22" t="str">
        <f t="shared" si="144"/>
        <v>High (501-750)</v>
      </c>
    </row>
    <row r="1525" spans="1:25">
      <c r="A1525" s="2" t="s">
        <v>5743</v>
      </c>
      <c r="B1525" s="2" t="s">
        <v>2132</v>
      </c>
      <c r="C1525" s="2" t="s">
        <v>5744</v>
      </c>
      <c r="D1525" s="2" t="s">
        <v>270</v>
      </c>
      <c r="E1525" s="2" t="s">
        <v>32</v>
      </c>
      <c r="F1525" s="5">
        <v>3300</v>
      </c>
      <c r="G1525" s="2" t="s">
        <v>5745</v>
      </c>
      <c r="H1525" s="2" t="s">
        <v>344</v>
      </c>
      <c r="I1525" s="2" t="s">
        <v>26</v>
      </c>
      <c r="J1525" s="2" t="s">
        <v>313</v>
      </c>
      <c r="K1525" s="9">
        <v>1000</v>
      </c>
      <c r="L1525" s="9">
        <v>2395</v>
      </c>
      <c r="M1525" s="5">
        <v>40</v>
      </c>
      <c r="N1525" s="5">
        <v>1</v>
      </c>
      <c r="O1525" s="5">
        <v>29.89</v>
      </c>
      <c r="P1525" s="5">
        <v>46.73</v>
      </c>
      <c r="Q1525" s="2">
        <f t="shared" si="139"/>
        <v>16.839999999999996</v>
      </c>
      <c r="R1525" s="5">
        <f t="shared" si="140"/>
        <v>16.839999999999996</v>
      </c>
      <c r="S1525" s="11">
        <f t="shared" si="141"/>
        <v>0.56339913014386067</v>
      </c>
      <c r="T1525" s="5">
        <v>1.67</v>
      </c>
      <c r="U1525" s="5">
        <v>0.75</v>
      </c>
      <c r="V1525" s="5">
        <v>29.89</v>
      </c>
      <c r="W1525" s="12">
        <f t="shared" si="142"/>
        <v>2.5000000000000001E-2</v>
      </c>
      <c r="X1525" s="2" t="str">
        <f t="shared" si="143"/>
        <v>SCALE</v>
      </c>
      <c r="Y1525" s="22" t="str">
        <f t="shared" si="144"/>
        <v>Premium (751-1000)</v>
      </c>
    </row>
    <row r="1526" spans="1:25">
      <c r="A1526" s="2" t="s">
        <v>5746</v>
      </c>
      <c r="B1526" s="2" t="s">
        <v>3235</v>
      </c>
      <c r="C1526" s="2" t="s">
        <v>3196</v>
      </c>
      <c r="D1526" s="2" t="s">
        <v>5747</v>
      </c>
      <c r="E1526" s="2" t="s">
        <v>891</v>
      </c>
      <c r="F1526" s="5">
        <v>8233</v>
      </c>
      <c r="G1526" s="2" t="s">
        <v>2954</v>
      </c>
      <c r="H1526" s="2" t="s">
        <v>102</v>
      </c>
      <c r="I1526" s="2" t="s">
        <v>26</v>
      </c>
      <c r="J1526" s="2" t="s">
        <v>356</v>
      </c>
      <c r="K1526" s="9">
        <v>400</v>
      </c>
      <c r="L1526" s="9">
        <v>818</v>
      </c>
      <c r="M1526" s="5">
        <v>22</v>
      </c>
      <c r="N1526" s="5">
        <v>0</v>
      </c>
      <c r="O1526" s="5">
        <v>11.14</v>
      </c>
      <c r="P1526" s="5">
        <v>0</v>
      </c>
      <c r="Q1526" s="2">
        <f t="shared" si="139"/>
        <v>-11.14</v>
      </c>
      <c r="R1526" s="5">
        <f t="shared" si="140"/>
        <v>-11.14</v>
      </c>
      <c r="S1526" s="11">
        <f t="shared" si="141"/>
        <v>-1</v>
      </c>
      <c r="T1526" s="5">
        <v>2.69</v>
      </c>
      <c r="U1526" s="5">
        <v>0.51</v>
      </c>
      <c r="V1526" s="5">
        <v>0</v>
      </c>
      <c r="W1526" s="12">
        <f t="shared" si="142"/>
        <v>0</v>
      </c>
      <c r="X1526" s="2" t="str">
        <f t="shared" si="143"/>
        <v>PAUSE</v>
      </c>
      <c r="Y1526" s="22" t="str">
        <f t="shared" si="144"/>
        <v>Mid (301-500)</v>
      </c>
    </row>
    <row r="1527" spans="1:25">
      <c r="A1527" s="2" t="s">
        <v>5748</v>
      </c>
      <c r="B1527" s="2" t="s">
        <v>4596</v>
      </c>
      <c r="C1527" s="2" t="s">
        <v>269</v>
      </c>
      <c r="D1527" s="2" t="s">
        <v>5749</v>
      </c>
      <c r="E1527" s="2" t="s">
        <v>953</v>
      </c>
      <c r="F1527" s="5">
        <v>3800</v>
      </c>
      <c r="G1527" s="2" t="s">
        <v>2162</v>
      </c>
      <c r="H1527" s="2" t="s">
        <v>50</v>
      </c>
      <c r="I1527" s="2" t="s">
        <v>26</v>
      </c>
      <c r="J1527" s="2" t="s">
        <v>356</v>
      </c>
      <c r="K1527" s="9">
        <v>1000</v>
      </c>
      <c r="L1527" s="9">
        <v>1692</v>
      </c>
      <c r="M1527" s="5">
        <v>64</v>
      </c>
      <c r="N1527" s="5">
        <v>2</v>
      </c>
      <c r="O1527" s="5">
        <v>44.06</v>
      </c>
      <c r="P1527" s="5">
        <v>71.38</v>
      </c>
      <c r="Q1527" s="2">
        <f t="shared" si="139"/>
        <v>27.319999999999993</v>
      </c>
      <c r="R1527" s="5">
        <f t="shared" si="140"/>
        <v>27.319999999999993</v>
      </c>
      <c r="S1527" s="11">
        <f t="shared" si="141"/>
        <v>0.62006354970494759</v>
      </c>
      <c r="T1527" s="5">
        <v>3.78</v>
      </c>
      <c r="U1527" s="5">
        <v>0.69</v>
      </c>
      <c r="V1527" s="5">
        <v>22.03</v>
      </c>
      <c r="W1527" s="12">
        <f t="shared" si="142"/>
        <v>3.125E-2</v>
      </c>
      <c r="X1527" s="2" t="str">
        <f t="shared" si="143"/>
        <v>SCALE</v>
      </c>
      <c r="Y1527" s="22" t="str">
        <f t="shared" si="144"/>
        <v>Premium (751-1000)</v>
      </c>
    </row>
    <row r="1528" spans="1:25">
      <c r="A1528" s="2" t="s">
        <v>5750</v>
      </c>
      <c r="B1528" s="2" t="s">
        <v>978</v>
      </c>
      <c r="C1528" s="2" t="s">
        <v>1320</v>
      </c>
      <c r="D1528" s="2" t="s">
        <v>1065</v>
      </c>
      <c r="E1528" s="2" t="s">
        <v>125</v>
      </c>
      <c r="F1528" s="5">
        <v>2496</v>
      </c>
      <c r="G1528" s="2" t="s">
        <v>5751</v>
      </c>
      <c r="H1528" s="2" t="s">
        <v>34</v>
      </c>
      <c r="I1528" s="2" t="s">
        <v>26</v>
      </c>
      <c r="J1528" s="2" t="s">
        <v>155</v>
      </c>
      <c r="K1528" s="9">
        <v>400</v>
      </c>
      <c r="L1528" s="9">
        <v>533</v>
      </c>
      <c r="M1528" s="5">
        <v>20</v>
      </c>
      <c r="N1528" s="5">
        <v>2</v>
      </c>
      <c r="O1528" s="5">
        <v>9.1</v>
      </c>
      <c r="P1528" s="5">
        <v>119.43</v>
      </c>
      <c r="Q1528" s="2">
        <f t="shared" si="139"/>
        <v>110.33000000000001</v>
      </c>
      <c r="R1528" s="5">
        <f t="shared" si="140"/>
        <v>110.33000000000001</v>
      </c>
      <c r="S1528" s="11">
        <f t="shared" si="141"/>
        <v>12.124175824175826</v>
      </c>
      <c r="T1528" s="5">
        <v>3.75</v>
      </c>
      <c r="U1528" s="5">
        <v>0.45</v>
      </c>
      <c r="V1528" s="5">
        <v>4.55</v>
      </c>
      <c r="W1528" s="12">
        <f t="shared" si="142"/>
        <v>0.1</v>
      </c>
      <c r="X1528" s="2" t="str">
        <f t="shared" si="143"/>
        <v>SCALE</v>
      </c>
      <c r="Y1528" s="22" t="str">
        <f t="shared" si="144"/>
        <v>Mid (301-500)</v>
      </c>
    </row>
    <row r="1529" spans="1:25">
      <c r="A1529" s="2" t="s">
        <v>5752</v>
      </c>
      <c r="B1529" s="2" t="s">
        <v>2426</v>
      </c>
      <c r="C1529" s="2" t="s">
        <v>5753</v>
      </c>
      <c r="D1529" s="2" t="s">
        <v>5754</v>
      </c>
      <c r="E1529" s="2" t="s">
        <v>237</v>
      </c>
      <c r="F1529" s="5">
        <v>4693</v>
      </c>
      <c r="G1529" s="2" t="s">
        <v>5755</v>
      </c>
      <c r="H1529" s="2" t="s">
        <v>87</v>
      </c>
      <c r="I1529" s="2" t="s">
        <v>26</v>
      </c>
      <c r="J1529" s="2" t="s">
        <v>177</v>
      </c>
      <c r="K1529" s="9">
        <v>400</v>
      </c>
      <c r="L1529" s="9">
        <v>1470</v>
      </c>
      <c r="M1529" s="5">
        <v>63</v>
      </c>
      <c r="N1529" s="5">
        <v>7</v>
      </c>
      <c r="O1529" s="5">
        <v>42.67</v>
      </c>
      <c r="P1529" s="5">
        <v>500.13</v>
      </c>
      <c r="Q1529" s="2">
        <f t="shared" si="139"/>
        <v>457.46</v>
      </c>
      <c r="R1529" s="5">
        <f t="shared" si="140"/>
        <v>457.46</v>
      </c>
      <c r="S1529" s="11">
        <f t="shared" si="141"/>
        <v>10.72088118115772</v>
      </c>
      <c r="T1529" s="5">
        <v>4.29</v>
      </c>
      <c r="U1529" s="5">
        <v>0.68</v>
      </c>
      <c r="V1529" s="5">
        <v>6.1</v>
      </c>
      <c r="W1529" s="12">
        <f t="shared" si="142"/>
        <v>0.1111111111111111</v>
      </c>
      <c r="X1529" s="2" t="str">
        <f t="shared" si="143"/>
        <v>SCALE</v>
      </c>
      <c r="Y1529" s="22" t="str">
        <f t="shared" si="144"/>
        <v>Mid (301-500)</v>
      </c>
    </row>
    <row r="1530" spans="1:25">
      <c r="A1530" s="2" t="s">
        <v>5756</v>
      </c>
      <c r="B1530" s="2" t="s">
        <v>5757</v>
      </c>
      <c r="C1530" s="2" t="s">
        <v>864</v>
      </c>
      <c r="D1530" s="2" t="s">
        <v>5758</v>
      </c>
      <c r="E1530" s="2" t="s">
        <v>625</v>
      </c>
      <c r="F1530" s="5">
        <v>4600</v>
      </c>
      <c r="G1530" s="2" t="s">
        <v>5759</v>
      </c>
      <c r="H1530" s="2" t="s">
        <v>25</v>
      </c>
      <c r="I1530" s="2" t="s">
        <v>26</v>
      </c>
      <c r="J1530" s="2" t="s">
        <v>27</v>
      </c>
      <c r="K1530" s="9">
        <v>400</v>
      </c>
      <c r="L1530" s="9">
        <v>1348</v>
      </c>
      <c r="M1530" s="5">
        <v>42</v>
      </c>
      <c r="N1530" s="5">
        <v>1</v>
      </c>
      <c r="O1530" s="5">
        <v>34.44</v>
      </c>
      <c r="P1530" s="5">
        <v>39.78</v>
      </c>
      <c r="Q1530" s="2">
        <f t="shared" si="139"/>
        <v>5.3400000000000034</v>
      </c>
      <c r="R1530" s="5">
        <f t="shared" si="140"/>
        <v>5.3400000000000034</v>
      </c>
      <c r="S1530" s="11">
        <f t="shared" si="141"/>
        <v>0.15505226480836248</v>
      </c>
      <c r="T1530" s="5">
        <v>3.12</v>
      </c>
      <c r="U1530" s="5">
        <v>0.82</v>
      </c>
      <c r="V1530" s="5">
        <v>34.44</v>
      </c>
      <c r="W1530" s="12">
        <f t="shared" si="142"/>
        <v>2.3809523809523808E-2</v>
      </c>
      <c r="X1530" s="2" t="str">
        <f t="shared" si="143"/>
        <v>SCALE</v>
      </c>
      <c r="Y1530" s="22" t="str">
        <f t="shared" si="144"/>
        <v>Mid (301-500)</v>
      </c>
    </row>
    <row r="1531" spans="1:25">
      <c r="A1531" s="2" t="s">
        <v>5760</v>
      </c>
      <c r="B1531" s="2" t="s">
        <v>5761</v>
      </c>
      <c r="C1531" s="2" t="s">
        <v>5762</v>
      </c>
      <c r="D1531" s="2" t="s">
        <v>310</v>
      </c>
      <c r="E1531" s="2" t="s">
        <v>78</v>
      </c>
      <c r="F1531" s="5">
        <v>3000</v>
      </c>
      <c r="G1531" s="2" t="s">
        <v>5763</v>
      </c>
      <c r="H1531" s="2" t="s">
        <v>25</v>
      </c>
      <c r="I1531" s="2" t="s">
        <v>26</v>
      </c>
      <c r="J1531" s="2" t="s">
        <v>300</v>
      </c>
      <c r="K1531" s="9">
        <v>1000</v>
      </c>
      <c r="L1531" s="9">
        <v>2402</v>
      </c>
      <c r="M1531" s="5">
        <v>95</v>
      </c>
      <c r="N1531" s="5">
        <v>0</v>
      </c>
      <c r="O1531" s="5">
        <v>64.16</v>
      </c>
      <c r="P1531" s="5">
        <v>0</v>
      </c>
      <c r="Q1531" s="2">
        <f t="shared" si="139"/>
        <v>-64.16</v>
      </c>
      <c r="R1531" s="5">
        <f t="shared" si="140"/>
        <v>-64.16</v>
      </c>
      <c r="S1531" s="11">
        <f t="shared" si="141"/>
        <v>-1</v>
      </c>
      <c r="T1531" s="5">
        <v>3.96</v>
      </c>
      <c r="U1531" s="5">
        <v>0.68</v>
      </c>
      <c r="V1531" s="5">
        <v>0</v>
      </c>
      <c r="W1531" s="12">
        <f t="shared" si="142"/>
        <v>0</v>
      </c>
      <c r="X1531" s="2" t="str">
        <f t="shared" si="143"/>
        <v>PAUSE</v>
      </c>
      <c r="Y1531" s="22" t="str">
        <f t="shared" si="144"/>
        <v>Premium (751-1000)</v>
      </c>
    </row>
    <row r="1532" spans="1:25">
      <c r="A1532" s="2" t="s">
        <v>5764</v>
      </c>
      <c r="B1532" s="2" t="s">
        <v>2233</v>
      </c>
      <c r="C1532" s="2" t="s">
        <v>180</v>
      </c>
      <c r="D1532" s="2" t="s">
        <v>592</v>
      </c>
      <c r="E1532" s="2" t="s">
        <v>85</v>
      </c>
      <c r="F1532" s="5">
        <v>1500</v>
      </c>
      <c r="G1532" s="2" t="s">
        <v>5765</v>
      </c>
      <c r="H1532" s="2" t="s">
        <v>25</v>
      </c>
      <c r="I1532" s="2" t="s">
        <v>26</v>
      </c>
      <c r="J1532" s="2" t="s">
        <v>73</v>
      </c>
      <c r="K1532" s="9">
        <v>100</v>
      </c>
      <c r="L1532" s="9">
        <v>626</v>
      </c>
      <c r="M1532" s="5">
        <v>12</v>
      </c>
      <c r="N1532" s="5">
        <v>0</v>
      </c>
      <c r="O1532" s="5">
        <v>7.25</v>
      </c>
      <c r="P1532" s="5">
        <v>0</v>
      </c>
      <c r="Q1532" s="2">
        <f t="shared" si="139"/>
        <v>-7.25</v>
      </c>
      <c r="R1532" s="5">
        <f t="shared" si="140"/>
        <v>-7.25</v>
      </c>
      <c r="S1532" s="11">
        <f t="shared" si="141"/>
        <v>-1</v>
      </c>
      <c r="T1532" s="5">
        <v>1.92</v>
      </c>
      <c r="U1532" s="5">
        <v>0.6</v>
      </c>
      <c r="V1532" s="5">
        <v>0</v>
      </c>
      <c r="W1532" s="12">
        <f t="shared" si="142"/>
        <v>0</v>
      </c>
      <c r="X1532" s="2" t="str">
        <f t="shared" si="143"/>
        <v>PAUSE</v>
      </c>
      <c r="Y1532" s="22" t="str">
        <f t="shared" si="144"/>
        <v>Low (100-300)</v>
      </c>
    </row>
    <row r="1533" spans="1:25">
      <c r="A1533" s="2" t="s">
        <v>5766</v>
      </c>
      <c r="B1533" s="2" t="s">
        <v>5767</v>
      </c>
      <c r="C1533" s="2" t="s">
        <v>2398</v>
      </c>
      <c r="D1533" s="2" t="s">
        <v>708</v>
      </c>
      <c r="E1533" s="2" t="s">
        <v>373</v>
      </c>
      <c r="F1533" s="5">
        <v>9000</v>
      </c>
      <c r="G1533" s="2" t="s">
        <v>5768</v>
      </c>
      <c r="H1533" s="2" t="s">
        <v>260</v>
      </c>
      <c r="I1533" s="2" t="s">
        <v>26</v>
      </c>
      <c r="J1533" s="2" t="s">
        <v>458</v>
      </c>
      <c r="K1533" s="9">
        <v>100</v>
      </c>
      <c r="L1533" s="9">
        <v>1544</v>
      </c>
      <c r="M1533" s="5">
        <v>44</v>
      </c>
      <c r="N1533" s="5">
        <v>2</v>
      </c>
      <c r="O1533" s="5">
        <v>25.96</v>
      </c>
      <c r="P1533" s="5">
        <v>88.11</v>
      </c>
      <c r="Q1533" s="2">
        <f t="shared" si="139"/>
        <v>62.15</v>
      </c>
      <c r="R1533" s="5">
        <f t="shared" si="140"/>
        <v>62.15</v>
      </c>
      <c r="S1533" s="11">
        <f t="shared" si="141"/>
        <v>2.3940677966101696</v>
      </c>
      <c r="T1533" s="5">
        <v>2.85</v>
      </c>
      <c r="U1533" s="5">
        <v>0.59</v>
      </c>
      <c r="V1533" s="5">
        <v>12.98</v>
      </c>
      <c r="W1533" s="12">
        <f t="shared" si="142"/>
        <v>4.5454545454545456E-2</v>
      </c>
      <c r="X1533" s="2" t="str">
        <f t="shared" si="143"/>
        <v>SCALE</v>
      </c>
      <c r="Y1533" s="22" t="str">
        <f t="shared" si="144"/>
        <v>Low (100-300)</v>
      </c>
    </row>
    <row r="1534" spans="1:25">
      <c r="A1534" s="2" t="s">
        <v>5769</v>
      </c>
      <c r="B1534" s="2" t="s">
        <v>894</v>
      </c>
      <c r="C1534" s="2" t="s">
        <v>83</v>
      </c>
      <c r="D1534" s="2" t="s">
        <v>5770</v>
      </c>
      <c r="E1534" s="2" t="s">
        <v>112</v>
      </c>
      <c r="F1534" s="5">
        <v>1466</v>
      </c>
      <c r="G1534" s="2" t="s">
        <v>5771</v>
      </c>
      <c r="H1534" s="2" t="s">
        <v>34</v>
      </c>
      <c r="I1534" s="2" t="s">
        <v>26</v>
      </c>
      <c r="J1534" s="2" t="s">
        <v>162</v>
      </c>
      <c r="K1534" s="9">
        <v>200</v>
      </c>
      <c r="L1534" s="9">
        <v>1220</v>
      </c>
      <c r="M1534" s="5">
        <v>21</v>
      </c>
      <c r="N1534" s="5">
        <v>2</v>
      </c>
      <c r="O1534" s="5">
        <v>13.38</v>
      </c>
      <c r="P1534" s="5">
        <v>142.32</v>
      </c>
      <c r="Q1534" s="2">
        <f t="shared" si="139"/>
        <v>128.94</v>
      </c>
      <c r="R1534" s="5">
        <f t="shared" si="140"/>
        <v>128.94</v>
      </c>
      <c r="S1534" s="11">
        <f t="shared" si="141"/>
        <v>9.6367713004484301</v>
      </c>
      <c r="T1534" s="5">
        <v>1.72</v>
      </c>
      <c r="U1534" s="5">
        <v>0.64</v>
      </c>
      <c r="V1534" s="5">
        <v>6.69</v>
      </c>
      <c r="W1534" s="12">
        <f t="shared" si="142"/>
        <v>9.5238095238095233E-2</v>
      </c>
      <c r="X1534" s="2" t="str">
        <f t="shared" si="143"/>
        <v>SCALE</v>
      </c>
      <c r="Y1534" s="22" t="str">
        <f t="shared" si="144"/>
        <v>Low (100-300)</v>
      </c>
    </row>
    <row r="1535" spans="1:25">
      <c r="A1535" s="2" t="s">
        <v>5772</v>
      </c>
      <c r="B1535" s="2" t="s">
        <v>4089</v>
      </c>
      <c r="C1535" s="2" t="s">
        <v>1295</v>
      </c>
      <c r="D1535" s="2" t="s">
        <v>2124</v>
      </c>
      <c r="E1535" s="2" t="s">
        <v>85</v>
      </c>
      <c r="F1535" s="5">
        <v>2000</v>
      </c>
      <c r="G1535" s="2" t="s">
        <v>5773</v>
      </c>
      <c r="H1535" s="2" t="s">
        <v>344</v>
      </c>
      <c r="I1535" s="2" t="s">
        <v>26</v>
      </c>
      <c r="J1535" s="2" t="s">
        <v>135</v>
      </c>
      <c r="K1535" s="9">
        <v>100</v>
      </c>
      <c r="L1535" s="9">
        <v>936</v>
      </c>
      <c r="M1535" s="5">
        <v>15</v>
      </c>
      <c r="N1535" s="5">
        <v>0</v>
      </c>
      <c r="O1535" s="5">
        <v>11.96</v>
      </c>
      <c r="P1535" s="5">
        <v>0</v>
      </c>
      <c r="Q1535" s="2">
        <f t="shared" si="139"/>
        <v>-11.96</v>
      </c>
      <c r="R1535" s="5">
        <f t="shared" si="140"/>
        <v>-11.96</v>
      </c>
      <c r="S1535" s="11">
        <f t="shared" si="141"/>
        <v>-1</v>
      </c>
      <c r="T1535" s="5">
        <v>1.6</v>
      </c>
      <c r="U1535" s="5">
        <v>0.8</v>
      </c>
      <c r="V1535" s="5">
        <v>0</v>
      </c>
      <c r="W1535" s="12">
        <f t="shared" si="142"/>
        <v>0</v>
      </c>
      <c r="X1535" s="2" t="str">
        <f t="shared" si="143"/>
        <v>PAUSE</v>
      </c>
      <c r="Y1535" s="22" t="str">
        <f t="shared" si="144"/>
        <v>Low (100-300)</v>
      </c>
    </row>
    <row r="1536" spans="1:25">
      <c r="A1536" s="2" t="s">
        <v>5774</v>
      </c>
      <c r="B1536" s="2" t="s">
        <v>686</v>
      </c>
      <c r="C1536" s="2" t="s">
        <v>5775</v>
      </c>
      <c r="D1536" s="2" t="s">
        <v>1593</v>
      </c>
      <c r="E1536" s="2" t="s">
        <v>112</v>
      </c>
      <c r="F1536" s="5">
        <v>6047</v>
      </c>
      <c r="G1536" s="2" t="s">
        <v>2219</v>
      </c>
      <c r="H1536" s="2" t="s">
        <v>253</v>
      </c>
      <c r="I1536" s="2" t="s">
        <v>26</v>
      </c>
      <c r="J1536" s="2" t="s">
        <v>458</v>
      </c>
      <c r="K1536" s="9">
        <v>800</v>
      </c>
      <c r="L1536" s="9">
        <v>1643</v>
      </c>
      <c r="M1536" s="5">
        <v>32</v>
      </c>
      <c r="N1536" s="5">
        <v>1</v>
      </c>
      <c r="O1536" s="5">
        <v>16.82</v>
      </c>
      <c r="P1536" s="5">
        <v>62.63</v>
      </c>
      <c r="Q1536" s="2">
        <f t="shared" si="139"/>
        <v>45.81</v>
      </c>
      <c r="R1536" s="5">
        <f t="shared" si="140"/>
        <v>45.81</v>
      </c>
      <c r="S1536" s="11">
        <f t="shared" si="141"/>
        <v>2.7235434007134365</v>
      </c>
      <c r="T1536" s="5">
        <v>1.95</v>
      </c>
      <c r="U1536" s="5">
        <v>0.53</v>
      </c>
      <c r="V1536" s="5">
        <v>16.82</v>
      </c>
      <c r="W1536" s="12">
        <f t="shared" si="142"/>
        <v>3.125E-2</v>
      </c>
      <c r="X1536" s="2" t="str">
        <f t="shared" si="143"/>
        <v>SCALE</v>
      </c>
      <c r="Y1536" s="22" t="str">
        <f t="shared" si="144"/>
        <v>Premium (751-1000)</v>
      </c>
    </row>
    <row r="1537" spans="1:25">
      <c r="A1537" s="2" t="s">
        <v>5776</v>
      </c>
      <c r="B1537" s="2" t="s">
        <v>5777</v>
      </c>
      <c r="C1537" s="2" t="s">
        <v>5778</v>
      </c>
      <c r="D1537" s="2" t="s">
        <v>1190</v>
      </c>
      <c r="E1537" s="2" t="s">
        <v>112</v>
      </c>
      <c r="F1537" s="5">
        <v>3500</v>
      </c>
      <c r="G1537" s="2" t="s">
        <v>4963</v>
      </c>
      <c r="H1537" s="2" t="s">
        <v>34</v>
      </c>
      <c r="I1537" s="2" t="s">
        <v>26</v>
      </c>
      <c r="J1537" s="2" t="s">
        <v>183</v>
      </c>
      <c r="K1537" s="9">
        <v>300</v>
      </c>
      <c r="L1537" s="9">
        <v>2444</v>
      </c>
      <c r="M1537" s="5">
        <v>99</v>
      </c>
      <c r="N1537" s="5">
        <v>3</v>
      </c>
      <c r="O1537" s="5">
        <v>66.510000000000005</v>
      </c>
      <c r="P1537" s="5">
        <v>147.79</v>
      </c>
      <c r="Q1537" s="2">
        <f t="shared" si="139"/>
        <v>81.279999999999987</v>
      </c>
      <c r="R1537" s="5">
        <f t="shared" si="140"/>
        <v>81.279999999999987</v>
      </c>
      <c r="S1537" s="11">
        <f t="shared" si="141"/>
        <v>1.2220718688918957</v>
      </c>
      <c r="T1537" s="5">
        <v>4.05</v>
      </c>
      <c r="U1537" s="5">
        <v>0.67</v>
      </c>
      <c r="V1537" s="5">
        <v>22.17</v>
      </c>
      <c r="W1537" s="12">
        <f t="shared" si="142"/>
        <v>3.0303030303030304E-2</v>
      </c>
      <c r="X1537" s="2" t="str">
        <f t="shared" si="143"/>
        <v>SCALE</v>
      </c>
      <c r="Y1537" s="22" t="str">
        <f t="shared" si="144"/>
        <v>Low (100-300)</v>
      </c>
    </row>
    <row r="1538" spans="1:25">
      <c r="A1538" s="2" t="s">
        <v>5779</v>
      </c>
      <c r="B1538" s="2" t="s">
        <v>5780</v>
      </c>
      <c r="C1538" s="2" t="s">
        <v>5781</v>
      </c>
      <c r="D1538" s="2" t="s">
        <v>1881</v>
      </c>
      <c r="E1538" s="2" t="s">
        <v>23</v>
      </c>
      <c r="F1538" s="5">
        <v>3000</v>
      </c>
      <c r="G1538" s="2" t="s">
        <v>5782</v>
      </c>
      <c r="H1538" s="2" t="s">
        <v>25</v>
      </c>
      <c r="I1538" s="2" t="s">
        <v>26</v>
      </c>
      <c r="J1538" s="2" t="s">
        <v>135</v>
      </c>
      <c r="K1538" s="9">
        <v>800</v>
      </c>
      <c r="L1538" s="9">
        <v>1962</v>
      </c>
      <c r="M1538" s="5">
        <v>62</v>
      </c>
      <c r="N1538" s="5">
        <v>1</v>
      </c>
      <c r="O1538" s="5">
        <v>52.37</v>
      </c>
      <c r="P1538" s="5">
        <v>67.53</v>
      </c>
      <c r="Q1538" s="2">
        <f t="shared" si="139"/>
        <v>15.160000000000004</v>
      </c>
      <c r="R1538" s="5">
        <f t="shared" si="140"/>
        <v>15.160000000000004</v>
      </c>
      <c r="S1538" s="11">
        <f t="shared" si="141"/>
        <v>0.2894787091846478</v>
      </c>
      <c r="T1538" s="5">
        <v>3.16</v>
      </c>
      <c r="U1538" s="5">
        <v>0.84</v>
      </c>
      <c r="V1538" s="5">
        <v>52.37</v>
      </c>
      <c r="W1538" s="12">
        <f t="shared" si="142"/>
        <v>1.6129032258064516E-2</v>
      </c>
      <c r="X1538" s="2" t="str">
        <f t="shared" si="143"/>
        <v>SCALE</v>
      </c>
      <c r="Y1538" s="22" t="str">
        <f t="shared" si="144"/>
        <v>Premium (751-1000)</v>
      </c>
    </row>
    <row r="1539" spans="1:25">
      <c r="A1539" s="2" t="s">
        <v>5783</v>
      </c>
      <c r="B1539" s="2" t="s">
        <v>1213</v>
      </c>
      <c r="C1539" s="2" t="s">
        <v>83</v>
      </c>
      <c r="D1539" s="2" t="s">
        <v>117</v>
      </c>
      <c r="E1539" s="2" t="s">
        <v>118</v>
      </c>
      <c r="F1539" s="5">
        <v>3200</v>
      </c>
      <c r="G1539" s="2" t="s">
        <v>5784</v>
      </c>
      <c r="H1539" s="2" t="s">
        <v>312</v>
      </c>
      <c r="I1539" s="2" t="s">
        <v>26</v>
      </c>
      <c r="J1539" s="2" t="s">
        <v>35</v>
      </c>
      <c r="K1539" s="9">
        <v>300</v>
      </c>
      <c r="L1539" s="9">
        <v>2416</v>
      </c>
      <c r="M1539" s="5">
        <v>103</v>
      </c>
      <c r="N1539" s="5">
        <v>9</v>
      </c>
      <c r="O1539" s="5">
        <v>83.78</v>
      </c>
      <c r="P1539" s="5">
        <v>636.35</v>
      </c>
      <c r="Q1539" s="2">
        <f t="shared" si="139"/>
        <v>552.57000000000005</v>
      </c>
      <c r="R1539" s="5">
        <f t="shared" si="140"/>
        <v>552.57000000000005</v>
      </c>
      <c r="S1539" s="11">
        <f t="shared" si="141"/>
        <v>6.5954881833373129</v>
      </c>
      <c r="T1539" s="5">
        <v>4.26</v>
      </c>
      <c r="U1539" s="5">
        <v>0.81</v>
      </c>
      <c r="V1539" s="5">
        <v>9.31</v>
      </c>
      <c r="W1539" s="12">
        <f t="shared" si="142"/>
        <v>8.7378640776699032E-2</v>
      </c>
      <c r="X1539" s="2" t="str">
        <f t="shared" si="143"/>
        <v>SCALE</v>
      </c>
      <c r="Y1539" s="22" t="str">
        <f t="shared" si="144"/>
        <v>Low (100-300)</v>
      </c>
    </row>
    <row r="1540" spans="1:25">
      <c r="A1540" s="2" t="s">
        <v>5785</v>
      </c>
      <c r="B1540" s="2" t="s">
        <v>1200</v>
      </c>
      <c r="C1540" s="2" t="s">
        <v>5786</v>
      </c>
      <c r="D1540" s="2" t="s">
        <v>829</v>
      </c>
      <c r="E1540" s="2" t="s">
        <v>112</v>
      </c>
      <c r="F1540" s="5">
        <v>1800</v>
      </c>
      <c r="G1540" s="2" t="s">
        <v>5787</v>
      </c>
      <c r="H1540" s="2" t="s">
        <v>190</v>
      </c>
      <c r="I1540" s="2" t="s">
        <v>26</v>
      </c>
      <c r="J1540" s="2" t="s">
        <v>80</v>
      </c>
      <c r="K1540" s="9">
        <v>100</v>
      </c>
      <c r="L1540" s="9">
        <v>2207</v>
      </c>
      <c r="M1540" s="5">
        <v>50</v>
      </c>
      <c r="N1540" s="5">
        <v>1</v>
      </c>
      <c r="O1540" s="5">
        <v>26.42</v>
      </c>
      <c r="P1540" s="5">
        <v>48.98</v>
      </c>
      <c r="Q1540" s="2">
        <f t="shared" si="139"/>
        <v>22.559999999999995</v>
      </c>
      <c r="R1540" s="5">
        <f t="shared" si="140"/>
        <v>22.559999999999995</v>
      </c>
      <c r="S1540" s="11">
        <f t="shared" si="141"/>
        <v>0.8538985616956849</v>
      </c>
      <c r="T1540" s="5">
        <v>2.27</v>
      </c>
      <c r="U1540" s="5">
        <v>0.53</v>
      </c>
      <c r="V1540" s="5">
        <v>26.42</v>
      </c>
      <c r="W1540" s="12">
        <f t="shared" si="142"/>
        <v>0.02</v>
      </c>
      <c r="X1540" s="2" t="str">
        <f t="shared" si="143"/>
        <v>SCALE</v>
      </c>
      <c r="Y1540" s="22" t="str">
        <f t="shared" si="144"/>
        <v>Low (100-300)</v>
      </c>
    </row>
    <row r="1541" spans="1:25">
      <c r="A1541" s="2" t="s">
        <v>5788</v>
      </c>
      <c r="B1541" s="2" t="s">
        <v>1200</v>
      </c>
      <c r="C1541" s="2" t="s">
        <v>5789</v>
      </c>
      <c r="D1541" s="2" t="s">
        <v>2226</v>
      </c>
      <c r="E1541" s="2" t="s">
        <v>40</v>
      </c>
      <c r="F1541" s="5">
        <v>2768</v>
      </c>
      <c r="G1541" s="2" t="s">
        <v>5790</v>
      </c>
      <c r="H1541" s="2" t="s">
        <v>50</v>
      </c>
      <c r="I1541" s="2" t="s">
        <v>26</v>
      </c>
      <c r="J1541" s="2" t="s">
        <v>127</v>
      </c>
      <c r="K1541" s="9">
        <v>600</v>
      </c>
      <c r="L1541" s="9">
        <v>1969</v>
      </c>
      <c r="M1541" s="5">
        <v>52</v>
      </c>
      <c r="N1541" s="5">
        <v>4</v>
      </c>
      <c r="O1541" s="5">
        <v>27.94</v>
      </c>
      <c r="P1541" s="5">
        <v>151.03</v>
      </c>
      <c r="Q1541" s="2">
        <f t="shared" si="139"/>
        <v>123.09</v>
      </c>
      <c r="R1541" s="5">
        <f t="shared" si="140"/>
        <v>123.09</v>
      </c>
      <c r="S1541" s="11">
        <f t="shared" si="141"/>
        <v>4.4055118110236222</v>
      </c>
      <c r="T1541" s="5">
        <v>2.64</v>
      </c>
      <c r="U1541" s="5">
        <v>0.54</v>
      </c>
      <c r="V1541" s="5">
        <v>6.98</v>
      </c>
      <c r="W1541" s="12">
        <f t="shared" si="142"/>
        <v>7.6923076923076927E-2</v>
      </c>
      <c r="X1541" s="2" t="str">
        <f t="shared" si="143"/>
        <v>SCALE</v>
      </c>
      <c r="Y1541" s="22" t="str">
        <f t="shared" si="144"/>
        <v>High (501-750)</v>
      </c>
    </row>
    <row r="1542" spans="1:25">
      <c r="A1542" s="2" t="s">
        <v>5791</v>
      </c>
      <c r="B1542" s="2" t="s">
        <v>1167</v>
      </c>
      <c r="C1542" s="2" t="s">
        <v>5792</v>
      </c>
      <c r="D1542" s="2" t="s">
        <v>175</v>
      </c>
      <c r="E1542" s="2" t="s">
        <v>23</v>
      </c>
      <c r="F1542" s="5">
        <v>2500</v>
      </c>
      <c r="G1542" s="2" t="s">
        <v>5793</v>
      </c>
      <c r="H1542" s="2" t="s">
        <v>94</v>
      </c>
      <c r="I1542" s="2" t="s">
        <v>26</v>
      </c>
      <c r="J1542" s="2" t="s">
        <v>177</v>
      </c>
      <c r="K1542" s="9">
        <v>200</v>
      </c>
      <c r="L1542" s="9">
        <v>1596</v>
      </c>
      <c r="M1542" s="5">
        <v>68</v>
      </c>
      <c r="N1542" s="5">
        <v>2</v>
      </c>
      <c r="O1542" s="5">
        <v>31.05</v>
      </c>
      <c r="P1542" s="5">
        <v>116.43</v>
      </c>
      <c r="Q1542" s="2">
        <f t="shared" si="139"/>
        <v>85.38000000000001</v>
      </c>
      <c r="R1542" s="5">
        <f t="shared" si="140"/>
        <v>85.38000000000001</v>
      </c>
      <c r="S1542" s="11">
        <f t="shared" si="141"/>
        <v>2.7497584541062805</v>
      </c>
      <c r="T1542" s="5">
        <v>4.26</v>
      </c>
      <c r="U1542" s="5">
        <v>0.46</v>
      </c>
      <c r="V1542" s="5">
        <v>15.52</v>
      </c>
      <c r="W1542" s="12">
        <f t="shared" si="142"/>
        <v>2.9411764705882353E-2</v>
      </c>
      <c r="X1542" s="2" t="str">
        <f t="shared" si="143"/>
        <v>SCALE</v>
      </c>
      <c r="Y1542" s="22" t="str">
        <f t="shared" si="144"/>
        <v>Low (100-300)</v>
      </c>
    </row>
    <row r="1543" spans="1:25">
      <c r="A1543" s="2" t="s">
        <v>5794</v>
      </c>
      <c r="B1543" s="2" t="s">
        <v>202</v>
      </c>
      <c r="C1543" s="2" t="s">
        <v>1168</v>
      </c>
      <c r="D1543" s="2" t="s">
        <v>5795</v>
      </c>
      <c r="E1543" s="2" t="s">
        <v>635</v>
      </c>
      <c r="F1543" s="5">
        <v>1800</v>
      </c>
      <c r="G1543" s="2" t="s">
        <v>5733</v>
      </c>
      <c r="H1543" s="2" t="s">
        <v>72</v>
      </c>
      <c r="I1543" s="2" t="s">
        <v>26</v>
      </c>
      <c r="J1543" s="2" t="s">
        <v>232</v>
      </c>
      <c r="K1543" s="9">
        <v>800</v>
      </c>
      <c r="L1543" s="9">
        <v>1705</v>
      </c>
      <c r="M1543" s="5">
        <v>60</v>
      </c>
      <c r="N1543" s="5">
        <v>5</v>
      </c>
      <c r="O1543" s="5">
        <v>33.119999999999997</v>
      </c>
      <c r="P1543" s="5">
        <v>348.32</v>
      </c>
      <c r="Q1543" s="2">
        <f t="shared" si="139"/>
        <v>315.2</v>
      </c>
      <c r="R1543" s="5">
        <f t="shared" si="140"/>
        <v>315.2</v>
      </c>
      <c r="S1543" s="11">
        <f t="shared" si="141"/>
        <v>9.5169082125603861</v>
      </c>
      <c r="T1543" s="5">
        <v>3.52</v>
      </c>
      <c r="U1543" s="5">
        <v>0.55000000000000004</v>
      </c>
      <c r="V1543" s="5">
        <v>6.62</v>
      </c>
      <c r="W1543" s="12">
        <f t="shared" si="142"/>
        <v>8.3333333333333329E-2</v>
      </c>
      <c r="X1543" s="2" t="str">
        <f t="shared" si="143"/>
        <v>SCALE</v>
      </c>
      <c r="Y1543" s="22" t="str">
        <f t="shared" si="144"/>
        <v>Premium (751-1000)</v>
      </c>
    </row>
    <row r="1544" spans="1:25">
      <c r="A1544" s="2" t="s">
        <v>5796</v>
      </c>
      <c r="B1544" s="2" t="s">
        <v>5797</v>
      </c>
      <c r="C1544" s="2" t="s">
        <v>1647</v>
      </c>
      <c r="D1544" s="2" t="s">
        <v>5798</v>
      </c>
      <c r="E1544" s="2" t="s">
        <v>85</v>
      </c>
      <c r="F1544" s="5">
        <v>3792</v>
      </c>
      <c r="G1544" s="2" t="s">
        <v>5799</v>
      </c>
      <c r="H1544" s="2" t="s">
        <v>150</v>
      </c>
      <c r="I1544" s="2" t="s">
        <v>26</v>
      </c>
      <c r="J1544" s="2" t="s">
        <v>206</v>
      </c>
      <c r="K1544" s="9">
        <v>100</v>
      </c>
      <c r="L1544" s="9">
        <v>903</v>
      </c>
      <c r="M1544" s="5">
        <v>16</v>
      </c>
      <c r="N1544" s="5">
        <v>0</v>
      </c>
      <c r="O1544" s="5">
        <v>9.82</v>
      </c>
      <c r="P1544" s="5">
        <v>0</v>
      </c>
      <c r="Q1544" s="2">
        <f t="shared" si="139"/>
        <v>-9.82</v>
      </c>
      <c r="R1544" s="5">
        <f t="shared" si="140"/>
        <v>-9.82</v>
      </c>
      <c r="S1544" s="11">
        <f t="shared" si="141"/>
        <v>-1</v>
      </c>
      <c r="T1544" s="5">
        <v>1.77</v>
      </c>
      <c r="U1544" s="5">
        <v>0.61</v>
      </c>
      <c r="V1544" s="5">
        <v>0</v>
      </c>
      <c r="W1544" s="12">
        <f t="shared" si="142"/>
        <v>0</v>
      </c>
      <c r="X1544" s="2" t="str">
        <f t="shared" si="143"/>
        <v>PAUSE</v>
      </c>
      <c r="Y1544" s="22" t="str">
        <f t="shared" si="144"/>
        <v>Low (100-300)</v>
      </c>
    </row>
    <row r="1545" spans="1:25">
      <c r="A1545" s="2" t="s">
        <v>5800</v>
      </c>
      <c r="B1545" s="2" t="s">
        <v>3395</v>
      </c>
      <c r="C1545" s="2" t="s">
        <v>5801</v>
      </c>
      <c r="D1545" s="2" t="s">
        <v>755</v>
      </c>
      <c r="E1545" s="2" t="s">
        <v>188</v>
      </c>
      <c r="F1545" s="5">
        <v>4300</v>
      </c>
      <c r="G1545" s="2" t="s">
        <v>5802</v>
      </c>
      <c r="H1545" s="2" t="s">
        <v>94</v>
      </c>
      <c r="I1545" s="2" t="s">
        <v>26</v>
      </c>
      <c r="J1545" s="2" t="s">
        <v>120</v>
      </c>
      <c r="K1545" s="9">
        <v>800</v>
      </c>
      <c r="L1545" s="9">
        <v>1607</v>
      </c>
      <c r="M1545" s="5">
        <v>38</v>
      </c>
      <c r="N1545" s="5">
        <v>1</v>
      </c>
      <c r="O1545" s="5">
        <v>30.99</v>
      </c>
      <c r="P1545" s="5">
        <v>63.65</v>
      </c>
      <c r="Q1545" s="2">
        <f t="shared" si="139"/>
        <v>32.659999999999997</v>
      </c>
      <c r="R1545" s="5">
        <f t="shared" si="140"/>
        <v>32.659999999999997</v>
      </c>
      <c r="S1545" s="11">
        <f t="shared" si="141"/>
        <v>1.0538883510809938</v>
      </c>
      <c r="T1545" s="5">
        <v>2.36</v>
      </c>
      <c r="U1545" s="5">
        <v>0.82</v>
      </c>
      <c r="V1545" s="5">
        <v>30.99</v>
      </c>
      <c r="W1545" s="12">
        <f t="shared" si="142"/>
        <v>2.6315789473684209E-2</v>
      </c>
      <c r="X1545" s="2" t="str">
        <f t="shared" si="143"/>
        <v>SCALE</v>
      </c>
      <c r="Y1545" s="22" t="str">
        <f t="shared" si="144"/>
        <v>Premium (751-1000)</v>
      </c>
    </row>
    <row r="1546" spans="1:25">
      <c r="A1546" s="2" t="s">
        <v>5803</v>
      </c>
      <c r="B1546" s="2" t="s">
        <v>2248</v>
      </c>
      <c r="C1546" s="2" t="s">
        <v>5804</v>
      </c>
      <c r="D1546" s="2" t="s">
        <v>5805</v>
      </c>
      <c r="E1546" s="2" t="s">
        <v>237</v>
      </c>
      <c r="F1546" s="5">
        <v>2100</v>
      </c>
      <c r="G1546" s="2" t="s">
        <v>5806</v>
      </c>
      <c r="H1546" s="2" t="s">
        <v>34</v>
      </c>
      <c r="I1546" s="2" t="s">
        <v>26</v>
      </c>
      <c r="J1546" s="2" t="s">
        <v>73</v>
      </c>
      <c r="K1546" s="9">
        <v>500</v>
      </c>
      <c r="L1546" s="9">
        <v>1948</v>
      </c>
      <c r="M1546" s="5">
        <v>84</v>
      </c>
      <c r="N1546" s="5">
        <v>0</v>
      </c>
      <c r="O1546" s="5">
        <v>59.87</v>
      </c>
      <c r="P1546" s="5">
        <v>0</v>
      </c>
      <c r="Q1546" s="2">
        <f t="shared" si="139"/>
        <v>-59.87</v>
      </c>
      <c r="R1546" s="5">
        <f t="shared" si="140"/>
        <v>-59.87</v>
      </c>
      <c r="S1546" s="11">
        <f t="shared" si="141"/>
        <v>-1</v>
      </c>
      <c r="T1546" s="5">
        <v>4.3099999999999996</v>
      </c>
      <c r="U1546" s="5">
        <v>0.71</v>
      </c>
      <c r="V1546" s="5">
        <v>0</v>
      </c>
      <c r="W1546" s="12">
        <f t="shared" si="142"/>
        <v>0</v>
      </c>
      <c r="X1546" s="2" t="str">
        <f t="shared" si="143"/>
        <v>PAUSE</v>
      </c>
      <c r="Y1546" s="22" t="str">
        <f t="shared" si="144"/>
        <v>Mid (301-500)</v>
      </c>
    </row>
    <row r="1547" spans="1:25">
      <c r="A1547" s="2" t="s">
        <v>5807</v>
      </c>
      <c r="B1547" s="2" t="s">
        <v>1180</v>
      </c>
      <c r="C1547" s="2" t="s">
        <v>5808</v>
      </c>
      <c r="D1547" s="2" t="s">
        <v>5809</v>
      </c>
      <c r="E1547" s="2" t="s">
        <v>125</v>
      </c>
      <c r="F1547" s="5">
        <v>1250</v>
      </c>
      <c r="G1547" s="2" t="s">
        <v>5810</v>
      </c>
      <c r="H1547" s="2" t="s">
        <v>167</v>
      </c>
      <c r="I1547" s="2" t="s">
        <v>26</v>
      </c>
      <c r="J1547" s="2" t="s">
        <v>206</v>
      </c>
      <c r="K1547" s="9">
        <v>600</v>
      </c>
      <c r="L1547" s="9">
        <v>2106</v>
      </c>
      <c r="M1547" s="5">
        <v>48</v>
      </c>
      <c r="N1547" s="5">
        <v>1</v>
      </c>
      <c r="O1547" s="5">
        <v>36.869999999999997</v>
      </c>
      <c r="P1547" s="5">
        <v>41.68</v>
      </c>
      <c r="Q1547" s="2">
        <f t="shared" ref="Q1547:Q1610" si="145">IFERROR(P1547-O1547, 0)</f>
        <v>4.8100000000000023</v>
      </c>
      <c r="R1547" s="5">
        <f t="shared" ref="R1547:R1610" si="146">P1547-O1547</f>
        <v>4.8100000000000023</v>
      </c>
      <c r="S1547" s="11">
        <f t="shared" ref="S1547:S1610" si="147">R1547/O1547</f>
        <v>0.1304583672362355</v>
      </c>
      <c r="T1547" s="5">
        <v>2.2799999999999998</v>
      </c>
      <c r="U1547" s="5">
        <v>0.77</v>
      </c>
      <c r="V1547" s="5">
        <v>36.869999999999997</v>
      </c>
      <c r="W1547" s="12">
        <f t="shared" ref="W1547:W1610" si="148">N1547/M1547</f>
        <v>2.0833333333333332E-2</v>
      </c>
      <c r="X1547" s="2" t="str">
        <f t="shared" ref="X1547:X1610" si="149">IF(P1547&gt;=4, "SCALE",
  IF(P1547&gt;=2, "MONITOR",
    IF(P1547&gt;=1, "OPTIMISE",
      "PAUSE")))</f>
        <v>SCALE</v>
      </c>
      <c r="Y1547" s="22" t="str">
        <f t="shared" ref="Y1547:Y1610" si="150">IF(K1547&lt;=300,"Low (100-300)",
 IF(K1547&lt;=500,"Mid (301-500)",
  IF(K1547&lt;=750,"High (501-750)",
   "Premium (751-1000)")))</f>
        <v>High (501-750)</v>
      </c>
    </row>
    <row r="1548" spans="1:25">
      <c r="A1548" s="2" t="s">
        <v>5811</v>
      </c>
      <c r="B1548" s="2" t="s">
        <v>2426</v>
      </c>
      <c r="C1548" s="2" t="s">
        <v>5812</v>
      </c>
      <c r="D1548" s="2" t="s">
        <v>5813</v>
      </c>
      <c r="E1548" s="2" t="s">
        <v>112</v>
      </c>
      <c r="F1548" s="5">
        <v>2800</v>
      </c>
      <c r="G1548" s="2" t="s">
        <v>591</v>
      </c>
      <c r="H1548" s="2" t="s">
        <v>134</v>
      </c>
      <c r="I1548" s="2" t="s">
        <v>26</v>
      </c>
      <c r="J1548" s="2" t="s">
        <v>140</v>
      </c>
      <c r="K1548" s="9">
        <v>600</v>
      </c>
      <c r="L1548" s="9">
        <v>1534</v>
      </c>
      <c r="M1548" s="5">
        <v>47</v>
      </c>
      <c r="N1548" s="5">
        <v>1</v>
      </c>
      <c r="O1548" s="5">
        <v>36.11</v>
      </c>
      <c r="P1548" s="5">
        <v>64.16</v>
      </c>
      <c r="Q1548" s="2">
        <f t="shared" si="145"/>
        <v>28.049999999999997</v>
      </c>
      <c r="R1548" s="5">
        <f t="shared" si="146"/>
        <v>28.049999999999997</v>
      </c>
      <c r="S1548" s="11">
        <f t="shared" si="147"/>
        <v>0.77679313209637213</v>
      </c>
      <c r="T1548" s="5">
        <v>3.06</v>
      </c>
      <c r="U1548" s="5">
        <v>0.77</v>
      </c>
      <c r="V1548" s="5">
        <v>36.11</v>
      </c>
      <c r="W1548" s="12">
        <f t="shared" si="148"/>
        <v>2.1276595744680851E-2</v>
      </c>
      <c r="X1548" s="2" t="str">
        <f t="shared" si="149"/>
        <v>SCALE</v>
      </c>
      <c r="Y1548" s="22" t="str">
        <f t="shared" si="150"/>
        <v>High (501-750)</v>
      </c>
    </row>
    <row r="1549" spans="1:25">
      <c r="A1549" s="2" t="s">
        <v>5814</v>
      </c>
      <c r="B1549" s="2" t="s">
        <v>2722</v>
      </c>
      <c r="C1549" s="2" t="s">
        <v>5815</v>
      </c>
      <c r="D1549" s="2" t="s">
        <v>5816</v>
      </c>
      <c r="E1549" s="2" t="s">
        <v>373</v>
      </c>
      <c r="F1549" s="5">
        <v>4500</v>
      </c>
      <c r="G1549" s="2" t="s">
        <v>5817</v>
      </c>
      <c r="H1549" s="2" t="s">
        <v>94</v>
      </c>
      <c r="I1549" s="2" t="s">
        <v>26</v>
      </c>
      <c r="J1549" s="2" t="s">
        <v>356</v>
      </c>
      <c r="K1549" s="9">
        <v>400</v>
      </c>
      <c r="L1549" s="9">
        <v>2481</v>
      </c>
      <c r="M1549" s="5">
        <v>49</v>
      </c>
      <c r="N1549" s="5">
        <v>0</v>
      </c>
      <c r="O1549" s="5">
        <v>35.799999999999997</v>
      </c>
      <c r="P1549" s="5">
        <v>0</v>
      </c>
      <c r="Q1549" s="2">
        <f t="shared" si="145"/>
        <v>-35.799999999999997</v>
      </c>
      <c r="R1549" s="5">
        <f t="shared" si="146"/>
        <v>-35.799999999999997</v>
      </c>
      <c r="S1549" s="11">
        <f t="shared" si="147"/>
        <v>-1</v>
      </c>
      <c r="T1549" s="5">
        <v>1.98</v>
      </c>
      <c r="U1549" s="5">
        <v>0.73</v>
      </c>
      <c r="V1549" s="5">
        <v>0</v>
      </c>
      <c r="W1549" s="12">
        <f t="shared" si="148"/>
        <v>0</v>
      </c>
      <c r="X1549" s="2" t="str">
        <f t="shared" si="149"/>
        <v>PAUSE</v>
      </c>
      <c r="Y1549" s="22" t="str">
        <f t="shared" si="150"/>
        <v>Mid (301-500)</v>
      </c>
    </row>
    <row r="1550" spans="1:25">
      <c r="A1550" s="2" t="s">
        <v>5818</v>
      </c>
      <c r="B1550" s="2" t="s">
        <v>5819</v>
      </c>
      <c r="C1550" s="2" t="s">
        <v>1750</v>
      </c>
      <c r="D1550" s="2" t="s">
        <v>1040</v>
      </c>
      <c r="E1550" s="2" t="s">
        <v>112</v>
      </c>
      <c r="F1550" s="5">
        <v>4000</v>
      </c>
      <c r="G1550" s="2" t="s">
        <v>1062</v>
      </c>
      <c r="H1550" s="2" t="s">
        <v>58</v>
      </c>
      <c r="I1550" s="2" t="s">
        <v>26</v>
      </c>
      <c r="J1550" s="2" t="s">
        <v>232</v>
      </c>
      <c r="K1550" s="9">
        <v>1000</v>
      </c>
      <c r="L1550" s="9">
        <v>1467</v>
      </c>
      <c r="M1550" s="5">
        <v>39</v>
      </c>
      <c r="N1550" s="5">
        <v>4</v>
      </c>
      <c r="O1550" s="5">
        <v>26.32</v>
      </c>
      <c r="P1550" s="5">
        <v>154.55000000000001</v>
      </c>
      <c r="Q1550" s="2">
        <f t="shared" si="145"/>
        <v>128.23000000000002</v>
      </c>
      <c r="R1550" s="5">
        <f t="shared" si="146"/>
        <v>128.23000000000002</v>
      </c>
      <c r="S1550" s="11">
        <f t="shared" si="147"/>
        <v>4.8719604863221893</v>
      </c>
      <c r="T1550" s="5">
        <v>2.66</v>
      </c>
      <c r="U1550" s="5">
        <v>0.67</v>
      </c>
      <c r="V1550" s="5">
        <v>6.58</v>
      </c>
      <c r="W1550" s="12">
        <f t="shared" si="148"/>
        <v>0.10256410256410256</v>
      </c>
      <c r="X1550" s="2" t="str">
        <f t="shared" si="149"/>
        <v>SCALE</v>
      </c>
      <c r="Y1550" s="22" t="str">
        <f t="shared" si="150"/>
        <v>Premium (751-1000)</v>
      </c>
    </row>
    <row r="1551" spans="1:25">
      <c r="A1551" s="2" t="s">
        <v>5820</v>
      </c>
      <c r="B1551" s="2" t="s">
        <v>5821</v>
      </c>
      <c r="C1551" s="2" t="s">
        <v>4798</v>
      </c>
      <c r="D1551" s="2" t="s">
        <v>1258</v>
      </c>
      <c r="E1551" s="2" t="s">
        <v>132</v>
      </c>
      <c r="F1551" s="5">
        <v>1200</v>
      </c>
      <c r="G1551" s="2" t="s">
        <v>5822</v>
      </c>
      <c r="H1551" s="2" t="s">
        <v>50</v>
      </c>
      <c r="I1551" s="2" t="s">
        <v>26</v>
      </c>
      <c r="J1551" s="2" t="s">
        <v>300</v>
      </c>
      <c r="K1551" s="9">
        <v>200</v>
      </c>
      <c r="L1551" s="9">
        <v>941</v>
      </c>
      <c r="M1551" s="5">
        <v>38</v>
      </c>
      <c r="N1551" s="5">
        <v>0</v>
      </c>
      <c r="O1551" s="5">
        <v>25.3</v>
      </c>
      <c r="P1551" s="5">
        <v>0</v>
      </c>
      <c r="Q1551" s="2">
        <f t="shared" si="145"/>
        <v>-25.3</v>
      </c>
      <c r="R1551" s="5">
        <f t="shared" si="146"/>
        <v>-25.3</v>
      </c>
      <c r="S1551" s="11">
        <f t="shared" si="147"/>
        <v>-1</v>
      </c>
      <c r="T1551" s="5">
        <v>4.04</v>
      </c>
      <c r="U1551" s="5">
        <v>0.67</v>
      </c>
      <c r="V1551" s="5">
        <v>0</v>
      </c>
      <c r="W1551" s="12">
        <f t="shared" si="148"/>
        <v>0</v>
      </c>
      <c r="X1551" s="2" t="str">
        <f t="shared" si="149"/>
        <v>PAUSE</v>
      </c>
      <c r="Y1551" s="22" t="str">
        <f t="shared" si="150"/>
        <v>Low (100-300)</v>
      </c>
    </row>
    <row r="1552" spans="1:25">
      <c r="A1552" s="2" t="s">
        <v>5823</v>
      </c>
      <c r="B1552" s="2" t="s">
        <v>4113</v>
      </c>
      <c r="C1552" s="2" t="s">
        <v>5824</v>
      </c>
      <c r="D1552" s="2" t="s">
        <v>251</v>
      </c>
      <c r="E1552" s="2" t="s">
        <v>23</v>
      </c>
      <c r="F1552" s="5">
        <v>4500</v>
      </c>
      <c r="G1552" s="2" t="s">
        <v>5825</v>
      </c>
      <c r="H1552" s="2" t="s">
        <v>50</v>
      </c>
      <c r="I1552" s="2" t="s">
        <v>26</v>
      </c>
      <c r="J1552" s="2" t="s">
        <v>140</v>
      </c>
      <c r="K1552" s="9">
        <v>1000</v>
      </c>
      <c r="L1552" s="9">
        <v>715</v>
      </c>
      <c r="M1552" s="5">
        <v>21</v>
      </c>
      <c r="N1552" s="5">
        <v>0</v>
      </c>
      <c r="O1552" s="5">
        <v>16.37</v>
      </c>
      <c r="P1552" s="5">
        <v>0</v>
      </c>
      <c r="Q1552" s="2">
        <f t="shared" si="145"/>
        <v>-16.37</v>
      </c>
      <c r="R1552" s="5">
        <f t="shared" si="146"/>
        <v>-16.37</v>
      </c>
      <c r="S1552" s="11">
        <f t="shared" si="147"/>
        <v>-1</v>
      </c>
      <c r="T1552" s="5">
        <v>2.94</v>
      </c>
      <c r="U1552" s="5">
        <v>0.78</v>
      </c>
      <c r="V1552" s="5">
        <v>0</v>
      </c>
      <c r="W1552" s="12">
        <f t="shared" si="148"/>
        <v>0</v>
      </c>
      <c r="X1552" s="2" t="str">
        <f t="shared" si="149"/>
        <v>PAUSE</v>
      </c>
      <c r="Y1552" s="22" t="str">
        <f t="shared" si="150"/>
        <v>Premium (751-1000)</v>
      </c>
    </row>
    <row r="1553" spans="1:25">
      <c r="A1553" s="2" t="s">
        <v>5826</v>
      </c>
      <c r="B1553" s="2" t="s">
        <v>104</v>
      </c>
      <c r="C1553" s="2" t="s">
        <v>5827</v>
      </c>
      <c r="D1553" s="2" t="s">
        <v>251</v>
      </c>
      <c r="E1553" s="2" t="s">
        <v>23</v>
      </c>
      <c r="F1553" s="5">
        <v>2600</v>
      </c>
      <c r="G1553" s="2" t="s">
        <v>5828</v>
      </c>
      <c r="H1553" s="2" t="s">
        <v>150</v>
      </c>
      <c r="I1553" s="2" t="s">
        <v>26</v>
      </c>
      <c r="J1553" s="2" t="s">
        <v>127</v>
      </c>
      <c r="K1553" s="9">
        <v>700</v>
      </c>
      <c r="L1553" s="9">
        <v>1906</v>
      </c>
      <c r="M1553" s="5">
        <v>62</v>
      </c>
      <c r="N1553" s="5">
        <v>0</v>
      </c>
      <c r="O1553" s="5">
        <v>46.65</v>
      </c>
      <c r="P1553" s="5">
        <v>0</v>
      </c>
      <c r="Q1553" s="2">
        <f t="shared" si="145"/>
        <v>-46.65</v>
      </c>
      <c r="R1553" s="5">
        <f t="shared" si="146"/>
        <v>-46.65</v>
      </c>
      <c r="S1553" s="11">
        <f t="shared" si="147"/>
        <v>-1</v>
      </c>
      <c r="T1553" s="5">
        <v>3.25</v>
      </c>
      <c r="U1553" s="5">
        <v>0.75</v>
      </c>
      <c r="V1553" s="5">
        <v>0</v>
      </c>
      <c r="W1553" s="12">
        <f t="shared" si="148"/>
        <v>0</v>
      </c>
      <c r="X1553" s="2" t="str">
        <f t="shared" si="149"/>
        <v>PAUSE</v>
      </c>
      <c r="Y1553" s="22" t="str">
        <f t="shared" si="150"/>
        <v>High (501-750)</v>
      </c>
    </row>
    <row r="1554" spans="1:25">
      <c r="A1554" s="2" t="s">
        <v>5829</v>
      </c>
      <c r="B1554" s="2" t="s">
        <v>20</v>
      </c>
      <c r="C1554" s="2" t="s">
        <v>5830</v>
      </c>
      <c r="D1554" s="2" t="s">
        <v>5831</v>
      </c>
      <c r="E1554" s="2" t="s">
        <v>625</v>
      </c>
      <c r="F1554" s="5">
        <v>1500</v>
      </c>
      <c r="G1554" s="2" t="s">
        <v>5832</v>
      </c>
      <c r="H1554" s="2" t="s">
        <v>42</v>
      </c>
      <c r="I1554" s="2" t="s">
        <v>26</v>
      </c>
      <c r="J1554" s="2" t="s">
        <v>140</v>
      </c>
      <c r="K1554" s="9">
        <v>200</v>
      </c>
      <c r="L1554" s="9">
        <v>775</v>
      </c>
      <c r="M1554" s="5">
        <v>34</v>
      </c>
      <c r="N1554" s="5">
        <v>0</v>
      </c>
      <c r="O1554" s="5">
        <v>23.29</v>
      </c>
      <c r="P1554" s="5">
        <v>0</v>
      </c>
      <c r="Q1554" s="2">
        <f t="shared" si="145"/>
        <v>-23.29</v>
      </c>
      <c r="R1554" s="5">
        <f t="shared" si="146"/>
        <v>-23.29</v>
      </c>
      <c r="S1554" s="11">
        <f t="shared" si="147"/>
        <v>-1</v>
      </c>
      <c r="T1554" s="5">
        <v>4.3899999999999997</v>
      </c>
      <c r="U1554" s="5">
        <v>0.68</v>
      </c>
      <c r="V1554" s="5">
        <v>0</v>
      </c>
      <c r="W1554" s="12">
        <f t="shared" si="148"/>
        <v>0</v>
      </c>
      <c r="X1554" s="2" t="str">
        <f t="shared" si="149"/>
        <v>PAUSE</v>
      </c>
      <c r="Y1554" s="22" t="str">
        <f t="shared" si="150"/>
        <v>Low (100-300)</v>
      </c>
    </row>
    <row r="1555" spans="1:25">
      <c r="A1555" s="2" t="s">
        <v>5833</v>
      </c>
      <c r="B1555" s="2" t="s">
        <v>129</v>
      </c>
      <c r="C1555" s="2" t="s">
        <v>158</v>
      </c>
      <c r="D1555" s="2" t="s">
        <v>5834</v>
      </c>
      <c r="E1555" s="2" t="s">
        <v>125</v>
      </c>
      <c r="F1555" s="5">
        <v>4200</v>
      </c>
      <c r="G1555" s="2" t="s">
        <v>5835</v>
      </c>
      <c r="H1555" s="2" t="s">
        <v>42</v>
      </c>
      <c r="I1555" s="2" t="s">
        <v>26</v>
      </c>
      <c r="J1555" s="2" t="s">
        <v>80</v>
      </c>
      <c r="K1555" s="9">
        <v>300</v>
      </c>
      <c r="L1555" s="9">
        <v>515</v>
      </c>
      <c r="M1555" s="5">
        <v>15</v>
      </c>
      <c r="N1555" s="5">
        <v>0</v>
      </c>
      <c r="O1555" s="5">
        <v>7.6</v>
      </c>
      <c r="P1555" s="5">
        <v>0</v>
      </c>
      <c r="Q1555" s="2">
        <f t="shared" si="145"/>
        <v>-7.6</v>
      </c>
      <c r="R1555" s="5">
        <f t="shared" si="146"/>
        <v>-7.6</v>
      </c>
      <c r="S1555" s="11">
        <f t="shared" si="147"/>
        <v>-1</v>
      </c>
      <c r="T1555" s="5">
        <v>2.91</v>
      </c>
      <c r="U1555" s="5">
        <v>0.51</v>
      </c>
      <c r="V1555" s="5">
        <v>0</v>
      </c>
      <c r="W1555" s="12">
        <f t="shared" si="148"/>
        <v>0</v>
      </c>
      <c r="X1555" s="2" t="str">
        <f t="shared" si="149"/>
        <v>PAUSE</v>
      </c>
      <c r="Y1555" s="22" t="str">
        <f t="shared" si="150"/>
        <v>Low (100-300)</v>
      </c>
    </row>
    <row r="1556" spans="1:25">
      <c r="A1556" s="2" t="s">
        <v>5836</v>
      </c>
      <c r="B1556" s="2" t="s">
        <v>2179</v>
      </c>
      <c r="C1556" s="2" t="s">
        <v>1231</v>
      </c>
      <c r="D1556" s="2" t="s">
        <v>251</v>
      </c>
      <c r="E1556" s="2" t="s">
        <v>23</v>
      </c>
      <c r="F1556" s="5">
        <v>1082</v>
      </c>
      <c r="G1556" s="2" t="s">
        <v>5837</v>
      </c>
      <c r="H1556" s="2" t="s">
        <v>134</v>
      </c>
      <c r="I1556" s="2" t="s">
        <v>26</v>
      </c>
      <c r="J1556" s="2" t="s">
        <v>217</v>
      </c>
      <c r="K1556" s="9">
        <v>400</v>
      </c>
      <c r="L1556" s="9">
        <v>885</v>
      </c>
      <c r="M1556" s="5">
        <v>27</v>
      </c>
      <c r="N1556" s="5">
        <v>0</v>
      </c>
      <c r="O1556" s="5">
        <v>20.29</v>
      </c>
      <c r="P1556" s="5">
        <v>0</v>
      </c>
      <c r="Q1556" s="2">
        <f t="shared" si="145"/>
        <v>-20.29</v>
      </c>
      <c r="R1556" s="5">
        <f t="shared" si="146"/>
        <v>-20.29</v>
      </c>
      <c r="S1556" s="11">
        <f t="shared" si="147"/>
        <v>-1</v>
      </c>
      <c r="T1556" s="5">
        <v>3.05</v>
      </c>
      <c r="U1556" s="5">
        <v>0.75</v>
      </c>
      <c r="V1556" s="5">
        <v>0</v>
      </c>
      <c r="W1556" s="12">
        <f t="shared" si="148"/>
        <v>0</v>
      </c>
      <c r="X1556" s="2" t="str">
        <f t="shared" si="149"/>
        <v>PAUSE</v>
      </c>
      <c r="Y1556" s="22" t="str">
        <f t="shared" si="150"/>
        <v>Mid (301-500)</v>
      </c>
    </row>
    <row r="1557" spans="1:25">
      <c r="A1557" s="2" t="s">
        <v>5838</v>
      </c>
      <c r="B1557" s="2" t="s">
        <v>2895</v>
      </c>
      <c r="C1557" s="2" t="s">
        <v>5839</v>
      </c>
      <c r="D1557" s="2" t="s">
        <v>3803</v>
      </c>
      <c r="E1557" s="2" t="s">
        <v>56</v>
      </c>
      <c r="F1557" s="5">
        <v>674</v>
      </c>
      <c r="G1557" s="2" t="s">
        <v>5840</v>
      </c>
      <c r="H1557" s="2" t="s">
        <v>65</v>
      </c>
      <c r="I1557" s="2" t="s">
        <v>26</v>
      </c>
      <c r="J1557" s="2" t="s">
        <v>127</v>
      </c>
      <c r="K1557" s="9">
        <v>800</v>
      </c>
      <c r="L1557" s="9">
        <v>1858</v>
      </c>
      <c r="M1557" s="5">
        <v>69</v>
      </c>
      <c r="N1557" s="5">
        <v>0</v>
      </c>
      <c r="O1557" s="5">
        <v>49.92</v>
      </c>
      <c r="P1557" s="5">
        <v>0</v>
      </c>
      <c r="Q1557" s="2">
        <f t="shared" si="145"/>
        <v>-49.92</v>
      </c>
      <c r="R1557" s="5">
        <f t="shared" si="146"/>
        <v>-49.92</v>
      </c>
      <c r="S1557" s="11">
        <f t="shared" si="147"/>
        <v>-1</v>
      </c>
      <c r="T1557" s="5">
        <v>3.71</v>
      </c>
      <c r="U1557" s="5">
        <v>0.72</v>
      </c>
      <c r="V1557" s="5">
        <v>0</v>
      </c>
      <c r="W1557" s="12">
        <f t="shared" si="148"/>
        <v>0</v>
      </c>
      <c r="X1557" s="2" t="str">
        <f t="shared" si="149"/>
        <v>PAUSE</v>
      </c>
      <c r="Y1557" s="22" t="str">
        <f t="shared" si="150"/>
        <v>Premium (751-1000)</v>
      </c>
    </row>
    <row r="1558" spans="1:25">
      <c r="A1558" s="2" t="s">
        <v>5841</v>
      </c>
      <c r="B1558" s="2" t="s">
        <v>5842</v>
      </c>
      <c r="C1558" s="2" t="s">
        <v>5843</v>
      </c>
      <c r="D1558" s="2" t="s">
        <v>1559</v>
      </c>
      <c r="E1558" s="2" t="s">
        <v>23</v>
      </c>
      <c r="F1558" s="5">
        <v>3700</v>
      </c>
      <c r="G1558" s="2" t="s">
        <v>5844</v>
      </c>
      <c r="H1558" s="2" t="s">
        <v>102</v>
      </c>
      <c r="I1558" s="2" t="s">
        <v>26</v>
      </c>
      <c r="J1558" s="2" t="s">
        <v>300</v>
      </c>
      <c r="K1558" s="9">
        <v>500</v>
      </c>
      <c r="L1558" s="9">
        <v>2081</v>
      </c>
      <c r="M1558" s="5">
        <v>72</v>
      </c>
      <c r="N1558" s="5">
        <v>6</v>
      </c>
      <c r="O1558" s="5">
        <v>46.56</v>
      </c>
      <c r="P1558" s="5">
        <v>365</v>
      </c>
      <c r="Q1558" s="2">
        <f t="shared" si="145"/>
        <v>318.44</v>
      </c>
      <c r="R1558" s="5">
        <f t="shared" si="146"/>
        <v>318.44</v>
      </c>
      <c r="S1558" s="11">
        <f t="shared" si="147"/>
        <v>6.8393470790378004</v>
      </c>
      <c r="T1558" s="5">
        <v>3.46</v>
      </c>
      <c r="U1558" s="5">
        <v>0.65</v>
      </c>
      <c r="V1558" s="5">
        <v>7.76</v>
      </c>
      <c r="W1558" s="12">
        <f t="shared" si="148"/>
        <v>8.3333333333333329E-2</v>
      </c>
      <c r="X1558" s="2" t="str">
        <f t="shared" si="149"/>
        <v>SCALE</v>
      </c>
      <c r="Y1558" s="22" t="str">
        <f t="shared" si="150"/>
        <v>Mid (301-500)</v>
      </c>
    </row>
    <row r="1559" spans="1:25">
      <c r="A1559" s="2" t="s">
        <v>5845</v>
      </c>
      <c r="B1559" s="2" t="s">
        <v>2123</v>
      </c>
      <c r="C1559" s="2" t="s">
        <v>420</v>
      </c>
      <c r="D1559" s="2" t="s">
        <v>491</v>
      </c>
      <c r="E1559" s="2" t="s">
        <v>492</v>
      </c>
      <c r="F1559" s="5">
        <v>2200</v>
      </c>
      <c r="G1559" s="2" t="s">
        <v>5846</v>
      </c>
      <c r="H1559" s="2" t="s">
        <v>58</v>
      </c>
      <c r="I1559" s="2" t="s">
        <v>26</v>
      </c>
      <c r="J1559" s="2" t="s">
        <v>27</v>
      </c>
      <c r="K1559" s="9">
        <v>200</v>
      </c>
      <c r="L1559" s="9">
        <v>2474</v>
      </c>
      <c r="M1559" s="5">
        <v>90</v>
      </c>
      <c r="N1559" s="5">
        <v>3</v>
      </c>
      <c r="O1559" s="5">
        <v>43.12</v>
      </c>
      <c r="P1559" s="5">
        <v>220.45</v>
      </c>
      <c r="Q1559" s="2">
        <f t="shared" si="145"/>
        <v>177.32999999999998</v>
      </c>
      <c r="R1559" s="5">
        <f t="shared" si="146"/>
        <v>177.32999999999998</v>
      </c>
      <c r="S1559" s="11">
        <f t="shared" si="147"/>
        <v>4.11247680890538</v>
      </c>
      <c r="T1559" s="5">
        <v>3.64</v>
      </c>
      <c r="U1559" s="5">
        <v>0.48</v>
      </c>
      <c r="V1559" s="5">
        <v>14.37</v>
      </c>
      <c r="W1559" s="12">
        <f t="shared" si="148"/>
        <v>3.3333333333333333E-2</v>
      </c>
      <c r="X1559" s="2" t="str">
        <f t="shared" si="149"/>
        <v>SCALE</v>
      </c>
      <c r="Y1559" s="22" t="str">
        <f t="shared" si="150"/>
        <v>Low (100-300)</v>
      </c>
    </row>
    <row r="1560" spans="1:25">
      <c r="A1560" s="2" t="s">
        <v>5847</v>
      </c>
      <c r="B1560" s="2" t="s">
        <v>2560</v>
      </c>
      <c r="C1560" s="2" t="s">
        <v>1893</v>
      </c>
      <c r="D1560" s="2" t="s">
        <v>5848</v>
      </c>
      <c r="E1560" s="2" t="s">
        <v>112</v>
      </c>
      <c r="F1560" s="5">
        <v>2496</v>
      </c>
      <c r="G1560" s="2" t="s">
        <v>5849</v>
      </c>
      <c r="H1560" s="2" t="s">
        <v>260</v>
      </c>
      <c r="I1560" s="2" t="s">
        <v>26</v>
      </c>
      <c r="J1560" s="2" t="s">
        <v>356</v>
      </c>
      <c r="K1560" s="9">
        <v>200</v>
      </c>
      <c r="L1560" s="9">
        <v>1455</v>
      </c>
      <c r="M1560" s="5">
        <v>29</v>
      </c>
      <c r="N1560" s="5">
        <v>0</v>
      </c>
      <c r="O1560" s="5">
        <v>19.37</v>
      </c>
      <c r="P1560" s="5">
        <v>0</v>
      </c>
      <c r="Q1560" s="2">
        <f t="shared" si="145"/>
        <v>-19.37</v>
      </c>
      <c r="R1560" s="5">
        <f t="shared" si="146"/>
        <v>-19.37</v>
      </c>
      <c r="S1560" s="11">
        <f t="shared" si="147"/>
        <v>-1</v>
      </c>
      <c r="T1560" s="5">
        <v>1.99</v>
      </c>
      <c r="U1560" s="5">
        <v>0.67</v>
      </c>
      <c r="V1560" s="5">
        <v>0</v>
      </c>
      <c r="W1560" s="12">
        <f t="shared" si="148"/>
        <v>0</v>
      </c>
      <c r="X1560" s="2" t="str">
        <f t="shared" si="149"/>
        <v>PAUSE</v>
      </c>
      <c r="Y1560" s="22" t="str">
        <f t="shared" si="150"/>
        <v>Low (100-300)</v>
      </c>
    </row>
    <row r="1561" spans="1:25">
      <c r="A1561" s="2" t="s">
        <v>5850</v>
      </c>
      <c r="B1561" s="2" t="s">
        <v>2993</v>
      </c>
      <c r="C1561" s="2" t="s">
        <v>5851</v>
      </c>
      <c r="D1561" s="2" t="s">
        <v>175</v>
      </c>
      <c r="E1561" s="2" t="s">
        <v>23</v>
      </c>
      <c r="F1561" s="5">
        <v>2500</v>
      </c>
      <c r="G1561" s="2" t="s">
        <v>5852</v>
      </c>
      <c r="H1561" s="2" t="s">
        <v>87</v>
      </c>
      <c r="I1561" s="2" t="s">
        <v>26</v>
      </c>
      <c r="J1561" s="2" t="s">
        <v>217</v>
      </c>
      <c r="K1561" s="9">
        <v>600</v>
      </c>
      <c r="L1561" s="9">
        <v>637</v>
      </c>
      <c r="M1561" s="5">
        <v>13</v>
      </c>
      <c r="N1561" s="5">
        <v>1</v>
      </c>
      <c r="O1561" s="5">
        <v>8.6999999999999993</v>
      </c>
      <c r="P1561" s="5">
        <v>57.33</v>
      </c>
      <c r="Q1561" s="2">
        <f t="shared" si="145"/>
        <v>48.629999999999995</v>
      </c>
      <c r="R1561" s="5">
        <f t="shared" si="146"/>
        <v>48.629999999999995</v>
      </c>
      <c r="S1561" s="11">
        <f t="shared" si="147"/>
        <v>5.5896551724137931</v>
      </c>
      <c r="T1561" s="5">
        <v>2.04</v>
      </c>
      <c r="U1561" s="5">
        <v>0.67</v>
      </c>
      <c r="V1561" s="5">
        <v>8.6999999999999993</v>
      </c>
      <c r="W1561" s="12">
        <f t="shared" si="148"/>
        <v>7.6923076923076927E-2</v>
      </c>
      <c r="X1561" s="2" t="str">
        <f t="shared" si="149"/>
        <v>SCALE</v>
      </c>
      <c r="Y1561" s="22" t="str">
        <f t="shared" si="150"/>
        <v>High (501-750)</v>
      </c>
    </row>
    <row r="1562" spans="1:25">
      <c r="A1562" s="2" t="s">
        <v>5853</v>
      </c>
      <c r="B1562" s="2" t="s">
        <v>2123</v>
      </c>
      <c r="C1562" s="2" t="s">
        <v>3709</v>
      </c>
      <c r="D1562" s="2" t="s">
        <v>4217</v>
      </c>
      <c r="E1562" s="2" t="s">
        <v>112</v>
      </c>
      <c r="F1562" s="5">
        <v>2167</v>
      </c>
      <c r="G1562" s="2" t="s">
        <v>5854</v>
      </c>
      <c r="H1562" s="2" t="s">
        <v>65</v>
      </c>
      <c r="I1562" s="2" t="s">
        <v>26</v>
      </c>
      <c r="J1562" s="2" t="s">
        <v>458</v>
      </c>
      <c r="K1562" s="9">
        <v>800</v>
      </c>
      <c r="L1562" s="9">
        <v>1186</v>
      </c>
      <c r="M1562" s="5">
        <v>35</v>
      </c>
      <c r="N1562" s="5">
        <v>4</v>
      </c>
      <c r="O1562" s="5">
        <v>18.38</v>
      </c>
      <c r="P1562" s="5">
        <v>255.16</v>
      </c>
      <c r="Q1562" s="2">
        <f t="shared" si="145"/>
        <v>236.78</v>
      </c>
      <c r="R1562" s="5">
        <f t="shared" si="146"/>
        <v>236.78</v>
      </c>
      <c r="S1562" s="11">
        <f t="shared" si="147"/>
        <v>12.882480957562569</v>
      </c>
      <c r="T1562" s="5">
        <v>2.95</v>
      </c>
      <c r="U1562" s="5">
        <v>0.53</v>
      </c>
      <c r="V1562" s="5">
        <v>4.5999999999999996</v>
      </c>
      <c r="W1562" s="12">
        <f t="shared" si="148"/>
        <v>0.11428571428571428</v>
      </c>
      <c r="X1562" s="2" t="str">
        <f t="shared" si="149"/>
        <v>SCALE</v>
      </c>
      <c r="Y1562" s="22" t="str">
        <f t="shared" si="150"/>
        <v>Premium (751-1000)</v>
      </c>
    </row>
    <row r="1563" spans="1:25">
      <c r="A1563" s="2" t="s">
        <v>5855</v>
      </c>
      <c r="B1563" s="2" t="s">
        <v>1180</v>
      </c>
      <c r="C1563" s="2" t="s">
        <v>5856</v>
      </c>
      <c r="D1563" s="2" t="s">
        <v>5857</v>
      </c>
      <c r="E1563" s="2" t="s">
        <v>40</v>
      </c>
      <c r="F1563" s="5">
        <v>1500</v>
      </c>
      <c r="G1563" s="2" t="s">
        <v>5858</v>
      </c>
      <c r="H1563" s="2" t="s">
        <v>253</v>
      </c>
      <c r="I1563" s="2" t="s">
        <v>26</v>
      </c>
      <c r="J1563" s="2" t="s">
        <v>35</v>
      </c>
      <c r="K1563" s="9">
        <v>300</v>
      </c>
      <c r="L1563" s="9">
        <v>1611</v>
      </c>
      <c r="M1563" s="5">
        <v>69</v>
      </c>
      <c r="N1563" s="5">
        <v>5</v>
      </c>
      <c r="O1563" s="5">
        <v>35.549999999999997</v>
      </c>
      <c r="P1563" s="5">
        <v>352.81</v>
      </c>
      <c r="Q1563" s="2">
        <f t="shared" si="145"/>
        <v>317.26</v>
      </c>
      <c r="R1563" s="5">
        <f t="shared" si="146"/>
        <v>317.26</v>
      </c>
      <c r="S1563" s="11">
        <f t="shared" si="147"/>
        <v>8.924331926863573</v>
      </c>
      <c r="T1563" s="5">
        <v>4.28</v>
      </c>
      <c r="U1563" s="5">
        <v>0.52</v>
      </c>
      <c r="V1563" s="5">
        <v>7.11</v>
      </c>
      <c r="W1563" s="12">
        <f t="shared" si="148"/>
        <v>7.2463768115942032E-2</v>
      </c>
      <c r="X1563" s="2" t="str">
        <f t="shared" si="149"/>
        <v>SCALE</v>
      </c>
      <c r="Y1563" s="22" t="str">
        <f t="shared" si="150"/>
        <v>Low (100-300)</v>
      </c>
    </row>
    <row r="1564" spans="1:25">
      <c r="A1564" s="2" t="s">
        <v>5859</v>
      </c>
      <c r="B1564" s="2" t="s">
        <v>5860</v>
      </c>
      <c r="C1564" s="2" t="s">
        <v>4818</v>
      </c>
      <c r="D1564" s="2" t="s">
        <v>3382</v>
      </c>
      <c r="E1564" s="2" t="s">
        <v>56</v>
      </c>
      <c r="F1564" s="5">
        <v>1733</v>
      </c>
      <c r="G1564" s="2" t="s">
        <v>5861</v>
      </c>
      <c r="H1564" s="2" t="s">
        <v>344</v>
      </c>
      <c r="I1564" s="2" t="s">
        <v>26</v>
      </c>
      <c r="J1564" s="2" t="s">
        <v>127</v>
      </c>
      <c r="K1564" s="9">
        <v>500</v>
      </c>
      <c r="L1564" s="9">
        <v>1420</v>
      </c>
      <c r="M1564" s="5">
        <v>32</v>
      </c>
      <c r="N1564" s="5">
        <v>3</v>
      </c>
      <c r="O1564" s="5">
        <v>19.41</v>
      </c>
      <c r="P1564" s="5">
        <v>134.9</v>
      </c>
      <c r="Q1564" s="2">
        <f t="shared" si="145"/>
        <v>115.49000000000001</v>
      </c>
      <c r="R1564" s="5">
        <f t="shared" si="146"/>
        <v>115.49000000000001</v>
      </c>
      <c r="S1564" s="11">
        <f t="shared" si="147"/>
        <v>5.950025759917569</v>
      </c>
      <c r="T1564" s="5">
        <v>2.25</v>
      </c>
      <c r="U1564" s="5">
        <v>0.61</v>
      </c>
      <c r="V1564" s="5">
        <v>6.47</v>
      </c>
      <c r="W1564" s="12">
        <f t="shared" si="148"/>
        <v>9.375E-2</v>
      </c>
      <c r="X1564" s="2" t="str">
        <f t="shared" si="149"/>
        <v>SCALE</v>
      </c>
      <c r="Y1564" s="22" t="str">
        <f t="shared" si="150"/>
        <v>Mid (301-500)</v>
      </c>
    </row>
    <row r="1565" spans="1:25">
      <c r="A1565" s="2" t="s">
        <v>5862</v>
      </c>
      <c r="B1565" s="2" t="s">
        <v>454</v>
      </c>
      <c r="C1565" s="2" t="s">
        <v>4600</v>
      </c>
      <c r="D1565" s="2" t="s">
        <v>5863</v>
      </c>
      <c r="E1565" s="2" t="s">
        <v>85</v>
      </c>
      <c r="F1565" s="5">
        <v>3499</v>
      </c>
      <c r="G1565" s="2" t="s">
        <v>5864</v>
      </c>
      <c r="H1565" s="2" t="s">
        <v>42</v>
      </c>
      <c r="I1565" s="2" t="s">
        <v>26</v>
      </c>
      <c r="J1565" s="2" t="s">
        <v>135</v>
      </c>
      <c r="K1565" s="9">
        <v>400</v>
      </c>
      <c r="L1565" s="9">
        <v>1879</v>
      </c>
      <c r="M1565" s="5">
        <v>53</v>
      </c>
      <c r="N1565" s="5">
        <v>2</v>
      </c>
      <c r="O1565" s="5">
        <v>23.6</v>
      </c>
      <c r="P1565" s="5">
        <v>138.44999999999999</v>
      </c>
      <c r="Q1565" s="2">
        <f t="shared" si="145"/>
        <v>114.85</v>
      </c>
      <c r="R1565" s="5">
        <f t="shared" si="146"/>
        <v>114.85</v>
      </c>
      <c r="S1565" s="11">
        <f t="shared" si="147"/>
        <v>4.8665254237288131</v>
      </c>
      <c r="T1565" s="5">
        <v>2.82</v>
      </c>
      <c r="U1565" s="5">
        <v>0.45</v>
      </c>
      <c r="V1565" s="5">
        <v>11.8</v>
      </c>
      <c r="W1565" s="12">
        <f t="shared" si="148"/>
        <v>3.7735849056603772E-2</v>
      </c>
      <c r="X1565" s="2" t="str">
        <f t="shared" si="149"/>
        <v>SCALE</v>
      </c>
      <c r="Y1565" s="22" t="str">
        <f t="shared" si="150"/>
        <v>Mid (301-500)</v>
      </c>
    </row>
    <row r="1566" spans="1:25">
      <c r="A1566" s="2" t="s">
        <v>5865</v>
      </c>
      <c r="B1566" s="2" t="s">
        <v>5866</v>
      </c>
      <c r="C1566" s="2" t="s">
        <v>5867</v>
      </c>
      <c r="D1566" s="2" t="s">
        <v>5868</v>
      </c>
      <c r="E1566" s="2" t="s">
        <v>953</v>
      </c>
      <c r="F1566" s="5">
        <v>2999</v>
      </c>
      <c r="G1566" s="2" t="s">
        <v>2286</v>
      </c>
      <c r="H1566" s="2" t="s">
        <v>94</v>
      </c>
      <c r="I1566" s="2" t="s">
        <v>26</v>
      </c>
      <c r="J1566" s="2" t="s">
        <v>155</v>
      </c>
      <c r="K1566" s="9">
        <v>800</v>
      </c>
      <c r="L1566" s="9">
        <v>2342</v>
      </c>
      <c r="M1566" s="5">
        <v>59</v>
      </c>
      <c r="N1566" s="5">
        <v>0</v>
      </c>
      <c r="O1566" s="5">
        <v>42.7</v>
      </c>
      <c r="P1566" s="5">
        <v>0</v>
      </c>
      <c r="Q1566" s="2">
        <f t="shared" si="145"/>
        <v>-42.7</v>
      </c>
      <c r="R1566" s="5">
        <f t="shared" si="146"/>
        <v>-42.7</v>
      </c>
      <c r="S1566" s="11">
        <f t="shared" si="147"/>
        <v>-1</v>
      </c>
      <c r="T1566" s="5">
        <v>2.52</v>
      </c>
      <c r="U1566" s="5">
        <v>0.72</v>
      </c>
      <c r="V1566" s="5">
        <v>0</v>
      </c>
      <c r="W1566" s="12">
        <f t="shared" si="148"/>
        <v>0</v>
      </c>
      <c r="X1566" s="2" t="str">
        <f t="shared" si="149"/>
        <v>PAUSE</v>
      </c>
      <c r="Y1566" s="22" t="str">
        <f t="shared" si="150"/>
        <v>Premium (751-1000)</v>
      </c>
    </row>
    <row r="1567" spans="1:25">
      <c r="A1567" s="2" t="s">
        <v>5869</v>
      </c>
      <c r="B1567" s="2" t="s">
        <v>5870</v>
      </c>
      <c r="C1567" s="2" t="s">
        <v>5871</v>
      </c>
      <c r="D1567" s="2" t="s">
        <v>236</v>
      </c>
      <c r="E1567" s="2" t="s">
        <v>237</v>
      </c>
      <c r="F1567" s="5">
        <v>1500</v>
      </c>
      <c r="G1567" s="2" t="s">
        <v>1011</v>
      </c>
      <c r="H1567" s="2" t="s">
        <v>94</v>
      </c>
      <c r="I1567" s="2" t="s">
        <v>26</v>
      </c>
      <c r="J1567" s="2" t="s">
        <v>51</v>
      </c>
      <c r="K1567" s="9">
        <v>700</v>
      </c>
      <c r="L1567" s="9">
        <v>1696</v>
      </c>
      <c r="M1567" s="5">
        <v>30</v>
      </c>
      <c r="N1567" s="5">
        <v>0</v>
      </c>
      <c r="O1567" s="5">
        <v>16.989999999999998</v>
      </c>
      <c r="P1567" s="5">
        <v>0</v>
      </c>
      <c r="Q1567" s="2">
        <f t="shared" si="145"/>
        <v>-16.989999999999998</v>
      </c>
      <c r="R1567" s="5">
        <f t="shared" si="146"/>
        <v>-16.989999999999998</v>
      </c>
      <c r="S1567" s="11">
        <f t="shared" si="147"/>
        <v>-1</v>
      </c>
      <c r="T1567" s="5">
        <v>1.77</v>
      </c>
      <c r="U1567" s="5">
        <v>0.56999999999999995</v>
      </c>
      <c r="V1567" s="5">
        <v>0</v>
      </c>
      <c r="W1567" s="12">
        <f t="shared" si="148"/>
        <v>0</v>
      </c>
      <c r="X1567" s="2" t="str">
        <f t="shared" si="149"/>
        <v>PAUSE</v>
      </c>
      <c r="Y1567" s="22" t="str">
        <f t="shared" si="150"/>
        <v>High (501-750)</v>
      </c>
    </row>
    <row r="1568" spans="1:25">
      <c r="A1568" s="2" t="s">
        <v>5872</v>
      </c>
      <c r="B1568" s="2" t="s">
        <v>5873</v>
      </c>
      <c r="C1568" s="2" t="s">
        <v>269</v>
      </c>
      <c r="D1568" s="2" t="s">
        <v>5874</v>
      </c>
      <c r="E1568" s="2" t="s">
        <v>112</v>
      </c>
      <c r="F1568" s="5">
        <v>1500</v>
      </c>
      <c r="G1568" s="2" t="s">
        <v>1024</v>
      </c>
      <c r="H1568" s="2" t="s">
        <v>161</v>
      </c>
      <c r="I1568" s="2" t="s">
        <v>26</v>
      </c>
      <c r="J1568" s="2" t="s">
        <v>217</v>
      </c>
      <c r="K1568" s="9">
        <v>700</v>
      </c>
      <c r="L1568" s="9">
        <v>1683</v>
      </c>
      <c r="M1568" s="5">
        <v>27</v>
      </c>
      <c r="N1568" s="5">
        <v>1</v>
      </c>
      <c r="O1568" s="5">
        <v>18.98</v>
      </c>
      <c r="P1568" s="5">
        <v>54.35</v>
      </c>
      <c r="Q1568" s="2">
        <f t="shared" si="145"/>
        <v>35.370000000000005</v>
      </c>
      <c r="R1568" s="5">
        <f t="shared" si="146"/>
        <v>35.370000000000005</v>
      </c>
      <c r="S1568" s="11">
        <f t="shared" si="147"/>
        <v>1.8635405690200213</v>
      </c>
      <c r="T1568" s="5">
        <v>1.6</v>
      </c>
      <c r="U1568" s="5">
        <v>0.7</v>
      </c>
      <c r="V1568" s="5">
        <v>18.98</v>
      </c>
      <c r="W1568" s="12">
        <f t="shared" si="148"/>
        <v>3.7037037037037035E-2</v>
      </c>
      <c r="X1568" s="2" t="str">
        <f t="shared" si="149"/>
        <v>SCALE</v>
      </c>
      <c r="Y1568" s="22" t="str">
        <f t="shared" si="150"/>
        <v>High (501-750)</v>
      </c>
    </row>
    <row r="1569" spans="1:25">
      <c r="A1569" s="2" t="s">
        <v>5875</v>
      </c>
      <c r="B1569" s="2" t="s">
        <v>82</v>
      </c>
      <c r="C1569" s="2" t="s">
        <v>524</v>
      </c>
      <c r="D1569" s="2" t="s">
        <v>3600</v>
      </c>
      <c r="E1569" s="2" t="s">
        <v>112</v>
      </c>
      <c r="F1569" s="5">
        <v>2750</v>
      </c>
      <c r="G1569" s="2" t="s">
        <v>5876</v>
      </c>
      <c r="H1569" s="2" t="s">
        <v>253</v>
      </c>
      <c r="I1569" s="2" t="s">
        <v>26</v>
      </c>
      <c r="J1569" s="2" t="s">
        <v>135</v>
      </c>
      <c r="K1569" s="9">
        <v>100</v>
      </c>
      <c r="L1569" s="9">
        <v>1259</v>
      </c>
      <c r="M1569" s="5">
        <v>56</v>
      </c>
      <c r="N1569" s="5">
        <v>2</v>
      </c>
      <c r="O1569" s="5">
        <v>35.340000000000003</v>
      </c>
      <c r="P1569" s="5">
        <v>108.16</v>
      </c>
      <c r="Q1569" s="2">
        <f t="shared" si="145"/>
        <v>72.819999999999993</v>
      </c>
      <c r="R1569" s="5">
        <f t="shared" si="146"/>
        <v>72.819999999999993</v>
      </c>
      <c r="S1569" s="11">
        <f t="shared" si="147"/>
        <v>2.0605546123372944</v>
      </c>
      <c r="T1569" s="5">
        <v>4.45</v>
      </c>
      <c r="U1569" s="5">
        <v>0.63</v>
      </c>
      <c r="V1569" s="5">
        <v>17.670000000000002</v>
      </c>
      <c r="W1569" s="12">
        <f t="shared" si="148"/>
        <v>3.5714285714285712E-2</v>
      </c>
      <c r="X1569" s="2" t="str">
        <f t="shared" si="149"/>
        <v>SCALE</v>
      </c>
      <c r="Y1569" s="22" t="str">
        <f t="shared" si="150"/>
        <v>Low (100-300)</v>
      </c>
    </row>
    <row r="1570" spans="1:25">
      <c r="A1570" s="2" t="s">
        <v>5877</v>
      </c>
      <c r="B1570" s="2" t="s">
        <v>5878</v>
      </c>
      <c r="C1570" s="2" t="s">
        <v>5879</v>
      </c>
      <c r="D1570" s="2" t="s">
        <v>5880</v>
      </c>
      <c r="E1570" s="2" t="s">
        <v>32</v>
      </c>
      <c r="F1570" s="5">
        <v>1625</v>
      </c>
      <c r="G1570" s="2" t="s">
        <v>5881</v>
      </c>
      <c r="H1570" s="2" t="s">
        <v>150</v>
      </c>
      <c r="I1570" s="2" t="s">
        <v>26</v>
      </c>
      <c r="J1570" s="2" t="s">
        <v>361</v>
      </c>
      <c r="K1570" s="9">
        <v>200</v>
      </c>
      <c r="L1570" s="9">
        <v>2212</v>
      </c>
      <c r="M1570" s="5">
        <v>62</v>
      </c>
      <c r="N1570" s="5">
        <v>0</v>
      </c>
      <c r="O1570" s="5">
        <v>36</v>
      </c>
      <c r="P1570" s="5">
        <v>0</v>
      </c>
      <c r="Q1570" s="2">
        <f t="shared" si="145"/>
        <v>-36</v>
      </c>
      <c r="R1570" s="5">
        <f t="shared" si="146"/>
        <v>-36</v>
      </c>
      <c r="S1570" s="11">
        <f t="shared" si="147"/>
        <v>-1</v>
      </c>
      <c r="T1570" s="5">
        <v>2.8</v>
      </c>
      <c r="U1570" s="5">
        <v>0.57999999999999996</v>
      </c>
      <c r="V1570" s="5">
        <v>0</v>
      </c>
      <c r="W1570" s="12">
        <f t="shared" si="148"/>
        <v>0</v>
      </c>
      <c r="X1570" s="2" t="str">
        <f t="shared" si="149"/>
        <v>PAUSE</v>
      </c>
      <c r="Y1570" s="22" t="str">
        <f t="shared" si="150"/>
        <v>Low (100-300)</v>
      </c>
    </row>
    <row r="1571" spans="1:25">
      <c r="A1571" s="2" t="s">
        <v>5882</v>
      </c>
      <c r="B1571" s="2" t="s">
        <v>5883</v>
      </c>
      <c r="C1571" s="2" t="s">
        <v>5884</v>
      </c>
      <c r="D1571" s="2" t="s">
        <v>5885</v>
      </c>
      <c r="E1571" s="2" t="s">
        <v>850</v>
      </c>
      <c r="F1571" s="5">
        <v>3300</v>
      </c>
      <c r="G1571" s="2" t="s">
        <v>5886</v>
      </c>
      <c r="H1571" s="2" t="s">
        <v>167</v>
      </c>
      <c r="I1571" s="2" t="s">
        <v>26</v>
      </c>
      <c r="J1571" s="2" t="s">
        <v>35</v>
      </c>
      <c r="K1571" s="9">
        <v>400</v>
      </c>
      <c r="L1571" s="9">
        <v>730</v>
      </c>
      <c r="M1571" s="5">
        <v>12</v>
      </c>
      <c r="N1571" s="5">
        <v>0</v>
      </c>
      <c r="O1571" s="5">
        <v>5.71</v>
      </c>
      <c r="P1571" s="5">
        <v>0</v>
      </c>
      <c r="Q1571" s="2">
        <f t="shared" si="145"/>
        <v>-5.71</v>
      </c>
      <c r="R1571" s="5">
        <f t="shared" si="146"/>
        <v>-5.71</v>
      </c>
      <c r="S1571" s="11">
        <f t="shared" si="147"/>
        <v>-1</v>
      </c>
      <c r="T1571" s="5">
        <v>1.64</v>
      </c>
      <c r="U1571" s="5">
        <v>0.48</v>
      </c>
      <c r="V1571" s="5">
        <v>0</v>
      </c>
      <c r="W1571" s="12">
        <f t="shared" si="148"/>
        <v>0</v>
      </c>
      <c r="X1571" s="2" t="str">
        <f t="shared" si="149"/>
        <v>PAUSE</v>
      </c>
      <c r="Y1571" s="22" t="str">
        <f t="shared" si="150"/>
        <v>Mid (301-500)</v>
      </c>
    </row>
    <row r="1572" spans="1:25">
      <c r="A1572" s="2" t="s">
        <v>5887</v>
      </c>
      <c r="B1572" s="2" t="s">
        <v>803</v>
      </c>
      <c r="C1572" s="2" t="s">
        <v>5888</v>
      </c>
      <c r="D1572" s="2" t="s">
        <v>2961</v>
      </c>
      <c r="E1572" s="2" t="s">
        <v>23</v>
      </c>
      <c r="F1572" s="5">
        <v>4000</v>
      </c>
      <c r="G1572" s="2" t="s">
        <v>5889</v>
      </c>
      <c r="H1572" s="2" t="s">
        <v>58</v>
      </c>
      <c r="I1572" s="2" t="s">
        <v>26</v>
      </c>
      <c r="J1572" s="2" t="s">
        <v>120</v>
      </c>
      <c r="K1572" s="9">
        <v>100</v>
      </c>
      <c r="L1572" s="9">
        <v>2311</v>
      </c>
      <c r="M1572" s="5">
        <v>98</v>
      </c>
      <c r="N1572" s="5">
        <v>3</v>
      </c>
      <c r="O1572" s="5">
        <v>41.26</v>
      </c>
      <c r="P1572" s="5">
        <v>208.64</v>
      </c>
      <c r="Q1572" s="2">
        <f t="shared" si="145"/>
        <v>167.38</v>
      </c>
      <c r="R1572" s="5">
        <f t="shared" si="146"/>
        <v>167.38</v>
      </c>
      <c r="S1572" s="11">
        <f t="shared" si="147"/>
        <v>4.0567135239941834</v>
      </c>
      <c r="T1572" s="5">
        <v>4.24</v>
      </c>
      <c r="U1572" s="5">
        <v>0.42</v>
      </c>
      <c r="V1572" s="5">
        <v>13.75</v>
      </c>
      <c r="W1572" s="12">
        <f t="shared" si="148"/>
        <v>3.0612244897959183E-2</v>
      </c>
      <c r="X1572" s="2" t="str">
        <f t="shared" si="149"/>
        <v>SCALE</v>
      </c>
      <c r="Y1572" s="22" t="str">
        <f t="shared" si="150"/>
        <v>Low (100-300)</v>
      </c>
    </row>
    <row r="1573" spans="1:25">
      <c r="A1573" s="2" t="s">
        <v>5890</v>
      </c>
      <c r="B1573" s="2" t="s">
        <v>1702</v>
      </c>
      <c r="C1573" s="2" t="s">
        <v>405</v>
      </c>
      <c r="D1573" s="2" t="s">
        <v>5891</v>
      </c>
      <c r="E1573" s="2" t="s">
        <v>432</v>
      </c>
      <c r="F1573" s="5">
        <v>2600</v>
      </c>
      <c r="G1573" s="2" t="s">
        <v>5892</v>
      </c>
      <c r="H1573" s="2" t="s">
        <v>260</v>
      </c>
      <c r="I1573" s="2" t="s">
        <v>26</v>
      </c>
      <c r="J1573" s="2" t="s">
        <v>140</v>
      </c>
      <c r="K1573" s="9">
        <v>500</v>
      </c>
      <c r="L1573" s="9">
        <v>1841</v>
      </c>
      <c r="M1573" s="5">
        <v>55</v>
      </c>
      <c r="N1573" s="5">
        <v>0</v>
      </c>
      <c r="O1573" s="5">
        <v>45.58</v>
      </c>
      <c r="P1573" s="5">
        <v>0</v>
      </c>
      <c r="Q1573" s="2">
        <f t="shared" si="145"/>
        <v>-45.58</v>
      </c>
      <c r="R1573" s="5">
        <f t="shared" si="146"/>
        <v>-45.58</v>
      </c>
      <c r="S1573" s="11">
        <f t="shared" si="147"/>
        <v>-1</v>
      </c>
      <c r="T1573" s="5">
        <v>2.99</v>
      </c>
      <c r="U1573" s="5">
        <v>0.83</v>
      </c>
      <c r="V1573" s="5">
        <v>0</v>
      </c>
      <c r="W1573" s="12">
        <f t="shared" si="148"/>
        <v>0</v>
      </c>
      <c r="X1573" s="2" t="str">
        <f t="shared" si="149"/>
        <v>PAUSE</v>
      </c>
      <c r="Y1573" s="22" t="str">
        <f t="shared" si="150"/>
        <v>Mid (301-500)</v>
      </c>
    </row>
    <row r="1574" spans="1:25">
      <c r="A1574" s="2" t="s">
        <v>5893</v>
      </c>
      <c r="B1574" s="2" t="s">
        <v>5894</v>
      </c>
      <c r="C1574" s="2" t="s">
        <v>1026</v>
      </c>
      <c r="D1574" s="2" t="s">
        <v>2565</v>
      </c>
      <c r="E1574" s="2" t="s">
        <v>56</v>
      </c>
      <c r="F1574" s="5">
        <v>2999</v>
      </c>
      <c r="G1574" s="2" t="s">
        <v>5895</v>
      </c>
      <c r="H1574" s="2" t="s">
        <v>25</v>
      </c>
      <c r="I1574" s="2" t="s">
        <v>26</v>
      </c>
      <c r="J1574" s="2" t="s">
        <v>319</v>
      </c>
      <c r="K1574" s="9">
        <v>400</v>
      </c>
      <c r="L1574" s="9">
        <v>2143</v>
      </c>
      <c r="M1574" s="5">
        <v>48</v>
      </c>
      <c r="N1574" s="5">
        <v>1</v>
      </c>
      <c r="O1574" s="5">
        <v>26.72</v>
      </c>
      <c r="P1574" s="5">
        <v>51.53</v>
      </c>
      <c r="Q1574" s="2">
        <f t="shared" si="145"/>
        <v>24.810000000000002</v>
      </c>
      <c r="R1574" s="5">
        <f t="shared" si="146"/>
        <v>24.810000000000002</v>
      </c>
      <c r="S1574" s="11">
        <f t="shared" si="147"/>
        <v>0.92851796407185638</v>
      </c>
      <c r="T1574" s="5">
        <v>2.2400000000000002</v>
      </c>
      <c r="U1574" s="5">
        <v>0.56000000000000005</v>
      </c>
      <c r="V1574" s="5">
        <v>26.72</v>
      </c>
      <c r="W1574" s="12">
        <f t="shared" si="148"/>
        <v>2.0833333333333332E-2</v>
      </c>
      <c r="X1574" s="2" t="str">
        <f t="shared" si="149"/>
        <v>SCALE</v>
      </c>
      <c r="Y1574" s="22" t="str">
        <f t="shared" si="150"/>
        <v>Mid (301-500)</v>
      </c>
    </row>
    <row r="1575" spans="1:25">
      <c r="A1575" s="2" t="s">
        <v>5896</v>
      </c>
      <c r="B1575" s="2" t="s">
        <v>4064</v>
      </c>
      <c r="C1575" s="2" t="s">
        <v>5897</v>
      </c>
      <c r="D1575" s="2" t="s">
        <v>1378</v>
      </c>
      <c r="E1575" s="2" t="s">
        <v>125</v>
      </c>
      <c r="F1575" s="5">
        <v>2817</v>
      </c>
      <c r="G1575" s="2" t="s">
        <v>5898</v>
      </c>
      <c r="H1575" s="2" t="s">
        <v>94</v>
      </c>
      <c r="I1575" s="2" t="s">
        <v>26</v>
      </c>
      <c r="J1575" s="2" t="s">
        <v>177</v>
      </c>
      <c r="K1575" s="9">
        <v>500</v>
      </c>
      <c r="L1575" s="9">
        <v>1578</v>
      </c>
      <c r="M1575" s="5">
        <v>24</v>
      </c>
      <c r="N1575" s="5">
        <v>0</v>
      </c>
      <c r="O1575" s="5">
        <v>17.46</v>
      </c>
      <c r="P1575" s="5">
        <v>0</v>
      </c>
      <c r="Q1575" s="2">
        <f t="shared" si="145"/>
        <v>-17.46</v>
      </c>
      <c r="R1575" s="5">
        <f t="shared" si="146"/>
        <v>-17.46</v>
      </c>
      <c r="S1575" s="11">
        <f t="shared" si="147"/>
        <v>-1</v>
      </c>
      <c r="T1575" s="5">
        <v>1.52</v>
      </c>
      <c r="U1575" s="5">
        <v>0.73</v>
      </c>
      <c r="V1575" s="5">
        <v>0</v>
      </c>
      <c r="W1575" s="12">
        <f t="shared" si="148"/>
        <v>0</v>
      </c>
      <c r="X1575" s="2" t="str">
        <f t="shared" si="149"/>
        <v>PAUSE</v>
      </c>
      <c r="Y1575" s="22" t="str">
        <f t="shared" si="150"/>
        <v>Mid (301-500)</v>
      </c>
    </row>
    <row r="1576" spans="1:25">
      <c r="A1576" s="2" t="s">
        <v>5899</v>
      </c>
      <c r="B1576" s="2" t="s">
        <v>1143</v>
      </c>
      <c r="C1576" s="2" t="s">
        <v>5900</v>
      </c>
      <c r="D1576" s="2" t="s">
        <v>5260</v>
      </c>
      <c r="E1576" s="2" t="s">
        <v>23</v>
      </c>
      <c r="F1576" s="5">
        <v>3600</v>
      </c>
      <c r="G1576" s="2" t="s">
        <v>5901</v>
      </c>
      <c r="H1576" s="2" t="s">
        <v>72</v>
      </c>
      <c r="I1576" s="2" t="s">
        <v>26</v>
      </c>
      <c r="J1576" s="2" t="s">
        <v>361</v>
      </c>
      <c r="K1576" s="9">
        <v>1000</v>
      </c>
      <c r="L1576" s="9">
        <v>1350</v>
      </c>
      <c r="M1576" s="5">
        <v>26</v>
      </c>
      <c r="N1576" s="5">
        <v>0</v>
      </c>
      <c r="O1576" s="5">
        <v>15.6</v>
      </c>
      <c r="P1576" s="5">
        <v>0</v>
      </c>
      <c r="Q1576" s="2">
        <f t="shared" si="145"/>
        <v>-15.6</v>
      </c>
      <c r="R1576" s="5">
        <f t="shared" si="146"/>
        <v>-15.6</v>
      </c>
      <c r="S1576" s="11">
        <f t="shared" si="147"/>
        <v>-1</v>
      </c>
      <c r="T1576" s="5">
        <v>1.93</v>
      </c>
      <c r="U1576" s="5">
        <v>0.6</v>
      </c>
      <c r="V1576" s="5">
        <v>0</v>
      </c>
      <c r="W1576" s="12">
        <f t="shared" si="148"/>
        <v>0</v>
      </c>
      <c r="X1576" s="2" t="str">
        <f t="shared" si="149"/>
        <v>PAUSE</v>
      </c>
      <c r="Y1576" s="22" t="str">
        <f t="shared" si="150"/>
        <v>Premium (751-1000)</v>
      </c>
    </row>
    <row r="1577" spans="1:25">
      <c r="A1577" s="2" t="s">
        <v>5902</v>
      </c>
      <c r="B1577" s="2" t="s">
        <v>325</v>
      </c>
      <c r="C1577" s="2" t="s">
        <v>1168</v>
      </c>
      <c r="D1577" s="2" t="s">
        <v>1593</v>
      </c>
      <c r="E1577" s="2" t="s">
        <v>112</v>
      </c>
      <c r="F1577" s="5">
        <v>3600</v>
      </c>
      <c r="G1577" s="2" t="s">
        <v>1358</v>
      </c>
      <c r="H1577" s="2" t="s">
        <v>344</v>
      </c>
      <c r="I1577" s="2" t="s">
        <v>26</v>
      </c>
      <c r="J1577" s="2" t="s">
        <v>155</v>
      </c>
      <c r="K1577" s="9">
        <v>600</v>
      </c>
      <c r="L1577" s="9">
        <v>1851</v>
      </c>
      <c r="M1577" s="5">
        <v>34</v>
      </c>
      <c r="N1577" s="5">
        <v>2</v>
      </c>
      <c r="O1577" s="5">
        <v>19.809999999999999</v>
      </c>
      <c r="P1577" s="5">
        <v>90.41</v>
      </c>
      <c r="Q1577" s="2">
        <f t="shared" si="145"/>
        <v>70.599999999999994</v>
      </c>
      <c r="R1577" s="5">
        <f t="shared" si="146"/>
        <v>70.599999999999994</v>
      </c>
      <c r="S1577" s="11">
        <f t="shared" si="147"/>
        <v>3.5638566380615848</v>
      </c>
      <c r="T1577" s="5">
        <v>1.84</v>
      </c>
      <c r="U1577" s="5">
        <v>0.57999999999999996</v>
      </c>
      <c r="V1577" s="5">
        <v>9.9</v>
      </c>
      <c r="W1577" s="12">
        <f t="shared" si="148"/>
        <v>5.8823529411764705E-2</v>
      </c>
      <c r="X1577" s="2" t="str">
        <f t="shared" si="149"/>
        <v>SCALE</v>
      </c>
      <c r="Y1577" s="22" t="str">
        <f t="shared" si="150"/>
        <v>High (501-750)</v>
      </c>
    </row>
    <row r="1578" spans="1:25">
      <c r="A1578" s="2" t="s">
        <v>5903</v>
      </c>
      <c r="B1578" s="2" t="s">
        <v>5904</v>
      </c>
      <c r="C1578" s="2" t="s">
        <v>5905</v>
      </c>
      <c r="D1578" s="2" t="s">
        <v>486</v>
      </c>
      <c r="E1578" s="2" t="s">
        <v>48</v>
      </c>
      <c r="F1578" s="5">
        <v>2500</v>
      </c>
      <c r="G1578" s="2" t="s">
        <v>5906</v>
      </c>
      <c r="H1578" s="2" t="s">
        <v>65</v>
      </c>
      <c r="I1578" s="2" t="s">
        <v>26</v>
      </c>
      <c r="J1578" s="2" t="s">
        <v>217</v>
      </c>
      <c r="K1578" s="9">
        <v>500</v>
      </c>
      <c r="L1578" s="9">
        <v>1190</v>
      </c>
      <c r="M1578" s="5">
        <v>33</v>
      </c>
      <c r="N1578" s="5">
        <v>0</v>
      </c>
      <c r="O1578" s="5">
        <v>18.899999999999999</v>
      </c>
      <c r="P1578" s="5">
        <v>0</v>
      </c>
      <c r="Q1578" s="2">
        <f t="shared" si="145"/>
        <v>-18.899999999999999</v>
      </c>
      <c r="R1578" s="5">
        <f t="shared" si="146"/>
        <v>-18.899999999999999</v>
      </c>
      <c r="S1578" s="11">
        <f t="shared" si="147"/>
        <v>-1</v>
      </c>
      <c r="T1578" s="5">
        <v>2.77</v>
      </c>
      <c r="U1578" s="5">
        <v>0.56999999999999995</v>
      </c>
      <c r="V1578" s="5">
        <v>0</v>
      </c>
      <c r="W1578" s="12">
        <f t="shared" si="148"/>
        <v>0</v>
      </c>
      <c r="X1578" s="2" t="str">
        <f t="shared" si="149"/>
        <v>PAUSE</v>
      </c>
      <c r="Y1578" s="22" t="str">
        <f t="shared" si="150"/>
        <v>Mid (301-500)</v>
      </c>
    </row>
    <row r="1579" spans="1:25">
      <c r="A1579" s="2" t="s">
        <v>5907</v>
      </c>
      <c r="B1579" s="2" t="s">
        <v>5908</v>
      </c>
      <c r="C1579" s="2" t="s">
        <v>5909</v>
      </c>
      <c r="D1579" s="2" t="s">
        <v>5910</v>
      </c>
      <c r="E1579" s="2" t="s">
        <v>112</v>
      </c>
      <c r="F1579" s="5">
        <v>5001</v>
      </c>
      <c r="G1579" s="2" t="s">
        <v>5911</v>
      </c>
      <c r="H1579" s="2" t="s">
        <v>167</v>
      </c>
      <c r="I1579" s="2" t="s">
        <v>26</v>
      </c>
      <c r="J1579" s="2" t="s">
        <v>80</v>
      </c>
      <c r="K1579" s="9">
        <v>800</v>
      </c>
      <c r="L1579" s="9">
        <v>1032</v>
      </c>
      <c r="M1579" s="5">
        <v>34</v>
      </c>
      <c r="N1579" s="5">
        <v>2</v>
      </c>
      <c r="O1579" s="5">
        <v>28.69</v>
      </c>
      <c r="P1579" s="5">
        <v>115.83</v>
      </c>
      <c r="Q1579" s="2">
        <f t="shared" si="145"/>
        <v>87.14</v>
      </c>
      <c r="R1579" s="5">
        <f t="shared" si="146"/>
        <v>87.14</v>
      </c>
      <c r="S1579" s="11">
        <f t="shared" si="147"/>
        <v>3.0372952248170093</v>
      </c>
      <c r="T1579" s="5">
        <v>3.29</v>
      </c>
      <c r="U1579" s="5">
        <v>0.84</v>
      </c>
      <c r="V1579" s="5">
        <v>14.34</v>
      </c>
      <c r="W1579" s="12">
        <f t="shared" si="148"/>
        <v>5.8823529411764705E-2</v>
      </c>
      <c r="X1579" s="2" t="str">
        <f t="shared" si="149"/>
        <v>SCALE</v>
      </c>
      <c r="Y1579" s="22" t="str">
        <f t="shared" si="150"/>
        <v>Premium (751-1000)</v>
      </c>
    </row>
    <row r="1580" spans="1:25">
      <c r="A1580" s="2" t="s">
        <v>5912</v>
      </c>
      <c r="B1580" s="2" t="s">
        <v>3028</v>
      </c>
      <c r="C1580" s="2" t="s">
        <v>1731</v>
      </c>
      <c r="D1580" s="2" t="s">
        <v>1559</v>
      </c>
      <c r="E1580" s="2" t="s">
        <v>23</v>
      </c>
      <c r="F1580" s="5">
        <v>1185</v>
      </c>
      <c r="G1580" s="2" t="s">
        <v>5913</v>
      </c>
      <c r="H1580" s="2" t="s">
        <v>253</v>
      </c>
      <c r="I1580" s="2" t="s">
        <v>26</v>
      </c>
      <c r="J1580" s="2" t="s">
        <v>356</v>
      </c>
      <c r="K1580" s="9">
        <v>100</v>
      </c>
      <c r="L1580" s="9">
        <v>604</v>
      </c>
      <c r="M1580" s="5">
        <v>25</v>
      </c>
      <c r="N1580" s="5">
        <v>2</v>
      </c>
      <c r="O1580" s="5">
        <v>21.05</v>
      </c>
      <c r="P1580" s="5">
        <v>132.07</v>
      </c>
      <c r="Q1580" s="2">
        <f t="shared" si="145"/>
        <v>111.02</v>
      </c>
      <c r="R1580" s="5">
        <f t="shared" si="146"/>
        <v>111.02</v>
      </c>
      <c r="S1580" s="11">
        <f t="shared" si="147"/>
        <v>5.274109263657957</v>
      </c>
      <c r="T1580" s="5">
        <v>4.1399999999999997</v>
      </c>
      <c r="U1580" s="5">
        <v>0.84</v>
      </c>
      <c r="V1580" s="5">
        <v>10.52</v>
      </c>
      <c r="W1580" s="12">
        <f t="shared" si="148"/>
        <v>0.08</v>
      </c>
      <c r="X1580" s="2" t="str">
        <f t="shared" si="149"/>
        <v>SCALE</v>
      </c>
      <c r="Y1580" s="22" t="str">
        <f t="shared" si="150"/>
        <v>Low (100-300)</v>
      </c>
    </row>
    <row r="1581" spans="1:25">
      <c r="A1581" s="2" t="s">
        <v>5914</v>
      </c>
      <c r="B1581" s="2" t="s">
        <v>444</v>
      </c>
      <c r="C1581" s="2" t="s">
        <v>3033</v>
      </c>
      <c r="D1581" s="2" t="s">
        <v>5915</v>
      </c>
      <c r="E1581" s="2" t="s">
        <v>125</v>
      </c>
      <c r="F1581" s="5">
        <v>4200</v>
      </c>
      <c r="G1581" s="2" t="s">
        <v>5916</v>
      </c>
      <c r="H1581" s="2" t="s">
        <v>344</v>
      </c>
      <c r="I1581" s="2" t="s">
        <v>26</v>
      </c>
      <c r="J1581" s="2" t="s">
        <v>95</v>
      </c>
      <c r="K1581" s="9">
        <v>300</v>
      </c>
      <c r="L1581" s="9">
        <v>2134</v>
      </c>
      <c r="M1581" s="5">
        <v>43</v>
      </c>
      <c r="N1581" s="5">
        <v>1</v>
      </c>
      <c r="O1581" s="5">
        <v>36.51</v>
      </c>
      <c r="P1581" s="5">
        <v>42.89</v>
      </c>
      <c r="Q1581" s="2">
        <f t="shared" si="145"/>
        <v>6.3800000000000026</v>
      </c>
      <c r="R1581" s="5">
        <f t="shared" si="146"/>
        <v>6.3800000000000026</v>
      </c>
      <c r="S1581" s="11">
        <f t="shared" si="147"/>
        <v>0.17474664475486176</v>
      </c>
      <c r="T1581" s="5">
        <v>2.0099999999999998</v>
      </c>
      <c r="U1581" s="5">
        <v>0.85</v>
      </c>
      <c r="V1581" s="5">
        <v>36.51</v>
      </c>
      <c r="W1581" s="12">
        <f t="shared" si="148"/>
        <v>2.3255813953488372E-2</v>
      </c>
      <c r="X1581" s="2" t="str">
        <f t="shared" si="149"/>
        <v>SCALE</v>
      </c>
      <c r="Y1581" s="22" t="str">
        <f t="shared" si="150"/>
        <v>Low (100-300)</v>
      </c>
    </row>
    <row r="1582" spans="1:25">
      <c r="A1582" s="2" t="s">
        <v>5917</v>
      </c>
      <c r="B1582" s="2" t="s">
        <v>929</v>
      </c>
      <c r="C1582" s="2" t="s">
        <v>5918</v>
      </c>
      <c r="D1582" s="2" t="s">
        <v>5919</v>
      </c>
      <c r="E1582" s="2" t="s">
        <v>85</v>
      </c>
      <c r="F1582" s="5">
        <v>4700</v>
      </c>
      <c r="G1582" s="2" t="s">
        <v>4821</v>
      </c>
      <c r="H1582" s="2" t="s">
        <v>253</v>
      </c>
      <c r="I1582" s="2" t="s">
        <v>26</v>
      </c>
      <c r="J1582" s="2" t="s">
        <v>382</v>
      </c>
      <c r="K1582" s="9">
        <v>500</v>
      </c>
      <c r="L1582" s="9">
        <v>1017</v>
      </c>
      <c r="M1582" s="5">
        <v>20</v>
      </c>
      <c r="N1582" s="5">
        <v>1</v>
      </c>
      <c r="O1582" s="5">
        <v>11.59</v>
      </c>
      <c r="P1582" s="5">
        <v>55.76</v>
      </c>
      <c r="Q1582" s="2">
        <f t="shared" si="145"/>
        <v>44.17</v>
      </c>
      <c r="R1582" s="5">
        <f t="shared" si="146"/>
        <v>44.17</v>
      </c>
      <c r="S1582" s="11">
        <f t="shared" si="147"/>
        <v>3.8110440034512512</v>
      </c>
      <c r="T1582" s="5">
        <v>1.97</v>
      </c>
      <c r="U1582" s="5">
        <v>0.57999999999999996</v>
      </c>
      <c r="V1582" s="5">
        <v>11.59</v>
      </c>
      <c r="W1582" s="12">
        <f t="shared" si="148"/>
        <v>0.05</v>
      </c>
      <c r="X1582" s="2" t="str">
        <f t="shared" si="149"/>
        <v>SCALE</v>
      </c>
      <c r="Y1582" s="22" t="str">
        <f t="shared" si="150"/>
        <v>Mid (301-500)</v>
      </c>
    </row>
    <row r="1583" spans="1:25">
      <c r="A1583" s="2" t="s">
        <v>5920</v>
      </c>
      <c r="B1583" s="2" t="s">
        <v>475</v>
      </c>
      <c r="C1583" s="2" t="s">
        <v>5921</v>
      </c>
      <c r="D1583" s="2" t="s">
        <v>571</v>
      </c>
      <c r="E1583" s="2" t="s">
        <v>112</v>
      </c>
      <c r="F1583" s="5">
        <v>2100</v>
      </c>
      <c r="G1583" s="2" t="s">
        <v>5922</v>
      </c>
      <c r="H1583" s="2" t="s">
        <v>150</v>
      </c>
      <c r="I1583" s="2" t="s">
        <v>26</v>
      </c>
      <c r="J1583" s="2" t="s">
        <v>80</v>
      </c>
      <c r="K1583" s="9">
        <v>700</v>
      </c>
      <c r="L1583" s="9">
        <v>2348</v>
      </c>
      <c r="M1583" s="5">
        <v>39</v>
      </c>
      <c r="N1583" s="5">
        <v>4</v>
      </c>
      <c r="O1583" s="5">
        <v>25.28</v>
      </c>
      <c r="P1583" s="5">
        <v>226.39</v>
      </c>
      <c r="Q1583" s="2">
        <f t="shared" si="145"/>
        <v>201.10999999999999</v>
      </c>
      <c r="R1583" s="5">
        <f t="shared" si="146"/>
        <v>201.10999999999999</v>
      </c>
      <c r="S1583" s="11">
        <f t="shared" si="147"/>
        <v>7.9553006329113911</v>
      </c>
      <c r="T1583" s="5">
        <v>1.66</v>
      </c>
      <c r="U1583" s="5">
        <v>0.65</v>
      </c>
      <c r="V1583" s="5">
        <v>6.32</v>
      </c>
      <c r="W1583" s="12">
        <f t="shared" si="148"/>
        <v>0.10256410256410256</v>
      </c>
      <c r="X1583" s="2" t="str">
        <f t="shared" si="149"/>
        <v>SCALE</v>
      </c>
      <c r="Y1583" s="22" t="str">
        <f t="shared" si="150"/>
        <v>High (501-750)</v>
      </c>
    </row>
    <row r="1584" spans="1:25">
      <c r="A1584" s="2" t="s">
        <v>5923</v>
      </c>
      <c r="B1584" s="2" t="s">
        <v>1735</v>
      </c>
      <c r="C1584" s="2" t="s">
        <v>5924</v>
      </c>
      <c r="D1584" s="2" t="s">
        <v>5925</v>
      </c>
      <c r="E1584" s="2" t="s">
        <v>23</v>
      </c>
      <c r="F1584" s="5">
        <v>4500</v>
      </c>
      <c r="G1584" s="2" t="s">
        <v>5926</v>
      </c>
      <c r="H1584" s="2" t="s">
        <v>150</v>
      </c>
      <c r="I1584" s="2" t="s">
        <v>26</v>
      </c>
      <c r="J1584" s="2" t="s">
        <v>293</v>
      </c>
      <c r="K1584" s="9">
        <v>400</v>
      </c>
      <c r="L1584" s="9">
        <v>2490</v>
      </c>
      <c r="M1584" s="5">
        <v>101</v>
      </c>
      <c r="N1584" s="5">
        <v>8</v>
      </c>
      <c r="O1584" s="5">
        <v>76.19</v>
      </c>
      <c r="P1584" s="5">
        <v>282.94</v>
      </c>
      <c r="Q1584" s="2">
        <f t="shared" si="145"/>
        <v>206.75</v>
      </c>
      <c r="R1584" s="5">
        <f t="shared" si="146"/>
        <v>206.75</v>
      </c>
      <c r="S1584" s="11">
        <f t="shared" si="147"/>
        <v>2.7136107100669382</v>
      </c>
      <c r="T1584" s="5">
        <v>4.0599999999999996</v>
      </c>
      <c r="U1584" s="5">
        <v>0.75</v>
      </c>
      <c r="V1584" s="5">
        <v>9.52</v>
      </c>
      <c r="W1584" s="12">
        <f t="shared" si="148"/>
        <v>7.9207920792079209E-2</v>
      </c>
      <c r="X1584" s="2" t="str">
        <f t="shared" si="149"/>
        <v>SCALE</v>
      </c>
      <c r="Y1584" s="22" t="str">
        <f t="shared" si="150"/>
        <v>Mid (301-500)</v>
      </c>
    </row>
    <row r="1585" spans="1:25">
      <c r="A1585" s="2" t="s">
        <v>5927</v>
      </c>
      <c r="B1585" s="2" t="s">
        <v>1866</v>
      </c>
      <c r="C1585" s="2" t="s">
        <v>83</v>
      </c>
      <c r="D1585" s="2" t="s">
        <v>5928</v>
      </c>
      <c r="E1585" s="2" t="s">
        <v>237</v>
      </c>
      <c r="F1585" s="5">
        <v>7000</v>
      </c>
      <c r="G1585" s="2" t="s">
        <v>1106</v>
      </c>
      <c r="H1585" s="2" t="s">
        <v>161</v>
      </c>
      <c r="I1585" s="2" t="s">
        <v>26</v>
      </c>
      <c r="J1585" s="2" t="s">
        <v>95</v>
      </c>
      <c r="K1585" s="9">
        <v>300</v>
      </c>
      <c r="L1585" s="9">
        <v>2229</v>
      </c>
      <c r="M1585" s="5">
        <v>61</v>
      </c>
      <c r="N1585" s="5">
        <v>1</v>
      </c>
      <c r="O1585" s="5">
        <v>45.18</v>
      </c>
      <c r="P1585" s="5">
        <v>65.25</v>
      </c>
      <c r="Q1585" s="2">
        <f t="shared" si="145"/>
        <v>20.07</v>
      </c>
      <c r="R1585" s="5">
        <f t="shared" si="146"/>
        <v>20.07</v>
      </c>
      <c r="S1585" s="11">
        <f t="shared" si="147"/>
        <v>0.44422310756972111</v>
      </c>
      <c r="T1585" s="5">
        <v>2.74</v>
      </c>
      <c r="U1585" s="5">
        <v>0.74</v>
      </c>
      <c r="V1585" s="5">
        <v>45.18</v>
      </c>
      <c r="W1585" s="12">
        <f t="shared" si="148"/>
        <v>1.6393442622950821E-2</v>
      </c>
      <c r="X1585" s="2" t="str">
        <f t="shared" si="149"/>
        <v>SCALE</v>
      </c>
      <c r="Y1585" s="22" t="str">
        <f t="shared" si="150"/>
        <v>Low (100-300)</v>
      </c>
    </row>
    <row r="1586" spans="1:25">
      <c r="A1586" s="2" t="s">
        <v>5929</v>
      </c>
      <c r="B1586" s="2" t="s">
        <v>3594</v>
      </c>
      <c r="C1586" s="2" t="s">
        <v>5930</v>
      </c>
      <c r="D1586" s="2" t="s">
        <v>2331</v>
      </c>
      <c r="E1586" s="2" t="s">
        <v>298</v>
      </c>
      <c r="F1586" s="5">
        <v>5000</v>
      </c>
      <c r="G1586" s="2" t="s">
        <v>5931</v>
      </c>
      <c r="H1586" s="2" t="s">
        <v>50</v>
      </c>
      <c r="I1586" s="2" t="s">
        <v>26</v>
      </c>
      <c r="J1586" s="2" t="s">
        <v>162</v>
      </c>
      <c r="K1586" s="9">
        <v>600</v>
      </c>
      <c r="L1586" s="9">
        <v>1667</v>
      </c>
      <c r="M1586" s="5">
        <v>28</v>
      </c>
      <c r="N1586" s="5">
        <v>2</v>
      </c>
      <c r="O1586" s="5">
        <v>20.78</v>
      </c>
      <c r="P1586" s="5">
        <v>75.17</v>
      </c>
      <c r="Q1586" s="2">
        <f t="shared" si="145"/>
        <v>54.39</v>
      </c>
      <c r="R1586" s="5">
        <f t="shared" si="146"/>
        <v>54.39</v>
      </c>
      <c r="S1586" s="11">
        <f t="shared" si="147"/>
        <v>2.6174205967276225</v>
      </c>
      <c r="T1586" s="5">
        <v>1.68</v>
      </c>
      <c r="U1586" s="5">
        <v>0.74</v>
      </c>
      <c r="V1586" s="5">
        <v>10.39</v>
      </c>
      <c r="W1586" s="12">
        <f t="shared" si="148"/>
        <v>7.1428571428571425E-2</v>
      </c>
      <c r="X1586" s="2" t="str">
        <f t="shared" si="149"/>
        <v>SCALE</v>
      </c>
      <c r="Y1586" s="22" t="str">
        <f t="shared" si="150"/>
        <v>High (501-750)</v>
      </c>
    </row>
    <row r="1587" spans="1:25">
      <c r="A1587" s="2" t="s">
        <v>5932</v>
      </c>
      <c r="B1587" s="2" t="s">
        <v>5933</v>
      </c>
      <c r="C1587" s="2" t="s">
        <v>5934</v>
      </c>
      <c r="D1587" s="2" t="s">
        <v>291</v>
      </c>
      <c r="E1587" s="2" t="s">
        <v>23</v>
      </c>
      <c r="F1587" s="5">
        <v>3800</v>
      </c>
      <c r="G1587" s="2" t="s">
        <v>5935</v>
      </c>
      <c r="H1587" s="2" t="s">
        <v>344</v>
      </c>
      <c r="I1587" s="2" t="s">
        <v>26</v>
      </c>
      <c r="J1587" s="2" t="s">
        <v>51</v>
      </c>
      <c r="K1587" s="9">
        <v>400</v>
      </c>
      <c r="L1587" s="9">
        <v>1204</v>
      </c>
      <c r="M1587" s="5">
        <v>22</v>
      </c>
      <c r="N1587" s="5">
        <v>0</v>
      </c>
      <c r="O1587" s="5">
        <v>18.579999999999998</v>
      </c>
      <c r="P1587" s="5">
        <v>0</v>
      </c>
      <c r="Q1587" s="2">
        <f t="shared" si="145"/>
        <v>-18.579999999999998</v>
      </c>
      <c r="R1587" s="5">
        <f t="shared" si="146"/>
        <v>-18.579999999999998</v>
      </c>
      <c r="S1587" s="11">
        <f t="shared" si="147"/>
        <v>-1</v>
      </c>
      <c r="T1587" s="5">
        <v>1.83</v>
      </c>
      <c r="U1587" s="5">
        <v>0.84</v>
      </c>
      <c r="V1587" s="5">
        <v>0</v>
      </c>
      <c r="W1587" s="12">
        <f t="shared" si="148"/>
        <v>0</v>
      </c>
      <c r="X1587" s="2" t="str">
        <f t="shared" si="149"/>
        <v>PAUSE</v>
      </c>
      <c r="Y1587" s="22" t="str">
        <f t="shared" si="150"/>
        <v>Mid (301-500)</v>
      </c>
    </row>
    <row r="1588" spans="1:25">
      <c r="A1588" s="2" t="s">
        <v>5936</v>
      </c>
      <c r="B1588" s="2" t="s">
        <v>330</v>
      </c>
      <c r="C1588" s="2" t="s">
        <v>5937</v>
      </c>
      <c r="D1588" s="2" t="s">
        <v>829</v>
      </c>
      <c r="E1588" s="2" t="s">
        <v>112</v>
      </c>
      <c r="F1588" s="5">
        <v>2500</v>
      </c>
      <c r="G1588" s="2" t="s">
        <v>4629</v>
      </c>
      <c r="H1588" s="2" t="s">
        <v>94</v>
      </c>
      <c r="I1588" s="2" t="s">
        <v>26</v>
      </c>
      <c r="J1588" s="2" t="s">
        <v>217</v>
      </c>
      <c r="K1588" s="9">
        <v>600</v>
      </c>
      <c r="L1588" s="9">
        <v>2276</v>
      </c>
      <c r="M1588" s="5">
        <v>60</v>
      </c>
      <c r="N1588" s="5">
        <v>0</v>
      </c>
      <c r="O1588" s="5">
        <v>26.23</v>
      </c>
      <c r="P1588" s="5">
        <v>0</v>
      </c>
      <c r="Q1588" s="2">
        <f t="shared" si="145"/>
        <v>-26.23</v>
      </c>
      <c r="R1588" s="5">
        <f t="shared" si="146"/>
        <v>-26.23</v>
      </c>
      <c r="S1588" s="11">
        <f t="shared" si="147"/>
        <v>-1</v>
      </c>
      <c r="T1588" s="5">
        <v>2.64</v>
      </c>
      <c r="U1588" s="5">
        <v>0.44</v>
      </c>
      <c r="V1588" s="5">
        <v>0</v>
      </c>
      <c r="W1588" s="12">
        <f t="shared" si="148"/>
        <v>0</v>
      </c>
      <c r="X1588" s="2" t="str">
        <f t="shared" si="149"/>
        <v>PAUSE</v>
      </c>
      <c r="Y1588" s="22" t="str">
        <f t="shared" si="150"/>
        <v>High (501-750)</v>
      </c>
    </row>
    <row r="1589" spans="1:25">
      <c r="A1589" s="2" t="s">
        <v>5938</v>
      </c>
      <c r="B1589" s="2" t="s">
        <v>5939</v>
      </c>
      <c r="C1589" s="2" t="s">
        <v>5940</v>
      </c>
      <c r="D1589" s="2" t="s">
        <v>5941</v>
      </c>
      <c r="E1589" s="2" t="s">
        <v>40</v>
      </c>
      <c r="F1589" s="5">
        <v>4200</v>
      </c>
      <c r="G1589" s="2" t="s">
        <v>5942</v>
      </c>
      <c r="H1589" s="2" t="s">
        <v>260</v>
      </c>
      <c r="I1589" s="2" t="s">
        <v>26</v>
      </c>
      <c r="J1589" s="2" t="s">
        <v>66</v>
      </c>
      <c r="K1589" s="9">
        <v>300</v>
      </c>
      <c r="L1589" s="9">
        <v>2241</v>
      </c>
      <c r="M1589" s="5">
        <v>41</v>
      </c>
      <c r="N1589" s="5">
        <v>0</v>
      </c>
      <c r="O1589" s="5">
        <v>25.04</v>
      </c>
      <c r="P1589" s="5">
        <v>0</v>
      </c>
      <c r="Q1589" s="2">
        <f t="shared" si="145"/>
        <v>-25.04</v>
      </c>
      <c r="R1589" s="5">
        <f t="shared" si="146"/>
        <v>-25.04</v>
      </c>
      <c r="S1589" s="11">
        <f t="shared" si="147"/>
        <v>-1</v>
      </c>
      <c r="T1589" s="5">
        <v>1.83</v>
      </c>
      <c r="U1589" s="5">
        <v>0.61</v>
      </c>
      <c r="V1589" s="5">
        <v>0</v>
      </c>
      <c r="W1589" s="12">
        <f t="shared" si="148"/>
        <v>0</v>
      </c>
      <c r="X1589" s="2" t="str">
        <f t="shared" si="149"/>
        <v>PAUSE</v>
      </c>
      <c r="Y1589" s="22" t="str">
        <f t="shared" si="150"/>
        <v>Low (100-300)</v>
      </c>
    </row>
    <row r="1590" spans="1:25">
      <c r="A1590" s="2" t="s">
        <v>5943</v>
      </c>
      <c r="B1590" s="2" t="s">
        <v>2123</v>
      </c>
      <c r="C1590" s="2" t="s">
        <v>869</v>
      </c>
      <c r="D1590" s="2" t="s">
        <v>5944</v>
      </c>
      <c r="E1590" s="2" t="s">
        <v>48</v>
      </c>
      <c r="F1590" s="5">
        <v>3000</v>
      </c>
      <c r="G1590" s="2" t="s">
        <v>5945</v>
      </c>
      <c r="H1590" s="2" t="s">
        <v>42</v>
      </c>
      <c r="I1590" s="2" t="s">
        <v>26</v>
      </c>
      <c r="J1590" s="2" t="s">
        <v>232</v>
      </c>
      <c r="K1590" s="9">
        <v>800</v>
      </c>
      <c r="L1590" s="9">
        <v>991</v>
      </c>
      <c r="M1590" s="5">
        <v>34</v>
      </c>
      <c r="N1590" s="5">
        <v>1</v>
      </c>
      <c r="O1590" s="5">
        <v>24.62</v>
      </c>
      <c r="P1590" s="5">
        <v>40.11</v>
      </c>
      <c r="Q1590" s="2">
        <f t="shared" si="145"/>
        <v>15.489999999999998</v>
      </c>
      <c r="R1590" s="5">
        <f t="shared" si="146"/>
        <v>15.489999999999998</v>
      </c>
      <c r="S1590" s="11">
        <f t="shared" si="147"/>
        <v>0.62916328188464654</v>
      </c>
      <c r="T1590" s="5">
        <v>3.43</v>
      </c>
      <c r="U1590" s="5">
        <v>0.72</v>
      </c>
      <c r="V1590" s="5">
        <v>24.62</v>
      </c>
      <c r="W1590" s="12">
        <f t="shared" si="148"/>
        <v>2.9411764705882353E-2</v>
      </c>
      <c r="X1590" s="2" t="str">
        <f t="shared" si="149"/>
        <v>SCALE</v>
      </c>
      <c r="Y1590" s="22" t="str">
        <f t="shared" si="150"/>
        <v>Premium (751-1000)</v>
      </c>
    </row>
    <row r="1591" spans="1:25">
      <c r="A1591" s="2" t="s">
        <v>5946</v>
      </c>
      <c r="B1591" s="2" t="s">
        <v>5947</v>
      </c>
      <c r="C1591" s="2" t="s">
        <v>5948</v>
      </c>
      <c r="D1591" s="2" t="s">
        <v>5949</v>
      </c>
      <c r="E1591" s="2" t="s">
        <v>112</v>
      </c>
      <c r="F1591" s="5">
        <v>4600</v>
      </c>
      <c r="G1591" s="2" t="s">
        <v>5950</v>
      </c>
      <c r="H1591" s="2" t="s">
        <v>25</v>
      </c>
      <c r="I1591" s="2" t="s">
        <v>26</v>
      </c>
      <c r="J1591" s="2" t="s">
        <v>155</v>
      </c>
      <c r="K1591" s="9">
        <v>800</v>
      </c>
      <c r="L1591" s="9">
        <v>1033</v>
      </c>
      <c r="M1591" s="5">
        <v>25</v>
      </c>
      <c r="N1591" s="5">
        <v>0</v>
      </c>
      <c r="O1591" s="5">
        <v>14.18</v>
      </c>
      <c r="P1591" s="5">
        <v>0</v>
      </c>
      <c r="Q1591" s="2">
        <f t="shared" si="145"/>
        <v>-14.18</v>
      </c>
      <c r="R1591" s="5">
        <f t="shared" si="146"/>
        <v>-14.18</v>
      </c>
      <c r="S1591" s="11">
        <f t="shared" si="147"/>
        <v>-1</v>
      </c>
      <c r="T1591" s="5">
        <v>2.42</v>
      </c>
      <c r="U1591" s="5">
        <v>0.56999999999999995</v>
      </c>
      <c r="V1591" s="5">
        <v>0</v>
      </c>
      <c r="W1591" s="12">
        <f t="shared" si="148"/>
        <v>0</v>
      </c>
      <c r="X1591" s="2" t="str">
        <f t="shared" si="149"/>
        <v>PAUSE</v>
      </c>
      <c r="Y1591" s="22" t="str">
        <f t="shared" si="150"/>
        <v>Premium (751-1000)</v>
      </c>
    </row>
    <row r="1592" spans="1:25">
      <c r="A1592" s="2" t="s">
        <v>5951</v>
      </c>
      <c r="B1592" s="2" t="s">
        <v>832</v>
      </c>
      <c r="C1592" s="2" t="s">
        <v>740</v>
      </c>
      <c r="D1592" s="2" t="s">
        <v>5952</v>
      </c>
      <c r="E1592" s="2" t="s">
        <v>188</v>
      </c>
      <c r="F1592" s="5">
        <v>5000</v>
      </c>
      <c r="G1592" s="2" t="s">
        <v>5953</v>
      </c>
      <c r="H1592" s="2" t="s">
        <v>25</v>
      </c>
      <c r="I1592" s="2" t="s">
        <v>26</v>
      </c>
      <c r="J1592" s="2" t="s">
        <v>300</v>
      </c>
      <c r="K1592" s="9">
        <v>1000</v>
      </c>
      <c r="L1592" s="9">
        <v>663</v>
      </c>
      <c r="M1592" s="5">
        <v>12</v>
      </c>
      <c r="N1592" s="5">
        <v>0</v>
      </c>
      <c r="O1592" s="5">
        <v>6.74</v>
      </c>
      <c r="P1592" s="5">
        <v>0</v>
      </c>
      <c r="Q1592" s="2">
        <f t="shared" si="145"/>
        <v>-6.74</v>
      </c>
      <c r="R1592" s="5">
        <f t="shared" si="146"/>
        <v>-6.74</v>
      </c>
      <c r="S1592" s="11">
        <f t="shared" si="147"/>
        <v>-1</v>
      </c>
      <c r="T1592" s="5">
        <v>1.81</v>
      </c>
      <c r="U1592" s="5">
        <v>0.56000000000000005</v>
      </c>
      <c r="V1592" s="5">
        <v>0</v>
      </c>
      <c r="W1592" s="12">
        <f t="shared" si="148"/>
        <v>0</v>
      </c>
      <c r="X1592" s="2" t="str">
        <f t="shared" si="149"/>
        <v>PAUSE</v>
      </c>
      <c r="Y1592" s="22" t="str">
        <f t="shared" si="150"/>
        <v>Premium (751-1000)</v>
      </c>
    </row>
    <row r="1593" spans="1:25">
      <c r="A1593" s="2" t="s">
        <v>5954</v>
      </c>
      <c r="B1593" s="2" t="s">
        <v>4098</v>
      </c>
      <c r="C1593" s="2" t="s">
        <v>5955</v>
      </c>
      <c r="D1593" s="2" t="s">
        <v>3510</v>
      </c>
      <c r="E1593" s="2" t="s">
        <v>85</v>
      </c>
      <c r="F1593" s="5">
        <v>1800</v>
      </c>
      <c r="G1593" s="2" t="s">
        <v>5956</v>
      </c>
      <c r="H1593" s="2" t="s">
        <v>72</v>
      </c>
      <c r="I1593" s="2" t="s">
        <v>26</v>
      </c>
      <c r="J1593" s="2" t="s">
        <v>51</v>
      </c>
      <c r="K1593" s="9">
        <v>400</v>
      </c>
      <c r="L1593" s="9">
        <v>1071</v>
      </c>
      <c r="M1593" s="5">
        <v>23</v>
      </c>
      <c r="N1593" s="5">
        <v>2</v>
      </c>
      <c r="O1593" s="5">
        <v>13.36</v>
      </c>
      <c r="P1593" s="5">
        <v>138.52000000000001</v>
      </c>
      <c r="Q1593" s="2">
        <f t="shared" si="145"/>
        <v>125.16000000000001</v>
      </c>
      <c r="R1593" s="5">
        <f t="shared" si="146"/>
        <v>125.16000000000001</v>
      </c>
      <c r="S1593" s="11">
        <f t="shared" si="147"/>
        <v>9.3682634730538936</v>
      </c>
      <c r="T1593" s="5">
        <v>2.15</v>
      </c>
      <c r="U1593" s="5">
        <v>0.57999999999999996</v>
      </c>
      <c r="V1593" s="5">
        <v>6.68</v>
      </c>
      <c r="W1593" s="12">
        <f t="shared" si="148"/>
        <v>8.6956521739130432E-2</v>
      </c>
      <c r="X1593" s="2" t="str">
        <f t="shared" si="149"/>
        <v>SCALE</v>
      </c>
      <c r="Y1593" s="22" t="str">
        <f t="shared" si="150"/>
        <v>Mid (301-500)</v>
      </c>
    </row>
    <row r="1594" spans="1:25">
      <c r="A1594" s="2" t="s">
        <v>5957</v>
      </c>
      <c r="B1594" s="2" t="s">
        <v>2118</v>
      </c>
      <c r="C1594" s="2" t="s">
        <v>5958</v>
      </c>
      <c r="D1594" s="2" t="s">
        <v>1035</v>
      </c>
      <c r="E1594" s="2" t="s">
        <v>492</v>
      </c>
      <c r="F1594" s="5">
        <v>4333</v>
      </c>
      <c r="G1594" s="2" t="s">
        <v>5959</v>
      </c>
      <c r="H1594" s="2" t="s">
        <v>58</v>
      </c>
      <c r="I1594" s="2" t="s">
        <v>26</v>
      </c>
      <c r="J1594" s="2" t="s">
        <v>59</v>
      </c>
      <c r="K1594" s="9">
        <v>700</v>
      </c>
      <c r="L1594" s="9">
        <v>2068</v>
      </c>
      <c r="M1594" s="5">
        <v>36</v>
      </c>
      <c r="N1594" s="5">
        <v>0</v>
      </c>
      <c r="O1594" s="5">
        <v>27.29</v>
      </c>
      <c r="P1594" s="5">
        <v>0</v>
      </c>
      <c r="Q1594" s="2">
        <f t="shared" si="145"/>
        <v>-27.29</v>
      </c>
      <c r="R1594" s="5">
        <f t="shared" si="146"/>
        <v>-27.29</v>
      </c>
      <c r="S1594" s="11">
        <f t="shared" si="147"/>
        <v>-1</v>
      </c>
      <c r="T1594" s="5">
        <v>1.74</v>
      </c>
      <c r="U1594" s="5">
        <v>0.76</v>
      </c>
      <c r="V1594" s="5">
        <v>0</v>
      </c>
      <c r="W1594" s="12">
        <f t="shared" si="148"/>
        <v>0</v>
      </c>
      <c r="X1594" s="2" t="str">
        <f t="shared" si="149"/>
        <v>PAUSE</v>
      </c>
      <c r="Y1594" s="22" t="str">
        <f t="shared" si="150"/>
        <v>High (501-750)</v>
      </c>
    </row>
    <row r="1595" spans="1:25">
      <c r="A1595" s="2" t="s">
        <v>5960</v>
      </c>
      <c r="B1595" s="2" t="s">
        <v>5961</v>
      </c>
      <c r="C1595" s="2" t="s">
        <v>813</v>
      </c>
      <c r="D1595" s="2" t="s">
        <v>257</v>
      </c>
      <c r="E1595" s="2" t="s">
        <v>258</v>
      </c>
      <c r="F1595" s="5">
        <v>2750</v>
      </c>
      <c r="G1595" s="2" t="s">
        <v>5962</v>
      </c>
      <c r="H1595" s="2" t="s">
        <v>167</v>
      </c>
      <c r="I1595" s="2" t="s">
        <v>26</v>
      </c>
      <c r="J1595" s="2" t="s">
        <v>177</v>
      </c>
      <c r="K1595" s="9">
        <v>200</v>
      </c>
      <c r="L1595" s="9">
        <v>1809</v>
      </c>
      <c r="M1595" s="5">
        <v>42</v>
      </c>
      <c r="N1595" s="5">
        <v>4</v>
      </c>
      <c r="O1595" s="5">
        <v>30.04</v>
      </c>
      <c r="P1595" s="5">
        <v>243.88</v>
      </c>
      <c r="Q1595" s="2">
        <f t="shared" si="145"/>
        <v>213.84</v>
      </c>
      <c r="R1595" s="5">
        <f t="shared" si="146"/>
        <v>213.84</v>
      </c>
      <c r="S1595" s="11">
        <f t="shared" si="147"/>
        <v>7.1185086551264982</v>
      </c>
      <c r="T1595" s="5">
        <v>2.3199999999999998</v>
      </c>
      <c r="U1595" s="5">
        <v>0.72</v>
      </c>
      <c r="V1595" s="5">
        <v>7.51</v>
      </c>
      <c r="W1595" s="12">
        <f t="shared" si="148"/>
        <v>9.5238095238095233E-2</v>
      </c>
      <c r="X1595" s="2" t="str">
        <f t="shared" si="149"/>
        <v>SCALE</v>
      </c>
      <c r="Y1595" s="22" t="str">
        <f t="shared" si="150"/>
        <v>Low (100-300)</v>
      </c>
    </row>
    <row r="1596" spans="1:25">
      <c r="A1596" s="2" t="s">
        <v>5963</v>
      </c>
      <c r="B1596" s="2" t="s">
        <v>5964</v>
      </c>
      <c r="C1596" s="2" t="s">
        <v>749</v>
      </c>
      <c r="D1596" s="2" t="s">
        <v>5965</v>
      </c>
      <c r="E1596" s="2" t="s">
        <v>373</v>
      </c>
      <c r="F1596" s="5">
        <v>1250</v>
      </c>
      <c r="G1596" s="2" t="s">
        <v>5966</v>
      </c>
      <c r="H1596" s="2" t="s">
        <v>167</v>
      </c>
      <c r="I1596" s="2" t="s">
        <v>26</v>
      </c>
      <c r="J1596" s="2" t="s">
        <v>140</v>
      </c>
      <c r="K1596" s="9">
        <v>400</v>
      </c>
      <c r="L1596" s="9">
        <v>2309</v>
      </c>
      <c r="M1596" s="5">
        <v>53</v>
      </c>
      <c r="N1596" s="5">
        <v>0</v>
      </c>
      <c r="O1596" s="5">
        <v>42.94</v>
      </c>
      <c r="P1596" s="5">
        <v>0</v>
      </c>
      <c r="Q1596" s="2">
        <f t="shared" si="145"/>
        <v>-42.94</v>
      </c>
      <c r="R1596" s="5">
        <f t="shared" si="146"/>
        <v>-42.94</v>
      </c>
      <c r="S1596" s="11">
        <f t="shared" si="147"/>
        <v>-1</v>
      </c>
      <c r="T1596" s="5">
        <v>2.2999999999999998</v>
      </c>
      <c r="U1596" s="5">
        <v>0.81</v>
      </c>
      <c r="V1596" s="5">
        <v>0</v>
      </c>
      <c r="W1596" s="12">
        <f t="shared" si="148"/>
        <v>0</v>
      </c>
      <c r="X1596" s="2" t="str">
        <f t="shared" si="149"/>
        <v>PAUSE</v>
      </c>
      <c r="Y1596" s="22" t="str">
        <f t="shared" si="150"/>
        <v>Mid (301-500)</v>
      </c>
    </row>
    <row r="1597" spans="1:25">
      <c r="A1597" s="2" t="s">
        <v>5967</v>
      </c>
      <c r="B1597" s="2" t="s">
        <v>5968</v>
      </c>
      <c r="C1597" s="2" t="s">
        <v>4400</v>
      </c>
      <c r="D1597" s="2" t="s">
        <v>1444</v>
      </c>
      <c r="E1597" s="2" t="s">
        <v>953</v>
      </c>
      <c r="F1597" s="5">
        <v>3200</v>
      </c>
      <c r="G1597" s="2" t="s">
        <v>5969</v>
      </c>
      <c r="H1597" s="2" t="s">
        <v>161</v>
      </c>
      <c r="I1597" s="2" t="s">
        <v>26</v>
      </c>
      <c r="J1597" s="2" t="s">
        <v>35</v>
      </c>
      <c r="K1597" s="9">
        <v>300</v>
      </c>
      <c r="L1597" s="9">
        <v>1884</v>
      </c>
      <c r="M1597" s="5">
        <v>56</v>
      </c>
      <c r="N1597" s="5">
        <v>5</v>
      </c>
      <c r="O1597" s="5">
        <v>41.79</v>
      </c>
      <c r="P1597" s="5">
        <v>372.75</v>
      </c>
      <c r="Q1597" s="2">
        <f t="shared" si="145"/>
        <v>330.96</v>
      </c>
      <c r="R1597" s="5">
        <f t="shared" si="146"/>
        <v>330.96</v>
      </c>
      <c r="S1597" s="11">
        <f t="shared" si="147"/>
        <v>7.9195979899497484</v>
      </c>
      <c r="T1597" s="5">
        <v>2.97</v>
      </c>
      <c r="U1597" s="5">
        <v>0.75</v>
      </c>
      <c r="V1597" s="5">
        <v>8.36</v>
      </c>
      <c r="W1597" s="12">
        <f t="shared" si="148"/>
        <v>8.9285714285714288E-2</v>
      </c>
      <c r="X1597" s="2" t="str">
        <f t="shared" si="149"/>
        <v>SCALE</v>
      </c>
      <c r="Y1597" s="22" t="str">
        <f t="shared" si="150"/>
        <v>Low (100-300)</v>
      </c>
    </row>
    <row r="1598" spans="1:25">
      <c r="A1598" s="2" t="s">
        <v>5970</v>
      </c>
      <c r="B1598" s="2" t="s">
        <v>799</v>
      </c>
      <c r="C1598" s="2" t="s">
        <v>5971</v>
      </c>
      <c r="D1598" s="2" t="s">
        <v>4959</v>
      </c>
      <c r="E1598" s="2" t="s">
        <v>40</v>
      </c>
      <c r="F1598" s="5">
        <v>3120</v>
      </c>
      <c r="G1598" s="2" t="s">
        <v>5972</v>
      </c>
      <c r="H1598" s="2" t="s">
        <v>50</v>
      </c>
      <c r="I1598" s="2" t="s">
        <v>26</v>
      </c>
      <c r="J1598" s="2" t="s">
        <v>43</v>
      </c>
      <c r="K1598" s="9">
        <v>800</v>
      </c>
      <c r="L1598" s="9">
        <v>2399</v>
      </c>
      <c r="M1598" s="5">
        <v>80</v>
      </c>
      <c r="N1598" s="5">
        <v>0</v>
      </c>
      <c r="O1598" s="5">
        <v>59.67</v>
      </c>
      <c r="P1598" s="5">
        <v>0</v>
      </c>
      <c r="Q1598" s="2">
        <f t="shared" si="145"/>
        <v>-59.67</v>
      </c>
      <c r="R1598" s="5">
        <f t="shared" si="146"/>
        <v>-59.67</v>
      </c>
      <c r="S1598" s="11">
        <f t="shared" si="147"/>
        <v>-1</v>
      </c>
      <c r="T1598" s="5">
        <v>3.33</v>
      </c>
      <c r="U1598" s="5">
        <v>0.75</v>
      </c>
      <c r="V1598" s="5">
        <v>0</v>
      </c>
      <c r="W1598" s="12">
        <f t="shared" si="148"/>
        <v>0</v>
      </c>
      <c r="X1598" s="2" t="str">
        <f t="shared" si="149"/>
        <v>PAUSE</v>
      </c>
      <c r="Y1598" s="22" t="str">
        <f t="shared" si="150"/>
        <v>Premium (751-1000)</v>
      </c>
    </row>
    <row r="1599" spans="1:25">
      <c r="A1599" s="2" t="s">
        <v>5973</v>
      </c>
      <c r="B1599" s="2" t="s">
        <v>929</v>
      </c>
      <c r="C1599" s="2" t="s">
        <v>5974</v>
      </c>
      <c r="D1599" s="2" t="s">
        <v>264</v>
      </c>
      <c r="E1599" s="2" t="s">
        <v>23</v>
      </c>
      <c r="F1599" s="5">
        <v>8134</v>
      </c>
      <c r="G1599" s="2" t="s">
        <v>5975</v>
      </c>
      <c r="H1599" s="2" t="s">
        <v>266</v>
      </c>
      <c r="I1599" s="2" t="s">
        <v>26</v>
      </c>
      <c r="J1599" s="2" t="s">
        <v>127</v>
      </c>
      <c r="K1599" s="9">
        <v>600</v>
      </c>
      <c r="L1599" s="9">
        <v>1830</v>
      </c>
      <c r="M1599" s="5">
        <v>49</v>
      </c>
      <c r="N1599" s="5">
        <v>4</v>
      </c>
      <c r="O1599" s="5">
        <v>37.159999999999997</v>
      </c>
      <c r="P1599" s="5">
        <v>295.2</v>
      </c>
      <c r="Q1599" s="2">
        <f t="shared" si="145"/>
        <v>258.03999999999996</v>
      </c>
      <c r="R1599" s="5">
        <f t="shared" si="146"/>
        <v>258.03999999999996</v>
      </c>
      <c r="S1599" s="11">
        <f t="shared" si="147"/>
        <v>6.9440258342303549</v>
      </c>
      <c r="T1599" s="5">
        <v>2.68</v>
      </c>
      <c r="U1599" s="5">
        <v>0.76</v>
      </c>
      <c r="V1599" s="5">
        <v>9.2899999999999991</v>
      </c>
      <c r="W1599" s="12">
        <f t="shared" si="148"/>
        <v>8.1632653061224483E-2</v>
      </c>
      <c r="X1599" s="2" t="str">
        <f t="shared" si="149"/>
        <v>SCALE</v>
      </c>
      <c r="Y1599" s="22" t="str">
        <f t="shared" si="150"/>
        <v>High (501-750)</v>
      </c>
    </row>
    <row r="1600" spans="1:25">
      <c r="A1600" s="2" t="s">
        <v>5976</v>
      </c>
      <c r="B1600" s="2" t="s">
        <v>435</v>
      </c>
      <c r="C1600" s="2" t="s">
        <v>5977</v>
      </c>
      <c r="D1600" s="2" t="s">
        <v>2155</v>
      </c>
      <c r="E1600" s="2" t="s">
        <v>188</v>
      </c>
      <c r="F1600" s="5">
        <v>2400</v>
      </c>
      <c r="G1600" s="2" t="s">
        <v>5978</v>
      </c>
      <c r="H1600" s="2" t="s">
        <v>190</v>
      </c>
      <c r="I1600" s="2" t="s">
        <v>26</v>
      </c>
      <c r="J1600" s="2" t="s">
        <v>293</v>
      </c>
      <c r="K1600" s="9">
        <v>800</v>
      </c>
      <c r="L1600" s="9">
        <v>1932</v>
      </c>
      <c r="M1600" s="5">
        <v>85</v>
      </c>
      <c r="N1600" s="5">
        <v>9</v>
      </c>
      <c r="O1600" s="5">
        <v>57.8</v>
      </c>
      <c r="P1600" s="5">
        <v>316.95999999999998</v>
      </c>
      <c r="Q1600" s="2">
        <f t="shared" si="145"/>
        <v>259.15999999999997</v>
      </c>
      <c r="R1600" s="5">
        <f t="shared" si="146"/>
        <v>259.15999999999997</v>
      </c>
      <c r="S1600" s="11">
        <f t="shared" si="147"/>
        <v>4.4837370242214529</v>
      </c>
      <c r="T1600" s="5">
        <v>4.4000000000000004</v>
      </c>
      <c r="U1600" s="5">
        <v>0.68</v>
      </c>
      <c r="V1600" s="5">
        <v>6.42</v>
      </c>
      <c r="W1600" s="12">
        <f t="shared" si="148"/>
        <v>0.10588235294117647</v>
      </c>
      <c r="X1600" s="2" t="str">
        <f t="shared" si="149"/>
        <v>SCALE</v>
      </c>
      <c r="Y1600" s="22" t="str">
        <f t="shared" si="150"/>
        <v>Premium (751-1000)</v>
      </c>
    </row>
    <row r="1601" spans="1:25">
      <c r="A1601" s="2" t="s">
        <v>5979</v>
      </c>
      <c r="B1601" s="2" t="s">
        <v>5980</v>
      </c>
      <c r="C1601" s="2" t="s">
        <v>269</v>
      </c>
      <c r="D1601" s="2" t="s">
        <v>655</v>
      </c>
      <c r="E1601" s="2" t="s">
        <v>125</v>
      </c>
      <c r="F1601" s="5">
        <v>1535</v>
      </c>
      <c r="G1601" s="2" t="s">
        <v>5981</v>
      </c>
      <c r="H1601" s="2" t="s">
        <v>344</v>
      </c>
      <c r="I1601" s="2" t="s">
        <v>26</v>
      </c>
      <c r="J1601" s="2" t="s">
        <v>127</v>
      </c>
      <c r="K1601" s="9">
        <v>700</v>
      </c>
      <c r="L1601" s="9">
        <v>688</v>
      </c>
      <c r="M1601" s="5">
        <v>19</v>
      </c>
      <c r="N1601" s="5">
        <v>0</v>
      </c>
      <c r="O1601" s="5">
        <v>9.4499999999999993</v>
      </c>
      <c r="P1601" s="5">
        <v>0</v>
      </c>
      <c r="Q1601" s="2">
        <f t="shared" si="145"/>
        <v>-9.4499999999999993</v>
      </c>
      <c r="R1601" s="5">
        <f t="shared" si="146"/>
        <v>-9.4499999999999993</v>
      </c>
      <c r="S1601" s="11">
        <f t="shared" si="147"/>
        <v>-1</v>
      </c>
      <c r="T1601" s="5">
        <v>2.76</v>
      </c>
      <c r="U1601" s="5">
        <v>0.5</v>
      </c>
      <c r="V1601" s="5">
        <v>0</v>
      </c>
      <c r="W1601" s="12">
        <f t="shared" si="148"/>
        <v>0</v>
      </c>
      <c r="X1601" s="2" t="str">
        <f t="shared" si="149"/>
        <v>PAUSE</v>
      </c>
      <c r="Y1601" s="22" t="str">
        <f t="shared" si="150"/>
        <v>High (501-750)</v>
      </c>
    </row>
    <row r="1602" spans="1:25">
      <c r="A1602" s="2" t="s">
        <v>5982</v>
      </c>
      <c r="B1602" s="2" t="s">
        <v>147</v>
      </c>
      <c r="C1602" s="2" t="s">
        <v>129</v>
      </c>
      <c r="D1602" s="2" t="s">
        <v>4618</v>
      </c>
      <c r="E1602" s="2" t="s">
        <v>125</v>
      </c>
      <c r="F1602" s="5">
        <v>2000</v>
      </c>
      <c r="G1602" s="2" t="s">
        <v>5983</v>
      </c>
      <c r="H1602" s="2" t="s">
        <v>58</v>
      </c>
      <c r="I1602" s="2" t="s">
        <v>26</v>
      </c>
      <c r="J1602" s="2" t="s">
        <v>140</v>
      </c>
      <c r="K1602" s="9">
        <v>300</v>
      </c>
      <c r="L1602" s="9">
        <v>629</v>
      </c>
      <c r="M1602" s="5">
        <v>21</v>
      </c>
      <c r="N1602" s="5">
        <v>1</v>
      </c>
      <c r="O1602" s="5">
        <v>16.690000000000001</v>
      </c>
      <c r="P1602" s="5">
        <v>43.5</v>
      </c>
      <c r="Q1602" s="2">
        <f t="shared" si="145"/>
        <v>26.81</v>
      </c>
      <c r="R1602" s="5">
        <f t="shared" si="146"/>
        <v>26.81</v>
      </c>
      <c r="S1602" s="11">
        <f t="shared" si="147"/>
        <v>1.6063511084481723</v>
      </c>
      <c r="T1602" s="5">
        <v>3.34</v>
      </c>
      <c r="U1602" s="5">
        <v>0.79</v>
      </c>
      <c r="V1602" s="5">
        <v>16.690000000000001</v>
      </c>
      <c r="W1602" s="12">
        <f t="shared" si="148"/>
        <v>4.7619047619047616E-2</v>
      </c>
      <c r="X1602" s="2" t="str">
        <f t="shared" si="149"/>
        <v>SCALE</v>
      </c>
      <c r="Y1602" s="22" t="str">
        <f t="shared" si="150"/>
        <v>Low (100-300)</v>
      </c>
    </row>
    <row r="1603" spans="1:25">
      <c r="A1603" s="2" t="s">
        <v>5984</v>
      </c>
      <c r="B1603" s="2" t="s">
        <v>5985</v>
      </c>
      <c r="C1603" s="2" t="s">
        <v>5986</v>
      </c>
      <c r="D1603" s="2" t="s">
        <v>5952</v>
      </c>
      <c r="E1603" s="2" t="s">
        <v>188</v>
      </c>
      <c r="F1603" s="5">
        <v>1600</v>
      </c>
      <c r="G1603" s="2" t="s">
        <v>5987</v>
      </c>
      <c r="H1603" s="2" t="s">
        <v>65</v>
      </c>
      <c r="I1603" s="2" t="s">
        <v>26</v>
      </c>
      <c r="J1603" s="2" t="s">
        <v>120</v>
      </c>
      <c r="K1603" s="9">
        <v>500</v>
      </c>
      <c r="L1603" s="9">
        <v>886</v>
      </c>
      <c r="M1603" s="5">
        <v>22</v>
      </c>
      <c r="N1603" s="5">
        <v>2</v>
      </c>
      <c r="O1603" s="5">
        <v>9.15</v>
      </c>
      <c r="P1603" s="5">
        <v>81.790000000000006</v>
      </c>
      <c r="Q1603" s="2">
        <f t="shared" si="145"/>
        <v>72.64</v>
      </c>
      <c r="R1603" s="5">
        <f t="shared" si="146"/>
        <v>72.64</v>
      </c>
      <c r="S1603" s="11">
        <f t="shared" si="147"/>
        <v>7.9387978142076499</v>
      </c>
      <c r="T1603" s="5">
        <v>2.48</v>
      </c>
      <c r="U1603" s="5">
        <v>0.42</v>
      </c>
      <c r="V1603" s="5">
        <v>4.58</v>
      </c>
      <c r="W1603" s="12">
        <f t="shared" si="148"/>
        <v>9.0909090909090912E-2</v>
      </c>
      <c r="X1603" s="2" t="str">
        <f t="shared" si="149"/>
        <v>SCALE</v>
      </c>
      <c r="Y1603" s="22" t="str">
        <f t="shared" si="150"/>
        <v>Mid (301-500)</v>
      </c>
    </row>
    <row r="1604" spans="1:25">
      <c r="A1604" s="2" t="s">
        <v>5988</v>
      </c>
      <c r="B1604" s="2" t="s">
        <v>5989</v>
      </c>
      <c r="C1604" s="2" t="s">
        <v>3019</v>
      </c>
      <c r="D1604" s="2" t="s">
        <v>5990</v>
      </c>
      <c r="E1604" s="2" t="s">
        <v>188</v>
      </c>
      <c r="F1604" s="5">
        <v>3500</v>
      </c>
      <c r="G1604" s="2" t="s">
        <v>1283</v>
      </c>
      <c r="H1604" s="2" t="s">
        <v>87</v>
      </c>
      <c r="I1604" s="2" t="s">
        <v>26</v>
      </c>
      <c r="J1604" s="2" t="s">
        <v>177</v>
      </c>
      <c r="K1604" s="9">
        <v>800</v>
      </c>
      <c r="L1604" s="9">
        <v>547</v>
      </c>
      <c r="M1604" s="5">
        <v>17</v>
      </c>
      <c r="N1604" s="5">
        <v>1</v>
      </c>
      <c r="O1604" s="5">
        <v>13.08</v>
      </c>
      <c r="P1604" s="5">
        <v>46.51</v>
      </c>
      <c r="Q1604" s="2">
        <f t="shared" si="145"/>
        <v>33.43</v>
      </c>
      <c r="R1604" s="5">
        <f t="shared" si="146"/>
        <v>33.43</v>
      </c>
      <c r="S1604" s="11">
        <f t="shared" si="147"/>
        <v>2.5558103975535169</v>
      </c>
      <c r="T1604" s="5">
        <v>3.11</v>
      </c>
      <c r="U1604" s="5">
        <v>0.77</v>
      </c>
      <c r="V1604" s="5">
        <v>13.08</v>
      </c>
      <c r="W1604" s="12">
        <f t="shared" si="148"/>
        <v>5.8823529411764705E-2</v>
      </c>
      <c r="X1604" s="2" t="str">
        <f t="shared" si="149"/>
        <v>SCALE</v>
      </c>
      <c r="Y1604" s="22" t="str">
        <f t="shared" si="150"/>
        <v>Premium (751-1000)</v>
      </c>
    </row>
    <row r="1605" spans="1:25">
      <c r="A1605" s="2" t="s">
        <v>5991</v>
      </c>
      <c r="B1605" s="2" t="s">
        <v>5992</v>
      </c>
      <c r="C1605" s="2" t="s">
        <v>143</v>
      </c>
      <c r="D1605" s="2" t="s">
        <v>5993</v>
      </c>
      <c r="E1605" s="2" t="s">
        <v>56</v>
      </c>
      <c r="F1605" s="5">
        <v>4600</v>
      </c>
      <c r="G1605" s="2" t="s">
        <v>5994</v>
      </c>
      <c r="H1605" s="2" t="s">
        <v>266</v>
      </c>
      <c r="I1605" s="2" t="s">
        <v>26</v>
      </c>
      <c r="J1605" s="2" t="s">
        <v>206</v>
      </c>
      <c r="K1605" s="9">
        <v>1000</v>
      </c>
      <c r="L1605" s="9">
        <v>2259</v>
      </c>
      <c r="M1605" s="5">
        <v>50</v>
      </c>
      <c r="N1605" s="5">
        <v>1</v>
      </c>
      <c r="O1605" s="5">
        <v>21.14</v>
      </c>
      <c r="P1605" s="5">
        <v>49.89</v>
      </c>
      <c r="Q1605" s="2">
        <f t="shared" si="145"/>
        <v>28.75</v>
      </c>
      <c r="R1605" s="5">
        <f t="shared" si="146"/>
        <v>28.75</v>
      </c>
      <c r="S1605" s="11">
        <f t="shared" si="147"/>
        <v>1.3599810785241249</v>
      </c>
      <c r="T1605" s="5">
        <v>2.21</v>
      </c>
      <c r="U1605" s="5">
        <v>0.42</v>
      </c>
      <c r="V1605" s="5">
        <v>21.14</v>
      </c>
      <c r="W1605" s="12">
        <f t="shared" si="148"/>
        <v>0.02</v>
      </c>
      <c r="X1605" s="2" t="str">
        <f t="shared" si="149"/>
        <v>SCALE</v>
      </c>
      <c r="Y1605" s="22" t="str">
        <f t="shared" si="150"/>
        <v>Premium (751-1000)</v>
      </c>
    </row>
    <row r="1606" spans="1:25">
      <c r="A1606" s="2" t="s">
        <v>5995</v>
      </c>
      <c r="B1606" s="2" t="s">
        <v>5996</v>
      </c>
      <c r="C1606" s="2" t="s">
        <v>5997</v>
      </c>
      <c r="D1606" s="2" t="s">
        <v>592</v>
      </c>
      <c r="E1606" s="2" t="s">
        <v>85</v>
      </c>
      <c r="F1606" s="5">
        <v>2800</v>
      </c>
      <c r="G1606" s="2" t="s">
        <v>5998</v>
      </c>
      <c r="H1606" s="2" t="s">
        <v>344</v>
      </c>
      <c r="I1606" s="2" t="s">
        <v>26</v>
      </c>
      <c r="J1606" s="2" t="s">
        <v>313</v>
      </c>
      <c r="K1606" s="9">
        <v>1000</v>
      </c>
      <c r="L1606" s="9">
        <v>845</v>
      </c>
      <c r="M1606" s="5">
        <v>21</v>
      </c>
      <c r="N1606" s="5">
        <v>0</v>
      </c>
      <c r="O1606" s="5">
        <v>15.99</v>
      </c>
      <c r="P1606" s="5">
        <v>0</v>
      </c>
      <c r="Q1606" s="2">
        <f t="shared" si="145"/>
        <v>-15.99</v>
      </c>
      <c r="R1606" s="5">
        <f t="shared" si="146"/>
        <v>-15.99</v>
      </c>
      <c r="S1606" s="11">
        <f t="shared" si="147"/>
        <v>-1</v>
      </c>
      <c r="T1606" s="5">
        <v>2.4900000000000002</v>
      </c>
      <c r="U1606" s="5">
        <v>0.76</v>
      </c>
      <c r="V1606" s="5">
        <v>0</v>
      </c>
      <c r="W1606" s="12">
        <f t="shared" si="148"/>
        <v>0</v>
      </c>
      <c r="X1606" s="2" t="str">
        <f t="shared" si="149"/>
        <v>PAUSE</v>
      </c>
      <c r="Y1606" s="22" t="str">
        <f t="shared" si="150"/>
        <v>Premium (751-1000)</v>
      </c>
    </row>
    <row r="1607" spans="1:25">
      <c r="A1607" s="2" t="s">
        <v>5999</v>
      </c>
      <c r="B1607" s="2" t="s">
        <v>398</v>
      </c>
      <c r="C1607" s="2" t="s">
        <v>561</v>
      </c>
      <c r="D1607" s="2" t="s">
        <v>655</v>
      </c>
      <c r="E1607" s="2" t="s">
        <v>125</v>
      </c>
      <c r="F1607" s="5">
        <v>3500</v>
      </c>
      <c r="G1607" s="2" t="s">
        <v>6000</v>
      </c>
      <c r="H1607" s="2" t="s">
        <v>42</v>
      </c>
      <c r="I1607" s="2" t="s">
        <v>26</v>
      </c>
      <c r="J1607" s="2" t="s">
        <v>88</v>
      </c>
      <c r="K1607" s="9">
        <v>400</v>
      </c>
      <c r="L1607" s="9">
        <v>590</v>
      </c>
      <c r="M1607" s="5">
        <v>22</v>
      </c>
      <c r="N1607" s="5">
        <v>0</v>
      </c>
      <c r="O1607" s="5">
        <v>17.3</v>
      </c>
      <c r="P1607" s="5">
        <v>0</v>
      </c>
      <c r="Q1607" s="2">
        <f t="shared" si="145"/>
        <v>-17.3</v>
      </c>
      <c r="R1607" s="5">
        <f t="shared" si="146"/>
        <v>-17.3</v>
      </c>
      <c r="S1607" s="11">
        <f t="shared" si="147"/>
        <v>-1</v>
      </c>
      <c r="T1607" s="5">
        <v>3.73</v>
      </c>
      <c r="U1607" s="5">
        <v>0.79</v>
      </c>
      <c r="V1607" s="5">
        <v>0</v>
      </c>
      <c r="W1607" s="12">
        <f t="shared" si="148"/>
        <v>0</v>
      </c>
      <c r="X1607" s="2" t="str">
        <f t="shared" si="149"/>
        <v>PAUSE</v>
      </c>
      <c r="Y1607" s="22" t="str">
        <f t="shared" si="150"/>
        <v>Mid (301-500)</v>
      </c>
    </row>
    <row r="1608" spans="1:25">
      <c r="A1608" s="2" t="s">
        <v>6001</v>
      </c>
      <c r="B1608" s="2" t="s">
        <v>6002</v>
      </c>
      <c r="C1608" s="2" t="s">
        <v>6003</v>
      </c>
      <c r="D1608" s="2" t="s">
        <v>6004</v>
      </c>
      <c r="E1608" s="2" t="s">
        <v>56</v>
      </c>
      <c r="F1608" s="5">
        <v>2800</v>
      </c>
      <c r="G1608" s="2" t="s">
        <v>6005</v>
      </c>
      <c r="H1608" s="2" t="s">
        <v>312</v>
      </c>
      <c r="I1608" s="2" t="s">
        <v>26</v>
      </c>
      <c r="J1608" s="2" t="s">
        <v>80</v>
      </c>
      <c r="K1608" s="9">
        <v>100</v>
      </c>
      <c r="L1608" s="9">
        <v>2151</v>
      </c>
      <c r="M1608" s="5">
        <v>33</v>
      </c>
      <c r="N1608" s="5">
        <v>1</v>
      </c>
      <c r="O1608" s="5">
        <v>13.71</v>
      </c>
      <c r="P1608" s="5">
        <v>45.87</v>
      </c>
      <c r="Q1608" s="2">
        <f t="shared" si="145"/>
        <v>32.159999999999997</v>
      </c>
      <c r="R1608" s="5">
        <f t="shared" si="146"/>
        <v>32.159999999999997</v>
      </c>
      <c r="S1608" s="11">
        <f t="shared" si="147"/>
        <v>2.345733041575492</v>
      </c>
      <c r="T1608" s="5">
        <v>1.53</v>
      </c>
      <c r="U1608" s="5">
        <v>0.42</v>
      </c>
      <c r="V1608" s="5">
        <v>13.71</v>
      </c>
      <c r="W1608" s="12">
        <f t="shared" si="148"/>
        <v>3.0303030303030304E-2</v>
      </c>
      <c r="X1608" s="2" t="str">
        <f t="shared" si="149"/>
        <v>SCALE</v>
      </c>
      <c r="Y1608" s="22" t="str">
        <f t="shared" si="150"/>
        <v>Low (100-300)</v>
      </c>
    </row>
    <row r="1609" spans="1:25">
      <c r="A1609" s="2" t="s">
        <v>6006</v>
      </c>
      <c r="B1609" s="2" t="s">
        <v>2195</v>
      </c>
      <c r="C1609" s="2" t="s">
        <v>947</v>
      </c>
      <c r="D1609" s="2" t="s">
        <v>6007</v>
      </c>
      <c r="E1609" s="2" t="s">
        <v>56</v>
      </c>
      <c r="F1609" s="5">
        <v>6500</v>
      </c>
      <c r="G1609" s="2" t="s">
        <v>6008</v>
      </c>
      <c r="H1609" s="2" t="s">
        <v>25</v>
      </c>
      <c r="I1609" s="2" t="s">
        <v>26</v>
      </c>
      <c r="J1609" s="2" t="s">
        <v>206</v>
      </c>
      <c r="K1609" s="9">
        <v>600</v>
      </c>
      <c r="L1609" s="9">
        <v>2033</v>
      </c>
      <c r="M1609" s="5">
        <v>36</v>
      </c>
      <c r="N1609" s="5">
        <v>0</v>
      </c>
      <c r="O1609" s="5">
        <v>14.88</v>
      </c>
      <c r="P1609" s="5">
        <v>0</v>
      </c>
      <c r="Q1609" s="2">
        <f t="shared" si="145"/>
        <v>-14.88</v>
      </c>
      <c r="R1609" s="5">
        <f t="shared" si="146"/>
        <v>-14.88</v>
      </c>
      <c r="S1609" s="11">
        <f t="shared" si="147"/>
        <v>-1</v>
      </c>
      <c r="T1609" s="5">
        <v>1.77</v>
      </c>
      <c r="U1609" s="5">
        <v>0.41</v>
      </c>
      <c r="V1609" s="5">
        <v>0</v>
      </c>
      <c r="W1609" s="12">
        <f t="shared" si="148"/>
        <v>0</v>
      </c>
      <c r="X1609" s="2" t="str">
        <f t="shared" si="149"/>
        <v>PAUSE</v>
      </c>
      <c r="Y1609" s="22" t="str">
        <f t="shared" si="150"/>
        <v>High (501-750)</v>
      </c>
    </row>
    <row r="1610" spans="1:25">
      <c r="A1610" s="2" t="s">
        <v>6009</v>
      </c>
      <c r="B1610" s="2" t="s">
        <v>6010</v>
      </c>
      <c r="C1610" s="2" t="s">
        <v>6011</v>
      </c>
      <c r="D1610" s="2" t="s">
        <v>6012</v>
      </c>
      <c r="E1610" s="2" t="s">
        <v>32</v>
      </c>
      <c r="F1610" s="5">
        <v>3000</v>
      </c>
      <c r="G1610" s="2" t="s">
        <v>6013</v>
      </c>
      <c r="H1610" s="2" t="s">
        <v>25</v>
      </c>
      <c r="I1610" s="2" t="s">
        <v>26</v>
      </c>
      <c r="J1610" s="2" t="s">
        <v>699</v>
      </c>
      <c r="K1610" s="9">
        <v>1000</v>
      </c>
      <c r="L1610" s="9">
        <v>1246</v>
      </c>
      <c r="M1610" s="5">
        <v>31</v>
      </c>
      <c r="N1610" s="5">
        <v>3</v>
      </c>
      <c r="O1610" s="5">
        <v>12.75</v>
      </c>
      <c r="P1610" s="5">
        <v>159.12</v>
      </c>
      <c r="Q1610" s="2">
        <f t="shared" si="145"/>
        <v>146.37</v>
      </c>
      <c r="R1610" s="5">
        <f t="shared" si="146"/>
        <v>146.37</v>
      </c>
      <c r="S1610" s="11">
        <f t="shared" si="147"/>
        <v>11.48</v>
      </c>
      <c r="T1610" s="5">
        <v>2.4900000000000002</v>
      </c>
      <c r="U1610" s="5">
        <v>0.41</v>
      </c>
      <c r="V1610" s="5">
        <v>4.25</v>
      </c>
      <c r="W1610" s="12">
        <f t="shared" si="148"/>
        <v>9.6774193548387094E-2</v>
      </c>
      <c r="X1610" s="2" t="str">
        <f t="shared" si="149"/>
        <v>SCALE</v>
      </c>
      <c r="Y1610" s="22" t="str">
        <f t="shared" si="150"/>
        <v>Premium (751-1000)</v>
      </c>
    </row>
    <row r="1611" spans="1:25">
      <c r="A1611" s="2" t="s">
        <v>6014</v>
      </c>
      <c r="B1611" s="2" t="s">
        <v>929</v>
      </c>
      <c r="C1611" s="2" t="s">
        <v>6015</v>
      </c>
      <c r="D1611" s="2" t="s">
        <v>6016</v>
      </c>
      <c r="E1611" s="2" t="s">
        <v>298</v>
      </c>
      <c r="F1611" s="5">
        <v>1600</v>
      </c>
      <c r="G1611" s="2" t="s">
        <v>2301</v>
      </c>
      <c r="H1611" s="2" t="s">
        <v>161</v>
      </c>
      <c r="I1611" s="2" t="s">
        <v>26</v>
      </c>
      <c r="J1611" s="2" t="s">
        <v>140</v>
      </c>
      <c r="K1611" s="9">
        <v>200</v>
      </c>
      <c r="L1611" s="9">
        <v>1239</v>
      </c>
      <c r="M1611" s="5">
        <v>49</v>
      </c>
      <c r="N1611" s="5">
        <v>0</v>
      </c>
      <c r="O1611" s="5">
        <v>39.75</v>
      </c>
      <c r="P1611" s="5">
        <v>0</v>
      </c>
      <c r="Q1611" s="2">
        <f t="shared" ref="Q1611:Q1674" si="151">IFERROR(P1611-O1611, 0)</f>
        <v>-39.75</v>
      </c>
      <c r="R1611" s="5">
        <f t="shared" ref="R1611:R1674" si="152">P1611-O1611</f>
        <v>-39.75</v>
      </c>
      <c r="S1611" s="11">
        <f t="shared" ref="S1611:S1674" si="153">R1611/O1611</f>
        <v>-1</v>
      </c>
      <c r="T1611" s="5">
        <v>3.95</v>
      </c>
      <c r="U1611" s="5">
        <v>0.81</v>
      </c>
      <c r="V1611" s="5">
        <v>0</v>
      </c>
      <c r="W1611" s="12">
        <f t="shared" ref="W1611:W1674" si="154">N1611/M1611</f>
        <v>0</v>
      </c>
      <c r="X1611" s="2" t="str">
        <f t="shared" ref="X1611:X1674" si="155">IF(P1611&gt;=4, "SCALE",
  IF(P1611&gt;=2, "MONITOR",
    IF(P1611&gt;=1, "OPTIMISE",
      "PAUSE")))</f>
        <v>PAUSE</v>
      </c>
      <c r="Y1611" s="22" t="str">
        <f t="shared" ref="Y1611:Y1674" si="156">IF(K1611&lt;=300,"Low (100-300)",
 IF(K1611&lt;=500,"Mid (301-500)",
  IF(K1611&lt;=750,"High (501-750)",
   "Premium (751-1000)")))</f>
        <v>Low (100-300)</v>
      </c>
    </row>
    <row r="1612" spans="1:25">
      <c r="A1612" s="2" t="s">
        <v>6017</v>
      </c>
      <c r="B1612" s="2" t="s">
        <v>6018</v>
      </c>
      <c r="C1612" s="2" t="s">
        <v>6019</v>
      </c>
      <c r="D1612" s="2" t="s">
        <v>6020</v>
      </c>
      <c r="E1612" s="2" t="s">
        <v>237</v>
      </c>
      <c r="F1612" s="5">
        <v>3900</v>
      </c>
      <c r="G1612" s="2" t="s">
        <v>6021</v>
      </c>
      <c r="H1612" s="2" t="s">
        <v>87</v>
      </c>
      <c r="I1612" s="2" t="s">
        <v>26</v>
      </c>
      <c r="J1612" s="2" t="s">
        <v>458</v>
      </c>
      <c r="K1612" s="9">
        <v>1000</v>
      </c>
      <c r="L1612" s="9">
        <v>1060</v>
      </c>
      <c r="M1612" s="5">
        <v>32</v>
      </c>
      <c r="N1612" s="5">
        <v>3</v>
      </c>
      <c r="O1612" s="5">
        <v>21.07</v>
      </c>
      <c r="P1612" s="5">
        <v>121.91</v>
      </c>
      <c r="Q1612" s="2">
        <f t="shared" si="151"/>
        <v>100.84</v>
      </c>
      <c r="R1612" s="5">
        <f t="shared" si="152"/>
        <v>100.84</v>
      </c>
      <c r="S1612" s="11">
        <f t="shared" si="153"/>
        <v>4.7859515899383007</v>
      </c>
      <c r="T1612" s="5">
        <v>3.02</v>
      </c>
      <c r="U1612" s="5">
        <v>0.66</v>
      </c>
      <c r="V1612" s="5">
        <v>7.02</v>
      </c>
      <c r="W1612" s="12">
        <f t="shared" si="154"/>
        <v>9.375E-2</v>
      </c>
      <c r="X1612" s="2" t="str">
        <f t="shared" si="155"/>
        <v>SCALE</v>
      </c>
      <c r="Y1612" s="22" t="str">
        <f t="shared" si="156"/>
        <v>Premium (751-1000)</v>
      </c>
    </row>
    <row r="1613" spans="1:25">
      <c r="A1613" s="2" t="s">
        <v>6022</v>
      </c>
      <c r="B1613" s="2" t="s">
        <v>2574</v>
      </c>
      <c r="C1613" s="2" t="s">
        <v>5996</v>
      </c>
      <c r="D1613" s="2" t="s">
        <v>829</v>
      </c>
      <c r="E1613" s="2" t="s">
        <v>112</v>
      </c>
      <c r="F1613" s="5">
        <v>1248</v>
      </c>
      <c r="G1613" s="2" t="s">
        <v>6023</v>
      </c>
      <c r="H1613" s="2" t="s">
        <v>190</v>
      </c>
      <c r="I1613" s="2" t="s">
        <v>26</v>
      </c>
      <c r="J1613" s="2" t="s">
        <v>217</v>
      </c>
      <c r="K1613" s="9">
        <v>300</v>
      </c>
      <c r="L1613" s="9">
        <v>2050</v>
      </c>
      <c r="M1613" s="5">
        <v>70</v>
      </c>
      <c r="N1613" s="5">
        <v>6</v>
      </c>
      <c r="O1613" s="5">
        <v>49.57</v>
      </c>
      <c r="P1613" s="5">
        <v>283.2</v>
      </c>
      <c r="Q1613" s="2">
        <f t="shared" si="151"/>
        <v>233.63</v>
      </c>
      <c r="R1613" s="5">
        <f t="shared" si="152"/>
        <v>233.63</v>
      </c>
      <c r="S1613" s="11">
        <f t="shared" si="153"/>
        <v>4.7131329433124876</v>
      </c>
      <c r="T1613" s="5">
        <v>3.41</v>
      </c>
      <c r="U1613" s="5">
        <v>0.71</v>
      </c>
      <c r="V1613" s="5">
        <v>8.26</v>
      </c>
      <c r="W1613" s="12">
        <f t="shared" si="154"/>
        <v>8.5714285714285715E-2</v>
      </c>
      <c r="X1613" s="2" t="str">
        <f t="shared" si="155"/>
        <v>SCALE</v>
      </c>
      <c r="Y1613" s="22" t="str">
        <f t="shared" si="156"/>
        <v>Low (100-300)</v>
      </c>
    </row>
    <row r="1614" spans="1:25">
      <c r="A1614" s="2" t="s">
        <v>6024</v>
      </c>
      <c r="B1614" s="2" t="s">
        <v>6025</v>
      </c>
      <c r="C1614" s="2" t="s">
        <v>6026</v>
      </c>
      <c r="D1614" s="2" t="s">
        <v>3388</v>
      </c>
      <c r="E1614" s="2" t="s">
        <v>258</v>
      </c>
      <c r="F1614" s="5">
        <v>5000</v>
      </c>
      <c r="G1614" s="2" t="s">
        <v>6027</v>
      </c>
      <c r="H1614" s="2" t="s">
        <v>134</v>
      </c>
      <c r="I1614" s="2" t="s">
        <v>26</v>
      </c>
      <c r="J1614" s="2" t="s">
        <v>206</v>
      </c>
      <c r="K1614" s="9">
        <v>100</v>
      </c>
      <c r="L1614" s="9">
        <v>2465</v>
      </c>
      <c r="M1614" s="5">
        <v>64</v>
      </c>
      <c r="N1614" s="5">
        <v>0</v>
      </c>
      <c r="O1614" s="5">
        <v>36.43</v>
      </c>
      <c r="P1614" s="5">
        <v>0</v>
      </c>
      <c r="Q1614" s="2">
        <f t="shared" si="151"/>
        <v>-36.43</v>
      </c>
      <c r="R1614" s="5">
        <f t="shared" si="152"/>
        <v>-36.43</v>
      </c>
      <c r="S1614" s="11">
        <f t="shared" si="153"/>
        <v>-1</v>
      </c>
      <c r="T1614" s="5">
        <v>2.6</v>
      </c>
      <c r="U1614" s="5">
        <v>0.56999999999999995</v>
      </c>
      <c r="V1614" s="5">
        <v>0</v>
      </c>
      <c r="W1614" s="12">
        <f t="shared" si="154"/>
        <v>0</v>
      </c>
      <c r="X1614" s="2" t="str">
        <f t="shared" si="155"/>
        <v>PAUSE</v>
      </c>
      <c r="Y1614" s="22" t="str">
        <f t="shared" si="156"/>
        <v>Low (100-300)</v>
      </c>
    </row>
    <row r="1615" spans="1:25">
      <c r="A1615" s="2" t="s">
        <v>6028</v>
      </c>
      <c r="B1615" s="2" t="s">
        <v>6029</v>
      </c>
      <c r="C1615" s="2" t="s">
        <v>767</v>
      </c>
      <c r="D1615" s="2" t="s">
        <v>251</v>
      </c>
      <c r="E1615" s="2" t="s">
        <v>23</v>
      </c>
      <c r="F1615" s="5">
        <v>5000</v>
      </c>
      <c r="G1615" s="2" t="s">
        <v>3350</v>
      </c>
      <c r="H1615" s="2" t="s">
        <v>87</v>
      </c>
      <c r="I1615" s="2" t="s">
        <v>26</v>
      </c>
      <c r="J1615" s="2" t="s">
        <v>177</v>
      </c>
      <c r="K1615" s="9">
        <v>1000</v>
      </c>
      <c r="L1615" s="9">
        <v>1525</v>
      </c>
      <c r="M1615" s="5">
        <v>52</v>
      </c>
      <c r="N1615" s="5">
        <v>0</v>
      </c>
      <c r="O1615" s="5">
        <v>41.36</v>
      </c>
      <c r="P1615" s="5">
        <v>0</v>
      </c>
      <c r="Q1615" s="2">
        <f t="shared" si="151"/>
        <v>-41.36</v>
      </c>
      <c r="R1615" s="5">
        <f t="shared" si="152"/>
        <v>-41.36</v>
      </c>
      <c r="S1615" s="11">
        <f t="shared" si="153"/>
        <v>-1</v>
      </c>
      <c r="T1615" s="5">
        <v>3.41</v>
      </c>
      <c r="U1615" s="5">
        <v>0.8</v>
      </c>
      <c r="V1615" s="5">
        <v>0</v>
      </c>
      <c r="W1615" s="12">
        <f t="shared" si="154"/>
        <v>0</v>
      </c>
      <c r="X1615" s="2" t="str">
        <f t="shared" si="155"/>
        <v>PAUSE</v>
      </c>
      <c r="Y1615" s="22" t="str">
        <f t="shared" si="156"/>
        <v>Premium (751-1000)</v>
      </c>
    </row>
    <row r="1616" spans="1:25">
      <c r="A1616" s="2" t="s">
        <v>6030</v>
      </c>
      <c r="B1616" s="2" t="s">
        <v>1043</v>
      </c>
      <c r="C1616" s="2" t="s">
        <v>6031</v>
      </c>
      <c r="D1616" s="2" t="s">
        <v>2468</v>
      </c>
      <c r="E1616" s="2" t="s">
        <v>112</v>
      </c>
      <c r="F1616" s="5">
        <v>1525</v>
      </c>
      <c r="G1616" s="2" t="s">
        <v>6032</v>
      </c>
      <c r="H1616" s="2" t="s">
        <v>58</v>
      </c>
      <c r="I1616" s="2" t="s">
        <v>26</v>
      </c>
      <c r="J1616" s="2" t="s">
        <v>135</v>
      </c>
      <c r="K1616" s="9">
        <v>300</v>
      </c>
      <c r="L1616" s="9">
        <v>1133</v>
      </c>
      <c r="M1616" s="5">
        <v>40</v>
      </c>
      <c r="N1616" s="5">
        <v>0</v>
      </c>
      <c r="O1616" s="5">
        <v>29.13</v>
      </c>
      <c r="P1616" s="5">
        <v>0</v>
      </c>
      <c r="Q1616" s="2">
        <f t="shared" si="151"/>
        <v>-29.13</v>
      </c>
      <c r="R1616" s="5">
        <f t="shared" si="152"/>
        <v>-29.13</v>
      </c>
      <c r="S1616" s="11">
        <f t="shared" si="153"/>
        <v>-1</v>
      </c>
      <c r="T1616" s="5">
        <v>3.53</v>
      </c>
      <c r="U1616" s="5">
        <v>0.73</v>
      </c>
      <c r="V1616" s="5">
        <v>0</v>
      </c>
      <c r="W1616" s="12">
        <f t="shared" si="154"/>
        <v>0</v>
      </c>
      <c r="X1616" s="2" t="str">
        <f t="shared" si="155"/>
        <v>PAUSE</v>
      </c>
      <c r="Y1616" s="22" t="str">
        <f t="shared" si="156"/>
        <v>Low (100-300)</v>
      </c>
    </row>
    <row r="1617" spans="1:25">
      <c r="A1617" s="2" t="s">
        <v>6033</v>
      </c>
      <c r="B1617" s="2" t="s">
        <v>2433</v>
      </c>
      <c r="C1617" s="2" t="s">
        <v>2288</v>
      </c>
      <c r="D1617" s="2" t="s">
        <v>1784</v>
      </c>
      <c r="E1617" s="2" t="s">
        <v>40</v>
      </c>
      <c r="F1617" s="5">
        <v>1542</v>
      </c>
      <c r="G1617" s="2" t="s">
        <v>6034</v>
      </c>
      <c r="H1617" s="2" t="s">
        <v>150</v>
      </c>
      <c r="I1617" s="2" t="s">
        <v>26</v>
      </c>
      <c r="J1617" s="2" t="s">
        <v>88</v>
      </c>
      <c r="K1617" s="9">
        <v>600</v>
      </c>
      <c r="L1617" s="9">
        <v>1862</v>
      </c>
      <c r="M1617" s="5">
        <v>83</v>
      </c>
      <c r="N1617" s="5">
        <v>3</v>
      </c>
      <c r="O1617" s="5">
        <v>69.56</v>
      </c>
      <c r="P1617" s="5">
        <v>137.02000000000001</v>
      </c>
      <c r="Q1617" s="2">
        <f t="shared" si="151"/>
        <v>67.460000000000008</v>
      </c>
      <c r="R1617" s="5">
        <f t="shared" si="152"/>
        <v>67.460000000000008</v>
      </c>
      <c r="S1617" s="11">
        <f t="shared" si="153"/>
        <v>0.96981023576768266</v>
      </c>
      <c r="T1617" s="5">
        <v>4.46</v>
      </c>
      <c r="U1617" s="5">
        <v>0.84</v>
      </c>
      <c r="V1617" s="5">
        <v>23.19</v>
      </c>
      <c r="W1617" s="12">
        <f t="shared" si="154"/>
        <v>3.614457831325301E-2</v>
      </c>
      <c r="X1617" s="2" t="str">
        <f t="shared" si="155"/>
        <v>SCALE</v>
      </c>
      <c r="Y1617" s="22" t="str">
        <f t="shared" si="156"/>
        <v>High (501-750)</v>
      </c>
    </row>
    <row r="1618" spans="1:25">
      <c r="A1618" s="2" t="s">
        <v>6035</v>
      </c>
      <c r="B1618" s="2" t="s">
        <v>1033</v>
      </c>
      <c r="C1618" s="2" t="s">
        <v>6036</v>
      </c>
      <c r="D1618" s="2" t="s">
        <v>1190</v>
      </c>
      <c r="E1618" s="2" t="s">
        <v>112</v>
      </c>
      <c r="F1618" s="5">
        <v>4000</v>
      </c>
      <c r="G1618" s="2" t="s">
        <v>6037</v>
      </c>
      <c r="H1618" s="2" t="s">
        <v>161</v>
      </c>
      <c r="I1618" s="2" t="s">
        <v>26</v>
      </c>
      <c r="J1618" s="2" t="s">
        <v>313</v>
      </c>
      <c r="K1618" s="9">
        <v>200</v>
      </c>
      <c r="L1618" s="9">
        <v>504</v>
      </c>
      <c r="M1618" s="5">
        <v>11</v>
      </c>
      <c r="N1618" s="5">
        <v>0</v>
      </c>
      <c r="O1618" s="5">
        <v>7.44</v>
      </c>
      <c r="P1618" s="5">
        <v>0</v>
      </c>
      <c r="Q1618" s="2">
        <f t="shared" si="151"/>
        <v>-7.44</v>
      </c>
      <c r="R1618" s="5">
        <f t="shared" si="152"/>
        <v>-7.44</v>
      </c>
      <c r="S1618" s="11">
        <f t="shared" si="153"/>
        <v>-1</v>
      </c>
      <c r="T1618" s="5">
        <v>2.1800000000000002</v>
      </c>
      <c r="U1618" s="5">
        <v>0.68</v>
      </c>
      <c r="V1618" s="5">
        <v>0</v>
      </c>
      <c r="W1618" s="12">
        <f t="shared" si="154"/>
        <v>0</v>
      </c>
      <c r="X1618" s="2" t="str">
        <f t="shared" si="155"/>
        <v>PAUSE</v>
      </c>
      <c r="Y1618" s="22" t="str">
        <f t="shared" si="156"/>
        <v>Low (100-300)</v>
      </c>
    </row>
    <row r="1619" spans="1:25">
      <c r="A1619" s="2" t="s">
        <v>6038</v>
      </c>
      <c r="B1619" s="2" t="s">
        <v>758</v>
      </c>
      <c r="C1619" s="2" t="s">
        <v>21</v>
      </c>
      <c r="D1619" s="2" t="s">
        <v>2502</v>
      </c>
      <c r="E1619" s="2" t="s">
        <v>276</v>
      </c>
      <c r="F1619" s="5">
        <v>3000</v>
      </c>
      <c r="G1619" s="2" t="s">
        <v>6039</v>
      </c>
      <c r="H1619" s="2" t="s">
        <v>65</v>
      </c>
      <c r="I1619" s="2" t="s">
        <v>26</v>
      </c>
      <c r="J1619" s="2" t="s">
        <v>699</v>
      </c>
      <c r="K1619" s="9">
        <v>1000</v>
      </c>
      <c r="L1619" s="9">
        <v>2291</v>
      </c>
      <c r="M1619" s="5">
        <v>46</v>
      </c>
      <c r="N1619" s="5">
        <v>0</v>
      </c>
      <c r="O1619" s="5">
        <v>37.840000000000003</v>
      </c>
      <c r="P1619" s="5">
        <v>0</v>
      </c>
      <c r="Q1619" s="2">
        <f t="shared" si="151"/>
        <v>-37.840000000000003</v>
      </c>
      <c r="R1619" s="5">
        <f t="shared" si="152"/>
        <v>-37.840000000000003</v>
      </c>
      <c r="S1619" s="11">
        <f t="shared" si="153"/>
        <v>-1</v>
      </c>
      <c r="T1619" s="5">
        <v>2.0099999999999998</v>
      </c>
      <c r="U1619" s="5">
        <v>0.82</v>
      </c>
      <c r="V1619" s="5">
        <v>0</v>
      </c>
      <c r="W1619" s="12">
        <f t="shared" si="154"/>
        <v>0</v>
      </c>
      <c r="X1619" s="2" t="str">
        <f t="shared" si="155"/>
        <v>PAUSE</v>
      </c>
      <c r="Y1619" s="22" t="str">
        <f t="shared" si="156"/>
        <v>Premium (751-1000)</v>
      </c>
    </row>
    <row r="1620" spans="1:25">
      <c r="A1620" s="2" t="s">
        <v>6040</v>
      </c>
      <c r="B1620" s="2" t="s">
        <v>919</v>
      </c>
      <c r="C1620" s="2" t="s">
        <v>6041</v>
      </c>
      <c r="D1620" s="2" t="s">
        <v>6042</v>
      </c>
      <c r="E1620" s="2" t="s">
        <v>432</v>
      </c>
      <c r="F1620" s="5">
        <v>4700</v>
      </c>
      <c r="G1620" s="2" t="s">
        <v>6043</v>
      </c>
      <c r="H1620" s="2" t="s">
        <v>266</v>
      </c>
      <c r="I1620" s="2" t="s">
        <v>26</v>
      </c>
      <c r="J1620" s="2" t="s">
        <v>95</v>
      </c>
      <c r="K1620" s="9">
        <v>700</v>
      </c>
      <c r="L1620" s="9">
        <v>887</v>
      </c>
      <c r="M1620" s="5">
        <v>14</v>
      </c>
      <c r="N1620" s="5">
        <v>0</v>
      </c>
      <c r="O1620" s="5">
        <v>9.18</v>
      </c>
      <c r="P1620" s="5">
        <v>0</v>
      </c>
      <c r="Q1620" s="2">
        <f t="shared" si="151"/>
        <v>-9.18</v>
      </c>
      <c r="R1620" s="5">
        <f t="shared" si="152"/>
        <v>-9.18</v>
      </c>
      <c r="S1620" s="11">
        <f t="shared" si="153"/>
        <v>-1</v>
      </c>
      <c r="T1620" s="5">
        <v>1.58</v>
      </c>
      <c r="U1620" s="5">
        <v>0.66</v>
      </c>
      <c r="V1620" s="5">
        <v>0</v>
      </c>
      <c r="W1620" s="12">
        <f t="shared" si="154"/>
        <v>0</v>
      </c>
      <c r="X1620" s="2" t="str">
        <f t="shared" si="155"/>
        <v>PAUSE</v>
      </c>
      <c r="Y1620" s="22" t="str">
        <f t="shared" si="156"/>
        <v>High (501-750)</v>
      </c>
    </row>
    <row r="1621" spans="1:25">
      <c r="A1621" s="2" t="s">
        <v>6044</v>
      </c>
      <c r="B1621" s="2" t="s">
        <v>2043</v>
      </c>
      <c r="C1621" s="2" t="s">
        <v>6045</v>
      </c>
      <c r="D1621" s="2" t="s">
        <v>6046</v>
      </c>
      <c r="E1621" s="2" t="s">
        <v>118</v>
      </c>
      <c r="F1621" s="5">
        <v>4000</v>
      </c>
      <c r="G1621" s="2" t="s">
        <v>6047</v>
      </c>
      <c r="H1621" s="2" t="s">
        <v>102</v>
      </c>
      <c r="I1621" s="2" t="s">
        <v>26</v>
      </c>
      <c r="J1621" s="2" t="s">
        <v>177</v>
      </c>
      <c r="K1621" s="9">
        <v>600</v>
      </c>
      <c r="L1621" s="9">
        <v>1876</v>
      </c>
      <c r="M1621" s="5">
        <v>33</v>
      </c>
      <c r="N1621" s="5">
        <v>2</v>
      </c>
      <c r="O1621" s="5">
        <v>27.6</v>
      </c>
      <c r="P1621" s="5">
        <v>139.1</v>
      </c>
      <c r="Q1621" s="2">
        <f t="shared" si="151"/>
        <v>111.5</v>
      </c>
      <c r="R1621" s="5">
        <f t="shared" si="152"/>
        <v>111.5</v>
      </c>
      <c r="S1621" s="11">
        <f t="shared" si="153"/>
        <v>4.0398550724637676</v>
      </c>
      <c r="T1621" s="5">
        <v>1.76</v>
      </c>
      <c r="U1621" s="5">
        <v>0.84</v>
      </c>
      <c r="V1621" s="5">
        <v>13.8</v>
      </c>
      <c r="W1621" s="12">
        <f t="shared" si="154"/>
        <v>6.0606060606060608E-2</v>
      </c>
      <c r="X1621" s="2" t="str">
        <f t="shared" si="155"/>
        <v>SCALE</v>
      </c>
      <c r="Y1621" s="22" t="str">
        <f t="shared" si="156"/>
        <v>High (501-750)</v>
      </c>
    </row>
    <row r="1622" spans="1:25">
      <c r="A1622" s="2" t="s">
        <v>6048</v>
      </c>
      <c r="B1622" s="2" t="s">
        <v>5685</v>
      </c>
      <c r="C1622" s="2" t="s">
        <v>530</v>
      </c>
      <c r="D1622" s="2" t="s">
        <v>2124</v>
      </c>
      <c r="E1622" s="2" t="s">
        <v>85</v>
      </c>
      <c r="F1622" s="5">
        <v>2400</v>
      </c>
      <c r="G1622" s="2" t="s">
        <v>6049</v>
      </c>
      <c r="H1622" s="2" t="s">
        <v>58</v>
      </c>
      <c r="I1622" s="2" t="s">
        <v>26</v>
      </c>
      <c r="J1622" s="2" t="s">
        <v>155</v>
      </c>
      <c r="K1622" s="9">
        <v>400</v>
      </c>
      <c r="L1622" s="9">
        <v>1744</v>
      </c>
      <c r="M1622" s="5">
        <v>35</v>
      </c>
      <c r="N1622" s="5">
        <v>0</v>
      </c>
      <c r="O1622" s="5">
        <v>22.48</v>
      </c>
      <c r="P1622" s="5">
        <v>0</v>
      </c>
      <c r="Q1622" s="2">
        <f t="shared" si="151"/>
        <v>-22.48</v>
      </c>
      <c r="R1622" s="5">
        <f t="shared" si="152"/>
        <v>-22.48</v>
      </c>
      <c r="S1622" s="11">
        <f t="shared" si="153"/>
        <v>-1</v>
      </c>
      <c r="T1622" s="5">
        <v>2.0099999999999998</v>
      </c>
      <c r="U1622" s="5">
        <v>0.64</v>
      </c>
      <c r="V1622" s="5">
        <v>0</v>
      </c>
      <c r="W1622" s="12">
        <f t="shared" si="154"/>
        <v>0</v>
      </c>
      <c r="X1622" s="2" t="str">
        <f t="shared" si="155"/>
        <v>PAUSE</v>
      </c>
      <c r="Y1622" s="22" t="str">
        <f t="shared" si="156"/>
        <v>Mid (301-500)</v>
      </c>
    </row>
    <row r="1623" spans="1:25">
      <c r="A1623" s="2" t="s">
        <v>6050</v>
      </c>
      <c r="B1623" s="2" t="s">
        <v>1694</v>
      </c>
      <c r="C1623" s="2" t="s">
        <v>6051</v>
      </c>
      <c r="D1623" s="2" t="s">
        <v>2713</v>
      </c>
      <c r="E1623" s="2" t="s">
        <v>23</v>
      </c>
      <c r="F1623" s="5">
        <v>1100</v>
      </c>
      <c r="G1623" s="2" t="s">
        <v>6052</v>
      </c>
      <c r="H1623" s="2" t="s">
        <v>34</v>
      </c>
      <c r="I1623" s="2" t="s">
        <v>26</v>
      </c>
      <c r="J1623" s="2" t="s">
        <v>66</v>
      </c>
      <c r="K1623" s="9">
        <v>200</v>
      </c>
      <c r="L1623" s="9">
        <v>1788</v>
      </c>
      <c r="M1623" s="5">
        <v>32</v>
      </c>
      <c r="N1623" s="5">
        <v>0</v>
      </c>
      <c r="O1623" s="5">
        <v>26.43</v>
      </c>
      <c r="P1623" s="5">
        <v>0</v>
      </c>
      <c r="Q1623" s="2">
        <f t="shared" si="151"/>
        <v>-26.43</v>
      </c>
      <c r="R1623" s="5">
        <f t="shared" si="152"/>
        <v>-26.43</v>
      </c>
      <c r="S1623" s="11">
        <f t="shared" si="153"/>
        <v>-1</v>
      </c>
      <c r="T1623" s="5">
        <v>1.79</v>
      </c>
      <c r="U1623" s="5">
        <v>0.83</v>
      </c>
      <c r="V1623" s="5">
        <v>0</v>
      </c>
      <c r="W1623" s="12">
        <f t="shared" si="154"/>
        <v>0</v>
      </c>
      <c r="X1623" s="2" t="str">
        <f t="shared" si="155"/>
        <v>PAUSE</v>
      </c>
      <c r="Y1623" s="22" t="str">
        <f t="shared" si="156"/>
        <v>Low (100-300)</v>
      </c>
    </row>
    <row r="1624" spans="1:25">
      <c r="A1624" s="2" t="s">
        <v>6053</v>
      </c>
      <c r="B1624" s="2" t="s">
        <v>1739</v>
      </c>
      <c r="C1624" s="2" t="s">
        <v>6054</v>
      </c>
      <c r="D1624" s="2" t="s">
        <v>1190</v>
      </c>
      <c r="E1624" s="2" t="s">
        <v>112</v>
      </c>
      <c r="F1624" s="5">
        <v>1500</v>
      </c>
      <c r="G1624" s="2" t="s">
        <v>6055</v>
      </c>
      <c r="H1624" s="2" t="s">
        <v>94</v>
      </c>
      <c r="I1624" s="2" t="s">
        <v>26</v>
      </c>
      <c r="J1624" s="2" t="s">
        <v>140</v>
      </c>
      <c r="K1624" s="9">
        <v>1000</v>
      </c>
      <c r="L1624" s="9">
        <v>1078</v>
      </c>
      <c r="M1624" s="5">
        <v>18</v>
      </c>
      <c r="N1624" s="5">
        <v>0</v>
      </c>
      <c r="O1624" s="5">
        <v>12.3</v>
      </c>
      <c r="P1624" s="5">
        <v>0</v>
      </c>
      <c r="Q1624" s="2">
        <f t="shared" si="151"/>
        <v>-12.3</v>
      </c>
      <c r="R1624" s="5">
        <f t="shared" si="152"/>
        <v>-12.3</v>
      </c>
      <c r="S1624" s="11">
        <f t="shared" si="153"/>
        <v>-1</v>
      </c>
      <c r="T1624" s="5">
        <v>1.67</v>
      </c>
      <c r="U1624" s="5">
        <v>0.68</v>
      </c>
      <c r="V1624" s="5">
        <v>0</v>
      </c>
      <c r="W1624" s="12">
        <f t="shared" si="154"/>
        <v>0</v>
      </c>
      <c r="X1624" s="2" t="str">
        <f t="shared" si="155"/>
        <v>PAUSE</v>
      </c>
      <c r="Y1624" s="22" t="str">
        <f t="shared" si="156"/>
        <v>Premium (751-1000)</v>
      </c>
    </row>
    <row r="1625" spans="1:25">
      <c r="A1625" s="2" t="s">
        <v>6056</v>
      </c>
      <c r="B1625" s="2" t="s">
        <v>3516</v>
      </c>
      <c r="C1625" s="2" t="s">
        <v>611</v>
      </c>
      <c r="D1625" s="2" t="s">
        <v>5919</v>
      </c>
      <c r="E1625" s="2" t="s">
        <v>118</v>
      </c>
      <c r="F1625" s="5">
        <v>1250</v>
      </c>
      <c r="G1625" s="2" t="s">
        <v>6057</v>
      </c>
      <c r="H1625" s="2" t="s">
        <v>94</v>
      </c>
      <c r="I1625" s="2" t="s">
        <v>26</v>
      </c>
      <c r="J1625" s="2" t="s">
        <v>27</v>
      </c>
      <c r="K1625" s="9">
        <v>300</v>
      </c>
      <c r="L1625" s="9">
        <v>1952</v>
      </c>
      <c r="M1625" s="5">
        <v>49</v>
      </c>
      <c r="N1625" s="5">
        <v>5</v>
      </c>
      <c r="O1625" s="5">
        <v>32.76</v>
      </c>
      <c r="P1625" s="5">
        <v>193.33</v>
      </c>
      <c r="Q1625" s="2">
        <f t="shared" si="151"/>
        <v>160.57000000000002</v>
      </c>
      <c r="R1625" s="5">
        <f t="shared" si="152"/>
        <v>160.57000000000002</v>
      </c>
      <c r="S1625" s="11">
        <f t="shared" si="153"/>
        <v>4.9014041514041526</v>
      </c>
      <c r="T1625" s="5">
        <v>2.5099999999999998</v>
      </c>
      <c r="U1625" s="5">
        <v>0.67</v>
      </c>
      <c r="V1625" s="5">
        <v>6.55</v>
      </c>
      <c r="W1625" s="12">
        <f t="shared" si="154"/>
        <v>0.10204081632653061</v>
      </c>
      <c r="X1625" s="2" t="str">
        <f t="shared" si="155"/>
        <v>SCALE</v>
      </c>
      <c r="Y1625" s="22" t="str">
        <f t="shared" si="156"/>
        <v>Low (100-300)</v>
      </c>
    </row>
    <row r="1626" spans="1:25">
      <c r="A1626" s="2" t="s">
        <v>6058</v>
      </c>
      <c r="B1626" s="2" t="s">
        <v>295</v>
      </c>
      <c r="C1626" s="2" t="s">
        <v>436</v>
      </c>
      <c r="D1626" s="2" t="s">
        <v>2667</v>
      </c>
      <c r="E1626" s="2" t="s">
        <v>23</v>
      </c>
      <c r="F1626" s="5">
        <v>1500</v>
      </c>
      <c r="G1626" s="2" t="s">
        <v>5835</v>
      </c>
      <c r="H1626" s="2" t="s">
        <v>72</v>
      </c>
      <c r="I1626" s="2" t="s">
        <v>26</v>
      </c>
      <c r="J1626" s="2" t="s">
        <v>59</v>
      </c>
      <c r="K1626" s="9">
        <v>800</v>
      </c>
      <c r="L1626" s="9">
        <v>1523</v>
      </c>
      <c r="M1626" s="5">
        <v>38</v>
      </c>
      <c r="N1626" s="5">
        <v>1</v>
      </c>
      <c r="O1626" s="5">
        <v>23.85</v>
      </c>
      <c r="P1626" s="5">
        <v>54.95</v>
      </c>
      <c r="Q1626" s="2">
        <f t="shared" si="151"/>
        <v>31.1</v>
      </c>
      <c r="R1626" s="5">
        <f t="shared" si="152"/>
        <v>31.1</v>
      </c>
      <c r="S1626" s="11">
        <f t="shared" si="153"/>
        <v>1.3039832285115305</v>
      </c>
      <c r="T1626" s="5">
        <v>2.5</v>
      </c>
      <c r="U1626" s="5">
        <v>0.63</v>
      </c>
      <c r="V1626" s="5">
        <v>23.85</v>
      </c>
      <c r="W1626" s="12">
        <f t="shared" si="154"/>
        <v>2.6315789473684209E-2</v>
      </c>
      <c r="X1626" s="2" t="str">
        <f t="shared" si="155"/>
        <v>SCALE</v>
      </c>
      <c r="Y1626" s="22" t="str">
        <f t="shared" si="156"/>
        <v>Premium (751-1000)</v>
      </c>
    </row>
    <row r="1627" spans="1:25">
      <c r="A1627" s="2" t="s">
        <v>6059</v>
      </c>
      <c r="B1627" s="2" t="s">
        <v>6060</v>
      </c>
      <c r="C1627" s="2" t="s">
        <v>3269</v>
      </c>
      <c r="D1627" s="2" t="s">
        <v>2460</v>
      </c>
      <c r="E1627" s="2" t="s">
        <v>2461</v>
      </c>
      <c r="F1627" s="5">
        <v>2999</v>
      </c>
      <c r="G1627" s="2" t="s">
        <v>6061</v>
      </c>
      <c r="H1627" s="2" t="s">
        <v>167</v>
      </c>
      <c r="I1627" s="2" t="s">
        <v>26</v>
      </c>
      <c r="J1627" s="2" t="s">
        <v>300</v>
      </c>
      <c r="K1627" s="9">
        <v>200</v>
      </c>
      <c r="L1627" s="9">
        <v>598</v>
      </c>
      <c r="M1627" s="5">
        <v>21</v>
      </c>
      <c r="N1627" s="5">
        <v>0</v>
      </c>
      <c r="O1627" s="5">
        <v>12.13</v>
      </c>
      <c r="P1627" s="5">
        <v>0</v>
      </c>
      <c r="Q1627" s="2">
        <f t="shared" si="151"/>
        <v>-12.13</v>
      </c>
      <c r="R1627" s="5">
        <f t="shared" si="152"/>
        <v>-12.13</v>
      </c>
      <c r="S1627" s="11">
        <f t="shared" si="153"/>
        <v>-1</v>
      </c>
      <c r="T1627" s="5">
        <v>3.51</v>
      </c>
      <c r="U1627" s="5">
        <v>0.57999999999999996</v>
      </c>
      <c r="V1627" s="5">
        <v>0</v>
      </c>
      <c r="W1627" s="12">
        <f t="shared" si="154"/>
        <v>0</v>
      </c>
      <c r="X1627" s="2" t="str">
        <f t="shared" si="155"/>
        <v>PAUSE</v>
      </c>
      <c r="Y1627" s="22" t="str">
        <f t="shared" si="156"/>
        <v>Low (100-300)</v>
      </c>
    </row>
    <row r="1628" spans="1:25">
      <c r="A1628" s="2" t="s">
        <v>6062</v>
      </c>
      <c r="B1628" s="2" t="s">
        <v>2310</v>
      </c>
      <c r="C1628" s="2" t="s">
        <v>6063</v>
      </c>
      <c r="D1628" s="2" t="s">
        <v>6064</v>
      </c>
      <c r="E1628" s="2" t="s">
        <v>492</v>
      </c>
      <c r="F1628" s="5">
        <v>2900</v>
      </c>
      <c r="G1628" s="2" t="s">
        <v>6065</v>
      </c>
      <c r="H1628" s="2" t="s">
        <v>190</v>
      </c>
      <c r="I1628" s="2" t="s">
        <v>26</v>
      </c>
      <c r="J1628" s="2" t="s">
        <v>206</v>
      </c>
      <c r="K1628" s="9">
        <v>400</v>
      </c>
      <c r="L1628" s="9">
        <v>555</v>
      </c>
      <c r="M1628" s="5">
        <v>11</v>
      </c>
      <c r="N1628" s="5">
        <v>0</v>
      </c>
      <c r="O1628" s="5">
        <v>4.96</v>
      </c>
      <c r="P1628" s="5">
        <v>0</v>
      </c>
      <c r="Q1628" s="2">
        <f t="shared" si="151"/>
        <v>-4.96</v>
      </c>
      <c r="R1628" s="5">
        <f t="shared" si="152"/>
        <v>-4.96</v>
      </c>
      <c r="S1628" s="11">
        <f t="shared" si="153"/>
        <v>-1</v>
      </c>
      <c r="T1628" s="5">
        <v>1.98</v>
      </c>
      <c r="U1628" s="5">
        <v>0.45</v>
      </c>
      <c r="V1628" s="5">
        <v>0</v>
      </c>
      <c r="W1628" s="12">
        <f t="shared" si="154"/>
        <v>0</v>
      </c>
      <c r="X1628" s="2" t="str">
        <f t="shared" si="155"/>
        <v>PAUSE</v>
      </c>
      <c r="Y1628" s="22" t="str">
        <f t="shared" si="156"/>
        <v>Mid (301-500)</v>
      </c>
    </row>
    <row r="1629" spans="1:25">
      <c r="A1629" s="2" t="s">
        <v>6066</v>
      </c>
      <c r="B1629" s="2" t="s">
        <v>6067</v>
      </c>
      <c r="C1629" s="2" t="s">
        <v>763</v>
      </c>
      <c r="D1629" s="2" t="s">
        <v>1511</v>
      </c>
      <c r="E1629" s="2" t="s">
        <v>40</v>
      </c>
      <c r="F1629" s="5">
        <v>1935</v>
      </c>
      <c r="G1629" s="2" t="s">
        <v>6068</v>
      </c>
      <c r="H1629" s="2" t="s">
        <v>25</v>
      </c>
      <c r="I1629" s="2" t="s">
        <v>26</v>
      </c>
      <c r="J1629" s="2" t="s">
        <v>162</v>
      </c>
      <c r="K1629" s="9">
        <v>700</v>
      </c>
      <c r="L1629" s="9">
        <v>1959</v>
      </c>
      <c r="M1629" s="5">
        <v>34</v>
      </c>
      <c r="N1629" s="5">
        <v>1</v>
      </c>
      <c r="O1629" s="5">
        <v>27.04</v>
      </c>
      <c r="P1629" s="5">
        <v>61.83</v>
      </c>
      <c r="Q1629" s="2">
        <f t="shared" si="151"/>
        <v>34.79</v>
      </c>
      <c r="R1629" s="5">
        <f t="shared" si="152"/>
        <v>34.79</v>
      </c>
      <c r="S1629" s="11">
        <f t="shared" si="153"/>
        <v>1.286612426035503</v>
      </c>
      <c r="T1629" s="5">
        <v>1.74</v>
      </c>
      <c r="U1629" s="5">
        <v>0.8</v>
      </c>
      <c r="V1629" s="5">
        <v>27.04</v>
      </c>
      <c r="W1629" s="12">
        <f t="shared" si="154"/>
        <v>2.9411764705882353E-2</v>
      </c>
      <c r="X1629" s="2" t="str">
        <f t="shared" si="155"/>
        <v>SCALE</v>
      </c>
      <c r="Y1629" s="22" t="str">
        <f t="shared" si="156"/>
        <v>High (501-750)</v>
      </c>
    </row>
    <row r="1630" spans="1:25">
      <c r="A1630" s="2" t="s">
        <v>6069</v>
      </c>
      <c r="B1630" s="2" t="s">
        <v>3347</v>
      </c>
      <c r="C1630" s="2" t="s">
        <v>6070</v>
      </c>
      <c r="D1630" s="2" t="s">
        <v>6071</v>
      </c>
      <c r="E1630" s="2" t="s">
        <v>56</v>
      </c>
      <c r="F1630" s="5">
        <v>1000</v>
      </c>
      <c r="G1630" s="2" t="s">
        <v>6072</v>
      </c>
      <c r="H1630" s="2" t="s">
        <v>42</v>
      </c>
      <c r="I1630" s="2" t="s">
        <v>26</v>
      </c>
      <c r="J1630" s="2" t="s">
        <v>232</v>
      </c>
      <c r="K1630" s="9">
        <v>200</v>
      </c>
      <c r="L1630" s="9">
        <v>1051</v>
      </c>
      <c r="M1630" s="5">
        <v>34</v>
      </c>
      <c r="N1630" s="5">
        <v>0</v>
      </c>
      <c r="O1630" s="5">
        <v>26.16</v>
      </c>
      <c r="P1630" s="5">
        <v>0</v>
      </c>
      <c r="Q1630" s="2">
        <f t="shared" si="151"/>
        <v>-26.16</v>
      </c>
      <c r="R1630" s="5">
        <f t="shared" si="152"/>
        <v>-26.16</v>
      </c>
      <c r="S1630" s="11">
        <f t="shared" si="153"/>
        <v>-1</v>
      </c>
      <c r="T1630" s="5">
        <v>3.24</v>
      </c>
      <c r="U1630" s="5">
        <v>0.77</v>
      </c>
      <c r="V1630" s="5">
        <v>0</v>
      </c>
      <c r="W1630" s="12">
        <f t="shared" si="154"/>
        <v>0</v>
      </c>
      <c r="X1630" s="2" t="str">
        <f t="shared" si="155"/>
        <v>PAUSE</v>
      </c>
      <c r="Y1630" s="22" t="str">
        <f t="shared" si="156"/>
        <v>Low (100-300)</v>
      </c>
    </row>
    <row r="1631" spans="1:25">
      <c r="A1631" s="2" t="s">
        <v>6073</v>
      </c>
      <c r="B1631" s="2" t="s">
        <v>6074</v>
      </c>
      <c r="C1631" s="2" t="s">
        <v>6075</v>
      </c>
      <c r="D1631" s="2" t="s">
        <v>6076</v>
      </c>
      <c r="E1631" s="2" t="s">
        <v>112</v>
      </c>
      <c r="F1631" s="5">
        <v>3748</v>
      </c>
      <c r="G1631" s="2" t="s">
        <v>1512</v>
      </c>
      <c r="H1631" s="2" t="s">
        <v>94</v>
      </c>
      <c r="I1631" s="2" t="s">
        <v>26</v>
      </c>
      <c r="J1631" s="2" t="s">
        <v>248</v>
      </c>
      <c r="K1631" s="9">
        <v>500</v>
      </c>
      <c r="L1631" s="9">
        <v>1693</v>
      </c>
      <c r="M1631" s="5">
        <v>45</v>
      </c>
      <c r="N1631" s="5">
        <v>2</v>
      </c>
      <c r="O1631" s="5">
        <v>29.99</v>
      </c>
      <c r="P1631" s="5">
        <v>137.72999999999999</v>
      </c>
      <c r="Q1631" s="2">
        <f t="shared" si="151"/>
        <v>107.74</v>
      </c>
      <c r="R1631" s="5">
        <f t="shared" si="152"/>
        <v>107.74</v>
      </c>
      <c r="S1631" s="11">
        <f t="shared" si="153"/>
        <v>3.5925308436145382</v>
      </c>
      <c r="T1631" s="5">
        <v>2.66</v>
      </c>
      <c r="U1631" s="5">
        <v>0.67</v>
      </c>
      <c r="V1631" s="5">
        <v>15</v>
      </c>
      <c r="W1631" s="12">
        <f t="shared" si="154"/>
        <v>4.4444444444444446E-2</v>
      </c>
      <c r="X1631" s="2" t="str">
        <f t="shared" si="155"/>
        <v>SCALE</v>
      </c>
      <c r="Y1631" s="22" t="str">
        <f t="shared" si="156"/>
        <v>Mid (301-500)</v>
      </c>
    </row>
    <row r="1632" spans="1:25">
      <c r="A1632" s="2" t="s">
        <v>6077</v>
      </c>
      <c r="B1632" s="2" t="s">
        <v>1702</v>
      </c>
      <c r="C1632" s="2" t="s">
        <v>6078</v>
      </c>
      <c r="D1632" s="2" t="s">
        <v>264</v>
      </c>
      <c r="E1632" s="2" t="s">
        <v>23</v>
      </c>
      <c r="F1632" s="5">
        <v>4300</v>
      </c>
      <c r="G1632" s="2" t="s">
        <v>6079</v>
      </c>
      <c r="H1632" s="2" t="s">
        <v>87</v>
      </c>
      <c r="I1632" s="2" t="s">
        <v>26</v>
      </c>
      <c r="J1632" s="2" t="s">
        <v>699</v>
      </c>
      <c r="K1632" s="9">
        <v>700</v>
      </c>
      <c r="L1632" s="9">
        <v>831</v>
      </c>
      <c r="M1632" s="5">
        <v>34</v>
      </c>
      <c r="N1632" s="5">
        <v>2</v>
      </c>
      <c r="O1632" s="5">
        <v>23.68</v>
      </c>
      <c r="P1632" s="5">
        <v>135.75</v>
      </c>
      <c r="Q1632" s="2">
        <f t="shared" si="151"/>
        <v>112.07</v>
      </c>
      <c r="R1632" s="5">
        <f t="shared" si="152"/>
        <v>112.07</v>
      </c>
      <c r="S1632" s="11">
        <f t="shared" si="153"/>
        <v>4.7326858108108105</v>
      </c>
      <c r="T1632" s="5">
        <v>4.09</v>
      </c>
      <c r="U1632" s="5">
        <v>0.7</v>
      </c>
      <c r="V1632" s="5">
        <v>11.84</v>
      </c>
      <c r="W1632" s="12">
        <f t="shared" si="154"/>
        <v>5.8823529411764705E-2</v>
      </c>
      <c r="X1632" s="2" t="str">
        <f t="shared" si="155"/>
        <v>SCALE</v>
      </c>
      <c r="Y1632" s="22" t="str">
        <f t="shared" si="156"/>
        <v>High (501-750)</v>
      </c>
    </row>
    <row r="1633" spans="1:25">
      <c r="A1633" s="2" t="s">
        <v>6080</v>
      </c>
      <c r="B1633" s="2" t="s">
        <v>2711</v>
      </c>
      <c r="C1633" s="2" t="s">
        <v>5804</v>
      </c>
      <c r="D1633" s="2" t="s">
        <v>175</v>
      </c>
      <c r="E1633" s="2" t="s">
        <v>23</v>
      </c>
      <c r="F1633" s="5">
        <v>1499</v>
      </c>
      <c r="G1633" s="2" t="s">
        <v>6081</v>
      </c>
      <c r="H1633" s="2" t="s">
        <v>344</v>
      </c>
      <c r="I1633" s="2" t="s">
        <v>26</v>
      </c>
      <c r="J1633" s="2" t="s">
        <v>382</v>
      </c>
      <c r="K1633" s="9">
        <v>100</v>
      </c>
      <c r="L1633" s="9">
        <v>2005</v>
      </c>
      <c r="M1633" s="5">
        <v>63</v>
      </c>
      <c r="N1633" s="5">
        <v>0</v>
      </c>
      <c r="O1633" s="5">
        <v>35.69</v>
      </c>
      <c r="P1633" s="5">
        <v>0</v>
      </c>
      <c r="Q1633" s="2">
        <f t="shared" si="151"/>
        <v>-35.69</v>
      </c>
      <c r="R1633" s="5">
        <f t="shared" si="152"/>
        <v>-35.69</v>
      </c>
      <c r="S1633" s="11">
        <f t="shared" si="153"/>
        <v>-1</v>
      </c>
      <c r="T1633" s="5">
        <v>3.14</v>
      </c>
      <c r="U1633" s="5">
        <v>0.56999999999999995</v>
      </c>
      <c r="V1633" s="5">
        <v>0</v>
      </c>
      <c r="W1633" s="12">
        <f t="shared" si="154"/>
        <v>0</v>
      </c>
      <c r="X1633" s="2" t="str">
        <f t="shared" si="155"/>
        <v>PAUSE</v>
      </c>
      <c r="Y1633" s="22" t="str">
        <f t="shared" si="156"/>
        <v>Low (100-300)</v>
      </c>
    </row>
    <row r="1634" spans="1:25">
      <c r="A1634" s="2" t="s">
        <v>6082</v>
      </c>
      <c r="B1634" s="2" t="s">
        <v>6083</v>
      </c>
      <c r="C1634" s="2" t="s">
        <v>763</v>
      </c>
      <c r="D1634" s="2" t="s">
        <v>6084</v>
      </c>
      <c r="E1634" s="2" t="s">
        <v>222</v>
      </c>
      <c r="F1634" s="5">
        <v>2500</v>
      </c>
      <c r="G1634" s="2" t="s">
        <v>6085</v>
      </c>
      <c r="H1634" s="2" t="s">
        <v>167</v>
      </c>
      <c r="I1634" s="2" t="s">
        <v>26</v>
      </c>
      <c r="J1634" s="2" t="s">
        <v>88</v>
      </c>
      <c r="K1634" s="9">
        <v>700</v>
      </c>
      <c r="L1634" s="9">
        <v>508</v>
      </c>
      <c r="M1634" s="5">
        <v>8</v>
      </c>
      <c r="N1634" s="5">
        <v>0</v>
      </c>
      <c r="O1634" s="5">
        <v>4.67</v>
      </c>
      <c r="P1634" s="5">
        <v>0</v>
      </c>
      <c r="Q1634" s="2">
        <f t="shared" si="151"/>
        <v>-4.67</v>
      </c>
      <c r="R1634" s="5">
        <f t="shared" si="152"/>
        <v>-4.67</v>
      </c>
      <c r="S1634" s="11">
        <f t="shared" si="153"/>
        <v>-1</v>
      </c>
      <c r="T1634" s="5">
        <v>1.57</v>
      </c>
      <c r="U1634" s="5">
        <v>0.57999999999999996</v>
      </c>
      <c r="V1634" s="5">
        <v>0</v>
      </c>
      <c r="W1634" s="12">
        <f t="shared" si="154"/>
        <v>0</v>
      </c>
      <c r="X1634" s="2" t="str">
        <f t="shared" si="155"/>
        <v>PAUSE</v>
      </c>
      <c r="Y1634" s="22" t="str">
        <f t="shared" si="156"/>
        <v>High (501-750)</v>
      </c>
    </row>
    <row r="1635" spans="1:25">
      <c r="A1635" s="2" t="s">
        <v>6086</v>
      </c>
      <c r="B1635" s="2" t="s">
        <v>2293</v>
      </c>
      <c r="C1635" s="2" t="s">
        <v>6087</v>
      </c>
      <c r="D1635" s="2" t="s">
        <v>6088</v>
      </c>
      <c r="E1635" s="2" t="s">
        <v>40</v>
      </c>
      <c r="F1635" s="5">
        <v>3500</v>
      </c>
      <c r="G1635" s="2" t="s">
        <v>6089</v>
      </c>
      <c r="H1635" s="2" t="s">
        <v>134</v>
      </c>
      <c r="I1635" s="2" t="s">
        <v>26</v>
      </c>
      <c r="J1635" s="2" t="s">
        <v>217</v>
      </c>
      <c r="K1635" s="9">
        <v>600</v>
      </c>
      <c r="L1635" s="9">
        <v>1857</v>
      </c>
      <c r="M1635" s="5">
        <v>68</v>
      </c>
      <c r="N1635" s="5">
        <v>2</v>
      </c>
      <c r="O1635" s="5">
        <v>32.03</v>
      </c>
      <c r="P1635" s="5">
        <v>90.26</v>
      </c>
      <c r="Q1635" s="2">
        <f t="shared" si="151"/>
        <v>58.230000000000004</v>
      </c>
      <c r="R1635" s="5">
        <f t="shared" si="152"/>
        <v>58.230000000000004</v>
      </c>
      <c r="S1635" s="11">
        <f t="shared" si="153"/>
        <v>1.8179831408054949</v>
      </c>
      <c r="T1635" s="5">
        <v>3.66</v>
      </c>
      <c r="U1635" s="5">
        <v>0.47</v>
      </c>
      <c r="V1635" s="5">
        <v>16.02</v>
      </c>
      <c r="W1635" s="12">
        <f t="shared" si="154"/>
        <v>2.9411764705882353E-2</v>
      </c>
      <c r="X1635" s="2" t="str">
        <f t="shared" si="155"/>
        <v>SCALE</v>
      </c>
      <c r="Y1635" s="22" t="str">
        <f t="shared" si="156"/>
        <v>High (501-750)</v>
      </c>
    </row>
    <row r="1636" spans="1:25">
      <c r="A1636" s="2" t="s">
        <v>6090</v>
      </c>
      <c r="B1636" s="2" t="s">
        <v>3023</v>
      </c>
      <c r="C1636" s="2" t="s">
        <v>2254</v>
      </c>
      <c r="D1636" s="2" t="s">
        <v>6091</v>
      </c>
      <c r="E1636" s="2" t="s">
        <v>85</v>
      </c>
      <c r="F1636" s="5">
        <v>2700</v>
      </c>
      <c r="G1636" s="2" t="s">
        <v>343</v>
      </c>
      <c r="H1636" s="2" t="s">
        <v>42</v>
      </c>
      <c r="I1636" s="2" t="s">
        <v>26</v>
      </c>
      <c r="J1636" s="2" t="s">
        <v>248</v>
      </c>
      <c r="K1636" s="9">
        <v>200</v>
      </c>
      <c r="L1636" s="9">
        <v>590</v>
      </c>
      <c r="M1636" s="5">
        <v>24</v>
      </c>
      <c r="N1636" s="5">
        <v>0</v>
      </c>
      <c r="O1636" s="5">
        <v>19.52</v>
      </c>
      <c r="P1636" s="5">
        <v>0</v>
      </c>
      <c r="Q1636" s="2">
        <f t="shared" si="151"/>
        <v>-19.52</v>
      </c>
      <c r="R1636" s="5">
        <f t="shared" si="152"/>
        <v>-19.52</v>
      </c>
      <c r="S1636" s="11">
        <f t="shared" si="153"/>
        <v>-1</v>
      </c>
      <c r="T1636" s="5">
        <v>4.07</v>
      </c>
      <c r="U1636" s="5">
        <v>0.81</v>
      </c>
      <c r="V1636" s="5">
        <v>0</v>
      </c>
      <c r="W1636" s="12">
        <f t="shared" si="154"/>
        <v>0</v>
      </c>
      <c r="X1636" s="2" t="str">
        <f t="shared" si="155"/>
        <v>PAUSE</v>
      </c>
      <c r="Y1636" s="22" t="str">
        <f t="shared" si="156"/>
        <v>Low (100-300)</v>
      </c>
    </row>
    <row r="1637" spans="1:25">
      <c r="A1637" s="2" t="s">
        <v>6092</v>
      </c>
      <c r="B1637" s="2" t="s">
        <v>1577</v>
      </c>
      <c r="C1637" s="2" t="s">
        <v>6093</v>
      </c>
      <c r="D1637" s="2" t="s">
        <v>175</v>
      </c>
      <c r="E1637" s="2" t="s">
        <v>23</v>
      </c>
      <c r="F1637" s="5">
        <v>4600</v>
      </c>
      <c r="G1637" s="2" t="s">
        <v>6094</v>
      </c>
      <c r="H1637" s="2" t="s">
        <v>42</v>
      </c>
      <c r="I1637" s="2" t="s">
        <v>26</v>
      </c>
      <c r="J1637" s="2" t="s">
        <v>177</v>
      </c>
      <c r="K1637" s="9">
        <v>700</v>
      </c>
      <c r="L1637" s="9">
        <v>2496</v>
      </c>
      <c r="M1637" s="5">
        <v>46</v>
      </c>
      <c r="N1637" s="5">
        <v>0</v>
      </c>
      <c r="O1637" s="5">
        <v>37.96</v>
      </c>
      <c r="P1637" s="5">
        <v>0</v>
      </c>
      <c r="Q1637" s="2">
        <f t="shared" si="151"/>
        <v>-37.96</v>
      </c>
      <c r="R1637" s="5">
        <f t="shared" si="152"/>
        <v>-37.96</v>
      </c>
      <c r="S1637" s="11">
        <f t="shared" si="153"/>
        <v>-1</v>
      </c>
      <c r="T1637" s="5">
        <v>1.84</v>
      </c>
      <c r="U1637" s="5">
        <v>0.83</v>
      </c>
      <c r="V1637" s="5">
        <v>0</v>
      </c>
      <c r="W1637" s="12">
        <f t="shared" si="154"/>
        <v>0</v>
      </c>
      <c r="X1637" s="2" t="str">
        <f t="shared" si="155"/>
        <v>PAUSE</v>
      </c>
      <c r="Y1637" s="22" t="str">
        <f t="shared" si="156"/>
        <v>High (501-750)</v>
      </c>
    </row>
    <row r="1638" spans="1:25">
      <c r="A1638" s="2" t="s">
        <v>6095</v>
      </c>
      <c r="B1638" s="2" t="s">
        <v>6096</v>
      </c>
      <c r="C1638" s="2" t="s">
        <v>2318</v>
      </c>
      <c r="D1638" s="2" t="s">
        <v>3208</v>
      </c>
      <c r="E1638" s="2" t="s">
        <v>492</v>
      </c>
      <c r="F1638" s="5">
        <v>3200</v>
      </c>
      <c r="G1638" s="2" t="s">
        <v>897</v>
      </c>
      <c r="H1638" s="2" t="s">
        <v>34</v>
      </c>
      <c r="I1638" s="2" t="s">
        <v>26</v>
      </c>
      <c r="J1638" s="2" t="s">
        <v>177</v>
      </c>
      <c r="K1638" s="9">
        <v>500</v>
      </c>
      <c r="L1638" s="9">
        <v>709</v>
      </c>
      <c r="M1638" s="5">
        <v>28</v>
      </c>
      <c r="N1638" s="5">
        <v>0</v>
      </c>
      <c r="O1638" s="5">
        <v>11.65</v>
      </c>
      <c r="P1638" s="5">
        <v>0</v>
      </c>
      <c r="Q1638" s="2">
        <f t="shared" si="151"/>
        <v>-11.65</v>
      </c>
      <c r="R1638" s="5">
        <f t="shared" si="152"/>
        <v>-11.65</v>
      </c>
      <c r="S1638" s="11">
        <f t="shared" si="153"/>
        <v>-1</v>
      </c>
      <c r="T1638" s="5">
        <v>3.95</v>
      </c>
      <c r="U1638" s="5">
        <v>0.42</v>
      </c>
      <c r="V1638" s="5">
        <v>0</v>
      </c>
      <c r="W1638" s="12">
        <f t="shared" si="154"/>
        <v>0</v>
      </c>
      <c r="X1638" s="2" t="str">
        <f t="shared" si="155"/>
        <v>PAUSE</v>
      </c>
      <c r="Y1638" s="22" t="str">
        <f t="shared" si="156"/>
        <v>Mid (301-500)</v>
      </c>
    </row>
    <row r="1639" spans="1:25">
      <c r="A1639" s="2" t="s">
        <v>6097</v>
      </c>
      <c r="B1639" s="2" t="s">
        <v>6098</v>
      </c>
      <c r="C1639" s="2" t="s">
        <v>2195</v>
      </c>
      <c r="D1639" s="2" t="s">
        <v>5260</v>
      </c>
      <c r="E1639" s="2" t="s">
        <v>23</v>
      </c>
      <c r="F1639" s="5">
        <v>4000</v>
      </c>
      <c r="G1639" s="2" t="s">
        <v>6099</v>
      </c>
      <c r="H1639" s="2" t="s">
        <v>266</v>
      </c>
      <c r="I1639" s="2" t="s">
        <v>26</v>
      </c>
      <c r="J1639" s="2" t="s">
        <v>177</v>
      </c>
      <c r="K1639" s="9">
        <v>200</v>
      </c>
      <c r="L1639" s="9">
        <v>510</v>
      </c>
      <c r="M1639" s="5">
        <v>11</v>
      </c>
      <c r="N1639" s="5">
        <v>0</v>
      </c>
      <c r="O1639" s="5">
        <v>7</v>
      </c>
      <c r="P1639" s="5">
        <v>0</v>
      </c>
      <c r="Q1639" s="2">
        <f t="shared" si="151"/>
        <v>-7</v>
      </c>
      <c r="R1639" s="5">
        <f t="shared" si="152"/>
        <v>-7</v>
      </c>
      <c r="S1639" s="11">
        <f t="shared" si="153"/>
        <v>-1</v>
      </c>
      <c r="T1639" s="5">
        <v>2.16</v>
      </c>
      <c r="U1639" s="5">
        <v>0.64</v>
      </c>
      <c r="V1639" s="5">
        <v>0</v>
      </c>
      <c r="W1639" s="12">
        <f t="shared" si="154"/>
        <v>0</v>
      </c>
      <c r="X1639" s="2" t="str">
        <f t="shared" si="155"/>
        <v>PAUSE</v>
      </c>
      <c r="Y1639" s="22" t="str">
        <f t="shared" si="156"/>
        <v>Low (100-300)</v>
      </c>
    </row>
    <row r="1640" spans="1:25">
      <c r="A1640" s="2" t="s">
        <v>6100</v>
      </c>
      <c r="B1640" s="2" t="s">
        <v>791</v>
      </c>
      <c r="C1640" s="2" t="s">
        <v>1750</v>
      </c>
      <c r="D1640" s="2" t="s">
        <v>2942</v>
      </c>
      <c r="E1640" s="2" t="s">
        <v>23</v>
      </c>
      <c r="F1640" s="5">
        <v>1712</v>
      </c>
      <c r="G1640" s="2" t="s">
        <v>6101</v>
      </c>
      <c r="H1640" s="2" t="s">
        <v>42</v>
      </c>
      <c r="I1640" s="2" t="s">
        <v>26</v>
      </c>
      <c r="J1640" s="2" t="s">
        <v>361</v>
      </c>
      <c r="K1640" s="9">
        <v>500</v>
      </c>
      <c r="L1640" s="9">
        <v>552</v>
      </c>
      <c r="M1640" s="5">
        <v>15</v>
      </c>
      <c r="N1640" s="5">
        <v>1</v>
      </c>
      <c r="O1640" s="5">
        <v>8.17</v>
      </c>
      <c r="P1640" s="5">
        <v>71.37</v>
      </c>
      <c r="Q1640" s="2">
        <f t="shared" si="151"/>
        <v>63.2</v>
      </c>
      <c r="R1640" s="5">
        <f t="shared" si="152"/>
        <v>63.2</v>
      </c>
      <c r="S1640" s="11">
        <f t="shared" si="153"/>
        <v>7.7356181150550798</v>
      </c>
      <c r="T1640" s="5">
        <v>2.72</v>
      </c>
      <c r="U1640" s="5">
        <v>0.54</v>
      </c>
      <c r="V1640" s="5">
        <v>8.17</v>
      </c>
      <c r="W1640" s="12">
        <f t="shared" si="154"/>
        <v>6.6666666666666666E-2</v>
      </c>
      <c r="X1640" s="2" t="str">
        <f t="shared" si="155"/>
        <v>SCALE</v>
      </c>
      <c r="Y1640" s="22" t="str">
        <f t="shared" si="156"/>
        <v>Mid (301-500)</v>
      </c>
    </row>
    <row r="1641" spans="1:25">
      <c r="A1641" s="2" t="s">
        <v>6102</v>
      </c>
      <c r="B1641" s="2" t="s">
        <v>1134</v>
      </c>
      <c r="C1641" s="2" t="s">
        <v>561</v>
      </c>
      <c r="D1641" s="2" t="s">
        <v>6103</v>
      </c>
      <c r="E1641" s="2" t="s">
        <v>432</v>
      </c>
      <c r="F1641" s="5">
        <v>1200</v>
      </c>
      <c r="G1641" s="2" t="s">
        <v>6104</v>
      </c>
      <c r="H1641" s="2" t="s">
        <v>42</v>
      </c>
      <c r="I1641" s="2" t="s">
        <v>26</v>
      </c>
      <c r="J1641" s="2" t="s">
        <v>293</v>
      </c>
      <c r="K1641" s="9">
        <v>200</v>
      </c>
      <c r="L1641" s="9">
        <v>1751</v>
      </c>
      <c r="M1641" s="5">
        <v>62</v>
      </c>
      <c r="N1641" s="5">
        <v>3</v>
      </c>
      <c r="O1641" s="5">
        <v>27.87</v>
      </c>
      <c r="P1641" s="5">
        <v>142.41999999999999</v>
      </c>
      <c r="Q1641" s="2">
        <f t="shared" si="151"/>
        <v>114.54999999999998</v>
      </c>
      <c r="R1641" s="5">
        <f t="shared" si="152"/>
        <v>114.54999999999998</v>
      </c>
      <c r="S1641" s="11">
        <f t="shared" si="153"/>
        <v>4.1101542877646207</v>
      </c>
      <c r="T1641" s="5">
        <v>3.54</v>
      </c>
      <c r="U1641" s="5">
        <v>0.45</v>
      </c>
      <c r="V1641" s="5">
        <v>9.2899999999999991</v>
      </c>
      <c r="W1641" s="12">
        <f t="shared" si="154"/>
        <v>4.8387096774193547E-2</v>
      </c>
      <c r="X1641" s="2" t="str">
        <f t="shared" si="155"/>
        <v>SCALE</v>
      </c>
      <c r="Y1641" s="22" t="str">
        <f t="shared" si="156"/>
        <v>Low (100-300)</v>
      </c>
    </row>
    <row r="1642" spans="1:25">
      <c r="A1642" s="2" t="s">
        <v>6105</v>
      </c>
      <c r="B1642" s="2" t="s">
        <v>6106</v>
      </c>
      <c r="C1642" s="2" t="s">
        <v>570</v>
      </c>
      <c r="D1642" s="2" t="s">
        <v>2487</v>
      </c>
      <c r="E1642" s="2" t="s">
        <v>40</v>
      </c>
      <c r="F1642" s="5">
        <v>1500</v>
      </c>
      <c r="G1642" s="2" t="s">
        <v>6107</v>
      </c>
      <c r="H1642" s="2" t="s">
        <v>134</v>
      </c>
      <c r="I1642" s="2" t="s">
        <v>26</v>
      </c>
      <c r="J1642" s="2" t="s">
        <v>43</v>
      </c>
      <c r="K1642" s="9">
        <v>300</v>
      </c>
      <c r="L1642" s="9">
        <v>1667</v>
      </c>
      <c r="M1642" s="5">
        <v>47</v>
      </c>
      <c r="N1642" s="5">
        <v>4</v>
      </c>
      <c r="O1642" s="5">
        <v>33.42</v>
      </c>
      <c r="P1642" s="5">
        <v>234.77</v>
      </c>
      <c r="Q1642" s="2">
        <f t="shared" si="151"/>
        <v>201.35000000000002</v>
      </c>
      <c r="R1642" s="5">
        <f t="shared" si="152"/>
        <v>201.35000000000002</v>
      </c>
      <c r="S1642" s="11">
        <f t="shared" si="153"/>
        <v>6.0248354278874929</v>
      </c>
      <c r="T1642" s="5">
        <v>2.82</v>
      </c>
      <c r="U1642" s="5">
        <v>0.71</v>
      </c>
      <c r="V1642" s="5">
        <v>8.36</v>
      </c>
      <c r="W1642" s="12">
        <f t="shared" si="154"/>
        <v>8.5106382978723402E-2</v>
      </c>
      <c r="X1642" s="2" t="str">
        <f t="shared" si="155"/>
        <v>SCALE</v>
      </c>
      <c r="Y1642" s="22" t="str">
        <f t="shared" si="156"/>
        <v>Low (100-300)</v>
      </c>
    </row>
    <row r="1643" spans="1:25">
      <c r="A1643" s="2" t="s">
        <v>6108</v>
      </c>
      <c r="B1643" s="2" t="s">
        <v>3836</v>
      </c>
      <c r="C1643" s="2" t="s">
        <v>6109</v>
      </c>
      <c r="D1643" s="2" t="s">
        <v>491</v>
      </c>
      <c r="E1643" s="2" t="s">
        <v>492</v>
      </c>
      <c r="F1643" s="5">
        <v>1350</v>
      </c>
      <c r="G1643" s="2" t="s">
        <v>6110</v>
      </c>
      <c r="H1643" s="2" t="s">
        <v>134</v>
      </c>
      <c r="I1643" s="2" t="s">
        <v>26</v>
      </c>
      <c r="J1643" s="2" t="s">
        <v>217</v>
      </c>
      <c r="K1643" s="9">
        <v>700</v>
      </c>
      <c r="L1643" s="9">
        <v>2442</v>
      </c>
      <c r="M1643" s="5">
        <v>106</v>
      </c>
      <c r="N1643" s="5">
        <v>0</v>
      </c>
      <c r="O1643" s="5">
        <v>77.209999999999994</v>
      </c>
      <c r="P1643" s="5">
        <v>0</v>
      </c>
      <c r="Q1643" s="2">
        <f t="shared" si="151"/>
        <v>-77.209999999999994</v>
      </c>
      <c r="R1643" s="5">
        <f t="shared" si="152"/>
        <v>-77.209999999999994</v>
      </c>
      <c r="S1643" s="11">
        <f t="shared" si="153"/>
        <v>-1</v>
      </c>
      <c r="T1643" s="5">
        <v>4.34</v>
      </c>
      <c r="U1643" s="5">
        <v>0.73</v>
      </c>
      <c r="V1643" s="5">
        <v>0</v>
      </c>
      <c r="W1643" s="12">
        <f t="shared" si="154"/>
        <v>0</v>
      </c>
      <c r="X1643" s="2" t="str">
        <f t="shared" si="155"/>
        <v>PAUSE</v>
      </c>
      <c r="Y1643" s="22" t="str">
        <f t="shared" si="156"/>
        <v>High (501-750)</v>
      </c>
    </row>
    <row r="1644" spans="1:25">
      <c r="A1644" s="2" t="s">
        <v>6111</v>
      </c>
      <c r="B1644" s="2" t="s">
        <v>1033</v>
      </c>
      <c r="C1644" s="2" t="s">
        <v>3019</v>
      </c>
      <c r="D1644" s="2" t="s">
        <v>3418</v>
      </c>
      <c r="E1644" s="2" t="s">
        <v>132</v>
      </c>
      <c r="F1644" s="5">
        <v>3000</v>
      </c>
      <c r="G1644" s="2" t="s">
        <v>6112</v>
      </c>
      <c r="H1644" s="2" t="s">
        <v>260</v>
      </c>
      <c r="I1644" s="2" t="s">
        <v>26</v>
      </c>
      <c r="J1644" s="2" t="s">
        <v>699</v>
      </c>
      <c r="K1644" s="9">
        <v>200</v>
      </c>
      <c r="L1644" s="9">
        <v>1036</v>
      </c>
      <c r="M1644" s="5">
        <v>34</v>
      </c>
      <c r="N1644" s="5">
        <v>0</v>
      </c>
      <c r="O1644" s="5">
        <v>14.56</v>
      </c>
      <c r="P1644" s="5">
        <v>0</v>
      </c>
      <c r="Q1644" s="2">
        <f t="shared" si="151"/>
        <v>-14.56</v>
      </c>
      <c r="R1644" s="5">
        <f t="shared" si="152"/>
        <v>-14.56</v>
      </c>
      <c r="S1644" s="11">
        <f t="shared" si="153"/>
        <v>-1</v>
      </c>
      <c r="T1644" s="5">
        <v>3.28</v>
      </c>
      <c r="U1644" s="5">
        <v>0.43</v>
      </c>
      <c r="V1644" s="5">
        <v>0</v>
      </c>
      <c r="W1644" s="12">
        <f t="shared" si="154"/>
        <v>0</v>
      </c>
      <c r="X1644" s="2" t="str">
        <f t="shared" si="155"/>
        <v>PAUSE</v>
      </c>
      <c r="Y1644" s="22" t="str">
        <f t="shared" si="156"/>
        <v>Low (100-300)</v>
      </c>
    </row>
    <row r="1645" spans="1:25">
      <c r="A1645" s="2" t="s">
        <v>6113</v>
      </c>
      <c r="B1645" s="2" t="s">
        <v>6114</v>
      </c>
      <c r="C1645" s="2" t="s">
        <v>6115</v>
      </c>
      <c r="D1645" s="2" t="s">
        <v>372</v>
      </c>
      <c r="E1645" s="2" t="s">
        <v>373</v>
      </c>
      <c r="F1645" s="5">
        <v>2700</v>
      </c>
      <c r="G1645" s="2" t="s">
        <v>6116</v>
      </c>
      <c r="H1645" s="2" t="s">
        <v>65</v>
      </c>
      <c r="I1645" s="2" t="s">
        <v>26</v>
      </c>
      <c r="J1645" s="2" t="s">
        <v>95</v>
      </c>
      <c r="K1645" s="9">
        <v>200</v>
      </c>
      <c r="L1645" s="9">
        <v>1468</v>
      </c>
      <c r="M1645" s="5">
        <v>63</v>
      </c>
      <c r="N1645" s="5">
        <v>0</v>
      </c>
      <c r="O1645" s="5">
        <v>30.92</v>
      </c>
      <c r="P1645" s="5">
        <v>0</v>
      </c>
      <c r="Q1645" s="2">
        <f t="shared" si="151"/>
        <v>-30.92</v>
      </c>
      <c r="R1645" s="5">
        <f t="shared" si="152"/>
        <v>-30.92</v>
      </c>
      <c r="S1645" s="11">
        <f t="shared" si="153"/>
        <v>-1</v>
      </c>
      <c r="T1645" s="5">
        <v>4.29</v>
      </c>
      <c r="U1645" s="5">
        <v>0.49</v>
      </c>
      <c r="V1645" s="5">
        <v>0</v>
      </c>
      <c r="W1645" s="12">
        <f t="shared" si="154"/>
        <v>0</v>
      </c>
      <c r="X1645" s="2" t="str">
        <f t="shared" si="155"/>
        <v>PAUSE</v>
      </c>
      <c r="Y1645" s="22" t="str">
        <f t="shared" si="156"/>
        <v>Low (100-300)</v>
      </c>
    </row>
    <row r="1646" spans="1:25">
      <c r="A1646" s="2" t="s">
        <v>6117</v>
      </c>
      <c r="B1646" s="2" t="s">
        <v>2405</v>
      </c>
      <c r="C1646" s="2" t="s">
        <v>6118</v>
      </c>
      <c r="D1646" s="2" t="s">
        <v>6119</v>
      </c>
      <c r="E1646" s="2" t="s">
        <v>118</v>
      </c>
      <c r="F1646" s="5">
        <v>4250</v>
      </c>
      <c r="G1646" s="2" t="s">
        <v>6120</v>
      </c>
      <c r="H1646" s="2" t="s">
        <v>312</v>
      </c>
      <c r="I1646" s="2" t="s">
        <v>26</v>
      </c>
      <c r="J1646" s="2" t="s">
        <v>135</v>
      </c>
      <c r="K1646" s="9">
        <v>500</v>
      </c>
      <c r="L1646" s="9">
        <v>1756</v>
      </c>
      <c r="M1646" s="5">
        <v>48</v>
      </c>
      <c r="N1646" s="5">
        <v>1</v>
      </c>
      <c r="O1646" s="5">
        <v>30.91</v>
      </c>
      <c r="P1646" s="5">
        <v>63.13</v>
      </c>
      <c r="Q1646" s="2">
        <f t="shared" si="151"/>
        <v>32.22</v>
      </c>
      <c r="R1646" s="5">
        <f t="shared" si="152"/>
        <v>32.22</v>
      </c>
      <c r="S1646" s="11">
        <f t="shared" si="153"/>
        <v>1.0423811064380459</v>
      </c>
      <c r="T1646" s="5">
        <v>2.73</v>
      </c>
      <c r="U1646" s="5">
        <v>0.64</v>
      </c>
      <c r="V1646" s="5">
        <v>30.91</v>
      </c>
      <c r="W1646" s="12">
        <f t="shared" si="154"/>
        <v>2.0833333333333332E-2</v>
      </c>
      <c r="X1646" s="2" t="str">
        <f t="shared" si="155"/>
        <v>SCALE</v>
      </c>
      <c r="Y1646" s="22" t="str">
        <f t="shared" si="156"/>
        <v>Mid (301-500)</v>
      </c>
    </row>
    <row r="1647" spans="1:25">
      <c r="A1647" s="2" t="s">
        <v>6121</v>
      </c>
      <c r="B1647" s="2" t="s">
        <v>1221</v>
      </c>
      <c r="C1647" s="2" t="s">
        <v>6122</v>
      </c>
      <c r="D1647" s="2" t="s">
        <v>6084</v>
      </c>
      <c r="E1647" s="2" t="s">
        <v>222</v>
      </c>
      <c r="F1647" s="5">
        <v>3300</v>
      </c>
      <c r="G1647" s="2" t="s">
        <v>6123</v>
      </c>
      <c r="H1647" s="2" t="s">
        <v>102</v>
      </c>
      <c r="I1647" s="2" t="s">
        <v>26</v>
      </c>
      <c r="J1647" s="2" t="s">
        <v>300</v>
      </c>
      <c r="K1647" s="9">
        <v>700</v>
      </c>
      <c r="L1647" s="9">
        <v>1290</v>
      </c>
      <c r="M1647" s="5">
        <v>33</v>
      </c>
      <c r="N1647" s="5">
        <v>0</v>
      </c>
      <c r="O1647" s="5">
        <v>26.64</v>
      </c>
      <c r="P1647" s="5">
        <v>0</v>
      </c>
      <c r="Q1647" s="2">
        <f t="shared" si="151"/>
        <v>-26.64</v>
      </c>
      <c r="R1647" s="5">
        <f t="shared" si="152"/>
        <v>-26.64</v>
      </c>
      <c r="S1647" s="11">
        <f t="shared" si="153"/>
        <v>-1</v>
      </c>
      <c r="T1647" s="5">
        <v>2.56</v>
      </c>
      <c r="U1647" s="5">
        <v>0.81</v>
      </c>
      <c r="V1647" s="5">
        <v>0</v>
      </c>
      <c r="W1647" s="12">
        <f t="shared" si="154"/>
        <v>0</v>
      </c>
      <c r="X1647" s="2" t="str">
        <f t="shared" si="155"/>
        <v>PAUSE</v>
      </c>
      <c r="Y1647" s="22" t="str">
        <f t="shared" si="156"/>
        <v>High (501-750)</v>
      </c>
    </row>
    <row r="1648" spans="1:25">
      <c r="A1648" s="2" t="s">
        <v>6124</v>
      </c>
      <c r="B1648" s="2" t="s">
        <v>1787</v>
      </c>
      <c r="C1648" s="2" t="s">
        <v>6125</v>
      </c>
      <c r="D1648" s="2" t="s">
        <v>6126</v>
      </c>
      <c r="E1648" s="2" t="s">
        <v>118</v>
      </c>
      <c r="F1648" s="5">
        <v>2900</v>
      </c>
      <c r="G1648" s="2" t="s">
        <v>2058</v>
      </c>
      <c r="H1648" s="2" t="s">
        <v>25</v>
      </c>
      <c r="I1648" s="2" t="s">
        <v>26</v>
      </c>
      <c r="J1648" s="2" t="s">
        <v>127</v>
      </c>
      <c r="K1648" s="9">
        <v>300</v>
      </c>
      <c r="L1648" s="9">
        <v>1430</v>
      </c>
      <c r="M1648" s="5">
        <v>44</v>
      </c>
      <c r="N1648" s="5">
        <v>4</v>
      </c>
      <c r="O1648" s="5">
        <v>22.28</v>
      </c>
      <c r="P1648" s="5">
        <v>258.58999999999997</v>
      </c>
      <c r="Q1648" s="2">
        <f t="shared" si="151"/>
        <v>236.30999999999997</v>
      </c>
      <c r="R1648" s="5">
        <f t="shared" si="152"/>
        <v>236.30999999999997</v>
      </c>
      <c r="S1648" s="11">
        <f t="shared" si="153"/>
        <v>10.606373429084378</v>
      </c>
      <c r="T1648" s="5">
        <v>3.08</v>
      </c>
      <c r="U1648" s="5">
        <v>0.51</v>
      </c>
      <c r="V1648" s="5">
        <v>5.57</v>
      </c>
      <c r="W1648" s="12">
        <f t="shared" si="154"/>
        <v>9.0909090909090912E-2</v>
      </c>
      <c r="X1648" s="2" t="str">
        <f t="shared" si="155"/>
        <v>SCALE</v>
      </c>
      <c r="Y1648" s="22" t="str">
        <f t="shared" si="156"/>
        <v>Low (100-300)</v>
      </c>
    </row>
    <row r="1649" spans="1:25">
      <c r="A1649" s="2" t="s">
        <v>6127</v>
      </c>
      <c r="B1649" s="2" t="s">
        <v>6128</v>
      </c>
      <c r="C1649" s="2" t="s">
        <v>6129</v>
      </c>
      <c r="D1649" s="2" t="s">
        <v>6130</v>
      </c>
      <c r="E1649" s="2" t="s">
        <v>85</v>
      </c>
      <c r="F1649" s="5">
        <v>3000</v>
      </c>
      <c r="G1649" s="2" t="s">
        <v>6131</v>
      </c>
      <c r="H1649" s="2" t="s">
        <v>58</v>
      </c>
      <c r="I1649" s="2" t="s">
        <v>26</v>
      </c>
      <c r="J1649" s="2" t="s">
        <v>155</v>
      </c>
      <c r="K1649" s="9">
        <v>800</v>
      </c>
      <c r="L1649" s="9">
        <v>1469</v>
      </c>
      <c r="M1649" s="5">
        <v>55</v>
      </c>
      <c r="N1649" s="5">
        <v>0</v>
      </c>
      <c r="O1649" s="5">
        <v>28.33</v>
      </c>
      <c r="P1649" s="5">
        <v>0</v>
      </c>
      <c r="Q1649" s="2">
        <f t="shared" si="151"/>
        <v>-28.33</v>
      </c>
      <c r="R1649" s="5">
        <f t="shared" si="152"/>
        <v>-28.33</v>
      </c>
      <c r="S1649" s="11">
        <f t="shared" si="153"/>
        <v>-1</v>
      </c>
      <c r="T1649" s="5">
        <v>3.74</v>
      </c>
      <c r="U1649" s="5">
        <v>0.52</v>
      </c>
      <c r="V1649" s="5">
        <v>0</v>
      </c>
      <c r="W1649" s="12">
        <f t="shared" si="154"/>
        <v>0</v>
      </c>
      <c r="X1649" s="2" t="str">
        <f t="shared" si="155"/>
        <v>PAUSE</v>
      </c>
      <c r="Y1649" s="22" t="str">
        <f t="shared" si="156"/>
        <v>Premium (751-1000)</v>
      </c>
    </row>
    <row r="1650" spans="1:25">
      <c r="A1650" s="2" t="s">
        <v>6132</v>
      </c>
      <c r="B1650" s="2" t="s">
        <v>2612</v>
      </c>
      <c r="C1650" s="2" t="s">
        <v>143</v>
      </c>
      <c r="D1650" s="2" t="s">
        <v>1559</v>
      </c>
      <c r="E1650" s="2" t="s">
        <v>23</v>
      </c>
      <c r="F1650" s="5">
        <v>3600</v>
      </c>
      <c r="G1650" s="2" t="s">
        <v>6133</v>
      </c>
      <c r="H1650" s="2" t="s">
        <v>134</v>
      </c>
      <c r="I1650" s="2" t="s">
        <v>26</v>
      </c>
      <c r="J1650" s="2" t="s">
        <v>73</v>
      </c>
      <c r="K1650" s="9">
        <v>700</v>
      </c>
      <c r="L1650" s="9">
        <v>1777</v>
      </c>
      <c r="M1650" s="5">
        <v>67</v>
      </c>
      <c r="N1650" s="5">
        <v>7</v>
      </c>
      <c r="O1650" s="5">
        <v>39.869999999999997</v>
      </c>
      <c r="P1650" s="5">
        <v>413.27</v>
      </c>
      <c r="Q1650" s="2">
        <f t="shared" si="151"/>
        <v>373.4</v>
      </c>
      <c r="R1650" s="5">
        <f t="shared" si="152"/>
        <v>373.4</v>
      </c>
      <c r="S1650" s="11">
        <f t="shared" si="153"/>
        <v>9.3654376724354158</v>
      </c>
      <c r="T1650" s="5">
        <v>3.77</v>
      </c>
      <c r="U1650" s="5">
        <v>0.6</v>
      </c>
      <c r="V1650" s="5">
        <v>5.7</v>
      </c>
      <c r="W1650" s="12">
        <f t="shared" si="154"/>
        <v>0.1044776119402985</v>
      </c>
      <c r="X1650" s="2" t="str">
        <f t="shared" si="155"/>
        <v>SCALE</v>
      </c>
      <c r="Y1650" s="22" t="str">
        <f t="shared" si="156"/>
        <v>High (501-750)</v>
      </c>
    </row>
    <row r="1651" spans="1:25">
      <c r="A1651" s="2" t="s">
        <v>6134</v>
      </c>
      <c r="B1651" s="2" t="s">
        <v>6135</v>
      </c>
      <c r="C1651" s="2" t="s">
        <v>331</v>
      </c>
      <c r="D1651" s="2" t="s">
        <v>552</v>
      </c>
      <c r="E1651" s="2" t="s">
        <v>222</v>
      </c>
      <c r="F1651" s="5">
        <v>3000</v>
      </c>
      <c r="G1651" s="2" t="s">
        <v>6136</v>
      </c>
      <c r="H1651" s="2" t="s">
        <v>25</v>
      </c>
      <c r="I1651" s="2" t="s">
        <v>26</v>
      </c>
      <c r="J1651" s="2" t="s">
        <v>80</v>
      </c>
      <c r="K1651" s="9">
        <v>400</v>
      </c>
      <c r="L1651" s="9">
        <v>1946</v>
      </c>
      <c r="M1651" s="5">
        <v>71</v>
      </c>
      <c r="N1651" s="5">
        <v>3</v>
      </c>
      <c r="O1651" s="5">
        <v>57.64</v>
      </c>
      <c r="P1651" s="5">
        <v>224.85</v>
      </c>
      <c r="Q1651" s="2">
        <f t="shared" si="151"/>
        <v>167.20999999999998</v>
      </c>
      <c r="R1651" s="5">
        <f t="shared" si="152"/>
        <v>167.20999999999998</v>
      </c>
      <c r="S1651" s="11">
        <f t="shared" si="153"/>
        <v>2.9009368494101313</v>
      </c>
      <c r="T1651" s="5">
        <v>3.65</v>
      </c>
      <c r="U1651" s="5">
        <v>0.81</v>
      </c>
      <c r="V1651" s="5">
        <v>19.21</v>
      </c>
      <c r="W1651" s="12">
        <f t="shared" si="154"/>
        <v>4.2253521126760563E-2</v>
      </c>
      <c r="X1651" s="2" t="str">
        <f t="shared" si="155"/>
        <v>SCALE</v>
      </c>
      <c r="Y1651" s="22" t="str">
        <f t="shared" si="156"/>
        <v>Mid (301-500)</v>
      </c>
    </row>
    <row r="1652" spans="1:25">
      <c r="A1652" s="2" t="s">
        <v>6137</v>
      </c>
      <c r="B1652" s="2" t="s">
        <v>4681</v>
      </c>
      <c r="C1652" s="2" t="s">
        <v>6138</v>
      </c>
      <c r="D1652" s="2" t="s">
        <v>6139</v>
      </c>
      <c r="E1652" s="2" t="s">
        <v>56</v>
      </c>
      <c r="F1652" s="5">
        <v>4200</v>
      </c>
      <c r="G1652" s="2" t="s">
        <v>6140</v>
      </c>
      <c r="H1652" s="2" t="s">
        <v>260</v>
      </c>
      <c r="I1652" s="2" t="s">
        <v>26</v>
      </c>
      <c r="J1652" s="2" t="s">
        <v>120</v>
      </c>
      <c r="K1652" s="9">
        <v>300</v>
      </c>
      <c r="L1652" s="9">
        <v>1942</v>
      </c>
      <c r="M1652" s="5">
        <v>84</v>
      </c>
      <c r="N1652" s="5">
        <v>8</v>
      </c>
      <c r="O1652" s="5">
        <v>33.840000000000003</v>
      </c>
      <c r="P1652" s="5">
        <v>594.75</v>
      </c>
      <c r="Q1652" s="2">
        <f t="shared" si="151"/>
        <v>560.91</v>
      </c>
      <c r="R1652" s="5">
        <f t="shared" si="152"/>
        <v>560.91</v>
      </c>
      <c r="S1652" s="11">
        <f t="shared" si="153"/>
        <v>16.575354609929075</v>
      </c>
      <c r="T1652" s="5">
        <v>4.33</v>
      </c>
      <c r="U1652" s="5">
        <v>0.4</v>
      </c>
      <c r="V1652" s="5">
        <v>4.2300000000000004</v>
      </c>
      <c r="W1652" s="12">
        <f t="shared" si="154"/>
        <v>9.5238095238095233E-2</v>
      </c>
      <c r="X1652" s="2" t="str">
        <f t="shared" si="155"/>
        <v>SCALE</v>
      </c>
      <c r="Y1652" s="22" t="str">
        <f t="shared" si="156"/>
        <v>Low (100-300)</v>
      </c>
    </row>
    <row r="1653" spans="1:25">
      <c r="A1653" s="2" t="s">
        <v>6141</v>
      </c>
      <c r="B1653" s="2" t="s">
        <v>6142</v>
      </c>
      <c r="C1653" s="2" t="s">
        <v>6143</v>
      </c>
      <c r="D1653" s="2" t="s">
        <v>5260</v>
      </c>
      <c r="E1653" s="2" t="s">
        <v>23</v>
      </c>
      <c r="F1653" s="5">
        <v>3000</v>
      </c>
      <c r="G1653" s="2" t="s">
        <v>6144</v>
      </c>
      <c r="H1653" s="2" t="s">
        <v>260</v>
      </c>
      <c r="I1653" s="2" t="s">
        <v>26</v>
      </c>
      <c r="J1653" s="2" t="s">
        <v>313</v>
      </c>
      <c r="K1653" s="9">
        <v>800</v>
      </c>
      <c r="L1653" s="9">
        <v>760</v>
      </c>
      <c r="M1653" s="5">
        <v>31</v>
      </c>
      <c r="N1653" s="5">
        <v>0</v>
      </c>
      <c r="O1653" s="5">
        <v>23.69</v>
      </c>
      <c r="P1653" s="5">
        <v>0</v>
      </c>
      <c r="Q1653" s="2">
        <f t="shared" si="151"/>
        <v>-23.69</v>
      </c>
      <c r="R1653" s="5">
        <f t="shared" si="152"/>
        <v>-23.69</v>
      </c>
      <c r="S1653" s="11">
        <f t="shared" si="153"/>
        <v>-1</v>
      </c>
      <c r="T1653" s="5">
        <v>4.08</v>
      </c>
      <c r="U1653" s="5">
        <v>0.76</v>
      </c>
      <c r="V1653" s="5">
        <v>0</v>
      </c>
      <c r="W1653" s="12">
        <f t="shared" si="154"/>
        <v>0</v>
      </c>
      <c r="X1653" s="2" t="str">
        <f t="shared" si="155"/>
        <v>PAUSE</v>
      </c>
      <c r="Y1653" s="22" t="str">
        <f t="shared" si="156"/>
        <v>Premium (751-1000)</v>
      </c>
    </row>
    <row r="1654" spans="1:25">
      <c r="A1654" s="2" t="s">
        <v>6145</v>
      </c>
      <c r="B1654" s="2" t="s">
        <v>6146</v>
      </c>
      <c r="C1654" s="2" t="s">
        <v>4340</v>
      </c>
      <c r="D1654" s="2" t="s">
        <v>175</v>
      </c>
      <c r="E1654" s="2" t="s">
        <v>23</v>
      </c>
      <c r="F1654" s="5">
        <v>1500</v>
      </c>
      <c r="G1654" s="2" t="s">
        <v>6147</v>
      </c>
      <c r="H1654" s="2" t="s">
        <v>253</v>
      </c>
      <c r="I1654" s="2" t="s">
        <v>26</v>
      </c>
      <c r="J1654" s="2" t="s">
        <v>120</v>
      </c>
      <c r="K1654" s="9">
        <v>300</v>
      </c>
      <c r="L1654" s="9">
        <v>1322</v>
      </c>
      <c r="M1654" s="5">
        <v>58</v>
      </c>
      <c r="N1654" s="5">
        <v>4</v>
      </c>
      <c r="O1654" s="5">
        <v>34</v>
      </c>
      <c r="P1654" s="5">
        <v>291.76</v>
      </c>
      <c r="Q1654" s="2">
        <f t="shared" si="151"/>
        <v>257.76</v>
      </c>
      <c r="R1654" s="5">
        <f t="shared" si="152"/>
        <v>257.76</v>
      </c>
      <c r="S1654" s="11">
        <f t="shared" si="153"/>
        <v>7.5811764705882352</v>
      </c>
      <c r="T1654" s="5">
        <v>4.3899999999999997</v>
      </c>
      <c r="U1654" s="5">
        <v>0.59</v>
      </c>
      <c r="V1654" s="5">
        <v>8.5</v>
      </c>
      <c r="W1654" s="12">
        <f t="shared" si="154"/>
        <v>6.8965517241379309E-2</v>
      </c>
      <c r="X1654" s="2" t="str">
        <f t="shared" si="155"/>
        <v>SCALE</v>
      </c>
      <c r="Y1654" s="22" t="str">
        <f t="shared" si="156"/>
        <v>Low (100-300)</v>
      </c>
    </row>
    <row r="1655" spans="1:25">
      <c r="A1655" s="2" t="s">
        <v>6148</v>
      </c>
      <c r="B1655" s="2" t="s">
        <v>6149</v>
      </c>
      <c r="C1655" s="2" t="s">
        <v>6150</v>
      </c>
      <c r="D1655" s="2" t="s">
        <v>210</v>
      </c>
      <c r="E1655" s="2" t="s">
        <v>112</v>
      </c>
      <c r="F1655" s="5">
        <v>2167</v>
      </c>
      <c r="G1655" s="2" t="s">
        <v>6151</v>
      </c>
      <c r="H1655" s="2" t="s">
        <v>167</v>
      </c>
      <c r="I1655" s="2" t="s">
        <v>26</v>
      </c>
      <c r="J1655" s="2" t="s">
        <v>66</v>
      </c>
      <c r="K1655" s="9">
        <v>1000</v>
      </c>
      <c r="L1655" s="9">
        <v>1444</v>
      </c>
      <c r="M1655" s="5">
        <v>51</v>
      </c>
      <c r="N1655" s="5">
        <v>0</v>
      </c>
      <c r="O1655" s="5">
        <v>33.97</v>
      </c>
      <c r="P1655" s="5">
        <v>0</v>
      </c>
      <c r="Q1655" s="2">
        <f t="shared" si="151"/>
        <v>-33.97</v>
      </c>
      <c r="R1655" s="5">
        <f t="shared" si="152"/>
        <v>-33.97</v>
      </c>
      <c r="S1655" s="11">
        <f t="shared" si="153"/>
        <v>-1</v>
      </c>
      <c r="T1655" s="5">
        <v>3.53</v>
      </c>
      <c r="U1655" s="5">
        <v>0.67</v>
      </c>
      <c r="V1655" s="5">
        <v>0</v>
      </c>
      <c r="W1655" s="12">
        <f t="shared" si="154"/>
        <v>0</v>
      </c>
      <c r="X1655" s="2" t="str">
        <f t="shared" si="155"/>
        <v>PAUSE</v>
      </c>
      <c r="Y1655" s="22" t="str">
        <f t="shared" si="156"/>
        <v>Premium (751-1000)</v>
      </c>
    </row>
    <row r="1656" spans="1:25">
      <c r="A1656" s="2" t="s">
        <v>6152</v>
      </c>
      <c r="B1656" s="2" t="s">
        <v>6153</v>
      </c>
      <c r="C1656" s="2" t="s">
        <v>6154</v>
      </c>
      <c r="D1656" s="2" t="s">
        <v>1881</v>
      </c>
      <c r="E1656" s="2" t="s">
        <v>78</v>
      </c>
      <c r="F1656" s="5">
        <v>1500</v>
      </c>
      <c r="G1656" s="2" t="s">
        <v>6155</v>
      </c>
      <c r="H1656" s="2" t="s">
        <v>42</v>
      </c>
      <c r="I1656" s="2" t="s">
        <v>26</v>
      </c>
      <c r="J1656" s="2" t="s">
        <v>232</v>
      </c>
      <c r="K1656" s="9">
        <v>700</v>
      </c>
      <c r="L1656" s="9">
        <v>630</v>
      </c>
      <c r="M1656" s="5">
        <v>24</v>
      </c>
      <c r="N1656" s="5">
        <v>0</v>
      </c>
      <c r="O1656" s="5">
        <v>18.690000000000001</v>
      </c>
      <c r="P1656" s="5">
        <v>0</v>
      </c>
      <c r="Q1656" s="2">
        <f t="shared" si="151"/>
        <v>-18.690000000000001</v>
      </c>
      <c r="R1656" s="5">
        <f t="shared" si="152"/>
        <v>-18.690000000000001</v>
      </c>
      <c r="S1656" s="11">
        <f t="shared" si="153"/>
        <v>-1</v>
      </c>
      <c r="T1656" s="5">
        <v>3.81</v>
      </c>
      <c r="U1656" s="5">
        <v>0.78</v>
      </c>
      <c r="V1656" s="5">
        <v>0</v>
      </c>
      <c r="W1656" s="12">
        <f t="shared" si="154"/>
        <v>0</v>
      </c>
      <c r="X1656" s="2" t="str">
        <f t="shared" si="155"/>
        <v>PAUSE</v>
      </c>
      <c r="Y1656" s="22" t="str">
        <f t="shared" si="156"/>
        <v>High (501-750)</v>
      </c>
    </row>
    <row r="1657" spans="1:25">
      <c r="A1657" s="2" t="s">
        <v>6156</v>
      </c>
      <c r="B1657" s="2" t="s">
        <v>335</v>
      </c>
      <c r="C1657" s="2" t="s">
        <v>1654</v>
      </c>
      <c r="D1657" s="2" t="s">
        <v>2578</v>
      </c>
      <c r="E1657" s="2" t="s">
        <v>258</v>
      </c>
      <c r="F1657" s="5">
        <v>2438</v>
      </c>
      <c r="G1657" s="2" t="s">
        <v>897</v>
      </c>
      <c r="H1657" s="2" t="s">
        <v>344</v>
      </c>
      <c r="I1657" s="2" t="s">
        <v>26</v>
      </c>
      <c r="J1657" s="2" t="s">
        <v>248</v>
      </c>
      <c r="K1657" s="9">
        <v>600</v>
      </c>
      <c r="L1657" s="9">
        <v>2347</v>
      </c>
      <c r="M1657" s="5">
        <v>68</v>
      </c>
      <c r="N1657" s="5">
        <v>0</v>
      </c>
      <c r="O1657" s="5">
        <v>33.33</v>
      </c>
      <c r="P1657" s="5">
        <v>0</v>
      </c>
      <c r="Q1657" s="2">
        <f t="shared" si="151"/>
        <v>-33.33</v>
      </c>
      <c r="R1657" s="5">
        <f t="shared" si="152"/>
        <v>-33.33</v>
      </c>
      <c r="S1657" s="11">
        <f t="shared" si="153"/>
        <v>-1</v>
      </c>
      <c r="T1657" s="5">
        <v>2.9</v>
      </c>
      <c r="U1657" s="5">
        <v>0.49</v>
      </c>
      <c r="V1657" s="5">
        <v>0</v>
      </c>
      <c r="W1657" s="12">
        <f t="shared" si="154"/>
        <v>0</v>
      </c>
      <c r="X1657" s="2" t="str">
        <f t="shared" si="155"/>
        <v>PAUSE</v>
      </c>
      <c r="Y1657" s="22" t="str">
        <f t="shared" si="156"/>
        <v>High (501-750)</v>
      </c>
    </row>
    <row r="1658" spans="1:25">
      <c r="A1658" s="2" t="s">
        <v>6157</v>
      </c>
      <c r="B1658" s="2" t="s">
        <v>1542</v>
      </c>
      <c r="C1658" s="2" t="s">
        <v>6158</v>
      </c>
      <c r="D1658" s="2" t="s">
        <v>6159</v>
      </c>
      <c r="E1658" s="2" t="s">
        <v>56</v>
      </c>
      <c r="F1658" s="5">
        <v>2600</v>
      </c>
      <c r="G1658" s="2" t="s">
        <v>6160</v>
      </c>
      <c r="H1658" s="2" t="s">
        <v>65</v>
      </c>
      <c r="I1658" s="2" t="s">
        <v>26</v>
      </c>
      <c r="J1658" s="2" t="s">
        <v>699</v>
      </c>
      <c r="K1658" s="9">
        <v>100</v>
      </c>
      <c r="L1658" s="9">
        <v>2100</v>
      </c>
      <c r="M1658" s="5">
        <v>54</v>
      </c>
      <c r="N1658" s="5">
        <v>0</v>
      </c>
      <c r="O1658" s="5">
        <v>28.14</v>
      </c>
      <c r="P1658" s="5">
        <v>0</v>
      </c>
      <c r="Q1658" s="2">
        <f t="shared" si="151"/>
        <v>-28.14</v>
      </c>
      <c r="R1658" s="5">
        <f t="shared" si="152"/>
        <v>-28.14</v>
      </c>
      <c r="S1658" s="11">
        <f t="shared" si="153"/>
        <v>-1</v>
      </c>
      <c r="T1658" s="5">
        <v>2.57</v>
      </c>
      <c r="U1658" s="5">
        <v>0.52</v>
      </c>
      <c r="V1658" s="5">
        <v>0</v>
      </c>
      <c r="W1658" s="12">
        <f t="shared" si="154"/>
        <v>0</v>
      </c>
      <c r="X1658" s="2" t="str">
        <f t="shared" si="155"/>
        <v>PAUSE</v>
      </c>
      <c r="Y1658" s="22" t="str">
        <f t="shared" si="156"/>
        <v>Low (100-300)</v>
      </c>
    </row>
    <row r="1659" spans="1:25">
      <c r="A1659" s="2" t="s">
        <v>6161</v>
      </c>
      <c r="B1659" s="2" t="s">
        <v>1569</v>
      </c>
      <c r="C1659" s="2" t="s">
        <v>6162</v>
      </c>
      <c r="D1659" s="2" t="s">
        <v>655</v>
      </c>
      <c r="E1659" s="2" t="s">
        <v>125</v>
      </c>
      <c r="F1659" s="5">
        <v>1500</v>
      </c>
      <c r="G1659" s="2" t="s">
        <v>6163</v>
      </c>
      <c r="H1659" s="2" t="s">
        <v>25</v>
      </c>
      <c r="I1659" s="2" t="s">
        <v>26</v>
      </c>
      <c r="J1659" s="2" t="s">
        <v>59</v>
      </c>
      <c r="K1659" s="9">
        <v>100</v>
      </c>
      <c r="L1659" s="9">
        <v>2457</v>
      </c>
      <c r="M1659" s="5">
        <v>79</v>
      </c>
      <c r="N1659" s="5">
        <v>3</v>
      </c>
      <c r="O1659" s="5">
        <v>34.270000000000003</v>
      </c>
      <c r="P1659" s="5">
        <v>209.16</v>
      </c>
      <c r="Q1659" s="2">
        <f t="shared" si="151"/>
        <v>174.89</v>
      </c>
      <c r="R1659" s="5">
        <f t="shared" si="152"/>
        <v>174.89</v>
      </c>
      <c r="S1659" s="11">
        <f t="shared" si="153"/>
        <v>5.1032973446162817</v>
      </c>
      <c r="T1659" s="5">
        <v>3.22</v>
      </c>
      <c r="U1659" s="5">
        <v>0.43</v>
      </c>
      <c r="V1659" s="5">
        <v>11.42</v>
      </c>
      <c r="W1659" s="12">
        <f t="shared" si="154"/>
        <v>3.7974683544303799E-2</v>
      </c>
      <c r="X1659" s="2" t="str">
        <f t="shared" si="155"/>
        <v>SCALE</v>
      </c>
      <c r="Y1659" s="22" t="str">
        <f t="shared" si="156"/>
        <v>Low (100-300)</v>
      </c>
    </row>
    <row r="1660" spans="1:25">
      <c r="A1660" s="2" t="s">
        <v>6164</v>
      </c>
      <c r="B1660" s="2" t="s">
        <v>489</v>
      </c>
      <c r="C1660" s="2" t="s">
        <v>6165</v>
      </c>
      <c r="D1660" s="2" t="s">
        <v>31</v>
      </c>
      <c r="E1660" s="2" t="s">
        <v>32</v>
      </c>
      <c r="F1660" s="5">
        <v>2300</v>
      </c>
      <c r="G1660" s="2" t="s">
        <v>6166</v>
      </c>
      <c r="H1660" s="2" t="s">
        <v>87</v>
      </c>
      <c r="I1660" s="2" t="s">
        <v>26</v>
      </c>
      <c r="J1660" s="2" t="s">
        <v>232</v>
      </c>
      <c r="K1660" s="9">
        <v>800</v>
      </c>
      <c r="L1660" s="9">
        <v>939</v>
      </c>
      <c r="M1660" s="5">
        <v>31</v>
      </c>
      <c r="N1660" s="5">
        <v>3</v>
      </c>
      <c r="O1660" s="5">
        <v>24.09</v>
      </c>
      <c r="P1660" s="5">
        <v>132.52000000000001</v>
      </c>
      <c r="Q1660" s="2">
        <f t="shared" si="151"/>
        <v>108.43</v>
      </c>
      <c r="R1660" s="5">
        <f t="shared" si="152"/>
        <v>108.43</v>
      </c>
      <c r="S1660" s="11">
        <f t="shared" si="153"/>
        <v>4.5010377750103778</v>
      </c>
      <c r="T1660" s="5">
        <v>3.3</v>
      </c>
      <c r="U1660" s="5">
        <v>0.78</v>
      </c>
      <c r="V1660" s="5">
        <v>8.0299999999999994</v>
      </c>
      <c r="W1660" s="12">
        <f t="shared" si="154"/>
        <v>9.6774193548387094E-2</v>
      </c>
      <c r="X1660" s="2" t="str">
        <f t="shared" si="155"/>
        <v>SCALE</v>
      </c>
      <c r="Y1660" s="22" t="str">
        <f t="shared" si="156"/>
        <v>Premium (751-1000)</v>
      </c>
    </row>
    <row r="1661" spans="1:25">
      <c r="A1661" s="2" t="s">
        <v>6167</v>
      </c>
      <c r="B1661" s="2" t="s">
        <v>3249</v>
      </c>
      <c r="C1661" s="2" t="s">
        <v>6168</v>
      </c>
      <c r="D1661" s="2" t="s">
        <v>264</v>
      </c>
      <c r="E1661" s="2" t="s">
        <v>23</v>
      </c>
      <c r="F1661" s="5">
        <v>2300</v>
      </c>
      <c r="G1661" s="2" t="s">
        <v>6169</v>
      </c>
      <c r="H1661" s="2" t="s">
        <v>87</v>
      </c>
      <c r="I1661" s="2" t="s">
        <v>26</v>
      </c>
      <c r="J1661" s="2" t="s">
        <v>232</v>
      </c>
      <c r="K1661" s="9">
        <v>100</v>
      </c>
      <c r="L1661" s="9">
        <v>2426</v>
      </c>
      <c r="M1661" s="5">
        <v>52</v>
      </c>
      <c r="N1661" s="5">
        <v>0</v>
      </c>
      <c r="O1661" s="5">
        <v>39.29</v>
      </c>
      <c r="P1661" s="5">
        <v>0</v>
      </c>
      <c r="Q1661" s="2">
        <f t="shared" si="151"/>
        <v>-39.29</v>
      </c>
      <c r="R1661" s="5">
        <f t="shared" si="152"/>
        <v>-39.29</v>
      </c>
      <c r="S1661" s="11">
        <f t="shared" si="153"/>
        <v>-1</v>
      </c>
      <c r="T1661" s="5">
        <v>2.14</v>
      </c>
      <c r="U1661" s="5">
        <v>0.76</v>
      </c>
      <c r="V1661" s="5">
        <v>0</v>
      </c>
      <c r="W1661" s="12">
        <f t="shared" si="154"/>
        <v>0</v>
      </c>
      <c r="X1661" s="2" t="str">
        <f t="shared" si="155"/>
        <v>PAUSE</v>
      </c>
      <c r="Y1661" s="22" t="str">
        <f t="shared" si="156"/>
        <v>Low (100-300)</v>
      </c>
    </row>
    <row r="1662" spans="1:25">
      <c r="A1662" s="2" t="s">
        <v>6170</v>
      </c>
      <c r="B1662" s="2" t="s">
        <v>3023</v>
      </c>
      <c r="C1662" s="2" t="s">
        <v>6171</v>
      </c>
      <c r="D1662" s="2" t="s">
        <v>6172</v>
      </c>
      <c r="E1662" s="2" t="s">
        <v>112</v>
      </c>
      <c r="F1662" s="5">
        <v>3750</v>
      </c>
      <c r="G1662" s="2" t="s">
        <v>6173</v>
      </c>
      <c r="H1662" s="2" t="s">
        <v>134</v>
      </c>
      <c r="I1662" s="2" t="s">
        <v>26</v>
      </c>
      <c r="J1662" s="2" t="s">
        <v>120</v>
      </c>
      <c r="K1662" s="9">
        <v>1000</v>
      </c>
      <c r="L1662" s="9">
        <v>1570</v>
      </c>
      <c r="M1662" s="5">
        <v>38</v>
      </c>
      <c r="N1662" s="5">
        <v>1</v>
      </c>
      <c r="O1662" s="5">
        <v>19.43</v>
      </c>
      <c r="P1662" s="5">
        <v>36.520000000000003</v>
      </c>
      <c r="Q1662" s="2">
        <f t="shared" si="151"/>
        <v>17.090000000000003</v>
      </c>
      <c r="R1662" s="5">
        <f t="shared" si="152"/>
        <v>17.090000000000003</v>
      </c>
      <c r="S1662" s="11">
        <f t="shared" si="153"/>
        <v>0.87956767884714382</v>
      </c>
      <c r="T1662" s="5">
        <v>2.42</v>
      </c>
      <c r="U1662" s="5">
        <v>0.51</v>
      </c>
      <c r="V1662" s="5">
        <v>19.43</v>
      </c>
      <c r="W1662" s="12">
        <f t="shared" si="154"/>
        <v>2.6315789473684209E-2</v>
      </c>
      <c r="X1662" s="2" t="str">
        <f t="shared" si="155"/>
        <v>SCALE</v>
      </c>
      <c r="Y1662" s="22" t="str">
        <f t="shared" si="156"/>
        <v>Premium (751-1000)</v>
      </c>
    </row>
    <row r="1663" spans="1:25">
      <c r="A1663" s="2" t="s">
        <v>6174</v>
      </c>
      <c r="B1663" s="2" t="s">
        <v>225</v>
      </c>
      <c r="C1663" s="2" t="s">
        <v>869</v>
      </c>
      <c r="D1663" s="2" t="s">
        <v>6175</v>
      </c>
      <c r="E1663" s="2" t="s">
        <v>112</v>
      </c>
      <c r="F1663" s="5">
        <v>3100</v>
      </c>
      <c r="G1663" s="2" t="s">
        <v>6176</v>
      </c>
      <c r="H1663" s="2" t="s">
        <v>94</v>
      </c>
      <c r="I1663" s="2" t="s">
        <v>26</v>
      </c>
      <c r="J1663" s="2" t="s">
        <v>120</v>
      </c>
      <c r="K1663" s="9">
        <v>400</v>
      </c>
      <c r="L1663" s="9">
        <v>908</v>
      </c>
      <c r="M1663" s="5">
        <v>30</v>
      </c>
      <c r="N1663" s="5">
        <v>0</v>
      </c>
      <c r="O1663" s="5">
        <v>24.78</v>
      </c>
      <c r="P1663" s="5">
        <v>0</v>
      </c>
      <c r="Q1663" s="2">
        <f t="shared" si="151"/>
        <v>-24.78</v>
      </c>
      <c r="R1663" s="5">
        <f t="shared" si="152"/>
        <v>-24.78</v>
      </c>
      <c r="S1663" s="11">
        <f t="shared" si="153"/>
        <v>-1</v>
      </c>
      <c r="T1663" s="5">
        <v>3.3</v>
      </c>
      <c r="U1663" s="5">
        <v>0.83</v>
      </c>
      <c r="V1663" s="5">
        <v>0</v>
      </c>
      <c r="W1663" s="12">
        <f t="shared" si="154"/>
        <v>0</v>
      </c>
      <c r="X1663" s="2" t="str">
        <f t="shared" si="155"/>
        <v>PAUSE</v>
      </c>
      <c r="Y1663" s="22" t="str">
        <f t="shared" si="156"/>
        <v>Mid (301-500)</v>
      </c>
    </row>
    <row r="1664" spans="1:25">
      <c r="A1664" s="2" t="s">
        <v>6177</v>
      </c>
      <c r="B1664" s="2" t="s">
        <v>539</v>
      </c>
      <c r="C1664" s="2" t="s">
        <v>6178</v>
      </c>
      <c r="D1664" s="2" t="s">
        <v>166</v>
      </c>
      <c r="E1664" s="2" t="s">
        <v>56</v>
      </c>
      <c r="F1664" s="5">
        <v>2200</v>
      </c>
      <c r="G1664" s="2" t="s">
        <v>3091</v>
      </c>
      <c r="H1664" s="2" t="s">
        <v>34</v>
      </c>
      <c r="I1664" s="2" t="s">
        <v>26</v>
      </c>
      <c r="J1664" s="2" t="s">
        <v>458</v>
      </c>
      <c r="K1664" s="9">
        <v>1000</v>
      </c>
      <c r="L1664" s="9">
        <v>1046</v>
      </c>
      <c r="M1664" s="5">
        <v>45</v>
      </c>
      <c r="N1664" s="5">
        <v>5</v>
      </c>
      <c r="O1664" s="5">
        <v>27.93</v>
      </c>
      <c r="P1664" s="5">
        <v>209.86</v>
      </c>
      <c r="Q1664" s="2">
        <f t="shared" si="151"/>
        <v>181.93</v>
      </c>
      <c r="R1664" s="5">
        <f t="shared" si="152"/>
        <v>181.93</v>
      </c>
      <c r="S1664" s="11">
        <f t="shared" si="153"/>
        <v>6.5137844611528823</v>
      </c>
      <c r="T1664" s="5">
        <v>4.3</v>
      </c>
      <c r="U1664" s="5">
        <v>0.62</v>
      </c>
      <c r="V1664" s="5">
        <v>5.59</v>
      </c>
      <c r="W1664" s="12">
        <f t="shared" si="154"/>
        <v>0.1111111111111111</v>
      </c>
      <c r="X1664" s="2" t="str">
        <f t="shared" si="155"/>
        <v>SCALE</v>
      </c>
      <c r="Y1664" s="22" t="str">
        <f t="shared" si="156"/>
        <v>Premium (751-1000)</v>
      </c>
    </row>
    <row r="1665" spans="1:25">
      <c r="A1665" s="2" t="s">
        <v>6179</v>
      </c>
      <c r="B1665" s="2" t="s">
        <v>555</v>
      </c>
      <c r="C1665" s="2" t="s">
        <v>869</v>
      </c>
      <c r="D1665" s="2" t="s">
        <v>1559</v>
      </c>
      <c r="E1665" s="2" t="s">
        <v>132</v>
      </c>
      <c r="F1665" s="5">
        <v>1000</v>
      </c>
      <c r="G1665" s="2" t="s">
        <v>343</v>
      </c>
      <c r="H1665" s="2" t="s">
        <v>102</v>
      </c>
      <c r="I1665" s="2" t="s">
        <v>26</v>
      </c>
      <c r="J1665" s="2" t="s">
        <v>135</v>
      </c>
      <c r="K1665" s="9">
        <v>700</v>
      </c>
      <c r="L1665" s="9">
        <v>1079</v>
      </c>
      <c r="M1665" s="5">
        <v>18</v>
      </c>
      <c r="N1665" s="5">
        <v>1</v>
      </c>
      <c r="O1665" s="5">
        <v>11.83</v>
      </c>
      <c r="P1665" s="5">
        <v>49.97</v>
      </c>
      <c r="Q1665" s="2">
        <f t="shared" si="151"/>
        <v>38.14</v>
      </c>
      <c r="R1665" s="5">
        <f t="shared" si="152"/>
        <v>38.14</v>
      </c>
      <c r="S1665" s="11">
        <f t="shared" si="153"/>
        <v>3.2240067624683011</v>
      </c>
      <c r="T1665" s="5">
        <v>1.67</v>
      </c>
      <c r="U1665" s="5">
        <v>0.66</v>
      </c>
      <c r="V1665" s="5">
        <v>11.83</v>
      </c>
      <c r="W1665" s="12">
        <f t="shared" si="154"/>
        <v>5.5555555555555552E-2</v>
      </c>
      <c r="X1665" s="2" t="str">
        <f t="shared" si="155"/>
        <v>SCALE</v>
      </c>
      <c r="Y1665" s="22" t="str">
        <f t="shared" si="156"/>
        <v>High (501-750)</v>
      </c>
    </row>
    <row r="1666" spans="1:25">
      <c r="A1666" s="2" t="s">
        <v>6180</v>
      </c>
      <c r="B1666" s="2" t="s">
        <v>6181</v>
      </c>
      <c r="C1666" s="2" t="s">
        <v>6182</v>
      </c>
      <c r="D1666" s="2" t="s">
        <v>3588</v>
      </c>
      <c r="E1666" s="2" t="s">
        <v>40</v>
      </c>
      <c r="F1666" s="5">
        <v>1600</v>
      </c>
      <c r="G1666" s="2" t="s">
        <v>6183</v>
      </c>
      <c r="H1666" s="2" t="s">
        <v>34</v>
      </c>
      <c r="I1666" s="2" t="s">
        <v>26</v>
      </c>
      <c r="J1666" s="2" t="s">
        <v>361</v>
      </c>
      <c r="K1666" s="9">
        <v>500</v>
      </c>
      <c r="L1666" s="9">
        <v>1697</v>
      </c>
      <c r="M1666" s="5">
        <v>62</v>
      </c>
      <c r="N1666" s="5">
        <v>5</v>
      </c>
      <c r="O1666" s="5">
        <v>40.22</v>
      </c>
      <c r="P1666" s="5">
        <v>352.82</v>
      </c>
      <c r="Q1666" s="2">
        <f t="shared" si="151"/>
        <v>312.60000000000002</v>
      </c>
      <c r="R1666" s="5">
        <f t="shared" si="152"/>
        <v>312.60000000000002</v>
      </c>
      <c r="S1666" s="11">
        <f t="shared" si="153"/>
        <v>7.7722526106414724</v>
      </c>
      <c r="T1666" s="5">
        <v>3.65</v>
      </c>
      <c r="U1666" s="5">
        <v>0.65</v>
      </c>
      <c r="V1666" s="5">
        <v>8.0399999999999991</v>
      </c>
      <c r="W1666" s="12">
        <f t="shared" si="154"/>
        <v>8.0645161290322578E-2</v>
      </c>
      <c r="X1666" s="2" t="str">
        <f t="shared" si="155"/>
        <v>SCALE</v>
      </c>
      <c r="Y1666" s="22" t="str">
        <f t="shared" si="156"/>
        <v>Mid (301-500)</v>
      </c>
    </row>
    <row r="1667" spans="1:25">
      <c r="A1667" s="2" t="s">
        <v>6184</v>
      </c>
      <c r="B1667" s="2" t="s">
        <v>555</v>
      </c>
      <c r="C1667" s="2" t="s">
        <v>6185</v>
      </c>
      <c r="D1667" s="2" t="s">
        <v>3920</v>
      </c>
      <c r="E1667" s="2" t="s">
        <v>56</v>
      </c>
      <c r="F1667" s="5">
        <v>2167</v>
      </c>
      <c r="G1667" s="2" t="s">
        <v>6186</v>
      </c>
      <c r="H1667" s="2" t="s">
        <v>102</v>
      </c>
      <c r="I1667" s="2" t="s">
        <v>26</v>
      </c>
      <c r="J1667" s="2" t="s">
        <v>248</v>
      </c>
      <c r="K1667" s="9">
        <v>1000</v>
      </c>
      <c r="L1667" s="9">
        <v>805</v>
      </c>
      <c r="M1667" s="5">
        <v>14</v>
      </c>
      <c r="N1667" s="5">
        <v>0</v>
      </c>
      <c r="O1667" s="5">
        <v>6.43</v>
      </c>
      <c r="P1667" s="5">
        <v>0</v>
      </c>
      <c r="Q1667" s="2">
        <f t="shared" si="151"/>
        <v>-6.43</v>
      </c>
      <c r="R1667" s="5">
        <f t="shared" si="152"/>
        <v>-6.43</v>
      </c>
      <c r="S1667" s="11">
        <f t="shared" si="153"/>
        <v>-1</v>
      </c>
      <c r="T1667" s="5">
        <v>1.74</v>
      </c>
      <c r="U1667" s="5">
        <v>0.46</v>
      </c>
      <c r="V1667" s="5">
        <v>0</v>
      </c>
      <c r="W1667" s="12">
        <f t="shared" si="154"/>
        <v>0</v>
      </c>
      <c r="X1667" s="2" t="str">
        <f t="shared" si="155"/>
        <v>PAUSE</v>
      </c>
      <c r="Y1667" s="22" t="str">
        <f t="shared" si="156"/>
        <v>Premium (751-1000)</v>
      </c>
    </row>
    <row r="1668" spans="1:25">
      <c r="A1668" s="2" t="s">
        <v>6187</v>
      </c>
      <c r="B1668" s="2" t="s">
        <v>4136</v>
      </c>
      <c r="C1668" s="2" t="s">
        <v>6188</v>
      </c>
      <c r="D1668" s="2" t="s">
        <v>3382</v>
      </c>
      <c r="E1668" s="2" t="s">
        <v>56</v>
      </c>
      <c r="F1668" s="5">
        <v>1750</v>
      </c>
      <c r="G1668" s="2" t="s">
        <v>6189</v>
      </c>
      <c r="H1668" s="2" t="s">
        <v>266</v>
      </c>
      <c r="I1668" s="2" t="s">
        <v>26</v>
      </c>
      <c r="J1668" s="2" t="s">
        <v>319</v>
      </c>
      <c r="K1668" s="9">
        <v>300</v>
      </c>
      <c r="L1668" s="9">
        <v>1035</v>
      </c>
      <c r="M1668" s="5">
        <v>39</v>
      </c>
      <c r="N1668" s="5">
        <v>4</v>
      </c>
      <c r="O1668" s="5">
        <v>20.66</v>
      </c>
      <c r="P1668" s="5">
        <v>183.53</v>
      </c>
      <c r="Q1668" s="2">
        <f t="shared" si="151"/>
        <v>162.87</v>
      </c>
      <c r="R1668" s="5">
        <f t="shared" si="152"/>
        <v>162.87</v>
      </c>
      <c r="S1668" s="11">
        <f t="shared" si="153"/>
        <v>7.8833494675701843</v>
      </c>
      <c r="T1668" s="5">
        <v>3.77</v>
      </c>
      <c r="U1668" s="5">
        <v>0.53</v>
      </c>
      <c r="V1668" s="5">
        <v>5.16</v>
      </c>
      <c r="W1668" s="12">
        <f t="shared" si="154"/>
        <v>0.10256410256410256</v>
      </c>
      <c r="X1668" s="2" t="str">
        <f t="shared" si="155"/>
        <v>SCALE</v>
      </c>
      <c r="Y1668" s="22" t="str">
        <f t="shared" si="156"/>
        <v>Low (100-300)</v>
      </c>
    </row>
    <row r="1669" spans="1:25">
      <c r="A1669" s="2" t="s">
        <v>6190</v>
      </c>
      <c r="B1669" s="2" t="s">
        <v>6191</v>
      </c>
      <c r="C1669" s="2" t="s">
        <v>129</v>
      </c>
      <c r="D1669" s="2" t="s">
        <v>251</v>
      </c>
      <c r="E1669" s="2" t="s">
        <v>23</v>
      </c>
      <c r="F1669" s="5">
        <v>1500</v>
      </c>
      <c r="G1669" s="2" t="s">
        <v>6192</v>
      </c>
      <c r="H1669" s="2" t="s">
        <v>161</v>
      </c>
      <c r="I1669" s="2" t="s">
        <v>26</v>
      </c>
      <c r="J1669" s="2" t="s">
        <v>73</v>
      </c>
      <c r="K1669" s="9">
        <v>400</v>
      </c>
      <c r="L1669" s="9">
        <v>992</v>
      </c>
      <c r="M1669" s="5">
        <v>20</v>
      </c>
      <c r="N1669" s="5">
        <v>0</v>
      </c>
      <c r="O1669" s="5">
        <v>15.84</v>
      </c>
      <c r="P1669" s="5">
        <v>0</v>
      </c>
      <c r="Q1669" s="2">
        <f t="shared" si="151"/>
        <v>-15.84</v>
      </c>
      <c r="R1669" s="5">
        <f t="shared" si="152"/>
        <v>-15.84</v>
      </c>
      <c r="S1669" s="11">
        <f t="shared" si="153"/>
        <v>-1</v>
      </c>
      <c r="T1669" s="5">
        <v>2.02</v>
      </c>
      <c r="U1669" s="5">
        <v>0.79</v>
      </c>
      <c r="V1669" s="5">
        <v>0</v>
      </c>
      <c r="W1669" s="12">
        <f t="shared" si="154"/>
        <v>0</v>
      </c>
      <c r="X1669" s="2" t="str">
        <f t="shared" si="155"/>
        <v>PAUSE</v>
      </c>
      <c r="Y1669" s="22" t="str">
        <f t="shared" si="156"/>
        <v>Mid (301-500)</v>
      </c>
    </row>
    <row r="1670" spans="1:25">
      <c r="A1670" s="2" t="s">
        <v>6193</v>
      </c>
      <c r="B1670" s="2" t="s">
        <v>6194</v>
      </c>
      <c r="C1670" s="2" t="s">
        <v>1282</v>
      </c>
      <c r="D1670" s="2" t="s">
        <v>131</v>
      </c>
      <c r="E1670" s="2" t="s">
        <v>132</v>
      </c>
      <c r="F1670" s="5">
        <v>2750</v>
      </c>
      <c r="G1670" s="2" t="s">
        <v>6195</v>
      </c>
      <c r="H1670" s="2" t="s">
        <v>344</v>
      </c>
      <c r="I1670" s="2" t="s">
        <v>26</v>
      </c>
      <c r="J1670" s="2" t="s">
        <v>313</v>
      </c>
      <c r="K1670" s="9">
        <v>1000</v>
      </c>
      <c r="L1670" s="9">
        <v>1376</v>
      </c>
      <c r="M1670" s="5">
        <v>42</v>
      </c>
      <c r="N1670" s="5">
        <v>0</v>
      </c>
      <c r="O1670" s="5">
        <v>30.21</v>
      </c>
      <c r="P1670" s="5">
        <v>0</v>
      </c>
      <c r="Q1670" s="2">
        <f t="shared" si="151"/>
        <v>-30.21</v>
      </c>
      <c r="R1670" s="5">
        <f t="shared" si="152"/>
        <v>-30.21</v>
      </c>
      <c r="S1670" s="11">
        <f t="shared" si="153"/>
        <v>-1</v>
      </c>
      <c r="T1670" s="5">
        <v>3.05</v>
      </c>
      <c r="U1670" s="5">
        <v>0.72</v>
      </c>
      <c r="V1670" s="5">
        <v>0</v>
      </c>
      <c r="W1670" s="12">
        <f t="shared" si="154"/>
        <v>0</v>
      </c>
      <c r="X1670" s="2" t="str">
        <f t="shared" si="155"/>
        <v>PAUSE</v>
      </c>
      <c r="Y1670" s="22" t="str">
        <f t="shared" si="156"/>
        <v>Premium (751-1000)</v>
      </c>
    </row>
    <row r="1671" spans="1:25">
      <c r="A1671" s="2" t="s">
        <v>6196</v>
      </c>
      <c r="B1671" s="2" t="s">
        <v>1498</v>
      </c>
      <c r="C1671" s="2" t="s">
        <v>1812</v>
      </c>
      <c r="D1671" s="2" t="s">
        <v>6197</v>
      </c>
      <c r="E1671" s="2" t="s">
        <v>78</v>
      </c>
      <c r="F1671" s="5">
        <v>2000</v>
      </c>
      <c r="G1671" s="2" t="s">
        <v>6198</v>
      </c>
      <c r="H1671" s="2" t="s">
        <v>87</v>
      </c>
      <c r="I1671" s="2" t="s">
        <v>26</v>
      </c>
      <c r="J1671" s="2" t="s">
        <v>458</v>
      </c>
      <c r="K1671" s="9">
        <v>200</v>
      </c>
      <c r="L1671" s="9">
        <v>1371</v>
      </c>
      <c r="M1671" s="5">
        <v>52</v>
      </c>
      <c r="N1671" s="5">
        <v>0</v>
      </c>
      <c r="O1671" s="5">
        <v>41.67</v>
      </c>
      <c r="P1671" s="5">
        <v>0</v>
      </c>
      <c r="Q1671" s="2">
        <f t="shared" si="151"/>
        <v>-41.67</v>
      </c>
      <c r="R1671" s="5">
        <f t="shared" si="152"/>
        <v>-41.67</v>
      </c>
      <c r="S1671" s="11">
        <f t="shared" si="153"/>
        <v>-1</v>
      </c>
      <c r="T1671" s="5">
        <v>3.79</v>
      </c>
      <c r="U1671" s="5">
        <v>0.8</v>
      </c>
      <c r="V1671" s="5">
        <v>0</v>
      </c>
      <c r="W1671" s="12">
        <f t="shared" si="154"/>
        <v>0</v>
      </c>
      <c r="X1671" s="2" t="str">
        <f t="shared" si="155"/>
        <v>PAUSE</v>
      </c>
      <c r="Y1671" s="22" t="str">
        <f t="shared" si="156"/>
        <v>Low (100-300)</v>
      </c>
    </row>
    <row r="1672" spans="1:25">
      <c r="A1672" s="2" t="s">
        <v>6199</v>
      </c>
      <c r="B1672" s="2" t="s">
        <v>534</v>
      </c>
      <c r="C1672" s="2" t="s">
        <v>3807</v>
      </c>
      <c r="D1672" s="2" t="s">
        <v>6200</v>
      </c>
      <c r="E1672" s="2" t="s">
        <v>56</v>
      </c>
      <c r="F1672" s="5">
        <v>2934</v>
      </c>
      <c r="G1672" s="2" t="s">
        <v>6201</v>
      </c>
      <c r="H1672" s="2" t="s">
        <v>312</v>
      </c>
      <c r="I1672" s="2" t="s">
        <v>26</v>
      </c>
      <c r="J1672" s="2" t="s">
        <v>232</v>
      </c>
      <c r="K1672" s="9">
        <v>600</v>
      </c>
      <c r="L1672" s="9">
        <v>1064</v>
      </c>
      <c r="M1672" s="5">
        <v>24</v>
      </c>
      <c r="N1672" s="5">
        <v>2</v>
      </c>
      <c r="O1672" s="5">
        <v>16.29</v>
      </c>
      <c r="P1672" s="5">
        <v>76.39</v>
      </c>
      <c r="Q1672" s="2">
        <f t="shared" si="151"/>
        <v>60.1</v>
      </c>
      <c r="R1672" s="5">
        <f t="shared" si="152"/>
        <v>60.1</v>
      </c>
      <c r="S1672" s="11">
        <f t="shared" si="153"/>
        <v>3.6893799877225293</v>
      </c>
      <c r="T1672" s="5">
        <v>2.2599999999999998</v>
      </c>
      <c r="U1672" s="5">
        <v>0.68</v>
      </c>
      <c r="V1672" s="5">
        <v>8.14</v>
      </c>
      <c r="W1672" s="12">
        <f t="shared" si="154"/>
        <v>8.3333333333333329E-2</v>
      </c>
      <c r="X1672" s="2" t="str">
        <f t="shared" si="155"/>
        <v>SCALE</v>
      </c>
      <c r="Y1672" s="22" t="str">
        <f t="shared" si="156"/>
        <v>High (501-750)</v>
      </c>
    </row>
    <row r="1673" spans="1:25">
      <c r="A1673" s="2" t="s">
        <v>6202</v>
      </c>
      <c r="B1673" s="2" t="s">
        <v>2350</v>
      </c>
      <c r="C1673" s="2" t="s">
        <v>6203</v>
      </c>
      <c r="D1673" s="2" t="s">
        <v>6204</v>
      </c>
      <c r="E1673" s="2" t="s">
        <v>276</v>
      </c>
      <c r="F1673" s="5">
        <v>3618</v>
      </c>
      <c r="G1673" s="2" t="s">
        <v>6205</v>
      </c>
      <c r="H1673" s="2" t="s">
        <v>87</v>
      </c>
      <c r="I1673" s="2" t="s">
        <v>26</v>
      </c>
      <c r="J1673" s="2" t="s">
        <v>66</v>
      </c>
      <c r="K1673" s="9">
        <v>700</v>
      </c>
      <c r="L1673" s="9">
        <v>545</v>
      </c>
      <c r="M1673" s="5">
        <v>12</v>
      </c>
      <c r="N1673" s="5">
        <v>1</v>
      </c>
      <c r="O1673" s="5">
        <v>8.58</v>
      </c>
      <c r="P1673" s="5">
        <v>56.43</v>
      </c>
      <c r="Q1673" s="2">
        <f t="shared" si="151"/>
        <v>47.85</v>
      </c>
      <c r="R1673" s="5">
        <f t="shared" si="152"/>
        <v>47.85</v>
      </c>
      <c r="S1673" s="11">
        <f t="shared" si="153"/>
        <v>5.5769230769230766</v>
      </c>
      <c r="T1673" s="5">
        <v>2.2000000000000002</v>
      </c>
      <c r="U1673" s="5">
        <v>0.72</v>
      </c>
      <c r="V1673" s="5">
        <v>8.58</v>
      </c>
      <c r="W1673" s="12">
        <f t="shared" si="154"/>
        <v>8.3333333333333329E-2</v>
      </c>
      <c r="X1673" s="2" t="str">
        <f t="shared" si="155"/>
        <v>SCALE</v>
      </c>
      <c r="Y1673" s="22" t="str">
        <f t="shared" si="156"/>
        <v>High (501-750)</v>
      </c>
    </row>
    <row r="1674" spans="1:25">
      <c r="A1674" s="2" t="s">
        <v>6206</v>
      </c>
      <c r="B1674" s="2" t="s">
        <v>1180</v>
      </c>
      <c r="C1674" s="2" t="s">
        <v>6207</v>
      </c>
      <c r="D1674" s="2" t="s">
        <v>251</v>
      </c>
      <c r="E1674" s="2" t="s">
        <v>23</v>
      </c>
      <c r="F1674" s="5">
        <v>3000</v>
      </c>
      <c r="G1674" s="2" t="s">
        <v>6208</v>
      </c>
      <c r="H1674" s="2" t="s">
        <v>102</v>
      </c>
      <c r="I1674" s="2" t="s">
        <v>26</v>
      </c>
      <c r="J1674" s="2" t="s">
        <v>313</v>
      </c>
      <c r="K1674" s="9">
        <v>1000</v>
      </c>
      <c r="L1674" s="9">
        <v>1725</v>
      </c>
      <c r="M1674" s="5">
        <v>36</v>
      </c>
      <c r="N1674" s="5">
        <v>4</v>
      </c>
      <c r="O1674" s="5">
        <v>19.239999999999998</v>
      </c>
      <c r="P1674" s="5">
        <v>166.05</v>
      </c>
      <c r="Q1674" s="2">
        <f t="shared" si="151"/>
        <v>146.81</v>
      </c>
      <c r="R1674" s="5">
        <f t="shared" si="152"/>
        <v>146.81</v>
      </c>
      <c r="S1674" s="11">
        <f t="shared" si="153"/>
        <v>7.630457380457381</v>
      </c>
      <c r="T1674" s="5">
        <v>2.09</v>
      </c>
      <c r="U1674" s="5">
        <v>0.53</v>
      </c>
      <c r="V1674" s="5">
        <v>4.8099999999999996</v>
      </c>
      <c r="W1674" s="12">
        <f t="shared" si="154"/>
        <v>0.1111111111111111</v>
      </c>
      <c r="X1674" s="2" t="str">
        <f t="shared" si="155"/>
        <v>SCALE</v>
      </c>
      <c r="Y1674" s="22" t="str">
        <f t="shared" si="156"/>
        <v>Premium (751-1000)</v>
      </c>
    </row>
    <row r="1675" spans="1:25">
      <c r="A1675" s="2" t="s">
        <v>6209</v>
      </c>
      <c r="B1675" s="2" t="s">
        <v>803</v>
      </c>
      <c r="C1675" s="2" t="s">
        <v>6210</v>
      </c>
      <c r="D1675" s="2" t="s">
        <v>6211</v>
      </c>
      <c r="E1675" s="2" t="s">
        <v>118</v>
      </c>
      <c r="F1675" s="5">
        <v>1600</v>
      </c>
      <c r="G1675" s="2" t="s">
        <v>6212</v>
      </c>
      <c r="H1675" s="2" t="s">
        <v>25</v>
      </c>
      <c r="I1675" s="2" t="s">
        <v>26</v>
      </c>
      <c r="J1675" s="2" t="s">
        <v>361</v>
      </c>
      <c r="K1675" s="9">
        <v>200</v>
      </c>
      <c r="L1675" s="9">
        <v>2216</v>
      </c>
      <c r="M1675" s="5">
        <v>78</v>
      </c>
      <c r="N1675" s="5">
        <v>2</v>
      </c>
      <c r="O1675" s="5">
        <v>40.14</v>
      </c>
      <c r="P1675" s="5">
        <v>101.7</v>
      </c>
      <c r="Q1675" s="2">
        <f t="shared" ref="Q1675:Q1738" si="157">IFERROR(P1675-O1675, 0)</f>
        <v>61.56</v>
      </c>
      <c r="R1675" s="5">
        <f t="shared" ref="R1675:R1738" si="158">P1675-O1675</f>
        <v>61.56</v>
      </c>
      <c r="S1675" s="11">
        <f t="shared" ref="S1675:S1738" si="159">R1675/O1675</f>
        <v>1.5336322869955157</v>
      </c>
      <c r="T1675" s="5">
        <v>3.52</v>
      </c>
      <c r="U1675" s="5">
        <v>0.51</v>
      </c>
      <c r="V1675" s="5">
        <v>20.07</v>
      </c>
      <c r="W1675" s="12">
        <f t="shared" ref="W1675:W1738" si="160">N1675/M1675</f>
        <v>2.564102564102564E-2</v>
      </c>
      <c r="X1675" s="2" t="str">
        <f t="shared" ref="X1675:X1738" si="161">IF(P1675&gt;=4, "SCALE",
  IF(P1675&gt;=2, "MONITOR",
    IF(P1675&gt;=1, "OPTIMISE",
      "PAUSE")))</f>
        <v>SCALE</v>
      </c>
      <c r="Y1675" s="22" t="str">
        <f t="shared" ref="Y1675:Y1738" si="162">IF(K1675&lt;=300,"Low (100-300)",
 IF(K1675&lt;=500,"Mid (301-500)",
  IF(K1675&lt;=750,"High (501-750)",
   "Premium (751-1000)")))</f>
        <v>Low (100-300)</v>
      </c>
    </row>
    <row r="1676" spans="1:25">
      <c r="A1676" s="2" t="s">
        <v>6213</v>
      </c>
      <c r="B1676" s="2" t="s">
        <v>6214</v>
      </c>
      <c r="C1676" s="2" t="s">
        <v>5629</v>
      </c>
      <c r="D1676" s="2" t="s">
        <v>4296</v>
      </c>
      <c r="E1676" s="2" t="s">
        <v>78</v>
      </c>
      <c r="F1676" s="5">
        <v>2000</v>
      </c>
      <c r="G1676" s="2" t="s">
        <v>6215</v>
      </c>
      <c r="H1676" s="2" t="s">
        <v>34</v>
      </c>
      <c r="I1676" s="2" t="s">
        <v>26</v>
      </c>
      <c r="J1676" s="2" t="s">
        <v>43</v>
      </c>
      <c r="K1676" s="9">
        <v>200</v>
      </c>
      <c r="L1676" s="9">
        <v>2239</v>
      </c>
      <c r="M1676" s="5">
        <v>47</v>
      </c>
      <c r="N1676" s="5">
        <v>3</v>
      </c>
      <c r="O1676" s="5">
        <v>28.74</v>
      </c>
      <c r="P1676" s="5">
        <v>220.19</v>
      </c>
      <c r="Q1676" s="2">
        <f t="shared" si="157"/>
        <v>191.45</v>
      </c>
      <c r="R1676" s="5">
        <f t="shared" si="158"/>
        <v>191.45</v>
      </c>
      <c r="S1676" s="11">
        <f t="shared" si="159"/>
        <v>6.661447459986082</v>
      </c>
      <c r="T1676" s="5">
        <v>2.1</v>
      </c>
      <c r="U1676" s="5">
        <v>0.61</v>
      </c>
      <c r="V1676" s="5">
        <v>9.58</v>
      </c>
      <c r="W1676" s="12">
        <f t="shared" si="160"/>
        <v>6.3829787234042548E-2</v>
      </c>
      <c r="X1676" s="2" t="str">
        <f t="shared" si="161"/>
        <v>SCALE</v>
      </c>
      <c r="Y1676" s="22" t="str">
        <f t="shared" si="162"/>
        <v>Low (100-300)</v>
      </c>
    </row>
    <row r="1677" spans="1:25">
      <c r="A1677" s="2" t="s">
        <v>6216</v>
      </c>
      <c r="B1677" s="2" t="s">
        <v>6217</v>
      </c>
      <c r="C1677" s="2" t="s">
        <v>165</v>
      </c>
      <c r="D1677" s="2" t="s">
        <v>1258</v>
      </c>
      <c r="E1677" s="2" t="s">
        <v>132</v>
      </c>
      <c r="F1677" s="5">
        <v>1500</v>
      </c>
      <c r="G1677" s="2" t="s">
        <v>881</v>
      </c>
      <c r="H1677" s="2" t="s">
        <v>150</v>
      </c>
      <c r="I1677" s="2" t="s">
        <v>26</v>
      </c>
      <c r="J1677" s="2" t="s">
        <v>120</v>
      </c>
      <c r="K1677" s="9">
        <v>200</v>
      </c>
      <c r="L1677" s="9">
        <v>1981</v>
      </c>
      <c r="M1677" s="5">
        <v>41</v>
      </c>
      <c r="N1677" s="5">
        <v>0</v>
      </c>
      <c r="O1677" s="5">
        <v>22.99</v>
      </c>
      <c r="P1677" s="5">
        <v>0</v>
      </c>
      <c r="Q1677" s="2">
        <f t="shared" si="157"/>
        <v>-22.99</v>
      </c>
      <c r="R1677" s="5">
        <f t="shared" si="158"/>
        <v>-22.99</v>
      </c>
      <c r="S1677" s="11">
        <f t="shared" si="159"/>
        <v>-1</v>
      </c>
      <c r="T1677" s="5">
        <v>2.0699999999999998</v>
      </c>
      <c r="U1677" s="5">
        <v>0.56000000000000005</v>
      </c>
      <c r="V1677" s="5">
        <v>0</v>
      </c>
      <c r="W1677" s="12">
        <f t="shared" si="160"/>
        <v>0</v>
      </c>
      <c r="X1677" s="2" t="str">
        <f t="shared" si="161"/>
        <v>PAUSE</v>
      </c>
      <c r="Y1677" s="22" t="str">
        <f t="shared" si="162"/>
        <v>Low (100-300)</v>
      </c>
    </row>
    <row r="1678" spans="1:25">
      <c r="A1678" s="2" t="s">
        <v>6218</v>
      </c>
      <c r="B1678" s="2" t="s">
        <v>389</v>
      </c>
      <c r="C1678" s="2" t="s">
        <v>6219</v>
      </c>
      <c r="D1678" s="2" t="s">
        <v>6220</v>
      </c>
      <c r="E1678" s="2" t="s">
        <v>373</v>
      </c>
      <c r="F1678" s="5">
        <v>3000</v>
      </c>
      <c r="G1678" s="2" t="s">
        <v>6221</v>
      </c>
      <c r="H1678" s="2" t="s">
        <v>312</v>
      </c>
      <c r="I1678" s="2" t="s">
        <v>26</v>
      </c>
      <c r="J1678" s="2" t="s">
        <v>313</v>
      </c>
      <c r="K1678" s="9">
        <v>500</v>
      </c>
      <c r="L1678" s="9">
        <v>713</v>
      </c>
      <c r="M1678" s="5">
        <v>28</v>
      </c>
      <c r="N1678" s="5">
        <v>2</v>
      </c>
      <c r="O1678" s="5">
        <v>15.9</v>
      </c>
      <c r="P1678" s="5">
        <v>126.85</v>
      </c>
      <c r="Q1678" s="2">
        <f t="shared" si="157"/>
        <v>110.94999999999999</v>
      </c>
      <c r="R1678" s="5">
        <f t="shared" si="158"/>
        <v>110.94999999999999</v>
      </c>
      <c r="S1678" s="11">
        <f t="shared" si="159"/>
        <v>6.9779874213836468</v>
      </c>
      <c r="T1678" s="5">
        <v>3.93</v>
      </c>
      <c r="U1678" s="5">
        <v>0.56999999999999995</v>
      </c>
      <c r="V1678" s="5">
        <v>7.95</v>
      </c>
      <c r="W1678" s="12">
        <f t="shared" si="160"/>
        <v>7.1428571428571425E-2</v>
      </c>
      <c r="X1678" s="2" t="str">
        <f t="shared" si="161"/>
        <v>SCALE</v>
      </c>
      <c r="Y1678" s="22" t="str">
        <f t="shared" si="162"/>
        <v>Mid (301-500)</v>
      </c>
    </row>
    <row r="1679" spans="1:25">
      <c r="A1679" s="2" t="s">
        <v>6222</v>
      </c>
      <c r="B1679" s="2" t="s">
        <v>6223</v>
      </c>
      <c r="C1679" s="2" t="s">
        <v>6224</v>
      </c>
      <c r="D1679" s="2" t="s">
        <v>2487</v>
      </c>
      <c r="E1679" s="2" t="s">
        <v>40</v>
      </c>
      <c r="F1679" s="5">
        <v>1499</v>
      </c>
      <c r="G1679" s="2" t="s">
        <v>6225</v>
      </c>
      <c r="H1679" s="2" t="s">
        <v>253</v>
      </c>
      <c r="I1679" s="2" t="s">
        <v>26</v>
      </c>
      <c r="J1679" s="2" t="s">
        <v>43</v>
      </c>
      <c r="K1679" s="9">
        <v>600</v>
      </c>
      <c r="L1679" s="9">
        <v>694</v>
      </c>
      <c r="M1679" s="5">
        <v>21</v>
      </c>
      <c r="N1679" s="5">
        <v>2</v>
      </c>
      <c r="O1679" s="5">
        <v>9.25</v>
      </c>
      <c r="P1679" s="5">
        <v>104.38</v>
      </c>
      <c r="Q1679" s="2">
        <f t="shared" si="157"/>
        <v>95.13</v>
      </c>
      <c r="R1679" s="5">
        <f t="shared" si="158"/>
        <v>95.13</v>
      </c>
      <c r="S1679" s="11">
        <f t="shared" si="159"/>
        <v>10.284324324324324</v>
      </c>
      <c r="T1679" s="5">
        <v>3.03</v>
      </c>
      <c r="U1679" s="5">
        <v>0.44</v>
      </c>
      <c r="V1679" s="5">
        <v>4.62</v>
      </c>
      <c r="W1679" s="12">
        <f t="shared" si="160"/>
        <v>9.5238095238095233E-2</v>
      </c>
      <c r="X1679" s="2" t="str">
        <f t="shared" si="161"/>
        <v>SCALE</v>
      </c>
      <c r="Y1679" s="22" t="str">
        <f t="shared" si="162"/>
        <v>High (501-750)</v>
      </c>
    </row>
    <row r="1680" spans="1:25">
      <c r="A1680" s="2" t="s">
        <v>6226</v>
      </c>
      <c r="B1680" s="2" t="s">
        <v>539</v>
      </c>
      <c r="C1680" s="2" t="s">
        <v>3012</v>
      </c>
      <c r="D1680" s="2" t="s">
        <v>2846</v>
      </c>
      <c r="E1680" s="2" t="s">
        <v>222</v>
      </c>
      <c r="F1680" s="5">
        <v>3000</v>
      </c>
      <c r="G1680" s="2" t="s">
        <v>6227</v>
      </c>
      <c r="H1680" s="2" t="s">
        <v>167</v>
      </c>
      <c r="I1680" s="2" t="s">
        <v>26</v>
      </c>
      <c r="J1680" s="2" t="s">
        <v>361</v>
      </c>
      <c r="K1680" s="9">
        <v>800</v>
      </c>
      <c r="L1680" s="9">
        <v>1877</v>
      </c>
      <c r="M1680" s="5">
        <v>68</v>
      </c>
      <c r="N1680" s="5">
        <v>7</v>
      </c>
      <c r="O1680" s="5">
        <v>52.94</v>
      </c>
      <c r="P1680" s="5">
        <v>430.89</v>
      </c>
      <c r="Q1680" s="2">
        <f t="shared" si="157"/>
        <v>377.95</v>
      </c>
      <c r="R1680" s="5">
        <f t="shared" si="158"/>
        <v>377.95</v>
      </c>
      <c r="S1680" s="11">
        <f t="shared" si="159"/>
        <v>7.1392142047601057</v>
      </c>
      <c r="T1680" s="5">
        <v>3.62</v>
      </c>
      <c r="U1680" s="5">
        <v>0.78</v>
      </c>
      <c r="V1680" s="5">
        <v>7.56</v>
      </c>
      <c r="W1680" s="12">
        <f t="shared" si="160"/>
        <v>0.10294117647058823</v>
      </c>
      <c r="X1680" s="2" t="str">
        <f t="shared" si="161"/>
        <v>SCALE</v>
      </c>
      <c r="Y1680" s="22" t="str">
        <f t="shared" si="162"/>
        <v>Premium (751-1000)</v>
      </c>
    </row>
    <row r="1681" spans="1:25">
      <c r="A1681" s="2" t="s">
        <v>6228</v>
      </c>
      <c r="B1681" s="2" t="s">
        <v>6229</v>
      </c>
      <c r="C1681" s="2" t="s">
        <v>1438</v>
      </c>
      <c r="D1681" s="2" t="s">
        <v>144</v>
      </c>
      <c r="E1681" s="2" t="s">
        <v>40</v>
      </c>
      <c r="F1681" s="5">
        <v>3250</v>
      </c>
      <c r="G1681" s="2" t="s">
        <v>6230</v>
      </c>
      <c r="H1681" s="2" t="s">
        <v>150</v>
      </c>
      <c r="I1681" s="2" t="s">
        <v>26</v>
      </c>
      <c r="J1681" s="2" t="s">
        <v>699</v>
      </c>
      <c r="K1681" s="9">
        <v>300</v>
      </c>
      <c r="L1681" s="9">
        <v>2230</v>
      </c>
      <c r="M1681" s="5">
        <v>81</v>
      </c>
      <c r="N1681" s="5">
        <v>9</v>
      </c>
      <c r="O1681" s="5">
        <v>44.64</v>
      </c>
      <c r="P1681" s="5">
        <v>512.4</v>
      </c>
      <c r="Q1681" s="2">
        <f t="shared" si="157"/>
        <v>467.76</v>
      </c>
      <c r="R1681" s="5">
        <f t="shared" si="158"/>
        <v>467.76</v>
      </c>
      <c r="S1681" s="11">
        <f t="shared" si="159"/>
        <v>10.478494623655914</v>
      </c>
      <c r="T1681" s="5">
        <v>3.63</v>
      </c>
      <c r="U1681" s="5">
        <v>0.55000000000000004</v>
      </c>
      <c r="V1681" s="5">
        <v>4.96</v>
      </c>
      <c r="W1681" s="12">
        <f t="shared" si="160"/>
        <v>0.1111111111111111</v>
      </c>
      <c r="X1681" s="2" t="str">
        <f t="shared" si="161"/>
        <v>SCALE</v>
      </c>
      <c r="Y1681" s="22" t="str">
        <f t="shared" si="162"/>
        <v>Low (100-300)</v>
      </c>
    </row>
    <row r="1682" spans="1:25">
      <c r="A1682" s="2" t="s">
        <v>6231</v>
      </c>
      <c r="B1682" s="2" t="s">
        <v>1343</v>
      </c>
      <c r="C1682" s="2" t="s">
        <v>6232</v>
      </c>
      <c r="D1682" s="2" t="s">
        <v>2533</v>
      </c>
      <c r="E1682" s="2" t="s">
        <v>305</v>
      </c>
      <c r="F1682" s="5">
        <v>1975</v>
      </c>
      <c r="G1682" s="2" t="s">
        <v>1141</v>
      </c>
      <c r="H1682" s="2" t="s">
        <v>42</v>
      </c>
      <c r="I1682" s="2" t="s">
        <v>26</v>
      </c>
      <c r="J1682" s="2" t="s">
        <v>80</v>
      </c>
      <c r="K1682" s="9">
        <v>400</v>
      </c>
      <c r="L1682" s="9">
        <v>2170</v>
      </c>
      <c r="M1682" s="5">
        <v>71</v>
      </c>
      <c r="N1682" s="5">
        <v>0</v>
      </c>
      <c r="O1682" s="5">
        <v>57</v>
      </c>
      <c r="P1682" s="5">
        <v>0</v>
      </c>
      <c r="Q1682" s="2">
        <f t="shared" si="157"/>
        <v>-57</v>
      </c>
      <c r="R1682" s="5">
        <f t="shared" si="158"/>
        <v>-57</v>
      </c>
      <c r="S1682" s="11">
        <f t="shared" si="159"/>
        <v>-1</v>
      </c>
      <c r="T1682" s="5">
        <v>3.27</v>
      </c>
      <c r="U1682" s="5">
        <v>0.8</v>
      </c>
      <c r="V1682" s="5">
        <v>0</v>
      </c>
      <c r="W1682" s="12">
        <f t="shared" si="160"/>
        <v>0</v>
      </c>
      <c r="X1682" s="2" t="str">
        <f t="shared" si="161"/>
        <v>PAUSE</v>
      </c>
      <c r="Y1682" s="22" t="str">
        <f t="shared" si="162"/>
        <v>Mid (301-500)</v>
      </c>
    </row>
    <row r="1683" spans="1:25">
      <c r="A1683" s="2" t="s">
        <v>6233</v>
      </c>
      <c r="B1683" s="2" t="s">
        <v>1735</v>
      </c>
      <c r="C1683" s="2" t="s">
        <v>6188</v>
      </c>
      <c r="D1683" s="2" t="s">
        <v>6234</v>
      </c>
      <c r="E1683" s="2" t="s">
        <v>78</v>
      </c>
      <c r="F1683" s="5">
        <v>2000</v>
      </c>
      <c r="G1683" s="2" t="s">
        <v>6235</v>
      </c>
      <c r="H1683" s="2" t="s">
        <v>102</v>
      </c>
      <c r="I1683" s="2" t="s">
        <v>26</v>
      </c>
      <c r="J1683" s="2" t="s">
        <v>73</v>
      </c>
      <c r="K1683" s="9">
        <v>500</v>
      </c>
      <c r="L1683" s="9">
        <v>2135</v>
      </c>
      <c r="M1683" s="5">
        <v>83</v>
      </c>
      <c r="N1683" s="5">
        <v>0</v>
      </c>
      <c r="O1683" s="5">
        <v>40.72</v>
      </c>
      <c r="P1683" s="5">
        <v>0</v>
      </c>
      <c r="Q1683" s="2">
        <f t="shared" si="157"/>
        <v>-40.72</v>
      </c>
      <c r="R1683" s="5">
        <f t="shared" si="158"/>
        <v>-40.72</v>
      </c>
      <c r="S1683" s="11">
        <f t="shared" si="159"/>
        <v>-1</v>
      </c>
      <c r="T1683" s="5">
        <v>3.89</v>
      </c>
      <c r="U1683" s="5">
        <v>0.49</v>
      </c>
      <c r="V1683" s="5">
        <v>0</v>
      </c>
      <c r="W1683" s="12">
        <f t="shared" si="160"/>
        <v>0</v>
      </c>
      <c r="X1683" s="2" t="str">
        <f t="shared" si="161"/>
        <v>PAUSE</v>
      </c>
      <c r="Y1683" s="22" t="str">
        <f t="shared" si="162"/>
        <v>Mid (301-500)</v>
      </c>
    </row>
    <row r="1684" spans="1:25">
      <c r="A1684" s="2" t="s">
        <v>6236</v>
      </c>
      <c r="B1684" s="2" t="s">
        <v>6237</v>
      </c>
      <c r="C1684" s="2" t="s">
        <v>6238</v>
      </c>
      <c r="D1684" s="2" t="s">
        <v>2342</v>
      </c>
      <c r="E1684" s="2" t="s">
        <v>40</v>
      </c>
      <c r="F1684" s="5">
        <v>3250</v>
      </c>
      <c r="G1684" s="2" t="s">
        <v>3576</v>
      </c>
      <c r="H1684" s="2" t="s">
        <v>94</v>
      </c>
      <c r="I1684" s="2" t="s">
        <v>26</v>
      </c>
      <c r="J1684" s="2" t="s">
        <v>361</v>
      </c>
      <c r="K1684" s="9">
        <v>300</v>
      </c>
      <c r="L1684" s="9">
        <v>1059</v>
      </c>
      <c r="M1684" s="5">
        <v>21</v>
      </c>
      <c r="N1684" s="5">
        <v>0</v>
      </c>
      <c r="O1684" s="5">
        <v>13.45</v>
      </c>
      <c r="P1684" s="5">
        <v>0</v>
      </c>
      <c r="Q1684" s="2">
        <f t="shared" si="157"/>
        <v>-13.45</v>
      </c>
      <c r="R1684" s="5">
        <f t="shared" si="158"/>
        <v>-13.45</v>
      </c>
      <c r="S1684" s="11">
        <f t="shared" si="159"/>
        <v>-1</v>
      </c>
      <c r="T1684" s="5">
        <v>1.98</v>
      </c>
      <c r="U1684" s="5">
        <v>0.64</v>
      </c>
      <c r="V1684" s="5">
        <v>0</v>
      </c>
      <c r="W1684" s="12">
        <f t="shared" si="160"/>
        <v>0</v>
      </c>
      <c r="X1684" s="2" t="str">
        <f t="shared" si="161"/>
        <v>PAUSE</v>
      </c>
      <c r="Y1684" s="22" t="str">
        <f t="shared" si="162"/>
        <v>Low (100-300)</v>
      </c>
    </row>
    <row r="1685" spans="1:25">
      <c r="A1685" s="2" t="s">
        <v>6239</v>
      </c>
      <c r="B1685" s="2" t="s">
        <v>6240</v>
      </c>
      <c r="C1685" s="2" t="s">
        <v>1117</v>
      </c>
      <c r="D1685" s="2" t="s">
        <v>4414</v>
      </c>
      <c r="E1685" s="2" t="s">
        <v>125</v>
      </c>
      <c r="F1685" s="5">
        <v>1907</v>
      </c>
      <c r="G1685" s="2" t="s">
        <v>6241</v>
      </c>
      <c r="H1685" s="2" t="s">
        <v>58</v>
      </c>
      <c r="I1685" s="2" t="s">
        <v>26</v>
      </c>
      <c r="J1685" s="2" t="s">
        <v>59</v>
      </c>
      <c r="K1685" s="9">
        <v>700</v>
      </c>
      <c r="L1685" s="9">
        <v>505</v>
      </c>
      <c r="M1685" s="5">
        <v>17</v>
      </c>
      <c r="N1685" s="5">
        <v>0</v>
      </c>
      <c r="O1685" s="5">
        <v>11.53</v>
      </c>
      <c r="P1685" s="5">
        <v>0</v>
      </c>
      <c r="Q1685" s="2">
        <f t="shared" si="157"/>
        <v>-11.53</v>
      </c>
      <c r="R1685" s="5">
        <f t="shared" si="158"/>
        <v>-11.53</v>
      </c>
      <c r="S1685" s="11">
        <f t="shared" si="159"/>
        <v>-1</v>
      </c>
      <c r="T1685" s="5">
        <v>3.37</v>
      </c>
      <c r="U1685" s="5">
        <v>0.68</v>
      </c>
      <c r="V1685" s="5">
        <v>0</v>
      </c>
      <c r="W1685" s="12">
        <f t="shared" si="160"/>
        <v>0</v>
      </c>
      <c r="X1685" s="2" t="str">
        <f t="shared" si="161"/>
        <v>PAUSE</v>
      </c>
      <c r="Y1685" s="22" t="str">
        <f t="shared" si="162"/>
        <v>High (501-750)</v>
      </c>
    </row>
    <row r="1686" spans="1:25">
      <c r="A1686" s="2" t="s">
        <v>6242</v>
      </c>
      <c r="B1686" s="2" t="s">
        <v>6243</v>
      </c>
      <c r="C1686" s="2" t="s">
        <v>6244</v>
      </c>
      <c r="D1686" s="2" t="s">
        <v>6245</v>
      </c>
      <c r="E1686" s="2" t="s">
        <v>112</v>
      </c>
      <c r="F1686" s="5">
        <v>1733</v>
      </c>
      <c r="G1686" s="2" t="s">
        <v>6246</v>
      </c>
      <c r="H1686" s="2" t="s">
        <v>72</v>
      </c>
      <c r="I1686" s="2" t="s">
        <v>26</v>
      </c>
      <c r="J1686" s="2" t="s">
        <v>127</v>
      </c>
      <c r="K1686" s="9">
        <v>600</v>
      </c>
      <c r="L1686" s="9">
        <v>2018</v>
      </c>
      <c r="M1686" s="5">
        <v>49</v>
      </c>
      <c r="N1686" s="5">
        <v>2</v>
      </c>
      <c r="O1686" s="5">
        <v>22.15</v>
      </c>
      <c r="P1686" s="5">
        <v>133.46</v>
      </c>
      <c r="Q1686" s="2">
        <f t="shared" si="157"/>
        <v>111.31</v>
      </c>
      <c r="R1686" s="5">
        <f t="shared" si="158"/>
        <v>111.31</v>
      </c>
      <c r="S1686" s="11">
        <f t="shared" si="159"/>
        <v>5.0252821670428895</v>
      </c>
      <c r="T1686" s="5">
        <v>2.4300000000000002</v>
      </c>
      <c r="U1686" s="5">
        <v>0.45</v>
      </c>
      <c r="V1686" s="5">
        <v>11.08</v>
      </c>
      <c r="W1686" s="12">
        <f t="shared" si="160"/>
        <v>4.0816326530612242E-2</v>
      </c>
      <c r="X1686" s="2" t="str">
        <f t="shared" si="161"/>
        <v>SCALE</v>
      </c>
      <c r="Y1686" s="22" t="str">
        <f t="shared" si="162"/>
        <v>High (501-750)</v>
      </c>
    </row>
    <row r="1687" spans="1:25">
      <c r="A1687" s="2" t="s">
        <v>6247</v>
      </c>
      <c r="B1687" s="2" t="s">
        <v>1866</v>
      </c>
      <c r="C1687" s="2" t="s">
        <v>1654</v>
      </c>
      <c r="D1687" s="2" t="s">
        <v>6248</v>
      </c>
      <c r="E1687" s="2" t="s">
        <v>32</v>
      </c>
      <c r="F1687" s="5">
        <v>1625</v>
      </c>
      <c r="G1687" s="2" t="s">
        <v>6249</v>
      </c>
      <c r="H1687" s="2" t="s">
        <v>25</v>
      </c>
      <c r="I1687" s="2" t="s">
        <v>26</v>
      </c>
      <c r="J1687" s="2" t="s">
        <v>120</v>
      </c>
      <c r="K1687" s="9">
        <v>500</v>
      </c>
      <c r="L1687" s="9">
        <v>1637</v>
      </c>
      <c r="M1687" s="5">
        <v>73</v>
      </c>
      <c r="N1687" s="5">
        <v>0</v>
      </c>
      <c r="O1687" s="5">
        <v>57.45</v>
      </c>
      <c r="P1687" s="5">
        <v>0</v>
      </c>
      <c r="Q1687" s="2">
        <f t="shared" si="157"/>
        <v>-57.45</v>
      </c>
      <c r="R1687" s="5">
        <f t="shared" si="158"/>
        <v>-57.45</v>
      </c>
      <c r="S1687" s="11">
        <f t="shared" si="159"/>
        <v>-1</v>
      </c>
      <c r="T1687" s="5">
        <v>4.46</v>
      </c>
      <c r="U1687" s="5">
        <v>0.79</v>
      </c>
      <c r="V1687" s="5">
        <v>0</v>
      </c>
      <c r="W1687" s="12">
        <f t="shared" si="160"/>
        <v>0</v>
      </c>
      <c r="X1687" s="2" t="str">
        <f t="shared" si="161"/>
        <v>PAUSE</v>
      </c>
      <c r="Y1687" s="22" t="str">
        <f t="shared" si="162"/>
        <v>Mid (301-500)</v>
      </c>
    </row>
    <row r="1688" spans="1:25">
      <c r="A1688" s="2" t="s">
        <v>6250</v>
      </c>
      <c r="B1688" s="2" t="s">
        <v>6251</v>
      </c>
      <c r="C1688" s="2" t="s">
        <v>6252</v>
      </c>
      <c r="D1688" s="2" t="s">
        <v>6253</v>
      </c>
      <c r="E1688" s="2" t="s">
        <v>188</v>
      </c>
      <c r="F1688" s="5">
        <v>2500</v>
      </c>
      <c r="G1688" s="2" t="s">
        <v>2105</v>
      </c>
      <c r="H1688" s="2" t="s">
        <v>260</v>
      </c>
      <c r="I1688" s="2" t="s">
        <v>26</v>
      </c>
      <c r="J1688" s="2" t="s">
        <v>162</v>
      </c>
      <c r="K1688" s="9">
        <v>800</v>
      </c>
      <c r="L1688" s="9">
        <v>1391</v>
      </c>
      <c r="M1688" s="5">
        <v>35</v>
      </c>
      <c r="N1688" s="5">
        <v>1</v>
      </c>
      <c r="O1688" s="5">
        <v>15.43</v>
      </c>
      <c r="P1688" s="5">
        <v>40.5</v>
      </c>
      <c r="Q1688" s="2">
        <f t="shared" si="157"/>
        <v>25.07</v>
      </c>
      <c r="R1688" s="5">
        <f t="shared" si="158"/>
        <v>25.07</v>
      </c>
      <c r="S1688" s="11">
        <f t="shared" si="159"/>
        <v>1.6247569669475048</v>
      </c>
      <c r="T1688" s="5">
        <v>2.52</v>
      </c>
      <c r="U1688" s="5">
        <v>0.44</v>
      </c>
      <c r="V1688" s="5">
        <v>15.43</v>
      </c>
      <c r="W1688" s="12">
        <f t="shared" si="160"/>
        <v>2.8571428571428571E-2</v>
      </c>
      <c r="X1688" s="2" t="str">
        <f t="shared" si="161"/>
        <v>SCALE</v>
      </c>
      <c r="Y1688" s="22" t="str">
        <f t="shared" si="162"/>
        <v>Premium (751-1000)</v>
      </c>
    </row>
    <row r="1689" spans="1:25">
      <c r="A1689" s="2" t="s">
        <v>6254</v>
      </c>
      <c r="B1689" s="2" t="s">
        <v>2802</v>
      </c>
      <c r="C1689" s="2" t="s">
        <v>6255</v>
      </c>
      <c r="D1689" s="2" t="s">
        <v>6256</v>
      </c>
      <c r="E1689" s="2" t="s">
        <v>112</v>
      </c>
      <c r="F1689" s="5">
        <v>2000</v>
      </c>
      <c r="G1689" s="2" t="s">
        <v>2105</v>
      </c>
      <c r="H1689" s="2" t="s">
        <v>260</v>
      </c>
      <c r="I1689" s="2" t="s">
        <v>26</v>
      </c>
      <c r="J1689" s="2" t="s">
        <v>140</v>
      </c>
      <c r="K1689" s="9">
        <v>1000</v>
      </c>
      <c r="L1689" s="9">
        <v>677</v>
      </c>
      <c r="M1689" s="5">
        <v>14</v>
      </c>
      <c r="N1689" s="5">
        <v>0</v>
      </c>
      <c r="O1689" s="5">
        <v>10</v>
      </c>
      <c r="P1689" s="5">
        <v>0</v>
      </c>
      <c r="Q1689" s="2">
        <f t="shared" si="157"/>
        <v>-10</v>
      </c>
      <c r="R1689" s="5">
        <f t="shared" si="158"/>
        <v>-10</v>
      </c>
      <c r="S1689" s="11">
        <f t="shared" si="159"/>
        <v>-1</v>
      </c>
      <c r="T1689" s="5">
        <v>2.0699999999999998</v>
      </c>
      <c r="U1689" s="5">
        <v>0.71</v>
      </c>
      <c r="V1689" s="5">
        <v>0</v>
      </c>
      <c r="W1689" s="12">
        <f t="shared" si="160"/>
        <v>0</v>
      </c>
      <c r="X1689" s="2" t="str">
        <f t="shared" si="161"/>
        <v>PAUSE</v>
      </c>
      <c r="Y1689" s="22" t="str">
        <f t="shared" si="162"/>
        <v>Premium (751-1000)</v>
      </c>
    </row>
    <row r="1690" spans="1:25">
      <c r="A1690" s="2" t="s">
        <v>6257</v>
      </c>
      <c r="B1690" s="2" t="s">
        <v>988</v>
      </c>
      <c r="C1690" s="2" t="s">
        <v>6258</v>
      </c>
      <c r="D1690" s="2" t="s">
        <v>166</v>
      </c>
      <c r="E1690" s="2" t="s">
        <v>953</v>
      </c>
      <c r="F1690" s="5">
        <v>4500</v>
      </c>
      <c r="G1690" s="2" t="s">
        <v>2105</v>
      </c>
      <c r="H1690" s="2" t="s">
        <v>167</v>
      </c>
      <c r="I1690" s="2" t="s">
        <v>26</v>
      </c>
      <c r="J1690" s="2" t="s">
        <v>95</v>
      </c>
      <c r="K1690" s="9">
        <v>700</v>
      </c>
      <c r="L1690" s="9">
        <v>1970</v>
      </c>
      <c r="M1690" s="5">
        <v>86</v>
      </c>
      <c r="N1690" s="5">
        <v>3</v>
      </c>
      <c r="O1690" s="5">
        <v>40.130000000000003</v>
      </c>
      <c r="P1690" s="5">
        <v>170.03</v>
      </c>
      <c r="Q1690" s="2">
        <f t="shared" si="157"/>
        <v>129.9</v>
      </c>
      <c r="R1690" s="5">
        <f t="shared" si="158"/>
        <v>129.9</v>
      </c>
      <c r="S1690" s="11">
        <f t="shared" si="159"/>
        <v>3.2369798155993021</v>
      </c>
      <c r="T1690" s="5">
        <v>4.37</v>
      </c>
      <c r="U1690" s="5">
        <v>0.47</v>
      </c>
      <c r="V1690" s="5">
        <v>13.38</v>
      </c>
      <c r="W1690" s="12">
        <f t="shared" si="160"/>
        <v>3.4883720930232558E-2</v>
      </c>
      <c r="X1690" s="2" t="str">
        <f t="shared" si="161"/>
        <v>SCALE</v>
      </c>
      <c r="Y1690" s="22" t="str">
        <f t="shared" si="162"/>
        <v>High (501-750)</v>
      </c>
    </row>
    <row r="1691" spans="1:25">
      <c r="A1691" s="2" t="s">
        <v>6259</v>
      </c>
      <c r="B1691" s="2" t="s">
        <v>1150</v>
      </c>
      <c r="C1691" s="2" t="s">
        <v>5812</v>
      </c>
      <c r="D1691" s="2" t="s">
        <v>6260</v>
      </c>
      <c r="E1691" s="2" t="s">
        <v>373</v>
      </c>
      <c r="F1691" s="5">
        <v>1500</v>
      </c>
      <c r="G1691" s="2" t="s">
        <v>2105</v>
      </c>
      <c r="H1691" s="2" t="s">
        <v>344</v>
      </c>
      <c r="I1691" s="2" t="s">
        <v>26</v>
      </c>
      <c r="J1691" s="2" t="s">
        <v>217</v>
      </c>
      <c r="K1691" s="9">
        <v>300</v>
      </c>
      <c r="L1691" s="9">
        <v>1968</v>
      </c>
      <c r="M1691" s="5">
        <v>36</v>
      </c>
      <c r="N1691" s="5">
        <v>0</v>
      </c>
      <c r="O1691" s="5">
        <v>15.99</v>
      </c>
      <c r="P1691" s="5">
        <v>0</v>
      </c>
      <c r="Q1691" s="2">
        <f t="shared" si="157"/>
        <v>-15.99</v>
      </c>
      <c r="R1691" s="5">
        <f t="shared" si="158"/>
        <v>-15.99</v>
      </c>
      <c r="S1691" s="11">
        <f t="shared" si="159"/>
        <v>-1</v>
      </c>
      <c r="T1691" s="5">
        <v>1.83</v>
      </c>
      <c r="U1691" s="5">
        <v>0.44</v>
      </c>
      <c r="V1691" s="5">
        <v>0</v>
      </c>
      <c r="W1691" s="12">
        <f t="shared" si="160"/>
        <v>0</v>
      </c>
      <c r="X1691" s="2" t="str">
        <f t="shared" si="161"/>
        <v>PAUSE</v>
      </c>
      <c r="Y1691" s="22" t="str">
        <f t="shared" si="162"/>
        <v>Low (100-300)</v>
      </c>
    </row>
    <row r="1692" spans="1:25">
      <c r="A1692" s="2" t="s">
        <v>6261</v>
      </c>
      <c r="B1692" s="2" t="s">
        <v>325</v>
      </c>
      <c r="C1692" s="2" t="s">
        <v>436</v>
      </c>
      <c r="D1692" s="2" t="s">
        <v>491</v>
      </c>
      <c r="E1692" s="2" t="s">
        <v>492</v>
      </c>
      <c r="F1692" s="5">
        <v>2752</v>
      </c>
      <c r="G1692" s="2" t="s">
        <v>2105</v>
      </c>
      <c r="H1692" s="2" t="s">
        <v>72</v>
      </c>
      <c r="I1692" s="2" t="s">
        <v>26</v>
      </c>
      <c r="J1692" s="2" t="s">
        <v>206</v>
      </c>
      <c r="K1692" s="9">
        <v>700</v>
      </c>
      <c r="L1692" s="9">
        <v>2283</v>
      </c>
      <c r="M1692" s="5">
        <v>50</v>
      </c>
      <c r="N1692" s="5">
        <v>2</v>
      </c>
      <c r="O1692" s="5">
        <v>32.26</v>
      </c>
      <c r="P1692" s="5">
        <v>114.3</v>
      </c>
      <c r="Q1692" s="2">
        <f t="shared" si="157"/>
        <v>82.039999999999992</v>
      </c>
      <c r="R1692" s="5">
        <f t="shared" si="158"/>
        <v>82.039999999999992</v>
      </c>
      <c r="S1692" s="11">
        <f t="shared" si="159"/>
        <v>2.5430874147551146</v>
      </c>
      <c r="T1692" s="5">
        <v>2.19</v>
      </c>
      <c r="U1692" s="5">
        <v>0.65</v>
      </c>
      <c r="V1692" s="5">
        <v>16.13</v>
      </c>
      <c r="W1692" s="12">
        <f t="shared" si="160"/>
        <v>0.04</v>
      </c>
      <c r="X1692" s="2" t="str">
        <f t="shared" si="161"/>
        <v>SCALE</v>
      </c>
      <c r="Y1692" s="22" t="str">
        <f t="shared" si="162"/>
        <v>High (501-750)</v>
      </c>
    </row>
    <row r="1693" spans="1:25">
      <c r="A1693" s="2" t="s">
        <v>6262</v>
      </c>
      <c r="B1693" s="2" t="s">
        <v>6263</v>
      </c>
      <c r="C1693" s="2" t="s">
        <v>4323</v>
      </c>
      <c r="D1693" s="2" t="s">
        <v>1190</v>
      </c>
      <c r="E1693" s="2" t="s">
        <v>112</v>
      </c>
      <c r="F1693" s="5">
        <v>4333</v>
      </c>
      <c r="G1693" s="2" t="s">
        <v>2105</v>
      </c>
      <c r="H1693" s="2" t="s">
        <v>58</v>
      </c>
      <c r="I1693" s="2" t="s">
        <v>26</v>
      </c>
      <c r="J1693" s="2" t="s">
        <v>66</v>
      </c>
      <c r="K1693" s="9">
        <v>200</v>
      </c>
      <c r="L1693" s="9">
        <v>2140</v>
      </c>
      <c r="M1693" s="5">
        <v>42</v>
      </c>
      <c r="N1693" s="5">
        <v>3</v>
      </c>
      <c r="O1693" s="5">
        <v>18.71</v>
      </c>
      <c r="P1693" s="5">
        <v>221.63</v>
      </c>
      <c r="Q1693" s="2">
        <f t="shared" si="157"/>
        <v>202.92</v>
      </c>
      <c r="R1693" s="5">
        <f t="shared" si="158"/>
        <v>202.92</v>
      </c>
      <c r="S1693" s="11">
        <f t="shared" si="159"/>
        <v>10.845537145911276</v>
      </c>
      <c r="T1693" s="5">
        <v>1.96</v>
      </c>
      <c r="U1693" s="5">
        <v>0.45</v>
      </c>
      <c r="V1693" s="5">
        <v>6.24</v>
      </c>
      <c r="W1693" s="12">
        <f t="shared" si="160"/>
        <v>7.1428571428571425E-2</v>
      </c>
      <c r="X1693" s="2" t="str">
        <f t="shared" si="161"/>
        <v>SCALE</v>
      </c>
      <c r="Y1693" s="22" t="str">
        <f t="shared" si="162"/>
        <v>Low (100-300)</v>
      </c>
    </row>
    <row r="1694" spans="1:25">
      <c r="A1694" s="2" t="s">
        <v>6264</v>
      </c>
      <c r="B1694" s="2" t="s">
        <v>847</v>
      </c>
      <c r="C1694" s="2" t="s">
        <v>6265</v>
      </c>
      <c r="D1694" s="2" t="s">
        <v>6266</v>
      </c>
      <c r="E1694" s="2" t="s">
        <v>100</v>
      </c>
      <c r="F1694" s="5">
        <v>3300</v>
      </c>
      <c r="G1694" s="2" t="s">
        <v>2105</v>
      </c>
      <c r="H1694" s="2" t="s">
        <v>134</v>
      </c>
      <c r="I1694" s="2" t="s">
        <v>26</v>
      </c>
      <c r="J1694" s="2" t="s">
        <v>127</v>
      </c>
      <c r="K1694" s="9">
        <v>100</v>
      </c>
      <c r="L1694" s="9">
        <v>974</v>
      </c>
      <c r="M1694" s="5">
        <v>34</v>
      </c>
      <c r="N1694" s="5">
        <v>1</v>
      </c>
      <c r="O1694" s="5">
        <v>16.079999999999998</v>
      </c>
      <c r="P1694" s="5">
        <v>72.790000000000006</v>
      </c>
      <c r="Q1694" s="2">
        <f t="shared" si="157"/>
        <v>56.710000000000008</v>
      </c>
      <c r="R1694" s="5">
        <f t="shared" si="158"/>
        <v>56.710000000000008</v>
      </c>
      <c r="S1694" s="11">
        <f t="shared" si="159"/>
        <v>3.5267412935323392</v>
      </c>
      <c r="T1694" s="5">
        <v>3.49</v>
      </c>
      <c r="U1694" s="5">
        <v>0.47</v>
      </c>
      <c r="V1694" s="5">
        <v>16.079999999999998</v>
      </c>
      <c r="W1694" s="12">
        <f t="shared" si="160"/>
        <v>2.9411764705882353E-2</v>
      </c>
      <c r="X1694" s="2" t="str">
        <f t="shared" si="161"/>
        <v>SCALE</v>
      </c>
      <c r="Y1694" s="22" t="str">
        <f t="shared" si="162"/>
        <v>Low (100-300)</v>
      </c>
    </row>
    <row r="1695" spans="1:25">
      <c r="A1695" s="2" t="s">
        <v>6267</v>
      </c>
      <c r="B1695" s="2" t="s">
        <v>6268</v>
      </c>
      <c r="C1695" s="2" t="s">
        <v>6269</v>
      </c>
      <c r="D1695" s="2" t="s">
        <v>6270</v>
      </c>
      <c r="E1695" s="2" t="s">
        <v>850</v>
      </c>
      <c r="F1695" s="5">
        <v>1500</v>
      </c>
      <c r="G1695" s="2" t="s">
        <v>2105</v>
      </c>
      <c r="H1695" s="2" t="s">
        <v>150</v>
      </c>
      <c r="I1695" s="2" t="s">
        <v>26</v>
      </c>
      <c r="J1695" s="2" t="s">
        <v>51</v>
      </c>
      <c r="K1695" s="9">
        <v>700</v>
      </c>
      <c r="L1695" s="9">
        <v>1511</v>
      </c>
      <c r="M1695" s="5">
        <v>40</v>
      </c>
      <c r="N1695" s="5">
        <v>0</v>
      </c>
      <c r="O1695" s="5">
        <v>26.87</v>
      </c>
      <c r="P1695" s="5">
        <v>0</v>
      </c>
      <c r="Q1695" s="2">
        <f t="shared" si="157"/>
        <v>-26.87</v>
      </c>
      <c r="R1695" s="5">
        <f t="shared" si="158"/>
        <v>-26.87</v>
      </c>
      <c r="S1695" s="11">
        <f t="shared" si="159"/>
        <v>-1</v>
      </c>
      <c r="T1695" s="5">
        <v>2.65</v>
      </c>
      <c r="U1695" s="5">
        <v>0.67</v>
      </c>
      <c r="V1695" s="5">
        <v>0</v>
      </c>
      <c r="W1695" s="12">
        <f t="shared" si="160"/>
        <v>0</v>
      </c>
      <c r="X1695" s="2" t="str">
        <f t="shared" si="161"/>
        <v>PAUSE</v>
      </c>
      <c r="Y1695" s="22" t="str">
        <f t="shared" si="162"/>
        <v>High (501-750)</v>
      </c>
    </row>
    <row r="1696" spans="1:25">
      <c r="A1696" s="2" t="s">
        <v>6271</v>
      </c>
      <c r="B1696" s="2" t="s">
        <v>475</v>
      </c>
      <c r="C1696" s="2" t="s">
        <v>6272</v>
      </c>
      <c r="D1696" s="2" t="s">
        <v>6273</v>
      </c>
      <c r="E1696" s="2" t="s">
        <v>1688</v>
      </c>
      <c r="F1696" s="5">
        <v>3500</v>
      </c>
      <c r="G1696" s="2" t="s">
        <v>2105</v>
      </c>
      <c r="H1696" s="2" t="s">
        <v>42</v>
      </c>
      <c r="I1696" s="2" t="s">
        <v>26</v>
      </c>
      <c r="J1696" s="2" t="s">
        <v>458</v>
      </c>
      <c r="K1696" s="9">
        <v>800</v>
      </c>
      <c r="L1696" s="9">
        <v>2480</v>
      </c>
      <c r="M1696" s="5">
        <v>106</v>
      </c>
      <c r="N1696" s="5">
        <v>11</v>
      </c>
      <c r="O1696" s="5">
        <v>64.36</v>
      </c>
      <c r="P1696" s="5">
        <v>758.77</v>
      </c>
      <c r="Q1696" s="2">
        <f t="shared" si="157"/>
        <v>694.41</v>
      </c>
      <c r="R1696" s="5">
        <f t="shared" si="158"/>
        <v>694.41</v>
      </c>
      <c r="S1696" s="11">
        <f t="shared" si="159"/>
        <v>10.789465506525792</v>
      </c>
      <c r="T1696" s="5">
        <v>4.2699999999999996</v>
      </c>
      <c r="U1696" s="5">
        <v>0.61</v>
      </c>
      <c r="V1696" s="5">
        <v>5.85</v>
      </c>
      <c r="W1696" s="12">
        <f t="shared" si="160"/>
        <v>0.10377358490566038</v>
      </c>
      <c r="X1696" s="2" t="str">
        <f t="shared" si="161"/>
        <v>SCALE</v>
      </c>
      <c r="Y1696" s="22" t="str">
        <f t="shared" si="162"/>
        <v>Premium (751-1000)</v>
      </c>
    </row>
    <row r="1697" spans="1:25">
      <c r="A1697" s="2" t="s">
        <v>6274</v>
      </c>
      <c r="B1697" s="2" t="s">
        <v>45</v>
      </c>
      <c r="C1697" s="2" t="s">
        <v>129</v>
      </c>
      <c r="D1697" s="2" t="s">
        <v>602</v>
      </c>
      <c r="E1697" s="2" t="s">
        <v>40</v>
      </c>
      <c r="F1697" s="5">
        <v>2253</v>
      </c>
      <c r="G1697" s="2" t="s">
        <v>2105</v>
      </c>
      <c r="H1697" s="2" t="s">
        <v>150</v>
      </c>
      <c r="I1697" s="2" t="s">
        <v>26</v>
      </c>
      <c r="J1697" s="2" t="s">
        <v>458</v>
      </c>
      <c r="K1697" s="9">
        <v>800</v>
      </c>
      <c r="L1697" s="9">
        <v>1767</v>
      </c>
      <c r="M1697" s="5">
        <v>46</v>
      </c>
      <c r="N1697" s="5">
        <v>2</v>
      </c>
      <c r="O1697" s="5">
        <v>22.18</v>
      </c>
      <c r="P1697" s="5">
        <v>104.66</v>
      </c>
      <c r="Q1697" s="2">
        <f t="shared" si="157"/>
        <v>82.47999999999999</v>
      </c>
      <c r="R1697" s="5">
        <f t="shared" si="158"/>
        <v>82.47999999999999</v>
      </c>
      <c r="S1697" s="11">
        <f t="shared" si="159"/>
        <v>3.718665464382326</v>
      </c>
      <c r="T1697" s="5">
        <v>2.6</v>
      </c>
      <c r="U1697" s="5">
        <v>0.48</v>
      </c>
      <c r="V1697" s="5">
        <v>11.09</v>
      </c>
      <c r="W1697" s="12">
        <f t="shared" si="160"/>
        <v>4.3478260869565216E-2</v>
      </c>
      <c r="X1697" s="2" t="str">
        <f t="shared" si="161"/>
        <v>SCALE</v>
      </c>
      <c r="Y1697" s="22" t="str">
        <f t="shared" si="162"/>
        <v>Premium (751-1000)</v>
      </c>
    </row>
    <row r="1698" spans="1:25">
      <c r="A1698" s="2" t="s">
        <v>6275</v>
      </c>
      <c r="B1698" s="2" t="s">
        <v>444</v>
      </c>
      <c r="C1698" s="2" t="s">
        <v>1320</v>
      </c>
      <c r="D1698" s="2" t="s">
        <v>6276</v>
      </c>
      <c r="E1698" s="2" t="s">
        <v>118</v>
      </c>
      <c r="F1698" s="5">
        <v>4500</v>
      </c>
      <c r="G1698" s="2" t="s">
        <v>6277</v>
      </c>
      <c r="H1698" s="2" t="s">
        <v>312</v>
      </c>
      <c r="I1698" s="2" t="s">
        <v>26</v>
      </c>
      <c r="J1698" s="2" t="s">
        <v>300</v>
      </c>
      <c r="K1698" s="9">
        <v>200</v>
      </c>
      <c r="L1698" s="9">
        <v>2204</v>
      </c>
      <c r="M1698" s="5">
        <v>71</v>
      </c>
      <c r="N1698" s="5">
        <v>3</v>
      </c>
      <c r="O1698" s="5">
        <v>39.85</v>
      </c>
      <c r="P1698" s="5">
        <v>106.89</v>
      </c>
      <c r="Q1698" s="2">
        <f t="shared" si="157"/>
        <v>67.039999999999992</v>
      </c>
      <c r="R1698" s="5">
        <f t="shared" si="158"/>
        <v>67.039999999999992</v>
      </c>
      <c r="S1698" s="11">
        <f t="shared" si="159"/>
        <v>1.6823086574654953</v>
      </c>
      <c r="T1698" s="5">
        <v>3.22</v>
      </c>
      <c r="U1698" s="5">
        <v>0.56000000000000005</v>
      </c>
      <c r="V1698" s="5">
        <v>13.28</v>
      </c>
      <c r="W1698" s="12">
        <f t="shared" si="160"/>
        <v>4.2253521126760563E-2</v>
      </c>
      <c r="X1698" s="2" t="str">
        <f t="shared" si="161"/>
        <v>SCALE</v>
      </c>
      <c r="Y1698" s="22" t="str">
        <f t="shared" si="162"/>
        <v>Low (100-300)</v>
      </c>
    </row>
    <row r="1699" spans="1:25">
      <c r="A1699" s="2" t="s">
        <v>6278</v>
      </c>
      <c r="B1699" s="2" t="s">
        <v>6279</v>
      </c>
      <c r="C1699" s="2" t="s">
        <v>6280</v>
      </c>
      <c r="D1699" s="2" t="s">
        <v>1305</v>
      </c>
      <c r="E1699" s="2" t="s">
        <v>40</v>
      </c>
      <c r="F1699" s="5">
        <v>4400</v>
      </c>
      <c r="G1699" s="2" t="s">
        <v>6281</v>
      </c>
      <c r="H1699" s="2" t="s">
        <v>72</v>
      </c>
      <c r="I1699" s="2" t="s">
        <v>26</v>
      </c>
      <c r="J1699" s="2" t="s">
        <v>183</v>
      </c>
      <c r="K1699" s="9">
        <v>1000</v>
      </c>
      <c r="L1699" s="9">
        <v>2130</v>
      </c>
      <c r="M1699" s="5">
        <v>40</v>
      </c>
      <c r="N1699" s="5">
        <v>1</v>
      </c>
      <c r="O1699" s="5">
        <v>18.78</v>
      </c>
      <c r="P1699" s="5">
        <v>41.23</v>
      </c>
      <c r="Q1699" s="2">
        <f t="shared" si="157"/>
        <v>22.449999999999996</v>
      </c>
      <c r="R1699" s="5">
        <f t="shared" si="158"/>
        <v>22.449999999999996</v>
      </c>
      <c r="S1699" s="11">
        <f t="shared" si="159"/>
        <v>1.19542066027689</v>
      </c>
      <c r="T1699" s="5">
        <v>1.88</v>
      </c>
      <c r="U1699" s="5">
        <v>0.47</v>
      </c>
      <c r="V1699" s="5">
        <v>18.78</v>
      </c>
      <c r="W1699" s="12">
        <f t="shared" si="160"/>
        <v>2.5000000000000001E-2</v>
      </c>
      <c r="X1699" s="2" t="str">
        <f t="shared" si="161"/>
        <v>SCALE</v>
      </c>
      <c r="Y1699" s="22" t="str">
        <f t="shared" si="162"/>
        <v>Premium (751-1000)</v>
      </c>
    </row>
    <row r="1700" spans="1:25">
      <c r="A1700" s="2" t="s">
        <v>6282</v>
      </c>
      <c r="B1700" s="2" t="s">
        <v>1562</v>
      </c>
      <c r="C1700" s="2" t="s">
        <v>2221</v>
      </c>
      <c r="D1700" s="2" t="s">
        <v>597</v>
      </c>
      <c r="E1700" s="2" t="s">
        <v>237</v>
      </c>
      <c r="F1700" s="5">
        <v>7995</v>
      </c>
      <c r="G1700" s="2" t="s">
        <v>6283</v>
      </c>
      <c r="H1700" s="2" t="s">
        <v>58</v>
      </c>
      <c r="I1700" s="2" t="s">
        <v>26</v>
      </c>
      <c r="J1700" s="2" t="s">
        <v>135</v>
      </c>
      <c r="K1700" s="9">
        <v>500</v>
      </c>
      <c r="L1700" s="9">
        <v>1905</v>
      </c>
      <c r="M1700" s="5">
        <v>69</v>
      </c>
      <c r="N1700" s="5">
        <v>5</v>
      </c>
      <c r="O1700" s="5">
        <v>43.45</v>
      </c>
      <c r="P1700" s="5">
        <v>198.64</v>
      </c>
      <c r="Q1700" s="2">
        <f t="shared" si="157"/>
        <v>155.19</v>
      </c>
      <c r="R1700" s="5">
        <f t="shared" si="158"/>
        <v>155.19</v>
      </c>
      <c r="S1700" s="11">
        <f t="shared" si="159"/>
        <v>3.5716915995397005</v>
      </c>
      <c r="T1700" s="5">
        <v>3.62</v>
      </c>
      <c r="U1700" s="5">
        <v>0.63</v>
      </c>
      <c r="V1700" s="5">
        <v>8.69</v>
      </c>
      <c r="W1700" s="12">
        <f t="shared" si="160"/>
        <v>7.2463768115942032E-2</v>
      </c>
      <c r="X1700" s="2" t="str">
        <f t="shared" si="161"/>
        <v>SCALE</v>
      </c>
      <c r="Y1700" s="22" t="str">
        <f t="shared" si="162"/>
        <v>Mid (301-500)</v>
      </c>
    </row>
    <row r="1701" spans="1:25">
      <c r="A1701" s="2" t="s">
        <v>6284</v>
      </c>
      <c r="B1701" s="2" t="s">
        <v>6285</v>
      </c>
      <c r="C1701" s="2" t="s">
        <v>3263</v>
      </c>
      <c r="D1701" s="2" t="s">
        <v>99</v>
      </c>
      <c r="E1701" s="2" t="s">
        <v>100</v>
      </c>
      <c r="F1701" s="5">
        <v>4400</v>
      </c>
      <c r="G1701" s="2" t="s">
        <v>3576</v>
      </c>
      <c r="H1701" s="2" t="s">
        <v>253</v>
      </c>
      <c r="I1701" s="2" t="s">
        <v>26</v>
      </c>
      <c r="J1701" s="2" t="s">
        <v>458</v>
      </c>
      <c r="K1701" s="9">
        <v>400</v>
      </c>
      <c r="L1701" s="9">
        <v>1171</v>
      </c>
      <c r="M1701" s="5">
        <v>26</v>
      </c>
      <c r="N1701" s="5">
        <v>0</v>
      </c>
      <c r="O1701" s="5">
        <v>14.62</v>
      </c>
      <c r="P1701" s="5">
        <v>0</v>
      </c>
      <c r="Q1701" s="2">
        <f t="shared" si="157"/>
        <v>-14.62</v>
      </c>
      <c r="R1701" s="5">
        <f t="shared" si="158"/>
        <v>-14.62</v>
      </c>
      <c r="S1701" s="11">
        <f t="shared" si="159"/>
        <v>-1</v>
      </c>
      <c r="T1701" s="5">
        <v>2.2200000000000002</v>
      </c>
      <c r="U1701" s="5">
        <v>0.56000000000000005</v>
      </c>
      <c r="V1701" s="5">
        <v>0</v>
      </c>
      <c r="W1701" s="12">
        <f t="shared" si="160"/>
        <v>0</v>
      </c>
      <c r="X1701" s="2" t="str">
        <f t="shared" si="161"/>
        <v>PAUSE</v>
      </c>
      <c r="Y1701" s="22" t="str">
        <f t="shared" si="162"/>
        <v>Mid (301-500)</v>
      </c>
    </row>
    <row r="1702" spans="1:25">
      <c r="A1702" s="2" t="s">
        <v>6286</v>
      </c>
      <c r="B1702" s="2" t="s">
        <v>3594</v>
      </c>
      <c r="C1702" s="2" t="s">
        <v>6287</v>
      </c>
      <c r="D1702" s="2" t="s">
        <v>6288</v>
      </c>
      <c r="E1702" s="2" t="s">
        <v>85</v>
      </c>
      <c r="F1702" s="5">
        <v>4300</v>
      </c>
      <c r="G1702" s="2" t="s">
        <v>6289</v>
      </c>
      <c r="H1702" s="2" t="s">
        <v>167</v>
      </c>
      <c r="I1702" s="2" t="s">
        <v>26</v>
      </c>
      <c r="J1702" s="2" t="s">
        <v>356</v>
      </c>
      <c r="K1702" s="9">
        <v>500</v>
      </c>
      <c r="L1702" s="9">
        <v>902</v>
      </c>
      <c r="M1702" s="5">
        <v>21</v>
      </c>
      <c r="N1702" s="5">
        <v>0</v>
      </c>
      <c r="O1702" s="5">
        <v>14.59</v>
      </c>
      <c r="P1702" s="5">
        <v>0</v>
      </c>
      <c r="Q1702" s="2">
        <f t="shared" si="157"/>
        <v>-14.59</v>
      </c>
      <c r="R1702" s="5">
        <f t="shared" si="158"/>
        <v>-14.59</v>
      </c>
      <c r="S1702" s="11">
        <f t="shared" si="159"/>
        <v>-1</v>
      </c>
      <c r="T1702" s="5">
        <v>2.33</v>
      </c>
      <c r="U1702" s="5">
        <v>0.69</v>
      </c>
      <c r="V1702" s="5">
        <v>0</v>
      </c>
      <c r="W1702" s="12">
        <f t="shared" si="160"/>
        <v>0</v>
      </c>
      <c r="X1702" s="2" t="str">
        <f t="shared" si="161"/>
        <v>PAUSE</v>
      </c>
      <c r="Y1702" s="22" t="str">
        <f t="shared" si="162"/>
        <v>Mid (301-500)</v>
      </c>
    </row>
    <row r="1703" spans="1:25">
      <c r="A1703" s="2" t="s">
        <v>6290</v>
      </c>
      <c r="B1703" s="2" t="s">
        <v>6291</v>
      </c>
      <c r="C1703" s="2" t="s">
        <v>6292</v>
      </c>
      <c r="D1703" s="2" t="s">
        <v>3382</v>
      </c>
      <c r="E1703" s="2" t="s">
        <v>56</v>
      </c>
      <c r="F1703" s="5">
        <v>4500</v>
      </c>
      <c r="G1703" s="2" t="s">
        <v>6293</v>
      </c>
      <c r="H1703" s="2" t="s">
        <v>161</v>
      </c>
      <c r="I1703" s="2" t="s">
        <v>26</v>
      </c>
      <c r="J1703" s="2" t="s">
        <v>51</v>
      </c>
      <c r="K1703" s="9">
        <v>1000</v>
      </c>
      <c r="L1703" s="9">
        <v>1343</v>
      </c>
      <c r="M1703" s="5">
        <v>60</v>
      </c>
      <c r="N1703" s="5">
        <v>2</v>
      </c>
      <c r="O1703" s="5">
        <v>49.08</v>
      </c>
      <c r="P1703" s="5">
        <v>76.98</v>
      </c>
      <c r="Q1703" s="2">
        <f t="shared" si="157"/>
        <v>27.900000000000006</v>
      </c>
      <c r="R1703" s="5">
        <f t="shared" si="158"/>
        <v>27.900000000000006</v>
      </c>
      <c r="S1703" s="11">
        <f t="shared" si="159"/>
        <v>0.56845965770171158</v>
      </c>
      <c r="T1703" s="5">
        <v>4.47</v>
      </c>
      <c r="U1703" s="5">
        <v>0.82</v>
      </c>
      <c r="V1703" s="5">
        <v>24.54</v>
      </c>
      <c r="W1703" s="12">
        <f t="shared" si="160"/>
        <v>3.3333333333333333E-2</v>
      </c>
      <c r="X1703" s="2" t="str">
        <f t="shared" si="161"/>
        <v>SCALE</v>
      </c>
      <c r="Y1703" s="22" t="str">
        <f t="shared" si="162"/>
        <v>Premium (751-1000)</v>
      </c>
    </row>
    <row r="1704" spans="1:25">
      <c r="A1704" s="2" t="s">
        <v>6294</v>
      </c>
      <c r="B1704" s="2" t="s">
        <v>929</v>
      </c>
      <c r="C1704" s="2" t="s">
        <v>4642</v>
      </c>
      <c r="D1704" s="2" t="s">
        <v>251</v>
      </c>
      <c r="E1704" s="2" t="s">
        <v>23</v>
      </c>
      <c r="F1704" s="5">
        <v>1250</v>
      </c>
      <c r="G1704" s="2" t="s">
        <v>6295</v>
      </c>
      <c r="H1704" s="2" t="s">
        <v>94</v>
      </c>
      <c r="I1704" s="2" t="s">
        <v>26</v>
      </c>
      <c r="J1704" s="2" t="s">
        <v>183</v>
      </c>
      <c r="K1704" s="9">
        <v>200</v>
      </c>
      <c r="L1704" s="9">
        <v>935</v>
      </c>
      <c r="M1704" s="5">
        <v>27</v>
      </c>
      <c r="N1704" s="5">
        <v>0</v>
      </c>
      <c r="O1704" s="5">
        <v>11.22</v>
      </c>
      <c r="P1704" s="5">
        <v>0</v>
      </c>
      <c r="Q1704" s="2">
        <f t="shared" si="157"/>
        <v>-11.22</v>
      </c>
      <c r="R1704" s="5">
        <f t="shared" si="158"/>
        <v>-11.22</v>
      </c>
      <c r="S1704" s="11">
        <f t="shared" si="159"/>
        <v>-1</v>
      </c>
      <c r="T1704" s="5">
        <v>2.89</v>
      </c>
      <c r="U1704" s="5">
        <v>0.42</v>
      </c>
      <c r="V1704" s="5">
        <v>0</v>
      </c>
      <c r="W1704" s="12">
        <f t="shared" si="160"/>
        <v>0</v>
      </c>
      <c r="X1704" s="2" t="str">
        <f t="shared" si="161"/>
        <v>PAUSE</v>
      </c>
      <c r="Y1704" s="22" t="str">
        <f t="shared" si="162"/>
        <v>Low (100-300)</v>
      </c>
    </row>
    <row r="1705" spans="1:25">
      <c r="A1705" s="2" t="s">
        <v>6296</v>
      </c>
      <c r="B1705" s="2" t="s">
        <v>1681</v>
      </c>
      <c r="C1705" s="2" t="s">
        <v>4409</v>
      </c>
      <c r="D1705" s="2" t="s">
        <v>6297</v>
      </c>
      <c r="E1705" s="2" t="s">
        <v>32</v>
      </c>
      <c r="F1705" s="5">
        <v>2200</v>
      </c>
      <c r="G1705" s="2" t="s">
        <v>6298</v>
      </c>
      <c r="H1705" s="2" t="s">
        <v>190</v>
      </c>
      <c r="I1705" s="2" t="s">
        <v>26</v>
      </c>
      <c r="J1705" s="2" t="s">
        <v>88</v>
      </c>
      <c r="K1705" s="9">
        <v>600</v>
      </c>
      <c r="L1705" s="9">
        <v>1528</v>
      </c>
      <c r="M1705" s="5">
        <v>56</v>
      </c>
      <c r="N1705" s="5">
        <v>2</v>
      </c>
      <c r="O1705" s="5">
        <v>41.23</v>
      </c>
      <c r="P1705" s="5">
        <v>126.81</v>
      </c>
      <c r="Q1705" s="2">
        <f t="shared" si="157"/>
        <v>85.580000000000013</v>
      </c>
      <c r="R1705" s="5">
        <f t="shared" si="158"/>
        <v>85.580000000000013</v>
      </c>
      <c r="S1705" s="11">
        <f t="shared" si="159"/>
        <v>2.0756730536017467</v>
      </c>
      <c r="T1705" s="5">
        <v>3.66</v>
      </c>
      <c r="U1705" s="5">
        <v>0.74</v>
      </c>
      <c r="V1705" s="5">
        <v>20.62</v>
      </c>
      <c r="W1705" s="12">
        <f t="shared" si="160"/>
        <v>3.5714285714285712E-2</v>
      </c>
      <c r="X1705" s="2" t="str">
        <f t="shared" si="161"/>
        <v>SCALE</v>
      </c>
      <c r="Y1705" s="22" t="str">
        <f t="shared" si="162"/>
        <v>High (501-750)</v>
      </c>
    </row>
    <row r="1706" spans="1:25">
      <c r="A1706" s="2" t="s">
        <v>6299</v>
      </c>
      <c r="B1706" s="2" t="s">
        <v>2422</v>
      </c>
      <c r="C1706" s="2" t="s">
        <v>6292</v>
      </c>
      <c r="D1706" s="2" t="s">
        <v>3020</v>
      </c>
      <c r="E1706" s="2" t="s">
        <v>118</v>
      </c>
      <c r="F1706" s="5">
        <v>2500</v>
      </c>
      <c r="G1706" s="2" t="s">
        <v>6300</v>
      </c>
      <c r="H1706" s="2" t="s">
        <v>150</v>
      </c>
      <c r="I1706" s="2" t="s">
        <v>26</v>
      </c>
      <c r="J1706" s="2" t="s">
        <v>140</v>
      </c>
      <c r="K1706" s="9">
        <v>600</v>
      </c>
      <c r="L1706" s="9">
        <v>1419</v>
      </c>
      <c r="M1706" s="5">
        <v>59</v>
      </c>
      <c r="N1706" s="5">
        <v>0</v>
      </c>
      <c r="O1706" s="5">
        <v>31.37</v>
      </c>
      <c r="P1706" s="5">
        <v>0</v>
      </c>
      <c r="Q1706" s="2">
        <f t="shared" si="157"/>
        <v>-31.37</v>
      </c>
      <c r="R1706" s="5">
        <f t="shared" si="158"/>
        <v>-31.37</v>
      </c>
      <c r="S1706" s="11">
        <f t="shared" si="159"/>
        <v>-1</v>
      </c>
      <c r="T1706" s="5">
        <v>4.16</v>
      </c>
      <c r="U1706" s="5">
        <v>0.53</v>
      </c>
      <c r="V1706" s="5">
        <v>0</v>
      </c>
      <c r="W1706" s="12">
        <f t="shared" si="160"/>
        <v>0</v>
      </c>
      <c r="X1706" s="2" t="str">
        <f t="shared" si="161"/>
        <v>PAUSE</v>
      </c>
      <c r="Y1706" s="22" t="str">
        <f t="shared" si="162"/>
        <v>High (501-750)</v>
      </c>
    </row>
    <row r="1707" spans="1:25">
      <c r="A1707" s="2" t="s">
        <v>6301</v>
      </c>
      <c r="B1707" s="2" t="s">
        <v>6302</v>
      </c>
      <c r="C1707" s="2" t="s">
        <v>3156</v>
      </c>
      <c r="D1707" s="2" t="s">
        <v>6303</v>
      </c>
      <c r="E1707" s="2" t="s">
        <v>78</v>
      </c>
      <c r="F1707" s="5">
        <v>5416</v>
      </c>
      <c r="G1707" s="2" t="s">
        <v>6304</v>
      </c>
      <c r="H1707" s="2" t="s">
        <v>72</v>
      </c>
      <c r="I1707" s="2" t="s">
        <v>26</v>
      </c>
      <c r="J1707" s="2" t="s">
        <v>183</v>
      </c>
      <c r="K1707" s="9">
        <v>800</v>
      </c>
      <c r="L1707" s="9">
        <v>1882</v>
      </c>
      <c r="M1707" s="5">
        <v>65</v>
      </c>
      <c r="N1707" s="5">
        <v>0</v>
      </c>
      <c r="O1707" s="5">
        <v>35.82</v>
      </c>
      <c r="P1707" s="5">
        <v>0</v>
      </c>
      <c r="Q1707" s="2">
        <f t="shared" si="157"/>
        <v>-35.82</v>
      </c>
      <c r="R1707" s="5">
        <f t="shared" si="158"/>
        <v>-35.82</v>
      </c>
      <c r="S1707" s="11">
        <f t="shared" si="159"/>
        <v>-1</v>
      </c>
      <c r="T1707" s="5">
        <v>3.45</v>
      </c>
      <c r="U1707" s="5">
        <v>0.55000000000000004</v>
      </c>
      <c r="V1707" s="5">
        <v>0</v>
      </c>
      <c r="W1707" s="12">
        <f t="shared" si="160"/>
        <v>0</v>
      </c>
      <c r="X1707" s="2" t="str">
        <f t="shared" si="161"/>
        <v>PAUSE</v>
      </c>
      <c r="Y1707" s="22" t="str">
        <f t="shared" si="162"/>
        <v>Premium (751-1000)</v>
      </c>
    </row>
    <row r="1708" spans="1:25">
      <c r="A1708" s="2" t="s">
        <v>6305</v>
      </c>
      <c r="B1708" s="2" t="s">
        <v>4596</v>
      </c>
      <c r="C1708" s="2" t="s">
        <v>6306</v>
      </c>
      <c r="D1708" s="2" t="s">
        <v>2915</v>
      </c>
      <c r="E1708" s="2" t="s">
        <v>118</v>
      </c>
      <c r="F1708" s="5">
        <v>1248</v>
      </c>
      <c r="G1708" s="2" t="s">
        <v>6307</v>
      </c>
      <c r="H1708" s="2" t="s">
        <v>312</v>
      </c>
      <c r="I1708" s="2" t="s">
        <v>26</v>
      </c>
      <c r="J1708" s="2" t="s">
        <v>248</v>
      </c>
      <c r="K1708" s="9">
        <v>700</v>
      </c>
      <c r="L1708" s="9">
        <v>1801</v>
      </c>
      <c r="M1708" s="5">
        <v>67</v>
      </c>
      <c r="N1708" s="5">
        <v>6</v>
      </c>
      <c r="O1708" s="5">
        <v>27.01</v>
      </c>
      <c r="P1708" s="5">
        <v>239.62</v>
      </c>
      <c r="Q1708" s="2">
        <f t="shared" si="157"/>
        <v>212.61</v>
      </c>
      <c r="R1708" s="5">
        <f t="shared" si="158"/>
        <v>212.61</v>
      </c>
      <c r="S1708" s="11">
        <f t="shared" si="159"/>
        <v>7.8715290633098851</v>
      </c>
      <c r="T1708" s="5">
        <v>3.72</v>
      </c>
      <c r="U1708" s="5">
        <v>0.4</v>
      </c>
      <c r="V1708" s="5">
        <v>4.5</v>
      </c>
      <c r="W1708" s="12">
        <f t="shared" si="160"/>
        <v>8.9552238805970144E-2</v>
      </c>
      <c r="X1708" s="2" t="str">
        <f t="shared" si="161"/>
        <v>SCALE</v>
      </c>
      <c r="Y1708" s="22" t="str">
        <f t="shared" si="162"/>
        <v>High (501-750)</v>
      </c>
    </row>
    <row r="1709" spans="1:25">
      <c r="A1709" s="2" t="s">
        <v>6308</v>
      </c>
      <c r="B1709" s="2" t="s">
        <v>6060</v>
      </c>
      <c r="C1709" s="2" t="s">
        <v>269</v>
      </c>
      <c r="D1709" s="2" t="s">
        <v>144</v>
      </c>
      <c r="E1709" s="2" t="s">
        <v>40</v>
      </c>
      <c r="F1709" s="5">
        <v>4700</v>
      </c>
      <c r="G1709" s="2" t="s">
        <v>6309</v>
      </c>
      <c r="H1709" s="2" t="s">
        <v>260</v>
      </c>
      <c r="I1709" s="2" t="s">
        <v>26</v>
      </c>
      <c r="J1709" s="2" t="s">
        <v>51</v>
      </c>
      <c r="K1709" s="9">
        <v>500</v>
      </c>
      <c r="L1709" s="9">
        <v>1592</v>
      </c>
      <c r="M1709" s="5">
        <v>67</v>
      </c>
      <c r="N1709" s="5">
        <v>0</v>
      </c>
      <c r="O1709" s="5">
        <v>32.53</v>
      </c>
      <c r="P1709" s="5">
        <v>0</v>
      </c>
      <c r="Q1709" s="2">
        <f t="shared" si="157"/>
        <v>-32.53</v>
      </c>
      <c r="R1709" s="5">
        <f t="shared" si="158"/>
        <v>-32.53</v>
      </c>
      <c r="S1709" s="11">
        <f t="shared" si="159"/>
        <v>-1</v>
      </c>
      <c r="T1709" s="5">
        <v>4.21</v>
      </c>
      <c r="U1709" s="5">
        <v>0.49</v>
      </c>
      <c r="V1709" s="5">
        <v>0</v>
      </c>
      <c r="W1709" s="12">
        <f t="shared" si="160"/>
        <v>0</v>
      </c>
      <c r="X1709" s="2" t="str">
        <f t="shared" si="161"/>
        <v>PAUSE</v>
      </c>
      <c r="Y1709" s="22" t="str">
        <f t="shared" si="162"/>
        <v>Mid (301-500)</v>
      </c>
    </row>
    <row r="1710" spans="1:25">
      <c r="A1710" s="2" t="s">
        <v>6310</v>
      </c>
      <c r="B1710" s="2" t="s">
        <v>1542</v>
      </c>
      <c r="C1710" s="2" t="s">
        <v>6311</v>
      </c>
      <c r="D1710" s="2" t="s">
        <v>2629</v>
      </c>
      <c r="E1710" s="2" t="s">
        <v>118</v>
      </c>
      <c r="F1710" s="5">
        <v>1600</v>
      </c>
      <c r="G1710" s="2" t="s">
        <v>6312</v>
      </c>
      <c r="H1710" s="2" t="s">
        <v>253</v>
      </c>
      <c r="I1710" s="2" t="s">
        <v>26</v>
      </c>
      <c r="J1710" s="2" t="s">
        <v>217</v>
      </c>
      <c r="K1710" s="9">
        <v>800</v>
      </c>
      <c r="L1710" s="9">
        <v>2139</v>
      </c>
      <c r="M1710" s="5">
        <v>45</v>
      </c>
      <c r="N1710" s="5">
        <v>0</v>
      </c>
      <c r="O1710" s="5">
        <v>32.909999999999997</v>
      </c>
      <c r="P1710" s="5">
        <v>0</v>
      </c>
      <c r="Q1710" s="2">
        <f t="shared" si="157"/>
        <v>-32.909999999999997</v>
      </c>
      <c r="R1710" s="5">
        <f t="shared" si="158"/>
        <v>-32.909999999999997</v>
      </c>
      <c r="S1710" s="11">
        <f t="shared" si="159"/>
        <v>-1</v>
      </c>
      <c r="T1710" s="5">
        <v>2.1</v>
      </c>
      <c r="U1710" s="5">
        <v>0.73</v>
      </c>
      <c r="V1710" s="5">
        <v>0</v>
      </c>
      <c r="W1710" s="12">
        <f t="shared" si="160"/>
        <v>0</v>
      </c>
      <c r="X1710" s="2" t="str">
        <f t="shared" si="161"/>
        <v>PAUSE</v>
      </c>
      <c r="Y1710" s="22" t="str">
        <f t="shared" si="162"/>
        <v>Premium (751-1000)</v>
      </c>
    </row>
    <row r="1711" spans="1:25">
      <c r="A1711" s="2" t="s">
        <v>6313</v>
      </c>
      <c r="B1711" s="2" t="s">
        <v>164</v>
      </c>
      <c r="C1711" s="2" t="s">
        <v>1577</v>
      </c>
      <c r="D1711" s="2" t="s">
        <v>990</v>
      </c>
      <c r="E1711" s="2" t="s">
        <v>991</v>
      </c>
      <c r="F1711" s="5">
        <v>2584</v>
      </c>
      <c r="G1711" s="2" t="s">
        <v>6314</v>
      </c>
      <c r="H1711" s="2" t="s">
        <v>34</v>
      </c>
      <c r="I1711" s="2" t="s">
        <v>26</v>
      </c>
      <c r="J1711" s="2" t="s">
        <v>73</v>
      </c>
      <c r="K1711" s="9">
        <v>1000</v>
      </c>
      <c r="L1711" s="9">
        <v>1486</v>
      </c>
      <c r="M1711" s="5">
        <v>41</v>
      </c>
      <c r="N1711" s="5">
        <v>3</v>
      </c>
      <c r="O1711" s="5">
        <v>19.36</v>
      </c>
      <c r="P1711" s="5">
        <v>112.41</v>
      </c>
      <c r="Q1711" s="2">
        <f t="shared" si="157"/>
        <v>93.05</v>
      </c>
      <c r="R1711" s="5">
        <f t="shared" si="158"/>
        <v>93.05</v>
      </c>
      <c r="S1711" s="11">
        <f t="shared" si="159"/>
        <v>4.8063016528925617</v>
      </c>
      <c r="T1711" s="5">
        <v>2.76</v>
      </c>
      <c r="U1711" s="5">
        <v>0.47</v>
      </c>
      <c r="V1711" s="5">
        <v>6.45</v>
      </c>
      <c r="W1711" s="12">
        <f t="shared" si="160"/>
        <v>7.3170731707317069E-2</v>
      </c>
      <c r="X1711" s="2" t="str">
        <f t="shared" si="161"/>
        <v>SCALE</v>
      </c>
      <c r="Y1711" s="22" t="str">
        <f t="shared" si="162"/>
        <v>Premium (751-1000)</v>
      </c>
    </row>
    <row r="1712" spans="1:25">
      <c r="A1712" s="2" t="s">
        <v>6315</v>
      </c>
      <c r="B1712" s="2" t="s">
        <v>1247</v>
      </c>
      <c r="C1712" s="2" t="s">
        <v>6316</v>
      </c>
      <c r="D1712" s="2" t="s">
        <v>2667</v>
      </c>
      <c r="E1712" s="2" t="s">
        <v>23</v>
      </c>
      <c r="F1712" s="5">
        <v>3000</v>
      </c>
      <c r="G1712" s="2" t="s">
        <v>6317</v>
      </c>
      <c r="H1712" s="2" t="s">
        <v>161</v>
      </c>
      <c r="I1712" s="2" t="s">
        <v>26</v>
      </c>
      <c r="J1712" s="2" t="s">
        <v>699</v>
      </c>
      <c r="K1712" s="9">
        <v>1000</v>
      </c>
      <c r="L1712" s="9">
        <v>1560</v>
      </c>
      <c r="M1712" s="5">
        <v>29</v>
      </c>
      <c r="N1712" s="5">
        <v>2</v>
      </c>
      <c r="O1712" s="5">
        <v>12.55</v>
      </c>
      <c r="P1712" s="5">
        <v>115.25</v>
      </c>
      <c r="Q1712" s="2">
        <f t="shared" si="157"/>
        <v>102.7</v>
      </c>
      <c r="R1712" s="5">
        <f t="shared" si="158"/>
        <v>102.7</v>
      </c>
      <c r="S1712" s="11">
        <f t="shared" si="159"/>
        <v>8.1832669322709162</v>
      </c>
      <c r="T1712" s="5">
        <v>1.86</v>
      </c>
      <c r="U1712" s="5">
        <v>0.43</v>
      </c>
      <c r="V1712" s="5">
        <v>6.28</v>
      </c>
      <c r="W1712" s="12">
        <f t="shared" si="160"/>
        <v>6.8965517241379309E-2</v>
      </c>
      <c r="X1712" s="2" t="str">
        <f t="shared" si="161"/>
        <v>SCALE</v>
      </c>
      <c r="Y1712" s="22" t="str">
        <f t="shared" si="162"/>
        <v>Premium (751-1000)</v>
      </c>
    </row>
    <row r="1713" spans="1:25">
      <c r="A1713" s="2" t="s">
        <v>6318</v>
      </c>
      <c r="B1713" s="2" t="s">
        <v>6319</v>
      </c>
      <c r="C1713" s="2" t="s">
        <v>6320</v>
      </c>
      <c r="D1713" s="2" t="s">
        <v>1015</v>
      </c>
      <c r="E1713" s="2" t="s">
        <v>40</v>
      </c>
      <c r="F1713" s="5">
        <v>1344</v>
      </c>
      <c r="G1713" s="2" t="s">
        <v>6321</v>
      </c>
      <c r="H1713" s="2" t="s">
        <v>161</v>
      </c>
      <c r="I1713" s="2" t="s">
        <v>26</v>
      </c>
      <c r="J1713" s="2" t="s">
        <v>293</v>
      </c>
      <c r="K1713" s="9">
        <v>700</v>
      </c>
      <c r="L1713" s="9">
        <v>1875</v>
      </c>
      <c r="M1713" s="5">
        <v>50</v>
      </c>
      <c r="N1713" s="5">
        <v>0</v>
      </c>
      <c r="O1713" s="5">
        <v>24.62</v>
      </c>
      <c r="P1713" s="5">
        <v>0</v>
      </c>
      <c r="Q1713" s="2">
        <f t="shared" si="157"/>
        <v>-24.62</v>
      </c>
      <c r="R1713" s="5">
        <f t="shared" si="158"/>
        <v>-24.62</v>
      </c>
      <c r="S1713" s="11">
        <f t="shared" si="159"/>
        <v>-1</v>
      </c>
      <c r="T1713" s="5">
        <v>2.67</v>
      </c>
      <c r="U1713" s="5">
        <v>0.49</v>
      </c>
      <c r="V1713" s="5">
        <v>0</v>
      </c>
      <c r="W1713" s="12">
        <f t="shared" si="160"/>
        <v>0</v>
      </c>
      <c r="X1713" s="2" t="str">
        <f t="shared" si="161"/>
        <v>PAUSE</v>
      </c>
      <c r="Y1713" s="22" t="str">
        <f t="shared" si="162"/>
        <v>High (501-750)</v>
      </c>
    </row>
    <row r="1714" spans="1:25">
      <c r="A1714" s="2" t="s">
        <v>6322</v>
      </c>
      <c r="B1714" s="2" t="s">
        <v>394</v>
      </c>
      <c r="C1714" s="2" t="s">
        <v>6323</v>
      </c>
      <c r="D1714" s="2" t="s">
        <v>2846</v>
      </c>
      <c r="E1714" s="2" t="s">
        <v>222</v>
      </c>
      <c r="F1714" s="5">
        <v>2500</v>
      </c>
      <c r="G1714" s="2" t="s">
        <v>6324</v>
      </c>
      <c r="H1714" s="2" t="s">
        <v>190</v>
      </c>
      <c r="I1714" s="2" t="s">
        <v>26</v>
      </c>
      <c r="J1714" s="2" t="s">
        <v>300</v>
      </c>
      <c r="K1714" s="9">
        <v>300</v>
      </c>
      <c r="L1714" s="9">
        <v>2402</v>
      </c>
      <c r="M1714" s="5">
        <v>64</v>
      </c>
      <c r="N1714" s="5">
        <v>1</v>
      </c>
      <c r="O1714" s="5">
        <v>47.52</v>
      </c>
      <c r="P1714" s="5">
        <v>62.55</v>
      </c>
      <c r="Q1714" s="2">
        <f t="shared" si="157"/>
        <v>15.029999999999994</v>
      </c>
      <c r="R1714" s="5">
        <f t="shared" si="158"/>
        <v>15.029999999999994</v>
      </c>
      <c r="S1714" s="11">
        <f t="shared" si="159"/>
        <v>0.31628787878787862</v>
      </c>
      <c r="T1714" s="5">
        <v>2.66</v>
      </c>
      <c r="U1714" s="5">
        <v>0.74</v>
      </c>
      <c r="V1714" s="5">
        <v>47.52</v>
      </c>
      <c r="W1714" s="12">
        <f t="shared" si="160"/>
        <v>1.5625E-2</v>
      </c>
      <c r="X1714" s="2" t="str">
        <f t="shared" si="161"/>
        <v>SCALE</v>
      </c>
      <c r="Y1714" s="22" t="str">
        <f t="shared" si="162"/>
        <v>Low (100-300)</v>
      </c>
    </row>
    <row r="1715" spans="1:25">
      <c r="A1715" s="2" t="s">
        <v>6325</v>
      </c>
      <c r="B1715" s="2" t="s">
        <v>6326</v>
      </c>
      <c r="C1715" s="2" t="s">
        <v>4103</v>
      </c>
      <c r="D1715" s="2" t="s">
        <v>6327</v>
      </c>
      <c r="E1715" s="2" t="s">
        <v>237</v>
      </c>
      <c r="F1715" s="5">
        <v>5525</v>
      </c>
      <c r="G1715" s="2" t="s">
        <v>6328</v>
      </c>
      <c r="H1715" s="2" t="s">
        <v>266</v>
      </c>
      <c r="I1715" s="2" t="s">
        <v>26</v>
      </c>
      <c r="J1715" s="2" t="s">
        <v>43</v>
      </c>
      <c r="K1715" s="9">
        <v>100</v>
      </c>
      <c r="L1715" s="9">
        <v>1181</v>
      </c>
      <c r="M1715" s="5">
        <v>37</v>
      </c>
      <c r="N1715" s="5">
        <v>1</v>
      </c>
      <c r="O1715" s="5">
        <v>23.9</v>
      </c>
      <c r="P1715" s="5">
        <v>71.56</v>
      </c>
      <c r="Q1715" s="2">
        <f t="shared" si="157"/>
        <v>47.660000000000004</v>
      </c>
      <c r="R1715" s="5">
        <f t="shared" si="158"/>
        <v>47.660000000000004</v>
      </c>
      <c r="S1715" s="11">
        <f t="shared" si="159"/>
        <v>1.9941422594142262</v>
      </c>
      <c r="T1715" s="5">
        <v>3.13</v>
      </c>
      <c r="U1715" s="5">
        <v>0.65</v>
      </c>
      <c r="V1715" s="5">
        <v>23.9</v>
      </c>
      <c r="W1715" s="12">
        <f t="shared" si="160"/>
        <v>2.7027027027027029E-2</v>
      </c>
      <c r="X1715" s="2" t="str">
        <f t="shared" si="161"/>
        <v>SCALE</v>
      </c>
      <c r="Y1715" s="22" t="str">
        <f t="shared" si="162"/>
        <v>Low (100-300)</v>
      </c>
    </row>
    <row r="1716" spans="1:25">
      <c r="A1716" s="2" t="s">
        <v>6329</v>
      </c>
      <c r="B1716" s="2" t="s">
        <v>632</v>
      </c>
      <c r="C1716" s="2" t="s">
        <v>6330</v>
      </c>
      <c r="D1716" s="2" t="s">
        <v>531</v>
      </c>
      <c r="E1716" s="2" t="s">
        <v>85</v>
      </c>
      <c r="F1716" s="5">
        <v>2000</v>
      </c>
      <c r="G1716" s="2" t="s">
        <v>6331</v>
      </c>
      <c r="H1716" s="2" t="s">
        <v>87</v>
      </c>
      <c r="I1716" s="2" t="s">
        <v>26</v>
      </c>
      <c r="J1716" s="2" t="s">
        <v>35</v>
      </c>
      <c r="K1716" s="9">
        <v>600</v>
      </c>
      <c r="L1716" s="9">
        <v>2245</v>
      </c>
      <c r="M1716" s="5">
        <v>84</v>
      </c>
      <c r="N1716" s="5">
        <v>7</v>
      </c>
      <c r="O1716" s="5">
        <v>52.94</v>
      </c>
      <c r="P1716" s="5">
        <v>333.22</v>
      </c>
      <c r="Q1716" s="2">
        <f t="shared" si="157"/>
        <v>280.28000000000003</v>
      </c>
      <c r="R1716" s="5">
        <f t="shared" si="158"/>
        <v>280.28000000000003</v>
      </c>
      <c r="S1716" s="11">
        <f t="shared" si="159"/>
        <v>5.294295428787307</v>
      </c>
      <c r="T1716" s="5">
        <v>3.74</v>
      </c>
      <c r="U1716" s="5">
        <v>0.63</v>
      </c>
      <c r="V1716" s="5">
        <v>7.56</v>
      </c>
      <c r="W1716" s="12">
        <f t="shared" si="160"/>
        <v>8.3333333333333329E-2</v>
      </c>
      <c r="X1716" s="2" t="str">
        <f t="shared" si="161"/>
        <v>SCALE</v>
      </c>
      <c r="Y1716" s="22" t="str">
        <f t="shared" si="162"/>
        <v>High (501-750)</v>
      </c>
    </row>
    <row r="1717" spans="1:25">
      <c r="A1717" s="2" t="s">
        <v>6332</v>
      </c>
      <c r="B1717" s="2" t="s">
        <v>6333</v>
      </c>
      <c r="C1717" s="2" t="s">
        <v>6334</v>
      </c>
      <c r="D1717" s="2" t="s">
        <v>4874</v>
      </c>
      <c r="E1717" s="2" t="s">
        <v>125</v>
      </c>
      <c r="F1717" s="5">
        <v>4000</v>
      </c>
      <c r="G1717" s="2" t="s">
        <v>6335</v>
      </c>
      <c r="H1717" s="2" t="s">
        <v>94</v>
      </c>
      <c r="I1717" s="2" t="s">
        <v>26</v>
      </c>
      <c r="J1717" s="2" t="s">
        <v>699</v>
      </c>
      <c r="K1717" s="9">
        <v>1000</v>
      </c>
      <c r="L1717" s="9">
        <v>1837</v>
      </c>
      <c r="M1717" s="5">
        <v>34</v>
      </c>
      <c r="N1717" s="5">
        <v>4</v>
      </c>
      <c r="O1717" s="5">
        <v>18.54</v>
      </c>
      <c r="P1717" s="5">
        <v>240.24</v>
      </c>
      <c r="Q1717" s="2">
        <f t="shared" si="157"/>
        <v>221.70000000000002</v>
      </c>
      <c r="R1717" s="5">
        <f t="shared" si="158"/>
        <v>221.70000000000002</v>
      </c>
      <c r="S1717" s="11">
        <f t="shared" si="159"/>
        <v>11.957928802588999</v>
      </c>
      <c r="T1717" s="5">
        <v>1.85</v>
      </c>
      <c r="U1717" s="5">
        <v>0.55000000000000004</v>
      </c>
      <c r="V1717" s="5">
        <v>4.6399999999999997</v>
      </c>
      <c r="W1717" s="12">
        <f t="shared" si="160"/>
        <v>0.11764705882352941</v>
      </c>
      <c r="X1717" s="2" t="str">
        <f t="shared" si="161"/>
        <v>SCALE</v>
      </c>
      <c r="Y1717" s="22" t="str">
        <f t="shared" si="162"/>
        <v>Premium (751-1000)</v>
      </c>
    </row>
    <row r="1718" spans="1:25">
      <c r="A1718" s="2" t="s">
        <v>6336</v>
      </c>
      <c r="B1718" s="2" t="s">
        <v>6337</v>
      </c>
      <c r="C1718" s="2" t="s">
        <v>6338</v>
      </c>
      <c r="D1718" s="2" t="s">
        <v>6339</v>
      </c>
      <c r="E1718" s="2" t="s">
        <v>112</v>
      </c>
      <c r="F1718" s="5">
        <v>4442</v>
      </c>
      <c r="G1718" s="2" t="s">
        <v>6340</v>
      </c>
      <c r="H1718" s="2" t="s">
        <v>42</v>
      </c>
      <c r="I1718" s="2" t="s">
        <v>26</v>
      </c>
      <c r="J1718" s="2" t="s">
        <v>217</v>
      </c>
      <c r="K1718" s="9">
        <v>800</v>
      </c>
      <c r="L1718" s="9">
        <v>1880</v>
      </c>
      <c r="M1718" s="5">
        <v>78</v>
      </c>
      <c r="N1718" s="5">
        <v>3</v>
      </c>
      <c r="O1718" s="5">
        <v>37.520000000000003</v>
      </c>
      <c r="P1718" s="5">
        <v>215.92</v>
      </c>
      <c r="Q1718" s="2">
        <f t="shared" si="157"/>
        <v>178.39999999999998</v>
      </c>
      <c r="R1718" s="5">
        <f t="shared" si="158"/>
        <v>178.39999999999998</v>
      </c>
      <c r="S1718" s="11">
        <f t="shared" si="159"/>
        <v>4.7547974413646044</v>
      </c>
      <c r="T1718" s="5">
        <v>4.1500000000000004</v>
      </c>
      <c r="U1718" s="5">
        <v>0.48</v>
      </c>
      <c r="V1718" s="5">
        <v>12.51</v>
      </c>
      <c r="W1718" s="12">
        <f t="shared" si="160"/>
        <v>3.8461538461538464E-2</v>
      </c>
      <c r="X1718" s="2" t="str">
        <f t="shared" si="161"/>
        <v>SCALE</v>
      </c>
      <c r="Y1718" s="22" t="str">
        <f t="shared" si="162"/>
        <v>Premium (751-1000)</v>
      </c>
    </row>
    <row r="1719" spans="1:25">
      <c r="A1719" s="2" t="s">
        <v>6341</v>
      </c>
      <c r="B1719" s="2" t="s">
        <v>2722</v>
      </c>
      <c r="C1719" s="2" t="s">
        <v>6342</v>
      </c>
      <c r="D1719" s="2" t="s">
        <v>6343</v>
      </c>
      <c r="E1719" s="2" t="s">
        <v>125</v>
      </c>
      <c r="F1719" s="5">
        <v>3000</v>
      </c>
      <c r="G1719" s="2" t="s">
        <v>6344</v>
      </c>
      <c r="H1719" s="2" t="s">
        <v>253</v>
      </c>
      <c r="I1719" s="2" t="s">
        <v>26</v>
      </c>
      <c r="J1719" s="2" t="s">
        <v>120</v>
      </c>
      <c r="K1719" s="9">
        <v>400</v>
      </c>
      <c r="L1719" s="9">
        <v>1862</v>
      </c>
      <c r="M1719" s="5">
        <v>77</v>
      </c>
      <c r="N1719" s="5">
        <v>8</v>
      </c>
      <c r="O1719" s="5">
        <v>32.619999999999997</v>
      </c>
      <c r="P1719" s="5">
        <v>291.72000000000003</v>
      </c>
      <c r="Q1719" s="2">
        <f t="shared" si="157"/>
        <v>259.10000000000002</v>
      </c>
      <c r="R1719" s="5">
        <f t="shared" si="158"/>
        <v>259.10000000000002</v>
      </c>
      <c r="S1719" s="11">
        <f t="shared" si="159"/>
        <v>7.9429797670141031</v>
      </c>
      <c r="T1719" s="5">
        <v>4.1399999999999997</v>
      </c>
      <c r="U1719" s="5">
        <v>0.42</v>
      </c>
      <c r="V1719" s="5">
        <v>4.08</v>
      </c>
      <c r="W1719" s="12">
        <f t="shared" si="160"/>
        <v>0.1038961038961039</v>
      </c>
      <c r="X1719" s="2" t="str">
        <f t="shared" si="161"/>
        <v>SCALE</v>
      </c>
      <c r="Y1719" s="22" t="str">
        <f t="shared" si="162"/>
        <v>Mid (301-500)</v>
      </c>
    </row>
    <row r="1720" spans="1:25">
      <c r="A1720" s="2" t="s">
        <v>6345</v>
      </c>
      <c r="B1720" s="2" t="s">
        <v>90</v>
      </c>
      <c r="C1720" s="2" t="s">
        <v>2175</v>
      </c>
      <c r="D1720" s="2" t="s">
        <v>6346</v>
      </c>
      <c r="E1720" s="2" t="s">
        <v>432</v>
      </c>
      <c r="F1720" s="5">
        <v>2000</v>
      </c>
      <c r="G1720" s="2" t="s">
        <v>6347</v>
      </c>
      <c r="H1720" s="2" t="s">
        <v>260</v>
      </c>
      <c r="I1720" s="2" t="s">
        <v>26</v>
      </c>
      <c r="J1720" s="2" t="s">
        <v>458</v>
      </c>
      <c r="K1720" s="9">
        <v>400</v>
      </c>
      <c r="L1720" s="9">
        <v>1651</v>
      </c>
      <c r="M1720" s="5">
        <v>52</v>
      </c>
      <c r="N1720" s="5">
        <v>2</v>
      </c>
      <c r="O1720" s="5">
        <v>26.33</v>
      </c>
      <c r="P1720" s="5">
        <v>89.48</v>
      </c>
      <c r="Q1720" s="2">
        <f t="shared" si="157"/>
        <v>63.150000000000006</v>
      </c>
      <c r="R1720" s="5">
        <f t="shared" si="158"/>
        <v>63.150000000000006</v>
      </c>
      <c r="S1720" s="11">
        <f t="shared" si="159"/>
        <v>2.3984048613748579</v>
      </c>
      <c r="T1720" s="5">
        <v>3.15</v>
      </c>
      <c r="U1720" s="5">
        <v>0.51</v>
      </c>
      <c r="V1720" s="5">
        <v>13.16</v>
      </c>
      <c r="W1720" s="12">
        <f t="shared" si="160"/>
        <v>3.8461538461538464E-2</v>
      </c>
      <c r="X1720" s="2" t="str">
        <f t="shared" si="161"/>
        <v>SCALE</v>
      </c>
      <c r="Y1720" s="22" t="str">
        <f t="shared" si="162"/>
        <v>Mid (301-500)</v>
      </c>
    </row>
    <row r="1721" spans="1:25">
      <c r="A1721" s="2" t="s">
        <v>6348</v>
      </c>
      <c r="B1721" s="2" t="s">
        <v>4098</v>
      </c>
      <c r="C1721" s="2" t="s">
        <v>3254</v>
      </c>
      <c r="D1721" s="2" t="s">
        <v>6349</v>
      </c>
      <c r="E1721" s="2" t="s">
        <v>78</v>
      </c>
      <c r="F1721" s="5">
        <v>2500</v>
      </c>
      <c r="G1721" s="2" t="s">
        <v>825</v>
      </c>
      <c r="H1721" s="2" t="s">
        <v>94</v>
      </c>
      <c r="I1721" s="2" t="s">
        <v>26</v>
      </c>
      <c r="J1721" s="2" t="s">
        <v>73</v>
      </c>
      <c r="K1721" s="9">
        <v>1000</v>
      </c>
      <c r="L1721" s="9">
        <v>1907</v>
      </c>
      <c r="M1721" s="5">
        <v>41</v>
      </c>
      <c r="N1721" s="5">
        <v>4</v>
      </c>
      <c r="O1721" s="5">
        <v>16.59</v>
      </c>
      <c r="P1721" s="5">
        <v>190.99</v>
      </c>
      <c r="Q1721" s="2">
        <f t="shared" si="157"/>
        <v>174.4</v>
      </c>
      <c r="R1721" s="5">
        <f t="shared" si="158"/>
        <v>174.4</v>
      </c>
      <c r="S1721" s="11">
        <f t="shared" si="159"/>
        <v>10.512356841470766</v>
      </c>
      <c r="T1721" s="5">
        <v>2.15</v>
      </c>
      <c r="U1721" s="5">
        <v>0.4</v>
      </c>
      <c r="V1721" s="5">
        <v>4.1500000000000004</v>
      </c>
      <c r="W1721" s="12">
        <f t="shared" si="160"/>
        <v>9.7560975609756101E-2</v>
      </c>
      <c r="X1721" s="2" t="str">
        <f t="shared" si="161"/>
        <v>SCALE</v>
      </c>
      <c r="Y1721" s="22" t="str">
        <f t="shared" si="162"/>
        <v>Premium (751-1000)</v>
      </c>
    </row>
    <row r="1722" spans="1:25">
      <c r="A1722" s="2" t="s">
        <v>6350</v>
      </c>
      <c r="B1722" s="2" t="s">
        <v>978</v>
      </c>
      <c r="C1722" s="2" t="s">
        <v>1647</v>
      </c>
      <c r="D1722" s="2" t="s">
        <v>144</v>
      </c>
      <c r="E1722" s="2" t="s">
        <v>40</v>
      </c>
      <c r="F1722" s="5">
        <v>3125</v>
      </c>
      <c r="G1722" s="2" t="s">
        <v>6351</v>
      </c>
      <c r="H1722" s="2" t="s">
        <v>50</v>
      </c>
      <c r="I1722" s="2" t="s">
        <v>26</v>
      </c>
      <c r="J1722" s="2" t="s">
        <v>356</v>
      </c>
      <c r="K1722" s="9">
        <v>1000</v>
      </c>
      <c r="L1722" s="9">
        <v>1660</v>
      </c>
      <c r="M1722" s="5">
        <v>36</v>
      </c>
      <c r="N1722" s="5">
        <v>0</v>
      </c>
      <c r="O1722" s="5">
        <v>16.07</v>
      </c>
      <c r="P1722" s="5">
        <v>0</v>
      </c>
      <c r="Q1722" s="2">
        <f t="shared" si="157"/>
        <v>-16.07</v>
      </c>
      <c r="R1722" s="5">
        <f t="shared" si="158"/>
        <v>-16.07</v>
      </c>
      <c r="S1722" s="11">
        <f t="shared" si="159"/>
        <v>-1</v>
      </c>
      <c r="T1722" s="5">
        <v>2.17</v>
      </c>
      <c r="U1722" s="5">
        <v>0.45</v>
      </c>
      <c r="V1722" s="5">
        <v>0</v>
      </c>
      <c r="W1722" s="12">
        <f t="shared" si="160"/>
        <v>0</v>
      </c>
      <c r="X1722" s="2" t="str">
        <f t="shared" si="161"/>
        <v>PAUSE</v>
      </c>
      <c r="Y1722" s="22" t="str">
        <f t="shared" si="162"/>
        <v>Premium (751-1000)</v>
      </c>
    </row>
    <row r="1723" spans="1:25">
      <c r="A1723" s="2" t="s">
        <v>6352</v>
      </c>
      <c r="B1723" s="2" t="s">
        <v>6353</v>
      </c>
      <c r="C1723" s="2" t="s">
        <v>6354</v>
      </c>
      <c r="D1723" s="2" t="s">
        <v>1444</v>
      </c>
      <c r="E1723" s="2" t="s">
        <v>953</v>
      </c>
      <c r="F1723" s="5">
        <v>1600</v>
      </c>
      <c r="G1723" s="2" t="s">
        <v>6355</v>
      </c>
      <c r="H1723" s="2" t="s">
        <v>94</v>
      </c>
      <c r="I1723" s="2" t="s">
        <v>26</v>
      </c>
      <c r="J1723" s="2" t="s">
        <v>293</v>
      </c>
      <c r="K1723" s="9">
        <v>300</v>
      </c>
      <c r="L1723" s="9">
        <v>1914</v>
      </c>
      <c r="M1723" s="5">
        <v>74</v>
      </c>
      <c r="N1723" s="5">
        <v>1</v>
      </c>
      <c r="O1723" s="5">
        <v>47.56</v>
      </c>
      <c r="P1723" s="5">
        <v>57.98</v>
      </c>
      <c r="Q1723" s="2">
        <f t="shared" si="157"/>
        <v>10.419999999999995</v>
      </c>
      <c r="R1723" s="5">
        <f t="shared" si="158"/>
        <v>10.419999999999995</v>
      </c>
      <c r="S1723" s="11">
        <f t="shared" si="159"/>
        <v>0.21909167367535731</v>
      </c>
      <c r="T1723" s="5">
        <v>3.87</v>
      </c>
      <c r="U1723" s="5">
        <v>0.64</v>
      </c>
      <c r="V1723" s="5">
        <v>47.56</v>
      </c>
      <c r="W1723" s="12">
        <f t="shared" si="160"/>
        <v>1.3513513513513514E-2</v>
      </c>
      <c r="X1723" s="2" t="str">
        <f t="shared" si="161"/>
        <v>SCALE</v>
      </c>
      <c r="Y1723" s="22" t="str">
        <f t="shared" si="162"/>
        <v>Low (100-300)</v>
      </c>
    </row>
    <row r="1724" spans="1:25">
      <c r="A1724" s="2" t="s">
        <v>6356</v>
      </c>
      <c r="B1724" s="2" t="s">
        <v>6357</v>
      </c>
      <c r="C1724" s="2" t="s">
        <v>6358</v>
      </c>
      <c r="D1724" s="2" t="s">
        <v>6359</v>
      </c>
      <c r="E1724" s="2" t="s">
        <v>85</v>
      </c>
      <c r="F1724" s="5">
        <v>2934</v>
      </c>
      <c r="G1724" s="2" t="s">
        <v>6360</v>
      </c>
      <c r="H1724" s="2" t="s">
        <v>266</v>
      </c>
      <c r="I1724" s="2" t="s">
        <v>26</v>
      </c>
      <c r="J1724" s="2" t="s">
        <v>232</v>
      </c>
      <c r="K1724" s="9">
        <v>500</v>
      </c>
      <c r="L1724" s="9">
        <v>1185</v>
      </c>
      <c r="M1724" s="5">
        <v>22</v>
      </c>
      <c r="N1724" s="5">
        <v>2</v>
      </c>
      <c r="O1724" s="5">
        <v>14.4</v>
      </c>
      <c r="P1724" s="5">
        <v>71.47</v>
      </c>
      <c r="Q1724" s="2">
        <f t="shared" si="157"/>
        <v>57.07</v>
      </c>
      <c r="R1724" s="5">
        <f t="shared" si="158"/>
        <v>57.07</v>
      </c>
      <c r="S1724" s="11">
        <f t="shared" si="159"/>
        <v>3.9631944444444445</v>
      </c>
      <c r="T1724" s="5">
        <v>1.86</v>
      </c>
      <c r="U1724" s="5">
        <v>0.65</v>
      </c>
      <c r="V1724" s="5">
        <v>7.2</v>
      </c>
      <c r="W1724" s="12">
        <f t="shared" si="160"/>
        <v>9.0909090909090912E-2</v>
      </c>
      <c r="X1724" s="2" t="str">
        <f t="shared" si="161"/>
        <v>SCALE</v>
      </c>
      <c r="Y1724" s="22" t="str">
        <f t="shared" si="162"/>
        <v>Mid (301-500)</v>
      </c>
    </row>
    <row r="1725" spans="1:25">
      <c r="A1725" s="2" t="s">
        <v>6361</v>
      </c>
      <c r="B1725" s="2" t="s">
        <v>6362</v>
      </c>
      <c r="C1725" s="2" t="s">
        <v>6363</v>
      </c>
      <c r="D1725" s="2" t="s">
        <v>2015</v>
      </c>
      <c r="E1725" s="2" t="s">
        <v>40</v>
      </c>
      <c r="F1725" s="5">
        <v>1300</v>
      </c>
      <c r="G1725" s="2" t="s">
        <v>6364</v>
      </c>
      <c r="H1725" s="2" t="s">
        <v>65</v>
      </c>
      <c r="I1725" s="2" t="s">
        <v>26</v>
      </c>
      <c r="J1725" s="2" t="s">
        <v>155</v>
      </c>
      <c r="K1725" s="9">
        <v>200</v>
      </c>
      <c r="L1725" s="9">
        <v>1620</v>
      </c>
      <c r="M1725" s="5">
        <v>63</v>
      </c>
      <c r="N1725" s="5">
        <v>1</v>
      </c>
      <c r="O1725" s="5">
        <v>31.04</v>
      </c>
      <c r="P1725" s="5">
        <v>64.430000000000007</v>
      </c>
      <c r="Q1725" s="2">
        <f t="shared" si="157"/>
        <v>33.390000000000008</v>
      </c>
      <c r="R1725" s="5">
        <f t="shared" si="158"/>
        <v>33.390000000000008</v>
      </c>
      <c r="S1725" s="11">
        <f t="shared" si="159"/>
        <v>1.0757087628865982</v>
      </c>
      <c r="T1725" s="5">
        <v>3.89</v>
      </c>
      <c r="U1725" s="5">
        <v>0.49</v>
      </c>
      <c r="V1725" s="5">
        <v>31.04</v>
      </c>
      <c r="W1725" s="12">
        <f t="shared" si="160"/>
        <v>1.5873015873015872E-2</v>
      </c>
      <c r="X1725" s="2" t="str">
        <f t="shared" si="161"/>
        <v>SCALE</v>
      </c>
      <c r="Y1725" s="22" t="str">
        <f t="shared" si="162"/>
        <v>Low (100-300)</v>
      </c>
    </row>
    <row r="1726" spans="1:25">
      <c r="A1726" s="2" t="s">
        <v>6365</v>
      </c>
      <c r="B1726" s="2" t="s">
        <v>4098</v>
      </c>
      <c r="C1726" s="2" t="s">
        <v>1589</v>
      </c>
      <c r="D1726" s="2" t="s">
        <v>251</v>
      </c>
      <c r="E1726" s="2" t="s">
        <v>23</v>
      </c>
      <c r="F1726" s="5">
        <v>4326</v>
      </c>
      <c r="G1726" s="2" t="s">
        <v>6366</v>
      </c>
      <c r="H1726" s="2" t="s">
        <v>25</v>
      </c>
      <c r="I1726" s="2" t="s">
        <v>26</v>
      </c>
      <c r="J1726" s="2" t="s">
        <v>699</v>
      </c>
      <c r="K1726" s="9">
        <v>1000</v>
      </c>
      <c r="L1726" s="9">
        <v>1138</v>
      </c>
      <c r="M1726" s="5">
        <v>48</v>
      </c>
      <c r="N1726" s="5">
        <v>2</v>
      </c>
      <c r="O1726" s="5">
        <v>39.32</v>
      </c>
      <c r="P1726" s="5">
        <v>131.66999999999999</v>
      </c>
      <c r="Q1726" s="2">
        <f t="shared" si="157"/>
        <v>92.35</v>
      </c>
      <c r="R1726" s="5">
        <f t="shared" si="158"/>
        <v>92.35</v>
      </c>
      <c r="S1726" s="11">
        <f t="shared" si="159"/>
        <v>2.3486775178026447</v>
      </c>
      <c r="T1726" s="5">
        <v>4.22</v>
      </c>
      <c r="U1726" s="5">
        <v>0.82</v>
      </c>
      <c r="V1726" s="5">
        <v>19.66</v>
      </c>
      <c r="W1726" s="12">
        <f t="shared" si="160"/>
        <v>4.1666666666666664E-2</v>
      </c>
      <c r="X1726" s="2" t="str">
        <f t="shared" si="161"/>
        <v>SCALE</v>
      </c>
      <c r="Y1726" s="22" t="str">
        <f t="shared" si="162"/>
        <v>Premium (751-1000)</v>
      </c>
    </row>
    <row r="1727" spans="1:25">
      <c r="A1727" s="2" t="s">
        <v>6367</v>
      </c>
      <c r="B1727" s="2" t="s">
        <v>129</v>
      </c>
      <c r="C1727" s="2" t="s">
        <v>6368</v>
      </c>
      <c r="D1727" s="2" t="s">
        <v>6369</v>
      </c>
      <c r="E1727" s="2" t="s">
        <v>112</v>
      </c>
      <c r="F1727" s="5">
        <v>4500</v>
      </c>
      <c r="G1727" s="2" t="s">
        <v>6094</v>
      </c>
      <c r="H1727" s="2" t="s">
        <v>344</v>
      </c>
      <c r="I1727" s="2" t="s">
        <v>26</v>
      </c>
      <c r="J1727" s="2" t="s">
        <v>177</v>
      </c>
      <c r="K1727" s="9">
        <v>500</v>
      </c>
      <c r="L1727" s="9">
        <v>1917</v>
      </c>
      <c r="M1727" s="5">
        <v>55</v>
      </c>
      <c r="N1727" s="5">
        <v>6</v>
      </c>
      <c r="O1727" s="5">
        <v>25.72</v>
      </c>
      <c r="P1727" s="5">
        <v>427.76</v>
      </c>
      <c r="Q1727" s="2">
        <f t="shared" si="157"/>
        <v>402.03999999999996</v>
      </c>
      <c r="R1727" s="5">
        <f t="shared" si="158"/>
        <v>402.03999999999996</v>
      </c>
      <c r="S1727" s="11">
        <f t="shared" si="159"/>
        <v>15.631415241057542</v>
      </c>
      <c r="T1727" s="5">
        <v>2.87</v>
      </c>
      <c r="U1727" s="5">
        <v>0.47</v>
      </c>
      <c r="V1727" s="5">
        <v>4.29</v>
      </c>
      <c r="W1727" s="12">
        <f t="shared" si="160"/>
        <v>0.10909090909090909</v>
      </c>
      <c r="X1727" s="2" t="str">
        <f t="shared" si="161"/>
        <v>SCALE</v>
      </c>
      <c r="Y1727" s="22" t="str">
        <f t="shared" si="162"/>
        <v>Mid (301-500)</v>
      </c>
    </row>
    <row r="1728" spans="1:25">
      <c r="A1728" s="2" t="s">
        <v>6370</v>
      </c>
      <c r="B1728" s="2" t="s">
        <v>6371</v>
      </c>
      <c r="C1728" s="2" t="s">
        <v>4952</v>
      </c>
      <c r="D1728" s="2" t="s">
        <v>6372</v>
      </c>
      <c r="E1728" s="2" t="s">
        <v>112</v>
      </c>
      <c r="F1728" s="5">
        <v>3250</v>
      </c>
      <c r="G1728" s="2" t="s">
        <v>6373</v>
      </c>
      <c r="H1728" s="2" t="s">
        <v>161</v>
      </c>
      <c r="I1728" s="2" t="s">
        <v>26</v>
      </c>
      <c r="J1728" s="2" t="s">
        <v>162</v>
      </c>
      <c r="K1728" s="9">
        <v>400</v>
      </c>
      <c r="L1728" s="9">
        <v>1558</v>
      </c>
      <c r="M1728" s="5">
        <v>70</v>
      </c>
      <c r="N1728" s="5">
        <v>1</v>
      </c>
      <c r="O1728" s="5">
        <v>57.69</v>
      </c>
      <c r="P1728" s="5">
        <v>43.93</v>
      </c>
      <c r="Q1728" s="2">
        <f t="shared" si="157"/>
        <v>-13.759999999999998</v>
      </c>
      <c r="R1728" s="5">
        <f t="shared" si="158"/>
        <v>-13.759999999999998</v>
      </c>
      <c r="S1728" s="11">
        <f t="shared" si="159"/>
        <v>-0.23851620731495923</v>
      </c>
      <c r="T1728" s="5">
        <v>4.49</v>
      </c>
      <c r="U1728" s="5">
        <v>0.82</v>
      </c>
      <c r="V1728" s="5">
        <v>57.69</v>
      </c>
      <c r="W1728" s="12">
        <f t="shared" si="160"/>
        <v>1.4285714285714285E-2</v>
      </c>
      <c r="X1728" s="2" t="str">
        <f t="shared" si="161"/>
        <v>SCALE</v>
      </c>
      <c r="Y1728" s="22" t="str">
        <f t="shared" si="162"/>
        <v>Mid (301-500)</v>
      </c>
    </row>
    <row r="1729" spans="1:25">
      <c r="A1729" s="2" t="s">
        <v>6374</v>
      </c>
      <c r="B1729" s="2" t="s">
        <v>1892</v>
      </c>
      <c r="C1729" s="2" t="s">
        <v>6375</v>
      </c>
      <c r="D1729" s="2" t="s">
        <v>446</v>
      </c>
      <c r="E1729" s="2" t="s">
        <v>188</v>
      </c>
      <c r="F1729" s="5">
        <v>2167</v>
      </c>
      <c r="G1729" s="2" t="s">
        <v>6376</v>
      </c>
      <c r="H1729" s="2" t="s">
        <v>260</v>
      </c>
      <c r="I1729" s="2" t="s">
        <v>26</v>
      </c>
      <c r="J1729" s="2" t="s">
        <v>248</v>
      </c>
      <c r="K1729" s="9">
        <v>1000</v>
      </c>
      <c r="L1729" s="9">
        <v>2417</v>
      </c>
      <c r="M1729" s="5">
        <v>74</v>
      </c>
      <c r="N1729" s="5">
        <v>7</v>
      </c>
      <c r="O1729" s="5">
        <v>44.05</v>
      </c>
      <c r="P1729" s="5">
        <v>379.43</v>
      </c>
      <c r="Q1729" s="2">
        <f t="shared" si="157"/>
        <v>335.38</v>
      </c>
      <c r="R1729" s="5">
        <f t="shared" si="158"/>
        <v>335.38</v>
      </c>
      <c r="S1729" s="11">
        <f t="shared" si="159"/>
        <v>7.6136208853575482</v>
      </c>
      <c r="T1729" s="5">
        <v>3.06</v>
      </c>
      <c r="U1729" s="5">
        <v>0.6</v>
      </c>
      <c r="V1729" s="5">
        <v>6.29</v>
      </c>
      <c r="W1729" s="12">
        <f t="shared" si="160"/>
        <v>9.45945945945946E-2</v>
      </c>
      <c r="X1729" s="2" t="str">
        <f t="shared" si="161"/>
        <v>SCALE</v>
      </c>
      <c r="Y1729" s="22" t="str">
        <f t="shared" si="162"/>
        <v>Premium (751-1000)</v>
      </c>
    </row>
    <row r="1730" spans="1:25">
      <c r="A1730" s="2" t="s">
        <v>6377</v>
      </c>
      <c r="B1730" s="2" t="s">
        <v>475</v>
      </c>
      <c r="C1730" s="2" t="s">
        <v>6378</v>
      </c>
      <c r="D1730" s="2" t="s">
        <v>6379</v>
      </c>
      <c r="E1730" s="2" t="s">
        <v>188</v>
      </c>
      <c r="F1730" s="5">
        <v>3250</v>
      </c>
      <c r="G1730" s="2" t="s">
        <v>6380</v>
      </c>
      <c r="H1730" s="2" t="s">
        <v>87</v>
      </c>
      <c r="I1730" s="2" t="s">
        <v>26</v>
      </c>
      <c r="J1730" s="2" t="s">
        <v>120</v>
      </c>
      <c r="K1730" s="9">
        <v>400</v>
      </c>
      <c r="L1730" s="9">
        <v>2342</v>
      </c>
      <c r="M1730" s="5">
        <v>84</v>
      </c>
      <c r="N1730" s="5">
        <v>0</v>
      </c>
      <c r="O1730" s="5">
        <v>55.56</v>
      </c>
      <c r="P1730" s="5">
        <v>0</v>
      </c>
      <c r="Q1730" s="2">
        <f t="shared" si="157"/>
        <v>-55.56</v>
      </c>
      <c r="R1730" s="5">
        <f t="shared" si="158"/>
        <v>-55.56</v>
      </c>
      <c r="S1730" s="11">
        <f t="shared" si="159"/>
        <v>-1</v>
      </c>
      <c r="T1730" s="5">
        <v>3.59</v>
      </c>
      <c r="U1730" s="5">
        <v>0.66</v>
      </c>
      <c r="V1730" s="5">
        <v>0</v>
      </c>
      <c r="W1730" s="12">
        <f t="shared" si="160"/>
        <v>0</v>
      </c>
      <c r="X1730" s="2" t="str">
        <f t="shared" si="161"/>
        <v>PAUSE</v>
      </c>
      <c r="Y1730" s="22" t="str">
        <f t="shared" si="162"/>
        <v>Mid (301-500)</v>
      </c>
    </row>
    <row r="1731" spans="1:25">
      <c r="A1731" s="2" t="s">
        <v>6381</v>
      </c>
      <c r="B1731" s="2" t="s">
        <v>4001</v>
      </c>
      <c r="C1731" s="2" t="s">
        <v>6382</v>
      </c>
      <c r="D1731" s="2" t="s">
        <v>6084</v>
      </c>
      <c r="E1731" s="2" t="s">
        <v>112</v>
      </c>
      <c r="F1731" s="5">
        <v>2500</v>
      </c>
      <c r="G1731" s="2" t="s">
        <v>1919</v>
      </c>
      <c r="H1731" s="2" t="s">
        <v>58</v>
      </c>
      <c r="I1731" s="2" t="s">
        <v>26</v>
      </c>
      <c r="J1731" s="2" t="s">
        <v>27</v>
      </c>
      <c r="K1731" s="9">
        <v>800</v>
      </c>
      <c r="L1731" s="9">
        <v>597</v>
      </c>
      <c r="M1731" s="5">
        <v>19</v>
      </c>
      <c r="N1731" s="5">
        <v>1</v>
      </c>
      <c r="O1731" s="5">
        <v>11.94</v>
      </c>
      <c r="P1731" s="5">
        <v>68.36</v>
      </c>
      <c r="Q1731" s="2">
        <f t="shared" si="157"/>
        <v>56.42</v>
      </c>
      <c r="R1731" s="5">
        <f t="shared" si="158"/>
        <v>56.42</v>
      </c>
      <c r="S1731" s="11">
        <f t="shared" si="159"/>
        <v>4.7252931323283089</v>
      </c>
      <c r="T1731" s="5">
        <v>3.18</v>
      </c>
      <c r="U1731" s="5">
        <v>0.63</v>
      </c>
      <c r="V1731" s="5">
        <v>11.94</v>
      </c>
      <c r="W1731" s="12">
        <f t="shared" si="160"/>
        <v>5.2631578947368418E-2</v>
      </c>
      <c r="X1731" s="2" t="str">
        <f t="shared" si="161"/>
        <v>SCALE</v>
      </c>
      <c r="Y1731" s="22" t="str">
        <f t="shared" si="162"/>
        <v>Premium (751-1000)</v>
      </c>
    </row>
    <row r="1732" spans="1:25">
      <c r="A1732" s="2" t="s">
        <v>6383</v>
      </c>
      <c r="B1732" s="2" t="s">
        <v>6384</v>
      </c>
      <c r="C1732" s="2" t="s">
        <v>6385</v>
      </c>
      <c r="D1732" s="2" t="s">
        <v>3950</v>
      </c>
      <c r="E1732" s="2" t="s">
        <v>112</v>
      </c>
      <c r="F1732" s="5">
        <v>3748</v>
      </c>
      <c r="G1732" s="2" t="s">
        <v>6386</v>
      </c>
      <c r="H1732" s="2" t="s">
        <v>58</v>
      </c>
      <c r="I1732" s="2" t="s">
        <v>26</v>
      </c>
      <c r="J1732" s="2" t="s">
        <v>135</v>
      </c>
      <c r="K1732" s="9">
        <v>500</v>
      </c>
      <c r="L1732" s="9">
        <v>846</v>
      </c>
      <c r="M1732" s="5">
        <v>23</v>
      </c>
      <c r="N1732" s="5">
        <v>0</v>
      </c>
      <c r="O1732" s="5">
        <v>15.78</v>
      </c>
      <c r="P1732" s="5">
        <v>0</v>
      </c>
      <c r="Q1732" s="2">
        <f t="shared" si="157"/>
        <v>-15.78</v>
      </c>
      <c r="R1732" s="5">
        <f t="shared" si="158"/>
        <v>-15.78</v>
      </c>
      <c r="S1732" s="11">
        <f t="shared" si="159"/>
        <v>-1</v>
      </c>
      <c r="T1732" s="5">
        <v>2.72</v>
      </c>
      <c r="U1732" s="5">
        <v>0.69</v>
      </c>
      <c r="V1732" s="5">
        <v>0</v>
      </c>
      <c r="W1732" s="12">
        <f t="shared" si="160"/>
        <v>0</v>
      </c>
      <c r="X1732" s="2" t="str">
        <f t="shared" si="161"/>
        <v>PAUSE</v>
      </c>
      <c r="Y1732" s="22" t="str">
        <f t="shared" si="162"/>
        <v>Mid (301-500)</v>
      </c>
    </row>
    <row r="1733" spans="1:25">
      <c r="A1733" s="2" t="s">
        <v>6387</v>
      </c>
      <c r="B1733" s="2" t="s">
        <v>1542</v>
      </c>
      <c r="C1733" s="2" t="s">
        <v>6388</v>
      </c>
      <c r="D1733" s="2" t="s">
        <v>3701</v>
      </c>
      <c r="E1733" s="2" t="s">
        <v>40</v>
      </c>
      <c r="F1733" s="5">
        <v>3519</v>
      </c>
      <c r="G1733" s="2" t="s">
        <v>6389</v>
      </c>
      <c r="H1733" s="2" t="s">
        <v>102</v>
      </c>
      <c r="I1733" s="2" t="s">
        <v>26</v>
      </c>
      <c r="J1733" s="2" t="s">
        <v>27</v>
      </c>
      <c r="K1733" s="9">
        <v>300</v>
      </c>
      <c r="L1733" s="9">
        <v>1528</v>
      </c>
      <c r="M1733" s="5">
        <v>66</v>
      </c>
      <c r="N1733" s="5">
        <v>1</v>
      </c>
      <c r="O1733" s="5">
        <v>52.38</v>
      </c>
      <c r="P1733" s="5">
        <v>37.04</v>
      </c>
      <c r="Q1733" s="2">
        <f t="shared" si="157"/>
        <v>-15.340000000000003</v>
      </c>
      <c r="R1733" s="5">
        <f t="shared" si="158"/>
        <v>-15.340000000000003</v>
      </c>
      <c r="S1733" s="11">
        <f t="shared" si="159"/>
        <v>-0.29285987017945786</v>
      </c>
      <c r="T1733" s="5">
        <v>4.32</v>
      </c>
      <c r="U1733" s="5">
        <v>0.79</v>
      </c>
      <c r="V1733" s="5">
        <v>52.38</v>
      </c>
      <c r="W1733" s="12">
        <f t="shared" si="160"/>
        <v>1.5151515151515152E-2</v>
      </c>
      <c r="X1733" s="2" t="str">
        <f t="shared" si="161"/>
        <v>SCALE</v>
      </c>
      <c r="Y1733" s="22" t="str">
        <f t="shared" si="162"/>
        <v>Low (100-300)</v>
      </c>
    </row>
    <row r="1734" spans="1:25">
      <c r="A1734" s="2" t="s">
        <v>6390</v>
      </c>
      <c r="B1734" s="2" t="s">
        <v>6391</v>
      </c>
      <c r="C1734" s="2" t="s">
        <v>6392</v>
      </c>
      <c r="D1734" s="2" t="s">
        <v>6393</v>
      </c>
      <c r="E1734" s="2" t="s">
        <v>48</v>
      </c>
      <c r="F1734" s="5">
        <v>8000</v>
      </c>
      <c r="G1734" s="2" t="s">
        <v>5822</v>
      </c>
      <c r="H1734" s="2" t="s">
        <v>266</v>
      </c>
      <c r="I1734" s="2" t="s">
        <v>26</v>
      </c>
      <c r="J1734" s="2" t="s">
        <v>95</v>
      </c>
      <c r="K1734" s="9">
        <v>1000</v>
      </c>
      <c r="L1734" s="9">
        <v>533</v>
      </c>
      <c r="M1734" s="5">
        <v>9</v>
      </c>
      <c r="N1734" s="5">
        <v>1</v>
      </c>
      <c r="O1734" s="5">
        <v>6.89</v>
      </c>
      <c r="P1734" s="5">
        <v>62.8</v>
      </c>
      <c r="Q1734" s="2">
        <f t="shared" si="157"/>
        <v>55.91</v>
      </c>
      <c r="R1734" s="5">
        <f t="shared" si="158"/>
        <v>55.91</v>
      </c>
      <c r="S1734" s="11">
        <f t="shared" si="159"/>
        <v>8.1146589259796809</v>
      </c>
      <c r="T1734" s="5">
        <v>1.69</v>
      </c>
      <c r="U1734" s="5">
        <v>0.77</v>
      </c>
      <c r="V1734" s="5">
        <v>6.89</v>
      </c>
      <c r="W1734" s="12">
        <f t="shared" si="160"/>
        <v>0.1111111111111111</v>
      </c>
      <c r="X1734" s="2" t="str">
        <f t="shared" si="161"/>
        <v>SCALE</v>
      </c>
      <c r="Y1734" s="22" t="str">
        <f t="shared" si="162"/>
        <v>Premium (751-1000)</v>
      </c>
    </row>
    <row r="1735" spans="1:25">
      <c r="A1735" s="2" t="s">
        <v>6394</v>
      </c>
      <c r="B1735" s="2" t="s">
        <v>2529</v>
      </c>
      <c r="C1735" s="2" t="s">
        <v>3058</v>
      </c>
      <c r="D1735" s="2" t="s">
        <v>4087</v>
      </c>
      <c r="E1735" s="2" t="s">
        <v>40</v>
      </c>
      <c r="F1735" s="5">
        <v>1625</v>
      </c>
      <c r="G1735" s="2" t="s">
        <v>79</v>
      </c>
      <c r="H1735" s="2" t="s">
        <v>167</v>
      </c>
      <c r="I1735" s="2" t="s">
        <v>26</v>
      </c>
      <c r="J1735" s="2" t="s">
        <v>51</v>
      </c>
      <c r="K1735" s="9">
        <v>200</v>
      </c>
      <c r="L1735" s="9">
        <v>745</v>
      </c>
      <c r="M1735" s="5">
        <v>17</v>
      </c>
      <c r="N1735" s="5">
        <v>1</v>
      </c>
      <c r="O1735" s="5">
        <v>12.57</v>
      </c>
      <c r="P1735" s="5">
        <v>40.39</v>
      </c>
      <c r="Q1735" s="2">
        <f t="shared" si="157"/>
        <v>27.82</v>
      </c>
      <c r="R1735" s="5">
        <f t="shared" si="158"/>
        <v>27.82</v>
      </c>
      <c r="S1735" s="11">
        <f t="shared" si="159"/>
        <v>2.213206046141607</v>
      </c>
      <c r="T1735" s="5">
        <v>2.2799999999999998</v>
      </c>
      <c r="U1735" s="5">
        <v>0.74</v>
      </c>
      <c r="V1735" s="5">
        <v>12.57</v>
      </c>
      <c r="W1735" s="12">
        <f t="shared" si="160"/>
        <v>5.8823529411764705E-2</v>
      </c>
      <c r="X1735" s="2" t="str">
        <f t="shared" si="161"/>
        <v>SCALE</v>
      </c>
      <c r="Y1735" s="22" t="str">
        <f t="shared" si="162"/>
        <v>Low (100-300)</v>
      </c>
    </row>
    <row r="1736" spans="1:25">
      <c r="A1736" s="2" t="s">
        <v>6395</v>
      </c>
      <c r="B1736" s="2" t="s">
        <v>658</v>
      </c>
      <c r="C1736" s="2" t="s">
        <v>6396</v>
      </c>
      <c r="D1736" s="2" t="s">
        <v>624</v>
      </c>
      <c r="E1736" s="2" t="s">
        <v>625</v>
      </c>
      <c r="F1736" s="5">
        <v>2500</v>
      </c>
      <c r="G1736" s="2" t="s">
        <v>6397</v>
      </c>
      <c r="H1736" s="2" t="s">
        <v>344</v>
      </c>
      <c r="I1736" s="2" t="s">
        <v>26</v>
      </c>
      <c r="J1736" s="2" t="s">
        <v>217</v>
      </c>
      <c r="K1736" s="9">
        <v>400</v>
      </c>
      <c r="L1736" s="9">
        <v>1255</v>
      </c>
      <c r="M1736" s="5">
        <v>44</v>
      </c>
      <c r="N1736" s="5">
        <v>0</v>
      </c>
      <c r="O1736" s="5">
        <v>36.68</v>
      </c>
      <c r="P1736" s="5">
        <v>0</v>
      </c>
      <c r="Q1736" s="2">
        <f t="shared" si="157"/>
        <v>-36.68</v>
      </c>
      <c r="R1736" s="5">
        <f t="shared" si="158"/>
        <v>-36.68</v>
      </c>
      <c r="S1736" s="11">
        <f t="shared" si="159"/>
        <v>-1</v>
      </c>
      <c r="T1736" s="5">
        <v>3.51</v>
      </c>
      <c r="U1736" s="5">
        <v>0.83</v>
      </c>
      <c r="V1736" s="5">
        <v>0</v>
      </c>
      <c r="W1736" s="12">
        <f t="shared" si="160"/>
        <v>0</v>
      </c>
      <c r="X1736" s="2" t="str">
        <f t="shared" si="161"/>
        <v>PAUSE</v>
      </c>
      <c r="Y1736" s="22" t="str">
        <f t="shared" si="162"/>
        <v>Mid (301-500)</v>
      </c>
    </row>
    <row r="1737" spans="1:25">
      <c r="A1737" s="2" t="s">
        <v>6398</v>
      </c>
      <c r="B1737" s="2" t="s">
        <v>45</v>
      </c>
      <c r="C1737" s="2" t="s">
        <v>6399</v>
      </c>
      <c r="D1737" s="2" t="s">
        <v>2873</v>
      </c>
      <c r="E1737" s="2" t="s">
        <v>78</v>
      </c>
      <c r="F1737" s="5">
        <v>4500</v>
      </c>
      <c r="G1737" s="2" t="s">
        <v>343</v>
      </c>
      <c r="H1737" s="2" t="s">
        <v>42</v>
      </c>
      <c r="I1737" s="2" t="s">
        <v>26</v>
      </c>
      <c r="J1737" s="2" t="s">
        <v>135</v>
      </c>
      <c r="K1737" s="9">
        <v>700</v>
      </c>
      <c r="L1737" s="9">
        <v>1945</v>
      </c>
      <c r="M1737" s="5">
        <v>87</v>
      </c>
      <c r="N1737" s="5">
        <v>7</v>
      </c>
      <c r="O1737" s="5">
        <v>54.18</v>
      </c>
      <c r="P1737" s="5">
        <v>256.39</v>
      </c>
      <c r="Q1737" s="2">
        <f t="shared" si="157"/>
        <v>202.20999999999998</v>
      </c>
      <c r="R1737" s="5">
        <f t="shared" si="158"/>
        <v>202.20999999999998</v>
      </c>
      <c r="S1737" s="11">
        <f t="shared" si="159"/>
        <v>3.7321889996308597</v>
      </c>
      <c r="T1737" s="5">
        <v>4.47</v>
      </c>
      <c r="U1737" s="5">
        <v>0.62</v>
      </c>
      <c r="V1737" s="5">
        <v>7.74</v>
      </c>
      <c r="W1737" s="12">
        <f t="shared" si="160"/>
        <v>8.0459770114942528E-2</v>
      </c>
      <c r="X1737" s="2" t="str">
        <f t="shared" si="161"/>
        <v>SCALE</v>
      </c>
      <c r="Y1737" s="22" t="str">
        <f t="shared" si="162"/>
        <v>High (501-750)</v>
      </c>
    </row>
    <row r="1738" spans="1:25">
      <c r="A1738" s="2" t="s">
        <v>6400</v>
      </c>
      <c r="B1738" s="2" t="s">
        <v>3093</v>
      </c>
      <c r="C1738" s="2" t="s">
        <v>4600</v>
      </c>
      <c r="D1738" s="2" t="s">
        <v>6401</v>
      </c>
      <c r="E1738" s="2" t="s">
        <v>991</v>
      </c>
      <c r="F1738" s="5">
        <v>2100</v>
      </c>
      <c r="G1738" s="2" t="s">
        <v>6402</v>
      </c>
      <c r="H1738" s="2" t="s">
        <v>87</v>
      </c>
      <c r="I1738" s="2" t="s">
        <v>26</v>
      </c>
      <c r="J1738" s="2" t="s">
        <v>27</v>
      </c>
      <c r="K1738" s="9">
        <v>700</v>
      </c>
      <c r="L1738" s="9">
        <v>1031</v>
      </c>
      <c r="M1738" s="5">
        <v>21</v>
      </c>
      <c r="N1738" s="5">
        <v>1</v>
      </c>
      <c r="O1738" s="5">
        <v>13.71</v>
      </c>
      <c r="P1738" s="5">
        <v>44.64</v>
      </c>
      <c r="Q1738" s="2">
        <f t="shared" si="157"/>
        <v>30.93</v>
      </c>
      <c r="R1738" s="5">
        <f t="shared" si="158"/>
        <v>30.93</v>
      </c>
      <c r="S1738" s="11">
        <f t="shared" si="159"/>
        <v>2.2560175054704592</v>
      </c>
      <c r="T1738" s="5">
        <v>2.04</v>
      </c>
      <c r="U1738" s="5">
        <v>0.65</v>
      </c>
      <c r="V1738" s="5">
        <v>13.71</v>
      </c>
      <c r="W1738" s="12">
        <f t="shared" si="160"/>
        <v>4.7619047619047616E-2</v>
      </c>
      <c r="X1738" s="2" t="str">
        <f t="shared" si="161"/>
        <v>SCALE</v>
      </c>
      <c r="Y1738" s="22" t="str">
        <f t="shared" si="162"/>
        <v>High (501-750)</v>
      </c>
    </row>
    <row r="1739" spans="1:25">
      <c r="A1739" s="2" t="s">
        <v>6403</v>
      </c>
      <c r="B1739" s="2" t="s">
        <v>219</v>
      </c>
      <c r="C1739" s="2" t="s">
        <v>1765</v>
      </c>
      <c r="D1739" s="2" t="s">
        <v>6404</v>
      </c>
      <c r="E1739" s="2" t="s">
        <v>23</v>
      </c>
      <c r="F1739" s="5">
        <v>4400</v>
      </c>
      <c r="G1739" s="2" t="s">
        <v>6405</v>
      </c>
      <c r="H1739" s="2" t="s">
        <v>190</v>
      </c>
      <c r="I1739" s="2" t="s">
        <v>26</v>
      </c>
      <c r="J1739" s="2" t="s">
        <v>300</v>
      </c>
      <c r="K1739" s="9">
        <v>600</v>
      </c>
      <c r="L1739" s="9">
        <v>1117</v>
      </c>
      <c r="M1739" s="5">
        <v>29</v>
      </c>
      <c r="N1739" s="5">
        <v>3</v>
      </c>
      <c r="O1739" s="5">
        <v>16</v>
      </c>
      <c r="P1739" s="5">
        <v>203.61</v>
      </c>
      <c r="Q1739" s="2">
        <f t="shared" ref="Q1739:Q1802" si="163">IFERROR(P1739-O1739, 0)</f>
        <v>187.61</v>
      </c>
      <c r="R1739" s="5">
        <f t="shared" ref="R1739:R1802" si="164">P1739-O1739</f>
        <v>187.61</v>
      </c>
      <c r="S1739" s="11">
        <f t="shared" ref="S1739:S1802" si="165">R1739/O1739</f>
        <v>11.725625000000001</v>
      </c>
      <c r="T1739" s="5">
        <v>2.6</v>
      </c>
      <c r="U1739" s="5">
        <v>0.55000000000000004</v>
      </c>
      <c r="V1739" s="5">
        <v>5.33</v>
      </c>
      <c r="W1739" s="12">
        <f t="shared" ref="W1739:W1802" si="166">N1739/M1739</f>
        <v>0.10344827586206896</v>
      </c>
      <c r="X1739" s="2" t="str">
        <f t="shared" ref="X1739:X1802" si="167">IF(P1739&gt;=4, "SCALE",
  IF(P1739&gt;=2, "MONITOR",
    IF(P1739&gt;=1, "OPTIMISE",
      "PAUSE")))</f>
        <v>SCALE</v>
      </c>
      <c r="Y1739" s="22" t="str">
        <f t="shared" ref="Y1739:Y1802" si="168">IF(K1739&lt;=300,"Low (100-300)",
 IF(K1739&lt;=500,"Mid (301-500)",
  IF(K1739&lt;=750,"High (501-750)",
   "Premium (751-1000)")))</f>
        <v>High (501-750)</v>
      </c>
    </row>
    <row r="1740" spans="1:25">
      <c r="A1740" s="2" t="s">
        <v>6406</v>
      </c>
      <c r="B1740" s="2" t="s">
        <v>1009</v>
      </c>
      <c r="C1740" s="2" t="s">
        <v>4130</v>
      </c>
      <c r="D1740" s="2" t="s">
        <v>6407</v>
      </c>
      <c r="E1740" s="2" t="s">
        <v>85</v>
      </c>
      <c r="F1740" s="5">
        <v>4333</v>
      </c>
      <c r="G1740" s="2" t="s">
        <v>1002</v>
      </c>
      <c r="H1740" s="2" t="s">
        <v>312</v>
      </c>
      <c r="I1740" s="2" t="s">
        <v>26</v>
      </c>
      <c r="J1740" s="2" t="s">
        <v>35</v>
      </c>
      <c r="K1740" s="9">
        <v>300</v>
      </c>
      <c r="L1740" s="9">
        <v>2164</v>
      </c>
      <c r="M1740" s="5">
        <v>97</v>
      </c>
      <c r="N1740" s="5">
        <v>8</v>
      </c>
      <c r="O1740" s="5">
        <v>78.709999999999994</v>
      </c>
      <c r="P1740" s="5">
        <v>410.24</v>
      </c>
      <c r="Q1740" s="2">
        <f t="shared" si="163"/>
        <v>331.53000000000003</v>
      </c>
      <c r="R1740" s="5">
        <f t="shared" si="164"/>
        <v>331.53000000000003</v>
      </c>
      <c r="S1740" s="11">
        <f t="shared" si="165"/>
        <v>4.212044212933554</v>
      </c>
      <c r="T1740" s="5">
        <v>4.4800000000000004</v>
      </c>
      <c r="U1740" s="5">
        <v>0.81</v>
      </c>
      <c r="V1740" s="5">
        <v>9.84</v>
      </c>
      <c r="W1740" s="12">
        <f t="shared" si="166"/>
        <v>8.247422680412371E-2</v>
      </c>
      <c r="X1740" s="2" t="str">
        <f t="shared" si="167"/>
        <v>SCALE</v>
      </c>
      <c r="Y1740" s="22" t="str">
        <f t="shared" si="168"/>
        <v>Low (100-300)</v>
      </c>
    </row>
    <row r="1741" spans="1:25">
      <c r="A1741" s="2" t="s">
        <v>6408</v>
      </c>
      <c r="B1741" s="2" t="s">
        <v>6409</v>
      </c>
      <c r="C1741" s="2" t="s">
        <v>1821</v>
      </c>
      <c r="D1741" s="2" t="s">
        <v>117</v>
      </c>
      <c r="E1741" s="2" t="s">
        <v>118</v>
      </c>
      <c r="F1741" s="5">
        <v>2900</v>
      </c>
      <c r="G1741" s="2" t="s">
        <v>1366</v>
      </c>
      <c r="H1741" s="2" t="s">
        <v>87</v>
      </c>
      <c r="I1741" s="2" t="s">
        <v>26</v>
      </c>
      <c r="J1741" s="2" t="s">
        <v>232</v>
      </c>
      <c r="K1741" s="9">
        <v>500</v>
      </c>
      <c r="L1741" s="9">
        <v>1182</v>
      </c>
      <c r="M1741" s="5">
        <v>47</v>
      </c>
      <c r="N1741" s="5">
        <v>0</v>
      </c>
      <c r="O1741" s="5">
        <v>26.49</v>
      </c>
      <c r="P1741" s="5">
        <v>0</v>
      </c>
      <c r="Q1741" s="2">
        <f t="shared" si="163"/>
        <v>-26.49</v>
      </c>
      <c r="R1741" s="5">
        <f t="shared" si="164"/>
        <v>-26.49</v>
      </c>
      <c r="S1741" s="11">
        <f t="shared" si="165"/>
        <v>-1</v>
      </c>
      <c r="T1741" s="5">
        <v>3.98</v>
      </c>
      <c r="U1741" s="5">
        <v>0.56000000000000005</v>
      </c>
      <c r="V1741" s="5">
        <v>0</v>
      </c>
      <c r="W1741" s="12">
        <f t="shared" si="166"/>
        <v>0</v>
      </c>
      <c r="X1741" s="2" t="str">
        <f t="shared" si="167"/>
        <v>PAUSE</v>
      </c>
      <c r="Y1741" s="22" t="str">
        <f t="shared" si="168"/>
        <v>Mid (301-500)</v>
      </c>
    </row>
    <row r="1742" spans="1:25">
      <c r="A1742" s="2" t="s">
        <v>6410</v>
      </c>
      <c r="B1742" s="2" t="s">
        <v>2570</v>
      </c>
      <c r="C1742" s="2" t="s">
        <v>1304</v>
      </c>
      <c r="D1742" s="2" t="s">
        <v>1190</v>
      </c>
      <c r="E1742" s="2" t="s">
        <v>112</v>
      </c>
      <c r="F1742" s="5">
        <v>2000</v>
      </c>
      <c r="G1742" s="2" t="s">
        <v>6411</v>
      </c>
      <c r="H1742" s="2" t="s">
        <v>312</v>
      </c>
      <c r="I1742" s="2" t="s">
        <v>26</v>
      </c>
      <c r="J1742" s="2" t="s">
        <v>59</v>
      </c>
      <c r="K1742" s="9">
        <v>300</v>
      </c>
      <c r="L1742" s="9">
        <v>725</v>
      </c>
      <c r="M1742" s="5">
        <v>19</v>
      </c>
      <c r="N1742" s="5">
        <v>0</v>
      </c>
      <c r="O1742" s="5">
        <v>11.19</v>
      </c>
      <c r="P1742" s="5">
        <v>0</v>
      </c>
      <c r="Q1742" s="2">
        <f t="shared" si="163"/>
        <v>-11.19</v>
      </c>
      <c r="R1742" s="5">
        <f t="shared" si="164"/>
        <v>-11.19</v>
      </c>
      <c r="S1742" s="11">
        <f t="shared" si="165"/>
        <v>-1</v>
      </c>
      <c r="T1742" s="5">
        <v>2.62</v>
      </c>
      <c r="U1742" s="5">
        <v>0.59</v>
      </c>
      <c r="V1742" s="5">
        <v>0</v>
      </c>
      <c r="W1742" s="12">
        <f t="shared" si="166"/>
        <v>0</v>
      </c>
      <c r="X1742" s="2" t="str">
        <f t="shared" si="167"/>
        <v>PAUSE</v>
      </c>
      <c r="Y1742" s="22" t="str">
        <f t="shared" si="168"/>
        <v>Low (100-300)</v>
      </c>
    </row>
    <row r="1743" spans="1:25">
      <c r="A1743" s="2" t="s">
        <v>6412</v>
      </c>
      <c r="B1743" s="2" t="s">
        <v>555</v>
      </c>
      <c r="C1743" s="2" t="s">
        <v>763</v>
      </c>
      <c r="D1743" s="2" t="s">
        <v>1460</v>
      </c>
      <c r="E1743" s="2" t="s">
        <v>23</v>
      </c>
      <c r="F1743" s="5">
        <v>2038</v>
      </c>
      <c r="G1743" s="2" t="s">
        <v>6413</v>
      </c>
      <c r="H1743" s="2" t="s">
        <v>25</v>
      </c>
      <c r="I1743" s="2" t="s">
        <v>26</v>
      </c>
      <c r="J1743" s="2" t="s">
        <v>293</v>
      </c>
      <c r="K1743" s="9">
        <v>600</v>
      </c>
      <c r="L1743" s="9">
        <v>2263</v>
      </c>
      <c r="M1743" s="5">
        <v>91</v>
      </c>
      <c r="N1743" s="5">
        <v>8</v>
      </c>
      <c r="O1743" s="5">
        <v>42.18</v>
      </c>
      <c r="P1743" s="5">
        <v>346.51</v>
      </c>
      <c r="Q1743" s="2">
        <f t="shared" si="163"/>
        <v>304.33</v>
      </c>
      <c r="R1743" s="5">
        <f t="shared" si="164"/>
        <v>304.33</v>
      </c>
      <c r="S1743" s="11">
        <f t="shared" si="165"/>
        <v>7.2150308202939781</v>
      </c>
      <c r="T1743" s="5">
        <v>4.0199999999999996</v>
      </c>
      <c r="U1743" s="5">
        <v>0.46</v>
      </c>
      <c r="V1743" s="5">
        <v>5.27</v>
      </c>
      <c r="W1743" s="12">
        <f t="shared" si="166"/>
        <v>8.7912087912087919E-2</v>
      </c>
      <c r="X1743" s="2" t="str">
        <f t="shared" si="167"/>
        <v>SCALE</v>
      </c>
      <c r="Y1743" s="22" t="str">
        <f t="shared" si="168"/>
        <v>High (501-750)</v>
      </c>
    </row>
    <row r="1744" spans="1:25">
      <c r="A1744" s="2" t="s">
        <v>6414</v>
      </c>
      <c r="B1744" s="2" t="s">
        <v>6415</v>
      </c>
      <c r="C1744" s="2" t="s">
        <v>6416</v>
      </c>
      <c r="D1744" s="2" t="s">
        <v>467</v>
      </c>
      <c r="E1744" s="2" t="s">
        <v>125</v>
      </c>
      <c r="F1744" s="5">
        <v>2500</v>
      </c>
      <c r="G1744" s="2" t="s">
        <v>6417</v>
      </c>
      <c r="H1744" s="2" t="s">
        <v>94</v>
      </c>
      <c r="I1744" s="2" t="s">
        <v>26</v>
      </c>
      <c r="J1744" s="2" t="s">
        <v>699</v>
      </c>
      <c r="K1744" s="9">
        <v>300</v>
      </c>
      <c r="L1744" s="9">
        <v>1999</v>
      </c>
      <c r="M1744" s="5">
        <v>80</v>
      </c>
      <c r="N1744" s="5">
        <v>9</v>
      </c>
      <c r="O1744" s="5">
        <v>44.95</v>
      </c>
      <c r="P1744" s="5">
        <v>671.19</v>
      </c>
      <c r="Q1744" s="2">
        <f t="shared" si="163"/>
        <v>626.24</v>
      </c>
      <c r="R1744" s="5">
        <f t="shared" si="164"/>
        <v>626.24</v>
      </c>
      <c r="S1744" s="11">
        <f t="shared" si="165"/>
        <v>13.931924360400444</v>
      </c>
      <c r="T1744" s="5">
        <v>4</v>
      </c>
      <c r="U1744" s="5">
        <v>0.56000000000000005</v>
      </c>
      <c r="V1744" s="5">
        <v>4.99</v>
      </c>
      <c r="W1744" s="12">
        <f t="shared" si="166"/>
        <v>0.1125</v>
      </c>
      <c r="X1744" s="2" t="str">
        <f t="shared" si="167"/>
        <v>SCALE</v>
      </c>
      <c r="Y1744" s="22" t="str">
        <f t="shared" si="168"/>
        <v>Low (100-300)</v>
      </c>
    </row>
    <row r="1745" spans="1:25">
      <c r="A1745" s="2" t="s">
        <v>6418</v>
      </c>
      <c r="B1745" s="2" t="s">
        <v>6419</v>
      </c>
      <c r="C1745" s="2" t="s">
        <v>6420</v>
      </c>
      <c r="D1745" s="2" t="s">
        <v>6421</v>
      </c>
      <c r="E1745" s="2" t="s">
        <v>112</v>
      </c>
      <c r="F1745" s="5">
        <v>1100</v>
      </c>
      <c r="G1745" s="2" t="s">
        <v>6422</v>
      </c>
      <c r="H1745" s="2" t="s">
        <v>150</v>
      </c>
      <c r="I1745" s="2" t="s">
        <v>26</v>
      </c>
      <c r="J1745" s="2" t="s">
        <v>127</v>
      </c>
      <c r="K1745" s="9">
        <v>400</v>
      </c>
      <c r="L1745" s="9">
        <v>967</v>
      </c>
      <c r="M1745" s="5">
        <v>15</v>
      </c>
      <c r="N1745" s="5">
        <v>1</v>
      </c>
      <c r="O1745" s="5">
        <v>10.06</v>
      </c>
      <c r="P1745" s="5">
        <v>53.88</v>
      </c>
      <c r="Q1745" s="2">
        <f t="shared" si="163"/>
        <v>43.82</v>
      </c>
      <c r="R1745" s="5">
        <f t="shared" si="164"/>
        <v>43.82</v>
      </c>
      <c r="S1745" s="11">
        <f t="shared" si="165"/>
        <v>4.355864811133201</v>
      </c>
      <c r="T1745" s="5">
        <v>1.55</v>
      </c>
      <c r="U1745" s="5">
        <v>0.67</v>
      </c>
      <c r="V1745" s="5">
        <v>10.06</v>
      </c>
      <c r="W1745" s="12">
        <f t="shared" si="166"/>
        <v>6.6666666666666666E-2</v>
      </c>
      <c r="X1745" s="2" t="str">
        <f t="shared" si="167"/>
        <v>SCALE</v>
      </c>
      <c r="Y1745" s="22" t="str">
        <f t="shared" si="168"/>
        <v>Mid (301-500)</v>
      </c>
    </row>
    <row r="1746" spans="1:25">
      <c r="A1746" s="2" t="s">
        <v>6423</v>
      </c>
      <c r="B1746" s="2" t="s">
        <v>414</v>
      </c>
      <c r="C1746" s="2" t="s">
        <v>6424</v>
      </c>
      <c r="D1746" s="2" t="s">
        <v>2145</v>
      </c>
      <c r="E1746" s="2" t="s">
        <v>132</v>
      </c>
      <c r="F1746" s="5">
        <v>3500</v>
      </c>
      <c r="G1746" s="2" t="s">
        <v>6425</v>
      </c>
      <c r="H1746" s="2" t="s">
        <v>102</v>
      </c>
      <c r="I1746" s="2" t="s">
        <v>26</v>
      </c>
      <c r="J1746" s="2" t="s">
        <v>35</v>
      </c>
      <c r="K1746" s="9">
        <v>300</v>
      </c>
      <c r="L1746" s="9">
        <v>1051</v>
      </c>
      <c r="M1746" s="5">
        <v>17</v>
      </c>
      <c r="N1746" s="5">
        <v>0</v>
      </c>
      <c r="O1746" s="5">
        <v>11.55</v>
      </c>
      <c r="P1746" s="5">
        <v>0</v>
      </c>
      <c r="Q1746" s="2">
        <f t="shared" si="163"/>
        <v>-11.55</v>
      </c>
      <c r="R1746" s="5">
        <f t="shared" si="164"/>
        <v>-11.55</v>
      </c>
      <c r="S1746" s="11">
        <f t="shared" si="165"/>
        <v>-1</v>
      </c>
      <c r="T1746" s="5">
        <v>1.62</v>
      </c>
      <c r="U1746" s="5">
        <v>0.68</v>
      </c>
      <c r="V1746" s="5">
        <v>0</v>
      </c>
      <c r="W1746" s="12">
        <f t="shared" si="166"/>
        <v>0</v>
      </c>
      <c r="X1746" s="2" t="str">
        <f t="shared" si="167"/>
        <v>PAUSE</v>
      </c>
      <c r="Y1746" s="22" t="str">
        <f t="shared" si="168"/>
        <v>Low (100-300)</v>
      </c>
    </row>
    <row r="1747" spans="1:25">
      <c r="A1747" s="2" t="s">
        <v>6426</v>
      </c>
      <c r="B1747" s="2" t="s">
        <v>6427</v>
      </c>
      <c r="C1747" s="2" t="s">
        <v>83</v>
      </c>
      <c r="D1747" s="2" t="s">
        <v>251</v>
      </c>
      <c r="E1747" s="2" t="s">
        <v>23</v>
      </c>
      <c r="F1747" s="5">
        <v>2750</v>
      </c>
      <c r="G1747" s="2" t="s">
        <v>6428</v>
      </c>
      <c r="H1747" s="2" t="s">
        <v>34</v>
      </c>
      <c r="I1747" s="2" t="s">
        <v>26</v>
      </c>
      <c r="J1747" s="2" t="s">
        <v>361</v>
      </c>
      <c r="K1747" s="9">
        <v>100</v>
      </c>
      <c r="L1747" s="9">
        <v>1691</v>
      </c>
      <c r="M1747" s="5">
        <v>45</v>
      </c>
      <c r="N1747" s="5">
        <v>0</v>
      </c>
      <c r="O1747" s="5">
        <v>31.15</v>
      </c>
      <c r="P1747" s="5">
        <v>0</v>
      </c>
      <c r="Q1747" s="2">
        <f t="shared" si="163"/>
        <v>-31.15</v>
      </c>
      <c r="R1747" s="5">
        <f t="shared" si="164"/>
        <v>-31.15</v>
      </c>
      <c r="S1747" s="11">
        <f t="shared" si="165"/>
        <v>-1</v>
      </c>
      <c r="T1747" s="5">
        <v>2.66</v>
      </c>
      <c r="U1747" s="5">
        <v>0.69</v>
      </c>
      <c r="V1747" s="5">
        <v>0</v>
      </c>
      <c r="W1747" s="12">
        <f t="shared" si="166"/>
        <v>0</v>
      </c>
      <c r="X1747" s="2" t="str">
        <f t="shared" si="167"/>
        <v>PAUSE</v>
      </c>
      <c r="Y1747" s="22" t="str">
        <f t="shared" si="168"/>
        <v>Low (100-300)</v>
      </c>
    </row>
    <row r="1748" spans="1:25">
      <c r="A1748" s="2" t="s">
        <v>6429</v>
      </c>
      <c r="B1748" s="2" t="s">
        <v>6430</v>
      </c>
      <c r="C1748" s="2" t="s">
        <v>6431</v>
      </c>
      <c r="D1748" s="2" t="s">
        <v>855</v>
      </c>
      <c r="E1748" s="2" t="s">
        <v>112</v>
      </c>
      <c r="F1748" s="5">
        <v>2500</v>
      </c>
      <c r="G1748" s="2" t="s">
        <v>6432</v>
      </c>
      <c r="H1748" s="2" t="s">
        <v>34</v>
      </c>
      <c r="I1748" s="2" t="s">
        <v>26</v>
      </c>
      <c r="J1748" s="2" t="s">
        <v>88</v>
      </c>
      <c r="K1748" s="9">
        <v>200</v>
      </c>
      <c r="L1748" s="9">
        <v>981</v>
      </c>
      <c r="M1748" s="5">
        <v>31</v>
      </c>
      <c r="N1748" s="5">
        <v>3</v>
      </c>
      <c r="O1748" s="5">
        <v>13.18</v>
      </c>
      <c r="P1748" s="5">
        <v>142.69</v>
      </c>
      <c r="Q1748" s="2">
        <f t="shared" si="163"/>
        <v>129.51</v>
      </c>
      <c r="R1748" s="5">
        <f t="shared" si="164"/>
        <v>129.51</v>
      </c>
      <c r="S1748" s="11">
        <f t="shared" si="165"/>
        <v>9.8262518968133534</v>
      </c>
      <c r="T1748" s="5">
        <v>3.16</v>
      </c>
      <c r="U1748" s="5">
        <v>0.43</v>
      </c>
      <c r="V1748" s="5">
        <v>4.3899999999999997</v>
      </c>
      <c r="W1748" s="12">
        <f t="shared" si="166"/>
        <v>9.6774193548387094E-2</v>
      </c>
      <c r="X1748" s="2" t="str">
        <f t="shared" si="167"/>
        <v>SCALE</v>
      </c>
      <c r="Y1748" s="22" t="str">
        <f t="shared" si="168"/>
        <v>Low (100-300)</v>
      </c>
    </row>
    <row r="1749" spans="1:25">
      <c r="A1749" s="2" t="s">
        <v>6433</v>
      </c>
      <c r="B1749" s="2" t="s">
        <v>1562</v>
      </c>
      <c r="C1749" s="2" t="s">
        <v>6434</v>
      </c>
      <c r="D1749" s="2" t="s">
        <v>755</v>
      </c>
      <c r="E1749" s="2" t="s">
        <v>56</v>
      </c>
      <c r="F1749" s="5">
        <v>2000</v>
      </c>
      <c r="G1749" s="2" t="s">
        <v>6435</v>
      </c>
      <c r="H1749" s="2" t="s">
        <v>87</v>
      </c>
      <c r="I1749" s="2" t="s">
        <v>26</v>
      </c>
      <c r="J1749" s="2" t="s">
        <v>313</v>
      </c>
      <c r="K1749" s="9">
        <v>1000</v>
      </c>
      <c r="L1749" s="9">
        <v>695</v>
      </c>
      <c r="M1749" s="5">
        <v>30</v>
      </c>
      <c r="N1749" s="5">
        <v>1</v>
      </c>
      <c r="O1749" s="5">
        <v>14.05</v>
      </c>
      <c r="P1749" s="5">
        <v>47.14</v>
      </c>
      <c r="Q1749" s="2">
        <f t="shared" si="163"/>
        <v>33.090000000000003</v>
      </c>
      <c r="R1749" s="5">
        <f t="shared" si="164"/>
        <v>33.090000000000003</v>
      </c>
      <c r="S1749" s="11">
        <f t="shared" si="165"/>
        <v>2.3551601423487547</v>
      </c>
      <c r="T1749" s="5">
        <v>4.32</v>
      </c>
      <c r="U1749" s="5">
        <v>0.47</v>
      </c>
      <c r="V1749" s="5">
        <v>14.05</v>
      </c>
      <c r="W1749" s="12">
        <f t="shared" si="166"/>
        <v>3.3333333333333333E-2</v>
      </c>
      <c r="X1749" s="2" t="str">
        <f t="shared" si="167"/>
        <v>SCALE</v>
      </c>
      <c r="Y1749" s="22" t="str">
        <f t="shared" si="168"/>
        <v>Premium (751-1000)</v>
      </c>
    </row>
    <row r="1750" spans="1:25">
      <c r="A1750" s="2" t="s">
        <v>6436</v>
      </c>
      <c r="B1750" s="2" t="s">
        <v>1966</v>
      </c>
      <c r="C1750" s="2" t="s">
        <v>6437</v>
      </c>
      <c r="D1750" s="2" t="s">
        <v>6139</v>
      </c>
      <c r="E1750" s="2" t="s">
        <v>56</v>
      </c>
      <c r="F1750" s="5">
        <v>2900</v>
      </c>
      <c r="G1750" s="2" t="s">
        <v>6438</v>
      </c>
      <c r="H1750" s="2" t="s">
        <v>266</v>
      </c>
      <c r="I1750" s="2" t="s">
        <v>26</v>
      </c>
      <c r="J1750" s="2" t="s">
        <v>183</v>
      </c>
      <c r="K1750" s="9">
        <v>600</v>
      </c>
      <c r="L1750" s="9">
        <v>871</v>
      </c>
      <c r="M1750" s="5">
        <v>25</v>
      </c>
      <c r="N1750" s="5">
        <v>0</v>
      </c>
      <c r="O1750" s="5">
        <v>16.75</v>
      </c>
      <c r="P1750" s="5">
        <v>0</v>
      </c>
      <c r="Q1750" s="2">
        <f t="shared" si="163"/>
        <v>-16.75</v>
      </c>
      <c r="R1750" s="5">
        <f t="shared" si="164"/>
        <v>-16.75</v>
      </c>
      <c r="S1750" s="11">
        <f t="shared" si="165"/>
        <v>-1</v>
      </c>
      <c r="T1750" s="5">
        <v>2.87</v>
      </c>
      <c r="U1750" s="5">
        <v>0.67</v>
      </c>
      <c r="V1750" s="5">
        <v>0</v>
      </c>
      <c r="W1750" s="12">
        <f t="shared" si="166"/>
        <v>0</v>
      </c>
      <c r="X1750" s="2" t="str">
        <f t="shared" si="167"/>
        <v>PAUSE</v>
      </c>
      <c r="Y1750" s="22" t="str">
        <f t="shared" si="168"/>
        <v>High (501-750)</v>
      </c>
    </row>
    <row r="1751" spans="1:25">
      <c r="A1751" s="2" t="s">
        <v>6439</v>
      </c>
      <c r="B1751" s="2" t="s">
        <v>4965</v>
      </c>
      <c r="C1751" s="2" t="s">
        <v>5934</v>
      </c>
      <c r="D1751" s="2" t="s">
        <v>1035</v>
      </c>
      <c r="E1751" s="2" t="s">
        <v>492</v>
      </c>
      <c r="F1751" s="5">
        <v>3100</v>
      </c>
      <c r="G1751" s="2" t="s">
        <v>6440</v>
      </c>
      <c r="H1751" s="2" t="s">
        <v>134</v>
      </c>
      <c r="I1751" s="2" t="s">
        <v>26</v>
      </c>
      <c r="J1751" s="2" t="s">
        <v>699</v>
      </c>
      <c r="K1751" s="9">
        <v>800</v>
      </c>
      <c r="L1751" s="9">
        <v>972</v>
      </c>
      <c r="M1751" s="5">
        <v>38</v>
      </c>
      <c r="N1751" s="5">
        <v>0</v>
      </c>
      <c r="O1751" s="5">
        <v>26.64</v>
      </c>
      <c r="P1751" s="5">
        <v>0</v>
      </c>
      <c r="Q1751" s="2">
        <f t="shared" si="163"/>
        <v>-26.64</v>
      </c>
      <c r="R1751" s="5">
        <f t="shared" si="164"/>
        <v>-26.64</v>
      </c>
      <c r="S1751" s="11">
        <f t="shared" si="165"/>
        <v>-1</v>
      </c>
      <c r="T1751" s="5">
        <v>3.91</v>
      </c>
      <c r="U1751" s="5">
        <v>0.7</v>
      </c>
      <c r="V1751" s="5">
        <v>0</v>
      </c>
      <c r="W1751" s="12">
        <f t="shared" si="166"/>
        <v>0</v>
      </c>
      <c r="X1751" s="2" t="str">
        <f t="shared" si="167"/>
        <v>PAUSE</v>
      </c>
      <c r="Y1751" s="22" t="str">
        <f t="shared" si="168"/>
        <v>Premium (751-1000)</v>
      </c>
    </row>
    <row r="1752" spans="1:25">
      <c r="A1752" s="2" t="s">
        <v>6441</v>
      </c>
      <c r="B1752" s="2" t="s">
        <v>6442</v>
      </c>
      <c r="C1752" s="2" t="s">
        <v>6443</v>
      </c>
      <c r="D1752" s="2" t="s">
        <v>491</v>
      </c>
      <c r="E1752" s="2" t="s">
        <v>492</v>
      </c>
      <c r="F1752" s="5">
        <v>2000</v>
      </c>
      <c r="G1752" s="2" t="s">
        <v>6444</v>
      </c>
      <c r="H1752" s="2" t="s">
        <v>94</v>
      </c>
      <c r="I1752" s="2" t="s">
        <v>26</v>
      </c>
      <c r="J1752" s="2" t="s">
        <v>232</v>
      </c>
      <c r="K1752" s="9">
        <v>200</v>
      </c>
      <c r="L1752" s="9">
        <v>1823</v>
      </c>
      <c r="M1752" s="5">
        <v>34</v>
      </c>
      <c r="N1752" s="5">
        <v>3</v>
      </c>
      <c r="O1752" s="5">
        <v>22.69</v>
      </c>
      <c r="P1752" s="5">
        <v>207.06</v>
      </c>
      <c r="Q1752" s="2">
        <f t="shared" si="163"/>
        <v>184.37</v>
      </c>
      <c r="R1752" s="5">
        <f t="shared" si="164"/>
        <v>184.37</v>
      </c>
      <c r="S1752" s="11">
        <f t="shared" si="165"/>
        <v>8.1256059938298808</v>
      </c>
      <c r="T1752" s="5">
        <v>1.87</v>
      </c>
      <c r="U1752" s="5">
        <v>0.67</v>
      </c>
      <c r="V1752" s="5">
        <v>7.56</v>
      </c>
      <c r="W1752" s="12">
        <f t="shared" si="166"/>
        <v>8.8235294117647065E-2</v>
      </c>
      <c r="X1752" s="2" t="str">
        <f t="shared" si="167"/>
        <v>SCALE</v>
      </c>
      <c r="Y1752" s="22" t="str">
        <f t="shared" si="168"/>
        <v>Low (100-300)</v>
      </c>
    </row>
    <row r="1753" spans="1:25">
      <c r="A1753" s="2" t="s">
        <v>6445</v>
      </c>
      <c r="B1753" s="2" t="s">
        <v>1046</v>
      </c>
      <c r="C1753" s="2" t="s">
        <v>4418</v>
      </c>
      <c r="D1753" s="2" t="s">
        <v>175</v>
      </c>
      <c r="E1753" s="2" t="s">
        <v>23</v>
      </c>
      <c r="F1753" s="5">
        <v>2208</v>
      </c>
      <c r="G1753" s="2" t="s">
        <v>1512</v>
      </c>
      <c r="H1753" s="2" t="s">
        <v>87</v>
      </c>
      <c r="I1753" s="2" t="s">
        <v>26</v>
      </c>
      <c r="J1753" s="2" t="s">
        <v>699</v>
      </c>
      <c r="K1753" s="9">
        <v>700</v>
      </c>
      <c r="L1753" s="9">
        <v>1281</v>
      </c>
      <c r="M1753" s="5">
        <v>47</v>
      </c>
      <c r="N1753" s="5">
        <v>4</v>
      </c>
      <c r="O1753" s="5">
        <v>24.97</v>
      </c>
      <c r="P1753" s="5">
        <v>203.66</v>
      </c>
      <c r="Q1753" s="2">
        <f t="shared" si="163"/>
        <v>178.69</v>
      </c>
      <c r="R1753" s="5">
        <f t="shared" si="164"/>
        <v>178.69</v>
      </c>
      <c r="S1753" s="11">
        <f t="shared" si="165"/>
        <v>7.1561874249098922</v>
      </c>
      <c r="T1753" s="5">
        <v>3.67</v>
      </c>
      <c r="U1753" s="5">
        <v>0.53</v>
      </c>
      <c r="V1753" s="5">
        <v>6.24</v>
      </c>
      <c r="W1753" s="12">
        <f t="shared" si="166"/>
        <v>8.5106382978723402E-2</v>
      </c>
      <c r="X1753" s="2" t="str">
        <f t="shared" si="167"/>
        <v>SCALE</v>
      </c>
      <c r="Y1753" s="22" t="str">
        <f t="shared" si="168"/>
        <v>High (501-750)</v>
      </c>
    </row>
    <row r="1754" spans="1:25">
      <c r="A1754" s="2" t="s">
        <v>6446</v>
      </c>
      <c r="B1754" s="2" t="s">
        <v>6447</v>
      </c>
      <c r="C1754" s="2" t="s">
        <v>4069</v>
      </c>
      <c r="D1754" s="2" t="s">
        <v>251</v>
      </c>
      <c r="E1754" s="2" t="s">
        <v>23</v>
      </c>
      <c r="F1754" s="5">
        <v>1300</v>
      </c>
      <c r="G1754" s="2" t="s">
        <v>6448</v>
      </c>
      <c r="H1754" s="2" t="s">
        <v>72</v>
      </c>
      <c r="I1754" s="2" t="s">
        <v>26</v>
      </c>
      <c r="J1754" s="2" t="s">
        <v>135</v>
      </c>
      <c r="K1754" s="9">
        <v>600</v>
      </c>
      <c r="L1754" s="9">
        <v>593</v>
      </c>
      <c r="M1754" s="5">
        <v>18</v>
      </c>
      <c r="N1754" s="5">
        <v>1</v>
      </c>
      <c r="O1754" s="5">
        <v>13.25</v>
      </c>
      <c r="P1754" s="5">
        <v>56.79</v>
      </c>
      <c r="Q1754" s="2">
        <f t="shared" si="163"/>
        <v>43.54</v>
      </c>
      <c r="R1754" s="5">
        <f t="shared" si="164"/>
        <v>43.54</v>
      </c>
      <c r="S1754" s="11">
        <f t="shared" si="165"/>
        <v>3.2860377358490567</v>
      </c>
      <c r="T1754" s="5">
        <v>3.04</v>
      </c>
      <c r="U1754" s="5">
        <v>0.74</v>
      </c>
      <c r="V1754" s="5">
        <v>13.25</v>
      </c>
      <c r="W1754" s="12">
        <f t="shared" si="166"/>
        <v>5.5555555555555552E-2</v>
      </c>
      <c r="X1754" s="2" t="str">
        <f t="shared" si="167"/>
        <v>SCALE</v>
      </c>
      <c r="Y1754" s="22" t="str">
        <f t="shared" si="168"/>
        <v>High (501-750)</v>
      </c>
    </row>
    <row r="1755" spans="1:25">
      <c r="A1755" s="2" t="s">
        <v>6449</v>
      </c>
      <c r="B1755" s="2" t="s">
        <v>1009</v>
      </c>
      <c r="C1755" s="2" t="s">
        <v>6450</v>
      </c>
      <c r="D1755" s="2" t="s">
        <v>602</v>
      </c>
      <c r="E1755" s="2" t="s">
        <v>40</v>
      </c>
      <c r="F1755" s="5">
        <v>3250</v>
      </c>
      <c r="G1755" s="2" t="s">
        <v>6451</v>
      </c>
      <c r="H1755" s="2" t="s">
        <v>58</v>
      </c>
      <c r="I1755" s="2" t="s">
        <v>26</v>
      </c>
      <c r="J1755" s="2" t="s">
        <v>699</v>
      </c>
      <c r="K1755" s="9">
        <v>100</v>
      </c>
      <c r="L1755" s="9">
        <v>1763</v>
      </c>
      <c r="M1755" s="5">
        <v>35</v>
      </c>
      <c r="N1755" s="5">
        <v>0</v>
      </c>
      <c r="O1755" s="5">
        <v>24.12</v>
      </c>
      <c r="P1755" s="5">
        <v>0</v>
      </c>
      <c r="Q1755" s="2">
        <f t="shared" si="163"/>
        <v>-24.12</v>
      </c>
      <c r="R1755" s="5">
        <f t="shared" si="164"/>
        <v>-24.12</v>
      </c>
      <c r="S1755" s="11">
        <f t="shared" si="165"/>
        <v>-1</v>
      </c>
      <c r="T1755" s="5">
        <v>1.99</v>
      </c>
      <c r="U1755" s="5">
        <v>0.69</v>
      </c>
      <c r="V1755" s="5">
        <v>0</v>
      </c>
      <c r="W1755" s="12">
        <f t="shared" si="166"/>
        <v>0</v>
      </c>
      <c r="X1755" s="2" t="str">
        <f t="shared" si="167"/>
        <v>PAUSE</v>
      </c>
      <c r="Y1755" s="22" t="str">
        <f t="shared" si="168"/>
        <v>Low (100-300)</v>
      </c>
    </row>
    <row r="1756" spans="1:25">
      <c r="A1756" s="2" t="s">
        <v>6452</v>
      </c>
      <c r="B1756" s="2" t="s">
        <v>5026</v>
      </c>
      <c r="C1756" s="2" t="s">
        <v>2357</v>
      </c>
      <c r="D1756" s="2" t="s">
        <v>6453</v>
      </c>
      <c r="E1756" s="2" t="s">
        <v>112</v>
      </c>
      <c r="F1756" s="5">
        <v>2167</v>
      </c>
      <c r="G1756" s="2" t="s">
        <v>6454</v>
      </c>
      <c r="H1756" s="2" t="s">
        <v>87</v>
      </c>
      <c r="I1756" s="2" t="s">
        <v>26</v>
      </c>
      <c r="J1756" s="2" t="s">
        <v>217</v>
      </c>
      <c r="K1756" s="9">
        <v>800</v>
      </c>
      <c r="L1756" s="9">
        <v>1602</v>
      </c>
      <c r="M1756" s="5">
        <v>55</v>
      </c>
      <c r="N1756" s="5">
        <v>1</v>
      </c>
      <c r="O1756" s="5">
        <v>34.56</v>
      </c>
      <c r="P1756" s="5">
        <v>64.33</v>
      </c>
      <c r="Q1756" s="2">
        <f t="shared" si="163"/>
        <v>29.769999999999996</v>
      </c>
      <c r="R1756" s="5">
        <f t="shared" si="164"/>
        <v>29.769999999999996</v>
      </c>
      <c r="S1756" s="11">
        <f t="shared" si="165"/>
        <v>0.8614004629629628</v>
      </c>
      <c r="T1756" s="5">
        <v>3.43</v>
      </c>
      <c r="U1756" s="5">
        <v>0.63</v>
      </c>
      <c r="V1756" s="5">
        <v>34.56</v>
      </c>
      <c r="W1756" s="12">
        <f t="shared" si="166"/>
        <v>1.8181818181818181E-2</v>
      </c>
      <c r="X1756" s="2" t="str">
        <f t="shared" si="167"/>
        <v>SCALE</v>
      </c>
      <c r="Y1756" s="22" t="str">
        <f t="shared" si="168"/>
        <v>Premium (751-1000)</v>
      </c>
    </row>
    <row r="1757" spans="1:25">
      <c r="A1757" s="2" t="s">
        <v>6455</v>
      </c>
      <c r="B1757" s="2" t="s">
        <v>1055</v>
      </c>
      <c r="C1757" s="2" t="s">
        <v>6456</v>
      </c>
      <c r="D1757" s="2" t="s">
        <v>1065</v>
      </c>
      <c r="E1757" s="2" t="s">
        <v>125</v>
      </c>
      <c r="F1757" s="5">
        <v>2583</v>
      </c>
      <c r="G1757" s="2" t="s">
        <v>6457</v>
      </c>
      <c r="H1757" s="2" t="s">
        <v>260</v>
      </c>
      <c r="I1757" s="2" t="s">
        <v>26</v>
      </c>
      <c r="J1757" s="2" t="s">
        <v>43</v>
      </c>
      <c r="K1757" s="9">
        <v>200</v>
      </c>
      <c r="L1757" s="9">
        <v>991</v>
      </c>
      <c r="M1757" s="5">
        <v>29</v>
      </c>
      <c r="N1757" s="5">
        <v>2</v>
      </c>
      <c r="O1757" s="5">
        <v>15.46</v>
      </c>
      <c r="P1757" s="5">
        <v>119.58</v>
      </c>
      <c r="Q1757" s="2">
        <f t="shared" si="163"/>
        <v>104.12</v>
      </c>
      <c r="R1757" s="5">
        <f t="shared" si="164"/>
        <v>104.12</v>
      </c>
      <c r="S1757" s="11">
        <f t="shared" si="165"/>
        <v>6.7347994825355757</v>
      </c>
      <c r="T1757" s="5">
        <v>2.93</v>
      </c>
      <c r="U1757" s="5">
        <v>0.53</v>
      </c>
      <c r="V1757" s="5">
        <v>7.73</v>
      </c>
      <c r="W1757" s="12">
        <f t="shared" si="166"/>
        <v>6.8965517241379309E-2</v>
      </c>
      <c r="X1757" s="2" t="str">
        <f t="shared" si="167"/>
        <v>SCALE</v>
      </c>
      <c r="Y1757" s="22" t="str">
        <f t="shared" si="168"/>
        <v>Low (100-300)</v>
      </c>
    </row>
    <row r="1758" spans="1:25">
      <c r="A1758" s="2" t="s">
        <v>6458</v>
      </c>
      <c r="B1758" s="2" t="s">
        <v>6459</v>
      </c>
      <c r="C1758" s="2" t="s">
        <v>1829</v>
      </c>
      <c r="D1758" s="2" t="s">
        <v>6460</v>
      </c>
      <c r="E1758" s="2" t="s">
        <v>23</v>
      </c>
      <c r="F1758" s="5">
        <v>1500</v>
      </c>
      <c r="G1758" s="2" t="s">
        <v>6461</v>
      </c>
      <c r="H1758" s="2" t="s">
        <v>190</v>
      </c>
      <c r="I1758" s="2" t="s">
        <v>26</v>
      </c>
      <c r="J1758" s="2" t="s">
        <v>232</v>
      </c>
      <c r="K1758" s="9">
        <v>600</v>
      </c>
      <c r="L1758" s="9">
        <v>1868</v>
      </c>
      <c r="M1758" s="5">
        <v>47</v>
      </c>
      <c r="N1758" s="5">
        <v>5</v>
      </c>
      <c r="O1758" s="5">
        <v>19.82</v>
      </c>
      <c r="P1758" s="5">
        <v>199.35</v>
      </c>
      <c r="Q1758" s="2">
        <f t="shared" si="163"/>
        <v>179.53</v>
      </c>
      <c r="R1758" s="5">
        <f t="shared" si="164"/>
        <v>179.53</v>
      </c>
      <c r="S1758" s="11">
        <f t="shared" si="165"/>
        <v>9.0580221997981845</v>
      </c>
      <c r="T1758" s="5">
        <v>2.52</v>
      </c>
      <c r="U1758" s="5">
        <v>0.42</v>
      </c>
      <c r="V1758" s="5">
        <v>3.96</v>
      </c>
      <c r="W1758" s="12">
        <f t="shared" si="166"/>
        <v>0.10638297872340426</v>
      </c>
      <c r="X1758" s="2" t="str">
        <f t="shared" si="167"/>
        <v>SCALE</v>
      </c>
      <c r="Y1758" s="22" t="str">
        <f t="shared" si="168"/>
        <v>High (501-750)</v>
      </c>
    </row>
    <row r="1759" spans="1:25">
      <c r="A1759" s="2" t="s">
        <v>6462</v>
      </c>
      <c r="B1759" s="2" t="s">
        <v>6463</v>
      </c>
      <c r="C1759" s="2" t="s">
        <v>6464</v>
      </c>
      <c r="D1759" s="2" t="s">
        <v>1696</v>
      </c>
      <c r="E1759" s="2" t="s">
        <v>635</v>
      </c>
      <c r="F1759" s="5">
        <v>3900</v>
      </c>
      <c r="G1759" s="2" t="s">
        <v>6465</v>
      </c>
      <c r="H1759" s="2" t="s">
        <v>58</v>
      </c>
      <c r="I1759" s="2" t="s">
        <v>26</v>
      </c>
      <c r="J1759" s="2" t="s">
        <v>27</v>
      </c>
      <c r="K1759" s="9">
        <v>1000</v>
      </c>
      <c r="L1759" s="9">
        <v>807</v>
      </c>
      <c r="M1759" s="5">
        <v>23</v>
      </c>
      <c r="N1759" s="5">
        <v>0</v>
      </c>
      <c r="O1759" s="5">
        <v>18.149999999999999</v>
      </c>
      <c r="P1759" s="5">
        <v>0</v>
      </c>
      <c r="Q1759" s="2">
        <f t="shared" si="163"/>
        <v>-18.149999999999999</v>
      </c>
      <c r="R1759" s="5">
        <f t="shared" si="164"/>
        <v>-18.149999999999999</v>
      </c>
      <c r="S1759" s="11">
        <f t="shared" si="165"/>
        <v>-1</v>
      </c>
      <c r="T1759" s="5">
        <v>2.85</v>
      </c>
      <c r="U1759" s="5">
        <v>0.79</v>
      </c>
      <c r="V1759" s="5">
        <v>0</v>
      </c>
      <c r="W1759" s="12">
        <f t="shared" si="166"/>
        <v>0</v>
      </c>
      <c r="X1759" s="2" t="str">
        <f t="shared" si="167"/>
        <v>PAUSE</v>
      </c>
      <c r="Y1759" s="22" t="str">
        <f t="shared" si="168"/>
        <v>Premium (751-1000)</v>
      </c>
    </row>
    <row r="1760" spans="1:25">
      <c r="A1760" s="2" t="s">
        <v>6466</v>
      </c>
      <c r="B1760" s="2" t="s">
        <v>6467</v>
      </c>
      <c r="C1760" s="2" t="s">
        <v>6468</v>
      </c>
      <c r="D1760" s="2" t="s">
        <v>270</v>
      </c>
      <c r="E1760" s="2" t="s">
        <v>112</v>
      </c>
      <c r="F1760" s="5">
        <v>3300</v>
      </c>
      <c r="G1760" s="2" t="s">
        <v>6469</v>
      </c>
      <c r="H1760" s="2" t="s">
        <v>344</v>
      </c>
      <c r="I1760" s="2" t="s">
        <v>26</v>
      </c>
      <c r="J1760" s="2" t="s">
        <v>59</v>
      </c>
      <c r="K1760" s="9">
        <v>100</v>
      </c>
      <c r="L1760" s="9">
        <v>2076</v>
      </c>
      <c r="M1760" s="5">
        <v>88</v>
      </c>
      <c r="N1760" s="5">
        <v>3</v>
      </c>
      <c r="O1760" s="5">
        <v>70.58</v>
      </c>
      <c r="P1760" s="5">
        <v>159.54</v>
      </c>
      <c r="Q1760" s="2">
        <f t="shared" si="163"/>
        <v>88.96</v>
      </c>
      <c r="R1760" s="5">
        <f t="shared" si="164"/>
        <v>88.96</v>
      </c>
      <c r="S1760" s="11">
        <f t="shared" si="165"/>
        <v>1.2604137149334089</v>
      </c>
      <c r="T1760" s="5">
        <v>4.24</v>
      </c>
      <c r="U1760" s="5">
        <v>0.8</v>
      </c>
      <c r="V1760" s="5">
        <v>23.53</v>
      </c>
      <c r="W1760" s="12">
        <f t="shared" si="166"/>
        <v>3.4090909090909088E-2</v>
      </c>
      <c r="X1760" s="2" t="str">
        <f t="shared" si="167"/>
        <v>SCALE</v>
      </c>
      <c r="Y1760" s="22" t="str">
        <f t="shared" si="168"/>
        <v>Low (100-300)</v>
      </c>
    </row>
    <row r="1761" spans="1:25">
      <c r="A1761" s="2" t="s">
        <v>6470</v>
      </c>
      <c r="B1761" s="2" t="s">
        <v>6471</v>
      </c>
      <c r="C1761" s="2" t="s">
        <v>1438</v>
      </c>
      <c r="D1761" s="2" t="s">
        <v>834</v>
      </c>
      <c r="E1761" s="2" t="s">
        <v>625</v>
      </c>
      <c r="F1761" s="5">
        <v>1600</v>
      </c>
      <c r="G1761" s="2" t="s">
        <v>6472</v>
      </c>
      <c r="H1761" s="2" t="s">
        <v>34</v>
      </c>
      <c r="I1761" s="2" t="s">
        <v>26</v>
      </c>
      <c r="J1761" s="2" t="s">
        <v>206</v>
      </c>
      <c r="K1761" s="9">
        <v>600</v>
      </c>
      <c r="L1761" s="9">
        <v>2135</v>
      </c>
      <c r="M1761" s="5">
        <v>51</v>
      </c>
      <c r="N1761" s="5">
        <v>5</v>
      </c>
      <c r="O1761" s="5">
        <v>27</v>
      </c>
      <c r="P1761" s="5">
        <v>263.98</v>
      </c>
      <c r="Q1761" s="2">
        <f t="shared" si="163"/>
        <v>236.98000000000002</v>
      </c>
      <c r="R1761" s="5">
        <f t="shared" si="164"/>
        <v>236.98000000000002</v>
      </c>
      <c r="S1761" s="11">
        <f t="shared" si="165"/>
        <v>8.7770370370370383</v>
      </c>
      <c r="T1761" s="5">
        <v>2.39</v>
      </c>
      <c r="U1761" s="5">
        <v>0.53</v>
      </c>
      <c r="V1761" s="5">
        <v>5.4</v>
      </c>
      <c r="W1761" s="12">
        <f t="shared" si="166"/>
        <v>9.8039215686274508E-2</v>
      </c>
      <c r="X1761" s="2" t="str">
        <f t="shared" si="167"/>
        <v>SCALE</v>
      </c>
      <c r="Y1761" s="22" t="str">
        <f t="shared" si="168"/>
        <v>High (501-750)</v>
      </c>
    </row>
    <row r="1762" spans="1:25">
      <c r="A1762" s="2" t="s">
        <v>6473</v>
      </c>
      <c r="B1762" s="2" t="s">
        <v>1735</v>
      </c>
      <c r="C1762" s="2" t="s">
        <v>6474</v>
      </c>
      <c r="D1762" s="2" t="s">
        <v>2781</v>
      </c>
      <c r="E1762" s="2" t="s">
        <v>222</v>
      </c>
      <c r="F1762" s="5">
        <v>1700</v>
      </c>
      <c r="G1762" s="2" t="s">
        <v>343</v>
      </c>
      <c r="H1762" s="2" t="s">
        <v>150</v>
      </c>
      <c r="I1762" s="2" t="s">
        <v>26</v>
      </c>
      <c r="J1762" s="2" t="s">
        <v>293</v>
      </c>
      <c r="K1762" s="9">
        <v>300</v>
      </c>
      <c r="L1762" s="9">
        <v>672</v>
      </c>
      <c r="M1762" s="5">
        <v>29</v>
      </c>
      <c r="N1762" s="5">
        <v>1</v>
      </c>
      <c r="O1762" s="5">
        <v>22.65</v>
      </c>
      <c r="P1762" s="5">
        <v>53.63</v>
      </c>
      <c r="Q1762" s="2">
        <f t="shared" si="163"/>
        <v>30.980000000000004</v>
      </c>
      <c r="R1762" s="5">
        <f t="shared" si="164"/>
        <v>30.980000000000004</v>
      </c>
      <c r="S1762" s="11">
        <f t="shared" si="165"/>
        <v>1.3677704194260489</v>
      </c>
      <c r="T1762" s="5">
        <v>4.32</v>
      </c>
      <c r="U1762" s="5">
        <v>0.78</v>
      </c>
      <c r="V1762" s="5">
        <v>22.65</v>
      </c>
      <c r="W1762" s="12">
        <f t="shared" si="166"/>
        <v>3.4482758620689655E-2</v>
      </c>
      <c r="X1762" s="2" t="str">
        <f t="shared" si="167"/>
        <v>SCALE</v>
      </c>
      <c r="Y1762" s="22" t="str">
        <f t="shared" si="168"/>
        <v>Low (100-300)</v>
      </c>
    </row>
    <row r="1763" spans="1:25">
      <c r="A1763" s="2" t="s">
        <v>6475</v>
      </c>
      <c r="B1763" s="2" t="s">
        <v>6476</v>
      </c>
      <c r="C1763" s="2" t="s">
        <v>6003</v>
      </c>
      <c r="D1763" s="2" t="s">
        <v>566</v>
      </c>
      <c r="E1763" s="2" t="s">
        <v>85</v>
      </c>
      <c r="F1763" s="5">
        <v>1500</v>
      </c>
      <c r="G1763" s="2" t="s">
        <v>6477</v>
      </c>
      <c r="H1763" s="2" t="s">
        <v>50</v>
      </c>
      <c r="I1763" s="2" t="s">
        <v>26</v>
      </c>
      <c r="J1763" s="2" t="s">
        <v>120</v>
      </c>
      <c r="K1763" s="9">
        <v>800</v>
      </c>
      <c r="L1763" s="9">
        <v>2127</v>
      </c>
      <c r="M1763" s="5">
        <v>43</v>
      </c>
      <c r="N1763" s="5">
        <v>0</v>
      </c>
      <c r="O1763" s="5">
        <v>18.86</v>
      </c>
      <c r="P1763" s="5">
        <v>0</v>
      </c>
      <c r="Q1763" s="2">
        <f t="shared" si="163"/>
        <v>-18.86</v>
      </c>
      <c r="R1763" s="5">
        <f t="shared" si="164"/>
        <v>-18.86</v>
      </c>
      <c r="S1763" s="11">
        <f t="shared" si="165"/>
        <v>-1</v>
      </c>
      <c r="T1763" s="5">
        <v>2.02</v>
      </c>
      <c r="U1763" s="5">
        <v>0.44</v>
      </c>
      <c r="V1763" s="5">
        <v>0</v>
      </c>
      <c r="W1763" s="12">
        <f t="shared" si="166"/>
        <v>0</v>
      </c>
      <c r="X1763" s="2" t="str">
        <f t="shared" si="167"/>
        <v>PAUSE</v>
      </c>
      <c r="Y1763" s="22" t="str">
        <f t="shared" si="168"/>
        <v>Premium (751-1000)</v>
      </c>
    </row>
    <row r="1764" spans="1:25">
      <c r="A1764" s="2" t="s">
        <v>6478</v>
      </c>
      <c r="B1764" s="2" t="s">
        <v>6479</v>
      </c>
      <c r="C1764" s="2" t="s">
        <v>6480</v>
      </c>
      <c r="D1764" s="2" t="s">
        <v>236</v>
      </c>
      <c r="E1764" s="2" t="s">
        <v>237</v>
      </c>
      <c r="F1764" s="5">
        <v>1625</v>
      </c>
      <c r="G1764" s="2" t="s">
        <v>6481</v>
      </c>
      <c r="H1764" s="2" t="s">
        <v>50</v>
      </c>
      <c r="I1764" s="2" t="s">
        <v>26</v>
      </c>
      <c r="J1764" s="2" t="s">
        <v>183</v>
      </c>
      <c r="K1764" s="9">
        <v>700</v>
      </c>
      <c r="L1764" s="9">
        <v>2172</v>
      </c>
      <c r="M1764" s="5">
        <v>92</v>
      </c>
      <c r="N1764" s="5">
        <v>7</v>
      </c>
      <c r="O1764" s="5">
        <v>58.36</v>
      </c>
      <c r="P1764" s="5">
        <v>433.82</v>
      </c>
      <c r="Q1764" s="2">
        <f t="shared" si="163"/>
        <v>375.46</v>
      </c>
      <c r="R1764" s="5">
        <f t="shared" si="164"/>
        <v>375.46</v>
      </c>
      <c r="S1764" s="11">
        <f t="shared" si="165"/>
        <v>6.433516106922549</v>
      </c>
      <c r="T1764" s="5">
        <v>4.24</v>
      </c>
      <c r="U1764" s="5">
        <v>0.63</v>
      </c>
      <c r="V1764" s="5">
        <v>8.34</v>
      </c>
      <c r="W1764" s="12">
        <f t="shared" si="166"/>
        <v>7.6086956521739135E-2</v>
      </c>
      <c r="X1764" s="2" t="str">
        <f t="shared" si="167"/>
        <v>SCALE</v>
      </c>
      <c r="Y1764" s="22" t="str">
        <f t="shared" si="168"/>
        <v>High (501-750)</v>
      </c>
    </row>
    <row r="1765" spans="1:25">
      <c r="A1765" s="2" t="s">
        <v>6482</v>
      </c>
      <c r="B1765" s="2" t="s">
        <v>564</v>
      </c>
      <c r="C1765" s="2" t="s">
        <v>380</v>
      </c>
      <c r="D1765" s="2" t="s">
        <v>6483</v>
      </c>
      <c r="E1765" s="2" t="s">
        <v>6484</v>
      </c>
      <c r="F1765" s="5">
        <v>1736</v>
      </c>
      <c r="G1765" s="2" t="s">
        <v>6485</v>
      </c>
      <c r="H1765" s="2" t="s">
        <v>50</v>
      </c>
      <c r="I1765" s="2" t="s">
        <v>26</v>
      </c>
      <c r="J1765" s="2" t="s">
        <v>127</v>
      </c>
      <c r="K1765" s="9">
        <v>700</v>
      </c>
      <c r="L1765" s="9">
        <v>1699</v>
      </c>
      <c r="M1765" s="5">
        <v>71</v>
      </c>
      <c r="N1765" s="5">
        <v>7</v>
      </c>
      <c r="O1765" s="5">
        <v>44.75</v>
      </c>
      <c r="P1765" s="5">
        <v>367.07</v>
      </c>
      <c r="Q1765" s="2">
        <f t="shared" si="163"/>
        <v>322.32</v>
      </c>
      <c r="R1765" s="5">
        <f t="shared" si="164"/>
        <v>322.32</v>
      </c>
      <c r="S1765" s="11">
        <f t="shared" si="165"/>
        <v>7.2026815642458102</v>
      </c>
      <c r="T1765" s="5">
        <v>4.18</v>
      </c>
      <c r="U1765" s="5">
        <v>0.63</v>
      </c>
      <c r="V1765" s="5">
        <v>6.39</v>
      </c>
      <c r="W1765" s="12">
        <f t="shared" si="166"/>
        <v>9.8591549295774641E-2</v>
      </c>
      <c r="X1765" s="2" t="str">
        <f t="shared" si="167"/>
        <v>SCALE</v>
      </c>
      <c r="Y1765" s="22" t="str">
        <f t="shared" si="168"/>
        <v>High (501-750)</v>
      </c>
    </row>
    <row r="1766" spans="1:25">
      <c r="A1766" s="2" t="s">
        <v>6486</v>
      </c>
      <c r="B1766" s="2" t="s">
        <v>6487</v>
      </c>
      <c r="C1766" s="2" t="s">
        <v>6488</v>
      </c>
      <c r="D1766" s="2" t="s">
        <v>2475</v>
      </c>
      <c r="E1766" s="2" t="s">
        <v>492</v>
      </c>
      <c r="F1766" s="5">
        <v>4300</v>
      </c>
      <c r="G1766" s="2" t="s">
        <v>3174</v>
      </c>
      <c r="H1766" s="2" t="s">
        <v>25</v>
      </c>
      <c r="I1766" s="2" t="s">
        <v>26</v>
      </c>
      <c r="J1766" s="2" t="s">
        <v>127</v>
      </c>
      <c r="K1766" s="9">
        <v>1000</v>
      </c>
      <c r="L1766" s="9">
        <v>1521</v>
      </c>
      <c r="M1766" s="5">
        <v>33</v>
      </c>
      <c r="N1766" s="5">
        <v>0</v>
      </c>
      <c r="O1766" s="5">
        <v>22.13</v>
      </c>
      <c r="P1766" s="5">
        <v>0</v>
      </c>
      <c r="Q1766" s="2">
        <f t="shared" si="163"/>
        <v>-22.13</v>
      </c>
      <c r="R1766" s="5">
        <f t="shared" si="164"/>
        <v>-22.13</v>
      </c>
      <c r="S1766" s="11">
        <f t="shared" si="165"/>
        <v>-1</v>
      </c>
      <c r="T1766" s="5">
        <v>2.17</v>
      </c>
      <c r="U1766" s="5">
        <v>0.67</v>
      </c>
      <c r="V1766" s="5">
        <v>0</v>
      </c>
      <c r="W1766" s="12">
        <f t="shared" si="166"/>
        <v>0</v>
      </c>
      <c r="X1766" s="2" t="str">
        <f t="shared" si="167"/>
        <v>PAUSE</v>
      </c>
      <c r="Y1766" s="22" t="str">
        <f t="shared" si="168"/>
        <v>Premium (751-1000)</v>
      </c>
    </row>
    <row r="1767" spans="1:25">
      <c r="A1767" s="2" t="s">
        <v>6489</v>
      </c>
      <c r="B1767" s="2" t="s">
        <v>1824</v>
      </c>
      <c r="C1767" s="2" t="s">
        <v>740</v>
      </c>
      <c r="D1767" s="2" t="s">
        <v>844</v>
      </c>
      <c r="E1767" s="2" t="s">
        <v>237</v>
      </c>
      <c r="F1767" s="5">
        <v>2000</v>
      </c>
      <c r="G1767" s="2" t="s">
        <v>6490</v>
      </c>
      <c r="H1767" s="2" t="s">
        <v>50</v>
      </c>
      <c r="I1767" s="2" t="s">
        <v>26</v>
      </c>
      <c r="J1767" s="2" t="s">
        <v>699</v>
      </c>
      <c r="K1767" s="9">
        <v>500</v>
      </c>
      <c r="L1767" s="9">
        <v>1470</v>
      </c>
      <c r="M1767" s="5">
        <v>24</v>
      </c>
      <c r="N1767" s="5">
        <v>0</v>
      </c>
      <c r="O1767" s="5">
        <v>12.91</v>
      </c>
      <c r="P1767" s="5">
        <v>0</v>
      </c>
      <c r="Q1767" s="2">
        <f t="shared" si="163"/>
        <v>-12.91</v>
      </c>
      <c r="R1767" s="5">
        <f t="shared" si="164"/>
        <v>-12.91</v>
      </c>
      <c r="S1767" s="11">
        <f t="shared" si="165"/>
        <v>-1</v>
      </c>
      <c r="T1767" s="5">
        <v>1.63</v>
      </c>
      <c r="U1767" s="5">
        <v>0.54</v>
      </c>
      <c r="V1767" s="5">
        <v>0</v>
      </c>
      <c r="W1767" s="12">
        <f t="shared" si="166"/>
        <v>0</v>
      </c>
      <c r="X1767" s="2" t="str">
        <f t="shared" si="167"/>
        <v>PAUSE</v>
      </c>
      <c r="Y1767" s="22" t="str">
        <f t="shared" si="168"/>
        <v>Mid (301-500)</v>
      </c>
    </row>
    <row r="1768" spans="1:25">
      <c r="A1768" s="2" t="s">
        <v>6491</v>
      </c>
      <c r="B1768" s="2" t="s">
        <v>929</v>
      </c>
      <c r="C1768" s="2" t="s">
        <v>21</v>
      </c>
      <c r="D1768" s="2" t="s">
        <v>1511</v>
      </c>
      <c r="E1768" s="2" t="s">
        <v>40</v>
      </c>
      <c r="F1768" s="5">
        <v>2150</v>
      </c>
      <c r="G1768" s="2" t="s">
        <v>6492</v>
      </c>
      <c r="H1768" s="2" t="s">
        <v>312</v>
      </c>
      <c r="I1768" s="2" t="s">
        <v>26</v>
      </c>
      <c r="J1768" s="2" t="s">
        <v>300</v>
      </c>
      <c r="K1768" s="9">
        <v>100</v>
      </c>
      <c r="L1768" s="9">
        <v>1347</v>
      </c>
      <c r="M1768" s="5">
        <v>39</v>
      </c>
      <c r="N1768" s="5">
        <v>0</v>
      </c>
      <c r="O1768" s="5">
        <v>26.2</v>
      </c>
      <c r="P1768" s="5">
        <v>0</v>
      </c>
      <c r="Q1768" s="2">
        <f t="shared" si="163"/>
        <v>-26.2</v>
      </c>
      <c r="R1768" s="5">
        <f t="shared" si="164"/>
        <v>-26.2</v>
      </c>
      <c r="S1768" s="11">
        <f t="shared" si="165"/>
        <v>-1</v>
      </c>
      <c r="T1768" s="5">
        <v>2.9</v>
      </c>
      <c r="U1768" s="5">
        <v>0.67</v>
      </c>
      <c r="V1768" s="5">
        <v>0</v>
      </c>
      <c r="W1768" s="12">
        <f t="shared" si="166"/>
        <v>0</v>
      </c>
      <c r="X1768" s="2" t="str">
        <f t="shared" si="167"/>
        <v>PAUSE</v>
      </c>
      <c r="Y1768" s="22" t="str">
        <f t="shared" si="168"/>
        <v>Low (100-300)</v>
      </c>
    </row>
    <row r="1769" spans="1:25">
      <c r="A1769" s="2" t="s">
        <v>6493</v>
      </c>
      <c r="B1769" s="2" t="s">
        <v>2996</v>
      </c>
      <c r="C1769" s="2" t="s">
        <v>6494</v>
      </c>
      <c r="D1769" s="2" t="s">
        <v>6495</v>
      </c>
      <c r="E1769" s="2" t="s">
        <v>118</v>
      </c>
      <c r="F1769" s="5">
        <v>3083</v>
      </c>
      <c r="G1769" s="2" t="s">
        <v>6496</v>
      </c>
      <c r="H1769" s="2" t="s">
        <v>94</v>
      </c>
      <c r="I1769" s="2" t="s">
        <v>26</v>
      </c>
      <c r="J1769" s="2" t="s">
        <v>35</v>
      </c>
      <c r="K1769" s="9">
        <v>200</v>
      </c>
      <c r="L1769" s="9">
        <v>1699</v>
      </c>
      <c r="M1769" s="5">
        <v>61</v>
      </c>
      <c r="N1769" s="5">
        <v>2</v>
      </c>
      <c r="O1769" s="5">
        <v>32.450000000000003</v>
      </c>
      <c r="P1769" s="5">
        <v>93.58</v>
      </c>
      <c r="Q1769" s="2">
        <f t="shared" si="163"/>
        <v>61.129999999999995</v>
      </c>
      <c r="R1769" s="5">
        <f t="shared" si="164"/>
        <v>61.129999999999995</v>
      </c>
      <c r="S1769" s="11">
        <f t="shared" si="165"/>
        <v>1.8838212634822802</v>
      </c>
      <c r="T1769" s="5">
        <v>3.59</v>
      </c>
      <c r="U1769" s="5">
        <v>0.53</v>
      </c>
      <c r="V1769" s="5">
        <v>16.23</v>
      </c>
      <c r="W1769" s="12">
        <f t="shared" si="166"/>
        <v>3.2786885245901641E-2</v>
      </c>
      <c r="X1769" s="2" t="str">
        <f t="shared" si="167"/>
        <v>SCALE</v>
      </c>
      <c r="Y1769" s="22" t="str">
        <f t="shared" si="168"/>
        <v>Low (100-300)</v>
      </c>
    </row>
    <row r="1770" spans="1:25">
      <c r="A1770" s="2" t="s">
        <v>6497</v>
      </c>
      <c r="B1770" s="2" t="s">
        <v>6498</v>
      </c>
      <c r="C1770" s="2" t="s">
        <v>796</v>
      </c>
      <c r="D1770" s="2" t="s">
        <v>2386</v>
      </c>
      <c r="E1770" s="2" t="s">
        <v>953</v>
      </c>
      <c r="F1770" s="5">
        <v>7480</v>
      </c>
      <c r="G1770" s="2" t="s">
        <v>6499</v>
      </c>
      <c r="H1770" s="2" t="s">
        <v>312</v>
      </c>
      <c r="I1770" s="2" t="s">
        <v>26</v>
      </c>
      <c r="J1770" s="2" t="s">
        <v>177</v>
      </c>
      <c r="K1770" s="9">
        <v>300</v>
      </c>
      <c r="L1770" s="9">
        <v>784</v>
      </c>
      <c r="M1770" s="5">
        <v>21</v>
      </c>
      <c r="N1770" s="5">
        <v>2</v>
      </c>
      <c r="O1770" s="5">
        <v>11.7</v>
      </c>
      <c r="P1770" s="5">
        <v>112.45</v>
      </c>
      <c r="Q1770" s="2">
        <f t="shared" si="163"/>
        <v>100.75</v>
      </c>
      <c r="R1770" s="5">
        <f t="shared" si="164"/>
        <v>100.75</v>
      </c>
      <c r="S1770" s="11">
        <f t="shared" si="165"/>
        <v>8.6111111111111125</v>
      </c>
      <c r="T1770" s="5">
        <v>2.68</v>
      </c>
      <c r="U1770" s="5">
        <v>0.56000000000000005</v>
      </c>
      <c r="V1770" s="5">
        <v>5.85</v>
      </c>
      <c r="W1770" s="12">
        <f t="shared" si="166"/>
        <v>9.5238095238095233E-2</v>
      </c>
      <c r="X1770" s="2" t="str">
        <f t="shared" si="167"/>
        <v>SCALE</v>
      </c>
      <c r="Y1770" s="22" t="str">
        <f t="shared" si="168"/>
        <v>Low (100-300)</v>
      </c>
    </row>
    <row r="1771" spans="1:25">
      <c r="A1771" s="2" t="s">
        <v>6500</v>
      </c>
      <c r="B1771" s="2" t="s">
        <v>883</v>
      </c>
      <c r="C1771" s="2" t="s">
        <v>6501</v>
      </c>
      <c r="D1771" s="2" t="s">
        <v>2846</v>
      </c>
      <c r="E1771" s="2" t="s">
        <v>222</v>
      </c>
      <c r="F1771" s="5">
        <v>1700</v>
      </c>
      <c r="G1771" s="2" t="s">
        <v>6502</v>
      </c>
      <c r="H1771" s="2" t="s">
        <v>65</v>
      </c>
      <c r="I1771" s="2" t="s">
        <v>26</v>
      </c>
      <c r="J1771" s="2" t="s">
        <v>59</v>
      </c>
      <c r="K1771" s="9">
        <v>400</v>
      </c>
      <c r="L1771" s="9">
        <v>1228</v>
      </c>
      <c r="M1771" s="5">
        <v>32</v>
      </c>
      <c r="N1771" s="5">
        <v>0</v>
      </c>
      <c r="O1771" s="5">
        <v>19.920000000000002</v>
      </c>
      <c r="P1771" s="5">
        <v>0</v>
      </c>
      <c r="Q1771" s="2">
        <f t="shared" si="163"/>
        <v>-19.920000000000002</v>
      </c>
      <c r="R1771" s="5">
        <f t="shared" si="164"/>
        <v>-19.920000000000002</v>
      </c>
      <c r="S1771" s="11">
        <f t="shared" si="165"/>
        <v>-1</v>
      </c>
      <c r="T1771" s="5">
        <v>2.61</v>
      </c>
      <c r="U1771" s="5">
        <v>0.62</v>
      </c>
      <c r="V1771" s="5">
        <v>0</v>
      </c>
      <c r="W1771" s="12">
        <f t="shared" si="166"/>
        <v>0</v>
      </c>
      <c r="X1771" s="2" t="str">
        <f t="shared" si="167"/>
        <v>PAUSE</v>
      </c>
      <c r="Y1771" s="22" t="str">
        <f t="shared" si="168"/>
        <v>Mid (301-500)</v>
      </c>
    </row>
    <row r="1772" spans="1:25">
      <c r="A1772" s="2" t="s">
        <v>6503</v>
      </c>
      <c r="B1772" s="2" t="s">
        <v>983</v>
      </c>
      <c r="C1772" s="2" t="s">
        <v>4167</v>
      </c>
      <c r="D1772" s="2" t="s">
        <v>1984</v>
      </c>
      <c r="E1772" s="2" t="s">
        <v>492</v>
      </c>
      <c r="F1772" s="5">
        <v>2167</v>
      </c>
      <c r="G1772" s="2" t="s">
        <v>6504</v>
      </c>
      <c r="H1772" s="2" t="s">
        <v>65</v>
      </c>
      <c r="I1772" s="2" t="s">
        <v>26</v>
      </c>
      <c r="J1772" s="2" t="s">
        <v>162</v>
      </c>
      <c r="K1772" s="9">
        <v>100</v>
      </c>
      <c r="L1772" s="9">
        <v>1196</v>
      </c>
      <c r="M1772" s="5">
        <v>19</v>
      </c>
      <c r="N1772" s="5">
        <v>1</v>
      </c>
      <c r="O1772" s="5">
        <v>11.82</v>
      </c>
      <c r="P1772" s="5">
        <v>39.81</v>
      </c>
      <c r="Q1772" s="2">
        <f t="shared" si="163"/>
        <v>27.990000000000002</v>
      </c>
      <c r="R1772" s="5">
        <f t="shared" si="164"/>
        <v>27.990000000000002</v>
      </c>
      <c r="S1772" s="11">
        <f t="shared" si="165"/>
        <v>2.3680203045685282</v>
      </c>
      <c r="T1772" s="5">
        <v>1.59</v>
      </c>
      <c r="U1772" s="5">
        <v>0.62</v>
      </c>
      <c r="V1772" s="5">
        <v>11.82</v>
      </c>
      <c r="W1772" s="12">
        <f t="shared" si="166"/>
        <v>5.2631578947368418E-2</v>
      </c>
      <c r="X1772" s="2" t="str">
        <f t="shared" si="167"/>
        <v>SCALE</v>
      </c>
      <c r="Y1772" s="22" t="str">
        <f t="shared" si="168"/>
        <v>Low (100-300)</v>
      </c>
    </row>
    <row r="1773" spans="1:25">
      <c r="A1773" s="2" t="s">
        <v>6505</v>
      </c>
      <c r="B1773" s="2" t="s">
        <v>3683</v>
      </c>
      <c r="C1773" s="2" t="s">
        <v>1320</v>
      </c>
      <c r="D1773" s="2" t="s">
        <v>571</v>
      </c>
      <c r="E1773" s="2" t="s">
        <v>112</v>
      </c>
      <c r="F1773" s="5">
        <v>1733</v>
      </c>
      <c r="G1773" s="2" t="s">
        <v>6506</v>
      </c>
      <c r="H1773" s="2" t="s">
        <v>161</v>
      </c>
      <c r="I1773" s="2" t="s">
        <v>26</v>
      </c>
      <c r="J1773" s="2" t="s">
        <v>51</v>
      </c>
      <c r="K1773" s="9">
        <v>700</v>
      </c>
      <c r="L1773" s="9">
        <v>967</v>
      </c>
      <c r="M1773" s="5">
        <v>29</v>
      </c>
      <c r="N1773" s="5">
        <v>2</v>
      </c>
      <c r="O1773" s="5">
        <v>17.93</v>
      </c>
      <c r="P1773" s="5">
        <v>109.35</v>
      </c>
      <c r="Q1773" s="2">
        <f t="shared" si="163"/>
        <v>91.419999999999987</v>
      </c>
      <c r="R1773" s="5">
        <f t="shared" si="164"/>
        <v>91.419999999999987</v>
      </c>
      <c r="S1773" s="11">
        <f t="shared" si="165"/>
        <v>5.0987172336865578</v>
      </c>
      <c r="T1773" s="5">
        <v>3</v>
      </c>
      <c r="U1773" s="5">
        <v>0.62</v>
      </c>
      <c r="V1773" s="5">
        <v>8.9600000000000009</v>
      </c>
      <c r="W1773" s="12">
        <f t="shared" si="166"/>
        <v>6.8965517241379309E-2</v>
      </c>
      <c r="X1773" s="2" t="str">
        <f t="shared" si="167"/>
        <v>SCALE</v>
      </c>
      <c r="Y1773" s="22" t="str">
        <f t="shared" si="168"/>
        <v>High (501-750)</v>
      </c>
    </row>
    <row r="1774" spans="1:25">
      <c r="A1774" s="2" t="s">
        <v>6507</v>
      </c>
      <c r="B1774" s="2" t="s">
        <v>1200</v>
      </c>
      <c r="C1774" s="2" t="s">
        <v>4799</v>
      </c>
      <c r="D1774" s="2" t="s">
        <v>6508</v>
      </c>
      <c r="E1774" s="2" t="s">
        <v>85</v>
      </c>
      <c r="F1774" s="5">
        <v>2250</v>
      </c>
      <c r="G1774" s="2" t="s">
        <v>6509</v>
      </c>
      <c r="H1774" s="2" t="s">
        <v>34</v>
      </c>
      <c r="I1774" s="2" t="s">
        <v>26</v>
      </c>
      <c r="J1774" s="2" t="s">
        <v>35</v>
      </c>
      <c r="K1774" s="9">
        <v>200</v>
      </c>
      <c r="L1774" s="9">
        <v>1856</v>
      </c>
      <c r="M1774" s="5">
        <v>66</v>
      </c>
      <c r="N1774" s="5">
        <v>7</v>
      </c>
      <c r="O1774" s="5">
        <v>48.27</v>
      </c>
      <c r="P1774" s="5">
        <v>260.77</v>
      </c>
      <c r="Q1774" s="2">
        <f t="shared" si="163"/>
        <v>212.49999999999997</v>
      </c>
      <c r="R1774" s="5">
        <f t="shared" si="164"/>
        <v>212.49999999999997</v>
      </c>
      <c r="S1774" s="11">
        <f t="shared" si="165"/>
        <v>4.402320281748497</v>
      </c>
      <c r="T1774" s="5">
        <v>3.56</v>
      </c>
      <c r="U1774" s="5">
        <v>0.73</v>
      </c>
      <c r="V1774" s="5">
        <v>6.9</v>
      </c>
      <c r="W1774" s="12">
        <f t="shared" si="166"/>
        <v>0.10606060606060606</v>
      </c>
      <c r="X1774" s="2" t="str">
        <f t="shared" si="167"/>
        <v>SCALE</v>
      </c>
      <c r="Y1774" s="22" t="str">
        <f t="shared" si="168"/>
        <v>Low (100-300)</v>
      </c>
    </row>
    <row r="1775" spans="1:25">
      <c r="A1775" s="2" t="s">
        <v>6510</v>
      </c>
      <c r="B1775" s="2" t="s">
        <v>2372</v>
      </c>
      <c r="C1775" s="2" t="s">
        <v>6511</v>
      </c>
      <c r="D1775" s="2" t="s">
        <v>6512</v>
      </c>
      <c r="E1775" s="2" t="s">
        <v>222</v>
      </c>
      <c r="F1775" s="5">
        <v>2600</v>
      </c>
      <c r="G1775" s="2" t="s">
        <v>6513</v>
      </c>
      <c r="H1775" s="2" t="s">
        <v>42</v>
      </c>
      <c r="I1775" s="2" t="s">
        <v>26</v>
      </c>
      <c r="J1775" s="2" t="s">
        <v>217</v>
      </c>
      <c r="K1775" s="9">
        <v>800</v>
      </c>
      <c r="L1775" s="9">
        <v>2492</v>
      </c>
      <c r="M1775" s="5">
        <v>62</v>
      </c>
      <c r="N1775" s="5">
        <v>2</v>
      </c>
      <c r="O1775" s="5">
        <v>46.93</v>
      </c>
      <c r="P1775" s="5">
        <v>100.96</v>
      </c>
      <c r="Q1775" s="2">
        <f t="shared" si="163"/>
        <v>54.029999999999994</v>
      </c>
      <c r="R1775" s="5">
        <f t="shared" si="164"/>
        <v>54.029999999999994</v>
      </c>
      <c r="S1775" s="11">
        <f t="shared" si="165"/>
        <v>1.1512891540592372</v>
      </c>
      <c r="T1775" s="5">
        <v>2.4900000000000002</v>
      </c>
      <c r="U1775" s="5">
        <v>0.76</v>
      </c>
      <c r="V1775" s="5">
        <v>23.46</v>
      </c>
      <c r="W1775" s="12">
        <f t="shared" si="166"/>
        <v>3.2258064516129031E-2</v>
      </c>
      <c r="X1775" s="2" t="str">
        <f t="shared" si="167"/>
        <v>SCALE</v>
      </c>
      <c r="Y1775" s="22" t="str">
        <f t="shared" si="168"/>
        <v>Premium (751-1000)</v>
      </c>
    </row>
    <row r="1776" spans="1:25">
      <c r="A1776" s="2" t="s">
        <v>6514</v>
      </c>
      <c r="B1776" s="2" t="s">
        <v>6515</v>
      </c>
      <c r="C1776" s="2" t="s">
        <v>924</v>
      </c>
      <c r="D1776" s="2" t="s">
        <v>2516</v>
      </c>
      <c r="E1776" s="2" t="s">
        <v>78</v>
      </c>
      <c r="F1776" s="5">
        <v>4200</v>
      </c>
      <c r="G1776" s="2" t="s">
        <v>6516</v>
      </c>
      <c r="H1776" s="2" t="s">
        <v>150</v>
      </c>
      <c r="I1776" s="2" t="s">
        <v>26</v>
      </c>
      <c r="J1776" s="2" t="s">
        <v>162</v>
      </c>
      <c r="K1776" s="9">
        <v>300</v>
      </c>
      <c r="L1776" s="9">
        <v>949</v>
      </c>
      <c r="M1776" s="5">
        <v>39</v>
      </c>
      <c r="N1776" s="5">
        <v>1</v>
      </c>
      <c r="O1776" s="5">
        <v>19.73</v>
      </c>
      <c r="P1776" s="5">
        <v>56.93</v>
      </c>
      <c r="Q1776" s="2">
        <f t="shared" si="163"/>
        <v>37.200000000000003</v>
      </c>
      <c r="R1776" s="5">
        <f t="shared" si="164"/>
        <v>37.200000000000003</v>
      </c>
      <c r="S1776" s="11">
        <f t="shared" si="165"/>
        <v>1.88545362392296</v>
      </c>
      <c r="T1776" s="5">
        <v>4.1100000000000003</v>
      </c>
      <c r="U1776" s="5">
        <v>0.51</v>
      </c>
      <c r="V1776" s="5">
        <v>19.73</v>
      </c>
      <c r="W1776" s="12">
        <f t="shared" si="166"/>
        <v>2.564102564102564E-2</v>
      </c>
      <c r="X1776" s="2" t="str">
        <f t="shared" si="167"/>
        <v>SCALE</v>
      </c>
      <c r="Y1776" s="22" t="str">
        <f t="shared" si="168"/>
        <v>Low (100-300)</v>
      </c>
    </row>
    <row r="1777" spans="1:25">
      <c r="A1777" s="2" t="s">
        <v>6517</v>
      </c>
      <c r="B1777" s="2" t="s">
        <v>295</v>
      </c>
      <c r="C1777" s="2" t="s">
        <v>6518</v>
      </c>
      <c r="D1777" s="2" t="s">
        <v>571</v>
      </c>
      <c r="E1777" s="2" t="s">
        <v>112</v>
      </c>
      <c r="F1777" s="5">
        <v>4700</v>
      </c>
      <c r="G1777" s="2" t="s">
        <v>6519</v>
      </c>
      <c r="H1777" s="2" t="s">
        <v>266</v>
      </c>
      <c r="I1777" s="2" t="s">
        <v>26</v>
      </c>
      <c r="J1777" s="2" t="s">
        <v>59</v>
      </c>
      <c r="K1777" s="9">
        <v>800</v>
      </c>
      <c r="L1777" s="9">
        <v>981</v>
      </c>
      <c r="M1777" s="5">
        <v>33</v>
      </c>
      <c r="N1777" s="5">
        <v>0</v>
      </c>
      <c r="O1777" s="5">
        <v>24.86</v>
      </c>
      <c r="P1777" s="5">
        <v>0</v>
      </c>
      <c r="Q1777" s="2">
        <f t="shared" si="163"/>
        <v>-24.86</v>
      </c>
      <c r="R1777" s="5">
        <f t="shared" si="164"/>
        <v>-24.86</v>
      </c>
      <c r="S1777" s="11">
        <f t="shared" si="165"/>
        <v>-1</v>
      </c>
      <c r="T1777" s="5">
        <v>3.36</v>
      </c>
      <c r="U1777" s="5">
        <v>0.75</v>
      </c>
      <c r="V1777" s="5">
        <v>0</v>
      </c>
      <c r="W1777" s="12">
        <f t="shared" si="166"/>
        <v>0</v>
      </c>
      <c r="X1777" s="2" t="str">
        <f t="shared" si="167"/>
        <v>PAUSE</v>
      </c>
      <c r="Y1777" s="22" t="str">
        <f t="shared" si="168"/>
        <v>Premium (751-1000)</v>
      </c>
    </row>
    <row r="1778" spans="1:25">
      <c r="A1778" s="2" t="s">
        <v>6520</v>
      </c>
      <c r="B1778" s="2" t="s">
        <v>1866</v>
      </c>
      <c r="C1778" s="2" t="s">
        <v>6521</v>
      </c>
      <c r="D1778" s="2" t="s">
        <v>6522</v>
      </c>
      <c r="E1778" s="2" t="s">
        <v>118</v>
      </c>
      <c r="F1778" s="5">
        <v>2000</v>
      </c>
      <c r="G1778" s="2" t="s">
        <v>6523</v>
      </c>
      <c r="H1778" s="2" t="s">
        <v>150</v>
      </c>
      <c r="I1778" s="2" t="s">
        <v>26</v>
      </c>
      <c r="J1778" s="2" t="s">
        <v>217</v>
      </c>
      <c r="K1778" s="9">
        <v>800</v>
      </c>
      <c r="L1778" s="9">
        <v>1336</v>
      </c>
      <c r="M1778" s="5">
        <v>26</v>
      </c>
      <c r="N1778" s="5">
        <v>0</v>
      </c>
      <c r="O1778" s="5">
        <v>16.190000000000001</v>
      </c>
      <c r="P1778" s="5">
        <v>0</v>
      </c>
      <c r="Q1778" s="2">
        <f t="shared" si="163"/>
        <v>-16.190000000000001</v>
      </c>
      <c r="R1778" s="5">
        <f t="shared" si="164"/>
        <v>-16.190000000000001</v>
      </c>
      <c r="S1778" s="11">
        <f t="shared" si="165"/>
        <v>-1</v>
      </c>
      <c r="T1778" s="5">
        <v>1.95</v>
      </c>
      <c r="U1778" s="5">
        <v>0.62</v>
      </c>
      <c r="V1778" s="5">
        <v>0</v>
      </c>
      <c r="W1778" s="12">
        <f t="shared" si="166"/>
        <v>0</v>
      </c>
      <c r="X1778" s="2" t="str">
        <f t="shared" si="167"/>
        <v>PAUSE</v>
      </c>
      <c r="Y1778" s="22" t="str">
        <f t="shared" si="168"/>
        <v>Premium (751-1000)</v>
      </c>
    </row>
    <row r="1779" spans="1:25">
      <c r="A1779" s="2" t="s">
        <v>6524</v>
      </c>
      <c r="B1779" s="2" t="s">
        <v>6525</v>
      </c>
      <c r="C1779" s="2" t="s">
        <v>524</v>
      </c>
      <c r="D1779" s="2" t="s">
        <v>5834</v>
      </c>
      <c r="E1779" s="2" t="s">
        <v>125</v>
      </c>
      <c r="F1779" s="5">
        <v>2200</v>
      </c>
      <c r="G1779" s="2" t="s">
        <v>6526</v>
      </c>
      <c r="H1779" s="2" t="s">
        <v>58</v>
      </c>
      <c r="I1779" s="2" t="s">
        <v>26</v>
      </c>
      <c r="J1779" s="2" t="s">
        <v>80</v>
      </c>
      <c r="K1779" s="9">
        <v>400</v>
      </c>
      <c r="L1779" s="9">
        <v>1096</v>
      </c>
      <c r="M1779" s="5">
        <v>47</v>
      </c>
      <c r="N1779" s="5">
        <v>2</v>
      </c>
      <c r="O1779" s="5">
        <v>24.69</v>
      </c>
      <c r="P1779" s="5">
        <v>74.41</v>
      </c>
      <c r="Q1779" s="2">
        <f t="shared" si="163"/>
        <v>49.72</v>
      </c>
      <c r="R1779" s="5">
        <f t="shared" si="164"/>
        <v>49.72</v>
      </c>
      <c r="S1779" s="11">
        <f t="shared" si="165"/>
        <v>2.0137707573916566</v>
      </c>
      <c r="T1779" s="5">
        <v>4.29</v>
      </c>
      <c r="U1779" s="5">
        <v>0.53</v>
      </c>
      <c r="V1779" s="5">
        <v>12.34</v>
      </c>
      <c r="W1779" s="12">
        <f t="shared" si="166"/>
        <v>4.2553191489361701E-2</v>
      </c>
      <c r="X1779" s="2" t="str">
        <f t="shared" si="167"/>
        <v>SCALE</v>
      </c>
      <c r="Y1779" s="22" t="str">
        <f t="shared" si="168"/>
        <v>Mid (301-500)</v>
      </c>
    </row>
    <row r="1780" spans="1:25">
      <c r="A1780" s="2" t="s">
        <v>6527</v>
      </c>
      <c r="B1780" s="2" t="s">
        <v>950</v>
      </c>
      <c r="C1780" s="2" t="s">
        <v>6528</v>
      </c>
      <c r="D1780" s="2" t="s">
        <v>6529</v>
      </c>
      <c r="E1780" s="2" t="s">
        <v>48</v>
      </c>
      <c r="F1780" s="5">
        <v>4700</v>
      </c>
      <c r="G1780" s="2" t="s">
        <v>6530</v>
      </c>
      <c r="H1780" s="2" t="s">
        <v>94</v>
      </c>
      <c r="I1780" s="2" t="s">
        <v>26</v>
      </c>
      <c r="J1780" s="2" t="s">
        <v>51</v>
      </c>
      <c r="K1780" s="9">
        <v>100</v>
      </c>
      <c r="L1780" s="9">
        <v>982</v>
      </c>
      <c r="M1780" s="5">
        <v>28</v>
      </c>
      <c r="N1780" s="5">
        <v>2</v>
      </c>
      <c r="O1780" s="5">
        <v>11.61</v>
      </c>
      <c r="P1780" s="5">
        <v>102.14</v>
      </c>
      <c r="Q1780" s="2">
        <f t="shared" si="163"/>
        <v>90.53</v>
      </c>
      <c r="R1780" s="5">
        <f t="shared" si="164"/>
        <v>90.53</v>
      </c>
      <c r="S1780" s="11">
        <f t="shared" si="165"/>
        <v>7.7975882859603791</v>
      </c>
      <c r="T1780" s="5">
        <v>2.85</v>
      </c>
      <c r="U1780" s="5">
        <v>0.41</v>
      </c>
      <c r="V1780" s="5">
        <v>5.8</v>
      </c>
      <c r="W1780" s="12">
        <f t="shared" si="166"/>
        <v>7.1428571428571425E-2</v>
      </c>
      <c r="X1780" s="2" t="str">
        <f t="shared" si="167"/>
        <v>SCALE</v>
      </c>
      <c r="Y1780" s="22" t="str">
        <f t="shared" si="168"/>
        <v>Low (100-300)</v>
      </c>
    </row>
    <row r="1781" spans="1:25">
      <c r="A1781" s="2" t="s">
        <v>6531</v>
      </c>
      <c r="B1781" s="2" t="s">
        <v>555</v>
      </c>
      <c r="C1781" s="2" t="s">
        <v>6532</v>
      </c>
      <c r="D1781" s="2" t="s">
        <v>70</v>
      </c>
      <c r="E1781" s="2" t="s">
        <v>23</v>
      </c>
      <c r="F1781" s="5">
        <v>1499</v>
      </c>
      <c r="G1781" s="2" t="s">
        <v>6533</v>
      </c>
      <c r="H1781" s="2" t="s">
        <v>94</v>
      </c>
      <c r="I1781" s="2" t="s">
        <v>26</v>
      </c>
      <c r="J1781" s="2" t="s">
        <v>217</v>
      </c>
      <c r="K1781" s="9">
        <v>100</v>
      </c>
      <c r="L1781" s="9">
        <v>2440</v>
      </c>
      <c r="M1781" s="5">
        <v>52</v>
      </c>
      <c r="N1781" s="5">
        <v>0</v>
      </c>
      <c r="O1781" s="5">
        <v>31.18</v>
      </c>
      <c r="P1781" s="5">
        <v>0</v>
      </c>
      <c r="Q1781" s="2">
        <f t="shared" si="163"/>
        <v>-31.18</v>
      </c>
      <c r="R1781" s="5">
        <f t="shared" si="164"/>
        <v>-31.18</v>
      </c>
      <c r="S1781" s="11">
        <f t="shared" si="165"/>
        <v>-1</v>
      </c>
      <c r="T1781" s="5">
        <v>2.13</v>
      </c>
      <c r="U1781" s="5">
        <v>0.6</v>
      </c>
      <c r="V1781" s="5">
        <v>0</v>
      </c>
      <c r="W1781" s="12">
        <f t="shared" si="166"/>
        <v>0</v>
      </c>
      <c r="X1781" s="2" t="str">
        <f t="shared" si="167"/>
        <v>PAUSE</v>
      </c>
      <c r="Y1781" s="22" t="str">
        <f t="shared" si="168"/>
        <v>Low (100-300)</v>
      </c>
    </row>
    <row r="1782" spans="1:25">
      <c r="A1782" s="2" t="s">
        <v>6534</v>
      </c>
      <c r="B1782" s="2" t="s">
        <v>6535</v>
      </c>
      <c r="C1782" s="2" t="s">
        <v>6536</v>
      </c>
      <c r="D1782" s="2" t="s">
        <v>5565</v>
      </c>
      <c r="E1782" s="2" t="s">
        <v>40</v>
      </c>
      <c r="F1782" s="5">
        <v>2080</v>
      </c>
      <c r="G1782" s="2" t="s">
        <v>6537</v>
      </c>
      <c r="H1782" s="2" t="s">
        <v>87</v>
      </c>
      <c r="I1782" s="2" t="s">
        <v>26</v>
      </c>
      <c r="J1782" s="2" t="s">
        <v>66</v>
      </c>
      <c r="K1782" s="9">
        <v>200</v>
      </c>
      <c r="L1782" s="9">
        <v>1529</v>
      </c>
      <c r="M1782" s="5">
        <v>47</v>
      </c>
      <c r="N1782" s="5">
        <v>0</v>
      </c>
      <c r="O1782" s="5">
        <v>32.869999999999997</v>
      </c>
      <c r="P1782" s="5">
        <v>0</v>
      </c>
      <c r="Q1782" s="2">
        <f t="shared" si="163"/>
        <v>-32.869999999999997</v>
      </c>
      <c r="R1782" s="5">
        <f t="shared" si="164"/>
        <v>-32.869999999999997</v>
      </c>
      <c r="S1782" s="11">
        <f t="shared" si="165"/>
        <v>-1</v>
      </c>
      <c r="T1782" s="5">
        <v>3.07</v>
      </c>
      <c r="U1782" s="5">
        <v>0.7</v>
      </c>
      <c r="V1782" s="5">
        <v>0</v>
      </c>
      <c r="W1782" s="12">
        <f t="shared" si="166"/>
        <v>0</v>
      </c>
      <c r="X1782" s="2" t="str">
        <f t="shared" si="167"/>
        <v>PAUSE</v>
      </c>
      <c r="Y1782" s="22" t="str">
        <f t="shared" si="168"/>
        <v>Low (100-300)</v>
      </c>
    </row>
    <row r="1783" spans="1:25">
      <c r="A1783" s="2" t="s">
        <v>6538</v>
      </c>
      <c r="B1783" s="2" t="s">
        <v>2090</v>
      </c>
      <c r="C1783" s="2" t="s">
        <v>6539</v>
      </c>
      <c r="D1783" s="2" t="s">
        <v>1603</v>
      </c>
      <c r="E1783" s="2" t="s">
        <v>32</v>
      </c>
      <c r="F1783" s="5">
        <v>3800</v>
      </c>
      <c r="G1783" s="2" t="s">
        <v>6540</v>
      </c>
      <c r="H1783" s="2" t="s">
        <v>102</v>
      </c>
      <c r="I1783" s="2" t="s">
        <v>26</v>
      </c>
      <c r="J1783" s="2" t="s">
        <v>51</v>
      </c>
      <c r="K1783" s="9">
        <v>200</v>
      </c>
      <c r="L1783" s="9">
        <v>1847</v>
      </c>
      <c r="M1783" s="5">
        <v>27</v>
      </c>
      <c r="N1783" s="5">
        <v>1</v>
      </c>
      <c r="O1783" s="5">
        <v>19.52</v>
      </c>
      <c r="P1783" s="5">
        <v>49.66</v>
      </c>
      <c r="Q1783" s="2">
        <f t="shared" si="163"/>
        <v>30.139999999999997</v>
      </c>
      <c r="R1783" s="5">
        <f t="shared" si="164"/>
        <v>30.139999999999997</v>
      </c>
      <c r="S1783" s="11">
        <f t="shared" si="165"/>
        <v>1.5440573770491801</v>
      </c>
      <c r="T1783" s="5">
        <v>1.46</v>
      </c>
      <c r="U1783" s="5">
        <v>0.72</v>
      </c>
      <c r="V1783" s="5">
        <v>19.52</v>
      </c>
      <c r="W1783" s="12">
        <f t="shared" si="166"/>
        <v>3.7037037037037035E-2</v>
      </c>
      <c r="X1783" s="2" t="str">
        <f t="shared" si="167"/>
        <v>SCALE</v>
      </c>
      <c r="Y1783" s="22" t="str">
        <f t="shared" si="168"/>
        <v>Low (100-300)</v>
      </c>
    </row>
    <row r="1784" spans="1:25">
      <c r="A1784" s="2" t="s">
        <v>6541</v>
      </c>
      <c r="B1784" s="2" t="s">
        <v>6542</v>
      </c>
      <c r="C1784" s="2" t="s">
        <v>6543</v>
      </c>
      <c r="D1784" s="2" t="s">
        <v>421</v>
      </c>
      <c r="E1784" s="2" t="s">
        <v>32</v>
      </c>
      <c r="F1784" s="5">
        <v>3000</v>
      </c>
      <c r="G1784" s="2" t="s">
        <v>6544</v>
      </c>
      <c r="H1784" s="2" t="s">
        <v>42</v>
      </c>
      <c r="I1784" s="2" t="s">
        <v>26</v>
      </c>
      <c r="J1784" s="2" t="s">
        <v>140</v>
      </c>
      <c r="K1784" s="9">
        <v>700</v>
      </c>
      <c r="L1784" s="9">
        <v>1969</v>
      </c>
      <c r="M1784" s="5">
        <v>58</v>
      </c>
      <c r="N1784" s="5">
        <v>0</v>
      </c>
      <c r="O1784" s="5">
        <v>37.46</v>
      </c>
      <c r="P1784" s="5">
        <v>0</v>
      </c>
      <c r="Q1784" s="2">
        <f t="shared" si="163"/>
        <v>-37.46</v>
      </c>
      <c r="R1784" s="5">
        <f t="shared" si="164"/>
        <v>-37.46</v>
      </c>
      <c r="S1784" s="11">
        <f t="shared" si="165"/>
        <v>-1</v>
      </c>
      <c r="T1784" s="5">
        <v>2.95</v>
      </c>
      <c r="U1784" s="5">
        <v>0.65</v>
      </c>
      <c r="V1784" s="5">
        <v>0</v>
      </c>
      <c r="W1784" s="12">
        <f t="shared" si="166"/>
        <v>0</v>
      </c>
      <c r="X1784" s="2" t="str">
        <f t="shared" si="167"/>
        <v>PAUSE</v>
      </c>
      <c r="Y1784" s="22" t="str">
        <f t="shared" si="168"/>
        <v>High (501-750)</v>
      </c>
    </row>
    <row r="1785" spans="1:25">
      <c r="A1785" s="2" t="s">
        <v>6545</v>
      </c>
      <c r="B1785" s="2" t="s">
        <v>3558</v>
      </c>
      <c r="C1785" s="2" t="s">
        <v>143</v>
      </c>
      <c r="D1785" s="2" t="s">
        <v>6546</v>
      </c>
      <c r="E1785" s="2" t="s">
        <v>78</v>
      </c>
      <c r="F1785" s="5">
        <v>3900</v>
      </c>
      <c r="G1785" s="2" t="s">
        <v>6547</v>
      </c>
      <c r="H1785" s="2" t="s">
        <v>94</v>
      </c>
      <c r="I1785" s="2" t="s">
        <v>26</v>
      </c>
      <c r="J1785" s="2" t="s">
        <v>66</v>
      </c>
      <c r="K1785" s="9">
        <v>1000</v>
      </c>
      <c r="L1785" s="9">
        <v>980</v>
      </c>
      <c r="M1785" s="5">
        <v>29</v>
      </c>
      <c r="N1785" s="5">
        <v>0</v>
      </c>
      <c r="O1785" s="5">
        <v>17.989999999999998</v>
      </c>
      <c r="P1785" s="5">
        <v>0</v>
      </c>
      <c r="Q1785" s="2">
        <f t="shared" si="163"/>
        <v>-17.989999999999998</v>
      </c>
      <c r="R1785" s="5">
        <f t="shared" si="164"/>
        <v>-17.989999999999998</v>
      </c>
      <c r="S1785" s="11">
        <f t="shared" si="165"/>
        <v>-1</v>
      </c>
      <c r="T1785" s="5">
        <v>2.96</v>
      </c>
      <c r="U1785" s="5">
        <v>0.62</v>
      </c>
      <c r="V1785" s="5">
        <v>0</v>
      </c>
      <c r="W1785" s="12">
        <f t="shared" si="166"/>
        <v>0</v>
      </c>
      <c r="X1785" s="2" t="str">
        <f t="shared" si="167"/>
        <v>PAUSE</v>
      </c>
      <c r="Y1785" s="22" t="str">
        <f t="shared" si="168"/>
        <v>Premium (751-1000)</v>
      </c>
    </row>
    <row r="1786" spans="1:25">
      <c r="A1786" s="2" t="s">
        <v>6548</v>
      </c>
      <c r="B1786" s="2" t="s">
        <v>4637</v>
      </c>
      <c r="C1786" s="2" t="s">
        <v>6549</v>
      </c>
      <c r="D1786" s="2" t="s">
        <v>1593</v>
      </c>
      <c r="E1786" s="2" t="s">
        <v>112</v>
      </c>
      <c r="F1786" s="5">
        <v>1300</v>
      </c>
      <c r="G1786" s="2" t="s">
        <v>6550</v>
      </c>
      <c r="H1786" s="2" t="s">
        <v>87</v>
      </c>
      <c r="I1786" s="2" t="s">
        <v>26</v>
      </c>
      <c r="J1786" s="2" t="s">
        <v>155</v>
      </c>
      <c r="K1786" s="9">
        <v>800</v>
      </c>
      <c r="L1786" s="9">
        <v>1683</v>
      </c>
      <c r="M1786" s="5">
        <v>26</v>
      </c>
      <c r="N1786" s="5">
        <v>1</v>
      </c>
      <c r="O1786" s="5">
        <v>19.77</v>
      </c>
      <c r="P1786" s="5">
        <v>49.33</v>
      </c>
      <c r="Q1786" s="2">
        <f t="shared" si="163"/>
        <v>29.56</v>
      </c>
      <c r="R1786" s="5">
        <f t="shared" si="164"/>
        <v>29.56</v>
      </c>
      <c r="S1786" s="11">
        <f t="shared" si="165"/>
        <v>1.4951947395042995</v>
      </c>
      <c r="T1786" s="5">
        <v>1.54</v>
      </c>
      <c r="U1786" s="5">
        <v>0.76</v>
      </c>
      <c r="V1786" s="5">
        <v>19.77</v>
      </c>
      <c r="W1786" s="12">
        <f t="shared" si="166"/>
        <v>3.8461538461538464E-2</v>
      </c>
      <c r="X1786" s="2" t="str">
        <f t="shared" si="167"/>
        <v>SCALE</v>
      </c>
      <c r="Y1786" s="22" t="str">
        <f t="shared" si="168"/>
        <v>Premium (751-1000)</v>
      </c>
    </row>
    <row r="1787" spans="1:25">
      <c r="A1787" s="2" t="s">
        <v>6551</v>
      </c>
      <c r="B1787" s="2" t="s">
        <v>6552</v>
      </c>
      <c r="C1787" s="2" t="s">
        <v>6553</v>
      </c>
      <c r="D1787" s="2" t="s">
        <v>6554</v>
      </c>
      <c r="E1787" s="2" t="s">
        <v>276</v>
      </c>
      <c r="F1787" s="5">
        <v>3200</v>
      </c>
      <c r="G1787" s="2" t="s">
        <v>6555</v>
      </c>
      <c r="H1787" s="2" t="s">
        <v>50</v>
      </c>
      <c r="I1787" s="2" t="s">
        <v>26</v>
      </c>
      <c r="J1787" s="2" t="s">
        <v>699</v>
      </c>
      <c r="K1787" s="9">
        <v>500</v>
      </c>
      <c r="L1787" s="9">
        <v>1600</v>
      </c>
      <c r="M1787" s="5">
        <v>56</v>
      </c>
      <c r="N1787" s="5">
        <v>2</v>
      </c>
      <c r="O1787" s="5">
        <v>44.61</v>
      </c>
      <c r="P1787" s="5">
        <v>113.33</v>
      </c>
      <c r="Q1787" s="2">
        <f t="shared" si="163"/>
        <v>68.72</v>
      </c>
      <c r="R1787" s="5">
        <f t="shared" si="164"/>
        <v>68.72</v>
      </c>
      <c r="S1787" s="11">
        <f t="shared" si="165"/>
        <v>1.5404617798699842</v>
      </c>
      <c r="T1787" s="5">
        <v>3.5</v>
      </c>
      <c r="U1787" s="5">
        <v>0.8</v>
      </c>
      <c r="V1787" s="5">
        <v>22.3</v>
      </c>
      <c r="W1787" s="12">
        <f t="shared" si="166"/>
        <v>3.5714285714285712E-2</v>
      </c>
      <c r="X1787" s="2" t="str">
        <f t="shared" si="167"/>
        <v>SCALE</v>
      </c>
      <c r="Y1787" s="22" t="str">
        <f t="shared" si="168"/>
        <v>Mid (301-500)</v>
      </c>
    </row>
    <row r="1788" spans="1:25">
      <c r="A1788" s="2" t="s">
        <v>6556</v>
      </c>
      <c r="B1788" s="2" t="s">
        <v>2682</v>
      </c>
      <c r="C1788" s="2" t="s">
        <v>6557</v>
      </c>
      <c r="D1788" s="2" t="s">
        <v>3013</v>
      </c>
      <c r="E1788" s="2" t="s">
        <v>118</v>
      </c>
      <c r="F1788" s="5">
        <v>5000</v>
      </c>
      <c r="G1788" s="2" t="s">
        <v>6558</v>
      </c>
      <c r="H1788" s="2" t="s">
        <v>134</v>
      </c>
      <c r="I1788" s="2" t="s">
        <v>26</v>
      </c>
      <c r="J1788" s="2" t="s">
        <v>232</v>
      </c>
      <c r="K1788" s="9">
        <v>600</v>
      </c>
      <c r="L1788" s="9">
        <v>1964</v>
      </c>
      <c r="M1788" s="5">
        <v>70</v>
      </c>
      <c r="N1788" s="5">
        <v>2</v>
      </c>
      <c r="O1788" s="5">
        <v>44.93</v>
      </c>
      <c r="P1788" s="5">
        <v>120.91</v>
      </c>
      <c r="Q1788" s="2">
        <f t="shared" si="163"/>
        <v>75.97999999999999</v>
      </c>
      <c r="R1788" s="5">
        <f t="shared" si="164"/>
        <v>75.97999999999999</v>
      </c>
      <c r="S1788" s="11">
        <f t="shared" si="165"/>
        <v>1.6910750055642108</v>
      </c>
      <c r="T1788" s="5">
        <v>3.56</v>
      </c>
      <c r="U1788" s="5">
        <v>0.64</v>
      </c>
      <c r="V1788" s="5">
        <v>22.46</v>
      </c>
      <c r="W1788" s="12">
        <f t="shared" si="166"/>
        <v>2.8571428571428571E-2</v>
      </c>
      <c r="X1788" s="2" t="str">
        <f t="shared" si="167"/>
        <v>SCALE</v>
      </c>
      <c r="Y1788" s="22" t="str">
        <f t="shared" si="168"/>
        <v>High (501-750)</v>
      </c>
    </row>
    <row r="1789" spans="1:25">
      <c r="A1789" s="2" t="s">
        <v>6559</v>
      </c>
      <c r="B1789" s="2" t="s">
        <v>6560</v>
      </c>
      <c r="C1789" s="2" t="s">
        <v>6561</v>
      </c>
      <c r="D1789" s="2" t="s">
        <v>755</v>
      </c>
      <c r="E1789" s="2" t="s">
        <v>188</v>
      </c>
      <c r="F1789" s="5">
        <v>2000</v>
      </c>
      <c r="G1789" s="2" t="s">
        <v>5278</v>
      </c>
      <c r="H1789" s="2" t="s">
        <v>25</v>
      </c>
      <c r="I1789" s="2" t="s">
        <v>26</v>
      </c>
      <c r="J1789" s="2" t="s">
        <v>361</v>
      </c>
      <c r="K1789" s="9">
        <v>100</v>
      </c>
      <c r="L1789" s="9">
        <v>953</v>
      </c>
      <c r="M1789" s="5">
        <v>33</v>
      </c>
      <c r="N1789" s="5">
        <v>0</v>
      </c>
      <c r="O1789" s="5">
        <v>27.43</v>
      </c>
      <c r="P1789" s="5">
        <v>0</v>
      </c>
      <c r="Q1789" s="2">
        <f t="shared" si="163"/>
        <v>-27.43</v>
      </c>
      <c r="R1789" s="5">
        <f t="shared" si="164"/>
        <v>-27.43</v>
      </c>
      <c r="S1789" s="11">
        <f t="shared" si="165"/>
        <v>-1</v>
      </c>
      <c r="T1789" s="5">
        <v>3.46</v>
      </c>
      <c r="U1789" s="5">
        <v>0.83</v>
      </c>
      <c r="V1789" s="5">
        <v>0</v>
      </c>
      <c r="W1789" s="12">
        <f t="shared" si="166"/>
        <v>0</v>
      </c>
      <c r="X1789" s="2" t="str">
        <f t="shared" si="167"/>
        <v>PAUSE</v>
      </c>
      <c r="Y1789" s="22" t="str">
        <f t="shared" si="168"/>
        <v>Low (100-300)</v>
      </c>
    </row>
    <row r="1790" spans="1:25">
      <c r="A1790" s="2" t="s">
        <v>6562</v>
      </c>
      <c r="B1790" s="2" t="s">
        <v>295</v>
      </c>
      <c r="C1790" s="2" t="s">
        <v>6563</v>
      </c>
      <c r="D1790" s="2" t="s">
        <v>6564</v>
      </c>
      <c r="E1790" s="2" t="s">
        <v>850</v>
      </c>
      <c r="F1790" s="5">
        <v>4800</v>
      </c>
      <c r="G1790" s="2" t="s">
        <v>6565</v>
      </c>
      <c r="H1790" s="2" t="s">
        <v>253</v>
      </c>
      <c r="I1790" s="2" t="s">
        <v>26</v>
      </c>
      <c r="J1790" s="2" t="s">
        <v>217</v>
      </c>
      <c r="K1790" s="9">
        <v>400</v>
      </c>
      <c r="L1790" s="9">
        <v>2218</v>
      </c>
      <c r="M1790" s="5">
        <v>80</v>
      </c>
      <c r="N1790" s="5">
        <v>1</v>
      </c>
      <c r="O1790" s="5">
        <v>46.58</v>
      </c>
      <c r="P1790" s="5">
        <v>45.94</v>
      </c>
      <c r="Q1790" s="2">
        <f t="shared" si="163"/>
        <v>-0.64000000000000057</v>
      </c>
      <c r="R1790" s="5">
        <f t="shared" si="164"/>
        <v>-0.64000000000000057</v>
      </c>
      <c r="S1790" s="11">
        <f t="shared" si="165"/>
        <v>-1.3739802490339214E-2</v>
      </c>
      <c r="T1790" s="5">
        <v>3.61</v>
      </c>
      <c r="U1790" s="5">
        <v>0.57999999999999996</v>
      </c>
      <c r="V1790" s="5">
        <v>46.58</v>
      </c>
      <c r="W1790" s="12">
        <f t="shared" si="166"/>
        <v>1.2500000000000001E-2</v>
      </c>
      <c r="X1790" s="2" t="str">
        <f t="shared" si="167"/>
        <v>SCALE</v>
      </c>
      <c r="Y1790" s="22" t="str">
        <f t="shared" si="168"/>
        <v>Mid (301-500)</v>
      </c>
    </row>
    <row r="1791" spans="1:25">
      <c r="A1791" s="2" t="s">
        <v>6566</v>
      </c>
      <c r="B1791" s="2" t="s">
        <v>6567</v>
      </c>
      <c r="C1791" s="2" t="s">
        <v>3619</v>
      </c>
      <c r="D1791" s="2" t="s">
        <v>566</v>
      </c>
      <c r="E1791" s="2" t="s">
        <v>85</v>
      </c>
      <c r="F1791" s="5">
        <v>4500</v>
      </c>
      <c r="G1791" s="2" t="s">
        <v>6568</v>
      </c>
      <c r="H1791" s="2" t="s">
        <v>50</v>
      </c>
      <c r="I1791" s="2" t="s">
        <v>26</v>
      </c>
      <c r="J1791" s="2" t="s">
        <v>95</v>
      </c>
      <c r="K1791" s="9">
        <v>700</v>
      </c>
      <c r="L1791" s="9">
        <v>599</v>
      </c>
      <c r="M1791" s="5">
        <v>14</v>
      </c>
      <c r="N1791" s="5">
        <v>0</v>
      </c>
      <c r="O1791" s="5">
        <v>10.94</v>
      </c>
      <c r="P1791" s="5">
        <v>0</v>
      </c>
      <c r="Q1791" s="2">
        <f t="shared" si="163"/>
        <v>-10.94</v>
      </c>
      <c r="R1791" s="5">
        <f t="shared" si="164"/>
        <v>-10.94</v>
      </c>
      <c r="S1791" s="11">
        <f t="shared" si="165"/>
        <v>-1</v>
      </c>
      <c r="T1791" s="5">
        <v>2.34</v>
      </c>
      <c r="U1791" s="5">
        <v>0.78</v>
      </c>
      <c r="V1791" s="5">
        <v>0</v>
      </c>
      <c r="W1791" s="12">
        <f t="shared" si="166"/>
        <v>0</v>
      </c>
      <c r="X1791" s="2" t="str">
        <f t="shared" si="167"/>
        <v>PAUSE</v>
      </c>
      <c r="Y1791" s="22" t="str">
        <f t="shared" si="168"/>
        <v>High (501-750)</v>
      </c>
    </row>
    <row r="1792" spans="1:25">
      <c r="A1792" s="2" t="s">
        <v>6569</v>
      </c>
      <c r="B1792" s="2" t="s">
        <v>1542</v>
      </c>
      <c r="C1792" s="2" t="s">
        <v>6570</v>
      </c>
      <c r="D1792" s="2" t="s">
        <v>99</v>
      </c>
      <c r="E1792" s="2" t="s">
        <v>100</v>
      </c>
      <c r="F1792" s="5">
        <v>1500</v>
      </c>
      <c r="G1792" s="2" t="s">
        <v>6571</v>
      </c>
      <c r="H1792" s="2" t="s">
        <v>65</v>
      </c>
      <c r="I1792" s="2" t="s">
        <v>26</v>
      </c>
      <c r="J1792" s="2" t="s">
        <v>155</v>
      </c>
      <c r="K1792" s="9">
        <v>600</v>
      </c>
      <c r="L1792" s="9">
        <v>2061</v>
      </c>
      <c r="M1792" s="5">
        <v>73</v>
      </c>
      <c r="N1792" s="5">
        <v>3</v>
      </c>
      <c r="O1792" s="5">
        <v>39.28</v>
      </c>
      <c r="P1792" s="5">
        <v>105.44</v>
      </c>
      <c r="Q1792" s="2">
        <f t="shared" si="163"/>
        <v>66.16</v>
      </c>
      <c r="R1792" s="5">
        <f t="shared" si="164"/>
        <v>66.16</v>
      </c>
      <c r="S1792" s="11">
        <f t="shared" si="165"/>
        <v>1.6843177189409366</v>
      </c>
      <c r="T1792" s="5">
        <v>3.54</v>
      </c>
      <c r="U1792" s="5">
        <v>0.54</v>
      </c>
      <c r="V1792" s="5">
        <v>13.09</v>
      </c>
      <c r="W1792" s="12">
        <f t="shared" si="166"/>
        <v>4.1095890410958902E-2</v>
      </c>
      <c r="X1792" s="2" t="str">
        <f t="shared" si="167"/>
        <v>SCALE</v>
      </c>
      <c r="Y1792" s="22" t="str">
        <f t="shared" si="168"/>
        <v>High (501-750)</v>
      </c>
    </row>
    <row r="1793" spans="1:25">
      <c r="A1793" s="2" t="s">
        <v>6572</v>
      </c>
      <c r="B1793" s="2" t="s">
        <v>2070</v>
      </c>
      <c r="C1793" s="2" t="s">
        <v>269</v>
      </c>
      <c r="D1793" s="2" t="s">
        <v>99</v>
      </c>
      <c r="E1793" s="2" t="s">
        <v>100</v>
      </c>
      <c r="F1793" s="5">
        <v>2200</v>
      </c>
      <c r="G1793" s="2" t="s">
        <v>6573</v>
      </c>
      <c r="H1793" s="2" t="s">
        <v>167</v>
      </c>
      <c r="I1793" s="2" t="s">
        <v>26</v>
      </c>
      <c r="J1793" s="2" t="s">
        <v>313</v>
      </c>
      <c r="K1793" s="9">
        <v>100</v>
      </c>
      <c r="L1793" s="9">
        <v>2098</v>
      </c>
      <c r="M1793" s="5">
        <v>79</v>
      </c>
      <c r="N1793" s="5">
        <v>2</v>
      </c>
      <c r="O1793" s="5">
        <v>55.68</v>
      </c>
      <c r="P1793" s="5">
        <v>127.01</v>
      </c>
      <c r="Q1793" s="2">
        <f t="shared" si="163"/>
        <v>71.330000000000013</v>
      </c>
      <c r="R1793" s="5">
        <f t="shared" si="164"/>
        <v>71.330000000000013</v>
      </c>
      <c r="S1793" s="11">
        <f t="shared" si="165"/>
        <v>1.2810704022988508</v>
      </c>
      <c r="T1793" s="5">
        <v>3.77</v>
      </c>
      <c r="U1793" s="5">
        <v>0.7</v>
      </c>
      <c r="V1793" s="5">
        <v>27.84</v>
      </c>
      <c r="W1793" s="12">
        <f t="shared" si="166"/>
        <v>2.5316455696202531E-2</v>
      </c>
      <c r="X1793" s="2" t="str">
        <f t="shared" si="167"/>
        <v>SCALE</v>
      </c>
      <c r="Y1793" s="22" t="str">
        <f t="shared" si="168"/>
        <v>Low (100-300)</v>
      </c>
    </row>
    <row r="1794" spans="1:25">
      <c r="A1794" s="2" t="s">
        <v>6574</v>
      </c>
      <c r="B1794" s="2" t="s">
        <v>6575</v>
      </c>
      <c r="C1794" s="2" t="s">
        <v>6576</v>
      </c>
      <c r="D1794" s="2" t="s">
        <v>6577</v>
      </c>
      <c r="E1794" s="2" t="s">
        <v>112</v>
      </c>
      <c r="F1794" s="5">
        <v>4416</v>
      </c>
      <c r="G1794" s="2" t="s">
        <v>6578</v>
      </c>
      <c r="H1794" s="2" t="s">
        <v>167</v>
      </c>
      <c r="I1794" s="2" t="s">
        <v>26</v>
      </c>
      <c r="J1794" s="2" t="s">
        <v>248</v>
      </c>
      <c r="K1794" s="9">
        <v>500</v>
      </c>
      <c r="L1794" s="9">
        <v>675</v>
      </c>
      <c r="M1794" s="5">
        <v>21</v>
      </c>
      <c r="N1794" s="5">
        <v>0</v>
      </c>
      <c r="O1794" s="5">
        <v>13.2</v>
      </c>
      <c r="P1794" s="5">
        <v>0</v>
      </c>
      <c r="Q1794" s="2">
        <f t="shared" si="163"/>
        <v>-13.2</v>
      </c>
      <c r="R1794" s="5">
        <f t="shared" si="164"/>
        <v>-13.2</v>
      </c>
      <c r="S1794" s="11">
        <f t="shared" si="165"/>
        <v>-1</v>
      </c>
      <c r="T1794" s="5">
        <v>3.11</v>
      </c>
      <c r="U1794" s="5">
        <v>0.63</v>
      </c>
      <c r="V1794" s="5">
        <v>0</v>
      </c>
      <c r="W1794" s="12">
        <f t="shared" si="166"/>
        <v>0</v>
      </c>
      <c r="X1794" s="2" t="str">
        <f t="shared" si="167"/>
        <v>PAUSE</v>
      </c>
      <c r="Y1794" s="22" t="str">
        <f t="shared" si="168"/>
        <v>Mid (301-500)</v>
      </c>
    </row>
    <row r="1795" spans="1:25">
      <c r="A1795" s="2" t="s">
        <v>6579</v>
      </c>
      <c r="B1795" s="2" t="s">
        <v>45</v>
      </c>
      <c r="C1795" s="2" t="s">
        <v>4600</v>
      </c>
      <c r="D1795" s="2" t="s">
        <v>2533</v>
      </c>
      <c r="E1795" s="2" t="s">
        <v>118</v>
      </c>
      <c r="F1795" s="5">
        <v>4500</v>
      </c>
      <c r="G1795" s="2" t="s">
        <v>6580</v>
      </c>
      <c r="H1795" s="2" t="s">
        <v>134</v>
      </c>
      <c r="I1795" s="2" t="s">
        <v>26</v>
      </c>
      <c r="J1795" s="2" t="s">
        <v>95</v>
      </c>
      <c r="K1795" s="9">
        <v>400</v>
      </c>
      <c r="L1795" s="9">
        <v>2462</v>
      </c>
      <c r="M1795" s="5">
        <v>91</v>
      </c>
      <c r="N1795" s="5">
        <v>1</v>
      </c>
      <c r="O1795" s="5">
        <v>61.68</v>
      </c>
      <c r="P1795" s="5">
        <v>65.319999999999993</v>
      </c>
      <c r="Q1795" s="2">
        <f t="shared" si="163"/>
        <v>3.6399999999999935</v>
      </c>
      <c r="R1795" s="5">
        <f t="shared" si="164"/>
        <v>3.6399999999999935</v>
      </c>
      <c r="S1795" s="11">
        <f t="shared" si="165"/>
        <v>5.9014267185473306E-2</v>
      </c>
      <c r="T1795" s="5">
        <v>3.7</v>
      </c>
      <c r="U1795" s="5">
        <v>0.68</v>
      </c>
      <c r="V1795" s="5">
        <v>61.68</v>
      </c>
      <c r="W1795" s="12">
        <f t="shared" si="166"/>
        <v>1.098901098901099E-2</v>
      </c>
      <c r="X1795" s="2" t="str">
        <f t="shared" si="167"/>
        <v>SCALE</v>
      </c>
      <c r="Y1795" s="22" t="str">
        <f t="shared" si="168"/>
        <v>Mid (301-500)</v>
      </c>
    </row>
    <row r="1796" spans="1:25">
      <c r="A1796" s="2" t="s">
        <v>6581</v>
      </c>
      <c r="B1796" s="2" t="s">
        <v>539</v>
      </c>
      <c r="C1796" s="2" t="s">
        <v>3381</v>
      </c>
      <c r="D1796" s="2" t="s">
        <v>4077</v>
      </c>
      <c r="E1796" s="2" t="s">
        <v>32</v>
      </c>
      <c r="F1796" s="5">
        <v>4000</v>
      </c>
      <c r="G1796" s="2" t="s">
        <v>6582</v>
      </c>
      <c r="H1796" s="2" t="s">
        <v>253</v>
      </c>
      <c r="I1796" s="2" t="s">
        <v>26</v>
      </c>
      <c r="J1796" s="2" t="s">
        <v>43</v>
      </c>
      <c r="K1796" s="9">
        <v>300</v>
      </c>
      <c r="L1796" s="9">
        <v>1569</v>
      </c>
      <c r="M1796" s="5">
        <v>23</v>
      </c>
      <c r="N1796" s="5">
        <v>1</v>
      </c>
      <c r="O1796" s="5">
        <v>10.81</v>
      </c>
      <c r="P1796" s="5">
        <v>57.1</v>
      </c>
      <c r="Q1796" s="2">
        <f t="shared" si="163"/>
        <v>46.29</v>
      </c>
      <c r="R1796" s="5">
        <f t="shared" si="164"/>
        <v>46.29</v>
      </c>
      <c r="S1796" s="11">
        <f t="shared" si="165"/>
        <v>4.2821461609620721</v>
      </c>
      <c r="T1796" s="5">
        <v>1.47</v>
      </c>
      <c r="U1796" s="5">
        <v>0.47</v>
      </c>
      <c r="V1796" s="5">
        <v>10.81</v>
      </c>
      <c r="W1796" s="12">
        <f t="shared" si="166"/>
        <v>4.3478260869565216E-2</v>
      </c>
      <c r="X1796" s="2" t="str">
        <f t="shared" si="167"/>
        <v>SCALE</v>
      </c>
      <c r="Y1796" s="22" t="str">
        <f t="shared" si="168"/>
        <v>Low (100-300)</v>
      </c>
    </row>
    <row r="1797" spans="1:25">
      <c r="A1797" s="2" t="s">
        <v>6583</v>
      </c>
      <c r="B1797" s="2" t="s">
        <v>6584</v>
      </c>
      <c r="C1797" s="2" t="s">
        <v>6585</v>
      </c>
      <c r="D1797" s="2" t="s">
        <v>6586</v>
      </c>
      <c r="E1797" s="2" t="s">
        <v>635</v>
      </c>
      <c r="F1797" s="5">
        <v>2800</v>
      </c>
      <c r="G1797" s="2" t="s">
        <v>6587</v>
      </c>
      <c r="H1797" s="2" t="s">
        <v>42</v>
      </c>
      <c r="I1797" s="2" t="s">
        <v>26</v>
      </c>
      <c r="J1797" s="2" t="s">
        <v>35</v>
      </c>
      <c r="K1797" s="9">
        <v>1000</v>
      </c>
      <c r="L1797" s="9">
        <v>1918</v>
      </c>
      <c r="M1797" s="5">
        <v>54</v>
      </c>
      <c r="N1797" s="5">
        <v>0</v>
      </c>
      <c r="O1797" s="5">
        <v>34.51</v>
      </c>
      <c r="P1797" s="5">
        <v>0</v>
      </c>
      <c r="Q1797" s="2">
        <f t="shared" si="163"/>
        <v>-34.51</v>
      </c>
      <c r="R1797" s="5">
        <f t="shared" si="164"/>
        <v>-34.51</v>
      </c>
      <c r="S1797" s="11">
        <f t="shared" si="165"/>
        <v>-1</v>
      </c>
      <c r="T1797" s="5">
        <v>2.82</v>
      </c>
      <c r="U1797" s="5">
        <v>0.64</v>
      </c>
      <c r="V1797" s="5">
        <v>0</v>
      </c>
      <c r="W1797" s="12">
        <f t="shared" si="166"/>
        <v>0</v>
      </c>
      <c r="X1797" s="2" t="str">
        <f t="shared" si="167"/>
        <v>PAUSE</v>
      </c>
      <c r="Y1797" s="22" t="str">
        <f t="shared" si="168"/>
        <v>Premium (751-1000)</v>
      </c>
    </row>
    <row r="1798" spans="1:25">
      <c r="A1798" s="2" t="s">
        <v>6588</v>
      </c>
      <c r="B1798" s="2" t="s">
        <v>6589</v>
      </c>
      <c r="C1798" s="2" t="s">
        <v>6590</v>
      </c>
      <c r="D1798" s="2" t="s">
        <v>2973</v>
      </c>
      <c r="E1798" s="2" t="s">
        <v>56</v>
      </c>
      <c r="F1798" s="5">
        <v>1750</v>
      </c>
      <c r="G1798" s="2" t="s">
        <v>3014</v>
      </c>
      <c r="H1798" s="2" t="s">
        <v>65</v>
      </c>
      <c r="I1798" s="2" t="s">
        <v>26</v>
      </c>
      <c r="J1798" s="2" t="s">
        <v>293</v>
      </c>
      <c r="K1798" s="9">
        <v>1000</v>
      </c>
      <c r="L1798" s="9">
        <v>1235</v>
      </c>
      <c r="M1798" s="5">
        <v>20</v>
      </c>
      <c r="N1798" s="5">
        <v>0</v>
      </c>
      <c r="O1798" s="5">
        <v>11.85</v>
      </c>
      <c r="P1798" s="5">
        <v>0</v>
      </c>
      <c r="Q1798" s="2">
        <f t="shared" si="163"/>
        <v>-11.85</v>
      </c>
      <c r="R1798" s="5">
        <f t="shared" si="164"/>
        <v>-11.85</v>
      </c>
      <c r="S1798" s="11">
        <f t="shared" si="165"/>
        <v>-1</v>
      </c>
      <c r="T1798" s="5">
        <v>1.62</v>
      </c>
      <c r="U1798" s="5">
        <v>0.59</v>
      </c>
      <c r="V1798" s="5">
        <v>0</v>
      </c>
      <c r="W1798" s="12">
        <f t="shared" si="166"/>
        <v>0</v>
      </c>
      <c r="X1798" s="2" t="str">
        <f t="shared" si="167"/>
        <v>PAUSE</v>
      </c>
      <c r="Y1798" s="22" t="str">
        <f t="shared" si="168"/>
        <v>Premium (751-1000)</v>
      </c>
    </row>
    <row r="1799" spans="1:25">
      <c r="A1799" s="2" t="s">
        <v>6591</v>
      </c>
      <c r="B1799" s="2" t="s">
        <v>6592</v>
      </c>
      <c r="C1799" s="2" t="s">
        <v>1419</v>
      </c>
      <c r="D1799" s="2" t="s">
        <v>6593</v>
      </c>
      <c r="E1799" s="2" t="s">
        <v>188</v>
      </c>
      <c r="F1799" s="5">
        <v>3500</v>
      </c>
      <c r="G1799" s="2" t="s">
        <v>6594</v>
      </c>
      <c r="H1799" s="2" t="s">
        <v>266</v>
      </c>
      <c r="I1799" s="2" t="s">
        <v>26</v>
      </c>
      <c r="J1799" s="2" t="s">
        <v>293</v>
      </c>
      <c r="K1799" s="9">
        <v>600</v>
      </c>
      <c r="L1799" s="9">
        <v>638</v>
      </c>
      <c r="M1799" s="5">
        <v>13</v>
      </c>
      <c r="N1799" s="5">
        <v>0</v>
      </c>
      <c r="O1799" s="5">
        <v>6.66</v>
      </c>
      <c r="P1799" s="5">
        <v>0</v>
      </c>
      <c r="Q1799" s="2">
        <f t="shared" si="163"/>
        <v>-6.66</v>
      </c>
      <c r="R1799" s="5">
        <f t="shared" si="164"/>
        <v>-6.66</v>
      </c>
      <c r="S1799" s="11">
        <f t="shared" si="165"/>
        <v>-1</v>
      </c>
      <c r="T1799" s="5">
        <v>2.04</v>
      </c>
      <c r="U1799" s="5">
        <v>0.51</v>
      </c>
      <c r="V1799" s="5">
        <v>0</v>
      </c>
      <c r="W1799" s="12">
        <f t="shared" si="166"/>
        <v>0</v>
      </c>
      <c r="X1799" s="2" t="str">
        <f t="shared" si="167"/>
        <v>PAUSE</v>
      </c>
      <c r="Y1799" s="22" t="str">
        <f t="shared" si="168"/>
        <v>High (501-750)</v>
      </c>
    </row>
    <row r="1800" spans="1:25">
      <c r="A1800" s="2" t="s">
        <v>6595</v>
      </c>
      <c r="B1800" s="2" t="s">
        <v>6596</v>
      </c>
      <c r="C1800" s="2" t="s">
        <v>1796</v>
      </c>
      <c r="D1800" s="2" t="s">
        <v>1559</v>
      </c>
      <c r="E1800" s="2" t="s">
        <v>23</v>
      </c>
      <c r="F1800" s="5">
        <v>3900</v>
      </c>
      <c r="G1800" s="2" t="s">
        <v>6597</v>
      </c>
      <c r="H1800" s="2" t="s">
        <v>65</v>
      </c>
      <c r="I1800" s="2" t="s">
        <v>26</v>
      </c>
      <c r="J1800" s="2" t="s">
        <v>361</v>
      </c>
      <c r="K1800" s="9">
        <v>600</v>
      </c>
      <c r="L1800" s="9">
        <v>1683</v>
      </c>
      <c r="M1800" s="5">
        <v>72</v>
      </c>
      <c r="N1800" s="5">
        <v>8</v>
      </c>
      <c r="O1800" s="5">
        <v>31.1</v>
      </c>
      <c r="P1800" s="5">
        <v>476.76</v>
      </c>
      <c r="Q1800" s="2">
        <f t="shared" si="163"/>
        <v>445.65999999999997</v>
      </c>
      <c r="R1800" s="5">
        <f t="shared" si="164"/>
        <v>445.65999999999997</v>
      </c>
      <c r="S1800" s="11">
        <f t="shared" si="165"/>
        <v>14.32990353697749</v>
      </c>
      <c r="T1800" s="5">
        <v>4.28</v>
      </c>
      <c r="U1800" s="5">
        <v>0.43</v>
      </c>
      <c r="V1800" s="5">
        <v>3.89</v>
      </c>
      <c r="W1800" s="12">
        <f t="shared" si="166"/>
        <v>0.1111111111111111</v>
      </c>
      <c r="X1800" s="2" t="str">
        <f t="shared" si="167"/>
        <v>SCALE</v>
      </c>
      <c r="Y1800" s="22" t="str">
        <f t="shared" si="168"/>
        <v>High (501-750)</v>
      </c>
    </row>
    <row r="1801" spans="1:25">
      <c r="A1801" s="2" t="s">
        <v>6598</v>
      </c>
      <c r="B1801" s="2" t="s">
        <v>475</v>
      </c>
      <c r="C1801" s="2" t="s">
        <v>1913</v>
      </c>
      <c r="D1801" s="2" t="s">
        <v>6599</v>
      </c>
      <c r="E1801" s="2" t="s">
        <v>432</v>
      </c>
      <c r="F1801" s="5">
        <v>3900</v>
      </c>
      <c r="G1801" s="2" t="s">
        <v>6600</v>
      </c>
      <c r="H1801" s="2" t="s">
        <v>344</v>
      </c>
      <c r="I1801" s="2" t="s">
        <v>26</v>
      </c>
      <c r="J1801" s="2" t="s">
        <v>217</v>
      </c>
      <c r="K1801" s="9">
        <v>200</v>
      </c>
      <c r="L1801" s="9">
        <v>2414</v>
      </c>
      <c r="M1801" s="5">
        <v>54</v>
      </c>
      <c r="N1801" s="5">
        <v>0</v>
      </c>
      <c r="O1801" s="5">
        <v>24.59</v>
      </c>
      <c r="P1801" s="5">
        <v>0</v>
      </c>
      <c r="Q1801" s="2">
        <f t="shared" si="163"/>
        <v>-24.59</v>
      </c>
      <c r="R1801" s="5">
        <f t="shared" si="164"/>
        <v>-24.59</v>
      </c>
      <c r="S1801" s="11">
        <f t="shared" si="165"/>
        <v>-1</v>
      </c>
      <c r="T1801" s="5">
        <v>2.2400000000000002</v>
      </c>
      <c r="U1801" s="5">
        <v>0.46</v>
      </c>
      <c r="V1801" s="5">
        <v>0</v>
      </c>
      <c r="W1801" s="12">
        <f t="shared" si="166"/>
        <v>0</v>
      </c>
      <c r="X1801" s="2" t="str">
        <f t="shared" si="167"/>
        <v>PAUSE</v>
      </c>
      <c r="Y1801" s="22" t="str">
        <f t="shared" si="168"/>
        <v>Low (100-300)</v>
      </c>
    </row>
    <row r="1802" spans="1:25">
      <c r="A1802" s="2" t="s">
        <v>6601</v>
      </c>
      <c r="B1802" s="2" t="s">
        <v>847</v>
      </c>
      <c r="C1802" s="2" t="s">
        <v>6602</v>
      </c>
      <c r="D1802" s="2" t="s">
        <v>241</v>
      </c>
      <c r="E1802" s="2" t="s">
        <v>23</v>
      </c>
      <c r="F1802" s="5">
        <v>1900</v>
      </c>
      <c r="G1802" s="2" t="s">
        <v>6603</v>
      </c>
      <c r="H1802" s="2" t="s">
        <v>25</v>
      </c>
      <c r="I1802" s="2" t="s">
        <v>26</v>
      </c>
      <c r="J1802" s="2" t="s">
        <v>135</v>
      </c>
      <c r="K1802" s="9">
        <v>700</v>
      </c>
      <c r="L1802" s="9">
        <v>2469</v>
      </c>
      <c r="M1802" s="5">
        <v>81</v>
      </c>
      <c r="N1802" s="5">
        <v>0</v>
      </c>
      <c r="O1802" s="5">
        <v>34.76</v>
      </c>
      <c r="P1802" s="5">
        <v>0</v>
      </c>
      <c r="Q1802" s="2">
        <f t="shared" si="163"/>
        <v>-34.76</v>
      </c>
      <c r="R1802" s="5">
        <f t="shared" si="164"/>
        <v>-34.76</v>
      </c>
      <c r="S1802" s="11">
        <f t="shared" si="165"/>
        <v>-1</v>
      </c>
      <c r="T1802" s="5">
        <v>3.28</v>
      </c>
      <c r="U1802" s="5">
        <v>0.43</v>
      </c>
      <c r="V1802" s="5">
        <v>0</v>
      </c>
      <c r="W1802" s="12">
        <f t="shared" si="166"/>
        <v>0</v>
      </c>
      <c r="X1802" s="2" t="str">
        <f t="shared" si="167"/>
        <v>PAUSE</v>
      </c>
      <c r="Y1802" s="22" t="str">
        <f t="shared" si="168"/>
        <v>High (501-750)</v>
      </c>
    </row>
    <row r="1803" spans="1:25">
      <c r="A1803" s="2" t="s">
        <v>6604</v>
      </c>
      <c r="B1803" s="2" t="s">
        <v>409</v>
      </c>
      <c r="C1803" s="2" t="s">
        <v>6605</v>
      </c>
      <c r="D1803" s="2" t="s">
        <v>1758</v>
      </c>
      <c r="E1803" s="2" t="s">
        <v>56</v>
      </c>
      <c r="F1803" s="5">
        <v>2492</v>
      </c>
      <c r="G1803" s="2" t="s">
        <v>2105</v>
      </c>
      <c r="H1803" s="2" t="s">
        <v>190</v>
      </c>
      <c r="I1803" s="2" t="s">
        <v>26</v>
      </c>
      <c r="J1803" s="2" t="s">
        <v>206</v>
      </c>
      <c r="K1803" s="9">
        <v>100</v>
      </c>
      <c r="L1803" s="9">
        <v>1443</v>
      </c>
      <c r="M1803" s="5">
        <v>33</v>
      </c>
      <c r="N1803" s="5">
        <v>1</v>
      </c>
      <c r="O1803" s="5">
        <v>13.87</v>
      </c>
      <c r="P1803" s="5">
        <v>62.79</v>
      </c>
      <c r="Q1803" s="2">
        <f t="shared" ref="Q1803:Q1866" si="169">IFERROR(P1803-O1803, 0)</f>
        <v>48.92</v>
      </c>
      <c r="R1803" s="5">
        <f t="shared" ref="R1803:R1866" si="170">P1803-O1803</f>
        <v>48.92</v>
      </c>
      <c r="S1803" s="11">
        <f t="shared" ref="S1803:S1866" si="171">R1803/O1803</f>
        <v>3.5270367700072103</v>
      </c>
      <c r="T1803" s="5">
        <v>2.29</v>
      </c>
      <c r="U1803" s="5">
        <v>0.42</v>
      </c>
      <c r="V1803" s="5">
        <v>13.87</v>
      </c>
      <c r="W1803" s="12">
        <f t="shared" ref="W1803:W1866" si="172">N1803/M1803</f>
        <v>3.0303030303030304E-2</v>
      </c>
      <c r="X1803" s="2" t="str">
        <f t="shared" ref="X1803:X1866" si="173">IF(P1803&gt;=4, "SCALE",
  IF(P1803&gt;=2, "MONITOR",
    IF(P1803&gt;=1, "OPTIMISE",
      "PAUSE")))</f>
        <v>SCALE</v>
      </c>
      <c r="Y1803" s="22" t="str">
        <f t="shared" ref="Y1803:Y1866" si="174">IF(K1803&lt;=300,"Low (100-300)",
 IF(K1803&lt;=500,"Mid (301-500)",
  IF(K1803&lt;=750,"High (501-750)",
   "Premium (751-1000)")))</f>
        <v>Low (100-300)</v>
      </c>
    </row>
    <row r="1804" spans="1:25">
      <c r="A1804" s="2" t="s">
        <v>6606</v>
      </c>
      <c r="B1804" s="2" t="s">
        <v>1051</v>
      </c>
      <c r="C1804" s="2" t="s">
        <v>740</v>
      </c>
      <c r="D1804" s="2" t="s">
        <v>6607</v>
      </c>
      <c r="E1804" s="2" t="s">
        <v>222</v>
      </c>
      <c r="F1804" s="5">
        <v>1500</v>
      </c>
      <c r="G1804" s="2" t="s">
        <v>6608</v>
      </c>
      <c r="H1804" s="2" t="s">
        <v>190</v>
      </c>
      <c r="I1804" s="2" t="s">
        <v>26</v>
      </c>
      <c r="J1804" s="2" t="s">
        <v>458</v>
      </c>
      <c r="K1804" s="9">
        <v>700</v>
      </c>
      <c r="L1804" s="9">
        <v>1992</v>
      </c>
      <c r="M1804" s="5">
        <v>74</v>
      </c>
      <c r="N1804" s="5">
        <v>2</v>
      </c>
      <c r="O1804" s="5">
        <v>56.46</v>
      </c>
      <c r="P1804" s="5">
        <v>126.27</v>
      </c>
      <c r="Q1804" s="2">
        <f t="shared" si="169"/>
        <v>69.81</v>
      </c>
      <c r="R1804" s="5">
        <f t="shared" si="170"/>
        <v>69.81</v>
      </c>
      <c r="S1804" s="11">
        <f t="shared" si="171"/>
        <v>1.2364505844845908</v>
      </c>
      <c r="T1804" s="5">
        <v>3.71</v>
      </c>
      <c r="U1804" s="5">
        <v>0.76</v>
      </c>
      <c r="V1804" s="5">
        <v>28.23</v>
      </c>
      <c r="W1804" s="12">
        <f t="shared" si="172"/>
        <v>2.7027027027027029E-2</v>
      </c>
      <c r="X1804" s="2" t="str">
        <f t="shared" si="173"/>
        <v>SCALE</v>
      </c>
      <c r="Y1804" s="22" t="str">
        <f t="shared" si="174"/>
        <v>High (501-750)</v>
      </c>
    </row>
    <row r="1805" spans="1:25">
      <c r="A1805" s="2" t="s">
        <v>6609</v>
      </c>
      <c r="B1805" s="2" t="s">
        <v>6610</v>
      </c>
      <c r="C1805" s="2" t="s">
        <v>6611</v>
      </c>
      <c r="D1805" s="2" t="s">
        <v>236</v>
      </c>
      <c r="E1805" s="2" t="s">
        <v>237</v>
      </c>
      <c r="F1805" s="5">
        <v>2900</v>
      </c>
      <c r="G1805" s="2" t="s">
        <v>6612</v>
      </c>
      <c r="H1805" s="2" t="s">
        <v>102</v>
      </c>
      <c r="I1805" s="2" t="s">
        <v>26</v>
      </c>
      <c r="J1805" s="2" t="s">
        <v>177</v>
      </c>
      <c r="K1805" s="9">
        <v>100</v>
      </c>
      <c r="L1805" s="9">
        <v>2183</v>
      </c>
      <c r="M1805" s="5">
        <v>40</v>
      </c>
      <c r="N1805" s="5">
        <v>0</v>
      </c>
      <c r="O1805" s="5">
        <v>17.96</v>
      </c>
      <c r="P1805" s="5">
        <v>0</v>
      </c>
      <c r="Q1805" s="2">
        <f t="shared" si="169"/>
        <v>-17.96</v>
      </c>
      <c r="R1805" s="5">
        <f t="shared" si="170"/>
        <v>-17.96</v>
      </c>
      <c r="S1805" s="11">
        <f t="shared" si="171"/>
        <v>-1</v>
      </c>
      <c r="T1805" s="5">
        <v>1.83</v>
      </c>
      <c r="U1805" s="5">
        <v>0.45</v>
      </c>
      <c r="V1805" s="5">
        <v>0</v>
      </c>
      <c r="W1805" s="12">
        <f t="shared" si="172"/>
        <v>0</v>
      </c>
      <c r="X1805" s="2" t="str">
        <f t="shared" si="173"/>
        <v>PAUSE</v>
      </c>
      <c r="Y1805" s="22" t="str">
        <f t="shared" si="174"/>
        <v>Low (100-300)</v>
      </c>
    </row>
    <row r="1806" spans="1:25">
      <c r="A1806" s="2" t="s">
        <v>6613</v>
      </c>
      <c r="B1806" s="2" t="s">
        <v>6614</v>
      </c>
      <c r="C1806" s="2" t="s">
        <v>5918</v>
      </c>
      <c r="D1806" s="2" t="s">
        <v>764</v>
      </c>
      <c r="E1806" s="2" t="s">
        <v>625</v>
      </c>
      <c r="F1806" s="5">
        <v>2750</v>
      </c>
      <c r="G1806" s="2" t="s">
        <v>6615</v>
      </c>
      <c r="H1806" s="2" t="s">
        <v>102</v>
      </c>
      <c r="I1806" s="2" t="s">
        <v>26</v>
      </c>
      <c r="J1806" s="2" t="s">
        <v>382</v>
      </c>
      <c r="K1806" s="9">
        <v>200</v>
      </c>
      <c r="L1806" s="9">
        <v>2424</v>
      </c>
      <c r="M1806" s="5">
        <v>60</v>
      </c>
      <c r="N1806" s="5">
        <v>5</v>
      </c>
      <c r="O1806" s="5">
        <v>30.97</v>
      </c>
      <c r="P1806" s="5">
        <v>223.06</v>
      </c>
      <c r="Q1806" s="2">
        <f t="shared" si="169"/>
        <v>192.09</v>
      </c>
      <c r="R1806" s="5">
        <f t="shared" si="170"/>
        <v>192.09</v>
      </c>
      <c r="S1806" s="11">
        <f t="shared" si="171"/>
        <v>6.2024539877300615</v>
      </c>
      <c r="T1806" s="5">
        <v>2.48</v>
      </c>
      <c r="U1806" s="5">
        <v>0.52</v>
      </c>
      <c r="V1806" s="5">
        <v>6.19</v>
      </c>
      <c r="W1806" s="12">
        <f t="shared" si="172"/>
        <v>8.3333333333333329E-2</v>
      </c>
      <c r="X1806" s="2" t="str">
        <f t="shared" si="173"/>
        <v>SCALE</v>
      </c>
      <c r="Y1806" s="22" t="str">
        <f t="shared" si="174"/>
        <v>Low (100-300)</v>
      </c>
    </row>
    <row r="1807" spans="1:25">
      <c r="A1807" s="2" t="s">
        <v>6616</v>
      </c>
      <c r="B1807" s="2" t="s">
        <v>3867</v>
      </c>
      <c r="C1807" s="2" t="s">
        <v>6617</v>
      </c>
      <c r="D1807" s="2" t="s">
        <v>6618</v>
      </c>
      <c r="E1807" s="2" t="s">
        <v>432</v>
      </c>
      <c r="F1807" s="5">
        <v>5988</v>
      </c>
      <c r="G1807" s="2" t="s">
        <v>6619</v>
      </c>
      <c r="H1807" s="2" t="s">
        <v>161</v>
      </c>
      <c r="I1807" s="2" t="s">
        <v>26</v>
      </c>
      <c r="J1807" s="2" t="s">
        <v>43</v>
      </c>
      <c r="K1807" s="9">
        <v>700</v>
      </c>
      <c r="L1807" s="9">
        <v>921</v>
      </c>
      <c r="M1807" s="5">
        <v>29</v>
      </c>
      <c r="N1807" s="5">
        <v>2</v>
      </c>
      <c r="O1807" s="5">
        <v>13.62</v>
      </c>
      <c r="P1807" s="5">
        <v>111.5</v>
      </c>
      <c r="Q1807" s="2">
        <f t="shared" si="169"/>
        <v>97.88</v>
      </c>
      <c r="R1807" s="5">
        <f t="shared" si="170"/>
        <v>97.88</v>
      </c>
      <c r="S1807" s="11">
        <f t="shared" si="171"/>
        <v>7.1864904552129225</v>
      </c>
      <c r="T1807" s="5">
        <v>3.15</v>
      </c>
      <c r="U1807" s="5">
        <v>0.47</v>
      </c>
      <c r="V1807" s="5">
        <v>6.81</v>
      </c>
      <c r="W1807" s="12">
        <f t="shared" si="172"/>
        <v>6.8965517241379309E-2</v>
      </c>
      <c r="X1807" s="2" t="str">
        <f t="shared" si="173"/>
        <v>SCALE</v>
      </c>
      <c r="Y1807" s="22" t="str">
        <f t="shared" si="174"/>
        <v>High (501-750)</v>
      </c>
    </row>
    <row r="1808" spans="1:25">
      <c r="A1808" s="2" t="s">
        <v>6620</v>
      </c>
      <c r="B1808" s="2" t="s">
        <v>4798</v>
      </c>
      <c r="C1808" s="2" t="s">
        <v>2238</v>
      </c>
      <c r="D1808" s="2" t="s">
        <v>6621</v>
      </c>
      <c r="E1808" s="2" t="s">
        <v>40</v>
      </c>
      <c r="F1808" s="5">
        <v>1700</v>
      </c>
      <c r="G1808" s="2" t="s">
        <v>6622</v>
      </c>
      <c r="H1808" s="2" t="s">
        <v>312</v>
      </c>
      <c r="I1808" s="2" t="s">
        <v>26</v>
      </c>
      <c r="J1808" s="2" t="s">
        <v>135</v>
      </c>
      <c r="K1808" s="9">
        <v>600</v>
      </c>
      <c r="L1808" s="9">
        <v>1383</v>
      </c>
      <c r="M1808" s="5">
        <v>56</v>
      </c>
      <c r="N1808" s="5">
        <v>1</v>
      </c>
      <c r="O1808" s="5">
        <v>26.82</v>
      </c>
      <c r="P1808" s="5">
        <v>61.35</v>
      </c>
      <c r="Q1808" s="2">
        <f t="shared" si="169"/>
        <v>34.53</v>
      </c>
      <c r="R1808" s="5">
        <f t="shared" si="170"/>
        <v>34.53</v>
      </c>
      <c r="S1808" s="11">
        <f t="shared" si="171"/>
        <v>1.2874720357941836</v>
      </c>
      <c r="T1808" s="5">
        <v>4.05</v>
      </c>
      <c r="U1808" s="5">
        <v>0.48</v>
      </c>
      <c r="V1808" s="5">
        <v>26.82</v>
      </c>
      <c r="W1808" s="12">
        <f t="shared" si="172"/>
        <v>1.7857142857142856E-2</v>
      </c>
      <c r="X1808" s="2" t="str">
        <f t="shared" si="173"/>
        <v>SCALE</v>
      </c>
      <c r="Y1808" s="22" t="str">
        <f t="shared" si="174"/>
        <v>High (501-750)</v>
      </c>
    </row>
    <row r="1809" spans="1:25">
      <c r="A1809" s="2" t="s">
        <v>6623</v>
      </c>
      <c r="B1809" s="2" t="s">
        <v>6624</v>
      </c>
      <c r="C1809" s="2" t="s">
        <v>269</v>
      </c>
      <c r="D1809" s="2" t="s">
        <v>486</v>
      </c>
      <c r="E1809" s="2" t="s">
        <v>48</v>
      </c>
      <c r="F1809" s="5">
        <v>1750</v>
      </c>
      <c r="G1809" s="2" t="s">
        <v>6625</v>
      </c>
      <c r="H1809" s="2" t="s">
        <v>253</v>
      </c>
      <c r="I1809" s="2" t="s">
        <v>26</v>
      </c>
      <c r="J1809" s="2" t="s">
        <v>140</v>
      </c>
      <c r="K1809" s="9">
        <v>800</v>
      </c>
      <c r="L1809" s="9">
        <v>2015</v>
      </c>
      <c r="M1809" s="5">
        <v>59</v>
      </c>
      <c r="N1809" s="5">
        <v>7</v>
      </c>
      <c r="O1809" s="5">
        <v>42.61</v>
      </c>
      <c r="P1809" s="5">
        <v>421.47</v>
      </c>
      <c r="Q1809" s="2">
        <f t="shared" si="169"/>
        <v>378.86</v>
      </c>
      <c r="R1809" s="5">
        <f t="shared" si="170"/>
        <v>378.86</v>
      </c>
      <c r="S1809" s="11">
        <f t="shared" si="171"/>
        <v>8.8913400610185409</v>
      </c>
      <c r="T1809" s="5">
        <v>2.93</v>
      </c>
      <c r="U1809" s="5">
        <v>0.72</v>
      </c>
      <c r="V1809" s="5">
        <v>6.09</v>
      </c>
      <c r="W1809" s="12">
        <f t="shared" si="172"/>
        <v>0.11864406779661017</v>
      </c>
      <c r="X1809" s="2" t="str">
        <f t="shared" si="173"/>
        <v>SCALE</v>
      </c>
      <c r="Y1809" s="22" t="str">
        <f t="shared" si="174"/>
        <v>Premium (751-1000)</v>
      </c>
    </row>
    <row r="1810" spans="1:25">
      <c r="A1810" s="2" t="s">
        <v>6626</v>
      </c>
      <c r="B1810" s="2" t="s">
        <v>6627</v>
      </c>
      <c r="C1810" s="2" t="s">
        <v>6628</v>
      </c>
      <c r="D1810" s="2" t="s">
        <v>6629</v>
      </c>
      <c r="E1810" s="2" t="s">
        <v>237</v>
      </c>
      <c r="F1810" s="5">
        <v>2000</v>
      </c>
      <c r="G1810" s="2" t="s">
        <v>6630</v>
      </c>
      <c r="H1810" s="2" t="s">
        <v>312</v>
      </c>
      <c r="I1810" s="2" t="s">
        <v>26</v>
      </c>
      <c r="J1810" s="2" t="s">
        <v>73</v>
      </c>
      <c r="K1810" s="9">
        <v>700</v>
      </c>
      <c r="L1810" s="9">
        <v>778</v>
      </c>
      <c r="M1810" s="5">
        <v>26</v>
      </c>
      <c r="N1810" s="5">
        <v>1</v>
      </c>
      <c r="O1810" s="5">
        <v>12.59</v>
      </c>
      <c r="P1810" s="5">
        <v>73.87</v>
      </c>
      <c r="Q1810" s="2">
        <f t="shared" si="169"/>
        <v>61.28</v>
      </c>
      <c r="R1810" s="5">
        <f t="shared" si="170"/>
        <v>61.28</v>
      </c>
      <c r="S1810" s="11">
        <f t="shared" si="171"/>
        <v>4.8673550436854649</v>
      </c>
      <c r="T1810" s="5">
        <v>3.34</v>
      </c>
      <c r="U1810" s="5">
        <v>0.48</v>
      </c>
      <c r="V1810" s="5">
        <v>12.59</v>
      </c>
      <c r="W1810" s="12">
        <f t="shared" si="172"/>
        <v>3.8461538461538464E-2</v>
      </c>
      <c r="X1810" s="2" t="str">
        <f t="shared" si="173"/>
        <v>SCALE</v>
      </c>
      <c r="Y1810" s="22" t="str">
        <f t="shared" si="174"/>
        <v>High (501-750)</v>
      </c>
    </row>
    <row r="1811" spans="1:25">
      <c r="A1811" s="2" t="s">
        <v>6631</v>
      </c>
      <c r="B1811" s="2" t="s">
        <v>6632</v>
      </c>
      <c r="C1811" s="2" t="s">
        <v>6633</v>
      </c>
      <c r="D1811" s="2" t="s">
        <v>2104</v>
      </c>
      <c r="E1811" s="2" t="s">
        <v>125</v>
      </c>
      <c r="F1811" s="5">
        <v>2817</v>
      </c>
      <c r="G1811" s="2" t="s">
        <v>6634</v>
      </c>
      <c r="H1811" s="2" t="s">
        <v>34</v>
      </c>
      <c r="I1811" s="2" t="s">
        <v>26</v>
      </c>
      <c r="J1811" s="2" t="s">
        <v>313</v>
      </c>
      <c r="K1811" s="9">
        <v>100</v>
      </c>
      <c r="L1811" s="9">
        <v>748</v>
      </c>
      <c r="M1811" s="5">
        <v>32</v>
      </c>
      <c r="N1811" s="5">
        <v>1</v>
      </c>
      <c r="O1811" s="5">
        <v>18.899999999999999</v>
      </c>
      <c r="P1811" s="5">
        <v>51.23</v>
      </c>
      <c r="Q1811" s="2">
        <f t="shared" si="169"/>
        <v>32.33</v>
      </c>
      <c r="R1811" s="5">
        <f t="shared" si="170"/>
        <v>32.33</v>
      </c>
      <c r="S1811" s="11">
        <f t="shared" si="171"/>
        <v>1.7105820105820106</v>
      </c>
      <c r="T1811" s="5">
        <v>4.28</v>
      </c>
      <c r="U1811" s="5">
        <v>0.59</v>
      </c>
      <c r="V1811" s="5">
        <v>18.899999999999999</v>
      </c>
      <c r="W1811" s="12">
        <f t="shared" si="172"/>
        <v>3.125E-2</v>
      </c>
      <c r="X1811" s="2" t="str">
        <f t="shared" si="173"/>
        <v>SCALE</v>
      </c>
      <c r="Y1811" s="22" t="str">
        <f t="shared" si="174"/>
        <v>Low (100-300)</v>
      </c>
    </row>
    <row r="1812" spans="1:25">
      <c r="A1812" s="2" t="s">
        <v>6635</v>
      </c>
      <c r="B1812" s="2" t="s">
        <v>475</v>
      </c>
      <c r="C1812" s="2" t="s">
        <v>6636</v>
      </c>
      <c r="D1812" s="2" t="s">
        <v>909</v>
      </c>
      <c r="E1812" s="2" t="s">
        <v>222</v>
      </c>
      <c r="F1812" s="5">
        <v>1535</v>
      </c>
      <c r="G1812" s="2" t="s">
        <v>6637</v>
      </c>
      <c r="H1812" s="2" t="s">
        <v>102</v>
      </c>
      <c r="I1812" s="2" t="s">
        <v>26</v>
      </c>
      <c r="J1812" s="2" t="s">
        <v>217</v>
      </c>
      <c r="K1812" s="9">
        <v>200</v>
      </c>
      <c r="L1812" s="9">
        <v>1370</v>
      </c>
      <c r="M1812" s="5">
        <v>28</v>
      </c>
      <c r="N1812" s="5">
        <v>0</v>
      </c>
      <c r="O1812" s="5">
        <v>22.9</v>
      </c>
      <c r="P1812" s="5">
        <v>0</v>
      </c>
      <c r="Q1812" s="2">
        <f t="shared" si="169"/>
        <v>-22.9</v>
      </c>
      <c r="R1812" s="5">
        <f t="shared" si="170"/>
        <v>-22.9</v>
      </c>
      <c r="S1812" s="11">
        <f t="shared" si="171"/>
        <v>-1</v>
      </c>
      <c r="T1812" s="5">
        <v>2.04</v>
      </c>
      <c r="U1812" s="5">
        <v>0.82</v>
      </c>
      <c r="V1812" s="5">
        <v>0</v>
      </c>
      <c r="W1812" s="12">
        <f t="shared" si="172"/>
        <v>0</v>
      </c>
      <c r="X1812" s="2" t="str">
        <f t="shared" si="173"/>
        <v>PAUSE</v>
      </c>
      <c r="Y1812" s="22" t="str">
        <f t="shared" si="174"/>
        <v>Low (100-300)</v>
      </c>
    </row>
    <row r="1813" spans="1:25">
      <c r="A1813" s="2" t="s">
        <v>6638</v>
      </c>
      <c r="B1813" s="2" t="s">
        <v>6639</v>
      </c>
      <c r="C1813" s="2" t="s">
        <v>6640</v>
      </c>
      <c r="D1813" s="2" t="s">
        <v>6641</v>
      </c>
      <c r="E1813" s="2" t="s">
        <v>118</v>
      </c>
      <c r="F1813" s="5">
        <v>1250</v>
      </c>
      <c r="G1813" s="2" t="s">
        <v>6642</v>
      </c>
      <c r="H1813" s="2" t="s">
        <v>344</v>
      </c>
      <c r="I1813" s="2" t="s">
        <v>26</v>
      </c>
      <c r="J1813" s="2" t="s">
        <v>217</v>
      </c>
      <c r="K1813" s="9">
        <v>700</v>
      </c>
      <c r="L1813" s="9">
        <v>1695</v>
      </c>
      <c r="M1813" s="5">
        <v>29</v>
      </c>
      <c r="N1813" s="5">
        <v>2</v>
      </c>
      <c r="O1813" s="5">
        <v>14.05</v>
      </c>
      <c r="P1813" s="5">
        <v>129.54</v>
      </c>
      <c r="Q1813" s="2">
        <f t="shared" si="169"/>
        <v>115.49</v>
      </c>
      <c r="R1813" s="5">
        <f t="shared" si="170"/>
        <v>115.49</v>
      </c>
      <c r="S1813" s="11">
        <f t="shared" si="171"/>
        <v>8.2199288256227749</v>
      </c>
      <c r="T1813" s="5">
        <v>1.71</v>
      </c>
      <c r="U1813" s="5">
        <v>0.48</v>
      </c>
      <c r="V1813" s="5">
        <v>7.02</v>
      </c>
      <c r="W1813" s="12">
        <f t="shared" si="172"/>
        <v>6.8965517241379309E-2</v>
      </c>
      <c r="X1813" s="2" t="str">
        <f t="shared" si="173"/>
        <v>SCALE</v>
      </c>
      <c r="Y1813" s="22" t="str">
        <f t="shared" si="174"/>
        <v>High (501-750)</v>
      </c>
    </row>
    <row r="1814" spans="1:25">
      <c r="A1814" s="2" t="s">
        <v>6643</v>
      </c>
      <c r="B1814" s="2" t="s">
        <v>3143</v>
      </c>
      <c r="C1814" s="2" t="s">
        <v>951</v>
      </c>
      <c r="D1814" s="2" t="s">
        <v>6644</v>
      </c>
      <c r="E1814" s="2" t="s">
        <v>118</v>
      </c>
      <c r="F1814" s="5">
        <v>5867</v>
      </c>
      <c r="G1814" s="2" t="s">
        <v>1007</v>
      </c>
      <c r="H1814" s="2" t="s">
        <v>150</v>
      </c>
      <c r="I1814" s="2" t="s">
        <v>26</v>
      </c>
      <c r="J1814" s="2" t="s">
        <v>66</v>
      </c>
      <c r="K1814" s="9">
        <v>600</v>
      </c>
      <c r="L1814" s="9">
        <v>1383</v>
      </c>
      <c r="M1814" s="5">
        <v>40</v>
      </c>
      <c r="N1814" s="5">
        <v>0</v>
      </c>
      <c r="O1814" s="5">
        <v>23.48</v>
      </c>
      <c r="P1814" s="5">
        <v>0</v>
      </c>
      <c r="Q1814" s="2">
        <f t="shared" si="169"/>
        <v>-23.48</v>
      </c>
      <c r="R1814" s="5">
        <f t="shared" si="170"/>
        <v>-23.48</v>
      </c>
      <c r="S1814" s="11">
        <f t="shared" si="171"/>
        <v>-1</v>
      </c>
      <c r="T1814" s="5">
        <v>2.89</v>
      </c>
      <c r="U1814" s="5">
        <v>0.59</v>
      </c>
      <c r="V1814" s="5">
        <v>0</v>
      </c>
      <c r="W1814" s="12">
        <f t="shared" si="172"/>
        <v>0</v>
      </c>
      <c r="X1814" s="2" t="str">
        <f t="shared" si="173"/>
        <v>PAUSE</v>
      </c>
      <c r="Y1814" s="22" t="str">
        <f t="shared" si="174"/>
        <v>High (501-750)</v>
      </c>
    </row>
    <row r="1815" spans="1:25">
      <c r="A1815" s="2" t="s">
        <v>6645</v>
      </c>
      <c r="B1815" s="2" t="s">
        <v>6646</v>
      </c>
      <c r="C1815" s="2" t="s">
        <v>6647</v>
      </c>
      <c r="D1815" s="2" t="s">
        <v>1040</v>
      </c>
      <c r="E1815" s="2" t="s">
        <v>112</v>
      </c>
      <c r="F1815" s="5">
        <v>1250</v>
      </c>
      <c r="G1815" s="2" t="s">
        <v>6648</v>
      </c>
      <c r="H1815" s="2" t="s">
        <v>253</v>
      </c>
      <c r="I1815" s="2" t="s">
        <v>26</v>
      </c>
      <c r="J1815" s="2" t="s">
        <v>319</v>
      </c>
      <c r="K1815" s="9">
        <v>400</v>
      </c>
      <c r="L1815" s="9">
        <v>2463</v>
      </c>
      <c r="M1815" s="5">
        <v>85</v>
      </c>
      <c r="N1815" s="5">
        <v>3</v>
      </c>
      <c r="O1815" s="5">
        <v>41.26</v>
      </c>
      <c r="P1815" s="5">
        <v>205.36</v>
      </c>
      <c r="Q1815" s="2">
        <f t="shared" si="169"/>
        <v>164.10000000000002</v>
      </c>
      <c r="R1815" s="5">
        <f t="shared" si="170"/>
        <v>164.10000000000002</v>
      </c>
      <c r="S1815" s="11">
        <f t="shared" si="171"/>
        <v>3.9772176442074656</v>
      </c>
      <c r="T1815" s="5">
        <v>3.45</v>
      </c>
      <c r="U1815" s="5">
        <v>0.49</v>
      </c>
      <c r="V1815" s="5">
        <v>13.75</v>
      </c>
      <c r="W1815" s="12">
        <f t="shared" si="172"/>
        <v>3.5294117647058823E-2</v>
      </c>
      <c r="X1815" s="2" t="str">
        <f t="shared" si="173"/>
        <v>SCALE</v>
      </c>
      <c r="Y1815" s="22" t="str">
        <f t="shared" si="174"/>
        <v>Mid (301-500)</v>
      </c>
    </row>
    <row r="1816" spans="1:25">
      <c r="A1816" s="2" t="s">
        <v>6649</v>
      </c>
      <c r="B1816" s="2" t="s">
        <v>6650</v>
      </c>
      <c r="C1816" s="2" t="s">
        <v>2454</v>
      </c>
      <c r="D1816" s="2" t="s">
        <v>144</v>
      </c>
      <c r="E1816" s="2" t="s">
        <v>40</v>
      </c>
      <c r="F1816" s="5">
        <v>2300</v>
      </c>
      <c r="G1816" s="2" t="s">
        <v>6651</v>
      </c>
      <c r="H1816" s="2" t="s">
        <v>134</v>
      </c>
      <c r="I1816" s="2" t="s">
        <v>26</v>
      </c>
      <c r="J1816" s="2" t="s">
        <v>162</v>
      </c>
      <c r="K1816" s="9">
        <v>700</v>
      </c>
      <c r="L1816" s="9">
        <v>1011</v>
      </c>
      <c r="M1816" s="5">
        <v>42</v>
      </c>
      <c r="N1816" s="5">
        <v>1</v>
      </c>
      <c r="O1816" s="5">
        <v>27.38</v>
      </c>
      <c r="P1816" s="5">
        <v>70.709999999999994</v>
      </c>
      <c r="Q1816" s="2">
        <f t="shared" si="169"/>
        <v>43.33</v>
      </c>
      <c r="R1816" s="5">
        <f t="shared" si="170"/>
        <v>43.33</v>
      </c>
      <c r="S1816" s="11">
        <f t="shared" si="171"/>
        <v>1.5825420014609204</v>
      </c>
      <c r="T1816" s="5">
        <v>4.1500000000000004</v>
      </c>
      <c r="U1816" s="5">
        <v>0.65</v>
      </c>
      <c r="V1816" s="5">
        <v>27.38</v>
      </c>
      <c r="W1816" s="12">
        <f t="shared" si="172"/>
        <v>2.3809523809523808E-2</v>
      </c>
      <c r="X1816" s="2" t="str">
        <f t="shared" si="173"/>
        <v>SCALE</v>
      </c>
      <c r="Y1816" s="22" t="str">
        <f t="shared" si="174"/>
        <v>High (501-750)</v>
      </c>
    </row>
    <row r="1817" spans="1:25">
      <c r="A1817" s="2" t="s">
        <v>6652</v>
      </c>
      <c r="B1817" s="2" t="s">
        <v>529</v>
      </c>
      <c r="C1817" s="2" t="s">
        <v>6653</v>
      </c>
      <c r="D1817" s="2" t="s">
        <v>2846</v>
      </c>
      <c r="E1817" s="2" t="s">
        <v>222</v>
      </c>
      <c r="F1817" s="5">
        <v>2500</v>
      </c>
      <c r="G1817" s="2" t="s">
        <v>6654</v>
      </c>
      <c r="H1817" s="2" t="s">
        <v>87</v>
      </c>
      <c r="I1817" s="2" t="s">
        <v>26</v>
      </c>
      <c r="J1817" s="2" t="s">
        <v>232</v>
      </c>
      <c r="K1817" s="9">
        <v>800</v>
      </c>
      <c r="L1817" s="9">
        <v>1635</v>
      </c>
      <c r="M1817" s="5">
        <v>32</v>
      </c>
      <c r="N1817" s="5">
        <v>0</v>
      </c>
      <c r="O1817" s="5">
        <v>17.77</v>
      </c>
      <c r="P1817" s="5">
        <v>0</v>
      </c>
      <c r="Q1817" s="2">
        <f t="shared" si="169"/>
        <v>-17.77</v>
      </c>
      <c r="R1817" s="5">
        <f t="shared" si="170"/>
        <v>-17.77</v>
      </c>
      <c r="S1817" s="11">
        <f t="shared" si="171"/>
        <v>-1</v>
      </c>
      <c r="T1817" s="5">
        <v>1.96</v>
      </c>
      <c r="U1817" s="5">
        <v>0.56000000000000005</v>
      </c>
      <c r="V1817" s="5">
        <v>0</v>
      </c>
      <c r="W1817" s="12">
        <f t="shared" si="172"/>
        <v>0</v>
      </c>
      <c r="X1817" s="2" t="str">
        <f t="shared" si="173"/>
        <v>PAUSE</v>
      </c>
      <c r="Y1817" s="22" t="str">
        <f t="shared" si="174"/>
        <v>Premium (751-1000)</v>
      </c>
    </row>
    <row r="1818" spans="1:25">
      <c r="A1818" s="2" t="s">
        <v>6655</v>
      </c>
      <c r="B1818" s="2" t="s">
        <v>2426</v>
      </c>
      <c r="C1818" s="2" t="s">
        <v>1168</v>
      </c>
      <c r="D1818" s="2" t="s">
        <v>117</v>
      </c>
      <c r="E1818" s="2" t="s">
        <v>118</v>
      </c>
      <c r="F1818" s="5">
        <v>1500</v>
      </c>
      <c r="G1818" s="2" t="s">
        <v>6656</v>
      </c>
      <c r="H1818" s="2" t="s">
        <v>150</v>
      </c>
      <c r="I1818" s="2" t="s">
        <v>26</v>
      </c>
      <c r="J1818" s="2" t="s">
        <v>382</v>
      </c>
      <c r="K1818" s="9">
        <v>600</v>
      </c>
      <c r="L1818" s="9">
        <v>2113</v>
      </c>
      <c r="M1818" s="5">
        <v>40</v>
      </c>
      <c r="N1818" s="5">
        <v>3</v>
      </c>
      <c r="O1818" s="5">
        <v>26.46</v>
      </c>
      <c r="P1818" s="5">
        <v>192.7</v>
      </c>
      <c r="Q1818" s="2">
        <f t="shared" si="169"/>
        <v>166.23999999999998</v>
      </c>
      <c r="R1818" s="5">
        <f t="shared" si="170"/>
        <v>166.23999999999998</v>
      </c>
      <c r="S1818" s="11">
        <f t="shared" si="171"/>
        <v>6.2826908541194246</v>
      </c>
      <c r="T1818" s="5">
        <v>1.89</v>
      </c>
      <c r="U1818" s="5">
        <v>0.66</v>
      </c>
      <c r="V1818" s="5">
        <v>8.82</v>
      </c>
      <c r="W1818" s="12">
        <f t="shared" si="172"/>
        <v>7.4999999999999997E-2</v>
      </c>
      <c r="X1818" s="2" t="str">
        <f t="shared" si="173"/>
        <v>SCALE</v>
      </c>
      <c r="Y1818" s="22" t="str">
        <f t="shared" si="174"/>
        <v>High (501-750)</v>
      </c>
    </row>
    <row r="1819" spans="1:25">
      <c r="A1819" s="2" t="s">
        <v>6657</v>
      </c>
      <c r="B1819" s="2" t="s">
        <v>803</v>
      </c>
      <c r="C1819" s="2" t="s">
        <v>6658</v>
      </c>
      <c r="D1819" s="2" t="s">
        <v>6659</v>
      </c>
      <c r="E1819" s="2" t="s">
        <v>635</v>
      </c>
      <c r="F1819" s="5">
        <v>3166</v>
      </c>
      <c r="G1819" s="2" t="s">
        <v>6660</v>
      </c>
      <c r="H1819" s="2" t="s">
        <v>312</v>
      </c>
      <c r="I1819" s="2" t="s">
        <v>26</v>
      </c>
      <c r="J1819" s="2" t="s">
        <v>120</v>
      </c>
      <c r="K1819" s="9">
        <v>100</v>
      </c>
      <c r="L1819" s="9">
        <v>2123</v>
      </c>
      <c r="M1819" s="5">
        <v>62</v>
      </c>
      <c r="N1819" s="5">
        <v>2</v>
      </c>
      <c r="O1819" s="5">
        <v>25.97</v>
      </c>
      <c r="P1819" s="5">
        <v>82.7</v>
      </c>
      <c r="Q1819" s="2">
        <f t="shared" si="169"/>
        <v>56.730000000000004</v>
      </c>
      <c r="R1819" s="5">
        <f t="shared" si="170"/>
        <v>56.730000000000004</v>
      </c>
      <c r="S1819" s="11">
        <f t="shared" si="171"/>
        <v>2.1844435887562574</v>
      </c>
      <c r="T1819" s="5">
        <v>2.92</v>
      </c>
      <c r="U1819" s="5">
        <v>0.42</v>
      </c>
      <c r="V1819" s="5">
        <v>12.98</v>
      </c>
      <c r="W1819" s="12">
        <f t="shared" si="172"/>
        <v>3.2258064516129031E-2</v>
      </c>
      <c r="X1819" s="2" t="str">
        <f t="shared" si="173"/>
        <v>SCALE</v>
      </c>
      <c r="Y1819" s="22" t="str">
        <f t="shared" si="174"/>
        <v>Low (100-300)</v>
      </c>
    </row>
    <row r="1820" spans="1:25">
      <c r="A1820" s="2" t="s">
        <v>6661</v>
      </c>
      <c r="B1820" s="2" t="s">
        <v>539</v>
      </c>
      <c r="C1820" s="2" t="s">
        <v>3576</v>
      </c>
      <c r="D1820" s="2" t="s">
        <v>6662</v>
      </c>
      <c r="E1820" s="2" t="s">
        <v>281</v>
      </c>
      <c r="F1820" s="5">
        <v>2500</v>
      </c>
      <c r="G1820" s="2" t="s">
        <v>6663</v>
      </c>
      <c r="H1820" s="2" t="s">
        <v>58</v>
      </c>
      <c r="I1820" s="2" t="s">
        <v>26</v>
      </c>
      <c r="J1820" s="2" t="s">
        <v>699</v>
      </c>
      <c r="K1820" s="9">
        <v>400</v>
      </c>
      <c r="L1820" s="9">
        <v>1886</v>
      </c>
      <c r="M1820" s="5">
        <v>40</v>
      </c>
      <c r="N1820" s="5">
        <v>1</v>
      </c>
      <c r="O1820" s="5">
        <v>17.850000000000001</v>
      </c>
      <c r="P1820" s="5">
        <v>64.709999999999994</v>
      </c>
      <c r="Q1820" s="2">
        <f t="shared" si="169"/>
        <v>46.859999999999992</v>
      </c>
      <c r="R1820" s="5">
        <f t="shared" si="170"/>
        <v>46.859999999999992</v>
      </c>
      <c r="S1820" s="11">
        <f t="shared" si="171"/>
        <v>2.625210084033613</v>
      </c>
      <c r="T1820" s="5">
        <v>2.12</v>
      </c>
      <c r="U1820" s="5">
        <v>0.45</v>
      </c>
      <c r="V1820" s="5">
        <v>17.850000000000001</v>
      </c>
      <c r="W1820" s="12">
        <f t="shared" si="172"/>
        <v>2.5000000000000001E-2</v>
      </c>
      <c r="X1820" s="2" t="str">
        <f t="shared" si="173"/>
        <v>SCALE</v>
      </c>
      <c r="Y1820" s="22" t="str">
        <f t="shared" si="174"/>
        <v>Mid (301-500)</v>
      </c>
    </row>
    <row r="1821" spans="1:25">
      <c r="A1821" s="2" t="s">
        <v>6664</v>
      </c>
      <c r="B1821" s="2" t="s">
        <v>5619</v>
      </c>
      <c r="C1821" s="2" t="s">
        <v>6665</v>
      </c>
      <c r="D1821" s="2" t="s">
        <v>6666</v>
      </c>
      <c r="E1821" s="2" t="s">
        <v>112</v>
      </c>
      <c r="F1821" s="5">
        <v>2167</v>
      </c>
      <c r="G1821" s="2" t="s">
        <v>6667</v>
      </c>
      <c r="H1821" s="2" t="s">
        <v>72</v>
      </c>
      <c r="I1821" s="2" t="s">
        <v>26</v>
      </c>
      <c r="J1821" s="2" t="s">
        <v>95</v>
      </c>
      <c r="K1821" s="9">
        <v>200</v>
      </c>
      <c r="L1821" s="9">
        <v>730</v>
      </c>
      <c r="M1821" s="5">
        <v>24</v>
      </c>
      <c r="N1821" s="5">
        <v>0</v>
      </c>
      <c r="O1821" s="5">
        <v>17.7</v>
      </c>
      <c r="P1821" s="5">
        <v>0</v>
      </c>
      <c r="Q1821" s="2">
        <f t="shared" si="169"/>
        <v>-17.7</v>
      </c>
      <c r="R1821" s="5">
        <f t="shared" si="170"/>
        <v>-17.7</v>
      </c>
      <c r="S1821" s="11">
        <f t="shared" si="171"/>
        <v>-1</v>
      </c>
      <c r="T1821" s="5">
        <v>3.29</v>
      </c>
      <c r="U1821" s="5">
        <v>0.74</v>
      </c>
      <c r="V1821" s="5">
        <v>0</v>
      </c>
      <c r="W1821" s="12">
        <f t="shared" si="172"/>
        <v>0</v>
      </c>
      <c r="X1821" s="2" t="str">
        <f t="shared" si="173"/>
        <v>PAUSE</v>
      </c>
      <c r="Y1821" s="22" t="str">
        <f t="shared" si="174"/>
        <v>Low (100-300)</v>
      </c>
    </row>
    <row r="1822" spans="1:25">
      <c r="A1822" s="2" t="s">
        <v>6668</v>
      </c>
      <c r="B1822" s="2" t="s">
        <v>6669</v>
      </c>
      <c r="C1822" s="2" t="s">
        <v>6670</v>
      </c>
      <c r="D1822" s="2" t="s">
        <v>236</v>
      </c>
      <c r="E1822" s="2" t="s">
        <v>237</v>
      </c>
      <c r="F1822" s="5">
        <v>1500</v>
      </c>
      <c r="G1822" s="2" t="s">
        <v>6671</v>
      </c>
      <c r="H1822" s="2" t="s">
        <v>72</v>
      </c>
      <c r="I1822" s="2" t="s">
        <v>26</v>
      </c>
      <c r="J1822" s="2" t="s">
        <v>162</v>
      </c>
      <c r="K1822" s="9">
        <v>500</v>
      </c>
      <c r="L1822" s="9">
        <v>1972</v>
      </c>
      <c r="M1822" s="5">
        <v>33</v>
      </c>
      <c r="N1822" s="5">
        <v>1</v>
      </c>
      <c r="O1822" s="5">
        <v>26.85</v>
      </c>
      <c r="P1822" s="5">
        <v>51.26</v>
      </c>
      <c r="Q1822" s="2">
        <f t="shared" si="169"/>
        <v>24.409999999999997</v>
      </c>
      <c r="R1822" s="5">
        <f t="shared" si="170"/>
        <v>24.409999999999997</v>
      </c>
      <c r="S1822" s="11">
        <f t="shared" si="171"/>
        <v>0.90912476722532576</v>
      </c>
      <c r="T1822" s="5">
        <v>1.67</v>
      </c>
      <c r="U1822" s="5">
        <v>0.81</v>
      </c>
      <c r="V1822" s="5">
        <v>26.85</v>
      </c>
      <c r="W1822" s="12">
        <f t="shared" si="172"/>
        <v>3.0303030303030304E-2</v>
      </c>
      <c r="X1822" s="2" t="str">
        <f t="shared" si="173"/>
        <v>SCALE</v>
      </c>
      <c r="Y1822" s="22" t="str">
        <f t="shared" si="174"/>
        <v>Mid (301-500)</v>
      </c>
    </row>
    <row r="1823" spans="1:25">
      <c r="A1823" s="2" t="s">
        <v>6672</v>
      </c>
      <c r="B1823" s="2" t="s">
        <v>994</v>
      </c>
      <c r="C1823" s="2" t="s">
        <v>1714</v>
      </c>
      <c r="D1823" s="2" t="s">
        <v>6673</v>
      </c>
      <c r="E1823" s="2" t="s">
        <v>991</v>
      </c>
      <c r="F1823" s="5">
        <v>4950</v>
      </c>
      <c r="G1823" s="2" t="s">
        <v>6674</v>
      </c>
      <c r="H1823" s="2" t="s">
        <v>161</v>
      </c>
      <c r="I1823" s="2" t="s">
        <v>26</v>
      </c>
      <c r="J1823" s="2" t="s">
        <v>59</v>
      </c>
      <c r="K1823" s="9">
        <v>800</v>
      </c>
      <c r="L1823" s="9">
        <v>1601</v>
      </c>
      <c r="M1823" s="5">
        <v>39</v>
      </c>
      <c r="N1823" s="5">
        <v>0</v>
      </c>
      <c r="O1823" s="5">
        <v>32.42</v>
      </c>
      <c r="P1823" s="5">
        <v>0</v>
      </c>
      <c r="Q1823" s="2">
        <f t="shared" si="169"/>
        <v>-32.42</v>
      </c>
      <c r="R1823" s="5">
        <f t="shared" si="170"/>
        <v>-32.42</v>
      </c>
      <c r="S1823" s="11">
        <f t="shared" si="171"/>
        <v>-1</v>
      </c>
      <c r="T1823" s="5">
        <v>2.44</v>
      </c>
      <c r="U1823" s="5">
        <v>0.83</v>
      </c>
      <c r="V1823" s="5">
        <v>0</v>
      </c>
      <c r="W1823" s="12">
        <f t="shared" si="172"/>
        <v>0</v>
      </c>
      <c r="X1823" s="2" t="str">
        <f t="shared" si="173"/>
        <v>PAUSE</v>
      </c>
      <c r="Y1823" s="22" t="str">
        <f t="shared" si="174"/>
        <v>Premium (751-1000)</v>
      </c>
    </row>
    <row r="1824" spans="1:25">
      <c r="A1824" s="2" t="s">
        <v>6675</v>
      </c>
      <c r="B1824" s="2" t="s">
        <v>6676</v>
      </c>
      <c r="C1824" s="2" t="s">
        <v>6677</v>
      </c>
      <c r="D1824" s="2" t="s">
        <v>1918</v>
      </c>
      <c r="E1824" s="2" t="s">
        <v>85</v>
      </c>
      <c r="F1824" s="5">
        <v>3950</v>
      </c>
      <c r="G1824" s="2" t="s">
        <v>6678</v>
      </c>
      <c r="H1824" s="2" t="s">
        <v>87</v>
      </c>
      <c r="I1824" s="2" t="s">
        <v>26</v>
      </c>
      <c r="J1824" s="2" t="s">
        <v>51</v>
      </c>
      <c r="K1824" s="9">
        <v>100</v>
      </c>
      <c r="L1824" s="9">
        <v>818</v>
      </c>
      <c r="M1824" s="5">
        <v>13</v>
      </c>
      <c r="N1824" s="5">
        <v>0</v>
      </c>
      <c r="O1824" s="5">
        <v>5.27</v>
      </c>
      <c r="P1824" s="5">
        <v>0</v>
      </c>
      <c r="Q1824" s="2">
        <f t="shared" si="169"/>
        <v>-5.27</v>
      </c>
      <c r="R1824" s="5">
        <f t="shared" si="170"/>
        <v>-5.27</v>
      </c>
      <c r="S1824" s="11">
        <f t="shared" si="171"/>
        <v>-1</v>
      </c>
      <c r="T1824" s="5">
        <v>1.59</v>
      </c>
      <c r="U1824" s="5">
        <v>0.41</v>
      </c>
      <c r="V1824" s="5">
        <v>0</v>
      </c>
      <c r="W1824" s="12">
        <f t="shared" si="172"/>
        <v>0</v>
      </c>
      <c r="X1824" s="2" t="str">
        <f t="shared" si="173"/>
        <v>PAUSE</v>
      </c>
      <c r="Y1824" s="22" t="str">
        <f t="shared" si="174"/>
        <v>Low (100-300)</v>
      </c>
    </row>
    <row r="1825" spans="1:25">
      <c r="A1825" s="2" t="s">
        <v>6679</v>
      </c>
      <c r="B1825" s="2" t="s">
        <v>6680</v>
      </c>
      <c r="C1825" s="2" t="s">
        <v>6681</v>
      </c>
      <c r="D1825" s="2" t="s">
        <v>3880</v>
      </c>
      <c r="E1825" s="2" t="s">
        <v>112</v>
      </c>
      <c r="F1825" s="5">
        <v>1928</v>
      </c>
      <c r="G1825" s="2" t="s">
        <v>355</v>
      </c>
      <c r="H1825" s="2" t="s">
        <v>50</v>
      </c>
      <c r="I1825" s="2" t="s">
        <v>26</v>
      </c>
      <c r="J1825" s="2" t="s">
        <v>155</v>
      </c>
      <c r="K1825" s="9">
        <v>100</v>
      </c>
      <c r="L1825" s="9">
        <v>817</v>
      </c>
      <c r="M1825" s="5">
        <v>22</v>
      </c>
      <c r="N1825" s="5">
        <v>0</v>
      </c>
      <c r="O1825" s="5">
        <v>17.059999999999999</v>
      </c>
      <c r="P1825" s="5">
        <v>0</v>
      </c>
      <c r="Q1825" s="2">
        <f t="shared" si="169"/>
        <v>-17.059999999999999</v>
      </c>
      <c r="R1825" s="5">
        <f t="shared" si="170"/>
        <v>-17.059999999999999</v>
      </c>
      <c r="S1825" s="11">
        <f t="shared" si="171"/>
        <v>-1</v>
      </c>
      <c r="T1825" s="5">
        <v>2.69</v>
      </c>
      <c r="U1825" s="5">
        <v>0.78</v>
      </c>
      <c r="V1825" s="5">
        <v>0</v>
      </c>
      <c r="W1825" s="12">
        <f t="shared" si="172"/>
        <v>0</v>
      </c>
      <c r="X1825" s="2" t="str">
        <f t="shared" si="173"/>
        <v>PAUSE</v>
      </c>
      <c r="Y1825" s="22" t="str">
        <f t="shared" si="174"/>
        <v>Low (100-300)</v>
      </c>
    </row>
    <row r="1826" spans="1:25">
      <c r="A1826" s="2" t="s">
        <v>6682</v>
      </c>
      <c r="B1826" s="2" t="s">
        <v>1200</v>
      </c>
      <c r="C1826" s="2" t="s">
        <v>6683</v>
      </c>
      <c r="D1826" s="2" t="s">
        <v>3920</v>
      </c>
      <c r="E1826" s="2" t="s">
        <v>56</v>
      </c>
      <c r="F1826" s="5">
        <v>1750</v>
      </c>
      <c r="G1826" s="2" t="s">
        <v>6684</v>
      </c>
      <c r="H1826" s="2" t="s">
        <v>134</v>
      </c>
      <c r="I1826" s="2" t="s">
        <v>26</v>
      </c>
      <c r="J1826" s="2" t="s">
        <v>127</v>
      </c>
      <c r="K1826" s="9">
        <v>600</v>
      </c>
      <c r="L1826" s="9">
        <v>512</v>
      </c>
      <c r="M1826" s="5">
        <v>20</v>
      </c>
      <c r="N1826" s="5">
        <v>1</v>
      </c>
      <c r="O1826" s="5">
        <v>11.08</v>
      </c>
      <c r="P1826" s="5">
        <v>42.79</v>
      </c>
      <c r="Q1826" s="2">
        <f t="shared" si="169"/>
        <v>31.71</v>
      </c>
      <c r="R1826" s="5">
        <f t="shared" si="170"/>
        <v>31.71</v>
      </c>
      <c r="S1826" s="11">
        <f t="shared" si="171"/>
        <v>2.8619133574007223</v>
      </c>
      <c r="T1826" s="5">
        <v>3.91</v>
      </c>
      <c r="U1826" s="5">
        <v>0.55000000000000004</v>
      </c>
      <c r="V1826" s="5">
        <v>11.08</v>
      </c>
      <c r="W1826" s="12">
        <f t="shared" si="172"/>
        <v>0.05</v>
      </c>
      <c r="X1826" s="2" t="str">
        <f t="shared" si="173"/>
        <v>SCALE</v>
      </c>
      <c r="Y1826" s="22" t="str">
        <f t="shared" si="174"/>
        <v>High (501-750)</v>
      </c>
    </row>
    <row r="1827" spans="1:25">
      <c r="A1827" s="2" t="s">
        <v>6685</v>
      </c>
      <c r="B1827" s="2" t="s">
        <v>696</v>
      </c>
      <c r="C1827" s="2" t="s">
        <v>6686</v>
      </c>
      <c r="D1827" s="2" t="s">
        <v>175</v>
      </c>
      <c r="E1827" s="2" t="s">
        <v>23</v>
      </c>
      <c r="F1827" s="5">
        <v>1625</v>
      </c>
      <c r="G1827" s="2" t="s">
        <v>6687</v>
      </c>
      <c r="H1827" s="2" t="s">
        <v>150</v>
      </c>
      <c r="I1827" s="2" t="s">
        <v>26</v>
      </c>
      <c r="J1827" s="2" t="s">
        <v>120</v>
      </c>
      <c r="K1827" s="9">
        <v>700</v>
      </c>
      <c r="L1827" s="9">
        <v>1208</v>
      </c>
      <c r="M1827" s="5">
        <v>43</v>
      </c>
      <c r="N1827" s="5">
        <v>0</v>
      </c>
      <c r="O1827" s="5">
        <v>17.7</v>
      </c>
      <c r="P1827" s="5">
        <v>0</v>
      </c>
      <c r="Q1827" s="2">
        <f t="shared" si="169"/>
        <v>-17.7</v>
      </c>
      <c r="R1827" s="5">
        <f t="shared" si="170"/>
        <v>-17.7</v>
      </c>
      <c r="S1827" s="11">
        <f t="shared" si="171"/>
        <v>-1</v>
      </c>
      <c r="T1827" s="5">
        <v>3.56</v>
      </c>
      <c r="U1827" s="5">
        <v>0.41</v>
      </c>
      <c r="V1827" s="5">
        <v>0</v>
      </c>
      <c r="W1827" s="12">
        <f t="shared" si="172"/>
        <v>0</v>
      </c>
      <c r="X1827" s="2" t="str">
        <f t="shared" si="173"/>
        <v>PAUSE</v>
      </c>
      <c r="Y1827" s="22" t="str">
        <f t="shared" si="174"/>
        <v>High (501-750)</v>
      </c>
    </row>
    <row r="1828" spans="1:25">
      <c r="A1828" s="2" t="s">
        <v>6688</v>
      </c>
      <c r="B1828" s="2" t="s">
        <v>6689</v>
      </c>
      <c r="C1828" s="2" t="s">
        <v>6690</v>
      </c>
      <c r="D1828" s="2" t="s">
        <v>1620</v>
      </c>
      <c r="E1828" s="2" t="s">
        <v>222</v>
      </c>
      <c r="F1828" s="5">
        <v>8667</v>
      </c>
      <c r="G1828" s="2" t="s">
        <v>86</v>
      </c>
      <c r="H1828" s="2" t="s">
        <v>161</v>
      </c>
      <c r="I1828" s="2" t="s">
        <v>26</v>
      </c>
      <c r="J1828" s="2" t="s">
        <v>66</v>
      </c>
      <c r="K1828" s="9">
        <v>400</v>
      </c>
      <c r="L1828" s="9">
        <v>1208</v>
      </c>
      <c r="M1828" s="5">
        <v>52</v>
      </c>
      <c r="N1828" s="5">
        <v>0</v>
      </c>
      <c r="O1828" s="5">
        <v>44.09</v>
      </c>
      <c r="P1828" s="5">
        <v>0</v>
      </c>
      <c r="Q1828" s="2">
        <f t="shared" si="169"/>
        <v>-44.09</v>
      </c>
      <c r="R1828" s="5">
        <f t="shared" si="170"/>
        <v>-44.09</v>
      </c>
      <c r="S1828" s="11">
        <f t="shared" si="171"/>
        <v>-1</v>
      </c>
      <c r="T1828" s="5">
        <v>4.3</v>
      </c>
      <c r="U1828" s="5">
        <v>0.85</v>
      </c>
      <c r="V1828" s="5">
        <v>0</v>
      </c>
      <c r="W1828" s="12">
        <f t="shared" si="172"/>
        <v>0</v>
      </c>
      <c r="X1828" s="2" t="str">
        <f t="shared" si="173"/>
        <v>PAUSE</v>
      </c>
      <c r="Y1828" s="22" t="str">
        <f t="shared" si="174"/>
        <v>Mid (301-500)</v>
      </c>
    </row>
    <row r="1829" spans="1:25">
      <c r="A1829" s="2" t="s">
        <v>6691</v>
      </c>
      <c r="B1829" s="2" t="s">
        <v>1291</v>
      </c>
      <c r="C1829" s="2" t="s">
        <v>920</v>
      </c>
      <c r="D1829" s="2" t="s">
        <v>834</v>
      </c>
      <c r="E1829" s="2" t="s">
        <v>625</v>
      </c>
      <c r="F1829" s="5">
        <v>3497</v>
      </c>
      <c r="G1829" s="2" t="s">
        <v>6692</v>
      </c>
      <c r="H1829" s="2" t="s">
        <v>150</v>
      </c>
      <c r="I1829" s="2" t="s">
        <v>26</v>
      </c>
      <c r="J1829" s="2" t="s">
        <v>232</v>
      </c>
      <c r="K1829" s="9">
        <v>300</v>
      </c>
      <c r="L1829" s="9">
        <v>1526</v>
      </c>
      <c r="M1829" s="5">
        <v>56</v>
      </c>
      <c r="N1829" s="5">
        <v>1</v>
      </c>
      <c r="O1829" s="5">
        <v>31.93</v>
      </c>
      <c r="P1829" s="5">
        <v>57.12</v>
      </c>
      <c r="Q1829" s="2">
        <f t="shared" si="169"/>
        <v>25.189999999999998</v>
      </c>
      <c r="R1829" s="5">
        <f t="shared" si="170"/>
        <v>25.189999999999998</v>
      </c>
      <c r="S1829" s="11">
        <f t="shared" si="171"/>
        <v>0.78891324772940796</v>
      </c>
      <c r="T1829" s="5">
        <v>3.67</v>
      </c>
      <c r="U1829" s="5">
        <v>0.56999999999999995</v>
      </c>
      <c r="V1829" s="5">
        <v>31.93</v>
      </c>
      <c r="W1829" s="12">
        <f t="shared" si="172"/>
        <v>1.7857142857142856E-2</v>
      </c>
      <c r="X1829" s="2" t="str">
        <f t="shared" si="173"/>
        <v>SCALE</v>
      </c>
      <c r="Y1829" s="22" t="str">
        <f t="shared" si="174"/>
        <v>Low (100-300)</v>
      </c>
    </row>
    <row r="1830" spans="1:25">
      <c r="A1830" s="2" t="s">
        <v>6693</v>
      </c>
      <c r="B1830" s="2" t="s">
        <v>6694</v>
      </c>
      <c r="C1830" s="2" t="s">
        <v>6695</v>
      </c>
      <c r="D1830" s="2" t="s">
        <v>6696</v>
      </c>
      <c r="E1830" s="2" t="s">
        <v>625</v>
      </c>
      <c r="F1830" s="5">
        <v>1742</v>
      </c>
      <c r="G1830" s="2" t="s">
        <v>6697</v>
      </c>
      <c r="H1830" s="2" t="s">
        <v>102</v>
      </c>
      <c r="I1830" s="2" t="s">
        <v>26</v>
      </c>
      <c r="J1830" s="2" t="s">
        <v>356</v>
      </c>
      <c r="K1830" s="9">
        <v>1000</v>
      </c>
      <c r="L1830" s="9">
        <v>1542</v>
      </c>
      <c r="M1830" s="5">
        <v>24</v>
      </c>
      <c r="N1830" s="5">
        <v>2</v>
      </c>
      <c r="O1830" s="5">
        <v>18.09</v>
      </c>
      <c r="P1830" s="5">
        <v>140.36000000000001</v>
      </c>
      <c r="Q1830" s="2">
        <f t="shared" si="169"/>
        <v>122.27000000000001</v>
      </c>
      <c r="R1830" s="5">
        <f t="shared" si="170"/>
        <v>122.27000000000001</v>
      </c>
      <c r="S1830" s="11">
        <f t="shared" si="171"/>
        <v>6.7589828634604761</v>
      </c>
      <c r="T1830" s="5">
        <v>1.56</v>
      </c>
      <c r="U1830" s="5">
        <v>0.75</v>
      </c>
      <c r="V1830" s="5">
        <v>9.0399999999999991</v>
      </c>
      <c r="W1830" s="12">
        <f t="shared" si="172"/>
        <v>8.3333333333333329E-2</v>
      </c>
      <c r="X1830" s="2" t="str">
        <f t="shared" si="173"/>
        <v>SCALE</v>
      </c>
      <c r="Y1830" s="22" t="str">
        <f t="shared" si="174"/>
        <v>Premium (751-1000)</v>
      </c>
    </row>
    <row r="1831" spans="1:25">
      <c r="A1831" s="2" t="s">
        <v>6698</v>
      </c>
      <c r="B1831" s="2" t="s">
        <v>1134</v>
      </c>
      <c r="C1831" s="2" t="s">
        <v>515</v>
      </c>
      <c r="D1831" s="2" t="s">
        <v>1131</v>
      </c>
      <c r="E1831" s="2" t="s">
        <v>625</v>
      </c>
      <c r="F1831" s="5">
        <v>4992</v>
      </c>
      <c r="G1831" s="2" t="s">
        <v>6699</v>
      </c>
      <c r="H1831" s="2" t="s">
        <v>102</v>
      </c>
      <c r="I1831" s="2" t="s">
        <v>26</v>
      </c>
      <c r="J1831" s="2" t="s">
        <v>382</v>
      </c>
      <c r="K1831" s="9">
        <v>100</v>
      </c>
      <c r="L1831" s="9">
        <v>2250</v>
      </c>
      <c r="M1831" s="5">
        <v>55</v>
      </c>
      <c r="N1831" s="5">
        <v>2</v>
      </c>
      <c r="O1831" s="5">
        <v>33.200000000000003</v>
      </c>
      <c r="P1831" s="5">
        <v>71.260000000000005</v>
      </c>
      <c r="Q1831" s="2">
        <f t="shared" si="169"/>
        <v>38.06</v>
      </c>
      <c r="R1831" s="5">
        <f t="shared" si="170"/>
        <v>38.06</v>
      </c>
      <c r="S1831" s="11">
        <f t="shared" si="171"/>
        <v>1.1463855421686746</v>
      </c>
      <c r="T1831" s="5">
        <v>2.44</v>
      </c>
      <c r="U1831" s="5">
        <v>0.6</v>
      </c>
      <c r="V1831" s="5">
        <v>16.600000000000001</v>
      </c>
      <c r="W1831" s="12">
        <f t="shared" si="172"/>
        <v>3.6363636363636362E-2</v>
      </c>
      <c r="X1831" s="2" t="str">
        <f t="shared" si="173"/>
        <v>SCALE</v>
      </c>
      <c r="Y1831" s="22" t="str">
        <f t="shared" si="174"/>
        <v>Low (100-300)</v>
      </c>
    </row>
    <row r="1832" spans="1:25">
      <c r="A1832" s="2" t="s">
        <v>6700</v>
      </c>
      <c r="B1832" s="2" t="s">
        <v>6701</v>
      </c>
      <c r="C1832" s="2" t="s">
        <v>6702</v>
      </c>
      <c r="D1832" s="2" t="s">
        <v>655</v>
      </c>
      <c r="E1832" s="2" t="s">
        <v>125</v>
      </c>
      <c r="F1832" s="5">
        <v>3033</v>
      </c>
      <c r="G1832" s="2" t="s">
        <v>5589</v>
      </c>
      <c r="H1832" s="2" t="s">
        <v>161</v>
      </c>
      <c r="I1832" s="2" t="s">
        <v>26</v>
      </c>
      <c r="J1832" s="2" t="s">
        <v>183</v>
      </c>
      <c r="K1832" s="9">
        <v>700</v>
      </c>
      <c r="L1832" s="9">
        <v>2318</v>
      </c>
      <c r="M1832" s="5">
        <v>100</v>
      </c>
      <c r="N1832" s="5">
        <v>3</v>
      </c>
      <c r="O1832" s="5">
        <v>42.21</v>
      </c>
      <c r="P1832" s="5">
        <v>178.36</v>
      </c>
      <c r="Q1832" s="2">
        <f t="shared" si="169"/>
        <v>136.15</v>
      </c>
      <c r="R1832" s="5">
        <f t="shared" si="170"/>
        <v>136.15</v>
      </c>
      <c r="S1832" s="11">
        <f t="shared" si="171"/>
        <v>3.2255389718076284</v>
      </c>
      <c r="T1832" s="5">
        <v>4.3099999999999996</v>
      </c>
      <c r="U1832" s="5">
        <v>0.42</v>
      </c>
      <c r="V1832" s="5">
        <v>14.07</v>
      </c>
      <c r="W1832" s="12">
        <f t="shared" si="172"/>
        <v>0.03</v>
      </c>
      <c r="X1832" s="2" t="str">
        <f t="shared" si="173"/>
        <v>SCALE</v>
      </c>
      <c r="Y1832" s="22" t="str">
        <f t="shared" si="174"/>
        <v>High (501-750)</v>
      </c>
    </row>
    <row r="1833" spans="1:25">
      <c r="A1833" s="2" t="s">
        <v>6703</v>
      </c>
      <c r="B1833" s="2" t="s">
        <v>2233</v>
      </c>
      <c r="C1833" s="2" t="s">
        <v>6704</v>
      </c>
      <c r="D1833" s="2" t="s">
        <v>552</v>
      </c>
      <c r="E1833" s="2" t="s">
        <v>222</v>
      </c>
      <c r="F1833" s="5">
        <v>1525</v>
      </c>
      <c r="G1833" s="2" t="s">
        <v>6705</v>
      </c>
      <c r="H1833" s="2" t="s">
        <v>312</v>
      </c>
      <c r="I1833" s="2" t="s">
        <v>26</v>
      </c>
      <c r="J1833" s="2" t="s">
        <v>80</v>
      </c>
      <c r="K1833" s="9">
        <v>100</v>
      </c>
      <c r="L1833" s="9">
        <v>1181</v>
      </c>
      <c r="M1833" s="5">
        <v>31</v>
      </c>
      <c r="N1833" s="5">
        <v>1</v>
      </c>
      <c r="O1833" s="5">
        <v>24.77</v>
      </c>
      <c r="P1833" s="5">
        <v>43.84</v>
      </c>
      <c r="Q1833" s="2">
        <f t="shared" si="169"/>
        <v>19.070000000000004</v>
      </c>
      <c r="R1833" s="5">
        <f t="shared" si="170"/>
        <v>19.070000000000004</v>
      </c>
      <c r="S1833" s="11">
        <f t="shared" si="171"/>
        <v>0.76988292289059368</v>
      </c>
      <c r="T1833" s="5">
        <v>2.62</v>
      </c>
      <c r="U1833" s="5">
        <v>0.8</v>
      </c>
      <c r="V1833" s="5">
        <v>24.77</v>
      </c>
      <c r="W1833" s="12">
        <f t="shared" si="172"/>
        <v>3.2258064516129031E-2</v>
      </c>
      <c r="X1833" s="2" t="str">
        <f t="shared" si="173"/>
        <v>SCALE</v>
      </c>
      <c r="Y1833" s="22" t="str">
        <f t="shared" si="174"/>
        <v>Low (100-300)</v>
      </c>
    </row>
    <row r="1834" spans="1:25">
      <c r="A1834" s="2" t="s">
        <v>6706</v>
      </c>
      <c r="B1834" s="2" t="s">
        <v>6707</v>
      </c>
      <c r="C1834" s="2" t="s">
        <v>6708</v>
      </c>
      <c r="D1834" s="2" t="s">
        <v>1065</v>
      </c>
      <c r="E1834" s="2" t="s">
        <v>125</v>
      </c>
      <c r="F1834" s="5">
        <v>3500</v>
      </c>
      <c r="G1834" s="2" t="s">
        <v>4646</v>
      </c>
      <c r="H1834" s="2" t="s">
        <v>94</v>
      </c>
      <c r="I1834" s="2" t="s">
        <v>26</v>
      </c>
      <c r="J1834" s="2" t="s">
        <v>206</v>
      </c>
      <c r="K1834" s="9">
        <v>300</v>
      </c>
      <c r="L1834" s="9">
        <v>1781</v>
      </c>
      <c r="M1834" s="5">
        <v>49</v>
      </c>
      <c r="N1834" s="5">
        <v>4</v>
      </c>
      <c r="O1834" s="5">
        <v>35.1</v>
      </c>
      <c r="P1834" s="5">
        <v>191.71</v>
      </c>
      <c r="Q1834" s="2">
        <f t="shared" si="169"/>
        <v>156.61000000000001</v>
      </c>
      <c r="R1834" s="5">
        <f t="shared" si="170"/>
        <v>156.61000000000001</v>
      </c>
      <c r="S1834" s="11">
        <f t="shared" si="171"/>
        <v>4.4618233618233623</v>
      </c>
      <c r="T1834" s="5">
        <v>2.75</v>
      </c>
      <c r="U1834" s="5">
        <v>0.72</v>
      </c>
      <c r="V1834" s="5">
        <v>8.7799999999999994</v>
      </c>
      <c r="W1834" s="12">
        <f t="shared" si="172"/>
        <v>8.1632653061224483E-2</v>
      </c>
      <c r="X1834" s="2" t="str">
        <f t="shared" si="173"/>
        <v>SCALE</v>
      </c>
      <c r="Y1834" s="22" t="str">
        <f t="shared" si="174"/>
        <v>Low (100-300)</v>
      </c>
    </row>
    <row r="1835" spans="1:25">
      <c r="A1835" s="2" t="s">
        <v>6709</v>
      </c>
      <c r="B1835" s="2" t="s">
        <v>219</v>
      </c>
      <c r="C1835" s="2" t="s">
        <v>6710</v>
      </c>
      <c r="D1835" s="2" t="s">
        <v>31</v>
      </c>
      <c r="E1835" s="2" t="s">
        <v>32</v>
      </c>
      <c r="F1835" s="5">
        <v>1766</v>
      </c>
      <c r="G1835" s="2" t="s">
        <v>6711</v>
      </c>
      <c r="H1835" s="2" t="s">
        <v>167</v>
      </c>
      <c r="I1835" s="2" t="s">
        <v>26</v>
      </c>
      <c r="J1835" s="2" t="s">
        <v>217</v>
      </c>
      <c r="K1835" s="9">
        <v>200</v>
      </c>
      <c r="L1835" s="9">
        <v>738</v>
      </c>
      <c r="M1835" s="5">
        <v>29</v>
      </c>
      <c r="N1835" s="5">
        <v>3</v>
      </c>
      <c r="O1835" s="5">
        <v>11.8</v>
      </c>
      <c r="P1835" s="5">
        <v>120.44</v>
      </c>
      <c r="Q1835" s="2">
        <f t="shared" si="169"/>
        <v>108.64</v>
      </c>
      <c r="R1835" s="5">
        <f t="shared" si="170"/>
        <v>108.64</v>
      </c>
      <c r="S1835" s="11">
        <f t="shared" si="171"/>
        <v>9.2067796610169488</v>
      </c>
      <c r="T1835" s="5">
        <v>3.93</v>
      </c>
      <c r="U1835" s="5">
        <v>0.41</v>
      </c>
      <c r="V1835" s="5">
        <v>3.93</v>
      </c>
      <c r="W1835" s="12">
        <f t="shared" si="172"/>
        <v>0.10344827586206896</v>
      </c>
      <c r="X1835" s="2" t="str">
        <f t="shared" si="173"/>
        <v>SCALE</v>
      </c>
      <c r="Y1835" s="22" t="str">
        <f t="shared" si="174"/>
        <v>Low (100-300)</v>
      </c>
    </row>
    <row r="1836" spans="1:25">
      <c r="A1836" s="2" t="s">
        <v>6712</v>
      </c>
      <c r="B1836" s="2" t="s">
        <v>6713</v>
      </c>
      <c r="C1836" s="2" t="s">
        <v>6714</v>
      </c>
      <c r="D1836" s="2" t="s">
        <v>823</v>
      </c>
      <c r="E1836" s="2" t="s">
        <v>824</v>
      </c>
      <c r="F1836" s="5">
        <v>2600</v>
      </c>
      <c r="G1836" s="2" t="s">
        <v>2382</v>
      </c>
      <c r="H1836" s="2" t="s">
        <v>87</v>
      </c>
      <c r="I1836" s="2" t="s">
        <v>26</v>
      </c>
      <c r="J1836" s="2" t="s">
        <v>127</v>
      </c>
      <c r="K1836" s="9">
        <v>100</v>
      </c>
      <c r="L1836" s="9">
        <v>2050</v>
      </c>
      <c r="M1836" s="5">
        <v>33</v>
      </c>
      <c r="N1836" s="5">
        <v>1</v>
      </c>
      <c r="O1836" s="5">
        <v>21.28</v>
      </c>
      <c r="P1836" s="5">
        <v>62.86</v>
      </c>
      <c r="Q1836" s="2">
        <f t="shared" si="169"/>
        <v>41.58</v>
      </c>
      <c r="R1836" s="5">
        <f t="shared" si="170"/>
        <v>41.58</v>
      </c>
      <c r="S1836" s="11">
        <f t="shared" si="171"/>
        <v>1.9539473684210524</v>
      </c>
      <c r="T1836" s="5">
        <v>1.61</v>
      </c>
      <c r="U1836" s="5">
        <v>0.64</v>
      </c>
      <c r="V1836" s="5">
        <v>21.28</v>
      </c>
      <c r="W1836" s="12">
        <f t="shared" si="172"/>
        <v>3.0303030303030304E-2</v>
      </c>
      <c r="X1836" s="2" t="str">
        <f t="shared" si="173"/>
        <v>SCALE</v>
      </c>
      <c r="Y1836" s="22" t="str">
        <f t="shared" si="174"/>
        <v>Low (100-300)</v>
      </c>
    </row>
    <row r="1837" spans="1:25">
      <c r="A1837" s="2" t="s">
        <v>6715</v>
      </c>
      <c r="B1837" s="2" t="s">
        <v>6716</v>
      </c>
      <c r="C1837" s="2" t="s">
        <v>6717</v>
      </c>
      <c r="D1837" s="2" t="s">
        <v>6718</v>
      </c>
      <c r="E1837" s="2" t="s">
        <v>85</v>
      </c>
      <c r="F1837" s="5">
        <v>3200</v>
      </c>
      <c r="G1837" s="2" t="s">
        <v>6719</v>
      </c>
      <c r="H1837" s="2" t="s">
        <v>87</v>
      </c>
      <c r="I1837" s="2" t="s">
        <v>26</v>
      </c>
      <c r="J1837" s="2" t="s">
        <v>313</v>
      </c>
      <c r="K1837" s="9">
        <v>500</v>
      </c>
      <c r="L1837" s="9">
        <v>934</v>
      </c>
      <c r="M1837" s="5">
        <v>21</v>
      </c>
      <c r="N1837" s="5">
        <v>2</v>
      </c>
      <c r="O1837" s="5">
        <v>13.56</v>
      </c>
      <c r="P1837" s="5">
        <v>86.96</v>
      </c>
      <c r="Q1837" s="2">
        <f t="shared" si="169"/>
        <v>73.399999999999991</v>
      </c>
      <c r="R1837" s="5">
        <f t="shared" si="170"/>
        <v>73.399999999999991</v>
      </c>
      <c r="S1837" s="11">
        <f t="shared" si="171"/>
        <v>5.4129793510324475</v>
      </c>
      <c r="T1837" s="5">
        <v>2.25</v>
      </c>
      <c r="U1837" s="5">
        <v>0.65</v>
      </c>
      <c r="V1837" s="5">
        <v>6.78</v>
      </c>
      <c r="W1837" s="12">
        <f t="shared" si="172"/>
        <v>9.5238095238095233E-2</v>
      </c>
      <c r="X1837" s="2" t="str">
        <f t="shared" si="173"/>
        <v>SCALE</v>
      </c>
      <c r="Y1837" s="22" t="str">
        <f t="shared" si="174"/>
        <v>Mid (301-500)</v>
      </c>
    </row>
    <row r="1838" spans="1:25">
      <c r="A1838" s="2" t="s">
        <v>6720</v>
      </c>
      <c r="B1838" s="2" t="s">
        <v>3426</v>
      </c>
      <c r="C1838" s="2" t="s">
        <v>6721</v>
      </c>
      <c r="D1838" s="2" t="s">
        <v>6722</v>
      </c>
      <c r="E1838" s="2" t="s">
        <v>237</v>
      </c>
      <c r="F1838" s="5">
        <v>1200</v>
      </c>
      <c r="G1838" s="2" t="s">
        <v>4843</v>
      </c>
      <c r="H1838" s="2" t="s">
        <v>102</v>
      </c>
      <c r="I1838" s="2" t="s">
        <v>26</v>
      </c>
      <c r="J1838" s="2" t="s">
        <v>43</v>
      </c>
      <c r="K1838" s="9">
        <v>100</v>
      </c>
      <c r="L1838" s="9">
        <v>2439</v>
      </c>
      <c r="M1838" s="5">
        <v>77</v>
      </c>
      <c r="N1838" s="5">
        <v>2</v>
      </c>
      <c r="O1838" s="5">
        <v>48.19</v>
      </c>
      <c r="P1838" s="5">
        <v>147.02000000000001</v>
      </c>
      <c r="Q1838" s="2">
        <f t="shared" si="169"/>
        <v>98.830000000000013</v>
      </c>
      <c r="R1838" s="5">
        <f t="shared" si="170"/>
        <v>98.830000000000013</v>
      </c>
      <c r="S1838" s="11">
        <f t="shared" si="171"/>
        <v>2.0508404233243414</v>
      </c>
      <c r="T1838" s="5">
        <v>3.16</v>
      </c>
      <c r="U1838" s="5">
        <v>0.63</v>
      </c>
      <c r="V1838" s="5">
        <v>24.1</v>
      </c>
      <c r="W1838" s="12">
        <f t="shared" si="172"/>
        <v>2.5974025974025976E-2</v>
      </c>
      <c r="X1838" s="2" t="str">
        <f t="shared" si="173"/>
        <v>SCALE</v>
      </c>
      <c r="Y1838" s="22" t="str">
        <f t="shared" si="174"/>
        <v>Low (100-300)</v>
      </c>
    </row>
    <row r="1839" spans="1:25">
      <c r="A1839" s="2" t="s">
        <v>6723</v>
      </c>
      <c r="B1839" s="2" t="s">
        <v>6302</v>
      </c>
      <c r="C1839" s="2" t="s">
        <v>6724</v>
      </c>
      <c r="D1839" s="2" t="s">
        <v>251</v>
      </c>
      <c r="E1839" s="2" t="s">
        <v>23</v>
      </c>
      <c r="F1839" s="5">
        <v>2000</v>
      </c>
      <c r="G1839" s="2" t="s">
        <v>6725</v>
      </c>
      <c r="H1839" s="2" t="s">
        <v>344</v>
      </c>
      <c r="I1839" s="2" t="s">
        <v>26</v>
      </c>
      <c r="J1839" s="2" t="s">
        <v>155</v>
      </c>
      <c r="K1839" s="9">
        <v>100</v>
      </c>
      <c r="L1839" s="9">
        <v>1351</v>
      </c>
      <c r="M1839" s="5">
        <v>56</v>
      </c>
      <c r="N1839" s="5">
        <v>1</v>
      </c>
      <c r="O1839" s="5">
        <v>38.369999999999997</v>
      </c>
      <c r="P1839" s="5">
        <v>74.819999999999993</v>
      </c>
      <c r="Q1839" s="2">
        <f t="shared" si="169"/>
        <v>36.449999999999996</v>
      </c>
      <c r="R1839" s="5">
        <f t="shared" si="170"/>
        <v>36.449999999999996</v>
      </c>
      <c r="S1839" s="11">
        <f t="shared" si="171"/>
        <v>0.94996090695856128</v>
      </c>
      <c r="T1839" s="5">
        <v>4.1500000000000004</v>
      </c>
      <c r="U1839" s="5">
        <v>0.69</v>
      </c>
      <c r="V1839" s="5">
        <v>38.369999999999997</v>
      </c>
      <c r="W1839" s="12">
        <f t="shared" si="172"/>
        <v>1.7857142857142856E-2</v>
      </c>
      <c r="X1839" s="2" t="str">
        <f t="shared" si="173"/>
        <v>SCALE</v>
      </c>
      <c r="Y1839" s="22" t="str">
        <f t="shared" si="174"/>
        <v>Low (100-300)</v>
      </c>
    </row>
    <row r="1840" spans="1:25">
      <c r="A1840" s="2" t="s">
        <v>6726</v>
      </c>
      <c r="B1840" s="2" t="s">
        <v>758</v>
      </c>
      <c r="C1840" s="2" t="s">
        <v>1365</v>
      </c>
      <c r="D1840" s="2" t="s">
        <v>6727</v>
      </c>
      <c r="E1840" s="2" t="s">
        <v>188</v>
      </c>
      <c r="F1840" s="5">
        <v>1500</v>
      </c>
      <c r="G1840" s="2" t="s">
        <v>4662</v>
      </c>
      <c r="H1840" s="2" t="s">
        <v>134</v>
      </c>
      <c r="I1840" s="2" t="s">
        <v>26</v>
      </c>
      <c r="J1840" s="2" t="s">
        <v>80</v>
      </c>
      <c r="K1840" s="9">
        <v>500</v>
      </c>
      <c r="L1840" s="9">
        <v>2417</v>
      </c>
      <c r="M1840" s="5">
        <v>63</v>
      </c>
      <c r="N1840" s="5">
        <v>0</v>
      </c>
      <c r="O1840" s="5">
        <v>43.85</v>
      </c>
      <c r="P1840" s="5">
        <v>0</v>
      </c>
      <c r="Q1840" s="2">
        <f t="shared" si="169"/>
        <v>-43.85</v>
      </c>
      <c r="R1840" s="5">
        <f t="shared" si="170"/>
        <v>-43.85</v>
      </c>
      <c r="S1840" s="11">
        <f t="shared" si="171"/>
        <v>-1</v>
      </c>
      <c r="T1840" s="5">
        <v>2.61</v>
      </c>
      <c r="U1840" s="5">
        <v>0.7</v>
      </c>
      <c r="V1840" s="5">
        <v>0</v>
      </c>
      <c r="W1840" s="12">
        <f t="shared" si="172"/>
        <v>0</v>
      </c>
      <c r="X1840" s="2" t="str">
        <f t="shared" si="173"/>
        <v>PAUSE</v>
      </c>
      <c r="Y1840" s="22" t="str">
        <f t="shared" si="174"/>
        <v>Mid (301-500)</v>
      </c>
    </row>
    <row r="1841" spans="1:25">
      <c r="A1841" s="2" t="s">
        <v>6728</v>
      </c>
      <c r="B1841" s="2" t="s">
        <v>6729</v>
      </c>
      <c r="C1841" s="2" t="s">
        <v>947</v>
      </c>
      <c r="D1841" s="2" t="s">
        <v>1467</v>
      </c>
      <c r="E1841" s="2" t="s">
        <v>40</v>
      </c>
      <c r="F1841" s="5">
        <v>3200</v>
      </c>
      <c r="G1841" s="2" t="s">
        <v>6730</v>
      </c>
      <c r="H1841" s="2" t="s">
        <v>102</v>
      </c>
      <c r="I1841" s="2" t="s">
        <v>26</v>
      </c>
      <c r="J1841" s="2" t="s">
        <v>217</v>
      </c>
      <c r="K1841" s="9">
        <v>500</v>
      </c>
      <c r="L1841" s="9">
        <v>1984</v>
      </c>
      <c r="M1841" s="5">
        <v>56</v>
      </c>
      <c r="N1841" s="5">
        <v>2</v>
      </c>
      <c r="O1841" s="5">
        <v>46.81</v>
      </c>
      <c r="P1841" s="5">
        <v>75.8</v>
      </c>
      <c r="Q1841" s="2">
        <f t="shared" si="169"/>
        <v>28.989999999999995</v>
      </c>
      <c r="R1841" s="5">
        <f t="shared" si="170"/>
        <v>28.989999999999995</v>
      </c>
      <c r="S1841" s="11">
        <f t="shared" si="171"/>
        <v>0.61931211279641085</v>
      </c>
      <c r="T1841" s="5">
        <v>2.82</v>
      </c>
      <c r="U1841" s="5">
        <v>0.84</v>
      </c>
      <c r="V1841" s="5">
        <v>23.4</v>
      </c>
      <c r="W1841" s="12">
        <f t="shared" si="172"/>
        <v>3.5714285714285712E-2</v>
      </c>
      <c r="X1841" s="2" t="str">
        <f t="shared" si="173"/>
        <v>SCALE</v>
      </c>
      <c r="Y1841" s="22" t="str">
        <f t="shared" si="174"/>
        <v>Mid (301-500)</v>
      </c>
    </row>
    <row r="1842" spans="1:25">
      <c r="A1842" s="2" t="s">
        <v>6731</v>
      </c>
      <c r="B1842" s="2" t="s">
        <v>6732</v>
      </c>
      <c r="C1842" s="2" t="s">
        <v>1168</v>
      </c>
      <c r="D1842" s="2" t="s">
        <v>6733</v>
      </c>
      <c r="E1842" s="2" t="s">
        <v>125</v>
      </c>
      <c r="F1842" s="5">
        <v>1100</v>
      </c>
      <c r="G1842" s="2" t="s">
        <v>6734</v>
      </c>
      <c r="H1842" s="2" t="s">
        <v>167</v>
      </c>
      <c r="I1842" s="2" t="s">
        <v>26</v>
      </c>
      <c r="J1842" s="2" t="s">
        <v>183</v>
      </c>
      <c r="K1842" s="9">
        <v>700</v>
      </c>
      <c r="L1842" s="9">
        <v>1474</v>
      </c>
      <c r="M1842" s="5">
        <v>58</v>
      </c>
      <c r="N1842" s="5">
        <v>0</v>
      </c>
      <c r="O1842" s="5">
        <v>30.53</v>
      </c>
      <c r="P1842" s="5">
        <v>0</v>
      </c>
      <c r="Q1842" s="2">
        <f t="shared" si="169"/>
        <v>-30.53</v>
      </c>
      <c r="R1842" s="5">
        <f t="shared" si="170"/>
        <v>-30.53</v>
      </c>
      <c r="S1842" s="11">
        <f t="shared" si="171"/>
        <v>-1</v>
      </c>
      <c r="T1842" s="5">
        <v>3.93</v>
      </c>
      <c r="U1842" s="5">
        <v>0.53</v>
      </c>
      <c r="V1842" s="5">
        <v>0</v>
      </c>
      <c r="W1842" s="12">
        <f t="shared" si="172"/>
        <v>0</v>
      </c>
      <c r="X1842" s="2" t="str">
        <f t="shared" si="173"/>
        <v>PAUSE</v>
      </c>
      <c r="Y1842" s="22" t="str">
        <f t="shared" si="174"/>
        <v>High (501-750)</v>
      </c>
    </row>
    <row r="1843" spans="1:25">
      <c r="A1843" s="2" t="s">
        <v>6735</v>
      </c>
      <c r="B1843" s="2" t="s">
        <v>6736</v>
      </c>
      <c r="C1843" s="2" t="s">
        <v>6737</v>
      </c>
      <c r="D1843" s="2" t="s">
        <v>967</v>
      </c>
      <c r="E1843" s="2" t="s">
        <v>112</v>
      </c>
      <c r="F1843" s="5">
        <v>3000</v>
      </c>
      <c r="G1843" s="2" t="s">
        <v>6738</v>
      </c>
      <c r="H1843" s="2" t="s">
        <v>50</v>
      </c>
      <c r="I1843" s="2" t="s">
        <v>26</v>
      </c>
      <c r="J1843" s="2" t="s">
        <v>699</v>
      </c>
      <c r="K1843" s="9">
        <v>200</v>
      </c>
      <c r="L1843" s="9">
        <v>1778</v>
      </c>
      <c r="M1843" s="5">
        <v>39</v>
      </c>
      <c r="N1843" s="5">
        <v>0</v>
      </c>
      <c r="O1843" s="5">
        <v>27.68</v>
      </c>
      <c r="P1843" s="5">
        <v>0</v>
      </c>
      <c r="Q1843" s="2">
        <f t="shared" si="169"/>
        <v>-27.68</v>
      </c>
      <c r="R1843" s="5">
        <f t="shared" si="170"/>
        <v>-27.68</v>
      </c>
      <c r="S1843" s="11">
        <f t="shared" si="171"/>
        <v>-1</v>
      </c>
      <c r="T1843" s="5">
        <v>2.19</v>
      </c>
      <c r="U1843" s="5">
        <v>0.71</v>
      </c>
      <c r="V1843" s="5">
        <v>0</v>
      </c>
      <c r="W1843" s="12">
        <f t="shared" si="172"/>
        <v>0</v>
      </c>
      <c r="X1843" s="2" t="str">
        <f t="shared" si="173"/>
        <v>PAUSE</v>
      </c>
      <c r="Y1843" s="22" t="str">
        <f t="shared" si="174"/>
        <v>Low (100-300)</v>
      </c>
    </row>
    <row r="1844" spans="1:25">
      <c r="A1844" s="2" t="s">
        <v>6739</v>
      </c>
      <c r="B1844" s="2" t="s">
        <v>6740</v>
      </c>
      <c r="C1844" s="2" t="s">
        <v>930</v>
      </c>
      <c r="D1844" s="2" t="s">
        <v>5795</v>
      </c>
      <c r="E1844" s="2" t="s">
        <v>635</v>
      </c>
      <c r="F1844" s="5">
        <v>5500</v>
      </c>
      <c r="G1844" s="2" t="s">
        <v>6741</v>
      </c>
      <c r="H1844" s="2" t="s">
        <v>167</v>
      </c>
      <c r="I1844" s="2" t="s">
        <v>26</v>
      </c>
      <c r="J1844" s="2" t="s">
        <v>35</v>
      </c>
      <c r="K1844" s="9">
        <v>400</v>
      </c>
      <c r="L1844" s="9">
        <v>735</v>
      </c>
      <c r="M1844" s="5">
        <v>31</v>
      </c>
      <c r="N1844" s="5">
        <v>0</v>
      </c>
      <c r="O1844" s="5">
        <v>15.93</v>
      </c>
      <c r="P1844" s="5">
        <v>0</v>
      </c>
      <c r="Q1844" s="2">
        <f t="shared" si="169"/>
        <v>-15.93</v>
      </c>
      <c r="R1844" s="5">
        <f t="shared" si="170"/>
        <v>-15.93</v>
      </c>
      <c r="S1844" s="11">
        <f t="shared" si="171"/>
        <v>-1</v>
      </c>
      <c r="T1844" s="5">
        <v>4.22</v>
      </c>
      <c r="U1844" s="5">
        <v>0.51</v>
      </c>
      <c r="V1844" s="5">
        <v>0</v>
      </c>
      <c r="W1844" s="12">
        <f t="shared" si="172"/>
        <v>0</v>
      </c>
      <c r="X1844" s="2" t="str">
        <f t="shared" si="173"/>
        <v>PAUSE</v>
      </c>
      <c r="Y1844" s="22" t="str">
        <f t="shared" si="174"/>
        <v>Mid (301-500)</v>
      </c>
    </row>
    <row r="1845" spans="1:25">
      <c r="A1845" s="2" t="s">
        <v>6742</v>
      </c>
      <c r="B1845" s="2" t="s">
        <v>444</v>
      </c>
      <c r="C1845" s="2" t="s">
        <v>3802</v>
      </c>
      <c r="D1845" s="2" t="s">
        <v>6743</v>
      </c>
      <c r="E1845" s="2" t="s">
        <v>40</v>
      </c>
      <c r="F1845" s="5">
        <v>1500</v>
      </c>
      <c r="G1845" s="2" t="s">
        <v>6744</v>
      </c>
      <c r="H1845" s="2" t="s">
        <v>58</v>
      </c>
      <c r="I1845" s="2" t="s">
        <v>26</v>
      </c>
      <c r="J1845" s="2" t="s">
        <v>293</v>
      </c>
      <c r="K1845" s="9">
        <v>200</v>
      </c>
      <c r="L1845" s="9">
        <v>2477</v>
      </c>
      <c r="M1845" s="5">
        <v>47</v>
      </c>
      <c r="N1845" s="5">
        <v>0</v>
      </c>
      <c r="O1845" s="5">
        <v>22.48</v>
      </c>
      <c r="P1845" s="5">
        <v>0</v>
      </c>
      <c r="Q1845" s="2">
        <f t="shared" si="169"/>
        <v>-22.48</v>
      </c>
      <c r="R1845" s="5">
        <f t="shared" si="170"/>
        <v>-22.48</v>
      </c>
      <c r="S1845" s="11">
        <f t="shared" si="171"/>
        <v>-1</v>
      </c>
      <c r="T1845" s="5">
        <v>1.9</v>
      </c>
      <c r="U1845" s="5">
        <v>0.48</v>
      </c>
      <c r="V1845" s="5">
        <v>0</v>
      </c>
      <c r="W1845" s="12">
        <f t="shared" si="172"/>
        <v>0</v>
      </c>
      <c r="X1845" s="2" t="str">
        <f t="shared" si="173"/>
        <v>PAUSE</v>
      </c>
      <c r="Y1845" s="22" t="str">
        <f t="shared" si="174"/>
        <v>Low (100-300)</v>
      </c>
    </row>
    <row r="1846" spans="1:25">
      <c r="A1846" s="2" t="s">
        <v>6745</v>
      </c>
      <c r="B1846" s="2" t="s">
        <v>2337</v>
      </c>
      <c r="C1846" s="2" t="s">
        <v>193</v>
      </c>
      <c r="D1846" s="2" t="s">
        <v>2285</v>
      </c>
      <c r="E1846" s="2" t="s">
        <v>492</v>
      </c>
      <c r="F1846" s="5">
        <v>3000</v>
      </c>
      <c r="G1846" s="2" t="s">
        <v>6746</v>
      </c>
      <c r="H1846" s="2" t="s">
        <v>312</v>
      </c>
      <c r="I1846" s="2" t="s">
        <v>26</v>
      </c>
      <c r="J1846" s="2" t="s">
        <v>120</v>
      </c>
      <c r="K1846" s="9">
        <v>200</v>
      </c>
      <c r="L1846" s="9">
        <v>1041</v>
      </c>
      <c r="M1846" s="5">
        <v>38</v>
      </c>
      <c r="N1846" s="5">
        <v>1</v>
      </c>
      <c r="O1846" s="5">
        <v>29.2</v>
      </c>
      <c r="P1846" s="5">
        <v>45.8</v>
      </c>
      <c r="Q1846" s="2">
        <f t="shared" si="169"/>
        <v>16.599999999999998</v>
      </c>
      <c r="R1846" s="5">
        <f t="shared" si="170"/>
        <v>16.599999999999998</v>
      </c>
      <c r="S1846" s="11">
        <f t="shared" si="171"/>
        <v>0.56849315068493145</v>
      </c>
      <c r="T1846" s="5">
        <v>3.65</v>
      </c>
      <c r="U1846" s="5">
        <v>0.77</v>
      </c>
      <c r="V1846" s="5">
        <v>29.2</v>
      </c>
      <c r="W1846" s="12">
        <f t="shared" si="172"/>
        <v>2.6315789473684209E-2</v>
      </c>
      <c r="X1846" s="2" t="str">
        <f t="shared" si="173"/>
        <v>SCALE</v>
      </c>
      <c r="Y1846" s="22" t="str">
        <f t="shared" si="174"/>
        <v>Low (100-300)</v>
      </c>
    </row>
    <row r="1847" spans="1:25">
      <c r="A1847" s="2" t="s">
        <v>6747</v>
      </c>
      <c r="B1847" s="2" t="s">
        <v>6748</v>
      </c>
      <c r="C1847" s="2" t="s">
        <v>4081</v>
      </c>
      <c r="D1847" s="2" t="s">
        <v>6749</v>
      </c>
      <c r="E1847" s="2" t="s">
        <v>56</v>
      </c>
      <c r="F1847" s="5">
        <v>2500</v>
      </c>
      <c r="G1847" s="2" t="s">
        <v>1842</v>
      </c>
      <c r="H1847" s="2" t="s">
        <v>134</v>
      </c>
      <c r="I1847" s="2" t="s">
        <v>26</v>
      </c>
      <c r="J1847" s="2" t="s">
        <v>319</v>
      </c>
      <c r="K1847" s="9">
        <v>600</v>
      </c>
      <c r="L1847" s="9">
        <v>864</v>
      </c>
      <c r="M1847" s="5">
        <v>15</v>
      </c>
      <c r="N1847" s="5">
        <v>1</v>
      </c>
      <c r="O1847" s="5">
        <v>7.13</v>
      </c>
      <c r="P1847" s="5">
        <v>57.55</v>
      </c>
      <c r="Q1847" s="2">
        <f t="shared" si="169"/>
        <v>50.419999999999995</v>
      </c>
      <c r="R1847" s="5">
        <f t="shared" si="170"/>
        <v>50.419999999999995</v>
      </c>
      <c r="S1847" s="11">
        <f t="shared" si="171"/>
        <v>7.0715287517531547</v>
      </c>
      <c r="T1847" s="5">
        <v>1.74</v>
      </c>
      <c r="U1847" s="5">
        <v>0.48</v>
      </c>
      <c r="V1847" s="5">
        <v>7.13</v>
      </c>
      <c r="W1847" s="12">
        <f t="shared" si="172"/>
        <v>6.6666666666666666E-2</v>
      </c>
      <c r="X1847" s="2" t="str">
        <f t="shared" si="173"/>
        <v>SCALE</v>
      </c>
      <c r="Y1847" s="22" t="str">
        <f t="shared" si="174"/>
        <v>High (501-750)</v>
      </c>
    </row>
    <row r="1848" spans="1:25">
      <c r="A1848" s="2" t="s">
        <v>6750</v>
      </c>
      <c r="B1848" s="2" t="s">
        <v>6751</v>
      </c>
      <c r="C1848" s="2" t="s">
        <v>6752</v>
      </c>
      <c r="D1848" s="2" t="s">
        <v>5124</v>
      </c>
      <c r="E1848" s="2" t="s">
        <v>56</v>
      </c>
      <c r="F1848" s="5">
        <v>1737</v>
      </c>
      <c r="G1848" s="2" t="s">
        <v>6753</v>
      </c>
      <c r="H1848" s="2" t="s">
        <v>161</v>
      </c>
      <c r="I1848" s="2" t="s">
        <v>26</v>
      </c>
      <c r="J1848" s="2" t="s">
        <v>162</v>
      </c>
      <c r="K1848" s="9">
        <v>600</v>
      </c>
      <c r="L1848" s="9">
        <v>1860</v>
      </c>
      <c r="M1848" s="5">
        <v>65</v>
      </c>
      <c r="N1848" s="5">
        <v>6</v>
      </c>
      <c r="O1848" s="5">
        <v>33.61</v>
      </c>
      <c r="P1848" s="5">
        <v>281.60000000000002</v>
      </c>
      <c r="Q1848" s="2">
        <f t="shared" si="169"/>
        <v>247.99</v>
      </c>
      <c r="R1848" s="5">
        <f t="shared" si="170"/>
        <v>247.99</v>
      </c>
      <c r="S1848" s="11">
        <f t="shared" si="171"/>
        <v>7.3784587920261835</v>
      </c>
      <c r="T1848" s="5">
        <v>3.49</v>
      </c>
      <c r="U1848" s="5">
        <v>0.52</v>
      </c>
      <c r="V1848" s="5">
        <v>5.6</v>
      </c>
      <c r="W1848" s="12">
        <f t="shared" si="172"/>
        <v>9.2307692307692313E-2</v>
      </c>
      <c r="X1848" s="2" t="str">
        <f t="shared" si="173"/>
        <v>SCALE</v>
      </c>
      <c r="Y1848" s="22" t="str">
        <f t="shared" si="174"/>
        <v>High (501-750)</v>
      </c>
    </row>
    <row r="1849" spans="1:25">
      <c r="A1849" s="2" t="s">
        <v>6754</v>
      </c>
      <c r="B1849" s="2" t="s">
        <v>1824</v>
      </c>
      <c r="C1849" s="2" t="s">
        <v>6755</v>
      </c>
      <c r="D1849" s="2" t="s">
        <v>1336</v>
      </c>
      <c r="E1849" s="2" t="s">
        <v>56</v>
      </c>
      <c r="F1849" s="5">
        <v>2500</v>
      </c>
      <c r="G1849" s="2" t="s">
        <v>6756</v>
      </c>
      <c r="H1849" s="2" t="s">
        <v>25</v>
      </c>
      <c r="I1849" s="2" t="s">
        <v>26</v>
      </c>
      <c r="J1849" s="2" t="s">
        <v>458</v>
      </c>
      <c r="K1849" s="9">
        <v>1000</v>
      </c>
      <c r="L1849" s="9">
        <v>2089</v>
      </c>
      <c r="M1849" s="5">
        <v>35</v>
      </c>
      <c r="N1849" s="5">
        <v>1</v>
      </c>
      <c r="O1849" s="5">
        <v>16.309999999999999</v>
      </c>
      <c r="P1849" s="5">
        <v>36.51</v>
      </c>
      <c r="Q1849" s="2">
        <f t="shared" si="169"/>
        <v>20.2</v>
      </c>
      <c r="R1849" s="5">
        <f t="shared" si="170"/>
        <v>20.2</v>
      </c>
      <c r="S1849" s="11">
        <f t="shared" si="171"/>
        <v>1.2385039852851012</v>
      </c>
      <c r="T1849" s="5">
        <v>1.68</v>
      </c>
      <c r="U1849" s="5">
        <v>0.47</v>
      </c>
      <c r="V1849" s="5">
        <v>16.309999999999999</v>
      </c>
      <c r="W1849" s="12">
        <f t="shared" si="172"/>
        <v>2.8571428571428571E-2</v>
      </c>
      <c r="X1849" s="2" t="str">
        <f t="shared" si="173"/>
        <v>SCALE</v>
      </c>
      <c r="Y1849" s="22" t="str">
        <f t="shared" si="174"/>
        <v>Premium (751-1000)</v>
      </c>
    </row>
    <row r="1850" spans="1:25">
      <c r="A1850" s="2" t="s">
        <v>6757</v>
      </c>
      <c r="B1850" s="2" t="s">
        <v>6758</v>
      </c>
      <c r="C1850" s="2" t="s">
        <v>3323</v>
      </c>
      <c r="D1850" s="2" t="s">
        <v>624</v>
      </c>
      <c r="E1850" s="2" t="s">
        <v>625</v>
      </c>
      <c r="F1850" s="5">
        <v>8000</v>
      </c>
      <c r="G1850" s="2" t="s">
        <v>343</v>
      </c>
      <c r="H1850" s="2" t="s">
        <v>167</v>
      </c>
      <c r="I1850" s="2" t="s">
        <v>26</v>
      </c>
      <c r="J1850" s="2" t="s">
        <v>183</v>
      </c>
      <c r="K1850" s="9">
        <v>100</v>
      </c>
      <c r="L1850" s="9">
        <v>1733</v>
      </c>
      <c r="M1850" s="5">
        <v>59</v>
      </c>
      <c r="N1850" s="5">
        <v>1</v>
      </c>
      <c r="O1850" s="5">
        <v>45.72</v>
      </c>
      <c r="P1850" s="5">
        <v>63.98</v>
      </c>
      <c r="Q1850" s="2">
        <f t="shared" si="169"/>
        <v>18.259999999999998</v>
      </c>
      <c r="R1850" s="5">
        <f t="shared" si="170"/>
        <v>18.259999999999998</v>
      </c>
      <c r="S1850" s="11">
        <f t="shared" si="171"/>
        <v>0.39938757655293083</v>
      </c>
      <c r="T1850" s="5">
        <v>3.4</v>
      </c>
      <c r="U1850" s="5">
        <v>0.77</v>
      </c>
      <c r="V1850" s="5">
        <v>45.72</v>
      </c>
      <c r="W1850" s="12">
        <f t="shared" si="172"/>
        <v>1.6949152542372881E-2</v>
      </c>
      <c r="X1850" s="2" t="str">
        <f t="shared" si="173"/>
        <v>SCALE</v>
      </c>
      <c r="Y1850" s="22" t="str">
        <f t="shared" si="174"/>
        <v>Low (100-300)</v>
      </c>
    </row>
    <row r="1851" spans="1:25">
      <c r="A1851" s="2" t="s">
        <v>6759</v>
      </c>
      <c r="B1851" s="2" t="s">
        <v>6760</v>
      </c>
      <c r="C1851" s="2" t="s">
        <v>2318</v>
      </c>
      <c r="D1851" s="2" t="s">
        <v>5256</v>
      </c>
      <c r="E1851" s="2" t="s">
        <v>23</v>
      </c>
      <c r="F1851" s="5">
        <v>1400</v>
      </c>
      <c r="G1851" s="2" t="s">
        <v>6761</v>
      </c>
      <c r="H1851" s="2" t="s">
        <v>65</v>
      </c>
      <c r="I1851" s="2" t="s">
        <v>26</v>
      </c>
      <c r="J1851" s="2" t="s">
        <v>458</v>
      </c>
      <c r="K1851" s="9">
        <v>600</v>
      </c>
      <c r="L1851" s="9">
        <v>923</v>
      </c>
      <c r="M1851" s="5">
        <v>27</v>
      </c>
      <c r="N1851" s="5">
        <v>2</v>
      </c>
      <c r="O1851" s="5">
        <v>18.2</v>
      </c>
      <c r="P1851" s="5">
        <v>123.45</v>
      </c>
      <c r="Q1851" s="2">
        <f t="shared" si="169"/>
        <v>105.25</v>
      </c>
      <c r="R1851" s="5">
        <f t="shared" si="170"/>
        <v>105.25</v>
      </c>
      <c r="S1851" s="11">
        <f t="shared" si="171"/>
        <v>5.7829670329670328</v>
      </c>
      <c r="T1851" s="5">
        <v>2.93</v>
      </c>
      <c r="U1851" s="5">
        <v>0.67</v>
      </c>
      <c r="V1851" s="5">
        <v>9.1</v>
      </c>
      <c r="W1851" s="12">
        <f t="shared" si="172"/>
        <v>7.407407407407407E-2</v>
      </c>
      <c r="X1851" s="2" t="str">
        <f t="shared" si="173"/>
        <v>SCALE</v>
      </c>
      <c r="Y1851" s="22" t="str">
        <f t="shared" si="174"/>
        <v>High (501-750)</v>
      </c>
    </row>
    <row r="1852" spans="1:25">
      <c r="A1852" s="2" t="s">
        <v>6762</v>
      </c>
      <c r="B1852" s="2" t="s">
        <v>2612</v>
      </c>
      <c r="C1852" s="2" t="s">
        <v>6763</v>
      </c>
      <c r="D1852" s="2" t="s">
        <v>175</v>
      </c>
      <c r="E1852" s="2" t="s">
        <v>23</v>
      </c>
      <c r="F1852" s="5">
        <v>3000</v>
      </c>
      <c r="G1852" s="2" t="s">
        <v>6764</v>
      </c>
      <c r="H1852" s="2" t="s">
        <v>190</v>
      </c>
      <c r="I1852" s="2" t="s">
        <v>26</v>
      </c>
      <c r="J1852" s="2" t="s">
        <v>232</v>
      </c>
      <c r="K1852" s="9">
        <v>300</v>
      </c>
      <c r="L1852" s="9">
        <v>1558</v>
      </c>
      <c r="M1852" s="5">
        <v>54</v>
      </c>
      <c r="N1852" s="5">
        <v>4</v>
      </c>
      <c r="O1852" s="5">
        <v>32.020000000000003</v>
      </c>
      <c r="P1852" s="5">
        <v>195.01</v>
      </c>
      <c r="Q1852" s="2">
        <f t="shared" si="169"/>
        <v>162.98999999999998</v>
      </c>
      <c r="R1852" s="5">
        <f t="shared" si="170"/>
        <v>162.98999999999998</v>
      </c>
      <c r="S1852" s="11">
        <f t="shared" si="171"/>
        <v>5.0902560899437841</v>
      </c>
      <c r="T1852" s="5">
        <v>3.47</v>
      </c>
      <c r="U1852" s="5">
        <v>0.59</v>
      </c>
      <c r="V1852" s="5">
        <v>8.01</v>
      </c>
      <c r="W1852" s="12">
        <f t="shared" si="172"/>
        <v>7.407407407407407E-2</v>
      </c>
      <c r="X1852" s="2" t="str">
        <f t="shared" si="173"/>
        <v>SCALE</v>
      </c>
      <c r="Y1852" s="22" t="str">
        <f t="shared" si="174"/>
        <v>Low (100-300)</v>
      </c>
    </row>
    <row r="1853" spans="1:25">
      <c r="A1853" s="2" t="s">
        <v>6765</v>
      </c>
      <c r="B1853" s="2" t="s">
        <v>2398</v>
      </c>
      <c r="C1853" s="2" t="s">
        <v>6766</v>
      </c>
      <c r="D1853" s="2" t="s">
        <v>6767</v>
      </c>
      <c r="E1853" s="2" t="s">
        <v>32</v>
      </c>
      <c r="F1853" s="5">
        <v>2000</v>
      </c>
      <c r="G1853" s="2" t="s">
        <v>6768</v>
      </c>
      <c r="H1853" s="2" t="s">
        <v>167</v>
      </c>
      <c r="I1853" s="2" t="s">
        <v>26</v>
      </c>
      <c r="J1853" s="2" t="s">
        <v>293</v>
      </c>
      <c r="K1853" s="9">
        <v>600</v>
      </c>
      <c r="L1853" s="9">
        <v>1669</v>
      </c>
      <c r="M1853" s="5">
        <v>47</v>
      </c>
      <c r="N1853" s="5">
        <v>4</v>
      </c>
      <c r="O1853" s="5">
        <v>23</v>
      </c>
      <c r="P1853" s="5">
        <v>146.01</v>
      </c>
      <c r="Q1853" s="2">
        <f t="shared" si="169"/>
        <v>123.00999999999999</v>
      </c>
      <c r="R1853" s="5">
        <f t="shared" si="170"/>
        <v>123.00999999999999</v>
      </c>
      <c r="S1853" s="11">
        <f t="shared" si="171"/>
        <v>5.348260869565217</v>
      </c>
      <c r="T1853" s="5">
        <v>2.82</v>
      </c>
      <c r="U1853" s="5">
        <v>0.49</v>
      </c>
      <c r="V1853" s="5">
        <v>5.75</v>
      </c>
      <c r="W1853" s="12">
        <f t="shared" si="172"/>
        <v>8.5106382978723402E-2</v>
      </c>
      <c r="X1853" s="2" t="str">
        <f t="shared" si="173"/>
        <v>SCALE</v>
      </c>
      <c r="Y1853" s="22" t="str">
        <f t="shared" si="174"/>
        <v>High (501-750)</v>
      </c>
    </row>
    <row r="1854" spans="1:25">
      <c r="A1854" s="2" t="s">
        <v>6769</v>
      </c>
      <c r="B1854" s="2" t="s">
        <v>899</v>
      </c>
      <c r="C1854" s="2" t="s">
        <v>6770</v>
      </c>
      <c r="D1854" s="2" t="s">
        <v>4296</v>
      </c>
      <c r="E1854" s="2" t="s">
        <v>78</v>
      </c>
      <c r="F1854" s="5">
        <v>1759</v>
      </c>
      <c r="G1854" s="2" t="s">
        <v>6526</v>
      </c>
      <c r="H1854" s="2" t="s">
        <v>167</v>
      </c>
      <c r="I1854" s="2" t="s">
        <v>26</v>
      </c>
      <c r="J1854" s="2" t="s">
        <v>59</v>
      </c>
      <c r="K1854" s="9">
        <v>400</v>
      </c>
      <c r="L1854" s="9">
        <v>1686</v>
      </c>
      <c r="M1854" s="5">
        <v>33</v>
      </c>
      <c r="N1854" s="5">
        <v>1</v>
      </c>
      <c r="O1854" s="5">
        <v>20.55</v>
      </c>
      <c r="P1854" s="5">
        <v>61.26</v>
      </c>
      <c r="Q1854" s="2">
        <f t="shared" si="169"/>
        <v>40.709999999999994</v>
      </c>
      <c r="R1854" s="5">
        <f t="shared" si="170"/>
        <v>40.709999999999994</v>
      </c>
      <c r="S1854" s="11">
        <f t="shared" si="171"/>
        <v>1.9810218978102185</v>
      </c>
      <c r="T1854" s="5">
        <v>1.96</v>
      </c>
      <c r="U1854" s="5">
        <v>0.62</v>
      </c>
      <c r="V1854" s="5">
        <v>20.55</v>
      </c>
      <c r="W1854" s="12">
        <f t="shared" si="172"/>
        <v>3.0303030303030304E-2</v>
      </c>
      <c r="X1854" s="2" t="str">
        <f t="shared" si="173"/>
        <v>SCALE</v>
      </c>
      <c r="Y1854" s="22" t="str">
        <f t="shared" si="174"/>
        <v>Mid (301-500)</v>
      </c>
    </row>
    <row r="1855" spans="1:25">
      <c r="A1855" s="2" t="s">
        <v>6771</v>
      </c>
      <c r="B1855" s="2" t="s">
        <v>6772</v>
      </c>
      <c r="C1855" s="2" t="s">
        <v>129</v>
      </c>
      <c r="D1855" s="2" t="s">
        <v>6042</v>
      </c>
      <c r="E1855" s="2" t="s">
        <v>432</v>
      </c>
      <c r="F1855" s="5">
        <v>2700</v>
      </c>
      <c r="G1855" s="2" t="s">
        <v>6773</v>
      </c>
      <c r="H1855" s="2" t="s">
        <v>87</v>
      </c>
      <c r="I1855" s="2" t="s">
        <v>26</v>
      </c>
      <c r="J1855" s="2" t="s">
        <v>43</v>
      </c>
      <c r="K1855" s="9">
        <v>100</v>
      </c>
      <c r="L1855" s="9">
        <v>1451</v>
      </c>
      <c r="M1855" s="5">
        <v>57</v>
      </c>
      <c r="N1855" s="5">
        <v>2</v>
      </c>
      <c r="O1855" s="5">
        <v>29.74</v>
      </c>
      <c r="P1855" s="5">
        <v>103.69</v>
      </c>
      <c r="Q1855" s="2">
        <f t="shared" si="169"/>
        <v>73.95</v>
      </c>
      <c r="R1855" s="5">
        <f t="shared" si="170"/>
        <v>73.95</v>
      </c>
      <c r="S1855" s="11">
        <f t="shared" si="171"/>
        <v>2.4865501008742439</v>
      </c>
      <c r="T1855" s="5">
        <v>3.93</v>
      </c>
      <c r="U1855" s="5">
        <v>0.52</v>
      </c>
      <c r="V1855" s="5">
        <v>14.87</v>
      </c>
      <c r="W1855" s="12">
        <f t="shared" si="172"/>
        <v>3.5087719298245612E-2</v>
      </c>
      <c r="X1855" s="2" t="str">
        <f t="shared" si="173"/>
        <v>SCALE</v>
      </c>
      <c r="Y1855" s="22" t="str">
        <f t="shared" si="174"/>
        <v>Low (100-300)</v>
      </c>
    </row>
    <row r="1856" spans="1:25">
      <c r="A1856" s="2" t="s">
        <v>6774</v>
      </c>
      <c r="B1856" s="2" t="s">
        <v>6775</v>
      </c>
      <c r="C1856" s="2" t="s">
        <v>1750</v>
      </c>
      <c r="D1856" s="2" t="s">
        <v>441</v>
      </c>
      <c r="E1856" s="2" t="s">
        <v>222</v>
      </c>
      <c r="F1856" s="5">
        <v>2886</v>
      </c>
      <c r="G1856" s="2" t="s">
        <v>176</v>
      </c>
      <c r="H1856" s="2" t="s">
        <v>42</v>
      </c>
      <c r="I1856" s="2" t="s">
        <v>26</v>
      </c>
      <c r="J1856" s="2" t="s">
        <v>300</v>
      </c>
      <c r="K1856" s="9">
        <v>700</v>
      </c>
      <c r="L1856" s="9">
        <v>1920</v>
      </c>
      <c r="M1856" s="5">
        <v>35</v>
      </c>
      <c r="N1856" s="5">
        <v>0</v>
      </c>
      <c r="O1856" s="5">
        <v>29.44</v>
      </c>
      <c r="P1856" s="5">
        <v>0</v>
      </c>
      <c r="Q1856" s="2">
        <f t="shared" si="169"/>
        <v>-29.44</v>
      </c>
      <c r="R1856" s="5">
        <f t="shared" si="170"/>
        <v>-29.44</v>
      </c>
      <c r="S1856" s="11">
        <f t="shared" si="171"/>
        <v>-1</v>
      </c>
      <c r="T1856" s="5">
        <v>1.82</v>
      </c>
      <c r="U1856" s="5">
        <v>0.84</v>
      </c>
      <c r="V1856" s="5">
        <v>0</v>
      </c>
      <c r="W1856" s="12">
        <f t="shared" si="172"/>
        <v>0</v>
      </c>
      <c r="X1856" s="2" t="str">
        <f t="shared" si="173"/>
        <v>PAUSE</v>
      </c>
      <c r="Y1856" s="22" t="str">
        <f t="shared" si="174"/>
        <v>High (501-750)</v>
      </c>
    </row>
    <row r="1857" spans="1:25">
      <c r="A1857" s="2" t="s">
        <v>6776</v>
      </c>
      <c r="B1857" s="2" t="s">
        <v>208</v>
      </c>
      <c r="C1857" s="2" t="s">
        <v>920</v>
      </c>
      <c r="D1857" s="2" t="s">
        <v>6777</v>
      </c>
      <c r="E1857" s="2" t="s">
        <v>132</v>
      </c>
      <c r="F1857" s="5">
        <v>1000</v>
      </c>
      <c r="G1857" s="2" t="s">
        <v>6778</v>
      </c>
      <c r="H1857" s="2" t="s">
        <v>87</v>
      </c>
      <c r="I1857" s="2" t="s">
        <v>26</v>
      </c>
      <c r="J1857" s="2" t="s">
        <v>183</v>
      </c>
      <c r="K1857" s="9">
        <v>300</v>
      </c>
      <c r="L1857" s="9">
        <v>791</v>
      </c>
      <c r="M1857" s="5">
        <v>31</v>
      </c>
      <c r="N1857" s="5">
        <v>1</v>
      </c>
      <c r="O1857" s="5">
        <v>17.940000000000001</v>
      </c>
      <c r="P1857" s="5">
        <v>73.39</v>
      </c>
      <c r="Q1857" s="2">
        <f t="shared" si="169"/>
        <v>55.45</v>
      </c>
      <c r="R1857" s="5">
        <f t="shared" si="170"/>
        <v>55.45</v>
      </c>
      <c r="S1857" s="11">
        <f t="shared" si="171"/>
        <v>3.0908584169453732</v>
      </c>
      <c r="T1857" s="5">
        <v>3.92</v>
      </c>
      <c r="U1857" s="5">
        <v>0.57999999999999996</v>
      </c>
      <c r="V1857" s="5">
        <v>17.940000000000001</v>
      </c>
      <c r="W1857" s="12">
        <f t="shared" si="172"/>
        <v>3.2258064516129031E-2</v>
      </c>
      <c r="X1857" s="2" t="str">
        <f t="shared" si="173"/>
        <v>SCALE</v>
      </c>
      <c r="Y1857" s="22" t="str">
        <f t="shared" si="174"/>
        <v>Low (100-300)</v>
      </c>
    </row>
    <row r="1858" spans="1:25">
      <c r="A1858" s="2" t="s">
        <v>6779</v>
      </c>
      <c r="B1858" s="2" t="s">
        <v>6780</v>
      </c>
      <c r="C1858" s="2" t="s">
        <v>864</v>
      </c>
      <c r="D1858" s="2" t="s">
        <v>1048</v>
      </c>
      <c r="E1858" s="2" t="s">
        <v>625</v>
      </c>
      <c r="F1858" s="5">
        <v>2500</v>
      </c>
      <c r="G1858" s="2" t="s">
        <v>6781</v>
      </c>
      <c r="H1858" s="2" t="s">
        <v>72</v>
      </c>
      <c r="I1858" s="2" t="s">
        <v>26</v>
      </c>
      <c r="J1858" s="2" t="s">
        <v>66</v>
      </c>
      <c r="K1858" s="9">
        <v>700</v>
      </c>
      <c r="L1858" s="9">
        <v>1925</v>
      </c>
      <c r="M1858" s="5">
        <v>31</v>
      </c>
      <c r="N1858" s="5">
        <v>3</v>
      </c>
      <c r="O1858" s="5">
        <v>18.27</v>
      </c>
      <c r="P1858" s="5">
        <v>137.38</v>
      </c>
      <c r="Q1858" s="2">
        <f t="shared" si="169"/>
        <v>119.11</v>
      </c>
      <c r="R1858" s="5">
        <f t="shared" si="170"/>
        <v>119.11</v>
      </c>
      <c r="S1858" s="11">
        <f t="shared" si="171"/>
        <v>6.5194307608100717</v>
      </c>
      <c r="T1858" s="5">
        <v>1.61</v>
      </c>
      <c r="U1858" s="5">
        <v>0.59</v>
      </c>
      <c r="V1858" s="5">
        <v>6.09</v>
      </c>
      <c r="W1858" s="12">
        <f t="shared" si="172"/>
        <v>9.6774193548387094E-2</v>
      </c>
      <c r="X1858" s="2" t="str">
        <f t="shared" si="173"/>
        <v>SCALE</v>
      </c>
      <c r="Y1858" s="22" t="str">
        <f t="shared" si="174"/>
        <v>High (501-750)</v>
      </c>
    </row>
    <row r="1859" spans="1:25">
      <c r="A1859" s="2" t="s">
        <v>6782</v>
      </c>
      <c r="B1859" s="2" t="s">
        <v>20</v>
      </c>
      <c r="C1859" s="2" t="s">
        <v>2642</v>
      </c>
      <c r="D1859" s="2" t="s">
        <v>1065</v>
      </c>
      <c r="E1859" s="2" t="s">
        <v>125</v>
      </c>
      <c r="F1859" s="5">
        <v>3400</v>
      </c>
      <c r="G1859" s="2" t="s">
        <v>6783</v>
      </c>
      <c r="H1859" s="2" t="s">
        <v>65</v>
      </c>
      <c r="I1859" s="2" t="s">
        <v>26</v>
      </c>
      <c r="J1859" s="2" t="s">
        <v>73</v>
      </c>
      <c r="K1859" s="9">
        <v>300</v>
      </c>
      <c r="L1859" s="9">
        <v>527</v>
      </c>
      <c r="M1859" s="5">
        <v>16</v>
      </c>
      <c r="N1859" s="5">
        <v>1</v>
      </c>
      <c r="O1859" s="5">
        <v>7.65</v>
      </c>
      <c r="P1859" s="5">
        <v>66.930000000000007</v>
      </c>
      <c r="Q1859" s="2">
        <f t="shared" si="169"/>
        <v>59.280000000000008</v>
      </c>
      <c r="R1859" s="5">
        <f t="shared" si="170"/>
        <v>59.280000000000008</v>
      </c>
      <c r="S1859" s="11">
        <f t="shared" si="171"/>
        <v>7.7490196078431381</v>
      </c>
      <c r="T1859" s="5">
        <v>3.04</v>
      </c>
      <c r="U1859" s="5">
        <v>0.48</v>
      </c>
      <c r="V1859" s="5">
        <v>7.65</v>
      </c>
      <c r="W1859" s="12">
        <f t="shared" si="172"/>
        <v>6.25E-2</v>
      </c>
      <c r="X1859" s="2" t="str">
        <f t="shared" si="173"/>
        <v>SCALE</v>
      </c>
      <c r="Y1859" s="22" t="str">
        <f t="shared" si="174"/>
        <v>Low (100-300)</v>
      </c>
    </row>
    <row r="1860" spans="1:25">
      <c r="A1860" s="2" t="s">
        <v>6784</v>
      </c>
      <c r="B1860" s="2" t="s">
        <v>475</v>
      </c>
      <c r="C1860" s="2" t="s">
        <v>6785</v>
      </c>
      <c r="D1860" s="2" t="s">
        <v>6786</v>
      </c>
      <c r="E1860" s="2" t="s">
        <v>125</v>
      </c>
      <c r="F1860" s="5">
        <v>2500</v>
      </c>
      <c r="G1860" s="2" t="s">
        <v>1106</v>
      </c>
      <c r="H1860" s="2" t="s">
        <v>150</v>
      </c>
      <c r="I1860" s="2" t="s">
        <v>26</v>
      </c>
      <c r="J1860" s="2" t="s">
        <v>293</v>
      </c>
      <c r="K1860" s="9">
        <v>300</v>
      </c>
      <c r="L1860" s="9">
        <v>2339</v>
      </c>
      <c r="M1860" s="5">
        <v>95</v>
      </c>
      <c r="N1860" s="5">
        <v>3</v>
      </c>
      <c r="O1860" s="5">
        <v>43.57</v>
      </c>
      <c r="P1860" s="5">
        <v>147.94</v>
      </c>
      <c r="Q1860" s="2">
        <f t="shared" si="169"/>
        <v>104.37</v>
      </c>
      <c r="R1860" s="5">
        <f t="shared" si="170"/>
        <v>104.37</v>
      </c>
      <c r="S1860" s="11">
        <f t="shared" si="171"/>
        <v>2.3954555887078266</v>
      </c>
      <c r="T1860" s="5">
        <v>4.0599999999999996</v>
      </c>
      <c r="U1860" s="5">
        <v>0.46</v>
      </c>
      <c r="V1860" s="5">
        <v>14.52</v>
      </c>
      <c r="W1860" s="12">
        <f t="shared" si="172"/>
        <v>3.1578947368421054E-2</v>
      </c>
      <c r="X1860" s="2" t="str">
        <f t="shared" si="173"/>
        <v>SCALE</v>
      </c>
      <c r="Y1860" s="22" t="str">
        <f t="shared" si="174"/>
        <v>Low (100-300)</v>
      </c>
    </row>
    <row r="1861" spans="1:25">
      <c r="A1861" s="2" t="s">
        <v>6787</v>
      </c>
      <c r="B1861" s="2" t="s">
        <v>6788</v>
      </c>
      <c r="C1861" s="2" t="s">
        <v>540</v>
      </c>
      <c r="D1861" s="2" t="s">
        <v>571</v>
      </c>
      <c r="E1861" s="2" t="s">
        <v>112</v>
      </c>
      <c r="F1861" s="5">
        <v>433</v>
      </c>
      <c r="G1861" s="2" t="s">
        <v>6789</v>
      </c>
      <c r="H1861" s="2" t="s">
        <v>50</v>
      </c>
      <c r="I1861" s="2" t="s">
        <v>26</v>
      </c>
      <c r="J1861" s="2" t="s">
        <v>361</v>
      </c>
      <c r="K1861" s="9">
        <v>200</v>
      </c>
      <c r="L1861" s="9">
        <v>2053</v>
      </c>
      <c r="M1861" s="5">
        <v>34</v>
      </c>
      <c r="N1861" s="5">
        <v>0</v>
      </c>
      <c r="O1861" s="5">
        <v>14.03</v>
      </c>
      <c r="P1861" s="5">
        <v>0</v>
      </c>
      <c r="Q1861" s="2">
        <f t="shared" si="169"/>
        <v>-14.03</v>
      </c>
      <c r="R1861" s="5">
        <f t="shared" si="170"/>
        <v>-14.03</v>
      </c>
      <c r="S1861" s="11">
        <f t="shared" si="171"/>
        <v>-1</v>
      </c>
      <c r="T1861" s="5">
        <v>1.66</v>
      </c>
      <c r="U1861" s="5">
        <v>0.41</v>
      </c>
      <c r="V1861" s="5">
        <v>0</v>
      </c>
      <c r="W1861" s="12">
        <f t="shared" si="172"/>
        <v>0</v>
      </c>
      <c r="X1861" s="2" t="str">
        <f t="shared" si="173"/>
        <v>PAUSE</v>
      </c>
      <c r="Y1861" s="22" t="str">
        <f t="shared" si="174"/>
        <v>Low (100-300)</v>
      </c>
    </row>
    <row r="1862" spans="1:25">
      <c r="A1862" s="2" t="s">
        <v>6790</v>
      </c>
      <c r="B1862" s="2" t="s">
        <v>6791</v>
      </c>
      <c r="C1862" s="2" t="s">
        <v>864</v>
      </c>
      <c r="D1862" s="2" t="s">
        <v>3382</v>
      </c>
      <c r="E1862" s="2" t="s">
        <v>56</v>
      </c>
      <c r="F1862" s="5">
        <v>4600</v>
      </c>
      <c r="G1862" s="2" t="s">
        <v>6792</v>
      </c>
      <c r="H1862" s="2" t="s">
        <v>102</v>
      </c>
      <c r="I1862" s="2" t="s">
        <v>26</v>
      </c>
      <c r="J1862" s="2" t="s">
        <v>59</v>
      </c>
      <c r="K1862" s="9">
        <v>200</v>
      </c>
      <c r="L1862" s="9">
        <v>1432</v>
      </c>
      <c r="M1862" s="5">
        <v>31</v>
      </c>
      <c r="N1862" s="5">
        <v>3</v>
      </c>
      <c r="O1862" s="5">
        <v>13.78</v>
      </c>
      <c r="P1862" s="5">
        <v>110.85</v>
      </c>
      <c r="Q1862" s="2">
        <f t="shared" si="169"/>
        <v>97.07</v>
      </c>
      <c r="R1862" s="5">
        <f t="shared" si="170"/>
        <v>97.07</v>
      </c>
      <c r="S1862" s="11">
        <f t="shared" si="171"/>
        <v>7.0442670537010157</v>
      </c>
      <c r="T1862" s="5">
        <v>2.16</v>
      </c>
      <c r="U1862" s="5">
        <v>0.44</v>
      </c>
      <c r="V1862" s="5">
        <v>4.59</v>
      </c>
      <c r="W1862" s="12">
        <f t="shared" si="172"/>
        <v>9.6774193548387094E-2</v>
      </c>
      <c r="X1862" s="2" t="str">
        <f t="shared" si="173"/>
        <v>SCALE</v>
      </c>
      <c r="Y1862" s="22" t="str">
        <f t="shared" si="174"/>
        <v>Low (100-300)</v>
      </c>
    </row>
    <row r="1863" spans="1:25">
      <c r="A1863" s="2" t="s">
        <v>6793</v>
      </c>
      <c r="B1863" s="2" t="s">
        <v>1828</v>
      </c>
      <c r="C1863" s="2" t="s">
        <v>30</v>
      </c>
      <c r="D1863" s="2" t="s">
        <v>1901</v>
      </c>
      <c r="E1863" s="2" t="s">
        <v>85</v>
      </c>
      <c r="F1863" s="5">
        <v>2058</v>
      </c>
      <c r="G1863" s="2" t="s">
        <v>6794</v>
      </c>
      <c r="H1863" s="2" t="s">
        <v>72</v>
      </c>
      <c r="I1863" s="2" t="s">
        <v>26</v>
      </c>
      <c r="J1863" s="2" t="s">
        <v>162</v>
      </c>
      <c r="K1863" s="9">
        <v>700</v>
      </c>
      <c r="L1863" s="9">
        <v>2164</v>
      </c>
      <c r="M1863" s="5">
        <v>42</v>
      </c>
      <c r="N1863" s="5">
        <v>1</v>
      </c>
      <c r="O1863" s="5">
        <v>35.19</v>
      </c>
      <c r="P1863" s="5">
        <v>41.5</v>
      </c>
      <c r="Q1863" s="2">
        <f t="shared" si="169"/>
        <v>6.3100000000000023</v>
      </c>
      <c r="R1863" s="5">
        <f t="shared" si="170"/>
        <v>6.3100000000000023</v>
      </c>
      <c r="S1863" s="11">
        <f t="shared" si="171"/>
        <v>0.17931230463199779</v>
      </c>
      <c r="T1863" s="5">
        <v>1.94</v>
      </c>
      <c r="U1863" s="5">
        <v>0.84</v>
      </c>
      <c r="V1863" s="5">
        <v>35.19</v>
      </c>
      <c r="W1863" s="12">
        <f t="shared" si="172"/>
        <v>2.3809523809523808E-2</v>
      </c>
      <c r="X1863" s="2" t="str">
        <f t="shared" si="173"/>
        <v>SCALE</v>
      </c>
      <c r="Y1863" s="22" t="str">
        <f t="shared" si="174"/>
        <v>High (501-750)</v>
      </c>
    </row>
    <row r="1864" spans="1:25">
      <c r="A1864" s="2" t="s">
        <v>6795</v>
      </c>
      <c r="B1864" s="2" t="s">
        <v>295</v>
      </c>
      <c r="C1864" s="2" t="s">
        <v>6796</v>
      </c>
      <c r="D1864" s="2" t="s">
        <v>451</v>
      </c>
      <c r="E1864" s="2" t="s">
        <v>125</v>
      </c>
      <c r="F1864" s="5">
        <v>2498</v>
      </c>
      <c r="G1864" s="2" t="s">
        <v>6797</v>
      </c>
      <c r="H1864" s="2" t="s">
        <v>72</v>
      </c>
      <c r="I1864" s="2" t="s">
        <v>26</v>
      </c>
      <c r="J1864" s="2" t="s">
        <v>313</v>
      </c>
      <c r="K1864" s="9">
        <v>100</v>
      </c>
      <c r="L1864" s="9">
        <v>1684</v>
      </c>
      <c r="M1864" s="5">
        <v>52</v>
      </c>
      <c r="N1864" s="5">
        <v>2</v>
      </c>
      <c r="O1864" s="5">
        <v>31.59</v>
      </c>
      <c r="P1864" s="5">
        <v>114.49</v>
      </c>
      <c r="Q1864" s="2">
        <f t="shared" si="169"/>
        <v>82.899999999999991</v>
      </c>
      <c r="R1864" s="5">
        <f t="shared" si="170"/>
        <v>82.899999999999991</v>
      </c>
      <c r="S1864" s="11">
        <f t="shared" si="171"/>
        <v>2.6242481798037351</v>
      </c>
      <c r="T1864" s="5">
        <v>3.09</v>
      </c>
      <c r="U1864" s="5">
        <v>0.61</v>
      </c>
      <c r="V1864" s="5">
        <v>15.8</v>
      </c>
      <c r="W1864" s="12">
        <f t="shared" si="172"/>
        <v>3.8461538461538464E-2</v>
      </c>
      <c r="X1864" s="2" t="str">
        <f t="shared" si="173"/>
        <v>SCALE</v>
      </c>
      <c r="Y1864" s="22" t="str">
        <f t="shared" si="174"/>
        <v>Low (100-300)</v>
      </c>
    </row>
    <row r="1865" spans="1:25">
      <c r="A1865" s="2" t="s">
        <v>6798</v>
      </c>
      <c r="B1865" s="2" t="s">
        <v>6799</v>
      </c>
      <c r="C1865" s="2" t="s">
        <v>6800</v>
      </c>
      <c r="D1865" s="2" t="s">
        <v>1956</v>
      </c>
      <c r="E1865" s="2" t="s">
        <v>40</v>
      </c>
      <c r="F1865" s="5">
        <v>1778</v>
      </c>
      <c r="G1865" s="2" t="s">
        <v>355</v>
      </c>
      <c r="H1865" s="2" t="s">
        <v>65</v>
      </c>
      <c r="I1865" s="2" t="s">
        <v>26</v>
      </c>
      <c r="J1865" s="2" t="s">
        <v>382</v>
      </c>
      <c r="K1865" s="9">
        <v>1000</v>
      </c>
      <c r="L1865" s="9">
        <v>2416</v>
      </c>
      <c r="M1865" s="5">
        <v>38</v>
      </c>
      <c r="N1865" s="5">
        <v>0</v>
      </c>
      <c r="O1865" s="5">
        <v>17.95</v>
      </c>
      <c r="P1865" s="5">
        <v>0</v>
      </c>
      <c r="Q1865" s="2">
        <f t="shared" si="169"/>
        <v>-17.95</v>
      </c>
      <c r="R1865" s="5">
        <f t="shared" si="170"/>
        <v>-17.95</v>
      </c>
      <c r="S1865" s="11">
        <f t="shared" si="171"/>
        <v>-1</v>
      </c>
      <c r="T1865" s="5">
        <v>1.57</v>
      </c>
      <c r="U1865" s="5">
        <v>0.47</v>
      </c>
      <c r="V1865" s="5">
        <v>0</v>
      </c>
      <c r="W1865" s="12">
        <f t="shared" si="172"/>
        <v>0</v>
      </c>
      <c r="X1865" s="2" t="str">
        <f t="shared" si="173"/>
        <v>PAUSE</v>
      </c>
      <c r="Y1865" s="22" t="str">
        <f t="shared" si="174"/>
        <v>Premium (751-1000)</v>
      </c>
    </row>
    <row r="1866" spans="1:25">
      <c r="A1866" s="2" t="s">
        <v>6801</v>
      </c>
      <c r="B1866" s="2" t="s">
        <v>758</v>
      </c>
      <c r="C1866" s="2" t="s">
        <v>69</v>
      </c>
      <c r="D1866" s="2" t="s">
        <v>2475</v>
      </c>
      <c r="E1866" s="2" t="s">
        <v>492</v>
      </c>
      <c r="F1866" s="5">
        <v>4100</v>
      </c>
      <c r="G1866" s="2" t="s">
        <v>6802</v>
      </c>
      <c r="H1866" s="2" t="s">
        <v>34</v>
      </c>
      <c r="I1866" s="2" t="s">
        <v>26</v>
      </c>
      <c r="J1866" s="2" t="s">
        <v>183</v>
      </c>
      <c r="K1866" s="9">
        <v>200</v>
      </c>
      <c r="L1866" s="9">
        <v>1201</v>
      </c>
      <c r="M1866" s="5">
        <v>27</v>
      </c>
      <c r="N1866" s="5">
        <v>2</v>
      </c>
      <c r="O1866" s="5">
        <v>19.649999999999999</v>
      </c>
      <c r="P1866" s="5">
        <v>143.46</v>
      </c>
      <c r="Q1866" s="2">
        <f t="shared" si="169"/>
        <v>123.81</v>
      </c>
      <c r="R1866" s="5">
        <f t="shared" si="170"/>
        <v>123.81</v>
      </c>
      <c r="S1866" s="11">
        <f t="shared" si="171"/>
        <v>6.3007633587786263</v>
      </c>
      <c r="T1866" s="5">
        <v>2.25</v>
      </c>
      <c r="U1866" s="5">
        <v>0.73</v>
      </c>
      <c r="V1866" s="5">
        <v>9.82</v>
      </c>
      <c r="W1866" s="12">
        <f t="shared" si="172"/>
        <v>7.407407407407407E-2</v>
      </c>
      <c r="X1866" s="2" t="str">
        <f t="shared" si="173"/>
        <v>SCALE</v>
      </c>
      <c r="Y1866" s="22" t="str">
        <f t="shared" si="174"/>
        <v>Low (100-300)</v>
      </c>
    </row>
    <row r="1867" spans="1:25">
      <c r="A1867" s="2" t="s">
        <v>6803</v>
      </c>
      <c r="B1867" s="2" t="s">
        <v>6804</v>
      </c>
      <c r="C1867" s="2" t="s">
        <v>763</v>
      </c>
      <c r="D1867" s="2" t="s">
        <v>6805</v>
      </c>
      <c r="E1867" s="2" t="s">
        <v>237</v>
      </c>
      <c r="F1867" s="5">
        <v>5000</v>
      </c>
      <c r="G1867" s="2" t="s">
        <v>6806</v>
      </c>
      <c r="H1867" s="2" t="s">
        <v>150</v>
      </c>
      <c r="I1867" s="2" t="s">
        <v>26</v>
      </c>
      <c r="J1867" s="2" t="s">
        <v>140</v>
      </c>
      <c r="K1867" s="9">
        <v>1000</v>
      </c>
      <c r="L1867" s="9">
        <v>1303</v>
      </c>
      <c r="M1867" s="5">
        <v>39</v>
      </c>
      <c r="N1867" s="5">
        <v>1</v>
      </c>
      <c r="O1867" s="5">
        <v>23.97</v>
      </c>
      <c r="P1867" s="5">
        <v>60.14</v>
      </c>
      <c r="Q1867" s="2">
        <f t="shared" ref="Q1867:Q1930" si="175">IFERROR(P1867-O1867, 0)</f>
        <v>36.17</v>
      </c>
      <c r="R1867" s="5">
        <f t="shared" ref="R1867:R1930" si="176">P1867-O1867</f>
        <v>36.17</v>
      </c>
      <c r="S1867" s="11">
        <f t="shared" ref="S1867:S1930" si="177">R1867/O1867</f>
        <v>1.5089695452649146</v>
      </c>
      <c r="T1867" s="5">
        <v>2.99</v>
      </c>
      <c r="U1867" s="5">
        <v>0.61</v>
      </c>
      <c r="V1867" s="5">
        <v>23.97</v>
      </c>
      <c r="W1867" s="12">
        <f t="shared" ref="W1867:W1930" si="178">N1867/M1867</f>
        <v>2.564102564102564E-2</v>
      </c>
      <c r="X1867" s="2" t="str">
        <f t="shared" ref="X1867:X1930" si="179">IF(P1867&gt;=4, "SCALE",
  IF(P1867&gt;=2, "MONITOR",
    IF(P1867&gt;=1, "OPTIMISE",
      "PAUSE")))</f>
        <v>SCALE</v>
      </c>
      <c r="Y1867" s="22" t="str">
        <f t="shared" ref="Y1867:Y1930" si="180">IF(K1867&lt;=300,"Low (100-300)",
 IF(K1867&lt;=500,"Mid (301-500)",
  IF(K1867&lt;=750,"High (501-750)",
   "Premium (751-1000)")))</f>
        <v>Premium (751-1000)</v>
      </c>
    </row>
    <row r="1868" spans="1:25">
      <c r="A1868" s="2" t="s">
        <v>6807</v>
      </c>
      <c r="B1868" s="2" t="s">
        <v>444</v>
      </c>
      <c r="C1868" s="2" t="s">
        <v>1026</v>
      </c>
      <c r="D1868" s="2" t="s">
        <v>372</v>
      </c>
      <c r="E1868" s="2" t="s">
        <v>373</v>
      </c>
      <c r="F1868" s="5">
        <v>4800</v>
      </c>
      <c r="G1868" s="2" t="s">
        <v>6808</v>
      </c>
      <c r="H1868" s="2" t="s">
        <v>25</v>
      </c>
      <c r="I1868" s="2" t="s">
        <v>26</v>
      </c>
      <c r="J1868" s="2" t="s">
        <v>361</v>
      </c>
      <c r="K1868" s="9">
        <v>200</v>
      </c>
      <c r="L1868" s="9">
        <v>1058</v>
      </c>
      <c r="M1868" s="5">
        <v>29</v>
      </c>
      <c r="N1868" s="5">
        <v>0</v>
      </c>
      <c r="O1868" s="5">
        <v>18.98</v>
      </c>
      <c r="P1868" s="5">
        <v>0</v>
      </c>
      <c r="Q1868" s="2">
        <f t="shared" si="175"/>
        <v>-18.98</v>
      </c>
      <c r="R1868" s="5">
        <f t="shared" si="176"/>
        <v>-18.98</v>
      </c>
      <c r="S1868" s="11">
        <f t="shared" si="177"/>
        <v>-1</v>
      </c>
      <c r="T1868" s="5">
        <v>2.74</v>
      </c>
      <c r="U1868" s="5">
        <v>0.65</v>
      </c>
      <c r="V1868" s="5">
        <v>0</v>
      </c>
      <c r="W1868" s="12">
        <f t="shared" si="178"/>
        <v>0</v>
      </c>
      <c r="X1868" s="2" t="str">
        <f t="shared" si="179"/>
        <v>PAUSE</v>
      </c>
      <c r="Y1868" s="22" t="str">
        <f t="shared" si="180"/>
        <v>Low (100-300)</v>
      </c>
    </row>
    <row r="1869" spans="1:25">
      <c r="A1869" s="2" t="s">
        <v>6809</v>
      </c>
      <c r="B1869" s="2" t="s">
        <v>929</v>
      </c>
      <c r="C1869" s="2" t="s">
        <v>143</v>
      </c>
      <c r="D1869" s="2" t="s">
        <v>1065</v>
      </c>
      <c r="E1869" s="2" t="s">
        <v>125</v>
      </c>
      <c r="F1869" s="5">
        <v>2000</v>
      </c>
      <c r="G1869" s="2" t="s">
        <v>6810</v>
      </c>
      <c r="H1869" s="2" t="s">
        <v>72</v>
      </c>
      <c r="I1869" s="2" t="s">
        <v>26</v>
      </c>
      <c r="J1869" s="2" t="s">
        <v>356</v>
      </c>
      <c r="K1869" s="9">
        <v>500</v>
      </c>
      <c r="L1869" s="9">
        <v>2031</v>
      </c>
      <c r="M1869" s="5">
        <v>62</v>
      </c>
      <c r="N1869" s="5">
        <v>7</v>
      </c>
      <c r="O1869" s="5">
        <v>49.43</v>
      </c>
      <c r="P1869" s="5">
        <v>287.43</v>
      </c>
      <c r="Q1869" s="2">
        <f t="shared" si="175"/>
        <v>238</v>
      </c>
      <c r="R1869" s="5">
        <f t="shared" si="176"/>
        <v>238</v>
      </c>
      <c r="S1869" s="11">
        <f t="shared" si="177"/>
        <v>4.8148897430710091</v>
      </c>
      <c r="T1869" s="5">
        <v>3.05</v>
      </c>
      <c r="U1869" s="5">
        <v>0.8</v>
      </c>
      <c r="V1869" s="5">
        <v>7.06</v>
      </c>
      <c r="W1869" s="12">
        <f t="shared" si="178"/>
        <v>0.11290322580645161</v>
      </c>
      <c r="X1869" s="2" t="str">
        <f t="shared" si="179"/>
        <v>SCALE</v>
      </c>
      <c r="Y1869" s="22" t="str">
        <f t="shared" si="180"/>
        <v>Mid (301-500)</v>
      </c>
    </row>
    <row r="1870" spans="1:25">
      <c r="A1870" s="2" t="s">
        <v>6811</v>
      </c>
      <c r="B1870" s="2" t="s">
        <v>988</v>
      </c>
      <c r="C1870" s="2" t="s">
        <v>5940</v>
      </c>
      <c r="D1870" s="2" t="s">
        <v>6812</v>
      </c>
      <c r="E1870" s="2" t="s">
        <v>125</v>
      </c>
      <c r="F1870" s="5">
        <v>2250</v>
      </c>
      <c r="G1870" s="2" t="s">
        <v>86</v>
      </c>
      <c r="H1870" s="2" t="s">
        <v>150</v>
      </c>
      <c r="I1870" s="2" t="s">
        <v>26</v>
      </c>
      <c r="J1870" s="2" t="s">
        <v>699</v>
      </c>
      <c r="K1870" s="9">
        <v>500</v>
      </c>
      <c r="L1870" s="9">
        <v>1226</v>
      </c>
      <c r="M1870" s="5">
        <v>46</v>
      </c>
      <c r="N1870" s="5">
        <v>0</v>
      </c>
      <c r="O1870" s="5">
        <v>28.94</v>
      </c>
      <c r="P1870" s="5">
        <v>0</v>
      </c>
      <c r="Q1870" s="2">
        <f t="shared" si="175"/>
        <v>-28.94</v>
      </c>
      <c r="R1870" s="5">
        <f t="shared" si="176"/>
        <v>-28.94</v>
      </c>
      <c r="S1870" s="11">
        <f t="shared" si="177"/>
        <v>-1</v>
      </c>
      <c r="T1870" s="5">
        <v>3.75</v>
      </c>
      <c r="U1870" s="5">
        <v>0.63</v>
      </c>
      <c r="V1870" s="5">
        <v>0</v>
      </c>
      <c r="W1870" s="12">
        <f t="shared" si="178"/>
        <v>0</v>
      </c>
      <c r="X1870" s="2" t="str">
        <f t="shared" si="179"/>
        <v>PAUSE</v>
      </c>
      <c r="Y1870" s="22" t="str">
        <f t="shared" si="180"/>
        <v>Mid (301-500)</v>
      </c>
    </row>
    <row r="1871" spans="1:25">
      <c r="A1871" s="2" t="s">
        <v>6813</v>
      </c>
      <c r="B1871" s="2" t="s">
        <v>2993</v>
      </c>
      <c r="C1871" s="2" t="s">
        <v>2357</v>
      </c>
      <c r="D1871" s="2" t="s">
        <v>552</v>
      </c>
      <c r="E1871" s="2" t="s">
        <v>222</v>
      </c>
      <c r="F1871" s="5">
        <v>1600</v>
      </c>
      <c r="G1871" s="2" t="s">
        <v>6814</v>
      </c>
      <c r="H1871" s="2" t="s">
        <v>58</v>
      </c>
      <c r="I1871" s="2" t="s">
        <v>26</v>
      </c>
      <c r="J1871" s="2" t="s">
        <v>80</v>
      </c>
      <c r="K1871" s="9">
        <v>100</v>
      </c>
      <c r="L1871" s="9">
        <v>2230</v>
      </c>
      <c r="M1871" s="5">
        <v>64</v>
      </c>
      <c r="N1871" s="5">
        <v>1</v>
      </c>
      <c r="O1871" s="5">
        <v>49.41</v>
      </c>
      <c r="P1871" s="5">
        <v>52.17</v>
      </c>
      <c r="Q1871" s="2">
        <f t="shared" si="175"/>
        <v>2.7600000000000051</v>
      </c>
      <c r="R1871" s="5">
        <f t="shared" si="176"/>
        <v>2.7600000000000051</v>
      </c>
      <c r="S1871" s="11">
        <f t="shared" si="177"/>
        <v>5.5859137826351046E-2</v>
      </c>
      <c r="T1871" s="5">
        <v>2.87</v>
      </c>
      <c r="U1871" s="5">
        <v>0.77</v>
      </c>
      <c r="V1871" s="5">
        <v>49.41</v>
      </c>
      <c r="W1871" s="12">
        <f t="shared" si="178"/>
        <v>1.5625E-2</v>
      </c>
      <c r="X1871" s="2" t="str">
        <f t="shared" si="179"/>
        <v>SCALE</v>
      </c>
      <c r="Y1871" s="22" t="str">
        <f t="shared" si="180"/>
        <v>Low (100-300)</v>
      </c>
    </row>
    <row r="1872" spans="1:25">
      <c r="A1872" s="2" t="s">
        <v>6815</v>
      </c>
      <c r="B1872" s="2" t="s">
        <v>6816</v>
      </c>
      <c r="C1872" s="2" t="s">
        <v>6817</v>
      </c>
      <c r="D1872" s="2" t="s">
        <v>552</v>
      </c>
      <c r="E1872" s="2" t="s">
        <v>222</v>
      </c>
      <c r="F1872" s="5">
        <v>3900</v>
      </c>
      <c r="G1872" s="2" t="s">
        <v>6818</v>
      </c>
      <c r="H1872" s="2" t="s">
        <v>161</v>
      </c>
      <c r="I1872" s="2" t="s">
        <v>26</v>
      </c>
      <c r="J1872" s="2" t="s">
        <v>206</v>
      </c>
      <c r="K1872" s="9">
        <v>200</v>
      </c>
      <c r="L1872" s="9">
        <v>1725</v>
      </c>
      <c r="M1872" s="5">
        <v>72</v>
      </c>
      <c r="N1872" s="5">
        <v>2</v>
      </c>
      <c r="O1872" s="5">
        <v>38.21</v>
      </c>
      <c r="P1872" s="5">
        <v>108.17</v>
      </c>
      <c r="Q1872" s="2">
        <f t="shared" si="175"/>
        <v>69.960000000000008</v>
      </c>
      <c r="R1872" s="5">
        <f t="shared" si="176"/>
        <v>69.960000000000008</v>
      </c>
      <c r="S1872" s="11">
        <f t="shared" si="177"/>
        <v>1.8309343103899505</v>
      </c>
      <c r="T1872" s="5">
        <v>4.17</v>
      </c>
      <c r="U1872" s="5">
        <v>0.53</v>
      </c>
      <c r="V1872" s="5">
        <v>19.100000000000001</v>
      </c>
      <c r="W1872" s="12">
        <f t="shared" si="178"/>
        <v>2.7777777777777776E-2</v>
      </c>
      <c r="X1872" s="2" t="str">
        <f t="shared" si="179"/>
        <v>SCALE</v>
      </c>
      <c r="Y1872" s="22" t="str">
        <f t="shared" si="180"/>
        <v>Low (100-300)</v>
      </c>
    </row>
    <row r="1873" spans="1:25">
      <c r="A1873" s="2" t="s">
        <v>6819</v>
      </c>
      <c r="B1873" s="2" t="s">
        <v>6820</v>
      </c>
      <c r="C1873" s="2" t="s">
        <v>6821</v>
      </c>
      <c r="D1873" s="2" t="s">
        <v>6822</v>
      </c>
      <c r="E1873" s="2" t="s">
        <v>85</v>
      </c>
      <c r="F1873" s="5">
        <v>3450</v>
      </c>
      <c r="G1873" s="2" t="s">
        <v>6823</v>
      </c>
      <c r="H1873" s="2" t="s">
        <v>25</v>
      </c>
      <c r="I1873" s="2" t="s">
        <v>26</v>
      </c>
      <c r="J1873" s="2" t="s">
        <v>95</v>
      </c>
      <c r="K1873" s="9">
        <v>400</v>
      </c>
      <c r="L1873" s="9">
        <v>807</v>
      </c>
      <c r="M1873" s="5">
        <v>29</v>
      </c>
      <c r="N1873" s="5">
        <v>2</v>
      </c>
      <c r="O1873" s="5">
        <v>24.53</v>
      </c>
      <c r="P1873" s="5">
        <v>132.24</v>
      </c>
      <c r="Q1873" s="2">
        <f t="shared" si="175"/>
        <v>107.71000000000001</v>
      </c>
      <c r="R1873" s="5">
        <f t="shared" si="176"/>
        <v>107.71000000000001</v>
      </c>
      <c r="S1873" s="11">
        <f t="shared" si="177"/>
        <v>4.3909498573175707</v>
      </c>
      <c r="T1873" s="5">
        <v>3.59</v>
      </c>
      <c r="U1873" s="5">
        <v>0.85</v>
      </c>
      <c r="V1873" s="5">
        <v>12.26</v>
      </c>
      <c r="W1873" s="12">
        <f t="shared" si="178"/>
        <v>6.8965517241379309E-2</v>
      </c>
      <c r="X1873" s="2" t="str">
        <f t="shared" si="179"/>
        <v>SCALE</v>
      </c>
      <c r="Y1873" s="22" t="str">
        <f t="shared" si="180"/>
        <v>Mid (301-500)</v>
      </c>
    </row>
    <row r="1874" spans="1:25">
      <c r="A1874" s="2" t="s">
        <v>6824</v>
      </c>
      <c r="B1874" s="2" t="s">
        <v>475</v>
      </c>
      <c r="C1874" s="2" t="s">
        <v>573</v>
      </c>
      <c r="D1874" s="2" t="s">
        <v>552</v>
      </c>
      <c r="E1874" s="2" t="s">
        <v>222</v>
      </c>
      <c r="F1874" s="5">
        <v>2500</v>
      </c>
      <c r="G1874" s="2" t="s">
        <v>6825</v>
      </c>
      <c r="H1874" s="2" t="s">
        <v>266</v>
      </c>
      <c r="I1874" s="2" t="s">
        <v>26</v>
      </c>
      <c r="J1874" s="2" t="s">
        <v>319</v>
      </c>
      <c r="K1874" s="9">
        <v>400</v>
      </c>
      <c r="L1874" s="9">
        <v>630</v>
      </c>
      <c r="M1874" s="5">
        <v>16</v>
      </c>
      <c r="N1874" s="5">
        <v>0</v>
      </c>
      <c r="O1874" s="5">
        <v>8.6999999999999993</v>
      </c>
      <c r="P1874" s="5">
        <v>0</v>
      </c>
      <c r="Q1874" s="2">
        <f t="shared" si="175"/>
        <v>-8.6999999999999993</v>
      </c>
      <c r="R1874" s="5">
        <f t="shared" si="176"/>
        <v>-8.6999999999999993</v>
      </c>
      <c r="S1874" s="11">
        <f t="shared" si="177"/>
        <v>-1</v>
      </c>
      <c r="T1874" s="5">
        <v>2.54</v>
      </c>
      <c r="U1874" s="5">
        <v>0.54</v>
      </c>
      <c r="V1874" s="5">
        <v>0</v>
      </c>
      <c r="W1874" s="12">
        <f t="shared" si="178"/>
        <v>0</v>
      </c>
      <c r="X1874" s="2" t="str">
        <f t="shared" si="179"/>
        <v>PAUSE</v>
      </c>
      <c r="Y1874" s="22" t="str">
        <f t="shared" si="180"/>
        <v>Mid (301-500)</v>
      </c>
    </row>
    <row r="1875" spans="1:25">
      <c r="A1875" s="2" t="s">
        <v>6826</v>
      </c>
      <c r="B1875" s="2" t="s">
        <v>4089</v>
      </c>
      <c r="C1875" s="2" t="s">
        <v>6827</v>
      </c>
      <c r="D1875" s="2" t="s">
        <v>6828</v>
      </c>
      <c r="E1875" s="2" t="s">
        <v>112</v>
      </c>
      <c r="F1875" s="5">
        <v>2400</v>
      </c>
      <c r="G1875" s="2" t="s">
        <v>4070</v>
      </c>
      <c r="H1875" s="2" t="s">
        <v>344</v>
      </c>
      <c r="I1875" s="2" t="s">
        <v>26</v>
      </c>
      <c r="J1875" s="2" t="s">
        <v>95</v>
      </c>
      <c r="K1875" s="9">
        <v>800</v>
      </c>
      <c r="L1875" s="9">
        <v>2477</v>
      </c>
      <c r="M1875" s="5">
        <v>84</v>
      </c>
      <c r="N1875" s="5">
        <v>2</v>
      </c>
      <c r="O1875" s="5">
        <v>41.86</v>
      </c>
      <c r="P1875" s="5">
        <v>144.32</v>
      </c>
      <c r="Q1875" s="2">
        <f t="shared" si="175"/>
        <v>102.46</v>
      </c>
      <c r="R1875" s="5">
        <f t="shared" si="176"/>
        <v>102.46</v>
      </c>
      <c r="S1875" s="11">
        <f t="shared" si="177"/>
        <v>2.4476827520305782</v>
      </c>
      <c r="T1875" s="5">
        <v>3.39</v>
      </c>
      <c r="U1875" s="5">
        <v>0.5</v>
      </c>
      <c r="V1875" s="5">
        <v>20.93</v>
      </c>
      <c r="W1875" s="12">
        <f t="shared" si="178"/>
        <v>2.3809523809523808E-2</v>
      </c>
      <c r="X1875" s="2" t="str">
        <f t="shared" si="179"/>
        <v>SCALE</v>
      </c>
      <c r="Y1875" s="22" t="str">
        <f t="shared" si="180"/>
        <v>Premium (751-1000)</v>
      </c>
    </row>
    <row r="1876" spans="1:25">
      <c r="A1876" s="2" t="s">
        <v>6829</v>
      </c>
      <c r="B1876" s="2" t="s">
        <v>6830</v>
      </c>
      <c r="C1876" s="2" t="s">
        <v>6831</v>
      </c>
      <c r="D1876" s="2" t="s">
        <v>6832</v>
      </c>
      <c r="E1876" s="2" t="s">
        <v>125</v>
      </c>
      <c r="F1876" s="5">
        <v>1500</v>
      </c>
      <c r="G1876" s="2" t="s">
        <v>6833</v>
      </c>
      <c r="H1876" s="2" t="s">
        <v>253</v>
      </c>
      <c r="I1876" s="2" t="s">
        <v>26</v>
      </c>
      <c r="J1876" s="2" t="s">
        <v>155</v>
      </c>
      <c r="K1876" s="9">
        <v>500</v>
      </c>
      <c r="L1876" s="9">
        <v>643</v>
      </c>
      <c r="M1876" s="5">
        <v>20</v>
      </c>
      <c r="N1876" s="5">
        <v>2</v>
      </c>
      <c r="O1876" s="5">
        <v>8.76</v>
      </c>
      <c r="P1876" s="5">
        <v>133.02000000000001</v>
      </c>
      <c r="Q1876" s="2">
        <f t="shared" si="175"/>
        <v>124.26</v>
      </c>
      <c r="R1876" s="5">
        <f t="shared" si="176"/>
        <v>124.26</v>
      </c>
      <c r="S1876" s="11">
        <f t="shared" si="177"/>
        <v>14.184931506849315</v>
      </c>
      <c r="T1876" s="5">
        <v>3.11</v>
      </c>
      <c r="U1876" s="5">
        <v>0.44</v>
      </c>
      <c r="V1876" s="5">
        <v>4.38</v>
      </c>
      <c r="W1876" s="12">
        <f t="shared" si="178"/>
        <v>0.1</v>
      </c>
      <c r="X1876" s="2" t="str">
        <f t="shared" si="179"/>
        <v>SCALE</v>
      </c>
      <c r="Y1876" s="22" t="str">
        <f t="shared" si="180"/>
        <v>Mid (301-500)</v>
      </c>
    </row>
    <row r="1877" spans="1:25">
      <c r="A1877" s="2" t="s">
        <v>6834</v>
      </c>
      <c r="B1877" s="2" t="s">
        <v>929</v>
      </c>
      <c r="C1877" s="2" t="s">
        <v>83</v>
      </c>
      <c r="D1877" s="2" t="s">
        <v>63</v>
      </c>
      <c r="E1877" s="2" t="s">
        <v>32</v>
      </c>
      <c r="F1877" s="5">
        <v>5999</v>
      </c>
      <c r="G1877" s="2" t="s">
        <v>6835</v>
      </c>
      <c r="H1877" s="2" t="s">
        <v>266</v>
      </c>
      <c r="I1877" s="2" t="s">
        <v>26</v>
      </c>
      <c r="J1877" s="2" t="s">
        <v>313</v>
      </c>
      <c r="K1877" s="9">
        <v>700</v>
      </c>
      <c r="L1877" s="9">
        <v>2333</v>
      </c>
      <c r="M1877" s="5">
        <v>93</v>
      </c>
      <c r="N1877" s="5">
        <v>0</v>
      </c>
      <c r="O1877" s="5">
        <v>59.06</v>
      </c>
      <c r="P1877" s="5">
        <v>0</v>
      </c>
      <c r="Q1877" s="2">
        <f t="shared" si="175"/>
        <v>-59.06</v>
      </c>
      <c r="R1877" s="5">
        <f t="shared" si="176"/>
        <v>-59.06</v>
      </c>
      <c r="S1877" s="11">
        <f t="shared" si="177"/>
        <v>-1</v>
      </c>
      <c r="T1877" s="5">
        <v>3.99</v>
      </c>
      <c r="U1877" s="5">
        <v>0.64</v>
      </c>
      <c r="V1877" s="5">
        <v>0</v>
      </c>
      <c r="W1877" s="12">
        <f t="shared" si="178"/>
        <v>0</v>
      </c>
      <c r="X1877" s="2" t="str">
        <f t="shared" si="179"/>
        <v>PAUSE</v>
      </c>
      <c r="Y1877" s="22" t="str">
        <f t="shared" si="180"/>
        <v>High (501-750)</v>
      </c>
    </row>
    <row r="1878" spans="1:25">
      <c r="A1878" s="2" t="s">
        <v>6836</v>
      </c>
      <c r="B1878" s="2" t="s">
        <v>912</v>
      </c>
      <c r="C1878" s="2" t="s">
        <v>69</v>
      </c>
      <c r="D1878" s="2" t="s">
        <v>6837</v>
      </c>
      <c r="E1878" s="2" t="s">
        <v>40</v>
      </c>
      <c r="F1878" s="5">
        <v>3831</v>
      </c>
      <c r="G1878" s="2" t="s">
        <v>343</v>
      </c>
      <c r="H1878" s="2" t="s">
        <v>72</v>
      </c>
      <c r="I1878" s="2" t="s">
        <v>26</v>
      </c>
      <c r="J1878" s="2" t="s">
        <v>382</v>
      </c>
      <c r="K1878" s="9">
        <v>400</v>
      </c>
      <c r="L1878" s="9">
        <v>1994</v>
      </c>
      <c r="M1878" s="5">
        <v>34</v>
      </c>
      <c r="N1878" s="5">
        <v>1</v>
      </c>
      <c r="O1878" s="5">
        <v>19.84</v>
      </c>
      <c r="P1878" s="5">
        <v>69.88</v>
      </c>
      <c r="Q1878" s="2">
        <f t="shared" si="175"/>
        <v>50.039999999999992</v>
      </c>
      <c r="R1878" s="5">
        <f t="shared" si="176"/>
        <v>50.039999999999992</v>
      </c>
      <c r="S1878" s="11">
        <f t="shared" si="177"/>
        <v>2.5221774193548385</v>
      </c>
      <c r="T1878" s="5">
        <v>1.71</v>
      </c>
      <c r="U1878" s="5">
        <v>0.57999999999999996</v>
      </c>
      <c r="V1878" s="5">
        <v>19.84</v>
      </c>
      <c r="W1878" s="12">
        <f t="shared" si="178"/>
        <v>2.9411764705882353E-2</v>
      </c>
      <c r="X1878" s="2" t="str">
        <f t="shared" si="179"/>
        <v>SCALE</v>
      </c>
      <c r="Y1878" s="22" t="str">
        <f t="shared" si="180"/>
        <v>Mid (301-500)</v>
      </c>
    </row>
    <row r="1879" spans="1:25">
      <c r="A1879" s="2" t="s">
        <v>6838</v>
      </c>
      <c r="B1879" s="2" t="s">
        <v>6839</v>
      </c>
      <c r="C1879" s="2" t="s">
        <v>5360</v>
      </c>
      <c r="D1879" s="2" t="s">
        <v>6840</v>
      </c>
      <c r="E1879" s="2" t="s">
        <v>23</v>
      </c>
      <c r="F1879" s="5">
        <v>3250</v>
      </c>
      <c r="G1879" s="2" t="s">
        <v>6841</v>
      </c>
      <c r="H1879" s="2" t="s">
        <v>266</v>
      </c>
      <c r="I1879" s="2" t="s">
        <v>26</v>
      </c>
      <c r="J1879" s="2" t="s">
        <v>127</v>
      </c>
      <c r="K1879" s="9">
        <v>1000</v>
      </c>
      <c r="L1879" s="9">
        <v>801</v>
      </c>
      <c r="M1879" s="5">
        <v>23</v>
      </c>
      <c r="N1879" s="5">
        <v>0</v>
      </c>
      <c r="O1879" s="5">
        <v>13.36</v>
      </c>
      <c r="P1879" s="5">
        <v>0</v>
      </c>
      <c r="Q1879" s="2">
        <f t="shared" si="175"/>
        <v>-13.36</v>
      </c>
      <c r="R1879" s="5">
        <f t="shared" si="176"/>
        <v>-13.36</v>
      </c>
      <c r="S1879" s="11">
        <f t="shared" si="177"/>
        <v>-1</v>
      </c>
      <c r="T1879" s="5">
        <v>2.87</v>
      </c>
      <c r="U1879" s="5">
        <v>0.57999999999999996</v>
      </c>
      <c r="V1879" s="5">
        <v>0</v>
      </c>
      <c r="W1879" s="12">
        <f t="shared" si="178"/>
        <v>0</v>
      </c>
      <c r="X1879" s="2" t="str">
        <f t="shared" si="179"/>
        <v>PAUSE</v>
      </c>
      <c r="Y1879" s="22" t="str">
        <f t="shared" si="180"/>
        <v>Premium (751-1000)</v>
      </c>
    </row>
    <row r="1880" spans="1:25">
      <c r="A1880" s="2" t="s">
        <v>6842</v>
      </c>
      <c r="B1880" s="2" t="s">
        <v>799</v>
      </c>
      <c r="C1880" s="2" t="s">
        <v>6843</v>
      </c>
      <c r="D1880" s="2" t="s">
        <v>175</v>
      </c>
      <c r="E1880" s="2" t="s">
        <v>23</v>
      </c>
      <c r="F1880" s="5">
        <v>1870</v>
      </c>
      <c r="G1880" s="2" t="s">
        <v>86</v>
      </c>
      <c r="H1880" s="2" t="s">
        <v>34</v>
      </c>
      <c r="I1880" s="2" t="s">
        <v>26</v>
      </c>
      <c r="J1880" s="2" t="s">
        <v>43</v>
      </c>
      <c r="K1880" s="9">
        <v>100</v>
      </c>
      <c r="L1880" s="9">
        <v>1145</v>
      </c>
      <c r="M1880" s="5">
        <v>38</v>
      </c>
      <c r="N1880" s="5">
        <v>1</v>
      </c>
      <c r="O1880" s="5">
        <v>27.25</v>
      </c>
      <c r="P1880" s="5">
        <v>60.52</v>
      </c>
      <c r="Q1880" s="2">
        <f t="shared" si="175"/>
        <v>33.270000000000003</v>
      </c>
      <c r="R1880" s="5">
        <f t="shared" si="176"/>
        <v>33.270000000000003</v>
      </c>
      <c r="S1880" s="11">
        <f t="shared" si="177"/>
        <v>1.2209174311926607</v>
      </c>
      <c r="T1880" s="5">
        <v>3.32</v>
      </c>
      <c r="U1880" s="5">
        <v>0.72</v>
      </c>
      <c r="V1880" s="5">
        <v>27.25</v>
      </c>
      <c r="W1880" s="12">
        <f t="shared" si="178"/>
        <v>2.6315789473684209E-2</v>
      </c>
      <c r="X1880" s="2" t="str">
        <f t="shared" si="179"/>
        <v>SCALE</v>
      </c>
      <c r="Y1880" s="22" t="str">
        <f t="shared" si="180"/>
        <v>Low (100-300)</v>
      </c>
    </row>
    <row r="1881" spans="1:25">
      <c r="A1881" s="2" t="s">
        <v>6844</v>
      </c>
      <c r="B1881" s="2" t="s">
        <v>758</v>
      </c>
      <c r="C1881" s="2" t="s">
        <v>6845</v>
      </c>
      <c r="D1881" s="2" t="s">
        <v>531</v>
      </c>
      <c r="E1881" s="2" t="s">
        <v>85</v>
      </c>
      <c r="F1881" s="5">
        <v>1850</v>
      </c>
      <c r="G1881" s="2" t="s">
        <v>6846</v>
      </c>
      <c r="H1881" s="2" t="s">
        <v>167</v>
      </c>
      <c r="I1881" s="2" t="s">
        <v>26</v>
      </c>
      <c r="J1881" s="2" t="s">
        <v>59</v>
      </c>
      <c r="K1881" s="9">
        <v>100</v>
      </c>
      <c r="L1881" s="9">
        <v>1044</v>
      </c>
      <c r="M1881" s="5">
        <v>46</v>
      </c>
      <c r="N1881" s="5">
        <v>1</v>
      </c>
      <c r="O1881" s="5">
        <v>19.489999999999998</v>
      </c>
      <c r="P1881" s="5">
        <v>52.23</v>
      </c>
      <c r="Q1881" s="2">
        <f t="shared" si="175"/>
        <v>32.739999999999995</v>
      </c>
      <c r="R1881" s="5">
        <f t="shared" si="176"/>
        <v>32.739999999999995</v>
      </c>
      <c r="S1881" s="11">
        <f t="shared" si="177"/>
        <v>1.6798358132375575</v>
      </c>
      <c r="T1881" s="5">
        <v>4.41</v>
      </c>
      <c r="U1881" s="5">
        <v>0.42</v>
      </c>
      <c r="V1881" s="5">
        <v>19.489999999999998</v>
      </c>
      <c r="W1881" s="12">
        <f t="shared" si="178"/>
        <v>2.1739130434782608E-2</v>
      </c>
      <c r="X1881" s="2" t="str">
        <f t="shared" si="179"/>
        <v>SCALE</v>
      </c>
      <c r="Y1881" s="22" t="str">
        <f t="shared" si="180"/>
        <v>Low (100-300)</v>
      </c>
    </row>
    <row r="1882" spans="1:25">
      <c r="A1882" s="2" t="s">
        <v>6847</v>
      </c>
      <c r="B1882" s="2" t="s">
        <v>6848</v>
      </c>
      <c r="C1882" s="2" t="s">
        <v>5812</v>
      </c>
      <c r="D1882" s="2" t="s">
        <v>1901</v>
      </c>
      <c r="E1882" s="2" t="s">
        <v>85</v>
      </c>
      <c r="F1882" s="5">
        <v>4541</v>
      </c>
      <c r="G1882" s="2" t="s">
        <v>6849</v>
      </c>
      <c r="H1882" s="2" t="s">
        <v>50</v>
      </c>
      <c r="I1882" s="2" t="s">
        <v>26</v>
      </c>
      <c r="J1882" s="2" t="s">
        <v>217</v>
      </c>
      <c r="K1882" s="9">
        <v>100</v>
      </c>
      <c r="L1882" s="9">
        <v>543</v>
      </c>
      <c r="M1882" s="5">
        <v>23</v>
      </c>
      <c r="N1882" s="5">
        <v>0</v>
      </c>
      <c r="O1882" s="5">
        <v>15.5</v>
      </c>
      <c r="P1882" s="5">
        <v>0</v>
      </c>
      <c r="Q1882" s="2">
        <f t="shared" si="175"/>
        <v>-15.5</v>
      </c>
      <c r="R1882" s="5">
        <f t="shared" si="176"/>
        <v>-15.5</v>
      </c>
      <c r="S1882" s="11">
        <f t="shared" si="177"/>
        <v>-1</v>
      </c>
      <c r="T1882" s="5">
        <v>4.24</v>
      </c>
      <c r="U1882" s="5">
        <v>0.67</v>
      </c>
      <c r="V1882" s="5">
        <v>0</v>
      </c>
      <c r="W1882" s="12">
        <f t="shared" si="178"/>
        <v>0</v>
      </c>
      <c r="X1882" s="2" t="str">
        <f t="shared" si="179"/>
        <v>PAUSE</v>
      </c>
      <c r="Y1882" s="22" t="str">
        <f t="shared" si="180"/>
        <v>Low (100-300)</v>
      </c>
    </row>
    <row r="1883" spans="1:25">
      <c r="A1883" s="2" t="s">
        <v>6850</v>
      </c>
      <c r="B1883" s="2" t="s">
        <v>2702</v>
      </c>
      <c r="C1883" s="2" t="s">
        <v>4825</v>
      </c>
      <c r="D1883" s="2" t="s">
        <v>359</v>
      </c>
      <c r="E1883" s="2" t="s">
        <v>40</v>
      </c>
      <c r="F1883" s="5">
        <v>1284</v>
      </c>
      <c r="G1883" s="2" t="s">
        <v>6851</v>
      </c>
      <c r="H1883" s="2" t="s">
        <v>260</v>
      </c>
      <c r="I1883" s="2" t="s">
        <v>26</v>
      </c>
      <c r="J1883" s="2" t="s">
        <v>51</v>
      </c>
      <c r="K1883" s="9">
        <v>300</v>
      </c>
      <c r="L1883" s="9">
        <v>1866</v>
      </c>
      <c r="M1883" s="5">
        <v>40</v>
      </c>
      <c r="N1883" s="5">
        <v>1</v>
      </c>
      <c r="O1883" s="5">
        <v>19.510000000000002</v>
      </c>
      <c r="P1883" s="5">
        <v>38.6</v>
      </c>
      <c r="Q1883" s="2">
        <f t="shared" si="175"/>
        <v>19.09</v>
      </c>
      <c r="R1883" s="5">
        <f t="shared" si="176"/>
        <v>19.09</v>
      </c>
      <c r="S1883" s="11">
        <f t="shared" si="177"/>
        <v>0.97847257816504352</v>
      </c>
      <c r="T1883" s="5">
        <v>2.14</v>
      </c>
      <c r="U1883" s="5">
        <v>0.49</v>
      </c>
      <c r="V1883" s="5">
        <v>19.510000000000002</v>
      </c>
      <c r="W1883" s="12">
        <f t="shared" si="178"/>
        <v>2.5000000000000001E-2</v>
      </c>
      <c r="X1883" s="2" t="str">
        <f t="shared" si="179"/>
        <v>SCALE</v>
      </c>
      <c r="Y1883" s="22" t="str">
        <f t="shared" si="180"/>
        <v>Low (100-300)</v>
      </c>
    </row>
    <row r="1884" spans="1:25">
      <c r="A1884" s="2" t="s">
        <v>6852</v>
      </c>
      <c r="B1884" s="2" t="s">
        <v>219</v>
      </c>
      <c r="C1884" s="2" t="s">
        <v>6853</v>
      </c>
      <c r="D1884" s="2" t="s">
        <v>359</v>
      </c>
      <c r="E1884" s="2" t="s">
        <v>40</v>
      </c>
      <c r="F1884" s="5">
        <v>3500</v>
      </c>
      <c r="G1884" s="2" t="s">
        <v>6854</v>
      </c>
      <c r="H1884" s="2" t="s">
        <v>161</v>
      </c>
      <c r="I1884" s="2" t="s">
        <v>26</v>
      </c>
      <c r="J1884" s="2" t="s">
        <v>232</v>
      </c>
      <c r="K1884" s="9">
        <v>100</v>
      </c>
      <c r="L1884" s="9">
        <v>1727</v>
      </c>
      <c r="M1884" s="5">
        <v>53</v>
      </c>
      <c r="N1884" s="5">
        <v>0</v>
      </c>
      <c r="O1884" s="5">
        <v>42.35</v>
      </c>
      <c r="P1884" s="5">
        <v>0</v>
      </c>
      <c r="Q1884" s="2">
        <f t="shared" si="175"/>
        <v>-42.35</v>
      </c>
      <c r="R1884" s="5">
        <f t="shared" si="176"/>
        <v>-42.35</v>
      </c>
      <c r="S1884" s="11">
        <f t="shared" si="177"/>
        <v>-1</v>
      </c>
      <c r="T1884" s="5">
        <v>3.07</v>
      </c>
      <c r="U1884" s="5">
        <v>0.8</v>
      </c>
      <c r="V1884" s="5">
        <v>0</v>
      </c>
      <c r="W1884" s="12">
        <f t="shared" si="178"/>
        <v>0</v>
      </c>
      <c r="X1884" s="2" t="str">
        <f t="shared" si="179"/>
        <v>PAUSE</v>
      </c>
      <c r="Y1884" s="22" t="str">
        <f t="shared" si="180"/>
        <v>Low (100-300)</v>
      </c>
    </row>
    <row r="1885" spans="1:25">
      <c r="A1885" s="2" t="s">
        <v>6855</v>
      </c>
      <c r="B1885" s="2" t="s">
        <v>389</v>
      </c>
      <c r="C1885" s="2" t="s">
        <v>6856</v>
      </c>
      <c r="D1885" s="2" t="s">
        <v>6857</v>
      </c>
      <c r="E1885" s="2" t="s">
        <v>40</v>
      </c>
      <c r="F1885" s="5">
        <v>3000</v>
      </c>
      <c r="G1885" s="2" t="s">
        <v>6858</v>
      </c>
      <c r="H1885" s="2" t="s">
        <v>161</v>
      </c>
      <c r="I1885" s="2" t="s">
        <v>26</v>
      </c>
      <c r="J1885" s="2" t="s">
        <v>382</v>
      </c>
      <c r="K1885" s="9">
        <v>700</v>
      </c>
      <c r="L1885" s="9">
        <v>1378</v>
      </c>
      <c r="M1885" s="5">
        <v>45</v>
      </c>
      <c r="N1885" s="5">
        <v>0</v>
      </c>
      <c r="O1885" s="5">
        <v>36.47</v>
      </c>
      <c r="P1885" s="5">
        <v>0</v>
      </c>
      <c r="Q1885" s="2">
        <f t="shared" si="175"/>
        <v>-36.47</v>
      </c>
      <c r="R1885" s="5">
        <f t="shared" si="176"/>
        <v>-36.47</v>
      </c>
      <c r="S1885" s="11">
        <f t="shared" si="177"/>
        <v>-1</v>
      </c>
      <c r="T1885" s="5">
        <v>3.27</v>
      </c>
      <c r="U1885" s="5">
        <v>0.81</v>
      </c>
      <c r="V1885" s="5">
        <v>0</v>
      </c>
      <c r="W1885" s="12">
        <f t="shared" si="178"/>
        <v>0</v>
      </c>
      <c r="X1885" s="2" t="str">
        <f t="shared" si="179"/>
        <v>PAUSE</v>
      </c>
      <c r="Y1885" s="22" t="str">
        <f t="shared" si="180"/>
        <v>High (501-750)</v>
      </c>
    </row>
    <row r="1886" spans="1:25">
      <c r="A1886" s="2" t="s">
        <v>6859</v>
      </c>
      <c r="B1886" s="2" t="s">
        <v>799</v>
      </c>
      <c r="C1886" s="2" t="s">
        <v>6860</v>
      </c>
      <c r="D1886" s="2" t="s">
        <v>2342</v>
      </c>
      <c r="E1886" s="2" t="s">
        <v>40</v>
      </c>
      <c r="F1886" s="5">
        <v>3000</v>
      </c>
      <c r="G1886" s="2" t="s">
        <v>6861</v>
      </c>
      <c r="H1886" s="2" t="s">
        <v>266</v>
      </c>
      <c r="I1886" s="2" t="s">
        <v>26</v>
      </c>
      <c r="J1886" s="2" t="s">
        <v>59</v>
      </c>
      <c r="K1886" s="9">
        <v>300</v>
      </c>
      <c r="L1886" s="9">
        <v>2424</v>
      </c>
      <c r="M1886" s="5">
        <v>89</v>
      </c>
      <c r="N1886" s="5">
        <v>7</v>
      </c>
      <c r="O1886" s="5">
        <v>40.090000000000003</v>
      </c>
      <c r="P1886" s="5">
        <v>506.72</v>
      </c>
      <c r="Q1886" s="2">
        <f t="shared" si="175"/>
        <v>466.63</v>
      </c>
      <c r="R1886" s="5">
        <f t="shared" si="176"/>
        <v>466.63</v>
      </c>
      <c r="S1886" s="11">
        <f t="shared" si="177"/>
        <v>11.6395609877775</v>
      </c>
      <c r="T1886" s="5">
        <v>3.67</v>
      </c>
      <c r="U1886" s="5">
        <v>0.45</v>
      </c>
      <c r="V1886" s="5">
        <v>5.73</v>
      </c>
      <c r="W1886" s="12">
        <f t="shared" si="178"/>
        <v>7.8651685393258425E-2</v>
      </c>
      <c r="X1886" s="2" t="str">
        <f t="shared" si="179"/>
        <v>SCALE</v>
      </c>
      <c r="Y1886" s="22" t="str">
        <f t="shared" si="180"/>
        <v>Low (100-300)</v>
      </c>
    </row>
    <row r="1887" spans="1:25">
      <c r="A1887" s="2" t="s">
        <v>6862</v>
      </c>
      <c r="B1887" s="2" t="s">
        <v>6863</v>
      </c>
      <c r="C1887" s="2" t="s">
        <v>6864</v>
      </c>
      <c r="D1887" s="2" t="s">
        <v>1704</v>
      </c>
      <c r="E1887" s="2" t="s">
        <v>125</v>
      </c>
      <c r="F1887" s="5">
        <v>1250</v>
      </c>
      <c r="G1887" s="2" t="s">
        <v>133</v>
      </c>
      <c r="H1887" s="2" t="s">
        <v>72</v>
      </c>
      <c r="I1887" s="2" t="s">
        <v>26</v>
      </c>
      <c r="J1887" s="2" t="s">
        <v>135</v>
      </c>
      <c r="K1887" s="9">
        <v>400</v>
      </c>
      <c r="L1887" s="9">
        <v>1349</v>
      </c>
      <c r="M1887" s="5">
        <v>38</v>
      </c>
      <c r="N1887" s="5">
        <v>1</v>
      </c>
      <c r="O1887" s="5">
        <v>29.62</v>
      </c>
      <c r="P1887" s="5">
        <v>59.02</v>
      </c>
      <c r="Q1887" s="2">
        <f t="shared" si="175"/>
        <v>29.400000000000002</v>
      </c>
      <c r="R1887" s="5">
        <f t="shared" si="176"/>
        <v>29.400000000000002</v>
      </c>
      <c r="S1887" s="11">
        <f t="shared" si="177"/>
        <v>0.99257258609047949</v>
      </c>
      <c r="T1887" s="5">
        <v>2.82</v>
      </c>
      <c r="U1887" s="5">
        <v>0.78</v>
      </c>
      <c r="V1887" s="5">
        <v>29.62</v>
      </c>
      <c r="W1887" s="12">
        <f t="shared" si="178"/>
        <v>2.6315789473684209E-2</v>
      </c>
      <c r="X1887" s="2" t="str">
        <f t="shared" si="179"/>
        <v>SCALE</v>
      </c>
      <c r="Y1887" s="22" t="str">
        <f t="shared" si="180"/>
        <v>Mid (301-500)</v>
      </c>
    </row>
    <row r="1888" spans="1:25">
      <c r="A1888" s="2" t="s">
        <v>6865</v>
      </c>
      <c r="B1888" s="2" t="s">
        <v>6866</v>
      </c>
      <c r="C1888" s="2" t="s">
        <v>1664</v>
      </c>
      <c r="D1888" s="2" t="s">
        <v>3876</v>
      </c>
      <c r="E1888" s="2" t="s">
        <v>85</v>
      </c>
      <c r="F1888" s="5">
        <v>1100</v>
      </c>
      <c r="G1888" s="2" t="s">
        <v>6867</v>
      </c>
      <c r="H1888" s="2" t="s">
        <v>25</v>
      </c>
      <c r="I1888" s="2" t="s">
        <v>26</v>
      </c>
      <c r="J1888" s="2" t="s">
        <v>217</v>
      </c>
      <c r="K1888" s="9">
        <v>800</v>
      </c>
      <c r="L1888" s="9">
        <v>2217</v>
      </c>
      <c r="M1888" s="5">
        <v>87</v>
      </c>
      <c r="N1888" s="5">
        <v>3</v>
      </c>
      <c r="O1888" s="5">
        <v>59.75</v>
      </c>
      <c r="P1888" s="5">
        <v>155.27000000000001</v>
      </c>
      <c r="Q1888" s="2">
        <f t="shared" si="175"/>
        <v>95.52000000000001</v>
      </c>
      <c r="R1888" s="5">
        <f t="shared" si="176"/>
        <v>95.52000000000001</v>
      </c>
      <c r="S1888" s="11">
        <f t="shared" si="177"/>
        <v>1.5986610878661089</v>
      </c>
      <c r="T1888" s="5">
        <v>3.92</v>
      </c>
      <c r="U1888" s="5">
        <v>0.69</v>
      </c>
      <c r="V1888" s="5">
        <v>19.920000000000002</v>
      </c>
      <c r="W1888" s="12">
        <f t="shared" si="178"/>
        <v>3.4482758620689655E-2</v>
      </c>
      <c r="X1888" s="2" t="str">
        <f t="shared" si="179"/>
        <v>SCALE</v>
      </c>
      <c r="Y1888" s="22" t="str">
        <f t="shared" si="180"/>
        <v>Premium (751-1000)</v>
      </c>
    </row>
    <row r="1889" spans="1:25">
      <c r="A1889" s="2" t="s">
        <v>6868</v>
      </c>
      <c r="B1889" s="2" t="s">
        <v>20</v>
      </c>
      <c r="C1889" s="2" t="s">
        <v>1000</v>
      </c>
      <c r="D1889" s="2" t="s">
        <v>6869</v>
      </c>
      <c r="E1889" s="2" t="s">
        <v>85</v>
      </c>
      <c r="F1889" s="5">
        <v>4500</v>
      </c>
      <c r="G1889" s="2" t="s">
        <v>4057</v>
      </c>
      <c r="H1889" s="2" t="s">
        <v>150</v>
      </c>
      <c r="I1889" s="2" t="s">
        <v>26</v>
      </c>
      <c r="J1889" s="2" t="s">
        <v>356</v>
      </c>
      <c r="K1889" s="9">
        <v>600</v>
      </c>
      <c r="L1889" s="9">
        <v>1370</v>
      </c>
      <c r="M1889" s="5">
        <v>41</v>
      </c>
      <c r="N1889" s="5">
        <v>0</v>
      </c>
      <c r="O1889" s="5">
        <v>34.47</v>
      </c>
      <c r="P1889" s="5">
        <v>0</v>
      </c>
      <c r="Q1889" s="2">
        <f t="shared" si="175"/>
        <v>-34.47</v>
      </c>
      <c r="R1889" s="5">
        <f t="shared" si="176"/>
        <v>-34.47</v>
      </c>
      <c r="S1889" s="11">
        <f t="shared" si="177"/>
        <v>-1</v>
      </c>
      <c r="T1889" s="5">
        <v>2.99</v>
      </c>
      <c r="U1889" s="5">
        <v>0.84</v>
      </c>
      <c r="V1889" s="5">
        <v>0</v>
      </c>
      <c r="W1889" s="12">
        <f t="shared" si="178"/>
        <v>0</v>
      </c>
      <c r="X1889" s="2" t="str">
        <f t="shared" si="179"/>
        <v>PAUSE</v>
      </c>
      <c r="Y1889" s="22" t="str">
        <f t="shared" si="180"/>
        <v>High (501-750)</v>
      </c>
    </row>
    <row r="1890" spans="1:25">
      <c r="A1890" s="2" t="s">
        <v>6870</v>
      </c>
      <c r="B1890" s="2" t="s">
        <v>924</v>
      </c>
      <c r="C1890" s="2" t="s">
        <v>6871</v>
      </c>
      <c r="D1890" s="2" t="s">
        <v>6872</v>
      </c>
      <c r="E1890" s="2" t="s">
        <v>125</v>
      </c>
      <c r="F1890" s="5">
        <v>1500</v>
      </c>
      <c r="G1890" s="2" t="s">
        <v>6873</v>
      </c>
      <c r="H1890" s="2" t="s">
        <v>344</v>
      </c>
      <c r="I1890" s="2" t="s">
        <v>26</v>
      </c>
      <c r="J1890" s="2" t="s">
        <v>73</v>
      </c>
      <c r="K1890" s="9">
        <v>100</v>
      </c>
      <c r="L1890" s="9">
        <v>1734</v>
      </c>
      <c r="M1890" s="5">
        <v>67</v>
      </c>
      <c r="N1890" s="5">
        <v>2</v>
      </c>
      <c r="O1890" s="5">
        <v>51.78</v>
      </c>
      <c r="P1890" s="5">
        <v>72.44</v>
      </c>
      <c r="Q1890" s="2">
        <f t="shared" si="175"/>
        <v>20.659999999999997</v>
      </c>
      <c r="R1890" s="5">
        <f t="shared" si="176"/>
        <v>20.659999999999997</v>
      </c>
      <c r="S1890" s="11">
        <f t="shared" si="177"/>
        <v>0.39899575125531084</v>
      </c>
      <c r="T1890" s="5">
        <v>3.86</v>
      </c>
      <c r="U1890" s="5">
        <v>0.77</v>
      </c>
      <c r="V1890" s="5">
        <v>25.89</v>
      </c>
      <c r="W1890" s="12">
        <f t="shared" si="178"/>
        <v>2.9850746268656716E-2</v>
      </c>
      <c r="X1890" s="2" t="str">
        <f t="shared" si="179"/>
        <v>SCALE</v>
      </c>
      <c r="Y1890" s="22" t="str">
        <f t="shared" si="180"/>
        <v>Low (100-300)</v>
      </c>
    </row>
    <row r="1891" spans="1:25">
      <c r="A1891" s="2" t="s">
        <v>6874</v>
      </c>
      <c r="B1891" s="2" t="s">
        <v>122</v>
      </c>
      <c r="C1891" s="2" t="s">
        <v>3552</v>
      </c>
      <c r="D1891" s="2" t="s">
        <v>1784</v>
      </c>
      <c r="E1891" s="2" t="s">
        <v>40</v>
      </c>
      <c r="F1891" s="5">
        <v>1375</v>
      </c>
      <c r="G1891" s="2" t="s">
        <v>6875</v>
      </c>
      <c r="H1891" s="2" t="s">
        <v>312</v>
      </c>
      <c r="I1891" s="2" t="s">
        <v>26</v>
      </c>
      <c r="J1891" s="2" t="s">
        <v>319</v>
      </c>
      <c r="K1891" s="9">
        <v>700</v>
      </c>
      <c r="L1891" s="9">
        <v>2276</v>
      </c>
      <c r="M1891" s="5">
        <v>55</v>
      </c>
      <c r="N1891" s="5">
        <v>2</v>
      </c>
      <c r="O1891" s="5">
        <v>38.96</v>
      </c>
      <c r="P1891" s="5">
        <v>103.76</v>
      </c>
      <c r="Q1891" s="2">
        <f t="shared" si="175"/>
        <v>64.800000000000011</v>
      </c>
      <c r="R1891" s="5">
        <f t="shared" si="176"/>
        <v>64.800000000000011</v>
      </c>
      <c r="S1891" s="11">
        <f t="shared" si="177"/>
        <v>1.6632443531827519</v>
      </c>
      <c r="T1891" s="5">
        <v>2.42</v>
      </c>
      <c r="U1891" s="5">
        <v>0.71</v>
      </c>
      <c r="V1891" s="5">
        <v>19.48</v>
      </c>
      <c r="W1891" s="12">
        <f t="shared" si="178"/>
        <v>3.6363636363636362E-2</v>
      </c>
      <c r="X1891" s="2" t="str">
        <f t="shared" si="179"/>
        <v>SCALE</v>
      </c>
      <c r="Y1891" s="22" t="str">
        <f t="shared" si="180"/>
        <v>High (501-750)</v>
      </c>
    </row>
    <row r="1892" spans="1:25">
      <c r="A1892" s="2" t="s">
        <v>6876</v>
      </c>
      <c r="B1892" s="2" t="s">
        <v>1730</v>
      </c>
      <c r="C1892" s="2" t="s">
        <v>6877</v>
      </c>
      <c r="D1892" s="2" t="s">
        <v>359</v>
      </c>
      <c r="E1892" s="2" t="s">
        <v>40</v>
      </c>
      <c r="F1892" s="5">
        <v>1300</v>
      </c>
      <c r="G1892" s="2" t="s">
        <v>6878</v>
      </c>
      <c r="H1892" s="2" t="s">
        <v>87</v>
      </c>
      <c r="I1892" s="2" t="s">
        <v>26</v>
      </c>
      <c r="J1892" s="2" t="s">
        <v>382</v>
      </c>
      <c r="K1892" s="9">
        <v>100</v>
      </c>
      <c r="L1892" s="9">
        <v>1147</v>
      </c>
      <c r="M1892" s="5">
        <v>31</v>
      </c>
      <c r="N1892" s="5">
        <v>0</v>
      </c>
      <c r="O1892" s="5">
        <v>22.35</v>
      </c>
      <c r="P1892" s="5">
        <v>0</v>
      </c>
      <c r="Q1892" s="2">
        <f t="shared" si="175"/>
        <v>-22.35</v>
      </c>
      <c r="R1892" s="5">
        <f t="shared" si="176"/>
        <v>-22.35</v>
      </c>
      <c r="S1892" s="11">
        <f t="shared" si="177"/>
        <v>-1</v>
      </c>
      <c r="T1892" s="5">
        <v>2.7</v>
      </c>
      <c r="U1892" s="5">
        <v>0.72</v>
      </c>
      <c r="V1892" s="5">
        <v>0</v>
      </c>
      <c r="W1892" s="12">
        <f t="shared" si="178"/>
        <v>0</v>
      </c>
      <c r="X1892" s="2" t="str">
        <f t="shared" si="179"/>
        <v>PAUSE</v>
      </c>
      <c r="Y1892" s="22" t="str">
        <f t="shared" si="180"/>
        <v>Low (100-300)</v>
      </c>
    </row>
    <row r="1893" spans="1:25">
      <c r="A1893" s="2" t="s">
        <v>6879</v>
      </c>
      <c r="B1893" s="2" t="s">
        <v>1334</v>
      </c>
      <c r="C1893" s="2" t="s">
        <v>6880</v>
      </c>
      <c r="D1893" s="2" t="s">
        <v>6881</v>
      </c>
      <c r="E1893" s="2" t="s">
        <v>850</v>
      </c>
      <c r="F1893" s="5">
        <v>1750</v>
      </c>
      <c r="G1893" s="2" t="s">
        <v>6882</v>
      </c>
      <c r="H1893" s="2" t="s">
        <v>266</v>
      </c>
      <c r="I1893" s="2" t="s">
        <v>26</v>
      </c>
      <c r="J1893" s="2" t="s">
        <v>313</v>
      </c>
      <c r="K1893" s="9">
        <v>200</v>
      </c>
      <c r="L1893" s="9">
        <v>1865</v>
      </c>
      <c r="M1893" s="5">
        <v>56</v>
      </c>
      <c r="N1893" s="5">
        <v>1</v>
      </c>
      <c r="O1893" s="5">
        <v>31.82</v>
      </c>
      <c r="P1893" s="5">
        <v>43.86</v>
      </c>
      <c r="Q1893" s="2">
        <f t="shared" si="175"/>
        <v>12.04</v>
      </c>
      <c r="R1893" s="5">
        <f t="shared" si="176"/>
        <v>12.04</v>
      </c>
      <c r="S1893" s="11">
        <f t="shared" si="177"/>
        <v>0.37837837837837834</v>
      </c>
      <c r="T1893" s="5">
        <v>3</v>
      </c>
      <c r="U1893" s="5">
        <v>0.56999999999999995</v>
      </c>
      <c r="V1893" s="5">
        <v>31.82</v>
      </c>
      <c r="W1893" s="12">
        <f t="shared" si="178"/>
        <v>1.7857142857142856E-2</v>
      </c>
      <c r="X1893" s="2" t="str">
        <f t="shared" si="179"/>
        <v>SCALE</v>
      </c>
      <c r="Y1893" s="22" t="str">
        <f t="shared" si="180"/>
        <v>Low (100-300)</v>
      </c>
    </row>
    <row r="1894" spans="1:25">
      <c r="A1894" s="2" t="s">
        <v>6883</v>
      </c>
      <c r="B1894" s="2" t="s">
        <v>475</v>
      </c>
      <c r="C1894" s="2" t="s">
        <v>6884</v>
      </c>
      <c r="D1894" s="2" t="s">
        <v>6885</v>
      </c>
      <c r="E1894" s="2" t="s">
        <v>188</v>
      </c>
      <c r="F1894" s="5">
        <v>1136</v>
      </c>
      <c r="G1894" s="2" t="s">
        <v>355</v>
      </c>
      <c r="H1894" s="2" t="s">
        <v>190</v>
      </c>
      <c r="I1894" s="2" t="s">
        <v>26</v>
      </c>
      <c r="J1894" s="2" t="s">
        <v>319</v>
      </c>
      <c r="K1894" s="9">
        <v>800</v>
      </c>
      <c r="L1894" s="9">
        <v>1952</v>
      </c>
      <c r="M1894" s="5">
        <v>52</v>
      </c>
      <c r="N1894" s="5">
        <v>0</v>
      </c>
      <c r="O1894" s="5">
        <v>24.54</v>
      </c>
      <c r="P1894" s="5">
        <v>0</v>
      </c>
      <c r="Q1894" s="2">
        <f t="shared" si="175"/>
        <v>-24.54</v>
      </c>
      <c r="R1894" s="5">
        <f t="shared" si="176"/>
        <v>-24.54</v>
      </c>
      <c r="S1894" s="11">
        <f t="shared" si="177"/>
        <v>-1</v>
      </c>
      <c r="T1894" s="5">
        <v>2.66</v>
      </c>
      <c r="U1894" s="5">
        <v>0.47</v>
      </c>
      <c r="V1894" s="5">
        <v>0</v>
      </c>
      <c r="W1894" s="12">
        <f t="shared" si="178"/>
        <v>0</v>
      </c>
      <c r="X1894" s="2" t="str">
        <f t="shared" si="179"/>
        <v>PAUSE</v>
      </c>
      <c r="Y1894" s="22" t="str">
        <f t="shared" si="180"/>
        <v>Premium (751-1000)</v>
      </c>
    </row>
    <row r="1895" spans="1:25">
      <c r="A1895" s="2" t="s">
        <v>6886</v>
      </c>
      <c r="B1895" s="2" t="s">
        <v>6887</v>
      </c>
      <c r="C1895" s="2" t="s">
        <v>1365</v>
      </c>
      <c r="D1895" s="2" t="s">
        <v>3336</v>
      </c>
      <c r="E1895" s="2" t="s">
        <v>118</v>
      </c>
      <c r="F1895" s="5">
        <v>2159</v>
      </c>
      <c r="G1895" s="2" t="s">
        <v>24</v>
      </c>
      <c r="H1895" s="2" t="s">
        <v>190</v>
      </c>
      <c r="I1895" s="2" t="s">
        <v>26</v>
      </c>
      <c r="J1895" s="2" t="s">
        <v>248</v>
      </c>
      <c r="K1895" s="9">
        <v>700</v>
      </c>
      <c r="L1895" s="9">
        <v>975</v>
      </c>
      <c r="M1895" s="5">
        <v>29</v>
      </c>
      <c r="N1895" s="5">
        <v>0</v>
      </c>
      <c r="O1895" s="5">
        <v>17.239999999999998</v>
      </c>
      <c r="P1895" s="5">
        <v>0</v>
      </c>
      <c r="Q1895" s="2">
        <f t="shared" si="175"/>
        <v>-17.239999999999998</v>
      </c>
      <c r="R1895" s="5">
        <f t="shared" si="176"/>
        <v>-17.239999999999998</v>
      </c>
      <c r="S1895" s="11">
        <f t="shared" si="177"/>
        <v>-1</v>
      </c>
      <c r="T1895" s="5">
        <v>2.97</v>
      </c>
      <c r="U1895" s="5">
        <v>0.59</v>
      </c>
      <c r="V1895" s="5">
        <v>0</v>
      </c>
      <c r="W1895" s="12">
        <f t="shared" si="178"/>
        <v>0</v>
      </c>
      <c r="X1895" s="2" t="str">
        <f t="shared" si="179"/>
        <v>PAUSE</v>
      </c>
      <c r="Y1895" s="22" t="str">
        <f t="shared" si="180"/>
        <v>High (501-750)</v>
      </c>
    </row>
    <row r="1896" spans="1:25">
      <c r="A1896" s="2" t="s">
        <v>6888</v>
      </c>
      <c r="B1896" s="2" t="s">
        <v>555</v>
      </c>
      <c r="C1896" s="2" t="s">
        <v>3102</v>
      </c>
      <c r="D1896" s="2" t="s">
        <v>251</v>
      </c>
      <c r="E1896" s="2" t="s">
        <v>23</v>
      </c>
      <c r="F1896" s="5">
        <v>3000</v>
      </c>
      <c r="G1896" s="2" t="s">
        <v>6889</v>
      </c>
      <c r="H1896" s="2" t="s">
        <v>65</v>
      </c>
      <c r="I1896" s="2" t="s">
        <v>26</v>
      </c>
      <c r="J1896" s="2" t="s">
        <v>177</v>
      </c>
      <c r="K1896" s="9">
        <v>700</v>
      </c>
      <c r="L1896" s="9">
        <v>762</v>
      </c>
      <c r="M1896" s="5">
        <v>19</v>
      </c>
      <c r="N1896" s="5">
        <v>0</v>
      </c>
      <c r="O1896" s="5">
        <v>13.29</v>
      </c>
      <c r="P1896" s="5">
        <v>0</v>
      </c>
      <c r="Q1896" s="2">
        <f t="shared" si="175"/>
        <v>-13.29</v>
      </c>
      <c r="R1896" s="5">
        <f t="shared" si="176"/>
        <v>-13.29</v>
      </c>
      <c r="S1896" s="11">
        <f t="shared" si="177"/>
        <v>-1</v>
      </c>
      <c r="T1896" s="5">
        <v>2.4900000000000002</v>
      </c>
      <c r="U1896" s="5">
        <v>0.7</v>
      </c>
      <c r="V1896" s="5">
        <v>0</v>
      </c>
      <c r="W1896" s="12">
        <f t="shared" si="178"/>
        <v>0</v>
      </c>
      <c r="X1896" s="2" t="str">
        <f t="shared" si="179"/>
        <v>PAUSE</v>
      </c>
      <c r="Y1896" s="22" t="str">
        <f t="shared" si="180"/>
        <v>High (501-750)</v>
      </c>
    </row>
    <row r="1897" spans="1:25">
      <c r="A1897" s="2" t="s">
        <v>6890</v>
      </c>
      <c r="B1897" s="2" t="s">
        <v>3726</v>
      </c>
      <c r="C1897" s="2" t="s">
        <v>6891</v>
      </c>
      <c r="D1897" s="2" t="s">
        <v>6892</v>
      </c>
      <c r="E1897" s="2" t="s">
        <v>23</v>
      </c>
      <c r="F1897" s="5">
        <v>2750</v>
      </c>
      <c r="G1897" s="2" t="s">
        <v>2588</v>
      </c>
      <c r="H1897" s="2" t="s">
        <v>72</v>
      </c>
      <c r="I1897" s="2" t="s">
        <v>26</v>
      </c>
      <c r="J1897" s="2" t="s">
        <v>300</v>
      </c>
      <c r="K1897" s="9">
        <v>100</v>
      </c>
      <c r="L1897" s="9">
        <v>2141</v>
      </c>
      <c r="M1897" s="5">
        <v>35</v>
      </c>
      <c r="N1897" s="5">
        <v>0</v>
      </c>
      <c r="O1897" s="5">
        <v>23.18</v>
      </c>
      <c r="P1897" s="5">
        <v>0</v>
      </c>
      <c r="Q1897" s="2">
        <f t="shared" si="175"/>
        <v>-23.18</v>
      </c>
      <c r="R1897" s="5">
        <f t="shared" si="176"/>
        <v>-23.18</v>
      </c>
      <c r="S1897" s="11">
        <f t="shared" si="177"/>
        <v>-1</v>
      </c>
      <c r="T1897" s="5">
        <v>1.63</v>
      </c>
      <c r="U1897" s="5">
        <v>0.66</v>
      </c>
      <c r="V1897" s="5">
        <v>0</v>
      </c>
      <c r="W1897" s="12">
        <f t="shared" si="178"/>
        <v>0</v>
      </c>
      <c r="X1897" s="2" t="str">
        <f t="shared" si="179"/>
        <v>PAUSE</v>
      </c>
      <c r="Y1897" s="22" t="str">
        <f t="shared" si="180"/>
        <v>Low (100-300)</v>
      </c>
    </row>
    <row r="1898" spans="1:25">
      <c r="A1898" s="2" t="s">
        <v>6893</v>
      </c>
      <c r="B1898" s="2" t="s">
        <v>6894</v>
      </c>
      <c r="C1898" s="2" t="s">
        <v>143</v>
      </c>
      <c r="D1898" s="2" t="s">
        <v>6895</v>
      </c>
      <c r="E1898" s="2" t="s">
        <v>373</v>
      </c>
      <c r="F1898" s="5">
        <v>2000</v>
      </c>
      <c r="G1898" s="2" t="s">
        <v>6896</v>
      </c>
      <c r="H1898" s="2" t="s">
        <v>34</v>
      </c>
      <c r="I1898" s="2" t="s">
        <v>26</v>
      </c>
      <c r="J1898" s="2" t="s">
        <v>458</v>
      </c>
      <c r="K1898" s="9">
        <v>800</v>
      </c>
      <c r="L1898" s="9">
        <v>2036</v>
      </c>
      <c r="M1898" s="5">
        <v>47</v>
      </c>
      <c r="N1898" s="5">
        <v>0</v>
      </c>
      <c r="O1898" s="5">
        <v>38.9</v>
      </c>
      <c r="P1898" s="5">
        <v>0</v>
      </c>
      <c r="Q1898" s="2">
        <f t="shared" si="175"/>
        <v>-38.9</v>
      </c>
      <c r="R1898" s="5">
        <f t="shared" si="176"/>
        <v>-38.9</v>
      </c>
      <c r="S1898" s="11">
        <f t="shared" si="177"/>
        <v>-1</v>
      </c>
      <c r="T1898" s="5">
        <v>2.31</v>
      </c>
      <c r="U1898" s="5">
        <v>0.83</v>
      </c>
      <c r="V1898" s="5">
        <v>0</v>
      </c>
      <c r="W1898" s="12">
        <f t="shared" si="178"/>
        <v>0</v>
      </c>
      <c r="X1898" s="2" t="str">
        <f t="shared" si="179"/>
        <v>PAUSE</v>
      </c>
      <c r="Y1898" s="22" t="str">
        <f t="shared" si="180"/>
        <v>Premium (751-1000)</v>
      </c>
    </row>
    <row r="1899" spans="1:25">
      <c r="A1899" s="2" t="s">
        <v>6897</v>
      </c>
      <c r="B1899" s="2" t="s">
        <v>6898</v>
      </c>
      <c r="C1899" s="2" t="s">
        <v>2454</v>
      </c>
      <c r="D1899" s="2" t="s">
        <v>3270</v>
      </c>
      <c r="E1899" s="2" t="s">
        <v>23</v>
      </c>
      <c r="F1899" s="5">
        <v>1700</v>
      </c>
      <c r="G1899" s="2" t="s">
        <v>6899</v>
      </c>
      <c r="H1899" s="2" t="s">
        <v>167</v>
      </c>
      <c r="I1899" s="2" t="s">
        <v>26</v>
      </c>
      <c r="J1899" s="2" t="s">
        <v>27</v>
      </c>
      <c r="K1899" s="9">
        <v>200</v>
      </c>
      <c r="L1899" s="9">
        <v>1357</v>
      </c>
      <c r="M1899" s="5">
        <v>42</v>
      </c>
      <c r="N1899" s="5">
        <v>1</v>
      </c>
      <c r="O1899" s="5">
        <v>22.57</v>
      </c>
      <c r="P1899" s="5">
        <v>58.94</v>
      </c>
      <c r="Q1899" s="2">
        <f t="shared" si="175"/>
        <v>36.369999999999997</v>
      </c>
      <c r="R1899" s="5">
        <f t="shared" si="176"/>
        <v>36.369999999999997</v>
      </c>
      <c r="S1899" s="11">
        <f t="shared" si="177"/>
        <v>1.6114311032343818</v>
      </c>
      <c r="T1899" s="5">
        <v>3.1</v>
      </c>
      <c r="U1899" s="5">
        <v>0.54</v>
      </c>
      <c r="V1899" s="5">
        <v>22.57</v>
      </c>
      <c r="W1899" s="12">
        <f t="shared" si="178"/>
        <v>2.3809523809523808E-2</v>
      </c>
      <c r="X1899" s="2" t="str">
        <f t="shared" si="179"/>
        <v>SCALE</v>
      </c>
      <c r="Y1899" s="22" t="str">
        <f t="shared" si="180"/>
        <v>Low (100-300)</v>
      </c>
    </row>
    <row r="1900" spans="1:25">
      <c r="A1900" s="2" t="s">
        <v>6900</v>
      </c>
      <c r="B1900" s="2" t="s">
        <v>6901</v>
      </c>
      <c r="C1900" s="2" t="s">
        <v>6902</v>
      </c>
      <c r="D1900" s="2" t="s">
        <v>6903</v>
      </c>
      <c r="E1900" s="2" t="s">
        <v>693</v>
      </c>
      <c r="F1900" s="5">
        <v>2000</v>
      </c>
      <c r="G1900" s="2" t="s">
        <v>6904</v>
      </c>
      <c r="H1900" s="2" t="s">
        <v>161</v>
      </c>
      <c r="I1900" s="2" t="s">
        <v>26</v>
      </c>
      <c r="J1900" s="2" t="s">
        <v>356</v>
      </c>
      <c r="K1900" s="9">
        <v>400</v>
      </c>
      <c r="L1900" s="9">
        <v>1895</v>
      </c>
      <c r="M1900" s="5">
        <v>53</v>
      </c>
      <c r="N1900" s="5">
        <v>4</v>
      </c>
      <c r="O1900" s="5">
        <v>23.37</v>
      </c>
      <c r="P1900" s="5">
        <v>264.76</v>
      </c>
      <c r="Q1900" s="2">
        <f t="shared" si="175"/>
        <v>241.39</v>
      </c>
      <c r="R1900" s="5">
        <f t="shared" si="176"/>
        <v>241.39</v>
      </c>
      <c r="S1900" s="11">
        <f t="shared" si="177"/>
        <v>10.329054343175009</v>
      </c>
      <c r="T1900" s="5">
        <v>2.8</v>
      </c>
      <c r="U1900" s="5">
        <v>0.44</v>
      </c>
      <c r="V1900" s="5">
        <v>5.84</v>
      </c>
      <c r="W1900" s="12">
        <f t="shared" si="178"/>
        <v>7.5471698113207544E-2</v>
      </c>
      <c r="X1900" s="2" t="str">
        <f t="shared" si="179"/>
        <v>SCALE</v>
      </c>
      <c r="Y1900" s="22" t="str">
        <f t="shared" si="180"/>
        <v>Mid (301-500)</v>
      </c>
    </row>
    <row r="1901" spans="1:25">
      <c r="A1901" s="2" t="s">
        <v>6905</v>
      </c>
      <c r="B1901" s="2" t="s">
        <v>6906</v>
      </c>
      <c r="C1901" s="2" t="s">
        <v>6907</v>
      </c>
      <c r="D1901" s="2" t="s">
        <v>3655</v>
      </c>
      <c r="E1901" s="2" t="s">
        <v>258</v>
      </c>
      <c r="F1901" s="5">
        <v>2000</v>
      </c>
      <c r="G1901" s="2" t="s">
        <v>6908</v>
      </c>
      <c r="H1901" s="2" t="s">
        <v>150</v>
      </c>
      <c r="I1901" s="2" t="s">
        <v>26</v>
      </c>
      <c r="J1901" s="2" t="s">
        <v>66</v>
      </c>
      <c r="K1901" s="9">
        <v>500</v>
      </c>
      <c r="L1901" s="9">
        <v>2166</v>
      </c>
      <c r="M1901" s="5">
        <v>39</v>
      </c>
      <c r="N1901" s="5">
        <v>1</v>
      </c>
      <c r="O1901" s="5">
        <v>26.63</v>
      </c>
      <c r="P1901" s="5">
        <v>60.84</v>
      </c>
      <c r="Q1901" s="2">
        <f t="shared" si="175"/>
        <v>34.210000000000008</v>
      </c>
      <c r="R1901" s="5">
        <f t="shared" si="176"/>
        <v>34.210000000000008</v>
      </c>
      <c r="S1901" s="11">
        <f t="shared" si="177"/>
        <v>1.284641381900113</v>
      </c>
      <c r="T1901" s="5">
        <v>1.8</v>
      </c>
      <c r="U1901" s="5">
        <v>0.68</v>
      </c>
      <c r="V1901" s="5">
        <v>26.63</v>
      </c>
      <c r="W1901" s="12">
        <f t="shared" si="178"/>
        <v>2.564102564102564E-2</v>
      </c>
      <c r="X1901" s="2" t="str">
        <f t="shared" si="179"/>
        <v>SCALE</v>
      </c>
      <c r="Y1901" s="22" t="str">
        <f t="shared" si="180"/>
        <v>Mid (301-500)</v>
      </c>
    </row>
    <row r="1902" spans="1:25">
      <c r="A1902" s="2" t="s">
        <v>6909</v>
      </c>
      <c r="B1902" s="2" t="s">
        <v>4498</v>
      </c>
      <c r="C1902" s="2" t="s">
        <v>1731</v>
      </c>
      <c r="D1902" s="2" t="s">
        <v>1258</v>
      </c>
      <c r="E1902" s="2" t="s">
        <v>132</v>
      </c>
      <c r="F1902" s="5">
        <v>7583</v>
      </c>
      <c r="G1902" s="2" t="s">
        <v>6910</v>
      </c>
      <c r="H1902" s="2" t="s">
        <v>102</v>
      </c>
      <c r="I1902" s="2" t="s">
        <v>26</v>
      </c>
      <c r="J1902" s="2" t="s">
        <v>27</v>
      </c>
      <c r="K1902" s="9">
        <v>300</v>
      </c>
      <c r="L1902" s="9">
        <v>976</v>
      </c>
      <c r="M1902" s="5">
        <v>35</v>
      </c>
      <c r="N1902" s="5">
        <v>3</v>
      </c>
      <c r="O1902" s="5">
        <v>17.05</v>
      </c>
      <c r="P1902" s="5">
        <v>188.33</v>
      </c>
      <c r="Q1902" s="2">
        <f t="shared" si="175"/>
        <v>171.28</v>
      </c>
      <c r="R1902" s="5">
        <f t="shared" si="176"/>
        <v>171.28</v>
      </c>
      <c r="S1902" s="11">
        <f t="shared" si="177"/>
        <v>10.04574780058651</v>
      </c>
      <c r="T1902" s="5">
        <v>3.59</v>
      </c>
      <c r="U1902" s="5">
        <v>0.49</v>
      </c>
      <c r="V1902" s="5">
        <v>5.68</v>
      </c>
      <c r="W1902" s="12">
        <f t="shared" si="178"/>
        <v>8.5714285714285715E-2</v>
      </c>
      <c r="X1902" s="2" t="str">
        <f t="shared" si="179"/>
        <v>SCALE</v>
      </c>
      <c r="Y1902" s="22" t="str">
        <f t="shared" si="180"/>
        <v>Low (100-300)</v>
      </c>
    </row>
    <row r="1903" spans="1:25">
      <c r="A1903" s="2" t="s">
        <v>6911</v>
      </c>
      <c r="B1903" s="2" t="s">
        <v>6153</v>
      </c>
      <c r="C1903" s="2" t="s">
        <v>6912</v>
      </c>
      <c r="D1903" s="2" t="s">
        <v>6913</v>
      </c>
      <c r="E1903" s="2" t="s">
        <v>1688</v>
      </c>
      <c r="F1903" s="5">
        <v>4276</v>
      </c>
      <c r="G1903" s="2" t="s">
        <v>6914</v>
      </c>
      <c r="H1903" s="2" t="s">
        <v>312</v>
      </c>
      <c r="I1903" s="2" t="s">
        <v>26</v>
      </c>
      <c r="J1903" s="2" t="s">
        <v>248</v>
      </c>
      <c r="K1903" s="9">
        <v>600</v>
      </c>
      <c r="L1903" s="9">
        <v>1263</v>
      </c>
      <c r="M1903" s="5">
        <v>20</v>
      </c>
      <c r="N1903" s="5">
        <v>0</v>
      </c>
      <c r="O1903" s="5">
        <v>12.09</v>
      </c>
      <c r="P1903" s="5">
        <v>0</v>
      </c>
      <c r="Q1903" s="2">
        <f t="shared" si="175"/>
        <v>-12.09</v>
      </c>
      <c r="R1903" s="5">
        <f t="shared" si="176"/>
        <v>-12.09</v>
      </c>
      <c r="S1903" s="11">
        <f t="shared" si="177"/>
        <v>-1</v>
      </c>
      <c r="T1903" s="5">
        <v>1.58</v>
      </c>
      <c r="U1903" s="5">
        <v>0.6</v>
      </c>
      <c r="V1903" s="5">
        <v>0</v>
      </c>
      <c r="W1903" s="12">
        <f t="shared" si="178"/>
        <v>0</v>
      </c>
      <c r="X1903" s="2" t="str">
        <f t="shared" si="179"/>
        <v>PAUSE</v>
      </c>
      <c r="Y1903" s="22" t="str">
        <f t="shared" si="180"/>
        <v>High (501-750)</v>
      </c>
    </row>
    <row r="1904" spans="1:25">
      <c r="A1904" s="2" t="s">
        <v>6915</v>
      </c>
      <c r="B1904" s="2" t="s">
        <v>4758</v>
      </c>
      <c r="C1904" s="2" t="s">
        <v>6916</v>
      </c>
      <c r="D1904" s="2" t="s">
        <v>2663</v>
      </c>
      <c r="E1904" s="2" t="s">
        <v>373</v>
      </c>
      <c r="F1904" s="5">
        <v>3500</v>
      </c>
      <c r="G1904" s="2" t="s">
        <v>3722</v>
      </c>
      <c r="H1904" s="2" t="s">
        <v>72</v>
      </c>
      <c r="I1904" s="2" t="s">
        <v>26</v>
      </c>
      <c r="J1904" s="2" t="s">
        <v>66</v>
      </c>
      <c r="K1904" s="9">
        <v>500</v>
      </c>
      <c r="L1904" s="9">
        <v>2474</v>
      </c>
      <c r="M1904" s="5">
        <v>96</v>
      </c>
      <c r="N1904" s="5">
        <v>2</v>
      </c>
      <c r="O1904" s="5">
        <v>48.9</v>
      </c>
      <c r="P1904" s="5">
        <v>70.569999999999993</v>
      </c>
      <c r="Q1904" s="2">
        <f t="shared" si="175"/>
        <v>21.669999999999995</v>
      </c>
      <c r="R1904" s="5">
        <f t="shared" si="176"/>
        <v>21.669999999999995</v>
      </c>
      <c r="S1904" s="11">
        <f t="shared" si="177"/>
        <v>0.44314928425357863</v>
      </c>
      <c r="T1904" s="5">
        <v>3.88</v>
      </c>
      <c r="U1904" s="5">
        <v>0.51</v>
      </c>
      <c r="V1904" s="5">
        <v>24.45</v>
      </c>
      <c r="W1904" s="12">
        <f t="shared" si="178"/>
        <v>2.0833333333333332E-2</v>
      </c>
      <c r="X1904" s="2" t="str">
        <f t="shared" si="179"/>
        <v>SCALE</v>
      </c>
      <c r="Y1904" s="22" t="str">
        <f t="shared" si="180"/>
        <v>Mid (301-500)</v>
      </c>
    </row>
    <row r="1905" spans="1:25">
      <c r="A1905" s="2" t="s">
        <v>6917</v>
      </c>
      <c r="B1905" s="2" t="s">
        <v>6918</v>
      </c>
      <c r="C1905" s="2" t="s">
        <v>153</v>
      </c>
      <c r="D1905" s="2" t="s">
        <v>491</v>
      </c>
      <c r="E1905" s="2" t="s">
        <v>492</v>
      </c>
      <c r="F1905" s="5">
        <v>2600</v>
      </c>
      <c r="G1905" s="2" t="s">
        <v>6919</v>
      </c>
      <c r="H1905" s="2" t="s">
        <v>190</v>
      </c>
      <c r="I1905" s="2" t="s">
        <v>26</v>
      </c>
      <c r="J1905" s="2" t="s">
        <v>27</v>
      </c>
      <c r="K1905" s="9">
        <v>300</v>
      </c>
      <c r="L1905" s="9">
        <v>913</v>
      </c>
      <c r="M1905" s="5">
        <v>35</v>
      </c>
      <c r="N1905" s="5">
        <v>0</v>
      </c>
      <c r="O1905" s="5">
        <v>24.38</v>
      </c>
      <c r="P1905" s="5">
        <v>0</v>
      </c>
      <c r="Q1905" s="2">
        <f t="shared" si="175"/>
        <v>-24.38</v>
      </c>
      <c r="R1905" s="5">
        <f t="shared" si="176"/>
        <v>-24.38</v>
      </c>
      <c r="S1905" s="11">
        <f t="shared" si="177"/>
        <v>-1</v>
      </c>
      <c r="T1905" s="5">
        <v>3.83</v>
      </c>
      <c r="U1905" s="5">
        <v>0.7</v>
      </c>
      <c r="V1905" s="5">
        <v>0</v>
      </c>
      <c r="W1905" s="12">
        <f t="shared" si="178"/>
        <v>0</v>
      </c>
      <c r="X1905" s="2" t="str">
        <f t="shared" si="179"/>
        <v>PAUSE</v>
      </c>
      <c r="Y1905" s="22" t="str">
        <f t="shared" si="180"/>
        <v>Low (100-300)</v>
      </c>
    </row>
    <row r="1906" spans="1:25">
      <c r="A1906" s="2" t="s">
        <v>6920</v>
      </c>
      <c r="B1906" s="2" t="s">
        <v>5989</v>
      </c>
      <c r="C1906" s="2" t="s">
        <v>1635</v>
      </c>
      <c r="D1906" s="2" t="s">
        <v>602</v>
      </c>
      <c r="E1906" s="2" t="s">
        <v>40</v>
      </c>
      <c r="F1906" s="5">
        <v>1750</v>
      </c>
      <c r="G1906" s="2" t="s">
        <v>1532</v>
      </c>
      <c r="H1906" s="2" t="s">
        <v>253</v>
      </c>
      <c r="I1906" s="2" t="s">
        <v>26</v>
      </c>
      <c r="J1906" s="2" t="s">
        <v>183</v>
      </c>
      <c r="K1906" s="9">
        <v>500</v>
      </c>
      <c r="L1906" s="9">
        <v>2136</v>
      </c>
      <c r="M1906" s="5">
        <v>95</v>
      </c>
      <c r="N1906" s="5">
        <v>2</v>
      </c>
      <c r="O1906" s="5">
        <v>57.29</v>
      </c>
      <c r="P1906" s="5">
        <v>130.91</v>
      </c>
      <c r="Q1906" s="2">
        <f t="shared" si="175"/>
        <v>73.62</v>
      </c>
      <c r="R1906" s="5">
        <f t="shared" si="176"/>
        <v>73.62</v>
      </c>
      <c r="S1906" s="11">
        <f t="shared" si="177"/>
        <v>1.2850410193751092</v>
      </c>
      <c r="T1906" s="5">
        <v>4.45</v>
      </c>
      <c r="U1906" s="5">
        <v>0.6</v>
      </c>
      <c r="V1906" s="5">
        <v>28.64</v>
      </c>
      <c r="W1906" s="12">
        <f t="shared" si="178"/>
        <v>2.1052631578947368E-2</v>
      </c>
      <c r="X1906" s="2" t="str">
        <f t="shared" si="179"/>
        <v>SCALE</v>
      </c>
      <c r="Y1906" s="22" t="str">
        <f t="shared" si="180"/>
        <v>Mid (301-500)</v>
      </c>
    </row>
    <row r="1907" spans="1:25">
      <c r="A1907" s="2" t="s">
        <v>6921</v>
      </c>
      <c r="B1907" s="2" t="s">
        <v>1200</v>
      </c>
      <c r="C1907" s="2" t="s">
        <v>6922</v>
      </c>
      <c r="D1907" s="2" t="s">
        <v>552</v>
      </c>
      <c r="E1907" s="2" t="s">
        <v>222</v>
      </c>
      <c r="F1907" s="5">
        <v>1500</v>
      </c>
      <c r="G1907" s="2" t="s">
        <v>6923</v>
      </c>
      <c r="H1907" s="2" t="s">
        <v>72</v>
      </c>
      <c r="I1907" s="2" t="s">
        <v>26</v>
      </c>
      <c r="J1907" s="2" t="s">
        <v>206</v>
      </c>
      <c r="K1907" s="9">
        <v>300</v>
      </c>
      <c r="L1907" s="9">
        <v>1612</v>
      </c>
      <c r="M1907" s="5">
        <v>60</v>
      </c>
      <c r="N1907" s="5">
        <v>0</v>
      </c>
      <c r="O1907" s="5">
        <v>38.42</v>
      </c>
      <c r="P1907" s="5">
        <v>0</v>
      </c>
      <c r="Q1907" s="2">
        <f t="shared" si="175"/>
        <v>-38.42</v>
      </c>
      <c r="R1907" s="5">
        <f t="shared" si="176"/>
        <v>-38.42</v>
      </c>
      <c r="S1907" s="11">
        <f t="shared" si="177"/>
        <v>-1</v>
      </c>
      <c r="T1907" s="5">
        <v>3.72</v>
      </c>
      <c r="U1907" s="5">
        <v>0.64</v>
      </c>
      <c r="V1907" s="5">
        <v>0</v>
      </c>
      <c r="W1907" s="12">
        <f t="shared" si="178"/>
        <v>0</v>
      </c>
      <c r="X1907" s="2" t="str">
        <f t="shared" si="179"/>
        <v>PAUSE</v>
      </c>
      <c r="Y1907" s="22" t="str">
        <f t="shared" si="180"/>
        <v>Low (100-300)</v>
      </c>
    </row>
    <row r="1908" spans="1:25">
      <c r="A1908" s="2" t="s">
        <v>6924</v>
      </c>
      <c r="B1908" s="2" t="s">
        <v>4129</v>
      </c>
      <c r="C1908" s="2" t="s">
        <v>6925</v>
      </c>
      <c r="D1908" s="2" t="s">
        <v>1603</v>
      </c>
      <c r="E1908" s="2" t="s">
        <v>32</v>
      </c>
      <c r="F1908" s="5">
        <v>1501</v>
      </c>
      <c r="G1908" s="2" t="s">
        <v>6926</v>
      </c>
      <c r="H1908" s="2" t="s">
        <v>58</v>
      </c>
      <c r="I1908" s="2" t="s">
        <v>26</v>
      </c>
      <c r="J1908" s="2" t="s">
        <v>458</v>
      </c>
      <c r="K1908" s="9">
        <v>1000</v>
      </c>
      <c r="L1908" s="9">
        <v>2278</v>
      </c>
      <c r="M1908" s="5">
        <v>53</v>
      </c>
      <c r="N1908" s="5">
        <v>0</v>
      </c>
      <c r="O1908" s="5">
        <v>44.19</v>
      </c>
      <c r="P1908" s="5">
        <v>0</v>
      </c>
      <c r="Q1908" s="2">
        <f t="shared" si="175"/>
        <v>-44.19</v>
      </c>
      <c r="R1908" s="5">
        <f t="shared" si="176"/>
        <v>-44.19</v>
      </c>
      <c r="S1908" s="11">
        <f t="shared" si="177"/>
        <v>-1</v>
      </c>
      <c r="T1908" s="5">
        <v>2.33</v>
      </c>
      <c r="U1908" s="5">
        <v>0.83</v>
      </c>
      <c r="V1908" s="5">
        <v>0</v>
      </c>
      <c r="W1908" s="12">
        <f t="shared" si="178"/>
        <v>0</v>
      </c>
      <c r="X1908" s="2" t="str">
        <f t="shared" si="179"/>
        <v>PAUSE</v>
      </c>
      <c r="Y1908" s="22" t="str">
        <f t="shared" si="180"/>
        <v>Premium (751-1000)</v>
      </c>
    </row>
    <row r="1909" spans="1:25">
      <c r="A1909" s="2" t="s">
        <v>6927</v>
      </c>
      <c r="B1909" s="2" t="s">
        <v>1180</v>
      </c>
      <c r="C1909" s="2" t="s">
        <v>1193</v>
      </c>
      <c r="D1909" s="2" t="s">
        <v>215</v>
      </c>
      <c r="E1909" s="2" t="s">
        <v>85</v>
      </c>
      <c r="F1909" s="5">
        <v>1300</v>
      </c>
      <c r="G1909" s="2" t="s">
        <v>6928</v>
      </c>
      <c r="H1909" s="2" t="s">
        <v>266</v>
      </c>
      <c r="I1909" s="2" t="s">
        <v>26</v>
      </c>
      <c r="J1909" s="2" t="s">
        <v>248</v>
      </c>
      <c r="K1909" s="9">
        <v>700</v>
      </c>
      <c r="L1909" s="9">
        <v>526</v>
      </c>
      <c r="M1909" s="5">
        <v>14</v>
      </c>
      <c r="N1909" s="5">
        <v>1</v>
      </c>
      <c r="O1909" s="5">
        <v>6.78</v>
      </c>
      <c r="P1909" s="5">
        <v>47.69</v>
      </c>
      <c r="Q1909" s="2">
        <f t="shared" si="175"/>
        <v>40.909999999999997</v>
      </c>
      <c r="R1909" s="5">
        <f t="shared" si="176"/>
        <v>40.909999999999997</v>
      </c>
      <c r="S1909" s="11">
        <f t="shared" si="177"/>
        <v>6.0339233038348077</v>
      </c>
      <c r="T1909" s="5">
        <v>2.66</v>
      </c>
      <c r="U1909" s="5">
        <v>0.48</v>
      </c>
      <c r="V1909" s="5">
        <v>6.78</v>
      </c>
      <c r="W1909" s="12">
        <f t="shared" si="178"/>
        <v>7.1428571428571425E-2</v>
      </c>
      <c r="X1909" s="2" t="str">
        <f t="shared" si="179"/>
        <v>SCALE</v>
      </c>
      <c r="Y1909" s="22" t="str">
        <f t="shared" si="180"/>
        <v>High (501-750)</v>
      </c>
    </row>
    <row r="1910" spans="1:25">
      <c r="A1910" s="2" t="s">
        <v>6929</v>
      </c>
      <c r="B1910" s="2" t="s">
        <v>6930</v>
      </c>
      <c r="C1910" s="2" t="s">
        <v>6931</v>
      </c>
      <c r="D1910" s="2" t="s">
        <v>6932</v>
      </c>
      <c r="E1910" s="2" t="s">
        <v>40</v>
      </c>
      <c r="F1910" s="5">
        <v>1250</v>
      </c>
      <c r="G1910" s="2" t="s">
        <v>6933</v>
      </c>
      <c r="H1910" s="2" t="s">
        <v>58</v>
      </c>
      <c r="I1910" s="2" t="s">
        <v>26</v>
      </c>
      <c r="J1910" s="2" t="s">
        <v>27</v>
      </c>
      <c r="K1910" s="9">
        <v>700</v>
      </c>
      <c r="L1910" s="9">
        <v>2149</v>
      </c>
      <c r="M1910" s="5">
        <v>40</v>
      </c>
      <c r="N1910" s="5">
        <v>3</v>
      </c>
      <c r="O1910" s="5">
        <v>20.13</v>
      </c>
      <c r="P1910" s="5">
        <v>206.27</v>
      </c>
      <c r="Q1910" s="2">
        <f t="shared" si="175"/>
        <v>186.14000000000001</v>
      </c>
      <c r="R1910" s="5">
        <f t="shared" si="176"/>
        <v>186.14000000000001</v>
      </c>
      <c r="S1910" s="11">
        <f t="shared" si="177"/>
        <v>9.2468951813214115</v>
      </c>
      <c r="T1910" s="5">
        <v>1.86</v>
      </c>
      <c r="U1910" s="5">
        <v>0.5</v>
      </c>
      <c r="V1910" s="5">
        <v>6.71</v>
      </c>
      <c r="W1910" s="12">
        <f t="shared" si="178"/>
        <v>7.4999999999999997E-2</v>
      </c>
      <c r="X1910" s="2" t="str">
        <f t="shared" si="179"/>
        <v>SCALE</v>
      </c>
      <c r="Y1910" s="22" t="str">
        <f t="shared" si="180"/>
        <v>High (501-750)</v>
      </c>
    </row>
    <row r="1911" spans="1:25">
      <c r="A1911" s="2" t="s">
        <v>6934</v>
      </c>
      <c r="B1911" s="2" t="s">
        <v>1681</v>
      </c>
      <c r="C1911" s="2" t="s">
        <v>6935</v>
      </c>
      <c r="D1911" s="2" t="s">
        <v>1305</v>
      </c>
      <c r="E1911" s="2" t="s">
        <v>40</v>
      </c>
      <c r="F1911" s="5">
        <v>2000</v>
      </c>
      <c r="G1911" s="2" t="s">
        <v>6936</v>
      </c>
      <c r="H1911" s="2" t="s">
        <v>50</v>
      </c>
      <c r="I1911" s="2" t="s">
        <v>26</v>
      </c>
      <c r="J1911" s="2" t="s">
        <v>183</v>
      </c>
      <c r="K1911" s="9">
        <v>200</v>
      </c>
      <c r="L1911" s="9">
        <v>1967</v>
      </c>
      <c r="M1911" s="5">
        <v>78</v>
      </c>
      <c r="N1911" s="5">
        <v>2</v>
      </c>
      <c r="O1911" s="5">
        <v>35.94</v>
      </c>
      <c r="P1911" s="5">
        <v>84.67</v>
      </c>
      <c r="Q1911" s="2">
        <f t="shared" si="175"/>
        <v>48.730000000000004</v>
      </c>
      <c r="R1911" s="5">
        <f t="shared" si="176"/>
        <v>48.730000000000004</v>
      </c>
      <c r="S1911" s="11">
        <f t="shared" si="177"/>
        <v>1.3558708959376742</v>
      </c>
      <c r="T1911" s="5">
        <v>3.97</v>
      </c>
      <c r="U1911" s="5">
        <v>0.46</v>
      </c>
      <c r="V1911" s="5">
        <v>17.97</v>
      </c>
      <c r="W1911" s="12">
        <f t="shared" si="178"/>
        <v>2.564102564102564E-2</v>
      </c>
      <c r="X1911" s="2" t="str">
        <f t="shared" si="179"/>
        <v>SCALE</v>
      </c>
      <c r="Y1911" s="22" t="str">
        <f t="shared" si="180"/>
        <v>Low (100-300)</v>
      </c>
    </row>
    <row r="1912" spans="1:25">
      <c r="A1912" s="2" t="s">
        <v>6937</v>
      </c>
      <c r="B1912" s="2" t="s">
        <v>1033</v>
      </c>
      <c r="C1912" s="2" t="s">
        <v>4245</v>
      </c>
      <c r="D1912" s="2" t="s">
        <v>6938</v>
      </c>
      <c r="E1912" s="2" t="s">
        <v>118</v>
      </c>
      <c r="F1912" s="5">
        <v>1700</v>
      </c>
      <c r="G1912" s="2" t="s">
        <v>6939</v>
      </c>
      <c r="H1912" s="2" t="s">
        <v>312</v>
      </c>
      <c r="I1912" s="2" t="s">
        <v>26</v>
      </c>
      <c r="J1912" s="2" t="s">
        <v>140</v>
      </c>
      <c r="K1912" s="9">
        <v>100</v>
      </c>
      <c r="L1912" s="9">
        <v>1070</v>
      </c>
      <c r="M1912" s="5">
        <v>16</v>
      </c>
      <c r="N1912" s="5">
        <v>0</v>
      </c>
      <c r="O1912" s="5">
        <v>11.49</v>
      </c>
      <c r="P1912" s="5">
        <v>0</v>
      </c>
      <c r="Q1912" s="2">
        <f t="shared" si="175"/>
        <v>-11.49</v>
      </c>
      <c r="R1912" s="5">
        <f t="shared" si="176"/>
        <v>-11.49</v>
      </c>
      <c r="S1912" s="11">
        <f t="shared" si="177"/>
        <v>-1</v>
      </c>
      <c r="T1912" s="5">
        <v>1.5</v>
      </c>
      <c r="U1912" s="5">
        <v>0.72</v>
      </c>
      <c r="V1912" s="5">
        <v>0</v>
      </c>
      <c r="W1912" s="12">
        <f t="shared" si="178"/>
        <v>0</v>
      </c>
      <c r="X1912" s="2" t="str">
        <f t="shared" si="179"/>
        <v>PAUSE</v>
      </c>
      <c r="Y1912" s="22" t="str">
        <f t="shared" si="180"/>
        <v>Low (100-300)</v>
      </c>
    </row>
    <row r="1913" spans="1:25">
      <c r="A1913" s="2" t="s">
        <v>6940</v>
      </c>
      <c r="B1913" s="2" t="s">
        <v>6941</v>
      </c>
      <c r="C1913" s="2" t="s">
        <v>6942</v>
      </c>
      <c r="D1913" s="2" t="s">
        <v>1930</v>
      </c>
      <c r="E1913" s="2" t="s">
        <v>526</v>
      </c>
      <c r="F1913" s="5">
        <v>1524</v>
      </c>
      <c r="G1913" s="2" t="s">
        <v>6943</v>
      </c>
      <c r="H1913" s="2" t="s">
        <v>312</v>
      </c>
      <c r="I1913" s="2" t="s">
        <v>26</v>
      </c>
      <c r="J1913" s="2" t="s">
        <v>88</v>
      </c>
      <c r="K1913" s="9">
        <v>400</v>
      </c>
      <c r="L1913" s="9">
        <v>954</v>
      </c>
      <c r="M1913" s="5">
        <v>41</v>
      </c>
      <c r="N1913" s="5">
        <v>1</v>
      </c>
      <c r="O1913" s="5">
        <v>25.24</v>
      </c>
      <c r="P1913" s="5">
        <v>52.67</v>
      </c>
      <c r="Q1913" s="2">
        <f t="shared" si="175"/>
        <v>27.430000000000003</v>
      </c>
      <c r="R1913" s="5">
        <f t="shared" si="176"/>
        <v>27.430000000000003</v>
      </c>
      <c r="S1913" s="11">
        <f t="shared" si="177"/>
        <v>1.0867670364500794</v>
      </c>
      <c r="T1913" s="5">
        <v>4.3</v>
      </c>
      <c r="U1913" s="5">
        <v>0.62</v>
      </c>
      <c r="V1913" s="5">
        <v>25.24</v>
      </c>
      <c r="W1913" s="12">
        <f t="shared" si="178"/>
        <v>2.4390243902439025E-2</v>
      </c>
      <c r="X1913" s="2" t="str">
        <f t="shared" si="179"/>
        <v>SCALE</v>
      </c>
      <c r="Y1913" s="22" t="str">
        <f t="shared" si="180"/>
        <v>Mid (301-500)</v>
      </c>
    </row>
    <row r="1914" spans="1:25">
      <c r="A1914" s="2" t="s">
        <v>6944</v>
      </c>
      <c r="B1914" s="2" t="s">
        <v>6945</v>
      </c>
      <c r="C1914" s="2" t="s">
        <v>6946</v>
      </c>
      <c r="D1914" s="2" t="s">
        <v>6947</v>
      </c>
      <c r="E1914" s="2" t="s">
        <v>526</v>
      </c>
      <c r="F1914" s="5">
        <v>1250</v>
      </c>
      <c r="G1914" s="2" t="s">
        <v>6948</v>
      </c>
      <c r="H1914" s="2" t="s">
        <v>72</v>
      </c>
      <c r="I1914" s="2" t="s">
        <v>26</v>
      </c>
      <c r="J1914" s="2" t="s">
        <v>300</v>
      </c>
      <c r="K1914" s="9">
        <v>200</v>
      </c>
      <c r="L1914" s="9">
        <v>1354</v>
      </c>
      <c r="M1914" s="5">
        <v>36</v>
      </c>
      <c r="N1914" s="5">
        <v>4</v>
      </c>
      <c r="O1914" s="5">
        <v>29.62</v>
      </c>
      <c r="P1914" s="5">
        <v>297.54000000000002</v>
      </c>
      <c r="Q1914" s="2">
        <f t="shared" si="175"/>
        <v>267.92</v>
      </c>
      <c r="R1914" s="5">
        <f t="shared" si="176"/>
        <v>267.92</v>
      </c>
      <c r="S1914" s="11">
        <f t="shared" si="177"/>
        <v>9.0452397029034444</v>
      </c>
      <c r="T1914" s="5">
        <v>2.66</v>
      </c>
      <c r="U1914" s="5">
        <v>0.82</v>
      </c>
      <c r="V1914" s="5">
        <v>7.4</v>
      </c>
      <c r="W1914" s="12">
        <f t="shared" si="178"/>
        <v>0.1111111111111111</v>
      </c>
      <c r="X1914" s="2" t="str">
        <f t="shared" si="179"/>
        <v>SCALE</v>
      </c>
      <c r="Y1914" s="22" t="str">
        <f t="shared" si="180"/>
        <v>Low (100-300)</v>
      </c>
    </row>
    <row r="1915" spans="1:25">
      <c r="A1915" s="2" t="s">
        <v>6949</v>
      </c>
      <c r="B1915" s="2" t="s">
        <v>2132</v>
      </c>
      <c r="C1915" s="2" t="s">
        <v>6950</v>
      </c>
      <c r="D1915" s="2" t="s">
        <v>6951</v>
      </c>
      <c r="E1915" s="2" t="s">
        <v>125</v>
      </c>
      <c r="F1915" s="5">
        <v>2400</v>
      </c>
      <c r="G1915" s="2" t="s">
        <v>6952</v>
      </c>
      <c r="H1915" s="2" t="s">
        <v>260</v>
      </c>
      <c r="I1915" s="2" t="s">
        <v>26</v>
      </c>
      <c r="J1915" s="2" t="s">
        <v>382</v>
      </c>
      <c r="K1915" s="9">
        <v>600</v>
      </c>
      <c r="L1915" s="9">
        <v>1059</v>
      </c>
      <c r="M1915" s="5">
        <v>43</v>
      </c>
      <c r="N1915" s="5">
        <v>1</v>
      </c>
      <c r="O1915" s="5">
        <v>35.15</v>
      </c>
      <c r="P1915" s="5">
        <v>57.34</v>
      </c>
      <c r="Q1915" s="2">
        <f t="shared" si="175"/>
        <v>22.190000000000005</v>
      </c>
      <c r="R1915" s="5">
        <f t="shared" si="176"/>
        <v>22.190000000000005</v>
      </c>
      <c r="S1915" s="11">
        <f t="shared" si="177"/>
        <v>0.63129445234708403</v>
      </c>
      <c r="T1915" s="5">
        <v>4.0599999999999996</v>
      </c>
      <c r="U1915" s="5">
        <v>0.82</v>
      </c>
      <c r="V1915" s="5">
        <v>35.15</v>
      </c>
      <c r="W1915" s="12">
        <f t="shared" si="178"/>
        <v>2.3255813953488372E-2</v>
      </c>
      <c r="X1915" s="2" t="str">
        <f t="shared" si="179"/>
        <v>SCALE</v>
      </c>
      <c r="Y1915" s="22" t="str">
        <f t="shared" si="180"/>
        <v>High (501-750)</v>
      </c>
    </row>
    <row r="1916" spans="1:25">
      <c r="A1916" s="2" t="s">
        <v>6953</v>
      </c>
      <c r="B1916" s="2" t="s">
        <v>6954</v>
      </c>
      <c r="C1916" s="2" t="s">
        <v>143</v>
      </c>
      <c r="D1916" s="2" t="s">
        <v>1758</v>
      </c>
      <c r="E1916" s="2" t="s">
        <v>132</v>
      </c>
      <c r="F1916" s="5">
        <v>2500</v>
      </c>
      <c r="G1916" s="2" t="s">
        <v>6955</v>
      </c>
      <c r="H1916" s="2" t="s">
        <v>312</v>
      </c>
      <c r="I1916" s="2" t="s">
        <v>26</v>
      </c>
      <c r="J1916" s="2" t="s">
        <v>162</v>
      </c>
      <c r="K1916" s="9">
        <v>200</v>
      </c>
      <c r="L1916" s="9">
        <v>1948</v>
      </c>
      <c r="M1916" s="5">
        <v>36</v>
      </c>
      <c r="N1916" s="5">
        <v>4</v>
      </c>
      <c r="O1916" s="5">
        <v>24.48</v>
      </c>
      <c r="P1916" s="5">
        <v>219.04</v>
      </c>
      <c r="Q1916" s="2">
        <f t="shared" si="175"/>
        <v>194.56</v>
      </c>
      <c r="R1916" s="5">
        <f t="shared" si="176"/>
        <v>194.56</v>
      </c>
      <c r="S1916" s="11">
        <f t="shared" si="177"/>
        <v>7.9477124183006538</v>
      </c>
      <c r="T1916" s="5">
        <v>1.85</v>
      </c>
      <c r="U1916" s="5">
        <v>0.68</v>
      </c>
      <c r="V1916" s="5">
        <v>6.12</v>
      </c>
      <c r="W1916" s="12">
        <f t="shared" si="178"/>
        <v>0.1111111111111111</v>
      </c>
      <c r="X1916" s="2" t="str">
        <f t="shared" si="179"/>
        <v>SCALE</v>
      </c>
      <c r="Y1916" s="22" t="str">
        <f t="shared" si="180"/>
        <v>Low (100-300)</v>
      </c>
    </row>
    <row r="1917" spans="1:25">
      <c r="A1917" s="2" t="s">
        <v>6956</v>
      </c>
      <c r="B1917" s="2" t="s">
        <v>6957</v>
      </c>
      <c r="C1917" s="2" t="s">
        <v>2357</v>
      </c>
      <c r="D1917" s="2" t="s">
        <v>6958</v>
      </c>
      <c r="E1917" s="2" t="s">
        <v>222</v>
      </c>
      <c r="F1917" s="5">
        <v>3000</v>
      </c>
      <c r="G1917" s="2" t="s">
        <v>6959</v>
      </c>
      <c r="H1917" s="2" t="s">
        <v>266</v>
      </c>
      <c r="I1917" s="2" t="s">
        <v>26</v>
      </c>
      <c r="J1917" s="2" t="s">
        <v>27</v>
      </c>
      <c r="K1917" s="9">
        <v>300</v>
      </c>
      <c r="L1917" s="9">
        <v>925</v>
      </c>
      <c r="M1917" s="5">
        <v>19</v>
      </c>
      <c r="N1917" s="5">
        <v>2</v>
      </c>
      <c r="O1917" s="5">
        <v>14.1</v>
      </c>
      <c r="P1917" s="5">
        <v>125.19</v>
      </c>
      <c r="Q1917" s="2">
        <f t="shared" si="175"/>
        <v>111.09</v>
      </c>
      <c r="R1917" s="5">
        <f t="shared" si="176"/>
        <v>111.09</v>
      </c>
      <c r="S1917" s="11">
        <f t="shared" si="177"/>
        <v>7.8787234042553198</v>
      </c>
      <c r="T1917" s="5">
        <v>2.0499999999999998</v>
      </c>
      <c r="U1917" s="5">
        <v>0.74</v>
      </c>
      <c r="V1917" s="5">
        <v>7.05</v>
      </c>
      <c r="W1917" s="12">
        <f t="shared" si="178"/>
        <v>0.10526315789473684</v>
      </c>
      <c r="X1917" s="2" t="str">
        <f t="shared" si="179"/>
        <v>SCALE</v>
      </c>
      <c r="Y1917" s="22" t="str">
        <f t="shared" si="180"/>
        <v>Low (100-300)</v>
      </c>
    </row>
    <row r="1918" spans="1:25">
      <c r="A1918" s="2" t="s">
        <v>6960</v>
      </c>
      <c r="B1918" s="2" t="s">
        <v>555</v>
      </c>
      <c r="C1918" s="2" t="s">
        <v>555</v>
      </c>
      <c r="D1918" s="2" t="s">
        <v>6961</v>
      </c>
      <c r="E1918" s="2" t="s">
        <v>188</v>
      </c>
      <c r="F1918" s="5">
        <v>3000</v>
      </c>
      <c r="G1918" s="2" t="s">
        <v>6962</v>
      </c>
      <c r="H1918" s="2" t="s">
        <v>253</v>
      </c>
      <c r="I1918" s="2" t="s">
        <v>26</v>
      </c>
      <c r="J1918" s="2" t="s">
        <v>206</v>
      </c>
      <c r="K1918" s="9">
        <v>800</v>
      </c>
      <c r="L1918" s="9">
        <v>675</v>
      </c>
      <c r="M1918" s="5">
        <v>26</v>
      </c>
      <c r="N1918" s="5">
        <v>2</v>
      </c>
      <c r="O1918" s="5">
        <v>14.97</v>
      </c>
      <c r="P1918" s="5">
        <v>126.12</v>
      </c>
      <c r="Q1918" s="2">
        <f t="shared" si="175"/>
        <v>111.15</v>
      </c>
      <c r="R1918" s="5">
        <f t="shared" si="176"/>
        <v>111.15</v>
      </c>
      <c r="S1918" s="11">
        <f t="shared" si="177"/>
        <v>7.4248496993987976</v>
      </c>
      <c r="T1918" s="5">
        <v>3.85</v>
      </c>
      <c r="U1918" s="5">
        <v>0.57999999999999996</v>
      </c>
      <c r="V1918" s="5">
        <v>7.48</v>
      </c>
      <c r="W1918" s="12">
        <f t="shared" si="178"/>
        <v>7.6923076923076927E-2</v>
      </c>
      <c r="X1918" s="2" t="str">
        <f t="shared" si="179"/>
        <v>SCALE</v>
      </c>
      <c r="Y1918" s="22" t="str">
        <f t="shared" si="180"/>
        <v>Premium (751-1000)</v>
      </c>
    </row>
    <row r="1919" spans="1:25">
      <c r="A1919" s="2" t="s">
        <v>6963</v>
      </c>
      <c r="B1919" s="2" t="s">
        <v>6964</v>
      </c>
      <c r="C1919" s="2" t="s">
        <v>6965</v>
      </c>
      <c r="D1919" s="2" t="s">
        <v>359</v>
      </c>
      <c r="E1919" s="2" t="s">
        <v>40</v>
      </c>
      <c r="F1919" s="5">
        <v>3500</v>
      </c>
      <c r="G1919" s="2" t="s">
        <v>6966</v>
      </c>
      <c r="H1919" s="2" t="s">
        <v>72</v>
      </c>
      <c r="I1919" s="2" t="s">
        <v>26</v>
      </c>
      <c r="J1919" s="2" t="s">
        <v>95</v>
      </c>
      <c r="K1919" s="9">
        <v>200</v>
      </c>
      <c r="L1919" s="9">
        <v>1530</v>
      </c>
      <c r="M1919" s="5">
        <v>50</v>
      </c>
      <c r="N1919" s="5">
        <v>1</v>
      </c>
      <c r="O1919" s="5">
        <v>26.89</v>
      </c>
      <c r="P1919" s="5">
        <v>63.11</v>
      </c>
      <c r="Q1919" s="2">
        <f t="shared" si="175"/>
        <v>36.22</v>
      </c>
      <c r="R1919" s="5">
        <f t="shared" si="176"/>
        <v>36.22</v>
      </c>
      <c r="S1919" s="11">
        <f t="shared" si="177"/>
        <v>1.3469691335068799</v>
      </c>
      <c r="T1919" s="5">
        <v>3.27</v>
      </c>
      <c r="U1919" s="5">
        <v>0.54</v>
      </c>
      <c r="V1919" s="5">
        <v>26.89</v>
      </c>
      <c r="W1919" s="12">
        <f t="shared" si="178"/>
        <v>0.02</v>
      </c>
      <c r="X1919" s="2" t="str">
        <f t="shared" si="179"/>
        <v>SCALE</v>
      </c>
      <c r="Y1919" s="22" t="str">
        <f t="shared" si="180"/>
        <v>Low (100-300)</v>
      </c>
    </row>
    <row r="1920" spans="1:25">
      <c r="A1920" s="2" t="s">
        <v>6967</v>
      </c>
      <c r="B1920" s="2" t="s">
        <v>720</v>
      </c>
      <c r="C1920" s="2" t="s">
        <v>6968</v>
      </c>
      <c r="D1920" s="2" t="s">
        <v>6969</v>
      </c>
      <c r="E1920" s="2" t="s">
        <v>693</v>
      </c>
      <c r="F1920" s="5">
        <v>1000</v>
      </c>
      <c r="G1920" s="2" t="s">
        <v>6970</v>
      </c>
      <c r="H1920" s="2" t="s">
        <v>87</v>
      </c>
      <c r="I1920" s="2" t="s">
        <v>26</v>
      </c>
      <c r="J1920" s="2" t="s">
        <v>51</v>
      </c>
      <c r="K1920" s="9">
        <v>400</v>
      </c>
      <c r="L1920" s="9">
        <v>1794</v>
      </c>
      <c r="M1920" s="5">
        <v>38</v>
      </c>
      <c r="N1920" s="5">
        <v>1</v>
      </c>
      <c r="O1920" s="5">
        <v>31.47</v>
      </c>
      <c r="P1920" s="5">
        <v>48.53</v>
      </c>
      <c r="Q1920" s="2">
        <f t="shared" si="175"/>
        <v>17.060000000000002</v>
      </c>
      <c r="R1920" s="5">
        <f t="shared" si="176"/>
        <v>17.060000000000002</v>
      </c>
      <c r="S1920" s="11">
        <f t="shared" si="177"/>
        <v>0.54210359072132197</v>
      </c>
      <c r="T1920" s="5">
        <v>2.12</v>
      </c>
      <c r="U1920" s="5">
        <v>0.83</v>
      </c>
      <c r="V1920" s="5">
        <v>31.47</v>
      </c>
      <c r="W1920" s="12">
        <f t="shared" si="178"/>
        <v>2.6315789473684209E-2</v>
      </c>
      <c r="X1920" s="2" t="str">
        <f t="shared" si="179"/>
        <v>SCALE</v>
      </c>
      <c r="Y1920" s="22" t="str">
        <f t="shared" si="180"/>
        <v>Mid (301-500)</v>
      </c>
    </row>
    <row r="1921" spans="1:25">
      <c r="A1921" s="2" t="s">
        <v>6971</v>
      </c>
      <c r="B1921" s="2" t="s">
        <v>6010</v>
      </c>
      <c r="C1921" s="2" t="s">
        <v>6972</v>
      </c>
      <c r="D1921" s="2" t="s">
        <v>6973</v>
      </c>
      <c r="E1921" s="2" t="s">
        <v>2461</v>
      </c>
      <c r="F1921" s="5">
        <v>1000</v>
      </c>
      <c r="G1921" s="2" t="s">
        <v>6974</v>
      </c>
      <c r="H1921" s="2" t="s">
        <v>94</v>
      </c>
      <c r="I1921" s="2" t="s">
        <v>26</v>
      </c>
      <c r="J1921" s="2" t="s">
        <v>140</v>
      </c>
      <c r="K1921" s="9">
        <v>600</v>
      </c>
      <c r="L1921" s="9">
        <v>1823</v>
      </c>
      <c r="M1921" s="5">
        <v>44</v>
      </c>
      <c r="N1921" s="5">
        <v>0</v>
      </c>
      <c r="O1921" s="5">
        <v>23.68</v>
      </c>
      <c r="P1921" s="5">
        <v>0</v>
      </c>
      <c r="Q1921" s="2">
        <f t="shared" si="175"/>
        <v>-23.68</v>
      </c>
      <c r="R1921" s="5">
        <f t="shared" si="176"/>
        <v>-23.68</v>
      </c>
      <c r="S1921" s="11">
        <f t="shared" si="177"/>
        <v>-1</v>
      </c>
      <c r="T1921" s="5">
        <v>2.41</v>
      </c>
      <c r="U1921" s="5">
        <v>0.54</v>
      </c>
      <c r="V1921" s="5">
        <v>0</v>
      </c>
      <c r="W1921" s="12">
        <f t="shared" si="178"/>
        <v>0</v>
      </c>
      <c r="X1921" s="2" t="str">
        <f t="shared" si="179"/>
        <v>PAUSE</v>
      </c>
      <c r="Y1921" s="22" t="str">
        <f t="shared" si="180"/>
        <v>High (501-750)</v>
      </c>
    </row>
    <row r="1922" spans="1:25">
      <c r="A1922" s="2" t="s">
        <v>6975</v>
      </c>
      <c r="B1922" s="2" t="s">
        <v>2317</v>
      </c>
      <c r="C1922" s="2" t="s">
        <v>1485</v>
      </c>
      <c r="D1922" s="2" t="s">
        <v>1444</v>
      </c>
      <c r="E1922" s="2" t="s">
        <v>953</v>
      </c>
      <c r="F1922" s="5">
        <v>1000</v>
      </c>
      <c r="G1922" s="2" t="s">
        <v>6976</v>
      </c>
      <c r="H1922" s="2" t="s">
        <v>102</v>
      </c>
      <c r="I1922" s="2" t="s">
        <v>26</v>
      </c>
      <c r="J1922" s="2" t="s">
        <v>88</v>
      </c>
      <c r="K1922" s="9">
        <v>700</v>
      </c>
      <c r="L1922" s="9">
        <v>1970</v>
      </c>
      <c r="M1922" s="5">
        <v>70</v>
      </c>
      <c r="N1922" s="5">
        <v>2</v>
      </c>
      <c r="O1922" s="5">
        <v>31.1</v>
      </c>
      <c r="P1922" s="5">
        <v>149.63</v>
      </c>
      <c r="Q1922" s="2">
        <f t="shared" si="175"/>
        <v>118.53</v>
      </c>
      <c r="R1922" s="5">
        <f t="shared" si="176"/>
        <v>118.53</v>
      </c>
      <c r="S1922" s="11">
        <f t="shared" si="177"/>
        <v>3.8112540192926043</v>
      </c>
      <c r="T1922" s="5">
        <v>3.55</v>
      </c>
      <c r="U1922" s="5">
        <v>0.44</v>
      </c>
      <c r="V1922" s="5">
        <v>15.55</v>
      </c>
      <c r="W1922" s="12">
        <f t="shared" si="178"/>
        <v>2.8571428571428571E-2</v>
      </c>
      <c r="X1922" s="2" t="str">
        <f t="shared" si="179"/>
        <v>SCALE</v>
      </c>
      <c r="Y1922" s="22" t="str">
        <f t="shared" si="180"/>
        <v>High (501-750)</v>
      </c>
    </row>
    <row r="1923" spans="1:25">
      <c r="A1923" s="2" t="s">
        <v>6977</v>
      </c>
      <c r="B1923" s="2" t="s">
        <v>848</v>
      </c>
      <c r="C1923" s="2" t="s">
        <v>143</v>
      </c>
      <c r="D1923" s="2" t="s">
        <v>236</v>
      </c>
      <c r="E1923" s="2" t="s">
        <v>237</v>
      </c>
      <c r="F1923" s="5">
        <v>4500</v>
      </c>
      <c r="G1923" s="2" t="s">
        <v>6978</v>
      </c>
      <c r="H1923" s="2" t="s">
        <v>42</v>
      </c>
      <c r="I1923" s="2" t="s">
        <v>26</v>
      </c>
      <c r="J1923" s="2" t="s">
        <v>66</v>
      </c>
      <c r="K1923" s="9">
        <v>700</v>
      </c>
      <c r="L1923" s="9">
        <v>1299</v>
      </c>
      <c r="M1923" s="5">
        <v>27</v>
      </c>
      <c r="N1923" s="5">
        <v>0</v>
      </c>
      <c r="O1923" s="5">
        <v>21.53</v>
      </c>
      <c r="P1923" s="5">
        <v>0</v>
      </c>
      <c r="Q1923" s="2">
        <f t="shared" si="175"/>
        <v>-21.53</v>
      </c>
      <c r="R1923" s="5">
        <f t="shared" si="176"/>
        <v>-21.53</v>
      </c>
      <c r="S1923" s="11">
        <f t="shared" si="177"/>
        <v>-1</v>
      </c>
      <c r="T1923" s="5">
        <v>2.08</v>
      </c>
      <c r="U1923" s="5">
        <v>0.8</v>
      </c>
      <c r="V1923" s="5">
        <v>0</v>
      </c>
      <c r="W1923" s="12">
        <f t="shared" si="178"/>
        <v>0</v>
      </c>
      <c r="X1923" s="2" t="str">
        <f t="shared" si="179"/>
        <v>PAUSE</v>
      </c>
      <c r="Y1923" s="22" t="str">
        <f t="shared" si="180"/>
        <v>High (501-750)</v>
      </c>
    </row>
    <row r="1924" spans="1:25">
      <c r="A1924" s="2" t="s">
        <v>6979</v>
      </c>
      <c r="B1924" s="2" t="s">
        <v>45</v>
      </c>
      <c r="C1924" s="2" t="s">
        <v>920</v>
      </c>
      <c r="D1924" s="2" t="s">
        <v>6980</v>
      </c>
      <c r="E1924" s="2" t="s">
        <v>625</v>
      </c>
      <c r="F1924" s="5">
        <v>2340</v>
      </c>
      <c r="G1924" s="2" t="s">
        <v>6981</v>
      </c>
      <c r="H1924" s="2" t="s">
        <v>94</v>
      </c>
      <c r="I1924" s="2" t="s">
        <v>26</v>
      </c>
      <c r="J1924" s="2" t="s">
        <v>699</v>
      </c>
      <c r="K1924" s="9">
        <v>100</v>
      </c>
      <c r="L1924" s="9">
        <v>1493</v>
      </c>
      <c r="M1924" s="5">
        <v>54</v>
      </c>
      <c r="N1924" s="5">
        <v>0</v>
      </c>
      <c r="O1924" s="5">
        <v>33.25</v>
      </c>
      <c r="P1924" s="5">
        <v>0</v>
      </c>
      <c r="Q1924" s="2">
        <f t="shared" si="175"/>
        <v>-33.25</v>
      </c>
      <c r="R1924" s="5">
        <f t="shared" si="176"/>
        <v>-33.25</v>
      </c>
      <c r="S1924" s="11">
        <f t="shared" si="177"/>
        <v>-1</v>
      </c>
      <c r="T1924" s="5">
        <v>3.62</v>
      </c>
      <c r="U1924" s="5">
        <v>0.62</v>
      </c>
      <c r="V1924" s="5">
        <v>0</v>
      </c>
      <c r="W1924" s="12">
        <f t="shared" si="178"/>
        <v>0</v>
      </c>
      <c r="X1924" s="2" t="str">
        <f t="shared" si="179"/>
        <v>PAUSE</v>
      </c>
      <c r="Y1924" s="22" t="str">
        <f t="shared" si="180"/>
        <v>Low (100-300)</v>
      </c>
    </row>
    <row r="1925" spans="1:25">
      <c r="A1925" s="2" t="s">
        <v>6982</v>
      </c>
      <c r="B1925" s="2" t="s">
        <v>115</v>
      </c>
      <c r="C1925" s="2" t="s">
        <v>6983</v>
      </c>
      <c r="D1925" s="2" t="s">
        <v>117</v>
      </c>
      <c r="E1925" s="2" t="s">
        <v>118</v>
      </c>
      <c r="F1925" s="5">
        <v>1127</v>
      </c>
      <c r="G1925" s="2" t="s">
        <v>6984</v>
      </c>
      <c r="H1925" s="2" t="s">
        <v>312</v>
      </c>
      <c r="I1925" s="2" t="s">
        <v>26</v>
      </c>
      <c r="J1925" s="2" t="s">
        <v>88</v>
      </c>
      <c r="K1925" s="9">
        <v>600</v>
      </c>
      <c r="L1925" s="9">
        <v>1467</v>
      </c>
      <c r="M1925" s="5">
        <v>43</v>
      </c>
      <c r="N1925" s="5">
        <v>1</v>
      </c>
      <c r="O1925" s="5">
        <v>19.260000000000002</v>
      </c>
      <c r="P1925" s="5">
        <v>59.88</v>
      </c>
      <c r="Q1925" s="2">
        <f t="shared" si="175"/>
        <v>40.620000000000005</v>
      </c>
      <c r="R1925" s="5">
        <f t="shared" si="176"/>
        <v>40.620000000000005</v>
      </c>
      <c r="S1925" s="11">
        <f t="shared" si="177"/>
        <v>2.1090342679127727</v>
      </c>
      <c r="T1925" s="5">
        <v>2.93</v>
      </c>
      <c r="U1925" s="5">
        <v>0.45</v>
      </c>
      <c r="V1925" s="5">
        <v>19.260000000000002</v>
      </c>
      <c r="W1925" s="12">
        <f t="shared" si="178"/>
        <v>2.3255813953488372E-2</v>
      </c>
      <c r="X1925" s="2" t="str">
        <f t="shared" si="179"/>
        <v>SCALE</v>
      </c>
      <c r="Y1925" s="22" t="str">
        <f t="shared" si="180"/>
        <v>High (501-750)</v>
      </c>
    </row>
    <row r="1926" spans="1:25">
      <c r="A1926" s="2" t="s">
        <v>6985</v>
      </c>
      <c r="B1926" s="2" t="s">
        <v>5761</v>
      </c>
      <c r="C1926" s="2" t="s">
        <v>2525</v>
      </c>
      <c r="D1926" s="2" t="s">
        <v>421</v>
      </c>
      <c r="E1926" s="2" t="s">
        <v>32</v>
      </c>
      <c r="F1926" s="5">
        <v>4000</v>
      </c>
      <c r="G1926" s="2" t="s">
        <v>6986</v>
      </c>
      <c r="H1926" s="2" t="s">
        <v>94</v>
      </c>
      <c r="I1926" s="2" t="s">
        <v>26</v>
      </c>
      <c r="J1926" s="2" t="s">
        <v>95</v>
      </c>
      <c r="K1926" s="9">
        <v>600</v>
      </c>
      <c r="L1926" s="9">
        <v>851</v>
      </c>
      <c r="M1926" s="5">
        <v>24</v>
      </c>
      <c r="N1926" s="5">
        <v>2</v>
      </c>
      <c r="O1926" s="5">
        <v>14.67</v>
      </c>
      <c r="P1926" s="5">
        <v>93.6</v>
      </c>
      <c r="Q1926" s="2">
        <f t="shared" si="175"/>
        <v>78.929999999999993</v>
      </c>
      <c r="R1926" s="5">
        <f t="shared" si="176"/>
        <v>78.929999999999993</v>
      </c>
      <c r="S1926" s="11">
        <f t="shared" si="177"/>
        <v>5.3803680981595088</v>
      </c>
      <c r="T1926" s="5">
        <v>2.82</v>
      </c>
      <c r="U1926" s="5">
        <v>0.61</v>
      </c>
      <c r="V1926" s="5">
        <v>7.34</v>
      </c>
      <c r="W1926" s="12">
        <f t="shared" si="178"/>
        <v>8.3333333333333329E-2</v>
      </c>
      <c r="X1926" s="2" t="str">
        <f t="shared" si="179"/>
        <v>SCALE</v>
      </c>
      <c r="Y1926" s="22" t="str">
        <f t="shared" si="180"/>
        <v>High (501-750)</v>
      </c>
    </row>
    <row r="1927" spans="1:25">
      <c r="A1927" s="2" t="s">
        <v>6987</v>
      </c>
      <c r="B1927" s="2" t="s">
        <v>6419</v>
      </c>
      <c r="C1927" s="2" t="s">
        <v>6420</v>
      </c>
      <c r="D1927" s="2" t="s">
        <v>731</v>
      </c>
      <c r="E1927" s="2" t="s">
        <v>100</v>
      </c>
      <c r="F1927" s="5">
        <v>3900</v>
      </c>
      <c r="G1927" s="2" t="s">
        <v>6988</v>
      </c>
      <c r="H1927" s="2" t="s">
        <v>34</v>
      </c>
      <c r="I1927" s="2" t="s">
        <v>26</v>
      </c>
      <c r="J1927" s="2" t="s">
        <v>35</v>
      </c>
      <c r="K1927" s="9">
        <v>100</v>
      </c>
      <c r="L1927" s="9">
        <v>1283</v>
      </c>
      <c r="M1927" s="5">
        <v>41</v>
      </c>
      <c r="N1927" s="5">
        <v>4</v>
      </c>
      <c r="O1927" s="5">
        <v>17.489999999999998</v>
      </c>
      <c r="P1927" s="5">
        <v>228.98</v>
      </c>
      <c r="Q1927" s="2">
        <f t="shared" si="175"/>
        <v>211.48999999999998</v>
      </c>
      <c r="R1927" s="5">
        <f t="shared" si="176"/>
        <v>211.48999999999998</v>
      </c>
      <c r="S1927" s="11">
        <f t="shared" si="177"/>
        <v>12.092052601486564</v>
      </c>
      <c r="T1927" s="5">
        <v>3.2</v>
      </c>
      <c r="U1927" s="5">
        <v>0.43</v>
      </c>
      <c r="V1927" s="5">
        <v>4.37</v>
      </c>
      <c r="W1927" s="12">
        <f t="shared" si="178"/>
        <v>9.7560975609756101E-2</v>
      </c>
      <c r="X1927" s="2" t="str">
        <f t="shared" si="179"/>
        <v>SCALE</v>
      </c>
      <c r="Y1927" s="22" t="str">
        <f t="shared" si="180"/>
        <v>Low (100-300)</v>
      </c>
    </row>
    <row r="1928" spans="1:25">
      <c r="A1928" s="2" t="s">
        <v>6989</v>
      </c>
      <c r="B1928" s="2" t="s">
        <v>758</v>
      </c>
      <c r="C1928" s="2" t="s">
        <v>6990</v>
      </c>
      <c r="D1928" s="2" t="s">
        <v>1444</v>
      </c>
      <c r="E1928" s="2" t="s">
        <v>953</v>
      </c>
      <c r="F1928" s="5">
        <v>1155</v>
      </c>
      <c r="G1928" s="2" t="s">
        <v>4629</v>
      </c>
      <c r="H1928" s="2" t="s">
        <v>260</v>
      </c>
      <c r="I1928" s="2" t="s">
        <v>26</v>
      </c>
      <c r="J1928" s="2" t="s">
        <v>183</v>
      </c>
      <c r="K1928" s="9">
        <v>800</v>
      </c>
      <c r="L1928" s="9">
        <v>1557</v>
      </c>
      <c r="M1928" s="5">
        <v>69</v>
      </c>
      <c r="N1928" s="5">
        <v>2</v>
      </c>
      <c r="O1928" s="5">
        <v>57.3</v>
      </c>
      <c r="P1928" s="5">
        <v>83.29</v>
      </c>
      <c r="Q1928" s="2">
        <f t="shared" si="175"/>
        <v>25.990000000000009</v>
      </c>
      <c r="R1928" s="5">
        <f t="shared" si="176"/>
        <v>25.990000000000009</v>
      </c>
      <c r="S1928" s="11">
        <f t="shared" si="177"/>
        <v>0.45357766143106476</v>
      </c>
      <c r="T1928" s="5">
        <v>4.43</v>
      </c>
      <c r="U1928" s="5">
        <v>0.83</v>
      </c>
      <c r="V1928" s="5">
        <v>28.65</v>
      </c>
      <c r="W1928" s="12">
        <f t="shared" si="178"/>
        <v>2.8985507246376812E-2</v>
      </c>
      <c r="X1928" s="2" t="str">
        <f t="shared" si="179"/>
        <v>SCALE</v>
      </c>
      <c r="Y1928" s="22" t="str">
        <f t="shared" si="180"/>
        <v>Premium (751-1000)</v>
      </c>
    </row>
    <row r="1929" spans="1:25">
      <c r="A1929" s="2" t="s">
        <v>6991</v>
      </c>
      <c r="B1929" s="2" t="s">
        <v>950</v>
      </c>
      <c r="C1929" s="2" t="s">
        <v>6992</v>
      </c>
      <c r="D1929" s="2" t="s">
        <v>236</v>
      </c>
      <c r="E1929" s="2" t="s">
        <v>237</v>
      </c>
      <c r="F1929" s="5">
        <v>1717</v>
      </c>
      <c r="G1929" s="2" t="s">
        <v>4266</v>
      </c>
      <c r="H1929" s="2" t="s">
        <v>312</v>
      </c>
      <c r="I1929" s="2" t="s">
        <v>26</v>
      </c>
      <c r="J1929" s="2" t="s">
        <v>59</v>
      </c>
      <c r="K1929" s="9">
        <v>300</v>
      </c>
      <c r="L1929" s="9">
        <v>589</v>
      </c>
      <c r="M1929" s="5">
        <v>22</v>
      </c>
      <c r="N1929" s="5">
        <v>0</v>
      </c>
      <c r="O1929" s="5">
        <v>18.25</v>
      </c>
      <c r="P1929" s="5">
        <v>0</v>
      </c>
      <c r="Q1929" s="2">
        <f t="shared" si="175"/>
        <v>-18.25</v>
      </c>
      <c r="R1929" s="5">
        <f t="shared" si="176"/>
        <v>-18.25</v>
      </c>
      <c r="S1929" s="11">
        <f t="shared" si="177"/>
        <v>-1</v>
      </c>
      <c r="T1929" s="5">
        <v>3.74</v>
      </c>
      <c r="U1929" s="5">
        <v>0.83</v>
      </c>
      <c r="V1929" s="5">
        <v>0</v>
      </c>
      <c r="W1929" s="12">
        <f t="shared" si="178"/>
        <v>0</v>
      </c>
      <c r="X1929" s="2" t="str">
        <f t="shared" si="179"/>
        <v>PAUSE</v>
      </c>
      <c r="Y1929" s="22" t="str">
        <f t="shared" si="180"/>
        <v>Low (100-300)</v>
      </c>
    </row>
    <row r="1930" spans="1:25">
      <c r="A1930" s="2" t="s">
        <v>6993</v>
      </c>
      <c r="B1930" s="2" t="s">
        <v>1266</v>
      </c>
      <c r="C1930" s="2" t="s">
        <v>6994</v>
      </c>
      <c r="D1930" s="2" t="s">
        <v>6995</v>
      </c>
      <c r="E1930" s="2" t="s">
        <v>23</v>
      </c>
      <c r="F1930" s="5">
        <v>1625</v>
      </c>
      <c r="G1930" s="2" t="s">
        <v>6996</v>
      </c>
      <c r="H1930" s="2" t="s">
        <v>266</v>
      </c>
      <c r="I1930" s="2" t="s">
        <v>26</v>
      </c>
      <c r="J1930" s="2" t="s">
        <v>140</v>
      </c>
      <c r="K1930" s="9">
        <v>800</v>
      </c>
      <c r="L1930" s="9">
        <v>2131</v>
      </c>
      <c r="M1930" s="5">
        <v>46</v>
      </c>
      <c r="N1930" s="5">
        <v>4</v>
      </c>
      <c r="O1930" s="5">
        <v>36.22</v>
      </c>
      <c r="P1930" s="5">
        <v>251.58</v>
      </c>
      <c r="Q1930" s="2">
        <f t="shared" si="175"/>
        <v>215.36</v>
      </c>
      <c r="R1930" s="5">
        <f t="shared" si="176"/>
        <v>215.36</v>
      </c>
      <c r="S1930" s="11">
        <f t="shared" si="177"/>
        <v>5.9458862506902266</v>
      </c>
      <c r="T1930" s="5">
        <v>2.16</v>
      </c>
      <c r="U1930" s="5">
        <v>0.79</v>
      </c>
      <c r="V1930" s="5">
        <v>9.06</v>
      </c>
      <c r="W1930" s="12">
        <f t="shared" si="178"/>
        <v>8.6956521739130432E-2</v>
      </c>
      <c r="X1930" s="2" t="str">
        <f t="shared" si="179"/>
        <v>SCALE</v>
      </c>
      <c r="Y1930" s="22" t="str">
        <f t="shared" si="180"/>
        <v>Premium (751-1000)</v>
      </c>
    </row>
    <row r="1931" spans="1:25">
      <c r="A1931" s="2" t="s">
        <v>6997</v>
      </c>
      <c r="B1931" s="2" t="s">
        <v>6998</v>
      </c>
      <c r="C1931" s="2" t="s">
        <v>5547</v>
      </c>
      <c r="D1931" s="2" t="s">
        <v>1793</v>
      </c>
      <c r="E1931" s="2" t="s">
        <v>40</v>
      </c>
      <c r="F1931" s="5">
        <v>1600</v>
      </c>
      <c r="G1931" s="2" t="s">
        <v>6999</v>
      </c>
      <c r="H1931" s="2" t="s">
        <v>50</v>
      </c>
      <c r="I1931" s="2" t="s">
        <v>26</v>
      </c>
      <c r="J1931" s="2" t="s">
        <v>162</v>
      </c>
      <c r="K1931" s="9">
        <v>800</v>
      </c>
      <c r="L1931" s="9">
        <v>715</v>
      </c>
      <c r="M1931" s="5">
        <v>17</v>
      </c>
      <c r="N1931" s="5">
        <v>0</v>
      </c>
      <c r="O1931" s="5">
        <v>14.18</v>
      </c>
      <c r="P1931" s="5">
        <v>0</v>
      </c>
      <c r="Q1931" s="2">
        <f t="shared" ref="Q1931:Q1994" si="181">IFERROR(P1931-O1931, 0)</f>
        <v>-14.18</v>
      </c>
      <c r="R1931" s="5">
        <f t="shared" ref="R1931:R1994" si="182">P1931-O1931</f>
        <v>-14.18</v>
      </c>
      <c r="S1931" s="11">
        <f t="shared" ref="S1931:S1994" si="183">R1931/O1931</f>
        <v>-1</v>
      </c>
      <c r="T1931" s="5">
        <v>2.38</v>
      </c>
      <c r="U1931" s="5">
        <v>0.83</v>
      </c>
      <c r="V1931" s="5">
        <v>0</v>
      </c>
      <c r="W1931" s="12">
        <f t="shared" ref="W1931:W1994" si="184">N1931/M1931</f>
        <v>0</v>
      </c>
      <c r="X1931" s="2" t="str">
        <f t="shared" ref="X1931:X1994" si="185">IF(P1931&gt;=4, "SCALE",
  IF(P1931&gt;=2, "MONITOR",
    IF(P1931&gt;=1, "OPTIMISE",
      "PAUSE")))</f>
        <v>PAUSE</v>
      </c>
      <c r="Y1931" s="22" t="str">
        <f t="shared" ref="Y1931:Y1994" si="186">IF(K1931&lt;=300,"Low (100-300)",
 IF(K1931&lt;=500,"Mid (301-500)",
  IF(K1931&lt;=750,"High (501-750)",
   "Premium (751-1000)")))</f>
        <v>Premium (751-1000)</v>
      </c>
    </row>
    <row r="1932" spans="1:25">
      <c r="A1932" s="2" t="s">
        <v>7000</v>
      </c>
      <c r="B1932" s="2" t="s">
        <v>748</v>
      </c>
      <c r="C1932" s="2" t="s">
        <v>7001</v>
      </c>
      <c r="D1932" s="2" t="s">
        <v>602</v>
      </c>
      <c r="E1932" s="2" t="s">
        <v>40</v>
      </c>
      <c r="F1932" s="5">
        <v>1354</v>
      </c>
      <c r="G1932" s="2" t="s">
        <v>1172</v>
      </c>
      <c r="H1932" s="2" t="s">
        <v>50</v>
      </c>
      <c r="I1932" s="2" t="s">
        <v>26</v>
      </c>
      <c r="J1932" s="2" t="s">
        <v>66</v>
      </c>
      <c r="K1932" s="9">
        <v>100</v>
      </c>
      <c r="L1932" s="9">
        <v>970</v>
      </c>
      <c r="M1932" s="5">
        <v>43</v>
      </c>
      <c r="N1932" s="5">
        <v>1</v>
      </c>
      <c r="O1932" s="5">
        <v>31.9</v>
      </c>
      <c r="P1932" s="5">
        <v>67.42</v>
      </c>
      <c r="Q1932" s="2">
        <f t="shared" si="181"/>
        <v>35.520000000000003</v>
      </c>
      <c r="R1932" s="5">
        <f t="shared" si="182"/>
        <v>35.520000000000003</v>
      </c>
      <c r="S1932" s="11">
        <f t="shared" si="183"/>
        <v>1.1134796238244515</v>
      </c>
      <c r="T1932" s="5">
        <v>4.43</v>
      </c>
      <c r="U1932" s="5">
        <v>0.74</v>
      </c>
      <c r="V1932" s="5">
        <v>31.9</v>
      </c>
      <c r="W1932" s="12">
        <f t="shared" si="184"/>
        <v>2.3255813953488372E-2</v>
      </c>
      <c r="X1932" s="2" t="str">
        <f t="shared" si="185"/>
        <v>SCALE</v>
      </c>
      <c r="Y1932" s="22" t="str">
        <f t="shared" si="186"/>
        <v>Low (100-300)</v>
      </c>
    </row>
    <row r="1933" spans="1:25">
      <c r="A1933" s="2" t="s">
        <v>7002</v>
      </c>
      <c r="B1933" s="2" t="s">
        <v>409</v>
      </c>
      <c r="C1933" s="2" t="s">
        <v>7003</v>
      </c>
      <c r="D1933" s="2" t="s">
        <v>5260</v>
      </c>
      <c r="E1933" s="2" t="s">
        <v>23</v>
      </c>
      <c r="F1933" s="5">
        <v>1500</v>
      </c>
      <c r="G1933" s="2" t="s">
        <v>86</v>
      </c>
      <c r="H1933" s="2" t="s">
        <v>134</v>
      </c>
      <c r="I1933" s="2" t="s">
        <v>26</v>
      </c>
      <c r="J1933" s="2" t="s">
        <v>51</v>
      </c>
      <c r="K1933" s="9">
        <v>200</v>
      </c>
      <c r="L1933" s="9">
        <v>554</v>
      </c>
      <c r="M1933" s="5">
        <v>11</v>
      </c>
      <c r="N1933" s="5">
        <v>0</v>
      </c>
      <c r="O1933" s="5">
        <v>4.51</v>
      </c>
      <c r="P1933" s="5">
        <v>0</v>
      </c>
      <c r="Q1933" s="2">
        <f t="shared" si="181"/>
        <v>-4.51</v>
      </c>
      <c r="R1933" s="5">
        <f t="shared" si="182"/>
        <v>-4.51</v>
      </c>
      <c r="S1933" s="11">
        <f t="shared" si="183"/>
        <v>-1</v>
      </c>
      <c r="T1933" s="5">
        <v>1.99</v>
      </c>
      <c r="U1933" s="5">
        <v>0.41</v>
      </c>
      <c r="V1933" s="5">
        <v>0</v>
      </c>
      <c r="W1933" s="12">
        <f t="shared" si="184"/>
        <v>0</v>
      </c>
      <c r="X1933" s="2" t="str">
        <f t="shared" si="185"/>
        <v>PAUSE</v>
      </c>
      <c r="Y1933" s="22" t="str">
        <f t="shared" si="186"/>
        <v>Low (100-300)</v>
      </c>
    </row>
    <row r="1934" spans="1:25">
      <c r="A1934" s="2" t="s">
        <v>7004</v>
      </c>
      <c r="B1934" s="2" t="s">
        <v>7005</v>
      </c>
      <c r="C1934" s="2" t="s">
        <v>1589</v>
      </c>
      <c r="D1934" s="2" t="s">
        <v>7006</v>
      </c>
      <c r="E1934" s="2" t="s">
        <v>112</v>
      </c>
      <c r="F1934" s="5">
        <v>1818</v>
      </c>
      <c r="G1934" s="2">
        <v>0</v>
      </c>
      <c r="H1934" s="2" t="s">
        <v>94</v>
      </c>
      <c r="I1934" s="2" t="s">
        <v>26</v>
      </c>
      <c r="J1934" s="2" t="s">
        <v>73</v>
      </c>
      <c r="K1934" s="9">
        <v>400</v>
      </c>
      <c r="L1934" s="9">
        <v>615</v>
      </c>
      <c r="M1934" s="5">
        <v>23</v>
      </c>
      <c r="N1934" s="5">
        <v>0</v>
      </c>
      <c r="O1934" s="5">
        <v>17.079999999999998</v>
      </c>
      <c r="P1934" s="5">
        <v>0</v>
      </c>
      <c r="Q1934" s="2">
        <f t="shared" si="181"/>
        <v>-17.079999999999998</v>
      </c>
      <c r="R1934" s="5">
        <f t="shared" si="182"/>
        <v>-17.079999999999998</v>
      </c>
      <c r="S1934" s="11">
        <f t="shared" si="183"/>
        <v>-1</v>
      </c>
      <c r="T1934" s="5">
        <v>3.74</v>
      </c>
      <c r="U1934" s="5">
        <v>0.74</v>
      </c>
      <c r="V1934" s="5">
        <v>0</v>
      </c>
      <c r="W1934" s="12">
        <f t="shared" si="184"/>
        <v>0</v>
      </c>
      <c r="X1934" s="2" t="str">
        <f t="shared" si="185"/>
        <v>PAUSE</v>
      </c>
      <c r="Y1934" s="22" t="str">
        <f t="shared" si="186"/>
        <v>Mid (301-500)</v>
      </c>
    </row>
    <row r="1935" spans="1:25">
      <c r="A1935" s="2" t="s">
        <v>7007</v>
      </c>
      <c r="B1935" s="2" t="s">
        <v>330</v>
      </c>
      <c r="C1935" s="2" t="s">
        <v>7008</v>
      </c>
      <c r="D1935" s="2" t="s">
        <v>896</v>
      </c>
      <c r="E1935" s="2" t="s">
        <v>132</v>
      </c>
      <c r="F1935" s="5">
        <v>1516</v>
      </c>
      <c r="G1935" s="2" t="s">
        <v>6101</v>
      </c>
      <c r="H1935" s="2" t="s">
        <v>190</v>
      </c>
      <c r="I1935" s="2" t="s">
        <v>26</v>
      </c>
      <c r="J1935" s="2" t="s">
        <v>127</v>
      </c>
      <c r="K1935" s="9">
        <v>400</v>
      </c>
      <c r="L1935" s="9">
        <v>1613</v>
      </c>
      <c r="M1935" s="5">
        <v>54</v>
      </c>
      <c r="N1935" s="5">
        <v>5</v>
      </c>
      <c r="O1935" s="5">
        <v>43.45</v>
      </c>
      <c r="P1935" s="5">
        <v>367.45</v>
      </c>
      <c r="Q1935" s="2">
        <f t="shared" si="181"/>
        <v>324</v>
      </c>
      <c r="R1935" s="5">
        <f t="shared" si="182"/>
        <v>324</v>
      </c>
      <c r="S1935" s="11">
        <f t="shared" si="183"/>
        <v>7.4568469505178365</v>
      </c>
      <c r="T1935" s="5">
        <v>3.35</v>
      </c>
      <c r="U1935" s="5">
        <v>0.8</v>
      </c>
      <c r="V1935" s="5">
        <v>8.69</v>
      </c>
      <c r="W1935" s="12">
        <f t="shared" si="184"/>
        <v>9.2592592592592587E-2</v>
      </c>
      <c r="X1935" s="2" t="str">
        <f t="shared" si="185"/>
        <v>SCALE</v>
      </c>
      <c r="Y1935" s="22" t="str">
        <f t="shared" si="186"/>
        <v>Mid (301-500)</v>
      </c>
    </row>
    <row r="1936" spans="1:25">
      <c r="A1936" s="2" t="s">
        <v>7009</v>
      </c>
      <c r="B1936" s="2" t="s">
        <v>7010</v>
      </c>
      <c r="C1936" s="2" t="s">
        <v>7011</v>
      </c>
      <c r="D1936" s="2" t="s">
        <v>4227</v>
      </c>
      <c r="E1936" s="2" t="s">
        <v>112</v>
      </c>
      <c r="F1936" s="5">
        <v>3116</v>
      </c>
      <c r="G1936" s="2" t="s">
        <v>7012</v>
      </c>
      <c r="H1936" s="2" t="s">
        <v>312</v>
      </c>
      <c r="I1936" s="2" t="s">
        <v>26</v>
      </c>
      <c r="J1936" s="2" t="s">
        <v>293</v>
      </c>
      <c r="K1936" s="9">
        <v>1000</v>
      </c>
      <c r="L1936" s="9">
        <v>2059</v>
      </c>
      <c r="M1936" s="5">
        <v>32</v>
      </c>
      <c r="N1936" s="5">
        <v>3</v>
      </c>
      <c r="O1936" s="5">
        <v>13.53</v>
      </c>
      <c r="P1936" s="5">
        <v>160.44999999999999</v>
      </c>
      <c r="Q1936" s="2">
        <f t="shared" si="181"/>
        <v>146.91999999999999</v>
      </c>
      <c r="R1936" s="5">
        <f t="shared" si="182"/>
        <v>146.91999999999999</v>
      </c>
      <c r="S1936" s="11">
        <f t="shared" si="183"/>
        <v>10.858832224685882</v>
      </c>
      <c r="T1936" s="5">
        <v>1.55</v>
      </c>
      <c r="U1936" s="5">
        <v>0.42</v>
      </c>
      <c r="V1936" s="5">
        <v>4.51</v>
      </c>
      <c r="W1936" s="12">
        <f t="shared" si="184"/>
        <v>9.375E-2</v>
      </c>
      <c r="X1936" s="2" t="str">
        <f t="shared" si="185"/>
        <v>SCALE</v>
      </c>
      <c r="Y1936" s="22" t="str">
        <f t="shared" si="186"/>
        <v>Premium (751-1000)</v>
      </c>
    </row>
    <row r="1937" spans="1:25">
      <c r="A1937" s="2" t="s">
        <v>7013</v>
      </c>
      <c r="B1937" s="2" t="s">
        <v>5860</v>
      </c>
      <c r="C1937" s="2" t="s">
        <v>7014</v>
      </c>
      <c r="D1937" s="2" t="s">
        <v>1131</v>
      </c>
      <c r="E1937" s="2" t="s">
        <v>625</v>
      </c>
      <c r="F1937" s="5">
        <v>1733</v>
      </c>
      <c r="G1937" s="2" t="s">
        <v>7015</v>
      </c>
      <c r="H1937" s="2" t="s">
        <v>161</v>
      </c>
      <c r="I1937" s="2" t="s">
        <v>26</v>
      </c>
      <c r="J1937" s="2" t="s">
        <v>313</v>
      </c>
      <c r="K1937" s="9">
        <v>200</v>
      </c>
      <c r="L1937" s="9">
        <v>1640</v>
      </c>
      <c r="M1937" s="5">
        <v>69</v>
      </c>
      <c r="N1937" s="5">
        <v>3</v>
      </c>
      <c r="O1937" s="5">
        <v>57.84</v>
      </c>
      <c r="P1937" s="5">
        <v>197.71</v>
      </c>
      <c r="Q1937" s="2">
        <f t="shared" si="181"/>
        <v>139.87</v>
      </c>
      <c r="R1937" s="5">
        <f t="shared" si="182"/>
        <v>139.87</v>
      </c>
      <c r="S1937" s="11">
        <f t="shared" si="183"/>
        <v>2.4182226832641769</v>
      </c>
      <c r="T1937" s="5">
        <v>4.21</v>
      </c>
      <c r="U1937" s="5">
        <v>0.84</v>
      </c>
      <c r="V1937" s="5">
        <v>19.28</v>
      </c>
      <c r="W1937" s="12">
        <f t="shared" si="184"/>
        <v>4.3478260869565216E-2</v>
      </c>
      <c r="X1937" s="2" t="str">
        <f t="shared" si="185"/>
        <v>SCALE</v>
      </c>
      <c r="Y1937" s="22" t="str">
        <f t="shared" si="186"/>
        <v>Low (100-300)</v>
      </c>
    </row>
    <row r="1938" spans="1:25">
      <c r="A1938" s="2" t="s">
        <v>7016</v>
      </c>
      <c r="B1938" s="2" t="s">
        <v>7017</v>
      </c>
      <c r="C1938" s="2" t="s">
        <v>7018</v>
      </c>
      <c r="D1938" s="2" t="s">
        <v>2342</v>
      </c>
      <c r="E1938" s="2" t="s">
        <v>40</v>
      </c>
      <c r="F1938" s="5">
        <v>1000</v>
      </c>
      <c r="G1938" s="2" t="s">
        <v>7019</v>
      </c>
      <c r="H1938" s="2" t="s">
        <v>161</v>
      </c>
      <c r="I1938" s="2" t="s">
        <v>26</v>
      </c>
      <c r="J1938" s="2" t="s">
        <v>458</v>
      </c>
      <c r="K1938" s="9">
        <v>200</v>
      </c>
      <c r="L1938" s="9">
        <v>1844</v>
      </c>
      <c r="M1938" s="5">
        <v>52</v>
      </c>
      <c r="N1938" s="5">
        <v>0</v>
      </c>
      <c r="O1938" s="5">
        <v>41.58</v>
      </c>
      <c r="P1938" s="5">
        <v>0</v>
      </c>
      <c r="Q1938" s="2">
        <f t="shared" si="181"/>
        <v>-41.58</v>
      </c>
      <c r="R1938" s="5">
        <f t="shared" si="182"/>
        <v>-41.58</v>
      </c>
      <c r="S1938" s="11">
        <f t="shared" si="183"/>
        <v>-1</v>
      </c>
      <c r="T1938" s="5">
        <v>2.82</v>
      </c>
      <c r="U1938" s="5">
        <v>0.8</v>
      </c>
      <c r="V1938" s="5">
        <v>0</v>
      </c>
      <c r="W1938" s="12">
        <f t="shared" si="184"/>
        <v>0</v>
      </c>
      <c r="X1938" s="2" t="str">
        <f t="shared" si="185"/>
        <v>PAUSE</v>
      </c>
      <c r="Y1938" s="22" t="str">
        <f t="shared" si="186"/>
        <v>Low (100-300)</v>
      </c>
    </row>
    <row r="1939" spans="1:25">
      <c r="A1939" s="2" t="s">
        <v>7020</v>
      </c>
      <c r="B1939" s="2" t="s">
        <v>7021</v>
      </c>
      <c r="C1939" s="2" t="s">
        <v>5306</v>
      </c>
      <c r="D1939" s="2" t="s">
        <v>5260</v>
      </c>
      <c r="E1939" s="2" t="s">
        <v>23</v>
      </c>
      <c r="F1939" s="5">
        <v>2500</v>
      </c>
      <c r="G1939" s="2" t="s">
        <v>7022</v>
      </c>
      <c r="H1939" s="2" t="s">
        <v>312</v>
      </c>
      <c r="I1939" s="2" t="s">
        <v>26</v>
      </c>
      <c r="J1939" s="2" t="s">
        <v>293</v>
      </c>
      <c r="K1939" s="9">
        <v>300</v>
      </c>
      <c r="L1939" s="9">
        <v>1163</v>
      </c>
      <c r="M1939" s="5">
        <v>35</v>
      </c>
      <c r="N1939" s="5">
        <v>0</v>
      </c>
      <c r="O1939" s="5">
        <v>24.02</v>
      </c>
      <c r="P1939" s="5">
        <v>0</v>
      </c>
      <c r="Q1939" s="2">
        <f t="shared" si="181"/>
        <v>-24.02</v>
      </c>
      <c r="R1939" s="5">
        <f t="shared" si="182"/>
        <v>-24.02</v>
      </c>
      <c r="S1939" s="11">
        <f t="shared" si="183"/>
        <v>-1</v>
      </c>
      <c r="T1939" s="5">
        <v>3.01</v>
      </c>
      <c r="U1939" s="5">
        <v>0.69</v>
      </c>
      <c r="V1939" s="5">
        <v>0</v>
      </c>
      <c r="W1939" s="12">
        <f t="shared" si="184"/>
        <v>0</v>
      </c>
      <c r="X1939" s="2" t="str">
        <f t="shared" si="185"/>
        <v>PAUSE</v>
      </c>
      <c r="Y1939" s="22" t="str">
        <f t="shared" si="186"/>
        <v>Low (100-300)</v>
      </c>
    </row>
    <row r="1940" spans="1:25">
      <c r="A1940" s="2" t="s">
        <v>7023</v>
      </c>
      <c r="B1940" s="2" t="s">
        <v>1966</v>
      </c>
      <c r="C1940" s="2" t="s">
        <v>7024</v>
      </c>
      <c r="D1940" s="2" t="s">
        <v>7025</v>
      </c>
      <c r="E1940" s="2" t="s">
        <v>40</v>
      </c>
      <c r="F1940" s="5">
        <v>3692</v>
      </c>
      <c r="G1940" s="2" t="s">
        <v>1141</v>
      </c>
      <c r="H1940" s="2" t="s">
        <v>50</v>
      </c>
      <c r="I1940" s="2" t="s">
        <v>26</v>
      </c>
      <c r="J1940" s="2" t="s">
        <v>458</v>
      </c>
      <c r="K1940" s="9">
        <v>800</v>
      </c>
      <c r="L1940" s="9">
        <v>1726</v>
      </c>
      <c r="M1940" s="5">
        <v>66</v>
      </c>
      <c r="N1940" s="5">
        <v>0</v>
      </c>
      <c r="O1940" s="5">
        <v>31.79</v>
      </c>
      <c r="P1940" s="5">
        <v>0</v>
      </c>
      <c r="Q1940" s="2">
        <f t="shared" si="181"/>
        <v>-31.79</v>
      </c>
      <c r="R1940" s="5">
        <f t="shared" si="182"/>
        <v>-31.79</v>
      </c>
      <c r="S1940" s="11">
        <f t="shared" si="183"/>
        <v>-1</v>
      </c>
      <c r="T1940" s="5">
        <v>3.82</v>
      </c>
      <c r="U1940" s="5">
        <v>0.48</v>
      </c>
      <c r="V1940" s="5">
        <v>0</v>
      </c>
      <c r="W1940" s="12">
        <f t="shared" si="184"/>
        <v>0</v>
      </c>
      <c r="X1940" s="2" t="str">
        <f t="shared" si="185"/>
        <v>PAUSE</v>
      </c>
      <c r="Y1940" s="22" t="str">
        <f t="shared" si="186"/>
        <v>Premium (751-1000)</v>
      </c>
    </row>
    <row r="1941" spans="1:25">
      <c r="A1941" s="2" t="s">
        <v>7026</v>
      </c>
      <c r="B1941" s="2" t="s">
        <v>847</v>
      </c>
      <c r="C1941" s="2" t="s">
        <v>7027</v>
      </c>
      <c r="D1941" s="2" t="s">
        <v>7028</v>
      </c>
      <c r="E1941" s="2" t="s">
        <v>635</v>
      </c>
      <c r="F1941" s="5">
        <v>1384</v>
      </c>
      <c r="G1941" s="2" t="s">
        <v>6039</v>
      </c>
      <c r="H1941" s="2" t="s">
        <v>134</v>
      </c>
      <c r="I1941" s="2" t="s">
        <v>26</v>
      </c>
      <c r="J1941" s="2" t="s">
        <v>35</v>
      </c>
      <c r="K1941" s="9">
        <v>800</v>
      </c>
      <c r="L1941" s="9">
        <v>1547</v>
      </c>
      <c r="M1941" s="5">
        <v>62</v>
      </c>
      <c r="N1941" s="5">
        <v>5</v>
      </c>
      <c r="O1941" s="5">
        <v>42.21</v>
      </c>
      <c r="P1941" s="5">
        <v>279.25</v>
      </c>
      <c r="Q1941" s="2">
        <f t="shared" si="181"/>
        <v>237.04</v>
      </c>
      <c r="R1941" s="5">
        <f t="shared" si="182"/>
        <v>237.04</v>
      </c>
      <c r="S1941" s="11">
        <f t="shared" si="183"/>
        <v>5.6157308694622126</v>
      </c>
      <c r="T1941" s="5">
        <v>4.01</v>
      </c>
      <c r="U1941" s="5">
        <v>0.68</v>
      </c>
      <c r="V1941" s="5">
        <v>8.44</v>
      </c>
      <c r="W1941" s="12">
        <f t="shared" si="184"/>
        <v>8.0645161290322578E-2</v>
      </c>
      <c r="X1941" s="2" t="str">
        <f t="shared" si="185"/>
        <v>SCALE</v>
      </c>
      <c r="Y1941" s="22" t="str">
        <f t="shared" si="186"/>
        <v>Premium (751-1000)</v>
      </c>
    </row>
    <row r="1942" spans="1:25">
      <c r="A1942" s="2" t="s">
        <v>7029</v>
      </c>
      <c r="B1942" s="2" t="s">
        <v>1694</v>
      </c>
      <c r="C1942" s="2" t="s">
        <v>1248</v>
      </c>
      <c r="D1942" s="2" t="s">
        <v>7030</v>
      </c>
      <c r="E1942" s="2" t="s">
        <v>118</v>
      </c>
      <c r="F1942" s="5">
        <v>4000</v>
      </c>
      <c r="G1942" s="2" t="s">
        <v>4840</v>
      </c>
      <c r="H1942" s="2" t="s">
        <v>344</v>
      </c>
      <c r="I1942" s="2" t="s">
        <v>26</v>
      </c>
      <c r="J1942" s="2" t="s">
        <v>162</v>
      </c>
      <c r="K1942" s="9">
        <v>100</v>
      </c>
      <c r="L1942" s="9">
        <v>2184</v>
      </c>
      <c r="M1942" s="5">
        <v>44</v>
      </c>
      <c r="N1942" s="5">
        <v>0</v>
      </c>
      <c r="O1942" s="5">
        <v>35.450000000000003</v>
      </c>
      <c r="P1942" s="5">
        <v>0</v>
      </c>
      <c r="Q1942" s="2">
        <f t="shared" si="181"/>
        <v>-35.450000000000003</v>
      </c>
      <c r="R1942" s="5">
        <f t="shared" si="182"/>
        <v>-35.450000000000003</v>
      </c>
      <c r="S1942" s="11">
        <f t="shared" si="183"/>
        <v>-1</v>
      </c>
      <c r="T1942" s="5">
        <v>2.0099999999999998</v>
      </c>
      <c r="U1942" s="5">
        <v>0.81</v>
      </c>
      <c r="V1942" s="5">
        <v>0</v>
      </c>
      <c r="W1942" s="12">
        <f t="shared" si="184"/>
        <v>0</v>
      </c>
      <c r="X1942" s="2" t="str">
        <f t="shared" si="185"/>
        <v>PAUSE</v>
      </c>
      <c r="Y1942" s="22" t="str">
        <f t="shared" si="186"/>
        <v>Low (100-300)</v>
      </c>
    </row>
    <row r="1943" spans="1:25">
      <c r="A1943" s="2" t="s">
        <v>7031</v>
      </c>
      <c r="B1943" s="2" t="s">
        <v>2913</v>
      </c>
      <c r="C1943" s="2" t="s">
        <v>7032</v>
      </c>
      <c r="D1943" s="2" t="s">
        <v>7033</v>
      </c>
      <c r="E1943" s="2" t="s">
        <v>48</v>
      </c>
      <c r="F1943" s="5">
        <v>2306</v>
      </c>
      <c r="G1943" s="2" t="s">
        <v>7034</v>
      </c>
      <c r="H1943" s="2" t="s">
        <v>42</v>
      </c>
      <c r="I1943" s="2" t="s">
        <v>26</v>
      </c>
      <c r="J1943" s="2" t="s">
        <v>313</v>
      </c>
      <c r="K1943" s="9">
        <v>100</v>
      </c>
      <c r="L1943" s="9">
        <v>2115</v>
      </c>
      <c r="M1943" s="5">
        <v>90</v>
      </c>
      <c r="N1943" s="5">
        <v>8</v>
      </c>
      <c r="O1943" s="5">
        <v>37.78</v>
      </c>
      <c r="P1943" s="5">
        <v>533.95000000000005</v>
      </c>
      <c r="Q1943" s="2">
        <f t="shared" si="181"/>
        <v>496.17000000000007</v>
      </c>
      <c r="R1943" s="5">
        <f t="shared" si="182"/>
        <v>496.17000000000007</v>
      </c>
      <c r="S1943" s="11">
        <f t="shared" si="183"/>
        <v>13.133139227104289</v>
      </c>
      <c r="T1943" s="5">
        <v>4.26</v>
      </c>
      <c r="U1943" s="5">
        <v>0.42</v>
      </c>
      <c r="V1943" s="5">
        <v>4.72</v>
      </c>
      <c r="W1943" s="12">
        <f t="shared" si="184"/>
        <v>8.8888888888888892E-2</v>
      </c>
      <c r="X1943" s="2" t="str">
        <f t="shared" si="185"/>
        <v>SCALE</v>
      </c>
      <c r="Y1943" s="22" t="str">
        <f t="shared" si="186"/>
        <v>Low (100-300)</v>
      </c>
    </row>
    <row r="1944" spans="1:25">
      <c r="A1944" s="2" t="s">
        <v>7035</v>
      </c>
      <c r="B1944" s="2" t="s">
        <v>2913</v>
      </c>
      <c r="C1944" s="2" t="s">
        <v>869</v>
      </c>
      <c r="D1944" s="2" t="s">
        <v>588</v>
      </c>
      <c r="E1944" s="2" t="s">
        <v>48</v>
      </c>
      <c r="F1944" s="5">
        <v>3000</v>
      </c>
      <c r="G1944" s="2" t="s">
        <v>7036</v>
      </c>
      <c r="H1944" s="2" t="s">
        <v>50</v>
      </c>
      <c r="I1944" s="2" t="s">
        <v>26</v>
      </c>
      <c r="J1944" s="2" t="s">
        <v>361</v>
      </c>
      <c r="K1944" s="9">
        <v>800</v>
      </c>
      <c r="L1944" s="9">
        <v>2199</v>
      </c>
      <c r="M1944" s="5">
        <v>83</v>
      </c>
      <c r="N1944" s="5">
        <v>8</v>
      </c>
      <c r="O1944" s="5">
        <v>65.47</v>
      </c>
      <c r="P1944" s="5">
        <v>404.38</v>
      </c>
      <c r="Q1944" s="2">
        <f t="shared" si="181"/>
        <v>338.90999999999997</v>
      </c>
      <c r="R1944" s="5">
        <f t="shared" si="182"/>
        <v>338.90999999999997</v>
      </c>
      <c r="S1944" s="11">
        <f t="shared" si="183"/>
        <v>5.1765694211089048</v>
      </c>
      <c r="T1944" s="5">
        <v>3.77</v>
      </c>
      <c r="U1944" s="5">
        <v>0.79</v>
      </c>
      <c r="V1944" s="5">
        <v>8.18</v>
      </c>
      <c r="W1944" s="12">
        <f t="shared" si="184"/>
        <v>9.6385542168674704E-2</v>
      </c>
      <c r="X1944" s="2" t="str">
        <f t="shared" si="185"/>
        <v>SCALE</v>
      </c>
      <c r="Y1944" s="22" t="str">
        <f t="shared" si="186"/>
        <v>Premium (751-1000)</v>
      </c>
    </row>
    <row r="1945" spans="1:25">
      <c r="A1945" s="2" t="s">
        <v>7037</v>
      </c>
      <c r="B1945" s="2" t="s">
        <v>7038</v>
      </c>
      <c r="C1945" s="2" t="s">
        <v>984</v>
      </c>
      <c r="D1945" s="2" t="s">
        <v>204</v>
      </c>
      <c r="E1945" s="2" t="s">
        <v>56</v>
      </c>
      <c r="F1945" s="5">
        <v>3500</v>
      </c>
      <c r="G1945" s="2" t="s">
        <v>7039</v>
      </c>
      <c r="H1945" s="2" t="s">
        <v>344</v>
      </c>
      <c r="I1945" s="2" t="s">
        <v>26</v>
      </c>
      <c r="J1945" s="2" t="s">
        <v>120</v>
      </c>
      <c r="K1945" s="9">
        <v>400</v>
      </c>
      <c r="L1945" s="9">
        <v>1957</v>
      </c>
      <c r="M1945" s="5">
        <v>64</v>
      </c>
      <c r="N1945" s="5">
        <v>6</v>
      </c>
      <c r="O1945" s="5">
        <v>34.33</v>
      </c>
      <c r="P1945" s="5">
        <v>334.59</v>
      </c>
      <c r="Q1945" s="2">
        <f t="shared" si="181"/>
        <v>300.26</v>
      </c>
      <c r="R1945" s="5">
        <f t="shared" si="182"/>
        <v>300.26</v>
      </c>
      <c r="S1945" s="11">
        <f t="shared" si="183"/>
        <v>8.7462860471890469</v>
      </c>
      <c r="T1945" s="5">
        <v>3.27</v>
      </c>
      <c r="U1945" s="5">
        <v>0.54</v>
      </c>
      <c r="V1945" s="5">
        <v>5.72</v>
      </c>
      <c r="W1945" s="12">
        <f t="shared" si="184"/>
        <v>9.375E-2</v>
      </c>
      <c r="X1945" s="2" t="str">
        <f t="shared" si="185"/>
        <v>SCALE</v>
      </c>
      <c r="Y1945" s="22" t="str">
        <f t="shared" si="186"/>
        <v>Mid (301-500)</v>
      </c>
    </row>
    <row r="1946" spans="1:25">
      <c r="A1946" s="2" t="s">
        <v>7040</v>
      </c>
      <c r="B1946" s="2" t="s">
        <v>510</v>
      </c>
      <c r="C1946" s="2" t="s">
        <v>5547</v>
      </c>
      <c r="D1946" s="2" t="s">
        <v>291</v>
      </c>
      <c r="E1946" s="2" t="s">
        <v>850</v>
      </c>
      <c r="F1946" s="5">
        <v>1907</v>
      </c>
      <c r="G1946" s="2" t="s">
        <v>4074</v>
      </c>
      <c r="H1946" s="2" t="s">
        <v>50</v>
      </c>
      <c r="I1946" s="2" t="s">
        <v>26</v>
      </c>
      <c r="J1946" s="2" t="s">
        <v>177</v>
      </c>
      <c r="K1946" s="9">
        <v>300</v>
      </c>
      <c r="L1946" s="9">
        <v>1308</v>
      </c>
      <c r="M1946" s="5">
        <v>32</v>
      </c>
      <c r="N1946" s="5">
        <v>1</v>
      </c>
      <c r="O1946" s="5">
        <v>21.24</v>
      </c>
      <c r="P1946" s="5">
        <v>45.53</v>
      </c>
      <c r="Q1946" s="2">
        <f t="shared" si="181"/>
        <v>24.290000000000003</v>
      </c>
      <c r="R1946" s="5">
        <f t="shared" si="182"/>
        <v>24.290000000000003</v>
      </c>
      <c r="S1946" s="11">
        <f t="shared" si="183"/>
        <v>1.1435969868173259</v>
      </c>
      <c r="T1946" s="5">
        <v>2.4500000000000002</v>
      </c>
      <c r="U1946" s="5">
        <v>0.66</v>
      </c>
      <c r="V1946" s="5">
        <v>21.24</v>
      </c>
      <c r="W1946" s="12">
        <f t="shared" si="184"/>
        <v>3.125E-2</v>
      </c>
      <c r="X1946" s="2" t="str">
        <f t="shared" si="185"/>
        <v>SCALE</v>
      </c>
      <c r="Y1946" s="22" t="str">
        <f t="shared" si="186"/>
        <v>Low (100-300)</v>
      </c>
    </row>
    <row r="1947" spans="1:25">
      <c r="A1947" s="2" t="s">
        <v>7041</v>
      </c>
      <c r="B1947" s="2" t="s">
        <v>2118</v>
      </c>
      <c r="C1947" s="2" t="s">
        <v>6714</v>
      </c>
      <c r="D1947" s="2" t="s">
        <v>7042</v>
      </c>
      <c r="E1947" s="2" t="s">
        <v>281</v>
      </c>
      <c r="F1947" s="5">
        <v>2306</v>
      </c>
      <c r="G1947" s="2" t="s">
        <v>5558</v>
      </c>
      <c r="H1947" s="2" t="s">
        <v>65</v>
      </c>
      <c r="I1947" s="2" t="s">
        <v>26</v>
      </c>
      <c r="J1947" s="2" t="s">
        <v>51</v>
      </c>
      <c r="K1947" s="9">
        <v>500</v>
      </c>
      <c r="L1947" s="9">
        <v>1084</v>
      </c>
      <c r="M1947" s="5">
        <v>28</v>
      </c>
      <c r="N1947" s="5">
        <v>0</v>
      </c>
      <c r="O1947" s="5">
        <v>12.69</v>
      </c>
      <c r="P1947" s="5">
        <v>0</v>
      </c>
      <c r="Q1947" s="2">
        <f t="shared" si="181"/>
        <v>-12.69</v>
      </c>
      <c r="R1947" s="5">
        <f t="shared" si="182"/>
        <v>-12.69</v>
      </c>
      <c r="S1947" s="11">
        <f t="shared" si="183"/>
        <v>-1</v>
      </c>
      <c r="T1947" s="5">
        <v>2.58</v>
      </c>
      <c r="U1947" s="5">
        <v>0.45</v>
      </c>
      <c r="V1947" s="5">
        <v>0</v>
      </c>
      <c r="W1947" s="12">
        <f t="shared" si="184"/>
        <v>0</v>
      </c>
      <c r="X1947" s="2" t="str">
        <f t="shared" si="185"/>
        <v>PAUSE</v>
      </c>
      <c r="Y1947" s="22" t="str">
        <f t="shared" si="186"/>
        <v>Mid (301-500)</v>
      </c>
    </row>
    <row r="1948" spans="1:25">
      <c r="A1948" s="2" t="s">
        <v>7043</v>
      </c>
      <c r="B1948" s="2" t="s">
        <v>219</v>
      </c>
      <c r="C1948" s="2" t="s">
        <v>7044</v>
      </c>
      <c r="D1948" s="2" t="s">
        <v>1336</v>
      </c>
      <c r="E1948" s="2" t="s">
        <v>56</v>
      </c>
      <c r="F1948" s="5">
        <v>2768</v>
      </c>
      <c r="G1948" s="2" t="s">
        <v>7045</v>
      </c>
      <c r="H1948" s="2" t="s">
        <v>167</v>
      </c>
      <c r="I1948" s="2" t="s">
        <v>26</v>
      </c>
      <c r="J1948" s="2" t="s">
        <v>88</v>
      </c>
      <c r="K1948" s="9">
        <v>600</v>
      </c>
      <c r="L1948" s="9">
        <v>1513</v>
      </c>
      <c r="M1948" s="5">
        <v>56</v>
      </c>
      <c r="N1948" s="5">
        <v>0</v>
      </c>
      <c r="O1948" s="5">
        <v>27.25</v>
      </c>
      <c r="P1948" s="5">
        <v>0</v>
      </c>
      <c r="Q1948" s="2">
        <f t="shared" si="181"/>
        <v>-27.25</v>
      </c>
      <c r="R1948" s="5">
        <f t="shared" si="182"/>
        <v>-27.25</v>
      </c>
      <c r="S1948" s="11">
        <f t="shared" si="183"/>
        <v>-1</v>
      </c>
      <c r="T1948" s="5">
        <v>3.7</v>
      </c>
      <c r="U1948" s="5">
        <v>0.49</v>
      </c>
      <c r="V1948" s="5">
        <v>0</v>
      </c>
      <c r="W1948" s="12">
        <f t="shared" si="184"/>
        <v>0</v>
      </c>
      <c r="X1948" s="2" t="str">
        <f t="shared" si="185"/>
        <v>PAUSE</v>
      </c>
      <c r="Y1948" s="22" t="str">
        <f t="shared" si="186"/>
        <v>High (501-750)</v>
      </c>
    </row>
    <row r="1949" spans="1:25">
      <c r="A1949" s="2" t="s">
        <v>7046</v>
      </c>
      <c r="B1949" s="2" t="s">
        <v>129</v>
      </c>
      <c r="C1949" s="2" t="s">
        <v>7047</v>
      </c>
      <c r="D1949" s="2" t="s">
        <v>1190</v>
      </c>
      <c r="E1949" s="2" t="s">
        <v>112</v>
      </c>
      <c r="F1949" s="5">
        <v>1920</v>
      </c>
      <c r="G1949" s="2" t="s">
        <v>7048</v>
      </c>
      <c r="H1949" s="2" t="s">
        <v>42</v>
      </c>
      <c r="I1949" s="2" t="s">
        <v>26</v>
      </c>
      <c r="J1949" s="2" t="s">
        <v>361</v>
      </c>
      <c r="K1949" s="9">
        <v>500</v>
      </c>
      <c r="L1949" s="9">
        <v>1612</v>
      </c>
      <c r="M1949" s="5">
        <v>41</v>
      </c>
      <c r="N1949" s="5">
        <v>3</v>
      </c>
      <c r="O1949" s="5">
        <v>23.39</v>
      </c>
      <c r="P1949" s="5">
        <v>178.11</v>
      </c>
      <c r="Q1949" s="2">
        <f t="shared" si="181"/>
        <v>154.72000000000003</v>
      </c>
      <c r="R1949" s="5">
        <f t="shared" si="182"/>
        <v>154.72000000000003</v>
      </c>
      <c r="S1949" s="11">
        <f t="shared" si="183"/>
        <v>6.6147926464300992</v>
      </c>
      <c r="T1949" s="5">
        <v>2.54</v>
      </c>
      <c r="U1949" s="5">
        <v>0.56999999999999995</v>
      </c>
      <c r="V1949" s="5">
        <v>7.8</v>
      </c>
      <c r="W1949" s="12">
        <f t="shared" si="184"/>
        <v>7.3170731707317069E-2</v>
      </c>
      <c r="X1949" s="2" t="str">
        <f t="shared" si="185"/>
        <v>SCALE</v>
      </c>
      <c r="Y1949" s="22" t="str">
        <f t="shared" si="186"/>
        <v>Mid (301-500)</v>
      </c>
    </row>
    <row r="1950" spans="1:25">
      <c r="A1950" s="2" t="s">
        <v>7049</v>
      </c>
      <c r="B1950" s="2" t="s">
        <v>1334</v>
      </c>
      <c r="C1950" s="2" t="s">
        <v>7050</v>
      </c>
      <c r="D1950" s="2" t="s">
        <v>1784</v>
      </c>
      <c r="E1950" s="2" t="s">
        <v>40</v>
      </c>
      <c r="F1950" s="5">
        <v>1134</v>
      </c>
      <c r="G1950" s="2" t="s">
        <v>5589</v>
      </c>
      <c r="H1950" s="2" t="s">
        <v>161</v>
      </c>
      <c r="I1950" s="2" t="s">
        <v>26</v>
      </c>
      <c r="J1950" s="2" t="s">
        <v>73</v>
      </c>
      <c r="K1950" s="9">
        <v>1000</v>
      </c>
      <c r="L1950" s="9">
        <v>2443</v>
      </c>
      <c r="M1950" s="5">
        <v>54</v>
      </c>
      <c r="N1950" s="5">
        <v>6</v>
      </c>
      <c r="O1950" s="5">
        <v>39.29</v>
      </c>
      <c r="P1950" s="5">
        <v>391.04</v>
      </c>
      <c r="Q1950" s="2">
        <f t="shared" si="181"/>
        <v>351.75</v>
      </c>
      <c r="R1950" s="5">
        <f t="shared" si="182"/>
        <v>351.75</v>
      </c>
      <c r="S1950" s="11">
        <f t="shared" si="183"/>
        <v>8.9526597098498346</v>
      </c>
      <c r="T1950" s="5">
        <v>2.21</v>
      </c>
      <c r="U1950" s="5">
        <v>0.73</v>
      </c>
      <c r="V1950" s="5">
        <v>6.55</v>
      </c>
      <c r="W1950" s="12">
        <f t="shared" si="184"/>
        <v>0.1111111111111111</v>
      </c>
      <c r="X1950" s="2" t="str">
        <f t="shared" si="185"/>
        <v>SCALE</v>
      </c>
      <c r="Y1950" s="22" t="str">
        <f t="shared" si="186"/>
        <v>Premium (751-1000)</v>
      </c>
    </row>
    <row r="1951" spans="1:25">
      <c r="A1951" s="2" t="s">
        <v>7051</v>
      </c>
      <c r="B1951" s="2" t="s">
        <v>7052</v>
      </c>
      <c r="C1951" s="2" t="s">
        <v>7052</v>
      </c>
      <c r="D1951" s="2" t="s">
        <v>431</v>
      </c>
      <c r="E1951" s="2" t="s">
        <v>432</v>
      </c>
      <c r="F1951" s="5">
        <v>1846</v>
      </c>
      <c r="G1951" s="2" t="s">
        <v>7053</v>
      </c>
      <c r="H1951" s="2" t="s">
        <v>34</v>
      </c>
      <c r="I1951" s="2" t="s">
        <v>26</v>
      </c>
      <c r="J1951" s="2" t="s">
        <v>319</v>
      </c>
      <c r="K1951" s="9">
        <v>500</v>
      </c>
      <c r="L1951" s="9">
        <v>1623</v>
      </c>
      <c r="M1951" s="5">
        <v>66</v>
      </c>
      <c r="N1951" s="5">
        <v>2</v>
      </c>
      <c r="O1951" s="5">
        <v>48.17</v>
      </c>
      <c r="P1951" s="5">
        <v>84.52</v>
      </c>
      <c r="Q1951" s="2">
        <f t="shared" si="181"/>
        <v>36.349999999999994</v>
      </c>
      <c r="R1951" s="5">
        <f t="shared" si="182"/>
        <v>36.349999999999994</v>
      </c>
      <c r="S1951" s="11">
        <f t="shared" si="183"/>
        <v>0.75461905750467084</v>
      </c>
      <c r="T1951" s="5">
        <v>4.07</v>
      </c>
      <c r="U1951" s="5">
        <v>0.73</v>
      </c>
      <c r="V1951" s="5">
        <v>24.08</v>
      </c>
      <c r="W1951" s="12">
        <f t="shared" si="184"/>
        <v>3.0303030303030304E-2</v>
      </c>
      <c r="X1951" s="2" t="str">
        <f t="shared" si="185"/>
        <v>SCALE</v>
      </c>
      <c r="Y1951" s="22" t="str">
        <f t="shared" si="186"/>
        <v>Mid (301-500)</v>
      </c>
    </row>
    <row r="1952" spans="1:25">
      <c r="A1952" s="2" t="s">
        <v>7054</v>
      </c>
      <c r="B1952" s="2" t="s">
        <v>7055</v>
      </c>
      <c r="C1952" s="2" t="s">
        <v>7056</v>
      </c>
      <c r="D1952" s="2" t="s">
        <v>2533</v>
      </c>
      <c r="E1952" s="2" t="s">
        <v>56</v>
      </c>
      <c r="F1952" s="5">
        <v>3124</v>
      </c>
      <c r="G1952" s="2" t="s">
        <v>7057</v>
      </c>
      <c r="H1952" s="2" t="s">
        <v>167</v>
      </c>
      <c r="I1952" s="2" t="s">
        <v>26</v>
      </c>
      <c r="J1952" s="2" t="s">
        <v>162</v>
      </c>
      <c r="K1952" s="9">
        <v>800</v>
      </c>
      <c r="L1952" s="9">
        <v>963</v>
      </c>
      <c r="M1952" s="5">
        <v>42</v>
      </c>
      <c r="N1952" s="5">
        <v>1</v>
      </c>
      <c r="O1952" s="5">
        <v>24.41</v>
      </c>
      <c r="P1952" s="5">
        <v>51.92</v>
      </c>
      <c r="Q1952" s="2">
        <f t="shared" si="181"/>
        <v>27.51</v>
      </c>
      <c r="R1952" s="5">
        <f t="shared" si="182"/>
        <v>27.51</v>
      </c>
      <c r="S1952" s="11">
        <f t="shared" si="183"/>
        <v>1.1269971323228185</v>
      </c>
      <c r="T1952" s="5">
        <v>4.3600000000000003</v>
      </c>
      <c r="U1952" s="5">
        <v>0.57999999999999996</v>
      </c>
      <c r="V1952" s="5">
        <v>24.41</v>
      </c>
      <c r="W1952" s="12">
        <f t="shared" si="184"/>
        <v>2.3809523809523808E-2</v>
      </c>
      <c r="X1952" s="2" t="str">
        <f t="shared" si="185"/>
        <v>SCALE</v>
      </c>
      <c r="Y1952" s="22" t="str">
        <f t="shared" si="186"/>
        <v>Premium (751-1000)</v>
      </c>
    </row>
    <row r="1953" spans="1:25">
      <c r="A1953" s="2" t="s">
        <v>7058</v>
      </c>
      <c r="B1953" s="2" t="s">
        <v>7059</v>
      </c>
      <c r="C1953" s="2" t="s">
        <v>7060</v>
      </c>
      <c r="D1953" s="2" t="s">
        <v>552</v>
      </c>
      <c r="E1953" s="2" t="s">
        <v>222</v>
      </c>
      <c r="F1953" s="5">
        <v>2768</v>
      </c>
      <c r="G1953" s="2" t="s">
        <v>7061</v>
      </c>
      <c r="H1953" s="2" t="s">
        <v>167</v>
      </c>
      <c r="I1953" s="2" t="s">
        <v>26</v>
      </c>
      <c r="J1953" s="2" t="s">
        <v>177</v>
      </c>
      <c r="K1953" s="9">
        <v>200</v>
      </c>
      <c r="L1953" s="9">
        <v>663</v>
      </c>
      <c r="M1953" s="5">
        <v>11</v>
      </c>
      <c r="N1953" s="5">
        <v>0</v>
      </c>
      <c r="O1953" s="5">
        <v>7.15</v>
      </c>
      <c r="P1953" s="5">
        <v>0</v>
      </c>
      <c r="Q1953" s="2">
        <f t="shared" si="181"/>
        <v>-7.15</v>
      </c>
      <c r="R1953" s="5">
        <f t="shared" si="182"/>
        <v>-7.15</v>
      </c>
      <c r="S1953" s="11">
        <f t="shared" si="183"/>
        <v>-1</v>
      </c>
      <c r="T1953" s="5">
        <v>1.66</v>
      </c>
      <c r="U1953" s="5">
        <v>0.65</v>
      </c>
      <c r="V1953" s="5">
        <v>0</v>
      </c>
      <c r="W1953" s="12">
        <f t="shared" si="184"/>
        <v>0</v>
      </c>
      <c r="X1953" s="2" t="str">
        <f t="shared" si="185"/>
        <v>PAUSE</v>
      </c>
      <c r="Y1953" s="22" t="str">
        <f t="shared" si="186"/>
        <v>Low (100-300)</v>
      </c>
    </row>
    <row r="1954" spans="1:25">
      <c r="A1954" s="2" t="s">
        <v>7062</v>
      </c>
      <c r="B1954" s="2" t="s">
        <v>5685</v>
      </c>
      <c r="C1954" s="2" t="s">
        <v>7063</v>
      </c>
      <c r="D1954" s="2" t="s">
        <v>7064</v>
      </c>
      <c r="E1954" s="2" t="s">
        <v>112</v>
      </c>
      <c r="F1954" s="5">
        <v>2304</v>
      </c>
      <c r="G1954" s="2" t="s">
        <v>24</v>
      </c>
      <c r="H1954" s="2" t="s">
        <v>167</v>
      </c>
      <c r="I1954" s="2" t="s">
        <v>26</v>
      </c>
      <c r="J1954" s="2" t="s">
        <v>356</v>
      </c>
      <c r="K1954" s="9">
        <v>500</v>
      </c>
      <c r="L1954" s="9">
        <v>1928</v>
      </c>
      <c r="M1954" s="5">
        <v>64</v>
      </c>
      <c r="N1954" s="5">
        <v>7</v>
      </c>
      <c r="O1954" s="5">
        <v>33.03</v>
      </c>
      <c r="P1954" s="5">
        <v>306.18</v>
      </c>
      <c r="Q1954" s="2">
        <f t="shared" si="181"/>
        <v>273.14999999999998</v>
      </c>
      <c r="R1954" s="5">
        <f t="shared" si="182"/>
        <v>273.14999999999998</v>
      </c>
      <c r="S1954" s="11">
        <f t="shared" si="183"/>
        <v>8.2697547683923691</v>
      </c>
      <c r="T1954" s="5">
        <v>3.32</v>
      </c>
      <c r="U1954" s="5">
        <v>0.52</v>
      </c>
      <c r="V1954" s="5">
        <v>4.72</v>
      </c>
      <c r="W1954" s="12">
        <f t="shared" si="184"/>
        <v>0.109375</v>
      </c>
      <c r="X1954" s="2" t="str">
        <f t="shared" si="185"/>
        <v>SCALE</v>
      </c>
      <c r="Y1954" s="22" t="str">
        <f t="shared" si="186"/>
        <v>Mid (301-500)</v>
      </c>
    </row>
    <row r="1955" spans="1:25">
      <c r="A1955" s="2" t="s">
        <v>7065</v>
      </c>
      <c r="B1955" s="2" t="s">
        <v>7066</v>
      </c>
      <c r="C1955" s="2" t="s">
        <v>7067</v>
      </c>
      <c r="D1955" s="2" t="s">
        <v>175</v>
      </c>
      <c r="E1955" s="2" t="s">
        <v>23</v>
      </c>
      <c r="F1955" s="5">
        <v>6231</v>
      </c>
      <c r="G1955" s="2" t="s">
        <v>7068</v>
      </c>
      <c r="H1955" s="2" t="s">
        <v>72</v>
      </c>
      <c r="I1955" s="2" t="s">
        <v>26</v>
      </c>
      <c r="J1955" s="2" t="s">
        <v>66</v>
      </c>
      <c r="K1955" s="9">
        <v>700</v>
      </c>
      <c r="L1955" s="9">
        <v>1383</v>
      </c>
      <c r="M1955" s="5">
        <v>30</v>
      </c>
      <c r="N1955" s="5">
        <v>0</v>
      </c>
      <c r="O1955" s="5">
        <v>21.81</v>
      </c>
      <c r="P1955" s="5">
        <v>0</v>
      </c>
      <c r="Q1955" s="2">
        <f t="shared" si="181"/>
        <v>-21.81</v>
      </c>
      <c r="R1955" s="5">
        <f t="shared" si="182"/>
        <v>-21.81</v>
      </c>
      <c r="S1955" s="11">
        <f t="shared" si="183"/>
        <v>-1</v>
      </c>
      <c r="T1955" s="5">
        <v>2.17</v>
      </c>
      <c r="U1955" s="5">
        <v>0.73</v>
      </c>
      <c r="V1955" s="5">
        <v>0</v>
      </c>
      <c r="W1955" s="12">
        <f t="shared" si="184"/>
        <v>0</v>
      </c>
      <c r="X1955" s="2" t="str">
        <f t="shared" si="185"/>
        <v>PAUSE</v>
      </c>
      <c r="Y1955" s="22" t="str">
        <f t="shared" si="186"/>
        <v>High (501-750)</v>
      </c>
    </row>
    <row r="1956" spans="1:25">
      <c r="A1956" s="2" t="s">
        <v>7069</v>
      </c>
      <c r="B1956" s="2" t="s">
        <v>7070</v>
      </c>
      <c r="C1956" s="2" t="s">
        <v>7071</v>
      </c>
      <c r="D1956" s="2" t="s">
        <v>1444</v>
      </c>
      <c r="E1956" s="2" t="s">
        <v>953</v>
      </c>
      <c r="F1956" s="5">
        <v>4711</v>
      </c>
      <c r="G1956" s="2" t="s">
        <v>7072</v>
      </c>
      <c r="H1956" s="2" t="s">
        <v>134</v>
      </c>
      <c r="I1956" s="2" t="s">
        <v>26</v>
      </c>
      <c r="J1956" s="2" t="s">
        <v>356</v>
      </c>
      <c r="K1956" s="9">
        <v>800</v>
      </c>
      <c r="L1956" s="9">
        <v>1252</v>
      </c>
      <c r="M1956" s="5">
        <v>52</v>
      </c>
      <c r="N1956" s="5">
        <v>0</v>
      </c>
      <c r="O1956" s="5">
        <v>32.31</v>
      </c>
      <c r="P1956" s="5">
        <v>0</v>
      </c>
      <c r="Q1956" s="2">
        <f t="shared" si="181"/>
        <v>-32.31</v>
      </c>
      <c r="R1956" s="5">
        <f t="shared" si="182"/>
        <v>-32.31</v>
      </c>
      <c r="S1956" s="11">
        <f t="shared" si="183"/>
        <v>-1</v>
      </c>
      <c r="T1956" s="5">
        <v>4.1500000000000004</v>
      </c>
      <c r="U1956" s="5">
        <v>0.62</v>
      </c>
      <c r="V1956" s="5">
        <v>0</v>
      </c>
      <c r="W1956" s="12">
        <f t="shared" si="184"/>
        <v>0</v>
      </c>
      <c r="X1956" s="2" t="str">
        <f t="shared" si="185"/>
        <v>PAUSE</v>
      </c>
      <c r="Y1956" s="22" t="str">
        <f t="shared" si="186"/>
        <v>Premium (751-1000)</v>
      </c>
    </row>
    <row r="1957" spans="1:25">
      <c r="A1957" s="2" t="s">
        <v>7073</v>
      </c>
      <c r="B1957" s="2" t="s">
        <v>1542</v>
      </c>
      <c r="C1957" s="2" t="s">
        <v>7074</v>
      </c>
      <c r="D1957" s="2" t="s">
        <v>7075</v>
      </c>
      <c r="E1957" s="2" t="s">
        <v>125</v>
      </c>
      <c r="F1957" s="5">
        <v>1896</v>
      </c>
      <c r="G1957" s="2" t="s">
        <v>7076</v>
      </c>
      <c r="H1957" s="2" t="s">
        <v>260</v>
      </c>
      <c r="I1957" s="2" t="s">
        <v>26</v>
      </c>
      <c r="J1957" s="2" t="s">
        <v>135</v>
      </c>
      <c r="K1957" s="9">
        <v>800</v>
      </c>
      <c r="L1957" s="9">
        <v>962</v>
      </c>
      <c r="M1957" s="5">
        <v>24</v>
      </c>
      <c r="N1957" s="5">
        <v>0</v>
      </c>
      <c r="O1957" s="5">
        <v>20.09</v>
      </c>
      <c r="P1957" s="5">
        <v>0</v>
      </c>
      <c r="Q1957" s="2">
        <f t="shared" si="181"/>
        <v>-20.09</v>
      </c>
      <c r="R1957" s="5">
        <f t="shared" si="182"/>
        <v>-20.09</v>
      </c>
      <c r="S1957" s="11">
        <f t="shared" si="183"/>
        <v>-1</v>
      </c>
      <c r="T1957" s="5">
        <v>2.4900000000000002</v>
      </c>
      <c r="U1957" s="5">
        <v>0.84</v>
      </c>
      <c r="V1957" s="5">
        <v>0</v>
      </c>
      <c r="W1957" s="12">
        <f t="shared" si="184"/>
        <v>0</v>
      </c>
      <c r="X1957" s="2" t="str">
        <f t="shared" si="185"/>
        <v>PAUSE</v>
      </c>
      <c r="Y1957" s="22" t="str">
        <f t="shared" si="186"/>
        <v>Premium (751-1000)</v>
      </c>
    </row>
    <row r="1958" spans="1:25">
      <c r="A1958" s="2" t="s">
        <v>7077</v>
      </c>
      <c r="B1958" s="2" t="s">
        <v>7078</v>
      </c>
      <c r="C1958" s="2" t="s">
        <v>7079</v>
      </c>
      <c r="D1958" s="2" t="s">
        <v>1849</v>
      </c>
      <c r="E1958" s="2" t="s">
        <v>281</v>
      </c>
      <c r="F1958" s="5">
        <v>2500</v>
      </c>
      <c r="G1958" s="2" t="s">
        <v>7080</v>
      </c>
      <c r="H1958" s="2" t="s">
        <v>50</v>
      </c>
      <c r="I1958" s="2" t="s">
        <v>26</v>
      </c>
      <c r="J1958" s="2" t="s">
        <v>177</v>
      </c>
      <c r="K1958" s="9">
        <v>1000</v>
      </c>
      <c r="L1958" s="9">
        <v>549</v>
      </c>
      <c r="M1958" s="5">
        <v>11</v>
      </c>
      <c r="N1958" s="5">
        <v>0</v>
      </c>
      <c r="O1958" s="5">
        <v>9.2799999999999994</v>
      </c>
      <c r="P1958" s="5">
        <v>0</v>
      </c>
      <c r="Q1958" s="2">
        <f t="shared" si="181"/>
        <v>-9.2799999999999994</v>
      </c>
      <c r="R1958" s="5">
        <f t="shared" si="182"/>
        <v>-9.2799999999999994</v>
      </c>
      <c r="S1958" s="11">
        <f t="shared" si="183"/>
        <v>-1</v>
      </c>
      <c r="T1958" s="5">
        <v>2</v>
      </c>
      <c r="U1958" s="5">
        <v>0.84</v>
      </c>
      <c r="V1958" s="5">
        <v>0</v>
      </c>
      <c r="W1958" s="12">
        <f t="shared" si="184"/>
        <v>0</v>
      </c>
      <c r="X1958" s="2" t="str">
        <f t="shared" si="185"/>
        <v>PAUSE</v>
      </c>
      <c r="Y1958" s="22" t="str">
        <f t="shared" si="186"/>
        <v>Premium (751-1000)</v>
      </c>
    </row>
    <row r="1959" spans="1:25">
      <c r="A1959" s="2" t="s">
        <v>7081</v>
      </c>
      <c r="B1959" s="2" t="s">
        <v>2711</v>
      </c>
      <c r="C1959" s="2" t="s">
        <v>5670</v>
      </c>
      <c r="D1959" s="2" t="s">
        <v>221</v>
      </c>
      <c r="E1959" s="2" t="s">
        <v>222</v>
      </c>
      <c r="F1959" s="5">
        <v>2500</v>
      </c>
      <c r="G1959" s="2" t="s">
        <v>6451</v>
      </c>
      <c r="H1959" s="2" t="s">
        <v>134</v>
      </c>
      <c r="I1959" s="2" t="s">
        <v>26</v>
      </c>
      <c r="J1959" s="2" t="s">
        <v>300</v>
      </c>
      <c r="K1959" s="9">
        <v>400</v>
      </c>
      <c r="L1959" s="9">
        <v>1916</v>
      </c>
      <c r="M1959" s="5">
        <v>52</v>
      </c>
      <c r="N1959" s="5">
        <v>1</v>
      </c>
      <c r="O1959" s="5">
        <v>37.53</v>
      </c>
      <c r="P1959" s="5">
        <v>49.14</v>
      </c>
      <c r="Q1959" s="2">
        <f t="shared" si="181"/>
        <v>11.61</v>
      </c>
      <c r="R1959" s="5">
        <f t="shared" si="182"/>
        <v>11.61</v>
      </c>
      <c r="S1959" s="11">
        <f t="shared" si="183"/>
        <v>0.30935251798561147</v>
      </c>
      <c r="T1959" s="5">
        <v>2.71</v>
      </c>
      <c r="U1959" s="5">
        <v>0.72</v>
      </c>
      <c r="V1959" s="5">
        <v>37.53</v>
      </c>
      <c r="W1959" s="12">
        <f t="shared" si="184"/>
        <v>1.9230769230769232E-2</v>
      </c>
      <c r="X1959" s="2" t="str">
        <f t="shared" si="185"/>
        <v>SCALE</v>
      </c>
      <c r="Y1959" s="22" t="str">
        <f t="shared" si="186"/>
        <v>Mid (301-500)</v>
      </c>
    </row>
    <row r="1960" spans="1:25">
      <c r="A1960" s="2" t="s">
        <v>7082</v>
      </c>
      <c r="B1960" s="2" t="s">
        <v>7083</v>
      </c>
      <c r="C1960" s="2" t="s">
        <v>2341</v>
      </c>
      <c r="D1960" s="2" t="s">
        <v>7084</v>
      </c>
      <c r="E1960" s="2" t="s">
        <v>112</v>
      </c>
      <c r="F1960" s="5">
        <v>1384</v>
      </c>
      <c r="G1960" s="2" t="s">
        <v>1346</v>
      </c>
      <c r="H1960" s="2" t="s">
        <v>253</v>
      </c>
      <c r="I1960" s="2" t="s">
        <v>26</v>
      </c>
      <c r="J1960" s="2" t="s">
        <v>66</v>
      </c>
      <c r="K1960" s="9">
        <v>500</v>
      </c>
      <c r="L1960" s="9">
        <v>2232</v>
      </c>
      <c r="M1960" s="5">
        <v>63</v>
      </c>
      <c r="N1960" s="5">
        <v>7</v>
      </c>
      <c r="O1960" s="5">
        <v>32.43</v>
      </c>
      <c r="P1960" s="5">
        <v>291.12</v>
      </c>
      <c r="Q1960" s="2">
        <f t="shared" si="181"/>
        <v>258.69</v>
      </c>
      <c r="R1960" s="5">
        <f t="shared" si="182"/>
        <v>258.69</v>
      </c>
      <c r="S1960" s="11">
        <f t="shared" si="183"/>
        <v>7.9768732654949117</v>
      </c>
      <c r="T1960" s="5">
        <v>2.82</v>
      </c>
      <c r="U1960" s="5">
        <v>0.51</v>
      </c>
      <c r="V1960" s="5">
        <v>4.63</v>
      </c>
      <c r="W1960" s="12">
        <f t="shared" si="184"/>
        <v>0.1111111111111111</v>
      </c>
      <c r="X1960" s="2" t="str">
        <f t="shared" si="185"/>
        <v>SCALE</v>
      </c>
      <c r="Y1960" s="22" t="str">
        <f t="shared" si="186"/>
        <v>Mid (301-500)</v>
      </c>
    </row>
    <row r="1961" spans="1:25">
      <c r="A1961" s="2" t="s">
        <v>7085</v>
      </c>
      <c r="B1961" s="2" t="s">
        <v>185</v>
      </c>
      <c r="C1961" s="2" t="s">
        <v>7086</v>
      </c>
      <c r="D1961" s="2" t="s">
        <v>7087</v>
      </c>
      <c r="E1961" s="2" t="s">
        <v>112</v>
      </c>
      <c r="F1961" s="5">
        <v>5010</v>
      </c>
      <c r="G1961" s="2" t="s">
        <v>517</v>
      </c>
      <c r="H1961" s="2" t="s">
        <v>87</v>
      </c>
      <c r="I1961" s="2" t="s">
        <v>26</v>
      </c>
      <c r="J1961" s="2" t="s">
        <v>27</v>
      </c>
      <c r="K1961" s="9">
        <v>200</v>
      </c>
      <c r="L1961" s="9">
        <v>1477</v>
      </c>
      <c r="M1961" s="5">
        <v>47</v>
      </c>
      <c r="N1961" s="5">
        <v>5</v>
      </c>
      <c r="O1961" s="5">
        <v>27.34</v>
      </c>
      <c r="P1961" s="5">
        <v>287.92</v>
      </c>
      <c r="Q1961" s="2">
        <f t="shared" si="181"/>
        <v>260.58000000000004</v>
      </c>
      <c r="R1961" s="5">
        <f t="shared" si="182"/>
        <v>260.58000000000004</v>
      </c>
      <c r="S1961" s="11">
        <f t="shared" si="183"/>
        <v>9.5310899780541352</v>
      </c>
      <c r="T1961" s="5">
        <v>3.18</v>
      </c>
      <c r="U1961" s="5">
        <v>0.57999999999999996</v>
      </c>
      <c r="V1961" s="5">
        <v>5.47</v>
      </c>
      <c r="W1961" s="12">
        <f t="shared" si="184"/>
        <v>0.10638297872340426</v>
      </c>
      <c r="X1961" s="2" t="str">
        <f t="shared" si="185"/>
        <v>SCALE</v>
      </c>
      <c r="Y1961" s="22" t="str">
        <f t="shared" si="186"/>
        <v>Low (100-300)</v>
      </c>
    </row>
    <row r="1962" spans="1:25">
      <c r="A1962" s="2" t="s">
        <v>7088</v>
      </c>
      <c r="B1962" s="2" t="s">
        <v>7089</v>
      </c>
      <c r="C1962" s="2" t="s">
        <v>7090</v>
      </c>
      <c r="D1962" s="2" t="s">
        <v>3734</v>
      </c>
      <c r="E1962" s="2" t="s">
        <v>112</v>
      </c>
      <c r="F1962" s="5">
        <v>2320</v>
      </c>
      <c r="G1962" s="2" t="s">
        <v>2415</v>
      </c>
      <c r="H1962" s="2" t="s">
        <v>58</v>
      </c>
      <c r="I1962" s="2" t="s">
        <v>26</v>
      </c>
      <c r="J1962" s="2" t="s">
        <v>356</v>
      </c>
      <c r="K1962" s="9">
        <v>400</v>
      </c>
      <c r="L1962" s="9">
        <v>941</v>
      </c>
      <c r="M1962" s="5">
        <v>30</v>
      </c>
      <c r="N1962" s="5">
        <v>3</v>
      </c>
      <c r="O1962" s="5">
        <v>24.21</v>
      </c>
      <c r="P1962" s="5">
        <v>150.01</v>
      </c>
      <c r="Q1962" s="2">
        <f t="shared" si="181"/>
        <v>125.79999999999998</v>
      </c>
      <c r="R1962" s="5">
        <f t="shared" si="182"/>
        <v>125.79999999999998</v>
      </c>
      <c r="S1962" s="11">
        <f t="shared" si="183"/>
        <v>5.1961999173895075</v>
      </c>
      <c r="T1962" s="5">
        <v>3.19</v>
      </c>
      <c r="U1962" s="5">
        <v>0.81</v>
      </c>
      <c r="V1962" s="5">
        <v>8.07</v>
      </c>
      <c r="W1962" s="12">
        <f t="shared" si="184"/>
        <v>0.1</v>
      </c>
      <c r="X1962" s="2" t="str">
        <f t="shared" si="185"/>
        <v>SCALE</v>
      </c>
      <c r="Y1962" s="22" t="str">
        <f t="shared" si="186"/>
        <v>Mid (301-500)</v>
      </c>
    </row>
    <row r="1963" spans="1:25">
      <c r="A1963" s="2" t="s">
        <v>7091</v>
      </c>
      <c r="B1963" s="2" t="s">
        <v>847</v>
      </c>
      <c r="C1963" s="2" t="s">
        <v>2736</v>
      </c>
      <c r="D1963" s="2" t="s">
        <v>491</v>
      </c>
      <c r="E1963" s="2" t="s">
        <v>492</v>
      </c>
      <c r="F1963" s="5">
        <v>1846</v>
      </c>
      <c r="G1963" s="2" t="s">
        <v>7092</v>
      </c>
      <c r="H1963" s="2" t="s">
        <v>190</v>
      </c>
      <c r="I1963" s="2" t="s">
        <v>26</v>
      </c>
      <c r="J1963" s="2" t="s">
        <v>80</v>
      </c>
      <c r="K1963" s="9">
        <v>100</v>
      </c>
      <c r="L1963" s="9">
        <v>1065</v>
      </c>
      <c r="M1963" s="5">
        <v>29</v>
      </c>
      <c r="N1963" s="5">
        <v>2</v>
      </c>
      <c r="O1963" s="5">
        <v>16.170000000000002</v>
      </c>
      <c r="P1963" s="5">
        <v>96.28</v>
      </c>
      <c r="Q1963" s="2">
        <f t="shared" si="181"/>
        <v>80.11</v>
      </c>
      <c r="R1963" s="5">
        <f t="shared" si="182"/>
        <v>80.11</v>
      </c>
      <c r="S1963" s="11">
        <f t="shared" si="183"/>
        <v>4.9542362399505251</v>
      </c>
      <c r="T1963" s="5">
        <v>2.72</v>
      </c>
      <c r="U1963" s="5">
        <v>0.56000000000000005</v>
      </c>
      <c r="V1963" s="5">
        <v>8.09</v>
      </c>
      <c r="W1963" s="12">
        <f t="shared" si="184"/>
        <v>6.8965517241379309E-2</v>
      </c>
      <c r="X1963" s="2" t="str">
        <f t="shared" si="185"/>
        <v>SCALE</v>
      </c>
      <c r="Y1963" s="22" t="str">
        <f t="shared" si="186"/>
        <v>Low (100-300)</v>
      </c>
    </row>
    <row r="1964" spans="1:25">
      <c r="A1964" s="2" t="s">
        <v>7093</v>
      </c>
      <c r="B1964" s="2" t="s">
        <v>7094</v>
      </c>
      <c r="C1964" s="2" t="s">
        <v>7095</v>
      </c>
      <c r="D1964" s="2" t="s">
        <v>6805</v>
      </c>
      <c r="E1964" s="2" t="s">
        <v>237</v>
      </c>
      <c r="F1964" s="5">
        <v>5000</v>
      </c>
      <c r="G1964" s="2" t="s">
        <v>7096</v>
      </c>
      <c r="H1964" s="2" t="s">
        <v>65</v>
      </c>
      <c r="I1964" s="2" t="s">
        <v>26</v>
      </c>
      <c r="J1964" s="2" t="s">
        <v>59</v>
      </c>
      <c r="K1964" s="9">
        <v>700</v>
      </c>
      <c r="L1964" s="9">
        <v>1670</v>
      </c>
      <c r="M1964" s="5">
        <v>63</v>
      </c>
      <c r="N1964" s="5">
        <v>0</v>
      </c>
      <c r="O1964" s="5">
        <v>37.64</v>
      </c>
      <c r="P1964" s="5">
        <v>0</v>
      </c>
      <c r="Q1964" s="2">
        <f t="shared" si="181"/>
        <v>-37.64</v>
      </c>
      <c r="R1964" s="5">
        <f t="shared" si="182"/>
        <v>-37.64</v>
      </c>
      <c r="S1964" s="11">
        <f t="shared" si="183"/>
        <v>-1</v>
      </c>
      <c r="T1964" s="5">
        <v>3.77</v>
      </c>
      <c r="U1964" s="5">
        <v>0.6</v>
      </c>
      <c r="V1964" s="5">
        <v>0</v>
      </c>
      <c r="W1964" s="12">
        <f t="shared" si="184"/>
        <v>0</v>
      </c>
      <c r="X1964" s="2" t="str">
        <f t="shared" si="185"/>
        <v>PAUSE</v>
      </c>
      <c r="Y1964" s="22" t="str">
        <f t="shared" si="186"/>
        <v>High (501-750)</v>
      </c>
    </row>
    <row r="1965" spans="1:25">
      <c r="A1965" s="2" t="s">
        <v>7097</v>
      </c>
      <c r="B1965" s="2" t="s">
        <v>7098</v>
      </c>
      <c r="C1965" s="2" t="s">
        <v>1419</v>
      </c>
      <c r="D1965" s="2" t="s">
        <v>1603</v>
      </c>
      <c r="E1965" s="2" t="s">
        <v>32</v>
      </c>
      <c r="F1965" s="5">
        <v>1846</v>
      </c>
      <c r="G1965" s="2" t="s">
        <v>7099</v>
      </c>
      <c r="H1965" s="2" t="s">
        <v>42</v>
      </c>
      <c r="I1965" s="2" t="s">
        <v>26</v>
      </c>
      <c r="J1965" s="2" t="s">
        <v>95</v>
      </c>
      <c r="K1965" s="9">
        <v>800</v>
      </c>
      <c r="L1965" s="9">
        <v>2012</v>
      </c>
      <c r="M1965" s="5">
        <v>71</v>
      </c>
      <c r="N1965" s="5">
        <v>2</v>
      </c>
      <c r="O1965" s="5">
        <v>59.66</v>
      </c>
      <c r="P1965" s="5">
        <v>90.27</v>
      </c>
      <c r="Q1965" s="2">
        <f t="shared" si="181"/>
        <v>30.61</v>
      </c>
      <c r="R1965" s="5">
        <f t="shared" si="182"/>
        <v>30.61</v>
      </c>
      <c r="S1965" s="11">
        <f t="shared" si="183"/>
        <v>0.51307408649011066</v>
      </c>
      <c r="T1965" s="5">
        <v>3.53</v>
      </c>
      <c r="U1965" s="5">
        <v>0.84</v>
      </c>
      <c r="V1965" s="5">
        <v>29.83</v>
      </c>
      <c r="W1965" s="12">
        <f t="shared" si="184"/>
        <v>2.8169014084507043E-2</v>
      </c>
      <c r="X1965" s="2" t="str">
        <f t="shared" si="185"/>
        <v>SCALE</v>
      </c>
      <c r="Y1965" s="22" t="str">
        <f t="shared" si="186"/>
        <v>Premium (751-1000)</v>
      </c>
    </row>
    <row r="1966" spans="1:25">
      <c r="A1966" s="2" t="s">
        <v>7100</v>
      </c>
      <c r="B1966" s="2" t="s">
        <v>7101</v>
      </c>
      <c r="C1966" s="2" t="s">
        <v>7102</v>
      </c>
      <c r="D1966" s="2" t="s">
        <v>7103</v>
      </c>
      <c r="E1966" s="2" t="s">
        <v>1203</v>
      </c>
      <c r="F1966" s="5">
        <v>2500</v>
      </c>
      <c r="G1966" s="2" t="s">
        <v>7104</v>
      </c>
      <c r="H1966" s="2" t="s">
        <v>25</v>
      </c>
      <c r="I1966" s="2" t="s">
        <v>26</v>
      </c>
      <c r="J1966" s="2" t="s">
        <v>300</v>
      </c>
      <c r="K1966" s="9">
        <v>600</v>
      </c>
      <c r="L1966" s="9">
        <v>2385</v>
      </c>
      <c r="M1966" s="5">
        <v>75</v>
      </c>
      <c r="N1966" s="5">
        <v>2</v>
      </c>
      <c r="O1966" s="5">
        <v>43.28</v>
      </c>
      <c r="P1966" s="5">
        <v>83.12</v>
      </c>
      <c r="Q1966" s="2">
        <f t="shared" si="181"/>
        <v>39.840000000000003</v>
      </c>
      <c r="R1966" s="5">
        <f t="shared" si="182"/>
        <v>39.840000000000003</v>
      </c>
      <c r="S1966" s="11">
        <f t="shared" si="183"/>
        <v>0.92051756007393726</v>
      </c>
      <c r="T1966" s="5">
        <v>3.14</v>
      </c>
      <c r="U1966" s="5">
        <v>0.57999999999999996</v>
      </c>
      <c r="V1966" s="5">
        <v>21.64</v>
      </c>
      <c r="W1966" s="12">
        <f t="shared" si="184"/>
        <v>2.6666666666666668E-2</v>
      </c>
      <c r="X1966" s="2" t="str">
        <f t="shared" si="185"/>
        <v>SCALE</v>
      </c>
      <c r="Y1966" s="22" t="str">
        <f t="shared" si="186"/>
        <v>High (501-750)</v>
      </c>
    </row>
    <row r="1967" spans="1:25">
      <c r="A1967" s="2" t="s">
        <v>7105</v>
      </c>
      <c r="B1967" s="2" t="s">
        <v>1167</v>
      </c>
      <c r="C1967" s="2" t="s">
        <v>7106</v>
      </c>
      <c r="D1967" s="2" t="s">
        <v>144</v>
      </c>
      <c r="E1967" s="2" t="s">
        <v>40</v>
      </c>
      <c r="F1967" s="5">
        <v>2000</v>
      </c>
      <c r="G1967" s="2" t="s">
        <v>7107</v>
      </c>
      <c r="H1967" s="2" t="s">
        <v>25</v>
      </c>
      <c r="I1967" s="2" t="s">
        <v>26</v>
      </c>
      <c r="J1967" s="2" t="s">
        <v>319</v>
      </c>
      <c r="K1967" s="9">
        <v>400</v>
      </c>
      <c r="L1967" s="9">
        <v>1667</v>
      </c>
      <c r="M1967" s="5">
        <v>71</v>
      </c>
      <c r="N1967" s="5">
        <v>0</v>
      </c>
      <c r="O1967" s="5">
        <v>53.34</v>
      </c>
      <c r="P1967" s="5">
        <v>0</v>
      </c>
      <c r="Q1967" s="2">
        <f t="shared" si="181"/>
        <v>-53.34</v>
      </c>
      <c r="R1967" s="5">
        <f t="shared" si="182"/>
        <v>-53.34</v>
      </c>
      <c r="S1967" s="11">
        <f t="shared" si="183"/>
        <v>-1</v>
      </c>
      <c r="T1967" s="5">
        <v>4.26</v>
      </c>
      <c r="U1967" s="5">
        <v>0.75</v>
      </c>
      <c r="V1967" s="5">
        <v>0</v>
      </c>
      <c r="W1967" s="12">
        <f t="shared" si="184"/>
        <v>0</v>
      </c>
      <c r="X1967" s="2" t="str">
        <f t="shared" si="185"/>
        <v>PAUSE</v>
      </c>
      <c r="Y1967" s="22" t="str">
        <f t="shared" si="186"/>
        <v>Mid (301-500)</v>
      </c>
    </row>
    <row r="1968" spans="1:25">
      <c r="A1968" s="2" t="s">
        <v>7108</v>
      </c>
      <c r="B1968" s="2" t="s">
        <v>90</v>
      </c>
      <c r="C1968" s="2" t="s">
        <v>7109</v>
      </c>
      <c r="D1968" s="2" t="s">
        <v>1456</v>
      </c>
      <c r="E1968" s="2" t="s">
        <v>824</v>
      </c>
      <c r="F1968" s="5">
        <v>2306</v>
      </c>
      <c r="G1968" s="2" t="s">
        <v>7110</v>
      </c>
      <c r="H1968" s="2" t="s">
        <v>50</v>
      </c>
      <c r="I1968" s="2" t="s">
        <v>26</v>
      </c>
      <c r="J1968" s="2" t="s">
        <v>88</v>
      </c>
      <c r="K1968" s="9">
        <v>600</v>
      </c>
      <c r="L1968" s="9">
        <v>833</v>
      </c>
      <c r="M1968" s="5">
        <v>35</v>
      </c>
      <c r="N1968" s="5">
        <v>3</v>
      </c>
      <c r="O1968" s="5">
        <v>21.09</v>
      </c>
      <c r="P1968" s="5">
        <v>157.63999999999999</v>
      </c>
      <c r="Q1968" s="2">
        <f t="shared" si="181"/>
        <v>136.54999999999998</v>
      </c>
      <c r="R1968" s="5">
        <f t="shared" si="182"/>
        <v>136.54999999999998</v>
      </c>
      <c r="S1968" s="11">
        <f t="shared" si="183"/>
        <v>6.4746325272641059</v>
      </c>
      <c r="T1968" s="5">
        <v>4.2</v>
      </c>
      <c r="U1968" s="5">
        <v>0.6</v>
      </c>
      <c r="V1968" s="5">
        <v>7.03</v>
      </c>
      <c r="W1968" s="12">
        <f t="shared" si="184"/>
        <v>8.5714285714285715E-2</v>
      </c>
      <c r="X1968" s="2" t="str">
        <f t="shared" si="185"/>
        <v>SCALE</v>
      </c>
      <c r="Y1968" s="22" t="str">
        <f t="shared" si="186"/>
        <v>High (501-750)</v>
      </c>
    </row>
    <row r="1969" spans="1:25">
      <c r="A1969" s="2" t="s">
        <v>7111</v>
      </c>
      <c r="B1969" s="2" t="s">
        <v>7112</v>
      </c>
      <c r="C1969" s="2" t="s">
        <v>2467</v>
      </c>
      <c r="D1969" s="2" t="s">
        <v>5027</v>
      </c>
      <c r="E1969" s="2" t="s">
        <v>132</v>
      </c>
      <c r="F1969" s="5">
        <v>1625</v>
      </c>
      <c r="G1969" s="2" t="s">
        <v>7113</v>
      </c>
      <c r="H1969" s="2" t="s">
        <v>161</v>
      </c>
      <c r="I1969" s="2" t="s">
        <v>26</v>
      </c>
      <c r="J1969" s="2" t="s">
        <v>155</v>
      </c>
      <c r="K1969" s="9">
        <v>300</v>
      </c>
      <c r="L1969" s="9">
        <v>2285</v>
      </c>
      <c r="M1969" s="5">
        <v>74</v>
      </c>
      <c r="N1969" s="5">
        <v>2</v>
      </c>
      <c r="O1969" s="5">
        <v>57.91</v>
      </c>
      <c r="P1969" s="5">
        <v>119.1</v>
      </c>
      <c r="Q1969" s="2">
        <f t="shared" si="181"/>
        <v>61.19</v>
      </c>
      <c r="R1969" s="5">
        <f t="shared" si="182"/>
        <v>61.19</v>
      </c>
      <c r="S1969" s="11">
        <f t="shared" si="183"/>
        <v>1.0566396131928855</v>
      </c>
      <c r="T1969" s="5">
        <v>3.24</v>
      </c>
      <c r="U1969" s="5">
        <v>0.78</v>
      </c>
      <c r="V1969" s="5">
        <v>28.96</v>
      </c>
      <c r="W1969" s="12">
        <f t="shared" si="184"/>
        <v>2.7027027027027029E-2</v>
      </c>
      <c r="X1969" s="2" t="str">
        <f t="shared" si="185"/>
        <v>SCALE</v>
      </c>
      <c r="Y1969" s="22" t="str">
        <f t="shared" si="186"/>
        <v>Low (100-300)</v>
      </c>
    </row>
    <row r="1970" spans="1:25">
      <c r="A1970" s="2" t="s">
        <v>7114</v>
      </c>
      <c r="B1970" s="2" t="s">
        <v>1167</v>
      </c>
      <c r="C1970" s="2" t="s">
        <v>7115</v>
      </c>
      <c r="D1970" s="2" t="s">
        <v>7116</v>
      </c>
      <c r="E1970" s="2" t="s">
        <v>237</v>
      </c>
      <c r="F1970" s="5">
        <v>2600</v>
      </c>
      <c r="G1970" s="2" t="s">
        <v>7117</v>
      </c>
      <c r="H1970" s="2" t="s">
        <v>42</v>
      </c>
      <c r="I1970" s="2" t="s">
        <v>26</v>
      </c>
      <c r="J1970" s="2" t="s">
        <v>458</v>
      </c>
      <c r="K1970" s="9">
        <v>600</v>
      </c>
      <c r="L1970" s="9">
        <v>679</v>
      </c>
      <c r="M1970" s="5">
        <v>15</v>
      </c>
      <c r="N1970" s="5">
        <v>0</v>
      </c>
      <c r="O1970" s="5">
        <v>11.68</v>
      </c>
      <c r="P1970" s="5">
        <v>0</v>
      </c>
      <c r="Q1970" s="2">
        <f t="shared" si="181"/>
        <v>-11.68</v>
      </c>
      <c r="R1970" s="5">
        <f t="shared" si="182"/>
        <v>-11.68</v>
      </c>
      <c r="S1970" s="11">
        <f t="shared" si="183"/>
        <v>-1</v>
      </c>
      <c r="T1970" s="5">
        <v>2.21</v>
      </c>
      <c r="U1970" s="5">
        <v>0.78</v>
      </c>
      <c r="V1970" s="5">
        <v>0</v>
      </c>
      <c r="W1970" s="12">
        <f t="shared" si="184"/>
        <v>0</v>
      </c>
      <c r="X1970" s="2" t="str">
        <f t="shared" si="185"/>
        <v>PAUSE</v>
      </c>
      <c r="Y1970" s="22" t="str">
        <f t="shared" si="186"/>
        <v>High (501-750)</v>
      </c>
    </row>
    <row r="1971" spans="1:25">
      <c r="A1971" s="2" t="s">
        <v>7118</v>
      </c>
      <c r="B1971" s="2" t="s">
        <v>7119</v>
      </c>
      <c r="C1971" s="2" t="s">
        <v>7120</v>
      </c>
      <c r="D1971" s="2" t="s">
        <v>7121</v>
      </c>
      <c r="E1971" s="2" t="s">
        <v>953</v>
      </c>
      <c r="F1971" s="5">
        <v>3250</v>
      </c>
      <c r="G1971" s="2" t="s">
        <v>7122</v>
      </c>
      <c r="H1971" s="2" t="s">
        <v>25</v>
      </c>
      <c r="I1971" s="2" t="s">
        <v>26</v>
      </c>
      <c r="J1971" s="2" t="s">
        <v>120</v>
      </c>
      <c r="K1971" s="9">
        <v>400</v>
      </c>
      <c r="L1971" s="9">
        <v>1781</v>
      </c>
      <c r="M1971" s="5">
        <v>69</v>
      </c>
      <c r="N1971" s="5">
        <v>0</v>
      </c>
      <c r="O1971" s="5">
        <v>37.67</v>
      </c>
      <c r="P1971" s="5">
        <v>0</v>
      </c>
      <c r="Q1971" s="2">
        <f t="shared" si="181"/>
        <v>-37.67</v>
      </c>
      <c r="R1971" s="5">
        <f t="shared" si="182"/>
        <v>-37.67</v>
      </c>
      <c r="S1971" s="11">
        <f t="shared" si="183"/>
        <v>-1</v>
      </c>
      <c r="T1971" s="5">
        <v>3.87</v>
      </c>
      <c r="U1971" s="5">
        <v>0.55000000000000004</v>
      </c>
      <c r="V1971" s="5">
        <v>0</v>
      </c>
      <c r="W1971" s="12">
        <f t="shared" si="184"/>
        <v>0</v>
      </c>
      <c r="X1971" s="2" t="str">
        <f t="shared" si="185"/>
        <v>PAUSE</v>
      </c>
      <c r="Y1971" s="22" t="str">
        <f t="shared" si="186"/>
        <v>Mid (301-500)</v>
      </c>
    </row>
    <row r="1972" spans="1:25">
      <c r="A1972" s="2" t="s">
        <v>7123</v>
      </c>
      <c r="B1972" s="2" t="s">
        <v>7124</v>
      </c>
      <c r="C1972" s="2" t="s">
        <v>2683</v>
      </c>
      <c r="D1972" s="2" t="s">
        <v>175</v>
      </c>
      <c r="E1972" s="2" t="s">
        <v>23</v>
      </c>
      <c r="F1972" s="5">
        <v>4100</v>
      </c>
      <c r="G1972" s="2" t="s">
        <v>7125</v>
      </c>
      <c r="H1972" s="2" t="s">
        <v>344</v>
      </c>
      <c r="I1972" s="2" t="s">
        <v>26</v>
      </c>
      <c r="J1972" s="2" t="s">
        <v>59</v>
      </c>
      <c r="K1972" s="9">
        <v>1000</v>
      </c>
      <c r="L1972" s="9">
        <v>1484</v>
      </c>
      <c r="M1972" s="5">
        <v>54</v>
      </c>
      <c r="N1972" s="5">
        <v>5</v>
      </c>
      <c r="O1972" s="5">
        <v>37.96</v>
      </c>
      <c r="P1972" s="5">
        <v>366.83</v>
      </c>
      <c r="Q1972" s="2">
        <f t="shared" si="181"/>
        <v>328.87</v>
      </c>
      <c r="R1972" s="5">
        <f t="shared" si="182"/>
        <v>328.87</v>
      </c>
      <c r="S1972" s="11">
        <f t="shared" si="183"/>
        <v>8.6635932560590092</v>
      </c>
      <c r="T1972" s="5">
        <v>3.64</v>
      </c>
      <c r="U1972" s="5">
        <v>0.7</v>
      </c>
      <c r="V1972" s="5">
        <v>7.59</v>
      </c>
      <c r="W1972" s="12">
        <f t="shared" si="184"/>
        <v>9.2592592592592587E-2</v>
      </c>
      <c r="X1972" s="2" t="str">
        <f t="shared" si="185"/>
        <v>SCALE</v>
      </c>
      <c r="Y1972" s="22" t="str">
        <f t="shared" si="186"/>
        <v>Premium (751-1000)</v>
      </c>
    </row>
    <row r="1973" spans="1:25">
      <c r="A1973" s="2" t="s">
        <v>7126</v>
      </c>
      <c r="B1973" s="2" t="s">
        <v>1334</v>
      </c>
      <c r="C1973" s="2" t="s">
        <v>7127</v>
      </c>
      <c r="D1973" s="2" t="s">
        <v>655</v>
      </c>
      <c r="E1973" s="2" t="s">
        <v>125</v>
      </c>
      <c r="F1973" s="5">
        <v>1700</v>
      </c>
      <c r="G1973" s="2" t="s">
        <v>5412</v>
      </c>
      <c r="H1973" s="2" t="s">
        <v>344</v>
      </c>
      <c r="I1973" s="2" t="s">
        <v>26</v>
      </c>
      <c r="J1973" s="2" t="s">
        <v>59</v>
      </c>
      <c r="K1973" s="9">
        <v>500</v>
      </c>
      <c r="L1973" s="9">
        <v>2368</v>
      </c>
      <c r="M1973" s="5">
        <v>84</v>
      </c>
      <c r="N1973" s="5">
        <v>0</v>
      </c>
      <c r="O1973" s="5">
        <v>55.2</v>
      </c>
      <c r="P1973" s="5">
        <v>0</v>
      </c>
      <c r="Q1973" s="2">
        <f t="shared" si="181"/>
        <v>-55.2</v>
      </c>
      <c r="R1973" s="5">
        <f t="shared" si="182"/>
        <v>-55.2</v>
      </c>
      <c r="S1973" s="11">
        <f t="shared" si="183"/>
        <v>-1</v>
      </c>
      <c r="T1973" s="5">
        <v>3.55</v>
      </c>
      <c r="U1973" s="5">
        <v>0.66</v>
      </c>
      <c r="V1973" s="5">
        <v>0</v>
      </c>
      <c r="W1973" s="12">
        <f t="shared" si="184"/>
        <v>0</v>
      </c>
      <c r="X1973" s="2" t="str">
        <f t="shared" si="185"/>
        <v>PAUSE</v>
      </c>
      <c r="Y1973" s="22" t="str">
        <f t="shared" si="186"/>
        <v>Mid (301-500)</v>
      </c>
    </row>
    <row r="1974" spans="1:25">
      <c r="A1974" s="2" t="s">
        <v>7128</v>
      </c>
      <c r="B1974" s="2" t="s">
        <v>686</v>
      </c>
      <c r="C1974" s="2" t="s">
        <v>7129</v>
      </c>
      <c r="D1974" s="2" t="s">
        <v>1784</v>
      </c>
      <c r="E1974" s="2" t="s">
        <v>40</v>
      </c>
      <c r="F1974" s="5">
        <v>3300</v>
      </c>
      <c r="G1974" s="2" t="s">
        <v>7130</v>
      </c>
      <c r="H1974" s="2" t="s">
        <v>34</v>
      </c>
      <c r="I1974" s="2" t="s">
        <v>26</v>
      </c>
      <c r="J1974" s="2" t="s">
        <v>66</v>
      </c>
      <c r="K1974" s="9">
        <v>600</v>
      </c>
      <c r="L1974" s="9">
        <v>1894</v>
      </c>
      <c r="M1974" s="5">
        <v>71</v>
      </c>
      <c r="N1974" s="5">
        <v>1</v>
      </c>
      <c r="O1974" s="5">
        <v>51.28</v>
      </c>
      <c r="P1974" s="5">
        <v>64.180000000000007</v>
      </c>
      <c r="Q1974" s="2">
        <f t="shared" si="181"/>
        <v>12.900000000000006</v>
      </c>
      <c r="R1974" s="5">
        <f t="shared" si="182"/>
        <v>12.900000000000006</v>
      </c>
      <c r="S1974" s="11">
        <f t="shared" si="183"/>
        <v>0.25156006240249623</v>
      </c>
      <c r="T1974" s="5">
        <v>3.75</v>
      </c>
      <c r="U1974" s="5">
        <v>0.72</v>
      </c>
      <c r="V1974" s="5">
        <v>51.28</v>
      </c>
      <c r="W1974" s="12">
        <f t="shared" si="184"/>
        <v>1.4084507042253521E-2</v>
      </c>
      <c r="X1974" s="2" t="str">
        <f t="shared" si="185"/>
        <v>SCALE</v>
      </c>
      <c r="Y1974" s="22" t="str">
        <f t="shared" si="186"/>
        <v>High (501-750)</v>
      </c>
    </row>
    <row r="1975" spans="1:25">
      <c r="A1975" s="2" t="s">
        <v>7131</v>
      </c>
      <c r="B1975" s="2" t="s">
        <v>790</v>
      </c>
      <c r="C1975" s="2" t="s">
        <v>404</v>
      </c>
      <c r="D1975" s="2" t="s">
        <v>7132</v>
      </c>
      <c r="E1975" s="2" t="s">
        <v>23</v>
      </c>
      <c r="F1975" s="5">
        <v>5482</v>
      </c>
      <c r="G1975" s="2" t="s">
        <v>7133</v>
      </c>
      <c r="H1975" s="2" t="s">
        <v>65</v>
      </c>
      <c r="I1975" s="2" t="s">
        <v>26</v>
      </c>
      <c r="J1975" s="2" t="s">
        <v>73</v>
      </c>
      <c r="K1975" s="9">
        <v>400</v>
      </c>
      <c r="L1975" s="9">
        <v>1768</v>
      </c>
      <c r="M1975" s="5">
        <v>57</v>
      </c>
      <c r="N1975" s="5">
        <v>0</v>
      </c>
      <c r="O1975" s="5">
        <v>35.6</v>
      </c>
      <c r="P1975" s="5">
        <v>0</v>
      </c>
      <c r="Q1975" s="2">
        <f t="shared" si="181"/>
        <v>-35.6</v>
      </c>
      <c r="R1975" s="5">
        <f t="shared" si="182"/>
        <v>-35.6</v>
      </c>
      <c r="S1975" s="11">
        <f t="shared" si="183"/>
        <v>-1</v>
      </c>
      <c r="T1975" s="5">
        <v>3.22</v>
      </c>
      <c r="U1975" s="5">
        <v>0.62</v>
      </c>
      <c r="V1975" s="5">
        <v>0</v>
      </c>
      <c r="W1975" s="12">
        <f t="shared" si="184"/>
        <v>0</v>
      </c>
      <c r="X1975" s="2" t="str">
        <f t="shared" si="185"/>
        <v>PAUSE</v>
      </c>
      <c r="Y1975" s="22" t="str">
        <f t="shared" si="186"/>
        <v>Mid (301-500)</v>
      </c>
    </row>
    <row r="1976" spans="1:25">
      <c r="A1976" s="2" t="s">
        <v>7134</v>
      </c>
      <c r="B1976" s="2" t="s">
        <v>863</v>
      </c>
      <c r="C1976" s="2" t="s">
        <v>2747</v>
      </c>
      <c r="D1976" s="2" t="s">
        <v>3913</v>
      </c>
      <c r="E1976" s="2" t="s">
        <v>56</v>
      </c>
      <c r="F1976" s="5">
        <v>3000</v>
      </c>
      <c r="G1976" s="2" t="s">
        <v>1468</v>
      </c>
      <c r="H1976" s="2" t="s">
        <v>260</v>
      </c>
      <c r="I1976" s="2" t="s">
        <v>26</v>
      </c>
      <c r="J1976" s="2" t="s">
        <v>458</v>
      </c>
      <c r="K1976" s="9">
        <v>200</v>
      </c>
      <c r="L1976" s="9">
        <v>1252</v>
      </c>
      <c r="M1976" s="5">
        <v>40</v>
      </c>
      <c r="N1976" s="5">
        <v>0</v>
      </c>
      <c r="O1976" s="5">
        <v>30.01</v>
      </c>
      <c r="P1976" s="5">
        <v>0</v>
      </c>
      <c r="Q1976" s="2">
        <f t="shared" si="181"/>
        <v>-30.01</v>
      </c>
      <c r="R1976" s="5">
        <f t="shared" si="182"/>
        <v>-30.01</v>
      </c>
      <c r="S1976" s="11">
        <f t="shared" si="183"/>
        <v>-1</v>
      </c>
      <c r="T1976" s="5">
        <v>3.19</v>
      </c>
      <c r="U1976" s="5">
        <v>0.75</v>
      </c>
      <c r="V1976" s="5">
        <v>0</v>
      </c>
      <c r="W1976" s="12">
        <f t="shared" si="184"/>
        <v>0</v>
      </c>
      <c r="X1976" s="2" t="str">
        <f t="shared" si="185"/>
        <v>PAUSE</v>
      </c>
      <c r="Y1976" s="22" t="str">
        <f t="shared" si="186"/>
        <v>Low (100-300)</v>
      </c>
    </row>
    <row r="1977" spans="1:25">
      <c r="A1977" s="2" t="s">
        <v>7135</v>
      </c>
      <c r="B1977" s="2" t="s">
        <v>3538</v>
      </c>
      <c r="C1977" s="2" t="s">
        <v>2289</v>
      </c>
      <c r="D1977" s="2" t="s">
        <v>204</v>
      </c>
      <c r="E1977" s="2" t="s">
        <v>56</v>
      </c>
      <c r="F1977" s="5">
        <v>1500</v>
      </c>
      <c r="G1977" s="2" t="s">
        <v>7136</v>
      </c>
      <c r="H1977" s="2" t="s">
        <v>167</v>
      </c>
      <c r="I1977" s="2" t="s">
        <v>26</v>
      </c>
      <c r="J1977" s="2" t="s">
        <v>127</v>
      </c>
      <c r="K1977" s="9">
        <v>800</v>
      </c>
      <c r="L1977" s="9">
        <v>978</v>
      </c>
      <c r="M1977" s="5">
        <v>27</v>
      </c>
      <c r="N1977" s="5">
        <v>2</v>
      </c>
      <c r="O1977" s="5">
        <v>12.03</v>
      </c>
      <c r="P1977" s="5">
        <v>139.08000000000001</v>
      </c>
      <c r="Q1977" s="2">
        <f t="shared" si="181"/>
        <v>127.05000000000001</v>
      </c>
      <c r="R1977" s="5">
        <f t="shared" si="182"/>
        <v>127.05000000000001</v>
      </c>
      <c r="S1977" s="11">
        <f t="shared" si="183"/>
        <v>10.561097256857856</v>
      </c>
      <c r="T1977" s="5">
        <v>2.76</v>
      </c>
      <c r="U1977" s="5">
        <v>0.45</v>
      </c>
      <c r="V1977" s="5">
        <v>6.02</v>
      </c>
      <c r="W1977" s="12">
        <f t="shared" si="184"/>
        <v>7.407407407407407E-2</v>
      </c>
      <c r="X1977" s="2" t="str">
        <f t="shared" si="185"/>
        <v>SCALE</v>
      </c>
      <c r="Y1977" s="22" t="str">
        <f t="shared" si="186"/>
        <v>Premium (751-1000)</v>
      </c>
    </row>
    <row r="1978" spans="1:25">
      <c r="A1978" s="2" t="s">
        <v>7137</v>
      </c>
      <c r="B1978" s="2" t="s">
        <v>6732</v>
      </c>
      <c r="C1978" s="2" t="s">
        <v>7138</v>
      </c>
      <c r="D1978" s="2" t="s">
        <v>7139</v>
      </c>
      <c r="E1978" s="2" t="s">
        <v>492</v>
      </c>
      <c r="F1978" s="5">
        <v>4693</v>
      </c>
      <c r="G1978" s="2" t="s">
        <v>1177</v>
      </c>
      <c r="H1978" s="2" t="s">
        <v>94</v>
      </c>
      <c r="I1978" s="2" t="s">
        <v>26</v>
      </c>
      <c r="J1978" s="2" t="s">
        <v>73</v>
      </c>
      <c r="K1978" s="9">
        <v>400</v>
      </c>
      <c r="L1978" s="9">
        <v>592</v>
      </c>
      <c r="M1978" s="5">
        <v>14</v>
      </c>
      <c r="N1978" s="5">
        <v>1</v>
      </c>
      <c r="O1978" s="5">
        <v>7.65</v>
      </c>
      <c r="P1978" s="5">
        <v>56.4</v>
      </c>
      <c r="Q1978" s="2">
        <f t="shared" si="181"/>
        <v>48.75</v>
      </c>
      <c r="R1978" s="5">
        <f t="shared" si="182"/>
        <v>48.75</v>
      </c>
      <c r="S1978" s="11">
        <f t="shared" si="183"/>
        <v>6.3725490196078427</v>
      </c>
      <c r="T1978" s="5">
        <v>2.36</v>
      </c>
      <c r="U1978" s="5">
        <v>0.55000000000000004</v>
      </c>
      <c r="V1978" s="5">
        <v>7.65</v>
      </c>
      <c r="W1978" s="12">
        <f t="shared" si="184"/>
        <v>7.1428571428571425E-2</v>
      </c>
      <c r="X1978" s="2" t="str">
        <f t="shared" si="185"/>
        <v>SCALE</v>
      </c>
      <c r="Y1978" s="22" t="str">
        <f t="shared" si="186"/>
        <v>Mid (301-500)</v>
      </c>
    </row>
    <row r="1979" spans="1:25">
      <c r="A1979" s="2" t="s">
        <v>7140</v>
      </c>
      <c r="B1979" s="2" t="s">
        <v>349</v>
      </c>
      <c r="C1979" s="2" t="s">
        <v>4167</v>
      </c>
      <c r="D1979" s="2" t="s">
        <v>3099</v>
      </c>
      <c r="E1979" s="2" t="s">
        <v>337</v>
      </c>
      <c r="F1979" s="5">
        <v>5417</v>
      </c>
      <c r="G1979" s="2" t="s">
        <v>7141</v>
      </c>
      <c r="H1979" s="2" t="s">
        <v>150</v>
      </c>
      <c r="I1979" s="2" t="s">
        <v>26</v>
      </c>
      <c r="J1979" s="2" t="s">
        <v>248</v>
      </c>
      <c r="K1979" s="9">
        <v>1000</v>
      </c>
      <c r="L1979" s="9">
        <v>2450</v>
      </c>
      <c r="M1979" s="5">
        <v>76</v>
      </c>
      <c r="N1979" s="5">
        <v>0</v>
      </c>
      <c r="O1979" s="5">
        <v>43.88</v>
      </c>
      <c r="P1979" s="5">
        <v>0</v>
      </c>
      <c r="Q1979" s="2">
        <f t="shared" si="181"/>
        <v>-43.88</v>
      </c>
      <c r="R1979" s="5">
        <f t="shared" si="182"/>
        <v>-43.88</v>
      </c>
      <c r="S1979" s="11">
        <f t="shared" si="183"/>
        <v>-1</v>
      </c>
      <c r="T1979" s="5">
        <v>3.1</v>
      </c>
      <c r="U1979" s="5">
        <v>0.57999999999999996</v>
      </c>
      <c r="V1979" s="5">
        <v>0</v>
      </c>
      <c r="W1979" s="12">
        <f t="shared" si="184"/>
        <v>0</v>
      </c>
      <c r="X1979" s="2" t="str">
        <f t="shared" si="185"/>
        <v>PAUSE</v>
      </c>
      <c r="Y1979" s="22" t="str">
        <f t="shared" si="186"/>
        <v>Premium (751-1000)</v>
      </c>
    </row>
    <row r="1980" spans="1:25">
      <c r="A1980" s="2" t="s">
        <v>7142</v>
      </c>
      <c r="B1980" s="2" t="s">
        <v>5356</v>
      </c>
      <c r="C1980" s="2" t="s">
        <v>7143</v>
      </c>
      <c r="D1980" s="2" t="s">
        <v>1190</v>
      </c>
      <c r="E1980" s="2" t="s">
        <v>112</v>
      </c>
      <c r="F1980" s="5">
        <v>6400</v>
      </c>
      <c r="G1980" s="2" t="s">
        <v>7144</v>
      </c>
      <c r="H1980" s="2" t="s">
        <v>253</v>
      </c>
      <c r="I1980" s="2" t="s">
        <v>26</v>
      </c>
      <c r="J1980" s="2" t="s">
        <v>319</v>
      </c>
      <c r="K1980" s="9">
        <v>300</v>
      </c>
      <c r="L1980" s="9">
        <v>1198</v>
      </c>
      <c r="M1980" s="5">
        <v>49</v>
      </c>
      <c r="N1980" s="5">
        <v>0</v>
      </c>
      <c r="O1980" s="5">
        <v>27.63</v>
      </c>
      <c r="P1980" s="5">
        <v>0</v>
      </c>
      <c r="Q1980" s="2">
        <f t="shared" si="181"/>
        <v>-27.63</v>
      </c>
      <c r="R1980" s="5">
        <f t="shared" si="182"/>
        <v>-27.63</v>
      </c>
      <c r="S1980" s="11">
        <f t="shared" si="183"/>
        <v>-1</v>
      </c>
      <c r="T1980" s="5">
        <v>4.09</v>
      </c>
      <c r="U1980" s="5">
        <v>0.56000000000000005</v>
      </c>
      <c r="V1980" s="5">
        <v>0</v>
      </c>
      <c r="W1980" s="12">
        <f t="shared" si="184"/>
        <v>0</v>
      </c>
      <c r="X1980" s="2" t="str">
        <f t="shared" si="185"/>
        <v>PAUSE</v>
      </c>
      <c r="Y1980" s="22" t="str">
        <f t="shared" si="186"/>
        <v>Low (100-300)</v>
      </c>
    </row>
    <row r="1981" spans="1:25">
      <c r="A1981" s="2" t="s">
        <v>7145</v>
      </c>
      <c r="B1981" s="2" t="s">
        <v>7146</v>
      </c>
      <c r="C1981" s="2" t="s">
        <v>7147</v>
      </c>
      <c r="D1981" s="2" t="s">
        <v>7148</v>
      </c>
      <c r="E1981" s="2" t="s">
        <v>40</v>
      </c>
      <c r="F1981" s="5">
        <v>1622</v>
      </c>
      <c r="G1981" s="2" t="s">
        <v>7149</v>
      </c>
      <c r="H1981" s="2" t="s">
        <v>312</v>
      </c>
      <c r="I1981" s="2" t="s">
        <v>26</v>
      </c>
      <c r="J1981" s="2" t="s">
        <v>183</v>
      </c>
      <c r="K1981" s="9">
        <v>1000</v>
      </c>
      <c r="L1981" s="9">
        <v>583</v>
      </c>
      <c r="M1981" s="5">
        <v>25</v>
      </c>
      <c r="N1981" s="5">
        <v>2</v>
      </c>
      <c r="O1981" s="5">
        <v>11.55</v>
      </c>
      <c r="P1981" s="5">
        <v>104.36</v>
      </c>
      <c r="Q1981" s="2">
        <f t="shared" si="181"/>
        <v>92.81</v>
      </c>
      <c r="R1981" s="5">
        <f t="shared" si="182"/>
        <v>92.81</v>
      </c>
      <c r="S1981" s="11">
        <f t="shared" si="183"/>
        <v>8.0354978354978357</v>
      </c>
      <c r="T1981" s="5">
        <v>4.29</v>
      </c>
      <c r="U1981" s="5">
        <v>0.46</v>
      </c>
      <c r="V1981" s="5">
        <v>5.78</v>
      </c>
      <c r="W1981" s="12">
        <f t="shared" si="184"/>
        <v>0.08</v>
      </c>
      <c r="X1981" s="2" t="str">
        <f t="shared" si="185"/>
        <v>SCALE</v>
      </c>
      <c r="Y1981" s="22" t="str">
        <f t="shared" si="186"/>
        <v>Premium (751-1000)</v>
      </c>
    </row>
    <row r="1982" spans="1:25">
      <c r="A1982" s="2" t="s">
        <v>7150</v>
      </c>
      <c r="B1982" s="2" t="s">
        <v>7151</v>
      </c>
      <c r="C1982" s="2" t="s">
        <v>7152</v>
      </c>
      <c r="D1982" s="2" t="s">
        <v>7153</v>
      </c>
      <c r="E1982" s="2" t="s">
        <v>112</v>
      </c>
      <c r="F1982" s="5">
        <v>2250</v>
      </c>
      <c r="G1982" s="2" t="s">
        <v>7154</v>
      </c>
      <c r="H1982" s="2" t="s">
        <v>134</v>
      </c>
      <c r="I1982" s="2" t="s">
        <v>26</v>
      </c>
      <c r="J1982" s="2" t="s">
        <v>248</v>
      </c>
      <c r="K1982" s="9">
        <v>400</v>
      </c>
      <c r="L1982" s="9">
        <v>1315</v>
      </c>
      <c r="M1982" s="5">
        <v>50</v>
      </c>
      <c r="N1982" s="5">
        <v>0</v>
      </c>
      <c r="O1982" s="5">
        <v>42.04</v>
      </c>
      <c r="P1982" s="5">
        <v>0</v>
      </c>
      <c r="Q1982" s="2">
        <f t="shared" si="181"/>
        <v>-42.04</v>
      </c>
      <c r="R1982" s="5">
        <f t="shared" si="182"/>
        <v>-42.04</v>
      </c>
      <c r="S1982" s="11">
        <f t="shared" si="183"/>
        <v>-1</v>
      </c>
      <c r="T1982" s="5">
        <v>3.8</v>
      </c>
      <c r="U1982" s="5">
        <v>0.84</v>
      </c>
      <c r="V1982" s="5">
        <v>0</v>
      </c>
      <c r="W1982" s="12">
        <f t="shared" si="184"/>
        <v>0</v>
      </c>
      <c r="X1982" s="2" t="str">
        <f t="shared" si="185"/>
        <v>PAUSE</v>
      </c>
      <c r="Y1982" s="22" t="str">
        <f t="shared" si="186"/>
        <v>Mid (301-500)</v>
      </c>
    </row>
    <row r="1983" spans="1:25">
      <c r="A1983" s="2" t="s">
        <v>7155</v>
      </c>
      <c r="B1983" s="2" t="s">
        <v>2784</v>
      </c>
      <c r="C1983" s="2" t="s">
        <v>7156</v>
      </c>
      <c r="D1983" s="2" t="s">
        <v>257</v>
      </c>
      <c r="E1983" s="2" t="s">
        <v>258</v>
      </c>
      <c r="F1983" s="5">
        <v>4400</v>
      </c>
      <c r="G1983" s="2" t="s">
        <v>7157</v>
      </c>
      <c r="H1983" s="2" t="s">
        <v>94</v>
      </c>
      <c r="I1983" s="2" t="s">
        <v>26</v>
      </c>
      <c r="J1983" s="2" t="s">
        <v>382</v>
      </c>
      <c r="K1983" s="9">
        <v>500</v>
      </c>
      <c r="L1983" s="9">
        <v>1340</v>
      </c>
      <c r="M1983" s="5">
        <v>23</v>
      </c>
      <c r="N1983" s="5">
        <v>1</v>
      </c>
      <c r="O1983" s="5">
        <v>13.8</v>
      </c>
      <c r="P1983" s="5">
        <v>59.62</v>
      </c>
      <c r="Q1983" s="2">
        <f t="shared" si="181"/>
        <v>45.819999999999993</v>
      </c>
      <c r="R1983" s="5">
        <f t="shared" si="182"/>
        <v>45.819999999999993</v>
      </c>
      <c r="S1983" s="11">
        <f t="shared" si="183"/>
        <v>3.3202898550724629</v>
      </c>
      <c r="T1983" s="5">
        <v>1.72</v>
      </c>
      <c r="U1983" s="5">
        <v>0.6</v>
      </c>
      <c r="V1983" s="5">
        <v>13.8</v>
      </c>
      <c r="W1983" s="12">
        <f t="shared" si="184"/>
        <v>4.3478260869565216E-2</v>
      </c>
      <c r="X1983" s="2" t="str">
        <f t="shared" si="185"/>
        <v>SCALE</v>
      </c>
      <c r="Y1983" s="22" t="str">
        <f t="shared" si="186"/>
        <v>Mid (301-500)</v>
      </c>
    </row>
    <row r="1984" spans="1:25">
      <c r="A1984" s="2" t="s">
        <v>7158</v>
      </c>
      <c r="B1984" s="2" t="s">
        <v>295</v>
      </c>
      <c r="C1984" s="2" t="s">
        <v>1518</v>
      </c>
      <c r="D1984" s="2" t="s">
        <v>257</v>
      </c>
      <c r="E1984" s="2" t="s">
        <v>258</v>
      </c>
      <c r="F1984" s="5">
        <v>2500</v>
      </c>
      <c r="G1984" s="2" t="s">
        <v>7159</v>
      </c>
      <c r="H1984" s="2" t="s">
        <v>312</v>
      </c>
      <c r="I1984" s="2" t="s">
        <v>26</v>
      </c>
      <c r="J1984" s="2" t="s">
        <v>206</v>
      </c>
      <c r="K1984" s="9">
        <v>100</v>
      </c>
      <c r="L1984" s="9">
        <v>2197</v>
      </c>
      <c r="M1984" s="5">
        <v>73</v>
      </c>
      <c r="N1984" s="5">
        <v>2</v>
      </c>
      <c r="O1984" s="5">
        <v>50.28</v>
      </c>
      <c r="P1984" s="5">
        <v>93.92</v>
      </c>
      <c r="Q1984" s="2">
        <f t="shared" si="181"/>
        <v>43.64</v>
      </c>
      <c r="R1984" s="5">
        <f t="shared" si="182"/>
        <v>43.64</v>
      </c>
      <c r="S1984" s="11">
        <f t="shared" si="183"/>
        <v>0.86793953858393003</v>
      </c>
      <c r="T1984" s="5">
        <v>3.32</v>
      </c>
      <c r="U1984" s="5">
        <v>0.69</v>
      </c>
      <c r="V1984" s="5">
        <v>25.14</v>
      </c>
      <c r="W1984" s="12">
        <f t="shared" si="184"/>
        <v>2.7397260273972601E-2</v>
      </c>
      <c r="X1984" s="2" t="str">
        <f t="shared" si="185"/>
        <v>SCALE</v>
      </c>
      <c r="Y1984" s="22" t="str">
        <f t="shared" si="186"/>
        <v>Low (100-300)</v>
      </c>
    </row>
    <row r="1985" spans="1:25">
      <c r="A1985" s="2" t="s">
        <v>7160</v>
      </c>
      <c r="B1985" s="2" t="s">
        <v>321</v>
      </c>
      <c r="C1985" s="2" t="s">
        <v>7161</v>
      </c>
      <c r="D1985" s="2" t="s">
        <v>257</v>
      </c>
      <c r="E1985" s="2" t="s">
        <v>258</v>
      </c>
      <c r="F1985" s="5">
        <v>2349</v>
      </c>
      <c r="G1985" s="2" t="s">
        <v>7162</v>
      </c>
      <c r="H1985" s="2" t="s">
        <v>65</v>
      </c>
      <c r="I1985" s="2" t="s">
        <v>26</v>
      </c>
      <c r="J1985" s="2" t="s">
        <v>35</v>
      </c>
      <c r="K1985" s="9">
        <v>600</v>
      </c>
      <c r="L1985" s="9">
        <v>958</v>
      </c>
      <c r="M1985" s="5">
        <v>32</v>
      </c>
      <c r="N1985" s="5">
        <v>1</v>
      </c>
      <c r="O1985" s="5">
        <v>18.05</v>
      </c>
      <c r="P1985" s="5">
        <v>36.15</v>
      </c>
      <c r="Q1985" s="2">
        <f t="shared" si="181"/>
        <v>18.099999999999998</v>
      </c>
      <c r="R1985" s="5">
        <f t="shared" si="182"/>
        <v>18.099999999999998</v>
      </c>
      <c r="S1985" s="11">
        <f t="shared" si="183"/>
        <v>1.0027700831024928</v>
      </c>
      <c r="T1985" s="5">
        <v>3.34</v>
      </c>
      <c r="U1985" s="5">
        <v>0.56000000000000005</v>
      </c>
      <c r="V1985" s="5">
        <v>18.05</v>
      </c>
      <c r="W1985" s="12">
        <f t="shared" si="184"/>
        <v>3.125E-2</v>
      </c>
      <c r="X1985" s="2" t="str">
        <f t="shared" si="185"/>
        <v>SCALE</v>
      </c>
      <c r="Y1985" s="22" t="str">
        <f t="shared" si="186"/>
        <v>High (501-750)</v>
      </c>
    </row>
    <row r="1986" spans="1:25">
      <c r="A1986" s="2" t="s">
        <v>7163</v>
      </c>
      <c r="B1986" s="2" t="s">
        <v>7164</v>
      </c>
      <c r="C1986" s="2" t="s">
        <v>235</v>
      </c>
      <c r="D1986" s="2" t="s">
        <v>7165</v>
      </c>
      <c r="E1986" s="2" t="s">
        <v>125</v>
      </c>
      <c r="F1986" s="5">
        <v>2083</v>
      </c>
      <c r="G1986" s="2" t="s">
        <v>7166</v>
      </c>
      <c r="H1986" s="2" t="s">
        <v>266</v>
      </c>
      <c r="I1986" s="2" t="s">
        <v>26</v>
      </c>
      <c r="J1986" s="2" t="s">
        <v>300</v>
      </c>
      <c r="K1986" s="9">
        <v>700</v>
      </c>
      <c r="L1986" s="9">
        <v>1009</v>
      </c>
      <c r="M1986" s="5">
        <v>42</v>
      </c>
      <c r="N1986" s="5">
        <v>4</v>
      </c>
      <c r="O1986" s="5">
        <v>17.940000000000001</v>
      </c>
      <c r="P1986" s="5">
        <v>174.88</v>
      </c>
      <c r="Q1986" s="2">
        <f t="shared" si="181"/>
        <v>156.94</v>
      </c>
      <c r="R1986" s="5">
        <f t="shared" si="182"/>
        <v>156.94</v>
      </c>
      <c r="S1986" s="11">
        <f t="shared" si="183"/>
        <v>8.7480490523968779</v>
      </c>
      <c r="T1986" s="5">
        <v>4.16</v>
      </c>
      <c r="U1986" s="5">
        <v>0.43</v>
      </c>
      <c r="V1986" s="5">
        <v>4.49</v>
      </c>
      <c r="W1986" s="12">
        <f t="shared" si="184"/>
        <v>9.5238095238095233E-2</v>
      </c>
      <c r="X1986" s="2" t="str">
        <f t="shared" si="185"/>
        <v>SCALE</v>
      </c>
      <c r="Y1986" s="22" t="str">
        <f t="shared" si="186"/>
        <v>High (501-750)</v>
      </c>
    </row>
    <row r="1987" spans="1:25">
      <c r="A1987" s="2" t="s">
        <v>7167</v>
      </c>
      <c r="B1987" s="2" t="s">
        <v>7168</v>
      </c>
      <c r="C1987" s="2" t="s">
        <v>1745</v>
      </c>
      <c r="D1987" s="2" t="s">
        <v>7169</v>
      </c>
      <c r="E1987" s="2" t="s">
        <v>373</v>
      </c>
      <c r="F1987" s="5">
        <v>3900</v>
      </c>
      <c r="G1987" s="2" t="s">
        <v>7170</v>
      </c>
      <c r="H1987" s="2" t="s">
        <v>312</v>
      </c>
      <c r="I1987" s="2" t="s">
        <v>26</v>
      </c>
      <c r="J1987" s="2" t="s">
        <v>206</v>
      </c>
      <c r="K1987" s="9">
        <v>100</v>
      </c>
      <c r="L1987" s="9">
        <v>632</v>
      </c>
      <c r="M1987" s="5">
        <v>16</v>
      </c>
      <c r="N1987" s="5">
        <v>0</v>
      </c>
      <c r="O1987" s="5">
        <v>10.19</v>
      </c>
      <c r="P1987" s="5">
        <v>0</v>
      </c>
      <c r="Q1987" s="2">
        <f t="shared" si="181"/>
        <v>-10.19</v>
      </c>
      <c r="R1987" s="5">
        <f t="shared" si="182"/>
        <v>-10.19</v>
      </c>
      <c r="S1987" s="11">
        <f t="shared" si="183"/>
        <v>-1</v>
      </c>
      <c r="T1987" s="5">
        <v>2.5299999999999998</v>
      </c>
      <c r="U1987" s="5">
        <v>0.64</v>
      </c>
      <c r="V1987" s="5">
        <v>0</v>
      </c>
      <c r="W1987" s="12">
        <f t="shared" si="184"/>
        <v>0</v>
      </c>
      <c r="X1987" s="2" t="str">
        <f t="shared" si="185"/>
        <v>PAUSE</v>
      </c>
      <c r="Y1987" s="22" t="str">
        <f t="shared" si="186"/>
        <v>Low (100-300)</v>
      </c>
    </row>
    <row r="1988" spans="1:25">
      <c r="A1988" s="2" t="s">
        <v>7171</v>
      </c>
      <c r="B1988" s="2" t="s">
        <v>3836</v>
      </c>
      <c r="C1988" s="2" t="s">
        <v>7172</v>
      </c>
      <c r="D1988" s="2" t="s">
        <v>1456</v>
      </c>
      <c r="E1988" s="2" t="s">
        <v>824</v>
      </c>
      <c r="F1988" s="5">
        <v>1500</v>
      </c>
      <c r="G1988" s="2" t="s">
        <v>7173</v>
      </c>
      <c r="H1988" s="2" t="s">
        <v>266</v>
      </c>
      <c r="I1988" s="2" t="s">
        <v>26</v>
      </c>
      <c r="J1988" s="2" t="s">
        <v>162</v>
      </c>
      <c r="K1988" s="9">
        <v>400</v>
      </c>
      <c r="L1988" s="9">
        <v>2402</v>
      </c>
      <c r="M1988" s="5">
        <v>51</v>
      </c>
      <c r="N1988" s="5">
        <v>5</v>
      </c>
      <c r="O1988" s="5">
        <v>30.24</v>
      </c>
      <c r="P1988" s="5">
        <v>206.44</v>
      </c>
      <c r="Q1988" s="2">
        <f t="shared" si="181"/>
        <v>176.2</v>
      </c>
      <c r="R1988" s="5">
        <f t="shared" si="182"/>
        <v>176.2</v>
      </c>
      <c r="S1988" s="11">
        <f t="shared" si="183"/>
        <v>5.8267195767195767</v>
      </c>
      <c r="T1988" s="5">
        <v>2.12</v>
      </c>
      <c r="U1988" s="5">
        <v>0.59</v>
      </c>
      <c r="V1988" s="5">
        <v>6.05</v>
      </c>
      <c r="W1988" s="12">
        <f t="shared" si="184"/>
        <v>9.8039215686274508E-2</v>
      </c>
      <c r="X1988" s="2" t="str">
        <f t="shared" si="185"/>
        <v>SCALE</v>
      </c>
      <c r="Y1988" s="22" t="str">
        <f t="shared" si="186"/>
        <v>Mid (301-500)</v>
      </c>
    </row>
    <row r="1989" spans="1:25">
      <c r="A1989" s="2" t="s">
        <v>7174</v>
      </c>
      <c r="B1989" s="2" t="s">
        <v>1694</v>
      </c>
      <c r="C1989" s="2" t="s">
        <v>1654</v>
      </c>
      <c r="D1989" s="2" t="s">
        <v>1511</v>
      </c>
      <c r="E1989" s="2" t="s">
        <v>40</v>
      </c>
      <c r="F1989" s="5">
        <v>5000</v>
      </c>
      <c r="G1989" s="2" t="s">
        <v>7175</v>
      </c>
      <c r="H1989" s="2" t="s">
        <v>65</v>
      </c>
      <c r="I1989" s="2" t="s">
        <v>26</v>
      </c>
      <c r="J1989" s="2" t="s">
        <v>217</v>
      </c>
      <c r="K1989" s="9">
        <v>700</v>
      </c>
      <c r="L1989" s="9">
        <v>668</v>
      </c>
      <c r="M1989" s="5">
        <v>20</v>
      </c>
      <c r="N1989" s="5">
        <v>0</v>
      </c>
      <c r="O1989" s="5">
        <v>8.36</v>
      </c>
      <c r="P1989" s="5">
        <v>0</v>
      </c>
      <c r="Q1989" s="2">
        <f t="shared" si="181"/>
        <v>-8.36</v>
      </c>
      <c r="R1989" s="5">
        <f t="shared" si="182"/>
        <v>-8.36</v>
      </c>
      <c r="S1989" s="11">
        <f t="shared" si="183"/>
        <v>-1</v>
      </c>
      <c r="T1989" s="5">
        <v>2.99</v>
      </c>
      <c r="U1989" s="5">
        <v>0.42</v>
      </c>
      <c r="V1989" s="5">
        <v>0</v>
      </c>
      <c r="W1989" s="12">
        <f t="shared" si="184"/>
        <v>0</v>
      </c>
      <c r="X1989" s="2" t="str">
        <f t="shared" si="185"/>
        <v>PAUSE</v>
      </c>
      <c r="Y1989" s="22" t="str">
        <f t="shared" si="186"/>
        <v>High (501-750)</v>
      </c>
    </row>
    <row r="1990" spans="1:25">
      <c r="A1990" s="2" t="s">
        <v>7176</v>
      </c>
      <c r="B1990" s="2" t="s">
        <v>7177</v>
      </c>
      <c r="C1990" s="2" t="s">
        <v>7178</v>
      </c>
      <c r="D1990" s="2" t="s">
        <v>2096</v>
      </c>
      <c r="E1990" s="2" t="s">
        <v>40</v>
      </c>
      <c r="F1990" s="5">
        <v>2708</v>
      </c>
      <c r="G1990" s="2" t="s">
        <v>7179</v>
      </c>
      <c r="H1990" s="2" t="s">
        <v>58</v>
      </c>
      <c r="I1990" s="2" t="s">
        <v>26</v>
      </c>
      <c r="J1990" s="2" t="s">
        <v>120</v>
      </c>
      <c r="K1990" s="9">
        <v>200</v>
      </c>
      <c r="L1990" s="9">
        <v>1265</v>
      </c>
      <c r="M1990" s="5">
        <v>54</v>
      </c>
      <c r="N1990" s="5">
        <v>6</v>
      </c>
      <c r="O1990" s="5">
        <v>36.32</v>
      </c>
      <c r="P1990" s="5">
        <v>395.97</v>
      </c>
      <c r="Q1990" s="2">
        <f t="shared" si="181"/>
        <v>359.65000000000003</v>
      </c>
      <c r="R1990" s="5">
        <f t="shared" si="182"/>
        <v>359.65000000000003</v>
      </c>
      <c r="S1990" s="11">
        <f t="shared" si="183"/>
        <v>9.9022577092511028</v>
      </c>
      <c r="T1990" s="5">
        <v>4.2699999999999996</v>
      </c>
      <c r="U1990" s="5">
        <v>0.67</v>
      </c>
      <c r="V1990" s="5">
        <v>6.05</v>
      </c>
      <c r="W1990" s="12">
        <f t="shared" si="184"/>
        <v>0.1111111111111111</v>
      </c>
      <c r="X1990" s="2" t="str">
        <f t="shared" si="185"/>
        <v>SCALE</v>
      </c>
      <c r="Y1990" s="22" t="str">
        <f t="shared" si="186"/>
        <v>Low (100-300)</v>
      </c>
    </row>
    <row r="1991" spans="1:25">
      <c r="A1991" s="2" t="s">
        <v>7180</v>
      </c>
      <c r="B1991" s="2" t="s">
        <v>295</v>
      </c>
      <c r="C1991" s="2" t="s">
        <v>763</v>
      </c>
      <c r="D1991" s="2" t="s">
        <v>3051</v>
      </c>
      <c r="E1991" s="2" t="s">
        <v>40</v>
      </c>
      <c r="F1991" s="5">
        <v>2500</v>
      </c>
      <c r="G1991" s="2" t="s">
        <v>7181</v>
      </c>
      <c r="H1991" s="2" t="s">
        <v>42</v>
      </c>
      <c r="I1991" s="2" t="s">
        <v>26</v>
      </c>
      <c r="J1991" s="2" t="s">
        <v>59</v>
      </c>
      <c r="K1991" s="9">
        <v>100</v>
      </c>
      <c r="L1991" s="9">
        <v>2123</v>
      </c>
      <c r="M1991" s="5">
        <v>69</v>
      </c>
      <c r="N1991" s="5">
        <v>3</v>
      </c>
      <c r="O1991" s="5">
        <v>49.73</v>
      </c>
      <c r="P1991" s="5">
        <v>192.22</v>
      </c>
      <c r="Q1991" s="2">
        <f t="shared" si="181"/>
        <v>142.49</v>
      </c>
      <c r="R1991" s="5">
        <f t="shared" si="182"/>
        <v>142.49</v>
      </c>
      <c r="S1991" s="11">
        <f t="shared" si="183"/>
        <v>2.8652724713452646</v>
      </c>
      <c r="T1991" s="5">
        <v>3.25</v>
      </c>
      <c r="U1991" s="5">
        <v>0.72</v>
      </c>
      <c r="V1991" s="5">
        <v>16.579999999999998</v>
      </c>
      <c r="W1991" s="12">
        <f t="shared" si="184"/>
        <v>4.3478260869565216E-2</v>
      </c>
      <c r="X1991" s="2" t="str">
        <f t="shared" si="185"/>
        <v>SCALE</v>
      </c>
      <c r="Y1991" s="22" t="str">
        <f t="shared" si="186"/>
        <v>Low (100-300)</v>
      </c>
    </row>
    <row r="1992" spans="1:25">
      <c r="A1992" s="2" t="s">
        <v>7182</v>
      </c>
      <c r="B1992" s="2" t="s">
        <v>7183</v>
      </c>
      <c r="C1992" s="2" t="s">
        <v>185</v>
      </c>
      <c r="D1992" s="2" t="s">
        <v>7184</v>
      </c>
      <c r="E1992" s="2" t="s">
        <v>23</v>
      </c>
      <c r="F1992" s="5">
        <v>3700</v>
      </c>
      <c r="G1992" s="2" t="s">
        <v>7185</v>
      </c>
      <c r="H1992" s="2" t="s">
        <v>260</v>
      </c>
      <c r="I1992" s="2" t="s">
        <v>26</v>
      </c>
      <c r="J1992" s="2" t="s">
        <v>300</v>
      </c>
      <c r="K1992" s="9">
        <v>700</v>
      </c>
      <c r="L1992" s="9">
        <v>2136</v>
      </c>
      <c r="M1992" s="5">
        <v>74</v>
      </c>
      <c r="N1992" s="5">
        <v>0</v>
      </c>
      <c r="O1992" s="5">
        <v>39.020000000000003</v>
      </c>
      <c r="P1992" s="5">
        <v>0</v>
      </c>
      <c r="Q1992" s="2">
        <f t="shared" si="181"/>
        <v>-39.020000000000003</v>
      </c>
      <c r="R1992" s="5">
        <f t="shared" si="182"/>
        <v>-39.020000000000003</v>
      </c>
      <c r="S1992" s="11">
        <f t="shared" si="183"/>
        <v>-1</v>
      </c>
      <c r="T1992" s="5">
        <v>3.46</v>
      </c>
      <c r="U1992" s="5">
        <v>0.53</v>
      </c>
      <c r="V1992" s="5">
        <v>0</v>
      </c>
      <c r="W1992" s="12">
        <f t="shared" si="184"/>
        <v>0</v>
      </c>
      <c r="X1992" s="2" t="str">
        <f t="shared" si="185"/>
        <v>PAUSE</v>
      </c>
      <c r="Y1992" s="22" t="str">
        <f t="shared" si="186"/>
        <v>High (501-750)</v>
      </c>
    </row>
    <row r="1993" spans="1:25">
      <c r="A1993" s="2" t="s">
        <v>7186</v>
      </c>
      <c r="B1993" s="2" t="s">
        <v>7187</v>
      </c>
      <c r="C1993" s="2" t="s">
        <v>2051</v>
      </c>
      <c r="D1993" s="2" t="s">
        <v>7188</v>
      </c>
      <c r="E1993" s="2" t="s">
        <v>125</v>
      </c>
      <c r="F1993" s="5">
        <v>1700</v>
      </c>
      <c r="G1993" s="2" t="s">
        <v>7189</v>
      </c>
      <c r="H1993" s="2" t="s">
        <v>94</v>
      </c>
      <c r="I1993" s="2" t="s">
        <v>26</v>
      </c>
      <c r="J1993" s="2" t="s">
        <v>206</v>
      </c>
      <c r="K1993" s="9">
        <v>300</v>
      </c>
      <c r="L1993" s="9">
        <v>1413</v>
      </c>
      <c r="M1993" s="5">
        <v>38</v>
      </c>
      <c r="N1993" s="5">
        <v>1</v>
      </c>
      <c r="O1993" s="5">
        <v>25.15</v>
      </c>
      <c r="P1993" s="5">
        <v>62.76</v>
      </c>
      <c r="Q1993" s="2">
        <f t="shared" si="181"/>
        <v>37.61</v>
      </c>
      <c r="R1993" s="5">
        <f t="shared" si="182"/>
        <v>37.61</v>
      </c>
      <c r="S1993" s="11">
        <f t="shared" si="183"/>
        <v>1.495427435387674</v>
      </c>
      <c r="T1993" s="5">
        <v>2.69</v>
      </c>
      <c r="U1993" s="5">
        <v>0.66</v>
      </c>
      <c r="V1993" s="5">
        <v>25.15</v>
      </c>
      <c r="W1993" s="12">
        <f t="shared" si="184"/>
        <v>2.6315789473684209E-2</v>
      </c>
      <c r="X1993" s="2" t="str">
        <f t="shared" si="185"/>
        <v>SCALE</v>
      </c>
      <c r="Y1993" s="22" t="str">
        <f t="shared" si="186"/>
        <v>Low (100-300)</v>
      </c>
    </row>
    <row r="1994" spans="1:25">
      <c r="A1994" s="2" t="s">
        <v>7190</v>
      </c>
      <c r="B1994" s="2" t="s">
        <v>7191</v>
      </c>
      <c r="C1994" s="2" t="s">
        <v>1438</v>
      </c>
      <c r="D1994" s="2" t="s">
        <v>7192</v>
      </c>
      <c r="E1994" s="2" t="s">
        <v>112</v>
      </c>
      <c r="F1994" s="5">
        <v>1900</v>
      </c>
      <c r="G1994" s="2" t="s">
        <v>3804</v>
      </c>
      <c r="H1994" s="2" t="s">
        <v>102</v>
      </c>
      <c r="I1994" s="2" t="s">
        <v>26</v>
      </c>
      <c r="J1994" s="2" t="s">
        <v>356</v>
      </c>
      <c r="K1994" s="9">
        <v>700</v>
      </c>
      <c r="L1994" s="9">
        <v>1095</v>
      </c>
      <c r="M1994" s="5">
        <v>47</v>
      </c>
      <c r="N1994" s="5">
        <v>1</v>
      </c>
      <c r="O1994" s="5">
        <v>39.4</v>
      </c>
      <c r="P1994" s="5">
        <v>62.11</v>
      </c>
      <c r="Q1994" s="2">
        <f t="shared" si="181"/>
        <v>22.71</v>
      </c>
      <c r="R1994" s="5">
        <f t="shared" si="182"/>
        <v>22.71</v>
      </c>
      <c r="S1994" s="11">
        <f t="shared" si="183"/>
        <v>0.5763959390862945</v>
      </c>
      <c r="T1994" s="5">
        <v>4.29</v>
      </c>
      <c r="U1994" s="5">
        <v>0.84</v>
      </c>
      <c r="V1994" s="5">
        <v>39.4</v>
      </c>
      <c r="W1994" s="12">
        <f t="shared" si="184"/>
        <v>2.1276595744680851E-2</v>
      </c>
      <c r="X1994" s="2" t="str">
        <f t="shared" si="185"/>
        <v>SCALE</v>
      </c>
      <c r="Y1994" s="22" t="str">
        <f t="shared" si="186"/>
        <v>High (501-750)</v>
      </c>
    </row>
    <row r="1995" spans="1:25">
      <c r="A1995" s="2" t="s">
        <v>7193</v>
      </c>
      <c r="B1995" s="2" t="s">
        <v>7194</v>
      </c>
      <c r="C1995" s="2" t="s">
        <v>1304</v>
      </c>
      <c r="D1995" s="2" t="s">
        <v>3950</v>
      </c>
      <c r="E1995" s="2" t="s">
        <v>112</v>
      </c>
      <c r="F1995" s="5">
        <v>4900</v>
      </c>
      <c r="G1995" s="2" t="s">
        <v>7195</v>
      </c>
      <c r="H1995" s="2" t="s">
        <v>94</v>
      </c>
      <c r="I1995" s="2" t="s">
        <v>26</v>
      </c>
      <c r="J1995" s="2" t="s">
        <v>356</v>
      </c>
      <c r="K1995" s="9">
        <v>100</v>
      </c>
      <c r="L1995" s="9">
        <v>614</v>
      </c>
      <c r="M1995" s="5">
        <v>22</v>
      </c>
      <c r="N1995" s="5">
        <v>0</v>
      </c>
      <c r="O1995" s="5">
        <v>12.33</v>
      </c>
      <c r="P1995" s="5">
        <v>0</v>
      </c>
      <c r="Q1995" s="2">
        <f t="shared" ref="Q1995:Q2058" si="187">IFERROR(P1995-O1995, 0)</f>
        <v>-12.33</v>
      </c>
      <c r="R1995" s="5">
        <f t="shared" ref="R1995:R2058" si="188">P1995-O1995</f>
        <v>-12.33</v>
      </c>
      <c r="S1995" s="11">
        <f t="shared" ref="S1995:S2058" si="189">R1995/O1995</f>
        <v>-1</v>
      </c>
      <c r="T1995" s="5">
        <v>3.58</v>
      </c>
      <c r="U1995" s="5">
        <v>0.56000000000000005</v>
      </c>
      <c r="V1995" s="5">
        <v>0</v>
      </c>
      <c r="W1995" s="12">
        <f t="shared" ref="W1995:W2058" si="190">N1995/M1995</f>
        <v>0</v>
      </c>
      <c r="X1995" s="2" t="str">
        <f t="shared" ref="X1995:X2058" si="191">IF(P1995&gt;=4, "SCALE",
  IF(P1995&gt;=2, "MONITOR",
    IF(P1995&gt;=1, "OPTIMISE",
      "PAUSE")))</f>
        <v>PAUSE</v>
      </c>
      <c r="Y1995" s="22" t="str">
        <f t="shared" ref="Y1995:Y2058" si="192">IF(K1995&lt;=300,"Low (100-300)",
 IF(K1995&lt;=500,"Mid (301-500)",
  IF(K1995&lt;=750,"High (501-750)",
   "Premium (751-1000)")))</f>
        <v>Low (100-300)</v>
      </c>
    </row>
    <row r="1996" spans="1:25">
      <c r="A1996" s="2" t="s">
        <v>7196</v>
      </c>
      <c r="B1996" s="2" t="s">
        <v>1046</v>
      </c>
      <c r="C1996" s="2" t="s">
        <v>7197</v>
      </c>
      <c r="D1996" s="2" t="s">
        <v>634</v>
      </c>
      <c r="E1996" s="2" t="s">
        <v>635</v>
      </c>
      <c r="F1996" s="5">
        <v>3800</v>
      </c>
      <c r="G1996" s="2" t="s">
        <v>7198</v>
      </c>
      <c r="H1996" s="2" t="s">
        <v>134</v>
      </c>
      <c r="I1996" s="2" t="s">
        <v>26</v>
      </c>
      <c r="J1996" s="2" t="s">
        <v>293</v>
      </c>
      <c r="K1996" s="9">
        <v>400</v>
      </c>
      <c r="L1996" s="9">
        <v>1940</v>
      </c>
      <c r="M1996" s="5">
        <v>60</v>
      </c>
      <c r="N1996" s="5">
        <v>0</v>
      </c>
      <c r="O1996" s="5">
        <v>26.37</v>
      </c>
      <c r="P1996" s="5">
        <v>0</v>
      </c>
      <c r="Q1996" s="2">
        <f t="shared" si="187"/>
        <v>-26.37</v>
      </c>
      <c r="R1996" s="5">
        <f t="shared" si="188"/>
        <v>-26.37</v>
      </c>
      <c r="S1996" s="11">
        <f t="shared" si="189"/>
        <v>-1</v>
      </c>
      <c r="T1996" s="5">
        <v>3.09</v>
      </c>
      <c r="U1996" s="5">
        <v>0.44</v>
      </c>
      <c r="V1996" s="5">
        <v>0</v>
      </c>
      <c r="W1996" s="12">
        <f t="shared" si="190"/>
        <v>0</v>
      </c>
      <c r="X1996" s="2" t="str">
        <f t="shared" si="191"/>
        <v>PAUSE</v>
      </c>
      <c r="Y1996" s="22" t="str">
        <f t="shared" si="192"/>
        <v>Mid (301-500)</v>
      </c>
    </row>
    <row r="1997" spans="1:25">
      <c r="A1997" s="2" t="s">
        <v>7199</v>
      </c>
      <c r="B1997" s="2" t="s">
        <v>2118</v>
      </c>
      <c r="C1997" s="2" t="s">
        <v>763</v>
      </c>
      <c r="D1997" s="2" t="s">
        <v>7200</v>
      </c>
      <c r="E1997" s="2" t="s">
        <v>132</v>
      </c>
      <c r="F1997" s="5">
        <v>2000</v>
      </c>
      <c r="G1997" s="2" t="s">
        <v>7201</v>
      </c>
      <c r="H1997" s="2" t="s">
        <v>253</v>
      </c>
      <c r="I1997" s="2" t="s">
        <v>26</v>
      </c>
      <c r="J1997" s="2" t="s">
        <v>361</v>
      </c>
      <c r="K1997" s="9">
        <v>600</v>
      </c>
      <c r="L1997" s="9">
        <v>1132</v>
      </c>
      <c r="M1997" s="5">
        <v>45</v>
      </c>
      <c r="N1997" s="5">
        <v>1</v>
      </c>
      <c r="O1997" s="5">
        <v>21.57</v>
      </c>
      <c r="P1997" s="5">
        <v>35.58</v>
      </c>
      <c r="Q1997" s="2">
        <f t="shared" si="187"/>
        <v>14.009999999999998</v>
      </c>
      <c r="R1997" s="5">
        <f t="shared" si="188"/>
        <v>14.009999999999998</v>
      </c>
      <c r="S1997" s="11">
        <f t="shared" si="189"/>
        <v>0.6495132127955493</v>
      </c>
      <c r="T1997" s="5">
        <v>3.98</v>
      </c>
      <c r="U1997" s="5">
        <v>0.48</v>
      </c>
      <c r="V1997" s="5">
        <v>21.57</v>
      </c>
      <c r="W1997" s="12">
        <f t="shared" si="190"/>
        <v>2.2222222222222223E-2</v>
      </c>
      <c r="X1997" s="2" t="str">
        <f t="shared" si="191"/>
        <v>SCALE</v>
      </c>
      <c r="Y1997" s="22" t="str">
        <f t="shared" si="192"/>
        <v>High (501-750)</v>
      </c>
    </row>
    <row r="1998" spans="1:25">
      <c r="A1998" s="2" t="s">
        <v>7202</v>
      </c>
      <c r="B1998" s="2" t="s">
        <v>6918</v>
      </c>
      <c r="C1998" s="2" t="s">
        <v>7203</v>
      </c>
      <c r="D1998" s="2" t="s">
        <v>1258</v>
      </c>
      <c r="E1998" s="2" t="s">
        <v>132</v>
      </c>
      <c r="F1998" s="5">
        <v>1500</v>
      </c>
      <c r="G1998" s="2" t="s">
        <v>7204</v>
      </c>
      <c r="H1998" s="2" t="s">
        <v>94</v>
      </c>
      <c r="I1998" s="2" t="s">
        <v>26</v>
      </c>
      <c r="J1998" s="2" t="s">
        <v>300</v>
      </c>
      <c r="K1998" s="9">
        <v>100</v>
      </c>
      <c r="L1998" s="9">
        <v>1795</v>
      </c>
      <c r="M1998" s="5">
        <v>70</v>
      </c>
      <c r="N1998" s="5">
        <v>2</v>
      </c>
      <c r="O1998" s="5">
        <v>56.62</v>
      </c>
      <c r="P1998" s="5">
        <v>85.78</v>
      </c>
      <c r="Q1998" s="2">
        <f t="shared" si="187"/>
        <v>29.160000000000004</v>
      </c>
      <c r="R1998" s="5">
        <f t="shared" si="188"/>
        <v>29.160000000000004</v>
      </c>
      <c r="S1998" s="11">
        <f t="shared" si="189"/>
        <v>0.51501236312257159</v>
      </c>
      <c r="T1998" s="5">
        <v>3.9</v>
      </c>
      <c r="U1998" s="5">
        <v>0.81</v>
      </c>
      <c r="V1998" s="5">
        <v>28.31</v>
      </c>
      <c r="W1998" s="12">
        <f t="shared" si="190"/>
        <v>2.8571428571428571E-2</v>
      </c>
      <c r="X1998" s="2" t="str">
        <f t="shared" si="191"/>
        <v>SCALE</v>
      </c>
      <c r="Y1998" s="22" t="str">
        <f t="shared" si="192"/>
        <v>Low (100-300)</v>
      </c>
    </row>
    <row r="1999" spans="1:25">
      <c r="A1999" s="2" t="s">
        <v>7205</v>
      </c>
      <c r="B1999" s="2" t="s">
        <v>799</v>
      </c>
      <c r="C1999" s="2" t="s">
        <v>7206</v>
      </c>
      <c r="D1999" s="2" t="s">
        <v>7207</v>
      </c>
      <c r="E1999" s="2" t="s">
        <v>125</v>
      </c>
      <c r="F1999" s="5">
        <v>2400</v>
      </c>
      <c r="G1999" s="2" t="s">
        <v>7208</v>
      </c>
      <c r="H1999" s="2" t="s">
        <v>42</v>
      </c>
      <c r="I1999" s="2" t="s">
        <v>26</v>
      </c>
      <c r="J1999" s="2" t="s">
        <v>35</v>
      </c>
      <c r="K1999" s="9">
        <v>200</v>
      </c>
      <c r="L1999" s="9">
        <v>1580</v>
      </c>
      <c r="M1999" s="5">
        <v>39</v>
      </c>
      <c r="N1999" s="5">
        <v>1</v>
      </c>
      <c r="O1999" s="5">
        <v>26.03</v>
      </c>
      <c r="P1999" s="5">
        <v>44.32</v>
      </c>
      <c r="Q1999" s="2">
        <f t="shared" si="187"/>
        <v>18.29</v>
      </c>
      <c r="R1999" s="5">
        <f t="shared" si="188"/>
        <v>18.29</v>
      </c>
      <c r="S1999" s="11">
        <f t="shared" si="189"/>
        <v>0.70265078755282362</v>
      </c>
      <c r="T1999" s="5">
        <v>2.4700000000000002</v>
      </c>
      <c r="U1999" s="5">
        <v>0.67</v>
      </c>
      <c r="V1999" s="5">
        <v>26.03</v>
      </c>
      <c r="W1999" s="12">
        <f t="shared" si="190"/>
        <v>2.564102564102564E-2</v>
      </c>
      <c r="X1999" s="2" t="str">
        <f t="shared" si="191"/>
        <v>SCALE</v>
      </c>
      <c r="Y1999" s="22" t="str">
        <f t="shared" si="192"/>
        <v>Low (100-300)</v>
      </c>
    </row>
    <row r="2000" spans="1:25">
      <c r="A2000" s="2" t="s">
        <v>7209</v>
      </c>
      <c r="B2000" s="2" t="s">
        <v>799</v>
      </c>
      <c r="C2000" s="2" t="s">
        <v>5670</v>
      </c>
      <c r="D2000" s="2" t="s">
        <v>4227</v>
      </c>
      <c r="E2000" s="2" t="s">
        <v>112</v>
      </c>
      <c r="F2000" s="5">
        <v>3250</v>
      </c>
      <c r="G2000" s="2" t="s">
        <v>5714</v>
      </c>
      <c r="H2000" s="2" t="s">
        <v>260</v>
      </c>
      <c r="I2000" s="2" t="s">
        <v>26</v>
      </c>
      <c r="J2000" s="2" t="s">
        <v>88</v>
      </c>
      <c r="K2000" s="9">
        <v>1000</v>
      </c>
      <c r="L2000" s="9">
        <v>2107</v>
      </c>
      <c r="M2000" s="5">
        <v>72</v>
      </c>
      <c r="N2000" s="5">
        <v>7</v>
      </c>
      <c r="O2000" s="5">
        <v>59.79</v>
      </c>
      <c r="P2000" s="5">
        <v>407.37</v>
      </c>
      <c r="Q2000" s="2">
        <f t="shared" si="187"/>
        <v>347.58</v>
      </c>
      <c r="R2000" s="5">
        <f t="shared" si="188"/>
        <v>347.58</v>
      </c>
      <c r="S2000" s="11">
        <f t="shared" si="189"/>
        <v>5.8133467134972401</v>
      </c>
      <c r="T2000" s="5">
        <v>3.42</v>
      </c>
      <c r="U2000" s="5">
        <v>0.83</v>
      </c>
      <c r="V2000" s="5">
        <v>8.5399999999999991</v>
      </c>
      <c r="W2000" s="12">
        <f t="shared" si="190"/>
        <v>9.7222222222222224E-2</v>
      </c>
      <c r="X2000" s="2" t="str">
        <f t="shared" si="191"/>
        <v>SCALE</v>
      </c>
      <c r="Y2000" s="22" t="str">
        <f t="shared" si="192"/>
        <v>Premium (751-1000)</v>
      </c>
    </row>
    <row r="2001" spans="1:25">
      <c r="A2001" s="2" t="s">
        <v>7210</v>
      </c>
      <c r="B2001" s="2" t="s">
        <v>5584</v>
      </c>
      <c r="C2001" s="2" t="s">
        <v>5937</v>
      </c>
      <c r="D2001" s="2" t="s">
        <v>7211</v>
      </c>
      <c r="E2001" s="2" t="s">
        <v>56</v>
      </c>
      <c r="F2001" s="5">
        <v>1500</v>
      </c>
      <c r="G2001" s="2" t="s">
        <v>133</v>
      </c>
      <c r="H2001" s="2" t="s">
        <v>102</v>
      </c>
      <c r="I2001" s="2" t="s">
        <v>26</v>
      </c>
      <c r="J2001" s="2" t="s">
        <v>382</v>
      </c>
      <c r="K2001" s="9">
        <v>700</v>
      </c>
      <c r="L2001" s="9">
        <v>761</v>
      </c>
      <c r="M2001" s="5">
        <v>20</v>
      </c>
      <c r="N2001" s="5">
        <v>0</v>
      </c>
      <c r="O2001" s="5">
        <v>9.93</v>
      </c>
      <c r="P2001" s="5">
        <v>0</v>
      </c>
      <c r="Q2001" s="2">
        <f t="shared" si="187"/>
        <v>-9.93</v>
      </c>
      <c r="R2001" s="5">
        <f t="shared" si="188"/>
        <v>-9.93</v>
      </c>
      <c r="S2001" s="11">
        <f t="shared" si="189"/>
        <v>-1</v>
      </c>
      <c r="T2001" s="5">
        <v>2.63</v>
      </c>
      <c r="U2001" s="5">
        <v>0.5</v>
      </c>
      <c r="V2001" s="5">
        <v>0</v>
      </c>
      <c r="W2001" s="12">
        <f t="shared" si="190"/>
        <v>0</v>
      </c>
      <c r="X2001" s="2" t="str">
        <f t="shared" si="191"/>
        <v>PAUSE</v>
      </c>
      <c r="Y2001" s="22" t="str">
        <f t="shared" si="192"/>
        <v>High (501-750)</v>
      </c>
    </row>
    <row r="2002" spans="1:25">
      <c r="A2002" s="2" t="s">
        <v>7212</v>
      </c>
      <c r="B2002" s="2" t="s">
        <v>7213</v>
      </c>
      <c r="C2002" s="2" t="s">
        <v>1160</v>
      </c>
      <c r="D2002" s="2" t="s">
        <v>7214</v>
      </c>
      <c r="E2002" s="2" t="s">
        <v>118</v>
      </c>
      <c r="F2002" s="5">
        <v>8493</v>
      </c>
      <c r="G2002" s="2" t="s">
        <v>7215</v>
      </c>
      <c r="H2002" s="2" t="s">
        <v>58</v>
      </c>
      <c r="I2002" s="2" t="s">
        <v>26</v>
      </c>
      <c r="J2002" s="2" t="s">
        <v>35</v>
      </c>
      <c r="K2002" s="9">
        <v>800</v>
      </c>
      <c r="L2002" s="9">
        <v>572</v>
      </c>
      <c r="M2002" s="5">
        <v>18</v>
      </c>
      <c r="N2002" s="5">
        <v>0</v>
      </c>
      <c r="O2002" s="5">
        <v>12.66</v>
      </c>
      <c r="P2002" s="5">
        <v>0</v>
      </c>
      <c r="Q2002" s="2">
        <f t="shared" si="187"/>
        <v>-12.66</v>
      </c>
      <c r="R2002" s="5">
        <f t="shared" si="188"/>
        <v>-12.66</v>
      </c>
      <c r="S2002" s="11">
        <f t="shared" si="189"/>
        <v>-1</v>
      </c>
      <c r="T2002" s="5">
        <v>3.15</v>
      </c>
      <c r="U2002" s="5">
        <v>0.7</v>
      </c>
      <c r="V2002" s="5">
        <v>0</v>
      </c>
      <c r="W2002" s="12">
        <f t="shared" si="190"/>
        <v>0</v>
      </c>
      <c r="X2002" s="2" t="str">
        <f t="shared" si="191"/>
        <v>PAUSE</v>
      </c>
      <c r="Y2002" s="22" t="str">
        <f t="shared" si="192"/>
        <v>Premium (751-1000)</v>
      </c>
    </row>
    <row r="2003" spans="1:25">
      <c r="A2003" s="2" t="s">
        <v>7216</v>
      </c>
      <c r="B2003" s="2" t="s">
        <v>295</v>
      </c>
      <c r="C2003" s="2" t="s">
        <v>7217</v>
      </c>
      <c r="D2003" s="2" t="s">
        <v>7218</v>
      </c>
      <c r="E2003" s="2" t="s">
        <v>188</v>
      </c>
      <c r="F2003" s="5">
        <v>2000</v>
      </c>
      <c r="G2003" s="2" t="s">
        <v>7219</v>
      </c>
      <c r="H2003" s="2" t="s">
        <v>72</v>
      </c>
      <c r="I2003" s="2" t="s">
        <v>26</v>
      </c>
      <c r="J2003" s="2" t="s">
        <v>127</v>
      </c>
      <c r="K2003" s="9">
        <v>600</v>
      </c>
      <c r="L2003" s="9">
        <v>2380</v>
      </c>
      <c r="M2003" s="5">
        <v>47</v>
      </c>
      <c r="N2003" s="5">
        <v>4</v>
      </c>
      <c r="O2003" s="5">
        <v>28.33</v>
      </c>
      <c r="P2003" s="5">
        <v>259.57</v>
      </c>
      <c r="Q2003" s="2">
        <f t="shared" si="187"/>
        <v>231.24</v>
      </c>
      <c r="R2003" s="5">
        <f t="shared" si="188"/>
        <v>231.24</v>
      </c>
      <c r="S2003" s="11">
        <f t="shared" si="189"/>
        <v>8.1623720437698566</v>
      </c>
      <c r="T2003" s="5">
        <v>1.97</v>
      </c>
      <c r="U2003" s="5">
        <v>0.6</v>
      </c>
      <c r="V2003" s="5">
        <v>7.08</v>
      </c>
      <c r="W2003" s="12">
        <f t="shared" si="190"/>
        <v>8.5106382978723402E-2</v>
      </c>
      <c r="X2003" s="2" t="str">
        <f t="shared" si="191"/>
        <v>SCALE</v>
      </c>
      <c r="Y2003" s="22" t="str">
        <f t="shared" si="192"/>
        <v>High (501-750)</v>
      </c>
    </row>
    <row r="2004" spans="1:25">
      <c r="A2004" s="2" t="s">
        <v>7220</v>
      </c>
      <c r="B2004" s="2" t="s">
        <v>2070</v>
      </c>
      <c r="C2004" s="2" t="s">
        <v>1615</v>
      </c>
      <c r="D2004" s="2" t="s">
        <v>1439</v>
      </c>
      <c r="E2004" s="2" t="s">
        <v>32</v>
      </c>
      <c r="F2004" s="5">
        <v>4500</v>
      </c>
      <c r="G2004" s="2" t="s">
        <v>343</v>
      </c>
      <c r="H2004" s="2" t="s">
        <v>260</v>
      </c>
      <c r="I2004" s="2" t="s">
        <v>26</v>
      </c>
      <c r="J2004" s="2" t="s">
        <v>177</v>
      </c>
      <c r="K2004" s="9">
        <v>500</v>
      </c>
      <c r="L2004" s="9">
        <v>2090</v>
      </c>
      <c r="M2004" s="5">
        <v>85</v>
      </c>
      <c r="N2004" s="5">
        <v>0</v>
      </c>
      <c r="O2004" s="5">
        <v>52.43</v>
      </c>
      <c r="P2004" s="5">
        <v>0</v>
      </c>
      <c r="Q2004" s="2">
        <f t="shared" si="187"/>
        <v>-52.43</v>
      </c>
      <c r="R2004" s="5">
        <f t="shared" si="188"/>
        <v>-52.43</v>
      </c>
      <c r="S2004" s="11">
        <f t="shared" si="189"/>
        <v>-1</v>
      </c>
      <c r="T2004" s="5">
        <v>4.07</v>
      </c>
      <c r="U2004" s="5">
        <v>0.62</v>
      </c>
      <c r="V2004" s="5">
        <v>0</v>
      </c>
      <c r="W2004" s="12">
        <f t="shared" si="190"/>
        <v>0</v>
      </c>
      <c r="X2004" s="2" t="str">
        <f t="shared" si="191"/>
        <v>PAUSE</v>
      </c>
      <c r="Y2004" s="22" t="str">
        <f t="shared" si="192"/>
        <v>Mid (301-500)</v>
      </c>
    </row>
    <row r="2005" spans="1:25">
      <c r="A2005" s="2" t="s">
        <v>7221</v>
      </c>
      <c r="B2005" s="2" t="s">
        <v>219</v>
      </c>
      <c r="C2005" s="2" t="s">
        <v>7222</v>
      </c>
      <c r="D2005" s="2" t="s">
        <v>1603</v>
      </c>
      <c r="E2005" s="2" t="s">
        <v>32</v>
      </c>
      <c r="F2005" s="5">
        <v>4000</v>
      </c>
      <c r="G2005" s="2" t="s">
        <v>6131</v>
      </c>
      <c r="H2005" s="2" t="s">
        <v>161</v>
      </c>
      <c r="I2005" s="2" t="s">
        <v>26</v>
      </c>
      <c r="J2005" s="2" t="s">
        <v>73</v>
      </c>
      <c r="K2005" s="9">
        <v>500</v>
      </c>
      <c r="L2005" s="9">
        <v>1067</v>
      </c>
      <c r="M2005" s="5">
        <v>46</v>
      </c>
      <c r="N2005" s="5">
        <v>0</v>
      </c>
      <c r="O2005" s="5">
        <v>37.54</v>
      </c>
      <c r="P2005" s="5">
        <v>0</v>
      </c>
      <c r="Q2005" s="2">
        <f t="shared" si="187"/>
        <v>-37.54</v>
      </c>
      <c r="R2005" s="5">
        <f t="shared" si="188"/>
        <v>-37.54</v>
      </c>
      <c r="S2005" s="11">
        <f t="shared" si="189"/>
        <v>-1</v>
      </c>
      <c r="T2005" s="5">
        <v>4.3099999999999996</v>
      </c>
      <c r="U2005" s="5">
        <v>0.82</v>
      </c>
      <c r="V2005" s="5">
        <v>0</v>
      </c>
      <c r="W2005" s="12">
        <f t="shared" si="190"/>
        <v>0</v>
      </c>
      <c r="X2005" s="2" t="str">
        <f t="shared" si="191"/>
        <v>PAUSE</v>
      </c>
      <c r="Y2005" s="22" t="str">
        <f t="shared" si="192"/>
        <v>Mid (301-500)</v>
      </c>
    </row>
    <row r="2006" spans="1:25">
      <c r="A2006" s="2" t="s">
        <v>7223</v>
      </c>
      <c r="B2006" s="2" t="s">
        <v>7224</v>
      </c>
      <c r="C2006" s="2" t="s">
        <v>143</v>
      </c>
      <c r="D2006" s="2" t="s">
        <v>7225</v>
      </c>
      <c r="E2006" s="2" t="s">
        <v>48</v>
      </c>
      <c r="F2006" s="5">
        <v>2000</v>
      </c>
      <c r="G2006" s="2" t="s">
        <v>7226</v>
      </c>
      <c r="H2006" s="2" t="s">
        <v>34</v>
      </c>
      <c r="I2006" s="2" t="s">
        <v>26</v>
      </c>
      <c r="J2006" s="2" t="s">
        <v>248</v>
      </c>
      <c r="K2006" s="9">
        <v>300</v>
      </c>
      <c r="L2006" s="9">
        <v>2220</v>
      </c>
      <c r="M2006" s="5">
        <v>61</v>
      </c>
      <c r="N2006" s="5">
        <v>1</v>
      </c>
      <c r="O2006" s="5">
        <v>26.75</v>
      </c>
      <c r="P2006" s="5">
        <v>71.430000000000007</v>
      </c>
      <c r="Q2006" s="2">
        <f t="shared" si="187"/>
        <v>44.680000000000007</v>
      </c>
      <c r="R2006" s="5">
        <f t="shared" si="188"/>
        <v>44.680000000000007</v>
      </c>
      <c r="S2006" s="11">
        <f t="shared" si="189"/>
        <v>1.670280373831776</v>
      </c>
      <c r="T2006" s="5">
        <v>2.75</v>
      </c>
      <c r="U2006" s="5">
        <v>0.44</v>
      </c>
      <c r="V2006" s="5">
        <v>26.75</v>
      </c>
      <c r="W2006" s="12">
        <f t="shared" si="190"/>
        <v>1.6393442622950821E-2</v>
      </c>
      <c r="X2006" s="2" t="str">
        <f t="shared" si="191"/>
        <v>SCALE</v>
      </c>
      <c r="Y2006" s="22" t="str">
        <f t="shared" si="192"/>
        <v>Low (100-300)</v>
      </c>
    </row>
    <row r="2007" spans="1:25">
      <c r="A2007" s="2" t="s">
        <v>7227</v>
      </c>
      <c r="B2007" s="2" t="s">
        <v>7228</v>
      </c>
      <c r="C2007" s="2" t="s">
        <v>1816</v>
      </c>
      <c r="D2007" s="2" t="s">
        <v>7229</v>
      </c>
      <c r="E2007" s="2" t="s">
        <v>188</v>
      </c>
      <c r="F2007" s="5">
        <v>2708</v>
      </c>
      <c r="G2007" s="2" t="s">
        <v>7230</v>
      </c>
      <c r="H2007" s="2" t="s">
        <v>87</v>
      </c>
      <c r="I2007" s="2" t="s">
        <v>26</v>
      </c>
      <c r="J2007" s="2" t="s">
        <v>313</v>
      </c>
      <c r="K2007" s="9">
        <v>400</v>
      </c>
      <c r="L2007" s="9">
        <v>1526</v>
      </c>
      <c r="M2007" s="5">
        <v>28</v>
      </c>
      <c r="N2007" s="5">
        <v>1</v>
      </c>
      <c r="O2007" s="5">
        <v>15.32</v>
      </c>
      <c r="P2007" s="5">
        <v>45.42</v>
      </c>
      <c r="Q2007" s="2">
        <f t="shared" si="187"/>
        <v>30.1</v>
      </c>
      <c r="R2007" s="5">
        <f t="shared" si="188"/>
        <v>30.1</v>
      </c>
      <c r="S2007" s="11">
        <f t="shared" si="189"/>
        <v>1.9647519582245432</v>
      </c>
      <c r="T2007" s="5">
        <v>1.83</v>
      </c>
      <c r="U2007" s="5">
        <v>0.55000000000000004</v>
      </c>
      <c r="V2007" s="5">
        <v>15.32</v>
      </c>
      <c r="W2007" s="12">
        <f t="shared" si="190"/>
        <v>3.5714285714285712E-2</v>
      </c>
      <c r="X2007" s="2" t="str">
        <f t="shared" si="191"/>
        <v>SCALE</v>
      </c>
      <c r="Y2007" s="22" t="str">
        <f t="shared" si="192"/>
        <v>Mid (301-500)</v>
      </c>
    </row>
    <row r="2008" spans="1:25">
      <c r="A2008" s="2" t="s">
        <v>7231</v>
      </c>
      <c r="B2008" s="2" t="s">
        <v>2038</v>
      </c>
      <c r="C2008" s="2" t="s">
        <v>7232</v>
      </c>
      <c r="D2008" s="2" t="s">
        <v>1075</v>
      </c>
      <c r="E2008" s="2" t="s">
        <v>85</v>
      </c>
      <c r="F2008" s="5">
        <v>4400</v>
      </c>
      <c r="G2008" s="2" t="s">
        <v>7233</v>
      </c>
      <c r="H2008" s="2" t="s">
        <v>34</v>
      </c>
      <c r="I2008" s="2" t="s">
        <v>26</v>
      </c>
      <c r="J2008" s="2" t="s">
        <v>183</v>
      </c>
      <c r="K2008" s="9">
        <v>300</v>
      </c>
      <c r="L2008" s="9">
        <v>1577</v>
      </c>
      <c r="M2008" s="5">
        <v>30</v>
      </c>
      <c r="N2008" s="5">
        <v>0</v>
      </c>
      <c r="O2008" s="5">
        <v>16.489999999999998</v>
      </c>
      <c r="P2008" s="5">
        <v>0</v>
      </c>
      <c r="Q2008" s="2">
        <f t="shared" si="187"/>
        <v>-16.489999999999998</v>
      </c>
      <c r="R2008" s="5">
        <f t="shared" si="188"/>
        <v>-16.489999999999998</v>
      </c>
      <c r="S2008" s="11">
        <f t="shared" si="189"/>
        <v>-1</v>
      </c>
      <c r="T2008" s="5">
        <v>1.9</v>
      </c>
      <c r="U2008" s="5">
        <v>0.55000000000000004</v>
      </c>
      <c r="V2008" s="5">
        <v>0</v>
      </c>
      <c r="W2008" s="12">
        <f t="shared" si="190"/>
        <v>0</v>
      </c>
      <c r="X2008" s="2" t="str">
        <f t="shared" si="191"/>
        <v>PAUSE</v>
      </c>
      <c r="Y2008" s="22" t="str">
        <f t="shared" si="192"/>
        <v>Low (100-300)</v>
      </c>
    </row>
    <row r="2009" spans="1:25">
      <c r="A2009" s="2" t="s">
        <v>7234</v>
      </c>
      <c r="B2009" s="2" t="s">
        <v>7235</v>
      </c>
      <c r="C2009" s="2" t="s">
        <v>220</v>
      </c>
      <c r="D2009" s="2" t="s">
        <v>736</v>
      </c>
      <c r="E2009" s="2" t="s">
        <v>125</v>
      </c>
      <c r="F2009" s="5">
        <v>2340</v>
      </c>
      <c r="G2009" s="2" t="s">
        <v>7236</v>
      </c>
      <c r="H2009" s="2" t="s">
        <v>266</v>
      </c>
      <c r="I2009" s="2" t="s">
        <v>26</v>
      </c>
      <c r="J2009" s="2" t="s">
        <v>66</v>
      </c>
      <c r="K2009" s="9">
        <v>700</v>
      </c>
      <c r="L2009" s="9">
        <v>2488</v>
      </c>
      <c r="M2009" s="5">
        <v>62</v>
      </c>
      <c r="N2009" s="5">
        <v>1</v>
      </c>
      <c r="O2009" s="5">
        <v>36.22</v>
      </c>
      <c r="P2009" s="5">
        <v>64.56</v>
      </c>
      <c r="Q2009" s="2">
        <f t="shared" si="187"/>
        <v>28.340000000000003</v>
      </c>
      <c r="R2009" s="5">
        <f t="shared" si="188"/>
        <v>28.340000000000003</v>
      </c>
      <c r="S2009" s="11">
        <f t="shared" si="189"/>
        <v>0.78244064053009399</v>
      </c>
      <c r="T2009" s="5">
        <v>2.4900000000000002</v>
      </c>
      <c r="U2009" s="5">
        <v>0.57999999999999996</v>
      </c>
      <c r="V2009" s="5">
        <v>36.22</v>
      </c>
      <c r="W2009" s="12">
        <f t="shared" si="190"/>
        <v>1.6129032258064516E-2</v>
      </c>
      <c r="X2009" s="2" t="str">
        <f t="shared" si="191"/>
        <v>SCALE</v>
      </c>
      <c r="Y2009" s="22" t="str">
        <f t="shared" si="192"/>
        <v>High (501-750)</v>
      </c>
    </row>
    <row r="2010" spans="1:25">
      <c r="A2010" s="2" t="s">
        <v>7237</v>
      </c>
      <c r="B2010" s="2" t="s">
        <v>510</v>
      </c>
      <c r="C2010" s="2" t="s">
        <v>2747</v>
      </c>
      <c r="D2010" s="2" t="s">
        <v>655</v>
      </c>
      <c r="E2010" s="2" t="s">
        <v>125</v>
      </c>
      <c r="F2010" s="5">
        <v>6700</v>
      </c>
      <c r="G2010" s="2">
        <v>0</v>
      </c>
      <c r="H2010" s="2" t="s">
        <v>102</v>
      </c>
      <c r="I2010" s="2" t="s">
        <v>26</v>
      </c>
      <c r="J2010" s="2" t="s">
        <v>217</v>
      </c>
      <c r="K2010" s="9">
        <v>700</v>
      </c>
      <c r="L2010" s="9">
        <v>1247</v>
      </c>
      <c r="M2010" s="5">
        <v>29</v>
      </c>
      <c r="N2010" s="5">
        <v>0</v>
      </c>
      <c r="O2010" s="5">
        <v>23.55</v>
      </c>
      <c r="P2010" s="5">
        <v>0</v>
      </c>
      <c r="Q2010" s="2">
        <f t="shared" si="187"/>
        <v>-23.55</v>
      </c>
      <c r="R2010" s="5">
        <f t="shared" si="188"/>
        <v>-23.55</v>
      </c>
      <c r="S2010" s="11">
        <f t="shared" si="189"/>
        <v>-1</v>
      </c>
      <c r="T2010" s="5">
        <v>2.33</v>
      </c>
      <c r="U2010" s="5">
        <v>0.81</v>
      </c>
      <c r="V2010" s="5">
        <v>0</v>
      </c>
      <c r="W2010" s="12">
        <f t="shared" si="190"/>
        <v>0</v>
      </c>
      <c r="X2010" s="2" t="str">
        <f t="shared" si="191"/>
        <v>PAUSE</v>
      </c>
      <c r="Y2010" s="22" t="str">
        <f t="shared" si="192"/>
        <v>High (501-750)</v>
      </c>
    </row>
    <row r="2011" spans="1:25">
      <c r="A2011" s="2" t="s">
        <v>7238</v>
      </c>
      <c r="B2011" s="2" t="s">
        <v>7239</v>
      </c>
      <c r="C2011" s="2" t="s">
        <v>1829</v>
      </c>
      <c r="D2011" s="2" t="s">
        <v>5498</v>
      </c>
      <c r="E2011" s="2" t="s">
        <v>3898</v>
      </c>
      <c r="F2011" s="5">
        <v>2849</v>
      </c>
      <c r="G2011" s="2" t="s">
        <v>7240</v>
      </c>
      <c r="H2011" s="2" t="s">
        <v>50</v>
      </c>
      <c r="I2011" s="2" t="s">
        <v>26</v>
      </c>
      <c r="J2011" s="2" t="s">
        <v>300</v>
      </c>
      <c r="K2011" s="9">
        <v>600</v>
      </c>
      <c r="L2011" s="9">
        <v>2175</v>
      </c>
      <c r="M2011" s="5">
        <v>65</v>
      </c>
      <c r="N2011" s="5">
        <v>0</v>
      </c>
      <c r="O2011" s="5">
        <v>38.54</v>
      </c>
      <c r="P2011" s="5">
        <v>0</v>
      </c>
      <c r="Q2011" s="2">
        <f t="shared" si="187"/>
        <v>-38.54</v>
      </c>
      <c r="R2011" s="5">
        <f t="shared" si="188"/>
        <v>-38.54</v>
      </c>
      <c r="S2011" s="11">
        <f t="shared" si="189"/>
        <v>-1</v>
      </c>
      <c r="T2011" s="5">
        <v>2.99</v>
      </c>
      <c r="U2011" s="5">
        <v>0.59</v>
      </c>
      <c r="V2011" s="5">
        <v>0</v>
      </c>
      <c r="W2011" s="12">
        <f t="shared" si="190"/>
        <v>0</v>
      </c>
      <c r="X2011" s="2" t="str">
        <f t="shared" si="191"/>
        <v>PAUSE</v>
      </c>
      <c r="Y2011" s="22" t="str">
        <f t="shared" si="192"/>
        <v>High (501-750)</v>
      </c>
    </row>
    <row r="2012" spans="1:25">
      <c r="A2012" s="2" t="s">
        <v>7241</v>
      </c>
      <c r="B2012" s="2" t="s">
        <v>7242</v>
      </c>
      <c r="C2012" s="2" t="s">
        <v>7243</v>
      </c>
      <c r="D2012" s="2" t="s">
        <v>486</v>
      </c>
      <c r="E2012" s="2" t="s">
        <v>48</v>
      </c>
      <c r="F2012" s="5">
        <v>5676</v>
      </c>
      <c r="G2012" s="2" t="s">
        <v>7244</v>
      </c>
      <c r="H2012" s="2" t="s">
        <v>134</v>
      </c>
      <c r="I2012" s="2" t="s">
        <v>26</v>
      </c>
      <c r="J2012" s="2" t="s">
        <v>699</v>
      </c>
      <c r="K2012" s="9">
        <v>800</v>
      </c>
      <c r="L2012" s="9">
        <v>1436</v>
      </c>
      <c r="M2012" s="5">
        <v>37</v>
      </c>
      <c r="N2012" s="5">
        <v>1</v>
      </c>
      <c r="O2012" s="5">
        <v>21.93</v>
      </c>
      <c r="P2012" s="5">
        <v>44.98</v>
      </c>
      <c r="Q2012" s="2">
        <f t="shared" si="187"/>
        <v>23.049999999999997</v>
      </c>
      <c r="R2012" s="5">
        <f t="shared" si="188"/>
        <v>23.049999999999997</v>
      </c>
      <c r="S2012" s="11">
        <f t="shared" si="189"/>
        <v>1.0510715914272684</v>
      </c>
      <c r="T2012" s="5">
        <v>2.58</v>
      </c>
      <c r="U2012" s="5">
        <v>0.59</v>
      </c>
      <c r="V2012" s="5">
        <v>21.93</v>
      </c>
      <c r="W2012" s="12">
        <f t="shared" si="190"/>
        <v>2.7027027027027029E-2</v>
      </c>
      <c r="X2012" s="2" t="str">
        <f t="shared" si="191"/>
        <v>SCALE</v>
      </c>
      <c r="Y2012" s="22" t="str">
        <f t="shared" si="192"/>
        <v>Premium (751-1000)</v>
      </c>
    </row>
    <row r="2013" spans="1:25">
      <c r="A2013" s="2" t="s">
        <v>7245</v>
      </c>
      <c r="B2013" s="2" t="s">
        <v>691</v>
      </c>
      <c r="C2013" s="2" t="s">
        <v>854</v>
      </c>
      <c r="D2013" s="2" t="s">
        <v>1665</v>
      </c>
      <c r="E2013" s="2" t="s">
        <v>23</v>
      </c>
      <c r="F2013" s="5">
        <v>2500</v>
      </c>
      <c r="G2013" s="2" t="s">
        <v>7246</v>
      </c>
      <c r="H2013" s="2" t="s">
        <v>42</v>
      </c>
      <c r="I2013" s="2" t="s">
        <v>26</v>
      </c>
      <c r="J2013" s="2" t="s">
        <v>356</v>
      </c>
      <c r="K2013" s="9">
        <v>100</v>
      </c>
      <c r="L2013" s="9">
        <v>2412</v>
      </c>
      <c r="M2013" s="5">
        <v>84</v>
      </c>
      <c r="N2013" s="5">
        <v>3</v>
      </c>
      <c r="O2013" s="5">
        <v>69.290000000000006</v>
      </c>
      <c r="P2013" s="5">
        <v>224.48</v>
      </c>
      <c r="Q2013" s="2">
        <f t="shared" si="187"/>
        <v>155.19</v>
      </c>
      <c r="R2013" s="5">
        <f t="shared" si="188"/>
        <v>155.19</v>
      </c>
      <c r="S2013" s="11">
        <f t="shared" si="189"/>
        <v>2.2397171308991193</v>
      </c>
      <c r="T2013" s="5">
        <v>3.48</v>
      </c>
      <c r="U2013" s="5">
        <v>0.82</v>
      </c>
      <c r="V2013" s="5">
        <v>23.1</v>
      </c>
      <c r="W2013" s="12">
        <f t="shared" si="190"/>
        <v>3.5714285714285712E-2</v>
      </c>
      <c r="X2013" s="2" t="str">
        <f t="shared" si="191"/>
        <v>SCALE</v>
      </c>
      <c r="Y2013" s="22" t="str">
        <f t="shared" si="192"/>
        <v>Low (100-300)</v>
      </c>
    </row>
    <row r="2014" spans="1:25">
      <c r="A2014" s="2" t="s">
        <v>7247</v>
      </c>
      <c r="B2014" s="2" t="s">
        <v>1155</v>
      </c>
      <c r="C2014" s="2" t="s">
        <v>813</v>
      </c>
      <c r="D2014" s="2" t="s">
        <v>251</v>
      </c>
      <c r="E2014" s="2" t="s">
        <v>23</v>
      </c>
      <c r="F2014" s="5">
        <v>2000</v>
      </c>
      <c r="G2014" s="2" t="s">
        <v>7248</v>
      </c>
      <c r="H2014" s="2" t="s">
        <v>87</v>
      </c>
      <c r="I2014" s="2" t="s">
        <v>26</v>
      </c>
      <c r="J2014" s="2" t="s">
        <v>177</v>
      </c>
      <c r="K2014" s="9">
        <v>100</v>
      </c>
      <c r="L2014" s="9">
        <v>534</v>
      </c>
      <c r="M2014" s="5">
        <v>10</v>
      </c>
      <c r="N2014" s="5">
        <v>1</v>
      </c>
      <c r="O2014" s="5">
        <v>6.14</v>
      </c>
      <c r="P2014" s="5">
        <v>49.83</v>
      </c>
      <c r="Q2014" s="2">
        <f t="shared" si="187"/>
        <v>43.69</v>
      </c>
      <c r="R2014" s="5">
        <f t="shared" si="188"/>
        <v>43.69</v>
      </c>
      <c r="S2014" s="11">
        <f t="shared" si="189"/>
        <v>7.1156351791530943</v>
      </c>
      <c r="T2014" s="5">
        <v>1.87</v>
      </c>
      <c r="U2014" s="5">
        <v>0.61</v>
      </c>
      <c r="V2014" s="5">
        <v>6.14</v>
      </c>
      <c r="W2014" s="12">
        <f t="shared" si="190"/>
        <v>0.1</v>
      </c>
      <c r="X2014" s="2" t="str">
        <f t="shared" si="191"/>
        <v>SCALE</v>
      </c>
      <c r="Y2014" s="22" t="str">
        <f t="shared" si="192"/>
        <v>Low (100-300)</v>
      </c>
    </row>
    <row r="2015" spans="1:25">
      <c r="A2015" s="2" t="s">
        <v>7249</v>
      </c>
      <c r="B2015" s="2" t="s">
        <v>444</v>
      </c>
      <c r="C2015" s="2" t="s">
        <v>2922</v>
      </c>
      <c r="D2015" s="2" t="s">
        <v>251</v>
      </c>
      <c r="E2015" s="2" t="s">
        <v>23</v>
      </c>
      <c r="F2015" s="5">
        <v>2708</v>
      </c>
      <c r="G2015" s="2" t="s">
        <v>7250</v>
      </c>
      <c r="H2015" s="2" t="s">
        <v>50</v>
      </c>
      <c r="I2015" s="2" t="s">
        <v>26</v>
      </c>
      <c r="J2015" s="2" t="s">
        <v>155</v>
      </c>
      <c r="K2015" s="9">
        <v>500</v>
      </c>
      <c r="L2015" s="9">
        <v>803</v>
      </c>
      <c r="M2015" s="5">
        <v>34</v>
      </c>
      <c r="N2015" s="5">
        <v>0</v>
      </c>
      <c r="O2015" s="5">
        <v>19.66</v>
      </c>
      <c r="P2015" s="5">
        <v>0</v>
      </c>
      <c r="Q2015" s="2">
        <f t="shared" si="187"/>
        <v>-19.66</v>
      </c>
      <c r="R2015" s="5">
        <f t="shared" si="188"/>
        <v>-19.66</v>
      </c>
      <c r="S2015" s="11">
        <f t="shared" si="189"/>
        <v>-1</v>
      </c>
      <c r="T2015" s="5">
        <v>4.2300000000000004</v>
      </c>
      <c r="U2015" s="5">
        <v>0.57999999999999996</v>
      </c>
      <c r="V2015" s="5">
        <v>0</v>
      </c>
      <c r="W2015" s="12">
        <f t="shared" si="190"/>
        <v>0</v>
      </c>
      <c r="X2015" s="2" t="str">
        <f t="shared" si="191"/>
        <v>PAUSE</v>
      </c>
      <c r="Y2015" s="22" t="str">
        <f t="shared" si="192"/>
        <v>Mid (301-500)</v>
      </c>
    </row>
    <row r="2016" spans="1:25">
      <c r="A2016" s="2" t="s">
        <v>7251</v>
      </c>
      <c r="B2016" s="2" t="s">
        <v>847</v>
      </c>
      <c r="C2016" s="2" t="s">
        <v>7252</v>
      </c>
      <c r="D2016" s="2" t="s">
        <v>7253</v>
      </c>
      <c r="E2016" s="2" t="s">
        <v>78</v>
      </c>
      <c r="F2016" s="5">
        <v>2250</v>
      </c>
      <c r="G2016" s="2" t="s">
        <v>2105</v>
      </c>
      <c r="H2016" s="2" t="s">
        <v>167</v>
      </c>
      <c r="I2016" s="2" t="s">
        <v>26</v>
      </c>
      <c r="J2016" s="2" t="s">
        <v>319</v>
      </c>
      <c r="K2016" s="9">
        <v>500</v>
      </c>
      <c r="L2016" s="9">
        <v>819</v>
      </c>
      <c r="M2016" s="5">
        <v>24</v>
      </c>
      <c r="N2016" s="5">
        <v>0</v>
      </c>
      <c r="O2016" s="5">
        <v>17.59</v>
      </c>
      <c r="P2016" s="5">
        <v>0</v>
      </c>
      <c r="Q2016" s="2">
        <f t="shared" si="187"/>
        <v>-17.59</v>
      </c>
      <c r="R2016" s="5">
        <f t="shared" si="188"/>
        <v>-17.59</v>
      </c>
      <c r="S2016" s="11">
        <f t="shared" si="189"/>
        <v>-1</v>
      </c>
      <c r="T2016" s="5">
        <v>2.93</v>
      </c>
      <c r="U2016" s="5">
        <v>0.73</v>
      </c>
      <c r="V2016" s="5">
        <v>0</v>
      </c>
      <c r="W2016" s="12">
        <f t="shared" si="190"/>
        <v>0</v>
      </c>
      <c r="X2016" s="2" t="str">
        <f t="shared" si="191"/>
        <v>PAUSE</v>
      </c>
      <c r="Y2016" s="22" t="str">
        <f t="shared" si="192"/>
        <v>Mid (301-500)</v>
      </c>
    </row>
    <row r="2017" spans="1:25">
      <c r="A2017" s="2" t="s">
        <v>7254</v>
      </c>
      <c r="B2017" s="2" t="s">
        <v>929</v>
      </c>
      <c r="C2017" s="2" t="s">
        <v>5732</v>
      </c>
      <c r="D2017" s="2" t="s">
        <v>1881</v>
      </c>
      <c r="E2017" s="2" t="s">
        <v>78</v>
      </c>
      <c r="F2017" s="5">
        <v>2708</v>
      </c>
      <c r="G2017" s="2" t="s">
        <v>7255</v>
      </c>
      <c r="H2017" s="2" t="s">
        <v>344</v>
      </c>
      <c r="I2017" s="2" t="s">
        <v>26</v>
      </c>
      <c r="J2017" s="2" t="s">
        <v>382</v>
      </c>
      <c r="K2017" s="9">
        <v>100</v>
      </c>
      <c r="L2017" s="9">
        <v>1160</v>
      </c>
      <c r="M2017" s="5">
        <v>50</v>
      </c>
      <c r="N2017" s="5">
        <v>4</v>
      </c>
      <c r="O2017" s="5">
        <v>39.090000000000003</v>
      </c>
      <c r="P2017" s="5">
        <v>293.42</v>
      </c>
      <c r="Q2017" s="2">
        <f t="shared" si="187"/>
        <v>254.33</v>
      </c>
      <c r="R2017" s="5">
        <f t="shared" si="188"/>
        <v>254.33</v>
      </c>
      <c r="S2017" s="11">
        <f t="shared" si="189"/>
        <v>6.506267587618316</v>
      </c>
      <c r="T2017" s="5">
        <v>4.3099999999999996</v>
      </c>
      <c r="U2017" s="5">
        <v>0.78</v>
      </c>
      <c r="V2017" s="5">
        <v>9.77</v>
      </c>
      <c r="W2017" s="12">
        <f t="shared" si="190"/>
        <v>0.08</v>
      </c>
      <c r="X2017" s="2" t="str">
        <f t="shared" si="191"/>
        <v>SCALE</v>
      </c>
      <c r="Y2017" s="22" t="str">
        <f t="shared" si="192"/>
        <v>Low (100-300)</v>
      </c>
    </row>
    <row r="2018" spans="1:25">
      <c r="A2018" s="2" t="s">
        <v>7256</v>
      </c>
      <c r="B2018" s="2" t="s">
        <v>7257</v>
      </c>
      <c r="C2018" s="2" t="s">
        <v>90</v>
      </c>
      <c r="D2018" s="2" t="s">
        <v>7258</v>
      </c>
      <c r="E2018" s="2" t="s">
        <v>118</v>
      </c>
      <c r="F2018" s="5">
        <v>2500</v>
      </c>
      <c r="G2018" s="2" t="s">
        <v>7259</v>
      </c>
      <c r="H2018" s="2" t="s">
        <v>260</v>
      </c>
      <c r="I2018" s="2" t="s">
        <v>26</v>
      </c>
      <c r="J2018" s="2" t="s">
        <v>59</v>
      </c>
      <c r="K2018" s="9">
        <v>1000</v>
      </c>
      <c r="L2018" s="9">
        <v>725</v>
      </c>
      <c r="M2018" s="5">
        <v>28</v>
      </c>
      <c r="N2018" s="5">
        <v>0</v>
      </c>
      <c r="O2018" s="5">
        <v>14.2</v>
      </c>
      <c r="P2018" s="5">
        <v>0</v>
      </c>
      <c r="Q2018" s="2">
        <f t="shared" si="187"/>
        <v>-14.2</v>
      </c>
      <c r="R2018" s="5">
        <f t="shared" si="188"/>
        <v>-14.2</v>
      </c>
      <c r="S2018" s="11">
        <f t="shared" si="189"/>
        <v>-1</v>
      </c>
      <c r="T2018" s="5">
        <v>3.86</v>
      </c>
      <c r="U2018" s="5">
        <v>0.51</v>
      </c>
      <c r="V2018" s="5">
        <v>0</v>
      </c>
      <c r="W2018" s="12">
        <f t="shared" si="190"/>
        <v>0</v>
      </c>
      <c r="X2018" s="2" t="str">
        <f t="shared" si="191"/>
        <v>PAUSE</v>
      </c>
      <c r="Y2018" s="22" t="str">
        <f t="shared" si="192"/>
        <v>Premium (751-1000)</v>
      </c>
    </row>
    <row r="2019" spans="1:25">
      <c r="A2019" s="2" t="s">
        <v>7260</v>
      </c>
      <c r="B2019" s="2" t="s">
        <v>7261</v>
      </c>
      <c r="C2019" s="2" t="s">
        <v>7262</v>
      </c>
      <c r="D2019" s="2" t="s">
        <v>7263</v>
      </c>
      <c r="E2019" s="2" t="s">
        <v>305</v>
      </c>
      <c r="F2019" s="5">
        <v>1500</v>
      </c>
      <c r="G2019" s="2" t="s">
        <v>7264</v>
      </c>
      <c r="H2019" s="2" t="s">
        <v>94</v>
      </c>
      <c r="I2019" s="2" t="s">
        <v>26</v>
      </c>
      <c r="J2019" s="2" t="s">
        <v>319</v>
      </c>
      <c r="K2019" s="9">
        <v>400</v>
      </c>
      <c r="L2019" s="9">
        <v>2253</v>
      </c>
      <c r="M2019" s="5">
        <v>63</v>
      </c>
      <c r="N2019" s="5">
        <v>5</v>
      </c>
      <c r="O2019" s="5">
        <v>36.299999999999997</v>
      </c>
      <c r="P2019" s="5">
        <v>297.23</v>
      </c>
      <c r="Q2019" s="2">
        <f t="shared" si="187"/>
        <v>260.93</v>
      </c>
      <c r="R2019" s="5">
        <f t="shared" si="188"/>
        <v>260.93</v>
      </c>
      <c r="S2019" s="11">
        <f t="shared" si="189"/>
        <v>7.1881542699724523</v>
      </c>
      <c r="T2019" s="5">
        <v>2.8</v>
      </c>
      <c r="U2019" s="5">
        <v>0.57999999999999996</v>
      </c>
      <c r="V2019" s="5">
        <v>7.26</v>
      </c>
      <c r="W2019" s="12">
        <f t="shared" si="190"/>
        <v>7.9365079365079361E-2</v>
      </c>
      <c r="X2019" s="2" t="str">
        <f t="shared" si="191"/>
        <v>SCALE</v>
      </c>
      <c r="Y2019" s="22" t="str">
        <f t="shared" si="192"/>
        <v>Mid (301-500)</v>
      </c>
    </row>
    <row r="2020" spans="1:25">
      <c r="A2020" s="2" t="s">
        <v>7265</v>
      </c>
      <c r="B2020" s="2" t="s">
        <v>739</v>
      </c>
      <c r="C2020" s="2" t="s">
        <v>763</v>
      </c>
      <c r="D2020" s="2" t="s">
        <v>4077</v>
      </c>
      <c r="E2020" s="2" t="s">
        <v>100</v>
      </c>
      <c r="F2020" s="5">
        <v>1800</v>
      </c>
      <c r="G2020" s="2" t="s">
        <v>7266</v>
      </c>
      <c r="H2020" s="2" t="s">
        <v>58</v>
      </c>
      <c r="I2020" s="2" t="s">
        <v>26</v>
      </c>
      <c r="J2020" s="2" t="s">
        <v>382</v>
      </c>
      <c r="K2020" s="9">
        <v>200</v>
      </c>
      <c r="L2020" s="9">
        <v>1402</v>
      </c>
      <c r="M2020" s="5">
        <v>55</v>
      </c>
      <c r="N2020" s="5">
        <v>0</v>
      </c>
      <c r="O2020" s="5">
        <v>40.29</v>
      </c>
      <c r="P2020" s="5">
        <v>0</v>
      </c>
      <c r="Q2020" s="2">
        <f t="shared" si="187"/>
        <v>-40.29</v>
      </c>
      <c r="R2020" s="5">
        <f t="shared" si="188"/>
        <v>-40.29</v>
      </c>
      <c r="S2020" s="11">
        <f t="shared" si="189"/>
        <v>-1</v>
      </c>
      <c r="T2020" s="5">
        <v>3.92</v>
      </c>
      <c r="U2020" s="5">
        <v>0.73</v>
      </c>
      <c r="V2020" s="5">
        <v>0</v>
      </c>
      <c r="W2020" s="12">
        <f t="shared" si="190"/>
        <v>0</v>
      </c>
      <c r="X2020" s="2" t="str">
        <f t="shared" si="191"/>
        <v>PAUSE</v>
      </c>
      <c r="Y2020" s="22" t="str">
        <f t="shared" si="192"/>
        <v>Low (100-300)</v>
      </c>
    </row>
    <row r="2021" spans="1:25">
      <c r="A2021" s="2" t="s">
        <v>7267</v>
      </c>
      <c r="B2021" s="2" t="s">
        <v>1562</v>
      </c>
      <c r="C2021" s="2" t="s">
        <v>573</v>
      </c>
      <c r="D2021" s="2" t="s">
        <v>531</v>
      </c>
      <c r="E2021" s="2" t="s">
        <v>85</v>
      </c>
      <c r="F2021" s="5">
        <v>3000</v>
      </c>
      <c r="G2021" s="2" t="s">
        <v>7268</v>
      </c>
      <c r="H2021" s="2" t="s">
        <v>312</v>
      </c>
      <c r="I2021" s="2" t="s">
        <v>26</v>
      </c>
      <c r="J2021" s="2" t="s">
        <v>120</v>
      </c>
      <c r="K2021" s="9">
        <v>100</v>
      </c>
      <c r="L2021" s="9">
        <v>1108</v>
      </c>
      <c r="M2021" s="5">
        <v>32</v>
      </c>
      <c r="N2021" s="5">
        <v>0</v>
      </c>
      <c r="O2021" s="5">
        <v>24.33</v>
      </c>
      <c r="P2021" s="5">
        <v>0</v>
      </c>
      <c r="Q2021" s="2">
        <f t="shared" si="187"/>
        <v>-24.33</v>
      </c>
      <c r="R2021" s="5">
        <f t="shared" si="188"/>
        <v>-24.33</v>
      </c>
      <c r="S2021" s="11">
        <f t="shared" si="189"/>
        <v>-1</v>
      </c>
      <c r="T2021" s="5">
        <v>2.89</v>
      </c>
      <c r="U2021" s="5">
        <v>0.76</v>
      </c>
      <c r="V2021" s="5">
        <v>0</v>
      </c>
      <c r="W2021" s="12">
        <f t="shared" si="190"/>
        <v>0</v>
      </c>
      <c r="X2021" s="2" t="str">
        <f t="shared" si="191"/>
        <v>PAUSE</v>
      </c>
      <c r="Y2021" s="22" t="str">
        <f t="shared" si="192"/>
        <v>Low (100-300)</v>
      </c>
    </row>
    <row r="2022" spans="1:25">
      <c r="A2022" s="2" t="s">
        <v>7269</v>
      </c>
      <c r="B2022" s="2" t="s">
        <v>7270</v>
      </c>
      <c r="C2022" s="2" t="s">
        <v>7271</v>
      </c>
      <c r="D2022" s="2" t="s">
        <v>516</v>
      </c>
      <c r="E2022" s="2" t="s">
        <v>40</v>
      </c>
      <c r="F2022" s="5">
        <v>1733</v>
      </c>
      <c r="G2022" s="2" t="s">
        <v>7272</v>
      </c>
      <c r="H2022" s="2" t="s">
        <v>161</v>
      </c>
      <c r="I2022" s="2" t="s">
        <v>26</v>
      </c>
      <c r="J2022" s="2" t="s">
        <v>135</v>
      </c>
      <c r="K2022" s="9">
        <v>400</v>
      </c>
      <c r="L2022" s="9">
        <v>1864</v>
      </c>
      <c r="M2022" s="5">
        <v>75</v>
      </c>
      <c r="N2022" s="5">
        <v>2</v>
      </c>
      <c r="O2022" s="5">
        <v>62.72</v>
      </c>
      <c r="P2022" s="5">
        <v>76.900000000000006</v>
      </c>
      <c r="Q2022" s="2">
        <f t="shared" si="187"/>
        <v>14.180000000000007</v>
      </c>
      <c r="R2022" s="5">
        <f t="shared" si="188"/>
        <v>14.180000000000007</v>
      </c>
      <c r="S2022" s="11">
        <f t="shared" si="189"/>
        <v>0.2260841836734695</v>
      </c>
      <c r="T2022" s="5">
        <v>4.0199999999999996</v>
      </c>
      <c r="U2022" s="5">
        <v>0.84</v>
      </c>
      <c r="V2022" s="5">
        <v>31.36</v>
      </c>
      <c r="W2022" s="12">
        <f t="shared" si="190"/>
        <v>2.6666666666666668E-2</v>
      </c>
      <c r="X2022" s="2" t="str">
        <f t="shared" si="191"/>
        <v>SCALE</v>
      </c>
      <c r="Y2022" s="22" t="str">
        <f t="shared" si="192"/>
        <v>Mid (301-500)</v>
      </c>
    </row>
    <row r="2023" spans="1:25">
      <c r="A2023" s="2" t="s">
        <v>7273</v>
      </c>
      <c r="B2023" s="2" t="s">
        <v>1334</v>
      </c>
      <c r="C2023" s="2" t="s">
        <v>62</v>
      </c>
      <c r="D2023" s="2" t="s">
        <v>257</v>
      </c>
      <c r="E2023" s="2" t="s">
        <v>258</v>
      </c>
      <c r="F2023" s="5">
        <v>1638</v>
      </c>
      <c r="G2023" s="2" t="s">
        <v>7274</v>
      </c>
      <c r="H2023" s="2" t="s">
        <v>266</v>
      </c>
      <c r="I2023" s="2" t="s">
        <v>26</v>
      </c>
      <c r="J2023" s="2" t="s">
        <v>699</v>
      </c>
      <c r="K2023" s="9">
        <v>500</v>
      </c>
      <c r="L2023" s="9">
        <v>1347</v>
      </c>
      <c r="M2023" s="5">
        <v>30</v>
      </c>
      <c r="N2023" s="5">
        <v>0</v>
      </c>
      <c r="O2023" s="5">
        <v>14.27</v>
      </c>
      <c r="P2023" s="5">
        <v>0</v>
      </c>
      <c r="Q2023" s="2">
        <f t="shared" si="187"/>
        <v>-14.27</v>
      </c>
      <c r="R2023" s="5">
        <f t="shared" si="188"/>
        <v>-14.27</v>
      </c>
      <c r="S2023" s="11">
        <f t="shared" si="189"/>
        <v>-1</v>
      </c>
      <c r="T2023" s="5">
        <v>2.23</v>
      </c>
      <c r="U2023" s="5">
        <v>0.48</v>
      </c>
      <c r="V2023" s="5">
        <v>0</v>
      </c>
      <c r="W2023" s="12">
        <f t="shared" si="190"/>
        <v>0</v>
      </c>
      <c r="X2023" s="2" t="str">
        <f t="shared" si="191"/>
        <v>PAUSE</v>
      </c>
      <c r="Y2023" s="22" t="str">
        <f t="shared" si="192"/>
        <v>Mid (301-500)</v>
      </c>
    </row>
    <row r="2024" spans="1:25">
      <c r="A2024" s="2" t="s">
        <v>7275</v>
      </c>
      <c r="B2024" s="2" t="s">
        <v>7276</v>
      </c>
      <c r="C2024" s="2" t="s">
        <v>1485</v>
      </c>
      <c r="D2024" s="2" t="s">
        <v>650</v>
      </c>
      <c r="E2024" s="2" t="s">
        <v>432</v>
      </c>
      <c r="F2024" s="5">
        <v>5367</v>
      </c>
      <c r="G2024" s="2" t="s">
        <v>7277</v>
      </c>
      <c r="H2024" s="2" t="s">
        <v>150</v>
      </c>
      <c r="I2024" s="2" t="s">
        <v>26</v>
      </c>
      <c r="J2024" s="2" t="s">
        <v>155</v>
      </c>
      <c r="K2024" s="9">
        <v>800</v>
      </c>
      <c r="L2024" s="9">
        <v>1235</v>
      </c>
      <c r="M2024" s="5">
        <v>46</v>
      </c>
      <c r="N2024" s="5">
        <v>1</v>
      </c>
      <c r="O2024" s="5">
        <v>38.33</v>
      </c>
      <c r="P2024" s="5">
        <v>67.23</v>
      </c>
      <c r="Q2024" s="2">
        <f t="shared" si="187"/>
        <v>28.900000000000006</v>
      </c>
      <c r="R2024" s="5">
        <f t="shared" si="188"/>
        <v>28.900000000000006</v>
      </c>
      <c r="S2024" s="11">
        <f t="shared" si="189"/>
        <v>0.75397860683537721</v>
      </c>
      <c r="T2024" s="5">
        <v>3.72</v>
      </c>
      <c r="U2024" s="5">
        <v>0.83</v>
      </c>
      <c r="V2024" s="5">
        <v>38.33</v>
      </c>
      <c r="W2024" s="12">
        <f t="shared" si="190"/>
        <v>2.1739130434782608E-2</v>
      </c>
      <c r="X2024" s="2" t="str">
        <f t="shared" si="191"/>
        <v>SCALE</v>
      </c>
      <c r="Y2024" s="22" t="str">
        <f t="shared" si="192"/>
        <v>Premium (751-1000)</v>
      </c>
    </row>
    <row r="2025" spans="1:25">
      <c r="A2025" s="2" t="s">
        <v>7278</v>
      </c>
      <c r="B2025" s="2" t="s">
        <v>813</v>
      </c>
      <c r="C2025" s="2" t="s">
        <v>7279</v>
      </c>
      <c r="D2025" s="2" t="s">
        <v>2973</v>
      </c>
      <c r="E2025" s="2" t="s">
        <v>125</v>
      </c>
      <c r="F2025" s="5">
        <v>1500</v>
      </c>
      <c r="G2025" s="2" t="s">
        <v>7280</v>
      </c>
      <c r="H2025" s="2" t="s">
        <v>312</v>
      </c>
      <c r="I2025" s="2" t="s">
        <v>26</v>
      </c>
      <c r="J2025" s="2" t="s">
        <v>361</v>
      </c>
      <c r="K2025" s="9">
        <v>700</v>
      </c>
      <c r="L2025" s="9">
        <v>2092</v>
      </c>
      <c r="M2025" s="5">
        <v>93</v>
      </c>
      <c r="N2025" s="5">
        <v>9</v>
      </c>
      <c r="O2025" s="5">
        <v>59.22</v>
      </c>
      <c r="P2025" s="5">
        <v>553.02</v>
      </c>
      <c r="Q2025" s="2">
        <f t="shared" si="187"/>
        <v>493.79999999999995</v>
      </c>
      <c r="R2025" s="5">
        <f t="shared" si="188"/>
        <v>493.79999999999995</v>
      </c>
      <c r="S2025" s="11">
        <f t="shared" si="189"/>
        <v>8.3383991894630185</v>
      </c>
      <c r="T2025" s="5">
        <v>4.45</v>
      </c>
      <c r="U2025" s="5">
        <v>0.64</v>
      </c>
      <c r="V2025" s="5">
        <v>6.58</v>
      </c>
      <c r="W2025" s="12">
        <f t="shared" si="190"/>
        <v>9.6774193548387094E-2</v>
      </c>
      <c r="X2025" s="2" t="str">
        <f t="shared" si="191"/>
        <v>SCALE</v>
      </c>
      <c r="Y2025" s="22" t="str">
        <f t="shared" si="192"/>
        <v>High (501-750)</v>
      </c>
    </row>
    <row r="2026" spans="1:25">
      <c r="A2026" s="2" t="s">
        <v>7281</v>
      </c>
      <c r="B2026" s="2" t="s">
        <v>1739</v>
      </c>
      <c r="C2026" s="2" t="s">
        <v>7282</v>
      </c>
      <c r="D2026" s="2" t="s">
        <v>144</v>
      </c>
      <c r="E2026" s="2" t="s">
        <v>40</v>
      </c>
      <c r="F2026" s="5">
        <v>2700</v>
      </c>
      <c r="G2026" s="2" t="s">
        <v>3037</v>
      </c>
      <c r="H2026" s="2" t="s">
        <v>150</v>
      </c>
      <c r="I2026" s="2" t="s">
        <v>26</v>
      </c>
      <c r="J2026" s="2" t="s">
        <v>95</v>
      </c>
      <c r="K2026" s="9">
        <v>500</v>
      </c>
      <c r="L2026" s="9">
        <v>2317</v>
      </c>
      <c r="M2026" s="5">
        <v>46</v>
      </c>
      <c r="N2026" s="5">
        <v>0</v>
      </c>
      <c r="O2026" s="5">
        <v>29.76</v>
      </c>
      <c r="P2026" s="5">
        <v>0</v>
      </c>
      <c r="Q2026" s="2">
        <f t="shared" si="187"/>
        <v>-29.76</v>
      </c>
      <c r="R2026" s="5">
        <f t="shared" si="188"/>
        <v>-29.76</v>
      </c>
      <c r="S2026" s="11">
        <f t="shared" si="189"/>
        <v>-1</v>
      </c>
      <c r="T2026" s="5">
        <v>1.99</v>
      </c>
      <c r="U2026" s="5">
        <v>0.65</v>
      </c>
      <c r="V2026" s="5">
        <v>0</v>
      </c>
      <c r="W2026" s="12">
        <f t="shared" si="190"/>
        <v>0</v>
      </c>
      <c r="X2026" s="2" t="str">
        <f t="shared" si="191"/>
        <v>PAUSE</v>
      </c>
      <c r="Y2026" s="22" t="str">
        <f t="shared" si="192"/>
        <v>Mid (301-500)</v>
      </c>
    </row>
    <row r="2027" spans="1:25">
      <c r="A2027" s="2" t="s">
        <v>7283</v>
      </c>
      <c r="B2027" s="2" t="s">
        <v>295</v>
      </c>
      <c r="C2027" s="2" t="s">
        <v>69</v>
      </c>
      <c r="D2027" s="2" t="s">
        <v>629</v>
      </c>
      <c r="E2027" s="2" t="s">
        <v>40</v>
      </c>
      <c r="F2027" s="5">
        <v>2800</v>
      </c>
      <c r="G2027" s="2" t="s">
        <v>7284</v>
      </c>
      <c r="H2027" s="2" t="s">
        <v>134</v>
      </c>
      <c r="I2027" s="2" t="s">
        <v>26</v>
      </c>
      <c r="J2027" s="2" t="s">
        <v>43</v>
      </c>
      <c r="K2027" s="9">
        <v>600</v>
      </c>
      <c r="L2027" s="9">
        <v>2389</v>
      </c>
      <c r="M2027" s="5">
        <v>87</v>
      </c>
      <c r="N2027" s="5">
        <v>0</v>
      </c>
      <c r="O2027" s="5">
        <v>55.24</v>
      </c>
      <c r="P2027" s="5">
        <v>0</v>
      </c>
      <c r="Q2027" s="2">
        <f t="shared" si="187"/>
        <v>-55.24</v>
      </c>
      <c r="R2027" s="5">
        <f t="shared" si="188"/>
        <v>-55.24</v>
      </c>
      <c r="S2027" s="11">
        <f t="shared" si="189"/>
        <v>-1</v>
      </c>
      <c r="T2027" s="5">
        <v>3.64</v>
      </c>
      <c r="U2027" s="5">
        <v>0.63</v>
      </c>
      <c r="V2027" s="5">
        <v>0</v>
      </c>
      <c r="W2027" s="12">
        <f t="shared" si="190"/>
        <v>0</v>
      </c>
      <c r="X2027" s="2" t="str">
        <f t="shared" si="191"/>
        <v>PAUSE</v>
      </c>
      <c r="Y2027" s="22" t="str">
        <f t="shared" si="192"/>
        <v>High (501-750)</v>
      </c>
    </row>
    <row r="2028" spans="1:25">
      <c r="A2028" s="2" t="s">
        <v>7285</v>
      </c>
      <c r="B2028" s="2" t="s">
        <v>7286</v>
      </c>
      <c r="C2028" s="2" t="s">
        <v>331</v>
      </c>
      <c r="D2028" s="2" t="s">
        <v>2331</v>
      </c>
      <c r="E2028" s="2" t="s">
        <v>40</v>
      </c>
      <c r="F2028" s="5">
        <v>3600</v>
      </c>
      <c r="G2028" s="2" t="s">
        <v>7287</v>
      </c>
      <c r="H2028" s="2" t="s">
        <v>102</v>
      </c>
      <c r="I2028" s="2" t="s">
        <v>26</v>
      </c>
      <c r="J2028" s="2" t="s">
        <v>162</v>
      </c>
      <c r="K2028" s="9">
        <v>1000</v>
      </c>
      <c r="L2028" s="9">
        <v>1041</v>
      </c>
      <c r="M2028" s="5">
        <v>34</v>
      </c>
      <c r="N2028" s="5">
        <v>1</v>
      </c>
      <c r="O2028" s="5">
        <v>18.850000000000001</v>
      </c>
      <c r="P2028" s="5">
        <v>52.29</v>
      </c>
      <c r="Q2028" s="2">
        <f t="shared" si="187"/>
        <v>33.44</v>
      </c>
      <c r="R2028" s="5">
        <f t="shared" si="188"/>
        <v>33.44</v>
      </c>
      <c r="S2028" s="11">
        <f t="shared" si="189"/>
        <v>1.7740053050397875</v>
      </c>
      <c r="T2028" s="5">
        <v>3.27</v>
      </c>
      <c r="U2028" s="5">
        <v>0.55000000000000004</v>
      </c>
      <c r="V2028" s="5">
        <v>18.850000000000001</v>
      </c>
      <c r="W2028" s="12">
        <f t="shared" si="190"/>
        <v>2.9411764705882353E-2</v>
      </c>
      <c r="X2028" s="2" t="str">
        <f t="shared" si="191"/>
        <v>SCALE</v>
      </c>
      <c r="Y2028" s="22" t="str">
        <f t="shared" si="192"/>
        <v>Premium (751-1000)</v>
      </c>
    </row>
    <row r="2029" spans="1:25">
      <c r="A2029" s="2" t="s">
        <v>7288</v>
      </c>
      <c r="B2029" s="2" t="s">
        <v>2123</v>
      </c>
      <c r="C2029" s="2" t="s">
        <v>7289</v>
      </c>
      <c r="D2029" s="2" t="s">
        <v>2342</v>
      </c>
      <c r="E2029" s="2" t="s">
        <v>40</v>
      </c>
      <c r="F2029" s="5">
        <v>2500</v>
      </c>
      <c r="G2029" s="2" t="s">
        <v>7290</v>
      </c>
      <c r="H2029" s="2" t="s">
        <v>102</v>
      </c>
      <c r="I2029" s="2" t="s">
        <v>26</v>
      </c>
      <c r="J2029" s="2" t="s">
        <v>140</v>
      </c>
      <c r="K2029" s="9">
        <v>300</v>
      </c>
      <c r="L2029" s="9">
        <v>1289</v>
      </c>
      <c r="M2029" s="5">
        <v>50</v>
      </c>
      <c r="N2029" s="5">
        <v>2</v>
      </c>
      <c r="O2029" s="5">
        <v>37.43</v>
      </c>
      <c r="P2029" s="5">
        <v>71.77</v>
      </c>
      <c r="Q2029" s="2">
        <f t="shared" si="187"/>
        <v>34.339999999999996</v>
      </c>
      <c r="R2029" s="5">
        <f t="shared" si="188"/>
        <v>34.339999999999996</v>
      </c>
      <c r="S2029" s="11">
        <f t="shared" si="189"/>
        <v>0.91744589901148799</v>
      </c>
      <c r="T2029" s="5">
        <v>3.88</v>
      </c>
      <c r="U2029" s="5">
        <v>0.75</v>
      </c>
      <c r="V2029" s="5">
        <v>18.72</v>
      </c>
      <c r="W2029" s="12">
        <f t="shared" si="190"/>
        <v>0.04</v>
      </c>
      <c r="X2029" s="2" t="str">
        <f t="shared" si="191"/>
        <v>SCALE</v>
      </c>
      <c r="Y2029" s="22" t="str">
        <f t="shared" si="192"/>
        <v>Low (100-300)</v>
      </c>
    </row>
    <row r="2030" spans="1:25">
      <c r="A2030" s="2" t="s">
        <v>7291</v>
      </c>
      <c r="B2030" s="2" t="s">
        <v>1108</v>
      </c>
      <c r="C2030" s="2" t="s">
        <v>2014</v>
      </c>
      <c r="D2030" s="2" t="s">
        <v>144</v>
      </c>
      <c r="E2030" s="2" t="s">
        <v>40</v>
      </c>
      <c r="F2030" s="5">
        <v>4500</v>
      </c>
      <c r="G2030" s="2" t="s">
        <v>7292</v>
      </c>
      <c r="H2030" s="2" t="s">
        <v>72</v>
      </c>
      <c r="I2030" s="2" t="s">
        <v>26</v>
      </c>
      <c r="J2030" s="2" t="s">
        <v>51</v>
      </c>
      <c r="K2030" s="9">
        <v>300</v>
      </c>
      <c r="L2030" s="9">
        <v>2201</v>
      </c>
      <c r="M2030" s="5">
        <v>95</v>
      </c>
      <c r="N2030" s="5">
        <v>2</v>
      </c>
      <c r="O2030" s="5">
        <v>38.6</v>
      </c>
      <c r="P2030" s="5">
        <v>79.42</v>
      </c>
      <c r="Q2030" s="2">
        <f t="shared" si="187"/>
        <v>40.82</v>
      </c>
      <c r="R2030" s="5">
        <f t="shared" si="188"/>
        <v>40.82</v>
      </c>
      <c r="S2030" s="11">
        <f t="shared" si="189"/>
        <v>1.0575129533678755</v>
      </c>
      <c r="T2030" s="5">
        <v>4.32</v>
      </c>
      <c r="U2030" s="5">
        <v>0.41</v>
      </c>
      <c r="V2030" s="5">
        <v>19.3</v>
      </c>
      <c r="W2030" s="12">
        <f t="shared" si="190"/>
        <v>2.1052631578947368E-2</v>
      </c>
      <c r="X2030" s="2" t="str">
        <f t="shared" si="191"/>
        <v>SCALE</v>
      </c>
      <c r="Y2030" s="22" t="str">
        <f t="shared" si="192"/>
        <v>Low (100-300)</v>
      </c>
    </row>
    <row r="2031" spans="1:25">
      <c r="A2031" s="2" t="s">
        <v>7293</v>
      </c>
      <c r="B2031" s="2" t="s">
        <v>510</v>
      </c>
      <c r="C2031" s="2" t="s">
        <v>7294</v>
      </c>
      <c r="D2031" s="2" t="s">
        <v>7295</v>
      </c>
      <c r="E2031" s="2" t="s">
        <v>112</v>
      </c>
      <c r="F2031" s="5">
        <v>5000</v>
      </c>
      <c r="G2031" s="2" t="s">
        <v>7296</v>
      </c>
      <c r="H2031" s="2" t="s">
        <v>190</v>
      </c>
      <c r="I2031" s="2" t="s">
        <v>26</v>
      </c>
      <c r="J2031" s="2" t="s">
        <v>458</v>
      </c>
      <c r="K2031" s="9">
        <v>1000</v>
      </c>
      <c r="L2031" s="9">
        <v>2100</v>
      </c>
      <c r="M2031" s="5">
        <v>74</v>
      </c>
      <c r="N2031" s="5">
        <v>0</v>
      </c>
      <c r="O2031" s="5">
        <v>34.630000000000003</v>
      </c>
      <c r="P2031" s="5">
        <v>0</v>
      </c>
      <c r="Q2031" s="2">
        <f t="shared" si="187"/>
        <v>-34.630000000000003</v>
      </c>
      <c r="R2031" s="5">
        <f t="shared" si="188"/>
        <v>-34.630000000000003</v>
      </c>
      <c r="S2031" s="11">
        <f t="shared" si="189"/>
        <v>-1</v>
      </c>
      <c r="T2031" s="5">
        <v>3.52</v>
      </c>
      <c r="U2031" s="5">
        <v>0.47</v>
      </c>
      <c r="V2031" s="5">
        <v>0</v>
      </c>
      <c r="W2031" s="12">
        <f t="shared" si="190"/>
        <v>0</v>
      </c>
      <c r="X2031" s="2" t="str">
        <f t="shared" si="191"/>
        <v>PAUSE</v>
      </c>
      <c r="Y2031" s="22" t="str">
        <f t="shared" si="192"/>
        <v>Premium (751-1000)</v>
      </c>
    </row>
    <row r="2032" spans="1:25">
      <c r="A2032" s="2" t="s">
        <v>7297</v>
      </c>
      <c r="B2032" s="2" t="s">
        <v>340</v>
      </c>
      <c r="C2032" s="2" t="s">
        <v>1720</v>
      </c>
      <c r="D2032" s="2" t="s">
        <v>117</v>
      </c>
      <c r="E2032" s="2" t="s">
        <v>118</v>
      </c>
      <c r="F2032" s="5">
        <v>2500</v>
      </c>
      <c r="G2032" s="2" t="s">
        <v>1919</v>
      </c>
      <c r="H2032" s="2" t="s">
        <v>312</v>
      </c>
      <c r="I2032" s="2" t="s">
        <v>26</v>
      </c>
      <c r="J2032" s="2" t="s">
        <v>699</v>
      </c>
      <c r="K2032" s="9">
        <v>400</v>
      </c>
      <c r="L2032" s="9">
        <v>1168</v>
      </c>
      <c r="M2032" s="5">
        <v>43</v>
      </c>
      <c r="N2032" s="5">
        <v>1</v>
      </c>
      <c r="O2032" s="5">
        <v>19.690000000000001</v>
      </c>
      <c r="P2032" s="5">
        <v>56.17</v>
      </c>
      <c r="Q2032" s="2">
        <f t="shared" si="187"/>
        <v>36.480000000000004</v>
      </c>
      <c r="R2032" s="5">
        <f t="shared" si="188"/>
        <v>36.480000000000004</v>
      </c>
      <c r="S2032" s="11">
        <f t="shared" si="189"/>
        <v>1.8527171152869477</v>
      </c>
      <c r="T2032" s="5">
        <v>3.68</v>
      </c>
      <c r="U2032" s="5">
        <v>0.46</v>
      </c>
      <c r="V2032" s="5">
        <v>19.690000000000001</v>
      </c>
      <c r="W2032" s="12">
        <f t="shared" si="190"/>
        <v>2.3255813953488372E-2</v>
      </c>
      <c r="X2032" s="2" t="str">
        <f t="shared" si="191"/>
        <v>SCALE</v>
      </c>
      <c r="Y2032" s="22" t="str">
        <f t="shared" si="192"/>
        <v>Mid (301-500)</v>
      </c>
    </row>
    <row r="2033" spans="1:25">
      <c r="A2033" s="2" t="s">
        <v>7298</v>
      </c>
      <c r="B2033" s="2" t="s">
        <v>1167</v>
      </c>
      <c r="C2033" s="2" t="s">
        <v>7299</v>
      </c>
      <c r="D2033" s="2" t="s">
        <v>264</v>
      </c>
      <c r="E2033" s="2" t="s">
        <v>23</v>
      </c>
      <c r="F2033" s="5">
        <v>1500</v>
      </c>
      <c r="G2033" s="2" t="s">
        <v>7300</v>
      </c>
      <c r="H2033" s="2" t="s">
        <v>312</v>
      </c>
      <c r="I2033" s="2" t="s">
        <v>26</v>
      </c>
      <c r="J2033" s="2" t="s">
        <v>248</v>
      </c>
      <c r="K2033" s="9">
        <v>700</v>
      </c>
      <c r="L2033" s="9">
        <v>633</v>
      </c>
      <c r="M2033" s="5">
        <v>15</v>
      </c>
      <c r="N2033" s="5">
        <v>0</v>
      </c>
      <c r="O2033" s="5">
        <v>8.6</v>
      </c>
      <c r="P2033" s="5">
        <v>0</v>
      </c>
      <c r="Q2033" s="2">
        <f t="shared" si="187"/>
        <v>-8.6</v>
      </c>
      <c r="R2033" s="5">
        <f t="shared" si="188"/>
        <v>-8.6</v>
      </c>
      <c r="S2033" s="11">
        <f t="shared" si="189"/>
        <v>-1</v>
      </c>
      <c r="T2033" s="5">
        <v>2.37</v>
      </c>
      <c r="U2033" s="5">
        <v>0.56999999999999995</v>
      </c>
      <c r="V2033" s="5">
        <v>0</v>
      </c>
      <c r="W2033" s="12">
        <f t="shared" si="190"/>
        <v>0</v>
      </c>
      <c r="X2033" s="2" t="str">
        <f t="shared" si="191"/>
        <v>PAUSE</v>
      </c>
      <c r="Y2033" s="22" t="str">
        <f t="shared" si="192"/>
        <v>High (501-750)</v>
      </c>
    </row>
    <row r="2034" spans="1:25">
      <c r="A2034" s="2" t="s">
        <v>7301</v>
      </c>
      <c r="B2034" s="2" t="s">
        <v>1353</v>
      </c>
      <c r="C2034" s="2" t="s">
        <v>7302</v>
      </c>
      <c r="D2034" s="2" t="s">
        <v>5378</v>
      </c>
      <c r="E2034" s="2" t="s">
        <v>118</v>
      </c>
      <c r="F2034" s="5">
        <v>4500</v>
      </c>
      <c r="G2034" s="2" t="s">
        <v>7303</v>
      </c>
      <c r="H2034" s="2" t="s">
        <v>150</v>
      </c>
      <c r="I2034" s="2" t="s">
        <v>26</v>
      </c>
      <c r="J2034" s="2" t="s">
        <v>95</v>
      </c>
      <c r="K2034" s="9">
        <v>100</v>
      </c>
      <c r="L2034" s="9">
        <v>1667</v>
      </c>
      <c r="M2034" s="5">
        <v>50</v>
      </c>
      <c r="N2034" s="5">
        <v>0</v>
      </c>
      <c r="O2034" s="5">
        <v>41.83</v>
      </c>
      <c r="P2034" s="5">
        <v>0</v>
      </c>
      <c r="Q2034" s="2">
        <f t="shared" si="187"/>
        <v>-41.83</v>
      </c>
      <c r="R2034" s="5">
        <f t="shared" si="188"/>
        <v>-41.83</v>
      </c>
      <c r="S2034" s="11">
        <f t="shared" si="189"/>
        <v>-1</v>
      </c>
      <c r="T2034" s="5">
        <v>3</v>
      </c>
      <c r="U2034" s="5">
        <v>0.84</v>
      </c>
      <c r="V2034" s="5">
        <v>0</v>
      </c>
      <c r="W2034" s="12">
        <f t="shared" si="190"/>
        <v>0</v>
      </c>
      <c r="X2034" s="2" t="str">
        <f t="shared" si="191"/>
        <v>PAUSE</v>
      </c>
      <c r="Y2034" s="22" t="str">
        <f t="shared" si="192"/>
        <v>Low (100-300)</v>
      </c>
    </row>
    <row r="2035" spans="1:25">
      <c r="A2035" s="2" t="s">
        <v>7304</v>
      </c>
      <c r="B2035" s="2" t="s">
        <v>7305</v>
      </c>
      <c r="C2035" s="2" t="s">
        <v>30</v>
      </c>
      <c r="D2035" s="2" t="s">
        <v>7306</v>
      </c>
      <c r="E2035" s="2" t="s">
        <v>40</v>
      </c>
      <c r="F2035" s="5">
        <v>3792</v>
      </c>
      <c r="G2035" s="2" t="s">
        <v>7307</v>
      </c>
      <c r="H2035" s="2" t="s">
        <v>94</v>
      </c>
      <c r="I2035" s="2" t="s">
        <v>26</v>
      </c>
      <c r="J2035" s="2" t="s">
        <v>232</v>
      </c>
      <c r="K2035" s="9">
        <v>300</v>
      </c>
      <c r="L2035" s="9">
        <v>1636</v>
      </c>
      <c r="M2035" s="5">
        <v>32</v>
      </c>
      <c r="N2035" s="5">
        <v>2</v>
      </c>
      <c r="O2035" s="5">
        <v>23.4</v>
      </c>
      <c r="P2035" s="5">
        <v>73.95</v>
      </c>
      <c r="Q2035" s="2">
        <f t="shared" si="187"/>
        <v>50.550000000000004</v>
      </c>
      <c r="R2035" s="5">
        <f t="shared" si="188"/>
        <v>50.550000000000004</v>
      </c>
      <c r="S2035" s="11">
        <f t="shared" si="189"/>
        <v>2.1602564102564106</v>
      </c>
      <c r="T2035" s="5">
        <v>1.96</v>
      </c>
      <c r="U2035" s="5">
        <v>0.73</v>
      </c>
      <c r="V2035" s="5">
        <v>11.7</v>
      </c>
      <c r="W2035" s="12">
        <f t="shared" si="190"/>
        <v>6.25E-2</v>
      </c>
      <c r="X2035" s="2" t="str">
        <f t="shared" si="191"/>
        <v>SCALE</v>
      </c>
      <c r="Y2035" s="22" t="str">
        <f t="shared" si="192"/>
        <v>Low (100-300)</v>
      </c>
    </row>
    <row r="2036" spans="1:25">
      <c r="A2036" s="2" t="s">
        <v>7308</v>
      </c>
      <c r="B2036" s="2" t="s">
        <v>1009</v>
      </c>
      <c r="C2036" s="2" t="s">
        <v>5296</v>
      </c>
      <c r="D2036" s="2" t="s">
        <v>1215</v>
      </c>
      <c r="E2036" s="2" t="s">
        <v>237</v>
      </c>
      <c r="F2036" s="5">
        <v>4000</v>
      </c>
      <c r="G2036" s="2" t="s">
        <v>7309</v>
      </c>
      <c r="H2036" s="2" t="s">
        <v>102</v>
      </c>
      <c r="I2036" s="2" t="s">
        <v>26</v>
      </c>
      <c r="J2036" s="2" t="s">
        <v>319</v>
      </c>
      <c r="K2036" s="9">
        <v>800</v>
      </c>
      <c r="L2036" s="9">
        <v>1480</v>
      </c>
      <c r="M2036" s="5">
        <v>63</v>
      </c>
      <c r="N2036" s="5">
        <v>0</v>
      </c>
      <c r="O2036" s="5">
        <v>41.46</v>
      </c>
      <c r="P2036" s="5">
        <v>0</v>
      </c>
      <c r="Q2036" s="2">
        <f t="shared" si="187"/>
        <v>-41.46</v>
      </c>
      <c r="R2036" s="5">
        <f t="shared" si="188"/>
        <v>-41.46</v>
      </c>
      <c r="S2036" s="11">
        <f t="shared" si="189"/>
        <v>-1</v>
      </c>
      <c r="T2036" s="5">
        <v>4.26</v>
      </c>
      <c r="U2036" s="5">
        <v>0.66</v>
      </c>
      <c r="V2036" s="5">
        <v>0</v>
      </c>
      <c r="W2036" s="12">
        <f t="shared" si="190"/>
        <v>0</v>
      </c>
      <c r="X2036" s="2" t="str">
        <f t="shared" si="191"/>
        <v>PAUSE</v>
      </c>
      <c r="Y2036" s="22" t="str">
        <f t="shared" si="192"/>
        <v>Premium (751-1000)</v>
      </c>
    </row>
    <row r="2037" spans="1:25">
      <c r="A2037" s="2" t="s">
        <v>7310</v>
      </c>
      <c r="B2037" s="2" t="s">
        <v>7311</v>
      </c>
      <c r="C2037" s="2" t="s">
        <v>7312</v>
      </c>
      <c r="D2037" s="2" t="s">
        <v>7313</v>
      </c>
      <c r="E2037" s="2" t="s">
        <v>118</v>
      </c>
      <c r="F2037" s="5">
        <v>2167</v>
      </c>
      <c r="G2037" s="2" t="s">
        <v>7314</v>
      </c>
      <c r="H2037" s="2" t="s">
        <v>94</v>
      </c>
      <c r="I2037" s="2" t="s">
        <v>26</v>
      </c>
      <c r="J2037" s="2" t="s">
        <v>313</v>
      </c>
      <c r="K2037" s="9">
        <v>400</v>
      </c>
      <c r="L2037" s="9">
        <v>2286</v>
      </c>
      <c r="M2037" s="5">
        <v>101</v>
      </c>
      <c r="N2037" s="5">
        <v>4</v>
      </c>
      <c r="O2037" s="5">
        <v>69.069999999999993</v>
      </c>
      <c r="P2037" s="5">
        <v>148.97999999999999</v>
      </c>
      <c r="Q2037" s="2">
        <f t="shared" si="187"/>
        <v>79.91</v>
      </c>
      <c r="R2037" s="5">
        <f t="shared" si="188"/>
        <v>79.91</v>
      </c>
      <c r="S2037" s="11">
        <f t="shared" si="189"/>
        <v>1.1569422325177356</v>
      </c>
      <c r="T2037" s="5">
        <v>4.42</v>
      </c>
      <c r="U2037" s="5">
        <v>0.68</v>
      </c>
      <c r="V2037" s="5">
        <v>17.27</v>
      </c>
      <c r="W2037" s="12">
        <f t="shared" si="190"/>
        <v>3.9603960396039604E-2</v>
      </c>
      <c r="X2037" s="2" t="str">
        <f t="shared" si="191"/>
        <v>SCALE</v>
      </c>
      <c r="Y2037" s="22" t="str">
        <f t="shared" si="192"/>
        <v>Mid (301-500)</v>
      </c>
    </row>
    <row r="2038" spans="1:25">
      <c r="A2038" s="2" t="s">
        <v>7315</v>
      </c>
      <c r="B2038" s="2" t="s">
        <v>3538</v>
      </c>
      <c r="C2038" s="2" t="s">
        <v>1893</v>
      </c>
      <c r="D2038" s="2" t="s">
        <v>7316</v>
      </c>
      <c r="E2038" s="2" t="s">
        <v>118</v>
      </c>
      <c r="F2038" s="5">
        <v>7000</v>
      </c>
      <c r="G2038" s="2" t="s">
        <v>343</v>
      </c>
      <c r="H2038" s="2" t="s">
        <v>167</v>
      </c>
      <c r="I2038" s="2" t="s">
        <v>26</v>
      </c>
      <c r="J2038" s="2" t="s">
        <v>699</v>
      </c>
      <c r="K2038" s="9">
        <v>100</v>
      </c>
      <c r="L2038" s="9">
        <v>2251</v>
      </c>
      <c r="M2038" s="5">
        <v>38</v>
      </c>
      <c r="N2038" s="5">
        <v>0</v>
      </c>
      <c r="O2038" s="5">
        <v>22.32</v>
      </c>
      <c r="P2038" s="5">
        <v>0</v>
      </c>
      <c r="Q2038" s="2">
        <f t="shared" si="187"/>
        <v>-22.32</v>
      </c>
      <c r="R2038" s="5">
        <f t="shared" si="188"/>
        <v>-22.32</v>
      </c>
      <c r="S2038" s="11">
        <f t="shared" si="189"/>
        <v>-1</v>
      </c>
      <c r="T2038" s="5">
        <v>1.69</v>
      </c>
      <c r="U2038" s="5">
        <v>0.59</v>
      </c>
      <c r="V2038" s="5">
        <v>0</v>
      </c>
      <c r="W2038" s="12">
        <f t="shared" si="190"/>
        <v>0</v>
      </c>
      <c r="X2038" s="2" t="str">
        <f t="shared" si="191"/>
        <v>PAUSE</v>
      </c>
      <c r="Y2038" s="22" t="str">
        <f t="shared" si="192"/>
        <v>Low (100-300)</v>
      </c>
    </row>
    <row r="2039" spans="1:25">
      <c r="A2039" s="2" t="s">
        <v>7317</v>
      </c>
      <c r="B2039" s="2" t="s">
        <v>7318</v>
      </c>
      <c r="C2039" s="2" t="s">
        <v>143</v>
      </c>
      <c r="D2039" s="2" t="s">
        <v>1460</v>
      </c>
      <c r="E2039" s="2" t="s">
        <v>23</v>
      </c>
      <c r="F2039" s="5">
        <v>1700</v>
      </c>
      <c r="G2039" s="2" t="s">
        <v>412</v>
      </c>
      <c r="H2039" s="2" t="s">
        <v>72</v>
      </c>
      <c r="I2039" s="2" t="s">
        <v>26</v>
      </c>
      <c r="J2039" s="2" t="s">
        <v>300</v>
      </c>
      <c r="K2039" s="9">
        <v>400</v>
      </c>
      <c r="L2039" s="9">
        <v>1874</v>
      </c>
      <c r="M2039" s="5">
        <v>50</v>
      </c>
      <c r="N2039" s="5">
        <v>5</v>
      </c>
      <c r="O2039" s="5">
        <v>33.5</v>
      </c>
      <c r="P2039" s="5">
        <v>287.91000000000003</v>
      </c>
      <c r="Q2039" s="2">
        <f t="shared" si="187"/>
        <v>254.41000000000003</v>
      </c>
      <c r="R2039" s="5">
        <f t="shared" si="188"/>
        <v>254.41000000000003</v>
      </c>
      <c r="S2039" s="11">
        <f t="shared" si="189"/>
        <v>7.5943283582089558</v>
      </c>
      <c r="T2039" s="5">
        <v>2.67</v>
      </c>
      <c r="U2039" s="5">
        <v>0.67</v>
      </c>
      <c r="V2039" s="5">
        <v>6.7</v>
      </c>
      <c r="W2039" s="12">
        <f t="shared" si="190"/>
        <v>0.1</v>
      </c>
      <c r="X2039" s="2" t="str">
        <f t="shared" si="191"/>
        <v>SCALE</v>
      </c>
      <c r="Y2039" s="22" t="str">
        <f t="shared" si="192"/>
        <v>Mid (301-500)</v>
      </c>
    </row>
    <row r="2040" spans="1:25">
      <c r="A2040" s="2" t="s">
        <v>7319</v>
      </c>
      <c r="B2040" s="2" t="s">
        <v>6319</v>
      </c>
      <c r="C2040" s="2" t="s">
        <v>7320</v>
      </c>
      <c r="D2040" s="2" t="s">
        <v>7321</v>
      </c>
      <c r="E2040" s="2" t="s">
        <v>23</v>
      </c>
      <c r="F2040" s="5">
        <v>3400</v>
      </c>
      <c r="G2040" s="2" t="s">
        <v>7322</v>
      </c>
      <c r="H2040" s="2" t="s">
        <v>72</v>
      </c>
      <c r="I2040" s="2" t="s">
        <v>26</v>
      </c>
      <c r="J2040" s="2" t="s">
        <v>35</v>
      </c>
      <c r="K2040" s="9">
        <v>100</v>
      </c>
      <c r="L2040" s="9">
        <v>2479</v>
      </c>
      <c r="M2040" s="5">
        <v>64</v>
      </c>
      <c r="N2040" s="5">
        <v>5</v>
      </c>
      <c r="O2040" s="5">
        <v>43.84</v>
      </c>
      <c r="P2040" s="5">
        <v>364.09</v>
      </c>
      <c r="Q2040" s="2">
        <f t="shared" si="187"/>
        <v>320.25</v>
      </c>
      <c r="R2040" s="5">
        <f t="shared" si="188"/>
        <v>320.25</v>
      </c>
      <c r="S2040" s="11">
        <f t="shared" si="189"/>
        <v>7.304972627737226</v>
      </c>
      <c r="T2040" s="5">
        <v>2.58</v>
      </c>
      <c r="U2040" s="5">
        <v>0.68</v>
      </c>
      <c r="V2040" s="5">
        <v>8.77</v>
      </c>
      <c r="W2040" s="12">
        <f t="shared" si="190"/>
        <v>7.8125E-2</v>
      </c>
      <c r="X2040" s="2" t="str">
        <f t="shared" si="191"/>
        <v>SCALE</v>
      </c>
      <c r="Y2040" s="22" t="str">
        <f t="shared" si="192"/>
        <v>Low (100-300)</v>
      </c>
    </row>
    <row r="2041" spans="1:25">
      <c r="A2041" s="2" t="s">
        <v>7323</v>
      </c>
      <c r="B2041" s="2" t="s">
        <v>7324</v>
      </c>
      <c r="C2041" s="2" t="s">
        <v>83</v>
      </c>
      <c r="D2041" s="2" t="s">
        <v>251</v>
      </c>
      <c r="E2041" s="2" t="s">
        <v>23</v>
      </c>
      <c r="F2041" s="5">
        <v>3149</v>
      </c>
      <c r="G2041" s="2" t="s">
        <v>2954</v>
      </c>
      <c r="H2041" s="2" t="s">
        <v>102</v>
      </c>
      <c r="I2041" s="2" t="s">
        <v>26</v>
      </c>
      <c r="J2041" s="2" t="s">
        <v>382</v>
      </c>
      <c r="K2041" s="9">
        <v>200</v>
      </c>
      <c r="L2041" s="9">
        <v>1556</v>
      </c>
      <c r="M2041" s="5">
        <v>64</v>
      </c>
      <c r="N2041" s="5">
        <v>0</v>
      </c>
      <c r="O2041" s="5">
        <v>26.15</v>
      </c>
      <c r="P2041" s="5">
        <v>0</v>
      </c>
      <c r="Q2041" s="2">
        <f t="shared" si="187"/>
        <v>-26.15</v>
      </c>
      <c r="R2041" s="5">
        <f t="shared" si="188"/>
        <v>-26.15</v>
      </c>
      <c r="S2041" s="11">
        <f t="shared" si="189"/>
        <v>-1</v>
      </c>
      <c r="T2041" s="5">
        <v>4.1100000000000003</v>
      </c>
      <c r="U2041" s="5">
        <v>0.41</v>
      </c>
      <c r="V2041" s="5">
        <v>0</v>
      </c>
      <c r="W2041" s="12">
        <f t="shared" si="190"/>
        <v>0</v>
      </c>
      <c r="X2041" s="2" t="str">
        <f t="shared" si="191"/>
        <v>PAUSE</v>
      </c>
      <c r="Y2041" s="22" t="str">
        <f t="shared" si="192"/>
        <v>Low (100-300)</v>
      </c>
    </row>
    <row r="2042" spans="1:25">
      <c r="A2042" s="2" t="s">
        <v>7325</v>
      </c>
      <c r="B2042" s="2" t="s">
        <v>7326</v>
      </c>
      <c r="C2042" s="2" t="s">
        <v>7327</v>
      </c>
      <c r="D2042" s="2" t="s">
        <v>1797</v>
      </c>
      <c r="E2042" s="2" t="s">
        <v>23</v>
      </c>
      <c r="F2042" s="5">
        <v>4100</v>
      </c>
      <c r="G2042" s="2" t="s">
        <v>7328</v>
      </c>
      <c r="H2042" s="2" t="s">
        <v>150</v>
      </c>
      <c r="I2042" s="2" t="s">
        <v>26</v>
      </c>
      <c r="J2042" s="2" t="s">
        <v>73</v>
      </c>
      <c r="K2042" s="9">
        <v>500</v>
      </c>
      <c r="L2042" s="9">
        <v>1490</v>
      </c>
      <c r="M2042" s="5">
        <v>49</v>
      </c>
      <c r="N2042" s="5">
        <v>1</v>
      </c>
      <c r="O2042" s="5">
        <v>30.44</v>
      </c>
      <c r="P2042" s="5">
        <v>71.349999999999994</v>
      </c>
      <c r="Q2042" s="2">
        <f t="shared" si="187"/>
        <v>40.909999999999997</v>
      </c>
      <c r="R2042" s="5">
        <f t="shared" si="188"/>
        <v>40.909999999999997</v>
      </c>
      <c r="S2042" s="11">
        <f t="shared" si="189"/>
        <v>1.3439553219448093</v>
      </c>
      <c r="T2042" s="5">
        <v>3.29</v>
      </c>
      <c r="U2042" s="5">
        <v>0.62</v>
      </c>
      <c r="V2042" s="5">
        <v>30.44</v>
      </c>
      <c r="W2042" s="12">
        <f t="shared" si="190"/>
        <v>2.0408163265306121E-2</v>
      </c>
      <c r="X2042" s="2" t="str">
        <f t="shared" si="191"/>
        <v>SCALE</v>
      </c>
      <c r="Y2042" s="22" t="str">
        <f t="shared" si="192"/>
        <v>Mid (301-500)</v>
      </c>
    </row>
    <row r="2043" spans="1:25">
      <c r="A2043" s="2" t="s">
        <v>7329</v>
      </c>
      <c r="B2043" s="2" t="s">
        <v>950</v>
      </c>
      <c r="C2043" s="2" t="s">
        <v>7330</v>
      </c>
      <c r="D2043" s="2" t="s">
        <v>4521</v>
      </c>
      <c r="E2043" s="2" t="s">
        <v>32</v>
      </c>
      <c r="F2043" s="5">
        <v>1500</v>
      </c>
      <c r="G2043" s="2" t="s">
        <v>7331</v>
      </c>
      <c r="H2043" s="2" t="s">
        <v>266</v>
      </c>
      <c r="I2043" s="2" t="s">
        <v>26</v>
      </c>
      <c r="J2043" s="2" t="s">
        <v>248</v>
      </c>
      <c r="K2043" s="9">
        <v>700</v>
      </c>
      <c r="L2043" s="9">
        <v>1280</v>
      </c>
      <c r="M2043" s="5">
        <v>23</v>
      </c>
      <c r="N2043" s="5">
        <v>0</v>
      </c>
      <c r="O2043" s="5">
        <v>19.03</v>
      </c>
      <c r="P2043" s="5">
        <v>0</v>
      </c>
      <c r="Q2043" s="2">
        <f t="shared" si="187"/>
        <v>-19.03</v>
      </c>
      <c r="R2043" s="5">
        <f t="shared" si="188"/>
        <v>-19.03</v>
      </c>
      <c r="S2043" s="11">
        <f t="shared" si="189"/>
        <v>-1</v>
      </c>
      <c r="T2043" s="5">
        <v>1.8</v>
      </c>
      <c r="U2043" s="5">
        <v>0.83</v>
      </c>
      <c r="V2043" s="5">
        <v>0</v>
      </c>
      <c r="W2043" s="12">
        <f t="shared" si="190"/>
        <v>0</v>
      </c>
      <c r="X2043" s="2" t="str">
        <f t="shared" si="191"/>
        <v>PAUSE</v>
      </c>
      <c r="Y2043" s="22" t="str">
        <f t="shared" si="192"/>
        <v>High (501-750)</v>
      </c>
    </row>
    <row r="2044" spans="1:25">
      <c r="A2044" s="2" t="s">
        <v>7332</v>
      </c>
      <c r="B2044" s="2" t="s">
        <v>6363</v>
      </c>
      <c r="C2044" s="2" t="s">
        <v>763</v>
      </c>
      <c r="D2044" s="2" t="s">
        <v>7333</v>
      </c>
      <c r="E2044" s="2" t="s">
        <v>23</v>
      </c>
      <c r="F2044" s="5">
        <v>2500</v>
      </c>
      <c r="G2044" s="2" t="s">
        <v>7334</v>
      </c>
      <c r="H2044" s="2" t="s">
        <v>94</v>
      </c>
      <c r="I2044" s="2" t="s">
        <v>26</v>
      </c>
      <c r="J2044" s="2" t="s">
        <v>162</v>
      </c>
      <c r="K2044" s="9">
        <v>400</v>
      </c>
      <c r="L2044" s="9">
        <v>1311</v>
      </c>
      <c r="M2044" s="5">
        <v>39</v>
      </c>
      <c r="N2044" s="5">
        <v>3</v>
      </c>
      <c r="O2044" s="5">
        <v>26.85</v>
      </c>
      <c r="P2044" s="5">
        <v>224.42</v>
      </c>
      <c r="Q2044" s="2">
        <f t="shared" si="187"/>
        <v>197.57</v>
      </c>
      <c r="R2044" s="5">
        <f t="shared" si="188"/>
        <v>197.57</v>
      </c>
      <c r="S2044" s="11">
        <f t="shared" si="189"/>
        <v>7.3582867783985098</v>
      </c>
      <c r="T2044" s="5">
        <v>2.97</v>
      </c>
      <c r="U2044" s="5">
        <v>0.69</v>
      </c>
      <c r="V2044" s="5">
        <v>8.9499999999999993</v>
      </c>
      <c r="W2044" s="12">
        <f t="shared" si="190"/>
        <v>7.6923076923076927E-2</v>
      </c>
      <c r="X2044" s="2" t="str">
        <f t="shared" si="191"/>
        <v>SCALE</v>
      </c>
      <c r="Y2044" s="22" t="str">
        <f t="shared" si="192"/>
        <v>Mid (301-500)</v>
      </c>
    </row>
    <row r="2045" spans="1:25">
      <c r="A2045" s="2" t="s">
        <v>7335</v>
      </c>
      <c r="B2045" s="2" t="s">
        <v>1172</v>
      </c>
      <c r="C2045" s="2" t="s">
        <v>7336</v>
      </c>
      <c r="D2045" s="2" t="s">
        <v>1460</v>
      </c>
      <c r="E2045" s="2" t="s">
        <v>23</v>
      </c>
      <c r="F2045" s="5">
        <v>2438</v>
      </c>
      <c r="G2045" s="2" t="s">
        <v>6504</v>
      </c>
      <c r="H2045" s="2" t="s">
        <v>50</v>
      </c>
      <c r="I2045" s="2" t="s">
        <v>26</v>
      </c>
      <c r="J2045" s="2" t="s">
        <v>183</v>
      </c>
      <c r="K2045" s="9">
        <v>800</v>
      </c>
      <c r="L2045" s="9">
        <v>1348</v>
      </c>
      <c r="M2045" s="5">
        <v>53</v>
      </c>
      <c r="N2045" s="5">
        <v>0</v>
      </c>
      <c r="O2045" s="5">
        <v>35.630000000000003</v>
      </c>
      <c r="P2045" s="5">
        <v>0</v>
      </c>
      <c r="Q2045" s="2">
        <f t="shared" si="187"/>
        <v>-35.630000000000003</v>
      </c>
      <c r="R2045" s="5">
        <f t="shared" si="188"/>
        <v>-35.630000000000003</v>
      </c>
      <c r="S2045" s="11">
        <f t="shared" si="189"/>
        <v>-1</v>
      </c>
      <c r="T2045" s="5">
        <v>3.93</v>
      </c>
      <c r="U2045" s="5">
        <v>0.67</v>
      </c>
      <c r="V2045" s="5">
        <v>0</v>
      </c>
      <c r="W2045" s="12">
        <f t="shared" si="190"/>
        <v>0</v>
      </c>
      <c r="X2045" s="2" t="str">
        <f t="shared" si="191"/>
        <v>PAUSE</v>
      </c>
      <c r="Y2045" s="22" t="str">
        <f t="shared" si="192"/>
        <v>Premium (751-1000)</v>
      </c>
    </row>
    <row r="2046" spans="1:25">
      <c r="A2046" s="2" t="s">
        <v>7337</v>
      </c>
      <c r="B2046" s="2" t="s">
        <v>7338</v>
      </c>
      <c r="C2046" s="2" t="s">
        <v>7339</v>
      </c>
      <c r="D2046" s="2" t="s">
        <v>2040</v>
      </c>
      <c r="E2046" s="2" t="s">
        <v>48</v>
      </c>
      <c r="F2046" s="5">
        <v>2700</v>
      </c>
      <c r="G2046" s="2" t="s">
        <v>7340</v>
      </c>
      <c r="H2046" s="2" t="s">
        <v>150</v>
      </c>
      <c r="I2046" s="2" t="s">
        <v>26</v>
      </c>
      <c r="J2046" s="2" t="s">
        <v>127</v>
      </c>
      <c r="K2046" s="9">
        <v>400</v>
      </c>
      <c r="L2046" s="9">
        <v>1824</v>
      </c>
      <c r="M2046" s="5">
        <v>30</v>
      </c>
      <c r="N2046" s="5">
        <v>3</v>
      </c>
      <c r="O2046" s="5">
        <v>25.38</v>
      </c>
      <c r="P2046" s="5">
        <v>223.81</v>
      </c>
      <c r="Q2046" s="2">
        <f t="shared" si="187"/>
        <v>198.43</v>
      </c>
      <c r="R2046" s="5">
        <f t="shared" si="188"/>
        <v>198.43</v>
      </c>
      <c r="S2046" s="11">
        <f t="shared" si="189"/>
        <v>7.8183609141055959</v>
      </c>
      <c r="T2046" s="5">
        <v>1.64</v>
      </c>
      <c r="U2046" s="5">
        <v>0.85</v>
      </c>
      <c r="V2046" s="5">
        <v>8.4600000000000009</v>
      </c>
      <c r="W2046" s="12">
        <f t="shared" si="190"/>
        <v>0.1</v>
      </c>
      <c r="X2046" s="2" t="str">
        <f t="shared" si="191"/>
        <v>SCALE</v>
      </c>
      <c r="Y2046" s="22" t="str">
        <f t="shared" si="192"/>
        <v>Mid (301-500)</v>
      </c>
    </row>
    <row r="2047" spans="1:25">
      <c r="A2047" s="2" t="s">
        <v>7341</v>
      </c>
      <c r="B2047" s="2" t="s">
        <v>4793</v>
      </c>
      <c r="C2047" s="2" t="s">
        <v>7342</v>
      </c>
      <c r="D2047" s="2" t="s">
        <v>1035</v>
      </c>
      <c r="E2047" s="2" t="s">
        <v>492</v>
      </c>
      <c r="F2047" s="5">
        <v>2000</v>
      </c>
      <c r="G2047" s="2" t="s">
        <v>7343</v>
      </c>
      <c r="H2047" s="2" t="s">
        <v>87</v>
      </c>
      <c r="I2047" s="2" t="s">
        <v>26</v>
      </c>
      <c r="J2047" s="2" t="s">
        <v>88</v>
      </c>
      <c r="K2047" s="9">
        <v>1000</v>
      </c>
      <c r="L2047" s="9">
        <v>692</v>
      </c>
      <c r="M2047" s="5">
        <v>19</v>
      </c>
      <c r="N2047" s="5">
        <v>0</v>
      </c>
      <c r="O2047" s="5">
        <v>11.77</v>
      </c>
      <c r="P2047" s="5">
        <v>0</v>
      </c>
      <c r="Q2047" s="2">
        <f t="shared" si="187"/>
        <v>-11.77</v>
      </c>
      <c r="R2047" s="5">
        <f t="shared" si="188"/>
        <v>-11.77</v>
      </c>
      <c r="S2047" s="11">
        <f t="shared" si="189"/>
        <v>-1</v>
      </c>
      <c r="T2047" s="5">
        <v>2.75</v>
      </c>
      <c r="U2047" s="5">
        <v>0.62</v>
      </c>
      <c r="V2047" s="5">
        <v>0</v>
      </c>
      <c r="W2047" s="12">
        <f t="shared" si="190"/>
        <v>0</v>
      </c>
      <c r="X2047" s="2" t="str">
        <f t="shared" si="191"/>
        <v>PAUSE</v>
      </c>
      <c r="Y2047" s="22" t="str">
        <f t="shared" si="192"/>
        <v>Premium (751-1000)</v>
      </c>
    </row>
    <row r="2048" spans="1:25">
      <c r="A2048" s="2" t="s">
        <v>7344</v>
      </c>
      <c r="B2048" s="2" t="s">
        <v>1269</v>
      </c>
      <c r="C2048" s="2" t="s">
        <v>7345</v>
      </c>
      <c r="D2048" s="2" t="s">
        <v>3388</v>
      </c>
      <c r="E2048" s="2" t="s">
        <v>258</v>
      </c>
      <c r="F2048" s="5">
        <v>1800</v>
      </c>
      <c r="G2048" s="2" t="s">
        <v>7346</v>
      </c>
      <c r="H2048" s="2" t="s">
        <v>50</v>
      </c>
      <c r="I2048" s="2" t="s">
        <v>26</v>
      </c>
      <c r="J2048" s="2" t="s">
        <v>206</v>
      </c>
      <c r="K2048" s="9">
        <v>300</v>
      </c>
      <c r="L2048" s="9">
        <v>921</v>
      </c>
      <c r="M2048" s="5">
        <v>34</v>
      </c>
      <c r="N2048" s="5">
        <v>4</v>
      </c>
      <c r="O2048" s="5">
        <v>17.78</v>
      </c>
      <c r="P2048" s="5">
        <v>277.54000000000002</v>
      </c>
      <c r="Q2048" s="2">
        <f t="shared" si="187"/>
        <v>259.76</v>
      </c>
      <c r="R2048" s="5">
        <f t="shared" si="188"/>
        <v>259.76</v>
      </c>
      <c r="S2048" s="11">
        <f t="shared" si="189"/>
        <v>14.609673790776151</v>
      </c>
      <c r="T2048" s="5">
        <v>3.69</v>
      </c>
      <c r="U2048" s="5">
        <v>0.52</v>
      </c>
      <c r="V2048" s="5">
        <v>4.4400000000000004</v>
      </c>
      <c r="W2048" s="12">
        <f t="shared" si="190"/>
        <v>0.11764705882352941</v>
      </c>
      <c r="X2048" s="2" t="str">
        <f t="shared" si="191"/>
        <v>SCALE</v>
      </c>
      <c r="Y2048" s="22" t="str">
        <f t="shared" si="192"/>
        <v>Low (100-300)</v>
      </c>
    </row>
    <row r="2049" spans="1:25">
      <c r="A2049" s="2" t="s">
        <v>7347</v>
      </c>
      <c r="B2049" s="2" t="s">
        <v>7348</v>
      </c>
      <c r="C2049" s="2" t="s">
        <v>7349</v>
      </c>
      <c r="D2049" s="2" t="s">
        <v>117</v>
      </c>
      <c r="E2049" s="2" t="s">
        <v>118</v>
      </c>
      <c r="F2049" s="5">
        <v>2934</v>
      </c>
      <c r="G2049" s="2" t="s">
        <v>7350</v>
      </c>
      <c r="H2049" s="2" t="s">
        <v>134</v>
      </c>
      <c r="I2049" s="2" t="s">
        <v>26</v>
      </c>
      <c r="J2049" s="2" t="s">
        <v>248</v>
      </c>
      <c r="K2049" s="9">
        <v>800</v>
      </c>
      <c r="L2049" s="9">
        <v>2458</v>
      </c>
      <c r="M2049" s="5">
        <v>85</v>
      </c>
      <c r="N2049" s="5">
        <v>0</v>
      </c>
      <c r="O2049" s="5">
        <v>63.46</v>
      </c>
      <c r="P2049" s="5">
        <v>0</v>
      </c>
      <c r="Q2049" s="2">
        <f t="shared" si="187"/>
        <v>-63.46</v>
      </c>
      <c r="R2049" s="5">
        <f t="shared" si="188"/>
        <v>-63.46</v>
      </c>
      <c r="S2049" s="11">
        <f t="shared" si="189"/>
        <v>-1</v>
      </c>
      <c r="T2049" s="5">
        <v>3.46</v>
      </c>
      <c r="U2049" s="5">
        <v>0.75</v>
      </c>
      <c r="V2049" s="5">
        <v>0</v>
      </c>
      <c r="W2049" s="12">
        <f t="shared" si="190"/>
        <v>0</v>
      </c>
      <c r="X2049" s="2" t="str">
        <f t="shared" si="191"/>
        <v>PAUSE</v>
      </c>
      <c r="Y2049" s="22" t="str">
        <f t="shared" si="192"/>
        <v>Premium (751-1000)</v>
      </c>
    </row>
    <row r="2050" spans="1:25">
      <c r="A2050" s="2" t="s">
        <v>7351</v>
      </c>
      <c r="B2050" s="2" t="s">
        <v>1150</v>
      </c>
      <c r="C2050" s="2" t="s">
        <v>7352</v>
      </c>
      <c r="D2050" s="2" t="s">
        <v>7353</v>
      </c>
      <c r="E2050" s="2" t="s">
        <v>237</v>
      </c>
      <c r="F2050" s="5">
        <v>4200</v>
      </c>
      <c r="G2050" s="2" t="s">
        <v>7354</v>
      </c>
      <c r="H2050" s="2" t="s">
        <v>72</v>
      </c>
      <c r="I2050" s="2" t="s">
        <v>26</v>
      </c>
      <c r="J2050" s="2" t="s">
        <v>232</v>
      </c>
      <c r="K2050" s="9">
        <v>500</v>
      </c>
      <c r="L2050" s="9">
        <v>2012</v>
      </c>
      <c r="M2050" s="5">
        <v>75</v>
      </c>
      <c r="N2050" s="5">
        <v>0</v>
      </c>
      <c r="O2050" s="5">
        <v>48.87</v>
      </c>
      <c r="P2050" s="5">
        <v>0</v>
      </c>
      <c r="Q2050" s="2">
        <f t="shared" si="187"/>
        <v>-48.87</v>
      </c>
      <c r="R2050" s="5">
        <f t="shared" si="188"/>
        <v>-48.87</v>
      </c>
      <c r="S2050" s="11">
        <f t="shared" si="189"/>
        <v>-1</v>
      </c>
      <c r="T2050" s="5">
        <v>3.73</v>
      </c>
      <c r="U2050" s="5">
        <v>0.65</v>
      </c>
      <c r="V2050" s="5">
        <v>0</v>
      </c>
      <c r="W2050" s="12">
        <f t="shared" si="190"/>
        <v>0</v>
      </c>
      <c r="X2050" s="2" t="str">
        <f t="shared" si="191"/>
        <v>PAUSE</v>
      </c>
      <c r="Y2050" s="22" t="str">
        <f t="shared" si="192"/>
        <v>Mid (301-500)</v>
      </c>
    </row>
    <row r="2051" spans="1:25">
      <c r="A2051" s="2" t="s">
        <v>7355</v>
      </c>
      <c r="B2051" s="2" t="s">
        <v>6128</v>
      </c>
      <c r="C2051" s="2" t="s">
        <v>69</v>
      </c>
      <c r="D2051" s="2" t="s">
        <v>6407</v>
      </c>
      <c r="E2051" s="2" t="s">
        <v>85</v>
      </c>
      <c r="F2051" s="5">
        <v>2400</v>
      </c>
      <c r="G2051" s="2" t="s">
        <v>7356</v>
      </c>
      <c r="H2051" s="2" t="s">
        <v>260</v>
      </c>
      <c r="I2051" s="2" t="s">
        <v>26</v>
      </c>
      <c r="J2051" s="2" t="s">
        <v>361</v>
      </c>
      <c r="K2051" s="9">
        <v>1000</v>
      </c>
      <c r="L2051" s="9">
        <v>2212</v>
      </c>
      <c r="M2051" s="5">
        <v>48</v>
      </c>
      <c r="N2051" s="5">
        <v>1</v>
      </c>
      <c r="O2051" s="5">
        <v>29.91</v>
      </c>
      <c r="P2051" s="5">
        <v>60.71</v>
      </c>
      <c r="Q2051" s="2">
        <f t="shared" si="187"/>
        <v>30.8</v>
      </c>
      <c r="R2051" s="5">
        <f t="shared" si="188"/>
        <v>30.8</v>
      </c>
      <c r="S2051" s="11">
        <f t="shared" si="189"/>
        <v>1.0297559344700769</v>
      </c>
      <c r="T2051" s="5">
        <v>2.17</v>
      </c>
      <c r="U2051" s="5">
        <v>0.62</v>
      </c>
      <c r="V2051" s="5">
        <v>29.91</v>
      </c>
      <c r="W2051" s="12">
        <f t="shared" si="190"/>
        <v>2.0833333333333332E-2</v>
      </c>
      <c r="X2051" s="2" t="str">
        <f t="shared" si="191"/>
        <v>SCALE</v>
      </c>
      <c r="Y2051" s="22" t="str">
        <f t="shared" si="192"/>
        <v>Premium (751-1000)</v>
      </c>
    </row>
    <row r="2052" spans="1:25">
      <c r="A2052" s="2" t="s">
        <v>7357</v>
      </c>
      <c r="B2052" s="2" t="s">
        <v>1694</v>
      </c>
      <c r="C2052" s="2" t="s">
        <v>7358</v>
      </c>
      <c r="D2052" s="2" t="s">
        <v>7359</v>
      </c>
      <c r="E2052" s="2" t="s">
        <v>276</v>
      </c>
      <c r="F2052" s="5">
        <v>2500</v>
      </c>
      <c r="G2052" s="2" t="s">
        <v>7360</v>
      </c>
      <c r="H2052" s="2" t="s">
        <v>102</v>
      </c>
      <c r="I2052" s="2" t="s">
        <v>26</v>
      </c>
      <c r="J2052" s="2" t="s">
        <v>382</v>
      </c>
      <c r="K2052" s="9">
        <v>300</v>
      </c>
      <c r="L2052" s="9">
        <v>1619</v>
      </c>
      <c r="M2052" s="5">
        <v>48</v>
      </c>
      <c r="N2052" s="5">
        <v>2</v>
      </c>
      <c r="O2052" s="5">
        <v>35.18</v>
      </c>
      <c r="P2052" s="5">
        <v>96.57</v>
      </c>
      <c r="Q2052" s="2">
        <f t="shared" si="187"/>
        <v>61.389999999999993</v>
      </c>
      <c r="R2052" s="5">
        <f t="shared" si="188"/>
        <v>61.389999999999993</v>
      </c>
      <c r="S2052" s="11">
        <f t="shared" si="189"/>
        <v>1.745025582717453</v>
      </c>
      <c r="T2052" s="5">
        <v>2.96</v>
      </c>
      <c r="U2052" s="5">
        <v>0.73</v>
      </c>
      <c r="V2052" s="5">
        <v>17.59</v>
      </c>
      <c r="W2052" s="12">
        <f t="shared" si="190"/>
        <v>4.1666666666666664E-2</v>
      </c>
      <c r="X2052" s="2" t="str">
        <f t="shared" si="191"/>
        <v>SCALE</v>
      </c>
      <c r="Y2052" s="22" t="str">
        <f t="shared" si="192"/>
        <v>Low (100-300)</v>
      </c>
    </row>
    <row r="2053" spans="1:25">
      <c r="A2053" s="2" t="s">
        <v>7361</v>
      </c>
      <c r="B2053" s="2" t="s">
        <v>2612</v>
      </c>
      <c r="C2053" s="2" t="s">
        <v>341</v>
      </c>
      <c r="D2053" s="2" t="s">
        <v>1551</v>
      </c>
      <c r="E2053" s="2" t="s">
        <v>112</v>
      </c>
      <c r="F2053" s="5">
        <v>3900</v>
      </c>
      <c r="G2053" s="2" t="s">
        <v>7362</v>
      </c>
      <c r="H2053" s="2" t="s">
        <v>253</v>
      </c>
      <c r="I2053" s="2" t="s">
        <v>26</v>
      </c>
      <c r="J2053" s="2" t="s">
        <v>66</v>
      </c>
      <c r="K2053" s="9">
        <v>100</v>
      </c>
      <c r="L2053" s="9">
        <v>923</v>
      </c>
      <c r="M2053" s="5">
        <v>26</v>
      </c>
      <c r="N2053" s="5">
        <v>2</v>
      </c>
      <c r="O2053" s="5">
        <v>20.47</v>
      </c>
      <c r="P2053" s="5">
        <v>123.17</v>
      </c>
      <c r="Q2053" s="2">
        <f t="shared" si="187"/>
        <v>102.7</v>
      </c>
      <c r="R2053" s="5">
        <f t="shared" si="188"/>
        <v>102.7</v>
      </c>
      <c r="S2053" s="11">
        <f t="shared" si="189"/>
        <v>5.0170981924767961</v>
      </c>
      <c r="T2053" s="5">
        <v>2.82</v>
      </c>
      <c r="U2053" s="5">
        <v>0.79</v>
      </c>
      <c r="V2053" s="5">
        <v>10.24</v>
      </c>
      <c r="W2053" s="12">
        <f t="shared" si="190"/>
        <v>7.6923076923076927E-2</v>
      </c>
      <c r="X2053" s="2" t="str">
        <f t="shared" si="191"/>
        <v>SCALE</v>
      </c>
      <c r="Y2053" s="22" t="str">
        <f t="shared" si="192"/>
        <v>Low (100-300)</v>
      </c>
    </row>
    <row r="2054" spans="1:25">
      <c r="A2054" s="2" t="s">
        <v>7363</v>
      </c>
      <c r="B2054" s="2" t="s">
        <v>90</v>
      </c>
      <c r="C2054" s="2" t="s">
        <v>7364</v>
      </c>
      <c r="D2054" s="2" t="s">
        <v>7365</v>
      </c>
      <c r="E2054" s="2" t="s">
        <v>1434</v>
      </c>
      <c r="F2054" s="5">
        <v>4000</v>
      </c>
      <c r="G2054" s="2" t="s">
        <v>7366</v>
      </c>
      <c r="H2054" s="2" t="s">
        <v>25</v>
      </c>
      <c r="I2054" s="2" t="s">
        <v>26</v>
      </c>
      <c r="J2054" s="2" t="s">
        <v>80</v>
      </c>
      <c r="K2054" s="9">
        <v>300</v>
      </c>
      <c r="L2054" s="9">
        <v>1548</v>
      </c>
      <c r="M2054" s="5">
        <v>53</v>
      </c>
      <c r="N2054" s="5">
        <v>0</v>
      </c>
      <c r="O2054" s="5">
        <v>23.25</v>
      </c>
      <c r="P2054" s="5">
        <v>0</v>
      </c>
      <c r="Q2054" s="2">
        <f t="shared" si="187"/>
        <v>-23.25</v>
      </c>
      <c r="R2054" s="5">
        <f t="shared" si="188"/>
        <v>-23.25</v>
      </c>
      <c r="S2054" s="11">
        <f t="shared" si="189"/>
        <v>-1</v>
      </c>
      <c r="T2054" s="5">
        <v>3.42</v>
      </c>
      <c r="U2054" s="5">
        <v>0.44</v>
      </c>
      <c r="V2054" s="5">
        <v>0</v>
      </c>
      <c r="W2054" s="12">
        <f t="shared" si="190"/>
        <v>0</v>
      </c>
      <c r="X2054" s="2" t="str">
        <f t="shared" si="191"/>
        <v>PAUSE</v>
      </c>
      <c r="Y2054" s="22" t="str">
        <f t="shared" si="192"/>
        <v>Low (100-300)</v>
      </c>
    </row>
    <row r="2055" spans="1:25">
      <c r="A2055" s="2" t="s">
        <v>7367</v>
      </c>
      <c r="B2055" s="2" t="s">
        <v>799</v>
      </c>
      <c r="C2055" s="2" t="s">
        <v>7368</v>
      </c>
      <c r="D2055" s="2" t="s">
        <v>1481</v>
      </c>
      <c r="E2055" s="2" t="s">
        <v>298</v>
      </c>
      <c r="F2055" s="5">
        <v>1300</v>
      </c>
      <c r="G2055" s="2" t="s">
        <v>7369</v>
      </c>
      <c r="H2055" s="2" t="s">
        <v>344</v>
      </c>
      <c r="I2055" s="2" t="s">
        <v>26</v>
      </c>
      <c r="J2055" s="2" t="s">
        <v>361</v>
      </c>
      <c r="K2055" s="9">
        <v>600</v>
      </c>
      <c r="L2055" s="9">
        <v>1844</v>
      </c>
      <c r="M2055" s="5">
        <v>53</v>
      </c>
      <c r="N2055" s="5">
        <v>4</v>
      </c>
      <c r="O2055" s="5">
        <v>36.72</v>
      </c>
      <c r="P2055" s="5">
        <v>299.93</v>
      </c>
      <c r="Q2055" s="2">
        <f t="shared" si="187"/>
        <v>263.21000000000004</v>
      </c>
      <c r="R2055" s="5">
        <f t="shared" si="188"/>
        <v>263.21000000000004</v>
      </c>
      <c r="S2055" s="11">
        <f t="shared" si="189"/>
        <v>7.1680283224400885</v>
      </c>
      <c r="T2055" s="5">
        <v>2.87</v>
      </c>
      <c r="U2055" s="5">
        <v>0.69</v>
      </c>
      <c r="V2055" s="5">
        <v>9.18</v>
      </c>
      <c r="W2055" s="12">
        <f t="shared" si="190"/>
        <v>7.5471698113207544E-2</v>
      </c>
      <c r="X2055" s="2" t="str">
        <f t="shared" si="191"/>
        <v>SCALE</v>
      </c>
      <c r="Y2055" s="22" t="str">
        <f t="shared" si="192"/>
        <v>High (501-750)</v>
      </c>
    </row>
    <row r="2056" spans="1:25">
      <c r="A2056" s="2" t="s">
        <v>7370</v>
      </c>
      <c r="B2056" s="2" t="s">
        <v>564</v>
      </c>
      <c r="C2056" s="2" t="s">
        <v>7371</v>
      </c>
      <c r="D2056" s="2" t="s">
        <v>7372</v>
      </c>
      <c r="E2056" s="2" t="s">
        <v>48</v>
      </c>
      <c r="F2056" s="5">
        <v>3000</v>
      </c>
      <c r="G2056" s="2" t="s">
        <v>1923</v>
      </c>
      <c r="H2056" s="2" t="s">
        <v>161</v>
      </c>
      <c r="I2056" s="2" t="s">
        <v>26</v>
      </c>
      <c r="J2056" s="2" t="s">
        <v>300</v>
      </c>
      <c r="K2056" s="9">
        <v>400</v>
      </c>
      <c r="L2056" s="9">
        <v>1058</v>
      </c>
      <c r="M2056" s="5">
        <v>32</v>
      </c>
      <c r="N2056" s="5">
        <v>0</v>
      </c>
      <c r="O2056" s="5">
        <v>21.69</v>
      </c>
      <c r="P2056" s="5">
        <v>0</v>
      </c>
      <c r="Q2056" s="2">
        <f t="shared" si="187"/>
        <v>-21.69</v>
      </c>
      <c r="R2056" s="5">
        <f t="shared" si="188"/>
        <v>-21.69</v>
      </c>
      <c r="S2056" s="11">
        <f t="shared" si="189"/>
        <v>-1</v>
      </c>
      <c r="T2056" s="5">
        <v>3.02</v>
      </c>
      <c r="U2056" s="5">
        <v>0.68</v>
      </c>
      <c r="V2056" s="5">
        <v>0</v>
      </c>
      <c r="W2056" s="12">
        <f t="shared" si="190"/>
        <v>0</v>
      </c>
      <c r="X2056" s="2" t="str">
        <f t="shared" si="191"/>
        <v>PAUSE</v>
      </c>
      <c r="Y2056" s="22" t="str">
        <f t="shared" si="192"/>
        <v>Mid (301-500)</v>
      </c>
    </row>
    <row r="2057" spans="1:25">
      <c r="A2057" s="2" t="s">
        <v>7373</v>
      </c>
      <c r="B2057" s="2" t="s">
        <v>686</v>
      </c>
      <c r="C2057" s="2" t="s">
        <v>7374</v>
      </c>
      <c r="D2057" s="2" t="s">
        <v>7375</v>
      </c>
      <c r="E2057" s="2" t="s">
        <v>298</v>
      </c>
      <c r="F2057" s="5">
        <v>1300</v>
      </c>
      <c r="G2057" s="2" t="s">
        <v>7376</v>
      </c>
      <c r="H2057" s="2" t="s">
        <v>102</v>
      </c>
      <c r="I2057" s="2" t="s">
        <v>26</v>
      </c>
      <c r="J2057" s="2" t="s">
        <v>162</v>
      </c>
      <c r="K2057" s="9">
        <v>100</v>
      </c>
      <c r="L2057" s="9">
        <v>1684</v>
      </c>
      <c r="M2057" s="5">
        <v>50</v>
      </c>
      <c r="N2057" s="5">
        <v>2</v>
      </c>
      <c r="O2057" s="5">
        <v>41.27</v>
      </c>
      <c r="P2057" s="5">
        <v>132.22</v>
      </c>
      <c r="Q2057" s="2">
        <f t="shared" si="187"/>
        <v>90.949999999999989</v>
      </c>
      <c r="R2057" s="5">
        <f t="shared" si="188"/>
        <v>90.949999999999989</v>
      </c>
      <c r="S2057" s="11">
        <f t="shared" si="189"/>
        <v>2.203779985461594</v>
      </c>
      <c r="T2057" s="5">
        <v>2.97</v>
      </c>
      <c r="U2057" s="5">
        <v>0.83</v>
      </c>
      <c r="V2057" s="5">
        <v>20.64</v>
      </c>
      <c r="W2057" s="12">
        <f t="shared" si="190"/>
        <v>0.04</v>
      </c>
      <c r="X2057" s="2" t="str">
        <f t="shared" si="191"/>
        <v>SCALE</v>
      </c>
      <c r="Y2057" s="22" t="str">
        <f t="shared" si="192"/>
        <v>Low (100-300)</v>
      </c>
    </row>
    <row r="2058" spans="1:25">
      <c r="A2058" s="2" t="s">
        <v>7377</v>
      </c>
      <c r="B2058" s="2" t="s">
        <v>449</v>
      </c>
      <c r="C2058" s="2" t="s">
        <v>6143</v>
      </c>
      <c r="D2058" s="2" t="s">
        <v>2180</v>
      </c>
      <c r="E2058" s="2" t="s">
        <v>132</v>
      </c>
      <c r="F2058" s="5">
        <v>2708</v>
      </c>
      <c r="G2058" s="2" t="s">
        <v>920</v>
      </c>
      <c r="H2058" s="2" t="s">
        <v>253</v>
      </c>
      <c r="I2058" s="2" t="s">
        <v>26</v>
      </c>
      <c r="J2058" s="2" t="s">
        <v>458</v>
      </c>
      <c r="K2058" s="9">
        <v>100</v>
      </c>
      <c r="L2058" s="9">
        <v>2293</v>
      </c>
      <c r="M2058" s="5">
        <v>35</v>
      </c>
      <c r="N2058" s="5">
        <v>0</v>
      </c>
      <c r="O2058" s="5">
        <v>29.14</v>
      </c>
      <c r="P2058" s="5">
        <v>0</v>
      </c>
      <c r="Q2058" s="2">
        <f t="shared" si="187"/>
        <v>-29.14</v>
      </c>
      <c r="R2058" s="5">
        <f t="shared" si="188"/>
        <v>-29.14</v>
      </c>
      <c r="S2058" s="11">
        <f t="shared" si="189"/>
        <v>-1</v>
      </c>
      <c r="T2058" s="5">
        <v>1.53</v>
      </c>
      <c r="U2058" s="5">
        <v>0.83</v>
      </c>
      <c r="V2058" s="5">
        <v>0</v>
      </c>
      <c r="W2058" s="12">
        <f t="shared" si="190"/>
        <v>0</v>
      </c>
      <c r="X2058" s="2" t="str">
        <f t="shared" si="191"/>
        <v>PAUSE</v>
      </c>
      <c r="Y2058" s="22" t="str">
        <f t="shared" si="192"/>
        <v>Low (100-300)</v>
      </c>
    </row>
    <row r="2059" spans="1:25">
      <c r="A2059" s="2" t="s">
        <v>7378</v>
      </c>
      <c r="B2059" s="2" t="s">
        <v>6384</v>
      </c>
      <c r="C2059" s="2" t="s">
        <v>7379</v>
      </c>
      <c r="D2059" s="2" t="s">
        <v>7380</v>
      </c>
      <c r="E2059" s="2" t="s">
        <v>32</v>
      </c>
      <c r="F2059" s="5">
        <v>6255</v>
      </c>
      <c r="G2059" s="2" t="s">
        <v>7381</v>
      </c>
      <c r="H2059" s="2" t="s">
        <v>94</v>
      </c>
      <c r="I2059" s="2" t="s">
        <v>26</v>
      </c>
      <c r="J2059" s="2" t="s">
        <v>293</v>
      </c>
      <c r="K2059" s="9">
        <v>100</v>
      </c>
      <c r="L2059" s="9">
        <v>1339</v>
      </c>
      <c r="M2059" s="5">
        <v>33</v>
      </c>
      <c r="N2059" s="5">
        <v>0</v>
      </c>
      <c r="O2059" s="5">
        <v>15.23</v>
      </c>
      <c r="P2059" s="5">
        <v>0</v>
      </c>
      <c r="Q2059" s="2">
        <f t="shared" ref="Q2059:Q2122" si="193">IFERROR(P2059-O2059, 0)</f>
        <v>-15.23</v>
      </c>
      <c r="R2059" s="5">
        <f t="shared" ref="R2059:R2122" si="194">P2059-O2059</f>
        <v>-15.23</v>
      </c>
      <c r="S2059" s="11">
        <f t="shared" ref="S2059:S2122" si="195">R2059/O2059</f>
        <v>-1</v>
      </c>
      <c r="T2059" s="5">
        <v>2.46</v>
      </c>
      <c r="U2059" s="5">
        <v>0.46</v>
      </c>
      <c r="V2059" s="5">
        <v>0</v>
      </c>
      <c r="W2059" s="12">
        <f t="shared" ref="W2059:W2122" si="196">N2059/M2059</f>
        <v>0</v>
      </c>
      <c r="X2059" s="2" t="str">
        <f t="shared" ref="X2059:X2122" si="197">IF(P2059&gt;=4, "SCALE",
  IF(P2059&gt;=2, "MONITOR",
    IF(P2059&gt;=1, "OPTIMISE",
      "PAUSE")))</f>
        <v>PAUSE</v>
      </c>
      <c r="Y2059" s="22" t="str">
        <f t="shared" ref="Y2059:Y2122" si="198">IF(K2059&lt;=300,"Low (100-300)",
 IF(K2059&lt;=500,"Mid (301-500)",
  IF(K2059&lt;=750,"High (501-750)",
   "Premium (751-1000)")))</f>
        <v>Low (100-300)</v>
      </c>
    </row>
    <row r="2060" spans="1:25">
      <c r="A2060" s="2" t="s">
        <v>7382</v>
      </c>
      <c r="B2060" s="2" t="s">
        <v>7383</v>
      </c>
      <c r="C2060" s="2" t="s">
        <v>6311</v>
      </c>
      <c r="D2060" s="2" t="s">
        <v>1909</v>
      </c>
      <c r="E2060" s="2" t="s">
        <v>118</v>
      </c>
      <c r="F2060" s="5">
        <v>3750</v>
      </c>
      <c r="G2060" s="2" t="s">
        <v>1358</v>
      </c>
      <c r="H2060" s="2" t="s">
        <v>134</v>
      </c>
      <c r="I2060" s="2" t="s">
        <v>26</v>
      </c>
      <c r="J2060" s="2" t="s">
        <v>135</v>
      </c>
      <c r="K2060" s="9">
        <v>600</v>
      </c>
      <c r="L2060" s="9">
        <v>1004</v>
      </c>
      <c r="M2060" s="5">
        <v>15</v>
      </c>
      <c r="N2060" s="5">
        <v>0</v>
      </c>
      <c r="O2060" s="5">
        <v>9.35</v>
      </c>
      <c r="P2060" s="5">
        <v>0</v>
      </c>
      <c r="Q2060" s="2">
        <f t="shared" si="193"/>
        <v>-9.35</v>
      </c>
      <c r="R2060" s="5">
        <f t="shared" si="194"/>
        <v>-9.35</v>
      </c>
      <c r="S2060" s="11">
        <f t="shared" si="195"/>
        <v>-1</v>
      </c>
      <c r="T2060" s="5">
        <v>1.49</v>
      </c>
      <c r="U2060" s="5">
        <v>0.62</v>
      </c>
      <c r="V2060" s="5">
        <v>0</v>
      </c>
      <c r="W2060" s="12">
        <f t="shared" si="196"/>
        <v>0</v>
      </c>
      <c r="X2060" s="2" t="str">
        <f t="shared" si="197"/>
        <v>PAUSE</v>
      </c>
      <c r="Y2060" s="22" t="str">
        <f t="shared" si="198"/>
        <v>High (501-750)</v>
      </c>
    </row>
    <row r="2061" spans="1:25">
      <c r="A2061" s="2" t="s">
        <v>7384</v>
      </c>
      <c r="B2061" s="2" t="s">
        <v>2123</v>
      </c>
      <c r="C2061" s="2" t="s">
        <v>7385</v>
      </c>
      <c r="D2061" s="2" t="s">
        <v>3103</v>
      </c>
      <c r="E2061" s="2" t="s">
        <v>432</v>
      </c>
      <c r="F2061" s="5">
        <v>2000</v>
      </c>
      <c r="G2061" s="2" t="s">
        <v>7386</v>
      </c>
      <c r="H2061" s="2" t="s">
        <v>25</v>
      </c>
      <c r="I2061" s="2" t="s">
        <v>26</v>
      </c>
      <c r="J2061" s="2" t="s">
        <v>135</v>
      </c>
      <c r="K2061" s="9">
        <v>200</v>
      </c>
      <c r="L2061" s="9">
        <v>785</v>
      </c>
      <c r="M2061" s="5">
        <v>19</v>
      </c>
      <c r="N2061" s="5">
        <v>1</v>
      </c>
      <c r="O2061" s="5">
        <v>12.36</v>
      </c>
      <c r="P2061" s="5">
        <v>38.07</v>
      </c>
      <c r="Q2061" s="2">
        <f t="shared" si="193"/>
        <v>25.71</v>
      </c>
      <c r="R2061" s="5">
        <f t="shared" si="194"/>
        <v>25.71</v>
      </c>
      <c r="S2061" s="11">
        <f t="shared" si="195"/>
        <v>2.0800970873786411</v>
      </c>
      <c r="T2061" s="5">
        <v>2.42</v>
      </c>
      <c r="U2061" s="5">
        <v>0.65</v>
      </c>
      <c r="V2061" s="5">
        <v>12.36</v>
      </c>
      <c r="W2061" s="12">
        <f t="shared" si="196"/>
        <v>5.2631578947368418E-2</v>
      </c>
      <c r="X2061" s="2" t="str">
        <f t="shared" si="197"/>
        <v>SCALE</v>
      </c>
      <c r="Y2061" s="22" t="str">
        <f t="shared" si="198"/>
        <v>Low (100-300)</v>
      </c>
    </row>
    <row r="2062" spans="1:25">
      <c r="A2062" s="2" t="s">
        <v>7387</v>
      </c>
      <c r="B2062" s="2" t="s">
        <v>7388</v>
      </c>
      <c r="C2062" s="2" t="s">
        <v>2221</v>
      </c>
      <c r="D2062" s="2" t="s">
        <v>2846</v>
      </c>
      <c r="E2062" s="2" t="s">
        <v>222</v>
      </c>
      <c r="F2062" s="5">
        <v>1274</v>
      </c>
      <c r="G2062" s="2" t="s">
        <v>7389</v>
      </c>
      <c r="H2062" s="2" t="s">
        <v>150</v>
      </c>
      <c r="I2062" s="2" t="s">
        <v>26</v>
      </c>
      <c r="J2062" s="2" t="s">
        <v>88</v>
      </c>
      <c r="K2062" s="9">
        <v>700</v>
      </c>
      <c r="L2062" s="9">
        <v>1426</v>
      </c>
      <c r="M2062" s="5">
        <v>47</v>
      </c>
      <c r="N2062" s="5">
        <v>1</v>
      </c>
      <c r="O2062" s="5">
        <v>33.159999999999997</v>
      </c>
      <c r="P2062" s="5">
        <v>55.78</v>
      </c>
      <c r="Q2062" s="2">
        <f t="shared" si="193"/>
        <v>22.620000000000005</v>
      </c>
      <c r="R2062" s="5">
        <f t="shared" si="194"/>
        <v>22.620000000000005</v>
      </c>
      <c r="S2062" s="11">
        <f t="shared" si="195"/>
        <v>0.68214716525934882</v>
      </c>
      <c r="T2062" s="5">
        <v>3.3</v>
      </c>
      <c r="U2062" s="5">
        <v>0.71</v>
      </c>
      <c r="V2062" s="5">
        <v>33.159999999999997</v>
      </c>
      <c r="W2062" s="12">
        <f t="shared" si="196"/>
        <v>2.1276595744680851E-2</v>
      </c>
      <c r="X2062" s="2" t="str">
        <f t="shared" si="197"/>
        <v>SCALE</v>
      </c>
      <c r="Y2062" s="22" t="str">
        <f t="shared" si="198"/>
        <v>High (501-750)</v>
      </c>
    </row>
    <row r="2063" spans="1:25">
      <c r="A2063" s="2" t="s">
        <v>7390</v>
      </c>
      <c r="B2063" s="2" t="s">
        <v>4129</v>
      </c>
      <c r="C2063" s="2" t="s">
        <v>2103</v>
      </c>
      <c r="D2063" s="2" t="s">
        <v>236</v>
      </c>
      <c r="E2063" s="2" t="s">
        <v>237</v>
      </c>
      <c r="F2063" s="5">
        <v>2500</v>
      </c>
      <c r="G2063" s="2" t="s">
        <v>7391</v>
      </c>
      <c r="H2063" s="2" t="s">
        <v>42</v>
      </c>
      <c r="I2063" s="2" t="s">
        <v>26</v>
      </c>
      <c r="J2063" s="2" t="s">
        <v>699</v>
      </c>
      <c r="K2063" s="9">
        <v>200</v>
      </c>
      <c r="L2063" s="9">
        <v>1138</v>
      </c>
      <c r="M2063" s="5">
        <v>25</v>
      </c>
      <c r="N2063" s="5">
        <v>2</v>
      </c>
      <c r="O2063" s="5">
        <v>15.94</v>
      </c>
      <c r="P2063" s="5">
        <v>102.19</v>
      </c>
      <c r="Q2063" s="2">
        <f t="shared" si="193"/>
        <v>86.25</v>
      </c>
      <c r="R2063" s="5">
        <f t="shared" si="194"/>
        <v>86.25</v>
      </c>
      <c r="S2063" s="11">
        <f t="shared" si="195"/>
        <v>5.4109159347553328</v>
      </c>
      <c r="T2063" s="5">
        <v>2.2000000000000002</v>
      </c>
      <c r="U2063" s="5">
        <v>0.64</v>
      </c>
      <c r="V2063" s="5">
        <v>7.97</v>
      </c>
      <c r="W2063" s="12">
        <f t="shared" si="196"/>
        <v>0.08</v>
      </c>
      <c r="X2063" s="2" t="str">
        <f t="shared" si="197"/>
        <v>SCALE</v>
      </c>
      <c r="Y2063" s="22" t="str">
        <f t="shared" si="198"/>
        <v>Low (100-300)</v>
      </c>
    </row>
    <row r="2064" spans="1:25">
      <c r="A2064" s="2" t="s">
        <v>7392</v>
      </c>
      <c r="B2064" s="2" t="s">
        <v>7393</v>
      </c>
      <c r="C2064" s="2" t="s">
        <v>143</v>
      </c>
      <c r="D2064" s="2" t="s">
        <v>3880</v>
      </c>
      <c r="E2064" s="2" t="s">
        <v>112</v>
      </c>
      <c r="F2064" s="5">
        <v>1383</v>
      </c>
      <c r="G2064" s="2" t="s">
        <v>7394</v>
      </c>
      <c r="H2064" s="2" t="s">
        <v>253</v>
      </c>
      <c r="I2064" s="2" t="s">
        <v>26</v>
      </c>
      <c r="J2064" s="2" t="s">
        <v>313</v>
      </c>
      <c r="K2064" s="9">
        <v>700</v>
      </c>
      <c r="L2064" s="9">
        <v>1690</v>
      </c>
      <c r="M2064" s="5">
        <v>36</v>
      </c>
      <c r="N2064" s="5">
        <v>0</v>
      </c>
      <c r="O2064" s="5">
        <v>24.78</v>
      </c>
      <c r="P2064" s="5">
        <v>0</v>
      </c>
      <c r="Q2064" s="2">
        <f t="shared" si="193"/>
        <v>-24.78</v>
      </c>
      <c r="R2064" s="5">
        <f t="shared" si="194"/>
        <v>-24.78</v>
      </c>
      <c r="S2064" s="11">
        <f t="shared" si="195"/>
        <v>-1</v>
      </c>
      <c r="T2064" s="5">
        <v>2.13</v>
      </c>
      <c r="U2064" s="5">
        <v>0.69</v>
      </c>
      <c r="V2064" s="5">
        <v>0</v>
      </c>
      <c r="W2064" s="12">
        <f t="shared" si="196"/>
        <v>0</v>
      </c>
      <c r="X2064" s="2" t="str">
        <f t="shared" si="197"/>
        <v>PAUSE</v>
      </c>
      <c r="Y2064" s="22" t="str">
        <f t="shared" si="198"/>
        <v>High (501-750)</v>
      </c>
    </row>
    <row r="2065" spans="1:25">
      <c r="A2065" s="2" t="s">
        <v>7395</v>
      </c>
      <c r="B2065" s="2" t="s">
        <v>7396</v>
      </c>
      <c r="C2065" s="2" t="s">
        <v>7397</v>
      </c>
      <c r="D2065" s="2" t="s">
        <v>7398</v>
      </c>
      <c r="E2065" s="2" t="s">
        <v>625</v>
      </c>
      <c r="F2065" s="5">
        <v>2167</v>
      </c>
      <c r="G2065" s="2" t="s">
        <v>7399</v>
      </c>
      <c r="H2065" s="2" t="s">
        <v>312</v>
      </c>
      <c r="I2065" s="2" t="s">
        <v>26</v>
      </c>
      <c r="J2065" s="2" t="s">
        <v>27</v>
      </c>
      <c r="K2065" s="9">
        <v>400</v>
      </c>
      <c r="L2065" s="9">
        <v>833</v>
      </c>
      <c r="M2065" s="5">
        <v>35</v>
      </c>
      <c r="N2065" s="5">
        <v>1</v>
      </c>
      <c r="O2065" s="5">
        <v>23.79</v>
      </c>
      <c r="P2065" s="5">
        <v>55.19</v>
      </c>
      <c r="Q2065" s="2">
        <f t="shared" si="193"/>
        <v>31.4</v>
      </c>
      <c r="R2065" s="5">
        <f t="shared" si="194"/>
        <v>31.4</v>
      </c>
      <c r="S2065" s="11">
        <f t="shared" si="195"/>
        <v>1.3198823034888609</v>
      </c>
      <c r="T2065" s="5">
        <v>4.2</v>
      </c>
      <c r="U2065" s="5">
        <v>0.68</v>
      </c>
      <c r="V2065" s="5">
        <v>23.79</v>
      </c>
      <c r="W2065" s="12">
        <f t="shared" si="196"/>
        <v>2.8571428571428571E-2</v>
      </c>
      <c r="X2065" s="2" t="str">
        <f t="shared" si="197"/>
        <v>SCALE</v>
      </c>
      <c r="Y2065" s="22" t="str">
        <f t="shared" si="198"/>
        <v>Mid (301-500)</v>
      </c>
    </row>
    <row r="2066" spans="1:25">
      <c r="A2066" s="2" t="s">
        <v>7400</v>
      </c>
      <c r="B2066" s="2" t="s">
        <v>1542</v>
      </c>
      <c r="C2066" s="2" t="s">
        <v>1589</v>
      </c>
      <c r="D2066" s="2" t="s">
        <v>7401</v>
      </c>
      <c r="E2066" s="2" t="s">
        <v>85</v>
      </c>
      <c r="F2066" s="5">
        <v>4333</v>
      </c>
      <c r="G2066" s="2" t="s">
        <v>7402</v>
      </c>
      <c r="H2066" s="2" t="s">
        <v>50</v>
      </c>
      <c r="I2066" s="2" t="s">
        <v>26</v>
      </c>
      <c r="J2066" s="2" t="s">
        <v>95</v>
      </c>
      <c r="K2066" s="9">
        <v>200</v>
      </c>
      <c r="L2066" s="9">
        <v>692</v>
      </c>
      <c r="M2066" s="5">
        <v>17</v>
      </c>
      <c r="N2066" s="5">
        <v>0</v>
      </c>
      <c r="O2066" s="5">
        <v>12.44</v>
      </c>
      <c r="P2066" s="5">
        <v>0</v>
      </c>
      <c r="Q2066" s="2">
        <f t="shared" si="193"/>
        <v>-12.44</v>
      </c>
      <c r="R2066" s="5">
        <f t="shared" si="194"/>
        <v>-12.44</v>
      </c>
      <c r="S2066" s="11">
        <f t="shared" si="195"/>
        <v>-1</v>
      </c>
      <c r="T2066" s="5">
        <v>2.46</v>
      </c>
      <c r="U2066" s="5">
        <v>0.73</v>
      </c>
      <c r="V2066" s="5">
        <v>0</v>
      </c>
      <c r="W2066" s="12">
        <f t="shared" si="196"/>
        <v>0</v>
      </c>
      <c r="X2066" s="2" t="str">
        <f t="shared" si="197"/>
        <v>PAUSE</v>
      </c>
      <c r="Y2066" s="22" t="str">
        <f t="shared" si="198"/>
        <v>Low (100-300)</v>
      </c>
    </row>
    <row r="2067" spans="1:25">
      <c r="A2067" s="2" t="s">
        <v>7403</v>
      </c>
      <c r="B2067" s="2" t="s">
        <v>1134</v>
      </c>
      <c r="C2067" s="2" t="s">
        <v>83</v>
      </c>
      <c r="D2067" s="2" t="s">
        <v>6084</v>
      </c>
      <c r="E2067" s="2" t="s">
        <v>222</v>
      </c>
      <c r="F2067" s="5">
        <v>2979</v>
      </c>
      <c r="G2067" s="2" t="s">
        <v>7404</v>
      </c>
      <c r="H2067" s="2" t="s">
        <v>190</v>
      </c>
      <c r="I2067" s="2" t="s">
        <v>26</v>
      </c>
      <c r="J2067" s="2" t="s">
        <v>80</v>
      </c>
      <c r="K2067" s="9">
        <v>200</v>
      </c>
      <c r="L2067" s="9">
        <v>2318</v>
      </c>
      <c r="M2067" s="5">
        <v>80</v>
      </c>
      <c r="N2067" s="5">
        <v>2</v>
      </c>
      <c r="O2067" s="5">
        <v>33.22</v>
      </c>
      <c r="P2067" s="5">
        <v>81.02</v>
      </c>
      <c r="Q2067" s="2">
        <f t="shared" si="193"/>
        <v>47.8</v>
      </c>
      <c r="R2067" s="5">
        <f t="shared" si="194"/>
        <v>47.8</v>
      </c>
      <c r="S2067" s="11">
        <f t="shared" si="195"/>
        <v>1.4388922335942202</v>
      </c>
      <c r="T2067" s="5">
        <v>3.45</v>
      </c>
      <c r="U2067" s="5">
        <v>0.42</v>
      </c>
      <c r="V2067" s="5">
        <v>16.61</v>
      </c>
      <c r="W2067" s="12">
        <f t="shared" si="196"/>
        <v>2.5000000000000001E-2</v>
      </c>
      <c r="X2067" s="2" t="str">
        <f t="shared" si="197"/>
        <v>SCALE</v>
      </c>
      <c r="Y2067" s="22" t="str">
        <f t="shared" si="198"/>
        <v>Low (100-300)</v>
      </c>
    </row>
    <row r="2068" spans="1:25">
      <c r="A2068" s="2" t="s">
        <v>7405</v>
      </c>
      <c r="B2068" s="2" t="s">
        <v>7406</v>
      </c>
      <c r="C2068" s="2" t="s">
        <v>6265</v>
      </c>
      <c r="D2068" s="2" t="s">
        <v>1976</v>
      </c>
      <c r="E2068" s="2" t="s">
        <v>850</v>
      </c>
      <c r="F2068" s="5">
        <v>3000</v>
      </c>
      <c r="G2068" s="2" t="s">
        <v>7407</v>
      </c>
      <c r="H2068" s="2" t="s">
        <v>25</v>
      </c>
      <c r="I2068" s="2" t="s">
        <v>26</v>
      </c>
      <c r="J2068" s="2" t="s">
        <v>293</v>
      </c>
      <c r="K2068" s="9">
        <v>400</v>
      </c>
      <c r="L2068" s="9">
        <v>2384</v>
      </c>
      <c r="M2068" s="5">
        <v>81</v>
      </c>
      <c r="N2068" s="5">
        <v>1</v>
      </c>
      <c r="O2068" s="5">
        <v>46.61</v>
      </c>
      <c r="P2068" s="5">
        <v>57.11</v>
      </c>
      <c r="Q2068" s="2">
        <f t="shared" si="193"/>
        <v>10.5</v>
      </c>
      <c r="R2068" s="5">
        <f t="shared" si="194"/>
        <v>10.5</v>
      </c>
      <c r="S2068" s="11">
        <f t="shared" si="195"/>
        <v>0.22527354644925981</v>
      </c>
      <c r="T2068" s="5">
        <v>3.4</v>
      </c>
      <c r="U2068" s="5">
        <v>0.57999999999999996</v>
      </c>
      <c r="V2068" s="5">
        <v>46.61</v>
      </c>
      <c r="W2068" s="12">
        <f t="shared" si="196"/>
        <v>1.2345679012345678E-2</v>
      </c>
      <c r="X2068" s="2" t="str">
        <f t="shared" si="197"/>
        <v>SCALE</v>
      </c>
      <c r="Y2068" s="22" t="str">
        <f t="shared" si="198"/>
        <v>Mid (301-500)</v>
      </c>
    </row>
    <row r="2069" spans="1:25">
      <c r="A2069" s="2" t="s">
        <v>7408</v>
      </c>
      <c r="B2069" s="2" t="s">
        <v>7409</v>
      </c>
      <c r="C2069" s="2" t="s">
        <v>7410</v>
      </c>
      <c r="D2069" s="2" t="s">
        <v>7411</v>
      </c>
      <c r="E2069" s="2" t="s">
        <v>23</v>
      </c>
      <c r="F2069" s="5">
        <v>1250</v>
      </c>
      <c r="G2069" s="2" t="s">
        <v>1919</v>
      </c>
      <c r="H2069" s="2" t="s">
        <v>94</v>
      </c>
      <c r="I2069" s="2" t="s">
        <v>26</v>
      </c>
      <c r="J2069" s="2" t="s">
        <v>43</v>
      </c>
      <c r="K2069" s="9">
        <v>600</v>
      </c>
      <c r="L2069" s="9">
        <v>1730</v>
      </c>
      <c r="M2069" s="5">
        <v>57</v>
      </c>
      <c r="N2069" s="5">
        <v>1</v>
      </c>
      <c r="O2069" s="5">
        <v>34.97</v>
      </c>
      <c r="P2069" s="5">
        <v>47.92</v>
      </c>
      <c r="Q2069" s="2">
        <f t="shared" si="193"/>
        <v>12.950000000000003</v>
      </c>
      <c r="R2069" s="5">
        <f t="shared" si="194"/>
        <v>12.950000000000003</v>
      </c>
      <c r="S2069" s="11">
        <f t="shared" si="195"/>
        <v>0.37031741492708042</v>
      </c>
      <c r="T2069" s="5">
        <v>3.29</v>
      </c>
      <c r="U2069" s="5">
        <v>0.61</v>
      </c>
      <c r="V2069" s="5">
        <v>34.97</v>
      </c>
      <c r="W2069" s="12">
        <f t="shared" si="196"/>
        <v>1.7543859649122806E-2</v>
      </c>
      <c r="X2069" s="2" t="str">
        <f t="shared" si="197"/>
        <v>SCALE</v>
      </c>
      <c r="Y2069" s="22" t="str">
        <f t="shared" si="198"/>
        <v>High (501-750)</v>
      </c>
    </row>
    <row r="2070" spans="1:25">
      <c r="A2070" s="2" t="s">
        <v>7412</v>
      </c>
      <c r="B2070" s="2" t="s">
        <v>7413</v>
      </c>
      <c r="C2070" s="2" t="s">
        <v>7414</v>
      </c>
      <c r="D2070" s="2" t="s">
        <v>1593</v>
      </c>
      <c r="E2070" s="2" t="s">
        <v>112</v>
      </c>
      <c r="F2070" s="5">
        <v>1547</v>
      </c>
      <c r="G2070" s="2" t="s">
        <v>7415</v>
      </c>
      <c r="H2070" s="2" t="s">
        <v>72</v>
      </c>
      <c r="I2070" s="2" t="s">
        <v>26</v>
      </c>
      <c r="J2070" s="2" t="s">
        <v>313</v>
      </c>
      <c r="K2070" s="9">
        <v>700</v>
      </c>
      <c r="L2070" s="9">
        <v>864</v>
      </c>
      <c r="M2070" s="5">
        <v>20</v>
      </c>
      <c r="N2070" s="5">
        <v>2</v>
      </c>
      <c r="O2070" s="5">
        <v>16.100000000000001</v>
      </c>
      <c r="P2070" s="5">
        <v>131.57</v>
      </c>
      <c r="Q2070" s="2">
        <f t="shared" si="193"/>
        <v>115.47</v>
      </c>
      <c r="R2070" s="5">
        <f t="shared" si="194"/>
        <v>115.47</v>
      </c>
      <c r="S2070" s="11">
        <f t="shared" si="195"/>
        <v>7.1720496894409935</v>
      </c>
      <c r="T2070" s="5">
        <v>2.31</v>
      </c>
      <c r="U2070" s="5">
        <v>0.8</v>
      </c>
      <c r="V2070" s="5">
        <v>8.0500000000000007</v>
      </c>
      <c r="W2070" s="12">
        <f t="shared" si="196"/>
        <v>0.1</v>
      </c>
      <c r="X2070" s="2" t="str">
        <f t="shared" si="197"/>
        <v>SCALE</v>
      </c>
      <c r="Y2070" s="22" t="str">
        <f t="shared" si="198"/>
        <v>High (501-750)</v>
      </c>
    </row>
    <row r="2071" spans="1:25">
      <c r="A2071" s="2" t="s">
        <v>7416</v>
      </c>
      <c r="B2071" s="2" t="s">
        <v>6106</v>
      </c>
      <c r="C2071" s="2" t="s">
        <v>1765</v>
      </c>
      <c r="D2071" s="2" t="s">
        <v>7103</v>
      </c>
      <c r="E2071" s="2" t="s">
        <v>1203</v>
      </c>
      <c r="F2071" s="5">
        <v>5958</v>
      </c>
      <c r="G2071" s="2" t="s">
        <v>7417</v>
      </c>
      <c r="H2071" s="2" t="s">
        <v>42</v>
      </c>
      <c r="I2071" s="2" t="s">
        <v>7418</v>
      </c>
      <c r="J2071" s="2" t="s">
        <v>319</v>
      </c>
      <c r="K2071" s="9">
        <v>400</v>
      </c>
      <c r="L2071" s="9">
        <v>1688</v>
      </c>
      <c r="M2071" s="5">
        <v>55</v>
      </c>
      <c r="N2071" s="5">
        <v>0</v>
      </c>
      <c r="O2071" s="5">
        <v>32.229999999999997</v>
      </c>
      <c r="P2071" s="5">
        <v>0</v>
      </c>
      <c r="Q2071" s="2">
        <f t="shared" si="193"/>
        <v>-32.229999999999997</v>
      </c>
      <c r="R2071" s="5">
        <f t="shared" si="194"/>
        <v>-32.229999999999997</v>
      </c>
      <c r="S2071" s="11">
        <f t="shared" si="195"/>
        <v>-1</v>
      </c>
      <c r="T2071" s="5">
        <v>3.26</v>
      </c>
      <c r="U2071" s="5">
        <v>0.59</v>
      </c>
      <c r="V2071" s="5">
        <v>0</v>
      </c>
      <c r="W2071" s="12">
        <f t="shared" si="196"/>
        <v>0</v>
      </c>
      <c r="X2071" s="2" t="str">
        <f t="shared" si="197"/>
        <v>PAUSE</v>
      </c>
      <c r="Y2071" s="22" t="str">
        <f t="shared" si="198"/>
        <v>Mid (301-500)</v>
      </c>
    </row>
    <row r="2072" spans="1:25">
      <c r="A2072" s="2" t="s">
        <v>7419</v>
      </c>
      <c r="B2072" s="2" t="s">
        <v>7420</v>
      </c>
      <c r="C2072" s="2" t="s">
        <v>7421</v>
      </c>
      <c r="D2072" s="2" t="s">
        <v>6832</v>
      </c>
      <c r="E2072" s="2" t="s">
        <v>125</v>
      </c>
      <c r="F2072" s="5">
        <v>3750</v>
      </c>
      <c r="G2072" s="2" t="s">
        <v>7422</v>
      </c>
      <c r="H2072" s="2" t="s">
        <v>150</v>
      </c>
      <c r="I2072" s="2" t="s">
        <v>7418</v>
      </c>
      <c r="J2072" s="2" t="s">
        <v>140</v>
      </c>
      <c r="K2072" s="9">
        <v>700</v>
      </c>
      <c r="L2072" s="9">
        <v>678</v>
      </c>
      <c r="M2072" s="5">
        <v>18</v>
      </c>
      <c r="N2072" s="5">
        <v>0</v>
      </c>
      <c r="O2072" s="5">
        <v>8.6199999999999992</v>
      </c>
      <c r="P2072" s="5">
        <v>0</v>
      </c>
      <c r="Q2072" s="2">
        <f t="shared" si="193"/>
        <v>-8.6199999999999992</v>
      </c>
      <c r="R2072" s="5">
        <f t="shared" si="194"/>
        <v>-8.6199999999999992</v>
      </c>
      <c r="S2072" s="11">
        <f t="shared" si="195"/>
        <v>-1</v>
      </c>
      <c r="T2072" s="5">
        <v>2.65</v>
      </c>
      <c r="U2072" s="5">
        <v>0.48</v>
      </c>
      <c r="V2072" s="5">
        <v>0</v>
      </c>
      <c r="W2072" s="12">
        <f t="shared" si="196"/>
        <v>0</v>
      </c>
      <c r="X2072" s="2" t="str">
        <f t="shared" si="197"/>
        <v>PAUSE</v>
      </c>
      <c r="Y2072" s="22" t="str">
        <f t="shared" si="198"/>
        <v>High (501-750)</v>
      </c>
    </row>
    <row r="2073" spans="1:25">
      <c r="A2073" s="2" t="s">
        <v>7423</v>
      </c>
      <c r="B2073" s="2" t="s">
        <v>7424</v>
      </c>
      <c r="C2073" s="2" t="s">
        <v>83</v>
      </c>
      <c r="D2073" s="2" t="s">
        <v>7425</v>
      </c>
      <c r="E2073" s="2" t="s">
        <v>32</v>
      </c>
      <c r="F2073" s="5">
        <v>4100</v>
      </c>
      <c r="G2073" s="2" t="s">
        <v>7426</v>
      </c>
      <c r="H2073" s="2" t="s">
        <v>50</v>
      </c>
      <c r="I2073" s="2" t="s">
        <v>7418</v>
      </c>
      <c r="J2073" s="2" t="s">
        <v>51</v>
      </c>
      <c r="K2073" s="9">
        <v>700</v>
      </c>
      <c r="L2073" s="9">
        <v>1179</v>
      </c>
      <c r="M2073" s="5">
        <v>42</v>
      </c>
      <c r="N2073" s="5">
        <v>1</v>
      </c>
      <c r="O2073" s="5">
        <v>21.11</v>
      </c>
      <c r="P2073" s="5">
        <v>55.69</v>
      </c>
      <c r="Q2073" s="2">
        <f t="shared" si="193"/>
        <v>34.58</v>
      </c>
      <c r="R2073" s="5">
        <f t="shared" si="194"/>
        <v>34.58</v>
      </c>
      <c r="S2073" s="11">
        <f t="shared" si="195"/>
        <v>1.6380862150639508</v>
      </c>
      <c r="T2073" s="5">
        <v>3.56</v>
      </c>
      <c r="U2073" s="5">
        <v>0.5</v>
      </c>
      <c r="V2073" s="5">
        <v>21.11</v>
      </c>
      <c r="W2073" s="12">
        <f t="shared" si="196"/>
        <v>2.3809523809523808E-2</v>
      </c>
      <c r="X2073" s="2" t="str">
        <f t="shared" si="197"/>
        <v>SCALE</v>
      </c>
      <c r="Y2073" s="22" t="str">
        <f t="shared" si="198"/>
        <v>High (501-750)</v>
      </c>
    </row>
    <row r="2074" spans="1:25">
      <c r="A2074" s="2" t="s">
        <v>7427</v>
      </c>
      <c r="B2074" s="2" t="s">
        <v>3054</v>
      </c>
      <c r="C2074" s="2" t="s">
        <v>3054</v>
      </c>
      <c r="D2074" s="2" t="s">
        <v>3299</v>
      </c>
      <c r="E2074" s="2" t="s">
        <v>32</v>
      </c>
      <c r="F2074" s="5">
        <v>3250</v>
      </c>
      <c r="G2074" s="2" t="s">
        <v>7428</v>
      </c>
      <c r="H2074" s="2" t="s">
        <v>42</v>
      </c>
      <c r="I2074" s="2" t="s">
        <v>7418</v>
      </c>
      <c r="J2074" s="2" t="s">
        <v>35</v>
      </c>
      <c r="K2074" s="9">
        <v>800</v>
      </c>
      <c r="L2074" s="9">
        <v>1645</v>
      </c>
      <c r="M2074" s="5">
        <v>56</v>
      </c>
      <c r="N2074" s="5">
        <v>4</v>
      </c>
      <c r="O2074" s="5">
        <v>40.74</v>
      </c>
      <c r="P2074" s="5">
        <v>142.03</v>
      </c>
      <c r="Q2074" s="2">
        <f t="shared" si="193"/>
        <v>101.28999999999999</v>
      </c>
      <c r="R2074" s="5">
        <f t="shared" si="194"/>
        <v>101.28999999999999</v>
      </c>
      <c r="S2074" s="11">
        <f t="shared" si="195"/>
        <v>2.4862542955326457</v>
      </c>
      <c r="T2074" s="5">
        <v>3.4</v>
      </c>
      <c r="U2074" s="5">
        <v>0.73</v>
      </c>
      <c r="V2074" s="5">
        <v>10.18</v>
      </c>
      <c r="W2074" s="12">
        <f t="shared" si="196"/>
        <v>7.1428571428571425E-2</v>
      </c>
      <c r="X2074" s="2" t="str">
        <f t="shared" si="197"/>
        <v>SCALE</v>
      </c>
      <c r="Y2074" s="22" t="str">
        <f t="shared" si="198"/>
        <v>Premium (751-1000)</v>
      </c>
    </row>
    <row r="2075" spans="1:25">
      <c r="A2075" s="2" t="s">
        <v>7429</v>
      </c>
      <c r="B2075" s="2" t="s">
        <v>1180</v>
      </c>
      <c r="C2075" s="2" t="s">
        <v>5924</v>
      </c>
      <c r="D2075" s="2" t="s">
        <v>2907</v>
      </c>
      <c r="E2075" s="2" t="s">
        <v>432</v>
      </c>
      <c r="F2075" s="5">
        <v>4900</v>
      </c>
      <c r="G2075" s="2" t="s">
        <v>7430</v>
      </c>
      <c r="H2075" s="2" t="s">
        <v>190</v>
      </c>
      <c r="I2075" s="2" t="s">
        <v>7418</v>
      </c>
      <c r="J2075" s="2" t="s">
        <v>73</v>
      </c>
      <c r="K2075" s="9">
        <v>500</v>
      </c>
      <c r="L2075" s="9">
        <v>1315</v>
      </c>
      <c r="M2075" s="5">
        <v>24</v>
      </c>
      <c r="N2075" s="5">
        <v>0</v>
      </c>
      <c r="O2075" s="5">
        <v>18.7</v>
      </c>
      <c r="P2075" s="5">
        <v>0</v>
      </c>
      <c r="Q2075" s="2">
        <f t="shared" si="193"/>
        <v>-18.7</v>
      </c>
      <c r="R2075" s="5">
        <f t="shared" si="194"/>
        <v>-18.7</v>
      </c>
      <c r="S2075" s="11">
        <f t="shared" si="195"/>
        <v>-1</v>
      </c>
      <c r="T2075" s="5">
        <v>1.83</v>
      </c>
      <c r="U2075" s="5">
        <v>0.78</v>
      </c>
      <c r="V2075" s="5">
        <v>0</v>
      </c>
      <c r="W2075" s="12">
        <f t="shared" si="196"/>
        <v>0</v>
      </c>
      <c r="X2075" s="2" t="str">
        <f t="shared" si="197"/>
        <v>PAUSE</v>
      </c>
      <c r="Y2075" s="22" t="str">
        <f t="shared" si="198"/>
        <v>Mid (301-500)</v>
      </c>
    </row>
    <row r="2076" spans="1:25">
      <c r="A2076" s="2" t="s">
        <v>7431</v>
      </c>
      <c r="B2076" s="2" t="s">
        <v>444</v>
      </c>
      <c r="C2076" s="2" t="s">
        <v>7432</v>
      </c>
      <c r="D2076" s="2" t="s">
        <v>1629</v>
      </c>
      <c r="E2076" s="2" t="s">
        <v>40</v>
      </c>
      <c r="F2076" s="5">
        <v>5000</v>
      </c>
      <c r="G2076" s="2" t="s">
        <v>7433</v>
      </c>
      <c r="H2076" s="2" t="s">
        <v>260</v>
      </c>
      <c r="I2076" s="2" t="s">
        <v>7418</v>
      </c>
      <c r="J2076" s="2" t="s">
        <v>313</v>
      </c>
      <c r="K2076" s="9">
        <v>300</v>
      </c>
      <c r="L2076" s="9">
        <v>1165</v>
      </c>
      <c r="M2076" s="5">
        <v>23</v>
      </c>
      <c r="N2076" s="5">
        <v>2</v>
      </c>
      <c r="O2076" s="5">
        <v>11.23</v>
      </c>
      <c r="P2076" s="5">
        <v>115.62</v>
      </c>
      <c r="Q2076" s="2">
        <f t="shared" si="193"/>
        <v>104.39</v>
      </c>
      <c r="R2076" s="5">
        <f t="shared" si="194"/>
        <v>104.39</v>
      </c>
      <c r="S2076" s="11">
        <f t="shared" si="195"/>
        <v>9.295636687444345</v>
      </c>
      <c r="T2076" s="5">
        <v>1.97</v>
      </c>
      <c r="U2076" s="5">
        <v>0.49</v>
      </c>
      <c r="V2076" s="5">
        <v>5.62</v>
      </c>
      <c r="W2076" s="12">
        <f t="shared" si="196"/>
        <v>8.6956521739130432E-2</v>
      </c>
      <c r="X2076" s="2" t="str">
        <f t="shared" si="197"/>
        <v>SCALE</v>
      </c>
      <c r="Y2076" s="22" t="str">
        <f t="shared" si="198"/>
        <v>Low (100-300)</v>
      </c>
    </row>
    <row r="2077" spans="1:25">
      <c r="A2077" s="2" t="s">
        <v>7434</v>
      </c>
      <c r="B2077" s="2" t="s">
        <v>7435</v>
      </c>
      <c r="C2077" s="2" t="s">
        <v>69</v>
      </c>
      <c r="D2077" s="2" t="s">
        <v>451</v>
      </c>
      <c r="E2077" s="2" t="s">
        <v>125</v>
      </c>
      <c r="F2077" s="5">
        <v>3700</v>
      </c>
      <c r="G2077" s="2" t="s">
        <v>7436</v>
      </c>
      <c r="H2077" s="2" t="s">
        <v>150</v>
      </c>
      <c r="I2077" s="2" t="s">
        <v>7418</v>
      </c>
      <c r="J2077" s="2" t="s">
        <v>232</v>
      </c>
      <c r="K2077" s="9">
        <v>200</v>
      </c>
      <c r="L2077" s="9">
        <v>1248</v>
      </c>
      <c r="M2077" s="5">
        <v>54</v>
      </c>
      <c r="N2077" s="5">
        <v>1</v>
      </c>
      <c r="O2077" s="5">
        <v>37.21</v>
      </c>
      <c r="P2077" s="5">
        <v>45.12</v>
      </c>
      <c r="Q2077" s="2">
        <f t="shared" si="193"/>
        <v>7.9099999999999966</v>
      </c>
      <c r="R2077" s="5">
        <f t="shared" si="194"/>
        <v>7.9099999999999966</v>
      </c>
      <c r="S2077" s="11">
        <f t="shared" si="195"/>
        <v>0.2125772641762966</v>
      </c>
      <c r="T2077" s="5">
        <v>4.33</v>
      </c>
      <c r="U2077" s="5">
        <v>0.69</v>
      </c>
      <c r="V2077" s="5">
        <v>37.21</v>
      </c>
      <c r="W2077" s="12">
        <f t="shared" si="196"/>
        <v>1.8518518518518517E-2</v>
      </c>
      <c r="X2077" s="2" t="str">
        <f t="shared" si="197"/>
        <v>SCALE</v>
      </c>
      <c r="Y2077" s="22" t="str">
        <f t="shared" si="198"/>
        <v>Low (100-300)</v>
      </c>
    </row>
    <row r="2078" spans="1:25">
      <c r="A2078" s="2" t="s">
        <v>7437</v>
      </c>
      <c r="B2078" s="2" t="s">
        <v>7438</v>
      </c>
      <c r="C2078" s="2" t="s">
        <v>7439</v>
      </c>
      <c r="D2078" s="2" t="s">
        <v>7440</v>
      </c>
      <c r="E2078" s="2" t="s">
        <v>112</v>
      </c>
      <c r="F2078" s="5">
        <v>3500</v>
      </c>
      <c r="G2078" s="2" t="s">
        <v>7441</v>
      </c>
      <c r="H2078" s="2" t="s">
        <v>87</v>
      </c>
      <c r="I2078" s="2" t="s">
        <v>7418</v>
      </c>
      <c r="J2078" s="2" t="s">
        <v>356</v>
      </c>
      <c r="K2078" s="9">
        <v>100</v>
      </c>
      <c r="L2078" s="9">
        <v>2424</v>
      </c>
      <c r="M2078" s="5">
        <v>86</v>
      </c>
      <c r="N2078" s="5">
        <v>3</v>
      </c>
      <c r="O2078" s="5">
        <v>54.01</v>
      </c>
      <c r="P2078" s="5">
        <v>171.74</v>
      </c>
      <c r="Q2078" s="2">
        <f t="shared" si="193"/>
        <v>117.73000000000002</v>
      </c>
      <c r="R2078" s="5">
        <f t="shared" si="194"/>
        <v>117.73000000000002</v>
      </c>
      <c r="S2078" s="11">
        <f t="shared" si="195"/>
        <v>2.1797815219403818</v>
      </c>
      <c r="T2078" s="5">
        <v>3.55</v>
      </c>
      <c r="U2078" s="5">
        <v>0.63</v>
      </c>
      <c r="V2078" s="5">
        <v>18</v>
      </c>
      <c r="W2078" s="12">
        <f t="shared" si="196"/>
        <v>3.4883720930232558E-2</v>
      </c>
      <c r="X2078" s="2" t="str">
        <f t="shared" si="197"/>
        <v>SCALE</v>
      </c>
      <c r="Y2078" s="22" t="str">
        <f t="shared" si="198"/>
        <v>Low (100-300)</v>
      </c>
    </row>
    <row r="2079" spans="1:25">
      <c r="A2079" s="2" t="s">
        <v>7442</v>
      </c>
      <c r="B2079" s="2" t="s">
        <v>1811</v>
      </c>
      <c r="C2079" s="2" t="s">
        <v>7443</v>
      </c>
      <c r="D2079" s="2" t="s">
        <v>175</v>
      </c>
      <c r="E2079" s="2" t="s">
        <v>23</v>
      </c>
      <c r="F2079" s="5">
        <v>2500</v>
      </c>
      <c r="G2079" s="2" t="s">
        <v>7444</v>
      </c>
      <c r="H2079" s="2" t="s">
        <v>260</v>
      </c>
      <c r="I2079" s="2" t="s">
        <v>7418</v>
      </c>
      <c r="J2079" s="2" t="s">
        <v>177</v>
      </c>
      <c r="K2079" s="9">
        <v>300</v>
      </c>
      <c r="L2079" s="9">
        <v>2233</v>
      </c>
      <c r="M2079" s="5">
        <v>81</v>
      </c>
      <c r="N2079" s="5">
        <v>9</v>
      </c>
      <c r="O2079" s="5">
        <v>67.58</v>
      </c>
      <c r="P2079" s="5">
        <v>348.93</v>
      </c>
      <c r="Q2079" s="2">
        <f t="shared" si="193"/>
        <v>281.35000000000002</v>
      </c>
      <c r="R2079" s="5">
        <f t="shared" si="194"/>
        <v>281.35000000000002</v>
      </c>
      <c r="S2079" s="11">
        <f t="shared" si="195"/>
        <v>4.1632139686297727</v>
      </c>
      <c r="T2079" s="5">
        <v>3.63</v>
      </c>
      <c r="U2079" s="5">
        <v>0.83</v>
      </c>
      <c r="V2079" s="5">
        <v>7.51</v>
      </c>
      <c r="W2079" s="12">
        <f t="shared" si="196"/>
        <v>0.1111111111111111</v>
      </c>
      <c r="X2079" s="2" t="str">
        <f t="shared" si="197"/>
        <v>SCALE</v>
      </c>
      <c r="Y2079" s="22" t="str">
        <f t="shared" si="198"/>
        <v>Low (100-300)</v>
      </c>
    </row>
    <row r="2080" spans="1:25">
      <c r="A2080" s="2" t="s">
        <v>7445</v>
      </c>
      <c r="B2080" s="2" t="s">
        <v>758</v>
      </c>
      <c r="C2080" s="2" t="s">
        <v>1829</v>
      </c>
      <c r="D2080" s="2" t="s">
        <v>7446</v>
      </c>
      <c r="E2080" s="2" t="s">
        <v>188</v>
      </c>
      <c r="F2080" s="5">
        <v>1000</v>
      </c>
      <c r="G2080" s="2" t="s">
        <v>7447</v>
      </c>
      <c r="H2080" s="2" t="s">
        <v>134</v>
      </c>
      <c r="I2080" s="2" t="s">
        <v>7418</v>
      </c>
      <c r="J2080" s="2" t="s">
        <v>206</v>
      </c>
      <c r="K2080" s="9">
        <v>300</v>
      </c>
      <c r="L2080" s="9">
        <v>2432</v>
      </c>
      <c r="M2080" s="5">
        <v>39</v>
      </c>
      <c r="N2080" s="5">
        <v>0</v>
      </c>
      <c r="O2080" s="5">
        <v>16.2</v>
      </c>
      <c r="P2080" s="5">
        <v>0</v>
      </c>
      <c r="Q2080" s="2">
        <f t="shared" si="193"/>
        <v>-16.2</v>
      </c>
      <c r="R2080" s="5">
        <f t="shared" si="194"/>
        <v>-16.2</v>
      </c>
      <c r="S2080" s="11">
        <f t="shared" si="195"/>
        <v>-1</v>
      </c>
      <c r="T2080" s="5">
        <v>1.6</v>
      </c>
      <c r="U2080" s="5">
        <v>0.42</v>
      </c>
      <c r="V2080" s="5">
        <v>0</v>
      </c>
      <c r="W2080" s="12">
        <f t="shared" si="196"/>
        <v>0</v>
      </c>
      <c r="X2080" s="2" t="str">
        <f t="shared" si="197"/>
        <v>PAUSE</v>
      </c>
      <c r="Y2080" s="22" t="str">
        <f t="shared" si="198"/>
        <v>Low (100-300)</v>
      </c>
    </row>
    <row r="2081" spans="1:25">
      <c r="A2081" s="2" t="s">
        <v>7448</v>
      </c>
      <c r="B2081" s="2" t="s">
        <v>2208</v>
      </c>
      <c r="C2081" s="2" t="s">
        <v>91</v>
      </c>
      <c r="D2081" s="2" t="s">
        <v>251</v>
      </c>
      <c r="E2081" s="2" t="s">
        <v>23</v>
      </c>
      <c r="F2081" s="5">
        <v>1300</v>
      </c>
      <c r="G2081" s="2" t="s">
        <v>7449</v>
      </c>
      <c r="H2081" s="2" t="s">
        <v>312</v>
      </c>
      <c r="I2081" s="2" t="s">
        <v>7418</v>
      </c>
      <c r="J2081" s="2" t="s">
        <v>319</v>
      </c>
      <c r="K2081" s="9">
        <v>500</v>
      </c>
      <c r="L2081" s="9">
        <v>1844</v>
      </c>
      <c r="M2081" s="5">
        <v>72</v>
      </c>
      <c r="N2081" s="5">
        <v>7</v>
      </c>
      <c r="O2081" s="5">
        <v>29.5</v>
      </c>
      <c r="P2081" s="5">
        <v>427.32</v>
      </c>
      <c r="Q2081" s="2">
        <f t="shared" si="193"/>
        <v>397.82</v>
      </c>
      <c r="R2081" s="5">
        <f t="shared" si="194"/>
        <v>397.82</v>
      </c>
      <c r="S2081" s="11">
        <f t="shared" si="195"/>
        <v>13.48542372881356</v>
      </c>
      <c r="T2081" s="5">
        <v>3.9</v>
      </c>
      <c r="U2081" s="5">
        <v>0.41</v>
      </c>
      <c r="V2081" s="5">
        <v>4.21</v>
      </c>
      <c r="W2081" s="12">
        <f t="shared" si="196"/>
        <v>9.7222222222222224E-2</v>
      </c>
      <c r="X2081" s="2" t="str">
        <f t="shared" si="197"/>
        <v>SCALE</v>
      </c>
      <c r="Y2081" s="22" t="str">
        <f t="shared" si="198"/>
        <v>Mid (301-500)</v>
      </c>
    </row>
    <row r="2082" spans="1:25">
      <c r="A2082" s="2" t="s">
        <v>7450</v>
      </c>
      <c r="B2082" s="2" t="s">
        <v>2132</v>
      </c>
      <c r="C2082" s="2" t="s">
        <v>1320</v>
      </c>
      <c r="D2082" s="2" t="s">
        <v>3122</v>
      </c>
      <c r="E2082" s="2" t="s">
        <v>23</v>
      </c>
      <c r="F2082" s="5">
        <v>2334</v>
      </c>
      <c r="G2082" s="2" t="s">
        <v>7451</v>
      </c>
      <c r="H2082" s="2" t="s">
        <v>266</v>
      </c>
      <c r="I2082" s="2" t="s">
        <v>7418</v>
      </c>
      <c r="J2082" s="2" t="s">
        <v>458</v>
      </c>
      <c r="K2082" s="9">
        <v>1000</v>
      </c>
      <c r="L2082" s="9">
        <v>1364</v>
      </c>
      <c r="M2082" s="5">
        <v>20</v>
      </c>
      <c r="N2082" s="5">
        <v>0</v>
      </c>
      <c r="O2082" s="5">
        <v>14.41</v>
      </c>
      <c r="P2082" s="5">
        <v>0</v>
      </c>
      <c r="Q2082" s="2">
        <f t="shared" si="193"/>
        <v>-14.41</v>
      </c>
      <c r="R2082" s="5">
        <f t="shared" si="194"/>
        <v>-14.41</v>
      </c>
      <c r="S2082" s="11">
        <f t="shared" si="195"/>
        <v>-1</v>
      </c>
      <c r="T2082" s="5">
        <v>1.47</v>
      </c>
      <c r="U2082" s="5">
        <v>0.72</v>
      </c>
      <c r="V2082" s="5">
        <v>0</v>
      </c>
      <c r="W2082" s="12">
        <f t="shared" si="196"/>
        <v>0</v>
      </c>
      <c r="X2082" s="2" t="str">
        <f t="shared" si="197"/>
        <v>PAUSE</v>
      </c>
      <c r="Y2082" s="22" t="str">
        <f t="shared" si="198"/>
        <v>Premium (751-1000)</v>
      </c>
    </row>
    <row r="2083" spans="1:25">
      <c r="A2083" s="2" t="s">
        <v>7452</v>
      </c>
      <c r="B2083" s="2" t="s">
        <v>2132</v>
      </c>
      <c r="C2083" s="2" t="s">
        <v>235</v>
      </c>
      <c r="D2083" s="2" t="s">
        <v>251</v>
      </c>
      <c r="E2083" s="2" t="s">
        <v>23</v>
      </c>
      <c r="F2083" s="5">
        <v>2900</v>
      </c>
      <c r="G2083" s="2" t="s">
        <v>7453</v>
      </c>
      <c r="H2083" s="2" t="s">
        <v>190</v>
      </c>
      <c r="I2083" s="2" t="s">
        <v>7418</v>
      </c>
      <c r="J2083" s="2" t="s">
        <v>206</v>
      </c>
      <c r="K2083" s="9">
        <v>700</v>
      </c>
      <c r="L2083" s="9">
        <v>1171</v>
      </c>
      <c r="M2083" s="5">
        <v>24</v>
      </c>
      <c r="N2083" s="5">
        <v>0</v>
      </c>
      <c r="O2083" s="5">
        <v>19.649999999999999</v>
      </c>
      <c r="P2083" s="5">
        <v>0</v>
      </c>
      <c r="Q2083" s="2">
        <f t="shared" si="193"/>
        <v>-19.649999999999999</v>
      </c>
      <c r="R2083" s="5">
        <f t="shared" si="194"/>
        <v>-19.649999999999999</v>
      </c>
      <c r="S2083" s="11">
        <f t="shared" si="195"/>
        <v>-1</v>
      </c>
      <c r="T2083" s="5">
        <v>2.0499999999999998</v>
      </c>
      <c r="U2083" s="5">
        <v>0.82</v>
      </c>
      <c r="V2083" s="5">
        <v>0</v>
      </c>
      <c r="W2083" s="12">
        <f t="shared" si="196"/>
        <v>0</v>
      </c>
      <c r="X2083" s="2" t="str">
        <f t="shared" si="197"/>
        <v>PAUSE</v>
      </c>
      <c r="Y2083" s="22" t="str">
        <f t="shared" si="198"/>
        <v>High (501-750)</v>
      </c>
    </row>
    <row r="2084" spans="1:25">
      <c r="A2084" s="2" t="s">
        <v>7454</v>
      </c>
      <c r="B2084" s="2" t="s">
        <v>2433</v>
      </c>
      <c r="C2084" s="2" t="s">
        <v>6019</v>
      </c>
      <c r="D2084" s="2" t="s">
        <v>1075</v>
      </c>
      <c r="E2084" s="2" t="s">
        <v>85</v>
      </c>
      <c r="F2084" s="5">
        <v>3949</v>
      </c>
      <c r="G2084" s="2" t="s">
        <v>7455</v>
      </c>
      <c r="H2084" s="2" t="s">
        <v>50</v>
      </c>
      <c r="I2084" s="2" t="s">
        <v>7418</v>
      </c>
      <c r="J2084" s="2" t="s">
        <v>120</v>
      </c>
      <c r="K2084" s="9">
        <v>1000</v>
      </c>
      <c r="L2084" s="9">
        <v>2425</v>
      </c>
      <c r="M2084" s="5">
        <v>69</v>
      </c>
      <c r="N2084" s="5">
        <v>0</v>
      </c>
      <c r="O2084" s="5">
        <v>40.36</v>
      </c>
      <c r="P2084" s="5">
        <v>0</v>
      </c>
      <c r="Q2084" s="2">
        <f t="shared" si="193"/>
        <v>-40.36</v>
      </c>
      <c r="R2084" s="5">
        <f t="shared" si="194"/>
        <v>-40.36</v>
      </c>
      <c r="S2084" s="11">
        <f t="shared" si="195"/>
        <v>-1</v>
      </c>
      <c r="T2084" s="5">
        <v>2.85</v>
      </c>
      <c r="U2084" s="5">
        <v>0.57999999999999996</v>
      </c>
      <c r="V2084" s="5">
        <v>0</v>
      </c>
      <c r="W2084" s="12">
        <f t="shared" si="196"/>
        <v>0</v>
      </c>
      <c r="X2084" s="2" t="str">
        <f t="shared" si="197"/>
        <v>PAUSE</v>
      </c>
      <c r="Y2084" s="22" t="str">
        <f t="shared" si="198"/>
        <v>Premium (751-1000)</v>
      </c>
    </row>
    <row r="2085" spans="1:25">
      <c r="A2085" s="2" t="s">
        <v>7456</v>
      </c>
      <c r="B2085" s="2" t="s">
        <v>208</v>
      </c>
      <c r="C2085" s="2" t="s">
        <v>7457</v>
      </c>
      <c r="D2085" s="2" t="s">
        <v>7458</v>
      </c>
      <c r="E2085" s="2" t="s">
        <v>125</v>
      </c>
      <c r="F2085" s="5">
        <v>2167</v>
      </c>
      <c r="G2085" s="2" t="s">
        <v>7459</v>
      </c>
      <c r="H2085" s="2" t="s">
        <v>150</v>
      </c>
      <c r="I2085" s="2" t="s">
        <v>7418</v>
      </c>
      <c r="J2085" s="2" t="s">
        <v>27</v>
      </c>
      <c r="K2085" s="9">
        <v>600</v>
      </c>
      <c r="L2085" s="9">
        <v>1217</v>
      </c>
      <c r="M2085" s="5">
        <v>26</v>
      </c>
      <c r="N2085" s="5">
        <v>1</v>
      </c>
      <c r="O2085" s="5">
        <v>20.94</v>
      </c>
      <c r="P2085" s="5">
        <v>68.680000000000007</v>
      </c>
      <c r="Q2085" s="2">
        <f t="shared" si="193"/>
        <v>47.740000000000009</v>
      </c>
      <c r="R2085" s="5">
        <f t="shared" si="194"/>
        <v>47.740000000000009</v>
      </c>
      <c r="S2085" s="11">
        <f t="shared" si="195"/>
        <v>2.2798471824259794</v>
      </c>
      <c r="T2085" s="5">
        <v>2.14</v>
      </c>
      <c r="U2085" s="5">
        <v>0.81</v>
      </c>
      <c r="V2085" s="5">
        <v>20.94</v>
      </c>
      <c r="W2085" s="12">
        <f t="shared" si="196"/>
        <v>3.8461538461538464E-2</v>
      </c>
      <c r="X2085" s="2" t="str">
        <f t="shared" si="197"/>
        <v>SCALE</v>
      </c>
      <c r="Y2085" s="22" t="str">
        <f t="shared" si="198"/>
        <v>High (501-750)</v>
      </c>
    </row>
    <row r="2086" spans="1:25">
      <c r="A2086" s="2" t="s">
        <v>7460</v>
      </c>
      <c r="B2086" s="2" t="s">
        <v>2433</v>
      </c>
      <c r="C2086" s="2" t="s">
        <v>1773</v>
      </c>
      <c r="D2086" s="2" t="s">
        <v>1640</v>
      </c>
      <c r="E2086" s="2" t="s">
        <v>258</v>
      </c>
      <c r="F2086" s="5">
        <v>1462</v>
      </c>
      <c r="G2086" s="2" t="s">
        <v>7461</v>
      </c>
      <c r="H2086" s="2" t="s">
        <v>150</v>
      </c>
      <c r="I2086" s="2" t="s">
        <v>7418</v>
      </c>
      <c r="J2086" s="2" t="s">
        <v>80</v>
      </c>
      <c r="K2086" s="9">
        <v>400</v>
      </c>
      <c r="L2086" s="9">
        <v>1701</v>
      </c>
      <c r="M2086" s="5">
        <v>68</v>
      </c>
      <c r="N2086" s="5">
        <v>1</v>
      </c>
      <c r="O2086" s="5">
        <v>55.85</v>
      </c>
      <c r="P2086" s="5">
        <v>45.07</v>
      </c>
      <c r="Q2086" s="2">
        <f t="shared" si="193"/>
        <v>-10.780000000000001</v>
      </c>
      <c r="R2086" s="5">
        <f t="shared" si="194"/>
        <v>-10.780000000000001</v>
      </c>
      <c r="S2086" s="11">
        <f t="shared" si="195"/>
        <v>-0.19301700984780665</v>
      </c>
      <c r="T2086" s="5">
        <v>4</v>
      </c>
      <c r="U2086" s="5">
        <v>0.82</v>
      </c>
      <c r="V2086" s="5">
        <v>55.85</v>
      </c>
      <c r="W2086" s="12">
        <f t="shared" si="196"/>
        <v>1.4705882352941176E-2</v>
      </c>
      <c r="X2086" s="2" t="str">
        <f t="shared" si="197"/>
        <v>SCALE</v>
      </c>
      <c r="Y2086" s="22" t="str">
        <f t="shared" si="198"/>
        <v>Mid (301-500)</v>
      </c>
    </row>
    <row r="2087" spans="1:25">
      <c r="A2087" s="2" t="s">
        <v>7462</v>
      </c>
      <c r="B2087" s="2" t="s">
        <v>539</v>
      </c>
      <c r="C2087" s="2" t="s">
        <v>7463</v>
      </c>
      <c r="D2087" s="2" t="s">
        <v>7214</v>
      </c>
      <c r="E2087" s="2" t="s">
        <v>118</v>
      </c>
      <c r="F2087" s="5">
        <v>1499</v>
      </c>
      <c r="G2087" s="2" t="s">
        <v>7464</v>
      </c>
      <c r="H2087" s="2" t="s">
        <v>150</v>
      </c>
      <c r="I2087" s="2" t="s">
        <v>7418</v>
      </c>
      <c r="J2087" s="2" t="s">
        <v>127</v>
      </c>
      <c r="K2087" s="9">
        <v>200</v>
      </c>
      <c r="L2087" s="9">
        <v>1659</v>
      </c>
      <c r="M2087" s="5">
        <v>56</v>
      </c>
      <c r="N2087" s="5">
        <v>1</v>
      </c>
      <c r="O2087" s="5">
        <v>42.96</v>
      </c>
      <c r="P2087" s="5">
        <v>61.88</v>
      </c>
      <c r="Q2087" s="2">
        <f t="shared" si="193"/>
        <v>18.920000000000002</v>
      </c>
      <c r="R2087" s="5">
        <f t="shared" si="194"/>
        <v>18.920000000000002</v>
      </c>
      <c r="S2087" s="11">
        <f t="shared" si="195"/>
        <v>0.44040968342644321</v>
      </c>
      <c r="T2087" s="5">
        <v>3.38</v>
      </c>
      <c r="U2087" s="5">
        <v>0.77</v>
      </c>
      <c r="V2087" s="5">
        <v>42.96</v>
      </c>
      <c r="W2087" s="12">
        <f t="shared" si="196"/>
        <v>1.7857142857142856E-2</v>
      </c>
      <c r="X2087" s="2" t="str">
        <f t="shared" si="197"/>
        <v>SCALE</v>
      </c>
      <c r="Y2087" s="22" t="str">
        <f t="shared" si="198"/>
        <v>Low (100-300)</v>
      </c>
    </row>
    <row r="2088" spans="1:25">
      <c r="A2088" s="2" t="s">
        <v>7465</v>
      </c>
      <c r="B2088" s="2" t="s">
        <v>2471</v>
      </c>
      <c r="C2088" s="2" t="s">
        <v>7466</v>
      </c>
      <c r="D2088" s="2" t="s">
        <v>117</v>
      </c>
      <c r="E2088" s="2" t="s">
        <v>118</v>
      </c>
      <c r="F2088" s="5">
        <v>5001</v>
      </c>
      <c r="G2088" s="2" t="s">
        <v>7467</v>
      </c>
      <c r="H2088" s="2" t="s">
        <v>312</v>
      </c>
      <c r="I2088" s="2" t="s">
        <v>7418</v>
      </c>
      <c r="J2088" s="2" t="s">
        <v>217</v>
      </c>
      <c r="K2088" s="9">
        <v>200</v>
      </c>
      <c r="L2088" s="9">
        <v>2143</v>
      </c>
      <c r="M2088" s="5">
        <v>79</v>
      </c>
      <c r="N2088" s="5">
        <v>3</v>
      </c>
      <c r="O2088" s="5">
        <v>55.15</v>
      </c>
      <c r="P2088" s="5">
        <v>166.37</v>
      </c>
      <c r="Q2088" s="2">
        <f t="shared" si="193"/>
        <v>111.22</v>
      </c>
      <c r="R2088" s="5">
        <f t="shared" si="194"/>
        <v>111.22</v>
      </c>
      <c r="S2088" s="11">
        <f t="shared" si="195"/>
        <v>2.016681776971895</v>
      </c>
      <c r="T2088" s="5">
        <v>3.69</v>
      </c>
      <c r="U2088" s="5">
        <v>0.7</v>
      </c>
      <c r="V2088" s="5">
        <v>18.38</v>
      </c>
      <c r="W2088" s="12">
        <f t="shared" si="196"/>
        <v>3.7974683544303799E-2</v>
      </c>
      <c r="X2088" s="2" t="str">
        <f t="shared" si="197"/>
        <v>SCALE</v>
      </c>
      <c r="Y2088" s="22" t="str">
        <f t="shared" si="198"/>
        <v>Low (100-300)</v>
      </c>
    </row>
    <row r="2089" spans="1:25">
      <c r="A2089" s="2" t="s">
        <v>7468</v>
      </c>
      <c r="B2089" s="2" t="s">
        <v>1966</v>
      </c>
      <c r="C2089" s="2" t="s">
        <v>1647</v>
      </c>
      <c r="D2089" s="2" t="s">
        <v>860</v>
      </c>
      <c r="E2089" s="2" t="s">
        <v>85</v>
      </c>
      <c r="F2089" s="5">
        <v>2700</v>
      </c>
      <c r="G2089" s="2" t="s">
        <v>7469</v>
      </c>
      <c r="H2089" s="2" t="s">
        <v>150</v>
      </c>
      <c r="I2089" s="2" t="s">
        <v>7418</v>
      </c>
      <c r="J2089" s="2" t="s">
        <v>88</v>
      </c>
      <c r="K2089" s="9">
        <v>400</v>
      </c>
      <c r="L2089" s="9">
        <v>1921</v>
      </c>
      <c r="M2089" s="5">
        <v>61</v>
      </c>
      <c r="N2089" s="5">
        <v>0</v>
      </c>
      <c r="O2089" s="5">
        <v>27.52</v>
      </c>
      <c r="P2089" s="5">
        <v>0</v>
      </c>
      <c r="Q2089" s="2">
        <f t="shared" si="193"/>
        <v>-27.52</v>
      </c>
      <c r="R2089" s="5">
        <f t="shared" si="194"/>
        <v>-27.52</v>
      </c>
      <c r="S2089" s="11">
        <f t="shared" si="195"/>
        <v>-1</v>
      </c>
      <c r="T2089" s="5">
        <v>3.18</v>
      </c>
      <c r="U2089" s="5">
        <v>0.45</v>
      </c>
      <c r="V2089" s="5">
        <v>0</v>
      </c>
      <c r="W2089" s="12">
        <f t="shared" si="196"/>
        <v>0</v>
      </c>
      <c r="X2089" s="2" t="str">
        <f t="shared" si="197"/>
        <v>PAUSE</v>
      </c>
      <c r="Y2089" s="22" t="str">
        <f t="shared" si="198"/>
        <v>Mid (301-500)</v>
      </c>
    </row>
    <row r="2090" spans="1:25">
      <c r="A2090" s="2" t="s">
        <v>7470</v>
      </c>
      <c r="B2090" s="2" t="s">
        <v>1735</v>
      </c>
      <c r="C2090" s="2" t="s">
        <v>5934</v>
      </c>
      <c r="D2090" s="2" t="s">
        <v>6343</v>
      </c>
      <c r="E2090" s="2" t="s">
        <v>125</v>
      </c>
      <c r="F2090" s="5">
        <v>2250</v>
      </c>
      <c r="G2090" s="2" t="s">
        <v>7471</v>
      </c>
      <c r="H2090" s="2" t="s">
        <v>72</v>
      </c>
      <c r="I2090" s="2" t="s">
        <v>7418</v>
      </c>
      <c r="J2090" s="2" t="s">
        <v>458</v>
      </c>
      <c r="K2090" s="9">
        <v>800</v>
      </c>
      <c r="L2090" s="9">
        <v>1839</v>
      </c>
      <c r="M2090" s="5">
        <v>75</v>
      </c>
      <c r="N2090" s="5">
        <v>3</v>
      </c>
      <c r="O2090" s="5">
        <v>38.130000000000003</v>
      </c>
      <c r="P2090" s="5">
        <v>211.73</v>
      </c>
      <c r="Q2090" s="2">
        <f t="shared" si="193"/>
        <v>173.6</v>
      </c>
      <c r="R2090" s="5">
        <f t="shared" si="194"/>
        <v>173.6</v>
      </c>
      <c r="S2090" s="11">
        <f t="shared" si="195"/>
        <v>4.5528455284552845</v>
      </c>
      <c r="T2090" s="5">
        <v>4.08</v>
      </c>
      <c r="U2090" s="5">
        <v>0.51</v>
      </c>
      <c r="V2090" s="5">
        <v>12.71</v>
      </c>
      <c r="W2090" s="12">
        <f t="shared" si="196"/>
        <v>0.04</v>
      </c>
      <c r="X2090" s="2" t="str">
        <f t="shared" si="197"/>
        <v>SCALE</v>
      </c>
      <c r="Y2090" s="22" t="str">
        <f t="shared" si="198"/>
        <v>Premium (751-1000)</v>
      </c>
    </row>
    <row r="2091" spans="1:25">
      <c r="A2091" s="2" t="s">
        <v>7472</v>
      </c>
      <c r="B2091" s="2" t="s">
        <v>1150</v>
      </c>
      <c r="C2091" s="2" t="s">
        <v>7473</v>
      </c>
      <c r="D2091" s="2" t="s">
        <v>1065</v>
      </c>
      <c r="E2091" s="2" t="s">
        <v>125</v>
      </c>
      <c r="F2091" s="5">
        <v>2900</v>
      </c>
      <c r="G2091" s="2" t="s">
        <v>7474</v>
      </c>
      <c r="H2091" s="2" t="s">
        <v>94</v>
      </c>
      <c r="I2091" s="2" t="s">
        <v>7418</v>
      </c>
      <c r="J2091" s="2" t="s">
        <v>43</v>
      </c>
      <c r="K2091" s="9">
        <v>700</v>
      </c>
      <c r="L2091" s="9">
        <v>1139</v>
      </c>
      <c r="M2091" s="5">
        <v>46</v>
      </c>
      <c r="N2091" s="5">
        <v>0</v>
      </c>
      <c r="O2091" s="5">
        <v>21.07</v>
      </c>
      <c r="P2091" s="5">
        <v>0</v>
      </c>
      <c r="Q2091" s="2">
        <f t="shared" si="193"/>
        <v>-21.07</v>
      </c>
      <c r="R2091" s="5">
        <f t="shared" si="194"/>
        <v>-21.07</v>
      </c>
      <c r="S2091" s="11">
        <f t="shared" si="195"/>
        <v>-1</v>
      </c>
      <c r="T2091" s="5">
        <v>4.04</v>
      </c>
      <c r="U2091" s="5">
        <v>0.46</v>
      </c>
      <c r="V2091" s="5">
        <v>0</v>
      </c>
      <c r="W2091" s="12">
        <f t="shared" si="196"/>
        <v>0</v>
      </c>
      <c r="X2091" s="2" t="str">
        <f t="shared" si="197"/>
        <v>PAUSE</v>
      </c>
      <c r="Y2091" s="22" t="str">
        <f t="shared" si="198"/>
        <v>High (501-750)</v>
      </c>
    </row>
    <row r="2092" spans="1:25">
      <c r="A2092" s="2" t="s">
        <v>7475</v>
      </c>
      <c r="B2092" s="2" t="s">
        <v>7476</v>
      </c>
      <c r="C2092" s="2" t="s">
        <v>7477</v>
      </c>
      <c r="D2092" s="2" t="s">
        <v>3083</v>
      </c>
      <c r="E2092" s="2" t="s">
        <v>635</v>
      </c>
      <c r="F2092" s="5">
        <v>2167</v>
      </c>
      <c r="G2092" s="2" t="s">
        <v>7449</v>
      </c>
      <c r="H2092" s="2" t="s">
        <v>42</v>
      </c>
      <c r="I2092" s="2" t="s">
        <v>7418</v>
      </c>
      <c r="J2092" s="2" t="s">
        <v>155</v>
      </c>
      <c r="K2092" s="9">
        <v>800</v>
      </c>
      <c r="L2092" s="9">
        <v>2305</v>
      </c>
      <c r="M2092" s="5">
        <v>97</v>
      </c>
      <c r="N2092" s="5">
        <v>10</v>
      </c>
      <c r="O2092" s="5">
        <v>72.27</v>
      </c>
      <c r="P2092" s="5">
        <v>457.73</v>
      </c>
      <c r="Q2092" s="2">
        <f t="shared" si="193"/>
        <v>385.46000000000004</v>
      </c>
      <c r="R2092" s="5">
        <f t="shared" si="194"/>
        <v>385.46000000000004</v>
      </c>
      <c r="S2092" s="11">
        <f t="shared" si="195"/>
        <v>5.3336100733361018</v>
      </c>
      <c r="T2092" s="5">
        <v>4.21</v>
      </c>
      <c r="U2092" s="5">
        <v>0.75</v>
      </c>
      <c r="V2092" s="5">
        <v>7.23</v>
      </c>
      <c r="W2092" s="12">
        <f t="shared" si="196"/>
        <v>0.10309278350515463</v>
      </c>
      <c r="X2092" s="2" t="str">
        <f t="shared" si="197"/>
        <v>SCALE</v>
      </c>
      <c r="Y2092" s="22" t="str">
        <f t="shared" si="198"/>
        <v>Premium (751-1000)</v>
      </c>
    </row>
    <row r="2093" spans="1:25">
      <c r="A2093" s="2" t="s">
        <v>7478</v>
      </c>
      <c r="B2093" s="2" t="s">
        <v>1334</v>
      </c>
      <c r="C2093" s="2" t="s">
        <v>7479</v>
      </c>
      <c r="D2093" s="2" t="s">
        <v>7480</v>
      </c>
      <c r="E2093" s="2" t="s">
        <v>132</v>
      </c>
      <c r="F2093" s="5">
        <v>2708</v>
      </c>
      <c r="G2093" s="2" t="s">
        <v>7481</v>
      </c>
      <c r="H2093" s="2" t="s">
        <v>190</v>
      </c>
      <c r="I2093" s="2" t="s">
        <v>7418</v>
      </c>
      <c r="J2093" s="2" t="s">
        <v>120</v>
      </c>
      <c r="K2093" s="9">
        <v>200</v>
      </c>
      <c r="L2093" s="9">
        <v>603</v>
      </c>
      <c r="M2093" s="5">
        <v>10</v>
      </c>
      <c r="N2093" s="5">
        <v>0</v>
      </c>
      <c r="O2093" s="5">
        <v>4.24</v>
      </c>
      <c r="P2093" s="5">
        <v>0</v>
      </c>
      <c r="Q2093" s="2">
        <f t="shared" si="193"/>
        <v>-4.24</v>
      </c>
      <c r="R2093" s="5">
        <f t="shared" si="194"/>
        <v>-4.24</v>
      </c>
      <c r="S2093" s="11">
        <f t="shared" si="195"/>
        <v>-1</v>
      </c>
      <c r="T2093" s="5">
        <v>1.66</v>
      </c>
      <c r="U2093" s="5">
        <v>0.42</v>
      </c>
      <c r="V2093" s="5">
        <v>0</v>
      </c>
      <c r="W2093" s="12">
        <f t="shared" si="196"/>
        <v>0</v>
      </c>
      <c r="X2093" s="2" t="str">
        <f t="shared" si="197"/>
        <v>PAUSE</v>
      </c>
      <c r="Y2093" s="22" t="str">
        <f t="shared" si="198"/>
        <v>Low (100-300)</v>
      </c>
    </row>
    <row r="2094" spans="1:25">
      <c r="A2094" s="2" t="s">
        <v>7482</v>
      </c>
      <c r="B2094" s="2" t="s">
        <v>7483</v>
      </c>
      <c r="C2094" s="2" t="s">
        <v>6146</v>
      </c>
      <c r="D2094" s="2" t="s">
        <v>2379</v>
      </c>
      <c r="E2094" s="2" t="s">
        <v>40</v>
      </c>
      <c r="F2094" s="5">
        <v>2400</v>
      </c>
      <c r="G2094" s="2" t="s">
        <v>2588</v>
      </c>
      <c r="H2094" s="2" t="s">
        <v>161</v>
      </c>
      <c r="I2094" s="2" t="s">
        <v>7418</v>
      </c>
      <c r="J2094" s="2" t="s">
        <v>27</v>
      </c>
      <c r="K2094" s="9">
        <v>100</v>
      </c>
      <c r="L2094" s="9">
        <v>1760</v>
      </c>
      <c r="M2094" s="5">
        <v>35</v>
      </c>
      <c r="N2094" s="5">
        <v>0</v>
      </c>
      <c r="O2094" s="5">
        <v>21.38</v>
      </c>
      <c r="P2094" s="5">
        <v>0</v>
      </c>
      <c r="Q2094" s="2">
        <f t="shared" si="193"/>
        <v>-21.38</v>
      </c>
      <c r="R2094" s="5">
        <f t="shared" si="194"/>
        <v>-21.38</v>
      </c>
      <c r="S2094" s="11">
        <f t="shared" si="195"/>
        <v>-1</v>
      </c>
      <c r="T2094" s="5">
        <v>1.99</v>
      </c>
      <c r="U2094" s="5">
        <v>0.61</v>
      </c>
      <c r="V2094" s="5">
        <v>0</v>
      </c>
      <c r="W2094" s="12">
        <f t="shared" si="196"/>
        <v>0</v>
      </c>
      <c r="X2094" s="2" t="str">
        <f t="shared" si="197"/>
        <v>PAUSE</v>
      </c>
      <c r="Y2094" s="22" t="str">
        <f t="shared" si="198"/>
        <v>Low (100-300)</v>
      </c>
    </row>
    <row r="2095" spans="1:25">
      <c r="A2095" s="2" t="s">
        <v>7484</v>
      </c>
      <c r="B2095" s="2" t="s">
        <v>7485</v>
      </c>
      <c r="C2095" s="2" t="s">
        <v>5940</v>
      </c>
      <c r="D2095" s="2" t="s">
        <v>3842</v>
      </c>
      <c r="E2095" s="2" t="s">
        <v>40</v>
      </c>
      <c r="F2095" s="5">
        <v>3692</v>
      </c>
      <c r="G2095" s="2" t="s">
        <v>7486</v>
      </c>
      <c r="H2095" s="2" t="s">
        <v>167</v>
      </c>
      <c r="I2095" s="2" t="s">
        <v>7418</v>
      </c>
      <c r="J2095" s="2" t="s">
        <v>361</v>
      </c>
      <c r="K2095" s="9">
        <v>1000</v>
      </c>
      <c r="L2095" s="9">
        <v>1963</v>
      </c>
      <c r="M2095" s="5">
        <v>72</v>
      </c>
      <c r="N2095" s="5">
        <v>5</v>
      </c>
      <c r="O2095" s="5">
        <v>35.44</v>
      </c>
      <c r="P2095" s="5">
        <v>367.56</v>
      </c>
      <c r="Q2095" s="2">
        <f t="shared" si="193"/>
        <v>332.12</v>
      </c>
      <c r="R2095" s="5">
        <f t="shared" si="194"/>
        <v>332.12</v>
      </c>
      <c r="S2095" s="11">
        <f t="shared" si="195"/>
        <v>9.3713318284424378</v>
      </c>
      <c r="T2095" s="5">
        <v>3.67</v>
      </c>
      <c r="U2095" s="5">
        <v>0.49</v>
      </c>
      <c r="V2095" s="5">
        <v>7.09</v>
      </c>
      <c r="W2095" s="12">
        <f t="shared" si="196"/>
        <v>6.9444444444444448E-2</v>
      </c>
      <c r="X2095" s="2" t="str">
        <f t="shared" si="197"/>
        <v>SCALE</v>
      </c>
      <c r="Y2095" s="22" t="str">
        <f t="shared" si="198"/>
        <v>Premium (751-1000)</v>
      </c>
    </row>
    <row r="2096" spans="1:25">
      <c r="A2096" s="2" t="s">
        <v>7487</v>
      </c>
      <c r="B2096" s="2" t="s">
        <v>7488</v>
      </c>
      <c r="C2096" s="2" t="s">
        <v>7489</v>
      </c>
      <c r="D2096" s="2" t="s">
        <v>376</v>
      </c>
      <c r="E2096" s="2" t="s">
        <v>40</v>
      </c>
      <c r="F2096" s="5">
        <v>1280</v>
      </c>
      <c r="G2096" s="2" t="s">
        <v>553</v>
      </c>
      <c r="H2096" s="2" t="s">
        <v>150</v>
      </c>
      <c r="I2096" s="2" t="s">
        <v>7418</v>
      </c>
      <c r="J2096" s="2" t="s">
        <v>162</v>
      </c>
      <c r="K2096" s="9">
        <v>700</v>
      </c>
      <c r="L2096" s="9">
        <v>653</v>
      </c>
      <c r="M2096" s="5">
        <v>11</v>
      </c>
      <c r="N2096" s="5">
        <v>0</v>
      </c>
      <c r="O2096" s="5">
        <v>5.66</v>
      </c>
      <c r="P2096" s="5">
        <v>0</v>
      </c>
      <c r="Q2096" s="2">
        <f t="shared" si="193"/>
        <v>-5.66</v>
      </c>
      <c r="R2096" s="5">
        <f t="shared" si="194"/>
        <v>-5.66</v>
      </c>
      <c r="S2096" s="11">
        <f t="shared" si="195"/>
        <v>-1</v>
      </c>
      <c r="T2096" s="5">
        <v>1.68</v>
      </c>
      <c r="U2096" s="5">
        <v>0.51</v>
      </c>
      <c r="V2096" s="5">
        <v>0</v>
      </c>
      <c r="W2096" s="12">
        <f t="shared" si="196"/>
        <v>0</v>
      </c>
      <c r="X2096" s="2" t="str">
        <f t="shared" si="197"/>
        <v>PAUSE</v>
      </c>
      <c r="Y2096" s="22" t="str">
        <f t="shared" si="198"/>
        <v>High (501-750)</v>
      </c>
    </row>
    <row r="2097" spans="1:25">
      <c r="A2097" s="2" t="s">
        <v>7490</v>
      </c>
      <c r="B2097" s="2" t="s">
        <v>335</v>
      </c>
      <c r="C2097" s="2" t="s">
        <v>7491</v>
      </c>
      <c r="D2097" s="2" t="s">
        <v>1593</v>
      </c>
      <c r="E2097" s="2" t="s">
        <v>112</v>
      </c>
      <c r="F2097" s="5">
        <v>1600</v>
      </c>
      <c r="G2097" s="2" t="s">
        <v>7492</v>
      </c>
      <c r="H2097" s="2" t="s">
        <v>312</v>
      </c>
      <c r="I2097" s="2" t="s">
        <v>7418</v>
      </c>
      <c r="J2097" s="2" t="s">
        <v>59</v>
      </c>
      <c r="K2097" s="9">
        <v>300</v>
      </c>
      <c r="L2097" s="9">
        <v>591</v>
      </c>
      <c r="M2097" s="5">
        <v>14</v>
      </c>
      <c r="N2097" s="5">
        <v>0</v>
      </c>
      <c r="O2097" s="5">
        <v>8.16</v>
      </c>
      <c r="P2097" s="5">
        <v>0</v>
      </c>
      <c r="Q2097" s="2">
        <f t="shared" si="193"/>
        <v>-8.16</v>
      </c>
      <c r="R2097" s="5">
        <f t="shared" si="194"/>
        <v>-8.16</v>
      </c>
      <c r="S2097" s="11">
        <f t="shared" si="195"/>
        <v>-1</v>
      </c>
      <c r="T2097" s="5">
        <v>2.37</v>
      </c>
      <c r="U2097" s="5">
        <v>0.57999999999999996</v>
      </c>
      <c r="V2097" s="5">
        <v>0</v>
      </c>
      <c r="W2097" s="12">
        <f t="shared" si="196"/>
        <v>0</v>
      </c>
      <c r="X2097" s="2" t="str">
        <f t="shared" si="197"/>
        <v>PAUSE</v>
      </c>
      <c r="Y2097" s="22" t="str">
        <f t="shared" si="198"/>
        <v>Low (100-300)</v>
      </c>
    </row>
    <row r="2098" spans="1:25">
      <c r="A2098" s="2" t="s">
        <v>7493</v>
      </c>
      <c r="B2098" s="2" t="s">
        <v>5577</v>
      </c>
      <c r="C2098" s="2" t="s">
        <v>4729</v>
      </c>
      <c r="D2098" s="2" t="s">
        <v>7494</v>
      </c>
      <c r="E2098" s="2" t="s">
        <v>56</v>
      </c>
      <c r="F2098" s="5">
        <v>4900</v>
      </c>
      <c r="G2098" s="2" t="s">
        <v>7495</v>
      </c>
      <c r="H2098" s="2" t="s">
        <v>161</v>
      </c>
      <c r="I2098" s="2" t="s">
        <v>7418</v>
      </c>
      <c r="J2098" s="2" t="s">
        <v>458</v>
      </c>
      <c r="K2098" s="9">
        <v>300</v>
      </c>
      <c r="L2098" s="9">
        <v>2243</v>
      </c>
      <c r="M2098" s="5">
        <v>61</v>
      </c>
      <c r="N2098" s="5">
        <v>5</v>
      </c>
      <c r="O2098" s="5">
        <v>48.81</v>
      </c>
      <c r="P2098" s="5">
        <v>187.69</v>
      </c>
      <c r="Q2098" s="2">
        <f t="shared" si="193"/>
        <v>138.88</v>
      </c>
      <c r="R2098" s="5">
        <f t="shared" si="194"/>
        <v>138.88</v>
      </c>
      <c r="S2098" s="11">
        <f t="shared" si="195"/>
        <v>2.8453185822577338</v>
      </c>
      <c r="T2098" s="5">
        <v>2.72</v>
      </c>
      <c r="U2098" s="5">
        <v>0.8</v>
      </c>
      <c r="V2098" s="5">
        <v>9.76</v>
      </c>
      <c r="W2098" s="12">
        <f t="shared" si="196"/>
        <v>8.1967213114754092E-2</v>
      </c>
      <c r="X2098" s="2" t="str">
        <f t="shared" si="197"/>
        <v>SCALE</v>
      </c>
      <c r="Y2098" s="22" t="str">
        <f t="shared" si="198"/>
        <v>Low (100-300)</v>
      </c>
    </row>
    <row r="2099" spans="1:25">
      <c r="A2099" s="2" t="s">
        <v>7496</v>
      </c>
      <c r="B2099" s="2" t="s">
        <v>7497</v>
      </c>
      <c r="C2099" s="2" t="s">
        <v>7498</v>
      </c>
      <c r="D2099" s="2" t="s">
        <v>1593</v>
      </c>
      <c r="E2099" s="2" t="s">
        <v>112</v>
      </c>
      <c r="F2099" s="5">
        <v>1300</v>
      </c>
      <c r="G2099" s="2" t="s">
        <v>7499</v>
      </c>
      <c r="H2099" s="2" t="s">
        <v>72</v>
      </c>
      <c r="I2099" s="2" t="s">
        <v>7418</v>
      </c>
      <c r="J2099" s="2" t="s">
        <v>66</v>
      </c>
      <c r="K2099" s="9">
        <v>1000</v>
      </c>
      <c r="L2099" s="9">
        <v>1872</v>
      </c>
      <c r="M2099" s="5">
        <v>71</v>
      </c>
      <c r="N2099" s="5">
        <v>2</v>
      </c>
      <c r="O2099" s="5">
        <v>59.67</v>
      </c>
      <c r="P2099" s="5">
        <v>136.52000000000001</v>
      </c>
      <c r="Q2099" s="2">
        <f t="shared" si="193"/>
        <v>76.850000000000009</v>
      </c>
      <c r="R2099" s="5">
        <f t="shared" si="194"/>
        <v>76.850000000000009</v>
      </c>
      <c r="S2099" s="11">
        <f t="shared" si="195"/>
        <v>1.2879168761521704</v>
      </c>
      <c r="T2099" s="5">
        <v>3.79</v>
      </c>
      <c r="U2099" s="5">
        <v>0.84</v>
      </c>
      <c r="V2099" s="5">
        <v>29.84</v>
      </c>
      <c r="W2099" s="12">
        <f t="shared" si="196"/>
        <v>2.8169014084507043E-2</v>
      </c>
      <c r="X2099" s="2" t="str">
        <f t="shared" si="197"/>
        <v>SCALE</v>
      </c>
      <c r="Y2099" s="22" t="str">
        <f t="shared" si="198"/>
        <v>Premium (751-1000)</v>
      </c>
    </row>
    <row r="2100" spans="1:25">
      <c r="A2100" s="2" t="s">
        <v>7500</v>
      </c>
      <c r="B2100" s="2" t="s">
        <v>5079</v>
      </c>
      <c r="C2100" s="2" t="s">
        <v>763</v>
      </c>
      <c r="D2100" s="2" t="s">
        <v>264</v>
      </c>
      <c r="E2100" s="2" t="s">
        <v>23</v>
      </c>
      <c r="F2100" s="5">
        <v>2250</v>
      </c>
      <c r="G2100" s="2" t="s">
        <v>7501</v>
      </c>
      <c r="H2100" s="2" t="s">
        <v>34</v>
      </c>
      <c r="I2100" s="2" t="s">
        <v>7418</v>
      </c>
      <c r="J2100" s="2" t="s">
        <v>458</v>
      </c>
      <c r="K2100" s="9">
        <v>1000</v>
      </c>
      <c r="L2100" s="9">
        <v>2358</v>
      </c>
      <c r="M2100" s="5">
        <v>79</v>
      </c>
      <c r="N2100" s="5">
        <v>0</v>
      </c>
      <c r="O2100" s="5">
        <v>66.73</v>
      </c>
      <c r="P2100" s="5">
        <v>0</v>
      </c>
      <c r="Q2100" s="2">
        <f t="shared" si="193"/>
        <v>-66.73</v>
      </c>
      <c r="R2100" s="5">
        <f t="shared" si="194"/>
        <v>-66.73</v>
      </c>
      <c r="S2100" s="11">
        <f t="shared" si="195"/>
        <v>-1</v>
      </c>
      <c r="T2100" s="5">
        <v>3.35</v>
      </c>
      <c r="U2100" s="5">
        <v>0.84</v>
      </c>
      <c r="V2100" s="5">
        <v>0</v>
      </c>
      <c r="W2100" s="12">
        <f t="shared" si="196"/>
        <v>0</v>
      </c>
      <c r="X2100" s="2" t="str">
        <f t="shared" si="197"/>
        <v>PAUSE</v>
      </c>
      <c r="Y2100" s="22" t="str">
        <f t="shared" si="198"/>
        <v>Premium (751-1000)</v>
      </c>
    </row>
    <row r="2101" spans="1:25">
      <c r="A2101" s="2" t="s">
        <v>7502</v>
      </c>
      <c r="B2101" s="2" t="s">
        <v>7503</v>
      </c>
      <c r="C2101" s="2" t="s">
        <v>7504</v>
      </c>
      <c r="D2101" s="2" t="s">
        <v>2667</v>
      </c>
      <c r="E2101" s="2" t="s">
        <v>23</v>
      </c>
      <c r="F2101" s="5">
        <v>4500</v>
      </c>
      <c r="G2101" s="2" t="s">
        <v>6539</v>
      </c>
      <c r="H2101" s="2" t="s">
        <v>25</v>
      </c>
      <c r="I2101" s="2" t="s">
        <v>7418</v>
      </c>
      <c r="J2101" s="2" t="s">
        <v>35</v>
      </c>
      <c r="K2101" s="9">
        <v>800</v>
      </c>
      <c r="L2101" s="9">
        <v>1547</v>
      </c>
      <c r="M2101" s="5">
        <v>65</v>
      </c>
      <c r="N2101" s="5">
        <v>5</v>
      </c>
      <c r="O2101" s="5">
        <v>53.1</v>
      </c>
      <c r="P2101" s="5">
        <v>320.89</v>
      </c>
      <c r="Q2101" s="2">
        <f t="shared" si="193"/>
        <v>267.78999999999996</v>
      </c>
      <c r="R2101" s="5">
        <f t="shared" si="194"/>
        <v>267.78999999999996</v>
      </c>
      <c r="S2101" s="11">
        <f t="shared" si="195"/>
        <v>5.0431261770244813</v>
      </c>
      <c r="T2101" s="5">
        <v>4.2</v>
      </c>
      <c r="U2101" s="5">
        <v>0.82</v>
      </c>
      <c r="V2101" s="5">
        <v>10.62</v>
      </c>
      <c r="W2101" s="12">
        <f t="shared" si="196"/>
        <v>7.6923076923076927E-2</v>
      </c>
      <c r="X2101" s="2" t="str">
        <f t="shared" si="197"/>
        <v>SCALE</v>
      </c>
      <c r="Y2101" s="22" t="str">
        <f t="shared" si="198"/>
        <v>Premium (751-1000)</v>
      </c>
    </row>
    <row r="2102" spans="1:25">
      <c r="A2102" s="2" t="s">
        <v>7505</v>
      </c>
      <c r="B2102" s="2" t="s">
        <v>919</v>
      </c>
      <c r="C2102" s="2" t="s">
        <v>501</v>
      </c>
      <c r="D2102" s="2" t="s">
        <v>7506</v>
      </c>
      <c r="E2102" s="2" t="s">
        <v>23</v>
      </c>
      <c r="F2102" s="5">
        <v>1625</v>
      </c>
      <c r="G2102" s="2" t="s">
        <v>4309</v>
      </c>
      <c r="H2102" s="2" t="s">
        <v>134</v>
      </c>
      <c r="I2102" s="2" t="s">
        <v>7418</v>
      </c>
      <c r="J2102" s="2" t="s">
        <v>232</v>
      </c>
      <c r="K2102" s="9">
        <v>500</v>
      </c>
      <c r="L2102" s="9">
        <v>1586</v>
      </c>
      <c r="M2102" s="5">
        <v>47</v>
      </c>
      <c r="N2102" s="5">
        <v>3</v>
      </c>
      <c r="O2102" s="5">
        <v>39.369999999999997</v>
      </c>
      <c r="P2102" s="5">
        <v>218.08</v>
      </c>
      <c r="Q2102" s="2">
        <f t="shared" si="193"/>
        <v>178.71</v>
      </c>
      <c r="R2102" s="5">
        <f t="shared" si="194"/>
        <v>178.71</v>
      </c>
      <c r="S2102" s="11">
        <f t="shared" si="195"/>
        <v>4.539243078486157</v>
      </c>
      <c r="T2102" s="5">
        <v>2.96</v>
      </c>
      <c r="U2102" s="5">
        <v>0.84</v>
      </c>
      <c r="V2102" s="5">
        <v>13.12</v>
      </c>
      <c r="W2102" s="12">
        <f t="shared" si="196"/>
        <v>6.3829787234042548E-2</v>
      </c>
      <c r="X2102" s="2" t="str">
        <f t="shared" si="197"/>
        <v>SCALE</v>
      </c>
      <c r="Y2102" s="22" t="str">
        <f t="shared" si="198"/>
        <v>Mid (301-500)</v>
      </c>
    </row>
    <row r="2103" spans="1:25">
      <c r="A2103" s="2" t="s">
        <v>7507</v>
      </c>
      <c r="B2103" s="2" t="s">
        <v>53</v>
      </c>
      <c r="C2103" s="2" t="s">
        <v>1438</v>
      </c>
      <c r="D2103" s="2" t="s">
        <v>7508</v>
      </c>
      <c r="E2103" s="2" t="s">
        <v>432</v>
      </c>
      <c r="F2103" s="5">
        <v>3600</v>
      </c>
      <c r="G2103" s="2" t="s">
        <v>5604</v>
      </c>
      <c r="H2103" s="2" t="s">
        <v>312</v>
      </c>
      <c r="I2103" s="2" t="s">
        <v>7418</v>
      </c>
      <c r="J2103" s="2" t="s">
        <v>51</v>
      </c>
      <c r="K2103" s="9">
        <v>800</v>
      </c>
      <c r="L2103" s="9">
        <v>1208</v>
      </c>
      <c r="M2103" s="5">
        <v>39</v>
      </c>
      <c r="N2103" s="5">
        <v>1</v>
      </c>
      <c r="O2103" s="5">
        <v>26.46</v>
      </c>
      <c r="P2103" s="5">
        <v>71.510000000000005</v>
      </c>
      <c r="Q2103" s="2">
        <f t="shared" si="193"/>
        <v>45.050000000000004</v>
      </c>
      <c r="R2103" s="5">
        <f t="shared" si="194"/>
        <v>45.050000000000004</v>
      </c>
      <c r="S2103" s="11">
        <f t="shared" si="195"/>
        <v>1.7025699168556312</v>
      </c>
      <c r="T2103" s="5">
        <v>3.23</v>
      </c>
      <c r="U2103" s="5">
        <v>0.68</v>
      </c>
      <c r="V2103" s="5">
        <v>26.46</v>
      </c>
      <c r="W2103" s="12">
        <f t="shared" si="196"/>
        <v>2.564102564102564E-2</v>
      </c>
      <c r="X2103" s="2" t="str">
        <f t="shared" si="197"/>
        <v>SCALE</v>
      </c>
      <c r="Y2103" s="22" t="str">
        <f t="shared" si="198"/>
        <v>Premium (751-1000)</v>
      </c>
    </row>
    <row r="2104" spans="1:25">
      <c r="A2104" s="2" t="s">
        <v>7509</v>
      </c>
      <c r="B2104" s="2" t="s">
        <v>7510</v>
      </c>
      <c r="C2104" s="2" t="s">
        <v>1485</v>
      </c>
      <c r="D2104" s="2" t="s">
        <v>552</v>
      </c>
      <c r="E2104" s="2" t="s">
        <v>222</v>
      </c>
      <c r="F2104" s="5">
        <v>8450</v>
      </c>
      <c r="G2104" s="2" t="s">
        <v>6317</v>
      </c>
      <c r="H2104" s="2" t="s">
        <v>72</v>
      </c>
      <c r="I2104" s="2" t="s">
        <v>7418</v>
      </c>
      <c r="J2104" s="2" t="s">
        <v>88</v>
      </c>
      <c r="K2104" s="9">
        <v>600</v>
      </c>
      <c r="L2104" s="9">
        <v>721</v>
      </c>
      <c r="M2104" s="5">
        <v>13</v>
      </c>
      <c r="N2104" s="5">
        <v>1</v>
      </c>
      <c r="O2104" s="5">
        <v>10.3</v>
      </c>
      <c r="P2104" s="5">
        <v>48.18</v>
      </c>
      <c r="Q2104" s="2">
        <f t="shared" si="193"/>
        <v>37.879999999999995</v>
      </c>
      <c r="R2104" s="5">
        <f t="shared" si="194"/>
        <v>37.879999999999995</v>
      </c>
      <c r="S2104" s="11">
        <f t="shared" si="195"/>
        <v>3.6776699029126205</v>
      </c>
      <c r="T2104" s="5">
        <v>1.8</v>
      </c>
      <c r="U2104" s="5">
        <v>0.79</v>
      </c>
      <c r="V2104" s="5">
        <v>10.3</v>
      </c>
      <c r="W2104" s="12">
        <f t="shared" si="196"/>
        <v>7.6923076923076927E-2</v>
      </c>
      <c r="X2104" s="2" t="str">
        <f t="shared" si="197"/>
        <v>SCALE</v>
      </c>
      <c r="Y2104" s="22" t="str">
        <f t="shared" si="198"/>
        <v>High (501-750)</v>
      </c>
    </row>
    <row r="2105" spans="1:25">
      <c r="A2105" s="2" t="s">
        <v>7511</v>
      </c>
      <c r="B2105" s="2" t="s">
        <v>3895</v>
      </c>
      <c r="C2105" s="2" t="s">
        <v>7512</v>
      </c>
      <c r="D2105" s="2" t="s">
        <v>7513</v>
      </c>
      <c r="E2105" s="2" t="s">
        <v>56</v>
      </c>
      <c r="F2105" s="5">
        <v>4600</v>
      </c>
      <c r="G2105" s="2" t="s">
        <v>7514</v>
      </c>
      <c r="H2105" s="2" t="s">
        <v>312</v>
      </c>
      <c r="I2105" s="2" t="s">
        <v>7418</v>
      </c>
      <c r="J2105" s="2" t="s">
        <v>183</v>
      </c>
      <c r="K2105" s="9">
        <v>100</v>
      </c>
      <c r="L2105" s="9">
        <v>1946</v>
      </c>
      <c r="M2105" s="5">
        <v>37</v>
      </c>
      <c r="N2105" s="5">
        <v>0</v>
      </c>
      <c r="O2105" s="5">
        <v>17.739999999999998</v>
      </c>
      <c r="P2105" s="5">
        <v>0</v>
      </c>
      <c r="Q2105" s="2">
        <f t="shared" si="193"/>
        <v>-17.739999999999998</v>
      </c>
      <c r="R2105" s="5">
        <f t="shared" si="194"/>
        <v>-17.739999999999998</v>
      </c>
      <c r="S2105" s="11">
        <f t="shared" si="195"/>
        <v>-1</v>
      </c>
      <c r="T2105" s="5">
        <v>1.9</v>
      </c>
      <c r="U2105" s="5">
        <v>0.48</v>
      </c>
      <c r="V2105" s="5">
        <v>0</v>
      </c>
      <c r="W2105" s="12">
        <f t="shared" si="196"/>
        <v>0</v>
      </c>
      <c r="X2105" s="2" t="str">
        <f t="shared" si="197"/>
        <v>PAUSE</v>
      </c>
      <c r="Y2105" s="22" t="str">
        <f t="shared" si="198"/>
        <v>Low (100-300)</v>
      </c>
    </row>
    <row r="2106" spans="1:25">
      <c r="A2106" s="2" t="s">
        <v>7515</v>
      </c>
      <c r="B2106" s="2" t="s">
        <v>2233</v>
      </c>
      <c r="C2106" s="2" t="s">
        <v>740</v>
      </c>
      <c r="D2106" s="2" t="s">
        <v>5084</v>
      </c>
      <c r="E2106" s="2" t="s">
        <v>991</v>
      </c>
      <c r="F2106" s="5">
        <v>2250</v>
      </c>
      <c r="G2106" s="2" t="s">
        <v>7516</v>
      </c>
      <c r="H2106" s="2" t="s">
        <v>25</v>
      </c>
      <c r="I2106" s="2" t="s">
        <v>7418</v>
      </c>
      <c r="J2106" s="2" t="s">
        <v>232</v>
      </c>
      <c r="K2106" s="9">
        <v>100</v>
      </c>
      <c r="L2106" s="9">
        <v>1219</v>
      </c>
      <c r="M2106" s="5">
        <v>54</v>
      </c>
      <c r="N2106" s="5">
        <v>1</v>
      </c>
      <c r="O2106" s="5">
        <v>35.270000000000003</v>
      </c>
      <c r="P2106" s="5">
        <v>39.29</v>
      </c>
      <c r="Q2106" s="2">
        <f t="shared" si="193"/>
        <v>4.019999999999996</v>
      </c>
      <c r="R2106" s="5">
        <f t="shared" si="194"/>
        <v>4.019999999999996</v>
      </c>
      <c r="S2106" s="11">
        <f t="shared" si="195"/>
        <v>0.11397788488800668</v>
      </c>
      <c r="T2106" s="5">
        <v>4.43</v>
      </c>
      <c r="U2106" s="5">
        <v>0.65</v>
      </c>
      <c r="V2106" s="5">
        <v>35.270000000000003</v>
      </c>
      <c r="W2106" s="12">
        <f t="shared" si="196"/>
        <v>1.8518518518518517E-2</v>
      </c>
      <c r="X2106" s="2" t="str">
        <f t="shared" si="197"/>
        <v>SCALE</v>
      </c>
      <c r="Y2106" s="22" t="str">
        <f t="shared" si="198"/>
        <v>Low (100-300)</v>
      </c>
    </row>
    <row r="2107" spans="1:25">
      <c r="A2107" s="2" t="s">
        <v>7517</v>
      </c>
      <c r="B2107" s="2" t="s">
        <v>4403</v>
      </c>
      <c r="C2107" s="2" t="s">
        <v>7518</v>
      </c>
      <c r="D2107" s="2" t="s">
        <v>7519</v>
      </c>
      <c r="E2107" s="2" t="s">
        <v>432</v>
      </c>
      <c r="F2107" s="5">
        <v>3300</v>
      </c>
      <c r="G2107" s="2" t="s">
        <v>7520</v>
      </c>
      <c r="H2107" s="2" t="s">
        <v>190</v>
      </c>
      <c r="I2107" s="2" t="s">
        <v>7418</v>
      </c>
      <c r="J2107" s="2" t="s">
        <v>155</v>
      </c>
      <c r="K2107" s="9">
        <v>700</v>
      </c>
      <c r="L2107" s="9">
        <v>2060</v>
      </c>
      <c r="M2107" s="5">
        <v>51</v>
      </c>
      <c r="N2107" s="5">
        <v>5</v>
      </c>
      <c r="O2107" s="5">
        <v>39.17</v>
      </c>
      <c r="P2107" s="5">
        <v>254.88</v>
      </c>
      <c r="Q2107" s="2">
        <f t="shared" si="193"/>
        <v>215.70999999999998</v>
      </c>
      <c r="R2107" s="5">
        <f t="shared" si="194"/>
        <v>215.70999999999998</v>
      </c>
      <c r="S2107" s="11">
        <f t="shared" si="195"/>
        <v>5.5070206790911405</v>
      </c>
      <c r="T2107" s="5">
        <v>2.48</v>
      </c>
      <c r="U2107" s="5">
        <v>0.77</v>
      </c>
      <c r="V2107" s="5">
        <v>7.83</v>
      </c>
      <c r="W2107" s="12">
        <f t="shared" si="196"/>
        <v>9.8039215686274508E-2</v>
      </c>
      <c r="X2107" s="2" t="str">
        <f t="shared" si="197"/>
        <v>SCALE</v>
      </c>
      <c r="Y2107" s="22" t="str">
        <f t="shared" si="198"/>
        <v>High (501-750)</v>
      </c>
    </row>
    <row r="2108" spans="1:25">
      <c r="A2108" s="2" t="s">
        <v>7521</v>
      </c>
      <c r="B2108" s="2" t="s">
        <v>2123</v>
      </c>
      <c r="C2108" s="2" t="s">
        <v>7522</v>
      </c>
      <c r="D2108" s="2" t="s">
        <v>7523</v>
      </c>
      <c r="E2108" s="2" t="s">
        <v>258</v>
      </c>
      <c r="F2108" s="5">
        <v>4400</v>
      </c>
      <c r="G2108" s="2" t="s">
        <v>242</v>
      </c>
      <c r="H2108" s="2" t="s">
        <v>134</v>
      </c>
      <c r="I2108" s="2" t="s">
        <v>7418</v>
      </c>
      <c r="J2108" s="2" t="s">
        <v>155</v>
      </c>
      <c r="K2108" s="9">
        <v>1000</v>
      </c>
      <c r="L2108" s="9">
        <v>1969</v>
      </c>
      <c r="M2108" s="5">
        <v>42</v>
      </c>
      <c r="N2108" s="5">
        <v>1</v>
      </c>
      <c r="O2108" s="5">
        <v>20.9</v>
      </c>
      <c r="P2108" s="5">
        <v>74.5</v>
      </c>
      <c r="Q2108" s="2">
        <f t="shared" si="193"/>
        <v>53.6</v>
      </c>
      <c r="R2108" s="5">
        <f t="shared" si="194"/>
        <v>53.6</v>
      </c>
      <c r="S2108" s="11">
        <f t="shared" si="195"/>
        <v>2.5645933014354068</v>
      </c>
      <c r="T2108" s="5">
        <v>2.13</v>
      </c>
      <c r="U2108" s="5">
        <v>0.5</v>
      </c>
      <c r="V2108" s="5">
        <v>20.9</v>
      </c>
      <c r="W2108" s="12">
        <f t="shared" si="196"/>
        <v>2.3809523809523808E-2</v>
      </c>
      <c r="X2108" s="2" t="str">
        <f t="shared" si="197"/>
        <v>SCALE</v>
      </c>
      <c r="Y2108" s="22" t="str">
        <f t="shared" si="198"/>
        <v>Premium (751-1000)</v>
      </c>
    </row>
    <row r="2109" spans="1:25">
      <c r="A2109" s="2" t="s">
        <v>7524</v>
      </c>
      <c r="B2109" s="2" t="s">
        <v>7525</v>
      </c>
      <c r="C2109" s="2" t="s">
        <v>143</v>
      </c>
      <c r="D2109" s="2" t="s">
        <v>144</v>
      </c>
      <c r="E2109" s="2" t="s">
        <v>40</v>
      </c>
      <c r="F2109" s="5">
        <v>8450</v>
      </c>
      <c r="G2109" s="2" t="s">
        <v>7526</v>
      </c>
      <c r="H2109" s="2" t="s">
        <v>150</v>
      </c>
      <c r="I2109" s="2" t="s">
        <v>7418</v>
      </c>
      <c r="J2109" s="2" t="s">
        <v>88</v>
      </c>
      <c r="K2109" s="9">
        <v>700</v>
      </c>
      <c r="L2109" s="9">
        <v>1203</v>
      </c>
      <c r="M2109" s="5">
        <v>31</v>
      </c>
      <c r="N2109" s="5">
        <v>2</v>
      </c>
      <c r="O2109" s="5">
        <v>25.08</v>
      </c>
      <c r="P2109" s="5">
        <v>81.61</v>
      </c>
      <c r="Q2109" s="2">
        <f t="shared" si="193"/>
        <v>56.53</v>
      </c>
      <c r="R2109" s="5">
        <f t="shared" si="194"/>
        <v>56.53</v>
      </c>
      <c r="S2109" s="11">
        <f t="shared" si="195"/>
        <v>2.2539872408293462</v>
      </c>
      <c r="T2109" s="5">
        <v>2.58</v>
      </c>
      <c r="U2109" s="5">
        <v>0.81</v>
      </c>
      <c r="V2109" s="5">
        <v>12.54</v>
      </c>
      <c r="W2109" s="12">
        <f t="shared" si="196"/>
        <v>6.4516129032258063E-2</v>
      </c>
      <c r="X2109" s="2" t="str">
        <f t="shared" si="197"/>
        <v>SCALE</v>
      </c>
      <c r="Y2109" s="22" t="str">
        <f t="shared" si="198"/>
        <v>High (501-750)</v>
      </c>
    </row>
    <row r="2110" spans="1:25">
      <c r="A2110" s="2" t="s">
        <v>7527</v>
      </c>
      <c r="B2110" s="2" t="s">
        <v>2612</v>
      </c>
      <c r="C2110" s="2" t="s">
        <v>7379</v>
      </c>
      <c r="D2110" s="2" t="s">
        <v>7528</v>
      </c>
      <c r="E2110" s="2" t="s">
        <v>23</v>
      </c>
      <c r="F2110" s="5">
        <v>3533</v>
      </c>
      <c r="G2110" s="2" t="s">
        <v>7529</v>
      </c>
      <c r="H2110" s="2" t="s">
        <v>344</v>
      </c>
      <c r="I2110" s="2" t="s">
        <v>7418</v>
      </c>
      <c r="J2110" s="2" t="s">
        <v>206</v>
      </c>
      <c r="K2110" s="9">
        <v>700</v>
      </c>
      <c r="L2110" s="9">
        <v>1335</v>
      </c>
      <c r="M2110" s="5">
        <v>27</v>
      </c>
      <c r="N2110" s="5">
        <v>0</v>
      </c>
      <c r="O2110" s="5">
        <v>21.33</v>
      </c>
      <c r="P2110" s="5">
        <v>0</v>
      </c>
      <c r="Q2110" s="2">
        <f t="shared" si="193"/>
        <v>-21.33</v>
      </c>
      <c r="R2110" s="5">
        <f t="shared" si="194"/>
        <v>-21.33</v>
      </c>
      <c r="S2110" s="11">
        <f t="shared" si="195"/>
        <v>-1</v>
      </c>
      <c r="T2110" s="5">
        <v>2.02</v>
      </c>
      <c r="U2110" s="5">
        <v>0.79</v>
      </c>
      <c r="V2110" s="5">
        <v>0</v>
      </c>
      <c r="W2110" s="12">
        <f t="shared" si="196"/>
        <v>0</v>
      </c>
      <c r="X2110" s="2" t="str">
        <f t="shared" si="197"/>
        <v>PAUSE</v>
      </c>
      <c r="Y2110" s="22" t="str">
        <f t="shared" si="198"/>
        <v>High (501-750)</v>
      </c>
    </row>
    <row r="2111" spans="1:25">
      <c r="A2111" s="2" t="s">
        <v>7530</v>
      </c>
      <c r="B2111" s="2" t="s">
        <v>2967</v>
      </c>
      <c r="C2111" s="2" t="s">
        <v>1954</v>
      </c>
      <c r="D2111" s="2" t="s">
        <v>7531</v>
      </c>
      <c r="E2111" s="2" t="s">
        <v>32</v>
      </c>
      <c r="F2111" s="5">
        <v>1300</v>
      </c>
      <c r="G2111" s="2" t="s">
        <v>2105</v>
      </c>
      <c r="H2111" s="2" t="s">
        <v>42</v>
      </c>
      <c r="I2111" s="2" t="s">
        <v>7418</v>
      </c>
      <c r="J2111" s="2" t="s">
        <v>382</v>
      </c>
      <c r="K2111" s="9">
        <v>600</v>
      </c>
      <c r="L2111" s="9">
        <v>1536</v>
      </c>
      <c r="M2111" s="5">
        <v>50</v>
      </c>
      <c r="N2111" s="5">
        <v>1</v>
      </c>
      <c r="O2111" s="5">
        <v>38.450000000000003</v>
      </c>
      <c r="P2111" s="5">
        <v>67.11</v>
      </c>
      <c r="Q2111" s="2">
        <f t="shared" si="193"/>
        <v>28.659999999999997</v>
      </c>
      <c r="R2111" s="5">
        <f t="shared" si="194"/>
        <v>28.659999999999997</v>
      </c>
      <c r="S2111" s="11">
        <f t="shared" si="195"/>
        <v>0.74538361508452522</v>
      </c>
      <c r="T2111" s="5">
        <v>3.26</v>
      </c>
      <c r="U2111" s="5">
        <v>0.77</v>
      </c>
      <c r="V2111" s="5">
        <v>38.450000000000003</v>
      </c>
      <c r="W2111" s="12">
        <f t="shared" si="196"/>
        <v>0.02</v>
      </c>
      <c r="X2111" s="2" t="str">
        <f t="shared" si="197"/>
        <v>SCALE</v>
      </c>
      <c r="Y2111" s="22" t="str">
        <f t="shared" si="198"/>
        <v>High (501-750)</v>
      </c>
    </row>
    <row r="2112" spans="1:25">
      <c r="A2112" s="2" t="s">
        <v>7532</v>
      </c>
      <c r="B2112" s="2" t="s">
        <v>7533</v>
      </c>
      <c r="C2112" s="2" t="s">
        <v>7534</v>
      </c>
      <c r="D2112" s="2" t="s">
        <v>7535</v>
      </c>
      <c r="E2112" s="2" t="s">
        <v>125</v>
      </c>
      <c r="F2112" s="5">
        <v>1800</v>
      </c>
      <c r="G2112" s="2" t="s">
        <v>7536</v>
      </c>
      <c r="H2112" s="2" t="s">
        <v>34</v>
      </c>
      <c r="I2112" s="2" t="s">
        <v>7418</v>
      </c>
      <c r="J2112" s="2" t="s">
        <v>232</v>
      </c>
      <c r="K2112" s="9">
        <v>200</v>
      </c>
      <c r="L2112" s="9">
        <v>721</v>
      </c>
      <c r="M2112" s="5">
        <v>14</v>
      </c>
      <c r="N2112" s="5">
        <v>1</v>
      </c>
      <c r="O2112" s="5">
        <v>8.69</v>
      </c>
      <c r="P2112" s="5">
        <v>41.85</v>
      </c>
      <c r="Q2112" s="2">
        <f t="shared" si="193"/>
        <v>33.160000000000004</v>
      </c>
      <c r="R2112" s="5">
        <f t="shared" si="194"/>
        <v>33.160000000000004</v>
      </c>
      <c r="S2112" s="11">
        <f t="shared" si="195"/>
        <v>3.8158803222094368</v>
      </c>
      <c r="T2112" s="5">
        <v>1.94</v>
      </c>
      <c r="U2112" s="5">
        <v>0.62</v>
      </c>
      <c r="V2112" s="5">
        <v>8.69</v>
      </c>
      <c r="W2112" s="12">
        <f t="shared" si="196"/>
        <v>7.1428571428571425E-2</v>
      </c>
      <c r="X2112" s="2" t="str">
        <f t="shared" si="197"/>
        <v>SCALE</v>
      </c>
      <c r="Y2112" s="22" t="str">
        <f t="shared" si="198"/>
        <v>Low (100-300)</v>
      </c>
    </row>
    <row r="2113" spans="1:25">
      <c r="A2113" s="2" t="s">
        <v>7537</v>
      </c>
      <c r="B2113" s="2" t="s">
        <v>3937</v>
      </c>
      <c r="C2113" s="2" t="s">
        <v>7538</v>
      </c>
      <c r="D2113" s="2" t="s">
        <v>7539</v>
      </c>
      <c r="E2113" s="2" t="s">
        <v>125</v>
      </c>
      <c r="F2113" s="5">
        <v>1499</v>
      </c>
      <c r="G2113" s="2" t="s">
        <v>7540</v>
      </c>
      <c r="H2113" s="2" t="s">
        <v>312</v>
      </c>
      <c r="I2113" s="2" t="s">
        <v>7418</v>
      </c>
      <c r="J2113" s="2" t="s">
        <v>27</v>
      </c>
      <c r="K2113" s="9">
        <v>1000</v>
      </c>
      <c r="L2113" s="9">
        <v>1453</v>
      </c>
      <c r="M2113" s="5">
        <v>29</v>
      </c>
      <c r="N2113" s="5">
        <v>3</v>
      </c>
      <c r="O2113" s="5">
        <v>22.23</v>
      </c>
      <c r="P2113" s="5">
        <v>161.03</v>
      </c>
      <c r="Q2113" s="2">
        <f t="shared" si="193"/>
        <v>138.80000000000001</v>
      </c>
      <c r="R2113" s="5">
        <f t="shared" si="194"/>
        <v>138.80000000000001</v>
      </c>
      <c r="S2113" s="11">
        <f t="shared" si="195"/>
        <v>6.2438146648672967</v>
      </c>
      <c r="T2113" s="5">
        <v>2</v>
      </c>
      <c r="U2113" s="5">
        <v>0.77</v>
      </c>
      <c r="V2113" s="5">
        <v>7.41</v>
      </c>
      <c r="W2113" s="12">
        <f t="shared" si="196"/>
        <v>0.10344827586206896</v>
      </c>
      <c r="X2113" s="2" t="str">
        <f t="shared" si="197"/>
        <v>SCALE</v>
      </c>
      <c r="Y2113" s="22" t="str">
        <f t="shared" si="198"/>
        <v>Premium (751-1000)</v>
      </c>
    </row>
    <row r="2114" spans="1:25">
      <c r="A2114" s="2" t="s">
        <v>7541</v>
      </c>
      <c r="B2114" s="2" t="s">
        <v>7542</v>
      </c>
      <c r="C2114" s="2" t="s">
        <v>7543</v>
      </c>
      <c r="D2114" s="2" t="s">
        <v>829</v>
      </c>
      <c r="E2114" s="2" t="s">
        <v>112</v>
      </c>
      <c r="F2114" s="5">
        <v>1000</v>
      </c>
      <c r="G2114" s="2" t="s">
        <v>7544</v>
      </c>
      <c r="H2114" s="2" t="s">
        <v>312</v>
      </c>
      <c r="I2114" s="2" t="s">
        <v>7418</v>
      </c>
      <c r="J2114" s="2" t="s">
        <v>66</v>
      </c>
      <c r="K2114" s="9">
        <v>600</v>
      </c>
      <c r="L2114" s="9">
        <v>1155</v>
      </c>
      <c r="M2114" s="5">
        <v>17</v>
      </c>
      <c r="N2114" s="5">
        <v>0</v>
      </c>
      <c r="O2114" s="5">
        <v>9.73</v>
      </c>
      <c r="P2114" s="5">
        <v>0</v>
      </c>
      <c r="Q2114" s="2">
        <f t="shared" si="193"/>
        <v>-9.73</v>
      </c>
      <c r="R2114" s="5">
        <f t="shared" si="194"/>
        <v>-9.73</v>
      </c>
      <c r="S2114" s="11">
        <f t="shared" si="195"/>
        <v>-1</v>
      </c>
      <c r="T2114" s="5">
        <v>1.47</v>
      </c>
      <c r="U2114" s="5">
        <v>0.56999999999999995</v>
      </c>
      <c r="V2114" s="5">
        <v>0</v>
      </c>
      <c r="W2114" s="12">
        <f t="shared" si="196"/>
        <v>0</v>
      </c>
      <c r="X2114" s="2" t="str">
        <f t="shared" si="197"/>
        <v>PAUSE</v>
      </c>
      <c r="Y2114" s="22" t="str">
        <f t="shared" si="198"/>
        <v>High (501-750)</v>
      </c>
    </row>
    <row r="2115" spans="1:25">
      <c r="A2115" s="2" t="s">
        <v>7545</v>
      </c>
      <c r="B2115" s="2" t="s">
        <v>2641</v>
      </c>
      <c r="C2115" s="2" t="s">
        <v>7546</v>
      </c>
      <c r="D2115" s="2" t="s">
        <v>7547</v>
      </c>
      <c r="E2115" s="2" t="s">
        <v>112</v>
      </c>
      <c r="F2115" s="5">
        <v>3250</v>
      </c>
      <c r="G2115" s="2" t="s">
        <v>7548</v>
      </c>
      <c r="H2115" s="2" t="s">
        <v>150</v>
      </c>
      <c r="I2115" s="2" t="s">
        <v>7418</v>
      </c>
      <c r="J2115" s="2" t="s">
        <v>155</v>
      </c>
      <c r="K2115" s="9">
        <v>400</v>
      </c>
      <c r="L2115" s="9">
        <v>1152</v>
      </c>
      <c r="M2115" s="5">
        <v>34</v>
      </c>
      <c r="N2115" s="5">
        <v>0</v>
      </c>
      <c r="O2115" s="5">
        <v>27.67</v>
      </c>
      <c r="P2115" s="5">
        <v>0</v>
      </c>
      <c r="Q2115" s="2">
        <f t="shared" si="193"/>
        <v>-27.67</v>
      </c>
      <c r="R2115" s="5">
        <f t="shared" si="194"/>
        <v>-27.67</v>
      </c>
      <c r="S2115" s="11">
        <f t="shared" si="195"/>
        <v>-1</v>
      </c>
      <c r="T2115" s="5">
        <v>2.95</v>
      </c>
      <c r="U2115" s="5">
        <v>0.81</v>
      </c>
      <c r="V2115" s="5">
        <v>0</v>
      </c>
      <c r="W2115" s="12">
        <f t="shared" si="196"/>
        <v>0</v>
      </c>
      <c r="X2115" s="2" t="str">
        <f t="shared" si="197"/>
        <v>PAUSE</v>
      </c>
      <c r="Y2115" s="22" t="str">
        <f t="shared" si="198"/>
        <v>Mid (301-500)</v>
      </c>
    </row>
    <row r="2116" spans="1:25">
      <c r="A2116" s="2" t="s">
        <v>7549</v>
      </c>
      <c r="B2116" s="2" t="s">
        <v>555</v>
      </c>
      <c r="C2116" s="2" t="s">
        <v>7550</v>
      </c>
      <c r="D2116" s="2" t="s">
        <v>7551</v>
      </c>
      <c r="E2116" s="2" t="s">
        <v>222</v>
      </c>
      <c r="F2116" s="5">
        <v>4500</v>
      </c>
      <c r="G2116" s="2" t="s">
        <v>7552</v>
      </c>
      <c r="H2116" s="2" t="s">
        <v>42</v>
      </c>
      <c r="I2116" s="2" t="s">
        <v>7418</v>
      </c>
      <c r="J2116" s="2" t="s">
        <v>177</v>
      </c>
      <c r="K2116" s="9">
        <v>1000</v>
      </c>
      <c r="L2116" s="9">
        <v>1253</v>
      </c>
      <c r="M2116" s="5">
        <v>41</v>
      </c>
      <c r="N2116" s="5">
        <v>1</v>
      </c>
      <c r="O2116" s="5">
        <v>24.2</v>
      </c>
      <c r="P2116" s="5">
        <v>74.37</v>
      </c>
      <c r="Q2116" s="2">
        <f t="shared" si="193"/>
        <v>50.17</v>
      </c>
      <c r="R2116" s="5">
        <f t="shared" si="194"/>
        <v>50.17</v>
      </c>
      <c r="S2116" s="11">
        <f t="shared" si="195"/>
        <v>2.0731404958677686</v>
      </c>
      <c r="T2116" s="5">
        <v>3.27</v>
      </c>
      <c r="U2116" s="5">
        <v>0.59</v>
      </c>
      <c r="V2116" s="5">
        <v>24.2</v>
      </c>
      <c r="W2116" s="12">
        <f t="shared" si="196"/>
        <v>2.4390243902439025E-2</v>
      </c>
      <c r="X2116" s="2" t="str">
        <f t="shared" si="197"/>
        <v>SCALE</v>
      </c>
      <c r="Y2116" s="22" t="str">
        <f t="shared" si="198"/>
        <v>Premium (751-1000)</v>
      </c>
    </row>
    <row r="2117" spans="1:25">
      <c r="A2117" s="2" t="s">
        <v>7553</v>
      </c>
      <c r="B2117" s="2" t="s">
        <v>7554</v>
      </c>
      <c r="C2117" s="2" t="s">
        <v>7555</v>
      </c>
      <c r="D2117" s="2" t="s">
        <v>7556</v>
      </c>
      <c r="E2117" s="2" t="s">
        <v>1854</v>
      </c>
      <c r="F2117" s="5">
        <v>4500</v>
      </c>
      <c r="G2117" s="2" t="s">
        <v>7557</v>
      </c>
      <c r="H2117" s="2" t="s">
        <v>50</v>
      </c>
      <c r="I2117" s="2" t="s">
        <v>7418</v>
      </c>
      <c r="J2117" s="2" t="s">
        <v>356</v>
      </c>
      <c r="K2117" s="9">
        <v>700</v>
      </c>
      <c r="L2117" s="9">
        <v>2121</v>
      </c>
      <c r="M2117" s="5">
        <v>63</v>
      </c>
      <c r="N2117" s="5">
        <v>2</v>
      </c>
      <c r="O2117" s="5">
        <v>36.56</v>
      </c>
      <c r="P2117" s="5">
        <v>149.91</v>
      </c>
      <c r="Q2117" s="2">
        <f t="shared" si="193"/>
        <v>113.35</v>
      </c>
      <c r="R2117" s="5">
        <f t="shared" si="194"/>
        <v>113.35</v>
      </c>
      <c r="S2117" s="11">
        <f t="shared" si="195"/>
        <v>3.1003829321663017</v>
      </c>
      <c r="T2117" s="5">
        <v>2.97</v>
      </c>
      <c r="U2117" s="5">
        <v>0.57999999999999996</v>
      </c>
      <c r="V2117" s="5">
        <v>18.28</v>
      </c>
      <c r="W2117" s="12">
        <f t="shared" si="196"/>
        <v>3.1746031746031744E-2</v>
      </c>
      <c r="X2117" s="2" t="str">
        <f t="shared" si="197"/>
        <v>SCALE</v>
      </c>
      <c r="Y2117" s="22" t="str">
        <f t="shared" si="198"/>
        <v>High (501-750)</v>
      </c>
    </row>
    <row r="2118" spans="1:25">
      <c r="A2118" s="2" t="s">
        <v>7558</v>
      </c>
      <c r="B2118" s="2" t="s">
        <v>803</v>
      </c>
      <c r="C2118" s="2" t="s">
        <v>7559</v>
      </c>
      <c r="D2118" s="2" t="s">
        <v>5256</v>
      </c>
      <c r="E2118" s="2" t="s">
        <v>23</v>
      </c>
      <c r="F2118" s="5">
        <v>3100</v>
      </c>
      <c r="G2118" s="2" t="s">
        <v>7560</v>
      </c>
      <c r="H2118" s="2" t="s">
        <v>94</v>
      </c>
      <c r="I2118" s="2" t="s">
        <v>7418</v>
      </c>
      <c r="J2118" s="2" t="s">
        <v>135</v>
      </c>
      <c r="K2118" s="9">
        <v>100</v>
      </c>
      <c r="L2118" s="9">
        <v>1770</v>
      </c>
      <c r="M2118" s="5">
        <v>64</v>
      </c>
      <c r="N2118" s="5">
        <v>7</v>
      </c>
      <c r="O2118" s="5">
        <v>33.83</v>
      </c>
      <c r="P2118" s="5">
        <v>489.8</v>
      </c>
      <c r="Q2118" s="2">
        <f t="shared" si="193"/>
        <v>455.97</v>
      </c>
      <c r="R2118" s="5">
        <f t="shared" si="194"/>
        <v>455.97</v>
      </c>
      <c r="S2118" s="11">
        <f t="shared" si="195"/>
        <v>13.478273721548923</v>
      </c>
      <c r="T2118" s="5">
        <v>3.62</v>
      </c>
      <c r="U2118" s="5">
        <v>0.53</v>
      </c>
      <c r="V2118" s="5">
        <v>4.83</v>
      </c>
      <c r="W2118" s="12">
        <f t="shared" si="196"/>
        <v>0.109375</v>
      </c>
      <c r="X2118" s="2" t="str">
        <f t="shared" si="197"/>
        <v>SCALE</v>
      </c>
      <c r="Y2118" s="22" t="str">
        <f t="shared" si="198"/>
        <v>Low (100-300)</v>
      </c>
    </row>
    <row r="2119" spans="1:25">
      <c r="A2119" s="2" t="s">
        <v>7561</v>
      </c>
      <c r="B2119" s="2" t="s">
        <v>1324</v>
      </c>
      <c r="C2119" s="2" t="s">
        <v>7562</v>
      </c>
      <c r="D2119" s="2" t="s">
        <v>4933</v>
      </c>
      <c r="E2119" s="2" t="s">
        <v>188</v>
      </c>
      <c r="F2119" s="5">
        <v>2934</v>
      </c>
      <c r="G2119" s="2" t="s">
        <v>2588</v>
      </c>
      <c r="H2119" s="2" t="s">
        <v>42</v>
      </c>
      <c r="I2119" s="2" t="s">
        <v>7418</v>
      </c>
      <c r="J2119" s="2" t="s">
        <v>177</v>
      </c>
      <c r="K2119" s="9">
        <v>1000</v>
      </c>
      <c r="L2119" s="9">
        <v>1301</v>
      </c>
      <c r="M2119" s="5">
        <v>57</v>
      </c>
      <c r="N2119" s="5">
        <v>5</v>
      </c>
      <c r="O2119" s="5">
        <v>48.39</v>
      </c>
      <c r="P2119" s="5">
        <v>319.2</v>
      </c>
      <c r="Q2119" s="2">
        <f t="shared" si="193"/>
        <v>270.81</v>
      </c>
      <c r="R2119" s="5">
        <f t="shared" si="194"/>
        <v>270.81</v>
      </c>
      <c r="S2119" s="11">
        <f t="shared" si="195"/>
        <v>5.5964042157470555</v>
      </c>
      <c r="T2119" s="5">
        <v>4.38</v>
      </c>
      <c r="U2119" s="5">
        <v>0.85</v>
      </c>
      <c r="V2119" s="5">
        <v>9.68</v>
      </c>
      <c r="W2119" s="12">
        <f t="shared" si="196"/>
        <v>8.771929824561403E-2</v>
      </c>
      <c r="X2119" s="2" t="str">
        <f t="shared" si="197"/>
        <v>SCALE</v>
      </c>
      <c r="Y2119" s="22" t="str">
        <f t="shared" si="198"/>
        <v>Premium (751-1000)</v>
      </c>
    </row>
    <row r="2120" spans="1:25">
      <c r="A2120" s="2" t="s">
        <v>7563</v>
      </c>
      <c r="B2120" s="2" t="s">
        <v>1334</v>
      </c>
      <c r="C2120" s="2" t="s">
        <v>30</v>
      </c>
      <c r="D2120" s="2" t="s">
        <v>3079</v>
      </c>
      <c r="E2120" s="2" t="s">
        <v>386</v>
      </c>
      <c r="F2120" s="5">
        <v>4875</v>
      </c>
      <c r="G2120" s="2" t="s">
        <v>7564</v>
      </c>
      <c r="H2120" s="2" t="s">
        <v>266</v>
      </c>
      <c r="I2120" s="2" t="s">
        <v>7418</v>
      </c>
      <c r="J2120" s="2" t="s">
        <v>183</v>
      </c>
      <c r="K2120" s="9">
        <v>1000</v>
      </c>
      <c r="L2120" s="9">
        <v>1104</v>
      </c>
      <c r="M2120" s="5">
        <v>19</v>
      </c>
      <c r="N2120" s="5">
        <v>0</v>
      </c>
      <c r="O2120" s="5">
        <v>16.079999999999998</v>
      </c>
      <c r="P2120" s="5">
        <v>0</v>
      </c>
      <c r="Q2120" s="2">
        <f t="shared" si="193"/>
        <v>-16.079999999999998</v>
      </c>
      <c r="R2120" s="5">
        <f t="shared" si="194"/>
        <v>-16.079999999999998</v>
      </c>
      <c r="S2120" s="11">
        <f t="shared" si="195"/>
        <v>-1</v>
      </c>
      <c r="T2120" s="5">
        <v>1.72</v>
      </c>
      <c r="U2120" s="5">
        <v>0.85</v>
      </c>
      <c r="V2120" s="5">
        <v>0</v>
      </c>
      <c r="W2120" s="12">
        <f t="shared" si="196"/>
        <v>0</v>
      </c>
      <c r="X2120" s="2" t="str">
        <f t="shared" si="197"/>
        <v>PAUSE</v>
      </c>
      <c r="Y2120" s="22" t="str">
        <f t="shared" si="198"/>
        <v>Premium (751-1000)</v>
      </c>
    </row>
    <row r="2121" spans="1:25">
      <c r="A2121" s="2" t="s">
        <v>7565</v>
      </c>
      <c r="B2121" s="2" t="s">
        <v>7566</v>
      </c>
      <c r="C2121" s="2" t="s">
        <v>7567</v>
      </c>
      <c r="D2121" s="2" t="s">
        <v>7568</v>
      </c>
      <c r="E2121" s="2" t="s">
        <v>1203</v>
      </c>
      <c r="F2121" s="5">
        <v>1896</v>
      </c>
      <c r="G2121" s="2" t="s">
        <v>7569</v>
      </c>
      <c r="H2121" s="2" t="s">
        <v>167</v>
      </c>
      <c r="I2121" s="2" t="s">
        <v>7418</v>
      </c>
      <c r="J2121" s="2" t="s">
        <v>95</v>
      </c>
      <c r="K2121" s="9">
        <v>700</v>
      </c>
      <c r="L2121" s="9">
        <v>1109</v>
      </c>
      <c r="M2121" s="5">
        <v>19</v>
      </c>
      <c r="N2121" s="5">
        <v>0</v>
      </c>
      <c r="O2121" s="5">
        <v>7.89</v>
      </c>
      <c r="P2121" s="5">
        <v>0</v>
      </c>
      <c r="Q2121" s="2">
        <f t="shared" si="193"/>
        <v>-7.89</v>
      </c>
      <c r="R2121" s="5">
        <f t="shared" si="194"/>
        <v>-7.89</v>
      </c>
      <c r="S2121" s="11">
        <f t="shared" si="195"/>
        <v>-1</v>
      </c>
      <c r="T2121" s="5">
        <v>1.71</v>
      </c>
      <c r="U2121" s="5">
        <v>0.42</v>
      </c>
      <c r="V2121" s="5">
        <v>0</v>
      </c>
      <c r="W2121" s="12">
        <f t="shared" si="196"/>
        <v>0</v>
      </c>
      <c r="X2121" s="2" t="str">
        <f t="shared" si="197"/>
        <v>PAUSE</v>
      </c>
      <c r="Y2121" s="22" t="str">
        <f t="shared" si="198"/>
        <v>High (501-750)</v>
      </c>
    </row>
    <row r="2122" spans="1:25">
      <c r="A2122" s="2" t="s">
        <v>7570</v>
      </c>
      <c r="B2122" s="2" t="s">
        <v>7571</v>
      </c>
      <c r="C2122" s="2" t="s">
        <v>129</v>
      </c>
      <c r="D2122" s="2" t="s">
        <v>7572</v>
      </c>
      <c r="E2122" s="2" t="s">
        <v>32</v>
      </c>
      <c r="F2122" s="5">
        <v>3750</v>
      </c>
      <c r="G2122" s="2" t="s">
        <v>7573</v>
      </c>
      <c r="H2122" s="2" t="s">
        <v>266</v>
      </c>
      <c r="I2122" s="2" t="s">
        <v>7418</v>
      </c>
      <c r="J2122" s="2" t="s">
        <v>177</v>
      </c>
      <c r="K2122" s="9">
        <v>800</v>
      </c>
      <c r="L2122" s="9">
        <v>1590</v>
      </c>
      <c r="M2122" s="5">
        <v>43</v>
      </c>
      <c r="N2122" s="5">
        <v>0</v>
      </c>
      <c r="O2122" s="5">
        <v>24.37</v>
      </c>
      <c r="P2122" s="5">
        <v>0</v>
      </c>
      <c r="Q2122" s="2">
        <f t="shared" si="193"/>
        <v>-24.37</v>
      </c>
      <c r="R2122" s="5">
        <f t="shared" si="194"/>
        <v>-24.37</v>
      </c>
      <c r="S2122" s="11">
        <f t="shared" si="195"/>
        <v>-1</v>
      </c>
      <c r="T2122" s="5">
        <v>2.7</v>
      </c>
      <c r="U2122" s="5">
        <v>0.56999999999999995</v>
      </c>
      <c r="V2122" s="5">
        <v>0</v>
      </c>
      <c r="W2122" s="12">
        <f t="shared" si="196"/>
        <v>0</v>
      </c>
      <c r="X2122" s="2" t="str">
        <f t="shared" si="197"/>
        <v>PAUSE</v>
      </c>
      <c r="Y2122" s="22" t="str">
        <f t="shared" si="198"/>
        <v>Premium (751-1000)</v>
      </c>
    </row>
    <row r="2123" spans="1:25">
      <c r="A2123" s="2" t="s">
        <v>7574</v>
      </c>
      <c r="B2123" s="2" t="s">
        <v>7575</v>
      </c>
      <c r="C2123" s="2" t="s">
        <v>7576</v>
      </c>
      <c r="D2123" s="2" t="s">
        <v>291</v>
      </c>
      <c r="E2123" s="2" t="s">
        <v>23</v>
      </c>
      <c r="F2123" s="5">
        <v>1625</v>
      </c>
      <c r="G2123" s="2" t="s">
        <v>1923</v>
      </c>
      <c r="H2123" s="2" t="s">
        <v>190</v>
      </c>
      <c r="I2123" s="2" t="s">
        <v>7418</v>
      </c>
      <c r="J2123" s="2" t="s">
        <v>232</v>
      </c>
      <c r="K2123" s="9">
        <v>300</v>
      </c>
      <c r="L2123" s="9">
        <v>2402</v>
      </c>
      <c r="M2123" s="5">
        <v>49</v>
      </c>
      <c r="N2123" s="5">
        <v>1</v>
      </c>
      <c r="O2123" s="5">
        <v>31.05</v>
      </c>
      <c r="P2123" s="5">
        <v>56.34</v>
      </c>
      <c r="Q2123" s="2">
        <f t="shared" ref="Q2123:Q2186" si="199">IFERROR(P2123-O2123, 0)</f>
        <v>25.290000000000003</v>
      </c>
      <c r="R2123" s="5">
        <f t="shared" ref="R2123:R2186" si="200">P2123-O2123</f>
        <v>25.290000000000003</v>
      </c>
      <c r="S2123" s="11">
        <f t="shared" ref="S2123:S2186" si="201">R2123/O2123</f>
        <v>0.81449275362318851</v>
      </c>
      <c r="T2123" s="5">
        <v>2.04</v>
      </c>
      <c r="U2123" s="5">
        <v>0.63</v>
      </c>
      <c r="V2123" s="5">
        <v>31.05</v>
      </c>
      <c r="W2123" s="12">
        <f t="shared" ref="W2123:W2186" si="202">N2123/M2123</f>
        <v>2.0408163265306121E-2</v>
      </c>
      <c r="X2123" s="2" t="str">
        <f t="shared" ref="X2123:X2186" si="203">IF(P2123&gt;=4, "SCALE",
  IF(P2123&gt;=2, "MONITOR",
    IF(P2123&gt;=1, "OPTIMISE",
      "PAUSE")))</f>
        <v>SCALE</v>
      </c>
      <c r="Y2123" s="22" t="str">
        <f t="shared" ref="Y2123:Y2186" si="204">IF(K2123&lt;=300,"Low (100-300)",
 IF(K2123&lt;=500,"Mid (301-500)",
  IF(K2123&lt;=750,"High (501-750)",
   "Premium (751-1000)")))</f>
        <v>Low (100-300)</v>
      </c>
    </row>
    <row r="2124" spans="1:25">
      <c r="A2124" s="2" t="s">
        <v>7577</v>
      </c>
      <c r="B2124" s="2" t="s">
        <v>454</v>
      </c>
      <c r="C2124" s="2" t="s">
        <v>7578</v>
      </c>
      <c r="D2124" s="2" t="s">
        <v>7579</v>
      </c>
      <c r="E2124" s="2" t="s">
        <v>237</v>
      </c>
      <c r="F2124" s="5">
        <v>2167</v>
      </c>
      <c r="G2124" s="2" t="s">
        <v>2622</v>
      </c>
      <c r="H2124" s="2" t="s">
        <v>42</v>
      </c>
      <c r="I2124" s="2" t="s">
        <v>7418</v>
      </c>
      <c r="J2124" s="2" t="s">
        <v>217</v>
      </c>
      <c r="K2124" s="9">
        <v>800</v>
      </c>
      <c r="L2124" s="9">
        <v>880</v>
      </c>
      <c r="M2124" s="5">
        <v>23</v>
      </c>
      <c r="N2124" s="5">
        <v>0</v>
      </c>
      <c r="O2124" s="5">
        <v>12.74</v>
      </c>
      <c r="P2124" s="5">
        <v>0</v>
      </c>
      <c r="Q2124" s="2">
        <f t="shared" si="199"/>
        <v>-12.74</v>
      </c>
      <c r="R2124" s="5">
        <f t="shared" si="200"/>
        <v>-12.74</v>
      </c>
      <c r="S2124" s="11">
        <f t="shared" si="201"/>
        <v>-1</v>
      </c>
      <c r="T2124" s="5">
        <v>2.61</v>
      </c>
      <c r="U2124" s="5">
        <v>0.55000000000000004</v>
      </c>
      <c r="V2124" s="5">
        <v>0</v>
      </c>
      <c r="W2124" s="12">
        <f t="shared" si="202"/>
        <v>0</v>
      </c>
      <c r="X2124" s="2" t="str">
        <f t="shared" si="203"/>
        <v>PAUSE</v>
      </c>
      <c r="Y2124" s="22" t="str">
        <f t="shared" si="204"/>
        <v>Premium (751-1000)</v>
      </c>
    </row>
    <row r="2125" spans="1:25">
      <c r="A2125" s="2" t="s">
        <v>7580</v>
      </c>
      <c r="B2125" s="2" t="s">
        <v>2238</v>
      </c>
      <c r="C2125" s="2" t="s">
        <v>69</v>
      </c>
      <c r="D2125" s="2" t="s">
        <v>7581</v>
      </c>
      <c r="E2125" s="2" t="s">
        <v>850</v>
      </c>
      <c r="F2125" s="5">
        <v>2438</v>
      </c>
      <c r="G2125" s="2" t="s">
        <v>7582</v>
      </c>
      <c r="H2125" s="2" t="s">
        <v>25</v>
      </c>
      <c r="I2125" s="2" t="s">
        <v>7418</v>
      </c>
      <c r="J2125" s="2" t="s">
        <v>300</v>
      </c>
      <c r="K2125" s="9">
        <v>800</v>
      </c>
      <c r="L2125" s="9">
        <v>1207</v>
      </c>
      <c r="M2125" s="5">
        <v>36</v>
      </c>
      <c r="N2125" s="5">
        <v>1</v>
      </c>
      <c r="O2125" s="5">
        <v>14.41</v>
      </c>
      <c r="P2125" s="5">
        <v>46.72</v>
      </c>
      <c r="Q2125" s="2">
        <f t="shared" si="199"/>
        <v>32.31</v>
      </c>
      <c r="R2125" s="5">
        <f t="shared" si="200"/>
        <v>32.31</v>
      </c>
      <c r="S2125" s="11">
        <f t="shared" si="201"/>
        <v>2.2421929215822347</v>
      </c>
      <c r="T2125" s="5">
        <v>2.98</v>
      </c>
      <c r="U2125" s="5">
        <v>0.4</v>
      </c>
      <c r="V2125" s="5">
        <v>14.41</v>
      </c>
      <c r="W2125" s="12">
        <f t="shared" si="202"/>
        <v>2.7777777777777776E-2</v>
      </c>
      <c r="X2125" s="2" t="str">
        <f t="shared" si="203"/>
        <v>SCALE</v>
      </c>
      <c r="Y2125" s="22" t="str">
        <f t="shared" si="204"/>
        <v>Premium (751-1000)</v>
      </c>
    </row>
    <row r="2126" spans="1:25">
      <c r="A2126" s="2" t="s">
        <v>7583</v>
      </c>
      <c r="B2126" s="2" t="s">
        <v>7584</v>
      </c>
      <c r="C2126" s="2" t="s">
        <v>3426</v>
      </c>
      <c r="D2126" s="2" t="s">
        <v>2846</v>
      </c>
      <c r="E2126" s="2" t="s">
        <v>222</v>
      </c>
      <c r="F2126" s="5">
        <v>2000</v>
      </c>
      <c r="G2126" s="2" t="s">
        <v>7585</v>
      </c>
      <c r="H2126" s="2" t="s">
        <v>65</v>
      </c>
      <c r="I2126" s="2" t="s">
        <v>7418</v>
      </c>
      <c r="J2126" s="2" t="s">
        <v>382</v>
      </c>
      <c r="K2126" s="9">
        <v>400</v>
      </c>
      <c r="L2126" s="9">
        <v>1968</v>
      </c>
      <c r="M2126" s="5">
        <v>31</v>
      </c>
      <c r="N2126" s="5">
        <v>0</v>
      </c>
      <c r="O2126" s="5">
        <v>20.76</v>
      </c>
      <c r="P2126" s="5">
        <v>0</v>
      </c>
      <c r="Q2126" s="2">
        <f t="shared" si="199"/>
        <v>-20.76</v>
      </c>
      <c r="R2126" s="5">
        <f t="shared" si="200"/>
        <v>-20.76</v>
      </c>
      <c r="S2126" s="11">
        <f t="shared" si="201"/>
        <v>-1</v>
      </c>
      <c r="T2126" s="5">
        <v>1.58</v>
      </c>
      <c r="U2126" s="5">
        <v>0.67</v>
      </c>
      <c r="V2126" s="5">
        <v>0</v>
      </c>
      <c r="W2126" s="12">
        <f t="shared" si="202"/>
        <v>0</v>
      </c>
      <c r="X2126" s="2" t="str">
        <f t="shared" si="203"/>
        <v>PAUSE</v>
      </c>
      <c r="Y2126" s="22" t="str">
        <f t="shared" si="204"/>
        <v>Mid (301-500)</v>
      </c>
    </row>
    <row r="2127" spans="1:25">
      <c r="A2127" s="2" t="s">
        <v>7586</v>
      </c>
      <c r="B2127" s="2" t="s">
        <v>5477</v>
      </c>
      <c r="C2127" s="2" t="s">
        <v>7587</v>
      </c>
      <c r="D2127" s="2" t="s">
        <v>99</v>
      </c>
      <c r="E2127" s="2" t="s">
        <v>100</v>
      </c>
      <c r="F2127" s="5">
        <v>2900</v>
      </c>
      <c r="G2127" s="2" t="s">
        <v>7588</v>
      </c>
      <c r="H2127" s="2" t="s">
        <v>50</v>
      </c>
      <c r="I2127" s="2" t="s">
        <v>7418</v>
      </c>
      <c r="J2127" s="2" t="s">
        <v>135</v>
      </c>
      <c r="K2127" s="9">
        <v>100</v>
      </c>
      <c r="L2127" s="9">
        <v>1446</v>
      </c>
      <c r="M2127" s="5">
        <v>37</v>
      </c>
      <c r="N2127" s="5">
        <v>1</v>
      </c>
      <c r="O2127" s="5">
        <v>29.05</v>
      </c>
      <c r="P2127" s="5">
        <v>35.42</v>
      </c>
      <c r="Q2127" s="2">
        <f t="shared" si="199"/>
        <v>6.370000000000001</v>
      </c>
      <c r="R2127" s="5">
        <f t="shared" si="200"/>
        <v>6.370000000000001</v>
      </c>
      <c r="S2127" s="11">
        <f t="shared" si="201"/>
        <v>0.21927710843373496</v>
      </c>
      <c r="T2127" s="5">
        <v>2.56</v>
      </c>
      <c r="U2127" s="5">
        <v>0.79</v>
      </c>
      <c r="V2127" s="5">
        <v>29.05</v>
      </c>
      <c r="W2127" s="12">
        <f t="shared" si="202"/>
        <v>2.7027027027027029E-2</v>
      </c>
      <c r="X2127" s="2" t="str">
        <f t="shared" si="203"/>
        <v>SCALE</v>
      </c>
      <c r="Y2127" s="22" t="str">
        <f t="shared" si="204"/>
        <v>Low (100-300)</v>
      </c>
    </row>
    <row r="2128" spans="1:25">
      <c r="A2128" s="2" t="s">
        <v>7589</v>
      </c>
      <c r="B2128" s="2" t="s">
        <v>1167</v>
      </c>
      <c r="C2128" s="2" t="s">
        <v>7590</v>
      </c>
      <c r="D2128" s="2" t="s">
        <v>7591</v>
      </c>
      <c r="E2128" s="2" t="s">
        <v>281</v>
      </c>
      <c r="F2128" s="5">
        <v>2000</v>
      </c>
      <c r="G2128" s="2" t="s">
        <v>7592</v>
      </c>
      <c r="H2128" s="2" t="s">
        <v>150</v>
      </c>
      <c r="I2128" s="2" t="s">
        <v>7418</v>
      </c>
      <c r="J2128" s="2" t="s">
        <v>51</v>
      </c>
      <c r="K2128" s="9">
        <v>700</v>
      </c>
      <c r="L2128" s="9">
        <v>1395</v>
      </c>
      <c r="M2128" s="5">
        <v>59</v>
      </c>
      <c r="N2128" s="5">
        <v>0</v>
      </c>
      <c r="O2128" s="5">
        <v>36.229999999999997</v>
      </c>
      <c r="P2128" s="5">
        <v>0</v>
      </c>
      <c r="Q2128" s="2">
        <f t="shared" si="199"/>
        <v>-36.229999999999997</v>
      </c>
      <c r="R2128" s="5">
        <f t="shared" si="200"/>
        <v>-36.229999999999997</v>
      </c>
      <c r="S2128" s="11">
        <f t="shared" si="201"/>
        <v>-1</v>
      </c>
      <c r="T2128" s="5">
        <v>4.2300000000000004</v>
      </c>
      <c r="U2128" s="5">
        <v>0.61</v>
      </c>
      <c r="V2128" s="5">
        <v>0</v>
      </c>
      <c r="W2128" s="12">
        <f t="shared" si="202"/>
        <v>0</v>
      </c>
      <c r="X2128" s="2" t="str">
        <f t="shared" si="203"/>
        <v>PAUSE</v>
      </c>
      <c r="Y2128" s="22" t="str">
        <f t="shared" si="204"/>
        <v>High (501-750)</v>
      </c>
    </row>
    <row r="2129" spans="1:25">
      <c r="A2129" s="2" t="s">
        <v>7593</v>
      </c>
      <c r="B2129" s="2" t="s">
        <v>340</v>
      </c>
      <c r="C2129" s="2" t="s">
        <v>7594</v>
      </c>
      <c r="D2129" s="2" t="s">
        <v>7595</v>
      </c>
      <c r="E2129" s="2" t="s">
        <v>56</v>
      </c>
      <c r="F2129" s="5">
        <v>2750</v>
      </c>
      <c r="G2129" s="2" t="s">
        <v>7596</v>
      </c>
      <c r="H2129" s="2" t="s">
        <v>161</v>
      </c>
      <c r="I2129" s="2" t="s">
        <v>7418</v>
      </c>
      <c r="J2129" s="2" t="s">
        <v>51</v>
      </c>
      <c r="K2129" s="9">
        <v>200</v>
      </c>
      <c r="L2129" s="9">
        <v>648</v>
      </c>
      <c r="M2129" s="5">
        <v>23</v>
      </c>
      <c r="N2129" s="5">
        <v>0</v>
      </c>
      <c r="O2129" s="5">
        <v>12.51</v>
      </c>
      <c r="P2129" s="5">
        <v>0</v>
      </c>
      <c r="Q2129" s="2">
        <f t="shared" si="199"/>
        <v>-12.51</v>
      </c>
      <c r="R2129" s="5">
        <f t="shared" si="200"/>
        <v>-12.51</v>
      </c>
      <c r="S2129" s="11">
        <f t="shared" si="201"/>
        <v>-1</v>
      </c>
      <c r="T2129" s="5">
        <v>3.55</v>
      </c>
      <c r="U2129" s="5">
        <v>0.54</v>
      </c>
      <c r="V2129" s="5">
        <v>0</v>
      </c>
      <c r="W2129" s="12">
        <f t="shared" si="202"/>
        <v>0</v>
      </c>
      <c r="X2129" s="2" t="str">
        <f t="shared" si="203"/>
        <v>PAUSE</v>
      </c>
      <c r="Y2129" s="22" t="str">
        <f t="shared" si="204"/>
        <v>Low (100-300)</v>
      </c>
    </row>
    <row r="2130" spans="1:25">
      <c r="A2130" s="2" t="s">
        <v>7597</v>
      </c>
      <c r="B2130" s="2" t="s">
        <v>7598</v>
      </c>
      <c r="C2130" s="2" t="s">
        <v>1615</v>
      </c>
      <c r="D2130" s="2" t="s">
        <v>7599</v>
      </c>
      <c r="E2130" s="2" t="s">
        <v>1203</v>
      </c>
      <c r="F2130" s="5">
        <v>4000</v>
      </c>
      <c r="G2130" s="2" t="s">
        <v>7600</v>
      </c>
      <c r="H2130" s="2" t="s">
        <v>344</v>
      </c>
      <c r="I2130" s="2" t="s">
        <v>7418</v>
      </c>
      <c r="J2130" s="2" t="s">
        <v>206</v>
      </c>
      <c r="K2130" s="9">
        <v>100</v>
      </c>
      <c r="L2130" s="9">
        <v>2489</v>
      </c>
      <c r="M2130" s="5">
        <v>54</v>
      </c>
      <c r="N2130" s="5">
        <v>0</v>
      </c>
      <c r="O2130" s="5">
        <v>38.81</v>
      </c>
      <c r="P2130" s="5">
        <v>0</v>
      </c>
      <c r="Q2130" s="2">
        <f t="shared" si="199"/>
        <v>-38.81</v>
      </c>
      <c r="R2130" s="5">
        <f t="shared" si="200"/>
        <v>-38.81</v>
      </c>
      <c r="S2130" s="11">
        <f t="shared" si="201"/>
        <v>-1</v>
      </c>
      <c r="T2130" s="5">
        <v>2.17</v>
      </c>
      <c r="U2130" s="5">
        <v>0.72</v>
      </c>
      <c r="V2130" s="5">
        <v>0</v>
      </c>
      <c r="W2130" s="12">
        <f t="shared" si="202"/>
        <v>0</v>
      </c>
      <c r="X2130" s="2" t="str">
        <f t="shared" si="203"/>
        <v>PAUSE</v>
      </c>
      <c r="Y2130" s="22" t="str">
        <f t="shared" si="204"/>
        <v>Low (100-300)</v>
      </c>
    </row>
    <row r="2131" spans="1:25">
      <c r="A2131" s="2" t="s">
        <v>7601</v>
      </c>
      <c r="B2131" s="2" t="s">
        <v>7602</v>
      </c>
      <c r="C2131" s="2" t="s">
        <v>7603</v>
      </c>
      <c r="D2131" s="2" t="s">
        <v>7604</v>
      </c>
      <c r="E2131" s="2" t="s">
        <v>112</v>
      </c>
      <c r="F2131" s="5">
        <v>5000</v>
      </c>
      <c r="G2131" s="2" t="s">
        <v>7605</v>
      </c>
      <c r="H2131" s="2" t="s">
        <v>150</v>
      </c>
      <c r="I2131" s="2" t="s">
        <v>7418</v>
      </c>
      <c r="J2131" s="2" t="s">
        <v>127</v>
      </c>
      <c r="K2131" s="9">
        <v>100</v>
      </c>
      <c r="L2131" s="9">
        <v>2119</v>
      </c>
      <c r="M2131" s="5">
        <v>84</v>
      </c>
      <c r="N2131" s="5">
        <v>0</v>
      </c>
      <c r="O2131" s="5">
        <v>50.72</v>
      </c>
      <c r="P2131" s="5">
        <v>0</v>
      </c>
      <c r="Q2131" s="2">
        <f t="shared" si="199"/>
        <v>-50.72</v>
      </c>
      <c r="R2131" s="5">
        <f t="shared" si="200"/>
        <v>-50.72</v>
      </c>
      <c r="S2131" s="11">
        <f t="shared" si="201"/>
        <v>-1</v>
      </c>
      <c r="T2131" s="5">
        <v>3.96</v>
      </c>
      <c r="U2131" s="5">
        <v>0.6</v>
      </c>
      <c r="V2131" s="5">
        <v>0</v>
      </c>
      <c r="W2131" s="12">
        <f t="shared" si="202"/>
        <v>0</v>
      </c>
      <c r="X2131" s="2" t="str">
        <f t="shared" si="203"/>
        <v>PAUSE</v>
      </c>
      <c r="Y2131" s="22" t="str">
        <f t="shared" si="204"/>
        <v>Low (100-300)</v>
      </c>
    </row>
    <row r="2132" spans="1:25">
      <c r="A2132" s="2" t="s">
        <v>7606</v>
      </c>
      <c r="B2132" s="2" t="s">
        <v>4349</v>
      </c>
      <c r="C2132" s="2" t="s">
        <v>7607</v>
      </c>
      <c r="D2132" s="2" t="s">
        <v>3510</v>
      </c>
      <c r="E2132" s="2" t="s">
        <v>85</v>
      </c>
      <c r="F2132" s="5">
        <v>6383</v>
      </c>
      <c r="G2132" s="2" t="s">
        <v>7608</v>
      </c>
      <c r="H2132" s="2" t="s">
        <v>87</v>
      </c>
      <c r="I2132" s="2" t="s">
        <v>7418</v>
      </c>
      <c r="J2132" s="2" t="s">
        <v>162</v>
      </c>
      <c r="K2132" s="9">
        <v>800</v>
      </c>
      <c r="L2132" s="9">
        <v>2002</v>
      </c>
      <c r="M2132" s="5">
        <v>48</v>
      </c>
      <c r="N2132" s="5">
        <v>0</v>
      </c>
      <c r="O2132" s="5">
        <v>24.42</v>
      </c>
      <c r="P2132" s="5">
        <v>0</v>
      </c>
      <c r="Q2132" s="2">
        <f t="shared" si="199"/>
        <v>-24.42</v>
      </c>
      <c r="R2132" s="5">
        <f t="shared" si="200"/>
        <v>-24.42</v>
      </c>
      <c r="S2132" s="11">
        <f t="shared" si="201"/>
        <v>-1</v>
      </c>
      <c r="T2132" s="5">
        <v>2.4</v>
      </c>
      <c r="U2132" s="5">
        <v>0.51</v>
      </c>
      <c r="V2132" s="5">
        <v>0</v>
      </c>
      <c r="W2132" s="12">
        <f t="shared" si="202"/>
        <v>0</v>
      </c>
      <c r="X2132" s="2" t="str">
        <f t="shared" si="203"/>
        <v>PAUSE</v>
      </c>
      <c r="Y2132" s="22" t="str">
        <f t="shared" si="204"/>
        <v>Premium (751-1000)</v>
      </c>
    </row>
    <row r="2133" spans="1:25">
      <c r="A2133" s="2" t="s">
        <v>7609</v>
      </c>
      <c r="B2133" s="2" t="s">
        <v>1569</v>
      </c>
      <c r="C2133" s="2" t="s">
        <v>4179</v>
      </c>
      <c r="D2133" s="2" t="s">
        <v>117</v>
      </c>
      <c r="E2133" s="2" t="s">
        <v>118</v>
      </c>
      <c r="F2133" s="5">
        <v>1800</v>
      </c>
      <c r="G2133" s="2" t="s">
        <v>7610</v>
      </c>
      <c r="H2133" s="2" t="s">
        <v>312</v>
      </c>
      <c r="I2133" s="2" t="s">
        <v>7418</v>
      </c>
      <c r="J2133" s="2" t="s">
        <v>27</v>
      </c>
      <c r="K2133" s="9">
        <v>100</v>
      </c>
      <c r="L2133" s="9">
        <v>544</v>
      </c>
      <c r="M2133" s="5">
        <v>22</v>
      </c>
      <c r="N2133" s="5">
        <v>0</v>
      </c>
      <c r="O2133" s="5">
        <v>10.95</v>
      </c>
      <c r="P2133" s="5">
        <v>0</v>
      </c>
      <c r="Q2133" s="2">
        <f t="shared" si="199"/>
        <v>-10.95</v>
      </c>
      <c r="R2133" s="5">
        <f t="shared" si="200"/>
        <v>-10.95</v>
      </c>
      <c r="S2133" s="11">
        <f t="shared" si="201"/>
        <v>-1</v>
      </c>
      <c r="T2133" s="5">
        <v>4.04</v>
      </c>
      <c r="U2133" s="5">
        <v>0.5</v>
      </c>
      <c r="V2133" s="5">
        <v>0</v>
      </c>
      <c r="W2133" s="12">
        <f t="shared" si="202"/>
        <v>0</v>
      </c>
      <c r="X2133" s="2" t="str">
        <f t="shared" si="203"/>
        <v>PAUSE</v>
      </c>
      <c r="Y2133" s="22" t="str">
        <f t="shared" si="204"/>
        <v>Low (100-300)</v>
      </c>
    </row>
    <row r="2134" spans="1:25">
      <c r="A2134" s="2" t="s">
        <v>7611</v>
      </c>
      <c r="B2134" s="2" t="s">
        <v>847</v>
      </c>
      <c r="C2134" s="2" t="s">
        <v>5740</v>
      </c>
      <c r="D2134" s="2" t="s">
        <v>7612</v>
      </c>
      <c r="E2134" s="2" t="s">
        <v>276</v>
      </c>
      <c r="F2134" s="5">
        <v>2300</v>
      </c>
      <c r="G2134" s="2" t="s">
        <v>2588</v>
      </c>
      <c r="H2134" s="2" t="s">
        <v>25</v>
      </c>
      <c r="I2134" s="2" t="s">
        <v>7418</v>
      </c>
      <c r="J2134" s="2" t="s">
        <v>183</v>
      </c>
      <c r="K2134" s="9">
        <v>100</v>
      </c>
      <c r="L2134" s="9">
        <v>724</v>
      </c>
      <c r="M2134" s="5">
        <v>12</v>
      </c>
      <c r="N2134" s="5">
        <v>0</v>
      </c>
      <c r="O2134" s="5">
        <v>5.6</v>
      </c>
      <c r="P2134" s="5">
        <v>0</v>
      </c>
      <c r="Q2134" s="2">
        <f t="shared" si="199"/>
        <v>-5.6</v>
      </c>
      <c r="R2134" s="5">
        <f t="shared" si="200"/>
        <v>-5.6</v>
      </c>
      <c r="S2134" s="11">
        <f t="shared" si="201"/>
        <v>-1</v>
      </c>
      <c r="T2134" s="5">
        <v>1.66</v>
      </c>
      <c r="U2134" s="5">
        <v>0.47</v>
      </c>
      <c r="V2134" s="5">
        <v>0</v>
      </c>
      <c r="W2134" s="12">
        <f t="shared" si="202"/>
        <v>0</v>
      </c>
      <c r="X2134" s="2" t="str">
        <f t="shared" si="203"/>
        <v>PAUSE</v>
      </c>
      <c r="Y2134" s="22" t="str">
        <f t="shared" si="204"/>
        <v>Low (100-300)</v>
      </c>
    </row>
    <row r="2135" spans="1:25">
      <c r="A2135" s="2" t="s">
        <v>7613</v>
      </c>
      <c r="B2135" s="2" t="s">
        <v>919</v>
      </c>
      <c r="C2135" s="2" t="s">
        <v>7614</v>
      </c>
      <c r="D2135" s="2" t="s">
        <v>7615</v>
      </c>
      <c r="E2135" s="2" t="s">
        <v>125</v>
      </c>
      <c r="F2135" s="5">
        <v>4500</v>
      </c>
      <c r="G2135" s="2" t="s">
        <v>24</v>
      </c>
      <c r="H2135" s="2" t="s">
        <v>134</v>
      </c>
      <c r="I2135" s="2" t="s">
        <v>7418</v>
      </c>
      <c r="J2135" s="2" t="s">
        <v>27</v>
      </c>
      <c r="K2135" s="9">
        <v>600</v>
      </c>
      <c r="L2135" s="9">
        <v>1508</v>
      </c>
      <c r="M2135" s="5">
        <v>53</v>
      </c>
      <c r="N2135" s="5">
        <v>4</v>
      </c>
      <c r="O2135" s="5">
        <v>40.06</v>
      </c>
      <c r="P2135" s="5">
        <v>213.37</v>
      </c>
      <c r="Q2135" s="2">
        <f t="shared" si="199"/>
        <v>173.31</v>
      </c>
      <c r="R2135" s="5">
        <f t="shared" si="200"/>
        <v>173.31</v>
      </c>
      <c r="S2135" s="11">
        <f t="shared" si="201"/>
        <v>4.3262606090863702</v>
      </c>
      <c r="T2135" s="5">
        <v>3.51</v>
      </c>
      <c r="U2135" s="5">
        <v>0.76</v>
      </c>
      <c r="V2135" s="5">
        <v>10.02</v>
      </c>
      <c r="W2135" s="12">
        <f t="shared" si="202"/>
        <v>7.5471698113207544E-2</v>
      </c>
      <c r="X2135" s="2" t="str">
        <f t="shared" si="203"/>
        <v>SCALE</v>
      </c>
      <c r="Y2135" s="22" t="str">
        <f t="shared" si="204"/>
        <v>High (501-750)</v>
      </c>
    </row>
    <row r="2136" spans="1:25">
      <c r="A2136" s="2" t="s">
        <v>7616</v>
      </c>
      <c r="B2136" s="2" t="s">
        <v>295</v>
      </c>
      <c r="C2136" s="2" t="s">
        <v>5672</v>
      </c>
      <c r="D2136" s="2" t="s">
        <v>421</v>
      </c>
      <c r="E2136" s="2" t="s">
        <v>125</v>
      </c>
      <c r="F2136" s="5">
        <v>1750</v>
      </c>
      <c r="G2136" s="2" t="s">
        <v>7617</v>
      </c>
      <c r="H2136" s="2" t="s">
        <v>134</v>
      </c>
      <c r="I2136" s="2" t="s">
        <v>7418</v>
      </c>
      <c r="J2136" s="2" t="s">
        <v>66</v>
      </c>
      <c r="K2136" s="9">
        <v>100</v>
      </c>
      <c r="L2136" s="9">
        <v>1904</v>
      </c>
      <c r="M2136" s="5">
        <v>60</v>
      </c>
      <c r="N2136" s="5">
        <v>2</v>
      </c>
      <c r="O2136" s="5">
        <v>24.57</v>
      </c>
      <c r="P2136" s="5">
        <v>120.88</v>
      </c>
      <c r="Q2136" s="2">
        <f t="shared" si="199"/>
        <v>96.31</v>
      </c>
      <c r="R2136" s="5">
        <f t="shared" si="200"/>
        <v>96.31</v>
      </c>
      <c r="S2136" s="11">
        <f t="shared" si="201"/>
        <v>3.91982091982092</v>
      </c>
      <c r="T2136" s="5">
        <v>3.15</v>
      </c>
      <c r="U2136" s="5">
        <v>0.41</v>
      </c>
      <c r="V2136" s="5">
        <v>12.28</v>
      </c>
      <c r="W2136" s="12">
        <f t="shared" si="202"/>
        <v>3.3333333333333333E-2</v>
      </c>
      <c r="X2136" s="2" t="str">
        <f t="shared" si="203"/>
        <v>SCALE</v>
      </c>
      <c r="Y2136" s="22" t="str">
        <f t="shared" si="204"/>
        <v>Low (100-300)</v>
      </c>
    </row>
    <row r="2137" spans="1:25">
      <c r="A2137" s="2" t="s">
        <v>7618</v>
      </c>
      <c r="B2137" s="2" t="s">
        <v>1494</v>
      </c>
      <c r="C2137" s="2" t="s">
        <v>7619</v>
      </c>
      <c r="D2137" s="2" t="s">
        <v>1696</v>
      </c>
      <c r="E2137" s="2" t="s">
        <v>635</v>
      </c>
      <c r="F2137" s="5">
        <v>1100</v>
      </c>
      <c r="G2137" s="2" t="s">
        <v>7620</v>
      </c>
      <c r="H2137" s="2" t="s">
        <v>134</v>
      </c>
      <c r="I2137" s="2" t="s">
        <v>7418</v>
      </c>
      <c r="J2137" s="2" t="s">
        <v>162</v>
      </c>
      <c r="K2137" s="9">
        <v>100</v>
      </c>
      <c r="L2137" s="9">
        <v>1501</v>
      </c>
      <c r="M2137" s="5">
        <v>30</v>
      </c>
      <c r="N2137" s="5">
        <v>0</v>
      </c>
      <c r="O2137" s="5">
        <v>15.37</v>
      </c>
      <c r="P2137" s="5">
        <v>0</v>
      </c>
      <c r="Q2137" s="2">
        <f t="shared" si="199"/>
        <v>-15.37</v>
      </c>
      <c r="R2137" s="5">
        <f t="shared" si="200"/>
        <v>-15.37</v>
      </c>
      <c r="S2137" s="11">
        <f t="shared" si="201"/>
        <v>-1</v>
      </c>
      <c r="T2137" s="5">
        <v>2</v>
      </c>
      <c r="U2137" s="5">
        <v>0.51</v>
      </c>
      <c r="V2137" s="5">
        <v>0</v>
      </c>
      <c r="W2137" s="12">
        <f t="shared" si="202"/>
        <v>0</v>
      </c>
      <c r="X2137" s="2" t="str">
        <f t="shared" si="203"/>
        <v>PAUSE</v>
      </c>
      <c r="Y2137" s="22" t="str">
        <f t="shared" si="204"/>
        <v>Low (100-300)</v>
      </c>
    </row>
    <row r="2138" spans="1:25">
      <c r="A2138" s="2" t="s">
        <v>7621</v>
      </c>
      <c r="B2138" s="2" t="s">
        <v>7622</v>
      </c>
      <c r="C2138" s="2" t="s">
        <v>143</v>
      </c>
      <c r="D2138" s="2" t="s">
        <v>7623</v>
      </c>
      <c r="E2138" s="2" t="s">
        <v>118</v>
      </c>
      <c r="F2138" s="5">
        <v>1759</v>
      </c>
      <c r="G2138" s="2" t="s">
        <v>7624</v>
      </c>
      <c r="H2138" s="2" t="s">
        <v>344</v>
      </c>
      <c r="I2138" s="2" t="s">
        <v>7418</v>
      </c>
      <c r="J2138" s="2" t="s">
        <v>361</v>
      </c>
      <c r="K2138" s="9">
        <v>300</v>
      </c>
      <c r="L2138" s="9">
        <v>1792</v>
      </c>
      <c r="M2138" s="5">
        <v>62</v>
      </c>
      <c r="N2138" s="5">
        <v>5</v>
      </c>
      <c r="O2138" s="5">
        <v>29.6</v>
      </c>
      <c r="P2138" s="5">
        <v>294.41000000000003</v>
      </c>
      <c r="Q2138" s="2">
        <f t="shared" si="199"/>
        <v>264.81</v>
      </c>
      <c r="R2138" s="5">
        <f t="shared" si="200"/>
        <v>264.81</v>
      </c>
      <c r="S2138" s="11">
        <f t="shared" si="201"/>
        <v>8.9462837837837839</v>
      </c>
      <c r="T2138" s="5">
        <v>3.46</v>
      </c>
      <c r="U2138" s="5">
        <v>0.48</v>
      </c>
      <c r="V2138" s="5">
        <v>5.92</v>
      </c>
      <c r="W2138" s="12">
        <f t="shared" si="202"/>
        <v>8.0645161290322578E-2</v>
      </c>
      <c r="X2138" s="2" t="str">
        <f t="shared" si="203"/>
        <v>SCALE</v>
      </c>
      <c r="Y2138" s="22" t="str">
        <f t="shared" si="204"/>
        <v>Low (100-300)</v>
      </c>
    </row>
    <row r="2139" spans="1:25">
      <c r="A2139" s="2" t="s">
        <v>7625</v>
      </c>
      <c r="B2139" s="2" t="s">
        <v>7626</v>
      </c>
      <c r="C2139" s="2" t="s">
        <v>2825</v>
      </c>
      <c r="D2139" s="2" t="s">
        <v>264</v>
      </c>
      <c r="E2139" s="2" t="s">
        <v>23</v>
      </c>
      <c r="F2139" s="5">
        <v>4900</v>
      </c>
      <c r="G2139" s="2" t="s">
        <v>7627</v>
      </c>
      <c r="H2139" s="2" t="s">
        <v>312</v>
      </c>
      <c r="I2139" s="2" t="s">
        <v>7418</v>
      </c>
      <c r="J2139" s="2" t="s">
        <v>699</v>
      </c>
      <c r="K2139" s="9">
        <v>600</v>
      </c>
      <c r="L2139" s="9">
        <v>1061</v>
      </c>
      <c r="M2139" s="5">
        <v>40</v>
      </c>
      <c r="N2139" s="5">
        <v>3</v>
      </c>
      <c r="O2139" s="5">
        <v>31.76</v>
      </c>
      <c r="P2139" s="5">
        <v>160.65</v>
      </c>
      <c r="Q2139" s="2">
        <f t="shared" si="199"/>
        <v>128.89000000000001</v>
      </c>
      <c r="R2139" s="5">
        <f t="shared" si="200"/>
        <v>128.89000000000001</v>
      </c>
      <c r="S2139" s="11">
        <f t="shared" si="201"/>
        <v>4.0582493702770783</v>
      </c>
      <c r="T2139" s="5">
        <v>3.77</v>
      </c>
      <c r="U2139" s="5">
        <v>0.79</v>
      </c>
      <c r="V2139" s="5">
        <v>10.59</v>
      </c>
      <c r="W2139" s="12">
        <f t="shared" si="202"/>
        <v>7.4999999999999997E-2</v>
      </c>
      <c r="X2139" s="2" t="str">
        <f t="shared" si="203"/>
        <v>SCALE</v>
      </c>
      <c r="Y2139" s="22" t="str">
        <f t="shared" si="204"/>
        <v>High (501-750)</v>
      </c>
    </row>
    <row r="2140" spans="1:25">
      <c r="A2140" s="2" t="s">
        <v>7628</v>
      </c>
      <c r="B2140" s="2" t="s">
        <v>1966</v>
      </c>
      <c r="C2140" s="2" t="s">
        <v>2662</v>
      </c>
      <c r="D2140" s="2" t="s">
        <v>4490</v>
      </c>
      <c r="E2140" s="2" t="s">
        <v>625</v>
      </c>
      <c r="F2140" s="5">
        <v>3400</v>
      </c>
      <c r="G2140" s="2" t="s">
        <v>7629</v>
      </c>
      <c r="H2140" s="2" t="s">
        <v>161</v>
      </c>
      <c r="I2140" s="2" t="s">
        <v>7418</v>
      </c>
      <c r="J2140" s="2" t="s">
        <v>88</v>
      </c>
      <c r="K2140" s="9">
        <v>800</v>
      </c>
      <c r="L2140" s="9">
        <v>641</v>
      </c>
      <c r="M2140" s="5">
        <v>16</v>
      </c>
      <c r="N2140" s="5">
        <v>0</v>
      </c>
      <c r="O2140" s="5">
        <v>7.48</v>
      </c>
      <c r="P2140" s="5">
        <v>0</v>
      </c>
      <c r="Q2140" s="2">
        <f t="shared" si="199"/>
        <v>-7.48</v>
      </c>
      <c r="R2140" s="5">
        <f t="shared" si="200"/>
        <v>-7.48</v>
      </c>
      <c r="S2140" s="11">
        <f t="shared" si="201"/>
        <v>-1</v>
      </c>
      <c r="T2140" s="5">
        <v>2.5</v>
      </c>
      <c r="U2140" s="5">
        <v>0.47</v>
      </c>
      <c r="V2140" s="5">
        <v>0</v>
      </c>
      <c r="W2140" s="12">
        <f t="shared" si="202"/>
        <v>0</v>
      </c>
      <c r="X2140" s="2" t="str">
        <f t="shared" si="203"/>
        <v>PAUSE</v>
      </c>
      <c r="Y2140" s="22" t="str">
        <f t="shared" si="204"/>
        <v>Premium (751-1000)</v>
      </c>
    </row>
    <row r="2141" spans="1:25">
      <c r="A2141" s="2" t="s">
        <v>7630</v>
      </c>
      <c r="B2141" s="2" t="s">
        <v>7631</v>
      </c>
      <c r="C2141" s="2" t="s">
        <v>7632</v>
      </c>
      <c r="D2141" s="2" t="s">
        <v>1559</v>
      </c>
      <c r="E2141" s="2" t="s">
        <v>23</v>
      </c>
      <c r="F2141" s="5">
        <v>1517</v>
      </c>
      <c r="G2141" s="2" t="s">
        <v>7633</v>
      </c>
      <c r="H2141" s="2" t="s">
        <v>87</v>
      </c>
      <c r="I2141" s="2" t="s">
        <v>7418</v>
      </c>
      <c r="J2141" s="2" t="s">
        <v>699</v>
      </c>
      <c r="K2141" s="9">
        <v>500</v>
      </c>
      <c r="L2141" s="9">
        <v>1030</v>
      </c>
      <c r="M2141" s="5">
        <v>42</v>
      </c>
      <c r="N2141" s="5">
        <v>0</v>
      </c>
      <c r="O2141" s="5">
        <v>23.61</v>
      </c>
      <c r="P2141" s="5">
        <v>0</v>
      </c>
      <c r="Q2141" s="2">
        <f t="shared" si="199"/>
        <v>-23.61</v>
      </c>
      <c r="R2141" s="5">
        <f t="shared" si="200"/>
        <v>-23.61</v>
      </c>
      <c r="S2141" s="11">
        <f t="shared" si="201"/>
        <v>-1</v>
      </c>
      <c r="T2141" s="5">
        <v>4.08</v>
      </c>
      <c r="U2141" s="5">
        <v>0.56000000000000005</v>
      </c>
      <c r="V2141" s="5">
        <v>0</v>
      </c>
      <c r="W2141" s="12">
        <f t="shared" si="202"/>
        <v>0</v>
      </c>
      <c r="X2141" s="2" t="str">
        <f t="shared" si="203"/>
        <v>PAUSE</v>
      </c>
      <c r="Y2141" s="22" t="str">
        <f t="shared" si="204"/>
        <v>Mid (301-500)</v>
      </c>
    </row>
    <row r="2142" spans="1:25">
      <c r="A2142" s="2" t="s">
        <v>7634</v>
      </c>
      <c r="B2142" s="2" t="s">
        <v>389</v>
      </c>
      <c r="C2142" s="2" t="s">
        <v>7635</v>
      </c>
      <c r="D2142" s="2" t="s">
        <v>3382</v>
      </c>
      <c r="E2142" s="2" t="s">
        <v>56</v>
      </c>
      <c r="F2142" s="5">
        <v>2555</v>
      </c>
      <c r="G2142" s="2" t="s">
        <v>7636</v>
      </c>
      <c r="H2142" s="2" t="s">
        <v>25</v>
      </c>
      <c r="I2142" s="2" t="s">
        <v>7418</v>
      </c>
      <c r="J2142" s="2" t="s">
        <v>135</v>
      </c>
      <c r="K2142" s="9">
        <v>400</v>
      </c>
      <c r="L2142" s="9">
        <v>890</v>
      </c>
      <c r="M2142" s="5">
        <v>27</v>
      </c>
      <c r="N2142" s="5">
        <v>1</v>
      </c>
      <c r="O2142" s="5">
        <v>22.73</v>
      </c>
      <c r="P2142" s="5">
        <v>48.48</v>
      </c>
      <c r="Q2142" s="2">
        <f t="shared" si="199"/>
        <v>25.749999999999996</v>
      </c>
      <c r="R2142" s="5">
        <f t="shared" si="200"/>
        <v>25.749999999999996</v>
      </c>
      <c r="S2142" s="11">
        <f t="shared" si="201"/>
        <v>1.1328640563132422</v>
      </c>
      <c r="T2142" s="5">
        <v>3.03</v>
      </c>
      <c r="U2142" s="5">
        <v>0.84</v>
      </c>
      <c r="V2142" s="5">
        <v>22.73</v>
      </c>
      <c r="W2142" s="12">
        <f t="shared" si="202"/>
        <v>3.7037037037037035E-2</v>
      </c>
      <c r="X2142" s="2" t="str">
        <f t="shared" si="203"/>
        <v>SCALE</v>
      </c>
      <c r="Y2142" s="22" t="str">
        <f t="shared" si="204"/>
        <v>Mid (301-500)</v>
      </c>
    </row>
    <row r="2143" spans="1:25">
      <c r="A2143" s="2" t="s">
        <v>7637</v>
      </c>
      <c r="B2143" s="2" t="s">
        <v>208</v>
      </c>
      <c r="C2143" s="2" t="s">
        <v>7638</v>
      </c>
      <c r="D2143" s="2" t="s">
        <v>251</v>
      </c>
      <c r="E2143" s="2" t="s">
        <v>23</v>
      </c>
      <c r="F2143" s="5">
        <v>2800</v>
      </c>
      <c r="G2143" s="2" t="s">
        <v>360</v>
      </c>
      <c r="H2143" s="2" t="s">
        <v>312</v>
      </c>
      <c r="I2143" s="2" t="s">
        <v>7418</v>
      </c>
      <c r="J2143" s="2" t="s">
        <v>217</v>
      </c>
      <c r="K2143" s="9">
        <v>200</v>
      </c>
      <c r="L2143" s="9">
        <v>551</v>
      </c>
      <c r="M2143" s="5">
        <v>13</v>
      </c>
      <c r="N2143" s="5">
        <v>0</v>
      </c>
      <c r="O2143" s="5">
        <v>8.8699999999999992</v>
      </c>
      <c r="P2143" s="5">
        <v>0</v>
      </c>
      <c r="Q2143" s="2">
        <f t="shared" si="199"/>
        <v>-8.8699999999999992</v>
      </c>
      <c r="R2143" s="5">
        <f t="shared" si="200"/>
        <v>-8.8699999999999992</v>
      </c>
      <c r="S2143" s="11">
        <f t="shared" si="201"/>
        <v>-1</v>
      </c>
      <c r="T2143" s="5">
        <v>2.36</v>
      </c>
      <c r="U2143" s="5">
        <v>0.68</v>
      </c>
      <c r="V2143" s="5">
        <v>0</v>
      </c>
      <c r="W2143" s="12">
        <f t="shared" si="202"/>
        <v>0</v>
      </c>
      <c r="X2143" s="2" t="str">
        <f t="shared" si="203"/>
        <v>PAUSE</v>
      </c>
      <c r="Y2143" s="22" t="str">
        <f t="shared" si="204"/>
        <v>Low (100-300)</v>
      </c>
    </row>
    <row r="2144" spans="1:25">
      <c r="A2144" s="2" t="s">
        <v>7639</v>
      </c>
      <c r="B2144" s="2" t="s">
        <v>2515</v>
      </c>
      <c r="C2144" s="2" t="s">
        <v>3033</v>
      </c>
      <c r="D2144" s="2" t="s">
        <v>1460</v>
      </c>
      <c r="E2144" s="2" t="s">
        <v>23</v>
      </c>
      <c r="F2144" s="5">
        <v>3400</v>
      </c>
      <c r="G2144" s="2" t="s">
        <v>7640</v>
      </c>
      <c r="H2144" s="2" t="s">
        <v>260</v>
      </c>
      <c r="I2144" s="2" t="s">
        <v>7418</v>
      </c>
      <c r="J2144" s="2" t="s">
        <v>80</v>
      </c>
      <c r="K2144" s="9">
        <v>600</v>
      </c>
      <c r="L2144" s="9">
        <v>1730</v>
      </c>
      <c r="M2144" s="5">
        <v>72</v>
      </c>
      <c r="N2144" s="5">
        <v>0</v>
      </c>
      <c r="O2144" s="5">
        <v>37.25</v>
      </c>
      <c r="P2144" s="5">
        <v>0</v>
      </c>
      <c r="Q2144" s="2">
        <f t="shared" si="199"/>
        <v>-37.25</v>
      </c>
      <c r="R2144" s="5">
        <f t="shared" si="200"/>
        <v>-37.25</v>
      </c>
      <c r="S2144" s="11">
        <f t="shared" si="201"/>
        <v>-1</v>
      </c>
      <c r="T2144" s="5">
        <v>4.16</v>
      </c>
      <c r="U2144" s="5">
        <v>0.52</v>
      </c>
      <c r="V2144" s="5">
        <v>0</v>
      </c>
      <c r="W2144" s="12">
        <f t="shared" si="202"/>
        <v>0</v>
      </c>
      <c r="X2144" s="2" t="str">
        <f t="shared" si="203"/>
        <v>PAUSE</v>
      </c>
      <c r="Y2144" s="22" t="str">
        <f t="shared" si="204"/>
        <v>High (501-750)</v>
      </c>
    </row>
    <row r="2145" spans="1:25">
      <c r="A2145" s="2" t="s">
        <v>7641</v>
      </c>
      <c r="B2145" s="2" t="s">
        <v>82</v>
      </c>
      <c r="C2145" s="2" t="s">
        <v>7642</v>
      </c>
      <c r="D2145" s="2" t="s">
        <v>531</v>
      </c>
      <c r="E2145" s="2" t="s">
        <v>85</v>
      </c>
      <c r="F2145" s="5">
        <v>2500</v>
      </c>
      <c r="G2145" s="2" t="s">
        <v>958</v>
      </c>
      <c r="H2145" s="2" t="s">
        <v>266</v>
      </c>
      <c r="I2145" s="2" t="s">
        <v>7418</v>
      </c>
      <c r="J2145" s="2" t="s">
        <v>699</v>
      </c>
      <c r="K2145" s="9">
        <v>1000</v>
      </c>
      <c r="L2145" s="9">
        <v>528</v>
      </c>
      <c r="M2145" s="5">
        <v>11</v>
      </c>
      <c r="N2145" s="5">
        <v>0</v>
      </c>
      <c r="O2145" s="5">
        <v>4.8899999999999997</v>
      </c>
      <c r="P2145" s="5">
        <v>0</v>
      </c>
      <c r="Q2145" s="2">
        <f t="shared" si="199"/>
        <v>-4.8899999999999997</v>
      </c>
      <c r="R2145" s="5">
        <f t="shared" si="200"/>
        <v>-4.8899999999999997</v>
      </c>
      <c r="S2145" s="11">
        <f t="shared" si="201"/>
        <v>-1</v>
      </c>
      <c r="T2145" s="5">
        <v>2.08</v>
      </c>
      <c r="U2145" s="5">
        <v>0.44</v>
      </c>
      <c r="V2145" s="5">
        <v>0</v>
      </c>
      <c r="W2145" s="12">
        <f t="shared" si="202"/>
        <v>0</v>
      </c>
      <c r="X2145" s="2" t="str">
        <f t="shared" si="203"/>
        <v>PAUSE</v>
      </c>
      <c r="Y2145" s="22" t="str">
        <f t="shared" si="204"/>
        <v>Premium (751-1000)</v>
      </c>
    </row>
    <row r="2146" spans="1:25">
      <c r="A2146" s="2" t="s">
        <v>7643</v>
      </c>
      <c r="B2146" s="2" t="s">
        <v>3594</v>
      </c>
      <c r="C2146" s="2" t="s">
        <v>2238</v>
      </c>
      <c r="D2146" s="2" t="s">
        <v>650</v>
      </c>
      <c r="E2146" s="2" t="s">
        <v>432</v>
      </c>
      <c r="F2146" s="5">
        <v>4300</v>
      </c>
      <c r="G2146" s="2" t="s">
        <v>7644</v>
      </c>
      <c r="H2146" s="2" t="s">
        <v>42</v>
      </c>
      <c r="I2146" s="2" t="s">
        <v>7418</v>
      </c>
      <c r="J2146" s="2" t="s">
        <v>361</v>
      </c>
      <c r="K2146" s="9">
        <v>600</v>
      </c>
      <c r="L2146" s="9">
        <v>1499</v>
      </c>
      <c r="M2146" s="5">
        <v>33</v>
      </c>
      <c r="N2146" s="5">
        <v>1</v>
      </c>
      <c r="O2146" s="5">
        <v>22.26</v>
      </c>
      <c r="P2146" s="5">
        <v>55.82</v>
      </c>
      <c r="Q2146" s="2">
        <f t="shared" si="199"/>
        <v>33.56</v>
      </c>
      <c r="R2146" s="5">
        <f t="shared" si="200"/>
        <v>33.56</v>
      </c>
      <c r="S2146" s="11">
        <f t="shared" si="201"/>
        <v>1.5076370170709794</v>
      </c>
      <c r="T2146" s="5">
        <v>2.2000000000000002</v>
      </c>
      <c r="U2146" s="5">
        <v>0.67</v>
      </c>
      <c r="V2146" s="5">
        <v>22.26</v>
      </c>
      <c r="W2146" s="12">
        <f t="shared" si="202"/>
        <v>3.0303030303030304E-2</v>
      </c>
      <c r="X2146" s="2" t="str">
        <f t="shared" si="203"/>
        <v>SCALE</v>
      </c>
      <c r="Y2146" s="22" t="str">
        <f t="shared" si="204"/>
        <v>High (501-750)</v>
      </c>
    </row>
    <row r="2147" spans="1:25">
      <c r="A2147" s="2" t="s">
        <v>7645</v>
      </c>
      <c r="B2147" s="2" t="s">
        <v>7646</v>
      </c>
      <c r="C2147" s="2" t="s">
        <v>763</v>
      </c>
      <c r="D2147" s="2" t="s">
        <v>7647</v>
      </c>
      <c r="E2147" s="2" t="s">
        <v>222</v>
      </c>
      <c r="F2147" s="5">
        <v>2100</v>
      </c>
      <c r="G2147" s="2" t="s">
        <v>7648</v>
      </c>
      <c r="H2147" s="2" t="s">
        <v>344</v>
      </c>
      <c r="I2147" s="2" t="s">
        <v>7418</v>
      </c>
      <c r="J2147" s="2" t="s">
        <v>66</v>
      </c>
      <c r="K2147" s="9">
        <v>300</v>
      </c>
      <c r="L2147" s="9">
        <v>1013</v>
      </c>
      <c r="M2147" s="5">
        <v>25</v>
      </c>
      <c r="N2147" s="5">
        <v>0</v>
      </c>
      <c r="O2147" s="5">
        <v>14.22</v>
      </c>
      <c r="P2147" s="5">
        <v>0</v>
      </c>
      <c r="Q2147" s="2">
        <f t="shared" si="199"/>
        <v>-14.22</v>
      </c>
      <c r="R2147" s="5">
        <f t="shared" si="200"/>
        <v>-14.22</v>
      </c>
      <c r="S2147" s="11">
        <f t="shared" si="201"/>
        <v>-1</v>
      </c>
      <c r="T2147" s="5">
        <v>2.4700000000000002</v>
      </c>
      <c r="U2147" s="5">
        <v>0.56999999999999995</v>
      </c>
      <c r="V2147" s="5">
        <v>0</v>
      </c>
      <c r="W2147" s="12">
        <f t="shared" si="202"/>
        <v>0</v>
      </c>
      <c r="X2147" s="2" t="str">
        <f t="shared" si="203"/>
        <v>PAUSE</v>
      </c>
      <c r="Y2147" s="22" t="str">
        <f t="shared" si="204"/>
        <v>Low (100-300)</v>
      </c>
    </row>
    <row r="2148" spans="1:25">
      <c r="A2148" s="2" t="s">
        <v>7649</v>
      </c>
      <c r="B2148" s="2" t="s">
        <v>7650</v>
      </c>
      <c r="C2148" s="2" t="s">
        <v>7651</v>
      </c>
      <c r="D2148" s="2" t="s">
        <v>7652</v>
      </c>
      <c r="E2148" s="2" t="s">
        <v>850</v>
      </c>
      <c r="F2148" s="5">
        <v>3792</v>
      </c>
      <c r="G2148" s="2" t="s">
        <v>360</v>
      </c>
      <c r="H2148" s="2" t="s">
        <v>87</v>
      </c>
      <c r="I2148" s="2" t="s">
        <v>7418</v>
      </c>
      <c r="J2148" s="2" t="s">
        <v>699</v>
      </c>
      <c r="K2148" s="9">
        <v>400</v>
      </c>
      <c r="L2148" s="9">
        <v>1676</v>
      </c>
      <c r="M2148" s="5">
        <v>50</v>
      </c>
      <c r="N2148" s="5">
        <v>4</v>
      </c>
      <c r="O2148" s="5">
        <v>38.130000000000003</v>
      </c>
      <c r="P2148" s="5">
        <v>289.39</v>
      </c>
      <c r="Q2148" s="2">
        <f t="shared" si="199"/>
        <v>251.26</v>
      </c>
      <c r="R2148" s="5">
        <f t="shared" si="200"/>
        <v>251.26</v>
      </c>
      <c r="S2148" s="11">
        <f t="shared" si="201"/>
        <v>6.589562024652504</v>
      </c>
      <c r="T2148" s="5">
        <v>2.98</v>
      </c>
      <c r="U2148" s="5">
        <v>0.76</v>
      </c>
      <c r="V2148" s="5">
        <v>9.5299999999999994</v>
      </c>
      <c r="W2148" s="12">
        <f t="shared" si="202"/>
        <v>0.08</v>
      </c>
      <c r="X2148" s="2" t="str">
        <f t="shared" si="203"/>
        <v>SCALE</v>
      </c>
      <c r="Y2148" s="22" t="str">
        <f t="shared" si="204"/>
        <v>Mid (301-500)</v>
      </c>
    </row>
    <row r="2149" spans="1:25">
      <c r="A2149" s="2" t="s">
        <v>7653</v>
      </c>
      <c r="B2149" s="2" t="s">
        <v>340</v>
      </c>
      <c r="C2149" s="2" t="s">
        <v>7654</v>
      </c>
      <c r="D2149" s="2" t="s">
        <v>7655</v>
      </c>
      <c r="E2149" s="2" t="s">
        <v>6484</v>
      </c>
      <c r="F2149" s="5">
        <v>4333</v>
      </c>
      <c r="G2149" s="2" t="s">
        <v>7656</v>
      </c>
      <c r="H2149" s="2" t="s">
        <v>150</v>
      </c>
      <c r="I2149" s="2" t="s">
        <v>7418</v>
      </c>
      <c r="J2149" s="2" t="s">
        <v>73</v>
      </c>
      <c r="K2149" s="9">
        <v>400</v>
      </c>
      <c r="L2149" s="9">
        <v>2063</v>
      </c>
      <c r="M2149" s="5">
        <v>86</v>
      </c>
      <c r="N2149" s="5">
        <v>0</v>
      </c>
      <c r="O2149" s="5">
        <v>50.25</v>
      </c>
      <c r="P2149" s="5">
        <v>0</v>
      </c>
      <c r="Q2149" s="2">
        <f t="shared" si="199"/>
        <v>-50.25</v>
      </c>
      <c r="R2149" s="5">
        <f t="shared" si="200"/>
        <v>-50.25</v>
      </c>
      <c r="S2149" s="11">
        <f t="shared" si="201"/>
        <v>-1</v>
      </c>
      <c r="T2149" s="5">
        <v>4.17</v>
      </c>
      <c r="U2149" s="5">
        <v>0.57999999999999996</v>
      </c>
      <c r="V2149" s="5">
        <v>0</v>
      </c>
      <c r="W2149" s="12">
        <f t="shared" si="202"/>
        <v>0</v>
      </c>
      <c r="X2149" s="2" t="str">
        <f t="shared" si="203"/>
        <v>PAUSE</v>
      </c>
      <c r="Y2149" s="22" t="str">
        <f t="shared" si="204"/>
        <v>Mid (301-500)</v>
      </c>
    </row>
    <row r="2150" spans="1:25">
      <c r="A2150" s="2" t="s">
        <v>7657</v>
      </c>
      <c r="B2150" s="2" t="s">
        <v>2895</v>
      </c>
      <c r="C2150" s="2" t="s">
        <v>7658</v>
      </c>
      <c r="D2150" s="2" t="s">
        <v>7659</v>
      </c>
      <c r="E2150" s="2" t="s">
        <v>132</v>
      </c>
      <c r="F2150" s="5">
        <v>3753</v>
      </c>
      <c r="G2150" s="2" t="s">
        <v>7660</v>
      </c>
      <c r="H2150" s="2" t="s">
        <v>94</v>
      </c>
      <c r="I2150" s="2" t="s">
        <v>7418</v>
      </c>
      <c r="J2150" s="2" t="s">
        <v>356</v>
      </c>
      <c r="K2150" s="9">
        <v>300</v>
      </c>
      <c r="L2150" s="9">
        <v>1546</v>
      </c>
      <c r="M2150" s="5">
        <v>40</v>
      </c>
      <c r="N2150" s="5">
        <v>4</v>
      </c>
      <c r="O2150" s="5">
        <v>29.57</v>
      </c>
      <c r="P2150" s="5">
        <v>219.06</v>
      </c>
      <c r="Q2150" s="2">
        <f t="shared" si="199"/>
        <v>189.49</v>
      </c>
      <c r="R2150" s="5">
        <f t="shared" si="200"/>
        <v>189.49</v>
      </c>
      <c r="S2150" s="11">
        <f t="shared" si="201"/>
        <v>6.4081839702401089</v>
      </c>
      <c r="T2150" s="5">
        <v>2.59</v>
      </c>
      <c r="U2150" s="5">
        <v>0.74</v>
      </c>
      <c r="V2150" s="5">
        <v>7.39</v>
      </c>
      <c r="W2150" s="12">
        <f t="shared" si="202"/>
        <v>0.1</v>
      </c>
      <c r="X2150" s="2" t="str">
        <f t="shared" si="203"/>
        <v>SCALE</v>
      </c>
      <c r="Y2150" s="22" t="str">
        <f t="shared" si="204"/>
        <v>Low (100-300)</v>
      </c>
    </row>
    <row r="2151" spans="1:25">
      <c r="A2151" s="2" t="s">
        <v>7661</v>
      </c>
      <c r="B2151" s="2" t="s">
        <v>7662</v>
      </c>
      <c r="C2151" s="2" t="s">
        <v>7663</v>
      </c>
      <c r="D2151" s="2" t="s">
        <v>251</v>
      </c>
      <c r="E2151" s="2" t="s">
        <v>23</v>
      </c>
      <c r="F2151" s="5">
        <v>3200</v>
      </c>
      <c r="G2151" s="2" t="s">
        <v>7664</v>
      </c>
      <c r="H2151" s="2" t="s">
        <v>34</v>
      </c>
      <c r="I2151" s="2" t="s">
        <v>7418</v>
      </c>
      <c r="J2151" s="2" t="s">
        <v>162</v>
      </c>
      <c r="K2151" s="9">
        <v>400</v>
      </c>
      <c r="L2151" s="9">
        <v>523</v>
      </c>
      <c r="M2151" s="5">
        <v>20</v>
      </c>
      <c r="N2151" s="5">
        <v>2</v>
      </c>
      <c r="O2151" s="5">
        <v>13.38</v>
      </c>
      <c r="P2151" s="5">
        <v>101.21</v>
      </c>
      <c r="Q2151" s="2">
        <f t="shared" si="199"/>
        <v>87.83</v>
      </c>
      <c r="R2151" s="5">
        <f t="shared" si="200"/>
        <v>87.83</v>
      </c>
      <c r="S2151" s="11">
        <f t="shared" si="201"/>
        <v>6.5642750373692076</v>
      </c>
      <c r="T2151" s="5">
        <v>3.82</v>
      </c>
      <c r="U2151" s="5">
        <v>0.67</v>
      </c>
      <c r="V2151" s="5">
        <v>6.69</v>
      </c>
      <c r="W2151" s="12">
        <f t="shared" si="202"/>
        <v>0.1</v>
      </c>
      <c r="X2151" s="2" t="str">
        <f t="shared" si="203"/>
        <v>SCALE</v>
      </c>
      <c r="Y2151" s="22" t="str">
        <f t="shared" si="204"/>
        <v>Mid (301-500)</v>
      </c>
    </row>
    <row r="2152" spans="1:25">
      <c r="A2152" s="2" t="s">
        <v>7665</v>
      </c>
      <c r="B2152" s="2" t="s">
        <v>1051</v>
      </c>
      <c r="C2152" s="2" t="s">
        <v>1773</v>
      </c>
      <c r="D2152" s="2" t="s">
        <v>7666</v>
      </c>
      <c r="E2152" s="2" t="s">
        <v>625</v>
      </c>
      <c r="F2152" s="5">
        <v>2000</v>
      </c>
      <c r="G2152" s="2" t="s">
        <v>7667</v>
      </c>
      <c r="H2152" s="2" t="s">
        <v>25</v>
      </c>
      <c r="I2152" s="2" t="s">
        <v>7418</v>
      </c>
      <c r="J2152" s="2" t="s">
        <v>43</v>
      </c>
      <c r="K2152" s="9">
        <v>200</v>
      </c>
      <c r="L2152" s="9">
        <v>1538</v>
      </c>
      <c r="M2152" s="5">
        <v>24</v>
      </c>
      <c r="N2152" s="5">
        <v>0</v>
      </c>
      <c r="O2152" s="5">
        <v>19.66</v>
      </c>
      <c r="P2152" s="5">
        <v>0</v>
      </c>
      <c r="Q2152" s="2">
        <f t="shared" si="199"/>
        <v>-19.66</v>
      </c>
      <c r="R2152" s="5">
        <f t="shared" si="200"/>
        <v>-19.66</v>
      </c>
      <c r="S2152" s="11">
        <f t="shared" si="201"/>
        <v>-1</v>
      </c>
      <c r="T2152" s="5">
        <v>1.56</v>
      </c>
      <c r="U2152" s="5">
        <v>0.82</v>
      </c>
      <c r="V2152" s="5">
        <v>0</v>
      </c>
      <c r="W2152" s="12">
        <f t="shared" si="202"/>
        <v>0</v>
      </c>
      <c r="X2152" s="2" t="str">
        <f t="shared" si="203"/>
        <v>PAUSE</v>
      </c>
      <c r="Y2152" s="22" t="str">
        <f t="shared" si="204"/>
        <v>Low (100-300)</v>
      </c>
    </row>
    <row r="2153" spans="1:25">
      <c r="A2153" s="2" t="s">
        <v>7668</v>
      </c>
      <c r="B2153" s="2" t="s">
        <v>1134</v>
      </c>
      <c r="C2153" s="2" t="s">
        <v>1034</v>
      </c>
      <c r="D2153" s="2" t="s">
        <v>7669</v>
      </c>
      <c r="E2153" s="2" t="s">
        <v>432</v>
      </c>
      <c r="F2153" s="5">
        <v>3000</v>
      </c>
      <c r="G2153" s="2" t="s">
        <v>7670</v>
      </c>
      <c r="H2153" s="2" t="s">
        <v>34</v>
      </c>
      <c r="I2153" s="2" t="s">
        <v>7418</v>
      </c>
      <c r="J2153" s="2" t="s">
        <v>206</v>
      </c>
      <c r="K2153" s="9">
        <v>1000</v>
      </c>
      <c r="L2153" s="9">
        <v>1318</v>
      </c>
      <c r="M2153" s="5">
        <v>39</v>
      </c>
      <c r="N2153" s="5">
        <v>0</v>
      </c>
      <c r="O2153" s="5">
        <v>26.12</v>
      </c>
      <c r="P2153" s="5">
        <v>0</v>
      </c>
      <c r="Q2153" s="2">
        <f t="shared" si="199"/>
        <v>-26.12</v>
      </c>
      <c r="R2153" s="5">
        <f t="shared" si="200"/>
        <v>-26.12</v>
      </c>
      <c r="S2153" s="11">
        <f t="shared" si="201"/>
        <v>-1</v>
      </c>
      <c r="T2153" s="5">
        <v>2.96</v>
      </c>
      <c r="U2153" s="5">
        <v>0.67</v>
      </c>
      <c r="V2153" s="5">
        <v>0</v>
      </c>
      <c r="W2153" s="12">
        <f t="shared" si="202"/>
        <v>0</v>
      </c>
      <c r="X2153" s="2" t="str">
        <f t="shared" si="203"/>
        <v>PAUSE</v>
      </c>
      <c r="Y2153" s="22" t="str">
        <f t="shared" si="204"/>
        <v>Premium (751-1000)</v>
      </c>
    </row>
    <row r="2154" spans="1:25">
      <c r="A2154" s="2" t="s">
        <v>7671</v>
      </c>
      <c r="B2154" s="2" t="s">
        <v>3513</v>
      </c>
      <c r="C2154" s="2" t="s">
        <v>6188</v>
      </c>
      <c r="D2154" s="2" t="s">
        <v>4506</v>
      </c>
      <c r="E2154" s="2" t="s">
        <v>112</v>
      </c>
      <c r="F2154" s="5">
        <v>8000</v>
      </c>
      <c r="G2154" s="2" t="s">
        <v>6506</v>
      </c>
      <c r="H2154" s="2" t="s">
        <v>25</v>
      </c>
      <c r="I2154" s="2" t="s">
        <v>7418</v>
      </c>
      <c r="J2154" s="2" t="s">
        <v>43</v>
      </c>
      <c r="K2154" s="9">
        <v>200</v>
      </c>
      <c r="L2154" s="9">
        <v>2153</v>
      </c>
      <c r="M2154" s="5">
        <v>60</v>
      </c>
      <c r="N2154" s="5">
        <v>1</v>
      </c>
      <c r="O2154" s="5">
        <v>30.8</v>
      </c>
      <c r="P2154" s="5">
        <v>38.729999999999997</v>
      </c>
      <c r="Q2154" s="2">
        <f t="shared" si="199"/>
        <v>7.9299999999999962</v>
      </c>
      <c r="R2154" s="5">
        <f t="shared" si="200"/>
        <v>7.9299999999999962</v>
      </c>
      <c r="S2154" s="11">
        <f t="shared" si="201"/>
        <v>0.25746753246753235</v>
      </c>
      <c r="T2154" s="5">
        <v>2.79</v>
      </c>
      <c r="U2154" s="5">
        <v>0.51</v>
      </c>
      <c r="V2154" s="5">
        <v>30.8</v>
      </c>
      <c r="W2154" s="12">
        <f t="shared" si="202"/>
        <v>1.6666666666666666E-2</v>
      </c>
      <c r="X2154" s="2" t="str">
        <f t="shared" si="203"/>
        <v>SCALE</v>
      </c>
      <c r="Y2154" s="22" t="str">
        <f t="shared" si="204"/>
        <v>Low (100-300)</v>
      </c>
    </row>
    <row r="2155" spans="1:25">
      <c r="A2155" s="2" t="s">
        <v>7672</v>
      </c>
      <c r="B2155" s="2" t="s">
        <v>1200</v>
      </c>
      <c r="C2155" s="2" t="s">
        <v>1282</v>
      </c>
      <c r="D2155" s="2" t="s">
        <v>3382</v>
      </c>
      <c r="E2155" s="2" t="s">
        <v>56</v>
      </c>
      <c r="F2155" s="5">
        <v>2167</v>
      </c>
      <c r="G2155" s="2" t="s">
        <v>7673</v>
      </c>
      <c r="H2155" s="2" t="s">
        <v>190</v>
      </c>
      <c r="I2155" s="2" t="s">
        <v>7418</v>
      </c>
      <c r="J2155" s="2" t="s">
        <v>361</v>
      </c>
      <c r="K2155" s="9">
        <v>500</v>
      </c>
      <c r="L2155" s="9">
        <v>2283</v>
      </c>
      <c r="M2155" s="5">
        <v>38</v>
      </c>
      <c r="N2155" s="5">
        <v>4</v>
      </c>
      <c r="O2155" s="5">
        <v>25.74</v>
      </c>
      <c r="P2155" s="5">
        <v>265.17</v>
      </c>
      <c r="Q2155" s="2">
        <f t="shared" si="199"/>
        <v>239.43</v>
      </c>
      <c r="R2155" s="5">
        <f t="shared" si="200"/>
        <v>239.43</v>
      </c>
      <c r="S2155" s="11">
        <f t="shared" si="201"/>
        <v>9.3018648018648022</v>
      </c>
      <c r="T2155" s="5">
        <v>1.66</v>
      </c>
      <c r="U2155" s="5">
        <v>0.68</v>
      </c>
      <c r="V2155" s="5">
        <v>6.44</v>
      </c>
      <c r="W2155" s="12">
        <f t="shared" si="202"/>
        <v>0.10526315789473684</v>
      </c>
      <c r="X2155" s="2" t="str">
        <f t="shared" si="203"/>
        <v>SCALE</v>
      </c>
      <c r="Y2155" s="22" t="str">
        <f t="shared" si="204"/>
        <v>Mid (301-500)</v>
      </c>
    </row>
    <row r="2156" spans="1:25">
      <c r="A2156" s="2" t="s">
        <v>7674</v>
      </c>
      <c r="B2156" s="2" t="s">
        <v>7675</v>
      </c>
      <c r="C2156" s="2" t="s">
        <v>573</v>
      </c>
      <c r="D2156" s="2" t="s">
        <v>7676</v>
      </c>
      <c r="E2156" s="2" t="s">
        <v>40</v>
      </c>
      <c r="F2156" s="5">
        <v>1750</v>
      </c>
      <c r="G2156" s="2" t="s">
        <v>7677</v>
      </c>
      <c r="H2156" s="2" t="s">
        <v>42</v>
      </c>
      <c r="I2156" s="2" t="s">
        <v>7418</v>
      </c>
      <c r="J2156" s="2" t="s">
        <v>155</v>
      </c>
      <c r="K2156" s="9">
        <v>300</v>
      </c>
      <c r="L2156" s="9">
        <v>1846</v>
      </c>
      <c r="M2156" s="5">
        <v>62</v>
      </c>
      <c r="N2156" s="5">
        <v>5</v>
      </c>
      <c r="O2156" s="5">
        <v>47.67</v>
      </c>
      <c r="P2156" s="5">
        <v>190.12</v>
      </c>
      <c r="Q2156" s="2">
        <f t="shared" si="199"/>
        <v>142.44999999999999</v>
      </c>
      <c r="R2156" s="5">
        <f t="shared" si="200"/>
        <v>142.44999999999999</v>
      </c>
      <c r="S2156" s="11">
        <f t="shared" si="201"/>
        <v>2.9882525697503666</v>
      </c>
      <c r="T2156" s="5">
        <v>3.36</v>
      </c>
      <c r="U2156" s="5">
        <v>0.77</v>
      </c>
      <c r="V2156" s="5">
        <v>9.5299999999999994</v>
      </c>
      <c r="W2156" s="12">
        <f t="shared" si="202"/>
        <v>8.0645161290322578E-2</v>
      </c>
      <c r="X2156" s="2" t="str">
        <f t="shared" si="203"/>
        <v>SCALE</v>
      </c>
      <c r="Y2156" s="22" t="str">
        <f t="shared" si="204"/>
        <v>Low (100-300)</v>
      </c>
    </row>
    <row r="2157" spans="1:25">
      <c r="A2157" s="2" t="s">
        <v>7678</v>
      </c>
      <c r="B2157" s="2" t="s">
        <v>185</v>
      </c>
      <c r="C2157" s="2" t="s">
        <v>83</v>
      </c>
      <c r="D2157" s="2" t="s">
        <v>602</v>
      </c>
      <c r="E2157" s="2" t="s">
        <v>40</v>
      </c>
      <c r="F2157" s="5">
        <v>3250</v>
      </c>
      <c r="G2157" s="2" t="s">
        <v>7679</v>
      </c>
      <c r="H2157" s="2" t="s">
        <v>344</v>
      </c>
      <c r="I2157" s="2" t="s">
        <v>7418</v>
      </c>
      <c r="J2157" s="2" t="s">
        <v>177</v>
      </c>
      <c r="K2157" s="9">
        <v>300</v>
      </c>
      <c r="L2157" s="9">
        <v>2491</v>
      </c>
      <c r="M2157" s="5">
        <v>81</v>
      </c>
      <c r="N2157" s="5">
        <v>7</v>
      </c>
      <c r="O2157" s="5">
        <v>60.03</v>
      </c>
      <c r="P2157" s="5">
        <v>419.2</v>
      </c>
      <c r="Q2157" s="2">
        <f t="shared" si="199"/>
        <v>359.16999999999996</v>
      </c>
      <c r="R2157" s="5">
        <f t="shared" si="200"/>
        <v>359.16999999999996</v>
      </c>
      <c r="S2157" s="11">
        <f t="shared" si="201"/>
        <v>5.9831750791271023</v>
      </c>
      <c r="T2157" s="5">
        <v>3.25</v>
      </c>
      <c r="U2157" s="5">
        <v>0.74</v>
      </c>
      <c r="V2157" s="5">
        <v>8.58</v>
      </c>
      <c r="W2157" s="12">
        <f t="shared" si="202"/>
        <v>8.6419753086419748E-2</v>
      </c>
      <c r="X2157" s="2" t="str">
        <f t="shared" si="203"/>
        <v>SCALE</v>
      </c>
      <c r="Y2157" s="22" t="str">
        <f t="shared" si="204"/>
        <v>Low (100-300)</v>
      </c>
    </row>
    <row r="2158" spans="1:25">
      <c r="A2158" s="2" t="s">
        <v>7680</v>
      </c>
      <c r="B2158" s="2" t="s">
        <v>1995</v>
      </c>
      <c r="C2158" s="2" t="s">
        <v>7681</v>
      </c>
      <c r="D2158" s="2" t="s">
        <v>7682</v>
      </c>
      <c r="E2158" s="2" t="s">
        <v>118</v>
      </c>
      <c r="F2158" s="5">
        <v>4500</v>
      </c>
      <c r="G2158" s="2" t="s">
        <v>7683</v>
      </c>
      <c r="H2158" s="2" t="s">
        <v>161</v>
      </c>
      <c r="I2158" s="2" t="s">
        <v>7418</v>
      </c>
      <c r="J2158" s="2" t="s">
        <v>66</v>
      </c>
      <c r="K2158" s="9">
        <v>400</v>
      </c>
      <c r="L2158" s="9">
        <v>595</v>
      </c>
      <c r="M2158" s="5">
        <v>14</v>
      </c>
      <c r="N2158" s="5">
        <v>0</v>
      </c>
      <c r="O2158" s="5">
        <v>6.51</v>
      </c>
      <c r="P2158" s="5">
        <v>0</v>
      </c>
      <c r="Q2158" s="2">
        <f t="shared" si="199"/>
        <v>-6.51</v>
      </c>
      <c r="R2158" s="5">
        <f t="shared" si="200"/>
        <v>-6.51</v>
      </c>
      <c r="S2158" s="11">
        <f t="shared" si="201"/>
        <v>-1</v>
      </c>
      <c r="T2158" s="5">
        <v>2.35</v>
      </c>
      <c r="U2158" s="5">
        <v>0.46</v>
      </c>
      <c r="V2158" s="5">
        <v>0</v>
      </c>
      <c r="W2158" s="12">
        <f t="shared" si="202"/>
        <v>0</v>
      </c>
      <c r="X2158" s="2" t="str">
        <f t="shared" si="203"/>
        <v>PAUSE</v>
      </c>
      <c r="Y2158" s="22" t="str">
        <f t="shared" si="204"/>
        <v>Mid (301-500)</v>
      </c>
    </row>
    <row r="2159" spans="1:25">
      <c r="A2159" s="2" t="s">
        <v>7684</v>
      </c>
      <c r="B2159" s="2" t="s">
        <v>7685</v>
      </c>
      <c r="C2159" s="2" t="s">
        <v>1938</v>
      </c>
      <c r="D2159" s="2" t="s">
        <v>372</v>
      </c>
      <c r="E2159" s="2" t="s">
        <v>373</v>
      </c>
      <c r="F2159" s="5">
        <v>3800</v>
      </c>
      <c r="G2159" s="2" t="s">
        <v>7686</v>
      </c>
      <c r="H2159" s="2" t="s">
        <v>87</v>
      </c>
      <c r="I2159" s="2" t="s">
        <v>7418</v>
      </c>
      <c r="J2159" s="2" t="s">
        <v>27</v>
      </c>
      <c r="K2159" s="9">
        <v>600</v>
      </c>
      <c r="L2159" s="9">
        <v>601</v>
      </c>
      <c r="M2159" s="5">
        <v>20</v>
      </c>
      <c r="N2159" s="5">
        <v>2</v>
      </c>
      <c r="O2159" s="5">
        <v>15.32</v>
      </c>
      <c r="P2159" s="5">
        <v>149.44999999999999</v>
      </c>
      <c r="Q2159" s="2">
        <f t="shared" si="199"/>
        <v>134.13</v>
      </c>
      <c r="R2159" s="5">
        <f t="shared" si="200"/>
        <v>134.13</v>
      </c>
      <c r="S2159" s="11">
        <f t="shared" si="201"/>
        <v>8.7552219321148819</v>
      </c>
      <c r="T2159" s="5">
        <v>3.33</v>
      </c>
      <c r="U2159" s="5">
        <v>0.77</v>
      </c>
      <c r="V2159" s="5">
        <v>7.66</v>
      </c>
      <c r="W2159" s="12">
        <f t="shared" si="202"/>
        <v>0.1</v>
      </c>
      <c r="X2159" s="2" t="str">
        <f t="shared" si="203"/>
        <v>SCALE</v>
      </c>
      <c r="Y2159" s="22" t="str">
        <f t="shared" si="204"/>
        <v>High (501-750)</v>
      </c>
    </row>
    <row r="2160" spans="1:25">
      <c r="A2160" s="2" t="s">
        <v>7687</v>
      </c>
      <c r="B2160" s="2" t="s">
        <v>2775</v>
      </c>
      <c r="C2160" s="2" t="s">
        <v>7688</v>
      </c>
      <c r="D2160" s="2" t="s">
        <v>7689</v>
      </c>
      <c r="E2160" s="2" t="s">
        <v>237</v>
      </c>
      <c r="F2160" s="5">
        <v>3521</v>
      </c>
      <c r="G2160" s="2" t="s">
        <v>7690</v>
      </c>
      <c r="H2160" s="2" t="s">
        <v>134</v>
      </c>
      <c r="I2160" s="2" t="s">
        <v>7418</v>
      </c>
      <c r="J2160" s="2" t="s">
        <v>51</v>
      </c>
      <c r="K2160" s="9">
        <v>100</v>
      </c>
      <c r="L2160" s="9">
        <v>1077</v>
      </c>
      <c r="M2160" s="5">
        <v>43</v>
      </c>
      <c r="N2160" s="5">
        <v>3</v>
      </c>
      <c r="O2160" s="5">
        <v>31.99</v>
      </c>
      <c r="P2160" s="5">
        <v>176.78</v>
      </c>
      <c r="Q2160" s="2">
        <f t="shared" si="199"/>
        <v>144.79</v>
      </c>
      <c r="R2160" s="5">
        <f t="shared" si="200"/>
        <v>144.79</v>
      </c>
      <c r="S2160" s="11">
        <f t="shared" si="201"/>
        <v>4.5261019068458896</v>
      </c>
      <c r="T2160" s="5">
        <v>3.99</v>
      </c>
      <c r="U2160" s="5">
        <v>0.74</v>
      </c>
      <c r="V2160" s="5">
        <v>10.66</v>
      </c>
      <c r="W2160" s="12">
        <f t="shared" si="202"/>
        <v>6.9767441860465115E-2</v>
      </c>
      <c r="X2160" s="2" t="str">
        <f t="shared" si="203"/>
        <v>SCALE</v>
      </c>
      <c r="Y2160" s="22" t="str">
        <f t="shared" si="204"/>
        <v>Low (100-300)</v>
      </c>
    </row>
    <row r="2161" spans="1:25">
      <c r="A2161" s="2" t="s">
        <v>7691</v>
      </c>
      <c r="B2161" s="2" t="s">
        <v>5391</v>
      </c>
      <c r="C2161" s="2" t="s">
        <v>2785</v>
      </c>
      <c r="D2161" s="2" t="s">
        <v>6369</v>
      </c>
      <c r="E2161" s="2" t="s">
        <v>112</v>
      </c>
      <c r="F2161" s="5">
        <v>1898</v>
      </c>
      <c r="G2161" s="2" t="s">
        <v>7692</v>
      </c>
      <c r="H2161" s="2" t="s">
        <v>72</v>
      </c>
      <c r="I2161" s="2" t="s">
        <v>7418</v>
      </c>
      <c r="J2161" s="2" t="s">
        <v>73</v>
      </c>
      <c r="K2161" s="9">
        <v>400</v>
      </c>
      <c r="L2161" s="9">
        <v>853</v>
      </c>
      <c r="M2161" s="5">
        <v>35</v>
      </c>
      <c r="N2161" s="5">
        <v>4</v>
      </c>
      <c r="O2161" s="5">
        <v>23.16</v>
      </c>
      <c r="P2161" s="5">
        <v>298.94</v>
      </c>
      <c r="Q2161" s="2">
        <f t="shared" si="199"/>
        <v>275.77999999999997</v>
      </c>
      <c r="R2161" s="5">
        <f t="shared" si="200"/>
        <v>275.77999999999997</v>
      </c>
      <c r="S2161" s="11">
        <f t="shared" si="201"/>
        <v>11.907599309153712</v>
      </c>
      <c r="T2161" s="5">
        <v>4.0999999999999996</v>
      </c>
      <c r="U2161" s="5">
        <v>0.66</v>
      </c>
      <c r="V2161" s="5">
        <v>5.79</v>
      </c>
      <c r="W2161" s="12">
        <f t="shared" si="202"/>
        <v>0.11428571428571428</v>
      </c>
      <c r="X2161" s="2" t="str">
        <f t="shared" si="203"/>
        <v>SCALE</v>
      </c>
      <c r="Y2161" s="22" t="str">
        <f t="shared" si="204"/>
        <v>Mid (301-500)</v>
      </c>
    </row>
    <row r="2162" spans="1:25">
      <c r="A2162" s="2" t="s">
        <v>7693</v>
      </c>
      <c r="B2162" s="2" t="s">
        <v>555</v>
      </c>
      <c r="C2162" s="2" t="s">
        <v>1282</v>
      </c>
      <c r="D2162" s="2" t="s">
        <v>1696</v>
      </c>
      <c r="E2162" s="2" t="s">
        <v>635</v>
      </c>
      <c r="F2162" s="5">
        <v>2455</v>
      </c>
      <c r="G2162" s="2" t="s">
        <v>7694</v>
      </c>
      <c r="H2162" s="2" t="s">
        <v>87</v>
      </c>
      <c r="I2162" s="2" t="s">
        <v>7418</v>
      </c>
      <c r="J2162" s="2" t="s">
        <v>73</v>
      </c>
      <c r="K2162" s="9">
        <v>600</v>
      </c>
      <c r="L2162" s="9">
        <v>1309</v>
      </c>
      <c r="M2162" s="5">
        <v>56</v>
      </c>
      <c r="N2162" s="5">
        <v>5</v>
      </c>
      <c r="O2162" s="5">
        <v>41.6</v>
      </c>
      <c r="P2162" s="5">
        <v>363.3</v>
      </c>
      <c r="Q2162" s="2">
        <f t="shared" si="199"/>
        <v>321.7</v>
      </c>
      <c r="R2162" s="5">
        <f t="shared" si="200"/>
        <v>321.7</v>
      </c>
      <c r="S2162" s="11">
        <f t="shared" si="201"/>
        <v>7.7331730769230766</v>
      </c>
      <c r="T2162" s="5">
        <v>4.28</v>
      </c>
      <c r="U2162" s="5">
        <v>0.74</v>
      </c>
      <c r="V2162" s="5">
        <v>8.32</v>
      </c>
      <c r="W2162" s="12">
        <f t="shared" si="202"/>
        <v>8.9285714285714288E-2</v>
      </c>
      <c r="X2162" s="2" t="str">
        <f t="shared" si="203"/>
        <v>SCALE</v>
      </c>
      <c r="Y2162" s="22" t="str">
        <f t="shared" si="204"/>
        <v>High (501-750)</v>
      </c>
    </row>
    <row r="2163" spans="1:25">
      <c r="A2163" s="2" t="s">
        <v>7695</v>
      </c>
      <c r="B2163" s="2" t="s">
        <v>5496</v>
      </c>
      <c r="C2163" s="2" t="s">
        <v>7696</v>
      </c>
      <c r="D2163" s="2" t="s">
        <v>7188</v>
      </c>
      <c r="E2163" s="2" t="s">
        <v>56</v>
      </c>
      <c r="F2163" s="5">
        <v>1625</v>
      </c>
      <c r="G2163" s="2" t="s">
        <v>7697</v>
      </c>
      <c r="H2163" s="2" t="s">
        <v>150</v>
      </c>
      <c r="I2163" s="2" t="s">
        <v>7418</v>
      </c>
      <c r="J2163" s="2" t="s">
        <v>313</v>
      </c>
      <c r="K2163" s="9">
        <v>800</v>
      </c>
      <c r="L2163" s="9">
        <v>902</v>
      </c>
      <c r="M2163" s="5">
        <v>35</v>
      </c>
      <c r="N2163" s="5">
        <v>0</v>
      </c>
      <c r="O2163" s="5">
        <v>26.19</v>
      </c>
      <c r="P2163" s="5">
        <v>0</v>
      </c>
      <c r="Q2163" s="2">
        <f t="shared" si="199"/>
        <v>-26.19</v>
      </c>
      <c r="R2163" s="5">
        <f t="shared" si="200"/>
        <v>-26.19</v>
      </c>
      <c r="S2163" s="11">
        <f t="shared" si="201"/>
        <v>-1</v>
      </c>
      <c r="T2163" s="5">
        <v>3.88</v>
      </c>
      <c r="U2163" s="5">
        <v>0.75</v>
      </c>
      <c r="V2163" s="5">
        <v>0</v>
      </c>
      <c r="W2163" s="12">
        <f t="shared" si="202"/>
        <v>0</v>
      </c>
      <c r="X2163" s="2" t="str">
        <f t="shared" si="203"/>
        <v>PAUSE</v>
      </c>
      <c r="Y2163" s="22" t="str">
        <f t="shared" si="204"/>
        <v>Premium (751-1000)</v>
      </c>
    </row>
    <row r="2164" spans="1:25">
      <c r="A2164" s="2" t="s">
        <v>7698</v>
      </c>
      <c r="B2164" s="2" t="s">
        <v>321</v>
      </c>
      <c r="C2164" s="2" t="s">
        <v>1908</v>
      </c>
      <c r="D2164" s="2" t="s">
        <v>7699</v>
      </c>
      <c r="E2164" s="2" t="s">
        <v>48</v>
      </c>
      <c r="F2164" s="5">
        <v>3519</v>
      </c>
      <c r="G2164" s="2" t="s">
        <v>7700</v>
      </c>
      <c r="H2164" s="2" t="s">
        <v>312</v>
      </c>
      <c r="I2164" s="2" t="s">
        <v>7418</v>
      </c>
      <c r="J2164" s="2" t="s">
        <v>27</v>
      </c>
      <c r="K2164" s="9">
        <v>1000</v>
      </c>
      <c r="L2164" s="9">
        <v>1637</v>
      </c>
      <c r="M2164" s="5">
        <v>61</v>
      </c>
      <c r="N2164" s="5">
        <v>0</v>
      </c>
      <c r="O2164" s="5">
        <v>30.58</v>
      </c>
      <c r="P2164" s="5">
        <v>0</v>
      </c>
      <c r="Q2164" s="2">
        <f t="shared" si="199"/>
        <v>-30.58</v>
      </c>
      <c r="R2164" s="5">
        <f t="shared" si="200"/>
        <v>-30.58</v>
      </c>
      <c r="S2164" s="11">
        <f t="shared" si="201"/>
        <v>-1</v>
      </c>
      <c r="T2164" s="5">
        <v>3.73</v>
      </c>
      <c r="U2164" s="5">
        <v>0.5</v>
      </c>
      <c r="V2164" s="5">
        <v>0</v>
      </c>
      <c r="W2164" s="12">
        <f t="shared" si="202"/>
        <v>0</v>
      </c>
      <c r="X2164" s="2" t="str">
        <f t="shared" si="203"/>
        <v>PAUSE</v>
      </c>
      <c r="Y2164" s="22" t="str">
        <f t="shared" si="204"/>
        <v>Premium (751-1000)</v>
      </c>
    </row>
    <row r="2165" spans="1:25">
      <c r="A2165" s="2" t="s">
        <v>7701</v>
      </c>
      <c r="B2165" s="2" t="s">
        <v>1501</v>
      </c>
      <c r="C2165" s="2" t="s">
        <v>7702</v>
      </c>
      <c r="D2165" s="2" t="s">
        <v>7703</v>
      </c>
      <c r="E2165" s="2" t="s">
        <v>2392</v>
      </c>
      <c r="F2165" s="5">
        <v>3263</v>
      </c>
      <c r="G2165" s="2" t="s">
        <v>7704</v>
      </c>
      <c r="H2165" s="2" t="s">
        <v>94</v>
      </c>
      <c r="I2165" s="2" t="s">
        <v>7418</v>
      </c>
      <c r="J2165" s="2" t="s">
        <v>43</v>
      </c>
      <c r="K2165" s="9">
        <v>200</v>
      </c>
      <c r="L2165" s="9">
        <v>982</v>
      </c>
      <c r="M2165" s="5">
        <v>20</v>
      </c>
      <c r="N2165" s="5">
        <v>0</v>
      </c>
      <c r="O2165" s="5">
        <v>9.2799999999999994</v>
      </c>
      <c r="P2165" s="5">
        <v>0</v>
      </c>
      <c r="Q2165" s="2">
        <f t="shared" si="199"/>
        <v>-9.2799999999999994</v>
      </c>
      <c r="R2165" s="5">
        <f t="shared" si="200"/>
        <v>-9.2799999999999994</v>
      </c>
      <c r="S2165" s="11">
        <f t="shared" si="201"/>
        <v>-1</v>
      </c>
      <c r="T2165" s="5">
        <v>2.04</v>
      </c>
      <c r="U2165" s="5">
        <v>0.46</v>
      </c>
      <c r="V2165" s="5">
        <v>0</v>
      </c>
      <c r="W2165" s="12">
        <f t="shared" si="202"/>
        <v>0</v>
      </c>
      <c r="X2165" s="2" t="str">
        <f t="shared" si="203"/>
        <v>PAUSE</v>
      </c>
      <c r="Y2165" s="22" t="str">
        <f t="shared" si="204"/>
        <v>Low (100-300)</v>
      </c>
    </row>
    <row r="2166" spans="1:25">
      <c r="A2166" s="2" t="s">
        <v>7705</v>
      </c>
      <c r="B2166" s="2" t="s">
        <v>1033</v>
      </c>
      <c r="C2166" s="2" t="s">
        <v>3802</v>
      </c>
      <c r="D2166" s="2" t="s">
        <v>7706</v>
      </c>
      <c r="E2166" s="2" t="s">
        <v>337</v>
      </c>
      <c r="F2166" s="5">
        <v>2000</v>
      </c>
      <c r="G2166" s="2" t="s">
        <v>7707</v>
      </c>
      <c r="H2166" s="2" t="s">
        <v>260</v>
      </c>
      <c r="I2166" s="2" t="s">
        <v>7418</v>
      </c>
      <c r="J2166" s="2" t="s">
        <v>66</v>
      </c>
      <c r="K2166" s="9">
        <v>200</v>
      </c>
      <c r="L2166" s="9">
        <v>1742</v>
      </c>
      <c r="M2166" s="5">
        <v>76</v>
      </c>
      <c r="N2166" s="5">
        <v>0</v>
      </c>
      <c r="O2166" s="5">
        <v>33.840000000000003</v>
      </c>
      <c r="P2166" s="5">
        <v>0</v>
      </c>
      <c r="Q2166" s="2">
        <f t="shared" si="199"/>
        <v>-33.840000000000003</v>
      </c>
      <c r="R2166" s="5">
        <f t="shared" si="200"/>
        <v>-33.840000000000003</v>
      </c>
      <c r="S2166" s="11">
        <f t="shared" si="201"/>
        <v>-1</v>
      </c>
      <c r="T2166" s="5">
        <v>4.3600000000000003</v>
      </c>
      <c r="U2166" s="5">
        <v>0.45</v>
      </c>
      <c r="V2166" s="5">
        <v>0</v>
      </c>
      <c r="W2166" s="12">
        <f t="shared" si="202"/>
        <v>0</v>
      </c>
      <c r="X2166" s="2" t="str">
        <f t="shared" si="203"/>
        <v>PAUSE</v>
      </c>
      <c r="Y2166" s="22" t="str">
        <f t="shared" si="204"/>
        <v>Low (100-300)</v>
      </c>
    </row>
    <row r="2167" spans="1:25">
      <c r="A2167" s="2" t="s">
        <v>7708</v>
      </c>
      <c r="B2167" s="2" t="s">
        <v>3565</v>
      </c>
      <c r="C2167" s="2" t="s">
        <v>7709</v>
      </c>
      <c r="D2167" s="2" t="s">
        <v>210</v>
      </c>
      <c r="E2167" s="2" t="s">
        <v>112</v>
      </c>
      <c r="F2167" s="5">
        <v>2300</v>
      </c>
      <c r="G2167" s="2" t="s">
        <v>7710</v>
      </c>
      <c r="H2167" s="2" t="s">
        <v>72</v>
      </c>
      <c r="I2167" s="2" t="s">
        <v>7418</v>
      </c>
      <c r="J2167" s="2" t="s">
        <v>120</v>
      </c>
      <c r="K2167" s="9">
        <v>600</v>
      </c>
      <c r="L2167" s="9">
        <v>1896</v>
      </c>
      <c r="M2167" s="5">
        <v>51</v>
      </c>
      <c r="N2167" s="5">
        <v>2</v>
      </c>
      <c r="O2167" s="5">
        <v>27.96</v>
      </c>
      <c r="P2167" s="5">
        <v>142.91999999999999</v>
      </c>
      <c r="Q2167" s="2">
        <f t="shared" si="199"/>
        <v>114.95999999999998</v>
      </c>
      <c r="R2167" s="5">
        <f t="shared" si="200"/>
        <v>114.95999999999998</v>
      </c>
      <c r="S2167" s="11">
        <f t="shared" si="201"/>
        <v>4.1115879828326172</v>
      </c>
      <c r="T2167" s="5">
        <v>2.69</v>
      </c>
      <c r="U2167" s="5">
        <v>0.55000000000000004</v>
      </c>
      <c r="V2167" s="5">
        <v>13.98</v>
      </c>
      <c r="W2167" s="12">
        <f t="shared" si="202"/>
        <v>3.9215686274509803E-2</v>
      </c>
      <c r="X2167" s="2" t="str">
        <f t="shared" si="203"/>
        <v>SCALE</v>
      </c>
      <c r="Y2167" s="22" t="str">
        <f t="shared" si="204"/>
        <v>High (501-750)</v>
      </c>
    </row>
    <row r="2168" spans="1:25">
      <c r="A2168" s="2" t="s">
        <v>7711</v>
      </c>
      <c r="B2168" s="2" t="s">
        <v>7712</v>
      </c>
      <c r="C2168" s="2" t="s">
        <v>1659</v>
      </c>
      <c r="D2168" s="2" t="s">
        <v>7713</v>
      </c>
      <c r="E2168" s="2" t="s">
        <v>23</v>
      </c>
      <c r="F2168" s="5">
        <v>1800</v>
      </c>
      <c r="G2168" s="2" t="s">
        <v>7714</v>
      </c>
      <c r="H2168" s="2" t="s">
        <v>65</v>
      </c>
      <c r="I2168" s="2" t="s">
        <v>7418</v>
      </c>
      <c r="J2168" s="2" t="s">
        <v>66</v>
      </c>
      <c r="K2168" s="9">
        <v>400</v>
      </c>
      <c r="L2168" s="9">
        <v>2250</v>
      </c>
      <c r="M2168" s="5">
        <v>51</v>
      </c>
      <c r="N2168" s="5">
        <v>5</v>
      </c>
      <c r="O2168" s="5">
        <v>40.11</v>
      </c>
      <c r="P2168" s="5">
        <v>242.45</v>
      </c>
      <c r="Q2168" s="2">
        <f t="shared" si="199"/>
        <v>202.33999999999997</v>
      </c>
      <c r="R2168" s="5">
        <f t="shared" si="200"/>
        <v>202.33999999999997</v>
      </c>
      <c r="S2168" s="11">
        <f t="shared" si="201"/>
        <v>5.0446272749937666</v>
      </c>
      <c r="T2168" s="5">
        <v>2.27</v>
      </c>
      <c r="U2168" s="5">
        <v>0.79</v>
      </c>
      <c r="V2168" s="5">
        <v>8.02</v>
      </c>
      <c r="W2168" s="12">
        <f t="shared" si="202"/>
        <v>9.8039215686274508E-2</v>
      </c>
      <c r="X2168" s="2" t="str">
        <f t="shared" si="203"/>
        <v>SCALE</v>
      </c>
      <c r="Y2168" s="22" t="str">
        <f t="shared" si="204"/>
        <v>Mid (301-500)</v>
      </c>
    </row>
    <row r="2169" spans="1:25">
      <c r="A2169" s="2" t="s">
        <v>7715</v>
      </c>
      <c r="B2169" s="2" t="s">
        <v>398</v>
      </c>
      <c r="C2169" s="2" t="s">
        <v>69</v>
      </c>
      <c r="D2169" s="2" t="s">
        <v>1559</v>
      </c>
      <c r="E2169" s="2" t="s">
        <v>23</v>
      </c>
      <c r="F2169" s="5">
        <v>3250</v>
      </c>
      <c r="G2169" s="2" t="s">
        <v>7716</v>
      </c>
      <c r="H2169" s="2" t="s">
        <v>34</v>
      </c>
      <c r="I2169" s="2" t="s">
        <v>7418</v>
      </c>
      <c r="J2169" s="2" t="s">
        <v>155</v>
      </c>
      <c r="K2169" s="9">
        <v>300</v>
      </c>
      <c r="L2169" s="9">
        <v>1859</v>
      </c>
      <c r="M2169" s="5">
        <v>74</v>
      </c>
      <c r="N2169" s="5">
        <v>6</v>
      </c>
      <c r="O2169" s="5">
        <v>42.54</v>
      </c>
      <c r="P2169" s="5">
        <v>345.86</v>
      </c>
      <c r="Q2169" s="2">
        <f t="shared" si="199"/>
        <v>303.32</v>
      </c>
      <c r="R2169" s="5">
        <f t="shared" si="200"/>
        <v>303.32</v>
      </c>
      <c r="S2169" s="11">
        <f t="shared" si="201"/>
        <v>7.1302303714151387</v>
      </c>
      <c r="T2169" s="5">
        <v>3.98</v>
      </c>
      <c r="U2169" s="5">
        <v>0.56999999999999995</v>
      </c>
      <c r="V2169" s="5">
        <v>7.09</v>
      </c>
      <c r="W2169" s="12">
        <f t="shared" si="202"/>
        <v>8.1081081081081086E-2</v>
      </c>
      <c r="X2169" s="2" t="str">
        <f t="shared" si="203"/>
        <v>SCALE</v>
      </c>
      <c r="Y2169" s="22" t="str">
        <f t="shared" si="204"/>
        <v>Low (100-300)</v>
      </c>
    </row>
    <row r="2170" spans="1:25">
      <c r="A2170" s="2" t="s">
        <v>7717</v>
      </c>
      <c r="B2170" s="2" t="s">
        <v>555</v>
      </c>
      <c r="C2170" s="2" t="s">
        <v>4092</v>
      </c>
      <c r="D2170" s="2" t="s">
        <v>7718</v>
      </c>
      <c r="E2170" s="2" t="s">
        <v>432</v>
      </c>
      <c r="F2170" s="5">
        <v>4300</v>
      </c>
      <c r="G2170" s="2" t="s">
        <v>7719</v>
      </c>
      <c r="H2170" s="2" t="s">
        <v>266</v>
      </c>
      <c r="I2170" s="2" t="s">
        <v>7418</v>
      </c>
      <c r="J2170" s="2" t="s">
        <v>155</v>
      </c>
      <c r="K2170" s="9">
        <v>100</v>
      </c>
      <c r="L2170" s="9">
        <v>1968</v>
      </c>
      <c r="M2170" s="5">
        <v>85</v>
      </c>
      <c r="N2170" s="5">
        <v>3</v>
      </c>
      <c r="O2170" s="5">
        <v>57.99</v>
      </c>
      <c r="P2170" s="5">
        <v>157.43</v>
      </c>
      <c r="Q2170" s="2">
        <f t="shared" si="199"/>
        <v>99.44</v>
      </c>
      <c r="R2170" s="5">
        <f t="shared" si="200"/>
        <v>99.44</v>
      </c>
      <c r="S2170" s="11">
        <f t="shared" si="201"/>
        <v>1.7147784100707018</v>
      </c>
      <c r="T2170" s="5">
        <v>4.32</v>
      </c>
      <c r="U2170" s="5">
        <v>0.68</v>
      </c>
      <c r="V2170" s="5">
        <v>19.329999999999998</v>
      </c>
      <c r="W2170" s="12">
        <f t="shared" si="202"/>
        <v>3.5294117647058823E-2</v>
      </c>
      <c r="X2170" s="2" t="str">
        <f t="shared" si="203"/>
        <v>SCALE</v>
      </c>
      <c r="Y2170" s="22" t="str">
        <f t="shared" si="204"/>
        <v>Low (100-300)</v>
      </c>
    </row>
    <row r="2171" spans="1:25">
      <c r="A2171" s="2" t="s">
        <v>7720</v>
      </c>
      <c r="B2171" s="2" t="s">
        <v>1479</v>
      </c>
      <c r="C2171" s="2" t="s">
        <v>633</v>
      </c>
      <c r="D2171" s="2" t="s">
        <v>144</v>
      </c>
      <c r="E2171" s="2" t="s">
        <v>40</v>
      </c>
      <c r="F2171" s="5">
        <v>1380</v>
      </c>
      <c r="G2171" s="2" t="s">
        <v>7721</v>
      </c>
      <c r="H2171" s="2" t="s">
        <v>344</v>
      </c>
      <c r="I2171" s="2" t="s">
        <v>7418</v>
      </c>
      <c r="J2171" s="2" t="s">
        <v>73</v>
      </c>
      <c r="K2171" s="9">
        <v>700</v>
      </c>
      <c r="L2171" s="9">
        <v>615</v>
      </c>
      <c r="M2171" s="5">
        <v>23</v>
      </c>
      <c r="N2171" s="5">
        <v>0</v>
      </c>
      <c r="O2171" s="5">
        <v>11.07</v>
      </c>
      <c r="P2171" s="5">
        <v>0</v>
      </c>
      <c r="Q2171" s="2">
        <f t="shared" si="199"/>
        <v>-11.07</v>
      </c>
      <c r="R2171" s="5">
        <f t="shared" si="200"/>
        <v>-11.07</v>
      </c>
      <c r="S2171" s="11">
        <f t="shared" si="201"/>
        <v>-1</v>
      </c>
      <c r="T2171" s="5">
        <v>3.74</v>
      </c>
      <c r="U2171" s="5">
        <v>0.48</v>
      </c>
      <c r="V2171" s="5">
        <v>0</v>
      </c>
      <c r="W2171" s="12">
        <f t="shared" si="202"/>
        <v>0</v>
      </c>
      <c r="X2171" s="2" t="str">
        <f t="shared" si="203"/>
        <v>PAUSE</v>
      </c>
      <c r="Y2171" s="22" t="str">
        <f t="shared" si="204"/>
        <v>High (501-750)</v>
      </c>
    </row>
    <row r="2172" spans="1:25">
      <c r="A2172" s="2" t="s">
        <v>7722</v>
      </c>
      <c r="B2172" s="2" t="s">
        <v>7723</v>
      </c>
      <c r="C2172" s="2" t="s">
        <v>7724</v>
      </c>
      <c r="D2172" s="2" t="s">
        <v>1305</v>
      </c>
      <c r="E2172" s="2" t="s">
        <v>40</v>
      </c>
      <c r="F2172" s="5">
        <v>3083</v>
      </c>
      <c r="G2172" s="2" t="s">
        <v>7725</v>
      </c>
      <c r="H2172" s="2" t="s">
        <v>50</v>
      </c>
      <c r="I2172" s="2" t="s">
        <v>7418</v>
      </c>
      <c r="J2172" s="2" t="s">
        <v>127</v>
      </c>
      <c r="K2172" s="9">
        <v>600</v>
      </c>
      <c r="L2172" s="9">
        <v>1306</v>
      </c>
      <c r="M2172" s="5">
        <v>39</v>
      </c>
      <c r="N2172" s="5">
        <v>1</v>
      </c>
      <c r="O2172" s="5">
        <v>32</v>
      </c>
      <c r="P2172" s="5">
        <v>40.35</v>
      </c>
      <c r="Q2172" s="2">
        <f t="shared" si="199"/>
        <v>8.3500000000000014</v>
      </c>
      <c r="R2172" s="5">
        <f t="shared" si="200"/>
        <v>8.3500000000000014</v>
      </c>
      <c r="S2172" s="11">
        <f t="shared" si="201"/>
        <v>0.26093750000000004</v>
      </c>
      <c r="T2172" s="5">
        <v>2.99</v>
      </c>
      <c r="U2172" s="5">
        <v>0.82</v>
      </c>
      <c r="V2172" s="5">
        <v>32</v>
      </c>
      <c r="W2172" s="12">
        <f t="shared" si="202"/>
        <v>2.564102564102564E-2</v>
      </c>
      <c r="X2172" s="2" t="str">
        <f t="shared" si="203"/>
        <v>SCALE</v>
      </c>
      <c r="Y2172" s="22" t="str">
        <f t="shared" si="204"/>
        <v>High (501-750)</v>
      </c>
    </row>
    <row r="2173" spans="1:25">
      <c r="A2173" s="2" t="s">
        <v>7726</v>
      </c>
      <c r="B2173" s="2" t="s">
        <v>7727</v>
      </c>
      <c r="C2173" s="2" t="s">
        <v>7728</v>
      </c>
      <c r="D2173" s="2" t="s">
        <v>138</v>
      </c>
      <c r="E2173" s="2" t="s">
        <v>40</v>
      </c>
      <c r="F2173" s="5">
        <v>4500</v>
      </c>
      <c r="G2173" s="2" t="s">
        <v>7729</v>
      </c>
      <c r="H2173" s="2" t="s">
        <v>167</v>
      </c>
      <c r="I2173" s="2" t="s">
        <v>7418</v>
      </c>
      <c r="J2173" s="2" t="s">
        <v>356</v>
      </c>
      <c r="K2173" s="9">
        <v>600</v>
      </c>
      <c r="L2173" s="9">
        <v>1095</v>
      </c>
      <c r="M2173" s="5">
        <v>21</v>
      </c>
      <c r="N2173" s="5">
        <v>0</v>
      </c>
      <c r="O2173" s="5">
        <v>10.79</v>
      </c>
      <c r="P2173" s="5">
        <v>0</v>
      </c>
      <c r="Q2173" s="2">
        <f t="shared" si="199"/>
        <v>-10.79</v>
      </c>
      <c r="R2173" s="5">
        <f t="shared" si="200"/>
        <v>-10.79</v>
      </c>
      <c r="S2173" s="11">
        <f t="shared" si="201"/>
        <v>-1</v>
      </c>
      <c r="T2173" s="5">
        <v>1.92</v>
      </c>
      <c r="U2173" s="5">
        <v>0.51</v>
      </c>
      <c r="V2173" s="5">
        <v>0</v>
      </c>
      <c r="W2173" s="12">
        <f t="shared" si="202"/>
        <v>0</v>
      </c>
      <c r="X2173" s="2" t="str">
        <f t="shared" si="203"/>
        <v>PAUSE</v>
      </c>
      <c r="Y2173" s="22" t="str">
        <f t="shared" si="204"/>
        <v>High (501-750)</v>
      </c>
    </row>
    <row r="2174" spans="1:25">
      <c r="A2174" s="2" t="s">
        <v>7730</v>
      </c>
      <c r="B2174" s="2" t="s">
        <v>7052</v>
      </c>
      <c r="C2174" s="2" t="s">
        <v>91</v>
      </c>
      <c r="D2174" s="2" t="s">
        <v>7731</v>
      </c>
      <c r="E2174" s="2" t="s">
        <v>85</v>
      </c>
      <c r="F2174" s="5">
        <v>2100</v>
      </c>
      <c r="G2174" s="2" t="s">
        <v>7732</v>
      </c>
      <c r="H2174" s="2" t="s">
        <v>72</v>
      </c>
      <c r="I2174" s="2" t="s">
        <v>7418</v>
      </c>
      <c r="J2174" s="2" t="s">
        <v>155</v>
      </c>
      <c r="K2174" s="9">
        <v>600</v>
      </c>
      <c r="L2174" s="9">
        <v>1984</v>
      </c>
      <c r="M2174" s="5">
        <v>65</v>
      </c>
      <c r="N2174" s="5">
        <v>0</v>
      </c>
      <c r="O2174" s="5">
        <v>27.56</v>
      </c>
      <c r="P2174" s="5">
        <v>0</v>
      </c>
      <c r="Q2174" s="2">
        <f t="shared" si="199"/>
        <v>-27.56</v>
      </c>
      <c r="R2174" s="5">
        <f t="shared" si="200"/>
        <v>-27.56</v>
      </c>
      <c r="S2174" s="11">
        <f t="shared" si="201"/>
        <v>-1</v>
      </c>
      <c r="T2174" s="5">
        <v>3.28</v>
      </c>
      <c r="U2174" s="5">
        <v>0.42</v>
      </c>
      <c r="V2174" s="5">
        <v>0</v>
      </c>
      <c r="W2174" s="12">
        <f t="shared" si="202"/>
        <v>0</v>
      </c>
      <c r="X2174" s="2" t="str">
        <f t="shared" si="203"/>
        <v>PAUSE</v>
      </c>
      <c r="Y2174" s="22" t="str">
        <f t="shared" si="204"/>
        <v>High (501-750)</v>
      </c>
    </row>
    <row r="2175" spans="1:25">
      <c r="A2175" s="2" t="s">
        <v>7733</v>
      </c>
      <c r="B2175" s="2" t="s">
        <v>1051</v>
      </c>
      <c r="C2175" s="2" t="s">
        <v>7734</v>
      </c>
      <c r="D2175" s="2" t="s">
        <v>7735</v>
      </c>
      <c r="E2175" s="2" t="s">
        <v>625</v>
      </c>
      <c r="F2175" s="5">
        <v>3250</v>
      </c>
      <c r="G2175" s="2" t="s">
        <v>7736</v>
      </c>
      <c r="H2175" s="2" t="s">
        <v>50</v>
      </c>
      <c r="I2175" s="2" t="s">
        <v>7418</v>
      </c>
      <c r="J2175" s="2" t="s">
        <v>232</v>
      </c>
      <c r="K2175" s="9">
        <v>800</v>
      </c>
      <c r="L2175" s="9">
        <v>1612</v>
      </c>
      <c r="M2175" s="5">
        <v>62</v>
      </c>
      <c r="N2175" s="5">
        <v>2</v>
      </c>
      <c r="O2175" s="5">
        <v>50.21</v>
      </c>
      <c r="P2175" s="5">
        <v>72.83</v>
      </c>
      <c r="Q2175" s="2">
        <f t="shared" si="199"/>
        <v>22.619999999999997</v>
      </c>
      <c r="R2175" s="5">
        <f t="shared" si="200"/>
        <v>22.619999999999997</v>
      </c>
      <c r="S2175" s="11">
        <f t="shared" si="201"/>
        <v>0.4505078669587731</v>
      </c>
      <c r="T2175" s="5">
        <v>3.85</v>
      </c>
      <c r="U2175" s="5">
        <v>0.81</v>
      </c>
      <c r="V2175" s="5">
        <v>25.1</v>
      </c>
      <c r="W2175" s="12">
        <f t="shared" si="202"/>
        <v>3.2258064516129031E-2</v>
      </c>
      <c r="X2175" s="2" t="str">
        <f t="shared" si="203"/>
        <v>SCALE</v>
      </c>
      <c r="Y2175" s="22" t="str">
        <f t="shared" si="204"/>
        <v>Premium (751-1000)</v>
      </c>
    </row>
    <row r="2176" spans="1:25">
      <c r="A2176" s="2" t="s">
        <v>7737</v>
      </c>
      <c r="B2176" s="2" t="s">
        <v>994</v>
      </c>
      <c r="C2176" s="2" t="s">
        <v>7738</v>
      </c>
      <c r="D2176" s="2" t="s">
        <v>7739</v>
      </c>
      <c r="E2176" s="2" t="s">
        <v>32</v>
      </c>
      <c r="F2176" s="5">
        <v>1354</v>
      </c>
      <c r="G2176" s="2" t="s">
        <v>7740</v>
      </c>
      <c r="H2176" s="2" t="s">
        <v>58</v>
      </c>
      <c r="I2176" s="2" t="s">
        <v>7418</v>
      </c>
      <c r="J2176" s="2" t="s">
        <v>51</v>
      </c>
      <c r="K2176" s="9">
        <v>200</v>
      </c>
      <c r="L2176" s="9">
        <v>964</v>
      </c>
      <c r="M2176" s="5">
        <v>26</v>
      </c>
      <c r="N2176" s="5">
        <v>1</v>
      </c>
      <c r="O2176" s="5">
        <v>18.850000000000001</v>
      </c>
      <c r="P2176" s="5">
        <v>58.35</v>
      </c>
      <c r="Q2176" s="2">
        <f t="shared" si="199"/>
        <v>39.5</v>
      </c>
      <c r="R2176" s="5">
        <f t="shared" si="200"/>
        <v>39.5</v>
      </c>
      <c r="S2176" s="11">
        <f t="shared" si="201"/>
        <v>2.0954907161803713</v>
      </c>
      <c r="T2176" s="5">
        <v>2.7</v>
      </c>
      <c r="U2176" s="5">
        <v>0.73</v>
      </c>
      <c r="V2176" s="5">
        <v>18.850000000000001</v>
      </c>
      <c r="W2176" s="12">
        <f t="shared" si="202"/>
        <v>3.8461538461538464E-2</v>
      </c>
      <c r="X2176" s="2" t="str">
        <f t="shared" si="203"/>
        <v>SCALE</v>
      </c>
      <c r="Y2176" s="22" t="str">
        <f t="shared" si="204"/>
        <v>Low (100-300)</v>
      </c>
    </row>
    <row r="2177" spans="1:25">
      <c r="A2177" s="2" t="s">
        <v>7741</v>
      </c>
      <c r="B2177" s="2" t="s">
        <v>1694</v>
      </c>
      <c r="C2177" s="2" t="s">
        <v>2054</v>
      </c>
      <c r="D2177" s="2" t="s">
        <v>624</v>
      </c>
      <c r="E2177" s="2" t="s">
        <v>625</v>
      </c>
      <c r="F2177" s="5">
        <v>2750</v>
      </c>
      <c r="G2177" s="2" t="s">
        <v>7742</v>
      </c>
      <c r="H2177" s="2" t="s">
        <v>102</v>
      </c>
      <c r="I2177" s="2" t="s">
        <v>7418</v>
      </c>
      <c r="J2177" s="2" t="s">
        <v>66</v>
      </c>
      <c r="K2177" s="9">
        <v>100</v>
      </c>
      <c r="L2177" s="9">
        <v>1982</v>
      </c>
      <c r="M2177" s="5">
        <v>73</v>
      </c>
      <c r="N2177" s="5">
        <v>8</v>
      </c>
      <c r="O2177" s="5">
        <v>31.71</v>
      </c>
      <c r="P2177" s="5">
        <v>473.07</v>
      </c>
      <c r="Q2177" s="2">
        <f t="shared" si="199"/>
        <v>441.36</v>
      </c>
      <c r="R2177" s="5">
        <f t="shared" si="200"/>
        <v>441.36</v>
      </c>
      <c r="S2177" s="11">
        <f t="shared" si="201"/>
        <v>13.918637653736992</v>
      </c>
      <c r="T2177" s="5">
        <v>3.68</v>
      </c>
      <c r="U2177" s="5">
        <v>0.43</v>
      </c>
      <c r="V2177" s="5">
        <v>3.96</v>
      </c>
      <c r="W2177" s="12">
        <f t="shared" si="202"/>
        <v>0.1095890410958904</v>
      </c>
      <c r="X2177" s="2" t="str">
        <f t="shared" si="203"/>
        <v>SCALE</v>
      </c>
      <c r="Y2177" s="22" t="str">
        <f t="shared" si="204"/>
        <v>Low (100-300)</v>
      </c>
    </row>
    <row r="2178" spans="1:25">
      <c r="A2178" s="2" t="s">
        <v>7743</v>
      </c>
      <c r="B2178" s="2" t="s">
        <v>1033</v>
      </c>
      <c r="C2178" s="2" t="s">
        <v>3136</v>
      </c>
      <c r="D2178" s="2" t="s">
        <v>7744</v>
      </c>
      <c r="E2178" s="2" t="s">
        <v>112</v>
      </c>
      <c r="F2178" s="5">
        <v>3800</v>
      </c>
      <c r="G2178" s="2" t="s">
        <v>7745</v>
      </c>
      <c r="H2178" s="2" t="s">
        <v>167</v>
      </c>
      <c r="I2178" s="2" t="s">
        <v>7418</v>
      </c>
      <c r="J2178" s="2" t="s">
        <v>162</v>
      </c>
      <c r="K2178" s="9">
        <v>300</v>
      </c>
      <c r="L2178" s="9">
        <v>1358</v>
      </c>
      <c r="M2178" s="5">
        <v>40</v>
      </c>
      <c r="N2178" s="5">
        <v>3</v>
      </c>
      <c r="O2178" s="5">
        <v>24.05</v>
      </c>
      <c r="P2178" s="5">
        <v>115.02</v>
      </c>
      <c r="Q2178" s="2">
        <f t="shared" si="199"/>
        <v>90.97</v>
      </c>
      <c r="R2178" s="5">
        <f t="shared" si="200"/>
        <v>90.97</v>
      </c>
      <c r="S2178" s="11">
        <f t="shared" si="201"/>
        <v>3.7825363825363825</v>
      </c>
      <c r="T2178" s="5">
        <v>2.95</v>
      </c>
      <c r="U2178" s="5">
        <v>0.6</v>
      </c>
      <c r="V2178" s="5">
        <v>8.02</v>
      </c>
      <c r="W2178" s="12">
        <f t="shared" si="202"/>
        <v>7.4999999999999997E-2</v>
      </c>
      <c r="X2178" s="2" t="str">
        <f t="shared" si="203"/>
        <v>SCALE</v>
      </c>
      <c r="Y2178" s="22" t="str">
        <f t="shared" si="204"/>
        <v>Low (100-300)</v>
      </c>
    </row>
    <row r="2179" spans="1:25">
      <c r="A2179" s="2" t="s">
        <v>7746</v>
      </c>
      <c r="B2179" s="2" t="s">
        <v>781</v>
      </c>
      <c r="C2179" s="2" t="s">
        <v>501</v>
      </c>
      <c r="D2179" s="2" t="s">
        <v>7747</v>
      </c>
      <c r="E2179" s="2" t="s">
        <v>112</v>
      </c>
      <c r="F2179" s="5">
        <v>3521</v>
      </c>
      <c r="G2179" s="2" t="s">
        <v>7748</v>
      </c>
      <c r="H2179" s="2" t="s">
        <v>253</v>
      </c>
      <c r="I2179" s="2" t="s">
        <v>7418</v>
      </c>
      <c r="J2179" s="2" t="s">
        <v>183</v>
      </c>
      <c r="K2179" s="9">
        <v>100</v>
      </c>
      <c r="L2179" s="9">
        <v>2351</v>
      </c>
      <c r="M2179" s="5">
        <v>44</v>
      </c>
      <c r="N2179" s="5">
        <v>1</v>
      </c>
      <c r="O2179" s="5">
        <v>35.94</v>
      </c>
      <c r="P2179" s="5">
        <v>44.39</v>
      </c>
      <c r="Q2179" s="2">
        <f t="shared" si="199"/>
        <v>8.4500000000000028</v>
      </c>
      <c r="R2179" s="5">
        <f t="shared" si="200"/>
        <v>8.4500000000000028</v>
      </c>
      <c r="S2179" s="11">
        <f t="shared" si="201"/>
        <v>0.23511407902058998</v>
      </c>
      <c r="T2179" s="5">
        <v>1.87</v>
      </c>
      <c r="U2179" s="5">
        <v>0.82</v>
      </c>
      <c r="V2179" s="5">
        <v>35.94</v>
      </c>
      <c r="W2179" s="12">
        <f t="shared" si="202"/>
        <v>2.2727272727272728E-2</v>
      </c>
      <c r="X2179" s="2" t="str">
        <f t="shared" si="203"/>
        <v>SCALE</v>
      </c>
      <c r="Y2179" s="22" t="str">
        <f t="shared" si="204"/>
        <v>Low (100-300)</v>
      </c>
    </row>
    <row r="2180" spans="1:25">
      <c r="A2180" s="2" t="s">
        <v>7749</v>
      </c>
      <c r="B2180" s="2" t="s">
        <v>3220</v>
      </c>
      <c r="C2180" s="2" t="s">
        <v>5670</v>
      </c>
      <c r="D2180" s="2" t="s">
        <v>829</v>
      </c>
      <c r="E2180" s="2" t="s">
        <v>112</v>
      </c>
      <c r="F2180" s="5">
        <v>4000</v>
      </c>
      <c r="G2180" s="2" t="s">
        <v>7750</v>
      </c>
      <c r="H2180" s="2" t="s">
        <v>312</v>
      </c>
      <c r="I2180" s="2" t="s">
        <v>7418</v>
      </c>
      <c r="J2180" s="2" t="s">
        <v>51</v>
      </c>
      <c r="K2180" s="9">
        <v>100</v>
      </c>
      <c r="L2180" s="9">
        <v>637</v>
      </c>
      <c r="M2180" s="5">
        <v>20</v>
      </c>
      <c r="N2180" s="5">
        <v>0</v>
      </c>
      <c r="O2180" s="5">
        <v>9.14</v>
      </c>
      <c r="P2180" s="5">
        <v>0</v>
      </c>
      <c r="Q2180" s="2">
        <f t="shared" si="199"/>
        <v>-9.14</v>
      </c>
      <c r="R2180" s="5">
        <f t="shared" si="200"/>
        <v>-9.14</v>
      </c>
      <c r="S2180" s="11">
        <f t="shared" si="201"/>
        <v>-1</v>
      </c>
      <c r="T2180" s="5">
        <v>3.14</v>
      </c>
      <c r="U2180" s="5">
        <v>0.46</v>
      </c>
      <c r="V2180" s="5">
        <v>0</v>
      </c>
      <c r="W2180" s="12">
        <f t="shared" si="202"/>
        <v>0</v>
      </c>
      <c r="X2180" s="2" t="str">
        <f t="shared" si="203"/>
        <v>PAUSE</v>
      </c>
      <c r="Y2180" s="22" t="str">
        <f t="shared" si="204"/>
        <v>Low (100-300)</v>
      </c>
    </row>
    <row r="2181" spans="1:25">
      <c r="A2181" s="2" t="s">
        <v>7751</v>
      </c>
      <c r="B2181" s="2" t="s">
        <v>7752</v>
      </c>
      <c r="C2181" s="2" t="s">
        <v>900</v>
      </c>
      <c r="D2181" s="2" t="s">
        <v>7753</v>
      </c>
      <c r="E2181" s="2" t="s">
        <v>23</v>
      </c>
      <c r="F2181" s="5">
        <v>915</v>
      </c>
      <c r="G2181" s="2" t="s">
        <v>7754</v>
      </c>
      <c r="H2181" s="2" t="s">
        <v>25</v>
      </c>
      <c r="I2181" s="2" t="s">
        <v>7418</v>
      </c>
      <c r="J2181" s="2" t="s">
        <v>232</v>
      </c>
      <c r="K2181" s="9">
        <v>500</v>
      </c>
      <c r="L2181" s="9">
        <v>1000</v>
      </c>
      <c r="M2181" s="5">
        <v>24</v>
      </c>
      <c r="N2181" s="5">
        <v>2</v>
      </c>
      <c r="O2181" s="5">
        <v>20.12</v>
      </c>
      <c r="P2181" s="5">
        <v>115.35</v>
      </c>
      <c r="Q2181" s="2">
        <f t="shared" si="199"/>
        <v>95.22999999999999</v>
      </c>
      <c r="R2181" s="5">
        <f t="shared" si="200"/>
        <v>95.22999999999999</v>
      </c>
      <c r="S2181" s="11">
        <f t="shared" si="201"/>
        <v>4.7331013916500986</v>
      </c>
      <c r="T2181" s="5">
        <v>2.4</v>
      </c>
      <c r="U2181" s="5">
        <v>0.84</v>
      </c>
      <c r="V2181" s="5">
        <v>10.06</v>
      </c>
      <c r="W2181" s="12">
        <f t="shared" si="202"/>
        <v>8.3333333333333329E-2</v>
      </c>
      <c r="X2181" s="2" t="str">
        <f t="shared" si="203"/>
        <v>SCALE</v>
      </c>
      <c r="Y2181" s="22" t="str">
        <f t="shared" si="204"/>
        <v>Mid (301-500)</v>
      </c>
    </row>
    <row r="2182" spans="1:25">
      <c r="A2182" s="2" t="s">
        <v>7755</v>
      </c>
      <c r="B2182" s="2" t="s">
        <v>2195</v>
      </c>
      <c r="C2182" s="2" t="s">
        <v>1078</v>
      </c>
      <c r="D2182" s="2" t="s">
        <v>7756</v>
      </c>
      <c r="E2182" s="2" t="s">
        <v>625</v>
      </c>
      <c r="F2182" s="5">
        <v>2750</v>
      </c>
      <c r="G2182" s="2" t="s">
        <v>7757</v>
      </c>
      <c r="H2182" s="2" t="s">
        <v>312</v>
      </c>
      <c r="I2182" s="2" t="s">
        <v>7418</v>
      </c>
      <c r="J2182" s="2" t="s">
        <v>183</v>
      </c>
      <c r="K2182" s="9">
        <v>300</v>
      </c>
      <c r="L2182" s="9">
        <v>623</v>
      </c>
      <c r="M2182" s="5">
        <v>10</v>
      </c>
      <c r="N2182" s="5">
        <v>0</v>
      </c>
      <c r="O2182" s="5">
        <v>5.0599999999999996</v>
      </c>
      <c r="P2182" s="5">
        <v>0</v>
      </c>
      <c r="Q2182" s="2">
        <f t="shared" si="199"/>
        <v>-5.0599999999999996</v>
      </c>
      <c r="R2182" s="5">
        <f t="shared" si="200"/>
        <v>-5.0599999999999996</v>
      </c>
      <c r="S2182" s="11">
        <f t="shared" si="201"/>
        <v>-1</v>
      </c>
      <c r="T2182" s="5">
        <v>1.61</v>
      </c>
      <c r="U2182" s="5">
        <v>0.51</v>
      </c>
      <c r="V2182" s="5">
        <v>0</v>
      </c>
      <c r="W2182" s="12">
        <f t="shared" si="202"/>
        <v>0</v>
      </c>
      <c r="X2182" s="2" t="str">
        <f t="shared" si="203"/>
        <v>PAUSE</v>
      </c>
      <c r="Y2182" s="22" t="str">
        <f t="shared" si="204"/>
        <v>Low (100-300)</v>
      </c>
    </row>
    <row r="2183" spans="1:25">
      <c r="A2183" s="2" t="s">
        <v>7758</v>
      </c>
      <c r="B2183" s="2" t="s">
        <v>1923</v>
      </c>
      <c r="C2183" s="2" t="s">
        <v>7759</v>
      </c>
      <c r="D2183" s="2" t="s">
        <v>6822</v>
      </c>
      <c r="E2183" s="2" t="s">
        <v>23</v>
      </c>
      <c r="F2183" s="5">
        <v>1841</v>
      </c>
      <c r="G2183" s="2" t="s">
        <v>7760</v>
      </c>
      <c r="H2183" s="2" t="s">
        <v>253</v>
      </c>
      <c r="I2183" s="2" t="s">
        <v>7418</v>
      </c>
      <c r="J2183" s="2" t="s">
        <v>59</v>
      </c>
      <c r="K2183" s="9">
        <v>100</v>
      </c>
      <c r="L2183" s="9">
        <v>1085</v>
      </c>
      <c r="M2183" s="5">
        <v>21</v>
      </c>
      <c r="N2183" s="5">
        <v>0</v>
      </c>
      <c r="O2183" s="5">
        <v>9.59</v>
      </c>
      <c r="P2183" s="5">
        <v>0</v>
      </c>
      <c r="Q2183" s="2">
        <f t="shared" si="199"/>
        <v>-9.59</v>
      </c>
      <c r="R2183" s="5">
        <f t="shared" si="200"/>
        <v>-9.59</v>
      </c>
      <c r="S2183" s="11">
        <f t="shared" si="201"/>
        <v>-1</v>
      </c>
      <c r="T2183" s="5">
        <v>1.94</v>
      </c>
      <c r="U2183" s="5">
        <v>0.46</v>
      </c>
      <c r="V2183" s="5">
        <v>0</v>
      </c>
      <c r="W2183" s="12">
        <f t="shared" si="202"/>
        <v>0</v>
      </c>
      <c r="X2183" s="2" t="str">
        <f t="shared" si="203"/>
        <v>PAUSE</v>
      </c>
      <c r="Y2183" s="22" t="str">
        <f t="shared" si="204"/>
        <v>Low (100-300)</v>
      </c>
    </row>
    <row r="2184" spans="1:25">
      <c r="A2184" s="2" t="s">
        <v>7761</v>
      </c>
      <c r="B2184" s="2" t="s">
        <v>1966</v>
      </c>
      <c r="C2184" s="2" t="s">
        <v>7762</v>
      </c>
      <c r="D2184" s="2" t="s">
        <v>7763</v>
      </c>
      <c r="E2184" s="2" t="s">
        <v>281</v>
      </c>
      <c r="F2184" s="5">
        <v>2714</v>
      </c>
      <c r="G2184" s="2" t="s">
        <v>5275</v>
      </c>
      <c r="H2184" s="2" t="s">
        <v>94</v>
      </c>
      <c r="I2184" s="2" t="s">
        <v>7418</v>
      </c>
      <c r="J2184" s="2" t="s">
        <v>88</v>
      </c>
      <c r="K2184" s="9">
        <v>100</v>
      </c>
      <c r="L2184" s="9">
        <v>1318</v>
      </c>
      <c r="M2184" s="5">
        <v>40</v>
      </c>
      <c r="N2184" s="5">
        <v>3</v>
      </c>
      <c r="O2184" s="5">
        <v>23.46</v>
      </c>
      <c r="P2184" s="5">
        <v>150.63</v>
      </c>
      <c r="Q2184" s="2">
        <f t="shared" si="199"/>
        <v>127.16999999999999</v>
      </c>
      <c r="R2184" s="5">
        <f t="shared" si="200"/>
        <v>127.16999999999999</v>
      </c>
      <c r="S2184" s="11">
        <f t="shared" si="201"/>
        <v>5.4207161125319683</v>
      </c>
      <c r="T2184" s="5">
        <v>3.03</v>
      </c>
      <c r="U2184" s="5">
        <v>0.59</v>
      </c>
      <c r="V2184" s="5">
        <v>7.82</v>
      </c>
      <c r="W2184" s="12">
        <f t="shared" si="202"/>
        <v>7.4999999999999997E-2</v>
      </c>
      <c r="X2184" s="2" t="str">
        <f t="shared" si="203"/>
        <v>SCALE</v>
      </c>
      <c r="Y2184" s="22" t="str">
        <f t="shared" si="204"/>
        <v>Low (100-300)</v>
      </c>
    </row>
    <row r="2185" spans="1:25">
      <c r="A2185" s="2" t="s">
        <v>7764</v>
      </c>
      <c r="B2185" s="2" t="s">
        <v>7765</v>
      </c>
      <c r="C2185" s="2" t="s">
        <v>7766</v>
      </c>
      <c r="D2185" s="2" t="s">
        <v>7767</v>
      </c>
      <c r="E2185" s="2" t="s">
        <v>432</v>
      </c>
      <c r="F2185" s="5">
        <v>2058</v>
      </c>
      <c r="G2185" s="2" t="s">
        <v>7768</v>
      </c>
      <c r="H2185" s="2" t="s">
        <v>65</v>
      </c>
      <c r="I2185" s="2" t="s">
        <v>7418</v>
      </c>
      <c r="J2185" s="2" t="s">
        <v>183</v>
      </c>
      <c r="K2185" s="9">
        <v>400</v>
      </c>
      <c r="L2185" s="9">
        <v>805</v>
      </c>
      <c r="M2185" s="5">
        <v>15</v>
      </c>
      <c r="N2185" s="5">
        <v>0</v>
      </c>
      <c r="O2185" s="5">
        <v>8.25</v>
      </c>
      <c r="P2185" s="5">
        <v>0</v>
      </c>
      <c r="Q2185" s="2">
        <f t="shared" si="199"/>
        <v>-8.25</v>
      </c>
      <c r="R2185" s="5">
        <f t="shared" si="200"/>
        <v>-8.25</v>
      </c>
      <c r="S2185" s="11">
        <f t="shared" si="201"/>
        <v>-1</v>
      </c>
      <c r="T2185" s="5">
        <v>1.86</v>
      </c>
      <c r="U2185" s="5">
        <v>0.55000000000000004</v>
      </c>
      <c r="V2185" s="5">
        <v>0</v>
      </c>
      <c r="W2185" s="12">
        <f t="shared" si="202"/>
        <v>0</v>
      </c>
      <c r="X2185" s="2" t="str">
        <f t="shared" si="203"/>
        <v>PAUSE</v>
      </c>
      <c r="Y2185" s="22" t="str">
        <f t="shared" si="204"/>
        <v>Mid (301-500)</v>
      </c>
    </row>
    <row r="2186" spans="1:25">
      <c r="A2186" s="2" t="s">
        <v>7769</v>
      </c>
      <c r="B2186" s="2" t="s">
        <v>82</v>
      </c>
      <c r="C2186" s="2" t="s">
        <v>7770</v>
      </c>
      <c r="D2186" s="2" t="s">
        <v>6629</v>
      </c>
      <c r="E2186" s="2" t="s">
        <v>237</v>
      </c>
      <c r="F2186" s="5">
        <v>2750</v>
      </c>
      <c r="G2186" s="2" t="s">
        <v>7771</v>
      </c>
      <c r="H2186" s="2" t="s">
        <v>134</v>
      </c>
      <c r="I2186" s="2" t="s">
        <v>7418</v>
      </c>
      <c r="J2186" s="2" t="s">
        <v>361</v>
      </c>
      <c r="K2186" s="9">
        <v>300</v>
      </c>
      <c r="L2186" s="9">
        <v>1241</v>
      </c>
      <c r="M2186" s="5">
        <v>35</v>
      </c>
      <c r="N2186" s="5">
        <v>0</v>
      </c>
      <c r="O2186" s="5">
        <v>19.93</v>
      </c>
      <c r="P2186" s="5">
        <v>0</v>
      </c>
      <c r="Q2186" s="2">
        <f t="shared" si="199"/>
        <v>-19.93</v>
      </c>
      <c r="R2186" s="5">
        <f t="shared" si="200"/>
        <v>-19.93</v>
      </c>
      <c r="S2186" s="11">
        <f t="shared" si="201"/>
        <v>-1</v>
      </c>
      <c r="T2186" s="5">
        <v>2.82</v>
      </c>
      <c r="U2186" s="5">
        <v>0.56999999999999995</v>
      </c>
      <c r="V2186" s="5">
        <v>0</v>
      </c>
      <c r="W2186" s="12">
        <f t="shared" si="202"/>
        <v>0</v>
      </c>
      <c r="X2186" s="2" t="str">
        <f t="shared" si="203"/>
        <v>PAUSE</v>
      </c>
      <c r="Y2186" s="22" t="str">
        <f t="shared" si="204"/>
        <v>Low (100-300)</v>
      </c>
    </row>
    <row r="2187" spans="1:25">
      <c r="A2187" s="2" t="s">
        <v>7772</v>
      </c>
      <c r="B2187" s="2" t="s">
        <v>6585</v>
      </c>
      <c r="C2187" s="2" t="s">
        <v>524</v>
      </c>
      <c r="D2187" s="2" t="s">
        <v>5027</v>
      </c>
      <c r="E2187" s="2" t="s">
        <v>281</v>
      </c>
      <c r="F2187" s="5">
        <v>3100</v>
      </c>
      <c r="G2187" s="2" t="s">
        <v>7732</v>
      </c>
      <c r="H2187" s="2" t="s">
        <v>50</v>
      </c>
      <c r="I2187" s="2" t="s">
        <v>7418</v>
      </c>
      <c r="J2187" s="2" t="s">
        <v>206</v>
      </c>
      <c r="K2187" s="9">
        <v>800</v>
      </c>
      <c r="L2187" s="9">
        <v>1863</v>
      </c>
      <c r="M2187" s="5">
        <v>38</v>
      </c>
      <c r="N2187" s="5">
        <v>3</v>
      </c>
      <c r="O2187" s="5">
        <v>18.52</v>
      </c>
      <c r="P2187" s="5">
        <v>202.24</v>
      </c>
      <c r="Q2187" s="2">
        <f t="shared" ref="Q2187:Q2250" si="205">IFERROR(P2187-O2187, 0)</f>
        <v>183.72</v>
      </c>
      <c r="R2187" s="5">
        <f t="shared" ref="R2187:R2250" si="206">P2187-O2187</f>
        <v>183.72</v>
      </c>
      <c r="S2187" s="11">
        <f t="shared" ref="S2187:S2250" si="207">R2187/O2187</f>
        <v>9.9200863930885532</v>
      </c>
      <c r="T2187" s="5">
        <v>2.04</v>
      </c>
      <c r="U2187" s="5">
        <v>0.49</v>
      </c>
      <c r="V2187" s="5">
        <v>6.17</v>
      </c>
      <c r="W2187" s="12">
        <f t="shared" ref="W2187:W2250" si="208">N2187/M2187</f>
        <v>7.8947368421052627E-2</v>
      </c>
      <c r="X2187" s="2" t="str">
        <f t="shared" ref="X2187:X2250" si="209">IF(P2187&gt;=4, "SCALE",
  IF(P2187&gt;=2, "MONITOR",
    IF(P2187&gt;=1, "OPTIMISE",
      "PAUSE")))</f>
        <v>SCALE</v>
      </c>
      <c r="Y2187" s="22" t="str">
        <f t="shared" ref="Y2187:Y2250" si="210">IF(K2187&lt;=300,"Low (100-300)",
 IF(K2187&lt;=500,"Mid (301-500)",
  IF(K2187&lt;=750,"High (501-750)",
   "Premium (751-1000)")))</f>
        <v>Premium (751-1000)</v>
      </c>
    </row>
    <row r="2188" spans="1:25">
      <c r="A2188" s="2" t="s">
        <v>7773</v>
      </c>
      <c r="B2188" s="2" t="s">
        <v>7774</v>
      </c>
      <c r="C2188" s="2" t="s">
        <v>767</v>
      </c>
      <c r="D2188" s="2" t="s">
        <v>1849</v>
      </c>
      <c r="E2188" s="2" t="s">
        <v>281</v>
      </c>
      <c r="F2188" s="5">
        <v>1842</v>
      </c>
      <c r="G2188" s="2" t="s">
        <v>7775</v>
      </c>
      <c r="H2188" s="2" t="s">
        <v>266</v>
      </c>
      <c r="I2188" s="2" t="s">
        <v>7418</v>
      </c>
      <c r="J2188" s="2" t="s">
        <v>135</v>
      </c>
      <c r="K2188" s="9">
        <v>1000</v>
      </c>
      <c r="L2188" s="9">
        <v>1605</v>
      </c>
      <c r="M2188" s="5">
        <v>65</v>
      </c>
      <c r="N2188" s="5">
        <v>0</v>
      </c>
      <c r="O2188" s="5">
        <v>30.36</v>
      </c>
      <c r="P2188" s="5">
        <v>0</v>
      </c>
      <c r="Q2188" s="2">
        <f t="shared" si="205"/>
        <v>-30.36</v>
      </c>
      <c r="R2188" s="5">
        <f t="shared" si="206"/>
        <v>-30.36</v>
      </c>
      <c r="S2188" s="11">
        <f t="shared" si="207"/>
        <v>-1</v>
      </c>
      <c r="T2188" s="5">
        <v>4.05</v>
      </c>
      <c r="U2188" s="5">
        <v>0.47</v>
      </c>
      <c r="V2188" s="5">
        <v>0</v>
      </c>
      <c r="W2188" s="12">
        <f t="shared" si="208"/>
        <v>0</v>
      </c>
      <c r="X2188" s="2" t="str">
        <f t="shared" si="209"/>
        <v>PAUSE</v>
      </c>
      <c r="Y2188" s="22" t="str">
        <f t="shared" si="210"/>
        <v>Premium (751-1000)</v>
      </c>
    </row>
    <row r="2189" spans="1:25">
      <c r="A2189" s="2" t="s">
        <v>7776</v>
      </c>
      <c r="B2189" s="2" t="s">
        <v>7777</v>
      </c>
      <c r="C2189" s="2" t="s">
        <v>7778</v>
      </c>
      <c r="D2189" s="2" t="s">
        <v>251</v>
      </c>
      <c r="E2189" s="2" t="s">
        <v>23</v>
      </c>
      <c r="F2189" s="5">
        <v>1120</v>
      </c>
      <c r="G2189" s="2" t="s">
        <v>7779</v>
      </c>
      <c r="H2189" s="2" t="s">
        <v>72</v>
      </c>
      <c r="I2189" s="2" t="s">
        <v>7418</v>
      </c>
      <c r="J2189" s="2" t="s">
        <v>127</v>
      </c>
      <c r="K2189" s="9">
        <v>300</v>
      </c>
      <c r="L2189" s="9">
        <v>2318</v>
      </c>
      <c r="M2189" s="5">
        <v>37</v>
      </c>
      <c r="N2189" s="5">
        <v>1</v>
      </c>
      <c r="O2189" s="5">
        <v>20.16</v>
      </c>
      <c r="P2189" s="5">
        <v>51.08</v>
      </c>
      <c r="Q2189" s="2">
        <f t="shared" si="205"/>
        <v>30.919999999999998</v>
      </c>
      <c r="R2189" s="5">
        <f t="shared" si="206"/>
        <v>30.919999999999998</v>
      </c>
      <c r="S2189" s="11">
        <f t="shared" si="207"/>
        <v>1.5337301587301586</v>
      </c>
      <c r="T2189" s="5">
        <v>1.6</v>
      </c>
      <c r="U2189" s="5">
        <v>0.54</v>
      </c>
      <c r="V2189" s="5">
        <v>20.16</v>
      </c>
      <c r="W2189" s="12">
        <f t="shared" si="208"/>
        <v>2.7027027027027029E-2</v>
      </c>
      <c r="X2189" s="2" t="str">
        <f t="shared" si="209"/>
        <v>SCALE</v>
      </c>
      <c r="Y2189" s="22" t="str">
        <f t="shared" si="210"/>
        <v>Low (100-300)</v>
      </c>
    </row>
    <row r="2190" spans="1:25">
      <c r="A2190" s="2" t="s">
        <v>7780</v>
      </c>
      <c r="B2190" s="2" t="s">
        <v>7781</v>
      </c>
      <c r="C2190" s="2" t="s">
        <v>501</v>
      </c>
      <c r="D2190" s="2" t="s">
        <v>7782</v>
      </c>
      <c r="E2190" s="2" t="s">
        <v>118</v>
      </c>
      <c r="F2190" s="5">
        <v>2302</v>
      </c>
      <c r="G2190" s="2" t="s">
        <v>7783</v>
      </c>
      <c r="H2190" s="2" t="s">
        <v>42</v>
      </c>
      <c r="I2190" s="2" t="s">
        <v>7418</v>
      </c>
      <c r="J2190" s="2" t="s">
        <v>248</v>
      </c>
      <c r="K2190" s="9">
        <v>700</v>
      </c>
      <c r="L2190" s="9">
        <v>1111</v>
      </c>
      <c r="M2190" s="5">
        <v>24</v>
      </c>
      <c r="N2190" s="5">
        <v>2</v>
      </c>
      <c r="O2190" s="5">
        <v>17.86</v>
      </c>
      <c r="P2190" s="5">
        <v>94.26</v>
      </c>
      <c r="Q2190" s="2">
        <f t="shared" si="205"/>
        <v>76.400000000000006</v>
      </c>
      <c r="R2190" s="5">
        <f t="shared" si="206"/>
        <v>76.400000000000006</v>
      </c>
      <c r="S2190" s="11">
        <f t="shared" si="207"/>
        <v>4.2777155655095189</v>
      </c>
      <c r="T2190" s="5">
        <v>2.16</v>
      </c>
      <c r="U2190" s="5">
        <v>0.74</v>
      </c>
      <c r="V2190" s="5">
        <v>8.93</v>
      </c>
      <c r="W2190" s="12">
        <f t="shared" si="208"/>
        <v>8.3333333333333329E-2</v>
      </c>
      <c r="X2190" s="2" t="str">
        <f t="shared" si="209"/>
        <v>SCALE</v>
      </c>
      <c r="Y2190" s="22" t="str">
        <f t="shared" si="210"/>
        <v>High (501-750)</v>
      </c>
    </row>
    <row r="2191" spans="1:25">
      <c r="A2191" s="2" t="s">
        <v>7784</v>
      </c>
      <c r="B2191" s="2" t="s">
        <v>7785</v>
      </c>
      <c r="C2191" s="2" t="s">
        <v>7786</v>
      </c>
      <c r="D2191" s="2" t="s">
        <v>7787</v>
      </c>
      <c r="E2191" s="2" t="s">
        <v>56</v>
      </c>
      <c r="F2191" s="5">
        <v>3300</v>
      </c>
      <c r="G2191" s="2" t="s">
        <v>7788</v>
      </c>
      <c r="H2191" s="2" t="s">
        <v>266</v>
      </c>
      <c r="I2191" s="2" t="s">
        <v>7418</v>
      </c>
      <c r="J2191" s="2" t="s">
        <v>183</v>
      </c>
      <c r="K2191" s="9">
        <v>400</v>
      </c>
      <c r="L2191" s="9">
        <v>1037</v>
      </c>
      <c r="M2191" s="5">
        <v>29</v>
      </c>
      <c r="N2191" s="5">
        <v>2</v>
      </c>
      <c r="O2191" s="5">
        <v>20.43</v>
      </c>
      <c r="P2191" s="5">
        <v>122.49</v>
      </c>
      <c r="Q2191" s="2">
        <f t="shared" si="205"/>
        <v>102.06</v>
      </c>
      <c r="R2191" s="5">
        <f t="shared" si="206"/>
        <v>102.06</v>
      </c>
      <c r="S2191" s="11">
        <f t="shared" si="207"/>
        <v>4.9955947136563879</v>
      </c>
      <c r="T2191" s="5">
        <v>2.8</v>
      </c>
      <c r="U2191" s="5">
        <v>0.7</v>
      </c>
      <c r="V2191" s="5">
        <v>10.220000000000001</v>
      </c>
      <c r="W2191" s="12">
        <f t="shared" si="208"/>
        <v>6.8965517241379309E-2</v>
      </c>
      <c r="X2191" s="2" t="str">
        <f t="shared" si="209"/>
        <v>SCALE</v>
      </c>
      <c r="Y2191" s="22" t="str">
        <f t="shared" si="210"/>
        <v>Mid (301-500)</v>
      </c>
    </row>
    <row r="2192" spans="1:25">
      <c r="A2192" s="2" t="s">
        <v>7789</v>
      </c>
      <c r="B2192" s="2" t="s">
        <v>1200</v>
      </c>
      <c r="C2192" s="2" t="s">
        <v>30</v>
      </c>
      <c r="D2192" s="2" t="s">
        <v>2743</v>
      </c>
      <c r="E2192" s="2" t="s">
        <v>526</v>
      </c>
      <c r="F2192" s="5">
        <v>2700</v>
      </c>
      <c r="G2192" s="2" t="s">
        <v>7790</v>
      </c>
      <c r="H2192" s="2" t="s">
        <v>102</v>
      </c>
      <c r="I2192" s="2" t="s">
        <v>7418</v>
      </c>
      <c r="J2192" s="2" t="s">
        <v>458</v>
      </c>
      <c r="K2192" s="9">
        <v>100</v>
      </c>
      <c r="L2192" s="9">
        <v>2190</v>
      </c>
      <c r="M2192" s="5">
        <v>38</v>
      </c>
      <c r="N2192" s="5">
        <v>4</v>
      </c>
      <c r="O2192" s="5">
        <v>27.17</v>
      </c>
      <c r="P2192" s="5">
        <v>223.6</v>
      </c>
      <c r="Q2192" s="2">
        <f t="shared" si="205"/>
        <v>196.43</v>
      </c>
      <c r="R2192" s="5">
        <f t="shared" si="206"/>
        <v>196.43</v>
      </c>
      <c r="S2192" s="11">
        <f t="shared" si="207"/>
        <v>7.2296650717703344</v>
      </c>
      <c r="T2192" s="5">
        <v>1.74</v>
      </c>
      <c r="U2192" s="5">
        <v>0.72</v>
      </c>
      <c r="V2192" s="5">
        <v>6.79</v>
      </c>
      <c r="W2192" s="12">
        <f t="shared" si="208"/>
        <v>0.10526315789473684</v>
      </c>
      <c r="X2192" s="2" t="str">
        <f t="shared" si="209"/>
        <v>SCALE</v>
      </c>
      <c r="Y2192" s="22" t="str">
        <f t="shared" si="210"/>
        <v>Low (100-300)</v>
      </c>
    </row>
    <row r="2193" spans="1:25">
      <c r="A2193" s="2" t="s">
        <v>7791</v>
      </c>
      <c r="B2193" s="2" t="s">
        <v>7792</v>
      </c>
      <c r="C2193" s="2" t="s">
        <v>7793</v>
      </c>
      <c r="D2193" s="2" t="s">
        <v>215</v>
      </c>
      <c r="E2193" s="2" t="s">
        <v>85</v>
      </c>
      <c r="F2193" s="5">
        <v>2300</v>
      </c>
      <c r="G2193" s="2" t="s">
        <v>7794</v>
      </c>
      <c r="H2193" s="2" t="s">
        <v>72</v>
      </c>
      <c r="I2193" s="2" t="s">
        <v>7418</v>
      </c>
      <c r="J2193" s="2" t="s">
        <v>356</v>
      </c>
      <c r="K2193" s="9">
        <v>700</v>
      </c>
      <c r="L2193" s="9">
        <v>844</v>
      </c>
      <c r="M2193" s="5">
        <v>28</v>
      </c>
      <c r="N2193" s="5">
        <v>0</v>
      </c>
      <c r="O2193" s="5">
        <v>23.58</v>
      </c>
      <c r="P2193" s="5">
        <v>0</v>
      </c>
      <c r="Q2193" s="2">
        <f t="shared" si="205"/>
        <v>-23.58</v>
      </c>
      <c r="R2193" s="5">
        <f t="shared" si="206"/>
        <v>-23.58</v>
      </c>
      <c r="S2193" s="11">
        <f t="shared" si="207"/>
        <v>-1</v>
      </c>
      <c r="T2193" s="5">
        <v>3.32</v>
      </c>
      <c r="U2193" s="5">
        <v>0.84</v>
      </c>
      <c r="V2193" s="5">
        <v>0</v>
      </c>
      <c r="W2193" s="12">
        <f t="shared" si="208"/>
        <v>0</v>
      </c>
      <c r="X2193" s="2" t="str">
        <f t="shared" si="209"/>
        <v>PAUSE</v>
      </c>
      <c r="Y2193" s="22" t="str">
        <f t="shared" si="210"/>
        <v>High (501-750)</v>
      </c>
    </row>
    <row r="2194" spans="1:25">
      <c r="A2194" s="2" t="s">
        <v>7795</v>
      </c>
      <c r="B2194" s="2" t="s">
        <v>2833</v>
      </c>
      <c r="C2194" s="2" t="s">
        <v>7796</v>
      </c>
      <c r="D2194" s="2" t="s">
        <v>7797</v>
      </c>
      <c r="E2194" s="2" t="s">
        <v>23</v>
      </c>
      <c r="F2194" s="5">
        <v>4500</v>
      </c>
      <c r="G2194" s="2" t="s">
        <v>7798</v>
      </c>
      <c r="H2194" s="2" t="s">
        <v>102</v>
      </c>
      <c r="I2194" s="2" t="s">
        <v>7418</v>
      </c>
      <c r="J2194" s="2" t="s">
        <v>162</v>
      </c>
      <c r="K2194" s="9">
        <v>300</v>
      </c>
      <c r="L2194" s="9">
        <v>2290</v>
      </c>
      <c r="M2194" s="5">
        <v>80</v>
      </c>
      <c r="N2194" s="5">
        <v>3</v>
      </c>
      <c r="O2194" s="5">
        <v>36.49</v>
      </c>
      <c r="P2194" s="5">
        <v>118.81</v>
      </c>
      <c r="Q2194" s="2">
        <f t="shared" si="205"/>
        <v>82.32</v>
      </c>
      <c r="R2194" s="5">
        <f t="shared" si="206"/>
        <v>82.32</v>
      </c>
      <c r="S2194" s="11">
        <f t="shared" si="207"/>
        <v>2.2559605371334608</v>
      </c>
      <c r="T2194" s="5">
        <v>3.49</v>
      </c>
      <c r="U2194" s="5">
        <v>0.46</v>
      </c>
      <c r="V2194" s="5">
        <v>12.16</v>
      </c>
      <c r="W2194" s="12">
        <f t="shared" si="208"/>
        <v>3.7499999999999999E-2</v>
      </c>
      <c r="X2194" s="2" t="str">
        <f t="shared" si="209"/>
        <v>SCALE</v>
      </c>
      <c r="Y2194" s="22" t="str">
        <f t="shared" si="210"/>
        <v>Low (100-300)</v>
      </c>
    </row>
    <row r="2195" spans="1:25">
      <c r="A2195" s="2" t="s">
        <v>7799</v>
      </c>
      <c r="B2195" s="2" t="s">
        <v>6067</v>
      </c>
      <c r="C2195" s="2" t="s">
        <v>7800</v>
      </c>
      <c r="D2195" s="2" t="s">
        <v>678</v>
      </c>
      <c r="E2195" s="2" t="s">
        <v>78</v>
      </c>
      <c r="F2195" s="5">
        <v>5000</v>
      </c>
      <c r="G2195" s="2" t="s">
        <v>7801</v>
      </c>
      <c r="H2195" s="2" t="s">
        <v>72</v>
      </c>
      <c r="I2195" s="2" t="s">
        <v>7418</v>
      </c>
      <c r="J2195" s="2" t="s">
        <v>361</v>
      </c>
      <c r="K2195" s="9">
        <v>500</v>
      </c>
      <c r="L2195" s="9">
        <v>1093</v>
      </c>
      <c r="M2195" s="5">
        <v>48</v>
      </c>
      <c r="N2195" s="5">
        <v>5</v>
      </c>
      <c r="O2195" s="5">
        <v>27.82</v>
      </c>
      <c r="P2195" s="5">
        <v>220.77</v>
      </c>
      <c r="Q2195" s="2">
        <f t="shared" si="205"/>
        <v>192.95000000000002</v>
      </c>
      <c r="R2195" s="5">
        <f t="shared" si="206"/>
        <v>192.95000000000002</v>
      </c>
      <c r="S2195" s="11">
        <f t="shared" si="207"/>
        <v>6.9356578001437823</v>
      </c>
      <c r="T2195" s="5">
        <v>4.3899999999999997</v>
      </c>
      <c r="U2195" s="5">
        <v>0.57999999999999996</v>
      </c>
      <c r="V2195" s="5">
        <v>5.56</v>
      </c>
      <c r="W2195" s="12">
        <f t="shared" si="208"/>
        <v>0.10416666666666667</v>
      </c>
      <c r="X2195" s="2" t="str">
        <f t="shared" si="209"/>
        <v>SCALE</v>
      </c>
      <c r="Y2195" s="22" t="str">
        <f t="shared" si="210"/>
        <v>Mid (301-500)</v>
      </c>
    </row>
    <row r="2196" spans="1:25">
      <c r="A2196" s="2" t="s">
        <v>7802</v>
      </c>
      <c r="B2196" s="2" t="s">
        <v>7803</v>
      </c>
      <c r="C2196" s="2" t="s">
        <v>7804</v>
      </c>
      <c r="D2196" s="2" t="s">
        <v>7805</v>
      </c>
      <c r="E2196" s="2" t="s">
        <v>492</v>
      </c>
      <c r="F2196" s="5">
        <v>3000</v>
      </c>
      <c r="G2196" s="2" t="s">
        <v>7806</v>
      </c>
      <c r="H2196" s="2" t="s">
        <v>260</v>
      </c>
      <c r="I2196" s="2" t="s">
        <v>7418</v>
      </c>
      <c r="J2196" s="2" t="s">
        <v>248</v>
      </c>
      <c r="K2196" s="9">
        <v>100</v>
      </c>
      <c r="L2196" s="9">
        <v>1138</v>
      </c>
      <c r="M2196" s="5">
        <v>31</v>
      </c>
      <c r="N2196" s="5">
        <v>0</v>
      </c>
      <c r="O2196" s="5">
        <v>21.11</v>
      </c>
      <c r="P2196" s="5">
        <v>0</v>
      </c>
      <c r="Q2196" s="2">
        <f t="shared" si="205"/>
        <v>-21.11</v>
      </c>
      <c r="R2196" s="5">
        <f t="shared" si="206"/>
        <v>-21.11</v>
      </c>
      <c r="S2196" s="11">
        <f t="shared" si="207"/>
        <v>-1</v>
      </c>
      <c r="T2196" s="5">
        <v>2.72</v>
      </c>
      <c r="U2196" s="5">
        <v>0.68</v>
      </c>
      <c r="V2196" s="5">
        <v>0</v>
      </c>
      <c r="W2196" s="12">
        <f t="shared" si="208"/>
        <v>0</v>
      </c>
      <c r="X2196" s="2" t="str">
        <f t="shared" si="209"/>
        <v>PAUSE</v>
      </c>
      <c r="Y2196" s="22" t="str">
        <f t="shared" si="210"/>
        <v>Low (100-300)</v>
      </c>
    </row>
    <row r="2197" spans="1:25">
      <c r="A2197" s="2" t="s">
        <v>7807</v>
      </c>
      <c r="B2197" s="2" t="s">
        <v>6067</v>
      </c>
      <c r="C2197" s="2" t="s">
        <v>7808</v>
      </c>
      <c r="D2197" s="2" t="s">
        <v>7809</v>
      </c>
      <c r="E2197" s="2" t="s">
        <v>40</v>
      </c>
      <c r="F2197" s="5">
        <v>2167</v>
      </c>
      <c r="G2197" s="2" t="s">
        <v>7810</v>
      </c>
      <c r="H2197" s="2" t="s">
        <v>312</v>
      </c>
      <c r="I2197" s="2" t="s">
        <v>7418</v>
      </c>
      <c r="J2197" s="2" t="s">
        <v>73</v>
      </c>
      <c r="K2197" s="9">
        <v>800</v>
      </c>
      <c r="L2197" s="9">
        <v>664</v>
      </c>
      <c r="M2197" s="5">
        <v>15</v>
      </c>
      <c r="N2197" s="5">
        <v>0</v>
      </c>
      <c r="O2197" s="5">
        <v>8.15</v>
      </c>
      <c r="P2197" s="5">
        <v>0</v>
      </c>
      <c r="Q2197" s="2">
        <f t="shared" si="205"/>
        <v>-8.15</v>
      </c>
      <c r="R2197" s="5">
        <f t="shared" si="206"/>
        <v>-8.15</v>
      </c>
      <c r="S2197" s="11">
        <f t="shared" si="207"/>
        <v>-1</v>
      </c>
      <c r="T2197" s="5">
        <v>2.2599999999999998</v>
      </c>
      <c r="U2197" s="5">
        <v>0.54</v>
      </c>
      <c r="V2197" s="5">
        <v>0</v>
      </c>
      <c r="W2197" s="12">
        <f t="shared" si="208"/>
        <v>0</v>
      </c>
      <c r="X2197" s="2" t="str">
        <f t="shared" si="209"/>
        <v>PAUSE</v>
      </c>
      <c r="Y2197" s="22" t="str">
        <f t="shared" si="210"/>
        <v>Premium (751-1000)</v>
      </c>
    </row>
    <row r="2198" spans="1:25">
      <c r="A2198" s="2" t="s">
        <v>7811</v>
      </c>
      <c r="B2198" s="2" t="s">
        <v>7812</v>
      </c>
      <c r="C2198" s="2" t="s">
        <v>7813</v>
      </c>
      <c r="D2198" s="2" t="s">
        <v>7814</v>
      </c>
      <c r="E2198" s="2" t="s">
        <v>125</v>
      </c>
      <c r="F2198" s="5">
        <v>1500</v>
      </c>
      <c r="G2198" s="2" t="s">
        <v>7815</v>
      </c>
      <c r="H2198" s="2" t="s">
        <v>94</v>
      </c>
      <c r="I2198" s="2" t="s">
        <v>7418</v>
      </c>
      <c r="J2198" s="2" t="s">
        <v>51</v>
      </c>
      <c r="K2198" s="9">
        <v>700</v>
      </c>
      <c r="L2198" s="9">
        <v>1650</v>
      </c>
      <c r="M2198" s="5">
        <v>55</v>
      </c>
      <c r="N2198" s="5">
        <v>2</v>
      </c>
      <c r="O2198" s="5">
        <v>22.68</v>
      </c>
      <c r="P2198" s="5">
        <v>113.75</v>
      </c>
      <c r="Q2198" s="2">
        <f t="shared" si="205"/>
        <v>91.07</v>
      </c>
      <c r="R2198" s="5">
        <f t="shared" si="206"/>
        <v>91.07</v>
      </c>
      <c r="S2198" s="11">
        <f t="shared" si="207"/>
        <v>4.0154320987654319</v>
      </c>
      <c r="T2198" s="5">
        <v>3.33</v>
      </c>
      <c r="U2198" s="5">
        <v>0.41</v>
      </c>
      <c r="V2198" s="5">
        <v>11.34</v>
      </c>
      <c r="W2198" s="12">
        <f t="shared" si="208"/>
        <v>3.6363636363636362E-2</v>
      </c>
      <c r="X2198" s="2" t="str">
        <f t="shared" si="209"/>
        <v>SCALE</v>
      </c>
      <c r="Y2198" s="22" t="str">
        <f t="shared" si="210"/>
        <v>High (501-750)</v>
      </c>
    </row>
    <row r="2199" spans="1:25">
      <c r="A2199" s="2" t="s">
        <v>7816</v>
      </c>
      <c r="B2199" s="2" t="s">
        <v>5685</v>
      </c>
      <c r="C2199" s="2" t="s">
        <v>7817</v>
      </c>
      <c r="D2199" s="2" t="s">
        <v>236</v>
      </c>
      <c r="E2199" s="2" t="s">
        <v>237</v>
      </c>
      <c r="F2199" s="5">
        <v>3683</v>
      </c>
      <c r="G2199" s="2" t="s">
        <v>7818</v>
      </c>
      <c r="H2199" s="2" t="s">
        <v>72</v>
      </c>
      <c r="I2199" s="2" t="s">
        <v>7418</v>
      </c>
      <c r="J2199" s="2" t="s">
        <v>699</v>
      </c>
      <c r="K2199" s="9">
        <v>400</v>
      </c>
      <c r="L2199" s="9">
        <v>578</v>
      </c>
      <c r="M2199" s="5">
        <v>22</v>
      </c>
      <c r="N2199" s="5">
        <v>0</v>
      </c>
      <c r="O2199" s="5">
        <v>10.56</v>
      </c>
      <c r="P2199" s="5">
        <v>0</v>
      </c>
      <c r="Q2199" s="2">
        <f t="shared" si="205"/>
        <v>-10.56</v>
      </c>
      <c r="R2199" s="5">
        <f t="shared" si="206"/>
        <v>-10.56</v>
      </c>
      <c r="S2199" s="11">
        <f t="shared" si="207"/>
        <v>-1</v>
      </c>
      <c r="T2199" s="5">
        <v>3.81</v>
      </c>
      <c r="U2199" s="5">
        <v>0.48</v>
      </c>
      <c r="V2199" s="5">
        <v>0</v>
      </c>
      <c r="W2199" s="12">
        <f t="shared" si="208"/>
        <v>0</v>
      </c>
      <c r="X2199" s="2" t="str">
        <f t="shared" si="209"/>
        <v>PAUSE</v>
      </c>
      <c r="Y2199" s="22" t="str">
        <f t="shared" si="210"/>
        <v>Mid (301-500)</v>
      </c>
    </row>
    <row r="2200" spans="1:25">
      <c r="A2200" s="2" t="s">
        <v>7819</v>
      </c>
      <c r="B2200" s="2" t="s">
        <v>4596</v>
      </c>
      <c r="C2200" s="2" t="s">
        <v>235</v>
      </c>
      <c r="D2200" s="2" t="s">
        <v>7820</v>
      </c>
      <c r="E2200" s="2" t="s">
        <v>125</v>
      </c>
      <c r="F2200" s="5">
        <v>2080</v>
      </c>
      <c r="G2200" s="2" t="s">
        <v>6039</v>
      </c>
      <c r="H2200" s="2" t="s">
        <v>58</v>
      </c>
      <c r="I2200" s="2" t="s">
        <v>7418</v>
      </c>
      <c r="J2200" s="2" t="s">
        <v>248</v>
      </c>
      <c r="K2200" s="9">
        <v>600</v>
      </c>
      <c r="L2200" s="9">
        <v>982</v>
      </c>
      <c r="M2200" s="5">
        <v>32</v>
      </c>
      <c r="N2200" s="5">
        <v>1</v>
      </c>
      <c r="O2200" s="5">
        <v>14.13</v>
      </c>
      <c r="P2200" s="5">
        <v>65.44</v>
      </c>
      <c r="Q2200" s="2">
        <f t="shared" si="205"/>
        <v>51.309999999999995</v>
      </c>
      <c r="R2200" s="5">
        <f t="shared" si="206"/>
        <v>51.309999999999995</v>
      </c>
      <c r="S2200" s="11">
        <f t="shared" si="207"/>
        <v>3.6312809624911528</v>
      </c>
      <c r="T2200" s="5">
        <v>3.26</v>
      </c>
      <c r="U2200" s="5">
        <v>0.44</v>
      </c>
      <c r="V2200" s="5">
        <v>14.13</v>
      </c>
      <c r="W2200" s="12">
        <f t="shared" si="208"/>
        <v>3.125E-2</v>
      </c>
      <c r="X2200" s="2" t="str">
        <f t="shared" si="209"/>
        <v>SCALE</v>
      </c>
      <c r="Y2200" s="22" t="str">
        <f t="shared" si="210"/>
        <v>High (501-750)</v>
      </c>
    </row>
    <row r="2201" spans="1:25">
      <c r="A2201" s="2" t="s">
        <v>7821</v>
      </c>
      <c r="B2201" s="2" t="s">
        <v>1167</v>
      </c>
      <c r="C2201" s="2" t="s">
        <v>7822</v>
      </c>
      <c r="D2201" s="2" t="s">
        <v>7823</v>
      </c>
      <c r="E2201" s="2" t="s">
        <v>276</v>
      </c>
      <c r="F2201" s="5">
        <v>3575</v>
      </c>
      <c r="G2201" s="2" t="s">
        <v>7824</v>
      </c>
      <c r="H2201" s="2" t="s">
        <v>42</v>
      </c>
      <c r="I2201" s="2" t="s">
        <v>7418</v>
      </c>
      <c r="J2201" s="2" t="s">
        <v>88</v>
      </c>
      <c r="K2201" s="9">
        <v>400</v>
      </c>
      <c r="L2201" s="9">
        <v>2445</v>
      </c>
      <c r="M2201" s="5">
        <v>107</v>
      </c>
      <c r="N2201" s="5">
        <v>0</v>
      </c>
      <c r="O2201" s="5">
        <v>81.58</v>
      </c>
      <c r="P2201" s="5">
        <v>0</v>
      </c>
      <c r="Q2201" s="2">
        <f t="shared" si="205"/>
        <v>-81.58</v>
      </c>
      <c r="R2201" s="5">
        <f t="shared" si="206"/>
        <v>-81.58</v>
      </c>
      <c r="S2201" s="11">
        <f t="shared" si="207"/>
        <v>-1</v>
      </c>
      <c r="T2201" s="5">
        <v>4.38</v>
      </c>
      <c r="U2201" s="5">
        <v>0.76</v>
      </c>
      <c r="V2201" s="5">
        <v>0</v>
      </c>
      <c r="W2201" s="12">
        <f t="shared" si="208"/>
        <v>0</v>
      </c>
      <c r="X2201" s="2" t="str">
        <f t="shared" si="209"/>
        <v>PAUSE</v>
      </c>
      <c r="Y2201" s="22" t="str">
        <f t="shared" si="210"/>
        <v>Mid (301-500)</v>
      </c>
    </row>
    <row r="2202" spans="1:25">
      <c r="A2202" s="2" t="s">
        <v>7825</v>
      </c>
      <c r="B2202" s="2" t="s">
        <v>2727</v>
      </c>
      <c r="C2202" s="2" t="s">
        <v>143</v>
      </c>
      <c r="D2202" s="2" t="s">
        <v>275</v>
      </c>
      <c r="E2202" s="2" t="s">
        <v>276</v>
      </c>
      <c r="F2202" s="5">
        <v>4550</v>
      </c>
      <c r="G2202" s="2" t="s">
        <v>7826</v>
      </c>
      <c r="H2202" s="2" t="s">
        <v>25</v>
      </c>
      <c r="I2202" s="2" t="s">
        <v>7418</v>
      </c>
      <c r="J2202" s="2" t="s">
        <v>217</v>
      </c>
      <c r="K2202" s="9">
        <v>400</v>
      </c>
      <c r="L2202" s="9">
        <v>1566</v>
      </c>
      <c r="M2202" s="5">
        <v>65</v>
      </c>
      <c r="N2202" s="5">
        <v>0</v>
      </c>
      <c r="O2202" s="5">
        <v>28.05</v>
      </c>
      <c r="P2202" s="5">
        <v>0</v>
      </c>
      <c r="Q2202" s="2">
        <f t="shared" si="205"/>
        <v>-28.05</v>
      </c>
      <c r="R2202" s="5">
        <f t="shared" si="206"/>
        <v>-28.05</v>
      </c>
      <c r="S2202" s="11">
        <f t="shared" si="207"/>
        <v>-1</v>
      </c>
      <c r="T2202" s="5">
        <v>4.1500000000000004</v>
      </c>
      <c r="U2202" s="5">
        <v>0.43</v>
      </c>
      <c r="V2202" s="5">
        <v>0</v>
      </c>
      <c r="W2202" s="12">
        <f t="shared" si="208"/>
        <v>0</v>
      </c>
      <c r="X2202" s="2" t="str">
        <f t="shared" si="209"/>
        <v>PAUSE</v>
      </c>
      <c r="Y2202" s="22" t="str">
        <f t="shared" si="210"/>
        <v>Mid (301-500)</v>
      </c>
    </row>
    <row r="2203" spans="1:25">
      <c r="A2203" s="2" t="s">
        <v>7827</v>
      </c>
      <c r="B2203" s="2" t="s">
        <v>1033</v>
      </c>
      <c r="C2203" s="2" t="s">
        <v>7828</v>
      </c>
      <c r="D2203" s="2" t="s">
        <v>6644</v>
      </c>
      <c r="E2203" s="2" t="s">
        <v>118</v>
      </c>
      <c r="F2203" s="5">
        <v>3250</v>
      </c>
      <c r="G2203" s="2" t="s">
        <v>7829</v>
      </c>
      <c r="H2203" s="2" t="s">
        <v>34</v>
      </c>
      <c r="I2203" s="2" t="s">
        <v>7418</v>
      </c>
      <c r="J2203" s="2" t="s">
        <v>458</v>
      </c>
      <c r="K2203" s="9">
        <v>300</v>
      </c>
      <c r="L2203" s="9">
        <v>1590</v>
      </c>
      <c r="M2203" s="5">
        <v>59</v>
      </c>
      <c r="N2203" s="5">
        <v>1</v>
      </c>
      <c r="O2203" s="5">
        <v>24.69</v>
      </c>
      <c r="P2203" s="5">
        <v>45.86</v>
      </c>
      <c r="Q2203" s="2">
        <f t="shared" si="205"/>
        <v>21.169999999999998</v>
      </c>
      <c r="R2203" s="5">
        <f t="shared" si="206"/>
        <v>21.169999999999998</v>
      </c>
      <c r="S2203" s="11">
        <f t="shared" si="207"/>
        <v>0.85743215876873213</v>
      </c>
      <c r="T2203" s="5">
        <v>3.71</v>
      </c>
      <c r="U2203" s="5">
        <v>0.42</v>
      </c>
      <c r="V2203" s="5">
        <v>24.69</v>
      </c>
      <c r="W2203" s="12">
        <f t="shared" si="208"/>
        <v>1.6949152542372881E-2</v>
      </c>
      <c r="X2203" s="2" t="str">
        <f t="shared" si="209"/>
        <v>SCALE</v>
      </c>
      <c r="Y2203" s="22" t="str">
        <f t="shared" si="210"/>
        <v>Low (100-300)</v>
      </c>
    </row>
    <row r="2204" spans="1:25">
      <c r="A2204" s="2" t="s">
        <v>7830</v>
      </c>
      <c r="B2204" s="2" t="s">
        <v>2570</v>
      </c>
      <c r="C2204" s="2" t="s">
        <v>471</v>
      </c>
      <c r="D2204" s="2" t="s">
        <v>1378</v>
      </c>
      <c r="E2204" s="2" t="s">
        <v>125</v>
      </c>
      <c r="F2204" s="5">
        <v>4000</v>
      </c>
      <c r="G2204" s="2" t="s">
        <v>7831</v>
      </c>
      <c r="H2204" s="2" t="s">
        <v>161</v>
      </c>
      <c r="I2204" s="2" t="s">
        <v>7418</v>
      </c>
      <c r="J2204" s="2" t="s">
        <v>120</v>
      </c>
      <c r="K2204" s="9">
        <v>300</v>
      </c>
      <c r="L2204" s="9">
        <v>656</v>
      </c>
      <c r="M2204" s="5">
        <v>20</v>
      </c>
      <c r="N2204" s="5">
        <v>0</v>
      </c>
      <c r="O2204" s="5">
        <v>13.76</v>
      </c>
      <c r="P2204" s="5">
        <v>0</v>
      </c>
      <c r="Q2204" s="2">
        <f t="shared" si="205"/>
        <v>-13.76</v>
      </c>
      <c r="R2204" s="5">
        <f t="shared" si="206"/>
        <v>-13.76</v>
      </c>
      <c r="S2204" s="11">
        <f t="shared" si="207"/>
        <v>-1</v>
      </c>
      <c r="T2204" s="5">
        <v>3.05</v>
      </c>
      <c r="U2204" s="5">
        <v>0.69</v>
      </c>
      <c r="V2204" s="5">
        <v>0</v>
      </c>
      <c r="W2204" s="12">
        <f t="shared" si="208"/>
        <v>0</v>
      </c>
      <c r="X2204" s="2" t="str">
        <f t="shared" si="209"/>
        <v>PAUSE</v>
      </c>
      <c r="Y2204" s="22" t="str">
        <f t="shared" si="210"/>
        <v>Low (100-300)</v>
      </c>
    </row>
    <row r="2205" spans="1:25">
      <c r="A2205" s="2" t="s">
        <v>7832</v>
      </c>
      <c r="B2205" s="2" t="s">
        <v>7833</v>
      </c>
      <c r="C2205" s="2" t="s">
        <v>7834</v>
      </c>
      <c r="D2205" s="2" t="s">
        <v>3107</v>
      </c>
      <c r="E2205" s="2" t="s">
        <v>1203</v>
      </c>
      <c r="F2205" s="5">
        <v>3000</v>
      </c>
      <c r="G2205" s="2" t="s">
        <v>7835</v>
      </c>
      <c r="H2205" s="2" t="s">
        <v>134</v>
      </c>
      <c r="I2205" s="2" t="s">
        <v>7418</v>
      </c>
      <c r="J2205" s="2" t="s">
        <v>206</v>
      </c>
      <c r="K2205" s="9">
        <v>500</v>
      </c>
      <c r="L2205" s="9">
        <v>1296</v>
      </c>
      <c r="M2205" s="5">
        <v>29</v>
      </c>
      <c r="N2205" s="5">
        <v>0</v>
      </c>
      <c r="O2205" s="5">
        <v>14.8</v>
      </c>
      <c r="P2205" s="5">
        <v>0</v>
      </c>
      <c r="Q2205" s="2">
        <f t="shared" si="205"/>
        <v>-14.8</v>
      </c>
      <c r="R2205" s="5">
        <f t="shared" si="206"/>
        <v>-14.8</v>
      </c>
      <c r="S2205" s="11">
        <f t="shared" si="207"/>
        <v>-1</v>
      </c>
      <c r="T2205" s="5">
        <v>2.2400000000000002</v>
      </c>
      <c r="U2205" s="5">
        <v>0.51</v>
      </c>
      <c r="V2205" s="5">
        <v>0</v>
      </c>
      <c r="W2205" s="12">
        <f t="shared" si="208"/>
        <v>0</v>
      </c>
      <c r="X2205" s="2" t="str">
        <f t="shared" si="209"/>
        <v>PAUSE</v>
      </c>
      <c r="Y2205" s="22" t="str">
        <f t="shared" si="210"/>
        <v>Mid (301-500)</v>
      </c>
    </row>
    <row r="2206" spans="1:25">
      <c r="A2206" s="2" t="s">
        <v>7836</v>
      </c>
      <c r="B2206" s="2" t="s">
        <v>7837</v>
      </c>
      <c r="C2206" s="2" t="s">
        <v>4409</v>
      </c>
      <c r="D2206" s="2" t="s">
        <v>834</v>
      </c>
      <c r="E2206" s="2" t="s">
        <v>625</v>
      </c>
      <c r="F2206" s="5">
        <v>2200</v>
      </c>
      <c r="G2206" s="2" t="s">
        <v>7838</v>
      </c>
      <c r="H2206" s="2" t="s">
        <v>42</v>
      </c>
      <c r="I2206" s="2" t="s">
        <v>7418</v>
      </c>
      <c r="J2206" s="2" t="s">
        <v>127</v>
      </c>
      <c r="K2206" s="9">
        <v>1000</v>
      </c>
      <c r="L2206" s="9">
        <v>1495</v>
      </c>
      <c r="M2206" s="5">
        <v>55</v>
      </c>
      <c r="N2206" s="5">
        <v>5</v>
      </c>
      <c r="O2206" s="5">
        <v>42.56</v>
      </c>
      <c r="P2206" s="5">
        <v>206.54</v>
      </c>
      <c r="Q2206" s="2">
        <f t="shared" si="205"/>
        <v>163.98</v>
      </c>
      <c r="R2206" s="5">
        <f t="shared" si="206"/>
        <v>163.98</v>
      </c>
      <c r="S2206" s="11">
        <f t="shared" si="207"/>
        <v>3.8529135338345859</v>
      </c>
      <c r="T2206" s="5">
        <v>3.68</v>
      </c>
      <c r="U2206" s="5">
        <v>0.77</v>
      </c>
      <c r="V2206" s="5">
        <v>8.51</v>
      </c>
      <c r="W2206" s="12">
        <f t="shared" si="208"/>
        <v>9.0909090909090912E-2</v>
      </c>
      <c r="X2206" s="2" t="str">
        <f t="shared" si="209"/>
        <v>SCALE</v>
      </c>
      <c r="Y2206" s="22" t="str">
        <f t="shared" si="210"/>
        <v>Premium (751-1000)</v>
      </c>
    </row>
    <row r="2207" spans="1:25">
      <c r="A2207" s="2" t="s">
        <v>7839</v>
      </c>
      <c r="B2207" s="2" t="s">
        <v>7840</v>
      </c>
      <c r="C2207" s="2" t="s">
        <v>83</v>
      </c>
      <c r="D2207" s="2" t="s">
        <v>1603</v>
      </c>
      <c r="E2207" s="2" t="s">
        <v>32</v>
      </c>
      <c r="F2207" s="5">
        <v>2200</v>
      </c>
      <c r="G2207" s="2" t="s">
        <v>7841</v>
      </c>
      <c r="H2207" s="2" t="s">
        <v>161</v>
      </c>
      <c r="I2207" s="2" t="s">
        <v>7418</v>
      </c>
      <c r="J2207" s="2" t="s">
        <v>248</v>
      </c>
      <c r="K2207" s="9">
        <v>500</v>
      </c>
      <c r="L2207" s="9">
        <v>1569</v>
      </c>
      <c r="M2207" s="5">
        <v>63</v>
      </c>
      <c r="N2207" s="5">
        <v>0</v>
      </c>
      <c r="O2207" s="5">
        <v>43.96</v>
      </c>
      <c r="P2207" s="5">
        <v>0</v>
      </c>
      <c r="Q2207" s="2">
        <f t="shared" si="205"/>
        <v>-43.96</v>
      </c>
      <c r="R2207" s="5">
        <f t="shared" si="206"/>
        <v>-43.96</v>
      </c>
      <c r="S2207" s="11">
        <f t="shared" si="207"/>
        <v>-1</v>
      </c>
      <c r="T2207" s="5">
        <v>4.0199999999999996</v>
      </c>
      <c r="U2207" s="5">
        <v>0.7</v>
      </c>
      <c r="V2207" s="5">
        <v>0</v>
      </c>
      <c r="W2207" s="12">
        <f t="shared" si="208"/>
        <v>0</v>
      </c>
      <c r="X2207" s="2" t="str">
        <f t="shared" si="209"/>
        <v>PAUSE</v>
      </c>
      <c r="Y2207" s="22" t="str">
        <f t="shared" si="210"/>
        <v>Mid (301-500)</v>
      </c>
    </row>
    <row r="2208" spans="1:25">
      <c r="A2208" s="2" t="s">
        <v>7842</v>
      </c>
      <c r="B2208" s="2" t="s">
        <v>2221</v>
      </c>
      <c r="C2208" s="2" t="s">
        <v>7843</v>
      </c>
      <c r="D2208" s="2" t="s">
        <v>7844</v>
      </c>
      <c r="E2208" s="2" t="s">
        <v>258</v>
      </c>
      <c r="F2208" s="5">
        <v>5809</v>
      </c>
      <c r="G2208" s="2" t="s">
        <v>1468</v>
      </c>
      <c r="H2208" s="2" t="s">
        <v>161</v>
      </c>
      <c r="I2208" s="2" t="s">
        <v>7418</v>
      </c>
      <c r="J2208" s="2" t="s">
        <v>206</v>
      </c>
      <c r="K2208" s="9">
        <v>700</v>
      </c>
      <c r="L2208" s="9">
        <v>2119</v>
      </c>
      <c r="M2208" s="5">
        <v>51</v>
      </c>
      <c r="N2208" s="5">
        <v>0</v>
      </c>
      <c r="O2208" s="5">
        <v>23.5</v>
      </c>
      <c r="P2208" s="5">
        <v>0</v>
      </c>
      <c r="Q2208" s="2">
        <f t="shared" si="205"/>
        <v>-23.5</v>
      </c>
      <c r="R2208" s="5">
        <f t="shared" si="206"/>
        <v>-23.5</v>
      </c>
      <c r="S2208" s="11">
        <f t="shared" si="207"/>
        <v>-1</v>
      </c>
      <c r="T2208" s="5">
        <v>2.41</v>
      </c>
      <c r="U2208" s="5">
        <v>0.46</v>
      </c>
      <c r="V2208" s="5">
        <v>0</v>
      </c>
      <c r="W2208" s="12">
        <f t="shared" si="208"/>
        <v>0</v>
      </c>
      <c r="X2208" s="2" t="str">
        <f t="shared" si="209"/>
        <v>PAUSE</v>
      </c>
      <c r="Y2208" s="22" t="str">
        <f t="shared" si="210"/>
        <v>High (501-750)</v>
      </c>
    </row>
    <row r="2209" spans="1:25">
      <c r="A2209" s="2" t="s">
        <v>7845</v>
      </c>
      <c r="B2209" s="2" t="s">
        <v>289</v>
      </c>
      <c r="C2209" s="2" t="s">
        <v>3282</v>
      </c>
      <c r="D2209" s="2" t="s">
        <v>3030</v>
      </c>
      <c r="E2209" s="2" t="s">
        <v>40</v>
      </c>
      <c r="F2209" s="5">
        <v>3692</v>
      </c>
      <c r="G2209" s="2" t="s">
        <v>7846</v>
      </c>
      <c r="H2209" s="2" t="s">
        <v>266</v>
      </c>
      <c r="I2209" s="2" t="s">
        <v>7418</v>
      </c>
      <c r="J2209" s="2" t="s">
        <v>43</v>
      </c>
      <c r="K2209" s="9">
        <v>500</v>
      </c>
      <c r="L2209" s="9">
        <v>2447</v>
      </c>
      <c r="M2209" s="5">
        <v>105</v>
      </c>
      <c r="N2209" s="5">
        <v>4</v>
      </c>
      <c r="O2209" s="5">
        <v>72.86</v>
      </c>
      <c r="P2209" s="5">
        <v>244.04</v>
      </c>
      <c r="Q2209" s="2">
        <f t="shared" si="205"/>
        <v>171.18</v>
      </c>
      <c r="R2209" s="5">
        <f t="shared" si="206"/>
        <v>171.18</v>
      </c>
      <c r="S2209" s="11">
        <f t="shared" si="207"/>
        <v>2.3494372769695309</v>
      </c>
      <c r="T2209" s="5">
        <v>4.29</v>
      </c>
      <c r="U2209" s="5">
        <v>0.69</v>
      </c>
      <c r="V2209" s="5">
        <v>18.22</v>
      </c>
      <c r="W2209" s="12">
        <f t="shared" si="208"/>
        <v>3.8095238095238099E-2</v>
      </c>
      <c r="X2209" s="2" t="str">
        <f t="shared" si="209"/>
        <v>SCALE</v>
      </c>
      <c r="Y2209" s="22" t="str">
        <f t="shared" si="210"/>
        <v>Mid (301-500)</v>
      </c>
    </row>
    <row r="2210" spans="1:25">
      <c r="A2210" s="2" t="s">
        <v>7847</v>
      </c>
      <c r="B2210" s="2" t="s">
        <v>7848</v>
      </c>
      <c r="C2210" s="2" t="s">
        <v>3802</v>
      </c>
      <c r="D2210" s="2" t="s">
        <v>7480</v>
      </c>
      <c r="E2210" s="2" t="s">
        <v>132</v>
      </c>
      <c r="F2210" s="5">
        <v>3600</v>
      </c>
      <c r="G2210" s="2" t="s">
        <v>7849</v>
      </c>
      <c r="H2210" s="2" t="s">
        <v>344</v>
      </c>
      <c r="I2210" s="2" t="s">
        <v>7418</v>
      </c>
      <c r="J2210" s="2" t="s">
        <v>300</v>
      </c>
      <c r="K2210" s="9">
        <v>500</v>
      </c>
      <c r="L2210" s="9">
        <v>2377</v>
      </c>
      <c r="M2210" s="5">
        <v>62</v>
      </c>
      <c r="N2210" s="5">
        <v>3</v>
      </c>
      <c r="O2210" s="5">
        <v>50.99</v>
      </c>
      <c r="P2210" s="5">
        <v>177.3</v>
      </c>
      <c r="Q2210" s="2">
        <f t="shared" si="205"/>
        <v>126.31</v>
      </c>
      <c r="R2210" s="5">
        <f t="shared" si="206"/>
        <v>126.31</v>
      </c>
      <c r="S2210" s="11">
        <f t="shared" si="207"/>
        <v>2.4771523828201607</v>
      </c>
      <c r="T2210" s="5">
        <v>2.61</v>
      </c>
      <c r="U2210" s="5">
        <v>0.82</v>
      </c>
      <c r="V2210" s="5">
        <v>17</v>
      </c>
      <c r="W2210" s="12">
        <f t="shared" si="208"/>
        <v>4.8387096774193547E-2</v>
      </c>
      <c r="X2210" s="2" t="str">
        <f t="shared" si="209"/>
        <v>SCALE</v>
      </c>
      <c r="Y2210" s="22" t="str">
        <f t="shared" si="210"/>
        <v>Mid (301-500)</v>
      </c>
    </row>
    <row r="2211" spans="1:25">
      <c r="A2211" s="2" t="s">
        <v>7850</v>
      </c>
      <c r="B2211" s="2" t="s">
        <v>1235</v>
      </c>
      <c r="C2211" s="2" t="s">
        <v>984</v>
      </c>
      <c r="D2211" s="2" t="s">
        <v>7851</v>
      </c>
      <c r="E2211" s="2" t="s">
        <v>32</v>
      </c>
      <c r="F2211" s="5">
        <v>3600</v>
      </c>
      <c r="G2211" s="2" t="s">
        <v>7852</v>
      </c>
      <c r="H2211" s="2" t="s">
        <v>102</v>
      </c>
      <c r="I2211" s="2" t="s">
        <v>7418</v>
      </c>
      <c r="J2211" s="2" t="s">
        <v>361</v>
      </c>
      <c r="K2211" s="9">
        <v>100</v>
      </c>
      <c r="L2211" s="9">
        <v>511</v>
      </c>
      <c r="M2211" s="5">
        <v>22</v>
      </c>
      <c r="N2211" s="5">
        <v>0</v>
      </c>
      <c r="O2211" s="5">
        <v>17.48</v>
      </c>
      <c r="P2211" s="5">
        <v>0</v>
      </c>
      <c r="Q2211" s="2">
        <f t="shared" si="205"/>
        <v>-17.48</v>
      </c>
      <c r="R2211" s="5">
        <f t="shared" si="206"/>
        <v>-17.48</v>
      </c>
      <c r="S2211" s="11">
        <f t="shared" si="207"/>
        <v>-1</v>
      </c>
      <c r="T2211" s="5">
        <v>4.3099999999999996</v>
      </c>
      <c r="U2211" s="5">
        <v>0.79</v>
      </c>
      <c r="V2211" s="5">
        <v>0</v>
      </c>
      <c r="W2211" s="12">
        <f t="shared" si="208"/>
        <v>0</v>
      </c>
      <c r="X2211" s="2" t="str">
        <f t="shared" si="209"/>
        <v>PAUSE</v>
      </c>
      <c r="Y2211" s="22" t="str">
        <f t="shared" si="210"/>
        <v>Low (100-300)</v>
      </c>
    </row>
    <row r="2212" spans="1:25">
      <c r="A2212" s="2" t="s">
        <v>7853</v>
      </c>
      <c r="B2212" s="2" t="s">
        <v>495</v>
      </c>
      <c r="C2212" s="2" t="s">
        <v>1130</v>
      </c>
      <c r="D2212" s="2" t="s">
        <v>7854</v>
      </c>
      <c r="E2212" s="2" t="s">
        <v>305</v>
      </c>
      <c r="F2212" s="5">
        <v>3400</v>
      </c>
      <c r="G2212" s="2" t="s">
        <v>7855</v>
      </c>
      <c r="H2212" s="2" t="s">
        <v>134</v>
      </c>
      <c r="I2212" s="2" t="s">
        <v>7418</v>
      </c>
      <c r="J2212" s="2" t="s">
        <v>699</v>
      </c>
      <c r="K2212" s="9">
        <v>500</v>
      </c>
      <c r="L2212" s="9">
        <v>580</v>
      </c>
      <c r="M2212" s="5">
        <v>16</v>
      </c>
      <c r="N2212" s="5">
        <v>0</v>
      </c>
      <c r="O2212" s="5">
        <v>9.9</v>
      </c>
      <c r="P2212" s="5">
        <v>0</v>
      </c>
      <c r="Q2212" s="2">
        <f t="shared" si="205"/>
        <v>-9.9</v>
      </c>
      <c r="R2212" s="5">
        <f t="shared" si="206"/>
        <v>-9.9</v>
      </c>
      <c r="S2212" s="11">
        <f t="shared" si="207"/>
        <v>-1</v>
      </c>
      <c r="T2212" s="5">
        <v>2.76</v>
      </c>
      <c r="U2212" s="5">
        <v>0.62</v>
      </c>
      <c r="V2212" s="5">
        <v>0</v>
      </c>
      <c r="W2212" s="12">
        <f t="shared" si="208"/>
        <v>0</v>
      </c>
      <c r="X2212" s="2" t="str">
        <f t="shared" si="209"/>
        <v>PAUSE</v>
      </c>
      <c r="Y2212" s="22" t="str">
        <f t="shared" si="210"/>
        <v>Mid (301-500)</v>
      </c>
    </row>
    <row r="2213" spans="1:25">
      <c r="A2213" s="2" t="s">
        <v>7856</v>
      </c>
      <c r="B2213" s="2" t="s">
        <v>7857</v>
      </c>
      <c r="C2213" s="2" t="s">
        <v>7858</v>
      </c>
      <c r="D2213" s="2" t="s">
        <v>2423</v>
      </c>
      <c r="E2213" s="2" t="s">
        <v>32</v>
      </c>
      <c r="F2213" s="5">
        <v>2600</v>
      </c>
      <c r="G2213" s="2" t="s">
        <v>7859</v>
      </c>
      <c r="H2213" s="2" t="s">
        <v>150</v>
      </c>
      <c r="I2213" s="2" t="s">
        <v>7418</v>
      </c>
      <c r="J2213" s="2" t="s">
        <v>27</v>
      </c>
      <c r="K2213" s="9">
        <v>400</v>
      </c>
      <c r="L2213" s="9">
        <v>1729</v>
      </c>
      <c r="M2213" s="5">
        <v>75</v>
      </c>
      <c r="N2213" s="5">
        <v>8</v>
      </c>
      <c r="O2213" s="5">
        <v>54.12</v>
      </c>
      <c r="P2213" s="5">
        <v>581.77</v>
      </c>
      <c r="Q2213" s="2">
        <f t="shared" si="205"/>
        <v>527.65</v>
      </c>
      <c r="R2213" s="5">
        <f t="shared" si="206"/>
        <v>527.65</v>
      </c>
      <c r="S2213" s="11">
        <f t="shared" si="207"/>
        <v>9.7496304508499634</v>
      </c>
      <c r="T2213" s="5">
        <v>4.34</v>
      </c>
      <c r="U2213" s="5">
        <v>0.72</v>
      </c>
      <c r="V2213" s="5">
        <v>6.76</v>
      </c>
      <c r="W2213" s="12">
        <f t="shared" si="208"/>
        <v>0.10666666666666667</v>
      </c>
      <c r="X2213" s="2" t="str">
        <f t="shared" si="209"/>
        <v>SCALE</v>
      </c>
      <c r="Y2213" s="22" t="str">
        <f t="shared" si="210"/>
        <v>Mid (301-500)</v>
      </c>
    </row>
    <row r="2214" spans="1:25">
      <c r="A2214" s="2" t="s">
        <v>7860</v>
      </c>
      <c r="B2214" s="2" t="s">
        <v>7017</v>
      </c>
      <c r="C2214" s="2" t="s">
        <v>7861</v>
      </c>
      <c r="D2214" s="2" t="s">
        <v>7862</v>
      </c>
      <c r="E2214" s="2" t="s">
        <v>188</v>
      </c>
      <c r="F2214" s="5">
        <v>3900</v>
      </c>
      <c r="G2214" s="2" t="s">
        <v>7863</v>
      </c>
      <c r="H2214" s="2" t="s">
        <v>94</v>
      </c>
      <c r="I2214" s="2" t="s">
        <v>7418</v>
      </c>
      <c r="J2214" s="2" t="s">
        <v>35</v>
      </c>
      <c r="K2214" s="9">
        <v>100</v>
      </c>
      <c r="L2214" s="9">
        <v>1782</v>
      </c>
      <c r="M2214" s="5">
        <v>74</v>
      </c>
      <c r="N2214" s="5">
        <v>0</v>
      </c>
      <c r="O2214" s="5">
        <v>33.39</v>
      </c>
      <c r="P2214" s="5">
        <v>0</v>
      </c>
      <c r="Q2214" s="2">
        <f t="shared" si="205"/>
        <v>-33.39</v>
      </c>
      <c r="R2214" s="5">
        <f t="shared" si="206"/>
        <v>-33.39</v>
      </c>
      <c r="S2214" s="11">
        <f t="shared" si="207"/>
        <v>-1</v>
      </c>
      <c r="T2214" s="5">
        <v>4.1500000000000004</v>
      </c>
      <c r="U2214" s="5">
        <v>0.45</v>
      </c>
      <c r="V2214" s="5">
        <v>0</v>
      </c>
      <c r="W2214" s="12">
        <f t="shared" si="208"/>
        <v>0</v>
      </c>
      <c r="X2214" s="2" t="str">
        <f t="shared" si="209"/>
        <v>PAUSE</v>
      </c>
      <c r="Y2214" s="22" t="str">
        <f t="shared" si="210"/>
        <v>Low (100-300)</v>
      </c>
    </row>
    <row r="2215" spans="1:25">
      <c r="A2215" s="2" t="s">
        <v>7864</v>
      </c>
      <c r="B2215" s="2" t="s">
        <v>7865</v>
      </c>
      <c r="C2215" s="2" t="s">
        <v>573</v>
      </c>
      <c r="D2215" s="2" t="s">
        <v>4490</v>
      </c>
      <c r="E2215" s="2" t="s">
        <v>625</v>
      </c>
      <c r="F2215" s="5">
        <v>1500</v>
      </c>
      <c r="G2215" s="2" t="s">
        <v>7866</v>
      </c>
      <c r="H2215" s="2" t="s">
        <v>25</v>
      </c>
      <c r="I2215" s="2" t="s">
        <v>7418</v>
      </c>
      <c r="J2215" s="2" t="s">
        <v>66</v>
      </c>
      <c r="K2215" s="9">
        <v>600</v>
      </c>
      <c r="L2215" s="9">
        <v>2070</v>
      </c>
      <c r="M2215" s="5">
        <v>41</v>
      </c>
      <c r="N2215" s="5">
        <v>3</v>
      </c>
      <c r="O2215" s="5">
        <v>29.47</v>
      </c>
      <c r="P2215" s="5">
        <v>175.51</v>
      </c>
      <c r="Q2215" s="2">
        <f t="shared" si="205"/>
        <v>146.04</v>
      </c>
      <c r="R2215" s="5">
        <f t="shared" si="206"/>
        <v>146.04</v>
      </c>
      <c r="S2215" s="11">
        <f t="shared" si="207"/>
        <v>4.9555480149304376</v>
      </c>
      <c r="T2215" s="5">
        <v>1.98</v>
      </c>
      <c r="U2215" s="5">
        <v>0.72</v>
      </c>
      <c r="V2215" s="5">
        <v>9.82</v>
      </c>
      <c r="W2215" s="12">
        <f t="shared" si="208"/>
        <v>7.3170731707317069E-2</v>
      </c>
      <c r="X2215" s="2" t="str">
        <f t="shared" si="209"/>
        <v>SCALE</v>
      </c>
      <c r="Y2215" s="22" t="str">
        <f t="shared" si="210"/>
        <v>High (501-750)</v>
      </c>
    </row>
    <row r="2216" spans="1:25">
      <c r="A2216" s="2" t="s">
        <v>7867</v>
      </c>
      <c r="B2216" s="2" t="s">
        <v>5672</v>
      </c>
      <c r="C2216" s="2" t="s">
        <v>1100</v>
      </c>
      <c r="D2216" s="2" t="s">
        <v>7747</v>
      </c>
      <c r="E2216" s="2" t="s">
        <v>32</v>
      </c>
      <c r="F2216" s="5">
        <v>1000</v>
      </c>
      <c r="G2216" s="2" t="s">
        <v>7868</v>
      </c>
      <c r="H2216" s="2" t="s">
        <v>167</v>
      </c>
      <c r="I2216" s="2" t="s">
        <v>7418</v>
      </c>
      <c r="J2216" s="2" t="s">
        <v>140</v>
      </c>
      <c r="K2216" s="9">
        <v>300</v>
      </c>
      <c r="L2216" s="9">
        <v>2300</v>
      </c>
      <c r="M2216" s="5">
        <v>101</v>
      </c>
      <c r="N2216" s="5">
        <v>0</v>
      </c>
      <c r="O2216" s="5">
        <v>63.33</v>
      </c>
      <c r="P2216" s="5">
        <v>0</v>
      </c>
      <c r="Q2216" s="2">
        <f t="shared" si="205"/>
        <v>-63.33</v>
      </c>
      <c r="R2216" s="5">
        <f t="shared" si="206"/>
        <v>-63.33</v>
      </c>
      <c r="S2216" s="11">
        <f t="shared" si="207"/>
        <v>-1</v>
      </c>
      <c r="T2216" s="5">
        <v>4.3899999999999997</v>
      </c>
      <c r="U2216" s="5">
        <v>0.63</v>
      </c>
      <c r="V2216" s="5">
        <v>0</v>
      </c>
      <c r="W2216" s="12">
        <f t="shared" si="208"/>
        <v>0</v>
      </c>
      <c r="X2216" s="2" t="str">
        <f t="shared" si="209"/>
        <v>PAUSE</v>
      </c>
      <c r="Y2216" s="22" t="str">
        <f t="shared" si="210"/>
        <v>Low (100-300)</v>
      </c>
    </row>
    <row r="2217" spans="1:25">
      <c r="A2217" s="2" t="s">
        <v>7869</v>
      </c>
      <c r="B2217" s="2" t="s">
        <v>340</v>
      </c>
      <c r="C2217" s="2" t="s">
        <v>7870</v>
      </c>
      <c r="D2217" s="2" t="s">
        <v>5505</v>
      </c>
      <c r="E2217" s="2" t="s">
        <v>78</v>
      </c>
      <c r="F2217" s="5">
        <v>3400</v>
      </c>
      <c r="G2217" s="2" t="s">
        <v>7871</v>
      </c>
      <c r="H2217" s="2" t="s">
        <v>65</v>
      </c>
      <c r="I2217" s="2" t="s">
        <v>7418</v>
      </c>
      <c r="J2217" s="2" t="s">
        <v>232</v>
      </c>
      <c r="K2217" s="9">
        <v>500</v>
      </c>
      <c r="L2217" s="9">
        <v>1628</v>
      </c>
      <c r="M2217" s="5">
        <v>32</v>
      </c>
      <c r="N2217" s="5">
        <v>3</v>
      </c>
      <c r="O2217" s="5">
        <v>26.35</v>
      </c>
      <c r="P2217" s="5">
        <v>107.22</v>
      </c>
      <c r="Q2217" s="2">
        <f t="shared" si="205"/>
        <v>80.87</v>
      </c>
      <c r="R2217" s="5">
        <f t="shared" si="206"/>
        <v>80.87</v>
      </c>
      <c r="S2217" s="11">
        <f t="shared" si="207"/>
        <v>3.0690702087286525</v>
      </c>
      <c r="T2217" s="5">
        <v>1.97</v>
      </c>
      <c r="U2217" s="5">
        <v>0.82</v>
      </c>
      <c r="V2217" s="5">
        <v>8.7799999999999994</v>
      </c>
      <c r="W2217" s="12">
        <f t="shared" si="208"/>
        <v>9.375E-2</v>
      </c>
      <c r="X2217" s="2" t="str">
        <f t="shared" si="209"/>
        <v>SCALE</v>
      </c>
      <c r="Y2217" s="22" t="str">
        <f t="shared" si="210"/>
        <v>Mid (301-500)</v>
      </c>
    </row>
    <row r="2218" spans="1:25">
      <c r="A2218" s="2" t="s">
        <v>7872</v>
      </c>
      <c r="B2218" s="2" t="s">
        <v>340</v>
      </c>
      <c r="C2218" s="2" t="s">
        <v>7873</v>
      </c>
      <c r="D2218" s="2" t="s">
        <v>7874</v>
      </c>
      <c r="E2218" s="2" t="s">
        <v>373</v>
      </c>
      <c r="F2218" s="5">
        <v>1400</v>
      </c>
      <c r="G2218" s="2" t="s">
        <v>7875</v>
      </c>
      <c r="H2218" s="2" t="s">
        <v>167</v>
      </c>
      <c r="I2218" s="2" t="s">
        <v>7418</v>
      </c>
      <c r="J2218" s="2" t="s">
        <v>120</v>
      </c>
      <c r="K2218" s="9">
        <v>400</v>
      </c>
      <c r="L2218" s="9">
        <v>649</v>
      </c>
      <c r="M2218" s="5">
        <v>18</v>
      </c>
      <c r="N2218" s="5">
        <v>1</v>
      </c>
      <c r="O2218" s="5">
        <v>9.19</v>
      </c>
      <c r="P2218" s="5">
        <v>42.19</v>
      </c>
      <c r="Q2218" s="2">
        <f t="shared" si="205"/>
        <v>33</v>
      </c>
      <c r="R2218" s="5">
        <f t="shared" si="206"/>
        <v>33</v>
      </c>
      <c r="S2218" s="11">
        <f t="shared" si="207"/>
        <v>3.5908596300326443</v>
      </c>
      <c r="T2218" s="5">
        <v>2.77</v>
      </c>
      <c r="U2218" s="5">
        <v>0.51</v>
      </c>
      <c r="V2218" s="5">
        <v>9.19</v>
      </c>
      <c r="W2218" s="12">
        <f t="shared" si="208"/>
        <v>5.5555555555555552E-2</v>
      </c>
      <c r="X2218" s="2" t="str">
        <f t="shared" si="209"/>
        <v>SCALE</v>
      </c>
      <c r="Y2218" s="22" t="str">
        <f t="shared" si="210"/>
        <v>Mid (301-500)</v>
      </c>
    </row>
    <row r="2219" spans="1:25">
      <c r="A2219" s="2" t="s">
        <v>7876</v>
      </c>
      <c r="B2219" s="2" t="s">
        <v>1009</v>
      </c>
      <c r="C2219" s="2" t="s">
        <v>7877</v>
      </c>
      <c r="D2219" s="2" t="s">
        <v>650</v>
      </c>
      <c r="E2219" s="2" t="s">
        <v>432</v>
      </c>
      <c r="F2219" s="5">
        <v>1000</v>
      </c>
      <c r="G2219" s="2" t="s">
        <v>7878</v>
      </c>
      <c r="H2219" s="2" t="s">
        <v>190</v>
      </c>
      <c r="I2219" s="2" t="s">
        <v>7418</v>
      </c>
      <c r="J2219" s="2" t="s">
        <v>319</v>
      </c>
      <c r="K2219" s="9">
        <v>300</v>
      </c>
      <c r="L2219" s="9">
        <v>1113</v>
      </c>
      <c r="M2219" s="5">
        <v>44</v>
      </c>
      <c r="N2219" s="5">
        <v>4</v>
      </c>
      <c r="O2219" s="5">
        <v>23.92</v>
      </c>
      <c r="P2219" s="5">
        <v>258.49</v>
      </c>
      <c r="Q2219" s="2">
        <f t="shared" si="205"/>
        <v>234.57</v>
      </c>
      <c r="R2219" s="5">
        <f t="shared" si="206"/>
        <v>234.57</v>
      </c>
      <c r="S2219" s="11">
        <f t="shared" si="207"/>
        <v>9.8064381270902992</v>
      </c>
      <c r="T2219" s="5">
        <v>3.95</v>
      </c>
      <c r="U2219" s="5">
        <v>0.54</v>
      </c>
      <c r="V2219" s="5">
        <v>5.98</v>
      </c>
      <c r="W2219" s="12">
        <f t="shared" si="208"/>
        <v>9.0909090909090912E-2</v>
      </c>
      <c r="X2219" s="2" t="str">
        <f t="shared" si="209"/>
        <v>SCALE</v>
      </c>
      <c r="Y2219" s="22" t="str">
        <f t="shared" si="210"/>
        <v>Low (100-300)</v>
      </c>
    </row>
    <row r="2220" spans="1:25">
      <c r="A2220" s="2" t="s">
        <v>7879</v>
      </c>
      <c r="B2220" s="2" t="s">
        <v>7880</v>
      </c>
      <c r="C2220" s="2" t="s">
        <v>7881</v>
      </c>
      <c r="D2220" s="2" t="s">
        <v>5754</v>
      </c>
      <c r="E2220" s="2" t="s">
        <v>237</v>
      </c>
      <c r="F2220" s="5">
        <v>0</v>
      </c>
      <c r="G2220" s="2" t="s">
        <v>825</v>
      </c>
      <c r="H2220" s="2" t="s">
        <v>25</v>
      </c>
      <c r="I2220" s="2" t="s">
        <v>7418</v>
      </c>
      <c r="J2220" s="2" t="s">
        <v>300</v>
      </c>
      <c r="K2220" s="9">
        <v>100</v>
      </c>
      <c r="L2220" s="9">
        <v>601</v>
      </c>
      <c r="M2220" s="5">
        <v>12</v>
      </c>
      <c r="N2220" s="5">
        <v>0</v>
      </c>
      <c r="O2220" s="5">
        <v>6.56</v>
      </c>
      <c r="P2220" s="5">
        <v>0</v>
      </c>
      <c r="Q2220" s="2">
        <f t="shared" si="205"/>
        <v>-6.56</v>
      </c>
      <c r="R2220" s="5">
        <f t="shared" si="206"/>
        <v>-6.56</v>
      </c>
      <c r="S2220" s="11">
        <f t="shared" si="207"/>
        <v>-1</v>
      </c>
      <c r="T2220" s="5">
        <v>2</v>
      </c>
      <c r="U2220" s="5">
        <v>0.55000000000000004</v>
      </c>
      <c r="V2220" s="5">
        <v>0</v>
      </c>
      <c r="W2220" s="12">
        <f t="shared" si="208"/>
        <v>0</v>
      </c>
      <c r="X2220" s="2" t="str">
        <f t="shared" si="209"/>
        <v>PAUSE</v>
      </c>
      <c r="Y2220" s="22" t="str">
        <f t="shared" si="210"/>
        <v>Low (100-300)</v>
      </c>
    </row>
    <row r="2221" spans="1:25">
      <c r="A2221" s="2" t="s">
        <v>7882</v>
      </c>
      <c r="B2221" s="2" t="s">
        <v>7883</v>
      </c>
      <c r="C2221" s="2" t="s">
        <v>1654</v>
      </c>
      <c r="D2221" s="2" t="s">
        <v>7884</v>
      </c>
      <c r="E2221" s="2" t="s">
        <v>78</v>
      </c>
      <c r="F2221" s="5">
        <v>3250</v>
      </c>
      <c r="G2221" s="2" t="s">
        <v>7885</v>
      </c>
      <c r="H2221" s="2" t="s">
        <v>150</v>
      </c>
      <c r="I2221" s="2" t="s">
        <v>7418</v>
      </c>
      <c r="J2221" s="2" t="s">
        <v>43</v>
      </c>
      <c r="K2221" s="9">
        <v>500</v>
      </c>
      <c r="L2221" s="9">
        <v>2268</v>
      </c>
      <c r="M2221" s="5">
        <v>52</v>
      </c>
      <c r="N2221" s="5">
        <v>0</v>
      </c>
      <c r="O2221" s="5">
        <v>23.48</v>
      </c>
      <c r="P2221" s="5">
        <v>0</v>
      </c>
      <c r="Q2221" s="2">
        <f t="shared" si="205"/>
        <v>-23.48</v>
      </c>
      <c r="R2221" s="5">
        <f t="shared" si="206"/>
        <v>-23.48</v>
      </c>
      <c r="S2221" s="11">
        <f t="shared" si="207"/>
        <v>-1</v>
      </c>
      <c r="T2221" s="5">
        <v>2.29</v>
      </c>
      <c r="U2221" s="5">
        <v>0.45</v>
      </c>
      <c r="V2221" s="5">
        <v>0</v>
      </c>
      <c r="W2221" s="12">
        <f t="shared" si="208"/>
        <v>0</v>
      </c>
      <c r="X2221" s="2" t="str">
        <f t="shared" si="209"/>
        <v>PAUSE</v>
      </c>
      <c r="Y2221" s="22" t="str">
        <f t="shared" si="210"/>
        <v>Mid (301-500)</v>
      </c>
    </row>
    <row r="2222" spans="1:25">
      <c r="A2222" s="2" t="s">
        <v>7886</v>
      </c>
      <c r="B2222" s="2" t="s">
        <v>7887</v>
      </c>
      <c r="C2222" s="2" t="s">
        <v>1736</v>
      </c>
      <c r="D2222" s="2" t="s">
        <v>7353</v>
      </c>
      <c r="E2222" s="2" t="s">
        <v>237</v>
      </c>
      <c r="F2222" s="5">
        <v>1993</v>
      </c>
      <c r="G2222" s="2" t="s">
        <v>7888</v>
      </c>
      <c r="H2222" s="2" t="s">
        <v>58</v>
      </c>
      <c r="I2222" s="2" t="s">
        <v>7418</v>
      </c>
      <c r="J2222" s="2" t="s">
        <v>232</v>
      </c>
      <c r="K2222" s="9">
        <v>300</v>
      </c>
      <c r="L2222" s="9">
        <v>1417</v>
      </c>
      <c r="M2222" s="5">
        <v>54</v>
      </c>
      <c r="N2222" s="5">
        <v>1</v>
      </c>
      <c r="O2222" s="5">
        <v>29.29</v>
      </c>
      <c r="P2222" s="5">
        <v>55.37</v>
      </c>
      <c r="Q2222" s="2">
        <f t="shared" si="205"/>
        <v>26.08</v>
      </c>
      <c r="R2222" s="5">
        <f t="shared" si="206"/>
        <v>26.08</v>
      </c>
      <c r="S2222" s="11">
        <f t="shared" si="207"/>
        <v>0.89040628200751104</v>
      </c>
      <c r="T2222" s="5">
        <v>3.81</v>
      </c>
      <c r="U2222" s="5">
        <v>0.54</v>
      </c>
      <c r="V2222" s="5">
        <v>29.29</v>
      </c>
      <c r="W2222" s="12">
        <f t="shared" si="208"/>
        <v>1.8518518518518517E-2</v>
      </c>
      <c r="X2222" s="2" t="str">
        <f t="shared" si="209"/>
        <v>SCALE</v>
      </c>
      <c r="Y2222" s="22" t="str">
        <f t="shared" si="210"/>
        <v>Low (100-300)</v>
      </c>
    </row>
    <row r="2223" spans="1:25">
      <c r="A2223" s="2" t="s">
        <v>7889</v>
      </c>
      <c r="B2223" s="2" t="s">
        <v>7890</v>
      </c>
      <c r="C2223" s="2" t="s">
        <v>1943</v>
      </c>
      <c r="D2223" s="2" t="s">
        <v>251</v>
      </c>
      <c r="E2223" s="2" t="s">
        <v>23</v>
      </c>
      <c r="F2223" s="5">
        <v>4000</v>
      </c>
      <c r="G2223" s="2" t="s">
        <v>2954</v>
      </c>
      <c r="H2223" s="2" t="s">
        <v>167</v>
      </c>
      <c r="I2223" s="2" t="s">
        <v>7418</v>
      </c>
      <c r="J2223" s="2" t="s">
        <v>140</v>
      </c>
      <c r="K2223" s="9">
        <v>200</v>
      </c>
      <c r="L2223" s="9">
        <v>2408</v>
      </c>
      <c r="M2223" s="5">
        <v>40</v>
      </c>
      <c r="N2223" s="5">
        <v>0</v>
      </c>
      <c r="O2223" s="5">
        <v>22</v>
      </c>
      <c r="P2223" s="5">
        <v>0</v>
      </c>
      <c r="Q2223" s="2">
        <f t="shared" si="205"/>
        <v>-22</v>
      </c>
      <c r="R2223" s="5">
        <f t="shared" si="206"/>
        <v>-22</v>
      </c>
      <c r="S2223" s="11">
        <f t="shared" si="207"/>
        <v>-1</v>
      </c>
      <c r="T2223" s="5">
        <v>1.66</v>
      </c>
      <c r="U2223" s="5">
        <v>0.55000000000000004</v>
      </c>
      <c r="V2223" s="5">
        <v>0</v>
      </c>
      <c r="W2223" s="12">
        <f t="shared" si="208"/>
        <v>0</v>
      </c>
      <c r="X2223" s="2" t="str">
        <f t="shared" si="209"/>
        <v>PAUSE</v>
      </c>
      <c r="Y2223" s="22" t="str">
        <f t="shared" si="210"/>
        <v>Low (100-300)</v>
      </c>
    </row>
    <row r="2224" spans="1:25">
      <c r="A2224" s="2" t="s">
        <v>7891</v>
      </c>
      <c r="B2224" s="2" t="s">
        <v>449</v>
      </c>
      <c r="C2224" s="2" t="s">
        <v>7892</v>
      </c>
      <c r="D2224" s="2" t="s">
        <v>2226</v>
      </c>
      <c r="E2224" s="2" t="s">
        <v>40</v>
      </c>
      <c r="F2224" s="5">
        <v>1383</v>
      </c>
      <c r="G2224" s="2" t="s">
        <v>7893</v>
      </c>
      <c r="H2224" s="2" t="s">
        <v>150</v>
      </c>
      <c r="I2224" s="2" t="s">
        <v>7418</v>
      </c>
      <c r="J2224" s="2" t="s">
        <v>43</v>
      </c>
      <c r="K2224" s="9">
        <v>200</v>
      </c>
      <c r="L2224" s="9">
        <v>2227</v>
      </c>
      <c r="M2224" s="5">
        <v>60</v>
      </c>
      <c r="N2224" s="5">
        <v>5</v>
      </c>
      <c r="O2224" s="5">
        <v>49.22</v>
      </c>
      <c r="P2224" s="5">
        <v>333.39</v>
      </c>
      <c r="Q2224" s="2">
        <f t="shared" si="205"/>
        <v>284.16999999999996</v>
      </c>
      <c r="R2224" s="5">
        <f t="shared" si="206"/>
        <v>284.16999999999996</v>
      </c>
      <c r="S2224" s="11">
        <f t="shared" si="207"/>
        <v>5.7734660707029652</v>
      </c>
      <c r="T2224" s="5">
        <v>2.69</v>
      </c>
      <c r="U2224" s="5">
        <v>0.82</v>
      </c>
      <c r="V2224" s="5">
        <v>9.84</v>
      </c>
      <c r="W2224" s="12">
        <f t="shared" si="208"/>
        <v>8.3333333333333329E-2</v>
      </c>
      <c r="X2224" s="2" t="str">
        <f t="shared" si="209"/>
        <v>SCALE</v>
      </c>
      <c r="Y2224" s="22" t="str">
        <f t="shared" si="210"/>
        <v>Low (100-300)</v>
      </c>
    </row>
    <row r="2225" spans="1:25">
      <c r="A2225" s="2" t="s">
        <v>7894</v>
      </c>
      <c r="B2225" s="2" t="s">
        <v>7895</v>
      </c>
      <c r="C2225" s="2" t="s">
        <v>7896</v>
      </c>
      <c r="D2225" s="2" t="s">
        <v>7897</v>
      </c>
      <c r="E2225" s="2" t="s">
        <v>23</v>
      </c>
      <c r="F2225" s="5">
        <v>4400</v>
      </c>
      <c r="G2225" s="2" t="s">
        <v>7898</v>
      </c>
      <c r="H2225" s="2" t="s">
        <v>50</v>
      </c>
      <c r="I2225" s="2" t="s">
        <v>7418</v>
      </c>
      <c r="J2225" s="2" t="s">
        <v>699</v>
      </c>
      <c r="K2225" s="9">
        <v>300</v>
      </c>
      <c r="L2225" s="9">
        <v>1222</v>
      </c>
      <c r="M2225" s="5">
        <v>23</v>
      </c>
      <c r="N2225" s="5">
        <v>0</v>
      </c>
      <c r="O2225" s="5">
        <v>18.739999999999998</v>
      </c>
      <c r="P2225" s="5">
        <v>0</v>
      </c>
      <c r="Q2225" s="2">
        <f t="shared" si="205"/>
        <v>-18.739999999999998</v>
      </c>
      <c r="R2225" s="5">
        <f t="shared" si="206"/>
        <v>-18.739999999999998</v>
      </c>
      <c r="S2225" s="11">
        <f t="shared" si="207"/>
        <v>-1</v>
      </c>
      <c r="T2225" s="5">
        <v>1.88</v>
      </c>
      <c r="U2225" s="5">
        <v>0.81</v>
      </c>
      <c r="V2225" s="5">
        <v>0</v>
      </c>
      <c r="W2225" s="12">
        <f t="shared" si="208"/>
        <v>0</v>
      </c>
      <c r="X2225" s="2" t="str">
        <f t="shared" si="209"/>
        <v>PAUSE</v>
      </c>
      <c r="Y2225" s="22" t="str">
        <f t="shared" si="210"/>
        <v>Low (100-300)</v>
      </c>
    </row>
    <row r="2226" spans="1:25">
      <c r="A2226" s="2" t="s">
        <v>7899</v>
      </c>
      <c r="B2226" s="2" t="s">
        <v>7900</v>
      </c>
      <c r="C2226" s="2" t="s">
        <v>7901</v>
      </c>
      <c r="D2226" s="2" t="s">
        <v>7902</v>
      </c>
      <c r="E2226" s="2" t="s">
        <v>23</v>
      </c>
      <c r="F2226" s="5">
        <v>2200</v>
      </c>
      <c r="G2226" s="2" t="s">
        <v>7903</v>
      </c>
      <c r="H2226" s="2" t="s">
        <v>25</v>
      </c>
      <c r="I2226" s="2" t="s">
        <v>7418</v>
      </c>
      <c r="J2226" s="2" t="s">
        <v>59</v>
      </c>
      <c r="K2226" s="9">
        <v>300</v>
      </c>
      <c r="L2226" s="9">
        <v>1173</v>
      </c>
      <c r="M2226" s="5">
        <v>28</v>
      </c>
      <c r="N2226" s="5">
        <v>2</v>
      </c>
      <c r="O2226" s="5">
        <v>13.78</v>
      </c>
      <c r="P2226" s="5">
        <v>140.65</v>
      </c>
      <c r="Q2226" s="2">
        <f t="shared" si="205"/>
        <v>126.87</v>
      </c>
      <c r="R2226" s="5">
        <f t="shared" si="206"/>
        <v>126.87</v>
      </c>
      <c r="S2226" s="11">
        <f t="shared" si="207"/>
        <v>9.2068214804063864</v>
      </c>
      <c r="T2226" s="5">
        <v>2.39</v>
      </c>
      <c r="U2226" s="5">
        <v>0.49</v>
      </c>
      <c r="V2226" s="5">
        <v>6.89</v>
      </c>
      <c r="W2226" s="12">
        <f t="shared" si="208"/>
        <v>7.1428571428571425E-2</v>
      </c>
      <c r="X2226" s="2" t="str">
        <f t="shared" si="209"/>
        <v>SCALE</v>
      </c>
      <c r="Y2226" s="22" t="str">
        <f t="shared" si="210"/>
        <v>Low (100-300)</v>
      </c>
    </row>
    <row r="2227" spans="1:25">
      <c r="A2227" s="2" t="s">
        <v>7904</v>
      </c>
      <c r="B2227" s="2" t="s">
        <v>1082</v>
      </c>
      <c r="C2227" s="2" t="s">
        <v>3136</v>
      </c>
      <c r="D2227" s="2" t="s">
        <v>264</v>
      </c>
      <c r="E2227" s="2" t="s">
        <v>23</v>
      </c>
      <c r="F2227" s="5">
        <v>1500</v>
      </c>
      <c r="G2227" s="2" t="s">
        <v>7905</v>
      </c>
      <c r="H2227" s="2" t="s">
        <v>102</v>
      </c>
      <c r="I2227" s="2" t="s">
        <v>7418</v>
      </c>
      <c r="J2227" s="2" t="s">
        <v>458</v>
      </c>
      <c r="K2227" s="9">
        <v>400</v>
      </c>
      <c r="L2227" s="9">
        <v>544</v>
      </c>
      <c r="M2227" s="5">
        <v>8</v>
      </c>
      <c r="N2227" s="5">
        <v>0</v>
      </c>
      <c r="O2227" s="5">
        <v>5.64</v>
      </c>
      <c r="P2227" s="5">
        <v>0</v>
      </c>
      <c r="Q2227" s="2">
        <f t="shared" si="205"/>
        <v>-5.64</v>
      </c>
      <c r="R2227" s="5">
        <f t="shared" si="206"/>
        <v>-5.64</v>
      </c>
      <c r="S2227" s="11">
        <f t="shared" si="207"/>
        <v>-1</v>
      </c>
      <c r="T2227" s="5">
        <v>1.47</v>
      </c>
      <c r="U2227" s="5">
        <v>0.7</v>
      </c>
      <c r="V2227" s="5">
        <v>0</v>
      </c>
      <c r="W2227" s="12">
        <f t="shared" si="208"/>
        <v>0</v>
      </c>
      <c r="X2227" s="2" t="str">
        <f t="shared" si="209"/>
        <v>PAUSE</v>
      </c>
      <c r="Y2227" s="22" t="str">
        <f t="shared" si="210"/>
        <v>Mid (301-500)</v>
      </c>
    </row>
    <row r="2228" spans="1:25">
      <c r="A2228" s="2" t="s">
        <v>7906</v>
      </c>
      <c r="B2228" s="2" t="s">
        <v>2485</v>
      </c>
      <c r="C2228" s="2" t="s">
        <v>1177</v>
      </c>
      <c r="D2228" s="2" t="s">
        <v>166</v>
      </c>
      <c r="E2228" s="2" t="s">
        <v>56</v>
      </c>
      <c r="F2228" s="5">
        <v>2167</v>
      </c>
      <c r="G2228" s="2" t="s">
        <v>7907</v>
      </c>
      <c r="H2228" s="2" t="s">
        <v>25</v>
      </c>
      <c r="I2228" s="2" t="s">
        <v>7418</v>
      </c>
      <c r="J2228" s="2" t="s">
        <v>293</v>
      </c>
      <c r="K2228" s="9">
        <v>800</v>
      </c>
      <c r="L2228" s="9">
        <v>1549</v>
      </c>
      <c r="M2228" s="5">
        <v>54</v>
      </c>
      <c r="N2228" s="5">
        <v>1</v>
      </c>
      <c r="O2228" s="5">
        <v>27.07</v>
      </c>
      <c r="P2228" s="5">
        <v>63.14</v>
      </c>
      <c r="Q2228" s="2">
        <f t="shared" si="205"/>
        <v>36.07</v>
      </c>
      <c r="R2228" s="5">
        <f t="shared" si="206"/>
        <v>36.07</v>
      </c>
      <c r="S2228" s="11">
        <f t="shared" si="207"/>
        <v>1.3324713705208717</v>
      </c>
      <c r="T2228" s="5">
        <v>3.49</v>
      </c>
      <c r="U2228" s="5">
        <v>0.5</v>
      </c>
      <c r="V2228" s="5">
        <v>27.07</v>
      </c>
      <c r="W2228" s="12">
        <f t="shared" si="208"/>
        <v>1.8518518518518517E-2</v>
      </c>
      <c r="X2228" s="2" t="str">
        <f t="shared" si="209"/>
        <v>SCALE</v>
      </c>
      <c r="Y2228" s="22" t="str">
        <f t="shared" si="210"/>
        <v>Premium (751-1000)</v>
      </c>
    </row>
    <row r="2229" spans="1:25">
      <c r="A2229" s="2" t="s">
        <v>7908</v>
      </c>
      <c r="B2229" s="2" t="s">
        <v>7909</v>
      </c>
      <c r="C2229" s="2" t="s">
        <v>7910</v>
      </c>
      <c r="D2229" s="2" t="s">
        <v>531</v>
      </c>
      <c r="E2229" s="2" t="s">
        <v>23</v>
      </c>
      <c r="F2229" s="5">
        <v>5000</v>
      </c>
      <c r="G2229" s="2" t="s">
        <v>7911</v>
      </c>
      <c r="H2229" s="2" t="s">
        <v>65</v>
      </c>
      <c r="I2229" s="2" t="s">
        <v>7418</v>
      </c>
      <c r="J2229" s="2" t="s">
        <v>35</v>
      </c>
      <c r="K2229" s="9">
        <v>400</v>
      </c>
      <c r="L2229" s="9">
        <v>1153</v>
      </c>
      <c r="M2229" s="5">
        <v>18</v>
      </c>
      <c r="N2229" s="5">
        <v>1</v>
      </c>
      <c r="O2229" s="5">
        <v>14.75</v>
      </c>
      <c r="P2229" s="5">
        <v>67.099999999999994</v>
      </c>
      <c r="Q2229" s="2">
        <f t="shared" si="205"/>
        <v>52.349999999999994</v>
      </c>
      <c r="R2229" s="5">
        <f t="shared" si="206"/>
        <v>52.349999999999994</v>
      </c>
      <c r="S2229" s="11">
        <f t="shared" si="207"/>
        <v>3.5491525423728811</v>
      </c>
      <c r="T2229" s="5">
        <v>1.56</v>
      </c>
      <c r="U2229" s="5">
        <v>0.82</v>
      </c>
      <c r="V2229" s="5">
        <v>14.75</v>
      </c>
      <c r="W2229" s="12">
        <f t="shared" si="208"/>
        <v>5.5555555555555552E-2</v>
      </c>
      <c r="X2229" s="2" t="str">
        <f t="shared" si="209"/>
        <v>SCALE</v>
      </c>
      <c r="Y2229" s="22" t="str">
        <f t="shared" si="210"/>
        <v>Mid (301-500)</v>
      </c>
    </row>
    <row r="2230" spans="1:25">
      <c r="A2230" s="2" t="s">
        <v>7912</v>
      </c>
      <c r="B2230" s="2" t="s">
        <v>505</v>
      </c>
      <c r="C2230" s="2" t="s">
        <v>1773</v>
      </c>
      <c r="D2230" s="2" t="s">
        <v>7913</v>
      </c>
      <c r="E2230" s="2" t="s">
        <v>337</v>
      </c>
      <c r="F2230" s="5">
        <v>4000</v>
      </c>
      <c r="G2230" s="2" t="s">
        <v>7914</v>
      </c>
      <c r="H2230" s="2" t="s">
        <v>253</v>
      </c>
      <c r="I2230" s="2" t="s">
        <v>7418</v>
      </c>
      <c r="J2230" s="2" t="s">
        <v>232</v>
      </c>
      <c r="K2230" s="9">
        <v>1000</v>
      </c>
      <c r="L2230" s="9">
        <v>705</v>
      </c>
      <c r="M2230" s="5">
        <v>24</v>
      </c>
      <c r="N2230" s="5">
        <v>0</v>
      </c>
      <c r="O2230" s="5">
        <v>13.63</v>
      </c>
      <c r="P2230" s="5">
        <v>0</v>
      </c>
      <c r="Q2230" s="2">
        <f t="shared" si="205"/>
        <v>-13.63</v>
      </c>
      <c r="R2230" s="5">
        <f t="shared" si="206"/>
        <v>-13.63</v>
      </c>
      <c r="S2230" s="11">
        <f t="shared" si="207"/>
        <v>-1</v>
      </c>
      <c r="T2230" s="5">
        <v>3.4</v>
      </c>
      <c r="U2230" s="5">
        <v>0.56999999999999995</v>
      </c>
      <c r="V2230" s="5">
        <v>0</v>
      </c>
      <c r="W2230" s="12">
        <f t="shared" si="208"/>
        <v>0</v>
      </c>
      <c r="X2230" s="2" t="str">
        <f t="shared" si="209"/>
        <v>PAUSE</v>
      </c>
      <c r="Y2230" s="22" t="str">
        <f t="shared" si="210"/>
        <v>Premium (751-1000)</v>
      </c>
    </row>
    <row r="2231" spans="1:25">
      <c r="A2231" s="2" t="s">
        <v>7915</v>
      </c>
      <c r="B2231" s="2" t="s">
        <v>7916</v>
      </c>
      <c r="C2231" s="2" t="s">
        <v>864</v>
      </c>
      <c r="D2231" s="2" t="s">
        <v>602</v>
      </c>
      <c r="E2231" s="2" t="s">
        <v>40</v>
      </c>
      <c r="F2231" s="5">
        <v>3500</v>
      </c>
      <c r="G2231" s="2" t="s">
        <v>7917</v>
      </c>
      <c r="H2231" s="2" t="s">
        <v>161</v>
      </c>
      <c r="I2231" s="2" t="s">
        <v>7418</v>
      </c>
      <c r="J2231" s="2" t="s">
        <v>206</v>
      </c>
      <c r="K2231" s="9">
        <v>1000</v>
      </c>
      <c r="L2231" s="9">
        <v>2290</v>
      </c>
      <c r="M2231" s="5">
        <v>37</v>
      </c>
      <c r="N2231" s="5">
        <v>0</v>
      </c>
      <c r="O2231" s="5">
        <v>21.2</v>
      </c>
      <c r="P2231" s="5">
        <v>0</v>
      </c>
      <c r="Q2231" s="2">
        <f t="shared" si="205"/>
        <v>-21.2</v>
      </c>
      <c r="R2231" s="5">
        <f t="shared" si="206"/>
        <v>-21.2</v>
      </c>
      <c r="S2231" s="11">
        <f t="shared" si="207"/>
        <v>-1</v>
      </c>
      <c r="T2231" s="5">
        <v>1.62</v>
      </c>
      <c r="U2231" s="5">
        <v>0.56999999999999995</v>
      </c>
      <c r="V2231" s="5">
        <v>0</v>
      </c>
      <c r="W2231" s="12">
        <f t="shared" si="208"/>
        <v>0</v>
      </c>
      <c r="X2231" s="2" t="str">
        <f t="shared" si="209"/>
        <v>PAUSE</v>
      </c>
      <c r="Y2231" s="22" t="str">
        <f t="shared" si="210"/>
        <v>Premium (751-1000)</v>
      </c>
    </row>
    <row r="2232" spans="1:25">
      <c r="A2232" s="2" t="s">
        <v>7918</v>
      </c>
      <c r="B2232" s="2" t="s">
        <v>5284</v>
      </c>
      <c r="C2232" s="2" t="s">
        <v>7919</v>
      </c>
      <c r="D2232" s="2" t="s">
        <v>7920</v>
      </c>
      <c r="E2232" s="2" t="s">
        <v>276</v>
      </c>
      <c r="F2232" s="5">
        <v>2600</v>
      </c>
      <c r="G2232" s="2" t="s">
        <v>7921</v>
      </c>
      <c r="H2232" s="2" t="s">
        <v>266</v>
      </c>
      <c r="I2232" s="2" t="s">
        <v>7418</v>
      </c>
      <c r="J2232" s="2" t="s">
        <v>73</v>
      </c>
      <c r="K2232" s="9">
        <v>300</v>
      </c>
      <c r="L2232" s="9">
        <v>1272</v>
      </c>
      <c r="M2232" s="5">
        <v>37</v>
      </c>
      <c r="N2232" s="5">
        <v>1</v>
      </c>
      <c r="O2232" s="5">
        <v>30.8</v>
      </c>
      <c r="P2232" s="5">
        <v>43.72</v>
      </c>
      <c r="Q2232" s="2">
        <f t="shared" si="205"/>
        <v>12.919999999999998</v>
      </c>
      <c r="R2232" s="5">
        <f t="shared" si="206"/>
        <v>12.919999999999998</v>
      </c>
      <c r="S2232" s="11">
        <f t="shared" si="207"/>
        <v>0.4194805194805194</v>
      </c>
      <c r="T2232" s="5">
        <v>2.91</v>
      </c>
      <c r="U2232" s="5">
        <v>0.83</v>
      </c>
      <c r="V2232" s="5">
        <v>30.8</v>
      </c>
      <c r="W2232" s="12">
        <f t="shared" si="208"/>
        <v>2.7027027027027029E-2</v>
      </c>
      <c r="X2232" s="2" t="str">
        <f t="shared" si="209"/>
        <v>SCALE</v>
      </c>
      <c r="Y2232" s="22" t="str">
        <f t="shared" si="210"/>
        <v>Low (100-300)</v>
      </c>
    </row>
    <row r="2233" spans="1:25">
      <c r="A2233" s="2" t="s">
        <v>7922</v>
      </c>
      <c r="B2233" s="2" t="s">
        <v>7923</v>
      </c>
      <c r="C2233" s="2" t="s">
        <v>7924</v>
      </c>
      <c r="D2233" s="2" t="s">
        <v>3920</v>
      </c>
      <c r="E2233" s="2" t="s">
        <v>56</v>
      </c>
      <c r="F2233" s="5">
        <v>1387</v>
      </c>
      <c r="G2233" s="2" t="s">
        <v>7925</v>
      </c>
      <c r="H2233" s="2" t="s">
        <v>42</v>
      </c>
      <c r="I2233" s="2" t="s">
        <v>7418</v>
      </c>
      <c r="J2233" s="2" t="s">
        <v>66</v>
      </c>
      <c r="K2233" s="9">
        <v>400</v>
      </c>
      <c r="L2233" s="9">
        <v>1416</v>
      </c>
      <c r="M2233" s="5">
        <v>55</v>
      </c>
      <c r="N2233" s="5">
        <v>5</v>
      </c>
      <c r="O2233" s="5">
        <v>39.19</v>
      </c>
      <c r="P2233" s="5">
        <v>187.9</v>
      </c>
      <c r="Q2233" s="2">
        <f t="shared" si="205"/>
        <v>148.71</v>
      </c>
      <c r="R2233" s="5">
        <f t="shared" si="206"/>
        <v>148.71</v>
      </c>
      <c r="S2233" s="11">
        <f t="shared" si="207"/>
        <v>3.7945904567491713</v>
      </c>
      <c r="T2233" s="5">
        <v>3.88</v>
      </c>
      <c r="U2233" s="5">
        <v>0.71</v>
      </c>
      <c r="V2233" s="5">
        <v>7.84</v>
      </c>
      <c r="W2233" s="12">
        <f t="shared" si="208"/>
        <v>9.0909090909090912E-2</v>
      </c>
      <c r="X2233" s="2" t="str">
        <f t="shared" si="209"/>
        <v>SCALE</v>
      </c>
      <c r="Y2233" s="22" t="str">
        <f t="shared" si="210"/>
        <v>Mid (301-500)</v>
      </c>
    </row>
    <row r="2234" spans="1:25">
      <c r="A2234" s="2" t="s">
        <v>7926</v>
      </c>
      <c r="B2234" s="2" t="s">
        <v>7927</v>
      </c>
      <c r="C2234" s="2" t="s">
        <v>767</v>
      </c>
      <c r="D2234" s="2" t="s">
        <v>5722</v>
      </c>
      <c r="E2234" s="2" t="s">
        <v>48</v>
      </c>
      <c r="F2234" s="5">
        <v>3000</v>
      </c>
      <c r="G2234" s="2" t="s">
        <v>7928</v>
      </c>
      <c r="H2234" s="2" t="s">
        <v>65</v>
      </c>
      <c r="I2234" s="2" t="s">
        <v>7418</v>
      </c>
      <c r="J2234" s="2" t="s">
        <v>155</v>
      </c>
      <c r="K2234" s="9">
        <v>700</v>
      </c>
      <c r="L2234" s="9">
        <v>1047</v>
      </c>
      <c r="M2234" s="5">
        <v>44</v>
      </c>
      <c r="N2234" s="5">
        <v>0</v>
      </c>
      <c r="O2234" s="5">
        <v>35.04</v>
      </c>
      <c r="P2234" s="5">
        <v>0</v>
      </c>
      <c r="Q2234" s="2">
        <f t="shared" si="205"/>
        <v>-35.04</v>
      </c>
      <c r="R2234" s="5">
        <f t="shared" si="206"/>
        <v>-35.04</v>
      </c>
      <c r="S2234" s="11">
        <f t="shared" si="207"/>
        <v>-1</v>
      </c>
      <c r="T2234" s="5">
        <v>4.2</v>
      </c>
      <c r="U2234" s="5">
        <v>0.8</v>
      </c>
      <c r="V2234" s="5">
        <v>0</v>
      </c>
      <c r="W2234" s="12">
        <f t="shared" si="208"/>
        <v>0</v>
      </c>
      <c r="X2234" s="2" t="str">
        <f t="shared" si="209"/>
        <v>PAUSE</v>
      </c>
      <c r="Y2234" s="22" t="str">
        <f t="shared" si="210"/>
        <v>High (501-750)</v>
      </c>
    </row>
    <row r="2235" spans="1:25">
      <c r="A2235" s="2" t="s">
        <v>7929</v>
      </c>
      <c r="B2235" s="2" t="s">
        <v>1681</v>
      </c>
      <c r="C2235" s="2" t="s">
        <v>5824</v>
      </c>
      <c r="D2235" s="2" t="s">
        <v>175</v>
      </c>
      <c r="E2235" s="2" t="s">
        <v>23</v>
      </c>
      <c r="F2235" s="5">
        <v>2500</v>
      </c>
      <c r="G2235" s="2" t="s">
        <v>7930</v>
      </c>
      <c r="H2235" s="2" t="s">
        <v>344</v>
      </c>
      <c r="I2235" s="2" t="s">
        <v>7418</v>
      </c>
      <c r="J2235" s="2" t="s">
        <v>699</v>
      </c>
      <c r="K2235" s="9">
        <v>100</v>
      </c>
      <c r="L2235" s="9">
        <v>1359</v>
      </c>
      <c r="M2235" s="5">
        <v>44</v>
      </c>
      <c r="N2235" s="5">
        <v>1</v>
      </c>
      <c r="O2235" s="5">
        <v>22.98</v>
      </c>
      <c r="P2235" s="5">
        <v>48.72</v>
      </c>
      <c r="Q2235" s="2">
        <f t="shared" si="205"/>
        <v>25.74</v>
      </c>
      <c r="R2235" s="5">
        <f t="shared" si="206"/>
        <v>25.74</v>
      </c>
      <c r="S2235" s="11">
        <f t="shared" si="207"/>
        <v>1.1201044386422976</v>
      </c>
      <c r="T2235" s="5">
        <v>3.24</v>
      </c>
      <c r="U2235" s="5">
        <v>0.52</v>
      </c>
      <c r="V2235" s="5">
        <v>22.98</v>
      </c>
      <c r="W2235" s="12">
        <f t="shared" si="208"/>
        <v>2.2727272727272728E-2</v>
      </c>
      <c r="X2235" s="2" t="str">
        <f t="shared" si="209"/>
        <v>SCALE</v>
      </c>
      <c r="Y2235" s="22" t="str">
        <f t="shared" si="210"/>
        <v>Low (100-300)</v>
      </c>
    </row>
    <row r="2236" spans="1:25">
      <c r="A2236" s="2" t="s">
        <v>7931</v>
      </c>
      <c r="B2236" s="2" t="s">
        <v>3594</v>
      </c>
      <c r="C2236" s="2" t="s">
        <v>2454</v>
      </c>
      <c r="D2236" s="2" t="s">
        <v>144</v>
      </c>
      <c r="E2236" s="2" t="s">
        <v>40</v>
      </c>
      <c r="F2236" s="5">
        <v>2100</v>
      </c>
      <c r="G2236" s="2" t="s">
        <v>7932</v>
      </c>
      <c r="H2236" s="2" t="s">
        <v>266</v>
      </c>
      <c r="I2236" s="2" t="s">
        <v>7418</v>
      </c>
      <c r="J2236" s="2" t="s">
        <v>361</v>
      </c>
      <c r="K2236" s="9">
        <v>700</v>
      </c>
      <c r="L2236" s="9">
        <v>2360</v>
      </c>
      <c r="M2236" s="5">
        <v>88</v>
      </c>
      <c r="N2236" s="5">
        <v>3</v>
      </c>
      <c r="O2236" s="5">
        <v>74.59</v>
      </c>
      <c r="P2236" s="5">
        <v>170.96</v>
      </c>
      <c r="Q2236" s="2">
        <f t="shared" si="205"/>
        <v>96.37</v>
      </c>
      <c r="R2236" s="5">
        <f t="shared" si="206"/>
        <v>96.37</v>
      </c>
      <c r="S2236" s="11">
        <f t="shared" si="207"/>
        <v>1.2919962461455958</v>
      </c>
      <c r="T2236" s="5">
        <v>3.73</v>
      </c>
      <c r="U2236" s="5">
        <v>0.85</v>
      </c>
      <c r="V2236" s="5">
        <v>24.86</v>
      </c>
      <c r="W2236" s="12">
        <f t="shared" si="208"/>
        <v>3.4090909090909088E-2</v>
      </c>
      <c r="X2236" s="2" t="str">
        <f t="shared" si="209"/>
        <v>SCALE</v>
      </c>
      <c r="Y2236" s="22" t="str">
        <f t="shared" si="210"/>
        <v>High (501-750)</v>
      </c>
    </row>
    <row r="2237" spans="1:25">
      <c r="A2237" s="2" t="s">
        <v>7933</v>
      </c>
      <c r="B2237" s="2" t="s">
        <v>919</v>
      </c>
      <c r="C2237" s="2" t="s">
        <v>5284</v>
      </c>
      <c r="D2237" s="2" t="s">
        <v>482</v>
      </c>
      <c r="E2237" s="2" t="s">
        <v>23</v>
      </c>
      <c r="F2237" s="5">
        <v>2000</v>
      </c>
      <c r="G2237" s="2" t="s">
        <v>7934</v>
      </c>
      <c r="H2237" s="2" t="s">
        <v>161</v>
      </c>
      <c r="I2237" s="2" t="s">
        <v>7418</v>
      </c>
      <c r="J2237" s="2" t="s">
        <v>127</v>
      </c>
      <c r="K2237" s="9">
        <v>700</v>
      </c>
      <c r="L2237" s="9">
        <v>676</v>
      </c>
      <c r="M2237" s="5">
        <v>10</v>
      </c>
      <c r="N2237" s="5">
        <v>0</v>
      </c>
      <c r="O2237" s="5">
        <v>5.2</v>
      </c>
      <c r="P2237" s="5">
        <v>0</v>
      </c>
      <c r="Q2237" s="2">
        <f t="shared" si="205"/>
        <v>-5.2</v>
      </c>
      <c r="R2237" s="5">
        <f t="shared" si="206"/>
        <v>-5.2</v>
      </c>
      <c r="S2237" s="11">
        <f t="shared" si="207"/>
        <v>-1</v>
      </c>
      <c r="T2237" s="5">
        <v>1.48</v>
      </c>
      <c r="U2237" s="5">
        <v>0.52</v>
      </c>
      <c r="V2237" s="5">
        <v>0</v>
      </c>
      <c r="W2237" s="12">
        <f t="shared" si="208"/>
        <v>0</v>
      </c>
      <c r="X2237" s="2" t="str">
        <f t="shared" si="209"/>
        <v>PAUSE</v>
      </c>
      <c r="Y2237" s="22" t="str">
        <f t="shared" si="210"/>
        <v>High (501-750)</v>
      </c>
    </row>
    <row r="2238" spans="1:25">
      <c r="A2238" s="2" t="s">
        <v>7935</v>
      </c>
      <c r="B2238" s="2" t="s">
        <v>90</v>
      </c>
      <c r="C2238" s="2" t="s">
        <v>6122</v>
      </c>
      <c r="D2238" s="2" t="s">
        <v>7936</v>
      </c>
      <c r="E2238" s="2" t="s">
        <v>78</v>
      </c>
      <c r="F2238" s="5">
        <v>2900</v>
      </c>
      <c r="G2238" s="2" t="s">
        <v>7937</v>
      </c>
      <c r="H2238" s="2" t="s">
        <v>266</v>
      </c>
      <c r="I2238" s="2" t="s">
        <v>7418</v>
      </c>
      <c r="J2238" s="2" t="s">
        <v>120</v>
      </c>
      <c r="K2238" s="9">
        <v>1000</v>
      </c>
      <c r="L2238" s="9">
        <v>1242</v>
      </c>
      <c r="M2238" s="5">
        <v>25</v>
      </c>
      <c r="N2238" s="5">
        <v>0</v>
      </c>
      <c r="O2238" s="5">
        <v>20.65</v>
      </c>
      <c r="P2238" s="5">
        <v>0</v>
      </c>
      <c r="Q2238" s="2">
        <f t="shared" si="205"/>
        <v>-20.65</v>
      </c>
      <c r="R2238" s="5">
        <f t="shared" si="206"/>
        <v>-20.65</v>
      </c>
      <c r="S2238" s="11">
        <f t="shared" si="207"/>
        <v>-1</v>
      </c>
      <c r="T2238" s="5">
        <v>2.0099999999999998</v>
      </c>
      <c r="U2238" s="5">
        <v>0.83</v>
      </c>
      <c r="V2238" s="5">
        <v>0</v>
      </c>
      <c r="W2238" s="12">
        <f t="shared" si="208"/>
        <v>0</v>
      </c>
      <c r="X2238" s="2" t="str">
        <f t="shared" si="209"/>
        <v>PAUSE</v>
      </c>
      <c r="Y2238" s="22" t="str">
        <f t="shared" si="210"/>
        <v>Premium (751-1000)</v>
      </c>
    </row>
    <row r="2239" spans="1:25">
      <c r="A2239" s="2" t="s">
        <v>7938</v>
      </c>
      <c r="B2239" s="2" t="s">
        <v>586</v>
      </c>
      <c r="C2239" s="2" t="s">
        <v>2318</v>
      </c>
      <c r="D2239" s="2" t="s">
        <v>602</v>
      </c>
      <c r="E2239" s="2" t="s">
        <v>40</v>
      </c>
      <c r="F2239" s="5">
        <v>3900</v>
      </c>
      <c r="G2239" s="2" t="s">
        <v>7939</v>
      </c>
      <c r="H2239" s="2" t="s">
        <v>190</v>
      </c>
      <c r="I2239" s="2" t="s">
        <v>7418</v>
      </c>
      <c r="J2239" s="2" t="s">
        <v>361</v>
      </c>
      <c r="K2239" s="9">
        <v>1000</v>
      </c>
      <c r="L2239" s="9">
        <v>986</v>
      </c>
      <c r="M2239" s="5">
        <v>28</v>
      </c>
      <c r="N2239" s="5">
        <v>0</v>
      </c>
      <c r="O2239" s="5">
        <v>15.49</v>
      </c>
      <c r="P2239" s="5">
        <v>0</v>
      </c>
      <c r="Q2239" s="2">
        <f t="shared" si="205"/>
        <v>-15.49</v>
      </c>
      <c r="R2239" s="5">
        <f t="shared" si="206"/>
        <v>-15.49</v>
      </c>
      <c r="S2239" s="11">
        <f t="shared" si="207"/>
        <v>-1</v>
      </c>
      <c r="T2239" s="5">
        <v>2.84</v>
      </c>
      <c r="U2239" s="5">
        <v>0.55000000000000004</v>
      </c>
      <c r="V2239" s="5">
        <v>0</v>
      </c>
      <c r="W2239" s="12">
        <f t="shared" si="208"/>
        <v>0</v>
      </c>
      <c r="X2239" s="2" t="str">
        <f t="shared" si="209"/>
        <v>PAUSE</v>
      </c>
      <c r="Y2239" s="22" t="str">
        <f t="shared" si="210"/>
        <v>Premium (751-1000)</v>
      </c>
    </row>
    <row r="2240" spans="1:25">
      <c r="A2240" s="2" t="s">
        <v>7940</v>
      </c>
      <c r="B2240" s="2" t="s">
        <v>7941</v>
      </c>
      <c r="C2240" s="2" t="s">
        <v>7942</v>
      </c>
      <c r="D2240" s="2" t="s">
        <v>3099</v>
      </c>
      <c r="E2240" s="2" t="s">
        <v>337</v>
      </c>
      <c r="F2240" s="5">
        <v>1700</v>
      </c>
      <c r="G2240" s="2" t="s">
        <v>7943</v>
      </c>
      <c r="H2240" s="2" t="s">
        <v>72</v>
      </c>
      <c r="I2240" s="2" t="s">
        <v>7418</v>
      </c>
      <c r="J2240" s="2" t="s">
        <v>59</v>
      </c>
      <c r="K2240" s="9">
        <v>100</v>
      </c>
      <c r="L2240" s="9">
        <v>2111</v>
      </c>
      <c r="M2240" s="5">
        <v>75</v>
      </c>
      <c r="N2240" s="5">
        <v>3</v>
      </c>
      <c r="O2240" s="5">
        <v>38.090000000000003</v>
      </c>
      <c r="P2240" s="5">
        <v>162.85</v>
      </c>
      <c r="Q2240" s="2">
        <f t="shared" si="205"/>
        <v>124.75999999999999</v>
      </c>
      <c r="R2240" s="5">
        <f t="shared" si="206"/>
        <v>124.75999999999999</v>
      </c>
      <c r="S2240" s="11">
        <f t="shared" si="207"/>
        <v>3.2754003675505379</v>
      </c>
      <c r="T2240" s="5">
        <v>3.55</v>
      </c>
      <c r="U2240" s="5">
        <v>0.51</v>
      </c>
      <c r="V2240" s="5">
        <v>12.7</v>
      </c>
      <c r="W2240" s="12">
        <f t="shared" si="208"/>
        <v>0.04</v>
      </c>
      <c r="X2240" s="2" t="str">
        <f t="shared" si="209"/>
        <v>SCALE</v>
      </c>
      <c r="Y2240" s="22" t="str">
        <f t="shared" si="210"/>
        <v>Low (100-300)</v>
      </c>
    </row>
    <row r="2241" spans="1:25">
      <c r="A2241" s="2" t="s">
        <v>7944</v>
      </c>
      <c r="B2241" s="2" t="s">
        <v>7945</v>
      </c>
      <c r="C2241" s="2" t="s">
        <v>7946</v>
      </c>
      <c r="D2241" s="2" t="s">
        <v>99</v>
      </c>
      <c r="E2241" s="2" t="s">
        <v>100</v>
      </c>
      <c r="F2241" s="5">
        <v>2400</v>
      </c>
      <c r="G2241" s="2" t="s">
        <v>7947</v>
      </c>
      <c r="H2241" s="2" t="s">
        <v>42</v>
      </c>
      <c r="I2241" s="2" t="s">
        <v>7418</v>
      </c>
      <c r="J2241" s="2" t="s">
        <v>232</v>
      </c>
      <c r="K2241" s="9">
        <v>1000</v>
      </c>
      <c r="L2241" s="9">
        <v>1167</v>
      </c>
      <c r="M2241" s="5">
        <v>21</v>
      </c>
      <c r="N2241" s="5">
        <v>0</v>
      </c>
      <c r="O2241" s="5">
        <v>8.59</v>
      </c>
      <c r="P2241" s="5">
        <v>0</v>
      </c>
      <c r="Q2241" s="2">
        <f t="shared" si="205"/>
        <v>-8.59</v>
      </c>
      <c r="R2241" s="5">
        <f t="shared" si="206"/>
        <v>-8.59</v>
      </c>
      <c r="S2241" s="11">
        <f t="shared" si="207"/>
        <v>-1</v>
      </c>
      <c r="T2241" s="5">
        <v>1.8</v>
      </c>
      <c r="U2241" s="5">
        <v>0.41</v>
      </c>
      <c r="V2241" s="5">
        <v>0</v>
      </c>
      <c r="W2241" s="12">
        <f t="shared" si="208"/>
        <v>0</v>
      </c>
      <c r="X2241" s="2" t="str">
        <f t="shared" si="209"/>
        <v>PAUSE</v>
      </c>
      <c r="Y2241" s="22" t="str">
        <f t="shared" si="210"/>
        <v>Premium (751-1000)</v>
      </c>
    </row>
    <row r="2242" spans="1:25">
      <c r="A2242" s="2" t="s">
        <v>7948</v>
      </c>
      <c r="B2242" s="2" t="s">
        <v>7949</v>
      </c>
      <c r="C2242" s="2" t="s">
        <v>7950</v>
      </c>
      <c r="D2242" s="2" t="s">
        <v>1881</v>
      </c>
      <c r="E2242" s="2" t="s">
        <v>78</v>
      </c>
      <c r="F2242" s="5">
        <v>3400</v>
      </c>
      <c r="G2242" s="2" t="s">
        <v>7951</v>
      </c>
      <c r="H2242" s="2" t="s">
        <v>344</v>
      </c>
      <c r="I2242" s="2" t="s">
        <v>7418</v>
      </c>
      <c r="J2242" s="2" t="s">
        <v>293</v>
      </c>
      <c r="K2242" s="9">
        <v>600</v>
      </c>
      <c r="L2242" s="9">
        <v>2394</v>
      </c>
      <c r="M2242" s="5">
        <v>99</v>
      </c>
      <c r="N2242" s="5">
        <v>2</v>
      </c>
      <c r="O2242" s="5">
        <v>45.55</v>
      </c>
      <c r="P2242" s="5">
        <v>76.11</v>
      </c>
      <c r="Q2242" s="2">
        <f t="shared" si="205"/>
        <v>30.560000000000002</v>
      </c>
      <c r="R2242" s="5">
        <f t="shared" si="206"/>
        <v>30.560000000000002</v>
      </c>
      <c r="S2242" s="11">
        <f t="shared" si="207"/>
        <v>0.67091108671789257</v>
      </c>
      <c r="T2242" s="5">
        <v>4.1399999999999997</v>
      </c>
      <c r="U2242" s="5">
        <v>0.46</v>
      </c>
      <c r="V2242" s="5">
        <v>22.78</v>
      </c>
      <c r="W2242" s="12">
        <f t="shared" si="208"/>
        <v>2.0202020202020204E-2</v>
      </c>
      <c r="X2242" s="2" t="str">
        <f t="shared" si="209"/>
        <v>SCALE</v>
      </c>
      <c r="Y2242" s="22" t="str">
        <f t="shared" si="210"/>
        <v>High (501-750)</v>
      </c>
    </row>
    <row r="2243" spans="1:25">
      <c r="A2243" s="2" t="s">
        <v>7952</v>
      </c>
      <c r="B2243" s="2" t="s">
        <v>7953</v>
      </c>
      <c r="C2243" s="2" t="s">
        <v>1000</v>
      </c>
      <c r="D2243" s="2" t="s">
        <v>264</v>
      </c>
      <c r="E2243" s="2" t="s">
        <v>23</v>
      </c>
      <c r="F2243" s="5">
        <v>3200</v>
      </c>
      <c r="G2243" s="2" t="s">
        <v>7954</v>
      </c>
      <c r="H2243" s="2" t="s">
        <v>94</v>
      </c>
      <c r="I2243" s="2" t="s">
        <v>7418</v>
      </c>
      <c r="J2243" s="2" t="s">
        <v>313</v>
      </c>
      <c r="K2243" s="9">
        <v>1000</v>
      </c>
      <c r="L2243" s="9">
        <v>724</v>
      </c>
      <c r="M2243" s="5">
        <v>22</v>
      </c>
      <c r="N2243" s="5">
        <v>1</v>
      </c>
      <c r="O2243" s="5">
        <v>16.2</v>
      </c>
      <c r="P2243" s="5">
        <v>57.31</v>
      </c>
      <c r="Q2243" s="2">
        <f t="shared" si="205"/>
        <v>41.11</v>
      </c>
      <c r="R2243" s="5">
        <f t="shared" si="206"/>
        <v>41.11</v>
      </c>
      <c r="S2243" s="11">
        <f t="shared" si="207"/>
        <v>2.5376543209876545</v>
      </c>
      <c r="T2243" s="5">
        <v>3.04</v>
      </c>
      <c r="U2243" s="5">
        <v>0.74</v>
      </c>
      <c r="V2243" s="5">
        <v>16.2</v>
      </c>
      <c r="W2243" s="12">
        <f t="shared" si="208"/>
        <v>4.5454545454545456E-2</v>
      </c>
      <c r="X2243" s="2" t="str">
        <f t="shared" si="209"/>
        <v>SCALE</v>
      </c>
      <c r="Y2243" s="22" t="str">
        <f t="shared" si="210"/>
        <v>Premium (751-1000)</v>
      </c>
    </row>
    <row r="2244" spans="1:25">
      <c r="A2244" s="2" t="s">
        <v>7955</v>
      </c>
      <c r="B2244" s="2" t="s">
        <v>4192</v>
      </c>
      <c r="C2244" s="2" t="s">
        <v>116</v>
      </c>
      <c r="D2244" s="2" t="s">
        <v>7956</v>
      </c>
      <c r="E2244" s="2" t="s">
        <v>237</v>
      </c>
      <c r="F2244" s="5">
        <v>2800</v>
      </c>
      <c r="G2244" s="2" t="s">
        <v>7957</v>
      </c>
      <c r="H2244" s="2" t="s">
        <v>150</v>
      </c>
      <c r="I2244" s="2" t="s">
        <v>7418</v>
      </c>
      <c r="J2244" s="2" t="s">
        <v>183</v>
      </c>
      <c r="K2244" s="9">
        <v>1000</v>
      </c>
      <c r="L2244" s="9">
        <v>1982</v>
      </c>
      <c r="M2244" s="5">
        <v>43</v>
      </c>
      <c r="N2244" s="5">
        <v>1</v>
      </c>
      <c r="O2244" s="5">
        <v>34.92</v>
      </c>
      <c r="P2244" s="5">
        <v>73</v>
      </c>
      <c r="Q2244" s="2">
        <f t="shared" si="205"/>
        <v>38.08</v>
      </c>
      <c r="R2244" s="5">
        <f t="shared" si="206"/>
        <v>38.08</v>
      </c>
      <c r="S2244" s="11">
        <f t="shared" si="207"/>
        <v>1.0904925544100801</v>
      </c>
      <c r="T2244" s="5">
        <v>2.17</v>
      </c>
      <c r="U2244" s="5">
        <v>0.81</v>
      </c>
      <c r="V2244" s="5">
        <v>34.92</v>
      </c>
      <c r="W2244" s="12">
        <f t="shared" si="208"/>
        <v>2.3255813953488372E-2</v>
      </c>
      <c r="X2244" s="2" t="str">
        <f t="shared" si="209"/>
        <v>SCALE</v>
      </c>
      <c r="Y2244" s="22" t="str">
        <f t="shared" si="210"/>
        <v>Premium (751-1000)</v>
      </c>
    </row>
    <row r="2245" spans="1:25">
      <c r="A2245" s="2" t="s">
        <v>7958</v>
      </c>
      <c r="B2245" s="2" t="s">
        <v>7959</v>
      </c>
      <c r="C2245" s="2" t="s">
        <v>7960</v>
      </c>
      <c r="D2245" s="2" t="s">
        <v>7961</v>
      </c>
      <c r="E2245" s="2" t="s">
        <v>237</v>
      </c>
      <c r="F2245" s="5">
        <v>4600</v>
      </c>
      <c r="G2245" s="2" t="s">
        <v>7962</v>
      </c>
      <c r="H2245" s="2" t="s">
        <v>260</v>
      </c>
      <c r="I2245" s="2" t="s">
        <v>7418</v>
      </c>
      <c r="J2245" s="2" t="s">
        <v>59</v>
      </c>
      <c r="K2245" s="9">
        <v>500</v>
      </c>
      <c r="L2245" s="9">
        <v>684</v>
      </c>
      <c r="M2245" s="5">
        <v>16</v>
      </c>
      <c r="N2245" s="5">
        <v>0</v>
      </c>
      <c r="O2245" s="5">
        <v>9.99</v>
      </c>
      <c r="P2245" s="5">
        <v>0</v>
      </c>
      <c r="Q2245" s="2">
        <f t="shared" si="205"/>
        <v>-9.99</v>
      </c>
      <c r="R2245" s="5">
        <f t="shared" si="206"/>
        <v>-9.99</v>
      </c>
      <c r="S2245" s="11">
        <f t="shared" si="207"/>
        <v>-1</v>
      </c>
      <c r="T2245" s="5">
        <v>2.34</v>
      </c>
      <c r="U2245" s="5">
        <v>0.62</v>
      </c>
      <c r="V2245" s="5">
        <v>0</v>
      </c>
      <c r="W2245" s="12">
        <f t="shared" si="208"/>
        <v>0</v>
      </c>
      <c r="X2245" s="2" t="str">
        <f t="shared" si="209"/>
        <v>PAUSE</v>
      </c>
      <c r="Y2245" s="22" t="str">
        <f t="shared" si="210"/>
        <v>Mid (301-500)</v>
      </c>
    </row>
    <row r="2246" spans="1:25">
      <c r="A2246" s="2" t="s">
        <v>7963</v>
      </c>
      <c r="B2246" s="2" t="s">
        <v>7964</v>
      </c>
      <c r="C2246" s="2" t="s">
        <v>7965</v>
      </c>
      <c r="D2246" s="2" t="s">
        <v>2561</v>
      </c>
      <c r="E2246" s="2" t="s">
        <v>56</v>
      </c>
      <c r="F2246" s="5">
        <v>4400</v>
      </c>
      <c r="G2246" s="2" t="s">
        <v>5275</v>
      </c>
      <c r="H2246" s="2" t="s">
        <v>102</v>
      </c>
      <c r="I2246" s="2" t="s">
        <v>7418</v>
      </c>
      <c r="J2246" s="2" t="s">
        <v>313</v>
      </c>
      <c r="K2246" s="9">
        <v>100</v>
      </c>
      <c r="L2246" s="9">
        <v>2077</v>
      </c>
      <c r="M2246" s="5">
        <v>73</v>
      </c>
      <c r="N2246" s="5">
        <v>0</v>
      </c>
      <c r="O2246" s="5">
        <v>32.15</v>
      </c>
      <c r="P2246" s="5">
        <v>0</v>
      </c>
      <c r="Q2246" s="2">
        <f t="shared" si="205"/>
        <v>-32.15</v>
      </c>
      <c r="R2246" s="5">
        <f t="shared" si="206"/>
        <v>-32.15</v>
      </c>
      <c r="S2246" s="11">
        <f t="shared" si="207"/>
        <v>-1</v>
      </c>
      <c r="T2246" s="5">
        <v>3.51</v>
      </c>
      <c r="U2246" s="5">
        <v>0.44</v>
      </c>
      <c r="V2246" s="5">
        <v>0</v>
      </c>
      <c r="W2246" s="12">
        <f t="shared" si="208"/>
        <v>0</v>
      </c>
      <c r="X2246" s="2" t="str">
        <f t="shared" si="209"/>
        <v>PAUSE</v>
      </c>
      <c r="Y2246" s="22" t="str">
        <f t="shared" si="210"/>
        <v>Low (100-300)</v>
      </c>
    </row>
    <row r="2247" spans="1:25">
      <c r="A2247" s="2" t="s">
        <v>7966</v>
      </c>
      <c r="B2247" s="2" t="s">
        <v>1150</v>
      </c>
      <c r="C2247" s="2" t="s">
        <v>7967</v>
      </c>
      <c r="D2247" s="2" t="s">
        <v>3157</v>
      </c>
      <c r="E2247" s="2" t="s">
        <v>56</v>
      </c>
      <c r="F2247" s="5">
        <v>3400</v>
      </c>
      <c r="G2247" s="2" t="s">
        <v>7968</v>
      </c>
      <c r="H2247" s="2" t="s">
        <v>102</v>
      </c>
      <c r="I2247" s="2" t="s">
        <v>7418</v>
      </c>
      <c r="J2247" s="2" t="s">
        <v>43</v>
      </c>
      <c r="K2247" s="9">
        <v>800</v>
      </c>
      <c r="L2247" s="9">
        <v>742</v>
      </c>
      <c r="M2247" s="5">
        <v>21</v>
      </c>
      <c r="N2247" s="5">
        <v>0</v>
      </c>
      <c r="O2247" s="5">
        <v>17.05</v>
      </c>
      <c r="P2247" s="5">
        <v>0</v>
      </c>
      <c r="Q2247" s="2">
        <f t="shared" si="205"/>
        <v>-17.05</v>
      </c>
      <c r="R2247" s="5">
        <f t="shared" si="206"/>
        <v>-17.05</v>
      </c>
      <c r="S2247" s="11">
        <f t="shared" si="207"/>
        <v>-1</v>
      </c>
      <c r="T2247" s="5">
        <v>2.83</v>
      </c>
      <c r="U2247" s="5">
        <v>0.81</v>
      </c>
      <c r="V2247" s="5">
        <v>0</v>
      </c>
      <c r="W2247" s="12">
        <f t="shared" si="208"/>
        <v>0</v>
      </c>
      <c r="X2247" s="2" t="str">
        <f t="shared" si="209"/>
        <v>PAUSE</v>
      </c>
      <c r="Y2247" s="22" t="str">
        <f t="shared" si="210"/>
        <v>Premium (751-1000)</v>
      </c>
    </row>
    <row r="2248" spans="1:25">
      <c r="A2248" s="2" t="s">
        <v>7969</v>
      </c>
      <c r="B2248" s="2" t="s">
        <v>899</v>
      </c>
      <c r="C2248" s="2" t="s">
        <v>83</v>
      </c>
      <c r="D2248" s="2" t="s">
        <v>7970</v>
      </c>
      <c r="E2248" s="2" t="s">
        <v>32</v>
      </c>
      <c r="F2248" s="5">
        <v>2708</v>
      </c>
      <c r="G2248" s="2" t="s">
        <v>7971</v>
      </c>
      <c r="H2248" s="2" t="s">
        <v>312</v>
      </c>
      <c r="I2248" s="2" t="s">
        <v>7418</v>
      </c>
      <c r="J2248" s="2" t="s">
        <v>59</v>
      </c>
      <c r="K2248" s="9">
        <v>300</v>
      </c>
      <c r="L2248" s="9">
        <v>1607</v>
      </c>
      <c r="M2248" s="5">
        <v>26</v>
      </c>
      <c r="N2248" s="5">
        <v>2</v>
      </c>
      <c r="O2248" s="5">
        <v>15.76</v>
      </c>
      <c r="P2248" s="5">
        <v>97.2</v>
      </c>
      <c r="Q2248" s="2">
        <f t="shared" si="205"/>
        <v>81.44</v>
      </c>
      <c r="R2248" s="5">
        <f t="shared" si="206"/>
        <v>81.44</v>
      </c>
      <c r="S2248" s="11">
        <f t="shared" si="207"/>
        <v>5.1675126903553297</v>
      </c>
      <c r="T2248" s="5">
        <v>1.62</v>
      </c>
      <c r="U2248" s="5">
        <v>0.61</v>
      </c>
      <c r="V2248" s="5">
        <v>7.88</v>
      </c>
      <c r="W2248" s="12">
        <f t="shared" si="208"/>
        <v>7.6923076923076927E-2</v>
      </c>
      <c r="X2248" s="2" t="str">
        <f t="shared" si="209"/>
        <v>SCALE</v>
      </c>
      <c r="Y2248" s="22" t="str">
        <f t="shared" si="210"/>
        <v>Low (100-300)</v>
      </c>
    </row>
    <row r="2249" spans="1:25">
      <c r="A2249" s="2" t="s">
        <v>7972</v>
      </c>
      <c r="B2249" s="2" t="s">
        <v>7973</v>
      </c>
      <c r="C2249" s="2" t="s">
        <v>7974</v>
      </c>
      <c r="D2249" s="2" t="s">
        <v>4506</v>
      </c>
      <c r="E2249" s="2" t="s">
        <v>23</v>
      </c>
      <c r="F2249" s="5">
        <v>3500</v>
      </c>
      <c r="G2249" s="2" t="s">
        <v>7975</v>
      </c>
      <c r="H2249" s="2" t="s">
        <v>150</v>
      </c>
      <c r="I2249" s="2" t="s">
        <v>7418</v>
      </c>
      <c r="J2249" s="2" t="s">
        <v>217</v>
      </c>
      <c r="K2249" s="9">
        <v>1000</v>
      </c>
      <c r="L2249" s="9">
        <v>2128</v>
      </c>
      <c r="M2249" s="5">
        <v>55</v>
      </c>
      <c r="N2249" s="5">
        <v>0</v>
      </c>
      <c r="O2249" s="5">
        <v>45.95</v>
      </c>
      <c r="P2249" s="5">
        <v>0</v>
      </c>
      <c r="Q2249" s="2">
        <f t="shared" si="205"/>
        <v>-45.95</v>
      </c>
      <c r="R2249" s="5">
        <f t="shared" si="206"/>
        <v>-45.95</v>
      </c>
      <c r="S2249" s="11">
        <f t="shared" si="207"/>
        <v>-1</v>
      </c>
      <c r="T2249" s="5">
        <v>2.58</v>
      </c>
      <c r="U2249" s="5">
        <v>0.84</v>
      </c>
      <c r="V2249" s="5">
        <v>0</v>
      </c>
      <c r="W2249" s="12">
        <f t="shared" si="208"/>
        <v>0</v>
      </c>
      <c r="X2249" s="2" t="str">
        <f t="shared" si="209"/>
        <v>PAUSE</v>
      </c>
      <c r="Y2249" s="22" t="str">
        <f t="shared" si="210"/>
        <v>Premium (751-1000)</v>
      </c>
    </row>
    <row r="2250" spans="1:25">
      <c r="A2250" s="2" t="s">
        <v>7976</v>
      </c>
      <c r="B2250" s="2" t="s">
        <v>510</v>
      </c>
      <c r="C2250" s="2" t="s">
        <v>7271</v>
      </c>
      <c r="D2250" s="2" t="s">
        <v>1603</v>
      </c>
      <c r="E2250" s="2" t="s">
        <v>32</v>
      </c>
      <c r="F2250" s="5">
        <v>1976</v>
      </c>
      <c r="G2250" s="2" t="s">
        <v>7977</v>
      </c>
      <c r="H2250" s="2" t="s">
        <v>312</v>
      </c>
      <c r="I2250" s="2" t="s">
        <v>7418</v>
      </c>
      <c r="J2250" s="2" t="s">
        <v>361</v>
      </c>
      <c r="K2250" s="9">
        <v>400</v>
      </c>
      <c r="L2250" s="9">
        <v>1858</v>
      </c>
      <c r="M2250" s="5">
        <v>35</v>
      </c>
      <c r="N2250" s="5">
        <v>3</v>
      </c>
      <c r="O2250" s="5">
        <v>22.74</v>
      </c>
      <c r="P2250" s="5">
        <v>216.85</v>
      </c>
      <c r="Q2250" s="2">
        <f t="shared" si="205"/>
        <v>194.10999999999999</v>
      </c>
      <c r="R2250" s="5">
        <f t="shared" si="206"/>
        <v>194.10999999999999</v>
      </c>
      <c r="S2250" s="11">
        <f t="shared" si="207"/>
        <v>8.5360598065083551</v>
      </c>
      <c r="T2250" s="5">
        <v>1.88</v>
      </c>
      <c r="U2250" s="5">
        <v>0.65</v>
      </c>
      <c r="V2250" s="5">
        <v>7.58</v>
      </c>
      <c r="W2250" s="12">
        <f t="shared" si="208"/>
        <v>8.5714285714285715E-2</v>
      </c>
      <c r="X2250" s="2" t="str">
        <f t="shared" si="209"/>
        <v>SCALE</v>
      </c>
      <c r="Y2250" s="22" t="str">
        <f t="shared" si="210"/>
        <v>Mid (301-500)</v>
      </c>
    </row>
    <row r="2251" spans="1:25">
      <c r="A2251" s="2" t="s">
        <v>7978</v>
      </c>
      <c r="B2251" s="2" t="s">
        <v>2499</v>
      </c>
      <c r="C2251" s="2" t="s">
        <v>425</v>
      </c>
      <c r="D2251" s="2" t="s">
        <v>372</v>
      </c>
      <c r="E2251" s="2" t="s">
        <v>373</v>
      </c>
      <c r="F2251" s="5">
        <v>1750</v>
      </c>
      <c r="G2251" s="2" t="s">
        <v>7979</v>
      </c>
      <c r="H2251" s="2" t="s">
        <v>94</v>
      </c>
      <c r="I2251" s="2" t="s">
        <v>7418</v>
      </c>
      <c r="J2251" s="2" t="s">
        <v>51</v>
      </c>
      <c r="K2251" s="9">
        <v>400</v>
      </c>
      <c r="L2251" s="9">
        <v>651</v>
      </c>
      <c r="M2251" s="5">
        <v>18</v>
      </c>
      <c r="N2251" s="5">
        <v>0</v>
      </c>
      <c r="O2251" s="5">
        <v>11.78</v>
      </c>
      <c r="P2251" s="5">
        <v>0</v>
      </c>
      <c r="Q2251" s="2">
        <f t="shared" ref="Q2251:Q2314" si="211">IFERROR(P2251-O2251, 0)</f>
        <v>-11.78</v>
      </c>
      <c r="R2251" s="5">
        <f t="shared" ref="R2251:R2314" si="212">P2251-O2251</f>
        <v>-11.78</v>
      </c>
      <c r="S2251" s="11">
        <f t="shared" ref="S2251:S2314" si="213">R2251/O2251</f>
        <v>-1</v>
      </c>
      <c r="T2251" s="5">
        <v>2.76</v>
      </c>
      <c r="U2251" s="5">
        <v>0.65</v>
      </c>
      <c r="V2251" s="5">
        <v>0</v>
      </c>
      <c r="W2251" s="12">
        <f t="shared" ref="W2251:W2314" si="214">N2251/M2251</f>
        <v>0</v>
      </c>
      <c r="X2251" s="2" t="str">
        <f t="shared" ref="X2251:X2314" si="215">IF(P2251&gt;=4, "SCALE",
  IF(P2251&gt;=2, "MONITOR",
    IF(P2251&gt;=1, "OPTIMISE",
      "PAUSE")))</f>
        <v>PAUSE</v>
      </c>
      <c r="Y2251" s="22" t="str">
        <f t="shared" ref="Y2251:Y2314" si="216">IF(K2251&lt;=300,"Low (100-300)",
 IF(K2251&lt;=500,"Mid (301-500)",
  IF(K2251&lt;=750,"High (501-750)",
   "Premium (751-1000)")))</f>
        <v>Mid (301-500)</v>
      </c>
    </row>
    <row r="2252" spans="1:25">
      <c r="A2252" s="2" t="s">
        <v>7980</v>
      </c>
      <c r="B2252" s="2" t="s">
        <v>7981</v>
      </c>
      <c r="C2252" s="2" t="s">
        <v>7982</v>
      </c>
      <c r="D2252" s="2" t="s">
        <v>6016</v>
      </c>
      <c r="E2252" s="2" t="s">
        <v>40</v>
      </c>
      <c r="F2252" s="5">
        <v>4500</v>
      </c>
      <c r="G2252" s="2" t="s">
        <v>7983</v>
      </c>
      <c r="H2252" s="2" t="s">
        <v>134</v>
      </c>
      <c r="I2252" s="2" t="s">
        <v>7418</v>
      </c>
      <c r="J2252" s="2" t="s">
        <v>293</v>
      </c>
      <c r="K2252" s="9">
        <v>300</v>
      </c>
      <c r="L2252" s="9">
        <v>974</v>
      </c>
      <c r="M2252" s="5">
        <v>40</v>
      </c>
      <c r="N2252" s="5">
        <v>4</v>
      </c>
      <c r="O2252" s="5">
        <v>31.47</v>
      </c>
      <c r="P2252" s="5">
        <v>152.52000000000001</v>
      </c>
      <c r="Q2252" s="2">
        <f t="shared" si="211"/>
        <v>121.05000000000001</v>
      </c>
      <c r="R2252" s="5">
        <f t="shared" si="212"/>
        <v>121.05000000000001</v>
      </c>
      <c r="S2252" s="11">
        <f t="shared" si="213"/>
        <v>3.8465204957102008</v>
      </c>
      <c r="T2252" s="5">
        <v>4.1100000000000003</v>
      </c>
      <c r="U2252" s="5">
        <v>0.79</v>
      </c>
      <c r="V2252" s="5">
        <v>7.87</v>
      </c>
      <c r="W2252" s="12">
        <f t="shared" si="214"/>
        <v>0.1</v>
      </c>
      <c r="X2252" s="2" t="str">
        <f t="shared" si="215"/>
        <v>SCALE</v>
      </c>
      <c r="Y2252" s="22" t="str">
        <f t="shared" si="216"/>
        <v>Low (100-300)</v>
      </c>
    </row>
    <row r="2253" spans="1:25">
      <c r="A2253" s="2" t="s">
        <v>7984</v>
      </c>
      <c r="B2253" s="2" t="s">
        <v>2970</v>
      </c>
      <c r="C2253" s="2" t="s">
        <v>5812</v>
      </c>
      <c r="D2253" s="2" t="s">
        <v>655</v>
      </c>
      <c r="E2253" s="2" t="s">
        <v>125</v>
      </c>
      <c r="F2253" s="5">
        <v>2250</v>
      </c>
      <c r="G2253" s="2" t="s">
        <v>7985</v>
      </c>
      <c r="H2253" s="2" t="s">
        <v>167</v>
      </c>
      <c r="I2253" s="2" t="s">
        <v>7418</v>
      </c>
      <c r="J2253" s="2" t="s">
        <v>206</v>
      </c>
      <c r="K2253" s="9">
        <v>600</v>
      </c>
      <c r="L2253" s="9">
        <v>637</v>
      </c>
      <c r="M2253" s="5">
        <v>17</v>
      </c>
      <c r="N2253" s="5">
        <v>0</v>
      </c>
      <c r="O2253" s="5">
        <v>12.09</v>
      </c>
      <c r="P2253" s="5">
        <v>0</v>
      </c>
      <c r="Q2253" s="2">
        <f t="shared" si="211"/>
        <v>-12.09</v>
      </c>
      <c r="R2253" s="5">
        <f t="shared" si="212"/>
        <v>-12.09</v>
      </c>
      <c r="S2253" s="11">
        <f t="shared" si="213"/>
        <v>-1</v>
      </c>
      <c r="T2253" s="5">
        <v>2.67</v>
      </c>
      <c r="U2253" s="5">
        <v>0.71</v>
      </c>
      <c r="V2253" s="5">
        <v>0</v>
      </c>
      <c r="W2253" s="12">
        <f t="shared" si="214"/>
        <v>0</v>
      </c>
      <c r="X2253" s="2" t="str">
        <f t="shared" si="215"/>
        <v>PAUSE</v>
      </c>
      <c r="Y2253" s="22" t="str">
        <f t="shared" si="216"/>
        <v>High (501-750)</v>
      </c>
    </row>
    <row r="2254" spans="1:25">
      <c r="A2254" s="2" t="s">
        <v>7986</v>
      </c>
      <c r="B2254" s="2" t="s">
        <v>7987</v>
      </c>
      <c r="C2254" s="2" t="s">
        <v>7988</v>
      </c>
      <c r="D2254" s="2" t="s">
        <v>1849</v>
      </c>
      <c r="E2254" s="2" t="s">
        <v>281</v>
      </c>
      <c r="F2254" s="5">
        <v>3250</v>
      </c>
      <c r="G2254" s="2" t="s">
        <v>7989</v>
      </c>
      <c r="H2254" s="2" t="s">
        <v>161</v>
      </c>
      <c r="I2254" s="2" t="s">
        <v>7418</v>
      </c>
      <c r="J2254" s="2" t="s">
        <v>59</v>
      </c>
      <c r="K2254" s="9">
        <v>700</v>
      </c>
      <c r="L2254" s="9">
        <v>1473</v>
      </c>
      <c r="M2254" s="5">
        <v>53</v>
      </c>
      <c r="N2254" s="5">
        <v>0</v>
      </c>
      <c r="O2254" s="5">
        <v>21.97</v>
      </c>
      <c r="P2254" s="5">
        <v>0</v>
      </c>
      <c r="Q2254" s="2">
        <f t="shared" si="211"/>
        <v>-21.97</v>
      </c>
      <c r="R2254" s="5">
        <f t="shared" si="212"/>
        <v>-21.97</v>
      </c>
      <c r="S2254" s="11">
        <f t="shared" si="213"/>
        <v>-1</v>
      </c>
      <c r="T2254" s="5">
        <v>3.6</v>
      </c>
      <c r="U2254" s="5">
        <v>0.41</v>
      </c>
      <c r="V2254" s="5">
        <v>0</v>
      </c>
      <c r="W2254" s="12">
        <f t="shared" si="214"/>
        <v>0</v>
      </c>
      <c r="X2254" s="2" t="str">
        <f t="shared" si="215"/>
        <v>PAUSE</v>
      </c>
      <c r="Y2254" s="22" t="str">
        <f t="shared" si="216"/>
        <v>High (501-750)</v>
      </c>
    </row>
    <row r="2255" spans="1:25">
      <c r="A2255" s="2" t="s">
        <v>7990</v>
      </c>
      <c r="B2255" s="2" t="s">
        <v>7991</v>
      </c>
      <c r="C2255" s="2" t="s">
        <v>3156</v>
      </c>
      <c r="D2255" s="2" t="s">
        <v>4296</v>
      </c>
      <c r="E2255" s="2" t="s">
        <v>78</v>
      </c>
      <c r="F2255" s="5">
        <v>2500</v>
      </c>
      <c r="G2255" s="2" t="s">
        <v>7992</v>
      </c>
      <c r="H2255" s="2" t="s">
        <v>25</v>
      </c>
      <c r="I2255" s="2" t="s">
        <v>7418</v>
      </c>
      <c r="J2255" s="2" t="s">
        <v>206</v>
      </c>
      <c r="K2255" s="9">
        <v>700</v>
      </c>
      <c r="L2255" s="9">
        <v>1967</v>
      </c>
      <c r="M2255" s="5">
        <v>83</v>
      </c>
      <c r="N2255" s="5">
        <v>2</v>
      </c>
      <c r="O2255" s="5">
        <v>33.53</v>
      </c>
      <c r="P2255" s="5">
        <v>84.05</v>
      </c>
      <c r="Q2255" s="2">
        <f t="shared" si="211"/>
        <v>50.519999999999996</v>
      </c>
      <c r="R2255" s="5">
        <f t="shared" si="212"/>
        <v>50.519999999999996</v>
      </c>
      <c r="S2255" s="11">
        <f t="shared" si="213"/>
        <v>1.5067104085893228</v>
      </c>
      <c r="T2255" s="5">
        <v>4.22</v>
      </c>
      <c r="U2255" s="5">
        <v>0.4</v>
      </c>
      <c r="V2255" s="5">
        <v>16.760000000000002</v>
      </c>
      <c r="W2255" s="12">
        <f t="shared" si="214"/>
        <v>2.4096385542168676E-2</v>
      </c>
      <c r="X2255" s="2" t="str">
        <f t="shared" si="215"/>
        <v>SCALE</v>
      </c>
      <c r="Y2255" s="22" t="str">
        <f t="shared" si="216"/>
        <v>High (501-750)</v>
      </c>
    </row>
    <row r="2256" spans="1:25">
      <c r="A2256" s="2" t="s">
        <v>7993</v>
      </c>
      <c r="B2256" s="2" t="s">
        <v>5619</v>
      </c>
      <c r="C2256" s="2" t="s">
        <v>7994</v>
      </c>
      <c r="D2256" s="2" t="s">
        <v>144</v>
      </c>
      <c r="E2256" s="2" t="s">
        <v>40</v>
      </c>
      <c r="F2256" s="5">
        <v>1625</v>
      </c>
      <c r="G2256" s="2" t="s">
        <v>7995</v>
      </c>
      <c r="H2256" s="2" t="s">
        <v>34</v>
      </c>
      <c r="I2256" s="2" t="s">
        <v>7418</v>
      </c>
      <c r="J2256" s="2" t="s">
        <v>319</v>
      </c>
      <c r="K2256" s="9">
        <v>200</v>
      </c>
      <c r="L2256" s="9">
        <v>566</v>
      </c>
      <c r="M2256" s="5">
        <v>19</v>
      </c>
      <c r="N2256" s="5">
        <v>0</v>
      </c>
      <c r="O2256" s="5">
        <v>11.3</v>
      </c>
      <c r="P2256" s="5">
        <v>0</v>
      </c>
      <c r="Q2256" s="2">
        <f t="shared" si="211"/>
        <v>-11.3</v>
      </c>
      <c r="R2256" s="5">
        <f t="shared" si="212"/>
        <v>-11.3</v>
      </c>
      <c r="S2256" s="11">
        <f t="shared" si="213"/>
        <v>-1</v>
      </c>
      <c r="T2256" s="5">
        <v>3.36</v>
      </c>
      <c r="U2256" s="5">
        <v>0.59</v>
      </c>
      <c r="V2256" s="5">
        <v>0</v>
      </c>
      <c r="W2256" s="12">
        <f t="shared" si="214"/>
        <v>0</v>
      </c>
      <c r="X2256" s="2" t="str">
        <f t="shared" si="215"/>
        <v>PAUSE</v>
      </c>
      <c r="Y2256" s="22" t="str">
        <f t="shared" si="216"/>
        <v>Low (100-300)</v>
      </c>
    </row>
    <row r="2257" spans="1:25">
      <c r="A2257" s="2" t="s">
        <v>7996</v>
      </c>
      <c r="B2257" s="2" t="s">
        <v>7997</v>
      </c>
      <c r="C2257" s="2" t="s">
        <v>767</v>
      </c>
      <c r="D2257" s="2" t="s">
        <v>117</v>
      </c>
      <c r="E2257" s="2" t="s">
        <v>118</v>
      </c>
      <c r="F2257" s="5">
        <v>2508</v>
      </c>
      <c r="G2257" s="2" t="s">
        <v>7998</v>
      </c>
      <c r="H2257" s="2" t="s">
        <v>102</v>
      </c>
      <c r="I2257" s="2" t="s">
        <v>7418</v>
      </c>
      <c r="J2257" s="2" t="s">
        <v>699</v>
      </c>
      <c r="K2257" s="9">
        <v>400</v>
      </c>
      <c r="L2257" s="9">
        <v>878</v>
      </c>
      <c r="M2257" s="5">
        <v>32</v>
      </c>
      <c r="N2257" s="5">
        <v>3</v>
      </c>
      <c r="O2257" s="5">
        <v>14.8</v>
      </c>
      <c r="P2257" s="5">
        <v>168.14</v>
      </c>
      <c r="Q2257" s="2">
        <f t="shared" si="211"/>
        <v>153.33999999999997</v>
      </c>
      <c r="R2257" s="5">
        <f t="shared" si="212"/>
        <v>153.33999999999997</v>
      </c>
      <c r="S2257" s="11">
        <f t="shared" si="213"/>
        <v>10.360810810810809</v>
      </c>
      <c r="T2257" s="5">
        <v>3.64</v>
      </c>
      <c r="U2257" s="5">
        <v>0.46</v>
      </c>
      <c r="V2257" s="5">
        <v>4.93</v>
      </c>
      <c r="W2257" s="12">
        <f t="shared" si="214"/>
        <v>9.375E-2</v>
      </c>
      <c r="X2257" s="2" t="str">
        <f t="shared" si="215"/>
        <v>SCALE</v>
      </c>
      <c r="Y2257" s="22" t="str">
        <f t="shared" si="216"/>
        <v>Mid (301-500)</v>
      </c>
    </row>
    <row r="2258" spans="1:25">
      <c r="A2258" s="2" t="s">
        <v>7999</v>
      </c>
      <c r="B2258" s="2" t="s">
        <v>1542</v>
      </c>
      <c r="C2258" s="2" t="s">
        <v>7491</v>
      </c>
      <c r="D2258" s="2" t="s">
        <v>8000</v>
      </c>
      <c r="E2258" s="2" t="s">
        <v>48</v>
      </c>
      <c r="F2258" s="5">
        <v>4600</v>
      </c>
      <c r="G2258" s="2" t="s">
        <v>8001</v>
      </c>
      <c r="H2258" s="2" t="s">
        <v>134</v>
      </c>
      <c r="I2258" s="2" t="s">
        <v>7418</v>
      </c>
      <c r="J2258" s="2" t="s">
        <v>162</v>
      </c>
      <c r="K2258" s="9">
        <v>800</v>
      </c>
      <c r="L2258" s="9">
        <v>905</v>
      </c>
      <c r="M2258" s="5">
        <v>40</v>
      </c>
      <c r="N2258" s="5">
        <v>1</v>
      </c>
      <c r="O2258" s="5">
        <v>32.15</v>
      </c>
      <c r="P2258" s="5">
        <v>35.6</v>
      </c>
      <c r="Q2258" s="2">
        <f t="shared" si="211"/>
        <v>3.4500000000000028</v>
      </c>
      <c r="R2258" s="5">
        <f t="shared" si="212"/>
        <v>3.4500000000000028</v>
      </c>
      <c r="S2258" s="11">
        <f t="shared" si="213"/>
        <v>0.10730948678071549</v>
      </c>
      <c r="T2258" s="5">
        <v>4.42</v>
      </c>
      <c r="U2258" s="5">
        <v>0.8</v>
      </c>
      <c r="V2258" s="5">
        <v>32.15</v>
      </c>
      <c r="W2258" s="12">
        <f t="shared" si="214"/>
        <v>2.5000000000000001E-2</v>
      </c>
      <c r="X2258" s="2" t="str">
        <f t="shared" si="215"/>
        <v>SCALE</v>
      </c>
      <c r="Y2258" s="22" t="str">
        <f t="shared" si="216"/>
        <v>Premium (751-1000)</v>
      </c>
    </row>
    <row r="2259" spans="1:25">
      <c r="A2259" s="2" t="s">
        <v>8002</v>
      </c>
      <c r="B2259" s="2" t="s">
        <v>7326</v>
      </c>
      <c r="C2259" s="2" t="s">
        <v>8003</v>
      </c>
      <c r="D2259" s="2" t="s">
        <v>8004</v>
      </c>
      <c r="E2259" s="2" t="s">
        <v>188</v>
      </c>
      <c r="F2259" s="5">
        <v>1700</v>
      </c>
      <c r="G2259" s="2" t="s">
        <v>8005</v>
      </c>
      <c r="H2259" s="2" t="s">
        <v>134</v>
      </c>
      <c r="I2259" s="2" t="s">
        <v>7418</v>
      </c>
      <c r="J2259" s="2" t="s">
        <v>293</v>
      </c>
      <c r="K2259" s="9">
        <v>100</v>
      </c>
      <c r="L2259" s="9">
        <v>2253</v>
      </c>
      <c r="M2259" s="5">
        <v>48</v>
      </c>
      <c r="N2259" s="5">
        <v>1</v>
      </c>
      <c r="O2259" s="5">
        <v>40.68</v>
      </c>
      <c r="P2259" s="5">
        <v>60.3</v>
      </c>
      <c r="Q2259" s="2">
        <f t="shared" si="211"/>
        <v>19.619999999999997</v>
      </c>
      <c r="R2259" s="5">
        <f t="shared" si="212"/>
        <v>19.619999999999997</v>
      </c>
      <c r="S2259" s="11">
        <f t="shared" si="213"/>
        <v>0.48230088495575213</v>
      </c>
      <c r="T2259" s="5">
        <v>2.13</v>
      </c>
      <c r="U2259" s="5">
        <v>0.85</v>
      </c>
      <c r="V2259" s="5">
        <v>40.68</v>
      </c>
      <c r="W2259" s="12">
        <f t="shared" si="214"/>
        <v>2.0833333333333332E-2</v>
      </c>
      <c r="X2259" s="2" t="str">
        <f t="shared" si="215"/>
        <v>SCALE</v>
      </c>
      <c r="Y2259" s="22" t="str">
        <f t="shared" si="216"/>
        <v>Low (100-300)</v>
      </c>
    </row>
    <row r="2260" spans="1:25">
      <c r="A2260" s="2" t="s">
        <v>8006</v>
      </c>
      <c r="B2260" s="2" t="s">
        <v>853</v>
      </c>
      <c r="C2260" s="2" t="s">
        <v>3019</v>
      </c>
      <c r="D2260" s="2" t="s">
        <v>8007</v>
      </c>
      <c r="E2260" s="2" t="s">
        <v>125</v>
      </c>
      <c r="F2260" s="5">
        <v>1500</v>
      </c>
      <c r="G2260" s="2" t="s">
        <v>8008</v>
      </c>
      <c r="H2260" s="2" t="s">
        <v>87</v>
      </c>
      <c r="I2260" s="2" t="s">
        <v>7418</v>
      </c>
      <c r="J2260" s="2" t="s">
        <v>95</v>
      </c>
      <c r="K2260" s="9">
        <v>600</v>
      </c>
      <c r="L2260" s="9">
        <v>1675</v>
      </c>
      <c r="M2260" s="5">
        <v>71</v>
      </c>
      <c r="N2260" s="5">
        <v>0</v>
      </c>
      <c r="O2260" s="5">
        <v>39.68</v>
      </c>
      <c r="P2260" s="5">
        <v>0</v>
      </c>
      <c r="Q2260" s="2">
        <f t="shared" si="211"/>
        <v>-39.68</v>
      </c>
      <c r="R2260" s="5">
        <f t="shared" si="212"/>
        <v>-39.68</v>
      </c>
      <c r="S2260" s="11">
        <f t="shared" si="213"/>
        <v>-1</v>
      </c>
      <c r="T2260" s="5">
        <v>4.24</v>
      </c>
      <c r="U2260" s="5">
        <v>0.56000000000000005</v>
      </c>
      <c r="V2260" s="5">
        <v>0</v>
      </c>
      <c r="W2260" s="12">
        <f t="shared" si="214"/>
        <v>0</v>
      </c>
      <c r="X2260" s="2" t="str">
        <f t="shared" si="215"/>
        <v>PAUSE</v>
      </c>
      <c r="Y2260" s="22" t="str">
        <f t="shared" si="216"/>
        <v>High (501-750)</v>
      </c>
    </row>
    <row r="2261" spans="1:25">
      <c r="A2261" s="2" t="s">
        <v>8009</v>
      </c>
      <c r="B2261" s="2" t="s">
        <v>2690</v>
      </c>
      <c r="C2261" s="2" t="s">
        <v>8010</v>
      </c>
      <c r="D2261" s="2" t="s">
        <v>8011</v>
      </c>
      <c r="E2261" s="2" t="s">
        <v>850</v>
      </c>
      <c r="F2261" s="5">
        <v>2600</v>
      </c>
      <c r="G2261" s="2" t="s">
        <v>8012</v>
      </c>
      <c r="H2261" s="2" t="s">
        <v>167</v>
      </c>
      <c r="I2261" s="2" t="s">
        <v>7418</v>
      </c>
      <c r="J2261" s="2" t="s">
        <v>120</v>
      </c>
      <c r="K2261" s="9">
        <v>500</v>
      </c>
      <c r="L2261" s="9">
        <v>2029</v>
      </c>
      <c r="M2261" s="5">
        <v>65</v>
      </c>
      <c r="N2261" s="5">
        <v>0</v>
      </c>
      <c r="O2261" s="5">
        <v>32.99</v>
      </c>
      <c r="P2261" s="5">
        <v>0</v>
      </c>
      <c r="Q2261" s="2">
        <f t="shared" si="211"/>
        <v>-32.99</v>
      </c>
      <c r="R2261" s="5">
        <f t="shared" si="212"/>
        <v>-32.99</v>
      </c>
      <c r="S2261" s="11">
        <f t="shared" si="213"/>
        <v>-1</v>
      </c>
      <c r="T2261" s="5">
        <v>3.2</v>
      </c>
      <c r="U2261" s="5">
        <v>0.51</v>
      </c>
      <c r="V2261" s="5">
        <v>0</v>
      </c>
      <c r="W2261" s="12">
        <f t="shared" si="214"/>
        <v>0</v>
      </c>
      <c r="X2261" s="2" t="str">
        <f t="shared" si="215"/>
        <v>PAUSE</v>
      </c>
      <c r="Y2261" s="22" t="str">
        <f t="shared" si="216"/>
        <v>Mid (301-500)</v>
      </c>
    </row>
    <row r="2262" spans="1:25">
      <c r="A2262" s="2" t="s">
        <v>8013</v>
      </c>
      <c r="B2262" s="2" t="s">
        <v>8014</v>
      </c>
      <c r="C2262" s="2" t="s">
        <v>1647</v>
      </c>
      <c r="D2262" s="2" t="s">
        <v>7851</v>
      </c>
      <c r="E2262" s="2" t="s">
        <v>32</v>
      </c>
      <c r="F2262" s="5">
        <v>3000</v>
      </c>
      <c r="G2262" s="2" t="s">
        <v>8015</v>
      </c>
      <c r="H2262" s="2" t="s">
        <v>190</v>
      </c>
      <c r="I2262" s="2" t="s">
        <v>7418</v>
      </c>
      <c r="J2262" s="2" t="s">
        <v>313</v>
      </c>
      <c r="K2262" s="9">
        <v>600</v>
      </c>
      <c r="L2262" s="9">
        <v>1275</v>
      </c>
      <c r="M2262" s="5">
        <v>26</v>
      </c>
      <c r="N2262" s="5">
        <v>1</v>
      </c>
      <c r="O2262" s="5">
        <v>19.43</v>
      </c>
      <c r="P2262" s="5">
        <v>44.67</v>
      </c>
      <c r="Q2262" s="2">
        <f t="shared" si="211"/>
        <v>25.240000000000002</v>
      </c>
      <c r="R2262" s="5">
        <f t="shared" si="212"/>
        <v>25.240000000000002</v>
      </c>
      <c r="S2262" s="11">
        <f t="shared" si="213"/>
        <v>1.299022130725682</v>
      </c>
      <c r="T2262" s="5">
        <v>2.04</v>
      </c>
      <c r="U2262" s="5">
        <v>0.75</v>
      </c>
      <c r="V2262" s="5">
        <v>19.43</v>
      </c>
      <c r="W2262" s="12">
        <f t="shared" si="214"/>
        <v>3.8461538461538464E-2</v>
      </c>
      <c r="X2262" s="2" t="str">
        <f t="shared" si="215"/>
        <v>SCALE</v>
      </c>
      <c r="Y2262" s="22" t="str">
        <f t="shared" si="216"/>
        <v>High (501-750)</v>
      </c>
    </row>
    <row r="2263" spans="1:25">
      <c r="A2263" s="2" t="s">
        <v>8016</v>
      </c>
      <c r="B2263" s="2" t="s">
        <v>8017</v>
      </c>
      <c r="C2263" s="2" t="s">
        <v>2683</v>
      </c>
      <c r="D2263" s="2" t="s">
        <v>8018</v>
      </c>
      <c r="E2263" s="2" t="s">
        <v>56</v>
      </c>
      <c r="F2263" s="5">
        <v>3500</v>
      </c>
      <c r="G2263" s="2" t="s">
        <v>8019</v>
      </c>
      <c r="H2263" s="2" t="s">
        <v>102</v>
      </c>
      <c r="I2263" s="2" t="s">
        <v>7418</v>
      </c>
      <c r="J2263" s="2" t="s">
        <v>43</v>
      </c>
      <c r="K2263" s="9">
        <v>300</v>
      </c>
      <c r="L2263" s="9">
        <v>1809</v>
      </c>
      <c r="M2263" s="5">
        <v>71</v>
      </c>
      <c r="N2263" s="5">
        <v>1</v>
      </c>
      <c r="O2263" s="5">
        <v>33.19</v>
      </c>
      <c r="P2263" s="5">
        <v>55.03</v>
      </c>
      <c r="Q2263" s="2">
        <f t="shared" si="211"/>
        <v>21.840000000000003</v>
      </c>
      <c r="R2263" s="5">
        <f t="shared" si="212"/>
        <v>21.840000000000003</v>
      </c>
      <c r="S2263" s="11">
        <f t="shared" si="213"/>
        <v>0.65802952696595374</v>
      </c>
      <c r="T2263" s="5">
        <v>3.92</v>
      </c>
      <c r="U2263" s="5">
        <v>0.47</v>
      </c>
      <c r="V2263" s="5">
        <v>33.19</v>
      </c>
      <c r="W2263" s="12">
        <f t="shared" si="214"/>
        <v>1.4084507042253521E-2</v>
      </c>
      <c r="X2263" s="2" t="str">
        <f t="shared" si="215"/>
        <v>SCALE</v>
      </c>
      <c r="Y2263" s="22" t="str">
        <f t="shared" si="216"/>
        <v>Low (100-300)</v>
      </c>
    </row>
    <row r="2264" spans="1:25">
      <c r="A2264" s="2" t="s">
        <v>8020</v>
      </c>
      <c r="B2264" s="2" t="s">
        <v>4924</v>
      </c>
      <c r="C2264" s="2" t="s">
        <v>8021</v>
      </c>
      <c r="D2264" s="2" t="s">
        <v>7655</v>
      </c>
      <c r="E2264" s="2" t="s">
        <v>6484</v>
      </c>
      <c r="F2264" s="5">
        <v>938</v>
      </c>
      <c r="G2264" s="2" t="s">
        <v>5558</v>
      </c>
      <c r="H2264" s="2" t="s">
        <v>260</v>
      </c>
      <c r="I2264" s="2" t="s">
        <v>7418</v>
      </c>
      <c r="J2264" s="2" t="s">
        <v>135</v>
      </c>
      <c r="K2264" s="9">
        <v>700</v>
      </c>
      <c r="L2264" s="9">
        <v>643</v>
      </c>
      <c r="M2264" s="5">
        <v>13</v>
      </c>
      <c r="N2264" s="5">
        <v>0</v>
      </c>
      <c r="O2264" s="5">
        <v>9.09</v>
      </c>
      <c r="P2264" s="5">
        <v>0</v>
      </c>
      <c r="Q2264" s="2">
        <f t="shared" si="211"/>
        <v>-9.09</v>
      </c>
      <c r="R2264" s="5">
        <f t="shared" si="212"/>
        <v>-9.09</v>
      </c>
      <c r="S2264" s="11">
        <f t="shared" si="213"/>
        <v>-1</v>
      </c>
      <c r="T2264" s="5">
        <v>2.02</v>
      </c>
      <c r="U2264" s="5">
        <v>0.7</v>
      </c>
      <c r="V2264" s="5">
        <v>0</v>
      </c>
      <c r="W2264" s="12">
        <f t="shared" si="214"/>
        <v>0</v>
      </c>
      <c r="X2264" s="2" t="str">
        <f t="shared" si="215"/>
        <v>PAUSE</v>
      </c>
      <c r="Y2264" s="22" t="str">
        <f t="shared" si="216"/>
        <v>High (501-750)</v>
      </c>
    </row>
    <row r="2265" spans="1:25">
      <c r="A2265" s="2" t="s">
        <v>8022</v>
      </c>
      <c r="B2265" s="2" t="s">
        <v>1702</v>
      </c>
      <c r="C2265" s="2" t="s">
        <v>8023</v>
      </c>
      <c r="D2265" s="2" t="s">
        <v>1444</v>
      </c>
      <c r="E2265" s="2" t="s">
        <v>953</v>
      </c>
      <c r="F2265" s="5">
        <v>2000</v>
      </c>
      <c r="G2265" s="2" t="s">
        <v>8024</v>
      </c>
      <c r="H2265" s="2" t="s">
        <v>102</v>
      </c>
      <c r="I2265" s="2" t="s">
        <v>7418</v>
      </c>
      <c r="J2265" s="2" t="s">
        <v>319</v>
      </c>
      <c r="K2265" s="9">
        <v>800</v>
      </c>
      <c r="L2265" s="9">
        <v>2411</v>
      </c>
      <c r="M2265" s="5">
        <v>47</v>
      </c>
      <c r="N2265" s="5">
        <v>0</v>
      </c>
      <c r="O2265" s="5">
        <v>30.27</v>
      </c>
      <c r="P2265" s="5">
        <v>0</v>
      </c>
      <c r="Q2265" s="2">
        <f t="shared" si="211"/>
        <v>-30.27</v>
      </c>
      <c r="R2265" s="5">
        <f t="shared" si="212"/>
        <v>-30.27</v>
      </c>
      <c r="S2265" s="11">
        <f t="shared" si="213"/>
        <v>-1</v>
      </c>
      <c r="T2265" s="5">
        <v>1.95</v>
      </c>
      <c r="U2265" s="5">
        <v>0.64</v>
      </c>
      <c r="V2265" s="5">
        <v>0</v>
      </c>
      <c r="W2265" s="12">
        <f t="shared" si="214"/>
        <v>0</v>
      </c>
      <c r="X2265" s="2" t="str">
        <f t="shared" si="215"/>
        <v>PAUSE</v>
      </c>
      <c r="Y2265" s="22" t="str">
        <f t="shared" si="216"/>
        <v>Premium (751-1000)</v>
      </c>
    </row>
    <row r="2266" spans="1:25">
      <c r="A2266" s="2" t="s">
        <v>8025</v>
      </c>
      <c r="B2266" s="2" t="s">
        <v>8026</v>
      </c>
      <c r="C2266" s="2" t="s">
        <v>8027</v>
      </c>
      <c r="D2266" s="2" t="s">
        <v>531</v>
      </c>
      <c r="E2266" s="2" t="s">
        <v>132</v>
      </c>
      <c r="F2266" s="5">
        <v>1502</v>
      </c>
      <c r="G2266" s="2" t="s">
        <v>8028</v>
      </c>
      <c r="H2266" s="2" t="s">
        <v>344</v>
      </c>
      <c r="I2266" s="2" t="s">
        <v>7418</v>
      </c>
      <c r="J2266" s="2" t="s">
        <v>66</v>
      </c>
      <c r="K2266" s="9">
        <v>500</v>
      </c>
      <c r="L2266" s="9">
        <v>1022</v>
      </c>
      <c r="M2266" s="5">
        <v>41</v>
      </c>
      <c r="N2266" s="5">
        <v>1</v>
      </c>
      <c r="O2266" s="5">
        <v>19.649999999999999</v>
      </c>
      <c r="P2266" s="5">
        <v>41.58</v>
      </c>
      <c r="Q2266" s="2">
        <f t="shared" si="211"/>
        <v>21.93</v>
      </c>
      <c r="R2266" s="5">
        <f t="shared" si="212"/>
        <v>21.93</v>
      </c>
      <c r="S2266" s="11">
        <f t="shared" si="213"/>
        <v>1.1160305343511452</v>
      </c>
      <c r="T2266" s="5">
        <v>4.01</v>
      </c>
      <c r="U2266" s="5">
        <v>0.48</v>
      </c>
      <c r="V2266" s="5">
        <v>19.649999999999999</v>
      </c>
      <c r="W2266" s="12">
        <f t="shared" si="214"/>
        <v>2.4390243902439025E-2</v>
      </c>
      <c r="X2266" s="2" t="str">
        <f t="shared" si="215"/>
        <v>SCALE</v>
      </c>
      <c r="Y2266" s="22" t="str">
        <f t="shared" si="216"/>
        <v>Mid (301-500)</v>
      </c>
    </row>
    <row r="2267" spans="1:25">
      <c r="A2267" s="2" t="s">
        <v>8029</v>
      </c>
      <c r="B2267" s="2" t="s">
        <v>1542</v>
      </c>
      <c r="C2267" s="2" t="s">
        <v>8030</v>
      </c>
      <c r="D2267" s="2" t="s">
        <v>8031</v>
      </c>
      <c r="E2267" s="2" t="s">
        <v>48</v>
      </c>
      <c r="F2267" s="5">
        <v>3000</v>
      </c>
      <c r="G2267" s="2" t="s">
        <v>8032</v>
      </c>
      <c r="H2267" s="2" t="s">
        <v>167</v>
      </c>
      <c r="I2267" s="2" t="s">
        <v>7418</v>
      </c>
      <c r="J2267" s="2" t="s">
        <v>66</v>
      </c>
      <c r="K2267" s="9">
        <v>1000</v>
      </c>
      <c r="L2267" s="9">
        <v>2369</v>
      </c>
      <c r="M2267" s="5">
        <v>55</v>
      </c>
      <c r="N2267" s="5">
        <v>5</v>
      </c>
      <c r="O2267" s="5">
        <v>25.61</v>
      </c>
      <c r="P2267" s="5">
        <v>197.74</v>
      </c>
      <c r="Q2267" s="2">
        <f t="shared" si="211"/>
        <v>172.13</v>
      </c>
      <c r="R2267" s="5">
        <f t="shared" si="212"/>
        <v>172.13</v>
      </c>
      <c r="S2267" s="11">
        <f t="shared" si="213"/>
        <v>6.7212026552128075</v>
      </c>
      <c r="T2267" s="5">
        <v>2.3199999999999998</v>
      </c>
      <c r="U2267" s="5">
        <v>0.47</v>
      </c>
      <c r="V2267" s="5">
        <v>5.12</v>
      </c>
      <c r="W2267" s="12">
        <f t="shared" si="214"/>
        <v>9.0909090909090912E-2</v>
      </c>
      <c r="X2267" s="2" t="str">
        <f t="shared" si="215"/>
        <v>SCALE</v>
      </c>
      <c r="Y2267" s="22" t="str">
        <f t="shared" si="216"/>
        <v>Premium (751-1000)</v>
      </c>
    </row>
    <row r="2268" spans="1:25">
      <c r="A2268" s="2" t="s">
        <v>8033</v>
      </c>
      <c r="B2268" s="2" t="s">
        <v>858</v>
      </c>
      <c r="C2268" s="2" t="s">
        <v>8034</v>
      </c>
      <c r="D2268" s="2" t="s">
        <v>236</v>
      </c>
      <c r="E2268" s="2" t="s">
        <v>237</v>
      </c>
      <c r="F2268" s="5">
        <v>2000</v>
      </c>
      <c r="G2268" s="2" t="s">
        <v>8035</v>
      </c>
      <c r="H2268" s="2" t="s">
        <v>87</v>
      </c>
      <c r="I2268" s="2" t="s">
        <v>7418</v>
      </c>
      <c r="J2268" s="2" t="s">
        <v>217</v>
      </c>
      <c r="K2268" s="9">
        <v>100</v>
      </c>
      <c r="L2268" s="9">
        <v>1297</v>
      </c>
      <c r="M2268" s="5">
        <v>23</v>
      </c>
      <c r="N2268" s="5">
        <v>0</v>
      </c>
      <c r="O2268" s="5">
        <v>18.98</v>
      </c>
      <c r="P2268" s="5">
        <v>0</v>
      </c>
      <c r="Q2268" s="2">
        <f t="shared" si="211"/>
        <v>-18.98</v>
      </c>
      <c r="R2268" s="5">
        <f t="shared" si="212"/>
        <v>-18.98</v>
      </c>
      <c r="S2268" s="11">
        <f t="shared" si="213"/>
        <v>-1</v>
      </c>
      <c r="T2268" s="5">
        <v>1.77</v>
      </c>
      <c r="U2268" s="5">
        <v>0.83</v>
      </c>
      <c r="V2268" s="5">
        <v>0</v>
      </c>
      <c r="W2268" s="12">
        <f t="shared" si="214"/>
        <v>0</v>
      </c>
      <c r="X2268" s="2" t="str">
        <f t="shared" si="215"/>
        <v>PAUSE</v>
      </c>
      <c r="Y2268" s="22" t="str">
        <f t="shared" si="216"/>
        <v>Low (100-300)</v>
      </c>
    </row>
    <row r="2269" spans="1:25">
      <c r="A2269" s="2" t="s">
        <v>8036</v>
      </c>
      <c r="B2269" s="2" t="s">
        <v>8037</v>
      </c>
      <c r="C2269" s="2" t="s">
        <v>5824</v>
      </c>
      <c r="D2269" s="2" t="s">
        <v>8038</v>
      </c>
      <c r="E2269" s="2" t="s">
        <v>125</v>
      </c>
      <c r="F2269" s="5">
        <v>0</v>
      </c>
      <c r="G2269" s="2" t="s">
        <v>2227</v>
      </c>
      <c r="H2269" s="2" t="s">
        <v>344</v>
      </c>
      <c r="I2269" s="2" t="s">
        <v>7418</v>
      </c>
      <c r="J2269" s="2" t="s">
        <v>232</v>
      </c>
      <c r="K2269" s="9">
        <v>1000</v>
      </c>
      <c r="L2269" s="9">
        <v>1360</v>
      </c>
      <c r="M2269" s="5">
        <v>48</v>
      </c>
      <c r="N2269" s="5">
        <v>5</v>
      </c>
      <c r="O2269" s="5">
        <v>20.76</v>
      </c>
      <c r="P2269" s="5">
        <v>226.07</v>
      </c>
      <c r="Q2269" s="2">
        <f t="shared" si="211"/>
        <v>205.31</v>
      </c>
      <c r="R2269" s="5">
        <f t="shared" si="212"/>
        <v>205.31</v>
      </c>
      <c r="S2269" s="11">
        <f t="shared" si="213"/>
        <v>9.8896917148362231</v>
      </c>
      <c r="T2269" s="5">
        <v>3.53</v>
      </c>
      <c r="U2269" s="5">
        <v>0.43</v>
      </c>
      <c r="V2269" s="5">
        <v>4.1500000000000004</v>
      </c>
      <c r="W2269" s="12">
        <f t="shared" si="214"/>
        <v>0.10416666666666667</v>
      </c>
      <c r="X2269" s="2" t="str">
        <f t="shared" si="215"/>
        <v>SCALE</v>
      </c>
      <c r="Y2269" s="22" t="str">
        <f t="shared" si="216"/>
        <v>Premium (751-1000)</v>
      </c>
    </row>
    <row r="2270" spans="1:25">
      <c r="A2270" s="2" t="s">
        <v>8039</v>
      </c>
      <c r="B2270" s="2" t="s">
        <v>791</v>
      </c>
      <c r="C2270" s="2" t="s">
        <v>8040</v>
      </c>
      <c r="D2270" s="2" t="s">
        <v>3932</v>
      </c>
      <c r="E2270" s="2" t="s">
        <v>112</v>
      </c>
      <c r="F2270" s="5">
        <v>2796</v>
      </c>
      <c r="G2270" s="2" t="s">
        <v>4826</v>
      </c>
      <c r="H2270" s="2" t="s">
        <v>72</v>
      </c>
      <c r="I2270" s="2" t="s">
        <v>7418</v>
      </c>
      <c r="J2270" s="2" t="s">
        <v>59</v>
      </c>
      <c r="K2270" s="9">
        <v>400</v>
      </c>
      <c r="L2270" s="9">
        <v>1158</v>
      </c>
      <c r="M2270" s="5">
        <v>22</v>
      </c>
      <c r="N2270" s="5">
        <v>0</v>
      </c>
      <c r="O2270" s="5">
        <v>9.19</v>
      </c>
      <c r="P2270" s="5">
        <v>0</v>
      </c>
      <c r="Q2270" s="2">
        <f t="shared" si="211"/>
        <v>-9.19</v>
      </c>
      <c r="R2270" s="5">
        <f t="shared" si="212"/>
        <v>-9.19</v>
      </c>
      <c r="S2270" s="11">
        <f t="shared" si="213"/>
        <v>-1</v>
      </c>
      <c r="T2270" s="5">
        <v>1.9</v>
      </c>
      <c r="U2270" s="5">
        <v>0.42</v>
      </c>
      <c r="V2270" s="5">
        <v>0</v>
      </c>
      <c r="W2270" s="12">
        <f t="shared" si="214"/>
        <v>0</v>
      </c>
      <c r="X2270" s="2" t="str">
        <f t="shared" si="215"/>
        <v>PAUSE</v>
      </c>
      <c r="Y2270" s="22" t="str">
        <f t="shared" si="216"/>
        <v>Mid (301-500)</v>
      </c>
    </row>
    <row r="2271" spans="1:25">
      <c r="A2271" s="2" t="s">
        <v>8041</v>
      </c>
      <c r="B2271" s="2" t="s">
        <v>1334</v>
      </c>
      <c r="C2271" s="2" t="s">
        <v>8042</v>
      </c>
      <c r="D2271" s="2" t="s">
        <v>545</v>
      </c>
      <c r="E2271" s="2" t="s">
        <v>132</v>
      </c>
      <c r="F2271" s="5">
        <v>915</v>
      </c>
      <c r="G2271" s="2" t="s">
        <v>8043</v>
      </c>
      <c r="H2271" s="2" t="s">
        <v>50</v>
      </c>
      <c r="I2271" s="2" t="s">
        <v>7418</v>
      </c>
      <c r="J2271" s="2" t="s">
        <v>217</v>
      </c>
      <c r="K2271" s="9">
        <v>300</v>
      </c>
      <c r="L2271" s="9">
        <v>2053</v>
      </c>
      <c r="M2271" s="5">
        <v>61</v>
      </c>
      <c r="N2271" s="5">
        <v>1</v>
      </c>
      <c r="O2271" s="5">
        <v>49.17</v>
      </c>
      <c r="P2271" s="5">
        <v>42.75</v>
      </c>
      <c r="Q2271" s="2">
        <f t="shared" si="211"/>
        <v>-6.4200000000000017</v>
      </c>
      <c r="R2271" s="5">
        <f t="shared" si="212"/>
        <v>-6.4200000000000017</v>
      </c>
      <c r="S2271" s="11">
        <f t="shared" si="213"/>
        <v>-0.13056741915802322</v>
      </c>
      <c r="T2271" s="5">
        <v>2.97</v>
      </c>
      <c r="U2271" s="5">
        <v>0.81</v>
      </c>
      <c r="V2271" s="5">
        <v>49.17</v>
      </c>
      <c r="W2271" s="12">
        <f t="shared" si="214"/>
        <v>1.6393442622950821E-2</v>
      </c>
      <c r="X2271" s="2" t="str">
        <f t="shared" si="215"/>
        <v>SCALE</v>
      </c>
      <c r="Y2271" s="22" t="str">
        <f t="shared" si="216"/>
        <v>Low (100-300)</v>
      </c>
    </row>
    <row r="2272" spans="1:25">
      <c r="A2272" s="2" t="s">
        <v>8044</v>
      </c>
      <c r="B2272" s="2" t="s">
        <v>1391</v>
      </c>
      <c r="C2272" s="2" t="s">
        <v>1543</v>
      </c>
      <c r="D2272" s="2" t="s">
        <v>8045</v>
      </c>
      <c r="E2272" s="2" t="s">
        <v>112</v>
      </c>
      <c r="F2272" s="5">
        <v>4800</v>
      </c>
      <c r="G2272" s="2" t="s">
        <v>8046</v>
      </c>
      <c r="H2272" s="2" t="s">
        <v>102</v>
      </c>
      <c r="I2272" s="2" t="s">
        <v>7418</v>
      </c>
      <c r="J2272" s="2" t="s">
        <v>80</v>
      </c>
      <c r="K2272" s="9">
        <v>300</v>
      </c>
      <c r="L2272" s="9">
        <v>1918</v>
      </c>
      <c r="M2272" s="5">
        <v>41</v>
      </c>
      <c r="N2272" s="5">
        <v>1</v>
      </c>
      <c r="O2272" s="5">
        <v>32.549999999999997</v>
      </c>
      <c r="P2272" s="5">
        <v>49.55</v>
      </c>
      <c r="Q2272" s="2">
        <f t="shared" si="211"/>
        <v>17</v>
      </c>
      <c r="R2272" s="5">
        <f t="shared" si="212"/>
        <v>17</v>
      </c>
      <c r="S2272" s="11">
        <f t="shared" si="213"/>
        <v>0.52227342549923195</v>
      </c>
      <c r="T2272" s="5">
        <v>2.14</v>
      </c>
      <c r="U2272" s="5">
        <v>0.79</v>
      </c>
      <c r="V2272" s="5">
        <v>32.549999999999997</v>
      </c>
      <c r="W2272" s="12">
        <f t="shared" si="214"/>
        <v>2.4390243902439025E-2</v>
      </c>
      <c r="X2272" s="2" t="str">
        <f t="shared" si="215"/>
        <v>SCALE</v>
      </c>
      <c r="Y2272" s="22" t="str">
        <f t="shared" si="216"/>
        <v>Low (100-300)</v>
      </c>
    </row>
    <row r="2273" spans="1:25">
      <c r="A2273" s="2" t="s">
        <v>8047</v>
      </c>
      <c r="B2273" s="2" t="s">
        <v>475</v>
      </c>
      <c r="C2273" s="2" t="s">
        <v>8048</v>
      </c>
      <c r="D2273" s="2" t="s">
        <v>8049</v>
      </c>
      <c r="E2273" s="2" t="s">
        <v>118</v>
      </c>
      <c r="F2273" s="5">
        <v>3800</v>
      </c>
      <c r="G2273" s="2" t="s">
        <v>8050</v>
      </c>
      <c r="H2273" s="2" t="s">
        <v>150</v>
      </c>
      <c r="I2273" s="2" t="s">
        <v>7418</v>
      </c>
      <c r="J2273" s="2" t="s">
        <v>35</v>
      </c>
      <c r="K2273" s="9">
        <v>500</v>
      </c>
      <c r="L2273" s="9">
        <v>594</v>
      </c>
      <c r="M2273" s="5">
        <v>9</v>
      </c>
      <c r="N2273" s="5">
        <v>1</v>
      </c>
      <c r="O2273" s="5">
        <v>4.01</v>
      </c>
      <c r="P2273" s="5">
        <v>64.290000000000006</v>
      </c>
      <c r="Q2273" s="2">
        <f t="shared" si="211"/>
        <v>60.280000000000008</v>
      </c>
      <c r="R2273" s="5">
        <f t="shared" si="212"/>
        <v>60.280000000000008</v>
      </c>
      <c r="S2273" s="11">
        <f t="shared" si="213"/>
        <v>15.032418952618457</v>
      </c>
      <c r="T2273" s="5">
        <v>1.52</v>
      </c>
      <c r="U2273" s="5">
        <v>0.45</v>
      </c>
      <c r="V2273" s="5">
        <v>4.01</v>
      </c>
      <c r="W2273" s="12">
        <f t="shared" si="214"/>
        <v>0.1111111111111111</v>
      </c>
      <c r="X2273" s="2" t="str">
        <f t="shared" si="215"/>
        <v>SCALE</v>
      </c>
      <c r="Y2273" s="22" t="str">
        <f t="shared" si="216"/>
        <v>Mid (301-500)</v>
      </c>
    </row>
    <row r="2274" spans="1:25">
      <c r="A2274" s="2" t="s">
        <v>8051</v>
      </c>
      <c r="B2274" s="2" t="s">
        <v>799</v>
      </c>
      <c r="C2274" s="2" t="s">
        <v>8052</v>
      </c>
      <c r="D2274" s="2" t="s">
        <v>1258</v>
      </c>
      <c r="E2274" s="2" t="s">
        <v>132</v>
      </c>
      <c r="F2274" s="5">
        <v>3100</v>
      </c>
      <c r="G2274" s="2" t="s">
        <v>8053</v>
      </c>
      <c r="H2274" s="2" t="s">
        <v>260</v>
      </c>
      <c r="I2274" s="2" t="s">
        <v>7418</v>
      </c>
      <c r="J2274" s="2" t="s">
        <v>88</v>
      </c>
      <c r="K2274" s="9">
        <v>1000</v>
      </c>
      <c r="L2274" s="9">
        <v>778</v>
      </c>
      <c r="M2274" s="5">
        <v>12</v>
      </c>
      <c r="N2274" s="5">
        <v>0</v>
      </c>
      <c r="O2274" s="5">
        <v>7.79</v>
      </c>
      <c r="P2274" s="5">
        <v>0</v>
      </c>
      <c r="Q2274" s="2">
        <f t="shared" si="211"/>
        <v>-7.79</v>
      </c>
      <c r="R2274" s="5">
        <f t="shared" si="212"/>
        <v>-7.79</v>
      </c>
      <c r="S2274" s="11">
        <f t="shared" si="213"/>
        <v>-1</v>
      </c>
      <c r="T2274" s="5">
        <v>1.54</v>
      </c>
      <c r="U2274" s="5">
        <v>0.65</v>
      </c>
      <c r="V2274" s="5">
        <v>0</v>
      </c>
      <c r="W2274" s="12">
        <f t="shared" si="214"/>
        <v>0</v>
      </c>
      <c r="X2274" s="2" t="str">
        <f t="shared" si="215"/>
        <v>PAUSE</v>
      </c>
      <c r="Y2274" s="22" t="str">
        <f t="shared" si="216"/>
        <v>Premium (751-1000)</v>
      </c>
    </row>
    <row r="2275" spans="1:25">
      <c r="A2275" s="2" t="s">
        <v>8054</v>
      </c>
      <c r="B2275" s="2" t="s">
        <v>340</v>
      </c>
      <c r="C2275" s="2" t="s">
        <v>8055</v>
      </c>
      <c r="D2275" s="2" t="s">
        <v>8056</v>
      </c>
      <c r="E2275" s="2" t="s">
        <v>492</v>
      </c>
      <c r="F2275" s="5">
        <v>1675</v>
      </c>
      <c r="G2275" s="2" t="s">
        <v>8057</v>
      </c>
      <c r="H2275" s="2" t="s">
        <v>260</v>
      </c>
      <c r="I2275" s="2" t="s">
        <v>7418</v>
      </c>
      <c r="J2275" s="2" t="s">
        <v>217</v>
      </c>
      <c r="K2275" s="9">
        <v>800</v>
      </c>
      <c r="L2275" s="9">
        <v>1054</v>
      </c>
      <c r="M2275" s="5">
        <v>31</v>
      </c>
      <c r="N2275" s="5">
        <v>2</v>
      </c>
      <c r="O2275" s="5">
        <v>20.67</v>
      </c>
      <c r="P2275" s="5">
        <v>102.95</v>
      </c>
      <c r="Q2275" s="2">
        <f t="shared" si="211"/>
        <v>82.28</v>
      </c>
      <c r="R2275" s="5">
        <f t="shared" si="212"/>
        <v>82.28</v>
      </c>
      <c r="S2275" s="11">
        <f t="shared" si="213"/>
        <v>3.9806482825350749</v>
      </c>
      <c r="T2275" s="5">
        <v>2.94</v>
      </c>
      <c r="U2275" s="5">
        <v>0.67</v>
      </c>
      <c r="V2275" s="5">
        <v>10.34</v>
      </c>
      <c r="W2275" s="12">
        <f t="shared" si="214"/>
        <v>6.4516129032258063E-2</v>
      </c>
      <c r="X2275" s="2" t="str">
        <f t="shared" si="215"/>
        <v>SCALE</v>
      </c>
      <c r="Y2275" s="22" t="str">
        <f t="shared" si="216"/>
        <v>Premium (751-1000)</v>
      </c>
    </row>
    <row r="2276" spans="1:25">
      <c r="A2276" s="2" t="s">
        <v>8058</v>
      </c>
      <c r="B2276" s="2" t="s">
        <v>2293</v>
      </c>
      <c r="C2276" s="2" t="s">
        <v>8059</v>
      </c>
      <c r="D2276" s="2" t="s">
        <v>264</v>
      </c>
      <c r="E2276" s="2" t="s">
        <v>23</v>
      </c>
      <c r="F2276" s="5">
        <v>1700</v>
      </c>
      <c r="G2276" s="2" t="s">
        <v>8060</v>
      </c>
      <c r="H2276" s="2" t="s">
        <v>94</v>
      </c>
      <c r="I2276" s="2" t="s">
        <v>7418</v>
      </c>
      <c r="J2276" s="2" t="s">
        <v>206</v>
      </c>
      <c r="K2276" s="9">
        <v>100</v>
      </c>
      <c r="L2276" s="9">
        <v>1138</v>
      </c>
      <c r="M2276" s="5">
        <v>25</v>
      </c>
      <c r="N2276" s="5">
        <v>0</v>
      </c>
      <c r="O2276" s="5">
        <v>15.26</v>
      </c>
      <c r="P2276" s="5">
        <v>0</v>
      </c>
      <c r="Q2276" s="2">
        <f t="shared" si="211"/>
        <v>-15.26</v>
      </c>
      <c r="R2276" s="5">
        <f t="shared" si="212"/>
        <v>-15.26</v>
      </c>
      <c r="S2276" s="11">
        <f t="shared" si="213"/>
        <v>-1</v>
      </c>
      <c r="T2276" s="5">
        <v>2.2000000000000002</v>
      </c>
      <c r="U2276" s="5">
        <v>0.61</v>
      </c>
      <c r="V2276" s="5">
        <v>0</v>
      </c>
      <c r="W2276" s="12">
        <f t="shared" si="214"/>
        <v>0</v>
      </c>
      <c r="X2276" s="2" t="str">
        <f t="shared" si="215"/>
        <v>PAUSE</v>
      </c>
      <c r="Y2276" s="22" t="str">
        <f t="shared" si="216"/>
        <v>Low (100-300)</v>
      </c>
    </row>
    <row r="2277" spans="1:25">
      <c r="A2277" s="2" t="s">
        <v>8061</v>
      </c>
      <c r="B2277" s="2" t="s">
        <v>8062</v>
      </c>
      <c r="C2277" s="2" t="s">
        <v>8063</v>
      </c>
      <c r="D2277" s="2" t="s">
        <v>264</v>
      </c>
      <c r="E2277" s="2" t="s">
        <v>23</v>
      </c>
      <c r="F2277" s="5">
        <v>2200</v>
      </c>
      <c r="G2277" s="2" t="s">
        <v>8064</v>
      </c>
      <c r="H2277" s="2" t="s">
        <v>134</v>
      </c>
      <c r="I2277" s="2" t="s">
        <v>7418</v>
      </c>
      <c r="J2277" s="2" t="s">
        <v>95</v>
      </c>
      <c r="K2277" s="9">
        <v>600</v>
      </c>
      <c r="L2277" s="9">
        <v>786</v>
      </c>
      <c r="M2277" s="5">
        <v>33</v>
      </c>
      <c r="N2277" s="5">
        <v>3</v>
      </c>
      <c r="O2277" s="5">
        <v>24.36</v>
      </c>
      <c r="P2277" s="5">
        <v>166.44</v>
      </c>
      <c r="Q2277" s="2">
        <f t="shared" si="211"/>
        <v>142.07999999999998</v>
      </c>
      <c r="R2277" s="5">
        <f t="shared" si="212"/>
        <v>142.07999999999998</v>
      </c>
      <c r="S2277" s="11">
        <f t="shared" si="213"/>
        <v>5.8325123152709351</v>
      </c>
      <c r="T2277" s="5">
        <v>4.2</v>
      </c>
      <c r="U2277" s="5">
        <v>0.74</v>
      </c>
      <c r="V2277" s="5">
        <v>8.1199999999999992</v>
      </c>
      <c r="W2277" s="12">
        <f t="shared" si="214"/>
        <v>9.0909090909090912E-2</v>
      </c>
      <c r="X2277" s="2" t="str">
        <f t="shared" si="215"/>
        <v>SCALE</v>
      </c>
      <c r="Y2277" s="22" t="str">
        <f t="shared" si="216"/>
        <v>High (501-750)</v>
      </c>
    </row>
    <row r="2278" spans="1:25">
      <c r="A2278" s="2" t="s">
        <v>8065</v>
      </c>
      <c r="B2278" s="2" t="s">
        <v>1167</v>
      </c>
      <c r="C2278" s="2" t="s">
        <v>8066</v>
      </c>
      <c r="D2278" s="2" t="s">
        <v>4227</v>
      </c>
      <c r="E2278" s="2" t="s">
        <v>112</v>
      </c>
      <c r="F2278" s="5">
        <v>3200</v>
      </c>
      <c r="G2278" s="2" t="s">
        <v>8067</v>
      </c>
      <c r="H2278" s="2" t="s">
        <v>134</v>
      </c>
      <c r="I2278" s="2" t="s">
        <v>7418</v>
      </c>
      <c r="J2278" s="2" t="s">
        <v>88</v>
      </c>
      <c r="K2278" s="9">
        <v>100</v>
      </c>
      <c r="L2278" s="9">
        <v>1543</v>
      </c>
      <c r="M2278" s="5">
        <v>37</v>
      </c>
      <c r="N2278" s="5">
        <v>1</v>
      </c>
      <c r="O2278" s="5">
        <v>23.37</v>
      </c>
      <c r="P2278" s="5">
        <v>62.6</v>
      </c>
      <c r="Q2278" s="2">
        <f t="shared" si="211"/>
        <v>39.230000000000004</v>
      </c>
      <c r="R2278" s="5">
        <f t="shared" si="212"/>
        <v>39.230000000000004</v>
      </c>
      <c r="S2278" s="11">
        <f t="shared" si="213"/>
        <v>1.6786478391099702</v>
      </c>
      <c r="T2278" s="5">
        <v>2.4</v>
      </c>
      <c r="U2278" s="5">
        <v>0.63</v>
      </c>
      <c r="V2278" s="5">
        <v>23.37</v>
      </c>
      <c r="W2278" s="12">
        <f t="shared" si="214"/>
        <v>2.7027027027027029E-2</v>
      </c>
      <c r="X2278" s="2" t="str">
        <f t="shared" si="215"/>
        <v>SCALE</v>
      </c>
      <c r="Y2278" s="22" t="str">
        <f t="shared" si="216"/>
        <v>Low (100-300)</v>
      </c>
    </row>
    <row r="2279" spans="1:25">
      <c r="A2279" s="2" t="s">
        <v>8068</v>
      </c>
      <c r="B2279" s="2" t="s">
        <v>832</v>
      </c>
      <c r="C2279" s="2" t="s">
        <v>8069</v>
      </c>
      <c r="D2279" s="2" t="s">
        <v>6805</v>
      </c>
      <c r="E2279" s="2" t="s">
        <v>237</v>
      </c>
      <c r="F2279" s="5">
        <v>3800</v>
      </c>
      <c r="G2279" s="2" t="s">
        <v>8070</v>
      </c>
      <c r="H2279" s="2" t="s">
        <v>102</v>
      </c>
      <c r="I2279" s="2" t="s">
        <v>7418</v>
      </c>
      <c r="J2279" s="2" t="s">
        <v>356</v>
      </c>
      <c r="K2279" s="9">
        <v>300</v>
      </c>
      <c r="L2279" s="9">
        <v>526</v>
      </c>
      <c r="M2279" s="5">
        <v>17</v>
      </c>
      <c r="N2279" s="5">
        <v>0</v>
      </c>
      <c r="O2279" s="5">
        <v>10.039999999999999</v>
      </c>
      <c r="P2279" s="5">
        <v>0</v>
      </c>
      <c r="Q2279" s="2">
        <f t="shared" si="211"/>
        <v>-10.039999999999999</v>
      </c>
      <c r="R2279" s="5">
        <f t="shared" si="212"/>
        <v>-10.039999999999999</v>
      </c>
      <c r="S2279" s="11">
        <f t="shared" si="213"/>
        <v>-1</v>
      </c>
      <c r="T2279" s="5">
        <v>3.23</v>
      </c>
      <c r="U2279" s="5">
        <v>0.59</v>
      </c>
      <c r="V2279" s="5">
        <v>0</v>
      </c>
      <c r="W2279" s="12">
        <f t="shared" si="214"/>
        <v>0</v>
      </c>
      <c r="X2279" s="2" t="str">
        <f t="shared" si="215"/>
        <v>PAUSE</v>
      </c>
      <c r="Y2279" s="22" t="str">
        <f t="shared" si="216"/>
        <v>Low (100-300)</v>
      </c>
    </row>
    <row r="2280" spans="1:25">
      <c r="A2280" s="2" t="s">
        <v>8071</v>
      </c>
      <c r="B2280" s="2" t="s">
        <v>2993</v>
      </c>
      <c r="C2280" s="2" t="s">
        <v>8072</v>
      </c>
      <c r="D2280" s="2" t="s">
        <v>4506</v>
      </c>
      <c r="E2280" s="2" t="s">
        <v>125</v>
      </c>
      <c r="F2280" s="5">
        <v>2300</v>
      </c>
      <c r="G2280" s="2" t="s">
        <v>8073</v>
      </c>
      <c r="H2280" s="2" t="s">
        <v>25</v>
      </c>
      <c r="I2280" s="2" t="s">
        <v>7418</v>
      </c>
      <c r="J2280" s="2" t="s">
        <v>35</v>
      </c>
      <c r="K2280" s="9">
        <v>100</v>
      </c>
      <c r="L2280" s="9">
        <v>1206</v>
      </c>
      <c r="M2280" s="5">
        <v>32</v>
      </c>
      <c r="N2280" s="5">
        <v>0</v>
      </c>
      <c r="O2280" s="5">
        <v>18.21</v>
      </c>
      <c r="P2280" s="5">
        <v>0</v>
      </c>
      <c r="Q2280" s="2">
        <f t="shared" si="211"/>
        <v>-18.21</v>
      </c>
      <c r="R2280" s="5">
        <f t="shared" si="212"/>
        <v>-18.21</v>
      </c>
      <c r="S2280" s="11">
        <f t="shared" si="213"/>
        <v>-1</v>
      </c>
      <c r="T2280" s="5">
        <v>2.65</v>
      </c>
      <c r="U2280" s="5">
        <v>0.56999999999999995</v>
      </c>
      <c r="V2280" s="5">
        <v>0</v>
      </c>
      <c r="W2280" s="12">
        <f t="shared" si="214"/>
        <v>0</v>
      </c>
      <c r="X2280" s="2" t="str">
        <f t="shared" si="215"/>
        <v>PAUSE</v>
      </c>
      <c r="Y2280" s="22" t="str">
        <f t="shared" si="216"/>
        <v>Low (100-300)</v>
      </c>
    </row>
    <row r="2281" spans="1:25">
      <c r="A2281" s="2" t="s">
        <v>8074</v>
      </c>
      <c r="B2281" s="2" t="s">
        <v>1566</v>
      </c>
      <c r="C2281" s="2" t="s">
        <v>8075</v>
      </c>
      <c r="D2281" s="2" t="s">
        <v>1258</v>
      </c>
      <c r="E2281" s="2" t="s">
        <v>132</v>
      </c>
      <c r="F2281" s="5">
        <v>2123</v>
      </c>
      <c r="G2281" s="2" t="s">
        <v>8076</v>
      </c>
      <c r="H2281" s="2" t="s">
        <v>50</v>
      </c>
      <c r="I2281" s="2" t="s">
        <v>7418</v>
      </c>
      <c r="J2281" s="2" t="s">
        <v>95</v>
      </c>
      <c r="K2281" s="9">
        <v>600</v>
      </c>
      <c r="L2281" s="9">
        <v>1672</v>
      </c>
      <c r="M2281" s="5">
        <v>56</v>
      </c>
      <c r="N2281" s="5">
        <v>1</v>
      </c>
      <c r="O2281" s="5">
        <v>24.44</v>
      </c>
      <c r="P2281" s="5">
        <v>54.67</v>
      </c>
      <c r="Q2281" s="2">
        <f t="shared" si="211"/>
        <v>30.23</v>
      </c>
      <c r="R2281" s="5">
        <f t="shared" si="212"/>
        <v>30.23</v>
      </c>
      <c r="S2281" s="11">
        <f t="shared" si="213"/>
        <v>1.2369067103109657</v>
      </c>
      <c r="T2281" s="5">
        <v>3.35</v>
      </c>
      <c r="U2281" s="5">
        <v>0.44</v>
      </c>
      <c r="V2281" s="5">
        <v>24.44</v>
      </c>
      <c r="W2281" s="12">
        <f t="shared" si="214"/>
        <v>1.7857142857142856E-2</v>
      </c>
      <c r="X2281" s="2" t="str">
        <f t="shared" si="215"/>
        <v>SCALE</v>
      </c>
      <c r="Y2281" s="22" t="str">
        <f t="shared" si="216"/>
        <v>High (501-750)</v>
      </c>
    </row>
    <row r="2282" spans="1:25">
      <c r="A2282" s="2" t="s">
        <v>8077</v>
      </c>
      <c r="B2282" s="2" t="s">
        <v>2127</v>
      </c>
      <c r="C2282" s="2" t="s">
        <v>920</v>
      </c>
      <c r="D2282" s="2" t="s">
        <v>1603</v>
      </c>
      <c r="E2282" s="2" t="s">
        <v>32</v>
      </c>
      <c r="F2282" s="5">
        <v>2625</v>
      </c>
      <c r="G2282" s="2" t="s">
        <v>7461</v>
      </c>
      <c r="H2282" s="2" t="s">
        <v>42</v>
      </c>
      <c r="I2282" s="2" t="s">
        <v>7418</v>
      </c>
      <c r="J2282" s="2" t="s">
        <v>162</v>
      </c>
      <c r="K2282" s="9">
        <v>500</v>
      </c>
      <c r="L2282" s="9">
        <v>2447</v>
      </c>
      <c r="M2282" s="5">
        <v>40</v>
      </c>
      <c r="N2282" s="5">
        <v>1</v>
      </c>
      <c r="O2282" s="5">
        <v>24.58</v>
      </c>
      <c r="P2282" s="5">
        <v>61.88</v>
      </c>
      <c r="Q2282" s="2">
        <f t="shared" si="211"/>
        <v>37.300000000000004</v>
      </c>
      <c r="R2282" s="5">
        <f t="shared" si="212"/>
        <v>37.300000000000004</v>
      </c>
      <c r="S2282" s="11">
        <f t="shared" si="213"/>
        <v>1.5174938974776244</v>
      </c>
      <c r="T2282" s="5">
        <v>1.63</v>
      </c>
      <c r="U2282" s="5">
        <v>0.61</v>
      </c>
      <c r="V2282" s="5">
        <v>24.58</v>
      </c>
      <c r="W2282" s="12">
        <f t="shared" si="214"/>
        <v>2.5000000000000001E-2</v>
      </c>
      <c r="X2282" s="2" t="str">
        <f t="shared" si="215"/>
        <v>SCALE</v>
      </c>
      <c r="Y2282" s="22" t="str">
        <f t="shared" si="216"/>
        <v>Mid (301-500)</v>
      </c>
    </row>
    <row r="2283" spans="1:25">
      <c r="A2283" s="2" t="s">
        <v>8078</v>
      </c>
      <c r="B2283" s="2" t="s">
        <v>3606</v>
      </c>
      <c r="C2283" s="2" t="s">
        <v>524</v>
      </c>
      <c r="D2283" s="2" t="s">
        <v>655</v>
      </c>
      <c r="E2283" s="2" t="s">
        <v>125</v>
      </c>
      <c r="F2283" s="5">
        <v>1500</v>
      </c>
      <c r="G2283" s="2" t="s">
        <v>8079</v>
      </c>
      <c r="H2283" s="2" t="s">
        <v>344</v>
      </c>
      <c r="I2283" s="2" t="s">
        <v>7418</v>
      </c>
      <c r="J2283" s="2" t="s">
        <v>59</v>
      </c>
      <c r="K2283" s="9">
        <v>500</v>
      </c>
      <c r="L2283" s="9">
        <v>1946</v>
      </c>
      <c r="M2283" s="5">
        <v>62</v>
      </c>
      <c r="N2283" s="5">
        <v>2</v>
      </c>
      <c r="O2283" s="5">
        <v>48.38</v>
      </c>
      <c r="P2283" s="5">
        <v>113.16</v>
      </c>
      <c r="Q2283" s="2">
        <f t="shared" si="211"/>
        <v>64.78</v>
      </c>
      <c r="R2283" s="5">
        <f t="shared" si="212"/>
        <v>64.78</v>
      </c>
      <c r="S2283" s="11">
        <f t="shared" si="213"/>
        <v>1.3389830508474576</v>
      </c>
      <c r="T2283" s="5">
        <v>3.19</v>
      </c>
      <c r="U2283" s="5">
        <v>0.78</v>
      </c>
      <c r="V2283" s="5">
        <v>24.19</v>
      </c>
      <c r="W2283" s="12">
        <f t="shared" si="214"/>
        <v>3.2258064516129031E-2</v>
      </c>
      <c r="X2283" s="2" t="str">
        <f t="shared" si="215"/>
        <v>SCALE</v>
      </c>
      <c r="Y2283" s="22" t="str">
        <f t="shared" si="216"/>
        <v>Mid (301-500)</v>
      </c>
    </row>
    <row r="2284" spans="1:25">
      <c r="A2284" s="2" t="s">
        <v>8080</v>
      </c>
      <c r="B2284" s="2" t="s">
        <v>8081</v>
      </c>
      <c r="C2284" s="2" t="s">
        <v>8082</v>
      </c>
      <c r="D2284" s="2" t="s">
        <v>1593</v>
      </c>
      <c r="E2284" s="2" t="s">
        <v>112</v>
      </c>
      <c r="F2284" s="5">
        <v>2708</v>
      </c>
      <c r="G2284" s="2" t="s">
        <v>1087</v>
      </c>
      <c r="H2284" s="2" t="s">
        <v>253</v>
      </c>
      <c r="I2284" s="2" t="s">
        <v>7418</v>
      </c>
      <c r="J2284" s="2" t="s">
        <v>59</v>
      </c>
      <c r="K2284" s="9">
        <v>300</v>
      </c>
      <c r="L2284" s="9">
        <v>2095</v>
      </c>
      <c r="M2284" s="5">
        <v>71</v>
      </c>
      <c r="N2284" s="5">
        <v>6</v>
      </c>
      <c r="O2284" s="5">
        <v>46.76</v>
      </c>
      <c r="P2284" s="5">
        <v>352.71</v>
      </c>
      <c r="Q2284" s="2">
        <f t="shared" si="211"/>
        <v>305.95</v>
      </c>
      <c r="R2284" s="5">
        <f t="shared" si="212"/>
        <v>305.95</v>
      </c>
      <c r="S2284" s="11">
        <f t="shared" si="213"/>
        <v>6.5429854576561164</v>
      </c>
      <c r="T2284" s="5">
        <v>3.39</v>
      </c>
      <c r="U2284" s="5">
        <v>0.66</v>
      </c>
      <c r="V2284" s="5">
        <v>7.79</v>
      </c>
      <c r="W2284" s="12">
        <f t="shared" si="214"/>
        <v>8.4507042253521125E-2</v>
      </c>
      <c r="X2284" s="2" t="str">
        <f t="shared" si="215"/>
        <v>SCALE</v>
      </c>
      <c r="Y2284" s="22" t="str">
        <f t="shared" si="216"/>
        <v>Low (100-300)</v>
      </c>
    </row>
    <row r="2285" spans="1:25">
      <c r="A2285" s="2" t="s">
        <v>8083</v>
      </c>
      <c r="B2285" s="2" t="s">
        <v>1188</v>
      </c>
      <c r="C2285" s="2" t="s">
        <v>812</v>
      </c>
      <c r="D2285" s="2" t="s">
        <v>204</v>
      </c>
      <c r="E2285" s="2" t="s">
        <v>56</v>
      </c>
      <c r="F2285" s="5">
        <v>2500</v>
      </c>
      <c r="G2285" s="2" t="s">
        <v>8084</v>
      </c>
      <c r="H2285" s="2" t="s">
        <v>190</v>
      </c>
      <c r="I2285" s="2" t="s">
        <v>7418</v>
      </c>
      <c r="J2285" s="2" t="s">
        <v>43</v>
      </c>
      <c r="K2285" s="9">
        <v>400</v>
      </c>
      <c r="L2285" s="9">
        <v>1234</v>
      </c>
      <c r="M2285" s="5">
        <v>23</v>
      </c>
      <c r="N2285" s="5">
        <v>0</v>
      </c>
      <c r="O2285" s="5">
        <v>11.18</v>
      </c>
      <c r="P2285" s="5">
        <v>0</v>
      </c>
      <c r="Q2285" s="2">
        <f t="shared" si="211"/>
        <v>-11.18</v>
      </c>
      <c r="R2285" s="5">
        <f t="shared" si="212"/>
        <v>-11.18</v>
      </c>
      <c r="S2285" s="11">
        <f t="shared" si="213"/>
        <v>-1</v>
      </c>
      <c r="T2285" s="5">
        <v>1.86</v>
      </c>
      <c r="U2285" s="5">
        <v>0.49</v>
      </c>
      <c r="V2285" s="5">
        <v>0</v>
      </c>
      <c r="W2285" s="12">
        <f t="shared" si="214"/>
        <v>0</v>
      </c>
      <c r="X2285" s="2" t="str">
        <f t="shared" si="215"/>
        <v>PAUSE</v>
      </c>
      <c r="Y2285" s="22" t="str">
        <f t="shared" si="216"/>
        <v>Mid (301-500)</v>
      </c>
    </row>
    <row r="2286" spans="1:25">
      <c r="A2286" s="2" t="s">
        <v>8085</v>
      </c>
      <c r="B2286" s="2" t="s">
        <v>8086</v>
      </c>
      <c r="C2286" s="2" t="s">
        <v>8087</v>
      </c>
      <c r="D2286" s="2" t="s">
        <v>571</v>
      </c>
      <c r="E2286" s="2" t="s">
        <v>112</v>
      </c>
      <c r="F2286" s="5">
        <v>1894</v>
      </c>
      <c r="G2286" s="2" t="s">
        <v>8088</v>
      </c>
      <c r="H2286" s="2" t="s">
        <v>58</v>
      </c>
      <c r="I2286" s="2" t="s">
        <v>7418</v>
      </c>
      <c r="J2286" s="2" t="s">
        <v>217</v>
      </c>
      <c r="K2286" s="9">
        <v>200</v>
      </c>
      <c r="L2286" s="9">
        <v>2458</v>
      </c>
      <c r="M2286" s="5">
        <v>69</v>
      </c>
      <c r="N2286" s="5">
        <v>7</v>
      </c>
      <c r="O2286" s="5">
        <v>49.22</v>
      </c>
      <c r="P2286" s="5">
        <v>504.53</v>
      </c>
      <c r="Q2286" s="2">
        <f t="shared" si="211"/>
        <v>455.30999999999995</v>
      </c>
      <c r="R2286" s="5">
        <f t="shared" si="212"/>
        <v>455.30999999999995</v>
      </c>
      <c r="S2286" s="11">
        <f t="shared" si="213"/>
        <v>9.2505079236082892</v>
      </c>
      <c r="T2286" s="5">
        <v>2.81</v>
      </c>
      <c r="U2286" s="5">
        <v>0.71</v>
      </c>
      <c r="V2286" s="5">
        <v>7.03</v>
      </c>
      <c r="W2286" s="12">
        <f t="shared" si="214"/>
        <v>0.10144927536231885</v>
      </c>
      <c r="X2286" s="2" t="str">
        <f t="shared" si="215"/>
        <v>SCALE</v>
      </c>
      <c r="Y2286" s="22" t="str">
        <f t="shared" si="216"/>
        <v>Low (100-300)</v>
      </c>
    </row>
    <row r="2287" spans="1:25">
      <c r="A2287" s="2" t="s">
        <v>8089</v>
      </c>
      <c r="B2287" s="2" t="s">
        <v>758</v>
      </c>
      <c r="C2287" s="2" t="s">
        <v>8090</v>
      </c>
      <c r="D2287" s="2" t="s">
        <v>8091</v>
      </c>
      <c r="E2287" s="2" t="s">
        <v>305</v>
      </c>
      <c r="F2287" s="5">
        <v>2435</v>
      </c>
      <c r="G2287" s="2" t="s">
        <v>8092</v>
      </c>
      <c r="H2287" s="2" t="s">
        <v>42</v>
      </c>
      <c r="I2287" s="2" t="s">
        <v>7418</v>
      </c>
      <c r="J2287" s="2" t="s">
        <v>95</v>
      </c>
      <c r="K2287" s="9">
        <v>700</v>
      </c>
      <c r="L2287" s="9">
        <v>1383</v>
      </c>
      <c r="M2287" s="5">
        <v>54</v>
      </c>
      <c r="N2287" s="5">
        <v>5</v>
      </c>
      <c r="O2287" s="5">
        <v>28.46</v>
      </c>
      <c r="P2287" s="5">
        <v>333.38</v>
      </c>
      <c r="Q2287" s="2">
        <f t="shared" si="211"/>
        <v>304.92</v>
      </c>
      <c r="R2287" s="5">
        <f t="shared" si="212"/>
        <v>304.92</v>
      </c>
      <c r="S2287" s="11">
        <f t="shared" si="213"/>
        <v>10.71398453970485</v>
      </c>
      <c r="T2287" s="5">
        <v>3.9</v>
      </c>
      <c r="U2287" s="5">
        <v>0.53</v>
      </c>
      <c r="V2287" s="5">
        <v>5.69</v>
      </c>
      <c r="W2287" s="12">
        <f t="shared" si="214"/>
        <v>9.2592592592592587E-2</v>
      </c>
      <c r="X2287" s="2" t="str">
        <f t="shared" si="215"/>
        <v>SCALE</v>
      </c>
      <c r="Y2287" s="22" t="str">
        <f t="shared" si="216"/>
        <v>High (501-750)</v>
      </c>
    </row>
    <row r="2288" spans="1:25">
      <c r="A2288" s="2" t="s">
        <v>8093</v>
      </c>
      <c r="B2288" s="2" t="s">
        <v>847</v>
      </c>
      <c r="C2288" s="2" t="s">
        <v>8094</v>
      </c>
      <c r="D2288" s="2" t="s">
        <v>8095</v>
      </c>
      <c r="E2288" s="2" t="s">
        <v>112</v>
      </c>
      <c r="F2288" s="5">
        <v>915</v>
      </c>
      <c r="G2288" s="2" t="s">
        <v>8096</v>
      </c>
      <c r="H2288" s="2" t="s">
        <v>87</v>
      </c>
      <c r="I2288" s="2" t="s">
        <v>7418</v>
      </c>
      <c r="J2288" s="2" t="s">
        <v>162</v>
      </c>
      <c r="K2288" s="9">
        <v>200</v>
      </c>
      <c r="L2288" s="9">
        <v>2106</v>
      </c>
      <c r="M2288" s="5">
        <v>72</v>
      </c>
      <c r="N2288" s="5">
        <v>6</v>
      </c>
      <c r="O2288" s="5">
        <v>48.33</v>
      </c>
      <c r="P2288" s="5">
        <v>388.49</v>
      </c>
      <c r="Q2288" s="2">
        <f t="shared" si="211"/>
        <v>340.16</v>
      </c>
      <c r="R2288" s="5">
        <f t="shared" si="212"/>
        <v>340.16</v>
      </c>
      <c r="S2288" s="11">
        <f t="shared" si="213"/>
        <v>7.038278501965654</v>
      </c>
      <c r="T2288" s="5">
        <v>3.42</v>
      </c>
      <c r="U2288" s="5">
        <v>0.67</v>
      </c>
      <c r="V2288" s="5">
        <v>8.06</v>
      </c>
      <c r="W2288" s="12">
        <f t="shared" si="214"/>
        <v>8.3333333333333329E-2</v>
      </c>
      <c r="X2288" s="2" t="str">
        <f t="shared" si="215"/>
        <v>SCALE</v>
      </c>
      <c r="Y2288" s="22" t="str">
        <f t="shared" si="216"/>
        <v>Low (100-300)</v>
      </c>
    </row>
    <row r="2289" spans="1:25">
      <c r="A2289" s="2" t="s">
        <v>8097</v>
      </c>
      <c r="B2289" s="2" t="s">
        <v>7017</v>
      </c>
      <c r="C2289" s="2" t="s">
        <v>8098</v>
      </c>
      <c r="D2289" s="2" t="s">
        <v>8099</v>
      </c>
      <c r="E2289" s="2" t="s">
        <v>40</v>
      </c>
      <c r="F2289" s="5">
        <v>915</v>
      </c>
      <c r="G2289" s="2" t="s">
        <v>8100</v>
      </c>
      <c r="H2289" s="2" t="s">
        <v>72</v>
      </c>
      <c r="I2289" s="2" t="s">
        <v>7418</v>
      </c>
      <c r="J2289" s="2" t="s">
        <v>135</v>
      </c>
      <c r="K2289" s="9">
        <v>600</v>
      </c>
      <c r="L2289" s="9">
        <v>993</v>
      </c>
      <c r="M2289" s="5">
        <v>37</v>
      </c>
      <c r="N2289" s="5">
        <v>0</v>
      </c>
      <c r="O2289" s="5">
        <v>15.61</v>
      </c>
      <c r="P2289" s="5">
        <v>0</v>
      </c>
      <c r="Q2289" s="2">
        <f t="shared" si="211"/>
        <v>-15.61</v>
      </c>
      <c r="R2289" s="5">
        <f t="shared" si="212"/>
        <v>-15.61</v>
      </c>
      <c r="S2289" s="11">
        <f t="shared" si="213"/>
        <v>-1</v>
      </c>
      <c r="T2289" s="5">
        <v>3.73</v>
      </c>
      <c r="U2289" s="5">
        <v>0.42</v>
      </c>
      <c r="V2289" s="5">
        <v>0</v>
      </c>
      <c r="W2289" s="12">
        <f t="shared" si="214"/>
        <v>0</v>
      </c>
      <c r="X2289" s="2" t="str">
        <f t="shared" si="215"/>
        <v>PAUSE</v>
      </c>
      <c r="Y2289" s="22" t="str">
        <f t="shared" si="216"/>
        <v>High (501-750)</v>
      </c>
    </row>
    <row r="2290" spans="1:25">
      <c r="A2290" s="2" t="s">
        <v>8101</v>
      </c>
      <c r="B2290" s="2" t="s">
        <v>2570</v>
      </c>
      <c r="C2290" s="2" t="s">
        <v>2318</v>
      </c>
      <c r="D2290" s="2" t="s">
        <v>8102</v>
      </c>
      <c r="E2290" s="2" t="s">
        <v>112</v>
      </c>
      <c r="F2290" s="5">
        <v>2000</v>
      </c>
      <c r="G2290" s="2" t="s">
        <v>8103</v>
      </c>
      <c r="H2290" s="2" t="s">
        <v>161</v>
      </c>
      <c r="I2290" s="2" t="s">
        <v>7418</v>
      </c>
      <c r="J2290" s="2" t="s">
        <v>319</v>
      </c>
      <c r="K2290" s="9">
        <v>300</v>
      </c>
      <c r="L2290" s="9">
        <v>1706</v>
      </c>
      <c r="M2290" s="5">
        <v>43</v>
      </c>
      <c r="N2290" s="5">
        <v>1</v>
      </c>
      <c r="O2290" s="5">
        <v>20.27</v>
      </c>
      <c r="P2290" s="5">
        <v>57.63</v>
      </c>
      <c r="Q2290" s="2">
        <f t="shared" si="211"/>
        <v>37.36</v>
      </c>
      <c r="R2290" s="5">
        <f t="shared" si="212"/>
        <v>37.36</v>
      </c>
      <c r="S2290" s="11">
        <f t="shared" si="213"/>
        <v>1.8431179082387765</v>
      </c>
      <c r="T2290" s="5">
        <v>2.52</v>
      </c>
      <c r="U2290" s="5">
        <v>0.47</v>
      </c>
      <c r="V2290" s="5">
        <v>20.27</v>
      </c>
      <c r="W2290" s="12">
        <f t="shared" si="214"/>
        <v>2.3255813953488372E-2</v>
      </c>
      <c r="X2290" s="2" t="str">
        <f t="shared" si="215"/>
        <v>SCALE</v>
      </c>
      <c r="Y2290" s="22" t="str">
        <f t="shared" si="216"/>
        <v>Low (100-300)</v>
      </c>
    </row>
    <row r="2291" spans="1:25">
      <c r="A2291" s="2" t="s">
        <v>8104</v>
      </c>
      <c r="B2291" s="2" t="s">
        <v>4526</v>
      </c>
      <c r="C2291" s="2" t="s">
        <v>8105</v>
      </c>
      <c r="D2291" s="2" t="s">
        <v>7551</v>
      </c>
      <c r="E2291" s="2" t="s">
        <v>222</v>
      </c>
      <c r="F2291" s="5">
        <v>2800</v>
      </c>
      <c r="G2291" s="2" t="s">
        <v>8106</v>
      </c>
      <c r="H2291" s="2" t="s">
        <v>253</v>
      </c>
      <c r="I2291" s="2" t="s">
        <v>7418</v>
      </c>
      <c r="J2291" s="2" t="s">
        <v>217</v>
      </c>
      <c r="K2291" s="9">
        <v>200</v>
      </c>
      <c r="L2291" s="9">
        <v>1918</v>
      </c>
      <c r="M2291" s="5">
        <v>39</v>
      </c>
      <c r="N2291" s="5">
        <v>1</v>
      </c>
      <c r="O2291" s="5">
        <v>17.73</v>
      </c>
      <c r="P2291" s="5">
        <v>58.37</v>
      </c>
      <c r="Q2291" s="2">
        <f t="shared" si="211"/>
        <v>40.64</v>
      </c>
      <c r="R2291" s="5">
        <f t="shared" si="212"/>
        <v>40.64</v>
      </c>
      <c r="S2291" s="11">
        <f t="shared" si="213"/>
        <v>2.2921601804850535</v>
      </c>
      <c r="T2291" s="5">
        <v>2.0299999999999998</v>
      </c>
      <c r="U2291" s="5">
        <v>0.45</v>
      </c>
      <c r="V2291" s="5">
        <v>17.73</v>
      </c>
      <c r="W2291" s="12">
        <f t="shared" si="214"/>
        <v>2.564102564102564E-2</v>
      </c>
      <c r="X2291" s="2" t="str">
        <f t="shared" si="215"/>
        <v>SCALE</v>
      </c>
      <c r="Y2291" s="22" t="str">
        <f t="shared" si="216"/>
        <v>Low (100-300)</v>
      </c>
    </row>
    <row r="2292" spans="1:25">
      <c r="A2292" s="2" t="s">
        <v>8107</v>
      </c>
      <c r="B2292" s="2" t="s">
        <v>8108</v>
      </c>
      <c r="C2292" s="2" t="s">
        <v>8109</v>
      </c>
      <c r="D2292" s="2" t="s">
        <v>99</v>
      </c>
      <c r="E2292" s="2" t="s">
        <v>100</v>
      </c>
      <c r="F2292" s="5">
        <v>3116</v>
      </c>
      <c r="G2292" s="2" t="s">
        <v>8110</v>
      </c>
      <c r="H2292" s="2" t="s">
        <v>190</v>
      </c>
      <c r="I2292" s="2" t="s">
        <v>7418</v>
      </c>
      <c r="J2292" s="2" t="s">
        <v>361</v>
      </c>
      <c r="K2292" s="9">
        <v>100</v>
      </c>
      <c r="L2292" s="9">
        <v>2089</v>
      </c>
      <c r="M2292" s="5">
        <v>38</v>
      </c>
      <c r="N2292" s="5">
        <v>1</v>
      </c>
      <c r="O2292" s="5">
        <v>16</v>
      </c>
      <c r="P2292" s="5">
        <v>49.24</v>
      </c>
      <c r="Q2292" s="2">
        <f t="shared" si="211"/>
        <v>33.24</v>
      </c>
      <c r="R2292" s="5">
        <f t="shared" si="212"/>
        <v>33.24</v>
      </c>
      <c r="S2292" s="11">
        <f t="shared" si="213"/>
        <v>2.0775000000000001</v>
      </c>
      <c r="T2292" s="5">
        <v>1.82</v>
      </c>
      <c r="U2292" s="5">
        <v>0.42</v>
      </c>
      <c r="V2292" s="5">
        <v>16</v>
      </c>
      <c r="W2292" s="12">
        <f t="shared" si="214"/>
        <v>2.6315789473684209E-2</v>
      </c>
      <c r="X2292" s="2" t="str">
        <f t="shared" si="215"/>
        <v>SCALE</v>
      </c>
      <c r="Y2292" s="22" t="str">
        <f t="shared" si="216"/>
        <v>Low (100-300)</v>
      </c>
    </row>
    <row r="2293" spans="1:25">
      <c r="A2293" s="2" t="s">
        <v>8111</v>
      </c>
      <c r="B2293" s="2" t="s">
        <v>8112</v>
      </c>
      <c r="C2293" s="2" t="s">
        <v>1026</v>
      </c>
      <c r="D2293" s="2" t="s">
        <v>3701</v>
      </c>
      <c r="E2293" s="2" t="s">
        <v>40</v>
      </c>
      <c r="F2293" s="5">
        <v>4000</v>
      </c>
      <c r="G2293" s="2" t="s">
        <v>8113</v>
      </c>
      <c r="H2293" s="2" t="s">
        <v>34</v>
      </c>
      <c r="I2293" s="2" t="s">
        <v>7418</v>
      </c>
      <c r="J2293" s="2" t="s">
        <v>155</v>
      </c>
      <c r="K2293" s="9">
        <v>100</v>
      </c>
      <c r="L2293" s="9">
        <v>538</v>
      </c>
      <c r="M2293" s="5">
        <v>8</v>
      </c>
      <c r="N2293" s="5">
        <v>0</v>
      </c>
      <c r="O2293" s="5">
        <v>3.47</v>
      </c>
      <c r="P2293" s="5">
        <v>0</v>
      </c>
      <c r="Q2293" s="2">
        <f t="shared" si="211"/>
        <v>-3.47</v>
      </c>
      <c r="R2293" s="5">
        <f t="shared" si="212"/>
        <v>-3.47</v>
      </c>
      <c r="S2293" s="11">
        <f t="shared" si="213"/>
        <v>-1</v>
      </c>
      <c r="T2293" s="5">
        <v>1.49</v>
      </c>
      <c r="U2293" s="5">
        <v>0.43</v>
      </c>
      <c r="V2293" s="5">
        <v>0</v>
      </c>
      <c r="W2293" s="12">
        <f t="shared" si="214"/>
        <v>0</v>
      </c>
      <c r="X2293" s="2" t="str">
        <f t="shared" si="215"/>
        <v>PAUSE</v>
      </c>
      <c r="Y2293" s="22" t="str">
        <f t="shared" si="216"/>
        <v>Low (100-300)</v>
      </c>
    </row>
    <row r="2294" spans="1:25">
      <c r="A2294" s="2" t="s">
        <v>8114</v>
      </c>
      <c r="B2294" s="2" t="s">
        <v>929</v>
      </c>
      <c r="C2294" s="2" t="s">
        <v>143</v>
      </c>
      <c r="D2294" s="2" t="s">
        <v>236</v>
      </c>
      <c r="E2294" s="2" t="s">
        <v>237</v>
      </c>
      <c r="F2294" s="5">
        <v>3250</v>
      </c>
      <c r="G2294" s="2" t="s">
        <v>8115</v>
      </c>
      <c r="H2294" s="2" t="s">
        <v>65</v>
      </c>
      <c r="I2294" s="2" t="s">
        <v>7418</v>
      </c>
      <c r="J2294" s="2" t="s">
        <v>80</v>
      </c>
      <c r="K2294" s="9">
        <v>200</v>
      </c>
      <c r="L2294" s="9">
        <v>2432</v>
      </c>
      <c r="M2294" s="5">
        <v>43</v>
      </c>
      <c r="N2294" s="5">
        <v>1</v>
      </c>
      <c r="O2294" s="5">
        <v>17.93</v>
      </c>
      <c r="P2294" s="5">
        <v>61.55</v>
      </c>
      <c r="Q2294" s="2">
        <f t="shared" si="211"/>
        <v>43.62</v>
      </c>
      <c r="R2294" s="5">
        <f t="shared" si="212"/>
        <v>43.62</v>
      </c>
      <c r="S2294" s="11">
        <f t="shared" si="213"/>
        <v>2.432794199665365</v>
      </c>
      <c r="T2294" s="5">
        <v>1.77</v>
      </c>
      <c r="U2294" s="5">
        <v>0.42</v>
      </c>
      <c r="V2294" s="5">
        <v>17.93</v>
      </c>
      <c r="W2294" s="12">
        <f t="shared" si="214"/>
        <v>2.3255813953488372E-2</v>
      </c>
      <c r="X2294" s="2" t="str">
        <f t="shared" si="215"/>
        <v>SCALE</v>
      </c>
      <c r="Y2294" s="22" t="str">
        <f t="shared" si="216"/>
        <v>Low (100-300)</v>
      </c>
    </row>
    <row r="2295" spans="1:25">
      <c r="A2295" s="2" t="s">
        <v>8116</v>
      </c>
      <c r="B2295" s="2" t="s">
        <v>8117</v>
      </c>
      <c r="C2295" s="2" t="s">
        <v>8118</v>
      </c>
      <c r="D2295" s="2" t="s">
        <v>2553</v>
      </c>
      <c r="E2295" s="2" t="s">
        <v>23</v>
      </c>
      <c r="F2295" s="5">
        <v>1300</v>
      </c>
      <c r="G2295" s="2" t="s">
        <v>4466</v>
      </c>
      <c r="H2295" s="2" t="s">
        <v>72</v>
      </c>
      <c r="I2295" s="2" t="s">
        <v>7418</v>
      </c>
      <c r="J2295" s="2" t="s">
        <v>73</v>
      </c>
      <c r="K2295" s="9">
        <v>200</v>
      </c>
      <c r="L2295" s="9">
        <v>1302</v>
      </c>
      <c r="M2295" s="5">
        <v>31</v>
      </c>
      <c r="N2295" s="5">
        <v>0</v>
      </c>
      <c r="O2295" s="5">
        <v>15.14</v>
      </c>
      <c r="P2295" s="5">
        <v>0</v>
      </c>
      <c r="Q2295" s="2">
        <f t="shared" si="211"/>
        <v>-15.14</v>
      </c>
      <c r="R2295" s="5">
        <f t="shared" si="212"/>
        <v>-15.14</v>
      </c>
      <c r="S2295" s="11">
        <f t="shared" si="213"/>
        <v>-1</v>
      </c>
      <c r="T2295" s="5">
        <v>2.38</v>
      </c>
      <c r="U2295" s="5">
        <v>0.49</v>
      </c>
      <c r="V2295" s="5">
        <v>0</v>
      </c>
      <c r="W2295" s="12">
        <f t="shared" si="214"/>
        <v>0</v>
      </c>
      <c r="X2295" s="2" t="str">
        <f t="shared" si="215"/>
        <v>PAUSE</v>
      </c>
      <c r="Y2295" s="22" t="str">
        <f t="shared" si="216"/>
        <v>Low (100-300)</v>
      </c>
    </row>
    <row r="2296" spans="1:25">
      <c r="A2296" s="2" t="s">
        <v>8119</v>
      </c>
      <c r="B2296" s="2" t="s">
        <v>321</v>
      </c>
      <c r="C2296" s="2" t="s">
        <v>8120</v>
      </c>
      <c r="D2296" s="2" t="s">
        <v>359</v>
      </c>
      <c r="E2296" s="2" t="s">
        <v>40</v>
      </c>
      <c r="F2296" s="5">
        <v>3750</v>
      </c>
      <c r="G2296" s="2" t="s">
        <v>8121</v>
      </c>
      <c r="H2296" s="2" t="s">
        <v>161</v>
      </c>
      <c r="I2296" s="2" t="s">
        <v>7418</v>
      </c>
      <c r="J2296" s="2" t="s">
        <v>43</v>
      </c>
      <c r="K2296" s="9">
        <v>200</v>
      </c>
      <c r="L2296" s="9">
        <v>1748</v>
      </c>
      <c r="M2296" s="5">
        <v>29</v>
      </c>
      <c r="N2296" s="5">
        <v>2</v>
      </c>
      <c r="O2296" s="5">
        <v>11.81</v>
      </c>
      <c r="P2296" s="5">
        <v>130.80000000000001</v>
      </c>
      <c r="Q2296" s="2">
        <f t="shared" si="211"/>
        <v>118.99000000000001</v>
      </c>
      <c r="R2296" s="5">
        <f t="shared" si="212"/>
        <v>118.99000000000001</v>
      </c>
      <c r="S2296" s="11">
        <f t="shared" si="213"/>
        <v>10.075359864521593</v>
      </c>
      <c r="T2296" s="5">
        <v>1.66</v>
      </c>
      <c r="U2296" s="5">
        <v>0.41</v>
      </c>
      <c r="V2296" s="5">
        <v>5.9</v>
      </c>
      <c r="W2296" s="12">
        <f t="shared" si="214"/>
        <v>6.8965517241379309E-2</v>
      </c>
      <c r="X2296" s="2" t="str">
        <f t="shared" si="215"/>
        <v>SCALE</v>
      </c>
      <c r="Y2296" s="22" t="str">
        <f t="shared" si="216"/>
        <v>Low (100-300)</v>
      </c>
    </row>
    <row r="2297" spans="1:25">
      <c r="A2297" s="2" t="s">
        <v>8122</v>
      </c>
      <c r="B2297" s="2" t="s">
        <v>8123</v>
      </c>
      <c r="C2297" s="2" t="s">
        <v>8124</v>
      </c>
      <c r="D2297" s="2" t="s">
        <v>8125</v>
      </c>
      <c r="E2297" s="2" t="s">
        <v>276</v>
      </c>
      <c r="F2297" s="5">
        <v>1700</v>
      </c>
      <c r="G2297" s="2" t="s">
        <v>8126</v>
      </c>
      <c r="H2297" s="2" t="s">
        <v>312</v>
      </c>
      <c r="I2297" s="2" t="s">
        <v>7418</v>
      </c>
      <c r="J2297" s="2" t="s">
        <v>361</v>
      </c>
      <c r="K2297" s="9">
        <v>600</v>
      </c>
      <c r="L2297" s="9">
        <v>806</v>
      </c>
      <c r="M2297" s="5">
        <v>20</v>
      </c>
      <c r="N2297" s="5">
        <v>1</v>
      </c>
      <c r="O2297" s="5">
        <v>16.010000000000002</v>
      </c>
      <c r="P2297" s="5">
        <v>64.17</v>
      </c>
      <c r="Q2297" s="2">
        <f t="shared" si="211"/>
        <v>48.16</v>
      </c>
      <c r="R2297" s="5">
        <f t="shared" si="212"/>
        <v>48.16</v>
      </c>
      <c r="S2297" s="11">
        <f t="shared" si="213"/>
        <v>3.0081199250468451</v>
      </c>
      <c r="T2297" s="5">
        <v>2.48</v>
      </c>
      <c r="U2297" s="5">
        <v>0.8</v>
      </c>
      <c r="V2297" s="5">
        <v>16.010000000000002</v>
      </c>
      <c r="W2297" s="12">
        <f t="shared" si="214"/>
        <v>0.05</v>
      </c>
      <c r="X2297" s="2" t="str">
        <f t="shared" si="215"/>
        <v>SCALE</v>
      </c>
      <c r="Y2297" s="22" t="str">
        <f t="shared" si="216"/>
        <v>High (501-750)</v>
      </c>
    </row>
    <row r="2298" spans="1:25">
      <c r="A2298" s="2" t="s">
        <v>8127</v>
      </c>
      <c r="B2298" s="2" t="s">
        <v>1730</v>
      </c>
      <c r="C2298" s="2" t="s">
        <v>8128</v>
      </c>
      <c r="D2298" s="2" t="s">
        <v>3382</v>
      </c>
      <c r="E2298" s="2" t="s">
        <v>56</v>
      </c>
      <c r="F2298" s="5">
        <v>3750</v>
      </c>
      <c r="G2298" s="2" t="s">
        <v>8129</v>
      </c>
      <c r="H2298" s="2" t="s">
        <v>102</v>
      </c>
      <c r="I2298" s="2" t="s">
        <v>7418</v>
      </c>
      <c r="J2298" s="2" t="s">
        <v>183</v>
      </c>
      <c r="K2298" s="9">
        <v>700</v>
      </c>
      <c r="L2298" s="9">
        <v>2095</v>
      </c>
      <c r="M2298" s="5">
        <v>32</v>
      </c>
      <c r="N2298" s="5">
        <v>1</v>
      </c>
      <c r="O2298" s="5">
        <v>20.55</v>
      </c>
      <c r="P2298" s="5">
        <v>53.14</v>
      </c>
      <c r="Q2298" s="2">
        <f t="shared" si="211"/>
        <v>32.590000000000003</v>
      </c>
      <c r="R2298" s="5">
        <f t="shared" si="212"/>
        <v>32.590000000000003</v>
      </c>
      <c r="S2298" s="11">
        <f t="shared" si="213"/>
        <v>1.5858880778588809</v>
      </c>
      <c r="T2298" s="5">
        <v>1.53</v>
      </c>
      <c r="U2298" s="5">
        <v>0.64</v>
      </c>
      <c r="V2298" s="5">
        <v>20.55</v>
      </c>
      <c r="W2298" s="12">
        <f t="shared" si="214"/>
        <v>3.125E-2</v>
      </c>
      <c r="X2298" s="2" t="str">
        <f t="shared" si="215"/>
        <v>SCALE</v>
      </c>
      <c r="Y2298" s="22" t="str">
        <f t="shared" si="216"/>
        <v>High (501-750)</v>
      </c>
    </row>
    <row r="2299" spans="1:25">
      <c r="A2299" s="2" t="s">
        <v>8130</v>
      </c>
      <c r="B2299" s="2" t="s">
        <v>8131</v>
      </c>
      <c r="C2299" s="2" t="s">
        <v>8132</v>
      </c>
      <c r="D2299" s="2" t="s">
        <v>251</v>
      </c>
      <c r="E2299" s="2" t="s">
        <v>23</v>
      </c>
      <c r="F2299" s="5">
        <v>1700</v>
      </c>
      <c r="G2299" s="2" t="s">
        <v>8133</v>
      </c>
      <c r="H2299" s="2" t="s">
        <v>65</v>
      </c>
      <c r="I2299" s="2" t="s">
        <v>7418</v>
      </c>
      <c r="J2299" s="2" t="s">
        <v>293</v>
      </c>
      <c r="K2299" s="9">
        <v>400</v>
      </c>
      <c r="L2299" s="9">
        <v>892</v>
      </c>
      <c r="M2299" s="5">
        <v>31</v>
      </c>
      <c r="N2299" s="5">
        <v>1</v>
      </c>
      <c r="O2299" s="5">
        <v>26.32</v>
      </c>
      <c r="P2299" s="5">
        <v>61.3</v>
      </c>
      <c r="Q2299" s="2">
        <f t="shared" si="211"/>
        <v>34.979999999999997</v>
      </c>
      <c r="R2299" s="5">
        <f t="shared" si="212"/>
        <v>34.979999999999997</v>
      </c>
      <c r="S2299" s="11">
        <f t="shared" si="213"/>
        <v>1.3290273556231003</v>
      </c>
      <c r="T2299" s="5">
        <v>3.48</v>
      </c>
      <c r="U2299" s="5">
        <v>0.85</v>
      </c>
      <c r="V2299" s="5">
        <v>26.32</v>
      </c>
      <c r="W2299" s="12">
        <f t="shared" si="214"/>
        <v>3.2258064516129031E-2</v>
      </c>
      <c r="X2299" s="2" t="str">
        <f t="shared" si="215"/>
        <v>SCALE</v>
      </c>
      <c r="Y2299" s="22" t="str">
        <f t="shared" si="216"/>
        <v>Mid (301-500)</v>
      </c>
    </row>
    <row r="2300" spans="1:25">
      <c r="A2300" s="2" t="s">
        <v>8134</v>
      </c>
      <c r="B2300" s="2" t="s">
        <v>475</v>
      </c>
      <c r="C2300" s="2" t="s">
        <v>8135</v>
      </c>
      <c r="D2300" s="2" t="s">
        <v>3382</v>
      </c>
      <c r="E2300" s="2" t="s">
        <v>56</v>
      </c>
      <c r="F2300" s="5">
        <v>1700</v>
      </c>
      <c r="G2300" s="2" t="s">
        <v>825</v>
      </c>
      <c r="H2300" s="2" t="s">
        <v>25</v>
      </c>
      <c r="I2300" s="2" t="s">
        <v>7418</v>
      </c>
      <c r="J2300" s="2" t="s">
        <v>43</v>
      </c>
      <c r="K2300" s="9">
        <v>500</v>
      </c>
      <c r="L2300" s="9">
        <v>548</v>
      </c>
      <c r="M2300" s="5">
        <v>9</v>
      </c>
      <c r="N2300" s="5">
        <v>1</v>
      </c>
      <c r="O2300" s="5">
        <v>5.17</v>
      </c>
      <c r="P2300" s="5">
        <v>60.15</v>
      </c>
      <c r="Q2300" s="2">
        <f t="shared" si="211"/>
        <v>54.98</v>
      </c>
      <c r="R2300" s="5">
        <f t="shared" si="212"/>
        <v>54.98</v>
      </c>
      <c r="S2300" s="11">
        <f t="shared" si="213"/>
        <v>10.634429400386846</v>
      </c>
      <c r="T2300" s="5">
        <v>1.64</v>
      </c>
      <c r="U2300" s="5">
        <v>0.56999999999999995</v>
      </c>
      <c r="V2300" s="5">
        <v>5.17</v>
      </c>
      <c r="W2300" s="12">
        <f t="shared" si="214"/>
        <v>0.1111111111111111</v>
      </c>
      <c r="X2300" s="2" t="str">
        <f t="shared" si="215"/>
        <v>SCALE</v>
      </c>
      <c r="Y2300" s="22" t="str">
        <f t="shared" si="216"/>
        <v>Mid (301-500)</v>
      </c>
    </row>
    <row r="2301" spans="1:25">
      <c r="A2301" s="2" t="s">
        <v>8136</v>
      </c>
      <c r="B2301" s="2" t="s">
        <v>8137</v>
      </c>
      <c r="C2301" s="2" t="s">
        <v>1419</v>
      </c>
      <c r="D2301" s="2" t="s">
        <v>597</v>
      </c>
      <c r="E2301" s="2" t="s">
        <v>237</v>
      </c>
      <c r="F2301" s="5">
        <v>2250</v>
      </c>
      <c r="G2301" s="2" t="s">
        <v>8138</v>
      </c>
      <c r="H2301" s="2" t="s">
        <v>253</v>
      </c>
      <c r="I2301" s="2" t="s">
        <v>7418</v>
      </c>
      <c r="J2301" s="2" t="s">
        <v>35</v>
      </c>
      <c r="K2301" s="9">
        <v>500</v>
      </c>
      <c r="L2301" s="9">
        <v>1669</v>
      </c>
      <c r="M2301" s="5">
        <v>53</v>
      </c>
      <c r="N2301" s="5">
        <v>2</v>
      </c>
      <c r="O2301" s="5">
        <v>38.44</v>
      </c>
      <c r="P2301" s="5">
        <v>138.84</v>
      </c>
      <c r="Q2301" s="2">
        <f t="shared" si="211"/>
        <v>100.4</v>
      </c>
      <c r="R2301" s="5">
        <f t="shared" si="212"/>
        <v>100.4</v>
      </c>
      <c r="S2301" s="11">
        <f t="shared" si="213"/>
        <v>2.6118626430801251</v>
      </c>
      <c r="T2301" s="5">
        <v>3.18</v>
      </c>
      <c r="U2301" s="5">
        <v>0.73</v>
      </c>
      <c r="V2301" s="5">
        <v>19.22</v>
      </c>
      <c r="W2301" s="12">
        <f t="shared" si="214"/>
        <v>3.7735849056603772E-2</v>
      </c>
      <c r="X2301" s="2" t="str">
        <f t="shared" si="215"/>
        <v>SCALE</v>
      </c>
      <c r="Y2301" s="22" t="str">
        <f t="shared" si="216"/>
        <v>Mid (301-500)</v>
      </c>
    </row>
    <row r="2302" spans="1:25">
      <c r="A2302" s="2" t="s">
        <v>8139</v>
      </c>
      <c r="B2302" s="2" t="s">
        <v>2118</v>
      </c>
      <c r="C2302" s="2" t="s">
        <v>1664</v>
      </c>
      <c r="D2302" s="2" t="s">
        <v>8140</v>
      </c>
      <c r="E2302" s="2" t="s">
        <v>1203</v>
      </c>
      <c r="F2302" s="5">
        <v>2000</v>
      </c>
      <c r="G2302" s="2" t="s">
        <v>8141</v>
      </c>
      <c r="H2302" s="2" t="s">
        <v>42</v>
      </c>
      <c r="I2302" s="2" t="s">
        <v>7418</v>
      </c>
      <c r="J2302" s="2" t="s">
        <v>27</v>
      </c>
      <c r="K2302" s="9">
        <v>700</v>
      </c>
      <c r="L2302" s="9">
        <v>1892</v>
      </c>
      <c r="M2302" s="5">
        <v>61</v>
      </c>
      <c r="N2302" s="5">
        <v>0</v>
      </c>
      <c r="O2302" s="5">
        <v>34.97</v>
      </c>
      <c r="P2302" s="5">
        <v>0</v>
      </c>
      <c r="Q2302" s="2">
        <f t="shared" si="211"/>
        <v>-34.97</v>
      </c>
      <c r="R2302" s="5">
        <f t="shared" si="212"/>
        <v>-34.97</v>
      </c>
      <c r="S2302" s="11">
        <f t="shared" si="213"/>
        <v>-1</v>
      </c>
      <c r="T2302" s="5">
        <v>3.22</v>
      </c>
      <c r="U2302" s="5">
        <v>0.56999999999999995</v>
      </c>
      <c r="V2302" s="5">
        <v>0</v>
      </c>
      <c r="W2302" s="12">
        <f t="shared" si="214"/>
        <v>0</v>
      </c>
      <c r="X2302" s="2" t="str">
        <f t="shared" si="215"/>
        <v>PAUSE</v>
      </c>
      <c r="Y2302" s="22" t="str">
        <f t="shared" si="216"/>
        <v>High (501-750)</v>
      </c>
    </row>
    <row r="2303" spans="1:25">
      <c r="A2303" s="2" t="s">
        <v>8142</v>
      </c>
      <c r="B2303" s="2" t="s">
        <v>8143</v>
      </c>
      <c r="C2303" s="2" t="s">
        <v>8144</v>
      </c>
      <c r="D2303" s="2" t="s">
        <v>8145</v>
      </c>
      <c r="E2303" s="2" t="s">
        <v>118</v>
      </c>
      <c r="F2303" s="5">
        <v>2999</v>
      </c>
      <c r="G2303" s="2" t="s">
        <v>8146</v>
      </c>
      <c r="H2303" s="2" t="s">
        <v>266</v>
      </c>
      <c r="I2303" s="2" t="s">
        <v>7418</v>
      </c>
      <c r="J2303" s="2" t="s">
        <v>35</v>
      </c>
      <c r="K2303" s="9">
        <v>800</v>
      </c>
      <c r="L2303" s="9">
        <v>1810</v>
      </c>
      <c r="M2303" s="5">
        <v>68</v>
      </c>
      <c r="N2303" s="5">
        <v>0</v>
      </c>
      <c r="O2303" s="5">
        <v>41.35</v>
      </c>
      <c r="P2303" s="5">
        <v>0</v>
      </c>
      <c r="Q2303" s="2">
        <f t="shared" si="211"/>
        <v>-41.35</v>
      </c>
      <c r="R2303" s="5">
        <f t="shared" si="212"/>
        <v>-41.35</v>
      </c>
      <c r="S2303" s="11">
        <f t="shared" si="213"/>
        <v>-1</v>
      </c>
      <c r="T2303" s="5">
        <v>3.76</v>
      </c>
      <c r="U2303" s="5">
        <v>0.61</v>
      </c>
      <c r="V2303" s="5">
        <v>0</v>
      </c>
      <c r="W2303" s="12">
        <f t="shared" si="214"/>
        <v>0</v>
      </c>
      <c r="X2303" s="2" t="str">
        <f t="shared" si="215"/>
        <v>PAUSE</v>
      </c>
      <c r="Y2303" s="22" t="str">
        <f t="shared" si="216"/>
        <v>Premium (751-1000)</v>
      </c>
    </row>
    <row r="2304" spans="1:25">
      <c r="A2304" s="2" t="s">
        <v>8147</v>
      </c>
      <c r="B2304" s="2" t="s">
        <v>129</v>
      </c>
      <c r="C2304" s="2" t="s">
        <v>4304</v>
      </c>
      <c r="D2304" s="2" t="s">
        <v>8148</v>
      </c>
      <c r="E2304" s="2" t="s">
        <v>188</v>
      </c>
      <c r="F2304" s="5">
        <v>5001</v>
      </c>
      <c r="G2304" s="2" t="s">
        <v>8149</v>
      </c>
      <c r="H2304" s="2" t="s">
        <v>42</v>
      </c>
      <c r="I2304" s="2" t="s">
        <v>7418</v>
      </c>
      <c r="J2304" s="2" t="s">
        <v>319</v>
      </c>
      <c r="K2304" s="9">
        <v>800</v>
      </c>
      <c r="L2304" s="9">
        <v>1059</v>
      </c>
      <c r="M2304" s="5">
        <v>16</v>
      </c>
      <c r="N2304" s="5">
        <v>1</v>
      </c>
      <c r="O2304" s="5">
        <v>8.85</v>
      </c>
      <c r="P2304" s="5">
        <v>42.9</v>
      </c>
      <c r="Q2304" s="2">
        <f t="shared" si="211"/>
        <v>34.049999999999997</v>
      </c>
      <c r="R2304" s="5">
        <f t="shared" si="212"/>
        <v>34.049999999999997</v>
      </c>
      <c r="S2304" s="11">
        <f t="shared" si="213"/>
        <v>3.847457627118644</v>
      </c>
      <c r="T2304" s="5">
        <v>1.51</v>
      </c>
      <c r="U2304" s="5">
        <v>0.55000000000000004</v>
      </c>
      <c r="V2304" s="5">
        <v>8.85</v>
      </c>
      <c r="W2304" s="12">
        <f t="shared" si="214"/>
        <v>6.25E-2</v>
      </c>
      <c r="X2304" s="2" t="str">
        <f t="shared" si="215"/>
        <v>SCALE</v>
      </c>
      <c r="Y2304" s="22" t="str">
        <f t="shared" si="216"/>
        <v>Premium (751-1000)</v>
      </c>
    </row>
    <row r="2305" spans="1:25">
      <c r="A2305" s="2" t="s">
        <v>8150</v>
      </c>
      <c r="B2305" s="2" t="s">
        <v>795</v>
      </c>
      <c r="C2305" s="2" t="s">
        <v>8151</v>
      </c>
      <c r="D2305" s="2" t="s">
        <v>8152</v>
      </c>
      <c r="E2305" s="2" t="s">
        <v>112</v>
      </c>
      <c r="F2305" s="5">
        <v>6933</v>
      </c>
      <c r="G2305" s="2" t="s">
        <v>8153</v>
      </c>
      <c r="H2305" s="2" t="s">
        <v>161</v>
      </c>
      <c r="I2305" s="2" t="s">
        <v>7418</v>
      </c>
      <c r="J2305" s="2" t="s">
        <v>80</v>
      </c>
      <c r="K2305" s="9">
        <v>500</v>
      </c>
      <c r="L2305" s="9">
        <v>1455</v>
      </c>
      <c r="M2305" s="5">
        <v>31</v>
      </c>
      <c r="N2305" s="5">
        <v>0</v>
      </c>
      <c r="O2305" s="5">
        <v>25.91</v>
      </c>
      <c r="P2305" s="5">
        <v>0</v>
      </c>
      <c r="Q2305" s="2">
        <f t="shared" si="211"/>
        <v>-25.91</v>
      </c>
      <c r="R2305" s="5">
        <f t="shared" si="212"/>
        <v>-25.91</v>
      </c>
      <c r="S2305" s="11">
        <f t="shared" si="213"/>
        <v>-1</v>
      </c>
      <c r="T2305" s="5">
        <v>2.13</v>
      </c>
      <c r="U2305" s="5">
        <v>0.84</v>
      </c>
      <c r="V2305" s="5">
        <v>0</v>
      </c>
      <c r="W2305" s="12">
        <f t="shared" si="214"/>
        <v>0</v>
      </c>
      <c r="X2305" s="2" t="str">
        <f t="shared" si="215"/>
        <v>PAUSE</v>
      </c>
      <c r="Y2305" s="22" t="str">
        <f t="shared" si="216"/>
        <v>Mid (301-500)</v>
      </c>
    </row>
    <row r="2306" spans="1:25">
      <c r="A2306" s="2" t="s">
        <v>8154</v>
      </c>
      <c r="B2306" s="2" t="s">
        <v>1866</v>
      </c>
      <c r="C2306" s="2" t="s">
        <v>8155</v>
      </c>
      <c r="D2306" s="2" t="s">
        <v>8156</v>
      </c>
      <c r="E2306" s="2" t="s">
        <v>237</v>
      </c>
      <c r="F2306" s="5">
        <v>3250</v>
      </c>
      <c r="G2306" s="2" t="s">
        <v>8157</v>
      </c>
      <c r="H2306" s="2" t="s">
        <v>161</v>
      </c>
      <c r="I2306" s="2" t="s">
        <v>7418</v>
      </c>
      <c r="J2306" s="2" t="s">
        <v>155</v>
      </c>
      <c r="K2306" s="9">
        <v>800</v>
      </c>
      <c r="L2306" s="9">
        <v>1610</v>
      </c>
      <c r="M2306" s="5">
        <v>69</v>
      </c>
      <c r="N2306" s="5">
        <v>2</v>
      </c>
      <c r="O2306" s="5">
        <v>36.659999999999997</v>
      </c>
      <c r="P2306" s="5">
        <v>75.5</v>
      </c>
      <c r="Q2306" s="2">
        <f t="shared" si="211"/>
        <v>38.840000000000003</v>
      </c>
      <c r="R2306" s="5">
        <f t="shared" si="212"/>
        <v>38.840000000000003</v>
      </c>
      <c r="S2306" s="11">
        <f t="shared" si="213"/>
        <v>1.059465357337698</v>
      </c>
      <c r="T2306" s="5">
        <v>4.29</v>
      </c>
      <c r="U2306" s="5">
        <v>0.53</v>
      </c>
      <c r="V2306" s="5">
        <v>18.329999999999998</v>
      </c>
      <c r="W2306" s="12">
        <f t="shared" si="214"/>
        <v>2.8985507246376812E-2</v>
      </c>
      <c r="X2306" s="2" t="str">
        <f t="shared" si="215"/>
        <v>SCALE</v>
      </c>
      <c r="Y2306" s="22" t="str">
        <f t="shared" si="216"/>
        <v>Premium (751-1000)</v>
      </c>
    </row>
    <row r="2307" spans="1:25">
      <c r="A2307" s="2" t="s">
        <v>8158</v>
      </c>
      <c r="B2307" s="2" t="s">
        <v>3426</v>
      </c>
      <c r="C2307" s="2" t="s">
        <v>8159</v>
      </c>
      <c r="D2307" s="2" t="s">
        <v>372</v>
      </c>
      <c r="E2307" s="2" t="s">
        <v>373</v>
      </c>
      <c r="F2307" s="5">
        <v>2750</v>
      </c>
      <c r="G2307" s="2" t="s">
        <v>8160</v>
      </c>
      <c r="H2307" s="2" t="s">
        <v>134</v>
      </c>
      <c r="I2307" s="2" t="s">
        <v>7418</v>
      </c>
      <c r="J2307" s="2" t="s">
        <v>361</v>
      </c>
      <c r="K2307" s="9">
        <v>800</v>
      </c>
      <c r="L2307" s="9">
        <v>1506</v>
      </c>
      <c r="M2307" s="5">
        <v>36</v>
      </c>
      <c r="N2307" s="5">
        <v>4</v>
      </c>
      <c r="O2307" s="5">
        <v>22.44</v>
      </c>
      <c r="P2307" s="5">
        <v>192.61</v>
      </c>
      <c r="Q2307" s="2">
        <f t="shared" si="211"/>
        <v>170.17000000000002</v>
      </c>
      <c r="R2307" s="5">
        <f t="shared" si="212"/>
        <v>170.17000000000002</v>
      </c>
      <c r="S2307" s="11">
        <f t="shared" si="213"/>
        <v>7.5833333333333339</v>
      </c>
      <c r="T2307" s="5">
        <v>2.39</v>
      </c>
      <c r="U2307" s="5">
        <v>0.62</v>
      </c>
      <c r="V2307" s="5">
        <v>5.61</v>
      </c>
      <c r="W2307" s="12">
        <f t="shared" si="214"/>
        <v>0.1111111111111111</v>
      </c>
      <c r="X2307" s="2" t="str">
        <f t="shared" si="215"/>
        <v>SCALE</v>
      </c>
      <c r="Y2307" s="22" t="str">
        <f t="shared" si="216"/>
        <v>Premium (751-1000)</v>
      </c>
    </row>
    <row r="2308" spans="1:25">
      <c r="A2308" s="2" t="s">
        <v>8161</v>
      </c>
      <c r="B2308" s="2" t="s">
        <v>1273</v>
      </c>
      <c r="C2308" s="2" t="s">
        <v>21</v>
      </c>
      <c r="D2308" s="2" t="s">
        <v>8162</v>
      </c>
      <c r="E2308" s="2" t="s">
        <v>222</v>
      </c>
      <c r="F2308" s="5">
        <v>4500</v>
      </c>
      <c r="G2308" s="2" t="s">
        <v>8163</v>
      </c>
      <c r="H2308" s="2" t="s">
        <v>266</v>
      </c>
      <c r="I2308" s="2" t="s">
        <v>7418</v>
      </c>
      <c r="J2308" s="2" t="s">
        <v>80</v>
      </c>
      <c r="K2308" s="9">
        <v>700</v>
      </c>
      <c r="L2308" s="9">
        <v>2240</v>
      </c>
      <c r="M2308" s="5">
        <v>74</v>
      </c>
      <c r="N2308" s="5">
        <v>6</v>
      </c>
      <c r="O2308" s="5">
        <v>42</v>
      </c>
      <c r="P2308" s="5">
        <v>443.32</v>
      </c>
      <c r="Q2308" s="2">
        <f t="shared" si="211"/>
        <v>401.32</v>
      </c>
      <c r="R2308" s="5">
        <f t="shared" si="212"/>
        <v>401.32</v>
      </c>
      <c r="S2308" s="11">
        <f t="shared" si="213"/>
        <v>9.5552380952380958</v>
      </c>
      <c r="T2308" s="5">
        <v>3.3</v>
      </c>
      <c r="U2308" s="5">
        <v>0.56999999999999995</v>
      </c>
      <c r="V2308" s="5">
        <v>7</v>
      </c>
      <c r="W2308" s="12">
        <f t="shared" si="214"/>
        <v>8.1081081081081086E-2</v>
      </c>
      <c r="X2308" s="2" t="str">
        <f t="shared" si="215"/>
        <v>SCALE</v>
      </c>
      <c r="Y2308" s="22" t="str">
        <f t="shared" si="216"/>
        <v>High (501-750)</v>
      </c>
    </row>
    <row r="2309" spans="1:25">
      <c r="A2309" s="2" t="s">
        <v>8164</v>
      </c>
      <c r="B2309" s="2" t="s">
        <v>444</v>
      </c>
      <c r="C2309" s="2" t="s">
        <v>83</v>
      </c>
      <c r="D2309" s="2" t="s">
        <v>8165</v>
      </c>
      <c r="E2309" s="2" t="s">
        <v>23</v>
      </c>
      <c r="F2309" s="5">
        <v>2200</v>
      </c>
      <c r="G2309" s="2" t="s">
        <v>3350</v>
      </c>
      <c r="H2309" s="2" t="s">
        <v>253</v>
      </c>
      <c r="I2309" s="2" t="s">
        <v>7418</v>
      </c>
      <c r="J2309" s="2" t="s">
        <v>127</v>
      </c>
      <c r="K2309" s="9">
        <v>800</v>
      </c>
      <c r="L2309" s="9">
        <v>2090</v>
      </c>
      <c r="M2309" s="5">
        <v>33</v>
      </c>
      <c r="N2309" s="5">
        <v>3</v>
      </c>
      <c r="O2309" s="5">
        <v>27.32</v>
      </c>
      <c r="P2309" s="5">
        <v>116.69</v>
      </c>
      <c r="Q2309" s="2">
        <f t="shared" si="211"/>
        <v>89.37</v>
      </c>
      <c r="R2309" s="5">
        <f t="shared" si="212"/>
        <v>89.37</v>
      </c>
      <c r="S2309" s="11">
        <f t="shared" si="213"/>
        <v>3.2712298682284042</v>
      </c>
      <c r="T2309" s="5">
        <v>1.58</v>
      </c>
      <c r="U2309" s="5">
        <v>0.83</v>
      </c>
      <c r="V2309" s="5">
        <v>9.11</v>
      </c>
      <c r="W2309" s="12">
        <f t="shared" si="214"/>
        <v>9.0909090909090912E-2</v>
      </c>
      <c r="X2309" s="2" t="str">
        <f t="shared" si="215"/>
        <v>SCALE</v>
      </c>
      <c r="Y2309" s="22" t="str">
        <f t="shared" si="216"/>
        <v>Premium (751-1000)</v>
      </c>
    </row>
    <row r="2310" spans="1:25">
      <c r="A2310" s="2" t="s">
        <v>8166</v>
      </c>
      <c r="B2310" s="2" t="s">
        <v>8167</v>
      </c>
      <c r="C2310" s="2" t="s">
        <v>8168</v>
      </c>
      <c r="D2310" s="2" t="s">
        <v>63</v>
      </c>
      <c r="E2310" s="2" t="s">
        <v>32</v>
      </c>
      <c r="F2310" s="5">
        <v>1900</v>
      </c>
      <c r="G2310" s="2" t="s">
        <v>86</v>
      </c>
      <c r="H2310" s="2" t="s">
        <v>253</v>
      </c>
      <c r="I2310" s="2" t="s">
        <v>7418</v>
      </c>
      <c r="J2310" s="2" t="s">
        <v>135</v>
      </c>
      <c r="K2310" s="9">
        <v>300</v>
      </c>
      <c r="L2310" s="9">
        <v>1621</v>
      </c>
      <c r="M2310" s="5">
        <v>68</v>
      </c>
      <c r="N2310" s="5">
        <v>0</v>
      </c>
      <c r="O2310" s="5">
        <v>56.56</v>
      </c>
      <c r="P2310" s="5">
        <v>0</v>
      </c>
      <c r="Q2310" s="2">
        <f t="shared" si="211"/>
        <v>-56.56</v>
      </c>
      <c r="R2310" s="5">
        <f t="shared" si="212"/>
        <v>-56.56</v>
      </c>
      <c r="S2310" s="11">
        <f t="shared" si="213"/>
        <v>-1</v>
      </c>
      <c r="T2310" s="5">
        <v>4.1900000000000004</v>
      </c>
      <c r="U2310" s="5">
        <v>0.83</v>
      </c>
      <c r="V2310" s="5">
        <v>0</v>
      </c>
      <c r="W2310" s="12">
        <f t="shared" si="214"/>
        <v>0</v>
      </c>
      <c r="X2310" s="2" t="str">
        <f t="shared" si="215"/>
        <v>PAUSE</v>
      </c>
      <c r="Y2310" s="22" t="str">
        <f t="shared" si="216"/>
        <v>Low (100-300)</v>
      </c>
    </row>
    <row r="2311" spans="1:25">
      <c r="A2311" s="2" t="s">
        <v>8169</v>
      </c>
      <c r="B2311" s="2" t="s">
        <v>847</v>
      </c>
      <c r="C2311" s="2" t="s">
        <v>30</v>
      </c>
      <c r="D2311" s="2" t="s">
        <v>655</v>
      </c>
      <c r="E2311" s="2" t="s">
        <v>125</v>
      </c>
      <c r="F2311" s="5">
        <v>1300</v>
      </c>
      <c r="G2311" s="2" t="s">
        <v>8170</v>
      </c>
      <c r="H2311" s="2" t="s">
        <v>266</v>
      </c>
      <c r="I2311" s="2" t="s">
        <v>7418</v>
      </c>
      <c r="J2311" s="2" t="s">
        <v>162</v>
      </c>
      <c r="K2311" s="9">
        <v>700</v>
      </c>
      <c r="L2311" s="9">
        <v>1040</v>
      </c>
      <c r="M2311" s="5">
        <v>30</v>
      </c>
      <c r="N2311" s="5">
        <v>0</v>
      </c>
      <c r="O2311" s="5">
        <v>12.72</v>
      </c>
      <c r="P2311" s="5">
        <v>0</v>
      </c>
      <c r="Q2311" s="2">
        <f t="shared" si="211"/>
        <v>-12.72</v>
      </c>
      <c r="R2311" s="5">
        <f t="shared" si="212"/>
        <v>-12.72</v>
      </c>
      <c r="S2311" s="11">
        <f t="shared" si="213"/>
        <v>-1</v>
      </c>
      <c r="T2311" s="5">
        <v>2.88</v>
      </c>
      <c r="U2311" s="5">
        <v>0.42</v>
      </c>
      <c r="V2311" s="5">
        <v>0</v>
      </c>
      <c r="W2311" s="12">
        <f t="shared" si="214"/>
        <v>0</v>
      </c>
      <c r="X2311" s="2" t="str">
        <f t="shared" si="215"/>
        <v>PAUSE</v>
      </c>
      <c r="Y2311" s="22" t="str">
        <f t="shared" si="216"/>
        <v>High (501-750)</v>
      </c>
    </row>
    <row r="2312" spans="1:25">
      <c r="A2312" s="2" t="s">
        <v>8171</v>
      </c>
      <c r="B2312" s="2" t="s">
        <v>2031</v>
      </c>
      <c r="C2312" s="2" t="s">
        <v>8172</v>
      </c>
      <c r="D2312" s="2" t="s">
        <v>1258</v>
      </c>
      <c r="E2312" s="2" t="s">
        <v>132</v>
      </c>
      <c r="F2312" s="5">
        <v>1907</v>
      </c>
      <c r="G2312" s="2" t="s">
        <v>8173</v>
      </c>
      <c r="H2312" s="2" t="s">
        <v>312</v>
      </c>
      <c r="I2312" s="2" t="s">
        <v>7418</v>
      </c>
      <c r="J2312" s="2" t="s">
        <v>120</v>
      </c>
      <c r="K2312" s="9">
        <v>300</v>
      </c>
      <c r="L2312" s="9">
        <v>2237</v>
      </c>
      <c r="M2312" s="5">
        <v>75</v>
      </c>
      <c r="N2312" s="5">
        <v>1</v>
      </c>
      <c r="O2312" s="5">
        <v>30.27</v>
      </c>
      <c r="P2312" s="5">
        <v>50.6</v>
      </c>
      <c r="Q2312" s="2">
        <f t="shared" si="211"/>
        <v>20.330000000000002</v>
      </c>
      <c r="R2312" s="5">
        <f t="shared" si="212"/>
        <v>20.330000000000002</v>
      </c>
      <c r="S2312" s="11">
        <f t="shared" si="213"/>
        <v>0.67162206805417912</v>
      </c>
      <c r="T2312" s="5">
        <v>3.35</v>
      </c>
      <c r="U2312" s="5">
        <v>0.4</v>
      </c>
      <c r="V2312" s="5">
        <v>30.27</v>
      </c>
      <c r="W2312" s="12">
        <f t="shared" si="214"/>
        <v>1.3333333333333334E-2</v>
      </c>
      <c r="X2312" s="2" t="str">
        <f t="shared" si="215"/>
        <v>SCALE</v>
      </c>
      <c r="Y2312" s="22" t="str">
        <f t="shared" si="216"/>
        <v>Low (100-300)</v>
      </c>
    </row>
    <row r="2313" spans="1:25">
      <c r="A2313" s="2" t="s">
        <v>8174</v>
      </c>
      <c r="B2313" s="2" t="s">
        <v>8175</v>
      </c>
      <c r="C2313" s="2" t="s">
        <v>611</v>
      </c>
      <c r="D2313" s="2" t="s">
        <v>264</v>
      </c>
      <c r="E2313" s="2" t="s">
        <v>23</v>
      </c>
      <c r="F2313" s="5">
        <v>1700</v>
      </c>
      <c r="G2313" s="2" t="s">
        <v>8176</v>
      </c>
      <c r="H2313" s="2" t="s">
        <v>87</v>
      </c>
      <c r="I2313" s="2" t="s">
        <v>7418</v>
      </c>
      <c r="J2313" s="2" t="s">
        <v>51</v>
      </c>
      <c r="K2313" s="9">
        <v>700</v>
      </c>
      <c r="L2313" s="9">
        <v>1524</v>
      </c>
      <c r="M2313" s="5">
        <v>27</v>
      </c>
      <c r="N2313" s="5">
        <v>1</v>
      </c>
      <c r="O2313" s="5">
        <v>11.06</v>
      </c>
      <c r="P2313" s="5">
        <v>43.96</v>
      </c>
      <c r="Q2313" s="2">
        <f t="shared" si="211"/>
        <v>32.9</v>
      </c>
      <c r="R2313" s="5">
        <f t="shared" si="212"/>
        <v>32.9</v>
      </c>
      <c r="S2313" s="11">
        <f t="shared" si="213"/>
        <v>2.9746835443037973</v>
      </c>
      <c r="T2313" s="5">
        <v>1.77</v>
      </c>
      <c r="U2313" s="5">
        <v>0.41</v>
      </c>
      <c r="V2313" s="5">
        <v>11.06</v>
      </c>
      <c r="W2313" s="12">
        <f t="shared" si="214"/>
        <v>3.7037037037037035E-2</v>
      </c>
      <c r="X2313" s="2" t="str">
        <f t="shared" si="215"/>
        <v>SCALE</v>
      </c>
      <c r="Y2313" s="22" t="str">
        <f t="shared" si="216"/>
        <v>High (501-750)</v>
      </c>
    </row>
    <row r="2314" spans="1:25">
      <c r="A2314" s="2" t="s">
        <v>8177</v>
      </c>
      <c r="B2314" s="2" t="s">
        <v>3790</v>
      </c>
      <c r="C2314" s="2" t="s">
        <v>1765</v>
      </c>
      <c r="D2314" s="2" t="s">
        <v>571</v>
      </c>
      <c r="E2314" s="2" t="s">
        <v>112</v>
      </c>
      <c r="F2314" s="5">
        <v>2913</v>
      </c>
      <c r="G2314" s="2" t="s">
        <v>8178</v>
      </c>
      <c r="H2314" s="2" t="s">
        <v>58</v>
      </c>
      <c r="I2314" s="2" t="s">
        <v>7418</v>
      </c>
      <c r="J2314" s="2" t="s">
        <v>183</v>
      </c>
      <c r="K2314" s="9">
        <v>1000</v>
      </c>
      <c r="L2314" s="9">
        <v>926</v>
      </c>
      <c r="M2314" s="5">
        <v>25</v>
      </c>
      <c r="N2314" s="5">
        <v>0</v>
      </c>
      <c r="O2314" s="5">
        <v>12.71</v>
      </c>
      <c r="P2314" s="5">
        <v>0</v>
      </c>
      <c r="Q2314" s="2">
        <f t="shared" si="211"/>
        <v>-12.71</v>
      </c>
      <c r="R2314" s="5">
        <f t="shared" si="212"/>
        <v>-12.71</v>
      </c>
      <c r="S2314" s="11">
        <f t="shared" si="213"/>
        <v>-1</v>
      </c>
      <c r="T2314" s="5">
        <v>2.7</v>
      </c>
      <c r="U2314" s="5">
        <v>0.51</v>
      </c>
      <c r="V2314" s="5">
        <v>0</v>
      </c>
      <c r="W2314" s="12">
        <f t="shared" si="214"/>
        <v>0</v>
      </c>
      <c r="X2314" s="2" t="str">
        <f t="shared" si="215"/>
        <v>PAUSE</v>
      </c>
      <c r="Y2314" s="22" t="str">
        <f t="shared" si="216"/>
        <v>Premium (751-1000)</v>
      </c>
    </row>
    <row r="2315" spans="1:25">
      <c r="A2315" s="2" t="s">
        <v>8179</v>
      </c>
      <c r="B2315" s="2" t="s">
        <v>129</v>
      </c>
      <c r="C2315" s="2" t="s">
        <v>8180</v>
      </c>
      <c r="D2315" s="2" t="s">
        <v>8181</v>
      </c>
      <c r="E2315" s="2" t="s">
        <v>112</v>
      </c>
      <c r="F2315" s="5">
        <v>4000</v>
      </c>
      <c r="G2315" s="2" t="s">
        <v>8182</v>
      </c>
      <c r="H2315" s="2" t="s">
        <v>167</v>
      </c>
      <c r="I2315" s="2" t="s">
        <v>7418</v>
      </c>
      <c r="J2315" s="2" t="s">
        <v>88</v>
      </c>
      <c r="K2315" s="9">
        <v>1000</v>
      </c>
      <c r="L2315" s="9">
        <v>1690</v>
      </c>
      <c r="M2315" s="5">
        <v>62</v>
      </c>
      <c r="N2315" s="5">
        <v>2</v>
      </c>
      <c r="O2315" s="5">
        <v>31.66</v>
      </c>
      <c r="P2315" s="5">
        <v>91.69</v>
      </c>
      <c r="Q2315" s="2">
        <f t="shared" ref="Q2315:Q2378" si="217">IFERROR(P2315-O2315, 0)</f>
        <v>60.03</v>
      </c>
      <c r="R2315" s="5">
        <f t="shared" ref="R2315:R2378" si="218">P2315-O2315</f>
        <v>60.03</v>
      </c>
      <c r="S2315" s="11">
        <f t="shared" ref="S2315:S2378" si="219">R2315/O2315</f>
        <v>1.8960833859759949</v>
      </c>
      <c r="T2315" s="5">
        <v>3.67</v>
      </c>
      <c r="U2315" s="5">
        <v>0.51</v>
      </c>
      <c r="V2315" s="5">
        <v>15.83</v>
      </c>
      <c r="W2315" s="12">
        <f t="shared" ref="W2315:W2378" si="220">N2315/M2315</f>
        <v>3.2258064516129031E-2</v>
      </c>
      <c r="X2315" s="2" t="str">
        <f t="shared" ref="X2315:X2378" si="221">IF(P2315&gt;=4, "SCALE",
  IF(P2315&gt;=2, "MONITOR",
    IF(P2315&gt;=1, "OPTIMISE",
      "PAUSE")))</f>
        <v>SCALE</v>
      </c>
      <c r="Y2315" s="22" t="str">
        <f t="shared" ref="Y2315:Y2378" si="222">IF(K2315&lt;=300,"Low (100-300)",
 IF(K2315&lt;=500,"Mid (301-500)",
  IF(K2315&lt;=750,"High (501-750)",
   "Premium (751-1000)")))</f>
        <v>Premium (751-1000)</v>
      </c>
    </row>
    <row r="2316" spans="1:25">
      <c r="A2316" s="2" t="s">
        <v>8183</v>
      </c>
      <c r="B2316" s="2" t="s">
        <v>8184</v>
      </c>
      <c r="C2316" s="2" t="s">
        <v>8185</v>
      </c>
      <c r="D2316" s="2" t="s">
        <v>467</v>
      </c>
      <c r="E2316" s="2" t="s">
        <v>85</v>
      </c>
      <c r="F2316" s="5">
        <v>8800</v>
      </c>
      <c r="G2316" s="2" t="s">
        <v>8186</v>
      </c>
      <c r="H2316" s="2" t="s">
        <v>72</v>
      </c>
      <c r="I2316" s="2" t="s">
        <v>7418</v>
      </c>
      <c r="J2316" s="2" t="s">
        <v>120</v>
      </c>
      <c r="K2316" s="9">
        <v>300</v>
      </c>
      <c r="L2316" s="9">
        <v>800</v>
      </c>
      <c r="M2316" s="5">
        <v>20</v>
      </c>
      <c r="N2316" s="5">
        <v>1</v>
      </c>
      <c r="O2316" s="5">
        <v>14.82</v>
      </c>
      <c r="P2316" s="5">
        <v>48.76</v>
      </c>
      <c r="Q2316" s="2">
        <f t="shared" si="217"/>
        <v>33.94</v>
      </c>
      <c r="R2316" s="5">
        <f t="shared" si="218"/>
        <v>33.94</v>
      </c>
      <c r="S2316" s="11">
        <f t="shared" si="219"/>
        <v>2.2901484480431846</v>
      </c>
      <c r="T2316" s="5">
        <v>2.5</v>
      </c>
      <c r="U2316" s="5">
        <v>0.74</v>
      </c>
      <c r="V2316" s="5">
        <v>14.82</v>
      </c>
      <c r="W2316" s="12">
        <f t="shared" si="220"/>
        <v>0.05</v>
      </c>
      <c r="X2316" s="2" t="str">
        <f t="shared" si="221"/>
        <v>SCALE</v>
      </c>
      <c r="Y2316" s="22" t="str">
        <f t="shared" si="222"/>
        <v>Low (100-300)</v>
      </c>
    </row>
    <row r="2317" spans="1:25">
      <c r="A2317" s="2" t="s">
        <v>8187</v>
      </c>
      <c r="B2317" s="2" t="s">
        <v>8188</v>
      </c>
      <c r="C2317" s="2" t="s">
        <v>8189</v>
      </c>
      <c r="D2317" s="2" t="s">
        <v>7359</v>
      </c>
      <c r="E2317" s="2" t="s">
        <v>276</v>
      </c>
      <c r="F2317" s="5">
        <v>2167</v>
      </c>
      <c r="G2317" s="2" t="s">
        <v>8190</v>
      </c>
      <c r="H2317" s="2" t="s">
        <v>42</v>
      </c>
      <c r="I2317" s="2" t="s">
        <v>7418</v>
      </c>
      <c r="J2317" s="2" t="s">
        <v>206</v>
      </c>
      <c r="K2317" s="9">
        <v>600</v>
      </c>
      <c r="L2317" s="9">
        <v>1885</v>
      </c>
      <c r="M2317" s="5">
        <v>50</v>
      </c>
      <c r="N2317" s="5">
        <v>0</v>
      </c>
      <c r="O2317" s="5">
        <v>36.17</v>
      </c>
      <c r="P2317" s="5">
        <v>0</v>
      </c>
      <c r="Q2317" s="2">
        <f t="shared" si="217"/>
        <v>-36.17</v>
      </c>
      <c r="R2317" s="5">
        <f t="shared" si="218"/>
        <v>-36.17</v>
      </c>
      <c r="S2317" s="11">
        <f t="shared" si="219"/>
        <v>-1</v>
      </c>
      <c r="T2317" s="5">
        <v>2.65</v>
      </c>
      <c r="U2317" s="5">
        <v>0.72</v>
      </c>
      <c r="V2317" s="5">
        <v>0</v>
      </c>
      <c r="W2317" s="12">
        <f t="shared" si="220"/>
        <v>0</v>
      </c>
      <c r="X2317" s="2" t="str">
        <f t="shared" si="221"/>
        <v>PAUSE</v>
      </c>
      <c r="Y2317" s="22" t="str">
        <f t="shared" si="222"/>
        <v>High (501-750)</v>
      </c>
    </row>
    <row r="2318" spans="1:25">
      <c r="A2318" s="2" t="s">
        <v>8191</v>
      </c>
      <c r="B2318" s="2" t="s">
        <v>1188</v>
      </c>
      <c r="C2318" s="2" t="s">
        <v>8192</v>
      </c>
      <c r="D2318" s="2" t="s">
        <v>1544</v>
      </c>
      <c r="E2318" s="2" t="s">
        <v>23</v>
      </c>
      <c r="F2318" s="5">
        <v>2750</v>
      </c>
      <c r="G2318" s="2" t="s">
        <v>8193</v>
      </c>
      <c r="H2318" s="2" t="s">
        <v>134</v>
      </c>
      <c r="I2318" s="2" t="s">
        <v>7418</v>
      </c>
      <c r="J2318" s="2" t="s">
        <v>293</v>
      </c>
      <c r="K2318" s="9">
        <v>800</v>
      </c>
      <c r="L2318" s="9">
        <v>2181</v>
      </c>
      <c r="M2318" s="5">
        <v>94</v>
      </c>
      <c r="N2318" s="5">
        <v>0</v>
      </c>
      <c r="O2318" s="5">
        <v>64.61</v>
      </c>
      <c r="P2318" s="5">
        <v>0</v>
      </c>
      <c r="Q2318" s="2">
        <f t="shared" si="217"/>
        <v>-64.61</v>
      </c>
      <c r="R2318" s="5">
        <f t="shared" si="218"/>
        <v>-64.61</v>
      </c>
      <c r="S2318" s="11">
        <f t="shared" si="219"/>
        <v>-1</v>
      </c>
      <c r="T2318" s="5">
        <v>4.3099999999999996</v>
      </c>
      <c r="U2318" s="5">
        <v>0.69</v>
      </c>
      <c r="V2318" s="5">
        <v>0</v>
      </c>
      <c r="W2318" s="12">
        <f t="shared" si="220"/>
        <v>0</v>
      </c>
      <c r="X2318" s="2" t="str">
        <f t="shared" si="221"/>
        <v>PAUSE</v>
      </c>
      <c r="Y2318" s="22" t="str">
        <f t="shared" si="222"/>
        <v>Premium (751-1000)</v>
      </c>
    </row>
    <row r="2319" spans="1:25">
      <c r="A2319" s="2" t="s">
        <v>8194</v>
      </c>
      <c r="B2319" s="2" t="s">
        <v>1694</v>
      </c>
      <c r="C2319" s="2" t="s">
        <v>1893</v>
      </c>
      <c r="D2319" s="2" t="s">
        <v>660</v>
      </c>
      <c r="E2319" s="2" t="s">
        <v>23</v>
      </c>
      <c r="F2319" s="5">
        <v>2500</v>
      </c>
      <c r="G2319" s="2" t="s">
        <v>8195</v>
      </c>
      <c r="H2319" s="2" t="s">
        <v>312</v>
      </c>
      <c r="I2319" s="2" t="s">
        <v>7418</v>
      </c>
      <c r="J2319" s="2" t="s">
        <v>59</v>
      </c>
      <c r="K2319" s="9">
        <v>800</v>
      </c>
      <c r="L2319" s="9">
        <v>1108</v>
      </c>
      <c r="M2319" s="5">
        <v>44</v>
      </c>
      <c r="N2319" s="5">
        <v>0</v>
      </c>
      <c r="O2319" s="5">
        <v>33.58</v>
      </c>
      <c r="P2319" s="5">
        <v>0</v>
      </c>
      <c r="Q2319" s="2">
        <f t="shared" si="217"/>
        <v>-33.58</v>
      </c>
      <c r="R2319" s="5">
        <f t="shared" si="218"/>
        <v>-33.58</v>
      </c>
      <c r="S2319" s="11">
        <f t="shared" si="219"/>
        <v>-1</v>
      </c>
      <c r="T2319" s="5">
        <v>3.97</v>
      </c>
      <c r="U2319" s="5">
        <v>0.76</v>
      </c>
      <c r="V2319" s="5">
        <v>0</v>
      </c>
      <c r="W2319" s="12">
        <f t="shared" si="220"/>
        <v>0</v>
      </c>
      <c r="X2319" s="2" t="str">
        <f t="shared" si="221"/>
        <v>PAUSE</v>
      </c>
      <c r="Y2319" s="22" t="str">
        <f t="shared" si="222"/>
        <v>Premium (751-1000)</v>
      </c>
    </row>
    <row r="2320" spans="1:25">
      <c r="A2320" s="2" t="s">
        <v>8196</v>
      </c>
      <c r="B2320" s="2" t="s">
        <v>1051</v>
      </c>
      <c r="C2320" s="2" t="s">
        <v>83</v>
      </c>
      <c r="D2320" s="2" t="s">
        <v>566</v>
      </c>
      <c r="E2320" s="2" t="s">
        <v>85</v>
      </c>
      <c r="F2320" s="5">
        <v>4500</v>
      </c>
      <c r="G2320" s="2" t="s">
        <v>8197</v>
      </c>
      <c r="H2320" s="2" t="s">
        <v>94</v>
      </c>
      <c r="I2320" s="2" t="s">
        <v>7418</v>
      </c>
      <c r="J2320" s="2" t="s">
        <v>313</v>
      </c>
      <c r="K2320" s="9">
        <v>100</v>
      </c>
      <c r="L2320" s="9">
        <v>830</v>
      </c>
      <c r="M2320" s="5">
        <v>31</v>
      </c>
      <c r="N2320" s="5">
        <v>3</v>
      </c>
      <c r="O2320" s="5">
        <v>25.28</v>
      </c>
      <c r="P2320" s="5">
        <v>139.77000000000001</v>
      </c>
      <c r="Q2320" s="2">
        <f t="shared" si="217"/>
        <v>114.49000000000001</v>
      </c>
      <c r="R2320" s="5">
        <f t="shared" si="218"/>
        <v>114.49000000000001</v>
      </c>
      <c r="S2320" s="11">
        <f t="shared" si="219"/>
        <v>4.5288765822784809</v>
      </c>
      <c r="T2320" s="5">
        <v>3.73</v>
      </c>
      <c r="U2320" s="5">
        <v>0.82</v>
      </c>
      <c r="V2320" s="5">
        <v>8.43</v>
      </c>
      <c r="W2320" s="12">
        <f t="shared" si="220"/>
        <v>9.6774193548387094E-2</v>
      </c>
      <c r="X2320" s="2" t="str">
        <f t="shared" si="221"/>
        <v>SCALE</v>
      </c>
      <c r="Y2320" s="22" t="str">
        <f t="shared" si="222"/>
        <v>Low (100-300)</v>
      </c>
    </row>
    <row r="2321" spans="1:25">
      <c r="A2321" s="2" t="s">
        <v>8198</v>
      </c>
      <c r="B2321" s="2" t="s">
        <v>1167</v>
      </c>
      <c r="C2321" s="2" t="s">
        <v>8199</v>
      </c>
      <c r="D2321" s="2" t="s">
        <v>1979</v>
      </c>
      <c r="E2321" s="2" t="s">
        <v>258</v>
      </c>
      <c r="F2321" s="5">
        <v>2750</v>
      </c>
      <c r="G2321" s="2" t="s">
        <v>8200</v>
      </c>
      <c r="H2321" s="2" t="s">
        <v>25</v>
      </c>
      <c r="I2321" s="2" t="s">
        <v>7418</v>
      </c>
      <c r="J2321" s="2" t="s">
        <v>35</v>
      </c>
      <c r="K2321" s="9">
        <v>600</v>
      </c>
      <c r="L2321" s="9">
        <v>2193</v>
      </c>
      <c r="M2321" s="5">
        <v>55</v>
      </c>
      <c r="N2321" s="5">
        <v>2</v>
      </c>
      <c r="O2321" s="5">
        <v>31.4</v>
      </c>
      <c r="P2321" s="5">
        <v>103.48</v>
      </c>
      <c r="Q2321" s="2">
        <f t="shared" si="217"/>
        <v>72.080000000000013</v>
      </c>
      <c r="R2321" s="5">
        <f t="shared" si="218"/>
        <v>72.080000000000013</v>
      </c>
      <c r="S2321" s="11">
        <f t="shared" si="219"/>
        <v>2.2955414012738857</v>
      </c>
      <c r="T2321" s="5">
        <v>2.5099999999999998</v>
      </c>
      <c r="U2321" s="5">
        <v>0.56999999999999995</v>
      </c>
      <c r="V2321" s="5">
        <v>15.7</v>
      </c>
      <c r="W2321" s="12">
        <f t="shared" si="220"/>
        <v>3.6363636363636362E-2</v>
      </c>
      <c r="X2321" s="2" t="str">
        <f t="shared" si="221"/>
        <v>SCALE</v>
      </c>
      <c r="Y2321" s="22" t="str">
        <f t="shared" si="222"/>
        <v>High (501-750)</v>
      </c>
    </row>
    <row r="2322" spans="1:25">
      <c r="A2322" s="2" t="s">
        <v>8201</v>
      </c>
      <c r="B2322" s="2" t="s">
        <v>8202</v>
      </c>
      <c r="C2322" s="2" t="s">
        <v>8203</v>
      </c>
      <c r="D2322" s="2" t="s">
        <v>8204</v>
      </c>
      <c r="E2322" s="2" t="s">
        <v>222</v>
      </c>
      <c r="F2322" s="5">
        <v>1625</v>
      </c>
      <c r="G2322" s="2" t="s">
        <v>8205</v>
      </c>
      <c r="H2322" s="2" t="s">
        <v>266</v>
      </c>
      <c r="I2322" s="2" t="s">
        <v>7418</v>
      </c>
      <c r="J2322" s="2" t="s">
        <v>59</v>
      </c>
      <c r="K2322" s="9">
        <v>200</v>
      </c>
      <c r="L2322" s="9">
        <v>2250</v>
      </c>
      <c r="M2322" s="5">
        <v>83</v>
      </c>
      <c r="N2322" s="5">
        <v>0</v>
      </c>
      <c r="O2322" s="5">
        <v>57.72</v>
      </c>
      <c r="P2322" s="5">
        <v>0</v>
      </c>
      <c r="Q2322" s="2">
        <f t="shared" si="217"/>
        <v>-57.72</v>
      </c>
      <c r="R2322" s="5">
        <f t="shared" si="218"/>
        <v>-57.72</v>
      </c>
      <c r="S2322" s="11">
        <f t="shared" si="219"/>
        <v>-1</v>
      </c>
      <c r="T2322" s="5">
        <v>3.69</v>
      </c>
      <c r="U2322" s="5">
        <v>0.7</v>
      </c>
      <c r="V2322" s="5">
        <v>0</v>
      </c>
      <c r="W2322" s="12">
        <f t="shared" si="220"/>
        <v>0</v>
      </c>
      <c r="X2322" s="2" t="str">
        <f t="shared" si="221"/>
        <v>PAUSE</v>
      </c>
      <c r="Y2322" s="22" t="str">
        <f t="shared" si="222"/>
        <v>Low (100-300)</v>
      </c>
    </row>
    <row r="2323" spans="1:25">
      <c r="A2323" s="2" t="s">
        <v>8206</v>
      </c>
      <c r="B2323" s="2" t="s">
        <v>1180</v>
      </c>
      <c r="C2323" s="2" t="s">
        <v>8207</v>
      </c>
      <c r="D2323" s="2" t="s">
        <v>8208</v>
      </c>
      <c r="E2323" s="2" t="s">
        <v>635</v>
      </c>
      <c r="F2323" s="5">
        <v>2509</v>
      </c>
      <c r="G2323" s="2" t="s">
        <v>8209</v>
      </c>
      <c r="H2323" s="2" t="s">
        <v>42</v>
      </c>
      <c r="I2323" s="2" t="s">
        <v>7418</v>
      </c>
      <c r="J2323" s="2" t="s">
        <v>300</v>
      </c>
      <c r="K2323" s="9">
        <v>800</v>
      </c>
      <c r="L2323" s="9">
        <v>2423</v>
      </c>
      <c r="M2323" s="5">
        <v>72</v>
      </c>
      <c r="N2323" s="5">
        <v>8</v>
      </c>
      <c r="O2323" s="5">
        <v>37.46</v>
      </c>
      <c r="P2323" s="5">
        <v>310.41000000000003</v>
      </c>
      <c r="Q2323" s="2">
        <f t="shared" si="217"/>
        <v>272.95000000000005</v>
      </c>
      <c r="R2323" s="5">
        <f t="shared" si="218"/>
        <v>272.95000000000005</v>
      </c>
      <c r="S2323" s="11">
        <f t="shared" si="219"/>
        <v>7.2864388681260017</v>
      </c>
      <c r="T2323" s="5">
        <v>2.97</v>
      </c>
      <c r="U2323" s="5">
        <v>0.52</v>
      </c>
      <c r="V2323" s="5">
        <v>4.68</v>
      </c>
      <c r="W2323" s="12">
        <f t="shared" si="220"/>
        <v>0.1111111111111111</v>
      </c>
      <c r="X2323" s="2" t="str">
        <f t="shared" si="221"/>
        <v>SCALE</v>
      </c>
      <c r="Y2323" s="22" t="str">
        <f t="shared" si="222"/>
        <v>Premium (751-1000)</v>
      </c>
    </row>
    <row r="2324" spans="1:25">
      <c r="A2324" s="2" t="s">
        <v>8210</v>
      </c>
      <c r="B2324" s="2" t="s">
        <v>863</v>
      </c>
      <c r="C2324" s="2" t="s">
        <v>8211</v>
      </c>
      <c r="D2324" s="2" t="s">
        <v>310</v>
      </c>
      <c r="E2324" s="2" t="s">
        <v>132</v>
      </c>
      <c r="F2324" s="5">
        <v>2000</v>
      </c>
      <c r="G2324" s="2" t="s">
        <v>8212</v>
      </c>
      <c r="H2324" s="2" t="s">
        <v>102</v>
      </c>
      <c r="I2324" s="2" t="s">
        <v>7418</v>
      </c>
      <c r="J2324" s="2" t="s">
        <v>43</v>
      </c>
      <c r="K2324" s="9">
        <v>600</v>
      </c>
      <c r="L2324" s="9">
        <v>1971</v>
      </c>
      <c r="M2324" s="5">
        <v>47</v>
      </c>
      <c r="N2324" s="5">
        <v>2</v>
      </c>
      <c r="O2324" s="5">
        <v>28.01</v>
      </c>
      <c r="P2324" s="5">
        <v>103.79</v>
      </c>
      <c r="Q2324" s="2">
        <f t="shared" si="217"/>
        <v>75.78</v>
      </c>
      <c r="R2324" s="5">
        <f t="shared" si="218"/>
        <v>75.78</v>
      </c>
      <c r="S2324" s="11">
        <f t="shared" si="219"/>
        <v>2.7054623348803997</v>
      </c>
      <c r="T2324" s="5">
        <v>2.38</v>
      </c>
      <c r="U2324" s="5">
        <v>0.6</v>
      </c>
      <c r="V2324" s="5">
        <v>14</v>
      </c>
      <c r="W2324" s="12">
        <f t="shared" si="220"/>
        <v>4.2553191489361701E-2</v>
      </c>
      <c r="X2324" s="2" t="str">
        <f t="shared" si="221"/>
        <v>SCALE</v>
      </c>
      <c r="Y2324" s="22" t="str">
        <f t="shared" si="222"/>
        <v>High (501-750)</v>
      </c>
    </row>
    <row r="2325" spans="1:25">
      <c r="A2325" s="2" t="s">
        <v>8213</v>
      </c>
      <c r="B2325" s="2" t="s">
        <v>8214</v>
      </c>
      <c r="C2325" s="2" t="s">
        <v>8215</v>
      </c>
      <c r="D2325" s="2" t="s">
        <v>2753</v>
      </c>
      <c r="E2325" s="2" t="s">
        <v>40</v>
      </c>
      <c r="F2325" s="5">
        <v>2750</v>
      </c>
      <c r="G2325" s="2" t="s">
        <v>8216</v>
      </c>
      <c r="H2325" s="2" t="s">
        <v>25</v>
      </c>
      <c r="I2325" s="2" t="s">
        <v>7418</v>
      </c>
      <c r="J2325" s="2" t="s">
        <v>51</v>
      </c>
      <c r="K2325" s="9">
        <v>500</v>
      </c>
      <c r="L2325" s="9">
        <v>528</v>
      </c>
      <c r="M2325" s="5">
        <v>11</v>
      </c>
      <c r="N2325" s="5">
        <v>1</v>
      </c>
      <c r="O2325" s="5">
        <v>4.42</v>
      </c>
      <c r="P2325" s="5">
        <v>67.22</v>
      </c>
      <c r="Q2325" s="2">
        <f t="shared" si="217"/>
        <v>62.8</v>
      </c>
      <c r="R2325" s="5">
        <f t="shared" si="218"/>
        <v>62.8</v>
      </c>
      <c r="S2325" s="11">
        <f t="shared" si="219"/>
        <v>14.20814479638009</v>
      </c>
      <c r="T2325" s="5">
        <v>2.08</v>
      </c>
      <c r="U2325" s="5">
        <v>0.4</v>
      </c>
      <c r="V2325" s="5">
        <v>4.42</v>
      </c>
      <c r="W2325" s="12">
        <f t="shared" si="220"/>
        <v>9.0909090909090912E-2</v>
      </c>
      <c r="X2325" s="2" t="str">
        <f t="shared" si="221"/>
        <v>SCALE</v>
      </c>
      <c r="Y2325" s="22" t="str">
        <f t="shared" si="222"/>
        <v>Mid (301-500)</v>
      </c>
    </row>
    <row r="2326" spans="1:25">
      <c r="A2326" s="2" t="s">
        <v>8217</v>
      </c>
      <c r="B2326" s="2" t="s">
        <v>1033</v>
      </c>
      <c r="C2326" s="2" t="s">
        <v>8218</v>
      </c>
      <c r="D2326" s="2" t="s">
        <v>1263</v>
      </c>
      <c r="E2326" s="2" t="s">
        <v>492</v>
      </c>
      <c r="F2326" s="5">
        <v>3575</v>
      </c>
      <c r="G2326" s="2" t="s">
        <v>1027</v>
      </c>
      <c r="H2326" s="2" t="s">
        <v>260</v>
      </c>
      <c r="I2326" s="2" t="s">
        <v>7418</v>
      </c>
      <c r="J2326" s="2" t="s">
        <v>183</v>
      </c>
      <c r="K2326" s="9">
        <v>500</v>
      </c>
      <c r="L2326" s="9">
        <v>2063</v>
      </c>
      <c r="M2326" s="5">
        <v>90</v>
      </c>
      <c r="N2326" s="5">
        <v>9</v>
      </c>
      <c r="O2326" s="5">
        <v>48.5</v>
      </c>
      <c r="P2326" s="5">
        <v>664.9</v>
      </c>
      <c r="Q2326" s="2">
        <f t="shared" si="217"/>
        <v>616.4</v>
      </c>
      <c r="R2326" s="5">
        <f t="shared" si="218"/>
        <v>616.4</v>
      </c>
      <c r="S2326" s="11">
        <f t="shared" si="219"/>
        <v>12.709278350515463</v>
      </c>
      <c r="T2326" s="5">
        <v>4.3600000000000003</v>
      </c>
      <c r="U2326" s="5">
        <v>0.54</v>
      </c>
      <c r="V2326" s="5">
        <v>5.39</v>
      </c>
      <c r="W2326" s="12">
        <f t="shared" si="220"/>
        <v>0.1</v>
      </c>
      <c r="X2326" s="2" t="str">
        <f t="shared" si="221"/>
        <v>SCALE</v>
      </c>
      <c r="Y2326" s="22" t="str">
        <f t="shared" si="222"/>
        <v>Mid (301-500)</v>
      </c>
    </row>
    <row r="2327" spans="1:25">
      <c r="A2327" s="2" t="s">
        <v>8219</v>
      </c>
      <c r="B2327" s="2" t="s">
        <v>4009</v>
      </c>
      <c r="C2327" s="2" t="s">
        <v>4690</v>
      </c>
      <c r="D2327" s="2" t="s">
        <v>8220</v>
      </c>
      <c r="E2327" s="2" t="s">
        <v>132</v>
      </c>
      <c r="F2327" s="5">
        <v>1251</v>
      </c>
      <c r="G2327" s="2" t="s">
        <v>1398</v>
      </c>
      <c r="H2327" s="2" t="s">
        <v>87</v>
      </c>
      <c r="I2327" s="2" t="s">
        <v>7418</v>
      </c>
      <c r="J2327" s="2" t="s">
        <v>88</v>
      </c>
      <c r="K2327" s="9">
        <v>600</v>
      </c>
      <c r="L2327" s="9">
        <v>894</v>
      </c>
      <c r="M2327" s="5">
        <v>16</v>
      </c>
      <c r="N2327" s="5">
        <v>0</v>
      </c>
      <c r="O2327" s="5">
        <v>9.3699999999999992</v>
      </c>
      <c r="P2327" s="5">
        <v>0</v>
      </c>
      <c r="Q2327" s="2">
        <f t="shared" si="217"/>
        <v>-9.3699999999999992</v>
      </c>
      <c r="R2327" s="5">
        <f t="shared" si="218"/>
        <v>-9.3699999999999992</v>
      </c>
      <c r="S2327" s="11">
        <f t="shared" si="219"/>
        <v>-1</v>
      </c>
      <c r="T2327" s="5">
        <v>1.79</v>
      </c>
      <c r="U2327" s="5">
        <v>0.59</v>
      </c>
      <c r="V2327" s="5">
        <v>0</v>
      </c>
      <c r="W2327" s="12">
        <f t="shared" si="220"/>
        <v>0</v>
      </c>
      <c r="X2327" s="2" t="str">
        <f t="shared" si="221"/>
        <v>PAUSE</v>
      </c>
      <c r="Y2327" s="22" t="str">
        <f t="shared" si="222"/>
        <v>High (501-750)</v>
      </c>
    </row>
    <row r="2328" spans="1:25">
      <c r="A2328" s="2" t="s">
        <v>8221</v>
      </c>
      <c r="B2328" s="2" t="s">
        <v>6146</v>
      </c>
      <c r="C2328" s="2" t="s">
        <v>8222</v>
      </c>
      <c r="D2328" s="2" t="s">
        <v>8223</v>
      </c>
      <c r="E2328" s="2" t="s">
        <v>23</v>
      </c>
      <c r="F2328" s="5">
        <v>1000</v>
      </c>
      <c r="G2328" s="2" t="s">
        <v>8224</v>
      </c>
      <c r="H2328" s="2" t="s">
        <v>102</v>
      </c>
      <c r="I2328" s="2" t="s">
        <v>7418</v>
      </c>
      <c r="J2328" s="2" t="s">
        <v>183</v>
      </c>
      <c r="K2328" s="9">
        <v>700</v>
      </c>
      <c r="L2328" s="9">
        <v>735</v>
      </c>
      <c r="M2328" s="5">
        <v>17</v>
      </c>
      <c r="N2328" s="5">
        <v>1</v>
      </c>
      <c r="O2328" s="5">
        <v>9.99</v>
      </c>
      <c r="P2328" s="5">
        <v>66.44</v>
      </c>
      <c r="Q2328" s="2">
        <f t="shared" si="217"/>
        <v>56.449999999999996</v>
      </c>
      <c r="R2328" s="5">
        <f t="shared" si="218"/>
        <v>56.449999999999996</v>
      </c>
      <c r="S2328" s="11">
        <f t="shared" si="219"/>
        <v>5.6506506506506504</v>
      </c>
      <c r="T2328" s="5">
        <v>2.31</v>
      </c>
      <c r="U2328" s="5">
        <v>0.59</v>
      </c>
      <c r="V2328" s="5">
        <v>9.99</v>
      </c>
      <c r="W2328" s="12">
        <f t="shared" si="220"/>
        <v>5.8823529411764705E-2</v>
      </c>
      <c r="X2328" s="2" t="str">
        <f t="shared" si="221"/>
        <v>SCALE</v>
      </c>
      <c r="Y2328" s="22" t="str">
        <f t="shared" si="222"/>
        <v>High (501-750)</v>
      </c>
    </row>
    <row r="2329" spans="1:25">
      <c r="A2329" s="2" t="s">
        <v>8225</v>
      </c>
      <c r="B2329" s="2" t="s">
        <v>2711</v>
      </c>
      <c r="C2329" s="2" t="s">
        <v>303</v>
      </c>
      <c r="D2329" s="2" t="s">
        <v>8226</v>
      </c>
      <c r="E2329" s="2" t="s">
        <v>23</v>
      </c>
      <c r="F2329" s="5">
        <v>3200</v>
      </c>
      <c r="G2329" s="2" t="s">
        <v>1358</v>
      </c>
      <c r="H2329" s="2" t="s">
        <v>150</v>
      </c>
      <c r="I2329" s="2" t="s">
        <v>7418</v>
      </c>
      <c r="J2329" s="2" t="s">
        <v>248</v>
      </c>
      <c r="K2329" s="9">
        <v>400</v>
      </c>
      <c r="L2329" s="9">
        <v>2204</v>
      </c>
      <c r="M2329" s="5">
        <v>71</v>
      </c>
      <c r="N2329" s="5">
        <v>2</v>
      </c>
      <c r="O2329" s="5">
        <v>30.16</v>
      </c>
      <c r="P2329" s="5">
        <v>99.79</v>
      </c>
      <c r="Q2329" s="2">
        <f t="shared" si="217"/>
        <v>69.63000000000001</v>
      </c>
      <c r="R2329" s="5">
        <f t="shared" si="218"/>
        <v>69.63000000000001</v>
      </c>
      <c r="S2329" s="11">
        <f t="shared" si="219"/>
        <v>2.3086870026525204</v>
      </c>
      <c r="T2329" s="5">
        <v>3.22</v>
      </c>
      <c r="U2329" s="5">
        <v>0.42</v>
      </c>
      <c r="V2329" s="5">
        <v>15.08</v>
      </c>
      <c r="W2329" s="12">
        <f t="shared" si="220"/>
        <v>2.8169014084507043E-2</v>
      </c>
      <c r="X2329" s="2" t="str">
        <f t="shared" si="221"/>
        <v>SCALE</v>
      </c>
      <c r="Y2329" s="22" t="str">
        <f t="shared" si="222"/>
        <v>Mid (301-500)</v>
      </c>
    </row>
    <row r="2330" spans="1:25">
      <c r="A2330" s="2" t="s">
        <v>8227</v>
      </c>
      <c r="B2330" s="2" t="s">
        <v>555</v>
      </c>
      <c r="C2330" s="2" t="s">
        <v>8228</v>
      </c>
      <c r="D2330" s="2" t="s">
        <v>99</v>
      </c>
      <c r="E2330" s="2" t="s">
        <v>100</v>
      </c>
      <c r="F2330" s="5">
        <v>1500</v>
      </c>
      <c r="G2330" s="2" t="s">
        <v>2588</v>
      </c>
      <c r="H2330" s="2" t="s">
        <v>134</v>
      </c>
      <c r="I2330" s="2" t="s">
        <v>7418</v>
      </c>
      <c r="J2330" s="2" t="s">
        <v>155</v>
      </c>
      <c r="K2330" s="9">
        <v>800</v>
      </c>
      <c r="L2330" s="9">
        <v>2206</v>
      </c>
      <c r="M2330" s="5">
        <v>87</v>
      </c>
      <c r="N2330" s="5">
        <v>0</v>
      </c>
      <c r="O2330" s="5">
        <v>68.150000000000006</v>
      </c>
      <c r="P2330" s="5">
        <v>0</v>
      </c>
      <c r="Q2330" s="2">
        <f t="shared" si="217"/>
        <v>-68.150000000000006</v>
      </c>
      <c r="R2330" s="5">
        <f t="shared" si="218"/>
        <v>-68.150000000000006</v>
      </c>
      <c r="S2330" s="11">
        <f t="shared" si="219"/>
        <v>-1</v>
      </c>
      <c r="T2330" s="5">
        <v>3.94</v>
      </c>
      <c r="U2330" s="5">
        <v>0.78</v>
      </c>
      <c r="V2330" s="5">
        <v>0</v>
      </c>
      <c r="W2330" s="12">
        <f t="shared" si="220"/>
        <v>0</v>
      </c>
      <c r="X2330" s="2" t="str">
        <f t="shared" si="221"/>
        <v>PAUSE</v>
      </c>
      <c r="Y2330" s="22" t="str">
        <f t="shared" si="222"/>
        <v>Premium (751-1000)</v>
      </c>
    </row>
    <row r="2331" spans="1:25">
      <c r="A2331" s="2" t="s">
        <v>8229</v>
      </c>
      <c r="B2331" s="2" t="s">
        <v>295</v>
      </c>
      <c r="C2331" s="2" t="s">
        <v>8230</v>
      </c>
      <c r="D2331" s="2" t="s">
        <v>1258</v>
      </c>
      <c r="E2331" s="2" t="s">
        <v>132</v>
      </c>
      <c r="F2331" s="5">
        <v>2800</v>
      </c>
      <c r="G2331" s="2" t="s">
        <v>8231</v>
      </c>
      <c r="H2331" s="2" t="s">
        <v>266</v>
      </c>
      <c r="I2331" s="2" t="s">
        <v>7418</v>
      </c>
      <c r="J2331" s="2" t="s">
        <v>88</v>
      </c>
      <c r="K2331" s="9">
        <v>700</v>
      </c>
      <c r="L2331" s="9">
        <v>2271</v>
      </c>
      <c r="M2331" s="5">
        <v>61</v>
      </c>
      <c r="N2331" s="5">
        <v>5</v>
      </c>
      <c r="O2331" s="5">
        <v>50.72</v>
      </c>
      <c r="P2331" s="5">
        <v>317.73</v>
      </c>
      <c r="Q2331" s="2">
        <f t="shared" si="217"/>
        <v>267.01</v>
      </c>
      <c r="R2331" s="5">
        <f t="shared" si="218"/>
        <v>267.01</v>
      </c>
      <c r="S2331" s="11">
        <f t="shared" si="219"/>
        <v>5.2643927444794949</v>
      </c>
      <c r="T2331" s="5">
        <v>2.69</v>
      </c>
      <c r="U2331" s="5">
        <v>0.83</v>
      </c>
      <c r="V2331" s="5">
        <v>10.14</v>
      </c>
      <c r="W2331" s="12">
        <f t="shared" si="220"/>
        <v>8.1967213114754092E-2</v>
      </c>
      <c r="X2331" s="2" t="str">
        <f t="shared" si="221"/>
        <v>SCALE</v>
      </c>
      <c r="Y2331" s="22" t="str">
        <f t="shared" si="222"/>
        <v>High (501-750)</v>
      </c>
    </row>
    <row r="2332" spans="1:25">
      <c r="A2332" s="2" t="s">
        <v>8232</v>
      </c>
      <c r="B2332" s="2" t="s">
        <v>454</v>
      </c>
      <c r="C2332" s="2" t="s">
        <v>2464</v>
      </c>
      <c r="D2332" s="2" t="s">
        <v>602</v>
      </c>
      <c r="E2332" s="2" t="s">
        <v>40</v>
      </c>
      <c r="F2332" s="5">
        <v>2400</v>
      </c>
      <c r="G2332" s="2" t="s">
        <v>8233</v>
      </c>
      <c r="H2332" s="2" t="s">
        <v>150</v>
      </c>
      <c r="I2332" s="2" t="s">
        <v>7418</v>
      </c>
      <c r="J2332" s="2" t="s">
        <v>88</v>
      </c>
      <c r="K2332" s="9">
        <v>300</v>
      </c>
      <c r="L2332" s="9">
        <v>704</v>
      </c>
      <c r="M2332" s="5">
        <v>24</v>
      </c>
      <c r="N2332" s="5">
        <v>0</v>
      </c>
      <c r="O2332" s="5">
        <v>13.76</v>
      </c>
      <c r="P2332" s="5">
        <v>0</v>
      </c>
      <c r="Q2332" s="2">
        <f t="shared" si="217"/>
        <v>-13.76</v>
      </c>
      <c r="R2332" s="5">
        <f t="shared" si="218"/>
        <v>-13.76</v>
      </c>
      <c r="S2332" s="11">
        <f t="shared" si="219"/>
        <v>-1</v>
      </c>
      <c r="T2332" s="5">
        <v>3.41</v>
      </c>
      <c r="U2332" s="5">
        <v>0.56999999999999995</v>
      </c>
      <c r="V2332" s="5">
        <v>0</v>
      </c>
      <c r="W2332" s="12">
        <f t="shared" si="220"/>
        <v>0</v>
      </c>
      <c r="X2332" s="2" t="str">
        <f t="shared" si="221"/>
        <v>PAUSE</v>
      </c>
      <c r="Y2332" s="22" t="str">
        <f t="shared" si="222"/>
        <v>Low (100-300)</v>
      </c>
    </row>
    <row r="2333" spans="1:25">
      <c r="A2333" s="2" t="s">
        <v>8234</v>
      </c>
      <c r="B2333" s="2" t="s">
        <v>8235</v>
      </c>
      <c r="C2333" s="2" t="s">
        <v>813</v>
      </c>
      <c r="D2333" s="2" t="s">
        <v>1456</v>
      </c>
      <c r="E2333" s="2" t="s">
        <v>824</v>
      </c>
      <c r="F2333" s="5">
        <v>2250</v>
      </c>
      <c r="G2333" s="2" t="s">
        <v>8236</v>
      </c>
      <c r="H2333" s="2" t="s">
        <v>94</v>
      </c>
      <c r="I2333" s="2" t="s">
        <v>7418</v>
      </c>
      <c r="J2333" s="2" t="s">
        <v>177</v>
      </c>
      <c r="K2333" s="9">
        <v>800</v>
      </c>
      <c r="L2333" s="9">
        <v>835</v>
      </c>
      <c r="M2333" s="5">
        <v>36</v>
      </c>
      <c r="N2333" s="5">
        <v>4</v>
      </c>
      <c r="O2333" s="5">
        <v>17.8</v>
      </c>
      <c r="P2333" s="5">
        <v>289.74</v>
      </c>
      <c r="Q2333" s="2">
        <f t="shared" si="217"/>
        <v>271.94</v>
      </c>
      <c r="R2333" s="5">
        <f t="shared" si="218"/>
        <v>271.94</v>
      </c>
      <c r="S2333" s="11">
        <f t="shared" si="219"/>
        <v>15.277528089887639</v>
      </c>
      <c r="T2333" s="5">
        <v>4.3099999999999996</v>
      </c>
      <c r="U2333" s="5">
        <v>0.49</v>
      </c>
      <c r="V2333" s="5">
        <v>4.45</v>
      </c>
      <c r="W2333" s="12">
        <f t="shared" si="220"/>
        <v>0.1111111111111111</v>
      </c>
      <c r="X2333" s="2" t="str">
        <f t="shared" si="221"/>
        <v>SCALE</v>
      </c>
      <c r="Y2333" s="22" t="str">
        <f t="shared" si="222"/>
        <v>Premium (751-1000)</v>
      </c>
    </row>
    <row r="2334" spans="1:25">
      <c r="A2334" s="2" t="s">
        <v>8237</v>
      </c>
      <c r="B2334" s="2" t="s">
        <v>8238</v>
      </c>
      <c r="C2334" s="2" t="s">
        <v>6636</v>
      </c>
      <c r="D2334" s="2" t="s">
        <v>531</v>
      </c>
      <c r="E2334" s="2" t="s">
        <v>112</v>
      </c>
      <c r="F2334" s="5">
        <v>3500</v>
      </c>
      <c r="G2334" s="2" t="s">
        <v>8239</v>
      </c>
      <c r="H2334" s="2" t="s">
        <v>150</v>
      </c>
      <c r="I2334" s="2" t="s">
        <v>7418</v>
      </c>
      <c r="J2334" s="2" t="s">
        <v>248</v>
      </c>
      <c r="K2334" s="9">
        <v>600</v>
      </c>
      <c r="L2334" s="9">
        <v>1785</v>
      </c>
      <c r="M2334" s="5">
        <v>68</v>
      </c>
      <c r="N2334" s="5">
        <v>0</v>
      </c>
      <c r="O2334" s="5">
        <v>46.32</v>
      </c>
      <c r="P2334" s="5">
        <v>0</v>
      </c>
      <c r="Q2334" s="2">
        <f t="shared" si="217"/>
        <v>-46.32</v>
      </c>
      <c r="R2334" s="5">
        <f t="shared" si="218"/>
        <v>-46.32</v>
      </c>
      <c r="S2334" s="11">
        <f t="shared" si="219"/>
        <v>-1</v>
      </c>
      <c r="T2334" s="5">
        <v>3.81</v>
      </c>
      <c r="U2334" s="5">
        <v>0.68</v>
      </c>
      <c r="V2334" s="5">
        <v>0</v>
      </c>
      <c r="W2334" s="12">
        <f t="shared" si="220"/>
        <v>0</v>
      </c>
      <c r="X2334" s="2" t="str">
        <f t="shared" si="221"/>
        <v>PAUSE</v>
      </c>
      <c r="Y2334" s="22" t="str">
        <f t="shared" si="222"/>
        <v>High (501-750)</v>
      </c>
    </row>
    <row r="2335" spans="1:25">
      <c r="A2335" s="2" t="s">
        <v>8240</v>
      </c>
      <c r="B2335" s="2" t="s">
        <v>8241</v>
      </c>
      <c r="C2335" s="2" t="s">
        <v>864</v>
      </c>
      <c r="D2335" s="2" t="s">
        <v>8242</v>
      </c>
      <c r="E2335" s="2" t="s">
        <v>23</v>
      </c>
      <c r="F2335" s="5">
        <v>2500</v>
      </c>
      <c r="G2335" s="2" t="s">
        <v>8243</v>
      </c>
      <c r="H2335" s="2" t="s">
        <v>50</v>
      </c>
      <c r="I2335" s="2" t="s">
        <v>7418</v>
      </c>
      <c r="J2335" s="2" t="s">
        <v>300</v>
      </c>
      <c r="K2335" s="9">
        <v>600</v>
      </c>
      <c r="L2335" s="9">
        <v>2101</v>
      </c>
      <c r="M2335" s="5">
        <v>92</v>
      </c>
      <c r="N2335" s="5">
        <v>0</v>
      </c>
      <c r="O2335" s="5">
        <v>59.98</v>
      </c>
      <c r="P2335" s="5">
        <v>0</v>
      </c>
      <c r="Q2335" s="2">
        <f t="shared" si="217"/>
        <v>-59.98</v>
      </c>
      <c r="R2335" s="5">
        <f t="shared" si="218"/>
        <v>-59.98</v>
      </c>
      <c r="S2335" s="11">
        <f t="shared" si="219"/>
        <v>-1</v>
      </c>
      <c r="T2335" s="5">
        <v>4.38</v>
      </c>
      <c r="U2335" s="5">
        <v>0.65</v>
      </c>
      <c r="V2335" s="5">
        <v>0</v>
      </c>
      <c r="W2335" s="12">
        <f t="shared" si="220"/>
        <v>0</v>
      </c>
      <c r="X2335" s="2" t="str">
        <f t="shared" si="221"/>
        <v>PAUSE</v>
      </c>
      <c r="Y2335" s="22" t="str">
        <f t="shared" si="222"/>
        <v>High (501-750)</v>
      </c>
    </row>
    <row r="2336" spans="1:25">
      <c r="A2336" s="2" t="s">
        <v>8244</v>
      </c>
      <c r="B2336" s="2" t="s">
        <v>8245</v>
      </c>
      <c r="C2336" s="2" t="s">
        <v>8246</v>
      </c>
      <c r="D2336" s="2" t="s">
        <v>2460</v>
      </c>
      <c r="E2336" s="2" t="s">
        <v>2461</v>
      </c>
      <c r="F2336" s="5">
        <v>1400</v>
      </c>
      <c r="G2336" s="2" t="s">
        <v>2105</v>
      </c>
      <c r="H2336" s="2" t="s">
        <v>190</v>
      </c>
      <c r="I2336" s="2" t="s">
        <v>7418</v>
      </c>
      <c r="J2336" s="2" t="s">
        <v>51</v>
      </c>
      <c r="K2336" s="9">
        <v>600</v>
      </c>
      <c r="L2336" s="9">
        <v>1237</v>
      </c>
      <c r="M2336" s="5">
        <v>44</v>
      </c>
      <c r="N2336" s="5">
        <v>5</v>
      </c>
      <c r="O2336" s="5">
        <v>20.65</v>
      </c>
      <c r="P2336" s="5">
        <v>310.23</v>
      </c>
      <c r="Q2336" s="2">
        <f t="shared" si="217"/>
        <v>289.58000000000004</v>
      </c>
      <c r="R2336" s="5">
        <f t="shared" si="218"/>
        <v>289.58000000000004</v>
      </c>
      <c r="S2336" s="11">
        <f t="shared" si="219"/>
        <v>14.023244552058115</v>
      </c>
      <c r="T2336" s="5">
        <v>3.56</v>
      </c>
      <c r="U2336" s="5">
        <v>0.47</v>
      </c>
      <c r="V2336" s="5">
        <v>4.13</v>
      </c>
      <c r="W2336" s="12">
        <f t="shared" si="220"/>
        <v>0.11363636363636363</v>
      </c>
      <c r="X2336" s="2" t="str">
        <f t="shared" si="221"/>
        <v>SCALE</v>
      </c>
      <c r="Y2336" s="22" t="str">
        <f t="shared" si="222"/>
        <v>High (501-750)</v>
      </c>
    </row>
    <row r="2337" spans="1:25">
      <c r="A2337" s="2" t="s">
        <v>8247</v>
      </c>
      <c r="B2337" s="2" t="s">
        <v>2918</v>
      </c>
      <c r="C2337" s="2" t="s">
        <v>8248</v>
      </c>
      <c r="D2337" s="2" t="s">
        <v>2087</v>
      </c>
      <c r="E2337" s="2" t="s">
        <v>125</v>
      </c>
      <c r="F2337" s="5">
        <v>4500</v>
      </c>
      <c r="G2337" s="2" t="s">
        <v>8249</v>
      </c>
      <c r="H2337" s="2" t="s">
        <v>161</v>
      </c>
      <c r="I2337" s="2" t="s">
        <v>7418</v>
      </c>
      <c r="J2337" s="2" t="s">
        <v>35</v>
      </c>
      <c r="K2337" s="9">
        <v>100</v>
      </c>
      <c r="L2337" s="9">
        <v>962</v>
      </c>
      <c r="M2337" s="5">
        <v>39</v>
      </c>
      <c r="N2337" s="5">
        <v>1</v>
      </c>
      <c r="O2337" s="5">
        <v>20.59</v>
      </c>
      <c r="P2337" s="5">
        <v>58.11</v>
      </c>
      <c r="Q2337" s="2">
        <f t="shared" si="217"/>
        <v>37.519999999999996</v>
      </c>
      <c r="R2337" s="5">
        <f t="shared" si="218"/>
        <v>37.519999999999996</v>
      </c>
      <c r="S2337" s="11">
        <f t="shared" si="219"/>
        <v>1.8222438076736278</v>
      </c>
      <c r="T2337" s="5">
        <v>4.05</v>
      </c>
      <c r="U2337" s="5">
        <v>0.53</v>
      </c>
      <c r="V2337" s="5">
        <v>20.59</v>
      </c>
      <c r="W2337" s="12">
        <f t="shared" si="220"/>
        <v>2.564102564102564E-2</v>
      </c>
      <c r="X2337" s="2" t="str">
        <f t="shared" si="221"/>
        <v>SCALE</v>
      </c>
      <c r="Y2337" s="22" t="str">
        <f t="shared" si="222"/>
        <v>Low (100-300)</v>
      </c>
    </row>
    <row r="2338" spans="1:25">
      <c r="A2338" s="2" t="s">
        <v>8250</v>
      </c>
      <c r="B2338" s="2" t="s">
        <v>8251</v>
      </c>
      <c r="C2338" s="2" t="s">
        <v>5670</v>
      </c>
      <c r="D2338" s="2" t="s">
        <v>1035</v>
      </c>
      <c r="E2338" s="2" t="s">
        <v>492</v>
      </c>
      <c r="F2338" s="5">
        <v>1800</v>
      </c>
      <c r="G2338" s="2" t="s">
        <v>8252</v>
      </c>
      <c r="H2338" s="2" t="s">
        <v>34</v>
      </c>
      <c r="I2338" s="2" t="s">
        <v>7418</v>
      </c>
      <c r="J2338" s="2" t="s">
        <v>135</v>
      </c>
      <c r="K2338" s="9">
        <v>800</v>
      </c>
      <c r="L2338" s="9">
        <v>1769</v>
      </c>
      <c r="M2338" s="5">
        <v>74</v>
      </c>
      <c r="N2338" s="5">
        <v>2</v>
      </c>
      <c r="O2338" s="5">
        <v>52.14</v>
      </c>
      <c r="P2338" s="5">
        <v>83.42</v>
      </c>
      <c r="Q2338" s="2">
        <f t="shared" si="217"/>
        <v>31.28</v>
      </c>
      <c r="R2338" s="5">
        <f t="shared" si="218"/>
        <v>31.28</v>
      </c>
      <c r="S2338" s="11">
        <f t="shared" si="219"/>
        <v>0.59992328346758728</v>
      </c>
      <c r="T2338" s="5">
        <v>4.18</v>
      </c>
      <c r="U2338" s="5">
        <v>0.7</v>
      </c>
      <c r="V2338" s="5">
        <v>26.07</v>
      </c>
      <c r="W2338" s="12">
        <f t="shared" si="220"/>
        <v>2.7027027027027029E-2</v>
      </c>
      <c r="X2338" s="2" t="str">
        <f t="shared" si="221"/>
        <v>SCALE</v>
      </c>
      <c r="Y2338" s="22" t="str">
        <f t="shared" si="222"/>
        <v>Premium (751-1000)</v>
      </c>
    </row>
    <row r="2339" spans="1:25">
      <c r="A2339" s="2" t="s">
        <v>8253</v>
      </c>
      <c r="B2339" s="2" t="s">
        <v>8254</v>
      </c>
      <c r="C2339" s="2" t="s">
        <v>8255</v>
      </c>
      <c r="D2339" s="2" t="s">
        <v>8256</v>
      </c>
      <c r="E2339" s="2" t="s">
        <v>337</v>
      </c>
      <c r="F2339" s="5">
        <v>1700</v>
      </c>
      <c r="G2339" s="2" t="s">
        <v>8257</v>
      </c>
      <c r="H2339" s="2" t="s">
        <v>42</v>
      </c>
      <c r="I2339" s="2" t="s">
        <v>7418</v>
      </c>
      <c r="J2339" s="2" t="s">
        <v>140</v>
      </c>
      <c r="K2339" s="9">
        <v>600</v>
      </c>
      <c r="L2339" s="9">
        <v>1333</v>
      </c>
      <c r="M2339" s="5">
        <v>45</v>
      </c>
      <c r="N2339" s="5">
        <v>3</v>
      </c>
      <c r="O2339" s="5">
        <v>22.37</v>
      </c>
      <c r="P2339" s="5">
        <v>203.48</v>
      </c>
      <c r="Q2339" s="2">
        <f t="shared" si="217"/>
        <v>181.10999999999999</v>
      </c>
      <c r="R2339" s="5">
        <f t="shared" si="218"/>
        <v>181.10999999999999</v>
      </c>
      <c r="S2339" s="11">
        <f t="shared" si="219"/>
        <v>8.096110862762627</v>
      </c>
      <c r="T2339" s="5">
        <v>3.38</v>
      </c>
      <c r="U2339" s="5">
        <v>0.5</v>
      </c>
      <c r="V2339" s="5">
        <v>7.46</v>
      </c>
      <c r="W2339" s="12">
        <f t="shared" si="220"/>
        <v>6.6666666666666666E-2</v>
      </c>
      <c r="X2339" s="2" t="str">
        <f t="shared" si="221"/>
        <v>SCALE</v>
      </c>
      <c r="Y2339" s="22" t="str">
        <f t="shared" si="222"/>
        <v>High (501-750)</v>
      </c>
    </row>
    <row r="2340" spans="1:25">
      <c r="A2340" s="2" t="s">
        <v>8258</v>
      </c>
      <c r="B2340" s="2" t="s">
        <v>3093</v>
      </c>
      <c r="C2340" s="2" t="s">
        <v>1577</v>
      </c>
      <c r="D2340" s="2" t="s">
        <v>655</v>
      </c>
      <c r="E2340" s="2" t="s">
        <v>125</v>
      </c>
      <c r="F2340" s="5">
        <v>3200</v>
      </c>
      <c r="G2340" s="2" t="s">
        <v>8259</v>
      </c>
      <c r="H2340" s="2" t="s">
        <v>266</v>
      </c>
      <c r="I2340" s="2" t="s">
        <v>7418</v>
      </c>
      <c r="J2340" s="2" t="s">
        <v>382</v>
      </c>
      <c r="K2340" s="9">
        <v>100</v>
      </c>
      <c r="L2340" s="9">
        <v>1038</v>
      </c>
      <c r="M2340" s="5">
        <v>34</v>
      </c>
      <c r="N2340" s="5">
        <v>0</v>
      </c>
      <c r="O2340" s="5">
        <v>19.010000000000002</v>
      </c>
      <c r="P2340" s="5">
        <v>0</v>
      </c>
      <c r="Q2340" s="2">
        <f t="shared" si="217"/>
        <v>-19.010000000000002</v>
      </c>
      <c r="R2340" s="5">
        <f t="shared" si="218"/>
        <v>-19.010000000000002</v>
      </c>
      <c r="S2340" s="11">
        <f t="shared" si="219"/>
        <v>-1</v>
      </c>
      <c r="T2340" s="5">
        <v>3.28</v>
      </c>
      <c r="U2340" s="5">
        <v>0.56000000000000005</v>
      </c>
      <c r="V2340" s="5">
        <v>0</v>
      </c>
      <c r="W2340" s="12">
        <f t="shared" si="220"/>
        <v>0</v>
      </c>
      <c r="X2340" s="2" t="str">
        <f t="shared" si="221"/>
        <v>PAUSE</v>
      </c>
      <c r="Y2340" s="22" t="str">
        <f t="shared" si="222"/>
        <v>Low (100-300)</v>
      </c>
    </row>
    <row r="2341" spans="1:25">
      <c r="A2341" s="2" t="s">
        <v>8260</v>
      </c>
      <c r="B2341" s="2" t="s">
        <v>5619</v>
      </c>
      <c r="C2341" s="2" t="s">
        <v>3032</v>
      </c>
      <c r="D2341" s="2" t="s">
        <v>829</v>
      </c>
      <c r="E2341" s="2" t="s">
        <v>112</v>
      </c>
      <c r="F2341" s="5">
        <v>4000</v>
      </c>
      <c r="G2341" s="2" t="s">
        <v>8261</v>
      </c>
      <c r="H2341" s="2" t="s">
        <v>34</v>
      </c>
      <c r="I2341" s="2" t="s">
        <v>7418</v>
      </c>
      <c r="J2341" s="2" t="s">
        <v>162</v>
      </c>
      <c r="K2341" s="9">
        <v>100</v>
      </c>
      <c r="L2341" s="9">
        <v>706</v>
      </c>
      <c r="M2341" s="5">
        <v>28</v>
      </c>
      <c r="N2341" s="5">
        <v>2</v>
      </c>
      <c r="O2341" s="5">
        <v>23.62</v>
      </c>
      <c r="P2341" s="5">
        <v>71.489999999999995</v>
      </c>
      <c r="Q2341" s="2">
        <f t="shared" si="217"/>
        <v>47.86999999999999</v>
      </c>
      <c r="R2341" s="5">
        <f t="shared" si="218"/>
        <v>47.86999999999999</v>
      </c>
      <c r="S2341" s="11">
        <f t="shared" si="219"/>
        <v>2.026672311600338</v>
      </c>
      <c r="T2341" s="5">
        <v>3.97</v>
      </c>
      <c r="U2341" s="5">
        <v>0.84</v>
      </c>
      <c r="V2341" s="5">
        <v>11.81</v>
      </c>
      <c r="W2341" s="12">
        <f t="shared" si="220"/>
        <v>7.1428571428571425E-2</v>
      </c>
      <c r="X2341" s="2" t="str">
        <f t="shared" si="221"/>
        <v>SCALE</v>
      </c>
      <c r="Y2341" s="22" t="str">
        <f t="shared" si="222"/>
        <v>Low (100-300)</v>
      </c>
    </row>
    <row r="2342" spans="1:25">
      <c r="A2342" s="2" t="s">
        <v>8262</v>
      </c>
      <c r="B2342" s="2" t="s">
        <v>3594</v>
      </c>
      <c r="C2342" s="2" t="s">
        <v>1438</v>
      </c>
      <c r="D2342" s="2" t="s">
        <v>99</v>
      </c>
      <c r="E2342" s="2" t="s">
        <v>100</v>
      </c>
      <c r="F2342" s="5">
        <v>3800</v>
      </c>
      <c r="G2342" s="2" t="s">
        <v>8263</v>
      </c>
      <c r="H2342" s="2" t="s">
        <v>134</v>
      </c>
      <c r="I2342" s="2" t="s">
        <v>7418</v>
      </c>
      <c r="J2342" s="2" t="s">
        <v>140</v>
      </c>
      <c r="K2342" s="9">
        <v>300</v>
      </c>
      <c r="L2342" s="9">
        <v>2104</v>
      </c>
      <c r="M2342" s="5">
        <v>41</v>
      </c>
      <c r="N2342" s="5">
        <v>4</v>
      </c>
      <c r="O2342" s="5">
        <v>18.95</v>
      </c>
      <c r="P2342" s="5">
        <v>216.7</v>
      </c>
      <c r="Q2342" s="2">
        <f t="shared" si="217"/>
        <v>197.75</v>
      </c>
      <c r="R2342" s="5">
        <f t="shared" si="218"/>
        <v>197.75</v>
      </c>
      <c r="S2342" s="11">
        <f t="shared" si="219"/>
        <v>10.435356200527705</v>
      </c>
      <c r="T2342" s="5">
        <v>1.95</v>
      </c>
      <c r="U2342" s="5">
        <v>0.46</v>
      </c>
      <c r="V2342" s="5">
        <v>4.74</v>
      </c>
      <c r="W2342" s="12">
        <f t="shared" si="220"/>
        <v>9.7560975609756101E-2</v>
      </c>
      <c r="X2342" s="2" t="str">
        <f t="shared" si="221"/>
        <v>SCALE</v>
      </c>
      <c r="Y2342" s="22" t="str">
        <f t="shared" si="222"/>
        <v>Low (100-300)</v>
      </c>
    </row>
    <row r="2343" spans="1:25">
      <c r="A2343" s="2" t="s">
        <v>8264</v>
      </c>
      <c r="B2343" s="2" t="s">
        <v>4323</v>
      </c>
      <c r="C2343" s="2" t="s">
        <v>3331</v>
      </c>
      <c r="D2343" s="2" t="s">
        <v>8265</v>
      </c>
      <c r="E2343" s="2" t="s">
        <v>991</v>
      </c>
      <c r="F2343" s="5">
        <v>1800</v>
      </c>
      <c r="G2343" s="2" t="s">
        <v>2312</v>
      </c>
      <c r="H2343" s="2" t="s">
        <v>50</v>
      </c>
      <c r="I2343" s="2" t="s">
        <v>7418</v>
      </c>
      <c r="J2343" s="2" t="s">
        <v>66</v>
      </c>
      <c r="K2343" s="9">
        <v>500</v>
      </c>
      <c r="L2343" s="9">
        <v>1625</v>
      </c>
      <c r="M2343" s="5">
        <v>25</v>
      </c>
      <c r="N2343" s="5">
        <v>1</v>
      </c>
      <c r="O2343" s="5">
        <v>15.36</v>
      </c>
      <c r="P2343" s="5">
        <v>59.59</v>
      </c>
      <c r="Q2343" s="2">
        <f t="shared" si="217"/>
        <v>44.230000000000004</v>
      </c>
      <c r="R2343" s="5">
        <f t="shared" si="218"/>
        <v>44.230000000000004</v>
      </c>
      <c r="S2343" s="11">
        <f t="shared" si="219"/>
        <v>2.879557291666667</v>
      </c>
      <c r="T2343" s="5">
        <v>1.54</v>
      </c>
      <c r="U2343" s="5">
        <v>0.61</v>
      </c>
      <c r="V2343" s="5">
        <v>15.36</v>
      </c>
      <c r="W2343" s="12">
        <f t="shared" si="220"/>
        <v>0.04</v>
      </c>
      <c r="X2343" s="2" t="str">
        <f t="shared" si="221"/>
        <v>SCALE</v>
      </c>
      <c r="Y2343" s="22" t="str">
        <f t="shared" si="222"/>
        <v>Mid (301-500)</v>
      </c>
    </row>
    <row r="2344" spans="1:25">
      <c r="A2344" s="2" t="s">
        <v>8266</v>
      </c>
      <c r="B2344" s="2" t="s">
        <v>2070</v>
      </c>
      <c r="C2344" s="2" t="s">
        <v>8267</v>
      </c>
      <c r="D2344" s="2" t="s">
        <v>117</v>
      </c>
      <c r="E2344" s="2" t="s">
        <v>118</v>
      </c>
      <c r="F2344" s="5">
        <v>1800</v>
      </c>
      <c r="G2344" s="2" t="s">
        <v>5975</v>
      </c>
      <c r="H2344" s="2" t="s">
        <v>312</v>
      </c>
      <c r="I2344" s="2" t="s">
        <v>7418</v>
      </c>
      <c r="J2344" s="2" t="s">
        <v>43</v>
      </c>
      <c r="K2344" s="9">
        <v>100</v>
      </c>
      <c r="L2344" s="9">
        <v>2335</v>
      </c>
      <c r="M2344" s="5">
        <v>79</v>
      </c>
      <c r="N2344" s="5">
        <v>8</v>
      </c>
      <c r="O2344" s="5">
        <v>41.2</v>
      </c>
      <c r="P2344" s="5">
        <v>484.8</v>
      </c>
      <c r="Q2344" s="2">
        <f t="shared" si="217"/>
        <v>443.6</v>
      </c>
      <c r="R2344" s="5">
        <f t="shared" si="218"/>
        <v>443.6</v>
      </c>
      <c r="S2344" s="11">
        <f t="shared" si="219"/>
        <v>10.766990291262136</v>
      </c>
      <c r="T2344" s="5">
        <v>3.38</v>
      </c>
      <c r="U2344" s="5">
        <v>0.52</v>
      </c>
      <c r="V2344" s="5">
        <v>5.15</v>
      </c>
      <c r="W2344" s="12">
        <f t="shared" si="220"/>
        <v>0.10126582278481013</v>
      </c>
      <c r="X2344" s="2" t="str">
        <f t="shared" si="221"/>
        <v>SCALE</v>
      </c>
      <c r="Y2344" s="22" t="str">
        <f t="shared" si="222"/>
        <v>Low (100-300)</v>
      </c>
    </row>
    <row r="2345" spans="1:25">
      <c r="A2345" s="2" t="s">
        <v>8268</v>
      </c>
      <c r="B2345" s="2" t="s">
        <v>2570</v>
      </c>
      <c r="C2345" s="2" t="s">
        <v>8269</v>
      </c>
      <c r="D2345" s="2" t="s">
        <v>7214</v>
      </c>
      <c r="E2345" s="2" t="s">
        <v>118</v>
      </c>
      <c r="F2345" s="5">
        <v>2501</v>
      </c>
      <c r="G2345" s="2" t="s">
        <v>8270</v>
      </c>
      <c r="H2345" s="2" t="s">
        <v>42</v>
      </c>
      <c r="I2345" s="2" t="s">
        <v>7418</v>
      </c>
      <c r="J2345" s="2" t="s">
        <v>51</v>
      </c>
      <c r="K2345" s="9">
        <v>800</v>
      </c>
      <c r="L2345" s="9">
        <v>1273</v>
      </c>
      <c r="M2345" s="5">
        <v>22</v>
      </c>
      <c r="N2345" s="5">
        <v>0</v>
      </c>
      <c r="O2345" s="5">
        <v>12.39</v>
      </c>
      <c r="P2345" s="5">
        <v>0</v>
      </c>
      <c r="Q2345" s="2">
        <f t="shared" si="217"/>
        <v>-12.39</v>
      </c>
      <c r="R2345" s="5">
        <f t="shared" si="218"/>
        <v>-12.39</v>
      </c>
      <c r="S2345" s="11">
        <f t="shared" si="219"/>
        <v>-1</v>
      </c>
      <c r="T2345" s="5">
        <v>1.73</v>
      </c>
      <c r="U2345" s="5">
        <v>0.56000000000000005</v>
      </c>
      <c r="V2345" s="5">
        <v>0</v>
      </c>
      <c r="W2345" s="12">
        <f t="shared" si="220"/>
        <v>0</v>
      </c>
      <c r="X2345" s="2" t="str">
        <f t="shared" si="221"/>
        <v>PAUSE</v>
      </c>
      <c r="Y2345" s="22" t="str">
        <f t="shared" si="222"/>
        <v>Premium (751-1000)</v>
      </c>
    </row>
    <row r="2346" spans="1:25">
      <c r="A2346" s="2" t="s">
        <v>8271</v>
      </c>
      <c r="B2346" s="2" t="s">
        <v>8272</v>
      </c>
      <c r="C2346" s="2" t="s">
        <v>763</v>
      </c>
      <c r="D2346" s="2" t="s">
        <v>8273</v>
      </c>
      <c r="E2346" s="2" t="s">
        <v>991</v>
      </c>
      <c r="F2346" s="5">
        <v>2250</v>
      </c>
      <c r="G2346" s="2" t="s">
        <v>8274</v>
      </c>
      <c r="H2346" s="2" t="s">
        <v>50</v>
      </c>
      <c r="I2346" s="2" t="s">
        <v>7418</v>
      </c>
      <c r="J2346" s="2" t="s">
        <v>177</v>
      </c>
      <c r="K2346" s="9">
        <v>300</v>
      </c>
      <c r="L2346" s="9">
        <v>2299</v>
      </c>
      <c r="M2346" s="5">
        <v>59</v>
      </c>
      <c r="N2346" s="5">
        <v>1</v>
      </c>
      <c r="O2346" s="5">
        <v>39.799999999999997</v>
      </c>
      <c r="P2346" s="5">
        <v>45</v>
      </c>
      <c r="Q2346" s="2">
        <f t="shared" si="217"/>
        <v>5.2000000000000028</v>
      </c>
      <c r="R2346" s="5">
        <f t="shared" si="218"/>
        <v>5.2000000000000028</v>
      </c>
      <c r="S2346" s="11">
        <f t="shared" si="219"/>
        <v>0.13065326633165839</v>
      </c>
      <c r="T2346" s="5">
        <v>2.57</v>
      </c>
      <c r="U2346" s="5">
        <v>0.67</v>
      </c>
      <c r="V2346" s="5">
        <v>39.799999999999997</v>
      </c>
      <c r="W2346" s="12">
        <f t="shared" si="220"/>
        <v>1.6949152542372881E-2</v>
      </c>
      <c r="X2346" s="2" t="str">
        <f t="shared" si="221"/>
        <v>SCALE</v>
      </c>
      <c r="Y2346" s="22" t="str">
        <f t="shared" si="222"/>
        <v>Low (100-300)</v>
      </c>
    </row>
    <row r="2347" spans="1:25">
      <c r="A2347" s="2" t="s">
        <v>8275</v>
      </c>
      <c r="B2347" s="2" t="s">
        <v>8276</v>
      </c>
      <c r="C2347" s="2" t="s">
        <v>8277</v>
      </c>
      <c r="D2347" s="2" t="s">
        <v>3190</v>
      </c>
      <c r="E2347" s="2" t="s">
        <v>112</v>
      </c>
      <c r="F2347" s="5">
        <v>3500</v>
      </c>
      <c r="G2347" s="2" t="s">
        <v>8278</v>
      </c>
      <c r="H2347" s="2" t="s">
        <v>167</v>
      </c>
      <c r="I2347" s="2" t="s">
        <v>7418</v>
      </c>
      <c r="J2347" s="2" t="s">
        <v>183</v>
      </c>
      <c r="K2347" s="9">
        <v>500</v>
      </c>
      <c r="L2347" s="9">
        <v>1655</v>
      </c>
      <c r="M2347" s="5">
        <v>72</v>
      </c>
      <c r="N2347" s="5">
        <v>0</v>
      </c>
      <c r="O2347" s="5">
        <v>42.94</v>
      </c>
      <c r="P2347" s="5">
        <v>0</v>
      </c>
      <c r="Q2347" s="2">
        <f t="shared" si="217"/>
        <v>-42.94</v>
      </c>
      <c r="R2347" s="5">
        <f t="shared" si="218"/>
        <v>-42.94</v>
      </c>
      <c r="S2347" s="11">
        <f t="shared" si="219"/>
        <v>-1</v>
      </c>
      <c r="T2347" s="5">
        <v>4.3499999999999996</v>
      </c>
      <c r="U2347" s="5">
        <v>0.6</v>
      </c>
      <c r="V2347" s="5">
        <v>0</v>
      </c>
      <c r="W2347" s="12">
        <f t="shared" si="220"/>
        <v>0</v>
      </c>
      <c r="X2347" s="2" t="str">
        <f t="shared" si="221"/>
        <v>PAUSE</v>
      </c>
      <c r="Y2347" s="22" t="str">
        <f t="shared" si="222"/>
        <v>Mid (301-500)</v>
      </c>
    </row>
    <row r="2348" spans="1:25">
      <c r="A2348" s="2" t="s">
        <v>8279</v>
      </c>
      <c r="B2348" s="2" t="s">
        <v>53</v>
      </c>
      <c r="C2348" s="2" t="s">
        <v>8280</v>
      </c>
      <c r="D2348" s="2" t="s">
        <v>650</v>
      </c>
      <c r="E2348" s="2" t="s">
        <v>432</v>
      </c>
      <c r="F2348" s="5">
        <v>1500</v>
      </c>
      <c r="G2348" s="2" t="s">
        <v>8281</v>
      </c>
      <c r="H2348" s="2" t="s">
        <v>50</v>
      </c>
      <c r="I2348" s="2" t="s">
        <v>7418</v>
      </c>
      <c r="J2348" s="2" t="s">
        <v>293</v>
      </c>
      <c r="K2348" s="9">
        <v>800</v>
      </c>
      <c r="L2348" s="9">
        <v>1927</v>
      </c>
      <c r="M2348" s="5">
        <v>85</v>
      </c>
      <c r="N2348" s="5">
        <v>2</v>
      </c>
      <c r="O2348" s="5">
        <v>49.31</v>
      </c>
      <c r="P2348" s="5">
        <v>75.7</v>
      </c>
      <c r="Q2348" s="2">
        <f t="shared" si="217"/>
        <v>26.39</v>
      </c>
      <c r="R2348" s="5">
        <f t="shared" si="218"/>
        <v>26.39</v>
      </c>
      <c r="S2348" s="11">
        <f t="shared" si="219"/>
        <v>0.53518556073818702</v>
      </c>
      <c r="T2348" s="5">
        <v>4.41</v>
      </c>
      <c r="U2348" s="5">
        <v>0.57999999999999996</v>
      </c>
      <c r="V2348" s="5">
        <v>24.66</v>
      </c>
      <c r="W2348" s="12">
        <f t="shared" si="220"/>
        <v>2.3529411764705882E-2</v>
      </c>
      <c r="X2348" s="2" t="str">
        <f t="shared" si="221"/>
        <v>SCALE</v>
      </c>
      <c r="Y2348" s="22" t="str">
        <f t="shared" si="222"/>
        <v>Premium (751-1000)</v>
      </c>
    </row>
    <row r="2349" spans="1:25">
      <c r="A2349" s="2" t="s">
        <v>8282</v>
      </c>
      <c r="B2349" s="2" t="s">
        <v>8283</v>
      </c>
      <c r="C2349" s="2" t="s">
        <v>3555</v>
      </c>
      <c r="D2349" s="2" t="s">
        <v>210</v>
      </c>
      <c r="E2349" s="2" t="s">
        <v>112</v>
      </c>
      <c r="F2349" s="5">
        <v>2180</v>
      </c>
      <c r="G2349" s="2" t="s">
        <v>8284</v>
      </c>
      <c r="H2349" s="2" t="s">
        <v>25</v>
      </c>
      <c r="I2349" s="2" t="s">
        <v>7418</v>
      </c>
      <c r="J2349" s="2" t="s">
        <v>43</v>
      </c>
      <c r="K2349" s="9">
        <v>200</v>
      </c>
      <c r="L2349" s="9">
        <v>2363</v>
      </c>
      <c r="M2349" s="5">
        <v>98</v>
      </c>
      <c r="N2349" s="5">
        <v>3</v>
      </c>
      <c r="O2349" s="5">
        <v>64.959999999999994</v>
      </c>
      <c r="P2349" s="5">
        <v>212.43</v>
      </c>
      <c r="Q2349" s="2">
        <f t="shared" si="217"/>
        <v>147.47000000000003</v>
      </c>
      <c r="R2349" s="5">
        <f t="shared" si="218"/>
        <v>147.47000000000003</v>
      </c>
      <c r="S2349" s="11">
        <f t="shared" si="219"/>
        <v>2.2701662561576361</v>
      </c>
      <c r="T2349" s="5">
        <v>4.1500000000000004</v>
      </c>
      <c r="U2349" s="5">
        <v>0.66</v>
      </c>
      <c r="V2349" s="5">
        <v>21.65</v>
      </c>
      <c r="W2349" s="12">
        <f t="shared" si="220"/>
        <v>3.0612244897959183E-2</v>
      </c>
      <c r="X2349" s="2" t="str">
        <f t="shared" si="221"/>
        <v>SCALE</v>
      </c>
      <c r="Y2349" s="22" t="str">
        <f t="shared" si="222"/>
        <v>Low (100-300)</v>
      </c>
    </row>
    <row r="2350" spans="1:25">
      <c r="A2350" s="2" t="s">
        <v>8285</v>
      </c>
      <c r="B2350" s="2" t="s">
        <v>8286</v>
      </c>
      <c r="C2350" s="2" t="s">
        <v>2119</v>
      </c>
      <c r="D2350" s="2" t="s">
        <v>117</v>
      </c>
      <c r="E2350" s="2" t="s">
        <v>118</v>
      </c>
      <c r="F2350" s="5">
        <v>1900</v>
      </c>
      <c r="G2350" s="2" t="s">
        <v>8287</v>
      </c>
      <c r="H2350" s="2" t="s">
        <v>34</v>
      </c>
      <c r="I2350" s="2" t="s">
        <v>7418</v>
      </c>
      <c r="J2350" s="2" t="s">
        <v>313</v>
      </c>
      <c r="K2350" s="9">
        <v>300</v>
      </c>
      <c r="L2350" s="9">
        <v>2162</v>
      </c>
      <c r="M2350" s="5">
        <v>71</v>
      </c>
      <c r="N2350" s="5">
        <v>0</v>
      </c>
      <c r="O2350" s="5">
        <v>43.38</v>
      </c>
      <c r="P2350" s="5">
        <v>0</v>
      </c>
      <c r="Q2350" s="2">
        <f t="shared" si="217"/>
        <v>-43.38</v>
      </c>
      <c r="R2350" s="5">
        <f t="shared" si="218"/>
        <v>-43.38</v>
      </c>
      <c r="S2350" s="11">
        <f t="shared" si="219"/>
        <v>-1</v>
      </c>
      <c r="T2350" s="5">
        <v>3.28</v>
      </c>
      <c r="U2350" s="5">
        <v>0.61</v>
      </c>
      <c r="V2350" s="5">
        <v>0</v>
      </c>
      <c r="W2350" s="12">
        <f t="shared" si="220"/>
        <v>0</v>
      </c>
      <c r="X2350" s="2" t="str">
        <f t="shared" si="221"/>
        <v>PAUSE</v>
      </c>
      <c r="Y2350" s="22" t="str">
        <f t="shared" si="222"/>
        <v>Low (100-300)</v>
      </c>
    </row>
    <row r="2351" spans="1:25">
      <c r="A2351" s="2" t="s">
        <v>8288</v>
      </c>
      <c r="B2351" s="2" t="s">
        <v>8289</v>
      </c>
      <c r="C2351" s="2" t="s">
        <v>2200</v>
      </c>
      <c r="D2351" s="2" t="s">
        <v>516</v>
      </c>
      <c r="E2351" s="2" t="s">
        <v>276</v>
      </c>
      <c r="F2351" s="5">
        <v>2400</v>
      </c>
      <c r="G2351" s="2" t="s">
        <v>8290</v>
      </c>
      <c r="H2351" s="2" t="s">
        <v>260</v>
      </c>
      <c r="I2351" s="2" t="s">
        <v>7418</v>
      </c>
      <c r="J2351" s="2" t="s">
        <v>95</v>
      </c>
      <c r="K2351" s="9">
        <v>300</v>
      </c>
      <c r="L2351" s="9">
        <v>1802</v>
      </c>
      <c r="M2351" s="5">
        <v>45</v>
      </c>
      <c r="N2351" s="5">
        <v>0</v>
      </c>
      <c r="O2351" s="5">
        <v>21.43</v>
      </c>
      <c r="P2351" s="5">
        <v>0</v>
      </c>
      <c r="Q2351" s="2">
        <f t="shared" si="217"/>
        <v>-21.43</v>
      </c>
      <c r="R2351" s="5">
        <f t="shared" si="218"/>
        <v>-21.43</v>
      </c>
      <c r="S2351" s="11">
        <f t="shared" si="219"/>
        <v>-1</v>
      </c>
      <c r="T2351" s="5">
        <v>2.5</v>
      </c>
      <c r="U2351" s="5">
        <v>0.48</v>
      </c>
      <c r="V2351" s="5">
        <v>0</v>
      </c>
      <c r="W2351" s="12">
        <f t="shared" si="220"/>
        <v>0</v>
      </c>
      <c r="X2351" s="2" t="str">
        <f t="shared" si="221"/>
        <v>PAUSE</v>
      </c>
      <c r="Y2351" s="22" t="str">
        <f t="shared" si="222"/>
        <v>Low (100-300)</v>
      </c>
    </row>
    <row r="2352" spans="1:25">
      <c r="A2352" s="2" t="s">
        <v>8291</v>
      </c>
      <c r="B2352" s="2" t="s">
        <v>1562</v>
      </c>
      <c r="C2352" s="2" t="s">
        <v>5897</v>
      </c>
      <c r="D2352" s="2" t="s">
        <v>1456</v>
      </c>
      <c r="E2352" s="2" t="s">
        <v>824</v>
      </c>
      <c r="F2352" s="5">
        <v>4100</v>
      </c>
      <c r="G2352" s="2" t="s">
        <v>8292</v>
      </c>
      <c r="H2352" s="2" t="s">
        <v>87</v>
      </c>
      <c r="I2352" s="2" t="s">
        <v>7418</v>
      </c>
      <c r="J2352" s="2" t="s">
        <v>95</v>
      </c>
      <c r="K2352" s="9">
        <v>1000</v>
      </c>
      <c r="L2352" s="9">
        <v>1751</v>
      </c>
      <c r="M2352" s="5">
        <v>34</v>
      </c>
      <c r="N2352" s="5">
        <v>0</v>
      </c>
      <c r="O2352" s="5">
        <v>26.21</v>
      </c>
      <c r="P2352" s="5">
        <v>0</v>
      </c>
      <c r="Q2352" s="2">
        <f t="shared" si="217"/>
        <v>-26.21</v>
      </c>
      <c r="R2352" s="5">
        <f t="shared" si="218"/>
        <v>-26.21</v>
      </c>
      <c r="S2352" s="11">
        <f t="shared" si="219"/>
        <v>-1</v>
      </c>
      <c r="T2352" s="5">
        <v>1.94</v>
      </c>
      <c r="U2352" s="5">
        <v>0.77</v>
      </c>
      <c r="V2352" s="5">
        <v>0</v>
      </c>
      <c r="W2352" s="12">
        <f t="shared" si="220"/>
        <v>0</v>
      </c>
      <c r="X2352" s="2" t="str">
        <f t="shared" si="221"/>
        <v>PAUSE</v>
      </c>
      <c r="Y2352" s="22" t="str">
        <f t="shared" si="222"/>
        <v>Premium (751-1000)</v>
      </c>
    </row>
    <row r="2353" spans="1:25">
      <c r="A2353" s="2" t="s">
        <v>8293</v>
      </c>
      <c r="B2353" s="2" t="s">
        <v>6268</v>
      </c>
      <c r="C2353" s="2" t="s">
        <v>8294</v>
      </c>
      <c r="D2353" s="2" t="s">
        <v>2331</v>
      </c>
      <c r="E2353" s="2" t="s">
        <v>432</v>
      </c>
      <c r="F2353" s="5">
        <v>4500</v>
      </c>
      <c r="G2353" s="2" t="s">
        <v>8295</v>
      </c>
      <c r="H2353" s="2" t="s">
        <v>167</v>
      </c>
      <c r="I2353" s="2" t="s">
        <v>7418</v>
      </c>
      <c r="J2353" s="2" t="s">
        <v>319</v>
      </c>
      <c r="K2353" s="9">
        <v>500</v>
      </c>
      <c r="L2353" s="9">
        <v>1781</v>
      </c>
      <c r="M2353" s="5">
        <v>41</v>
      </c>
      <c r="N2353" s="5">
        <v>3</v>
      </c>
      <c r="O2353" s="5">
        <v>21.79</v>
      </c>
      <c r="P2353" s="5">
        <v>154.21</v>
      </c>
      <c r="Q2353" s="2">
        <f t="shared" si="217"/>
        <v>132.42000000000002</v>
      </c>
      <c r="R2353" s="5">
        <f t="shared" si="218"/>
        <v>132.42000000000002</v>
      </c>
      <c r="S2353" s="11">
        <f t="shared" si="219"/>
        <v>6.077099586966499</v>
      </c>
      <c r="T2353" s="5">
        <v>2.2999999999999998</v>
      </c>
      <c r="U2353" s="5">
        <v>0.53</v>
      </c>
      <c r="V2353" s="5">
        <v>7.26</v>
      </c>
      <c r="W2353" s="12">
        <f t="shared" si="220"/>
        <v>7.3170731707317069E-2</v>
      </c>
      <c r="X2353" s="2" t="str">
        <f t="shared" si="221"/>
        <v>SCALE</v>
      </c>
      <c r="Y2353" s="22" t="str">
        <f t="shared" si="222"/>
        <v>Mid (301-500)</v>
      </c>
    </row>
    <row r="2354" spans="1:25">
      <c r="A2354" s="2" t="s">
        <v>8296</v>
      </c>
      <c r="B2354" s="2" t="s">
        <v>3093</v>
      </c>
      <c r="C2354" s="2" t="s">
        <v>4118</v>
      </c>
      <c r="D2354" s="2" t="s">
        <v>1531</v>
      </c>
      <c r="E2354" s="2" t="s">
        <v>40</v>
      </c>
      <c r="F2354" s="5">
        <v>3852</v>
      </c>
      <c r="G2354" s="2" t="s">
        <v>8297</v>
      </c>
      <c r="H2354" s="2" t="s">
        <v>150</v>
      </c>
      <c r="I2354" s="2" t="s">
        <v>7418</v>
      </c>
      <c r="J2354" s="2" t="s">
        <v>43</v>
      </c>
      <c r="K2354" s="9">
        <v>500</v>
      </c>
      <c r="L2354" s="9">
        <v>1043</v>
      </c>
      <c r="M2354" s="5">
        <v>15</v>
      </c>
      <c r="N2354" s="5">
        <v>0</v>
      </c>
      <c r="O2354" s="5">
        <v>6.89</v>
      </c>
      <c r="P2354" s="5">
        <v>0</v>
      </c>
      <c r="Q2354" s="2">
        <f t="shared" si="217"/>
        <v>-6.89</v>
      </c>
      <c r="R2354" s="5">
        <f t="shared" si="218"/>
        <v>-6.89</v>
      </c>
      <c r="S2354" s="11">
        <f t="shared" si="219"/>
        <v>-1</v>
      </c>
      <c r="T2354" s="5">
        <v>1.44</v>
      </c>
      <c r="U2354" s="5">
        <v>0.46</v>
      </c>
      <c r="V2354" s="5">
        <v>0</v>
      </c>
      <c r="W2354" s="12">
        <f t="shared" si="220"/>
        <v>0</v>
      </c>
      <c r="X2354" s="2" t="str">
        <f t="shared" si="221"/>
        <v>PAUSE</v>
      </c>
      <c r="Y2354" s="22" t="str">
        <f t="shared" si="222"/>
        <v>Mid (301-500)</v>
      </c>
    </row>
    <row r="2355" spans="1:25">
      <c r="A2355" s="2" t="s">
        <v>8298</v>
      </c>
      <c r="B2355" s="2" t="s">
        <v>2031</v>
      </c>
      <c r="C2355" s="2" t="s">
        <v>930</v>
      </c>
      <c r="D2355" s="2" t="s">
        <v>8299</v>
      </c>
      <c r="E2355" s="2" t="s">
        <v>373</v>
      </c>
      <c r="F2355" s="5">
        <v>3250</v>
      </c>
      <c r="G2355" s="2" t="s">
        <v>8300</v>
      </c>
      <c r="H2355" s="2" t="s">
        <v>150</v>
      </c>
      <c r="I2355" s="2" t="s">
        <v>7418</v>
      </c>
      <c r="J2355" s="2" t="s">
        <v>232</v>
      </c>
      <c r="K2355" s="9">
        <v>400</v>
      </c>
      <c r="L2355" s="9">
        <v>1266</v>
      </c>
      <c r="M2355" s="5">
        <v>37</v>
      </c>
      <c r="N2355" s="5">
        <v>3</v>
      </c>
      <c r="O2355" s="5">
        <v>25.06</v>
      </c>
      <c r="P2355" s="5">
        <v>183.8</v>
      </c>
      <c r="Q2355" s="2">
        <f t="shared" si="217"/>
        <v>158.74</v>
      </c>
      <c r="R2355" s="5">
        <f t="shared" si="218"/>
        <v>158.74</v>
      </c>
      <c r="S2355" s="11">
        <f t="shared" si="219"/>
        <v>6.33439744612929</v>
      </c>
      <c r="T2355" s="5">
        <v>2.92</v>
      </c>
      <c r="U2355" s="5">
        <v>0.68</v>
      </c>
      <c r="V2355" s="5">
        <v>8.35</v>
      </c>
      <c r="W2355" s="12">
        <f t="shared" si="220"/>
        <v>8.1081081081081086E-2</v>
      </c>
      <c r="X2355" s="2" t="str">
        <f t="shared" si="221"/>
        <v>SCALE</v>
      </c>
      <c r="Y2355" s="22" t="str">
        <f t="shared" si="222"/>
        <v>Mid (301-500)</v>
      </c>
    </row>
    <row r="2356" spans="1:25">
      <c r="A2356" s="2" t="s">
        <v>8301</v>
      </c>
      <c r="B2356" s="2" t="s">
        <v>8302</v>
      </c>
      <c r="C2356" s="2" t="s">
        <v>8303</v>
      </c>
      <c r="D2356" s="2" t="s">
        <v>8304</v>
      </c>
      <c r="E2356" s="2" t="s">
        <v>125</v>
      </c>
      <c r="F2356" s="5">
        <v>2250</v>
      </c>
      <c r="G2356" s="2" t="s">
        <v>8305</v>
      </c>
      <c r="H2356" s="2" t="s">
        <v>102</v>
      </c>
      <c r="I2356" s="2" t="s">
        <v>7418</v>
      </c>
      <c r="J2356" s="2" t="s">
        <v>162</v>
      </c>
      <c r="K2356" s="9">
        <v>1000</v>
      </c>
      <c r="L2356" s="9">
        <v>2028</v>
      </c>
      <c r="M2356" s="5">
        <v>62</v>
      </c>
      <c r="N2356" s="5">
        <v>1</v>
      </c>
      <c r="O2356" s="5">
        <v>29.72</v>
      </c>
      <c r="P2356" s="5">
        <v>49.81</v>
      </c>
      <c r="Q2356" s="2">
        <f t="shared" si="217"/>
        <v>20.090000000000003</v>
      </c>
      <c r="R2356" s="5">
        <f t="shared" si="218"/>
        <v>20.090000000000003</v>
      </c>
      <c r="S2356" s="11">
        <f t="shared" si="219"/>
        <v>0.6759757738896367</v>
      </c>
      <c r="T2356" s="5">
        <v>3.06</v>
      </c>
      <c r="U2356" s="5">
        <v>0.48</v>
      </c>
      <c r="V2356" s="5">
        <v>29.72</v>
      </c>
      <c r="W2356" s="12">
        <f t="shared" si="220"/>
        <v>1.6129032258064516E-2</v>
      </c>
      <c r="X2356" s="2" t="str">
        <f t="shared" si="221"/>
        <v>SCALE</v>
      </c>
      <c r="Y2356" s="22" t="str">
        <f t="shared" si="222"/>
        <v>Premium (751-1000)</v>
      </c>
    </row>
    <row r="2357" spans="1:25">
      <c r="A2357" s="2" t="s">
        <v>8306</v>
      </c>
      <c r="B2357" s="2" t="s">
        <v>8307</v>
      </c>
      <c r="C2357" s="2" t="s">
        <v>8308</v>
      </c>
      <c r="D2357" s="2" t="s">
        <v>1593</v>
      </c>
      <c r="E2357" s="2" t="s">
        <v>112</v>
      </c>
      <c r="F2357" s="5">
        <v>1516</v>
      </c>
      <c r="G2357" s="2" t="s">
        <v>6506</v>
      </c>
      <c r="H2357" s="2" t="s">
        <v>50</v>
      </c>
      <c r="I2357" s="2" t="s">
        <v>7418</v>
      </c>
      <c r="J2357" s="2" t="s">
        <v>293</v>
      </c>
      <c r="K2357" s="9">
        <v>800</v>
      </c>
      <c r="L2357" s="9">
        <v>1799</v>
      </c>
      <c r="M2357" s="5">
        <v>52</v>
      </c>
      <c r="N2357" s="5">
        <v>0</v>
      </c>
      <c r="O2357" s="5">
        <v>38.97</v>
      </c>
      <c r="P2357" s="5">
        <v>0</v>
      </c>
      <c r="Q2357" s="2">
        <f t="shared" si="217"/>
        <v>-38.97</v>
      </c>
      <c r="R2357" s="5">
        <f t="shared" si="218"/>
        <v>-38.97</v>
      </c>
      <c r="S2357" s="11">
        <f t="shared" si="219"/>
        <v>-1</v>
      </c>
      <c r="T2357" s="5">
        <v>2.89</v>
      </c>
      <c r="U2357" s="5">
        <v>0.75</v>
      </c>
      <c r="V2357" s="5">
        <v>0</v>
      </c>
      <c r="W2357" s="12">
        <f t="shared" si="220"/>
        <v>0</v>
      </c>
      <c r="X2357" s="2" t="str">
        <f t="shared" si="221"/>
        <v>PAUSE</v>
      </c>
      <c r="Y2357" s="22" t="str">
        <f t="shared" si="222"/>
        <v>Premium (751-1000)</v>
      </c>
    </row>
    <row r="2358" spans="1:25">
      <c r="A2358" s="2" t="s">
        <v>8309</v>
      </c>
      <c r="B2358" s="2" t="s">
        <v>3836</v>
      </c>
      <c r="C2358" s="2" t="s">
        <v>7443</v>
      </c>
      <c r="D2358" s="2" t="s">
        <v>8310</v>
      </c>
      <c r="E2358" s="2" t="s">
        <v>23</v>
      </c>
      <c r="F2358" s="5">
        <v>1567</v>
      </c>
      <c r="G2358" s="2" t="s">
        <v>8311</v>
      </c>
      <c r="H2358" s="2" t="s">
        <v>150</v>
      </c>
      <c r="I2358" s="2" t="s">
        <v>7418</v>
      </c>
      <c r="J2358" s="2" t="s">
        <v>206</v>
      </c>
      <c r="K2358" s="9">
        <v>300</v>
      </c>
      <c r="L2358" s="9">
        <v>1305</v>
      </c>
      <c r="M2358" s="5">
        <v>53</v>
      </c>
      <c r="N2358" s="5">
        <v>6</v>
      </c>
      <c r="O2358" s="5">
        <v>36.96</v>
      </c>
      <c r="P2358" s="5">
        <v>282.64999999999998</v>
      </c>
      <c r="Q2358" s="2">
        <f t="shared" si="217"/>
        <v>245.68999999999997</v>
      </c>
      <c r="R2358" s="5">
        <f t="shared" si="218"/>
        <v>245.68999999999997</v>
      </c>
      <c r="S2358" s="11">
        <f t="shared" si="219"/>
        <v>6.6474567099567086</v>
      </c>
      <c r="T2358" s="5">
        <v>4.0599999999999996</v>
      </c>
      <c r="U2358" s="5">
        <v>0.7</v>
      </c>
      <c r="V2358" s="5">
        <v>6.16</v>
      </c>
      <c r="W2358" s="12">
        <f t="shared" si="220"/>
        <v>0.11320754716981132</v>
      </c>
      <c r="X2358" s="2" t="str">
        <f t="shared" si="221"/>
        <v>SCALE</v>
      </c>
      <c r="Y2358" s="22" t="str">
        <f t="shared" si="222"/>
        <v>Low (100-300)</v>
      </c>
    </row>
    <row r="2359" spans="1:25">
      <c r="A2359" s="2" t="s">
        <v>8312</v>
      </c>
      <c r="B2359" s="2" t="s">
        <v>934</v>
      </c>
      <c r="C2359" s="2" t="s">
        <v>8313</v>
      </c>
      <c r="D2359" s="2" t="s">
        <v>8314</v>
      </c>
      <c r="E2359" s="2" t="s">
        <v>23</v>
      </c>
      <c r="F2359" s="5">
        <v>1000</v>
      </c>
      <c r="G2359" s="2" t="s">
        <v>8315</v>
      </c>
      <c r="H2359" s="2" t="s">
        <v>102</v>
      </c>
      <c r="I2359" s="2" t="s">
        <v>7418</v>
      </c>
      <c r="J2359" s="2" t="s">
        <v>140</v>
      </c>
      <c r="K2359" s="9">
        <v>600</v>
      </c>
      <c r="L2359" s="9">
        <v>2264</v>
      </c>
      <c r="M2359" s="5">
        <v>65</v>
      </c>
      <c r="N2359" s="5">
        <v>2</v>
      </c>
      <c r="O2359" s="5">
        <v>53.36</v>
      </c>
      <c r="P2359" s="5">
        <v>135.05000000000001</v>
      </c>
      <c r="Q2359" s="2">
        <f t="shared" si="217"/>
        <v>81.690000000000012</v>
      </c>
      <c r="R2359" s="5">
        <f t="shared" si="218"/>
        <v>81.690000000000012</v>
      </c>
      <c r="S2359" s="11">
        <f t="shared" si="219"/>
        <v>1.53092203898051</v>
      </c>
      <c r="T2359" s="5">
        <v>2.87</v>
      </c>
      <c r="U2359" s="5">
        <v>0.82</v>
      </c>
      <c r="V2359" s="5">
        <v>26.68</v>
      </c>
      <c r="W2359" s="12">
        <f t="shared" si="220"/>
        <v>3.0769230769230771E-2</v>
      </c>
      <c r="X2359" s="2" t="str">
        <f t="shared" si="221"/>
        <v>SCALE</v>
      </c>
      <c r="Y2359" s="22" t="str">
        <f t="shared" si="222"/>
        <v>High (501-750)</v>
      </c>
    </row>
    <row r="2360" spans="1:25">
      <c r="A2360" s="2" t="s">
        <v>8316</v>
      </c>
      <c r="B2360" s="2" t="s">
        <v>555</v>
      </c>
      <c r="C2360" s="2" t="s">
        <v>8317</v>
      </c>
      <c r="D2360" s="2" t="s">
        <v>2155</v>
      </c>
      <c r="E2360" s="2" t="s">
        <v>56</v>
      </c>
      <c r="F2360" s="5">
        <v>5000</v>
      </c>
      <c r="G2360" s="2" t="s">
        <v>8318</v>
      </c>
      <c r="H2360" s="2" t="s">
        <v>134</v>
      </c>
      <c r="I2360" s="2" t="s">
        <v>7418</v>
      </c>
      <c r="J2360" s="2" t="s">
        <v>699</v>
      </c>
      <c r="K2360" s="9">
        <v>700</v>
      </c>
      <c r="L2360" s="9">
        <v>1405</v>
      </c>
      <c r="M2360" s="5">
        <v>28</v>
      </c>
      <c r="N2360" s="5">
        <v>0</v>
      </c>
      <c r="O2360" s="5">
        <v>20.98</v>
      </c>
      <c r="P2360" s="5">
        <v>0</v>
      </c>
      <c r="Q2360" s="2">
        <f t="shared" si="217"/>
        <v>-20.98</v>
      </c>
      <c r="R2360" s="5">
        <f t="shared" si="218"/>
        <v>-20.98</v>
      </c>
      <c r="S2360" s="11">
        <f t="shared" si="219"/>
        <v>-1</v>
      </c>
      <c r="T2360" s="5">
        <v>1.99</v>
      </c>
      <c r="U2360" s="5">
        <v>0.75</v>
      </c>
      <c r="V2360" s="5">
        <v>0</v>
      </c>
      <c r="W2360" s="12">
        <f t="shared" si="220"/>
        <v>0</v>
      </c>
      <c r="X2360" s="2" t="str">
        <f t="shared" si="221"/>
        <v>PAUSE</v>
      </c>
      <c r="Y2360" s="22" t="str">
        <f t="shared" si="222"/>
        <v>High (501-750)</v>
      </c>
    </row>
    <row r="2361" spans="1:25">
      <c r="A2361" s="2" t="s">
        <v>8319</v>
      </c>
      <c r="B2361" s="2" t="s">
        <v>295</v>
      </c>
      <c r="C2361" s="2" t="s">
        <v>1380</v>
      </c>
      <c r="D2361" s="2" t="s">
        <v>1222</v>
      </c>
      <c r="E2361" s="2" t="s">
        <v>112</v>
      </c>
      <c r="F2361" s="5">
        <v>1500</v>
      </c>
      <c r="G2361" s="2" t="s">
        <v>8320</v>
      </c>
      <c r="H2361" s="2" t="s">
        <v>150</v>
      </c>
      <c r="I2361" s="2" t="s">
        <v>7418</v>
      </c>
      <c r="J2361" s="2" t="s">
        <v>458</v>
      </c>
      <c r="K2361" s="9">
        <v>1000</v>
      </c>
      <c r="L2361" s="9">
        <v>2178</v>
      </c>
      <c r="M2361" s="5">
        <v>85</v>
      </c>
      <c r="N2361" s="5">
        <v>0</v>
      </c>
      <c r="O2361" s="5">
        <v>35.07</v>
      </c>
      <c r="P2361" s="5">
        <v>0</v>
      </c>
      <c r="Q2361" s="2">
        <f t="shared" si="217"/>
        <v>-35.07</v>
      </c>
      <c r="R2361" s="5">
        <f t="shared" si="218"/>
        <v>-35.07</v>
      </c>
      <c r="S2361" s="11">
        <f t="shared" si="219"/>
        <v>-1</v>
      </c>
      <c r="T2361" s="5">
        <v>3.9</v>
      </c>
      <c r="U2361" s="5">
        <v>0.41</v>
      </c>
      <c r="V2361" s="5">
        <v>0</v>
      </c>
      <c r="W2361" s="12">
        <f t="shared" si="220"/>
        <v>0</v>
      </c>
      <c r="X2361" s="2" t="str">
        <f t="shared" si="221"/>
        <v>PAUSE</v>
      </c>
      <c r="Y2361" s="22" t="str">
        <f t="shared" si="222"/>
        <v>Premium (751-1000)</v>
      </c>
    </row>
    <row r="2362" spans="1:25">
      <c r="A2362" s="2" t="s">
        <v>8321</v>
      </c>
      <c r="B2362" s="2" t="s">
        <v>1167</v>
      </c>
      <c r="C2362" s="2" t="s">
        <v>8322</v>
      </c>
      <c r="D2362" s="2" t="s">
        <v>8323</v>
      </c>
      <c r="E2362" s="2" t="s">
        <v>237</v>
      </c>
      <c r="F2362" s="5">
        <v>1100</v>
      </c>
      <c r="G2362" s="2" t="s">
        <v>8324</v>
      </c>
      <c r="H2362" s="2" t="s">
        <v>58</v>
      </c>
      <c r="I2362" s="2" t="s">
        <v>7418</v>
      </c>
      <c r="J2362" s="2" t="s">
        <v>162</v>
      </c>
      <c r="K2362" s="9">
        <v>700</v>
      </c>
      <c r="L2362" s="9">
        <v>2386</v>
      </c>
      <c r="M2362" s="5">
        <v>80</v>
      </c>
      <c r="N2362" s="5">
        <v>8</v>
      </c>
      <c r="O2362" s="5">
        <v>57.74</v>
      </c>
      <c r="P2362" s="5">
        <v>452.56</v>
      </c>
      <c r="Q2362" s="2">
        <f t="shared" si="217"/>
        <v>394.82</v>
      </c>
      <c r="R2362" s="5">
        <f t="shared" si="218"/>
        <v>394.82</v>
      </c>
      <c r="S2362" s="11">
        <f t="shared" si="219"/>
        <v>6.8378940076203669</v>
      </c>
      <c r="T2362" s="5">
        <v>3.35</v>
      </c>
      <c r="U2362" s="5">
        <v>0.72</v>
      </c>
      <c r="V2362" s="5">
        <v>7.22</v>
      </c>
      <c r="W2362" s="12">
        <f t="shared" si="220"/>
        <v>0.1</v>
      </c>
      <c r="X2362" s="2" t="str">
        <f t="shared" si="221"/>
        <v>SCALE</v>
      </c>
      <c r="Y2362" s="22" t="str">
        <f t="shared" si="222"/>
        <v>High (501-750)</v>
      </c>
    </row>
    <row r="2363" spans="1:25">
      <c r="A2363" s="2" t="s">
        <v>8325</v>
      </c>
      <c r="B2363" s="2" t="s">
        <v>8326</v>
      </c>
      <c r="C2363" s="2" t="s">
        <v>8327</v>
      </c>
      <c r="D2363" s="2" t="s">
        <v>1065</v>
      </c>
      <c r="E2363" s="2" t="s">
        <v>125</v>
      </c>
      <c r="F2363" s="5">
        <v>1500</v>
      </c>
      <c r="G2363" s="2" t="s">
        <v>8328</v>
      </c>
      <c r="H2363" s="2" t="s">
        <v>94</v>
      </c>
      <c r="I2363" s="2" t="s">
        <v>7418</v>
      </c>
      <c r="J2363" s="2" t="s">
        <v>127</v>
      </c>
      <c r="K2363" s="9">
        <v>500</v>
      </c>
      <c r="L2363" s="9">
        <v>1618</v>
      </c>
      <c r="M2363" s="5">
        <v>63</v>
      </c>
      <c r="N2363" s="5">
        <v>6</v>
      </c>
      <c r="O2363" s="5">
        <v>51.02</v>
      </c>
      <c r="P2363" s="5">
        <v>313.87</v>
      </c>
      <c r="Q2363" s="2">
        <f t="shared" si="217"/>
        <v>262.85000000000002</v>
      </c>
      <c r="R2363" s="5">
        <f t="shared" si="218"/>
        <v>262.85000000000002</v>
      </c>
      <c r="S2363" s="11">
        <f t="shared" si="219"/>
        <v>5.1519012152097217</v>
      </c>
      <c r="T2363" s="5">
        <v>3.89</v>
      </c>
      <c r="U2363" s="5">
        <v>0.81</v>
      </c>
      <c r="V2363" s="5">
        <v>8.5</v>
      </c>
      <c r="W2363" s="12">
        <f t="shared" si="220"/>
        <v>9.5238095238095233E-2</v>
      </c>
      <c r="X2363" s="2" t="str">
        <f t="shared" si="221"/>
        <v>SCALE</v>
      </c>
      <c r="Y2363" s="22" t="str">
        <f t="shared" si="222"/>
        <v>Mid (301-500)</v>
      </c>
    </row>
    <row r="2364" spans="1:25">
      <c r="A2364" s="2" t="s">
        <v>8329</v>
      </c>
      <c r="B2364" s="2" t="s">
        <v>1334</v>
      </c>
      <c r="C2364" s="2" t="s">
        <v>8330</v>
      </c>
      <c r="D2364" s="2" t="s">
        <v>2285</v>
      </c>
      <c r="E2364" s="2" t="s">
        <v>56</v>
      </c>
      <c r="F2364" s="5">
        <v>1500</v>
      </c>
      <c r="G2364" s="2" t="s">
        <v>8331</v>
      </c>
      <c r="H2364" s="2" t="s">
        <v>344</v>
      </c>
      <c r="I2364" s="2" t="s">
        <v>7418</v>
      </c>
      <c r="J2364" s="2" t="s">
        <v>319</v>
      </c>
      <c r="K2364" s="9">
        <v>800</v>
      </c>
      <c r="L2364" s="9">
        <v>1588</v>
      </c>
      <c r="M2364" s="5">
        <v>24</v>
      </c>
      <c r="N2364" s="5">
        <v>0</v>
      </c>
      <c r="O2364" s="5">
        <v>11.54</v>
      </c>
      <c r="P2364" s="5">
        <v>0</v>
      </c>
      <c r="Q2364" s="2">
        <f t="shared" si="217"/>
        <v>-11.54</v>
      </c>
      <c r="R2364" s="5">
        <f t="shared" si="218"/>
        <v>-11.54</v>
      </c>
      <c r="S2364" s="11">
        <f t="shared" si="219"/>
        <v>-1</v>
      </c>
      <c r="T2364" s="5">
        <v>1.51</v>
      </c>
      <c r="U2364" s="5">
        <v>0.48</v>
      </c>
      <c r="V2364" s="5">
        <v>0</v>
      </c>
      <c r="W2364" s="12">
        <f t="shared" si="220"/>
        <v>0</v>
      </c>
      <c r="X2364" s="2" t="str">
        <f t="shared" si="221"/>
        <v>PAUSE</v>
      </c>
      <c r="Y2364" s="22" t="str">
        <f t="shared" si="222"/>
        <v>Premium (751-1000)</v>
      </c>
    </row>
    <row r="2365" spans="1:25">
      <c r="A2365" s="2" t="s">
        <v>8332</v>
      </c>
      <c r="B2365" s="2" t="s">
        <v>8333</v>
      </c>
      <c r="C2365" s="2" t="s">
        <v>8334</v>
      </c>
      <c r="D2365" s="2" t="s">
        <v>552</v>
      </c>
      <c r="E2365" s="2" t="s">
        <v>222</v>
      </c>
      <c r="F2365" s="5">
        <v>2250</v>
      </c>
      <c r="G2365" s="2" t="s">
        <v>7366</v>
      </c>
      <c r="H2365" s="2" t="s">
        <v>190</v>
      </c>
      <c r="I2365" s="2" t="s">
        <v>7418</v>
      </c>
      <c r="J2365" s="2" t="s">
        <v>458</v>
      </c>
      <c r="K2365" s="9">
        <v>300</v>
      </c>
      <c r="L2365" s="9">
        <v>2250</v>
      </c>
      <c r="M2365" s="5">
        <v>95</v>
      </c>
      <c r="N2365" s="5">
        <v>3</v>
      </c>
      <c r="O2365" s="5">
        <v>68.34</v>
      </c>
      <c r="P2365" s="5">
        <v>162.6</v>
      </c>
      <c r="Q2365" s="2">
        <f t="shared" si="217"/>
        <v>94.259999999999991</v>
      </c>
      <c r="R2365" s="5">
        <f t="shared" si="218"/>
        <v>94.259999999999991</v>
      </c>
      <c r="S2365" s="11">
        <f t="shared" si="219"/>
        <v>1.3792800702370498</v>
      </c>
      <c r="T2365" s="5">
        <v>4.22</v>
      </c>
      <c r="U2365" s="5">
        <v>0.72</v>
      </c>
      <c r="V2365" s="5">
        <v>22.78</v>
      </c>
      <c r="W2365" s="12">
        <f t="shared" si="220"/>
        <v>3.1578947368421054E-2</v>
      </c>
      <c r="X2365" s="2" t="str">
        <f t="shared" si="221"/>
        <v>SCALE</v>
      </c>
      <c r="Y2365" s="22" t="str">
        <f t="shared" si="222"/>
        <v>Low (100-300)</v>
      </c>
    </row>
    <row r="2366" spans="1:25">
      <c r="A2366" s="2" t="s">
        <v>8335</v>
      </c>
      <c r="B2366" s="2" t="s">
        <v>8336</v>
      </c>
      <c r="C2366" s="2" t="s">
        <v>8337</v>
      </c>
      <c r="D2366" s="2" t="s">
        <v>1328</v>
      </c>
      <c r="E2366" s="2" t="s">
        <v>112</v>
      </c>
      <c r="F2366" s="5">
        <v>2250</v>
      </c>
      <c r="G2366" s="2" t="s">
        <v>8338</v>
      </c>
      <c r="H2366" s="2" t="s">
        <v>58</v>
      </c>
      <c r="I2366" s="2" t="s">
        <v>7418</v>
      </c>
      <c r="J2366" s="2" t="s">
        <v>43</v>
      </c>
      <c r="K2366" s="9">
        <v>300</v>
      </c>
      <c r="L2366" s="9">
        <v>2369</v>
      </c>
      <c r="M2366" s="5">
        <v>46</v>
      </c>
      <c r="N2366" s="5">
        <v>1</v>
      </c>
      <c r="O2366" s="5">
        <v>20.18</v>
      </c>
      <c r="P2366" s="5">
        <v>73.41</v>
      </c>
      <c r="Q2366" s="2">
        <f t="shared" si="217"/>
        <v>53.23</v>
      </c>
      <c r="R2366" s="5">
        <f t="shared" si="218"/>
        <v>53.23</v>
      </c>
      <c r="S2366" s="11">
        <f t="shared" si="219"/>
        <v>2.6377601585728443</v>
      </c>
      <c r="T2366" s="5">
        <v>1.94</v>
      </c>
      <c r="U2366" s="5">
        <v>0.44</v>
      </c>
      <c r="V2366" s="5">
        <v>20.18</v>
      </c>
      <c r="W2366" s="12">
        <f t="shared" si="220"/>
        <v>2.1739130434782608E-2</v>
      </c>
      <c r="X2366" s="2" t="str">
        <f t="shared" si="221"/>
        <v>SCALE</v>
      </c>
      <c r="Y2366" s="22" t="str">
        <f t="shared" si="222"/>
        <v>Low (100-300)</v>
      </c>
    </row>
    <row r="2367" spans="1:25">
      <c r="A2367" s="2" t="s">
        <v>8339</v>
      </c>
      <c r="B2367" s="2" t="s">
        <v>1033</v>
      </c>
      <c r="C2367" s="2" t="s">
        <v>8340</v>
      </c>
      <c r="D2367" s="2" t="s">
        <v>5919</v>
      </c>
      <c r="E2367" s="2" t="s">
        <v>132</v>
      </c>
      <c r="F2367" s="5">
        <v>1900</v>
      </c>
      <c r="G2367" s="2" t="s">
        <v>8341</v>
      </c>
      <c r="H2367" s="2" t="s">
        <v>190</v>
      </c>
      <c r="I2367" s="2" t="s">
        <v>7418</v>
      </c>
      <c r="J2367" s="2" t="s">
        <v>135</v>
      </c>
      <c r="K2367" s="9">
        <v>700</v>
      </c>
      <c r="L2367" s="9">
        <v>1470</v>
      </c>
      <c r="M2367" s="5">
        <v>57</v>
      </c>
      <c r="N2367" s="5">
        <v>0</v>
      </c>
      <c r="O2367" s="5">
        <v>31.1</v>
      </c>
      <c r="P2367" s="5">
        <v>0</v>
      </c>
      <c r="Q2367" s="2">
        <f t="shared" si="217"/>
        <v>-31.1</v>
      </c>
      <c r="R2367" s="5">
        <f t="shared" si="218"/>
        <v>-31.1</v>
      </c>
      <c r="S2367" s="11">
        <f t="shared" si="219"/>
        <v>-1</v>
      </c>
      <c r="T2367" s="5">
        <v>3.88</v>
      </c>
      <c r="U2367" s="5">
        <v>0.55000000000000004</v>
      </c>
      <c r="V2367" s="5">
        <v>0</v>
      </c>
      <c r="W2367" s="12">
        <f t="shared" si="220"/>
        <v>0</v>
      </c>
      <c r="X2367" s="2" t="str">
        <f t="shared" si="221"/>
        <v>PAUSE</v>
      </c>
      <c r="Y2367" s="22" t="str">
        <f t="shared" si="222"/>
        <v>High (501-750)</v>
      </c>
    </row>
    <row r="2368" spans="1:25">
      <c r="A2368" s="2" t="s">
        <v>8342</v>
      </c>
      <c r="B2368" s="2" t="s">
        <v>4403</v>
      </c>
      <c r="C2368" s="2" t="s">
        <v>8343</v>
      </c>
      <c r="D2368" s="2" t="s">
        <v>8344</v>
      </c>
      <c r="E2368" s="2" t="s">
        <v>32</v>
      </c>
      <c r="F2368" s="5">
        <v>2750</v>
      </c>
      <c r="G2368" s="2" t="s">
        <v>6131</v>
      </c>
      <c r="H2368" s="2" t="s">
        <v>253</v>
      </c>
      <c r="I2368" s="2" t="s">
        <v>7418</v>
      </c>
      <c r="J2368" s="2" t="s">
        <v>43</v>
      </c>
      <c r="K2368" s="9">
        <v>300</v>
      </c>
      <c r="L2368" s="9">
        <v>2282</v>
      </c>
      <c r="M2368" s="5">
        <v>93</v>
      </c>
      <c r="N2368" s="5">
        <v>4</v>
      </c>
      <c r="O2368" s="5">
        <v>58.08</v>
      </c>
      <c r="P2368" s="5">
        <v>214.12</v>
      </c>
      <c r="Q2368" s="2">
        <f t="shared" si="217"/>
        <v>156.04000000000002</v>
      </c>
      <c r="R2368" s="5">
        <f t="shared" si="218"/>
        <v>156.04000000000002</v>
      </c>
      <c r="S2368" s="11">
        <f t="shared" si="219"/>
        <v>2.6866391184573009</v>
      </c>
      <c r="T2368" s="5">
        <v>4.08</v>
      </c>
      <c r="U2368" s="5">
        <v>0.62</v>
      </c>
      <c r="V2368" s="5">
        <v>14.52</v>
      </c>
      <c r="W2368" s="12">
        <f t="shared" si="220"/>
        <v>4.3010752688172046E-2</v>
      </c>
      <c r="X2368" s="2" t="str">
        <f t="shared" si="221"/>
        <v>SCALE</v>
      </c>
      <c r="Y2368" s="22" t="str">
        <f t="shared" si="222"/>
        <v>Low (100-300)</v>
      </c>
    </row>
    <row r="2369" spans="1:25">
      <c r="A2369" s="2" t="s">
        <v>8345</v>
      </c>
      <c r="B2369" s="2" t="s">
        <v>686</v>
      </c>
      <c r="C2369" s="2" t="s">
        <v>8346</v>
      </c>
      <c r="D2369" s="2" t="s">
        <v>8347</v>
      </c>
      <c r="E2369" s="2" t="s">
        <v>625</v>
      </c>
      <c r="F2369" s="5">
        <v>1500</v>
      </c>
      <c r="G2369" s="2" t="s">
        <v>8348</v>
      </c>
      <c r="H2369" s="2" t="s">
        <v>42</v>
      </c>
      <c r="I2369" s="2" t="s">
        <v>7418</v>
      </c>
      <c r="J2369" s="2" t="s">
        <v>80</v>
      </c>
      <c r="K2369" s="9">
        <v>800</v>
      </c>
      <c r="L2369" s="9">
        <v>2322</v>
      </c>
      <c r="M2369" s="5">
        <v>88</v>
      </c>
      <c r="N2369" s="5">
        <v>0</v>
      </c>
      <c r="O2369" s="5">
        <v>60.44</v>
      </c>
      <c r="P2369" s="5">
        <v>0</v>
      </c>
      <c r="Q2369" s="2">
        <f t="shared" si="217"/>
        <v>-60.44</v>
      </c>
      <c r="R2369" s="5">
        <f t="shared" si="218"/>
        <v>-60.44</v>
      </c>
      <c r="S2369" s="11">
        <f t="shared" si="219"/>
        <v>-1</v>
      </c>
      <c r="T2369" s="5">
        <v>3.79</v>
      </c>
      <c r="U2369" s="5">
        <v>0.69</v>
      </c>
      <c r="V2369" s="5">
        <v>0</v>
      </c>
      <c r="W2369" s="12">
        <f t="shared" si="220"/>
        <v>0</v>
      </c>
      <c r="X2369" s="2" t="str">
        <f t="shared" si="221"/>
        <v>PAUSE</v>
      </c>
      <c r="Y2369" s="22" t="str">
        <f t="shared" si="222"/>
        <v>Premium (751-1000)</v>
      </c>
    </row>
    <row r="2370" spans="1:25">
      <c r="A2370" s="2" t="s">
        <v>8349</v>
      </c>
      <c r="B2370" s="2" t="s">
        <v>8350</v>
      </c>
      <c r="C2370" s="2" t="s">
        <v>8351</v>
      </c>
      <c r="D2370" s="2" t="s">
        <v>8352</v>
      </c>
      <c r="E2370" s="2" t="s">
        <v>125</v>
      </c>
      <c r="F2370" s="5">
        <v>2250</v>
      </c>
      <c r="G2370" s="2" t="s">
        <v>4496</v>
      </c>
      <c r="H2370" s="2" t="s">
        <v>87</v>
      </c>
      <c r="I2370" s="2" t="s">
        <v>7418</v>
      </c>
      <c r="J2370" s="2" t="s">
        <v>356</v>
      </c>
      <c r="K2370" s="9">
        <v>400</v>
      </c>
      <c r="L2370" s="9">
        <v>637</v>
      </c>
      <c r="M2370" s="5">
        <v>20</v>
      </c>
      <c r="N2370" s="5">
        <v>0</v>
      </c>
      <c r="O2370" s="5">
        <v>13.05</v>
      </c>
      <c r="P2370" s="5">
        <v>0</v>
      </c>
      <c r="Q2370" s="2">
        <f t="shared" si="217"/>
        <v>-13.05</v>
      </c>
      <c r="R2370" s="5">
        <f t="shared" si="218"/>
        <v>-13.05</v>
      </c>
      <c r="S2370" s="11">
        <f t="shared" si="219"/>
        <v>-1</v>
      </c>
      <c r="T2370" s="5">
        <v>3.14</v>
      </c>
      <c r="U2370" s="5">
        <v>0.65</v>
      </c>
      <c r="V2370" s="5">
        <v>0</v>
      </c>
      <c r="W2370" s="12">
        <f t="shared" si="220"/>
        <v>0</v>
      </c>
      <c r="X2370" s="2" t="str">
        <f t="shared" si="221"/>
        <v>PAUSE</v>
      </c>
      <c r="Y2370" s="22" t="str">
        <f t="shared" si="222"/>
        <v>Mid (301-500)</v>
      </c>
    </row>
    <row r="2371" spans="1:25">
      <c r="A2371" s="2" t="s">
        <v>8353</v>
      </c>
      <c r="B2371" s="2" t="s">
        <v>6146</v>
      </c>
      <c r="C2371" s="2" t="s">
        <v>1320</v>
      </c>
      <c r="D2371" s="2" t="s">
        <v>251</v>
      </c>
      <c r="E2371" s="2" t="s">
        <v>23</v>
      </c>
      <c r="F2371" s="5">
        <v>4500</v>
      </c>
      <c r="G2371" s="2" t="s">
        <v>8354</v>
      </c>
      <c r="H2371" s="2" t="s">
        <v>72</v>
      </c>
      <c r="I2371" s="2" t="s">
        <v>7418</v>
      </c>
      <c r="J2371" s="2" t="s">
        <v>162</v>
      </c>
      <c r="K2371" s="9">
        <v>100</v>
      </c>
      <c r="L2371" s="9">
        <v>2296</v>
      </c>
      <c r="M2371" s="5">
        <v>75</v>
      </c>
      <c r="N2371" s="5">
        <v>2</v>
      </c>
      <c r="O2371" s="5">
        <v>58.48</v>
      </c>
      <c r="P2371" s="5">
        <v>108.31</v>
      </c>
      <c r="Q2371" s="2">
        <f t="shared" si="217"/>
        <v>49.830000000000005</v>
      </c>
      <c r="R2371" s="5">
        <f t="shared" si="218"/>
        <v>49.830000000000005</v>
      </c>
      <c r="S2371" s="11">
        <f t="shared" si="219"/>
        <v>0.85208618331053365</v>
      </c>
      <c r="T2371" s="5">
        <v>3.27</v>
      </c>
      <c r="U2371" s="5">
        <v>0.78</v>
      </c>
      <c r="V2371" s="5">
        <v>29.24</v>
      </c>
      <c r="W2371" s="12">
        <f t="shared" si="220"/>
        <v>2.6666666666666668E-2</v>
      </c>
      <c r="X2371" s="2" t="str">
        <f t="shared" si="221"/>
        <v>SCALE</v>
      </c>
      <c r="Y2371" s="22" t="str">
        <f t="shared" si="222"/>
        <v>Low (100-300)</v>
      </c>
    </row>
    <row r="2372" spans="1:25">
      <c r="A2372" s="2" t="s">
        <v>8355</v>
      </c>
      <c r="B2372" s="2" t="s">
        <v>8356</v>
      </c>
      <c r="C2372" s="2" t="s">
        <v>8357</v>
      </c>
      <c r="D2372" s="2" t="s">
        <v>8358</v>
      </c>
      <c r="E2372" s="2" t="s">
        <v>188</v>
      </c>
      <c r="F2372" s="5">
        <v>2154</v>
      </c>
      <c r="G2372" s="2" t="s">
        <v>8359</v>
      </c>
      <c r="H2372" s="2" t="s">
        <v>266</v>
      </c>
      <c r="I2372" s="2" t="s">
        <v>7418</v>
      </c>
      <c r="J2372" s="2" t="s">
        <v>382</v>
      </c>
      <c r="K2372" s="9">
        <v>600</v>
      </c>
      <c r="L2372" s="9">
        <v>2261</v>
      </c>
      <c r="M2372" s="5">
        <v>80</v>
      </c>
      <c r="N2372" s="5">
        <v>1</v>
      </c>
      <c r="O2372" s="5">
        <v>58.22</v>
      </c>
      <c r="P2372" s="5">
        <v>66.28</v>
      </c>
      <c r="Q2372" s="2">
        <f t="shared" si="217"/>
        <v>8.0600000000000023</v>
      </c>
      <c r="R2372" s="5">
        <f t="shared" si="218"/>
        <v>8.0600000000000023</v>
      </c>
      <c r="S2372" s="11">
        <f t="shared" si="219"/>
        <v>0.13844039848849196</v>
      </c>
      <c r="T2372" s="5">
        <v>3.54</v>
      </c>
      <c r="U2372" s="5">
        <v>0.73</v>
      </c>
      <c r="V2372" s="5">
        <v>58.22</v>
      </c>
      <c r="W2372" s="12">
        <f t="shared" si="220"/>
        <v>1.2500000000000001E-2</v>
      </c>
      <c r="X2372" s="2" t="str">
        <f t="shared" si="221"/>
        <v>SCALE</v>
      </c>
      <c r="Y2372" s="22" t="str">
        <f t="shared" si="222"/>
        <v>High (501-750)</v>
      </c>
    </row>
    <row r="2373" spans="1:25">
      <c r="A2373" s="2" t="s">
        <v>8360</v>
      </c>
      <c r="B2373" s="2" t="s">
        <v>2471</v>
      </c>
      <c r="C2373" s="2" t="s">
        <v>8361</v>
      </c>
      <c r="D2373" s="2" t="s">
        <v>1065</v>
      </c>
      <c r="E2373" s="2" t="s">
        <v>125</v>
      </c>
      <c r="F2373" s="5">
        <v>2750</v>
      </c>
      <c r="G2373" s="2" t="s">
        <v>8362</v>
      </c>
      <c r="H2373" s="2" t="s">
        <v>58</v>
      </c>
      <c r="I2373" s="2" t="s">
        <v>7418</v>
      </c>
      <c r="J2373" s="2" t="s">
        <v>699</v>
      </c>
      <c r="K2373" s="9">
        <v>500</v>
      </c>
      <c r="L2373" s="9">
        <v>794</v>
      </c>
      <c r="M2373" s="5">
        <v>34</v>
      </c>
      <c r="N2373" s="5">
        <v>2</v>
      </c>
      <c r="O2373" s="5">
        <v>24.85</v>
      </c>
      <c r="P2373" s="5">
        <v>116.43</v>
      </c>
      <c r="Q2373" s="2">
        <f t="shared" si="217"/>
        <v>91.580000000000013</v>
      </c>
      <c r="R2373" s="5">
        <f t="shared" si="218"/>
        <v>91.580000000000013</v>
      </c>
      <c r="S2373" s="11">
        <f t="shared" si="219"/>
        <v>3.6853118712273645</v>
      </c>
      <c r="T2373" s="5">
        <v>4.28</v>
      </c>
      <c r="U2373" s="5">
        <v>0.73</v>
      </c>
      <c r="V2373" s="5">
        <v>12.42</v>
      </c>
      <c r="W2373" s="12">
        <f t="shared" si="220"/>
        <v>5.8823529411764705E-2</v>
      </c>
      <c r="X2373" s="2" t="str">
        <f t="shared" si="221"/>
        <v>SCALE</v>
      </c>
      <c r="Y2373" s="22" t="str">
        <f t="shared" si="222"/>
        <v>Mid (301-500)</v>
      </c>
    </row>
    <row r="2374" spans="1:25">
      <c r="A2374" s="2" t="s">
        <v>8363</v>
      </c>
      <c r="B2374" s="2" t="s">
        <v>8364</v>
      </c>
      <c r="C2374" s="2" t="s">
        <v>8365</v>
      </c>
      <c r="D2374" s="2" t="s">
        <v>1640</v>
      </c>
      <c r="E2374" s="2" t="s">
        <v>258</v>
      </c>
      <c r="F2374" s="5">
        <v>2250</v>
      </c>
      <c r="G2374" s="2" t="s">
        <v>8366</v>
      </c>
      <c r="H2374" s="2" t="s">
        <v>150</v>
      </c>
      <c r="I2374" s="2" t="s">
        <v>7418</v>
      </c>
      <c r="J2374" s="2" t="s">
        <v>162</v>
      </c>
      <c r="K2374" s="9">
        <v>700</v>
      </c>
      <c r="L2374" s="9">
        <v>1579</v>
      </c>
      <c r="M2374" s="5">
        <v>58</v>
      </c>
      <c r="N2374" s="5">
        <v>4</v>
      </c>
      <c r="O2374" s="5">
        <v>35.369999999999997</v>
      </c>
      <c r="P2374" s="5">
        <v>179.33</v>
      </c>
      <c r="Q2374" s="2">
        <f t="shared" si="217"/>
        <v>143.96</v>
      </c>
      <c r="R2374" s="5">
        <f t="shared" si="218"/>
        <v>143.96</v>
      </c>
      <c r="S2374" s="11">
        <f t="shared" si="219"/>
        <v>4.0701159174441619</v>
      </c>
      <c r="T2374" s="5">
        <v>3.67</v>
      </c>
      <c r="U2374" s="5">
        <v>0.61</v>
      </c>
      <c r="V2374" s="5">
        <v>8.84</v>
      </c>
      <c r="W2374" s="12">
        <f t="shared" si="220"/>
        <v>6.8965517241379309E-2</v>
      </c>
      <c r="X2374" s="2" t="str">
        <f t="shared" si="221"/>
        <v>SCALE</v>
      </c>
      <c r="Y2374" s="22" t="str">
        <f t="shared" si="222"/>
        <v>High (501-750)</v>
      </c>
    </row>
    <row r="2375" spans="1:25">
      <c r="A2375" s="2" t="s">
        <v>8367</v>
      </c>
      <c r="B2375" s="2" t="s">
        <v>8368</v>
      </c>
      <c r="C2375" s="2" t="s">
        <v>1664</v>
      </c>
      <c r="D2375" s="2" t="s">
        <v>8369</v>
      </c>
      <c r="E2375" s="2" t="s">
        <v>56</v>
      </c>
      <c r="F2375" s="5">
        <v>1525</v>
      </c>
      <c r="G2375" s="2" t="s">
        <v>8370</v>
      </c>
      <c r="H2375" s="2" t="s">
        <v>167</v>
      </c>
      <c r="I2375" s="2" t="s">
        <v>7418</v>
      </c>
      <c r="J2375" s="2" t="s">
        <v>177</v>
      </c>
      <c r="K2375" s="9">
        <v>600</v>
      </c>
      <c r="L2375" s="9">
        <v>2145</v>
      </c>
      <c r="M2375" s="5">
        <v>96</v>
      </c>
      <c r="N2375" s="5">
        <v>4</v>
      </c>
      <c r="O2375" s="5">
        <v>78.37</v>
      </c>
      <c r="P2375" s="5">
        <v>174.38</v>
      </c>
      <c r="Q2375" s="2">
        <f t="shared" si="217"/>
        <v>96.009999999999991</v>
      </c>
      <c r="R2375" s="5">
        <f t="shared" si="218"/>
        <v>96.009999999999991</v>
      </c>
      <c r="S2375" s="11">
        <f t="shared" si="219"/>
        <v>1.225086129896644</v>
      </c>
      <c r="T2375" s="5">
        <v>4.4800000000000004</v>
      </c>
      <c r="U2375" s="5">
        <v>0.82</v>
      </c>
      <c r="V2375" s="5">
        <v>19.59</v>
      </c>
      <c r="W2375" s="12">
        <f t="shared" si="220"/>
        <v>4.1666666666666664E-2</v>
      </c>
      <c r="X2375" s="2" t="str">
        <f t="shared" si="221"/>
        <v>SCALE</v>
      </c>
      <c r="Y2375" s="22" t="str">
        <f t="shared" si="222"/>
        <v>High (501-750)</v>
      </c>
    </row>
    <row r="2376" spans="1:25">
      <c r="A2376" s="2" t="s">
        <v>8371</v>
      </c>
      <c r="B2376" s="2" t="s">
        <v>1479</v>
      </c>
      <c r="C2376" s="2" t="s">
        <v>8372</v>
      </c>
      <c r="D2376" s="2" t="s">
        <v>8373</v>
      </c>
      <c r="E2376" s="2" t="s">
        <v>112</v>
      </c>
      <c r="F2376" s="5">
        <v>2750</v>
      </c>
      <c r="G2376" s="2" t="s">
        <v>4760</v>
      </c>
      <c r="H2376" s="2" t="s">
        <v>134</v>
      </c>
      <c r="I2376" s="2" t="s">
        <v>7418</v>
      </c>
      <c r="J2376" s="2" t="s">
        <v>43</v>
      </c>
      <c r="K2376" s="9">
        <v>200</v>
      </c>
      <c r="L2376" s="9">
        <v>1944</v>
      </c>
      <c r="M2376" s="5">
        <v>62</v>
      </c>
      <c r="N2376" s="5">
        <v>2</v>
      </c>
      <c r="O2376" s="5">
        <v>39.24</v>
      </c>
      <c r="P2376" s="5">
        <v>104.56</v>
      </c>
      <c r="Q2376" s="2">
        <f t="shared" si="217"/>
        <v>65.319999999999993</v>
      </c>
      <c r="R2376" s="5">
        <f t="shared" si="218"/>
        <v>65.319999999999993</v>
      </c>
      <c r="S2376" s="11">
        <f t="shared" si="219"/>
        <v>1.6646279306829763</v>
      </c>
      <c r="T2376" s="5">
        <v>3.19</v>
      </c>
      <c r="U2376" s="5">
        <v>0.63</v>
      </c>
      <c r="V2376" s="5">
        <v>19.62</v>
      </c>
      <c r="W2376" s="12">
        <f t="shared" si="220"/>
        <v>3.2258064516129031E-2</v>
      </c>
      <c r="X2376" s="2" t="str">
        <f t="shared" si="221"/>
        <v>SCALE</v>
      </c>
      <c r="Y2376" s="22" t="str">
        <f t="shared" si="222"/>
        <v>Low (100-300)</v>
      </c>
    </row>
    <row r="2377" spans="1:25">
      <c r="A2377" s="2" t="s">
        <v>8374</v>
      </c>
      <c r="B2377" s="2" t="s">
        <v>878</v>
      </c>
      <c r="C2377" s="2" t="s">
        <v>8375</v>
      </c>
      <c r="D2377" s="2" t="s">
        <v>204</v>
      </c>
      <c r="E2377" s="2" t="s">
        <v>56</v>
      </c>
      <c r="F2377" s="5">
        <v>2250</v>
      </c>
      <c r="G2377" s="2" t="s">
        <v>8376</v>
      </c>
      <c r="H2377" s="2" t="s">
        <v>150</v>
      </c>
      <c r="I2377" s="2" t="s">
        <v>7418</v>
      </c>
      <c r="J2377" s="2" t="s">
        <v>155</v>
      </c>
      <c r="K2377" s="9">
        <v>500</v>
      </c>
      <c r="L2377" s="9">
        <v>1260</v>
      </c>
      <c r="M2377" s="5">
        <v>34</v>
      </c>
      <c r="N2377" s="5">
        <v>0</v>
      </c>
      <c r="O2377" s="5">
        <v>27.83</v>
      </c>
      <c r="P2377" s="5">
        <v>0</v>
      </c>
      <c r="Q2377" s="2">
        <f t="shared" si="217"/>
        <v>-27.83</v>
      </c>
      <c r="R2377" s="5">
        <f t="shared" si="218"/>
        <v>-27.83</v>
      </c>
      <c r="S2377" s="11">
        <f t="shared" si="219"/>
        <v>-1</v>
      </c>
      <c r="T2377" s="5">
        <v>2.7</v>
      </c>
      <c r="U2377" s="5">
        <v>0.82</v>
      </c>
      <c r="V2377" s="5">
        <v>0</v>
      </c>
      <c r="W2377" s="12">
        <f t="shared" si="220"/>
        <v>0</v>
      </c>
      <c r="X2377" s="2" t="str">
        <f t="shared" si="221"/>
        <v>PAUSE</v>
      </c>
      <c r="Y2377" s="22" t="str">
        <f t="shared" si="222"/>
        <v>Mid (301-500)</v>
      </c>
    </row>
    <row r="2378" spans="1:25">
      <c r="A2378" s="2" t="s">
        <v>8377</v>
      </c>
      <c r="B2378" s="2" t="s">
        <v>185</v>
      </c>
      <c r="C2378" s="2" t="s">
        <v>8378</v>
      </c>
      <c r="D2378" s="2" t="s">
        <v>2743</v>
      </c>
      <c r="E2378" s="2" t="s">
        <v>526</v>
      </c>
      <c r="F2378" s="5">
        <v>915</v>
      </c>
      <c r="G2378" s="2" t="s">
        <v>5799</v>
      </c>
      <c r="H2378" s="2" t="s">
        <v>312</v>
      </c>
      <c r="I2378" s="2" t="s">
        <v>7418</v>
      </c>
      <c r="J2378" s="2" t="s">
        <v>162</v>
      </c>
      <c r="K2378" s="9">
        <v>800</v>
      </c>
      <c r="L2378" s="9">
        <v>1534</v>
      </c>
      <c r="M2378" s="5">
        <v>27</v>
      </c>
      <c r="N2378" s="5">
        <v>0</v>
      </c>
      <c r="O2378" s="5">
        <v>11.27</v>
      </c>
      <c r="P2378" s="5">
        <v>0</v>
      </c>
      <c r="Q2378" s="2">
        <f t="shared" si="217"/>
        <v>-11.27</v>
      </c>
      <c r="R2378" s="5">
        <f t="shared" si="218"/>
        <v>-11.27</v>
      </c>
      <c r="S2378" s="11">
        <f t="shared" si="219"/>
        <v>-1</v>
      </c>
      <c r="T2378" s="5">
        <v>1.76</v>
      </c>
      <c r="U2378" s="5">
        <v>0.42</v>
      </c>
      <c r="V2378" s="5">
        <v>0</v>
      </c>
      <c r="W2378" s="12">
        <f t="shared" si="220"/>
        <v>0</v>
      </c>
      <c r="X2378" s="2" t="str">
        <f t="shared" si="221"/>
        <v>PAUSE</v>
      </c>
      <c r="Y2378" s="22" t="str">
        <f t="shared" si="222"/>
        <v>Premium (751-1000)</v>
      </c>
    </row>
    <row r="2379" spans="1:25">
      <c r="A2379" s="2" t="s">
        <v>8379</v>
      </c>
      <c r="B2379" s="2" t="s">
        <v>8380</v>
      </c>
      <c r="C2379" s="2" t="s">
        <v>8381</v>
      </c>
      <c r="D2379" s="2" t="s">
        <v>4618</v>
      </c>
      <c r="E2379" s="2" t="s">
        <v>125</v>
      </c>
      <c r="F2379" s="5">
        <v>1706</v>
      </c>
      <c r="G2379" s="2" t="s">
        <v>8382</v>
      </c>
      <c r="H2379" s="2" t="s">
        <v>134</v>
      </c>
      <c r="I2379" s="2" t="s">
        <v>7418</v>
      </c>
      <c r="J2379" s="2" t="s">
        <v>127</v>
      </c>
      <c r="K2379" s="9">
        <v>500</v>
      </c>
      <c r="L2379" s="9">
        <v>1931</v>
      </c>
      <c r="M2379" s="5">
        <v>53</v>
      </c>
      <c r="N2379" s="5">
        <v>4</v>
      </c>
      <c r="O2379" s="5">
        <v>29.35</v>
      </c>
      <c r="P2379" s="5">
        <v>205.1</v>
      </c>
      <c r="Q2379" s="2">
        <f t="shared" ref="Q2379:Q2442" si="223">IFERROR(P2379-O2379, 0)</f>
        <v>175.75</v>
      </c>
      <c r="R2379" s="5">
        <f t="shared" ref="R2379:R2442" si="224">P2379-O2379</f>
        <v>175.75</v>
      </c>
      <c r="S2379" s="11">
        <f t="shared" ref="S2379:S2442" si="225">R2379/O2379</f>
        <v>5.9880749574105616</v>
      </c>
      <c r="T2379" s="5">
        <v>2.74</v>
      </c>
      <c r="U2379" s="5">
        <v>0.55000000000000004</v>
      </c>
      <c r="V2379" s="5">
        <v>7.34</v>
      </c>
      <c r="W2379" s="12">
        <f t="shared" ref="W2379:W2442" si="226">N2379/M2379</f>
        <v>7.5471698113207544E-2</v>
      </c>
      <c r="X2379" s="2" t="str">
        <f t="shared" ref="X2379:X2442" si="227">IF(P2379&gt;=4, "SCALE",
  IF(P2379&gt;=2, "MONITOR",
    IF(P2379&gt;=1, "OPTIMISE",
      "PAUSE")))</f>
        <v>SCALE</v>
      </c>
      <c r="Y2379" s="22" t="str">
        <f t="shared" ref="Y2379:Y2442" si="228">IF(K2379&lt;=300,"Low (100-300)",
 IF(K2379&lt;=500,"Mid (301-500)",
  IF(K2379&lt;=750,"High (501-750)",
   "Premium (751-1000)")))</f>
        <v>Mid (301-500)</v>
      </c>
    </row>
    <row r="2380" spans="1:25">
      <c r="A2380" s="2" t="s">
        <v>8383</v>
      </c>
      <c r="B2380" s="2" t="s">
        <v>1950</v>
      </c>
      <c r="C2380" s="2" t="s">
        <v>1664</v>
      </c>
      <c r="D2380" s="2" t="s">
        <v>8384</v>
      </c>
      <c r="E2380" s="2" t="s">
        <v>125</v>
      </c>
      <c r="F2380" s="5">
        <v>1600</v>
      </c>
      <c r="G2380" s="2" t="s">
        <v>8385</v>
      </c>
      <c r="H2380" s="2" t="s">
        <v>253</v>
      </c>
      <c r="I2380" s="2" t="s">
        <v>7418</v>
      </c>
      <c r="J2380" s="2" t="s">
        <v>73</v>
      </c>
      <c r="K2380" s="9">
        <v>400</v>
      </c>
      <c r="L2380" s="9">
        <v>1952</v>
      </c>
      <c r="M2380" s="5">
        <v>85</v>
      </c>
      <c r="N2380" s="5">
        <v>2</v>
      </c>
      <c r="O2380" s="5">
        <v>71.11</v>
      </c>
      <c r="P2380" s="5">
        <v>87.51</v>
      </c>
      <c r="Q2380" s="2">
        <f t="shared" si="223"/>
        <v>16.400000000000006</v>
      </c>
      <c r="R2380" s="5">
        <f t="shared" si="224"/>
        <v>16.400000000000006</v>
      </c>
      <c r="S2380" s="11">
        <f t="shared" si="225"/>
        <v>0.23062860357193091</v>
      </c>
      <c r="T2380" s="5">
        <v>4.3499999999999996</v>
      </c>
      <c r="U2380" s="5">
        <v>0.84</v>
      </c>
      <c r="V2380" s="5">
        <v>35.56</v>
      </c>
      <c r="W2380" s="12">
        <f t="shared" si="226"/>
        <v>2.3529411764705882E-2</v>
      </c>
      <c r="X2380" s="2" t="str">
        <f t="shared" si="227"/>
        <v>SCALE</v>
      </c>
      <c r="Y2380" s="22" t="str">
        <f t="shared" si="228"/>
        <v>Mid (301-500)</v>
      </c>
    </row>
    <row r="2381" spans="1:25">
      <c r="A2381" s="2" t="s">
        <v>8386</v>
      </c>
      <c r="B2381" s="2" t="s">
        <v>581</v>
      </c>
      <c r="C2381" s="2" t="s">
        <v>1811</v>
      </c>
      <c r="D2381" s="2" t="s">
        <v>3324</v>
      </c>
      <c r="E2381" s="2" t="s">
        <v>40</v>
      </c>
      <c r="F2381" s="5">
        <v>4500</v>
      </c>
      <c r="G2381" s="2" t="s">
        <v>8387</v>
      </c>
      <c r="H2381" s="2" t="s">
        <v>344</v>
      </c>
      <c r="I2381" s="2" t="s">
        <v>7418</v>
      </c>
      <c r="J2381" s="2" t="s">
        <v>155</v>
      </c>
      <c r="K2381" s="9">
        <v>800</v>
      </c>
      <c r="L2381" s="9">
        <v>2179</v>
      </c>
      <c r="M2381" s="5">
        <v>73</v>
      </c>
      <c r="N2381" s="5">
        <v>0</v>
      </c>
      <c r="O2381" s="5">
        <v>58.88</v>
      </c>
      <c r="P2381" s="5">
        <v>0</v>
      </c>
      <c r="Q2381" s="2">
        <f t="shared" si="223"/>
        <v>-58.88</v>
      </c>
      <c r="R2381" s="5">
        <f t="shared" si="224"/>
        <v>-58.88</v>
      </c>
      <c r="S2381" s="11">
        <f t="shared" si="225"/>
        <v>-1</v>
      </c>
      <c r="T2381" s="5">
        <v>3.35</v>
      </c>
      <c r="U2381" s="5">
        <v>0.81</v>
      </c>
      <c r="V2381" s="5">
        <v>0</v>
      </c>
      <c r="W2381" s="12">
        <f t="shared" si="226"/>
        <v>0</v>
      </c>
      <c r="X2381" s="2" t="str">
        <f t="shared" si="227"/>
        <v>PAUSE</v>
      </c>
      <c r="Y2381" s="22" t="str">
        <f t="shared" si="228"/>
        <v>Premium (751-1000)</v>
      </c>
    </row>
    <row r="2382" spans="1:25">
      <c r="A2382" s="2" t="s">
        <v>8388</v>
      </c>
      <c r="B2382" s="2" t="s">
        <v>53</v>
      </c>
      <c r="C2382" s="2" t="s">
        <v>8389</v>
      </c>
      <c r="D2382" s="2" t="s">
        <v>5770</v>
      </c>
      <c r="E2382" s="2" t="s">
        <v>112</v>
      </c>
      <c r="F2382" s="5">
        <v>2200</v>
      </c>
      <c r="G2382" s="2" t="s">
        <v>8390</v>
      </c>
      <c r="H2382" s="2" t="s">
        <v>161</v>
      </c>
      <c r="I2382" s="2" t="s">
        <v>7418</v>
      </c>
      <c r="J2382" s="2" t="s">
        <v>248</v>
      </c>
      <c r="K2382" s="9">
        <v>600</v>
      </c>
      <c r="L2382" s="9">
        <v>1167</v>
      </c>
      <c r="M2382" s="5">
        <v>19</v>
      </c>
      <c r="N2382" s="5">
        <v>0</v>
      </c>
      <c r="O2382" s="5">
        <v>8.44</v>
      </c>
      <c r="P2382" s="5">
        <v>0</v>
      </c>
      <c r="Q2382" s="2">
        <f t="shared" si="223"/>
        <v>-8.44</v>
      </c>
      <c r="R2382" s="5">
        <f t="shared" si="224"/>
        <v>-8.44</v>
      </c>
      <c r="S2382" s="11">
        <f t="shared" si="225"/>
        <v>-1</v>
      </c>
      <c r="T2382" s="5">
        <v>1.63</v>
      </c>
      <c r="U2382" s="5">
        <v>0.44</v>
      </c>
      <c r="V2382" s="5">
        <v>0</v>
      </c>
      <c r="W2382" s="12">
        <f t="shared" si="226"/>
        <v>0</v>
      </c>
      <c r="X2382" s="2" t="str">
        <f t="shared" si="227"/>
        <v>PAUSE</v>
      </c>
      <c r="Y2382" s="22" t="str">
        <f t="shared" si="228"/>
        <v>High (501-750)</v>
      </c>
    </row>
    <row r="2383" spans="1:25">
      <c r="A2383" s="2" t="s">
        <v>8391</v>
      </c>
      <c r="B2383" s="2" t="s">
        <v>6128</v>
      </c>
      <c r="C2383" s="2" t="s">
        <v>2756</v>
      </c>
      <c r="D2383" s="2" t="s">
        <v>2973</v>
      </c>
      <c r="E2383" s="2" t="s">
        <v>56</v>
      </c>
      <c r="F2383" s="5">
        <v>3750</v>
      </c>
      <c r="G2383" s="2" t="s">
        <v>8392</v>
      </c>
      <c r="H2383" s="2" t="s">
        <v>344</v>
      </c>
      <c r="I2383" s="2" t="s">
        <v>7418</v>
      </c>
      <c r="J2383" s="2" t="s">
        <v>248</v>
      </c>
      <c r="K2383" s="9">
        <v>800</v>
      </c>
      <c r="L2383" s="9">
        <v>1776</v>
      </c>
      <c r="M2383" s="5">
        <v>35</v>
      </c>
      <c r="N2383" s="5">
        <v>0</v>
      </c>
      <c r="O2383" s="5">
        <v>27.95</v>
      </c>
      <c r="P2383" s="5">
        <v>0</v>
      </c>
      <c r="Q2383" s="2">
        <f t="shared" si="223"/>
        <v>-27.95</v>
      </c>
      <c r="R2383" s="5">
        <f t="shared" si="224"/>
        <v>-27.95</v>
      </c>
      <c r="S2383" s="11">
        <f t="shared" si="225"/>
        <v>-1</v>
      </c>
      <c r="T2383" s="5">
        <v>1.97</v>
      </c>
      <c r="U2383" s="5">
        <v>0.8</v>
      </c>
      <c r="V2383" s="5">
        <v>0</v>
      </c>
      <c r="W2383" s="12">
        <f t="shared" si="226"/>
        <v>0</v>
      </c>
      <c r="X2383" s="2" t="str">
        <f t="shared" si="227"/>
        <v>PAUSE</v>
      </c>
      <c r="Y2383" s="22" t="str">
        <f t="shared" si="228"/>
        <v>Premium (751-1000)</v>
      </c>
    </row>
    <row r="2384" spans="1:25">
      <c r="A2384" s="2" t="s">
        <v>8393</v>
      </c>
      <c r="B2384" s="2" t="s">
        <v>2802</v>
      </c>
      <c r="C2384" s="2" t="s">
        <v>8394</v>
      </c>
      <c r="D2384" s="2" t="s">
        <v>1603</v>
      </c>
      <c r="E2384" s="2" t="s">
        <v>32</v>
      </c>
      <c r="F2384" s="5">
        <v>4500</v>
      </c>
      <c r="G2384" s="2" t="s">
        <v>8395</v>
      </c>
      <c r="H2384" s="2" t="s">
        <v>190</v>
      </c>
      <c r="I2384" s="2" t="s">
        <v>7418</v>
      </c>
      <c r="J2384" s="2" t="s">
        <v>135</v>
      </c>
      <c r="K2384" s="9">
        <v>800</v>
      </c>
      <c r="L2384" s="9">
        <v>1320</v>
      </c>
      <c r="M2384" s="5">
        <v>24</v>
      </c>
      <c r="N2384" s="5">
        <v>0</v>
      </c>
      <c r="O2384" s="5">
        <v>16.87</v>
      </c>
      <c r="P2384" s="5">
        <v>0</v>
      </c>
      <c r="Q2384" s="2">
        <f t="shared" si="223"/>
        <v>-16.87</v>
      </c>
      <c r="R2384" s="5">
        <f t="shared" si="224"/>
        <v>-16.87</v>
      </c>
      <c r="S2384" s="11">
        <f t="shared" si="225"/>
        <v>-1</v>
      </c>
      <c r="T2384" s="5">
        <v>1.82</v>
      </c>
      <c r="U2384" s="5">
        <v>0.7</v>
      </c>
      <c r="V2384" s="5">
        <v>0</v>
      </c>
      <c r="W2384" s="12">
        <f t="shared" si="226"/>
        <v>0</v>
      </c>
      <c r="X2384" s="2" t="str">
        <f t="shared" si="227"/>
        <v>PAUSE</v>
      </c>
      <c r="Y2384" s="22" t="str">
        <f t="shared" si="228"/>
        <v>Premium (751-1000)</v>
      </c>
    </row>
    <row r="2385" spans="1:25">
      <c r="A2385" s="2" t="s">
        <v>8396</v>
      </c>
      <c r="B2385" s="2" t="s">
        <v>5284</v>
      </c>
      <c r="C2385" s="2" t="s">
        <v>8397</v>
      </c>
      <c r="D2385" s="2" t="s">
        <v>8398</v>
      </c>
      <c r="E2385" s="2" t="s">
        <v>337</v>
      </c>
      <c r="F2385" s="5">
        <v>1500</v>
      </c>
      <c r="G2385" s="2" t="s">
        <v>8399</v>
      </c>
      <c r="H2385" s="2" t="s">
        <v>344</v>
      </c>
      <c r="I2385" s="2" t="s">
        <v>7418</v>
      </c>
      <c r="J2385" s="2" t="s">
        <v>232</v>
      </c>
      <c r="K2385" s="9">
        <v>100</v>
      </c>
      <c r="L2385" s="9">
        <v>901</v>
      </c>
      <c r="M2385" s="5">
        <v>20</v>
      </c>
      <c r="N2385" s="5">
        <v>2</v>
      </c>
      <c r="O2385" s="5">
        <v>11.73</v>
      </c>
      <c r="P2385" s="5">
        <v>118.29</v>
      </c>
      <c r="Q2385" s="2">
        <f t="shared" si="223"/>
        <v>106.56</v>
      </c>
      <c r="R2385" s="5">
        <f t="shared" si="224"/>
        <v>106.56</v>
      </c>
      <c r="S2385" s="11">
        <f t="shared" si="225"/>
        <v>9.0843989769820972</v>
      </c>
      <c r="T2385" s="5">
        <v>2.2200000000000002</v>
      </c>
      <c r="U2385" s="5">
        <v>0.59</v>
      </c>
      <c r="V2385" s="5">
        <v>5.86</v>
      </c>
      <c r="W2385" s="12">
        <f t="shared" si="226"/>
        <v>0.1</v>
      </c>
      <c r="X2385" s="2" t="str">
        <f t="shared" si="227"/>
        <v>SCALE</v>
      </c>
      <c r="Y2385" s="22" t="str">
        <f t="shared" si="228"/>
        <v>Low (100-300)</v>
      </c>
    </row>
    <row r="2386" spans="1:25">
      <c r="A2386" s="2" t="s">
        <v>8400</v>
      </c>
      <c r="B2386" s="2" t="s">
        <v>1562</v>
      </c>
      <c r="C2386" s="2" t="s">
        <v>8401</v>
      </c>
      <c r="D2386" s="2" t="s">
        <v>1412</v>
      </c>
      <c r="E2386" s="2" t="s">
        <v>56</v>
      </c>
      <c r="F2386" s="5">
        <v>2250</v>
      </c>
      <c r="G2386" s="2" t="s">
        <v>8402</v>
      </c>
      <c r="H2386" s="2" t="s">
        <v>161</v>
      </c>
      <c r="I2386" s="2" t="s">
        <v>7418</v>
      </c>
      <c r="J2386" s="2" t="s">
        <v>127</v>
      </c>
      <c r="K2386" s="9">
        <v>400</v>
      </c>
      <c r="L2386" s="9">
        <v>1463</v>
      </c>
      <c r="M2386" s="5">
        <v>28</v>
      </c>
      <c r="N2386" s="5">
        <v>0</v>
      </c>
      <c r="O2386" s="5">
        <v>16.04</v>
      </c>
      <c r="P2386" s="5">
        <v>0</v>
      </c>
      <c r="Q2386" s="2">
        <f t="shared" si="223"/>
        <v>-16.04</v>
      </c>
      <c r="R2386" s="5">
        <f t="shared" si="224"/>
        <v>-16.04</v>
      </c>
      <c r="S2386" s="11">
        <f t="shared" si="225"/>
        <v>-1</v>
      </c>
      <c r="T2386" s="5">
        <v>1.91</v>
      </c>
      <c r="U2386" s="5">
        <v>0.56999999999999995</v>
      </c>
      <c r="V2386" s="5">
        <v>0</v>
      </c>
      <c r="W2386" s="12">
        <f t="shared" si="226"/>
        <v>0</v>
      </c>
      <c r="X2386" s="2" t="str">
        <f t="shared" si="227"/>
        <v>PAUSE</v>
      </c>
      <c r="Y2386" s="22" t="str">
        <f t="shared" si="228"/>
        <v>Mid (301-500)</v>
      </c>
    </row>
    <row r="2387" spans="1:25">
      <c r="A2387" s="2" t="s">
        <v>8403</v>
      </c>
      <c r="B2387" s="2" t="s">
        <v>8404</v>
      </c>
      <c r="C2387" s="2" t="s">
        <v>4409</v>
      </c>
      <c r="D2387" s="2" t="s">
        <v>829</v>
      </c>
      <c r="E2387" s="2" t="s">
        <v>112</v>
      </c>
      <c r="F2387" s="5">
        <v>3400</v>
      </c>
      <c r="G2387" s="2" t="s">
        <v>8405</v>
      </c>
      <c r="H2387" s="2" t="s">
        <v>102</v>
      </c>
      <c r="I2387" s="2" t="s">
        <v>7418</v>
      </c>
      <c r="J2387" s="2" t="s">
        <v>95</v>
      </c>
      <c r="K2387" s="9">
        <v>100</v>
      </c>
      <c r="L2387" s="9">
        <v>2291</v>
      </c>
      <c r="M2387" s="5">
        <v>41</v>
      </c>
      <c r="N2387" s="5">
        <v>0</v>
      </c>
      <c r="O2387" s="5">
        <v>21.58</v>
      </c>
      <c r="P2387" s="5">
        <v>0</v>
      </c>
      <c r="Q2387" s="2">
        <f t="shared" si="223"/>
        <v>-21.58</v>
      </c>
      <c r="R2387" s="5">
        <f t="shared" si="224"/>
        <v>-21.58</v>
      </c>
      <c r="S2387" s="11">
        <f t="shared" si="225"/>
        <v>-1</v>
      </c>
      <c r="T2387" s="5">
        <v>1.79</v>
      </c>
      <c r="U2387" s="5">
        <v>0.53</v>
      </c>
      <c r="V2387" s="5">
        <v>0</v>
      </c>
      <c r="W2387" s="12">
        <f t="shared" si="226"/>
        <v>0</v>
      </c>
      <c r="X2387" s="2" t="str">
        <f t="shared" si="227"/>
        <v>PAUSE</v>
      </c>
      <c r="Y2387" s="22" t="str">
        <f t="shared" si="228"/>
        <v>Low (100-300)</v>
      </c>
    </row>
    <row r="2388" spans="1:25">
      <c r="A2388" s="2" t="s">
        <v>8406</v>
      </c>
      <c r="B2388" s="2" t="s">
        <v>8407</v>
      </c>
      <c r="C2388" s="2" t="s">
        <v>501</v>
      </c>
      <c r="D2388" s="2" t="s">
        <v>204</v>
      </c>
      <c r="E2388" s="2" t="s">
        <v>56</v>
      </c>
      <c r="F2388" s="5">
        <v>2650</v>
      </c>
      <c r="G2388" s="2" t="s">
        <v>2251</v>
      </c>
      <c r="H2388" s="2" t="s">
        <v>253</v>
      </c>
      <c r="I2388" s="2" t="s">
        <v>7418</v>
      </c>
      <c r="J2388" s="2" t="s">
        <v>73</v>
      </c>
      <c r="K2388" s="9">
        <v>300</v>
      </c>
      <c r="L2388" s="9">
        <v>2103</v>
      </c>
      <c r="M2388" s="5">
        <v>36</v>
      </c>
      <c r="N2388" s="5">
        <v>1</v>
      </c>
      <c r="O2388" s="5">
        <v>26.85</v>
      </c>
      <c r="P2388" s="5">
        <v>66.16</v>
      </c>
      <c r="Q2388" s="2">
        <f t="shared" si="223"/>
        <v>39.309999999999995</v>
      </c>
      <c r="R2388" s="5">
        <f t="shared" si="224"/>
        <v>39.309999999999995</v>
      </c>
      <c r="S2388" s="11">
        <f t="shared" si="225"/>
        <v>1.4640595903165734</v>
      </c>
      <c r="T2388" s="5">
        <v>1.71</v>
      </c>
      <c r="U2388" s="5">
        <v>0.75</v>
      </c>
      <c r="V2388" s="5">
        <v>26.85</v>
      </c>
      <c r="W2388" s="12">
        <f t="shared" si="226"/>
        <v>2.7777777777777776E-2</v>
      </c>
      <c r="X2388" s="2" t="str">
        <f t="shared" si="227"/>
        <v>SCALE</v>
      </c>
      <c r="Y2388" s="22" t="str">
        <f t="shared" si="228"/>
        <v>Low (100-300)</v>
      </c>
    </row>
    <row r="2389" spans="1:25">
      <c r="A2389" s="2" t="s">
        <v>8408</v>
      </c>
      <c r="B2389" s="2" t="s">
        <v>449</v>
      </c>
      <c r="C2389" s="2" t="s">
        <v>4729</v>
      </c>
      <c r="D2389" s="2" t="s">
        <v>3008</v>
      </c>
      <c r="E2389" s="2" t="s">
        <v>112</v>
      </c>
      <c r="F2389" s="5">
        <v>1500</v>
      </c>
      <c r="G2389" s="2" t="s">
        <v>8409</v>
      </c>
      <c r="H2389" s="2" t="s">
        <v>72</v>
      </c>
      <c r="I2389" s="2" t="s">
        <v>7418</v>
      </c>
      <c r="J2389" s="2" t="s">
        <v>51</v>
      </c>
      <c r="K2389" s="9">
        <v>1000</v>
      </c>
      <c r="L2389" s="9">
        <v>1442</v>
      </c>
      <c r="M2389" s="5">
        <v>22</v>
      </c>
      <c r="N2389" s="5">
        <v>2</v>
      </c>
      <c r="O2389" s="5">
        <v>14.93</v>
      </c>
      <c r="P2389" s="5">
        <v>146.29</v>
      </c>
      <c r="Q2389" s="2">
        <f t="shared" si="223"/>
        <v>131.35999999999999</v>
      </c>
      <c r="R2389" s="5">
        <f t="shared" si="224"/>
        <v>131.35999999999999</v>
      </c>
      <c r="S2389" s="11">
        <f t="shared" si="225"/>
        <v>8.7983924983255175</v>
      </c>
      <c r="T2389" s="5">
        <v>1.53</v>
      </c>
      <c r="U2389" s="5">
        <v>0.68</v>
      </c>
      <c r="V2389" s="5">
        <v>7.46</v>
      </c>
      <c r="W2389" s="12">
        <f t="shared" si="226"/>
        <v>9.0909090909090912E-2</v>
      </c>
      <c r="X2389" s="2" t="str">
        <f t="shared" si="227"/>
        <v>SCALE</v>
      </c>
      <c r="Y2389" s="22" t="str">
        <f t="shared" si="228"/>
        <v>Premium (751-1000)</v>
      </c>
    </row>
    <row r="2390" spans="1:25">
      <c r="A2390" s="2" t="s">
        <v>8410</v>
      </c>
      <c r="B2390" s="2" t="s">
        <v>8411</v>
      </c>
      <c r="C2390" s="2" t="s">
        <v>8412</v>
      </c>
      <c r="D2390" s="2" t="s">
        <v>264</v>
      </c>
      <c r="E2390" s="2" t="s">
        <v>23</v>
      </c>
      <c r="F2390" s="5">
        <v>3800</v>
      </c>
      <c r="G2390" s="2" t="s">
        <v>8413</v>
      </c>
      <c r="H2390" s="2" t="s">
        <v>167</v>
      </c>
      <c r="I2390" s="2" t="s">
        <v>7418</v>
      </c>
      <c r="J2390" s="2" t="s">
        <v>27</v>
      </c>
      <c r="K2390" s="9">
        <v>700</v>
      </c>
      <c r="L2390" s="9">
        <v>1448</v>
      </c>
      <c r="M2390" s="5">
        <v>53</v>
      </c>
      <c r="N2390" s="5">
        <v>1</v>
      </c>
      <c r="O2390" s="5">
        <v>33.049999999999997</v>
      </c>
      <c r="P2390" s="5">
        <v>60.83</v>
      </c>
      <c r="Q2390" s="2">
        <f t="shared" si="223"/>
        <v>27.78</v>
      </c>
      <c r="R2390" s="5">
        <f t="shared" si="224"/>
        <v>27.78</v>
      </c>
      <c r="S2390" s="11">
        <f t="shared" si="225"/>
        <v>0.84054462934947061</v>
      </c>
      <c r="T2390" s="5">
        <v>3.66</v>
      </c>
      <c r="U2390" s="5">
        <v>0.62</v>
      </c>
      <c r="V2390" s="5">
        <v>33.049999999999997</v>
      </c>
      <c r="W2390" s="12">
        <f t="shared" si="226"/>
        <v>1.8867924528301886E-2</v>
      </c>
      <c r="X2390" s="2" t="str">
        <f t="shared" si="227"/>
        <v>SCALE</v>
      </c>
      <c r="Y2390" s="22" t="str">
        <f t="shared" si="228"/>
        <v>High (501-750)</v>
      </c>
    </row>
    <row r="2391" spans="1:25">
      <c r="A2391" s="2" t="s">
        <v>8414</v>
      </c>
      <c r="B2391" s="2" t="s">
        <v>929</v>
      </c>
      <c r="C2391" s="2" t="s">
        <v>8415</v>
      </c>
      <c r="D2391" s="2" t="s">
        <v>571</v>
      </c>
      <c r="E2391" s="2" t="s">
        <v>112</v>
      </c>
      <c r="F2391" s="5">
        <v>1700</v>
      </c>
      <c r="G2391" s="2" t="s">
        <v>8416</v>
      </c>
      <c r="H2391" s="2" t="s">
        <v>150</v>
      </c>
      <c r="I2391" s="2" t="s">
        <v>7418</v>
      </c>
      <c r="J2391" s="2" t="s">
        <v>51</v>
      </c>
      <c r="K2391" s="9">
        <v>1000</v>
      </c>
      <c r="L2391" s="9">
        <v>556</v>
      </c>
      <c r="M2391" s="5">
        <v>9</v>
      </c>
      <c r="N2391" s="5">
        <v>0</v>
      </c>
      <c r="O2391" s="5">
        <v>5.24</v>
      </c>
      <c r="P2391" s="5">
        <v>0</v>
      </c>
      <c r="Q2391" s="2">
        <f t="shared" si="223"/>
        <v>-5.24</v>
      </c>
      <c r="R2391" s="5">
        <f t="shared" si="224"/>
        <v>-5.24</v>
      </c>
      <c r="S2391" s="11">
        <f t="shared" si="225"/>
        <v>-1</v>
      </c>
      <c r="T2391" s="5">
        <v>1.62</v>
      </c>
      <c r="U2391" s="5">
        <v>0.57999999999999996</v>
      </c>
      <c r="V2391" s="5">
        <v>0</v>
      </c>
      <c r="W2391" s="12">
        <f t="shared" si="226"/>
        <v>0</v>
      </c>
      <c r="X2391" s="2" t="str">
        <f t="shared" si="227"/>
        <v>PAUSE</v>
      </c>
      <c r="Y2391" s="22" t="str">
        <f t="shared" si="228"/>
        <v>Premium (751-1000)</v>
      </c>
    </row>
    <row r="2392" spans="1:25">
      <c r="A2392" s="2" t="s">
        <v>8417</v>
      </c>
      <c r="B2392" s="2" t="s">
        <v>8418</v>
      </c>
      <c r="C2392" s="2" t="s">
        <v>1654</v>
      </c>
      <c r="D2392" s="2" t="s">
        <v>7851</v>
      </c>
      <c r="E2392" s="2" t="s">
        <v>32</v>
      </c>
      <c r="F2392" s="5">
        <v>1100</v>
      </c>
      <c r="G2392" s="2" t="s">
        <v>8419</v>
      </c>
      <c r="H2392" s="2" t="s">
        <v>134</v>
      </c>
      <c r="I2392" s="2" t="s">
        <v>7418</v>
      </c>
      <c r="J2392" s="2" t="s">
        <v>135</v>
      </c>
      <c r="K2392" s="9">
        <v>100</v>
      </c>
      <c r="L2392" s="9">
        <v>819</v>
      </c>
      <c r="M2392" s="5">
        <v>32</v>
      </c>
      <c r="N2392" s="5">
        <v>0</v>
      </c>
      <c r="O2392" s="5">
        <v>15.84</v>
      </c>
      <c r="P2392" s="5">
        <v>0</v>
      </c>
      <c r="Q2392" s="2">
        <f t="shared" si="223"/>
        <v>-15.84</v>
      </c>
      <c r="R2392" s="5">
        <f t="shared" si="224"/>
        <v>-15.84</v>
      </c>
      <c r="S2392" s="11">
        <f t="shared" si="225"/>
        <v>-1</v>
      </c>
      <c r="T2392" s="5">
        <v>3.91</v>
      </c>
      <c r="U2392" s="5">
        <v>0.5</v>
      </c>
      <c r="V2392" s="5">
        <v>0</v>
      </c>
      <c r="W2392" s="12">
        <f t="shared" si="226"/>
        <v>0</v>
      </c>
      <c r="X2392" s="2" t="str">
        <f t="shared" si="227"/>
        <v>PAUSE</v>
      </c>
      <c r="Y2392" s="22" t="str">
        <f t="shared" si="228"/>
        <v>Low (100-300)</v>
      </c>
    </row>
    <row r="2393" spans="1:25">
      <c r="A2393" s="2" t="s">
        <v>8420</v>
      </c>
      <c r="B2393" s="2" t="s">
        <v>3836</v>
      </c>
      <c r="C2393" s="2" t="s">
        <v>331</v>
      </c>
      <c r="D2393" s="2" t="s">
        <v>8421</v>
      </c>
      <c r="E2393" s="2" t="s">
        <v>337</v>
      </c>
      <c r="F2393" s="5">
        <v>4500</v>
      </c>
      <c r="G2393" s="2" t="s">
        <v>8422</v>
      </c>
      <c r="H2393" s="2" t="s">
        <v>25</v>
      </c>
      <c r="I2393" s="2" t="s">
        <v>7418</v>
      </c>
      <c r="J2393" s="2" t="s">
        <v>293</v>
      </c>
      <c r="K2393" s="9">
        <v>600</v>
      </c>
      <c r="L2393" s="9">
        <v>1246</v>
      </c>
      <c r="M2393" s="5">
        <v>19</v>
      </c>
      <c r="N2393" s="5">
        <v>1</v>
      </c>
      <c r="O2393" s="5">
        <v>12.87</v>
      </c>
      <c r="P2393" s="5">
        <v>36.44</v>
      </c>
      <c r="Q2393" s="2">
        <f t="shared" si="223"/>
        <v>23.57</v>
      </c>
      <c r="R2393" s="5">
        <f t="shared" si="224"/>
        <v>23.57</v>
      </c>
      <c r="S2393" s="11">
        <f t="shared" si="225"/>
        <v>1.8313908313908316</v>
      </c>
      <c r="T2393" s="5">
        <v>1.52</v>
      </c>
      <c r="U2393" s="5">
        <v>0.68</v>
      </c>
      <c r="V2393" s="5">
        <v>12.87</v>
      </c>
      <c r="W2393" s="12">
        <f t="shared" si="226"/>
        <v>5.2631578947368418E-2</v>
      </c>
      <c r="X2393" s="2" t="str">
        <f t="shared" si="227"/>
        <v>SCALE</v>
      </c>
      <c r="Y2393" s="22" t="str">
        <f t="shared" si="228"/>
        <v>High (501-750)</v>
      </c>
    </row>
    <row r="2394" spans="1:25">
      <c r="A2394" s="2" t="s">
        <v>8423</v>
      </c>
      <c r="B2394" s="2" t="s">
        <v>1694</v>
      </c>
      <c r="C2394" s="2" t="s">
        <v>8424</v>
      </c>
      <c r="D2394" s="2" t="s">
        <v>117</v>
      </c>
      <c r="E2394" s="2" t="s">
        <v>118</v>
      </c>
      <c r="F2394" s="5">
        <v>1100</v>
      </c>
      <c r="G2394" s="2" t="s">
        <v>8425</v>
      </c>
      <c r="H2394" s="2" t="s">
        <v>312</v>
      </c>
      <c r="I2394" s="2" t="s">
        <v>7418</v>
      </c>
      <c r="J2394" s="2" t="s">
        <v>88</v>
      </c>
      <c r="K2394" s="9">
        <v>300</v>
      </c>
      <c r="L2394" s="9">
        <v>1752</v>
      </c>
      <c r="M2394" s="5">
        <v>65</v>
      </c>
      <c r="N2394" s="5">
        <v>0</v>
      </c>
      <c r="O2394" s="5">
        <v>46.42</v>
      </c>
      <c r="P2394" s="5">
        <v>0</v>
      </c>
      <c r="Q2394" s="2">
        <f t="shared" si="223"/>
        <v>-46.42</v>
      </c>
      <c r="R2394" s="5">
        <f t="shared" si="224"/>
        <v>-46.42</v>
      </c>
      <c r="S2394" s="11">
        <f t="shared" si="225"/>
        <v>-1</v>
      </c>
      <c r="T2394" s="5">
        <v>3.71</v>
      </c>
      <c r="U2394" s="5">
        <v>0.71</v>
      </c>
      <c r="V2394" s="5">
        <v>0</v>
      </c>
      <c r="W2394" s="12">
        <f t="shared" si="226"/>
        <v>0</v>
      </c>
      <c r="X2394" s="2" t="str">
        <f t="shared" si="227"/>
        <v>PAUSE</v>
      </c>
      <c r="Y2394" s="22" t="str">
        <f t="shared" si="228"/>
        <v>Low (100-300)</v>
      </c>
    </row>
    <row r="2395" spans="1:25">
      <c r="A2395" s="2" t="s">
        <v>8426</v>
      </c>
      <c r="B2395" s="2" t="s">
        <v>321</v>
      </c>
      <c r="C2395" s="2" t="s">
        <v>1388</v>
      </c>
      <c r="D2395" s="2" t="s">
        <v>8427</v>
      </c>
      <c r="E2395" s="2" t="s">
        <v>132</v>
      </c>
      <c r="F2395" s="5">
        <v>1900</v>
      </c>
      <c r="G2395" s="2" t="s">
        <v>8170</v>
      </c>
      <c r="H2395" s="2" t="s">
        <v>50</v>
      </c>
      <c r="I2395" s="2" t="s">
        <v>7418</v>
      </c>
      <c r="J2395" s="2" t="s">
        <v>120</v>
      </c>
      <c r="K2395" s="9">
        <v>1000</v>
      </c>
      <c r="L2395" s="9">
        <v>1071</v>
      </c>
      <c r="M2395" s="5">
        <v>23</v>
      </c>
      <c r="N2395" s="5">
        <v>0</v>
      </c>
      <c r="O2395" s="5">
        <v>16.59</v>
      </c>
      <c r="P2395" s="5">
        <v>0</v>
      </c>
      <c r="Q2395" s="2">
        <f t="shared" si="223"/>
        <v>-16.59</v>
      </c>
      <c r="R2395" s="5">
        <f t="shared" si="224"/>
        <v>-16.59</v>
      </c>
      <c r="S2395" s="11">
        <f t="shared" si="225"/>
        <v>-1</v>
      </c>
      <c r="T2395" s="5">
        <v>2.15</v>
      </c>
      <c r="U2395" s="5">
        <v>0.72</v>
      </c>
      <c r="V2395" s="5">
        <v>0</v>
      </c>
      <c r="W2395" s="12">
        <f t="shared" si="226"/>
        <v>0</v>
      </c>
      <c r="X2395" s="2" t="str">
        <f t="shared" si="227"/>
        <v>PAUSE</v>
      </c>
      <c r="Y2395" s="22" t="str">
        <f t="shared" si="228"/>
        <v>Premium (751-1000)</v>
      </c>
    </row>
    <row r="2396" spans="1:25">
      <c r="A2396" s="2" t="s">
        <v>8428</v>
      </c>
      <c r="B2396" s="2" t="s">
        <v>883</v>
      </c>
      <c r="C2396" s="2" t="s">
        <v>1702</v>
      </c>
      <c r="D2396" s="2" t="s">
        <v>359</v>
      </c>
      <c r="E2396" s="2" t="s">
        <v>40</v>
      </c>
      <c r="F2396" s="5">
        <v>4000</v>
      </c>
      <c r="G2396" s="2" t="s">
        <v>8429</v>
      </c>
      <c r="H2396" s="2" t="s">
        <v>167</v>
      </c>
      <c r="I2396" s="2" t="s">
        <v>7418</v>
      </c>
      <c r="J2396" s="2" t="s">
        <v>177</v>
      </c>
      <c r="K2396" s="9">
        <v>1000</v>
      </c>
      <c r="L2396" s="9">
        <v>2252</v>
      </c>
      <c r="M2396" s="5">
        <v>62</v>
      </c>
      <c r="N2396" s="5">
        <v>5</v>
      </c>
      <c r="O2396" s="5">
        <v>52.33</v>
      </c>
      <c r="P2396" s="5">
        <v>372.2</v>
      </c>
      <c r="Q2396" s="2">
        <f t="shared" si="223"/>
        <v>319.87</v>
      </c>
      <c r="R2396" s="5">
        <f t="shared" si="224"/>
        <v>319.87</v>
      </c>
      <c r="S2396" s="11">
        <f t="shared" si="225"/>
        <v>6.1125549398050838</v>
      </c>
      <c r="T2396" s="5">
        <v>2.75</v>
      </c>
      <c r="U2396" s="5">
        <v>0.84</v>
      </c>
      <c r="V2396" s="5">
        <v>10.47</v>
      </c>
      <c r="W2396" s="12">
        <f t="shared" si="226"/>
        <v>8.0645161290322578E-2</v>
      </c>
      <c r="X2396" s="2" t="str">
        <f t="shared" si="227"/>
        <v>SCALE</v>
      </c>
      <c r="Y2396" s="22" t="str">
        <f t="shared" si="228"/>
        <v>Premium (751-1000)</v>
      </c>
    </row>
    <row r="2397" spans="1:25">
      <c r="A2397" s="2" t="s">
        <v>8430</v>
      </c>
      <c r="B2397" s="2" t="s">
        <v>686</v>
      </c>
      <c r="C2397" s="2" t="s">
        <v>8431</v>
      </c>
      <c r="D2397" s="2" t="s">
        <v>8432</v>
      </c>
      <c r="E2397" s="2" t="s">
        <v>188</v>
      </c>
      <c r="F2397" s="5">
        <v>4333</v>
      </c>
      <c r="G2397" s="2" t="s">
        <v>8433</v>
      </c>
      <c r="H2397" s="2" t="s">
        <v>25</v>
      </c>
      <c r="I2397" s="2" t="s">
        <v>7418</v>
      </c>
      <c r="J2397" s="2" t="s">
        <v>217</v>
      </c>
      <c r="K2397" s="9">
        <v>600</v>
      </c>
      <c r="L2397" s="9">
        <v>2192</v>
      </c>
      <c r="M2397" s="5">
        <v>85</v>
      </c>
      <c r="N2397" s="5">
        <v>0</v>
      </c>
      <c r="O2397" s="5">
        <v>52.61</v>
      </c>
      <c r="P2397" s="5">
        <v>0</v>
      </c>
      <c r="Q2397" s="2">
        <f t="shared" si="223"/>
        <v>-52.61</v>
      </c>
      <c r="R2397" s="5">
        <f t="shared" si="224"/>
        <v>-52.61</v>
      </c>
      <c r="S2397" s="11">
        <f t="shared" si="225"/>
        <v>-1</v>
      </c>
      <c r="T2397" s="5">
        <v>3.88</v>
      </c>
      <c r="U2397" s="5">
        <v>0.62</v>
      </c>
      <c r="V2397" s="5">
        <v>0</v>
      </c>
      <c r="W2397" s="12">
        <f t="shared" si="226"/>
        <v>0</v>
      </c>
      <c r="X2397" s="2" t="str">
        <f t="shared" si="227"/>
        <v>PAUSE</v>
      </c>
      <c r="Y2397" s="22" t="str">
        <f t="shared" si="228"/>
        <v>High (501-750)</v>
      </c>
    </row>
    <row r="2398" spans="1:25">
      <c r="A2398" s="2" t="s">
        <v>8434</v>
      </c>
      <c r="B2398" s="2" t="s">
        <v>5560</v>
      </c>
      <c r="C2398" s="2" t="s">
        <v>8435</v>
      </c>
      <c r="D2398" s="2" t="s">
        <v>552</v>
      </c>
      <c r="E2398" s="2" t="s">
        <v>222</v>
      </c>
      <c r="F2398" s="5">
        <v>1500</v>
      </c>
      <c r="G2398" s="2" t="s">
        <v>8436</v>
      </c>
      <c r="H2398" s="2" t="s">
        <v>50</v>
      </c>
      <c r="I2398" s="2" t="s">
        <v>7418</v>
      </c>
      <c r="J2398" s="2" t="s">
        <v>458</v>
      </c>
      <c r="K2398" s="9">
        <v>200</v>
      </c>
      <c r="L2398" s="9">
        <v>1179</v>
      </c>
      <c r="M2398" s="5">
        <v>25</v>
      </c>
      <c r="N2398" s="5">
        <v>1</v>
      </c>
      <c r="O2398" s="5">
        <v>19.72</v>
      </c>
      <c r="P2398" s="5">
        <v>39.619999999999997</v>
      </c>
      <c r="Q2398" s="2">
        <f t="shared" si="223"/>
        <v>19.899999999999999</v>
      </c>
      <c r="R2398" s="5">
        <f t="shared" si="224"/>
        <v>19.899999999999999</v>
      </c>
      <c r="S2398" s="11">
        <f t="shared" si="225"/>
        <v>1.0091277890466532</v>
      </c>
      <c r="T2398" s="5">
        <v>2.12</v>
      </c>
      <c r="U2398" s="5">
        <v>0.79</v>
      </c>
      <c r="V2398" s="5">
        <v>19.72</v>
      </c>
      <c r="W2398" s="12">
        <f t="shared" si="226"/>
        <v>0.04</v>
      </c>
      <c r="X2398" s="2" t="str">
        <f t="shared" si="227"/>
        <v>SCALE</v>
      </c>
      <c r="Y2398" s="22" t="str">
        <f t="shared" si="228"/>
        <v>Low (100-300)</v>
      </c>
    </row>
    <row r="2399" spans="1:25">
      <c r="A2399" s="2" t="s">
        <v>8437</v>
      </c>
      <c r="B2399" s="2" t="s">
        <v>3748</v>
      </c>
      <c r="C2399" s="2" t="s">
        <v>8438</v>
      </c>
      <c r="D2399" s="2" t="s">
        <v>8439</v>
      </c>
      <c r="E2399" s="2" t="s">
        <v>40</v>
      </c>
      <c r="F2399" s="5">
        <v>3750</v>
      </c>
      <c r="G2399" s="2" t="s">
        <v>8440</v>
      </c>
      <c r="H2399" s="2" t="s">
        <v>50</v>
      </c>
      <c r="I2399" s="2" t="s">
        <v>7418</v>
      </c>
      <c r="J2399" s="2" t="s">
        <v>293</v>
      </c>
      <c r="K2399" s="9">
        <v>200</v>
      </c>
      <c r="L2399" s="9">
        <v>2088</v>
      </c>
      <c r="M2399" s="5">
        <v>55</v>
      </c>
      <c r="N2399" s="5">
        <v>1</v>
      </c>
      <c r="O2399" s="5">
        <v>40.07</v>
      </c>
      <c r="P2399" s="5">
        <v>51.81</v>
      </c>
      <c r="Q2399" s="2">
        <f t="shared" si="223"/>
        <v>11.740000000000002</v>
      </c>
      <c r="R2399" s="5">
        <f t="shared" si="224"/>
        <v>11.740000000000002</v>
      </c>
      <c r="S2399" s="11">
        <f t="shared" si="225"/>
        <v>0.29298727227352139</v>
      </c>
      <c r="T2399" s="5">
        <v>2.63</v>
      </c>
      <c r="U2399" s="5">
        <v>0.73</v>
      </c>
      <c r="V2399" s="5">
        <v>40.07</v>
      </c>
      <c r="W2399" s="12">
        <f t="shared" si="226"/>
        <v>1.8181818181818181E-2</v>
      </c>
      <c r="X2399" s="2" t="str">
        <f t="shared" si="227"/>
        <v>SCALE</v>
      </c>
      <c r="Y2399" s="22" t="str">
        <f t="shared" si="228"/>
        <v>Low (100-300)</v>
      </c>
    </row>
    <row r="2400" spans="1:25">
      <c r="A2400" s="2" t="s">
        <v>8441</v>
      </c>
      <c r="B2400" s="2" t="s">
        <v>1730</v>
      </c>
      <c r="C2400" s="2" t="s">
        <v>8442</v>
      </c>
      <c r="D2400" s="2" t="s">
        <v>2545</v>
      </c>
      <c r="E2400" s="2" t="s">
        <v>118</v>
      </c>
      <c r="F2400" s="5">
        <v>2750</v>
      </c>
      <c r="G2400" s="2" t="s">
        <v>8443</v>
      </c>
      <c r="H2400" s="2" t="s">
        <v>102</v>
      </c>
      <c r="I2400" s="2" t="s">
        <v>7418</v>
      </c>
      <c r="J2400" s="2" t="s">
        <v>356</v>
      </c>
      <c r="K2400" s="9">
        <v>100</v>
      </c>
      <c r="L2400" s="9">
        <v>1211</v>
      </c>
      <c r="M2400" s="5">
        <v>27</v>
      </c>
      <c r="N2400" s="5">
        <v>0</v>
      </c>
      <c r="O2400" s="5">
        <v>13.98</v>
      </c>
      <c r="P2400" s="5">
        <v>0</v>
      </c>
      <c r="Q2400" s="2">
        <f t="shared" si="223"/>
        <v>-13.98</v>
      </c>
      <c r="R2400" s="5">
        <f t="shared" si="224"/>
        <v>-13.98</v>
      </c>
      <c r="S2400" s="11">
        <f t="shared" si="225"/>
        <v>-1</v>
      </c>
      <c r="T2400" s="5">
        <v>2.23</v>
      </c>
      <c r="U2400" s="5">
        <v>0.52</v>
      </c>
      <c r="V2400" s="5">
        <v>0</v>
      </c>
      <c r="W2400" s="12">
        <f t="shared" si="226"/>
        <v>0</v>
      </c>
      <c r="X2400" s="2" t="str">
        <f t="shared" si="227"/>
        <v>PAUSE</v>
      </c>
      <c r="Y2400" s="22" t="str">
        <f t="shared" si="228"/>
        <v>Low (100-300)</v>
      </c>
    </row>
    <row r="2401" spans="1:25">
      <c r="A2401" s="2" t="s">
        <v>8444</v>
      </c>
      <c r="B2401" s="2" t="s">
        <v>8445</v>
      </c>
      <c r="C2401" s="2" t="s">
        <v>2054</v>
      </c>
      <c r="D2401" s="2" t="s">
        <v>655</v>
      </c>
      <c r="E2401" s="2" t="s">
        <v>125</v>
      </c>
      <c r="F2401" s="5">
        <v>2250</v>
      </c>
      <c r="G2401" s="2" t="s">
        <v>8446</v>
      </c>
      <c r="H2401" s="2" t="s">
        <v>312</v>
      </c>
      <c r="I2401" s="2" t="s">
        <v>7418</v>
      </c>
      <c r="J2401" s="2" t="s">
        <v>232</v>
      </c>
      <c r="K2401" s="9">
        <v>800</v>
      </c>
      <c r="L2401" s="9">
        <v>883</v>
      </c>
      <c r="M2401" s="5">
        <v>21</v>
      </c>
      <c r="N2401" s="5">
        <v>0</v>
      </c>
      <c r="O2401" s="5">
        <v>14.67</v>
      </c>
      <c r="P2401" s="5">
        <v>0</v>
      </c>
      <c r="Q2401" s="2">
        <f t="shared" si="223"/>
        <v>-14.67</v>
      </c>
      <c r="R2401" s="5">
        <f t="shared" si="224"/>
        <v>-14.67</v>
      </c>
      <c r="S2401" s="11">
        <f t="shared" si="225"/>
        <v>-1</v>
      </c>
      <c r="T2401" s="5">
        <v>2.38</v>
      </c>
      <c r="U2401" s="5">
        <v>0.7</v>
      </c>
      <c r="V2401" s="5">
        <v>0</v>
      </c>
      <c r="W2401" s="12">
        <f t="shared" si="226"/>
        <v>0</v>
      </c>
      <c r="X2401" s="2" t="str">
        <f t="shared" si="227"/>
        <v>PAUSE</v>
      </c>
      <c r="Y2401" s="22" t="str">
        <f t="shared" si="228"/>
        <v>Premium (751-1000)</v>
      </c>
    </row>
    <row r="2402" spans="1:25">
      <c r="A2402" s="2" t="s">
        <v>8447</v>
      </c>
      <c r="B2402" s="2" t="s">
        <v>2132</v>
      </c>
      <c r="C2402" s="2" t="s">
        <v>8448</v>
      </c>
      <c r="D2402" s="2" t="s">
        <v>175</v>
      </c>
      <c r="E2402" s="2" t="s">
        <v>23</v>
      </c>
      <c r="F2402" s="5">
        <v>2750</v>
      </c>
      <c r="G2402" s="2" t="s">
        <v>8449</v>
      </c>
      <c r="H2402" s="2" t="s">
        <v>102</v>
      </c>
      <c r="I2402" s="2" t="s">
        <v>7418</v>
      </c>
      <c r="J2402" s="2" t="s">
        <v>458</v>
      </c>
      <c r="K2402" s="9">
        <v>100</v>
      </c>
      <c r="L2402" s="9">
        <v>1800</v>
      </c>
      <c r="M2402" s="5">
        <v>80</v>
      </c>
      <c r="N2402" s="5">
        <v>2</v>
      </c>
      <c r="O2402" s="5">
        <v>51.01</v>
      </c>
      <c r="P2402" s="5">
        <v>107.99</v>
      </c>
      <c r="Q2402" s="2">
        <f t="shared" si="223"/>
        <v>56.98</v>
      </c>
      <c r="R2402" s="5">
        <f t="shared" si="224"/>
        <v>56.98</v>
      </c>
      <c r="S2402" s="11">
        <f t="shared" si="225"/>
        <v>1.117035875318565</v>
      </c>
      <c r="T2402" s="5">
        <v>4.4400000000000004</v>
      </c>
      <c r="U2402" s="5">
        <v>0.64</v>
      </c>
      <c r="V2402" s="5">
        <v>25.5</v>
      </c>
      <c r="W2402" s="12">
        <f t="shared" si="226"/>
        <v>2.5000000000000001E-2</v>
      </c>
      <c r="X2402" s="2" t="str">
        <f t="shared" si="227"/>
        <v>SCALE</v>
      </c>
      <c r="Y2402" s="22" t="str">
        <f t="shared" si="228"/>
        <v>Low (100-300)</v>
      </c>
    </row>
    <row r="2403" spans="1:25">
      <c r="A2403" s="2" t="s">
        <v>8450</v>
      </c>
      <c r="B2403" s="2" t="s">
        <v>8451</v>
      </c>
      <c r="C2403" s="2" t="s">
        <v>8452</v>
      </c>
      <c r="D2403" s="2" t="s">
        <v>6076</v>
      </c>
      <c r="E2403" s="2" t="s">
        <v>112</v>
      </c>
      <c r="F2403" s="5">
        <v>1700</v>
      </c>
      <c r="G2403" s="2" t="s">
        <v>8453</v>
      </c>
      <c r="H2403" s="2" t="s">
        <v>72</v>
      </c>
      <c r="I2403" s="2" t="s">
        <v>7418</v>
      </c>
      <c r="J2403" s="2" t="s">
        <v>183</v>
      </c>
      <c r="K2403" s="9">
        <v>400</v>
      </c>
      <c r="L2403" s="9">
        <v>525</v>
      </c>
      <c r="M2403" s="5">
        <v>8</v>
      </c>
      <c r="N2403" s="5">
        <v>1</v>
      </c>
      <c r="O2403" s="5">
        <v>5.94</v>
      </c>
      <c r="P2403" s="5">
        <v>37.32</v>
      </c>
      <c r="Q2403" s="2">
        <f t="shared" si="223"/>
        <v>31.38</v>
      </c>
      <c r="R2403" s="5">
        <f t="shared" si="224"/>
        <v>31.38</v>
      </c>
      <c r="S2403" s="11">
        <f t="shared" si="225"/>
        <v>5.282828282828282</v>
      </c>
      <c r="T2403" s="5">
        <v>1.52</v>
      </c>
      <c r="U2403" s="5">
        <v>0.74</v>
      </c>
      <c r="V2403" s="5">
        <v>5.94</v>
      </c>
      <c r="W2403" s="12">
        <f t="shared" si="226"/>
        <v>0.125</v>
      </c>
      <c r="X2403" s="2" t="str">
        <f t="shared" si="227"/>
        <v>SCALE</v>
      </c>
      <c r="Y2403" s="22" t="str">
        <f t="shared" si="228"/>
        <v>Mid (301-500)</v>
      </c>
    </row>
    <row r="2404" spans="1:25">
      <c r="A2404" s="2" t="s">
        <v>8454</v>
      </c>
      <c r="B2404" s="2" t="s">
        <v>8455</v>
      </c>
      <c r="C2404" s="2" t="s">
        <v>8456</v>
      </c>
      <c r="D2404" s="2" t="s">
        <v>8457</v>
      </c>
      <c r="E2404" s="2" t="s">
        <v>276</v>
      </c>
      <c r="F2404" s="5">
        <v>3250</v>
      </c>
      <c r="G2404" s="2" t="s">
        <v>8458</v>
      </c>
      <c r="H2404" s="2" t="s">
        <v>150</v>
      </c>
      <c r="I2404" s="2" t="s">
        <v>7418</v>
      </c>
      <c r="J2404" s="2" t="s">
        <v>293</v>
      </c>
      <c r="K2404" s="9">
        <v>600</v>
      </c>
      <c r="L2404" s="9">
        <v>1235</v>
      </c>
      <c r="M2404" s="5">
        <v>33</v>
      </c>
      <c r="N2404" s="5">
        <v>3</v>
      </c>
      <c r="O2404" s="5">
        <v>17.91</v>
      </c>
      <c r="P2404" s="5">
        <v>112.79</v>
      </c>
      <c r="Q2404" s="2">
        <f t="shared" si="223"/>
        <v>94.88000000000001</v>
      </c>
      <c r="R2404" s="5">
        <f t="shared" si="224"/>
        <v>94.88000000000001</v>
      </c>
      <c r="S2404" s="11">
        <f t="shared" si="225"/>
        <v>5.2975991066443333</v>
      </c>
      <c r="T2404" s="5">
        <v>2.67</v>
      </c>
      <c r="U2404" s="5">
        <v>0.54</v>
      </c>
      <c r="V2404" s="5">
        <v>5.97</v>
      </c>
      <c r="W2404" s="12">
        <f t="shared" si="226"/>
        <v>9.0909090909090912E-2</v>
      </c>
      <c r="X2404" s="2" t="str">
        <f t="shared" si="227"/>
        <v>SCALE</v>
      </c>
      <c r="Y2404" s="22" t="str">
        <f t="shared" si="228"/>
        <v>High (501-750)</v>
      </c>
    </row>
    <row r="2405" spans="1:25">
      <c r="A2405" s="2" t="s">
        <v>8459</v>
      </c>
      <c r="B2405" s="2" t="s">
        <v>142</v>
      </c>
      <c r="C2405" s="2" t="s">
        <v>83</v>
      </c>
      <c r="D2405" s="2" t="s">
        <v>204</v>
      </c>
      <c r="E2405" s="2" t="s">
        <v>56</v>
      </c>
      <c r="F2405" s="5">
        <v>4767</v>
      </c>
      <c r="G2405" s="2" t="s">
        <v>8460</v>
      </c>
      <c r="H2405" s="2" t="s">
        <v>167</v>
      </c>
      <c r="I2405" s="2" t="s">
        <v>7418</v>
      </c>
      <c r="J2405" s="2" t="s">
        <v>458</v>
      </c>
      <c r="K2405" s="9">
        <v>700</v>
      </c>
      <c r="L2405" s="9">
        <v>1801</v>
      </c>
      <c r="M2405" s="5">
        <v>72</v>
      </c>
      <c r="N2405" s="5">
        <v>7</v>
      </c>
      <c r="O2405" s="5">
        <v>41.45</v>
      </c>
      <c r="P2405" s="5">
        <v>403.94</v>
      </c>
      <c r="Q2405" s="2">
        <f t="shared" si="223"/>
        <v>362.49</v>
      </c>
      <c r="R2405" s="5">
        <f t="shared" si="224"/>
        <v>362.49</v>
      </c>
      <c r="S2405" s="11">
        <f t="shared" si="225"/>
        <v>8.7452352231604333</v>
      </c>
      <c r="T2405" s="5">
        <v>4</v>
      </c>
      <c r="U2405" s="5">
        <v>0.57999999999999996</v>
      </c>
      <c r="V2405" s="5">
        <v>5.92</v>
      </c>
      <c r="W2405" s="12">
        <f t="shared" si="226"/>
        <v>9.7222222222222224E-2</v>
      </c>
      <c r="X2405" s="2" t="str">
        <f t="shared" si="227"/>
        <v>SCALE</v>
      </c>
      <c r="Y2405" s="22" t="str">
        <f t="shared" si="228"/>
        <v>High (501-750)</v>
      </c>
    </row>
    <row r="2406" spans="1:25">
      <c r="A2406" s="2" t="s">
        <v>8461</v>
      </c>
      <c r="B2406" s="2" t="s">
        <v>795</v>
      </c>
      <c r="C2406" s="2" t="s">
        <v>8462</v>
      </c>
      <c r="D2406" s="2" t="s">
        <v>688</v>
      </c>
      <c r="E2406" s="2" t="s">
        <v>23</v>
      </c>
      <c r="F2406" s="5">
        <v>3250</v>
      </c>
      <c r="G2406" s="2" t="s">
        <v>2574</v>
      </c>
      <c r="H2406" s="2" t="s">
        <v>260</v>
      </c>
      <c r="I2406" s="2" t="s">
        <v>7418</v>
      </c>
      <c r="J2406" s="2" t="s">
        <v>293</v>
      </c>
      <c r="K2406" s="9">
        <v>300</v>
      </c>
      <c r="L2406" s="9">
        <v>1089</v>
      </c>
      <c r="M2406" s="5">
        <v>19</v>
      </c>
      <c r="N2406" s="5">
        <v>0</v>
      </c>
      <c r="O2406" s="5">
        <v>10.16</v>
      </c>
      <c r="P2406" s="5">
        <v>0</v>
      </c>
      <c r="Q2406" s="2">
        <f t="shared" si="223"/>
        <v>-10.16</v>
      </c>
      <c r="R2406" s="5">
        <f t="shared" si="224"/>
        <v>-10.16</v>
      </c>
      <c r="S2406" s="11">
        <f t="shared" si="225"/>
        <v>-1</v>
      </c>
      <c r="T2406" s="5">
        <v>1.74</v>
      </c>
      <c r="U2406" s="5">
        <v>0.53</v>
      </c>
      <c r="V2406" s="5">
        <v>0</v>
      </c>
      <c r="W2406" s="12">
        <f t="shared" si="226"/>
        <v>0</v>
      </c>
      <c r="X2406" s="2" t="str">
        <f t="shared" si="227"/>
        <v>PAUSE</v>
      </c>
      <c r="Y2406" s="22" t="str">
        <f t="shared" si="228"/>
        <v>Low (100-300)</v>
      </c>
    </row>
    <row r="2407" spans="1:25">
      <c r="A2407" s="2" t="s">
        <v>8463</v>
      </c>
      <c r="B2407" s="2" t="s">
        <v>847</v>
      </c>
      <c r="C2407" s="2" t="s">
        <v>4207</v>
      </c>
      <c r="D2407" s="2" t="s">
        <v>8464</v>
      </c>
      <c r="E2407" s="2" t="s">
        <v>56</v>
      </c>
      <c r="F2407" s="5">
        <v>1300</v>
      </c>
      <c r="G2407" s="2" t="s">
        <v>8465</v>
      </c>
      <c r="H2407" s="2" t="s">
        <v>102</v>
      </c>
      <c r="I2407" s="2" t="s">
        <v>7418</v>
      </c>
      <c r="J2407" s="2" t="s">
        <v>80</v>
      </c>
      <c r="K2407" s="9">
        <v>100</v>
      </c>
      <c r="L2407" s="9">
        <v>2348</v>
      </c>
      <c r="M2407" s="5">
        <v>57</v>
      </c>
      <c r="N2407" s="5">
        <v>6</v>
      </c>
      <c r="O2407" s="5">
        <v>45.19</v>
      </c>
      <c r="P2407" s="5">
        <v>380.43</v>
      </c>
      <c r="Q2407" s="2">
        <f t="shared" si="223"/>
        <v>335.24</v>
      </c>
      <c r="R2407" s="5">
        <f t="shared" si="224"/>
        <v>335.24</v>
      </c>
      <c r="S2407" s="11">
        <f t="shared" si="225"/>
        <v>7.418455410489047</v>
      </c>
      <c r="T2407" s="5">
        <v>2.4300000000000002</v>
      </c>
      <c r="U2407" s="5">
        <v>0.79</v>
      </c>
      <c r="V2407" s="5">
        <v>7.53</v>
      </c>
      <c r="W2407" s="12">
        <f t="shared" si="226"/>
        <v>0.10526315789473684</v>
      </c>
      <c r="X2407" s="2" t="str">
        <f t="shared" si="227"/>
        <v>SCALE</v>
      </c>
      <c r="Y2407" s="22" t="str">
        <f t="shared" si="228"/>
        <v>Low (100-300)</v>
      </c>
    </row>
    <row r="2408" spans="1:25">
      <c r="A2408" s="2" t="s">
        <v>8466</v>
      </c>
      <c r="B2408" s="2" t="s">
        <v>8467</v>
      </c>
      <c r="C2408" s="2" t="s">
        <v>1344</v>
      </c>
      <c r="D2408" s="2" t="s">
        <v>5054</v>
      </c>
      <c r="E2408" s="2" t="s">
        <v>188</v>
      </c>
      <c r="F2408" s="5">
        <v>1350</v>
      </c>
      <c r="G2408" s="2" t="s">
        <v>8468</v>
      </c>
      <c r="H2408" s="2" t="s">
        <v>312</v>
      </c>
      <c r="I2408" s="2" t="s">
        <v>7418</v>
      </c>
      <c r="J2408" s="2" t="s">
        <v>699</v>
      </c>
      <c r="K2408" s="9">
        <v>200</v>
      </c>
      <c r="L2408" s="9">
        <v>944</v>
      </c>
      <c r="M2408" s="5">
        <v>22</v>
      </c>
      <c r="N2408" s="5">
        <v>2</v>
      </c>
      <c r="O2408" s="5">
        <v>18.64</v>
      </c>
      <c r="P2408" s="5">
        <v>111.3</v>
      </c>
      <c r="Q2408" s="2">
        <f t="shared" si="223"/>
        <v>92.66</v>
      </c>
      <c r="R2408" s="5">
        <f t="shared" si="224"/>
        <v>92.66</v>
      </c>
      <c r="S2408" s="11">
        <f t="shared" si="225"/>
        <v>4.9710300429184544</v>
      </c>
      <c r="T2408" s="5">
        <v>2.33</v>
      </c>
      <c r="U2408" s="5">
        <v>0.85</v>
      </c>
      <c r="V2408" s="5">
        <v>9.32</v>
      </c>
      <c r="W2408" s="12">
        <f t="shared" si="226"/>
        <v>9.0909090909090912E-2</v>
      </c>
      <c r="X2408" s="2" t="str">
        <f t="shared" si="227"/>
        <v>SCALE</v>
      </c>
      <c r="Y2408" s="22" t="str">
        <f t="shared" si="228"/>
        <v>Low (100-300)</v>
      </c>
    </row>
    <row r="2409" spans="1:25">
      <c r="A2409" s="2" t="s">
        <v>8469</v>
      </c>
      <c r="B2409" s="2" t="s">
        <v>8470</v>
      </c>
      <c r="C2409" s="2" t="s">
        <v>425</v>
      </c>
      <c r="D2409" s="2" t="s">
        <v>236</v>
      </c>
      <c r="E2409" s="2" t="s">
        <v>237</v>
      </c>
      <c r="F2409" s="5">
        <v>2500</v>
      </c>
      <c r="G2409" s="2" t="s">
        <v>8471</v>
      </c>
      <c r="H2409" s="2" t="s">
        <v>134</v>
      </c>
      <c r="I2409" s="2" t="s">
        <v>7418</v>
      </c>
      <c r="J2409" s="2" t="s">
        <v>27</v>
      </c>
      <c r="K2409" s="9">
        <v>600</v>
      </c>
      <c r="L2409" s="9">
        <v>1966</v>
      </c>
      <c r="M2409" s="5">
        <v>61</v>
      </c>
      <c r="N2409" s="5">
        <v>2</v>
      </c>
      <c r="O2409" s="5">
        <v>38.159999999999997</v>
      </c>
      <c r="P2409" s="5">
        <v>98.03</v>
      </c>
      <c r="Q2409" s="2">
        <f t="shared" si="223"/>
        <v>59.870000000000005</v>
      </c>
      <c r="R2409" s="5">
        <f t="shared" si="224"/>
        <v>59.870000000000005</v>
      </c>
      <c r="S2409" s="11">
        <f t="shared" si="225"/>
        <v>1.5689203354297696</v>
      </c>
      <c r="T2409" s="5">
        <v>3.1</v>
      </c>
      <c r="U2409" s="5">
        <v>0.63</v>
      </c>
      <c r="V2409" s="5">
        <v>19.079999999999998</v>
      </c>
      <c r="W2409" s="12">
        <f t="shared" si="226"/>
        <v>3.2786885245901641E-2</v>
      </c>
      <c r="X2409" s="2" t="str">
        <f t="shared" si="227"/>
        <v>SCALE</v>
      </c>
      <c r="Y2409" s="22" t="str">
        <f t="shared" si="228"/>
        <v>High (501-750)</v>
      </c>
    </row>
    <row r="2410" spans="1:25">
      <c r="A2410" s="2" t="s">
        <v>8472</v>
      </c>
      <c r="B2410" s="2" t="s">
        <v>776</v>
      </c>
      <c r="C2410" s="2" t="s">
        <v>843</v>
      </c>
      <c r="D2410" s="2" t="s">
        <v>3444</v>
      </c>
      <c r="E2410" s="2" t="s">
        <v>625</v>
      </c>
      <c r="F2410" s="5">
        <v>1500</v>
      </c>
      <c r="G2410" s="2" t="s">
        <v>6959</v>
      </c>
      <c r="H2410" s="2" t="s">
        <v>42</v>
      </c>
      <c r="I2410" s="2" t="s">
        <v>7418</v>
      </c>
      <c r="J2410" s="2" t="s">
        <v>300</v>
      </c>
      <c r="K2410" s="9">
        <v>300</v>
      </c>
      <c r="L2410" s="9">
        <v>1243</v>
      </c>
      <c r="M2410" s="5">
        <v>32</v>
      </c>
      <c r="N2410" s="5">
        <v>3</v>
      </c>
      <c r="O2410" s="5">
        <v>23.43</v>
      </c>
      <c r="P2410" s="5">
        <v>151.87</v>
      </c>
      <c r="Q2410" s="2">
        <f t="shared" si="223"/>
        <v>128.44</v>
      </c>
      <c r="R2410" s="5">
        <f t="shared" si="224"/>
        <v>128.44</v>
      </c>
      <c r="S2410" s="11">
        <f t="shared" si="225"/>
        <v>5.4818608621425522</v>
      </c>
      <c r="T2410" s="5">
        <v>2.57</v>
      </c>
      <c r="U2410" s="5">
        <v>0.73</v>
      </c>
      <c r="V2410" s="5">
        <v>7.81</v>
      </c>
      <c r="W2410" s="12">
        <f t="shared" si="226"/>
        <v>9.375E-2</v>
      </c>
      <c r="X2410" s="2" t="str">
        <f t="shared" si="227"/>
        <v>SCALE</v>
      </c>
      <c r="Y2410" s="22" t="str">
        <f t="shared" si="228"/>
        <v>Low (100-300)</v>
      </c>
    </row>
    <row r="2411" spans="1:25">
      <c r="A2411" s="2" t="s">
        <v>8473</v>
      </c>
      <c r="B2411" s="2" t="s">
        <v>1391</v>
      </c>
      <c r="C2411" s="2" t="s">
        <v>8462</v>
      </c>
      <c r="D2411" s="2" t="s">
        <v>3122</v>
      </c>
      <c r="E2411" s="2" t="s">
        <v>23</v>
      </c>
      <c r="F2411" s="5">
        <v>1842</v>
      </c>
      <c r="G2411" s="2" t="s">
        <v>8474</v>
      </c>
      <c r="H2411" s="2" t="s">
        <v>50</v>
      </c>
      <c r="I2411" s="2" t="s">
        <v>7418</v>
      </c>
      <c r="J2411" s="2" t="s">
        <v>120</v>
      </c>
      <c r="K2411" s="9">
        <v>300</v>
      </c>
      <c r="L2411" s="9">
        <v>1986</v>
      </c>
      <c r="M2411" s="5">
        <v>37</v>
      </c>
      <c r="N2411" s="5">
        <v>0</v>
      </c>
      <c r="O2411" s="5">
        <v>19.12</v>
      </c>
      <c r="P2411" s="5">
        <v>0</v>
      </c>
      <c r="Q2411" s="2">
        <f t="shared" si="223"/>
        <v>-19.12</v>
      </c>
      <c r="R2411" s="5">
        <f t="shared" si="224"/>
        <v>-19.12</v>
      </c>
      <c r="S2411" s="11">
        <f t="shared" si="225"/>
        <v>-1</v>
      </c>
      <c r="T2411" s="5">
        <v>1.86</v>
      </c>
      <c r="U2411" s="5">
        <v>0.52</v>
      </c>
      <c r="V2411" s="5">
        <v>0</v>
      </c>
      <c r="W2411" s="12">
        <f t="shared" si="226"/>
        <v>0</v>
      </c>
      <c r="X2411" s="2" t="str">
        <f t="shared" si="227"/>
        <v>PAUSE</v>
      </c>
      <c r="Y2411" s="22" t="str">
        <f t="shared" si="228"/>
        <v>Low (100-300)</v>
      </c>
    </row>
    <row r="2412" spans="1:25">
      <c r="A2412" s="2" t="s">
        <v>8475</v>
      </c>
      <c r="B2412" s="2" t="s">
        <v>5577</v>
      </c>
      <c r="C2412" s="2" t="s">
        <v>69</v>
      </c>
      <c r="D2412" s="2" t="s">
        <v>8476</v>
      </c>
      <c r="E2412" s="2" t="s">
        <v>48</v>
      </c>
      <c r="F2412" s="5">
        <v>1250</v>
      </c>
      <c r="G2412" s="2" t="s">
        <v>8477</v>
      </c>
      <c r="H2412" s="2" t="s">
        <v>58</v>
      </c>
      <c r="I2412" s="2" t="s">
        <v>7418</v>
      </c>
      <c r="J2412" s="2" t="s">
        <v>248</v>
      </c>
      <c r="K2412" s="9">
        <v>200</v>
      </c>
      <c r="L2412" s="9">
        <v>1254</v>
      </c>
      <c r="M2412" s="5">
        <v>56</v>
      </c>
      <c r="N2412" s="5">
        <v>4</v>
      </c>
      <c r="O2412" s="5">
        <v>30.51</v>
      </c>
      <c r="P2412" s="5">
        <v>266.04000000000002</v>
      </c>
      <c r="Q2412" s="2">
        <f t="shared" si="223"/>
        <v>235.53000000000003</v>
      </c>
      <c r="R2412" s="5">
        <f t="shared" si="224"/>
        <v>235.53000000000003</v>
      </c>
      <c r="S2412" s="11">
        <f t="shared" si="225"/>
        <v>7.7197640117994109</v>
      </c>
      <c r="T2412" s="5">
        <v>4.47</v>
      </c>
      <c r="U2412" s="5">
        <v>0.54</v>
      </c>
      <c r="V2412" s="5">
        <v>7.63</v>
      </c>
      <c r="W2412" s="12">
        <f t="shared" si="226"/>
        <v>7.1428571428571425E-2</v>
      </c>
      <c r="X2412" s="2" t="str">
        <f t="shared" si="227"/>
        <v>SCALE</v>
      </c>
      <c r="Y2412" s="22" t="str">
        <f t="shared" si="228"/>
        <v>Low (100-300)</v>
      </c>
    </row>
    <row r="2413" spans="1:25">
      <c r="A2413" s="2" t="s">
        <v>8478</v>
      </c>
      <c r="B2413" s="2" t="s">
        <v>295</v>
      </c>
      <c r="C2413" s="2" t="s">
        <v>8479</v>
      </c>
      <c r="D2413" s="2" t="s">
        <v>8480</v>
      </c>
      <c r="E2413" s="2" t="s">
        <v>526</v>
      </c>
      <c r="F2413" s="5">
        <v>2156</v>
      </c>
      <c r="G2413" s="2" t="s">
        <v>8481</v>
      </c>
      <c r="H2413" s="2" t="s">
        <v>42</v>
      </c>
      <c r="I2413" s="2" t="s">
        <v>7418</v>
      </c>
      <c r="J2413" s="2" t="s">
        <v>66</v>
      </c>
      <c r="K2413" s="9">
        <v>700</v>
      </c>
      <c r="L2413" s="9">
        <v>1551</v>
      </c>
      <c r="M2413" s="5">
        <v>26</v>
      </c>
      <c r="N2413" s="5">
        <v>0</v>
      </c>
      <c r="O2413" s="5">
        <v>15.43</v>
      </c>
      <c r="P2413" s="5">
        <v>0</v>
      </c>
      <c r="Q2413" s="2">
        <f t="shared" si="223"/>
        <v>-15.43</v>
      </c>
      <c r="R2413" s="5">
        <f t="shared" si="224"/>
        <v>-15.43</v>
      </c>
      <c r="S2413" s="11">
        <f t="shared" si="225"/>
        <v>-1</v>
      </c>
      <c r="T2413" s="5">
        <v>1.68</v>
      </c>
      <c r="U2413" s="5">
        <v>0.59</v>
      </c>
      <c r="V2413" s="5">
        <v>0</v>
      </c>
      <c r="W2413" s="12">
        <f t="shared" si="226"/>
        <v>0</v>
      </c>
      <c r="X2413" s="2" t="str">
        <f t="shared" si="227"/>
        <v>PAUSE</v>
      </c>
      <c r="Y2413" s="22" t="str">
        <f t="shared" si="228"/>
        <v>High (501-750)</v>
      </c>
    </row>
    <row r="2414" spans="1:25">
      <c r="A2414" s="2" t="s">
        <v>8482</v>
      </c>
      <c r="B2414" s="2" t="s">
        <v>2356</v>
      </c>
      <c r="C2414" s="2" t="s">
        <v>8483</v>
      </c>
      <c r="D2414" s="2" t="s">
        <v>175</v>
      </c>
      <c r="E2414" s="2" t="s">
        <v>23</v>
      </c>
      <c r="F2414" s="5">
        <v>3023</v>
      </c>
      <c r="G2414" s="2" t="s">
        <v>4639</v>
      </c>
      <c r="H2414" s="2" t="s">
        <v>134</v>
      </c>
      <c r="I2414" s="2" t="s">
        <v>7418</v>
      </c>
      <c r="J2414" s="2" t="s">
        <v>183</v>
      </c>
      <c r="K2414" s="9">
        <v>200</v>
      </c>
      <c r="L2414" s="9">
        <v>983</v>
      </c>
      <c r="M2414" s="5">
        <v>27</v>
      </c>
      <c r="N2414" s="5">
        <v>0</v>
      </c>
      <c r="O2414" s="5">
        <v>19.28</v>
      </c>
      <c r="P2414" s="5">
        <v>0</v>
      </c>
      <c r="Q2414" s="2">
        <f t="shared" si="223"/>
        <v>-19.28</v>
      </c>
      <c r="R2414" s="5">
        <f t="shared" si="224"/>
        <v>-19.28</v>
      </c>
      <c r="S2414" s="11">
        <f t="shared" si="225"/>
        <v>-1</v>
      </c>
      <c r="T2414" s="5">
        <v>2.75</v>
      </c>
      <c r="U2414" s="5">
        <v>0.71</v>
      </c>
      <c r="V2414" s="5">
        <v>0</v>
      </c>
      <c r="W2414" s="12">
        <f t="shared" si="226"/>
        <v>0</v>
      </c>
      <c r="X2414" s="2" t="str">
        <f t="shared" si="227"/>
        <v>PAUSE</v>
      </c>
      <c r="Y2414" s="22" t="str">
        <f t="shared" si="228"/>
        <v>Low (100-300)</v>
      </c>
    </row>
    <row r="2415" spans="1:25">
      <c r="A2415" s="2" t="s">
        <v>8484</v>
      </c>
      <c r="B2415" s="2" t="s">
        <v>4717</v>
      </c>
      <c r="C2415" s="2" t="s">
        <v>7567</v>
      </c>
      <c r="D2415" s="2" t="s">
        <v>655</v>
      </c>
      <c r="E2415" s="2" t="s">
        <v>125</v>
      </c>
      <c r="F2415" s="5">
        <v>3250</v>
      </c>
      <c r="G2415" s="2" t="s">
        <v>8485</v>
      </c>
      <c r="H2415" s="2" t="s">
        <v>58</v>
      </c>
      <c r="I2415" s="2" t="s">
        <v>7418</v>
      </c>
      <c r="J2415" s="2" t="s">
        <v>319</v>
      </c>
      <c r="K2415" s="9">
        <v>800</v>
      </c>
      <c r="L2415" s="9">
        <v>1187</v>
      </c>
      <c r="M2415" s="5">
        <v>23</v>
      </c>
      <c r="N2415" s="5">
        <v>0</v>
      </c>
      <c r="O2415" s="5">
        <v>11</v>
      </c>
      <c r="P2415" s="5">
        <v>0</v>
      </c>
      <c r="Q2415" s="2">
        <f t="shared" si="223"/>
        <v>-11</v>
      </c>
      <c r="R2415" s="5">
        <f t="shared" si="224"/>
        <v>-11</v>
      </c>
      <c r="S2415" s="11">
        <f t="shared" si="225"/>
        <v>-1</v>
      </c>
      <c r="T2415" s="5">
        <v>1.94</v>
      </c>
      <c r="U2415" s="5">
        <v>0.48</v>
      </c>
      <c r="V2415" s="5">
        <v>0</v>
      </c>
      <c r="W2415" s="12">
        <f t="shared" si="226"/>
        <v>0</v>
      </c>
      <c r="X2415" s="2" t="str">
        <f t="shared" si="227"/>
        <v>PAUSE</v>
      </c>
      <c r="Y2415" s="22" t="str">
        <f t="shared" si="228"/>
        <v>Premium (751-1000)</v>
      </c>
    </row>
    <row r="2416" spans="1:25">
      <c r="A2416" s="2" t="s">
        <v>8486</v>
      </c>
      <c r="B2416" s="2" t="s">
        <v>82</v>
      </c>
      <c r="C2416" s="2" t="s">
        <v>8487</v>
      </c>
      <c r="D2416" s="2" t="s">
        <v>8488</v>
      </c>
      <c r="E2416" s="2" t="s">
        <v>125</v>
      </c>
      <c r="F2416" s="5">
        <v>1500</v>
      </c>
      <c r="G2416" s="2" t="s">
        <v>8489</v>
      </c>
      <c r="H2416" s="2" t="s">
        <v>87</v>
      </c>
      <c r="I2416" s="2" t="s">
        <v>7418</v>
      </c>
      <c r="J2416" s="2" t="s">
        <v>73</v>
      </c>
      <c r="K2416" s="9">
        <v>300</v>
      </c>
      <c r="L2416" s="9">
        <v>636</v>
      </c>
      <c r="M2416" s="5">
        <v>13</v>
      </c>
      <c r="N2416" s="5">
        <v>0</v>
      </c>
      <c r="O2416" s="5">
        <v>7.12</v>
      </c>
      <c r="P2416" s="5">
        <v>0</v>
      </c>
      <c r="Q2416" s="2">
        <f t="shared" si="223"/>
        <v>-7.12</v>
      </c>
      <c r="R2416" s="5">
        <f t="shared" si="224"/>
        <v>-7.12</v>
      </c>
      <c r="S2416" s="11">
        <f t="shared" si="225"/>
        <v>-1</v>
      </c>
      <c r="T2416" s="5">
        <v>2.04</v>
      </c>
      <c r="U2416" s="5">
        <v>0.55000000000000004</v>
      </c>
      <c r="V2416" s="5">
        <v>0</v>
      </c>
      <c r="W2416" s="12">
        <f t="shared" si="226"/>
        <v>0</v>
      </c>
      <c r="X2416" s="2" t="str">
        <f t="shared" si="227"/>
        <v>PAUSE</v>
      </c>
      <c r="Y2416" s="22" t="str">
        <f t="shared" si="228"/>
        <v>Low (100-300)</v>
      </c>
    </row>
    <row r="2417" spans="1:25">
      <c r="A2417" s="2" t="s">
        <v>8490</v>
      </c>
      <c r="B2417" s="2" t="s">
        <v>2337</v>
      </c>
      <c r="C2417" s="2" t="s">
        <v>8491</v>
      </c>
      <c r="D2417" s="2" t="s">
        <v>8492</v>
      </c>
      <c r="E2417" s="2" t="s">
        <v>8493</v>
      </c>
      <c r="F2417" s="5">
        <v>3000</v>
      </c>
      <c r="G2417" s="2" t="s">
        <v>8494</v>
      </c>
      <c r="H2417" s="2" t="s">
        <v>65</v>
      </c>
      <c r="I2417" s="2" t="s">
        <v>7418</v>
      </c>
      <c r="J2417" s="2" t="s">
        <v>183</v>
      </c>
      <c r="K2417" s="9">
        <v>800</v>
      </c>
      <c r="L2417" s="9">
        <v>2256</v>
      </c>
      <c r="M2417" s="5">
        <v>50</v>
      </c>
      <c r="N2417" s="5">
        <v>0</v>
      </c>
      <c r="O2417" s="5">
        <v>40.08</v>
      </c>
      <c r="P2417" s="5">
        <v>0</v>
      </c>
      <c r="Q2417" s="2">
        <f t="shared" si="223"/>
        <v>-40.08</v>
      </c>
      <c r="R2417" s="5">
        <f t="shared" si="224"/>
        <v>-40.08</v>
      </c>
      <c r="S2417" s="11">
        <f t="shared" si="225"/>
        <v>-1</v>
      </c>
      <c r="T2417" s="5">
        <v>2.2200000000000002</v>
      </c>
      <c r="U2417" s="5">
        <v>0.8</v>
      </c>
      <c r="V2417" s="5">
        <v>0</v>
      </c>
      <c r="W2417" s="12">
        <f t="shared" si="226"/>
        <v>0</v>
      </c>
      <c r="X2417" s="2" t="str">
        <f t="shared" si="227"/>
        <v>PAUSE</v>
      </c>
      <c r="Y2417" s="22" t="str">
        <f t="shared" si="228"/>
        <v>Premium (751-1000)</v>
      </c>
    </row>
    <row r="2418" spans="1:25">
      <c r="A2418" s="2" t="s">
        <v>8495</v>
      </c>
      <c r="B2418" s="2" t="s">
        <v>5584</v>
      </c>
      <c r="C2418" s="2" t="s">
        <v>8496</v>
      </c>
      <c r="D2418" s="2" t="s">
        <v>406</v>
      </c>
      <c r="E2418" s="2" t="s">
        <v>85</v>
      </c>
      <c r="F2418" s="5">
        <v>4600</v>
      </c>
      <c r="G2418" s="2" t="s">
        <v>8497</v>
      </c>
      <c r="H2418" s="2" t="s">
        <v>344</v>
      </c>
      <c r="I2418" s="2" t="s">
        <v>7418</v>
      </c>
      <c r="J2418" s="2" t="s">
        <v>217</v>
      </c>
      <c r="K2418" s="9">
        <v>600</v>
      </c>
      <c r="L2418" s="9">
        <v>1840</v>
      </c>
      <c r="M2418" s="5">
        <v>47</v>
      </c>
      <c r="N2418" s="5">
        <v>1</v>
      </c>
      <c r="O2418" s="5">
        <v>35.1</v>
      </c>
      <c r="P2418" s="5">
        <v>59.24</v>
      </c>
      <c r="Q2418" s="2">
        <f t="shared" si="223"/>
        <v>24.14</v>
      </c>
      <c r="R2418" s="5">
        <f t="shared" si="224"/>
        <v>24.14</v>
      </c>
      <c r="S2418" s="11">
        <f t="shared" si="225"/>
        <v>0.68774928774928779</v>
      </c>
      <c r="T2418" s="5">
        <v>2.5499999999999998</v>
      </c>
      <c r="U2418" s="5">
        <v>0.75</v>
      </c>
      <c r="V2418" s="5">
        <v>35.1</v>
      </c>
      <c r="W2418" s="12">
        <f t="shared" si="226"/>
        <v>2.1276595744680851E-2</v>
      </c>
      <c r="X2418" s="2" t="str">
        <f t="shared" si="227"/>
        <v>SCALE</v>
      </c>
      <c r="Y2418" s="22" t="str">
        <f t="shared" si="228"/>
        <v>High (501-750)</v>
      </c>
    </row>
    <row r="2419" spans="1:25">
      <c r="A2419" s="2" t="s">
        <v>8498</v>
      </c>
      <c r="B2419" s="2" t="s">
        <v>8499</v>
      </c>
      <c r="C2419" s="2" t="s">
        <v>2200</v>
      </c>
      <c r="D2419" s="2" t="s">
        <v>204</v>
      </c>
      <c r="E2419" s="2" t="s">
        <v>56</v>
      </c>
      <c r="F2419" s="5">
        <v>3000</v>
      </c>
      <c r="G2419" s="2" t="s">
        <v>8500</v>
      </c>
      <c r="H2419" s="2" t="s">
        <v>312</v>
      </c>
      <c r="I2419" s="2" t="s">
        <v>7418</v>
      </c>
      <c r="J2419" s="2" t="s">
        <v>248</v>
      </c>
      <c r="K2419" s="9">
        <v>1000</v>
      </c>
      <c r="L2419" s="9">
        <v>1315</v>
      </c>
      <c r="M2419" s="5">
        <v>22</v>
      </c>
      <c r="N2419" s="5">
        <v>1</v>
      </c>
      <c r="O2419" s="5">
        <v>13.8</v>
      </c>
      <c r="P2419" s="5">
        <v>51.83</v>
      </c>
      <c r="Q2419" s="2">
        <f t="shared" si="223"/>
        <v>38.03</v>
      </c>
      <c r="R2419" s="5">
        <f t="shared" si="224"/>
        <v>38.03</v>
      </c>
      <c r="S2419" s="11">
        <f t="shared" si="225"/>
        <v>2.7557971014492755</v>
      </c>
      <c r="T2419" s="5">
        <v>1.67</v>
      </c>
      <c r="U2419" s="5">
        <v>0.63</v>
      </c>
      <c r="V2419" s="5">
        <v>13.8</v>
      </c>
      <c r="W2419" s="12">
        <f t="shared" si="226"/>
        <v>4.5454545454545456E-2</v>
      </c>
      <c r="X2419" s="2" t="str">
        <f t="shared" si="227"/>
        <v>SCALE</v>
      </c>
      <c r="Y2419" s="22" t="str">
        <f t="shared" si="228"/>
        <v>Premium (751-1000)</v>
      </c>
    </row>
    <row r="2420" spans="1:25">
      <c r="A2420" s="2" t="s">
        <v>8501</v>
      </c>
      <c r="B2420" s="2" t="s">
        <v>555</v>
      </c>
      <c r="C2420" s="2" t="s">
        <v>8502</v>
      </c>
      <c r="D2420" s="2" t="s">
        <v>264</v>
      </c>
      <c r="E2420" s="2" t="s">
        <v>23</v>
      </c>
      <c r="F2420" s="5">
        <v>3100</v>
      </c>
      <c r="G2420" s="2" t="s">
        <v>8503</v>
      </c>
      <c r="H2420" s="2" t="s">
        <v>94</v>
      </c>
      <c r="I2420" s="2" t="s">
        <v>7418</v>
      </c>
      <c r="J2420" s="2" t="s">
        <v>356</v>
      </c>
      <c r="K2420" s="9">
        <v>500</v>
      </c>
      <c r="L2420" s="9">
        <v>1148</v>
      </c>
      <c r="M2420" s="5">
        <v>36</v>
      </c>
      <c r="N2420" s="5">
        <v>1</v>
      </c>
      <c r="O2420" s="5">
        <v>19.64</v>
      </c>
      <c r="P2420" s="5">
        <v>46.12</v>
      </c>
      <c r="Q2420" s="2">
        <f t="shared" si="223"/>
        <v>26.479999999999997</v>
      </c>
      <c r="R2420" s="5">
        <f t="shared" si="224"/>
        <v>26.479999999999997</v>
      </c>
      <c r="S2420" s="11">
        <f t="shared" si="225"/>
        <v>1.3482688391038695</v>
      </c>
      <c r="T2420" s="5">
        <v>3.14</v>
      </c>
      <c r="U2420" s="5">
        <v>0.55000000000000004</v>
      </c>
      <c r="V2420" s="5">
        <v>19.64</v>
      </c>
      <c r="W2420" s="12">
        <f t="shared" si="226"/>
        <v>2.7777777777777776E-2</v>
      </c>
      <c r="X2420" s="2" t="str">
        <f t="shared" si="227"/>
        <v>SCALE</v>
      </c>
      <c r="Y2420" s="22" t="str">
        <f t="shared" si="228"/>
        <v>Mid (301-500)</v>
      </c>
    </row>
    <row r="2421" spans="1:25">
      <c r="A2421" s="2" t="s">
        <v>8504</v>
      </c>
      <c r="B2421" s="2" t="s">
        <v>8505</v>
      </c>
      <c r="C2421" s="2" t="s">
        <v>8506</v>
      </c>
      <c r="D2421" s="2" t="s">
        <v>3020</v>
      </c>
      <c r="E2421" s="2" t="s">
        <v>118</v>
      </c>
      <c r="F2421" s="5">
        <v>1300</v>
      </c>
      <c r="G2421" s="2" t="s">
        <v>8507</v>
      </c>
      <c r="H2421" s="2" t="s">
        <v>150</v>
      </c>
      <c r="I2421" s="2" t="s">
        <v>7418</v>
      </c>
      <c r="J2421" s="2" t="s">
        <v>59</v>
      </c>
      <c r="K2421" s="9">
        <v>300</v>
      </c>
      <c r="L2421" s="9">
        <v>1537</v>
      </c>
      <c r="M2421" s="5">
        <v>31</v>
      </c>
      <c r="N2421" s="5">
        <v>3</v>
      </c>
      <c r="O2421" s="5">
        <v>25.08</v>
      </c>
      <c r="P2421" s="5">
        <v>185.44</v>
      </c>
      <c r="Q2421" s="2">
        <f t="shared" si="223"/>
        <v>160.36000000000001</v>
      </c>
      <c r="R2421" s="5">
        <f t="shared" si="224"/>
        <v>160.36000000000001</v>
      </c>
      <c r="S2421" s="11">
        <f t="shared" si="225"/>
        <v>6.3939393939393945</v>
      </c>
      <c r="T2421" s="5">
        <v>2.02</v>
      </c>
      <c r="U2421" s="5">
        <v>0.81</v>
      </c>
      <c r="V2421" s="5">
        <v>8.36</v>
      </c>
      <c r="W2421" s="12">
        <f t="shared" si="226"/>
        <v>9.6774193548387094E-2</v>
      </c>
      <c r="X2421" s="2" t="str">
        <f t="shared" si="227"/>
        <v>SCALE</v>
      </c>
      <c r="Y2421" s="22" t="str">
        <f t="shared" si="228"/>
        <v>Low (100-300)</v>
      </c>
    </row>
    <row r="2422" spans="1:25">
      <c r="A2422" s="2" t="s">
        <v>8508</v>
      </c>
      <c r="B2422" s="2" t="s">
        <v>8509</v>
      </c>
      <c r="C2422" s="2" t="s">
        <v>8510</v>
      </c>
      <c r="D2422" s="2" t="s">
        <v>3579</v>
      </c>
      <c r="E2422" s="2" t="s">
        <v>305</v>
      </c>
      <c r="F2422" s="5">
        <v>4500</v>
      </c>
      <c r="G2422" s="2" t="s">
        <v>8511</v>
      </c>
      <c r="H2422" s="2" t="s">
        <v>150</v>
      </c>
      <c r="I2422" s="2" t="s">
        <v>7418</v>
      </c>
      <c r="J2422" s="2" t="s">
        <v>183</v>
      </c>
      <c r="K2422" s="9">
        <v>800</v>
      </c>
      <c r="L2422" s="9">
        <v>1160</v>
      </c>
      <c r="M2422" s="5">
        <v>45</v>
      </c>
      <c r="N2422" s="5">
        <v>1</v>
      </c>
      <c r="O2422" s="5">
        <v>19.71</v>
      </c>
      <c r="P2422" s="5">
        <v>51.26</v>
      </c>
      <c r="Q2422" s="2">
        <f t="shared" si="223"/>
        <v>31.549999999999997</v>
      </c>
      <c r="R2422" s="5">
        <f t="shared" si="224"/>
        <v>31.549999999999997</v>
      </c>
      <c r="S2422" s="11">
        <f t="shared" si="225"/>
        <v>1.6007102993404361</v>
      </c>
      <c r="T2422" s="5">
        <v>3.88</v>
      </c>
      <c r="U2422" s="5">
        <v>0.44</v>
      </c>
      <c r="V2422" s="5">
        <v>19.71</v>
      </c>
      <c r="W2422" s="12">
        <f t="shared" si="226"/>
        <v>2.2222222222222223E-2</v>
      </c>
      <c r="X2422" s="2" t="str">
        <f t="shared" si="227"/>
        <v>SCALE</v>
      </c>
      <c r="Y2422" s="22" t="str">
        <f t="shared" si="228"/>
        <v>Premium (751-1000)</v>
      </c>
    </row>
    <row r="2423" spans="1:25">
      <c r="A2423" s="2" t="s">
        <v>8512</v>
      </c>
      <c r="B2423" s="2" t="s">
        <v>889</v>
      </c>
      <c r="C2423" s="2" t="s">
        <v>1664</v>
      </c>
      <c r="D2423" s="2" t="s">
        <v>8323</v>
      </c>
      <c r="E2423" s="2" t="s">
        <v>237</v>
      </c>
      <c r="F2423" s="5">
        <v>1900</v>
      </c>
      <c r="G2423" s="2" t="s">
        <v>8513</v>
      </c>
      <c r="H2423" s="2" t="s">
        <v>312</v>
      </c>
      <c r="I2423" s="2" t="s">
        <v>7418</v>
      </c>
      <c r="J2423" s="2" t="s">
        <v>88</v>
      </c>
      <c r="K2423" s="9">
        <v>800</v>
      </c>
      <c r="L2423" s="9">
        <v>1240</v>
      </c>
      <c r="M2423" s="5">
        <v>36</v>
      </c>
      <c r="N2423" s="5">
        <v>1</v>
      </c>
      <c r="O2423" s="5">
        <v>28.97</v>
      </c>
      <c r="P2423" s="5">
        <v>39.08</v>
      </c>
      <c r="Q2423" s="2">
        <f t="shared" si="223"/>
        <v>10.11</v>
      </c>
      <c r="R2423" s="5">
        <f t="shared" si="224"/>
        <v>10.11</v>
      </c>
      <c r="S2423" s="11">
        <f t="shared" si="225"/>
        <v>0.34898170521228855</v>
      </c>
      <c r="T2423" s="5">
        <v>2.9</v>
      </c>
      <c r="U2423" s="5">
        <v>0.8</v>
      </c>
      <c r="V2423" s="5">
        <v>28.97</v>
      </c>
      <c r="W2423" s="12">
        <f t="shared" si="226"/>
        <v>2.7777777777777776E-2</v>
      </c>
      <c r="X2423" s="2" t="str">
        <f t="shared" si="227"/>
        <v>SCALE</v>
      </c>
      <c r="Y2423" s="22" t="str">
        <f t="shared" si="228"/>
        <v>Premium (751-1000)</v>
      </c>
    </row>
    <row r="2424" spans="1:25">
      <c r="A2424" s="2" t="s">
        <v>8514</v>
      </c>
      <c r="B2424" s="2" t="s">
        <v>1735</v>
      </c>
      <c r="C2424" s="2" t="s">
        <v>2574</v>
      </c>
      <c r="D2424" s="2" t="s">
        <v>117</v>
      </c>
      <c r="E2424" s="2" t="s">
        <v>118</v>
      </c>
      <c r="F2424" s="5">
        <v>2750</v>
      </c>
      <c r="G2424" s="2" t="s">
        <v>8515</v>
      </c>
      <c r="H2424" s="2" t="s">
        <v>94</v>
      </c>
      <c r="I2424" s="2" t="s">
        <v>7418</v>
      </c>
      <c r="J2424" s="2" t="s">
        <v>120</v>
      </c>
      <c r="K2424" s="9">
        <v>400</v>
      </c>
      <c r="L2424" s="9">
        <v>741</v>
      </c>
      <c r="M2424" s="5">
        <v>27</v>
      </c>
      <c r="N2424" s="5">
        <v>2</v>
      </c>
      <c r="O2424" s="5">
        <v>16.21</v>
      </c>
      <c r="P2424" s="5">
        <v>99.15</v>
      </c>
      <c r="Q2424" s="2">
        <f t="shared" si="223"/>
        <v>82.94</v>
      </c>
      <c r="R2424" s="5">
        <f t="shared" si="224"/>
        <v>82.94</v>
      </c>
      <c r="S2424" s="11">
        <f t="shared" si="225"/>
        <v>5.1165946946329424</v>
      </c>
      <c r="T2424" s="5">
        <v>3.64</v>
      </c>
      <c r="U2424" s="5">
        <v>0.6</v>
      </c>
      <c r="V2424" s="5">
        <v>8.1</v>
      </c>
      <c r="W2424" s="12">
        <f t="shared" si="226"/>
        <v>7.407407407407407E-2</v>
      </c>
      <c r="X2424" s="2" t="str">
        <f t="shared" si="227"/>
        <v>SCALE</v>
      </c>
      <c r="Y2424" s="22" t="str">
        <f t="shared" si="228"/>
        <v>Mid (301-500)</v>
      </c>
    </row>
    <row r="2425" spans="1:25">
      <c r="A2425" s="2" t="s">
        <v>8516</v>
      </c>
      <c r="B2425" s="2" t="s">
        <v>325</v>
      </c>
      <c r="C2425" s="2" t="s">
        <v>8517</v>
      </c>
      <c r="D2425" s="2" t="s">
        <v>117</v>
      </c>
      <c r="E2425" s="2" t="s">
        <v>118</v>
      </c>
      <c r="F2425" s="5">
        <v>1900</v>
      </c>
      <c r="G2425" s="2" t="s">
        <v>4665</v>
      </c>
      <c r="H2425" s="2" t="s">
        <v>260</v>
      </c>
      <c r="I2425" s="2" t="s">
        <v>7418</v>
      </c>
      <c r="J2425" s="2" t="s">
        <v>232</v>
      </c>
      <c r="K2425" s="9">
        <v>400</v>
      </c>
      <c r="L2425" s="9">
        <v>702</v>
      </c>
      <c r="M2425" s="5">
        <v>20</v>
      </c>
      <c r="N2425" s="5">
        <v>0</v>
      </c>
      <c r="O2425" s="5">
        <v>9.36</v>
      </c>
      <c r="P2425" s="5">
        <v>0</v>
      </c>
      <c r="Q2425" s="2">
        <f t="shared" si="223"/>
        <v>-9.36</v>
      </c>
      <c r="R2425" s="5">
        <f t="shared" si="224"/>
        <v>-9.36</v>
      </c>
      <c r="S2425" s="11">
        <f t="shared" si="225"/>
        <v>-1</v>
      </c>
      <c r="T2425" s="5">
        <v>2.85</v>
      </c>
      <c r="U2425" s="5">
        <v>0.47</v>
      </c>
      <c r="V2425" s="5">
        <v>0</v>
      </c>
      <c r="W2425" s="12">
        <f t="shared" si="226"/>
        <v>0</v>
      </c>
      <c r="X2425" s="2" t="str">
        <f t="shared" si="227"/>
        <v>PAUSE</v>
      </c>
      <c r="Y2425" s="22" t="str">
        <f t="shared" si="228"/>
        <v>Mid (301-500)</v>
      </c>
    </row>
    <row r="2426" spans="1:25">
      <c r="A2426" s="2" t="s">
        <v>8518</v>
      </c>
      <c r="B2426" s="2" t="s">
        <v>3215</v>
      </c>
      <c r="C2426" s="2" t="s">
        <v>1095</v>
      </c>
      <c r="D2426" s="2" t="s">
        <v>451</v>
      </c>
      <c r="E2426" s="2" t="s">
        <v>125</v>
      </c>
      <c r="F2426" s="5">
        <v>1900</v>
      </c>
      <c r="G2426" s="2" t="s">
        <v>8519</v>
      </c>
      <c r="H2426" s="2" t="s">
        <v>253</v>
      </c>
      <c r="I2426" s="2" t="s">
        <v>7418</v>
      </c>
      <c r="J2426" s="2" t="s">
        <v>313</v>
      </c>
      <c r="K2426" s="9">
        <v>500</v>
      </c>
      <c r="L2426" s="9">
        <v>919</v>
      </c>
      <c r="M2426" s="5">
        <v>37</v>
      </c>
      <c r="N2426" s="5">
        <v>0</v>
      </c>
      <c r="O2426" s="5">
        <v>18.079999999999998</v>
      </c>
      <c r="P2426" s="5">
        <v>0</v>
      </c>
      <c r="Q2426" s="2">
        <f t="shared" si="223"/>
        <v>-18.079999999999998</v>
      </c>
      <c r="R2426" s="5">
        <f t="shared" si="224"/>
        <v>-18.079999999999998</v>
      </c>
      <c r="S2426" s="11">
        <f t="shared" si="225"/>
        <v>-1</v>
      </c>
      <c r="T2426" s="5">
        <v>4.03</v>
      </c>
      <c r="U2426" s="5">
        <v>0.49</v>
      </c>
      <c r="V2426" s="5">
        <v>0</v>
      </c>
      <c r="W2426" s="12">
        <f t="shared" si="226"/>
        <v>0</v>
      </c>
      <c r="X2426" s="2" t="str">
        <f t="shared" si="227"/>
        <v>PAUSE</v>
      </c>
      <c r="Y2426" s="22" t="str">
        <f t="shared" si="228"/>
        <v>Mid (301-500)</v>
      </c>
    </row>
    <row r="2427" spans="1:25">
      <c r="A2427" s="2" t="s">
        <v>8520</v>
      </c>
      <c r="B2427" s="2" t="s">
        <v>295</v>
      </c>
      <c r="C2427" s="2" t="s">
        <v>8521</v>
      </c>
      <c r="D2427" s="2" t="s">
        <v>1065</v>
      </c>
      <c r="E2427" s="2" t="s">
        <v>125</v>
      </c>
      <c r="F2427" s="5">
        <v>1700</v>
      </c>
      <c r="G2427" s="2" t="s">
        <v>8522</v>
      </c>
      <c r="H2427" s="2" t="s">
        <v>25</v>
      </c>
      <c r="I2427" s="2" t="s">
        <v>7418</v>
      </c>
      <c r="J2427" s="2" t="s">
        <v>361</v>
      </c>
      <c r="K2427" s="9">
        <v>200</v>
      </c>
      <c r="L2427" s="9">
        <v>833</v>
      </c>
      <c r="M2427" s="5">
        <v>26</v>
      </c>
      <c r="N2427" s="5">
        <v>0</v>
      </c>
      <c r="O2427" s="5">
        <v>15.14</v>
      </c>
      <c r="P2427" s="5">
        <v>0</v>
      </c>
      <c r="Q2427" s="2">
        <f t="shared" si="223"/>
        <v>-15.14</v>
      </c>
      <c r="R2427" s="5">
        <f t="shared" si="224"/>
        <v>-15.14</v>
      </c>
      <c r="S2427" s="11">
        <f t="shared" si="225"/>
        <v>-1</v>
      </c>
      <c r="T2427" s="5">
        <v>3.12</v>
      </c>
      <c r="U2427" s="5">
        <v>0.57999999999999996</v>
      </c>
      <c r="V2427" s="5">
        <v>0</v>
      </c>
      <c r="W2427" s="12">
        <f t="shared" si="226"/>
        <v>0</v>
      </c>
      <c r="X2427" s="2" t="str">
        <f t="shared" si="227"/>
        <v>PAUSE</v>
      </c>
      <c r="Y2427" s="22" t="str">
        <f t="shared" si="228"/>
        <v>Low (100-300)</v>
      </c>
    </row>
    <row r="2428" spans="1:25">
      <c r="A2428" s="2" t="s">
        <v>8523</v>
      </c>
      <c r="B2428" s="2" t="s">
        <v>1673</v>
      </c>
      <c r="C2428" s="2" t="s">
        <v>6292</v>
      </c>
      <c r="D2428" s="2" t="s">
        <v>8524</v>
      </c>
      <c r="E2428" s="2" t="s">
        <v>432</v>
      </c>
      <c r="F2428" s="5">
        <v>1500</v>
      </c>
      <c r="G2428" s="2" t="s">
        <v>8525</v>
      </c>
      <c r="H2428" s="2" t="s">
        <v>161</v>
      </c>
      <c r="I2428" s="2" t="s">
        <v>7418</v>
      </c>
      <c r="J2428" s="2" t="s">
        <v>155</v>
      </c>
      <c r="K2428" s="9">
        <v>300</v>
      </c>
      <c r="L2428" s="9">
        <v>1009</v>
      </c>
      <c r="M2428" s="5">
        <v>26</v>
      </c>
      <c r="N2428" s="5">
        <v>2</v>
      </c>
      <c r="O2428" s="5">
        <v>14.65</v>
      </c>
      <c r="P2428" s="5">
        <v>82.4</v>
      </c>
      <c r="Q2428" s="2">
        <f t="shared" si="223"/>
        <v>67.75</v>
      </c>
      <c r="R2428" s="5">
        <f t="shared" si="224"/>
        <v>67.75</v>
      </c>
      <c r="S2428" s="11">
        <f t="shared" si="225"/>
        <v>4.6245733788395906</v>
      </c>
      <c r="T2428" s="5">
        <v>2.58</v>
      </c>
      <c r="U2428" s="5">
        <v>0.56000000000000005</v>
      </c>
      <c r="V2428" s="5">
        <v>7.32</v>
      </c>
      <c r="W2428" s="12">
        <f t="shared" si="226"/>
        <v>7.6923076923076927E-2</v>
      </c>
      <c r="X2428" s="2" t="str">
        <f t="shared" si="227"/>
        <v>SCALE</v>
      </c>
      <c r="Y2428" s="22" t="str">
        <f t="shared" si="228"/>
        <v>Low (100-300)</v>
      </c>
    </row>
    <row r="2429" spans="1:25">
      <c r="A2429" s="2" t="s">
        <v>8526</v>
      </c>
      <c r="B2429" s="2" t="s">
        <v>2612</v>
      </c>
      <c r="C2429" s="2" t="s">
        <v>763</v>
      </c>
      <c r="D2429" s="2" t="s">
        <v>144</v>
      </c>
      <c r="E2429" s="2" t="s">
        <v>40</v>
      </c>
      <c r="F2429" s="5">
        <v>4500</v>
      </c>
      <c r="G2429" s="2" t="s">
        <v>8527</v>
      </c>
      <c r="H2429" s="2" t="s">
        <v>94</v>
      </c>
      <c r="I2429" s="2" t="s">
        <v>7418</v>
      </c>
      <c r="J2429" s="2" t="s">
        <v>699</v>
      </c>
      <c r="K2429" s="9">
        <v>400</v>
      </c>
      <c r="L2429" s="9">
        <v>1425</v>
      </c>
      <c r="M2429" s="5">
        <v>51</v>
      </c>
      <c r="N2429" s="5">
        <v>2</v>
      </c>
      <c r="O2429" s="5">
        <v>38.979999999999997</v>
      </c>
      <c r="P2429" s="5">
        <v>82.64</v>
      </c>
      <c r="Q2429" s="2">
        <f t="shared" si="223"/>
        <v>43.660000000000004</v>
      </c>
      <c r="R2429" s="5">
        <f t="shared" si="224"/>
        <v>43.660000000000004</v>
      </c>
      <c r="S2429" s="11">
        <f t="shared" si="225"/>
        <v>1.120061570035916</v>
      </c>
      <c r="T2429" s="5">
        <v>3.58</v>
      </c>
      <c r="U2429" s="5">
        <v>0.76</v>
      </c>
      <c r="V2429" s="5">
        <v>19.489999999999998</v>
      </c>
      <c r="W2429" s="12">
        <f t="shared" si="226"/>
        <v>3.9215686274509803E-2</v>
      </c>
      <c r="X2429" s="2" t="str">
        <f t="shared" si="227"/>
        <v>SCALE</v>
      </c>
      <c r="Y2429" s="22" t="str">
        <f t="shared" si="228"/>
        <v>Mid (301-500)</v>
      </c>
    </row>
    <row r="2430" spans="1:25">
      <c r="A2430" s="2" t="s">
        <v>8528</v>
      </c>
      <c r="B2430" s="2" t="s">
        <v>8529</v>
      </c>
      <c r="C2430" s="2" t="s">
        <v>8530</v>
      </c>
      <c r="D2430" s="2" t="s">
        <v>5941</v>
      </c>
      <c r="E2430" s="2" t="s">
        <v>40</v>
      </c>
      <c r="F2430" s="5">
        <v>4500</v>
      </c>
      <c r="G2430" s="2" t="s">
        <v>8531</v>
      </c>
      <c r="H2430" s="2" t="s">
        <v>87</v>
      </c>
      <c r="I2430" s="2" t="s">
        <v>7418</v>
      </c>
      <c r="J2430" s="2" t="s">
        <v>382</v>
      </c>
      <c r="K2430" s="9">
        <v>200</v>
      </c>
      <c r="L2430" s="9">
        <v>1675</v>
      </c>
      <c r="M2430" s="5">
        <v>27</v>
      </c>
      <c r="N2430" s="5">
        <v>0</v>
      </c>
      <c r="O2430" s="5">
        <v>17.61</v>
      </c>
      <c r="P2430" s="5">
        <v>0</v>
      </c>
      <c r="Q2430" s="2">
        <f t="shared" si="223"/>
        <v>-17.61</v>
      </c>
      <c r="R2430" s="5">
        <f t="shared" si="224"/>
        <v>-17.61</v>
      </c>
      <c r="S2430" s="11">
        <f t="shared" si="225"/>
        <v>-1</v>
      </c>
      <c r="T2430" s="5">
        <v>1.61</v>
      </c>
      <c r="U2430" s="5">
        <v>0.65</v>
      </c>
      <c r="V2430" s="5">
        <v>0</v>
      </c>
      <c r="W2430" s="12">
        <f t="shared" si="226"/>
        <v>0</v>
      </c>
      <c r="X2430" s="2" t="str">
        <f t="shared" si="227"/>
        <v>PAUSE</v>
      </c>
      <c r="Y2430" s="22" t="str">
        <f t="shared" si="228"/>
        <v>Low (100-300)</v>
      </c>
    </row>
    <row r="2431" spans="1:25">
      <c r="A2431" s="2" t="s">
        <v>8532</v>
      </c>
      <c r="B2431" s="2" t="s">
        <v>2641</v>
      </c>
      <c r="C2431" s="2" t="s">
        <v>8533</v>
      </c>
      <c r="D2431" s="2" t="s">
        <v>1316</v>
      </c>
      <c r="E2431" s="2" t="s">
        <v>222</v>
      </c>
      <c r="F2431" s="5">
        <v>2750</v>
      </c>
      <c r="G2431" s="2">
        <v>0</v>
      </c>
      <c r="H2431" s="2" t="s">
        <v>65</v>
      </c>
      <c r="I2431" s="2" t="s">
        <v>7418</v>
      </c>
      <c r="J2431" s="2" t="s">
        <v>135</v>
      </c>
      <c r="K2431" s="9">
        <v>100</v>
      </c>
      <c r="L2431" s="9">
        <v>551</v>
      </c>
      <c r="M2431" s="5">
        <v>21</v>
      </c>
      <c r="N2431" s="5">
        <v>0</v>
      </c>
      <c r="O2431" s="5">
        <v>13.92</v>
      </c>
      <c r="P2431" s="5">
        <v>0</v>
      </c>
      <c r="Q2431" s="2">
        <f t="shared" si="223"/>
        <v>-13.92</v>
      </c>
      <c r="R2431" s="5">
        <f t="shared" si="224"/>
        <v>-13.92</v>
      </c>
      <c r="S2431" s="11">
        <f t="shared" si="225"/>
        <v>-1</v>
      </c>
      <c r="T2431" s="5">
        <v>3.81</v>
      </c>
      <c r="U2431" s="5">
        <v>0.66</v>
      </c>
      <c r="V2431" s="5">
        <v>0</v>
      </c>
      <c r="W2431" s="12">
        <f t="shared" si="226"/>
        <v>0</v>
      </c>
      <c r="X2431" s="2" t="str">
        <f t="shared" si="227"/>
        <v>PAUSE</v>
      </c>
      <c r="Y2431" s="22" t="str">
        <f t="shared" si="228"/>
        <v>Low (100-300)</v>
      </c>
    </row>
    <row r="2432" spans="1:25">
      <c r="A2432" s="2" t="s">
        <v>8534</v>
      </c>
      <c r="B2432" s="2" t="s">
        <v>8535</v>
      </c>
      <c r="C2432" s="2" t="s">
        <v>1563</v>
      </c>
      <c r="D2432" s="2" t="s">
        <v>251</v>
      </c>
      <c r="E2432" s="2" t="s">
        <v>23</v>
      </c>
      <c r="F2432" s="5">
        <v>2250</v>
      </c>
      <c r="G2432" s="2" t="s">
        <v>8536</v>
      </c>
      <c r="H2432" s="2" t="s">
        <v>42</v>
      </c>
      <c r="I2432" s="2" t="s">
        <v>7418</v>
      </c>
      <c r="J2432" s="2" t="s">
        <v>95</v>
      </c>
      <c r="K2432" s="9">
        <v>400</v>
      </c>
      <c r="L2432" s="9">
        <v>1279</v>
      </c>
      <c r="M2432" s="5">
        <v>53</v>
      </c>
      <c r="N2432" s="5">
        <v>1</v>
      </c>
      <c r="O2432" s="5">
        <v>25.33</v>
      </c>
      <c r="P2432" s="5">
        <v>73.650000000000006</v>
      </c>
      <c r="Q2432" s="2">
        <f t="shared" si="223"/>
        <v>48.320000000000007</v>
      </c>
      <c r="R2432" s="5">
        <f t="shared" si="224"/>
        <v>48.320000000000007</v>
      </c>
      <c r="S2432" s="11">
        <f t="shared" si="225"/>
        <v>1.9076194236083699</v>
      </c>
      <c r="T2432" s="5">
        <v>4.1399999999999997</v>
      </c>
      <c r="U2432" s="5">
        <v>0.48</v>
      </c>
      <c r="V2432" s="5">
        <v>25.33</v>
      </c>
      <c r="W2432" s="12">
        <f t="shared" si="226"/>
        <v>1.8867924528301886E-2</v>
      </c>
      <c r="X2432" s="2" t="str">
        <f t="shared" si="227"/>
        <v>SCALE</v>
      </c>
      <c r="Y2432" s="22" t="str">
        <f t="shared" si="228"/>
        <v>Mid (301-500)</v>
      </c>
    </row>
    <row r="2433" spans="1:25">
      <c r="A2433" s="2" t="s">
        <v>8537</v>
      </c>
      <c r="B2433" s="2" t="s">
        <v>2422</v>
      </c>
      <c r="C2433" s="2" t="s">
        <v>1566</v>
      </c>
      <c r="D2433" s="2" t="s">
        <v>783</v>
      </c>
      <c r="E2433" s="2" t="s">
        <v>625</v>
      </c>
      <c r="F2433" s="5">
        <v>2200</v>
      </c>
      <c r="G2433" s="2" t="s">
        <v>1141</v>
      </c>
      <c r="H2433" s="2" t="s">
        <v>312</v>
      </c>
      <c r="I2433" s="2" t="s">
        <v>7418</v>
      </c>
      <c r="J2433" s="2" t="s">
        <v>120</v>
      </c>
      <c r="K2433" s="9">
        <v>700</v>
      </c>
      <c r="L2433" s="9">
        <v>2203</v>
      </c>
      <c r="M2433" s="5">
        <v>73</v>
      </c>
      <c r="N2433" s="5">
        <v>0</v>
      </c>
      <c r="O2433" s="5">
        <v>33.56</v>
      </c>
      <c r="P2433" s="5">
        <v>0</v>
      </c>
      <c r="Q2433" s="2">
        <f t="shared" si="223"/>
        <v>-33.56</v>
      </c>
      <c r="R2433" s="5">
        <f t="shared" si="224"/>
        <v>-33.56</v>
      </c>
      <c r="S2433" s="11">
        <f t="shared" si="225"/>
        <v>-1</v>
      </c>
      <c r="T2433" s="5">
        <v>3.31</v>
      </c>
      <c r="U2433" s="5">
        <v>0.46</v>
      </c>
      <c r="V2433" s="5">
        <v>0</v>
      </c>
      <c r="W2433" s="12">
        <f t="shared" si="226"/>
        <v>0</v>
      </c>
      <c r="X2433" s="2" t="str">
        <f t="shared" si="227"/>
        <v>PAUSE</v>
      </c>
      <c r="Y2433" s="22" t="str">
        <f t="shared" si="228"/>
        <v>High (501-750)</v>
      </c>
    </row>
    <row r="2434" spans="1:25">
      <c r="A2434" s="2" t="s">
        <v>8538</v>
      </c>
      <c r="B2434" s="2" t="s">
        <v>6243</v>
      </c>
      <c r="C2434" s="2" t="s">
        <v>813</v>
      </c>
      <c r="D2434" s="2" t="s">
        <v>8539</v>
      </c>
      <c r="E2434" s="2" t="s">
        <v>305</v>
      </c>
      <c r="F2434" s="5">
        <v>2000</v>
      </c>
      <c r="G2434" s="2" t="s">
        <v>8540</v>
      </c>
      <c r="H2434" s="2" t="s">
        <v>167</v>
      </c>
      <c r="I2434" s="2" t="s">
        <v>7418</v>
      </c>
      <c r="J2434" s="2" t="s">
        <v>206</v>
      </c>
      <c r="K2434" s="9">
        <v>400</v>
      </c>
      <c r="L2434" s="9">
        <v>2019</v>
      </c>
      <c r="M2434" s="5">
        <v>80</v>
      </c>
      <c r="N2434" s="5">
        <v>0</v>
      </c>
      <c r="O2434" s="5">
        <v>37.32</v>
      </c>
      <c r="P2434" s="5">
        <v>0</v>
      </c>
      <c r="Q2434" s="2">
        <f t="shared" si="223"/>
        <v>-37.32</v>
      </c>
      <c r="R2434" s="5">
        <f t="shared" si="224"/>
        <v>-37.32</v>
      </c>
      <c r="S2434" s="11">
        <f t="shared" si="225"/>
        <v>-1</v>
      </c>
      <c r="T2434" s="5">
        <v>3.96</v>
      </c>
      <c r="U2434" s="5">
        <v>0.47</v>
      </c>
      <c r="V2434" s="5">
        <v>0</v>
      </c>
      <c r="W2434" s="12">
        <f t="shared" si="226"/>
        <v>0</v>
      </c>
      <c r="X2434" s="2" t="str">
        <f t="shared" si="227"/>
        <v>PAUSE</v>
      </c>
      <c r="Y2434" s="22" t="str">
        <f t="shared" si="228"/>
        <v>Mid (301-500)</v>
      </c>
    </row>
    <row r="2435" spans="1:25">
      <c r="A2435" s="2" t="s">
        <v>8541</v>
      </c>
      <c r="B2435" s="2" t="s">
        <v>500</v>
      </c>
      <c r="C2435" s="2" t="s">
        <v>8542</v>
      </c>
      <c r="D2435" s="2" t="s">
        <v>8543</v>
      </c>
      <c r="E2435" s="2" t="s">
        <v>953</v>
      </c>
      <c r="F2435" s="5">
        <v>4800</v>
      </c>
      <c r="G2435" s="2" t="s">
        <v>8544</v>
      </c>
      <c r="H2435" s="2" t="s">
        <v>58</v>
      </c>
      <c r="I2435" s="2" t="s">
        <v>7418</v>
      </c>
      <c r="J2435" s="2" t="s">
        <v>162</v>
      </c>
      <c r="K2435" s="9">
        <v>500</v>
      </c>
      <c r="L2435" s="9">
        <v>1275</v>
      </c>
      <c r="M2435" s="5">
        <v>53</v>
      </c>
      <c r="N2435" s="5">
        <v>2</v>
      </c>
      <c r="O2435" s="5">
        <v>33.71</v>
      </c>
      <c r="P2435" s="5">
        <v>80.150000000000006</v>
      </c>
      <c r="Q2435" s="2">
        <f t="shared" si="223"/>
        <v>46.440000000000005</v>
      </c>
      <c r="R2435" s="5">
        <f t="shared" si="224"/>
        <v>46.440000000000005</v>
      </c>
      <c r="S2435" s="11">
        <f t="shared" si="225"/>
        <v>1.3776327499258381</v>
      </c>
      <c r="T2435" s="5">
        <v>4.16</v>
      </c>
      <c r="U2435" s="5">
        <v>0.64</v>
      </c>
      <c r="V2435" s="5">
        <v>16.86</v>
      </c>
      <c r="W2435" s="12">
        <f t="shared" si="226"/>
        <v>3.7735849056603772E-2</v>
      </c>
      <c r="X2435" s="2" t="str">
        <f t="shared" si="227"/>
        <v>SCALE</v>
      </c>
      <c r="Y2435" s="22" t="str">
        <f t="shared" si="228"/>
        <v>Mid (301-500)</v>
      </c>
    </row>
    <row r="2436" spans="1:25">
      <c r="A2436" s="2" t="s">
        <v>8545</v>
      </c>
      <c r="B2436" s="2" t="s">
        <v>4064</v>
      </c>
      <c r="C2436" s="2" t="s">
        <v>8546</v>
      </c>
      <c r="D2436" s="2" t="s">
        <v>117</v>
      </c>
      <c r="E2436" s="2" t="s">
        <v>118</v>
      </c>
      <c r="F2436" s="5">
        <v>4100</v>
      </c>
      <c r="G2436" s="2" t="s">
        <v>8547</v>
      </c>
      <c r="H2436" s="2" t="s">
        <v>34</v>
      </c>
      <c r="I2436" s="2" t="s">
        <v>7418</v>
      </c>
      <c r="J2436" s="2" t="s">
        <v>88</v>
      </c>
      <c r="K2436" s="9">
        <v>800</v>
      </c>
      <c r="L2436" s="9">
        <v>1880</v>
      </c>
      <c r="M2436" s="5">
        <v>31</v>
      </c>
      <c r="N2436" s="5">
        <v>3</v>
      </c>
      <c r="O2436" s="5">
        <v>25.88</v>
      </c>
      <c r="P2436" s="5">
        <v>159.56</v>
      </c>
      <c r="Q2436" s="2">
        <f t="shared" si="223"/>
        <v>133.68</v>
      </c>
      <c r="R2436" s="5">
        <f t="shared" si="224"/>
        <v>133.68</v>
      </c>
      <c r="S2436" s="11">
        <f t="shared" si="225"/>
        <v>5.1653786707882539</v>
      </c>
      <c r="T2436" s="5">
        <v>1.65</v>
      </c>
      <c r="U2436" s="5">
        <v>0.83</v>
      </c>
      <c r="V2436" s="5">
        <v>8.6300000000000008</v>
      </c>
      <c r="W2436" s="12">
        <f t="shared" si="226"/>
        <v>9.6774193548387094E-2</v>
      </c>
      <c r="X2436" s="2" t="str">
        <f t="shared" si="227"/>
        <v>SCALE</v>
      </c>
      <c r="Y2436" s="22" t="str">
        <f t="shared" si="228"/>
        <v>Premium (751-1000)</v>
      </c>
    </row>
    <row r="2437" spans="1:25">
      <c r="A2437" s="2" t="s">
        <v>8548</v>
      </c>
      <c r="B2437" s="2" t="s">
        <v>758</v>
      </c>
      <c r="C2437" s="2" t="s">
        <v>8549</v>
      </c>
      <c r="D2437" s="2" t="s">
        <v>624</v>
      </c>
      <c r="E2437" s="2" t="s">
        <v>23</v>
      </c>
      <c r="F2437" s="5">
        <v>2700</v>
      </c>
      <c r="G2437" s="2" t="s">
        <v>8550</v>
      </c>
      <c r="H2437" s="2" t="s">
        <v>260</v>
      </c>
      <c r="I2437" s="2" t="s">
        <v>7418</v>
      </c>
      <c r="J2437" s="2" t="s">
        <v>217</v>
      </c>
      <c r="K2437" s="9">
        <v>100</v>
      </c>
      <c r="L2437" s="9">
        <v>1400</v>
      </c>
      <c r="M2437" s="5">
        <v>54</v>
      </c>
      <c r="N2437" s="5">
        <v>1</v>
      </c>
      <c r="O2437" s="5">
        <v>38.630000000000003</v>
      </c>
      <c r="P2437" s="5">
        <v>47.32</v>
      </c>
      <c r="Q2437" s="2">
        <f t="shared" si="223"/>
        <v>8.6899999999999977</v>
      </c>
      <c r="R2437" s="5">
        <f t="shared" si="224"/>
        <v>8.6899999999999977</v>
      </c>
      <c r="S2437" s="11">
        <f t="shared" si="225"/>
        <v>0.22495469842091631</v>
      </c>
      <c r="T2437" s="5">
        <v>3.86</v>
      </c>
      <c r="U2437" s="5">
        <v>0.72</v>
      </c>
      <c r="V2437" s="5">
        <v>38.630000000000003</v>
      </c>
      <c r="W2437" s="12">
        <f t="shared" si="226"/>
        <v>1.8518518518518517E-2</v>
      </c>
      <c r="X2437" s="2" t="str">
        <f t="shared" si="227"/>
        <v>SCALE</v>
      </c>
      <c r="Y2437" s="22" t="str">
        <f t="shared" si="228"/>
        <v>Low (100-300)</v>
      </c>
    </row>
    <row r="2438" spans="1:25">
      <c r="A2438" s="2" t="s">
        <v>8551</v>
      </c>
      <c r="B2438" s="2" t="s">
        <v>1033</v>
      </c>
      <c r="C2438" s="2" t="s">
        <v>8552</v>
      </c>
      <c r="D2438" s="2" t="s">
        <v>602</v>
      </c>
      <c r="E2438" s="2" t="s">
        <v>40</v>
      </c>
      <c r="F2438" s="5">
        <v>4500</v>
      </c>
      <c r="G2438" s="2" t="s">
        <v>8553</v>
      </c>
      <c r="H2438" s="2" t="s">
        <v>134</v>
      </c>
      <c r="I2438" s="2" t="s">
        <v>7418</v>
      </c>
      <c r="J2438" s="2" t="s">
        <v>699</v>
      </c>
      <c r="K2438" s="9">
        <v>800</v>
      </c>
      <c r="L2438" s="9">
        <v>1380</v>
      </c>
      <c r="M2438" s="5">
        <v>34</v>
      </c>
      <c r="N2438" s="5">
        <v>0</v>
      </c>
      <c r="O2438" s="5">
        <v>22.45</v>
      </c>
      <c r="P2438" s="5">
        <v>0</v>
      </c>
      <c r="Q2438" s="2">
        <f t="shared" si="223"/>
        <v>-22.45</v>
      </c>
      <c r="R2438" s="5">
        <f t="shared" si="224"/>
        <v>-22.45</v>
      </c>
      <c r="S2438" s="11">
        <f t="shared" si="225"/>
        <v>-1</v>
      </c>
      <c r="T2438" s="5">
        <v>2.46</v>
      </c>
      <c r="U2438" s="5">
        <v>0.66</v>
      </c>
      <c r="V2438" s="5">
        <v>0</v>
      </c>
      <c r="W2438" s="12">
        <f t="shared" si="226"/>
        <v>0</v>
      </c>
      <c r="X2438" s="2" t="str">
        <f t="shared" si="227"/>
        <v>PAUSE</v>
      </c>
      <c r="Y2438" s="22" t="str">
        <f t="shared" si="228"/>
        <v>Premium (751-1000)</v>
      </c>
    </row>
    <row r="2439" spans="1:25">
      <c r="A2439" s="2" t="s">
        <v>8554</v>
      </c>
      <c r="B2439" s="2" t="s">
        <v>2996</v>
      </c>
      <c r="C2439" s="2" t="s">
        <v>796</v>
      </c>
      <c r="D2439" s="2" t="s">
        <v>117</v>
      </c>
      <c r="E2439" s="2" t="s">
        <v>118</v>
      </c>
      <c r="F2439" s="5">
        <v>2400</v>
      </c>
      <c r="G2439" s="2" t="s">
        <v>8555</v>
      </c>
      <c r="H2439" s="2" t="s">
        <v>42</v>
      </c>
      <c r="I2439" s="2" t="s">
        <v>7418</v>
      </c>
      <c r="J2439" s="2" t="s">
        <v>458</v>
      </c>
      <c r="K2439" s="9">
        <v>200</v>
      </c>
      <c r="L2439" s="9">
        <v>2497</v>
      </c>
      <c r="M2439" s="5">
        <v>64</v>
      </c>
      <c r="N2439" s="5">
        <v>0</v>
      </c>
      <c r="O2439" s="5">
        <v>49.9</v>
      </c>
      <c r="P2439" s="5">
        <v>0</v>
      </c>
      <c r="Q2439" s="2">
        <f t="shared" si="223"/>
        <v>-49.9</v>
      </c>
      <c r="R2439" s="5">
        <f t="shared" si="224"/>
        <v>-49.9</v>
      </c>
      <c r="S2439" s="11">
        <f t="shared" si="225"/>
        <v>-1</v>
      </c>
      <c r="T2439" s="5">
        <v>2.56</v>
      </c>
      <c r="U2439" s="5">
        <v>0.78</v>
      </c>
      <c r="V2439" s="5">
        <v>0</v>
      </c>
      <c r="W2439" s="12">
        <f t="shared" si="226"/>
        <v>0</v>
      </c>
      <c r="X2439" s="2" t="str">
        <f t="shared" si="227"/>
        <v>PAUSE</v>
      </c>
      <c r="Y2439" s="22" t="str">
        <f t="shared" si="228"/>
        <v>Low (100-300)</v>
      </c>
    </row>
    <row r="2440" spans="1:25">
      <c r="A2440" s="2" t="s">
        <v>8556</v>
      </c>
      <c r="B2440" s="2" t="s">
        <v>8557</v>
      </c>
      <c r="C2440" s="2" t="s">
        <v>8558</v>
      </c>
      <c r="D2440" s="2" t="s">
        <v>8559</v>
      </c>
      <c r="E2440" s="2" t="s">
        <v>526</v>
      </c>
      <c r="F2440" s="5">
        <v>1560</v>
      </c>
      <c r="G2440" s="2" t="s">
        <v>8560</v>
      </c>
      <c r="H2440" s="2" t="s">
        <v>94</v>
      </c>
      <c r="I2440" s="2" t="s">
        <v>7418</v>
      </c>
      <c r="J2440" s="2" t="s">
        <v>458</v>
      </c>
      <c r="K2440" s="9">
        <v>500</v>
      </c>
      <c r="L2440" s="9">
        <v>1417</v>
      </c>
      <c r="M2440" s="5">
        <v>46</v>
      </c>
      <c r="N2440" s="5">
        <v>4</v>
      </c>
      <c r="O2440" s="5">
        <v>23.59</v>
      </c>
      <c r="P2440" s="5">
        <v>185.32</v>
      </c>
      <c r="Q2440" s="2">
        <f t="shared" si="223"/>
        <v>161.72999999999999</v>
      </c>
      <c r="R2440" s="5">
        <f t="shared" si="224"/>
        <v>161.72999999999999</v>
      </c>
      <c r="S2440" s="11">
        <f t="shared" si="225"/>
        <v>6.8558711318355234</v>
      </c>
      <c r="T2440" s="5">
        <v>3.25</v>
      </c>
      <c r="U2440" s="5">
        <v>0.51</v>
      </c>
      <c r="V2440" s="5">
        <v>5.9</v>
      </c>
      <c r="W2440" s="12">
        <f t="shared" si="226"/>
        <v>8.6956521739130432E-2</v>
      </c>
      <c r="X2440" s="2" t="str">
        <f t="shared" si="227"/>
        <v>SCALE</v>
      </c>
      <c r="Y2440" s="22" t="str">
        <f t="shared" si="228"/>
        <v>Mid (301-500)</v>
      </c>
    </row>
    <row r="2441" spans="1:25">
      <c r="A2441" s="2" t="s">
        <v>8561</v>
      </c>
      <c r="B2441" s="2" t="s">
        <v>8562</v>
      </c>
      <c r="C2441" s="2" t="s">
        <v>8563</v>
      </c>
      <c r="D2441" s="2" t="s">
        <v>8564</v>
      </c>
      <c r="E2441" s="2" t="s">
        <v>23</v>
      </c>
      <c r="F2441" s="5">
        <v>2000</v>
      </c>
      <c r="G2441" s="2" t="s">
        <v>8565</v>
      </c>
      <c r="H2441" s="2" t="s">
        <v>134</v>
      </c>
      <c r="I2441" s="2" t="s">
        <v>7418</v>
      </c>
      <c r="J2441" s="2" t="s">
        <v>248</v>
      </c>
      <c r="K2441" s="9">
        <v>600</v>
      </c>
      <c r="L2441" s="9">
        <v>1008</v>
      </c>
      <c r="M2441" s="5">
        <v>17</v>
      </c>
      <c r="N2441" s="5">
        <v>1</v>
      </c>
      <c r="O2441" s="5">
        <v>13.82</v>
      </c>
      <c r="P2441" s="5">
        <v>53.69</v>
      </c>
      <c r="Q2441" s="2">
        <f t="shared" si="223"/>
        <v>39.869999999999997</v>
      </c>
      <c r="R2441" s="5">
        <f t="shared" si="224"/>
        <v>39.869999999999997</v>
      </c>
      <c r="S2441" s="11">
        <f t="shared" si="225"/>
        <v>2.8849493487698985</v>
      </c>
      <c r="T2441" s="5">
        <v>1.69</v>
      </c>
      <c r="U2441" s="5">
        <v>0.81</v>
      </c>
      <c r="V2441" s="5">
        <v>13.82</v>
      </c>
      <c r="W2441" s="12">
        <f t="shared" si="226"/>
        <v>5.8823529411764705E-2</v>
      </c>
      <c r="X2441" s="2" t="str">
        <f t="shared" si="227"/>
        <v>SCALE</v>
      </c>
      <c r="Y2441" s="22" t="str">
        <f t="shared" si="228"/>
        <v>High (501-750)</v>
      </c>
    </row>
    <row r="2442" spans="1:25">
      <c r="A2442" s="2" t="s">
        <v>8566</v>
      </c>
      <c r="B2442" s="2" t="s">
        <v>8567</v>
      </c>
      <c r="C2442" s="2" t="s">
        <v>8568</v>
      </c>
      <c r="D2442" s="2" t="s">
        <v>8569</v>
      </c>
      <c r="E2442" s="2" t="s">
        <v>237</v>
      </c>
      <c r="F2442" s="5">
        <v>1499</v>
      </c>
      <c r="G2442" s="2" t="s">
        <v>8570</v>
      </c>
      <c r="H2442" s="2" t="s">
        <v>50</v>
      </c>
      <c r="I2442" s="2" t="s">
        <v>7418</v>
      </c>
      <c r="J2442" s="2" t="s">
        <v>27</v>
      </c>
      <c r="K2442" s="9">
        <v>200</v>
      </c>
      <c r="L2442" s="9">
        <v>813</v>
      </c>
      <c r="M2442" s="5">
        <v>19</v>
      </c>
      <c r="N2442" s="5">
        <v>2</v>
      </c>
      <c r="O2442" s="5">
        <v>12.53</v>
      </c>
      <c r="P2442" s="5">
        <v>149.12</v>
      </c>
      <c r="Q2442" s="2">
        <f t="shared" si="223"/>
        <v>136.59</v>
      </c>
      <c r="R2442" s="5">
        <f t="shared" si="224"/>
        <v>136.59</v>
      </c>
      <c r="S2442" s="11">
        <f t="shared" si="225"/>
        <v>10.901037509976058</v>
      </c>
      <c r="T2442" s="5">
        <v>2.34</v>
      </c>
      <c r="U2442" s="5">
        <v>0.66</v>
      </c>
      <c r="V2442" s="5">
        <v>6.26</v>
      </c>
      <c r="W2442" s="12">
        <f t="shared" si="226"/>
        <v>0.10526315789473684</v>
      </c>
      <c r="X2442" s="2" t="str">
        <f t="shared" si="227"/>
        <v>SCALE</v>
      </c>
      <c r="Y2442" s="22" t="str">
        <f t="shared" si="228"/>
        <v>Low (100-300)</v>
      </c>
    </row>
    <row r="2443" spans="1:25">
      <c r="A2443" s="2" t="s">
        <v>8571</v>
      </c>
      <c r="B2443" s="2" t="s">
        <v>8572</v>
      </c>
      <c r="C2443" s="2" t="s">
        <v>8573</v>
      </c>
      <c r="D2443" s="2" t="s">
        <v>8574</v>
      </c>
      <c r="E2443" s="2" t="s">
        <v>237</v>
      </c>
      <c r="F2443" s="5">
        <v>2166</v>
      </c>
      <c r="G2443" s="2" t="s">
        <v>1532</v>
      </c>
      <c r="H2443" s="2" t="s">
        <v>161</v>
      </c>
      <c r="I2443" s="2" t="s">
        <v>7418</v>
      </c>
      <c r="J2443" s="2" t="s">
        <v>248</v>
      </c>
      <c r="K2443" s="9">
        <v>100</v>
      </c>
      <c r="L2443" s="9">
        <v>1740</v>
      </c>
      <c r="M2443" s="5">
        <v>28</v>
      </c>
      <c r="N2443" s="5">
        <v>0</v>
      </c>
      <c r="O2443" s="5">
        <v>17.899999999999999</v>
      </c>
      <c r="P2443" s="5">
        <v>0</v>
      </c>
      <c r="Q2443" s="2">
        <f t="shared" ref="Q2443:Q2506" si="229">IFERROR(P2443-O2443, 0)</f>
        <v>-17.899999999999999</v>
      </c>
      <c r="R2443" s="5">
        <f t="shared" ref="R2443:R2506" si="230">P2443-O2443</f>
        <v>-17.899999999999999</v>
      </c>
      <c r="S2443" s="11">
        <f t="shared" ref="S2443:S2506" si="231">R2443/O2443</f>
        <v>-1</v>
      </c>
      <c r="T2443" s="5">
        <v>1.61</v>
      </c>
      <c r="U2443" s="5">
        <v>0.64</v>
      </c>
      <c r="V2443" s="5">
        <v>0</v>
      </c>
      <c r="W2443" s="12">
        <f t="shared" ref="W2443:W2506" si="232">N2443/M2443</f>
        <v>0</v>
      </c>
      <c r="X2443" s="2" t="str">
        <f t="shared" ref="X2443:X2506" si="233">IF(P2443&gt;=4, "SCALE",
  IF(P2443&gt;=2, "MONITOR",
    IF(P2443&gt;=1, "OPTIMISE",
      "PAUSE")))</f>
        <v>PAUSE</v>
      </c>
      <c r="Y2443" s="22" t="str">
        <f t="shared" ref="Y2443:Y2506" si="234">IF(K2443&lt;=300,"Low (100-300)",
 IF(K2443&lt;=500,"Mid (301-500)",
  IF(K2443&lt;=750,"High (501-750)",
   "Premium (751-1000)")))</f>
        <v>Low (100-300)</v>
      </c>
    </row>
    <row r="2444" spans="1:25">
      <c r="A2444" s="2" t="s">
        <v>8575</v>
      </c>
      <c r="B2444" s="2" t="s">
        <v>398</v>
      </c>
      <c r="C2444" s="2" t="s">
        <v>180</v>
      </c>
      <c r="D2444" s="2" t="s">
        <v>6393</v>
      </c>
      <c r="E2444" s="2" t="s">
        <v>48</v>
      </c>
      <c r="F2444" s="5">
        <v>2250</v>
      </c>
      <c r="G2444" s="2" t="s">
        <v>8522</v>
      </c>
      <c r="H2444" s="2" t="s">
        <v>260</v>
      </c>
      <c r="I2444" s="2" t="s">
        <v>7418</v>
      </c>
      <c r="J2444" s="2" t="s">
        <v>120</v>
      </c>
      <c r="K2444" s="9">
        <v>1000</v>
      </c>
      <c r="L2444" s="9">
        <v>1696</v>
      </c>
      <c r="M2444" s="5">
        <v>54</v>
      </c>
      <c r="N2444" s="5">
        <v>5</v>
      </c>
      <c r="O2444" s="5">
        <v>40.200000000000003</v>
      </c>
      <c r="P2444" s="5">
        <v>290.58999999999997</v>
      </c>
      <c r="Q2444" s="2">
        <f t="shared" si="229"/>
        <v>250.39</v>
      </c>
      <c r="R2444" s="5">
        <f t="shared" si="230"/>
        <v>250.39</v>
      </c>
      <c r="S2444" s="11">
        <f t="shared" si="231"/>
        <v>6.2286069651741283</v>
      </c>
      <c r="T2444" s="5">
        <v>3.18</v>
      </c>
      <c r="U2444" s="5">
        <v>0.74</v>
      </c>
      <c r="V2444" s="5">
        <v>8.0399999999999991</v>
      </c>
      <c r="W2444" s="12">
        <f t="shared" si="232"/>
        <v>9.2592592592592587E-2</v>
      </c>
      <c r="X2444" s="2" t="str">
        <f t="shared" si="233"/>
        <v>SCALE</v>
      </c>
      <c r="Y2444" s="22" t="str">
        <f t="shared" si="234"/>
        <v>Premium (751-1000)</v>
      </c>
    </row>
    <row r="2445" spans="1:25">
      <c r="A2445" s="2" t="s">
        <v>8576</v>
      </c>
      <c r="B2445" s="2" t="s">
        <v>539</v>
      </c>
      <c r="C2445" s="2" t="s">
        <v>4113</v>
      </c>
      <c r="D2445" s="2" t="s">
        <v>372</v>
      </c>
      <c r="E2445" s="2" t="s">
        <v>373</v>
      </c>
      <c r="F2445" s="5">
        <v>4000</v>
      </c>
      <c r="G2445" s="2" t="s">
        <v>8577</v>
      </c>
      <c r="H2445" s="2" t="s">
        <v>150</v>
      </c>
      <c r="I2445" s="2" t="s">
        <v>7418</v>
      </c>
      <c r="J2445" s="2" t="s">
        <v>140</v>
      </c>
      <c r="K2445" s="9">
        <v>1000</v>
      </c>
      <c r="L2445" s="9">
        <v>533</v>
      </c>
      <c r="M2445" s="5">
        <v>16</v>
      </c>
      <c r="N2445" s="5">
        <v>1</v>
      </c>
      <c r="O2445" s="5">
        <v>10.77</v>
      </c>
      <c r="P2445" s="5">
        <v>44.54</v>
      </c>
      <c r="Q2445" s="2">
        <f t="shared" si="229"/>
        <v>33.769999999999996</v>
      </c>
      <c r="R2445" s="5">
        <f t="shared" si="230"/>
        <v>33.769999999999996</v>
      </c>
      <c r="S2445" s="11">
        <f t="shared" si="231"/>
        <v>3.1355617455896003</v>
      </c>
      <c r="T2445" s="5">
        <v>3</v>
      </c>
      <c r="U2445" s="5">
        <v>0.67</v>
      </c>
      <c r="V2445" s="5">
        <v>10.77</v>
      </c>
      <c r="W2445" s="12">
        <f t="shared" si="232"/>
        <v>6.25E-2</v>
      </c>
      <c r="X2445" s="2" t="str">
        <f t="shared" si="233"/>
        <v>SCALE</v>
      </c>
      <c r="Y2445" s="22" t="str">
        <f t="shared" si="234"/>
        <v>Premium (751-1000)</v>
      </c>
    </row>
    <row r="2446" spans="1:25">
      <c r="A2446" s="2" t="s">
        <v>8578</v>
      </c>
      <c r="B2446" s="2" t="s">
        <v>696</v>
      </c>
      <c r="C2446" s="2" t="s">
        <v>8579</v>
      </c>
      <c r="D2446" s="2" t="s">
        <v>8580</v>
      </c>
      <c r="E2446" s="2" t="s">
        <v>373</v>
      </c>
      <c r="F2446" s="5">
        <v>2708</v>
      </c>
      <c r="G2446" s="2" t="s">
        <v>8581</v>
      </c>
      <c r="H2446" s="2" t="s">
        <v>94</v>
      </c>
      <c r="I2446" s="2" t="s">
        <v>7418</v>
      </c>
      <c r="J2446" s="2" t="s">
        <v>217</v>
      </c>
      <c r="K2446" s="9">
        <v>600</v>
      </c>
      <c r="L2446" s="9">
        <v>2469</v>
      </c>
      <c r="M2446" s="5">
        <v>65</v>
      </c>
      <c r="N2446" s="5">
        <v>1</v>
      </c>
      <c r="O2446" s="5">
        <v>43.89</v>
      </c>
      <c r="P2446" s="5">
        <v>45.19</v>
      </c>
      <c r="Q2446" s="2">
        <f t="shared" si="229"/>
        <v>1.2999999999999972</v>
      </c>
      <c r="R2446" s="5">
        <f t="shared" si="230"/>
        <v>1.2999999999999972</v>
      </c>
      <c r="S2446" s="11">
        <f t="shared" si="231"/>
        <v>2.9619503303713764E-2</v>
      </c>
      <c r="T2446" s="5">
        <v>2.63</v>
      </c>
      <c r="U2446" s="5">
        <v>0.68</v>
      </c>
      <c r="V2446" s="5">
        <v>43.89</v>
      </c>
      <c r="W2446" s="12">
        <f t="shared" si="232"/>
        <v>1.5384615384615385E-2</v>
      </c>
      <c r="X2446" s="2" t="str">
        <f t="shared" si="233"/>
        <v>SCALE</v>
      </c>
      <c r="Y2446" s="22" t="str">
        <f t="shared" si="234"/>
        <v>High (501-750)</v>
      </c>
    </row>
    <row r="2447" spans="1:25">
      <c r="A2447" s="2" t="s">
        <v>8582</v>
      </c>
      <c r="B2447" s="2" t="s">
        <v>795</v>
      </c>
      <c r="C2447" s="2" t="s">
        <v>8583</v>
      </c>
      <c r="D2447" s="2" t="s">
        <v>629</v>
      </c>
      <c r="E2447" s="2" t="s">
        <v>40</v>
      </c>
      <c r="F2447" s="5">
        <v>3400</v>
      </c>
      <c r="G2447" s="2" t="s">
        <v>8584</v>
      </c>
      <c r="H2447" s="2" t="s">
        <v>344</v>
      </c>
      <c r="I2447" s="2" t="s">
        <v>7418</v>
      </c>
      <c r="J2447" s="2" t="s">
        <v>313</v>
      </c>
      <c r="K2447" s="9">
        <v>300</v>
      </c>
      <c r="L2447" s="9">
        <v>2187</v>
      </c>
      <c r="M2447" s="5">
        <v>34</v>
      </c>
      <c r="N2447" s="5">
        <v>0</v>
      </c>
      <c r="O2447" s="5">
        <v>26.42</v>
      </c>
      <c r="P2447" s="5">
        <v>0</v>
      </c>
      <c r="Q2447" s="2">
        <f t="shared" si="229"/>
        <v>-26.42</v>
      </c>
      <c r="R2447" s="5">
        <f t="shared" si="230"/>
        <v>-26.42</v>
      </c>
      <c r="S2447" s="11">
        <f t="shared" si="231"/>
        <v>-1</v>
      </c>
      <c r="T2447" s="5">
        <v>1.55</v>
      </c>
      <c r="U2447" s="5">
        <v>0.78</v>
      </c>
      <c r="V2447" s="5">
        <v>0</v>
      </c>
      <c r="W2447" s="12">
        <f t="shared" si="232"/>
        <v>0</v>
      </c>
      <c r="X2447" s="2" t="str">
        <f t="shared" si="233"/>
        <v>PAUSE</v>
      </c>
      <c r="Y2447" s="22" t="str">
        <f t="shared" si="234"/>
        <v>Low (100-300)</v>
      </c>
    </row>
    <row r="2448" spans="1:25">
      <c r="A2448" s="2" t="s">
        <v>8585</v>
      </c>
      <c r="B2448" s="2" t="s">
        <v>8586</v>
      </c>
      <c r="C2448" s="2" t="s">
        <v>8587</v>
      </c>
      <c r="D2448" s="2" t="s">
        <v>1511</v>
      </c>
      <c r="E2448" s="2" t="s">
        <v>40</v>
      </c>
      <c r="F2448" s="5">
        <v>4200</v>
      </c>
      <c r="G2448" s="2" t="s">
        <v>8588</v>
      </c>
      <c r="H2448" s="2" t="s">
        <v>344</v>
      </c>
      <c r="I2448" s="2" t="s">
        <v>7418</v>
      </c>
      <c r="J2448" s="2" t="s">
        <v>382</v>
      </c>
      <c r="K2448" s="9">
        <v>400</v>
      </c>
      <c r="L2448" s="9">
        <v>2372</v>
      </c>
      <c r="M2448" s="5">
        <v>51</v>
      </c>
      <c r="N2448" s="5">
        <v>1</v>
      </c>
      <c r="O2448" s="5">
        <v>27.67</v>
      </c>
      <c r="P2448" s="5">
        <v>66.03</v>
      </c>
      <c r="Q2448" s="2">
        <f t="shared" si="229"/>
        <v>38.36</v>
      </c>
      <c r="R2448" s="5">
        <f t="shared" si="230"/>
        <v>38.36</v>
      </c>
      <c r="S2448" s="11">
        <f t="shared" si="231"/>
        <v>1.3863389953017708</v>
      </c>
      <c r="T2448" s="5">
        <v>2.15</v>
      </c>
      <c r="U2448" s="5">
        <v>0.54</v>
      </c>
      <c r="V2448" s="5">
        <v>27.67</v>
      </c>
      <c r="W2448" s="12">
        <f t="shared" si="232"/>
        <v>1.9607843137254902E-2</v>
      </c>
      <c r="X2448" s="2" t="str">
        <f t="shared" si="233"/>
        <v>SCALE</v>
      </c>
      <c r="Y2448" s="22" t="str">
        <f t="shared" si="234"/>
        <v>Mid (301-500)</v>
      </c>
    </row>
    <row r="2449" spans="1:25">
      <c r="A2449" s="2" t="s">
        <v>8589</v>
      </c>
      <c r="B2449" s="2" t="s">
        <v>3538</v>
      </c>
      <c r="C2449" s="2" t="s">
        <v>8590</v>
      </c>
      <c r="D2449" s="2" t="s">
        <v>1559</v>
      </c>
      <c r="E2449" s="2" t="s">
        <v>23</v>
      </c>
      <c r="F2449" s="5">
        <v>2173</v>
      </c>
      <c r="G2449" s="2" t="s">
        <v>176</v>
      </c>
      <c r="H2449" s="2" t="s">
        <v>50</v>
      </c>
      <c r="I2449" s="2" t="s">
        <v>7418</v>
      </c>
      <c r="J2449" s="2" t="s">
        <v>356</v>
      </c>
      <c r="K2449" s="9">
        <v>500</v>
      </c>
      <c r="L2449" s="9">
        <v>2328</v>
      </c>
      <c r="M2449" s="5">
        <v>69</v>
      </c>
      <c r="N2449" s="5">
        <v>2</v>
      </c>
      <c r="O2449" s="5">
        <v>40.43</v>
      </c>
      <c r="P2449" s="5">
        <v>100.04</v>
      </c>
      <c r="Q2449" s="2">
        <f t="shared" si="229"/>
        <v>59.610000000000007</v>
      </c>
      <c r="R2449" s="5">
        <f t="shared" si="230"/>
        <v>59.610000000000007</v>
      </c>
      <c r="S2449" s="11">
        <f t="shared" si="231"/>
        <v>1.4744001978728669</v>
      </c>
      <c r="T2449" s="5">
        <v>2.96</v>
      </c>
      <c r="U2449" s="5">
        <v>0.59</v>
      </c>
      <c r="V2449" s="5">
        <v>20.22</v>
      </c>
      <c r="W2449" s="12">
        <f t="shared" si="232"/>
        <v>2.8985507246376812E-2</v>
      </c>
      <c r="X2449" s="2" t="str">
        <f t="shared" si="233"/>
        <v>SCALE</v>
      </c>
      <c r="Y2449" s="22" t="str">
        <f t="shared" si="234"/>
        <v>Mid (301-500)</v>
      </c>
    </row>
    <row r="2450" spans="1:25">
      <c r="A2450" s="2" t="s">
        <v>8591</v>
      </c>
      <c r="B2450" s="2" t="s">
        <v>758</v>
      </c>
      <c r="C2450" s="2" t="s">
        <v>8592</v>
      </c>
      <c r="D2450" s="2" t="s">
        <v>8593</v>
      </c>
      <c r="E2450" s="2" t="s">
        <v>56</v>
      </c>
      <c r="F2450" s="5">
        <v>1750</v>
      </c>
      <c r="G2450" s="2" t="s">
        <v>6608</v>
      </c>
      <c r="H2450" s="2" t="s">
        <v>150</v>
      </c>
      <c r="I2450" s="2" t="s">
        <v>7418</v>
      </c>
      <c r="J2450" s="2" t="s">
        <v>155</v>
      </c>
      <c r="K2450" s="9">
        <v>700</v>
      </c>
      <c r="L2450" s="9">
        <v>2391</v>
      </c>
      <c r="M2450" s="5">
        <v>100</v>
      </c>
      <c r="N2450" s="5">
        <v>3</v>
      </c>
      <c r="O2450" s="5">
        <v>60.95</v>
      </c>
      <c r="P2450" s="5">
        <v>144.12</v>
      </c>
      <c r="Q2450" s="2">
        <f t="shared" si="229"/>
        <v>83.17</v>
      </c>
      <c r="R2450" s="5">
        <f t="shared" si="230"/>
        <v>83.17</v>
      </c>
      <c r="S2450" s="11">
        <f t="shared" si="231"/>
        <v>1.3645611156685808</v>
      </c>
      <c r="T2450" s="5">
        <v>4.18</v>
      </c>
      <c r="U2450" s="5">
        <v>0.61</v>
      </c>
      <c r="V2450" s="5">
        <v>20.32</v>
      </c>
      <c r="W2450" s="12">
        <f t="shared" si="232"/>
        <v>0.03</v>
      </c>
      <c r="X2450" s="2" t="str">
        <f t="shared" si="233"/>
        <v>SCALE</v>
      </c>
      <c r="Y2450" s="22" t="str">
        <f t="shared" si="234"/>
        <v>High (501-750)</v>
      </c>
    </row>
    <row r="2451" spans="1:25">
      <c r="A2451" s="2" t="s">
        <v>8594</v>
      </c>
      <c r="B2451" s="2" t="s">
        <v>1269</v>
      </c>
      <c r="C2451" s="2" t="s">
        <v>193</v>
      </c>
      <c r="D2451" s="2" t="s">
        <v>6393</v>
      </c>
      <c r="E2451" s="2" t="s">
        <v>48</v>
      </c>
      <c r="F2451" s="5">
        <v>1501</v>
      </c>
      <c r="G2451" s="2" t="s">
        <v>8595</v>
      </c>
      <c r="H2451" s="2" t="s">
        <v>150</v>
      </c>
      <c r="I2451" s="2" t="s">
        <v>7418</v>
      </c>
      <c r="J2451" s="2" t="s">
        <v>95</v>
      </c>
      <c r="K2451" s="9">
        <v>800</v>
      </c>
      <c r="L2451" s="9">
        <v>886</v>
      </c>
      <c r="M2451" s="5">
        <v>13</v>
      </c>
      <c r="N2451" s="5">
        <v>1</v>
      </c>
      <c r="O2451" s="5">
        <v>7.45</v>
      </c>
      <c r="P2451" s="5">
        <v>59.37</v>
      </c>
      <c r="Q2451" s="2">
        <f t="shared" si="229"/>
        <v>51.919999999999995</v>
      </c>
      <c r="R2451" s="5">
        <f t="shared" si="230"/>
        <v>51.919999999999995</v>
      </c>
      <c r="S2451" s="11">
        <f t="shared" si="231"/>
        <v>6.9691275167785225</v>
      </c>
      <c r="T2451" s="5">
        <v>1.47</v>
      </c>
      <c r="U2451" s="5">
        <v>0.56999999999999995</v>
      </c>
      <c r="V2451" s="5">
        <v>7.45</v>
      </c>
      <c r="W2451" s="12">
        <f t="shared" si="232"/>
        <v>7.6923076923076927E-2</v>
      </c>
      <c r="X2451" s="2" t="str">
        <f t="shared" si="233"/>
        <v>SCALE</v>
      </c>
      <c r="Y2451" s="22" t="str">
        <f t="shared" si="234"/>
        <v>Premium (751-1000)</v>
      </c>
    </row>
    <row r="2452" spans="1:25">
      <c r="A2452" s="2" t="s">
        <v>8596</v>
      </c>
      <c r="B2452" s="2" t="s">
        <v>8597</v>
      </c>
      <c r="C2452" s="2" t="s">
        <v>4648</v>
      </c>
      <c r="D2452" s="2" t="s">
        <v>8598</v>
      </c>
      <c r="E2452" s="2" t="s">
        <v>32</v>
      </c>
      <c r="F2452" s="5">
        <v>1185</v>
      </c>
      <c r="G2452" s="2" t="s">
        <v>1312</v>
      </c>
      <c r="H2452" s="2" t="s">
        <v>266</v>
      </c>
      <c r="I2452" s="2" t="s">
        <v>7418</v>
      </c>
      <c r="J2452" s="2" t="s">
        <v>43</v>
      </c>
      <c r="K2452" s="9">
        <v>300</v>
      </c>
      <c r="L2452" s="9">
        <v>1554</v>
      </c>
      <c r="M2452" s="5">
        <v>64</v>
      </c>
      <c r="N2452" s="5">
        <v>0</v>
      </c>
      <c r="O2452" s="5">
        <v>38.369999999999997</v>
      </c>
      <c r="P2452" s="5">
        <v>0</v>
      </c>
      <c r="Q2452" s="2">
        <f t="shared" si="229"/>
        <v>-38.369999999999997</v>
      </c>
      <c r="R2452" s="5">
        <f t="shared" si="230"/>
        <v>-38.369999999999997</v>
      </c>
      <c r="S2452" s="11">
        <f t="shared" si="231"/>
        <v>-1</v>
      </c>
      <c r="T2452" s="5">
        <v>4.12</v>
      </c>
      <c r="U2452" s="5">
        <v>0.6</v>
      </c>
      <c r="V2452" s="5">
        <v>0</v>
      </c>
      <c r="W2452" s="12">
        <f t="shared" si="232"/>
        <v>0</v>
      </c>
      <c r="X2452" s="2" t="str">
        <f t="shared" si="233"/>
        <v>PAUSE</v>
      </c>
      <c r="Y2452" s="22" t="str">
        <f t="shared" si="234"/>
        <v>Low (100-300)</v>
      </c>
    </row>
    <row r="2453" spans="1:25">
      <c r="A2453" s="2" t="s">
        <v>8599</v>
      </c>
      <c r="B2453" s="2" t="s">
        <v>8600</v>
      </c>
      <c r="C2453" s="2" t="s">
        <v>920</v>
      </c>
      <c r="D2453" s="2" t="s">
        <v>3880</v>
      </c>
      <c r="E2453" s="2" t="s">
        <v>112</v>
      </c>
      <c r="F2453" s="5">
        <v>1350</v>
      </c>
      <c r="G2453" s="2" t="s">
        <v>8601</v>
      </c>
      <c r="H2453" s="2" t="s">
        <v>25</v>
      </c>
      <c r="I2453" s="2" t="s">
        <v>7418</v>
      </c>
      <c r="J2453" s="2" t="s">
        <v>66</v>
      </c>
      <c r="K2453" s="9">
        <v>700</v>
      </c>
      <c r="L2453" s="9">
        <v>2158</v>
      </c>
      <c r="M2453" s="5">
        <v>82</v>
      </c>
      <c r="N2453" s="5">
        <v>0</v>
      </c>
      <c r="O2453" s="5">
        <v>45.4</v>
      </c>
      <c r="P2453" s="5">
        <v>0</v>
      </c>
      <c r="Q2453" s="2">
        <f t="shared" si="229"/>
        <v>-45.4</v>
      </c>
      <c r="R2453" s="5">
        <f t="shared" si="230"/>
        <v>-45.4</v>
      </c>
      <c r="S2453" s="11">
        <f t="shared" si="231"/>
        <v>-1</v>
      </c>
      <c r="T2453" s="5">
        <v>3.8</v>
      </c>
      <c r="U2453" s="5">
        <v>0.55000000000000004</v>
      </c>
      <c r="V2453" s="5">
        <v>0</v>
      </c>
      <c r="W2453" s="12">
        <f t="shared" si="232"/>
        <v>0</v>
      </c>
      <c r="X2453" s="2" t="str">
        <f t="shared" si="233"/>
        <v>PAUSE</v>
      </c>
      <c r="Y2453" s="22" t="str">
        <f t="shared" si="234"/>
        <v>High (501-750)</v>
      </c>
    </row>
    <row r="2454" spans="1:25">
      <c r="A2454" s="2" t="s">
        <v>8602</v>
      </c>
      <c r="B2454" s="2" t="s">
        <v>8603</v>
      </c>
      <c r="C2454" s="2" t="s">
        <v>8604</v>
      </c>
      <c r="D2454" s="2" t="s">
        <v>1559</v>
      </c>
      <c r="E2454" s="2" t="s">
        <v>23</v>
      </c>
      <c r="F2454" s="5">
        <v>1000</v>
      </c>
      <c r="G2454" s="2" t="s">
        <v>6533</v>
      </c>
      <c r="H2454" s="2" t="s">
        <v>150</v>
      </c>
      <c r="I2454" s="2" t="s">
        <v>7418</v>
      </c>
      <c r="J2454" s="2" t="s">
        <v>293</v>
      </c>
      <c r="K2454" s="9">
        <v>500</v>
      </c>
      <c r="L2454" s="9">
        <v>1723</v>
      </c>
      <c r="M2454" s="5">
        <v>65</v>
      </c>
      <c r="N2454" s="5">
        <v>0</v>
      </c>
      <c r="O2454" s="5">
        <v>51.48</v>
      </c>
      <c r="P2454" s="5">
        <v>0</v>
      </c>
      <c r="Q2454" s="2">
        <f t="shared" si="229"/>
        <v>-51.48</v>
      </c>
      <c r="R2454" s="5">
        <f t="shared" si="230"/>
        <v>-51.48</v>
      </c>
      <c r="S2454" s="11">
        <f t="shared" si="231"/>
        <v>-1</v>
      </c>
      <c r="T2454" s="5">
        <v>3.77</v>
      </c>
      <c r="U2454" s="5">
        <v>0.79</v>
      </c>
      <c r="V2454" s="5">
        <v>0</v>
      </c>
      <c r="W2454" s="12">
        <f t="shared" si="232"/>
        <v>0</v>
      </c>
      <c r="X2454" s="2" t="str">
        <f t="shared" si="233"/>
        <v>PAUSE</v>
      </c>
      <c r="Y2454" s="22" t="str">
        <f t="shared" si="234"/>
        <v>Mid (301-500)</v>
      </c>
    </row>
    <row r="2455" spans="1:25">
      <c r="A2455" s="2" t="s">
        <v>8605</v>
      </c>
      <c r="B2455" s="2" t="s">
        <v>219</v>
      </c>
      <c r="C2455" s="2" t="s">
        <v>8606</v>
      </c>
      <c r="D2455" s="2" t="s">
        <v>1598</v>
      </c>
      <c r="E2455" s="2" t="s">
        <v>276</v>
      </c>
      <c r="F2455" s="5">
        <v>1950</v>
      </c>
      <c r="G2455" s="2" t="s">
        <v>8607</v>
      </c>
      <c r="H2455" s="2" t="s">
        <v>266</v>
      </c>
      <c r="I2455" s="2" t="s">
        <v>7418</v>
      </c>
      <c r="J2455" s="2" t="s">
        <v>73</v>
      </c>
      <c r="K2455" s="9">
        <v>800</v>
      </c>
      <c r="L2455" s="9">
        <v>1950</v>
      </c>
      <c r="M2455" s="5">
        <v>67</v>
      </c>
      <c r="N2455" s="5">
        <v>2</v>
      </c>
      <c r="O2455" s="5">
        <v>43.6</v>
      </c>
      <c r="P2455" s="5">
        <v>99.73</v>
      </c>
      <c r="Q2455" s="2">
        <f t="shared" si="229"/>
        <v>56.13</v>
      </c>
      <c r="R2455" s="5">
        <f t="shared" si="230"/>
        <v>56.13</v>
      </c>
      <c r="S2455" s="11">
        <f t="shared" si="231"/>
        <v>1.2873853211009174</v>
      </c>
      <c r="T2455" s="5">
        <v>3.44</v>
      </c>
      <c r="U2455" s="5">
        <v>0.65</v>
      </c>
      <c r="V2455" s="5">
        <v>21.8</v>
      </c>
      <c r="W2455" s="12">
        <f t="shared" si="232"/>
        <v>2.9850746268656716E-2</v>
      </c>
      <c r="X2455" s="2" t="str">
        <f t="shared" si="233"/>
        <v>SCALE</v>
      </c>
      <c r="Y2455" s="22" t="str">
        <f t="shared" si="234"/>
        <v>Premium (751-1000)</v>
      </c>
    </row>
    <row r="2456" spans="1:25">
      <c r="A2456" s="2" t="s">
        <v>8608</v>
      </c>
      <c r="B2456" s="2" t="s">
        <v>185</v>
      </c>
      <c r="C2456" s="2" t="s">
        <v>767</v>
      </c>
      <c r="D2456" s="2" t="s">
        <v>7229</v>
      </c>
      <c r="E2456" s="2" t="s">
        <v>188</v>
      </c>
      <c r="F2456" s="5">
        <v>1400</v>
      </c>
      <c r="G2456" s="2" t="s">
        <v>8609</v>
      </c>
      <c r="H2456" s="2" t="s">
        <v>87</v>
      </c>
      <c r="I2456" s="2" t="s">
        <v>7418</v>
      </c>
      <c r="J2456" s="2" t="s">
        <v>95</v>
      </c>
      <c r="K2456" s="9">
        <v>400</v>
      </c>
      <c r="L2456" s="9">
        <v>671</v>
      </c>
      <c r="M2456" s="5">
        <v>26</v>
      </c>
      <c r="N2456" s="5">
        <v>1</v>
      </c>
      <c r="O2456" s="5">
        <v>21.71</v>
      </c>
      <c r="P2456" s="5">
        <v>37.1</v>
      </c>
      <c r="Q2456" s="2">
        <f t="shared" si="229"/>
        <v>15.39</v>
      </c>
      <c r="R2456" s="5">
        <f t="shared" si="230"/>
        <v>15.39</v>
      </c>
      <c r="S2456" s="11">
        <f t="shared" si="231"/>
        <v>0.70888991248272681</v>
      </c>
      <c r="T2456" s="5">
        <v>3.87</v>
      </c>
      <c r="U2456" s="5">
        <v>0.84</v>
      </c>
      <c r="V2456" s="5">
        <v>21.71</v>
      </c>
      <c r="W2456" s="12">
        <f t="shared" si="232"/>
        <v>3.8461538461538464E-2</v>
      </c>
      <c r="X2456" s="2" t="str">
        <f t="shared" si="233"/>
        <v>SCALE</v>
      </c>
      <c r="Y2456" s="22" t="str">
        <f t="shared" si="234"/>
        <v>Mid (301-500)</v>
      </c>
    </row>
    <row r="2457" spans="1:25">
      <c r="A2457" s="2" t="s">
        <v>8610</v>
      </c>
      <c r="B2457" s="2" t="s">
        <v>1542</v>
      </c>
      <c r="C2457" s="2" t="s">
        <v>3039</v>
      </c>
      <c r="D2457" s="2" t="s">
        <v>3738</v>
      </c>
      <c r="E2457" s="2" t="s">
        <v>118</v>
      </c>
      <c r="F2457" s="5">
        <v>1600</v>
      </c>
      <c r="G2457" s="2" t="s">
        <v>8611</v>
      </c>
      <c r="H2457" s="2" t="s">
        <v>344</v>
      </c>
      <c r="I2457" s="2" t="s">
        <v>7418</v>
      </c>
      <c r="J2457" s="2" t="s">
        <v>80</v>
      </c>
      <c r="K2457" s="9">
        <v>300</v>
      </c>
      <c r="L2457" s="9">
        <v>1121</v>
      </c>
      <c r="M2457" s="5">
        <v>30</v>
      </c>
      <c r="N2457" s="5">
        <v>0</v>
      </c>
      <c r="O2457" s="5">
        <v>23.75</v>
      </c>
      <c r="P2457" s="5">
        <v>0</v>
      </c>
      <c r="Q2457" s="2">
        <f t="shared" si="229"/>
        <v>-23.75</v>
      </c>
      <c r="R2457" s="5">
        <f t="shared" si="230"/>
        <v>-23.75</v>
      </c>
      <c r="S2457" s="11">
        <f t="shared" si="231"/>
        <v>-1</v>
      </c>
      <c r="T2457" s="5">
        <v>2.68</v>
      </c>
      <c r="U2457" s="5">
        <v>0.79</v>
      </c>
      <c r="V2457" s="5">
        <v>0</v>
      </c>
      <c r="W2457" s="12">
        <f t="shared" si="232"/>
        <v>0</v>
      </c>
      <c r="X2457" s="2" t="str">
        <f t="shared" si="233"/>
        <v>PAUSE</v>
      </c>
      <c r="Y2457" s="22" t="str">
        <f t="shared" si="234"/>
        <v>Low (100-300)</v>
      </c>
    </row>
    <row r="2458" spans="1:25">
      <c r="A2458" s="2" t="s">
        <v>8612</v>
      </c>
      <c r="B2458" s="2" t="s">
        <v>1562</v>
      </c>
      <c r="C2458" s="2" t="s">
        <v>524</v>
      </c>
      <c r="D2458" s="2" t="s">
        <v>607</v>
      </c>
      <c r="E2458" s="2" t="s">
        <v>281</v>
      </c>
      <c r="F2458" s="5">
        <v>3000</v>
      </c>
      <c r="G2458" s="2" t="s">
        <v>8613</v>
      </c>
      <c r="H2458" s="2" t="s">
        <v>167</v>
      </c>
      <c r="I2458" s="2" t="s">
        <v>7418</v>
      </c>
      <c r="J2458" s="2" t="s">
        <v>51</v>
      </c>
      <c r="K2458" s="9">
        <v>300</v>
      </c>
      <c r="L2458" s="9">
        <v>557</v>
      </c>
      <c r="M2458" s="5">
        <v>20</v>
      </c>
      <c r="N2458" s="5">
        <v>2</v>
      </c>
      <c r="O2458" s="5">
        <v>16.59</v>
      </c>
      <c r="P2458" s="5">
        <v>143.63999999999999</v>
      </c>
      <c r="Q2458" s="2">
        <f t="shared" si="229"/>
        <v>127.04999999999998</v>
      </c>
      <c r="R2458" s="5">
        <f t="shared" si="230"/>
        <v>127.04999999999998</v>
      </c>
      <c r="S2458" s="11">
        <f t="shared" si="231"/>
        <v>7.6582278481012649</v>
      </c>
      <c r="T2458" s="5">
        <v>3.59</v>
      </c>
      <c r="U2458" s="5">
        <v>0.83</v>
      </c>
      <c r="V2458" s="5">
        <v>8.3000000000000007</v>
      </c>
      <c r="W2458" s="12">
        <f t="shared" si="232"/>
        <v>0.1</v>
      </c>
      <c r="X2458" s="2" t="str">
        <f t="shared" si="233"/>
        <v>SCALE</v>
      </c>
      <c r="Y2458" s="22" t="str">
        <f t="shared" si="234"/>
        <v>Low (100-300)</v>
      </c>
    </row>
    <row r="2459" spans="1:25">
      <c r="A2459" s="2" t="s">
        <v>8614</v>
      </c>
      <c r="B2459" s="2" t="s">
        <v>8615</v>
      </c>
      <c r="C2459" s="2" t="s">
        <v>1654</v>
      </c>
      <c r="D2459" s="2" t="s">
        <v>2342</v>
      </c>
      <c r="E2459" s="2" t="s">
        <v>40</v>
      </c>
      <c r="F2459" s="5">
        <v>4334</v>
      </c>
      <c r="G2459" s="2" t="s">
        <v>8616</v>
      </c>
      <c r="H2459" s="2" t="s">
        <v>72</v>
      </c>
      <c r="I2459" s="2" t="s">
        <v>7418</v>
      </c>
      <c r="J2459" s="2" t="s">
        <v>217</v>
      </c>
      <c r="K2459" s="9">
        <v>200</v>
      </c>
      <c r="L2459" s="9">
        <v>1461</v>
      </c>
      <c r="M2459" s="5">
        <v>23</v>
      </c>
      <c r="N2459" s="5">
        <v>2</v>
      </c>
      <c r="O2459" s="5">
        <v>18.18</v>
      </c>
      <c r="P2459" s="5">
        <v>75.63</v>
      </c>
      <c r="Q2459" s="2">
        <f t="shared" si="229"/>
        <v>57.449999999999996</v>
      </c>
      <c r="R2459" s="5">
        <f t="shared" si="230"/>
        <v>57.449999999999996</v>
      </c>
      <c r="S2459" s="11">
        <f t="shared" si="231"/>
        <v>3.1600660066006601</v>
      </c>
      <c r="T2459" s="5">
        <v>1.57</v>
      </c>
      <c r="U2459" s="5">
        <v>0.79</v>
      </c>
      <c r="V2459" s="5">
        <v>9.09</v>
      </c>
      <c r="W2459" s="12">
        <f t="shared" si="232"/>
        <v>8.6956521739130432E-2</v>
      </c>
      <c r="X2459" s="2" t="str">
        <f t="shared" si="233"/>
        <v>SCALE</v>
      </c>
      <c r="Y2459" s="22" t="str">
        <f t="shared" si="234"/>
        <v>Low (100-300)</v>
      </c>
    </row>
    <row r="2460" spans="1:25">
      <c r="A2460" s="2" t="s">
        <v>8617</v>
      </c>
      <c r="B2460" s="2" t="s">
        <v>8618</v>
      </c>
      <c r="C2460" s="2" t="s">
        <v>763</v>
      </c>
      <c r="D2460" s="2" t="s">
        <v>7103</v>
      </c>
      <c r="E2460" s="2" t="s">
        <v>78</v>
      </c>
      <c r="F2460" s="5">
        <v>4180</v>
      </c>
      <c r="G2460" s="2" t="s">
        <v>8619</v>
      </c>
      <c r="H2460" s="2" t="s">
        <v>34</v>
      </c>
      <c r="I2460" s="2" t="s">
        <v>7418</v>
      </c>
      <c r="J2460" s="2" t="s">
        <v>95</v>
      </c>
      <c r="K2460" s="9">
        <v>700</v>
      </c>
      <c r="L2460" s="9">
        <v>2252</v>
      </c>
      <c r="M2460" s="5">
        <v>79</v>
      </c>
      <c r="N2460" s="5">
        <v>0</v>
      </c>
      <c r="O2460" s="5">
        <v>40.19</v>
      </c>
      <c r="P2460" s="5">
        <v>0</v>
      </c>
      <c r="Q2460" s="2">
        <f t="shared" si="229"/>
        <v>-40.19</v>
      </c>
      <c r="R2460" s="5">
        <f t="shared" si="230"/>
        <v>-40.19</v>
      </c>
      <c r="S2460" s="11">
        <f t="shared" si="231"/>
        <v>-1</v>
      </c>
      <c r="T2460" s="5">
        <v>3.51</v>
      </c>
      <c r="U2460" s="5">
        <v>0.51</v>
      </c>
      <c r="V2460" s="5">
        <v>0</v>
      </c>
      <c r="W2460" s="12">
        <f t="shared" si="232"/>
        <v>0</v>
      </c>
      <c r="X2460" s="2" t="str">
        <f t="shared" si="233"/>
        <v>PAUSE</v>
      </c>
      <c r="Y2460" s="22" t="str">
        <f t="shared" si="234"/>
        <v>High (501-750)</v>
      </c>
    </row>
    <row r="2461" spans="1:25">
      <c r="A2461" s="2" t="s">
        <v>8620</v>
      </c>
      <c r="B2461" s="2" t="s">
        <v>8621</v>
      </c>
      <c r="C2461" s="2" t="s">
        <v>2662</v>
      </c>
      <c r="D2461" s="2" t="s">
        <v>1015</v>
      </c>
      <c r="E2461" s="2" t="s">
        <v>40</v>
      </c>
      <c r="F2461" s="5">
        <v>4800</v>
      </c>
      <c r="G2461" s="2" t="s">
        <v>8622</v>
      </c>
      <c r="H2461" s="2" t="s">
        <v>150</v>
      </c>
      <c r="I2461" s="2" t="s">
        <v>7418</v>
      </c>
      <c r="J2461" s="2" t="s">
        <v>127</v>
      </c>
      <c r="K2461" s="9">
        <v>500</v>
      </c>
      <c r="L2461" s="9">
        <v>800</v>
      </c>
      <c r="M2461" s="5">
        <v>18</v>
      </c>
      <c r="N2461" s="5">
        <v>1</v>
      </c>
      <c r="O2461" s="5">
        <v>10.82</v>
      </c>
      <c r="P2461" s="5">
        <v>71.81</v>
      </c>
      <c r="Q2461" s="2">
        <f t="shared" si="229"/>
        <v>60.99</v>
      </c>
      <c r="R2461" s="5">
        <f t="shared" si="230"/>
        <v>60.99</v>
      </c>
      <c r="S2461" s="11">
        <f t="shared" si="231"/>
        <v>5.6367837338262481</v>
      </c>
      <c r="T2461" s="5">
        <v>2.25</v>
      </c>
      <c r="U2461" s="5">
        <v>0.6</v>
      </c>
      <c r="V2461" s="5">
        <v>10.82</v>
      </c>
      <c r="W2461" s="12">
        <f t="shared" si="232"/>
        <v>5.5555555555555552E-2</v>
      </c>
      <c r="X2461" s="2" t="str">
        <f t="shared" si="233"/>
        <v>SCALE</v>
      </c>
      <c r="Y2461" s="22" t="str">
        <f t="shared" si="234"/>
        <v>Mid (301-500)</v>
      </c>
    </row>
    <row r="2462" spans="1:25">
      <c r="A2462" s="2" t="s">
        <v>8623</v>
      </c>
      <c r="B2462" s="2" t="s">
        <v>8624</v>
      </c>
      <c r="C2462" s="2" t="s">
        <v>8625</v>
      </c>
      <c r="D2462" s="2" t="s">
        <v>8626</v>
      </c>
      <c r="E2462" s="2" t="s">
        <v>693</v>
      </c>
      <c r="F2462" s="5">
        <v>1500</v>
      </c>
      <c r="G2462" s="2" t="s">
        <v>8627</v>
      </c>
      <c r="H2462" s="2" t="s">
        <v>25</v>
      </c>
      <c r="I2462" s="2" t="s">
        <v>7418</v>
      </c>
      <c r="J2462" s="2" t="s">
        <v>88</v>
      </c>
      <c r="K2462" s="9">
        <v>300</v>
      </c>
      <c r="L2462" s="9">
        <v>1783</v>
      </c>
      <c r="M2462" s="5">
        <v>51</v>
      </c>
      <c r="N2462" s="5">
        <v>2</v>
      </c>
      <c r="O2462" s="5">
        <v>30.09</v>
      </c>
      <c r="P2462" s="5">
        <v>75.91</v>
      </c>
      <c r="Q2462" s="2">
        <f t="shared" si="229"/>
        <v>45.819999999999993</v>
      </c>
      <c r="R2462" s="5">
        <f t="shared" si="230"/>
        <v>45.819999999999993</v>
      </c>
      <c r="S2462" s="11">
        <f t="shared" si="231"/>
        <v>1.522765038218677</v>
      </c>
      <c r="T2462" s="5">
        <v>2.86</v>
      </c>
      <c r="U2462" s="5">
        <v>0.59</v>
      </c>
      <c r="V2462" s="5">
        <v>15.04</v>
      </c>
      <c r="W2462" s="12">
        <f t="shared" si="232"/>
        <v>3.9215686274509803E-2</v>
      </c>
      <c r="X2462" s="2" t="str">
        <f t="shared" si="233"/>
        <v>SCALE</v>
      </c>
      <c r="Y2462" s="22" t="str">
        <f t="shared" si="234"/>
        <v>Low (100-300)</v>
      </c>
    </row>
    <row r="2463" spans="1:25">
      <c r="A2463" s="2" t="s">
        <v>8628</v>
      </c>
      <c r="B2463" s="2" t="s">
        <v>8629</v>
      </c>
      <c r="C2463" s="2" t="s">
        <v>83</v>
      </c>
      <c r="D2463" s="2" t="s">
        <v>5213</v>
      </c>
      <c r="E2463" s="2" t="s">
        <v>85</v>
      </c>
      <c r="F2463" s="5">
        <v>5840</v>
      </c>
      <c r="G2463" s="2" t="s">
        <v>8630</v>
      </c>
      <c r="H2463" s="2" t="s">
        <v>266</v>
      </c>
      <c r="I2463" s="2" t="s">
        <v>7418</v>
      </c>
      <c r="J2463" s="2" t="s">
        <v>127</v>
      </c>
      <c r="K2463" s="9">
        <v>500</v>
      </c>
      <c r="L2463" s="9">
        <v>1584</v>
      </c>
      <c r="M2463" s="5">
        <v>59</v>
      </c>
      <c r="N2463" s="5">
        <v>5</v>
      </c>
      <c r="O2463" s="5">
        <v>46.72</v>
      </c>
      <c r="P2463" s="5">
        <v>214.07</v>
      </c>
      <c r="Q2463" s="2">
        <f t="shared" si="229"/>
        <v>167.35</v>
      </c>
      <c r="R2463" s="5">
        <f t="shared" si="230"/>
        <v>167.35</v>
      </c>
      <c r="S2463" s="11">
        <f t="shared" si="231"/>
        <v>3.5819777397260273</v>
      </c>
      <c r="T2463" s="5">
        <v>3.72</v>
      </c>
      <c r="U2463" s="5">
        <v>0.79</v>
      </c>
      <c r="V2463" s="5">
        <v>9.34</v>
      </c>
      <c r="W2463" s="12">
        <f t="shared" si="232"/>
        <v>8.4745762711864403E-2</v>
      </c>
      <c r="X2463" s="2" t="str">
        <f t="shared" si="233"/>
        <v>SCALE</v>
      </c>
      <c r="Y2463" s="22" t="str">
        <f t="shared" si="234"/>
        <v>Mid (301-500)</v>
      </c>
    </row>
    <row r="2464" spans="1:25">
      <c r="A2464" s="2" t="s">
        <v>8631</v>
      </c>
      <c r="B2464" s="2" t="s">
        <v>2288</v>
      </c>
      <c r="C2464" s="2" t="s">
        <v>8632</v>
      </c>
      <c r="D2464" s="2" t="s">
        <v>602</v>
      </c>
      <c r="E2464" s="2" t="s">
        <v>40</v>
      </c>
      <c r="F2464" s="5">
        <v>2750</v>
      </c>
      <c r="G2464" s="2" t="s">
        <v>8633</v>
      </c>
      <c r="H2464" s="2" t="s">
        <v>134</v>
      </c>
      <c r="I2464" s="2" t="s">
        <v>7418</v>
      </c>
      <c r="J2464" s="2" t="s">
        <v>43</v>
      </c>
      <c r="K2464" s="9">
        <v>700</v>
      </c>
      <c r="L2464" s="9">
        <v>1856</v>
      </c>
      <c r="M2464" s="5">
        <v>75</v>
      </c>
      <c r="N2464" s="5">
        <v>2</v>
      </c>
      <c r="O2464" s="5">
        <v>36.21</v>
      </c>
      <c r="P2464" s="5">
        <v>102.88</v>
      </c>
      <c r="Q2464" s="2">
        <f t="shared" si="229"/>
        <v>66.669999999999987</v>
      </c>
      <c r="R2464" s="5">
        <f t="shared" si="230"/>
        <v>66.669999999999987</v>
      </c>
      <c r="S2464" s="11">
        <f t="shared" si="231"/>
        <v>1.8412040872687099</v>
      </c>
      <c r="T2464" s="5">
        <v>4.04</v>
      </c>
      <c r="U2464" s="5">
        <v>0.48</v>
      </c>
      <c r="V2464" s="5">
        <v>18.100000000000001</v>
      </c>
      <c r="W2464" s="12">
        <f t="shared" si="232"/>
        <v>2.6666666666666668E-2</v>
      </c>
      <c r="X2464" s="2" t="str">
        <f t="shared" si="233"/>
        <v>SCALE</v>
      </c>
      <c r="Y2464" s="22" t="str">
        <f t="shared" si="234"/>
        <v>High (501-750)</v>
      </c>
    </row>
    <row r="2465" spans="1:25">
      <c r="A2465" s="2" t="s">
        <v>8634</v>
      </c>
      <c r="B2465" s="2" t="s">
        <v>929</v>
      </c>
      <c r="C2465" s="2" t="s">
        <v>8635</v>
      </c>
      <c r="D2465" s="2" t="s">
        <v>138</v>
      </c>
      <c r="E2465" s="2" t="s">
        <v>40</v>
      </c>
      <c r="F2465" s="5">
        <v>3000</v>
      </c>
      <c r="G2465" s="2" t="s">
        <v>8636</v>
      </c>
      <c r="H2465" s="2" t="s">
        <v>134</v>
      </c>
      <c r="I2465" s="2" t="s">
        <v>7418</v>
      </c>
      <c r="J2465" s="2" t="s">
        <v>155</v>
      </c>
      <c r="K2465" s="9">
        <v>100</v>
      </c>
      <c r="L2465" s="9">
        <v>1284</v>
      </c>
      <c r="M2465" s="5">
        <v>54</v>
      </c>
      <c r="N2465" s="5">
        <v>1</v>
      </c>
      <c r="O2465" s="5">
        <v>41.53</v>
      </c>
      <c r="P2465" s="5">
        <v>36.130000000000003</v>
      </c>
      <c r="Q2465" s="2">
        <f t="shared" si="229"/>
        <v>-5.3999999999999986</v>
      </c>
      <c r="R2465" s="5">
        <f t="shared" si="230"/>
        <v>-5.3999999999999986</v>
      </c>
      <c r="S2465" s="11">
        <f t="shared" si="231"/>
        <v>-0.13002648687695639</v>
      </c>
      <c r="T2465" s="5">
        <v>4.21</v>
      </c>
      <c r="U2465" s="5">
        <v>0.77</v>
      </c>
      <c r="V2465" s="5">
        <v>41.53</v>
      </c>
      <c r="W2465" s="12">
        <f t="shared" si="232"/>
        <v>1.8518518518518517E-2</v>
      </c>
      <c r="X2465" s="2" t="str">
        <f t="shared" si="233"/>
        <v>SCALE</v>
      </c>
      <c r="Y2465" s="22" t="str">
        <f t="shared" si="234"/>
        <v>Low (100-300)</v>
      </c>
    </row>
    <row r="2466" spans="1:25">
      <c r="A2466" s="2" t="s">
        <v>8637</v>
      </c>
      <c r="B2466" s="2" t="s">
        <v>4331</v>
      </c>
      <c r="C2466" s="2" t="s">
        <v>1893</v>
      </c>
      <c r="D2466" s="2" t="s">
        <v>8638</v>
      </c>
      <c r="E2466" s="2" t="s">
        <v>112</v>
      </c>
      <c r="F2466" s="5">
        <v>1400</v>
      </c>
      <c r="G2466" s="2" t="s">
        <v>8639</v>
      </c>
      <c r="H2466" s="2" t="s">
        <v>253</v>
      </c>
      <c r="I2466" s="2" t="s">
        <v>7418</v>
      </c>
      <c r="J2466" s="2" t="s">
        <v>51</v>
      </c>
      <c r="K2466" s="9">
        <v>800</v>
      </c>
      <c r="L2466" s="9">
        <v>549</v>
      </c>
      <c r="M2466" s="5">
        <v>13</v>
      </c>
      <c r="N2466" s="5">
        <v>1</v>
      </c>
      <c r="O2466" s="5">
        <v>9.51</v>
      </c>
      <c r="P2466" s="5">
        <v>51.79</v>
      </c>
      <c r="Q2466" s="2">
        <f t="shared" si="229"/>
        <v>42.28</v>
      </c>
      <c r="R2466" s="5">
        <f t="shared" si="230"/>
        <v>42.28</v>
      </c>
      <c r="S2466" s="11">
        <f t="shared" si="231"/>
        <v>4.4458464773922186</v>
      </c>
      <c r="T2466" s="5">
        <v>2.37</v>
      </c>
      <c r="U2466" s="5">
        <v>0.73</v>
      </c>
      <c r="V2466" s="5">
        <v>9.51</v>
      </c>
      <c r="W2466" s="12">
        <f t="shared" si="232"/>
        <v>7.6923076923076927E-2</v>
      </c>
      <c r="X2466" s="2" t="str">
        <f t="shared" si="233"/>
        <v>SCALE</v>
      </c>
      <c r="Y2466" s="22" t="str">
        <f t="shared" si="234"/>
        <v>Premium (751-1000)</v>
      </c>
    </row>
    <row r="2467" spans="1:25">
      <c r="A2467" s="2" t="s">
        <v>8640</v>
      </c>
      <c r="B2467" s="2" t="s">
        <v>8641</v>
      </c>
      <c r="C2467" s="2" t="s">
        <v>30</v>
      </c>
      <c r="D2467" s="2" t="s">
        <v>655</v>
      </c>
      <c r="E2467" s="2" t="s">
        <v>125</v>
      </c>
      <c r="F2467" s="5">
        <v>2200</v>
      </c>
      <c r="G2467" s="2" t="s">
        <v>8642</v>
      </c>
      <c r="H2467" s="2" t="s">
        <v>167</v>
      </c>
      <c r="I2467" s="2" t="s">
        <v>7418</v>
      </c>
      <c r="J2467" s="2" t="s">
        <v>51</v>
      </c>
      <c r="K2467" s="9">
        <v>800</v>
      </c>
      <c r="L2467" s="9">
        <v>1071</v>
      </c>
      <c r="M2467" s="5">
        <v>17</v>
      </c>
      <c r="N2467" s="5">
        <v>1</v>
      </c>
      <c r="O2467" s="5">
        <v>9.4600000000000009</v>
      </c>
      <c r="P2467" s="5">
        <v>64.040000000000006</v>
      </c>
      <c r="Q2467" s="2">
        <f t="shared" si="229"/>
        <v>54.580000000000005</v>
      </c>
      <c r="R2467" s="5">
        <f t="shared" si="230"/>
        <v>54.580000000000005</v>
      </c>
      <c r="S2467" s="11">
        <f t="shared" si="231"/>
        <v>5.7695560253699787</v>
      </c>
      <c r="T2467" s="5">
        <v>1.59</v>
      </c>
      <c r="U2467" s="5">
        <v>0.56000000000000005</v>
      </c>
      <c r="V2467" s="5">
        <v>9.4600000000000009</v>
      </c>
      <c r="W2467" s="12">
        <f t="shared" si="232"/>
        <v>5.8823529411764705E-2</v>
      </c>
      <c r="X2467" s="2" t="str">
        <f t="shared" si="233"/>
        <v>SCALE</v>
      </c>
      <c r="Y2467" s="22" t="str">
        <f t="shared" si="234"/>
        <v>Premium (751-1000)</v>
      </c>
    </row>
    <row r="2468" spans="1:25">
      <c r="A2468" s="2" t="s">
        <v>8643</v>
      </c>
      <c r="B2468" s="2" t="s">
        <v>510</v>
      </c>
      <c r="C2468" s="2" t="s">
        <v>404</v>
      </c>
      <c r="D2468" s="2" t="s">
        <v>144</v>
      </c>
      <c r="E2468" s="2" t="s">
        <v>40</v>
      </c>
      <c r="F2468" s="5">
        <v>1300</v>
      </c>
      <c r="G2468" s="2" t="s">
        <v>8644</v>
      </c>
      <c r="H2468" s="2" t="s">
        <v>72</v>
      </c>
      <c r="I2468" s="2" t="s">
        <v>7418</v>
      </c>
      <c r="J2468" s="2" t="s">
        <v>135</v>
      </c>
      <c r="K2468" s="9">
        <v>600</v>
      </c>
      <c r="L2468" s="9">
        <v>1153</v>
      </c>
      <c r="M2468" s="5">
        <v>49</v>
      </c>
      <c r="N2468" s="5">
        <v>4</v>
      </c>
      <c r="O2468" s="5">
        <v>33.380000000000003</v>
      </c>
      <c r="P2468" s="5">
        <v>168.85</v>
      </c>
      <c r="Q2468" s="2">
        <f t="shared" si="229"/>
        <v>135.47</v>
      </c>
      <c r="R2468" s="5">
        <f t="shared" si="230"/>
        <v>135.47</v>
      </c>
      <c r="S2468" s="11">
        <f t="shared" si="231"/>
        <v>4.0584182144997003</v>
      </c>
      <c r="T2468" s="5">
        <v>4.25</v>
      </c>
      <c r="U2468" s="5">
        <v>0.68</v>
      </c>
      <c r="V2468" s="5">
        <v>8.35</v>
      </c>
      <c r="W2468" s="12">
        <f t="shared" si="232"/>
        <v>8.1632653061224483E-2</v>
      </c>
      <c r="X2468" s="2" t="str">
        <f t="shared" si="233"/>
        <v>SCALE</v>
      </c>
      <c r="Y2468" s="22" t="str">
        <f t="shared" si="234"/>
        <v>High (501-750)</v>
      </c>
    </row>
    <row r="2469" spans="1:25">
      <c r="A2469" s="2" t="s">
        <v>8645</v>
      </c>
      <c r="B2469" s="2" t="s">
        <v>539</v>
      </c>
      <c r="C2469" s="2" t="s">
        <v>8646</v>
      </c>
      <c r="D2469" s="2" t="s">
        <v>8647</v>
      </c>
      <c r="E2469" s="2" t="s">
        <v>1688</v>
      </c>
      <c r="F2469" s="5">
        <v>1778</v>
      </c>
      <c r="G2469" s="2" t="s">
        <v>8648</v>
      </c>
      <c r="H2469" s="2" t="s">
        <v>42</v>
      </c>
      <c r="I2469" s="2" t="s">
        <v>7418</v>
      </c>
      <c r="J2469" s="2" t="s">
        <v>361</v>
      </c>
      <c r="K2469" s="9">
        <v>800</v>
      </c>
      <c r="L2469" s="9">
        <v>876</v>
      </c>
      <c r="M2469" s="5">
        <v>38</v>
      </c>
      <c r="N2469" s="5">
        <v>3</v>
      </c>
      <c r="O2469" s="5">
        <v>27.14</v>
      </c>
      <c r="P2469" s="5">
        <v>126.86</v>
      </c>
      <c r="Q2469" s="2">
        <f t="shared" si="229"/>
        <v>99.72</v>
      </c>
      <c r="R2469" s="5">
        <f t="shared" si="230"/>
        <v>99.72</v>
      </c>
      <c r="S2469" s="11">
        <f t="shared" si="231"/>
        <v>3.6742815033161382</v>
      </c>
      <c r="T2469" s="5">
        <v>4.34</v>
      </c>
      <c r="U2469" s="5">
        <v>0.71</v>
      </c>
      <c r="V2469" s="5">
        <v>9.0500000000000007</v>
      </c>
      <c r="W2469" s="12">
        <f t="shared" si="232"/>
        <v>7.8947368421052627E-2</v>
      </c>
      <c r="X2469" s="2" t="str">
        <f t="shared" si="233"/>
        <v>SCALE</v>
      </c>
      <c r="Y2469" s="22" t="str">
        <f t="shared" si="234"/>
        <v>Premium (751-1000)</v>
      </c>
    </row>
    <row r="2470" spans="1:25">
      <c r="A2470" s="2" t="s">
        <v>8649</v>
      </c>
      <c r="B2470" s="2" t="s">
        <v>686</v>
      </c>
      <c r="C2470" s="2" t="s">
        <v>8650</v>
      </c>
      <c r="D2470" s="2" t="s">
        <v>99</v>
      </c>
      <c r="E2470" s="2" t="s">
        <v>100</v>
      </c>
      <c r="F2470" s="5">
        <v>2167</v>
      </c>
      <c r="G2470" s="2" t="s">
        <v>8651</v>
      </c>
      <c r="H2470" s="2" t="s">
        <v>94</v>
      </c>
      <c r="I2470" s="2" t="s">
        <v>7418</v>
      </c>
      <c r="J2470" s="2" t="s">
        <v>699</v>
      </c>
      <c r="K2470" s="9">
        <v>1000</v>
      </c>
      <c r="L2470" s="9">
        <v>1625</v>
      </c>
      <c r="M2470" s="5">
        <v>69</v>
      </c>
      <c r="N2470" s="5">
        <v>2</v>
      </c>
      <c r="O2470" s="5">
        <v>55.47</v>
      </c>
      <c r="P2470" s="5">
        <v>88.11</v>
      </c>
      <c r="Q2470" s="2">
        <f t="shared" si="229"/>
        <v>32.64</v>
      </c>
      <c r="R2470" s="5">
        <f t="shared" si="230"/>
        <v>32.64</v>
      </c>
      <c r="S2470" s="11">
        <f t="shared" si="231"/>
        <v>0.58842617631151972</v>
      </c>
      <c r="T2470" s="5">
        <v>4.25</v>
      </c>
      <c r="U2470" s="5">
        <v>0.8</v>
      </c>
      <c r="V2470" s="5">
        <v>27.74</v>
      </c>
      <c r="W2470" s="12">
        <f t="shared" si="232"/>
        <v>2.8985507246376812E-2</v>
      </c>
      <c r="X2470" s="2" t="str">
        <f t="shared" si="233"/>
        <v>SCALE</v>
      </c>
      <c r="Y2470" s="22" t="str">
        <f t="shared" si="234"/>
        <v>Premium (751-1000)</v>
      </c>
    </row>
    <row r="2471" spans="1:25">
      <c r="A2471" s="2" t="s">
        <v>8652</v>
      </c>
      <c r="B2471" s="2" t="s">
        <v>8653</v>
      </c>
      <c r="C2471" s="2" t="s">
        <v>8654</v>
      </c>
      <c r="D2471" s="2" t="s">
        <v>138</v>
      </c>
      <c r="E2471" s="2" t="s">
        <v>40</v>
      </c>
      <c r="F2471" s="5">
        <v>2552</v>
      </c>
      <c r="G2471" s="2" t="s">
        <v>8655</v>
      </c>
      <c r="H2471" s="2" t="s">
        <v>65</v>
      </c>
      <c r="I2471" s="2" t="s">
        <v>7418</v>
      </c>
      <c r="J2471" s="2" t="s">
        <v>458</v>
      </c>
      <c r="K2471" s="9">
        <v>500</v>
      </c>
      <c r="L2471" s="9">
        <v>995</v>
      </c>
      <c r="M2471" s="5">
        <v>28</v>
      </c>
      <c r="N2471" s="5">
        <v>0</v>
      </c>
      <c r="O2471" s="5">
        <v>21.84</v>
      </c>
      <c r="P2471" s="5">
        <v>0</v>
      </c>
      <c r="Q2471" s="2">
        <f t="shared" si="229"/>
        <v>-21.84</v>
      </c>
      <c r="R2471" s="5">
        <f t="shared" si="230"/>
        <v>-21.84</v>
      </c>
      <c r="S2471" s="11">
        <f t="shared" si="231"/>
        <v>-1</v>
      </c>
      <c r="T2471" s="5">
        <v>2.81</v>
      </c>
      <c r="U2471" s="5">
        <v>0.78</v>
      </c>
      <c r="V2471" s="5">
        <v>0</v>
      </c>
      <c r="W2471" s="12">
        <f t="shared" si="232"/>
        <v>0</v>
      </c>
      <c r="X2471" s="2" t="str">
        <f t="shared" si="233"/>
        <v>PAUSE</v>
      </c>
      <c r="Y2471" s="22" t="str">
        <f t="shared" si="234"/>
        <v>Mid (301-500)</v>
      </c>
    </row>
    <row r="2472" spans="1:25">
      <c r="A2472" s="2" t="s">
        <v>8656</v>
      </c>
      <c r="B2472" s="2" t="s">
        <v>1498</v>
      </c>
      <c r="C2472" s="2" t="s">
        <v>8657</v>
      </c>
      <c r="D2472" s="2" t="s">
        <v>8658</v>
      </c>
      <c r="E2472" s="2" t="s">
        <v>78</v>
      </c>
      <c r="F2472" s="5">
        <v>2438</v>
      </c>
      <c r="G2472" s="2" t="s">
        <v>8659</v>
      </c>
      <c r="H2472" s="2" t="s">
        <v>50</v>
      </c>
      <c r="I2472" s="2" t="s">
        <v>7418</v>
      </c>
      <c r="J2472" s="2" t="s">
        <v>361</v>
      </c>
      <c r="K2472" s="9">
        <v>1000</v>
      </c>
      <c r="L2472" s="9">
        <v>1349</v>
      </c>
      <c r="M2472" s="5">
        <v>31</v>
      </c>
      <c r="N2472" s="5">
        <v>2</v>
      </c>
      <c r="O2472" s="5">
        <v>16.100000000000001</v>
      </c>
      <c r="P2472" s="5">
        <v>145.41999999999999</v>
      </c>
      <c r="Q2472" s="2">
        <f t="shared" si="229"/>
        <v>129.32</v>
      </c>
      <c r="R2472" s="5">
        <f t="shared" si="230"/>
        <v>129.32</v>
      </c>
      <c r="S2472" s="11">
        <f t="shared" si="231"/>
        <v>8.0322981366459612</v>
      </c>
      <c r="T2472" s="5">
        <v>2.2999999999999998</v>
      </c>
      <c r="U2472" s="5">
        <v>0.52</v>
      </c>
      <c r="V2472" s="5">
        <v>8.0500000000000007</v>
      </c>
      <c r="W2472" s="12">
        <f t="shared" si="232"/>
        <v>6.4516129032258063E-2</v>
      </c>
      <c r="X2472" s="2" t="str">
        <f t="shared" si="233"/>
        <v>SCALE</v>
      </c>
      <c r="Y2472" s="22" t="str">
        <f t="shared" si="234"/>
        <v>Premium (751-1000)</v>
      </c>
    </row>
    <row r="2473" spans="1:25">
      <c r="A2473" s="2" t="s">
        <v>8660</v>
      </c>
      <c r="B2473" s="2" t="s">
        <v>2118</v>
      </c>
      <c r="C2473" s="2" t="s">
        <v>6143</v>
      </c>
      <c r="D2473" s="2" t="s">
        <v>8661</v>
      </c>
      <c r="E2473" s="2" t="s">
        <v>432</v>
      </c>
      <c r="F2473" s="5">
        <v>1400</v>
      </c>
      <c r="G2473" s="2" t="s">
        <v>4096</v>
      </c>
      <c r="H2473" s="2" t="s">
        <v>87</v>
      </c>
      <c r="I2473" s="2" t="s">
        <v>7418</v>
      </c>
      <c r="J2473" s="2" t="s">
        <v>313</v>
      </c>
      <c r="K2473" s="9">
        <v>800</v>
      </c>
      <c r="L2473" s="9">
        <v>677</v>
      </c>
      <c r="M2473" s="5">
        <v>27</v>
      </c>
      <c r="N2473" s="5">
        <v>0</v>
      </c>
      <c r="O2473" s="5">
        <v>22.53</v>
      </c>
      <c r="P2473" s="5">
        <v>0</v>
      </c>
      <c r="Q2473" s="2">
        <f t="shared" si="229"/>
        <v>-22.53</v>
      </c>
      <c r="R2473" s="5">
        <f t="shared" si="230"/>
        <v>-22.53</v>
      </c>
      <c r="S2473" s="11">
        <f t="shared" si="231"/>
        <v>-1</v>
      </c>
      <c r="T2473" s="5">
        <v>3.99</v>
      </c>
      <c r="U2473" s="5">
        <v>0.83</v>
      </c>
      <c r="V2473" s="5">
        <v>0</v>
      </c>
      <c r="W2473" s="12">
        <f t="shared" si="232"/>
        <v>0</v>
      </c>
      <c r="X2473" s="2" t="str">
        <f t="shared" si="233"/>
        <v>PAUSE</v>
      </c>
      <c r="Y2473" s="22" t="str">
        <f t="shared" si="234"/>
        <v>Premium (751-1000)</v>
      </c>
    </row>
    <row r="2474" spans="1:25">
      <c r="A2474" s="2" t="s">
        <v>8662</v>
      </c>
      <c r="B2474" s="2" t="s">
        <v>8663</v>
      </c>
      <c r="C2474" s="2" t="s">
        <v>8664</v>
      </c>
      <c r="D2474" s="2" t="s">
        <v>4966</v>
      </c>
      <c r="E2474" s="2" t="s">
        <v>891</v>
      </c>
      <c r="F2474" s="5">
        <v>2934</v>
      </c>
      <c r="G2474" s="2" t="s">
        <v>8665</v>
      </c>
      <c r="H2474" s="2" t="s">
        <v>161</v>
      </c>
      <c r="I2474" s="2" t="s">
        <v>7418</v>
      </c>
      <c r="J2474" s="2" t="s">
        <v>177</v>
      </c>
      <c r="K2474" s="9">
        <v>300</v>
      </c>
      <c r="L2474" s="9">
        <v>2316</v>
      </c>
      <c r="M2474" s="5">
        <v>58</v>
      </c>
      <c r="N2474" s="5">
        <v>2</v>
      </c>
      <c r="O2474" s="5">
        <v>46.39</v>
      </c>
      <c r="P2474" s="5">
        <v>129.38</v>
      </c>
      <c r="Q2474" s="2">
        <f t="shared" si="229"/>
        <v>82.99</v>
      </c>
      <c r="R2474" s="5">
        <f t="shared" si="230"/>
        <v>82.99</v>
      </c>
      <c r="S2474" s="11">
        <f t="shared" si="231"/>
        <v>1.7889631386074585</v>
      </c>
      <c r="T2474" s="5">
        <v>2.5</v>
      </c>
      <c r="U2474" s="5">
        <v>0.8</v>
      </c>
      <c r="V2474" s="5">
        <v>23.2</v>
      </c>
      <c r="W2474" s="12">
        <f t="shared" si="232"/>
        <v>3.4482758620689655E-2</v>
      </c>
      <c r="X2474" s="2" t="str">
        <f t="shared" si="233"/>
        <v>SCALE</v>
      </c>
      <c r="Y2474" s="22" t="str">
        <f t="shared" si="234"/>
        <v>Low (100-300)</v>
      </c>
    </row>
    <row r="2475" spans="1:25">
      <c r="A2475" s="2" t="s">
        <v>8666</v>
      </c>
      <c r="B2475" s="2" t="s">
        <v>8667</v>
      </c>
      <c r="C2475" s="2" t="s">
        <v>1731</v>
      </c>
      <c r="D2475" s="2" t="s">
        <v>3444</v>
      </c>
      <c r="E2475" s="2" t="s">
        <v>991</v>
      </c>
      <c r="F2475" s="5">
        <v>2769</v>
      </c>
      <c r="G2475" s="2" t="s">
        <v>8668</v>
      </c>
      <c r="H2475" s="2" t="s">
        <v>72</v>
      </c>
      <c r="I2475" s="2" t="s">
        <v>7418</v>
      </c>
      <c r="J2475" s="2" t="s">
        <v>248</v>
      </c>
      <c r="K2475" s="9">
        <v>100</v>
      </c>
      <c r="L2475" s="9">
        <v>2363</v>
      </c>
      <c r="M2475" s="5">
        <v>100</v>
      </c>
      <c r="N2475" s="5">
        <v>2</v>
      </c>
      <c r="O2475" s="5">
        <v>63.78</v>
      </c>
      <c r="P2475" s="5">
        <v>135.81</v>
      </c>
      <c r="Q2475" s="2">
        <f t="shared" si="229"/>
        <v>72.03</v>
      </c>
      <c r="R2475" s="5">
        <f t="shared" si="230"/>
        <v>72.03</v>
      </c>
      <c r="S2475" s="11">
        <f t="shared" si="231"/>
        <v>1.1293508936970837</v>
      </c>
      <c r="T2475" s="5">
        <v>4.2300000000000004</v>
      </c>
      <c r="U2475" s="5">
        <v>0.64</v>
      </c>
      <c r="V2475" s="5">
        <v>31.89</v>
      </c>
      <c r="W2475" s="12">
        <f t="shared" si="232"/>
        <v>0.02</v>
      </c>
      <c r="X2475" s="2" t="str">
        <f t="shared" si="233"/>
        <v>SCALE</v>
      </c>
      <c r="Y2475" s="22" t="str">
        <f t="shared" si="234"/>
        <v>Low (100-300)</v>
      </c>
    </row>
    <row r="2476" spans="1:25">
      <c r="A2476" s="2" t="s">
        <v>8669</v>
      </c>
      <c r="B2476" s="2" t="s">
        <v>90</v>
      </c>
      <c r="C2476" s="2" t="s">
        <v>8670</v>
      </c>
      <c r="D2476" s="2" t="s">
        <v>8671</v>
      </c>
      <c r="E2476" s="2" t="s">
        <v>118</v>
      </c>
      <c r="F2476" s="5">
        <v>4000</v>
      </c>
      <c r="G2476" s="2" t="s">
        <v>8672</v>
      </c>
      <c r="H2476" s="2" t="s">
        <v>161</v>
      </c>
      <c r="I2476" s="2" t="s">
        <v>7418</v>
      </c>
      <c r="J2476" s="2" t="s">
        <v>51</v>
      </c>
      <c r="K2476" s="9">
        <v>200</v>
      </c>
      <c r="L2476" s="9">
        <v>2002</v>
      </c>
      <c r="M2476" s="5">
        <v>61</v>
      </c>
      <c r="N2476" s="5">
        <v>0</v>
      </c>
      <c r="O2476" s="5">
        <v>36.86</v>
      </c>
      <c r="P2476" s="5">
        <v>0</v>
      </c>
      <c r="Q2476" s="2">
        <f t="shared" si="229"/>
        <v>-36.86</v>
      </c>
      <c r="R2476" s="5">
        <f t="shared" si="230"/>
        <v>-36.86</v>
      </c>
      <c r="S2476" s="11">
        <f t="shared" si="231"/>
        <v>-1</v>
      </c>
      <c r="T2476" s="5">
        <v>3.05</v>
      </c>
      <c r="U2476" s="5">
        <v>0.6</v>
      </c>
      <c r="V2476" s="5">
        <v>0</v>
      </c>
      <c r="W2476" s="12">
        <f t="shared" si="232"/>
        <v>0</v>
      </c>
      <c r="X2476" s="2" t="str">
        <f t="shared" si="233"/>
        <v>PAUSE</v>
      </c>
      <c r="Y2476" s="22" t="str">
        <f t="shared" si="234"/>
        <v>Low (100-300)</v>
      </c>
    </row>
    <row r="2477" spans="1:25">
      <c r="A2477" s="2" t="s">
        <v>8673</v>
      </c>
      <c r="B2477" s="2" t="s">
        <v>449</v>
      </c>
      <c r="C2477" s="2" t="s">
        <v>8674</v>
      </c>
      <c r="D2477" s="2" t="s">
        <v>1258</v>
      </c>
      <c r="E2477" s="2" t="s">
        <v>132</v>
      </c>
      <c r="F2477" s="5">
        <v>2100</v>
      </c>
      <c r="G2477" s="2" t="s">
        <v>8675</v>
      </c>
      <c r="H2477" s="2" t="s">
        <v>260</v>
      </c>
      <c r="I2477" s="2" t="s">
        <v>7418</v>
      </c>
      <c r="J2477" s="2" t="s">
        <v>43</v>
      </c>
      <c r="K2477" s="9">
        <v>300</v>
      </c>
      <c r="L2477" s="9">
        <v>523</v>
      </c>
      <c r="M2477" s="5">
        <v>19</v>
      </c>
      <c r="N2477" s="5">
        <v>2</v>
      </c>
      <c r="O2477" s="5">
        <v>10.9</v>
      </c>
      <c r="P2477" s="5">
        <v>93.94</v>
      </c>
      <c r="Q2477" s="2">
        <f t="shared" si="229"/>
        <v>83.039999999999992</v>
      </c>
      <c r="R2477" s="5">
        <f t="shared" si="230"/>
        <v>83.039999999999992</v>
      </c>
      <c r="S2477" s="11">
        <f t="shared" si="231"/>
        <v>7.6183486238532101</v>
      </c>
      <c r="T2477" s="5">
        <v>3.63</v>
      </c>
      <c r="U2477" s="5">
        <v>0.56999999999999995</v>
      </c>
      <c r="V2477" s="5">
        <v>5.45</v>
      </c>
      <c r="W2477" s="12">
        <f t="shared" si="232"/>
        <v>0.10526315789473684</v>
      </c>
      <c r="X2477" s="2" t="str">
        <f t="shared" si="233"/>
        <v>SCALE</v>
      </c>
      <c r="Y2477" s="22" t="str">
        <f t="shared" si="234"/>
        <v>Low (100-300)</v>
      </c>
    </row>
    <row r="2478" spans="1:25">
      <c r="A2478" s="2" t="s">
        <v>8676</v>
      </c>
      <c r="B2478" s="2" t="s">
        <v>8677</v>
      </c>
      <c r="C2478" s="2" t="s">
        <v>1034</v>
      </c>
      <c r="D2478" s="2" t="s">
        <v>4667</v>
      </c>
      <c r="E2478" s="2" t="s">
        <v>625</v>
      </c>
      <c r="F2478" s="5">
        <v>2500</v>
      </c>
      <c r="G2478" s="2" t="s">
        <v>8678</v>
      </c>
      <c r="H2478" s="2" t="s">
        <v>253</v>
      </c>
      <c r="I2478" s="2" t="s">
        <v>7418</v>
      </c>
      <c r="J2478" s="2" t="s">
        <v>248</v>
      </c>
      <c r="K2478" s="9">
        <v>700</v>
      </c>
      <c r="L2478" s="9">
        <v>2035</v>
      </c>
      <c r="M2478" s="5">
        <v>79</v>
      </c>
      <c r="N2478" s="5">
        <v>2</v>
      </c>
      <c r="O2478" s="5">
        <v>34.99</v>
      </c>
      <c r="P2478" s="5">
        <v>107.83</v>
      </c>
      <c r="Q2478" s="2">
        <f t="shared" si="229"/>
        <v>72.84</v>
      </c>
      <c r="R2478" s="5">
        <f t="shared" si="230"/>
        <v>72.84</v>
      </c>
      <c r="S2478" s="11">
        <f t="shared" si="231"/>
        <v>2.0817376393255214</v>
      </c>
      <c r="T2478" s="5">
        <v>3.88</v>
      </c>
      <c r="U2478" s="5">
        <v>0.44</v>
      </c>
      <c r="V2478" s="5">
        <v>17.5</v>
      </c>
      <c r="W2478" s="12">
        <f t="shared" si="232"/>
        <v>2.5316455696202531E-2</v>
      </c>
      <c r="X2478" s="2" t="str">
        <f t="shared" si="233"/>
        <v>SCALE</v>
      </c>
      <c r="Y2478" s="22" t="str">
        <f t="shared" si="234"/>
        <v>High (501-750)</v>
      </c>
    </row>
    <row r="2479" spans="1:25">
      <c r="A2479" s="2" t="s">
        <v>8679</v>
      </c>
      <c r="B2479" s="2" t="s">
        <v>758</v>
      </c>
      <c r="C2479" s="2" t="s">
        <v>8180</v>
      </c>
      <c r="D2479" s="2" t="s">
        <v>6197</v>
      </c>
      <c r="E2479" s="2" t="s">
        <v>78</v>
      </c>
      <c r="F2479" s="5">
        <v>1658</v>
      </c>
      <c r="G2479" s="2" t="s">
        <v>8680</v>
      </c>
      <c r="H2479" s="2" t="s">
        <v>72</v>
      </c>
      <c r="I2479" s="2" t="s">
        <v>7418</v>
      </c>
      <c r="J2479" s="2" t="s">
        <v>232</v>
      </c>
      <c r="K2479" s="9">
        <v>700</v>
      </c>
      <c r="L2479" s="9">
        <v>1550</v>
      </c>
      <c r="M2479" s="5">
        <v>24</v>
      </c>
      <c r="N2479" s="5">
        <v>0</v>
      </c>
      <c r="O2479" s="5">
        <v>13.8</v>
      </c>
      <c r="P2479" s="5">
        <v>0</v>
      </c>
      <c r="Q2479" s="2">
        <f t="shared" si="229"/>
        <v>-13.8</v>
      </c>
      <c r="R2479" s="5">
        <f t="shared" si="230"/>
        <v>-13.8</v>
      </c>
      <c r="S2479" s="11">
        <f t="shared" si="231"/>
        <v>-1</v>
      </c>
      <c r="T2479" s="5">
        <v>1.55</v>
      </c>
      <c r="U2479" s="5">
        <v>0.57999999999999996</v>
      </c>
      <c r="V2479" s="5">
        <v>0</v>
      </c>
      <c r="W2479" s="12">
        <f t="shared" si="232"/>
        <v>0</v>
      </c>
      <c r="X2479" s="2" t="str">
        <f t="shared" si="233"/>
        <v>PAUSE</v>
      </c>
      <c r="Y2479" s="22" t="str">
        <f t="shared" si="234"/>
        <v>High (501-750)</v>
      </c>
    </row>
    <row r="2480" spans="1:25">
      <c r="A2480" s="2" t="s">
        <v>8681</v>
      </c>
      <c r="B2480" s="2" t="s">
        <v>414</v>
      </c>
      <c r="C2480" s="2" t="s">
        <v>804</v>
      </c>
      <c r="D2480" s="2" t="s">
        <v>1378</v>
      </c>
      <c r="E2480" s="2" t="s">
        <v>125</v>
      </c>
      <c r="F2480" s="5">
        <v>2250</v>
      </c>
      <c r="G2480" s="2" t="s">
        <v>8682</v>
      </c>
      <c r="H2480" s="2" t="s">
        <v>50</v>
      </c>
      <c r="I2480" s="2" t="s">
        <v>7418</v>
      </c>
      <c r="J2480" s="2" t="s">
        <v>80</v>
      </c>
      <c r="K2480" s="9">
        <v>200</v>
      </c>
      <c r="L2480" s="9">
        <v>2037</v>
      </c>
      <c r="M2480" s="5">
        <v>46</v>
      </c>
      <c r="N2480" s="5">
        <v>0</v>
      </c>
      <c r="O2480" s="5">
        <v>26.83</v>
      </c>
      <c r="P2480" s="5">
        <v>0</v>
      </c>
      <c r="Q2480" s="2">
        <f t="shared" si="229"/>
        <v>-26.83</v>
      </c>
      <c r="R2480" s="5">
        <f t="shared" si="230"/>
        <v>-26.83</v>
      </c>
      <c r="S2480" s="11">
        <f t="shared" si="231"/>
        <v>-1</v>
      </c>
      <c r="T2480" s="5">
        <v>2.2599999999999998</v>
      </c>
      <c r="U2480" s="5">
        <v>0.57999999999999996</v>
      </c>
      <c r="V2480" s="5">
        <v>0</v>
      </c>
      <c r="W2480" s="12">
        <f t="shared" si="232"/>
        <v>0</v>
      </c>
      <c r="X2480" s="2" t="str">
        <f t="shared" si="233"/>
        <v>PAUSE</v>
      </c>
      <c r="Y2480" s="22" t="str">
        <f t="shared" si="234"/>
        <v>Low (100-300)</v>
      </c>
    </row>
    <row r="2481" spans="1:25">
      <c r="A2481" s="2" t="s">
        <v>8683</v>
      </c>
      <c r="B2481" s="2" t="s">
        <v>8684</v>
      </c>
      <c r="C2481" s="2" t="s">
        <v>8685</v>
      </c>
      <c r="D2481" s="2" t="s">
        <v>602</v>
      </c>
      <c r="E2481" s="2" t="s">
        <v>40</v>
      </c>
      <c r="F2481" s="5">
        <v>5416</v>
      </c>
      <c r="G2481" s="2" t="s">
        <v>8686</v>
      </c>
      <c r="H2481" s="2" t="s">
        <v>134</v>
      </c>
      <c r="I2481" s="2" t="s">
        <v>7418</v>
      </c>
      <c r="J2481" s="2" t="s">
        <v>319</v>
      </c>
      <c r="K2481" s="9">
        <v>100</v>
      </c>
      <c r="L2481" s="9">
        <v>1412</v>
      </c>
      <c r="M2481" s="5">
        <v>28</v>
      </c>
      <c r="N2481" s="5">
        <v>0</v>
      </c>
      <c r="O2481" s="5">
        <v>18.53</v>
      </c>
      <c r="P2481" s="5">
        <v>0</v>
      </c>
      <c r="Q2481" s="2">
        <f t="shared" si="229"/>
        <v>-18.53</v>
      </c>
      <c r="R2481" s="5">
        <f t="shared" si="230"/>
        <v>-18.53</v>
      </c>
      <c r="S2481" s="11">
        <f t="shared" si="231"/>
        <v>-1</v>
      </c>
      <c r="T2481" s="5">
        <v>1.98</v>
      </c>
      <c r="U2481" s="5">
        <v>0.66</v>
      </c>
      <c r="V2481" s="5">
        <v>0</v>
      </c>
      <c r="W2481" s="12">
        <f t="shared" si="232"/>
        <v>0</v>
      </c>
      <c r="X2481" s="2" t="str">
        <f t="shared" si="233"/>
        <v>PAUSE</v>
      </c>
      <c r="Y2481" s="22" t="str">
        <f t="shared" si="234"/>
        <v>Low (100-300)</v>
      </c>
    </row>
    <row r="2482" spans="1:25">
      <c r="A2482" s="2" t="s">
        <v>8687</v>
      </c>
      <c r="B2482" s="2" t="s">
        <v>529</v>
      </c>
      <c r="C2482" s="2" t="s">
        <v>8688</v>
      </c>
      <c r="D2482" s="2" t="s">
        <v>5993</v>
      </c>
      <c r="E2482" s="2" t="s">
        <v>56</v>
      </c>
      <c r="F2482" s="5">
        <v>2000</v>
      </c>
      <c r="G2482" s="2" t="s">
        <v>8689</v>
      </c>
      <c r="H2482" s="2" t="s">
        <v>50</v>
      </c>
      <c r="I2482" s="2" t="s">
        <v>7418</v>
      </c>
      <c r="J2482" s="2" t="s">
        <v>319</v>
      </c>
      <c r="K2482" s="9">
        <v>200</v>
      </c>
      <c r="L2482" s="9">
        <v>1480</v>
      </c>
      <c r="M2482" s="5">
        <v>58</v>
      </c>
      <c r="N2482" s="5">
        <v>1</v>
      </c>
      <c r="O2482" s="5">
        <v>34.86</v>
      </c>
      <c r="P2482" s="5">
        <v>58.45</v>
      </c>
      <c r="Q2482" s="2">
        <f t="shared" si="229"/>
        <v>23.590000000000003</v>
      </c>
      <c r="R2482" s="5">
        <f t="shared" si="230"/>
        <v>23.590000000000003</v>
      </c>
      <c r="S2482" s="11">
        <f t="shared" si="231"/>
        <v>0.67670682730923704</v>
      </c>
      <c r="T2482" s="5">
        <v>3.92</v>
      </c>
      <c r="U2482" s="5">
        <v>0.6</v>
      </c>
      <c r="V2482" s="5">
        <v>34.86</v>
      </c>
      <c r="W2482" s="12">
        <f t="shared" si="232"/>
        <v>1.7241379310344827E-2</v>
      </c>
      <c r="X2482" s="2" t="str">
        <f t="shared" si="233"/>
        <v>SCALE</v>
      </c>
      <c r="Y2482" s="22" t="str">
        <f t="shared" si="234"/>
        <v>Low (100-300)</v>
      </c>
    </row>
    <row r="2483" spans="1:25">
      <c r="A2483" s="2" t="s">
        <v>8690</v>
      </c>
      <c r="B2483" s="2" t="s">
        <v>8691</v>
      </c>
      <c r="C2483" s="2" t="s">
        <v>3552</v>
      </c>
      <c r="D2483" s="2" t="s">
        <v>8692</v>
      </c>
      <c r="E2483" s="2" t="s">
        <v>625</v>
      </c>
      <c r="F2483" s="5">
        <v>2000</v>
      </c>
      <c r="G2483" s="2" t="s">
        <v>8693</v>
      </c>
      <c r="H2483" s="2" t="s">
        <v>94</v>
      </c>
      <c r="I2483" s="2" t="s">
        <v>7418</v>
      </c>
      <c r="J2483" s="2" t="s">
        <v>382</v>
      </c>
      <c r="K2483" s="9">
        <v>700</v>
      </c>
      <c r="L2483" s="9">
        <v>1006</v>
      </c>
      <c r="M2483" s="5">
        <v>27</v>
      </c>
      <c r="N2483" s="5">
        <v>0</v>
      </c>
      <c r="O2483" s="5">
        <v>19.21</v>
      </c>
      <c r="P2483" s="5">
        <v>0</v>
      </c>
      <c r="Q2483" s="2">
        <f t="shared" si="229"/>
        <v>-19.21</v>
      </c>
      <c r="R2483" s="5">
        <f t="shared" si="230"/>
        <v>-19.21</v>
      </c>
      <c r="S2483" s="11">
        <f t="shared" si="231"/>
        <v>-1</v>
      </c>
      <c r="T2483" s="5">
        <v>2.68</v>
      </c>
      <c r="U2483" s="5">
        <v>0.71</v>
      </c>
      <c r="V2483" s="5">
        <v>0</v>
      </c>
      <c r="W2483" s="12">
        <f t="shared" si="232"/>
        <v>0</v>
      </c>
      <c r="X2483" s="2" t="str">
        <f t="shared" si="233"/>
        <v>PAUSE</v>
      </c>
      <c r="Y2483" s="22" t="str">
        <f t="shared" si="234"/>
        <v>High (501-750)</v>
      </c>
    </row>
    <row r="2484" spans="1:25">
      <c r="A2484" s="2" t="s">
        <v>8694</v>
      </c>
      <c r="B2484" s="2" t="s">
        <v>3195</v>
      </c>
      <c r="C2484" s="2" t="s">
        <v>8695</v>
      </c>
      <c r="D2484" s="2" t="s">
        <v>7551</v>
      </c>
      <c r="E2484" s="2" t="s">
        <v>222</v>
      </c>
      <c r="F2484" s="5">
        <v>2500</v>
      </c>
      <c r="G2484" s="2" t="s">
        <v>8696</v>
      </c>
      <c r="H2484" s="2" t="s">
        <v>312</v>
      </c>
      <c r="I2484" s="2" t="s">
        <v>7418</v>
      </c>
      <c r="J2484" s="2" t="s">
        <v>59</v>
      </c>
      <c r="K2484" s="9">
        <v>300</v>
      </c>
      <c r="L2484" s="9">
        <v>1297</v>
      </c>
      <c r="M2484" s="5">
        <v>49</v>
      </c>
      <c r="N2484" s="5">
        <v>0</v>
      </c>
      <c r="O2484" s="5">
        <v>35.32</v>
      </c>
      <c r="P2484" s="5">
        <v>0</v>
      </c>
      <c r="Q2484" s="2">
        <f t="shared" si="229"/>
        <v>-35.32</v>
      </c>
      <c r="R2484" s="5">
        <f t="shared" si="230"/>
        <v>-35.32</v>
      </c>
      <c r="S2484" s="11">
        <f t="shared" si="231"/>
        <v>-1</v>
      </c>
      <c r="T2484" s="5">
        <v>3.78</v>
      </c>
      <c r="U2484" s="5">
        <v>0.72</v>
      </c>
      <c r="V2484" s="5">
        <v>0</v>
      </c>
      <c r="W2484" s="12">
        <f t="shared" si="232"/>
        <v>0</v>
      </c>
      <c r="X2484" s="2" t="str">
        <f t="shared" si="233"/>
        <v>PAUSE</v>
      </c>
      <c r="Y2484" s="22" t="str">
        <f t="shared" si="234"/>
        <v>Low (100-300)</v>
      </c>
    </row>
    <row r="2485" spans="1:25">
      <c r="A2485" s="2" t="s">
        <v>8697</v>
      </c>
      <c r="B2485" s="2" t="s">
        <v>8698</v>
      </c>
      <c r="C2485" s="2" t="s">
        <v>8699</v>
      </c>
      <c r="D2485" s="2" t="s">
        <v>236</v>
      </c>
      <c r="E2485" s="2" t="s">
        <v>237</v>
      </c>
      <c r="F2485" s="5">
        <v>1700</v>
      </c>
      <c r="G2485" s="2" t="s">
        <v>8700</v>
      </c>
      <c r="H2485" s="2" t="s">
        <v>167</v>
      </c>
      <c r="I2485" s="2" t="s">
        <v>7418</v>
      </c>
      <c r="J2485" s="2" t="s">
        <v>43</v>
      </c>
      <c r="K2485" s="9">
        <v>200</v>
      </c>
      <c r="L2485" s="9">
        <v>1814</v>
      </c>
      <c r="M2485" s="5">
        <v>67</v>
      </c>
      <c r="N2485" s="5">
        <v>0</v>
      </c>
      <c r="O2485" s="5">
        <v>42.41</v>
      </c>
      <c r="P2485" s="5">
        <v>0</v>
      </c>
      <c r="Q2485" s="2">
        <f t="shared" si="229"/>
        <v>-42.41</v>
      </c>
      <c r="R2485" s="5">
        <f t="shared" si="230"/>
        <v>-42.41</v>
      </c>
      <c r="S2485" s="11">
        <f t="shared" si="231"/>
        <v>-1</v>
      </c>
      <c r="T2485" s="5">
        <v>3.69</v>
      </c>
      <c r="U2485" s="5">
        <v>0.63</v>
      </c>
      <c r="V2485" s="5">
        <v>0</v>
      </c>
      <c r="W2485" s="12">
        <f t="shared" si="232"/>
        <v>0</v>
      </c>
      <c r="X2485" s="2" t="str">
        <f t="shared" si="233"/>
        <v>PAUSE</v>
      </c>
      <c r="Y2485" s="22" t="str">
        <f t="shared" si="234"/>
        <v>Low (100-300)</v>
      </c>
    </row>
    <row r="2486" spans="1:25">
      <c r="A2486" s="2" t="s">
        <v>8701</v>
      </c>
      <c r="B2486" s="2" t="s">
        <v>8702</v>
      </c>
      <c r="C2486" s="2" t="s">
        <v>1647</v>
      </c>
      <c r="D2486" s="2" t="s">
        <v>896</v>
      </c>
      <c r="E2486" s="2" t="s">
        <v>1001</v>
      </c>
      <c r="F2486" s="5">
        <v>2000</v>
      </c>
      <c r="G2486" s="2" t="s">
        <v>8703</v>
      </c>
      <c r="H2486" s="2" t="s">
        <v>34</v>
      </c>
      <c r="I2486" s="2" t="s">
        <v>7418</v>
      </c>
      <c r="J2486" s="2" t="s">
        <v>361</v>
      </c>
      <c r="K2486" s="9">
        <v>1000</v>
      </c>
      <c r="L2486" s="9">
        <v>1905</v>
      </c>
      <c r="M2486" s="5">
        <v>34</v>
      </c>
      <c r="N2486" s="5">
        <v>3</v>
      </c>
      <c r="O2486" s="5">
        <v>19.22</v>
      </c>
      <c r="P2486" s="5">
        <v>147.07</v>
      </c>
      <c r="Q2486" s="2">
        <f t="shared" si="229"/>
        <v>127.85</v>
      </c>
      <c r="R2486" s="5">
        <f t="shared" si="230"/>
        <v>127.85</v>
      </c>
      <c r="S2486" s="11">
        <f t="shared" si="231"/>
        <v>6.6519250780437043</v>
      </c>
      <c r="T2486" s="5">
        <v>1.78</v>
      </c>
      <c r="U2486" s="5">
        <v>0.56999999999999995</v>
      </c>
      <c r="V2486" s="5">
        <v>6.41</v>
      </c>
      <c r="W2486" s="12">
        <f t="shared" si="232"/>
        <v>8.8235294117647065E-2</v>
      </c>
      <c r="X2486" s="2" t="str">
        <f t="shared" si="233"/>
        <v>SCALE</v>
      </c>
      <c r="Y2486" s="22" t="str">
        <f t="shared" si="234"/>
        <v>Premium (751-1000)</v>
      </c>
    </row>
    <row r="2487" spans="1:25">
      <c r="A2487" s="2" t="s">
        <v>8704</v>
      </c>
      <c r="B2487" s="2" t="s">
        <v>8705</v>
      </c>
      <c r="C2487" s="2" t="s">
        <v>1344</v>
      </c>
      <c r="D2487" s="2" t="s">
        <v>5146</v>
      </c>
      <c r="E2487" s="2" t="s">
        <v>237</v>
      </c>
      <c r="F2487" s="5">
        <v>2250</v>
      </c>
      <c r="G2487" s="2" t="s">
        <v>8706</v>
      </c>
      <c r="H2487" s="2" t="s">
        <v>72</v>
      </c>
      <c r="I2487" s="2" t="s">
        <v>7418</v>
      </c>
      <c r="J2487" s="2" t="s">
        <v>88</v>
      </c>
      <c r="K2487" s="9">
        <v>700</v>
      </c>
      <c r="L2487" s="9">
        <v>1711</v>
      </c>
      <c r="M2487" s="5">
        <v>44</v>
      </c>
      <c r="N2487" s="5">
        <v>3</v>
      </c>
      <c r="O2487" s="5">
        <v>31.72</v>
      </c>
      <c r="P2487" s="5">
        <v>220.18</v>
      </c>
      <c r="Q2487" s="2">
        <f t="shared" si="229"/>
        <v>188.46</v>
      </c>
      <c r="R2487" s="5">
        <f t="shared" si="230"/>
        <v>188.46</v>
      </c>
      <c r="S2487" s="11">
        <f t="shared" si="231"/>
        <v>5.9413619167717533</v>
      </c>
      <c r="T2487" s="5">
        <v>2.57</v>
      </c>
      <c r="U2487" s="5">
        <v>0.72</v>
      </c>
      <c r="V2487" s="5">
        <v>10.57</v>
      </c>
      <c r="W2487" s="12">
        <f t="shared" si="232"/>
        <v>6.8181818181818177E-2</v>
      </c>
      <c r="X2487" s="2" t="str">
        <f t="shared" si="233"/>
        <v>SCALE</v>
      </c>
      <c r="Y2487" s="22" t="str">
        <f t="shared" si="234"/>
        <v>High (501-750)</v>
      </c>
    </row>
    <row r="2488" spans="1:25">
      <c r="A2488" s="2" t="s">
        <v>8707</v>
      </c>
      <c r="B2488" s="2" t="s">
        <v>8708</v>
      </c>
      <c r="C2488" s="2" t="s">
        <v>8709</v>
      </c>
      <c r="D2488" s="2" t="s">
        <v>1616</v>
      </c>
      <c r="E2488" s="2" t="s">
        <v>23</v>
      </c>
      <c r="F2488" s="5">
        <v>4500</v>
      </c>
      <c r="G2488" s="2" t="s">
        <v>343</v>
      </c>
      <c r="H2488" s="2" t="s">
        <v>253</v>
      </c>
      <c r="I2488" s="2" t="s">
        <v>7418</v>
      </c>
      <c r="J2488" s="2" t="s">
        <v>313</v>
      </c>
      <c r="K2488" s="9">
        <v>500</v>
      </c>
      <c r="L2488" s="9">
        <v>1563</v>
      </c>
      <c r="M2488" s="5">
        <v>56</v>
      </c>
      <c r="N2488" s="5">
        <v>1</v>
      </c>
      <c r="O2488" s="5">
        <v>37.86</v>
      </c>
      <c r="P2488" s="5">
        <v>44.9</v>
      </c>
      <c r="Q2488" s="2">
        <f t="shared" si="229"/>
        <v>7.0399999999999991</v>
      </c>
      <c r="R2488" s="5">
        <f t="shared" si="230"/>
        <v>7.0399999999999991</v>
      </c>
      <c r="S2488" s="11">
        <f t="shared" si="231"/>
        <v>0.18594823032223981</v>
      </c>
      <c r="T2488" s="5">
        <v>3.58</v>
      </c>
      <c r="U2488" s="5">
        <v>0.68</v>
      </c>
      <c r="V2488" s="5">
        <v>37.86</v>
      </c>
      <c r="W2488" s="12">
        <f t="shared" si="232"/>
        <v>1.7857142857142856E-2</v>
      </c>
      <c r="X2488" s="2" t="str">
        <f t="shared" si="233"/>
        <v>SCALE</v>
      </c>
      <c r="Y2488" s="22" t="str">
        <f t="shared" si="234"/>
        <v>Mid (301-500)</v>
      </c>
    </row>
    <row r="2489" spans="1:25">
      <c r="A2489" s="2" t="s">
        <v>8710</v>
      </c>
      <c r="B2489" s="2" t="s">
        <v>7146</v>
      </c>
      <c r="C2489" s="2" t="s">
        <v>8711</v>
      </c>
      <c r="D2489" s="2" t="s">
        <v>2120</v>
      </c>
      <c r="E2489" s="2" t="s">
        <v>432</v>
      </c>
      <c r="F2489" s="5">
        <v>6000</v>
      </c>
      <c r="G2489" s="2" t="s">
        <v>8712</v>
      </c>
      <c r="H2489" s="2" t="s">
        <v>150</v>
      </c>
      <c r="I2489" s="2" t="s">
        <v>7418</v>
      </c>
      <c r="J2489" s="2" t="s">
        <v>73</v>
      </c>
      <c r="K2489" s="9">
        <v>400</v>
      </c>
      <c r="L2489" s="9">
        <v>1103</v>
      </c>
      <c r="M2489" s="5">
        <v>30</v>
      </c>
      <c r="N2489" s="5">
        <v>1</v>
      </c>
      <c r="O2489" s="5">
        <v>20.86</v>
      </c>
      <c r="P2489" s="5">
        <v>63.95</v>
      </c>
      <c r="Q2489" s="2">
        <f t="shared" si="229"/>
        <v>43.09</v>
      </c>
      <c r="R2489" s="5">
        <f t="shared" si="230"/>
        <v>43.09</v>
      </c>
      <c r="S2489" s="11">
        <f t="shared" si="231"/>
        <v>2.0656759348034517</v>
      </c>
      <c r="T2489" s="5">
        <v>2.72</v>
      </c>
      <c r="U2489" s="5">
        <v>0.7</v>
      </c>
      <c r="V2489" s="5">
        <v>20.86</v>
      </c>
      <c r="W2489" s="12">
        <f t="shared" si="232"/>
        <v>3.3333333333333333E-2</v>
      </c>
      <c r="X2489" s="2" t="str">
        <f t="shared" si="233"/>
        <v>SCALE</v>
      </c>
      <c r="Y2489" s="22" t="str">
        <f t="shared" si="234"/>
        <v>Mid (301-500)</v>
      </c>
    </row>
    <row r="2490" spans="1:25">
      <c r="A2490" s="2" t="s">
        <v>8713</v>
      </c>
      <c r="B2490" s="2" t="s">
        <v>414</v>
      </c>
      <c r="C2490" s="2" t="s">
        <v>8714</v>
      </c>
      <c r="D2490" s="2" t="s">
        <v>8715</v>
      </c>
      <c r="E2490" s="2" t="s">
        <v>125</v>
      </c>
      <c r="F2490" s="5">
        <v>4500</v>
      </c>
      <c r="G2490" s="2" t="s">
        <v>1002</v>
      </c>
      <c r="H2490" s="2" t="s">
        <v>134</v>
      </c>
      <c r="I2490" s="2" t="s">
        <v>7418</v>
      </c>
      <c r="J2490" s="2" t="s">
        <v>300</v>
      </c>
      <c r="K2490" s="9">
        <v>500</v>
      </c>
      <c r="L2490" s="9">
        <v>1461</v>
      </c>
      <c r="M2490" s="5">
        <v>62</v>
      </c>
      <c r="N2490" s="5">
        <v>2</v>
      </c>
      <c r="O2490" s="5">
        <v>49.45</v>
      </c>
      <c r="P2490" s="5">
        <v>105.24</v>
      </c>
      <c r="Q2490" s="2">
        <f t="shared" si="229"/>
        <v>55.789999999999992</v>
      </c>
      <c r="R2490" s="5">
        <f t="shared" si="230"/>
        <v>55.789999999999992</v>
      </c>
      <c r="S2490" s="11">
        <f t="shared" si="231"/>
        <v>1.1282103134479269</v>
      </c>
      <c r="T2490" s="5">
        <v>4.24</v>
      </c>
      <c r="U2490" s="5">
        <v>0.8</v>
      </c>
      <c r="V2490" s="5">
        <v>24.72</v>
      </c>
      <c r="W2490" s="12">
        <f t="shared" si="232"/>
        <v>3.2258064516129031E-2</v>
      </c>
      <c r="X2490" s="2" t="str">
        <f t="shared" si="233"/>
        <v>SCALE</v>
      </c>
      <c r="Y2490" s="22" t="str">
        <f t="shared" si="234"/>
        <v>Mid (301-500)</v>
      </c>
    </row>
    <row r="2491" spans="1:25">
      <c r="A2491" s="2" t="s">
        <v>8716</v>
      </c>
      <c r="B2491" s="2" t="s">
        <v>8717</v>
      </c>
      <c r="C2491" s="2" t="s">
        <v>7327</v>
      </c>
      <c r="D2491" s="2" t="s">
        <v>8718</v>
      </c>
      <c r="E2491" s="2" t="s">
        <v>56</v>
      </c>
      <c r="F2491" s="5">
        <v>1800</v>
      </c>
      <c r="G2491" s="2" t="s">
        <v>8719</v>
      </c>
      <c r="H2491" s="2" t="s">
        <v>134</v>
      </c>
      <c r="I2491" s="2" t="s">
        <v>7418</v>
      </c>
      <c r="J2491" s="2" t="s">
        <v>232</v>
      </c>
      <c r="K2491" s="9">
        <v>1000</v>
      </c>
      <c r="L2491" s="9">
        <v>806</v>
      </c>
      <c r="M2491" s="5">
        <v>24</v>
      </c>
      <c r="N2491" s="5">
        <v>1</v>
      </c>
      <c r="O2491" s="5">
        <v>9.93</v>
      </c>
      <c r="P2491" s="5">
        <v>74.459999999999994</v>
      </c>
      <c r="Q2491" s="2">
        <f t="shared" si="229"/>
        <v>64.53</v>
      </c>
      <c r="R2491" s="5">
        <f t="shared" si="230"/>
        <v>64.53</v>
      </c>
      <c r="S2491" s="11">
        <f t="shared" si="231"/>
        <v>6.4984894259818731</v>
      </c>
      <c r="T2491" s="5">
        <v>2.98</v>
      </c>
      <c r="U2491" s="5">
        <v>0.41</v>
      </c>
      <c r="V2491" s="5">
        <v>9.93</v>
      </c>
      <c r="W2491" s="12">
        <f t="shared" si="232"/>
        <v>4.1666666666666664E-2</v>
      </c>
      <c r="X2491" s="2" t="str">
        <f t="shared" si="233"/>
        <v>SCALE</v>
      </c>
      <c r="Y2491" s="22" t="str">
        <f t="shared" si="234"/>
        <v>Premium (751-1000)</v>
      </c>
    </row>
    <row r="2492" spans="1:25">
      <c r="A2492" s="2" t="s">
        <v>8720</v>
      </c>
      <c r="B2492" s="2" t="s">
        <v>799</v>
      </c>
      <c r="C2492" s="2" t="s">
        <v>1365</v>
      </c>
      <c r="D2492" s="2" t="s">
        <v>1797</v>
      </c>
      <c r="E2492" s="2" t="s">
        <v>23</v>
      </c>
      <c r="F2492" s="5">
        <v>1500</v>
      </c>
      <c r="G2492" s="2" t="s">
        <v>8721</v>
      </c>
      <c r="H2492" s="2" t="s">
        <v>42</v>
      </c>
      <c r="I2492" s="2" t="s">
        <v>7418</v>
      </c>
      <c r="J2492" s="2" t="s">
        <v>699</v>
      </c>
      <c r="K2492" s="9">
        <v>1000</v>
      </c>
      <c r="L2492" s="9">
        <v>919</v>
      </c>
      <c r="M2492" s="5">
        <v>19</v>
      </c>
      <c r="N2492" s="5">
        <v>2</v>
      </c>
      <c r="O2492" s="5">
        <v>10.19</v>
      </c>
      <c r="P2492" s="5">
        <v>101.27</v>
      </c>
      <c r="Q2492" s="2">
        <f t="shared" si="229"/>
        <v>91.08</v>
      </c>
      <c r="R2492" s="5">
        <f t="shared" si="230"/>
        <v>91.08</v>
      </c>
      <c r="S2492" s="11">
        <f t="shared" si="231"/>
        <v>8.9381746810598628</v>
      </c>
      <c r="T2492" s="5">
        <v>2.0699999999999998</v>
      </c>
      <c r="U2492" s="5">
        <v>0.54</v>
      </c>
      <c r="V2492" s="5">
        <v>5.0999999999999996</v>
      </c>
      <c r="W2492" s="12">
        <f t="shared" si="232"/>
        <v>0.10526315789473684</v>
      </c>
      <c r="X2492" s="2" t="str">
        <f t="shared" si="233"/>
        <v>SCALE</v>
      </c>
      <c r="Y2492" s="22" t="str">
        <f t="shared" si="234"/>
        <v>Premium (751-1000)</v>
      </c>
    </row>
    <row r="2493" spans="1:25">
      <c r="A2493" s="2" t="s">
        <v>8722</v>
      </c>
      <c r="B2493" s="2" t="s">
        <v>2191</v>
      </c>
      <c r="C2493" s="2" t="s">
        <v>1034</v>
      </c>
      <c r="D2493" s="2" t="s">
        <v>1131</v>
      </c>
      <c r="E2493" s="2" t="s">
        <v>625</v>
      </c>
      <c r="F2493" s="5">
        <v>5000</v>
      </c>
      <c r="G2493" s="2" t="s">
        <v>8723</v>
      </c>
      <c r="H2493" s="2" t="s">
        <v>50</v>
      </c>
      <c r="I2493" s="2" t="s">
        <v>7418</v>
      </c>
      <c r="J2493" s="2" t="s">
        <v>699</v>
      </c>
      <c r="K2493" s="9">
        <v>100</v>
      </c>
      <c r="L2493" s="9">
        <v>1326</v>
      </c>
      <c r="M2493" s="5">
        <v>44</v>
      </c>
      <c r="N2493" s="5">
        <v>1</v>
      </c>
      <c r="O2493" s="5">
        <v>19.11</v>
      </c>
      <c r="P2493" s="5">
        <v>58.1</v>
      </c>
      <c r="Q2493" s="2">
        <f t="shared" si="229"/>
        <v>38.99</v>
      </c>
      <c r="R2493" s="5">
        <f t="shared" si="230"/>
        <v>38.99</v>
      </c>
      <c r="S2493" s="11">
        <f t="shared" si="231"/>
        <v>2.0402930402930406</v>
      </c>
      <c r="T2493" s="5">
        <v>3.32</v>
      </c>
      <c r="U2493" s="5">
        <v>0.43</v>
      </c>
      <c r="V2493" s="5">
        <v>19.11</v>
      </c>
      <c r="W2493" s="12">
        <f t="shared" si="232"/>
        <v>2.2727272727272728E-2</v>
      </c>
      <c r="X2493" s="2" t="str">
        <f t="shared" si="233"/>
        <v>SCALE</v>
      </c>
      <c r="Y2493" s="22" t="str">
        <f t="shared" si="234"/>
        <v>Low (100-300)</v>
      </c>
    </row>
    <row r="2494" spans="1:25">
      <c r="A2494" s="2" t="s">
        <v>8724</v>
      </c>
      <c r="B2494" s="2" t="s">
        <v>8725</v>
      </c>
      <c r="C2494" s="2" t="s">
        <v>8726</v>
      </c>
      <c r="D2494" s="2" t="s">
        <v>8727</v>
      </c>
      <c r="E2494" s="2" t="s">
        <v>23</v>
      </c>
      <c r="F2494" s="5">
        <v>2568</v>
      </c>
      <c r="G2494" s="2" t="s">
        <v>8728</v>
      </c>
      <c r="H2494" s="2" t="s">
        <v>58</v>
      </c>
      <c r="I2494" s="2" t="s">
        <v>7418</v>
      </c>
      <c r="J2494" s="2" t="s">
        <v>248</v>
      </c>
      <c r="K2494" s="9">
        <v>1000</v>
      </c>
      <c r="L2494" s="9">
        <v>657</v>
      </c>
      <c r="M2494" s="5">
        <v>16</v>
      </c>
      <c r="N2494" s="5">
        <v>0</v>
      </c>
      <c r="O2494" s="5">
        <v>9.4</v>
      </c>
      <c r="P2494" s="5">
        <v>0</v>
      </c>
      <c r="Q2494" s="2">
        <f t="shared" si="229"/>
        <v>-9.4</v>
      </c>
      <c r="R2494" s="5">
        <f t="shared" si="230"/>
        <v>-9.4</v>
      </c>
      <c r="S2494" s="11">
        <f t="shared" si="231"/>
        <v>-1</v>
      </c>
      <c r="T2494" s="5">
        <v>2.44</v>
      </c>
      <c r="U2494" s="5">
        <v>0.59</v>
      </c>
      <c r="V2494" s="5">
        <v>0</v>
      </c>
      <c r="W2494" s="12">
        <f t="shared" si="232"/>
        <v>0</v>
      </c>
      <c r="X2494" s="2" t="str">
        <f t="shared" si="233"/>
        <v>PAUSE</v>
      </c>
      <c r="Y2494" s="22" t="str">
        <f t="shared" si="234"/>
        <v>Premium (751-1000)</v>
      </c>
    </row>
    <row r="2495" spans="1:25">
      <c r="A2495" s="2" t="s">
        <v>8729</v>
      </c>
      <c r="B2495" s="2" t="s">
        <v>5345</v>
      </c>
      <c r="C2495" s="2" t="s">
        <v>8730</v>
      </c>
      <c r="D2495" s="2" t="s">
        <v>4708</v>
      </c>
      <c r="E2495" s="2" t="s">
        <v>132</v>
      </c>
      <c r="F2495" s="5">
        <v>3100</v>
      </c>
      <c r="G2495" s="2" t="s">
        <v>8731</v>
      </c>
      <c r="H2495" s="2" t="s">
        <v>134</v>
      </c>
      <c r="I2495" s="2" t="s">
        <v>7418</v>
      </c>
      <c r="J2495" s="2" t="s">
        <v>127</v>
      </c>
      <c r="K2495" s="9">
        <v>400</v>
      </c>
      <c r="L2495" s="9">
        <v>2082</v>
      </c>
      <c r="M2495" s="5">
        <v>61</v>
      </c>
      <c r="N2495" s="5">
        <v>0</v>
      </c>
      <c r="O2495" s="5">
        <v>37.799999999999997</v>
      </c>
      <c r="P2495" s="5">
        <v>0</v>
      </c>
      <c r="Q2495" s="2">
        <f t="shared" si="229"/>
        <v>-37.799999999999997</v>
      </c>
      <c r="R2495" s="5">
        <f t="shared" si="230"/>
        <v>-37.799999999999997</v>
      </c>
      <c r="S2495" s="11">
        <f t="shared" si="231"/>
        <v>-1</v>
      </c>
      <c r="T2495" s="5">
        <v>2.93</v>
      </c>
      <c r="U2495" s="5">
        <v>0.62</v>
      </c>
      <c r="V2495" s="5">
        <v>0</v>
      </c>
      <c r="W2495" s="12">
        <f t="shared" si="232"/>
        <v>0</v>
      </c>
      <c r="X2495" s="2" t="str">
        <f t="shared" si="233"/>
        <v>PAUSE</v>
      </c>
      <c r="Y2495" s="22" t="str">
        <f t="shared" si="234"/>
        <v>Mid (301-500)</v>
      </c>
    </row>
    <row r="2496" spans="1:25">
      <c r="A2496" s="2" t="s">
        <v>8732</v>
      </c>
      <c r="B2496" s="2" t="s">
        <v>495</v>
      </c>
      <c r="C2496" s="2" t="s">
        <v>8733</v>
      </c>
      <c r="D2496" s="2" t="s">
        <v>4296</v>
      </c>
      <c r="E2496" s="2" t="s">
        <v>78</v>
      </c>
      <c r="F2496" s="5">
        <v>1900</v>
      </c>
      <c r="G2496" s="2" t="s">
        <v>8734</v>
      </c>
      <c r="H2496" s="2" t="s">
        <v>190</v>
      </c>
      <c r="I2496" s="2" t="s">
        <v>7418</v>
      </c>
      <c r="J2496" s="2" t="s">
        <v>293</v>
      </c>
      <c r="K2496" s="9">
        <v>700</v>
      </c>
      <c r="L2496" s="9">
        <v>2385</v>
      </c>
      <c r="M2496" s="5">
        <v>63</v>
      </c>
      <c r="N2496" s="5">
        <v>2</v>
      </c>
      <c r="O2496" s="5">
        <v>51.09</v>
      </c>
      <c r="P2496" s="5">
        <v>135.97999999999999</v>
      </c>
      <c r="Q2496" s="2">
        <f t="shared" si="229"/>
        <v>84.889999999999986</v>
      </c>
      <c r="R2496" s="5">
        <f t="shared" si="230"/>
        <v>84.889999999999986</v>
      </c>
      <c r="S2496" s="11">
        <f t="shared" si="231"/>
        <v>1.6615776081424933</v>
      </c>
      <c r="T2496" s="5">
        <v>2.64</v>
      </c>
      <c r="U2496" s="5">
        <v>0.81</v>
      </c>
      <c r="V2496" s="5">
        <v>25.54</v>
      </c>
      <c r="W2496" s="12">
        <f t="shared" si="232"/>
        <v>3.1746031746031744E-2</v>
      </c>
      <c r="X2496" s="2" t="str">
        <f t="shared" si="233"/>
        <v>SCALE</v>
      </c>
      <c r="Y2496" s="22" t="str">
        <f t="shared" si="234"/>
        <v>High (501-750)</v>
      </c>
    </row>
    <row r="2497" spans="1:25">
      <c r="A2497" s="2" t="s">
        <v>8735</v>
      </c>
      <c r="B2497" s="2" t="s">
        <v>2932</v>
      </c>
      <c r="C2497" s="2" t="s">
        <v>269</v>
      </c>
      <c r="D2497" s="2" t="s">
        <v>3382</v>
      </c>
      <c r="E2497" s="2" t="s">
        <v>56</v>
      </c>
      <c r="F2497" s="5">
        <v>1600</v>
      </c>
      <c r="G2497" s="2" t="s">
        <v>8736</v>
      </c>
      <c r="H2497" s="2" t="s">
        <v>34</v>
      </c>
      <c r="I2497" s="2" t="s">
        <v>7418</v>
      </c>
      <c r="J2497" s="2" t="s">
        <v>458</v>
      </c>
      <c r="K2497" s="9">
        <v>1000</v>
      </c>
      <c r="L2497" s="9">
        <v>1827</v>
      </c>
      <c r="M2497" s="5">
        <v>46</v>
      </c>
      <c r="N2497" s="5">
        <v>1</v>
      </c>
      <c r="O2497" s="5">
        <v>28.05</v>
      </c>
      <c r="P2497" s="5">
        <v>54.57</v>
      </c>
      <c r="Q2497" s="2">
        <f t="shared" si="229"/>
        <v>26.52</v>
      </c>
      <c r="R2497" s="5">
        <f t="shared" si="230"/>
        <v>26.52</v>
      </c>
      <c r="S2497" s="11">
        <f t="shared" si="231"/>
        <v>0.94545454545454544</v>
      </c>
      <c r="T2497" s="5">
        <v>2.52</v>
      </c>
      <c r="U2497" s="5">
        <v>0.61</v>
      </c>
      <c r="V2497" s="5">
        <v>28.05</v>
      </c>
      <c r="W2497" s="12">
        <f t="shared" si="232"/>
        <v>2.1739130434782608E-2</v>
      </c>
      <c r="X2497" s="2" t="str">
        <f t="shared" si="233"/>
        <v>SCALE</v>
      </c>
      <c r="Y2497" s="22" t="str">
        <f t="shared" si="234"/>
        <v>Premium (751-1000)</v>
      </c>
    </row>
    <row r="2498" spans="1:25">
      <c r="A2498" s="2" t="s">
        <v>8737</v>
      </c>
      <c r="B2498" s="2" t="s">
        <v>716</v>
      </c>
      <c r="C2498" s="2" t="s">
        <v>2221</v>
      </c>
      <c r="D2498" s="2" t="s">
        <v>8738</v>
      </c>
      <c r="E2498" s="2" t="s">
        <v>40</v>
      </c>
      <c r="F2498" s="5">
        <v>2200</v>
      </c>
      <c r="G2498" s="2" t="s">
        <v>8739</v>
      </c>
      <c r="H2498" s="2" t="s">
        <v>50</v>
      </c>
      <c r="I2498" s="2" t="s">
        <v>7418</v>
      </c>
      <c r="J2498" s="2" t="s">
        <v>59</v>
      </c>
      <c r="K2498" s="9">
        <v>700</v>
      </c>
      <c r="L2498" s="9">
        <v>574</v>
      </c>
      <c r="M2498" s="5">
        <v>13</v>
      </c>
      <c r="N2498" s="5">
        <v>0</v>
      </c>
      <c r="O2498" s="5">
        <v>9.84</v>
      </c>
      <c r="P2498" s="5">
        <v>0</v>
      </c>
      <c r="Q2498" s="2">
        <f t="shared" si="229"/>
        <v>-9.84</v>
      </c>
      <c r="R2498" s="5">
        <f t="shared" si="230"/>
        <v>-9.84</v>
      </c>
      <c r="S2498" s="11">
        <f t="shared" si="231"/>
        <v>-1</v>
      </c>
      <c r="T2498" s="5">
        <v>2.2599999999999998</v>
      </c>
      <c r="U2498" s="5">
        <v>0.76</v>
      </c>
      <c r="V2498" s="5">
        <v>0</v>
      </c>
      <c r="W2498" s="12">
        <f t="shared" si="232"/>
        <v>0</v>
      </c>
      <c r="X2498" s="2" t="str">
        <f t="shared" si="233"/>
        <v>PAUSE</v>
      </c>
      <c r="Y2498" s="22" t="str">
        <f t="shared" si="234"/>
        <v>High (501-750)</v>
      </c>
    </row>
    <row r="2499" spans="1:25">
      <c r="A2499" s="2" t="s">
        <v>8740</v>
      </c>
      <c r="B2499" s="2" t="s">
        <v>8741</v>
      </c>
      <c r="C2499" s="2" t="s">
        <v>1589</v>
      </c>
      <c r="D2499" s="2" t="s">
        <v>1629</v>
      </c>
      <c r="E2499" s="2" t="s">
        <v>40</v>
      </c>
      <c r="F2499" s="5">
        <v>2700</v>
      </c>
      <c r="G2499" s="2" t="s">
        <v>8742</v>
      </c>
      <c r="H2499" s="2" t="s">
        <v>253</v>
      </c>
      <c r="I2499" s="2" t="s">
        <v>7418</v>
      </c>
      <c r="J2499" s="2" t="s">
        <v>313</v>
      </c>
      <c r="K2499" s="9">
        <v>600</v>
      </c>
      <c r="L2499" s="9">
        <v>1897</v>
      </c>
      <c r="M2499" s="5">
        <v>41</v>
      </c>
      <c r="N2499" s="5">
        <v>0</v>
      </c>
      <c r="O2499" s="5">
        <v>34.44</v>
      </c>
      <c r="P2499" s="5">
        <v>0</v>
      </c>
      <c r="Q2499" s="2">
        <f t="shared" si="229"/>
        <v>-34.44</v>
      </c>
      <c r="R2499" s="5">
        <f t="shared" si="230"/>
        <v>-34.44</v>
      </c>
      <c r="S2499" s="11">
        <f t="shared" si="231"/>
        <v>-1</v>
      </c>
      <c r="T2499" s="5">
        <v>2.16</v>
      </c>
      <c r="U2499" s="5">
        <v>0.84</v>
      </c>
      <c r="V2499" s="5">
        <v>0</v>
      </c>
      <c r="W2499" s="12">
        <f t="shared" si="232"/>
        <v>0</v>
      </c>
      <c r="X2499" s="2" t="str">
        <f t="shared" si="233"/>
        <v>PAUSE</v>
      </c>
      <c r="Y2499" s="22" t="str">
        <f t="shared" si="234"/>
        <v>High (501-750)</v>
      </c>
    </row>
    <row r="2500" spans="1:25">
      <c r="A2500" s="2" t="s">
        <v>8743</v>
      </c>
      <c r="B2500" s="2" t="s">
        <v>1479</v>
      </c>
      <c r="C2500" s="2" t="s">
        <v>8744</v>
      </c>
      <c r="D2500" s="2" t="s">
        <v>4234</v>
      </c>
      <c r="E2500" s="2" t="s">
        <v>432</v>
      </c>
      <c r="F2500" s="5">
        <v>2275</v>
      </c>
      <c r="G2500" s="2" t="s">
        <v>8745</v>
      </c>
      <c r="H2500" s="2" t="s">
        <v>190</v>
      </c>
      <c r="I2500" s="2" t="s">
        <v>7418</v>
      </c>
      <c r="J2500" s="2" t="s">
        <v>313</v>
      </c>
      <c r="K2500" s="9">
        <v>300</v>
      </c>
      <c r="L2500" s="9">
        <v>1510</v>
      </c>
      <c r="M2500" s="5">
        <v>40</v>
      </c>
      <c r="N2500" s="5">
        <v>4</v>
      </c>
      <c r="O2500" s="5">
        <v>21.93</v>
      </c>
      <c r="P2500" s="5">
        <v>161.86000000000001</v>
      </c>
      <c r="Q2500" s="2">
        <f t="shared" si="229"/>
        <v>139.93</v>
      </c>
      <c r="R2500" s="5">
        <f t="shared" si="230"/>
        <v>139.93</v>
      </c>
      <c r="S2500" s="11">
        <f t="shared" si="231"/>
        <v>6.3807569539443687</v>
      </c>
      <c r="T2500" s="5">
        <v>2.65</v>
      </c>
      <c r="U2500" s="5">
        <v>0.55000000000000004</v>
      </c>
      <c r="V2500" s="5">
        <v>5.48</v>
      </c>
      <c r="W2500" s="12">
        <f t="shared" si="232"/>
        <v>0.1</v>
      </c>
      <c r="X2500" s="2" t="str">
        <f t="shared" si="233"/>
        <v>SCALE</v>
      </c>
      <c r="Y2500" s="22" t="str">
        <f t="shared" si="234"/>
        <v>Low (100-300)</v>
      </c>
    </row>
    <row r="2501" spans="1:25">
      <c r="A2501" s="2" t="s">
        <v>8746</v>
      </c>
      <c r="B2501" s="2" t="s">
        <v>2784</v>
      </c>
      <c r="C2501" s="2" t="s">
        <v>8747</v>
      </c>
      <c r="D2501" s="2" t="s">
        <v>592</v>
      </c>
      <c r="E2501" s="2" t="s">
        <v>85</v>
      </c>
      <c r="F2501" s="5">
        <v>2200</v>
      </c>
      <c r="G2501" s="2" t="s">
        <v>8748</v>
      </c>
      <c r="H2501" s="2" t="s">
        <v>167</v>
      </c>
      <c r="I2501" s="2" t="s">
        <v>7418</v>
      </c>
      <c r="J2501" s="2" t="s">
        <v>177</v>
      </c>
      <c r="K2501" s="9">
        <v>500</v>
      </c>
      <c r="L2501" s="9">
        <v>2206</v>
      </c>
      <c r="M2501" s="5">
        <v>49</v>
      </c>
      <c r="N2501" s="5">
        <v>5</v>
      </c>
      <c r="O2501" s="5">
        <v>30.26</v>
      </c>
      <c r="P2501" s="5">
        <v>294.88</v>
      </c>
      <c r="Q2501" s="2">
        <f t="shared" si="229"/>
        <v>264.62</v>
      </c>
      <c r="R2501" s="5">
        <f t="shared" si="230"/>
        <v>264.62</v>
      </c>
      <c r="S2501" s="11">
        <f t="shared" si="231"/>
        <v>8.7448777263714472</v>
      </c>
      <c r="T2501" s="5">
        <v>2.2200000000000002</v>
      </c>
      <c r="U2501" s="5">
        <v>0.62</v>
      </c>
      <c r="V2501" s="5">
        <v>6.05</v>
      </c>
      <c r="W2501" s="12">
        <f t="shared" si="232"/>
        <v>0.10204081632653061</v>
      </c>
      <c r="X2501" s="2" t="str">
        <f t="shared" si="233"/>
        <v>SCALE</v>
      </c>
      <c r="Y2501" s="22" t="str">
        <f t="shared" si="234"/>
        <v>Mid (301-500)</v>
      </c>
    </row>
    <row r="2502" spans="1:25">
      <c r="A2502" s="2" t="s">
        <v>8749</v>
      </c>
      <c r="B2502" s="2" t="s">
        <v>8750</v>
      </c>
      <c r="C2502" s="2" t="s">
        <v>269</v>
      </c>
      <c r="D2502" s="2" t="s">
        <v>8751</v>
      </c>
      <c r="E2502" s="2" t="s">
        <v>118</v>
      </c>
      <c r="F2502" s="5">
        <v>2570</v>
      </c>
      <c r="G2502" s="2" t="s">
        <v>8752</v>
      </c>
      <c r="H2502" s="2" t="s">
        <v>58</v>
      </c>
      <c r="I2502" s="2" t="s">
        <v>7418</v>
      </c>
      <c r="J2502" s="2" t="s">
        <v>127</v>
      </c>
      <c r="K2502" s="9">
        <v>600</v>
      </c>
      <c r="L2502" s="9">
        <v>1869</v>
      </c>
      <c r="M2502" s="5">
        <v>48</v>
      </c>
      <c r="N2502" s="5">
        <v>0</v>
      </c>
      <c r="O2502" s="5">
        <v>32.22</v>
      </c>
      <c r="P2502" s="5">
        <v>0</v>
      </c>
      <c r="Q2502" s="2">
        <f t="shared" si="229"/>
        <v>-32.22</v>
      </c>
      <c r="R2502" s="5">
        <f t="shared" si="230"/>
        <v>-32.22</v>
      </c>
      <c r="S2502" s="11">
        <f t="shared" si="231"/>
        <v>-1</v>
      </c>
      <c r="T2502" s="5">
        <v>2.57</v>
      </c>
      <c r="U2502" s="5">
        <v>0.67</v>
      </c>
      <c r="V2502" s="5">
        <v>0</v>
      </c>
      <c r="W2502" s="12">
        <f t="shared" si="232"/>
        <v>0</v>
      </c>
      <c r="X2502" s="2" t="str">
        <f t="shared" si="233"/>
        <v>PAUSE</v>
      </c>
      <c r="Y2502" s="22" t="str">
        <f t="shared" si="234"/>
        <v>High (501-750)</v>
      </c>
    </row>
    <row r="2503" spans="1:25">
      <c r="A2503" s="2" t="s">
        <v>8753</v>
      </c>
      <c r="B2503" s="2" t="s">
        <v>6146</v>
      </c>
      <c r="C2503" s="2" t="s">
        <v>8754</v>
      </c>
      <c r="D2503" s="2" t="s">
        <v>6621</v>
      </c>
      <c r="E2503" s="2" t="s">
        <v>40</v>
      </c>
      <c r="F2503" s="5">
        <v>3500</v>
      </c>
      <c r="G2503" s="2" t="s">
        <v>8755</v>
      </c>
      <c r="H2503" s="2" t="s">
        <v>58</v>
      </c>
      <c r="I2503" s="2" t="s">
        <v>7418</v>
      </c>
      <c r="J2503" s="2" t="s">
        <v>51</v>
      </c>
      <c r="K2503" s="9">
        <v>200</v>
      </c>
      <c r="L2503" s="9">
        <v>732</v>
      </c>
      <c r="M2503" s="5">
        <v>15</v>
      </c>
      <c r="N2503" s="5">
        <v>0</v>
      </c>
      <c r="O2503" s="5">
        <v>10.75</v>
      </c>
      <c r="P2503" s="5">
        <v>0</v>
      </c>
      <c r="Q2503" s="2">
        <f t="shared" si="229"/>
        <v>-10.75</v>
      </c>
      <c r="R2503" s="5">
        <f t="shared" si="230"/>
        <v>-10.75</v>
      </c>
      <c r="S2503" s="11">
        <f t="shared" si="231"/>
        <v>-1</v>
      </c>
      <c r="T2503" s="5">
        <v>2.0499999999999998</v>
      </c>
      <c r="U2503" s="5">
        <v>0.72</v>
      </c>
      <c r="V2503" s="5">
        <v>0</v>
      </c>
      <c r="W2503" s="12">
        <f t="shared" si="232"/>
        <v>0</v>
      </c>
      <c r="X2503" s="2" t="str">
        <f t="shared" si="233"/>
        <v>PAUSE</v>
      </c>
      <c r="Y2503" s="22" t="str">
        <f t="shared" si="234"/>
        <v>Low (100-300)</v>
      </c>
    </row>
    <row r="2504" spans="1:25">
      <c r="A2504" s="2" t="s">
        <v>8756</v>
      </c>
      <c r="B2504" s="2" t="s">
        <v>5777</v>
      </c>
      <c r="C2504" s="2" t="s">
        <v>83</v>
      </c>
      <c r="D2504" s="2" t="s">
        <v>2475</v>
      </c>
      <c r="E2504" s="2" t="s">
        <v>492</v>
      </c>
      <c r="F2504" s="5">
        <v>3400</v>
      </c>
      <c r="G2504" s="2" t="s">
        <v>2058</v>
      </c>
      <c r="H2504" s="2" t="s">
        <v>161</v>
      </c>
      <c r="I2504" s="2" t="s">
        <v>7418</v>
      </c>
      <c r="J2504" s="2" t="s">
        <v>162</v>
      </c>
      <c r="K2504" s="9">
        <v>300</v>
      </c>
      <c r="L2504" s="9">
        <v>984</v>
      </c>
      <c r="M2504" s="5">
        <v>40</v>
      </c>
      <c r="N2504" s="5">
        <v>1</v>
      </c>
      <c r="O2504" s="5">
        <v>27.25</v>
      </c>
      <c r="P2504" s="5">
        <v>54.72</v>
      </c>
      <c r="Q2504" s="2">
        <f t="shared" si="229"/>
        <v>27.47</v>
      </c>
      <c r="R2504" s="5">
        <f t="shared" si="230"/>
        <v>27.47</v>
      </c>
      <c r="S2504" s="11">
        <f t="shared" si="231"/>
        <v>1.0080733944954128</v>
      </c>
      <c r="T2504" s="5">
        <v>4.07</v>
      </c>
      <c r="U2504" s="5">
        <v>0.68</v>
      </c>
      <c r="V2504" s="5">
        <v>27.25</v>
      </c>
      <c r="W2504" s="12">
        <f t="shared" si="232"/>
        <v>2.5000000000000001E-2</v>
      </c>
      <c r="X2504" s="2" t="str">
        <f t="shared" si="233"/>
        <v>SCALE</v>
      </c>
      <c r="Y2504" s="22" t="str">
        <f t="shared" si="234"/>
        <v>Low (100-300)</v>
      </c>
    </row>
    <row r="2505" spans="1:25">
      <c r="A2505" s="2" t="s">
        <v>8757</v>
      </c>
      <c r="B2505" s="2" t="s">
        <v>555</v>
      </c>
      <c r="C2505" s="2" t="s">
        <v>6168</v>
      </c>
      <c r="D2505" s="2" t="s">
        <v>1401</v>
      </c>
      <c r="E2505" s="2" t="s">
        <v>132</v>
      </c>
      <c r="F2505" s="5">
        <v>2600</v>
      </c>
      <c r="G2505" s="2" t="s">
        <v>8758</v>
      </c>
      <c r="H2505" s="2" t="s">
        <v>344</v>
      </c>
      <c r="I2505" s="2" t="s">
        <v>7418</v>
      </c>
      <c r="J2505" s="2" t="s">
        <v>183</v>
      </c>
      <c r="K2505" s="9">
        <v>800</v>
      </c>
      <c r="L2505" s="9">
        <v>931</v>
      </c>
      <c r="M2505" s="5">
        <v>18</v>
      </c>
      <c r="N2505" s="5">
        <v>0</v>
      </c>
      <c r="O2505" s="5">
        <v>15.17</v>
      </c>
      <c r="P2505" s="5">
        <v>0</v>
      </c>
      <c r="Q2505" s="2">
        <f t="shared" si="229"/>
        <v>-15.17</v>
      </c>
      <c r="R2505" s="5">
        <f t="shared" si="230"/>
        <v>-15.17</v>
      </c>
      <c r="S2505" s="11">
        <f t="shared" si="231"/>
        <v>-1</v>
      </c>
      <c r="T2505" s="5">
        <v>1.93</v>
      </c>
      <c r="U2505" s="5">
        <v>0.84</v>
      </c>
      <c r="V2505" s="5">
        <v>0</v>
      </c>
      <c r="W2505" s="12">
        <f t="shared" si="232"/>
        <v>0</v>
      </c>
      <c r="X2505" s="2" t="str">
        <f t="shared" si="233"/>
        <v>PAUSE</v>
      </c>
      <c r="Y2505" s="22" t="str">
        <f t="shared" si="234"/>
        <v>Premium (751-1000)</v>
      </c>
    </row>
    <row r="2506" spans="1:25">
      <c r="A2506" s="2" t="s">
        <v>8759</v>
      </c>
      <c r="B2506" s="2" t="s">
        <v>449</v>
      </c>
      <c r="C2506" s="2" t="s">
        <v>8760</v>
      </c>
      <c r="D2506" s="2" t="s">
        <v>1849</v>
      </c>
      <c r="E2506" s="2" t="s">
        <v>281</v>
      </c>
      <c r="F2506" s="5">
        <v>1300</v>
      </c>
      <c r="G2506" s="2" t="s">
        <v>8761</v>
      </c>
      <c r="H2506" s="2" t="s">
        <v>87</v>
      </c>
      <c r="I2506" s="2" t="s">
        <v>7418</v>
      </c>
      <c r="J2506" s="2" t="s">
        <v>382</v>
      </c>
      <c r="K2506" s="9">
        <v>1000</v>
      </c>
      <c r="L2506" s="9">
        <v>929</v>
      </c>
      <c r="M2506" s="5">
        <v>24</v>
      </c>
      <c r="N2506" s="5">
        <v>0</v>
      </c>
      <c r="O2506" s="5">
        <v>10.62</v>
      </c>
      <c r="P2506" s="5">
        <v>0</v>
      </c>
      <c r="Q2506" s="2">
        <f t="shared" si="229"/>
        <v>-10.62</v>
      </c>
      <c r="R2506" s="5">
        <f t="shared" si="230"/>
        <v>-10.62</v>
      </c>
      <c r="S2506" s="11">
        <f t="shared" si="231"/>
        <v>-1</v>
      </c>
      <c r="T2506" s="5">
        <v>2.58</v>
      </c>
      <c r="U2506" s="5">
        <v>0.44</v>
      </c>
      <c r="V2506" s="5">
        <v>0</v>
      </c>
      <c r="W2506" s="12">
        <f t="shared" si="232"/>
        <v>0</v>
      </c>
      <c r="X2506" s="2" t="str">
        <f t="shared" si="233"/>
        <v>PAUSE</v>
      </c>
      <c r="Y2506" s="22" t="str">
        <f t="shared" si="234"/>
        <v>Premium (751-1000)</v>
      </c>
    </row>
    <row r="2507" spans="1:25">
      <c r="A2507" s="2" t="s">
        <v>8762</v>
      </c>
      <c r="B2507" s="2" t="s">
        <v>8763</v>
      </c>
      <c r="C2507" s="2" t="s">
        <v>5924</v>
      </c>
      <c r="D2507" s="2" t="s">
        <v>1412</v>
      </c>
      <c r="E2507" s="2" t="s">
        <v>56</v>
      </c>
      <c r="F2507" s="5">
        <v>1600</v>
      </c>
      <c r="G2507" s="2" t="s">
        <v>8764</v>
      </c>
      <c r="H2507" s="2" t="s">
        <v>25</v>
      </c>
      <c r="I2507" s="2" t="s">
        <v>7418</v>
      </c>
      <c r="J2507" s="2" t="s">
        <v>206</v>
      </c>
      <c r="K2507" s="9">
        <v>200</v>
      </c>
      <c r="L2507" s="9">
        <v>914</v>
      </c>
      <c r="M2507" s="5">
        <v>27</v>
      </c>
      <c r="N2507" s="5">
        <v>2</v>
      </c>
      <c r="O2507" s="5">
        <v>22.68</v>
      </c>
      <c r="P2507" s="5">
        <v>122.37</v>
      </c>
      <c r="Q2507" s="2">
        <f t="shared" ref="Q2507:Q2570" si="235">IFERROR(P2507-O2507, 0)</f>
        <v>99.69</v>
      </c>
      <c r="R2507" s="5">
        <f t="shared" ref="R2507:R2570" si="236">P2507-O2507</f>
        <v>99.69</v>
      </c>
      <c r="S2507" s="11">
        <f t="shared" ref="S2507:S2570" si="237">R2507/O2507</f>
        <v>4.3955026455026456</v>
      </c>
      <c r="T2507" s="5">
        <v>2.95</v>
      </c>
      <c r="U2507" s="5">
        <v>0.84</v>
      </c>
      <c r="V2507" s="5">
        <v>11.34</v>
      </c>
      <c r="W2507" s="12">
        <f t="shared" ref="W2507:W2570" si="238">N2507/M2507</f>
        <v>7.407407407407407E-2</v>
      </c>
      <c r="X2507" s="2" t="str">
        <f t="shared" ref="X2507:X2570" si="239">IF(P2507&gt;=4, "SCALE",
  IF(P2507&gt;=2, "MONITOR",
    IF(P2507&gt;=1, "OPTIMISE",
      "PAUSE")))</f>
        <v>SCALE</v>
      </c>
      <c r="Y2507" s="22" t="str">
        <f t="shared" ref="Y2507:Y2570" si="240">IF(K2507&lt;=300,"Low (100-300)",
 IF(K2507&lt;=500,"Mid (301-500)",
  IF(K2507&lt;=750,"High (501-750)",
   "Premium (751-1000)")))</f>
        <v>Low (100-300)</v>
      </c>
    </row>
    <row r="2508" spans="1:25">
      <c r="A2508" s="2" t="s">
        <v>8765</v>
      </c>
      <c r="B2508" s="2" t="s">
        <v>5345</v>
      </c>
      <c r="C2508" s="2" t="s">
        <v>83</v>
      </c>
      <c r="D2508" s="2" t="s">
        <v>8766</v>
      </c>
      <c r="E2508" s="2" t="s">
        <v>40</v>
      </c>
      <c r="F2508" s="5">
        <v>3000</v>
      </c>
      <c r="G2508" s="2" t="s">
        <v>8767</v>
      </c>
      <c r="H2508" s="2" t="s">
        <v>167</v>
      </c>
      <c r="I2508" s="2" t="s">
        <v>7418</v>
      </c>
      <c r="J2508" s="2" t="s">
        <v>162</v>
      </c>
      <c r="K2508" s="9">
        <v>200</v>
      </c>
      <c r="L2508" s="9">
        <v>588</v>
      </c>
      <c r="M2508" s="5">
        <v>22</v>
      </c>
      <c r="N2508" s="5">
        <v>0</v>
      </c>
      <c r="O2508" s="5">
        <v>13.65</v>
      </c>
      <c r="P2508" s="5">
        <v>0</v>
      </c>
      <c r="Q2508" s="2">
        <f t="shared" si="235"/>
        <v>-13.65</v>
      </c>
      <c r="R2508" s="5">
        <f t="shared" si="236"/>
        <v>-13.65</v>
      </c>
      <c r="S2508" s="11">
        <f t="shared" si="237"/>
        <v>-1</v>
      </c>
      <c r="T2508" s="5">
        <v>3.74</v>
      </c>
      <c r="U2508" s="5">
        <v>0.62</v>
      </c>
      <c r="V2508" s="5">
        <v>0</v>
      </c>
      <c r="W2508" s="12">
        <f t="shared" si="238"/>
        <v>0</v>
      </c>
      <c r="X2508" s="2" t="str">
        <f t="shared" si="239"/>
        <v>PAUSE</v>
      </c>
      <c r="Y2508" s="22" t="str">
        <f t="shared" si="240"/>
        <v>Low (100-300)</v>
      </c>
    </row>
    <row r="2509" spans="1:25">
      <c r="A2509" s="2" t="s">
        <v>8768</v>
      </c>
      <c r="B2509" s="2" t="s">
        <v>1230</v>
      </c>
      <c r="C2509" s="2" t="s">
        <v>561</v>
      </c>
      <c r="D2509" s="2" t="s">
        <v>99</v>
      </c>
      <c r="E2509" s="2" t="s">
        <v>100</v>
      </c>
      <c r="F2509" s="5">
        <v>5500</v>
      </c>
      <c r="G2509" s="2" t="s">
        <v>8769</v>
      </c>
      <c r="H2509" s="2" t="s">
        <v>260</v>
      </c>
      <c r="I2509" s="2" t="s">
        <v>7418</v>
      </c>
      <c r="J2509" s="2" t="s">
        <v>356</v>
      </c>
      <c r="K2509" s="9">
        <v>600</v>
      </c>
      <c r="L2509" s="9">
        <v>928</v>
      </c>
      <c r="M2509" s="5">
        <v>41</v>
      </c>
      <c r="N2509" s="5">
        <v>1</v>
      </c>
      <c r="O2509" s="5">
        <v>32.270000000000003</v>
      </c>
      <c r="P2509" s="5">
        <v>74.650000000000006</v>
      </c>
      <c r="Q2509" s="2">
        <f t="shared" si="235"/>
        <v>42.38</v>
      </c>
      <c r="R2509" s="5">
        <f t="shared" si="236"/>
        <v>42.38</v>
      </c>
      <c r="S2509" s="11">
        <f t="shared" si="237"/>
        <v>1.3132940811899596</v>
      </c>
      <c r="T2509" s="5">
        <v>4.42</v>
      </c>
      <c r="U2509" s="5">
        <v>0.79</v>
      </c>
      <c r="V2509" s="5">
        <v>32.270000000000003</v>
      </c>
      <c r="W2509" s="12">
        <f t="shared" si="238"/>
        <v>2.4390243902439025E-2</v>
      </c>
      <c r="X2509" s="2" t="str">
        <f t="shared" si="239"/>
        <v>SCALE</v>
      </c>
      <c r="Y2509" s="22" t="str">
        <f t="shared" si="240"/>
        <v>High (501-750)</v>
      </c>
    </row>
    <row r="2510" spans="1:25">
      <c r="A2510" s="2" t="s">
        <v>8770</v>
      </c>
      <c r="B2510" s="2" t="s">
        <v>8771</v>
      </c>
      <c r="C2510" s="2" t="s">
        <v>4118</v>
      </c>
      <c r="D2510" s="2" t="s">
        <v>1593</v>
      </c>
      <c r="E2510" s="2" t="s">
        <v>112</v>
      </c>
      <c r="F2510" s="5">
        <v>5200</v>
      </c>
      <c r="G2510" s="2" t="s">
        <v>8772</v>
      </c>
      <c r="H2510" s="2" t="s">
        <v>102</v>
      </c>
      <c r="I2510" s="2" t="s">
        <v>7418</v>
      </c>
      <c r="J2510" s="2" t="s">
        <v>127</v>
      </c>
      <c r="K2510" s="9">
        <v>500</v>
      </c>
      <c r="L2510" s="9">
        <v>1657</v>
      </c>
      <c r="M2510" s="5">
        <v>66</v>
      </c>
      <c r="N2510" s="5">
        <v>2</v>
      </c>
      <c r="O2510" s="5">
        <v>38.840000000000003</v>
      </c>
      <c r="P2510" s="5">
        <v>89.19</v>
      </c>
      <c r="Q2510" s="2">
        <f t="shared" si="235"/>
        <v>50.349999999999994</v>
      </c>
      <c r="R2510" s="5">
        <f t="shared" si="236"/>
        <v>50.349999999999994</v>
      </c>
      <c r="S2510" s="11">
        <f t="shared" si="237"/>
        <v>1.2963439752832129</v>
      </c>
      <c r="T2510" s="5">
        <v>3.98</v>
      </c>
      <c r="U2510" s="5">
        <v>0.59</v>
      </c>
      <c r="V2510" s="5">
        <v>19.420000000000002</v>
      </c>
      <c r="W2510" s="12">
        <f t="shared" si="238"/>
        <v>3.0303030303030304E-2</v>
      </c>
      <c r="X2510" s="2" t="str">
        <f t="shared" si="239"/>
        <v>SCALE</v>
      </c>
      <c r="Y2510" s="22" t="str">
        <f t="shared" si="240"/>
        <v>Mid (301-500)</v>
      </c>
    </row>
    <row r="2511" spans="1:25">
      <c r="A2511" s="2" t="s">
        <v>8773</v>
      </c>
      <c r="B2511" s="2" t="s">
        <v>6760</v>
      </c>
      <c r="C2511" s="2" t="s">
        <v>677</v>
      </c>
      <c r="D2511" s="2" t="s">
        <v>8774</v>
      </c>
      <c r="E2511" s="2" t="s">
        <v>78</v>
      </c>
      <c r="F2511" s="5">
        <v>3000</v>
      </c>
      <c r="G2511" s="2" t="s">
        <v>7992</v>
      </c>
      <c r="H2511" s="2" t="s">
        <v>87</v>
      </c>
      <c r="I2511" s="2" t="s">
        <v>7418</v>
      </c>
      <c r="J2511" s="2" t="s">
        <v>135</v>
      </c>
      <c r="K2511" s="9">
        <v>500</v>
      </c>
      <c r="L2511" s="9">
        <v>1595</v>
      </c>
      <c r="M2511" s="5">
        <v>64</v>
      </c>
      <c r="N2511" s="5">
        <v>7</v>
      </c>
      <c r="O2511" s="5">
        <v>29.53</v>
      </c>
      <c r="P2511" s="5">
        <v>293.58</v>
      </c>
      <c r="Q2511" s="2">
        <f t="shared" si="235"/>
        <v>264.04999999999995</v>
      </c>
      <c r="R2511" s="5">
        <f t="shared" si="236"/>
        <v>264.04999999999995</v>
      </c>
      <c r="S2511" s="11">
        <f t="shared" si="237"/>
        <v>8.9417541483237368</v>
      </c>
      <c r="T2511" s="5">
        <v>4.01</v>
      </c>
      <c r="U2511" s="5">
        <v>0.46</v>
      </c>
      <c r="V2511" s="5">
        <v>4.22</v>
      </c>
      <c r="W2511" s="12">
        <f t="shared" si="238"/>
        <v>0.109375</v>
      </c>
      <c r="X2511" s="2" t="str">
        <f t="shared" si="239"/>
        <v>SCALE</v>
      </c>
      <c r="Y2511" s="22" t="str">
        <f t="shared" si="240"/>
        <v>Mid (301-500)</v>
      </c>
    </row>
    <row r="2512" spans="1:25">
      <c r="A2512" s="2" t="s">
        <v>8775</v>
      </c>
      <c r="B2512" s="2" t="s">
        <v>1866</v>
      </c>
      <c r="C2512" s="2" t="s">
        <v>8776</v>
      </c>
      <c r="D2512" s="2" t="s">
        <v>8777</v>
      </c>
      <c r="E2512" s="2" t="s">
        <v>118</v>
      </c>
      <c r="F2512" s="5">
        <v>1100</v>
      </c>
      <c r="G2512" s="2" t="s">
        <v>8778</v>
      </c>
      <c r="H2512" s="2" t="s">
        <v>344</v>
      </c>
      <c r="I2512" s="2" t="s">
        <v>7418</v>
      </c>
      <c r="J2512" s="2" t="s">
        <v>51</v>
      </c>
      <c r="K2512" s="9">
        <v>100</v>
      </c>
      <c r="L2512" s="9">
        <v>2173</v>
      </c>
      <c r="M2512" s="5">
        <v>69</v>
      </c>
      <c r="N2512" s="5">
        <v>2</v>
      </c>
      <c r="O2512" s="5">
        <v>50.59</v>
      </c>
      <c r="P2512" s="5">
        <v>102.18</v>
      </c>
      <c r="Q2512" s="2">
        <f t="shared" si="235"/>
        <v>51.59</v>
      </c>
      <c r="R2512" s="5">
        <f t="shared" si="236"/>
        <v>51.59</v>
      </c>
      <c r="S2512" s="11">
        <f t="shared" si="237"/>
        <v>1.0197667523225935</v>
      </c>
      <c r="T2512" s="5">
        <v>3.18</v>
      </c>
      <c r="U2512" s="5">
        <v>0.73</v>
      </c>
      <c r="V2512" s="5">
        <v>25.3</v>
      </c>
      <c r="W2512" s="12">
        <f t="shared" si="238"/>
        <v>2.8985507246376812E-2</v>
      </c>
      <c r="X2512" s="2" t="str">
        <f t="shared" si="239"/>
        <v>SCALE</v>
      </c>
      <c r="Y2512" s="22" t="str">
        <f t="shared" si="240"/>
        <v>Low (100-300)</v>
      </c>
    </row>
    <row r="2513" spans="1:25">
      <c r="A2513" s="2" t="s">
        <v>8779</v>
      </c>
      <c r="B2513" s="2" t="s">
        <v>1833</v>
      </c>
      <c r="C2513" s="2" t="s">
        <v>889</v>
      </c>
      <c r="D2513" s="2" t="s">
        <v>117</v>
      </c>
      <c r="E2513" s="2" t="s">
        <v>118</v>
      </c>
      <c r="F2513" s="5">
        <v>4008</v>
      </c>
      <c r="G2513" s="2" t="s">
        <v>8780</v>
      </c>
      <c r="H2513" s="2" t="s">
        <v>150</v>
      </c>
      <c r="I2513" s="2" t="s">
        <v>7418</v>
      </c>
      <c r="J2513" s="2" t="s">
        <v>135</v>
      </c>
      <c r="K2513" s="9">
        <v>800</v>
      </c>
      <c r="L2513" s="9">
        <v>1397</v>
      </c>
      <c r="M2513" s="5">
        <v>33</v>
      </c>
      <c r="N2513" s="5">
        <v>1</v>
      </c>
      <c r="O2513" s="5">
        <v>23.55</v>
      </c>
      <c r="P2513" s="5">
        <v>35.83</v>
      </c>
      <c r="Q2513" s="2">
        <f t="shared" si="235"/>
        <v>12.279999999999998</v>
      </c>
      <c r="R2513" s="5">
        <f t="shared" si="236"/>
        <v>12.279999999999998</v>
      </c>
      <c r="S2513" s="11">
        <f t="shared" si="237"/>
        <v>0.52144373673036082</v>
      </c>
      <c r="T2513" s="5">
        <v>2.36</v>
      </c>
      <c r="U2513" s="5">
        <v>0.71</v>
      </c>
      <c r="V2513" s="5">
        <v>23.55</v>
      </c>
      <c r="W2513" s="12">
        <f t="shared" si="238"/>
        <v>3.0303030303030304E-2</v>
      </c>
      <c r="X2513" s="2" t="str">
        <f t="shared" si="239"/>
        <v>SCALE</v>
      </c>
      <c r="Y2513" s="22" t="str">
        <f t="shared" si="240"/>
        <v>Premium (751-1000)</v>
      </c>
    </row>
    <row r="2514" spans="1:25">
      <c r="A2514" s="2" t="s">
        <v>8781</v>
      </c>
      <c r="B2514" s="2" t="s">
        <v>4627</v>
      </c>
      <c r="C2514" s="2" t="s">
        <v>2288</v>
      </c>
      <c r="D2514" s="2" t="s">
        <v>655</v>
      </c>
      <c r="E2514" s="2" t="s">
        <v>125</v>
      </c>
      <c r="F2514" s="5">
        <v>2750</v>
      </c>
      <c r="G2514" s="2" t="s">
        <v>8782</v>
      </c>
      <c r="H2514" s="2" t="s">
        <v>34</v>
      </c>
      <c r="I2514" s="2" t="s">
        <v>7418</v>
      </c>
      <c r="J2514" s="2" t="s">
        <v>319</v>
      </c>
      <c r="K2514" s="9">
        <v>200</v>
      </c>
      <c r="L2514" s="9">
        <v>749</v>
      </c>
      <c r="M2514" s="5">
        <v>16</v>
      </c>
      <c r="N2514" s="5">
        <v>0</v>
      </c>
      <c r="O2514" s="5">
        <v>12.47</v>
      </c>
      <c r="P2514" s="5">
        <v>0</v>
      </c>
      <c r="Q2514" s="2">
        <f t="shared" si="235"/>
        <v>-12.47</v>
      </c>
      <c r="R2514" s="5">
        <f t="shared" si="236"/>
        <v>-12.47</v>
      </c>
      <c r="S2514" s="11">
        <f t="shared" si="237"/>
        <v>-1</v>
      </c>
      <c r="T2514" s="5">
        <v>2.14</v>
      </c>
      <c r="U2514" s="5">
        <v>0.78</v>
      </c>
      <c r="V2514" s="5">
        <v>0</v>
      </c>
      <c r="W2514" s="12">
        <f t="shared" si="238"/>
        <v>0</v>
      </c>
      <c r="X2514" s="2" t="str">
        <f t="shared" si="239"/>
        <v>PAUSE</v>
      </c>
      <c r="Y2514" s="22" t="str">
        <f t="shared" si="240"/>
        <v>Low (100-300)</v>
      </c>
    </row>
    <row r="2515" spans="1:25">
      <c r="A2515" s="2" t="s">
        <v>8783</v>
      </c>
      <c r="B2515" s="2" t="s">
        <v>8725</v>
      </c>
      <c r="C2515" s="2" t="s">
        <v>1589</v>
      </c>
      <c r="D2515" s="2" t="s">
        <v>1444</v>
      </c>
      <c r="E2515" s="2" t="s">
        <v>953</v>
      </c>
      <c r="F2515" s="5">
        <v>4333</v>
      </c>
      <c r="G2515" s="2" t="s">
        <v>8784</v>
      </c>
      <c r="H2515" s="2" t="s">
        <v>65</v>
      </c>
      <c r="I2515" s="2" t="s">
        <v>7418</v>
      </c>
      <c r="J2515" s="2" t="s">
        <v>35</v>
      </c>
      <c r="K2515" s="9">
        <v>800</v>
      </c>
      <c r="L2515" s="9">
        <v>734</v>
      </c>
      <c r="M2515" s="5">
        <v>13</v>
      </c>
      <c r="N2515" s="5">
        <v>0</v>
      </c>
      <c r="O2515" s="5">
        <v>6.06</v>
      </c>
      <c r="P2515" s="5">
        <v>0</v>
      </c>
      <c r="Q2515" s="2">
        <f t="shared" si="235"/>
        <v>-6.06</v>
      </c>
      <c r="R2515" s="5">
        <f t="shared" si="236"/>
        <v>-6.06</v>
      </c>
      <c r="S2515" s="11">
        <f t="shared" si="237"/>
        <v>-1</v>
      </c>
      <c r="T2515" s="5">
        <v>1.77</v>
      </c>
      <c r="U2515" s="5">
        <v>0.47</v>
      </c>
      <c r="V2515" s="5">
        <v>0</v>
      </c>
      <c r="W2515" s="12">
        <f t="shared" si="238"/>
        <v>0</v>
      </c>
      <c r="X2515" s="2" t="str">
        <f t="shared" si="239"/>
        <v>PAUSE</v>
      </c>
      <c r="Y2515" s="22" t="str">
        <f t="shared" si="240"/>
        <v>Premium (751-1000)</v>
      </c>
    </row>
    <row r="2516" spans="1:25">
      <c r="A2516" s="2" t="s">
        <v>8785</v>
      </c>
      <c r="B2516" s="2" t="s">
        <v>2903</v>
      </c>
      <c r="C2516" s="2" t="s">
        <v>3807</v>
      </c>
      <c r="D2516" s="2" t="s">
        <v>7809</v>
      </c>
      <c r="E2516" s="2" t="s">
        <v>40</v>
      </c>
      <c r="F2516" s="5">
        <v>2750</v>
      </c>
      <c r="G2516" s="2">
        <v>0</v>
      </c>
      <c r="H2516" s="2" t="s">
        <v>72</v>
      </c>
      <c r="I2516" s="2" t="s">
        <v>7418</v>
      </c>
      <c r="J2516" s="2" t="s">
        <v>95</v>
      </c>
      <c r="K2516" s="9">
        <v>100</v>
      </c>
      <c r="L2516" s="9">
        <v>612</v>
      </c>
      <c r="M2516" s="5">
        <v>18</v>
      </c>
      <c r="N2516" s="5">
        <v>0</v>
      </c>
      <c r="O2516" s="5">
        <v>11.1</v>
      </c>
      <c r="P2516" s="5">
        <v>0</v>
      </c>
      <c r="Q2516" s="2">
        <f t="shared" si="235"/>
        <v>-11.1</v>
      </c>
      <c r="R2516" s="5">
        <f t="shared" si="236"/>
        <v>-11.1</v>
      </c>
      <c r="S2516" s="11">
        <f t="shared" si="237"/>
        <v>-1</v>
      </c>
      <c r="T2516" s="5">
        <v>2.94</v>
      </c>
      <c r="U2516" s="5">
        <v>0.62</v>
      </c>
      <c r="V2516" s="5">
        <v>0</v>
      </c>
      <c r="W2516" s="12">
        <f t="shared" si="238"/>
        <v>0</v>
      </c>
      <c r="X2516" s="2" t="str">
        <f t="shared" si="239"/>
        <v>PAUSE</v>
      </c>
      <c r="Y2516" s="22" t="str">
        <f t="shared" si="240"/>
        <v>Low (100-300)</v>
      </c>
    </row>
    <row r="2517" spans="1:25">
      <c r="A2517" s="2" t="s">
        <v>8786</v>
      </c>
      <c r="B2517" s="2" t="s">
        <v>234</v>
      </c>
      <c r="C2517" s="2" t="s">
        <v>8787</v>
      </c>
      <c r="D2517" s="2" t="s">
        <v>7604</v>
      </c>
      <c r="E2517" s="2" t="s">
        <v>112</v>
      </c>
      <c r="F2517" s="5">
        <v>1196</v>
      </c>
      <c r="G2517" s="2" t="s">
        <v>8788</v>
      </c>
      <c r="H2517" s="2" t="s">
        <v>102</v>
      </c>
      <c r="I2517" s="2" t="s">
        <v>7418</v>
      </c>
      <c r="J2517" s="2" t="s">
        <v>232</v>
      </c>
      <c r="K2517" s="9">
        <v>1000</v>
      </c>
      <c r="L2517" s="9">
        <v>2415</v>
      </c>
      <c r="M2517" s="5">
        <v>98</v>
      </c>
      <c r="N2517" s="5">
        <v>3</v>
      </c>
      <c r="O2517" s="5">
        <v>61.05</v>
      </c>
      <c r="P2517" s="5">
        <v>136.03</v>
      </c>
      <c r="Q2517" s="2">
        <f t="shared" si="235"/>
        <v>74.98</v>
      </c>
      <c r="R2517" s="5">
        <f t="shared" si="236"/>
        <v>74.98</v>
      </c>
      <c r="S2517" s="11">
        <f t="shared" si="237"/>
        <v>1.2281736281736284</v>
      </c>
      <c r="T2517" s="5">
        <v>4.0599999999999996</v>
      </c>
      <c r="U2517" s="5">
        <v>0.62</v>
      </c>
      <c r="V2517" s="5">
        <v>20.350000000000001</v>
      </c>
      <c r="W2517" s="12">
        <f t="shared" si="238"/>
        <v>3.0612244897959183E-2</v>
      </c>
      <c r="X2517" s="2" t="str">
        <f t="shared" si="239"/>
        <v>SCALE</v>
      </c>
      <c r="Y2517" s="22" t="str">
        <f t="shared" si="240"/>
        <v>Premium (751-1000)</v>
      </c>
    </row>
    <row r="2518" spans="1:25">
      <c r="A2518" s="2" t="s">
        <v>8789</v>
      </c>
      <c r="B2518" s="2" t="s">
        <v>8790</v>
      </c>
      <c r="C2518" s="2" t="s">
        <v>8791</v>
      </c>
      <c r="D2518" s="2" t="s">
        <v>2185</v>
      </c>
      <c r="E2518" s="2" t="s">
        <v>112</v>
      </c>
      <c r="F2518" s="5">
        <v>1864</v>
      </c>
      <c r="G2518" s="2" t="s">
        <v>8792</v>
      </c>
      <c r="H2518" s="2" t="s">
        <v>25</v>
      </c>
      <c r="I2518" s="2" t="s">
        <v>7418</v>
      </c>
      <c r="J2518" s="2" t="s">
        <v>120</v>
      </c>
      <c r="K2518" s="9">
        <v>1000</v>
      </c>
      <c r="L2518" s="9">
        <v>1004</v>
      </c>
      <c r="M2518" s="5">
        <v>22</v>
      </c>
      <c r="N2518" s="5">
        <v>2</v>
      </c>
      <c r="O2518" s="5">
        <v>13.07</v>
      </c>
      <c r="P2518" s="5">
        <v>135.32</v>
      </c>
      <c r="Q2518" s="2">
        <f t="shared" si="235"/>
        <v>122.25</v>
      </c>
      <c r="R2518" s="5">
        <f t="shared" si="236"/>
        <v>122.25</v>
      </c>
      <c r="S2518" s="11">
        <f t="shared" si="237"/>
        <v>9.3534812547819435</v>
      </c>
      <c r="T2518" s="5">
        <v>2.19</v>
      </c>
      <c r="U2518" s="5">
        <v>0.59</v>
      </c>
      <c r="V2518" s="5">
        <v>6.54</v>
      </c>
      <c r="W2518" s="12">
        <f t="shared" si="238"/>
        <v>9.0909090909090912E-2</v>
      </c>
      <c r="X2518" s="2" t="str">
        <f t="shared" si="239"/>
        <v>SCALE</v>
      </c>
      <c r="Y2518" s="22" t="str">
        <f t="shared" si="240"/>
        <v>Premium (751-1000)</v>
      </c>
    </row>
    <row r="2519" spans="1:25">
      <c r="A2519" s="2" t="s">
        <v>8793</v>
      </c>
      <c r="B2519" s="2" t="s">
        <v>847</v>
      </c>
      <c r="C2519" s="2" t="s">
        <v>2683</v>
      </c>
      <c r="D2519" s="2" t="s">
        <v>4772</v>
      </c>
      <c r="E2519" s="2" t="s">
        <v>635</v>
      </c>
      <c r="F2519" s="5">
        <v>1600</v>
      </c>
      <c r="G2519" s="2" t="s">
        <v>8794</v>
      </c>
      <c r="H2519" s="2" t="s">
        <v>260</v>
      </c>
      <c r="I2519" s="2" t="s">
        <v>7418</v>
      </c>
      <c r="J2519" s="2" t="s">
        <v>300</v>
      </c>
      <c r="K2519" s="9">
        <v>400</v>
      </c>
      <c r="L2519" s="9">
        <v>576</v>
      </c>
      <c r="M2519" s="5">
        <v>12</v>
      </c>
      <c r="N2519" s="5">
        <v>0</v>
      </c>
      <c r="O2519" s="5">
        <v>7.35</v>
      </c>
      <c r="P2519" s="5">
        <v>0</v>
      </c>
      <c r="Q2519" s="2">
        <f t="shared" si="235"/>
        <v>-7.35</v>
      </c>
      <c r="R2519" s="5">
        <f t="shared" si="236"/>
        <v>-7.35</v>
      </c>
      <c r="S2519" s="11">
        <f t="shared" si="237"/>
        <v>-1</v>
      </c>
      <c r="T2519" s="5">
        <v>2.08</v>
      </c>
      <c r="U2519" s="5">
        <v>0.61</v>
      </c>
      <c r="V2519" s="5">
        <v>0</v>
      </c>
      <c r="W2519" s="12">
        <f t="shared" si="238"/>
        <v>0</v>
      </c>
      <c r="X2519" s="2" t="str">
        <f t="shared" si="239"/>
        <v>PAUSE</v>
      </c>
      <c r="Y2519" s="22" t="str">
        <f t="shared" si="240"/>
        <v>Mid (301-500)</v>
      </c>
    </row>
    <row r="2520" spans="1:25">
      <c r="A2520" s="2" t="s">
        <v>8795</v>
      </c>
      <c r="B2520" s="2" t="s">
        <v>1051</v>
      </c>
      <c r="C2520" s="2" t="s">
        <v>947</v>
      </c>
      <c r="D2520" s="2" t="s">
        <v>3854</v>
      </c>
      <c r="E2520" s="2" t="s">
        <v>23</v>
      </c>
      <c r="F2520" s="5">
        <v>3160</v>
      </c>
      <c r="G2520" s="2" t="s">
        <v>8796</v>
      </c>
      <c r="H2520" s="2" t="s">
        <v>312</v>
      </c>
      <c r="I2520" s="2" t="s">
        <v>7418</v>
      </c>
      <c r="J2520" s="2" t="s">
        <v>361</v>
      </c>
      <c r="K2520" s="9">
        <v>500</v>
      </c>
      <c r="L2520" s="9">
        <v>1551</v>
      </c>
      <c r="M2520" s="5">
        <v>68</v>
      </c>
      <c r="N2520" s="5">
        <v>2</v>
      </c>
      <c r="O2520" s="5">
        <v>28.87</v>
      </c>
      <c r="P2520" s="5">
        <v>84.5</v>
      </c>
      <c r="Q2520" s="2">
        <f t="shared" si="235"/>
        <v>55.629999999999995</v>
      </c>
      <c r="R2520" s="5">
        <f t="shared" si="236"/>
        <v>55.629999999999995</v>
      </c>
      <c r="S2520" s="11">
        <f t="shared" si="237"/>
        <v>1.9269137512989261</v>
      </c>
      <c r="T2520" s="5">
        <v>4.38</v>
      </c>
      <c r="U2520" s="5">
        <v>0.42</v>
      </c>
      <c r="V2520" s="5">
        <v>14.44</v>
      </c>
      <c r="W2520" s="12">
        <f t="shared" si="238"/>
        <v>2.9411764705882353E-2</v>
      </c>
      <c r="X2520" s="2" t="str">
        <f t="shared" si="239"/>
        <v>SCALE</v>
      </c>
      <c r="Y2520" s="22" t="str">
        <f t="shared" si="240"/>
        <v>Mid (301-500)</v>
      </c>
    </row>
    <row r="2521" spans="1:25">
      <c r="A2521" s="2" t="s">
        <v>8797</v>
      </c>
      <c r="B2521" s="2" t="s">
        <v>8798</v>
      </c>
      <c r="C2521" s="2" t="s">
        <v>8799</v>
      </c>
      <c r="D2521" s="2" t="s">
        <v>8800</v>
      </c>
      <c r="E2521" s="2" t="s">
        <v>850</v>
      </c>
      <c r="F2521" s="5">
        <v>4200</v>
      </c>
      <c r="G2521" s="2" t="s">
        <v>1358</v>
      </c>
      <c r="H2521" s="2" t="s">
        <v>102</v>
      </c>
      <c r="I2521" s="2" t="s">
        <v>7418</v>
      </c>
      <c r="J2521" s="2" t="s">
        <v>217</v>
      </c>
      <c r="K2521" s="9">
        <v>500</v>
      </c>
      <c r="L2521" s="9">
        <v>734</v>
      </c>
      <c r="M2521" s="5">
        <v>31</v>
      </c>
      <c r="N2521" s="5">
        <v>2</v>
      </c>
      <c r="O2521" s="5">
        <v>14.52</v>
      </c>
      <c r="P2521" s="5">
        <v>80.52</v>
      </c>
      <c r="Q2521" s="2">
        <f t="shared" si="235"/>
        <v>66</v>
      </c>
      <c r="R2521" s="5">
        <f t="shared" si="236"/>
        <v>66</v>
      </c>
      <c r="S2521" s="11">
        <f t="shared" si="237"/>
        <v>4.5454545454545459</v>
      </c>
      <c r="T2521" s="5">
        <v>4.22</v>
      </c>
      <c r="U2521" s="5">
        <v>0.47</v>
      </c>
      <c r="V2521" s="5">
        <v>7.26</v>
      </c>
      <c r="W2521" s="12">
        <f t="shared" si="238"/>
        <v>6.4516129032258063E-2</v>
      </c>
      <c r="X2521" s="2" t="str">
        <f t="shared" si="239"/>
        <v>SCALE</v>
      </c>
      <c r="Y2521" s="22" t="str">
        <f t="shared" si="240"/>
        <v>Mid (301-500)</v>
      </c>
    </row>
    <row r="2522" spans="1:25">
      <c r="A2522" s="2" t="s">
        <v>8801</v>
      </c>
      <c r="B2522" s="2" t="s">
        <v>924</v>
      </c>
      <c r="C2522" s="2" t="s">
        <v>1714</v>
      </c>
      <c r="D2522" s="2" t="s">
        <v>8802</v>
      </c>
      <c r="E2522" s="2" t="s">
        <v>32</v>
      </c>
      <c r="F2522" s="5">
        <v>1400</v>
      </c>
      <c r="G2522" s="2" t="s">
        <v>8803</v>
      </c>
      <c r="H2522" s="2" t="s">
        <v>102</v>
      </c>
      <c r="I2522" s="2" t="s">
        <v>7418</v>
      </c>
      <c r="J2522" s="2" t="s">
        <v>458</v>
      </c>
      <c r="K2522" s="9">
        <v>200</v>
      </c>
      <c r="L2522" s="9">
        <v>1505</v>
      </c>
      <c r="M2522" s="5">
        <v>65</v>
      </c>
      <c r="N2522" s="5">
        <v>0</v>
      </c>
      <c r="O2522" s="5">
        <v>50.69</v>
      </c>
      <c r="P2522" s="5">
        <v>0</v>
      </c>
      <c r="Q2522" s="2">
        <f t="shared" si="235"/>
        <v>-50.69</v>
      </c>
      <c r="R2522" s="5">
        <f t="shared" si="236"/>
        <v>-50.69</v>
      </c>
      <c r="S2522" s="11">
        <f t="shared" si="237"/>
        <v>-1</v>
      </c>
      <c r="T2522" s="5">
        <v>4.32</v>
      </c>
      <c r="U2522" s="5">
        <v>0.78</v>
      </c>
      <c r="V2522" s="5">
        <v>0</v>
      </c>
      <c r="W2522" s="12">
        <f t="shared" si="238"/>
        <v>0</v>
      </c>
      <c r="X2522" s="2" t="str">
        <f t="shared" si="239"/>
        <v>PAUSE</v>
      </c>
      <c r="Y2522" s="22" t="str">
        <f t="shared" si="240"/>
        <v>Low (100-300)</v>
      </c>
    </row>
    <row r="2523" spans="1:25">
      <c r="A2523" s="2" t="s">
        <v>8804</v>
      </c>
      <c r="B2523" s="2" t="s">
        <v>510</v>
      </c>
      <c r="C2523" s="2" t="s">
        <v>763</v>
      </c>
      <c r="D2523" s="2" t="s">
        <v>8464</v>
      </c>
      <c r="E2523" s="2" t="s">
        <v>56</v>
      </c>
      <c r="F2523" s="5">
        <v>1100</v>
      </c>
      <c r="G2523" s="2" t="s">
        <v>8805</v>
      </c>
      <c r="H2523" s="2" t="s">
        <v>266</v>
      </c>
      <c r="I2523" s="2" t="s">
        <v>7418</v>
      </c>
      <c r="J2523" s="2" t="s">
        <v>232</v>
      </c>
      <c r="K2523" s="9">
        <v>200</v>
      </c>
      <c r="L2523" s="9">
        <v>1909</v>
      </c>
      <c r="M2523" s="5">
        <v>42</v>
      </c>
      <c r="N2523" s="5">
        <v>1</v>
      </c>
      <c r="O2523" s="5">
        <v>32.51</v>
      </c>
      <c r="P2523" s="5">
        <v>44.62</v>
      </c>
      <c r="Q2523" s="2">
        <f t="shared" si="235"/>
        <v>12.11</v>
      </c>
      <c r="R2523" s="5">
        <f t="shared" si="236"/>
        <v>12.11</v>
      </c>
      <c r="S2523" s="11">
        <f t="shared" si="237"/>
        <v>0.37250076899415563</v>
      </c>
      <c r="T2523" s="5">
        <v>2.2000000000000002</v>
      </c>
      <c r="U2523" s="5">
        <v>0.77</v>
      </c>
      <c r="V2523" s="5">
        <v>32.51</v>
      </c>
      <c r="W2523" s="12">
        <f t="shared" si="238"/>
        <v>2.3809523809523808E-2</v>
      </c>
      <c r="X2523" s="2" t="str">
        <f t="shared" si="239"/>
        <v>SCALE</v>
      </c>
      <c r="Y2523" s="22" t="str">
        <f t="shared" si="240"/>
        <v>Low (100-300)</v>
      </c>
    </row>
    <row r="2524" spans="1:25">
      <c r="A2524" s="2" t="s">
        <v>8806</v>
      </c>
      <c r="B2524" s="2" t="s">
        <v>8807</v>
      </c>
      <c r="C2524" s="2" t="s">
        <v>8808</v>
      </c>
      <c r="D2524" s="2" t="s">
        <v>688</v>
      </c>
      <c r="E2524" s="2" t="s">
        <v>23</v>
      </c>
      <c r="F2524" s="5">
        <v>3250</v>
      </c>
      <c r="G2524" s="2" t="s">
        <v>8809</v>
      </c>
      <c r="H2524" s="2" t="s">
        <v>266</v>
      </c>
      <c r="I2524" s="2" t="s">
        <v>7418</v>
      </c>
      <c r="J2524" s="2" t="s">
        <v>177</v>
      </c>
      <c r="K2524" s="9">
        <v>100</v>
      </c>
      <c r="L2524" s="9">
        <v>1807</v>
      </c>
      <c r="M2524" s="5">
        <v>36</v>
      </c>
      <c r="N2524" s="5">
        <v>0</v>
      </c>
      <c r="O2524" s="5">
        <v>22.02</v>
      </c>
      <c r="P2524" s="5">
        <v>0</v>
      </c>
      <c r="Q2524" s="2">
        <f t="shared" si="235"/>
        <v>-22.02</v>
      </c>
      <c r="R2524" s="5">
        <f t="shared" si="236"/>
        <v>-22.02</v>
      </c>
      <c r="S2524" s="11">
        <f t="shared" si="237"/>
        <v>-1</v>
      </c>
      <c r="T2524" s="5">
        <v>1.99</v>
      </c>
      <c r="U2524" s="5">
        <v>0.61</v>
      </c>
      <c r="V2524" s="5">
        <v>0</v>
      </c>
      <c r="W2524" s="12">
        <f t="shared" si="238"/>
        <v>0</v>
      </c>
      <c r="X2524" s="2" t="str">
        <f t="shared" si="239"/>
        <v>PAUSE</v>
      </c>
      <c r="Y2524" s="22" t="str">
        <f t="shared" si="240"/>
        <v>Low (100-300)</v>
      </c>
    </row>
    <row r="2525" spans="1:25">
      <c r="A2525" s="2" t="s">
        <v>8810</v>
      </c>
      <c r="B2525" s="2" t="s">
        <v>8811</v>
      </c>
      <c r="C2525" s="2" t="s">
        <v>8812</v>
      </c>
      <c r="D2525" s="2" t="s">
        <v>4521</v>
      </c>
      <c r="E2525" s="2" t="s">
        <v>32</v>
      </c>
      <c r="F2525" s="5">
        <v>1500</v>
      </c>
      <c r="G2525" s="2" t="s">
        <v>8813</v>
      </c>
      <c r="H2525" s="2" t="s">
        <v>344</v>
      </c>
      <c r="I2525" s="2" t="s">
        <v>7418</v>
      </c>
      <c r="J2525" s="2" t="s">
        <v>27</v>
      </c>
      <c r="K2525" s="9">
        <v>800</v>
      </c>
      <c r="L2525" s="9">
        <v>1902</v>
      </c>
      <c r="M2525" s="5">
        <v>61</v>
      </c>
      <c r="N2525" s="5">
        <v>0</v>
      </c>
      <c r="O2525" s="5">
        <v>40.229999999999997</v>
      </c>
      <c r="P2525" s="5">
        <v>0</v>
      </c>
      <c r="Q2525" s="2">
        <f t="shared" si="235"/>
        <v>-40.229999999999997</v>
      </c>
      <c r="R2525" s="5">
        <f t="shared" si="236"/>
        <v>-40.229999999999997</v>
      </c>
      <c r="S2525" s="11">
        <f t="shared" si="237"/>
        <v>-1</v>
      </c>
      <c r="T2525" s="5">
        <v>3.21</v>
      </c>
      <c r="U2525" s="5">
        <v>0.66</v>
      </c>
      <c r="V2525" s="5">
        <v>0</v>
      </c>
      <c r="W2525" s="12">
        <f t="shared" si="238"/>
        <v>0</v>
      </c>
      <c r="X2525" s="2" t="str">
        <f t="shared" si="239"/>
        <v>PAUSE</v>
      </c>
      <c r="Y2525" s="22" t="str">
        <f t="shared" si="240"/>
        <v>Premium (751-1000)</v>
      </c>
    </row>
    <row r="2526" spans="1:25">
      <c r="A2526" s="2" t="s">
        <v>8814</v>
      </c>
      <c r="B2526" s="2" t="s">
        <v>8815</v>
      </c>
      <c r="C2526" s="2" t="s">
        <v>5804</v>
      </c>
      <c r="D2526" s="2" t="s">
        <v>2327</v>
      </c>
      <c r="E2526" s="2" t="s">
        <v>112</v>
      </c>
      <c r="F2526" s="5">
        <v>2600</v>
      </c>
      <c r="G2526" s="2" t="s">
        <v>8816</v>
      </c>
      <c r="H2526" s="2" t="s">
        <v>190</v>
      </c>
      <c r="I2526" s="2" t="s">
        <v>7418</v>
      </c>
      <c r="J2526" s="2" t="s">
        <v>88</v>
      </c>
      <c r="K2526" s="9">
        <v>300</v>
      </c>
      <c r="L2526" s="9">
        <v>1037</v>
      </c>
      <c r="M2526" s="5">
        <v>27</v>
      </c>
      <c r="N2526" s="5">
        <v>0</v>
      </c>
      <c r="O2526" s="5">
        <v>14.37</v>
      </c>
      <c r="P2526" s="5">
        <v>0</v>
      </c>
      <c r="Q2526" s="2">
        <f t="shared" si="235"/>
        <v>-14.37</v>
      </c>
      <c r="R2526" s="5">
        <f t="shared" si="236"/>
        <v>-14.37</v>
      </c>
      <c r="S2526" s="11">
        <f t="shared" si="237"/>
        <v>-1</v>
      </c>
      <c r="T2526" s="5">
        <v>2.6</v>
      </c>
      <c r="U2526" s="5">
        <v>0.53</v>
      </c>
      <c r="V2526" s="5">
        <v>0</v>
      </c>
      <c r="W2526" s="12">
        <f t="shared" si="238"/>
        <v>0</v>
      </c>
      <c r="X2526" s="2" t="str">
        <f t="shared" si="239"/>
        <v>PAUSE</v>
      </c>
      <c r="Y2526" s="22" t="str">
        <f t="shared" si="240"/>
        <v>Low (100-300)</v>
      </c>
    </row>
    <row r="2527" spans="1:25">
      <c r="A2527" s="2" t="s">
        <v>8817</v>
      </c>
      <c r="B2527" s="2" t="s">
        <v>1681</v>
      </c>
      <c r="C2527" s="2" t="s">
        <v>8818</v>
      </c>
      <c r="D2527" s="2" t="s">
        <v>2159</v>
      </c>
      <c r="E2527" s="2" t="s">
        <v>125</v>
      </c>
      <c r="F2527" s="5">
        <v>3750</v>
      </c>
      <c r="G2527" s="2" t="s">
        <v>8819</v>
      </c>
      <c r="H2527" s="2" t="s">
        <v>102</v>
      </c>
      <c r="I2527" s="2" t="s">
        <v>7418</v>
      </c>
      <c r="J2527" s="2" t="s">
        <v>51</v>
      </c>
      <c r="K2527" s="9">
        <v>1000</v>
      </c>
      <c r="L2527" s="9">
        <v>1626</v>
      </c>
      <c r="M2527" s="5">
        <v>46</v>
      </c>
      <c r="N2527" s="5">
        <v>1</v>
      </c>
      <c r="O2527" s="5">
        <v>21.46</v>
      </c>
      <c r="P2527" s="5">
        <v>41.13</v>
      </c>
      <c r="Q2527" s="2">
        <f t="shared" si="235"/>
        <v>19.670000000000002</v>
      </c>
      <c r="R2527" s="5">
        <f t="shared" si="236"/>
        <v>19.670000000000002</v>
      </c>
      <c r="S2527" s="11">
        <f t="shared" si="237"/>
        <v>0.91658900279589939</v>
      </c>
      <c r="T2527" s="5">
        <v>2.83</v>
      </c>
      <c r="U2527" s="5">
        <v>0.47</v>
      </c>
      <c r="V2527" s="5">
        <v>21.46</v>
      </c>
      <c r="W2527" s="12">
        <f t="shared" si="238"/>
        <v>2.1739130434782608E-2</v>
      </c>
      <c r="X2527" s="2" t="str">
        <f t="shared" si="239"/>
        <v>SCALE</v>
      </c>
      <c r="Y2527" s="22" t="str">
        <f t="shared" si="240"/>
        <v>Premium (751-1000)</v>
      </c>
    </row>
    <row r="2528" spans="1:25">
      <c r="A2528" s="2" t="s">
        <v>8820</v>
      </c>
      <c r="B2528" s="2" t="s">
        <v>8821</v>
      </c>
      <c r="C2528" s="2" t="s">
        <v>105</v>
      </c>
      <c r="D2528" s="2" t="s">
        <v>3099</v>
      </c>
      <c r="E2528" s="2" t="s">
        <v>337</v>
      </c>
      <c r="F2528" s="5">
        <v>2250</v>
      </c>
      <c r="G2528" s="2" t="s">
        <v>8822</v>
      </c>
      <c r="H2528" s="2" t="s">
        <v>25</v>
      </c>
      <c r="I2528" s="2" t="s">
        <v>7418</v>
      </c>
      <c r="J2528" s="2" t="s">
        <v>66</v>
      </c>
      <c r="K2528" s="9">
        <v>500</v>
      </c>
      <c r="L2528" s="9">
        <v>2063</v>
      </c>
      <c r="M2528" s="5">
        <v>74</v>
      </c>
      <c r="N2528" s="5">
        <v>1</v>
      </c>
      <c r="O2528" s="5">
        <v>46.19</v>
      </c>
      <c r="P2528" s="5">
        <v>37.33</v>
      </c>
      <c r="Q2528" s="2">
        <f t="shared" si="235"/>
        <v>-8.86</v>
      </c>
      <c r="R2528" s="5">
        <f t="shared" si="236"/>
        <v>-8.86</v>
      </c>
      <c r="S2528" s="11">
        <f t="shared" si="237"/>
        <v>-0.19181641047845854</v>
      </c>
      <c r="T2528" s="5">
        <v>3.59</v>
      </c>
      <c r="U2528" s="5">
        <v>0.62</v>
      </c>
      <c r="V2528" s="5">
        <v>46.19</v>
      </c>
      <c r="W2528" s="12">
        <f t="shared" si="238"/>
        <v>1.3513513513513514E-2</v>
      </c>
      <c r="X2528" s="2" t="str">
        <f t="shared" si="239"/>
        <v>SCALE</v>
      </c>
      <c r="Y2528" s="22" t="str">
        <f t="shared" si="240"/>
        <v>Mid (301-500)</v>
      </c>
    </row>
    <row r="2529" spans="1:25">
      <c r="A2529" s="2" t="s">
        <v>8823</v>
      </c>
      <c r="B2529" s="2" t="s">
        <v>1180</v>
      </c>
      <c r="C2529" s="2" t="s">
        <v>524</v>
      </c>
      <c r="D2529" s="2" t="s">
        <v>760</v>
      </c>
      <c r="E2529" s="2" t="s">
        <v>40</v>
      </c>
      <c r="F2529" s="5">
        <v>1500</v>
      </c>
      <c r="G2529" s="2" t="s">
        <v>1358</v>
      </c>
      <c r="H2529" s="2" t="s">
        <v>87</v>
      </c>
      <c r="I2529" s="2" t="s">
        <v>7418</v>
      </c>
      <c r="J2529" s="2" t="s">
        <v>382</v>
      </c>
      <c r="K2529" s="9">
        <v>600</v>
      </c>
      <c r="L2529" s="9">
        <v>653</v>
      </c>
      <c r="M2529" s="5">
        <v>22</v>
      </c>
      <c r="N2529" s="5">
        <v>0</v>
      </c>
      <c r="O2529" s="5">
        <v>13.51</v>
      </c>
      <c r="P2529" s="5">
        <v>0</v>
      </c>
      <c r="Q2529" s="2">
        <f t="shared" si="235"/>
        <v>-13.51</v>
      </c>
      <c r="R2529" s="5">
        <f t="shared" si="236"/>
        <v>-13.51</v>
      </c>
      <c r="S2529" s="11">
        <f t="shared" si="237"/>
        <v>-1</v>
      </c>
      <c r="T2529" s="5">
        <v>3.37</v>
      </c>
      <c r="U2529" s="5">
        <v>0.61</v>
      </c>
      <c r="V2529" s="5">
        <v>0</v>
      </c>
      <c r="W2529" s="12">
        <f t="shared" si="238"/>
        <v>0</v>
      </c>
      <c r="X2529" s="2" t="str">
        <f t="shared" si="239"/>
        <v>PAUSE</v>
      </c>
      <c r="Y2529" s="22" t="str">
        <f t="shared" si="240"/>
        <v>High (501-750)</v>
      </c>
    </row>
    <row r="2530" spans="1:25">
      <c r="A2530" s="2" t="s">
        <v>8824</v>
      </c>
      <c r="B2530" s="2" t="s">
        <v>208</v>
      </c>
      <c r="C2530" s="2" t="s">
        <v>8825</v>
      </c>
      <c r="D2530" s="2" t="s">
        <v>175</v>
      </c>
      <c r="E2530" s="2" t="s">
        <v>23</v>
      </c>
      <c r="F2530" s="5">
        <v>1500</v>
      </c>
      <c r="G2530" s="2" t="s">
        <v>8826</v>
      </c>
      <c r="H2530" s="2" t="s">
        <v>266</v>
      </c>
      <c r="I2530" s="2" t="s">
        <v>7418</v>
      </c>
      <c r="J2530" s="2" t="s">
        <v>248</v>
      </c>
      <c r="K2530" s="9">
        <v>400</v>
      </c>
      <c r="L2530" s="9">
        <v>1039</v>
      </c>
      <c r="M2530" s="5">
        <v>21</v>
      </c>
      <c r="N2530" s="5">
        <v>0</v>
      </c>
      <c r="O2530" s="5">
        <v>11.39</v>
      </c>
      <c r="P2530" s="5">
        <v>0</v>
      </c>
      <c r="Q2530" s="2">
        <f t="shared" si="235"/>
        <v>-11.39</v>
      </c>
      <c r="R2530" s="5">
        <f t="shared" si="236"/>
        <v>-11.39</v>
      </c>
      <c r="S2530" s="11">
        <f t="shared" si="237"/>
        <v>-1</v>
      </c>
      <c r="T2530" s="5">
        <v>2.02</v>
      </c>
      <c r="U2530" s="5">
        <v>0.54</v>
      </c>
      <c r="V2530" s="5">
        <v>0</v>
      </c>
      <c r="W2530" s="12">
        <f t="shared" si="238"/>
        <v>0</v>
      </c>
      <c r="X2530" s="2" t="str">
        <f t="shared" si="239"/>
        <v>PAUSE</v>
      </c>
      <c r="Y2530" s="22" t="str">
        <f t="shared" si="240"/>
        <v>Mid (301-500)</v>
      </c>
    </row>
    <row r="2531" spans="1:25">
      <c r="A2531" s="2" t="s">
        <v>8827</v>
      </c>
      <c r="B2531" s="2" t="s">
        <v>919</v>
      </c>
      <c r="C2531" s="2" t="s">
        <v>2454</v>
      </c>
      <c r="D2531" s="2" t="s">
        <v>431</v>
      </c>
      <c r="E2531" s="2" t="s">
        <v>432</v>
      </c>
      <c r="F2531" s="5">
        <v>2206</v>
      </c>
      <c r="G2531" s="2" t="s">
        <v>1842</v>
      </c>
      <c r="H2531" s="2" t="s">
        <v>87</v>
      </c>
      <c r="I2531" s="2" t="s">
        <v>7418</v>
      </c>
      <c r="J2531" s="2" t="s">
        <v>51</v>
      </c>
      <c r="K2531" s="9">
        <v>400</v>
      </c>
      <c r="L2531" s="9">
        <v>1218</v>
      </c>
      <c r="M2531" s="5">
        <v>49</v>
      </c>
      <c r="N2531" s="5">
        <v>5</v>
      </c>
      <c r="O2531" s="5">
        <v>21.22</v>
      </c>
      <c r="P2531" s="5">
        <v>224.62</v>
      </c>
      <c r="Q2531" s="2">
        <f t="shared" si="235"/>
        <v>203.4</v>
      </c>
      <c r="R2531" s="5">
        <f t="shared" si="236"/>
        <v>203.4</v>
      </c>
      <c r="S2531" s="11">
        <f t="shared" si="237"/>
        <v>9.5852968897266742</v>
      </c>
      <c r="T2531" s="5">
        <v>4.0199999999999996</v>
      </c>
      <c r="U2531" s="5">
        <v>0.43</v>
      </c>
      <c r="V2531" s="5">
        <v>4.24</v>
      </c>
      <c r="W2531" s="12">
        <f t="shared" si="238"/>
        <v>0.10204081632653061</v>
      </c>
      <c r="X2531" s="2" t="str">
        <f t="shared" si="239"/>
        <v>SCALE</v>
      </c>
      <c r="Y2531" s="22" t="str">
        <f t="shared" si="240"/>
        <v>Mid (301-500)</v>
      </c>
    </row>
    <row r="2532" spans="1:25">
      <c r="A2532" s="2" t="s">
        <v>8828</v>
      </c>
      <c r="B2532" s="2" t="s">
        <v>104</v>
      </c>
      <c r="C2532" s="2" t="s">
        <v>8829</v>
      </c>
      <c r="D2532" s="2" t="s">
        <v>3095</v>
      </c>
      <c r="E2532" s="2" t="s">
        <v>373</v>
      </c>
      <c r="F2532" s="5">
        <v>1570</v>
      </c>
      <c r="G2532" s="2" t="s">
        <v>8830</v>
      </c>
      <c r="H2532" s="2" t="s">
        <v>167</v>
      </c>
      <c r="I2532" s="2" t="s">
        <v>7418</v>
      </c>
      <c r="J2532" s="2" t="s">
        <v>248</v>
      </c>
      <c r="K2532" s="9">
        <v>100</v>
      </c>
      <c r="L2532" s="9">
        <v>1078</v>
      </c>
      <c r="M2532" s="5">
        <v>31</v>
      </c>
      <c r="N2532" s="5">
        <v>0</v>
      </c>
      <c r="O2532" s="5">
        <v>18.43</v>
      </c>
      <c r="P2532" s="5">
        <v>0</v>
      </c>
      <c r="Q2532" s="2">
        <f t="shared" si="235"/>
        <v>-18.43</v>
      </c>
      <c r="R2532" s="5">
        <f t="shared" si="236"/>
        <v>-18.43</v>
      </c>
      <c r="S2532" s="11">
        <f t="shared" si="237"/>
        <v>-1</v>
      </c>
      <c r="T2532" s="5">
        <v>2.88</v>
      </c>
      <c r="U2532" s="5">
        <v>0.59</v>
      </c>
      <c r="V2532" s="5">
        <v>0</v>
      </c>
      <c r="W2532" s="12">
        <f t="shared" si="238"/>
        <v>0</v>
      </c>
      <c r="X2532" s="2" t="str">
        <f t="shared" si="239"/>
        <v>PAUSE</v>
      </c>
      <c r="Y2532" s="22" t="str">
        <f t="shared" si="240"/>
        <v>Low (100-300)</v>
      </c>
    </row>
    <row r="2533" spans="1:25">
      <c r="A2533" s="2" t="s">
        <v>8831</v>
      </c>
      <c r="B2533" s="2" t="s">
        <v>790</v>
      </c>
      <c r="C2533" s="2" t="s">
        <v>8832</v>
      </c>
      <c r="D2533" s="2" t="s">
        <v>8833</v>
      </c>
      <c r="E2533" s="2" t="s">
        <v>125</v>
      </c>
      <c r="F2533" s="5">
        <v>1100</v>
      </c>
      <c r="G2533" s="2" t="s">
        <v>5489</v>
      </c>
      <c r="H2533" s="2" t="s">
        <v>94</v>
      </c>
      <c r="I2533" s="2" t="s">
        <v>7418</v>
      </c>
      <c r="J2533" s="2" t="s">
        <v>155</v>
      </c>
      <c r="K2533" s="9">
        <v>200</v>
      </c>
      <c r="L2533" s="9">
        <v>2479</v>
      </c>
      <c r="M2533" s="5">
        <v>44</v>
      </c>
      <c r="N2533" s="5">
        <v>1</v>
      </c>
      <c r="O2533" s="5">
        <v>27.35</v>
      </c>
      <c r="P2533" s="5">
        <v>57.41</v>
      </c>
      <c r="Q2533" s="2">
        <f t="shared" si="235"/>
        <v>30.059999999999995</v>
      </c>
      <c r="R2533" s="5">
        <f t="shared" si="236"/>
        <v>30.059999999999995</v>
      </c>
      <c r="S2533" s="11">
        <f t="shared" si="237"/>
        <v>1.0990859232175501</v>
      </c>
      <c r="T2533" s="5">
        <v>1.77</v>
      </c>
      <c r="U2533" s="5">
        <v>0.62</v>
      </c>
      <c r="V2533" s="5">
        <v>27.35</v>
      </c>
      <c r="W2533" s="12">
        <f t="shared" si="238"/>
        <v>2.2727272727272728E-2</v>
      </c>
      <c r="X2533" s="2" t="str">
        <f t="shared" si="239"/>
        <v>SCALE</v>
      </c>
      <c r="Y2533" s="22" t="str">
        <f t="shared" si="240"/>
        <v>Low (100-300)</v>
      </c>
    </row>
    <row r="2534" spans="1:25">
      <c r="A2534" s="2" t="s">
        <v>8834</v>
      </c>
      <c r="B2534" s="2" t="s">
        <v>8835</v>
      </c>
      <c r="C2534" s="2" t="s">
        <v>8836</v>
      </c>
      <c r="D2534" s="2" t="s">
        <v>431</v>
      </c>
      <c r="E2534" s="2" t="s">
        <v>432</v>
      </c>
      <c r="F2534" s="5">
        <v>1440</v>
      </c>
      <c r="G2534" s="2" t="s">
        <v>8837</v>
      </c>
      <c r="H2534" s="2" t="s">
        <v>312</v>
      </c>
      <c r="I2534" s="2" t="s">
        <v>7418</v>
      </c>
      <c r="J2534" s="2" t="s">
        <v>135</v>
      </c>
      <c r="K2534" s="9">
        <v>200</v>
      </c>
      <c r="L2534" s="9">
        <v>1556</v>
      </c>
      <c r="M2534" s="5">
        <v>65</v>
      </c>
      <c r="N2534" s="5">
        <v>0</v>
      </c>
      <c r="O2534" s="5">
        <v>31.4</v>
      </c>
      <c r="P2534" s="5">
        <v>0</v>
      </c>
      <c r="Q2534" s="2">
        <f t="shared" si="235"/>
        <v>-31.4</v>
      </c>
      <c r="R2534" s="5">
        <f t="shared" si="236"/>
        <v>-31.4</v>
      </c>
      <c r="S2534" s="11">
        <f t="shared" si="237"/>
        <v>-1</v>
      </c>
      <c r="T2534" s="5">
        <v>4.18</v>
      </c>
      <c r="U2534" s="5">
        <v>0.48</v>
      </c>
      <c r="V2534" s="5">
        <v>0</v>
      </c>
      <c r="W2534" s="12">
        <f t="shared" si="238"/>
        <v>0</v>
      </c>
      <c r="X2534" s="2" t="str">
        <f t="shared" si="239"/>
        <v>PAUSE</v>
      </c>
      <c r="Y2534" s="22" t="str">
        <f t="shared" si="240"/>
        <v>Low (100-300)</v>
      </c>
    </row>
    <row r="2535" spans="1:25">
      <c r="A2535" s="2" t="s">
        <v>8838</v>
      </c>
      <c r="B2535" s="2" t="s">
        <v>691</v>
      </c>
      <c r="C2535" s="2" t="s">
        <v>8839</v>
      </c>
      <c r="D2535" s="2" t="s">
        <v>3600</v>
      </c>
      <c r="E2535" s="2" t="s">
        <v>237</v>
      </c>
      <c r="F2535" s="5">
        <v>2001</v>
      </c>
      <c r="G2535" s="2" t="s">
        <v>8840</v>
      </c>
      <c r="H2535" s="2" t="s">
        <v>167</v>
      </c>
      <c r="I2535" s="2" t="s">
        <v>7418</v>
      </c>
      <c r="J2535" s="2" t="s">
        <v>382</v>
      </c>
      <c r="K2535" s="9">
        <v>400</v>
      </c>
      <c r="L2535" s="9">
        <v>1507</v>
      </c>
      <c r="M2535" s="5">
        <v>51</v>
      </c>
      <c r="N2535" s="5">
        <v>6</v>
      </c>
      <c r="O2535" s="5">
        <v>23.23</v>
      </c>
      <c r="P2535" s="5">
        <v>338.84</v>
      </c>
      <c r="Q2535" s="2">
        <f t="shared" si="235"/>
        <v>315.60999999999996</v>
      </c>
      <c r="R2535" s="5">
        <f t="shared" si="236"/>
        <v>315.60999999999996</v>
      </c>
      <c r="S2535" s="11">
        <f t="shared" si="237"/>
        <v>13.586310804993541</v>
      </c>
      <c r="T2535" s="5">
        <v>3.38</v>
      </c>
      <c r="U2535" s="5">
        <v>0.46</v>
      </c>
      <c r="V2535" s="5">
        <v>3.87</v>
      </c>
      <c r="W2535" s="12">
        <f t="shared" si="238"/>
        <v>0.11764705882352941</v>
      </c>
      <c r="X2535" s="2" t="str">
        <f t="shared" si="239"/>
        <v>SCALE</v>
      </c>
      <c r="Y2535" s="22" t="str">
        <f t="shared" si="240"/>
        <v>Mid (301-500)</v>
      </c>
    </row>
    <row r="2536" spans="1:25">
      <c r="A2536" s="2" t="s">
        <v>8841</v>
      </c>
      <c r="B2536" s="2" t="s">
        <v>8842</v>
      </c>
      <c r="C2536" s="2" t="s">
        <v>1034</v>
      </c>
      <c r="D2536" s="2" t="s">
        <v>8843</v>
      </c>
      <c r="E2536" s="2" t="s">
        <v>625</v>
      </c>
      <c r="F2536" s="5">
        <v>3000</v>
      </c>
      <c r="G2536" s="2" t="s">
        <v>8844</v>
      </c>
      <c r="H2536" s="2" t="s">
        <v>72</v>
      </c>
      <c r="I2536" s="2" t="s">
        <v>7418</v>
      </c>
      <c r="J2536" s="2" t="s">
        <v>206</v>
      </c>
      <c r="K2536" s="9">
        <v>100</v>
      </c>
      <c r="L2536" s="9">
        <v>529</v>
      </c>
      <c r="M2536" s="5">
        <v>19</v>
      </c>
      <c r="N2536" s="5">
        <v>0</v>
      </c>
      <c r="O2536" s="5">
        <v>12.79</v>
      </c>
      <c r="P2536" s="5">
        <v>0</v>
      </c>
      <c r="Q2536" s="2">
        <f t="shared" si="235"/>
        <v>-12.79</v>
      </c>
      <c r="R2536" s="5">
        <f t="shared" si="236"/>
        <v>-12.79</v>
      </c>
      <c r="S2536" s="11">
        <f t="shared" si="237"/>
        <v>-1</v>
      </c>
      <c r="T2536" s="5">
        <v>3.59</v>
      </c>
      <c r="U2536" s="5">
        <v>0.67</v>
      </c>
      <c r="V2536" s="5">
        <v>0</v>
      </c>
      <c r="W2536" s="12">
        <f t="shared" si="238"/>
        <v>0</v>
      </c>
      <c r="X2536" s="2" t="str">
        <f t="shared" si="239"/>
        <v>PAUSE</v>
      </c>
      <c r="Y2536" s="22" t="str">
        <f t="shared" si="240"/>
        <v>Low (100-300)</v>
      </c>
    </row>
    <row r="2537" spans="1:25">
      <c r="A2537" s="2" t="s">
        <v>8845</v>
      </c>
      <c r="B2537" s="2" t="s">
        <v>444</v>
      </c>
      <c r="C2537" s="2" t="s">
        <v>5207</v>
      </c>
      <c r="D2537" s="2" t="s">
        <v>8846</v>
      </c>
      <c r="E2537" s="2" t="s">
        <v>276</v>
      </c>
      <c r="F2537" s="5">
        <v>2400</v>
      </c>
      <c r="G2537" s="2" t="s">
        <v>8847</v>
      </c>
      <c r="H2537" s="2" t="s">
        <v>134</v>
      </c>
      <c r="I2537" s="2" t="s">
        <v>7418</v>
      </c>
      <c r="J2537" s="2" t="s">
        <v>35</v>
      </c>
      <c r="K2537" s="9">
        <v>1000</v>
      </c>
      <c r="L2537" s="9">
        <v>2206</v>
      </c>
      <c r="M2537" s="5">
        <v>83</v>
      </c>
      <c r="N2537" s="5">
        <v>3</v>
      </c>
      <c r="O2537" s="5">
        <v>60.53</v>
      </c>
      <c r="P2537" s="5">
        <v>130.37</v>
      </c>
      <c r="Q2537" s="2">
        <f t="shared" si="235"/>
        <v>69.84</v>
      </c>
      <c r="R2537" s="5">
        <f t="shared" si="236"/>
        <v>69.84</v>
      </c>
      <c r="S2537" s="11">
        <f t="shared" si="237"/>
        <v>1.1538080290764909</v>
      </c>
      <c r="T2537" s="5">
        <v>3.76</v>
      </c>
      <c r="U2537" s="5">
        <v>0.73</v>
      </c>
      <c r="V2537" s="5">
        <v>20.18</v>
      </c>
      <c r="W2537" s="12">
        <f t="shared" si="238"/>
        <v>3.614457831325301E-2</v>
      </c>
      <c r="X2537" s="2" t="str">
        <f t="shared" si="239"/>
        <v>SCALE</v>
      </c>
      <c r="Y2537" s="22" t="str">
        <f t="shared" si="240"/>
        <v>Premium (751-1000)</v>
      </c>
    </row>
    <row r="2538" spans="1:25">
      <c r="A2538" s="2" t="s">
        <v>8848</v>
      </c>
      <c r="B2538" s="2" t="s">
        <v>8849</v>
      </c>
      <c r="C2538" s="2" t="s">
        <v>8850</v>
      </c>
      <c r="D2538" s="2" t="s">
        <v>99</v>
      </c>
      <c r="E2538" s="2" t="s">
        <v>100</v>
      </c>
      <c r="F2538" s="5">
        <v>1100</v>
      </c>
      <c r="G2538" s="2" t="s">
        <v>8851</v>
      </c>
      <c r="H2538" s="2" t="s">
        <v>134</v>
      </c>
      <c r="I2538" s="2" t="s">
        <v>7418</v>
      </c>
      <c r="J2538" s="2" t="s">
        <v>293</v>
      </c>
      <c r="K2538" s="9">
        <v>400</v>
      </c>
      <c r="L2538" s="9">
        <v>1358</v>
      </c>
      <c r="M2538" s="5">
        <v>43</v>
      </c>
      <c r="N2538" s="5">
        <v>3</v>
      </c>
      <c r="O2538" s="5">
        <v>17.670000000000002</v>
      </c>
      <c r="P2538" s="5">
        <v>125.6</v>
      </c>
      <c r="Q2538" s="2">
        <f t="shared" si="235"/>
        <v>107.92999999999999</v>
      </c>
      <c r="R2538" s="5">
        <f t="shared" si="236"/>
        <v>107.92999999999999</v>
      </c>
      <c r="S2538" s="11">
        <f t="shared" si="237"/>
        <v>6.1080928126768521</v>
      </c>
      <c r="T2538" s="5">
        <v>3.17</v>
      </c>
      <c r="U2538" s="5">
        <v>0.41</v>
      </c>
      <c r="V2538" s="5">
        <v>5.89</v>
      </c>
      <c r="W2538" s="12">
        <f t="shared" si="238"/>
        <v>6.9767441860465115E-2</v>
      </c>
      <c r="X2538" s="2" t="str">
        <f t="shared" si="239"/>
        <v>SCALE</v>
      </c>
      <c r="Y2538" s="22" t="str">
        <f t="shared" si="240"/>
        <v>Mid (301-500)</v>
      </c>
    </row>
    <row r="2539" spans="1:25">
      <c r="A2539" s="2" t="s">
        <v>8852</v>
      </c>
      <c r="B2539" s="2" t="s">
        <v>2976</v>
      </c>
      <c r="C2539" s="2" t="s">
        <v>8853</v>
      </c>
      <c r="D2539" s="2" t="s">
        <v>8843</v>
      </c>
      <c r="E2539" s="2" t="s">
        <v>625</v>
      </c>
      <c r="F2539" s="5">
        <v>1944</v>
      </c>
      <c r="G2539" s="2" t="s">
        <v>8854</v>
      </c>
      <c r="H2539" s="2" t="s">
        <v>134</v>
      </c>
      <c r="I2539" s="2" t="s">
        <v>7418</v>
      </c>
      <c r="J2539" s="2" t="s">
        <v>699</v>
      </c>
      <c r="K2539" s="9">
        <v>600</v>
      </c>
      <c r="L2539" s="9">
        <v>825</v>
      </c>
      <c r="M2539" s="5">
        <v>20</v>
      </c>
      <c r="N2539" s="5">
        <v>0</v>
      </c>
      <c r="O2539" s="5">
        <v>11.35</v>
      </c>
      <c r="P2539" s="5">
        <v>0</v>
      </c>
      <c r="Q2539" s="2">
        <f t="shared" si="235"/>
        <v>-11.35</v>
      </c>
      <c r="R2539" s="5">
        <f t="shared" si="236"/>
        <v>-11.35</v>
      </c>
      <c r="S2539" s="11">
        <f t="shared" si="237"/>
        <v>-1</v>
      </c>
      <c r="T2539" s="5">
        <v>2.42</v>
      </c>
      <c r="U2539" s="5">
        <v>0.56999999999999995</v>
      </c>
      <c r="V2539" s="5">
        <v>0</v>
      </c>
      <c r="W2539" s="12">
        <f t="shared" si="238"/>
        <v>0</v>
      </c>
      <c r="X2539" s="2" t="str">
        <f t="shared" si="239"/>
        <v>PAUSE</v>
      </c>
      <c r="Y2539" s="22" t="str">
        <f t="shared" si="240"/>
        <v>High (501-750)</v>
      </c>
    </row>
    <row r="2540" spans="1:25">
      <c r="A2540" s="2" t="s">
        <v>8855</v>
      </c>
      <c r="B2540" s="2" t="s">
        <v>2485</v>
      </c>
      <c r="C2540" s="2" t="s">
        <v>8856</v>
      </c>
      <c r="D2540" s="2" t="s">
        <v>8857</v>
      </c>
      <c r="E2540" s="2" t="s">
        <v>112</v>
      </c>
      <c r="F2540" s="5">
        <v>2750</v>
      </c>
      <c r="G2540" s="2" t="s">
        <v>6656</v>
      </c>
      <c r="H2540" s="2" t="s">
        <v>134</v>
      </c>
      <c r="I2540" s="2" t="s">
        <v>7418</v>
      </c>
      <c r="J2540" s="2" t="s">
        <v>177</v>
      </c>
      <c r="K2540" s="9">
        <v>500</v>
      </c>
      <c r="L2540" s="9">
        <v>933</v>
      </c>
      <c r="M2540" s="5">
        <v>21</v>
      </c>
      <c r="N2540" s="5">
        <v>0</v>
      </c>
      <c r="O2540" s="5">
        <v>9.34</v>
      </c>
      <c r="P2540" s="5">
        <v>0</v>
      </c>
      <c r="Q2540" s="2">
        <f t="shared" si="235"/>
        <v>-9.34</v>
      </c>
      <c r="R2540" s="5">
        <f t="shared" si="236"/>
        <v>-9.34</v>
      </c>
      <c r="S2540" s="11">
        <f t="shared" si="237"/>
        <v>-1</v>
      </c>
      <c r="T2540" s="5">
        <v>2.25</v>
      </c>
      <c r="U2540" s="5">
        <v>0.44</v>
      </c>
      <c r="V2540" s="5">
        <v>0</v>
      </c>
      <c r="W2540" s="12">
        <f t="shared" si="238"/>
        <v>0</v>
      </c>
      <c r="X2540" s="2" t="str">
        <f t="shared" si="239"/>
        <v>PAUSE</v>
      </c>
      <c r="Y2540" s="22" t="str">
        <f t="shared" si="240"/>
        <v>Mid (301-500)</v>
      </c>
    </row>
    <row r="2541" spans="1:25">
      <c r="A2541" s="2" t="s">
        <v>8858</v>
      </c>
      <c r="B2541" s="2" t="s">
        <v>1068</v>
      </c>
      <c r="C2541" s="2" t="s">
        <v>4729</v>
      </c>
      <c r="D2541" s="2" t="s">
        <v>8859</v>
      </c>
      <c r="E2541" s="2" t="s">
        <v>132</v>
      </c>
      <c r="F2541" s="5">
        <v>3300</v>
      </c>
      <c r="G2541" s="2" t="s">
        <v>8860</v>
      </c>
      <c r="H2541" s="2" t="s">
        <v>50</v>
      </c>
      <c r="I2541" s="2" t="s">
        <v>7418</v>
      </c>
      <c r="J2541" s="2" t="s">
        <v>699</v>
      </c>
      <c r="K2541" s="9">
        <v>400</v>
      </c>
      <c r="L2541" s="9">
        <v>1884</v>
      </c>
      <c r="M2541" s="5">
        <v>29</v>
      </c>
      <c r="N2541" s="5">
        <v>0</v>
      </c>
      <c r="O2541" s="5">
        <v>12.45</v>
      </c>
      <c r="P2541" s="5">
        <v>0</v>
      </c>
      <c r="Q2541" s="2">
        <f t="shared" si="235"/>
        <v>-12.45</v>
      </c>
      <c r="R2541" s="5">
        <f t="shared" si="236"/>
        <v>-12.45</v>
      </c>
      <c r="S2541" s="11">
        <f t="shared" si="237"/>
        <v>-1</v>
      </c>
      <c r="T2541" s="5">
        <v>1.54</v>
      </c>
      <c r="U2541" s="5">
        <v>0.43</v>
      </c>
      <c r="V2541" s="5">
        <v>0</v>
      </c>
      <c r="W2541" s="12">
        <f t="shared" si="238"/>
        <v>0</v>
      </c>
      <c r="X2541" s="2" t="str">
        <f t="shared" si="239"/>
        <v>PAUSE</v>
      </c>
      <c r="Y2541" s="22" t="str">
        <f t="shared" si="240"/>
        <v>Mid (301-500)</v>
      </c>
    </row>
    <row r="2542" spans="1:25">
      <c r="A2542" s="2" t="s">
        <v>8861</v>
      </c>
      <c r="B2542" s="2" t="s">
        <v>6243</v>
      </c>
      <c r="C2542" s="2" t="s">
        <v>8862</v>
      </c>
      <c r="D2542" s="2" t="s">
        <v>8863</v>
      </c>
      <c r="E2542" s="2" t="s">
        <v>432</v>
      </c>
      <c r="F2542" s="5">
        <v>2000</v>
      </c>
      <c r="G2542" s="2" t="s">
        <v>8864</v>
      </c>
      <c r="H2542" s="2" t="s">
        <v>312</v>
      </c>
      <c r="I2542" s="2" t="s">
        <v>7418</v>
      </c>
      <c r="J2542" s="2" t="s">
        <v>206</v>
      </c>
      <c r="K2542" s="9">
        <v>200</v>
      </c>
      <c r="L2542" s="9">
        <v>2313</v>
      </c>
      <c r="M2542" s="5">
        <v>92</v>
      </c>
      <c r="N2542" s="5">
        <v>8</v>
      </c>
      <c r="O2542" s="5">
        <v>52.23</v>
      </c>
      <c r="P2542" s="5">
        <v>567.79999999999995</v>
      </c>
      <c r="Q2542" s="2">
        <f t="shared" si="235"/>
        <v>515.56999999999994</v>
      </c>
      <c r="R2542" s="5">
        <f t="shared" si="236"/>
        <v>515.56999999999994</v>
      </c>
      <c r="S2542" s="11">
        <f t="shared" si="237"/>
        <v>9.8711468504690778</v>
      </c>
      <c r="T2542" s="5">
        <v>3.98</v>
      </c>
      <c r="U2542" s="5">
        <v>0.56999999999999995</v>
      </c>
      <c r="V2542" s="5">
        <v>6.53</v>
      </c>
      <c r="W2542" s="12">
        <f t="shared" si="238"/>
        <v>8.6956521739130432E-2</v>
      </c>
      <c r="X2542" s="2" t="str">
        <f t="shared" si="239"/>
        <v>SCALE</v>
      </c>
      <c r="Y2542" s="22" t="str">
        <f t="shared" si="240"/>
        <v>Low (100-300)</v>
      </c>
    </row>
    <row r="2543" spans="1:25">
      <c r="A2543" s="2" t="s">
        <v>8865</v>
      </c>
      <c r="B2543" s="2" t="s">
        <v>8866</v>
      </c>
      <c r="C2543" s="2" t="s">
        <v>8867</v>
      </c>
      <c r="D2543" s="2" t="s">
        <v>2455</v>
      </c>
      <c r="E2543" s="2" t="s">
        <v>23</v>
      </c>
      <c r="F2543" s="5">
        <v>1500</v>
      </c>
      <c r="G2543" s="2" t="s">
        <v>8868</v>
      </c>
      <c r="H2543" s="2" t="s">
        <v>312</v>
      </c>
      <c r="I2543" s="2" t="s">
        <v>7418</v>
      </c>
      <c r="J2543" s="2" t="s">
        <v>88</v>
      </c>
      <c r="K2543" s="9">
        <v>300</v>
      </c>
      <c r="L2543" s="9">
        <v>2376</v>
      </c>
      <c r="M2543" s="5">
        <v>75</v>
      </c>
      <c r="N2543" s="5">
        <v>7</v>
      </c>
      <c r="O2543" s="5">
        <v>45.19</v>
      </c>
      <c r="P2543" s="5">
        <v>491.44</v>
      </c>
      <c r="Q2543" s="2">
        <f t="shared" si="235"/>
        <v>446.25</v>
      </c>
      <c r="R2543" s="5">
        <f t="shared" si="236"/>
        <v>446.25</v>
      </c>
      <c r="S2543" s="11">
        <f t="shared" si="237"/>
        <v>9.8749723390130573</v>
      </c>
      <c r="T2543" s="5">
        <v>3.16</v>
      </c>
      <c r="U2543" s="5">
        <v>0.6</v>
      </c>
      <c r="V2543" s="5">
        <v>6.46</v>
      </c>
      <c r="W2543" s="12">
        <f t="shared" si="238"/>
        <v>9.3333333333333338E-2</v>
      </c>
      <c r="X2543" s="2" t="str">
        <f t="shared" si="239"/>
        <v>SCALE</v>
      </c>
      <c r="Y2543" s="22" t="str">
        <f t="shared" si="240"/>
        <v>Low (100-300)</v>
      </c>
    </row>
    <row r="2544" spans="1:25">
      <c r="A2544" s="2" t="s">
        <v>8869</v>
      </c>
      <c r="B2544" s="2" t="s">
        <v>8870</v>
      </c>
      <c r="C2544" s="2" t="s">
        <v>8871</v>
      </c>
      <c r="D2544" s="2" t="s">
        <v>251</v>
      </c>
      <c r="E2544" s="2" t="s">
        <v>23</v>
      </c>
      <c r="F2544" s="5">
        <v>2700</v>
      </c>
      <c r="G2544" s="2" t="s">
        <v>8872</v>
      </c>
      <c r="H2544" s="2" t="s">
        <v>72</v>
      </c>
      <c r="I2544" s="2" t="s">
        <v>7418</v>
      </c>
      <c r="J2544" s="2" t="s">
        <v>127</v>
      </c>
      <c r="K2544" s="9">
        <v>800</v>
      </c>
      <c r="L2544" s="9">
        <v>1574</v>
      </c>
      <c r="M2544" s="5">
        <v>57</v>
      </c>
      <c r="N2544" s="5">
        <v>1</v>
      </c>
      <c r="O2544" s="5">
        <v>22.86</v>
      </c>
      <c r="P2544" s="5">
        <v>53.89</v>
      </c>
      <c r="Q2544" s="2">
        <f t="shared" si="235"/>
        <v>31.03</v>
      </c>
      <c r="R2544" s="5">
        <f t="shared" si="236"/>
        <v>31.03</v>
      </c>
      <c r="S2544" s="11">
        <f t="shared" si="237"/>
        <v>1.3573928258967629</v>
      </c>
      <c r="T2544" s="5">
        <v>3.62</v>
      </c>
      <c r="U2544" s="5">
        <v>0.4</v>
      </c>
      <c r="V2544" s="5">
        <v>22.86</v>
      </c>
      <c r="W2544" s="12">
        <f t="shared" si="238"/>
        <v>1.7543859649122806E-2</v>
      </c>
      <c r="X2544" s="2" t="str">
        <f t="shared" si="239"/>
        <v>SCALE</v>
      </c>
      <c r="Y2544" s="22" t="str">
        <f t="shared" si="240"/>
        <v>Premium (751-1000)</v>
      </c>
    </row>
    <row r="2545" spans="1:25">
      <c r="A2545" s="2" t="s">
        <v>8873</v>
      </c>
      <c r="B2545" s="2" t="s">
        <v>8874</v>
      </c>
      <c r="C2545" s="2" t="s">
        <v>269</v>
      </c>
      <c r="D2545" s="2" t="s">
        <v>7851</v>
      </c>
      <c r="E2545" s="2" t="s">
        <v>32</v>
      </c>
      <c r="F2545" s="5">
        <v>1733</v>
      </c>
      <c r="G2545" s="2" t="s">
        <v>8875</v>
      </c>
      <c r="H2545" s="2" t="s">
        <v>58</v>
      </c>
      <c r="I2545" s="2" t="s">
        <v>7418</v>
      </c>
      <c r="J2545" s="2" t="s">
        <v>35</v>
      </c>
      <c r="K2545" s="9">
        <v>200</v>
      </c>
      <c r="L2545" s="9">
        <v>1582</v>
      </c>
      <c r="M2545" s="5">
        <v>35</v>
      </c>
      <c r="N2545" s="5">
        <v>0</v>
      </c>
      <c r="O2545" s="5">
        <v>27.41</v>
      </c>
      <c r="P2545" s="5">
        <v>0</v>
      </c>
      <c r="Q2545" s="2">
        <f t="shared" si="235"/>
        <v>-27.41</v>
      </c>
      <c r="R2545" s="5">
        <f t="shared" si="236"/>
        <v>-27.41</v>
      </c>
      <c r="S2545" s="11">
        <f t="shared" si="237"/>
        <v>-1</v>
      </c>
      <c r="T2545" s="5">
        <v>2.21</v>
      </c>
      <c r="U2545" s="5">
        <v>0.78</v>
      </c>
      <c r="V2545" s="5">
        <v>0</v>
      </c>
      <c r="W2545" s="12">
        <f t="shared" si="238"/>
        <v>0</v>
      </c>
      <c r="X2545" s="2" t="str">
        <f t="shared" si="239"/>
        <v>PAUSE</v>
      </c>
      <c r="Y2545" s="22" t="str">
        <f t="shared" si="240"/>
        <v>Low (100-300)</v>
      </c>
    </row>
    <row r="2546" spans="1:25">
      <c r="A2546" s="2" t="s">
        <v>8876</v>
      </c>
      <c r="B2546" s="2" t="s">
        <v>8877</v>
      </c>
      <c r="C2546" s="2" t="s">
        <v>1026</v>
      </c>
      <c r="D2546" s="2" t="s">
        <v>8878</v>
      </c>
      <c r="E2546" s="2" t="s">
        <v>40</v>
      </c>
      <c r="F2546" s="5">
        <v>2750</v>
      </c>
      <c r="G2546" s="2" t="s">
        <v>8879</v>
      </c>
      <c r="H2546" s="2" t="s">
        <v>42</v>
      </c>
      <c r="I2546" s="2" t="s">
        <v>7418</v>
      </c>
      <c r="J2546" s="2" t="s">
        <v>361</v>
      </c>
      <c r="K2546" s="9">
        <v>1000</v>
      </c>
      <c r="L2546" s="9">
        <v>2077</v>
      </c>
      <c r="M2546" s="5">
        <v>71</v>
      </c>
      <c r="N2546" s="5">
        <v>0</v>
      </c>
      <c r="O2546" s="5">
        <v>37.76</v>
      </c>
      <c r="P2546" s="5">
        <v>0</v>
      </c>
      <c r="Q2546" s="2">
        <f t="shared" si="235"/>
        <v>-37.76</v>
      </c>
      <c r="R2546" s="5">
        <f t="shared" si="236"/>
        <v>-37.76</v>
      </c>
      <c r="S2546" s="11">
        <f t="shared" si="237"/>
        <v>-1</v>
      </c>
      <c r="T2546" s="5">
        <v>3.42</v>
      </c>
      <c r="U2546" s="5">
        <v>0.53</v>
      </c>
      <c r="V2546" s="5">
        <v>0</v>
      </c>
      <c r="W2546" s="12">
        <f t="shared" si="238"/>
        <v>0</v>
      </c>
      <c r="X2546" s="2" t="str">
        <f t="shared" si="239"/>
        <v>PAUSE</v>
      </c>
      <c r="Y2546" s="22" t="str">
        <f t="shared" si="240"/>
        <v>Premium (751-1000)</v>
      </c>
    </row>
    <row r="2547" spans="1:25">
      <c r="A2547" s="2" t="s">
        <v>8880</v>
      </c>
      <c r="B2547" s="2" t="s">
        <v>8881</v>
      </c>
      <c r="C2547" s="2" t="s">
        <v>8882</v>
      </c>
      <c r="D2547" s="2" t="s">
        <v>4296</v>
      </c>
      <c r="E2547" s="2" t="s">
        <v>78</v>
      </c>
      <c r="F2547" s="5">
        <v>2250</v>
      </c>
      <c r="G2547" s="2" t="s">
        <v>8883</v>
      </c>
      <c r="H2547" s="2" t="s">
        <v>266</v>
      </c>
      <c r="I2547" s="2" t="s">
        <v>7418</v>
      </c>
      <c r="J2547" s="2" t="s">
        <v>458</v>
      </c>
      <c r="K2547" s="9">
        <v>500</v>
      </c>
      <c r="L2547" s="9">
        <v>1695</v>
      </c>
      <c r="M2547" s="5">
        <v>75</v>
      </c>
      <c r="N2547" s="5">
        <v>0</v>
      </c>
      <c r="O2547" s="5">
        <v>42.8</v>
      </c>
      <c r="P2547" s="5">
        <v>0</v>
      </c>
      <c r="Q2547" s="2">
        <f t="shared" si="235"/>
        <v>-42.8</v>
      </c>
      <c r="R2547" s="5">
        <f t="shared" si="236"/>
        <v>-42.8</v>
      </c>
      <c r="S2547" s="11">
        <f t="shared" si="237"/>
        <v>-1</v>
      </c>
      <c r="T2547" s="5">
        <v>4.42</v>
      </c>
      <c r="U2547" s="5">
        <v>0.56999999999999995</v>
      </c>
      <c r="V2547" s="5">
        <v>0</v>
      </c>
      <c r="W2547" s="12">
        <f t="shared" si="238"/>
        <v>0</v>
      </c>
      <c r="X2547" s="2" t="str">
        <f t="shared" si="239"/>
        <v>PAUSE</v>
      </c>
      <c r="Y2547" s="22" t="str">
        <f t="shared" si="240"/>
        <v>Mid (301-500)</v>
      </c>
    </row>
    <row r="2548" spans="1:25">
      <c r="A2548" s="2" t="s">
        <v>8884</v>
      </c>
      <c r="B2548" s="2" t="s">
        <v>529</v>
      </c>
      <c r="C2548" s="2" t="s">
        <v>2057</v>
      </c>
      <c r="D2548" s="2" t="s">
        <v>441</v>
      </c>
      <c r="E2548" s="2" t="s">
        <v>222</v>
      </c>
      <c r="F2548" s="5">
        <v>3000</v>
      </c>
      <c r="G2548" s="2" t="s">
        <v>8885</v>
      </c>
      <c r="H2548" s="2" t="s">
        <v>167</v>
      </c>
      <c r="I2548" s="2" t="s">
        <v>7418</v>
      </c>
      <c r="J2548" s="2" t="s">
        <v>183</v>
      </c>
      <c r="K2548" s="9">
        <v>400</v>
      </c>
      <c r="L2548" s="9">
        <v>2171</v>
      </c>
      <c r="M2548" s="5">
        <v>68</v>
      </c>
      <c r="N2548" s="5">
        <v>2</v>
      </c>
      <c r="O2548" s="5">
        <v>34.520000000000003</v>
      </c>
      <c r="P2548" s="5">
        <v>91.28</v>
      </c>
      <c r="Q2548" s="2">
        <f t="shared" si="235"/>
        <v>56.76</v>
      </c>
      <c r="R2548" s="5">
        <f t="shared" si="236"/>
        <v>56.76</v>
      </c>
      <c r="S2548" s="11">
        <f t="shared" si="237"/>
        <v>1.6442641946697565</v>
      </c>
      <c r="T2548" s="5">
        <v>3.13</v>
      </c>
      <c r="U2548" s="5">
        <v>0.51</v>
      </c>
      <c r="V2548" s="5">
        <v>17.260000000000002</v>
      </c>
      <c r="W2548" s="12">
        <f t="shared" si="238"/>
        <v>2.9411764705882353E-2</v>
      </c>
      <c r="X2548" s="2" t="str">
        <f t="shared" si="239"/>
        <v>SCALE</v>
      </c>
      <c r="Y2548" s="22" t="str">
        <f t="shared" si="240"/>
        <v>Mid (301-500)</v>
      </c>
    </row>
    <row r="2549" spans="1:25">
      <c r="A2549" s="2" t="s">
        <v>8886</v>
      </c>
      <c r="B2549" s="2" t="s">
        <v>2238</v>
      </c>
      <c r="C2549" s="2" t="s">
        <v>8887</v>
      </c>
      <c r="D2549" s="2" t="s">
        <v>8888</v>
      </c>
      <c r="E2549" s="2" t="s">
        <v>125</v>
      </c>
      <c r="F2549" s="5">
        <v>1750</v>
      </c>
      <c r="G2549" s="2" t="s">
        <v>8889</v>
      </c>
      <c r="H2549" s="2" t="s">
        <v>87</v>
      </c>
      <c r="I2549" s="2" t="s">
        <v>7418</v>
      </c>
      <c r="J2549" s="2" t="s">
        <v>73</v>
      </c>
      <c r="K2549" s="9">
        <v>800</v>
      </c>
      <c r="L2549" s="9">
        <v>771</v>
      </c>
      <c r="M2549" s="5">
        <v>14</v>
      </c>
      <c r="N2549" s="5">
        <v>0</v>
      </c>
      <c r="O2549" s="5">
        <v>8.93</v>
      </c>
      <c r="P2549" s="5">
        <v>0</v>
      </c>
      <c r="Q2549" s="2">
        <f t="shared" si="235"/>
        <v>-8.93</v>
      </c>
      <c r="R2549" s="5">
        <f t="shared" si="236"/>
        <v>-8.93</v>
      </c>
      <c r="S2549" s="11">
        <f t="shared" si="237"/>
        <v>-1</v>
      </c>
      <c r="T2549" s="5">
        <v>1.82</v>
      </c>
      <c r="U2549" s="5">
        <v>0.64</v>
      </c>
      <c r="V2549" s="5">
        <v>0</v>
      </c>
      <c r="W2549" s="12">
        <f t="shared" si="238"/>
        <v>0</v>
      </c>
      <c r="X2549" s="2" t="str">
        <f t="shared" si="239"/>
        <v>PAUSE</v>
      </c>
      <c r="Y2549" s="22" t="str">
        <f t="shared" si="240"/>
        <v>Premium (751-1000)</v>
      </c>
    </row>
    <row r="2550" spans="1:25">
      <c r="A2550" s="2" t="s">
        <v>8890</v>
      </c>
      <c r="B2550" s="2" t="s">
        <v>1221</v>
      </c>
      <c r="C2550" s="2" t="s">
        <v>8891</v>
      </c>
      <c r="D2550" s="2" t="s">
        <v>1439</v>
      </c>
      <c r="E2550" s="2" t="s">
        <v>32</v>
      </c>
      <c r="F2550" s="5">
        <v>2250</v>
      </c>
      <c r="G2550" s="2" t="s">
        <v>8892</v>
      </c>
      <c r="H2550" s="2" t="s">
        <v>50</v>
      </c>
      <c r="I2550" s="2" t="s">
        <v>7418</v>
      </c>
      <c r="J2550" s="2" t="s">
        <v>458</v>
      </c>
      <c r="K2550" s="9">
        <v>300</v>
      </c>
      <c r="L2550" s="9">
        <v>1330</v>
      </c>
      <c r="M2550" s="5">
        <v>30</v>
      </c>
      <c r="N2550" s="5">
        <v>0</v>
      </c>
      <c r="O2550" s="5">
        <v>22.68</v>
      </c>
      <c r="P2550" s="5">
        <v>0</v>
      </c>
      <c r="Q2550" s="2">
        <f t="shared" si="235"/>
        <v>-22.68</v>
      </c>
      <c r="R2550" s="5">
        <f t="shared" si="236"/>
        <v>-22.68</v>
      </c>
      <c r="S2550" s="11">
        <f t="shared" si="237"/>
        <v>-1</v>
      </c>
      <c r="T2550" s="5">
        <v>2.2599999999999998</v>
      </c>
      <c r="U2550" s="5">
        <v>0.76</v>
      </c>
      <c r="V2550" s="5">
        <v>0</v>
      </c>
      <c r="W2550" s="12">
        <f t="shared" si="238"/>
        <v>0</v>
      </c>
      <c r="X2550" s="2" t="str">
        <f t="shared" si="239"/>
        <v>PAUSE</v>
      </c>
      <c r="Y2550" s="22" t="str">
        <f t="shared" si="240"/>
        <v>Low (100-300)</v>
      </c>
    </row>
    <row r="2551" spans="1:25">
      <c r="A2551" s="2" t="s">
        <v>8893</v>
      </c>
      <c r="B2551" s="2" t="s">
        <v>1694</v>
      </c>
      <c r="C2551" s="2" t="s">
        <v>813</v>
      </c>
      <c r="D2551" s="2" t="s">
        <v>1305</v>
      </c>
      <c r="E2551" s="2" t="s">
        <v>40</v>
      </c>
      <c r="F2551" s="5">
        <v>1100</v>
      </c>
      <c r="G2551" s="2" t="s">
        <v>2954</v>
      </c>
      <c r="H2551" s="2" t="s">
        <v>50</v>
      </c>
      <c r="I2551" s="2" t="s">
        <v>7418</v>
      </c>
      <c r="J2551" s="2" t="s">
        <v>120</v>
      </c>
      <c r="K2551" s="9">
        <v>1000</v>
      </c>
      <c r="L2551" s="9">
        <v>1224</v>
      </c>
      <c r="M2551" s="5">
        <v>23</v>
      </c>
      <c r="N2551" s="5">
        <v>1</v>
      </c>
      <c r="O2551" s="5">
        <v>10.54</v>
      </c>
      <c r="P2551" s="5">
        <v>36.54</v>
      </c>
      <c r="Q2551" s="2">
        <f t="shared" si="235"/>
        <v>26</v>
      </c>
      <c r="R2551" s="5">
        <f t="shared" si="236"/>
        <v>26</v>
      </c>
      <c r="S2551" s="11">
        <f t="shared" si="237"/>
        <v>2.4667931688804554</v>
      </c>
      <c r="T2551" s="5">
        <v>1.88</v>
      </c>
      <c r="U2551" s="5">
        <v>0.46</v>
      </c>
      <c r="V2551" s="5">
        <v>10.54</v>
      </c>
      <c r="W2551" s="12">
        <f t="shared" si="238"/>
        <v>4.3478260869565216E-2</v>
      </c>
      <c r="X2551" s="2" t="str">
        <f t="shared" si="239"/>
        <v>SCALE</v>
      </c>
      <c r="Y2551" s="22" t="str">
        <f t="shared" si="240"/>
        <v>Premium (751-1000)</v>
      </c>
    </row>
    <row r="2552" spans="1:25">
      <c r="A2552" s="2" t="s">
        <v>8894</v>
      </c>
      <c r="B2552" s="2" t="s">
        <v>8895</v>
      </c>
      <c r="C2552" s="2" t="s">
        <v>30</v>
      </c>
      <c r="D2552" s="2" t="s">
        <v>839</v>
      </c>
      <c r="E2552" s="2" t="s">
        <v>298</v>
      </c>
      <c r="F2552" s="5">
        <v>6001</v>
      </c>
      <c r="G2552" s="2" t="s">
        <v>8896</v>
      </c>
      <c r="H2552" s="2" t="s">
        <v>87</v>
      </c>
      <c r="I2552" s="2" t="s">
        <v>7418</v>
      </c>
      <c r="J2552" s="2" t="s">
        <v>313</v>
      </c>
      <c r="K2552" s="9">
        <v>700</v>
      </c>
      <c r="L2552" s="9">
        <v>615</v>
      </c>
      <c r="M2552" s="5">
        <v>10</v>
      </c>
      <c r="N2552" s="5">
        <v>0</v>
      </c>
      <c r="O2552" s="5">
        <v>7.69</v>
      </c>
      <c r="P2552" s="5">
        <v>0</v>
      </c>
      <c r="Q2552" s="2">
        <f t="shared" si="235"/>
        <v>-7.69</v>
      </c>
      <c r="R2552" s="5">
        <f t="shared" si="236"/>
        <v>-7.69</v>
      </c>
      <c r="S2552" s="11">
        <f t="shared" si="237"/>
        <v>-1</v>
      </c>
      <c r="T2552" s="5">
        <v>1.63</v>
      </c>
      <c r="U2552" s="5">
        <v>0.77</v>
      </c>
      <c r="V2552" s="5">
        <v>0</v>
      </c>
      <c r="W2552" s="12">
        <f t="shared" si="238"/>
        <v>0</v>
      </c>
      <c r="X2552" s="2" t="str">
        <f t="shared" si="239"/>
        <v>PAUSE</v>
      </c>
      <c r="Y2552" s="22" t="str">
        <f t="shared" si="240"/>
        <v>High (501-750)</v>
      </c>
    </row>
    <row r="2553" spans="1:25">
      <c r="A2553" s="2" t="s">
        <v>8897</v>
      </c>
      <c r="B2553" s="2" t="s">
        <v>5728</v>
      </c>
      <c r="C2553" s="2" t="s">
        <v>21</v>
      </c>
      <c r="D2553" s="2" t="s">
        <v>1976</v>
      </c>
      <c r="E2553" s="2" t="s">
        <v>850</v>
      </c>
      <c r="F2553" s="5">
        <v>1250</v>
      </c>
      <c r="G2553" s="2" t="s">
        <v>8898</v>
      </c>
      <c r="H2553" s="2" t="s">
        <v>344</v>
      </c>
      <c r="I2553" s="2" t="s">
        <v>7418</v>
      </c>
      <c r="J2553" s="2" t="s">
        <v>458</v>
      </c>
      <c r="K2553" s="9">
        <v>1000</v>
      </c>
      <c r="L2553" s="9">
        <v>2190</v>
      </c>
      <c r="M2553" s="5">
        <v>51</v>
      </c>
      <c r="N2553" s="5">
        <v>2</v>
      </c>
      <c r="O2553" s="5">
        <v>40.69</v>
      </c>
      <c r="P2553" s="5">
        <v>143.88999999999999</v>
      </c>
      <c r="Q2553" s="2">
        <f t="shared" si="235"/>
        <v>103.19999999999999</v>
      </c>
      <c r="R2553" s="5">
        <f t="shared" si="236"/>
        <v>103.19999999999999</v>
      </c>
      <c r="S2553" s="11">
        <f t="shared" si="237"/>
        <v>2.5362496927992133</v>
      </c>
      <c r="T2553" s="5">
        <v>2.33</v>
      </c>
      <c r="U2553" s="5">
        <v>0.8</v>
      </c>
      <c r="V2553" s="5">
        <v>20.34</v>
      </c>
      <c r="W2553" s="12">
        <f t="shared" si="238"/>
        <v>3.9215686274509803E-2</v>
      </c>
      <c r="X2553" s="2" t="str">
        <f t="shared" si="239"/>
        <v>SCALE</v>
      </c>
      <c r="Y2553" s="22" t="str">
        <f t="shared" si="240"/>
        <v>Premium (751-1000)</v>
      </c>
    </row>
    <row r="2554" spans="1:25">
      <c r="A2554" s="2" t="s">
        <v>8899</v>
      </c>
      <c r="B2554" s="2" t="s">
        <v>2099</v>
      </c>
      <c r="C2554" s="2" t="s">
        <v>8900</v>
      </c>
      <c r="D2554" s="2" t="s">
        <v>8901</v>
      </c>
      <c r="E2554" s="2" t="s">
        <v>132</v>
      </c>
      <c r="F2554" s="5">
        <v>2214</v>
      </c>
      <c r="G2554" s="2" t="s">
        <v>8902</v>
      </c>
      <c r="H2554" s="2" t="s">
        <v>87</v>
      </c>
      <c r="I2554" s="2" t="s">
        <v>7418</v>
      </c>
      <c r="J2554" s="2" t="s">
        <v>80</v>
      </c>
      <c r="K2554" s="9">
        <v>600</v>
      </c>
      <c r="L2554" s="9">
        <v>1025</v>
      </c>
      <c r="M2554" s="5">
        <v>28</v>
      </c>
      <c r="N2554" s="5">
        <v>3</v>
      </c>
      <c r="O2554" s="5">
        <v>20.29</v>
      </c>
      <c r="P2554" s="5">
        <v>202.51</v>
      </c>
      <c r="Q2554" s="2">
        <f t="shared" si="235"/>
        <v>182.22</v>
      </c>
      <c r="R2554" s="5">
        <f t="shared" si="236"/>
        <v>182.22</v>
      </c>
      <c r="S2554" s="11">
        <f t="shared" si="237"/>
        <v>8.9807787087235091</v>
      </c>
      <c r="T2554" s="5">
        <v>2.73</v>
      </c>
      <c r="U2554" s="5">
        <v>0.72</v>
      </c>
      <c r="V2554" s="5">
        <v>6.76</v>
      </c>
      <c r="W2554" s="12">
        <f t="shared" si="238"/>
        <v>0.10714285714285714</v>
      </c>
      <c r="X2554" s="2" t="str">
        <f t="shared" si="239"/>
        <v>SCALE</v>
      </c>
      <c r="Y2554" s="22" t="str">
        <f t="shared" si="240"/>
        <v>High (501-750)</v>
      </c>
    </row>
    <row r="2555" spans="1:25">
      <c r="A2555" s="2" t="s">
        <v>8903</v>
      </c>
      <c r="B2555" s="2" t="s">
        <v>8904</v>
      </c>
      <c r="C2555" s="2" t="s">
        <v>4537</v>
      </c>
      <c r="D2555" s="2" t="s">
        <v>2961</v>
      </c>
      <c r="E2555" s="2" t="s">
        <v>23</v>
      </c>
      <c r="F2555" s="5">
        <v>5075</v>
      </c>
      <c r="G2555" s="2" t="s">
        <v>8905</v>
      </c>
      <c r="H2555" s="2" t="s">
        <v>102</v>
      </c>
      <c r="I2555" s="2" t="s">
        <v>7418</v>
      </c>
      <c r="J2555" s="2" t="s">
        <v>248</v>
      </c>
      <c r="K2555" s="9">
        <v>500</v>
      </c>
      <c r="L2555" s="9">
        <v>2171</v>
      </c>
      <c r="M2555" s="5">
        <v>66</v>
      </c>
      <c r="N2555" s="5">
        <v>6</v>
      </c>
      <c r="O2555" s="5">
        <v>48.43</v>
      </c>
      <c r="P2555" s="5">
        <v>259.12</v>
      </c>
      <c r="Q2555" s="2">
        <f t="shared" si="235"/>
        <v>210.69</v>
      </c>
      <c r="R2555" s="5">
        <f t="shared" si="236"/>
        <v>210.69</v>
      </c>
      <c r="S2555" s="11">
        <f t="shared" si="237"/>
        <v>4.3504026429898826</v>
      </c>
      <c r="T2555" s="5">
        <v>3.04</v>
      </c>
      <c r="U2555" s="5">
        <v>0.73</v>
      </c>
      <c r="V2555" s="5">
        <v>8.07</v>
      </c>
      <c r="W2555" s="12">
        <f t="shared" si="238"/>
        <v>9.0909090909090912E-2</v>
      </c>
      <c r="X2555" s="2" t="str">
        <f t="shared" si="239"/>
        <v>SCALE</v>
      </c>
      <c r="Y2555" s="22" t="str">
        <f t="shared" si="240"/>
        <v>Mid (301-500)</v>
      </c>
    </row>
    <row r="2556" spans="1:25">
      <c r="A2556" s="2" t="s">
        <v>8906</v>
      </c>
      <c r="B2556" s="2" t="s">
        <v>295</v>
      </c>
      <c r="C2556" s="2" t="s">
        <v>8431</v>
      </c>
      <c r="D2556" s="2" t="s">
        <v>8907</v>
      </c>
      <c r="E2556" s="2" t="s">
        <v>32</v>
      </c>
      <c r="F2556" s="5">
        <v>1516</v>
      </c>
      <c r="G2556" s="2" t="s">
        <v>8908</v>
      </c>
      <c r="H2556" s="2" t="s">
        <v>161</v>
      </c>
      <c r="I2556" s="2" t="s">
        <v>7418</v>
      </c>
      <c r="J2556" s="2" t="s">
        <v>232</v>
      </c>
      <c r="K2556" s="9">
        <v>500</v>
      </c>
      <c r="L2556" s="9">
        <v>2060</v>
      </c>
      <c r="M2556" s="5">
        <v>44</v>
      </c>
      <c r="N2556" s="5">
        <v>1</v>
      </c>
      <c r="O2556" s="5">
        <v>33.340000000000003</v>
      </c>
      <c r="P2556" s="5">
        <v>46.81</v>
      </c>
      <c r="Q2556" s="2">
        <f t="shared" si="235"/>
        <v>13.469999999999999</v>
      </c>
      <c r="R2556" s="5">
        <f t="shared" si="236"/>
        <v>13.469999999999999</v>
      </c>
      <c r="S2556" s="11">
        <f t="shared" si="237"/>
        <v>0.40401919616076776</v>
      </c>
      <c r="T2556" s="5">
        <v>2.14</v>
      </c>
      <c r="U2556" s="5">
        <v>0.76</v>
      </c>
      <c r="V2556" s="5">
        <v>33.340000000000003</v>
      </c>
      <c r="W2556" s="12">
        <f t="shared" si="238"/>
        <v>2.2727272727272728E-2</v>
      </c>
      <c r="X2556" s="2" t="str">
        <f t="shared" si="239"/>
        <v>SCALE</v>
      </c>
      <c r="Y2556" s="22" t="str">
        <f t="shared" si="240"/>
        <v>Mid (301-500)</v>
      </c>
    </row>
    <row r="2557" spans="1:25">
      <c r="A2557" s="2" t="s">
        <v>8909</v>
      </c>
      <c r="B2557" s="2" t="s">
        <v>758</v>
      </c>
      <c r="C2557" s="2" t="s">
        <v>8361</v>
      </c>
      <c r="D2557" s="2" t="s">
        <v>2176</v>
      </c>
      <c r="E2557" s="2" t="s">
        <v>112</v>
      </c>
      <c r="F2557" s="5">
        <v>2500</v>
      </c>
      <c r="G2557" s="2" t="s">
        <v>963</v>
      </c>
      <c r="H2557" s="2" t="s">
        <v>312</v>
      </c>
      <c r="I2557" s="2" t="s">
        <v>7418</v>
      </c>
      <c r="J2557" s="2" t="s">
        <v>51</v>
      </c>
      <c r="K2557" s="9">
        <v>200</v>
      </c>
      <c r="L2557" s="9">
        <v>1788</v>
      </c>
      <c r="M2557" s="5">
        <v>62</v>
      </c>
      <c r="N2557" s="5">
        <v>5</v>
      </c>
      <c r="O2557" s="5">
        <v>33.22</v>
      </c>
      <c r="P2557" s="5">
        <v>178.77</v>
      </c>
      <c r="Q2557" s="2">
        <f t="shared" si="235"/>
        <v>145.55000000000001</v>
      </c>
      <c r="R2557" s="5">
        <f t="shared" si="236"/>
        <v>145.55000000000001</v>
      </c>
      <c r="S2557" s="11">
        <f t="shared" si="237"/>
        <v>4.3813967489464183</v>
      </c>
      <c r="T2557" s="5">
        <v>3.47</v>
      </c>
      <c r="U2557" s="5">
        <v>0.54</v>
      </c>
      <c r="V2557" s="5">
        <v>6.64</v>
      </c>
      <c r="W2557" s="12">
        <f t="shared" si="238"/>
        <v>8.0645161290322578E-2</v>
      </c>
      <c r="X2557" s="2" t="str">
        <f t="shared" si="239"/>
        <v>SCALE</v>
      </c>
      <c r="Y2557" s="22" t="str">
        <f t="shared" si="240"/>
        <v>Low (100-300)</v>
      </c>
    </row>
    <row r="2558" spans="1:25">
      <c r="A2558" s="2" t="s">
        <v>8910</v>
      </c>
      <c r="B2558" s="2" t="s">
        <v>295</v>
      </c>
      <c r="C2558" s="2" t="s">
        <v>8911</v>
      </c>
      <c r="D2558" s="2" t="s">
        <v>8912</v>
      </c>
      <c r="E2558" s="2" t="s">
        <v>85</v>
      </c>
      <c r="F2558" s="5">
        <v>1000</v>
      </c>
      <c r="G2558" s="2" t="s">
        <v>8053</v>
      </c>
      <c r="H2558" s="2" t="s">
        <v>134</v>
      </c>
      <c r="I2558" s="2" t="s">
        <v>7418</v>
      </c>
      <c r="J2558" s="2" t="s">
        <v>248</v>
      </c>
      <c r="K2558" s="9">
        <v>800</v>
      </c>
      <c r="L2558" s="9">
        <v>852</v>
      </c>
      <c r="M2558" s="5">
        <v>35</v>
      </c>
      <c r="N2558" s="5">
        <v>0</v>
      </c>
      <c r="O2558" s="5">
        <v>18.309999999999999</v>
      </c>
      <c r="P2558" s="5">
        <v>0</v>
      </c>
      <c r="Q2558" s="2">
        <f t="shared" si="235"/>
        <v>-18.309999999999999</v>
      </c>
      <c r="R2558" s="5">
        <f t="shared" si="236"/>
        <v>-18.309999999999999</v>
      </c>
      <c r="S2558" s="11">
        <f t="shared" si="237"/>
        <v>-1</v>
      </c>
      <c r="T2558" s="5">
        <v>4.1100000000000003</v>
      </c>
      <c r="U2558" s="5">
        <v>0.52</v>
      </c>
      <c r="V2558" s="5">
        <v>0</v>
      </c>
      <c r="W2558" s="12">
        <f t="shared" si="238"/>
        <v>0</v>
      </c>
      <c r="X2558" s="2" t="str">
        <f t="shared" si="239"/>
        <v>PAUSE</v>
      </c>
      <c r="Y2558" s="22" t="str">
        <f t="shared" si="240"/>
        <v>Premium (751-1000)</v>
      </c>
    </row>
    <row r="2559" spans="1:25">
      <c r="A2559" s="2" t="s">
        <v>8913</v>
      </c>
      <c r="B2559" s="2" t="s">
        <v>564</v>
      </c>
      <c r="C2559" s="2" t="s">
        <v>8914</v>
      </c>
      <c r="D2559" s="2" t="s">
        <v>4296</v>
      </c>
      <c r="E2559" s="2" t="s">
        <v>237</v>
      </c>
      <c r="F2559" s="5">
        <v>1256</v>
      </c>
      <c r="G2559" s="2" t="s">
        <v>8915</v>
      </c>
      <c r="H2559" s="2" t="s">
        <v>253</v>
      </c>
      <c r="I2559" s="2" t="s">
        <v>7418</v>
      </c>
      <c r="J2559" s="2" t="s">
        <v>155</v>
      </c>
      <c r="K2559" s="9">
        <v>100</v>
      </c>
      <c r="L2559" s="9">
        <v>592</v>
      </c>
      <c r="M2559" s="5">
        <v>23</v>
      </c>
      <c r="N2559" s="5">
        <v>0</v>
      </c>
      <c r="O2559" s="5">
        <v>16.2</v>
      </c>
      <c r="P2559" s="5">
        <v>0</v>
      </c>
      <c r="Q2559" s="2">
        <f t="shared" si="235"/>
        <v>-16.2</v>
      </c>
      <c r="R2559" s="5">
        <f t="shared" si="236"/>
        <v>-16.2</v>
      </c>
      <c r="S2559" s="11">
        <f t="shared" si="237"/>
        <v>-1</v>
      </c>
      <c r="T2559" s="5">
        <v>3.89</v>
      </c>
      <c r="U2559" s="5">
        <v>0.7</v>
      </c>
      <c r="V2559" s="5">
        <v>0</v>
      </c>
      <c r="W2559" s="12">
        <f t="shared" si="238"/>
        <v>0</v>
      </c>
      <c r="X2559" s="2" t="str">
        <f t="shared" si="239"/>
        <v>PAUSE</v>
      </c>
      <c r="Y2559" s="22" t="str">
        <f t="shared" si="240"/>
        <v>Low (100-300)</v>
      </c>
    </row>
    <row r="2560" spans="1:25">
      <c r="A2560" s="2" t="s">
        <v>8916</v>
      </c>
      <c r="B2560" s="2" t="s">
        <v>8917</v>
      </c>
      <c r="C2560" s="2" t="s">
        <v>8918</v>
      </c>
      <c r="D2560" s="2" t="s">
        <v>1467</v>
      </c>
      <c r="E2560" s="2" t="s">
        <v>40</v>
      </c>
      <c r="F2560" s="5">
        <v>1251</v>
      </c>
      <c r="G2560" s="2" t="s">
        <v>8919</v>
      </c>
      <c r="H2560" s="2" t="s">
        <v>266</v>
      </c>
      <c r="I2560" s="2" t="s">
        <v>7418</v>
      </c>
      <c r="J2560" s="2" t="s">
        <v>88</v>
      </c>
      <c r="K2560" s="9">
        <v>200</v>
      </c>
      <c r="L2560" s="9">
        <v>2478</v>
      </c>
      <c r="M2560" s="5">
        <v>55</v>
      </c>
      <c r="N2560" s="5">
        <v>1</v>
      </c>
      <c r="O2560" s="5">
        <v>38.44</v>
      </c>
      <c r="P2560" s="5">
        <v>73.209999999999994</v>
      </c>
      <c r="Q2560" s="2">
        <f t="shared" si="235"/>
        <v>34.769999999999996</v>
      </c>
      <c r="R2560" s="5">
        <f t="shared" si="236"/>
        <v>34.769999999999996</v>
      </c>
      <c r="S2560" s="11">
        <f t="shared" si="237"/>
        <v>0.90452653485952128</v>
      </c>
      <c r="T2560" s="5">
        <v>2.2200000000000002</v>
      </c>
      <c r="U2560" s="5">
        <v>0.7</v>
      </c>
      <c r="V2560" s="5">
        <v>38.44</v>
      </c>
      <c r="W2560" s="12">
        <f t="shared" si="238"/>
        <v>1.8181818181818181E-2</v>
      </c>
      <c r="X2560" s="2" t="str">
        <f t="shared" si="239"/>
        <v>SCALE</v>
      </c>
      <c r="Y2560" s="22" t="str">
        <f t="shared" si="240"/>
        <v>Low (100-300)</v>
      </c>
    </row>
    <row r="2561" spans="1:25">
      <c r="A2561" s="2" t="s">
        <v>8920</v>
      </c>
      <c r="B2561" s="2" t="s">
        <v>8921</v>
      </c>
      <c r="C2561" s="2" t="s">
        <v>8922</v>
      </c>
      <c r="D2561" s="2" t="s">
        <v>8923</v>
      </c>
      <c r="E2561" s="2" t="s">
        <v>125</v>
      </c>
      <c r="F2561" s="5">
        <v>1940</v>
      </c>
      <c r="G2561" s="2" t="s">
        <v>7215</v>
      </c>
      <c r="H2561" s="2" t="s">
        <v>25</v>
      </c>
      <c r="I2561" s="2" t="s">
        <v>7418</v>
      </c>
      <c r="J2561" s="2" t="s">
        <v>319</v>
      </c>
      <c r="K2561" s="9">
        <v>600</v>
      </c>
      <c r="L2561" s="9">
        <v>1815</v>
      </c>
      <c r="M2561" s="5">
        <v>35</v>
      </c>
      <c r="N2561" s="5">
        <v>2</v>
      </c>
      <c r="O2561" s="5">
        <v>15.55</v>
      </c>
      <c r="P2561" s="5">
        <v>148.49</v>
      </c>
      <c r="Q2561" s="2">
        <f t="shared" si="235"/>
        <v>132.94</v>
      </c>
      <c r="R2561" s="5">
        <f t="shared" si="236"/>
        <v>132.94</v>
      </c>
      <c r="S2561" s="11">
        <f t="shared" si="237"/>
        <v>8.5491961414790989</v>
      </c>
      <c r="T2561" s="5">
        <v>1.93</v>
      </c>
      <c r="U2561" s="5">
        <v>0.44</v>
      </c>
      <c r="V2561" s="5">
        <v>7.78</v>
      </c>
      <c r="W2561" s="12">
        <f t="shared" si="238"/>
        <v>5.7142857142857141E-2</v>
      </c>
      <c r="X2561" s="2" t="str">
        <f t="shared" si="239"/>
        <v>SCALE</v>
      </c>
      <c r="Y2561" s="22" t="str">
        <f t="shared" si="240"/>
        <v>High (501-750)</v>
      </c>
    </row>
    <row r="2562" spans="1:25">
      <c r="A2562" s="2" t="s">
        <v>8924</v>
      </c>
      <c r="B2562" s="2" t="s">
        <v>706</v>
      </c>
      <c r="C2562" s="2" t="s">
        <v>3802</v>
      </c>
      <c r="D2562" s="2" t="s">
        <v>1934</v>
      </c>
      <c r="E2562" s="2" t="s">
        <v>85</v>
      </c>
      <c r="F2562" s="5">
        <v>1500</v>
      </c>
      <c r="G2562" s="2" t="s">
        <v>4629</v>
      </c>
      <c r="H2562" s="2" t="s">
        <v>253</v>
      </c>
      <c r="I2562" s="2" t="s">
        <v>7418</v>
      </c>
      <c r="J2562" s="2" t="s">
        <v>66</v>
      </c>
      <c r="K2562" s="9">
        <v>100</v>
      </c>
      <c r="L2562" s="9">
        <v>1196</v>
      </c>
      <c r="M2562" s="5">
        <v>38</v>
      </c>
      <c r="N2562" s="5">
        <v>4</v>
      </c>
      <c r="O2562" s="5">
        <v>22.29</v>
      </c>
      <c r="P2562" s="5">
        <v>186.84</v>
      </c>
      <c r="Q2562" s="2">
        <f t="shared" si="235"/>
        <v>164.55</v>
      </c>
      <c r="R2562" s="5">
        <f t="shared" si="236"/>
        <v>164.55</v>
      </c>
      <c r="S2562" s="11">
        <f t="shared" si="237"/>
        <v>7.3822341857335134</v>
      </c>
      <c r="T2562" s="5">
        <v>3.18</v>
      </c>
      <c r="U2562" s="5">
        <v>0.59</v>
      </c>
      <c r="V2562" s="5">
        <v>5.57</v>
      </c>
      <c r="W2562" s="12">
        <f t="shared" si="238"/>
        <v>0.10526315789473684</v>
      </c>
      <c r="X2562" s="2" t="str">
        <f t="shared" si="239"/>
        <v>SCALE</v>
      </c>
      <c r="Y2562" s="22" t="str">
        <f t="shared" si="240"/>
        <v>Low (100-300)</v>
      </c>
    </row>
    <row r="2563" spans="1:25">
      <c r="A2563" s="2" t="s">
        <v>8925</v>
      </c>
      <c r="B2563" s="2" t="s">
        <v>988</v>
      </c>
      <c r="C2563" s="2" t="s">
        <v>8926</v>
      </c>
      <c r="D2563" s="2" t="s">
        <v>5539</v>
      </c>
      <c r="E2563" s="2" t="s">
        <v>112</v>
      </c>
      <c r="F2563" s="5">
        <v>1859</v>
      </c>
      <c r="G2563" s="2" t="s">
        <v>8927</v>
      </c>
      <c r="H2563" s="2" t="s">
        <v>58</v>
      </c>
      <c r="I2563" s="2" t="s">
        <v>7418</v>
      </c>
      <c r="J2563" s="2" t="s">
        <v>177</v>
      </c>
      <c r="K2563" s="9">
        <v>600</v>
      </c>
      <c r="L2563" s="9">
        <v>1247</v>
      </c>
      <c r="M2563" s="5">
        <v>37</v>
      </c>
      <c r="N2563" s="5">
        <v>1</v>
      </c>
      <c r="O2563" s="5">
        <v>23.96</v>
      </c>
      <c r="P2563" s="5">
        <v>68.42</v>
      </c>
      <c r="Q2563" s="2">
        <f t="shared" si="235"/>
        <v>44.46</v>
      </c>
      <c r="R2563" s="5">
        <f t="shared" si="236"/>
        <v>44.46</v>
      </c>
      <c r="S2563" s="11">
        <f t="shared" si="237"/>
        <v>1.85559265442404</v>
      </c>
      <c r="T2563" s="5">
        <v>2.97</v>
      </c>
      <c r="U2563" s="5">
        <v>0.65</v>
      </c>
      <c r="V2563" s="5">
        <v>23.96</v>
      </c>
      <c r="W2563" s="12">
        <f t="shared" si="238"/>
        <v>2.7027027027027029E-2</v>
      </c>
      <c r="X2563" s="2" t="str">
        <f t="shared" si="239"/>
        <v>SCALE</v>
      </c>
      <c r="Y2563" s="22" t="str">
        <f t="shared" si="240"/>
        <v>High (501-750)</v>
      </c>
    </row>
    <row r="2564" spans="1:25">
      <c r="A2564" s="2" t="s">
        <v>8928</v>
      </c>
      <c r="B2564" s="2" t="s">
        <v>2248</v>
      </c>
      <c r="C2564" s="2" t="s">
        <v>8929</v>
      </c>
      <c r="D2564" s="2" t="s">
        <v>8930</v>
      </c>
      <c r="E2564" s="2" t="s">
        <v>258</v>
      </c>
      <c r="F2564" s="5">
        <v>5300</v>
      </c>
      <c r="G2564" s="2" t="s">
        <v>6533</v>
      </c>
      <c r="H2564" s="2" t="s">
        <v>260</v>
      </c>
      <c r="I2564" s="2" t="s">
        <v>7418</v>
      </c>
      <c r="J2564" s="2" t="s">
        <v>248</v>
      </c>
      <c r="K2564" s="9">
        <v>200</v>
      </c>
      <c r="L2564" s="9">
        <v>1891</v>
      </c>
      <c r="M2564" s="5">
        <v>54</v>
      </c>
      <c r="N2564" s="5">
        <v>2</v>
      </c>
      <c r="O2564" s="5">
        <v>33.36</v>
      </c>
      <c r="P2564" s="5">
        <v>124.44</v>
      </c>
      <c r="Q2564" s="2">
        <f t="shared" si="235"/>
        <v>91.08</v>
      </c>
      <c r="R2564" s="5">
        <f t="shared" si="236"/>
        <v>91.08</v>
      </c>
      <c r="S2564" s="11">
        <f t="shared" si="237"/>
        <v>2.7302158273381294</v>
      </c>
      <c r="T2564" s="5">
        <v>2.86</v>
      </c>
      <c r="U2564" s="5">
        <v>0.62</v>
      </c>
      <c r="V2564" s="5">
        <v>16.68</v>
      </c>
      <c r="W2564" s="12">
        <f t="shared" si="238"/>
        <v>3.7037037037037035E-2</v>
      </c>
      <c r="X2564" s="2" t="str">
        <f t="shared" si="239"/>
        <v>SCALE</v>
      </c>
      <c r="Y2564" s="22" t="str">
        <f t="shared" si="240"/>
        <v>Low (100-300)</v>
      </c>
    </row>
    <row r="2565" spans="1:25">
      <c r="A2565" s="2" t="s">
        <v>8931</v>
      </c>
      <c r="B2565" s="2" t="s">
        <v>8932</v>
      </c>
      <c r="C2565" s="2" t="s">
        <v>8933</v>
      </c>
      <c r="D2565" s="2" t="s">
        <v>8934</v>
      </c>
      <c r="E2565" s="2" t="s">
        <v>40</v>
      </c>
      <c r="F2565" s="5">
        <v>2699</v>
      </c>
      <c r="G2565" s="2" t="s">
        <v>8935</v>
      </c>
      <c r="H2565" s="2" t="s">
        <v>72</v>
      </c>
      <c r="I2565" s="2" t="s">
        <v>7418</v>
      </c>
      <c r="J2565" s="2" t="s">
        <v>319</v>
      </c>
      <c r="K2565" s="9">
        <v>100</v>
      </c>
      <c r="L2565" s="9">
        <v>1069</v>
      </c>
      <c r="M2565" s="5">
        <v>31</v>
      </c>
      <c r="N2565" s="5">
        <v>1</v>
      </c>
      <c r="O2565" s="5">
        <v>24.81</v>
      </c>
      <c r="P2565" s="5">
        <v>60.61</v>
      </c>
      <c r="Q2565" s="2">
        <f t="shared" si="235"/>
        <v>35.799999999999997</v>
      </c>
      <c r="R2565" s="5">
        <f t="shared" si="236"/>
        <v>35.799999999999997</v>
      </c>
      <c r="S2565" s="11">
        <f t="shared" si="237"/>
        <v>1.4429665457476823</v>
      </c>
      <c r="T2565" s="5">
        <v>2.9</v>
      </c>
      <c r="U2565" s="5">
        <v>0.8</v>
      </c>
      <c r="V2565" s="5">
        <v>24.81</v>
      </c>
      <c r="W2565" s="12">
        <f t="shared" si="238"/>
        <v>3.2258064516129031E-2</v>
      </c>
      <c r="X2565" s="2" t="str">
        <f t="shared" si="239"/>
        <v>SCALE</v>
      </c>
      <c r="Y2565" s="22" t="str">
        <f t="shared" si="240"/>
        <v>Low (100-300)</v>
      </c>
    </row>
    <row r="2566" spans="1:25">
      <c r="A2566" s="2" t="s">
        <v>8936</v>
      </c>
      <c r="B2566" s="2" t="s">
        <v>8937</v>
      </c>
      <c r="C2566" s="2" t="s">
        <v>3629</v>
      </c>
      <c r="D2566" s="2" t="s">
        <v>8031</v>
      </c>
      <c r="E2566" s="2" t="s">
        <v>48</v>
      </c>
      <c r="F2566" s="5">
        <v>2250</v>
      </c>
      <c r="G2566" s="2" t="s">
        <v>8938</v>
      </c>
      <c r="H2566" s="2" t="s">
        <v>190</v>
      </c>
      <c r="I2566" s="2" t="s">
        <v>7418</v>
      </c>
      <c r="J2566" s="2" t="s">
        <v>80</v>
      </c>
      <c r="K2566" s="9">
        <v>100</v>
      </c>
      <c r="L2566" s="9">
        <v>1523</v>
      </c>
      <c r="M2566" s="5">
        <v>60</v>
      </c>
      <c r="N2566" s="5">
        <v>2</v>
      </c>
      <c r="O2566" s="5">
        <v>26.07</v>
      </c>
      <c r="P2566" s="5">
        <v>72.5</v>
      </c>
      <c r="Q2566" s="2">
        <f t="shared" si="235"/>
        <v>46.43</v>
      </c>
      <c r="R2566" s="5">
        <f t="shared" si="236"/>
        <v>46.43</v>
      </c>
      <c r="S2566" s="11">
        <f t="shared" si="237"/>
        <v>1.7809742999616418</v>
      </c>
      <c r="T2566" s="5">
        <v>3.94</v>
      </c>
      <c r="U2566" s="5">
        <v>0.43</v>
      </c>
      <c r="V2566" s="5">
        <v>13.04</v>
      </c>
      <c r="W2566" s="12">
        <f t="shared" si="238"/>
        <v>3.3333333333333333E-2</v>
      </c>
      <c r="X2566" s="2" t="str">
        <f t="shared" si="239"/>
        <v>SCALE</v>
      </c>
      <c r="Y2566" s="22" t="str">
        <f t="shared" si="240"/>
        <v>Low (100-300)</v>
      </c>
    </row>
    <row r="2567" spans="1:25">
      <c r="A2567" s="2" t="s">
        <v>8939</v>
      </c>
      <c r="B2567" s="2" t="s">
        <v>8940</v>
      </c>
      <c r="C2567" s="2" t="s">
        <v>5812</v>
      </c>
      <c r="D2567" s="2" t="s">
        <v>552</v>
      </c>
      <c r="E2567" s="2" t="s">
        <v>222</v>
      </c>
      <c r="F2567" s="5">
        <v>1500</v>
      </c>
      <c r="G2567" s="2" t="s">
        <v>5922</v>
      </c>
      <c r="H2567" s="2" t="s">
        <v>312</v>
      </c>
      <c r="I2567" s="2" t="s">
        <v>7418</v>
      </c>
      <c r="J2567" s="2" t="s">
        <v>217</v>
      </c>
      <c r="K2567" s="9">
        <v>400</v>
      </c>
      <c r="L2567" s="9">
        <v>1336</v>
      </c>
      <c r="M2567" s="5">
        <v>57</v>
      </c>
      <c r="N2567" s="5">
        <v>1</v>
      </c>
      <c r="O2567" s="5">
        <v>32.57</v>
      </c>
      <c r="P2567" s="5">
        <v>69.23</v>
      </c>
      <c r="Q2567" s="2">
        <f t="shared" si="235"/>
        <v>36.660000000000004</v>
      </c>
      <c r="R2567" s="5">
        <f t="shared" si="236"/>
        <v>36.660000000000004</v>
      </c>
      <c r="S2567" s="11">
        <f t="shared" si="237"/>
        <v>1.1255756831439976</v>
      </c>
      <c r="T2567" s="5">
        <v>4.2699999999999996</v>
      </c>
      <c r="U2567" s="5">
        <v>0.56999999999999995</v>
      </c>
      <c r="V2567" s="5">
        <v>32.57</v>
      </c>
      <c r="W2567" s="12">
        <f t="shared" si="238"/>
        <v>1.7543859649122806E-2</v>
      </c>
      <c r="X2567" s="2" t="str">
        <f t="shared" si="239"/>
        <v>SCALE</v>
      </c>
      <c r="Y2567" s="22" t="str">
        <f t="shared" si="240"/>
        <v>Mid (301-500)</v>
      </c>
    </row>
    <row r="2568" spans="1:25">
      <c r="A2568" s="2" t="s">
        <v>8941</v>
      </c>
      <c r="B2568" s="2" t="s">
        <v>8942</v>
      </c>
      <c r="C2568" s="2" t="s">
        <v>4808</v>
      </c>
      <c r="D2568" s="2" t="s">
        <v>204</v>
      </c>
      <c r="E2568" s="2" t="s">
        <v>56</v>
      </c>
      <c r="F2568" s="5">
        <v>3500</v>
      </c>
      <c r="G2568" s="2" t="s">
        <v>1062</v>
      </c>
      <c r="H2568" s="2" t="s">
        <v>312</v>
      </c>
      <c r="I2568" s="2" t="s">
        <v>7418</v>
      </c>
      <c r="J2568" s="2" t="s">
        <v>135</v>
      </c>
      <c r="K2568" s="9">
        <v>700</v>
      </c>
      <c r="L2568" s="9">
        <v>2453</v>
      </c>
      <c r="M2568" s="5">
        <v>75</v>
      </c>
      <c r="N2568" s="5">
        <v>0</v>
      </c>
      <c r="O2568" s="5">
        <v>31.26</v>
      </c>
      <c r="P2568" s="5">
        <v>0</v>
      </c>
      <c r="Q2568" s="2">
        <f t="shared" si="235"/>
        <v>-31.26</v>
      </c>
      <c r="R2568" s="5">
        <f t="shared" si="236"/>
        <v>-31.26</v>
      </c>
      <c r="S2568" s="11">
        <f t="shared" si="237"/>
        <v>-1</v>
      </c>
      <c r="T2568" s="5">
        <v>3.06</v>
      </c>
      <c r="U2568" s="5">
        <v>0.42</v>
      </c>
      <c r="V2568" s="5">
        <v>0</v>
      </c>
      <c r="W2568" s="12">
        <f t="shared" si="238"/>
        <v>0</v>
      </c>
      <c r="X2568" s="2" t="str">
        <f t="shared" si="239"/>
        <v>PAUSE</v>
      </c>
      <c r="Y2568" s="22" t="str">
        <f t="shared" si="240"/>
        <v>High (501-750)</v>
      </c>
    </row>
    <row r="2569" spans="1:25">
      <c r="A2569" s="2" t="s">
        <v>8943</v>
      </c>
      <c r="B2569" s="2" t="s">
        <v>45</v>
      </c>
      <c r="C2569" s="2" t="s">
        <v>2993</v>
      </c>
      <c r="D2569" s="2" t="s">
        <v>2331</v>
      </c>
      <c r="E2569" s="2" t="s">
        <v>237</v>
      </c>
      <c r="F2569" s="5">
        <v>1250</v>
      </c>
      <c r="G2569" s="2" t="s">
        <v>8944</v>
      </c>
      <c r="H2569" s="2" t="s">
        <v>25</v>
      </c>
      <c r="I2569" s="2" t="s">
        <v>7418</v>
      </c>
      <c r="J2569" s="2" t="s">
        <v>206</v>
      </c>
      <c r="K2569" s="9">
        <v>600</v>
      </c>
      <c r="L2569" s="9">
        <v>1021</v>
      </c>
      <c r="M2569" s="5">
        <v>36</v>
      </c>
      <c r="N2569" s="5">
        <v>4</v>
      </c>
      <c r="O2569" s="5">
        <v>16.82</v>
      </c>
      <c r="P2569" s="5">
        <v>153.19</v>
      </c>
      <c r="Q2569" s="2">
        <f t="shared" si="235"/>
        <v>136.37</v>
      </c>
      <c r="R2569" s="5">
        <f t="shared" si="236"/>
        <v>136.37</v>
      </c>
      <c r="S2569" s="11">
        <f t="shared" si="237"/>
        <v>8.1076099881093935</v>
      </c>
      <c r="T2569" s="5">
        <v>3.53</v>
      </c>
      <c r="U2569" s="5">
        <v>0.47</v>
      </c>
      <c r="V2569" s="5">
        <v>4.2</v>
      </c>
      <c r="W2569" s="12">
        <f t="shared" si="238"/>
        <v>0.1111111111111111</v>
      </c>
      <c r="X2569" s="2" t="str">
        <f t="shared" si="239"/>
        <v>SCALE</v>
      </c>
      <c r="Y2569" s="22" t="str">
        <f t="shared" si="240"/>
        <v>High (501-750)</v>
      </c>
    </row>
    <row r="2570" spans="1:25">
      <c r="A2570" s="2" t="s">
        <v>8945</v>
      </c>
      <c r="B2570" s="2" t="s">
        <v>904</v>
      </c>
      <c r="C2570" s="2" t="s">
        <v>8946</v>
      </c>
      <c r="D2570" s="2" t="s">
        <v>8947</v>
      </c>
      <c r="E2570" s="2" t="s">
        <v>85</v>
      </c>
      <c r="F2570" s="5">
        <v>1100</v>
      </c>
      <c r="G2570" s="2" t="s">
        <v>8948</v>
      </c>
      <c r="H2570" s="2" t="s">
        <v>42</v>
      </c>
      <c r="I2570" s="2" t="s">
        <v>7418</v>
      </c>
      <c r="J2570" s="2" t="s">
        <v>183</v>
      </c>
      <c r="K2570" s="9">
        <v>200</v>
      </c>
      <c r="L2570" s="9">
        <v>2368</v>
      </c>
      <c r="M2570" s="5">
        <v>88</v>
      </c>
      <c r="N2570" s="5">
        <v>9</v>
      </c>
      <c r="O2570" s="5">
        <v>48.39</v>
      </c>
      <c r="P2570" s="5">
        <v>503.84</v>
      </c>
      <c r="Q2570" s="2">
        <f t="shared" si="235"/>
        <v>455.45</v>
      </c>
      <c r="R2570" s="5">
        <f t="shared" si="236"/>
        <v>455.45</v>
      </c>
      <c r="S2570" s="11">
        <f t="shared" si="237"/>
        <v>9.4120686092167798</v>
      </c>
      <c r="T2570" s="5">
        <v>3.72</v>
      </c>
      <c r="U2570" s="5">
        <v>0.55000000000000004</v>
      </c>
      <c r="V2570" s="5">
        <v>5.38</v>
      </c>
      <c r="W2570" s="12">
        <f t="shared" si="238"/>
        <v>0.10227272727272728</v>
      </c>
      <c r="X2570" s="2" t="str">
        <f t="shared" si="239"/>
        <v>SCALE</v>
      </c>
      <c r="Y2570" s="22" t="str">
        <f t="shared" si="240"/>
        <v>Low (100-300)</v>
      </c>
    </row>
    <row r="2571" spans="1:25">
      <c r="A2571" s="2" t="s">
        <v>8949</v>
      </c>
      <c r="B2571" s="2" t="s">
        <v>1247</v>
      </c>
      <c r="C2571" s="2" t="s">
        <v>8950</v>
      </c>
      <c r="D2571" s="2" t="s">
        <v>1345</v>
      </c>
      <c r="E2571" s="2" t="s">
        <v>112</v>
      </c>
      <c r="F2571" s="5">
        <v>3250</v>
      </c>
      <c r="G2571" s="2" t="s">
        <v>7300</v>
      </c>
      <c r="H2571" s="2" t="s">
        <v>266</v>
      </c>
      <c r="I2571" s="2" t="s">
        <v>7418</v>
      </c>
      <c r="J2571" s="2" t="s">
        <v>155</v>
      </c>
      <c r="K2571" s="9">
        <v>300</v>
      </c>
      <c r="L2571" s="9">
        <v>643</v>
      </c>
      <c r="M2571" s="5">
        <v>9</v>
      </c>
      <c r="N2571" s="5">
        <v>0</v>
      </c>
      <c r="O2571" s="5">
        <v>4.2699999999999996</v>
      </c>
      <c r="P2571" s="5">
        <v>0</v>
      </c>
      <c r="Q2571" s="2">
        <f t="shared" ref="Q2571:Q2634" si="241">IFERROR(P2571-O2571, 0)</f>
        <v>-4.2699999999999996</v>
      </c>
      <c r="R2571" s="5">
        <f t="shared" ref="R2571:R2634" si="242">P2571-O2571</f>
        <v>-4.2699999999999996</v>
      </c>
      <c r="S2571" s="11">
        <f t="shared" ref="S2571:S2634" si="243">R2571/O2571</f>
        <v>-1</v>
      </c>
      <c r="T2571" s="5">
        <v>1.4</v>
      </c>
      <c r="U2571" s="5">
        <v>0.47</v>
      </c>
      <c r="V2571" s="5">
        <v>0</v>
      </c>
      <c r="W2571" s="12">
        <f t="shared" ref="W2571:W2634" si="244">N2571/M2571</f>
        <v>0</v>
      </c>
      <c r="X2571" s="2" t="str">
        <f t="shared" ref="X2571:X2634" si="245">IF(P2571&gt;=4, "SCALE",
  IF(P2571&gt;=2, "MONITOR",
    IF(P2571&gt;=1, "OPTIMISE",
      "PAUSE")))</f>
        <v>PAUSE</v>
      </c>
      <c r="Y2571" s="22" t="str">
        <f t="shared" ref="Y2571:Y2634" si="246">IF(K2571&lt;=300,"Low (100-300)",
 IF(K2571&lt;=500,"Mid (301-500)",
  IF(K2571&lt;=750,"High (501-750)",
   "Premium (751-1000)")))</f>
        <v>Low (100-300)</v>
      </c>
    </row>
    <row r="2572" spans="1:25">
      <c r="A2572" s="2" t="s">
        <v>8951</v>
      </c>
      <c r="B2572" s="2" t="s">
        <v>1933</v>
      </c>
      <c r="C2572" s="2" t="s">
        <v>712</v>
      </c>
      <c r="D2572" s="2" t="s">
        <v>8952</v>
      </c>
      <c r="E2572" s="2" t="s">
        <v>953</v>
      </c>
      <c r="F2572" s="5">
        <v>2750</v>
      </c>
      <c r="G2572" s="2" t="s">
        <v>8953</v>
      </c>
      <c r="H2572" s="2" t="s">
        <v>161</v>
      </c>
      <c r="I2572" s="2" t="s">
        <v>7418</v>
      </c>
      <c r="J2572" s="2" t="s">
        <v>59</v>
      </c>
      <c r="K2572" s="9">
        <v>1000</v>
      </c>
      <c r="L2572" s="9">
        <v>1686</v>
      </c>
      <c r="M2572" s="5">
        <v>51</v>
      </c>
      <c r="N2572" s="5">
        <v>1</v>
      </c>
      <c r="O2572" s="5">
        <v>23.47</v>
      </c>
      <c r="P2572" s="5">
        <v>61.94</v>
      </c>
      <c r="Q2572" s="2">
        <f t="shared" si="241"/>
        <v>38.47</v>
      </c>
      <c r="R2572" s="5">
        <f t="shared" si="242"/>
        <v>38.47</v>
      </c>
      <c r="S2572" s="11">
        <f t="shared" si="243"/>
        <v>1.6391137622496805</v>
      </c>
      <c r="T2572" s="5">
        <v>3.02</v>
      </c>
      <c r="U2572" s="5">
        <v>0.46</v>
      </c>
      <c r="V2572" s="5">
        <v>23.47</v>
      </c>
      <c r="W2572" s="12">
        <f t="shared" si="244"/>
        <v>1.9607843137254902E-2</v>
      </c>
      <c r="X2572" s="2" t="str">
        <f t="shared" si="245"/>
        <v>SCALE</v>
      </c>
      <c r="Y2572" s="22" t="str">
        <f t="shared" si="246"/>
        <v>Premium (751-1000)</v>
      </c>
    </row>
    <row r="2573" spans="1:25">
      <c r="A2573" s="2" t="s">
        <v>8954</v>
      </c>
      <c r="B2573" s="2" t="s">
        <v>8955</v>
      </c>
      <c r="C2573" s="2" t="s">
        <v>524</v>
      </c>
      <c r="D2573" s="2" t="s">
        <v>8956</v>
      </c>
      <c r="E2573" s="2" t="s">
        <v>56</v>
      </c>
      <c r="F2573" s="5">
        <v>2800</v>
      </c>
      <c r="G2573" s="2" t="s">
        <v>8957</v>
      </c>
      <c r="H2573" s="2" t="s">
        <v>266</v>
      </c>
      <c r="I2573" s="2" t="s">
        <v>7418</v>
      </c>
      <c r="J2573" s="2" t="s">
        <v>95</v>
      </c>
      <c r="K2573" s="9">
        <v>1000</v>
      </c>
      <c r="L2573" s="9">
        <v>2279</v>
      </c>
      <c r="M2573" s="5">
        <v>93</v>
      </c>
      <c r="N2573" s="5">
        <v>0</v>
      </c>
      <c r="O2573" s="5">
        <v>58.15</v>
      </c>
      <c r="P2573" s="5">
        <v>0</v>
      </c>
      <c r="Q2573" s="2">
        <f t="shared" si="241"/>
        <v>-58.15</v>
      </c>
      <c r="R2573" s="5">
        <f t="shared" si="242"/>
        <v>-58.15</v>
      </c>
      <c r="S2573" s="11">
        <f t="shared" si="243"/>
        <v>-1</v>
      </c>
      <c r="T2573" s="5">
        <v>4.08</v>
      </c>
      <c r="U2573" s="5">
        <v>0.63</v>
      </c>
      <c r="V2573" s="5">
        <v>0</v>
      </c>
      <c r="W2573" s="12">
        <f t="shared" si="244"/>
        <v>0</v>
      </c>
      <c r="X2573" s="2" t="str">
        <f t="shared" si="245"/>
        <v>PAUSE</v>
      </c>
      <c r="Y2573" s="22" t="str">
        <f t="shared" si="246"/>
        <v>Premium (751-1000)</v>
      </c>
    </row>
    <row r="2574" spans="1:25">
      <c r="A2574" s="2" t="s">
        <v>8958</v>
      </c>
      <c r="B2574" s="2" t="s">
        <v>1685</v>
      </c>
      <c r="C2574" s="2" t="s">
        <v>8959</v>
      </c>
      <c r="D2574" s="2" t="s">
        <v>8960</v>
      </c>
      <c r="E2574" s="2" t="s">
        <v>100</v>
      </c>
      <c r="F2574" s="5">
        <v>2700</v>
      </c>
      <c r="G2574" s="2" t="s">
        <v>8961</v>
      </c>
      <c r="H2574" s="2" t="s">
        <v>344</v>
      </c>
      <c r="I2574" s="2" t="s">
        <v>7418</v>
      </c>
      <c r="J2574" s="2" t="s">
        <v>140</v>
      </c>
      <c r="K2574" s="9">
        <v>700</v>
      </c>
      <c r="L2574" s="9">
        <v>2416</v>
      </c>
      <c r="M2574" s="5">
        <v>71</v>
      </c>
      <c r="N2574" s="5">
        <v>1</v>
      </c>
      <c r="O2574" s="5">
        <v>59.52</v>
      </c>
      <c r="P2574" s="5">
        <v>61.28</v>
      </c>
      <c r="Q2574" s="2">
        <f t="shared" si="241"/>
        <v>1.759999999999998</v>
      </c>
      <c r="R2574" s="5">
        <f t="shared" si="242"/>
        <v>1.759999999999998</v>
      </c>
      <c r="S2574" s="11">
        <f t="shared" si="243"/>
        <v>2.9569892473118243E-2</v>
      </c>
      <c r="T2574" s="5">
        <v>2.94</v>
      </c>
      <c r="U2574" s="5">
        <v>0.84</v>
      </c>
      <c r="V2574" s="5">
        <v>59.52</v>
      </c>
      <c r="W2574" s="12">
        <f t="shared" si="244"/>
        <v>1.4084507042253521E-2</v>
      </c>
      <c r="X2574" s="2" t="str">
        <f t="shared" si="245"/>
        <v>SCALE</v>
      </c>
      <c r="Y2574" s="22" t="str">
        <f t="shared" si="246"/>
        <v>High (501-750)</v>
      </c>
    </row>
    <row r="2575" spans="1:25">
      <c r="A2575" s="2" t="s">
        <v>8962</v>
      </c>
      <c r="B2575" s="2" t="s">
        <v>2711</v>
      </c>
      <c r="C2575" s="2" t="s">
        <v>8963</v>
      </c>
      <c r="D2575" s="2" t="s">
        <v>1603</v>
      </c>
      <c r="E2575" s="2" t="s">
        <v>32</v>
      </c>
      <c r="F2575" s="5">
        <v>1000</v>
      </c>
      <c r="G2575" s="2" t="s">
        <v>8964</v>
      </c>
      <c r="H2575" s="2" t="s">
        <v>167</v>
      </c>
      <c r="I2575" s="2" t="s">
        <v>7418</v>
      </c>
      <c r="J2575" s="2" t="s">
        <v>80</v>
      </c>
      <c r="K2575" s="9">
        <v>200</v>
      </c>
      <c r="L2575" s="9">
        <v>1139</v>
      </c>
      <c r="M2575" s="5">
        <v>31</v>
      </c>
      <c r="N2575" s="5">
        <v>1</v>
      </c>
      <c r="O2575" s="5">
        <v>22.3</v>
      </c>
      <c r="P2575" s="5">
        <v>35.29</v>
      </c>
      <c r="Q2575" s="2">
        <f t="shared" si="241"/>
        <v>12.989999999999998</v>
      </c>
      <c r="R2575" s="5">
        <f t="shared" si="242"/>
        <v>12.989999999999998</v>
      </c>
      <c r="S2575" s="11">
        <f t="shared" si="243"/>
        <v>0.5825112107623317</v>
      </c>
      <c r="T2575" s="5">
        <v>2.72</v>
      </c>
      <c r="U2575" s="5">
        <v>0.72</v>
      </c>
      <c r="V2575" s="5">
        <v>22.3</v>
      </c>
      <c r="W2575" s="12">
        <f t="shared" si="244"/>
        <v>3.2258064516129031E-2</v>
      </c>
      <c r="X2575" s="2" t="str">
        <f t="shared" si="245"/>
        <v>SCALE</v>
      </c>
      <c r="Y2575" s="22" t="str">
        <f t="shared" si="246"/>
        <v>Low (100-300)</v>
      </c>
    </row>
    <row r="2576" spans="1:25">
      <c r="A2576" s="2" t="s">
        <v>8965</v>
      </c>
      <c r="B2576" s="2" t="s">
        <v>2849</v>
      </c>
      <c r="C2576" s="2" t="s">
        <v>8966</v>
      </c>
      <c r="D2576" s="2" t="s">
        <v>251</v>
      </c>
      <c r="E2576" s="2" t="s">
        <v>23</v>
      </c>
      <c r="F2576" s="5">
        <v>5001</v>
      </c>
      <c r="G2576" s="2" t="s">
        <v>8967</v>
      </c>
      <c r="H2576" s="2" t="s">
        <v>65</v>
      </c>
      <c r="I2576" s="2" t="s">
        <v>7418</v>
      </c>
      <c r="J2576" s="2" t="s">
        <v>59</v>
      </c>
      <c r="K2576" s="9">
        <v>700</v>
      </c>
      <c r="L2576" s="9">
        <v>1010</v>
      </c>
      <c r="M2576" s="5">
        <v>21</v>
      </c>
      <c r="N2576" s="5">
        <v>0</v>
      </c>
      <c r="O2576" s="5">
        <v>14.09</v>
      </c>
      <c r="P2576" s="5">
        <v>0</v>
      </c>
      <c r="Q2576" s="2">
        <f t="shared" si="241"/>
        <v>-14.09</v>
      </c>
      <c r="R2576" s="5">
        <f t="shared" si="242"/>
        <v>-14.09</v>
      </c>
      <c r="S2576" s="11">
        <f t="shared" si="243"/>
        <v>-1</v>
      </c>
      <c r="T2576" s="5">
        <v>2.08</v>
      </c>
      <c r="U2576" s="5">
        <v>0.67</v>
      </c>
      <c r="V2576" s="5">
        <v>0</v>
      </c>
      <c r="W2576" s="12">
        <f t="shared" si="244"/>
        <v>0</v>
      </c>
      <c r="X2576" s="2" t="str">
        <f t="shared" si="245"/>
        <v>PAUSE</v>
      </c>
      <c r="Y2576" s="22" t="str">
        <f t="shared" si="246"/>
        <v>High (501-750)</v>
      </c>
    </row>
    <row r="2577" spans="1:25">
      <c r="A2577" s="2" t="s">
        <v>8968</v>
      </c>
      <c r="B2577" s="2" t="s">
        <v>219</v>
      </c>
      <c r="C2577" s="2" t="s">
        <v>8969</v>
      </c>
      <c r="D2577" s="2" t="s">
        <v>7103</v>
      </c>
      <c r="E2577" s="2" t="s">
        <v>237</v>
      </c>
      <c r="F2577" s="5">
        <v>1600</v>
      </c>
      <c r="G2577" s="2" t="s">
        <v>8970</v>
      </c>
      <c r="H2577" s="2" t="s">
        <v>72</v>
      </c>
      <c r="I2577" s="2" t="s">
        <v>7418</v>
      </c>
      <c r="J2577" s="2" t="s">
        <v>88</v>
      </c>
      <c r="K2577" s="9">
        <v>300</v>
      </c>
      <c r="L2577" s="9">
        <v>974</v>
      </c>
      <c r="M2577" s="5">
        <v>40</v>
      </c>
      <c r="N2577" s="5">
        <v>1</v>
      </c>
      <c r="O2577" s="5">
        <v>22.71</v>
      </c>
      <c r="P2577" s="5">
        <v>73.69</v>
      </c>
      <c r="Q2577" s="2">
        <f t="shared" si="241"/>
        <v>50.98</v>
      </c>
      <c r="R2577" s="5">
        <f t="shared" si="242"/>
        <v>50.98</v>
      </c>
      <c r="S2577" s="11">
        <f t="shared" si="243"/>
        <v>2.2448260678115366</v>
      </c>
      <c r="T2577" s="5">
        <v>4.1100000000000003</v>
      </c>
      <c r="U2577" s="5">
        <v>0.56999999999999995</v>
      </c>
      <c r="V2577" s="5">
        <v>22.71</v>
      </c>
      <c r="W2577" s="12">
        <f t="shared" si="244"/>
        <v>2.5000000000000001E-2</v>
      </c>
      <c r="X2577" s="2" t="str">
        <f t="shared" si="245"/>
        <v>SCALE</v>
      </c>
      <c r="Y2577" s="22" t="str">
        <f t="shared" si="246"/>
        <v>Low (100-300)</v>
      </c>
    </row>
    <row r="2578" spans="1:25">
      <c r="A2578" s="2" t="s">
        <v>8971</v>
      </c>
      <c r="B2578" s="2" t="s">
        <v>4596</v>
      </c>
      <c r="C2578" s="2" t="s">
        <v>8972</v>
      </c>
      <c r="D2578" s="2" t="s">
        <v>8973</v>
      </c>
      <c r="E2578" s="2" t="s">
        <v>23</v>
      </c>
      <c r="F2578" s="5">
        <v>2500</v>
      </c>
      <c r="G2578" s="2" t="s">
        <v>8974</v>
      </c>
      <c r="H2578" s="2" t="s">
        <v>94</v>
      </c>
      <c r="I2578" s="2" t="s">
        <v>7418</v>
      </c>
      <c r="J2578" s="2" t="s">
        <v>162</v>
      </c>
      <c r="K2578" s="9">
        <v>800</v>
      </c>
      <c r="L2578" s="9">
        <v>1816</v>
      </c>
      <c r="M2578" s="5">
        <v>41</v>
      </c>
      <c r="N2578" s="5">
        <v>1</v>
      </c>
      <c r="O2578" s="5">
        <v>25.62</v>
      </c>
      <c r="P2578" s="5">
        <v>47.19</v>
      </c>
      <c r="Q2578" s="2">
        <f t="shared" si="241"/>
        <v>21.569999999999997</v>
      </c>
      <c r="R2578" s="5">
        <f t="shared" si="242"/>
        <v>21.569999999999997</v>
      </c>
      <c r="S2578" s="11">
        <f t="shared" si="243"/>
        <v>0.84192037470725978</v>
      </c>
      <c r="T2578" s="5">
        <v>2.2599999999999998</v>
      </c>
      <c r="U2578" s="5">
        <v>0.62</v>
      </c>
      <c r="V2578" s="5">
        <v>25.62</v>
      </c>
      <c r="W2578" s="12">
        <f t="shared" si="244"/>
        <v>2.4390243902439025E-2</v>
      </c>
      <c r="X2578" s="2" t="str">
        <f t="shared" si="245"/>
        <v>SCALE</v>
      </c>
      <c r="Y2578" s="22" t="str">
        <f t="shared" si="246"/>
        <v>Premium (751-1000)</v>
      </c>
    </row>
    <row r="2579" spans="1:25">
      <c r="A2579" s="2" t="s">
        <v>8975</v>
      </c>
      <c r="B2579" s="2" t="s">
        <v>8976</v>
      </c>
      <c r="C2579" s="2" t="s">
        <v>8977</v>
      </c>
      <c r="D2579" s="2" t="s">
        <v>783</v>
      </c>
      <c r="E2579" s="2" t="s">
        <v>625</v>
      </c>
      <c r="F2579" s="5">
        <v>2350</v>
      </c>
      <c r="G2579" s="2" t="s">
        <v>8978</v>
      </c>
      <c r="H2579" s="2" t="s">
        <v>266</v>
      </c>
      <c r="I2579" s="2" t="s">
        <v>7418</v>
      </c>
      <c r="J2579" s="2" t="s">
        <v>88</v>
      </c>
      <c r="K2579" s="9">
        <v>700</v>
      </c>
      <c r="L2579" s="9">
        <v>613</v>
      </c>
      <c r="M2579" s="5">
        <v>14</v>
      </c>
      <c r="N2579" s="5">
        <v>0</v>
      </c>
      <c r="O2579" s="5">
        <v>8.42</v>
      </c>
      <c r="P2579" s="5">
        <v>0</v>
      </c>
      <c r="Q2579" s="2">
        <f t="shared" si="241"/>
        <v>-8.42</v>
      </c>
      <c r="R2579" s="5">
        <f t="shared" si="242"/>
        <v>-8.42</v>
      </c>
      <c r="S2579" s="11">
        <f t="shared" si="243"/>
        <v>-1</v>
      </c>
      <c r="T2579" s="5">
        <v>2.2799999999999998</v>
      </c>
      <c r="U2579" s="5">
        <v>0.6</v>
      </c>
      <c r="V2579" s="5">
        <v>0</v>
      </c>
      <c r="W2579" s="12">
        <f t="shared" si="244"/>
        <v>0</v>
      </c>
      <c r="X2579" s="2" t="str">
        <f t="shared" si="245"/>
        <v>PAUSE</v>
      </c>
      <c r="Y2579" s="22" t="str">
        <f t="shared" si="246"/>
        <v>High (501-750)</v>
      </c>
    </row>
    <row r="2580" spans="1:25">
      <c r="A2580" s="2" t="s">
        <v>8979</v>
      </c>
      <c r="B2580" s="2" t="s">
        <v>8980</v>
      </c>
      <c r="C2580" s="2" t="s">
        <v>8981</v>
      </c>
      <c r="D2580" s="2" t="s">
        <v>8982</v>
      </c>
      <c r="E2580" s="2" t="s">
        <v>125</v>
      </c>
      <c r="F2580" s="5">
        <v>2200</v>
      </c>
      <c r="G2580" s="2" t="s">
        <v>7492</v>
      </c>
      <c r="H2580" s="2" t="s">
        <v>344</v>
      </c>
      <c r="I2580" s="2" t="s">
        <v>7418</v>
      </c>
      <c r="J2580" s="2" t="s">
        <v>177</v>
      </c>
      <c r="K2580" s="9">
        <v>700</v>
      </c>
      <c r="L2580" s="9">
        <v>1112</v>
      </c>
      <c r="M2580" s="5">
        <v>42</v>
      </c>
      <c r="N2580" s="5">
        <v>4</v>
      </c>
      <c r="O2580" s="5">
        <v>18.61</v>
      </c>
      <c r="P2580" s="5">
        <v>215.83</v>
      </c>
      <c r="Q2580" s="2">
        <f t="shared" si="241"/>
        <v>197.22000000000003</v>
      </c>
      <c r="R2580" s="5">
        <f t="shared" si="242"/>
        <v>197.22000000000003</v>
      </c>
      <c r="S2580" s="11">
        <f t="shared" si="243"/>
        <v>10.597528210639442</v>
      </c>
      <c r="T2580" s="5">
        <v>3.78</v>
      </c>
      <c r="U2580" s="5">
        <v>0.44</v>
      </c>
      <c r="V2580" s="5">
        <v>4.6500000000000004</v>
      </c>
      <c r="W2580" s="12">
        <f t="shared" si="244"/>
        <v>9.5238095238095233E-2</v>
      </c>
      <c r="X2580" s="2" t="str">
        <f t="shared" si="245"/>
        <v>SCALE</v>
      </c>
      <c r="Y2580" s="22" t="str">
        <f t="shared" si="246"/>
        <v>High (501-750)</v>
      </c>
    </row>
    <row r="2581" spans="1:25">
      <c r="A2581" s="2" t="s">
        <v>8983</v>
      </c>
      <c r="B2581" s="2" t="s">
        <v>842</v>
      </c>
      <c r="C2581" s="2" t="s">
        <v>8984</v>
      </c>
      <c r="D2581" s="2" t="s">
        <v>2176</v>
      </c>
      <c r="E2581" s="2" t="s">
        <v>112</v>
      </c>
      <c r="F2581" s="5">
        <v>3683</v>
      </c>
      <c r="G2581" s="2" t="s">
        <v>7366</v>
      </c>
      <c r="H2581" s="2" t="s">
        <v>25</v>
      </c>
      <c r="I2581" s="2" t="s">
        <v>7418</v>
      </c>
      <c r="J2581" s="2" t="s">
        <v>35</v>
      </c>
      <c r="K2581" s="9">
        <v>300</v>
      </c>
      <c r="L2581" s="9">
        <v>500</v>
      </c>
      <c r="M2581" s="5">
        <v>15</v>
      </c>
      <c r="N2581" s="5">
        <v>1</v>
      </c>
      <c r="O2581" s="5">
        <v>12.38</v>
      </c>
      <c r="P2581" s="5">
        <v>71.05</v>
      </c>
      <c r="Q2581" s="2">
        <f t="shared" si="241"/>
        <v>58.669999999999995</v>
      </c>
      <c r="R2581" s="5">
        <f t="shared" si="242"/>
        <v>58.669999999999995</v>
      </c>
      <c r="S2581" s="11">
        <f t="shared" si="243"/>
        <v>4.7390953150242323</v>
      </c>
      <c r="T2581" s="5">
        <v>3</v>
      </c>
      <c r="U2581" s="5">
        <v>0.83</v>
      </c>
      <c r="V2581" s="5">
        <v>12.38</v>
      </c>
      <c r="W2581" s="12">
        <f t="shared" si="244"/>
        <v>6.6666666666666666E-2</v>
      </c>
      <c r="X2581" s="2" t="str">
        <f t="shared" si="245"/>
        <v>SCALE</v>
      </c>
      <c r="Y2581" s="22" t="str">
        <f t="shared" si="246"/>
        <v>Low (100-300)</v>
      </c>
    </row>
    <row r="2582" spans="1:25">
      <c r="A2582" s="2" t="s">
        <v>8985</v>
      </c>
      <c r="B2582" s="2" t="s">
        <v>564</v>
      </c>
      <c r="C2582" s="2" t="s">
        <v>8986</v>
      </c>
      <c r="D2582" s="2" t="s">
        <v>8987</v>
      </c>
      <c r="E2582" s="2" t="s">
        <v>125</v>
      </c>
      <c r="F2582" s="5">
        <v>2708</v>
      </c>
      <c r="G2582" s="2" t="s">
        <v>8988</v>
      </c>
      <c r="H2582" s="2" t="s">
        <v>87</v>
      </c>
      <c r="I2582" s="2" t="s">
        <v>7418</v>
      </c>
      <c r="J2582" s="2" t="s">
        <v>217</v>
      </c>
      <c r="K2582" s="9">
        <v>100</v>
      </c>
      <c r="L2582" s="9">
        <v>1436</v>
      </c>
      <c r="M2582" s="5">
        <v>55</v>
      </c>
      <c r="N2582" s="5">
        <v>1</v>
      </c>
      <c r="O2582" s="5">
        <v>44.69</v>
      </c>
      <c r="P2582" s="5">
        <v>58.14</v>
      </c>
      <c r="Q2582" s="2">
        <f t="shared" si="241"/>
        <v>13.450000000000003</v>
      </c>
      <c r="R2582" s="5">
        <f t="shared" si="242"/>
        <v>13.450000000000003</v>
      </c>
      <c r="S2582" s="11">
        <f t="shared" si="243"/>
        <v>0.300962183933766</v>
      </c>
      <c r="T2582" s="5">
        <v>3.83</v>
      </c>
      <c r="U2582" s="5">
        <v>0.81</v>
      </c>
      <c r="V2582" s="5">
        <v>44.69</v>
      </c>
      <c r="W2582" s="12">
        <f t="shared" si="244"/>
        <v>1.8181818181818181E-2</v>
      </c>
      <c r="X2582" s="2" t="str">
        <f t="shared" si="245"/>
        <v>SCALE</v>
      </c>
      <c r="Y2582" s="22" t="str">
        <f t="shared" si="246"/>
        <v>Low (100-300)</v>
      </c>
    </row>
    <row r="2583" spans="1:25">
      <c r="A2583" s="2" t="s">
        <v>8989</v>
      </c>
      <c r="B2583" s="2" t="s">
        <v>409</v>
      </c>
      <c r="C2583" s="2" t="s">
        <v>555</v>
      </c>
      <c r="D2583" s="2" t="s">
        <v>63</v>
      </c>
      <c r="E2583" s="2" t="s">
        <v>32</v>
      </c>
      <c r="F2583" s="5">
        <v>1045</v>
      </c>
      <c r="G2583" s="2" t="s">
        <v>1027</v>
      </c>
      <c r="H2583" s="2" t="s">
        <v>34</v>
      </c>
      <c r="I2583" s="2" t="s">
        <v>7418</v>
      </c>
      <c r="J2583" s="2" t="s">
        <v>356</v>
      </c>
      <c r="K2583" s="9">
        <v>800</v>
      </c>
      <c r="L2583" s="9">
        <v>2130</v>
      </c>
      <c r="M2583" s="5">
        <v>89</v>
      </c>
      <c r="N2583" s="5">
        <v>2</v>
      </c>
      <c r="O2583" s="5">
        <v>47.87</v>
      </c>
      <c r="P2583" s="5">
        <v>103.21</v>
      </c>
      <c r="Q2583" s="2">
        <f t="shared" si="241"/>
        <v>55.339999999999996</v>
      </c>
      <c r="R2583" s="5">
        <f t="shared" si="242"/>
        <v>55.339999999999996</v>
      </c>
      <c r="S2583" s="11">
        <f t="shared" si="243"/>
        <v>1.1560476289951953</v>
      </c>
      <c r="T2583" s="5">
        <v>4.18</v>
      </c>
      <c r="U2583" s="5">
        <v>0.54</v>
      </c>
      <c r="V2583" s="5">
        <v>23.94</v>
      </c>
      <c r="W2583" s="12">
        <f t="shared" si="244"/>
        <v>2.247191011235955E-2</v>
      </c>
      <c r="X2583" s="2" t="str">
        <f t="shared" si="245"/>
        <v>SCALE</v>
      </c>
      <c r="Y2583" s="22" t="str">
        <f t="shared" si="246"/>
        <v>Premium (751-1000)</v>
      </c>
    </row>
    <row r="2584" spans="1:25">
      <c r="A2584" s="2" t="s">
        <v>8990</v>
      </c>
      <c r="B2584" s="2" t="s">
        <v>1033</v>
      </c>
      <c r="C2584" s="2" t="s">
        <v>185</v>
      </c>
      <c r="D2584" s="2" t="s">
        <v>421</v>
      </c>
      <c r="E2584" s="2" t="s">
        <v>32</v>
      </c>
      <c r="F2584" s="5">
        <v>3250</v>
      </c>
      <c r="G2584" s="2" t="s">
        <v>4953</v>
      </c>
      <c r="H2584" s="2" t="s">
        <v>266</v>
      </c>
      <c r="I2584" s="2" t="s">
        <v>7418</v>
      </c>
      <c r="J2584" s="2" t="s">
        <v>51</v>
      </c>
      <c r="K2584" s="9">
        <v>100</v>
      </c>
      <c r="L2584" s="9">
        <v>2213</v>
      </c>
      <c r="M2584" s="5">
        <v>94</v>
      </c>
      <c r="N2584" s="5">
        <v>2</v>
      </c>
      <c r="O2584" s="5">
        <v>48.73</v>
      </c>
      <c r="P2584" s="5">
        <v>75.52</v>
      </c>
      <c r="Q2584" s="2">
        <f t="shared" si="241"/>
        <v>26.79</v>
      </c>
      <c r="R2584" s="5">
        <f t="shared" si="242"/>
        <v>26.79</v>
      </c>
      <c r="S2584" s="11">
        <f t="shared" si="243"/>
        <v>0.54976400574594708</v>
      </c>
      <c r="T2584" s="5">
        <v>4.25</v>
      </c>
      <c r="U2584" s="5">
        <v>0.52</v>
      </c>
      <c r="V2584" s="5">
        <v>24.36</v>
      </c>
      <c r="W2584" s="12">
        <f t="shared" si="244"/>
        <v>2.1276595744680851E-2</v>
      </c>
      <c r="X2584" s="2" t="str">
        <f t="shared" si="245"/>
        <v>SCALE</v>
      </c>
      <c r="Y2584" s="22" t="str">
        <f t="shared" si="246"/>
        <v>Low (100-300)</v>
      </c>
    </row>
    <row r="2585" spans="1:25">
      <c r="A2585" s="2" t="s">
        <v>8991</v>
      </c>
      <c r="B2585" s="2" t="s">
        <v>340</v>
      </c>
      <c r="C2585" s="2" t="s">
        <v>7473</v>
      </c>
      <c r="D2585" s="2" t="s">
        <v>3388</v>
      </c>
      <c r="E2585" s="2" t="s">
        <v>258</v>
      </c>
      <c r="F2585" s="5">
        <v>1500</v>
      </c>
      <c r="G2585" s="2" t="s">
        <v>8992</v>
      </c>
      <c r="H2585" s="2" t="s">
        <v>134</v>
      </c>
      <c r="I2585" s="2" t="s">
        <v>7418</v>
      </c>
      <c r="J2585" s="2" t="s">
        <v>66</v>
      </c>
      <c r="K2585" s="9">
        <v>300</v>
      </c>
      <c r="L2585" s="9">
        <v>2407</v>
      </c>
      <c r="M2585" s="5">
        <v>82</v>
      </c>
      <c r="N2585" s="5">
        <v>2</v>
      </c>
      <c r="O2585" s="5">
        <v>62.3</v>
      </c>
      <c r="P2585" s="5">
        <v>123.57</v>
      </c>
      <c r="Q2585" s="2">
        <f t="shared" si="241"/>
        <v>61.269999999999996</v>
      </c>
      <c r="R2585" s="5">
        <f t="shared" si="242"/>
        <v>61.269999999999996</v>
      </c>
      <c r="S2585" s="11">
        <f t="shared" si="243"/>
        <v>0.98346709470304972</v>
      </c>
      <c r="T2585" s="5">
        <v>3.41</v>
      </c>
      <c r="U2585" s="5">
        <v>0.76</v>
      </c>
      <c r="V2585" s="5">
        <v>31.15</v>
      </c>
      <c r="W2585" s="12">
        <f t="shared" si="244"/>
        <v>2.4390243902439025E-2</v>
      </c>
      <c r="X2585" s="2" t="str">
        <f t="shared" si="245"/>
        <v>SCALE</v>
      </c>
      <c r="Y2585" s="22" t="str">
        <f t="shared" si="246"/>
        <v>Low (100-300)</v>
      </c>
    </row>
    <row r="2586" spans="1:25">
      <c r="A2586" s="2" t="s">
        <v>8993</v>
      </c>
      <c r="B2586" s="2" t="s">
        <v>8994</v>
      </c>
      <c r="C2586" s="2" t="s">
        <v>8995</v>
      </c>
      <c r="D2586" s="2" t="s">
        <v>7006</v>
      </c>
      <c r="E2586" s="2" t="s">
        <v>112</v>
      </c>
      <c r="F2586" s="5">
        <v>2674</v>
      </c>
      <c r="G2586" s="2" t="s">
        <v>8996</v>
      </c>
      <c r="H2586" s="2" t="s">
        <v>134</v>
      </c>
      <c r="I2586" s="2" t="s">
        <v>7418</v>
      </c>
      <c r="J2586" s="2" t="s">
        <v>155</v>
      </c>
      <c r="K2586" s="9">
        <v>200</v>
      </c>
      <c r="L2586" s="9">
        <v>1859</v>
      </c>
      <c r="M2586" s="5">
        <v>69</v>
      </c>
      <c r="N2586" s="5">
        <v>2</v>
      </c>
      <c r="O2586" s="5">
        <v>53.47</v>
      </c>
      <c r="P2586" s="5">
        <v>138.72999999999999</v>
      </c>
      <c r="Q2586" s="2">
        <f t="shared" si="241"/>
        <v>85.259999999999991</v>
      </c>
      <c r="R2586" s="5">
        <f t="shared" si="242"/>
        <v>85.259999999999991</v>
      </c>
      <c r="S2586" s="11">
        <f t="shared" si="243"/>
        <v>1.5945389938283148</v>
      </c>
      <c r="T2586" s="5">
        <v>3.71</v>
      </c>
      <c r="U2586" s="5">
        <v>0.77</v>
      </c>
      <c r="V2586" s="5">
        <v>26.74</v>
      </c>
      <c r="W2586" s="12">
        <f t="shared" si="244"/>
        <v>2.8985507246376812E-2</v>
      </c>
      <c r="X2586" s="2" t="str">
        <f t="shared" si="245"/>
        <v>SCALE</v>
      </c>
      <c r="Y2586" s="22" t="str">
        <f t="shared" si="246"/>
        <v>Low (100-300)</v>
      </c>
    </row>
    <row r="2587" spans="1:25">
      <c r="A2587" s="2" t="s">
        <v>8997</v>
      </c>
      <c r="B2587" s="2" t="s">
        <v>1238</v>
      </c>
      <c r="C2587" s="2" t="s">
        <v>677</v>
      </c>
      <c r="D2587" s="2" t="s">
        <v>8998</v>
      </c>
      <c r="E2587" s="2" t="s">
        <v>118</v>
      </c>
      <c r="F2587" s="5">
        <v>2750</v>
      </c>
      <c r="G2587" s="2" t="s">
        <v>8999</v>
      </c>
      <c r="H2587" s="2" t="s">
        <v>50</v>
      </c>
      <c r="I2587" s="2" t="s">
        <v>7418</v>
      </c>
      <c r="J2587" s="2" t="s">
        <v>458</v>
      </c>
      <c r="K2587" s="9">
        <v>600</v>
      </c>
      <c r="L2587" s="9">
        <v>831</v>
      </c>
      <c r="M2587" s="5">
        <v>30</v>
      </c>
      <c r="N2587" s="5">
        <v>3</v>
      </c>
      <c r="O2587" s="5">
        <v>18.670000000000002</v>
      </c>
      <c r="P2587" s="5">
        <v>219.01</v>
      </c>
      <c r="Q2587" s="2">
        <f t="shared" si="241"/>
        <v>200.33999999999997</v>
      </c>
      <c r="R2587" s="5">
        <f t="shared" si="242"/>
        <v>200.33999999999997</v>
      </c>
      <c r="S2587" s="11">
        <f t="shared" si="243"/>
        <v>10.730583824317083</v>
      </c>
      <c r="T2587" s="5">
        <v>3.61</v>
      </c>
      <c r="U2587" s="5">
        <v>0.62</v>
      </c>
      <c r="V2587" s="5">
        <v>6.22</v>
      </c>
      <c r="W2587" s="12">
        <f t="shared" si="244"/>
        <v>0.1</v>
      </c>
      <c r="X2587" s="2" t="str">
        <f t="shared" si="245"/>
        <v>SCALE</v>
      </c>
      <c r="Y2587" s="22" t="str">
        <f t="shared" si="246"/>
        <v>High (501-750)</v>
      </c>
    </row>
    <row r="2588" spans="1:25">
      <c r="A2588" s="2" t="s">
        <v>9000</v>
      </c>
      <c r="B2588" s="2" t="s">
        <v>899</v>
      </c>
      <c r="C2588" s="2" t="s">
        <v>476</v>
      </c>
      <c r="D2588" s="2" t="s">
        <v>477</v>
      </c>
      <c r="E2588" s="2" t="s">
        <v>118</v>
      </c>
      <c r="F2588" s="5">
        <v>275</v>
      </c>
      <c r="G2588" s="2" t="s">
        <v>9001</v>
      </c>
      <c r="H2588" s="2" t="s">
        <v>161</v>
      </c>
      <c r="I2588" s="2" t="s">
        <v>7418</v>
      </c>
      <c r="J2588" s="2" t="s">
        <v>80</v>
      </c>
      <c r="K2588" s="9">
        <v>700</v>
      </c>
      <c r="L2588" s="9">
        <v>2405</v>
      </c>
      <c r="M2588" s="5">
        <v>76</v>
      </c>
      <c r="N2588" s="5">
        <v>6</v>
      </c>
      <c r="O2588" s="5">
        <v>56.46</v>
      </c>
      <c r="P2588" s="5">
        <v>407.8</v>
      </c>
      <c r="Q2588" s="2">
        <f t="shared" si="241"/>
        <v>351.34000000000003</v>
      </c>
      <c r="R2588" s="5">
        <f t="shared" si="242"/>
        <v>351.34000000000003</v>
      </c>
      <c r="S2588" s="11">
        <f t="shared" si="243"/>
        <v>6.2228126106978401</v>
      </c>
      <c r="T2588" s="5">
        <v>3.16</v>
      </c>
      <c r="U2588" s="5">
        <v>0.74</v>
      </c>
      <c r="V2588" s="5">
        <v>9.41</v>
      </c>
      <c r="W2588" s="12">
        <f t="shared" si="244"/>
        <v>7.8947368421052627E-2</v>
      </c>
      <c r="X2588" s="2" t="str">
        <f t="shared" si="245"/>
        <v>SCALE</v>
      </c>
      <c r="Y2588" s="22" t="str">
        <f t="shared" si="246"/>
        <v>High (501-750)</v>
      </c>
    </row>
    <row r="2589" spans="1:25">
      <c r="A2589" s="2" t="s">
        <v>9002</v>
      </c>
      <c r="B2589" s="2" t="s">
        <v>45</v>
      </c>
      <c r="C2589" s="2" t="s">
        <v>269</v>
      </c>
      <c r="D2589" s="2" t="s">
        <v>9003</v>
      </c>
      <c r="E2589" s="2" t="s">
        <v>32</v>
      </c>
      <c r="F2589" s="5">
        <v>4700</v>
      </c>
      <c r="G2589" s="2" t="s">
        <v>9004</v>
      </c>
      <c r="H2589" s="2" t="s">
        <v>253</v>
      </c>
      <c r="I2589" s="2" t="s">
        <v>7418</v>
      </c>
      <c r="J2589" s="2" t="s">
        <v>232</v>
      </c>
      <c r="K2589" s="9">
        <v>600</v>
      </c>
      <c r="L2589" s="9">
        <v>1041</v>
      </c>
      <c r="M2589" s="5">
        <v>39</v>
      </c>
      <c r="N2589" s="5">
        <v>1</v>
      </c>
      <c r="O2589" s="5">
        <v>16.95</v>
      </c>
      <c r="P2589" s="5">
        <v>54.97</v>
      </c>
      <c r="Q2589" s="2">
        <f t="shared" si="241"/>
        <v>38.019999999999996</v>
      </c>
      <c r="R2589" s="5">
        <f t="shared" si="242"/>
        <v>38.019999999999996</v>
      </c>
      <c r="S2589" s="11">
        <f t="shared" si="243"/>
        <v>2.2430678466076697</v>
      </c>
      <c r="T2589" s="5">
        <v>3.75</v>
      </c>
      <c r="U2589" s="5">
        <v>0.43</v>
      </c>
      <c r="V2589" s="5">
        <v>16.95</v>
      </c>
      <c r="W2589" s="12">
        <f t="shared" si="244"/>
        <v>2.564102564102564E-2</v>
      </c>
      <c r="X2589" s="2" t="str">
        <f t="shared" si="245"/>
        <v>SCALE</v>
      </c>
      <c r="Y2589" s="22" t="str">
        <f t="shared" si="246"/>
        <v>High (501-750)</v>
      </c>
    </row>
    <row r="2590" spans="1:25">
      <c r="A2590" s="2" t="s">
        <v>9005</v>
      </c>
      <c r="B2590" s="2" t="s">
        <v>9006</v>
      </c>
      <c r="C2590" s="2" t="s">
        <v>9007</v>
      </c>
      <c r="D2590" s="2" t="s">
        <v>9008</v>
      </c>
      <c r="E2590" s="2" t="s">
        <v>188</v>
      </c>
      <c r="F2590" s="5">
        <v>1500</v>
      </c>
      <c r="G2590" s="2" t="s">
        <v>9009</v>
      </c>
      <c r="H2590" s="2" t="s">
        <v>65</v>
      </c>
      <c r="I2590" s="2" t="s">
        <v>7418</v>
      </c>
      <c r="J2590" s="2" t="s">
        <v>293</v>
      </c>
      <c r="K2590" s="9">
        <v>300</v>
      </c>
      <c r="L2590" s="9">
        <v>1021</v>
      </c>
      <c r="M2590" s="5">
        <v>21</v>
      </c>
      <c r="N2590" s="5">
        <v>0</v>
      </c>
      <c r="O2590" s="5">
        <v>16.79</v>
      </c>
      <c r="P2590" s="5">
        <v>0</v>
      </c>
      <c r="Q2590" s="2">
        <f t="shared" si="241"/>
        <v>-16.79</v>
      </c>
      <c r="R2590" s="5">
        <f t="shared" si="242"/>
        <v>-16.79</v>
      </c>
      <c r="S2590" s="11">
        <f t="shared" si="243"/>
        <v>-1</v>
      </c>
      <c r="T2590" s="5">
        <v>2.06</v>
      </c>
      <c r="U2590" s="5">
        <v>0.8</v>
      </c>
      <c r="V2590" s="5">
        <v>0</v>
      </c>
      <c r="W2590" s="12">
        <f t="shared" si="244"/>
        <v>0</v>
      </c>
      <c r="X2590" s="2" t="str">
        <f t="shared" si="245"/>
        <v>PAUSE</v>
      </c>
      <c r="Y2590" s="22" t="str">
        <f t="shared" si="246"/>
        <v>Low (100-300)</v>
      </c>
    </row>
    <row r="2591" spans="1:25">
      <c r="A2591" s="2" t="s">
        <v>9010</v>
      </c>
      <c r="B2591" s="2" t="s">
        <v>6128</v>
      </c>
      <c r="C2591" s="2" t="s">
        <v>606</v>
      </c>
      <c r="D2591" s="2" t="s">
        <v>2365</v>
      </c>
      <c r="E2591" s="2" t="s">
        <v>85</v>
      </c>
      <c r="F2591" s="5">
        <v>5000</v>
      </c>
      <c r="G2591" s="2" t="s">
        <v>9011</v>
      </c>
      <c r="H2591" s="2" t="s">
        <v>312</v>
      </c>
      <c r="I2591" s="2" t="s">
        <v>7418</v>
      </c>
      <c r="J2591" s="2" t="s">
        <v>140</v>
      </c>
      <c r="K2591" s="9">
        <v>200</v>
      </c>
      <c r="L2591" s="9">
        <v>2457</v>
      </c>
      <c r="M2591" s="5">
        <v>104</v>
      </c>
      <c r="N2591" s="5">
        <v>2</v>
      </c>
      <c r="O2591" s="5">
        <v>62.55</v>
      </c>
      <c r="P2591" s="5">
        <v>76.11</v>
      </c>
      <c r="Q2591" s="2">
        <f t="shared" si="241"/>
        <v>13.560000000000002</v>
      </c>
      <c r="R2591" s="5">
        <f t="shared" si="242"/>
        <v>13.560000000000002</v>
      </c>
      <c r="S2591" s="11">
        <f t="shared" si="243"/>
        <v>0.21678657074340532</v>
      </c>
      <c r="T2591" s="5">
        <v>4.2300000000000004</v>
      </c>
      <c r="U2591" s="5">
        <v>0.6</v>
      </c>
      <c r="V2591" s="5">
        <v>31.28</v>
      </c>
      <c r="W2591" s="12">
        <f t="shared" si="244"/>
        <v>1.9230769230769232E-2</v>
      </c>
      <c r="X2591" s="2" t="str">
        <f t="shared" si="245"/>
        <v>SCALE</v>
      </c>
      <c r="Y2591" s="22" t="str">
        <f t="shared" si="246"/>
        <v>Low (100-300)</v>
      </c>
    </row>
    <row r="2592" spans="1:25">
      <c r="A2592" s="2" t="s">
        <v>9012</v>
      </c>
      <c r="B2592" s="2" t="s">
        <v>9013</v>
      </c>
      <c r="C2592" s="2" t="s">
        <v>763</v>
      </c>
      <c r="D2592" s="2" t="s">
        <v>251</v>
      </c>
      <c r="E2592" s="2" t="s">
        <v>23</v>
      </c>
      <c r="F2592" s="5">
        <v>1600</v>
      </c>
      <c r="G2592" s="2" t="s">
        <v>7492</v>
      </c>
      <c r="H2592" s="2" t="s">
        <v>253</v>
      </c>
      <c r="I2592" s="2" t="s">
        <v>7418</v>
      </c>
      <c r="J2592" s="2" t="s">
        <v>319</v>
      </c>
      <c r="K2592" s="9">
        <v>300</v>
      </c>
      <c r="L2592" s="9">
        <v>1173</v>
      </c>
      <c r="M2592" s="5">
        <v>46</v>
      </c>
      <c r="N2592" s="5">
        <v>4</v>
      </c>
      <c r="O2592" s="5">
        <v>21.71</v>
      </c>
      <c r="P2592" s="5">
        <v>160.13</v>
      </c>
      <c r="Q2592" s="2">
        <f t="shared" si="241"/>
        <v>138.41999999999999</v>
      </c>
      <c r="R2592" s="5">
        <f t="shared" si="242"/>
        <v>138.41999999999999</v>
      </c>
      <c r="S2592" s="11">
        <f t="shared" si="243"/>
        <v>6.3758636573007825</v>
      </c>
      <c r="T2592" s="5">
        <v>3.92</v>
      </c>
      <c r="U2592" s="5">
        <v>0.47</v>
      </c>
      <c r="V2592" s="5">
        <v>5.43</v>
      </c>
      <c r="W2592" s="12">
        <f t="shared" si="244"/>
        <v>8.6956521739130432E-2</v>
      </c>
      <c r="X2592" s="2" t="str">
        <f t="shared" si="245"/>
        <v>SCALE</v>
      </c>
      <c r="Y2592" s="22" t="str">
        <f t="shared" si="246"/>
        <v>Low (100-300)</v>
      </c>
    </row>
    <row r="2593" spans="1:25">
      <c r="A2593" s="2" t="s">
        <v>9014</v>
      </c>
      <c r="B2593" s="2" t="s">
        <v>534</v>
      </c>
      <c r="C2593" s="2" t="s">
        <v>5468</v>
      </c>
      <c r="D2593" s="2" t="s">
        <v>896</v>
      </c>
      <c r="E2593" s="2" t="s">
        <v>1001</v>
      </c>
      <c r="F2593" s="5">
        <v>1200</v>
      </c>
      <c r="G2593" s="2" t="s">
        <v>9015</v>
      </c>
      <c r="H2593" s="2" t="s">
        <v>50</v>
      </c>
      <c r="I2593" s="2" t="s">
        <v>7418</v>
      </c>
      <c r="J2593" s="2" t="s">
        <v>35</v>
      </c>
      <c r="K2593" s="9">
        <v>800</v>
      </c>
      <c r="L2593" s="9">
        <v>2095</v>
      </c>
      <c r="M2593" s="5">
        <v>86</v>
      </c>
      <c r="N2593" s="5">
        <v>0</v>
      </c>
      <c r="O2593" s="5">
        <v>46.61</v>
      </c>
      <c r="P2593" s="5">
        <v>0</v>
      </c>
      <c r="Q2593" s="2">
        <f t="shared" si="241"/>
        <v>-46.61</v>
      </c>
      <c r="R2593" s="5">
        <f t="shared" si="242"/>
        <v>-46.61</v>
      </c>
      <c r="S2593" s="11">
        <f t="shared" si="243"/>
        <v>-1</v>
      </c>
      <c r="T2593" s="5">
        <v>4.1100000000000003</v>
      </c>
      <c r="U2593" s="5">
        <v>0.54</v>
      </c>
      <c r="V2593" s="5">
        <v>0</v>
      </c>
      <c r="W2593" s="12">
        <f t="shared" si="244"/>
        <v>0</v>
      </c>
      <c r="X2593" s="2" t="str">
        <f t="shared" si="245"/>
        <v>PAUSE</v>
      </c>
      <c r="Y2593" s="22" t="str">
        <f t="shared" si="246"/>
        <v>Premium (751-1000)</v>
      </c>
    </row>
    <row r="2594" spans="1:25">
      <c r="A2594" s="2" t="s">
        <v>9016</v>
      </c>
      <c r="B2594" s="2" t="s">
        <v>208</v>
      </c>
      <c r="C2594" s="2" t="s">
        <v>4069</v>
      </c>
      <c r="D2594" s="2" t="s">
        <v>117</v>
      </c>
      <c r="E2594" s="2" t="s">
        <v>118</v>
      </c>
      <c r="F2594" s="5">
        <v>1250</v>
      </c>
      <c r="G2594" s="2" t="s">
        <v>9017</v>
      </c>
      <c r="H2594" s="2" t="s">
        <v>150</v>
      </c>
      <c r="I2594" s="2" t="s">
        <v>7418</v>
      </c>
      <c r="J2594" s="2" t="s">
        <v>43</v>
      </c>
      <c r="K2594" s="9">
        <v>200</v>
      </c>
      <c r="L2594" s="9">
        <v>1754</v>
      </c>
      <c r="M2594" s="5">
        <v>69</v>
      </c>
      <c r="N2594" s="5">
        <v>7</v>
      </c>
      <c r="O2594" s="5">
        <v>38.74</v>
      </c>
      <c r="P2594" s="5">
        <v>520.72</v>
      </c>
      <c r="Q2594" s="2">
        <f t="shared" si="241"/>
        <v>481.98</v>
      </c>
      <c r="R2594" s="5">
        <f t="shared" si="242"/>
        <v>481.98</v>
      </c>
      <c r="S2594" s="11">
        <f t="shared" si="243"/>
        <v>12.441404233350541</v>
      </c>
      <c r="T2594" s="5">
        <v>3.93</v>
      </c>
      <c r="U2594" s="5">
        <v>0.56000000000000005</v>
      </c>
      <c r="V2594" s="5">
        <v>5.53</v>
      </c>
      <c r="W2594" s="12">
        <f t="shared" si="244"/>
        <v>0.10144927536231885</v>
      </c>
      <c r="X2594" s="2" t="str">
        <f t="shared" si="245"/>
        <v>SCALE</v>
      </c>
      <c r="Y2594" s="22" t="str">
        <f t="shared" si="246"/>
        <v>Low (100-300)</v>
      </c>
    </row>
    <row r="2595" spans="1:25">
      <c r="A2595" s="2" t="s">
        <v>9018</v>
      </c>
      <c r="B2595" s="2" t="s">
        <v>9019</v>
      </c>
      <c r="C2595" s="2" t="s">
        <v>3269</v>
      </c>
      <c r="D2595" s="2" t="s">
        <v>9020</v>
      </c>
      <c r="E2595" s="2" t="s">
        <v>112</v>
      </c>
      <c r="F2595" s="5">
        <v>1100</v>
      </c>
      <c r="G2595" s="2" t="s">
        <v>2339</v>
      </c>
      <c r="H2595" s="2" t="s">
        <v>72</v>
      </c>
      <c r="I2595" s="2" t="s">
        <v>7418</v>
      </c>
      <c r="J2595" s="2" t="s">
        <v>356</v>
      </c>
      <c r="K2595" s="9">
        <v>600</v>
      </c>
      <c r="L2595" s="9">
        <v>715</v>
      </c>
      <c r="M2595" s="5">
        <v>13</v>
      </c>
      <c r="N2595" s="5">
        <v>0</v>
      </c>
      <c r="O2595" s="5">
        <v>6.78</v>
      </c>
      <c r="P2595" s="5">
        <v>0</v>
      </c>
      <c r="Q2595" s="2">
        <f t="shared" si="241"/>
        <v>-6.78</v>
      </c>
      <c r="R2595" s="5">
        <f t="shared" si="242"/>
        <v>-6.78</v>
      </c>
      <c r="S2595" s="11">
        <f t="shared" si="243"/>
        <v>-1</v>
      </c>
      <c r="T2595" s="5">
        <v>1.82</v>
      </c>
      <c r="U2595" s="5">
        <v>0.52</v>
      </c>
      <c r="V2595" s="5">
        <v>0</v>
      </c>
      <c r="W2595" s="12">
        <f t="shared" si="244"/>
        <v>0</v>
      </c>
      <c r="X2595" s="2" t="str">
        <f t="shared" si="245"/>
        <v>PAUSE</v>
      </c>
      <c r="Y2595" s="22" t="str">
        <f t="shared" si="246"/>
        <v>High (501-750)</v>
      </c>
    </row>
    <row r="2596" spans="1:25">
      <c r="A2596" s="2" t="s">
        <v>9021</v>
      </c>
      <c r="B2596" s="2" t="s">
        <v>9022</v>
      </c>
      <c r="C2596" s="2" t="s">
        <v>1893</v>
      </c>
      <c r="D2596" s="2" t="s">
        <v>2155</v>
      </c>
      <c r="E2596" s="2" t="s">
        <v>188</v>
      </c>
      <c r="F2596" s="5">
        <v>3250</v>
      </c>
      <c r="G2596" s="2" t="s">
        <v>9023</v>
      </c>
      <c r="H2596" s="2" t="s">
        <v>72</v>
      </c>
      <c r="I2596" s="2" t="s">
        <v>7418</v>
      </c>
      <c r="J2596" s="2" t="s">
        <v>80</v>
      </c>
      <c r="K2596" s="9">
        <v>600</v>
      </c>
      <c r="L2596" s="9">
        <v>2081</v>
      </c>
      <c r="M2596" s="5">
        <v>92</v>
      </c>
      <c r="N2596" s="5">
        <v>2</v>
      </c>
      <c r="O2596" s="5">
        <v>76.19</v>
      </c>
      <c r="P2596" s="5">
        <v>117.28</v>
      </c>
      <c r="Q2596" s="2">
        <f t="shared" si="241"/>
        <v>41.09</v>
      </c>
      <c r="R2596" s="5">
        <f t="shared" si="242"/>
        <v>41.09</v>
      </c>
      <c r="S2596" s="11">
        <f t="shared" si="243"/>
        <v>0.53930962068512933</v>
      </c>
      <c r="T2596" s="5">
        <v>4.42</v>
      </c>
      <c r="U2596" s="5">
        <v>0.83</v>
      </c>
      <c r="V2596" s="5">
        <v>38.1</v>
      </c>
      <c r="W2596" s="12">
        <f t="shared" si="244"/>
        <v>2.1739130434782608E-2</v>
      </c>
      <c r="X2596" s="2" t="str">
        <f t="shared" si="245"/>
        <v>SCALE</v>
      </c>
      <c r="Y2596" s="22" t="str">
        <f t="shared" si="246"/>
        <v>High (501-750)</v>
      </c>
    </row>
    <row r="2597" spans="1:25">
      <c r="A2597" s="2" t="s">
        <v>9024</v>
      </c>
      <c r="B2597" s="2" t="s">
        <v>104</v>
      </c>
      <c r="C2597" s="2" t="s">
        <v>763</v>
      </c>
      <c r="D2597" s="2" t="s">
        <v>9025</v>
      </c>
      <c r="E2597" s="2" t="s">
        <v>32</v>
      </c>
      <c r="F2597" s="5">
        <v>3250</v>
      </c>
      <c r="G2597" s="2" t="s">
        <v>9026</v>
      </c>
      <c r="H2597" s="2" t="s">
        <v>150</v>
      </c>
      <c r="I2597" s="2" t="s">
        <v>7418</v>
      </c>
      <c r="J2597" s="2" t="s">
        <v>95</v>
      </c>
      <c r="K2597" s="9">
        <v>700</v>
      </c>
      <c r="L2597" s="9">
        <v>1743</v>
      </c>
      <c r="M2597" s="5">
        <v>44</v>
      </c>
      <c r="N2597" s="5">
        <v>1</v>
      </c>
      <c r="O2597" s="5">
        <v>19.45</v>
      </c>
      <c r="P2597" s="5">
        <v>74.180000000000007</v>
      </c>
      <c r="Q2597" s="2">
        <f t="shared" si="241"/>
        <v>54.730000000000004</v>
      </c>
      <c r="R2597" s="5">
        <f t="shared" si="242"/>
        <v>54.730000000000004</v>
      </c>
      <c r="S2597" s="11">
        <f t="shared" si="243"/>
        <v>2.8138817480719798</v>
      </c>
      <c r="T2597" s="5">
        <v>2.52</v>
      </c>
      <c r="U2597" s="5">
        <v>0.44</v>
      </c>
      <c r="V2597" s="5">
        <v>19.45</v>
      </c>
      <c r="W2597" s="12">
        <f t="shared" si="244"/>
        <v>2.2727272727272728E-2</v>
      </c>
      <c r="X2597" s="2" t="str">
        <f t="shared" si="245"/>
        <v>SCALE</v>
      </c>
      <c r="Y2597" s="22" t="str">
        <f t="shared" si="246"/>
        <v>High (501-750)</v>
      </c>
    </row>
    <row r="2598" spans="1:25">
      <c r="A2598" s="2" t="s">
        <v>9027</v>
      </c>
      <c r="B2598" s="2" t="s">
        <v>9028</v>
      </c>
      <c r="C2598" s="2" t="s">
        <v>9029</v>
      </c>
      <c r="D2598" s="2" t="s">
        <v>9030</v>
      </c>
      <c r="E2598" s="2" t="s">
        <v>112</v>
      </c>
      <c r="F2598" s="5">
        <v>1500</v>
      </c>
      <c r="G2598" s="2" t="s">
        <v>9031</v>
      </c>
      <c r="H2598" s="2" t="s">
        <v>42</v>
      </c>
      <c r="I2598" s="2" t="s">
        <v>7418</v>
      </c>
      <c r="J2598" s="2" t="s">
        <v>382</v>
      </c>
      <c r="K2598" s="9">
        <v>700</v>
      </c>
      <c r="L2598" s="9">
        <v>1193</v>
      </c>
      <c r="M2598" s="5">
        <v>39</v>
      </c>
      <c r="N2598" s="5">
        <v>1</v>
      </c>
      <c r="O2598" s="5">
        <v>16.68</v>
      </c>
      <c r="P2598" s="5">
        <v>58.9</v>
      </c>
      <c r="Q2598" s="2">
        <f t="shared" si="241"/>
        <v>42.22</v>
      </c>
      <c r="R2598" s="5">
        <f t="shared" si="242"/>
        <v>42.22</v>
      </c>
      <c r="S2598" s="11">
        <f t="shared" si="243"/>
        <v>2.5311750599520382</v>
      </c>
      <c r="T2598" s="5">
        <v>3.27</v>
      </c>
      <c r="U2598" s="5">
        <v>0.43</v>
      </c>
      <c r="V2598" s="5">
        <v>16.68</v>
      </c>
      <c r="W2598" s="12">
        <f t="shared" si="244"/>
        <v>2.564102564102564E-2</v>
      </c>
      <c r="X2598" s="2" t="str">
        <f t="shared" si="245"/>
        <v>SCALE</v>
      </c>
      <c r="Y2598" s="22" t="str">
        <f t="shared" si="246"/>
        <v>High (501-750)</v>
      </c>
    </row>
    <row r="2599" spans="1:25">
      <c r="A2599" s="2" t="s">
        <v>9032</v>
      </c>
      <c r="B2599" s="2" t="s">
        <v>5767</v>
      </c>
      <c r="C2599" s="2" t="s">
        <v>5425</v>
      </c>
      <c r="D2599" s="2" t="s">
        <v>9033</v>
      </c>
      <c r="E2599" s="2" t="s">
        <v>40</v>
      </c>
      <c r="F2599" s="5">
        <v>1750</v>
      </c>
      <c r="G2599" s="2" t="s">
        <v>9034</v>
      </c>
      <c r="H2599" s="2" t="s">
        <v>87</v>
      </c>
      <c r="I2599" s="2" t="s">
        <v>7418</v>
      </c>
      <c r="J2599" s="2" t="s">
        <v>177</v>
      </c>
      <c r="K2599" s="9">
        <v>1000</v>
      </c>
      <c r="L2599" s="9">
        <v>1329</v>
      </c>
      <c r="M2599" s="5">
        <v>38</v>
      </c>
      <c r="N2599" s="5">
        <v>3</v>
      </c>
      <c r="O2599" s="5">
        <v>27.37</v>
      </c>
      <c r="P2599" s="5">
        <v>205.53</v>
      </c>
      <c r="Q2599" s="2">
        <f t="shared" si="241"/>
        <v>178.16</v>
      </c>
      <c r="R2599" s="5">
        <f t="shared" si="242"/>
        <v>178.16</v>
      </c>
      <c r="S2599" s="11">
        <f t="shared" si="243"/>
        <v>6.5093167701863353</v>
      </c>
      <c r="T2599" s="5">
        <v>2.86</v>
      </c>
      <c r="U2599" s="5">
        <v>0.72</v>
      </c>
      <c r="V2599" s="5">
        <v>9.1199999999999992</v>
      </c>
      <c r="W2599" s="12">
        <f t="shared" si="244"/>
        <v>7.8947368421052627E-2</v>
      </c>
      <c r="X2599" s="2" t="str">
        <f t="shared" si="245"/>
        <v>SCALE</v>
      </c>
      <c r="Y2599" s="22" t="str">
        <f t="shared" si="246"/>
        <v>Premium (751-1000)</v>
      </c>
    </row>
    <row r="2600" spans="1:25">
      <c r="A2600" s="2" t="s">
        <v>9035</v>
      </c>
      <c r="B2600" s="2" t="s">
        <v>465</v>
      </c>
      <c r="C2600" s="2" t="s">
        <v>9036</v>
      </c>
      <c r="D2600" s="2" t="s">
        <v>602</v>
      </c>
      <c r="E2600" s="2" t="s">
        <v>40</v>
      </c>
      <c r="F2600" s="5">
        <v>5001</v>
      </c>
      <c r="G2600" s="2" t="s">
        <v>9037</v>
      </c>
      <c r="H2600" s="2" t="s">
        <v>312</v>
      </c>
      <c r="I2600" s="2" t="s">
        <v>7418</v>
      </c>
      <c r="J2600" s="2" t="s">
        <v>217</v>
      </c>
      <c r="K2600" s="9">
        <v>200</v>
      </c>
      <c r="L2600" s="9">
        <v>1564</v>
      </c>
      <c r="M2600" s="5">
        <v>27</v>
      </c>
      <c r="N2600" s="5">
        <v>0</v>
      </c>
      <c r="O2600" s="5">
        <v>14.29</v>
      </c>
      <c r="P2600" s="5">
        <v>0</v>
      </c>
      <c r="Q2600" s="2">
        <f t="shared" si="241"/>
        <v>-14.29</v>
      </c>
      <c r="R2600" s="5">
        <f t="shared" si="242"/>
        <v>-14.29</v>
      </c>
      <c r="S2600" s="11">
        <f t="shared" si="243"/>
        <v>-1</v>
      </c>
      <c r="T2600" s="5">
        <v>1.73</v>
      </c>
      <c r="U2600" s="5">
        <v>0.53</v>
      </c>
      <c r="V2600" s="5">
        <v>0</v>
      </c>
      <c r="W2600" s="12">
        <f t="shared" si="244"/>
        <v>0</v>
      </c>
      <c r="X2600" s="2" t="str">
        <f t="shared" si="245"/>
        <v>PAUSE</v>
      </c>
      <c r="Y2600" s="22" t="str">
        <f t="shared" si="246"/>
        <v>Low (100-300)</v>
      </c>
    </row>
    <row r="2601" spans="1:25">
      <c r="A2601" s="2" t="s">
        <v>9038</v>
      </c>
      <c r="B2601" s="2" t="s">
        <v>6732</v>
      </c>
      <c r="C2601" s="2" t="s">
        <v>143</v>
      </c>
      <c r="D2601" s="2" t="s">
        <v>1401</v>
      </c>
      <c r="E2601" s="2" t="s">
        <v>132</v>
      </c>
      <c r="F2601" s="5">
        <v>3250</v>
      </c>
      <c r="G2601" s="2" t="s">
        <v>9039</v>
      </c>
      <c r="H2601" s="2" t="s">
        <v>25</v>
      </c>
      <c r="I2601" s="2" t="s">
        <v>7418</v>
      </c>
      <c r="J2601" s="2" t="s">
        <v>300</v>
      </c>
      <c r="K2601" s="9">
        <v>500</v>
      </c>
      <c r="L2601" s="9">
        <v>527</v>
      </c>
      <c r="M2601" s="5">
        <v>15</v>
      </c>
      <c r="N2601" s="5">
        <v>0</v>
      </c>
      <c r="O2601" s="5">
        <v>8.18</v>
      </c>
      <c r="P2601" s="5">
        <v>0</v>
      </c>
      <c r="Q2601" s="2">
        <f t="shared" si="241"/>
        <v>-8.18</v>
      </c>
      <c r="R2601" s="5">
        <f t="shared" si="242"/>
        <v>-8.18</v>
      </c>
      <c r="S2601" s="11">
        <f t="shared" si="243"/>
        <v>-1</v>
      </c>
      <c r="T2601" s="5">
        <v>2.85</v>
      </c>
      <c r="U2601" s="5">
        <v>0.55000000000000004</v>
      </c>
      <c r="V2601" s="5">
        <v>0</v>
      </c>
      <c r="W2601" s="12">
        <f t="shared" si="244"/>
        <v>0</v>
      </c>
      <c r="X2601" s="2" t="str">
        <f t="shared" si="245"/>
        <v>PAUSE</v>
      </c>
      <c r="Y2601" s="22" t="str">
        <f t="shared" si="246"/>
        <v>Mid (301-500)</v>
      </c>
    </row>
    <row r="2602" spans="1:25">
      <c r="A2602" s="2" t="s">
        <v>9040</v>
      </c>
      <c r="B2602" s="2" t="s">
        <v>2238</v>
      </c>
      <c r="C2602" s="2" t="s">
        <v>8839</v>
      </c>
      <c r="D2602" s="2" t="s">
        <v>624</v>
      </c>
      <c r="E2602" s="2" t="s">
        <v>625</v>
      </c>
      <c r="F2602" s="5">
        <v>4700</v>
      </c>
      <c r="G2602" s="2" t="s">
        <v>2219</v>
      </c>
      <c r="H2602" s="2" t="s">
        <v>167</v>
      </c>
      <c r="I2602" s="2" t="s">
        <v>7418</v>
      </c>
      <c r="J2602" s="2" t="s">
        <v>66</v>
      </c>
      <c r="K2602" s="9">
        <v>500</v>
      </c>
      <c r="L2602" s="9">
        <v>1750</v>
      </c>
      <c r="M2602" s="5">
        <v>70</v>
      </c>
      <c r="N2602" s="5">
        <v>0</v>
      </c>
      <c r="O2602" s="5">
        <v>42.2</v>
      </c>
      <c r="P2602" s="5">
        <v>0</v>
      </c>
      <c r="Q2602" s="2">
        <f t="shared" si="241"/>
        <v>-42.2</v>
      </c>
      <c r="R2602" s="5">
        <f t="shared" si="242"/>
        <v>-42.2</v>
      </c>
      <c r="S2602" s="11">
        <f t="shared" si="243"/>
        <v>-1</v>
      </c>
      <c r="T2602" s="5">
        <v>4</v>
      </c>
      <c r="U2602" s="5">
        <v>0.6</v>
      </c>
      <c r="V2602" s="5">
        <v>0</v>
      </c>
      <c r="W2602" s="12">
        <f t="shared" si="244"/>
        <v>0</v>
      </c>
      <c r="X2602" s="2" t="str">
        <f t="shared" si="245"/>
        <v>PAUSE</v>
      </c>
      <c r="Y2602" s="22" t="str">
        <f t="shared" si="246"/>
        <v>Mid (301-500)</v>
      </c>
    </row>
    <row r="2603" spans="1:25">
      <c r="A2603" s="2" t="s">
        <v>9041</v>
      </c>
      <c r="B2603" s="2" t="s">
        <v>295</v>
      </c>
      <c r="C2603" s="2" t="s">
        <v>9042</v>
      </c>
      <c r="D2603" s="2" t="s">
        <v>1976</v>
      </c>
      <c r="E2603" s="2" t="s">
        <v>850</v>
      </c>
      <c r="F2603" s="5">
        <v>1500</v>
      </c>
      <c r="G2603" s="2" t="s">
        <v>4662</v>
      </c>
      <c r="H2603" s="2" t="s">
        <v>253</v>
      </c>
      <c r="I2603" s="2" t="s">
        <v>7418</v>
      </c>
      <c r="J2603" s="2" t="s">
        <v>162</v>
      </c>
      <c r="K2603" s="9">
        <v>100</v>
      </c>
      <c r="L2603" s="9">
        <v>2297</v>
      </c>
      <c r="M2603" s="5">
        <v>58</v>
      </c>
      <c r="N2603" s="5">
        <v>5</v>
      </c>
      <c r="O2603" s="5">
        <v>25.8</v>
      </c>
      <c r="P2603" s="5">
        <v>222.16</v>
      </c>
      <c r="Q2603" s="2">
        <f t="shared" si="241"/>
        <v>196.35999999999999</v>
      </c>
      <c r="R2603" s="5">
        <f t="shared" si="242"/>
        <v>196.35999999999999</v>
      </c>
      <c r="S2603" s="11">
        <f t="shared" si="243"/>
        <v>7.6108527131782937</v>
      </c>
      <c r="T2603" s="5">
        <v>2.5299999999999998</v>
      </c>
      <c r="U2603" s="5">
        <v>0.44</v>
      </c>
      <c r="V2603" s="5">
        <v>5.16</v>
      </c>
      <c r="W2603" s="12">
        <f t="shared" si="244"/>
        <v>8.6206896551724144E-2</v>
      </c>
      <c r="X2603" s="2" t="str">
        <f t="shared" si="245"/>
        <v>SCALE</v>
      </c>
      <c r="Y2603" s="22" t="str">
        <f t="shared" si="246"/>
        <v>Low (100-300)</v>
      </c>
    </row>
    <row r="2604" spans="1:25">
      <c r="A2604" s="2" t="s">
        <v>9043</v>
      </c>
      <c r="B2604" s="2" t="s">
        <v>495</v>
      </c>
      <c r="C2604" s="2" t="s">
        <v>9044</v>
      </c>
      <c r="D2604" s="2" t="s">
        <v>9045</v>
      </c>
      <c r="E2604" s="2" t="s">
        <v>298</v>
      </c>
      <c r="F2604" s="5">
        <v>3243</v>
      </c>
      <c r="G2604" s="2" t="s">
        <v>9046</v>
      </c>
      <c r="H2604" s="2" t="s">
        <v>102</v>
      </c>
      <c r="I2604" s="2" t="s">
        <v>7418</v>
      </c>
      <c r="J2604" s="2" t="s">
        <v>27</v>
      </c>
      <c r="K2604" s="9">
        <v>700</v>
      </c>
      <c r="L2604" s="9">
        <v>1549</v>
      </c>
      <c r="M2604" s="5">
        <v>69</v>
      </c>
      <c r="N2604" s="5">
        <v>8</v>
      </c>
      <c r="O2604" s="5">
        <v>28.12</v>
      </c>
      <c r="P2604" s="5">
        <v>554.53</v>
      </c>
      <c r="Q2604" s="2">
        <f t="shared" si="241"/>
        <v>526.41</v>
      </c>
      <c r="R2604" s="5">
        <f t="shared" si="242"/>
        <v>526.41</v>
      </c>
      <c r="S2604" s="11">
        <f t="shared" si="243"/>
        <v>18.720128022759599</v>
      </c>
      <c r="T2604" s="5">
        <v>4.45</v>
      </c>
      <c r="U2604" s="5">
        <v>0.41</v>
      </c>
      <c r="V2604" s="5">
        <v>3.52</v>
      </c>
      <c r="W2604" s="12">
        <f t="shared" si="244"/>
        <v>0.11594202898550725</v>
      </c>
      <c r="X2604" s="2" t="str">
        <f t="shared" si="245"/>
        <v>SCALE</v>
      </c>
      <c r="Y2604" s="22" t="str">
        <f t="shared" si="246"/>
        <v>High (501-750)</v>
      </c>
    </row>
    <row r="2605" spans="1:25">
      <c r="A2605" s="2" t="s">
        <v>9047</v>
      </c>
      <c r="B2605" s="2" t="s">
        <v>2248</v>
      </c>
      <c r="C2605" s="2" t="s">
        <v>9048</v>
      </c>
      <c r="D2605" s="2" t="s">
        <v>9049</v>
      </c>
      <c r="E2605" s="2" t="s">
        <v>953</v>
      </c>
      <c r="F2605" s="5">
        <v>1700</v>
      </c>
      <c r="G2605" s="2" t="s">
        <v>4649</v>
      </c>
      <c r="H2605" s="2" t="s">
        <v>253</v>
      </c>
      <c r="I2605" s="2" t="s">
        <v>7418</v>
      </c>
      <c r="J2605" s="2" t="s">
        <v>183</v>
      </c>
      <c r="K2605" s="9">
        <v>100</v>
      </c>
      <c r="L2605" s="9">
        <v>1615</v>
      </c>
      <c r="M2605" s="5">
        <v>33</v>
      </c>
      <c r="N2605" s="5">
        <v>3</v>
      </c>
      <c r="O2605" s="5">
        <v>17.809999999999999</v>
      </c>
      <c r="P2605" s="5">
        <v>190.65</v>
      </c>
      <c r="Q2605" s="2">
        <f t="shared" si="241"/>
        <v>172.84</v>
      </c>
      <c r="R2605" s="5">
        <f t="shared" si="242"/>
        <v>172.84</v>
      </c>
      <c r="S2605" s="11">
        <f t="shared" si="243"/>
        <v>9.7046603032004501</v>
      </c>
      <c r="T2605" s="5">
        <v>2.04</v>
      </c>
      <c r="U2605" s="5">
        <v>0.54</v>
      </c>
      <c r="V2605" s="5">
        <v>5.94</v>
      </c>
      <c r="W2605" s="12">
        <f t="shared" si="244"/>
        <v>9.0909090909090912E-2</v>
      </c>
      <c r="X2605" s="2" t="str">
        <f t="shared" si="245"/>
        <v>SCALE</v>
      </c>
      <c r="Y2605" s="22" t="str">
        <f t="shared" si="246"/>
        <v>Low (100-300)</v>
      </c>
    </row>
    <row r="2606" spans="1:25">
      <c r="A2606" s="2" t="s">
        <v>9050</v>
      </c>
      <c r="B2606" s="2" t="s">
        <v>9051</v>
      </c>
      <c r="C2606" s="2" t="s">
        <v>6983</v>
      </c>
      <c r="D2606" s="2" t="s">
        <v>9052</v>
      </c>
      <c r="E2606" s="2" t="s">
        <v>625</v>
      </c>
      <c r="F2606" s="5">
        <v>1400</v>
      </c>
      <c r="G2606" s="2" t="s">
        <v>9053</v>
      </c>
      <c r="H2606" s="2" t="s">
        <v>167</v>
      </c>
      <c r="I2606" s="2" t="s">
        <v>7418</v>
      </c>
      <c r="J2606" s="2" t="s">
        <v>217</v>
      </c>
      <c r="K2606" s="9">
        <v>1000</v>
      </c>
      <c r="L2606" s="9">
        <v>825</v>
      </c>
      <c r="M2606" s="5">
        <v>18</v>
      </c>
      <c r="N2606" s="5">
        <v>0</v>
      </c>
      <c r="O2606" s="5">
        <v>10.42</v>
      </c>
      <c r="P2606" s="5">
        <v>0</v>
      </c>
      <c r="Q2606" s="2">
        <f t="shared" si="241"/>
        <v>-10.42</v>
      </c>
      <c r="R2606" s="5">
        <f t="shared" si="242"/>
        <v>-10.42</v>
      </c>
      <c r="S2606" s="11">
        <f t="shared" si="243"/>
        <v>-1</v>
      </c>
      <c r="T2606" s="5">
        <v>2.1800000000000002</v>
      </c>
      <c r="U2606" s="5">
        <v>0.57999999999999996</v>
      </c>
      <c r="V2606" s="5">
        <v>0</v>
      </c>
      <c r="W2606" s="12">
        <f t="shared" si="244"/>
        <v>0</v>
      </c>
      <c r="X2606" s="2" t="str">
        <f t="shared" si="245"/>
        <v>PAUSE</v>
      </c>
      <c r="Y2606" s="22" t="str">
        <f t="shared" si="246"/>
        <v>Premium (751-1000)</v>
      </c>
    </row>
    <row r="2607" spans="1:25">
      <c r="A2607" s="2" t="s">
        <v>9054</v>
      </c>
      <c r="B2607" s="2" t="s">
        <v>5702</v>
      </c>
      <c r="C2607" s="2" t="s">
        <v>8155</v>
      </c>
      <c r="D2607" s="2" t="s">
        <v>117</v>
      </c>
      <c r="E2607" s="2" t="s">
        <v>118</v>
      </c>
      <c r="F2607" s="5">
        <v>2000</v>
      </c>
      <c r="G2607" s="2" t="s">
        <v>8270</v>
      </c>
      <c r="H2607" s="2" t="s">
        <v>344</v>
      </c>
      <c r="I2607" s="2" t="s">
        <v>7418</v>
      </c>
      <c r="J2607" s="2" t="s">
        <v>293</v>
      </c>
      <c r="K2607" s="9">
        <v>400</v>
      </c>
      <c r="L2607" s="9">
        <v>1617</v>
      </c>
      <c r="M2607" s="5">
        <v>27</v>
      </c>
      <c r="N2607" s="5">
        <v>0</v>
      </c>
      <c r="O2607" s="5">
        <v>12.71</v>
      </c>
      <c r="P2607" s="5">
        <v>0</v>
      </c>
      <c r="Q2607" s="2">
        <f t="shared" si="241"/>
        <v>-12.71</v>
      </c>
      <c r="R2607" s="5">
        <f t="shared" si="242"/>
        <v>-12.71</v>
      </c>
      <c r="S2607" s="11">
        <f t="shared" si="243"/>
        <v>-1</v>
      </c>
      <c r="T2607" s="5">
        <v>1.67</v>
      </c>
      <c r="U2607" s="5">
        <v>0.47</v>
      </c>
      <c r="V2607" s="5">
        <v>0</v>
      </c>
      <c r="W2607" s="12">
        <f t="shared" si="244"/>
        <v>0</v>
      </c>
      <c r="X2607" s="2" t="str">
        <f t="shared" si="245"/>
        <v>PAUSE</v>
      </c>
      <c r="Y2607" s="22" t="str">
        <f t="shared" si="246"/>
        <v>Mid (301-500)</v>
      </c>
    </row>
    <row r="2608" spans="1:25">
      <c r="A2608" s="2" t="s">
        <v>9055</v>
      </c>
      <c r="B2608" s="2" t="s">
        <v>929</v>
      </c>
      <c r="C2608" s="2" t="s">
        <v>9056</v>
      </c>
      <c r="D2608" s="2" t="s">
        <v>4114</v>
      </c>
      <c r="E2608" s="2" t="s">
        <v>23</v>
      </c>
      <c r="F2608" s="5">
        <v>1480</v>
      </c>
      <c r="G2608" s="2" t="s">
        <v>2181</v>
      </c>
      <c r="H2608" s="2" t="s">
        <v>65</v>
      </c>
      <c r="I2608" s="2" t="s">
        <v>7418</v>
      </c>
      <c r="J2608" s="2" t="s">
        <v>162</v>
      </c>
      <c r="K2608" s="9">
        <v>100</v>
      </c>
      <c r="L2608" s="9">
        <v>1253</v>
      </c>
      <c r="M2608" s="5">
        <v>28</v>
      </c>
      <c r="N2608" s="5">
        <v>1</v>
      </c>
      <c r="O2608" s="5">
        <v>13.02</v>
      </c>
      <c r="P2608" s="5">
        <v>57.47</v>
      </c>
      <c r="Q2608" s="2">
        <f t="shared" si="241"/>
        <v>44.45</v>
      </c>
      <c r="R2608" s="5">
        <f t="shared" si="242"/>
        <v>44.45</v>
      </c>
      <c r="S2608" s="11">
        <f t="shared" si="243"/>
        <v>3.4139784946236564</v>
      </c>
      <c r="T2608" s="5">
        <v>2.23</v>
      </c>
      <c r="U2608" s="5">
        <v>0.46</v>
      </c>
      <c r="V2608" s="5">
        <v>13.02</v>
      </c>
      <c r="W2608" s="12">
        <f t="shared" si="244"/>
        <v>3.5714285714285712E-2</v>
      </c>
      <c r="X2608" s="2" t="str">
        <f t="shared" si="245"/>
        <v>SCALE</v>
      </c>
      <c r="Y2608" s="22" t="str">
        <f t="shared" si="246"/>
        <v>Low (100-300)</v>
      </c>
    </row>
    <row r="2609" spans="1:25">
      <c r="A2609" s="2" t="s">
        <v>9057</v>
      </c>
      <c r="B2609" s="2" t="s">
        <v>632</v>
      </c>
      <c r="C2609" s="2" t="s">
        <v>2032</v>
      </c>
      <c r="D2609" s="2" t="s">
        <v>1593</v>
      </c>
      <c r="E2609" s="2" t="s">
        <v>112</v>
      </c>
      <c r="F2609" s="5">
        <v>2250</v>
      </c>
      <c r="G2609" s="2" t="s">
        <v>9058</v>
      </c>
      <c r="H2609" s="2" t="s">
        <v>167</v>
      </c>
      <c r="I2609" s="2" t="s">
        <v>7418</v>
      </c>
      <c r="J2609" s="2" t="s">
        <v>95</v>
      </c>
      <c r="K2609" s="9">
        <v>700</v>
      </c>
      <c r="L2609" s="9">
        <v>680</v>
      </c>
      <c r="M2609" s="5">
        <v>24</v>
      </c>
      <c r="N2609" s="5">
        <v>0</v>
      </c>
      <c r="O2609" s="5">
        <v>18.71</v>
      </c>
      <c r="P2609" s="5">
        <v>0</v>
      </c>
      <c r="Q2609" s="2">
        <f t="shared" si="241"/>
        <v>-18.71</v>
      </c>
      <c r="R2609" s="5">
        <f t="shared" si="242"/>
        <v>-18.71</v>
      </c>
      <c r="S2609" s="11">
        <f t="shared" si="243"/>
        <v>-1</v>
      </c>
      <c r="T2609" s="5">
        <v>3.53</v>
      </c>
      <c r="U2609" s="5">
        <v>0.78</v>
      </c>
      <c r="V2609" s="5">
        <v>0</v>
      </c>
      <c r="W2609" s="12">
        <f t="shared" si="244"/>
        <v>0</v>
      </c>
      <c r="X2609" s="2" t="str">
        <f t="shared" si="245"/>
        <v>PAUSE</v>
      </c>
      <c r="Y2609" s="22" t="str">
        <f t="shared" si="246"/>
        <v>High (501-750)</v>
      </c>
    </row>
    <row r="2610" spans="1:25">
      <c r="A2610" s="2" t="s">
        <v>9059</v>
      </c>
      <c r="B2610" s="2" t="s">
        <v>2132</v>
      </c>
      <c r="C2610" s="2" t="s">
        <v>2215</v>
      </c>
      <c r="D2610" s="2" t="s">
        <v>1460</v>
      </c>
      <c r="E2610" s="2" t="s">
        <v>23</v>
      </c>
      <c r="F2610" s="5">
        <v>1300</v>
      </c>
      <c r="G2610" s="2" t="s">
        <v>9060</v>
      </c>
      <c r="H2610" s="2" t="s">
        <v>344</v>
      </c>
      <c r="I2610" s="2" t="s">
        <v>7418</v>
      </c>
      <c r="J2610" s="2" t="s">
        <v>206</v>
      </c>
      <c r="K2610" s="9">
        <v>500</v>
      </c>
      <c r="L2610" s="9">
        <v>773</v>
      </c>
      <c r="M2610" s="5">
        <v>12</v>
      </c>
      <c r="N2610" s="5">
        <v>1</v>
      </c>
      <c r="O2610" s="5">
        <v>7.96</v>
      </c>
      <c r="P2610" s="5">
        <v>62.68</v>
      </c>
      <c r="Q2610" s="2">
        <f t="shared" si="241"/>
        <v>54.72</v>
      </c>
      <c r="R2610" s="5">
        <f t="shared" si="242"/>
        <v>54.72</v>
      </c>
      <c r="S2610" s="11">
        <f t="shared" si="243"/>
        <v>6.874371859296482</v>
      </c>
      <c r="T2610" s="5">
        <v>1.55</v>
      </c>
      <c r="U2610" s="5">
        <v>0.66</v>
      </c>
      <c r="V2610" s="5">
        <v>7.96</v>
      </c>
      <c r="W2610" s="12">
        <f t="shared" si="244"/>
        <v>8.3333333333333329E-2</v>
      </c>
      <c r="X2610" s="2" t="str">
        <f t="shared" si="245"/>
        <v>SCALE</v>
      </c>
      <c r="Y2610" s="22" t="str">
        <f t="shared" si="246"/>
        <v>Mid (301-500)</v>
      </c>
    </row>
    <row r="2611" spans="1:25">
      <c r="A2611" s="2" t="s">
        <v>9061</v>
      </c>
      <c r="B2611" s="2" t="s">
        <v>919</v>
      </c>
      <c r="C2611" s="2" t="s">
        <v>9062</v>
      </c>
      <c r="D2611" s="2" t="s">
        <v>1918</v>
      </c>
      <c r="E2611" s="2" t="s">
        <v>132</v>
      </c>
      <c r="F2611" s="5">
        <v>2600</v>
      </c>
      <c r="G2611" s="2" t="s">
        <v>9063</v>
      </c>
      <c r="H2611" s="2" t="s">
        <v>266</v>
      </c>
      <c r="I2611" s="2" t="s">
        <v>7418</v>
      </c>
      <c r="J2611" s="2" t="s">
        <v>232</v>
      </c>
      <c r="K2611" s="9">
        <v>200</v>
      </c>
      <c r="L2611" s="9">
        <v>552</v>
      </c>
      <c r="M2611" s="5">
        <v>15</v>
      </c>
      <c r="N2611" s="5">
        <v>0</v>
      </c>
      <c r="O2611" s="5">
        <v>6.93</v>
      </c>
      <c r="P2611" s="5">
        <v>0</v>
      </c>
      <c r="Q2611" s="2">
        <f t="shared" si="241"/>
        <v>-6.93</v>
      </c>
      <c r="R2611" s="5">
        <f t="shared" si="242"/>
        <v>-6.93</v>
      </c>
      <c r="S2611" s="11">
        <f t="shared" si="243"/>
        <v>-1</v>
      </c>
      <c r="T2611" s="5">
        <v>2.72</v>
      </c>
      <c r="U2611" s="5">
        <v>0.46</v>
      </c>
      <c r="V2611" s="5">
        <v>0</v>
      </c>
      <c r="W2611" s="12">
        <f t="shared" si="244"/>
        <v>0</v>
      </c>
      <c r="X2611" s="2" t="str">
        <f t="shared" si="245"/>
        <v>PAUSE</v>
      </c>
      <c r="Y2611" s="22" t="str">
        <f t="shared" si="246"/>
        <v>Low (100-300)</v>
      </c>
    </row>
    <row r="2612" spans="1:25">
      <c r="A2612" s="2" t="s">
        <v>9064</v>
      </c>
      <c r="B2612" s="2" t="s">
        <v>6632</v>
      </c>
      <c r="C2612" s="2" t="s">
        <v>9065</v>
      </c>
      <c r="D2612" s="2" t="s">
        <v>1035</v>
      </c>
      <c r="E2612" s="2" t="s">
        <v>492</v>
      </c>
      <c r="F2612" s="5">
        <v>1000</v>
      </c>
      <c r="G2612" s="2" t="s">
        <v>8996</v>
      </c>
      <c r="H2612" s="2" t="s">
        <v>102</v>
      </c>
      <c r="I2612" s="2" t="s">
        <v>7418</v>
      </c>
      <c r="J2612" s="2" t="s">
        <v>127</v>
      </c>
      <c r="K2612" s="9">
        <v>200</v>
      </c>
      <c r="L2612" s="9">
        <v>2390</v>
      </c>
      <c r="M2612" s="5">
        <v>88</v>
      </c>
      <c r="N2612" s="5">
        <v>2</v>
      </c>
      <c r="O2612" s="5">
        <v>48.6</v>
      </c>
      <c r="P2612" s="5">
        <v>99.94</v>
      </c>
      <c r="Q2612" s="2">
        <f t="shared" si="241"/>
        <v>51.339999999999996</v>
      </c>
      <c r="R2612" s="5">
        <f t="shared" si="242"/>
        <v>51.339999999999996</v>
      </c>
      <c r="S2612" s="11">
        <f t="shared" si="243"/>
        <v>1.0563786008230451</v>
      </c>
      <c r="T2612" s="5">
        <v>3.68</v>
      </c>
      <c r="U2612" s="5">
        <v>0.55000000000000004</v>
      </c>
      <c r="V2612" s="5">
        <v>24.3</v>
      </c>
      <c r="W2612" s="12">
        <f t="shared" si="244"/>
        <v>2.2727272727272728E-2</v>
      </c>
      <c r="X2612" s="2" t="str">
        <f t="shared" si="245"/>
        <v>SCALE</v>
      </c>
      <c r="Y2612" s="22" t="str">
        <f t="shared" si="246"/>
        <v>Low (100-300)</v>
      </c>
    </row>
    <row r="2613" spans="1:25">
      <c r="A2613" s="2" t="s">
        <v>9066</v>
      </c>
      <c r="B2613" s="2" t="s">
        <v>555</v>
      </c>
      <c r="C2613" s="2" t="s">
        <v>9067</v>
      </c>
      <c r="D2613" s="2" t="s">
        <v>1551</v>
      </c>
      <c r="E2613" s="2" t="s">
        <v>112</v>
      </c>
      <c r="F2613" s="5">
        <v>4000</v>
      </c>
      <c r="G2613" s="2" t="s">
        <v>9068</v>
      </c>
      <c r="H2613" s="2" t="s">
        <v>72</v>
      </c>
      <c r="I2613" s="2" t="s">
        <v>7418</v>
      </c>
      <c r="J2613" s="2" t="s">
        <v>183</v>
      </c>
      <c r="K2613" s="9">
        <v>1000</v>
      </c>
      <c r="L2613" s="9">
        <v>2028</v>
      </c>
      <c r="M2613" s="5">
        <v>85</v>
      </c>
      <c r="N2613" s="5">
        <v>3</v>
      </c>
      <c r="O2613" s="5">
        <v>39.840000000000003</v>
      </c>
      <c r="P2613" s="5">
        <v>136.01</v>
      </c>
      <c r="Q2613" s="2">
        <f t="shared" si="241"/>
        <v>96.169999999999987</v>
      </c>
      <c r="R2613" s="5">
        <f t="shared" si="242"/>
        <v>96.169999999999987</v>
      </c>
      <c r="S2613" s="11">
        <f t="shared" si="243"/>
        <v>2.4139056224899593</v>
      </c>
      <c r="T2613" s="5">
        <v>4.1900000000000004</v>
      </c>
      <c r="U2613" s="5">
        <v>0.47</v>
      </c>
      <c r="V2613" s="5">
        <v>13.28</v>
      </c>
      <c r="W2613" s="12">
        <f t="shared" si="244"/>
        <v>3.5294117647058823E-2</v>
      </c>
      <c r="X2613" s="2" t="str">
        <f t="shared" si="245"/>
        <v>SCALE</v>
      </c>
      <c r="Y2613" s="22" t="str">
        <f t="shared" si="246"/>
        <v>Premium (751-1000)</v>
      </c>
    </row>
    <row r="2614" spans="1:25">
      <c r="A2614" s="2" t="s">
        <v>9069</v>
      </c>
      <c r="B2614" s="2" t="s">
        <v>4080</v>
      </c>
      <c r="C2614" s="2" t="s">
        <v>30</v>
      </c>
      <c r="D2614" s="2" t="s">
        <v>175</v>
      </c>
      <c r="E2614" s="2" t="s">
        <v>23</v>
      </c>
      <c r="F2614" s="5">
        <v>4500</v>
      </c>
      <c r="G2614" s="2" t="s">
        <v>9070</v>
      </c>
      <c r="H2614" s="2" t="s">
        <v>150</v>
      </c>
      <c r="I2614" s="2" t="s">
        <v>7418</v>
      </c>
      <c r="J2614" s="2" t="s">
        <v>206</v>
      </c>
      <c r="K2614" s="9">
        <v>700</v>
      </c>
      <c r="L2614" s="9">
        <v>2121</v>
      </c>
      <c r="M2614" s="5">
        <v>35</v>
      </c>
      <c r="N2614" s="5">
        <v>2</v>
      </c>
      <c r="O2614" s="5">
        <v>16.899999999999999</v>
      </c>
      <c r="P2614" s="5">
        <v>138.22</v>
      </c>
      <c r="Q2614" s="2">
        <f t="shared" si="241"/>
        <v>121.32</v>
      </c>
      <c r="R2614" s="5">
        <f t="shared" si="242"/>
        <v>121.32</v>
      </c>
      <c r="S2614" s="11">
        <f t="shared" si="243"/>
        <v>7.178698224852071</v>
      </c>
      <c r="T2614" s="5">
        <v>1.65</v>
      </c>
      <c r="U2614" s="5">
        <v>0.48</v>
      </c>
      <c r="V2614" s="5">
        <v>8.4499999999999993</v>
      </c>
      <c r="W2614" s="12">
        <f t="shared" si="244"/>
        <v>5.7142857142857141E-2</v>
      </c>
      <c r="X2614" s="2" t="str">
        <f t="shared" si="245"/>
        <v>SCALE</v>
      </c>
      <c r="Y2614" s="22" t="str">
        <f t="shared" si="246"/>
        <v>High (501-750)</v>
      </c>
    </row>
    <row r="2615" spans="1:25">
      <c r="A2615" s="2" t="s">
        <v>9071</v>
      </c>
      <c r="B2615" s="2" t="s">
        <v>9072</v>
      </c>
      <c r="C2615" s="2" t="s">
        <v>9073</v>
      </c>
      <c r="D2615" s="2" t="s">
        <v>9074</v>
      </c>
      <c r="E2615" s="2" t="s">
        <v>112</v>
      </c>
      <c r="F2615" s="5">
        <v>1000</v>
      </c>
      <c r="G2615" s="2" t="s">
        <v>9075</v>
      </c>
      <c r="H2615" s="2" t="s">
        <v>102</v>
      </c>
      <c r="I2615" s="2" t="s">
        <v>7418</v>
      </c>
      <c r="J2615" s="2" t="s">
        <v>80</v>
      </c>
      <c r="K2615" s="9">
        <v>700</v>
      </c>
      <c r="L2615" s="9">
        <v>631</v>
      </c>
      <c r="M2615" s="5">
        <v>28</v>
      </c>
      <c r="N2615" s="5">
        <v>0</v>
      </c>
      <c r="O2615" s="5">
        <v>15.24</v>
      </c>
      <c r="P2615" s="5">
        <v>0</v>
      </c>
      <c r="Q2615" s="2">
        <f t="shared" si="241"/>
        <v>-15.24</v>
      </c>
      <c r="R2615" s="5">
        <f t="shared" si="242"/>
        <v>-15.24</v>
      </c>
      <c r="S2615" s="11">
        <f t="shared" si="243"/>
        <v>-1</v>
      </c>
      <c r="T2615" s="5">
        <v>4.4400000000000004</v>
      </c>
      <c r="U2615" s="5">
        <v>0.54</v>
      </c>
      <c r="V2615" s="5">
        <v>0</v>
      </c>
      <c r="W2615" s="12">
        <f t="shared" si="244"/>
        <v>0</v>
      </c>
      <c r="X2615" s="2" t="str">
        <f t="shared" si="245"/>
        <v>PAUSE</v>
      </c>
      <c r="Y2615" s="22" t="str">
        <f t="shared" si="246"/>
        <v>High (501-750)</v>
      </c>
    </row>
    <row r="2616" spans="1:25">
      <c r="A2616" s="2" t="s">
        <v>9076</v>
      </c>
      <c r="B2616" s="2" t="s">
        <v>1334</v>
      </c>
      <c r="C2616" s="2" t="s">
        <v>9077</v>
      </c>
      <c r="D2616" s="2" t="s">
        <v>1190</v>
      </c>
      <c r="E2616" s="2" t="s">
        <v>112</v>
      </c>
      <c r="F2616" s="5">
        <v>1599</v>
      </c>
      <c r="G2616" s="2" t="s">
        <v>9078</v>
      </c>
      <c r="H2616" s="2" t="s">
        <v>72</v>
      </c>
      <c r="I2616" s="2" t="s">
        <v>7418</v>
      </c>
      <c r="J2616" s="2" t="s">
        <v>88</v>
      </c>
      <c r="K2616" s="9">
        <v>600</v>
      </c>
      <c r="L2616" s="9">
        <v>1174</v>
      </c>
      <c r="M2616" s="5">
        <v>28</v>
      </c>
      <c r="N2616" s="5">
        <v>0</v>
      </c>
      <c r="O2616" s="5">
        <v>14.24</v>
      </c>
      <c r="P2616" s="5">
        <v>0</v>
      </c>
      <c r="Q2616" s="2">
        <f t="shared" si="241"/>
        <v>-14.24</v>
      </c>
      <c r="R2616" s="5">
        <f t="shared" si="242"/>
        <v>-14.24</v>
      </c>
      <c r="S2616" s="11">
        <f t="shared" si="243"/>
        <v>-1</v>
      </c>
      <c r="T2616" s="5">
        <v>2.39</v>
      </c>
      <c r="U2616" s="5">
        <v>0.51</v>
      </c>
      <c r="V2616" s="5">
        <v>0</v>
      </c>
      <c r="W2616" s="12">
        <f t="shared" si="244"/>
        <v>0</v>
      </c>
      <c r="X2616" s="2" t="str">
        <f t="shared" si="245"/>
        <v>PAUSE</v>
      </c>
      <c r="Y2616" s="22" t="str">
        <f t="shared" si="246"/>
        <v>High (501-750)</v>
      </c>
    </row>
    <row r="2617" spans="1:25">
      <c r="A2617" s="2" t="s">
        <v>9079</v>
      </c>
      <c r="B2617" s="2" t="s">
        <v>847</v>
      </c>
      <c r="C2617" s="2" t="s">
        <v>2200</v>
      </c>
      <c r="D2617" s="2" t="s">
        <v>9080</v>
      </c>
      <c r="E2617" s="2" t="s">
        <v>850</v>
      </c>
      <c r="F2617" s="5">
        <v>2000</v>
      </c>
      <c r="G2617" s="2" t="s">
        <v>9081</v>
      </c>
      <c r="H2617" s="2" t="s">
        <v>34</v>
      </c>
      <c r="I2617" s="2" t="s">
        <v>7418</v>
      </c>
      <c r="J2617" s="2" t="s">
        <v>35</v>
      </c>
      <c r="K2617" s="9">
        <v>400</v>
      </c>
      <c r="L2617" s="9">
        <v>1436</v>
      </c>
      <c r="M2617" s="5">
        <v>36</v>
      </c>
      <c r="N2617" s="5">
        <v>0</v>
      </c>
      <c r="O2617" s="5">
        <v>26.82</v>
      </c>
      <c r="P2617" s="5">
        <v>0</v>
      </c>
      <c r="Q2617" s="2">
        <f t="shared" si="241"/>
        <v>-26.82</v>
      </c>
      <c r="R2617" s="5">
        <f t="shared" si="242"/>
        <v>-26.82</v>
      </c>
      <c r="S2617" s="11">
        <f t="shared" si="243"/>
        <v>-1</v>
      </c>
      <c r="T2617" s="5">
        <v>2.5099999999999998</v>
      </c>
      <c r="U2617" s="5">
        <v>0.74</v>
      </c>
      <c r="V2617" s="5">
        <v>0</v>
      </c>
      <c r="W2617" s="12">
        <f t="shared" si="244"/>
        <v>0</v>
      </c>
      <c r="X2617" s="2" t="str">
        <f t="shared" si="245"/>
        <v>PAUSE</v>
      </c>
      <c r="Y2617" s="22" t="str">
        <f t="shared" si="246"/>
        <v>Mid (301-500)</v>
      </c>
    </row>
    <row r="2618" spans="1:25">
      <c r="A2618" s="2" t="s">
        <v>9082</v>
      </c>
      <c r="B2618" s="2" t="s">
        <v>686</v>
      </c>
      <c r="C2618" s="2" t="s">
        <v>9083</v>
      </c>
      <c r="D2618" s="2" t="s">
        <v>1593</v>
      </c>
      <c r="E2618" s="2" t="s">
        <v>112</v>
      </c>
      <c r="F2618" s="5">
        <v>2750</v>
      </c>
      <c r="G2618" s="2" t="s">
        <v>8425</v>
      </c>
      <c r="H2618" s="2" t="s">
        <v>161</v>
      </c>
      <c r="I2618" s="2" t="s">
        <v>7418</v>
      </c>
      <c r="J2618" s="2" t="s">
        <v>232</v>
      </c>
      <c r="K2618" s="9">
        <v>200</v>
      </c>
      <c r="L2618" s="9">
        <v>1834</v>
      </c>
      <c r="M2618" s="5">
        <v>70</v>
      </c>
      <c r="N2618" s="5">
        <v>1</v>
      </c>
      <c r="O2618" s="5">
        <v>41.3</v>
      </c>
      <c r="P2618" s="5">
        <v>63.37</v>
      </c>
      <c r="Q2618" s="2">
        <f t="shared" si="241"/>
        <v>22.07</v>
      </c>
      <c r="R2618" s="5">
        <f t="shared" si="242"/>
        <v>22.07</v>
      </c>
      <c r="S2618" s="11">
        <f t="shared" si="243"/>
        <v>0.53438256658595651</v>
      </c>
      <c r="T2618" s="5">
        <v>3.82</v>
      </c>
      <c r="U2618" s="5">
        <v>0.59</v>
      </c>
      <c r="V2618" s="5">
        <v>41.3</v>
      </c>
      <c r="W2618" s="12">
        <f t="shared" si="244"/>
        <v>1.4285714285714285E-2</v>
      </c>
      <c r="X2618" s="2" t="str">
        <f t="shared" si="245"/>
        <v>SCALE</v>
      </c>
      <c r="Y2618" s="22" t="str">
        <f t="shared" si="246"/>
        <v>Low (100-300)</v>
      </c>
    </row>
    <row r="2619" spans="1:25">
      <c r="A2619" s="2" t="s">
        <v>9084</v>
      </c>
      <c r="B2619" s="2" t="s">
        <v>9085</v>
      </c>
      <c r="C2619" s="2" t="s">
        <v>4464</v>
      </c>
      <c r="D2619" s="2" t="s">
        <v>1472</v>
      </c>
      <c r="E2619" s="2" t="s">
        <v>23</v>
      </c>
      <c r="F2619" s="5">
        <v>2098</v>
      </c>
      <c r="G2619" s="2" t="s">
        <v>9086</v>
      </c>
      <c r="H2619" s="2" t="s">
        <v>72</v>
      </c>
      <c r="I2619" s="2" t="s">
        <v>7418</v>
      </c>
      <c r="J2619" s="2" t="s">
        <v>248</v>
      </c>
      <c r="K2619" s="9">
        <v>700</v>
      </c>
      <c r="L2619" s="9">
        <v>2286</v>
      </c>
      <c r="M2619" s="5">
        <v>96</v>
      </c>
      <c r="N2619" s="5">
        <v>2</v>
      </c>
      <c r="O2619" s="5">
        <v>70.489999999999995</v>
      </c>
      <c r="P2619" s="5">
        <v>101.96</v>
      </c>
      <c r="Q2619" s="2">
        <f t="shared" si="241"/>
        <v>31.47</v>
      </c>
      <c r="R2619" s="5">
        <f t="shared" si="242"/>
        <v>31.47</v>
      </c>
      <c r="S2619" s="11">
        <f t="shared" si="243"/>
        <v>0.44644630444034616</v>
      </c>
      <c r="T2619" s="5">
        <v>4.2</v>
      </c>
      <c r="U2619" s="5">
        <v>0.73</v>
      </c>
      <c r="V2619" s="5">
        <v>35.24</v>
      </c>
      <c r="W2619" s="12">
        <f t="shared" si="244"/>
        <v>2.0833333333333332E-2</v>
      </c>
      <c r="X2619" s="2" t="str">
        <f t="shared" si="245"/>
        <v>SCALE</v>
      </c>
      <c r="Y2619" s="22" t="str">
        <f t="shared" si="246"/>
        <v>High (501-750)</v>
      </c>
    </row>
    <row r="2620" spans="1:25">
      <c r="A2620" s="2" t="s">
        <v>9087</v>
      </c>
      <c r="B2620" s="2" t="s">
        <v>1167</v>
      </c>
      <c r="C2620" s="2" t="s">
        <v>83</v>
      </c>
      <c r="D2620" s="2" t="s">
        <v>4667</v>
      </c>
      <c r="E2620" s="2" t="s">
        <v>32</v>
      </c>
      <c r="F2620" s="5">
        <v>1700</v>
      </c>
      <c r="G2620" s="2" t="s">
        <v>4629</v>
      </c>
      <c r="H2620" s="2" t="s">
        <v>134</v>
      </c>
      <c r="I2620" s="2" t="s">
        <v>7418</v>
      </c>
      <c r="J2620" s="2" t="s">
        <v>356</v>
      </c>
      <c r="K2620" s="9">
        <v>800</v>
      </c>
      <c r="L2620" s="9">
        <v>2166</v>
      </c>
      <c r="M2620" s="5">
        <v>84</v>
      </c>
      <c r="N2620" s="5">
        <v>3</v>
      </c>
      <c r="O2620" s="5">
        <v>66.25</v>
      </c>
      <c r="P2620" s="5">
        <v>167.91</v>
      </c>
      <c r="Q2620" s="2">
        <f t="shared" si="241"/>
        <v>101.66</v>
      </c>
      <c r="R2620" s="5">
        <f t="shared" si="242"/>
        <v>101.66</v>
      </c>
      <c r="S2620" s="11">
        <f t="shared" si="243"/>
        <v>1.5344905660377357</v>
      </c>
      <c r="T2620" s="5">
        <v>3.88</v>
      </c>
      <c r="U2620" s="5">
        <v>0.79</v>
      </c>
      <c r="V2620" s="5">
        <v>22.08</v>
      </c>
      <c r="W2620" s="12">
        <f t="shared" si="244"/>
        <v>3.5714285714285712E-2</v>
      </c>
      <c r="X2620" s="2" t="str">
        <f t="shared" si="245"/>
        <v>SCALE</v>
      </c>
      <c r="Y2620" s="22" t="str">
        <f t="shared" si="246"/>
        <v>Premium (751-1000)</v>
      </c>
    </row>
    <row r="2621" spans="1:25">
      <c r="A2621" s="2" t="s">
        <v>9088</v>
      </c>
      <c r="B2621" s="2" t="s">
        <v>90</v>
      </c>
      <c r="C2621" s="2" t="s">
        <v>1635</v>
      </c>
      <c r="D2621" s="2" t="s">
        <v>1890</v>
      </c>
      <c r="E2621" s="2" t="s">
        <v>635</v>
      </c>
      <c r="F2621" s="5">
        <v>2142</v>
      </c>
      <c r="G2621" s="2" t="s">
        <v>9089</v>
      </c>
      <c r="H2621" s="2" t="s">
        <v>161</v>
      </c>
      <c r="I2621" s="2" t="s">
        <v>7418</v>
      </c>
      <c r="J2621" s="2" t="s">
        <v>120</v>
      </c>
      <c r="K2621" s="9">
        <v>600</v>
      </c>
      <c r="L2621" s="9">
        <v>662</v>
      </c>
      <c r="M2621" s="5">
        <v>25</v>
      </c>
      <c r="N2621" s="5">
        <v>0</v>
      </c>
      <c r="O2621" s="5">
        <v>18.739999999999998</v>
      </c>
      <c r="P2621" s="5">
        <v>0</v>
      </c>
      <c r="Q2621" s="2">
        <f t="shared" si="241"/>
        <v>-18.739999999999998</v>
      </c>
      <c r="R2621" s="5">
        <f t="shared" si="242"/>
        <v>-18.739999999999998</v>
      </c>
      <c r="S2621" s="11">
        <f t="shared" si="243"/>
        <v>-1</v>
      </c>
      <c r="T2621" s="5">
        <v>3.78</v>
      </c>
      <c r="U2621" s="5">
        <v>0.75</v>
      </c>
      <c r="V2621" s="5">
        <v>0</v>
      </c>
      <c r="W2621" s="12">
        <f t="shared" si="244"/>
        <v>0</v>
      </c>
      <c r="X2621" s="2" t="str">
        <f t="shared" si="245"/>
        <v>PAUSE</v>
      </c>
      <c r="Y2621" s="22" t="str">
        <f t="shared" si="246"/>
        <v>High (501-750)</v>
      </c>
    </row>
    <row r="2622" spans="1:25">
      <c r="A2622" s="2" t="s">
        <v>9090</v>
      </c>
      <c r="B2622" s="2" t="s">
        <v>295</v>
      </c>
      <c r="C2622" s="2" t="s">
        <v>8470</v>
      </c>
      <c r="D2622" s="2" t="s">
        <v>99</v>
      </c>
      <c r="E2622" s="2" t="s">
        <v>100</v>
      </c>
      <c r="F2622" s="5">
        <v>1946</v>
      </c>
      <c r="G2622" s="2" t="s">
        <v>4487</v>
      </c>
      <c r="H2622" s="2" t="s">
        <v>167</v>
      </c>
      <c r="I2622" s="2" t="s">
        <v>7418</v>
      </c>
      <c r="J2622" s="2" t="s">
        <v>699</v>
      </c>
      <c r="K2622" s="9">
        <v>200</v>
      </c>
      <c r="L2622" s="9">
        <v>1713</v>
      </c>
      <c r="M2622" s="5">
        <v>29</v>
      </c>
      <c r="N2622" s="5">
        <v>2</v>
      </c>
      <c r="O2622" s="5">
        <v>13.56</v>
      </c>
      <c r="P2622" s="5">
        <v>145.06</v>
      </c>
      <c r="Q2622" s="2">
        <f t="shared" si="241"/>
        <v>131.5</v>
      </c>
      <c r="R2622" s="5">
        <f t="shared" si="242"/>
        <v>131.5</v>
      </c>
      <c r="S2622" s="11">
        <f t="shared" si="243"/>
        <v>9.6976401179940996</v>
      </c>
      <c r="T2622" s="5">
        <v>1.69</v>
      </c>
      <c r="U2622" s="5">
        <v>0.47</v>
      </c>
      <c r="V2622" s="5">
        <v>6.78</v>
      </c>
      <c r="W2622" s="12">
        <f t="shared" si="244"/>
        <v>6.8965517241379309E-2</v>
      </c>
      <c r="X2622" s="2" t="str">
        <f t="shared" si="245"/>
        <v>SCALE</v>
      </c>
      <c r="Y2622" s="22" t="str">
        <f t="shared" si="246"/>
        <v>Low (100-300)</v>
      </c>
    </row>
    <row r="2623" spans="1:25">
      <c r="A2623" s="2" t="s">
        <v>9091</v>
      </c>
      <c r="B2623" s="2" t="s">
        <v>295</v>
      </c>
      <c r="C2623" s="2" t="s">
        <v>9092</v>
      </c>
      <c r="D2623" s="2" t="s">
        <v>9093</v>
      </c>
      <c r="E2623" s="2" t="s">
        <v>112</v>
      </c>
      <c r="F2623" s="5">
        <v>4200</v>
      </c>
      <c r="G2623" s="2" t="s">
        <v>9094</v>
      </c>
      <c r="H2623" s="2" t="s">
        <v>161</v>
      </c>
      <c r="I2623" s="2" t="s">
        <v>7418</v>
      </c>
      <c r="J2623" s="2" t="s">
        <v>248</v>
      </c>
      <c r="K2623" s="9">
        <v>100</v>
      </c>
      <c r="L2623" s="9">
        <v>1047</v>
      </c>
      <c r="M2623" s="5">
        <v>31</v>
      </c>
      <c r="N2623" s="5">
        <v>1</v>
      </c>
      <c r="O2623" s="5">
        <v>15.92</v>
      </c>
      <c r="P2623" s="5">
        <v>56.68</v>
      </c>
      <c r="Q2623" s="2">
        <f t="shared" si="241"/>
        <v>40.76</v>
      </c>
      <c r="R2623" s="5">
        <f t="shared" si="242"/>
        <v>40.76</v>
      </c>
      <c r="S2623" s="11">
        <f t="shared" si="243"/>
        <v>2.5603015075376883</v>
      </c>
      <c r="T2623" s="5">
        <v>2.96</v>
      </c>
      <c r="U2623" s="5">
        <v>0.51</v>
      </c>
      <c r="V2623" s="5">
        <v>15.92</v>
      </c>
      <c r="W2623" s="12">
        <f t="shared" si="244"/>
        <v>3.2258064516129031E-2</v>
      </c>
      <c r="X2623" s="2" t="str">
        <f t="shared" si="245"/>
        <v>SCALE</v>
      </c>
      <c r="Y2623" s="22" t="str">
        <f t="shared" si="246"/>
        <v>Low (100-300)</v>
      </c>
    </row>
    <row r="2624" spans="1:25">
      <c r="A2624" s="2" t="s">
        <v>9095</v>
      </c>
      <c r="B2624" s="2" t="s">
        <v>9096</v>
      </c>
      <c r="C2624" s="2" t="s">
        <v>6203</v>
      </c>
      <c r="D2624" s="2" t="s">
        <v>251</v>
      </c>
      <c r="E2624" s="2" t="s">
        <v>23</v>
      </c>
      <c r="F2624" s="5">
        <v>3000</v>
      </c>
      <c r="G2624" s="2" t="s">
        <v>9097</v>
      </c>
      <c r="H2624" s="2" t="s">
        <v>253</v>
      </c>
      <c r="I2624" s="2" t="s">
        <v>7418</v>
      </c>
      <c r="J2624" s="2" t="s">
        <v>35</v>
      </c>
      <c r="K2624" s="9">
        <v>800</v>
      </c>
      <c r="L2624" s="9">
        <v>1819</v>
      </c>
      <c r="M2624" s="5">
        <v>62</v>
      </c>
      <c r="N2624" s="5">
        <v>0</v>
      </c>
      <c r="O2624" s="5">
        <v>26.72</v>
      </c>
      <c r="P2624" s="5">
        <v>0</v>
      </c>
      <c r="Q2624" s="2">
        <f t="shared" si="241"/>
        <v>-26.72</v>
      </c>
      <c r="R2624" s="5">
        <f t="shared" si="242"/>
        <v>-26.72</v>
      </c>
      <c r="S2624" s="11">
        <f t="shared" si="243"/>
        <v>-1</v>
      </c>
      <c r="T2624" s="5">
        <v>3.41</v>
      </c>
      <c r="U2624" s="5">
        <v>0.43</v>
      </c>
      <c r="V2624" s="5">
        <v>0</v>
      </c>
      <c r="W2624" s="12">
        <f t="shared" si="244"/>
        <v>0</v>
      </c>
      <c r="X2624" s="2" t="str">
        <f t="shared" si="245"/>
        <v>PAUSE</v>
      </c>
      <c r="Y2624" s="22" t="str">
        <f t="shared" si="246"/>
        <v>Premium (751-1000)</v>
      </c>
    </row>
    <row r="2625" spans="1:25">
      <c r="A2625" s="2" t="s">
        <v>9098</v>
      </c>
      <c r="B2625" s="2" t="s">
        <v>2229</v>
      </c>
      <c r="C2625" s="2" t="s">
        <v>9099</v>
      </c>
      <c r="D2625" s="2" t="s">
        <v>3079</v>
      </c>
      <c r="E2625" s="2" t="s">
        <v>850</v>
      </c>
      <c r="F2625" s="5">
        <v>3300</v>
      </c>
      <c r="G2625" s="2" t="s">
        <v>9100</v>
      </c>
      <c r="H2625" s="2" t="s">
        <v>58</v>
      </c>
      <c r="I2625" s="2" t="s">
        <v>7418</v>
      </c>
      <c r="J2625" s="2" t="s">
        <v>458</v>
      </c>
      <c r="K2625" s="9">
        <v>800</v>
      </c>
      <c r="L2625" s="9">
        <v>1730</v>
      </c>
      <c r="M2625" s="5">
        <v>43</v>
      </c>
      <c r="N2625" s="5">
        <v>4</v>
      </c>
      <c r="O2625" s="5">
        <v>34.33</v>
      </c>
      <c r="P2625" s="5">
        <v>154.61000000000001</v>
      </c>
      <c r="Q2625" s="2">
        <f t="shared" si="241"/>
        <v>120.28000000000002</v>
      </c>
      <c r="R2625" s="5">
        <f t="shared" si="242"/>
        <v>120.28000000000002</v>
      </c>
      <c r="S2625" s="11">
        <f t="shared" si="243"/>
        <v>3.5036411302068169</v>
      </c>
      <c r="T2625" s="5">
        <v>2.4900000000000002</v>
      </c>
      <c r="U2625" s="5">
        <v>0.8</v>
      </c>
      <c r="V2625" s="5">
        <v>8.58</v>
      </c>
      <c r="W2625" s="12">
        <f t="shared" si="244"/>
        <v>9.3023255813953487E-2</v>
      </c>
      <c r="X2625" s="2" t="str">
        <f t="shared" si="245"/>
        <v>SCALE</v>
      </c>
      <c r="Y2625" s="22" t="str">
        <f t="shared" si="246"/>
        <v>Premium (751-1000)</v>
      </c>
    </row>
    <row r="2626" spans="1:25">
      <c r="A2626" s="2" t="s">
        <v>9101</v>
      </c>
      <c r="B2626" s="2" t="s">
        <v>9102</v>
      </c>
      <c r="C2626" s="2" t="s">
        <v>9103</v>
      </c>
      <c r="D2626" s="2" t="s">
        <v>9104</v>
      </c>
      <c r="E2626" s="2" t="s">
        <v>1434</v>
      </c>
      <c r="F2626" s="5">
        <v>4065</v>
      </c>
      <c r="G2626" s="2" t="s">
        <v>9105</v>
      </c>
      <c r="H2626" s="2" t="s">
        <v>161</v>
      </c>
      <c r="I2626" s="2" t="s">
        <v>7418</v>
      </c>
      <c r="J2626" s="2" t="s">
        <v>356</v>
      </c>
      <c r="K2626" s="9">
        <v>100</v>
      </c>
      <c r="L2626" s="9">
        <v>1258</v>
      </c>
      <c r="M2626" s="5">
        <v>33</v>
      </c>
      <c r="N2626" s="5">
        <v>2</v>
      </c>
      <c r="O2626" s="5">
        <v>17.66</v>
      </c>
      <c r="P2626" s="5">
        <v>137.02000000000001</v>
      </c>
      <c r="Q2626" s="2">
        <f t="shared" si="241"/>
        <v>119.36000000000001</v>
      </c>
      <c r="R2626" s="5">
        <f t="shared" si="242"/>
        <v>119.36000000000001</v>
      </c>
      <c r="S2626" s="11">
        <f t="shared" si="243"/>
        <v>6.7587768969422433</v>
      </c>
      <c r="T2626" s="5">
        <v>2.62</v>
      </c>
      <c r="U2626" s="5">
        <v>0.54</v>
      </c>
      <c r="V2626" s="5">
        <v>8.83</v>
      </c>
      <c r="W2626" s="12">
        <f t="shared" si="244"/>
        <v>6.0606060606060608E-2</v>
      </c>
      <c r="X2626" s="2" t="str">
        <f t="shared" si="245"/>
        <v>SCALE</v>
      </c>
      <c r="Y2626" s="22" t="str">
        <f t="shared" si="246"/>
        <v>Low (100-300)</v>
      </c>
    </row>
    <row r="2627" spans="1:25">
      <c r="A2627" s="2" t="s">
        <v>9106</v>
      </c>
      <c r="B2627" s="2" t="s">
        <v>7326</v>
      </c>
      <c r="C2627" s="2" t="s">
        <v>9107</v>
      </c>
      <c r="D2627" s="2" t="s">
        <v>241</v>
      </c>
      <c r="E2627" s="2" t="s">
        <v>23</v>
      </c>
      <c r="F2627" s="5">
        <v>5200</v>
      </c>
      <c r="G2627" s="2" t="s">
        <v>5558</v>
      </c>
      <c r="H2627" s="2" t="s">
        <v>266</v>
      </c>
      <c r="I2627" s="2" t="s">
        <v>7418</v>
      </c>
      <c r="J2627" s="2" t="s">
        <v>43</v>
      </c>
      <c r="K2627" s="9">
        <v>800</v>
      </c>
      <c r="L2627" s="9">
        <v>1973</v>
      </c>
      <c r="M2627" s="5">
        <v>79</v>
      </c>
      <c r="N2627" s="5">
        <v>0</v>
      </c>
      <c r="O2627" s="5">
        <v>54.16</v>
      </c>
      <c r="P2627" s="5">
        <v>0</v>
      </c>
      <c r="Q2627" s="2">
        <f t="shared" si="241"/>
        <v>-54.16</v>
      </c>
      <c r="R2627" s="5">
        <f t="shared" si="242"/>
        <v>-54.16</v>
      </c>
      <c r="S2627" s="11">
        <f t="shared" si="243"/>
        <v>-1</v>
      </c>
      <c r="T2627" s="5">
        <v>4</v>
      </c>
      <c r="U2627" s="5">
        <v>0.69</v>
      </c>
      <c r="V2627" s="5">
        <v>0</v>
      </c>
      <c r="W2627" s="12">
        <f t="shared" si="244"/>
        <v>0</v>
      </c>
      <c r="X2627" s="2" t="str">
        <f t="shared" si="245"/>
        <v>PAUSE</v>
      </c>
      <c r="Y2627" s="22" t="str">
        <f t="shared" si="246"/>
        <v>Premium (751-1000)</v>
      </c>
    </row>
    <row r="2628" spans="1:25">
      <c r="A2628" s="2" t="s">
        <v>9108</v>
      </c>
      <c r="B2628" s="2" t="s">
        <v>475</v>
      </c>
      <c r="C2628" s="2" t="s">
        <v>153</v>
      </c>
      <c r="D2628" s="2" t="s">
        <v>9109</v>
      </c>
      <c r="E2628" s="2" t="s">
        <v>125</v>
      </c>
      <c r="F2628" s="5">
        <v>4751</v>
      </c>
      <c r="G2628" s="2" t="s">
        <v>6008</v>
      </c>
      <c r="H2628" s="2" t="s">
        <v>312</v>
      </c>
      <c r="I2628" s="2" t="s">
        <v>7418</v>
      </c>
      <c r="J2628" s="2" t="s">
        <v>183</v>
      </c>
      <c r="K2628" s="9">
        <v>1000</v>
      </c>
      <c r="L2628" s="9">
        <v>2097</v>
      </c>
      <c r="M2628" s="5">
        <v>92</v>
      </c>
      <c r="N2628" s="5">
        <v>9</v>
      </c>
      <c r="O2628" s="5">
        <v>52.79</v>
      </c>
      <c r="P2628" s="5">
        <v>568.6</v>
      </c>
      <c r="Q2628" s="2">
        <f t="shared" si="241"/>
        <v>515.81000000000006</v>
      </c>
      <c r="R2628" s="5">
        <f t="shared" si="242"/>
        <v>515.81000000000006</v>
      </c>
      <c r="S2628" s="11">
        <f t="shared" si="243"/>
        <v>9.7709793521500306</v>
      </c>
      <c r="T2628" s="5">
        <v>4.3899999999999997</v>
      </c>
      <c r="U2628" s="5">
        <v>0.56999999999999995</v>
      </c>
      <c r="V2628" s="5">
        <v>5.87</v>
      </c>
      <c r="W2628" s="12">
        <f t="shared" si="244"/>
        <v>9.7826086956521743E-2</v>
      </c>
      <c r="X2628" s="2" t="str">
        <f t="shared" si="245"/>
        <v>SCALE</v>
      </c>
      <c r="Y2628" s="22" t="str">
        <f t="shared" si="246"/>
        <v>Premium (751-1000)</v>
      </c>
    </row>
    <row r="2629" spans="1:25">
      <c r="A2629" s="2" t="s">
        <v>9110</v>
      </c>
      <c r="B2629" s="2" t="s">
        <v>4895</v>
      </c>
      <c r="C2629" s="2" t="s">
        <v>767</v>
      </c>
      <c r="D2629" s="2" t="s">
        <v>144</v>
      </c>
      <c r="E2629" s="2" t="s">
        <v>40</v>
      </c>
      <c r="F2629" s="5">
        <v>3750</v>
      </c>
      <c r="G2629" s="2" t="s">
        <v>9111</v>
      </c>
      <c r="H2629" s="2" t="s">
        <v>167</v>
      </c>
      <c r="I2629" s="2" t="s">
        <v>7418</v>
      </c>
      <c r="J2629" s="2" t="s">
        <v>313</v>
      </c>
      <c r="K2629" s="9">
        <v>100</v>
      </c>
      <c r="L2629" s="9">
        <v>2239</v>
      </c>
      <c r="M2629" s="5">
        <v>77</v>
      </c>
      <c r="N2629" s="5">
        <v>7</v>
      </c>
      <c r="O2629" s="5">
        <v>41.12</v>
      </c>
      <c r="P2629" s="5">
        <v>355.13</v>
      </c>
      <c r="Q2629" s="2">
        <f t="shared" si="241"/>
        <v>314.01</v>
      </c>
      <c r="R2629" s="5">
        <f t="shared" si="242"/>
        <v>314.01</v>
      </c>
      <c r="S2629" s="11">
        <f t="shared" si="243"/>
        <v>7.6364299610894948</v>
      </c>
      <c r="T2629" s="5">
        <v>3.44</v>
      </c>
      <c r="U2629" s="5">
        <v>0.53</v>
      </c>
      <c r="V2629" s="5">
        <v>5.87</v>
      </c>
      <c r="W2629" s="12">
        <f t="shared" si="244"/>
        <v>9.0909090909090912E-2</v>
      </c>
      <c r="X2629" s="2" t="str">
        <f t="shared" si="245"/>
        <v>SCALE</v>
      </c>
      <c r="Y2629" s="22" t="str">
        <f t="shared" si="246"/>
        <v>Low (100-300)</v>
      </c>
    </row>
    <row r="2630" spans="1:25">
      <c r="A2630" s="2" t="s">
        <v>9112</v>
      </c>
      <c r="B2630" s="2" t="s">
        <v>6251</v>
      </c>
      <c r="C2630" s="2" t="s">
        <v>2459</v>
      </c>
      <c r="D2630" s="2" t="s">
        <v>6961</v>
      </c>
      <c r="E2630" s="2" t="s">
        <v>188</v>
      </c>
      <c r="F2630" s="5">
        <v>3750</v>
      </c>
      <c r="G2630" s="2" t="s">
        <v>1286</v>
      </c>
      <c r="H2630" s="2" t="s">
        <v>102</v>
      </c>
      <c r="I2630" s="2" t="s">
        <v>7418</v>
      </c>
      <c r="J2630" s="2" t="s">
        <v>43</v>
      </c>
      <c r="K2630" s="9">
        <v>500</v>
      </c>
      <c r="L2630" s="9">
        <v>554</v>
      </c>
      <c r="M2630" s="5">
        <v>24</v>
      </c>
      <c r="N2630" s="5">
        <v>0</v>
      </c>
      <c r="O2630" s="5">
        <v>13.16</v>
      </c>
      <c r="P2630" s="5">
        <v>0</v>
      </c>
      <c r="Q2630" s="2">
        <f t="shared" si="241"/>
        <v>-13.16</v>
      </c>
      <c r="R2630" s="5">
        <f t="shared" si="242"/>
        <v>-13.16</v>
      </c>
      <c r="S2630" s="11">
        <f t="shared" si="243"/>
        <v>-1</v>
      </c>
      <c r="T2630" s="5">
        <v>4.33</v>
      </c>
      <c r="U2630" s="5">
        <v>0.55000000000000004</v>
      </c>
      <c r="V2630" s="5">
        <v>0</v>
      </c>
      <c r="W2630" s="12">
        <f t="shared" si="244"/>
        <v>0</v>
      </c>
      <c r="X2630" s="2" t="str">
        <f t="shared" si="245"/>
        <v>PAUSE</v>
      </c>
      <c r="Y2630" s="22" t="str">
        <f t="shared" si="246"/>
        <v>Mid (301-500)</v>
      </c>
    </row>
    <row r="2631" spans="1:25">
      <c r="A2631" s="2" t="s">
        <v>9113</v>
      </c>
      <c r="B2631" s="2" t="s">
        <v>1033</v>
      </c>
      <c r="C2631" s="2" t="s">
        <v>524</v>
      </c>
      <c r="D2631" s="2" t="s">
        <v>70</v>
      </c>
      <c r="E2631" s="2" t="s">
        <v>23</v>
      </c>
      <c r="F2631" s="5">
        <v>1250</v>
      </c>
      <c r="G2631" s="2" t="s">
        <v>9114</v>
      </c>
      <c r="H2631" s="2" t="s">
        <v>72</v>
      </c>
      <c r="I2631" s="2" t="s">
        <v>7418</v>
      </c>
      <c r="J2631" s="2" t="s">
        <v>155</v>
      </c>
      <c r="K2631" s="9">
        <v>200</v>
      </c>
      <c r="L2631" s="9">
        <v>2360</v>
      </c>
      <c r="M2631" s="5">
        <v>79</v>
      </c>
      <c r="N2631" s="5">
        <v>8</v>
      </c>
      <c r="O2631" s="5">
        <v>48.63</v>
      </c>
      <c r="P2631" s="5">
        <v>527.20000000000005</v>
      </c>
      <c r="Q2631" s="2">
        <f t="shared" si="241"/>
        <v>478.57000000000005</v>
      </c>
      <c r="R2631" s="5">
        <f t="shared" si="242"/>
        <v>478.57000000000005</v>
      </c>
      <c r="S2631" s="11">
        <f t="shared" si="243"/>
        <v>9.8410446226609096</v>
      </c>
      <c r="T2631" s="5">
        <v>3.35</v>
      </c>
      <c r="U2631" s="5">
        <v>0.62</v>
      </c>
      <c r="V2631" s="5">
        <v>6.08</v>
      </c>
      <c r="W2631" s="12">
        <f t="shared" si="244"/>
        <v>0.10126582278481013</v>
      </c>
      <c r="X2631" s="2" t="str">
        <f t="shared" si="245"/>
        <v>SCALE</v>
      </c>
      <c r="Y2631" s="22" t="str">
        <f t="shared" si="246"/>
        <v>Low (100-300)</v>
      </c>
    </row>
    <row r="2632" spans="1:25">
      <c r="A2632" s="2" t="s">
        <v>9115</v>
      </c>
      <c r="B2632" s="2" t="s">
        <v>4484</v>
      </c>
      <c r="C2632" s="2" t="s">
        <v>129</v>
      </c>
      <c r="D2632" s="2" t="s">
        <v>2124</v>
      </c>
      <c r="E2632" s="2" t="s">
        <v>85</v>
      </c>
      <c r="F2632" s="5">
        <v>3000</v>
      </c>
      <c r="G2632" s="2" t="s">
        <v>1053</v>
      </c>
      <c r="H2632" s="2" t="s">
        <v>260</v>
      </c>
      <c r="I2632" s="2" t="s">
        <v>7418</v>
      </c>
      <c r="J2632" s="2" t="s">
        <v>51</v>
      </c>
      <c r="K2632" s="9">
        <v>600</v>
      </c>
      <c r="L2632" s="9">
        <v>2230</v>
      </c>
      <c r="M2632" s="5">
        <v>92</v>
      </c>
      <c r="N2632" s="5">
        <v>0</v>
      </c>
      <c r="O2632" s="5">
        <v>50.72</v>
      </c>
      <c r="P2632" s="5">
        <v>0</v>
      </c>
      <c r="Q2632" s="2">
        <f t="shared" si="241"/>
        <v>-50.72</v>
      </c>
      <c r="R2632" s="5">
        <f t="shared" si="242"/>
        <v>-50.72</v>
      </c>
      <c r="S2632" s="11">
        <f t="shared" si="243"/>
        <v>-1</v>
      </c>
      <c r="T2632" s="5">
        <v>4.13</v>
      </c>
      <c r="U2632" s="5">
        <v>0.55000000000000004</v>
      </c>
      <c r="V2632" s="5">
        <v>0</v>
      </c>
      <c r="W2632" s="12">
        <f t="shared" si="244"/>
        <v>0</v>
      </c>
      <c r="X2632" s="2" t="str">
        <f t="shared" si="245"/>
        <v>PAUSE</v>
      </c>
      <c r="Y2632" s="22" t="str">
        <f t="shared" si="246"/>
        <v>High (501-750)</v>
      </c>
    </row>
    <row r="2633" spans="1:25">
      <c r="A2633" s="2" t="s">
        <v>9116</v>
      </c>
      <c r="B2633" s="2" t="s">
        <v>847</v>
      </c>
      <c r="C2633" s="2" t="s">
        <v>2221</v>
      </c>
      <c r="D2633" s="2" t="s">
        <v>1065</v>
      </c>
      <c r="E2633" s="2" t="s">
        <v>125</v>
      </c>
      <c r="F2633" s="5">
        <v>2000</v>
      </c>
      <c r="G2633" s="2" t="s">
        <v>8024</v>
      </c>
      <c r="H2633" s="2" t="s">
        <v>260</v>
      </c>
      <c r="I2633" s="2" t="s">
        <v>7418</v>
      </c>
      <c r="J2633" s="2" t="s">
        <v>699</v>
      </c>
      <c r="K2633" s="9">
        <v>1000</v>
      </c>
      <c r="L2633" s="9">
        <v>595</v>
      </c>
      <c r="M2633" s="5">
        <v>10</v>
      </c>
      <c r="N2633" s="5">
        <v>0</v>
      </c>
      <c r="O2633" s="5">
        <v>5.32</v>
      </c>
      <c r="P2633" s="5">
        <v>0</v>
      </c>
      <c r="Q2633" s="2">
        <f t="shared" si="241"/>
        <v>-5.32</v>
      </c>
      <c r="R2633" s="5">
        <f t="shared" si="242"/>
        <v>-5.32</v>
      </c>
      <c r="S2633" s="11">
        <f t="shared" si="243"/>
        <v>-1</v>
      </c>
      <c r="T2633" s="5">
        <v>1.68</v>
      </c>
      <c r="U2633" s="5">
        <v>0.53</v>
      </c>
      <c r="V2633" s="5">
        <v>0</v>
      </c>
      <c r="W2633" s="12">
        <f t="shared" si="244"/>
        <v>0</v>
      </c>
      <c r="X2633" s="2" t="str">
        <f t="shared" si="245"/>
        <v>PAUSE</v>
      </c>
      <c r="Y2633" s="22" t="str">
        <f t="shared" si="246"/>
        <v>Premium (751-1000)</v>
      </c>
    </row>
    <row r="2634" spans="1:25">
      <c r="A2634" s="2" t="s">
        <v>9117</v>
      </c>
      <c r="B2634" s="2" t="s">
        <v>6319</v>
      </c>
      <c r="C2634" s="2" t="s">
        <v>2683</v>
      </c>
      <c r="D2634" s="2" t="s">
        <v>6453</v>
      </c>
      <c r="E2634" s="2" t="s">
        <v>112</v>
      </c>
      <c r="F2634" s="5">
        <v>4800</v>
      </c>
      <c r="G2634" s="2" t="s">
        <v>8813</v>
      </c>
      <c r="H2634" s="2" t="s">
        <v>150</v>
      </c>
      <c r="I2634" s="2" t="s">
        <v>7418</v>
      </c>
      <c r="J2634" s="2" t="s">
        <v>183</v>
      </c>
      <c r="K2634" s="9">
        <v>1000</v>
      </c>
      <c r="L2634" s="9">
        <v>2073</v>
      </c>
      <c r="M2634" s="5">
        <v>82</v>
      </c>
      <c r="N2634" s="5">
        <v>9</v>
      </c>
      <c r="O2634" s="5">
        <v>40.229999999999997</v>
      </c>
      <c r="P2634" s="5">
        <v>644.1</v>
      </c>
      <c r="Q2634" s="2">
        <f t="shared" si="241"/>
        <v>603.87</v>
      </c>
      <c r="R2634" s="5">
        <f t="shared" si="242"/>
        <v>603.87</v>
      </c>
      <c r="S2634" s="11">
        <f t="shared" si="243"/>
        <v>15.010439970171515</v>
      </c>
      <c r="T2634" s="5">
        <v>3.96</v>
      </c>
      <c r="U2634" s="5">
        <v>0.49</v>
      </c>
      <c r="V2634" s="5">
        <v>4.47</v>
      </c>
      <c r="W2634" s="12">
        <f t="shared" si="244"/>
        <v>0.10975609756097561</v>
      </c>
      <c r="X2634" s="2" t="str">
        <f t="shared" si="245"/>
        <v>SCALE</v>
      </c>
      <c r="Y2634" s="22" t="str">
        <f t="shared" si="246"/>
        <v>Premium (751-1000)</v>
      </c>
    </row>
    <row r="2635" spans="1:25">
      <c r="A2635" s="2" t="s">
        <v>9118</v>
      </c>
      <c r="B2635" s="2" t="s">
        <v>5391</v>
      </c>
      <c r="C2635" s="2" t="s">
        <v>2357</v>
      </c>
      <c r="D2635" s="2" t="s">
        <v>9119</v>
      </c>
      <c r="E2635" s="2" t="s">
        <v>258</v>
      </c>
      <c r="F2635" s="5">
        <v>4500</v>
      </c>
      <c r="G2635" s="2" t="s">
        <v>9120</v>
      </c>
      <c r="H2635" s="2" t="s">
        <v>253</v>
      </c>
      <c r="I2635" s="2" t="s">
        <v>7418</v>
      </c>
      <c r="J2635" s="2" t="s">
        <v>35</v>
      </c>
      <c r="K2635" s="9">
        <v>400</v>
      </c>
      <c r="L2635" s="9">
        <v>850</v>
      </c>
      <c r="M2635" s="5">
        <v>26</v>
      </c>
      <c r="N2635" s="5">
        <v>0</v>
      </c>
      <c r="O2635" s="5">
        <v>13.29</v>
      </c>
      <c r="P2635" s="5">
        <v>0</v>
      </c>
      <c r="Q2635" s="2">
        <f t="shared" ref="Q2635:Q2698" si="247">IFERROR(P2635-O2635, 0)</f>
        <v>-13.29</v>
      </c>
      <c r="R2635" s="5">
        <f t="shared" ref="R2635:R2698" si="248">P2635-O2635</f>
        <v>-13.29</v>
      </c>
      <c r="S2635" s="11">
        <f t="shared" ref="S2635:S2698" si="249">R2635/O2635</f>
        <v>-1</v>
      </c>
      <c r="T2635" s="5">
        <v>3.06</v>
      </c>
      <c r="U2635" s="5">
        <v>0.51</v>
      </c>
      <c r="V2635" s="5">
        <v>0</v>
      </c>
      <c r="W2635" s="12">
        <f t="shared" ref="W2635:W2698" si="250">N2635/M2635</f>
        <v>0</v>
      </c>
      <c r="X2635" s="2" t="str">
        <f t="shared" ref="X2635:X2698" si="251">IF(P2635&gt;=4, "SCALE",
  IF(P2635&gt;=2, "MONITOR",
    IF(P2635&gt;=1, "OPTIMISE",
      "PAUSE")))</f>
        <v>PAUSE</v>
      </c>
      <c r="Y2635" s="22" t="str">
        <f t="shared" ref="Y2635:Y2698" si="252">IF(K2635&lt;=300,"Low (100-300)",
 IF(K2635&lt;=500,"Mid (301-500)",
  IF(K2635&lt;=750,"High (501-750)",
   "Premium (751-1000)")))</f>
        <v>Mid (301-500)</v>
      </c>
    </row>
    <row r="2636" spans="1:25">
      <c r="A2636" s="2" t="s">
        <v>9121</v>
      </c>
      <c r="B2636" s="2" t="s">
        <v>832</v>
      </c>
      <c r="C2636" s="2" t="s">
        <v>9122</v>
      </c>
      <c r="D2636" s="2" t="s">
        <v>571</v>
      </c>
      <c r="E2636" s="2" t="s">
        <v>112</v>
      </c>
      <c r="F2636" s="5">
        <v>1750</v>
      </c>
      <c r="G2636" s="2" t="s">
        <v>9123</v>
      </c>
      <c r="H2636" s="2" t="s">
        <v>94</v>
      </c>
      <c r="I2636" s="2" t="s">
        <v>7418</v>
      </c>
      <c r="J2636" s="2" t="s">
        <v>313</v>
      </c>
      <c r="K2636" s="9">
        <v>200</v>
      </c>
      <c r="L2636" s="9">
        <v>2203</v>
      </c>
      <c r="M2636" s="5">
        <v>91</v>
      </c>
      <c r="N2636" s="5">
        <v>9</v>
      </c>
      <c r="O2636" s="5">
        <v>61.17</v>
      </c>
      <c r="P2636" s="5">
        <v>500.8</v>
      </c>
      <c r="Q2636" s="2">
        <f t="shared" si="247"/>
        <v>439.63</v>
      </c>
      <c r="R2636" s="5">
        <f t="shared" si="248"/>
        <v>439.63</v>
      </c>
      <c r="S2636" s="11">
        <f t="shared" si="249"/>
        <v>7.1870197809383685</v>
      </c>
      <c r="T2636" s="5">
        <v>4.13</v>
      </c>
      <c r="U2636" s="5">
        <v>0.67</v>
      </c>
      <c r="V2636" s="5">
        <v>6.8</v>
      </c>
      <c r="W2636" s="12">
        <f t="shared" si="250"/>
        <v>9.8901098901098897E-2</v>
      </c>
      <c r="X2636" s="2" t="str">
        <f t="shared" si="251"/>
        <v>SCALE</v>
      </c>
      <c r="Y2636" s="22" t="str">
        <f t="shared" si="252"/>
        <v>Low (100-300)</v>
      </c>
    </row>
    <row r="2637" spans="1:25">
      <c r="A2637" s="2" t="s">
        <v>9124</v>
      </c>
      <c r="B2637" s="2" t="s">
        <v>129</v>
      </c>
      <c r="C2637" s="2" t="s">
        <v>9125</v>
      </c>
      <c r="D2637" s="2" t="s">
        <v>4686</v>
      </c>
      <c r="E2637" s="2" t="s">
        <v>23</v>
      </c>
      <c r="F2637" s="5">
        <v>2000</v>
      </c>
      <c r="G2637" s="2" t="s">
        <v>6021</v>
      </c>
      <c r="H2637" s="2" t="s">
        <v>72</v>
      </c>
      <c r="I2637" s="2" t="s">
        <v>7418</v>
      </c>
      <c r="J2637" s="2" t="s">
        <v>248</v>
      </c>
      <c r="K2637" s="9">
        <v>700</v>
      </c>
      <c r="L2637" s="9">
        <v>504</v>
      </c>
      <c r="M2637" s="5">
        <v>8</v>
      </c>
      <c r="N2637" s="5">
        <v>0</v>
      </c>
      <c r="O2637" s="5">
        <v>3.6</v>
      </c>
      <c r="P2637" s="5">
        <v>0</v>
      </c>
      <c r="Q2637" s="2">
        <f t="shared" si="247"/>
        <v>-3.6</v>
      </c>
      <c r="R2637" s="5">
        <f t="shared" si="248"/>
        <v>-3.6</v>
      </c>
      <c r="S2637" s="11">
        <f t="shared" si="249"/>
        <v>-1</v>
      </c>
      <c r="T2637" s="5">
        <v>1.59</v>
      </c>
      <c r="U2637" s="5">
        <v>0.45</v>
      </c>
      <c r="V2637" s="5">
        <v>0</v>
      </c>
      <c r="W2637" s="12">
        <f t="shared" si="250"/>
        <v>0</v>
      </c>
      <c r="X2637" s="2" t="str">
        <f t="shared" si="251"/>
        <v>PAUSE</v>
      </c>
      <c r="Y2637" s="22" t="str">
        <f t="shared" si="252"/>
        <v>High (501-750)</v>
      </c>
    </row>
    <row r="2638" spans="1:25">
      <c r="A2638" s="2" t="s">
        <v>9126</v>
      </c>
      <c r="B2638" s="2" t="s">
        <v>6632</v>
      </c>
      <c r="C2638" s="2" t="s">
        <v>740</v>
      </c>
      <c r="D2638" s="2" t="s">
        <v>1258</v>
      </c>
      <c r="E2638" s="2" t="s">
        <v>132</v>
      </c>
      <c r="F2638" s="5">
        <v>1350</v>
      </c>
      <c r="G2638" s="2" t="s">
        <v>9127</v>
      </c>
      <c r="H2638" s="2" t="s">
        <v>260</v>
      </c>
      <c r="I2638" s="2" t="s">
        <v>7418</v>
      </c>
      <c r="J2638" s="2" t="s">
        <v>361</v>
      </c>
      <c r="K2638" s="9">
        <v>300</v>
      </c>
      <c r="L2638" s="9">
        <v>1377</v>
      </c>
      <c r="M2638" s="5">
        <v>38</v>
      </c>
      <c r="N2638" s="5">
        <v>0</v>
      </c>
      <c r="O2638" s="5">
        <v>28.98</v>
      </c>
      <c r="P2638" s="5">
        <v>0</v>
      </c>
      <c r="Q2638" s="2">
        <f t="shared" si="247"/>
        <v>-28.98</v>
      </c>
      <c r="R2638" s="5">
        <f t="shared" si="248"/>
        <v>-28.98</v>
      </c>
      <c r="S2638" s="11">
        <f t="shared" si="249"/>
        <v>-1</v>
      </c>
      <c r="T2638" s="5">
        <v>2.76</v>
      </c>
      <c r="U2638" s="5">
        <v>0.76</v>
      </c>
      <c r="V2638" s="5">
        <v>0</v>
      </c>
      <c r="W2638" s="12">
        <f t="shared" si="250"/>
        <v>0</v>
      </c>
      <c r="X2638" s="2" t="str">
        <f t="shared" si="251"/>
        <v>PAUSE</v>
      </c>
      <c r="Y2638" s="22" t="str">
        <f t="shared" si="252"/>
        <v>Low (100-300)</v>
      </c>
    </row>
    <row r="2639" spans="1:25">
      <c r="A2639" s="2" t="s">
        <v>9128</v>
      </c>
      <c r="B2639" s="2" t="s">
        <v>9129</v>
      </c>
      <c r="C2639" s="2" t="s">
        <v>1773</v>
      </c>
      <c r="D2639" s="2" t="s">
        <v>2533</v>
      </c>
      <c r="E2639" s="2" t="s">
        <v>56</v>
      </c>
      <c r="F2639" s="5">
        <v>1250</v>
      </c>
      <c r="G2639" s="2" t="s">
        <v>9130</v>
      </c>
      <c r="H2639" s="2" t="s">
        <v>87</v>
      </c>
      <c r="I2639" s="2" t="s">
        <v>7418</v>
      </c>
      <c r="J2639" s="2" t="s">
        <v>232</v>
      </c>
      <c r="K2639" s="9">
        <v>100</v>
      </c>
      <c r="L2639" s="9">
        <v>839</v>
      </c>
      <c r="M2639" s="5">
        <v>31</v>
      </c>
      <c r="N2639" s="5">
        <v>3</v>
      </c>
      <c r="O2639" s="5">
        <v>24.53</v>
      </c>
      <c r="P2639" s="5">
        <v>117.82</v>
      </c>
      <c r="Q2639" s="2">
        <f t="shared" si="247"/>
        <v>93.289999999999992</v>
      </c>
      <c r="R2639" s="5">
        <f t="shared" si="248"/>
        <v>93.289999999999992</v>
      </c>
      <c r="S2639" s="11">
        <f t="shared" si="249"/>
        <v>3.803098247044435</v>
      </c>
      <c r="T2639" s="5">
        <v>3.69</v>
      </c>
      <c r="U2639" s="5">
        <v>0.79</v>
      </c>
      <c r="V2639" s="5">
        <v>8.18</v>
      </c>
      <c r="W2639" s="12">
        <f t="shared" si="250"/>
        <v>9.6774193548387094E-2</v>
      </c>
      <c r="X2639" s="2" t="str">
        <f t="shared" si="251"/>
        <v>SCALE</v>
      </c>
      <c r="Y2639" s="22" t="str">
        <f t="shared" si="252"/>
        <v>Low (100-300)</v>
      </c>
    </row>
    <row r="2640" spans="1:25">
      <c r="A2640" s="2" t="s">
        <v>9131</v>
      </c>
      <c r="B2640" s="2" t="s">
        <v>9132</v>
      </c>
      <c r="C2640" s="2" t="s">
        <v>763</v>
      </c>
      <c r="D2640" s="2" t="s">
        <v>175</v>
      </c>
      <c r="E2640" s="2" t="s">
        <v>23</v>
      </c>
      <c r="F2640" s="5">
        <v>1500</v>
      </c>
      <c r="G2640" s="2" t="s">
        <v>9133</v>
      </c>
      <c r="H2640" s="2" t="s">
        <v>150</v>
      </c>
      <c r="I2640" s="2" t="s">
        <v>7418</v>
      </c>
      <c r="J2640" s="2" t="s">
        <v>66</v>
      </c>
      <c r="K2640" s="9">
        <v>700</v>
      </c>
      <c r="L2640" s="9">
        <v>1935</v>
      </c>
      <c r="M2640" s="5">
        <v>40</v>
      </c>
      <c r="N2640" s="5">
        <v>0</v>
      </c>
      <c r="O2640" s="5">
        <v>32.72</v>
      </c>
      <c r="P2640" s="5">
        <v>0</v>
      </c>
      <c r="Q2640" s="2">
        <f t="shared" si="247"/>
        <v>-32.72</v>
      </c>
      <c r="R2640" s="5">
        <f t="shared" si="248"/>
        <v>-32.72</v>
      </c>
      <c r="S2640" s="11">
        <f t="shared" si="249"/>
        <v>-1</v>
      </c>
      <c r="T2640" s="5">
        <v>2.0699999999999998</v>
      </c>
      <c r="U2640" s="5">
        <v>0.82</v>
      </c>
      <c r="V2640" s="5">
        <v>0</v>
      </c>
      <c r="W2640" s="12">
        <f t="shared" si="250"/>
        <v>0</v>
      </c>
      <c r="X2640" s="2" t="str">
        <f t="shared" si="251"/>
        <v>PAUSE</v>
      </c>
      <c r="Y2640" s="22" t="str">
        <f t="shared" si="252"/>
        <v>High (501-750)</v>
      </c>
    </row>
    <row r="2641" spans="1:25">
      <c r="A2641" s="2" t="s">
        <v>9134</v>
      </c>
      <c r="B2641" s="2" t="s">
        <v>4009</v>
      </c>
      <c r="C2641" s="2" t="s">
        <v>9135</v>
      </c>
      <c r="D2641" s="2" t="s">
        <v>3436</v>
      </c>
      <c r="E2641" s="2" t="s">
        <v>112</v>
      </c>
      <c r="F2641" s="5">
        <v>2200</v>
      </c>
      <c r="G2641" s="2" t="s">
        <v>9136</v>
      </c>
      <c r="H2641" s="2" t="s">
        <v>42</v>
      </c>
      <c r="I2641" s="2" t="s">
        <v>7418</v>
      </c>
      <c r="J2641" s="2" t="s">
        <v>88</v>
      </c>
      <c r="K2641" s="9">
        <v>1000</v>
      </c>
      <c r="L2641" s="9">
        <v>1441</v>
      </c>
      <c r="M2641" s="5">
        <v>26</v>
      </c>
      <c r="N2641" s="5">
        <v>2</v>
      </c>
      <c r="O2641" s="5">
        <v>14.68</v>
      </c>
      <c r="P2641" s="5">
        <v>123.62</v>
      </c>
      <c r="Q2641" s="2">
        <f t="shared" si="247"/>
        <v>108.94</v>
      </c>
      <c r="R2641" s="5">
        <f t="shared" si="248"/>
        <v>108.94</v>
      </c>
      <c r="S2641" s="11">
        <f t="shared" si="249"/>
        <v>7.4209809264305173</v>
      </c>
      <c r="T2641" s="5">
        <v>1.8</v>
      </c>
      <c r="U2641" s="5">
        <v>0.56000000000000005</v>
      </c>
      <c r="V2641" s="5">
        <v>7.34</v>
      </c>
      <c r="W2641" s="12">
        <f t="shared" si="250"/>
        <v>7.6923076923076927E-2</v>
      </c>
      <c r="X2641" s="2" t="str">
        <f t="shared" si="251"/>
        <v>SCALE</v>
      </c>
      <c r="Y2641" s="22" t="str">
        <f t="shared" si="252"/>
        <v>Premium (751-1000)</v>
      </c>
    </row>
    <row r="2642" spans="1:25">
      <c r="A2642" s="2" t="s">
        <v>9137</v>
      </c>
      <c r="B2642" s="2" t="s">
        <v>832</v>
      </c>
      <c r="C2642" s="2" t="s">
        <v>9138</v>
      </c>
      <c r="D2642" s="2" t="s">
        <v>6130</v>
      </c>
      <c r="E2642" s="2" t="s">
        <v>85</v>
      </c>
      <c r="F2642" s="5">
        <v>2500</v>
      </c>
      <c r="G2642" s="2" t="s">
        <v>9139</v>
      </c>
      <c r="H2642" s="2" t="s">
        <v>260</v>
      </c>
      <c r="I2642" s="2" t="s">
        <v>7418</v>
      </c>
      <c r="J2642" s="2" t="s">
        <v>699</v>
      </c>
      <c r="K2642" s="9">
        <v>500</v>
      </c>
      <c r="L2642" s="9">
        <v>1363</v>
      </c>
      <c r="M2642" s="5">
        <v>39</v>
      </c>
      <c r="N2642" s="5">
        <v>4</v>
      </c>
      <c r="O2642" s="5">
        <v>32.04</v>
      </c>
      <c r="P2642" s="5">
        <v>281.79000000000002</v>
      </c>
      <c r="Q2642" s="2">
        <f t="shared" si="247"/>
        <v>249.75000000000003</v>
      </c>
      <c r="R2642" s="5">
        <f t="shared" si="248"/>
        <v>249.75000000000003</v>
      </c>
      <c r="S2642" s="11">
        <f t="shared" si="249"/>
        <v>7.7949438202247201</v>
      </c>
      <c r="T2642" s="5">
        <v>2.86</v>
      </c>
      <c r="U2642" s="5">
        <v>0.82</v>
      </c>
      <c r="V2642" s="5">
        <v>8.01</v>
      </c>
      <c r="W2642" s="12">
        <f t="shared" si="250"/>
        <v>0.10256410256410256</v>
      </c>
      <c r="X2642" s="2" t="str">
        <f t="shared" si="251"/>
        <v>SCALE</v>
      </c>
      <c r="Y2642" s="22" t="str">
        <f t="shared" si="252"/>
        <v>Mid (301-500)</v>
      </c>
    </row>
    <row r="2643" spans="1:25">
      <c r="A2643" s="2" t="s">
        <v>9140</v>
      </c>
      <c r="B2643" s="2" t="s">
        <v>9141</v>
      </c>
      <c r="C2643" s="2" t="s">
        <v>1647</v>
      </c>
      <c r="D2643" s="2" t="s">
        <v>834</v>
      </c>
      <c r="E2643" s="2" t="s">
        <v>625</v>
      </c>
      <c r="F2643" s="5">
        <v>4500</v>
      </c>
      <c r="G2643" s="2" t="s">
        <v>6397</v>
      </c>
      <c r="H2643" s="2" t="s">
        <v>260</v>
      </c>
      <c r="I2643" s="2" t="s">
        <v>7418</v>
      </c>
      <c r="J2643" s="2" t="s">
        <v>35</v>
      </c>
      <c r="K2643" s="9">
        <v>600</v>
      </c>
      <c r="L2643" s="9">
        <v>775</v>
      </c>
      <c r="M2643" s="5">
        <v>26</v>
      </c>
      <c r="N2643" s="5">
        <v>1</v>
      </c>
      <c r="O2643" s="5">
        <v>16.02</v>
      </c>
      <c r="P2643" s="5">
        <v>51.67</v>
      </c>
      <c r="Q2643" s="2">
        <f t="shared" si="247"/>
        <v>35.650000000000006</v>
      </c>
      <c r="R2643" s="5">
        <f t="shared" si="248"/>
        <v>35.650000000000006</v>
      </c>
      <c r="S2643" s="11">
        <f t="shared" si="249"/>
        <v>2.225343320848939</v>
      </c>
      <c r="T2643" s="5">
        <v>3.35</v>
      </c>
      <c r="U2643" s="5">
        <v>0.62</v>
      </c>
      <c r="V2643" s="5">
        <v>16.02</v>
      </c>
      <c r="W2643" s="12">
        <f t="shared" si="250"/>
        <v>3.8461538461538464E-2</v>
      </c>
      <c r="X2643" s="2" t="str">
        <f t="shared" si="251"/>
        <v>SCALE</v>
      </c>
      <c r="Y2643" s="22" t="str">
        <f t="shared" si="252"/>
        <v>High (501-750)</v>
      </c>
    </row>
    <row r="2644" spans="1:25">
      <c r="A2644" s="2" t="s">
        <v>9142</v>
      </c>
      <c r="B2644" s="2" t="s">
        <v>9143</v>
      </c>
      <c r="C2644" s="2" t="s">
        <v>9144</v>
      </c>
      <c r="D2644" s="2" t="s">
        <v>2942</v>
      </c>
      <c r="E2644" s="2" t="s">
        <v>23</v>
      </c>
      <c r="F2644" s="5">
        <v>1900</v>
      </c>
      <c r="G2644" s="2" t="s">
        <v>8996</v>
      </c>
      <c r="H2644" s="2" t="s">
        <v>344</v>
      </c>
      <c r="I2644" s="2" t="s">
        <v>7418</v>
      </c>
      <c r="J2644" s="2" t="s">
        <v>206</v>
      </c>
      <c r="K2644" s="9">
        <v>200</v>
      </c>
      <c r="L2644" s="9">
        <v>735</v>
      </c>
      <c r="M2644" s="5">
        <v>30</v>
      </c>
      <c r="N2644" s="5">
        <v>0</v>
      </c>
      <c r="O2644" s="5">
        <v>25.11</v>
      </c>
      <c r="P2644" s="5">
        <v>0</v>
      </c>
      <c r="Q2644" s="2">
        <f t="shared" si="247"/>
        <v>-25.11</v>
      </c>
      <c r="R2644" s="5">
        <f t="shared" si="248"/>
        <v>-25.11</v>
      </c>
      <c r="S2644" s="11">
        <f t="shared" si="249"/>
        <v>-1</v>
      </c>
      <c r="T2644" s="5">
        <v>4.08</v>
      </c>
      <c r="U2644" s="5">
        <v>0.84</v>
      </c>
      <c r="V2644" s="5">
        <v>0</v>
      </c>
      <c r="W2644" s="12">
        <f t="shared" si="250"/>
        <v>0</v>
      </c>
      <c r="X2644" s="2" t="str">
        <f t="shared" si="251"/>
        <v>PAUSE</v>
      </c>
      <c r="Y2644" s="22" t="str">
        <f t="shared" si="252"/>
        <v>Low (100-300)</v>
      </c>
    </row>
    <row r="2645" spans="1:25">
      <c r="A2645" s="2" t="s">
        <v>9145</v>
      </c>
      <c r="B2645" s="2" t="s">
        <v>2433</v>
      </c>
      <c r="C2645" s="2" t="s">
        <v>9146</v>
      </c>
      <c r="D2645" s="2" t="s">
        <v>264</v>
      </c>
      <c r="E2645" s="2" t="s">
        <v>23</v>
      </c>
      <c r="F2645" s="5">
        <v>2200</v>
      </c>
      <c r="G2645" s="2" t="s">
        <v>9081</v>
      </c>
      <c r="H2645" s="2" t="s">
        <v>161</v>
      </c>
      <c r="I2645" s="2" t="s">
        <v>7418</v>
      </c>
      <c r="J2645" s="2" t="s">
        <v>177</v>
      </c>
      <c r="K2645" s="9">
        <v>500</v>
      </c>
      <c r="L2645" s="9">
        <v>2156</v>
      </c>
      <c r="M2645" s="5">
        <v>83</v>
      </c>
      <c r="N2645" s="5">
        <v>7</v>
      </c>
      <c r="O2645" s="5">
        <v>70.040000000000006</v>
      </c>
      <c r="P2645" s="5">
        <v>312.39999999999998</v>
      </c>
      <c r="Q2645" s="2">
        <f t="shared" si="247"/>
        <v>242.35999999999996</v>
      </c>
      <c r="R2645" s="5">
        <f t="shared" si="248"/>
        <v>242.35999999999996</v>
      </c>
      <c r="S2645" s="11">
        <f t="shared" si="249"/>
        <v>3.4603083952027403</v>
      </c>
      <c r="T2645" s="5">
        <v>3.85</v>
      </c>
      <c r="U2645" s="5">
        <v>0.84</v>
      </c>
      <c r="V2645" s="5">
        <v>10.01</v>
      </c>
      <c r="W2645" s="12">
        <f t="shared" si="250"/>
        <v>8.4337349397590355E-2</v>
      </c>
      <c r="X2645" s="2" t="str">
        <f t="shared" si="251"/>
        <v>SCALE</v>
      </c>
      <c r="Y2645" s="22" t="str">
        <f t="shared" si="252"/>
        <v>Mid (301-500)</v>
      </c>
    </row>
    <row r="2646" spans="1:25">
      <c r="A2646" s="2" t="s">
        <v>9147</v>
      </c>
      <c r="B2646" s="2" t="s">
        <v>9148</v>
      </c>
      <c r="C2646" s="2" t="s">
        <v>9149</v>
      </c>
      <c r="D2646" s="2" t="s">
        <v>138</v>
      </c>
      <c r="E2646" s="2" t="s">
        <v>40</v>
      </c>
      <c r="F2646" s="5">
        <v>1300</v>
      </c>
      <c r="G2646" s="2" t="s">
        <v>9150</v>
      </c>
      <c r="H2646" s="2" t="s">
        <v>50</v>
      </c>
      <c r="I2646" s="2" t="s">
        <v>7418</v>
      </c>
      <c r="J2646" s="2" t="s">
        <v>361</v>
      </c>
      <c r="K2646" s="9">
        <v>200</v>
      </c>
      <c r="L2646" s="9">
        <v>1690</v>
      </c>
      <c r="M2646" s="5">
        <v>58</v>
      </c>
      <c r="N2646" s="5">
        <v>0</v>
      </c>
      <c r="O2646" s="5">
        <v>25.83</v>
      </c>
      <c r="P2646" s="5">
        <v>0</v>
      </c>
      <c r="Q2646" s="2">
        <f t="shared" si="247"/>
        <v>-25.83</v>
      </c>
      <c r="R2646" s="5">
        <f t="shared" si="248"/>
        <v>-25.83</v>
      </c>
      <c r="S2646" s="11">
        <f t="shared" si="249"/>
        <v>-1</v>
      </c>
      <c r="T2646" s="5">
        <v>3.43</v>
      </c>
      <c r="U2646" s="5">
        <v>0.45</v>
      </c>
      <c r="V2646" s="5">
        <v>0</v>
      </c>
      <c r="W2646" s="12">
        <f t="shared" si="250"/>
        <v>0</v>
      </c>
      <c r="X2646" s="2" t="str">
        <f t="shared" si="251"/>
        <v>PAUSE</v>
      </c>
      <c r="Y2646" s="22" t="str">
        <f t="shared" si="252"/>
        <v>Low (100-300)</v>
      </c>
    </row>
    <row r="2647" spans="1:25">
      <c r="A2647" s="2" t="s">
        <v>9151</v>
      </c>
      <c r="B2647" s="2" t="s">
        <v>295</v>
      </c>
      <c r="C2647" s="2" t="s">
        <v>5934</v>
      </c>
      <c r="D2647" s="2" t="s">
        <v>9152</v>
      </c>
      <c r="E2647" s="2" t="s">
        <v>112</v>
      </c>
      <c r="F2647" s="5">
        <v>2817</v>
      </c>
      <c r="G2647" s="2" t="s">
        <v>6654</v>
      </c>
      <c r="H2647" s="2" t="s">
        <v>134</v>
      </c>
      <c r="I2647" s="2" t="s">
        <v>7418</v>
      </c>
      <c r="J2647" s="2" t="s">
        <v>458</v>
      </c>
      <c r="K2647" s="9">
        <v>500</v>
      </c>
      <c r="L2647" s="9">
        <v>1484</v>
      </c>
      <c r="M2647" s="5">
        <v>27</v>
      </c>
      <c r="N2647" s="5">
        <v>0</v>
      </c>
      <c r="O2647" s="5">
        <v>11.27</v>
      </c>
      <c r="P2647" s="5">
        <v>0</v>
      </c>
      <c r="Q2647" s="2">
        <f t="shared" si="247"/>
        <v>-11.27</v>
      </c>
      <c r="R2647" s="5">
        <f t="shared" si="248"/>
        <v>-11.27</v>
      </c>
      <c r="S2647" s="11">
        <f t="shared" si="249"/>
        <v>-1</v>
      </c>
      <c r="T2647" s="5">
        <v>1.82</v>
      </c>
      <c r="U2647" s="5">
        <v>0.42</v>
      </c>
      <c r="V2647" s="5">
        <v>0</v>
      </c>
      <c r="W2647" s="12">
        <f t="shared" si="250"/>
        <v>0</v>
      </c>
      <c r="X2647" s="2" t="str">
        <f t="shared" si="251"/>
        <v>PAUSE</v>
      </c>
      <c r="Y2647" s="22" t="str">
        <f t="shared" si="252"/>
        <v>Mid (301-500)</v>
      </c>
    </row>
    <row r="2648" spans="1:25">
      <c r="A2648" s="2" t="s">
        <v>9153</v>
      </c>
      <c r="B2648" s="2" t="s">
        <v>340</v>
      </c>
      <c r="C2648" s="2" t="s">
        <v>30</v>
      </c>
      <c r="D2648" s="2" t="s">
        <v>1593</v>
      </c>
      <c r="E2648" s="2" t="s">
        <v>112</v>
      </c>
      <c r="F2648" s="5">
        <v>3300</v>
      </c>
      <c r="G2648" s="2" t="s">
        <v>9154</v>
      </c>
      <c r="H2648" s="2" t="s">
        <v>190</v>
      </c>
      <c r="I2648" s="2" t="s">
        <v>7418</v>
      </c>
      <c r="J2648" s="2" t="s">
        <v>300</v>
      </c>
      <c r="K2648" s="9">
        <v>400</v>
      </c>
      <c r="L2648" s="9">
        <v>1602</v>
      </c>
      <c r="M2648" s="5">
        <v>68</v>
      </c>
      <c r="N2648" s="5">
        <v>5</v>
      </c>
      <c r="O2648" s="5">
        <v>34.79</v>
      </c>
      <c r="P2648" s="5">
        <v>288.38</v>
      </c>
      <c r="Q2648" s="2">
        <f t="shared" si="247"/>
        <v>253.59</v>
      </c>
      <c r="R2648" s="5">
        <f t="shared" si="248"/>
        <v>253.59</v>
      </c>
      <c r="S2648" s="11">
        <f t="shared" si="249"/>
        <v>7.289163552745042</v>
      </c>
      <c r="T2648" s="5">
        <v>4.24</v>
      </c>
      <c r="U2648" s="5">
        <v>0.51</v>
      </c>
      <c r="V2648" s="5">
        <v>6.96</v>
      </c>
      <c r="W2648" s="12">
        <f t="shared" si="250"/>
        <v>7.3529411764705885E-2</v>
      </c>
      <c r="X2648" s="2" t="str">
        <f t="shared" si="251"/>
        <v>SCALE</v>
      </c>
      <c r="Y2648" s="22" t="str">
        <f t="shared" si="252"/>
        <v>Mid (301-500)</v>
      </c>
    </row>
    <row r="2649" spans="1:25">
      <c r="A2649" s="2" t="s">
        <v>9155</v>
      </c>
      <c r="B2649" s="2" t="s">
        <v>475</v>
      </c>
      <c r="C2649" s="2" t="s">
        <v>5812</v>
      </c>
      <c r="D2649" s="2" t="s">
        <v>9156</v>
      </c>
      <c r="E2649" s="2" t="s">
        <v>112</v>
      </c>
      <c r="F2649" s="5">
        <v>2200</v>
      </c>
      <c r="G2649" s="2" t="s">
        <v>9157</v>
      </c>
      <c r="H2649" s="2" t="s">
        <v>94</v>
      </c>
      <c r="I2649" s="2" t="s">
        <v>7418</v>
      </c>
      <c r="J2649" s="2" t="s">
        <v>27</v>
      </c>
      <c r="K2649" s="9">
        <v>600</v>
      </c>
      <c r="L2649" s="9">
        <v>2442</v>
      </c>
      <c r="M2649" s="5">
        <v>40</v>
      </c>
      <c r="N2649" s="5">
        <v>3</v>
      </c>
      <c r="O2649" s="5">
        <v>22.23</v>
      </c>
      <c r="P2649" s="5">
        <v>202.21</v>
      </c>
      <c r="Q2649" s="2">
        <f t="shared" si="247"/>
        <v>179.98000000000002</v>
      </c>
      <c r="R2649" s="5">
        <f t="shared" si="248"/>
        <v>179.98000000000002</v>
      </c>
      <c r="S2649" s="11">
        <f t="shared" si="249"/>
        <v>8.0962663067926233</v>
      </c>
      <c r="T2649" s="5">
        <v>1.64</v>
      </c>
      <c r="U2649" s="5">
        <v>0.56000000000000005</v>
      </c>
      <c r="V2649" s="5">
        <v>7.41</v>
      </c>
      <c r="W2649" s="12">
        <f t="shared" si="250"/>
        <v>7.4999999999999997E-2</v>
      </c>
      <c r="X2649" s="2" t="str">
        <f t="shared" si="251"/>
        <v>SCALE</v>
      </c>
      <c r="Y2649" s="22" t="str">
        <f t="shared" si="252"/>
        <v>High (501-750)</v>
      </c>
    </row>
    <row r="2650" spans="1:25">
      <c r="A2650" s="2" t="s">
        <v>9158</v>
      </c>
      <c r="B2650" s="2" t="s">
        <v>9159</v>
      </c>
      <c r="C2650" s="2" t="s">
        <v>9160</v>
      </c>
      <c r="D2650" s="2" t="s">
        <v>1194</v>
      </c>
      <c r="E2650" s="2" t="s">
        <v>188</v>
      </c>
      <c r="F2650" s="5">
        <v>2000</v>
      </c>
      <c r="G2650" s="2" t="s">
        <v>9161</v>
      </c>
      <c r="H2650" s="2" t="s">
        <v>58</v>
      </c>
      <c r="I2650" s="2" t="s">
        <v>7418</v>
      </c>
      <c r="J2650" s="2" t="s">
        <v>35</v>
      </c>
      <c r="K2650" s="9">
        <v>500</v>
      </c>
      <c r="L2650" s="9">
        <v>1090</v>
      </c>
      <c r="M2650" s="5">
        <v>25</v>
      </c>
      <c r="N2650" s="5">
        <v>0</v>
      </c>
      <c r="O2650" s="5">
        <v>14.1</v>
      </c>
      <c r="P2650" s="5">
        <v>0</v>
      </c>
      <c r="Q2650" s="2">
        <f t="shared" si="247"/>
        <v>-14.1</v>
      </c>
      <c r="R2650" s="5">
        <f t="shared" si="248"/>
        <v>-14.1</v>
      </c>
      <c r="S2650" s="11">
        <f t="shared" si="249"/>
        <v>-1</v>
      </c>
      <c r="T2650" s="5">
        <v>2.29</v>
      </c>
      <c r="U2650" s="5">
        <v>0.56000000000000005</v>
      </c>
      <c r="V2650" s="5">
        <v>0</v>
      </c>
      <c r="W2650" s="12">
        <f t="shared" si="250"/>
        <v>0</v>
      </c>
      <c r="X2650" s="2" t="str">
        <f t="shared" si="251"/>
        <v>PAUSE</v>
      </c>
      <c r="Y2650" s="22" t="str">
        <f t="shared" si="252"/>
        <v>Mid (301-500)</v>
      </c>
    </row>
    <row r="2651" spans="1:25">
      <c r="A2651" s="2" t="s">
        <v>9162</v>
      </c>
      <c r="B2651" s="2" t="s">
        <v>340</v>
      </c>
      <c r="C2651" s="2" t="s">
        <v>1654</v>
      </c>
      <c r="D2651" s="2" t="s">
        <v>9163</v>
      </c>
      <c r="E2651" s="2" t="s">
        <v>23</v>
      </c>
      <c r="F2651" s="5">
        <v>1000</v>
      </c>
      <c r="G2651" s="2" t="s">
        <v>9164</v>
      </c>
      <c r="H2651" s="2" t="s">
        <v>58</v>
      </c>
      <c r="I2651" s="2" t="s">
        <v>7418</v>
      </c>
      <c r="J2651" s="2" t="s">
        <v>217</v>
      </c>
      <c r="K2651" s="9">
        <v>700</v>
      </c>
      <c r="L2651" s="9">
        <v>1179</v>
      </c>
      <c r="M2651" s="5">
        <v>35</v>
      </c>
      <c r="N2651" s="5">
        <v>0</v>
      </c>
      <c r="O2651" s="5">
        <v>19.45</v>
      </c>
      <c r="P2651" s="5">
        <v>0</v>
      </c>
      <c r="Q2651" s="2">
        <f t="shared" si="247"/>
        <v>-19.45</v>
      </c>
      <c r="R2651" s="5">
        <f t="shared" si="248"/>
        <v>-19.45</v>
      </c>
      <c r="S2651" s="11">
        <f t="shared" si="249"/>
        <v>-1</v>
      </c>
      <c r="T2651" s="5">
        <v>2.97</v>
      </c>
      <c r="U2651" s="5">
        <v>0.56000000000000005</v>
      </c>
      <c r="V2651" s="5">
        <v>0</v>
      </c>
      <c r="W2651" s="12">
        <f t="shared" si="250"/>
        <v>0</v>
      </c>
      <c r="X2651" s="2" t="str">
        <f t="shared" si="251"/>
        <v>PAUSE</v>
      </c>
      <c r="Y2651" s="22" t="str">
        <f t="shared" si="252"/>
        <v>High (501-750)</v>
      </c>
    </row>
    <row r="2652" spans="1:25">
      <c r="A2652" s="2" t="s">
        <v>9165</v>
      </c>
      <c r="B2652" s="2" t="s">
        <v>4113</v>
      </c>
      <c r="C2652" s="2" t="s">
        <v>7512</v>
      </c>
      <c r="D2652" s="2" t="s">
        <v>9166</v>
      </c>
      <c r="E2652" s="2" t="s">
        <v>23</v>
      </c>
      <c r="F2652" s="5">
        <v>2750</v>
      </c>
      <c r="G2652" s="2" t="s">
        <v>9167</v>
      </c>
      <c r="H2652" s="2" t="s">
        <v>72</v>
      </c>
      <c r="I2652" s="2" t="s">
        <v>7418</v>
      </c>
      <c r="J2652" s="2" t="s">
        <v>66</v>
      </c>
      <c r="K2652" s="9">
        <v>700</v>
      </c>
      <c r="L2652" s="9">
        <v>1281</v>
      </c>
      <c r="M2652" s="5">
        <v>38</v>
      </c>
      <c r="N2652" s="5">
        <v>4</v>
      </c>
      <c r="O2652" s="5">
        <v>19.760000000000002</v>
      </c>
      <c r="P2652" s="5">
        <v>196.71</v>
      </c>
      <c r="Q2652" s="2">
        <f t="shared" si="247"/>
        <v>176.95000000000002</v>
      </c>
      <c r="R2652" s="5">
        <f t="shared" si="248"/>
        <v>176.95000000000002</v>
      </c>
      <c r="S2652" s="11">
        <f t="shared" si="249"/>
        <v>8.9549595141700404</v>
      </c>
      <c r="T2652" s="5">
        <v>2.97</v>
      </c>
      <c r="U2652" s="5">
        <v>0.52</v>
      </c>
      <c r="V2652" s="5">
        <v>4.9400000000000004</v>
      </c>
      <c r="W2652" s="12">
        <f t="shared" si="250"/>
        <v>0.10526315789473684</v>
      </c>
      <c r="X2652" s="2" t="str">
        <f t="shared" si="251"/>
        <v>SCALE</v>
      </c>
      <c r="Y2652" s="22" t="str">
        <f t="shared" si="252"/>
        <v>High (501-750)</v>
      </c>
    </row>
    <row r="2653" spans="1:25">
      <c r="A2653" s="2" t="s">
        <v>9168</v>
      </c>
      <c r="B2653" s="2" t="s">
        <v>1995</v>
      </c>
      <c r="C2653" s="2" t="s">
        <v>9169</v>
      </c>
      <c r="D2653" s="2" t="s">
        <v>5419</v>
      </c>
      <c r="E2653" s="2" t="s">
        <v>276</v>
      </c>
      <c r="F2653" s="5">
        <v>1000</v>
      </c>
      <c r="G2653" s="2" t="s">
        <v>9170</v>
      </c>
      <c r="H2653" s="2" t="s">
        <v>34</v>
      </c>
      <c r="I2653" s="2" t="s">
        <v>7418</v>
      </c>
      <c r="J2653" s="2" t="s">
        <v>293</v>
      </c>
      <c r="K2653" s="9">
        <v>400</v>
      </c>
      <c r="L2653" s="9">
        <v>967</v>
      </c>
      <c r="M2653" s="5">
        <v>42</v>
      </c>
      <c r="N2653" s="5">
        <v>0</v>
      </c>
      <c r="O2653" s="5">
        <v>32.75</v>
      </c>
      <c r="P2653" s="5">
        <v>0</v>
      </c>
      <c r="Q2653" s="2">
        <f t="shared" si="247"/>
        <v>-32.75</v>
      </c>
      <c r="R2653" s="5">
        <f t="shared" si="248"/>
        <v>-32.75</v>
      </c>
      <c r="S2653" s="11">
        <f t="shared" si="249"/>
        <v>-1</v>
      </c>
      <c r="T2653" s="5">
        <v>4.34</v>
      </c>
      <c r="U2653" s="5">
        <v>0.78</v>
      </c>
      <c r="V2653" s="5">
        <v>0</v>
      </c>
      <c r="W2653" s="12">
        <f t="shared" si="250"/>
        <v>0</v>
      </c>
      <c r="X2653" s="2" t="str">
        <f t="shared" si="251"/>
        <v>PAUSE</v>
      </c>
      <c r="Y2653" s="22" t="str">
        <f t="shared" si="252"/>
        <v>Mid (301-500)</v>
      </c>
    </row>
    <row r="2654" spans="1:25">
      <c r="A2654" s="2" t="s">
        <v>9171</v>
      </c>
      <c r="B2654" s="2" t="s">
        <v>2648</v>
      </c>
      <c r="C2654" s="2" t="s">
        <v>9172</v>
      </c>
      <c r="D2654" s="2" t="s">
        <v>829</v>
      </c>
      <c r="E2654" s="2" t="s">
        <v>112</v>
      </c>
      <c r="F2654" s="5">
        <v>2750</v>
      </c>
      <c r="G2654" s="2" t="s">
        <v>9173</v>
      </c>
      <c r="H2654" s="2" t="s">
        <v>253</v>
      </c>
      <c r="I2654" s="2" t="s">
        <v>7418</v>
      </c>
      <c r="J2654" s="2" t="s">
        <v>313</v>
      </c>
      <c r="K2654" s="9">
        <v>400</v>
      </c>
      <c r="L2654" s="9">
        <v>1197</v>
      </c>
      <c r="M2654" s="5">
        <v>51</v>
      </c>
      <c r="N2654" s="5">
        <v>5</v>
      </c>
      <c r="O2654" s="5">
        <v>27.18</v>
      </c>
      <c r="P2654" s="5">
        <v>314.52</v>
      </c>
      <c r="Q2654" s="2">
        <f t="shared" si="247"/>
        <v>287.33999999999997</v>
      </c>
      <c r="R2654" s="5">
        <f t="shared" si="248"/>
        <v>287.33999999999997</v>
      </c>
      <c r="S2654" s="11">
        <f t="shared" si="249"/>
        <v>10.571743929359823</v>
      </c>
      <c r="T2654" s="5">
        <v>4.26</v>
      </c>
      <c r="U2654" s="5">
        <v>0.53</v>
      </c>
      <c r="V2654" s="5">
        <v>5.44</v>
      </c>
      <c r="W2654" s="12">
        <f t="shared" si="250"/>
        <v>9.8039215686274508E-2</v>
      </c>
      <c r="X2654" s="2" t="str">
        <f t="shared" si="251"/>
        <v>SCALE</v>
      </c>
      <c r="Y2654" s="22" t="str">
        <f t="shared" si="252"/>
        <v>Mid (301-500)</v>
      </c>
    </row>
    <row r="2655" spans="1:25">
      <c r="A2655" s="2" t="s">
        <v>9174</v>
      </c>
      <c r="B2655" s="2" t="s">
        <v>9175</v>
      </c>
      <c r="C2655" s="2" t="s">
        <v>1654</v>
      </c>
      <c r="D2655" s="2" t="s">
        <v>8140</v>
      </c>
      <c r="E2655" s="2" t="s">
        <v>1203</v>
      </c>
      <c r="F2655" s="5">
        <v>2300</v>
      </c>
      <c r="G2655" s="2" t="s">
        <v>9176</v>
      </c>
      <c r="H2655" s="2" t="s">
        <v>65</v>
      </c>
      <c r="I2655" s="2" t="s">
        <v>7418</v>
      </c>
      <c r="J2655" s="2" t="s">
        <v>293</v>
      </c>
      <c r="K2655" s="9">
        <v>500</v>
      </c>
      <c r="L2655" s="9">
        <v>895</v>
      </c>
      <c r="M2655" s="5">
        <v>35</v>
      </c>
      <c r="N2655" s="5">
        <v>0</v>
      </c>
      <c r="O2655" s="5">
        <v>28.28</v>
      </c>
      <c r="P2655" s="5">
        <v>0</v>
      </c>
      <c r="Q2655" s="2">
        <f t="shared" si="247"/>
        <v>-28.28</v>
      </c>
      <c r="R2655" s="5">
        <f t="shared" si="248"/>
        <v>-28.28</v>
      </c>
      <c r="S2655" s="11">
        <f t="shared" si="249"/>
        <v>-1</v>
      </c>
      <c r="T2655" s="5">
        <v>3.91</v>
      </c>
      <c r="U2655" s="5">
        <v>0.81</v>
      </c>
      <c r="V2655" s="5">
        <v>0</v>
      </c>
      <c r="W2655" s="12">
        <f t="shared" si="250"/>
        <v>0</v>
      </c>
      <c r="X2655" s="2" t="str">
        <f t="shared" si="251"/>
        <v>PAUSE</v>
      </c>
      <c r="Y2655" s="22" t="str">
        <f t="shared" si="252"/>
        <v>Mid (301-500)</v>
      </c>
    </row>
    <row r="2656" spans="1:25">
      <c r="A2656" s="2" t="s">
        <v>9177</v>
      </c>
      <c r="B2656" s="2" t="s">
        <v>9178</v>
      </c>
      <c r="C2656" s="2" t="s">
        <v>1589</v>
      </c>
      <c r="D2656" s="2" t="s">
        <v>6020</v>
      </c>
      <c r="E2656" s="2" t="s">
        <v>237</v>
      </c>
      <c r="F2656" s="5">
        <v>3916</v>
      </c>
      <c r="G2656" s="2" t="s">
        <v>9179</v>
      </c>
      <c r="H2656" s="2" t="s">
        <v>167</v>
      </c>
      <c r="I2656" s="2" t="s">
        <v>7418</v>
      </c>
      <c r="J2656" s="2" t="s">
        <v>162</v>
      </c>
      <c r="K2656" s="9">
        <v>500</v>
      </c>
      <c r="L2656" s="9">
        <v>606</v>
      </c>
      <c r="M2656" s="5">
        <v>9</v>
      </c>
      <c r="N2656" s="5">
        <v>1</v>
      </c>
      <c r="O2656" s="5">
        <v>4.87</v>
      </c>
      <c r="P2656" s="5">
        <v>52.06</v>
      </c>
      <c r="Q2656" s="2">
        <f t="shared" si="247"/>
        <v>47.190000000000005</v>
      </c>
      <c r="R2656" s="5">
        <f t="shared" si="248"/>
        <v>47.190000000000005</v>
      </c>
      <c r="S2656" s="11">
        <f t="shared" si="249"/>
        <v>9.68993839835729</v>
      </c>
      <c r="T2656" s="5">
        <v>1.49</v>
      </c>
      <c r="U2656" s="5">
        <v>0.54</v>
      </c>
      <c r="V2656" s="5">
        <v>4.87</v>
      </c>
      <c r="W2656" s="12">
        <f t="shared" si="250"/>
        <v>0.1111111111111111</v>
      </c>
      <c r="X2656" s="2" t="str">
        <f t="shared" si="251"/>
        <v>SCALE</v>
      </c>
      <c r="Y2656" s="22" t="str">
        <f t="shared" si="252"/>
        <v>Mid (301-500)</v>
      </c>
    </row>
    <row r="2657" spans="1:25">
      <c r="A2657" s="2" t="s">
        <v>9180</v>
      </c>
      <c r="B2657" s="2" t="s">
        <v>6957</v>
      </c>
      <c r="C2657" s="2" t="s">
        <v>9181</v>
      </c>
      <c r="D2657" s="2" t="s">
        <v>9182</v>
      </c>
      <c r="E2657" s="2" t="s">
        <v>112</v>
      </c>
      <c r="F2657" s="5">
        <v>2750</v>
      </c>
      <c r="G2657" s="2" t="s">
        <v>9183</v>
      </c>
      <c r="H2657" s="2" t="s">
        <v>72</v>
      </c>
      <c r="I2657" s="2" t="s">
        <v>7418</v>
      </c>
      <c r="J2657" s="2" t="s">
        <v>27</v>
      </c>
      <c r="K2657" s="9">
        <v>400</v>
      </c>
      <c r="L2657" s="9">
        <v>2337</v>
      </c>
      <c r="M2657" s="5">
        <v>95</v>
      </c>
      <c r="N2657" s="5">
        <v>0</v>
      </c>
      <c r="O2657" s="5">
        <v>42.91</v>
      </c>
      <c r="P2657" s="5">
        <v>0</v>
      </c>
      <c r="Q2657" s="2">
        <f t="shared" si="247"/>
        <v>-42.91</v>
      </c>
      <c r="R2657" s="5">
        <f t="shared" si="248"/>
        <v>-42.91</v>
      </c>
      <c r="S2657" s="11">
        <f t="shared" si="249"/>
        <v>-1</v>
      </c>
      <c r="T2657" s="5">
        <v>4.07</v>
      </c>
      <c r="U2657" s="5">
        <v>0.45</v>
      </c>
      <c r="V2657" s="5">
        <v>0</v>
      </c>
      <c r="W2657" s="12">
        <f t="shared" si="250"/>
        <v>0</v>
      </c>
      <c r="X2657" s="2" t="str">
        <f t="shared" si="251"/>
        <v>PAUSE</v>
      </c>
      <c r="Y2657" s="22" t="str">
        <f t="shared" si="252"/>
        <v>Mid (301-500)</v>
      </c>
    </row>
    <row r="2658" spans="1:25">
      <c r="A2658" s="2" t="s">
        <v>9184</v>
      </c>
      <c r="B2658" s="2" t="s">
        <v>2652</v>
      </c>
      <c r="C2658" s="2" t="s">
        <v>9185</v>
      </c>
      <c r="D2658" s="2" t="s">
        <v>9186</v>
      </c>
      <c r="E2658" s="2" t="s">
        <v>56</v>
      </c>
      <c r="F2658" s="5">
        <v>3000</v>
      </c>
      <c r="G2658" s="2" t="s">
        <v>9187</v>
      </c>
      <c r="H2658" s="2" t="s">
        <v>134</v>
      </c>
      <c r="I2658" s="2" t="s">
        <v>7418</v>
      </c>
      <c r="J2658" s="2" t="s">
        <v>232</v>
      </c>
      <c r="K2658" s="9">
        <v>200</v>
      </c>
      <c r="L2658" s="9">
        <v>2033</v>
      </c>
      <c r="M2658" s="5">
        <v>89</v>
      </c>
      <c r="N2658" s="5">
        <v>2</v>
      </c>
      <c r="O2658" s="5">
        <v>67.12</v>
      </c>
      <c r="P2658" s="5">
        <v>87.69</v>
      </c>
      <c r="Q2658" s="2">
        <f t="shared" si="247"/>
        <v>20.569999999999993</v>
      </c>
      <c r="R2658" s="5">
        <f t="shared" si="248"/>
        <v>20.569999999999993</v>
      </c>
      <c r="S2658" s="11">
        <f t="shared" si="249"/>
        <v>0.30646603098927283</v>
      </c>
      <c r="T2658" s="5">
        <v>4.38</v>
      </c>
      <c r="U2658" s="5">
        <v>0.75</v>
      </c>
      <c r="V2658" s="5">
        <v>33.56</v>
      </c>
      <c r="W2658" s="12">
        <f t="shared" si="250"/>
        <v>2.247191011235955E-2</v>
      </c>
      <c r="X2658" s="2" t="str">
        <f t="shared" si="251"/>
        <v>SCALE</v>
      </c>
      <c r="Y2658" s="22" t="str">
        <f t="shared" si="252"/>
        <v>Low (100-300)</v>
      </c>
    </row>
    <row r="2659" spans="1:25">
      <c r="A2659" s="2" t="s">
        <v>9188</v>
      </c>
      <c r="B2659" s="2" t="s">
        <v>551</v>
      </c>
      <c r="C2659" s="2" t="s">
        <v>8506</v>
      </c>
      <c r="D2659" s="2" t="s">
        <v>9189</v>
      </c>
      <c r="E2659" s="2" t="s">
        <v>23</v>
      </c>
      <c r="F2659" s="5">
        <v>2258</v>
      </c>
      <c r="G2659" s="2" t="s">
        <v>9190</v>
      </c>
      <c r="H2659" s="2" t="s">
        <v>134</v>
      </c>
      <c r="I2659" s="2" t="s">
        <v>7418</v>
      </c>
      <c r="J2659" s="2" t="s">
        <v>43</v>
      </c>
      <c r="K2659" s="9">
        <v>1000</v>
      </c>
      <c r="L2659" s="9">
        <v>2271</v>
      </c>
      <c r="M2659" s="5">
        <v>71</v>
      </c>
      <c r="N2659" s="5">
        <v>0</v>
      </c>
      <c r="O2659" s="5">
        <v>39.520000000000003</v>
      </c>
      <c r="P2659" s="5">
        <v>0</v>
      </c>
      <c r="Q2659" s="2">
        <f t="shared" si="247"/>
        <v>-39.520000000000003</v>
      </c>
      <c r="R2659" s="5">
        <f t="shared" si="248"/>
        <v>-39.520000000000003</v>
      </c>
      <c r="S2659" s="11">
        <f t="shared" si="249"/>
        <v>-1</v>
      </c>
      <c r="T2659" s="5">
        <v>3.13</v>
      </c>
      <c r="U2659" s="5">
        <v>0.56000000000000005</v>
      </c>
      <c r="V2659" s="5">
        <v>0</v>
      </c>
      <c r="W2659" s="12">
        <f t="shared" si="250"/>
        <v>0</v>
      </c>
      <c r="X2659" s="2" t="str">
        <f t="shared" si="251"/>
        <v>PAUSE</v>
      </c>
      <c r="Y2659" s="22" t="str">
        <f t="shared" si="252"/>
        <v>Premium (751-1000)</v>
      </c>
    </row>
    <row r="2660" spans="1:25">
      <c r="A2660" s="2" t="s">
        <v>9191</v>
      </c>
      <c r="B2660" s="2" t="s">
        <v>573</v>
      </c>
      <c r="C2660" s="2" t="s">
        <v>9192</v>
      </c>
      <c r="D2660" s="2" t="s">
        <v>9193</v>
      </c>
      <c r="E2660" s="2" t="s">
        <v>276</v>
      </c>
      <c r="F2660" s="5">
        <v>1500</v>
      </c>
      <c r="G2660" s="2" t="s">
        <v>9194</v>
      </c>
      <c r="H2660" s="2" t="s">
        <v>253</v>
      </c>
      <c r="I2660" s="2" t="s">
        <v>7418</v>
      </c>
      <c r="J2660" s="2" t="s">
        <v>135</v>
      </c>
      <c r="K2660" s="9">
        <v>700</v>
      </c>
      <c r="L2660" s="9">
        <v>1407</v>
      </c>
      <c r="M2660" s="5">
        <v>57</v>
      </c>
      <c r="N2660" s="5">
        <v>4</v>
      </c>
      <c r="O2660" s="5">
        <v>30.31</v>
      </c>
      <c r="P2660" s="5">
        <v>237.44</v>
      </c>
      <c r="Q2660" s="2">
        <f t="shared" si="247"/>
        <v>207.13</v>
      </c>
      <c r="R2660" s="5">
        <f t="shared" si="248"/>
        <v>207.13</v>
      </c>
      <c r="S2660" s="11">
        <f t="shared" si="249"/>
        <v>6.8337182448036957</v>
      </c>
      <c r="T2660" s="5">
        <v>4.05</v>
      </c>
      <c r="U2660" s="5">
        <v>0.53</v>
      </c>
      <c r="V2660" s="5">
        <v>7.58</v>
      </c>
      <c r="W2660" s="12">
        <f t="shared" si="250"/>
        <v>7.0175438596491224E-2</v>
      </c>
      <c r="X2660" s="2" t="str">
        <f t="shared" si="251"/>
        <v>SCALE</v>
      </c>
      <c r="Y2660" s="22" t="str">
        <f t="shared" si="252"/>
        <v>High (501-750)</v>
      </c>
    </row>
    <row r="2661" spans="1:25">
      <c r="A2661" s="2" t="s">
        <v>9195</v>
      </c>
      <c r="B2661" s="2" t="s">
        <v>9196</v>
      </c>
      <c r="C2661" s="2" t="s">
        <v>83</v>
      </c>
      <c r="D2661" s="2" t="s">
        <v>6016</v>
      </c>
      <c r="E2661" s="2" t="s">
        <v>40</v>
      </c>
      <c r="F2661" s="5">
        <v>3000</v>
      </c>
      <c r="G2661" s="2" t="s">
        <v>793</v>
      </c>
      <c r="H2661" s="2" t="s">
        <v>260</v>
      </c>
      <c r="I2661" s="2" t="s">
        <v>7418</v>
      </c>
      <c r="J2661" s="2" t="s">
        <v>699</v>
      </c>
      <c r="K2661" s="9">
        <v>400</v>
      </c>
      <c r="L2661" s="9">
        <v>635</v>
      </c>
      <c r="M2661" s="5">
        <v>15</v>
      </c>
      <c r="N2661" s="5">
        <v>1</v>
      </c>
      <c r="O2661" s="5">
        <v>10.5</v>
      </c>
      <c r="P2661" s="5">
        <v>37.85</v>
      </c>
      <c r="Q2661" s="2">
        <f t="shared" si="247"/>
        <v>27.35</v>
      </c>
      <c r="R2661" s="5">
        <f t="shared" si="248"/>
        <v>27.35</v>
      </c>
      <c r="S2661" s="11">
        <f t="shared" si="249"/>
        <v>2.6047619047619048</v>
      </c>
      <c r="T2661" s="5">
        <v>2.36</v>
      </c>
      <c r="U2661" s="5">
        <v>0.7</v>
      </c>
      <c r="V2661" s="5">
        <v>10.5</v>
      </c>
      <c r="W2661" s="12">
        <f t="shared" si="250"/>
        <v>6.6666666666666666E-2</v>
      </c>
      <c r="X2661" s="2" t="str">
        <f t="shared" si="251"/>
        <v>SCALE</v>
      </c>
      <c r="Y2661" s="22" t="str">
        <f t="shared" si="252"/>
        <v>Mid (301-500)</v>
      </c>
    </row>
    <row r="2662" spans="1:25">
      <c r="A2662" s="2" t="s">
        <v>9197</v>
      </c>
      <c r="B2662" s="2" t="s">
        <v>9198</v>
      </c>
      <c r="C2662" s="2" t="s">
        <v>763</v>
      </c>
      <c r="D2662" s="2" t="s">
        <v>236</v>
      </c>
      <c r="E2662" s="2" t="s">
        <v>237</v>
      </c>
      <c r="F2662" s="5">
        <v>3250</v>
      </c>
      <c r="G2662" s="2" t="s">
        <v>9199</v>
      </c>
      <c r="H2662" s="2" t="s">
        <v>50</v>
      </c>
      <c r="I2662" s="2" t="s">
        <v>7418</v>
      </c>
      <c r="J2662" s="2" t="s">
        <v>162</v>
      </c>
      <c r="K2662" s="9">
        <v>100</v>
      </c>
      <c r="L2662" s="9">
        <v>2139</v>
      </c>
      <c r="M2662" s="5">
        <v>80</v>
      </c>
      <c r="N2662" s="5">
        <v>8</v>
      </c>
      <c r="O2662" s="5">
        <v>64.010000000000005</v>
      </c>
      <c r="P2662" s="5">
        <v>456.48</v>
      </c>
      <c r="Q2662" s="2">
        <f t="shared" si="247"/>
        <v>392.47</v>
      </c>
      <c r="R2662" s="5">
        <f t="shared" si="248"/>
        <v>392.47</v>
      </c>
      <c r="S2662" s="11">
        <f t="shared" si="249"/>
        <v>6.1313857209810969</v>
      </c>
      <c r="T2662" s="5">
        <v>3.74</v>
      </c>
      <c r="U2662" s="5">
        <v>0.8</v>
      </c>
      <c r="V2662" s="5">
        <v>8</v>
      </c>
      <c r="W2662" s="12">
        <f t="shared" si="250"/>
        <v>0.1</v>
      </c>
      <c r="X2662" s="2" t="str">
        <f t="shared" si="251"/>
        <v>SCALE</v>
      </c>
      <c r="Y2662" s="22" t="str">
        <f t="shared" si="252"/>
        <v>Low (100-300)</v>
      </c>
    </row>
    <row r="2663" spans="1:25">
      <c r="A2663" s="2" t="s">
        <v>9200</v>
      </c>
      <c r="B2663" s="2" t="s">
        <v>414</v>
      </c>
      <c r="C2663" s="2" t="s">
        <v>5728</v>
      </c>
      <c r="D2663" s="2" t="s">
        <v>1065</v>
      </c>
      <c r="E2663" s="2" t="s">
        <v>125</v>
      </c>
      <c r="F2663" s="5">
        <v>1500</v>
      </c>
      <c r="G2663" s="2" t="s">
        <v>9201</v>
      </c>
      <c r="H2663" s="2" t="s">
        <v>34</v>
      </c>
      <c r="I2663" s="2" t="s">
        <v>7418</v>
      </c>
      <c r="J2663" s="2" t="s">
        <v>35</v>
      </c>
      <c r="K2663" s="9">
        <v>800</v>
      </c>
      <c r="L2663" s="9">
        <v>775</v>
      </c>
      <c r="M2663" s="5">
        <v>28</v>
      </c>
      <c r="N2663" s="5">
        <v>1</v>
      </c>
      <c r="O2663" s="5">
        <v>12.19</v>
      </c>
      <c r="P2663" s="5">
        <v>58.71</v>
      </c>
      <c r="Q2663" s="2">
        <f t="shared" si="247"/>
        <v>46.52</v>
      </c>
      <c r="R2663" s="5">
        <f t="shared" si="248"/>
        <v>46.52</v>
      </c>
      <c r="S2663" s="11">
        <f t="shared" si="249"/>
        <v>3.816242821985234</v>
      </c>
      <c r="T2663" s="5">
        <v>3.61</v>
      </c>
      <c r="U2663" s="5">
        <v>0.44</v>
      </c>
      <c r="V2663" s="5">
        <v>12.19</v>
      </c>
      <c r="W2663" s="12">
        <f t="shared" si="250"/>
        <v>3.5714285714285712E-2</v>
      </c>
      <c r="X2663" s="2" t="str">
        <f t="shared" si="251"/>
        <v>SCALE</v>
      </c>
      <c r="Y2663" s="22" t="str">
        <f t="shared" si="252"/>
        <v>Premium (751-1000)</v>
      </c>
    </row>
    <row r="2664" spans="1:25">
      <c r="A2664" s="2" t="s">
        <v>9202</v>
      </c>
      <c r="B2664" s="2" t="s">
        <v>863</v>
      </c>
      <c r="C2664" s="2" t="s">
        <v>3323</v>
      </c>
      <c r="D2664" s="2" t="s">
        <v>2629</v>
      </c>
      <c r="E2664" s="2" t="s">
        <v>118</v>
      </c>
      <c r="F2664" s="5">
        <v>2250</v>
      </c>
      <c r="G2664" s="2" t="s">
        <v>9203</v>
      </c>
      <c r="H2664" s="2" t="s">
        <v>134</v>
      </c>
      <c r="I2664" s="2" t="s">
        <v>7418</v>
      </c>
      <c r="J2664" s="2" t="s">
        <v>248</v>
      </c>
      <c r="K2664" s="9">
        <v>700</v>
      </c>
      <c r="L2664" s="9">
        <v>1597</v>
      </c>
      <c r="M2664" s="5">
        <v>55</v>
      </c>
      <c r="N2664" s="5">
        <v>0</v>
      </c>
      <c r="O2664" s="5">
        <v>35.17</v>
      </c>
      <c r="P2664" s="5">
        <v>0</v>
      </c>
      <c r="Q2664" s="2">
        <f t="shared" si="247"/>
        <v>-35.17</v>
      </c>
      <c r="R2664" s="5">
        <f t="shared" si="248"/>
        <v>-35.17</v>
      </c>
      <c r="S2664" s="11">
        <f t="shared" si="249"/>
        <v>-1</v>
      </c>
      <c r="T2664" s="5">
        <v>3.44</v>
      </c>
      <c r="U2664" s="5">
        <v>0.64</v>
      </c>
      <c r="V2664" s="5">
        <v>0</v>
      </c>
      <c r="W2664" s="12">
        <f t="shared" si="250"/>
        <v>0</v>
      </c>
      <c r="X2664" s="2" t="str">
        <f t="shared" si="251"/>
        <v>PAUSE</v>
      </c>
      <c r="Y2664" s="22" t="str">
        <f t="shared" si="252"/>
        <v>High (501-750)</v>
      </c>
    </row>
    <row r="2665" spans="1:25">
      <c r="A2665" s="2" t="s">
        <v>9204</v>
      </c>
      <c r="B2665" s="2" t="s">
        <v>9205</v>
      </c>
      <c r="C2665" s="2" t="s">
        <v>9206</v>
      </c>
      <c r="D2665" s="2" t="s">
        <v>264</v>
      </c>
      <c r="E2665" s="2" t="s">
        <v>23</v>
      </c>
      <c r="F2665" s="5">
        <v>3250</v>
      </c>
      <c r="G2665" s="2" t="s">
        <v>9207</v>
      </c>
      <c r="H2665" s="2" t="s">
        <v>65</v>
      </c>
      <c r="I2665" s="2" t="s">
        <v>7418</v>
      </c>
      <c r="J2665" s="2" t="s">
        <v>66</v>
      </c>
      <c r="K2665" s="9">
        <v>1000</v>
      </c>
      <c r="L2665" s="9">
        <v>1556</v>
      </c>
      <c r="M2665" s="5">
        <v>46</v>
      </c>
      <c r="N2665" s="5">
        <v>1</v>
      </c>
      <c r="O2665" s="5">
        <v>29.56</v>
      </c>
      <c r="P2665" s="5">
        <v>70.44</v>
      </c>
      <c r="Q2665" s="2">
        <f t="shared" si="247"/>
        <v>40.879999999999995</v>
      </c>
      <c r="R2665" s="5">
        <f t="shared" si="248"/>
        <v>40.879999999999995</v>
      </c>
      <c r="S2665" s="11">
        <f t="shared" si="249"/>
        <v>1.3829499323410013</v>
      </c>
      <c r="T2665" s="5">
        <v>2.96</v>
      </c>
      <c r="U2665" s="5">
        <v>0.64</v>
      </c>
      <c r="V2665" s="5">
        <v>29.56</v>
      </c>
      <c r="W2665" s="12">
        <f t="shared" si="250"/>
        <v>2.1739130434782608E-2</v>
      </c>
      <c r="X2665" s="2" t="str">
        <f t="shared" si="251"/>
        <v>SCALE</v>
      </c>
      <c r="Y2665" s="22" t="str">
        <f t="shared" si="252"/>
        <v>Premium (751-1000)</v>
      </c>
    </row>
    <row r="2666" spans="1:25">
      <c r="A2666" s="2" t="s">
        <v>9208</v>
      </c>
      <c r="B2666" s="2" t="s">
        <v>9209</v>
      </c>
      <c r="C2666" s="2" t="s">
        <v>129</v>
      </c>
      <c r="D2666" s="2" t="s">
        <v>4296</v>
      </c>
      <c r="E2666" s="2" t="s">
        <v>78</v>
      </c>
      <c r="F2666" s="5">
        <v>3500</v>
      </c>
      <c r="G2666" s="2" t="s">
        <v>9210</v>
      </c>
      <c r="H2666" s="2" t="s">
        <v>50</v>
      </c>
      <c r="I2666" s="2" t="s">
        <v>7418</v>
      </c>
      <c r="J2666" s="2" t="s">
        <v>177</v>
      </c>
      <c r="K2666" s="9">
        <v>1000</v>
      </c>
      <c r="L2666" s="9">
        <v>1491</v>
      </c>
      <c r="M2666" s="5">
        <v>24</v>
      </c>
      <c r="N2666" s="5">
        <v>0</v>
      </c>
      <c r="O2666" s="5">
        <v>16.43</v>
      </c>
      <c r="P2666" s="5">
        <v>0</v>
      </c>
      <c r="Q2666" s="2">
        <f t="shared" si="247"/>
        <v>-16.43</v>
      </c>
      <c r="R2666" s="5">
        <f t="shared" si="248"/>
        <v>-16.43</v>
      </c>
      <c r="S2666" s="11">
        <f t="shared" si="249"/>
        <v>-1</v>
      </c>
      <c r="T2666" s="5">
        <v>1.61</v>
      </c>
      <c r="U2666" s="5">
        <v>0.68</v>
      </c>
      <c r="V2666" s="5">
        <v>0</v>
      </c>
      <c r="W2666" s="12">
        <f t="shared" si="250"/>
        <v>0</v>
      </c>
      <c r="X2666" s="2" t="str">
        <f t="shared" si="251"/>
        <v>PAUSE</v>
      </c>
      <c r="Y2666" s="22" t="str">
        <f t="shared" si="252"/>
        <v>Premium (751-1000)</v>
      </c>
    </row>
    <row r="2667" spans="1:25">
      <c r="A2667" s="2" t="s">
        <v>9211</v>
      </c>
      <c r="B2667" s="2" t="s">
        <v>9212</v>
      </c>
      <c r="C2667" s="2" t="s">
        <v>9213</v>
      </c>
      <c r="D2667" s="2" t="s">
        <v>624</v>
      </c>
      <c r="E2667" s="2" t="s">
        <v>625</v>
      </c>
      <c r="F2667" s="5">
        <v>2300</v>
      </c>
      <c r="G2667" s="2" t="s">
        <v>9214</v>
      </c>
      <c r="H2667" s="2" t="s">
        <v>167</v>
      </c>
      <c r="I2667" s="2" t="s">
        <v>7418</v>
      </c>
      <c r="J2667" s="2" t="s">
        <v>140</v>
      </c>
      <c r="K2667" s="9">
        <v>800</v>
      </c>
      <c r="L2667" s="9">
        <v>2290</v>
      </c>
      <c r="M2667" s="5">
        <v>80</v>
      </c>
      <c r="N2667" s="5">
        <v>7</v>
      </c>
      <c r="O2667" s="5">
        <v>47.68</v>
      </c>
      <c r="P2667" s="5">
        <v>277.72000000000003</v>
      </c>
      <c r="Q2667" s="2">
        <f t="shared" si="247"/>
        <v>230.04000000000002</v>
      </c>
      <c r="R2667" s="5">
        <f t="shared" si="248"/>
        <v>230.04000000000002</v>
      </c>
      <c r="S2667" s="11">
        <f t="shared" si="249"/>
        <v>4.8246644295302019</v>
      </c>
      <c r="T2667" s="5">
        <v>3.49</v>
      </c>
      <c r="U2667" s="5">
        <v>0.6</v>
      </c>
      <c r="V2667" s="5">
        <v>6.81</v>
      </c>
      <c r="W2667" s="12">
        <f t="shared" si="250"/>
        <v>8.7499999999999994E-2</v>
      </c>
      <c r="X2667" s="2" t="str">
        <f t="shared" si="251"/>
        <v>SCALE</v>
      </c>
      <c r="Y2667" s="22" t="str">
        <f t="shared" si="252"/>
        <v>Premium (751-1000)</v>
      </c>
    </row>
    <row r="2668" spans="1:25">
      <c r="A2668" s="2" t="s">
        <v>9215</v>
      </c>
      <c r="B2668" s="2" t="s">
        <v>3538</v>
      </c>
      <c r="C2668" s="2" t="s">
        <v>864</v>
      </c>
      <c r="D2668" s="2" t="s">
        <v>9216</v>
      </c>
      <c r="E2668" s="2" t="s">
        <v>23</v>
      </c>
      <c r="F2668" s="5">
        <v>2306</v>
      </c>
      <c r="G2668" s="2" t="s">
        <v>897</v>
      </c>
      <c r="H2668" s="2" t="s">
        <v>134</v>
      </c>
      <c r="I2668" s="2" t="s">
        <v>7418</v>
      </c>
      <c r="J2668" s="2" t="s">
        <v>300</v>
      </c>
      <c r="K2668" s="9">
        <v>200</v>
      </c>
      <c r="L2668" s="9">
        <v>736</v>
      </c>
      <c r="M2668" s="5">
        <v>25</v>
      </c>
      <c r="N2668" s="5">
        <v>2</v>
      </c>
      <c r="O2668" s="5">
        <v>14.77</v>
      </c>
      <c r="P2668" s="5">
        <v>130.80000000000001</v>
      </c>
      <c r="Q2668" s="2">
        <f t="shared" si="247"/>
        <v>116.03000000000002</v>
      </c>
      <c r="R2668" s="5">
        <f t="shared" si="248"/>
        <v>116.03000000000002</v>
      </c>
      <c r="S2668" s="11">
        <f t="shared" si="249"/>
        <v>7.8557887610020325</v>
      </c>
      <c r="T2668" s="5">
        <v>3.4</v>
      </c>
      <c r="U2668" s="5">
        <v>0.59</v>
      </c>
      <c r="V2668" s="5">
        <v>7.38</v>
      </c>
      <c r="W2668" s="12">
        <f t="shared" si="250"/>
        <v>0.08</v>
      </c>
      <c r="X2668" s="2" t="str">
        <f t="shared" si="251"/>
        <v>SCALE</v>
      </c>
      <c r="Y2668" s="22" t="str">
        <f t="shared" si="252"/>
        <v>Low (100-300)</v>
      </c>
    </row>
    <row r="2669" spans="1:25">
      <c r="A2669" s="2" t="s">
        <v>9217</v>
      </c>
      <c r="B2669" s="2" t="s">
        <v>9218</v>
      </c>
      <c r="C2669" s="2" t="s">
        <v>1650</v>
      </c>
      <c r="D2669" s="2" t="s">
        <v>9219</v>
      </c>
      <c r="E2669" s="2" t="s">
        <v>237</v>
      </c>
      <c r="F2669" s="5">
        <v>1499</v>
      </c>
      <c r="G2669" s="2" t="s">
        <v>9220</v>
      </c>
      <c r="H2669" s="2" t="s">
        <v>87</v>
      </c>
      <c r="I2669" s="2" t="s">
        <v>7418</v>
      </c>
      <c r="J2669" s="2" t="s">
        <v>95</v>
      </c>
      <c r="K2669" s="9">
        <v>800</v>
      </c>
      <c r="L2669" s="9">
        <v>2376</v>
      </c>
      <c r="M2669" s="5">
        <v>87</v>
      </c>
      <c r="N2669" s="5">
        <v>8</v>
      </c>
      <c r="O2669" s="5">
        <v>53.52</v>
      </c>
      <c r="P2669" s="5">
        <v>357.93</v>
      </c>
      <c r="Q2669" s="2">
        <f t="shared" si="247"/>
        <v>304.41000000000003</v>
      </c>
      <c r="R2669" s="5">
        <f t="shared" si="248"/>
        <v>304.41000000000003</v>
      </c>
      <c r="S2669" s="11">
        <f t="shared" si="249"/>
        <v>5.6877802690582957</v>
      </c>
      <c r="T2669" s="5">
        <v>3.66</v>
      </c>
      <c r="U2669" s="5">
        <v>0.62</v>
      </c>
      <c r="V2669" s="5">
        <v>6.69</v>
      </c>
      <c r="W2669" s="12">
        <f t="shared" si="250"/>
        <v>9.1954022988505746E-2</v>
      </c>
      <c r="X2669" s="2" t="str">
        <f t="shared" si="251"/>
        <v>SCALE</v>
      </c>
      <c r="Y2669" s="22" t="str">
        <f t="shared" si="252"/>
        <v>Premium (751-1000)</v>
      </c>
    </row>
    <row r="2670" spans="1:25">
      <c r="A2670" s="2" t="s">
        <v>9221</v>
      </c>
      <c r="B2670" s="2" t="s">
        <v>6067</v>
      </c>
      <c r="C2670" s="2" t="s">
        <v>1635</v>
      </c>
      <c r="D2670" s="2" t="s">
        <v>574</v>
      </c>
      <c r="E2670" s="2" t="s">
        <v>237</v>
      </c>
      <c r="F2670" s="5">
        <v>3000</v>
      </c>
      <c r="G2670" s="2" t="s">
        <v>9222</v>
      </c>
      <c r="H2670" s="2" t="s">
        <v>72</v>
      </c>
      <c r="I2670" s="2" t="s">
        <v>7418</v>
      </c>
      <c r="J2670" s="2" t="s">
        <v>313</v>
      </c>
      <c r="K2670" s="9">
        <v>400</v>
      </c>
      <c r="L2670" s="9">
        <v>2042</v>
      </c>
      <c r="M2670" s="5">
        <v>83</v>
      </c>
      <c r="N2670" s="5">
        <v>9</v>
      </c>
      <c r="O2670" s="5">
        <v>54.04</v>
      </c>
      <c r="P2670" s="5">
        <v>434.85</v>
      </c>
      <c r="Q2670" s="2">
        <f t="shared" si="247"/>
        <v>380.81</v>
      </c>
      <c r="R2670" s="5">
        <f t="shared" si="248"/>
        <v>380.81</v>
      </c>
      <c r="S2670" s="11">
        <f t="shared" si="249"/>
        <v>7.0468171724648414</v>
      </c>
      <c r="T2670" s="5">
        <v>4.0599999999999996</v>
      </c>
      <c r="U2670" s="5">
        <v>0.65</v>
      </c>
      <c r="V2670" s="5">
        <v>6</v>
      </c>
      <c r="W2670" s="12">
        <f t="shared" si="250"/>
        <v>0.10843373493975904</v>
      </c>
      <c r="X2670" s="2" t="str">
        <f t="shared" si="251"/>
        <v>SCALE</v>
      </c>
      <c r="Y2670" s="22" t="str">
        <f t="shared" si="252"/>
        <v>Mid (301-500)</v>
      </c>
    </row>
    <row r="2671" spans="1:25">
      <c r="A2671" s="2" t="s">
        <v>9223</v>
      </c>
      <c r="B2671" s="2" t="s">
        <v>9224</v>
      </c>
      <c r="C2671" s="2" t="s">
        <v>30</v>
      </c>
      <c r="D2671" s="2" t="s">
        <v>291</v>
      </c>
      <c r="E2671" s="2" t="s">
        <v>23</v>
      </c>
      <c r="F2671" s="5">
        <v>2370</v>
      </c>
      <c r="G2671" s="2" t="s">
        <v>9225</v>
      </c>
      <c r="H2671" s="2" t="s">
        <v>260</v>
      </c>
      <c r="I2671" s="2" t="s">
        <v>7418</v>
      </c>
      <c r="J2671" s="2" t="s">
        <v>155</v>
      </c>
      <c r="K2671" s="9">
        <v>700</v>
      </c>
      <c r="L2671" s="9">
        <v>944</v>
      </c>
      <c r="M2671" s="5">
        <v>31</v>
      </c>
      <c r="N2671" s="5">
        <v>2</v>
      </c>
      <c r="O2671" s="5">
        <v>18.170000000000002</v>
      </c>
      <c r="P2671" s="5">
        <v>117.67</v>
      </c>
      <c r="Q2671" s="2">
        <f t="shared" si="247"/>
        <v>99.5</v>
      </c>
      <c r="R2671" s="5">
        <f t="shared" si="248"/>
        <v>99.5</v>
      </c>
      <c r="S2671" s="11">
        <f t="shared" si="249"/>
        <v>5.4760594386351125</v>
      </c>
      <c r="T2671" s="5">
        <v>3.28</v>
      </c>
      <c r="U2671" s="5">
        <v>0.59</v>
      </c>
      <c r="V2671" s="5">
        <v>9.09</v>
      </c>
      <c r="W2671" s="12">
        <f t="shared" si="250"/>
        <v>6.4516129032258063E-2</v>
      </c>
      <c r="X2671" s="2" t="str">
        <f t="shared" si="251"/>
        <v>SCALE</v>
      </c>
      <c r="Y2671" s="22" t="str">
        <f t="shared" si="252"/>
        <v>High (501-750)</v>
      </c>
    </row>
    <row r="2672" spans="1:25">
      <c r="A2672" s="2" t="s">
        <v>9226</v>
      </c>
      <c r="B2672" s="2" t="s">
        <v>9227</v>
      </c>
      <c r="C2672" s="2" t="s">
        <v>30</v>
      </c>
      <c r="D2672" s="2" t="s">
        <v>566</v>
      </c>
      <c r="E2672" s="2" t="s">
        <v>85</v>
      </c>
      <c r="F2672" s="5">
        <v>2500</v>
      </c>
      <c r="G2672" s="2" t="s">
        <v>9228</v>
      </c>
      <c r="H2672" s="2" t="s">
        <v>58</v>
      </c>
      <c r="I2672" s="2" t="s">
        <v>7418</v>
      </c>
      <c r="J2672" s="2" t="s">
        <v>361</v>
      </c>
      <c r="K2672" s="9">
        <v>1000</v>
      </c>
      <c r="L2672" s="9">
        <v>2347</v>
      </c>
      <c r="M2672" s="5">
        <v>67</v>
      </c>
      <c r="N2672" s="5">
        <v>6</v>
      </c>
      <c r="O2672" s="5">
        <v>36.619999999999997</v>
      </c>
      <c r="P2672" s="5">
        <v>217.97</v>
      </c>
      <c r="Q2672" s="2">
        <f t="shared" si="247"/>
        <v>181.35</v>
      </c>
      <c r="R2672" s="5">
        <f t="shared" si="248"/>
        <v>181.35</v>
      </c>
      <c r="S2672" s="11">
        <f t="shared" si="249"/>
        <v>4.9522119060622609</v>
      </c>
      <c r="T2672" s="5">
        <v>2.85</v>
      </c>
      <c r="U2672" s="5">
        <v>0.55000000000000004</v>
      </c>
      <c r="V2672" s="5">
        <v>6.1</v>
      </c>
      <c r="W2672" s="12">
        <f t="shared" si="250"/>
        <v>8.9552238805970144E-2</v>
      </c>
      <c r="X2672" s="2" t="str">
        <f t="shared" si="251"/>
        <v>SCALE</v>
      </c>
      <c r="Y2672" s="22" t="str">
        <f t="shared" si="252"/>
        <v>Premium (751-1000)</v>
      </c>
    </row>
    <row r="2673" spans="1:25">
      <c r="A2673" s="2" t="s">
        <v>9229</v>
      </c>
      <c r="B2673" s="2" t="s">
        <v>398</v>
      </c>
      <c r="C2673" s="2" t="s">
        <v>9230</v>
      </c>
      <c r="D2673" s="2" t="s">
        <v>9231</v>
      </c>
      <c r="E2673" s="2" t="s">
        <v>118</v>
      </c>
      <c r="F2673" s="5">
        <v>1250</v>
      </c>
      <c r="G2673" s="2" t="s">
        <v>9232</v>
      </c>
      <c r="H2673" s="2" t="s">
        <v>260</v>
      </c>
      <c r="I2673" s="2" t="s">
        <v>7418</v>
      </c>
      <c r="J2673" s="2" t="s">
        <v>127</v>
      </c>
      <c r="K2673" s="9">
        <v>200</v>
      </c>
      <c r="L2673" s="9">
        <v>1771</v>
      </c>
      <c r="M2673" s="5">
        <v>53</v>
      </c>
      <c r="N2673" s="5">
        <v>6</v>
      </c>
      <c r="O2673" s="5">
        <v>26.57</v>
      </c>
      <c r="P2673" s="5">
        <v>285.14</v>
      </c>
      <c r="Q2673" s="2">
        <f t="shared" si="247"/>
        <v>258.57</v>
      </c>
      <c r="R2673" s="5">
        <f t="shared" si="248"/>
        <v>258.57</v>
      </c>
      <c r="S2673" s="11">
        <f t="shared" si="249"/>
        <v>9.7316522393677083</v>
      </c>
      <c r="T2673" s="5">
        <v>2.99</v>
      </c>
      <c r="U2673" s="5">
        <v>0.5</v>
      </c>
      <c r="V2673" s="5">
        <v>4.43</v>
      </c>
      <c r="W2673" s="12">
        <f t="shared" si="250"/>
        <v>0.11320754716981132</v>
      </c>
      <c r="X2673" s="2" t="str">
        <f t="shared" si="251"/>
        <v>SCALE</v>
      </c>
      <c r="Y2673" s="22" t="str">
        <f t="shared" si="252"/>
        <v>Low (100-300)</v>
      </c>
    </row>
    <row r="2674" spans="1:25">
      <c r="A2674" s="2" t="s">
        <v>9233</v>
      </c>
      <c r="B2674" s="2" t="s">
        <v>122</v>
      </c>
      <c r="C2674" s="2" t="s">
        <v>9234</v>
      </c>
      <c r="D2674" s="2" t="s">
        <v>9235</v>
      </c>
      <c r="E2674" s="2" t="s">
        <v>298</v>
      </c>
      <c r="F2674" s="5">
        <v>2748</v>
      </c>
      <c r="G2674" s="2" t="s">
        <v>9236</v>
      </c>
      <c r="H2674" s="2" t="s">
        <v>253</v>
      </c>
      <c r="I2674" s="2" t="s">
        <v>7418</v>
      </c>
      <c r="J2674" s="2" t="s">
        <v>248</v>
      </c>
      <c r="K2674" s="9">
        <v>100</v>
      </c>
      <c r="L2674" s="9">
        <v>1330</v>
      </c>
      <c r="M2674" s="5">
        <v>35</v>
      </c>
      <c r="N2674" s="5">
        <v>3</v>
      </c>
      <c r="O2674" s="5">
        <v>19.41</v>
      </c>
      <c r="P2674" s="5">
        <v>162.82</v>
      </c>
      <c r="Q2674" s="2">
        <f t="shared" si="247"/>
        <v>143.41</v>
      </c>
      <c r="R2674" s="5">
        <f t="shared" si="248"/>
        <v>143.41</v>
      </c>
      <c r="S2674" s="11">
        <f t="shared" si="249"/>
        <v>7.3884595569294174</v>
      </c>
      <c r="T2674" s="5">
        <v>2.63</v>
      </c>
      <c r="U2674" s="5">
        <v>0.55000000000000004</v>
      </c>
      <c r="V2674" s="5">
        <v>6.47</v>
      </c>
      <c r="W2674" s="12">
        <f t="shared" si="250"/>
        <v>8.5714285714285715E-2</v>
      </c>
      <c r="X2674" s="2" t="str">
        <f t="shared" si="251"/>
        <v>SCALE</v>
      </c>
      <c r="Y2674" s="22" t="str">
        <f t="shared" si="252"/>
        <v>Low (100-300)</v>
      </c>
    </row>
    <row r="2675" spans="1:25">
      <c r="A2675" s="2" t="s">
        <v>9237</v>
      </c>
      <c r="B2675" s="2" t="s">
        <v>9238</v>
      </c>
      <c r="C2675" s="2" t="s">
        <v>9239</v>
      </c>
      <c r="D2675" s="2" t="s">
        <v>855</v>
      </c>
      <c r="E2675" s="2" t="s">
        <v>112</v>
      </c>
      <c r="F2675" s="5">
        <v>2750</v>
      </c>
      <c r="G2675" s="2" t="s">
        <v>9240</v>
      </c>
      <c r="H2675" s="2" t="s">
        <v>50</v>
      </c>
      <c r="I2675" s="2" t="s">
        <v>7418</v>
      </c>
      <c r="J2675" s="2" t="s">
        <v>43</v>
      </c>
      <c r="K2675" s="9">
        <v>200</v>
      </c>
      <c r="L2675" s="9">
        <v>1361</v>
      </c>
      <c r="M2675" s="5">
        <v>28</v>
      </c>
      <c r="N2675" s="5">
        <v>3</v>
      </c>
      <c r="O2675" s="5">
        <v>20.88</v>
      </c>
      <c r="P2675" s="5">
        <v>165.65</v>
      </c>
      <c r="Q2675" s="2">
        <f t="shared" si="247"/>
        <v>144.77000000000001</v>
      </c>
      <c r="R2675" s="5">
        <f t="shared" si="248"/>
        <v>144.77000000000001</v>
      </c>
      <c r="S2675" s="11">
        <f t="shared" si="249"/>
        <v>6.9334291187739474</v>
      </c>
      <c r="T2675" s="5">
        <v>2.06</v>
      </c>
      <c r="U2675" s="5">
        <v>0.75</v>
      </c>
      <c r="V2675" s="5">
        <v>6.96</v>
      </c>
      <c r="W2675" s="12">
        <f t="shared" si="250"/>
        <v>0.10714285714285714</v>
      </c>
      <c r="X2675" s="2" t="str">
        <f t="shared" si="251"/>
        <v>SCALE</v>
      </c>
      <c r="Y2675" s="22" t="str">
        <f t="shared" si="252"/>
        <v>Low (100-300)</v>
      </c>
    </row>
    <row r="2676" spans="1:25">
      <c r="A2676" s="2" t="s">
        <v>9241</v>
      </c>
      <c r="B2676" s="2" t="s">
        <v>555</v>
      </c>
      <c r="C2676" s="2" t="s">
        <v>30</v>
      </c>
      <c r="D2676" s="2" t="s">
        <v>1305</v>
      </c>
      <c r="E2676" s="2" t="s">
        <v>40</v>
      </c>
      <c r="F2676" s="5">
        <v>1625</v>
      </c>
      <c r="G2676" s="2" t="s">
        <v>9242</v>
      </c>
      <c r="H2676" s="2" t="s">
        <v>87</v>
      </c>
      <c r="I2676" s="2" t="s">
        <v>7418</v>
      </c>
      <c r="J2676" s="2" t="s">
        <v>66</v>
      </c>
      <c r="K2676" s="9">
        <v>700</v>
      </c>
      <c r="L2676" s="9">
        <v>2253</v>
      </c>
      <c r="M2676" s="5">
        <v>58</v>
      </c>
      <c r="N2676" s="5">
        <v>5</v>
      </c>
      <c r="O2676" s="5">
        <v>25.07</v>
      </c>
      <c r="P2676" s="5">
        <v>213.49</v>
      </c>
      <c r="Q2676" s="2">
        <f t="shared" si="247"/>
        <v>188.42000000000002</v>
      </c>
      <c r="R2676" s="5">
        <f t="shared" si="248"/>
        <v>188.42000000000002</v>
      </c>
      <c r="S2676" s="11">
        <f t="shared" si="249"/>
        <v>7.5157558835261273</v>
      </c>
      <c r="T2676" s="5">
        <v>2.57</v>
      </c>
      <c r="U2676" s="5">
        <v>0.43</v>
      </c>
      <c r="V2676" s="5">
        <v>5.01</v>
      </c>
      <c r="W2676" s="12">
        <f t="shared" si="250"/>
        <v>8.6206896551724144E-2</v>
      </c>
      <c r="X2676" s="2" t="str">
        <f t="shared" si="251"/>
        <v>SCALE</v>
      </c>
      <c r="Y2676" s="22" t="str">
        <f t="shared" si="252"/>
        <v>High (501-750)</v>
      </c>
    </row>
    <row r="2677" spans="1:25">
      <c r="A2677" s="2" t="s">
        <v>9243</v>
      </c>
      <c r="B2677" s="2" t="s">
        <v>9244</v>
      </c>
      <c r="C2677" s="2" t="s">
        <v>813</v>
      </c>
      <c r="D2677" s="2" t="s">
        <v>2015</v>
      </c>
      <c r="E2677" s="2" t="s">
        <v>40</v>
      </c>
      <c r="F2677" s="5">
        <v>2600</v>
      </c>
      <c r="G2677" s="2" t="s">
        <v>9245</v>
      </c>
      <c r="H2677" s="2" t="s">
        <v>72</v>
      </c>
      <c r="I2677" s="2" t="s">
        <v>7418</v>
      </c>
      <c r="J2677" s="2" t="s">
        <v>80</v>
      </c>
      <c r="K2677" s="9">
        <v>1000</v>
      </c>
      <c r="L2677" s="9">
        <v>2319</v>
      </c>
      <c r="M2677" s="5">
        <v>50</v>
      </c>
      <c r="N2677" s="5">
        <v>5</v>
      </c>
      <c r="O2677" s="5">
        <v>33.83</v>
      </c>
      <c r="P2677" s="5">
        <v>235.43</v>
      </c>
      <c r="Q2677" s="2">
        <f t="shared" si="247"/>
        <v>201.60000000000002</v>
      </c>
      <c r="R2677" s="5">
        <f t="shared" si="248"/>
        <v>201.60000000000002</v>
      </c>
      <c r="S2677" s="11">
        <f t="shared" si="249"/>
        <v>5.9592078037245058</v>
      </c>
      <c r="T2677" s="5">
        <v>2.16</v>
      </c>
      <c r="U2677" s="5">
        <v>0.68</v>
      </c>
      <c r="V2677" s="5">
        <v>6.77</v>
      </c>
      <c r="W2677" s="12">
        <f t="shared" si="250"/>
        <v>0.1</v>
      </c>
      <c r="X2677" s="2" t="str">
        <f t="shared" si="251"/>
        <v>SCALE</v>
      </c>
      <c r="Y2677" s="22" t="str">
        <f t="shared" si="252"/>
        <v>Premium (751-1000)</v>
      </c>
    </row>
    <row r="2678" spans="1:25">
      <c r="A2678" s="2" t="s">
        <v>9246</v>
      </c>
      <c r="B2678" s="2" t="s">
        <v>9247</v>
      </c>
      <c r="C2678" s="2" t="s">
        <v>540</v>
      </c>
      <c r="D2678" s="2" t="s">
        <v>138</v>
      </c>
      <c r="E2678" s="2" t="s">
        <v>40</v>
      </c>
      <c r="F2678" s="5">
        <v>2750</v>
      </c>
      <c r="G2678" s="2" t="s">
        <v>9248</v>
      </c>
      <c r="H2678" s="2" t="s">
        <v>87</v>
      </c>
      <c r="I2678" s="2" t="s">
        <v>7418</v>
      </c>
      <c r="J2678" s="2" t="s">
        <v>66</v>
      </c>
      <c r="K2678" s="9">
        <v>500</v>
      </c>
      <c r="L2678" s="9">
        <v>1661</v>
      </c>
      <c r="M2678" s="5">
        <v>72</v>
      </c>
      <c r="N2678" s="5">
        <v>2</v>
      </c>
      <c r="O2678" s="5">
        <v>31.47</v>
      </c>
      <c r="P2678" s="5">
        <v>125.88</v>
      </c>
      <c r="Q2678" s="2">
        <f t="shared" si="247"/>
        <v>94.41</v>
      </c>
      <c r="R2678" s="5">
        <f t="shared" si="248"/>
        <v>94.41</v>
      </c>
      <c r="S2678" s="11">
        <f t="shared" si="249"/>
        <v>3</v>
      </c>
      <c r="T2678" s="5">
        <v>4.33</v>
      </c>
      <c r="U2678" s="5">
        <v>0.44</v>
      </c>
      <c r="V2678" s="5">
        <v>15.74</v>
      </c>
      <c r="W2678" s="12">
        <f t="shared" si="250"/>
        <v>2.7777777777777776E-2</v>
      </c>
      <c r="X2678" s="2" t="str">
        <f t="shared" si="251"/>
        <v>SCALE</v>
      </c>
      <c r="Y2678" s="22" t="str">
        <f t="shared" si="252"/>
        <v>Mid (301-500)</v>
      </c>
    </row>
    <row r="2679" spans="1:25">
      <c r="A2679" s="2" t="s">
        <v>9249</v>
      </c>
      <c r="B2679" s="2" t="s">
        <v>1542</v>
      </c>
      <c r="C2679" s="2" t="s">
        <v>763</v>
      </c>
      <c r="D2679" s="2" t="s">
        <v>9250</v>
      </c>
      <c r="E2679" s="2" t="s">
        <v>1688</v>
      </c>
      <c r="F2679" s="5">
        <v>2800</v>
      </c>
      <c r="G2679" s="2" t="s">
        <v>9251</v>
      </c>
      <c r="H2679" s="2" t="s">
        <v>161</v>
      </c>
      <c r="I2679" s="2" t="s">
        <v>7418</v>
      </c>
      <c r="J2679" s="2" t="s">
        <v>300</v>
      </c>
      <c r="K2679" s="9">
        <v>200</v>
      </c>
      <c r="L2679" s="9">
        <v>2404</v>
      </c>
      <c r="M2679" s="5">
        <v>77</v>
      </c>
      <c r="N2679" s="5">
        <v>3</v>
      </c>
      <c r="O2679" s="5">
        <v>50.42</v>
      </c>
      <c r="P2679" s="5">
        <v>150.87</v>
      </c>
      <c r="Q2679" s="2">
        <f t="shared" si="247"/>
        <v>100.45</v>
      </c>
      <c r="R2679" s="5">
        <f t="shared" si="248"/>
        <v>100.45</v>
      </c>
      <c r="S2679" s="11">
        <f t="shared" si="249"/>
        <v>1.9922649742165808</v>
      </c>
      <c r="T2679" s="5">
        <v>3.2</v>
      </c>
      <c r="U2679" s="5">
        <v>0.65</v>
      </c>
      <c r="V2679" s="5">
        <v>16.809999999999999</v>
      </c>
      <c r="W2679" s="12">
        <f t="shared" si="250"/>
        <v>3.896103896103896E-2</v>
      </c>
      <c r="X2679" s="2" t="str">
        <f t="shared" si="251"/>
        <v>SCALE</v>
      </c>
      <c r="Y2679" s="22" t="str">
        <f t="shared" si="252"/>
        <v>Low (100-300)</v>
      </c>
    </row>
    <row r="2680" spans="1:25">
      <c r="A2680" s="2" t="s">
        <v>9252</v>
      </c>
      <c r="B2680" s="2" t="s">
        <v>1840</v>
      </c>
      <c r="C2680" s="2" t="s">
        <v>203</v>
      </c>
      <c r="D2680" s="2" t="s">
        <v>2475</v>
      </c>
      <c r="E2680" s="2" t="s">
        <v>492</v>
      </c>
      <c r="F2680" s="5">
        <v>1753</v>
      </c>
      <c r="G2680" s="2" t="s">
        <v>3174</v>
      </c>
      <c r="H2680" s="2" t="s">
        <v>50</v>
      </c>
      <c r="I2680" s="2" t="s">
        <v>7418</v>
      </c>
      <c r="J2680" s="2" t="s">
        <v>458</v>
      </c>
      <c r="K2680" s="9">
        <v>300</v>
      </c>
      <c r="L2680" s="9">
        <v>1375</v>
      </c>
      <c r="M2680" s="5">
        <v>58</v>
      </c>
      <c r="N2680" s="5">
        <v>5</v>
      </c>
      <c r="O2680" s="5">
        <v>29.17</v>
      </c>
      <c r="P2680" s="5">
        <v>368.21</v>
      </c>
      <c r="Q2680" s="2">
        <f t="shared" si="247"/>
        <v>339.03999999999996</v>
      </c>
      <c r="R2680" s="5">
        <f t="shared" si="248"/>
        <v>339.03999999999996</v>
      </c>
      <c r="S2680" s="11">
        <f t="shared" si="249"/>
        <v>11.622900239972573</v>
      </c>
      <c r="T2680" s="5">
        <v>4.22</v>
      </c>
      <c r="U2680" s="5">
        <v>0.5</v>
      </c>
      <c r="V2680" s="5">
        <v>5.83</v>
      </c>
      <c r="W2680" s="12">
        <f t="shared" si="250"/>
        <v>8.6206896551724144E-2</v>
      </c>
      <c r="X2680" s="2" t="str">
        <f t="shared" si="251"/>
        <v>SCALE</v>
      </c>
      <c r="Y2680" s="22" t="str">
        <f t="shared" si="252"/>
        <v>Low (100-300)</v>
      </c>
    </row>
    <row r="2681" spans="1:25">
      <c r="A2681" s="2" t="s">
        <v>9253</v>
      </c>
      <c r="B2681" s="2" t="s">
        <v>9254</v>
      </c>
      <c r="C2681" s="2" t="s">
        <v>501</v>
      </c>
      <c r="D2681" s="2" t="s">
        <v>571</v>
      </c>
      <c r="E2681" s="2" t="s">
        <v>112</v>
      </c>
      <c r="F2681" s="5">
        <v>4000</v>
      </c>
      <c r="G2681" s="2" t="s">
        <v>9255</v>
      </c>
      <c r="H2681" s="2" t="s">
        <v>161</v>
      </c>
      <c r="I2681" s="2" t="s">
        <v>7418</v>
      </c>
      <c r="J2681" s="2" t="s">
        <v>135</v>
      </c>
      <c r="K2681" s="9">
        <v>1000</v>
      </c>
      <c r="L2681" s="9">
        <v>2244</v>
      </c>
      <c r="M2681" s="5">
        <v>100</v>
      </c>
      <c r="N2681" s="5">
        <v>9</v>
      </c>
      <c r="O2681" s="5">
        <v>50.3</v>
      </c>
      <c r="P2681" s="5">
        <v>648.05999999999995</v>
      </c>
      <c r="Q2681" s="2">
        <f t="shared" si="247"/>
        <v>597.76</v>
      </c>
      <c r="R2681" s="5">
        <f t="shared" si="248"/>
        <v>597.76</v>
      </c>
      <c r="S2681" s="11">
        <f t="shared" si="249"/>
        <v>11.88389662027833</v>
      </c>
      <c r="T2681" s="5">
        <v>4.46</v>
      </c>
      <c r="U2681" s="5">
        <v>0.5</v>
      </c>
      <c r="V2681" s="5">
        <v>5.59</v>
      </c>
      <c r="W2681" s="12">
        <f t="shared" si="250"/>
        <v>0.09</v>
      </c>
      <c r="X2681" s="2" t="str">
        <f t="shared" si="251"/>
        <v>SCALE</v>
      </c>
      <c r="Y2681" s="22" t="str">
        <f t="shared" si="252"/>
        <v>Premium (751-1000)</v>
      </c>
    </row>
    <row r="2682" spans="1:25">
      <c r="A2682" s="2" t="s">
        <v>9256</v>
      </c>
      <c r="B2682" s="2" t="s">
        <v>555</v>
      </c>
      <c r="C2682" s="2" t="s">
        <v>5598</v>
      </c>
      <c r="D2682" s="2" t="s">
        <v>166</v>
      </c>
      <c r="E2682" s="2" t="s">
        <v>56</v>
      </c>
      <c r="F2682" s="5">
        <v>6500</v>
      </c>
      <c r="G2682" s="2" t="s">
        <v>3724</v>
      </c>
      <c r="H2682" s="2" t="s">
        <v>94</v>
      </c>
      <c r="I2682" s="2" t="s">
        <v>7418</v>
      </c>
      <c r="J2682" s="2" t="s">
        <v>177</v>
      </c>
      <c r="K2682" s="9">
        <v>700</v>
      </c>
      <c r="L2682" s="9">
        <v>1592</v>
      </c>
      <c r="M2682" s="5">
        <v>33</v>
      </c>
      <c r="N2682" s="5">
        <v>3</v>
      </c>
      <c r="O2682" s="5">
        <v>20.71</v>
      </c>
      <c r="P2682" s="5">
        <v>150.41999999999999</v>
      </c>
      <c r="Q2682" s="2">
        <f t="shared" si="247"/>
        <v>129.70999999999998</v>
      </c>
      <c r="R2682" s="5">
        <f t="shared" si="248"/>
        <v>129.70999999999998</v>
      </c>
      <c r="S2682" s="11">
        <f t="shared" si="249"/>
        <v>6.2631578947368407</v>
      </c>
      <c r="T2682" s="5">
        <v>2.0699999999999998</v>
      </c>
      <c r="U2682" s="5">
        <v>0.63</v>
      </c>
      <c r="V2682" s="5">
        <v>6.9</v>
      </c>
      <c r="W2682" s="12">
        <f t="shared" si="250"/>
        <v>9.0909090909090912E-2</v>
      </c>
      <c r="X2682" s="2" t="str">
        <f t="shared" si="251"/>
        <v>SCALE</v>
      </c>
      <c r="Y2682" s="22" t="str">
        <f t="shared" si="252"/>
        <v>High (501-750)</v>
      </c>
    </row>
    <row r="2683" spans="1:25">
      <c r="A2683" s="2" t="s">
        <v>9257</v>
      </c>
      <c r="B2683" s="2" t="s">
        <v>225</v>
      </c>
      <c r="C2683" s="2" t="s">
        <v>9258</v>
      </c>
      <c r="D2683" s="2" t="s">
        <v>9259</v>
      </c>
      <c r="E2683" s="2" t="s">
        <v>112</v>
      </c>
      <c r="F2683" s="5">
        <v>1083</v>
      </c>
      <c r="G2683" s="2" t="s">
        <v>9260</v>
      </c>
      <c r="H2683" s="2" t="s">
        <v>260</v>
      </c>
      <c r="I2683" s="2" t="s">
        <v>7418</v>
      </c>
      <c r="J2683" s="2" t="s">
        <v>206</v>
      </c>
      <c r="K2683" s="9">
        <v>400</v>
      </c>
      <c r="L2683" s="9">
        <v>2454</v>
      </c>
      <c r="M2683" s="5">
        <v>48</v>
      </c>
      <c r="N2683" s="5">
        <v>1</v>
      </c>
      <c r="O2683" s="5">
        <v>21.95</v>
      </c>
      <c r="P2683" s="5">
        <v>44.72</v>
      </c>
      <c r="Q2683" s="2">
        <f t="shared" si="247"/>
        <v>22.77</v>
      </c>
      <c r="R2683" s="5">
        <f t="shared" si="248"/>
        <v>22.77</v>
      </c>
      <c r="S2683" s="11">
        <f t="shared" si="249"/>
        <v>1.037357630979499</v>
      </c>
      <c r="T2683" s="5">
        <v>1.96</v>
      </c>
      <c r="U2683" s="5">
        <v>0.46</v>
      </c>
      <c r="V2683" s="5">
        <v>21.95</v>
      </c>
      <c r="W2683" s="12">
        <f t="shared" si="250"/>
        <v>2.0833333333333332E-2</v>
      </c>
      <c r="X2683" s="2" t="str">
        <f t="shared" si="251"/>
        <v>SCALE</v>
      </c>
      <c r="Y2683" s="22" t="str">
        <f t="shared" si="252"/>
        <v>Mid (301-500)</v>
      </c>
    </row>
    <row r="2684" spans="1:25">
      <c r="A2684" s="2" t="s">
        <v>9261</v>
      </c>
      <c r="B2684" s="2" t="s">
        <v>6243</v>
      </c>
      <c r="C2684" s="2" t="s">
        <v>3058</v>
      </c>
      <c r="D2684" s="2" t="s">
        <v>3871</v>
      </c>
      <c r="E2684" s="2" t="s">
        <v>56</v>
      </c>
      <c r="F2684" s="5">
        <v>3500</v>
      </c>
      <c r="G2684" s="2" t="s">
        <v>617</v>
      </c>
      <c r="H2684" s="2" t="s">
        <v>94</v>
      </c>
      <c r="I2684" s="2" t="s">
        <v>7418</v>
      </c>
      <c r="J2684" s="2" t="s">
        <v>206</v>
      </c>
      <c r="K2684" s="9">
        <v>100</v>
      </c>
      <c r="L2684" s="9">
        <v>1908</v>
      </c>
      <c r="M2684" s="5">
        <v>57</v>
      </c>
      <c r="N2684" s="5">
        <v>1</v>
      </c>
      <c r="O2684" s="5">
        <v>47.82</v>
      </c>
      <c r="P2684" s="5">
        <v>66.88</v>
      </c>
      <c r="Q2684" s="2">
        <f t="shared" si="247"/>
        <v>19.059999999999995</v>
      </c>
      <c r="R2684" s="5">
        <f t="shared" si="248"/>
        <v>19.059999999999995</v>
      </c>
      <c r="S2684" s="11">
        <f t="shared" si="249"/>
        <v>0.39857800083646999</v>
      </c>
      <c r="T2684" s="5">
        <v>2.99</v>
      </c>
      <c r="U2684" s="5">
        <v>0.84</v>
      </c>
      <c r="V2684" s="5">
        <v>47.82</v>
      </c>
      <c r="W2684" s="12">
        <f t="shared" si="250"/>
        <v>1.7543859649122806E-2</v>
      </c>
      <c r="X2684" s="2" t="str">
        <f t="shared" si="251"/>
        <v>SCALE</v>
      </c>
      <c r="Y2684" s="22" t="str">
        <f t="shared" si="252"/>
        <v>Low (100-300)</v>
      </c>
    </row>
    <row r="2685" spans="1:25">
      <c r="A2685" s="2" t="s">
        <v>9262</v>
      </c>
      <c r="B2685" s="2" t="s">
        <v>3558</v>
      </c>
      <c r="C2685" s="2" t="s">
        <v>9263</v>
      </c>
      <c r="D2685" s="2" t="s">
        <v>2533</v>
      </c>
      <c r="E2685" s="2" t="s">
        <v>118</v>
      </c>
      <c r="F2685" s="5">
        <v>1500</v>
      </c>
      <c r="G2685" s="2" t="s">
        <v>9264</v>
      </c>
      <c r="H2685" s="2" t="s">
        <v>260</v>
      </c>
      <c r="I2685" s="2" t="s">
        <v>7418</v>
      </c>
      <c r="J2685" s="2" t="s">
        <v>313</v>
      </c>
      <c r="K2685" s="9">
        <v>100</v>
      </c>
      <c r="L2685" s="9">
        <v>2021</v>
      </c>
      <c r="M2685" s="5">
        <v>45</v>
      </c>
      <c r="N2685" s="5">
        <v>4</v>
      </c>
      <c r="O2685" s="5">
        <v>35.979999999999997</v>
      </c>
      <c r="P2685" s="5">
        <v>260.77999999999997</v>
      </c>
      <c r="Q2685" s="2">
        <f t="shared" si="247"/>
        <v>224.79999999999998</v>
      </c>
      <c r="R2685" s="5">
        <f t="shared" si="248"/>
        <v>224.79999999999998</v>
      </c>
      <c r="S2685" s="11">
        <f t="shared" si="249"/>
        <v>6.2479155086158977</v>
      </c>
      <c r="T2685" s="5">
        <v>2.23</v>
      </c>
      <c r="U2685" s="5">
        <v>0.8</v>
      </c>
      <c r="V2685" s="5">
        <v>8.99</v>
      </c>
      <c r="W2685" s="12">
        <f t="shared" si="250"/>
        <v>8.8888888888888892E-2</v>
      </c>
      <c r="X2685" s="2" t="str">
        <f t="shared" si="251"/>
        <v>SCALE</v>
      </c>
      <c r="Y2685" s="22" t="str">
        <f t="shared" si="252"/>
        <v>Low (100-300)</v>
      </c>
    </row>
    <row r="2686" spans="1:25">
      <c r="A2686" s="2" t="s">
        <v>9265</v>
      </c>
      <c r="B2686" s="2" t="s">
        <v>90</v>
      </c>
      <c r="C2686" s="2" t="s">
        <v>83</v>
      </c>
      <c r="D2686" s="2" t="s">
        <v>4490</v>
      </c>
      <c r="E2686" s="2" t="s">
        <v>625</v>
      </c>
      <c r="F2686" s="5">
        <v>1400</v>
      </c>
      <c r="G2686" s="2" t="s">
        <v>9266</v>
      </c>
      <c r="H2686" s="2" t="s">
        <v>65</v>
      </c>
      <c r="I2686" s="2" t="s">
        <v>7418</v>
      </c>
      <c r="J2686" s="2" t="s">
        <v>35</v>
      </c>
      <c r="K2686" s="9">
        <v>200</v>
      </c>
      <c r="L2686" s="9">
        <v>2406</v>
      </c>
      <c r="M2686" s="5">
        <v>60</v>
      </c>
      <c r="N2686" s="5">
        <v>1</v>
      </c>
      <c r="O2686" s="5">
        <v>41.22</v>
      </c>
      <c r="P2686" s="5">
        <v>74.81</v>
      </c>
      <c r="Q2686" s="2">
        <f t="shared" si="247"/>
        <v>33.590000000000003</v>
      </c>
      <c r="R2686" s="5">
        <f t="shared" si="248"/>
        <v>33.590000000000003</v>
      </c>
      <c r="S2686" s="11">
        <f t="shared" si="249"/>
        <v>0.81489568170790894</v>
      </c>
      <c r="T2686" s="5">
        <v>2.4900000000000002</v>
      </c>
      <c r="U2686" s="5">
        <v>0.69</v>
      </c>
      <c r="V2686" s="5">
        <v>41.22</v>
      </c>
      <c r="W2686" s="12">
        <f t="shared" si="250"/>
        <v>1.6666666666666666E-2</v>
      </c>
      <c r="X2686" s="2" t="str">
        <f t="shared" si="251"/>
        <v>SCALE</v>
      </c>
      <c r="Y2686" s="22" t="str">
        <f t="shared" si="252"/>
        <v>Low (100-300)</v>
      </c>
    </row>
    <row r="2687" spans="1:25">
      <c r="A2687" s="2" t="s">
        <v>9267</v>
      </c>
      <c r="B2687" s="2" t="s">
        <v>9268</v>
      </c>
      <c r="C2687" s="2" t="s">
        <v>9269</v>
      </c>
      <c r="D2687" s="2" t="s">
        <v>175</v>
      </c>
      <c r="E2687" s="2" t="s">
        <v>23</v>
      </c>
      <c r="F2687" s="5">
        <v>1500</v>
      </c>
      <c r="G2687" s="2" t="s">
        <v>9270</v>
      </c>
      <c r="H2687" s="2" t="s">
        <v>42</v>
      </c>
      <c r="I2687" s="2" t="s">
        <v>7418</v>
      </c>
      <c r="J2687" s="2" t="s">
        <v>120</v>
      </c>
      <c r="K2687" s="9">
        <v>800</v>
      </c>
      <c r="L2687" s="9">
        <v>2406</v>
      </c>
      <c r="M2687" s="5">
        <v>49</v>
      </c>
      <c r="N2687" s="5">
        <v>1</v>
      </c>
      <c r="O2687" s="5">
        <v>26.05</v>
      </c>
      <c r="P2687" s="5">
        <v>45.71</v>
      </c>
      <c r="Q2687" s="2">
        <f t="shared" si="247"/>
        <v>19.66</v>
      </c>
      <c r="R2687" s="5">
        <f t="shared" si="248"/>
        <v>19.66</v>
      </c>
      <c r="S2687" s="11">
        <f t="shared" si="249"/>
        <v>0.75470249520153554</v>
      </c>
      <c r="T2687" s="5">
        <v>2.04</v>
      </c>
      <c r="U2687" s="5">
        <v>0.53</v>
      </c>
      <c r="V2687" s="5">
        <v>26.05</v>
      </c>
      <c r="W2687" s="12">
        <f t="shared" si="250"/>
        <v>2.0408163265306121E-2</v>
      </c>
      <c r="X2687" s="2" t="str">
        <f t="shared" si="251"/>
        <v>SCALE</v>
      </c>
      <c r="Y2687" s="22" t="str">
        <f t="shared" si="252"/>
        <v>Premium (751-1000)</v>
      </c>
    </row>
    <row r="2688" spans="1:25">
      <c r="A2688" s="2" t="s">
        <v>9271</v>
      </c>
      <c r="B2688" s="2" t="s">
        <v>9272</v>
      </c>
      <c r="C2688" s="2" t="s">
        <v>529</v>
      </c>
      <c r="D2688" s="2" t="s">
        <v>773</v>
      </c>
      <c r="E2688" s="2" t="s">
        <v>125</v>
      </c>
      <c r="F2688" s="5">
        <v>5001</v>
      </c>
      <c r="G2688" s="2" t="s">
        <v>9273</v>
      </c>
      <c r="H2688" s="2" t="s">
        <v>134</v>
      </c>
      <c r="I2688" s="2" t="s">
        <v>7418</v>
      </c>
      <c r="J2688" s="2" t="s">
        <v>43</v>
      </c>
      <c r="K2688" s="9">
        <v>200</v>
      </c>
      <c r="L2688" s="9">
        <v>2041</v>
      </c>
      <c r="M2688" s="5">
        <v>40</v>
      </c>
      <c r="N2688" s="5">
        <v>1</v>
      </c>
      <c r="O2688" s="5">
        <v>27.84</v>
      </c>
      <c r="P2688" s="5">
        <v>47.48</v>
      </c>
      <c r="Q2688" s="2">
        <f t="shared" si="247"/>
        <v>19.639999999999997</v>
      </c>
      <c r="R2688" s="5">
        <f t="shared" si="248"/>
        <v>19.639999999999997</v>
      </c>
      <c r="S2688" s="11">
        <f t="shared" si="249"/>
        <v>0.70545977011494243</v>
      </c>
      <c r="T2688" s="5">
        <v>1.96</v>
      </c>
      <c r="U2688" s="5">
        <v>0.7</v>
      </c>
      <c r="V2688" s="5">
        <v>27.84</v>
      </c>
      <c r="W2688" s="12">
        <f t="shared" si="250"/>
        <v>2.5000000000000001E-2</v>
      </c>
      <c r="X2688" s="2" t="str">
        <f t="shared" si="251"/>
        <v>SCALE</v>
      </c>
      <c r="Y2688" s="22" t="str">
        <f t="shared" si="252"/>
        <v>Low (100-300)</v>
      </c>
    </row>
    <row r="2689" spans="1:25">
      <c r="A2689" s="2" t="s">
        <v>9274</v>
      </c>
      <c r="B2689" s="2" t="s">
        <v>7941</v>
      </c>
      <c r="C2689" s="2" t="s">
        <v>9275</v>
      </c>
      <c r="D2689" s="2" t="s">
        <v>7132</v>
      </c>
      <c r="E2689" s="2" t="s">
        <v>23</v>
      </c>
      <c r="F2689" s="5">
        <v>1600</v>
      </c>
      <c r="G2689" s="2" t="s">
        <v>9276</v>
      </c>
      <c r="H2689" s="2" t="s">
        <v>58</v>
      </c>
      <c r="I2689" s="2" t="s">
        <v>7418</v>
      </c>
      <c r="J2689" s="2" t="s">
        <v>458</v>
      </c>
      <c r="K2689" s="9">
        <v>300</v>
      </c>
      <c r="L2689" s="9">
        <v>2346</v>
      </c>
      <c r="M2689" s="5">
        <v>101</v>
      </c>
      <c r="N2689" s="5">
        <v>9</v>
      </c>
      <c r="O2689" s="5">
        <v>80.25</v>
      </c>
      <c r="P2689" s="5">
        <v>494.86</v>
      </c>
      <c r="Q2689" s="2">
        <f t="shared" si="247"/>
        <v>414.61</v>
      </c>
      <c r="R2689" s="5">
        <f t="shared" si="248"/>
        <v>414.61</v>
      </c>
      <c r="S2689" s="11">
        <f t="shared" si="249"/>
        <v>5.1664797507788167</v>
      </c>
      <c r="T2689" s="5">
        <v>4.3099999999999996</v>
      </c>
      <c r="U2689" s="5">
        <v>0.79</v>
      </c>
      <c r="V2689" s="5">
        <v>8.92</v>
      </c>
      <c r="W2689" s="12">
        <f t="shared" si="250"/>
        <v>8.9108910891089105E-2</v>
      </c>
      <c r="X2689" s="2" t="str">
        <f t="shared" si="251"/>
        <v>SCALE</v>
      </c>
      <c r="Y2689" s="22" t="str">
        <f t="shared" si="252"/>
        <v>Low (100-300)</v>
      </c>
    </row>
    <row r="2690" spans="1:25">
      <c r="A2690" s="2" t="s">
        <v>9277</v>
      </c>
      <c r="B2690" s="2" t="s">
        <v>3790</v>
      </c>
      <c r="C2690" s="2" t="s">
        <v>9278</v>
      </c>
      <c r="D2690" s="2" t="s">
        <v>571</v>
      </c>
      <c r="E2690" s="2" t="s">
        <v>112</v>
      </c>
      <c r="F2690" s="5">
        <v>1336</v>
      </c>
      <c r="G2690" s="2" t="s">
        <v>9279</v>
      </c>
      <c r="H2690" s="2" t="s">
        <v>58</v>
      </c>
      <c r="I2690" s="2" t="s">
        <v>7418</v>
      </c>
      <c r="J2690" s="2" t="s">
        <v>73</v>
      </c>
      <c r="K2690" s="9">
        <v>600</v>
      </c>
      <c r="L2690" s="9">
        <v>1092</v>
      </c>
      <c r="M2690" s="5">
        <v>45</v>
      </c>
      <c r="N2690" s="5">
        <v>0</v>
      </c>
      <c r="O2690" s="5">
        <v>18.23</v>
      </c>
      <c r="P2690" s="5">
        <v>0</v>
      </c>
      <c r="Q2690" s="2">
        <f t="shared" si="247"/>
        <v>-18.23</v>
      </c>
      <c r="R2690" s="5">
        <f t="shared" si="248"/>
        <v>-18.23</v>
      </c>
      <c r="S2690" s="11">
        <f t="shared" si="249"/>
        <v>-1</v>
      </c>
      <c r="T2690" s="5">
        <v>4.12</v>
      </c>
      <c r="U2690" s="5">
        <v>0.41</v>
      </c>
      <c r="V2690" s="5">
        <v>0</v>
      </c>
      <c r="W2690" s="12">
        <f t="shared" si="250"/>
        <v>0</v>
      </c>
      <c r="X2690" s="2" t="str">
        <f t="shared" si="251"/>
        <v>PAUSE</v>
      </c>
      <c r="Y2690" s="22" t="str">
        <f t="shared" si="252"/>
        <v>High (501-750)</v>
      </c>
    </row>
    <row r="2691" spans="1:25">
      <c r="A2691" s="2" t="s">
        <v>9280</v>
      </c>
      <c r="B2691" s="2" t="s">
        <v>9281</v>
      </c>
      <c r="C2691" s="2" t="s">
        <v>9282</v>
      </c>
      <c r="D2691" s="2" t="s">
        <v>9283</v>
      </c>
      <c r="E2691" s="2" t="s">
        <v>112</v>
      </c>
      <c r="F2691" s="5">
        <v>4000</v>
      </c>
      <c r="G2691" s="2" t="s">
        <v>9284</v>
      </c>
      <c r="H2691" s="2" t="s">
        <v>161</v>
      </c>
      <c r="I2691" s="2" t="s">
        <v>7418</v>
      </c>
      <c r="J2691" s="2" t="s">
        <v>80</v>
      </c>
      <c r="K2691" s="9">
        <v>200</v>
      </c>
      <c r="L2691" s="9">
        <v>1873</v>
      </c>
      <c r="M2691" s="5">
        <v>29</v>
      </c>
      <c r="N2691" s="5">
        <v>1</v>
      </c>
      <c r="O2691" s="5">
        <v>14.46</v>
      </c>
      <c r="P2691" s="5">
        <v>70.709999999999994</v>
      </c>
      <c r="Q2691" s="2">
        <f t="shared" si="247"/>
        <v>56.249999999999993</v>
      </c>
      <c r="R2691" s="5">
        <f t="shared" si="248"/>
        <v>56.249999999999993</v>
      </c>
      <c r="S2691" s="11">
        <f t="shared" si="249"/>
        <v>3.8900414937759327</v>
      </c>
      <c r="T2691" s="5">
        <v>1.55</v>
      </c>
      <c r="U2691" s="5">
        <v>0.5</v>
      </c>
      <c r="V2691" s="5">
        <v>14.46</v>
      </c>
      <c r="W2691" s="12">
        <f t="shared" si="250"/>
        <v>3.4482758620689655E-2</v>
      </c>
      <c r="X2691" s="2" t="str">
        <f t="shared" si="251"/>
        <v>SCALE</v>
      </c>
      <c r="Y2691" s="22" t="str">
        <f t="shared" si="252"/>
        <v>Low (100-300)</v>
      </c>
    </row>
    <row r="2692" spans="1:25">
      <c r="A2692" s="2" t="s">
        <v>9285</v>
      </c>
      <c r="B2692" s="2" t="s">
        <v>9286</v>
      </c>
      <c r="C2692" s="2" t="s">
        <v>947</v>
      </c>
      <c r="D2692" s="2" t="s">
        <v>451</v>
      </c>
      <c r="E2692" s="2" t="s">
        <v>125</v>
      </c>
      <c r="F2692" s="5">
        <v>1250</v>
      </c>
      <c r="G2692" s="2" t="s">
        <v>9287</v>
      </c>
      <c r="H2692" s="2" t="s">
        <v>167</v>
      </c>
      <c r="I2692" s="2" t="s">
        <v>7418</v>
      </c>
      <c r="J2692" s="2" t="s">
        <v>206</v>
      </c>
      <c r="K2692" s="9">
        <v>800</v>
      </c>
      <c r="L2692" s="9">
        <v>820</v>
      </c>
      <c r="M2692" s="5">
        <v>30</v>
      </c>
      <c r="N2692" s="5">
        <v>2</v>
      </c>
      <c r="O2692" s="5">
        <v>21.71</v>
      </c>
      <c r="P2692" s="5">
        <v>84.47</v>
      </c>
      <c r="Q2692" s="2">
        <f t="shared" si="247"/>
        <v>62.76</v>
      </c>
      <c r="R2692" s="5">
        <f t="shared" si="248"/>
        <v>62.76</v>
      </c>
      <c r="S2692" s="11">
        <f t="shared" si="249"/>
        <v>2.8908337171810223</v>
      </c>
      <c r="T2692" s="5">
        <v>3.66</v>
      </c>
      <c r="U2692" s="5">
        <v>0.72</v>
      </c>
      <c r="V2692" s="5">
        <v>10.86</v>
      </c>
      <c r="W2692" s="12">
        <f t="shared" si="250"/>
        <v>6.6666666666666666E-2</v>
      </c>
      <c r="X2692" s="2" t="str">
        <f t="shared" si="251"/>
        <v>SCALE</v>
      </c>
      <c r="Y2692" s="22" t="str">
        <f t="shared" si="252"/>
        <v>Premium (751-1000)</v>
      </c>
    </row>
    <row r="2693" spans="1:25">
      <c r="A2693" s="2" t="s">
        <v>9288</v>
      </c>
      <c r="B2693" s="2" t="s">
        <v>1167</v>
      </c>
      <c r="C2693" s="2" t="s">
        <v>9289</v>
      </c>
      <c r="D2693" s="2" t="s">
        <v>7211</v>
      </c>
      <c r="E2693" s="2" t="s">
        <v>40</v>
      </c>
      <c r="F2693" s="5">
        <v>2383</v>
      </c>
      <c r="G2693" s="2" t="s">
        <v>9290</v>
      </c>
      <c r="H2693" s="2" t="s">
        <v>50</v>
      </c>
      <c r="I2693" s="2" t="s">
        <v>7418</v>
      </c>
      <c r="J2693" s="2" t="s">
        <v>35</v>
      </c>
      <c r="K2693" s="9">
        <v>600</v>
      </c>
      <c r="L2693" s="9">
        <v>1663</v>
      </c>
      <c r="M2693" s="5">
        <v>53</v>
      </c>
      <c r="N2693" s="5">
        <v>0</v>
      </c>
      <c r="O2693" s="5">
        <v>23.44</v>
      </c>
      <c r="P2693" s="5">
        <v>0</v>
      </c>
      <c r="Q2693" s="2">
        <f t="shared" si="247"/>
        <v>-23.44</v>
      </c>
      <c r="R2693" s="5">
        <f t="shared" si="248"/>
        <v>-23.44</v>
      </c>
      <c r="S2693" s="11">
        <f t="shared" si="249"/>
        <v>-1</v>
      </c>
      <c r="T2693" s="5">
        <v>3.19</v>
      </c>
      <c r="U2693" s="5">
        <v>0.44</v>
      </c>
      <c r="V2693" s="5">
        <v>0</v>
      </c>
      <c r="W2693" s="12">
        <f t="shared" si="250"/>
        <v>0</v>
      </c>
      <c r="X2693" s="2" t="str">
        <f t="shared" si="251"/>
        <v>PAUSE</v>
      </c>
      <c r="Y2693" s="22" t="str">
        <f t="shared" si="252"/>
        <v>High (501-750)</v>
      </c>
    </row>
    <row r="2694" spans="1:25">
      <c r="A2694" s="2" t="s">
        <v>9291</v>
      </c>
      <c r="B2694" s="2" t="s">
        <v>5767</v>
      </c>
      <c r="C2694" s="2" t="s">
        <v>1615</v>
      </c>
      <c r="D2694" s="2" t="s">
        <v>131</v>
      </c>
      <c r="E2694" s="2" t="s">
        <v>132</v>
      </c>
      <c r="F2694" s="5">
        <v>1400</v>
      </c>
      <c r="G2694" s="2" t="s">
        <v>9292</v>
      </c>
      <c r="H2694" s="2" t="s">
        <v>94</v>
      </c>
      <c r="I2694" s="2" t="s">
        <v>7418</v>
      </c>
      <c r="J2694" s="2" t="s">
        <v>27</v>
      </c>
      <c r="K2694" s="9">
        <v>400</v>
      </c>
      <c r="L2694" s="9">
        <v>1936</v>
      </c>
      <c r="M2694" s="5">
        <v>34</v>
      </c>
      <c r="N2694" s="5">
        <v>0</v>
      </c>
      <c r="O2694" s="5">
        <v>17.61</v>
      </c>
      <c r="P2694" s="5">
        <v>0</v>
      </c>
      <c r="Q2694" s="2">
        <f t="shared" si="247"/>
        <v>-17.61</v>
      </c>
      <c r="R2694" s="5">
        <f t="shared" si="248"/>
        <v>-17.61</v>
      </c>
      <c r="S2694" s="11">
        <f t="shared" si="249"/>
        <v>-1</v>
      </c>
      <c r="T2694" s="5">
        <v>1.76</v>
      </c>
      <c r="U2694" s="5">
        <v>0.52</v>
      </c>
      <c r="V2694" s="5">
        <v>0</v>
      </c>
      <c r="W2694" s="12">
        <f t="shared" si="250"/>
        <v>0</v>
      </c>
      <c r="X2694" s="2" t="str">
        <f t="shared" si="251"/>
        <v>PAUSE</v>
      </c>
      <c r="Y2694" s="22" t="str">
        <f t="shared" si="252"/>
        <v>Mid (301-500)</v>
      </c>
    </row>
    <row r="2695" spans="1:25">
      <c r="A2695" s="2" t="s">
        <v>9293</v>
      </c>
      <c r="B2695" s="2" t="s">
        <v>2570</v>
      </c>
      <c r="C2695" s="2" t="s">
        <v>9294</v>
      </c>
      <c r="D2695" s="2" t="s">
        <v>829</v>
      </c>
      <c r="E2695" s="2" t="s">
        <v>112</v>
      </c>
      <c r="F2695" s="5">
        <v>1250</v>
      </c>
      <c r="G2695" s="2" t="s">
        <v>9295</v>
      </c>
      <c r="H2695" s="2" t="s">
        <v>42</v>
      </c>
      <c r="I2695" s="2" t="s">
        <v>7418</v>
      </c>
      <c r="J2695" s="2" t="s">
        <v>356</v>
      </c>
      <c r="K2695" s="9">
        <v>500</v>
      </c>
      <c r="L2695" s="9">
        <v>771</v>
      </c>
      <c r="M2695" s="5">
        <v>30</v>
      </c>
      <c r="N2695" s="5">
        <v>1</v>
      </c>
      <c r="O2695" s="5">
        <v>17.97</v>
      </c>
      <c r="P2695" s="5">
        <v>47.87</v>
      </c>
      <c r="Q2695" s="2">
        <f t="shared" si="247"/>
        <v>29.9</v>
      </c>
      <c r="R2695" s="5">
        <f t="shared" si="248"/>
        <v>29.9</v>
      </c>
      <c r="S2695" s="11">
        <f t="shared" si="249"/>
        <v>1.6638842515303283</v>
      </c>
      <c r="T2695" s="5">
        <v>3.89</v>
      </c>
      <c r="U2695" s="5">
        <v>0.6</v>
      </c>
      <c r="V2695" s="5">
        <v>17.97</v>
      </c>
      <c r="W2695" s="12">
        <f t="shared" si="250"/>
        <v>3.3333333333333333E-2</v>
      </c>
      <c r="X2695" s="2" t="str">
        <f t="shared" si="251"/>
        <v>SCALE</v>
      </c>
      <c r="Y2695" s="22" t="str">
        <f t="shared" si="252"/>
        <v>Mid (301-500)</v>
      </c>
    </row>
    <row r="2696" spans="1:25">
      <c r="A2696" s="2" t="s">
        <v>9296</v>
      </c>
      <c r="B2696" s="2" t="s">
        <v>555</v>
      </c>
      <c r="C2696" s="2" t="s">
        <v>9297</v>
      </c>
      <c r="D2696" s="2" t="s">
        <v>9298</v>
      </c>
      <c r="E2696" s="2" t="s">
        <v>125</v>
      </c>
      <c r="F2696" s="5">
        <v>1300</v>
      </c>
      <c r="G2696" s="2" t="s">
        <v>9299</v>
      </c>
      <c r="H2696" s="2" t="s">
        <v>94</v>
      </c>
      <c r="I2696" s="2" t="s">
        <v>7418</v>
      </c>
      <c r="J2696" s="2" t="s">
        <v>43</v>
      </c>
      <c r="K2696" s="9">
        <v>1000</v>
      </c>
      <c r="L2696" s="9">
        <v>2375</v>
      </c>
      <c r="M2696" s="5">
        <v>54</v>
      </c>
      <c r="N2696" s="5">
        <v>0</v>
      </c>
      <c r="O2696" s="5">
        <v>42.02</v>
      </c>
      <c r="P2696" s="5">
        <v>0</v>
      </c>
      <c r="Q2696" s="2">
        <f t="shared" si="247"/>
        <v>-42.02</v>
      </c>
      <c r="R2696" s="5">
        <f t="shared" si="248"/>
        <v>-42.02</v>
      </c>
      <c r="S2696" s="11">
        <f t="shared" si="249"/>
        <v>-1</v>
      </c>
      <c r="T2696" s="5">
        <v>2.27</v>
      </c>
      <c r="U2696" s="5">
        <v>0.78</v>
      </c>
      <c r="V2696" s="5">
        <v>0</v>
      </c>
      <c r="W2696" s="12">
        <f t="shared" si="250"/>
        <v>0</v>
      </c>
      <c r="X2696" s="2" t="str">
        <f t="shared" si="251"/>
        <v>PAUSE</v>
      </c>
      <c r="Y2696" s="22" t="str">
        <f t="shared" si="252"/>
        <v>Premium (751-1000)</v>
      </c>
    </row>
    <row r="2697" spans="1:25">
      <c r="A2697" s="2" t="s">
        <v>9300</v>
      </c>
      <c r="B2697" s="2" t="s">
        <v>185</v>
      </c>
      <c r="C2697" s="2" t="s">
        <v>9301</v>
      </c>
      <c r="D2697" s="2" t="s">
        <v>3596</v>
      </c>
      <c r="E2697" s="2" t="s">
        <v>56</v>
      </c>
      <c r="F2697" s="5">
        <v>4000</v>
      </c>
      <c r="G2697" s="2" t="s">
        <v>343</v>
      </c>
      <c r="H2697" s="2" t="s">
        <v>266</v>
      </c>
      <c r="I2697" s="2" t="s">
        <v>7418</v>
      </c>
      <c r="J2697" s="2" t="s">
        <v>27</v>
      </c>
      <c r="K2697" s="9">
        <v>400</v>
      </c>
      <c r="L2697" s="9">
        <v>1845</v>
      </c>
      <c r="M2697" s="5">
        <v>44</v>
      </c>
      <c r="N2697" s="5">
        <v>2</v>
      </c>
      <c r="O2697" s="5">
        <v>22.26</v>
      </c>
      <c r="P2697" s="5">
        <v>110.26</v>
      </c>
      <c r="Q2697" s="2">
        <f t="shared" si="247"/>
        <v>88</v>
      </c>
      <c r="R2697" s="5">
        <f t="shared" si="248"/>
        <v>88</v>
      </c>
      <c r="S2697" s="11">
        <f t="shared" si="249"/>
        <v>3.9532794249775378</v>
      </c>
      <c r="T2697" s="5">
        <v>2.38</v>
      </c>
      <c r="U2697" s="5">
        <v>0.51</v>
      </c>
      <c r="V2697" s="5">
        <v>11.13</v>
      </c>
      <c r="W2697" s="12">
        <f t="shared" si="250"/>
        <v>4.5454545454545456E-2</v>
      </c>
      <c r="X2697" s="2" t="str">
        <f t="shared" si="251"/>
        <v>SCALE</v>
      </c>
      <c r="Y2697" s="22" t="str">
        <f t="shared" si="252"/>
        <v>Mid (301-500)</v>
      </c>
    </row>
    <row r="2698" spans="1:25">
      <c r="A2698" s="2" t="s">
        <v>9302</v>
      </c>
      <c r="B2698" s="2" t="s">
        <v>555</v>
      </c>
      <c r="C2698" s="2" t="s">
        <v>9303</v>
      </c>
      <c r="D2698" s="2" t="s">
        <v>9304</v>
      </c>
      <c r="E2698" s="2" t="s">
        <v>78</v>
      </c>
      <c r="F2698" s="5">
        <v>2999</v>
      </c>
      <c r="G2698" s="2" t="s">
        <v>9305</v>
      </c>
      <c r="H2698" s="2" t="s">
        <v>87</v>
      </c>
      <c r="I2698" s="2" t="s">
        <v>7418</v>
      </c>
      <c r="J2698" s="2" t="s">
        <v>95</v>
      </c>
      <c r="K2698" s="9">
        <v>700</v>
      </c>
      <c r="L2698" s="9">
        <v>1921</v>
      </c>
      <c r="M2698" s="5">
        <v>54</v>
      </c>
      <c r="N2698" s="5">
        <v>2</v>
      </c>
      <c r="O2698" s="5">
        <v>41.3</v>
      </c>
      <c r="P2698" s="5">
        <v>138.71</v>
      </c>
      <c r="Q2698" s="2">
        <f t="shared" si="247"/>
        <v>97.410000000000011</v>
      </c>
      <c r="R2698" s="5">
        <f t="shared" si="248"/>
        <v>97.410000000000011</v>
      </c>
      <c r="S2698" s="11">
        <f t="shared" si="249"/>
        <v>2.3585956416464895</v>
      </c>
      <c r="T2698" s="5">
        <v>2.81</v>
      </c>
      <c r="U2698" s="5">
        <v>0.76</v>
      </c>
      <c r="V2698" s="5">
        <v>20.65</v>
      </c>
      <c r="W2698" s="12">
        <f t="shared" si="250"/>
        <v>3.7037037037037035E-2</v>
      </c>
      <c r="X2698" s="2" t="str">
        <f t="shared" si="251"/>
        <v>SCALE</v>
      </c>
      <c r="Y2698" s="22" t="str">
        <f t="shared" si="252"/>
        <v>High (501-750)</v>
      </c>
    </row>
    <row r="2699" spans="1:25">
      <c r="A2699" s="2" t="s">
        <v>9306</v>
      </c>
      <c r="B2699" s="2" t="s">
        <v>1852</v>
      </c>
      <c r="C2699" s="2" t="s">
        <v>4581</v>
      </c>
      <c r="D2699" s="2" t="s">
        <v>2176</v>
      </c>
      <c r="E2699" s="2" t="s">
        <v>112</v>
      </c>
      <c r="F2699" s="5">
        <v>2500</v>
      </c>
      <c r="G2699" s="2" t="s">
        <v>9307</v>
      </c>
      <c r="H2699" s="2" t="s">
        <v>50</v>
      </c>
      <c r="I2699" s="2" t="s">
        <v>7418</v>
      </c>
      <c r="J2699" s="2" t="s">
        <v>135</v>
      </c>
      <c r="K2699" s="9">
        <v>800</v>
      </c>
      <c r="L2699" s="9">
        <v>1361</v>
      </c>
      <c r="M2699" s="5">
        <v>42</v>
      </c>
      <c r="N2699" s="5">
        <v>4</v>
      </c>
      <c r="O2699" s="5">
        <v>19.61</v>
      </c>
      <c r="P2699" s="5">
        <v>290.45</v>
      </c>
      <c r="Q2699" s="2">
        <f t="shared" ref="Q2699:Q2762" si="253">IFERROR(P2699-O2699, 0)</f>
        <v>270.83999999999997</v>
      </c>
      <c r="R2699" s="5">
        <f t="shared" ref="R2699:R2762" si="254">P2699-O2699</f>
        <v>270.83999999999997</v>
      </c>
      <c r="S2699" s="11">
        <f t="shared" ref="S2699:S2762" si="255">R2699/O2699</f>
        <v>13.811320754716981</v>
      </c>
      <c r="T2699" s="5">
        <v>3.09</v>
      </c>
      <c r="U2699" s="5">
        <v>0.47</v>
      </c>
      <c r="V2699" s="5">
        <v>4.9000000000000004</v>
      </c>
      <c r="W2699" s="12">
        <f t="shared" ref="W2699:W2762" si="256">N2699/M2699</f>
        <v>9.5238095238095233E-2</v>
      </c>
      <c r="X2699" s="2" t="str">
        <f t="shared" ref="X2699:X2762" si="257">IF(P2699&gt;=4, "SCALE",
  IF(P2699&gt;=2, "MONITOR",
    IF(P2699&gt;=1, "OPTIMISE",
      "PAUSE")))</f>
        <v>SCALE</v>
      </c>
      <c r="Y2699" s="22" t="str">
        <f t="shared" ref="Y2699:Y2762" si="258">IF(K2699&lt;=300,"Low (100-300)",
 IF(K2699&lt;=500,"Mid (301-500)",
  IF(K2699&lt;=750,"High (501-750)",
   "Premium (751-1000)")))</f>
        <v>Premium (751-1000)</v>
      </c>
    </row>
    <row r="2700" spans="1:25">
      <c r="A2700" s="2" t="s">
        <v>9308</v>
      </c>
      <c r="B2700" s="2" t="s">
        <v>1033</v>
      </c>
      <c r="C2700" s="2" t="s">
        <v>9309</v>
      </c>
      <c r="D2700" s="2" t="s">
        <v>3126</v>
      </c>
      <c r="E2700" s="2" t="s">
        <v>237</v>
      </c>
      <c r="F2700" s="5">
        <v>4500</v>
      </c>
      <c r="G2700" s="2" t="s">
        <v>9310</v>
      </c>
      <c r="H2700" s="2" t="s">
        <v>94</v>
      </c>
      <c r="I2700" s="2" t="s">
        <v>7418</v>
      </c>
      <c r="J2700" s="2" t="s">
        <v>127</v>
      </c>
      <c r="K2700" s="9">
        <v>600</v>
      </c>
      <c r="L2700" s="9">
        <v>1941</v>
      </c>
      <c r="M2700" s="5">
        <v>70</v>
      </c>
      <c r="N2700" s="5">
        <v>0</v>
      </c>
      <c r="O2700" s="5">
        <v>46.85</v>
      </c>
      <c r="P2700" s="5">
        <v>0</v>
      </c>
      <c r="Q2700" s="2">
        <f t="shared" si="253"/>
        <v>-46.85</v>
      </c>
      <c r="R2700" s="5">
        <f t="shared" si="254"/>
        <v>-46.85</v>
      </c>
      <c r="S2700" s="11">
        <f t="shared" si="255"/>
        <v>-1</v>
      </c>
      <c r="T2700" s="5">
        <v>3.61</v>
      </c>
      <c r="U2700" s="5">
        <v>0.67</v>
      </c>
      <c r="V2700" s="5">
        <v>0</v>
      </c>
      <c r="W2700" s="12">
        <f t="shared" si="256"/>
        <v>0</v>
      </c>
      <c r="X2700" s="2" t="str">
        <f t="shared" si="257"/>
        <v>PAUSE</v>
      </c>
      <c r="Y2700" s="22" t="str">
        <f t="shared" si="258"/>
        <v>High (501-750)</v>
      </c>
    </row>
    <row r="2701" spans="1:25">
      <c r="A2701" s="2" t="s">
        <v>9311</v>
      </c>
      <c r="B2701" s="2" t="s">
        <v>686</v>
      </c>
      <c r="C2701" s="2" t="s">
        <v>9312</v>
      </c>
      <c r="D2701" s="2" t="s">
        <v>70</v>
      </c>
      <c r="E2701" s="2" t="s">
        <v>23</v>
      </c>
      <c r="F2701" s="5">
        <v>2999</v>
      </c>
      <c r="G2701" s="2" t="s">
        <v>2105</v>
      </c>
      <c r="H2701" s="2" t="s">
        <v>65</v>
      </c>
      <c r="I2701" s="2" t="s">
        <v>7418</v>
      </c>
      <c r="J2701" s="2" t="s">
        <v>95</v>
      </c>
      <c r="K2701" s="9">
        <v>500</v>
      </c>
      <c r="L2701" s="9">
        <v>582</v>
      </c>
      <c r="M2701" s="5">
        <v>9</v>
      </c>
      <c r="N2701" s="5">
        <v>0</v>
      </c>
      <c r="O2701" s="5">
        <v>7.19</v>
      </c>
      <c r="P2701" s="5">
        <v>0</v>
      </c>
      <c r="Q2701" s="2">
        <f t="shared" si="253"/>
        <v>-7.19</v>
      </c>
      <c r="R2701" s="5">
        <f t="shared" si="254"/>
        <v>-7.19</v>
      </c>
      <c r="S2701" s="11">
        <f t="shared" si="255"/>
        <v>-1</v>
      </c>
      <c r="T2701" s="5">
        <v>1.55</v>
      </c>
      <c r="U2701" s="5">
        <v>0.8</v>
      </c>
      <c r="V2701" s="5">
        <v>0</v>
      </c>
      <c r="W2701" s="12">
        <f t="shared" si="256"/>
        <v>0</v>
      </c>
      <c r="X2701" s="2" t="str">
        <f t="shared" si="257"/>
        <v>PAUSE</v>
      </c>
      <c r="Y2701" s="22" t="str">
        <f t="shared" si="258"/>
        <v>Mid (301-500)</v>
      </c>
    </row>
    <row r="2702" spans="1:25">
      <c r="A2702" s="2" t="s">
        <v>9313</v>
      </c>
      <c r="B2702" s="2" t="s">
        <v>1167</v>
      </c>
      <c r="C2702" s="2" t="s">
        <v>9314</v>
      </c>
      <c r="D2702" s="2" t="s">
        <v>9315</v>
      </c>
      <c r="E2702" s="2" t="s">
        <v>40</v>
      </c>
      <c r="F2702" s="5">
        <v>1400</v>
      </c>
      <c r="G2702" s="2" t="s">
        <v>1919</v>
      </c>
      <c r="H2702" s="2" t="s">
        <v>312</v>
      </c>
      <c r="I2702" s="2" t="s">
        <v>7418</v>
      </c>
      <c r="J2702" s="2" t="s">
        <v>66</v>
      </c>
      <c r="K2702" s="9">
        <v>800</v>
      </c>
      <c r="L2702" s="9">
        <v>2304</v>
      </c>
      <c r="M2702" s="5">
        <v>91</v>
      </c>
      <c r="N2702" s="5">
        <v>8</v>
      </c>
      <c r="O2702" s="5">
        <v>51.74</v>
      </c>
      <c r="P2702" s="5">
        <v>591.54</v>
      </c>
      <c r="Q2702" s="2">
        <f t="shared" si="253"/>
        <v>539.79999999999995</v>
      </c>
      <c r="R2702" s="5">
        <f t="shared" si="254"/>
        <v>539.79999999999995</v>
      </c>
      <c r="S2702" s="11">
        <f t="shared" si="255"/>
        <v>10.432933900270582</v>
      </c>
      <c r="T2702" s="5">
        <v>3.95</v>
      </c>
      <c r="U2702" s="5">
        <v>0.56999999999999995</v>
      </c>
      <c r="V2702" s="5">
        <v>6.47</v>
      </c>
      <c r="W2702" s="12">
        <f t="shared" si="256"/>
        <v>8.7912087912087919E-2</v>
      </c>
      <c r="X2702" s="2" t="str">
        <f t="shared" si="257"/>
        <v>SCALE</v>
      </c>
      <c r="Y2702" s="22" t="str">
        <f t="shared" si="258"/>
        <v>Premium (751-1000)</v>
      </c>
    </row>
    <row r="2703" spans="1:25">
      <c r="A2703" s="2" t="s">
        <v>9316</v>
      </c>
      <c r="B2703" s="2" t="s">
        <v>9317</v>
      </c>
      <c r="C2703" s="2" t="s">
        <v>9318</v>
      </c>
      <c r="D2703" s="2" t="s">
        <v>9319</v>
      </c>
      <c r="E2703" s="2" t="s">
        <v>824</v>
      </c>
      <c r="F2703" s="5">
        <v>2751</v>
      </c>
      <c r="G2703" s="2" t="s">
        <v>9320</v>
      </c>
      <c r="H2703" s="2" t="s">
        <v>266</v>
      </c>
      <c r="I2703" s="2" t="s">
        <v>7418</v>
      </c>
      <c r="J2703" s="2" t="s">
        <v>59</v>
      </c>
      <c r="K2703" s="9">
        <v>800</v>
      </c>
      <c r="L2703" s="9">
        <v>1471</v>
      </c>
      <c r="M2703" s="5">
        <v>41</v>
      </c>
      <c r="N2703" s="5">
        <v>0</v>
      </c>
      <c r="O2703" s="5">
        <v>20.54</v>
      </c>
      <c r="P2703" s="5">
        <v>0</v>
      </c>
      <c r="Q2703" s="2">
        <f t="shared" si="253"/>
        <v>-20.54</v>
      </c>
      <c r="R2703" s="5">
        <f t="shared" si="254"/>
        <v>-20.54</v>
      </c>
      <c r="S2703" s="11">
        <f t="shared" si="255"/>
        <v>-1</v>
      </c>
      <c r="T2703" s="5">
        <v>2.79</v>
      </c>
      <c r="U2703" s="5">
        <v>0.5</v>
      </c>
      <c r="V2703" s="5">
        <v>0</v>
      </c>
      <c r="W2703" s="12">
        <f t="shared" si="256"/>
        <v>0</v>
      </c>
      <c r="X2703" s="2" t="str">
        <f t="shared" si="257"/>
        <v>PAUSE</v>
      </c>
      <c r="Y2703" s="22" t="str">
        <f t="shared" si="258"/>
        <v>Premium (751-1000)</v>
      </c>
    </row>
    <row r="2704" spans="1:25">
      <c r="A2704" s="2" t="s">
        <v>9321</v>
      </c>
      <c r="B2704" s="2" t="s">
        <v>1167</v>
      </c>
      <c r="C2704" s="2" t="s">
        <v>9322</v>
      </c>
      <c r="D2704" s="2" t="s">
        <v>9323</v>
      </c>
      <c r="E2704" s="2" t="s">
        <v>132</v>
      </c>
      <c r="F2704" s="5">
        <v>3000</v>
      </c>
      <c r="G2704" s="2" t="s">
        <v>9324</v>
      </c>
      <c r="H2704" s="2" t="s">
        <v>72</v>
      </c>
      <c r="I2704" s="2" t="s">
        <v>7418</v>
      </c>
      <c r="J2704" s="2" t="s">
        <v>51</v>
      </c>
      <c r="K2704" s="9">
        <v>1000</v>
      </c>
      <c r="L2704" s="9">
        <v>1106</v>
      </c>
      <c r="M2704" s="5">
        <v>46</v>
      </c>
      <c r="N2704" s="5">
        <v>5</v>
      </c>
      <c r="O2704" s="5">
        <v>20.100000000000001</v>
      </c>
      <c r="P2704" s="5">
        <v>177.01</v>
      </c>
      <c r="Q2704" s="2">
        <f t="shared" si="253"/>
        <v>156.91</v>
      </c>
      <c r="R2704" s="5">
        <f t="shared" si="254"/>
        <v>156.91</v>
      </c>
      <c r="S2704" s="11">
        <f t="shared" si="255"/>
        <v>7.8064676616915412</v>
      </c>
      <c r="T2704" s="5">
        <v>4.16</v>
      </c>
      <c r="U2704" s="5">
        <v>0.44</v>
      </c>
      <c r="V2704" s="5">
        <v>4.0199999999999996</v>
      </c>
      <c r="W2704" s="12">
        <f t="shared" si="256"/>
        <v>0.10869565217391304</v>
      </c>
      <c r="X2704" s="2" t="str">
        <f t="shared" si="257"/>
        <v>SCALE</v>
      </c>
      <c r="Y2704" s="22" t="str">
        <f t="shared" si="258"/>
        <v>Premium (751-1000)</v>
      </c>
    </row>
    <row r="2705" spans="1:25">
      <c r="A2705" s="2" t="s">
        <v>9325</v>
      </c>
      <c r="B2705" s="2" t="s">
        <v>1569</v>
      </c>
      <c r="C2705" s="2" t="s">
        <v>1812</v>
      </c>
      <c r="D2705" s="2" t="s">
        <v>9326</v>
      </c>
      <c r="E2705" s="2" t="s">
        <v>23</v>
      </c>
      <c r="F2705" s="5">
        <v>2500</v>
      </c>
      <c r="G2705" s="2" t="s">
        <v>9327</v>
      </c>
      <c r="H2705" s="2" t="s">
        <v>344</v>
      </c>
      <c r="I2705" s="2" t="s">
        <v>7418</v>
      </c>
      <c r="J2705" s="2" t="s">
        <v>699</v>
      </c>
      <c r="K2705" s="9">
        <v>200</v>
      </c>
      <c r="L2705" s="9">
        <v>2143</v>
      </c>
      <c r="M2705" s="5">
        <v>86</v>
      </c>
      <c r="N2705" s="5">
        <v>7</v>
      </c>
      <c r="O2705" s="5">
        <v>49.68</v>
      </c>
      <c r="P2705" s="5">
        <v>260.73</v>
      </c>
      <c r="Q2705" s="2">
        <f t="shared" si="253"/>
        <v>211.05</v>
      </c>
      <c r="R2705" s="5">
        <f t="shared" si="254"/>
        <v>211.05</v>
      </c>
      <c r="S2705" s="11">
        <f t="shared" si="255"/>
        <v>4.2481884057971016</v>
      </c>
      <c r="T2705" s="5">
        <v>4.01</v>
      </c>
      <c r="U2705" s="5">
        <v>0.57999999999999996</v>
      </c>
      <c r="V2705" s="5">
        <v>7.1</v>
      </c>
      <c r="W2705" s="12">
        <f t="shared" si="256"/>
        <v>8.1395348837209308E-2</v>
      </c>
      <c r="X2705" s="2" t="str">
        <f t="shared" si="257"/>
        <v>SCALE</v>
      </c>
      <c r="Y2705" s="22" t="str">
        <f t="shared" si="258"/>
        <v>Low (100-300)</v>
      </c>
    </row>
    <row r="2706" spans="1:25">
      <c r="A2706" s="2" t="s">
        <v>9328</v>
      </c>
      <c r="B2706" s="2" t="s">
        <v>9329</v>
      </c>
      <c r="C2706" s="2" t="s">
        <v>9330</v>
      </c>
      <c r="D2706" s="2" t="s">
        <v>9331</v>
      </c>
      <c r="E2706" s="2" t="s">
        <v>112</v>
      </c>
      <c r="F2706" s="5">
        <v>1701</v>
      </c>
      <c r="G2706" s="2" t="s">
        <v>9332</v>
      </c>
      <c r="H2706" s="2" t="s">
        <v>50</v>
      </c>
      <c r="I2706" s="2" t="s">
        <v>7418</v>
      </c>
      <c r="J2706" s="2" t="s">
        <v>361</v>
      </c>
      <c r="K2706" s="9">
        <v>100</v>
      </c>
      <c r="L2706" s="9">
        <v>902</v>
      </c>
      <c r="M2706" s="5">
        <v>36</v>
      </c>
      <c r="N2706" s="5">
        <v>2</v>
      </c>
      <c r="O2706" s="5">
        <v>22.88</v>
      </c>
      <c r="P2706" s="5">
        <v>127.31</v>
      </c>
      <c r="Q2706" s="2">
        <f t="shared" si="253"/>
        <v>104.43</v>
      </c>
      <c r="R2706" s="5">
        <f t="shared" si="254"/>
        <v>104.43</v>
      </c>
      <c r="S2706" s="11">
        <f t="shared" si="255"/>
        <v>4.5642482517482525</v>
      </c>
      <c r="T2706" s="5">
        <v>3.99</v>
      </c>
      <c r="U2706" s="5">
        <v>0.64</v>
      </c>
      <c r="V2706" s="5">
        <v>11.44</v>
      </c>
      <c r="W2706" s="12">
        <f t="shared" si="256"/>
        <v>5.5555555555555552E-2</v>
      </c>
      <c r="X2706" s="2" t="str">
        <f t="shared" si="257"/>
        <v>SCALE</v>
      </c>
      <c r="Y2706" s="22" t="str">
        <f t="shared" si="258"/>
        <v>Low (100-300)</v>
      </c>
    </row>
    <row r="2707" spans="1:25">
      <c r="A2707" s="2" t="s">
        <v>9333</v>
      </c>
      <c r="B2707" s="2" t="s">
        <v>1542</v>
      </c>
      <c r="C2707" s="2" t="s">
        <v>9334</v>
      </c>
      <c r="D2707" s="2" t="s">
        <v>9335</v>
      </c>
      <c r="E2707" s="2" t="s">
        <v>48</v>
      </c>
      <c r="F2707" s="5">
        <v>4000</v>
      </c>
      <c r="G2707" s="2" t="s">
        <v>9336</v>
      </c>
      <c r="H2707" s="2" t="s">
        <v>134</v>
      </c>
      <c r="I2707" s="2" t="s">
        <v>7418</v>
      </c>
      <c r="J2707" s="2" t="s">
        <v>27</v>
      </c>
      <c r="K2707" s="9">
        <v>400</v>
      </c>
      <c r="L2707" s="9">
        <v>1564</v>
      </c>
      <c r="M2707" s="5">
        <v>66</v>
      </c>
      <c r="N2707" s="5">
        <v>2</v>
      </c>
      <c r="O2707" s="5">
        <v>43.15</v>
      </c>
      <c r="P2707" s="5">
        <v>87.86</v>
      </c>
      <c r="Q2707" s="2">
        <f t="shared" si="253"/>
        <v>44.71</v>
      </c>
      <c r="R2707" s="5">
        <f t="shared" si="254"/>
        <v>44.71</v>
      </c>
      <c r="S2707" s="11">
        <f t="shared" si="255"/>
        <v>1.0361529548088066</v>
      </c>
      <c r="T2707" s="5">
        <v>4.22</v>
      </c>
      <c r="U2707" s="5">
        <v>0.65</v>
      </c>
      <c r="V2707" s="5">
        <v>21.58</v>
      </c>
      <c r="W2707" s="12">
        <f t="shared" si="256"/>
        <v>3.0303030303030304E-2</v>
      </c>
      <c r="X2707" s="2" t="str">
        <f t="shared" si="257"/>
        <v>SCALE</v>
      </c>
      <c r="Y2707" s="22" t="str">
        <f t="shared" si="258"/>
        <v>Mid (301-500)</v>
      </c>
    </row>
    <row r="2708" spans="1:25">
      <c r="A2708" s="2" t="s">
        <v>9337</v>
      </c>
      <c r="B2708" s="2" t="s">
        <v>888</v>
      </c>
      <c r="C2708" s="2" t="s">
        <v>9338</v>
      </c>
      <c r="D2708" s="2" t="s">
        <v>531</v>
      </c>
      <c r="E2708" s="2" t="s">
        <v>112</v>
      </c>
      <c r="F2708" s="5">
        <v>1500</v>
      </c>
      <c r="G2708" s="2" t="s">
        <v>24</v>
      </c>
      <c r="H2708" s="2" t="s">
        <v>94</v>
      </c>
      <c r="I2708" s="2" t="s">
        <v>7418</v>
      </c>
      <c r="J2708" s="2" t="s">
        <v>319</v>
      </c>
      <c r="K2708" s="9">
        <v>700</v>
      </c>
      <c r="L2708" s="9">
        <v>974</v>
      </c>
      <c r="M2708" s="5">
        <v>37</v>
      </c>
      <c r="N2708" s="5">
        <v>4</v>
      </c>
      <c r="O2708" s="5">
        <v>26.49</v>
      </c>
      <c r="P2708" s="5">
        <v>251.53</v>
      </c>
      <c r="Q2708" s="2">
        <f t="shared" si="253"/>
        <v>225.04</v>
      </c>
      <c r="R2708" s="5">
        <f t="shared" si="254"/>
        <v>225.04</v>
      </c>
      <c r="S2708" s="11">
        <f t="shared" si="255"/>
        <v>8.4952812382030949</v>
      </c>
      <c r="T2708" s="5">
        <v>3.8</v>
      </c>
      <c r="U2708" s="5">
        <v>0.72</v>
      </c>
      <c r="V2708" s="5">
        <v>6.62</v>
      </c>
      <c r="W2708" s="12">
        <f t="shared" si="256"/>
        <v>0.10810810810810811</v>
      </c>
      <c r="X2708" s="2" t="str">
        <f t="shared" si="257"/>
        <v>SCALE</v>
      </c>
      <c r="Y2708" s="22" t="str">
        <f t="shared" si="258"/>
        <v>High (501-750)</v>
      </c>
    </row>
    <row r="2709" spans="1:25">
      <c r="A2709" s="2" t="s">
        <v>9339</v>
      </c>
      <c r="B2709" s="2" t="s">
        <v>3304</v>
      </c>
      <c r="C2709" s="2" t="s">
        <v>9340</v>
      </c>
      <c r="D2709" s="2" t="s">
        <v>2285</v>
      </c>
      <c r="E2709" s="2" t="s">
        <v>492</v>
      </c>
      <c r="F2709" s="5">
        <v>1200</v>
      </c>
      <c r="G2709" s="2" t="s">
        <v>1141</v>
      </c>
      <c r="H2709" s="2" t="s">
        <v>253</v>
      </c>
      <c r="I2709" s="2" t="s">
        <v>7418</v>
      </c>
      <c r="J2709" s="2" t="s">
        <v>88</v>
      </c>
      <c r="K2709" s="9">
        <v>400</v>
      </c>
      <c r="L2709" s="9">
        <v>620</v>
      </c>
      <c r="M2709" s="5">
        <v>16</v>
      </c>
      <c r="N2709" s="5">
        <v>0</v>
      </c>
      <c r="O2709" s="5">
        <v>11.33</v>
      </c>
      <c r="P2709" s="5">
        <v>0</v>
      </c>
      <c r="Q2709" s="2">
        <f t="shared" si="253"/>
        <v>-11.33</v>
      </c>
      <c r="R2709" s="5">
        <f t="shared" si="254"/>
        <v>-11.33</v>
      </c>
      <c r="S2709" s="11">
        <f t="shared" si="255"/>
        <v>-1</v>
      </c>
      <c r="T2709" s="5">
        <v>2.58</v>
      </c>
      <c r="U2709" s="5">
        <v>0.71</v>
      </c>
      <c r="V2709" s="5">
        <v>0</v>
      </c>
      <c r="W2709" s="12">
        <f t="shared" si="256"/>
        <v>0</v>
      </c>
      <c r="X2709" s="2" t="str">
        <f t="shared" si="257"/>
        <v>PAUSE</v>
      </c>
      <c r="Y2709" s="22" t="str">
        <f t="shared" si="258"/>
        <v>Mid (301-500)</v>
      </c>
    </row>
    <row r="2710" spans="1:25">
      <c r="A2710" s="2" t="s">
        <v>9341</v>
      </c>
      <c r="B2710" s="2" t="s">
        <v>9342</v>
      </c>
      <c r="C2710" s="2" t="s">
        <v>9343</v>
      </c>
      <c r="D2710" s="2" t="s">
        <v>3336</v>
      </c>
      <c r="E2710" s="2" t="s">
        <v>118</v>
      </c>
      <c r="F2710" s="5">
        <v>3000</v>
      </c>
      <c r="G2710" s="2" t="s">
        <v>9344</v>
      </c>
      <c r="H2710" s="2" t="s">
        <v>161</v>
      </c>
      <c r="I2710" s="2" t="s">
        <v>7418</v>
      </c>
      <c r="J2710" s="2" t="s">
        <v>248</v>
      </c>
      <c r="K2710" s="9">
        <v>800</v>
      </c>
      <c r="L2710" s="9">
        <v>2032</v>
      </c>
      <c r="M2710" s="5">
        <v>73</v>
      </c>
      <c r="N2710" s="5">
        <v>0</v>
      </c>
      <c r="O2710" s="5">
        <v>39.43</v>
      </c>
      <c r="P2710" s="5">
        <v>0</v>
      </c>
      <c r="Q2710" s="2">
        <f t="shared" si="253"/>
        <v>-39.43</v>
      </c>
      <c r="R2710" s="5">
        <f t="shared" si="254"/>
        <v>-39.43</v>
      </c>
      <c r="S2710" s="11">
        <f t="shared" si="255"/>
        <v>-1</v>
      </c>
      <c r="T2710" s="5">
        <v>3.59</v>
      </c>
      <c r="U2710" s="5">
        <v>0.54</v>
      </c>
      <c r="V2710" s="5">
        <v>0</v>
      </c>
      <c r="W2710" s="12">
        <f t="shared" si="256"/>
        <v>0</v>
      </c>
      <c r="X2710" s="2" t="str">
        <f t="shared" si="257"/>
        <v>PAUSE</v>
      </c>
      <c r="Y2710" s="22" t="str">
        <f t="shared" si="258"/>
        <v>Premium (751-1000)</v>
      </c>
    </row>
    <row r="2711" spans="1:25">
      <c r="A2711" s="2" t="s">
        <v>9345</v>
      </c>
      <c r="B2711" s="2" t="s">
        <v>9346</v>
      </c>
      <c r="C2711" s="2" t="s">
        <v>1946</v>
      </c>
      <c r="D2711" s="2" t="s">
        <v>117</v>
      </c>
      <c r="E2711" s="2" t="s">
        <v>118</v>
      </c>
      <c r="F2711" s="5">
        <v>1800</v>
      </c>
      <c r="G2711" s="2" t="s">
        <v>9347</v>
      </c>
      <c r="H2711" s="2" t="s">
        <v>167</v>
      </c>
      <c r="I2711" s="2" t="s">
        <v>7418</v>
      </c>
      <c r="J2711" s="2" t="s">
        <v>699</v>
      </c>
      <c r="K2711" s="9">
        <v>600</v>
      </c>
      <c r="L2711" s="9">
        <v>961</v>
      </c>
      <c r="M2711" s="5">
        <v>20</v>
      </c>
      <c r="N2711" s="5">
        <v>0</v>
      </c>
      <c r="O2711" s="5">
        <v>8.1999999999999993</v>
      </c>
      <c r="P2711" s="5">
        <v>0</v>
      </c>
      <c r="Q2711" s="2">
        <f t="shared" si="253"/>
        <v>-8.1999999999999993</v>
      </c>
      <c r="R2711" s="5">
        <f t="shared" si="254"/>
        <v>-8.1999999999999993</v>
      </c>
      <c r="S2711" s="11">
        <f t="shared" si="255"/>
        <v>-1</v>
      </c>
      <c r="T2711" s="5">
        <v>2.08</v>
      </c>
      <c r="U2711" s="5">
        <v>0.41</v>
      </c>
      <c r="V2711" s="5">
        <v>0</v>
      </c>
      <c r="W2711" s="12">
        <f t="shared" si="256"/>
        <v>0</v>
      </c>
      <c r="X2711" s="2" t="str">
        <f t="shared" si="257"/>
        <v>PAUSE</v>
      </c>
      <c r="Y2711" s="22" t="str">
        <f t="shared" si="258"/>
        <v>High (501-750)</v>
      </c>
    </row>
    <row r="2712" spans="1:25">
      <c r="A2712" s="2" t="s">
        <v>9348</v>
      </c>
      <c r="B2712" s="2" t="s">
        <v>45</v>
      </c>
      <c r="C2712" s="2" t="s">
        <v>3269</v>
      </c>
      <c r="D2712" s="2" t="s">
        <v>9163</v>
      </c>
      <c r="E2712" s="2" t="s">
        <v>23</v>
      </c>
      <c r="F2712" s="5">
        <v>3500</v>
      </c>
      <c r="G2712" s="2" t="s">
        <v>9349</v>
      </c>
      <c r="H2712" s="2" t="s">
        <v>150</v>
      </c>
      <c r="I2712" s="2" t="s">
        <v>7418</v>
      </c>
      <c r="J2712" s="2" t="s">
        <v>177</v>
      </c>
      <c r="K2712" s="9">
        <v>300</v>
      </c>
      <c r="L2712" s="9">
        <v>964</v>
      </c>
      <c r="M2712" s="5">
        <v>23</v>
      </c>
      <c r="N2712" s="5">
        <v>1</v>
      </c>
      <c r="O2712" s="5">
        <v>10.63</v>
      </c>
      <c r="P2712" s="5">
        <v>43.86</v>
      </c>
      <c r="Q2712" s="2">
        <f t="shared" si="253"/>
        <v>33.229999999999997</v>
      </c>
      <c r="R2712" s="5">
        <f t="shared" si="254"/>
        <v>33.229999999999997</v>
      </c>
      <c r="S2712" s="11">
        <f t="shared" si="255"/>
        <v>3.1260583254938847</v>
      </c>
      <c r="T2712" s="5">
        <v>2.39</v>
      </c>
      <c r="U2712" s="5">
        <v>0.46</v>
      </c>
      <c r="V2712" s="5">
        <v>10.63</v>
      </c>
      <c r="W2712" s="12">
        <f t="shared" si="256"/>
        <v>4.3478260869565216E-2</v>
      </c>
      <c r="X2712" s="2" t="str">
        <f t="shared" si="257"/>
        <v>SCALE</v>
      </c>
      <c r="Y2712" s="22" t="str">
        <f t="shared" si="258"/>
        <v>Low (100-300)</v>
      </c>
    </row>
    <row r="2713" spans="1:25">
      <c r="A2713" s="2" t="s">
        <v>9350</v>
      </c>
      <c r="B2713" s="2" t="s">
        <v>2746</v>
      </c>
      <c r="C2713" s="2" t="s">
        <v>9351</v>
      </c>
      <c r="D2713" s="2" t="s">
        <v>4196</v>
      </c>
      <c r="E2713" s="2" t="s">
        <v>85</v>
      </c>
      <c r="F2713" s="5">
        <v>1567</v>
      </c>
      <c r="G2713" s="2" t="s">
        <v>9352</v>
      </c>
      <c r="H2713" s="2" t="s">
        <v>34</v>
      </c>
      <c r="I2713" s="2" t="s">
        <v>7418</v>
      </c>
      <c r="J2713" s="2" t="s">
        <v>35</v>
      </c>
      <c r="K2713" s="9">
        <v>400</v>
      </c>
      <c r="L2713" s="9">
        <v>1392</v>
      </c>
      <c r="M2713" s="5">
        <v>43</v>
      </c>
      <c r="N2713" s="5">
        <v>4</v>
      </c>
      <c r="O2713" s="5">
        <v>27.91</v>
      </c>
      <c r="P2713" s="5">
        <v>249.53</v>
      </c>
      <c r="Q2713" s="2">
        <f t="shared" si="253"/>
        <v>221.62</v>
      </c>
      <c r="R2713" s="5">
        <f t="shared" si="254"/>
        <v>221.62</v>
      </c>
      <c r="S2713" s="11">
        <f t="shared" si="255"/>
        <v>7.9405231099964171</v>
      </c>
      <c r="T2713" s="5">
        <v>3.09</v>
      </c>
      <c r="U2713" s="5">
        <v>0.65</v>
      </c>
      <c r="V2713" s="5">
        <v>6.98</v>
      </c>
      <c r="W2713" s="12">
        <f t="shared" si="256"/>
        <v>9.3023255813953487E-2</v>
      </c>
      <c r="X2713" s="2" t="str">
        <f t="shared" si="257"/>
        <v>SCALE</v>
      </c>
      <c r="Y2713" s="22" t="str">
        <f t="shared" si="258"/>
        <v>Mid (301-500)</v>
      </c>
    </row>
    <row r="2714" spans="1:25">
      <c r="A2714" s="2" t="s">
        <v>9353</v>
      </c>
      <c r="B2714" s="2" t="s">
        <v>9354</v>
      </c>
      <c r="C2714" s="2" t="s">
        <v>7271</v>
      </c>
      <c r="D2714" s="2" t="s">
        <v>4196</v>
      </c>
      <c r="E2714" s="2" t="s">
        <v>85</v>
      </c>
      <c r="F2714" s="5">
        <v>5000</v>
      </c>
      <c r="G2714" s="2" t="s">
        <v>9355</v>
      </c>
      <c r="H2714" s="2" t="s">
        <v>190</v>
      </c>
      <c r="I2714" s="2" t="s">
        <v>7418</v>
      </c>
      <c r="J2714" s="2" t="s">
        <v>73</v>
      </c>
      <c r="K2714" s="9">
        <v>1000</v>
      </c>
      <c r="L2714" s="9">
        <v>1139</v>
      </c>
      <c r="M2714" s="5">
        <v>26</v>
      </c>
      <c r="N2714" s="5">
        <v>2</v>
      </c>
      <c r="O2714" s="5">
        <v>12.39</v>
      </c>
      <c r="P2714" s="5">
        <v>102.08</v>
      </c>
      <c r="Q2714" s="2">
        <f t="shared" si="253"/>
        <v>89.69</v>
      </c>
      <c r="R2714" s="5">
        <f t="shared" si="254"/>
        <v>89.69</v>
      </c>
      <c r="S2714" s="11">
        <f t="shared" si="255"/>
        <v>7.2389023405972557</v>
      </c>
      <c r="T2714" s="5">
        <v>2.2799999999999998</v>
      </c>
      <c r="U2714" s="5">
        <v>0.48</v>
      </c>
      <c r="V2714" s="5">
        <v>6.2</v>
      </c>
      <c r="W2714" s="12">
        <f t="shared" si="256"/>
        <v>7.6923076923076927E-2</v>
      </c>
      <c r="X2714" s="2" t="str">
        <f t="shared" si="257"/>
        <v>SCALE</v>
      </c>
      <c r="Y2714" s="22" t="str">
        <f t="shared" si="258"/>
        <v>Premium (751-1000)</v>
      </c>
    </row>
    <row r="2715" spans="1:25">
      <c r="A2715" s="2" t="s">
        <v>9356</v>
      </c>
      <c r="B2715" s="2" t="s">
        <v>164</v>
      </c>
      <c r="C2715" s="2" t="s">
        <v>9357</v>
      </c>
      <c r="D2715" s="2" t="s">
        <v>9358</v>
      </c>
      <c r="E2715" s="2" t="s">
        <v>85</v>
      </c>
      <c r="F2715" s="5">
        <v>2700</v>
      </c>
      <c r="G2715" s="2" t="s">
        <v>6533</v>
      </c>
      <c r="H2715" s="2" t="s">
        <v>167</v>
      </c>
      <c r="I2715" s="2" t="s">
        <v>7418</v>
      </c>
      <c r="J2715" s="2" t="s">
        <v>120</v>
      </c>
      <c r="K2715" s="9">
        <v>200</v>
      </c>
      <c r="L2715" s="9">
        <v>611</v>
      </c>
      <c r="M2715" s="5">
        <v>11</v>
      </c>
      <c r="N2715" s="5">
        <v>0</v>
      </c>
      <c r="O2715" s="5">
        <v>6.66</v>
      </c>
      <c r="P2715" s="5">
        <v>0</v>
      </c>
      <c r="Q2715" s="2">
        <f t="shared" si="253"/>
        <v>-6.66</v>
      </c>
      <c r="R2715" s="5">
        <f t="shared" si="254"/>
        <v>-6.66</v>
      </c>
      <c r="S2715" s="11">
        <f t="shared" si="255"/>
        <v>-1</v>
      </c>
      <c r="T2715" s="5">
        <v>1.8</v>
      </c>
      <c r="U2715" s="5">
        <v>0.61</v>
      </c>
      <c r="V2715" s="5">
        <v>0</v>
      </c>
      <c r="W2715" s="12">
        <f t="shared" si="256"/>
        <v>0</v>
      </c>
      <c r="X2715" s="2" t="str">
        <f t="shared" si="257"/>
        <v>PAUSE</v>
      </c>
      <c r="Y2715" s="22" t="str">
        <f t="shared" si="258"/>
        <v>Low (100-300)</v>
      </c>
    </row>
    <row r="2716" spans="1:25">
      <c r="A2716" s="2" t="s">
        <v>9359</v>
      </c>
      <c r="B2716" s="2" t="s">
        <v>1134</v>
      </c>
      <c r="C2716" s="2" t="s">
        <v>9360</v>
      </c>
      <c r="D2716" s="2" t="s">
        <v>809</v>
      </c>
      <c r="E2716" s="2" t="s">
        <v>56</v>
      </c>
      <c r="F2716" s="5">
        <v>3800</v>
      </c>
      <c r="G2716" s="2" t="s">
        <v>9361</v>
      </c>
      <c r="H2716" s="2" t="s">
        <v>94</v>
      </c>
      <c r="I2716" s="2" t="s">
        <v>7418</v>
      </c>
      <c r="J2716" s="2" t="s">
        <v>382</v>
      </c>
      <c r="K2716" s="9">
        <v>1000</v>
      </c>
      <c r="L2716" s="9">
        <v>1154</v>
      </c>
      <c r="M2716" s="5">
        <v>24</v>
      </c>
      <c r="N2716" s="5">
        <v>2</v>
      </c>
      <c r="O2716" s="5">
        <v>12.93</v>
      </c>
      <c r="P2716" s="5">
        <v>123.84</v>
      </c>
      <c r="Q2716" s="2">
        <f t="shared" si="253"/>
        <v>110.91</v>
      </c>
      <c r="R2716" s="5">
        <f t="shared" si="254"/>
        <v>110.91</v>
      </c>
      <c r="S2716" s="11">
        <f t="shared" si="255"/>
        <v>8.5777262180974478</v>
      </c>
      <c r="T2716" s="5">
        <v>2.08</v>
      </c>
      <c r="U2716" s="5">
        <v>0.54</v>
      </c>
      <c r="V2716" s="5">
        <v>6.46</v>
      </c>
      <c r="W2716" s="12">
        <f t="shared" si="256"/>
        <v>8.3333333333333329E-2</v>
      </c>
      <c r="X2716" s="2" t="str">
        <f t="shared" si="257"/>
        <v>SCALE</v>
      </c>
      <c r="Y2716" s="22" t="str">
        <f t="shared" si="258"/>
        <v>Premium (751-1000)</v>
      </c>
    </row>
    <row r="2717" spans="1:25">
      <c r="A2717" s="2" t="s">
        <v>9362</v>
      </c>
      <c r="B2717" s="2" t="s">
        <v>9102</v>
      </c>
      <c r="C2717" s="2" t="s">
        <v>5201</v>
      </c>
      <c r="D2717" s="2" t="s">
        <v>4176</v>
      </c>
      <c r="E2717" s="2" t="s">
        <v>112</v>
      </c>
      <c r="F2717" s="5">
        <v>4500</v>
      </c>
      <c r="G2717" s="2" t="s">
        <v>9363</v>
      </c>
      <c r="H2717" s="2" t="s">
        <v>150</v>
      </c>
      <c r="I2717" s="2" t="s">
        <v>7418</v>
      </c>
      <c r="J2717" s="2" t="s">
        <v>120</v>
      </c>
      <c r="K2717" s="9">
        <v>400</v>
      </c>
      <c r="L2717" s="9">
        <v>1996</v>
      </c>
      <c r="M2717" s="5">
        <v>77</v>
      </c>
      <c r="N2717" s="5">
        <v>6</v>
      </c>
      <c r="O2717" s="5">
        <v>56.24</v>
      </c>
      <c r="P2717" s="5">
        <v>382.23</v>
      </c>
      <c r="Q2717" s="2">
        <f t="shared" si="253"/>
        <v>325.99</v>
      </c>
      <c r="R2717" s="5">
        <f t="shared" si="254"/>
        <v>325.99</v>
      </c>
      <c r="S2717" s="11">
        <f t="shared" si="255"/>
        <v>5.7964082503556185</v>
      </c>
      <c r="T2717" s="5">
        <v>3.86</v>
      </c>
      <c r="U2717" s="5">
        <v>0.73</v>
      </c>
      <c r="V2717" s="5">
        <v>9.3699999999999992</v>
      </c>
      <c r="W2717" s="12">
        <f t="shared" si="256"/>
        <v>7.792207792207792E-2</v>
      </c>
      <c r="X2717" s="2" t="str">
        <f t="shared" si="257"/>
        <v>SCALE</v>
      </c>
      <c r="Y2717" s="22" t="str">
        <f t="shared" si="258"/>
        <v>Mid (301-500)</v>
      </c>
    </row>
    <row r="2718" spans="1:25">
      <c r="A2718" s="2" t="s">
        <v>9364</v>
      </c>
      <c r="B2718" s="2" t="s">
        <v>3727</v>
      </c>
      <c r="C2718" s="2" t="s">
        <v>1000</v>
      </c>
      <c r="D2718" s="2" t="s">
        <v>1629</v>
      </c>
      <c r="E2718" s="2" t="s">
        <v>40</v>
      </c>
      <c r="F2718" s="5">
        <v>2750</v>
      </c>
      <c r="G2718" s="2" t="s">
        <v>9365</v>
      </c>
      <c r="H2718" s="2" t="s">
        <v>312</v>
      </c>
      <c r="I2718" s="2" t="s">
        <v>7418</v>
      </c>
      <c r="J2718" s="2" t="s">
        <v>73</v>
      </c>
      <c r="K2718" s="9">
        <v>400</v>
      </c>
      <c r="L2718" s="9">
        <v>2240</v>
      </c>
      <c r="M2718" s="5">
        <v>42</v>
      </c>
      <c r="N2718" s="5">
        <v>3</v>
      </c>
      <c r="O2718" s="5">
        <v>28.08</v>
      </c>
      <c r="P2718" s="5">
        <v>148.15</v>
      </c>
      <c r="Q2718" s="2">
        <f t="shared" si="253"/>
        <v>120.07000000000001</v>
      </c>
      <c r="R2718" s="5">
        <f t="shared" si="254"/>
        <v>120.07000000000001</v>
      </c>
      <c r="S2718" s="11">
        <f t="shared" si="255"/>
        <v>4.2759971509971519</v>
      </c>
      <c r="T2718" s="5">
        <v>1.88</v>
      </c>
      <c r="U2718" s="5">
        <v>0.67</v>
      </c>
      <c r="V2718" s="5">
        <v>9.36</v>
      </c>
      <c r="W2718" s="12">
        <f t="shared" si="256"/>
        <v>7.1428571428571425E-2</v>
      </c>
      <c r="X2718" s="2" t="str">
        <f t="shared" si="257"/>
        <v>SCALE</v>
      </c>
      <c r="Y2718" s="22" t="str">
        <f t="shared" si="258"/>
        <v>Mid (301-500)</v>
      </c>
    </row>
    <row r="2719" spans="1:25">
      <c r="A2719" s="2" t="s">
        <v>9366</v>
      </c>
      <c r="B2719" s="2" t="s">
        <v>1291</v>
      </c>
      <c r="C2719" s="2" t="s">
        <v>9367</v>
      </c>
      <c r="D2719" s="2" t="s">
        <v>9368</v>
      </c>
      <c r="E2719" s="2" t="s">
        <v>56</v>
      </c>
      <c r="F2719" s="5">
        <v>1100</v>
      </c>
      <c r="G2719" s="2" t="s">
        <v>9369</v>
      </c>
      <c r="H2719" s="2" t="s">
        <v>134</v>
      </c>
      <c r="I2719" s="2" t="s">
        <v>7418</v>
      </c>
      <c r="J2719" s="2" t="s">
        <v>35</v>
      </c>
      <c r="K2719" s="9">
        <v>1000</v>
      </c>
      <c r="L2719" s="9">
        <v>2461</v>
      </c>
      <c r="M2719" s="5">
        <v>51</v>
      </c>
      <c r="N2719" s="5">
        <v>4</v>
      </c>
      <c r="O2719" s="5">
        <v>40.07</v>
      </c>
      <c r="P2719" s="5">
        <v>238.97</v>
      </c>
      <c r="Q2719" s="2">
        <f t="shared" si="253"/>
        <v>198.9</v>
      </c>
      <c r="R2719" s="5">
        <f t="shared" si="254"/>
        <v>198.9</v>
      </c>
      <c r="S2719" s="11">
        <f t="shared" si="255"/>
        <v>4.9638133266783129</v>
      </c>
      <c r="T2719" s="5">
        <v>2.0699999999999998</v>
      </c>
      <c r="U2719" s="5">
        <v>0.79</v>
      </c>
      <c r="V2719" s="5">
        <v>10.02</v>
      </c>
      <c r="W2719" s="12">
        <f t="shared" si="256"/>
        <v>7.8431372549019607E-2</v>
      </c>
      <c r="X2719" s="2" t="str">
        <f t="shared" si="257"/>
        <v>SCALE</v>
      </c>
      <c r="Y2719" s="22" t="str">
        <f t="shared" si="258"/>
        <v>Premium (751-1000)</v>
      </c>
    </row>
    <row r="2720" spans="1:25">
      <c r="A2720" s="2" t="s">
        <v>9370</v>
      </c>
      <c r="B2720" s="2" t="s">
        <v>929</v>
      </c>
      <c r="C2720" s="2" t="s">
        <v>889</v>
      </c>
      <c r="D2720" s="2" t="s">
        <v>99</v>
      </c>
      <c r="E2720" s="2" t="s">
        <v>100</v>
      </c>
      <c r="F2720" s="5">
        <v>3000</v>
      </c>
      <c r="G2720" s="2" t="s">
        <v>9371</v>
      </c>
      <c r="H2720" s="2" t="s">
        <v>87</v>
      </c>
      <c r="I2720" s="2" t="s">
        <v>7418</v>
      </c>
      <c r="J2720" s="2" t="s">
        <v>183</v>
      </c>
      <c r="K2720" s="9">
        <v>1000</v>
      </c>
      <c r="L2720" s="9">
        <v>1651</v>
      </c>
      <c r="M2720" s="5">
        <v>73</v>
      </c>
      <c r="N2720" s="5">
        <v>0</v>
      </c>
      <c r="O2720" s="5">
        <v>35.380000000000003</v>
      </c>
      <c r="P2720" s="5">
        <v>0</v>
      </c>
      <c r="Q2720" s="2">
        <f t="shared" si="253"/>
        <v>-35.380000000000003</v>
      </c>
      <c r="R2720" s="5">
        <f t="shared" si="254"/>
        <v>-35.380000000000003</v>
      </c>
      <c r="S2720" s="11">
        <f t="shared" si="255"/>
        <v>-1</v>
      </c>
      <c r="T2720" s="5">
        <v>4.42</v>
      </c>
      <c r="U2720" s="5">
        <v>0.48</v>
      </c>
      <c r="V2720" s="5">
        <v>0</v>
      </c>
      <c r="W2720" s="12">
        <f t="shared" si="256"/>
        <v>0</v>
      </c>
      <c r="X2720" s="2" t="str">
        <f t="shared" si="257"/>
        <v>PAUSE</v>
      </c>
      <c r="Y2720" s="22" t="str">
        <f t="shared" si="258"/>
        <v>Premium (751-1000)</v>
      </c>
    </row>
    <row r="2721" spans="1:25">
      <c r="A2721" s="2" t="s">
        <v>9372</v>
      </c>
      <c r="B2721" s="2" t="s">
        <v>1966</v>
      </c>
      <c r="C2721" s="2" t="s">
        <v>5762</v>
      </c>
      <c r="D2721" s="2" t="s">
        <v>99</v>
      </c>
      <c r="E2721" s="2" t="s">
        <v>100</v>
      </c>
      <c r="F2721" s="5">
        <v>2500</v>
      </c>
      <c r="G2721" s="2" t="s">
        <v>9373</v>
      </c>
      <c r="H2721" s="2" t="s">
        <v>42</v>
      </c>
      <c r="I2721" s="2" t="s">
        <v>7418</v>
      </c>
      <c r="J2721" s="2" t="s">
        <v>699</v>
      </c>
      <c r="K2721" s="9">
        <v>400</v>
      </c>
      <c r="L2721" s="9">
        <v>1712</v>
      </c>
      <c r="M2721" s="5">
        <v>54</v>
      </c>
      <c r="N2721" s="5">
        <v>1</v>
      </c>
      <c r="O2721" s="5">
        <v>45.1</v>
      </c>
      <c r="P2721" s="5">
        <v>70.72</v>
      </c>
      <c r="Q2721" s="2">
        <f t="shared" si="253"/>
        <v>25.619999999999997</v>
      </c>
      <c r="R2721" s="5">
        <f t="shared" si="254"/>
        <v>25.619999999999997</v>
      </c>
      <c r="S2721" s="11">
        <f t="shared" si="255"/>
        <v>0.56807095343680702</v>
      </c>
      <c r="T2721" s="5">
        <v>3.15</v>
      </c>
      <c r="U2721" s="5">
        <v>0.84</v>
      </c>
      <c r="V2721" s="5">
        <v>45.1</v>
      </c>
      <c r="W2721" s="12">
        <f t="shared" si="256"/>
        <v>1.8518518518518517E-2</v>
      </c>
      <c r="X2721" s="2" t="str">
        <f t="shared" si="257"/>
        <v>SCALE</v>
      </c>
      <c r="Y2721" s="22" t="str">
        <f t="shared" si="258"/>
        <v>Mid (301-500)</v>
      </c>
    </row>
    <row r="2722" spans="1:25">
      <c r="A2722" s="2" t="s">
        <v>9374</v>
      </c>
      <c r="B2722" s="2" t="s">
        <v>5285</v>
      </c>
      <c r="C2722" s="2" t="s">
        <v>9375</v>
      </c>
      <c r="D2722" s="2" t="s">
        <v>9376</v>
      </c>
      <c r="E2722" s="2" t="s">
        <v>23</v>
      </c>
      <c r="F2722" s="5">
        <v>4106</v>
      </c>
      <c r="G2722" s="2" t="s">
        <v>9377</v>
      </c>
      <c r="H2722" s="2" t="s">
        <v>42</v>
      </c>
      <c r="I2722" s="2" t="s">
        <v>7418</v>
      </c>
      <c r="J2722" s="2" t="s">
        <v>155</v>
      </c>
      <c r="K2722" s="9">
        <v>500</v>
      </c>
      <c r="L2722" s="9">
        <v>524</v>
      </c>
      <c r="M2722" s="5">
        <v>19</v>
      </c>
      <c r="N2722" s="5">
        <v>0</v>
      </c>
      <c r="O2722" s="5">
        <v>16.07</v>
      </c>
      <c r="P2722" s="5">
        <v>0</v>
      </c>
      <c r="Q2722" s="2">
        <f t="shared" si="253"/>
        <v>-16.07</v>
      </c>
      <c r="R2722" s="5">
        <f t="shared" si="254"/>
        <v>-16.07</v>
      </c>
      <c r="S2722" s="11">
        <f t="shared" si="255"/>
        <v>-1</v>
      </c>
      <c r="T2722" s="5">
        <v>3.63</v>
      </c>
      <c r="U2722" s="5">
        <v>0.85</v>
      </c>
      <c r="V2722" s="5">
        <v>0</v>
      </c>
      <c r="W2722" s="12">
        <f t="shared" si="256"/>
        <v>0</v>
      </c>
      <c r="X2722" s="2" t="str">
        <f t="shared" si="257"/>
        <v>PAUSE</v>
      </c>
      <c r="Y2722" s="22" t="str">
        <f t="shared" si="258"/>
        <v>Mid (301-500)</v>
      </c>
    </row>
    <row r="2723" spans="1:25">
      <c r="A2723" s="2" t="s">
        <v>9378</v>
      </c>
      <c r="B2723" s="2" t="s">
        <v>3220</v>
      </c>
      <c r="C2723" s="2" t="s">
        <v>9379</v>
      </c>
      <c r="D2723" s="2" t="s">
        <v>9380</v>
      </c>
      <c r="E2723" s="2" t="s">
        <v>112</v>
      </c>
      <c r="F2723" s="5">
        <v>2000</v>
      </c>
      <c r="G2723" s="2" t="s">
        <v>2513</v>
      </c>
      <c r="H2723" s="2" t="s">
        <v>50</v>
      </c>
      <c r="I2723" s="2" t="s">
        <v>7418</v>
      </c>
      <c r="J2723" s="2" t="s">
        <v>232</v>
      </c>
      <c r="K2723" s="9">
        <v>1000</v>
      </c>
      <c r="L2723" s="9">
        <v>1235</v>
      </c>
      <c r="M2723" s="5">
        <v>47</v>
      </c>
      <c r="N2723" s="5">
        <v>1</v>
      </c>
      <c r="O2723" s="5">
        <v>32.99</v>
      </c>
      <c r="P2723" s="5">
        <v>61.86</v>
      </c>
      <c r="Q2723" s="2">
        <f t="shared" si="253"/>
        <v>28.869999999999997</v>
      </c>
      <c r="R2723" s="5">
        <f t="shared" si="254"/>
        <v>28.869999999999997</v>
      </c>
      <c r="S2723" s="11">
        <f t="shared" si="255"/>
        <v>0.875113670809336</v>
      </c>
      <c r="T2723" s="5">
        <v>3.81</v>
      </c>
      <c r="U2723" s="5">
        <v>0.7</v>
      </c>
      <c r="V2723" s="5">
        <v>32.99</v>
      </c>
      <c r="W2723" s="12">
        <f t="shared" si="256"/>
        <v>2.1276595744680851E-2</v>
      </c>
      <c r="X2723" s="2" t="str">
        <f t="shared" si="257"/>
        <v>SCALE</v>
      </c>
      <c r="Y2723" s="22" t="str">
        <f t="shared" si="258"/>
        <v>Premium (751-1000)</v>
      </c>
    </row>
    <row r="2724" spans="1:25">
      <c r="A2724" s="2" t="s">
        <v>9381</v>
      </c>
      <c r="B2724" s="2" t="s">
        <v>9382</v>
      </c>
      <c r="C2724" s="2" t="s">
        <v>9383</v>
      </c>
      <c r="D2724" s="2" t="s">
        <v>7659</v>
      </c>
      <c r="E2724" s="2" t="s">
        <v>125</v>
      </c>
      <c r="F2724" s="5">
        <v>2500</v>
      </c>
      <c r="G2724" s="2" t="s">
        <v>2630</v>
      </c>
      <c r="H2724" s="2" t="s">
        <v>253</v>
      </c>
      <c r="I2724" s="2" t="s">
        <v>7418</v>
      </c>
      <c r="J2724" s="2" t="s">
        <v>361</v>
      </c>
      <c r="K2724" s="9">
        <v>200</v>
      </c>
      <c r="L2724" s="9">
        <v>854</v>
      </c>
      <c r="M2724" s="5">
        <v>25</v>
      </c>
      <c r="N2724" s="5">
        <v>0</v>
      </c>
      <c r="O2724" s="5">
        <v>17.14</v>
      </c>
      <c r="P2724" s="5">
        <v>0</v>
      </c>
      <c r="Q2724" s="2">
        <f t="shared" si="253"/>
        <v>-17.14</v>
      </c>
      <c r="R2724" s="5">
        <f t="shared" si="254"/>
        <v>-17.14</v>
      </c>
      <c r="S2724" s="11">
        <f t="shared" si="255"/>
        <v>-1</v>
      </c>
      <c r="T2724" s="5">
        <v>2.93</v>
      </c>
      <c r="U2724" s="5">
        <v>0.69</v>
      </c>
      <c r="V2724" s="5">
        <v>0</v>
      </c>
      <c r="W2724" s="12">
        <f t="shared" si="256"/>
        <v>0</v>
      </c>
      <c r="X2724" s="2" t="str">
        <f t="shared" si="257"/>
        <v>PAUSE</v>
      </c>
      <c r="Y2724" s="22" t="str">
        <f t="shared" si="258"/>
        <v>Low (100-300)</v>
      </c>
    </row>
    <row r="2725" spans="1:25">
      <c r="A2725" s="2" t="s">
        <v>9384</v>
      </c>
      <c r="B2725" s="2" t="s">
        <v>6707</v>
      </c>
      <c r="C2725" s="2" t="s">
        <v>3387</v>
      </c>
      <c r="D2725" s="2" t="s">
        <v>6995</v>
      </c>
      <c r="E2725" s="2" t="s">
        <v>23</v>
      </c>
      <c r="F2725" s="5">
        <v>2167</v>
      </c>
      <c r="G2725" s="2" t="s">
        <v>9385</v>
      </c>
      <c r="H2725" s="2" t="s">
        <v>260</v>
      </c>
      <c r="I2725" s="2" t="s">
        <v>7418</v>
      </c>
      <c r="J2725" s="2" t="s">
        <v>458</v>
      </c>
      <c r="K2725" s="9">
        <v>1000</v>
      </c>
      <c r="L2725" s="9">
        <v>841</v>
      </c>
      <c r="M2725" s="5">
        <v>34</v>
      </c>
      <c r="N2725" s="5">
        <v>3</v>
      </c>
      <c r="O2725" s="5">
        <v>14.24</v>
      </c>
      <c r="P2725" s="5">
        <v>129.15</v>
      </c>
      <c r="Q2725" s="2">
        <f t="shared" si="253"/>
        <v>114.91000000000001</v>
      </c>
      <c r="R2725" s="5">
        <f t="shared" si="254"/>
        <v>114.91000000000001</v>
      </c>
      <c r="S2725" s="11">
        <f t="shared" si="255"/>
        <v>8.0695224719101137</v>
      </c>
      <c r="T2725" s="5">
        <v>4.04</v>
      </c>
      <c r="U2725" s="5">
        <v>0.42</v>
      </c>
      <c r="V2725" s="5">
        <v>4.75</v>
      </c>
      <c r="W2725" s="12">
        <f t="shared" si="256"/>
        <v>8.8235294117647065E-2</v>
      </c>
      <c r="X2725" s="2" t="str">
        <f t="shared" si="257"/>
        <v>SCALE</v>
      </c>
      <c r="Y2725" s="22" t="str">
        <f t="shared" si="258"/>
        <v>Premium (751-1000)</v>
      </c>
    </row>
    <row r="2726" spans="1:25">
      <c r="A2726" s="2" t="s">
        <v>9386</v>
      </c>
      <c r="B2726" s="2" t="s">
        <v>2132</v>
      </c>
      <c r="C2726" s="2" t="s">
        <v>2574</v>
      </c>
      <c r="D2726" s="2" t="s">
        <v>7851</v>
      </c>
      <c r="E2726" s="2" t="s">
        <v>32</v>
      </c>
      <c r="F2726" s="5">
        <v>2500</v>
      </c>
      <c r="G2726" s="2" t="s">
        <v>2105</v>
      </c>
      <c r="H2726" s="2" t="s">
        <v>150</v>
      </c>
      <c r="I2726" s="2" t="s">
        <v>7418</v>
      </c>
      <c r="J2726" s="2" t="s">
        <v>300</v>
      </c>
      <c r="K2726" s="9">
        <v>300</v>
      </c>
      <c r="L2726" s="9">
        <v>683</v>
      </c>
      <c r="M2726" s="5">
        <v>14</v>
      </c>
      <c r="N2726" s="5">
        <v>0</v>
      </c>
      <c r="O2726" s="5">
        <v>7.72</v>
      </c>
      <c r="P2726" s="5">
        <v>0</v>
      </c>
      <c r="Q2726" s="2">
        <f t="shared" si="253"/>
        <v>-7.72</v>
      </c>
      <c r="R2726" s="5">
        <f t="shared" si="254"/>
        <v>-7.72</v>
      </c>
      <c r="S2726" s="11">
        <f t="shared" si="255"/>
        <v>-1</v>
      </c>
      <c r="T2726" s="5">
        <v>2.0499999999999998</v>
      </c>
      <c r="U2726" s="5">
        <v>0.55000000000000004</v>
      </c>
      <c r="V2726" s="5">
        <v>0</v>
      </c>
      <c r="W2726" s="12">
        <f t="shared" si="256"/>
        <v>0</v>
      </c>
      <c r="X2726" s="2" t="str">
        <f t="shared" si="257"/>
        <v>PAUSE</v>
      </c>
      <c r="Y2726" s="22" t="str">
        <f t="shared" si="258"/>
        <v>Low (100-300)</v>
      </c>
    </row>
    <row r="2727" spans="1:25">
      <c r="A2727" s="2" t="s">
        <v>9387</v>
      </c>
      <c r="B2727" s="2" t="s">
        <v>9388</v>
      </c>
      <c r="C2727" s="2" t="s">
        <v>9389</v>
      </c>
      <c r="D2727" s="2" t="s">
        <v>1131</v>
      </c>
      <c r="E2727" s="2" t="s">
        <v>625</v>
      </c>
      <c r="F2727" s="5">
        <v>2000</v>
      </c>
      <c r="G2727" s="2" t="s">
        <v>9390</v>
      </c>
      <c r="H2727" s="2" t="s">
        <v>266</v>
      </c>
      <c r="I2727" s="2" t="s">
        <v>7418</v>
      </c>
      <c r="J2727" s="2" t="s">
        <v>66</v>
      </c>
      <c r="K2727" s="9">
        <v>1000</v>
      </c>
      <c r="L2727" s="9">
        <v>1906</v>
      </c>
      <c r="M2727" s="5">
        <v>42</v>
      </c>
      <c r="N2727" s="5">
        <v>1</v>
      </c>
      <c r="O2727" s="5">
        <v>30.64</v>
      </c>
      <c r="P2727" s="5">
        <v>68.3</v>
      </c>
      <c r="Q2727" s="2">
        <f t="shared" si="253"/>
        <v>37.659999999999997</v>
      </c>
      <c r="R2727" s="5">
        <f t="shared" si="254"/>
        <v>37.659999999999997</v>
      </c>
      <c r="S2727" s="11">
        <f t="shared" si="255"/>
        <v>1.2291122715404699</v>
      </c>
      <c r="T2727" s="5">
        <v>2.2000000000000002</v>
      </c>
      <c r="U2727" s="5">
        <v>0.73</v>
      </c>
      <c r="V2727" s="5">
        <v>30.64</v>
      </c>
      <c r="W2727" s="12">
        <f t="shared" si="256"/>
        <v>2.3809523809523808E-2</v>
      </c>
      <c r="X2727" s="2" t="str">
        <f t="shared" si="257"/>
        <v>SCALE</v>
      </c>
      <c r="Y2727" s="22" t="str">
        <f t="shared" si="258"/>
        <v>Premium (751-1000)</v>
      </c>
    </row>
    <row r="2728" spans="1:25">
      <c r="A2728" s="2" t="s">
        <v>9391</v>
      </c>
      <c r="B2728" s="2" t="s">
        <v>2976</v>
      </c>
      <c r="C2728" s="2" t="s">
        <v>9392</v>
      </c>
      <c r="D2728" s="2" t="s">
        <v>9393</v>
      </c>
      <c r="E2728" s="2" t="s">
        <v>118</v>
      </c>
      <c r="F2728" s="5">
        <v>3038</v>
      </c>
      <c r="G2728" s="2">
        <v>0</v>
      </c>
      <c r="H2728" s="2" t="s">
        <v>260</v>
      </c>
      <c r="I2728" s="2" t="s">
        <v>7418</v>
      </c>
      <c r="J2728" s="2" t="s">
        <v>135</v>
      </c>
      <c r="K2728" s="9">
        <v>400</v>
      </c>
      <c r="L2728" s="9">
        <v>1259</v>
      </c>
      <c r="M2728" s="5">
        <v>31</v>
      </c>
      <c r="N2728" s="5">
        <v>0</v>
      </c>
      <c r="O2728" s="5">
        <v>18.93</v>
      </c>
      <c r="P2728" s="5">
        <v>0</v>
      </c>
      <c r="Q2728" s="2">
        <f t="shared" si="253"/>
        <v>-18.93</v>
      </c>
      <c r="R2728" s="5">
        <f t="shared" si="254"/>
        <v>-18.93</v>
      </c>
      <c r="S2728" s="11">
        <f t="shared" si="255"/>
        <v>-1</v>
      </c>
      <c r="T2728" s="5">
        <v>2.46</v>
      </c>
      <c r="U2728" s="5">
        <v>0.61</v>
      </c>
      <c r="V2728" s="5">
        <v>0</v>
      </c>
      <c r="W2728" s="12">
        <f t="shared" si="256"/>
        <v>0</v>
      </c>
      <c r="X2728" s="2" t="str">
        <f t="shared" si="257"/>
        <v>PAUSE</v>
      </c>
      <c r="Y2728" s="22" t="str">
        <f t="shared" si="258"/>
        <v>Mid (301-500)</v>
      </c>
    </row>
    <row r="2729" spans="1:25">
      <c r="A2729" s="2" t="s">
        <v>9394</v>
      </c>
      <c r="B2729" s="2" t="s">
        <v>5356</v>
      </c>
      <c r="C2729" s="2" t="s">
        <v>2454</v>
      </c>
      <c r="D2729" s="2" t="s">
        <v>451</v>
      </c>
      <c r="E2729" s="2" t="s">
        <v>125</v>
      </c>
      <c r="F2729" s="5">
        <v>1500</v>
      </c>
      <c r="G2729" s="2" t="s">
        <v>1919</v>
      </c>
      <c r="H2729" s="2" t="s">
        <v>253</v>
      </c>
      <c r="I2729" s="2" t="s">
        <v>7418</v>
      </c>
      <c r="J2729" s="2" t="s">
        <v>293</v>
      </c>
      <c r="K2729" s="9">
        <v>700</v>
      </c>
      <c r="L2729" s="9">
        <v>2388</v>
      </c>
      <c r="M2729" s="5">
        <v>82</v>
      </c>
      <c r="N2729" s="5">
        <v>0</v>
      </c>
      <c r="O2729" s="5">
        <v>41.42</v>
      </c>
      <c r="P2729" s="5">
        <v>0</v>
      </c>
      <c r="Q2729" s="2">
        <f t="shared" si="253"/>
        <v>-41.42</v>
      </c>
      <c r="R2729" s="5">
        <f t="shared" si="254"/>
        <v>-41.42</v>
      </c>
      <c r="S2729" s="11">
        <f t="shared" si="255"/>
        <v>-1</v>
      </c>
      <c r="T2729" s="5">
        <v>3.43</v>
      </c>
      <c r="U2729" s="5">
        <v>0.51</v>
      </c>
      <c r="V2729" s="5">
        <v>0</v>
      </c>
      <c r="W2729" s="12">
        <f t="shared" si="256"/>
        <v>0</v>
      </c>
      <c r="X2729" s="2" t="str">
        <f t="shared" si="257"/>
        <v>PAUSE</v>
      </c>
      <c r="Y2729" s="22" t="str">
        <f t="shared" si="258"/>
        <v>High (501-750)</v>
      </c>
    </row>
    <row r="2730" spans="1:25">
      <c r="A2730" s="2" t="s">
        <v>9395</v>
      </c>
      <c r="B2730" s="2" t="s">
        <v>2118</v>
      </c>
      <c r="C2730" s="2" t="s">
        <v>2454</v>
      </c>
      <c r="D2730" s="2" t="s">
        <v>9396</v>
      </c>
      <c r="E2730" s="2" t="s">
        <v>125</v>
      </c>
      <c r="F2730" s="5">
        <v>1500</v>
      </c>
      <c r="G2730" s="2" t="s">
        <v>9397</v>
      </c>
      <c r="H2730" s="2" t="s">
        <v>72</v>
      </c>
      <c r="I2730" s="2" t="s">
        <v>7418</v>
      </c>
      <c r="J2730" s="2" t="s">
        <v>361</v>
      </c>
      <c r="K2730" s="9">
        <v>400</v>
      </c>
      <c r="L2730" s="9">
        <v>1859</v>
      </c>
      <c r="M2730" s="5">
        <v>49</v>
      </c>
      <c r="N2730" s="5">
        <v>1</v>
      </c>
      <c r="O2730" s="5">
        <v>22.24</v>
      </c>
      <c r="P2730" s="5">
        <v>39.69</v>
      </c>
      <c r="Q2730" s="2">
        <f t="shared" si="253"/>
        <v>17.45</v>
      </c>
      <c r="R2730" s="5">
        <f t="shared" si="254"/>
        <v>17.45</v>
      </c>
      <c r="S2730" s="11">
        <f t="shared" si="255"/>
        <v>0.78462230215827344</v>
      </c>
      <c r="T2730" s="5">
        <v>2.64</v>
      </c>
      <c r="U2730" s="5">
        <v>0.45</v>
      </c>
      <c r="V2730" s="5">
        <v>22.24</v>
      </c>
      <c r="W2730" s="12">
        <f t="shared" si="256"/>
        <v>2.0408163265306121E-2</v>
      </c>
      <c r="X2730" s="2" t="str">
        <f t="shared" si="257"/>
        <v>SCALE</v>
      </c>
      <c r="Y2730" s="22" t="str">
        <f t="shared" si="258"/>
        <v>Mid (301-500)</v>
      </c>
    </row>
    <row r="2731" spans="1:25">
      <c r="A2731" s="2" t="s">
        <v>9398</v>
      </c>
      <c r="B2731" s="2" t="s">
        <v>2191</v>
      </c>
      <c r="C2731" s="2" t="s">
        <v>3802</v>
      </c>
      <c r="D2731" s="2" t="s">
        <v>372</v>
      </c>
      <c r="E2731" s="2" t="s">
        <v>373</v>
      </c>
      <c r="F2731" s="5">
        <v>2500</v>
      </c>
      <c r="G2731" s="2" t="s">
        <v>9399</v>
      </c>
      <c r="H2731" s="2" t="s">
        <v>34</v>
      </c>
      <c r="I2731" s="2" t="s">
        <v>7418</v>
      </c>
      <c r="J2731" s="2" t="s">
        <v>120</v>
      </c>
      <c r="K2731" s="9">
        <v>600</v>
      </c>
      <c r="L2731" s="9">
        <v>775</v>
      </c>
      <c r="M2731" s="5">
        <v>30</v>
      </c>
      <c r="N2731" s="5">
        <v>0</v>
      </c>
      <c r="O2731" s="5">
        <v>15.66</v>
      </c>
      <c r="P2731" s="5">
        <v>0</v>
      </c>
      <c r="Q2731" s="2">
        <f t="shared" si="253"/>
        <v>-15.66</v>
      </c>
      <c r="R2731" s="5">
        <f t="shared" si="254"/>
        <v>-15.66</v>
      </c>
      <c r="S2731" s="11">
        <f t="shared" si="255"/>
        <v>-1</v>
      </c>
      <c r="T2731" s="5">
        <v>3.87</v>
      </c>
      <c r="U2731" s="5">
        <v>0.52</v>
      </c>
      <c r="V2731" s="5">
        <v>0</v>
      </c>
      <c r="W2731" s="12">
        <f t="shared" si="256"/>
        <v>0</v>
      </c>
      <c r="X2731" s="2" t="str">
        <f t="shared" si="257"/>
        <v>PAUSE</v>
      </c>
      <c r="Y2731" s="22" t="str">
        <f t="shared" si="258"/>
        <v>High (501-750)</v>
      </c>
    </row>
    <row r="2732" spans="1:25">
      <c r="A2732" s="2" t="s">
        <v>9400</v>
      </c>
      <c r="B2732" s="2" t="s">
        <v>9401</v>
      </c>
      <c r="C2732" s="2" t="s">
        <v>9067</v>
      </c>
      <c r="D2732" s="2" t="s">
        <v>2386</v>
      </c>
      <c r="E2732" s="2" t="s">
        <v>953</v>
      </c>
      <c r="F2732" s="5">
        <v>2500</v>
      </c>
      <c r="G2732" s="2" t="s">
        <v>9402</v>
      </c>
      <c r="H2732" s="2" t="s">
        <v>94</v>
      </c>
      <c r="I2732" s="2" t="s">
        <v>7418</v>
      </c>
      <c r="J2732" s="2" t="s">
        <v>135</v>
      </c>
      <c r="K2732" s="9">
        <v>700</v>
      </c>
      <c r="L2732" s="9">
        <v>1831</v>
      </c>
      <c r="M2732" s="5">
        <v>52</v>
      </c>
      <c r="N2732" s="5">
        <v>0</v>
      </c>
      <c r="O2732" s="5">
        <v>35.47</v>
      </c>
      <c r="P2732" s="5">
        <v>0</v>
      </c>
      <c r="Q2732" s="2">
        <f t="shared" si="253"/>
        <v>-35.47</v>
      </c>
      <c r="R2732" s="5">
        <f t="shared" si="254"/>
        <v>-35.47</v>
      </c>
      <c r="S2732" s="11">
        <f t="shared" si="255"/>
        <v>-1</v>
      </c>
      <c r="T2732" s="5">
        <v>2.84</v>
      </c>
      <c r="U2732" s="5">
        <v>0.68</v>
      </c>
      <c r="V2732" s="5">
        <v>0</v>
      </c>
      <c r="W2732" s="12">
        <f t="shared" si="256"/>
        <v>0</v>
      </c>
      <c r="X2732" s="2" t="str">
        <f t="shared" si="257"/>
        <v>PAUSE</v>
      </c>
      <c r="Y2732" s="22" t="str">
        <f t="shared" si="258"/>
        <v>High (501-750)</v>
      </c>
    </row>
    <row r="2733" spans="1:25">
      <c r="A2733" s="2" t="s">
        <v>9403</v>
      </c>
      <c r="B2733" s="2" t="s">
        <v>185</v>
      </c>
      <c r="C2733" s="2" t="s">
        <v>5127</v>
      </c>
      <c r="D2733" s="2" t="s">
        <v>9404</v>
      </c>
      <c r="E2733" s="2" t="s">
        <v>953</v>
      </c>
      <c r="F2733" s="5">
        <v>4700</v>
      </c>
      <c r="G2733" s="2" t="s">
        <v>9405</v>
      </c>
      <c r="H2733" s="2" t="s">
        <v>72</v>
      </c>
      <c r="I2733" s="2" t="s">
        <v>7418</v>
      </c>
      <c r="J2733" s="2" t="s">
        <v>177</v>
      </c>
      <c r="K2733" s="9">
        <v>500</v>
      </c>
      <c r="L2733" s="9">
        <v>2063</v>
      </c>
      <c r="M2733" s="5">
        <v>47</v>
      </c>
      <c r="N2733" s="5">
        <v>5</v>
      </c>
      <c r="O2733" s="5">
        <v>30.51</v>
      </c>
      <c r="P2733" s="5">
        <v>237.7</v>
      </c>
      <c r="Q2733" s="2">
        <f t="shared" si="253"/>
        <v>207.19</v>
      </c>
      <c r="R2733" s="5">
        <f t="shared" si="254"/>
        <v>207.19</v>
      </c>
      <c r="S2733" s="11">
        <f t="shared" si="255"/>
        <v>6.7908882333661094</v>
      </c>
      <c r="T2733" s="5">
        <v>2.2799999999999998</v>
      </c>
      <c r="U2733" s="5">
        <v>0.65</v>
      </c>
      <c r="V2733" s="5">
        <v>6.1</v>
      </c>
      <c r="W2733" s="12">
        <f t="shared" si="256"/>
        <v>0.10638297872340426</v>
      </c>
      <c r="X2733" s="2" t="str">
        <f t="shared" si="257"/>
        <v>SCALE</v>
      </c>
      <c r="Y2733" s="22" t="str">
        <f t="shared" si="258"/>
        <v>Mid (301-500)</v>
      </c>
    </row>
    <row r="2734" spans="1:25">
      <c r="A2734" s="2" t="s">
        <v>9406</v>
      </c>
      <c r="B2734" s="2" t="s">
        <v>9407</v>
      </c>
      <c r="C2734" s="2" t="s">
        <v>5547</v>
      </c>
      <c r="D2734" s="2" t="s">
        <v>2304</v>
      </c>
      <c r="E2734" s="2" t="s">
        <v>125</v>
      </c>
      <c r="F2734" s="5">
        <v>5417</v>
      </c>
      <c r="G2734" s="2" t="s">
        <v>24</v>
      </c>
      <c r="H2734" s="2" t="s">
        <v>253</v>
      </c>
      <c r="I2734" s="2" t="s">
        <v>7418</v>
      </c>
      <c r="J2734" s="2" t="s">
        <v>127</v>
      </c>
      <c r="K2734" s="9">
        <v>600</v>
      </c>
      <c r="L2734" s="9">
        <v>2175</v>
      </c>
      <c r="M2734" s="5">
        <v>69</v>
      </c>
      <c r="N2734" s="5">
        <v>2</v>
      </c>
      <c r="O2734" s="5">
        <v>55.55</v>
      </c>
      <c r="P2734" s="5">
        <v>113.3</v>
      </c>
      <c r="Q2734" s="2">
        <f t="shared" si="253"/>
        <v>57.75</v>
      </c>
      <c r="R2734" s="5">
        <f t="shared" si="254"/>
        <v>57.75</v>
      </c>
      <c r="S2734" s="11">
        <f t="shared" si="255"/>
        <v>1.0396039603960396</v>
      </c>
      <c r="T2734" s="5">
        <v>3.17</v>
      </c>
      <c r="U2734" s="5">
        <v>0.81</v>
      </c>
      <c r="V2734" s="5">
        <v>27.78</v>
      </c>
      <c r="W2734" s="12">
        <f t="shared" si="256"/>
        <v>2.8985507246376812E-2</v>
      </c>
      <c r="X2734" s="2" t="str">
        <f t="shared" si="257"/>
        <v>SCALE</v>
      </c>
      <c r="Y2734" s="22" t="str">
        <f t="shared" si="258"/>
        <v>High (501-750)</v>
      </c>
    </row>
    <row r="2735" spans="1:25">
      <c r="A2735" s="2" t="s">
        <v>9408</v>
      </c>
      <c r="B2735" s="2" t="s">
        <v>7018</v>
      </c>
      <c r="C2735" s="2" t="s">
        <v>1950</v>
      </c>
      <c r="D2735" s="2" t="s">
        <v>9409</v>
      </c>
      <c r="E2735" s="2" t="s">
        <v>112</v>
      </c>
      <c r="F2735" s="5">
        <v>2250</v>
      </c>
      <c r="G2735" s="2" t="s">
        <v>9410</v>
      </c>
      <c r="H2735" s="2" t="s">
        <v>150</v>
      </c>
      <c r="I2735" s="2" t="s">
        <v>7418</v>
      </c>
      <c r="J2735" s="2" t="s">
        <v>135</v>
      </c>
      <c r="K2735" s="9">
        <v>600</v>
      </c>
      <c r="L2735" s="9">
        <v>1181</v>
      </c>
      <c r="M2735" s="5">
        <v>41</v>
      </c>
      <c r="N2735" s="5">
        <v>1</v>
      </c>
      <c r="O2735" s="5">
        <v>31.57</v>
      </c>
      <c r="P2735" s="5">
        <v>52.64</v>
      </c>
      <c r="Q2735" s="2">
        <f t="shared" si="253"/>
        <v>21.07</v>
      </c>
      <c r="R2735" s="5">
        <f t="shared" si="254"/>
        <v>21.07</v>
      </c>
      <c r="S2735" s="11">
        <f t="shared" si="255"/>
        <v>0.66740576496674053</v>
      </c>
      <c r="T2735" s="5">
        <v>3.47</v>
      </c>
      <c r="U2735" s="5">
        <v>0.77</v>
      </c>
      <c r="V2735" s="5">
        <v>31.57</v>
      </c>
      <c r="W2735" s="12">
        <f t="shared" si="256"/>
        <v>2.4390243902439025E-2</v>
      </c>
      <c r="X2735" s="2" t="str">
        <f t="shared" si="257"/>
        <v>SCALE</v>
      </c>
      <c r="Y2735" s="22" t="str">
        <f t="shared" si="258"/>
        <v>High (501-750)</v>
      </c>
    </row>
    <row r="2736" spans="1:25">
      <c r="A2736" s="2" t="s">
        <v>9411</v>
      </c>
      <c r="B2736" s="2" t="s">
        <v>686</v>
      </c>
      <c r="C2736" s="2" t="s">
        <v>573</v>
      </c>
      <c r="D2736" s="2" t="s">
        <v>9412</v>
      </c>
      <c r="E2736" s="2" t="s">
        <v>112</v>
      </c>
      <c r="F2736" s="5">
        <v>5000</v>
      </c>
      <c r="G2736" s="2" t="s">
        <v>9413</v>
      </c>
      <c r="H2736" s="2" t="s">
        <v>344</v>
      </c>
      <c r="I2736" s="2" t="s">
        <v>7418</v>
      </c>
      <c r="J2736" s="2" t="s">
        <v>51</v>
      </c>
      <c r="K2736" s="9">
        <v>600</v>
      </c>
      <c r="L2736" s="9">
        <v>1122</v>
      </c>
      <c r="M2736" s="5">
        <v>22</v>
      </c>
      <c r="N2736" s="5">
        <v>2</v>
      </c>
      <c r="O2736" s="5">
        <v>9.4499999999999993</v>
      </c>
      <c r="P2736" s="5">
        <v>70.510000000000005</v>
      </c>
      <c r="Q2736" s="2">
        <f t="shared" si="253"/>
        <v>61.06</v>
      </c>
      <c r="R2736" s="5">
        <f t="shared" si="254"/>
        <v>61.06</v>
      </c>
      <c r="S2736" s="11">
        <f t="shared" si="255"/>
        <v>6.4613756613756621</v>
      </c>
      <c r="T2736" s="5">
        <v>1.96</v>
      </c>
      <c r="U2736" s="5">
        <v>0.43</v>
      </c>
      <c r="V2736" s="5">
        <v>4.72</v>
      </c>
      <c r="W2736" s="12">
        <f t="shared" si="256"/>
        <v>9.0909090909090912E-2</v>
      </c>
      <c r="X2736" s="2" t="str">
        <f t="shared" si="257"/>
        <v>SCALE</v>
      </c>
      <c r="Y2736" s="22" t="str">
        <f t="shared" si="258"/>
        <v>High (501-750)</v>
      </c>
    </row>
    <row r="2737" spans="1:25">
      <c r="A2737" s="2" t="s">
        <v>9414</v>
      </c>
      <c r="B2737" s="2" t="s">
        <v>129</v>
      </c>
      <c r="C2737" s="2" t="s">
        <v>9415</v>
      </c>
      <c r="D2737" s="2" t="s">
        <v>9416</v>
      </c>
      <c r="E2737" s="2" t="s">
        <v>40</v>
      </c>
      <c r="F2737" s="5">
        <v>3250</v>
      </c>
      <c r="G2737" s="2" t="s">
        <v>9417</v>
      </c>
      <c r="H2737" s="2" t="s">
        <v>253</v>
      </c>
      <c r="I2737" s="2" t="s">
        <v>7418</v>
      </c>
      <c r="J2737" s="2" t="s">
        <v>699</v>
      </c>
      <c r="K2737" s="9">
        <v>800</v>
      </c>
      <c r="L2737" s="9">
        <v>561</v>
      </c>
      <c r="M2737" s="5">
        <v>24</v>
      </c>
      <c r="N2737" s="5">
        <v>0</v>
      </c>
      <c r="O2737" s="5">
        <v>16.59</v>
      </c>
      <c r="P2737" s="5">
        <v>0</v>
      </c>
      <c r="Q2737" s="2">
        <f t="shared" si="253"/>
        <v>-16.59</v>
      </c>
      <c r="R2737" s="5">
        <f t="shared" si="254"/>
        <v>-16.59</v>
      </c>
      <c r="S2737" s="11">
        <f t="shared" si="255"/>
        <v>-1</v>
      </c>
      <c r="T2737" s="5">
        <v>4.28</v>
      </c>
      <c r="U2737" s="5">
        <v>0.69</v>
      </c>
      <c r="V2737" s="5">
        <v>0</v>
      </c>
      <c r="W2737" s="12">
        <f t="shared" si="256"/>
        <v>0</v>
      </c>
      <c r="X2737" s="2" t="str">
        <f t="shared" si="257"/>
        <v>PAUSE</v>
      </c>
      <c r="Y2737" s="22" t="str">
        <f t="shared" si="258"/>
        <v>Premium (751-1000)</v>
      </c>
    </row>
    <row r="2738" spans="1:25">
      <c r="A2738" s="2" t="s">
        <v>9418</v>
      </c>
      <c r="B2738" s="2" t="s">
        <v>219</v>
      </c>
      <c r="C2738" s="2" t="s">
        <v>813</v>
      </c>
      <c r="D2738" s="2" t="s">
        <v>431</v>
      </c>
      <c r="E2738" s="2" t="s">
        <v>432</v>
      </c>
      <c r="F2738" s="5">
        <v>2346</v>
      </c>
      <c r="G2738" s="2" t="s">
        <v>9419</v>
      </c>
      <c r="H2738" s="2" t="s">
        <v>34</v>
      </c>
      <c r="I2738" s="2" t="s">
        <v>7418</v>
      </c>
      <c r="J2738" s="2" t="s">
        <v>382</v>
      </c>
      <c r="K2738" s="9">
        <v>700</v>
      </c>
      <c r="L2738" s="9">
        <v>669</v>
      </c>
      <c r="M2738" s="5">
        <v>11</v>
      </c>
      <c r="N2738" s="5">
        <v>0</v>
      </c>
      <c r="O2738" s="5">
        <v>8.19</v>
      </c>
      <c r="P2738" s="5">
        <v>0</v>
      </c>
      <c r="Q2738" s="2">
        <f t="shared" si="253"/>
        <v>-8.19</v>
      </c>
      <c r="R2738" s="5">
        <f t="shared" si="254"/>
        <v>-8.19</v>
      </c>
      <c r="S2738" s="11">
        <f t="shared" si="255"/>
        <v>-1</v>
      </c>
      <c r="T2738" s="5">
        <v>1.64</v>
      </c>
      <c r="U2738" s="5">
        <v>0.74</v>
      </c>
      <c r="V2738" s="5">
        <v>0</v>
      </c>
      <c r="W2738" s="12">
        <f t="shared" si="256"/>
        <v>0</v>
      </c>
      <c r="X2738" s="2" t="str">
        <f t="shared" si="257"/>
        <v>PAUSE</v>
      </c>
      <c r="Y2738" s="22" t="str">
        <f t="shared" si="258"/>
        <v>High (501-750)</v>
      </c>
    </row>
    <row r="2739" spans="1:25">
      <c r="A2739" s="2" t="s">
        <v>9420</v>
      </c>
      <c r="B2739" s="2" t="s">
        <v>4323</v>
      </c>
      <c r="C2739" s="2" t="s">
        <v>9421</v>
      </c>
      <c r="D2739" s="2" t="s">
        <v>1065</v>
      </c>
      <c r="E2739" s="2" t="s">
        <v>125</v>
      </c>
      <c r="F2739" s="5">
        <v>5371</v>
      </c>
      <c r="G2739" s="2" t="s">
        <v>9422</v>
      </c>
      <c r="H2739" s="2" t="s">
        <v>167</v>
      </c>
      <c r="I2739" s="2" t="s">
        <v>7418</v>
      </c>
      <c r="J2739" s="2" t="s">
        <v>382</v>
      </c>
      <c r="K2739" s="9">
        <v>500</v>
      </c>
      <c r="L2739" s="9">
        <v>2169</v>
      </c>
      <c r="M2739" s="5">
        <v>76</v>
      </c>
      <c r="N2739" s="5">
        <v>3</v>
      </c>
      <c r="O2739" s="5">
        <v>49.25</v>
      </c>
      <c r="P2739" s="5">
        <v>151.63</v>
      </c>
      <c r="Q2739" s="2">
        <f t="shared" si="253"/>
        <v>102.38</v>
      </c>
      <c r="R2739" s="5">
        <f t="shared" si="254"/>
        <v>102.38</v>
      </c>
      <c r="S2739" s="11">
        <f t="shared" si="255"/>
        <v>2.0787817258883248</v>
      </c>
      <c r="T2739" s="5">
        <v>3.5</v>
      </c>
      <c r="U2739" s="5">
        <v>0.65</v>
      </c>
      <c r="V2739" s="5">
        <v>16.420000000000002</v>
      </c>
      <c r="W2739" s="12">
        <f t="shared" si="256"/>
        <v>3.9473684210526314E-2</v>
      </c>
      <c r="X2739" s="2" t="str">
        <f t="shared" si="257"/>
        <v>SCALE</v>
      </c>
      <c r="Y2739" s="22" t="str">
        <f t="shared" si="258"/>
        <v>Mid (301-500)</v>
      </c>
    </row>
    <row r="2740" spans="1:25">
      <c r="A2740" s="2" t="s">
        <v>9423</v>
      </c>
      <c r="B2740" s="2" t="s">
        <v>9424</v>
      </c>
      <c r="C2740" s="2" t="s">
        <v>9425</v>
      </c>
      <c r="D2740" s="2" t="s">
        <v>1040</v>
      </c>
      <c r="E2740" s="2" t="s">
        <v>112</v>
      </c>
      <c r="F2740" s="5">
        <v>2200</v>
      </c>
      <c r="G2740" s="2" t="s">
        <v>9426</v>
      </c>
      <c r="H2740" s="2" t="s">
        <v>87</v>
      </c>
      <c r="I2740" s="2" t="s">
        <v>7418</v>
      </c>
      <c r="J2740" s="2" t="s">
        <v>120</v>
      </c>
      <c r="K2740" s="9">
        <v>500</v>
      </c>
      <c r="L2740" s="9">
        <v>1880</v>
      </c>
      <c r="M2740" s="5">
        <v>58</v>
      </c>
      <c r="N2740" s="5">
        <v>1</v>
      </c>
      <c r="O2740" s="5">
        <v>43.29</v>
      </c>
      <c r="P2740" s="5">
        <v>58.75</v>
      </c>
      <c r="Q2740" s="2">
        <f t="shared" si="253"/>
        <v>15.46</v>
      </c>
      <c r="R2740" s="5">
        <f t="shared" si="254"/>
        <v>15.46</v>
      </c>
      <c r="S2740" s="11">
        <f t="shared" si="255"/>
        <v>0.35712635712635715</v>
      </c>
      <c r="T2740" s="5">
        <v>3.09</v>
      </c>
      <c r="U2740" s="5">
        <v>0.75</v>
      </c>
      <c r="V2740" s="5">
        <v>43.29</v>
      </c>
      <c r="W2740" s="12">
        <f t="shared" si="256"/>
        <v>1.7241379310344827E-2</v>
      </c>
      <c r="X2740" s="2" t="str">
        <f t="shared" si="257"/>
        <v>SCALE</v>
      </c>
      <c r="Y2740" s="22" t="str">
        <f t="shared" si="258"/>
        <v>Mid (301-500)</v>
      </c>
    </row>
    <row r="2741" spans="1:25">
      <c r="A2741" s="2" t="s">
        <v>9427</v>
      </c>
      <c r="B2741" s="2" t="s">
        <v>9428</v>
      </c>
      <c r="C2741" s="2" t="s">
        <v>9429</v>
      </c>
      <c r="D2741" s="2" t="s">
        <v>9430</v>
      </c>
      <c r="E2741" s="2" t="s">
        <v>112</v>
      </c>
      <c r="F2741" s="5">
        <v>1950</v>
      </c>
      <c r="G2741" s="2" t="s">
        <v>9431</v>
      </c>
      <c r="H2741" s="2" t="s">
        <v>260</v>
      </c>
      <c r="I2741" s="2" t="s">
        <v>7418</v>
      </c>
      <c r="J2741" s="2" t="s">
        <v>155</v>
      </c>
      <c r="K2741" s="9">
        <v>500</v>
      </c>
      <c r="L2741" s="9">
        <v>762</v>
      </c>
      <c r="M2741" s="5">
        <v>29</v>
      </c>
      <c r="N2741" s="5">
        <v>1</v>
      </c>
      <c r="O2741" s="5">
        <v>24.49</v>
      </c>
      <c r="P2741" s="5">
        <v>64.19</v>
      </c>
      <c r="Q2741" s="2">
        <f t="shared" si="253"/>
        <v>39.700000000000003</v>
      </c>
      <c r="R2741" s="5">
        <f t="shared" si="254"/>
        <v>39.700000000000003</v>
      </c>
      <c r="S2741" s="11">
        <f t="shared" si="255"/>
        <v>1.6210698244181301</v>
      </c>
      <c r="T2741" s="5">
        <v>3.81</v>
      </c>
      <c r="U2741" s="5">
        <v>0.84</v>
      </c>
      <c r="V2741" s="5">
        <v>24.49</v>
      </c>
      <c r="W2741" s="12">
        <f t="shared" si="256"/>
        <v>3.4482758620689655E-2</v>
      </c>
      <c r="X2741" s="2" t="str">
        <f t="shared" si="257"/>
        <v>SCALE</v>
      </c>
      <c r="Y2741" s="22" t="str">
        <f t="shared" si="258"/>
        <v>Mid (301-500)</v>
      </c>
    </row>
    <row r="2742" spans="1:25">
      <c r="A2742" s="2" t="s">
        <v>9432</v>
      </c>
      <c r="B2742" s="2" t="s">
        <v>7289</v>
      </c>
      <c r="C2742" s="2" t="s">
        <v>5014</v>
      </c>
      <c r="D2742" s="2" t="s">
        <v>5910</v>
      </c>
      <c r="E2742" s="2" t="s">
        <v>112</v>
      </c>
      <c r="F2742" s="5">
        <v>2600</v>
      </c>
      <c r="G2742" s="2" t="s">
        <v>9433</v>
      </c>
      <c r="H2742" s="2" t="s">
        <v>42</v>
      </c>
      <c r="I2742" s="2" t="s">
        <v>7418</v>
      </c>
      <c r="J2742" s="2" t="s">
        <v>382</v>
      </c>
      <c r="K2742" s="9">
        <v>200</v>
      </c>
      <c r="L2742" s="9">
        <v>2179</v>
      </c>
      <c r="M2742" s="5">
        <v>61</v>
      </c>
      <c r="N2742" s="5">
        <v>5</v>
      </c>
      <c r="O2742" s="5">
        <v>45.81</v>
      </c>
      <c r="P2742" s="5">
        <v>240.84</v>
      </c>
      <c r="Q2742" s="2">
        <f t="shared" si="253"/>
        <v>195.03</v>
      </c>
      <c r="R2742" s="5">
        <f t="shared" si="254"/>
        <v>195.03</v>
      </c>
      <c r="S2742" s="11">
        <f t="shared" si="255"/>
        <v>4.2573673870333986</v>
      </c>
      <c r="T2742" s="5">
        <v>2.8</v>
      </c>
      <c r="U2742" s="5">
        <v>0.75</v>
      </c>
      <c r="V2742" s="5">
        <v>9.16</v>
      </c>
      <c r="W2742" s="12">
        <f t="shared" si="256"/>
        <v>8.1967213114754092E-2</v>
      </c>
      <c r="X2742" s="2" t="str">
        <f t="shared" si="257"/>
        <v>SCALE</v>
      </c>
      <c r="Y2742" s="22" t="str">
        <f t="shared" si="258"/>
        <v>Low (100-300)</v>
      </c>
    </row>
    <row r="2743" spans="1:25">
      <c r="A2743" s="2" t="s">
        <v>9434</v>
      </c>
      <c r="B2743" s="2" t="s">
        <v>3124</v>
      </c>
      <c r="C2743" s="2" t="s">
        <v>9435</v>
      </c>
      <c r="D2743" s="2" t="s">
        <v>9436</v>
      </c>
      <c r="E2743" s="2" t="s">
        <v>118</v>
      </c>
      <c r="F2743" s="5">
        <v>3300</v>
      </c>
      <c r="G2743" s="2" t="s">
        <v>2588</v>
      </c>
      <c r="H2743" s="2" t="s">
        <v>87</v>
      </c>
      <c r="I2743" s="2" t="s">
        <v>7418</v>
      </c>
      <c r="J2743" s="2" t="s">
        <v>300</v>
      </c>
      <c r="K2743" s="9">
        <v>500</v>
      </c>
      <c r="L2743" s="9">
        <v>840</v>
      </c>
      <c r="M2743" s="5">
        <v>34</v>
      </c>
      <c r="N2743" s="5">
        <v>0</v>
      </c>
      <c r="O2743" s="5">
        <v>16.77</v>
      </c>
      <c r="P2743" s="5">
        <v>0</v>
      </c>
      <c r="Q2743" s="2">
        <f t="shared" si="253"/>
        <v>-16.77</v>
      </c>
      <c r="R2743" s="5">
        <f t="shared" si="254"/>
        <v>-16.77</v>
      </c>
      <c r="S2743" s="11">
        <f t="shared" si="255"/>
        <v>-1</v>
      </c>
      <c r="T2743" s="5">
        <v>4.05</v>
      </c>
      <c r="U2743" s="5">
        <v>0.49</v>
      </c>
      <c r="V2743" s="5">
        <v>0</v>
      </c>
      <c r="W2743" s="12">
        <f t="shared" si="256"/>
        <v>0</v>
      </c>
      <c r="X2743" s="2" t="str">
        <f t="shared" si="257"/>
        <v>PAUSE</v>
      </c>
      <c r="Y2743" s="22" t="str">
        <f t="shared" si="258"/>
        <v>Mid (301-500)</v>
      </c>
    </row>
    <row r="2744" spans="1:25">
      <c r="A2744" s="2" t="s">
        <v>9437</v>
      </c>
      <c r="B2744" s="2" t="s">
        <v>9438</v>
      </c>
      <c r="C2744" s="2" t="s">
        <v>2318</v>
      </c>
      <c r="D2744" s="2" t="s">
        <v>9439</v>
      </c>
      <c r="E2744" s="2" t="s">
        <v>222</v>
      </c>
      <c r="F2744" s="5">
        <v>6104</v>
      </c>
      <c r="G2744" s="2" t="s">
        <v>9440</v>
      </c>
      <c r="H2744" s="2" t="s">
        <v>161</v>
      </c>
      <c r="I2744" s="2" t="s">
        <v>7418</v>
      </c>
      <c r="J2744" s="2" t="s">
        <v>43</v>
      </c>
      <c r="K2744" s="9">
        <v>100</v>
      </c>
      <c r="L2744" s="9">
        <v>1619</v>
      </c>
      <c r="M2744" s="5">
        <v>56</v>
      </c>
      <c r="N2744" s="5">
        <v>6</v>
      </c>
      <c r="O2744" s="5">
        <v>32.6</v>
      </c>
      <c r="P2744" s="5">
        <v>324.58999999999997</v>
      </c>
      <c r="Q2744" s="2">
        <f t="shared" si="253"/>
        <v>291.98999999999995</v>
      </c>
      <c r="R2744" s="5">
        <f t="shared" si="254"/>
        <v>291.98999999999995</v>
      </c>
      <c r="S2744" s="11">
        <f t="shared" si="255"/>
        <v>8.9567484662576664</v>
      </c>
      <c r="T2744" s="5">
        <v>3.46</v>
      </c>
      <c r="U2744" s="5">
        <v>0.57999999999999996</v>
      </c>
      <c r="V2744" s="5">
        <v>5.43</v>
      </c>
      <c r="W2744" s="12">
        <f t="shared" si="256"/>
        <v>0.10714285714285714</v>
      </c>
      <c r="X2744" s="2" t="str">
        <f t="shared" si="257"/>
        <v>SCALE</v>
      </c>
      <c r="Y2744" s="22" t="str">
        <f t="shared" si="258"/>
        <v>Low (100-300)</v>
      </c>
    </row>
    <row r="2745" spans="1:25">
      <c r="A2745" s="2" t="s">
        <v>9441</v>
      </c>
      <c r="B2745" s="2" t="s">
        <v>449</v>
      </c>
      <c r="C2745" s="2" t="s">
        <v>9442</v>
      </c>
      <c r="D2745" s="2" t="s">
        <v>441</v>
      </c>
      <c r="E2745" s="2" t="s">
        <v>222</v>
      </c>
      <c r="F2745" s="5">
        <v>1759</v>
      </c>
      <c r="G2745" s="2" t="s">
        <v>9443</v>
      </c>
      <c r="H2745" s="2" t="s">
        <v>72</v>
      </c>
      <c r="I2745" s="2" t="s">
        <v>7418</v>
      </c>
      <c r="J2745" s="2" t="s">
        <v>155</v>
      </c>
      <c r="K2745" s="9">
        <v>100</v>
      </c>
      <c r="L2745" s="9">
        <v>1633</v>
      </c>
      <c r="M2745" s="5">
        <v>40</v>
      </c>
      <c r="N2745" s="5">
        <v>4</v>
      </c>
      <c r="O2745" s="5">
        <v>21.29</v>
      </c>
      <c r="P2745" s="5">
        <v>240.51</v>
      </c>
      <c r="Q2745" s="2">
        <f t="shared" si="253"/>
        <v>219.22</v>
      </c>
      <c r="R2745" s="5">
        <f t="shared" si="254"/>
        <v>219.22</v>
      </c>
      <c r="S2745" s="11">
        <f t="shared" si="255"/>
        <v>10.296852982620949</v>
      </c>
      <c r="T2745" s="5">
        <v>2.4500000000000002</v>
      </c>
      <c r="U2745" s="5">
        <v>0.53</v>
      </c>
      <c r="V2745" s="5">
        <v>5.32</v>
      </c>
      <c r="W2745" s="12">
        <f t="shared" si="256"/>
        <v>0.1</v>
      </c>
      <c r="X2745" s="2" t="str">
        <f t="shared" si="257"/>
        <v>SCALE</v>
      </c>
      <c r="Y2745" s="22" t="str">
        <f t="shared" si="258"/>
        <v>Low (100-300)</v>
      </c>
    </row>
    <row r="2746" spans="1:25">
      <c r="A2746" s="2" t="s">
        <v>9444</v>
      </c>
      <c r="B2746" s="2" t="s">
        <v>2731</v>
      </c>
      <c r="C2746" s="2" t="s">
        <v>9445</v>
      </c>
      <c r="D2746" s="2" t="s">
        <v>2159</v>
      </c>
      <c r="E2746" s="2" t="s">
        <v>125</v>
      </c>
      <c r="F2746" s="5">
        <v>1500</v>
      </c>
      <c r="G2746" s="2" t="s">
        <v>9446</v>
      </c>
      <c r="H2746" s="2" t="s">
        <v>134</v>
      </c>
      <c r="I2746" s="2" t="s">
        <v>7418</v>
      </c>
      <c r="J2746" s="2" t="s">
        <v>88</v>
      </c>
      <c r="K2746" s="9">
        <v>500</v>
      </c>
      <c r="L2746" s="9">
        <v>2097</v>
      </c>
      <c r="M2746" s="5">
        <v>89</v>
      </c>
      <c r="N2746" s="5">
        <v>10</v>
      </c>
      <c r="O2746" s="5">
        <v>58.44</v>
      </c>
      <c r="P2746" s="5">
        <v>479.98</v>
      </c>
      <c r="Q2746" s="2">
        <f t="shared" si="253"/>
        <v>421.54</v>
      </c>
      <c r="R2746" s="5">
        <f t="shared" si="254"/>
        <v>421.54</v>
      </c>
      <c r="S2746" s="11">
        <f t="shared" si="255"/>
        <v>7.213210130047913</v>
      </c>
      <c r="T2746" s="5">
        <v>4.24</v>
      </c>
      <c r="U2746" s="5">
        <v>0.66</v>
      </c>
      <c r="V2746" s="5">
        <v>5.84</v>
      </c>
      <c r="W2746" s="12">
        <f t="shared" si="256"/>
        <v>0.11235955056179775</v>
      </c>
      <c r="X2746" s="2" t="str">
        <f t="shared" si="257"/>
        <v>SCALE</v>
      </c>
      <c r="Y2746" s="22" t="str">
        <f t="shared" si="258"/>
        <v>Mid (301-500)</v>
      </c>
    </row>
    <row r="2747" spans="1:25">
      <c r="A2747" s="2" t="s">
        <v>9447</v>
      </c>
      <c r="B2747" s="2" t="s">
        <v>1256</v>
      </c>
      <c r="C2747" s="2" t="s">
        <v>4103</v>
      </c>
      <c r="D2747" s="2" t="s">
        <v>3099</v>
      </c>
      <c r="E2747" s="2" t="s">
        <v>337</v>
      </c>
      <c r="F2747" s="5">
        <v>1443</v>
      </c>
      <c r="G2747" s="2" t="s">
        <v>9448</v>
      </c>
      <c r="H2747" s="2" t="s">
        <v>65</v>
      </c>
      <c r="I2747" s="2" t="s">
        <v>7418</v>
      </c>
      <c r="J2747" s="2" t="s">
        <v>59</v>
      </c>
      <c r="K2747" s="9">
        <v>1000</v>
      </c>
      <c r="L2747" s="9">
        <v>1630</v>
      </c>
      <c r="M2747" s="5">
        <v>49</v>
      </c>
      <c r="N2747" s="5">
        <v>4</v>
      </c>
      <c r="O2747" s="5">
        <v>37.86</v>
      </c>
      <c r="P2747" s="5">
        <v>286.85000000000002</v>
      </c>
      <c r="Q2747" s="2">
        <f t="shared" si="253"/>
        <v>248.99</v>
      </c>
      <c r="R2747" s="5">
        <f t="shared" si="254"/>
        <v>248.99</v>
      </c>
      <c r="S2747" s="11">
        <f t="shared" si="255"/>
        <v>6.5765979926043316</v>
      </c>
      <c r="T2747" s="5">
        <v>3.01</v>
      </c>
      <c r="U2747" s="5">
        <v>0.77</v>
      </c>
      <c r="V2747" s="5">
        <v>9.4600000000000009</v>
      </c>
      <c r="W2747" s="12">
        <f t="shared" si="256"/>
        <v>8.1632653061224483E-2</v>
      </c>
      <c r="X2747" s="2" t="str">
        <f t="shared" si="257"/>
        <v>SCALE</v>
      </c>
      <c r="Y2747" s="22" t="str">
        <f t="shared" si="258"/>
        <v>Premium (751-1000)</v>
      </c>
    </row>
    <row r="2748" spans="1:25">
      <c r="A2748" s="2" t="s">
        <v>9449</v>
      </c>
      <c r="B2748" s="2" t="s">
        <v>9450</v>
      </c>
      <c r="C2748" s="2" t="s">
        <v>9451</v>
      </c>
      <c r="D2748" s="2" t="s">
        <v>7398</v>
      </c>
      <c r="E2748" s="2" t="s">
        <v>625</v>
      </c>
      <c r="F2748" s="5">
        <v>1950</v>
      </c>
      <c r="G2748" s="2" t="s">
        <v>9452</v>
      </c>
      <c r="H2748" s="2" t="s">
        <v>25</v>
      </c>
      <c r="I2748" s="2" t="s">
        <v>7418</v>
      </c>
      <c r="J2748" s="2" t="s">
        <v>27</v>
      </c>
      <c r="K2748" s="9">
        <v>400</v>
      </c>
      <c r="L2748" s="9">
        <v>2431</v>
      </c>
      <c r="M2748" s="5">
        <v>74</v>
      </c>
      <c r="N2748" s="5">
        <v>0</v>
      </c>
      <c r="O2748" s="5">
        <v>49.93</v>
      </c>
      <c r="P2748" s="5">
        <v>0</v>
      </c>
      <c r="Q2748" s="2">
        <f t="shared" si="253"/>
        <v>-49.93</v>
      </c>
      <c r="R2748" s="5">
        <f t="shared" si="254"/>
        <v>-49.93</v>
      </c>
      <c r="S2748" s="11">
        <f t="shared" si="255"/>
        <v>-1</v>
      </c>
      <c r="T2748" s="5">
        <v>3.04</v>
      </c>
      <c r="U2748" s="5">
        <v>0.67</v>
      </c>
      <c r="V2748" s="5">
        <v>0</v>
      </c>
      <c r="W2748" s="12">
        <f t="shared" si="256"/>
        <v>0</v>
      </c>
      <c r="X2748" s="2" t="str">
        <f t="shared" si="257"/>
        <v>PAUSE</v>
      </c>
      <c r="Y2748" s="22" t="str">
        <f t="shared" si="258"/>
        <v>Mid (301-500)</v>
      </c>
    </row>
    <row r="2749" spans="1:25">
      <c r="A2749" s="2" t="s">
        <v>9453</v>
      </c>
      <c r="B2749" s="2" t="s">
        <v>2127</v>
      </c>
      <c r="C2749" s="2" t="s">
        <v>767</v>
      </c>
      <c r="D2749" s="2" t="s">
        <v>9454</v>
      </c>
      <c r="E2749" s="2" t="s">
        <v>56</v>
      </c>
      <c r="F2749" s="5">
        <v>2000</v>
      </c>
      <c r="G2749" s="2" t="s">
        <v>9455</v>
      </c>
      <c r="H2749" s="2" t="s">
        <v>134</v>
      </c>
      <c r="I2749" s="2" t="s">
        <v>7418</v>
      </c>
      <c r="J2749" s="2" t="s">
        <v>313</v>
      </c>
      <c r="K2749" s="9">
        <v>800</v>
      </c>
      <c r="L2749" s="9">
        <v>1275</v>
      </c>
      <c r="M2749" s="5">
        <v>47</v>
      </c>
      <c r="N2749" s="5">
        <v>4</v>
      </c>
      <c r="O2749" s="5">
        <v>19.940000000000001</v>
      </c>
      <c r="P2749" s="5">
        <v>262.89</v>
      </c>
      <c r="Q2749" s="2">
        <f t="shared" si="253"/>
        <v>242.95</v>
      </c>
      <c r="R2749" s="5">
        <f t="shared" si="254"/>
        <v>242.95</v>
      </c>
      <c r="S2749" s="11">
        <f t="shared" si="255"/>
        <v>12.184052156469408</v>
      </c>
      <c r="T2749" s="5">
        <v>3.69</v>
      </c>
      <c r="U2749" s="5">
        <v>0.42</v>
      </c>
      <c r="V2749" s="5">
        <v>4.99</v>
      </c>
      <c r="W2749" s="12">
        <f t="shared" si="256"/>
        <v>8.5106382978723402E-2</v>
      </c>
      <c r="X2749" s="2" t="str">
        <f t="shared" si="257"/>
        <v>SCALE</v>
      </c>
      <c r="Y2749" s="22" t="str">
        <f t="shared" si="258"/>
        <v>Premium (751-1000)</v>
      </c>
    </row>
    <row r="2750" spans="1:25">
      <c r="A2750" s="2" t="s">
        <v>9456</v>
      </c>
      <c r="B2750" s="2" t="s">
        <v>9457</v>
      </c>
      <c r="C2750" s="2" t="s">
        <v>9458</v>
      </c>
      <c r="D2750" s="2" t="s">
        <v>1035</v>
      </c>
      <c r="E2750" s="2" t="s">
        <v>492</v>
      </c>
      <c r="F2750" s="5">
        <v>2200</v>
      </c>
      <c r="G2750" s="2" t="s">
        <v>2016</v>
      </c>
      <c r="H2750" s="2" t="s">
        <v>65</v>
      </c>
      <c r="I2750" s="2" t="s">
        <v>7418</v>
      </c>
      <c r="J2750" s="2" t="s">
        <v>120</v>
      </c>
      <c r="K2750" s="9">
        <v>800</v>
      </c>
      <c r="L2750" s="9">
        <v>1589</v>
      </c>
      <c r="M2750" s="5">
        <v>33</v>
      </c>
      <c r="N2750" s="5">
        <v>1</v>
      </c>
      <c r="O2750" s="5">
        <v>26.57</v>
      </c>
      <c r="P2750" s="5">
        <v>49.73</v>
      </c>
      <c r="Q2750" s="2">
        <f t="shared" si="253"/>
        <v>23.159999999999997</v>
      </c>
      <c r="R2750" s="5">
        <f t="shared" si="254"/>
        <v>23.159999999999997</v>
      </c>
      <c r="S2750" s="11">
        <f t="shared" si="255"/>
        <v>0.87165976665412104</v>
      </c>
      <c r="T2750" s="5">
        <v>2.08</v>
      </c>
      <c r="U2750" s="5">
        <v>0.81</v>
      </c>
      <c r="V2750" s="5">
        <v>26.57</v>
      </c>
      <c r="W2750" s="12">
        <f t="shared" si="256"/>
        <v>3.0303030303030304E-2</v>
      </c>
      <c r="X2750" s="2" t="str">
        <f t="shared" si="257"/>
        <v>SCALE</v>
      </c>
      <c r="Y2750" s="22" t="str">
        <f t="shared" si="258"/>
        <v>Premium (751-1000)</v>
      </c>
    </row>
    <row r="2751" spans="1:25">
      <c r="A2751" s="2" t="s">
        <v>9459</v>
      </c>
      <c r="B2751" s="2" t="s">
        <v>1672</v>
      </c>
      <c r="C2751" s="2" t="s">
        <v>9343</v>
      </c>
      <c r="D2751" s="2" t="s">
        <v>2626</v>
      </c>
      <c r="E2751" s="2" t="s">
        <v>373</v>
      </c>
      <c r="F2751" s="5">
        <v>1030</v>
      </c>
      <c r="G2751" s="2" t="s">
        <v>9460</v>
      </c>
      <c r="H2751" s="2" t="s">
        <v>87</v>
      </c>
      <c r="I2751" s="2" t="s">
        <v>7418</v>
      </c>
      <c r="J2751" s="2" t="s">
        <v>313</v>
      </c>
      <c r="K2751" s="9">
        <v>200</v>
      </c>
      <c r="L2751" s="9">
        <v>1338</v>
      </c>
      <c r="M2751" s="5">
        <v>54</v>
      </c>
      <c r="N2751" s="5">
        <v>0</v>
      </c>
      <c r="O2751" s="5">
        <v>25.18</v>
      </c>
      <c r="P2751" s="5">
        <v>0</v>
      </c>
      <c r="Q2751" s="2">
        <f t="shared" si="253"/>
        <v>-25.18</v>
      </c>
      <c r="R2751" s="5">
        <f t="shared" si="254"/>
        <v>-25.18</v>
      </c>
      <c r="S2751" s="11">
        <f t="shared" si="255"/>
        <v>-1</v>
      </c>
      <c r="T2751" s="5">
        <v>4.04</v>
      </c>
      <c r="U2751" s="5">
        <v>0.47</v>
      </c>
      <c r="V2751" s="5">
        <v>0</v>
      </c>
      <c r="W2751" s="12">
        <f t="shared" si="256"/>
        <v>0</v>
      </c>
      <c r="X2751" s="2" t="str">
        <f t="shared" si="257"/>
        <v>PAUSE</v>
      </c>
      <c r="Y2751" s="22" t="str">
        <f t="shared" si="258"/>
        <v>Low (100-300)</v>
      </c>
    </row>
    <row r="2752" spans="1:25">
      <c r="A2752" s="2" t="s">
        <v>9461</v>
      </c>
      <c r="B2752" s="2" t="s">
        <v>9462</v>
      </c>
      <c r="C2752" s="2" t="s">
        <v>1635</v>
      </c>
      <c r="D2752" s="2" t="s">
        <v>9463</v>
      </c>
      <c r="E2752" s="2" t="s">
        <v>40</v>
      </c>
      <c r="F2752" s="5">
        <v>3750</v>
      </c>
      <c r="G2752" s="2" t="s">
        <v>9464</v>
      </c>
      <c r="H2752" s="2" t="s">
        <v>34</v>
      </c>
      <c r="I2752" s="2" t="s">
        <v>7418</v>
      </c>
      <c r="J2752" s="2" t="s">
        <v>155</v>
      </c>
      <c r="K2752" s="9">
        <v>600</v>
      </c>
      <c r="L2752" s="9">
        <v>545</v>
      </c>
      <c r="M2752" s="5">
        <v>12</v>
      </c>
      <c r="N2752" s="5">
        <v>1</v>
      </c>
      <c r="O2752" s="5">
        <v>8.2899999999999991</v>
      </c>
      <c r="P2752" s="5">
        <v>43.68</v>
      </c>
      <c r="Q2752" s="2">
        <f t="shared" si="253"/>
        <v>35.39</v>
      </c>
      <c r="R2752" s="5">
        <f t="shared" si="254"/>
        <v>35.39</v>
      </c>
      <c r="S2752" s="11">
        <f t="shared" si="255"/>
        <v>4.2689987937273832</v>
      </c>
      <c r="T2752" s="5">
        <v>2.2000000000000002</v>
      </c>
      <c r="U2752" s="5">
        <v>0.69</v>
      </c>
      <c r="V2752" s="5">
        <v>8.2899999999999991</v>
      </c>
      <c r="W2752" s="12">
        <f t="shared" si="256"/>
        <v>8.3333333333333329E-2</v>
      </c>
      <c r="X2752" s="2" t="str">
        <f t="shared" si="257"/>
        <v>SCALE</v>
      </c>
      <c r="Y2752" s="22" t="str">
        <f t="shared" si="258"/>
        <v>High (501-750)</v>
      </c>
    </row>
    <row r="2753" spans="1:25">
      <c r="A2753" s="2" t="s">
        <v>9465</v>
      </c>
      <c r="B2753" s="2" t="s">
        <v>219</v>
      </c>
      <c r="C2753" s="2" t="s">
        <v>9466</v>
      </c>
      <c r="D2753" s="2" t="s">
        <v>4631</v>
      </c>
      <c r="E2753" s="2" t="s">
        <v>40</v>
      </c>
      <c r="F2753" s="5">
        <v>3250</v>
      </c>
      <c r="G2753" s="2" t="s">
        <v>9467</v>
      </c>
      <c r="H2753" s="2" t="s">
        <v>190</v>
      </c>
      <c r="I2753" s="2" t="s">
        <v>7418</v>
      </c>
      <c r="J2753" s="2" t="s">
        <v>59</v>
      </c>
      <c r="K2753" s="9">
        <v>100</v>
      </c>
      <c r="L2753" s="9">
        <v>2360</v>
      </c>
      <c r="M2753" s="5">
        <v>96</v>
      </c>
      <c r="N2753" s="5">
        <v>0</v>
      </c>
      <c r="O2753" s="5">
        <v>68.239999999999995</v>
      </c>
      <c r="P2753" s="5">
        <v>0</v>
      </c>
      <c r="Q2753" s="2">
        <f t="shared" si="253"/>
        <v>-68.239999999999995</v>
      </c>
      <c r="R2753" s="5">
        <f t="shared" si="254"/>
        <v>-68.239999999999995</v>
      </c>
      <c r="S2753" s="11">
        <f t="shared" si="255"/>
        <v>-1</v>
      </c>
      <c r="T2753" s="5">
        <v>4.07</v>
      </c>
      <c r="U2753" s="5">
        <v>0.71</v>
      </c>
      <c r="V2753" s="5">
        <v>0</v>
      </c>
      <c r="W2753" s="12">
        <f t="shared" si="256"/>
        <v>0</v>
      </c>
      <c r="X2753" s="2" t="str">
        <f t="shared" si="257"/>
        <v>PAUSE</v>
      </c>
      <c r="Y2753" s="22" t="str">
        <f t="shared" si="258"/>
        <v>Low (100-300)</v>
      </c>
    </row>
    <row r="2754" spans="1:25">
      <c r="A2754" s="2" t="s">
        <v>9468</v>
      </c>
      <c r="B2754" s="2" t="s">
        <v>9469</v>
      </c>
      <c r="C2754" s="2" t="s">
        <v>1664</v>
      </c>
      <c r="D2754" s="2" t="s">
        <v>760</v>
      </c>
      <c r="E2754" s="2" t="s">
        <v>40</v>
      </c>
      <c r="F2754" s="5">
        <v>4500</v>
      </c>
      <c r="G2754" s="2" t="s">
        <v>9470</v>
      </c>
      <c r="H2754" s="2" t="s">
        <v>150</v>
      </c>
      <c r="I2754" s="2" t="s">
        <v>7418</v>
      </c>
      <c r="J2754" s="2" t="s">
        <v>177</v>
      </c>
      <c r="K2754" s="9">
        <v>700</v>
      </c>
      <c r="L2754" s="9">
        <v>2121</v>
      </c>
      <c r="M2754" s="5">
        <v>66</v>
      </c>
      <c r="N2754" s="5">
        <v>1</v>
      </c>
      <c r="O2754" s="5">
        <v>29.64</v>
      </c>
      <c r="P2754" s="5">
        <v>67.239999999999995</v>
      </c>
      <c r="Q2754" s="2">
        <f t="shared" si="253"/>
        <v>37.599999999999994</v>
      </c>
      <c r="R2754" s="5">
        <f t="shared" si="254"/>
        <v>37.599999999999994</v>
      </c>
      <c r="S2754" s="11">
        <f t="shared" si="255"/>
        <v>1.2685560053981104</v>
      </c>
      <c r="T2754" s="5">
        <v>3.11</v>
      </c>
      <c r="U2754" s="5">
        <v>0.45</v>
      </c>
      <c r="V2754" s="5">
        <v>29.64</v>
      </c>
      <c r="W2754" s="12">
        <f t="shared" si="256"/>
        <v>1.5151515151515152E-2</v>
      </c>
      <c r="X2754" s="2" t="str">
        <f t="shared" si="257"/>
        <v>SCALE</v>
      </c>
      <c r="Y2754" s="22" t="str">
        <f t="shared" si="258"/>
        <v>High (501-750)</v>
      </c>
    </row>
    <row r="2755" spans="1:25">
      <c r="A2755" s="2" t="s">
        <v>9471</v>
      </c>
      <c r="B2755" s="2" t="s">
        <v>9472</v>
      </c>
      <c r="C2755" s="2" t="s">
        <v>3144</v>
      </c>
      <c r="D2755" s="2" t="s">
        <v>9473</v>
      </c>
      <c r="E2755" s="2" t="s">
        <v>85</v>
      </c>
      <c r="F2755" s="5">
        <v>1625</v>
      </c>
      <c r="G2755" s="2" t="s">
        <v>9474</v>
      </c>
      <c r="H2755" s="2" t="s">
        <v>150</v>
      </c>
      <c r="I2755" s="2" t="s">
        <v>7418</v>
      </c>
      <c r="J2755" s="2" t="s">
        <v>248</v>
      </c>
      <c r="K2755" s="9">
        <v>100</v>
      </c>
      <c r="L2755" s="9">
        <v>1693</v>
      </c>
      <c r="M2755" s="5">
        <v>62</v>
      </c>
      <c r="N2755" s="5">
        <v>2</v>
      </c>
      <c r="O2755" s="5">
        <v>47.61</v>
      </c>
      <c r="P2755" s="5">
        <v>134.44</v>
      </c>
      <c r="Q2755" s="2">
        <f t="shared" si="253"/>
        <v>86.83</v>
      </c>
      <c r="R2755" s="5">
        <f t="shared" si="254"/>
        <v>86.83</v>
      </c>
      <c r="S2755" s="11">
        <f t="shared" si="255"/>
        <v>1.8237765175383323</v>
      </c>
      <c r="T2755" s="5">
        <v>3.66</v>
      </c>
      <c r="U2755" s="5">
        <v>0.77</v>
      </c>
      <c r="V2755" s="5">
        <v>23.8</v>
      </c>
      <c r="W2755" s="12">
        <f t="shared" si="256"/>
        <v>3.2258064516129031E-2</v>
      </c>
      <c r="X2755" s="2" t="str">
        <f t="shared" si="257"/>
        <v>SCALE</v>
      </c>
      <c r="Y2755" s="22" t="str">
        <f t="shared" si="258"/>
        <v>Low (100-300)</v>
      </c>
    </row>
    <row r="2756" spans="1:25">
      <c r="A2756" s="2" t="s">
        <v>9475</v>
      </c>
      <c r="B2756" s="2" t="s">
        <v>1498</v>
      </c>
      <c r="C2756" s="2" t="s">
        <v>5333</v>
      </c>
      <c r="D2756" s="2" t="s">
        <v>9476</v>
      </c>
      <c r="E2756" s="2" t="s">
        <v>112</v>
      </c>
      <c r="F2756" s="5">
        <v>3000</v>
      </c>
      <c r="G2756" s="2" t="s">
        <v>1358</v>
      </c>
      <c r="H2756" s="2" t="s">
        <v>42</v>
      </c>
      <c r="I2756" s="2" t="s">
        <v>7418</v>
      </c>
      <c r="J2756" s="2" t="s">
        <v>140</v>
      </c>
      <c r="K2756" s="9">
        <v>700</v>
      </c>
      <c r="L2756" s="9">
        <v>1382</v>
      </c>
      <c r="M2756" s="5">
        <v>28</v>
      </c>
      <c r="N2756" s="5">
        <v>0</v>
      </c>
      <c r="O2756" s="5">
        <v>23.34</v>
      </c>
      <c r="P2756" s="5">
        <v>0</v>
      </c>
      <c r="Q2756" s="2">
        <f t="shared" si="253"/>
        <v>-23.34</v>
      </c>
      <c r="R2756" s="5">
        <f t="shared" si="254"/>
        <v>-23.34</v>
      </c>
      <c r="S2756" s="11">
        <f t="shared" si="255"/>
        <v>-1</v>
      </c>
      <c r="T2756" s="5">
        <v>2.0299999999999998</v>
      </c>
      <c r="U2756" s="5">
        <v>0.83</v>
      </c>
      <c r="V2756" s="5">
        <v>0</v>
      </c>
      <c r="W2756" s="12">
        <f t="shared" si="256"/>
        <v>0</v>
      </c>
      <c r="X2756" s="2" t="str">
        <f t="shared" si="257"/>
        <v>PAUSE</v>
      </c>
      <c r="Y2756" s="22" t="str">
        <f t="shared" si="258"/>
        <v>High (501-750)</v>
      </c>
    </row>
    <row r="2757" spans="1:25">
      <c r="A2757" s="2" t="s">
        <v>9477</v>
      </c>
      <c r="B2757" s="2" t="s">
        <v>9478</v>
      </c>
      <c r="C2757" s="2" t="s">
        <v>4313</v>
      </c>
      <c r="D2757" s="2" t="s">
        <v>1460</v>
      </c>
      <c r="E2757" s="2" t="s">
        <v>23</v>
      </c>
      <c r="F2757" s="5">
        <v>2900</v>
      </c>
      <c r="G2757" s="2" t="s">
        <v>9479</v>
      </c>
      <c r="H2757" s="2" t="s">
        <v>42</v>
      </c>
      <c r="I2757" s="2" t="s">
        <v>7418</v>
      </c>
      <c r="J2757" s="2" t="s">
        <v>73</v>
      </c>
      <c r="K2757" s="9">
        <v>800</v>
      </c>
      <c r="L2757" s="9">
        <v>2003</v>
      </c>
      <c r="M2757" s="5">
        <v>71</v>
      </c>
      <c r="N2757" s="5">
        <v>0</v>
      </c>
      <c r="O2757" s="5">
        <v>37.31</v>
      </c>
      <c r="P2757" s="5">
        <v>0</v>
      </c>
      <c r="Q2757" s="2">
        <f t="shared" si="253"/>
        <v>-37.31</v>
      </c>
      <c r="R2757" s="5">
        <f t="shared" si="254"/>
        <v>-37.31</v>
      </c>
      <c r="S2757" s="11">
        <f t="shared" si="255"/>
        <v>-1</v>
      </c>
      <c r="T2757" s="5">
        <v>3.54</v>
      </c>
      <c r="U2757" s="5">
        <v>0.53</v>
      </c>
      <c r="V2757" s="5">
        <v>0</v>
      </c>
      <c r="W2757" s="12">
        <f t="shared" si="256"/>
        <v>0</v>
      </c>
      <c r="X2757" s="2" t="str">
        <f t="shared" si="257"/>
        <v>PAUSE</v>
      </c>
      <c r="Y2757" s="22" t="str">
        <f t="shared" si="258"/>
        <v>Premium (751-1000)</v>
      </c>
    </row>
    <row r="2758" spans="1:25">
      <c r="A2758" s="2" t="s">
        <v>9480</v>
      </c>
      <c r="B2758" s="2" t="s">
        <v>340</v>
      </c>
      <c r="C2758" s="2" t="s">
        <v>9481</v>
      </c>
      <c r="D2758" s="2" t="s">
        <v>1593</v>
      </c>
      <c r="E2758" s="2" t="s">
        <v>112</v>
      </c>
      <c r="F2758" s="5">
        <v>3400</v>
      </c>
      <c r="G2758" s="2" t="s">
        <v>9482</v>
      </c>
      <c r="H2758" s="2" t="s">
        <v>42</v>
      </c>
      <c r="I2758" s="2" t="s">
        <v>7418</v>
      </c>
      <c r="J2758" s="2" t="s">
        <v>27</v>
      </c>
      <c r="K2758" s="9">
        <v>700</v>
      </c>
      <c r="L2758" s="9">
        <v>2270</v>
      </c>
      <c r="M2758" s="5">
        <v>53</v>
      </c>
      <c r="N2758" s="5">
        <v>5</v>
      </c>
      <c r="O2758" s="5">
        <v>32.6</v>
      </c>
      <c r="P2758" s="5">
        <v>309.55</v>
      </c>
      <c r="Q2758" s="2">
        <f t="shared" si="253"/>
        <v>276.95</v>
      </c>
      <c r="R2758" s="5">
        <f t="shared" si="254"/>
        <v>276.95</v>
      </c>
      <c r="S2758" s="11">
        <f t="shared" si="255"/>
        <v>8.4953987730061336</v>
      </c>
      <c r="T2758" s="5">
        <v>2.33</v>
      </c>
      <c r="U2758" s="5">
        <v>0.62</v>
      </c>
      <c r="V2758" s="5">
        <v>6.52</v>
      </c>
      <c r="W2758" s="12">
        <f t="shared" si="256"/>
        <v>9.4339622641509441E-2</v>
      </c>
      <c r="X2758" s="2" t="str">
        <f t="shared" si="257"/>
        <v>SCALE</v>
      </c>
      <c r="Y2758" s="22" t="str">
        <f t="shared" si="258"/>
        <v>High (501-750)</v>
      </c>
    </row>
    <row r="2759" spans="1:25">
      <c r="A2759" s="2" t="s">
        <v>9483</v>
      </c>
      <c r="B2759" s="2" t="s">
        <v>6391</v>
      </c>
      <c r="C2759" s="2" t="s">
        <v>9484</v>
      </c>
      <c r="D2759" s="2" t="s">
        <v>9485</v>
      </c>
      <c r="E2759" s="2" t="s">
        <v>118</v>
      </c>
      <c r="F2759" s="5">
        <v>2700</v>
      </c>
      <c r="G2759" s="2" t="s">
        <v>9486</v>
      </c>
      <c r="H2759" s="2" t="s">
        <v>260</v>
      </c>
      <c r="I2759" s="2" t="s">
        <v>7418</v>
      </c>
      <c r="J2759" s="2" t="s">
        <v>458</v>
      </c>
      <c r="K2759" s="9">
        <v>300</v>
      </c>
      <c r="L2759" s="9">
        <v>1550</v>
      </c>
      <c r="M2759" s="5">
        <v>29</v>
      </c>
      <c r="N2759" s="5">
        <v>1</v>
      </c>
      <c r="O2759" s="5">
        <v>13.83</v>
      </c>
      <c r="P2759" s="5">
        <v>59.02</v>
      </c>
      <c r="Q2759" s="2">
        <f t="shared" si="253"/>
        <v>45.190000000000005</v>
      </c>
      <c r="R2759" s="5">
        <f t="shared" si="254"/>
        <v>45.190000000000005</v>
      </c>
      <c r="S2759" s="11">
        <f t="shared" si="255"/>
        <v>3.2675343456254522</v>
      </c>
      <c r="T2759" s="5">
        <v>1.87</v>
      </c>
      <c r="U2759" s="5">
        <v>0.48</v>
      </c>
      <c r="V2759" s="5">
        <v>13.83</v>
      </c>
      <c r="W2759" s="12">
        <f t="shared" si="256"/>
        <v>3.4482758620689655E-2</v>
      </c>
      <c r="X2759" s="2" t="str">
        <f t="shared" si="257"/>
        <v>SCALE</v>
      </c>
      <c r="Y2759" s="22" t="str">
        <f t="shared" si="258"/>
        <v>Low (100-300)</v>
      </c>
    </row>
    <row r="2760" spans="1:25">
      <c r="A2760" s="2" t="s">
        <v>9487</v>
      </c>
      <c r="B2760" s="2" t="s">
        <v>225</v>
      </c>
      <c r="C2760" s="2" t="s">
        <v>1750</v>
      </c>
      <c r="D2760" s="2" t="s">
        <v>1472</v>
      </c>
      <c r="E2760" s="2" t="s">
        <v>23</v>
      </c>
      <c r="F2760" s="5">
        <v>2300</v>
      </c>
      <c r="G2760" s="2" t="s">
        <v>9488</v>
      </c>
      <c r="H2760" s="2" t="s">
        <v>87</v>
      </c>
      <c r="I2760" s="2" t="s">
        <v>7418</v>
      </c>
      <c r="J2760" s="2" t="s">
        <v>217</v>
      </c>
      <c r="K2760" s="9">
        <v>400</v>
      </c>
      <c r="L2760" s="9">
        <v>1050</v>
      </c>
      <c r="M2760" s="5">
        <v>45</v>
      </c>
      <c r="N2760" s="5">
        <v>1</v>
      </c>
      <c r="O2760" s="5">
        <v>20.57</v>
      </c>
      <c r="P2760" s="5">
        <v>43.49</v>
      </c>
      <c r="Q2760" s="2">
        <f t="shared" si="253"/>
        <v>22.92</v>
      </c>
      <c r="R2760" s="5">
        <f t="shared" si="254"/>
        <v>22.92</v>
      </c>
      <c r="S2760" s="11">
        <f t="shared" si="255"/>
        <v>1.1142440447253281</v>
      </c>
      <c r="T2760" s="5">
        <v>4.29</v>
      </c>
      <c r="U2760" s="5">
        <v>0.46</v>
      </c>
      <c r="V2760" s="5">
        <v>20.57</v>
      </c>
      <c r="W2760" s="12">
        <f t="shared" si="256"/>
        <v>2.2222222222222223E-2</v>
      </c>
      <c r="X2760" s="2" t="str">
        <f t="shared" si="257"/>
        <v>SCALE</v>
      </c>
      <c r="Y2760" s="22" t="str">
        <f t="shared" si="258"/>
        <v>Mid (301-500)</v>
      </c>
    </row>
    <row r="2761" spans="1:25">
      <c r="A2761" s="2" t="s">
        <v>9489</v>
      </c>
      <c r="B2761" s="2" t="s">
        <v>5083</v>
      </c>
      <c r="C2761" s="2" t="s">
        <v>269</v>
      </c>
      <c r="D2761" s="2" t="s">
        <v>1979</v>
      </c>
      <c r="E2761" s="2" t="s">
        <v>258</v>
      </c>
      <c r="F2761" s="5">
        <v>1450</v>
      </c>
      <c r="G2761" s="2" t="s">
        <v>9490</v>
      </c>
      <c r="H2761" s="2" t="s">
        <v>94</v>
      </c>
      <c r="I2761" s="2" t="s">
        <v>7418</v>
      </c>
      <c r="J2761" s="2" t="s">
        <v>206</v>
      </c>
      <c r="K2761" s="9">
        <v>500</v>
      </c>
      <c r="L2761" s="9">
        <v>2048</v>
      </c>
      <c r="M2761" s="5">
        <v>83</v>
      </c>
      <c r="N2761" s="5">
        <v>3</v>
      </c>
      <c r="O2761" s="5">
        <v>65.47</v>
      </c>
      <c r="P2761" s="5">
        <v>117.61</v>
      </c>
      <c r="Q2761" s="2">
        <f t="shared" si="253"/>
        <v>52.14</v>
      </c>
      <c r="R2761" s="5">
        <f t="shared" si="254"/>
        <v>52.14</v>
      </c>
      <c r="S2761" s="11">
        <f t="shared" si="255"/>
        <v>0.79639529555521615</v>
      </c>
      <c r="T2761" s="5">
        <v>4.05</v>
      </c>
      <c r="U2761" s="5">
        <v>0.79</v>
      </c>
      <c r="V2761" s="5">
        <v>21.82</v>
      </c>
      <c r="W2761" s="12">
        <f t="shared" si="256"/>
        <v>3.614457831325301E-2</v>
      </c>
      <c r="X2761" s="2" t="str">
        <f t="shared" si="257"/>
        <v>SCALE</v>
      </c>
      <c r="Y2761" s="22" t="str">
        <f t="shared" si="258"/>
        <v>Mid (301-500)</v>
      </c>
    </row>
    <row r="2762" spans="1:25">
      <c r="A2762" s="2" t="s">
        <v>9491</v>
      </c>
      <c r="B2762" s="2" t="s">
        <v>6610</v>
      </c>
      <c r="C2762" s="2" t="s">
        <v>9492</v>
      </c>
      <c r="D2762" s="2" t="s">
        <v>144</v>
      </c>
      <c r="E2762" s="2" t="s">
        <v>40</v>
      </c>
      <c r="F2762" s="5">
        <v>2250</v>
      </c>
      <c r="G2762" s="2" t="s">
        <v>9493</v>
      </c>
      <c r="H2762" s="2" t="s">
        <v>102</v>
      </c>
      <c r="I2762" s="2" t="s">
        <v>7418</v>
      </c>
      <c r="J2762" s="2" t="s">
        <v>140</v>
      </c>
      <c r="K2762" s="9">
        <v>800</v>
      </c>
      <c r="L2762" s="9">
        <v>870</v>
      </c>
      <c r="M2762" s="5">
        <v>36</v>
      </c>
      <c r="N2762" s="5">
        <v>0</v>
      </c>
      <c r="O2762" s="5">
        <v>17.68</v>
      </c>
      <c r="P2762" s="5">
        <v>0</v>
      </c>
      <c r="Q2762" s="2">
        <f t="shared" si="253"/>
        <v>-17.68</v>
      </c>
      <c r="R2762" s="5">
        <f t="shared" si="254"/>
        <v>-17.68</v>
      </c>
      <c r="S2762" s="11">
        <f t="shared" si="255"/>
        <v>-1</v>
      </c>
      <c r="T2762" s="5">
        <v>4.1399999999999997</v>
      </c>
      <c r="U2762" s="5">
        <v>0.49</v>
      </c>
      <c r="V2762" s="5">
        <v>0</v>
      </c>
      <c r="W2762" s="12">
        <f t="shared" si="256"/>
        <v>0</v>
      </c>
      <c r="X2762" s="2" t="str">
        <f t="shared" si="257"/>
        <v>PAUSE</v>
      </c>
      <c r="Y2762" s="22" t="str">
        <f t="shared" si="258"/>
        <v>Premium (751-1000)</v>
      </c>
    </row>
    <row r="2763" spans="1:25">
      <c r="A2763" s="2" t="s">
        <v>9494</v>
      </c>
      <c r="B2763" s="2" t="s">
        <v>1134</v>
      </c>
      <c r="C2763" s="2" t="s">
        <v>9495</v>
      </c>
      <c r="D2763" s="2" t="s">
        <v>4176</v>
      </c>
      <c r="E2763" s="2" t="s">
        <v>112</v>
      </c>
      <c r="F2763" s="5">
        <v>1900</v>
      </c>
      <c r="G2763" s="2" t="s">
        <v>9496</v>
      </c>
      <c r="H2763" s="2" t="s">
        <v>34</v>
      </c>
      <c r="I2763" s="2" t="s">
        <v>7418</v>
      </c>
      <c r="J2763" s="2" t="s">
        <v>140</v>
      </c>
      <c r="K2763" s="9">
        <v>100</v>
      </c>
      <c r="L2763" s="9">
        <v>2317</v>
      </c>
      <c r="M2763" s="5">
        <v>48</v>
      </c>
      <c r="N2763" s="5">
        <v>0</v>
      </c>
      <c r="O2763" s="5">
        <v>28.5</v>
      </c>
      <c r="P2763" s="5">
        <v>0</v>
      </c>
      <c r="Q2763" s="2">
        <f t="shared" ref="Q2763:Q2826" si="259">IFERROR(P2763-O2763, 0)</f>
        <v>-28.5</v>
      </c>
      <c r="R2763" s="5">
        <f t="shared" ref="R2763:R2826" si="260">P2763-O2763</f>
        <v>-28.5</v>
      </c>
      <c r="S2763" s="11">
        <f t="shared" ref="S2763:S2826" si="261">R2763/O2763</f>
        <v>-1</v>
      </c>
      <c r="T2763" s="5">
        <v>2.0699999999999998</v>
      </c>
      <c r="U2763" s="5">
        <v>0.59</v>
      </c>
      <c r="V2763" s="5">
        <v>0</v>
      </c>
      <c r="W2763" s="12">
        <f t="shared" ref="W2763:W2826" si="262">N2763/M2763</f>
        <v>0</v>
      </c>
      <c r="X2763" s="2" t="str">
        <f t="shared" ref="X2763:X2826" si="263">IF(P2763&gt;=4, "SCALE",
  IF(P2763&gt;=2, "MONITOR",
    IF(P2763&gt;=1, "OPTIMISE",
      "PAUSE")))</f>
        <v>PAUSE</v>
      </c>
      <c r="Y2763" s="22" t="str">
        <f t="shared" ref="Y2763:Y2826" si="264">IF(K2763&lt;=300,"Low (100-300)",
 IF(K2763&lt;=500,"Mid (301-500)",
  IF(K2763&lt;=750,"High (501-750)",
   "Premium (751-1000)")))</f>
        <v>Low (100-300)</v>
      </c>
    </row>
    <row r="2764" spans="1:25">
      <c r="A2764" s="2" t="s">
        <v>9497</v>
      </c>
      <c r="B2764" s="2" t="s">
        <v>1681</v>
      </c>
      <c r="C2764" s="2" t="s">
        <v>9498</v>
      </c>
      <c r="D2764" s="2" t="s">
        <v>166</v>
      </c>
      <c r="E2764" s="2" t="s">
        <v>56</v>
      </c>
      <c r="F2764" s="5">
        <v>2250</v>
      </c>
      <c r="G2764" s="2" t="s">
        <v>9499</v>
      </c>
      <c r="H2764" s="2" t="s">
        <v>65</v>
      </c>
      <c r="I2764" s="2" t="s">
        <v>7418</v>
      </c>
      <c r="J2764" s="2" t="s">
        <v>35</v>
      </c>
      <c r="K2764" s="9">
        <v>800</v>
      </c>
      <c r="L2764" s="9">
        <v>794</v>
      </c>
      <c r="M2764" s="5">
        <v>19</v>
      </c>
      <c r="N2764" s="5">
        <v>0</v>
      </c>
      <c r="O2764" s="5">
        <v>11</v>
      </c>
      <c r="P2764" s="5">
        <v>0</v>
      </c>
      <c r="Q2764" s="2">
        <f t="shared" si="259"/>
        <v>-11</v>
      </c>
      <c r="R2764" s="5">
        <f t="shared" si="260"/>
        <v>-11</v>
      </c>
      <c r="S2764" s="11">
        <f t="shared" si="261"/>
        <v>-1</v>
      </c>
      <c r="T2764" s="5">
        <v>2.39</v>
      </c>
      <c r="U2764" s="5">
        <v>0.57999999999999996</v>
      </c>
      <c r="V2764" s="5">
        <v>0</v>
      </c>
      <c r="W2764" s="12">
        <f t="shared" si="262"/>
        <v>0</v>
      </c>
      <c r="X2764" s="2" t="str">
        <f t="shared" si="263"/>
        <v>PAUSE</v>
      </c>
      <c r="Y2764" s="22" t="str">
        <f t="shared" si="264"/>
        <v>Premium (751-1000)</v>
      </c>
    </row>
    <row r="2765" spans="1:25">
      <c r="A2765" s="2" t="s">
        <v>9500</v>
      </c>
      <c r="B2765" s="2" t="s">
        <v>29</v>
      </c>
      <c r="C2765" s="2" t="s">
        <v>9501</v>
      </c>
      <c r="D2765" s="2" t="s">
        <v>204</v>
      </c>
      <c r="E2765" s="2" t="s">
        <v>56</v>
      </c>
      <c r="F2765" s="5">
        <v>5001</v>
      </c>
      <c r="G2765" s="2" t="s">
        <v>9502</v>
      </c>
      <c r="H2765" s="2" t="s">
        <v>58</v>
      </c>
      <c r="I2765" s="2" t="s">
        <v>7418</v>
      </c>
      <c r="J2765" s="2" t="s">
        <v>356</v>
      </c>
      <c r="K2765" s="9">
        <v>800</v>
      </c>
      <c r="L2765" s="9">
        <v>1512</v>
      </c>
      <c r="M2765" s="5">
        <v>62</v>
      </c>
      <c r="N2765" s="5">
        <v>7</v>
      </c>
      <c r="O2765" s="5">
        <v>38.119999999999997</v>
      </c>
      <c r="P2765" s="5">
        <v>484.56</v>
      </c>
      <c r="Q2765" s="2">
        <f t="shared" si="259"/>
        <v>446.44</v>
      </c>
      <c r="R2765" s="5">
        <f t="shared" si="260"/>
        <v>446.44</v>
      </c>
      <c r="S2765" s="11">
        <f t="shared" si="261"/>
        <v>11.711437565582372</v>
      </c>
      <c r="T2765" s="5">
        <v>4.0999999999999996</v>
      </c>
      <c r="U2765" s="5">
        <v>0.61</v>
      </c>
      <c r="V2765" s="5">
        <v>5.45</v>
      </c>
      <c r="W2765" s="12">
        <f t="shared" si="262"/>
        <v>0.11290322580645161</v>
      </c>
      <c r="X2765" s="2" t="str">
        <f t="shared" si="263"/>
        <v>SCALE</v>
      </c>
      <c r="Y2765" s="22" t="str">
        <f t="shared" si="264"/>
        <v>Premium (751-1000)</v>
      </c>
    </row>
    <row r="2766" spans="1:25">
      <c r="A2766" s="2" t="s">
        <v>9503</v>
      </c>
      <c r="B2766" s="2" t="s">
        <v>495</v>
      </c>
      <c r="C2766" s="2" t="s">
        <v>9504</v>
      </c>
      <c r="D2766" s="2" t="s">
        <v>9505</v>
      </c>
      <c r="E2766" s="2" t="s">
        <v>85</v>
      </c>
      <c r="F2766" s="5">
        <v>5800</v>
      </c>
      <c r="G2766" s="2" t="s">
        <v>9506</v>
      </c>
      <c r="H2766" s="2" t="s">
        <v>134</v>
      </c>
      <c r="I2766" s="2" t="s">
        <v>7418</v>
      </c>
      <c r="J2766" s="2" t="s">
        <v>51</v>
      </c>
      <c r="K2766" s="9">
        <v>200</v>
      </c>
      <c r="L2766" s="9">
        <v>2275</v>
      </c>
      <c r="M2766" s="5">
        <v>84</v>
      </c>
      <c r="N2766" s="5">
        <v>0</v>
      </c>
      <c r="O2766" s="5">
        <v>71.040000000000006</v>
      </c>
      <c r="P2766" s="5">
        <v>0</v>
      </c>
      <c r="Q2766" s="2">
        <f t="shared" si="259"/>
        <v>-71.040000000000006</v>
      </c>
      <c r="R2766" s="5">
        <f t="shared" si="260"/>
        <v>-71.040000000000006</v>
      </c>
      <c r="S2766" s="11">
        <f t="shared" si="261"/>
        <v>-1</v>
      </c>
      <c r="T2766" s="5">
        <v>3.69</v>
      </c>
      <c r="U2766" s="5">
        <v>0.85</v>
      </c>
      <c r="V2766" s="5">
        <v>0</v>
      </c>
      <c r="W2766" s="12">
        <f t="shared" si="262"/>
        <v>0</v>
      </c>
      <c r="X2766" s="2" t="str">
        <f t="shared" si="263"/>
        <v>PAUSE</v>
      </c>
      <c r="Y2766" s="22" t="str">
        <f t="shared" si="264"/>
        <v>Low (100-300)</v>
      </c>
    </row>
    <row r="2767" spans="1:25">
      <c r="A2767" s="2" t="s">
        <v>9507</v>
      </c>
      <c r="B2767" s="2" t="s">
        <v>9508</v>
      </c>
      <c r="C2767" s="2" t="s">
        <v>21</v>
      </c>
      <c r="D2767" s="2" t="s">
        <v>359</v>
      </c>
      <c r="E2767" s="2" t="s">
        <v>40</v>
      </c>
      <c r="F2767" s="5">
        <v>2151</v>
      </c>
      <c r="G2767" s="2" t="s">
        <v>9509</v>
      </c>
      <c r="H2767" s="2" t="s">
        <v>50</v>
      </c>
      <c r="I2767" s="2" t="s">
        <v>7418</v>
      </c>
      <c r="J2767" s="2" t="s">
        <v>66</v>
      </c>
      <c r="K2767" s="9">
        <v>400</v>
      </c>
      <c r="L2767" s="9">
        <v>2198</v>
      </c>
      <c r="M2767" s="5">
        <v>56</v>
      </c>
      <c r="N2767" s="5">
        <v>2</v>
      </c>
      <c r="O2767" s="5">
        <v>41.36</v>
      </c>
      <c r="P2767" s="5">
        <v>135.86000000000001</v>
      </c>
      <c r="Q2767" s="2">
        <f t="shared" si="259"/>
        <v>94.500000000000014</v>
      </c>
      <c r="R2767" s="5">
        <f t="shared" si="260"/>
        <v>94.500000000000014</v>
      </c>
      <c r="S2767" s="11">
        <f t="shared" si="261"/>
        <v>2.2848162475822056</v>
      </c>
      <c r="T2767" s="5">
        <v>2.5499999999999998</v>
      </c>
      <c r="U2767" s="5">
        <v>0.74</v>
      </c>
      <c r="V2767" s="5">
        <v>20.68</v>
      </c>
      <c r="W2767" s="12">
        <f t="shared" si="262"/>
        <v>3.5714285714285712E-2</v>
      </c>
      <c r="X2767" s="2" t="str">
        <f t="shared" si="263"/>
        <v>SCALE</v>
      </c>
      <c r="Y2767" s="22" t="str">
        <f t="shared" si="264"/>
        <v>Mid (301-500)</v>
      </c>
    </row>
    <row r="2768" spans="1:25">
      <c r="A2768" s="2" t="s">
        <v>9510</v>
      </c>
      <c r="B2768" s="2" t="s">
        <v>1735</v>
      </c>
      <c r="C2768" s="2" t="s">
        <v>9511</v>
      </c>
      <c r="D2768" s="2" t="s">
        <v>4107</v>
      </c>
      <c r="E2768" s="2" t="s">
        <v>850</v>
      </c>
      <c r="F2768" s="5">
        <v>3750</v>
      </c>
      <c r="G2768" s="2" t="s">
        <v>9512</v>
      </c>
      <c r="H2768" s="2" t="s">
        <v>50</v>
      </c>
      <c r="I2768" s="2" t="s">
        <v>7418</v>
      </c>
      <c r="J2768" s="2" t="s">
        <v>66</v>
      </c>
      <c r="K2768" s="9">
        <v>400</v>
      </c>
      <c r="L2768" s="9">
        <v>963</v>
      </c>
      <c r="M2768" s="5">
        <v>17</v>
      </c>
      <c r="N2768" s="5">
        <v>2</v>
      </c>
      <c r="O2768" s="5">
        <v>13.77</v>
      </c>
      <c r="P2768" s="5">
        <v>72.97</v>
      </c>
      <c r="Q2768" s="2">
        <f t="shared" si="259"/>
        <v>59.2</v>
      </c>
      <c r="R2768" s="5">
        <f t="shared" si="260"/>
        <v>59.2</v>
      </c>
      <c r="S2768" s="11">
        <f t="shared" si="261"/>
        <v>4.29920116194626</v>
      </c>
      <c r="T2768" s="5">
        <v>1.77</v>
      </c>
      <c r="U2768" s="5">
        <v>0.81</v>
      </c>
      <c r="V2768" s="5">
        <v>6.88</v>
      </c>
      <c r="W2768" s="12">
        <f t="shared" si="262"/>
        <v>0.11764705882352941</v>
      </c>
      <c r="X2768" s="2" t="str">
        <f t="shared" si="263"/>
        <v>SCALE</v>
      </c>
      <c r="Y2768" s="22" t="str">
        <f t="shared" si="264"/>
        <v>Mid (301-500)</v>
      </c>
    </row>
    <row r="2769" spans="1:25">
      <c r="A2769" s="2" t="s">
        <v>9513</v>
      </c>
      <c r="B2769" s="2" t="s">
        <v>9514</v>
      </c>
      <c r="C2769" s="2" t="s">
        <v>9072</v>
      </c>
      <c r="D2769" s="2" t="s">
        <v>566</v>
      </c>
      <c r="E2769" s="2" t="s">
        <v>85</v>
      </c>
      <c r="F2769" s="5">
        <v>3250</v>
      </c>
      <c r="G2769" s="2" t="s">
        <v>9515</v>
      </c>
      <c r="H2769" s="2" t="s">
        <v>42</v>
      </c>
      <c r="I2769" s="2" t="s">
        <v>7418</v>
      </c>
      <c r="J2769" s="2" t="s">
        <v>300</v>
      </c>
      <c r="K2769" s="9">
        <v>1000</v>
      </c>
      <c r="L2769" s="9">
        <v>1500</v>
      </c>
      <c r="M2769" s="5">
        <v>32</v>
      </c>
      <c r="N2769" s="5">
        <v>2</v>
      </c>
      <c r="O2769" s="5">
        <v>24.42</v>
      </c>
      <c r="P2769" s="5">
        <v>127.78</v>
      </c>
      <c r="Q2769" s="2">
        <f t="shared" si="259"/>
        <v>103.36</v>
      </c>
      <c r="R2769" s="5">
        <f t="shared" si="260"/>
        <v>103.36</v>
      </c>
      <c r="S2769" s="11">
        <f t="shared" si="261"/>
        <v>4.2325962325962321</v>
      </c>
      <c r="T2769" s="5">
        <v>2.13</v>
      </c>
      <c r="U2769" s="5">
        <v>0.76</v>
      </c>
      <c r="V2769" s="5">
        <v>12.21</v>
      </c>
      <c r="W2769" s="12">
        <f t="shared" si="262"/>
        <v>6.25E-2</v>
      </c>
      <c r="X2769" s="2" t="str">
        <f t="shared" si="263"/>
        <v>SCALE</v>
      </c>
      <c r="Y2769" s="22" t="str">
        <f t="shared" si="264"/>
        <v>Premium (751-1000)</v>
      </c>
    </row>
    <row r="2770" spans="1:25">
      <c r="A2770" s="2" t="s">
        <v>9516</v>
      </c>
      <c r="B2770" s="2" t="s">
        <v>4537</v>
      </c>
      <c r="C2770" s="2" t="s">
        <v>1829</v>
      </c>
      <c r="D2770" s="2" t="s">
        <v>5502</v>
      </c>
      <c r="E2770" s="2" t="s">
        <v>23</v>
      </c>
      <c r="F2770" s="5">
        <v>2500</v>
      </c>
      <c r="G2770" s="2" t="s">
        <v>9517</v>
      </c>
      <c r="H2770" s="2" t="s">
        <v>161</v>
      </c>
      <c r="I2770" s="2" t="s">
        <v>7418</v>
      </c>
      <c r="J2770" s="2" t="s">
        <v>217</v>
      </c>
      <c r="K2770" s="9">
        <v>400</v>
      </c>
      <c r="L2770" s="9">
        <v>745</v>
      </c>
      <c r="M2770" s="5">
        <v>15</v>
      </c>
      <c r="N2770" s="5">
        <v>0</v>
      </c>
      <c r="O2770" s="5">
        <v>6.95</v>
      </c>
      <c r="P2770" s="5">
        <v>0</v>
      </c>
      <c r="Q2770" s="2">
        <f t="shared" si="259"/>
        <v>-6.95</v>
      </c>
      <c r="R2770" s="5">
        <f t="shared" si="260"/>
        <v>-6.95</v>
      </c>
      <c r="S2770" s="11">
        <f t="shared" si="261"/>
        <v>-1</v>
      </c>
      <c r="T2770" s="5">
        <v>2.0099999999999998</v>
      </c>
      <c r="U2770" s="5">
        <v>0.46</v>
      </c>
      <c r="V2770" s="5">
        <v>0</v>
      </c>
      <c r="W2770" s="12">
        <f t="shared" si="262"/>
        <v>0</v>
      </c>
      <c r="X2770" s="2" t="str">
        <f t="shared" si="263"/>
        <v>PAUSE</v>
      </c>
      <c r="Y2770" s="22" t="str">
        <f t="shared" si="264"/>
        <v>Mid (301-500)</v>
      </c>
    </row>
    <row r="2771" spans="1:25">
      <c r="A2771" s="2" t="s">
        <v>9518</v>
      </c>
      <c r="B2771" s="2" t="s">
        <v>7510</v>
      </c>
      <c r="C2771" s="2" t="s">
        <v>9519</v>
      </c>
      <c r="D2771" s="2" t="s">
        <v>2626</v>
      </c>
      <c r="E2771" s="2" t="s">
        <v>373</v>
      </c>
      <c r="F2771" s="5">
        <v>4000</v>
      </c>
      <c r="G2771" s="2" t="s">
        <v>9520</v>
      </c>
      <c r="H2771" s="2" t="s">
        <v>25</v>
      </c>
      <c r="I2771" s="2" t="s">
        <v>7418</v>
      </c>
      <c r="J2771" s="2" t="s">
        <v>120</v>
      </c>
      <c r="K2771" s="9">
        <v>800</v>
      </c>
      <c r="L2771" s="9">
        <v>827</v>
      </c>
      <c r="M2771" s="5">
        <v>27</v>
      </c>
      <c r="N2771" s="5">
        <v>1</v>
      </c>
      <c r="O2771" s="5">
        <v>14.02</v>
      </c>
      <c r="P2771" s="5">
        <v>61.9</v>
      </c>
      <c r="Q2771" s="2">
        <f t="shared" si="259"/>
        <v>47.879999999999995</v>
      </c>
      <c r="R2771" s="5">
        <f t="shared" si="260"/>
        <v>47.879999999999995</v>
      </c>
      <c r="S2771" s="11">
        <f t="shared" si="261"/>
        <v>3.4151212553495003</v>
      </c>
      <c r="T2771" s="5">
        <v>3.26</v>
      </c>
      <c r="U2771" s="5">
        <v>0.52</v>
      </c>
      <c r="V2771" s="5">
        <v>14.02</v>
      </c>
      <c r="W2771" s="12">
        <f t="shared" si="262"/>
        <v>3.7037037037037035E-2</v>
      </c>
      <c r="X2771" s="2" t="str">
        <f t="shared" si="263"/>
        <v>SCALE</v>
      </c>
      <c r="Y2771" s="22" t="str">
        <f t="shared" si="264"/>
        <v>Premium (751-1000)</v>
      </c>
    </row>
    <row r="2772" spans="1:25">
      <c r="A2772" s="2" t="s">
        <v>9521</v>
      </c>
      <c r="B2772" s="2" t="s">
        <v>9522</v>
      </c>
      <c r="C2772" s="2" t="s">
        <v>2574</v>
      </c>
      <c r="D2772" s="2" t="s">
        <v>446</v>
      </c>
      <c r="E2772" s="2" t="s">
        <v>188</v>
      </c>
      <c r="F2772" s="5">
        <v>3300</v>
      </c>
      <c r="G2772" s="2" t="s">
        <v>6533</v>
      </c>
      <c r="H2772" s="2" t="s">
        <v>134</v>
      </c>
      <c r="I2772" s="2" t="s">
        <v>7418</v>
      </c>
      <c r="J2772" s="2" t="s">
        <v>127</v>
      </c>
      <c r="K2772" s="9">
        <v>500</v>
      </c>
      <c r="L2772" s="9">
        <v>601</v>
      </c>
      <c r="M2772" s="5">
        <v>15</v>
      </c>
      <c r="N2772" s="5">
        <v>0</v>
      </c>
      <c r="O2772" s="5">
        <v>7.27</v>
      </c>
      <c r="P2772" s="5">
        <v>0</v>
      </c>
      <c r="Q2772" s="2">
        <f t="shared" si="259"/>
        <v>-7.27</v>
      </c>
      <c r="R2772" s="5">
        <f t="shared" si="260"/>
        <v>-7.27</v>
      </c>
      <c r="S2772" s="11">
        <f t="shared" si="261"/>
        <v>-1</v>
      </c>
      <c r="T2772" s="5">
        <v>2.5</v>
      </c>
      <c r="U2772" s="5">
        <v>0.48</v>
      </c>
      <c r="V2772" s="5">
        <v>0</v>
      </c>
      <c r="W2772" s="12">
        <f t="shared" si="262"/>
        <v>0</v>
      </c>
      <c r="X2772" s="2" t="str">
        <f t="shared" si="263"/>
        <v>PAUSE</v>
      </c>
      <c r="Y2772" s="22" t="str">
        <f t="shared" si="264"/>
        <v>Mid (301-500)</v>
      </c>
    </row>
    <row r="2773" spans="1:25">
      <c r="A2773" s="2" t="s">
        <v>9523</v>
      </c>
      <c r="B2773" s="2" t="s">
        <v>9524</v>
      </c>
      <c r="C2773" s="2" t="s">
        <v>9525</v>
      </c>
      <c r="D2773" s="2" t="s">
        <v>251</v>
      </c>
      <c r="E2773" s="2" t="s">
        <v>23</v>
      </c>
      <c r="F2773" s="5">
        <v>2250</v>
      </c>
      <c r="G2773" s="2" t="s">
        <v>9526</v>
      </c>
      <c r="H2773" s="2" t="s">
        <v>190</v>
      </c>
      <c r="I2773" s="2" t="s">
        <v>7418</v>
      </c>
      <c r="J2773" s="2" t="s">
        <v>120</v>
      </c>
      <c r="K2773" s="9">
        <v>200</v>
      </c>
      <c r="L2773" s="9">
        <v>1382</v>
      </c>
      <c r="M2773" s="5">
        <v>28</v>
      </c>
      <c r="N2773" s="5">
        <v>2</v>
      </c>
      <c r="O2773" s="5">
        <v>21.01</v>
      </c>
      <c r="P2773" s="5">
        <v>87.52</v>
      </c>
      <c r="Q2773" s="2">
        <f t="shared" si="259"/>
        <v>66.509999999999991</v>
      </c>
      <c r="R2773" s="5">
        <f t="shared" si="260"/>
        <v>66.509999999999991</v>
      </c>
      <c r="S2773" s="11">
        <f t="shared" si="261"/>
        <v>3.1656354117087093</v>
      </c>
      <c r="T2773" s="5">
        <v>2.0299999999999998</v>
      </c>
      <c r="U2773" s="5">
        <v>0.75</v>
      </c>
      <c r="V2773" s="5">
        <v>10.5</v>
      </c>
      <c r="W2773" s="12">
        <f t="shared" si="262"/>
        <v>7.1428571428571425E-2</v>
      </c>
      <c r="X2773" s="2" t="str">
        <f t="shared" si="263"/>
        <v>SCALE</v>
      </c>
      <c r="Y2773" s="22" t="str">
        <f t="shared" si="264"/>
        <v>Low (100-300)</v>
      </c>
    </row>
    <row r="2774" spans="1:25">
      <c r="A2774" s="2" t="s">
        <v>9527</v>
      </c>
      <c r="B2774" s="2" t="s">
        <v>1995</v>
      </c>
      <c r="C2774" s="2" t="s">
        <v>813</v>
      </c>
      <c r="D2774" s="2" t="s">
        <v>592</v>
      </c>
      <c r="E2774" s="2" t="s">
        <v>85</v>
      </c>
      <c r="F2774" s="5">
        <v>2250</v>
      </c>
      <c r="G2774" s="2">
        <v>0</v>
      </c>
      <c r="H2774" s="2" t="s">
        <v>58</v>
      </c>
      <c r="I2774" s="2" t="s">
        <v>7418</v>
      </c>
      <c r="J2774" s="2" t="s">
        <v>183</v>
      </c>
      <c r="K2774" s="9">
        <v>1000</v>
      </c>
      <c r="L2774" s="9">
        <v>1239</v>
      </c>
      <c r="M2774" s="5">
        <v>48</v>
      </c>
      <c r="N2774" s="5">
        <v>2</v>
      </c>
      <c r="O2774" s="5">
        <v>27.5</v>
      </c>
      <c r="P2774" s="5">
        <v>76.88</v>
      </c>
      <c r="Q2774" s="2">
        <f t="shared" si="259"/>
        <v>49.379999999999995</v>
      </c>
      <c r="R2774" s="5">
        <f t="shared" si="260"/>
        <v>49.379999999999995</v>
      </c>
      <c r="S2774" s="11">
        <f t="shared" si="261"/>
        <v>1.7956363636363635</v>
      </c>
      <c r="T2774" s="5">
        <v>3.87</v>
      </c>
      <c r="U2774" s="5">
        <v>0.56999999999999995</v>
      </c>
      <c r="V2774" s="5">
        <v>13.75</v>
      </c>
      <c r="W2774" s="12">
        <f t="shared" si="262"/>
        <v>4.1666666666666664E-2</v>
      </c>
      <c r="X2774" s="2" t="str">
        <f t="shared" si="263"/>
        <v>SCALE</v>
      </c>
      <c r="Y2774" s="22" t="str">
        <f t="shared" si="264"/>
        <v>Premium (751-1000)</v>
      </c>
    </row>
    <row r="2775" spans="1:25">
      <c r="A2775" s="2" t="s">
        <v>9528</v>
      </c>
      <c r="B2775" s="2" t="s">
        <v>9529</v>
      </c>
      <c r="C2775" s="2" t="s">
        <v>9530</v>
      </c>
      <c r="D2775" s="2" t="s">
        <v>3107</v>
      </c>
      <c r="E2775" s="2" t="s">
        <v>237</v>
      </c>
      <c r="F2775" s="5">
        <v>2299</v>
      </c>
      <c r="G2775" s="2" t="s">
        <v>801</v>
      </c>
      <c r="H2775" s="2" t="s">
        <v>167</v>
      </c>
      <c r="I2775" s="2" t="s">
        <v>7418</v>
      </c>
      <c r="J2775" s="2" t="s">
        <v>699</v>
      </c>
      <c r="K2775" s="9">
        <v>1000</v>
      </c>
      <c r="L2775" s="9">
        <v>2192</v>
      </c>
      <c r="M2775" s="5">
        <v>95</v>
      </c>
      <c r="N2775" s="5">
        <v>3</v>
      </c>
      <c r="O2775" s="5">
        <v>60.48</v>
      </c>
      <c r="P2775" s="5">
        <v>168.07</v>
      </c>
      <c r="Q2775" s="2">
        <f t="shared" si="259"/>
        <v>107.59</v>
      </c>
      <c r="R2775" s="5">
        <f t="shared" si="260"/>
        <v>107.59</v>
      </c>
      <c r="S2775" s="11">
        <f t="shared" si="261"/>
        <v>1.7789351851851853</v>
      </c>
      <c r="T2775" s="5">
        <v>4.33</v>
      </c>
      <c r="U2775" s="5">
        <v>0.64</v>
      </c>
      <c r="V2775" s="5">
        <v>20.16</v>
      </c>
      <c r="W2775" s="12">
        <f t="shared" si="262"/>
        <v>3.1578947368421054E-2</v>
      </c>
      <c r="X2775" s="2" t="str">
        <f t="shared" si="263"/>
        <v>SCALE</v>
      </c>
      <c r="Y2775" s="22" t="str">
        <f t="shared" si="264"/>
        <v>Premium (751-1000)</v>
      </c>
    </row>
    <row r="2776" spans="1:25">
      <c r="A2776" s="2" t="s">
        <v>9531</v>
      </c>
      <c r="B2776" s="2" t="s">
        <v>122</v>
      </c>
      <c r="C2776" s="2" t="s">
        <v>1539</v>
      </c>
      <c r="D2776" s="2" t="s">
        <v>9532</v>
      </c>
      <c r="E2776" s="2" t="s">
        <v>132</v>
      </c>
      <c r="F2776" s="5">
        <v>4500</v>
      </c>
      <c r="G2776" s="2" t="s">
        <v>9533</v>
      </c>
      <c r="H2776" s="2" t="s">
        <v>134</v>
      </c>
      <c r="I2776" s="2" t="s">
        <v>7418</v>
      </c>
      <c r="J2776" s="2" t="s">
        <v>177</v>
      </c>
      <c r="K2776" s="9">
        <v>800</v>
      </c>
      <c r="L2776" s="9">
        <v>1435</v>
      </c>
      <c r="M2776" s="5">
        <v>30</v>
      </c>
      <c r="N2776" s="5">
        <v>1</v>
      </c>
      <c r="O2776" s="5">
        <v>23.04</v>
      </c>
      <c r="P2776" s="5">
        <v>52.91</v>
      </c>
      <c r="Q2776" s="2">
        <f t="shared" si="259"/>
        <v>29.869999999999997</v>
      </c>
      <c r="R2776" s="5">
        <f t="shared" si="260"/>
        <v>29.869999999999997</v>
      </c>
      <c r="S2776" s="11">
        <f t="shared" si="261"/>
        <v>1.2964409722222221</v>
      </c>
      <c r="T2776" s="5">
        <v>2.09</v>
      </c>
      <c r="U2776" s="5">
        <v>0.77</v>
      </c>
      <c r="V2776" s="5">
        <v>23.04</v>
      </c>
      <c r="W2776" s="12">
        <f t="shared" si="262"/>
        <v>3.3333333333333333E-2</v>
      </c>
      <c r="X2776" s="2" t="str">
        <f t="shared" si="263"/>
        <v>SCALE</v>
      </c>
      <c r="Y2776" s="22" t="str">
        <f t="shared" si="264"/>
        <v>Premium (751-1000)</v>
      </c>
    </row>
    <row r="2777" spans="1:25">
      <c r="A2777" s="2" t="s">
        <v>9534</v>
      </c>
      <c r="B2777" s="2" t="s">
        <v>2895</v>
      </c>
      <c r="C2777" s="2" t="s">
        <v>1654</v>
      </c>
      <c r="D2777" s="2" t="s">
        <v>2973</v>
      </c>
      <c r="E2777" s="2" t="s">
        <v>1203</v>
      </c>
      <c r="F2777" s="5">
        <v>3750</v>
      </c>
      <c r="G2777" s="2" t="s">
        <v>9535</v>
      </c>
      <c r="H2777" s="2" t="s">
        <v>134</v>
      </c>
      <c r="I2777" s="2" t="s">
        <v>7418</v>
      </c>
      <c r="J2777" s="2" t="s">
        <v>95</v>
      </c>
      <c r="K2777" s="9">
        <v>600</v>
      </c>
      <c r="L2777" s="9">
        <v>2009</v>
      </c>
      <c r="M2777" s="5">
        <v>73</v>
      </c>
      <c r="N2777" s="5">
        <v>0</v>
      </c>
      <c r="O2777" s="5">
        <v>50.14</v>
      </c>
      <c r="P2777" s="5">
        <v>0</v>
      </c>
      <c r="Q2777" s="2">
        <f t="shared" si="259"/>
        <v>-50.14</v>
      </c>
      <c r="R2777" s="5">
        <f t="shared" si="260"/>
        <v>-50.14</v>
      </c>
      <c r="S2777" s="11">
        <f t="shared" si="261"/>
        <v>-1</v>
      </c>
      <c r="T2777" s="5">
        <v>3.63</v>
      </c>
      <c r="U2777" s="5">
        <v>0.69</v>
      </c>
      <c r="V2777" s="5">
        <v>0</v>
      </c>
      <c r="W2777" s="12">
        <f t="shared" si="262"/>
        <v>0</v>
      </c>
      <c r="X2777" s="2" t="str">
        <f t="shared" si="263"/>
        <v>PAUSE</v>
      </c>
      <c r="Y2777" s="22" t="str">
        <f t="shared" si="264"/>
        <v>High (501-750)</v>
      </c>
    </row>
    <row r="2778" spans="1:25">
      <c r="A2778" s="2" t="s">
        <v>9536</v>
      </c>
      <c r="B2778" s="2" t="s">
        <v>9537</v>
      </c>
      <c r="C2778" s="2" t="s">
        <v>9538</v>
      </c>
      <c r="D2778" s="2" t="s">
        <v>9539</v>
      </c>
      <c r="E2778" s="2" t="s">
        <v>953</v>
      </c>
      <c r="F2778" s="5">
        <v>1100</v>
      </c>
      <c r="G2778" s="2" t="s">
        <v>8630</v>
      </c>
      <c r="H2778" s="2" t="s">
        <v>42</v>
      </c>
      <c r="I2778" s="2" t="s">
        <v>7418</v>
      </c>
      <c r="J2778" s="2" t="s">
        <v>382</v>
      </c>
      <c r="K2778" s="9">
        <v>400</v>
      </c>
      <c r="L2778" s="9">
        <v>990</v>
      </c>
      <c r="M2778" s="5">
        <v>23</v>
      </c>
      <c r="N2778" s="5">
        <v>0</v>
      </c>
      <c r="O2778" s="5">
        <v>19.29</v>
      </c>
      <c r="P2778" s="5">
        <v>0</v>
      </c>
      <c r="Q2778" s="2">
        <f t="shared" si="259"/>
        <v>-19.29</v>
      </c>
      <c r="R2778" s="5">
        <f t="shared" si="260"/>
        <v>-19.29</v>
      </c>
      <c r="S2778" s="11">
        <f t="shared" si="261"/>
        <v>-1</v>
      </c>
      <c r="T2778" s="5">
        <v>2.3199999999999998</v>
      </c>
      <c r="U2778" s="5">
        <v>0.84</v>
      </c>
      <c r="V2778" s="5">
        <v>0</v>
      </c>
      <c r="W2778" s="12">
        <f t="shared" si="262"/>
        <v>0</v>
      </c>
      <c r="X2778" s="2" t="str">
        <f t="shared" si="263"/>
        <v>PAUSE</v>
      </c>
      <c r="Y2778" s="22" t="str">
        <f t="shared" si="264"/>
        <v>Mid (301-500)</v>
      </c>
    </row>
    <row r="2779" spans="1:25">
      <c r="A2779" s="2" t="s">
        <v>9540</v>
      </c>
      <c r="B2779" s="2" t="s">
        <v>4151</v>
      </c>
      <c r="C2779" s="2" t="s">
        <v>2318</v>
      </c>
      <c r="D2779" s="2" t="s">
        <v>1544</v>
      </c>
      <c r="E2779" s="2" t="s">
        <v>23</v>
      </c>
      <c r="F2779" s="5">
        <v>2250</v>
      </c>
      <c r="G2779" s="2" t="s">
        <v>598</v>
      </c>
      <c r="H2779" s="2" t="s">
        <v>312</v>
      </c>
      <c r="I2779" s="2" t="s">
        <v>7418</v>
      </c>
      <c r="J2779" s="2" t="s">
        <v>458</v>
      </c>
      <c r="K2779" s="9">
        <v>800</v>
      </c>
      <c r="L2779" s="9">
        <v>1106</v>
      </c>
      <c r="M2779" s="5">
        <v>24</v>
      </c>
      <c r="N2779" s="5">
        <v>0</v>
      </c>
      <c r="O2779" s="5">
        <v>15.92</v>
      </c>
      <c r="P2779" s="5">
        <v>0</v>
      </c>
      <c r="Q2779" s="2">
        <f t="shared" si="259"/>
        <v>-15.92</v>
      </c>
      <c r="R2779" s="5">
        <f t="shared" si="260"/>
        <v>-15.92</v>
      </c>
      <c r="S2779" s="11">
        <f t="shared" si="261"/>
        <v>-1</v>
      </c>
      <c r="T2779" s="5">
        <v>2.17</v>
      </c>
      <c r="U2779" s="5">
        <v>0.66</v>
      </c>
      <c r="V2779" s="5">
        <v>0</v>
      </c>
      <c r="W2779" s="12">
        <f t="shared" si="262"/>
        <v>0</v>
      </c>
      <c r="X2779" s="2" t="str">
        <f t="shared" si="263"/>
        <v>PAUSE</v>
      </c>
      <c r="Y2779" s="22" t="str">
        <f t="shared" si="264"/>
        <v>Premium (751-1000)</v>
      </c>
    </row>
    <row r="2780" spans="1:25">
      <c r="A2780" s="2" t="s">
        <v>9541</v>
      </c>
      <c r="B2780" s="2" t="s">
        <v>2248</v>
      </c>
      <c r="C2780" s="2" t="s">
        <v>9542</v>
      </c>
      <c r="D2780" s="2" t="s">
        <v>55</v>
      </c>
      <c r="E2780" s="2" t="s">
        <v>56</v>
      </c>
      <c r="F2780" s="5">
        <v>2501</v>
      </c>
      <c r="G2780" s="2" t="s">
        <v>9543</v>
      </c>
      <c r="H2780" s="2" t="s">
        <v>150</v>
      </c>
      <c r="I2780" s="2" t="s">
        <v>7418</v>
      </c>
      <c r="J2780" s="2" t="s">
        <v>183</v>
      </c>
      <c r="K2780" s="9">
        <v>500</v>
      </c>
      <c r="L2780" s="9">
        <v>727</v>
      </c>
      <c r="M2780" s="5">
        <v>29</v>
      </c>
      <c r="N2780" s="5">
        <v>2</v>
      </c>
      <c r="O2780" s="5">
        <v>23.18</v>
      </c>
      <c r="P2780" s="5">
        <v>74.02</v>
      </c>
      <c r="Q2780" s="2">
        <f t="shared" si="259"/>
        <v>50.839999999999996</v>
      </c>
      <c r="R2780" s="5">
        <f t="shared" si="260"/>
        <v>50.839999999999996</v>
      </c>
      <c r="S2780" s="11">
        <f t="shared" si="261"/>
        <v>2.1932700603968938</v>
      </c>
      <c r="T2780" s="5">
        <v>3.99</v>
      </c>
      <c r="U2780" s="5">
        <v>0.8</v>
      </c>
      <c r="V2780" s="5">
        <v>11.59</v>
      </c>
      <c r="W2780" s="12">
        <f t="shared" si="262"/>
        <v>6.8965517241379309E-2</v>
      </c>
      <c r="X2780" s="2" t="str">
        <f t="shared" si="263"/>
        <v>SCALE</v>
      </c>
      <c r="Y2780" s="22" t="str">
        <f t="shared" si="264"/>
        <v>Mid (301-500)</v>
      </c>
    </row>
    <row r="2781" spans="1:25">
      <c r="A2781" s="2" t="s">
        <v>9544</v>
      </c>
      <c r="B2781" s="2" t="s">
        <v>495</v>
      </c>
      <c r="C2781" s="2" t="s">
        <v>9545</v>
      </c>
      <c r="D2781" s="2" t="s">
        <v>9546</v>
      </c>
      <c r="E2781" s="2" t="s">
        <v>432</v>
      </c>
      <c r="F2781" s="5">
        <v>1256</v>
      </c>
      <c r="G2781" s="2" t="s">
        <v>9547</v>
      </c>
      <c r="H2781" s="2" t="s">
        <v>42</v>
      </c>
      <c r="I2781" s="2" t="s">
        <v>7418</v>
      </c>
      <c r="J2781" s="2" t="s">
        <v>59</v>
      </c>
      <c r="K2781" s="9">
        <v>300</v>
      </c>
      <c r="L2781" s="9">
        <v>2091</v>
      </c>
      <c r="M2781" s="5">
        <v>81</v>
      </c>
      <c r="N2781" s="5">
        <v>1</v>
      </c>
      <c r="O2781" s="5">
        <v>64.41</v>
      </c>
      <c r="P2781" s="5">
        <v>51.21</v>
      </c>
      <c r="Q2781" s="2">
        <f t="shared" si="259"/>
        <v>-13.199999999999996</v>
      </c>
      <c r="R2781" s="5">
        <f t="shared" si="260"/>
        <v>-13.199999999999996</v>
      </c>
      <c r="S2781" s="11">
        <f t="shared" si="261"/>
        <v>-0.20493712156497432</v>
      </c>
      <c r="T2781" s="5">
        <v>3.87</v>
      </c>
      <c r="U2781" s="5">
        <v>0.8</v>
      </c>
      <c r="V2781" s="5">
        <v>64.41</v>
      </c>
      <c r="W2781" s="12">
        <f t="shared" si="262"/>
        <v>1.2345679012345678E-2</v>
      </c>
      <c r="X2781" s="2" t="str">
        <f t="shared" si="263"/>
        <v>SCALE</v>
      </c>
      <c r="Y2781" s="22" t="str">
        <f t="shared" si="264"/>
        <v>Low (100-300)</v>
      </c>
    </row>
    <row r="2782" spans="1:25">
      <c r="A2782" s="2" t="s">
        <v>9548</v>
      </c>
      <c r="B2782" s="2" t="s">
        <v>9549</v>
      </c>
      <c r="C2782" s="2" t="s">
        <v>1654</v>
      </c>
      <c r="D2782" s="2" t="s">
        <v>552</v>
      </c>
      <c r="E2782" s="2" t="s">
        <v>222</v>
      </c>
      <c r="F2782" s="5">
        <v>1580</v>
      </c>
      <c r="G2782" s="2" t="s">
        <v>6417</v>
      </c>
      <c r="H2782" s="2" t="s">
        <v>266</v>
      </c>
      <c r="I2782" s="2" t="s">
        <v>7418</v>
      </c>
      <c r="J2782" s="2" t="s">
        <v>300</v>
      </c>
      <c r="K2782" s="9">
        <v>100</v>
      </c>
      <c r="L2782" s="9">
        <v>2253</v>
      </c>
      <c r="M2782" s="5">
        <v>84</v>
      </c>
      <c r="N2782" s="5">
        <v>0</v>
      </c>
      <c r="O2782" s="5">
        <v>58.04</v>
      </c>
      <c r="P2782" s="5">
        <v>0</v>
      </c>
      <c r="Q2782" s="2">
        <f t="shared" si="259"/>
        <v>-58.04</v>
      </c>
      <c r="R2782" s="5">
        <f t="shared" si="260"/>
        <v>-58.04</v>
      </c>
      <c r="S2782" s="11">
        <f t="shared" si="261"/>
        <v>-1</v>
      </c>
      <c r="T2782" s="5">
        <v>3.73</v>
      </c>
      <c r="U2782" s="5">
        <v>0.69</v>
      </c>
      <c r="V2782" s="5">
        <v>0</v>
      </c>
      <c r="W2782" s="12">
        <f t="shared" si="262"/>
        <v>0</v>
      </c>
      <c r="X2782" s="2" t="str">
        <f t="shared" si="263"/>
        <v>PAUSE</v>
      </c>
      <c r="Y2782" s="22" t="str">
        <f t="shared" si="264"/>
        <v>Low (100-300)</v>
      </c>
    </row>
    <row r="2783" spans="1:25">
      <c r="A2783" s="2" t="s">
        <v>9550</v>
      </c>
      <c r="B2783" s="2" t="s">
        <v>9551</v>
      </c>
      <c r="C2783" s="2" t="s">
        <v>9552</v>
      </c>
      <c r="D2783" s="2" t="s">
        <v>1849</v>
      </c>
      <c r="E2783" s="2" t="s">
        <v>281</v>
      </c>
      <c r="F2783" s="5">
        <v>3109</v>
      </c>
      <c r="G2783" s="2" t="s">
        <v>9553</v>
      </c>
      <c r="H2783" s="2" t="s">
        <v>58</v>
      </c>
      <c r="I2783" s="2" t="s">
        <v>7418</v>
      </c>
      <c r="J2783" s="2" t="s">
        <v>248</v>
      </c>
      <c r="K2783" s="9">
        <v>1000</v>
      </c>
      <c r="L2783" s="9">
        <v>1235</v>
      </c>
      <c r="M2783" s="5">
        <v>55</v>
      </c>
      <c r="N2783" s="5">
        <v>5</v>
      </c>
      <c r="O2783" s="5">
        <v>22.09</v>
      </c>
      <c r="P2783" s="5">
        <v>275.85000000000002</v>
      </c>
      <c r="Q2783" s="2">
        <f t="shared" si="259"/>
        <v>253.76000000000002</v>
      </c>
      <c r="R2783" s="5">
        <f t="shared" si="260"/>
        <v>253.76000000000002</v>
      </c>
      <c r="S2783" s="11">
        <f t="shared" si="261"/>
        <v>11.487550928021729</v>
      </c>
      <c r="T2783" s="5">
        <v>4.45</v>
      </c>
      <c r="U2783" s="5">
        <v>0.4</v>
      </c>
      <c r="V2783" s="5">
        <v>4.42</v>
      </c>
      <c r="W2783" s="12">
        <f t="shared" si="262"/>
        <v>9.0909090909090912E-2</v>
      </c>
      <c r="X2783" s="2" t="str">
        <f t="shared" si="263"/>
        <v>SCALE</v>
      </c>
      <c r="Y2783" s="22" t="str">
        <f t="shared" si="264"/>
        <v>Premium (751-1000)</v>
      </c>
    </row>
    <row r="2784" spans="1:25">
      <c r="A2784" s="2" t="s">
        <v>9554</v>
      </c>
      <c r="B2784" s="2" t="s">
        <v>1213</v>
      </c>
      <c r="C2784" s="2" t="s">
        <v>9555</v>
      </c>
      <c r="D2784" s="2" t="s">
        <v>99</v>
      </c>
      <c r="E2784" s="2" t="s">
        <v>100</v>
      </c>
      <c r="F2784" s="5">
        <v>1950</v>
      </c>
      <c r="G2784" s="2" t="s">
        <v>9556</v>
      </c>
      <c r="H2784" s="2" t="s">
        <v>161</v>
      </c>
      <c r="I2784" s="2" t="s">
        <v>7418</v>
      </c>
      <c r="J2784" s="2" t="s">
        <v>120</v>
      </c>
      <c r="K2784" s="9">
        <v>800</v>
      </c>
      <c r="L2784" s="9">
        <v>2327</v>
      </c>
      <c r="M2784" s="5">
        <v>88</v>
      </c>
      <c r="N2784" s="5">
        <v>0</v>
      </c>
      <c r="O2784" s="5">
        <v>60.49</v>
      </c>
      <c r="P2784" s="5">
        <v>0</v>
      </c>
      <c r="Q2784" s="2">
        <f t="shared" si="259"/>
        <v>-60.49</v>
      </c>
      <c r="R2784" s="5">
        <f t="shared" si="260"/>
        <v>-60.49</v>
      </c>
      <c r="S2784" s="11">
        <f t="shared" si="261"/>
        <v>-1</v>
      </c>
      <c r="T2784" s="5">
        <v>3.78</v>
      </c>
      <c r="U2784" s="5">
        <v>0.69</v>
      </c>
      <c r="V2784" s="5">
        <v>0</v>
      </c>
      <c r="W2784" s="12">
        <f t="shared" si="262"/>
        <v>0</v>
      </c>
      <c r="X2784" s="2" t="str">
        <f t="shared" si="263"/>
        <v>PAUSE</v>
      </c>
      <c r="Y2784" s="22" t="str">
        <f t="shared" si="264"/>
        <v>Premium (751-1000)</v>
      </c>
    </row>
    <row r="2785" spans="1:25">
      <c r="A2785" s="2" t="s">
        <v>9557</v>
      </c>
      <c r="B2785" s="2" t="s">
        <v>2070</v>
      </c>
      <c r="C2785" s="2" t="s">
        <v>9558</v>
      </c>
      <c r="D2785" s="2" t="s">
        <v>99</v>
      </c>
      <c r="E2785" s="2" t="s">
        <v>100</v>
      </c>
      <c r="F2785" s="5">
        <v>2200</v>
      </c>
      <c r="G2785" s="2" t="s">
        <v>7154</v>
      </c>
      <c r="H2785" s="2" t="s">
        <v>344</v>
      </c>
      <c r="I2785" s="2" t="s">
        <v>7418</v>
      </c>
      <c r="J2785" s="2" t="s">
        <v>43</v>
      </c>
      <c r="K2785" s="9">
        <v>600</v>
      </c>
      <c r="L2785" s="9">
        <v>998</v>
      </c>
      <c r="M2785" s="5">
        <v>27</v>
      </c>
      <c r="N2785" s="5">
        <v>2</v>
      </c>
      <c r="O2785" s="5">
        <v>21.39</v>
      </c>
      <c r="P2785" s="5">
        <v>123.13</v>
      </c>
      <c r="Q2785" s="2">
        <f t="shared" si="259"/>
        <v>101.74</v>
      </c>
      <c r="R2785" s="5">
        <f t="shared" si="260"/>
        <v>101.74</v>
      </c>
      <c r="S2785" s="11">
        <f t="shared" si="261"/>
        <v>4.7564282374941556</v>
      </c>
      <c r="T2785" s="5">
        <v>2.71</v>
      </c>
      <c r="U2785" s="5">
        <v>0.79</v>
      </c>
      <c r="V2785" s="5">
        <v>10.7</v>
      </c>
      <c r="W2785" s="12">
        <f t="shared" si="262"/>
        <v>7.407407407407407E-2</v>
      </c>
      <c r="X2785" s="2" t="str">
        <f t="shared" si="263"/>
        <v>SCALE</v>
      </c>
      <c r="Y2785" s="22" t="str">
        <f t="shared" si="264"/>
        <v>High (501-750)</v>
      </c>
    </row>
    <row r="2786" spans="1:25">
      <c r="A2786" s="2" t="s">
        <v>9559</v>
      </c>
      <c r="B2786" s="2" t="s">
        <v>2555</v>
      </c>
      <c r="C2786" s="2" t="s">
        <v>9560</v>
      </c>
      <c r="D2786" s="2" t="s">
        <v>9561</v>
      </c>
      <c r="E2786" s="2" t="s">
        <v>23</v>
      </c>
      <c r="F2786" s="5">
        <v>2200</v>
      </c>
      <c r="G2786" s="2" t="s">
        <v>9562</v>
      </c>
      <c r="H2786" s="2" t="s">
        <v>253</v>
      </c>
      <c r="I2786" s="2" t="s">
        <v>7418</v>
      </c>
      <c r="J2786" s="2" t="s">
        <v>66</v>
      </c>
      <c r="K2786" s="9">
        <v>1000</v>
      </c>
      <c r="L2786" s="9">
        <v>506</v>
      </c>
      <c r="M2786" s="5">
        <v>8</v>
      </c>
      <c r="N2786" s="5">
        <v>1</v>
      </c>
      <c r="O2786" s="5">
        <v>5.48</v>
      </c>
      <c r="P2786" s="5">
        <v>46.36</v>
      </c>
      <c r="Q2786" s="2">
        <f t="shared" si="259"/>
        <v>40.879999999999995</v>
      </c>
      <c r="R2786" s="5">
        <f t="shared" si="260"/>
        <v>40.879999999999995</v>
      </c>
      <c r="S2786" s="11">
        <f t="shared" si="261"/>
        <v>7.4598540145985384</v>
      </c>
      <c r="T2786" s="5">
        <v>1.58</v>
      </c>
      <c r="U2786" s="5">
        <v>0.68</v>
      </c>
      <c r="V2786" s="5">
        <v>5.48</v>
      </c>
      <c r="W2786" s="12">
        <f t="shared" si="262"/>
        <v>0.125</v>
      </c>
      <c r="X2786" s="2" t="str">
        <f t="shared" si="263"/>
        <v>SCALE</v>
      </c>
      <c r="Y2786" s="22" t="str">
        <f t="shared" si="264"/>
        <v>Premium (751-1000)</v>
      </c>
    </row>
    <row r="2787" spans="1:25">
      <c r="A2787" s="2" t="s">
        <v>9563</v>
      </c>
      <c r="B2787" s="2" t="s">
        <v>555</v>
      </c>
      <c r="C2787" s="2" t="s">
        <v>1262</v>
      </c>
      <c r="D2787" s="2" t="s">
        <v>1190</v>
      </c>
      <c r="E2787" s="2" t="s">
        <v>112</v>
      </c>
      <c r="F2787" s="5">
        <v>1900</v>
      </c>
      <c r="G2787" s="2" t="s">
        <v>9564</v>
      </c>
      <c r="H2787" s="2" t="s">
        <v>150</v>
      </c>
      <c r="I2787" s="2" t="s">
        <v>7418</v>
      </c>
      <c r="J2787" s="2" t="s">
        <v>319</v>
      </c>
      <c r="K2787" s="9">
        <v>500</v>
      </c>
      <c r="L2787" s="9">
        <v>1885</v>
      </c>
      <c r="M2787" s="5">
        <v>79</v>
      </c>
      <c r="N2787" s="5">
        <v>0</v>
      </c>
      <c r="O2787" s="5">
        <v>57.84</v>
      </c>
      <c r="P2787" s="5">
        <v>0</v>
      </c>
      <c r="Q2787" s="2">
        <f t="shared" si="259"/>
        <v>-57.84</v>
      </c>
      <c r="R2787" s="5">
        <f t="shared" si="260"/>
        <v>-57.84</v>
      </c>
      <c r="S2787" s="11">
        <f t="shared" si="261"/>
        <v>-1</v>
      </c>
      <c r="T2787" s="5">
        <v>4.1900000000000004</v>
      </c>
      <c r="U2787" s="5">
        <v>0.73</v>
      </c>
      <c r="V2787" s="5">
        <v>0</v>
      </c>
      <c r="W2787" s="12">
        <f t="shared" si="262"/>
        <v>0</v>
      </c>
      <c r="X2787" s="2" t="str">
        <f t="shared" si="263"/>
        <v>PAUSE</v>
      </c>
      <c r="Y2787" s="22" t="str">
        <f t="shared" si="264"/>
        <v>Mid (301-500)</v>
      </c>
    </row>
    <row r="2788" spans="1:25">
      <c r="A2788" s="2" t="s">
        <v>9565</v>
      </c>
      <c r="B2788" s="2" t="s">
        <v>1892</v>
      </c>
      <c r="C2788" s="2" t="s">
        <v>501</v>
      </c>
      <c r="D2788" s="2" t="s">
        <v>9566</v>
      </c>
      <c r="E2788" s="2" t="s">
        <v>112</v>
      </c>
      <c r="F2788" s="5">
        <v>4000</v>
      </c>
      <c r="G2788" s="2" t="s">
        <v>9567</v>
      </c>
      <c r="H2788" s="2" t="s">
        <v>161</v>
      </c>
      <c r="I2788" s="2" t="s">
        <v>7418</v>
      </c>
      <c r="J2788" s="2" t="s">
        <v>127</v>
      </c>
      <c r="K2788" s="9">
        <v>200</v>
      </c>
      <c r="L2788" s="9">
        <v>2087</v>
      </c>
      <c r="M2788" s="5">
        <v>73</v>
      </c>
      <c r="N2788" s="5">
        <v>0</v>
      </c>
      <c r="O2788" s="5">
        <v>59.46</v>
      </c>
      <c r="P2788" s="5">
        <v>0</v>
      </c>
      <c r="Q2788" s="2">
        <f t="shared" si="259"/>
        <v>-59.46</v>
      </c>
      <c r="R2788" s="5">
        <f t="shared" si="260"/>
        <v>-59.46</v>
      </c>
      <c r="S2788" s="11">
        <f t="shared" si="261"/>
        <v>-1</v>
      </c>
      <c r="T2788" s="5">
        <v>3.5</v>
      </c>
      <c r="U2788" s="5">
        <v>0.81</v>
      </c>
      <c r="V2788" s="5">
        <v>0</v>
      </c>
      <c r="W2788" s="12">
        <f t="shared" si="262"/>
        <v>0</v>
      </c>
      <c r="X2788" s="2" t="str">
        <f t="shared" si="263"/>
        <v>PAUSE</v>
      </c>
      <c r="Y2788" s="22" t="str">
        <f t="shared" si="264"/>
        <v>Low (100-300)</v>
      </c>
    </row>
    <row r="2789" spans="1:25">
      <c r="A2789" s="2" t="s">
        <v>9568</v>
      </c>
      <c r="B2789" s="2" t="s">
        <v>950</v>
      </c>
      <c r="C2789" s="2" t="s">
        <v>2747</v>
      </c>
      <c r="D2789" s="2" t="s">
        <v>1035</v>
      </c>
      <c r="E2789" s="2" t="s">
        <v>492</v>
      </c>
      <c r="F2789" s="5">
        <v>1500</v>
      </c>
      <c r="G2789" s="2" t="s">
        <v>9569</v>
      </c>
      <c r="H2789" s="2" t="s">
        <v>344</v>
      </c>
      <c r="I2789" s="2" t="s">
        <v>7418</v>
      </c>
      <c r="J2789" s="2" t="s">
        <v>35</v>
      </c>
      <c r="K2789" s="9">
        <v>600</v>
      </c>
      <c r="L2789" s="9">
        <v>1943</v>
      </c>
      <c r="M2789" s="5">
        <v>62</v>
      </c>
      <c r="N2789" s="5">
        <v>2</v>
      </c>
      <c r="O2789" s="5">
        <v>31.06</v>
      </c>
      <c r="P2789" s="5">
        <v>131</v>
      </c>
      <c r="Q2789" s="2">
        <f t="shared" si="259"/>
        <v>99.94</v>
      </c>
      <c r="R2789" s="5">
        <f t="shared" si="260"/>
        <v>99.94</v>
      </c>
      <c r="S2789" s="11">
        <f t="shared" si="261"/>
        <v>3.2176432710882166</v>
      </c>
      <c r="T2789" s="5">
        <v>3.19</v>
      </c>
      <c r="U2789" s="5">
        <v>0.5</v>
      </c>
      <c r="V2789" s="5">
        <v>15.53</v>
      </c>
      <c r="W2789" s="12">
        <f t="shared" si="262"/>
        <v>3.2258064516129031E-2</v>
      </c>
      <c r="X2789" s="2" t="str">
        <f t="shared" si="263"/>
        <v>SCALE</v>
      </c>
      <c r="Y2789" s="22" t="str">
        <f t="shared" si="264"/>
        <v>High (501-750)</v>
      </c>
    </row>
    <row r="2790" spans="1:25">
      <c r="A2790" s="2" t="s">
        <v>9570</v>
      </c>
      <c r="B2790" s="2" t="s">
        <v>6018</v>
      </c>
      <c r="C2790" s="2" t="s">
        <v>749</v>
      </c>
      <c r="D2790" s="2" t="s">
        <v>6932</v>
      </c>
      <c r="E2790" s="2" t="s">
        <v>40</v>
      </c>
      <c r="F2790" s="5">
        <v>3300</v>
      </c>
      <c r="G2790" s="2" t="s">
        <v>9571</v>
      </c>
      <c r="H2790" s="2" t="s">
        <v>25</v>
      </c>
      <c r="I2790" s="2" t="s">
        <v>7418</v>
      </c>
      <c r="J2790" s="2" t="s">
        <v>319</v>
      </c>
      <c r="K2790" s="9">
        <v>600</v>
      </c>
      <c r="L2790" s="9">
        <v>2041</v>
      </c>
      <c r="M2790" s="5">
        <v>77</v>
      </c>
      <c r="N2790" s="5">
        <v>6</v>
      </c>
      <c r="O2790" s="5">
        <v>47.11</v>
      </c>
      <c r="P2790" s="5">
        <v>217.66</v>
      </c>
      <c r="Q2790" s="2">
        <f t="shared" si="259"/>
        <v>170.55</v>
      </c>
      <c r="R2790" s="5">
        <f t="shared" si="260"/>
        <v>170.55</v>
      </c>
      <c r="S2790" s="11">
        <f t="shared" si="261"/>
        <v>3.6202504776056044</v>
      </c>
      <c r="T2790" s="5">
        <v>3.77</v>
      </c>
      <c r="U2790" s="5">
        <v>0.61</v>
      </c>
      <c r="V2790" s="5">
        <v>7.85</v>
      </c>
      <c r="W2790" s="12">
        <f t="shared" si="262"/>
        <v>7.792207792207792E-2</v>
      </c>
      <c r="X2790" s="2" t="str">
        <f t="shared" si="263"/>
        <v>SCALE</v>
      </c>
      <c r="Y2790" s="22" t="str">
        <f t="shared" si="264"/>
        <v>High (501-750)</v>
      </c>
    </row>
    <row r="2791" spans="1:25">
      <c r="A2791" s="2" t="s">
        <v>9572</v>
      </c>
      <c r="B2791" s="2" t="s">
        <v>2570</v>
      </c>
      <c r="C2791" s="2" t="s">
        <v>9573</v>
      </c>
      <c r="D2791" s="2" t="s">
        <v>1886</v>
      </c>
      <c r="E2791" s="2" t="s">
        <v>40</v>
      </c>
      <c r="F2791" s="5">
        <v>1250</v>
      </c>
      <c r="G2791" s="2" t="s">
        <v>9574</v>
      </c>
      <c r="H2791" s="2" t="s">
        <v>134</v>
      </c>
      <c r="I2791" s="2" t="s">
        <v>7418</v>
      </c>
      <c r="J2791" s="2" t="s">
        <v>27</v>
      </c>
      <c r="K2791" s="9">
        <v>300</v>
      </c>
      <c r="L2791" s="9">
        <v>2244</v>
      </c>
      <c r="M2791" s="5">
        <v>50</v>
      </c>
      <c r="N2791" s="5">
        <v>5</v>
      </c>
      <c r="O2791" s="5">
        <v>24.06</v>
      </c>
      <c r="P2791" s="5">
        <v>285.82</v>
      </c>
      <c r="Q2791" s="2">
        <f t="shared" si="259"/>
        <v>261.76</v>
      </c>
      <c r="R2791" s="5">
        <f t="shared" si="260"/>
        <v>261.76</v>
      </c>
      <c r="S2791" s="11">
        <f t="shared" si="261"/>
        <v>10.879467996674979</v>
      </c>
      <c r="T2791" s="5">
        <v>2.23</v>
      </c>
      <c r="U2791" s="5">
        <v>0.48</v>
      </c>
      <c r="V2791" s="5">
        <v>4.8099999999999996</v>
      </c>
      <c r="W2791" s="12">
        <f t="shared" si="262"/>
        <v>0.1</v>
      </c>
      <c r="X2791" s="2" t="str">
        <f t="shared" si="263"/>
        <v>SCALE</v>
      </c>
      <c r="Y2791" s="22" t="str">
        <f t="shared" si="264"/>
        <v>Low (100-300)</v>
      </c>
    </row>
    <row r="2792" spans="1:25">
      <c r="A2792" s="2" t="s">
        <v>9575</v>
      </c>
      <c r="B2792" s="2" t="s">
        <v>2118</v>
      </c>
      <c r="C2792" s="2" t="s">
        <v>9576</v>
      </c>
      <c r="D2792" s="2" t="s">
        <v>3034</v>
      </c>
      <c r="E2792" s="2" t="s">
        <v>118</v>
      </c>
      <c r="F2792" s="5">
        <v>3200</v>
      </c>
      <c r="G2792" s="2" t="s">
        <v>9577</v>
      </c>
      <c r="H2792" s="2" t="s">
        <v>34</v>
      </c>
      <c r="I2792" s="2" t="s">
        <v>7418</v>
      </c>
      <c r="J2792" s="2" t="s">
        <v>183</v>
      </c>
      <c r="K2792" s="9">
        <v>700</v>
      </c>
      <c r="L2792" s="9">
        <v>2248</v>
      </c>
      <c r="M2792" s="5">
        <v>47</v>
      </c>
      <c r="N2792" s="5">
        <v>1</v>
      </c>
      <c r="O2792" s="5">
        <v>33.700000000000003</v>
      </c>
      <c r="P2792" s="5">
        <v>72.42</v>
      </c>
      <c r="Q2792" s="2">
        <f t="shared" si="259"/>
        <v>38.72</v>
      </c>
      <c r="R2792" s="5">
        <f t="shared" si="260"/>
        <v>38.72</v>
      </c>
      <c r="S2792" s="11">
        <f t="shared" si="261"/>
        <v>1.1489614243323441</v>
      </c>
      <c r="T2792" s="5">
        <v>2.09</v>
      </c>
      <c r="U2792" s="5">
        <v>0.72</v>
      </c>
      <c r="V2792" s="5">
        <v>33.700000000000003</v>
      </c>
      <c r="W2792" s="12">
        <f t="shared" si="262"/>
        <v>2.1276595744680851E-2</v>
      </c>
      <c r="X2792" s="2" t="str">
        <f t="shared" si="263"/>
        <v>SCALE</v>
      </c>
      <c r="Y2792" s="22" t="str">
        <f t="shared" si="264"/>
        <v>High (501-750)</v>
      </c>
    </row>
    <row r="2793" spans="1:25">
      <c r="A2793" s="2" t="s">
        <v>9578</v>
      </c>
      <c r="B2793" s="2" t="s">
        <v>9579</v>
      </c>
      <c r="C2793" s="2" t="s">
        <v>235</v>
      </c>
      <c r="D2793" s="2" t="s">
        <v>2629</v>
      </c>
      <c r="E2793" s="2" t="s">
        <v>118</v>
      </c>
      <c r="F2793" s="5">
        <v>1900</v>
      </c>
      <c r="G2793" s="2" t="s">
        <v>9580</v>
      </c>
      <c r="H2793" s="2" t="s">
        <v>50</v>
      </c>
      <c r="I2793" s="2" t="s">
        <v>7418</v>
      </c>
      <c r="J2793" s="2" t="s">
        <v>232</v>
      </c>
      <c r="K2793" s="9">
        <v>1000</v>
      </c>
      <c r="L2793" s="9">
        <v>1319</v>
      </c>
      <c r="M2793" s="5">
        <v>40</v>
      </c>
      <c r="N2793" s="5">
        <v>1</v>
      </c>
      <c r="O2793" s="5">
        <v>25.25</v>
      </c>
      <c r="P2793" s="5">
        <v>47.77</v>
      </c>
      <c r="Q2793" s="2">
        <f t="shared" si="259"/>
        <v>22.520000000000003</v>
      </c>
      <c r="R2793" s="5">
        <f t="shared" si="260"/>
        <v>22.520000000000003</v>
      </c>
      <c r="S2793" s="11">
        <f t="shared" si="261"/>
        <v>0.89188118811881201</v>
      </c>
      <c r="T2793" s="5">
        <v>3.03</v>
      </c>
      <c r="U2793" s="5">
        <v>0.63</v>
      </c>
      <c r="V2793" s="5">
        <v>25.25</v>
      </c>
      <c r="W2793" s="12">
        <f t="shared" si="262"/>
        <v>2.5000000000000001E-2</v>
      </c>
      <c r="X2793" s="2" t="str">
        <f t="shared" si="263"/>
        <v>SCALE</v>
      </c>
      <c r="Y2793" s="22" t="str">
        <f t="shared" si="264"/>
        <v>Premium (751-1000)</v>
      </c>
    </row>
    <row r="2794" spans="1:25">
      <c r="A2794" s="2" t="s">
        <v>9581</v>
      </c>
      <c r="B2794" s="2" t="s">
        <v>9582</v>
      </c>
      <c r="C2794" s="2" t="s">
        <v>9583</v>
      </c>
      <c r="D2794" s="2" t="s">
        <v>63</v>
      </c>
      <c r="E2794" s="2" t="s">
        <v>32</v>
      </c>
      <c r="F2794" s="5">
        <v>1300</v>
      </c>
      <c r="G2794" s="2" t="s">
        <v>9584</v>
      </c>
      <c r="H2794" s="2" t="s">
        <v>167</v>
      </c>
      <c r="I2794" s="2" t="s">
        <v>7418</v>
      </c>
      <c r="J2794" s="2" t="s">
        <v>293</v>
      </c>
      <c r="K2794" s="9">
        <v>500</v>
      </c>
      <c r="L2794" s="9">
        <v>979</v>
      </c>
      <c r="M2794" s="5">
        <v>17</v>
      </c>
      <c r="N2794" s="5">
        <v>0</v>
      </c>
      <c r="O2794" s="5">
        <v>14.45</v>
      </c>
      <c r="P2794" s="5">
        <v>0</v>
      </c>
      <c r="Q2794" s="2">
        <f t="shared" si="259"/>
        <v>-14.45</v>
      </c>
      <c r="R2794" s="5">
        <f t="shared" si="260"/>
        <v>-14.45</v>
      </c>
      <c r="S2794" s="11">
        <f t="shared" si="261"/>
        <v>-1</v>
      </c>
      <c r="T2794" s="5">
        <v>1.74</v>
      </c>
      <c r="U2794" s="5">
        <v>0.85</v>
      </c>
      <c r="V2794" s="5">
        <v>0</v>
      </c>
      <c r="W2794" s="12">
        <f t="shared" si="262"/>
        <v>0</v>
      </c>
      <c r="X2794" s="2" t="str">
        <f t="shared" si="263"/>
        <v>PAUSE</v>
      </c>
      <c r="Y2794" s="22" t="str">
        <f t="shared" si="264"/>
        <v>Mid (301-500)</v>
      </c>
    </row>
    <row r="2795" spans="1:25">
      <c r="A2795" s="2" t="s">
        <v>9585</v>
      </c>
      <c r="B2795" s="2" t="s">
        <v>90</v>
      </c>
      <c r="C2795" s="2" t="s">
        <v>1320</v>
      </c>
      <c r="D2795" s="2" t="s">
        <v>3950</v>
      </c>
      <c r="E2795" s="2" t="s">
        <v>112</v>
      </c>
      <c r="F2795" s="5">
        <v>1100</v>
      </c>
      <c r="G2795" s="2" t="s">
        <v>9586</v>
      </c>
      <c r="H2795" s="2" t="s">
        <v>344</v>
      </c>
      <c r="I2795" s="2" t="s">
        <v>7418</v>
      </c>
      <c r="J2795" s="2" t="s">
        <v>51</v>
      </c>
      <c r="K2795" s="9">
        <v>300</v>
      </c>
      <c r="L2795" s="9">
        <v>673</v>
      </c>
      <c r="M2795" s="5">
        <v>10</v>
      </c>
      <c r="N2795" s="5">
        <v>0</v>
      </c>
      <c r="O2795" s="5">
        <v>8.34</v>
      </c>
      <c r="P2795" s="5">
        <v>0</v>
      </c>
      <c r="Q2795" s="2">
        <f t="shared" si="259"/>
        <v>-8.34</v>
      </c>
      <c r="R2795" s="5">
        <f t="shared" si="260"/>
        <v>-8.34</v>
      </c>
      <c r="S2795" s="11">
        <f t="shared" si="261"/>
        <v>-1</v>
      </c>
      <c r="T2795" s="5">
        <v>1.49</v>
      </c>
      <c r="U2795" s="5">
        <v>0.83</v>
      </c>
      <c r="V2795" s="5">
        <v>0</v>
      </c>
      <c r="W2795" s="12">
        <f t="shared" si="262"/>
        <v>0</v>
      </c>
      <c r="X2795" s="2" t="str">
        <f t="shared" si="263"/>
        <v>PAUSE</v>
      </c>
      <c r="Y2795" s="22" t="str">
        <f t="shared" si="264"/>
        <v>Low (100-300)</v>
      </c>
    </row>
    <row r="2796" spans="1:25">
      <c r="A2796" s="2" t="s">
        <v>9587</v>
      </c>
      <c r="B2796" s="2" t="s">
        <v>1866</v>
      </c>
      <c r="C2796" s="2" t="s">
        <v>143</v>
      </c>
      <c r="D2796" s="2" t="s">
        <v>9588</v>
      </c>
      <c r="E2796" s="2" t="s">
        <v>125</v>
      </c>
      <c r="F2796" s="5">
        <v>3400</v>
      </c>
      <c r="G2796" s="2" t="s">
        <v>9589</v>
      </c>
      <c r="H2796" s="2" t="s">
        <v>65</v>
      </c>
      <c r="I2796" s="2" t="s">
        <v>7418</v>
      </c>
      <c r="J2796" s="2" t="s">
        <v>293</v>
      </c>
      <c r="K2796" s="9">
        <v>800</v>
      </c>
      <c r="L2796" s="9">
        <v>2138</v>
      </c>
      <c r="M2796" s="5">
        <v>87</v>
      </c>
      <c r="N2796" s="5">
        <v>0</v>
      </c>
      <c r="O2796" s="5">
        <v>54.28</v>
      </c>
      <c r="P2796" s="5">
        <v>0</v>
      </c>
      <c r="Q2796" s="2">
        <f t="shared" si="259"/>
        <v>-54.28</v>
      </c>
      <c r="R2796" s="5">
        <f t="shared" si="260"/>
        <v>-54.28</v>
      </c>
      <c r="S2796" s="11">
        <f t="shared" si="261"/>
        <v>-1</v>
      </c>
      <c r="T2796" s="5">
        <v>4.07</v>
      </c>
      <c r="U2796" s="5">
        <v>0.62</v>
      </c>
      <c r="V2796" s="5">
        <v>0</v>
      </c>
      <c r="W2796" s="12">
        <f t="shared" si="262"/>
        <v>0</v>
      </c>
      <c r="X2796" s="2" t="str">
        <f t="shared" si="263"/>
        <v>PAUSE</v>
      </c>
      <c r="Y2796" s="22" t="str">
        <f t="shared" si="264"/>
        <v>Premium (751-1000)</v>
      </c>
    </row>
    <row r="2797" spans="1:25">
      <c r="A2797" s="2" t="s">
        <v>9590</v>
      </c>
      <c r="B2797" s="2" t="s">
        <v>9591</v>
      </c>
      <c r="C2797" s="2" t="s">
        <v>9592</v>
      </c>
      <c r="D2797" s="2" t="s">
        <v>1135</v>
      </c>
      <c r="E2797" s="2" t="s">
        <v>112</v>
      </c>
      <c r="F2797" s="5">
        <v>2900</v>
      </c>
      <c r="G2797" s="2" t="s">
        <v>6506</v>
      </c>
      <c r="H2797" s="2" t="s">
        <v>134</v>
      </c>
      <c r="I2797" s="2" t="s">
        <v>7418</v>
      </c>
      <c r="J2797" s="2" t="s">
        <v>232</v>
      </c>
      <c r="K2797" s="9">
        <v>300</v>
      </c>
      <c r="L2797" s="9">
        <v>2149</v>
      </c>
      <c r="M2797" s="5">
        <v>51</v>
      </c>
      <c r="N2797" s="5">
        <v>1</v>
      </c>
      <c r="O2797" s="5">
        <v>27.92</v>
      </c>
      <c r="P2797" s="5">
        <v>52.26</v>
      </c>
      <c r="Q2797" s="2">
        <f t="shared" si="259"/>
        <v>24.339999999999996</v>
      </c>
      <c r="R2797" s="5">
        <f t="shared" si="260"/>
        <v>24.339999999999996</v>
      </c>
      <c r="S2797" s="11">
        <f t="shared" si="261"/>
        <v>0.87177650429799414</v>
      </c>
      <c r="T2797" s="5">
        <v>2.37</v>
      </c>
      <c r="U2797" s="5">
        <v>0.55000000000000004</v>
      </c>
      <c r="V2797" s="5">
        <v>27.92</v>
      </c>
      <c r="W2797" s="12">
        <f t="shared" si="262"/>
        <v>1.9607843137254902E-2</v>
      </c>
      <c r="X2797" s="2" t="str">
        <f t="shared" si="263"/>
        <v>SCALE</v>
      </c>
      <c r="Y2797" s="22" t="str">
        <f t="shared" si="264"/>
        <v>Low (100-300)</v>
      </c>
    </row>
    <row r="2798" spans="1:25">
      <c r="A2798" s="2" t="s">
        <v>9593</v>
      </c>
      <c r="B2798" s="2" t="s">
        <v>9594</v>
      </c>
      <c r="C2798" s="2" t="s">
        <v>269</v>
      </c>
      <c r="D2798" s="2" t="s">
        <v>829</v>
      </c>
      <c r="E2798" s="2" t="s">
        <v>112</v>
      </c>
      <c r="F2798" s="5">
        <v>1700</v>
      </c>
      <c r="G2798" s="2" t="s">
        <v>9595</v>
      </c>
      <c r="H2798" s="2" t="s">
        <v>134</v>
      </c>
      <c r="I2798" s="2" t="s">
        <v>7418</v>
      </c>
      <c r="J2798" s="2" t="s">
        <v>361</v>
      </c>
      <c r="K2798" s="9">
        <v>200</v>
      </c>
      <c r="L2798" s="9">
        <v>2012</v>
      </c>
      <c r="M2798" s="5">
        <v>66</v>
      </c>
      <c r="N2798" s="5">
        <v>7</v>
      </c>
      <c r="O2798" s="5">
        <v>43.36</v>
      </c>
      <c r="P2798" s="5">
        <v>272.23</v>
      </c>
      <c r="Q2798" s="2">
        <f t="shared" si="259"/>
        <v>228.87</v>
      </c>
      <c r="R2798" s="5">
        <f t="shared" si="260"/>
        <v>228.87</v>
      </c>
      <c r="S2798" s="11">
        <f t="shared" si="261"/>
        <v>5.2783671586715872</v>
      </c>
      <c r="T2798" s="5">
        <v>3.28</v>
      </c>
      <c r="U2798" s="5">
        <v>0.66</v>
      </c>
      <c r="V2798" s="5">
        <v>6.19</v>
      </c>
      <c r="W2798" s="12">
        <f t="shared" si="262"/>
        <v>0.10606060606060606</v>
      </c>
      <c r="X2798" s="2" t="str">
        <f t="shared" si="263"/>
        <v>SCALE</v>
      </c>
      <c r="Y2798" s="22" t="str">
        <f t="shared" si="264"/>
        <v>Low (100-300)</v>
      </c>
    </row>
    <row r="2799" spans="1:25">
      <c r="A2799" s="2" t="s">
        <v>9596</v>
      </c>
      <c r="B2799" s="2" t="s">
        <v>1610</v>
      </c>
      <c r="C2799" s="2" t="s">
        <v>153</v>
      </c>
      <c r="D2799" s="2" t="s">
        <v>1511</v>
      </c>
      <c r="E2799" s="2" t="s">
        <v>40</v>
      </c>
      <c r="F2799" s="5">
        <v>1430</v>
      </c>
      <c r="G2799" s="2" t="s">
        <v>9597</v>
      </c>
      <c r="H2799" s="2" t="s">
        <v>94</v>
      </c>
      <c r="I2799" s="2" t="s">
        <v>7418</v>
      </c>
      <c r="J2799" s="2" t="s">
        <v>59</v>
      </c>
      <c r="K2799" s="9">
        <v>700</v>
      </c>
      <c r="L2799" s="9">
        <v>1102</v>
      </c>
      <c r="M2799" s="5">
        <v>21</v>
      </c>
      <c r="N2799" s="5">
        <v>1</v>
      </c>
      <c r="O2799" s="5">
        <v>8.44</v>
      </c>
      <c r="P2799" s="5">
        <v>73.69</v>
      </c>
      <c r="Q2799" s="2">
        <f t="shared" si="259"/>
        <v>65.25</v>
      </c>
      <c r="R2799" s="5">
        <f t="shared" si="260"/>
        <v>65.25</v>
      </c>
      <c r="S2799" s="11">
        <f t="shared" si="261"/>
        <v>7.7310426540284363</v>
      </c>
      <c r="T2799" s="5">
        <v>1.91</v>
      </c>
      <c r="U2799" s="5">
        <v>0.4</v>
      </c>
      <c r="V2799" s="5">
        <v>8.44</v>
      </c>
      <c r="W2799" s="12">
        <f t="shared" si="262"/>
        <v>4.7619047619047616E-2</v>
      </c>
      <c r="X2799" s="2" t="str">
        <f t="shared" si="263"/>
        <v>SCALE</v>
      </c>
      <c r="Y2799" s="22" t="str">
        <f t="shared" si="264"/>
        <v>High (501-750)</v>
      </c>
    </row>
    <row r="2800" spans="1:25">
      <c r="A2800" s="2" t="s">
        <v>9598</v>
      </c>
      <c r="B2800" s="2" t="s">
        <v>803</v>
      </c>
      <c r="C2800" s="2" t="s">
        <v>9599</v>
      </c>
      <c r="D2800" s="2" t="s">
        <v>9600</v>
      </c>
      <c r="E2800" s="2" t="s">
        <v>40</v>
      </c>
      <c r="F2800" s="5">
        <v>1000</v>
      </c>
      <c r="G2800" s="2" t="s">
        <v>9601</v>
      </c>
      <c r="H2800" s="2" t="s">
        <v>94</v>
      </c>
      <c r="I2800" s="2" t="s">
        <v>7418</v>
      </c>
      <c r="J2800" s="2" t="s">
        <v>458</v>
      </c>
      <c r="K2800" s="9">
        <v>200</v>
      </c>
      <c r="L2800" s="9">
        <v>2086</v>
      </c>
      <c r="M2800" s="5">
        <v>82</v>
      </c>
      <c r="N2800" s="5">
        <v>8</v>
      </c>
      <c r="O2800" s="5">
        <v>49.07</v>
      </c>
      <c r="P2800" s="5">
        <v>407.8</v>
      </c>
      <c r="Q2800" s="2">
        <f t="shared" si="259"/>
        <v>358.73</v>
      </c>
      <c r="R2800" s="5">
        <f t="shared" si="260"/>
        <v>358.73</v>
      </c>
      <c r="S2800" s="11">
        <f t="shared" si="261"/>
        <v>7.3105767271245163</v>
      </c>
      <c r="T2800" s="5">
        <v>3.93</v>
      </c>
      <c r="U2800" s="5">
        <v>0.6</v>
      </c>
      <c r="V2800" s="5">
        <v>6.13</v>
      </c>
      <c r="W2800" s="12">
        <f t="shared" si="262"/>
        <v>9.7560975609756101E-2</v>
      </c>
      <c r="X2800" s="2" t="str">
        <f t="shared" si="263"/>
        <v>SCALE</v>
      </c>
      <c r="Y2800" s="22" t="str">
        <f t="shared" si="264"/>
        <v>Low (100-300)</v>
      </c>
    </row>
    <row r="2801" spans="1:25">
      <c r="A2801" s="2" t="s">
        <v>9602</v>
      </c>
      <c r="B2801" s="2" t="s">
        <v>1542</v>
      </c>
      <c r="C2801" s="2" t="s">
        <v>9603</v>
      </c>
      <c r="D2801" s="2" t="s">
        <v>1412</v>
      </c>
      <c r="E2801" s="2" t="s">
        <v>56</v>
      </c>
      <c r="F2801" s="5">
        <v>3000</v>
      </c>
      <c r="G2801" s="2" t="s">
        <v>9604</v>
      </c>
      <c r="H2801" s="2" t="s">
        <v>50</v>
      </c>
      <c r="I2801" s="2" t="s">
        <v>7418</v>
      </c>
      <c r="J2801" s="2" t="s">
        <v>59</v>
      </c>
      <c r="K2801" s="9">
        <v>400</v>
      </c>
      <c r="L2801" s="9">
        <v>1719</v>
      </c>
      <c r="M2801" s="5">
        <v>28</v>
      </c>
      <c r="N2801" s="5">
        <v>0</v>
      </c>
      <c r="O2801" s="5">
        <v>21.01</v>
      </c>
      <c r="P2801" s="5">
        <v>0</v>
      </c>
      <c r="Q2801" s="2">
        <f t="shared" si="259"/>
        <v>-21.01</v>
      </c>
      <c r="R2801" s="5">
        <f t="shared" si="260"/>
        <v>-21.01</v>
      </c>
      <c r="S2801" s="11">
        <f t="shared" si="261"/>
        <v>-1</v>
      </c>
      <c r="T2801" s="5">
        <v>1.63</v>
      </c>
      <c r="U2801" s="5">
        <v>0.75</v>
      </c>
      <c r="V2801" s="5">
        <v>0</v>
      </c>
      <c r="W2801" s="12">
        <f t="shared" si="262"/>
        <v>0</v>
      </c>
      <c r="X2801" s="2" t="str">
        <f t="shared" si="263"/>
        <v>PAUSE</v>
      </c>
      <c r="Y2801" s="22" t="str">
        <f t="shared" si="264"/>
        <v>Mid (301-500)</v>
      </c>
    </row>
    <row r="2802" spans="1:25">
      <c r="A2802" s="2" t="s">
        <v>9605</v>
      </c>
      <c r="B2802" s="2" t="s">
        <v>9606</v>
      </c>
      <c r="C2802" s="2" t="s">
        <v>9607</v>
      </c>
      <c r="D2802" s="2" t="s">
        <v>251</v>
      </c>
      <c r="E2802" s="2" t="s">
        <v>23</v>
      </c>
      <c r="F2802" s="5">
        <v>3300</v>
      </c>
      <c r="G2802" s="2" t="s">
        <v>9608</v>
      </c>
      <c r="H2802" s="2" t="s">
        <v>312</v>
      </c>
      <c r="I2802" s="2" t="s">
        <v>7418</v>
      </c>
      <c r="J2802" s="2" t="s">
        <v>313</v>
      </c>
      <c r="K2802" s="9">
        <v>500</v>
      </c>
      <c r="L2802" s="9">
        <v>1408</v>
      </c>
      <c r="M2802" s="5">
        <v>28</v>
      </c>
      <c r="N2802" s="5">
        <v>0</v>
      </c>
      <c r="O2802" s="5">
        <v>13.95</v>
      </c>
      <c r="P2802" s="5">
        <v>0</v>
      </c>
      <c r="Q2802" s="2">
        <f t="shared" si="259"/>
        <v>-13.95</v>
      </c>
      <c r="R2802" s="5">
        <f t="shared" si="260"/>
        <v>-13.95</v>
      </c>
      <c r="S2802" s="11">
        <f t="shared" si="261"/>
        <v>-1</v>
      </c>
      <c r="T2802" s="5">
        <v>1.99</v>
      </c>
      <c r="U2802" s="5">
        <v>0.5</v>
      </c>
      <c r="V2802" s="5">
        <v>0</v>
      </c>
      <c r="W2802" s="12">
        <f t="shared" si="262"/>
        <v>0</v>
      </c>
      <c r="X2802" s="2" t="str">
        <f t="shared" si="263"/>
        <v>PAUSE</v>
      </c>
      <c r="Y2802" s="22" t="str">
        <f t="shared" si="264"/>
        <v>Mid (301-500)</v>
      </c>
    </row>
    <row r="2803" spans="1:25">
      <c r="A2803" s="2" t="s">
        <v>9609</v>
      </c>
      <c r="B2803" s="2" t="s">
        <v>9610</v>
      </c>
      <c r="C2803" s="2" t="s">
        <v>9611</v>
      </c>
      <c r="D2803" s="2" t="s">
        <v>2155</v>
      </c>
      <c r="E2803" s="2" t="s">
        <v>188</v>
      </c>
      <c r="F2803" s="5">
        <v>3500</v>
      </c>
      <c r="G2803" s="2" t="s">
        <v>9612</v>
      </c>
      <c r="H2803" s="2" t="s">
        <v>190</v>
      </c>
      <c r="I2803" s="2" t="s">
        <v>7418</v>
      </c>
      <c r="J2803" s="2" t="s">
        <v>43</v>
      </c>
      <c r="K2803" s="9">
        <v>400</v>
      </c>
      <c r="L2803" s="9">
        <v>1688</v>
      </c>
      <c r="M2803" s="5">
        <v>34</v>
      </c>
      <c r="N2803" s="5">
        <v>3</v>
      </c>
      <c r="O2803" s="5">
        <v>21.56</v>
      </c>
      <c r="P2803" s="5">
        <v>111.24</v>
      </c>
      <c r="Q2803" s="2">
        <f t="shared" si="259"/>
        <v>89.679999999999993</v>
      </c>
      <c r="R2803" s="5">
        <f t="shared" si="260"/>
        <v>89.679999999999993</v>
      </c>
      <c r="S2803" s="11">
        <f t="shared" si="261"/>
        <v>4.1595547309833023</v>
      </c>
      <c r="T2803" s="5">
        <v>2.0099999999999998</v>
      </c>
      <c r="U2803" s="5">
        <v>0.63</v>
      </c>
      <c r="V2803" s="5">
        <v>7.19</v>
      </c>
      <c r="W2803" s="12">
        <f t="shared" si="262"/>
        <v>8.8235294117647065E-2</v>
      </c>
      <c r="X2803" s="2" t="str">
        <f t="shared" si="263"/>
        <v>SCALE</v>
      </c>
      <c r="Y2803" s="22" t="str">
        <f t="shared" si="264"/>
        <v>Mid (301-500)</v>
      </c>
    </row>
    <row r="2804" spans="1:25">
      <c r="A2804" s="2" t="s">
        <v>9613</v>
      </c>
      <c r="B2804" s="2" t="s">
        <v>799</v>
      </c>
      <c r="C2804" s="2" t="s">
        <v>2318</v>
      </c>
      <c r="D2804" s="2" t="s">
        <v>6421</v>
      </c>
      <c r="E2804" s="2" t="s">
        <v>112</v>
      </c>
      <c r="F2804" s="5">
        <v>1105</v>
      </c>
      <c r="G2804" s="2" t="s">
        <v>9614</v>
      </c>
      <c r="H2804" s="2" t="s">
        <v>65</v>
      </c>
      <c r="I2804" s="2" t="s">
        <v>7418</v>
      </c>
      <c r="J2804" s="2" t="s">
        <v>206</v>
      </c>
      <c r="K2804" s="9">
        <v>300</v>
      </c>
      <c r="L2804" s="9">
        <v>2124</v>
      </c>
      <c r="M2804" s="5">
        <v>85</v>
      </c>
      <c r="N2804" s="5">
        <v>8</v>
      </c>
      <c r="O2804" s="5">
        <v>67.92</v>
      </c>
      <c r="P2804" s="5">
        <v>498.19</v>
      </c>
      <c r="Q2804" s="2">
        <f t="shared" si="259"/>
        <v>430.27</v>
      </c>
      <c r="R2804" s="5">
        <f t="shared" si="260"/>
        <v>430.27</v>
      </c>
      <c r="S2804" s="11">
        <f t="shared" si="261"/>
        <v>6.3349528857479385</v>
      </c>
      <c r="T2804" s="5">
        <v>4</v>
      </c>
      <c r="U2804" s="5">
        <v>0.8</v>
      </c>
      <c r="V2804" s="5">
        <v>8.49</v>
      </c>
      <c r="W2804" s="12">
        <f t="shared" si="262"/>
        <v>9.4117647058823528E-2</v>
      </c>
      <c r="X2804" s="2" t="str">
        <f t="shared" si="263"/>
        <v>SCALE</v>
      </c>
      <c r="Y2804" s="22" t="str">
        <f t="shared" si="264"/>
        <v>Low (100-300)</v>
      </c>
    </row>
    <row r="2805" spans="1:25">
      <c r="A2805" s="2" t="s">
        <v>9615</v>
      </c>
      <c r="B2805" s="2" t="s">
        <v>9616</v>
      </c>
      <c r="C2805" s="2" t="s">
        <v>5371</v>
      </c>
      <c r="D2805" s="2" t="s">
        <v>2667</v>
      </c>
      <c r="E2805" s="2" t="s">
        <v>23</v>
      </c>
      <c r="F2805" s="5">
        <v>2250</v>
      </c>
      <c r="G2805" s="2" t="s">
        <v>9617</v>
      </c>
      <c r="H2805" s="2" t="s">
        <v>312</v>
      </c>
      <c r="I2805" s="2" t="s">
        <v>7418</v>
      </c>
      <c r="J2805" s="2" t="s">
        <v>293</v>
      </c>
      <c r="K2805" s="9">
        <v>300</v>
      </c>
      <c r="L2805" s="9">
        <v>1835</v>
      </c>
      <c r="M2805" s="5">
        <v>39</v>
      </c>
      <c r="N2805" s="5">
        <v>0</v>
      </c>
      <c r="O2805" s="5">
        <v>17.73</v>
      </c>
      <c r="P2805" s="5">
        <v>0</v>
      </c>
      <c r="Q2805" s="2">
        <f t="shared" si="259"/>
        <v>-17.73</v>
      </c>
      <c r="R2805" s="5">
        <f t="shared" si="260"/>
        <v>-17.73</v>
      </c>
      <c r="S2805" s="11">
        <f t="shared" si="261"/>
        <v>-1</v>
      </c>
      <c r="T2805" s="5">
        <v>2.13</v>
      </c>
      <c r="U2805" s="5">
        <v>0.45</v>
      </c>
      <c r="V2805" s="5">
        <v>0</v>
      </c>
      <c r="W2805" s="12">
        <f t="shared" si="262"/>
        <v>0</v>
      </c>
      <c r="X2805" s="2" t="str">
        <f t="shared" si="263"/>
        <v>PAUSE</v>
      </c>
      <c r="Y2805" s="22" t="str">
        <f t="shared" si="264"/>
        <v>Low (100-300)</v>
      </c>
    </row>
    <row r="2806" spans="1:25">
      <c r="A2806" s="2" t="s">
        <v>9618</v>
      </c>
      <c r="B2806" s="2" t="s">
        <v>739</v>
      </c>
      <c r="C2806" s="2" t="s">
        <v>1615</v>
      </c>
      <c r="D2806" s="2" t="s">
        <v>5260</v>
      </c>
      <c r="E2806" s="2" t="s">
        <v>23</v>
      </c>
      <c r="F2806" s="5">
        <v>2340</v>
      </c>
      <c r="G2806" s="2" t="s">
        <v>9619</v>
      </c>
      <c r="H2806" s="2" t="s">
        <v>161</v>
      </c>
      <c r="I2806" s="2" t="s">
        <v>7418</v>
      </c>
      <c r="J2806" s="2" t="s">
        <v>313</v>
      </c>
      <c r="K2806" s="9">
        <v>600</v>
      </c>
      <c r="L2806" s="9">
        <v>1484</v>
      </c>
      <c r="M2806" s="5">
        <v>40</v>
      </c>
      <c r="N2806" s="5">
        <v>1</v>
      </c>
      <c r="O2806" s="5">
        <v>18</v>
      </c>
      <c r="P2806" s="5">
        <v>58.76</v>
      </c>
      <c r="Q2806" s="2">
        <f t="shared" si="259"/>
        <v>40.76</v>
      </c>
      <c r="R2806" s="5">
        <f t="shared" si="260"/>
        <v>40.76</v>
      </c>
      <c r="S2806" s="11">
        <f t="shared" si="261"/>
        <v>2.2644444444444445</v>
      </c>
      <c r="T2806" s="5">
        <v>2.7</v>
      </c>
      <c r="U2806" s="5">
        <v>0.45</v>
      </c>
      <c r="V2806" s="5">
        <v>18</v>
      </c>
      <c r="W2806" s="12">
        <f t="shared" si="262"/>
        <v>2.5000000000000001E-2</v>
      </c>
      <c r="X2806" s="2" t="str">
        <f t="shared" si="263"/>
        <v>SCALE</v>
      </c>
      <c r="Y2806" s="22" t="str">
        <f t="shared" si="264"/>
        <v>High (501-750)</v>
      </c>
    </row>
    <row r="2807" spans="1:25">
      <c r="A2807" s="2" t="s">
        <v>9620</v>
      </c>
      <c r="B2807" s="2" t="s">
        <v>9621</v>
      </c>
      <c r="C2807" s="2" t="s">
        <v>9622</v>
      </c>
      <c r="D2807" s="2" t="s">
        <v>3689</v>
      </c>
      <c r="E2807" s="2" t="s">
        <v>237</v>
      </c>
      <c r="F2807" s="5">
        <v>1950</v>
      </c>
      <c r="G2807" s="2" t="s">
        <v>9623</v>
      </c>
      <c r="H2807" s="2" t="s">
        <v>167</v>
      </c>
      <c r="I2807" s="2" t="s">
        <v>7418</v>
      </c>
      <c r="J2807" s="2" t="s">
        <v>35</v>
      </c>
      <c r="K2807" s="9">
        <v>1000</v>
      </c>
      <c r="L2807" s="9">
        <v>1203</v>
      </c>
      <c r="M2807" s="5">
        <v>19</v>
      </c>
      <c r="N2807" s="5">
        <v>0</v>
      </c>
      <c r="O2807" s="5">
        <v>12.1</v>
      </c>
      <c r="P2807" s="5">
        <v>0</v>
      </c>
      <c r="Q2807" s="2">
        <f t="shared" si="259"/>
        <v>-12.1</v>
      </c>
      <c r="R2807" s="5">
        <f t="shared" si="260"/>
        <v>-12.1</v>
      </c>
      <c r="S2807" s="11">
        <f t="shared" si="261"/>
        <v>-1</v>
      </c>
      <c r="T2807" s="5">
        <v>1.58</v>
      </c>
      <c r="U2807" s="5">
        <v>0.64</v>
      </c>
      <c r="V2807" s="5">
        <v>0</v>
      </c>
      <c r="W2807" s="12">
        <f t="shared" si="262"/>
        <v>0</v>
      </c>
      <c r="X2807" s="2" t="str">
        <f t="shared" si="263"/>
        <v>PAUSE</v>
      </c>
      <c r="Y2807" s="22" t="str">
        <f t="shared" si="264"/>
        <v>Premium (751-1000)</v>
      </c>
    </row>
    <row r="2808" spans="1:25">
      <c r="A2808" s="2" t="s">
        <v>9624</v>
      </c>
      <c r="B2808" s="2" t="s">
        <v>560</v>
      </c>
      <c r="C2808" s="2" t="s">
        <v>9625</v>
      </c>
      <c r="D2808" s="2" t="s">
        <v>9626</v>
      </c>
      <c r="E2808" s="2" t="s">
        <v>85</v>
      </c>
      <c r="F2808" s="5">
        <v>1100</v>
      </c>
      <c r="G2808" s="2" t="s">
        <v>9627</v>
      </c>
      <c r="H2808" s="2" t="s">
        <v>94</v>
      </c>
      <c r="I2808" s="2" t="s">
        <v>7418</v>
      </c>
      <c r="J2808" s="2" t="s">
        <v>127</v>
      </c>
      <c r="K2808" s="9">
        <v>400</v>
      </c>
      <c r="L2808" s="9">
        <v>550</v>
      </c>
      <c r="M2808" s="5">
        <v>19</v>
      </c>
      <c r="N2808" s="5">
        <v>0</v>
      </c>
      <c r="O2808" s="5">
        <v>13.72</v>
      </c>
      <c r="P2808" s="5">
        <v>0</v>
      </c>
      <c r="Q2808" s="2">
        <f t="shared" si="259"/>
        <v>-13.72</v>
      </c>
      <c r="R2808" s="5">
        <f t="shared" si="260"/>
        <v>-13.72</v>
      </c>
      <c r="S2808" s="11">
        <f t="shared" si="261"/>
        <v>-1</v>
      </c>
      <c r="T2808" s="5">
        <v>3.45</v>
      </c>
      <c r="U2808" s="5">
        <v>0.72</v>
      </c>
      <c r="V2808" s="5">
        <v>0</v>
      </c>
      <c r="W2808" s="12">
        <f t="shared" si="262"/>
        <v>0</v>
      </c>
      <c r="X2808" s="2" t="str">
        <f t="shared" si="263"/>
        <v>PAUSE</v>
      </c>
      <c r="Y2808" s="22" t="str">
        <f t="shared" si="264"/>
        <v>Mid (301-500)</v>
      </c>
    </row>
    <row r="2809" spans="1:25">
      <c r="A2809" s="2" t="s">
        <v>9628</v>
      </c>
      <c r="B2809" s="2" t="s">
        <v>600</v>
      </c>
      <c r="C2809" s="2" t="s">
        <v>1543</v>
      </c>
      <c r="D2809" s="2" t="s">
        <v>359</v>
      </c>
      <c r="E2809" s="2" t="s">
        <v>40</v>
      </c>
      <c r="F2809" s="5">
        <v>2200</v>
      </c>
      <c r="G2809" s="2" t="s">
        <v>9629</v>
      </c>
      <c r="H2809" s="2" t="s">
        <v>25</v>
      </c>
      <c r="I2809" s="2" t="s">
        <v>7418</v>
      </c>
      <c r="J2809" s="2" t="s">
        <v>319</v>
      </c>
      <c r="K2809" s="9">
        <v>300</v>
      </c>
      <c r="L2809" s="9">
        <v>2415</v>
      </c>
      <c r="M2809" s="5">
        <v>41</v>
      </c>
      <c r="N2809" s="5">
        <v>0</v>
      </c>
      <c r="O2809" s="5">
        <v>23.57</v>
      </c>
      <c r="P2809" s="5">
        <v>0</v>
      </c>
      <c r="Q2809" s="2">
        <f t="shared" si="259"/>
        <v>-23.57</v>
      </c>
      <c r="R2809" s="5">
        <f t="shared" si="260"/>
        <v>-23.57</v>
      </c>
      <c r="S2809" s="11">
        <f t="shared" si="261"/>
        <v>-1</v>
      </c>
      <c r="T2809" s="5">
        <v>1.7</v>
      </c>
      <c r="U2809" s="5">
        <v>0.56999999999999995</v>
      </c>
      <c r="V2809" s="5">
        <v>0</v>
      </c>
      <c r="W2809" s="12">
        <f t="shared" si="262"/>
        <v>0</v>
      </c>
      <c r="X2809" s="2" t="str">
        <f t="shared" si="263"/>
        <v>PAUSE</v>
      </c>
      <c r="Y2809" s="22" t="str">
        <f t="shared" si="264"/>
        <v>Low (100-300)</v>
      </c>
    </row>
    <row r="2810" spans="1:25">
      <c r="A2810" s="2" t="s">
        <v>9630</v>
      </c>
      <c r="B2810" s="2" t="s">
        <v>539</v>
      </c>
      <c r="C2810" s="2" t="s">
        <v>7388</v>
      </c>
      <c r="D2810" s="2" t="s">
        <v>1793</v>
      </c>
      <c r="E2810" s="2" t="s">
        <v>953</v>
      </c>
      <c r="F2810" s="5">
        <v>1800</v>
      </c>
      <c r="G2810" s="2" t="s">
        <v>9631</v>
      </c>
      <c r="H2810" s="2" t="s">
        <v>266</v>
      </c>
      <c r="I2810" s="2" t="s">
        <v>7418</v>
      </c>
      <c r="J2810" s="2" t="s">
        <v>73</v>
      </c>
      <c r="K2810" s="9">
        <v>800</v>
      </c>
      <c r="L2810" s="9">
        <v>2477</v>
      </c>
      <c r="M2810" s="5">
        <v>79</v>
      </c>
      <c r="N2810" s="5">
        <v>3</v>
      </c>
      <c r="O2810" s="5">
        <v>50.99</v>
      </c>
      <c r="P2810" s="5">
        <v>181.7</v>
      </c>
      <c r="Q2810" s="2">
        <f t="shared" si="259"/>
        <v>130.70999999999998</v>
      </c>
      <c r="R2810" s="5">
        <f t="shared" si="260"/>
        <v>130.70999999999998</v>
      </c>
      <c r="S2810" s="11">
        <f t="shared" si="261"/>
        <v>2.5634438125122569</v>
      </c>
      <c r="T2810" s="5">
        <v>3.19</v>
      </c>
      <c r="U2810" s="5">
        <v>0.65</v>
      </c>
      <c r="V2810" s="5">
        <v>17</v>
      </c>
      <c r="W2810" s="12">
        <f t="shared" si="262"/>
        <v>3.7974683544303799E-2</v>
      </c>
      <c r="X2810" s="2" t="str">
        <f t="shared" si="263"/>
        <v>SCALE</v>
      </c>
      <c r="Y2810" s="22" t="str">
        <f t="shared" si="264"/>
        <v>Premium (751-1000)</v>
      </c>
    </row>
    <row r="2811" spans="1:25">
      <c r="A2811" s="2" t="s">
        <v>9632</v>
      </c>
      <c r="B2811" s="2" t="s">
        <v>758</v>
      </c>
      <c r="C2811" s="2" t="s">
        <v>143</v>
      </c>
      <c r="D2811" s="2" t="s">
        <v>602</v>
      </c>
      <c r="E2811" s="2" t="s">
        <v>40</v>
      </c>
      <c r="F2811" s="5">
        <v>1600</v>
      </c>
      <c r="G2811" s="2" t="s">
        <v>9633</v>
      </c>
      <c r="H2811" s="2" t="s">
        <v>50</v>
      </c>
      <c r="I2811" s="2" t="s">
        <v>7418</v>
      </c>
      <c r="J2811" s="2" t="s">
        <v>458</v>
      </c>
      <c r="K2811" s="9">
        <v>200</v>
      </c>
      <c r="L2811" s="9">
        <v>1814</v>
      </c>
      <c r="M2811" s="5">
        <v>59</v>
      </c>
      <c r="N2811" s="5">
        <v>2</v>
      </c>
      <c r="O2811" s="5">
        <v>31.86</v>
      </c>
      <c r="P2811" s="5">
        <v>147.72999999999999</v>
      </c>
      <c r="Q2811" s="2">
        <f t="shared" si="259"/>
        <v>115.86999999999999</v>
      </c>
      <c r="R2811" s="5">
        <f t="shared" si="260"/>
        <v>115.86999999999999</v>
      </c>
      <c r="S2811" s="11">
        <f t="shared" si="261"/>
        <v>3.6368487131198992</v>
      </c>
      <c r="T2811" s="5">
        <v>3.25</v>
      </c>
      <c r="U2811" s="5">
        <v>0.54</v>
      </c>
      <c r="V2811" s="5">
        <v>15.93</v>
      </c>
      <c r="W2811" s="12">
        <f t="shared" si="262"/>
        <v>3.3898305084745763E-2</v>
      </c>
      <c r="X2811" s="2" t="str">
        <f t="shared" si="263"/>
        <v>SCALE</v>
      </c>
      <c r="Y2811" s="22" t="str">
        <f t="shared" si="264"/>
        <v>Low (100-300)</v>
      </c>
    </row>
    <row r="2812" spans="1:25">
      <c r="A2812" s="2" t="s">
        <v>9634</v>
      </c>
      <c r="B2812" s="2" t="s">
        <v>9635</v>
      </c>
      <c r="C2812" s="2" t="s">
        <v>1438</v>
      </c>
      <c r="D2812" s="2" t="s">
        <v>1412</v>
      </c>
      <c r="E2812" s="2" t="s">
        <v>56</v>
      </c>
      <c r="F2812" s="5">
        <v>1750</v>
      </c>
      <c r="G2812" s="2" t="s">
        <v>9636</v>
      </c>
      <c r="H2812" s="2" t="s">
        <v>102</v>
      </c>
      <c r="I2812" s="2" t="s">
        <v>7418</v>
      </c>
      <c r="J2812" s="2" t="s">
        <v>120</v>
      </c>
      <c r="K2812" s="9">
        <v>300</v>
      </c>
      <c r="L2812" s="9">
        <v>1367</v>
      </c>
      <c r="M2812" s="5">
        <v>23</v>
      </c>
      <c r="N2812" s="5">
        <v>2</v>
      </c>
      <c r="O2812" s="5">
        <v>11.53</v>
      </c>
      <c r="P2812" s="5">
        <v>70.099999999999994</v>
      </c>
      <c r="Q2812" s="2">
        <f t="shared" si="259"/>
        <v>58.569999999999993</v>
      </c>
      <c r="R2812" s="5">
        <f t="shared" si="260"/>
        <v>58.569999999999993</v>
      </c>
      <c r="S2812" s="11">
        <f t="shared" si="261"/>
        <v>5.0797918473547261</v>
      </c>
      <c r="T2812" s="5">
        <v>1.68</v>
      </c>
      <c r="U2812" s="5">
        <v>0.5</v>
      </c>
      <c r="V2812" s="5">
        <v>5.76</v>
      </c>
      <c r="W2812" s="12">
        <f t="shared" si="262"/>
        <v>8.6956521739130432E-2</v>
      </c>
      <c r="X2812" s="2" t="str">
        <f t="shared" si="263"/>
        <v>SCALE</v>
      </c>
      <c r="Y2812" s="22" t="str">
        <f t="shared" si="264"/>
        <v>Low (100-300)</v>
      </c>
    </row>
    <row r="2813" spans="1:25">
      <c r="A2813" s="2" t="s">
        <v>9637</v>
      </c>
      <c r="B2813" s="2" t="s">
        <v>7631</v>
      </c>
      <c r="C2813" s="2" t="s">
        <v>1262</v>
      </c>
      <c r="D2813" s="2" t="s">
        <v>9638</v>
      </c>
      <c r="E2813" s="2" t="s">
        <v>118</v>
      </c>
      <c r="F2813" s="5">
        <v>4300</v>
      </c>
      <c r="G2813" s="2" t="s">
        <v>9639</v>
      </c>
      <c r="H2813" s="2" t="s">
        <v>344</v>
      </c>
      <c r="I2813" s="2" t="s">
        <v>7418</v>
      </c>
      <c r="J2813" s="2" t="s">
        <v>361</v>
      </c>
      <c r="K2813" s="9">
        <v>800</v>
      </c>
      <c r="L2813" s="9">
        <v>1944</v>
      </c>
      <c r="M2813" s="5">
        <v>40</v>
      </c>
      <c r="N2813" s="5">
        <v>3</v>
      </c>
      <c r="O2813" s="5">
        <v>29.56</v>
      </c>
      <c r="P2813" s="5">
        <v>192.72</v>
      </c>
      <c r="Q2813" s="2">
        <f t="shared" si="259"/>
        <v>163.16</v>
      </c>
      <c r="R2813" s="5">
        <f t="shared" si="260"/>
        <v>163.16</v>
      </c>
      <c r="S2813" s="11">
        <f t="shared" si="261"/>
        <v>5.519621109607578</v>
      </c>
      <c r="T2813" s="5">
        <v>2.06</v>
      </c>
      <c r="U2813" s="5">
        <v>0.74</v>
      </c>
      <c r="V2813" s="5">
        <v>9.85</v>
      </c>
      <c r="W2813" s="12">
        <f t="shared" si="262"/>
        <v>7.4999999999999997E-2</v>
      </c>
      <c r="X2813" s="2" t="str">
        <f t="shared" si="263"/>
        <v>SCALE</v>
      </c>
      <c r="Y2813" s="22" t="str">
        <f t="shared" si="264"/>
        <v>Premium (751-1000)</v>
      </c>
    </row>
    <row r="2814" spans="1:25">
      <c r="A2814" s="2" t="s">
        <v>9640</v>
      </c>
      <c r="B2814" s="2" t="s">
        <v>340</v>
      </c>
      <c r="C2814" s="2" t="s">
        <v>9641</v>
      </c>
      <c r="D2814" s="2" t="s">
        <v>131</v>
      </c>
      <c r="E2814" s="2" t="s">
        <v>132</v>
      </c>
      <c r="F2814" s="5">
        <v>1700</v>
      </c>
      <c r="G2814" s="2" t="s">
        <v>9642</v>
      </c>
      <c r="H2814" s="2" t="s">
        <v>344</v>
      </c>
      <c r="I2814" s="2" t="s">
        <v>7418</v>
      </c>
      <c r="J2814" s="2" t="s">
        <v>319</v>
      </c>
      <c r="K2814" s="9">
        <v>300</v>
      </c>
      <c r="L2814" s="9">
        <v>698</v>
      </c>
      <c r="M2814" s="5">
        <v>10</v>
      </c>
      <c r="N2814" s="5">
        <v>0</v>
      </c>
      <c r="O2814" s="5">
        <v>5.29</v>
      </c>
      <c r="P2814" s="5">
        <v>0</v>
      </c>
      <c r="Q2814" s="2">
        <f t="shared" si="259"/>
        <v>-5.29</v>
      </c>
      <c r="R2814" s="5">
        <f t="shared" si="260"/>
        <v>-5.29</v>
      </c>
      <c r="S2814" s="11">
        <f t="shared" si="261"/>
        <v>-1</v>
      </c>
      <c r="T2814" s="5">
        <v>1.43</v>
      </c>
      <c r="U2814" s="5">
        <v>0.53</v>
      </c>
      <c r="V2814" s="5">
        <v>0</v>
      </c>
      <c r="W2814" s="12">
        <f t="shared" si="262"/>
        <v>0</v>
      </c>
      <c r="X2814" s="2" t="str">
        <f t="shared" si="263"/>
        <v>PAUSE</v>
      </c>
      <c r="Y2814" s="22" t="str">
        <f t="shared" si="264"/>
        <v>Low (100-300)</v>
      </c>
    </row>
    <row r="2815" spans="1:25">
      <c r="A2815" s="2" t="s">
        <v>9643</v>
      </c>
      <c r="B2815" s="2" t="s">
        <v>1562</v>
      </c>
      <c r="C2815" s="2" t="s">
        <v>9644</v>
      </c>
      <c r="D2815" s="2" t="s">
        <v>3510</v>
      </c>
      <c r="E2815" s="2" t="s">
        <v>188</v>
      </c>
      <c r="F2815" s="5">
        <v>3000</v>
      </c>
      <c r="G2815" s="2" t="s">
        <v>9645</v>
      </c>
      <c r="H2815" s="2" t="s">
        <v>253</v>
      </c>
      <c r="I2815" s="2" t="s">
        <v>7418</v>
      </c>
      <c r="J2815" s="2" t="s">
        <v>206</v>
      </c>
      <c r="K2815" s="9">
        <v>700</v>
      </c>
      <c r="L2815" s="9">
        <v>829</v>
      </c>
      <c r="M2815" s="5">
        <v>19</v>
      </c>
      <c r="N2815" s="5">
        <v>2</v>
      </c>
      <c r="O2815" s="5">
        <v>14.71</v>
      </c>
      <c r="P2815" s="5">
        <v>114.95</v>
      </c>
      <c r="Q2815" s="2">
        <f t="shared" si="259"/>
        <v>100.24000000000001</v>
      </c>
      <c r="R2815" s="5">
        <f t="shared" si="260"/>
        <v>100.24000000000001</v>
      </c>
      <c r="S2815" s="11">
        <f t="shared" si="261"/>
        <v>6.8144119646498984</v>
      </c>
      <c r="T2815" s="5">
        <v>2.29</v>
      </c>
      <c r="U2815" s="5">
        <v>0.77</v>
      </c>
      <c r="V2815" s="5">
        <v>7.36</v>
      </c>
      <c r="W2815" s="12">
        <f t="shared" si="262"/>
        <v>0.10526315789473684</v>
      </c>
      <c r="X2815" s="2" t="str">
        <f t="shared" si="263"/>
        <v>SCALE</v>
      </c>
      <c r="Y2815" s="22" t="str">
        <f t="shared" si="264"/>
        <v>High (501-750)</v>
      </c>
    </row>
    <row r="2816" spans="1:25">
      <c r="A2816" s="2" t="s">
        <v>9646</v>
      </c>
      <c r="B2816" s="2" t="s">
        <v>9647</v>
      </c>
      <c r="C2816" s="2" t="s">
        <v>2318</v>
      </c>
      <c r="D2816" s="2" t="s">
        <v>1010</v>
      </c>
      <c r="E2816" s="2" t="s">
        <v>112</v>
      </c>
      <c r="F2816" s="5">
        <v>2438</v>
      </c>
      <c r="G2816" s="2" t="s">
        <v>9648</v>
      </c>
      <c r="H2816" s="2" t="s">
        <v>190</v>
      </c>
      <c r="I2816" s="2" t="s">
        <v>7418</v>
      </c>
      <c r="J2816" s="2" t="s">
        <v>356</v>
      </c>
      <c r="K2816" s="9">
        <v>100</v>
      </c>
      <c r="L2816" s="9">
        <v>2495</v>
      </c>
      <c r="M2816" s="5">
        <v>104</v>
      </c>
      <c r="N2816" s="5">
        <v>2</v>
      </c>
      <c r="O2816" s="5">
        <v>51.95</v>
      </c>
      <c r="P2816" s="5">
        <v>139.55000000000001</v>
      </c>
      <c r="Q2816" s="2">
        <f t="shared" si="259"/>
        <v>87.600000000000009</v>
      </c>
      <c r="R2816" s="5">
        <f t="shared" si="260"/>
        <v>87.600000000000009</v>
      </c>
      <c r="S2816" s="11">
        <f t="shared" si="261"/>
        <v>1.6862367661212705</v>
      </c>
      <c r="T2816" s="5">
        <v>4.17</v>
      </c>
      <c r="U2816" s="5">
        <v>0.5</v>
      </c>
      <c r="V2816" s="5">
        <v>25.98</v>
      </c>
      <c r="W2816" s="12">
        <f t="shared" si="262"/>
        <v>1.9230769230769232E-2</v>
      </c>
      <c r="X2816" s="2" t="str">
        <f t="shared" si="263"/>
        <v>SCALE</v>
      </c>
      <c r="Y2816" s="22" t="str">
        <f t="shared" si="264"/>
        <v>Low (100-300)</v>
      </c>
    </row>
    <row r="2817" spans="1:25">
      <c r="A2817" s="2" t="s">
        <v>9649</v>
      </c>
      <c r="B2817" s="2" t="s">
        <v>8272</v>
      </c>
      <c r="C2817" s="2" t="s">
        <v>5996</v>
      </c>
      <c r="D2817" s="2" t="s">
        <v>9650</v>
      </c>
      <c r="E2817" s="2" t="s">
        <v>85</v>
      </c>
      <c r="F2817" s="5">
        <v>2250</v>
      </c>
      <c r="G2817" s="2" t="s">
        <v>9651</v>
      </c>
      <c r="H2817" s="2" t="s">
        <v>253</v>
      </c>
      <c r="I2817" s="2" t="s">
        <v>7418</v>
      </c>
      <c r="J2817" s="2" t="s">
        <v>458</v>
      </c>
      <c r="K2817" s="9">
        <v>600</v>
      </c>
      <c r="L2817" s="9">
        <v>1507</v>
      </c>
      <c r="M2817" s="5">
        <v>34</v>
      </c>
      <c r="N2817" s="5">
        <v>3</v>
      </c>
      <c r="O2817" s="5">
        <v>16.440000000000001</v>
      </c>
      <c r="P2817" s="5">
        <v>120.57</v>
      </c>
      <c r="Q2817" s="2">
        <f t="shared" si="259"/>
        <v>104.13</v>
      </c>
      <c r="R2817" s="5">
        <f t="shared" si="260"/>
        <v>104.13</v>
      </c>
      <c r="S2817" s="11">
        <f t="shared" si="261"/>
        <v>6.3339416058394153</v>
      </c>
      <c r="T2817" s="5">
        <v>2.2599999999999998</v>
      </c>
      <c r="U2817" s="5">
        <v>0.48</v>
      </c>
      <c r="V2817" s="5">
        <v>5.48</v>
      </c>
      <c r="W2817" s="12">
        <f t="shared" si="262"/>
        <v>8.8235294117647065E-2</v>
      </c>
      <c r="X2817" s="2" t="str">
        <f t="shared" si="263"/>
        <v>SCALE</v>
      </c>
      <c r="Y2817" s="22" t="str">
        <f t="shared" si="264"/>
        <v>High (501-750)</v>
      </c>
    </row>
    <row r="2818" spans="1:25">
      <c r="A2818" s="2" t="s">
        <v>9652</v>
      </c>
      <c r="B2818" s="2" t="s">
        <v>1225</v>
      </c>
      <c r="C2818" s="2" t="s">
        <v>9653</v>
      </c>
      <c r="D2818" s="2" t="s">
        <v>9416</v>
      </c>
      <c r="E2818" s="2" t="s">
        <v>40</v>
      </c>
      <c r="F2818" s="5">
        <v>1300</v>
      </c>
      <c r="G2818" s="2" t="s">
        <v>9654</v>
      </c>
      <c r="H2818" s="2" t="s">
        <v>150</v>
      </c>
      <c r="I2818" s="2" t="s">
        <v>7418</v>
      </c>
      <c r="J2818" s="2" t="s">
        <v>43</v>
      </c>
      <c r="K2818" s="9">
        <v>100</v>
      </c>
      <c r="L2818" s="9">
        <v>961</v>
      </c>
      <c r="M2818" s="5">
        <v>20</v>
      </c>
      <c r="N2818" s="5">
        <v>1</v>
      </c>
      <c r="O2818" s="5">
        <v>16.420000000000002</v>
      </c>
      <c r="P2818" s="5">
        <v>53.72</v>
      </c>
      <c r="Q2818" s="2">
        <f t="shared" si="259"/>
        <v>37.299999999999997</v>
      </c>
      <c r="R2818" s="5">
        <f t="shared" si="260"/>
        <v>37.299999999999997</v>
      </c>
      <c r="S2818" s="11">
        <f t="shared" si="261"/>
        <v>2.2716199756394637</v>
      </c>
      <c r="T2818" s="5">
        <v>2.08</v>
      </c>
      <c r="U2818" s="5">
        <v>0.82</v>
      </c>
      <c r="V2818" s="5">
        <v>16.420000000000002</v>
      </c>
      <c r="W2818" s="12">
        <f t="shared" si="262"/>
        <v>0.05</v>
      </c>
      <c r="X2818" s="2" t="str">
        <f t="shared" si="263"/>
        <v>SCALE</v>
      </c>
      <c r="Y2818" s="22" t="str">
        <f t="shared" si="264"/>
        <v>Low (100-300)</v>
      </c>
    </row>
    <row r="2819" spans="1:25">
      <c r="A2819" s="2" t="s">
        <v>9655</v>
      </c>
      <c r="B2819" s="2" t="s">
        <v>295</v>
      </c>
      <c r="C2819" s="2" t="s">
        <v>9656</v>
      </c>
      <c r="D2819" s="2" t="s">
        <v>2460</v>
      </c>
      <c r="E2819" s="2" t="s">
        <v>2461</v>
      </c>
      <c r="F2819" s="5">
        <v>3750</v>
      </c>
      <c r="G2819" s="2" t="s">
        <v>9657</v>
      </c>
      <c r="H2819" s="2" t="s">
        <v>25</v>
      </c>
      <c r="I2819" s="2" t="s">
        <v>7418</v>
      </c>
      <c r="J2819" s="2" t="s">
        <v>51</v>
      </c>
      <c r="K2819" s="9">
        <v>100</v>
      </c>
      <c r="L2819" s="9">
        <v>1589</v>
      </c>
      <c r="M2819" s="5">
        <v>29</v>
      </c>
      <c r="N2819" s="5">
        <v>0</v>
      </c>
      <c r="O2819" s="5">
        <v>23.98</v>
      </c>
      <c r="P2819" s="5">
        <v>0</v>
      </c>
      <c r="Q2819" s="2">
        <f t="shared" si="259"/>
        <v>-23.98</v>
      </c>
      <c r="R2819" s="5">
        <f t="shared" si="260"/>
        <v>-23.98</v>
      </c>
      <c r="S2819" s="11">
        <f t="shared" si="261"/>
        <v>-1</v>
      </c>
      <c r="T2819" s="5">
        <v>1.83</v>
      </c>
      <c r="U2819" s="5">
        <v>0.83</v>
      </c>
      <c r="V2819" s="5">
        <v>0</v>
      </c>
      <c r="W2819" s="12">
        <f t="shared" si="262"/>
        <v>0</v>
      </c>
      <c r="X2819" s="2" t="str">
        <f t="shared" si="263"/>
        <v>PAUSE</v>
      </c>
      <c r="Y2819" s="22" t="str">
        <f t="shared" si="264"/>
        <v>Low (100-300)</v>
      </c>
    </row>
    <row r="2820" spans="1:25">
      <c r="A2820" s="2" t="s">
        <v>9658</v>
      </c>
      <c r="B2820" s="2" t="s">
        <v>9659</v>
      </c>
      <c r="C2820" s="2" t="s">
        <v>9660</v>
      </c>
      <c r="D2820" s="2" t="s">
        <v>2430</v>
      </c>
      <c r="E2820" s="2" t="s">
        <v>132</v>
      </c>
      <c r="F2820" s="5">
        <v>1750</v>
      </c>
      <c r="G2820" s="2" t="s">
        <v>9661</v>
      </c>
      <c r="H2820" s="2" t="s">
        <v>344</v>
      </c>
      <c r="I2820" s="2" t="s">
        <v>7418</v>
      </c>
      <c r="J2820" s="2" t="s">
        <v>356</v>
      </c>
      <c r="K2820" s="9">
        <v>400</v>
      </c>
      <c r="L2820" s="9">
        <v>1150</v>
      </c>
      <c r="M2820" s="5">
        <v>50</v>
      </c>
      <c r="N2820" s="5">
        <v>1</v>
      </c>
      <c r="O2820" s="5">
        <v>40.75</v>
      </c>
      <c r="P2820" s="5">
        <v>73.69</v>
      </c>
      <c r="Q2820" s="2">
        <f t="shared" si="259"/>
        <v>32.94</v>
      </c>
      <c r="R2820" s="5">
        <f t="shared" si="260"/>
        <v>32.94</v>
      </c>
      <c r="S2820" s="11">
        <f t="shared" si="261"/>
        <v>0.8083435582822085</v>
      </c>
      <c r="T2820" s="5">
        <v>4.3499999999999996</v>
      </c>
      <c r="U2820" s="5">
        <v>0.82</v>
      </c>
      <c r="V2820" s="5">
        <v>40.75</v>
      </c>
      <c r="W2820" s="12">
        <f t="shared" si="262"/>
        <v>0.02</v>
      </c>
      <c r="X2820" s="2" t="str">
        <f t="shared" si="263"/>
        <v>SCALE</v>
      </c>
      <c r="Y2820" s="22" t="str">
        <f t="shared" si="264"/>
        <v>Mid (301-500)</v>
      </c>
    </row>
    <row r="2821" spans="1:25">
      <c r="A2821" s="2" t="s">
        <v>9662</v>
      </c>
      <c r="B2821" s="2" t="s">
        <v>9663</v>
      </c>
      <c r="C2821" s="2" t="s">
        <v>9664</v>
      </c>
      <c r="D2821" s="2" t="s">
        <v>1336</v>
      </c>
      <c r="E2821" s="2" t="s">
        <v>56</v>
      </c>
      <c r="F2821" s="5">
        <v>1800</v>
      </c>
      <c r="G2821" s="2" t="s">
        <v>9665</v>
      </c>
      <c r="H2821" s="2" t="s">
        <v>253</v>
      </c>
      <c r="I2821" s="2" t="s">
        <v>7418</v>
      </c>
      <c r="J2821" s="2" t="s">
        <v>458</v>
      </c>
      <c r="K2821" s="9">
        <v>600</v>
      </c>
      <c r="L2821" s="9">
        <v>574</v>
      </c>
      <c r="M2821" s="5">
        <v>15</v>
      </c>
      <c r="N2821" s="5">
        <v>0</v>
      </c>
      <c r="O2821" s="5">
        <v>7.82</v>
      </c>
      <c r="P2821" s="5">
        <v>0</v>
      </c>
      <c r="Q2821" s="2">
        <f t="shared" si="259"/>
        <v>-7.82</v>
      </c>
      <c r="R2821" s="5">
        <f t="shared" si="260"/>
        <v>-7.82</v>
      </c>
      <c r="S2821" s="11">
        <f t="shared" si="261"/>
        <v>-1</v>
      </c>
      <c r="T2821" s="5">
        <v>2.61</v>
      </c>
      <c r="U2821" s="5">
        <v>0.52</v>
      </c>
      <c r="V2821" s="5">
        <v>0</v>
      </c>
      <c r="W2821" s="12">
        <f t="shared" si="262"/>
        <v>0</v>
      </c>
      <c r="X2821" s="2" t="str">
        <f t="shared" si="263"/>
        <v>PAUSE</v>
      </c>
      <c r="Y2821" s="22" t="str">
        <f t="shared" si="264"/>
        <v>High (501-750)</v>
      </c>
    </row>
    <row r="2822" spans="1:25">
      <c r="A2822" s="2" t="s">
        <v>9666</v>
      </c>
      <c r="B2822" s="2" t="s">
        <v>9667</v>
      </c>
      <c r="C2822" s="2" t="s">
        <v>9668</v>
      </c>
      <c r="D2822" s="2" t="s">
        <v>22</v>
      </c>
      <c r="E2822" s="2" t="s">
        <v>23</v>
      </c>
      <c r="F2822" s="5">
        <v>4000</v>
      </c>
      <c r="G2822" s="2" t="s">
        <v>9669</v>
      </c>
      <c r="H2822" s="2" t="s">
        <v>42</v>
      </c>
      <c r="I2822" s="2" t="s">
        <v>7418</v>
      </c>
      <c r="J2822" s="2" t="s">
        <v>300</v>
      </c>
      <c r="K2822" s="9">
        <v>700</v>
      </c>
      <c r="L2822" s="9">
        <v>699</v>
      </c>
      <c r="M2822" s="5">
        <v>30</v>
      </c>
      <c r="N2822" s="5">
        <v>3</v>
      </c>
      <c r="O2822" s="5">
        <v>17.62</v>
      </c>
      <c r="P2822" s="5">
        <v>146.81</v>
      </c>
      <c r="Q2822" s="2">
        <f t="shared" si="259"/>
        <v>129.19</v>
      </c>
      <c r="R2822" s="5">
        <f t="shared" si="260"/>
        <v>129.19</v>
      </c>
      <c r="S2822" s="11">
        <f t="shared" si="261"/>
        <v>7.3320090805902378</v>
      </c>
      <c r="T2822" s="5">
        <v>4.29</v>
      </c>
      <c r="U2822" s="5">
        <v>0.59</v>
      </c>
      <c r="V2822" s="5">
        <v>5.87</v>
      </c>
      <c r="W2822" s="12">
        <f t="shared" si="262"/>
        <v>0.1</v>
      </c>
      <c r="X2822" s="2" t="str">
        <f t="shared" si="263"/>
        <v>SCALE</v>
      </c>
      <c r="Y2822" s="22" t="str">
        <f t="shared" si="264"/>
        <v>High (501-750)</v>
      </c>
    </row>
    <row r="2823" spans="1:25">
      <c r="A2823" s="2" t="s">
        <v>9670</v>
      </c>
      <c r="B2823" s="2" t="s">
        <v>1498</v>
      </c>
      <c r="C2823" s="2" t="s">
        <v>9671</v>
      </c>
      <c r="D2823" s="2" t="s">
        <v>9672</v>
      </c>
      <c r="E2823" s="2" t="s">
        <v>373</v>
      </c>
      <c r="F2823" s="5">
        <v>2250</v>
      </c>
      <c r="G2823" s="2" t="s">
        <v>9673</v>
      </c>
      <c r="H2823" s="2" t="s">
        <v>65</v>
      </c>
      <c r="I2823" s="2" t="s">
        <v>7418</v>
      </c>
      <c r="J2823" s="2" t="s">
        <v>361</v>
      </c>
      <c r="K2823" s="9">
        <v>400</v>
      </c>
      <c r="L2823" s="9">
        <v>930</v>
      </c>
      <c r="M2823" s="5">
        <v>19</v>
      </c>
      <c r="N2823" s="5">
        <v>1</v>
      </c>
      <c r="O2823" s="5">
        <v>10.17</v>
      </c>
      <c r="P2823" s="5">
        <v>62.81</v>
      </c>
      <c r="Q2823" s="2">
        <f t="shared" si="259"/>
        <v>52.64</v>
      </c>
      <c r="R2823" s="5">
        <f t="shared" si="260"/>
        <v>52.64</v>
      </c>
      <c r="S2823" s="11">
        <f t="shared" si="261"/>
        <v>5.1760078662733529</v>
      </c>
      <c r="T2823" s="5">
        <v>2.04</v>
      </c>
      <c r="U2823" s="5">
        <v>0.54</v>
      </c>
      <c r="V2823" s="5">
        <v>10.17</v>
      </c>
      <c r="W2823" s="12">
        <f t="shared" si="262"/>
        <v>5.2631578947368418E-2</v>
      </c>
      <c r="X2823" s="2" t="str">
        <f t="shared" si="263"/>
        <v>SCALE</v>
      </c>
      <c r="Y2823" s="22" t="str">
        <f t="shared" si="264"/>
        <v>Mid (301-500)</v>
      </c>
    </row>
    <row r="2824" spans="1:25">
      <c r="A2824" s="2" t="s">
        <v>9674</v>
      </c>
      <c r="B2824" s="2" t="s">
        <v>9675</v>
      </c>
      <c r="C2824" s="2" t="s">
        <v>2019</v>
      </c>
      <c r="D2824" s="2" t="s">
        <v>3588</v>
      </c>
      <c r="E2824" s="2" t="s">
        <v>40</v>
      </c>
      <c r="F2824" s="5">
        <v>3000</v>
      </c>
      <c r="G2824" s="2" t="s">
        <v>9676</v>
      </c>
      <c r="H2824" s="2" t="s">
        <v>102</v>
      </c>
      <c r="I2824" s="2" t="s">
        <v>7418</v>
      </c>
      <c r="J2824" s="2" t="s">
        <v>88</v>
      </c>
      <c r="K2824" s="9">
        <v>200</v>
      </c>
      <c r="L2824" s="9">
        <v>1494</v>
      </c>
      <c r="M2824" s="5">
        <v>40</v>
      </c>
      <c r="N2824" s="5">
        <v>3</v>
      </c>
      <c r="O2824" s="5">
        <v>20.72</v>
      </c>
      <c r="P2824" s="5">
        <v>114.89</v>
      </c>
      <c r="Q2824" s="2">
        <f t="shared" si="259"/>
        <v>94.17</v>
      </c>
      <c r="R2824" s="5">
        <f t="shared" si="260"/>
        <v>94.17</v>
      </c>
      <c r="S2824" s="11">
        <f t="shared" si="261"/>
        <v>4.5448841698841704</v>
      </c>
      <c r="T2824" s="5">
        <v>2.68</v>
      </c>
      <c r="U2824" s="5">
        <v>0.52</v>
      </c>
      <c r="V2824" s="5">
        <v>6.91</v>
      </c>
      <c r="W2824" s="12">
        <f t="shared" si="262"/>
        <v>7.4999999999999997E-2</v>
      </c>
      <c r="X2824" s="2" t="str">
        <f t="shared" si="263"/>
        <v>SCALE</v>
      </c>
      <c r="Y2824" s="22" t="str">
        <f t="shared" si="264"/>
        <v>Low (100-300)</v>
      </c>
    </row>
    <row r="2825" spans="1:25">
      <c r="A2825" s="2" t="s">
        <v>9677</v>
      </c>
      <c r="B2825" s="2" t="s">
        <v>1138</v>
      </c>
      <c r="C2825" s="2" t="s">
        <v>471</v>
      </c>
      <c r="D2825" s="2" t="s">
        <v>9678</v>
      </c>
      <c r="E2825" s="2" t="s">
        <v>112</v>
      </c>
      <c r="F2825" s="5">
        <v>1600</v>
      </c>
      <c r="G2825" s="2" t="s">
        <v>9679</v>
      </c>
      <c r="H2825" s="2" t="s">
        <v>50</v>
      </c>
      <c r="I2825" s="2" t="s">
        <v>7418</v>
      </c>
      <c r="J2825" s="2" t="s">
        <v>361</v>
      </c>
      <c r="K2825" s="9">
        <v>600</v>
      </c>
      <c r="L2825" s="9">
        <v>895</v>
      </c>
      <c r="M2825" s="5">
        <v>33</v>
      </c>
      <c r="N2825" s="5">
        <v>0</v>
      </c>
      <c r="O2825" s="5">
        <v>27.46</v>
      </c>
      <c r="P2825" s="5">
        <v>0</v>
      </c>
      <c r="Q2825" s="2">
        <f t="shared" si="259"/>
        <v>-27.46</v>
      </c>
      <c r="R2825" s="5">
        <f t="shared" si="260"/>
        <v>-27.46</v>
      </c>
      <c r="S2825" s="11">
        <f t="shared" si="261"/>
        <v>-1</v>
      </c>
      <c r="T2825" s="5">
        <v>3.69</v>
      </c>
      <c r="U2825" s="5">
        <v>0.83</v>
      </c>
      <c r="V2825" s="5">
        <v>0</v>
      </c>
      <c r="W2825" s="12">
        <f t="shared" si="262"/>
        <v>0</v>
      </c>
      <c r="X2825" s="2" t="str">
        <f t="shared" si="263"/>
        <v>PAUSE</v>
      </c>
      <c r="Y2825" s="22" t="str">
        <f t="shared" si="264"/>
        <v>High (501-750)</v>
      </c>
    </row>
    <row r="2826" spans="1:25">
      <c r="A2826" s="2" t="s">
        <v>9680</v>
      </c>
      <c r="B2826" s="2" t="s">
        <v>1672</v>
      </c>
      <c r="C2826" s="2" t="s">
        <v>9681</v>
      </c>
      <c r="D2826" s="2" t="s">
        <v>1215</v>
      </c>
      <c r="E2826" s="2" t="s">
        <v>237</v>
      </c>
      <c r="F2826" s="5">
        <v>3500</v>
      </c>
      <c r="G2826" s="2" t="s">
        <v>9682</v>
      </c>
      <c r="H2826" s="2" t="s">
        <v>167</v>
      </c>
      <c r="I2826" s="2" t="s">
        <v>7418</v>
      </c>
      <c r="J2826" s="2" t="s">
        <v>361</v>
      </c>
      <c r="K2826" s="9">
        <v>300</v>
      </c>
      <c r="L2826" s="9">
        <v>1392</v>
      </c>
      <c r="M2826" s="5">
        <v>48</v>
      </c>
      <c r="N2826" s="5">
        <v>5</v>
      </c>
      <c r="O2826" s="5">
        <v>35.43</v>
      </c>
      <c r="P2826" s="5">
        <v>342.73</v>
      </c>
      <c r="Q2826" s="2">
        <f t="shared" si="259"/>
        <v>307.3</v>
      </c>
      <c r="R2826" s="5">
        <f t="shared" si="260"/>
        <v>307.3</v>
      </c>
      <c r="S2826" s="11">
        <f t="shared" si="261"/>
        <v>8.6734405870731024</v>
      </c>
      <c r="T2826" s="5">
        <v>3.45</v>
      </c>
      <c r="U2826" s="5">
        <v>0.74</v>
      </c>
      <c r="V2826" s="5">
        <v>7.09</v>
      </c>
      <c r="W2826" s="12">
        <f t="shared" si="262"/>
        <v>0.10416666666666667</v>
      </c>
      <c r="X2826" s="2" t="str">
        <f t="shared" si="263"/>
        <v>SCALE</v>
      </c>
      <c r="Y2826" s="22" t="str">
        <f t="shared" si="264"/>
        <v>Low (100-300)</v>
      </c>
    </row>
    <row r="2827" spans="1:25">
      <c r="A2827" s="2" t="s">
        <v>9683</v>
      </c>
      <c r="B2827" s="2" t="s">
        <v>5018</v>
      </c>
      <c r="C2827" s="2" t="s">
        <v>9684</v>
      </c>
      <c r="D2827" s="2" t="s">
        <v>7659</v>
      </c>
      <c r="E2827" s="2" t="s">
        <v>125</v>
      </c>
      <c r="F2827" s="5">
        <v>1500</v>
      </c>
      <c r="G2827" s="2" t="s">
        <v>9685</v>
      </c>
      <c r="H2827" s="2" t="s">
        <v>134</v>
      </c>
      <c r="I2827" s="2" t="s">
        <v>7418</v>
      </c>
      <c r="J2827" s="2" t="s">
        <v>43</v>
      </c>
      <c r="K2827" s="9">
        <v>100</v>
      </c>
      <c r="L2827" s="9">
        <v>612</v>
      </c>
      <c r="M2827" s="5">
        <v>27</v>
      </c>
      <c r="N2827" s="5">
        <v>2</v>
      </c>
      <c r="O2827" s="5">
        <v>19.03</v>
      </c>
      <c r="P2827" s="5">
        <v>85</v>
      </c>
      <c r="Q2827" s="2">
        <f t="shared" ref="Q2827:Q2890" si="265">IFERROR(P2827-O2827, 0)</f>
        <v>65.97</v>
      </c>
      <c r="R2827" s="5">
        <f t="shared" ref="R2827:R2890" si="266">P2827-O2827</f>
        <v>65.97</v>
      </c>
      <c r="S2827" s="11">
        <f t="shared" ref="S2827:S2890" si="267">R2827/O2827</f>
        <v>3.4666316342616916</v>
      </c>
      <c r="T2827" s="5">
        <v>4.41</v>
      </c>
      <c r="U2827" s="5">
        <v>0.7</v>
      </c>
      <c r="V2827" s="5">
        <v>9.52</v>
      </c>
      <c r="W2827" s="12">
        <f t="shared" ref="W2827:W2890" si="268">N2827/M2827</f>
        <v>7.407407407407407E-2</v>
      </c>
      <c r="X2827" s="2" t="str">
        <f t="shared" ref="X2827:X2890" si="269">IF(P2827&gt;=4, "SCALE",
  IF(P2827&gt;=2, "MONITOR",
    IF(P2827&gt;=1, "OPTIMISE",
      "PAUSE")))</f>
        <v>SCALE</v>
      </c>
      <c r="Y2827" s="22" t="str">
        <f t="shared" ref="Y2827:Y2890" si="270">IF(K2827&lt;=300,"Low (100-300)",
 IF(K2827&lt;=500,"Mid (301-500)",
  IF(K2827&lt;=750,"High (501-750)",
   "Premium (751-1000)")))</f>
        <v>Low (100-300)</v>
      </c>
    </row>
    <row r="2828" spans="1:25">
      <c r="A2828" s="2" t="s">
        <v>9686</v>
      </c>
      <c r="B2828" s="2" t="s">
        <v>225</v>
      </c>
      <c r="C2828" s="2" t="s">
        <v>9687</v>
      </c>
      <c r="D2828" s="2" t="s">
        <v>9688</v>
      </c>
      <c r="E2828" s="2" t="s">
        <v>112</v>
      </c>
      <c r="F2828" s="5">
        <v>3400</v>
      </c>
      <c r="G2828" s="2" t="s">
        <v>9689</v>
      </c>
      <c r="H2828" s="2" t="s">
        <v>25</v>
      </c>
      <c r="I2828" s="2" t="s">
        <v>7418</v>
      </c>
      <c r="J2828" s="2" t="s">
        <v>127</v>
      </c>
      <c r="K2828" s="9">
        <v>400</v>
      </c>
      <c r="L2828" s="9">
        <v>861</v>
      </c>
      <c r="M2828" s="5">
        <v>33</v>
      </c>
      <c r="N2828" s="5">
        <v>3</v>
      </c>
      <c r="O2828" s="5">
        <v>17.14</v>
      </c>
      <c r="P2828" s="5">
        <v>119.89</v>
      </c>
      <c r="Q2828" s="2">
        <f t="shared" si="265"/>
        <v>102.75</v>
      </c>
      <c r="R2828" s="5">
        <f t="shared" si="266"/>
        <v>102.75</v>
      </c>
      <c r="S2828" s="11">
        <f t="shared" si="267"/>
        <v>5.9947491248541418</v>
      </c>
      <c r="T2828" s="5">
        <v>3.83</v>
      </c>
      <c r="U2828" s="5">
        <v>0.52</v>
      </c>
      <c r="V2828" s="5">
        <v>5.71</v>
      </c>
      <c r="W2828" s="12">
        <f t="shared" si="268"/>
        <v>9.0909090909090912E-2</v>
      </c>
      <c r="X2828" s="2" t="str">
        <f t="shared" si="269"/>
        <v>SCALE</v>
      </c>
      <c r="Y2828" s="22" t="str">
        <f t="shared" si="270"/>
        <v>Mid (301-500)</v>
      </c>
    </row>
    <row r="2829" spans="1:25">
      <c r="A2829" s="2" t="s">
        <v>9690</v>
      </c>
      <c r="B2829" s="2" t="s">
        <v>2751</v>
      </c>
      <c r="C2829" s="2" t="s">
        <v>1866</v>
      </c>
      <c r="D2829" s="2" t="s">
        <v>2663</v>
      </c>
      <c r="E2829" s="2" t="s">
        <v>373</v>
      </c>
      <c r="F2829" s="5">
        <v>1011</v>
      </c>
      <c r="G2829" s="2" t="s">
        <v>9691</v>
      </c>
      <c r="H2829" s="2" t="s">
        <v>58</v>
      </c>
      <c r="I2829" s="2" t="s">
        <v>7418</v>
      </c>
      <c r="J2829" s="2" t="s">
        <v>162</v>
      </c>
      <c r="K2829" s="9">
        <v>400</v>
      </c>
      <c r="L2829" s="9">
        <v>1059</v>
      </c>
      <c r="M2829" s="5">
        <v>35</v>
      </c>
      <c r="N2829" s="5">
        <v>0</v>
      </c>
      <c r="O2829" s="5">
        <v>25.39</v>
      </c>
      <c r="P2829" s="5">
        <v>0</v>
      </c>
      <c r="Q2829" s="2">
        <f t="shared" si="265"/>
        <v>-25.39</v>
      </c>
      <c r="R2829" s="5">
        <f t="shared" si="266"/>
        <v>-25.39</v>
      </c>
      <c r="S2829" s="11">
        <f t="shared" si="267"/>
        <v>-1</v>
      </c>
      <c r="T2829" s="5">
        <v>3.31</v>
      </c>
      <c r="U2829" s="5">
        <v>0.73</v>
      </c>
      <c r="V2829" s="5">
        <v>0</v>
      </c>
      <c r="W2829" s="12">
        <f t="shared" si="268"/>
        <v>0</v>
      </c>
      <c r="X2829" s="2" t="str">
        <f t="shared" si="269"/>
        <v>PAUSE</v>
      </c>
      <c r="Y2829" s="22" t="str">
        <f t="shared" si="270"/>
        <v>Mid (301-500)</v>
      </c>
    </row>
    <row r="2830" spans="1:25">
      <c r="A2830" s="2" t="s">
        <v>9692</v>
      </c>
      <c r="B2830" s="2" t="s">
        <v>1627</v>
      </c>
      <c r="C2830" s="2" t="s">
        <v>9693</v>
      </c>
      <c r="D2830" s="2" t="s">
        <v>731</v>
      </c>
      <c r="E2830" s="2" t="s">
        <v>100</v>
      </c>
      <c r="F2830" s="5">
        <v>5281</v>
      </c>
      <c r="G2830" s="2" t="s">
        <v>9694</v>
      </c>
      <c r="H2830" s="2" t="s">
        <v>167</v>
      </c>
      <c r="I2830" s="2" t="s">
        <v>7418</v>
      </c>
      <c r="J2830" s="2" t="s">
        <v>356</v>
      </c>
      <c r="K2830" s="9">
        <v>100</v>
      </c>
      <c r="L2830" s="9">
        <v>1917</v>
      </c>
      <c r="M2830" s="5">
        <v>85</v>
      </c>
      <c r="N2830" s="5">
        <v>0</v>
      </c>
      <c r="O2830" s="5">
        <v>65.47</v>
      </c>
      <c r="P2830" s="5">
        <v>0</v>
      </c>
      <c r="Q2830" s="2">
        <f t="shared" si="265"/>
        <v>-65.47</v>
      </c>
      <c r="R2830" s="5">
        <f t="shared" si="266"/>
        <v>-65.47</v>
      </c>
      <c r="S2830" s="11">
        <f t="shared" si="267"/>
        <v>-1</v>
      </c>
      <c r="T2830" s="5">
        <v>4.43</v>
      </c>
      <c r="U2830" s="5">
        <v>0.77</v>
      </c>
      <c r="V2830" s="5">
        <v>0</v>
      </c>
      <c r="W2830" s="12">
        <f t="shared" si="268"/>
        <v>0</v>
      </c>
      <c r="X2830" s="2" t="str">
        <f t="shared" si="269"/>
        <v>PAUSE</v>
      </c>
      <c r="Y2830" s="22" t="str">
        <f t="shared" si="270"/>
        <v>Low (100-300)</v>
      </c>
    </row>
    <row r="2831" spans="1:25">
      <c r="A2831" s="2" t="s">
        <v>9695</v>
      </c>
      <c r="B2831" s="2" t="s">
        <v>9696</v>
      </c>
      <c r="C2831" s="2" t="s">
        <v>4269</v>
      </c>
      <c r="D2831" s="2" t="s">
        <v>257</v>
      </c>
      <c r="E2831" s="2" t="s">
        <v>258</v>
      </c>
      <c r="F2831" s="5">
        <v>1625</v>
      </c>
      <c r="G2831" s="2" t="s">
        <v>1919</v>
      </c>
      <c r="H2831" s="2" t="s">
        <v>25</v>
      </c>
      <c r="I2831" s="2" t="s">
        <v>7418</v>
      </c>
      <c r="J2831" s="2" t="s">
        <v>59</v>
      </c>
      <c r="K2831" s="9">
        <v>800</v>
      </c>
      <c r="L2831" s="9">
        <v>1199</v>
      </c>
      <c r="M2831" s="5">
        <v>53</v>
      </c>
      <c r="N2831" s="5">
        <v>2</v>
      </c>
      <c r="O2831" s="5">
        <v>21.54</v>
      </c>
      <c r="P2831" s="5">
        <v>109.3</v>
      </c>
      <c r="Q2831" s="2">
        <f t="shared" si="265"/>
        <v>87.759999999999991</v>
      </c>
      <c r="R2831" s="5">
        <f t="shared" si="266"/>
        <v>87.759999999999991</v>
      </c>
      <c r="S2831" s="11">
        <f t="shared" si="267"/>
        <v>4.074280408542247</v>
      </c>
      <c r="T2831" s="5">
        <v>4.42</v>
      </c>
      <c r="U2831" s="5">
        <v>0.41</v>
      </c>
      <c r="V2831" s="5">
        <v>10.77</v>
      </c>
      <c r="W2831" s="12">
        <f t="shared" si="268"/>
        <v>3.7735849056603772E-2</v>
      </c>
      <c r="X2831" s="2" t="str">
        <f t="shared" si="269"/>
        <v>SCALE</v>
      </c>
      <c r="Y2831" s="22" t="str">
        <f t="shared" si="270"/>
        <v>Premium (751-1000)</v>
      </c>
    </row>
    <row r="2832" spans="1:25">
      <c r="A2832" s="2" t="s">
        <v>9697</v>
      </c>
      <c r="B2832" s="2" t="s">
        <v>1866</v>
      </c>
      <c r="C2832" s="2" t="s">
        <v>1765</v>
      </c>
      <c r="D2832" s="2" t="s">
        <v>9698</v>
      </c>
      <c r="E2832" s="2" t="s">
        <v>188</v>
      </c>
      <c r="F2832" s="5">
        <v>3200</v>
      </c>
      <c r="G2832" s="2" t="s">
        <v>5223</v>
      </c>
      <c r="H2832" s="2" t="s">
        <v>344</v>
      </c>
      <c r="I2832" s="2" t="s">
        <v>7418</v>
      </c>
      <c r="J2832" s="2" t="s">
        <v>206</v>
      </c>
      <c r="K2832" s="9">
        <v>1000</v>
      </c>
      <c r="L2832" s="9">
        <v>741</v>
      </c>
      <c r="M2832" s="5">
        <v>32</v>
      </c>
      <c r="N2832" s="5">
        <v>0</v>
      </c>
      <c r="O2832" s="5">
        <v>17.850000000000001</v>
      </c>
      <c r="P2832" s="5">
        <v>0</v>
      </c>
      <c r="Q2832" s="2">
        <f t="shared" si="265"/>
        <v>-17.850000000000001</v>
      </c>
      <c r="R2832" s="5">
        <f t="shared" si="266"/>
        <v>-17.850000000000001</v>
      </c>
      <c r="S2832" s="11">
        <f t="shared" si="267"/>
        <v>-1</v>
      </c>
      <c r="T2832" s="5">
        <v>4.32</v>
      </c>
      <c r="U2832" s="5">
        <v>0.56000000000000005</v>
      </c>
      <c r="V2832" s="5">
        <v>0</v>
      </c>
      <c r="W2832" s="12">
        <f t="shared" si="268"/>
        <v>0</v>
      </c>
      <c r="X2832" s="2" t="str">
        <f t="shared" si="269"/>
        <v>PAUSE</v>
      </c>
      <c r="Y2832" s="22" t="str">
        <f t="shared" si="270"/>
        <v>Premium (751-1000)</v>
      </c>
    </row>
    <row r="2833" spans="1:25">
      <c r="A2833" s="2" t="s">
        <v>9699</v>
      </c>
      <c r="B2833" s="2" t="s">
        <v>555</v>
      </c>
      <c r="C2833" s="2" t="s">
        <v>9700</v>
      </c>
      <c r="D2833" s="2" t="s">
        <v>1040</v>
      </c>
      <c r="E2833" s="2" t="s">
        <v>112</v>
      </c>
      <c r="F2833" s="5">
        <v>1300</v>
      </c>
      <c r="G2833" s="2" t="s">
        <v>9701</v>
      </c>
      <c r="H2833" s="2" t="s">
        <v>344</v>
      </c>
      <c r="I2833" s="2" t="s">
        <v>7418</v>
      </c>
      <c r="J2833" s="2" t="s">
        <v>458</v>
      </c>
      <c r="K2833" s="9">
        <v>400</v>
      </c>
      <c r="L2833" s="9">
        <v>683</v>
      </c>
      <c r="M2833" s="5">
        <v>29</v>
      </c>
      <c r="N2833" s="5">
        <v>0</v>
      </c>
      <c r="O2833" s="5">
        <v>19.27</v>
      </c>
      <c r="P2833" s="5">
        <v>0</v>
      </c>
      <c r="Q2833" s="2">
        <f t="shared" si="265"/>
        <v>-19.27</v>
      </c>
      <c r="R2833" s="5">
        <f t="shared" si="266"/>
        <v>-19.27</v>
      </c>
      <c r="S2833" s="11">
        <f t="shared" si="267"/>
        <v>-1</v>
      </c>
      <c r="T2833" s="5">
        <v>4.25</v>
      </c>
      <c r="U2833" s="5">
        <v>0.66</v>
      </c>
      <c r="V2833" s="5">
        <v>0</v>
      </c>
      <c r="W2833" s="12">
        <f t="shared" si="268"/>
        <v>0</v>
      </c>
      <c r="X2833" s="2" t="str">
        <f t="shared" si="269"/>
        <v>PAUSE</v>
      </c>
      <c r="Y2833" s="22" t="str">
        <f t="shared" si="270"/>
        <v>Mid (301-500)</v>
      </c>
    </row>
    <row r="2834" spans="1:25">
      <c r="A2834" s="2" t="s">
        <v>9702</v>
      </c>
      <c r="B2834" s="2" t="s">
        <v>1060</v>
      </c>
      <c r="C2834" s="2" t="s">
        <v>9703</v>
      </c>
      <c r="D2834" s="2" t="s">
        <v>9704</v>
      </c>
      <c r="E2834" s="2" t="s">
        <v>40</v>
      </c>
      <c r="F2834" s="5">
        <v>4000</v>
      </c>
      <c r="G2834" s="2" t="s">
        <v>8739</v>
      </c>
      <c r="H2834" s="2" t="s">
        <v>94</v>
      </c>
      <c r="I2834" s="2" t="s">
        <v>7418</v>
      </c>
      <c r="J2834" s="2" t="s">
        <v>217</v>
      </c>
      <c r="K2834" s="9">
        <v>600</v>
      </c>
      <c r="L2834" s="9">
        <v>1538</v>
      </c>
      <c r="M2834" s="5">
        <v>51</v>
      </c>
      <c r="N2834" s="5">
        <v>0</v>
      </c>
      <c r="O2834" s="5">
        <v>25.7</v>
      </c>
      <c r="P2834" s="5">
        <v>0</v>
      </c>
      <c r="Q2834" s="2">
        <f t="shared" si="265"/>
        <v>-25.7</v>
      </c>
      <c r="R2834" s="5">
        <f t="shared" si="266"/>
        <v>-25.7</v>
      </c>
      <c r="S2834" s="11">
        <f t="shared" si="267"/>
        <v>-1</v>
      </c>
      <c r="T2834" s="5">
        <v>3.32</v>
      </c>
      <c r="U2834" s="5">
        <v>0.5</v>
      </c>
      <c r="V2834" s="5">
        <v>0</v>
      </c>
      <c r="W2834" s="12">
        <f t="shared" si="268"/>
        <v>0</v>
      </c>
      <c r="X2834" s="2" t="str">
        <f t="shared" si="269"/>
        <v>PAUSE</v>
      </c>
      <c r="Y2834" s="22" t="str">
        <f t="shared" si="270"/>
        <v>High (501-750)</v>
      </c>
    </row>
    <row r="2835" spans="1:25">
      <c r="A2835" s="2" t="s">
        <v>9705</v>
      </c>
      <c r="B2835" s="2" t="s">
        <v>9706</v>
      </c>
      <c r="C2835" s="2" t="s">
        <v>9707</v>
      </c>
      <c r="D2835" s="2" t="s">
        <v>1010</v>
      </c>
      <c r="E2835" s="2" t="s">
        <v>188</v>
      </c>
      <c r="F2835" s="5">
        <v>1200</v>
      </c>
      <c r="G2835" s="2" t="s">
        <v>9708</v>
      </c>
      <c r="H2835" s="2" t="s">
        <v>312</v>
      </c>
      <c r="I2835" s="2" t="s">
        <v>7418</v>
      </c>
      <c r="J2835" s="2" t="s">
        <v>127</v>
      </c>
      <c r="K2835" s="9">
        <v>800</v>
      </c>
      <c r="L2835" s="9">
        <v>1426</v>
      </c>
      <c r="M2835" s="5">
        <v>33</v>
      </c>
      <c r="N2835" s="5">
        <v>0</v>
      </c>
      <c r="O2835" s="5">
        <v>26.52</v>
      </c>
      <c r="P2835" s="5">
        <v>0</v>
      </c>
      <c r="Q2835" s="2">
        <f t="shared" si="265"/>
        <v>-26.52</v>
      </c>
      <c r="R2835" s="5">
        <f t="shared" si="266"/>
        <v>-26.52</v>
      </c>
      <c r="S2835" s="11">
        <f t="shared" si="267"/>
        <v>-1</v>
      </c>
      <c r="T2835" s="5">
        <v>2.31</v>
      </c>
      <c r="U2835" s="5">
        <v>0.8</v>
      </c>
      <c r="V2835" s="5">
        <v>0</v>
      </c>
      <c r="W2835" s="12">
        <f t="shared" si="268"/>
        <v>0</v>
      </c>
      <c r="X2835" s="2" t="str">
        <f t="shared" si="269"/>
        <v>PAUSE</v>
      </c>
      <c r="Y2835" s="22" t="str">
        <f t="shared" si="270"/>
        <v>Premium (751-1000)</v>
      </c>
    </row>
    <row r="2836" spans="1:25">
      <c r="A2836" s="2" t="s">
        <v>9709</v>
      </c>
      <c r="B2836" s="2" t="s">
        <v>295</v>
      </c>
      <c r="C2836" s="2" t="s">
        <v>9710</v>
      </c>
      <c r="D2836" s="2" t="s">
        <v>9711</v>
      </c>
      <c r="E2836" s="2" t="s">
        <v>118</v>
      </c>
      <c r="F2836" s="5">
        <v>2250</v>
      </c>
      <c r="G2836" s="2" t="s">
        <v>9712</v>
      </c>
      <c r="H2836" s="2" t="s">
        <v>253</v>
      </c>
      <c r="I2836" s="2" t="s">
        <v>7418</v>
      </c>
      <c r="J2836" s="2" t="s">
        <v>248</v>
      </c>
      <c r="K2836" s="9">
        <v>700</v>
      </c>
      <c r="L2836" s="9">
        <v>2359</v>
      </c>
      <c r="M2836" s="5">
        <v>49</v>
      </c>
      <c r="N2836" s="5">
        <v>0</v>
      </c>
      <c r="O2836" s="5">
        <v>23.34</v>
      </c>
      <c r="P2836" s="5">
        <v>0</v>
      </c>
      <c r="Q2836" s="2">
        <f t="shared" si="265"/>
        <v>-23.34</v>
      </c>
      <c r="R2836" s="5">
        <f t="shared" si="266"/>
        <v>-23.34</v>
      </c>
      <c r="S2836" s="11">
        <f t="shared" si="267"/>
        <v>-1</v>
      </c>
      <c r="T2836" s="5">
        <v>2.08</v>
      </c>
      <c r="U2836" s="5">
        <v>0.48</v>
      </c>
      <c r="V2836" s="5">
        <v>0</v>
      </c>
      <c r="W2836" s="12">
        <f t="shared" si="268"/>
        <v>0</v>
      </c>
      <c r="X2836" s="2" t="str">
        <f t="shared" si="269"/>
        <v>PAUSE</v>
      </c>
      <c r="Y2836" s="22" t="str">
        <f t="shared" si="270"/>
        <v>High (501-750)</v>
      </c>
    </row>
    <row r="2837" spans="1:25">
      <c r="A2837" s="2" t="s">
        <v>9713</v>
      </c>
      <c r="B2837" s="2" t="s">
        <v>8505</v>
      </c>
      <c r="C2837" s="2" t="s">
        <v>9144</v>
      </c>
      <c r="D2837" s="2" t="s">
        <v>9714</v>
      </c>
      <c r="E2837" s="2" t="s">
        <v>118</v>
      </c>
      <c r="F2837" s="5">
        <v>1625</v>
      </c>
      <c r="G2837" s="2" t="s">
        <v>9715</v>
      </c>
      <c r="H2837" s="2" t="s">
        <v>42</v>
      </c>
      <c r="I2837" s="2" t="s">
        <v>7418</v>
      </c>
      <c r="J2837" s="2" t="s">
        <v>80</v>
      </c>
      <c r="K2837" s="9">
        <v>800</v>
      </c>
      <c r="L2837" s="9">
        <v>2417</v>
      </c>
      <c r="M2837" s="5">
        <v>103</v>
      </c>
      <c r="N2837" s="5">
        <v>3</v>
      </c>
      <c r="O2837" s="5">
        <v>76.8</v>
      </c>
      <c r="P2837" s="5">
        <v>201.01</v>
      </c>
      <c r="Q2837" s="2">
        <f t="shared" si="265"/>
        <v>124.21</v>
      </c>
      <c r="R2837" s="5">
        <f t="shared" si="266"/>
        <v>124.21</v>
      </c>
      <c r="S2837" s="11">
        <f t="shared" si="267"/>
        <v>1.6173177083333332</v>
      </c>
      <c r="T2837" s="5">
        <v>4.26</v>
      </c>
      <c r="U2837" s="5">
        <v>0.75</v>
      </c>
      <c r="V2837" s="5">
        <v>25.6</v>
      </c>
      <c r="W2837" s="12">
        <f t="shared" si="268"/>
        <v>2.9126213592233011E-2</v>
      </c>
      <c r="X2837" s="2" t="str">
        <f t="shared" si="269"/>
        <v>SCALE</v>
      </c>
      <c r="Y2837" s="22" t="str">
        <f t="shared" si="270"/>
        <v>Premium (751-1000)</v>
      </c>
    </row>
    <row r="2838" spans="1:25">
      <c r="A2838" s="2" t="s">
        <v>9716</v>
      </c>
      <c r="B2838" s="2" t="s">
        <v>1498</v>
      </c>
      <c r="C2838" s="2" t="s">
        <v>9717</v>
      </c>
      <c r="D2838" s="2" t="s">
        <v>8543</v>
      </c>
      <c r="E2838" s="2" t="s">
        <v>125</v>
      </c>
      <c r="F2838" s="5">
        <v>2167</v>
      </c>
      <c r="G2838" s="2" t="s">
        <v>9718</v>
      </c>
      <c r="H2838" s="2" t="s">
        <v>42</v>
      </c>
      <c r="I2838" s="2" t="s">
        <v>7418</v>
      </c>
      <c r="J2838" s="2" t="s">
        <v>80</v>
      </c>
      <c r="K2838" s="9">
        <v>400</v>
      </c>
      <c r="L2838" s="9">
        <v>1796</v>
      </c>
      <c r="M2838" s="5">
        <v>59</v>
      </c>
      <c r="N2838" s="5">
        <v>5</v>
      </c>
      <c r="O2838" s="5">
        <v>31.07</v>
      </c>
      <c r="P2838" s="5">
        <v>225.92</v>
      </c>
      <c r="Q2838" s="2">
        <f t="shared" si="265"/>
        <v>194.85</v>
      </c>
      <c r="R2838" s="5">
        <f t="shared" si="266"/>
        <v>194.85</v>
      </c>
      <c r="S2838" s="11">
        <f t="shared" si="267"/>
        <v>6.2713228194399742</v>
      </c>
      <c r="T2838" s="5">
        <v>3.29</v>
      </c>
      <c r="U2838" s="5">
        <v>0.53</v>
      </c>
      <c r="V2838" s="5">
        <v>6.21</v>
      </c>
      <c r="W2838" s="12">
        <f t="shared" si="268"/>
        <v>8.4745762711864403E-2</v>
      </c>
      <c r="X2838" s="2" t="str">
        <f t="shared" si="269"/>
        <v>SCALE</v>
      </c>
      <c r="Y2838" s="22" t="str">
        <f t="shared" si="270"/>
        <v>Mid (301-500)</v>
      </c>
    </row>
    <row r="2839" spans="1:25">
      <c r="A2839" s="2" t="s">
        <v>9719</v>
      </c>
      <c r="B2839" s="2" t="s">
        <v>394</v>
      </c>
      <c r="C2839" s="2" t="s">
        <v>2982</v>
      </c>
      <c r="D2839" s="2" t="s">
        <v>9720</v>
      </c>
      <c r="E2839" s="2" t="s">
        <v>132</v>
      </c>
      <c r="F2839" s="5">
        <v>1500</v>
      </c>
      <c r="G2839" s="2" t="s">
        <v>881</v>
      </c>
      <c r="H2839" s="2" t="s">
        <v>150</v>
      </c>
      <c r="I2839" s="2" t="s">
        <v>7418</v>
      </c>
      <c r="J2839" s="2" t="s">
        <v>232</v>
      </c>
      <c r="K2839" s="9">
        <v>200</v>
      </c>
      <c r="L2839" s="9">
        <v>1323</v>
      </c>
      <c r="M2839" s="5">
        <v>27</v>
      </c>
      <c r="N2839" s="5">
        <v>0</v>
      </c>
      <c r="O2839" s="5">
        <v>12.25</v>
      </c>
      <c r="P2839" s="5">
        <v>0</v>
      </c>
      <c r="Q2839" s="2">
        <f t="shared" si="265"/>
        <v>-12.25</v>
      </c>
      <c r="R2839" s="5">
        <f t="shared" si="266"/>
        <v>-12.25</v>
      </c>
      <c r="S2839" s="11">
        <f t="shared" si="267"/>
        <v>-1</v>
      </c>
      <c r="T2839" s="5">
        <v>2.04</v>
      </c>
      <c r="U2839" s="5">
        <v>0.45</v>
      </c>
      <c r="V2839" s="5">
        <v>0</v>
      </c>
      <c r="W2839" s="12">
        <f t="shared" si="268"/>
        <v>0</v>
      </c>
      <c r="X2839" s="2" t="str">
        <f t="shared" si="269"/>
        <v>PAUSE</v>
      </c>
      <c r="Y2839" s="22" t="str">
        <f t="shared" si="270"/>
        <v>Low (100-300)</v>
      </c>
    </row>
    <row r="2840" spans="1:25">
      <c r="A2840" s="2" t="s">
        <v>9721</v>
      </c>
      <c r="B2840" s="2" t="s">
        <v>1892</v>
      </c>
      <c r="C2840" s="2" t="s">
        <v>9492</v>
      </c>
      <c r="D2840" s="2" t="s">
        <v>9722</v>
      </c>
      <c r="E2840" s="2" t="s">
        <v>78</v>
      </c>
      <c r="F2840" s="5">
        <v>3575</v>
      </c>
      <c r="G2840" s="2" t="s">
        <v>9723</v>
      </c>
      <c r="H2840" s="2" t="s">
        <v>42</v>
      </c>
      <c r="I2840" s="2" t="s">
        <v>7418</v>
      </c>
      <c r="J2840" s="2" t="s">
        <v>43</v>
      </c>
      <c r="K2840" s="9">
        <v>400</v>
      </c>
      <c r="L2840" s="9">
        <v>1093</v>
      </c>
      <c r="M2840" s="5">
        <v>24</v>
      </c>
      <c r="N2840" s="5">
        <v>0</v>
      </c>
      <c r="O2840" s="5">
        <v>15.21</v>
      </c>
      <c r="P2840" s="5">
        <v>0</v>
      </c>
      <c r="Q2840" s="2">
        <f t="shared" si="265"/>
        <v>-15.21</v>
      </c>
      <c r="R2840" s="5">
        <f t="shared" si="266"/>
        <v>-15.21</v>
      </c>
      <c r="S2840" s="11">
        <f t="shared" si="267"/>
        <v>-1</v>
      </c>
      <c r="T2840" s="5">
        <v>2.2000000000000002</v>
      </c>
      <c r="U2840" s="5">
        <v>0.63</v>
      </c>
      <c r="V2840" s="5">
        <v>0</v>
      </c>
      <c r="W2840" s="12">
        <f t="shared" si="268"/>
        <v>0</v>
      </c>
      <c r="X2840" s="2" t="str">
        <f t="shared" si="269"/>
        <v>PAUSE</v>
      </c>
      <c r="Y2840" s="22" t="str">
        <f t="shared" si="270"/>
        <v>Mid (301-500)</v>
      </c>
    </row>
    <row r="2841" spans="1:25">
      <c r="A2841" s="2" t="s">
        <v>9724</v>
      </c>
      <c r="B2841" s="2" t="s">
        <v>2132</v>
      </c>
      <c r="C2841" s="2" t="s">
        <v>2057</v>
      </c>
      <c r="D2841" s="2" t="s">
        <v>4204</v>
      </c>
      <c r="E2841" s="2" t="s">
        <v>188</v>
      </c>
      <c r="F2841" s="5">
        <v>2500</v>
      </c>
      <c r="G2841" s="2" t="s">
        <v>9725</v>
      </c>
      <c r="H2841" s="2" t="s">
        <v>65</v>
      </c>
      <c r="I2841" s="2" t="s">
        <v>7418</v>
      </c>
      <c r="J2841" s="2" t="s">
        <v>177</v>
      </c>
      <c r="K2841" s="9">
        <v>700</v>
      </c>
      <c r="L2841" s="9">
        <v>1729</v>
      </c>
      <c r="M2841" s="5">
        <v>75</v>
      </c>
      <c r="N2841" s="5">
        <v>0</v>
      </c>
      <c r="O2841" s="5">
        <v>50.46</v>
      </c>
      <c r="P2841" s="5">
        <v>0</v>
      </c>
      <c r="Q2841" s="2">
        <f t="shared" si="265"/>
        <v>-50.46</v>
      </c>
      <c r="R2841" s="5">
        <f t="shared" si="266"/>
        <v>-50.46</v>
      </c>
      <c r="S2841" s="11">
        <f t="shared" si="267"/>
        <v>-1</v>
      </c>
      <c r="T2841" s="5">
        <v>4.34</v>
      </c>
      <c r="U2841" s="5">
        <v>0.67</v>
      </c>
      <c r="V2841" s="5">
        <v>0</v>
      </c>
      <c r="W2841" s="12">
        <f t="shared" si="268"/>
        <v>0</v>
      </c>
      <c r="X2841" s="2" t="str">
        <f t="shared" si="269"/>
        <v>PAUSE</v>
      </c>
      <c r="Y2841" s="22" t="str">
        <f t="shared" si="270"/>
        <v>High (501-750)</v>
      </c>
    </row>
    <row r="2842" spans="1:25">
      <c r="A2842" s="2" t="s">
        <v>9726</v>
      </c>
      <c r="B2842" s="2" t="s">
        <v>9727</v>
      </c>
      <c r="C2842" s="2" t="s">
        <v>8401</v>
      </c>
      <c r="D2842" s="2" t="s">
        <v>1849</v>
      </c>
      <c r="E2842" s="2" t="s">
        <v>281</v>
      </c>
      <c r="F2842" s="5">
        <v>2250</v>
      </c>
      <c r="G2842" s="2" t="s">
        <v>9728</v>
      </c>
      <c r="H2842" s="2" t="s">
        <v>161</v>
      </c>
      <c r="I2842" s="2" t="s">
        <v>7418</v>
      </c>
      <c r="J2842" s="2" t="s">
        <v>458</v>
      </c>
      <c r="K2842" s="9">
        <v>500</v>
      </c>
      <c r="L2842" s="9">
        <v>883</v>
      </c>
      <c r="M2842" s="5">
        <v>14</v>
      </c>
      <c r="N2842" s="5">
        <v>0</v>
      </c>
      <c r="O2842" s="5">
        <v>7.99</v>
      </c>
      <c r="P2842" s="5">
        <v>0</v>
      </c>
      <c r="Q2842" s="2">
        <f t="shared" si="265"/>
        <v>-7.99</v>
      </c>
      <c r="R2842" s="5">
        <f t="shared" si="266"/>
        <v>-7.99</v>
      </c>
      <c r="S2842" s="11">
        <f t="shared" si="267"/>
        <v>-1</v>
      </c>
      <c r="T2842" s="5">
        <v>1.59</v>
      </c>
      <c r="U2842" s="5">
        <v>0.56999999999999995</v>
      </c>
      <c r="V2842" s="5">
        <v>0</v>
      </c>
      <c r="W2842" s="12">
        <f t="shared" si="268"/>
        <v>0</v>
      </c>
      <c r="X2842" s="2" t="str">
        <f t="shared" si="269"/>
        <v>PAUSE</v>
      </c>
      <c r="Y2842" s="22" t="str">
        <f t="shared" si="270"/>
        <v>Mid (301-500)</v>
      </c>
    </row>
    <row r="2843" spans="1:25">
      <c r="A2843" s="2" t="s">
        <v>9729</v>
      </c>
      <c r="B2843" s="2" t="s">
        <v>5588</v>
      </c>
      <c r="C2843" s="2" t="s">
        <v>5588</v>
      </c>
      <c r="D2843" s="2" t="s">
        <v>6393</v>
      </c>
      <c r="E2843" s="2" t="s">
        <v>48</v>
      </c>
      <c r="F2843" s="5">
        <v>1500</v>
      </c>
      <c r="G2843" s="2" t="s">
        <v>9730</v>
      </c>
      <c r="H2843" s="2" t="s">
        <v>266</v>
      </c>
      <c r="I2843" s="2" t="s">
        <v>7418</v>
      </c>
      <c r="J2843" s="2" t="s">
        <v>66</v>
      </c>
      <c r="K2843" s="9">
        <v>500</v>
      </c>
      <c r="L2843" s="9">
        <v>1920</v>
      </c>
      <c r="M2843" s="5">
        <v>40</v>
      </c>
      <c r="N2843" s="5">
        <v>0</v>
      </c>
      <c r="O2843" s="5">
        <v>23.77</v>
      </c>
      <c r="P2843" s="5">
        <v>0</v>
      </c>
      <c r="Q2843" s="2">
        <f t="shared" si="265"/>
        <v>-23.77</v>
      </c>
      <c r="R2843" s="5">
        <f t="shared" si="266"/>
        <v>-23.77</v>
      </c>
      <c r="S2843" s="11">
        <f t="shared" si="267"/>
        <v>-1</v>
      </c>
      <c r="T2843" s="5">
        <v>2.08</v>
      </c>
      <c r="U2843" s="5">
        <v>0.59</v>
      </c>
      <c r="V2843" s="5">
        <v>0</v>
      </c>
      <c r="W2843" s="12">
        <f t="shared" si="268"/>
        <v>0</v>
      </c>
      <c r="X2843" s="2" t="str">
        <f t="shared" si="269"/>
        <v>PAUSE</v>
      </c>
      <c r="Y2843" s="22" t="str">
        <f t="shared" si="270"/>
        <v>Mid (301-500)</v>
      </c>
    </row>
    <row r="2844" spans="1:25">
      <c r="A2844" s="2" t="s">
        <v>9731</v>
      </c>
      <c r="B2844" s="2" t="s">
        <v>9732</v>
      </c>
      <c r="C2844" s="2" t="s">
        <v>9733</v>
      </c>
      <c r="D2844" s="2" t="s">
        <v>236</v>
      </c>
      <c r="E2844" s="2" t="s">
        <v>237</v>
      </c>
      <c r="F2844" s="5">
        <v>1100</v>
      </c>
      <c r="G2844" s="2" t="s">
        <v>4344</v>
      </c>
      <c r="H2844" s="2" t="s">
        <v>42</v>
      </c>
      <c r="I2844" s="2" t="s">
        <v>7418</v>
      </c>
      <c r="J2844" s="2" t="s">
        <v>155</v>
      </c>
      <c r="K2844" s="9">
        <v>500</v>
      </c>
      <c r="L2844" s="9">
        <v>1946</v>
      </c>
      <c r="M2844" s="5">
        <v>39</v>
      </c>
      <c r="N2844" s="5">
        <v>4</v>
      </c>
      <c r="O2844" s="5">
        <v>28.7</v>
      </c>
      <c r="P2844" s="5">
        <v>237.59</v>
      </c>
      <c r="Q2844" s="2">
        <f t="shared" si="265"/>
        <v>208.89000000000001</v>
      </c>
      <c r="R2844" s="5">
        <f t="shared" si="266"/>
        <v>208.89000000000001</v>
      </c>
      <c r="S2844" s="11">
        <f t="shared" si="267"/>
        <v>7.2783972125435543</v>
      </c>
      <c r="T2844" s="5">
        <v>2</v>
      </c>
      <c r="U2844" s="5">
        <v>0.74</v>
      </c>
      <c r="V2844" s="5">
        <v>7.18</v>
      </c>
      <c r="W2844" s="12">
        <f t="shared" si="268"/>
        <v>0.10256410256410256</v>
      </c>
      <c r="X2844" s="2" t="str">
        <f t="shared" si="269"/>
        <v>SCALE</v>
      </c>
      <c r="Y2844" s="22" t="str">
        <f t="shared" si="270"/>
        <v>Mid (301-500)</v>
      </c>
    </row>
    <row r="2845" spans="1:25">
      <c r="A2845" s="2" t="s">
        <v>9734</v>
      </c>
      <c r="B2845" s="2" t="s">
        <v>9735</v>
      </c>
      <c r="C2845" s="2" t="s">
        <v>30</v>
      </c>
      <c r="D2845" s="2" t="s">
        <v>9736</v>
      </c>
      <c r="E2845" s="2" t="s">
        <v>23</v>
      </c>
      <c r="F2845" s="5">
        <v>1800</v>
      </c>
      <c r="G2845" s="2" t="s">
        <v>9737</v>
      </c>
      <c r="H2845" s="2" t="s">
        <v>266</v>
      </c>
      <c r="I2845" s="2" t="s">
        <v>7418</v>
      </c>
      <c r="J2845" s="2" t="s">
        <v>382</v>
      </c>
      <c r="K2845" s="9">
        <v>1000</v>
      </c>
      <c r="L2845" s="9">
        <v>608</v>
      </c>
      <c r="M2845" s="5">
        <v>22</v>
      </c>
      <c r="N2845" s="5">
        <v>0</v>
      </c>
      <c r="O2845" s="5">
        <v>13.97</v>
      </c>
      <c r="P2845" s="5">
        <v>0</v>
      </c>
      <c r="Q2845" s="2">
        <f t="shared" si="265"/>
        <v>-13.97</v>
      </c>
      <c r="R2845" s="5">
        <f t="shared" si="266"/>
        <v>-13.97</v>
      </c>
      <c r="S2845" s="11">
        <f t="shared" si="267"/>
        <v>-1</v>
      </c>
      <c r="T2845" s="5">
        <v>3.62</v>
      </c>
      <c r="U2845" s="5">
        <v>0.64</v>
      </c>
      <c r="V2845" s="5">
        <v>0</v>
      </c>
      <c r="W2845" s="12">
        <f t="shared" si="268"/>
        <v>0</v>
      </c>
      <c r="X2845" s="2" t="str">
        <f t="shared" si="269"/>
        <v>PAUSE</v>
      </c>
      <c r="Y2845" s="22" t="str">
        <f t="shared" si="270"/>
        <v>Premium (751-1000)</v>
      </c>
    </row>
    <row r="2846" spans="1:25">
      <c r="A2846" s="2" t="s">
        <v>9738</v>
      </c>
      <c r="B2846" s="2" t="s">
        <v>9013</v>
      </c>
      <c r="C2846" s="2" t="s">
        <v>9739</v>
      </c>
      <c r="D2846" s="2" t="s">
        <v>1930</v>
      </c>
      <c r="E2846" s="2" t="s">
        <v>118</v>
      </c>
      <c r="F2846" s="5">
        <v>2500</v>
      </c>
      <c r="G2846" s="2" t="s">
        <v>9740</v>
      </c>
      <c r="H2846" s="2" t="s">
        <v>253</v>
      </c>
      <c r="I2846" s="2" t="s">
        <v>7418</v>
      </c>
      <c r="J2846" s="2" t="s">
        <v>155</v>
      </c>
      <c r="K2846" s="9">
        <v>200</v>
      </c>
      <c r="L2846" s="9">
        <v>2431</v>
      </c>
      <c r="M2846" s="5">
        <v>39</v>
      </c>
      <c r="N2846" s="5">
        <v>1</v>
      </c>
      <c r="O2846" s="5">
        <v>29.8</v>
      </c>
      <c r="P2846" s="5">
        <v>49.02</v>
      </c>
      <c r="Q2846" s="2">
        <f t="shared" si="265"/>
        <v>19.220000000000002</v>
      </c>
      <c r="R2846" s="5">
        <f t="shared" si="266"/>
        <v>19.220000000000002</v>
      </c>
      <c r="S2846" s="11">
        <f t="shared" si="267"/>
        <v>0.64496644295302019</v>
      </c>
      <c r="T2846" s="5">
        <v>1.6</v>
      </c>
      <c r="U2846" s="5">
        <v>0.76</v>
      </c>
      <c r="V2846" s="5">
        <v>29.8</v>
      </c>
      <c r="W2846" s="12">
        <f t="shared" si="268"/>
        <v>2.564102564102564E-2</v>
      </c>
      <c r="X2846" s="2" t="str">
        <f t="shared" si="269"/>
        <v>SCALE</v>
      </c>
      <c r="Y2846" s="22" t="str">
        <f t="shared" si="270"/>
        <v>Low (100-300)</v>
      </c>
    </row>
    <row r="2847" spans="1:25">
      <c r="A2847" s="2" t="s">
        <v>9741</v>
      </c>
      <c r="B2847" s="2" t="s">
        <v>2690</v>
      </c>
      <c r="C2847" s="2" t="s">
        <v>9742</v>
      </c>
      <c r="D2847" s="2" t="s">
        <v>3340</v>
      </c>
      <c r="E2847" s="2" t="s">
        <v>112</v>
      </c>
      <c r="F2847" s="5">
        <v>1733</v>
      </c>
      <c r="G2847" s="2" t="s">
        <v>8284</v>
      </c>
      <c r="H2847" s="2" t="s">
        <v>94</v>
      </c>
      <c r="I2847" s="2" t="s">
        <v>7418</v>
      </c>
      <c r="J2847" s="2" t="s">
        <v>382</v>
      </c>
      <c r="K2847" s="9">
        <v>700</v>
      </c>
      <c r="L2847" s="9">
        <v>2020</v>
      </c>
      <c r="M2847" s="5">
        <v>51</v>
      </c>
      <c r="N2847" s="5">
        <v>1</v>
      </c>
      <c r="O2847" s="5">
        <v>33.270000000000003</v>
      </c>
      <c r="P2847" s="5">
        <v>41.3</v>
      </c>
      <c r="Q2847" s="2">
        <f t="shared" si="265"/>
        <v>8.029999999999994</v>
      </c>
      <c r="R2847" s="5">
        <f t="shared" si="266"/>
        <v>8.029999999999994</v>
      </c>
      <c r="S2847" s="11">
        <f t="shared" si="267"/>
        <v>0.24135858130447832</v>
      </c>
      <c r="T2847" s="5">
        <v>2.52</v>
      </c>
      <c r="U2847" s="5">
        <v>0.65</v>
      </c>
      <c r="V2847" s="5">
        <v>33.270000000000003</v>
      </c>
      <c r="W2847" s="12">
        <f t="shared" si="268"/>
        <v>1.9607843137254902E-2</v>
      </c>
      <c r="X2847" s="2" t="str">
        <f t="shared" si="269"/>
        <v>SCALE</v>
      </c>
      <c r="Y2847" s="22" t="str">
        <f t="shared" si="270"/>
        <v>High (501-750)</v>
      </c>
    </row>
    <row r="2848" spans="1:25">
      <c r="A2848" s="2" t="s">
        <v>9743</v>
      </c>
      <c r="B2848" s="2" t="s">
        <v>686</v>
      </c>
      <c r="C2848" s="2" t="s">
        <v>3019</v>
      </c>
      <c r="D2848" s="2" t="s">
        <v>829</v>
      </c>
      <c r="E2848" s="2" t="s">
        <v>112</v>
      </c>
      <c r="F2848" s="5">
        <v>2250</v>
      </c>
      <c r="G2848" s="2" t="s">
        <v>9744</v>
      </c>
      <c r="H2848" s="2" t="s">
        <v>25</v>
      </c>
      <c r="I2848" s="2" t="s">
        <v>7418</v>
      </c>
      <c r="J2848" s="2" t="s">
        <v>217</v>
      </c>
      <c r="K2848" s="9">
        <v>800</v>
      </c>
      <c r="L2848" s="9">
        <v>1290</v>
      </c>
      <c r="M2848" s="5">
        <v>35</v>
      </c>
      <c r="N2848" s="5">
        <v>0</v>
      </c>
      <c r="O2848" s="5">
        <v>25.12</v>
      </c>
      <c r="P2848" s="5">
        <v>0</v>
      </c>
      <c r="Q2848" s="2">
        <f t="shared" si="265"/>
        <v>-25.12</v>
      </c>
      <c r="R2848" s="5">
        <f t="shared" si="266"/>
        <v>-25.12</v>
      </c>
      <c r="S2848" s="11">
        <f t="shared" si="267"/>
        <v>-1</v>
      </c>
      <c r="T2848" s="5">
        <v>2.71</v>
      </c>
      <c r="U2848" s="5">
        <v>0.72</v>
      </c>
      <c r="V2848" s="5">
        <v>0</v>
      </c>
      <c r="W2848" s="12">
        <f t="shared" si="268"/>
        <v>0</v>
      </c>
      <c r="X2848" s="2" t="str">
        <f t="shared" si="269"/>
        <v>PAUSE</v>
      </c>
      <c r="Y2848" s="22" t="str">
        <f t="shared" si="270"/>
        <v>Premium (751-1000)</v>
      </c>
    </row>
    <row r="2849" spans="1:25">
      <c r="A2849" s="2" t="s">
        <v>9745</v>
      </c>
      <c r="B2849" s="2" t="s">
        <v>4758</v>
      </c>
      <c r="C2849" s="2" t="s">
        <v>2357</v>
      </c>
      <c r="D2849" s="2" t="s">
        <v>9746</v>
      </c>
      <c r="E2849" s="2" t="s">
        <v>112</v>
      </c>
      <c r="F2849" s="5">
        <v>1900</v>
      </c>
      <c r="G2849" s="2" t="s">
        <v>9747</v>
      </c>
      <c r="H2849" s="2" t="s">
        <v>266</v>
      </c>
      <c r="I2849" s="2" t="s">
        <v>7418</v>
      </c>
      <c r="J2849" s="2" t="s">
        <v>59</v>
      </c>
      <c r="K2849" s="9">
        <v>200</v>
      </c>
      <c r="L2849" s="9">
        <v>566</v>
      </c>
      <c r="M2849" s="5">
        <v>18</v>
      </c>
      <c r="N2849" s="5">
        <v>1</v>
      </c>
      <c r="O2849" s="5">
        <v>9.02</v>
      </c>
      <c r="P2849" s="5">
        <v>66.790000000000006</v>
      </c>
      <c r="Q2849" s="2">
        <f t="shared" si="265"/>
        <v>57.77000000000001</v>
      </c>
      <c r="R2849" s="5">
        <f t="shared" si="266"/>
        <v>57.77000000000001</v>
      </c>
      <c r="S2849" s="11">
        <f t="shared" si="267"/>
        <v>6.4046563192904671</v>
      </c>
      <c r="T2849" s="5">
        <v>3.18</v>
      </c>
      <c r="U2849" s="5">
        <v>0.5</v>
      </c>
      <c r="V2849" s="5">
        <v>9.02</v>
      </c>
      <c r="W2849" s="12">
        <f t="shared" si="268"/>
        <v>5.5555555555555552E-2</v>
      </c>
      <c r="X2849" s="2" t="str">
        <f t="shared" si="269"/>
        <v>SCALE</v>
      </c>
      <c r="Y2849" s="22" t="str">
        <f t="shared" si="270"/>
        <v>Low (100-300)</v>
      </c>
    </row>
    <row r="2850" spans="1:25">
      <c r="A2850" s="2" t="s">
        <v>9748</v>
      </c>
      <c r="B2850" s="2" t="s">
        <v>5391</v>
      </c>
      <c r="C2850" s="2" t="s">
        <v>3696</v>
      </c>
      <c r="D2850" s="2" t="s">
        <v>9749</v>
      </c>
      <c r="E2850" s="2" t="s">
        <v>118</v>
      </c>
      <c r="F2850" s="5">
        <v>1700</v>
      </c>
      <c r="G2850" s="2" t="s">
        <v>9750</v>
      </c>
      <c r="H2850" s="2" t="s">
        <v>34</v>
      </c>
      <c r="I2850" s="2" t="s">
        <v>7418</v>
      </c>
      <c r="J2850" s="2" t="s">
        <v>162</v>
      </c>
      <c r="K2850" s="9">
        <v>100</v>
      </c>
      <c r="L2850" s="9">
        <v>1240</v>
      </c>
      <c r="M2850" s="5">
        <v>46</v>
      </c>
      <c r="N2850" s="5">
        <v>3</v>
      </c>
      <c r="O2850" s="5">
        <v>19.63</v>
      </c>
      <c r="P2850" s="5">
        <v>114.8</v>
      </c>
      <c r="Q2850" s="2">
        <f t="shared" si="265"/>
        <v>95.17</v>
      </c>
      <c r="R2850" s="5">
        <f t="shared" si="266"/>
        <v>95.17</v>
      </c>
      <c r="S2850" s="11">
        <f t="shared" si="267"/>
        <v>4.8481915435557825</v>
      </c>
      <c r="T2850" s="5">
        <v>3.71</v>
      </c>
      <c r="U2850" s="5">
        <v>0.43</v>
      </c>
      <c r="V2850" s="5">
        <v>6.54</v>
      </c>
      <c r="W2850" s="12">
        <f t="shared" si="268"/>
        <v>6.5217391304347824E-2</v>
      </c>
      <c r="X2850" s="2" t="str">
        <f t="shared" si="269"/>
        <v>SCALE</v>
      </c>
      <c r="Y2850" s="22" t="str">
        <f t="shared" si="270"/>
        <v>Low (100-300)</v>
      </c>
    </row>
    <row r="2851" spans="1:25">
      <c r="A2851" s="2" t="s">
        <v>9751</v>
      </c>
      <c r="B2851" s="2" t="s">
        <v>475</v>
      </c>
      <c r="C2851" s="2" t="s">
        <v>6474</v>
      </c>
      <c r="D2851" s="2" t="s">
        <v>1035</v>
      </c>
      <c r="E2851" s="2" t="s">
        <v>492</v>
      </c>
      <c r="F2851" s="5">
        <v>2000</v>
      </c>
      <c r="G2851" s="2" t="s">
        <v>9752</v>
      </c>
      <c r="H2851" s="2" t="s">
        <v>344</v>
      </c>
      <c r="I2851" s="2" t="s">
        <v>7418</v>
      </c>
      <c r="J2851" s="2" t="s">
        <v>319</v>
      </c>
      <c r="K2851" s="9">
        <v>700</v>
      </c>
      <c r="L2851" s="9">
        <v>1049</v>
      </c>
      <c r="M2851" s="5">
        <v>19</v>
      </c>
      <c r="N2851" s="5">
        <v>0</v>
      </c>
      <c r="O2851" s="5">
        <v>11.41</v>
      </c>
      <c r="P2851" s="5">
        <v>0</v>
      </c>
      <c r="Q2851" s="2">
        <f t="shared" si="265"/>
        <v>-11.41</v>
      </c>
      <c r="R2851" s="5">
        <f t="shared" si="266"/>
        <v>-11.41</v>
      </c>
      <c r="S2851" s="11">
        <f t="shared" si="267"/>
        <v>-1</v>
      </c>
      <c r="T2851" s="5">
        <v>1.81</v>
      </c>
      <c r="U2851" s="5">
        <v>0.6</v>
      </c>
      <c r="V2851" s="5">
        <v>0</v>
      </c>
      <c r="W2851" s="12">
        <f t="shared" si="268"/>
        <v>0</v>
      </c>
      <c r="X2851" s="2" t="str">
        <f t="shared" si="269"/>
        <v>PAUSE</v>
      </c>
      <c r="Y2851" s="22" t="str">
        <f t="shared" si="270"/>
        <v>High (501-750)</v>
      </c>
    </row>
    <row r="2852" spans="1:25">
      <c r="A2852" s="2" t="s">
        <v>9753</v>
      </c>
      <c r="B2852" s="2" t="s">
        <v>2293</v>
      </c>
      <c r="C2852" s="2" t="s">
        <v>5650</v>
      </c>
      <c r="D2852" s="2" t="s">
        <v>2475</v>
      </c>
      <c r="E2852" s="2" t="s">
        <v>492</v>
      </c>
      <c r="F2852" s="5">
        <v>2167</v>
      </c>
      <c r="G2852" s="2" t="s">
        <v>7526</v>
      </c>
      <c r="H2852" s="2" t="s">
        <v>65</v>
      </c>
      <c r="I2852" s="2" t="s">
        <v>7418</v>
      </c>
      <c r="J2852" s="2" t="s">
        <v>120</v>
      </c>
      <c r="K2852" s="9">
        <v>600</v>
      </c>
      <c r="L2852" s="9">
        <v>598</v>
      </c>
      <c r="M2852" s="5">
        <v>22</v>
      </c>
      <c r="N2852" s="5">
        <v>1</v>
      </c>
      <c r="O2852" s="5">
        <v>12.93</v>
      </c>
      <c r="P2852" s="5">
        <v>47.78</v>
      </c>
      <c r="Q2852" s="2">
        <f t="shared" si="265"/>
        <v>34.85</v>
      </c>
      <c r="R2852" s="5">
        <f t="shared" si="266"/>
        <v>34.85</v>
      </c>
      <c r="S2852" s="11">
        <f t="shared" si="267"/>
        <v>2.695282289249807</v>
      </c>
      <c r="T2852" s="5">
        <v>3.68</v>
      </c>
      <c r="U2852" s="5">
        <v>0.59</v>
      </c>
      <c r="V2852" s="5">
        <v>12.93</v>
      </c>
      <c r="W2852" s="12">
        <f t="shared" si="268"/>
        <v>4.5454545454545456E-2</v>
      </c>
      <c r="X2852" s="2" t="str">
        <f t="shared" si="269"/>
        <v>SCALE</v>
      </c>
      <c r="Y2852" s="22" t="str">
        <f t="shared" si="270"/>
        <v>High (501-750)</v>
      </c>
    </row>
    <row r="2853" spans="1:25">
      <c r="A2853" s="2" t="s">
        <v>9754</v>
      </c>
      <c r="B2853" s="2" t="s">
        <v>1004</v>
      </c>
      <c r="C2853" s="2" t="s">
        <v>3033</v>
      </c>
      <c r="D2853" s="2" t="s">
        <v>3490</v>
      </c>
      <c r="E2853" s="2" t="s">
        <v>492</v>
      </c>
      <c r="F2853" s="5">
        <v>3000</v>
      </c>
      <c r="G2853" s="2" t="s">
        <v>9755</v>
      </c>
      <c r="H2853" s="2" t="s">
        <v>25</v>
      </c>
      <c r="I2853" s="2" t="s">
        <v>7418</v>
      </c>
      <c r="J2853" s="2" t="s">
        <v>177</v>
      </c>
      <c r="K2853" s="9">
        <v>800</v>
      </c>
      <c r="L2853" s="9">
        <v>692</v>
      </c>
      <c r="M2853" s="5">
        <v>18</v>
      </c>
      <c r="N2853" s="5">
        <v>1</v>
      </c>
      <c r="O2853" s="5">
        <v>8.3800000000000008</v>
      </c>
      <c r="P2853" s="5">
        <v>64.53</v>
      </c>
      <c r="Q2853" s="2">
        <f t="shared" si="265"/>
        <v>56.15</v>
      </c>
      <c r="R2853" s="5">
        <f t="shared" si="266"/>
        <v>56.15</v>
      </c>
      <c r="S2853" s="11">
        <f t="shared" si="267"/>
        <v>6.700477326968973</v>
      </c>
      <c r="T2853" s="5">
        <v>2.6</v>
      </c>
      <c r="U2853" s="5">
        <v>0.47</v>
      </c>
      <c r="V2853" s="5">
        <v>8.3800000000000008</v>
      </c>
      <c r="W2853" s="12">
        <f t="shared" si="268"/>
        <v>5.5555555555555552E-2</v>
      </c>
      <c r="X2853" s="2" t="str">
        <f t="shared" si="269"/>
        <v>SCALE</v>
      </c>
      <c r="Y2853" s="22" t="str">
        <f t="shared" si="270"/>
        <v>Premium (751-1000)</v>
      </c>
    </row>
    <row r="2854" spans="1:25">
      <c r="A2854" s="2" t="s">
        <v>9756</v>
      </c>
      <c r="B2854" s="2" t="s">
        <v>9757</v>
      </c>
      <c r="C2854" s="2" t="s">
        <v>9758</v>
      </c>
      <c r="D2854" s="2" t="s">
        <v>372</v>
      </c>
      <c r="E2854" s="2" t="s">
        <v>373</v>
      </c>
      <c r="F2854" s="5">
        <v>4500</v>
      </c>
      <c r="G2854" s="2" t="s">
        <v>9759</v>
      </c>
      <c r="H2854" s="2" t="s">
        <v>94</v>
      </c>
      <c r="I2854" s="2" t="s">
        <v>7418</v>
      </c>
      <c r="J2854" s="2" t="s">
        <v>127</v>
      </c>
      <c r="K2854" s="9">
        <v>300</v>
      </c>
      <c r="L2854" s="9">
        <v>1135</v>
      </c>
      <c r="M2854" s="5">
        <v>41</v>
      </c>
      <c r="N2854" s="5">
        <v>0</v>
      </c>
      <c r="O2854" s="5">
        <v>27.12</v>
      </c>
      <c r="P2854" s="5">
        <v>0</v>
      </c>
      <c r="Q2854" s="2">
        <f t="shared" si="265"/>
        <v>-27.12</v>
      </c>
      <c r="R2854" s="5">
        <f t="shared" si="266"/>
        <v>-27.12</v>
      </c>
      <c r="S2854" s="11">
        <f t="shared" si="267"/>
        <v>-1</v>
      </c>
      <c r="T2854" s="5">
        <v>3.61</v>
      </c>
      <c r="U2854" s="5">
        <v>0.66</v>
      </c>
      <c r="V2854" s="5">
        <v>0</v>
      </c>
      <c r="W2854" s="12">
        <f t="shared" si="268"/>
        <v>0</v>
      </c>
      <c r="X2854" s="2" t="str">
        <f t="shared" si="269"/>
        <v>PAUSE</v>
      </c>
      <c r="Y2854" s="22" t="str">
        <f t="shared" si="270"/>
        <v>Low (100-300)</v>
      </c>
    </row>
    <row r="2855" spans="1:25">
      <c r="A2855" s="2" t="s">
        <v>9760</v>
      </c>
      <c r="B2855" s="2" t="s">
        <v>1060</v>
      </c>
      <c r="C2855" s="2" t="s">
        <v>9761</v>
      </c>
      <c r="D2855" s="2" t="s">
        <v>5066</v>
      </c>
      <c r="E2855" s="2" t="s">
        <v>373</v>
      </c>
      <c r="F2855" s="5">
        <v>1535</v>
      </c>
      <c r="G2855" s="2" t="s">
        <v>343</v>
      </c>
      <c r="H2855" s="2" t="s">
        <v>266</v>
      </c>
      <c r="I2855" s="2" t="s">
        <v>7418</v>
      </c>
      <c r="J2855" s="2" t="s">
        <v>35</v>
      </c>
      <c r="K2855" s="9">
        <v>100</v>
      </c>
      <c r="L2855" s="9">
        <v>2096</v>
      </c>
      <c r="M2855" s="5">
        <v>58</v>
      </c>
      <c r="N2855" s="5">
        <v>1</v>
      </c>
      <c r="O2855" s="5">
        <v>47.86</v>
      </c>
      <c r="P2855" s="5">
        <v>55.6</v>
      </c>
      <c r="Q2855" s="2">
        <f t="shared" si="265"/>
        <v>7.740000000000002</v>
      </c>
      <c r="R2855" s="5">
        <f t="shared" si="266"/>
        <v>7.740000000000002</v>
      </c>
      <c r="S2855" s="11">
        <f t="shared" si="267"/>
        <v>0.16172168825741751</v>
      </c>
      <c r="T2855" s="5">
        <v>2.77</v>
      </c>
      <c r="U2855" s="5">
        <v>0.83</v>
      </c>
      <c r="V2855" s="5">
        <v>47.86</v>
      </c>
      <c r="W2855" s="12">
        <f t="shared" si="268"/>
        <v>1.7241379310344827E-2</v>
      </c>
      <c r="X2855" s="2" t="str">
        <f t="shared" si="269"/>
        <v>SCALE</v>
      </c>
      <c r="Y2855" s="22" t="str">
        <f t="shared" si="270"/>
        <v>Low (100-300)</v>
      </c>
    </row>
    <row r="2856" spans="1:25">
      <c r="A2856" s="2" t="s">
        <v>9762</v>
      </c>
      <c r="B2856" s="2" t="s">
        <v>1694</v>
      </c>
      <c r="C2856" s="2" t="s">
        <v>9763</v>
      </c>
      <c r="D2856" s="2" t="s">
        <v>1405</v>
      </c>
      <c r="E2856" s="2" t="s">
        <v>40</v>
      </c>
      <c r="F2856" s="5">
        <v>1668</v>
      </c>
      <c r="G2856" s="2" t="s">
        <v>9764</v>
      </c>
      <c r="H2856" s="2" t="s">
        <v>42</v>
      </c>
      <c r="I2856" s="2" t="s">
        <v>7418</v>
      </c>
      <c r="J2856" s="2" t="s">
        <v>88</v>
      </c>
      <c r="K2856" s="9">
        <v>500</v>
      </c>
      <c r="L2856" s="9">
        <v>982</v>
      </c>
      <c r="M2856" s="5">
        <v>28</v>
      </c>
      <c r="N2856" s="5">
        <v>0</v>
      </c>
      <c r="O2856" s="5">
        <v>14.79</v>
      </c>
      <c r="P2856" s="5">
        <v>0</v>
      </c>
      <c r="Q2856" s="2">
        <f t="shared" si="265"/>
        <v>-14.79</v>
      </c>
      <c r="R2856" s="5">
        <f t="shared" si="266"/>
        <v>-14.79</v>
      </c>
      <c r="S2856" s="11">
        <f t="shared" si="267"/>
        <v>-1</v>
      </c>
      <c r="T2856" s="5">
        <v>2.85</v>
      </c>
      <c r="U2856" s="5">
        <v>0.53</v>
      </c>
      <c r="V2856" s="5">
        <v>0</v>
      </c>
      <c r="W2856" s="12">
        <f t="shared" si="268"/>
        <v>0</v>
      </c>
      <c r="X2856" s="2" t="str">
        <f t="shared" si="269"/>
        <v>PAUSE</v>
      </c>
      <c r="Y2856" s="22" t="str">
        <f t="shared" si="270"/>
        <v>Mid (301-500)</v>
      </c>
    </row>
    <row r="2857" spans="1:25">
      <c r="A2857" s="2" t="s">
        <v>9765</v>
      </c>
      <c r="B2857" s="2" t="s">
        <v>9766</v>
      </c>
      <c r="C2857" s="2" t="s">
        <v>9767</v>
      </c>
      <c r="D2857" s="2" t="s">
        <v>2789</v>
      </c>
      <c r="E2857" s="2" t="s">
        <v>40</v>
      </c>
      <c r="F2857" s="5">
        <v>2250</v>
      </c>
      <c r="G2857" s="2" t="s">
        <v>9768</v>
      </c>
      <c r="H2857" s="2" t="s">
        <v>167</v>
      </c>
      <c r="I2857" s="2" t="s">
        <v>7418</v>
      </c>
      <c r="J2857" s="2" t="s">
        <v>73</v>
      </c>
      <c r="K2857" s="9">
        <v>400</v>
      </c>
      <c r="L2857" s="9">
        <v>1125</v>
      </c>
      <c r="M2857" s="5">
        <v>19</v>
      </c>
      <c r="N2857" s="5">
        <v>0</v>
      </c>
      <c r="O2857" s="5">
        <v>10.73</v>
      </c>
      <c r="P2857" s="5">
        <v>0</v>
      </c>
      <c r="Q2857" s="2">
        <f t="shared" si="265"/>
        <v>-10.73</v>
      </c>
      <c r="R2857" s="5">
        <f t="shared" si="266"/>
        <v>-10.73</v>
      </c>
      <c r="S2857" s="11">
        <f t="shared" si="267"/>
        <v>-1</v>
      </c>
      <c r="T2857" s="5">
        <v>1.69</v>
      </c>
      <c r="U2857" s="5">
        <v>0.56000000000000005</v>
      </c>
      <c r="V2857" s="5">
        <v>0</v>
      </c>
      <c r="W2857" s="12">
        <f t="shared" si="268"/>
        <v>0</v>
      </c>
      <c r="X2857" s="2" t="str">
        <f t="shared" si="269"/>
        <v>PAUSE</v>
      </c>
      <c r="Y2857" s="22" t="str">
        <f t="shared" si="270"/>
        <v>Mid (301-500)</v>
      </c>
    </row>
    <row r="2858" spans="1:25">
      <c r="A2858" s="2" t="s">
        <v>9769</v>
      </c>
      <c r="B2858" s="2" t="s">
        <v>9770</v>
      </c>
      <c r="C2858" s="2" t="s">
        <v>9771</v>
      </c>
      <c r="D2858" s="2" t="s">
        <v>117</v>
      </c>
      <c r="E2858" s="2" t="s">
        <v>118</v>
      </c>
      <c r="F2858" s="5">
        <v>3600</v>
      </c>
      <c r="G2858" s="2" t="s">
        <v>9772</v>
      </c>
      <c r="H2858" s="2" t="s">
        <v>94</v>
      </c>
      <c r="I2858" s="2" t="s">
        <v>7418</v>
      </c>
      <c r="J2858" s="2" t="s">
        <v>95</v>
      </c>
      <c r="K2858" s="9">
        <v>1000</v>
      </c>
      <c r="L2858" s="9">
        <v>1031</v>
      </c>
      <c r="M2858" s="5">
        <v>16</v>
      </c>
      <c r="N2858" s="5">
        <v>0</v>
      </c>
      <c r="O2858" s="5">
        <v>11.49</v>
      </c>
      <c r="P2858" s="5">
        <v>0</v>
      </c>
      <c r="Q2858" s="2">
        <f t="shared" si="265"/>
        <v>-11.49</v>
      </c>
      <c r="R2858" s="5">
        <f t="shared" si="266"/>
        <v>-11.49</v>
      </c>
      <c r="S2858" s="11">
        <f t="shared" si="267"/>
        <v>-1</v>
      </c>
      <c r="T2858" s="5">
        <v>1.55</v>
      </c>
      <c r="U2858" s="5">
        <v>0.72</v>
      </c>
      <c r="V2858" s="5">
        <v>0</v>
      </c>
      <c r="W2858" s="12">
        <f t="shared" si="268"/>
        <v>0</v>
      </c>
      <c r="X2858" s="2" t="str">
        <f t="shared" si="269"/>
        <v>PAUSE</v>
      </c>
      <c r="Y2858" s="22" t="str">
        <f t="shared" si="270"/>
        <v>Premium (751-1000)</v>
      </c>
    </row>
    <row r="2859" spans="1:25">
      <c r="A2859" s="2" t="s">
        <v>9773</v>
      </c>
      <c r="B2859" s="2" t="s">
        <v>5083</v>
      </c>
      <c r="C2859" s="2" t="s">
        <v>3033</v>
      </c>
      <c r="D2859" s="2" t="s">
        <v>117</v>
      </c>
      <c r="E2859" s="2" t="s">
        <v>118</v>
      </c>
      <c r="F2859" s="5">
        <v>2500</v>
      </c>
      <c r="G2859" s="2" t="s">
        <v>9774</v>
      </c>
      <c r="H2859" s="2" t="s">
        <v>102</v>
      </c>
      <c r="I2859" s="2" t="s">
        <v>7418</v>
      </c>
      <c r="J2859" s="2" t="s">
        <v>293</v>
      </c>
      <c r="K2859" s="9">
        <v>100</v>
      </c>
      <c r="L2859" s="9">
        <v>1469</v>
      </c>
      <c r="M2859" s="5">
        <v>41</v>
      </c>
      <c r="N2859" s="5">
        <v>0</v>
      </c>
      <c r="O2859" s="5">
        <v>23.66</v>
      </c>
      <c r="P2859" s="5">
        <v>0</v>
      </c>
      <c r="Q2859" s="2">
        <f t="shared" si="265"/>
        <v>-23.66</v>
      </c>
      <c r="R2859" s="5">
        <f t="shared" si="266"/>
        <v>-23.66</v>
      </c>
      <c r="S2859" s="11">
        <f t="shared" si="267"/>
        <v>-1</v>
      </c>
      <c r="T2859" s="5">
        <v>2.79</v>
      </c>
      <c r="U2859" s="5">
        <v>0.57999999999999996</v>
      </c>
      <c r="V2859" s="5">
        <v>0</v>
      </c>
      <c r="W2859" s="12">
        <f t="shared" si="268"/>
        <v>0</v>
      </c>
      <c r="X2859" s="2" t="str">
        <f t="shared" si="269"/>
        <v>PAUSE</v>
      </c>
      <c r="Y2859" s="22" t="str">
        <f t="shared" si="270"/>
        <v>Low (100-300)</v>
      </c>
    </row>
    <row r="2860" spans="1:25">
      <c r="A2860" s="2" t="s">
        <v>9775</v>
      </c>
      <c r="B2860" s="2" t="s">
        <v>475</v>
      </c>
      <c r="C2860" s="2" t="s">
        <v>9776</v>
      </c>
      <c r="D2860" s="2" t="s">
        <v>9777</v>
      </c>
      <c r="E2860" s="2" t="s">
        <v>9778</v>
      </c>
      <c r="F2860" s="5">
        <v>2708</v>
      </c>
      <c r="G2860" s="2" t="s">
        <v>2588</v>
      </c>
      <c r="H2860" s="2" t="s">
        <v>65</v>
      </c>
      <c r="I2860" s="2" t="s">
        <v>7418</v>
      </c>
      <c r="J2860" s="2" t="s">
        <v>135</v>
      </c>
      <c r="K2860" s="9">
        <v>200</v>
      </c>
      <c r="L2860" s="9">
        <v>754</v>
      </c>
      <c r="M2860" s="5">
        <v>17</v>
      </c>
      <c r="N2860" s="5">
        <v>1</v>
      </c>
      <c r="O2860" s="5">
        <v>11.08</v>
      </c>
      <c r="P2860" s="5">
        <v>42.03</v>
      </c>
      <c r="Q2860" s="2">
        <f t="shared" si="265"/>
        <v>30.950000000000003</v>
      </c>
      <c r="R2860" s="5">
        <f t="shared" si="266"/>
        <v>30.950000000000003</v>
      </c>
      <c r="S2860" s="11">
        <f t="shared" si="267"/>
        <v>2.7933212996389893</v>
      </c>
      <c r="T2860" s="5">
        <v>2.25</v>
      </c>
      <c r="U2860" s="5">
        <v>0.65</v>
      </c>
      <c r="V2860" s="5">
        <v>11.08</v>
      </c>
      <c r="W2860" s="12">
        <f t="shared" si="268"/>
        <v>5.8823529411764705E-2</v>
      </c>
      <c r="X2860" s="2" t="str">
        <f t="shared" si="269"/>
        <v>SCALE</v>
      </c>
      <c r="Y2860" s="22" t="str">
        <f t="shared" si="270"/>
        <v>Low (100-300)</v>
      </c>
    </row>
    <row r="2861" spans="1:25">
      <c r="A2861" s="2" t="s">
        <v>9779</v>
      </c>
      <c r="B2861" s="2" t="s">
        <v>2694</v>
      </c>
      <c r="C2861" s="2" t="s">
        <v>5547</v>
      </c>
      <c r="D2861" s="2" t="s">
        <v>9780</v>
      </c>
      <c r="E2861" s="2" t="s">
        <v>237</v>
      </c>
      <c r="F2861" s="5">
        <v>1250</v>
      </c>
      <c r="G2861" s="2" t="s">
        <v>2588</v>
      </c>
      <c r="H2861" s="2" t="s">
        <v>50</v>
      </c>
      <c r="I2861" s="2" t="s">
        <v>7418</v>
      </c>
      <c r="J2861" s="2" t="s">
        <v>51</v>
      </c>
      <c r="K2861" s="9">
        <v>800</v>
      </c>
      <c r="L2861" s="9">
        <v>2125</v>
      </c>
      <c r="M2861" s="5">
        <v>44</v>
      </c>
      <c r="N2861" s="5">
        <v>4</v>
      </c>
      <c r="O2861" s="5">
        <v>18.809999999999999</v>
      </c>
      <c r="P2861" s="5">
        <v>144.88999999999999</v>
      </c>
      <c r="Q2861" s="2">
        <f t="shared" si="265"/>
        <v>126.07999999999998</v>
      </c>
      <c r="R2861" s="5">
        <f t="shared" si="266"/>
        <v>126.07999999999998</v>
      </c>
      <c r="S2861" s="11">
        <f t="shared" si="267"/>
        <v>6.7028176501860708</v>
      </c>
      <c r="T2861" s="5">
        <v>2.0699999999999998</v>
      </c>
      <c r="U2861" s="5">
        <v>0.43</v>
      </c>
      <c r="V2861" s="5">
        <v>4.7</v>
      </c>
      <c r="W2861" s="12">
        <f t="shared" si="268"/>
        <v>9.0909090909090912E-2</v>
      </c>
      <c r="X2861" s="2" t="str">
        <f t="shared" si="269"/>
        <v>SCALE</v>
      </c>
      <c r="Y2861" s="22" t="str">
        <f t="shared" si="270"/>
        <v>Premium (751-1000)</v>
      </c>
    </row>
    <row r="2862" spans="1:25">
      <c r="A2862" s="2" t="s">
        <v>9781</v>
      </c>
      <c r="B2862" s="2" t="s">
        <v>2865</v>
      </c>
      <c r="C2862" s="2" t="s">
        <v>83</v>
      </c>
      <c r="D2862" s="2" t="s">
        <v>3510</v>
      </c>
      <c r="E2862" s="2" t="s">
        <v>85</v>
      </c>
      <c r="F2862" s="5">
        <v>2500</v>
      </c>
      <c r="G2862" s="2" t="s">
        <v>9782</v>
      </c>
      <c r="H2862" s="2" t="s">
        <v>260</v>
      </c>
      <c r="I2862" s="2" t="s">
        <v>7418</v>
      </c>
      <c r="J2862" s="2" t="s">
        <v>43</v>
      </c>
      <c r="K2862" s="9">
        <v>400</v>
      </c>
      <c r="L2862" s="9">
        <v>2414</v>
      </c>
      <c r="M2862" s="5">
        <v>55</v>
      </c>
      <c r="N2862" s="5">
        <v>5</v>
      </c>
      <c r="O2862" s="5">
        <v>42.77</v>
      </c>
      <c r="P2862" s="5">
        <v>345.39</v>
      </c>
      <c r="Q2862" s="2">
        <f t="shared" si="265"/>
        <v>302.62</v>
      </c>
      <c r="R2862" s="5">
        <f t="shared" si="266"/>
        <v>302.62</v>
      </c>
      <c r="S2862" s="11">
        <f t="shared" si="267"/>
        <v>7.0755202244563939</v>
      </c>
      <c r="T2862" s="5">
        <v>2.2799999999999998</v>
      </c>
      <c r="U2862" s="5">
        <v>0.78</v>
      </c>
      <c r="V2862" s="5">
        <v>8.5500000000000007</v>
      </c>
      <c r="W2862" s="12">
        <f t="shared" si="268"/>
        <v>9.0909090909090912E-2</v>
      </c>
      <c r="X2862" s="2" t="str">
        <f t="shared" si="269"/>
        <v>SCALE</v>
      </c>
      <c r="Y2862" s="22" t="str">
        <f t="shared" si="270"/>
        <v>Mid (301-500)</v>
      </c>
    </row>
    <row r="2863" spans="1:25">
      <c r="A2863" s="2" t="s">
        <v>9783</v>
      </c>
      <c r="B2863" s="2" t="s">
        <v>9784</v>
      </c>
      <c r="C2863" s="2" t="s">
        <v>83</v>
      </c>
      <c r="D2863" s="2" t="s">
        <v>531</v>
      </c>
      <c r="E2863" s="2" t="s">
        <v>85</v>
      </c>
      <c r="F2863" s="5">
        <v>4500</v>
      </c>
      <c r="G2863" s="2" t="s">
        <v>9785</v>
      </c>
      <c r="H2863" s="2" t="s">
        <v>72</v>
      </c>
      <c r="I2863" s="2" t="s">
        <v>7418</v>
      </c>
      <c r="J2863" s="2" t="s">
        <v>293</v>
      </c>
      <c r="K2863" s="9">
        <v>300</v>
      </c>
      <c r="L2863" s="9">
        <v>1900</v>
      </c>
      <c r="M2863" s="5">
        <v>82</v>
      </c>
      <c r="N2863" s="5">
        <v>0</v>
      </c>
      <c r="O2863" s="5">
        <v>36.58</v>
      </c>
      <c r="P2863" s="5">
        <v>0</v>
      </c>
      <c r="Q2863" s="2">
        <f t="shared" si="265"/>
        <v>-36.58</v>
      </c>
      <c r="R2863" s="5">
        <f t="shared" si="266"/>
        <v>-36.58</v>
      </c>
      <c r="S2863" s="11">
        <f t="shared" si="267"/>
        <v>-1</v>
      </c>
      <c r="T2863" s="5">
        <v>4.32</v>
      </c>
      <c r="U2863" s="5">
        <v>0.45</v>
      </c>
      <c r="V2863" s="5">
        <v>0</v>
      </c>
      <c r="W2863" s="12">
        <f t="shared" si="268"/>
        <v>0</v>
      </c>
      <c r="X2863" s="2" t="str">
        <f t="shared" si="269"/>
        <v>PAUSE</v>
      </c>
      <c r="Y2863" s="22" t="str">
        <f t="shared" si="270"/>
        <v>Low (100-300)</v>
      </c>
    </row>
    <row r="2864" spans="1:25">
      <c r="A2864" s="2" t="s">
        <v>9786</v>
      </c>
      <c r="B2864" s="2" t="s">
        <v>1562</v>
      </c>
      <c r="C2864" s="2" t="s">
        <v>2732</v>
      </c>
      <c r="D2864" s="2" t="s">
        <v>251</v>
      </c>
      <c r="E2864" s="2" t="s">
        <v>23</v>
      </c>
      <c r="F2864" s="5">
        <v>2250</v>
      </c>
      <c r="G2864" s="2" t="s">
        <v>9787</v>
      </c>
      <c r="H2864" s="2" t="s">
        <v>42</v>
      </c>
      <c r="I2864" s="2" t="s">
        <v>7418</v>
      </c>
      <c r="J2864" s="2" t="s">
        <v>35</v>
      </c>
      <c r="K2864" s="9">
        <v>200</v>
      </c>
      <c r="L2864" s="9">
        <v>2410</v>
      </c>
      <c r="M2864" s="5">
        <v>50</v>
      </c>
      <c r="N2864" s="5">
        <v>4</v>
      </c>
      <c r="O2864" s="5">
        <v>20.75</v>
      </c>
      <c r="P2864" s="5">
        <v>269.41000000000003</v>
      </c>
      <c r="Q2864" s="2">
        <f t="shared" si="265"/>
        <v>248.66000000000003</v>
      </c>
      <c r="R2864" s="5">
        <f t="shared" si="266"/>
        <v>248.66000000000003</v>
      </c>
      <c r="S2864" s="11">
        <f t="shared" si="267"/>
        <v>11.983614457831326</v>
      </c>
      <c r="T2864" s="5">
        <v>2.0699999999999998</v>
      </c>
      <c r="U2864" s="5">
        <v>0.42</v>
      </c>
      <c r="V2864" s="5">
        <v>5.19</v>
      </c>
      <c r="W2864" s="12">
        <f t="shared" si="268"/>
        <v>0.08</v>
      </c>
      <c r="X2864" s="2" t="str">
        <f t="shared" si="269"/>
        <v>SCALE</v>
      </c>
      <c r="Y2864" s="22" t="str">
        <f t="shared" si="270"/>
        <v>Low (100-300)</v>
      </c>
    </row>
    <row r="2865" spans="1:25">
      <c r="A2865" s="2" t="s">
        <v>9788</v>
      </c>
      <c r="B2865" s="2" t="s">
        <v>776</v>
      </c>
      <c r="C2865" s="2" t="s">
        <v>9789</v>
      </c>
      <c r="D2865" s="2" t="s">
        <v>8960</v>
      </c>
      <c r="E2865" s="2" t="s">
        <v>100</v>
      </c>
      <c r="F2865" s="5">
        <v>2250</v>
      </c>
      <c r="G2865" s="2" t="s">
        <v>9790</v>
      </c>
      <c r="H2865" s="2" t="s">
        <v>253</v>
      </c>
      <c r="I2865" s="2" t="s">
        <v>7418</v>
      </c>
      <c r="J2865" s="2" t="s">
        <v>206</v>
      </c>
      <c r="K2865" s="9">
        <v>300</v>
      </c>
      <c r="L2865" s="9">
        <v>716</v>
      </c>
      <c r="M2865" s="5">
        <v>22</v>
      </c>
      <c r="N2865" s="5">
        <v>2</v>
      </c>
      <c r="O2865" s="5">
        <v>15.8</v>
      </c>
      <c r="P2865" s="5">
        <v>93.51</v>
      </c>
      <c r="Q2865" s="2">
        <f t="shared" si="265"/>
        <v>77.710000000000008</v>
      </c>
      <c r="R2865" s="5">
        <f t="shared" si="266"/>
        <v>77.710000000000008</v>
      </c>
      <c r="S2865" s="11">
        <f t="shared" si="267"/>
        <v>4.9183544303797468</v>
      </c>
      <c r="T2865" s="5">
        <v>3.07</v>
      </c>
      <c r="U2865" s="5">
        <v>0.72</v>
      </c>
      <c r="V2865" s="5">
        <v>7.9</v>
      </c>
      <c r="W2865" s="12">
        <f t="shared" si="268"/>
        <v>9.0909090909090912E-2</v>
      </c>
      <c r="X2865" s="2" t="str">
        <f t="shared" si="269"/>
        <v>SCALE</v>
      </c>
      <c r="Y2865" s="22" t="str">
        <f t="shared" si="270"/>
        <v>Low (100-300)</v>
      </c>
    </row>
    <row r="2866" spans="1:25">
      <c r="A2866" s="2" t="s">
        <v>9791</v>
      </c>
      <c r="B2866" s="2" t="s">
        <v>2967</v>
      </c>
      <c r="C2866" s="2" t="s">
        <v>1816</v>
      </c>
      <c r="D2866" s="2" t="s">
        <v>731</v>
      </c>
      <c r="E2866" s="2" t="s">
        <v>100</v>
      </c>
      <c r="F2866" s="5">
        <v>2000</v>
      </c>
      <c r="G2866" s="2" t="s">
        <v>9792</v>
      </c>
      <c r="H2866" s="2" t="s">
        <v>260</v>
      </c>
      <c r="I2866" s="2" t="s">
        <v>7418</v>
      </c>
      <c r="J2866" s="2" t="s">
        <v>59</v>
      </c>
      <c r="K2866" s="9">
        <v>300</v>
      </c>
      <c r="L2866" s="9">
        <v>2435</v>
      </c>
      <c r="M2866" s="5">
        <v>68</v>
      </c>
      <c r="N2866" s="5">
        <v>0</v>
      </c>
      <c r="O2866" s="5">
        <v>51.68</v>
      </c>
      <c r="P2866" s="5">
        <v>0</v>
      </c>
      <c r="Q2866" s="2">
        <f t="shared" si="265"/>
        <v>-51.68</v>
      </c>
      <c r="R2866" s="5">
        <f t="shared" si="266"/>
        <v>-51.68</v>
      </c>
      <c r="S2866" s="11">
        <f t="shared" si="267"/>
        <v>-1</v>
      </c>
      <c r="T2866" s="5">
        <v>2.79</v>
      </c>
      <c r="U2866" s="5">
        <v>0.76</v>
      </c>
      <c r="V2866" s="5">
        <v>0</v>
      </c>
      <c r="W2866" s="12">
        <f t="shared" si="268"/>
        <v>0</v>
      </c>
      <c r="X2866" s="2" t="str">
        <f t="shared" si="269"/>
        <v>PAUSE</v>
      </c>
      <c r="Y2866" s="22" t="str">
        <f t="shared" si="270"/>
        <v>Low (100-300)</v>
      </c>
    </row>
    <row r="2867" spans="1:25">
      <c r="A2867" s="2" t="s">
        <v>9793</v>
      </c>
      <c r="B2867" s="2" t="s">
        <v>9794</v>
      </c>
      <c r="C2867" s="2" t="s">
        <v>2221</v>
      </c>
      <c r="D2867" s="2" t="s">
        <v>9795</v>
      </c>
      <c r="E2867" s="2" t="s">
        <v>23</v>
      </c>
      <c r="F2867" s="5">
        <v>4167</v>
      </c>
      <c r="G2867" s="2" t="s">
        <v>9796</v>
      </c>
      <c r="H2867" s="2" t="s">
        <v>42</v>
      </c>
      <c r="I2867" s="2" t="s">
        <v>7418</v>
      </c>
      <c r="J2867" s="2" t="s">
        <v>313</v>
      </c>
      <c r="K2867" s="9">
        <v>800</v>
      </c>
      <c r="L2867" s="9">
        <v>1396</v>
      </c>
      <c r="M2867" s="5">
        <v>52</v>
      </c>
      <c r="N2867" s="5">
        <v>0</v>
      </c>
      <c r="O2867" s="5">
        <v>30.15</v>
      </c>
      <c r="P2867" s="5">
        <v>0</v>
      </c>
      <c r="Q2867" s="2">
        <f t="shared" si="265"/>
        <v>-30.15</v>
      </c>
      <c r="R2867" s="5">
        <f t="shared" si="266"/>
        <v>-30.15</v>
      </c>
      <c r="S2867" s="11">
        <f t="shared" si="267"/>
        <v>-1</v>
      </c>
      <c r="T2867" s="5">
        <v>3.72</v>
      </c>
      <c r="U2867" s="5">
        <v>0.57999999999999996</v>
      </c>
      <c r="V2867" s="5">
        <v>0</v>
      </c>
      <c r="W2867" s="12">
        <f t="shared" si="268"/>
        <v>0</v>
      </c>
      <c r="X2867" s="2" t="str">
        <f t="shared" si="269"/>
        <v>PAUSE</v>
      </c>
      <c r="Y2867" s="22" t="str">
        <f t="shared" si="270"/>
        <v>Premium (751-1000)</v>
      </c>
    </row>
    <row r="2868" spans="1:25">
      <c r="A2868" s="2" t="s">
        <v>9797</v>
      </c>
      <c r="B2868" s="2" t="s">
        <v>1498</v>
      </c>
      <c r="C2868" s="2" t="s">
        <v>9798</v>
      </c>
      <c r="D2868" s="2" t="s">
        <v>1258</v>
      </c>
      <c r="E2868" s="2" t="s">
        <v>132</v>
      </c>
      <c r="F2868" s="5">
        <v>2500</v>
      </c>
      <c r="G2868" s="2" t="s">
        <v>9799</v>
      </c>
      <c r="H2868" s="2" t="s">
        <v>58</v>
      </c>
      <c r="I2868" s="2" t="s">
        <v>7418</v>
      </c>
      <c r="J2868" s="2" t="s">
        <v>319</v>
      </c>
      <c r="K2868" s="9">
        <v>500</v>
      </c>
      <c r="L2868" s="9">
        <v>1243</v>
      </c>
      <c r="M2868" s="5">
        <v>27</v>
      </c>
      <c r="N2868" s="5">
        <v>1</v>
      </c>
      <c r="O2868" s="5">
        <v>11.77</v>
      </c>
      <c r="P2868" s="5">
        <v>49.2</v>
      </c>
      <c r="Q2868" s="2">
        <f t="shared" si="265"/>
        <v>37.430000000000007</v>
      </c>
      <c r="R2868" s="5">
        <f t="shared" si="266"/>
        <v>37.430000000000007</v>
      </c>
      <c r="S2868" s="11">
        <f t="shared" si="267"/>
        <v>3.1801189464740873</v>
      </c>
      <c r="T2868" s="5">
        <v>2.17</v>
      </c>
      <c r="U2868" s="5">
        <v>0.44</v>
      </c>
      <c r="V2868" s="5">
        <v>11.77</v>
      </c>
      <c r="W2868" s="12">
        <f t="shared" si="268"/>
        <v>3.7037037037037035E-2</v>
      </c>
      <c r="X2868" s="2" t="str">
        <f t="shared" si="269"/>
        <v>SCALE</v>
      </c>
      <c r="Y2868" s="22" t="str">
        <f t="shared" si="270"/>
        <v>Mid (301-500)</v>
      </c>
    </row>
    <row r="2869" spans="1:25">
      <c r="A2869" s="2" t="s">
        <v>9800</v>
      </c>
      <c r="B2869" s="2" t="s">
        <v>2895</v>
      </c>
      <c r="C2869" s="2" t="s">
        <v>9801</v>
      </c>
      <c r="D2869" s="2" t="s">
        <v>9802</v>
      </c>
      <c r="E2869" s="2" t="s">
        <v>222</v>
      </c>
      <c r="F2869" s="5">
        <v>4500</v>
      </c>
      <c r="G2869" s="2" t="s">
        <v>9803</v>
      </c>
      <c r="H2869" s="2" t="s">
        <v>253</v>
      </c>
      <c r="I2869" s="2" t="s">
        <v>7418</v>
      </c>
      <c r="J2869" s="2" t="s">
        <v>319</v>
      </c>
      <c r="K2869" s="9">
        <v>1000</v>
      </c>
      <c r="L2869" s="9">
        <v>1780</v>
      </c>
      <c r="M2869" s="5">
        <v>27</v>
      </c>
      <c r="N2869" s="5">
        <v>3</v>
      </c>
      <c r="O2869" s="5">
        <v>13.6</v>
      </c>
      <c r="P2869" s="5">
        <v>130.94</v>
      </c>
      <c r="Q2869" s="2">
        <f t="shared" si="265"/>
        <v>117.34</v>
      </c>
      <c r="R2869" s="5">
        <f t="shared" si="266"/>
        <v>117.34</v>
      </c>
      <c r="S2869" s="11">
        <f t="shared" si="267"/>
        <v>8.6279411764705891</v>
      </c>
      <c r="T2869" s="5">
        <v>1.52</v>
      </c>
      <c r="U2869" s="5">
        <v>0.5</v>
      </c>
      <c r="V2869" s="5">
        <v>4.53</v>
      </c>
      <c r="W2869" s="12">
        <f t="shared" si="268"/>
        <v>0.1111111111111111</v>
      </c>
      <c r="X2869" s="2" t="str">
        <f t="shared" si="269"/>
        <v>SCALE</v>
      </c>
      <c r="Y2869" s="22" t="str">
        <f t="shared" si="270"/>
        <v>Premium (751-1000)</v>
      </c>
    </row>
    <row r="2870" spans="1:25">
      <c r="A2870" s="2" t="s">
        <v>9804</v>
      </c>
      <c r="B2870" s="2" t="s">
        <v>414</v>
      </c>
      <c r="C2870" s="2" t="s">
        <v>9805</v>
      </c>
      <c r="D2870" s="2" t="s">
        <v>1105</v>
      </c>
      <c r="E2870" s="2" t="s">
        <v>112</v>
      </c>
      <c r="F2870" s="5">
        <v>3800</v>
      </c>
      <c r="G2870" s="2" t="s">
        <v>343</v>
      </c>
      <c r="H2870" s="2" t="s">
        <v>42</v>
      </c>
      <c r="I2870" s="2" t="s">
        <v>7418</v>
      </c>
      <c r="J2870" s="2" t="s">
        <v>293</v>
      </c>
      <c r="K2870" s="9">
        <v>200</v>
      </c>
      <c r="L2870" s="9">
        <v>837</v>
      </c>
      <c r="M2870" s="5">
        <v>21</v>
      </c>
      <c r="N2870" s="5">
        <v>0</v>
      </c>
      <c r="O2870" s="5">
        <v>13.99</v>
      </c>
      <c r="P2870" s="5">
        <v>0</v>
      </c>
      <c r="Q2870" s="2">
        <f t="shared" si="265"/>
        <v>-13.99</v>
      </c>
      <c r="R2870" s="5">
        <f t="shared" si="266"/>
        <v>-13.99</v>
      </c>
      <c r="S2870" s="11">
        <f t="shared" si="267"/>
        <v>-1</v>
      </c>
      <c r="T2870" s="5">
        <v>2.5099999999999998</v>
      </c>
      <c r="U2870" s="5">
        <v>0.67</v>
      </c>
      <c r="V2870" s="5">
        <v>0</v>
      </c>
      <c r="W2870" s="12">
        <f t="shared" si="268"/>
        <v>0</v>
      </c>
      <c r="X2870" s="2" t="str">
        <f t="shared" si="269"/>
        <v>PAUSE</v>
      </c>
      <c r="Y2870" s="22" t="str">
        <f t="shared" si="270"/>
        <v>Low (100-300)</v>
      </c>
    </row>
    <row r="2871" spans="1:25">
      <c r="A2871" s="2" t="s">
        <v>9806</v>
      </c>
      <c r="B2871" s="2" t="s">
        <v>1672</v>
      </c>
      <c r="C2871" s="2" t="s">
        <v>920</v>
      </c>
      <c r="D2871" s="2" t="s">
        <v>264</v>
      </c>
      <c r="E2871" s="2" t="s">
        <v>23</v>
      </c>
      <c r="F2871" s="5">
        <v>1700</v>
      </c>
      <c r="G2871" s="2" t="s">
        <v>9807</v>
      </c>
      <c r="H2871" s="2" t="s">
        <v>25</v>
      </c>
      <c r="I2871" s="2" t="s">
        <v>7418</v>
      </c>
      <c r="J2871" s="2" t="s">
        <v>43</v>
      </c>
      <c r="K2871" s="9">
        <v>200</v>
      </c>
      <c r="L2871" s="9">
        <v>1569</v>
      </c>
      <c r="M2871" s="5">
        <v>38</v>
      </c>
      <c r="N2871" s="5">
        <v>1</v>
      </c>
      <c r="O2871" s="5">
        <v>23.51</v>
      </c>
      <c r="P2871" s="5">
        <v>64.06</v>
      </c>
      <c r="Q2871" s="2">
        <f t="shared" si="265"/>
        <v>40.549999999999997</v>
      </c>
      <c r="R2871" s="5">
        <f t="shared" si="266"/>
        <v>40.549999999999997</v>
      </c>
      <c r="S2871" s="11">
        <f t="shared" si="267"/>
        <v>1.7247979583156101</v>
      </c>
      <c r="T2871" s="5">
        <v>2.42</v>
      </c>
      <c r="U2871" s="5">
        <v>0.62</v>
      </c>
      <c r="V2871" s="5">
        <v>23.51</v>
      </c>
      <c r="W2871" s="12">
        <f t="shared" si="268"/>
        <v>2.6315789473684209E-2</v>
      </c>
      <c r="X2871" s="2" t="str">
        <f t="shared" si="269"/>
        <v>SCALE</v>
      </c>
      <c r="Y2871" s="22" t="str">
        <f t="shared" si="270"/>
        <v>Low (100-300)</v>
      </c>
    </row>
    <row r="2872" spans="1:25">
      <c r="A2872" s="2" t="s">
        <v>9808</v>
      </c>
      <c r="B2872" s="2" t="s">
        <v>7324</v>
      </c>
      <c r="C2872" s="2" t="s">
        <v>9809</v>
      </c>
      <c r="D2872" s="2" t="s">
        <v>2626</v>
      </c>
      <c r="E2872" s="2" t="s">
        <v>373</v>
      </c>
      <c r="F2872" s="5">
        <v>2250</v>
      </c>
      <c r="G2872" s="2" t="s">
        <v>9810</v>
      </c>
      <c r="H2872" s="2" t="s">
        <v>102</v>
      </c>
      <c r="I2872" s="2" t="s">
        <v>7418</v>
      </c>
      <c r="J2872" s="2" t="s">
        <v>232</v>
      </c>
      <c r="K2872" s="9">
        <v>300</v>
      </c>
      <c r="L2872" s="9">
        <v>1326</v>
      </c>
      <c r="M2872" s="5">
        <v>31</v>
      </c>
      <c r="N2872" s="5">
        <v>3</v>
      </c>
      <c r="O2872" s="5">
        <v>13.53</v>
      </c>
      <c r="P2872" s="5">
        <v>131.03</v>
      </c>
      <c r="Q2872" s="2">
        <f t="shared" si="265"/>
        <v>117.5</v>
      </c>
      <c r="R2872" s="5">
        <f t="shared" si="266"/>
        <v>117.5</v>
      </c>
      <c r="S2872" s="11">
        <f t="shared" si="267"/>
        <v>8.6844050258684415</v>
      </c>
      <c r="T2872" s="5">
        <v>2.34</v>
      </c>
      <c r="U2872" s="5">
        <v>0.44</v>
      </c>
      <c r="V2872" s="5">
        <v>4.51</v>
      </c>
      <c r="W2872" s="12">
        <f t="shared" si="268"/>
        <v>9.6774193548387094E-2</v>
      </c>
      <c r="X2872" s="2" t="str">
        <f t="shared" si="269"/>
        <v>SCALE</v>
      </c>
      <c r="Y2872" s="22" t="str">
        <f t="shared" si="270"/>
        <v>Low (100-300)</v>
      </c>
    </row>
    <row r="2873" spans="1:25">
      <c r="A2873" s="2" t="s">
        <v>9811</v>
      </c>
      <c r="B2873" s="2" t="s">
        <v>2132</v>
      </c>
      <c r="C2873" s="2" t="s">
        <v>7834</v>
      </c>
      <c r="D2873" s="2" t="s">
        <v>9812</v>
      </c>
      <c r="E2873" s="2" t="s">
        <v>237</v>
      </c>
      <c r="F2873" s="5">
        <v>4322</v>
      </c>
      <c r="G2873" s="2" t="s">
        <v>1468</v>
      </c>
      <c r="H2873" s="2" t="s">
        <v>260</v>
      </c>
      <c r="I2873" s="2" t="s">
        <v>7418</v>
      </c>
      <c r="J2873" s="2" t="s">
        <v>35</v>
      </c>
      <c r="K2873" s="9">
        <v>200</v>
      </c>
      <c r="L2873" s="9">
        <v>1880</v>
      </c>
      <c r="M2873" s="5">
        <v>55</v>
      </c>
      <c r="N2873" s="5">
        <v>6</v>
      </c>
      <c r="O2873" s="5">
        <v>27.51</v>
      </c>
      <c r="P2873" s="5">
        <v>380.84</v>
      </c>
      <c r="Q2873" s="2">
        <f t="shared" si="265"/>
        <v>353.33</v>
      </c>
      <c r="R2873" s="5">
        <f t="shared" si="266"/>
        <v>353.33</v>
      </c>
      <c r="S2873" s="11">
        <f t="shared" si="267"/>
        <v>12.843693202471828</v>
      </c>
      <c r="T2873" s="5">
        <v>2.93</v>
      </c>
      <c r="U2873" s="5">
        <v>0.5</v>
      </c>
      <c r="V2873" s="5">
        <v>4.58</v>
      </c>
      <c r="W2873" s="12">
        <f t="shared" si="268"/>
        <v>0.10909090909090909</v>
      </c>
      <c r="X2873" s="2" t="str">
        <f t="shared" si="269"/>
        <v>SCALE</v>
      </c>
      <c r="Y2873" s="22" t="str">
        <f t="shared" si="270"/>
        <v>Low (100-300)</v>
      </c>
    </row>
    <row r="2874" spans="1:25">
      <c r="A2874" s="2" t="s">
        <v>9813</v>
      </c>
      <c r="B2874" s="2" t="s">
        <v>4681</v>
      </c>
      <c r="C2874" s="2" t="s">
        <v>619</v>
      </c>
      <c r="D2874" s="2" t="s">
        <v>1472</v>
      </c>
      <c r="E2874" s="2" t="s">
        <v>23</v>
      </c>
      <c r="F2874" s="5">
        <v>1525</v>
      </c>
      <c r="G2874" s="2" t="s">
        <v>9814</v>
      </c>
      <c r="H2874" s="2" t="s">
        <v>87</v>
      </c>
      <c r="I2874" s="2" t="s">
        <v>7418</v>
      </c>
      <c r="J2874" s="2" t="s">
        <v>356</v>
      </c>
      <c r="K2874" s="9">
        <v>800</v>
      </c>
      <c r="L2874" s="9">
        <v>2255</v>
      </c>
      <c r="M2874" s="5">
        <v>37</v>
      </c>
      <c r="N2874" s="5">
        <v>2</v>
      </c>
      <c r="O2874" s="5">
        <v>27.64</v>
      </c>
      <c r="P2874" s="5">
        <v>90.05</v>
      </c>
      <c r="Q2874" s="2">
        <f t="shared" si="265"/>
        <v>62.41</v>
      </c>
      <c r="R2874" s="5">
        <f t="shared" si="266"/>
        <v>62.41</v>
      </c>
      <c r="S2874" s="11">
        <f t="shared" si="267"/>
        <v>2.257959479015919</v>
      </c>
      <c r="T2874" s="5">
        <v>1.64</v>
      </c>
      <c r="U2874" s="5">
        <v>0.75</v>
      </c>
      <c r="V2874" s="5">
        <v>13.82</v>
      </c>
      <c r="W2874" s="12">
        <f t="shared" si="268"/>
        <v>5.4054054054054057E-2</v>
      </c>
      <c r="X2874" s="2" t="str">
        <f t="shared" si="269"/>
        <v>SCALE</v>
      </c>
      <c r="Y2874" s="22" t="str">
        <f t="shared" si="270"/>
        <v>Premium (751-1000)</v>
      </c>
    </row>
    <row r="2875" spans="1:25">
      <c r="A2875" s="2" t="s">
        <v>9815</v>
      </c>
      <c r="B2875" s="2" t="s">
        <v>2499</v>
      </c>
      <c r="C2875" s="2" t="s">
        <v>2357</v>
      </c>
      <c r="D2875" s="2" t="s">
        <v>7087</v>
      </c>
      <c r="E2875" s="2" t="s">
        <v>23</v>
      </c>
      <c r="F2875" s="5">
        <v>2000</v>
      </c>
      <c r="G2875" s="2" t="s">
        <v>9816</v>
      </c>
      <c r="H2875" s="2" t="s">
        <v>25</v>
      </c>
      <c r="I2875" s="2" t="s">
        <v>7418</v>
      </c>
      <c r="J2875" s="2" t="s">
        <v>162</v>
      </c>
      <c r="K2875" s="9">
        <v>100</v>
      </c>
      <c r="L2875" s="9">
        <v>1893</v>
      </c>
      <c r="M2875" s="5">
        <v>48</v>
      </c>
      <c r="N2875" s="5">
        <v>5</v>
      </c>
      <c r="O2875" s="5">
        <v>34.81</v>
      </c>
      <c r="P2875" s="5">
        <v>238.22</v>
      </c>
      <c r="Q2875" s="2">
        <f t="shared" si="265"/>
        <v>203.41</v>
      </c>
      <c r="R2875" s="5">
        <f t="shared" si="266"/>
        <v>203.41</v>
      </c>
      <c r="S2875" s="11">
        <f t="shared" si="267"/>
        <v>5.8434357943119792</v>
      </c>
      <c r="T2875" s="5">
        <v>2.54</v>
      </c>
      <c r="U2875" s="5">
        <v>0.73</v>
      </c>
      <c r="V2875" s="5">
        <v>6.96</v>
      </c>
      <c r="W2875" s="12">
        <f t="shared" si="268"/>
        <v>0.10416666666666667</v>
      </c>
      <c r="X2875" s="2" t="str">
        <f t="shared" si="269"/>
        <v>SCALE</v>
      </c>
      <c r="Y2875" s="22" t="str">
        <f t="shared" si="270"/>
        <v>Low (100-300)</v>
      </c>
    </row>
    <row r="2876" spans="1:25">
      <c r="A2876" s="2" t="s">
        <v>9817</v>
      </c>
      <c r="B2876" s="2" t="s">
        <v>9818</v>
      </c>
      <c r="C2876" s="2" t="s">
        <v>9819</v>
      </c>
      <c r="D2876" s="2" t="s">
        <v>446</v>
      </c>
      <c r="E2876" s="2" t="s">
        <v>188</v>
      </c>
      <c r="F2876" s="5">
        <v>1250</v>
      </c>
      <c r="G2876" s="2" t="s">
        <v>9820</v>
      </c>
      <c r="H2876" s="2" t="s">
        <v>260</v>
      </c>
      <c r="I2876" s="2" t="s">
        <v>7418</v>
      </c>
      <c r="J2876" s="2" t="s">
        <v>458</v>
      </c>
      <c r="K2876" s="9">
        <v>500</v>
      </c>
      <c r="L2876" s="9">
        <v>1617</v>
      </c>
      <c r="M2876" s="5">
        <v>42</v>
      </c>
      <c r="N2876" s="5">
        <v>4</v>
      </c>
      <c r="O2876" s="5">
        <v>35.51</v>
      </c>
      <c r="P2876" s="5">
        <v>297.63</v>
      </c>
      <c r="Q2876" s="2">
        <f t="shared" si="265"/>
        <v>262.12</v>
      </c>
      <c r="R2876" s="5">
        <f t="shared" si="266"/>
        <v>262.12</v>
      </c>
      <c r="S2876" s="11">
        <f t="shared" si="267"/>
        <v>7.3815826527738668</v>
      </c>
      <c r="T2876" s="5">
        <v>2.6</v>
      </c>
      <c r="U2876" s="5">
        <v>0.85</v>
      </c>
      <c r="V2876" s="5">
        <v>8.8800000000000008</v>
      </c>
      <c r="W2876" s="12">
        <f t="shared" si="268"/>
        <v>9.5238095238095233E-2</v>
      </c>
      <c r="X2876" s="2" t="str">
        <f t="shared" si="269"/>
        <v>SCALE</v>
      </c>
      <c r="Y2876" s="22" t="str">
        <f t="shared" si="270"/>
        <v>Mid (301-500)</v>
      </c>
    </row>
    <row r="2877" spans="1:25">
      <c r="A2877" s="2" t="s">
        <v>9821</v>
      </c>
      <c r="B2877" s="2" t="s">
        <v>9822</v>
      </c>
      <c r="C2877" s="2" t="s">
        <v>235</v>
      </c>
      <c r="D2877" s="2" t="s">
        <v>1559</v>
      </c>
      <c r="E2877" s="2" t="s">
        <v>23</v>
      </c>
      <c r="F2877" s="5">
        <v>2000</v>
      </c>
      <c r="G2877" s="2" t="s">
        <v>9823</v>
      </c>
      <c r="H2877" s="2" t="s">
        <v>50</v>
      </c>
      <c r="I2877" s="2" t="s">
        <v>7418</v>
      </c>
      <c r="J2877" s="2" t="s">
        <v>140</v>
      </c>
      <c r="K2877" s="9">
        <v>300</v>
      </c>
      <c r="L2877" s="9">
        <v>1272</v>
      </c>
      <c r="M2877" s="5">
        <v>25</v>
      </c>
      <c r="N2877" s="5">
        <v>0</v>
      </c>
      <c r="O2877" s="5">
        <v>20.54</v>
      </c>
      <c r="P2877" s="5">
        <v>0</v>
      </c>
      <c r="Q2877" s="2">
        <f t="shared" si="265"/>
        <v>-20.54</v>
      </c>
      <c r="R2877" s="5">
        <f t="shared" si="266"/>
        <v>-20.54</v>
      </c>
      <c r="S2877" s="11">
        <f t="shared" si="267"/>
        <v>-1</v>
      </c>
      <c r="T2877" s="5">
        <v>1.97</v>
      </c>
      <c r="U2877" s="5">
        <v>0.82</v>
      </c>
      <c r="V2877" s="5">
        <v>0</v>
      </c>
      <c r="W2877" s="12">
        <f t="shared" si="268"/>
        <v>0</v>
      </c>
      <c r="X2877" s="2" t="str">
        <f t="shared" si="269"/>
        <v>PAUSE</v>
      </c>
      <c r="Y2877" s="22" t="str">
        <f t="shared" si="270"/>
        <v>Low (100-300)</v>
      </c>
    </row>
    <row r="2878" spans="1:25">
      <c r="A2878" s="2" t="s">
        <v>9824</v>
      </c>
      <c r="B2878" s="2" t="s">
        <v>9825</v>
      </c>
      <c r="C2878" s="2" t="s">
        <v>3050</v>
      </c>
      <c r="D2878" s="2" t="s">
        <v>597</v>
      </c>
      <c r="E2878" s="2" t="s">
        <v>237</v>
      </c>
      <c r="F2878" s="5">
        <v>2037</v>
      </c>
      <c r="G2878" s="2" t="s">
        <v>9826</v>
      </c>
      <c r="H2878" s="2" t="s">
        <v>87</v>
      </c>
      <c r="I2878" s="2" t="s">
        <v>7418</v>
      </c>
      <c r="J2878" s="2" t="s">
        <v>183</v>
      </c>
      <c r="K2878" s="9">
        <v>700</v>
      </c>
      <c r="L2878" s="9">
        <v>1385</v>
      </c>
      <c r="M2878" s="5">
        <v>37</v>
      </c>
      <c r="N2878" s="5">
        <v>0</v>
      </c>
      <c r="O2878" s="5">
        <v>22.45</v>
      </c>
      <c r="P2878" s="5">
        <v>0</v>
      </c>
      <c r="Q2878" s="2">
        <f t="shared" si="265"/>
        <v>-22.45</v>
      </c>
      <c r="R2878" s="5">
        <f t="shared" si="266"/>
        <v>-22.45</v>
      </c>
      <c r="S2878" s="11">
        <f t="shared" si="267"/>
        <v>-1</v>
      </c>
      <c r="T2878" s="5">
        <v>2.67</v>
      </c>
      <c r="U2878" s="5">
        <v>0.61</v>
      </c>
      <c r="V2878" s="5">
        <v>0</v>
      </c>
      <c r="W2878" s="12">
        <f t="shared" si="268"/>
        <v>0</v>
      </c>
      <c r="X2878" s="2" t="str">
        <f t="shared" si="269"/>
        <v>PAUSE</v>
      </c>
      <c r="Y2878" s="22" t="str">
        <f t="shared" si="270"/>
        <v>High (501-750)</v>
      </c>
    </row>
    <row r="2879" spans="1:25">
      <c r="A2879" s="2" t="s">
        <v>9827</v>
      </c>
      <c r="B2879" s="2" t="s">
        <v>8037</v>
      </c>
      <c r="C2879" s="2" t="s">
        <v>1026</v>
      </c>
      <c r="D2879" s="2" t="s">
        <v>9828</v>
      </c>
      <c r="E2879" s="2" t="s">
        <v>258</v>
      </c>
      <c r="F2879" s="5">
        <v>1525</v>
      </c>
      <c r="G2879" s="2" t="s">
        <v>2588</v>
      </c>
      <c r="H2879" s="2" t="s">
        <v>344</v>
      </c>
      <c r="I2879" s="2" t="s">
        <v>7418</v>
      </c>
      <c r="J2879" s="2" t="s">
        <v>300</v>
      </c>
      <c r="K2879" s="9">
        <v>500</v>
      </c>
      <c r="L2879" s="9">
        <v>1936</v>
      </c>
      <c r="M2879" s="5">
        <v>36</v>
      </c>
      <c r="N2879" s="5">
        <v>0</v>
      </c>
      <c r="O2879" s="5">
        <v>30.37</v>
      </c>
      <c r="P2879" s="5">
        <v>0</v>
      </c>
      <c r="Q2879" s="2">
        <f t="shared" si="265"/>
        <v>-30.37</v>
      </c>
      <c r="R2879" s="5">
        <f t="shared" si="266"/>
        <v>-30.37</v>
      </c>
      <c r="S2879" s="11">
        <f t="shared" si="267"/>
        <v>-1</v>
      </c>
      <c r="T2879" s="5">
        <v>1.86</v>
      </c>
      <c r="U2879" s="5">
        <v>0.84</v>
      </c>
      <c r="V2879" s="5">
        <v>0</v>
      </c>
      <c r="W2879" s="12">
        <f t="shared" si="268"/>
        <v>0</v>
      </c>
      <c r="X2879" s="2" t="str">
        <f t="shared" si="269"/>
        <v>PAUSE</v>
      </c>
      <c r="Y2879" s="22" t="str">
        <f t="shared" si="270"/>
        <v>Mid (301-500)</v>
      </c>
    </row>
    <row r="2880" spans="1:25">
      <c r="A2880" s="2" t="s">
        <v>9829</v>
      </c>
      <c r="B2880" s="2" t="s">
        <v>9830</v>
      </c>
      <c r="C2880" s="2" t="s">
        <v>9092</v>
      </c>
      <c r="D2880" s="2" t="s">
        <v>1603</v>
      </c>
      <c r="E2880" s="2" t="s">
        <v>32</v>
      </c>
      <c r="F2880" s="5">
        <v>1961</v>
      </c>
      <c r="G2880" s="2" t="s">
        <v>7099</v>
      </c>
      <c r="H2880" s="2" t="s">
        <v>344</v>
      </c>
      <c r="I2880" s="2" t="s">
        <v>7418</v>
      </c>
      <c r="J2880" s="2" t="s">
        <v>88</v>
      </c>
      <c r="K2880" s="9">
        <v>200</v>
      </c>
      <c r="L2880" s="9">
        <v>555</v>
      </c>
      <c r="M2880" s="5">
        <v>16</v>
      </c>
      <c r="N2880" s="5">
        <v>0</v>
      </c>
      <c r="O2880" s="5">
        <v>10.62</v>
      </c>
      <c r="P2880" s="5">
        <v>0</v>
      </c>
      <c r="Q2880" s="2">
        <f t="shared" si="265"/>
        <v>-10.62</v>
      </c>
      <c r="R2880" s="5">
        <f t="shared" si="266"/>
        <v>-10.62</v>
      </c>
      <c r="S2880" s="11">
        <f t="shared" si="267"/>
        <v>-1</v>
      </c>
      <c r="T2880" s="5">
        <v>2.88</v>
      </c>
      <c r="U2880" s="5">
        <v>0.66</v>
      </c>
      <c r="V2880" s="5">
        <v>0</v>
      </c>
      <c r="W2880" s="12">
        <f t="shared" si="268"/>
        <v>0</v>
      </c>
      <c r="X2880" s="2" t="str">
        <f t="shared" si="269"/>
        <v>PAUSE</v>
      </c>
      <c r="Y2880" s="22" t="str">
        <f t="shared" si="270"/>
        <v>Low (100-300)</v>
      </c>
    </row>
    <row r="2881" spans="1:25">
      <c r="A2881" s="2" t="s">
        <v>9831</v>
      </c>
      <c r="B2881" s="2" t="s">
        <v>7052</v>
      </c>
      <c r="C2881" s="2" t="s">
        <v>9832</v>
      </c>
      <c r="D2881" s="2" t="s">
        <v>9833</v>
      </c>
      <c r="E2881" s="2" t="s">
        <v>112</v>
      </c>
      <c r="F2881" s="5">
        <v>1000</v>
      </c>
      <c r="G2881" s="2" t="s">
        <v>9834</v>
      </c>
      <c r="H2881" s="2" t="s">
        <v>312</v>
      </c>
      <c r="I2881" s="2" t="s">
        <v>7418</v>
      </c>
      <c r="J2881" s="2" t="s">
        <v>120</v>
      </c>
      <c r="K2881" s="9">
        <v>400</v>
      </c>
      <c r="L2881" s="9">
        <v>1640</v>
      </c>
      <c r="M2881" s="5">
        <v>57</v>
      </c>
      <c r="N2881" s="5">
        <v>5</v>
      </c>
      <c r="O2881" s="5">
        <v>23.68</v>
      </c>
      <c r="P2881" s="5">
        <v>213.91</v>
      </c>
      <c r="Q2881" s="2">
        <f t="shared" si="265"/>
        <v>190.23</v>
      </c>
      <c r="R2881" s="5">
        <f t="shared" si="266"/>
        <v>190.23</v>
      </c>
      <c r="S2881" s="11">
        <f t="shared" si="267"/>
        <v>8.033361486486486</v>
      </c>
      <c r="T2881" s="5">
        <v>3.48</v>
      </c>
      <c r="U2881" s="5">
        <v>0.42</v>
      </c>
      <c r="V2881" s="5">
        <v>4.74</v>
      </c>
      <c r="W2881" s="12">
        <f t="shared" si="268"/>
        <v>8.771929824561403E-2</v>
      </c>
      <c r="X2881" s="2" t="str">
        <f t="shared" si="269"/>
        <v>SCALE</v>
      </c>
      <c r="Y2881" s="22" t="str">
        <f t="shared" si="270"/>
        <v>Mid (301-500)</v>
      </c>
    </row>
    <row r="2882" spans="1:25">
      <c r="A2882" s="2" t="s">
        <v>9835</v>
      </c>
      <c r="B2882" s="2" t="s">
        <v>9836</v>
      </c>
      <c r="C2882" s="2" t="s">
        <v>269</v>
      </c>
      <c r="D2882" s="2" t="s">
        <v>9837</v>
      </c>
      <c r="E2882" s="2" t="s">
        <v>125</v>
      </c>
      <c r="F2882" s="5">
        <v>4000</v>
      </c>
      <c r="G2882" s="2" t="s">
        <v>1106</v>
      </c>
      <c r="H2882" s="2" t="s">
        <v>190</v>
      </c>
      <c r="I2882" s="2" t="s">
        <v>7418</v>
      </c>
      <c r="J2882" s="2" t="s">
        <v>95</v>
      </c>
      <c r="K2882" s="9">
        <v>600</v>
      </c>
      <c r="L2882" s="9">
        <v>690</v>
      </c>
      <c r="M2882" s="5">
        <v>18</v>
      </c>
      <c r="N2882" s="5">
        <v>0</v>
      </c>
      <c r="O2882" s="5">
        <v>14.73</v>
      </c>
      <c r="P2882" s="5">
        <v>0</v>
      </c>
      <c r="Q2882" s="2">
        <f t="shared" si="265"/>
        <v>-14.73</v>
      </c>
      <c r="R2882" s="5">
        <f t="shared" si="266"/>
        <v>-14.73</v>
      </c>
      <c r="S2882" s="11">
        <f t="shared" si="267"/>
        <v>-1</v>
      </c>
      <c r="T2882" s="5">
        <v>2.61</v>
      </c>
      <c r="U2882" s="5">
        <v>0.82</v>
      </c>
      <c r="V2882" s="5">
        <v>0</v>
      </c>
      <c r="W2882" s="12">
        <f t="shared" si="268"/>
        <v>0</v>
      </c>
      <c r="X2882" s="2" t="str">
        <f t="shared" si="269"/>
        <v>PAUSE</v>
      </c>
      <c r="Y2882" s="22" t="str">
        <f t="shared" si="270"/>
        <v>High (501-750)</v>
      </c>
    </row>
    <row r="2883" spans="1:25">
      <c r="A2883" s="2" t="s">
        <v>9838</v>
      </c>
      <c r="B2883" s="2" t="s">
        <v>9839</v>
      </c>
      <c r="C2883" s="2" t="s">
        <v>9840</v>
      </c>
      <c r="D2883" s="2" t="s">
        <v>9777</v>
      </c>
      <c r="E2883" s="2" t="s">
        <v>9778</v>
      </c>
      <c r="F2883" s="5">
        <v>5599</v>
      </c>
      <c r="G2883" s="2" t="s">
        <v>9841</v>
      </c>
      <c r="H2883" s="2" t="s">
        <v>134</v>
      </c>
      <c r="I2883" s="2" t="s">
        <v>7418</v>
      </c>
      <c r="J2883" s="2" t="s">
        <v>35</v>
      </c>
      <c r="K2883" s="9">
        <v>500</v>
      </c>
      <c r="L2883" s="9">
        <v>2070</v>
      </c>
      <c r="M2883" s="5">
        <v>68</v>
      </c>
      <c r="N2883" s="5">
        <v>0</v>
      </c>
      <c r="O2883" s="5">
        <v>46.42</v>
      </c>
      <c r="P2883" s="5">
        <v>0</v>
      </c>
      <c r="Q2883" s="2">
        <f t="shared" si="265"/>
        <v>-46.42</v>
      </c>
      <c r="R2883" s="5">
        <f t="shared" si="266"/>
        <v>-46.42</v>
      </c>
      <c r="S2883" s="11">
        <f t="shared" si="267"/>
        <v>-1</v>
      </c>
      <c r="T2883" s="5">
        <v>3.29</v>
      </c>
      <c r="U2883" s="5">
        <v>0.68</v>
      </c>
      <c r="V2883" s="5">
        <v>0</v>
      </c>
      <c r="W2883" s="12">
        <f t="shared" si="268"/>
        <v>0</v>
      </c>
      <c r="X2883" s="2" t="str">
        <f t="shared" si="269"/>
        <v>PAUSE</v>
      </c>
      <c r="Y2883" s="22" t="str">
        <f t="shared" si="270"/>
        <v>Mid (301-500)</v>
      </c>
    </row>
    <row r="2884" spans="1:25">
      <c r="A2884" s="2" t="s">
        <v>9842</v>
      </c>
      <c r="B2884" s="2" t="s">
        <v>9843</v>
      </c>
      <c r="C2884" s="2" t="s">
        <v>6036</v>
      </c>
      <c r="D2884" s="2" t="s">
        <v>7547</v>
      </c>
      <c r="E2884" s="2" t="s">
        <v>112</v>
      </c>
      <c r="F2884" s="5">
        <v>3800</v>
      </c>
      <c r="G2884" s="2" t="s">
        <v>9844</v>
      </c>
      <c r="H2884" s="2" t="s">
        <v>260</v>
      </c>
      <c r="I2884" s="2" t="s">
        <v>7418</v>
      </c>
      <c r="J2884" s="2" t="s">
        <v>43</v>
      </c>
      <c r="K2884" s="9">
        <v>300</v>
      </c>
      <c r="L2884" s="9">
        <v>688</v>
      </c>
      <c r="M2884" s="5">
        <v>18</v>
      </c>
      <c r="N2884" s="5">
        <v>0</v>
      </c>
      <c r="O2884" s="5">
        <v>8.17</v>
      </c>
      <c r="P2884" s="5">
        <v>0</v>
      </c>
      <c r="Q2884" s="2">
        <f t="shared" si="265"/>
        <v>-8.17</v>
      </c>
      <c r="R2884" s="5">
        <f t="shared" si="266"/>
        <v>-8.17</v>
      </c>
      <c r="S2884" s="11">
        <f t="shared" si="267"/>
        <v>-1</v>
      </c>
      <c r="T2884" s="5">
        <v>2.62</v>
      </c>
      <c r="U2884" s="5">
        <v>0.45</v>
      </c>
      <c r="V2884" s="5">
        <v>0</v>
      </c>
      <c r="W2884" s="12">
        <f t="shared" si="268"/>
        <v>0</v>
      </c>
      <c r="X2884" s="2" t="str">
        <f t="shared" si="269"/>
        <v>PAUSE</v>
      </c>
      <c r="Y2884" s="22" t="str">
        <f t="shared" si="270"/>
        <v>Low (100-300)</v>
      </c>
    </row>
    <row r="2885" spans="1:25">
      <c r="A2885" s="2" t="s">
        <v>9845</v>
      </c>
      <c r="B2885" s="2" t="s">
        <v>475</v>
      </c>
      <c r="C2885" s="2" t="s">
        <v>9846</v>
      </c>
      <c r="D2885" s="2" t="s">
        <v>896</v>
      </c>
      <c r="E2885" s="2" t="s">
        <v>1001</v>
      </c>
      <c r="F2885" s="5">
        <v>5000</v>
      </c>
      <c r="G2885" s="2" t="s">
        <v>9847</v>
      </c>
      <c r="H2885" s="2" t="s">
        <v>42</v>
      </c>
      <c r="I2885" s="2" t="s">
        <v>7418</v>
      </c>
      <c r="J2885" s="2" t="s">
        <v>361</v>
      </c>
      <c r="K2885" s="9">
        <v>1000</v>
      </c>
      <c r="L2885" s="9">
        <v>626</v>
      </c>
      <c r="M2885" s="5">
        <v>21</v>
      </c>
      <c r="N2885" s="5">
        <v>1</v>
      </c>
      <c r="O2885" s="5">
        <v>11.98</v>
      </c>
      <c r="P2885" s="5">
        <v>49.67</v>
      </c>
      <c r="Q2885" s="2">
        <f t="shared" si="265"/>
        <v>37.69</v>
      </c>
      <c r="R2885" s="5">
        <f t="shared" si="266"/>
        <v>37.69</v>
      </c>
      <c r="S2885" s="11">
        <f t="shared" si="267"/>
        <v>3.1460767946577626</v>
      </c>
      <c r="T2885" s="5">
        <v>3.35</v>
      </c>
      <c r="U2885" s="5">
        <v>0.56999999999999995</v>
      </c>
      <c r="V2885" s="5">
        <v>11.98</v>
      </c>
      <c r="W2885" s="12">
        <f t="shared" si="268"/>
        <v>4.7619047619047616E-2</v>
      </c>
      <c r="X2885" s="2" t="str">
        <f t="shared" si="269"/>
        <v>SCALE</v>
      </c>
      <c r="Y2885" s="22" t="str">
        <f t="shared" si="270"/>
        <v>Premium (751-1000)</v>
      </c>
    </row>
    <row r="2886" spans="1:25">
      <c r="A2886" s="2" t="s">
        <v>9848</v>
      </c>
      <c r="B2886" s="2" t="s">
        <v>122</v>
      </c>
      <c r="C2886" s="2" t="s">
        <v>4537</v>
      </c>
      <c r="D2886" s="2" t="s">
        <v>9849</v>
      </c>
      <c r="E2886" s="2" t="s">
        <v>991</v>
      </c>
      <c r="F2886" s="5">
        <v>1750</v>
      </c>
      <c r="G2886" s="2" t="s">
        <v>9850</v>
      </c>
      <c r="H2886" s="2" t="s">
        <v>42</v>
      </c>
      <c r="I2886" s="2" t="s">
        <v>7418</v>
      </c>
      <c r="J2886" s="2" t="s">
        <v>361</v>
      </c>
      <c r="K2886" s="9">
        <v>200</v>
      </c>
      <c r="L2886" s="9">
        <v>1638</v>
      </c>
      <c r="M2886" s="5">
        <v>59</v>
      </c>
      <c r="N2886" s="5">
        <v>1</v>
      </c>
      <c r="O2886" s="5">
        <v>35.04</v>
      </c>
      <c r="P2886" s="5">
        <v>52.47</v>
      </c>
      <c r="Q2886" s="2">
        <f t="shared" si="265"/>
        <v>17.43</v>
      </c>
      <c r="R2886" s="5">
        <f t="shared" si="266"/>
        <v>17.43</v>
      </c>
      <c r="S2886" s="11">
        <f t="shared" si="267"/>
        <v>0.49743150684931509</v>
      </c>
      <c r="T2886" s="5">
        <v>3.6</v>
      </c>
      <c r="U2886" s="5">
        <v>0.59</v>
      </c>
      <c r="V2886" s="5">
        <v>35.04</v>
      </c>
      <c r="W2886" s="12">
        <f t="shared" si="268"/>
        <v>1.6949152542372881E-2</v>
      </c>
      <c r="X2886" s="2" t="str">
        <f t="shared" si="269"/>
        <v>SCALE</v>
      </c>
      <c r="Y2886" s="22" t="str">
        <f t="shared" si="270"/>
        <v>Low (100-300)</v>
      </c>
    </row>
    <row r="2887" spans="1:25">
      <c r="A2887" s="2" t="s">
        <v>9851</v>
      </c>
      <c r="B2887" s="2" t="s">
        <v>795</v>
      </c>
      <c r="C2887" s="2" t="s">
        <v>1315</v>
      </c>
      <c r="D2887" s="2" t="s">
        <v>9852</v>
      </c>
      <c r="E2887" s="2" t="s">
        <v>112</v>
      </c>
      <c r="F2887" s="5">
        <v>1618</v>
      </c>
      <c r="G2887" s="2" t="s">
        <v>9853</v>
      </c>
      <c r="H2887" s="2" t="s">
        <v>134</v>
      </c>
      <c r="I2887" s="2" t="s">
        <v>7418</v>
      </c>
      <c r="J2887" s="2" t="s">
        <v>27</v>
      </c>
      <c r="K2887" s="9">
        <v>500</v>
      </c>
      <c r="L2887" s="9">
        <v>1134</v>
      </c>
      <c r="M2887" s="5">
        <v>39</v>
      </c>
      <c r="N2887" s="5">
        <v>0</v>
      </c>
      <c r="O2887" s="5">
        <v>32.11</v>
      </c>
      <c r="P2887" s="5">
        <v>0</v>
      </c>
      <c r="Q2887" s="2">
        <f t="shared" si="265"/>
        <v>-32.11</v>
      </c>
      <c r="R2887" s="5">
        <f t="shared" si="266"/>
        <v>-32.11</v>
      </c>
      <c r="S2887" s="11">
        <f t="shared" si="267"/>
        <v>-1</v>
      </c>
      <c r="T2887" s="5">
        <v>3.44</v>
      </c>
      <c r="U2887" s="5">
        <v>0.82</v>
      </c>
      <c r="V2887" s="5">
        <v>0</v>
      </c>
      <c r="W2887" s="12">
        <f t="shared" si="268"/>
        <v>0</v>
      </c>
      <c r="X2887" s="2" t="str">
        <f t="shared" si="269"/>
        <v>PAUSE</v>
      </c>
      <c r="Y2887" s="22" t="str">
        <f t="shared" si="270"/>
        <v>Mid (301-500)</v>
      </c>
    </row>
    <row r="2888" spans="1:25">
      <c r="A2888" s="2" t="s">
        <v>9854</v>
      </c>
      <c r="B2888" s="2" t="s">
        <v>9855</v>
      </c>
      <c r="C2888" s="2" t="s">
        <v>8175</v>
      </c>
      <c r="D2888" s="2" t="s">
        <v>251</v>
      </c>
      <c r="E2888" s="2" t="s">
        <v>23</v>
      </c>
      <c r="F2888" s="5">
        <v>2000</v>
      </c>
      <c r="G2888" s="2" t="s">
        <v>9856</v>
      </c>
      <c r="H2888" s="2" t="s">
        <v>50</v>
      </c>
      <c r="I2888" s="2" t="s">
        <v>7418</v>
      </c>
      <c r="J2888" s="2" t="s">
        <v>35</v>
      </c>
      <c r="K2888" s="9">
        <v>300</v>
      </c>
      <c r="L2888" s="9">
        <v>2447</v>
      </c>
      <c r="M2888" s="5">
        <v>53</v>
      </c>
      <c r="N2888" s="5">
        <v>0</v>
      </c>
      <c r="O2888" s="5">
        <v>34.99</v>
      </c>
      <c r="P2888" s="5">
        <v>0</v>
      </c>
      <c r="Q2888" s="2">
        <f t="shared" si="265"/>
        <v>-34.99</v>
      </c>
      <c r="R2888" s="5">
        <f t="shared" si="266"/>
        <v>-34.99</v>
      </c>
      <c r="S2888" s="11">
        <f t="shared" si="267"/>
        <v>-1</v>
      </c>
      <c r="T2888" s="5">
        <v>2.17</v>
      </c>
      <c r="U2888" s="5">
        <v>0.66</v>
      </c>
      <c r="V2888" s="5">
        <v>0</v>
      </c>
      <c r="W2888" s="12">
        <f t="shared" si="268"/>
        <v>0</v>
      </c>
      <c r="X2888" s="2" t="str">
        <f t="shared" si="269"/>
        <v>PAUSE</v>
      </c>
      <c r="Y2888" s="22" t="str">
        <f t="shared" si="270"/>
        <v>Low (100-300)</v>
      </c>
    </row>
    <row r="2889" spans="1:25">
      <c r="A2889" s="2" t="s">
        <v>9857</v>
      </c>
      <c r="B2889" s="2" t="s">
        <v>2690</v>
      </c>
      <c r="C2889" s="2" t="s">
        <v>1615</v>
      </c>
      <c r="D2889" s="2" t="s">
        <v>3950</v>
      </c>
      <c r="E2889" s="2" t="s">
        <v>112</v>
      </c>
      <c r="F2889" s="5">
        <v>2250</v>
      </c>
      <c r="G2889" s="2" t="s">
        <v>9858</v>
      </c>
      <c r="H2889" s="2" t="s">
        <v>253</v>
      </c>
      <c r="I2889" s="2" t="s">
        <v>7418</v>
      </c>
      <c r="J2889" s="2" t="s">
        <v>183</v>
      </c>
      <c r="K2889" s="9">
        <v>200</v>
      </c>
      <c r="L2889" s="9">
        <v>2052</v>
      </c>
      <c r="M2889" s="5">
        <v>68</v>
      </c>
      <c r="N2889" s="5">
        <v>0</v>
      </c>
      <c r="O2889" s="5">
        <v>34.9</v>
      </c>
      <c r="P2889" s="5">
        <v>0</v>
      </c>
      <c r="Q2889" s="2">
        <f t="shared" si="265"/>
        <v>-34.9</v>
      </c>
      <c r="R2889" s="5">
        <f t="shared" si="266"/>
        <v>-34.9</v>
      </c>
      <c r="S2889" s="11">
        <f t="shared" si="267"/>
        <v>-1</v>
      </c>
      <c r="T2889" s="5">
        <v>3.31</v>
      </c>
      <c r="U2889" s="5">
        <v>0.51</v>
      </c>
      <c r="V2889" s="5">
        <v>0</v>
      </c>
      <c r="W2889" s="12">
        <f t="shared" si="268"/>
        <v>0</v>
      </c>
      <c r="X2889" s="2" t="str">
        <f t="shared" si="269"/>
        <v>PAUSE</v>
      </c>
      <c r="Y2889" s="22" t="str">
        <f t="shared" si="270"/>
        <v>Low (100-300)</v>
      </c>
    </row>
    <row r="2890" spans="1:25">
      <c r="A2890" s="2" t="s">
        <v>9859</v>
      </c>
      <c r="B2890" s="2" t="s">
        <v>289</v>
      </c>
      <c r="C2890" s="2" t="s">
        <v>9860</v>
      </c>
      <c r="D2890" s="2" t="s">
        <v>99</v>
      </c>
      <c r="E2890" s="2" t="s">
        <v>100</v>
      </c>
      <c r="F2890" s="5">
        <v>3250</v>
      </c>
      <c r="G2890" s="2" t="s">
        <v>9861</v>
      </c>
      <c r="H2890" s="2" t="s">
        <v>94</v>
      </c>
      <c r="I2890" s="2" t="s">
        <v>7418</v>
      </c>
      <c r="J2890" s="2" t="s">
        <v>313</v>
      </c>
      <c r="K2890" s="9">
        <v>300</v>
      </c>
      <c r="L2890" s="9">
        <v>1537</v>
      </c>
      <c r="M2890" s="5">
        <v>57</v>
      </c>
      <c r="N2890" s="5">
        <v>0</v>
      </c>
      <c r="O2890" s="5">
        <v>46.86</v>
      </c>
      <c r="P2890" s="5">
        <v>0</v>
      </c>
      <c r="Q2890" s="2">
        <f t="shared" si="265"/>
        <v>-46.86</v>
      </c>
      <c r="R2890" s="5">
        <f t="shared" si="266"/>
        <v>-46.86</v>
      </c>
      <c r="S2890" s="11">
        <f t="shared" si="267"/>
        <v>-1</v>
      </c>
      <c r="T2890" s="5">
        <v>3.71</v>
      </c>
      <c r="U2890" s="5">
        <v>0.82</v>
      </c>
      <c r="V2890" s="5">
        <v>0</v>
      </c>
      <c r="W2890" s="12">
        <f t="shared" si="268"/>
        <v>0</v>
      </c>
      <c r="X2890" s="2" t="str">
        <f t="shared" si="269"/>
        <v>PAUSE</v>
      </c>
      <c r="Y2890" s="22" t="str">
        <f t="shared" si="270"/>
        <v>Low (100-300)</v>
      </c>
    </row>
    <row r="2891" spans="1:25">
      <c r="A2891" s="2" t="s">
        <v>9862</v>
      </c>
      <c r="B2891" s="2" t="s">
        <v>90</v>
      </c>
      <c r="C2891" s="2" t="s">
        <v>2736</v>
      </c>
      <c r="D2891" s="2" t="s">
        <v>257</v>
      </c>
      <c r="E2891" s="2" t="s">
        <v>132</v>
      </c>
      <c r="F2891" s="5">
        <v>2250</v>
      </c>
      <c r="G2891" s="2" t="s">
        <v>9863</v>
      </c>
      <c r="H2891" s="2" t="s">
        <v>134</v>
      </c>
      <c r="I2891" s="2" t="s">
        <v>7418</v>
      </c>
      <c r="J2891" s="2" t="s">
        <v>59</v>
      </c>
      <c r="K2891" s="9">
        <v>1000</v>
      </c>
      <c r="L2891" s="9">
        <v>615</v>
      </c>
      <c r="M2891" s="5">
        <v>21</v>
      </c>
      <c r="N2891" s="5">
        <v>0</v>
      </c>
      <c r="O2891" s="5">
        <v>9.61</v>
      </c>
      <c r="P2891" s="5">
        <v>0</v>
      </c>
      <c r="Q2891" s="2">
        <f t="shared" ref="Q2891:Q2954" si="271">IFERROR(P2891-O2891, 0)</f>
        <v>-9.61</v>
      </c>
      <c r="R2891" s="5">
        <f t="shared" ref="R2891:R2954" si="272">P2891-O2891</f>
        <v>-9.61</v>
      </c>
      <c r="S2891" s="11">
        <f t="shared" ref="S2891:S2954" si="273">R2891/O2891</f>
        <v>-1</v>
      </c>
      <c r="T2891" s="5">
        <v>3.41</v>
      </c>
      <c r="U2891" s="5">
        <v>0.46</v>
      </c>
      <c r="V2891" s="5">
        <v>0</v>
      </c>
      <c r="W2891" s="12">
        <f t="shared" ref="W2891:W2954" si="274">N2891/M2891</f>
        <v>0</v>
      </c>
      <c r="X2891" s="2" t="str">
        <f t="shared" ref="X2891:X2954" si="275">IF(P2891&gt;=4, "SCALE",
  IF(P2891&gt;=2, "MONITOR",
    IF(P2891&gt;=1, "OPTIMISE",
      "PAUSE")))</f>
        <v>PAUSE</v>
      </c>
      <c r="Y2891" s="22" t="str">
        <f t="shared" ref="Y2891:Y2954" si="276">IF(K2891&lt;=300,"Low (100-300)",
 IF(K2891&lt;=500,"Mid (301-500)",
  IF(K2891&lt;=750,"High (501-750)",
   "Premium (751-1000)")))</f>
        <v>Premium (751-1000)</v>
      </c>
    </row>
    <row r="2892" spans="1:25">
      <c r="A2892" s="2" t="s">
        <v>9864</v>
      </c>
      <c r="B2892" s="2" t="s">
        <v>9865</v>
      </c>
      <c r="C2892" s="2" t="s">
        <v>9866</v>
      </c>
      <c r="D2892" s="2" t="s">
        <v>8310</v>
      </c>
      <c r="E2892" s="2" t="s">
        <v>23</v>
      </c>
      <c r="F2892" s="5">
        <v>1750</v>
      </c>
      <c r="G2892" s="2" t="s">
        <v>9867</v>
      </c>
      <c r="H2892" s="2" t="s">
        <v>167</v>
      </c>
      <c r="I2892" s="2" t="s">
        <v>7418</v>
      </c>
      <c r="J2892" s="2" t="s">
        <v>206</v>
      </c>
      <c r="K2892" s="9">
        <v>500</v>
      </c>
      <c r="L2892" s="9">
        <v>1195</v>
      </c>
      <c r="M2892" s="5">
        <v>46</v>
      </c>
      <c r="N2892" s="5">
        <v>1</v>
      </c>
      <c r="O2892" s="5">
        <v>26.06</v>
      </c>
      <c r="P2892" s="5">
        <v>51.4</v>
      </c>
      <c r="Q2892" s="2">
        <f t="shared" si="271"/>
        <v>25.34</v>
      </c>
      <c r="R2892" s="5">
        <f t="shared" si="272"/>
        <v>25.34</v>
      </c>
      <c r="S2892" s="11">
        <f t="shared" si="273"/>
        <v>0.97237145049884888</v>
      </c>
      <c r="T2892" s="5">
        <v>3.85</v>
      </c>
      <c r="U2892" s="5">
        <v>0.56999999999999995</v>
      </c>
      <c r="V2892" s="5">
        <v>26.06</v>
      </c>
      <c r="W2892" s="12">
        <f t="shared" si="274"/>
        <v>2.1739130434782608E-2</v>
      </c>
      <c r="X2892" s="2" t="str">
        <f t="shared" si="275"/>
        <v>SCALE</v>
      </c>
      <c r="Y2892" s="22" t="str">
        <f t="shared" si="276"/>
        <v>Mid (301-500)</v>
      </c>
    </row>
    <row r="2893" spans="1:25">
      <c r="A2893" s="2" t="s">
        <v>9868</v>
      </c>
      <c r="B2893" s="2" t="s">
        <v>2118</v>
      </c>
      <c r="C2893" s="2" t="s">
        <v>9869</v>
      </c>
      <c r="D2893" s="2" t="s">
        <v>9870</v>
      </c>
      <c r="E2893" s="2" t="s">
        <v>85</v>
      </c>
      <c r="F2893" s="5">
        <v>5000</v>
      </c>
      <c r="G2893" s="2" t="s">
        <v>9871</v>
      </c>
      <c r="H2893" s="2" t="s">
        <v>266</v>
      </c>
      <c r="I2893" s="2" t="s">
        <v>7418</v>
      </c>
      <c r="J2893" s="2" t="s">
        <v>88</v>
      </c>
      <c r="K2893" s="9">
        <v>800</v>
      </c>
      <c r="L2893" s="9">
        <v>1335</v>
      </c>
      <c r="M2893" s="5">
        <v>33</v>
      </c>
      <c r="N2893" s="5">
        <v>0</v>
      </c>
      <c r="O2893" s="5">
        <v>24.21</v>
      </c>
      <c r="P2893" s="5">
        <v>0</v>
      </c>
      <c r="Q2893" s="2">
        <f t="shared" si="271"/>
        <v>-24.21</v>
      </c>
      <c r="R2893" s="5">
        <f t="shared" si="272"/>
        <v>-24.21</v>
      </c>
      <c r="S2893" s="11">
        <f t="shared" si="273"/>
        <v>-1</v>
      </c>
      <c r="T2893" s="5">
        <v>2.4700000000000002</v>
      </c>
      <c r="U2893" s="5">
        <v>0.73</v>
      </c>
      <c r="V2893" s="5">
        <v>0</v>
      </c>
      <c r="W2893" s="12">
        <f t="shared" si="274"/>
        <v>0</v>
      </c>
      <c r="X2893" s="2" t="str">
        <f t="shared" si="275"/>
        <v>PAUSE</v>
      </c>
      <c r="Y2893" s="22" t="str">
        <f t="shared" si="276"/>
        <v>Premium (751-1000)</v>
      </c>
    </row>
    <row r="2894" spans="1:25">
      <c r="A2894" s="2" t="s">
        <v>9872</v>
      </c>
      <c r="B2894" s="2" t="s">
        <v>1138</v>
      </c>
      <c r="C2894" s="2" t="s">
        <v>2200</v>
      </c>
      <c r="D2894" s="2" t="s">
        <v>1603</v>
      </c>
      <c r="E2894" s="2" t="s">
        <v>32</v>
      </c>
      <c r="F2894" s="5">
        <v>2250</v>
      </c>
      <c r="G2894" s="2" t="s">
        <v>9873</v>
      </c>
      <c r="H2894" s="2" t="s">
        <v>253</v>
      </c>
      <c r="I2894" s="2" t="s">
        <v>7418</v>
      </c>
      <c r="J2894" s="2" t="s">
        <v>183</v>
      </c>
      <c r="K2894" s="9">
        <v>200</v>
      </c>
      <c r="L2894" s="9">
        <v>2128</v>
      </c>
      <c r="M2894" s="5">
        <v>92</v>
      </c>
      <c r="N2894" s="5">
        <v>0</v>
      </c>
      <c r="O2894" s="5">
        <v>51.32</v>
      </c>
      <c r="P2894" s="5">
        <v>0</v>
      </c>
      <c r="Q2894" s="2">
        <f t="shared" si="271"/>
        <v>-51.32</v>
      </c>
      <c r="R2894" s="5">
        <f t="shared" si="272"/>
        <v>-51.32</v>
      </c>
      <c r="S2894" s="11">
        <f t="shared" si="273"/>
        <v>-1</v>
      </c>
      <c r="T2894" s="5">
        <v>4.32</v>
      </c>
      <c r="U2894" s="5">
        <v>0.56000000000000005</v>
      </c>
      <c r="V2894" s="5">
        <v>0</v>
      </c>
      <c r="W2894" s="12">
        <f t="shared" si="274"/>
        <v>0</v>
      </c>
      <c r="X2894" s="2" t="str">
        <f t="shared" si="275"/>
        <v>PAUSE</v>
      </c>
      <c r="Y2894" s="22" t="str">
        <f t="shared" si="276"/>
        <v>Low (100-300)</v>
      </c>
    </row>
    <row r="2895" spans="1:25">
      <c r="A2895" s="2" t="s">
        <v>9874</v>
      </c>
      <c r="B2895" s="2" t="s">
        <v>1033</v>
      </c>
      <c r="C2895" s="2" t="s">
        <v>9875</v>
      </c>
      <c r="D2895" s="2" t="s">
        <v>9876</v>
      </c>
      <c r="E2895" s="2" t="s">
        <v>125</v>
      </c>
      <c r="F2895" s="5">
        <v>3250</v>
      </c>
      <c r="G2895" s="2" t="s">
        <v>9877</v>
      </c>
      <c r="H2895" s="2" t="s">
        <v>42</v>
      </c>
      <c r="I2895" s="2" t="s">
        <v>7418</v>
      </c>
      <c r="J2895" s="2" t="s">
        <v>35</v>
      </c>
      <c r="K2895" s="9">
        <v>300</v>
      </c>
      <c r="L2895" s="9">
        <v>2009</v>
      </c>
      <c r="M2895" s="5">
        <v>63</v>
      </c>
      <c r="N2895" s="5">
        <v>1</v>
      </c>
      <c r="O2895" s="5">
        <v>29.19</v>
      </c>
      <c r="P2895" s="5">
        <v>44.48</v>
      </c>
      <c r="Q2895" s="2">
        <f t="shared" si="271"/>
        <v>15.289999999999996</v>
      </c>
      <c r="R2895" s="5">
        <f t="shared" si="272"/>
        <v>15.289999999999996</v>
      </c>
      <c r="S2895" s="11">
        <f t="shared" si="273"/>
        <v>0.52380952380952361</v>
      </c>
      <c r="T2895" s="5">
        <v>3.14</v>
      </c>
      <c r="U2895" s="5">
        <v>0.46</v>
      </c>
      <c r="V2895" s="5">
        <v>29.19</v>
      </c>
      <c r="W2895" s="12">
        <f t="shared" si="274"/>
        <v>1.5873015873015872E-2</v>
      </c>
      <c r="X2895" s="2" t="str">
        <f t="shared" si="275"/>
        <v>SCALE</v>
      </c>
      <c r="Y2895" s="22" t="str">
        <f t="shared" si="276"/>
        <v>Low (100-300)</v>
      </c>
    </row>
    <row r="2896" spans="1:25">
      <c r="A2896" s="2" t="s">
        <v>9878</v>
      </c>
      <c r="B2896" s="2" t="s">
        <v>4456</v>
      </c>
      <c r="C2896" s="2" t="s">
        <v>9879</v>
      </c>
      <c r="D2896" s="2" t="s">
        <v>602</v>
      </c>
      <c r="E2896" s="2" t="s">
        <v>40</v>
      </c>
      <c r="F2896" s="5">
        <v>3000</v>
      </c>
      <c r="G2896" s="2" t="s">
        <v>9880</v>
      </c>
      <c r="H2896" s="2" t="s">
        <v>34</v>
      </c>
      <c r="I2896" s="2" t="s">
        <v>7418</v>
      </c>
      <c r="J2896" s="2" t="s">
        <v>232</v>
      </c>
      <c r="K2896" s="9">
        <v>100</v>
      </c>
      <c r="L2896" s="9">
        <v>1474</v>
      </c>
      <c r="M2896" s="5">
        <v>66</v>
      </c>
      <c r="N2896" s="5">
        <v>1</v>
      </c>
      <c r="O2896" s="5">
        <v>44.43</v>
      </c>
      <c r="P2896" s="5">
        <v>36.619999999999997</v>
      </c>
      <c r="Q2896" s="2">
        <f t="shared" si="271"/>
        <v>-7.8100000000000023</v>
      </c>
      <c r="R2896" s="5">
        <f t="shared" si="272"/>
        <v>-7.8100000000000023</v>
      </c>
      <c r="S2896" s="11">
        <f t="shared" si="273"/>
        <v>-0.17578212919198744</v>
      </c>
      <c r="T2896" s="5">
        <v>4.4800000000000004</v>
      </c>
      <c r="U2896" s="5">
        <v>0.67</v>
      </c>
      <c r="V2896" s="5">
        <v>44.43</v>
      </c>
      <c r="W2896" s="12">
        <f t="shared" si="274"/>
        <v>1.5151515151515152E-2</v>
      </c>
      <c r="X2896" s="2" t="str">
        <f t="shared" si="275"/>
        <v>SCALE</v>
      </c>
      <c r="Y2896" s="22" t="str">
        <f t="shared" si="276"/>
        <v>Low (100-300)</v>
      </c>
    </row>
    <row r="2897" spans="1:25">
      <c r="A2897" s="2" t="s">
        <v>9881</v>
      </c>
      <c r="B2897" s="2" t="s">
        <v>1866</v>
      </c>
      <c r="C2897" s="2" t="s">
        <v>5115</v>
      </c>
      <c r="D2897" s="2" t="s">
        <v>9882</v>
      </c>
      <c r="E2897" s="2" t="s">
        <v>526</v>
      </c>
      <c r="F2897" s="5">
        <v>3000</v>
      </c>
      <c r="G2897" s="2" t="s">
        <v>2588</v>
      </c>
      <c r="H2897" s="2" t="s">
        <v>34</v>
      </c>
      <c r="I2897" s="2" t="s">
        <v>7418</v>
      </c>
      <c r="J2897" s="2" t="s">
        <v>458</v>
      </c>
      <c r="K2897" s="9">
        <v>200</v>
      </c>
      <c r="L2897" s="9">
        <v>1386</v>
      </c>
      <c r="M2897" s="5">
        <v>61</v>
      </c>
      <c r="N2897" s="5">
        <v>0</v>
      </c>
      <c r="O2897" s="5">
        <v>27.44</v>
      </c>
      <c r="P2897" s="5">
        <v>0</v>
      </c>
      <c r="Q2897" s="2">
        <f t="shared" si="271"/>
        <v>-27.44</v>
      </c>
      <c r="R2897" s="5">
        <f t="shared" si="272"/>
        <v>-27.44</v>
      </c>
      <c r="S2897" s="11">
        <f t="shared" si="273"/>
        <v>-1</v>
      </c>
      <c r="T2897" s="5">
        <v>4.4000000000000004</v>
      </c>
      <c r="U2897" s="5">
        <v>0.45</v>
      </c>
      <c r="V2897" s="5">
        <v>0</v>
      </c>
      <c r="W2897" s="12">
        <f t="shared" si="274"/>
        <v>0</v>
      </c>
      <c r="X2897" s="2" t="str">
        <f t="shared" si="275"/>
        <v>PAUSE</v>
      </c>
      <c r="Y2897" s="22" t="str">
        <f t="shared" si="276"/>
        <v>Low (100-300)</v>
      </c>
    </row>
    <row r="2898" spans="1:25">
      <c r="A2898" s="2" t="s">
        <v>9883</v>
      </c>
      <c r="B2898" s="2" t="s">
        <v>555</v>
      </c>
      <c r="C2898" s="2" t="s">
        <v>9884</v>
      </c>
      <c r="D2898" s="2" t="s">
        <v>9885</v>
      </c>
      <c r="E2898" s="2" t="s">
        <v>9778</v>
      </c>
      <c r="F2898" s="5">
        <v>5000</v>
      </c>
      <c r="G2898" s="2" t="s">
        <v>9886</v>
      </c>
      <c r="H2898" s="2" t="s">
        <v>161</v>
      </c>
      <c r="I2898" s="2" t="s">
        <v>7418</v>
      </c>
      <c r="J2898" s="2" t="s">
        <v>162</v>
      </c>
      <c r="K2898" s="9">
        <v>300</v>
      </c>
      <c r="L2898" s="9">
        <v>2338</v>
      </c>
      <c r="M2898" s="5">
        <v>99</v>
      </c>
      <c r="N2898" s="5">
        <v>10</v>
      </c>
      <c r="O2898" s="5">
        <v>61.24</v>
      </c>
      <c r="P2898" s="5">
        <v>717.57</v>
      </c>
      <c r="Q2898" s="2">
        <f t="shared" si="271"/>
        <v>656.33</v>
      </c>
      <c r="R2898" s="5">
        <f t="shared" si="272"/>
        <v>656.33</v>
      </c>
      <c r="S2898" s="11">
        <f t="shared" si="273"/>
        <v>10.717341606792946</v>
      </c>
      <c r="T2898" s="5">
        <v>4.2300000000000004</v>
      </c>
      <c r="U2898" s="5">
        <v>0.62</v>
      </c>
      <c r="V2898" s="5">
        <v>6.12</v>
      </c>
      <c r="W2898" s="12">
        <f t="shared" si="274"/>
        <v>0.10101010101010101</v>
      </c>
      <c r="X2898" s="2" t="str">
        <f t="shared" si="275"/>
        <v>SCALE</v>
      </c>
      <c r="Y2898" s="22" t="str">
        <f t="shared" si="276"/>
        <v>Low (100-300)</v>
      </c>
    </row>
    <row r="2899" spans="1:25">
      <c r="A2899" s="2" t="s">
        <v>9887</v>
      </c>
      <c r="B2899" s="2" t="s">
        <v>3941</v>
      </c>
      <c r="C2899" s="2" t="s">
        <v>9888</v>
      </c>
      <c r="D2899" s="2" t="s">
        <v>3471</v>
      </c>
      <c r="E2899" s="2" t="s">
        <v>112</v>
      </c>
      <c r="F2899" s="5">
        <v>1500</v>
      </c>
      <c r="G2899" s="2" t="s">
        <v>9889</v>
      </c>
      <c r="H2899" s="2" t="s">
        <v>312</v>
      </c>
      <c r="I2899" s="2" t="s">
        <v>7418</v>
      </c>
      <c r="J2899" s="2" t="s">
        <v>88</v>
      </c>
      <c r="K2899" s="9">
        <v>800</v>
      </c>
      <c r="L2899" s="9">
        <v>951</v>
      </c>
      <c r="M2899" s="5">
        <v>39</v>
      </c>
      <c r="N2899" s="5">
        <v>1</v>
      </c>
      <c r="O2899" s="5">
        <v>24.94</v>
      </c>
      <c r="P2899" s="5">
        <v>50.88</v>
      </c>
      <c r="Q2899" s="2">
        <f t="shared" si="271"/>
        <v>25.94</v>
      </c>
      <c r="R2899" s="5">
        <f t="shared" si="272"/>
        <v>25.94</v>
      </c>
      <c r="S2899" s="11">
        <f t="shared" si="273"/>
        <v>1.0400962309542903</v>
      </c>
      <c r="T2899" s="5">
        <v>4.0999999999999996</v>
      </c>
      <c r="U2899" s="5">
        <v>0.64</v>
      </c>
      <c r="V2899" s="5">
        <v>24.94</v>
      </c>
      <c r="W2899" s="12">
        <f t="shared" si="274"/>
        <v>2.564102564102564E-2</v>
      </c>
      <c r="X2899" s="2" t="str">
        <f t="shared" si="275"/>
        <v>SCALE</v>
      </c>
      <c r="Y2899" s="22" t="str">
        <f t="shared" si="276"/>
        <v>Premium (751-1000)</v>
      </c>
    </row>
    <row r="2900" spans="1:25">
      <c r="A2900" s="2" t="s">
        <v>9890</v>
      </c>
      <c r="B2900" s="2" t="s">
        <v>9891</v>
      </c>
      <c r="C2900" s="2" t="s">
        <v>763</v>
      </c>
      <c r="D2900" s="2" t="s">
        <v>1075</v>
      </c>
      <c r="E2900" s="2" t="s">
        <v>85</v>
      </c>
      <c r="F2900" s="5">
        <v>5867</v>
      </c>
      <c r="G2900" s="2" t="s">
        <v>9892</v>
      </c>
      <c r="H2900" s="2" t="s">
        <v>167</v>
      </c>
      <c r="I2900" s="2" t="s">
        <v>7418</v>
      </c>
      <c r="J2900" s="2" t="s">
        <v>382</v>
      </c>
      <c r="K2900" s="9">
        <v>800</v>
      </c>
      <c r="L2900" s="9">
        <v>1135</v>
      </c>
      <c r="M2900" s="5">
        <v>48</v>
      </c>
      <c r="N2900" s="5">
        <v>5</v>
      </c>
      <c r="O2900" s="5">
        <v>24.06</v>
      </c>
      <c r="P2900" s="5">
        <v>210.91</v>
      </c>
      <c r="Q2900" s="2">
        <f t="shared" si="271"/>
        <v>186.85</v>
      </c>
      <c r="R2900" s="5">
        <f t="shared" si="272"/>
        <v>186.85</v>
      </c>
      <c r="S2900" s="11">
        <f t="shared" si="273"/>
        <v>7.7660016625103907</v>
      </c>
      <c r="T2900" s="5">
        <v>4.2300000000000004</v>
      </c>
      <c r="U2900" s="5">
        <v>0.5</v>
      </c>
      <c r="V2900" s="5">
        <v>4.8099999999999996</v>
      </c>
      <c r="W2900" s="12">
        <f t="shared" si="274"/>
        <v>0.10416666666666667</v>
      </c>
      <c r="X2900" s="2" t="str">
        <f t="shared" si="275"/>
        <v>SCALE</v>
      </c>
      <c r="Y2900" s="22" t="str">
        <f t="shared" si="276"/>
        <v>Premium (751-1000)</v>
      </c>
    </row>
    <row r="2901" spans="1:25">
      <c r="A2901" s="2" t="s">
        <v>9893</v>
      </c>
      <c r="B2901" s="2" t="s">
        <v>3594</v>
      </c>
      <c r="C2901" s="2" t="s">
        <v>8048</v>
      </c>
      <c r="D2901" s="2" t="s">
        <v>880</v>
      </c>
      <c r="E2901" s="2" t="s">
        <v>100</v>
      </c>
      <c r="F2901" s="5">
        <v>1820</v>
      </c>
      <c r="G2901" s="2" t="s">
        <v>86</v>
      </c>
      <c r="H2901" s="2" t="s">
        <v>344</v>
      </c>
      <c r="I2901" s="2" t="s">
        <v>7418</v>
      </c>
      <c r="J2901" s="2" t="s">
        <v>59</v>
      </c>
      <c r="K2901" s="9">
        <v>700</v>
      </c>
      <c r="L2901" s="9">
        <v>906</v>
      </c>
      <c r="M2901" s="5">
        <v>15</v>
      </c>
      <c r="N2901" s="5">
        <v>0</v>
      </c>
      <c r="O2901" s="5">
        <v>10.23</v>
      </c>
      <c r="P2901" s="5">
        <v>0</v>
      </c>
      <c r="Q2901" s="2">
        <f t="shared" si="271"/>
        <v>-10.23</v>
      </c>
      <c r="R2901" s="5">
        <f t="shared" si="272"/>
        <v>-10.23</v>
      </c>
      <c r="S2901" s="11">
        <f t="shared" si="273"/>
        <v>-1</v>
      </c>
      <c r="T2901" s="5">
        <v>1.66</v>
      </c>
      <c r="U2901" s="5">
        <v>0.68</v>
      </c>
      <c r="V2901" s="5">
        <v>0</v>
      </c>
      <c r="W2901" s="12">
        <f t="shared" si="274"/>
        <v>0</v>
      </c>
      <c r="X2901" s="2" t="str">
        <f t="shared" si="275"/>
        <v>PAUSE</v>
      </c>
      <c r="Y2901" s="22" t="str">
        <f t="shared" si="276"/>
        <v>High (501-750)</v>
      </c>
    </row>
    <row r="2902" spans="1:25">
      <c r="A2902" s="2" t="s">
        <v>9894</v>
      </c>
      <c r="B2902" s="2" t="s">
        <v>7112</v>
      </c>
      <c r="C2902" s="2" t="s">
        <v>1702</v>
      </c>
      <c r="D2902" s="2" t="s">
        <v>9895</v>
      </c>
      <c r="E2902" s="2" t="s">
        <v>125</v>
      </c>
      <c r="F2902" s="5">
        <v>2000</v>
      </c>
      <c r="G2902" s="2" t="s">
        <v>9896</v>
      </c>
      <c r="H2902" s="2" t="s">
        <v>266</v>
      </c>
      <c r="I2902" s="2" t="s">
        <v>7418</v>
      </c>
      <c r="J2902" s="2" t="s">
        <v>162</v>
      </c>
      <c r="K2902" s="9">
        <v>1000</v>
      </c>
      <c r="L2902" s="9">
        <v>1014</v>
      </c>
      <c r="M2902" s="5">
        <v>28</v>
      </c>
      <c r="N2902" s="5">
        <v>2</v>
      </c>
      <c r="O2902" s="5">
        <v>18</v>
      </c>
      <c r="P2902" s="5">
        <v>90.59</v>
      </c>
      <c r="Q2902" s="2">
        <f t="shared" si="271"/>
        <v>72.59</v>
      </c>
      <c r="R2902" s="5">
        <f t="shared" si="272"/>
        <v>72.59</v>
      </c>
      <c r="S2902" s="11">
        <f t="shared" si="273"/>
        <v>4.0327777777777776</v>
      </c>
      <c r="T2902" s="5">
        <v>2.76</v>
      </c>
      <c r="U2902" s="5">
        <v>0.64</v>
      </c>
      <c r="V2902" s="5">
        <v>9</v>
      </c>
      <c r="W2902" s="12">
        <f t="shared" si="274"/>
        <v>7.1428571428571425E-2</v>
      </c>
      <c r="X2902" s="2" t="str">
        <f t="shared" si="275"/>
        <v>SCALE</v>
      </c>
      <c r="Y2902" s="22" t="str">
        <f t="shared" si="276"/>
        <v>Premium (751-1000)</v>
      </c>
    </row>
    <row r="2903" spans="1:25">
      <c r="A2903" s="2" t="s">
        <v>9897</v>
      </c>
      <c r="B2903" s="2" t="s">
        <v>495</v>
      </c>
      <c r="C2903" s="2" t="s">
        <v>9898</v>
      </c>
      <c r="D2903" s="2" t="s">
        <v>552</v>
      </c>
      <c r="E2903" s="2" t="s">
        <v>222</v>
      </c>
      <c r="F2903" s="5">
        <v>5000</v>
      </c>
      <c r="G2903" s="2" t="s">
        <v>9899</v>
      </c>
      <c r="H2903" s="2" t="s">
        <v>42</v>
      </c>
      <c r="I2903" s="2" t="s">
        <v>7418</v>
      </c>
      <c r="J2903" s="2" t="s">
        <v>232</v>
      </c>
      <c r="K2903" s="9">
        <v>500</v>
      </c>
      <c r="L2903" s="9">
        <v>1572</v>
      </c>
      <c r="M2903" s="5">
        <v>29</v>
      </c>
      <c r="N2903" s="5">
        <v>1</v>
      </c>
      <c r="O2903" s="5">
        <v>13.31</v>
      </c>
      <c r="P2903" s="5">
        <v>69.84</v>
      </c>
      <c r="Q2903" s="2">
        <f t="shared" si="271"/>
        <v>56.53</v>
      </c>
      <c r="R2903" s="5">
        <f t="shared" si="272"/>
        <v>56.53</v>
      </c>
      <c r="S2903" s="11">
        <f t="shared" si="273"/>
        <v>4.2471825694966192</v>
      </c>
      <c r="T2903" s="5">
        <v>1.84</v>
      </c>
      <c r="U2903" s="5">
        <v>0.46</v>
      </c>
      <c r="V2903" s="5">
        <v>13.31</v>
      </c>
      <c r="W2903" s="12">
        <f t="shared" si="274"/>
        <v>3.4482758620689655E-2</v>
      </c>
      <c r="X2903" s="2" t="str">
        <f t="shared" si="275"/>
        <v>SCALE</v>
      </c>
      <c r="Y2903" s="22" t="str">
        <f t="shared" si="276"/>
        <v>Mid (301-500)</v>
      </c>
    </row>
    <row r="2904" spans="1:25">
      <c r="A2904" s="2" t="s">
        <v>9900</v>
      </c>
      <c r="B2904" s="2" t="s">
        <v>321</v>
      </c>
      <c r="C2904" s="2" t="s">
        <v>9901</v>
      </c>
      <c r="D2904" s="2" t="s">
        <v>3418</v>
      </c>
      <c r="E2904" s="2" t="s">
        <v>132</v>
      </c>
      <c r="F2904" s="5">
        <v>2500</v>
      </c>
      <c r="G2904" s="2" t="s">
        <v>9902</v>
      </c>
      <c r="H2904" s="2" t="s">
        <v>94</v>
      </c>
      <c r="I2904" s="2" t="s">
        <v>7418</v>
      </c>
      <c r="J2904" s="2" t="s">
        <v>177</v>
      </c>
      <c r="K2904" s="9">
        <v>500</v>
      </c>
      <c r="L2904" s="9">
        <v>1653</v>
      </c>
      <c r="M2904" s="5">
        <v>25</v>
      </c>
      <c r="N2904" s="5">
        <v>0</v>
      </c>
      <c r="O2904" s="5">
        <v>19.170000000000002</v>
      </c>
      <c r="P2904" s="5">
        <v>0</v>
      </c>
      <c r="Q2904" s="2">
        <f t="shared" si="271"/>
        <v>-19.170000000000002</v>
      </c>
      <c r="R2904" s="5">
        <f t="shared" si="272"/>
        <v>-19.170000000000002</v>
      </c>
      <c r="S2904" s="11">
        <f t="shared" si="273"/>
        <v>-1</v>
      </c>
      <c r="T2904" s="5">
        <v>1.51</v>
      </c>
      <c r="U2904" s="5">
        <v>0.77</v>
      </c>
      <c r="V2904" s="5">
        <v>0</v>
      </c>
      <c r="W2904" s="12">
        <f t="shared" si="274"/>
        <v>0</v>
      </c>
      <c r="X2904" s="2" t="str">
        <f t="shared" si="275"/>
        <v>PAUSE</v>
      </c>
      <c r="Y2904" s="22" t="str">
        <f t="shared" si="276"/>
        <v>Mid (301-500)</v>
      </c>
    </row>
    <row r="2905" spans="1:25">
      <c r="A2905" s="2" t="s">
        <v>9903</v>
      </c>
      <c r="B2905" s="2" t="s">
        <v>7533</v>
      </c>
      <c r="C2905" s="2" t="s">
        <v>5812</v>
      </c>
      <c r="D2905" s="2" t="s">
        <v>9904</v>
      </c>
      <c r="E2905" s="2" t="s">
        <v>112</v>
      </c>
      <c r="F2905" s="5">
        <v>1975</v>
      </c>
      <c r="G2905" s="2" t="s">
        <v>5558</v>
      </c>
      <c r="H2905" s="2" t="s">
        <v>87</v>
      </c>
      <c r="I2905" s="2" t="s">
        <v>7418</v>
      </c>
      <c r="J2905" s="2" t="s">
        <v>361</v>
      </c>
      <c r="K2905" s="9">
        <v>500</v>
      </c>
      <c r="L2905" s="9">
        <v>1440</v>
      </c>
      <c r="M2905" s="5">
        <v>39</v>
      </c>
      <c r="N2905" s="5">
        <v>0</v>
      </c>
      <c r="O2905" s="5">
        <v>25</v>
      </c>
      <c r="P2905" s="5">
        <v>0</v>
      </c>
      <c r="Q2905" s="2">
        <f t="shared" si="271"/>
        <v>-25</v>
      </c>
      <c r="R2905" s="5">
        <f t="shared" si="272"/>
        <v>-25</v>
      </c>
      <c r="S2905" s="11">
        <f t="shared" si="273"/>
        <v>-1</v>
      </c>
      <c r="T2905" s="5">
        <v>2.71</v>
      </c>
      <c r="U2905" s="5">
        <v>0.64</v>
      </c>
      <c r="V2905" s="5">
        <v>0</v>
      </c>
      <c r="W2905" s="12">
        <f t="shared" si="274"/>
        <v>0</v>
      </c>
      <c r="X2905" s="2" t="str">
        <f t="shared" si="275"/>
        <v>PAUSE</v>
      </c>
      <c r="Y2905" s="22" t="str">
        <f t="shared" si="276"/>
        <v>Mid (301-500)</v>
      </c>
    </row>
    <row r="2906" spans="1:25">
      <c r="A2906" s="2" t="s">
        <v>9905</v>
      </c>
      <c r="B2906" s="2" t="s">
        <v>9906</v>
      </c>
      <c r="C2906" s="2" t="s">
        <v>9907</v>
      </c>
      <c r="D2906" s="2" t="s">
        <v>3382</v>
      </c>
      <c r="E2906" s="2" t="s">
        <v>56</v>
      </c>
      <c r="F2906" s="5">
        <v>2500</v>
      </c>
      <c r="G2906" s="2" t="s">
        <v>9908</v>
      </c>
      <c r="H2906" s="2" t="s">
        <v>134</v>
      </c>
      <c r="I2906" s="2" t="s">
        <v>7418</v>
      </c>
      <c r="J2906" s="2" t="s">
        <v>73</v>
      </c>
      <c r="K2906" s="9">
        <v>400</v>
      </c>
      <c r="L2906" s="9">
        <v>808</v>
      </c>
      <c r="M2906" s="5">
        <v>17</v>
      </c>
      <c r="N2906" s="5">
        <v>0</v>
      </c>
      <c r="O2906" s="5">
        <v>12.95</v>
      </c>
      <c r="P2906" s="5">
        <v>0</v>
      </c>
      <c r="Q2906" s="2">
        <f t="shared" si="271"/>
        <v>-12.95</v>
      </c>
      <c r="R2906" s="5">
        <f t="shared" si="272"/>
        <v>-12.95</v>
      </c>
      <c r="S2906" s="11">
        <f t="shared" si="273"/>
        <v>-1</v>
      </c>
      <c r="T2906" s="5">
        <v>2.1</v>
      </c>
      <c r="U2906" s="5">
        <v>0.76</v>
      </c>
      <c r="V2906" s="5">
        <v>0</v>
      </c>
      <c r="W2906" s="12">
        <f t="shared" si="274"/>
        <v>0</v>
      </c>
      <c r="X2906" s="2" t="str">
        <f t="shared" si="275"/>
        <v>PAUSE</v>
      </c>
      <c r="Y2906" s="22" t="str">
        <f t="shared" si="276"/>
        <v>Mid (301-500)</v>
      </c>
    </row>
    <row r="2907" spans="1:25">
      <c r="A2907" s="2" t="s">
        <v>9909</v>
      </c>
      <c r="B2907" s="2" t="s">
        <v>5541</v>
      </c>
      <c r="C2907" s="2" t="s">
        <v>6392</v>
      </c>
      <c r="D2907" s="2" t="s">
        <v>2327</v>
      </c>
      <c r="E2907" s="2" t="s">
        <v>112</v>
      </c>
      <c r="F2907" s="5">
        <v>2708</v>
      </c>
      <c r="G2907" s="2" t="s">
        <v>9910</v>
      </c>
      <c r="H2907" s="2" t="s">
        <v>167</v>
      </c>
      <c r="I2907" s="2" t="s">
        <v>7418</v>
      </c>
      <c r="J2907" s="2" t="s">
        <v>59</v>
      </c>
      <c r="K2907" s="9">
        <v>100</v>
      </c>
      <c r="L2907" s="9">
        <v>1424</v>
      </c>
      <c r="M2907" s="5">
        <v>21</v>
      </c>
      <c r="N2907" s="5">
        <v>2</v>
      </c>
      <c r="O2907" s="5">
        <v>12.98</v>
      </c>
      <c r="P2907" s="5">
        <v>140.03</v>
      </c>
      <c r="Q2907" s="2">
        <f t="shared" si="271"/>
        <v>127.05</v>
      </c>
      <c r="R2907" s="5">
        <f t="shared" si="272"/>
        <v>127.05</v>
      </c>
      <c r="S2907" s="11">
        <f t="shared" si="273"/>
        <v>9.7881355932203391</v>
      </c>
      <c r="T2907" s="5">
        <v>1.47</v>
      </c>
      <c r="U2907" s="5">
        <v>0.62</v>
      </c>
      <c r="V2907" s="5">
        <v>6.49</v>
      </c>
      <c r="W2907" s="12">
        <f t="shared" si="274"/>
        <v>9.5238095238095233E-2</v>
      </c>
      <c r="X2907" s="2" t="str">
        <f t="shared" si="275"/>
        <v>SCALE</v>
      </c>
      <c r="Y2907" s="22" t="str">
        <f t="shared" si="276"/>
        <v>Low (100-300)</v>
      </c>
    </row>
    <row r="2908" spans="1:25">
      <c r="A2908" s="2" t="s">
        <v>9911</v>
      </c>
      <c r="B2908" s="2" t="s">
        <v>7424</v>
      </c>
      <c r="C2908" s="2" t="s">
        <v>2993</v>
      </c>
      <c r="D2908" s="2" t="s">
        <v>9912</v>
      </c>
      <c r="E2908" s="2" t="s">
        <v>337</v>
      </c>
      <c r="F2908" s="5">
        <v>1500</v>
      </c>
      <c r="G2908" s="2" t="s">
        <v>9913</v>
      </c>
      <c r="H2908" s="2" t="s">
        <v>42</v>
      </c>
      <c r="I2908" s="2" t="s">
        <v>7418</v>
      </c>
      <c r="J2908" s="2" t="s">
        <v>458</v>
      </c>
      <c r="K2908" s="9">
        <v>200</v>
      </c>
      <c r="L2908" s="9">
        <v>771</v>
      </c>
      <c r="M2908" s="5">
        <v>13</v>
      </c>
      <c r="N2908" s="5">
        <v>0</v>
      </c>
      <c r="O2908" s="5">
        <v>8.73</v>
      </c>
      <c r="P2908" s="5">
        <v>0</v>
      </c>
      <c r="Q2908" s="2">
        <f t="shared" si="271"/>
        <v>-8.73</v>
      </c>
      <c r="R2908" s="5">
        <f t="shared" si="272"/>
        <v>-8.73</v>
      </c>
      <c r="S2908" s="11">
        <f t="shared" si="273"/>
        <v>-1</v>
      </c>
      <c r="T2908" s="5">
        <v>1.69</v>
      </c>
      <c r="U2908" s="5">
        <v>0.67</v>
      </c>
      <c r="V2908" s="5">
        <v>0</v>
      </c>
      <c r="W2908" s="12">
        <f t="shared" si="274"/>
        <v>0</v>
      </c>
      <c r="X2908" s="2" t="str">
        <f t="shared" si="275"/>
        <v>PAUSE</v>
      </c>
      <c r="Y2908" s="22" t="str">
        <f t="shared" si="276"/>
        <v>Low (100-300)</v>
      </c>
    </row>
    <row r="2909" spans="1:25">
      <c r="A2909" s="2" t="s">
        <v>9914</v>
      </c>
      <c r="B2909" s="2" t="s">
        <v>4098</v>
      </c>
      <c r="C2909" s="2" t="s">
        <v>1611</v>
      </c>
      <c r="D2909" s="2" t="s">
        <v>1239</v>
      </c>
      <c r="E2909" s="2" t="s">
        <v>112</v>
      </c>
      <c r="F2909" s="5">
        <v>1350</v>
      </c>
      <c r="G2909" s="2" t="s">
        <v>9915</v>
      </c>
      <c r="H2909" s="2" t="s">
        <v>266</v>
      </c>
      <c r="I2909" s="2" t="s">
        <v>7418</v>
      </c>
      <c r="J2909" s="2" t="s">
        <v>382</v>
      </c>
      <c r="K2909" s="9">
        <v>700</v>
      </c>
      <c r="L2909" s="9">
        <v>572</v>
      </c>
      <c r="M2909" s="5">
        <v>9</v>
      </c>
      <c r="N2909" s="5">
        <v>1</v>
      </c>
      <c r="O2909" s="5">
        <v>7.6</v>
      </c>
      <c r="P2909" s="5">
        <v>53.6</v>
      </c>
      <c r="Q2909" s="2">
        <f t="shared" si="271"/>
        <v>46</v>
      </c>
      <c r="R2909" s="5">
        <f t="shared" si="272"/>
        <v>46</v>
      </c>
      <c r="S2909" s="11">
        <f t="shared" si="273"/>
        <v>6.052631578947369</v>
      </c>
      <c r="T2909" s="5">
        <v>1.57</v>
      </c>
      <c r="U2909" s="5">
        <v>0.84</v>
      </c>
      <c r="V2909" s="5">
        <v>7.6</v>
      </c>
      <c r="W2909" s="12">
        <f t="shared" si="274"/>
        <v>0.1111111111111111</v>
      </c>
      <c r="X2909" s="2" t="str">
        <f t="shared" si="275"/>
        <v>SCALE</v>
      </c>
      <c r="Y2909" s="22" t="str">
        <f t="shared" si="276"/>
        <v>High (501-750)</v>
      </c>
    </row>
    <row r="2910" spans="1:25">
      <c r="A2910" s="2" t="s">
        <v>9916</v>
      </c>
      <c r="B2910" s="2" t="s">
        <v>2099</v>
      </c>
      <c r="C2910" s="2" t="s">
        <v>9917</v>
      </c>
      <c r="D2910" s="2" t="s">
        <v>6743</v>
      </c>
      <c r="E2910" s="2" t="s">
        <v>40</v>
      </c>
      <c r="F2910" s="5">
        <v>4500</v>
      </c>
      <c r="G2910" s="2" t="s">
        <v>793</v>
      </c>
      <c r="H2910" s="2" t="s">
        <v>260</v>
      </c>
      <c r="I2910" s="2" t="s">
        <v>7418</v>
      </c>
      <c r="J2910" s="2" t="s">
        <v>120</v>
      </c>
      <c r="K2910" s="9">
        <v>200</v>
      </c>
      <c r="L2910" s="9">
        <v>729</v>
      </c>
      <c r="M2910" s="5">
        <v>13</v>
      </c>
      <c r="N2910" s="5">
        <v>0</v>
      </c>
      <c r="O2910" s="5">
        <v>5.37</v>
      </c>
      <c r="P2910" s="5">
        <v>0</v>
      </c>
      <c r="Q2910" s="2">
        <f t="shared" si="271"/>
        <v>-5.37</v>
      </c>
      <c r="R2910" s="5">
        <f t="shared" si="272"/>
        <v>-5.37</v>
      </c>
      <c r="S2910" s="11">
        <f t="shared" si="273"/>
        <v>-1</v>
      </c>
      <c r="T2910" s="5">
        <v>1.78</v>
      </c>
      <c r="U2910" s="5">
        <v>0.41</v>
      </c>
      <c r="V2910" s="5">
        <v>0</v>
      </c>
      <c r="W2910" s="12">
        <f t="shared" si="274"/>
        <v>0</v>
      </c>
      <c r="X2910" s="2" t="str">
        <f t="shared" si="275"/>
        <v>PAUSE</v>
      </c>
      <c r="Y2910" s="22" t="str">
        <f t="shared" si="276"/>
        <v>Low (100-300)</v>
      </c>
    </row>
    <row r="2911" spans="1:25">
      <c r="A2911" s="2" t="s">
        <v>9918</v>
      </c>
      <c r="B2911" s="2" t="s">
        <v>2895</v>
      </c>
      <c r="C2911" s="2" t="s">
        <v>9919</v>
      </c>
      <c r="D2911" s="2" t="s">
        <v>9920</v>
      </c>
      <c r="E2911" s="2" t="s">
        <v>125</v>
      </c>
      <c r="F2911" s="5">
        <v>1126</v>
      </c>
      <c r="G2911" s="2" t="s">
        <v>7871</v>
      </c>
      <c r="H2911" s="2" t="s">
        <v>34</v>
      </c>
      <c r="I2911" s="2" t="s">
        <v>7418</v>
      </c>
      <c r="J2911" s="2" t="s">
        <v>356</v>
      </c>
      <c r="K2911" s="9">
        <v>600</v>
      </c>
      <c r="L2911" s="9">
        <v>1929</v>
      </c>
      <c r="M2911" s="5">
        <v>65</v>
      </c>
      <c r="N2911" s="5">
        <v>7</v>
      </c>
      <c r="O2911" s="5">
        <v>54.27</v>
      </c>
      <c r="P2911" s="5">
        <v>498.93</v>
      </c>
      <c r="Q2911" s="2">
        <f t="shared" si="271"/>
        <v>444.66</v>
      </c>
      <c r="R2911" s="5">
        <f t="shared" si="272"/>
        <v>444.66</v>
      </c>
      <c r="S2911" s="11">
        <f t="shared" si="273"/>
        <v>8.1934770591487016</v>
      </c>
      <c r="T2911" s="5">
        <v>3.37</v>
      </c>
      <c r="U2911" s="5">
        <v>0.83</v>
      </c>
      <c r="V2911" s="5">
        <v>7.75</v>
      </c>
      <c r="W2911" s="12">
        <f t="shared" si="274"/>
        <v>0.1076923076923077</v>
      </c>
      <c r="X2911" s="2" t="str">
        <f t="shared" si="275"/>
        <v>SCALE</v>
      </c>
      <c r="Y2911" s="22" t="str">
        <f t="shared" si="276"/>
        <v>High (501-750)</v>
      </c>
    </row>
    <row r="2912" spans="1:25">
      <c r="A2912" s="2" t="s">
        <v>9921</v>
      </c>
      <c r="B2912" s="2" t="s">
        <v>9922</v>
      </c>
      <c r="C2912" s="2" t="s">
        <v>5633</v>
      </c>
      <c r="D2912" s="2" t="s">
        <v>896</v>
      </c>
      <c r="E2912" s="2" t="s">
        <v>118</v>
      </c>
      <c r="F2912" s="5">
        <v>2522</v>
      </c>
      <c r="G2912" s="2" t="s">
        <v>2588</v>
      </c>
      <c r="H2912" s="2" t="s">
        <v>167</v>
      </c>
      <c r="I2912" s="2" t="s">
        <v>7418</v>
      </c>
      <c r="J2912" s="2" t="s">
        <v>135</v>
      </c>
      <c r="K2912" s="9">
        <v>800</v>
      </c>
      <c r="L2912" s="9">
        <v>1913</v>
      </c>
      <c r="M2912" s="5">
        <v>42</v>
      </c>
      <c r="N2912" s="5">
        <v>0</v>
      </c>
      <c r="O2912" s="5">
        <v>18.170000000000002</v>
      </c>
      <c r="P2912" s="5">
        <v>0</v>
      </c>
      <c r="Q2912" s="2">
        <f t="shared" si="271"/>
        <v>-18.170000000000002</v>
      </c>
      <c r="R2912" s="5">
        <f t="shared" si="272"/>
        <v>-18.170000000000002</v>
      </c>
      <c r="S2912" s="11">
        <f t="shared" si="273"/>
        <v>-1</v>
      </c>
      <c r="T2912" s="5">
        <v>2.2000000000000002</v>
      </c>
      <c r="U2912" s="5">
        <v>0.43</v>
      </c>
      <c r="V2912" s="5">
        <v>0</v>
      </c>
      <c r="W2912" s="12">
        <f t="shared" si="274"/>
        <v>0</v>
      </c>
      <c r="X2912" s="2" t="str">
        <f t="shared" si="275"/>
        <v>PAUSE</v>
      </c>
      <c r="Y2912" s="22" t="str">
        <f t="shared" si="276"/>
        <v>Premium (751-1000)</v>
      </c>
    </row>
    <row r="2913" spans="1:25">
      <c r="A2913" s="2" t="s">
        <v>9923</v>
      </c>
      <c r="B2913" s="2" t="s">
        <v>8881</v>
      </c>
      <c r="C2913" s="2" t="s">
        <v>269</v>
      </c>
      <c r="D2913" s="2" t="s">
        <v>9924</v>
      </c>
      <c r="E2913" s="2" t="s">
        <v>1203</v>
      </c>
      <c r="F2913" s="5">
        <v>2036</v>
      </c>
      <c r="G2913" s="2" t="s">
        <v>93</v>
      </c>
      <c r="H2913" s="2" t="s">
        <v>58</v>
      </c>
      <c r="I2913" s="2" t="s">
        <v>7418</v>
      </c>
      <c r="J2913" s="2" t="s">
        <v>95</v>
      </c>
      <c r="K2913" s="9">
        <v>300</v>
      </c>
      <c r="L2913" s="9">
        <v>1159</v>
      </c>
      <c r="M2913" s="5">
        <v>35</v>
      </c>
      <c r="N2913" s="5">
        <v>4</v>
      </c>
      <c r="O2913" s="5">
        <v>15.12</v>
      </c>
      <c r="P2913" s="5">
        <v>236.62</v>
      </c>
      <c r="Q2913" s="2">
        <f t="shared" si="271"/>
        <v>221.5</v>
      </c>
      <c r="R2913" s="5">
        <f t="shared" si="272"/>
        <v>221.5</v>
      </c>
      <c r="S2913" s="11">
        <f t="shared" si="273"/>
        <v>14.6494708994709</v>
      </c>
      <c r="T2913" s="5">
        <v>3.02</v>
      </c>
      <c r="U2913" s="5">
        <v>0.43</v>
      </c>
      <c r="V2913" s="5">
        <v>3.78</v>
      </c>
      <c r="W2913" s="12">
        <f t="shared" si="274"/>
        <v>0.11428571428571428</v>
      </c>
      <c r="X2913" s="2" t="str">
        <f t="shared" si="275"/>
        <v>SCALE</v>
      </c>
      <c r="Y2913" s="22" t="str">
        <f t="shared" si="276"/>
        <v>Low (100-300)</v>
      </c>
    </row>
    <row r="2914" spans="1:25">
      <c r="A2914" s="2" t="s">
        <v>9925</v>
      </c>
      <c r="B2914" s="2" t="s">
        <v>7098</v>
      </c>
      <c r="C2914" s="2" t="s">
        <v>1320</v>
      </c>
      <c r="D2914" s="2" t="s">
        <v>4296</v>
      </c>
      <c r="E2914" s="2" t="s">
        <v>78</v>
      </c>
      <c r="F2914" s="5">
        <v>4080</v>
      </c>
      <c r="G2914" s="2" t="s">
        <v>9926</v>
      </c>
      <c r="H2914" s="2" t="s">
        <v>161</v>
      </c>
      <c r="I2914" s="2" t="s">
        <v>7418</v>
      </c>
      <c r="J2914" s="2" t="s">
        <v>66</v>
      </c>
      <c r="K2914" s="9">
        <v>400</v>
      </c>
      <c r="L2914" s="9">
        <v>2408</v>
      </c>
      <c r="M2914" s="5">
        <v>37</v>
      </c>
      <c r="N2914" s="5">
        <v>3</v>
      </c>
      <c r="O2914" s="5">
        <v>16.079999999999998</v>
      </c>
      <c r="P2914" s="5">
        <v>170.35</v>
      </c>
      <c r="Q2914" s="2">
        <f t="shared" si="271"/>
        <v>154.26999999999998</v>
      </c>
      <c r="R2914" s="5">
        <f t="shared" si="272"/>
        <v>154.26999999999998</v>
      </c>
      <c r="S2914" s="11">
        <f t="shared" si="273"/>
        <v>9.5939054726368163</v>
      </c>
      <c r="T2914" s="5">
        <v>1.54</v>
      </c>
      <c r="U2914" s="5">
        <v>0.43</v>
      </c>
      <c r="V2914" s="5">
        <v>5.36</v>
      </c>
      <c r="W2914" s="12">
        <f t="shared" si="274"/>
        <v>8.1081081081081086E-2</v>
      </c>
      <c r="X2914" s="2" t="str">
        <f t="shared" si="275"/>
        <v>SCALE</v>
      </c>
      <c r="Y2914" s="22" t="str">
        <f t="shared" si="276"/>
        <v>Mid (301-500)</v>
      </c>
    </row>
    <row r="2915" spans="1:25">
      <c r="A2915" s="2" t="s">
        <v>9927</v>
      </c>
      <c r="B2915" s="2" t="s">
        <v>295</v>
      </c>
      <c r="C2915" s="2" t="s">
        <v>9928</v>
      </c>
      <c r="D2915" s="2" t="s">
        <v>9929</v>
      </c>
      <c r="E2915" s="2" t="s">
        <v>953</v>
      </c>
      <c r="F2915" s="5">
        <v>2502</v>
      </c>
      <c r="G2915" s="2" t="s">
        <v>2588</v>
      </c>
      <c r="H2915" s="2" t="s">
        <v>102</v>
      </c>
      <c r="I2915" s="2" t="s">
        <v>7418</v>
      </c>
      <c r="J2915" s="2" t="s">
        <v>313</v>
      </c>
      <c r="K2915" s="9">
        <v>1000</v>
      </c>
      <c r="L2915" s="9">
        <v>1637</v>
      </c>
      <c r="M2915" s="5">
        <v>71</v>
      </c>
      <c r="N2915" s="5">
        <v>2</v>
      </c>
      <c r="O2915" s="5">
        <v>32.65</v>
      </c>
      <c r="P2915" s="5">
        <v>95.71</v>
      </c>
      <c r="Q2915" s="2">
        <f t="shared" si="271"/>
        <v>63.059999999999995</v>
      </c>
      <c r="R2915" s="5">
        <f t="shared" si="272"/>
        <v>63.059999999999995</v>
      </c>
      <c r="S2915" s="11">
        <f t="shared" si="273"/>
        <v>1.9313935681470138</v>
      </c>
      <c r="T2915" s="5">
        <v>4.34</v>
      </c>
      <c r="U2915" s="5">
        <v>0.46</v>
      </c>
      <c r="V2915" s="5">
        <v>16.32</v>
      </c>
      <c r="W2915" s="12">
        <f t="shared" si="274"/>
        <v>2.8169014084507043E-2</v>
      </c>
      <c r="X2915" s="2" t="str">
        <f t="shared" si="275"/>
        <v>SCALE</v>
      </c>
      <c r="Y2915" s="22" t="str">
        <f t="shared" si="276"/>
        <v>Premium (751-1000)</v>
      </c>
    </row>
    <row r="2916" spans="1:25">
      <c r="A2916" s="2" t="s">
        <v>9930</v>
      </c>
      <c r="B2916" s="2" t="s">
        <v>9931</v>
      </c>
      <c r="C2916" s="2" t="s">
        <v>9932</v>
      </c>
      <c r="D2916" s="2" t="s">
        <v>597</v>
      </c>
      <c r="E2916" s="2" t="s">
        <v>237</v>
      </c>
      <c r="F2916" s="5">
        <v>2500</v>
      </c>
      <c r="G2916" s="2" t="s">
        <v>1919</v>
      </c>
      <c r="H2916" s="2" t="s">
        <v>150</v>
      </c>
      <c r="I2916" s="2" t="s">
        <v>7418</v>
      </c>
      <c r="J2916" s="2" t="s">
        <v>35</v>
      </c>
      <c r="K2916" s="9">
        <v>800</v>
      </c>
      <c r="L2916" s="9">
        <v>730</v>
      </c>
      <c r="M2916" s="5">
        <v>31</v>
      </c>
      <c r="N2916" s="5">
        <v>2</v>
      </c>
      <c r="O2916" s="5">
        <v>12.89</v>
      </c>
      <c r="P2916" s="5">
        <v>98.67</v>
      </c>
      <c r="Q2916" s="2">
        <f t="shared" si="271"/>
        <v>85.78</v>
      </c>
      <c r="R2916" s="5">
        <f t="shared" si="272"/>
        <v>85.78</v>
      </c>
      <c r="S2916" s="11">
        <f t="shared" si="273"/>
        <v>6.6547711404189291</v>
      </c>
      <c r="T2916" s="5">
        <v>4.25</v>
      </c>
      <c r="U2916" s="5">
        <v>0.42</v>
      </c>
      <c r="V2916" s="5">
        <v>6.44</v>
      </c>
      <c r="W2916" s="12">
        <f t="shared" si="274"/>
        <v>6.4516129032258063E-2</v>
      </c>
      <c r="X2916" s="2" t="str">
        <f t="shared" si="275"/>
        <v>SCALE</v>
      </c>
      <c r="Y2916" s="22" t="str">
        <f t="shared" si="276"/>
        <v>Premium (751-1000)</v>
      </c>
    </row>
    <row r="2917" spans="1:25">
      <c r="A2917" s="2" t="s">
        <v>9933</v>
      </c>
      <c r="B2917" s="2" t="s">
        <v>904</v>
      </c>
      <c r="C2917" s="2" t="s">
        <v>9934</v>
      </c>
      <c r="D2917" s="2" t="s">
        <v>9935</v>
      </c>
      <c r="E2917" s="2" t="s">
        <v>56</v>
      </c>
      <c r="F2917" s="5">
        <v>1600</v>
      </c>
      <c r="G2917" s="2" t="s">
        <v>9936</v>
      </c>
      <c r="H2917" s="2" t="s">
        <v>344</v>
      </c>
      <c r="I2917" s="2" t="s">
        <v>7418</v>
      </c>
      <c r="J2917" s="2" t="s">
        <v>177</v>
      </c>
      <c r="K2917" s="9">
        <v>1000</v>
      </c>
      <c r="L2917" s="9">
        <v>1057</v>
      </c>
      <c r="M2917" s="5">
        <v>19</v>
      </c>
      <c r="N2917" s="5">
        <v>0</v>
      </c>
      <c r="O2917" s="5">
        <v>10.88</v>
      </c>
      <c r="P2917" s="5">
        <v>0</v>
      </c>
      <c r="Q2917" s="2">
        <f t="shared" si="271"/>
        <v>-10.88</v>
      </c>
      <c r="R2917" s="5">
        <f t="shared" si="272"/>
        <v>-10.88</v>
      </c>
      <c r="S2917" s="11">
        <f t="shared" si="273"/>
        <v>-1</v>
      </c>
      <c r="T2917" s="5">
        <v>1.8</v>
      </c>
      <c r="U2917" s="5">
        <v>0.56999999999999995</v>
      </c>
      <c r="V2917" s="5">
        <v>0</v>
      </c>
      <c r="W2917" s="12">
        <f t="shared" si="274"/>
        <v>0</v>
      </c>
      <c r="X2917" s="2" t="str">
        <f t="shared" si="275"/>
        <v>PAUSE</v>
      </c>
      <c r="Y2917" s="22" t="str">
        <f t="shared" si="276"/>
        <v>Premium (751-1000)</v>
      </c>
    </row>
    <row r="2918" spans="1:25">
      <c r="A2918" s="2" t="s">
        <v>9937</v>
      </c>
      <c r="B2918" s="2" t="s">
        <v>419</v>
      </c>
      <c r="C2918" s="2" t="s">
        <v>9938</v>
      </c>
      <c r="D2918" s="2" t="s">
        <v>9939</v>
      </c>
      <c r="E2918" s="2" t="s">
        <v>48</v>
      </c>
      <c r="F2918" s="5">
        <v>2500</v>
      </c>
      <c r="G2918" s="2" t="s">
        <v>343</v>
      </c>
      <c r="H2918" s="2" t="s">
        <v>266</v>
      </c>
      <c r="I2918" s="2" t="s">
        <v>7418</v>
      </c>
      <c r="J2918" s="2" t="s">
        <v>699</v>
      </c>
      <c r="K2918" s="9">
        <v>300</v>
      </c>
      <c r="L2918" s="9">
        <v>2325</v>
      </c>
      <c r="M2918" s="5">
        <v>41</v>
      </c>
      <c r="N2918" s="5">
        <v>0</v>
      </c>
      <c r="O2918" s="5">
        <v>20.23</v>
      </c>
      <c r="P2918" s="5">
        <v>0</v>
      </c>
      <c r="Q2918" s="2">
        <f t="shared" si="271"/>
        <v>-20.23</v>
      </c>
      <c r="R2918" s="5">
        <f t="shared" si="272"/>
        <v>-20.23</v>
      </c>
      <c r="S2918" s="11">
        <f t="shared" si="273"/>
        <v>-1</v>
      </c>
      <c r="T2918" s="5">
        <v>1.76</v>
      </c>
      <c r="U2918" s="5">
        <v>0.49</v>
      </c>
      <c r="V2918" s="5">
        <v>0</v>
      </c>
      <c r="W2918" s="12">
        <f t="shared" si="274"/>
        <v>0</v>
      </c>
      <c r="X2918" s="2" t="str">
        <f t="shared" si="275"/>
        <v>PAUSE</v>
      </c>
      <c r="Y2918" s="22" t="str">
        <f t="shared" si="276"/>
        <v>Low (100-300)</v>
      </c>
    </row>
    <row r="2919" spans="1:25">
      <c r="A2919" s="2" t="s">
        <v>9940</v>
      </c>
      <c r="B2919" s="2" t="s">
        <v>9941</v>
      </c>
      <c r="C2919" s="2" t="s">
        <v>9942</v>
      </c>
      <c r="D2919" s="2" t="s">
        <v>175</v>
      </c>
      <c r="E2919" s="2" t="s">
        <v>23</v>
      </c>
      <c r="F2919" s="5">
        <v>2250</v>
      </c>
      <c r="G2919" s="2" t="s">
        <v>3415</v>
      </c>
      <c r="H2919" s="2" t="s">
        <v>190</v>
      </c>
      <c r="I2919" s="2" t="s">
        <v>7418</v>
      </c>
      <c r="J2919" s="2" t="s">
        <v>162</v>
      </c>
      <c r="K2919" s="9">
        <v>300</v>
      </c>
      <c r="L2919" s="9">
        <v>1694</v>
      </c>
      <c r="M2919" s="5">
        <v>65</v>
      </c>
      <c r="N2919" s="5">
        <v>2</v>
      </c>
      <c r="O2919" s="5">
        <v>52.64</v>
      </c>
      <c r="P2919" s="5">
        <v>118.76</v>
      </c>
      <c r="Q2919" s="2">
        <f t="shared" si="271"/>
        <v>66.12</v>
      </c>
      <c r="R2919" s="5">
        <f t="shared" si="272"/>
        <v>66.12</v>
      </c>
      <c r="S2919" s="11">
        <f t="shared" si="273"/>
        <v>1.2560790273556233</v>
      </c>
      <c r="T2919" s="5">
        <v>3.84</v>
      </c>
      <c r="U2919" s="5">
        <v>0.81</v>
      </c>
      <c r="V2919" s="5">
        <v>26.32</v>
      </c>
      <c r="W2919" s="12">
        <f t="shared" si="274"/>
        <v>3.0769230769230771E-2</v>
      </c>
      <c r="X2919" s="2" t="str">
        <f t="shared" si="275"/>
        <v>SCALE</v>
      </c>
      <c r="Y2919" s="22" t="str">
        <f t="shared" si="276"/>
        <v>Low (100-300)</v>
      </c>
    </row>
    <row r="2920" spans="1:25">
      <c r="A2920" s="2" t="s">
        <v>9943</v>
      </c>
      <c r="B2920" s="2" t="s">
        <v>9944</v>
      </c>
      <c r="C2920" s="2" t="s">
        <v>9945</v>
      </c>
      <c r="D2920" s="2" t="s">
        <v>9946</v>
      </c>
      <c r="E2920" s="2" t="s">
        <v>432</v>
      </c>
      <c r="F2920" s="5">
        <v>2300</v>
      </c>
      <c r="G2920" s="2" t="s">
        <v>9947</v>
      </c>
      <c r="H2920" s="2" t="s">
        <v>134</v>
      </c>
      <c r="I2920" s="2" t="s">
        <v>7418</v>
      </c>
      <c r="J2920" s="2" t="s">
        <v>293</v>
      </c>
      <c r="K2920" s="9">
        <v>300</v>
      </c>
      <c r="L2920" s="9">
        <v>2153</v>
      </c>
      <c r="M2920" s="5">
        <v>39</v>
      </c>
      <c r="N2920" s="5">
        <v>3</v>
      </c>
      <c r="O2920" s="5">
        <v>16.96</v>
      </c>
      <c r="P2920" s="5">
        <v>170.41</v>
      </c>
      <c r="Q2920" s="2">
        <f t="shared" si="271"/>
        <v>153.44999999999999</v>
      </c>
      <c r="R2920" s="5">
        <f t="shared" si="272"/>
        <v>153.44999999999999</v>
      </c>
      <c r="S2920" s="11">
        <f t="shared" si="273"/>
        <v>9.0477594339622627</v>
      </c>
      <c r="T2920" s="5">
        <v>1.81</v>
      </c>
      <c r="U2920" s="5">
        <v>0.43</v>
      </c>
      <c r="V2920" s="5">
        <v>5.65</v>
      </c>
      <c r="W2920" s="12">
        <f t="shared" si="274"/>
        <v>7.6923076923076927E-2</v>
      </c>
      <c r="X2920" s="2" t="str">
        <f t="shared" si="275"/>
        <v>SCALE</v>
      </c>
      <c r="Y2920" s="22" t="str">
        <f t="shared" si="276"/>
        <v>Low (100-300)</v>
      </c>
    </row>
    <row r="2921" spans="1:25">
      <c r="A2921" s="2" t="s">
        <v>9948</v>
      </c>
      <c r="B2921" s="2" t="s">
        <v>321</v>
      </c>
      <c r="C2921" s="2" t="s">
        <v>9949</v>
      </c>
      <c r="D2921" s="2" t="s">
        <v>264</v>
      </c>
      <c r="E2921" s="2" t="s">
        <v>23</v>
      </c>
      <c r="F2921" s="5">
        <v>2100</v>
      </c>
      <c r="G2921" s="2" t="s">
        <v>9950</v>
      </c>
      <c r="H2921" s="2" t="s">
        <v>167</v>
      </c>
      <c r="I2921" s="2" t="s">
        <v>7418</v>
      </c>
      <c r="J2921" s="2" t="s">
        <v>232</v>
      </c>
      <c r="K2921" s="9">
        <v>1000</v>
      </c>
      <c r="L2921" s="9">
        <v>916</v>
      </c>
      <c r="M2921" s="5">
        <v>39</v>
      </c>
      <c r="N2921" s="5">
        <v>0</v>
      </c>
      <c r="O2921" s="5">
        <v>16.16</v>
      </c>
      <c r="P2921" s="5">
        <v>0</v>
      </c>
      <c r="Q2921" s="2">
        <f t="shared" si="271"/>
        <v>-16.16</v>
      </c>
      <c r="R2921" s="5">
        <f t="shared" si="272"/>
        <v>-16.16</v>
      </c>
      <c r="S2921" s="11">
        <f t="shared" si="273"/>
        <v>-1</v>
      </c>
      <c r="T2921" s="5">
        <v>4.26</v>
      </c>
      <c r="U2921" s="5">
        <v>0.41</v>
      </c>
      <c r="V2921" s="5">
        <v>0</v>
      </c>
      <c r="W2921" s="12">
        <f t="shared" si="274"/>
        <v>0</v>
      </c>
      <c r="X2921" s="2" t="str">
        <f t="shared" si="275"/>
        <v>PAUSE</v>
      </c>
      <c r="Y2921" s="22" t="str">
        <f t="shared" si="276"/>
        <v>Premium (751-1000)</v>
      </c>
    </row>
    <row r="2922" spans="1:25">
      <c r="A2922" s="2" t="s">
        <v>9951</v>
      </c>
      <c r="B2922" s="2" t="s">
        <v>2179</v>
      </c>
      <c r="C2922" s="2" t="s">
        <v>9952</v>
      </c>
      <c r="D2922" s="2" t="s">
        <v>2687</v>
      </c>
      <c r="E2922" s="2" t="s">
        <v>56</v>
      </c>
      <c r="F2922" s="5">
        <v>2000</v>
      </c>
      <c r="G2922" s="2" t="s">
        <v>9953</v>
      </c>
      <c r="H2922" s="2" t="s">
        <v>167</v>
      </c>
      <c r="I2922" s="2" t="s">
        <v>7418</v>
      </c>
      <c r="J2922" s="2" t="s">
        <v>66</v>
      </c>
      <c r="K2922" s="9">
        <v>500</v>
      </c>
      <c r="L2922" s="9">
        <v>1223</v>
      </c>
      <c r="M2922" s="5">
        <v>50</v>
      </c>
      <c r="N2922" s="5">
        <v>0</v>
      </c>
      <c r="O2922" s="5">
        <v>29.59</v>
      </c>
      <c r="P2922" s="5">
        <v>0</v>
      </c>
      <c r="Q2922" s="2">
        <f t="shared" si="271"/>
        <v>-29.59</v>
      </c>
      <c r="R2922" s="5">
        <f t="shared" si="272"/>
        <v>-29.59</v>
      </c>
      <c r="S2922" s="11">
        <f t="shared" si="273"/>
        <v>-1</v>
      </c>
      <c r="T2922" s="5">
        <v>4.09</v>
      </c>
      <c r="U2922" s="5">
        <v>0.59</v>
      </c>
      <c r="V2922" s="5">
        <v>0</v>
      </c>
      <c r="W2922" s="12">
        <f t="shared" si="274"/>
        <v>0</v>
      </c>
      <c r="X2922" s="2" t="str">
        <f t="shared" si="275"/>
        <v>PAUSE</v>
      </c>
      <c r="Y2922" s="22" t="str">
        <f t="shared" si="276"/>
        <v>Mid (301-500)</v>
      </c>
    </row>
    <row r="2923" spans="1:25">
      <c r="A2923" s="2" t="s">
        <v>9954</v>
      </c>
      <c r="B2923" s="2" t="s">
        <v>1046</v>
      </c>
      <c r="C2923" s="2" t="s">
        <v>9955</v>
      </c>
      <c r="D2923" s="2" t="s">
        <v>9956</v>
      </c>
      <c r="E2923" s="2" t="s">
        <v>276</v>
      </c>
      <c r="F2923" s="5">
        <v>3500</v>
      </c>
      <c r="G2923" s="2" t="s">
        <v>9957</v>
      </c>
      <c r="H2923" s="2" t="s">
        <v>312</v>
      </c>
      <c r="I2923" s="2" t="s">
        <v>7418</v>
      </c>
      <c r="J2923" s="2" t="s">
        <v>95</v>
      </c>
      <c r="K2923" s="9">
        <v>100</v>
      </c>
      <c r="L2923" s="9">
        <v>849</v>
      </c>
      <c r="M2923" s="5">
        <v>18</v>
      </c>
      <c r="N2923" s="5">
        <v>0</v>
      </c>
      <c r="O2923" s="5">
        <v>8.31</v>
      </c>
      <c r="P2923" s="5">
        <v>0</v>
      </c>
      <c r="Q2923" s="2">
        <f t="shared" si="271"/>
        <v>-8.31</v>
      </c>
      <c r="R2923" s="5">
        <f t="shared" si="272"/>
        <v>-8.31</v>
      </c>
      <c r="S2923" s="11">
        <f t="shared" si="273"/>
        <v>-1</v>
      </c>
      <c r="T2923" s="5">
        <v>2.12</v>
      </c>
      <c r="U2923" s="5">
        <v>0.46</v>
      </c>
      <c r="V2923" s="5">
        <v>0</v>
      </c>
      <c r="W2923" s="12">
        <f t="shared" si="274"/>
        <v>0</v>
      </c>
      <c r="X2923" s="2" t="str">
        <f t="shared" si="275"/>
        <v>PAUSE</v>
      </c>
      <c r="Y2923" s="22" t="str">
        <f t="shared" si="276"/>
        <v>Low (100-300)</v>
      </c>
    </row>
    <row r="2924" spans="1:25">
      <c r="A2924" s="2" t="s">
        <v>9958</v>
      </c>
      <c r="B2924" s="2" t="s">
        <v>2570</v>
      </c>
      <c r="C2924" s="2" t="s">
        <v>9959</v>
      </c>
      <c r="D2924" s="2" t="s">
        <v>602</v>
      </c>
      <c r="E2924" s="2" t="s">
        <v>40</v>
      </c>
      <c r="F2924" s="5">
        <v>1750</v>
      </c>
      <c r="G2924" s="2" t="s">
        <v>9960</v>
      </c>
      <c r="H2924" s="2" t="s">
        <v>312</v>
      </c>
      <c r="I2924" s="2" t="s">
        <v>7418</v>
      </c>
      <c r="J2924" s="2" t="s">
        <v>361</v>
      </c>
      <c r="K2924" s="9">
        <v>1000</v>
      </c>
      <c r="L2924" s="9">
        <v>1572</v>
      </c>
      <c r="M2924" s="5">
        <v>68</v>
      </c>
      <c r="N2924" s="5">
        <v>1</v>
      </c>
      <c r="O2924" s="5">
        <v>32.36</v>
      </c>
      <c r="P2924" s="5">
        <v>45.04</v>
      </c>
      <c r="Q2924" s="2">
        <f t="shared" si="271"/>
        <v>12.68</v>
      </c>
      <c r="R2924" s="5">
        <f t="shared" si="272"/>
        <v>12.68</v>
      </c>
      <c r="S2924" s="11">
        <f t="shared" si="273"/>
        <v>0.39184177997527814</v>
      </c>
      <c r="T2924" s="5">
        <v>4.33</v>
      </c>
      <c r="U2924" s="5">
        <v>0.48</v>
      </c>
      <c r="V2924" s="5">
        <v>32.36</v>
      </c>
      <c r="W2924" s="12">
        <f t="shared" si="274"/>
        <v>1.4705882352941176E-2</v>
      </c>
      <c r="X2924" s="2" t="str">
        <f t="shared" si="275"/>
        <v>SCALE</v>
      </c>
      <c r="Y2924" s="22" t="str">
        <f t="shared" si="276"/>
        <v>Premium (751-1000)</v>
      </c>
    </row>
    <row r="2925" spans="1:25">
      <c r="A2925" s="2" t="s">
        <v>9961</v>
      </c>
      <c r="B2925" s="2" t="s">
        <v>3309</v>
      </c>
      <c r="C2925" s="2" t="s">
        <v>9962</v>
      </c>
      <c r="D2925" s="2" t="s">
        <v>9963</v>
      </c>
      <c r="E2925" s="2" t="s">
        <v>118</v>
      </c>
      <c r="F2925" s="5">
        <v>1970</v>
      </c>
      <c r="G2925" s="2" t="s">
        <v>9964</v>
      </c>
      <c r="H2925" s="2" t="s">
        <v>34</v>
      </c>
      <c r="I2925" s="2" t="s">
        <v>7418</v>
      </c>
      <c r="J2925" s="2" t="s">
        <v>183</v>
      </c>
      <c r="K2925" s="9">
        <v>300</v>
      </c>
      <c r="L2925" s="9">
        <v>1421</v>
      </c>
      <c r="M2925" s="5">
        <v>54</v>
      </c>
      <c r="N2925" s="5">
        <v>0</v>
      </c>
      <c r="O2925" s="5">
        <v>27.68</v>
      </c>
      <c r="P2925" s="5">
        <v>0</v>
      </c>
      <c r="Q2925" s="2">
        <f t="shared" si="271"/>
        <v>-27.68</v>
      </c>
      <c r="R2925" s="5">
        <f t="shared" si="272"/>
        <v>-27.68</v>
      </c>
      <c r="S2925" s="11">
        <f t="shared" si="273"/>
        <v>-1</v>
      </c>
      <c r="T2925" s="5">
        <v>3.8</v>
      </c>
      <c r="U2925" s="5">
        <v>0.51</v>
      </c>
      <c r="V2925" s="5">
        <v>0</v>
      </c>
      <c r="W2925" s="12">
        <f t="shared" si="274"/>
        <v>0</v>
      </c>
      <c r="X2925" s="2" t="str">
        <f t="shared" si="275"/>
        <v>PAUSE</v>
      </c>
      <c r="Y2925" s="22" t="str">
        <f t="shared" si="276"/>
        <v>Low (100-300)</v>
      </c>
    </row>
    <row r="2926" spans="1:25">
      <c r="A2926" s="2" t="s">
        <v>9965</v>
      </c>
      <c r="B2926" s="2" t="s">
        <v>878</v>
      </c>
      <c r="C2926" s="2" t="s">
        <v>9966</v>
      </c>
      <c r="D2926" s="2" t="s">
        <v>9967</v>
      </c>
      <c r="E2926" s="2" t="s">
        <v>112</v>
      </c>
      <c r="F2926" s="5">
        <v>1760</v>
      </c>
      <c r="G2926" s="2" t="s">
        <v>3026</v>
      </c>
      <c r="H2926" s="2" t="s">
        <v>344</v>
      </c>
      <c r="I2926" s="2" t="s">
        <v>7418</v>
      </c>
      <c r="J2926" s="2" t="s">
        <v>183</v>
      </c>
      <c r="K2926" s="9">
        <v>600</v>
      </c>
      <c r="L2926" s="9">
        <v>1088</v>
      </c>
      <c r="M2926" s="5">
        <v>26</v>
      </c>
      <c r="N2926" s="5">
        <v>0</v>
      </c>
      <c r="O2926" s="5">
        <v>12.25</v>
      </c>
      <c r="P2926" s="5">
        <v>0</v>
      </c>
      <c r="Q2926" s="2">
        <f t="shared" si="271"/>
        <v>-12.25</v>
      </c>
      <c r="R2926" s="5">
        <f t="shared" si="272"/>
        <v>-12.25</v>
      </c>
      <c r="S2926" s="11">
        <f t="shared" si="273"/>
        <v>-1</v>
      </c>
      <c r="T2926" s="5">
        <v>2.39</v>
      </c>
      <c r="U2926" s="5">
        <v>0.47</v>
      </c>
      <c r="V2926" s="5">
        <v>0</v>
      </c>
      <c r="W2926" s="12">
        <f t="shared" si="274"/>
        <v>0</v>
      </c>
      <c r="X2926" s="2" t="str">
        <f t="shared" si="275"/>
        <v>PAUSE</v>
      </c>
      <c r="Y2926" s="22" t="str">
        <f t="shared" si="276"/>
        <v>High (501-750)</v>
      </c>
    </row>
    <row r="2927" spans="1:25">
      <c r="A2927" s="2" t="s">
        <v>9968</v>
      </c>
      <c r="B2927" s="2" t="s">
        <v>2821</v>
      </c>
      <c r="C2927" s="2" t="s">
        <v>2357</v>
      </c>
      <c r="D2927" s="2" t="s">
        <v>855</v>
      </c>
      <c r="E2927" s="2" t="s">
        <v>112</v>
      </c>
      <c r="F2927" s="5">
        <v>1116</v>
      </c>
      <c r="G2927" s="2" t="s">
        <v>9969</v>
      </c>
      <c r="H2927" s="2" t="s">
        <v>312</v>
      </c>
      <c r="I2927" s="2" t="s">
        <v>7418</v>
      </c>
      <c r="J2927" s="2" t="s">
        <v>80</v>
      </c>
      <c r="K2927" s="9">
        <v>800</v>
      </c>
      <c r="L2927" s="9">
        <v>1691</v>
      </c>
      <c r="M2927" s="5">
        <v>44</v>
      </c>
      <c r="N2927" s="5">
        <v>4</v>
      </c>
      <c r="O2927" s="5">
        <v>37.340000000000003</v>
      </c>
      <c r="P2927" s="5">
        <v>215.71</v>
      </c>
      <c r="Q2927" s="2">
        <f t="shared" si="271"/>
        <v>178.37</v>
      </c>
      <c r="R2927" s="5">
        <f t="shared" si="272"/>
        <v>178.37</v>
      </c>
      <c r="S2927" s="11">
        <f t="shared" si="273"/>
        <v>4.7769148366363146</v>
      </c>
      <c r="T2927" s="5">
        <v>2.6</v>
      </c>
      <c r="U2927" s="5">
        <v>0.85</v>
      </c>
      <c r="V2927" s="5">
        <v>9.34</v>
      </c>
      <c r="W2927" s="12">
        <f t="shared" si="274"/>
        <v>9.0909090909090912E-2</v>
      </c>
      <c r="X2927" s="2" t="str">
        <f t="shared" si="275"/>
        <v>SCALE</v>
      </c>
      <c r="Y2927" s="22" t="str">
        <f t="shared" si="276"/>
        <v>Premium (751-1000)</v>
      </c>
    </row>
    <row r="2928" spans="1:25">
      <c r="A2928" s="2" t="s">
        <v>9970</v>
      </c>
      <c r="B2928" s="2" t="s">
        <v>9971</v>
      </c>
      <c r="C2928" s="2" t="s">
        <v>9972</v>
      </c>
      <c r="D2928" s="2" t="s">
        <v>9973</v>
      </c>
      <c r="E2928" s="2" t="s">
        <v>112</v>
      </c>
      <c r="F2928" s="5">
        <v>2800</v>
      </c>
      <c r="G2928" s="2" t="s">
        <v>9974</v>
      </c>
      <c r="H2928" s="2" t="s">
        <v>102</v>
      </c>
      <c r="I2928" s="2" t="s">
        <v>7418</v>
      </c>
      <c r="J2928" s="2" t="s">
        <v>51</v>
      </c>
      <c r="K2928" s="9">
        <v>700</v>
      </c>
      <c r="L2928" s="9">
        <v>2412</v>
      </c>
      <c r="M2928" s="5">
        <v>81</v>
      </c>
      <c r="N2928" s="5">
        <v>0</v>
      </c>
      <c r="O2928" s="5">
        <v>67.03</v>
      </c>
      <c r="P2928" s="5">
        <v>0</v>
      </c>
      <c r="Q2928" s="2">
        <f t="shared" si="271"/>
        <v>-67.03</v>
      </c>
      <c r="R2928" s="5">
        <f t="shared" si="272"/>
        <v>-67.03</v>
      </c>
      <c r="S2928" s="11">
        <f t="shared" si="273"/>
        <v>-1</v>
      </c>
      <c r="T2928" s="5">
        <v>3.36</v>
      </c>
      <c r="U2928" s="5">
        <v>0.83</v>
      </c>
      <c r="V2928" s="5">
        <v>0</v>
      </c>
      <c r="W2928" s="12">
        <f t="shared" si="274"/>
        <v>0</v>
      </c>
      <c r="X2928" s="2" t="str">
        <f t="shared" si="275"/>
        <v>PAUSE</v>
      </c>
      <c r="Y2928" s="22" t="str">
        <f t="shared" si="276"/>
        <v>High (501-750)</v>
      </c>
    </row>
    <row r="2929" spans="1:25">
      <c r="A2929" s="2" t="s">
        <v>9975</v>
      </c>
      <c r="B2929" s="2" t="s">
        <v>8026</v>
      </c>
      <c r="C2929" s="2" t="s">
        <v>9976</v>
      </c>
      <c r="D2929" s="2" t="s">
        <v>9977</v>
      </c>
      <c r="E2929" s="2" t="s">
        <v>118</v>
      </c>
      <c r="F2929" s="5">
        <v>1300</v>
      </c>
      <c r="G2929" s="2" t="s">
        <v>9978</v>
      </c>
      <c r="H2929" s="2" t="s">
        <v>42</v>
      </c>
      <c r="I2929" s="2" t="s">
        <v>7418</v>
      </c>
      <c r="J2929" s="2" t="s">
        <v>66</v>
      </c>
      <c r="K2929" s="9">
        <v>500</v>
      </c>
      <c r="L2929" s="9">
        <v>1396</v>
      </c>
      <c r="M2929" s="5">
        <v>32</v>
      </c>
      <c r="N2929" s="5">
        <v>0</v>
      </c>
      <c r="O2929" s="5">
        <v>22.48</v>
      </c>
      <c r="P2929" s="5">
        <v>0</v>
      </c>
      <c r="Q2929" s="2">
        <f t="shared" si="271"/>
        <v>-22.48</v>
      </c>
      <c r="R2929" s="5">
        <f t="shared" si="272"/>
        <v>-22.48</v>
      </c>
      <c r="S2929" s="11">
        <f t="shared" si="273"/>
        <v>-1</v>
      </c>
      <c r="T2929" s="5">
        <v>2.29</v>
      </c>
      <c r="U2929" s="5">
        <v>0.7</v>
      </c>
      <c r="V2929" s="5">
        <v>0</v>
      </c>
      <c r="W2929" s="12">
        <f t="shared" si="274"/>
        <v>0</v>
      </c>
      <c r="X2929" s="2" t="str">
        <f t="shared" si="275"/>
        <v>PAUSE</v>
      </c>
      <c r="Y2929" s="22" t="str">
        <f t="shared" si="276"/>
        <v>Mid (301-500)</v>
      </c>
    </row>
    <row r="2930" spans="1:25">
      <c r="A2930" s="2" t="s">
        <v>9979</v>
      </c>
      <c r="B2930" s="2" t="s">
        <v>9980</v>
      </c>
      <c r="C2930" s="2" t="s">
        <v>1589</v>
      </c>
      <c r="D2930" s="2" t="s">
        <v>117</v>
      </c>
      <c r="E2930" s="2" t="s">
        <v>118</v>
      </c>
      <c r="F2930" s="5">
        <v>2750</v>
      </c>
      <c r="G2930" s="2" t="s">
        <v>7379</v>
      </c>
      <c r="H2930" s="2" t="s">
        <v>312</v>
      </c>
      <c r="I2930" s="2" t="s">
        <v>7418</v>
      </c>
      <c r="J2930" s="2" t="s">
        <v>51</v>
      </c>
      <c r="K2930" s="9">
        <v>500</v>
      </c>
      <c r="L2930" s="9">
        <v>2202</v>
      </c>
      <c r="M2930" s="5">
        <v>54</v>
      </c>
      <c r="N2930" s="5">
        <v>5</v>
      </c>
      <c r="O2930" s="5">
        <v>43.88</v>
      </c>
      <c r="P2930" s="5">
        <v>357.53</v>
      </c>
      <c r="Q2930" s="2">
        <f t="shared" si="271"/>
        <v>313.64999999999998</v>
      </c>
      <c r="R2930" s="5">
        <f t="shared" si="272"/>
        <v>313.64999999999998</v>
      </c>
      <c r="S2930" s="11">
        <f t="shared" si="273"/>
        <v>7.1479033728350032</v>
      </c>
      <c r="T2930" s="5">
        <v>2.4500000000000002</v>
      </c>
      <c r="U2930" s="5">
        <v>0.81</v>
      </c>
      <c r="V2930" s="5">
        <v>8.7799999999999994</v>
      </c>
      <c r="W2930" s="12">
        <f t="shared" si="274"/>
        <v>9.2592592592592587E-2</v>
      </c>
      <c r="X2930" s="2" t="str">
        <f t="shared" si="275"/>
        <v>SCALE</v>
      </c>
      <c r="Y2930" s="22" t="str">
        <f t="shared" si="276"/>
        <v>Mid (301-500)</v>
      </c>
    </row>
    <row r="2931" spans="1:25">
      <c r="A2931" s="2" t="s">
        <v>9981</v>
      </c>
      <c r="B2931" s="2" t="s">
        <v>9621</v>
      </c>
      <c r="C2931" s="2" t="s">
        <v>9982</v>
      </c>
      <c r="D2931" s="2" t="s">
        <v>9802</v>
      </c>
      <c r="E2931" s="2" t="s">
        <v>222</v>
      </c>
      <c r="F2931" s="5">
        <v>1400</v>
      </c>
      <c r="G2931" s="2" t="s">
        <v>9983</v>
      </c>
      <c r="H2931" s="2" t="s">
        <v>50</v>
      </c>
      <c r="I2931" s="2" t="s">
        <v>7418</v>
      </c>
      <c r="J2931" s="2" t="s">
        <v>293</v>
      </c>
      <c r="K2931" s="9">
        <v>400</v>
      </c>
      <c r="L2931" s="9">
        <v>1733</v>
      </c>
      <c r="M2931" s="5">
        <v>76</v>
      </c>
      <c r="N2931" s="5">
        <v>9</v>
      </c>
      <c r="O2931" s="5">
        <v>59.4</v>
      </c>
      <c r="P2931" s="5">
        <v>571.67999999999995</v>
      </c>
      <c r="Q2931" s="2">
        <f t="shared" si="271"/>
        <v>512.28</v>
      </c>
      <c r="R2931" s="5">
        <f t="shared" si="272"/>
        <v>512.28</v>
      </c>
      <c r="S2931" s="11">
        <f t="shared" si="273"/>
        <v>8.6242424242424232</v>
      </c>
      <c r="T2931" s="5">
        <v>4.3899999999999997</v>
      </c>
      <c r="U2931" s="5">
        <v>0.78</v>
      </c>
      <c r="V2931" s="5">
        <v>6.6</v>
      </c>
      <c r="W2931" s="12">
        <f t="shared" si="274"/>
        <v>0.11842105263157894</v>
      </c>
      <c r="X2931" s="2" t="str">
        <f t="shared" si="275"/>
        <v>SCALE</v>
      </c>
      <c r="Y2931" s="22" t="str">
        <f t="shared" si="276"/>
        <v>Mid (301-500)</v>
      </c>
    </row>
    <row r="2932" spans="1:25">
      <c r="A2932" s="2" t="s">
        <v>9984</v>
      </c>
      <c r="B2932" s="2" t="s">
        <v>1739</v>
      </c>
      <c r="C2932" s="2" t="s">
        <v>2747</v>
      </c>
      <c r="D2932" s="2" t="s">
        <v>1890</v>
      </c>
      <c r="E2932" s="2" t="s">
        <v>635</v>
      </c>
      <c r="F2932" s="5">
        <v>3240</v>
      </c>
      <c r="G2932" s="2" t="s">
        <v>9985</v>
      </c>
      <c r="H2932" s="2" t="s">
        <v>72</v>
      </c>
      <c r="I2932" s="2" t="s">
        <v>7418</v>
      </c>
      <c r="J2932" s="2" t="s">
        <v>699</v>
      </c>
      <c r="K2932" s="9">
        <v>500</v>
      </c>
      <c r="L2932" s="9">
        <v>2068</v>
      </c>
      <c r="M2932" s="5">
        <v>91</v>
      </c>
      <c r="N2932" s="5">
        <v>10</v>
      </c>
      <c r="O2932" s="5">
        <v>54.3</v>
      </c>
      <c r="P2932" s="5">
        <v>464.95</v>
      </c>
      <c r="Q2932" s="2">
        <f t="shared" si="271"/>
        <v>410.65</v>
      </c>
      <c r="R2932" s="5">
        <f t="shared" si="272"/>
        <v>410.65</v>
      </c>
      <c r="S2932" s="11">
        <f t="shared" si="273"/>
        <v>7.5626151012891345</v>
      </c>
      <c r="T2932" s="5">
        <v>4.4000000000000004</v>
      </c>
      <c r="U2932" s="5">
        <v>0.6</v>
      </c>
      <c r="V2932" s="5">
        <v>5.43</v>
      </c>
      <c r="W2932" s="12">
        <f t="shared" si="274"/>
        <v>0.10989010989010989</v>
      </c>
      <c r="X2932" s="2" t="str">
        <f t="shared" si="275"/>
        <v>SCALE</v>
      </c>
      <c r="Y2932" s="22" t="str">
        <f t="shared" si="276"/>
        <v>Mid (301-500)</v>
      </c>
    </row>
    <row r="2933" spans="1:25">
      <c r="A2933" s="2" t="s">
        <v>9986</v>
      </c>
      <c r="B2933" s="2" t="s">
        <v>5894</v>
      </c>
      <c r="C2933" s="2" t="s">
        <v>4900</v>
      </c>
      <c r="D2933" s="2" t="s">
        <v>1696</v>
      </c>
      <c r="E2933" s="2" t="s">
        <v>635</v>
      </c>
      <c r="F2933" s="5">
        <v>2000</v>
      </c>
      <c r="G2933" s="2" t="s">
        <v>9987</v>
      </c>
      <c r="H2933" s="2" t="s">
        <v>34</v>
      </c>
      <c r="I2933" s="2" t="s">
        <v>7418</v>
      </c>
      <c r="J2933" s="2" t="s">
        <v>88</v>
      </c>
      <c r="K2933" s="9">
        <v>300</v>
      </c>
      <c r="L2933" s="9">
        <v>1501</v>
      </c>
      <c r="M2933" s="5">
        <v>45</v>
      </c>
      <c r="N2933" s="5">
        <v>1</v>
      </c>
      <c r="O2933" s="5">
        <v>34.33</v>
      </c>
      <c r="P2933" s="5">
        <v>56.92</v>
      </c>
      <c r="Q2933" s="2">
        <f t="shared" si="271"/>
        <v>22.590000000000003</v>
      </c>
      <c r="R2933" s="5">
        <f t="shared" si="272"/>
        <v>22.590000000000003</v>
      </c>
      <c r="S2933" s="11">
        <f t="shared" si="273"/>
        <v>0.65802505097582298</v>
      </c>
      <c r="T2933" s="5">
        <v>3</v>
      </c>
      <c r="U2933" s="5">
        <v>0.76</v>
      </c>
      <c r="V2933" s="5">
        <v>34.33</v>
      </c>
      <c r="W2933" s="12">
        <f t="shared" si="274"/>
        <v>2.2222222222222223E-2</v>
      </c>
      <c r="X2933" s="2" t="str">
        <f t="shared" si="275"/>
        <v>SCALE</v>
      </c>
      <c r="Y2933" s="22" t="str">
        <f t="shared" si="276"/>
        <v>Low (100-300)</v>
      </c>
    </row>
    <row r="2934" spans="1:25">
      <c r="A2934" s="2" t="s">
        <v>9988</v>
      </c>
      <c r="B2934" s="2" t="s">
        <v>208</v>
      </c>
      <c r="C2934" s="2" t="s">
        <v>6843</v>
      </c>
      <c r="D2934" s="2" t="s">
        <v>9989</v>
      </c>
      <c r="E2934" s="2" t="s">
        <v>112</v>
      </c>
      <c r="F2934" s="5">
        <v>1300</v>
      </c>
      <c r="G2934" s="2" t="s">
        <v>9990</v>
      </c>
      <c r="H2934" s="2" t="s">
        <v>190</v>
      </c>
      <c r="I2934" s="2" t="s">
        <v>7418</v>
      </c>
      <c r="J2934" s="2" t="s">
        <v>356</v>
      </c>
      <c r="K2934" s="9">
        <v>100</v>
      </c>
      <c r="L2934" s="9">
        <v>1208</v>
      </c>
      <c r="M2934" s="5">
        <v>51</v>
      </c>
      <c r="N2934" s="5">
        <v>2</v>
      </c>
      <c r="O2934" s="5">
        <v>26.52</v>
      </c>
      <c r="P2934" s="5">
        <v>85.29</v>
      </c>
      <c r="Q2934" s="2">
        <f t="shared" si="271"/>
        <v>58.77000000000001</v>
      </c>
      <c r="R2934" s="5">
        <f t="shared" si="272"/>
        <v>58.77000000000001</v>
      </c>
      <c r="S2934" s="11">
        <f t="shared" si="273"/>
        <v>2.2160633484162902</v>
      </c>
      <c r="T2934" s="5">
        <v>4.22</v>
      </c>
      <c r="U2934" s="5">
        <v>0.52</v>
      </c>
      <c r="V2934" s="5">
        <v>13.26</v>
      </c>
      <c r="W2934" s="12">
        <f t="shared" si="274"/>
        <v>3.9215686274509803E-2</v>
      </c>
      <c r="X2934" s="2" t="str">
        <f t="shared" si="275"/>
        <v>SCALE</v>
      </c>
      <c r="Y2934" s="22" t="str">
        <f t="shared" si="276"/>
        <v>Low (100-300)</v>
      </c>
    </row>
    <row r="2935" spans="1:25">
      <c r="A2935" s="2" t="s">
        <v>9991</v>
      </c>
      <c r="B2935" s="2" t="s">
        <v>1176</v>
      </c>
      <c r="C2935" s="2" t="s">
        <v>9992</v>
      </c>
      <c r="D2935" s="2" t="s">
        <v>9993</v>
      </c>
      <c r="E2935" s="2" t="s">
        <v>112</v>
      </c>
      <c r="F2935" s="5">
        <v>1600</v>
      </c>
      <c r="G2935" s="2" t="s">
        <v>9994</v>
      </c>
      <c r="H2935" s="2" t="s">
        <v>72</v>
      </c>
      <c r="I2935" s="2" t="s">
        <v>7418</v>
      </c>
      <c r="J2935" s="2" t="s">
        <v>135</v>
      </c>
      <c r="K2935" s="9">
        <v>400</v>
      </c>
      <c r="L2935" s="9">
        <v>697</v>
      </c>
      <c r="M2935" s="5">
        <v>20</v>
      </c>
      <c r="N2935" s="5">
        <v>0</v>
      </c>
      <c r="O2935" s="5">
        <v>16.54</v>
      </c>
      <c r="P2935" s="5">
        <v>0</v>
      </c>
      <c r="Q2935" s="2">
        <f t="shared" si="271"/>
        <v>-16.54</v>
      </c>
      <c r="R2935" s="5">
        <f t="shared" si="272"/>
        <v>-16.54</v>
      </c>
      <c r="S2935" s="11">
        <f t="shared" si="273"/>
        <v>-1</v>
      </c>
      <c r="T2935" s="5">
        <v>2.87</v>
      </c>
      <c r="U2935" s="5">
        <v>0.83</v>
      </c>
      <c r="V2935" s="5">
        <v>0</v>
      </c>
      <c r="W2935" s="12">
        <f t="shared" si="274"/>
        <v>0</v>
      </c>
      <c r="X2935" s="2" t="str">
        <f t="shared" si="275"/>
        <v>PAUSE</v>
      </c>
      <c r="Y2935" s="22" t="str">
        <f t="shared" si="276"/>
        <v>Mid (301-500)</v>
      </c>
    </row>
    <row r="2936" spans="1:25">
      <c r="A2936" s="2" t="s">
        <v>9995</v>
      </c>
      <c r="B2936" s="2" t="s">
        <v>539</v>
      </c>
      <c r="C2936" s="2" t="s">
        <v>868</v>
      </c>
      <c r="D2936" s="2" t="s">
        <v>1035</v>
      </c>
      <c r="E2936" s="2" t="s">
        <v>492</v>
      </c>
      <c r="F2936" s="5">
        <v>2250</v>
      </c>
      <c r="G2936" s="2" t="s">
        <v>9996</v>
      </c>
      <c r="H2936" s="2" t="s">
        <v>134</v>
      </c>
      <c r="I2936" s="2" t="s">
        <v>7418</v>
      </c>
      <c r="J2936" s="2" t="s">
        <v>88</v>
      </c>
      <c r="K2936" s="9">
        <v>800</v>
      </c>
      <c r="L2936" s="9">
        <v>1741</v>
      </c>
      <c r="M2936" s="5">
        <v>29</v>
      </c>
      <c r="N2936" s="5">
        <v>2</v>
      </c>
      <c r="O2936" s="5">
        <v>16.02</v>
      </c>
      <c r="P2936" s="5">
        <v>103.35</v>
      </c>
      <c r="Q2936" s="2">
        <f t="shared" si="271"/>
        <v>87.33</v>
      </c>
      <c r="R2936" s="5">
        <f t="shared" si="272"/>
        <v>87.33</v>
      </c>
      <c r="S2936" s="11">
        <f t="shared" si="273"/>
        <v>5.4513108614232211</v>
      </c>
      <c r="T2936" s="5">
        <v>1.67</v>
      </c>
      <c r="U2936" s="5">
        <v>0.55000000000000004</v>
      </c>
      <c r="V2936" s="5">
        <v>8.01</v>
      </c>
      <c r="W2936" s="12">
        <f t="shared" si="274"/>
        <v>6.8965517241379309E-2</v>
      </c>
      <c r="X2936" s="2" t="str">
        <f t="shared" si="275"/>
        <v>SCALE</v>
      </c>
      <c r="Y2936" s="22" t="str">
        <f t="shared" si="276"/>
        <v>Premium (751-1000)</v>
      </c>
    </row>
    <row r="2937" spans="1:25">
      <c r="A2937" s="2" t="s">
        <v>9997</v>
      </c>
      <c r="B2937" s="2" t="s">
        <v>82</v>
      </c>
      <c r="C2937" s="2" t="s">
        <v>6543</v>
      </c>
      <c r="D2937" s="2" t="s">
        <v>491</v>
      </c>
      <c r="E2937" s="2" t="s">
        <v>492</v>
      </c>
      <c r="F2937" s="5">
        <v>1525</v>
      </c>
      <c r="G2937" s="2" t="s">
        <v>9998</v>
      </c>
      <c r="H2937" s="2" t="s">
        <v>50</v>
      </c>
      <c r="I2937" s="2" t="s">
        <v>7418</v>
      </c>
      <c r="J2937" s="2" t="s">
        <v>382</v>
      </c>
      <c r="K2937" s="9">
        <v>600</v>
      </c>
      <c r="L2937" s="9">
        <v>1031</v>
      </c>
      <c r="M2937" s="5">
        <v>45</v>
      </c>
      <c r="N2937" s="5">
        <v>3</v>
      </c>
      <c r="O2937" s="5">
        <v>27.66</v>
      </c>
      <c r="P2937" s="5">
        <v>119.85</v>
      </c>
      <c r="Q2937" s="2">
        <f t="shared" si="271"/>
        <v>92.19</v>
      </c>
      <c r="R2937" s="5">
        <f t="shared" si="272"/>
        <v>92.19</v>
      </c>
      <c r="S2937" s="11">
        <f t="shared" si="273"/>
        <v>3.3329718004338393</v>
      </c>
      <c r="T2937" s="5">
        <v>4.3600000000000003</v>
      </c>
      <c r="U2937" s="5">
        <v>0.61</v>
      </c>
      <c r="V2937" s="5">
        <v>9.2200000000000006</v>
      </c>
      <c r="W2937" s="12">
        <f t="shared" si="274"/>
        <v>6.6666666666666666E-2</v>
      </c>
      <c r="X2937" s="2" t="str">
        <f t="shared" si="275"/>
        <v>SCALE</v>
      </c>
      <c r="Y2937" s="22" t="str">
        <f t="shared" si="276"/>
        <v>High (501-750)</v>
      </c>
    </row>
    <row r="2938" spans="1:25">
      <c r="A2938" s="2" t="s">
        <v>9999</v>
      </c>
      <c r="B2938" s="2" t="s">
        <v>999</v>
      </c>
      <c r="C2938" s="2" t="s">
        <v>83</v>
      </c>
      <c r="D2938" s="2" t="s">
        <v>1035</v>
      </c>
      <c r="E2938" s="2" t="s">
        <v>492</v>
      </c>
      <c r="F2938" s="5">
        <v>1000</v>
      </c>
      <c r="G2938" s="2" t="s">
        <v>10000</v>
      </c>
      <c r="H2938" s="2" t="s">
        <v>167</v>
      </c>
      <c r="I2938" s="2" t="s">
        <v>7418</v>
      </c>
      <c r="J2938" s="2" t="s">
        <v>43</v>
      </c>
      <c r="K2938" s="9">
        <v>1000</v>
      </c>
      <c r="L2938" s="9">
        <v>1805</v>
      </c>
      <c r="M2938" s="5">
        <v>29</v>
      </c>
      <c r="N2938" s="5">
        <v>1</v>
      </c>
      <c r="O2938" s="5">
        <v>18.399999999999999</v>
      </c>
      <c r="P2938" s="5">
        <v>42.26</v>
      </c>
      <c r="Q2938" s="2">
        <f t="shared" si="271"/>
        <v>23.86</v>
      </c>
      <c r="R2938" s="5">
        <f t="shared" si="272"/>
        <v>23.86</v>
      </c>
      <c r="S2938" s="11">
        <f t="shared" si="273"/>
        <v>1.2967391304347826</v>
      </c>
      <c r="T2938" s="5">
        <v>1.61</v>
      </c>
      <c r="U2938" s="5">
        <v>0.63</v>
      </c>
      <c r="V2938" s="5">
        <v>18.399999999999999</v>
      </c>
      <c r="W2938" s="12">
        <f t="shared" si="274"/>
        <v>3.4482758620689655E-2</v>
      </c>
      <c r="X2938" s="2" t="str">
        <f t="shared" si="275"/>
        <v>SCALE</v>
      </c>
      <c r="Y2938" s="22" t="str">
        <f t="shared" si="276"/>
        <v>Premium (751-1000)</v>
      </c>
    </row>
    <row r="2939" spans="1:25">
      <c r="A2939" s="2" t="s">
        <v>10001</v>
      </c>
      <c r="B2939" s="2" t="s">
        <v>3836</v>
      </c>
      <c r="C2939" s="2" t="s">
        <v>2057</v>
      </c>
      <c r="D2939" s="2" t="s">
        <v>10002</v>
      </c>
      <c r="E2939" s="2" t="s">
        <v>298</v>
      </c>
      <c r="F2939" s="5">
        <v>2977</v>
      </c>
      <c r="G2939" s="2" t="s">
        <v>10003</v>
      </c>
      <c r="H2939" s="2" t="s">
        <v>266</v>
      </c>
      <c r="I2939" s="2" t="s">
        <v>7418</v>
      </c>
      <c r="J2939" s="2" t="s">
        <v>300</v>
      </c>
      <c r="K2939" s="9">
        <v>600</v>
      </c>
      <c r="L2939" s="9">
        <v>1904</v>
      </c>
      <c r="M2939" s="5">
        <v>77</v>
      </c>
      <c r="N2939" s="5">
        <v>7</v>
      </c>
      <c r="O2939" s="5">
        <v>57.16</v>
      </c>
      <c r="P2939" s="5">
        <v>414.22</v>
      </c>
      <c r="Q2939" s="2">
        <f t="shared" si="271"/>
        <v>357.06000000000006</v>
      </c>
      <c r="R2939" s="5">
        <f t="shared" si="272"/>
        <v>357.06000000000006</v>
      </c>
      <c r="S2939" s="11">
        <f t="shared" si="273"/>
        <v>6.2466759972008408</v>
      </c>
      <c r="T2939" s="5">
        <v>4.04</v>
      </c>
      <c r="U2939" s="5">
        <v>0.74</v>
      </c>
      <c r="V2939" s="5">
        <v>8.17</v>
      </c>
      <c r="W2939" s="12">
        <f t="shared" si="274"/>
        <v>9.0909090909090912E-2</v>
      </c>
      <c r="X2939" s="2" t="str">
        <f t="shared" si="275"/>
        <v>SCALE</v>
      </c>
      <c r="Y2939" s="22" t="str">
        <f t="shared" si="276"/>
        <v>High (501-750)</v>
      </c>
    </row>
    <row r="2940" spans="1:25">
      <c r="A2940" s="2" t="s">
        <v>10004</v>
      </c>
      <c r="B2940" s="2" t="s">
        <v>475</v>
      </c>
      <c r="C2940" s="2" t="s">
        <v>7090</v>
      </c>
      <c r="D2940" s="2" t="s">
        <v>10005</v>
      </c>
      <c r="E2940" s="2" t="s">
        <v>222</v>
      </c>
      <c r="F2940" s="5">
        <v>2400</v>
      </c>
      <c r="G2940" s="2" t="s">
        <v>1919</v>
      </c>
      <c r="H2940" s="2" t="s">
        <v>65</v>
      </c>
      <c r="I2940" s="2" t="s">
        <v>7418</v>
      </c>
      <c r="J2940" s="2" t="s">
        <v>140</v>
      </c>
      <c r="K2940" s="9">
        <v>800</v>
      </c>
      <c r="L2940" s="9">
        <v>1509</v>
      </c>
      <c r="M2940" s="5">
        <v>25</v>
      </c>
      <c r="N2940" s="5">
        <v>1</v>
      </c>
      <c r="O2940" s="5">
        <v>10.82</v>
      </c>
      <c r="P2940" s="5">
        <v>44.29</v>
      </c>
      <c r="Q2940" s="2">
        <f t="shared" si="271"/>
        <v>33.47</v>
      </c>
      <c r="R2940" s="5">
        <f t="shared" si="272"/>
        <v>33.47</v>
      </c>
      <c r="S2940" s="11">
        <f t="shared" si="273"/>
        <v>3.0933456561922363</v>
      </c>
      <c r="T2940" s="5">
        <v>1.66</v>
      </c>
      <c r="U2940" s="5">
        <v>0.43</v>
      </c>
      <c r="V2940" s="5">
        <v>10.82</v>
      </c>
      <c r="W2940" s="12">
        <f t="shared" si="274"/>
        <v>0.04</v>
      </c>
      <c r="X2940" s="2" t="str">
        <f t="shared" si="275"/>
        <v>SCALE</v>
      </c>
      <c r="Y2940" s="22" t="str">
        <f t="shared" si="276"/>
        <v>Premium (751-1000)</v>
      </c>
    </row>
    <row r="2941" spans="1:25">
      <c r="A2941" s="2" t="s">
        <v>10006</v>
      </c>
      <c r="B2941" s="2" t="s">
        <v>10007</v>
      </c>
      <c r="C2941" s="2" t="s">
        <v>10008</v>
      </c>
      <c r="D2941" s="2" t="s">
        <v>1886</v>
      </c>
      <c r="E2941" s="2" t="s">
        <v>40</v>
      </c>
      <c r="F2941" s="5">
        <v>4500</v>
      </c>
      <c r="G2941" s="2" t="s">
        <v>10009</v>
      </c>
      <c r="H2941" s="2" t="s">
        <v>25</v>
      </c>
      <c r="I2941" s="2" t="s">
        <v>7418</v>
      </c>
      <c r="J2941" s="2" t="s">
        <v>206</v>
      </c>
      <c r="K2941" s="9">
        <v>1000</v>
      </c>
      <c r="L2941" s="9">
        <v>2281</v>
      </c>
      <c r="M2941" s="5">
        <v>54</v>
      </c>
      <c r="N2941" s="5">
        <v>0</v>
      </c>
      <c r="O2941" s="5">
        <v>33.32</v>
      </c>
      <c r="P2941" s="5">
        <v>0</v>
      </c>
      <c r="Q2941" s="2">
        <f t="shared" si="271"/>
        <v>-33.32</v>
      </c>
      <c r="R2941" s="5">
        <f t="shared" si="272"/>
        <v>-33.32</v>
      </c>
      <c r="S2941" s="11">
        <f t="shared" si="273"/>
        <v>-1</v>
      </c>
      <c r="T2941" s="5">
        <v>2.37</v>
      </c>
      <c r="U2941" s="5">
        <v>0.62</v>
      </c>
      <c r="V2941" s="5">
        <v>0</v>
      </c>
      <c r="W2941" s="12">
        <f t="shared" si="274"/>
        <v>0</v>
      </c>
      <c r="X2941" s="2" t="str">
        <f t="shared" si="275"/>
        <v>PAUSE</v>
      </c>
      <c r="Y2941" s="22" t="str">
        <f t="shared" si="276"/>
        <v>Premium (751-1000)</v>
      </c>
    </row>
    <row r="2942" spans="1:25">
      <c r="A2942" s="2" t="s">
        <v>10010</v>
      </c>
      <c r="B2942" s="2" t="s">
        <v>10011</v>
      </c>
      <c r="C2942" s="2" t="s">
        <v>1635</v>
      </c>
      <c r="D2942" s="2" t="s">
        <v>138</v>
      </c>
      <c r="E2942" s="2" t="s">
        <v>40</v>
      </c>
      <c r="F2942" s="5">
        <v>1500</v>
      </c>
      <c r="G2942" s="2" t="s">
        <v>10012</v>
      </c>
      <c r="H2942" s="2" t="s">
        <v>94</v>
      </c>
      <c r="I2942" s="2" t="s">
        <v>7418</v>
      </c>
      <c r="J2942" s="2" t="s">
        <v>232</v>
      </c>
      <c r="K2942" s="9">
        <v>400</v>
      </c>
      <c r="L2942" s="9">
        <v>1102</v>
      </c>
      <c r="M2942" s="5">
        <v>29</v>
      </c>
      <c r="N2942" s="5">
        <v>1</v>
      </c>
      <c r="O2942" s="5">
        <v>17.600000000000001</v>
      </c>
      <c r="P2942" s="5">
        <v>66.98</v>
      </c>
      <c r="Q2942" s="2">
        <f t="shared" si="271"/>
        <v>49.38</v>
      </c>
      <c r="R2942" s="5">
        <f t="shared" si="272"/>
        <v>49.38</v>
      </c>
      <c r="S2942" s="11">
        <f t="shared" si="273"/>
        <v>2.8056818181818182</v>
      </c>
      <c r="T2942" s="5">
        <v>2.63</v>
      </c>
      <c r="U2942" s="5">
        <v>0.61</v>
      </c>
      <c r="V2942" s="5">
        <v>17.600000000000001</v>
      </c>
      <c r="W2942" s="12">
        <f t="shared" si="274"/>
        <v>3.4482758620689655E-2</v>
      </c>
      <c r="X2942" s="2" t="str">
        <f t="shared" si="275"/>
        <v>SCALE</v>
      </c>
      <c r="Y2942" s="22" t="str">
        <f t="shared" si="276"/>
        <v>Mid (301-500)</v>
      </c>
    </row>
    <row r="2943" spans="1:25">
      <c r="A2943" s="2" t="s">
        <v>10013</v>
      </c>
      <c r="B2943" s="2" t="s">
        <v>10014</v>
      </c>
      <c r="C2943" s="2" t="s">
        <v>10015</v>
      </c>
      <c r="D2943" s="2" t="s">
        <v>2629</v>
      </c>
      <c r="E2943" s="2" t="s">
        <v>118</v>
      </c>
      <c r="F2943" s="5">
        <v>8823</v>
      </c>
      <c r="G2943" s="2" t="s">
        <v>10016</v>
      </c>
      <c r="H2943" s="2" t="s">
        <v>161</v>
      </c>
      <c r="I2943" s="2" t="s">
        <v>7418</v>
      </c>
      <c r="J2943" s="2" t="s">
        <v>356</v>
      </c>
      <c r="K2943" s="9">
        <v>600</v>
      </c>
      <c r="L2943" s="9">
        <v>1523</v>
      </c>
      <c r="M2943" s="5">
        <v>33</v>
      </c>
      <c r="N2943" s="5">
        <v>2</v>
      </c>
      <c r="O2943" s="5">
        <v>13.2</v>
      </c>
      <c r="P2943" s="5">
        <v>116.28</v>
      </c>
      <c r="Q2943" s="2">
        <f t="shared" si="271"/>
        <v>103.08</v>
      </c>
      <c r="R2943" s="5">
        <f t="shared" si="272"/>
        <v>103.08</v>
      </c>
      <c r="S2943" s="11">
        <f t="shared" si="273"/>
        <v>7.8090909090909095</v>
      </c>
      <c r="T2943" s="5">
        <v>2.17</v>
      </c>
      <c r="U2943" s="5">
        <v>0.4</v>
      </c>
      <c r="V2943" s="5">
        <v>6.6</v>
      </c>
      <c r="W2943" s="12">
        <f t="shared" si="274"/>
        <v>6.0606060606060608E-2</v>
      </c>
      <c r="X2943" s="2" t="str">
        <f t="shared" si="275"/>
        <v>SCALE</v>
      </c>
      <c r="Y2943" s="22" t="str">
        <f t="shared" si="276"/>
        <v>High (501-750)</v>
      </c>
    </row>
    <row r="2944" spans="1:25">
      <c r="A2944" s="2" t="s">
        <v>10017</v>
      </c>
      <c r="B2944" s="2" t="s">
        <v>10018</v>
      </c>
      <c r="C2944" s="2" t="s">
        <v>3050</v>
      </c>
      <c r="D2944" s="2" t="s">
        <v>117</v>
      </c>
      <c r="E2944" s="2" t="s">
        <v>118</v>
      </c>
      <c r="F2944" s="5">
        <v>2750</v>
      </c>
      <c r="G2944" s="2" t="s">
        <v>10019</v>
      </c>
      <c r="H2944" s="2" t="s">
        <v>161</v>
      </c>
      <c r="I2944" s="2" t="s">
        <v>7418</v>
      </c>
      <c r="J2944" s="2" t="s">
        <v>313</v>
      </c>
      <c r="K2944" s="9">
        <v>300</v>
      </c>
      <c r="L2944" s="9">
        <v>1418</v>
      </c>
      <c r="M2944" s="5">
        <v>26</v>
      </c>
      <c r="N2944" s="5">
        <v>2</v>
      </c>
      <c r="O2944" s="5">
        <v>21.86</v>
      </c>
      <c r="P2944" s="5">
        <v>135.96</v>
      </c>
      <c r="Q2944" s="2">
        <f t="shared" si="271"/>
        <v>114.10000000000001</v>
      </c>
      <c r="R2944" s="5">
        <f t="shared" si="272"/>
        <v>114.10000000000001</v>
      </c>
      <c r="S2944" s="11">
        <f t="shared" si="273"/>
        <v>5.2195791399817022</v>
      </c>
      <c r="T2944" s="5">
        <v>1.83</v>
      </c>
      <c r="U2944" s="5">
        <v>0.84</v>
      </c>
      <c r="V2944" s="5">
        <v>10.93</v>
      </c>
      <c r="W2944" s="12">
        <f t="shared" si="274"/>
        <v>7.6923076923076927E-2</v>
      </c>
      <c r="X2944" s="2" t="str">
        <f t="shared" si="275"/>
        <v>SCALE</v>
      </c>
      <c r="Y2944" s="22" t="str">
        <f t="shared" si="276"/>
        <v>Low (100-300)</v>
      </c>
    </row>
    <row r="2945" spans="1:25">
      <c r="A2945" s="2" t="s">
        <v>10020</v>
      </c>
      <c r="B2945" s="2" t="s">
        <v>3347</v>
      </c>
      <c r="C2945" s="2" t="s">
        <v>9077</v>
      </c>
      <c r="D2945" s="2" t="s">
        <v>6522</v>
      </c>
      <c r="E2945" s="2" t="s">
        <v>118</v>
      </c>
      <c r="F2945" s="5">
        <v>1800</v>
      </c>
      <c r="G2945" s="2" t="s">
        <v>10021</v>
      </c>
      <c r="H2945" s="2" t="s">
        <v>58</v>
      </c>
      <c r="I2945" s="2" t="s">
        <v>7418</v>
      </c>
      <c r="J2945" s="2" t="s">
        <v>300</v>
      </c>
      <c r="K2945" s="9">
        <v>600</v>
      </c>
      <c r="L2945" s="9">
        <v>527</v>
      </c>
      <c r="M2945" s="5">
        <v>13</v>
      </c>
      <c r="N2945" s="5">
        <v>0</v>
      </c>
      <c r="O2945" s="5">
        <v>8.3800000000000008</v>
      </c>
      <c r="P2945" s="5">
        <v>0</v>
      </c>
      <c r="Q2945" s="2">
        <f t="shared" si="271"/>
        <v>-8.3800000000000008</v>
      </c>
      <c r="R2945" s="5">
        <f t="shared" si="272"/>
        <v>-8.3800000000000008</v>
      </c>
      <c r="S2945" s="11">
        <f t="shared" si="273"/>
        <v>-1</v>
      </c>
      <c r="T2945" s="5">
        <v>2.4700000000000002</v>
      </c>
      <c r="U2945" s="5">
        <v>0.64</v>
      </c>
      <c r="V2945" s="5">
        <v>0</v>
      </c>
      <c r="W2945" s="12">
        <f t="shared" si="274"/>
        <v>0</v>
      </c>
      <c r="X2945" s="2" t="str">
        <f t="shared" si="275"/>
        <v>PAUSE</v>
      </c>
      <c r="Y2945" s="22" t="str">
        <f t="shared" si="276"/>
        <v>High (501-750)</v>
      </c>
    </row>
    <row r="2946" spans="1:25">
      <c r="A2946" s="2" t="s">
        <v>10022</v>
      </c>
      <c r="B2946" s="2" t="s">
        <v>6898</v>
      </c>
      <c r="C2946" s="2" t="s">
        <v>10023</v>
      </c>
      <c r="D2946" s="2" t="s">
        <v>2475</v>
      </c>
      <c r="E2946" s="2" t="s">
        <v>118</v>
      </c>
      <c r="F2946" s="5">
        <v>1760</v>
      </c>
      <c r="G2946" s="2" t="s">
        <v>10024</v>
      </c>
      <c r="H2946" s="2" t="s">
        <v>50</v>
      </c>
      <c r="I2946" s="2" t="s">
        <v>7418</v>
      </c>
      <c r="J2946" s="2" t="s">
        <v>35</v>
      </c>
      <c r="K2946" s="9">
        <v>800</v>
      </c>
      <c r="L2946" s="9">
        <v>1232</v>
      </c>
      <c r="M2946" s="5">
        <v>47</v>
      </c>
      <c r="N2946" s="5">
        <v>0</v>
      </c>
      <c r="O2946" s="5">
        <v>28.68</v>
      </c>
      <c r="P2946" s="5">
        <v>0</v>
      </c>
      <c r="Q2946" s="2">
        <f t="shared" si="271"/>
        <v>-28.68</v>
      </c>
      <c r="R2946" s="5">
        <f t="shared" si="272"/>
        <v>-28.68</v>
      </c>
      <c r="S2946" s="11">
        <f t="shared" si="273"/>
        <v>-1</v>
      </c>
      <c r="T2946" s="5">
        <v>3.81</v>
      </c>
      <c r="U2946" s="5">
        <v>0.61</v>
      </c>
      <c r="V2946" s="5">
        <v>0</v>
      </c>
      <c r="W2946" s="12">
        <f t="shared" si="274"/>
        <v>0</v>
      </c>
      <c r="X2946" s="2" t="str">
        <f t="shared" si="275"/>
        <v>PAUSE</v>
      </c>
      <c r="Y2946" s="22" t="str">
        <f t="shared" si="276"/>
        <v>Premium (751-1000)</v>
      </c>
    </row>
    <row r="2947" spans="1:25">
      <c r="A2947" s="2" t="s">
        <v>10025</v>
      </c>
      <c r="B2947" s="2" t="s">
        <v>1256</v>
      </c>
      <c r="C2947" s="2" t="s">
        <v>10026</v>
      </c>
      <c r="D2947" s="2" t="s">
        <v>6980</v>
      </c>
      <c r="E2947" s="2" t="s">
        <v>125</v>
      </c>
      <c r="F2947" s="5">
        <v>3120</v>
      </c>
      <c r="G2947" s="2" t="s">
        <v>10027</v>
      </c>
      <c r="H2947" s="2" t="s">
        <v>161</v>
      </c>
      <c r="I2947" s="2" t="s">
        <v>7418</v>
      </c>
      <c r="J2947" s="2" t="s">
        <v>313</v>
      </c>
      <c r="K2947" s="9">
        <v>200</v>
      </c>
      <c r="L2947" s="9">
        <v>1794</v>
      </c>
      <c r="M2947" s="5">
        <v>71</v>
      </c>
      <c r="N2947" s="5">
        <v>1</v>
      </c>
      <c r="O2947" s="5">
        <v>35.57</v>
      </c>
      <c r="P2947" s="5">
        <v>65.25</v>
      </c>
      <c r="Q2947" s="2">
        <f t="shared" si="271"/>
        <v>29.68</v>
      </c>
      <c r="R2947" s="5">
        <f t="shared" si="272"/>
        <v>29.68</v>
      </c>
      <c r="S2947" s="11">
        <f t="shared" si="273"/>
        <v>0.83441102052291261</v>
      </c>
      <c r="T2947" s="5">
        <v>3.96</v>
      </c>
      <c r="U2947" s="5">
        <v>0.5</v>
      </c>
      <c r="V2947" s="5">
        <v>35.57</v>
      </c>
      <c r="W2947" s="12">
        <f t="shared" si="274"/>
        <v>1.4084507042253521E-2</v>
      </c>
      <c r="X2947" s="2" t="str">
        <f t="shared" si="275"/>
        <v>SCALE</v>
      </c>
      <c r="Y2947" s="22" t="str">
        <f t="shared" si="276"/>
        <v>Low (100-300)</v>
      </c>
    </row>
    <row r="2948" spans="1:25">
      <c r="A2948" s="2" t="s">
        <v>10028</v>
      </c>
      <c r="B2948" s="2" t="s">
        <v>10029</v>
      </c>
      <c r="C2948" s="2" t="s">
        <v>10030</v>
      </c>
      <c r="D2948" s="2" t="s">
        <v>1010</v>
      </c>
      <c r="E2948" s="2" t="s">
        <v>188</v>
      </c>
      <c r="F2948" s="5">
        <v>1900</v>
      </c>
      <c r="G2948" s="2" t="s">
        <v>10031</v>
      </c>
      <c r="H2948" s="2" t="s">
        <v>167</v>
      </c>
      <c r="I2948" s="2" t="s">
        <v>7418</v>
      </c>
      <c r="J2948" s="2" t="s">
        <v>88</v>
      </c>
      <c r="K2948" s="9">
        <v>1000</v>
      </c>
      <c r="L2948" s="9">
        <v>2227</v>
      </c>
      <c r="M2948" s="5">
        <v>76</v>
      </c>
      <c r="N2948" s="5">
        <v>8</v>
      </c>
      <c r="O2948" s="5">
        <v>57.25</v>
      </c>
      <c r="P2948" s="5">
        <v>369.07</v>
      </c>
      <c r="Q2948" s="2">
        <f t="shared" si="271"/>
        <v>311.82</v>
      </c>
      <c r="R2948" s="5">
        <f t="shared" si="272"/>
        <v>311.82</v>
      </c>
      <c r="S2948" s="11">
        <f t="shared" si="273"/>
        <v>5.4466375545851529</v>
      </c>
      <c r="T2948" s="5">
        <v>3.41</v>
      </c>
      <c r="U2948" s="5">
        <v>0.75</v>
      </c>
      <c r="V2948" s="5">
        <v>7.16</v>
      </c>
      <c r="W2948" s="12">
        <f t="shared" si="274"/>
        <v>0.10526315789473684</v>
      </c>
      <c r="X2948" s="2" t="str">
        <f t="shared" si="275"/>
        <v>SCALE</v>
      </c>
      <c r="Y2948" s="22" t="str">
        <f t="shared" si="276"/>
        <v>Premium (751-1000)</v>
      </c>
    </row>
    <row r="2949" spans="1:25">
      <c r="A2949" s="2" t="s">
        <v>10032</v>
      </c>
      <c r="B2949" s="2" t="s">
        <v>994</v>
      </c>
      <c r="C2949" s="2" t="s">
        <v>3144</v>
      </c>
      <c r="D2949" s="2" t="s">
        <v>10033</v>
      </c>
      <c r="E2949" s="2" t="s">
        <v>85</v>
      </c>
      <c r="F2949" s="5">
        <v>2500</v>
      </c>
      <c r="G2949" s="2" t="s">
        <v>10034</v>
      </c>
      <c r="H2949" s="2" t="s">
        <v>266</v>
      </c>
      <c r="I2949" s="2" t="s">
        <v>7418</v>
      </c>
      <c r="J2949" s="2" t="s">
        <v>217</v>
      </c>
      <c r="K2949" s="9">
        <v>100</v>
      </c>
      <c r="L2949" s="9">
        <v>848</v>
      </c>
      <c r="M2949" s="5">
        <v>20</v>
      </c>
      <c r="N2949" s="5">
        <v>0</v>
      </c>
      <c r="O2949" s="5">
        <v>10.91</v>
      </c>
      <c r="P2949" s="5">
        <v>0</v>
      </c>
      <c r="Q2949" s="2">
        <f t="shared" si="271"/>
        <v>-10.91</v>
      </c>
      <c r="R2949" s="5">
        <f t="shared" si="272"/>
        <v>-10.91</v>
      </c>
      <c r="S2949" s="11">
        <f t="shared" si="273"/>
        <v>-1</v>
      </c>
      <c r="T2949" s="5">
        <v>2.36</v>
      </c>
      <c r="U2949" s="5">
        <v>0.55000000000000004</v>
      </c>
      <c r="V2949" s="5">
        <v>0</v>
      </c>
      <c r="W2949" s="12">
        <f t="shared" si="274"/>
        <v>0</v>
      </c>
      <c r="X2949" s="2" t="str">
        <f t="shared" si="275"/>
        <v>PAUSE</v>
      </c>
      <c r="Y2949" s="22" t="str">
        <f t="shared" si="276"/>
        <v>Low (100-300)</v>
      </c>
    </row>
    <row r="2950" spans="1:25">
      <c r="A2950" s="2" t="s">
        <v>10035</v>
      </c>
      <c r="B2950" s="2" t="s">
        <v>10036</v>
      </c>
      <c r="C2950" s="2" t="s">
        <v>10037</v>
      </c>
      <c r="D2950" s="2" t="s">
        <v>2342</v>
      </c>
      <c r="E2950" s="2" t="s">
        <v>40</v>
      </c>
      <c r="F2950" s="5">
        <v>1900</v>
      </c>
      <c r="G2950" s="2" t="s">
        <v>7917</v>
      </c>
      <c r="H2950" s="2" t="s">
        <v>167</v>
      </c>
      <c r="I2950" s="2" t="s">
        <v>7418</v>
      </c>
      <c r="J2950" s="2" t="s">
        <v>217</v>
      </c>
      <c r="K2950" s="9">
        <v>600</v>
      </c>
      <c r="L2950" s="9">
        <v>1815</v>
      </c>
      <c r="M2950" s="5">
        <v>41</v>
      </c>
      <c r="N2950" s="5">
        <v>1</v>
      </c>
      <c r="O2950" s="5">
        <v>27.75</v>
      </c>
      <c r="P2950" s="5">
        <v>37.89</v>
      </c>
      <c r="Q2950" s="2">
        <f t="shared" si="271"/>
        <v>10.14</v>
      </c>
      <c r="R2950" s="5">
        <f t="shared" si="272"/>
        <v>10.14</v>
      </c>
      <c r="S2950" s="11">
        <f t="shared" si="273"/>
        <v>0.36540540540540545</v>
      </c>
      <c r="T2950" s="5">
        <v>2.2599999999999998</v>
      </c>
      <c r="U2950" s="5">
        <v>0.68</v>
      </c>
      <c r="V2950" s="5">
        <v>27.75</v>
      </c>
      <c r="W2950" s="12">
        <f t="shared" si="274"/>
        <v>2.4390243902439025E-2</v>
      </c>
      <c r="X2950" s="2" t="str">
        <f t="shared" si="275"/>
        <v>SCALE</v>
      </c>
      <c r="Y2950" s="22" t="str">
        <f t="shared" si="276"/>
        <v>High (501-750)</v>
      </c>
    </row>
    <row r="2951" spans="1:25">
      <c r="A2951" s="2" t="s">
        <v>10038</v>
      </c>
      <c r="B2951" s="2" t="s">
        <v>899</v>
      </c>
      <c r="C2951" s="2" t="s">
        <v>506</v>
      </c>
      <c r="D2951" s="2" t="s">
        <v>829</v>
      </c>
      <c r="E2951" s="2" t="s">
        <v>112</v>
      </c>
      <c r="F2951" s="5">
        <v>1600</v>
      </c>
      <c r="G2951" s="2" t="s">
        <v>10039</v>
      </c>
      <c r="H2951" s="2" t="s">
        <v>344</v>
      </c>
      <c r="I2951" s="2" t="s">
        <v>7418</v>
      </c>
      <c r="J2951" s="2" t="s">
        <v>135</v>
      </c>
      <c r="K2951" s="9">
        <v>300</v>
      </c>
      <c r="L2951" s="9">
        <v>2033</v>
      </c>
      <c r="M2951" s="5">
        <v>77</v>
      </c>
      <c r="N2951" s="5">
        <v>0</v>
      </c>
      <c r="O2951" s="5">
        <v>52.3</v>
      </c>
      <c r="P2951" s="5">
        <v>0</v>
      </c>
      <c r="Q2951" s="2">
        <f t="shared" si="271"/>
        <v>-52.3</v>
      </c>
      <c r="R2951" s="5">
        <f t="shared" si="272"/>
        <v>-52.3</v>
      </c>
      <c r="S2951" s="11">
        <f t="shared" si="273"/>
        <v>-1</v>
      </c>
      <c r="T2951" s="5">
        <v>3.79</v>
      </c>
      <c r="U2951" s="5">
        <v>0.68</v>
      </c>
      <c r="V2951" s="5">
        <v>0</v>
      </c>
      <c r="W2951" s="12">
        <f t="shared" si="274"/>
        <v>0</v>
      </c>
      <c r="X2951" s="2" t="str">
        <f t="shared" si="275"/>
        <v>PAUSE</v>
      </c>
      <c r="Y2951" s="22" t="str">
        <f t="shared" si="276"/>
        <v>Low (100-300)</v>
      </c>
    </row>
    <row r="2952" spans="1:25">
      <c r="A2952" s="2" t="s">
        <v>10040</v>
      </c>
      <c r="B2952" s="2" t="s">
        <v>10041</v>
      </c>
      <c r="C2952" s="2" t="s">
        <v>1635</v>
      </c>
      <c r="D2952" s="2" t="s">
        <v>10042</v>
      </c>
      <c r="E2952" s="2" t="s">
        <v>112</v>
      </c>
      <c r="F2952" s="5">
        <v>500</v>
      </c>
      <c r="G2952" s="2" t="s">
        <v>10043</v>
      </c>
      <c r="H2952" s="2" t="s">
        <v>134</v>
      </c>
      <c r="I2952" s="2" t="s">
        <v>7418</v>
      </c>
      <c r="J2952" s="2" t="s">
        <v>51</v>
      </c>
      <c r="K2952" s="9">
        <v>800</v>
      </c>
      <c r="L2952" s="9">
        <v>1169</v>
      </c>
      <c r="M2952" s="5">
        <v>36</v>
      </c>
      <c r="N2952" s="5">
        <v>0</v>
      </c>
      <c r="O2952" s="5">
        <v>24.99</v>
      </c>
      <c r="P2952" s="5">
        <v>0</v>
      </c>
      <c r="Q2952" s="2">
        <f t="shared" si="271"/>
        <v>-24.99</v>
      </c>
      <c r="R2952" s="5">
        <f t="shared" si="272"/>
        <v>-24.99</v>
      </c>
      <c r="S2952" s="11">
        <f t="shared" si="273"/>
        <v>-1</v>
      </c>
      <c r="T2952" s="5">
        <v>3.08</v>
      </c>
      <c r="U2952" s="5">
        <v>0.69</v>
      </c>
      <c r="V2952" s="5">
        <v>0</v>
      </c>
      <c r="W2952" s="12">
        <f t="shared" si="274"/>
        <v>0</v>
      </c>
      <c r="X2952" s="2" t="str">
        <f t="shared" si="275"/>
        <v>PAUSE</v>
      </c>
      <c r="Y2952" s="22" t="str">
        <f t="shared" si="276"/>
        <v>Premium (751-1000)</v>
      </c>
    </row>
    <row r="2953" spans="1:25">
      <c r="A2953" s="2" t="s">
        <v>10044</v>
      </c>
      <c r="B2953" s="2" t="s">
        <v>8600</v>
      </c>
      <c r="C2953" s="2" t="s">
        <v>129</v>
      </c>
      <c r="D2953" s="2" t="s">
        <v>10045</v>
      </c>
      <c r="E2953" s="2" t="s">
        <v>23</v>
      </c>
      <c r="F2953" s="5">
        <v>2250</v>
      </c>
      <c r="G2953" s="2" t="s">
        <v>10046</v>
      </c>
      <c r="H2953" s="2" t="s">
        <v>150</v>
      </c>
      <c r="I2953" s="2" t="s">
        <v>7418</v>
      </c>
      <c r="J2953" s="2" t="s">
        <v>232</v>
      </c>
      <c r="K2953" s="9">
        <v>800</v>
      </c>
      <c r="L2953" s="9">
        <v>1434</v>
      </c>
      <c r="M2953" s="5">
        <v>51</v>
      </c>
      <c r="N2953" s="5">
        <v>4</v>
      </c>
      <c r="O2953" s="5">
        <v>25.03</v>
      </c>
      <c r="P2953" s="5">
        <v>184.96</v>
      </c>
      <c r="Q2953" s="2">
        <f t="shared" si="271"/>
        <v>159.93</v>
      </c>
      <c r="R2953" s="5">
        <f t="shared" si="272"/>
        <v>159.93</v>
      </c>
      <c r="S2953" s="11">
        <f t="shared" si="273"/>
        <v>6.389532560926888</v>
      </c>
      <c r="T2953" s="5">
        <v>3.56</v>
      </c>
      <c r="U2953" s="5">
        <v>0.49</v>
      </c>
      <c r="V2953" s="5">
        <v>6.26</v>
      </c>
      <c r="W2953" s="12">
        <f t="shared" si="274"/>
        <v>7.8431372549019607E-2</v>
      </c>
      <c r="X2953" s="2" t="str">
        <f t="shared" si="275"/>
        <v>SCALE</v>
      </c>
      <c r="Y2953" s="22" t="str">
        <f t="shared" si="276"/>
        <v>Premium (751-1000)</v>
      </c>
    </row>
    <row r="2954" spans="1:25">
      <c r="A2954" s="2" t="s">
        <v>10047</v>
      </c>
      <c r="B2954" s="2" t="s">
        <v>3653</v>
      </c>
      <c r="C2954" s="2" t="s">
        <v>4450</v>
      </c>
      <c r="D2954" s="2" t="s">
        <v>1258</v>
      </c>
      <c r="E2954" s="2" t="s">
        <v>132</v>
      </c>
      <c r="F2954" s="5">
        <v>4000</v>
      </c>
      <c r="G2954" s="2" t="s">
        <v>10048</v>
      </c>
      <c r="H2954" s="2" t="s">
        <v>58</v>
      </c>
      <c r="I2954" s="2" t="s">
        <v>7418</v>
      </c>
      <c r="J2954" s="2" t="s">
        <v>43</v>
      </c>
      <c r="K2954" s="9">
        <v>100</v>
      </c>
      <c r="L2954" s="9">
        <v>640</v>
      </c>
      <c r="M2954" s="5">
        <v>26</v>
      </c>
      <c r="N2954" s="5">
        <v>2</v>
      </c>
      <c r="O2954" s="5">
        <v>10.54</v>
      </c>
      <c r="P2954" s="5">
        <v>146.24</v>
      </c>
      <c r="Q2954" s="2">
        <f t="shared" si="271"/>
        <v>135.70000000000002</v>
      </c>
      <c r="R2954" s="5">
        <f t="shared" si="272"/>
        <v>135.70000000000002</v>
      </c>
      <c r="S2954" s="11">
        <f t="shared" si="273"/>
        <v>12.874762808349148</v>
      </c>
      <c r="T2954" s="5">
        <v>4.0599999999999996</v>
      </c>
      <c r="U2954" s="5">
        <v>0.41</v>
      </c>
      <c r="V2954" s="5">
        <v>5.27</v>
      </c>
      <c r="W2954" s="12">
        <f t="shared" si="274"/>
        <v>7.6923076923076927E-2</v>
      </c>
      <c r="X2954" s="2" t="str">
        <f t="shared" si="275"/>
        <v>SCALE</v>
      </c>
      <c r="Y2954" s="22" t="str">
        <f t="shared" si="276"/>
        <v>Low (100-300)</v>
      </c>
    </row>
    <row r="2955" spans="1:25">
      <c r="A2955" s="2" t="s">
        <v>10049</v>
      </c>
      <c r="B2955" s="2" t="s">
        <v>185</v>
      </c>
      <c r="C2955" s="2" t="s">
        <v>4729</v>
      </c>
      <c r="D2955" s="2" t="s">
        <v>5993</v>
      </c>
      <c r="E2955" s="2" t="s">
        <v>56</v>
      </c>
      <c r="F2955" s="5">
        <v>2500</v>
      </c>
      <c r="G2955" s="2" t="s">
        <v>2105</v>
      </c>
      <c r="H2955" s="2" t="s">
        <v>344</v>
      </c>
      <c r="I2955" s="2" t="s">
        <v>7418</v>
      </c>
      <c r="J2955" s="2" t="s">
        <v>162</v>
      </c>
      <c r="K2955" s="9">
        <v>700</v>
      </c>
      <c r="L2955" s="9">
        <v>979</v>
      </c>
      <c r="M2955" s="5">
        <v>28</v>
      </c>
      <c r="N2955" s="5">
        <v>0</v>
      </c>
      <c r="O2955" s="5">
        <v>21.48</v>
      </c>
      <c r="P2955" s="5">
        <v>0</v>
      </c>
      <c r="Q2955" s="2">
        <f t="shared" ref="Q2955:Q3018" si="277">IFERROR(P2955-O2955, 0)</f>
        <v>-21.48</v>
      </c>
      <c r="R2955" s="5">
        <f t="shared" ref="R2955:R3018" si="278">P2955-O2955</f>
        <v>-21.48</v>
      </c>
      <c r="S2955" s="11">
        <f t="shared" ref="S2955:S3018" si="279">R2955/O2955</f>
        <v>-1</v>
      </c>
      <c r="T2955" s="5">
        <v>2.86</v>
      </c>
      <c r="U2955" s="5">
        <v>0.77</v>
      </c>
      <c r="V2955" s="5">
        <v>0</v>
      </c>
      <c r="W2955" s="12">
        <f t="shared" ref="W2955:W3018" si="280">N2955/M2955</f>
        <v>0</v>
      </c>
      <c r="X2955" s="2" t="str">
        <f t="shared" ref="X2955:X3018" si="281">IF(P2955&gt;=4, "SCALE",
  IF(P2955&gt;=2, "MONITOR",
    IF(P2955&gt;=1, "OPTIMISE",
      "PAUSE")))</f>
        <v>PAUSE</v>
      </c>
      <c r="Y2955" s="22" t="str">
        <f t="shared" ref="Y2955:Y3018" si="282">IF(K2955&lt;=300,"Low (100-300)",
 IF(K2955&lt;=500,"Mid (301-500)",
  IF(K2955&lt;=750,"High (501-750)",
   "Premium (751-1000)")))</f>
        <v>High (501-750)</v>
      </c>
    </row>
    <row r="2956" spans="1:25">
      <c r="A2956" s="2" t="s">
        <v>10050</v>
      </c>
      <c r="B2956" s="2" t="s">
        <v>10051</v>
      </c>
      <c r="C2956" s="2" t="s">
        <v>1702</v>
      </c>
      <c r="D2956" s="2" t="s">
        <v>372</v>
      </c>
      <c r="E2956" s="2" t="s">
        <v>373</v>
      </c>
      <c r="F2956" s="5">
        <v>3862</v>
      </c>
      <c r="G2956" s="2" t="s">
        <v>10052</v>
      </c>
      <c r="H2956" s="2" t="s">
        <v>94</v>
      </c>
      <c r="I2956" s="2" t="s">
        <v>7418</v>
      </c>
      <c r="J2956" s="2" t="s">
        <v>27</v>
      </c>
      <c r="K2956" s="9">
        <v>1000</v>
      </c>
      <c r="L2956" s="9">
        <v>1523</v>
      </c>
      <c r="M2956" s="5">
        <v>56</v>
      </c>
      <c r="N2956" s="5">
        <v>6</v>
      </c>
      <c r="O2956" s="5">
        <v>25.75</v>
      </c>
      <c r="P2956" s="5">
        <v>348.47</v>
      </c>
      <c r="Q2956" s="2">
        <f t="shared" si="277"/>
        <v>322.72000000000003</v>
      </c>
      <c r="R2956" s="5">
        <f t="shared" si="278"/>
        <v>322.72000000000003</v>
      </c>
      <c r="S2956" s="11">
        <f t="shared" si="279"/>
        <v>12.532815533980584</v>
      </c>
      <c r="T2956" s="5">
        <v>3.68</v>
      </c>
      <c r="U2956" s="5">
        <v>0.46</v>
      </c>
      <c r="V2956" s="5">
        <v>4.29</v>
      </c>
      <c r="W2956" s="12">
        <f t="shared" si="280"/>
        <v>0.10714285714285714</v>
      </c>
      <c r="X2956" s="2" t="str">
        <f t="shared" si="281"/>
        <v>SCALE</v>
      </c>
      <c r="Y2956" s="22" t="str">
        <f t="shared" si="282"/>
        <v>Premium (751-1000)</v>
      </c>
    </row>
    <row r="2957" spans="1:25">
      <c r="A2957" s="2" t="s">
        <v>10053</v>
      </c>
      <c r="B2957" s="2" t="s">
        <v>10054</v>
      </c>
      <c r="C2957" s="2" t="s">
        <v>4418</v>
      </c>
      <c r="D2957" s="2" t="s">
        <v>10055</v>
      </c>
      <c r="E2957" s="2" t="s">
        <v>112</v>
      </c>
      <c r="F2957" s="5">
        <v>4300</v>
      </c>
      <c r="G2957" s="2" t="s">
        <v>10056</v>
      </c>
      <c r="H2957" s="2" t="s">
        <v>266</v>
      </c>
      <c r="I2957" s="2" t="s">
        <v>7418</v>
      </c>
      <c r="J2957" s="2" t="s">
        <v>95</v>
      </c>
      <c r="K2957" s="9">
        <v>1000</v>
      </c>
      <c r="L2957" s="9">
        <v>2312</v>
      </c>
      <c r="M2957" s="5">
        <v>102</v>
      </c>
      <c r="N2957" s="5">
        <v>0</v>
      </c>
      <c r="O2957" s="5">
        <v>61.77</v>
      </c>
      <c r="P2957" s="5">
        <v>0</v>
      </c>
      <c r="Q2957" s="2">
        <f t="shared" si="277"/>
        <v>-61.77</v>
      </c>
      <c r="R2957" s="5">
        <f t="shared" si="278"/>
        <v>-61.77</v>
      </c>
      <c r="S2957" s="11">
        <f t="shared" si="279"/>
        <v>-1</v>
      </c>
      <c r="T2957" s="5">
        <v>4.41</v>
      </c>
      <c r="U2957" s="5">
        <v>0.61</v>
      </c>
      <c r="V2957" s="5">
        <v>0</v>
      </c>
      <c r="W2957" s="12">
        <f t="shared" si="280"/>
        <v>0</v>
      </c>
      <c r="X2957" s="2" t="str">
        <f t="shared" si="281"/>
        <v>PAUSE</v>
      </c>
      <c r="Y2957" s="22" t="str">
        <f t="shared" si="282"/>
        <v>Premium (751-1000)</v>
      </c>
    </row>
    <row r="2958" spans="1:25">
      <c r="A2958" s="2" t="s">
        <v>10057</v>
      </c>
      <c r="B2958" s="2" t="s">
        <v>1542</v>
      </c>
      <c r="C2958" s="2" t="s">
        <v>10058</v>
      </c>
      <c r="D2958" s="2" t="s">
        <v>10059</v>
      </c>
      <c r="E2958" s="2" t="s">
        <v>118</v>
      </c>
      <c r="F2958" s="5">
        <v>2600</v>
      </c>
      <c r="G2958" s="2" t="s">
        <v>10060</v>
      </c>
      <c r="H2958" s="2" t="s">
        <v>134</v>
      </c>
      <c r="I2958" s="2" t="s">
        <v>7418</v>
      </c>
      <c r="J2958" s="2" t="s">
        <v>183</v>
      </c>
      <c r="K2958" s="9">
        <v>500</v>
      </c>
      <c r="L2958" s="9">
        <v>1278</v>
      </c>
      <c r="M2958" s="5">
        <v>21</v>
      </c>
      <c r="N2958" s="5">
        <v>0</v>
      </c>
      <c r="O2958" s="5">
        <v>13.64</v>
      </c>
      <c r="P2958" s="5">
        <v>0</v>
      </c>
      <c r="Q2958" s="2">
        <f t="shared" si="277"/>
        <v>-13.64</v>
      </c>
      <c r="R2958" s="5">
        <f t="shared" si="278"/>
        <v>-13.64</v>
      </c>
      <c r="S2958" s="11">
        <f t="shared" si="279"/>
        <v>-1</v>
      </c>
      <c r="T2958" s="5">
        <v>1.64</v>
      </c>
      <c r="U2958" s="5">
        <v>0.65</v>
      </c>
      <c r="V2958" s="5">
        <v>0</v>
      </c>
      <c r="W2958" s="12">
        <f t="shared" si="280"/>
        <v>0</v>
      </c>
      <c r="X2958" s="2" t="str">
        <f t="shared" si="281"/>
        <v>PAUSE</v>
      </c>
      <c r="Y2958" s="22" t="str">
        <f t="shared" si="282"/>
        <v>Mid (301-500)</v>
      </c>
    </row>
    <row r="2959" spans="1:25">
      <c r="A2959" s="2" t="s">
        <v>10061</v>
      </c>
      <c r="B2959" s="2" t="s">
        <v>7324</v>
      </c>
      <c r="C2959" s="2" t="s">
        <v>10062</v>
      </c>
      <c r="D2959" s="2" t="s">
        <v>1439</v>
      </c>
      <c r="E2959" s="2" t="s">
        <v>281</v>
      </c>
      <c r="F2959" s="5">
        <v>1500</v>
      </c>
      <c r="G2959" s="2" t="s">
        <v>10063</v>
      </c>
      <c r="H2959" s="2" t="s">
        <v>58</v>
      </c>
      <c r="I2959" s="2" t="s">
        <v>7418</v>
      </c>
      <c r="J2959" s="2" t="s">
        <v>120</v>
      </c>
      <c r="K2959" s="9">
        <v>700</v>
      </c>
      <c r="L2959" s="9">
        <v>1355</v>
      </c>
      <c r="M2959" s="5">
        <v>44</v>
      </c>
      <c r="N2959" s="5">
        <v>2</v>
      </c>
      <c r="O2959" s="5">
        <v>17.760000000000002</v>
      </c>
      <c r="P2959" s="5">
        <v>139.08000000000001</v>
      </c>
      <c r="Q2959" s="2">
        <f t="shared" si="277"/>
        <v>121.32000000000001</v>
      </c>
      <c r="R2959" s="5">
        <f t="shared" si="278"/>
        <v>121.32000000000001</v>
      </c>
      <c r="S2959" s="11">
        <f t="shared" si="279"/>
        <v>6.8310810810810807</v>
      </c>
      <c r="T2959" s="5">
        <v>3.25</v>
      </c>
      <c r="U2959" s="5">
        <v>0.4</v>
      </c>
      <c r="V2959" s="5">
        <v>8.8800000000000008</v>
      </c>
      <c r="W2959" s="12">
        <f t="shared" si="280"/>
        <v>4.5454545454545456E-2</v>
      </c>
      <c r="X2959" s="2" t="str">
        <f t="shared" si="281"/>
        <v>SCALE</v>
      </c>
      <c r="Y2959" s="22" t="str">
        <f t="shared" si="282"/>
        <v>High (501-750)</v>
      </c>
    </row>
    <row r="2960" spans="1:25">
      <c r="A2960" s="2" t="s">
        <v>10064</v>
      </c>
      <c r="B2960" s="2" t="s">
        <v>1180</v>
      </c>
      <c r="C2960" s="2" t="s">
        <v>10065</v>
      </c>
      <c r="D2960" s="2" t="s">
        <v>655</v>
      </c>
      <c r="E2960" s="2" t="s">
        <v>125</v>
      </c>
      <c r="F2960" s="5">
        <v>2038</v>
      </c>
      <c r="G2960" s="2" t="s">
        <v>10066</v>
      </c>
      <c r="H2960" s="2" t="s">
        <v>72</v>
      </c>
      <c r="I2960" s="2" t="s">
        <v>7418</v>
      </c>
      <c r="J2960" s="2" t="s">
        <v>177</v>
      </c>
      <c r="K2960" s="9">
        <v>100</v>
      </c>
      <c r="L2960" s="9">
        <v>1674</v>
      </c>
      <c r="M2960" s="5">
        <v>57</v>
      </c>
      <c r="N2960" s="5">
        <v>2</v>
      </c>
      <c r="O2960" s="5">
        <v>24.42</v>
      </c>
      <c r="P2960" s="5">
        <v>114.15</v>
      </c>
      <c r="Q2960" s="2">
        <f t="shared" si="277"/>
        <v>89.73</v>
      </c>
      <c r="R2960" s="5">
        <f t="shared" si="278"/>
        <v>89.73</v>
      </c>
      <c r="S2960" s="11">
        <f t="shared" si="279"/>
        <v>3.6744471744471743</v>
      </c>
      <c r="T2960" s="5">
        <v>3.41</v>
      </c>
      <c r="U2960" s="5">
        <v>0.43</v>
      </c>
      <c r="V2960" s="5">
        <v>12.21</v>
      </c>
      <c r="W2960" s="12">
        <f t="shared" si="280"/>
        <v>3.5087719298245612E-2</v>
      </c>
      <c r="X2960" s="2" t="str">
        <f t="shared" si="281"/>
        <v>SCALE</v>
      </c>
      <c r="Y2960" s="22" t="str">
        <f t="shared" si="282"/>
        <v>Low (100-300)</v>
      </c>
    </row>
    <row r="2961" spans="1:25">
      <c r="A2961" s="2" t="s">
        <v>10067</v>
      </c>
      <c r="B2961" s="2" t="s">
        <v>2031</v>
      </c>
      <c r="C2961" s="2" t="s">
        <v>10068</v>
      </c>
      <c r="D2961" s="2" t="s">
        <v>2781</v>
      </c>
      <c r="E2961" s="2" t="s">
        <v>222</v>
      </c>
      <c r="F2961" s="5">
        <v>1625</v>
      </c>
      <c r="G2961" s="2" t="s">
        <v>10069</v>
      </c>
      <c r="H2961" s="2" t="s">
        <v>167</v>
      </c>
      <c r="I2961" s="2" t="s">
        <v>7418</v>
      </c>
      <c r="J2961" s="2" t="s">
        <v>127</v>
      </c>
      <c r="K2961" s="9">
        <v>700</v>
      </c>
      <c r="L2961" s="9">
        <v>2350</v>
      </c>
      <c r="M2961" s="5">
        <v>45</v>
      </c>
      <c r="N2961" s="5">
        <v>0</v>
      </c>
      <c r="O2961" s="5">
        <v>27.62</v>
      </c>
      <c r="P2961" s="5">
        <v>0</v>
      </c>
      <c r="Q2961" s="2">
        <f t="shared" si="277"/>
        <v>-27.62</v>
      </c>
      <c r="R2961" s="5">
        <f t="shared" si="278"/>
        <v>-27.62</v>
      </c>
      <c r="S2961" s="11">
        <f t="shared" si="279"/>
        <v>-1</v>
      </c>
      <c r="T2961" s="5">
        <v>1.91</v>
      </c>
      <c r="U2961" s="5">
        <v>0.61</v>
      </c>
      <c r="V2961" s="5">
        <v>0</v>
      </c>
      <c r="W2961" s="12">
        <f t="shared" si="280"/>
        <v>0</v>
      </c>
      <c r="X2961" s="2" t="str">
        <f t="shared" si="281"/>
        <v>PAUSE</v>
      </c>
      <c r="Y2961" s="22" t="str">
        <f t="shared" si="282"/>
        <v>High (501-750)</v>
      </c>
    </row>
    <row r="2962" spans="1:25">
      <c r="A2962" s="2" t="s">
        <v>10070</v>
      </c>
      <c r="B2962" s="2" t="s">
        <v>6319</v>
      </c>
      <c r="C2962" s="2" t="s">
        <v>1365</v>
      </c>
      <c r="D2962" s="2" t="s">
        <v>10071</v>
      </c>
      <c r="E2962" s="2" t="s">
        <v>112</v>
      </c>
      <c r="F2962" s="5">
        <v>3160</v>
      </c>
      <c r="G2962" s="2" t="s">
        <v>10072</v>
      </c>
      <c r="H2962" s="2" t="s">
        <v>25</v>
      </c>
      <c r="I2962" s="2" t="s">
        <v>7418</v>
      </c>
      <c r="J2962" s="2" t="s">
        <v>183</v>
      </c>
      <c r="K2962" s="9">
        <v>500</v>
      </c>
      <c r="L2962" s="9">
        <v>915</v>
      </c>
      <c r="M2962" s="5">
        <v>25</v>
      </c>
      <c r="N2962" s="5">
        <v>0</v>
      </c>
      <c r="O2962" s="5">
        <v>18.98</v>
      </c>
      <c r="P2962" s="5">
        <v>0</v>
      </c>
      <c r="Q2962" s="2">
        <f t="shared" si="277"/>
        <v>-18.98</v>
      </c>
      <c r="R2962" s="5">
        <f t="shared" si="278"/>
        <v>-18.98</v>
      </c>
      <c r="S2962" s="11">
        <f t="shared" si="279"/>
        <v>-1</v>
      </c>
      <c r="T2962" s="5">
        <v>2.73</v>
      </c>
      <c r="U2962" s="5">
        <v>0.76</v>
      </c>
      <c r="V2962" s="5">
        <v>0</v>
      </c>
      <c r="W2962" s="12">
        <f t="shared" si="280"/>
        <v>0</v>
      </c>
      <c r="X2962" s="2" t="str">
        <f t="shared" si="281"/>
        <v>PAUSE</v>
      </c>
      <c r="Y2962" s="22" t="str">
        <f t="shared" si="282"/>
        <v>Mid (301-500)</v>
      </c>
    </row>
    <row r="2963" spans="1:25">
      <c r="A2963" s="2" t="s">
        <v>10073</v>
      </c>
      <c r="B2963" s="2" t="s">
        <v>10074</v>
      </c>
      <c r="C2963" s="2" t="s">
        <v>2683</v>
      </c>
      <c r="D2963" s="2" t="s">
        <v>3525</v>
      </c>
      <c r="E2963" s="2" t="s">
        <v>112</v>
      </c>
      <c r="F2963" s="5">
        <v>1083</v>
      </c>
      <c r="G2963" s="2" t="s">
        <v>10075</v>
      </c>
      <c r="H2963" s="2" t="s">
        <v>260</v>
      </c>
      <c r="I2963" s="2" t="s">
        <v>7418</v>
      </c>
      <c r="J2963" s="2" t="s">
        <v>135</v>
      </c>
      <c r="K2963" s="9">
        <v>1000</v>
      </c>
      <c r="L2963" s="9">
        <v>1768</v>
      </c>
      <c r="M2963" s="5">
        <v>36</v>
      </c>
      <c r="N2963" s="5">
        <v>3</v>
      </c>
      <c r="O2963" s="5">
        <v>15.34</v>
      </c>
      <c r="P2963" s="5">
        <v>222.48</v>
      </c>
      <c r="Q2963" s="2">
        <f t="shared" si="277"/>
        <v>207.14</v>
      </c>
      <c r="R2963" s="5">
        <f t="shared" si="278"/>
        <v>207.14</v>
      </c>
      <c r="S2963" s="11">
        <f t="shared" si="279"/>
        <v>13.503259452411994</v>
      </c>
      <c r="T2963" s="5">
        <v>2.04</v>
      </c>
      <c r="U2963" s="5">
        <v>0.43</v>
      </c>
      <c r="V2963" s="5">
        <v>5.1100000000000003</v>
      </c>
      <c r="W2963" s="12">
        <f t="shared" si="280"/>
        <v>8.3333333333333329E-2</v>
      </c>
      <c r="X2963" s="2" t="str">
        <f t="shared" si="281"/>
        <v>SCALE</v>
      </c>
      <c r="Y2963" s="22" t="str">
        <f t="shared" si="282"/>
        <v>Premium (751-1000)</v>
      </c>
    </row>
    <row r="2964" spans="1:25">
      <c r="A2964" s="2" t="s">
        <v>10076</v>
      </c>
      <c r="B2964" s="2" t="s">
        <v>2217</v>
      </c>
      <c r="C2964" s="2" t="s">
        <v>10077</v>
      </c>
      <c r="D2964" s="2" t="s">
        <v>1793</v>
      </c>
      <c r="E2964" s="2" t="s">
        <v>40</v>
      </c>
      <c r="F2964" s="5">
        <v>3000</v>
      </c>
      <c r="G2964" s="2" t="s">
        <v>10078</v>
      </c>
      <c r="H2964" s="2" t="s">
        <v>42</v>
      </c>
      <c r="I2964" s="2" t="s">
        <v>7418</v>
      </c>
      <c r="J2964" s="2" t="s">
        <v>155</v>
      </c>
      <c r="K2964" s="9">
        <v>400</v>
      </c>
      <c r="L2964" s="9">
        <v>1362</v>
      </c>
      <c r="M2964" s="5">
        <v>30</v>
      </c>
      <c r="N2964" s="5">
        <v>0</v>
      </c>
      <c r="O2964" s="5">
        <v>25.12</v>
      </c>
      <c r="P2964" s="5">
        <v>0</v>
      </c>
      <c r="Q2964" s="2">
        <f t="shared" si="277"/>
        <v>-25.12</v>
      </c>
      <c r="R2964" s="5">
        <f t="shared" si="278"/>
        <v>-25.12</v>
      </c>
      <c r="S2964" s="11">
        <f t="shared" si="279"/>
        <v>-1</v>
      </c>
      <c r="T2964" s="5">
        <v>2.2000000000000002</v>
      </c>
      <c r="U2964" s="5">
        <v>0.84</v>
      </c>
      <c r="V2964" s="5">
        <v>0</v>
      </c>
      <c r="W2964" s="12">
        <f t="shared" si="280"/>
        <v>0</v>
      </c>
      <c r="X2964" s="2" t="str">
        <f t="shared" si="281"/>
        <v>PAUSE</v>
      </c>
      <c r="Y2964" s="22" t="str">
        <f t="shared" si="282"/>
        <v>Mid (301-500)</v>
      </c>
    </row>
    <row r="2965" spans="1:25">
      <c r="A2965" s="2" t="s">
        <v>10079</v>
      </c>
      <c r="B2965" s="2" t="s">
        <v>10080</v>
      </c>
      <c r="C2965" s="2" t="s">
        <v>269</v>
      </c>
      <c r="D2965" s="2" t="s">
        <v>372</v>
      </c>
      <c r="E2965" s="2" t="s">
        <v>373</v>
      </c>
      <c r="F2965" s="5">
        <v>1403</v>
      </c>
      <c r="G2965" s="2" t="s">
        <v>10081</v>
      </c>
      <c r="H2965" s="2" t="s">
        <v>72</v>
      </c>
      <c r="I2965" s="2" t="s">
        <v>7418</v>
      </c>
      <c r="J2965" s="2" t="s">
        <v>140</v>
      </c>
      <c r="K2965" s="9">
        <v>200</v>
      </c>
      <c r="L2965" s="9">
        <v>794</v>
      </c>
      <c r="M2965" s="5">
        <v>25</v>
      </c>
      <c r="N2965" s="5">
        <v>0</v>
      </c>
      <c r="O2965" s="5">
        <v>12.48</v>
      </c>
      <c r="P2965" s="5">
        <v>0</v>
      </c>
      <c r="Q2965" s="2">
        <f t="shared" si="277"/>
        <v>-12.48</v>
      </c>
      <c r="R2965" s="5">
        <f t="shared" si="278"/>
        <v>-12.48</v>
      </c>
      <c r="S2965" s="11">
        <f t="shared" si="279"/>
        <v>-1</v>
      </c>
      <c r="T2965" s="5">
        <v>3.15</v>
      </c>
      <c r="U2965" s="5">
        <v>0.5</v>
      </c>
      <c r="V2965" s="5">
        <v>0</v>
      </c>
      <c r="W2965" s="12">
        <f t="shared" si="280"/>
        <v>0</v>
      </c>
      <c r="X2965" s="2" t="str">
        <f t="shared" si="281"/>
        <v>PAUSE</v>
      </c>
      <c r="Y2965" s="22" t="str">
        <f t="shared" si="282"/>
        <v>Low (100-300)</v>
      </c>
    </row>
    <row r="2966" spans="1:25">
      <c r="A2966" s="2" t="s">
        <v>10082</v>
      </c>
      <c r="B2966" s="2" t="s">
        <v>4717</v>
      </c>
      <c r="C2966" s="2" t="s">
        <v>10083</v>
      </c>
      <c r="D2966" s="2" t="s">
        <v>655</v>
      </c>
      <c r="E2966" s="2" t="s">
        <v>125</v>
      </c>
      <c r="F2966" s="5">
        <v>1900</v>
      </c>
      <c r="G2966" s="2" t="s">
        <v>4309</v>
      </c>
      <c r="H2966" s="2" t="s">
        <v>102</v>
      </c>
      <c r="I2966" s="2" t="s">
        <v>7418</v>
      </c>
      <c r="J2966" s="2" t="s">
        <v>361</v>
      </c>
      <c r="K2966" s="9">
        <v>200</v>
      </c>
      <c r="L2966" s="9">
        <v>1100</v>
      </c>
      <c r="M2966" s="5">
        <v>18</v>
      </c>
      <c r="N2966" s="5">
        <v>1</v>
      </c>
      <c r="O2966" s="5">
        <v>12.17</v>
      </c>
      <c r="P2966" s="5">
        <v>55.12</v>
      </c>
      <c r="Q2966" s="2">
        <f t="shared" si="277"/>
        <v>42.949999999999996</v>
      </c>
      <c r="R2966" s="5">
        <f t="shared" si="278"/>
        <v>42.949999999999996</v>
      </c>
      <c r="S2966" s="11">
        <f t="shared" si="279"/>
        <v>3.5291700903861951</v>
      </c>
      <c r="T2966" s="5">
        <v>1.64</v>
      </c>
      <c r="U2966" s="5">
        <v>0.68</v>
      </c>
      <c r="V2966" s="5">
        <v>12.17</v>
      </c>
      <c r="W2966" s="12">
        <f t="shared" si="280"/>
        <v>5.5555555555555552E-2</v>
      </c>
      <c r="X2966" s="2" t="str">
        <f t="shared" si="281"/>
        <v>SCALE</v>
      </c>
      <c r="Y2966" s="22" t="str">
        <f t="shared" si="282"/>
        <v>Low (100-300)</v>
      </c>
    </row>
    <row r="2967" spans="1:25">
      <c r="A2967" s="2" t="s">
        <v>10084</v>
      </c>
      <c r="B2967" s="2" t="s">
        <v>7383</v>
      </c>
      <c r="C2967" s="2" t="s">
        <v>10085</v>
      </c>
      <c r="D2967" s="2" t="s">
        <v>655</v>
      </c>
      <c r="E2967" s="2" t="s">
        <v>125</v>
      </c>
      <c r="F2967" s="5">
        <v>1500</v>
      </c>
      <c r="G2967" s="2" t="s">
        <v>10086</v>
      </c>
      <c r="H2967" s="2" t="s">
        <v>50</v>
      </c>
      <c r="I2967" s="2" t="s">
        <v>7418</v>
      </c>
      <c r="J2967" s="2" t="s">
        <v>217</v>
      </c>
      <c r="K2967" s="9">
        <v>400</v>
      </c>
      <c r="L2967" s="9">
        <v>971</v>
      </c>
      <c r="M2967" s="5">
        <v>29</v>
      </c>
      <c r="N2967" s="5">
        <v>1</v>
      </c>
      <c r="O2967" s="5">
        <v>23.63</v>
      </c>
      <c r="P2967" s="5">
        <v>63.41</v>
      </c>
      <c r="Q2967" s="2">
        <f t="shared" si="277"/>
        <v>39.78</v>
      </c>
      <c r="R2967" s="5">
        <f t="shared" si="278"/>
        <v>39.78</v>
      </c>
      <c r="S2967" s="11">
        <f t="shared" si="279"/>
        <v>1.6834532374100721</v>
      </c>
      <c r="T2967" s="5">
        <v>2.99</v>
      </c>
      <c r="U2967" s="5">
        <v>0.81</v>
      </c>
      <c r="V2967" s="5">
        <v>23.63</v>
      </c>
      <c r="W2967" s="12">
        <f t="shared" si="280"/>
        <v>3.4482758620689655E-2</v>
      </c>
      <c r="X2967" s="2" t="str">
        <f t="shared" si="281"/>
        <v>SCALE</v>
      </c>
      <c r="Y2967" s="22" t="str">
        <f t="shared" si="282"/>
        <v>Mid (301-500)</v>
      </c>
    </row>
    <row r="2968" spans="1:25">
      <c r="A2968" s="2" t="s">
        <v>10087</v>
      </c>
      <c r="B2968" s="2" t="s">
        <v>863</v>
      </c>
      <c r="C2968" s="2" t="s">
        <v>10088</v>
      </c>
      <c r="D2968" s="2" t="s">
        <v>368</v>
      </c>
      <c r="E2968" s="2" t="s">
        <v>222</v>
      </c>
      <c r="F2968" s="5">
        <v>3000</v>
      </c>
      <c r="G2968" s="2" t="s">
        <v>355</v>
      </c>
      <c r="H2968" s="2" t="s">
        <v>87</v>
      </c>
      <c r="I2968" s="2" t="s">
        <v>7418</v>
      </c>
      <c r="J2968" s="2" t="s">
        <v>155</v>
      </c>
      <c r="K2968" s="9">
        <v>800</v>
      </c>
      <c r="L2968" s="9">
        <v>742</v>
      </c>
      <c r="M2968" s="5">
        <v>30</v>
      </c>
      <c r="N2968" s="5">
        <v>3</v>
      </c>
      <c r="O2968" s="5">
        <v>21.36</v>
      </c>
      <c r="P2968" s="5">
        <v>149.97999999999999</v>
      </c>
      <c r="Q2968" s="2">
        <f t="shared" si="277"/>
        <v>128.62</v>
      </c>
      <c r="R2968" s="5">
        <f t="shared" si="278"/>
        <v>128.62</v>
      </c>
      <c r="S2968" s="11">
        <f t="shared" si="279"/>
        <v>6.0215355805243451</v>
      </c>
      <c r="T2968" s="5">
        <v>4.04</v>
      </c>
      <c r="U2968" s="5">
        <v>0.71</v>
      </c>
      <c r="V2968" s="5">
        <v>7.12</v>
      </c>
      <c r="W2968" s="12">
        <f t="shared" si="280"/>
        <v>0.1</v>
      </c>
      <c r="X2968" s="2" t="str">
        <f t="shared" si="281"/>
        <v>SCALE</v>
      </c>
      <c r="Y2968" s="22" t="str">
        <f t="shared" si="282"/>
        <v>Premium (751-1000)</v>
      </c>
    </row>
    <row r="2969" spans="1:25">
      <c r="A2969" s="2" t="s">
        <v>10089</v>
      </c>
      <c r="B2969" s="2" t="s">
        <v>10090</v>
      </c>
      <c r="C2969" s="2" t="s">
        <v>10091</v>
      </c>
      <c r="D2969" s="2" t="s">
        <v>10092</v>
      </c>
      <c r="E2969" s="2" t="s">
        <v>1854</v>
      </c>
      <c r="F2969" s="5">
        <v>2500</v>
      </c>
      <c r="G2969" s="2" t="s">
        <v>10093</v>
      </c>
      <c r="H2969" s="2" t="s">
        <v>260</v>
      </c>
      <c r="I2969" s="2" t="s">
        <v>7418</v>
      </c>
      <c r="J2969" s="2" t="s">
        <v>699</v>
      </c>
      <c r="K2969" s="9">
        <v>300</v>
      </c>
      <c r="L2969" s="9">
        <v>1769</v>
      </c>
      <c r="M2969" s="5">
        <v>63</v>
      </c>
      <c r="N2969" s="5">
        <v>7</v>
      </c>
      <c r="O2969" s="5">
        <v>31.23</v>
      </c>
      <c r="P2969" s="5">
        <v>378.84</v>
      </c>
      <c r="Q2969" s="2">
        <f t="shared" si="277"/>
        <v>347.60999999999996</v>
      </c>
      <c r="R2969" s="5">
        <f t="shared" si="278"/>
        <v>347.60999999999996</v>
      </c>
      <c r="S2969" s="11">
        <f t="shared" si="279"/>
        <v>11.130643611911623</v>
      </c>
      <c r="T2969" s="5">
        <v>3.56</v>
      </c>
      <c r="U2969" s="5">
        <v>0.5</v>
      </c>
      <c r="V2969" s="5">
        <v>4.46</v>
      </c>
      <c r="W2969" s="12">
        <f t="shared" si="280"/>
        <v>0.1111111111111111</v>
      </c>
      <c r="X2969" s="2" t="str">
        <f t="shared" si="281"/>
        <v>SCALE</v>
      </c>
      <c r="Y2969" s="22" t="str">
        <f t="shared" si="282"/>
        <v>Low (100-300)</v>
      </c>
    </row>
    <row r="2970" spans="1:25">
      <c r="A2970" s="2" t="s">
        <v>10094</v>
      </c>
      <c r="B2970" s="2" t="s">
        <v>3778</v>
      </c>
      <c r="C2970" s="2" t="s">
        <v>10095</v>
      </c>
      <c r="D2970" s="2" t="s">
        <v>10096</v>
      </c>
      <c r="E2970" s="2" t="s">
        <v>237</v>
      </c>
      <c r="F2970" s="5">
        <v>1600</v>
      </c>
      <c r="G2970" s="2" t="s">
        <v>10097</v>
      </c>
      <c r="H2970" s="2" t="s">
        <v>266</v>
      </c>
      <c r="I2970" s="2" t="s">
        <v>7418</v>
      </c>
      <c r="J2970" s="2" t="s">
        <v>458</v>
      </c>
      <c r="K2970" s="9">
        <v>200</v>
      </c>
      <c r="L2970" s="9">
        <v>2489</v>
      </c>
      <c r="M2970" s="5">
        <v>68</v>
      </c>
      <c r="N2970" s="5">
        <v>5</v>
      </c>
      <c r="O2970" s="5">
        <v>30.72</v>
      </c>
      <c r="P2970" s="5">
        <v>262.27</v>
      </c>
      <c r="Q2970" s="2">
        <f t="shared" si="277"/>
        <v>231.54999999999998</v>
      </c>
      <c r="R2970" s="5">
        <f t="shared" si="278"/>
        <v>231.54999999999998</v>
      </c>
      <c r="S2970" s="11">
        <f t="shared" si="279"/>
        <v>7.537434895833333</v>
      </c>
      <c r="T2970" s="5">
        <v>2.73</v>
      </c>
      <c r="U2970" s="5">
        <v>0.45</v>
      </c>
      <c r="V2970" s="5">
        <v>6.14</v>
      </c>
      <c r="W2970" s="12">
        <f t="shared" si="280"/>
        <v>7.3529411764705885E-2</v>
      </c>
      <c r="X2970" s="2" t="str">
        <f t="shared" si="281"/>
        <v>SCALE</v>
      </c>
      <c r="Y2970" s="22" t="str">
        <f t="shared" si="282"/>
        <v>Low (100-300)</v>
      </c>
    </row>
    <row r="2971" spans="1:25">
      <c r="A2971" s="2" t="s">
        <v>10098</v>
      </c>
      <c r="B2971" s="2" t="s">
        <v>398</v>
      </c>
      <c r="C2971" s="2" t="s">
        <v>10099</v>
      </c>
      <c r="D2971" s="2" t="s">
        <v>1258</v>
      </c>
      <c r="E2971" s="2" t="s">
        <v>132</v>
      </c>
      <c r="F2971" s="5">
        <v>3500</v>
      </c>
      <c r="G2971" s="2" t="s">
        <v>6648</v>
      </c>
      <c r="H2971" s="2" t="s">
        <v>253</v>
      </c>
      <c r="I2971" s="2" t="s">
        <v>7418</v>
      </c>
      <c r="J2971" s="2" t="s">
        <v>217</v>
      </c>
      <c r="K2971" s="9">
        <v>1000</v>
      </c>
      <c r="L2971" s="9">
        <v>711</v>
      </c>
      <c r="M2971" s="5">
        <v>14</v>
      </c>
      <c r="N2971" s="5">
        <v>1</v>
      </c>
      <c r="O2971" s="5">
        <v>6.67</v>
      </c>
      <c r="P2971" s="5">
        <v>65.209999999999994</v>
      </c>
      <c r="Q2971" s="2">
        <f t="shared" si="277"/>
        <v>58.539999999999992</v>
      </c>
      <c r="R2971" s="5">
        <f t="shared" si="278"/>
        <v>58.539999999999992</v>
      </c>
      <c r="S2971" s="11">
        <f t="shared" si="279"/>
        <v>8.7766116941529226</v>
      </c>
      <c r="T2971" s="5">
        <v>1.97</v>
      </c>
      <c r="U2971" s="5">
        <v>0.48</v>
      </c>
      <c r="V2971" s="5">
        <v>6.67</v>
      </c>
      <c r="W2971" s="12">
        <f t="shared" si="280"/>
        <v>7.1428571428571425E-2</v>
      </c>
      <c r="X2971" s="2" t="str">
        <f t="shared" si="281"/>
        <v>SCALE</v>
      </c>
      <c r="Y2971" s="22" t="str">
        <f t="shared" si="282"/>
        <v>Premium (751-1000)</v>
      </c>
    </row>
    <row r="2972" spans="1:25">
      <c r="A2972" s="2" t="s">
        <v>10100</v>
      </c>
      <c r="B2972" s="2" t="s">
        <v>2253</v>
      </c>
      <c r="C2972" s="2" t="s">
        <v>10101</v>
      </c>
      <c r="D2972" s="2" t="s">
        <v>502</v>
      </c>
      <c r="E2972" s="2" t="s">
        <v>40</v>
      </c>
      <c r="F2972" s="5">
        <v>1730</v>
      </c>
      <c r="G2972" s="2" t="s">
        <v>10102</v>
      </c>
      <c r="H2972" s="2" t="s">
        <v>34</v>
      </c>
      <c r="I2972" s="2" t="s">
        <v>7418</v>
      </c>
      <c r="J2972" s="2" t="s">
        <v>183</v>
      </c>
      <c r="K2972" s="9">
        <v>300</v>
      </c>
      <c r="L2972" s="9">
        <v>1146</v>
      </c>
      <c r="M2972" s="5">
        <v>33</v>
      </c>
      <c r="N2972" s="5">
        <v>0</v>
      </c>
      <c r="O2972" s="5">
        <v>19.86</v>
      </c>
      <c r="P2972" s="5">
        <v>0</v>
      </c>
      <c r="Q2972" s="2">
        <f t="shared" si="277"/>
        <v>-19.86</v>
      </c>
      <c r="R2972" s="5">
        <f t="shared" si="278"/>
        <v>-19.86</v>
      </c>
      <c r="S2972" s="11">
        <f t="shared" si="279"/>
        <v>-1</v>
      </c>
      <c r="T2972" s="5">
        <v>2.88</v>
      </c>
      <c r="U2972" s="5">
        <v>0.6</v>
      </c>
      <c r="V2972" s="5">
        <v>0</v>
      </c>
      <c r="W2972" s="12">
        <f t="shared" si="280"/>
        <v>0</v>
      </c>
      <c r="X2972" s="2" t="str">
        <f t="shared" si="281"/>
        <v>PAUSE</v>
      </c>
      <c r="Y2972" s="22" t="str">
        <f t="shared" si="282"/>
        <v>Low (100-300)</v>
      </c>
    </row>
    <row r="2973" spans="1:25">
      <c r="A2973" s="2" t="s">
        <v>10103</v>
      </c>
      <c r="B2973" s="2" t="s">
        <v>10104</v>
      </c>
      <c r="C2973" s="2" t="s">
        <v>83</v>
      </c>
      <c r="D2973" s="2" t="s">
        <v>3336</v>
      </c>
      <c r="E2973" s="2" t="s">
        <v>118</v>
      </c>
      <c r="F2973" s="5">
        <v>1360</v>
      </c>
      <c r="G2973" s="2" t="s">
        <v>10105</v>
      </c>
      <c r="H2973" s="2" t="s">
        <v>344</v>
      </c>
      <c r="I2973" s="2" t="s">
        <v>7418</v>
      </c>
      <c r="J2973" s="2" t="s">
        <v>43</v>
      </c>
      <c r="K2973" s="9">
        <v>800</v>
      </c>
      <c r="L2973" s="9">
        <v>1943</v>
      </c>
      <c r="M2973" s="5">
        <v>50</v>
      </c>
      <c r="N2973" s="5">
        <v>5</v>
      </c>
      <c r="O2973" s="5">
        <v>25.02</v>
      </c>
      <c r="P2973" s="5">
        <v>293.20999999999998</v>
      </c>
      <c r="Q2973" s="2">
        <f t="shared" si="277"/>
        <v>268.19</v>
      </c>
      <c r="R2973" s="5">
        <f t="shared" si="278"/>
        <v>268.19</v>
      </c>
      <c r="S2973" s="11">
        <f t="shared" si="279"/>
        <v>10.719024780175859</v>
      </c>
      <c r="T2973" s="5">
        <v>2.57</v>
      </c>
      <c r="U2973" s="5">
        <v>0.5</v>
      </c>
      <c r="V2973" s="5">
        <v>5</v>
      </c>
      <c r="W2973" s="12">
        <f t="shared" si="280"/>
        <v>0.1</v>
      </c>
      <c r="X2973" s="2" t="str">
        <f t="shared" si="281"/>
        <v>SCALE</v>
      </c>
      <c r="Y2973" s="22" t="str">
        <f t="shared" si="282"/>
        <v>Premium (751-1000)</v>
      </c>
    </row>
    <row r="2974" spans="1:25">
      <c r="A2974" s="2" t="s">
        <v>10106</v>
      </c>
      <c r="B2974" s="2" t="s">
        <v>45</v>
      </c>
      <c r="C2974" s="2" t="s">
        <v>10107</v>
      </c>
      <c r="D2974" s="2" t="s">
        <v>10108</v>
      </c>
      <c r="E2974" s="2" t="s">
        <v>953</v>
      </c>
      <c r="F2974" s="5">
        <v>4100</v>
      </c>
      <c r="G2974" s="2" t="s">
        <v>10109</v>
      </c>
      <c r="H2974" s="2" t="s">
        <v>312</v>
      </c>
      <c r="I2974" s="2" t="s">
        <v>7418</v>
      </c>
      <c r="J2974" s="2" t="s">
        <v>135</v>
      </c>
      <c r="K2974" s="9">
        <v>200</v>
      </c>
      <c r="L2974" s="9">
        <v>1352</v>
      </c>
      <c r="M2974" s="5">
        <v>45</v>
      </c>
      <c r="N2974" s="5">
        <v>0</v>
      </c>
      <c r="O2974" s="5">
        <v>19.68</v>
      </c>
      <c r="P2974" s="5">
        <v>0</v>
      </c>
      <c r="Q2974" s="2">
        <f t="shared" si="277"/>
        <v>-19.68</v>
      </c>
      <c r="R2974" s="5">
        <f t="shared" si="278"/>
        <v>-19.68</v>
      </c>
      <c r="S2974" s="11">
        <f t="shared" si="279"/>
        <v>-1</v>
      </c>
      <c r="T2974" s="5">
        <v>3.33</v>
      </c>
      <c r="U2974" s="5">
        <v>0.44</v>
      </c>
      <c r="V2974" s="5">
        <v>0</v>
      </c>
      <c r="W2974" s="12">
        <f t="shared" si="280"/>
        <v>0</v>
      </c>
      <c r="X2974" s="2" t="str">
        <f t="shared" si="281"/>
        <v>PAUSE</v>
      </c>
      <c r="Y2974" s="22" t="str">
        <f t="shared" si="282"/>
        <v>Low (100-300)</v>
      </c>
    </row>
    <row r="2975" spans="1:25">
      <c r="A2975" s="2" t="s">
        <v>10110</v>
      </c>
      <c r="B2975" s="2" t="s">
        <v>10111</v>
      </c>
      <c r="C2975" s="2" t="s">
        <v>10112</v>
      </c>
      <c r="D2975" s="2" t="s">
        <v>10113</v>
      </c>
      <c r="E2975" s="2" t="s">
        <v>23</v>
      </c>
      <c r="F2975" s="5">
        <v>2167</v>
      </c>
      <c r="G2975" s="2" t="s">
        <v>7871</v>
      </c>
      <c r="H2975" s="2" t="s">
        <v>58</v>
      </c>
      <c r="I2975" s="2" t="s">
        <v>7418</v>
      </c>
      <c r="J2975" s="2" t="s">
        <v>300</v>
      </c>
      <c r="K2975" s="9">
        <v>1000</v>
      </c>
      <c r="L2975" s="9">
        <v>2269</v>
      </c>
      <c r="M2975" s="5">
        <v>62</v>
      </c>
      <c r="N2975" s="5">
        <v>1</v>
      </c>
      <c r="O2975" s="5">
        <v>46.59</v>
      </c>
      <c r="P2975" s="5">
        <v>57.04</v>
      </c>
      <c r="Q2975" s="2">
        <f t="shared" si="277"/>
        <v>10.449999999999996</v>
      </c>
      <c r="R2975" s="5">
        <f t="shared" si="278"/>
        <v>10.449999999999996</v>
      </c>
      <c r="S2975" s="11">
        <f t="shared" si="279"/>
        <v>0.22429705945481851</v>
      </c>
      <c r="T2975" s="5">
        <v>2.73</v>
      </c>
      <c r="U2975" s="5">
        <v>0.75</v>
      </c>
      <c r="V2975" s="5">
        <v>46.59</v>
      </c>
      <c r="W2975" s="12">
        <f t="shared" si="280"/>
        <v>1.6129032258064516E-2</v>
      </c>
      <c r="X2975" s="2" t="str">
        <f t="shared" si="281"/>
        <v>SCALE</v>
      </c>
      <c r="Y2975" s="22" t="str">
        <f t="shared" si="282"/>
        <v>Premium (751-1000)</v>
      </c>
    </row>
    <row r="2976" spans="1:25">
      <c r="A2976" s="2" t="s">
        <v>10114</v>
      </c>
      <c r="B2976" s="2" t="s">
        <v>5672</v>
      </c>
      <c r="C2976" s="2" t="s">
        <v>10115</v>
      </c>
      <c r="D2976" s="2" t="s">
        <v>5713</v>
      </c>
      <c r="E2976" s="2" t="s">
        <v>188</v>
      </c>
      <c r="F2976" s="5">
        <v>3499</v>
      </c>
      <c r="G2976" s="2" t="s">
        <v>10116</v>
      </c>
      <c r="H2976" s="2" t="s">
        <v>312</v>
      </c>
      <c r="I2976" s="2" t="s">
        <v>7418</v>
      </c>
      <c r="J2976" s="2" t="s">
        <v>183</v>
      </c>
      <c r="K2976" s="9">
        <v>300</v>
      </c>
      <c r="L2976" s="9">
        <v>2338</v>
      </c>
      <c r="M2976" s="5">
        <v>84</v>
      </c>
      <c r="N2976" s="5">
        <v>0</v>
      </c>
      <c r="O2976" s="5">
        <v>53.34</v>
      </c>
      <c r="P2976" s="5">
        <v>0</v>
      </c>
      <c r="Q2976" s="2">
        <f t="shared" si="277"/>
        <v>-53.34</v>
      </c>
      <c r="R2976" s="5">
        <f t="shared" si="278"/>
        <v>-53.34</v>
      </c>
      <c r="S2976" s="11">
        <f t="shared" si="279"/>
        <v>-1</v>
      </c>
      <c r="T2976" s="5">
        <v>3.59</v>
      </c>
      <c r="U2976" s="5">
        <v>0.64</v>
      </c>
      <c r="V2976" s="5">
        <v>0</v>
      </c>
      <c r="W2976" s="12">
        <f t="shared" si="280"/>
        <v>0</v>
      </c>
      <c r="X2976" s="2" t="str">
        <f t="shared" si="281"/>
        <v>PAUSE</v>
      </c>
      <c r="Y2976" s="22" t="str">
        <f t="shared" si="282"/>
        <v>Low (100-300)</v>
      </c>
    </row>
    <row r="2977" spans="1:25">
      <c r="A2977" s="2" t="s">
        <v>10117</v>
      </c>
      <c r="B2977" s="2" t="s">
        <v>10118</v>
      </c>
      <c r="C2977" s="2" t="s">
        <v>10119</v>
      </c>
      <c r="D2977" s="2" t="s">
        <v>1091</v>
      </c>
      <c r="E2977" s="2" t="s">
        <v>132</v>
      </c>
      <c r="F2977" s="5">
        <v>975</v>
      </c>
      <c r="G2977" s="2" t="s">
        <v>10120</v>
      </c>
      <c r="H2977" s="2" t="s">
        <v>253</v>
      </c>
      <c r="I2977" s="2" t="s">
        <v>7418</v>
      </c>
      <c r="J2977" s="2" t="s">
        <v>43</v>
      </c>
      <c r="K2977" s="9">
        <v>100</v>
      </c>
      <c r="L2977" s="9">
        <v>2313</v>
      </c>
      <c r="M2977" s="5">
        <v>49</v>
      </c>
      <c r="N2977" s="5">
        <v>0</v>
      </c>
      <c r="O2977" s="5">
        <v>38.78</v>
      </c>
      <c r="P2977" s="5">
        <v>0</v>
      </c>
      <c r="Q2977" s="2">
        <f t="shared" si="277"/>
        <v>-38.78</v>
      </c>
      <c r="R2977" s="5">
        <f t="shared" si="278"/>
        <v>-38.78</v>
      </c>
      <c r="S2977" s="11">
        <f t="shared" si="279"/>
        <v>-1</v>
      </c>
      <c r="T2977" s="5">
        <v>2.12</v>
      </c>
      <c r="U2977" s="5">
        <v>0.79</v>
      </c>
      <c r="V2977" s="5">
        <v>0</v>
      </c>
      <c r="W2977" s="12">
        <f t="shared" si="280"/>
        <v>0</v>
      </c>
      <c r="X2977" s="2" t="str">
        <f t="shared" si="281"/>
        <v>PAUSE</v>
      </c>
      <c r="Y2977" s="22" t="str">
        <f t="shared" si="282"/>
        <v>Low (100-300)</v>
      </c>
    </row>
    <row r="2978" spans="1:25">
      <c r="A2978" s="2" t="s">
        <v>10121</v>
      </c>
      <c r="B2978" s="2" t="s">
        <v>1150</v>
      </c>
      <c r="C2978" s="2" t="s">
        <v>1615</v>
      </c>
      <c r="D2978" s="2" t="s">
        <v>10122</v>
      </c>
      <c r="E2978" s="2" t="s">
        <v>118</v>
      </c>
      <c r="F2978" s="5">
        <v>3300</v>
      </c>
      <c r="G2978" s="2" t="s">
        <v>10123</v>
      </c>
      <c r="H2978" s="2" t="s">
        <v>50</v>
      </c>
      <c r="I2978" s="2" t="s">
        <v>7418</v>
      </c>
      <c r="J2978" s="2" t="s">
        <v>27</v>
      </c>
      <c r="K2978" s="9">
        <v>100</v>
      </c>
      <c r="L2978" s="9">
        <v>1287</v>
      </c>
      <c r="M2978" s="5">
        <v>40</v>
      </c>
      <c r="N2978" s="5">
        <v>1</v>
      </c>
      <c r="O2978" s="5">
        <v>16.78</v>
      </c>
      <c r="P2978" s="5">
        <v>61.1</v>
      </c>
      <c r="Q2978" s="2">
        <f t="shared" si="277"/>
        <v>44.32</v>
      </c>
      <c r="R2978" s="5">
        <f t="shared" si="278"/>
        <v>44.32</v>
      </c>
      <c r="S2978" s="11">
        <f t="shared" si="279"/>
        <v>2.641239570917759</v>
      </c>
      <c r="T2978" s="5">
        <v>3.11</v>
      </c>
      <c r="U2978" s="5">
        <v>0.42</v>
      </c>
      <c r="V2978" s="5">
        <v>16.78</v>
      </c>
      <c r="W2978" s="12">
        <f t="shared" si="280"/>
        <v>2.5000000000000001E-2</v>
      </c>
      <c r="X2978" s="2" t="str">
        <f t="shared" si="281"/>
        <v>SCALE</v>
      </c>
      <c r="Y2978" s="22" t="str">
        <f t="shared" si="282"/>
        <v>Low (100-300)</v>
      </c>
    </row>
    <row r="2979" spans="1:25">
      <c r="A2979" s="2" t="s">
        <v>10124</v>
      </c>
      <c r="B2979" s="2" t="s">
        <v>1681</v>
      </c>
      <c r="C2979" s="2" t="s">
        <v>10125</v>
      </c>
      <c r="D2979" s="2" t="s">
        <v>10126</v>
      </c>
      <c r="E2979" s="2" t="s">
        <v>188</v>
      </c>
      <c r="F2979" s="5">
        <v>3500</v>
      </c>
      <c r="G2979" s="2" t="s">
        <v>10127</v>
      </c>
      <c r="H2979" s="2" t="s">
        <v>72</v>
      </c>
      <c r="I2979" s="2" t="s">
        <v>7418</v>
      </c>
      <c r="J2979" s="2" t="s">
        <v>140</v>
      </c>
      <c r="K2979" s="9">
        <v>800</v>
      </c>
      <c r="L2979" s="9">
        <v>810</v>
      </c>
      <c r="M2979" s="5">
        <v>15</v>
      </c>
      <c r="N2979" s="5">
        <v>0</v>
      </c>
      <c r="O2979" s="5">
        <v>11.79</v>
      </c>
      <c r="P2979" s="5">
        <v>0</v>
      </c>
      <c r="Q2979" s="2">
        <f t="shared" si="277"/>
        <v>-11.79</v>
      </c>
      <c r="R2979" s="5">
        <f t="shared" si="278"/>
        <v>-11.79</v>
      </c>
      <c r="S2979" s="11">
        <f t="shared" si="279"/>
        <v>-1</v>
      </c>
      <c r="T2979" s="5">
        <v>1.85</v>
      </c>
      <c r="U2979" s="5">
        <v>0.79</v>
      </c>
      <c r="V2979" s="5">
        <v>0</v>
      </c>
      <c r="W2979" s="12">
        <f t="shared" si="280"/>
        <v>0</v>
      </c>
      <c r="X2979" s="2" t="str">
        <f t="shared" si="281"/>
        <v>PAUSE</v>
      </c>
      <c r="Y2979" s="22" t="str">
        <f t="shared" si="282"/>
        <v>Premium (751-1000)</v>
      </c>
    </row>
    <row r="2980" spans="1:25">
      <c r="A2980" s="2" t="s">
        <v>10128</v>
      </c>
      <c r="B2980" s="2" t="s">
        <v>988</v>
      </c>
      <c r="C2980" s="2" t="s">
        <v>10129</v>
      </c>
      <c r="D2980" s="2" t="s">
        <v>1079</v>
      </c>
      <c r="E2980" s="2" t="s">
        <v>112</v>
      </c>
      <c r="F2980" s="5">
        <v>1900</v>
      </c>
      <c r="G2980" s="2" t="s">
        <v>10130</v>
      </c>
      <c r="H2980" s="2" t="s">
        <v>58</v>
      </c>
      <c r="I2980" s="2" t="s">
        <v>7418</v>
      </c>
      <c r="J2980" s="2" t="s">
        <v>206</v>
      </c>
      <c r="K2980" s="9">
        <v>500</v>
      </c>
      <c r="L2980" s="9">
        <v>2136</v>
      </c>
      <c r="M2980" s="5">
        <v>68</v>
      </c>
      <c r="N2980" s="5">
        <v>1</v>
      </c>
      <c r="O2980" s="5">
        <v>44.06</v>
      </c>
      <c r="P2980" s="5">
        <v>67.44</v>
      </c>
      <c r="Q2980" s="2">
        <f t="shared" si="277"/>
        <v>23.379999999999995</v>
      </c>
      <c r="R2980" s="5">
        <f t="shared" si="278"/>
        <v>23.379999999999995</v>
      </c>
      <c r="S2980" s="11">
        <f t="shared" si="279"/>
        <v>0.53064003631411694</v>
      </c>
      <c r="T2980" s="5">
        <v>3.18</v>
      </c>
      <c r="U2980" s="5">
        <v>0.65</v>
      </c>
      <c r="V2980" s="5">
        <v>44.06</v>
      </c>
      <c r="W2980" s="12">
        <f t="shared" si="280"/>
        <v>1.4705882352941176E-2</v>
      </c>
      <c r="X2980" s="2" t="str">
        <f t="shared" si="281"/>
        <v>SCALE</v>
      </c>
      <c r="Y2980" s="22" t="str">
        <f t="shared" si="282"/>
        <v>Mid (301-500)</v>
      </c>
    </row>
    <row r="2981" spans="1:25">
      <c r="A2981" s="2" t="s">
        <v>10131</v>
      </c>
      <c r="B2981" s="2" t="s">
        <v>1646</v>
      </c>
      <c r="C2981" s="2" t="s">
        <v>5775</v>
      </c>
      <c r="D2981" s="2" t="s">
        <v>655</v>
      </c>
      <c r="E2981" s="2" t="s">
        <v>125</v>
      </c>
      <c r="F2981" s="5">
        <v>4300</v>
      </c>
      <c r="G2981" s="2" t="s">
        <v>10132</v>
      </c>
      <c r="H2981" s="2" t="s">
        <v>260</v>
      </c>
      <c r="I2981" s="2" t="s">
        <v>7418</v>
      </c>
      <c r="J2981" s="2" t="s">
        <v>206</v>
      </c>
      <c r="K2981" s="9">
        <v>700</v>
      </c>
      <c r="L2981" s="9">
        <v>1742</v>
      </c>
      <c r="M2981" s="5">
        <v>55</v>
      </c>
      <c r="N2981" s="5">
        <v>4</v>
      </c>
      <c r="O2981" s="5">
        <v>45.25</v>
      </c>
      <c r="P2981" s="5">
        <v>252.45</v>
      </c>
      <c r="Q2981" s="2">
        <f t="shared" si="277"/>
        <v>207.2</v>
      </c>
      <c r="R2981" s="5">
        <f t="shared" si="278"/>
        <v>207.2</v>
      </c>
      <c r="S2981" s="11">
        <f t="shared" si="279"/>
        <v>4.579005524861878</v>
      </c>
      <c r="T2981" s="5">
        <v>3.16</v>
      </c>
      <c r="U2981" s="5">
        <v>0.82</v>
      </c>
      <c r="V2981" s="5">
        <v>11.31</v>
      </c>
      <c r="W2981" s="12">
        <f t="shared" si="280"/>
        <v>7.2727272727272724E-2</v>
      </c>
      <c r="X2981" s="2" t="str">
        <f t="shared" si="281"/>
        <v>SCALE</v>
      </c>
      <c r="Y2981" s="22" t="str">
        <f t="shared" si="282"/>
        <v>High (501-750)</v>
      </c>
    </row>
    <row r="2982" spans="1:25">
      <c r="A2982" s="2" t="s">
        <v>10133</v>
      </c>
      <c r="B2982" s="2" t="s">
        <v>847</v>
      </c>
      <c r="C2982" s="2" t="s">
        <v>10134</v>
      </c>
      <c r="D2982" s="2" t="s">
        <v>10135</v>
      </c>
      <c r="E2982" s="2" t="s">
        <v>112</v>
      </c>
      <c r="F2982" s="5">
        <v>7583</v>
      </c>
      <c r="G2982" s="2" t="s">
        <v>10136</v>
      </c>
      <c r="H2982" s="2" t="s">
        <v>87</v>
      </c>
      <c r="I2982" s="2" t="s">
        <v>7418</v>
      </c>
      <c r="J2982" s="2" t="s">
        <v>135</v>
      </c>
      <c r="K2982" s="9">
        <v>1000</v>
      </c>
      <c r="L2982" s="9">
        <v>1620</v>
      </c>
      <c r="M2982" s="5">
        <v>58</v>
      </c>
      <c r="N2982" s="5">
        <v>0</v>
      </c>
      <c r="O2982" s="5">
        <v>33.61</v>
      </c>
      <c r="P2982" s="5">
        <v>0</v>
      </c>
      <c r="Q2982" s="2">
        <f t="shared" si="277"/>
        <v>-33.61</v>
      </c>
      <c r="R2982" s="5">
        <f t="shared" si="278"/>
        <v>-33.61</v>
      </c>
      <c r="S2982" s="11">
        <f t="shared" si="279"/>
        <v>-1</v>
      </c>
      <c r="T2982" s="5">
        <v>3.58</v>
      </c>
      <c r="U2982" s="5">
        <v>0.57999999999999996</v>
      </c>
      <c r="V2982" s="5">
        <v>0</v>
      </c>
      <c r="W2982" s="12">
        <f t="shared" si="280"/>
        <v>0</v>
      </c>
      <c r="X2982" s="2" t="str">
        <f t="shared" si="281"/>
        <v>PAUSE</v>
      </c>
      <c r="Y2982" s="22" t="str">
        <f t="shared" si="282"/>
        <v>Premium (751-1000)</v>
      </c>
    </row>
    <row r="2983" spans="1:25">
      <c r="A2983" s="2" t="s">
        <v>10137</v>
      </c>
      <c r="B2983" s="2" t="s">
        <v>10138</v>
      </c>
      <c r="C2983" s="2" t="s">
        <v>501</v>
      </c>
      <c r="D2983" s="2" t="s">
        <v>10139</v>
      </c>
      <c r="E2983" s="2" t="s">
        <v>112</v>
      </c>
      <c r="F2983" s="5">
        <v>2400</v>
      </c>
      <c r="G2983" s="2" t="s">
        <v>355</v>
      </c>
      <c r="H2983" s="2" t="s">
        <v>312</v>
      </c>
      <c r="I2983" s="2" t="s">
        <v>7418</v>
      </c>
      <c r="J2983" s="2" t="s">
        <v>293</v>
      </c>
      <c r="K2983" s="9">
        <v>500</v>
      </c>
      <c r="L2983" s="9">
        <v>773</v>
      </c>
      <c r="M2983" s="5">
        <v>19</v>
      </c>
      <c r="N2983" s="5">
        <v>0</v>
      </c>
      <c r="O2983" s="5">
        <v>11.33</v>
      </c>
      <c r="P2983" s="5">
        <v>0</v>
      </c>
      <c r="Q2983" s="2">
        <f t="shared" si="277"/>
        <v>-11.33</v>
      </c>
      <c r="R2983" s="5">
        <f t="shared" si="278"/>
        <v>-11.33</v>
      </c>
      <c r="S2983" s="11">
        <f t="shared" si="279"/>
        <v>-1</v>
      </c>
      <c r="T2983" s="5">
        <v>2.46</v>
      </c>
      <c r="U2983" s="5">
        <v>0.6</v>
      </c>
      <c r="V2983" s="5">
        <v>0</v>
      </c>
      <c r="W2983" s="12">
        <f t="shared" si="280"/>
        <v>0</v>
      </c>
      <c r="X2983" s="2" t="str">
        <f t="shared" si="281"/>
        <v>PAUSE</v>
      </c>
      <c r="Y2983" s="22" t="str">
        <f t="shared" si="282"/>
        <v>Mid (301-500)</v>
      </c>
    </row>
    <row r="2984" spans="1:25">
      <c r="A2984" s="2" t="s">
        <v>10140</v>
      </c>
      <c r="B2984" s="2" t="s">
        <v>758</v>
      </c>
      <c r="C2984" s="2" t="s">
        <v>10141</v>
      </c>
      <c r="D2984" s="2" t="s">
        <v>9650</v>
      </c>
      <c r="E2984" s="2" t="s">
        <v>85</v>
      </c>
      <c r="F2984" s="5">
        <v>1500</v>
      </c>
      <c r="G2984" s="2" t="s">
        <v>10142</v>
      </c>
      <c r="H2984" s="2" t="s">
        <v>65</v>
      </c>
      <c r="I2984" s="2" t="s">
        <v>7418</v>
      </c>
      <c r="J2984" s="2" t="s">
        <v>293</v>
      </c>
      <c r="K2984" s="9">
        <v>600</v>
      </c>
      <c r="L2984" s="9">
        <v>1920</v>
      </c>
      <c r="M2984" s="5">
        <v>30</v>
      </c>
      <c r="N2984" s="5">
        <v>1</v>
      </c>
      <c r="O2984" s="5">
        <v>21.28</v>
      </c>
      <c r="P2984" s="5">
        <v>47.63</v>
      </c>
      <c r="Q2984" s="2">
        <f t="shared" si="277"/>
        <v>26.35</v>
      </c>
      <c r="R2984" s="5">
        <f t="shared" si="278"/>
        <v>26.35</v>
      </c>
      <c r="S2984" s="11">
        <f t="shared" si="279"/>
        <v>1.2382518796992481</v>
      </c>
      <c r="T2984" s="5">
        <v>1.56</v>
      </c>
      <c r="U2984" s="5">
        <v>0.71</v>
      </c>
      <c r="V2984" s="5">
        <v>21.28</v>
      </c>
      <c r="W2984" s="12">
        <f t="shared" si="280"/>
        <v>3.3333333333333333E-2</v>
      </c>
      <c r="X2984" s="2" t="str">
        <f t="shared" si="281"/>
        <v>SCALE</v>
      </c>
      <c r="Y2984" s="22" t="str">
        <f t="shared" si="282"/>
        <v>High (501-750)</v>
      </c>
    </row>
    <row r="2985" spans="1:25">
      <c r="A2985" s="2" t="s">
        <v>10143</v>
      </c>
      <c r="B2985" s="2" t="s">
        <v>1542</v>
      </c>
      <c r="C2985" s="2" t="s">
        <v>5169</v>
      </c>
      <c r="D2985" s="2" t="s">
        <v>10144</v>
      </c>
      <c r="E2985" s="2" t="s">
        <v>953</v>
      </c>
      <c r="F2985" s="5">
        <v>4500</v>
      </c>
      <c r="G2985" s="2" t="s">
        <v>10145</v>
      </c>
      <c r="H2985" s="2" t="s">
        <v>150</v>
      </c>
      <c r="I2985" s="2" t="s">
        <v>7418</v>
      </c>
      <c r="J2985" s="2" t="s">
        <v>120</v>
      </c>
      <c r="K2985" s="9">
        <v>300</v>
      </c>
      <c r="L2985" s="9">
        <v>1738</v>
      </c>
      <c r="M2985" s="5">
        <v>60</v>
      </c>
      <c r="N2985" s="5">
        <v>4</v>
      </c>
      <c r="O2985" s="5">
        <v>42.44</v>
      </c>
      <c r="P2985" s="5">
        <v>295.82</v>
      </c>
      <c r="Q2985" s="2">
        <f t="shared" si="277"/>
        <v>253.38</v>
      </c>
      <c r="R2985" s="5">
        <f t="shared" si="278"/>
        <v>253.38</v>
      </c>
      <c r="S2985" s="11">
        <f t="shared" si="279"/>
        <v>5.9703110273327056</v>
      </c>
      <c r="T2985" s="5">
        <v>3.45</v>
      </c>
      <c r="U2985" s="5">
        <v>0.71</v>
      </c>
      <c r="V2985" s="5">
        <v>10.61</v>
      </c>
      <c r="W2985" s="12">
        <f t="shared" si="280"/>
        <v>6.6666666666666666E-2</v>
      </c>
      <c r="X2985" s="2" t="str">
        <f t="shared" si="281"/>
        <v>SCALE</v>
      </c>
      <c r="Y2985" s="22" t="str">
        <f t="shared" si="282"/>
        <v>Low (100-300)</v>
      </c>
    </row>
    <row r="2986" spans="1:25">
      <c r="A2986" s="2" t="s">
        <v>10146</v>
      </c>
      <c r="B2986" s="2" t="s">
        <v>414</v>
      </c>
      <c r="C2986" s="2" t="s">
        <v>10147</v>
      </c>
      <c r="D2986" s="2" t="s">
        <v>368</v>
      </c>
      <c r="E2986" s="2" t="s">
        <v>222</v>
      </c>
      <c r="F2986" s="5">
        <v>2750</v>
      </c>
      <c r="G2986" s="2" t="s">
        <v>10148</v>
      </c>
      <c r="H2986" s="2" t="s">
        <v>312</v>
      </c>
      <c r="I2986" s="2" t="s">
        <v>7418</v>
      </c>
      <c r="J2986" s="2" t="s">
        <v>382</v>
      </c>
      <c r="K2986" s="9">
        <v>600</v>
      </c>
      <c r="L2986" s="9">
        <v>657</v>
      </c>
      <c r="M2986" s="5">
        <v>26</v>
      </c>
      <c r="N2986" s="5">
        <v>2</v>
      </c>
      <c r="O2986" s="5">
        <v>19.46</v>
      </c>
      <c r="P2986" s="5">
        <v>132.18</v>
      </c>
      <c r="Q2986" s="2">
        <f t="shared" si="277"/>
        <v>112.72</v>
      </c>
      <c r="R2986" s="5">
        <f t="shared" si="278"/>
        <v>112.72</v>
      </c>
      <c r="S2986" s="11">
        <f t="shared" si="279"/>
        <v>5.7923946557040082</v>
      </c>
      <c r="T2986" s="5">
        <v>3.96</v>
      </c>
      <c r="U2986" s="5">
        <v>0.75</v>
      </c>
      <c r="V2986" s="5">
        <v>9.73</v>
      </c>
      <c r="W2986" s="12">
        <f t="shared" si="280"/>
        <v>7.6923076923076927E-2</v>
      </c>
      <c r="X2986" s="2" t="str">
        <f t="shared" si="281"/>
        <v>SCALE</v>
      </c>
      <c r="Y2986" s="22" t="str">
        <f t="shared" si="282"/>
        <v>High (501-750)</v>
      </c>
    </row>
    <row r="2987" spans="1:25">
      <c r="A2987" s="2" t="s">
        <v>10149</v>
      </c>
      <c r="B2987" s="2" t="s">
        <v>534</v>
      </c>
      <c r="C2987" s="2" t="s">
        <v>1563</v>
      </c>
      <c r="D2987" s="2" t="s">
        <v>275</v>
      </c>
      <c r="E2987" s="2" t="s">
        <v>276</v>
      </c>
      <c r="F2987" s="5">
        <v>4200</v>
      </c>
      <c r="G2987" s="2" t="s">
        <v>10150</v>
      </c>
      <c r="H2987" s="2" t="s">
        <v>150</v>
      </c>
      <c r="I2987" s="2" t="s">
        <v>7418</v>
      </c>
      <c r="J2987" s="2" t="s">
        <v>300</v>
      </c>
      <c r="K2987" s="9">
        <v>400</v>
      </c>
      <c r="L2987" s="9">
        <v>840</v>
      </c>
      <c r="M2987" s="5">
        <v>36</v>
      </c>
      <c r="N2987" s="5">
        <v>0</v>
      </c>
      <c r="O2987" s="5">
        <v>16.899999999999999</v>
      </c>
      <c r="P2987" s="5">
        <v>0</v>
      </c>
      <c r="Q2987" s="2">
        <f t="shared" si="277"/>
        <v>-16.899999999999999</v>
      </c>
      <c r="R2987" s="5">
        <f t="shared" si="278"/>
        <v>-16.899999999999999</v>
      </c>
      <c r="S2987" s="11">
        <f t="shared" si="279"/>
        <v>-1</v>
      </c>
      <c r="T2987" s="5">
        <v>4.29</v>
      </c>
      <c r="U2987" s="5">
        <v>0.47</v>
      </c>
      <c r="V2987" s="5">
        <v>0</v>
      </c>
      <c r="W2987" s="12">
        <f t="shared" si="280"/>
        <v>0</v>
      </c>
      <c r="X2987" s="2" t="str">
        <f t="shared" si="281"/>
        <v>PAUSE</v>
      </c>
      <c r="Y2987" s="22" t="str">
        <f t="shared" si="282"/>
        <v>Mid (301-500)</v>
      </c>
    </row>
    <row r="2988" spans="1:25">
      <c r="A2988" s="2" t="s">
        <v>10151</v>
      </c>
      <c r="B2988" s="2" t="s">
        <v>4335</v>
      </c>
      <c r="C2988" s="2" t="s">
        <v>10152</v>
      </c>
      <c r="D2988" s="2" t="s">
        <v>10153</v>
      </c>
      <c r="E2988" s="2" t="s">
        <v>132</v>
      </c>
      <c r="F2988" s="5">
        <v>2000</v>
      </c>
      <c r="G2988" s="2" t="s">
        <v>10154</v>
      </c>
      <c r="H2988" s="2" t="s">
        <v>34</v>
      </c>
      <c r="I2988" s="2" t="s">
        <v>7418</v>
      </c>
      <c r="J2988" s="2" t="s">
        <v>361</v>
      </c>
      <c r="K2988" s="9">
        <v>100</v>
      </c>
      <c r="L2988" s="9">
        <v>2091</v>
      </c>
      <c r="M2988" s="5">
        <v>57</v>
      </c>
      <c r="N2988" s="5">
        <v>5</v>
      </c>
      <c r="O2988" s="5">
        <v>33.450000000000003</v>
      </c>
      <c r="P2988" s="5">
        <v>346.18</v>
      </c>
      <c r="Q2988" s="2">
        <f t="shared" si="277"/>
        <v>312.73</v>
      </c>
      <c r="R2988" s="5">
        <f t="shared" si="278"/>
        <v>312.73</v>
      </c>
      <c r="S2988" s="11">
        <f t="shared" si="279"/>
        <v>9.349177877428998</v>
      </c>
      <c r="T2988" s="5">
        <v>2.73</v>
      </c>
      <c r="U2988" s="5">
        <v>0.59</v>
      </c>
      <c r="V2988" s="5">
        <v>6.69</v>
      </c>
      <c r="W2988" s="12">
        <f t="shared" si="280"/>
        <v>8.771929824561403E-2</v>
      </c>
      <c r="X2988" s="2" t="str">
        <f t="shared" si="281"/>
        <v>SCALE</v>
      </c>
      <c r="Y2988" s="22" t="str">
        <f t="shared" si="282"/>
        <v>Low (100-300)</v>
      </c>
    </row>
    <row r="2989" spans="1:25">
      <c r="A2989" s="2" t="s">
        <v>10155</v>
      </c>
      <c r="B2989" s="2" t="s">
        <v>475</v>
      </c>
      <c r="C2989" s="2" t="s">
        <v>813</v>
      </c>
      <c r="D2989" s="2" t="s">
        <v>1258</v>
      </c>
      <c r="E2989" s="2" t="s">
        <v>132</v>
      </c>
      <c r="F2989" s="5">
        <v>1750</v>
      </c>
      <c r="G2989" s="2" t="s">
        <v>10156</v>
      </c>
      <c r="H2989" s="2" t="s">
        <v>72</v>
      </c>
      <c r="I2989" s="2" t="s">
        <v>7418</v>
      </c>
      <c r="J2989" s="2" t="s">
        <v>66</v>
      </c>
      <c r="K2989" s="9">
        <v>800</v>
      </c>
      <c r="L2989" s="9">
        <v>1705</v>
      </c>
      <c r="M2989" s="5">
        <v>65</v>
      </c>
      <c r="N2989" s="5">
        <v>6</v>
      </c>
      <c r="O2989" s="5">
        <v>44.7</v>
      </c>
      <c r="P2989" s="5">
        <v>394.09</v>
      </c>
      <c r="Q2989" s="2">
        <f t="shared" si="277"/>
        <v>349.39</v>
      </c>
      <c r="R2989" s="5">
        <f t="shared" si="278"/>
        <v>349.39</v>
      </c>
      <c r="S2989" s="11">
        <f t="shared" si="279"/>
        <v>7.8163310961968673</v>
      </c>
      <c r="T2989" s="5">
        <v>3.81</v>
      </c>
      <c r="U2989" s="5">
        <v>0.69</v>
      </c>
      <c r="V2989" s="5">
        <v>7.45</v>
      </c>
      <c r="W2989" s="12">
        <f t="shared" si="280"/>
        <v>9.2307692307692313E-2</v>
      </c>
      <c r="X2989" s="2" t="str">
        <f t="shared" si="281"/>
        <v>SCALE</v>
      </c>
      <c r="Y2989" s="22" t="str">
        <f t="shared" si="282"/>
        <v>Premium (751-1000)</v>
      </c>
    </row>
    <row r="2990" spans="1:25">
      <c r="A2990" s="2" t="s">
        <v>10157</v>
      </c>
      <c r="B2990" s="2" t="s">
        <v>2317</v>
      </c>
      <c r="C2990" s="2" t="s">
        <v>1231</v>
      </c>
      <c r="D2990" s="2" t="s">
        <v>10158</v>
      </c>
      <c r="E2990" s="2" t="s">
        <v>112</v>
      </c>
      <c r="F2990" s="5">
        <v>4200</v>
      </c>
      <c r="G2990" s="2" t="s">
        <v>10159</v>
      </c>
      <c r="H2990" s="2" t="s">
        <v>312</v>
      </c>
      <c r="I2990" s="2" t="s">
        <v>7418</v>
      </c>
      <c r="J2990" s="2" t="s">
        <v>59</v>
      </c>
      <c r="K2990" s="9">
        <v>800</v>
      </c>
      <c r="L2990" s="9">
        <v>1919</v>
      </c>
      <c r="M2990" s="5">
        <v>60</v>
      </c>
      <c r="N2990" s="5">
        <v>6</v>
      </c>
      <c r="O2990" s="5">
        <v>27.25</v>
      </c>
      <c r="P2990" s="5">
        <v>250.95</v>
      </c>
      <c r="Q2990" s="2">
        <f t="shared" si="277"/>
        <v>223.7</v>
      </c>
      <c r="R2990" s="5">
        <f t="shared" si="278"/>
        <v>223.7</v>
      </c>
      <c r="S2990" s="11">
        <f t="shared" si="279"/>
        <v>8.2091743119266045</v>
      </c>
      <c r="T2990" s="5">
        <v>3.13</v>
      </c>
      <c r="U2990" s="5">
        <v>0.45</v>
      </c>
      <c r="V2990" s="5">
        <v>4.54</v>
      </c>
      <c r="W2990" s="12">
        <f t="shared" si="280"/>
        <v>0.1</v>
      </c>
      <c r="X2990" s="2" t="str">
        <f t="shared" si="281"/>
        <v>SCALE</v>
      </c>
      <c r="Y2990" s="22" t="str">
        <f t="shared" si="282"/>
        <v>Premium (751-1000)</v>
      </c>
    </row>
    <row r="2991" spans="1:25">
      <c r="A2991" s="2" t="s">
        <v>10160</v>
      </c>
      <c r="B2991" s="2" t="s">
        <v>9388</v>
      </c>
      <c r="C2991" s="2" t="s">
        <v>10161</v>
      </c>
      <c r="D2991" s="2" t="s">
        <v>166</v>
      </c>
      <c r="E2991" s="2" t="s">
        <v>56</v>
      </c>
      <c r="F2991" s="5">
        <v>1250</v>
      </c>
      <c r="G2991" s="2" t="s">
        <v>10162</v>
      </c>
      <c r="H2991" s="2" t="s">
        <v>312</v>
      </c>
      <c r="I2991" s="2" t="s">
        <v>7418</v>
      </c>
      <c r="J2991" s="2" t="s">
        <v>27</v>
      </c>
      <c r="K2991" s="9">
        <v>500</v>
      </c>
      <c r="L2991" s="9">
        <v>2446</v>
      </c>
      <c r="M2991" s="5">
        <v>90</v>
      </c>
      <c r="N2991" s="5">
        <v>4</v>
      </c>
      <c r="O2991" s="5">
        <v>55.4</v>
      </c>
      <c r="P2991" s="5">
        <v>196.18</v>
      </c>
      <c r="Q2991" s="2">
        <f t="shared" si="277"/>
        <v>140.78</v>
      </c>
      <c r="R2991" s="5">
        <f t="shared" si="278"/>
        <v>140.78</v>
      </c>
      <c r="S2991" s="11">
        <f t="shared" si="279"/>
        <v>2.5411552346570399</v>
      </c>
      <c r="T2991" s="5">
        <v>3.68</v>
      </c>
      <c r="U2991" s="5">
        <v>0.62</v>
      </c>
      <c r="V2991" s="5">
        <v>13.85</v>
      </c>
      <c r="W2991" s="12">
        <f t="shared" si="280"/>
        <v>4.4444444444444446E-2</v>
      </c>
      <c r="X2991" s="2" t="str">
        <f t="shared" si="281"/>
        <v>SCALE</v>
      </c>
      <c r="Y2991" s="22" t="str">
        <f t="shared" si="282"/>
        <v>Mid (301-500)</v>
      </c>
    </row>
    <row r="2992" spans="1:25">
      <c r="A2992" s="2" t="s">
        <v>10163</v>
      </c>
      <c r="B2992" s="2" t="s">
        <v>335</v>
      </c>
      <c r="C2992" s="2" t="s">
        <v>9733</v>
      </c>
      <c r="D2992" s="2" t="s">
        <v>1258</v>
      </c>
      <c r="E2992" s="2" t="s">
        <v>132</v>
      </c>
      <c r="F2992" s="5">
        <v>8400</v>
      </c>
      <c r="G2992" s="2" t="s">
        <v>10164</v>
      </c>
      <c r="H2992" s="2" t="s">
        <v>253</v>
      </c>
      <c r="I2992" s="2" t="s">
        <v>7418</v>
      </c>
      <c r="J2992" s="2" t="s">
        <v>313</v>
      </c>
      <c r="K2992" s="9">
        <v>100</v>
      </c>
      <c r="L2992" s="9">
        <v>2207</v>
      </c>
      <c r="M2992" s="5">
        <v>42</v>
      </c>
      <c r="N2992" s="5">
        <v>1</v>
      </c>
      <c r="O2992" s="5">
        <v>23.92</v>
      </c>
      <c r="P2992" s="5">
        <v>54.55</v>
      </c>
      <c r="Q2992" s="2">
        <f t="shared" si="277"/>
        <v>30.629999999999995</v>
      </c>
      <c r="R2992" s="5">
        <f t="shared" si="278"/>
        <v>30.629999999999995</v>
      </c>
      <c r="S2992" s="11">
        <f t="shared" si="279"/>
        <v>1.2805183946488292</v>
      </c>
      <c r="T2992" s="5">
        <v>1.9</v>
      </c>
      <c r="U2992" s="5">
        <v>0.56999999999999995</v>
      </c>
      <c r="V2992" s="5">
        <v>23.92</v>
      </c>
      <c r="W2992" s="12">
        <f t="shared" si="280"/>
        <v>2.3809523809523808E-2</v>
      </c>
      <c r="X2992" s="2" t="str">
        <f t="shared" si="281"/>
        <v>SCALE</v>
      </c>
      <c r="Y2992" s="22" t="str">
        <f t="shared" si="282"/>
        <v>Low (100-300)</v>
      </c>
    </row>
    <row r="2993" spans="1:25">
      <c r="A2993" s="2" t="s">
        <v>10165</v>
      </c>
      <c r="B2993" s="2" t="s">
        <v>2865</v>
      </c>
      <c r="C2993" s="2" t="s">
        <v>10166</v>
      </c>
      <c r="D2993" s="2" t="s">
        <v>7851</v>
      </c>
      <c r="E2993" s="2" t="s">
        <v>32</v>
      </c>
      <c r="F2993" s="5">
        <v>1000</v>
      </c>
      <c r="G2993" s="2" t="s">
        <v>10167</v>
      </c>
      <c r="H2993" s="2" t="s">
        <v>102</v>
      </c>
      <c r="I2993" s="2" t="s">
        <v>7418</v>
      </c>
      <c r="J2993" s="2" t="s">
        <v>293</v>
      </c>
      <c r="K2993" s="9">
        <v>400</v>
      </c>
      <c r="L2993" s="9">
        <v>1072</v>
      </c>
      <c r="M2993" s="5">
        <v>27</v>
      </c>
      <c r="N2993" s="5">
        <v>1</v>
      </c>
      <c r="O2993" s="5">
        <v>19.64</v>
      </c>
      <c r="P2993" s="5">
        <v>70.56</v>
      </c>
      <c r="Q2993" s="2">
        <f t="shared" si="277"/>
        <v>50.92</v>
      </c>
      <c r="R2993" s="5">
        <f t="shared" si="278"/>
        <v>50.92</v>
      </c>
      <c r="S2993" s="11">
        <f t="shared" si="279"/>
        <v>2.5926680244399187</v>
      </c>
      <c r="T2993" s="5">
        <v>2.52</v>
      </c>
      <c r="U2993" s="5">
        <v>0.73</v>
      </c>
      <c r="V2993" s="5">
        <v>19.64</v>
      </c>
      <c r="W2993" s="12">
        <f t="shared" si="280"/>
        <v>3.7037037037037035E-2</v>
      </c>
      <c r="X2993" s="2" t="str">
        <f t="shared" si="281"/>
        <v>SCALE</v>
      </c>
      <c r="Y2993" s="22" t="str">
        <f t="shared" si="282"/>
        <v>Mid (301-500)</v>
      </c>
    </row>
    <row r="2994" spans="1:25">
      <c r="A2994" s="2" t="s">
        <v>10168</v>
      </c>
      <c r="B2994" s="2" t="s">
        <v>5018</v>
      </c>
      <c r="C2994" s="2" t="s">
        <v>3263</v>
      </c>
      <c r="D2994" s="2" t="s">
        <v>1258</v>
      </c>
      <c r="E2994" s="2" t="s">
        <v>132</v>
      </c>
      <c r="F2994" s="5">
        <v>4400</v>
      </c>
      <c r="G2994" s="2" t="s">
        <v>881</v>
      </c>
      <c r="H2994" s="2" t="s">
        <v>344</v>
      </c>
      <c r="I2994" s="2" t="s">
        <v>7418</v>
      </c>
      <c r="J2994" s="2" t="s">
        <v>127</v>
      </c>
      <c r="K2994" s="9">
        <v>300</v>
      </c>
      <c r="L2994" s="9">
        <v>595</v>
      </c>
      <c r="M2994" s="5">
        <v>20</v>
      </c>
      <c r="N2994" s="5">
        <v>0</v>
      </c>
      <c r="O2994" s="5">
        <v>14.38</v>
      </c>
      <c r="P2994" s="5">
        <v>0</v>
      </c>
      <c r="Q2994" s="2">
        <f t="shared" si="277"/>
        <v>-14.38</v>
      </c>
      <c r="R2994" s="5">
        <f t="shared" si="278"/>
        <v>-14.38</v>
      </c>
      <c r="S2994" s="11">
        <f t="shared" si="279"/>
        <v>-1</v>
      </c>
      <c r="T2994" s="5">
        <v>3.36</v>
      </c>
      <c r="U2994" s="5">
        <v>0.72</v>
      </c>
      <c r="V2994" s="5">
        <v>0</v>
      </c>
      <c r="W2994" s="12">
        <f t="shared" si="280"/>
        <v>0</v>
      </c>
      <c r="X2994" s="2" t="str">
        <f t="shared" si="281"/>
        <v>PAUSE</v>
      </c>
      <c r="Y2994" s="22" t="str">
        <f t="shared" si="282"/>
        <v>Low (100-300)</v>
      </c>
    </row>
    <row r="2995" spans="1:25">
      <c r="A2995" s="2" t="s">
        <v>10169</v>
      </c>
      <c r="B2995" s="2" t="s">
        <v>4141</v>
      </c>
      <c r="C2995" s="2" t="s">
        <v>4453</v>
      </c>
      <c r="D2995" s="2" t="s">
        <v>10170</v>
      </c>
      <c r="E2995" s="2" t="s">
        <v>85</v>
      </c>
      <c r="F2995" s="5">
        <v>2800</v>
      </c>
      <c r="G2995" s="2" t="s">
        <v>10171</v>
      </c>
      <c r="H2995" s="2" t="s">
        <v>34</v>
      </c>
      <c r="I2995" s="2" t="s">
        <v>7418</v>
      </c>
      <c r="J2995" s="2" t="s">
        <v>300</v>
      </c>
      <c r="K2995" s="9">
        <v>100</v>
      </c>
      <c r="L2995" s="9">
        <v>1130</v>
      </c>
      <c r="M2995" s="5">
        <v>38</v>
      </c>
      <c r="N2995" s="5">
        <v>1</v>
      </c>
      <c r="O2995" s="5">
        <v>20.71</v>
      </c>
      <c r="P2995" s="5">
        <v>44.43</v>
      </c>
      <c r="Q2995" s="2">
        <f t="shared" si="277"/>
        <v>23.72</v>
      </c>
      <c r="R2995" s="5">
        <f t="shared" si="278"/>
        <v>23.72</v>
      </c>
      <c r="S2995" s="11">
        <f t="shared" si="279"/>
        <v>1.1453404152583293</v>
      </c>
      <c r="T2995" s="5">
        <v>3.36</v>
      </c>
      <c r="U2995" s="5">
        <v>0.55000000000000004</v>
      </c>
      <c r="V2995" s="5">
        <v>20.71</v>
      </c>
      <c r="W2995" s="12">
        <f t="shared" si="280"/>
        <v>2.6315789473684209E-2</v>
      </c>
      <c r="X2995" s="2" t="str">
        <f t="shared" si="281"/>
        <v>SCALE</v>
      </c>
      <c r="Y2995" s="22" t="str">
        <f t="shared" si="282"/>
        <v>Low (100-300)</v>
      </c>
    </row>
    <row r="2996" spans="1:25">
      <c r="A2996" s="2" t="s">
        <v>10172</v>
      </c>
      <c r="B2996" s="2" t="s">
        <v>1498</v>
      </c>
      <c r="C2996" s="2" t="s">
        <v>10173</v>
      </c>
      <c r="D2996" s="2" t="s">
        <v>10174</v>
      </c>
      <c r="E2996" s="2" t="s">
        <v>850</v>
      </c>
      <c r="F2996" s="5">
        <v>1760</v>
      </c>
      <c r="G2996" s="2" t="s">
        <v>10175</v>
      </c>
      <c r="H2996" s="2" t="s">
        <v>50</v>
      </c>
      <c r="I2996" s="2" t="s">
        <v>7418</v>
      </c>
      <c r="J2996" s="2" t="s">
        <v>300</v>
      </c>
      <c r="K2996" s="9">
        <v>600</v>
      </c>
      <c r="L2996" s="9">
        <v>1726</v>
      </c>
      <c r="M2996" s="5">
        <v>46</v>
      </c>
      <c r="N2996" s="5">
        <v>4</v>
      </c>
      <c r="O2996" s="5">
        <v>38.36</v>
      </c>
      <c r="P2996" s="5">
        <v>213.46</v>
      </c>
      <c r="Q2996" s="2">
        <f t="shared" si="277"/>
        <v>175.10000000000002</v>
      </c>
      <c r="R2996" s="5">
        <f t="shared" si="278"/>
        <v>175.10000000000002</v>
      </c>
      <c r="S2996" s="11">
        <f t="shared" si="279"/>
        <v>4.5646506777893645</v>
      </c>
      <c r="T2996" s="5">
        <v>2.67</v>
      </c>
      <c r="U2996" s="5">
        <v>0.83</v>
      </c>
      <c r="V2996" s="5">
        <v>9.59</v>
      </c>
      <c r="W2996" s="12">
        <f t="shared" si="280"/>
        <v>8.6956521739130432E-2</v>
      </c>
      <c r="X2996" s="2" t="str">
        <f t="shared" si="281"/>
        <v>SCALE</v>
      </c>
      <c r="Y2996" s="22" t="str">
        <f t="shared" si="282"/>
        <v>High (501-750)</v>
      </c>
    </row>
    <row r="2997" spans="1:25">
      <c r="A2997" s="2" t="s">
        <v>10176</v>
      </c>
      <c r="B2997" s="2" t="s">
        <v>104</v>
      </c>
      <c r="C2997" s="2" t="s">
        <v>10177</v>
      </c>
      <c r="D2997" s="2" t="s">
        <v>3418</v>
      </c>
      <c r="E2997" s="2" t="s">
        <v>298</v>
      </c>
      <c r="F2997" s="5">
        <v>3400</v>
      </c>
      <c r="G2997" s="2" t="s">
        <v>10178</v>
      </c>
      <c r="H2997" s="2" t="s">
        <v>102</v>
      </c>
      <c r="I2997" s="2" t="s">
        <v>7418</v>
      </c>
      <c r="J2997" s="2" t="s">
        <v>27</v>
      </c>
      <c r="K2997" s="9">
        <v>500</v>
      </c>
      <c r="L2997" s="9">
        <v>856</v>
      </c>
      <c r="M2997" s="5">
        <v>17</v>
      </c>
      <c r="N2997" s="5">
        <v>0</v>
      </c>
      <c r="O2997" s="5">
        <v>11.73</v>
      </c>
      <c r="P2997" s="5">
        <v>0</v>
      </c>
      <c r="Q2997" s="2">
        <f t="shared" si="277"/>
        <v>-11.73</v>
      </c>
      <c r="R2997" s="5">
        <f t="shared" si="278"/>
        <v>-11.73</v>
      </c>
      <c r="S2997" s="11">
        <f t="shared" si="279"/>
        <v>-1</v>
      </c>
      <c r="T2997" s="5">
        <v>1.99</v>
      </c>
      <c r="U2997" s="5">
        <v>0.69</v>
      </c>
      <c r="V2997" s="5">
        <v>0</v>
      </c>
      <c r="W2997" s="12">
        <f t="shared" si="280"/>
        <v>0</v>
      </c>
      <c r="X2997" s="2" t="str">
        <f t="shared" si="281"/>
        <v>PAUSE</v>
      </c>
      <c r="Y2997" s="22" t="str">
        <f t="shared" si="282"/>
        <v>Mid (301-500)</v>
      </c>
    </row>
    <row r="2998" spans="1:25">
      <c r="A2998" s="2" t="s">
        <v>10179</v>
      </c>
      <c r="B2998" s="2" t="s">
        <v>10180</v>
      </c>
      <c r="C2998" s="2" t="s">
        <v>10181</v>
      </c>
      <c r="D2998" s="2" t="s">
        <v>5498</v>
      </c>
      <c r="E2998" s="2" t="s">
        <v>3898</v>
      </c>
      <c r="F2998" s="5">
        <v>3300</v>
      </c>
      <c r="G2998" s="2" t="s">
        <v>10182</v>
      </c>
      <c r="H2998" s="2" t="s">
        <v>167</v>
      </c>
      <c r="I2998" s="2" t="s">
        <v>7418</v>
      </c>
      <c r="J2998" s="2" t="s">
        <v>183</v>
      </c>
      <c r="K2998" s="9">
        <v>200</v>
      </c>
      <c r="L2998" s="9">
        <v>855</v>
      </c>
      <c r="M2998" s="5">
        <v>37</v>
      </c>
      <c r="N2998" s="5">
        <v>1</v>
      </c>
      <c r="O2998" s="5">
        <v>16.93</v>
      </c>
      <c r="P2998" s="5">
        <v>38.159999999999997</v>
      </c>
      <c r="Q2998" s="2">
        <f t="shared" si="277"/>
        <v>21.229999999999997</v>
      </c>
      <c r="R2998" s="5">
        <f t="shared" si="278"/>
        <v>21.229999999999997</v>
      </c>
      <c r="S2998" s="11">
        <f t="shared" si="279"/>
        <v>1.2539870053160069</v>
      </c>
      <c r="T2998" s="5">
        <v>4.33</v>
      </c>
      <c r="U2998" s="5">
        <v>0.46</v>
      </c>
      <c r="V2998" s="5">
        <v>16.93</v>
      </c>
      <c r="W2998" s="12">
        <f t="shared" si="280"/>
        <v>2.7027027027027029E-2</v>
      </c>
      <c r="X2998" s="2" t="str">
        <f t="shared" si="281"/>
        <v>SCALE</v>
      </c>
      <c r="Y2998" s="22" t="str">
        <f t="shared" si="282"/>
        <v>Low (100-300)</v>
      </c>
    </row>
    <row r="2999" spans="1:25">
      <c r="A2999" s="2" t="s">
        <v>10183</v>
      </c>
      <c r="B2999" s="2" t="s">
        <v>10184</v>
      </c>
      <c r="C2999" s="2" t="s">
        <v>3770</v>
      </c>
      <c r="D2999" s="2" t="s">
        <v>10185</v>
      </c>
      <c r="E2999" s="2" t="s">
        <v>824</v>
      </c>
      <c r="F2999" s="5">
        <v>3700</v>
      </c>
      <c r="G2999" s="2" t="s">
        <v>10186</v>
      </c>
      <c r="H2999" s="2" t="s">
        <v>266</v>
      </c>
      <c r="I2999" s="2" t="s">
        <v>7418</v>
      </c>
      <c r="J2999" s="2" t="s">
        <v>183</v>
      </c>
      <c r="K2999" s="9">
        <v>400</v>
      </c>
      <c r="L2999" s="9">
        <v>903</v>
      </c>
      <c r="M2999" s="5">
        <v>25</v>
      </c>
      <c r="N2999" s="5">
        <v>0</v>
      </c>
      <c r="O2999" s="5">
        <v>11.75</v>
      </c>
      <c r="P2999" s="5">
        <v>0</v>
      </c>
      <c r="Q2999" s="2">
        <f t="shared" si="277"/>
        <v>-11.75</v>
      </c>
      <c r="R2999" s="5">
        <f t="shared" si="278"/>
        <v>-11.75</v>
      </c>
      <c r="S2999" s="11">
        <f t="shared" si="279"/>
        <v>-1</v>
      </c>
      <c r="T2999" s="5">
        <v>2.77</v>
      </c>
      <c r="U2999" s="5">
        <v>0.47</v>
      </c>
      <c r="V2999" s="5">
        <v>0</v>
      </c>
      <c r="W2999" s="12">
        <f t="shared" si="280"/>
        <v>0</v>
      </c>
      <c r="X2999" s="2" t="str">
        <f t="shared" si="281"/>
        <v>PAUSE</v>
      </c>
      <c r="Y2999" s="22" t="str">
        <f t="shared" si="282"/>
        <v>Mid (301-500)</v>
      </c>
    </row>
    <row r="3000" spans="1:25">
      <c r="A3000" s="2" t="s">
        <v>10187</v>
      </c>
      <c r="B3000" s="2" t="s">
        <v>10188</v>
      </c>
      <c r="C3000" s="2" t="s">
        <v>9739</v>
      </c>
      <c r="D3000" s="2" t="s">
        <v>251</v>
      </c>
      <c r="E3000" s="2" t="s">
        <v>23</v>
      </c>
      <c r="F3000" s="5">
        <v>5417</v>
      </c>
      <c r="G3000" s="2" t="s">
        <v>10189</v>
      </c>
      <c r="H3000" s="2" t="s">
        <v>25</v>
      </c>
      <c r="I3000" s="2" t="s">
        <v>7418</v>
      </c>
      <c r="J3000" s="2" t="s">
        <v>458</v>
      </c>
      <c r="K3000" s="9">
        <v>100</v>
      </c>
      <c r="L3000" s="9">
        <v>2477</v>
      </c>
      <c r="M3000" s="5">
        <v>81</v>
      </c>
      <c r="N3000" s="5">
        <v>0</v>
      </c>
      <c r="O3000" s="5">
        <v>53.1</v>
      </c>
      <c r="P3000" s="5">
        <v>0</v>
      </c>
      <c r="Q3000" s="2">
        <f t="shared" si="277"/>
        <v>-53.1</v>
      </c>
      <c r="R3000" s="5">
        <f t="shared" si="278"/>
        <v>-53.1</v>
      </c>
      <c r="S3000" s="11">
        <f t="shared" si="279"/>
        <v>-1</v>
      </c>
      <c r="T3000" s="5">
        <v>3.27</v>
      </c>
      <c r="U3000" s="5">
        <v>0.66</v>
      </c>
      <c r="V3000" s="5">
        <v>0</v>
      </c>
      <c r="W3000" s="12">
        <f t="shared" si="280"/>
        <v>0</v>
      </c>
      <c r="X3000" s="2" t="str">
        <f t="shared" si="281"/>
        <v>PAUSE</v>
      </c>
      <c r="Y3000" s="22" t="str">
        <f t="shared" si="282"/>
        <v>Low (100-300)</v>
      </c>
    </row>
    <row r="3001" spans="1:25">
      <c r="A3001" s="2" t="s">
        <v>10190</v>
      </c>
      <c r="B3001" s="2" t="s">
        <v>5732</v>
      </c>
      <c r="C3001" s="2" t="s">
        <v>763</v>
      </c>
      <c r="D3001" s="2" t="s">
        <v>1886</v>
      </c>
      <c r="E3001" s="2" t="s">
        <v>40</v>
      </c>
      <c r="F3001" s="5">
        <v>1500</v>
      </c>
      <c r="G3001" s="2" t="s">
        <v>10191</v>
      </c>
      <c r="H3001" s="2" t="s">
        <v>190</v>
      </c>
      <c r="I3001" s="2" t="s">
        <v>7418</v>
      </c>
      <c r="J3001" s="2" t="s">
        <v>217</v>
      </c>
      <c r="K3001" s="9">
        <v>200</v>
      </c>
      <c r="L3001" s="9">
        <v>2169</v>
      </c>
      <c r="M3001" s="5">
        <v>48</v>
      </c>
      <c r="N3001" s="5">
        <v>4</v>
      </c>
      <c r="O3001" s="5">
        <v>23.72</v>
      </c>
      <c r="P3001" s="5">
        <v>243.43</v>
      </c>
      <c r="Q3001" s="2">
        <f t="shared" si="277"/>
        <v>219.71</v>
      </c>
      <c r="R3001" s="5">
        <f t="shared" si="278"/>
        <v>219.71</v>
      </c>
      <c r="S3001" s="11">
        <f t="shared" si="279"/>
        <v>9.2626475548060725</v>
      </c>
      <c r="T3001" s="5">
        <v>2.21</v>
      </c>
      <c r="U3001" s="5">
        <v>0.49</v>
      </c>
      <c r="V3001" s="5">
        <v>5.93</v>
      </c>
      <c r="W3001" s="12">
        <f t="shared" si="280"/>
        <v>8.3333333333333329E-2</v>
      </c>
      <c r="X3001" s="2" t="str">
        <f t="shared" si="281"/>
        <v>SCALE</v>
      </c>
      <c r="Y3001" s="22" t="str">
        <f t="shared" si="282"/>
        <v>Low (100-300)</v>
      </c>
    </row>
    <row r="3002" spans="1:25">
      <c r="A3002" s="2" t="s">
        <v>10192</v>
      </c>
      <c r="B3002" s="2" t="s">
        <v>2123</v>
      </c>
      <c r="C3002" s="2" t="s">
        <v>5894</v>
      </c>
      <c r="D3002" s="2" t="s">
        <v>175</v>
      </c>
      <c r="E3002" s="2" t="s">
        <v>23</v>
      </c>
      <c r="F3002" s="5">
        <v>1600</v>
      </c>
      <c r="G3002" s="2" t="s">
        <v>10193</v>
      </c>
      <c r="H3002" s="2" t="s">
        <v>58</v>
      </c>
      <c r="I3002" s="2" t="s">
        <v>7418</v>
      </c>
      <c r="J3002" s="2" t="s">
        <v>699</v>
      </c>
      <c r="K3002" s="9">
        <v>300</v>
      </c>
      <c r="L3002" s="9">
        <v>2073</v>
      </c>
      <c r="M3002" s="5">
        <v>79</v>
      </c>
      <c r="N3002" s="5">
        <v>2</v>
      </c>
      <c r="O3002" s="5">
        <v>62.51</v>
      </c>
      <c r="P3002" s="5">
        <v>82.19</v>
      </c>
      <c r="Q3002" s="2">
        <f t="shared" si="277"/>
        <v>19.68</v>
      </c>
      <c r="R3002" s="5">
        <f t="shared" si="278"/>
        <v>19.68</v>
      </c>
      <c r="S3002" s="11">
        <f t="shared" si="279"/>
        <v>0.31482962725963848</v>
      </c>
      <c r="T3002" s="5">
        <v>3.81</v>
      </c>
      <c r="U3002" s="5">
        <v>0.79</v>
      </c>
      <c r="V3002" s="5">
        <v>31.26</v>
      </c>
      <c r="W3002" s="12">
        <f t="shared" si="280"/>
        <v>2.5316455696202531E-2</v>
      </c>
      <c r="X3002" s="2" t="str">
        <f t="shared" si="281"/>
        <v>SCALE</v>
      </c>
      <c r="Y3002" s="22" t="str">
        <f t="shared" si="282"/>
        <v>Low (100-300)</v>
      </c>
    </row>
    <row r="3003" spans="1:25">
      <c r="A3003" s="2" t="s">
        <v>10194</v>
      </c>
      <c r="B3003" s="2" t="s">
        <v>10195</v>
      </c>
      <c r="C3003" s="2" t="s">
        <v>10196</v>
      </c>
      <c r="D3003" s="2" t="s">
        <v>8766</v>
      </c>
      <c r="E3003" s="2" t="s">
        <v>281</v>
      </c>
      <c r="F3003" s="5">
        <v>2530</v>
      </c>
      <c r="G3003" s="2" t="s">
        <v>10197</v>
      </c>
      <c r="H3003" s="2" t="s">
        <v>253</v>
      </c>
      <c r="I3003" s="2" t="s">
        <v>7418</v>
      </c>
      <c r="J3003" s="2" t="s">
        <v>382</v>
      </c>
      <c r="K3003" s="9">
        <v>400</v>
      </c>
      <c r="L3003" s="9">
        <v>2429</v>
      </c>
      <c r="M3003" s="5">
        <v>78</v>
      </c>
      <c r="N3003" s="5">
        <v>7</v>
      </c>
      <c r="O3003" s="5">
        <v>57.09</v>
      </c>
      <c r="P3003" s="5">
        <v>247.81</v>
      </c>
      <c r="Q3003" s="2">
        <f t="shared" si="277"/>
        <v>190.72</v>
      </c>
      <c r="R3003" s="5">
        <f t="shared" si="278"/>
        <v>190.72</v>
      </c>
      <c r="S3003" s="11">
        <f t="shared" si="279"/>
        <v>3.3406901383779992</v>
      </c>
      <c r="T3003" s="5">
        <v>3.21</v>
      </c>
      <c r="U3003" s="5">
        <v>0.73</v>
      </c>
      <c r="V3003" s="5">
        <v>8.16</v>
      </c>
      <c r="W3003" s="12">
        <f t="shared" si="280"/>
        <v>8.9743589743589744E-2</v>
      </c>
      <c r="X3003" s="2" t="str">
        <f t="shared" si="281"/>
        <v>SCALE</v>
      </c>
      <c r="Y3003" s="22" t="str">
        <f t="shared" si="282"/>
        <v>Mid (301-500)</v>
      </c>
    </row>
    <row r="3004" spans="1:25">
      <c r="A3004" s="2" t="s">
        <v>10198</v>
      </c>
      <c r="B3004" s="2" t="s">
        <v>2471</v>
      </c>
      <c r="C3004" s="2" t="s">
        <v>628</v>
      </c>
      <c r="D3004" s="2" t="s">
        <v>10199</v>
      </c>
      <c r="E3004" s="2" t="s">
        <v>305</v>
      </c>
      <c r="F3004" s="5">
        <v>1600</v>
      </c>
      <c r="G3004" s="2" t="s">
        <v>2105</v>
      </c>
      <c r="H3004" s="2" t="s">
        <v>94</v>
      </c>
      <c r="I3004" s="2" t="s">
        <v>7418</v>
      </c>
      <c r="J3004" s="2" t="s">
        <v>177</v>
      </c>
      <c r="K3004" s="9">
        <v>200</v>
      </c>
      <c r="L3004" s="9">
        <v>1920</v>
      </c>
      <c r="M3004" s="5">
        <v>85</v>
      </c>
      <c r="N3004" s="5">
        <v>8</v>
      </c>
      <c r="O3004" s="5">
        <v>60.73</v>
      </c>
      <c r="P3004" s="5">
        <v>574.87</v>
      </c>
      <c r="Q3004" s="2">
        <f t="shared" si="277"/>
        <v>514.14</v>
      </c>
      <c r="R3004" s="5">
        <f t="shared" si="278"/>
        <v>514.14</v>
      </c>
      <c r="S3004" s="11">
        <f t="shared" si="279"/>
        <v>8.4659970360612551</v>
      </c>
      <c r="T3004" s="5">
        <v>4.43</v>
      </c>
      <c r="U3004" s="5">
        <v>0.71</v>
      </c>
      <c r="V3004" s="5">
        <v>7.59</v>
      </c>
      <c r="W3004" s="12">
        <f t="shared" si="280"/>
        <v>9.4117647058823528E-2</v>
      </c>
      <c r="X3004" s="2" t="str">
        <f t="shared" si="281"/>
        <v>SCALE</v>
      </c>
      <c r="Y3004" s="22" t="str">
        <f t="shared" si="282"/>
        <v>Low (100-300)</v>
      </c>
    </row>
    <row r="3005" spans="1:25">
      <c r="A3005" s="2" t="s">
        <v>10200</v>
      </c>
      <c r="B3005" s="2" t="s">
        <v>10201</v>
      </c>
      <c r="C3005" s="2" t="s">
        <v>10202</v>
      </c>
      <c r="D3005" s="2" t="s">
        <v>117</v>
      </c>
      <c r="E3005" s="2" t="s">
        <v>118</v>
      </c>
      <c r="F3005" s="5">
        <v>2750</v>
      </c>
      <c r="G3005" s="2" t="s">
        <v>10203</v>
      </c>
      <c r="H3005" s="2" t="s">
        <v>65</v>
      </c>
      <c r="I3005" s="2" t="s">
        <v>7418</v>
      </c>
      <c r="J3005" s="2" t="s">
        <v>382</v>
      </c>
      <c r="K3005" s="9">
        <v>500</v>
      </c>
      <c r="L3005" s="9">
        <v>600</v>
      </c>
      <c r="M3005" s="5">
        <v>11</v>
      </c>
      <c r="N3005" s="5">
        <v>0</v>
      </c>
      <c r="O3005" s="5">
        <v>6.53</v>
      </c>
      <c r="P3005" s="5">
        <v>0</v>
      </c>
      <c r="Q3005" s="2">
        <f t="shared" si="277"/>
        <v>-6.53</v>
      </c>
      <c r="R3005" s="5">
        <f t="shared" si="278"/>
        <v>-6.53</v>
      </c>
      <c r="S3005" s="11">
        <f t="shared" si="279"/>
        <v>-1</v>
      </c>
      <c r="T3005" s="5">
        <v>1.83</v>
      </c>
      <c r="U3005" s="5">
        <v>0.59</v>
      </c>
      <c r="V3005" s="5">
        <v>0</v>
      </c>
      <c r="W3005" s="12">
        <f t="shared" si="280"/>
        <v>0</v>
      </c>
      <c r="X3005" s="2" t="str">
        <f t="shared" si="281"/>
        <v>PAUSE</v>
      </c>
      <c r="Y3005" s="22" t="str">
        <f t="shared" si="282"/>
        <v>Mid (301-500)</v>
      </c>
    </row>
    <row r="3006" spans="1:25">
      <c r="A3006" s="2" t="s">
        <v>10204</v>
      </c>
      <c r="B3006" s="2" t="s">
        <v>3941</v>
      </c>
      <c r="C3006" s="2" t="s">
        <v>10205</v>
      </c>
      <c r="D3006" s="2" t="s">
        <v>602</v>
      </c>
      <c r="E3006" s="2" t="s">
        <v>40</v>
      </c>
      <c r="F3006" s="5">
        <v>4500</v>
      </c>
      <c r="G3006" s="2" t="s">
        <v>10206</v>
      </c>
      <c r="H3006" s="2" t="s">
        <v>253</v>
      </c>
      <c r="I3006" s="2" t="s">
        <v>7418</v>
      </c>
      <c r="J3006" s="2" t="s">
        <v>458</v>
      </c>
      <c r="K3006" s="9">
        <v>300</v>
      </c>
      <c r="L3006" s="9">
        <v>1806</v>
      </c>
      <c r="M3006" s="5">
        <v>78</v>
      </c>
      <c r="N3006" s="5">
        <v>3</v>
      </c>
      <c r="O3006" s="5">
        <v>38.74</v>
      </c>
      <c r="P3006" s="5">
        <v>180.19</v>
      </c>
      <c r="Q3006" s="2">
        <f t="shared" si="277"/>
        <v>141.44999999999999</v>
      </c>
      <c r="R3006" s="5">
        <f t="shared" si="278"/>
        <v>141.44999999999999</v>
      </c>
      <c r="S3006" s="11">
        <f t="shared" si="279"/>
        <v>3.65126484254001</v>
      </c>
      <c r="T3006" s="5">
        <v>4.32</v>
      </c>
      <c r="U3006" s="5">
        <v>0.5</v>
      </c>
      <c r="V3006" s="5">
        <v>12.91</v>
      </c>
      <c r="W3006" s="12">
        <f t="shared" si="280"/>
        <v>3.8461538461538464E-2</v>
      </c>
      <c r="X3006" s="2" t="str">
        <f t="shared" si="281"/>
        <v>SCALE</v>
      </c>
      <c r="Y3006" s="22" t="str">
        <f t="shared" si="282"/>
        <v>Low (100-300)</v>
      </c>
    </row>
    <row r="3007" spans="1:25">
      <c r="A3007" s="2" t="s">
        <v>10207</v>
      </c>
      <c r="B3007" s="2" t="s">
        <v>564</v>
      </c>
      <c r="C3007" s="2" t="s">
        <v>10208</v>
      </c>
      <c r="D3007" s="2" t="s">
        <v>1190</v>
      </c>
      <c r="E3007" s="2" t="s">
        <v>112</v>
      </c>
      <c r="F3007" s="5">
        <v>6800</v>
      </c>
      <c r="G3007" s="2" t="s">
        <v>10209</v>
      </c>
      <c r="H3007" s="2" t="s">
        <v>50</v>
      </c>
      <c r="I3007" s="2" t="s">
        <v>7418</v>
      </c>
      <c r="J3007" s="2" t="s">
        <v>135</v>
      </c>
      <c r="K3007" s="9">
        <v>200</v>
      </c>
      <c r="L3007" s="9">
        <v>2276</v>
      </c>
      <c r="M3007" s="5">
        <v>60</v>
      </c>
      <c r="N3007" s="5">
        <v>6</v>
      </c>
      <c r="O3007" s="5">
        <v>31.13</v>
      </c>
      <c r="P3007" s="5">
        <v>340.2</v>
      </c>
      <c r="Q3007" s="2">
        <f t="shared" si="277"/>
        <v>309.07</v>
      </c>
      <c r="R3007" s="5">
        <f t="shared" si="278"/>
        <v>309.07</v>
      </c>
      <c r="S3007" s="11">
        <f t="shared" si="279"/>
        <v>9.9283649212977831</v>
      </c>
      <c r="T3007" s="5">
        <v>2.64</v>
      </c>
      <c r="U3007" s="5">
        <v>0.52</v>
      </c>
      <c r="V3007" s="5">
        <v>5.19</v>
      </c>
      <c r="W3007" s="12">
        <f t="shared" si="280"/>
        <v>0.1</v>
      </c>
      <c r="X3007" s="2" t="str">
        <f t="shared" si="281"/>
        <v>SCALE</v>
      </c>
      <c r="Y3007" s="22" t="str">
        <f t="shared" si="282"/>
        <v>Low (100-300)</v>
      </c>
    </row>
    <row r="3008" spans="1:25">
      <c r="A3008" s="2" t="s">
        <v>10210</v>
      </c>
      <c r="B3008" s="2" t="s">
        <v>10211</v>
      </c>
      <c r="C3008" s="2" t="s">
        <v>1388</v>
      </c>
      <c r="D3008" s="2" t="s">
        <v>491</v>
      </c>
      <c r="E3008" s="2" t="s">
        <v>492</v>
      </c>
      <c r="F3008" s="5">
        <v>2500</v>
      </c>
      <c r="G3008" s="2" t="s">
        <v>10212</v>
      </c>
      <c r="H3008" s="2" t="s">
        <v>87</v>
      </c>
      <c r="I3008" s="2" t="s">
        <v>7418</v>
      </c>
      <c r="J3008" s="2" t="s">
        <v>361</v>
      </c>
      <c r="K3008" s="9">
        <v>600</v>
      </c>
      <c r="L3008" s="9">
        <v>2051</v>
      </c>
      <c r="M3008" s="5">
        <v>41</v>
      </c>
      <c r="N3008" s="5">
        <v>0</v>
      </c>
      <c r="O3008" s="5">
        <v>26.93</v>
      </c>
      <c r="P3008" s="5">
        <v>0</v>
      </c>
      <c r="Q3008" s="2">
        <f t="shared" si="277"/>
        <v>-26.93</v>
      </c>
      <c r="R3008" s="5">
        <f t="shared" si="278"/>
        <v>-26.93</v>
      </c>
      <c r="S3008" s="11">
        <f t="shared" si="279"/>
        <v>-1</v>
      </c>
      <c r="T3008" s="5">
        <v>2</v>
      </c>
      <c r="U3008" s="5">
        <v>0.66</v>
      </c>
      <c r="V3008" s="5">
        <v>0</v>
      </c>
      <c r="W3008" s="12">
        <f t="shared" si="280"/>
        <v>0</v>
      </c>
      <c r="X3008" s="2" t="str">
        <f t="shared" si="281"/>
        <v>PAUSE</v>
      </c>
      <c r="Y3008" s="22" t="str">
        <f t="shared" si="282"/>
        <v>High (501-750)</v>
      </c>
    </row>
    <row r="3009" spans="1:25">
      <c r="A3009" s="2" t="s">
        <v>10213</v>
      </c>
      <c r="B3009" s="2" t="s">
        <v>10214</v>
      </c>
      <c r="C3009" s="2" t="s">
        <v>2525</v>
      </c>
      <c r="D3009" s="2" t="s">
        <v>491</v>
      </c>
      <c r="E3009" s="2" t="s">
        <v>492</v>
      </c>
      <c r="F3009" s="5">
        <v>4333</v>
      </c>
      <c r="G3009" s="2" t="s">
        <v>10215</v>
      </c>
      <c r="H3009" s="2" t="s">
        <v>266</v>
      </c>
      <c r="I3009" s="2" t="s">
        <v>7418</v>
      </c>
      <c r="J3009" s="2" t="s">
        <v>177</v>
      </c>
      <c r="K3009" s="9">
        <v>700</v>
      </c>
      <c r="L3009" s="9">
        <v>1244</v>
      </c>
      <c r="M3009" s="5">
        <v>47</v>
      </c>
      <c r="N3009" s="5">
        <v>5</v>
      </c>
      <c r="O3009" s="5">
        <v>25.26</v>
      </c>
      <c r="P3009" s="5">
        <v>182.05</v>
      </c>
      <c r="Q3009" s="2">
        <f t="shared" si="277"/>
        <v>156.79000000000002</v>
      </c>
      <c r="R3009" s="5">
        <f t="shared" si="278"/>
        <v>156.79000000000002</v>
      </c>
      <c r="S3009" s="11">
        <f t="shared" si="279"/>
        <v>6.2070467141726056</v>
      </c>
      <c r="T3009" s="5">
        <v>3.78</v>
      </c>
      <c r="U3009" s="5">
        <v>0.54</v>
      </c>
      <c r="V3009" s="5">
        <v>5.05</v>
      </c>
      <c r="W3009" s="12">
        <f t="shared" si="280"/>
        <v>0.10638297872340426</v>
      </c>
      <c r="X3009" s="2" t="str">
        <f t="shared" si="281"/>
        <v>SCALE</v>
      </c>
      <c r="Y3009" s="22" t="str">
        <f t="shared" si="282"/>
        <v>High (501-750)</v>
      </c>
    </row>
    <row r="3010" spans="1:25">
      <c r="A3010" s="2" t="s">
        <v>10216</v>
      </c>
      <c r="B3010" s="2" t="s">
        <v>6240</v>
      </c>
      <c r="C3010" s="2" t="s">
        <v>130</v>
      </c>
      <c r="D3010" s="2" t="s">
        <v>5364</v>
      </c>
      <c r="E3010" s="2" t="s">
        <v>492</v>
      </c>
      <c r="F3010" s="5">
        <v>3400</v>
      </c>
      <c r="G3010" s="2" t="s">
        <v>10217</v>
      </c>
      <c r="H3010" s="2" t="s">
        <v>50</v>
      </c>
      <c r="I3010" s="2" t="s">
        <v>7418</v>
      </c>
      <c r="J3010" s="2" t="s">
        <v>361</v>
      </c>
      <c r="K3010" s="9">
        <v>300</v>
      </c>
      <c r="L3010" s="9">
        <v>2166</v>
      </c>
      <c r="M3010" s="5">
        <v>86</v>
      </c>
      <c r="N3010" s="5">
        <v>9</v>
      </c>
      <c r="O3010" s="5">
        <v>47.47</v>
      </c>
      <c r="P3010" s="5">
        <v>388.26</v>
      </c>
      <c r="Q3010" s="2">
        <f t="shared" si="277"/>
        <v>340.78999999999996</v>
      </c>
      <c r="R3010" s="5">
        <f t="shared" si="278"/>
        <v>340.78999999999996</v>
      </c>
      <c r="S3010" s="11">
        <f t="shared" si="279"/>
        <v>7.1790604592374123</v>
      </c>
      <c r="T3010" s="5">
        <v>3.97</v>
      </c>
      <c r="U3010" s="5">
        <v>0.55000000000000004</v>
      </c>
      <c r="V3010" s="5">
        <v>5.27</v>
      </c>
      <c r="W3010" s="12">
        <f t="shared" si="280"/>
        <v>0.10465116279069768</v>
      </c>
      <c r="X3010" s="2" t="str">
        <f t="shared" si="281"/>
        <v>SCALE</v>
      </c>
      <c r="Y3010" s="22" t="str">
        <f t="shared" si="282"/>
        <v>Low (100-300)</v>
      </c>
    </row>
    <row r="3011" spans="1:25">
      <c r="A3011" s="2" t="s">
        <v>10218</v>
      </c>
      <c r="B3011" s="2" t="s">
        <v>5797</v>
      </c>
      <c r="C3011" s="2" t="s">
        <v>10219</v>
      </c>
      <c r="D3011" s="2" t="s">
        <v>6260</v>
      </c>
      <c r="E3011" s="2" t="s">
        <v>373</v>
      </c>
      <c r="F3011" s="5">
        <v>3750</v>
      </c>
      <c r="G3011" s="2" t="s">
        <v>2105</v>
      </c>
      <c r="H3011" s="2" t="s">
        <v>34</v>
      </c>
      <c r="I3011" s="2" t="s">
        <v>7418</v>
      </c>
      <c r="J3011" s="2" t="s">
        <v>135</v>
      </c>
      <c r="K3011" s="9">
        <v>100</v>
      </c>
      <c r="L3011" s="9">
        <v>2094</v>
      </c>
      <c r="M3011" s="5">
        <v>49</v>
      </c>
      <c r="N3011" s="5">
        <v>5</v>
      </c>
      <c r="O3011" s="5">
        <v>28.05</v>
      </c>
      <c r="P3011" s="5">
        <v>339.01</v>
      </c>
      <c r="Q3011" s="2">
        <f t="shared" si="277"/>
        <v>310.95999999999998</v>
      </c>
      <c r="R3011" s="5">
        <f t="shared" si="278"/>
        <v>310.95999999999998</v>
      </c>
      <c r="S3011" s="11">
        <f t="shared" si="279"/>
        <v>11.085918003565061</v>
      </c>
      <c r="T3011" s="5">
        <v>2.34</v>
      </c>
      <c r="U3011" s="5">
        <v>0.56999999999999995</v>
      </c>
      <c r="V3011" s="5">
        <v>5.61</v>
      </c>
      <c r="W3011" s="12">
        <f t="shared" si="280"/>
        <v>0.10204081632653061</v>
      </c>
      <c r="X3011" s="2" t="str">
        <f t="shared" si="281"/>
        <v>SCALE</v>
      </c>
      <c r="Y3011" s="22" t="str">
        <f t="shared" si="282"/>
        <v>Low (100-300)</v>
      </c>
    </row>
    <row r="3012" spans="1:25">
      <c r="A3012" s="2" t="s">
        <v>10220</v>
      </c>
      <c r="B3012" s="2" t="s">
        <v>45</v>
      </c>
      <c r="C3012" s="2" t="s">
        <v>6366</v>
      </c>
      <c r="D3012" s="2" t="s">
        <v>4211</v>
      </c>
      <c r="E3012" s="2" t="s">
        <v>125</v>
      </c>
      <c r="F3012" s="5">
        <v>1250</v>
      </c>
      <c r="G3012" s="2" t="s">
        <v>10221</v>
      </c>
      <c r="H3012" s="2" t="s">
        <v>34</v>
      </c>
      <c r="I3012" s="2" t="s">
        <v>7418</v>
      </c>
      <c r="J3012" s="2" t="s">
        <v>140</v>
      </c>
      <c r="K3012" s="9">
        <v>200</v>
      </c>
      <c r="L3012" s="9">
        <v>2168</v>
      </c>
      <c r="M3012" s="5">
        <v>67</v>
      </c>
      <c r="N3012" s="5">
        <v>2</v>
      </c>
      <c r="O3012" s="5">
        <v>41.67</v>
      </c>
      <c r="P3012" s="5">
        <v>97.04</v>
      </c>
      <c r="Q3012" s="2">
        <f t="shared" si="277"/>
        <v>55.370000000000005</v>
      </c>
      <c r="R3012" s="5">
        <f t="shared" si="278"/>
        <v>55.370000000000005</v>
      </c>
      <c r="S3012" s="11">
        <f t="shared" si="279"/>
        <v>1.3287736981041518</v>
      </c>
      <c r="T3012" s="5">
        <v>3.09</v>
      </c>
      <c r="U3012" s="5">
        <v>0.62</v>
      </c>
      <c r="V3012" s="5">
        <v>20.84</v>
      </c>
      <c r="W3012" s="12">
        <f t="shared" si="280"/>
        <v>2.9850746268656716E-2</v>
      </c>
      <c r="X3012" s="2" t="str">
        <f t="shared" si="281"/>
        <v>SCALE</v>
      </c>
      <c r="Y3012" s="22" t="str">
        <f t="shared" si="282"/>
        <v>Low (100-300)</v>
      </c>
    </row>
    <row r="3013" spans="1:25">
      <c r="A3013" s="2" t="s">
        <v>10222</v>
      </c>
      <c r="B3013" s="2" t="s">
        <v>10223</v>
      </c>
      <c r="C3013" s="2" t="s">
        <v>10224</v>
      </c>
      <c r="D3013" s="2" t="s">
        <v>9963</v>
      </c>
      <c r="E3013" s="2" t="s">
        <v>85</v>
      </c>
      <c r="F3013" s="5">
        <v>2100</v>
      </c>
      <c r="G3013" s="2" t="s">
        <v>10225</v>
      </c>
      <c r="H3013" s="2" t="s">
        <v>150</v>
      </c>
      <c r="I3013" s="2" t="s">
        <v>7418</v>
      </c>
      <c r="J3013" s="2" t="s">
        <v>300</v>
      </c>
      <c r="K3013" s="9">
        <v>300</v>
      </c>
      <c r="L3013" s="9">
        <v>2340</v>
      </c>
      <c r="M3013" s="5">
        <v>68</v>
      </c>
      <c r="N3013" s="5">
        <v>7</v>
      </c>
      <c r="O3013" s="5">
        <v>27.88</v>
      </c>
      <c r="P3013" s="5">
        <v>389.07</v>
      </c>
      <c r="Q3013" s="2">
        <f t="shared" si="277"/>
        <v>361.19</v>
      </c>
      <c r="R3013" s="5">
        <f t="shared" si="278"/>
        <v>361.19</v>
      </c>
      <c r="S3013" s="11">
        <f t="shared" si="279"/>
        <v>12.955164992826399</v>
      </c>
      <c r="T3013" s="5">
        <v>2.91</v>
      </c>
      <c r="U3013" s="5">
        <v>0.41</v>
      </c>
      <c r="V3013" s="5">
        <v>3.98</v>
      </c>
      <c r="W3013" s="12">
        <f t="shared" si="280"/>
        <v>0.10294117647058823</v>
      </c>
      <c r="X3013" s="2" t="str">
        <f t="shared" si="281"/>
        <v>SCALE</v>
      </c>
      <c r="Y3013" s="22" t="str">
        <f t="shared" si="282"/>
        <v>Low (100-300)</v>
      </c>
    </row>
    <row r="3014" spans="1:25">
      <c r="A3014" s="2" t="s">
        <v>10226</v>
      </c>
      <c r="B3014" s="2" t="s">
        <v>10227</v>
      </c>
      <c r="C3014" s="2" t="s">
        <v>530</v>
      </c>
      <c r="D3014" s="2" t="s">
        <v>1075</v>
      </c>
      <c r="E3014" s="2" t="s">
        <v>85</v>
      </c>
      <c r="F3014" s="5">
        <v>2000</v>
      </c>
      <c r="G3014" s="2" t="s">
        <v>10228</v>
      </c>
      <c r="H3014" s="2" t="s">
        <v>253</v>
      </c>
      <c r="I3014" s="2" t="s">
        <v>7418</v>
      </c>
      <c r="J3014" s="2" t="s">
        <v>183</v>
      </c>
      <c r="K3014" s="9">
        <v>800</v>
      </c>
      <c r="L3014" s="9">
        <v>2041</v>
      </c>
      <c r="M3014" s="5">
        <v>62</v>
      </c>
      <c r="N3014" s="5">
        <v>6</v>
      </c>
      <c r="O3014" s="5">
        <v>48.99</v>
      </c>
      <c r="P3014" s="5">
        <v>424.88</v>
      </c>
      <c r="Q3014" s="2">
        <f t="shared" si="277"/>
        <v>375.89</v>
      </c>
      <c r="R3014" s="5">
        <f t="shared" si="278"/>
        <v>375.89</v>
      </c>
      <c r="S3014" s="11">
        <f t="shared" si="279"/>
        <v>7.6727903653806893</v>
      </c>
      <c r="T3014" s="5">
        <v>3.04</v>
      </c>
      <c r="U3014" s="5">
        <v>0.79</v>
      </c>
      <c r="V3014" s="5">
        <v>8.17</v>
      </c>
      <c r="W3014" s="12">
        <f t="shared" si="280"/>
        <v>9.6774193548387094E-2</v>
      </c>
      <c r="X3014" s="2" t="str">
        <f t="shared" si="281"/>
        <v>SCALE</v>
      </c>
      <c r="Y3014" s="22" t="str">
        <f t="shared" si="282"/>
        <v>Premium (751-1000)</v>
      </c>
    </row>
    <row r="3015" spans="1:25">
      <c r="A3015" s="2" t="s">
        <v>10229</v>
      </c>
      <c r="B3015" s="2" t="s">
        <v>330</v>
      </c>
      <c r="C3015" s="2" t="s">
        <v>10230</v>
      </c>
      <c r="D3015" s="2" t="s">
        <v>10231</v>
      </c>
      <c r="E3015" s="2" t="s">
        <v>112</v>
      </c>
      <c r="F3015" s="5">
        <v>3376</v>
      </c>
      <c r="G3015" s="2" t="s">
        <v>10232</v>
      </c>
      <c r="H3015" s="2" t="s">
        <v>344</v>
      </c>
      <c r="I3015" s="2" t="s">
        <v>7418</v>
      </c>
      <c r="J3015" s="2" t="s">
        <v>155</v>
      </c>
      <c r="K3015" s="9">
        <v>300</v>
      </c>
      <c r="L3015" s="9">
        <v>2048</v>
      </c>
      <c r="M3015" s="5">
        <v>56</v>
      </c>
      <c r="N3015" s="5">
        <v>6</v>
      </c>
      <c r="O3015" s="5">
        <v>46.75</v>
      </c>
      <c r="P3015" s="5">
        <v>444.4</v>
      </c>
      <c r="Q3015" s="2">
        <f t="shared" si="277"/>
        <v>397.65</v>
      </c>
      <c r="R3015" s="5">
        <f t="shared" si="278"/>
        <v>397.65</v>
      </c>
      <c r="S3015" s="11">
        <f t="shared" si="279"/>
        <v>8.5058823529411764</v>
      </c>
      <c r="T3015" s="5">
        <v>2.73</v>
      </c>
      <c r="U3015" s="5">
        <v>0.83</v>
      </c>
      <c r="V3015" s="5">
        <v>7.79</v>
      </c>
      <c r="W3015" s="12">
        <f t="shared" si="280"/>
        <v>0.10714285714285714</v>
      </c>
      <c r="X3015" s="2" t="str">
        <f t="shared" si="281"/>
        <v>SCALE</v>
      </c>
      <c r="Y3015" s="22" t="str">
        <f t="shared" si="282"/>
        <v>Low (100-300)</v>
      </c>
    </row>
    <row r="3016" spans="1:25">
      <c r="A3016" s="2" t="s">
        <v>10233</v>
      </c>
      <c r="B3016" s="2" t="s">
        <v>349</v>
      </c>
      <c r="C3016" s="2" t="s">
        <v>7522</v>
      </c>
      <c r="D3016" s="2" t="s">
        <v>275</v>
      </c>
      <c r="E3016" s="2" t="s">
        <v>276</v>
      </c>
      <c r="F3016" s="5">
        <v>2700</v>
      </c>
      <c r="G3016" s="2" t="s">
        <v>10234</v>
      </c>
      <c r="H3016" s="2" t="s">
        <v>134</v>
      </c>
      <c r="I3016" s="2" t="s">
        <v>7418</v>
      </c>
      <c r="J3016" s="2" t="s">
        <v>183</v>
      </c>
      <c r="K3016" s="9">
        <v>500</v>
      </c>
      <c r="L3016" s="9">
        <v>1932</v>
      </c>
      <c r="M3016" s="5">
        <v>54</v>
      </c>
      <c r="N3016" s="5">
        <v>4</v>
      </c>
      <c r="O3016" s="5">
        <v>36.26</v>
      </c>
      <c r="P3016" s="5">
        <v>205.99</v>
      </c>
      <c r="Q3016" s="2">
        <f t="shared" si="277"/>
        <v>169.73000000000002</v>
      </c>
      <c r="R3016" s="5">
        <f t="shared" si="278"/>
        <v>169.73000000000002</v>
      </c>
      <c r="S3016" s="11">
        <f t="shared" si="279"/>
        <v>4.6809156094870392</v>
      </c>
      <c r="T3016" s="5">
        <v>2.8</v>
      </c>
      <c r="U3016" s="5">
        <v>0.67</v>
      </c>
      <c r="V3016" s="5">
        <v>9.06</v>
      </c>
      <c r="W3016" s="12">
        <f t="shared" si="280"/>
        <v>7.407407407407407E-2</v>
      </c>
      <c r="X3016" s="2" t="str">
        <f t="shared" si="281"/>
        <v>SCALE</v>
      </c>
      <c r="Y3016" s="22" t="str">
        <f t="shared" si="282"/>
        <v>Mid (301-500)</v>
      </c>
    </row>
    <row r="3017" spans="1:25">
      <c r="A3017" s="2" t="s">
        <v>10235</v>
      </c>
      <c r="B3017" s="2" t="s">
        <v>7631</v>
      </c>
      <c r="C3017" s="2" t="s">
        <v>153</v>
      </c>
      <c r="D3017" s="2" t="s">
        <v>10236</v>
      </c>
      <c r="E3017" s="2" t="s">
        <v>125</v>
      </c>
      <c r="F3017" s="5">
        <v>2600</v>
      </c>
      <c r="G3017" s="2">
        <v>0</v>
      </c>
      <c r="H3017" s="2" t="s">
        <v>50</v>
      </c>
      <c r="I3017" s="2" t="s">
        <v>7418</v>
      </c>
      <c r="J3017" s="2" t="s">
        <v>95</v>
      </c>
      <c r="K3017" s="9">
        <v>500</v>
      </c>
      <c r="L3017" s="9">
        <v>2063</v>
      </c>
      <c r="M3017" s="5">
        <v>87</v>
      </c>
      <c r="N3017" s="5">
        <v>0</v>
      </c>
      <c r="O3017" s="5">
        <v>68.75</v>
      </c>
      <c r="P3017" s="5">
        <v>0</v>
      </c>
      <c r="Q3017" s="2">
        <f t="shared" si="277"/>
        <v>-68.75</v>
      </c>
      <c r="R3017" s="5">
        <f t="shared" si="278"/>
        <v>-68.75</v>
      </c>
      <c r="S3017" s="11">
        <f t="shared" si="279"/>
        <v>-1</v>
      </c>
      <c r="T3017" s="5">
        <v>4.22</v>
      </c>
      <c r="U3017" s="5">
        <v>0.79</v>
      </c>
      <c r="V3017" s="5">
        <v>0</v>
      </c>
      <c r="W3017" s="12">
        <f t="shared" si="280"/>
        <v>0</v>
      </c>
      <c r="X3017" s="2" t="str">
        <f t="shared" si="281"/>
        <v>PAUSE</v>
      </c>
      <c r="Y3017" s="22" t="str">
        <f t="shared" si="282"/>
        <v>Mid (301-500)</v>
      </c>
    </row>
    <row r="3018" spans="1:25">
      <c r="A3018" s="2" t="s">
        <v>10237</v>
      </c>
      <c r="B3018" s="2" t="s">
        <v>1415</v>
      </c>
      <c r="C3018" s="2" t="s">
        <v>10238</v>
      </c>
      <c r="D3018" s="2" t="s">
        <v>10239</v>
      </c>
      <c r="E3018" s="2" t="s">
        <v>112</v>
      </c>
      <c r="F3018" s="5">
        <v>4800</v>
      </c>
      <c r="G3018" s="2" t="s">
        <v>10240</v>
      </c>
      <c r="H3018" s="2" t="s">
        <v>58</v>
      </c>
      <c r="I3018" s="2" t="s">
        <v>7418</v>
      </c>
      <c r="J3018" s="2" t="s">
        <v>80</v>
      </c>
      <c r="K3018" s="9">
        <v>800</v>
      </c>
      <c r="L3018" s="9">
        <v>617</v>
      </c>
      <c r="M3018" s="5">
        <v>23</v>
      </c>
      <c r="N3018" s="5">
        <v>0</v>
      </c>
      <c r="O3018" s="5">
        <v>18.14</v>
      </c>
      <c r="P3018" s="5">
        <v>0</v>
      </c>
      <c r="Q3018" s="2">
        <f t="shared" si="277"/>
        <v>-18.14</v>
      </c>
      <c r="R3018" s="5">
        <f t="shared" si="278"/>
        <v>-18.14</v>
      </c>
      <c r="S3018" s="11">
        <f t="shared" si="279"/>
        <v>-1</v>
      </c>
      <c r="T3018" s="5">
        <v>3.73</v>
      </c>
      <c r="U3018" s="5">
        <v>0.79</v>
      </c>
      <c r="V3018" s="5">
        <v>0</v>
      </c>
      <c r="W3018" s="12">
        <f t="shared" si="280"/>
        <v>0</v>
      </c>
      <c r="X3018" s="2" t="str">
        <f t="shared" si="281"/>
        <v>PAUSE</v>
      </c>
      <c r="Y3018" s="22" t="str">
        <f t="shared" si="282"/>
        <v>Premium (751-1000)</v>
      </c>
    </row>
    <row r="3019" spans="1:25">
      <c r="A3019" s="2" t="s">
        <v>10241</v>
      </c>
      <c r="B3019" s="2" t="s">
        <v>10242</v>
      </c>
      <c r="C3019" s="2" t="s">
        <v>10243</v>
      </c>
      <c r="D3019" s="2" t="s">
        <v>144</v>
      </c>
      <c r="E3019" s="2" t="s">
        <v>40</v>
      </c>
      <c r="F3019" s="5">
        <v>2700</v>
      </c>
      <c r="G3019" s="2" t="s">
        <v>8830</v>
      </c>
      <c r="H3019" s="2" t="s">
        <v>253</v>
      </c>
      <c r="I3019" s="2" t="s">
        <v>7418</v>
      </c>
      <c r="J3019" s="2" t="s">
        <v>206</v>
      </c>
      <c r="K3019" s="9">
        <v>500</v>
      </c>
      <c r="L3019" s="9">
        <v>2483</v>
      </c>
      <c r="M3019" s="5">
        <v>73</v>
      </c>
      <c r="N3019" s="5">
        <v>2</v>
      </c>
      <c r="O3019" s="5">
        <v>41.32</v>
      </c>
      <c r="P3019" s="5">
        <v>78.91</v>
      </c>
      <c r="Q3019" s="2">
        <f t="shared" ref="Q3019:Q3082" si="283">IFERROR(P3019-O3019, 0)</f>
        <v>37.589999999999996</v>
      </c>
      <c r="R3019" s="5">
        <f t="shared" ref="R3019:R3082" si="284">P3019-O3019</f>
        <v>37.589999999999996</v>
      </c>
      <c r="S3019" s="11">
        <f t="shared" ref="S3019:S3082" si="285">R3019/O3019</f>
        <v>0.90972894482090982</v>
      </c>
      <c r="T3019" s="5">
        <v>2.94</v>
      </c>
      <c r="U3019" s="5">
        <v>0.56999999999999995</v>
      </c>
      <c r="V3019" s="5">
        <v>20.66</v>
      </c>
      <c r="W3019" s="12">
        <f t="shared" ref="W3019:W3082" si="286">N3019/M3019</f>
        <v>2.7397260273972601E-2</v>
      </c>
      <c r="X3019" s="2" t="str">
        <f t="shared" ref="X3019:X3082" si="287">IF(P3019&gt;=4, "SCALE",
  IF(P3019&gt;=2, "MONITOR",
    IF(P3019&gt;=1, "OPTIMISE",
      "PAUSE")))</f>
        <v>SCALE</v>
      </c>
      <c r="Y3019" s="22" t="str">
        <f t="shared" ref="Y3019:Y3082" si="288">IF(K3019&lt;=300,"Low (100-300)",
 IF(K3019&lt;=500,"Mid (301-500)",
  IF(K3019&lt;=750,"High (501-750)",
   "Premium (751-1000)")))</f>
        <v>Mid (301-500)</v>
      </c>
    </row>
    <row r="3020" spans="1:25">
      <c r="A3020" s="2" t="s">
        <v>10244</v>
      </c>
      <c r="B3020" s="2" t="s">
        <v>929</v>
      </c>
      <c r="C3020" s="2" t="s">
        <v>10245</v>
      </c>
      <c r="D3020" s="2" t="s">
        <v>531</v>
      </c>
      <c r="E3020" s="2" t="s">
        <v>85</v>
      </c>
      <c r="F3020" s="5">
        <v>3000</v>
      </c>
      <c r="G3020" s="2" t="s">
        <v>7154</v>
      </c>
      <c r="H3020" s="2" t="s">
        <v>134</v>
      </c>
      <c r="I3020" s="2" t="s">
        <v>7418</v>
      </c>
      <c r="J3020" s="2" t="s">
        <v>458</v>
      </c>
      <c r="K3020" s="9">
        <v>100</v>
      </c>
      <c r="L3020" s="9">
        <v>913</v>
      </c>
      <c r="M3020" s="5">
        <v>22</v>
      </c>
      <c r="N3020" s="5">
        <v>2</v>
      </c>
      <c r="O3020" s="5">
        <v>15.95</v>
      </c>
      <c r="P3020" s="5">
        <v>126.07</v>
      </c>
      <c r="Q3020" s="2">
        <f t="shared" si="283"/>
        <v>110.11999999999999</v>
      </c>
      <c r="R3020" s="5">
        <f t="shared" si="284"/>
        <v>110.11999999999999</v>
      </c>
      <c r="S3020" s="11">
        <f t="shared" si="285"/>
        <v>6.9040752351097172</v>
      </c>
      <c r="T3020" s="5">
        <v>2.41</v>
      </c>
      <c r="U3020" s="5">
        <v>0.72</v>
      </c>
      <c r="V3020" s="5">
        <v>7.98</v>
      </c>
      <c r="W3020" s="12">
        <f t="shared" si="286"/>
        <v>9.0909090909090912E-2</v>
      </c>
      <c r="X3020" s="2" t="str">
        <f t="shared" si="287"/>
        <v>SCALE</v>
      </c>
      <c r="Y3020" s="22" t="str">
        <f t="shared" si="288"/>
        <v>Low (100-300)</v>
      </c>
    </row>
    <row r="3021" spans="1:25">
      <c r="A3021" s="2" t="s">
        <v>10246</v>
      </c>
      <c r="B3021" s="2" t="s">
        <v>10247</v>
      </c>
      <c r="C3021" s="2" t="s">
        <v>335</v>
      </c>
      <c r="D3021" s="2" t="s">
        <v>5338</v>
      </c>
      <c r="E3021" s="2" t="s">
        <v>32</v>
      </c>
      <c r="F3021" s="5">
        <v>4000</v>
      </c>
      <c r="G3021" s="2" t="s">
        <v>8284</v>
      </c>
      <c r="H3021" s="2" t="s">
        <v>72</v>
      </c>
      <c r="I3021" s="2" t="s">
        <v>7418</v>
      </c>
      <c r="J3021" s="2" t="s">
        <v>300</v>
      </c>
      <c r="K3021" s="9">
        <v>600</v>
      </c>
      <c r="L3021" s="9">
        <v>1510</v>
      </c>
      <c r="M3021" s="5">
        <v>56</v>
      </c>
      <c r="N3021" s="5">
        <v>0</v>
      </c>
      <c r="O3021" s="5">
        <v>34.299999999999997</v>
      </c>
      <c r="P3021" s="5">
        <v>0</v>
      </c>
      <c r="Q3021" s="2">
        <f t="shared" si="283"/>
        <v>-34.299999999999997</v>
      </c>
      <c r="R3021" s="5">
        <f t="shared" si="284"/>
        <v>-34.299999999999997</v>
      </c>
      <c r="S3021" s="11">
        <f t="shared" si="285"/>
        <v>-1</v>
      </c>
      <c r="T3021" s="5">
        <v>3.71</v>
      </c>
      <c r="U3021" s="5">
        <v>0.61</v>
      </c>
      <c r="V3021" s="5">
        <v>0</v>
      </c>
      <c r="W3021" s="12">
        <f t="shared" si="286"/>
        <v>0</v>
      </c>
      <c r="X3021" s="2" t="str">
        <f t="shared" si="287"/>
        <v>PAUSE</v>
      </c>
      <c r="Y3021" s="22" t="str">
        <f t="shared" si="288"/>
        <v>High (501-750)</v>
      </c>
    </row>
    <row r="3022" spans="1:25">
      <c r="A3022" s="2" t="s">
        <v>10248</v>
      </c>
      <c r="B3022" s="2" t="s">
        <v>1470</v>
      </c>
      <c r="C3022" s="2" t="s">
        <v>10249</v>
      </c>
      <c r="D3022" s="2" t="s">
        <v>655</v>
      </c>
      <c r="E3022" s="2" t="s">
        <v>125</v>
      </c>
      <c r="F3022" s="5">
        <v>2708</v>
      </c>
      <c r="G3022" s="2" t="s">
        <v>10250</v>
      </c>
      <c r="H3022" s="2" t="s">
        <v>102</v>
      </c>
      <c r="I3022" s="2" t="s">
        <v>7418</v>
      </c>
      <c r="J3022" s="2" t="s">
        <v>135</v>
      </c>
      <c r="K3022" s="9">
        <v>600</v>
      </c>
      <c r="L3022" s="9">
        <v>1762</v>
      </c>
      <c r="M3022" s="5">
        <v>38</v>
      </c>
      <c r="N3022" s="5">
        <v>4</v>
      </c>
      <c r="O3022" s="5">
        <v>18.670000000000002</v>
      </c>
      <c r="P3022" s="5">
        <v>272.45</v>
      </c>
      <c r="Q3022" s="2">
        <f t="shared" si="283"/>
        <v>253.77999999999997</v>
      </c>
      <c r="R3022" s="5">
        <f t="shared" si="284"/>
        <v>253.77999999999997</v>
      </c>
      <c r="S3022" s="11">
        <f t="shared" si="285"/>
        <v>13.59292983395822</v>
      </c>
      <c r="T3022" s="5">
        <v>2.16</v>
      </c>
      <c r="U3022" s="5">
        <v>0.49</v>
      </c>
      <c r="V3022" s="5">
        <v>4.67</v>
      </c>
      <c r="W3022" s="12">
        <f t="shared" si="286"/>
        <v>0.10526315789473684</v>
      </c>
      <c r="X3022" s="2" t="str">
        <f t="shared" si="287"/>
        <v>SCALE</v>
      </c>
      <c r="Y3022" s="22" t="str">
        <f t="shared" si="288"/>
        <v>High (501-750)</v>
      </c>
    </row>
    <row r="3023" spans="1:25">
      <c r="A3023" s="2" t="s">
        <v>10251</v>
      </c>
      <c r="B3023" s="2" t="s">
        <v>2363</v>
      </c>
      <c r="C3023" s="2" t="s">
        <v>129</v>
      </c>
      <c r="D3023" s="2" t="s">
        <v>896</v>
      </c>
      <c r="E3023" s="2" t="s">
        <v>1001</v>
      </c>
      <c r="F3023" s="5">
        <v>3115</v>
      </c>
      <c r="G3023" s="2" t="s">
        <v>10252</v>
      </c>
      <c r="H3023" s="2" t="s">
        <v>266</v>
      </c>
      <c r="I3023" s="2" t="s">
        <v>7418</v>
      </c>
      <c r="J3023" s="2" t="s">
        <v>356</v>
      </c>
      <c r="K3023" s="9">
        <v>500</v>
      </c>
      <c r="L3023" s="9">
        <v>1258</v>
      </c>
      <c r="M3023" s="5">
        <v>55</v>
      </c>
      <c r="N3023" s="5">
        <v>4</v>
      </c>
      <c r="O3023" s="5">
        <v>45.72</v>
      </c>
      <c r="P3023" s="5">
        <v>174.24</v>
      </c>
      <c r="Q3023" s="2">
        <f t="shared" si="283"/>
        <v>128.52000000000001</v>
      </c>
      <c r="R3023" s="5">
        <f t="shared" si="284"/>
        <v>128.52000000000001</v>
      </c>
      <c r="S3023" s="11">
        <f t="shared" si="285"/>
        <v>2.8110236220472444</v>
      </c>
      <c r="T3023" s="5">
        <v>4.37</v>
      </c>
      <c r="U3023" s="5">
        <v>0.83</v>
      </c>
      <c r="V3023" s="5">
        <v>11.43</v>
      </c>
      <c r="W3023" s="12">
        <f t="shared" si="286"/>
        <v>7.2727272727272724E-2</v>
      </c>
      <c r="X3023" s="2" t="str">
        <f t="shared" si="287"/>
        <v>SCALE</v>
      </c>
      <c r="Y3023" s="22" t="str">
        <f t="shared" si="288"/>
        <v>Mid (301-500)</v>
      </c>
    </row>
    <row r="3024" spans="1:25">
      <c r="A3024" s="2" t="s">
        <v>10253</v>
      </c>
      <c r="B3024" s="2" t="s">
        <v>10254</v>
      </c>
      <c r="C3024" s="2" t="s">
        <v>10255</v>
      </c>
      <c r="D3024" s="2" t="s">
        <v>6593</v>
      </c>
      <c r="E3024" s="2" t="s">
        <v>188</v>
      </c>
      <c r="F3024" s="5">
        <v>2349</v>
      </c>
      <c r="G3024" s="2" t="s">
        <v>1106</v>
      </c>
      <c r="H3024" s="2" t="s">
        <v>260</v>
      </c>
      <c r="I3024" s="2" t="s">
        <v>7418</v>
      </c>
      <c r="J3024" s="2" t="s">
        <v>699</v>
      </c>
      <c r="K3024" s="9">
        <v>100</v>
      </c>
      <c r="L3024" s="9">
        <v>2425</v>
      </c>
      <c r="M3024" s="5">
        <v>100</v>
      </c>
      <c r="N3024" s="5">
        <v>8</v>
      </c>
      <c r="O3024" s="5">
        <v>43.2</v>
      </c>
      <c r="P3024" s="5">
        <v>535.48</v>
      </c>
      <c r="Q3024" s="2">
        <f t="shared" si="283"/>
        <v>492.28000000000003</v>
      </c>
      <c r="R3024" s="5">
        <f t="shared" si="284"/>
        <v>492.28000000000003</v>
      </c>
      <c r="S3024" s="11">
        <f t="shared" si="285"/>
        <v>11.395370370370371</v>
      </c>
      <c r="T3024" s="5">
        <v>4.12</v>
      </c>
      <c r="U3024" s="5">
        <v>0.43</v>
      </c>
      <c r="V3024" s="5">
        <v>5.4</v>
      </c>
      <c r="W3024" s="12">
        <f t="shared" si="286"/>
        <v>0.08</v>
      </c>
      <c r="X3024" s="2" t="str">
        <f t="shared" si="287"/>
        <v>SCALE</v>
      </c>
      <c r="Y3024" s="22" t="str">
        <f t="shared" si="288"/>
        <v>Low (100-300)</v>
      </c>
    </row>
    <row r="3025" spans="1:25">
      <c r="A3025" s="2" t="s">
        <v>10256</v>
      </c>
      <c r="B3025" s="2" t="s">
        <v>2702</v>
      </c>
      <c r="C3025" s="2" t="s">
        <v>1923</v>
      </c>
      <c r="D3025" s="2" t="s">
        <v>5198</v>
      </c>
      <c r="E3025" s="2" t="s">
        <v>693</v>
      </c>
      <c r="F3025" s="5">
        <v>1700</v>
      </c>
      <c r="G3025" s="2" t="s">
        <v>10257</v>
      </c>
      <c r="H3025" s="2" t="s">
        <v>34</v>
      </c>
      <c r="I3025" s="2" t="s">
        <v>7418</v>
      </c>
      <c r="J3025" s="2" t="s">
        <v>162</v>
      </c>
      <c r="K3025" s="9">
        <v>600</v>
      </c>
      <c r="L3025" s="9">
        <v>1021</v>
      </c>
      <c r="M3025" s="5">
        <v>35</v>
      </c>
      <c r="N3025" s="5">
        <v>1</v>
      </c>
      <c r="O3025" s="5">
        <v>27.84</v>
      </c>
      <c r="P3025" s="5">
        <v>63.32</v>
      </c>
      <c r="Q3025" s="2">
        <f t="shared" si="283"/>
        <v>35.480000000000004</v>
      </c>
      <c r="R3025" s="5">
        <f t="shared" si="284"/>
        <v>35.480000000000004</v>
      </c>
      <c r="S3025" s="11">
        <f t="shared" si="285"/>
        <v>1.274425287356322</v>
      </c>
      <c r="T3025" s="5">
        <v>3.43</v>
      </c>
      <c r="U3025" s="5">
        <v>0.8</v>
      </c>
      <c r="V3025" s="5">
        <v>27.84</v>
      </c>
      <c r="W3025" s="12">
        <f t="shared" si="286"/>
        <v>2.8571428571428571E-2</v>
      </c>
      <c r="X3025" s="2" t="str">
        <f t="shared" si="287"/>
        <v>SCALE</v>
      </c>
      <c r="Y3025" s="22" t="str">
        <f t="shared" si="288"/>
        <v>High (501-750)</v>
      </c>
    </row>
    <row r="3026" spans="1:25">
      <c r="A3026" s="2" t="s">
        <v>10258</v>
      </c>
      <c r="B3026" s="2" t="s">
        <v>10259</v>
      </c>
      <c r="C3026" s="2" t="s">
        <v>1026</v>
      </c>
      <c r="D3026" s="2" t="s">
        <v>1040</v>
      </c>
      <c r="E3026" s="2" t="s">
        <v>112</v>
      </c>
      <c r="F3026" s="5">
        <v>3300</v>
      </c>
      <c r="G3026" s="2" t="s">
        <v>6506</v>
      </c>
      <c r="H3026" s="2" t="s">
        <v>72</v>
      </c>
      <c r="I3026" s="2" t="s">
        <v>7418</v>
      </c>
      <c r="J3026" s="2" t="s">
        <v>177</v>
      </c>
      <c r="K3026" s="9">
        <v>300</v>
      </c>
      <c r="L3026" s="9">
        <v>2279</v>
      </c>
      <c r="M3026" s="5">
        <v>55</v>
      </c>
      <c r="N3026" s="5">
        <v>2</v>
      </c>
      <c r="O3026" s="5">
        <v>27.91</v>
      </c>
      <c r="P3026" s="5">
        <v>135.63999999999999</v>
      </c>
      <c r="Q3026" s="2">
        <f t="shared" si="283"/>
        <v>107.72999999999999</v>
      </c>
      <c r="R3026" s="5">
        <f t="shared" si="284"/>
        <v>107.72999999999999</v>
      </c>
      <c r="S3026" s="11">
        <f t="shared" si="285"/>
        <v>3.859906843425295</v>
      </c>
      <c r="T3026" s="5">
        <v>2.41</v>
      </c>
      <c r="U3026" s="5">
        <v>0.51</v>
      </c>
      <c r="V3026" s="5">
        <v>13.96</v>
      </c>
      <c r="W3026" s="12">
        <f t="shared" si="286"/>
        <v>3.6363636363636362E-2</v>
      </c>
      <c r="X3026" s="2" t="str">
        <f t="shared" si="287"/>
        <v>SCALE</v>
      </c>
      <c r="Y3026" s="22" t="str">
        <f t="shared" si="288"/>
        <v>Low (100-300)</v>
      </c>
    </row>
    <row r="3027" spans="1:25">
      <c r="A3027" s="2" t="s">
        <v>10260</v>
      </c>
      <c r="B3027" s="2" t="s">
        <v>1117</v>
      </c>
      <c r="C3027" s="2" t="s">
        <v>10261</v>
      </c>
      <c r="D3027" s="2" t="s">
        <v>10262</v>
      </c>
      <c r="E3027" s="2" t="s">
        <v>112</v>
      </c>
      <c r="F3027" s="5">
        <v>2400</v>
      </c>
      <c r="G3027" s="2" t="s">
        <v>10263</v>
      </c>
      <c r="H3027" s="2" t="s">
        <v>344</v>
      </c>
      <c r="I3027" s="2" t="s">
        <v>7418</v>
      </c>
      <c r="J3027" s="2" t="s">
        <v>88</v>
      </c>
      <c r="K3027" s="9">
        <v>300</v>
      </c>
      <c r="L3027" s="9">
        <v>1922</v>
      </c>
      <c r="M3027" s="5">
        <v>61</v>
      </c>
      <c r="N3027" s="5">
        <v>5</v>
      </c>
      <c r="O3027" s="5">
        <v>37.799999999999997</v>
      </c>
      <c r="P3027" s="5">
        <v>257.68</v>
      </c>
      <c r="Q3027" s="2">
        <f t="shared" si="283"/>
        <v>219.88</v>
      </c>
      <c r="R3027" s="5">
        <f t="shared" si="284"/>
        <v>219.88</v>
      </c>
      <c r="S3027" s="11">
        <f t="shared" si="285"/>
        <v>5.8169312169312173</v>
      </c>
      <c r="T3027" s="5">
        <v>3.17</v>
      </c>
      <c r="U3027" s="5">
        <v>0.62</v>
      </c>
      <c r="V3027" s="5">
        <v>7.56</v>
      </c>
      <c r="W3027" s="12">
        <f t="shared" si="286"/>
        <v>8.1967213114754092E-2</v>
      </c>
      <c r="X3027" s="2" t="str">
        <f t="shared" si="287"/>
        <v>SCALE</v>
      </c>
      <c r="Y3027" s="22" t="str">
        <f t="shared" si="288"/>
        <v>Low (100-300)</v>
      </c>
    </row>
    <row r="3028" spans="1:25">
      <c r="A3028" s="2" t="s">
        <v>10264</v>
      </c>
      <c r="B3028" s="2" t="s">
        <v>10265</v>
      </c>
      <c r="C3028" s="2" t="s">
        <v>5111</v>
      </c>
      <c r="D3028" s="2" t="s">
        <v>4937</v>
      </c>
      <c r="E3028" s="2" t="s">
        <v>32</v>
      </c>
      <c r="F3028" s="5">
        <v>1900</v>
      </c>
      <c r="G3028" s="2" t="s">
        <v>10266</v>
      </c>
      <c r="H3028" s="2" t="s">
        <v>58</v>
      </c>
      <c r="I3028" s="2" t="s">
        <v>7418</v>
      </c>
      <c r="J3028" s="2" t="s">
        <v>73</v>
      </c>
      <c r="K3028" s="9">
        <v>500</v>
      </c>
      <c r="L3028" s="9">
        <v>2397</v>
      </c>
      <c r="M3028" s="5">
        <v>47</v>
      </c>
      <c r="N3028" s="5">
        <v>0</v>
      </c>
      <c r="O3028" s="5">
        <v>33.94</v>
      </c>
      <c r="P3028" s="5">
        <v>0</v>
      </c>
      <c r="Q3028" s="2">
        <f t="shared" si="283"/>
        <v>-33.94</v>
      </c>
      <c r="R3028" s="5">
        <f t="shared" si="284"/>
        <v>-33.94</v>
      </c>
      <c r="S3028" s="11">
        <f t="shared" si="285"/>
        <v>-1</v>
      </c>
      <c r="T3028" s="5">
        <v>1.96</v>
      </c>
      <c r="U3028" s="5">
        <v>0.72</v>
      </c>
      <c r="V3028" s="5">
        <v>0</v>
      </c>
      <c r="W3028" s="12">
        <f t="shared" si="286"/>
        <v>0</v>
      </c>
      <c r="X3028" s="2" t="str">
        <f t="shared" si="287"/>
        <v>PAUSE</v>
      </c>
      <c r="Y3028" s="22" t="str">
        <f t="shared" si="288"/>
        <v>Mid (301-500)</v>
      </c>
    </row>
    <row r="3029" spans="1:25">
      <c r="A3029" s="2" t="s">
        <v>10267</v>
      </c>
      <c r="B3029" s="2" t="s">
        <v>10268</v>
      </c>
      <c r="C3029" s="2" t="s">
        <v>2574</v>
      </c>
      <c r="D3029" s="2" t="s">
        <v>7744</v>
      </c>
      <c r="E3029" s="2" t="s">
        <v>112</v>
      </c>
      <c r="F3029" s="5">
        <v>3900</v>
      </c>
      <c r="G3029" s="2" t="s">
        <v>10269</v>
      </c>
      <c r="H3029" s="2" t="s">
        <v>102</v>
      </c>
      <c r="I3029" s="2" t="s">
        <v>7418</v>
      </c>
      <c r="J3029" s="2" t="s">
        <v>356</v>
      </c>
      <c r="K3029" s="9">
        <v>300</v>
      </c>
      <c r="L3029" s="9">
        <v>1668</v>
      </c>
      <c r="M3029" s="5">
        <v>52</v>
      </c>
      <c r="N3029" s="5">
        <v>0</v>
      </c>
      <c r="O3029" s="5">
        <v>31.59</v>
      </c>
      <c r="P3029" s="5">
        <v>0</v>
      </c>
      <c r="Q3029" s="2">
        <f t="shared" si="283"/>
        <v>-31.59</v>
      </c>
      <c r="R3029" s="5">
        <f t="shared" si="284"/>
        <v>-31.59</v>
      </c>
      <c r="S3029" s="11">
        <f t="shared" si="285"/>
        <v>-1</v>
      </c>
      <c r="T3029" s="5">
        <v>3.12</v>
      </c>
      <c r="U3029" s="5">
        <v>0.61</v>
      </c>
      <c r="V3029" s="5">
        <v>0</v>
      </c>
      <c r="W3029" s="12">
        <f t="shared" si="286"/>
        <v>0</v>
      </c>
      <c r="X3029" s="2" t="str">
        <f t="shared" si="287"/>
        <v>PAUSE</v>
      </c>
      <c r="Y3029" s="22" t="str">
        <f t="shared" si="288"/>
        <v>Low (100-300)</v>
      </c>
    </row>
    <row r="3030" spans="1:25">
      <c r="A3030" s="2" t="s">
        <v>10270</v>
      </c>
      <c r="B3030" s="2" t="s">
        <v>10271</v>
      </c>
      <c r="C3030" s="2" t="s">
        <v>10272</v>
      </c>
      <c r="D3030" s="2" t="s">
        <v>10273</v>
      </c>
      <c r="E3030" s="2" t="s">
        <v>373</v>
      </c>
      <c r="F3030" s="5">
        <v>3500</v>
      </c>
      <c r="G3030" s="2" t="s">
        <v>10274</v>
      </c>
      <c r="H3030" s="2" t="s">
        <v>65</v>
      </c>
      <c r="I3030" s="2" t="s">
        <v>7418</v>
      </c>
      <c r="J3030" s="2" t="s">
        <v>27</v>
      </c>
      <c r="K3030" s="9">
        <v>400</v>
      </c>
      <c r="L3030" s="9">
        <v>721</v>
      </c>
      <c r="M3030" s="5">
        <v>25</v>
      </c>
      <c r="N3030" s="5">
        <v>0</v>
      </c>
      <c r="O3030" s="5">
        <v>13.37</v>
      </c>
      <c r="P3030" s="5">
        <v>0</v>
      </c>
      <c r="Q3030" s="2">
        <f t="shared" si="283"/>
        <v>-13.37</v>
      </c>
      <c r="R3030" s="5">
        <f t="shared" si="284"/>
        <v>-13.37</v>
      </c>
      <c r="S3030" s="11">
        <f t="shared" si="285"/>
        <v>-1</v>
      </c>
      <c r="T3030" s="5">
        <v>3.47</v>
      </c>
      <c r="U3030" s="5">
        <v>0.53</v>
      </c>
      <c r="V3030" s="5">
        <v>0</v>
      </c>
      <c r="W3030" s="12">
        <f t="shared" si="286"/>
        <v>0</v>
      </c>
      <c r="X3030" s="2" t="str">
        <f t="shared" si="287"/>
        <v>PAUSE</v>
      </c>
      <c r="Y3030" s="22" t="str">
        <f t="shared" si="288"/>
        <v>Mid (301-500)</v>
      </c>
    </row>
    <row r="3031" spans="1:25">
      <c r="A3031" s="2" t="s">
        <v>10275</v>
      </c>
      <c r="B3031" s="2" t="s">
        <v>10276</v>
      </c>
      <c r="C3031" s="2" t="s">
        <v>10277</v>
      </c>
      <c r="D3031" s="2" t="s">
        <v>4317</v>
      </c>
      <c r="E3031" s="2" t="s">
        <v>32</v>
      </c>
      <c r="F3031" s="5">
        <v>3900</v>
      </c>
      <c r="G3031" s="2" t="s">
        <v>8076</v>
      </c>
      <c r="H3031" s="2" t="s">
        <v>58</v>
      </c>
      <c r="I3031" s="2" t="s">
        <v>7418</v>
      </c>
      <c r="J3031" s="2" t="s">
        <v>177</v>
      </c>
      <c r="K3031" s="9">
        <v>700</v>
      </c>
      <c r="L3031" s="9">
        <v>1738</v>
      </c>
      <c r="M3031" s="5">
        <v>55</v>
      </c>
      <c r="N3031" s="5">
        <v>2</v>
      </c>
      <c r="O3031" s="5">
        <v>43.96</v>
      </c>
      <c r="P3031" s="5">
        <v>91</v>
      </c>
      <c r="Q3031" s="2">
        <f t="shared" si="283"/>
        <v>47.04</v>
      </c>
      <c r="R3031" s="5">
        <f t="shared" si="284"/>
        <v>47.04</v>
      </c>
      <c r="S3031" s="11">
        <f t="shared" si="285"/>
        <v>1.0700636942675159</v>
      </c>
      <c r="T3031" s="5">
        <v>3.16</v>
      </c>
      <c r="U3031" s="5">
        <v>0.8</v>
      </c>
      <c r="V3031" s="5">
        <v>21.98</v>
      </c>
      <c r="W3031" s="12">
        <f t="shared" si="286"/>
        <v>3.6363636363636362E-2</v>
      </c>
      <c r="X3031" s="2" t="str">
        <f t="shared" si="287"/>
        <v>SCALE</v>
      </c>
      <c r="Y3031" s="22" t="str">
        <f t="shared" si="288"/>
        <v>High (501-750)</v>
      </c>
    </row>
    <row r="3032" spans="1:25">
      <c r="A3032" s="2" t="s">
        <v>10278</v>
      </c>
      <c r="B3032" s="2" t="s">
        <v>3836</v>
      </c>
      <c r="C3032" s="2" t="s">
        <v>10279</v>
      </c>
      <c r="D3032" s="2" t="s">
        <v>9989</v>
      </c>
      <c r="E3032" s="2" t="s">
        <v>112</v>
      </c>
      <c r="F3032" s="5">
        <v>3116</v>
      </c>
      <c r="G3032" s="2" t="s">
        <v>10280</v>
      </c>
      <c r="H3032" s="2" t="s">
        <v>260</v>
      </c>
      <c r="I3032" s="2" t="s">
        <v>7418</v>
      </c>
      <c r="J3032" s="2" t="s">
        <v>206</v>
      </c>
      <c r="K3032" s="9">
        <v>1000</v>
      </c>
      <c r="L3032" s="9">
        <v>1207</v>
      </c>
      <c r="M3032" s="5">
        <v>49</v>
      </c>
      <c r="N3032" s="5">
        <v>5</v>
      </c>
      <c r="O3032" s="5">
        <v>41.42</v>
      </c>
      <c r="P3032" s="5">
        <v>230.34</v>
      </c>
      <c r="Q3032" s="2">
        <f t="shared" si="283"/>
        <v>188.92000000000002</v>
      </c>
      <c r="R3032" s="5">
        <f t="shared" si="284"/>
        <v>188.92000000000002</v>
      </c>
      <c r="S3032" s="11">
        <f t="shared" si="285"/>
        <v>4.5610816030902948</v>
      </c>
      <c r="T3032" s="5">
        <v>4.0599999999999996</v>
      </c>
      <c r="U3032" s="5">
        <v>0.85</v>
      </c>
      <c r="V3032" s="5">
        <v>8.2799999999999994</v>
      </c>
      <c r="W3032" s="12">
        <f t="shared" si="286"/>
        <v>0.10204081632653061</v>
      </c>
      <c r="X3032" s="2" t="str">
        <f t="shared" si="287"/>
        <v>SCALE</v>
      </c>
      <c r="Y3032" s="22" t="str">
        <f t="shared" si="288"/>
        <v>Premium (751-1000)</v>
      </c>
    </row>
    <row r="3033" spans="1:25">
      <c r="A3033" s="2" t="s">
        <v>10281</v>
      </c>
      <c r="B3033" s="2" t="s">
        <v>4331</v>
      </c>
      <c r="C3033" s="2" t="s">
        <v>7397</v>
      </c>
      <c r="D3033" s="2" t="s">
        <v>10282</v>
      </c>
      <c r="E3033" s="2" t="s">
        <v>112</v>
      </c>
      <c r="F3033" s="5">
        <v>4303</v>
      </c>
      <c r="G3033" s="2" t="s">
        <v>10283</v>
      </c>
      <c r="H3033" s="2" t="s">
        <v>190</v>
      </c>
      <c r="I3033" s="2" t="s">
        <v>7418</v>
      </c>
      <c r="J3033" s="2" t="s">
        <v>699</v>
      </c>
      <c r="K3033" s="9">
        <v>400</v>
      </c>
      <c r="L3033" s="9">
        <v>1969</v>
      </c>
      <c r="M3033" s="5">
        <v>60</v>
      </c>
      <c r="N3033" s="5">
        <v>1</v>
      </c>
      <c r="O3033" s="5">
        <v>28.39</v>
      </c>
      <c r="P3033" s="5">
        <v>48.56</v>
      </c>
      <c r="Q3033" s="2">
        <f t="shared" si="283"/>
        <v>20.170000000000002</v>
      </c>
      <c r="R3033" s="5">
        <f t="shared" si="284"/>
        <v>20.170000000000002</v>
      </c>
      <c r="S3033" s="11">
        <f t="shared" si="285"/>
        <v>0.71046143008101448</v>
      </c>
      <c r="T3033" s="5">
        <v>3.05</v>
      </c>
      <c r="U3033" s="5">
        <v>0.47</v>
      </c>
      <c r="V3033" s="5">
        <v>28.39</v>
      </c>
      <c r="W3033" s="12">
        <f t="shared" si="286"/>
        <v>1.6666666666666666E-2</v>
      </c>
      <c r="X3033" s="2" t="str">
        <f t="shared" si="287"/>
        <v>SCALE</v>
      </c>
      <c r="Y3033" s="22" t="str">
        <f t="shared" si="288"/>
        <v>Mid (301-500)</v>
      </c>
    </row>
    <row r="3034" spans="1:25">
      <c r="A3034" s="2" t="s">
        <v>10284</v>
      </c>
      <c r="B3034" s="2" t="s">
        <v>10285</v>
      </c>
      <c r="C3034" s="2" t="s">
        <v>2525</v>
      </c>
      <c r="D3034" s="2" t="s">
        <v>9967</v>
      </c>
      <c r="E3034" s="2" t="s">
        <v>112</v>
      </c>
      <c r="F3034" s="5">
        <v>3800</v>
      </c>
      <c r="G3034" s="2" t="s">
        <v>5714</v>
      </c>
      <c r="H3034" s="2" t="s">
        <v>312</v>
      </c>
      <c r="I3034" s="2" t="s">
        <v>7418</v>
      </c>
      <c r="J3034" s="2" t="s">
        <v>35</v>
      </c>
      <c r="K3034" s="9">
        <v>100</v>
      </c>
      <c r="L3034" s="9">
        <v>2463</v>
      </c>
      <c r="M3034" s="5">
        <v>55</v>
      </c>
      <c r="N3034" s="5">
        <v>5</v>
      </c>
      <c r="O3034" s="5">
        <v>31.33</v>
      </c>
      <c r="P3034" s="5">
        <v>256.66000000000003</v>
      </c>
      <c r="Q3034" s="2">
        <f t="shared" si="283"/>
        <v>225.33000000000004</v>
      </c>
      <c r="R3034" s="5">
        <f t="shared" si="284"/>
        <v>225.33000000000004</v>
      </c>
      <c r="S3034" s="11">
        <f t="shared" si="285"/>
        <v>7.1921481008617958</v>
      </c>
      <c r="T3034" s="5">
        <v>2.23</v>
      </c>
      <c r="U3034" s="5">
        <v>0.56999999999999995</v>
      </c>
      <c r="V3034" s="5">
        <v>6.27</v>
      </c>
      <c r="W3034" s="12">
        <f t="shared" si="286"/>
        <v>9.0909090909090912E-2</v>
      </c>
      <c r="X3034" s="2" t="str">
        <f t="shared" si="287"/>
        <v>SCALE</v>
      </c>
      <c r="Y3034" s="22" t="str">
        <f t="shared" si="288"/>
        <v>Low (100-300)</v>
      </c>
    </row>
    <row r="3035" spans="1:25">
      <c r="A3035" s="2" t="s">
        <v>10286</v>
      </c>
      <c r="B3035" s="2" t="s">
        <v>2118</v>
      </c>
      <c r="C3035" s="2" t="s">
        <v>10287</v>
      </c>
      <c r="D3035" s="2" t="s">
        <v>1460</v>
      </c>
      <c r="E3035" s="2" t="s">
        <v>23</v>
      </c>
      <c r="F3035" s="5">
        <v>2700</v>
      </c>
      <c r="G3035" s="2" t="s">
        <v>10288</v>
      </c>
      <c r="H3035" s="2" t="s">
        <v>34</v>
      </c>
      <c r="I3035" s="2" t="s">
        <v>7418</v>
      </c>
      <c r="J3035" s="2" t="s">
        <v>313</v>
      </c>
      <c r="K3035" s="9">
        <v>800</v>
      </c>
      <c r="L3035" s="9">
        <v>1021</v>
      </c>
      <c r="M3035" s="5">
        <v>39</v>
      </c>
      <c r="N3035" s="5">
        <v>0</v>
      </c>
      <c r="O3035" s="5">
        <v>22.26</v>
      </c>
      <c r="P3035" s="5">
        <v>0</v>
      </c>
      <c r="Q3035" s="2">
        <f t="shared" si="283"/>
        <v>-22.26</v>
      </c>
      <c r="R3035" s="5">
        <f t="shared" si="284"/>
        <v>-22.26</v>
      </c>
      <c r="S3035" s="11">
        <f t="shared" si="285"/>
        <v>-1</v>
      </c>
      <c r="T3035" s="5">
        <v>3.82</v>
      </c>
      <c r="U3035" s="5">
        <v>0.56999999999999995</v>
      </c>
      <c r="V3035" s="5">
        <v>0</v>
      </c>
      <c r="W3035" s="12">
        <f t="shared" si="286"/>
        <v>0</v>
      </c>
      <c r="X3035" s="2" t="str">
        <f t="shared" si="287"/>
        <v>PAUSE</v>
      </c>
      <c r="Y3035" s="22" t="str">
        <f t="shared" si="288"/>
        <v>Premium (751-1000)</v>
      </c>
    </row>
    <row r="3036" spans="1:25">
      <c r="A3036" s="2" t="s">
        <v>10289</v>
      </c>
      <c r="B3036" s="2" t="s">
        <v>3028</v>
      </c>
      <c r="C3036" s="2" t="s">
        <v>869</v>
      </c>
      <c r="D3036" s="2" t="s">
        <v>10290</v>
      </c>
      <c r="E3036" s="2" t="s">
        <v>891</v>
      </c>
      <c r="F3036" s="5">
        <v>2750</v>
      </c>
      <c r="G3036" s="2" t="s">
        <v>10291</v>
      </c>
      <c r="H3036" s="2" t="s">
        <v>65</v>
      </c>
      <c r="I3036" s="2" t="s">
        <v>7418</v>
      </c>
      <c r="J3036" s="2" t="s">
        <v>66</v>
      </c>
      <c r="K3036" s="9">
        <v>500</v>
      </c>
      <c r="L3036" s="9">
        <v>1762</v>
      </c>
      <c r="M3036" s="5">
        <v>35</v>
      </c>
      <c r="N3036" s="5">
        <v>3</v>
      </c>
      <c r="O3036" s="5">
        <v>28.42</v>
      </c>
      <c r="P3036" s="5">
        <v>116.95</v>
      </c>
      <c r="Q3036" s="2">
        <f t="shared" si="283"/>
        <v>88.53</v>
      </c>
      <c r="R3036" s="5">
        <f t="shared" si="284"/>
        <v>88.53</v>
      </c>
      <c r="S3036" s="11">
        <f t="shared" si="285"/>
        <v>3.1150598170302604</v>
      </c>
      <c r="T3036" s="5">
        <v>1.99</v>
      </c>
      <c r="U3036" s="5">
        <v>0.81</v>
      </c>
      <c r="V3036" s="5">
        <v>9.4700000000000006</v>
      </c>
      <c r="W3036" s="12">
        <f t="shared" si="286"/>
        <v>8.5714285714285715E-2</v>
      </c>
      <c r="X3036" s="2" t="str">
        <f t="shared" si="287"/>
        <v>SCALE</v>
      </c>
      <c r="Y3036" s="22" t="str">
        <f t="shared" si="288"/>
        <v>Mid (301-500)</v>
      </c>
    </row>
    <row r="3037" spans="1:25">
      <c r="A3037" s="2" t="s">
        <v>10292</v>
      </c>
      <c r="B3037" s="2" t="s">
        <v>5681</v>
      </c>
      <c r="C3037" s="2" t="s">
        <v>10293</v>
      </c>
      <c r="D3037" s="2" t="s">
        <v>10294</v>
      </c>
      <c r="E3037" s="2" t="s">
        <v>112</v>
      </c>
      <c r="F3037" s="5">
        <v>3250</v>
      </c>
      <c r="G3037" s="2" t="s">
        <v>10295</v>
      </c>
      <c r="H3037" s="2" t="s">
        <v>87</v>
      </c>
      <c r="I3037" s="2" t="s">
        <v>7418</v>
      </c>
      <c r="J3037" s="2" t="s">
        <v>135</v>
      </c>
      <c r="K3037" s="9">
        <v>200</v>
      </c>
      <c r="L3037" s="9">
        <v>1879</v>
      </c>
      <c r="M3037" s="5">
        <v>32</v>
      </c>
      <c r="N3037" s="5">
        <v>3</v>
      </c>
      <c r="O3037" s="5">
        <v>25.28</v>
      </c>
      <c r="P3037" s="5">
        <v>161.4</v>
      </c>
      <c r="Q3037" s="2">
        <f t="shared" si="283"/>
        <v>136.12</v>
      </c>
      <c r="R3037" s="5">
        <f t="shared" si="284"/>
        <v>136.12</v>
      </c>
      <c r="S3037" s="11">
        <f t="shared" si="285"/>
        <v>5.3844936708860756</v>
      </c>
      <c r="T3037" s="5">
        <v>1.7</v>
      </c>
      <c r="U3037" s="5">
        <v>0.79</v>
      </c>
      <c r="V3037" s="5">
        <v>8.43</v>
      </c>
      <c r="W3037" s="12">
        <f t="shared" si="286"/>
        <v>9.375E-2</v>
      </c>
      <c r="X3037" s="2" t="str">
        <f t="shared" si="287"/>
        <v>SCALE</v>
      </c>
      <c r="Y3037" s="22" t="str">
        <f t="shared" si="288"/>
        <v>Low (100-300)</v>
      </c>
    </row>
    <row r="3038" spans="1:25">
      <c r="A3038" s="2" t="s">
        <v>10296</v>
      </c>
      <c r="B3038" s="2" t="s">
        <v>2070</v>
      </c>
      <c r="C3038" s="2" t="s">
        <v>10297</v>
      </c>
      <c r="D3038" s="2" t="s">
        <v>8857</v>
      </c>
      <c r="E3038" s="2" t="s">
        <v>112</v>
      </c>
      <c r="F3038" s="5">
        <v>3500</v>
      </c>
      <c r="G3038" s="2" t="s">
        <v>6533</v>
      </c>
      <c r="H3038" s="2" t="s">
        <v>25</v>
      </c>
      <c r="I3038" s="2" t="s">
        <v>7418</v>
      </c>
      <c r="J3038" s="2" t="s">
        <v>162</v>
      </c>
      <c r="K3038" s="9">
        <v>800</v>
      </c>
      <c r="L3038" s="9">
        <v>991</v>
      </c>
      <c r="M3038" s="5">
        <v>24</v>
      </c>
      <c r="N3038" s="5">
        <v>2</v>
      </c>
      <c r="O3038" s="5">
        <v>18.22</v>
      </c>
      <c r="P3038" s="5">
        <v>77.650000000000006</v>
      </c>
      <c r="Q3038" s="2">
        <f t="shared" si="283"/>
        <v>59.430000000000007</v>
      </c>
      <c r="R3038" s="5">
        <f t="shared" si="284"/>
        <v>59.430000000000007</v>
      </c>
      <c r="S3038" s="11">
        <f t="shared" si="285"/>
        <v>3.2618002195389688</v>
      </c>
      <c r="T3038" s="5">
        <v>2.42</v>
      </c>
      <c r="U3038" s="5">
        <v>0.76</v>
      </c>
      <c r="V3038" s="5">
        <v>9.11</v>
      </c>
      <c r="W3038" s="12">
        <f t="shared" si="286"/>
        <v>8.3333333333333329E-2</v>
      </c>
      <c r="X3038" s="2" t="str">
        <f t="shared" si="287"/>
        <v>SCALE</v>
      </c>
      <c r="Y3038" s="22" t="str">
        <f t="shared" si="288"/>
        <v>Premium (751-1000)</v>
      </c>
    </row>
    <row r="3039" spans="1:25">
      <c r="A3039" s="2" t="s">
        <v>10298</v>
      </c>
      <c r="B3039" s="2" t="s">
        <v>90</v>
      </c>
      <c r="C3039" s="2" t="s">
        <v>10299</v>
      </c>
      <c r="D3039" s="2" t="s">
        <v>566</v>
      </c>
      <c r="E3039" s="2" t="s">
        <v>85</v>
      </c>
      <c r="F3039" s="5">
        <v>1975</v>
      </c>
      <c r="G3039" s="2" t="s">
        <v>6049</v>
      </c>
      <c r="H3039" s="2" t="s">
        <v>260</v>
      </c>
      <c r="I3039" s="2" t="s">
        <v>7418</v>
      </c>
      <c r="J3039" s="2" t="s">
        <v>458</v>
      </c>
      <c r="K3039" s="9">
        <v>300</v>
      </c>
      <c r="L3039" s="9">
        <v>1253</v>
      </c>
      <c r="M3039" s="5">
        <v>20</v>
      </c>
      <c r="N3039" s="5">
        <v>0</v>
      </c>
      <c r="O3039" s="5">
        <v>13.78</v>
      </c>
      <c r="P3039" s="5">
        <v>0</v>
      </c>
      <c r="Q3039" s="2">
        <f t="shared" si="283"/>
        <v>-13.78</v>
      </c>
      <c r="R3039" s="5">
        <f t="shared" si="284"/>
        <v>-13.78</v>
      </c>
      <c r="S3039" s="11">
        <f t="shared" si="285"/>
        <v>-1</v>
      </c>
      <c r="T3039" s="5">
        <v>1.6</v>
      </c>
      <c r="U3039" s="5">
        <v>0.69</v>
      </c>
      <c r="V3039" s="5">
        <v>0</v>
      </c>
      <c r="W3039" s="12">
        <f t="shared" si="286"/>
        <v>0</v>
      </c>
      <c r="X3039" s="2" t="str">
        <f t="shared" si="287"/>
        <v>PAUSE</v>
      </c>
      <c r="Y3039" s="22" t="str">
        <f t="shared" si="288"/>
        <v>Low (100-300)</v>
      </c>
    </row>
    <row r="3040" spans="1:25">
      <c r="A3040" s="2" t="s">
        <v>10300</v>
      </c>
      <c r="B3040" s="2" t="s">
        <v>2821</v>
      </c>
      <c r="C3040" s="2" t="s">
        <v>10301</v>
      </c>
      <c r="D3040" s="2" t="s">
        <v>688</v>
      </c>
      <c r="E3040" s="2" t="s">
        <v>23</v>
      </c>
      <c r="F3040" s="5">
        <v>1500</v>
      </c>
      <c r="G3040" s="2" t="s">
        <v>7389</v>
      </c>
      <c r="H3040" s="2" t="s">
        <v>72</v>
      </c>
      <c r="I3040" s="2" t="s">
        <v>7418</v>
      </c>
      <c r="J3040" s="2" t="s">
        <v>135</v>
      </c>
      <c r="K3040" s="9">
        <v>200</v>
      </c>
      <c r="L3040" s="9">
        <v>1207</v>
      </c>
      <c r="M3040" s="5">
        <v>49</v>
      </c>
      <c r="N3040" s="5">
        <v>1</v>
      </c>
      <c r="O3040" s="5">
        <v>35.36</v>
      </c>
      <c r="P3040" s="5">
        <v>69.38</v>
      </c>
      <c r="Q3040" s="2">
        <f t="shared" si="283"/>
        <v>34.019999999999996</v>
      </c>
      <c r="R3040" s="5">
        <f t="shared" si="284"/>
        <v>34.019999999999996</v>
      </c>
      <c r="S3040" s="11">
        <f t="shared" si="285"/>
        <v>0.96210407239818996</v>
      </c>
      <c r="T3040" s="5">
        <v>4.0599999999999996</v>
      </c>
      <c r="U3040" s="5">
        <v>0.72</v>
      </c>
      <c r="V3040" s="5">
        <v>35.36</v>
      </c>
      <c r="W3040" s="12">
        <f t="shared" si="286"/>
        <v>2.0408163265306121E-2</v>
      </c>
      <c r="X3040" s="2" t="str">
        <f t="shared" si="287"/>
        <v>SCALE</v>
      </c>
      <c r="Y3040" s="22" t="str">
        <f t="shared" si="288"/>
        <v>Low (100-300)</v>
      </c>
    </row>
    <row r="3041" spans="1:25">
      <c r="A3041" s="2" t="s">
        <v>10302</v>
      </c>
      <c r="B3041" s="2" t="s">
        <v>10303</v>
      </c>
      <c r="C3041" s="2" t="s">
        <v>10304</v>
      </c>
      <c r="D3041" s="2" t="s">
        <v>264</v>
      </c>
      <c r="E3041" s="2" t="s">
        <v>23</v>
      </c>
      <c r="F3041" s="5">
        <v>2346</v>
      </c>
      <c r="G3041" s="2" t="s">
        <v>10305</v>
      </c>
      <c r="H3041" s="2" t="s">
        <v>344</v>
      </c>
      <c r="I3041" s="2" t="s">
        <v>7418</v>
      </c>
      <c r="J3041" s="2" t="s">
        <v>217</v>
      </c>
      <c r="K3041" s="9">
        <v>800</v>
      </c>
      <c r="L3041" s="9">
        <v>1969</v>
      </c>
      <c r="M3041" s="5">
        <v>60</v>
      </c>
      <c r="N3041" s="5">
        <v>0</v>
      </c>
      <c r="O3041" s="5">
        <v>45.31</v>
      </c>
      <c r="P3041" s="5">
        <v>0</v>
      </c>
      <c r="Q3041" s="2">
        <f t="shared" si="283"/>
        <v>-45.31</v>
      </c>
      <c r="R3041" s="5">
        <f t="shared" si="284"/>
        <v>-45.31</v>
      </c>
      <c r="S3041" s="11">
        <f t="shared" si="285"/>
        <v>-1</v>
      </c>
      <c r="T3041" s="5">
        <v>3.05</v>
      </c>
      <c r="U3041" s="5">
        <v>0.76</v>
      </c>
      <c r="V3041" s="5">
        <v>0</v>
      </c>
      <c r="W3041" s="12">
        <f t="shared" si="286"/>
        <v>0</v>
      </c>
      <c r="X3041" s="2" t="str">
        <f t="shared" si="287"/>
        <v>PAUSE</v>
      </c>
      <c r="Y3041" s="22" t="str">
        <f t="shared" si="288"/>
        <v>Premium (751-1000)</v>
      </c>
    </row>
    <row r="3042" spans="1:25">
      <c r="A3042" s="2" t="s">
        <v>10306</v>
      </c>
      <c r="B3042" s="2" t="s">
        <v>330</v>
      </c>
      <c r="C3042" s="2" t="s">
        <v>10307</v>
      </c>
      <c r="D3042" s="2" t="s">
        <v>1015</v>
      </c>
      <c r="E3042" s="2" t="s">
        <v>125</v>
      </c>
      <c r="F3042" s="5">
        <v>1900</v>
      </c>
      <c r="G3042" s="2" t="s">
        <v>10308</v>
      </c>
      <c r="H3042" s="2" t="s">
        <v>102</v>
      </c>
      <c r="I3042" s="2" t="s">
        <v>7418</v>
      </c>
      <c r="J3042" s="2" t="s">
        <v>59</v>
      </c>
      <c r="K3042" s="9">
        <v>100</v>
      </c>
      <c r="L3042" s="9">
        <v>1027</v>
      </c>
      <c r="M3042" s="5">
        <v>16</v>
      </c>
      <c r="N3042" s="5">
        <v>1</v>
      </c>
      <c r="O3042" s="5">
        <v>8.56</v>
      </c>
      <c r="P3042" s="5">
        <v>62.94</v>
      </c>
      <c r="Q3042" s="2">
        <f t="shared" si="283"/>
        <v>54.379999999999995</v>
      </c>
      <c r="R3042" s="5">
        <f t="shared" si="284"/>
        <v>54.379999999999995</v>
      </c>
      <c r="S3042" s="11">
        <f t="shared" si="285"/>
        <v>6.352803738317756</v>
      </c>
      <c r="T3042" s="5">
        <v>1.56</v>
      </c>
      <c r="U3042" s="5">
        <v>0.54</v>
      </c>
      <c r="V3042" s="5">
        <v>8.56</v>
      </c>
      <c r="W3042" s="12">
        <f t="shared" si="286"/>
        <v>6.25E-2</v>
      </c>
      <c r="X3042" s="2" t="str">
        <f t="shared" si="287"/>
        <v>SCALE</v>
      </c>
      <c r="Y3042" s="22" t="str">
        <f t="shared" si="288"/>
        <v>Low (100-300)</v>
      </c>
    </row>
    <row r="3043" spans="1:25">
      <c r="A3043" s="2" t="s">
        <v>10309</v>
      </c>
      <c r="B3043" s="2" t="s">
        <v>983</v>
      </c>
      <c r="C3043" s="2" t="s">
        <v>83</v>
      </c>
      <c r="D3043" s="2" t="s">
        <v>10310</v>
      </c>
      <c r="E3043" s="2" t="s">
        <v>40</v>
      </c>
      <c r="F3043" s="5">
        <v>2600</v>
      </c>
      <c r="G3043" s="2" t="s">
        <v>2588</v>
      </c>
      <c r="H3043" s="2" t="s">
        <v>260</v>
      </c>
      <c r="I3043" s="2" t="s">
        <v>7418</v>
      </c>
      <c r="J3043" s="2" t="s">
        <v>51</v>
      </c>
      <c r="K3043" s="9">
        <v>500</v>
      </c>
      <c r="L3043" s="9">
        <v>881</v>
      </c>
      <c r="M3043" s="5">
        <v>37</v>
      </c>
      <c r="N3043" s="5">
        <v>0</v>
      </c>
      <c r="O3043" s="5">
        <v>22.55</v>
      </c>
      <c r="P3043" s="5">
        <v>0</v>
      </c>
      <c r="Q3043" s="2">
        <f t="shared" si="283"/>
        <v>-22.55</v>
      </c>
      <c r="R3043" s="5">
        <f t="shared" si="284"/>
        <v>-22.55</v>
      </c>
      <c r="S3043" s="11">
        <f t="shared" si="285"/>
        <v>-1</v>
      </c>
      <c r="T3043" s="5">
        <v>4.2</v>
      </c>
      <c r="U3043" s="5">
        <v>0.61</v>
      </c>
      <c r="V3043" s="5">
        <v>0</v>
      </c>
      <c r="W3043" s="12">
        <f t="shared" si="286"/>
        <v>0</v>
      </c>
      <c r="X3043" s="2" t="str">
        <f t="shared" si="287"/>
        <v>PAUSE</v>
      </c>
      <c r="Y3043" s="22" t="str">
        <f t="shared" si="288"/>
        <v>Mid (301-500)</v>
      </c>
    </row>
    <row r="3044" spans="1:25">
      <c r="A3044" s="2" t="s">
        <v>10311</v>
      </c>
      <c r="B3044" s="2" t="s">
        <v>10312</v>
      </c>
      <c r="C3044" s="2" t="s">
        <v>1078</v>
      </c>
      <c r="D3044" s="2" t="s">
        <v>1511</v>
      </c>
      <c r="E3044" s="2" t="s">
        <v>40</v>
      </c>
      <c r="F3044" s="5">
        <v>4500</v>
      </c>
      <c r="G3044" s="2" t="s">
        <v>10313</v>
      </c>
      <c r="H3044" s="2" t="s">
        <v>72</v>
      </c>
      <c r="I3044" s="2" t="s">
        <v>7418</v>
      </c>
      <c r="J3044" s="2" t="s">
        <v>217</v>
      </c>
      <c r="K3044" s="9">
        <v>100</v>
      </c>
      <c r="L3044" s="9">
        <v>2307</v>
      </c>
      <c r="M3044" s="5">
        <v>63</v>
      </c>
      <c r="N3044" s="5">
        <v>2</v>
      </c>
      <c r="O3044" s="5">
        <v>25.27</v>
      </c>
      <c r="P3044" s="5">
        <v>106.24</v>
      </c>
      <c r="Q3044" s="2">
        <f t="shared" si="283"/>
        <v>80.97</v>
      </c>
      <c r="R3044" s="5">
        <f t="shared" si="284"/>
        <v>80.97</v>
      </c>
      <c r="S3044" s="11">
        <f t="shared" si="285"/>
        <v>3.2041946972694895</v>
      </c>
      <c r="T3044" s="5">
        <v>2.73</v>
      </c>
      <c r="U3044" s="5">
        <v>0.4</v>
      </c>
      <c r="V3044" s="5">
        <v>12.64</v>
      </c>
      <c r="W3044" s="12">
        <f t="shared" si="286"/>
        <v>3.1746031746031744E-2</v>
      </c>
      <c r="X3044" s="2" t="str">
        <f t="shared" si="287"/>
        <v>SCALE</v>
      </c>
      <c r="Y3044" s="22" t="str">
        <f t="shared" si="288"/>
        <v>Low (100-300)</v>
      </c>
    </row>
    <row r="3045" spans="1:25">
      <c r="A3045" s="2" t="s">
        <v>10314</v>
      </c>
      <c r="B3045" s="2" t="s">
        <v>10315</v>
      </c>
      <c r="C3045" s="2" t="s">
        <v>235</v>
      </c>
      <c r="D3045" s="2" t="s">
        <v>3107</v>
      </c>
      <c r="E3045" s="2" t="s">
        <v>1203</v>
      </c>
      <c r="F3045" s="5">
        <v>5000</v>
      </c>
      <c r="G3045" s="2" t="s">
        <v>10316</v>
      </c>
      <c r="H3045" s="2" t="s">
        <v>102</v>
      </c>
      <c r="I3045" s="2" t="s">
        <v>7418</v>
      </c>
      <c r="J3045" s="2" t="s">
        <v>135</v>
      </c>
      <c r="K3045" s="9">
        <v>400</v>
      </c>
      <c r="L3045" s="9">
        <v>1109</v>
      </c>
      <c r="M3045" s="5">
        <v>29</v>
      </c>
      <c r="N3045" s="5">
        <v>2</v>
      </c>
      <c r="O3045" s="5">
        <v>11.97</v>
      </c>
      <c r="P3045" s="5">
        <v>149.66</v>
      </c>
      <c r="Q3045" s="2">
        <f t="shared" si="283"/>
        <v>137.69</v>
      </c>
      <c r="R3045" s="5">
        <f t="shared" si="284"/>
        <v>137.69</v>
      </c>
      <c r="S3045" s="11">
        <f t="shared" si="285"/>
        <v>11.502923976608187</v>
      </c>
      <c r="T3045" s="5">
        <v>2.61</v>
      </c>
      <c r="U3045" s="5">
        <v>0.41</v>
      </c>
      <c r="V3045" s="5">
        <v>5.98</v>
      </c>
      <c r="W3045" s="12">
        <f t="shared" si="286"/>
        <v>6.8965517241379309E-2</v>
      </c>
      <c r="X3045" s="2" t="str">
        <f t="shared" si="287"/>
        <v>SCALE</v>
      </c>
      <c r="Y3045" s="22" t="str">
        <f t="shared" si="288"/>
        <v>Mid (301-500)</v>
      </c>
    </row>
    <row r="3046" spans="1:25">
      <c r="A3046" s="2" t="s">
        <v>10317</v>
      </c>
      <c r="B3046" s="2" t="s">
        <v>2217</v>
      </c>
      <c r="C3046" s="2" t="s">
        <v>10318</v>
      </c>
      <c r="D3046" s="2" t="s">
        <v>3803</v>
      </c>
      <c r="E3046" s="2" t="s">
        <v>305</v>
      </c>
      <c r="F3046" s="5">
        <v>1896</v>
      </c>
      <c r="G3046" s="2" t="s">
        <v>10319</v>
      </c>
      <c r="H3046" s="2" t="s">
        <v>102</v>
      </c>
      <c r="I3046" s="2" t="s">
        <v>7418</v>
      </c>
      <c r="J3046" s="2" t="s">
        <v>458</v>
      </c>
      <c r="K3046" s="9">
        <v>800</v>
      </c>
      <c r="L3046" s="9">
        <v>2324</v>
      </c>
      <c r="M3046" s="5">
        <v>81</v>
      </c>
      <c r="N3046" s="5">
        <v>0</v>
      </c>
      <c r="O3046" s="5">
        <v>42.11</v>
      </c>
      <c r="P3046" s="5">
        <v>0</v>
      </c>
      <c r="Q3046" s="2">
        <f t="shared" si="283"/>
        <v>-42.11</v>
      </c>
      <c r="R3046" s="5">
        <f t="shared" si="284"/>
        <v>-42.11</v>
      </c>
      <c r="S3046" s="11">
        <f t="shared" si="285"/>
        <v>-1</v>
      </c>
      <c r="T3046" s="5">
        <v>3.49</v>
      </c>
      <c r="U3046" s="5">
        <v>0.52</v>
      </c>
      <c r="V3046" s="5">
        <v>0</v>
      </c>
      <c r="W3046" s="12">
        <f t="shared" si="286"/>
        <v>0</v>
      </c>
      <c r="X3046" s="2" t="str">
        <f t="shared" si="287"/>
        <v>PAUSE</v>
      </c>
      <c r="Y3046" s="22" t="str">
        <f t="shared" si="288"/>
        <v>Premium (751-1000)</v>
      </c>
    </row>
    <row r="3047" spans="1:25">
      <c r="A3047" s="2" t="s">
        <v>10320</v>
      </c>
      <c r="B3047" s="2" t="s">
        <v>748</v>
      </c>
      <c r="C3047" s="2" t="s">
        <v>10321</v>
      </c>
      <c r="D3047" s="2" t="s">
        <v>10322</v>
      </c>
      <c r="E3047" s="2" t="s">
        <v>953</v>
      </c>
      <c r="F3047" s="5">
        <v>1500</v>
      </c>
      <c r="G3047" s="2" t="s">
        <v>5558</v>
      </c>
      <c r="H3047" s="2" t="s">
        <v>167</v>
      </c>
      <c r="I3047" s="2" t="s">
        <v>7418</v>
      </c>
      <c r="J3047" s="2" t="s">
        <v>140</v>
      </c>
      <c r="K3047" s="9">
        <v>700</v>
      </c>
      <c r="L3047" s="9">
        <v>922</v>
      </c>
      <c r="M3047" s="5">
        <v>34</v>
      </c>
      <c r="N3047" s="5">
        <v>3</v>
      </c>
      <c r="O3047" s="5">
        <v>21.08</v>
      </c>
      <c r="P3047" s="5">
        <v>193.49</v>
      </c>
      <c r="Q3047" s="2">
        <f t="shared" si="283"/>
        <v>172.41000000000003</v>
      </c>
      <c r="R3047" s="5">
        <f t="shared" si="284"/>
        <v>172.41000000000003</v>
      </c>
      <c r="S3047" s="11">
        <f t="shared" si="285"/>
        <v>8.1788425047438356</v>
      </c>
      <c r="T3047" s="5">
        <v>3.69</v>
      </c>
      <c r="U3047" s="5">
        <v>0.62</v>
      </c>
      <c r="V3047" s="5">
        <v>7.03</v>
      </c>
      <c r="W3047" s="12">
        <f t="shared" si="286"/>
        <v>8.8235294117647065E-2</v>
      </c>
      <c r="X3047" s="2" t="str">
        <f t="shared" si="287"/>
        <v>SCALE</v>
      </c>
      <c r="Y3047" s="22" t="str">
        <f t="shared" si="288"/>
        <v>High (501-750)</v>
      </c>
    </row>
    <row r="3048" spans="1:25">
      <c r="A3048" s="2" t="s">
        <v>10323</v>
      </c>
      <c r="B3048" s="2" t="s">
        <v>1172</v>
      </c>
      <c r="C3048" s="2" t="s">
        <v>3696</v>
      </c>
      <c r="D3048" s="2" t="s">
        <v>421</v>
      </c>
      <c r="E3048" s="2" t="s">
        <v>32</v>
      </c>
      <c r="F3048" s="5">
        <v>2250</v>
      </c>
      <c r="G3048" s="2" t="s">
        <v>2588</v>
      </c>
      <c r="H3048" s="2" t="s">
        <v>134</v>
      </c>
      <c r="I3048" s="2" t="s">
        <v>7418</v>
      </c>
      <c r="J3048" s="2" t="s">
        <v>135</v>
      </c>
      <c r="K3048" s="9">
        <v>200</v>
      </c>
      <c r="L3048" s="9">
        <v>2464</v>
      </c>
      <c r="M3048" s="5">
        <v>67</v>
      </c>
      <c r="N3048" s="5">
        <v>0</v>
      </c>
      <c r="O3048" s="5">
        <v>31.4</v>
      </c>
      <c r="P3048" s="5">
        <v>0</v>
      </c>
      <c r="Q3048" s="2">
        <f t="shared" si="283"/>
        <v>-31.4</v>
      </c>
      <c r="R3048" s="5">
        <f t="shared" si="284"/>
        <v>-31.4</v>
      </c>
      <c r="S3048" s="11">
        <f t="shared" si="285"/>
        <v>-1</v>
      </c>
      <c r="T3048" s="5">
        <v>2.72</v>
      </c>
      <c r="U3048" s="5">
        <v>0.47</v>
      </c>
      <c r="V3048" s="5">
        <v>0</v>
      </c>
      <c r="W3048" s="12">
        <f t="shared" si="286"/>
        <v>0</v>
      </c>
      <c r="X3048" s="2" t="str">
        <f t="shared" si="287"/>
        <v>PAUSE</v>
      </c>
      <c r="Y3048" s="22" t="str">
        <f t="shared" si="288"/>
        <v>Low (100-300)</v>
      </c>
    </row>
    <row r="3049" spans="1:25">
      <c r="A3049" s="2" t="s">
        <v>10324</v>
      </c>
      <c r="B3049" s="2" t="s">
        <v>1840</v>
      </c>
      <c r="C3049" s="2" t="s">
        <v>10325</v>
      </c>
      <c r="D3049" s="2" t="s">
        <v>10326</v>
      </c>
      <c r="E3049" s="2" t="s">
        <v>222</v>
      </c>
      <c r="F3049" s="5">
        <v>1499</v>
      </c>
      <c r="G3049" s="2" t="s">
        <v>1141</v>
      </c>
      <c r="H3049" s="2" t="s">
        <v>150</v>
      </c>
      <c r="I3049" s="2" t="s">
        <v>7418</v>
      </c>
      <c r="J3049" s="2" t="s">
        <v>458</v>
      </c>
      <c r="K3049" s="9">
        <v>800</v>
      </c>
      <c r="L3049" s="9">
        <v>770</v>
      </c>
      <c r="M3049" s="5">
        <v>30</v>
      </c>
      <c r="N3049" s="5">
        <v>3</v>
      </c>
      <c r="O3049" s="5">
        <v>14.55</v>
      </c>
      <c r="P3049" s="5">
        <v>141.49</v>
      </c>
      <c r="Q3049" s="2">
        <f t="shared" si="283"/>
        <v>126.94000000000001</v>
      </c>
      <c r="R3049" s="5">
        <f t="shared" si="284"/>
        <v>126.94000000000001</v>
      </c>
      <c r="S3049" s="11">
        <f t="shared" si="285"/>
        <v>8.7243986254295542</v>
      </c>
      <c r="T3049" s="5">
        <v>3.9</v>
      </c>
      <c r="U3049" s="5">
        <v>0.49</v>
      </c>
      <c r="V3049" s="5">
        <v>4.8499999999999996</v>
      </c>
      <c r="W3049" s="12">
        <f t="shared" si="286"/>
        <v>0.1</v>
      </c>
      <c r="X3049" s="2" t="str">
        <f t="shared" si="287"/>
        <v>SCALE</v>
      </c>
      <c r="Y3049" s="22" t="str">
        <f t="shared" si="288"/>
        <v>Premium (751-1000)</v>
      </c>
    </row>
    <row r="3050" spans="1:25">
      <c r="A3050" s="2" t="s">
        <v>10327</v>
      </c>
      <c r="B3050" s="2" t="s">
        <v>208</v>
      </c>
      <c r="C3050" s="2" t="s">
        <v>10328</v>
      </c>
      <c r="D3050" s="2" t="s">
        <v>9912</v>
      </c>
      <c r="E3050" s="2" t="s">
        <v>337</v>
      </c>
      <c r="F3050" s="5">
        <v>2800</v>
      </c>
      <c r="G3050" s="2" t="s">
        <v>10329</v>
      </c>
      <c r="H3050" s="2" t="s">
        <v>94</v>
      </c>
      <c r="I3050" s="2" t="s">
        <v>7418</v>
      </c>
      <c r="J3050" s="2" t="s">
        <v>293</v>
      </c>
      <c r="K3050" s="9">
        <v>300</v>
      </c>
      <c r="L3050" s="9">
        <v>2437</v>
      </c>
      <c r="M3050" s="5">
        <v>42</v>
      </c>
      <c r="N3050" s="5">
        <v>3</v>
      </c>
      <c r="O3050" s="5">
        <v>30.99</v>
      </c>
      <c r="P3050" s="5">
        <v>152.04</v>
      </c>
      <c r="Q3050" s="2">
        <f t="shared" si="283"/>
        <v>121.05</v>
      </c>
      <c r="R3050" s="5">
        <f t="shared" si="284"/>
        <v>121.05</v>
      </c>
      <c r="S3050" s="11">
        <f t="shared" si="285"/>
        <v>3.9060987415295259</v>
      </c>
      <c r="T3050" s="5">
        <v>1.72</v>
      </c>
      <c r="U3050" s="5">
        <v>0.74</v>
      </c>
      <c r="V3050" s="5">
        <v>10.33</v>
      </c>
      <c r="W3050" s="12">
        <f t="shared" si="286"/>
        <v>7.1428571428571425E-2</v>
      </c>
      <c r="X3050" s="2" t="str">
        <f t="shared" si="287"/>
        <v>SCALE</v>
      </c>
      <c r="Y3050" s="22" t="str">
        <f t="shared" si="288"/>
        <v>Low (100-300)</v>
      </c>
    </row>
    <row r="3051" spans="1:25">
      <c r="A3051" s="2" t="s">
        <v>10330</v>
      </c>
      <c r="B3051" s="2" t="s">
        <v>10331</v>
      </c>
      <c r="C3051" s="2" t="s">
        <v>1262</v>
      </c>
      <c r="D3051" s="2" t="s">
        <v>10332</v>
      </c>
      <c r="E3051" s="2" t="s">
        <v>281</v>
      </c>
      <c r="F3051" s="5">
        <v>1430</v>
      </c>
      <c r="G3051" s="2" t="s">
        <v>10333</v>
      </c>
      <c r="H3051" s="2" t="s">
        <v>312</v>
      </c>
      <c r="I3051" s="2" t="s">
        <v>7418</v>
      </c>
      <c r="J3051" s="2" t="s">
        <v>27</v>
      </c>
      <c r="K3051" s="9">
        <v>300</v>
      </c>
      <c r="L3051" s="9">
        <v>1505</v>
      </c>
      <c r="M3051" s="5">
        <v>66</v>
      </c>
      <c r="N3051" s="5">
        <v>3</v>
      </c>
      <c r="O3051" s="5">
        <v>48.19</v>
      </c>
      <c r="P3051" s="5">
        <v>146.51</v>
      </c>
      <c r="Q3051" s="2">
        <f t="shared" si="283"/>
        <v>98.32</v>
      </c>
      <c r="R3051" s="5">
        <f t="shared" si="284"/>
        <v>98.32</v>
      </c>
      <c r="S3051" s="11">
        <f t="shared" si="285"/>
        <v>2.0402573147956007</v>
      </c>
      <c r="T3051" s="5">
        <v>4.3899999999999997</v>
      </c>
      <c r="U3051" s="5">
        <v>0.73</v>
      </c>
      <c r="V3051" s="5">
        <v>16.059999999999999</v>
      </c>
      <c r="W3051" s="12">
        <f t="shared" si="286"/>
        <v>4.5454545454545456E-2</v>
      </c>
      <c r="X3051" s="2" t="str">
        <f t="shared" si="287"/>
        <v>SCALE</v>
      </c>
      <c r="Y3051" s="22" t="str">
        <f t="shared" si="288"/>
        <v>Low (100-300)</v>
      </c>
    </row>
    <row r="3052" spans="1:25">
      <c r="A3052" s="2" t="s">
        <v>10334</v>
      </c>
      <c r="B3052" s="2" t="s">
        <v>90</v>
      </c>
      <c r="C3052" s="2" t="s">
        <v>30</v>
      </c>
      <c r="D3052" s="2" t="s">
        <v>10335</v>
      </c>
      <c r="E3052" s="2" t="s">
        <v>48</v>
      </c>
      <c r="F3052" s="5">
        <v>1759</v>
      </c>
      <c r="G3052" s="2" t="s">
        <v>10336</v>
      </c>
      <c r="H3052" s="2" t="s">
        <v>260</v>
      </c>
      <c r="I3052" s="2" t="s">
        <v>7418</v>
      </c>
      <c r="J3052" s="2" t="s">
        <v>206</v>
      </c>
      <c r="K3052" s="9">
        <v>100</v>
      </c>
      <c r="L3052" s="9">
        <v>1762</v>
      </c>
      <c r="M3052" s="5">
        <v>48</v>
      </c>
      <c r="N3052" s="5">
        <v>0</v>
      </c>
      <c r="O3052" s="5">
        <v>29.62</v>
      </c>
      <c r="P3052" s="5">
        <v>0</v>
      </c>
      <c r="Q3052" s="2">
        <f t="shared" si="283"/>
        <v>-29.62</v>
      </c>
      <c r="R3052" s="5">
        <f t="shared" si="284"/>
        <v>-29.62</v>
      </c>
      <c r="S3052" s="11">
        <f t="shared" si="285"/>
        <v>-1</v>
      </c>
      <c r="T3052" s="5">
        <v>2.72</v>
      </c>
      <c r="U3052" s="5">
        <v>0.62</v>
      </c>
      <c r="V3052" s="5">
        <v>0</v>
      </c>
      <c r="W3052" s="12">
        <f t="shared" si="286"/>
        <v>0</v>
      </c>
      <c r="X3052" s="2" t="str">
        <f t="shared" si="287"/>
        <v>PAUSE</v>
      </c>
      <c r="Y3052" s="22" t="str">
        <f t="shared" si="288"/>
        <v>Low (100-300)</v>
      </c>
    </row>
    <row r="3053" spans="1:25">
      <c r="A3053" s="2" t="s">
        <v>10337</v>
      </c>
      <c r="B3053" s="2" t="s">
        <v>1694</v>
      </c>
      <c r="C3053" s="2" t="s">
        <v>730</v>
      </c>
      <c r="D3053" s="2" t="s">
        <v>63</v>
      </c>
      <c r="E3053" s="2" t="s">
        <v>32</v>
      </c>
      <c r="F3053" s="5">
        <v>1500</v>
      </c>
      <c r="G3053" s="2" t="s">
        <v>10338</v>
      </c>
      <c r="H3053" s="2" t="s">
        <v>34</v>
      </c>
      <c r="I3053" s="2" t="s">
        <v>7418</v>
      </c>
      <c r="J3053" s="2" t="s">
        <v>95</v>
      </c>
      <c r="K3053" s="9">
        <v>700</v>
      </c>
      <c r="L3053" s="9">
        <v>707</v>
      </c>
      <c r="M3053" s="5">
        <v>12</v>
      </c>
      <c r="N3053" s="5">
        <v>1</v>
      </c>
      <c r="O3053" s="5">
        <v>5.3</v>
      </c>
      <c r="P3053" s="5">
        <v>63.39</v>
      </c>
      <c r="Q3053" s="2">
        <f t="shared" si="283"/>
        <v>58.09</v>
      </c>
      <c r="R3053" s="5">
        <f t="shared" si="284"/>
        <v>58.09</v>
      </c>
      <c r="S3053" s="11">
        <f t="shared" si="285"/>
        <v>10.960377358490566</v>
      </c>
      <c r="T3053" s="5">
        <v>1.7</v>
      </c>
      <c r="U3053" s="5">
        <v>0.44</v>
      </c>
      <c r="V3053" s="5">
        <v>5.3</v>
      </c>
      <c r="W3053" s="12">
        <f t="shared" si="286"/>
        <v>8.3333333333333329E-2</v>
      </c>
      <c r="X3053" s="2" t="str">
        <f t="shared" si="287"/>
        <v>SCALE</v>
      </c>
      <c r="Y3053" s="22" t="str">
        <f t="shared" si="288"/>
        <v>High (501-750)</v>
      </c>
    </row>
    <row r="3054" spans="1:25">
      <c r="A3054" s="2" t="s">
        <v>10339</v>
      </c>
      <c r="B3054" s="2" t="s">
        <v>10340</v>
      </c>
      <c r="C3054" s="2" t="s">
        <v>2560</v>
      </c>
      <c r="D3054" s="2" t="s">
        <v>7747</v>
      </c>
      <c r="E3054" s="2" t="s">
        <v>32</v>
      </c>
      <c r="F3054" s="5">
        <v>3500</v>
      </c>
      <c r="G3054" s="2" t="s">
        <v>10341</v>
      </c>
      <c r="H3054" s="2" t="s">
        <v>34</v>
      </c>
      <c r="I3054" s="2" t="s">
        <v>7418</v>
      </c>
      <c r="J3054" s="2" t="s">
        <v>217</v>
      </c>
      <c r="K3054" s="9">
        <v>200</v>
      </c>
      <c r="L3054" s="9">
        <v>800</v>
      </c>
      <c r="M3054" s="5">
        <v>29</v>
      </c>
      <c r="N3054" s="5">
        <v>2</v>
      </c>
      <c r="O3054" s="5">
        <v>18.71</v>
      </c>
      <c r="P3054" s="5">
        <v>146.72999999999999</v>
      </c>
      <c r="Q3054" s="2">
        <f t="shared" si="283"/>
        <v>128.01999999999998</v>
      </c>
      <c r="R3054" s="5">
        <f t="shared" si="284"/>
        <v>128.01999999999998</v>
      </c>
      <c r="S3054" s="11">
        <f t="shared" si="285"/>
        <v>6.8423303046499182</v>
      </c>
      <c r="T3054" s="5">
        <v>3.62</v>
      </c>
      <c r="U3054" s="5">
        <v>0.65</v>
      </c>
      <c r="V3054" s="5">
        <v>9.36</v>
      </c>
      <c r="W3054" s="12">
        <f t="shared" si="286"/>
        <v>6.8965517241379309E-2</v>
      </c>
      <c r="X3054" s="2" t="str">
        <f t="shared" si="287"/>
        <v>SCALE</v>
      </c>
      <c r="Y3054" s="22" t="str">
        <f t="shared" si="288"/>
        <v>Low (100-300)</v>
      </c>
    </row>
    <row r="3055" spans="1:25">
      <c r="A3055" s="2" t="s">
        <v>10342</v>
      </c>
      <c r="B3055" s="2" t="s">
        <v>4009</v>
      </c>
      <c r="C3055" s="2" t="s">
        <v>91</v>
      </c>
      <c r="D3055" s="2" t="s">
        <v>4234</v>
      </c>
      <c r="E3055" s="2" t="s">
        <v>991</v>
      </c>
      <c r="F3055" s="5">
        <v>2583</v>
      </c>
      <c r="G3055" s="2" t="s">
        <v>10343</v>
      </c>
      <c r="H3055" s="2" t="s">
        <v>253</v>
      </c>
      <c r="I3055" s="2" t="s">
        <v>7418</v>
      </c>
      <c r="J3055" s="2" t="s">
        <v>66</v>
      </c>
      <c r="K3055" s="9">
        <v>600</v>
      </c>
      <c r="L3055" s="9">
        <v>2291</v>
      </c>
      <c r="M3055" s="5">
        <v>97</v>
      </c>
      <c r="N3055" s="5">
        <v>9</v>
      </c>
      <c r="O3055" s="5">
        <v>64.150000000000006</v>
      </c>
      <c r="P3055" s="5">
        <v>357.19</v>
      </c>
      <c r="Q3055" s="2">
        <f t="shared" si="283"/>
        <v>293.03999999999996</v>
      </c>
      <c r="R3055" s="5">
        <f t="shared" si="284"/>
        <v>293.03999999999996</v>
      </c>
      <c r="S3055" s="11">
        <f t="shared" si="285"/>
        <v>4.5680436477007005</v>
      </c>
      <c r="T3055" s="5">
        <v>4.2300000000000004</v>
      </c>
      <c r="U3055" s="5">
        <v>0.66</v>
      </c>
      <c r="V3055" s="5">
        <v>7.13</v>
      </c>
      <c r="W3055" s="12">
        <f t="shared" si="286"/>
        <v>9.2783505154639179E-2</v>
      </c>
      <c r="X3055" s="2" t="str">
        <f t="shared" si="287"/>
        <v>SCALE</v>
      </c>
      <c r="Y3055" s="22" t="str">
        <f t="shared" si="288"/>
        <v>High (501-750)</v>
      </c>
    </row>
    <row r="3056" spans="1:25">
      <c r="A3056" s="2" t="s">
        <v>10344</v>
      </c>
      <c r="B3056" s="2" t="s">
        <v>564</v>
      </c>
      <c r="C3056" s="2" t="s">
        <v>10345</v>
      </c>
      <c r="D3056" s="2" t="s">
        <v>2197</v>
      </c>
      <c r="E3056" s="2" t="s">
        <v>112</v>
      </c>
      <c r="F3056" s="5">
        <v>2583</v>
      </c>
      <c r="G3056" s="2" t="s">
        <v>2588</v>
      </c>
      <c r="H3056" s="2" t="s">
        <v>58</v>
      </c>
      <c r="I3056" s="2" t="s">
        <v>7418</v>
      </c>
      <c r="J3056" s="2" t="s">
        <v>699</v>
      </c>
      <c r="K3056" s="9">
        <v>700</v>
      </c>
      <c r="L3056" s="9">
        <v>2060</v>
      </c>
      <c r="M3056" s="5">
        <v>55</v>
      </c>
      <c r="N3056" s="5">
        <v>0</v>
      </c>
      <c r="O3056" s="5">
        <v>30.89</v>
      </c>
      <c r="P3056" s="5">
        <v>0</v>
      </c>
      <c r="Q3056" s="2">
        <f t="shared" si="283"/>
        <v>-30.89</v>
      </c>
      <c r="R3056" s="5">
        <f t="shared" si="284"/>
        <v>-30.89</v>
      </c>
      <c r="S3056" s="11">
        <f t="shared" si="285"/>
        <v>-1</v>
      </c>
      <c r="T3056" s="5">
        <v>2.67</v>
      </c>
      <c r="U3056" s="5">
        <v>0.56000000000000005</v>
      </c>
      <c r="V3056" s="5">
        <v>0</v>
      </c>
      <c r="W3056" s="12">
        <f t="shared" si="286"/>
        <v>0</v>
      </c>
      <c r="X3056" s="2" t="str">
        <f t="shared" si="287"/>
        <v>PAUSE</v>
      </c>
      <c r="Y3056" s="22" t="str">
        <f t="shared" si="288"/>
        <v>High (501-750)</v>
      </c>
    </row>
    <row r="3057" spans="1:25">
      <c r="A3057" s="2" t="s">
        <v>10346</v>
      </c>
      <c r="B3057" s="2" t="s">
        <v>6067</v>
      </c>
      <c r="C3057" s="2" t="s">
        <v>1966</v>
      </c>
      <c r="D3057" s="2" t="s">
        <v>10347</v>
      </c>
      <c r="E3057" s="2" t="s">
        <v>298</v>
      </c>
      <c r="F3057" s="5">
        <v>4500</v>
      </c>
      <c r="G3057" s="2">
        <v>0</v>
      </c>
      <c r="H3057" s="2" t="s">
        <v>190</v>
      </c>
      <c r="I3057" s="2" t="s">
        <v>7418</v>
      </c>
      <c r="J3057" s="2" t="s">
        <v>127</v>
      </c>
      <c r="K3057" s="9">
        <v>300</v>
      </c>
      <c r="L3057" s="9">
        <v>1250</v>
      </c>
      <c r="M3057" s="5">
        <v>20</v>
      </c>
      <c r="N3057" s="5">
        <v>0</v>
      </c>
      <c r="O3057" s="5">
        <v>16.989999999999998</v>
      </c>
      <c r="P3057" s="5">
        <v>0</v>
      </c>
      <c r="Q3057" s="2">
        <f t="shared" si="283"/>
        <v>-16.989999999999998</v>
      </c>
      <c r="R3057" s="5">
        <f t="shared" si="284"/>
        <v>-16.989999999999998</v>
      </c>
      <c r="S3057" s="11">
        <f t="shared" si="285"/>
        <v>-1</v>
      </c>
      <c r="T3057" s="5">
        <v>1.6</v>
      </c>
      <c r="U3057" s="5">
        <v>0.85</v>
      </c>
      <c r="V3057" s="5">
        <v>0</v>
      </c>
      <c r="W3057" s="12">
        <f t="shared" si="286"/>
        <v>0</v>
      </c>
      <c r="X3057" s="2" t="str">
        <f t="shared" si="287"/>
        <v>PAUSE</v>
      </c>
      <c r="Y3057" s="22" t="str">
        <f t="shared" si="288"/>
        <v>Low (100-300)</v>
      </c>
    </row>
    <row r="3058" spans="1:25">
      <c r="A3058" s="2" t="s">
        <v>10348</v>
      </c>
      <c r="B3058" s="2" t="s">
        <v>10349</v>
      </c>
      <c r="C3058" s="2" t="s">
        <v>763</v>
      </c>
      <c r="D3058" s="2" t="s">
        <v>204</v>
      </c>
      <c r="E3058" s="2" t="s">
        <v>56</v>
      </c>
      <c r="F3058" s="5">
        <v>5000</v>
      </c>
      <c r="G3058" s="2" t="s">
        <v>10350</v>
      </c>
      <c r="H3058" s="2" t="s">
        <v>253</v>
      </c>
      <c r="I3058" s="2" t="s">
        <v>7418</v>
      </c>
      <c r="J3058" s="2" t="s">
        <v>51</v>
      </c>
      <c r="K3058" s="9">
        <v>700</v>
      </c>
      <c r="L3058" s="9">
        <v>653</v>
      </c>
      <c r="M3058" s="5">
        <v>14</v>
      </c>
      <c r="N3058" s="5">
        <v>1</v>
      </c>
      <c r="O3058" s="5">
        <v>11.64</v>
      </c>
      <c r="P3058" s="5">
        <v>35.18</v>
      </c>
      <c r="Q3058" s="2">
        <f t="shared" si="283"/>
        <v>23.54</v>
      </c>
      <c r="R3058" s="5">
        <f t="shared" si="284"/>
        <v>23.54</v>
      </c>
      <c r="S3058" s="11">
        <f t="shared" si="285"/>
        <v>2.0223367697594501</v>
      </c>
      <c r="T3058" s="5">
        <v>2.14</v>
      </c>
      <c r="U3058" s="5">
        <v>0.83</v>
      </c>
      <c r="V3058" s="5">
        <v>11.64</v>
      </c>
      <c r="W3058" s="12">
        <f t="shared" si="286"/>
        <v>7.1428571428571425E-2</v>
      </c>
      <c r="X3058" s="2" t="str">
        <f t="shared" si="287"/>
        <v>SCALE</v>
      </c>
      <c r="Y3058" s="22" t="str">
        <f t="shared" si="288"/>
        <v>High (501-750)</v>
      </c>
    </row>
    <row r="3059" spans="1:25">
      <c r="A3059" s="2" t="s">
        <v>10351</v>
      </c>
      <c r="B3059" s="2" t="s">
        <v>10352</v>
      </c>
      <c r="C3059" s="2" t="s">
        <v>10353</v>
      </c>
      <c r="D3059" s="2" t="s">
        <v>117</v>
      </c>
      <c r="E3059" s="2" t="s">
        <v>118</v>
      </c>
      <c r="F3059" s="5">
        <v>2400</v>
      </c>
      <c r="G3059" s="2" t="s">
        <v>10354</v>
      </c>
      <c r="H3059" s="2" t="s">
        <v>344</v>
      </c>
      <c r="I3059" s="2" t="s">
        <v>7418</v>
      </c>
      <c r="J3059" s="2" t="s">
        <v>361</v>
      </c>
      <c r="K3059" s="9">
        <v>100</v>
      </c>
      <c r="L3059" s="9">
        <v>871</v>
      </c>
      <c r="M3059" s="5">
        <v>25</v>
      </c>
      <c r="N3059" s="5">
        <v>2</v>
      </c>
      <c r="O3059" s="5">
        <v>21.19</v>
      </c>
      <c r="P3059" s="5">
        <v>120.86</v>
      </c>
      <c r="Q3059" s="2">
        <f t="shared" si="283"/>
        <v>99.67</v>
      </c>
      <c r="R3059" s="5">
        <f t="shared" si="284"/>
        <v>99.67</v>
      </c>
      <c r="S3059" s="11">
        <f t="shared" si="285"/>
        <v>4.7036337895233595</v>
      </c>
      <c r="T3059" s="5">
        <v>2.87</v>
      </c>
      <c r="U3059" s="5">
        <v>0.85</v>
      </c>
      <c r="V3059" s="5">
        <v>10.6</v>
      </c>
      <c r="W3059" s="12">
        <f t="shared" si="286"/>
        <v>0.08</v>
      </c>
      <c r="X3059" s="2" t="str">
        <f t="shared" si="287"/>
        <v>SCALE</v>
      </c>
      <c r="Y3059" s="22" t="str">
        <f t="shared" si="288"/>
        <v>Low (100-300)</v>
      </c>
    </row>
    <row r="3060" spans="1:25">
      <c r="A3060" s="2" t="s">
        <v>10355</v>
      </c>
      <c r="B3060" s="2" t="s">
        <v>1291</v>
      </c>
      <c r="C3060" s="2" t="s">
        <v>10356</v>
      </c>
      <c r="D3060" s="2" t="s">
        <v>5565</v>
      </c>
      <c r="E3060" s="2" t="s">
        <v>40</v>
      </c>
      <c r="F3060" s="5">
        <v>800</v>
      </c>
      <c r="G3060" s="2" t="s">
        <v>10357</v>
      </c>
      <c r="H3060" s="2" t="s">
        <v>87</v>
      </c>
      <c r="I3060" s="2" t="s">
        <v>7418</v>
      </c>
      <c r="J3060" s="2" t="s">
        <v>177</v>
      </c>
      <c r="K3060" s="9">
        <v>1000</v>
      </c>
      <c r="L3060" s="9">
        <v>757</v>
      </c>
      <c r="M3060" s="5">
        <v>17</v>
      </c>
      <c r="N3060" s="5">
        <v>0</v>
      </c>
      <c r="O3060" s="5">
        <v>12.33</v>
      </c>
      <c r="P3060" s="5">
        <v>0</v>
      </c>
      <c r="Q3060" s="2">
        <f t="shared" si="283"/>
        <v>-12.33</v>
      </c>
      <c r="R3060" s="5">
        <f t="shared" si="284"/>
        <v>-12.33</v>
      </c>
      <c r="S3060" s="11">
        <f t="shared" si="285"/>
        <v>-1</v>
      </c>
      <c r="T3060" s="5">
        <v>2.25</v>
      </c>
      <c r="U3060" s="5">
        <v>0.73</v>
      </c>
      <c r="V3060" s="5">
        <v>0</v>
      </c>
      <c r="W3060" s="12">
        <f t="shared" si="286"/>
        <v>0</v>
      </c>
      <c r="X3060" s="2" t="str">
        <f t="shared" si="287"/>
        <v>PAUSE</v>
      </c>
      <c r="Y3060" s="22" t="str">
        <f t="shared" si="288"/>
        <v>Premium (751-1000)</v>
      </c>
    </row>
    <row r="3061" spans="1:25">
      <c r="A3061" s="2" t="s">
        <v>10358</v>
      </c>
      <c r="B3061" s="2" t="s">
        <v>1343</v>
      </c>
      <c r="C3061" s="2" t="s">
        <v>10359</v>
      </c>
      <c r="D3061" s="2" t="s">
        <v>1079</v>
      </c>
      <c r="E3061" s="2" t="s">
        <v>112</v>
      </c>
      <c r="F3061" s="5">
        <v>2200</v>
      </c>
      <c r="G3061" s="2" t="s">
        <v>10360</v>
      </c>
      <c r="H3061" s="2" t="s">
        <v>102</v>
      </c>
      <c r="I3061" s="2" t="s">
        <v>7418</v>
      </c>
      <c r="J3061" s="2" t="s">
        <v>300</v>
      </c>
      <c r="K3061" s="9">
        <v>1000</v>
      </c>
      <c r="L3061" s="9">
        <v>1362</v>
      </c>
      <c r="M3061" s="5">
        <v>47</v>
      </c>
      <c r="N3061" s="5">
        <v>0</v>
      </c>
      <c r="O3061" s="5">
        <v>34.49</v>
      </c>
      <c r="P3061" s="5">
        <v>0</v>
      </c>
      <c r="Q3061" s="2">
        <f t="shared" si="283"/>
        <v>-34.49</v>
      </c>
      <c r="R3061" s="5">
        <f t="shared" si="284"/>
        <v>-34.49</v>
      </c>
      <c r="S3061" s="11">
        <f t="shared" si="285"/>
        <v>-1</v>
      </c>
      <c r="T3061" s="5">
        <v>3.45</v>
      </c>
      <c r="U3061" s="5">
        <v>0.73</v>
      </c>
      <c r="V3061" s="5">
        <v>0</v>
      </c>
      <c r="W3061" s="12">
        <f t="shared" si="286"/>
        <v>0</v>
      </c>
      <c r="X3061" s="2" t="str">
        <f t="shared" si="287"/>
        <v>PAUSE</v>
      </c>
      <c r="Y3061" s="22" t="str">
        <f t="shared" si="288"/>
        <v>Premium (751-1000)</v>
      </c>
    </row>
    <row r="3062" spans="1:25">
      <c r="A3062" s="2" t="s">
        <v>10361</v>
      </c>
      <c r="B3062" s="2" t="s">
        <v>142</v>
      </c>
      <c r="C3062" s="2" t="s">
        <v>9357</v>
      </c>
      <c r="D3062" s="2" t="s">
        <v>3738</v>
      </c>
      <c r="E3062" s="2" t="s">
        <v>118</v>
      </c>
      <c r="F3062" s="5">
        <v>2112</v>
      </c>
      <c r="G3062" s="2" t="s">
        <v>10362</v>
      </c>
      <c r="H3062" s="2" t="s">
        <v>42</v>
      </c>
      <c r="I3062" s="2" t="s">
        <v>7418</v>
      </c>
      <c r="J3062" s="2" t="s">
        <v>140</v>
      </c>
      <c r="K3062" s="9">
        <v>800</v>
      </c>
      <c r="L3062" s="9">
        <v>2314</v>
      </c>
      <c r="M3062" s="5">
        <v>91</v>
      </c>
      <c r="N3062" s="5">
        <v>2</v>
      </c>
      <c r="O3062" s="5">
        <v>69.180000000000007</v>
      </c>
      <c r="P3062" s="5">
        <v>103.08</v>
      </c>
      <c r="Q3062" s="2">
        <f t="shared" si="283"/>
        <v>33.899999999999991</v>
      </c>
      <c r="R3062" s="5">
        <f t="shared" si="284"/>
        <v>33.899999999999991</v>
      </c>
      <c r="S3062" s="11">
        <f t="shared" si="285"/>
        <v>0.49002601908065896</v>
      </c>
      <c r="T3062" s="5">
        <v>3.93</v>
      </c>
      <c r="U3062" s="5">
        <v>0.76</v>
      </c>
      <c r="V3062" s="5">
        <v>34.590000000000003</v>
      </c>
      <c r="W3062" s="12">
        <f t="shared" si="286"/>
        <v>2.197802197802198E-2</v>
      </c>
      <c r="X3062" s="2" t="str">
        <f t="shared" si="287"/>
        <v>SCALE</v>
      </c>
      <c r="Y3062" s="22" t="str">
        <f t="shared" si="288"/>
        <v>Premium (751-1000)</v>
      </c>
    </row>
    <row r="3063" spans="1:25">
      <c r="A3063" s="2" t="s">
        <v>10363</v>
      </c>
      <c r="B3063" s="2" t="s">
        <v>10364</v>
      </c>
      <c r="C3063" s="2" t="s">
        <v>83</v>
      </c>
      <c r="D3063" s="2" t="s">
        <v>3083</v>
      </c>
      <c r="E3063" s="2" t="s">
        <v>635</v>
      </c>
      <c r="F3063" s="5">
        <v>1800</v>
      </c>
      <c r="G3063" s="2" t="s">
        <v>4344</v>
      </c>
      <c r="H3063" s="2" t="s">
        <v>161</v>
      </c>
      <c r="I3063" s="2" t="s">
        <v>7418</v>
      </c>
      <c r="J3063" s="2" t="s">
        <v>95</v>
      </c>
      <c r="K3063" s="9">
        <v>700</v>
      </c>
      <c r="L3063" s="9">
        <v>2483</v>
      </c>
      <c r="M3063" s="5">
        <v>51</v>
      </c>
      <c r="N3063" s="5">
        <v>0</v>
      </c>
      <c r="O3063" s="5">
        <v>39.85</v>
      </c>
      <c r="P3063" s="5">
        <v>0</v>
      </c>
      <c r="Q3063" s="2">
        <f t="shared" si="283"/>
        <v>-39.85</v>
      </c>
      <c r="R3063" s="5">
        <f t="shared" si="284"/>
        <v>-39.85</v>
      </c>
      <c r="S3063" s="11">
        <f t="shared" si="285"/>
        <v>-1</v>
      </c>
      <c r="T3063" s="5">
        <v>2.0499999999999998</v>
      </c>
      <c r="U3063" s="5">
        <v>0.78</v>
      </c>
      <c r="V3063" s="5">
        <v>0</v>
      </c>
      <c r="W3063" s="12">
        <f t="shared" si="286"/>
        <v>0</v>
      </c>
      <c r="X3063" s="2" t="str">
        <f t="shared" si="287"/>
        <v>PAUSE</v>
      </c>
      <c r="Y3063" s="22" t="str">
        <f t="shared" si="288"/>
        <v>High (501-750)</v>
      </c>
    </row>
    <row r="3064" spans="1:25">
      <c r="A3064" s="2" t="s">
        <v>10365</v>
      </c>
      <c r="B3064" s="2" t="s">
        <v>1562</v>
      </c>
      <c r="C3064" s="2" t="s">
        <v>3485</v>
      </c>
      <c r="D3064" s="2" t="s">
        <v>721</v>
      </c>
      <c r="E3064" s="2" t="s">
        <v>112</v>
      </c>
      <c r="F3064" s="5">
        <v>5000</v>
      </c>
      <c r="G3064" s="2" t="s">
        <v>1445</v>
      </c>
      <c r="H3064" s="2" t="s">
        <v>266</v>
      </c>
      <c r="I3064" s="2" t="s">
        <v>7418</v>
      </c>
      <c r="J3064" s="2" t="s">
        <v>382</v>
      </c>
      <c r="K3064" s="9">
        <v>200</v>
      </c>
      <c r="L3064" s="9">
        <v>1750</v>
      </c>
      <c r="M3064" s="5">
        <v>58</v>
      </c>
      <c r="N3064" s="5">
        <v>0</v>
      </c>
      <c r="O3064" s="5">
        <v>44.84</v>
      </c>
      <c r="P3064" s="5">
        <v>0</v>
      </c>
      <c r="Q3064" s="2">
        <f t="shared" si="283"/>
        <v>-44.84</v>
      </c>
      <c r="R3064" s="5">
        <f t="shared" si="284"/>
        <v>-44.84</v>
      </c>
      <c r="S3064" s="11">
        <f t="shared" si="285"/>
        <v>-1</v>
      </c>
      <c r="T3064" s="5">
        <v>3.31</v>
      </c>
      <c r="U3064" s="5">
        <v>0.77</v>
      </c>
      <c r="V3064" s="5">
        <v>0</v>
      </c>
      <c r="W3064" s="12">
        <f t="shared" si="286"/>
        <v>0</v>
      </c>
      <c r="X3064" s="2" t="str">
        <f t="shared" si="287"/>
        <v>PAUSE</v>
      </c>
      <c r="Y3064" s="22" t="str">
        <f t="shared" si="288"/>
        <v>Low (100-300)</v>
      </c>
    </row>
    <row r="3065" spans="1:25">
      <c r="A3065" s="2" t="s">
        <v>10366</v>
      </c>
      <c r="B3065" s="2" t="s">
        <v>1792</v>
      </c>
      <c r="C3065" s="2" t="s">
        <v>10367</v>
      </c>
      <c r="D3065" s="2" t="s">
        <v>760</v>
      </c>
      <c r="E3065" s="2" t="s">
        <v>40</v>
      </c>
      <c r="F3065" s="5">
        <v>1343</v>
      </c>
      <c r="G3065" s="2" t="s">
        <v>10368</v>
      </c>
      <c r="H3065" s="2" t="s">
        <v>65</v>
      </c>
      <c r="I3065" s="2" t="s">
        <v>7418</v>
      </c>
      <c r="J3065" s="2" t="s">
        <v>699</v>
      </c>
      <c r="K3065" s="9">
        <v>200</v>
      </c>
      <c r="L3065" s="9">
        <v>2187</v>
      </c>
      <c r="M3065" s="5">
        <v>77</v>
      </c>
      <c r="N3065" s="5">
        <v>3</v>
      </c>
      <c r="O3065" s="5">
        <v>38.28</v>
      </c>
      <c r="P3065" s="5">
        <v>210.39</v>
      </c>
      <c r="Q3065" s="2">
        <f t="shared" si="283"/>
        <v>172.10999999999999</v>
      </c>
      <c r="R3065" s="5">
        <f t="shared" si="284"/>
        <v>172.10999999999999</v>
      </c>
      <c r="S3065" s="11">
        <f t="shared" si="285"/>
        <v>4.496081504702194</v>
      </c>
      <c r="T3065" s="5">
        <v>3.52</v>
      </c>
      <c r="U3065" s="5">
        <v>0.5</v>
      </c>
      <c r="V3065" s="5">
        <v>12.76</v>
      </c>
      <c r="W3065" s="12">
        <f t="shared" si="286"/>
        <v>3.896103896103896E-2</v>
      </c>
      <c r="X3065" s="2" t="str">
        <f t="shared" si="287"/>
        <v>SCALE</v>
      </c>
      <c r="Y3065" s="22" t="str">
        <f t="shared" si="288"/>
        <v>Low (100-300)</v>
      </c>
    </row>
    <row r="3066" spans="1:25">
      <c r="A3066" s="2" t="s">
        <v>10369</v>
      </c>
      <c r="B3066" s="2" t="s">
        <v>1343</v>
      </c>
      <c r="C3066" s="2" t="s">
        <v>10370</v>
      </c>
      <c r="D3066" s="2" t="s">
        <v>1079</v>
      </c>
      <c r="E3066" s="2" t="s">
        <v>112</v>
      </c>
      <c r="F3066" s="5">
        <v>4000</v>
      </c>
      <c r="G3066" s="2" t="s">
        <v>10371</v>
      </c>
      <c r="H3066" s="2" t="s">
        <v>312</v>
      </c>
      <c r="I3066" s="2" t="s">
        <v>7418</v>
      </c>
      <c r="J3066" s="2" t="s">
        <v>73</v>
      </c>
      <c r="K3066" s="9">
        <v>800</v>
      </c>
      <c r="L3066" s="9">
        <v>925</v>
      </c>
      <c r="M3066" s="5">
        <v>19</v>
      </c>
      <c r="N3066" s="5">
        <v>0</v>
      </c>
      <c r="O3066" s="5">
        <v>9.51</v>
      </c>
      <c r="P3066" s="5">
        <v>0</v>
      </c>
      <c r="Q3066" s="2">
        <f t="shared" si="283"/>
        <v>-9.51</v>
      </c>
      <c r="R3066" s="5">
        <f t="shared" si="284"/>
        <v>-9.51</v>
      </c>
      <c r="S3066" s="11">
        <f t="shared" si="285"/>
        <v>-1</v>
      </c>
      <c r="T3066" s="5">
        <v>2.0499999999999998</v>
      </c>
      <c r="U3066" s="5">
        <v>0.5</v>
      </c>
      <c r="V3066" s="5">
        <v>0</v>
      </c>
      <c r="W3066" s="12">
        <f t="shared" si="286"/>
        <v>0</v>
      </c>
      <c r="X3066" s="2" t="str">
        <f t="shared" si="287"/>
        <v>PAUSE</v>
      </c>
      <c r="Y3066" s="22" t="str">
        <f t="shared" si="288"/>
        <v>Premium (751-1000)</v>
      </c>
    </row>
    <row r="3067" spans="1:25">
      <c r="A3067" s="2" t="s">
        <v>10372</v>
      </c>
      <c r="B3067" s="2" t="s">
        <v>8921</v>
      </c>
      <c r="C3067" s="2" t="s">
        <v>10373</v>
      </c>
      <c r="D3067" s="2" t="s">
        <v>1190</v>
      </c>
      <c r="E3067" s="2" t="s">
        <v>112</v>
      </c>
      <c r="F3067" s="5">
        <v>5001</v>
      </c>
      <c r="G3067" s="2" t="s">
        <v>10374</v>
      </c>
      <c r="H3067" s="2" t="s">
        <v>65</v>
      </c>
      <c r="I3067" s="2" t="s">
        <v>7418</v>
      </c>
      <c r="J3067" s="2" t="s">
        <v>300</v>
      </c>
      <c r="K3067" s="9">
        <v>200</v>
      </c>
      <c r="L3067" s="9">
        <v>1760</v>
      </c>
      <c r="M3067" s="5">
        <v>66</v>
      </c>
      <c r="N3067" s="5">
        <v>7</v>
      </c>
      <c r="O3067" s="5">
        <v>42.09</v>
      </c>
      <c r="P3067" s="5">
        <v>436.71</v>
      </c>
      <c r="Q3067" s="2">
        <f t="shared" si="283"/>
        <v>394.62</v>
      </c>
      <c r="R3067" s="5">
        <f t="shared" si="284"/>
        <v>394.62</v>
      </c>
      <c r="S3067" s="11">
        <f t="shared" si="285"/>
        <v>9.3756236635780468</v>
      </c>
      <c r="T3067" s="5">
        <v>3.75</v>
      </c>
      <c r="U3067" s="5">
        <v>0.64</v>
      </c>
      <c r="V3067" s="5">
        <v>6.01</v>
      </c>
      <c r="W3067" s="12">
        <f t="shared" si="286"/>
        <v>0.10606060606060606</v>
      </c>
      <c r="X3067" s="2" t="str">
        <f t="shared" si="287"/>
        <v>SCALE</v>
      </c>
      <c r="Y3067" s="22" t="str">
        <f t="shared" si="288"/>
        <v>Low (100-300)</v>
      </c>
    </row>
    <row r="3068" spans="1:25">
      <c r="A3068" s="2" t="s">
        <v>10375</v>
      </c>
      <c r="B3068" s="2" t="s">
        <v>10376</v>
      </c>
      <c r="C3068" s="2" t="s">
        <v>6780</v>
      </c>
      <c r="D3068" s="2" t="s">
        <v>10377</v>
      </c>
      <c r="E3068" s="2" t="s">
        <v>112</v>
      </c>
      <c r="F3068" s="5">
        <v>2400</v>
      </c>
      <c r="G3068" s="2" t="s">
        <v>10378</v>
      </c>
      <c r="H3068" s="2" t="s">
        <v>58</v>
      </c>
      <c r="I3068" s="2" t="s">
        <v>7418</v>
      </c>
      <c r="J3068" s="2" t="s">
        <v>458</v>
      </c>
      <c r="K3068" s="9">
        <v>1000</v>
      </c>
      <c r="L3068" s="9">
        <v>2078</v>
      </c>
      <c r="M3068" s="5">
        <v>37</v>
      </c>
      <c r="N3068" s="5">
        <v>0</v>
      </c>
      <c r="O3068" s="5">
        <v>27.96</v>
      </c>
      <c r="P3068" s="5">
        <v>0</v>
      </c>
      <c r="Q3068" s="2">
        <f t="shared" si="283"/>
        <v>-27.96</v>
      </c>
      <c r="R3068" s="5">
        <f t="shared" si="284"/>
        <v>-27.96</v>
      </c>
      <c r="S3068" s="11">
        <f t="shared" si="285"/>
        <v>-1</v>
      </c>
      <c r="T3068" s="5">
        <v>1.78</v>
      </c>
      <c r="U3068" s="5">
        <v>0.76</v>
      </c>
      <c r="V3068" s="5">
        <v>0</v>
      </c>
      <c r="W3068" s="12">
        <f t="shared" si="286"/>
        <v>0</v>
      </c>
      <c r="X3068" s="2" t="str">
        <f t="shared" si="287"/>
        <v>PAUSE</v>
      </c>
      <c r="Y3068" s="22" t="str">
        <f t="shared" si="288"/>
        <v>Premium (751-1000)</v>
      </c>
    </row>
    <row r="3069" spans="1:25">
      <c r="A3069" s="2" t="s">
        <v>10379</v>
      </c>
      <c r="B3069" s="2" t="s">
        <v>2372</v>
      </c>
      <c r="C3069" s="2" t="s">
        <v>10380</v>
      </c>
      <c r="D3069" s="2" t="s">
        <v>3382</v>
      </c>
      <c r="E3069" s="2" t="s">
        <v>56</v>
      </c>
      <c r="F3069" s="5">
        <v>2167</v>
      </c>
      <c r="G3069" s="2" t="s">
        <v>10381</v>
      </c>
      <c r="H3069" s="2" t="s">
        <v>87</v>
      </c>
      <c r="I3069" s="2" t="s">
        <v>7418</v>
      </c>
      <c r="J3069" s="2" t="s">
        <v>127</v>
      </c>
      <c r="K3069" s="9">
        <v>100</v>
      </c>
      <c r="L3069" s="9">
        <v>1124</v>
      </c>
      <c r="M3069" s="5">
        <v>33</v>
      </c>
      <c r="N3069" s="5">
        <v>0</v>
      </c>
      <c r="O3069" s="5">
        <v>21.22</v>
      </c>
      <c r="P3069" s="5">
        <v>0</v>
      </c>
      <c r="Q3069" s="2">
        <f t="shared" si="283"/>
        <v>-21.22</v>
      </c>
      <c r="R3069" s="5">
        <f t="shared" si="284"/>
        <v>-21.22</v>
      </c>
      <c r="S3069" s="11">
        <f t="shared" si="285"/>
        <v>-1</v>
      </c>
      <c r="T3069" s="5">
        <v>2.94</v>
      </c>
      <c r="U3069" s="5">
        <v>0.64</v>
      </c>
      <c r="V3069" s="5">
        <v>0</v>
      </c>
      <c r="W3069" s="12">
        <f t="shared" si="286"/>
        <v>0</v>
      </c>
      <c r="X3069" s="2" t="str">
        <f t="shared" si="287"/>
        <v>PAUSE</v>
      </c>
      <c r="Y3069" s="22" t="str">
        <f t="shared" si="288"/>
        <v>Low (100-300)</v>
      </c>
    </row>
    <row r="3070" spans="1:25">
      <c r="A3070" s="2" t="s">
        <v>10382</v>
      </c>
      <c r="B3070" s="2" t="s">
        <v>10383</v>
      </c>
      <c r="C3070" s="2" t="s">
        <v>7047</v>
      </c>
      <c r="D3070" s="2" t="s">
        <v>1239</v>
      </c>
      <c r="E3070" s="2" t="s">
        <v>112</v>
      </c>
      <c r="F3070" s="5">
        <v>4800</v>
      </c>
      <c r="G3070" s="2" t="s">
        <v>10384</v>
      </c>
      <c r="H3070" s="2" t="s">
        <v>58</v>
      </c>
      <c r="I3070" s="2" t="s">
        <v>7418</v>
      </c>
      <c r="J3070" s="2" t="s">
        <v>120</v>
      </c>
      <c r="K3070" s="9">
        <v>1000</v>
      </c>
      <c r="L3070" s="9">
        <v>714</v>
      </c>
      <c r="M3070" s="5">
        <v>32</v>
      </c>
      <c r="N3070" s="5">
        <v>1</v>
      </c>
      <c r="O3070" s="5">
        <v>17.329999999999998</v>
      </c>
      <c r="P3070" s="5">
        <v>45.33</v>
      </c>
      <c r="Q3070" s="2">
        <f t="shared" si="283"/>
        <v>28</v>
      </c>
      <c r="R3070" s="5">
        <f t="shared" si="284"/>
        <v>28</v>
      </c>
      <c r="S3070" s="11">
        <f t="shared" si="285"/>
        <v>1.6156953260242355</v>
      </c>
      <c r="T3070" s="5">
        <v>4.4800000000000004</v>
      </c>
      <c r="U3070" s="5">
        <v>0.54</v>
      </c>
      <c r="V3070" s="5">
        <v>17.329999999999998</v>
      </c>
      <c r="W3070" s="12">
        <f t="shared" si="286"/>
        <v>3.125E-2</v>
      </c>
      <c r="X3070" s="2" t="str">
        <f t="shared" si="287"/>
        <v>SCALE</v>
      </c>
      <c r="Y3070" s="22" t="str">
        <f t="shared" si="288"/>
        <v>Premium (751-1000)</v>
      </c>
    </row>
    <row r="3071" spans="1:25">
      <c r="A3071" s="2" t="s">
        <v>10385</v>
      </c>
      <c r="B3071" s="2" t="s">
        <v>2784</v>
      </c>
      <c r="C3071" s="2" t="s">
        <v>6474</v>
      </c>
      <c r="D3071" s="2" t="s">
        <v>10386</v>
      </c>
      <c r="E3071" s="2" t="s">
        <v>492</v>
      </c>
      <c r="F3071" s="5">
        <v>5000</v>
      </c>
      <c r="G3071" s="2" t="s">
        <v>10387</v>
      </c>
      <c r="H3071" s="2" t="s">
        <v>161</v>
      </c>
      <c r="I3071" s="2" t="s">
        <v>7418</v>
      </c>
      <c r="J3071" s="2" t="s">
        <v>206</v>
      </c>
      <c r="K3071" s="9">
        <v>100</v>
      </c>
      <c r="L3071" s="9">
        <v>1589</v>
      </c>
      <c r="M3071" s="5">
        <v>58</v>
      </c>
      <c r="N3071" s="5">
        <v>2</v>
      </c>
      <c r="O3071" s="5">
        <v>47.88</v>
      </c>
      <c r="P3071" s="5">
        <v>112.76</v>
      </c>
      <c r="Q3071" s="2">
        <f t="shared" si="283"/>
        <v>64.88</v>
      </c>
      <c r="R3071" s="5">
        <f t="shared" si="284"/>
        <v>64.88</v>
      </c>
      <c r="S3071" s="11">
        <f t="shared" si="285"/>
        <v>1.3550543024227233</v>
      </c>
      <c r="T3071" s="5">
        <v>3.65</v>
      </c>
      <c r="U3071" s="5">
        <v>0.83</v>
      </c>
      <c r="V3071" s="5">
        <v>23.94</v>
      </c>
      <c r="W3071" s="12">
        <f t="shared" si="286"/>
        <v>3.4482758620689655E-2</v>
      </c>
      <c r="X3071" s="2" t="str">
        <f t="shared" si="287"/>
        <v>SCALE</v>
      </c>
      <c r="Y3071" s="22" t="str">
        <f t="shared" si="288"/>
        <v>Low (100-300)</v>
      </c>
    </row>
    <row r="3072" spans="1:25">
      <c r="A3072" s="2" t="s">
        <v>10388</v>
      </c>
      <c r="B3072" s="2" t="s">
        <v>142</v>
      </c>
      <c r="C3072" s="2" t="s">
        <v>7443</v>
      </c>
      <c r="D3072" s="2" t="s">
        <v>491</v>
      </c>
      <c r="E3072" s="2" t="s">
        <v>492</v>
      </c>
      <c r="F3072" s="5">
        <v>1800</v>
      </c>
      <c r="G3072" s="2" t="s">
        <v>10389</v>
      </c>
      <c r="H3072" s="2" t="s">
        <v>25</v>
      </c>
      <c r="I3072" s="2" t="s">
        <v>7418</v>
      </c>
      <c r="J3072" s="2" t="s">
        <v>177</v>
      </c>
      <c r="K3072" s="9">
        <v>200</v>
      </c>
      <c r="L3072" s="9">
        <v>2469</v>
      </c>
      <c r="M3072" s="5">
        <v>104</v>
      </c>
      <c r="N3072" s="5">
        <v>4</v>
      </c>
      <c r="O3072" s="5">
        <v>60.14</v>
      </c>
      <c r="P3072" s="5">
        <v>286.5</v>
      </c>
      <c r="Q3072" s="2">
        <f t="shared" si="283"/>
        <v>226.36</v>
      </c>
      <c r="R3072" s="5">
        <f t="shared" si="284"/>
        <v>226.36</v>
      </c>
      <c r="S3072" s="11">
        <f t="shared" si="285"/>
        <v>3.7638842700365815</v>
      </c>
      <c r="T3072" s="5">
        <v>4.21</v>
      </c>
      <c r="U3072" s="5">
        <v>0.57999999999999996</v>
      </c>
      <c r="V3072" s="5">
        <v>15.04</v>
      </c>
      <c r="W3072" s="12">
        <f t="shared" si="286"/>
        <v>3.8461538461538464E-2</v>
      </c>
      <c r="X3072" s="2" t="str">
        <f t="shared" si="287"/>
        <v>SCALE</v>
      </c>
      <c r="Y3072" s="22" t="str">
        <f t="shared" si="288"/>
        <v>Low (100-300)</v>
      </c>
    </row>
    <row r="3073" spans="1:25">
      <c r="A3073" s="2" t="s">
        <v>10390</v>
      </c>
      <c r="B3073" s="2" t="s">
        <v>1009</v>
      </c>
      <c r="C3073" s="2" t="s">
        <v>53</v>
      </c>
      <c r="D3073" s="2" t="s">
        <v>1035</v>
      </c>
      <c r="E3073" s="2" t="s">
        <v>492</v>
      </c>
      <c r="F3073" s="5">
        <v>4333</v>
      </c>
      <c r="G3073" s="2" t="s">
        <v>10391</v>
      </c>
      <c r="H3073" s="2" t="s">
        <v>87</v>
      </c>
      <c r="I3073" s="2" t="s">
        <v>7418</v>
      </c>
      <c r="J3073" s="2" t="s">
        <v>217</v>
      </c>
      <c r="K3073" s="9">
        <v>600</v>
      </c>
      <c r="L3073" s="9">
        <v>944</v>
      </c>
      <c r="M3073" s="5">
        <v>33</v>
      </c>
      <c r="N3073" s="5">
        <v>0</v>
      </c>
      <c r="O3073" s="5">
        <v>26.77</v>
      </c>
      <c r="P3073" s="5">
        <v>0</v>
      </c>
      <c r="Q3073" s="2">
        <f t="shared" si="283"/>
        <v>-26.77</v>
      </c>
      <c r="R3073" s="5">
        <f t="shared" si="284"/>
        <v>-26.77</v>
      </c>
      <c r="S3073" s="11">
        <f t="shared" si="285"/>
        <v>-1</v>
      </c>
      <c r="T3073" s="5">
        <v>3.5</v>
      </c>
      <c r="U3073" s="5">
        <v>0.81</v>
      </c>
      <c r="V3073" s="5">
        <v>0</v>
      </c>
      <c r="W3073" s="12">
        <f t="shared" si="286"/>
        <v>0</v>
      </c>
      <c r="X3073" s="2" t="str">
        <f t="shared" si="287"/>
        <v>PAUSE</v>
      </c>
      <c r="Y3073" s="22" t="str">
        <f t="shared" si="288"/>
        <v>High (501-750)</v>
      </c>
    </row>
    <row r="3074" spans="1:25">
      <c r="A3074" s="2" t="s">
        <v>10392</v>
      </c>
      <c r="B3074" s="2" t="s">
        <v>10393</v>
      </c>
      <c r="C3074" s="2" t="s">
        <v>9577</v>
      </c>
      <c r="D3074" s="2" t="s">
        <v>2475</v>
      </c>
      <c r="E3074" s="2" t="s">
        <v>492</v>
      </c>
      <c r="F3074" s="5">
        <v>3800</v>
      </c>
      <c r="G3074" s="2" t="s">
        <v>10394</v>
      </c>
      <c r="H3074" s="2" t="s">
        <v>94</v>
      </c>
      <c r="I3074" s="2" t="s">
        <v>7418</v>
      </c>
      <c r="J3074" s="2" t="s">
        <v>27</v>
      </c>
      <c r="K3074" s="9">
        <v>100</v>
      </c>
      <c r="L3074" s="9">
        <v>1262</v>
      </c>
      <c r="M3074" s="5">
        <v>36</v>
      </c>
      <c r="N3074" s="5">
        <v>4</v>
      </c>
      <c r="O3074" s="5">
        <v>29.42</v>
      </c>
      <c r="P3074" s="5">
        <v>199.98</v>
      </c>
      <c r="Q3074" s="2">
        <f t="shared" si="283"/>
        <v>170.56</v>
      </c>
      <c r="R3074" s="5">
        <f t="shared" si="284"/>
        <v>170.56</v>
      </c>
      <c r="S3074" s="11">
        <f t="shared" si="285"/>
        <v>5.7974167233174709</v>
      </c>
      <c r="T3074" s="5">
        <v>2.85</v>
      </c>
      <c r="U3074" s="5">
        <v>0.82</v>
      </c>
      <c r="V3074" s="5">
        <v>7.36</v>
      </c>
      <c r="W3074" s="12">
        <f t="shared" si="286"/>
        <v>0.1111111111111111</v>
      </c>
      <c r="X3074" s="2" t="str">
        <f t="shared" si="287"/>
        <v>SCALE</v>
      </c>
      <c r="Y3074" s="22" t="str">
        <f t="shared" si="288"/>
        <v>Low (100-300)</v>
      </c>
    </row>
    <row r="3075" spans="1:25">
      <c r="A3075" s="2" t="s">
        <v>10395</v>
      </c>
      <c r="B3075" s="2" t="s">
        <v>1685</v>
      </c>
      <c r="C3075" s="2" t="s">
        <v>10396</v>
      </c>
      <c r="D3075" s="2" t="s">
        <v>3490</v>
      </c>
      <c r="E3075" s="2" t="s">
        <v>492</v>
      </c>
      <c r="F3075" s="5">
        <v>2708</v>
      </c>
      <c r="G3075" s="2" t="s">
        <v>10397</v>
      </c>
      <c r="H3075" s="2" t="s">
        <v>190</v>
      </c>
      <c r="I3075" s="2" t="s">
        <v>7418</v>
      </c>
      <c r="J3075" s="2" t="s">
        <v>183</v>
      </c>
      <c r="K3075" s="9">
        <v>800</v>
      </c>
      <c r="L3075" s="9">
        <v>1787</v>
      </c>
      <c r="M3075" s="5">
        <v>29</v>
      </c>
      <c r="N3075" s="5">
        <v>0</v>
      </c>
      <c r="O3075" s="5">
        <v>11.79</v>
      </c>
      <c r="P3075" s="5">
        <v>0</v>
      </c>
      <c r="Q3075" s="2">
        <f t="shared" si="283"/>
        <v>-11.79</v>
      </c>
      <c r="R3075" s="5">
        <f t="shared" si="284"/>
        <v>-11.79</v>
      </c>
      <c r="S3075" s="11">
        <f t="shared" si="285"/>
        <v>-1</v>
      </c>
      <c r="T3075" s="5">
        <v>1.62</v>
      </c>
      <c r="U3075" s="5">
        <v>0.41</v>
      </c>
      <c r="V3075" s="5">
        <v>0</v>
      </c>
      <c r="W3075" s="12">
        <f t="shared" si="286"/>
        <v>0</v>
      </c>
      <c r="X3075" s="2" t="str">
        <f t="shared" si="287"/>
        <v>PAUSE</v>
      </c>
      <c r="Y3075" s="22" t="str">
        <f t="shared" si="288"/>
        <v>Premium (751-1000)</v>
      </c>
    </row>
    <row r="3076" spans="1:25">
      <c r="A3076" s="2" t="s">
        <v>10398</v>
      </c>
      <c r="B3076" s="2" t="s">
        <v>1562</v>
      </c>
      <c r="C3076" s="2" t="s">
        <v>10399</v>
      </c>
      <c r="D3076" s="2" t="s">
        <v>2475</v>
      </c>
      <c r="E3076" s="2" t="s">
        <v>492</v>
      </c>
      <c r="F3076" s="5">
        <v>4336</v>
      </c>
      <c r="G3076" s="2" t="s">
        <v>10400</v>
      </c>
      <c r="H3076" s="2" t="s">
        <v>344</v>
      </c>
      <c r="I3076" s="2" t="s">
        <v>7418</v>
      </c>
      <c r="J3076" s="2" t="s">
        <v>206</v>
      </c>
      <c r="K3076" s="9">
        <v>200</v>
      </c>
      <c r="L3076" s="9">
        <v>1025</v>
      </c>
      <c r="M3076" s="5">
        <v>26</v>
      </c>
      <c r="N3076" s="5">
        <v>0</v>
      </c>
      <c r="O3076" s="5">
        <v>19.46</v>
      </c>
      <c r="P3076" s="5">
        <v>0</v>
      </c>
      <c r="Q3076" s="2">
        <f t="shared" si="283"/>
        <v>-19.46</v>
      </c>
      <c r="R3076" s="5">
        <f t="shared" si="284"/>
        <v>-19.46</v>
      </c>
      <c r="S3076" s="11">
        <f t="shared" si="285"/>
        <v>-1</v>
      </c>
      <c r="T3076" s="5">
        <v>2.54</v>
      </c>
      <c r="U3076" s="5">
        <v>0.75</v>
      </c>
      <c r="V3076" s="5">
        <v>0</v>
      </c>
      <c r="W3076" s="12">
        <f t="shared" si="286"/>
        <v>0</v>
      </c>
      <c r="X3076" s="2" t="str">
        <f t="shared" si="287"/>
        <v>PAUSE</v>
      </c>
      <c r="Y3076" s="22" t="str">
        <f t="shared" si="288"/>
        <v>Low (100-300)</v>
      </c>
    </row>
    <row r="3077" spans="1:25">
      <c r="A3077" s="2" t="s">
        <v>10401</v>
      </c>
      <c r="B3077" s="2" t="s">
        <v>6371</v>
      </c>
      <c r="C3077" s="2" t="s">
        <v>235</v>
      </c>
      <c r="D3077" s="2" t="s">
        <v>372</v>
      </c>
      <c r="E3077" s="2" t="s">
        <v>373</v>
      </c>
      <c r="F3077" s="5">
        <v>1499</v>
      </c>
      <c r="G3077" s="2" t="s">
        <v>10402</v>
      </c>
      <c r="H3077" s="2" t="s">
        <v>312</v>
      </c>
      <c r="I3077" s="2" t="s">
        <v>7418</v>
      </c>
      <c r="J3077" s="2" t="s">
        <v>458</v>
      </c>
      <c r="K3077" s="9">
        <v>500</v>
      </c>
      <c r="L3077" s="9">
        <v>1239</v>
      </c>
      <c r="M3077" s="5">
        <v>20</v>
      </c>
      <c r="N3077" s="5">
        <v>1</v>
      </c>
      <c r="O3077" s="5">
        <v>8.26</v>
      </c>
      <c r="P3077" s="5">
        <v>46.11</v>
      </c>
      <c r="Q3077" s="2">
        <f t="shared" si="283"/>
        <v>37.85</v>
      </c>
      <c r="R3077" s="5">
        <f t="shared" si="284"/>
        <v>37.85</v>
      </c>
      <c r="S3077" s="11">
        <f t="shared" si="285"/>
        <v>4.5823244552058116</v>
      </c>
      <c r="T3077" s="5">
        <v>1.61</v>
      </c>
      <c r="U3077" s="5">
        <v>0.41</v>
      </c>
      <c r="V3077" s="5">
        <v>8.26</v>
      </c>
      <c r="W3077" s="12">
        <f t="shared" si="286"/>
        <v>0.05</v>
      </c>
      <c r="X3077" s="2" t="str">
        <f t="shared" si="287"/>
        <v>SCALE</v>
      </c>
      <c r="Y3077" s="22" t="str">
        <f t="shared" si="288"/>
        <v>Mid (301-500)</v>
      </c>
    </row>
    <row r="3078" spans="1:25">
      <c r="A3078" s="2" t="s">
        <v>10403</v>
      </c>
      <c r="B3078" s="2" t="s">
        <v>2833</v>
      </c>
      <c r="C3078" s="2" t="s">
        <v>30</v>
      </c>
      <c r="D3078" s="2" t="s">
        <v>10404</v>
      </c>
      <c r="E3078" s="2" t="s">
        <v>373</v>
      </c>
      <c r="F3078" s="5">
        <v>2200</v>
      </c>
      <c r="G3078" s="2" t="s">
        <v>10405</v>
      </c>
      <c r="H3078" s="2" t="s">
        <v>161</v>
      </c>
      <c r="I3078" s="2" t="s">
        <v>7418</v>
      </c>
      <c r="J3078" s="2" t="s">
        <v>88</v>
      </c>
      <c r="K3078" s="9">
        <v>1000</v>
      </c>
      <c r="L3078" s="9">
        <v>1927</v>
      </c>
      <c r="M3078" s="5">
        <v>60</v>
      </c>
      <c r="N3078" s="5">
        <v>6</v>
      </c>
      <c r="O3078" s="5">
        <v>34.28</v>
      </c>
      <c r="P3078" s="5">
        <v>371.4</v>
      </c>
      <c r="Q3078" s="2">
        <f t="shared" si="283"/>
        <v>337.12</v>
      </c>
      <c r="R3078" s="5">
        <f t="shared" si="284"/>
        <v>337.12</v>
      </c>
      <c r="S3078" s="11">
        <f t="shared" si="285"/>
        <v>9.8343057176196034</v>
      </c>
      <c r="T3078" s="5">
        <v>3.11</v>
      </c>
      <c r="U3078" s="5">
        <v>0.56999999999999995</v>
      </c>
      <c r="V3078" s="5">
        <v>5.71</v>
      </c>
      <c r="W3078" s="12">
        <f t="shared" si="286"/>
        <v>0.1</v>
      </c>
      <c r="X3078" s="2" t="str">
        <f t="shared" si="287"/>
        <v>SCALE</v>
      </c>
      <c r="Y3078" s="22" t="str">
        <f t="shared" si="288"/>
        <v>Premium (751-1000)</v>
      </c>
    </row>
    <row r="3079" spans="1:25">
      <c r="A3079" s="2" t="s">
        <v>10406</v>
      </c>
      <c r="B3079" s="2" t="s">
        <v>10407</v>
      </c>
      <c r="C3079" s="2" t="s">
        <v>1230</v>
      </c>
      <c r="D3079" s="2" t="s">
        <v>3324</v>
      </c>
      <c r="E3079" s="2" t="s">
        <v>40</v>
      </c>
      <c r="F3079" s="5">
        <v>4000</v>
      </c>
      <c r="G3079" s="2" t="s">
        <v>10408</v>
      </c>
      <c r="H3079" s="2" t="s">
        <v>266</v>
      </c>
      <c r="I3079" s="2" t="s">
        <v>7418</v>
      </c>
      <c r="J3079" s="2" t="s">
        <v>88</v>
      </c>
      <c r="K3079" s="9">
        <v>100</v>
      </c>
      <c r="L3079" s="9">
        <v>849</v>
      </c>
      <c r="M3079" s="5">
        <v>18</v>
      </c>
      <c r="N3079" s="5">
        <v>0</v>
      </c>
      <c r="O3079" s="5">
        <v>9.49</v>
      </c>
      <c r="P3079" s="5">
        <v>0</v>
      </c>
      <c r="Q3079" s="2">
        <f t="shared" si="283"/>
        <v>-9.49</v>
      </c>
      <c r="R3079" s="5">
        <f t="shared" si="284"/>
        <v>-9.49</v>
      </c>
      <c r="S3079" s="11">
        <f t="shared" si="285"/>
        <v>-1</v>
      </c>
      <c r="T3079" s="5">
        <v>2.12</v>
      </c>
      <c r="U3079" s="5">
        <v>0.53</v>
      </c>
      <c r="V3079" s="5">
        <v>0</v>
      </c>
      <c r="W3079" s="12">
        <f t="shared" si="286"/>
        <v>0</v>
      </c>
      <c r="X3079" s="2" t="str">
        <f t="shared" si="287"/>
        <v>PAUSE</v>
      </c>
      <c r="Y3079" s="22" t="str">
        <f t="shared" si="288"/>
        <v>Low (100-300)</v>
      </c>
    </row>
    <row r="3080" spans="1:25">
      <c r="A3080" s="2" t="s">
        <v>10409</v>
      </c>
      <c r="B3080" s="2" t="s">
        <v>883</v>
      </c>
      <c r="C3080" s="2" t="s">
        <v>10410</v>
      </c>
      <c r="D3080" s="2" t="s">
        <v>1511</v>
      </c>
      <c r="E3080" s="2" t="s">
        <v>40</v>
      </c>
      <c r="F3080" s="5">
        <v>3600</v>
      </c>
      <c r="G3080" s="2" t="s">
        <v>10411</v>
      </c>
      <c r="H3080" s="2" t="s">
        <v>190</v>
      </c>
      <c r="I3080" s="2" t="s">
        <v>7418</v>
      </c>
      <c r="J3080" s="2" t="s">
        <v>356</v>
      </c>
      <c r="K3080" s="9">
        <v>300</v>
      </c>
      <c r="L3080" s="9">
        <v>1815</v>
      </c>
      <c r="M3080" s="5">
        <v>69</v>
      </c>
      <c r="N3080" s="5">
        <v>0</v>
      </c>
      <c r="O3080" s="5">
        <v>48.03</v>
      </c>
      <c r="P3080" s="5">
        <v>0</v>
      </c>
      <c r="Q3080" s="2">
        <f t="shared" si="283"/>
        <v>-48.03</v>
      </c>
      <c r="R3080" s="5">
        <f t="shared" si="284"/>
        <v>-48.03</v>
      </c>
      <c r="S3080" s="11">
        <f t="shared" si="285"/>
        <v>-1</v>
      </c>
      <c r="T3080" s="5">
        <v>3.8</v>
      </c>
      <c r="U3080" s="5">
        <v>0.7</v>
      </c>
      <c r="V3080" s="5">
        <v>0</v>
      </c>
      <c r="W3080" s="12">
        <f t="shared" si="286"/>
        <v>0</v>
      </c>
      <c r="X3080" s="2" t="str">
        <f t="shared" si="287"/>
        <v>PAUSE</v>
      </c>
      <c r="Y3080" s="22" t="str">
        <f t="shared" si="288"/>
        <v>Low (100-300)</v>
      </c>
    </row>
    <row r="3081" spans="1:25">
      <c r="A3081" s="2" t="s">
        <v>10412</v>
      </c>
      <c r="B3081" s="2" t="s">
        <v>10413</v>
      </c>
      <c r="C3081" s="2" t="s">
        <v>4400</v>
      </c>
      <c r="D3081" s="2" t="s">
        <v>602</v>
      </c>
      <c r="E3081" s="2" t="s">
        <v>40</v>
      </c>
      <c r="F3081" s="5">
        <v>1499</v>
      </c>
      <c r="G3081" s="2" t="s">
        <v>10414</v>
      </c>
      <c r="H3081" s="2" t="s">
        <v>161</v>
      </c>
      <c r="I3081" s="2" t="s">
        <v>7418</v>
      </c>
      <c r="J3081" s="2" t="s">
        <v>382</v>
      </c>
      <c r="K3081" s="9">
        <v>1000</v>
      </c>
      <c r="L3081" s="9">
        <v>1420</v>
      </c>
      <c r="M3081" s="5">
        <v>33</v>
      </c>
      <c r="N3081" s="5">
        <v>1</v>
      </c>
      <c r="O3081" s="5">
        <v>26.25</v>
      </c>
      <c r="P3081" s="5">
        <v>62.04</v>
      </c>
      <c r="Q3081" s="2">
        <f t="shared" si="283"/>
        <v>35.79</v>
      </c>
      <c r="R3081" s="5">
        <f t="shared" si="284"/>
        <v>35.79</v>
      </c>
      <c r="S3081" s="11">
        <f t="shared" si="285"/>
        <v>1.3634285714285714</v>
      </c>
      <c r="T3081" s="5">
        <v>2.3199999999999998</v>
      </c>
      <c r="U3081" s="5">
        <v>0.8</v>
      </c>
      <c r="V3081" s="5">
        <v>26.25</v>
      </c>
      <c r="W3081" s="12">
        <f t="shared" si="286"/>
        <v>3.0303030303030304E-2</v>
      </c>
      <c r="X3081" s="2" t="str">
        <f t="shared" si="287"/>
        <v>SCALE</v>
      </c>
      <c r="Y3081" s="22" t="str">
        <f t="shared" si="288"/>
        <v>Premium (751-1000)</v>
      </c>
    </row>
    <row r="3082" spans="1:25">
      <c r="A3082" s="2" t="s">
        <v>10415</v>
      </c>
      <c r="B3082" s="2" t="s">
        <v>1051</v>
      </c>
      <c r="C3082" s="2" t="s">
        <v>10416</v>
      </c>
      <c r="D3082" s="2" t="s">
        <v>2487</v>
      </c>
      <c r="E3082" s="2" t="s">
        <v>40</v>
      </c>
      <c r="F3082" s="5">
        <v>2400</v>
      </c>
      <c r="G3082" s="2" t="s">
        <v>10012</v>
      </c>
      <c r="H3082" s="2" t="s">
        <v>312</v>
      </c>
      <c r="I3082" s="2" t="s">
        <v>7418</v>
      </c>
      <c r="J3082" s="2" t="s">
        <v>300</v>
      </c>
      <c r="K3082" s="9">
        <v>100</v>
      </c>
      <c r="L3082" s="9">
        <v>2394</v>
      </c>
      <c r="M3082" s="5">
        <v>53</v>
      </c>
      <c r="N3082" s="5">
        <v>0</v>
      </c>
      <c r="O3082" s="5">
        <v>35.99</v>
      </c>
      <c r="P3082" s="5">
        <v>0</v>
      </c>
      <c r="Q3082" s="2">
        <f t="shared" si="283"/>
        <v>-35.99</v>
      </c>
      <c r="R3082" s="5">
        <f t="shared" si="284"/>
        <v>-35.99</v>
      </c>
      <c r="S3082" s="11">
        <f t="shared" si="285"/>
        <v>-1</v>
      </c>
      <c r="T3082" s="5">
        <v>2.21</v>
      </c>
      <c r="U3082" s="5">
        <v>0.68</v>
      </c>
      <c r="V3082" s="5">
        <v>0</v>
      </c>
      <c r="W3082" s="12">
        <f t="shared" si="286"/>
        <v>0</v>
      </c>
      <c r="X3082" s="2" t="str">
        <f t="shared" si="287"/>
        <v>PAUSE</v>
      </c>
      <c r="Y3082" s="22" t="str">
        <f t="shared" si="288"/>
        <v>Low (100-300)</v>
      </c>
    </row>
    <row r="3083" spans="1:25">
      <c r="A3083" s="2" t="s">
        <v>10417</v>
      </c>
      <c r="B3083" s="2" t="s">
        <v>10418</v>
      </c>
      <c r="C3083" s="2" t="s">
        <v>10419</v>
      </c>
      <c r="D3083" s="2" t="s">
        <v>629</v>
      </c>
      <c r="E3083" s="2" t="s">
        <v>40</v>
      </c>
      <c r="F3083" s="5">
        <v>3500</v>
      </c>
      <c r="G3083" s="2" t="s">
        <v>10420</v>
      </c>
      <c r="H3083" s="2" t="s">
        <v>65</v>
      </c>
      <c r="I3083" s="2" t="s">
        <v>7418</v>
      </c>
      <c r="J3083" s="2" t="s">
        <v>248</v>
      </c>
      <c r="K3083" s="9">
        <v>600</v>
      </c>
      <c r="L3083" s="9">
        <v>2136</v>
      </c>
      <c r="M3083" s="5">
        <v>73</v>
      </c>
      <c r="N3083" s="5">
        <v>8</v>
      </c>
      <c r="O3083" s="5">
        <v>36.39</v>
      </c>
      <c r="P3083" s="5">
        <v>312.95999999999998</v>
      </c>
      <c r="Q3083" s="2">
        <f t="shared" ref="Q3083:Q3146" si="289">IFERROR(P3083-O3083, 0)</f>
        <v>276.57</v>
      </c>
      <c r="R3083" s="5">
        <f t="shared" ref="R3083:R3146" si="290">P3083-O3083</f>
        <v>276.57</v>
      </c>
      <c r="S3083" s="11">
        <f t="shared" ref="S3083:S3146" si="291">R3083/O3083</f>
        <v>7.6001648804616648</v>
      </c>
      <c r="T3083" s="5">
        <v>3.42</v>
      </c>
      <c r="U3083" s="5">
        <v>0.5</v>
      </c>
      <c r="V3083" s="5">
        <v>4.55</v>
      </c>
      <c r="W3083" s="12">
        <f t="shared" ref="W3083:W3146" si="292">N3083/M3083</f>
        <v>0.1095890410958904</v>
      </c>
      <c r="X3083" s="2" t="str">
        <f t="shared" ref="X3083:X3146" si="293">IF(P3083&gt;=4, "SCALE",
  IF(P3083&gt;=2, "MONITOR",
    IF(P3083&gt;=1, "OPTIMISE",
      "PAUSE")))</f>
        <v>SCALE</v>
      </c>
      <c r="Y3083" s="22" t="str">
        <f t="shared" ref="Y3083:Y3146" si="294">IF(K3083&lt;=300,"Low (100-300)",
 IF(K3083&lt;=500,"Mid (301-500)",
  IF(K3083&lt;=750,"High (501-750)",
   "Premium (751-1000)")))</f>
        <v>High (501-750)</v>
      </c>
    </row>
    <row r="3084" spans="1:25">
      <c r="A3084" s="2" t="s">
        <v>10421</v>
      </c>
      <c r="B3084" s="2" t="s">
        <v>4251</v>
      </c>
      <c r="C3084" s="2" t="s">
        <v>10422</v>
      </c>
      <c r="D3084" s="2" t="s">
        <v>6938</v>
      </c>
      <c r="E3084" s="2" t="s">
        <v>118</v>
      </c>
      <c r="F3084" s="5">
        <v>1733</v>
      </c>
      <c r="G3084" s="2" t="s">
        <v>5223</v>
      </c>
      <c r="H3084" s="2" t="s">
        <v>266</v>
      </c>
      <c r="I3084" s="2" t="s">
        <v>7418</v>
      </c>
      <c r="J3084" s="2" t="s">
        <v>88</v>
      </c>
      <c r="K3084" s="9">
        <v>100</v>
      </c>
      <c r="L3084" s="9">
        <v>729</v>
      </c>
      <c r="M3084" s="5">
        <v>31</v>
      </c>
      <c r="N3084" s="5">
        <v>0</v>
      </c>
      <c r="O3084" s="5">
        <v>14.93</v>
      </c>
      <c r="P3084" s="5">
        <v>0</v>
      </c>
      <c r="Q3084" s="2">
        <f t="shared" si="289"/>
        <v>-14.93</v>
      </c>
      <c r="R3084" s="5">
        <f t="shared" si="290"/>
        <v>-14.93</v>
      </c>
      <c r="S3084" s="11">
        <f t="shared" si="291"/>
        <v>-1</v>
      </c>
      <c r="T3084" s="5">
        <v>4.25</v>
      </c>
      <c r="U3084" s="5">
        <v>0.48</v>
      </c>
      <c r="V3084" s="5">
        <v>0</v>
      </c>
      <c r="W3084" s="12">
        <f t="shared" si="292"/>
        <v>0</v>
      </c>
      <c r="X3084" s="2" t="str">
        <f t="shared" si="293"/>
        <v>PAUSE</v>
      </c>
      <c r="Y3084" s="22" t="str">
        <f t="shared" si="294"/>
        <v>Low (100-300)</v>
      </c>
    </row>
    <row r="3085" spans="1:25">
      <c r="A3085" s="2" t="s">
        <v>10423</v>
      </c>
      <c r="B3085" s="2" t="s">
        <v>10424</v>
      </c>
      <c r="C3085" s="2" t="s">
        <v>1344</v>
      </c>
      <c r="D3085" s="2" t="s">
        <v>117</v>
      </c>
      <c r="E3085" s="2" t="s">
        <v>118</v>
      </c>
      <c r="F3085" s="5">
        <v>3700</v>
      </c>
      <c r="G3085" s="2" t="s">
        <v>1532</v>
      </c>
      <c r="H3085" s="2" t="s">
        <v>312</v>
      </c>
      <c r="I3085" s="2" t="s">
        <v>7418</v>
      </c>
      <c r="J3085" s="2" t="s">
        <v>319</v>
      </c>
      <c r="K3085" s="9">
        <v>1000</v>
      </c>
      <c r="L3085" s="9">
        <v>2487</v>
      </c>
      <c r="M3085" s="5">
        <v>92</v>
      </c>
      <c r="N3085" s="5">
        <v>0</v>
      </c>
      <c r="O3085" s="5">
        <v>70.790000000000006</v>
      </c>
      <c r="P3085" s="5">
        <v>0</v>
      </c>
      <c r="Q3085" s="2">
        <f t="shared" si="289"/>
        <v>-70.790000000000006</v>
      </c>
      <c r="R3085" s="5">
        <f t="shared" si="290"/>
        <v>-70.790000000000006</v>
      </c>
      <c r="S3085" s="11">
        <f t="shared" si="291"/>
        <v>-1</v>
      </c>
      <c r="T3085" s="5">
        <v>3.7</v>
      </c>
      <c r="U3085" s="5">
        <v>0.77</v>
      </c>
      <c r="V3085" s="5">
        <v>0</v>
      </c>
      <c r="W3085" s="12">
        <f t="shared" si="292"/>
        <v>0</v>
      </c>
      <c r="X3085" s="2" t="str">
        <f t="shared" si="293"/>
        <v>PAUSE</v>
      </c>
      <c r="Y3085" s="22" t="str">
        <f t="shared" si="294"/>
        <v>Premium (751-1000)</v>
      </c>
    </row>
    <row r="3086" spans="1:25">
      <c r="A3086" s="2" t="s">
        <v>10425</v>
      </c>
      <c r="B3086" s="2" t="s">
        <v>2555</v>
      </c>
      <c r="C3086" s="2" t="s">
        <v>2747</v>
      </c>
      <c r="D3086" s="2" t="s">
        <v>10426</v>
      </c>
      <c r="E3086" s="2" t="s">
        <v>125</v>
      </c>
      <c r="F3086" s="5">
        <v>2300</v>
      </c>
      <c r="G3086" s="2" t="s">
        <v>10427</v>
      </c>
      <c r="H3086" s="2" t="s">
        <v>42</v>
      </c>
      <c r="I3086" s="2" t="s">
        <v>7418</v>
      </c>
      <c r="J3086" s="2" t="s">
        <v>95</v>
      </c>
      <c r="K3086" s="9">
        <v>700</v>
      </c>
      <c r="L3086" s="9">
        <v>2067</v>
      </c>
      <c r="M3086" s="5">
        <v>85</v>
      </c>
      <c r="N3086" s="5">
        <v>0</v>
      </c>
      <c r="O3086" s="5">
        <v>48.86</v>
      </c>
      <c r="P3086" s="5">
        <v>0</v>
      </c>
      <c r="Q3086" s="2">
        <f t="shared" si="289"/>
        <v>-48.86</v>
      </c>
      <c r="R3086" s="5">
        <f t="shared" si="290"/>
        <v>-48.86</v>
      </c>
      <c r="S3086" s="11">
        <f t="shared" si="291"/>
        <v>-1</v>
      </c>
      <c r="T3086" s="5">
        <v>4.1100000000000003</v>
      </c>
      <c r="U3086" s="5">
        <v>0.56999999999999995</v>
      </c>
      <c r="V3086" s="5">
        <v>0</v>
      </c>
      <c r="W3086" s="12">
        <f t="shared" si="292"/>
        <v>0</v>
      </c>
      <c r="X3086" s="2" t="str">
        <f t="shared" si="293"/>
        <v>PAUSE</v>
      </c>
      <c r="Y3086" s="22" t="str">
        <f t="shared" si="294"/>
        <v>High (501-750)</v>
      </c>
    </row>
    <row r="3087" spans="1:25">
      <c r="A3087" s="2" t="s">
        <v>10428</v>
      </c>
      <c r="B3087" s="2" t="s">
        <v>10429</v>
      </c>
      <c r="C3087" s="2" t="s">
        <v>1415</v>
      </c>
      <c r="D3087" s="2" t="s">
        <v>10430</v>
      </c>
      <c r="E3087" s="2" t="s">
        <v>188</v>
      </c>
      <c r="F3087" s="5">
        <v>2000</v>
      </c>
      <c r="G3087" s="2" t="s">
        <v>10431</v>
      </c>
      <c r="H3087" s="2" t="s">
        <v>260</v>
      </c>
      <c r="I3087" s="2" t="s">
        <v>7418</v>
      </c>
      <c r="J3087" s="2" t="s">
        <v>80</v>
      </c>
      <c r="K3087" s="9">
        <v>500</v>
      </c>
      <c r="L3087" s="9">
        <v>2365</v>
      </c>
      <c r="M3087" s="5">
        <v>56</v>
      </c>
      <c r="N3087" s="5">
        <v>0</v>
      </c>
      <c r="O3087" s="5">
        <v>32.520000000000003</v>
      </c>
      <c r="P3087" s="5">
        <v>0</v>
      </c>
      <c r="Q3087" s="2">
        <f t="shared" si="289"/>
        <v>-32.520000000000003</v>
      </c>
      <c r="R3087" s="5">
        <f t="shared" si="290"/>
        <v>-32.520000000000003</v>
      </c>
      <c r="S3087" s="11">
        <f t="shared" si="291"/>
        <v>-1</v>
      </c>
      <c r="T3087" s="5">
        <v>2.37</v>
      </c>
      <c r="U3087" s="5">
        <v>0.57999999999999996</v>
      </c>
      <c r="V3087" s="5">
        <v>0</v>
      </c>
      <c r="W3087" s="12">
        <f t="shared" si="292"/>
        <v>0</v>
      </c>
      <c r="X3087" s="2" t="str">
        <f t="shared" si="293"/>
        <v>PAUSE</v>
      </c>
      <c r="Y3087" s="22" t="str">
        <f t="shared" si="294"/>
        <v>Mid (301-500)</v>
      </c>
    </row>
    <row r="3088" spans="1:25">
      <c r="A3088" s="2" t="s">
        <v>10432</v>
      </c>
      <c r="B3088" s="2" t="s">
        <v>1479</v>
      </c>
      <c r="C3088" s="2" t="s">
        <v>10433</v>
      </c>
      <c r="D3088" s="2" t="s">
        <v>10434</v>
      </c>
      <c r="E3088" s="2" t="s">
        <v>132</v>
      </c>
      <c r="F3088" s="5">
        <v>1550</v>
      </c>
      <c r="G3088" s="2" t="s">
        <v>10435</v>
      </c>
      <c r="H3088" s="2" t="s">
        <v>34</v>
      </c>
      <c r="I3088" s="2" t="s">
        <v>7418</v>
      </c>
      <c r="J3088" s="2" t="s">
        <v>51</v>
      </c>
      <c r="K3088" s="9">
        <v>300</v>
      </c>
      <c r="L3088" s="9">
        <v>1209</v>
      </c>
      <c r="M3088" s="5">
        <v>30</v>
      </c>
      <c r="N3088" s="5">
        <v>2</v>
      </c>
      <c r="O3088" s="5">
        <v>14.75</v>
      </c>
      <c r="P3088" s="5">
        <v>120.04</v>
      </c>
      <c r="Q3088" s="2">
        <f t="shared" si="289"/>
        <v>105.29</v>
      </c>
      <c r="R3088" s="5">
        <f t="shared" si="290"/>
        <v>105.29</v>
      </c>
      <c r="S3088" s="11">
        <f t="shared" si="291"/>
        <v>7.1383050847457632</v>
      </c>
      <c r="T3088" s="5">
        <v>2.48</v>
      </c>
      <c r="U3088" s="5">
        <v>0.49</v>
      </c>
      <c r="V3088" s="5">
        <v>7.38</v>
      </c>
      <c r="W3088" s="12">
        <f t="shared" si="292"/>
        <v>6.6666666666666666E-2</v>
      </c>
      <c r="X3088" s="2" t="str">
        <f t="shared" si="293"/>
        <v>SCALE</v>
      </c>
      <c r="Y3088" s="22" t="str">
        <f t="shared" si="294"/>
        <v>Low (100-300)</v>
      </c>
    </row>
    <row r="3089" spans="1:25">
      <c r="A3089" s="2" t="s">
        <v>10436</v>
      </c>
      <c r="B3089" s="2" t="s">
        <v>5821</v>
      </c>
      <c r="C3089" s="2" t="s">
        <v>10437</v>
      </c>
      <c r="D3089" s="2" t="s">
        <v>2561</v>
      </c>
      <c r="E3089" s="2" t="s">
        <v>125</v>
      </c>
      <c r="F3089" s="5">
        <v>2500</v>
      </c>
      <c r="G3089" s="2" t="s">
        <v>343</v>
      </c>
      <c r="H3089" s="2" t="s">
        <v>266</v>
      </c>
      <c r="I3089" s="2" t="s">
        <v>7418</v>
      </c>
      <c r="J3089" s="2" t="s">
        <v>248</v>
      </c>
      <c r="K3089" s="9">
        <v>500</v>
      </c>
      <c r="L3089" s="9">
        <v>501</v>
      </c>
      <c r="M3089" s="5">
        <v>19</v>
      </c>
      <c r="N3089" s="5">
        <v>0</v>
      </c>
      <c r="O3089" s="5">
        <v>7.64</v>
      </c>
      <c r="P3089" s="5">
        <v>0</v>
      </c>
      <c r="Q3089" s="2">
        <f t="shared" si="289"/>
        <v>-7.64</v>
      </c>
      <c r="R3089" s="5">
        <f t="shared" si="290"/>
        <v>-7.64</v>
      </c>
      <c r="S3089" s="11">
        <f t="shared" si="291"/>
        <v>-1</v>
      </c>
      <c r="T3089" s="5">
        <v>3.79</v>
      </c>
      <c r="U3089" s="5">
        <v>0.4</v>
      </c>
      <c r="V3089" s="5">
        <v>0</v>
      </c>
      <c r="W3089" s="12">
        <f t="shared" si="292"/>
        <v>0</v>
      </c>
      <c r="X3089" s="2" t="str">
        <f t="shared" si="293"/>
        <v>PAUSE</v>
      </c>
      <c r="Y3089" s="22" t="str">
        <f t="shared" si="294"/>
        <v>Mid (301-500)</v>
      </c>
    </row>
    <row r="3090" spans="1:25">
      <c r="A3090" s="2" t="s">
        <v>10438</v>
      </c>
      <c r="B3090" s="2" t="s">
        <v>1933</v>
      </c>
      <c r="C3090" s="2" t="s">
        <v>10439</v>
      </c>
      <c r="D3090" s="2" t="s">
        <v>2781</v>
      </c>
      <c r="E3090" s="2" t="s">
        <v>222</v>
      </c>
      <c r="F3090" s="5">
        <v>1700</v>
      </c>
      <c r="G3090" s="2" t="s">
        <v>10440</v>
      </c>
      <c r="H3090" s="2" t="s">
        <v>34</v>
      </c>
      <c r="I3090" s="2" t="s">
        <v>7418</v>
      </c>
      <c r="J3090" s="2" t="s">
        <v>51</v>
      </c>
      <c r="K3090" s="9">
        <v>100</v>
      </c>
      <c r="L3090" s="9">
        <v>1708</v>
      </c>
      <c r="M3090" s="5">
        <v>69</v>
      </c>
      <c r="N3090" s="5">
        <v>0</v>
      </c>
      <c r="O3090" s="5">
        <v>57.68</v>
      </c>
      <c r="P3090" s="5">
        <v>0</v>
      </c>
      <c r="Q3090" s="2">
        <f t="shared" si="289"/>
        <v>-57.68</v>
      </c>
      <c r="R3090" s="5">
        <f t="shared" si="290"/>
        <v>-57.68</v>
      </c>
      <c r="S3090" s="11">
        <f t="shared" si="291"/>
        <v>-1</v>
      </c>
      <c r="T3090" s="5">
        <v>4.04</v>
      </c>
      <c r="U3090" s="5">
        <v>0.84</v>
      </c>
      <c r="V3090" s="5">
        <v>0</v>
      </c>
      <c r="W3090" s="12">
        <f t="shared" si="292"/>
        <v>0</v>
      </c>
      <c r="X3090" s="2" t="str">
        <f t="shared" si="293"/>
        <v>PAUSE</v>
      </c>
      <c r="Y3090" s="22" t="str">
        <f t="shared" si="294"/>
        <v>Low (100-300)</v>
      </c>
    </row>
    <row r="3091" spans="1:25">
      <c r="A3091" s="2" t="s">
        <v>10441</v>
      </c>
      <c r="B3091" s="2" t="s">
        <v>2895</v>
      </c>
      <c r="C3091" s="2" t="s">
        <v>2115</v>
      </c>
      <c r="D3091" s="2" t="s">
        <v>10442</v>
      </c>
      <c r="E3091" s="2" t="s">
        <v>132</v>
      </c>
      <c r="F3091" s="5">
        <v>2000</v>
      </c>
      <c r="G3091" s="2" t="s">
        <v>10443</v>
      </c>
      <c r="H3091" s="2" t="s">
        <v>34</v>
      </c>
      <c r="I3091" s="2" t="s">
        <v>7418</v>
      </c>
      <c r="J3091" s="2" t="s">
        <v>51</v>
      </c>
      <c r="K3091" s="9">
        <v>700</v>
      </c>
      <c r="L3091" s="9">
        <v>871</v>
      </c>
      <c r="M3091" s="5">
        <v>24</v>
      </c>
      <c r="N3091" s="5">
        <v>0</v>
      </c>
      <c r="O3091" s="5">
        <v>16.989999999999998</v>
      </c>
      <c r="P3091" s="5">
        <v>0</v>
      </c>
      <c r="Q3091" s="2">
        <f t="shared" si="289"/>
        <v>-16.989999999999998</v>
      </c>
      <c r="R3091" s="5">
        <f t="shared" si="290"/>
        <v>-16.989999999999998</v>
      </c>
      <c r="S3091" s="11">
        <f t="shared" si="291"/>
        <v>-1</v>
      </c>
      <c r="T3091" s="5">
        <v>2.76</v>
      </c>
      <c r="U3091" s="5">
        <v>0.71</v>
      </c>
      <c r="V3091" s="5">
        <v>0</v>
      </c>
      <c r="W3091" s="12">
        <f t="shared" si="292"/>
        <v>0</v>
      </c>
      <c r="X3091" s="2" t="str">
        <f t="shared" si="293"/>
        <v>PAUSE</v>
      </c>
      <c r="Y3091" s="22" t="str">
        <f t="shared" si="294"/>
        <v>High (501-750)</v>
      </c>
    </row>
    <row r="3092" spans="1:25">
      <c r="A3092" s="2" t="s">
        <v>10444</v>
      </c>
      <c r="B3092" s="2" t="s">
        <v>1866</v>
      </c>
      <c r="C3092" s="2" t="s">
        <v>524</v>
      </c>
      <c r="D3092" s="2" t="s">
        <v>10445</v>
      </c>
      <c r="E3092" s="2" t="s">
        <v>56</v>
      </c>
      <c r="F3092" s="5">
        <v>2800</v>
      </c>
      <c r="G3092" s="2" t="s">
        <v>10446</v>
      </c>
      <c r="H3092" s="2" t="s">
        <v>266</v>
      </c>
      <c r="I3092" s="2" t="s">
        <v>7418</v>
      </c>
      <c r="J3092" s="2" t="s">
        <v>127</v>
      </c>
      <c r="K3092" s="9">
        <v>700</v>
      </c>
      <c r="L3092" s="9">
        <v>1695</v>
      </c>
      <c r="M3092" s="5">
        <v>40</v>
      </c>
      <c r="N3092" s="5">
        <v>1</v>
      </c>
      <c r="O3092" s="5">
        <v>28.88</v>
      </c>
      <c r="P3092" s="5">
        <v>62.41</v>
      </c>
      <c r="Q3092" s="2">
        <f t="shared" si="289"/>
        <v>33.53</v>
      </c>
      <c r="R3092" s="5">
        <f t="shared" si="290"/>
        <v>33.53</v>
      </c>
      <c r="S3092" s="11">
        <f t="shared" si="291"/>
        <v>1.1610110803324101</v>
      </c>
      <c r="T3092" s="5">
        <v>2.36</v>
      </c>
      <c r="U3092" s="5">
        <v>0.72</v>
      </c>
      <c r="V3092" s="5">
        <v>28.88</v>
      </c>
      <c r="W3092" s="12">
        <f t="shared" si="292"/>
        <v>2.5000000000000001E-2</v>
      </c>
      <c r="X3092" s="2" t="str">
        <f t="shared" si="293"/>
        <v>SCALE</v>
      </c>
      <c r="Y3092" s="22" t="str">
        <f t="shared" si="294"/>
        <v>High (501-750)</v>
      </c>
    </row>
    <row r="3093" spans="1:25">
      <c r="A3093" s="2" t="s">
        <v>10447</v>
      </c>
      <c r="B3093" s="2" t="s">
        <v>2368</v>
      </c>
      <c r="C3093" s="2" t="s">
        <v>10448</v>
      </c>
      <c r="D3093" s="2" t="s">
        <v>9688</v>
      </c>
      <c r="E3093" s="2" t="s">
        <v>112</v>
      </c>
      <c r="F3093" s="5">
        <v>4200</v>
      </c>
      <c r="G3093" s="2" t="s">
        <v>5343</v>
      </c>
      <c r="H3093" s="2" t="s">
        <v>253</v>
      </c>
      <c r="I3093" s="2" t="s">
        <v>7418</v>
      </c>
      <c r="J3093" s="2" t="s">
        <v>356</v>
      </c>
      <c r="K3093" s="9">
        <v>1000</v>
      </c>
      <c r="L3093" s="9">
        <v>1283</v>
      </c>
      <c r="M3093" s="5">
        <v>53</v>
      </c>
      <c r="N3093" s="5">
        <v>4</v>
      </c>
      <c r="O3093" s="5">
        <v>27.63</v>
      </c>
      <c r="P3093" s="5">
        <v>216.77</v>
      </c>
      <c r="Q3093" s="2">
        <f t="shared" si="289"/>
        <v>189.14000000000001</v>
      </c>
      <c r="R3093" s="5">
        <f t="shared" si="290"/>
        <v>189.14000000000001</v>
      </c>
      <c r="S3093" s="11">
        <f t="shared" si="291"/>
        <v>6.8454578356858491</v>
      </c>
      <c r="T3093" s="5">
        <v>4.13</v>
      </c>
      <c r="U3093" s="5">
        <v>0.52</v>
      </c>
      <c r="V3093" s="5">
        <v>6.91</v>
      </c>
      <c r="W3093" s="12">
        <f t="shared" si="292"/>
        <v>7.5471698113207544E-2</v>
      </c>
      <c r="X3093" s="2" t="str">
        <f t="shared" si="293"/>
        <v>SCALE</v>
      </c>
      <c r="Y3093" s="22" t="str">
        <f t="shared" si="294"/>
        <v>Premium (751-1000)</v>
      </c>
    </row>
    <row r="3094" spans="1:25">
      <c r="A3094" s="2" t="s">
        <v>10449</v>
      </c>
      <c r="B3094" s="2" t="s">
        <v>8235</v>
      </c>
      <c r="C3094" s="2" t="s">
        <v>174</v>
      </c>
      <c r="D3094" s="2" t="s">
        <v>10450</v>
      </c>
      <c r="E3094" s="2" t="s">
        <v>23</v>
      </c>
      <c r="F3094" s="5">
        <v>4000</v>
      </c>
      <c r="G3094" s="2" t="s">
        <v>2588</v>
      </c>
      <c r="H3094" s="2" t="s">
        <v>58</v>
      </c>
      <c r="I3094" s="2" t="s">
        <v>7418</v>
      </c>
      <c r="J3094" s="2" t="s">
        <v>51</v>
      </c>
      <c r="K3094" s="9">
        <v>200</v>
      </c>
      <c r="L3094" s="9">
        <v>2270</v>
      </c>
      <c r="M3094" s="5">
        <v>44</v>
      </c>
      <c r="N3094" s="5">
        <v>1</v>
      </c>
      <c r="O3094" s="5">
        <v>35.72</v>
      </c>
      <c r="P3094" s="5">
        <v>51.09</v>
      </c>
      <c r="Q3094" s="2">
        <f t="shared" si="289"/>
        <v>15.370000000000005</v>
      </c>
      <c r="R3094" s="5">
        <f t="shared" si="290"/>
        <v>15.370000000000005</v>
      </c>
      <c r="S3094" s="11">
        <f t="shared" si="291"/>
        <v>0.43029115341545365</v>
      </c>
      <c r="T3094" s="5">
        <v>1.94</v>
      </c>
      <c r="U3094" s="5">
        <v>0.81</v>
      </c>
      <c r="V3094" s="5">
        <v>35.72</v>
      </c>
      <c r="W3094" s="12">
        <f t="shared" si="292"/>
        <v>2.2727272727272728E-2</v>
      </c>
      <c r="X3094" s="2" t="str">
        <f t="shared" si="293"/>
        <v>SCALE</v>
      </c>
      <c r="Y3094" s="22" t="str">
        <f t="shared" si="294"/>
        <v>Low (100-300)</v>
      </c>
    </row>
    <row r="3095" spans="1:25">
      <c r="A3095" s="2" t="s">
        <v>10451</v>
      </c>
      <c r="B3095" s="2" t="s">
        <v>10452</v>
      </c>
      <c r="C3095" s="2" t="s">
        <v>573</v>
      </c>
      <c r="D3095" s="2" t="s">
        <v>10453</v>
      </c>
      <c r="E3095" s="2" t="s">
        <v>56</v>
      </c>
      <c r="F3095" s="5">
        <v>1600</v>
      </c>
      <c r="G3095" s="2" t="s">
        <v>10454</v>
      </c>
      <c r="H3095" s="2" t="s">
        <v>150</v>
      </c>
      <c r="I3095" s="2" t="s">
        <v>7418</v>
      </c>
      <c r="J3095" s="2" t="s">
        <v>293</v>
      </c>
      <c r="K3095" s="9">
        <v>800</v>
      </c>
      <c r="L3095" s="9">
        <v>2159</v>
      </c>
      <c r="M3095" s="5">
        <v>90</v>
      </c>
      <c r="N3095" s="5">
        <v>3</v>
      </c>
      <c r="O3095" s="5">
        <v>72.599999999999994</v>
      </c>
      <c r="P3095" s="5">
        <v>116.82</v>
      </c>
      <c r="Q3095" s="2">
        <f t="shared" si="289"/>
        <v>44.22</v>
      </c>
      <c r="R3095" s="5">
        <f t="shared" si="290"/>
        <v>44.22</v>
      </c>
      <c r="S3095" s="11">
        <f t="shared" si="291"/>
        <v>0.60909090909090913</v>
      </c>
      <c r="T3095" s="5">
        <v>4.17</v>
      </c>
      <c r="U3095" s="5">
        <v>0.81</v>
      </c>
      <c r="V3095" s="5">
        <v>24.2</v>
      </c>
      <c r="W3095" s="12">
        <f t="shared" si="292"/>
        <v>3.3333333333333333E-2</v>
      </c>
      <c r="X3095" s="2" t="str">
        <f t="shared" si="293"/>
        <v>SCALE</v>
      </c>
      <c r="Y3095" s="22" t="str">
        <f t="shared" si="294"/>
        <v>Premium (751-1000)</v>
      </c>
    </row>
    <row r="3096" spans="1:25">
      <c r="A3096" s="2" t="s">
        <v>10455</v>
      </c>
      <c r="B3096" s="2" t="s">
        <v>325</v>
      </c>
      <c r="C3096" s="2" t="s">
        <v>6459</v>
      </c>
      <c r="D3096" s="2" t="s">
        <v>3382</v>
      </c>
      <c r="E3096" s="2" t="s">
        <v>56</v>
      </c>
      <c r="F3096" s="5">
        <v>4800</v>
      </c>
      <c r="G3096" s="2" t="s">
        <v>10456</v>
      </c>
      <c r="H3096" s="2" t="s">
        <v>266</v>
      </c>
      <c r="I3096" s="2" t="s">
        <v>7418</v>
      </c>
      <c r="J3096" s="2" t="s">
        <v>206</v>
      </c>
      <c r="K3096" s="9">
        <v>600</v>
      </c>
      <c r="L3096" s="9">
        <v>1714</v>
      </c>
      <c r="M3096" s="5">
        <v>60</v>
      </c>
      <c r="N3096" s="5">
        <v>0</v>
      </c>
      <c r="O3096" s="5">
        <v>37.42</v>
      </c>
      <c r="P3096" s="5">
        <v>0</v>
      </c>
      <c r="Q3096" s="2">
        <f t="shared" si="289"/>
        <v>-37.42</v>
      </c>
      <c r="R3096" s="5">
        <f t="shared" si="290"/>
        <v>-37.42</v>
      </c>
      <c r="S3096" s="11">
        <f t="shared" si="291"/>
        <v>-1</v>
      </c>
      <c r="T3096" s="5">
        <v>3.5</v>
      </c>
      <c r="U3096" s="5">
        <v>0.62</v>
      </c>
      <c r="V3096" s="5">
        <v>0</v>
      </c>
      <c r="W3096" s="12">
        <f t="shared" si="292"/>
        <v>0</v>
      </c>
      <c r="X3096" s="2" t="str">
        <f t="shared" si="293"/>
        <v>PAUSE</v>
      </c>
      <c r="Y3096" s="22" t="str">
        <f t="shared" si="294"/>
        <v>High (501-750)</v>
      </c>
    </row>
    <row r="3097" spans="1:25">
      <c r="A3097" s="2" t="s">
        <v>10457</v>
      </c>
      <c r="B3097" s="2" t="s">
        <v>919</v>
      </c>
      <c r="C3097" s="2" t="s">
        <v>10458</v>
      </c>
      <c r="D3097" s="2" t="s">
        <v>1813</v>
      </c>
      <c r="E3097" s="2" t="s">
        <v>222</v>
      </c>
      <c r="F3097" s="5">
        <v>1387</v>
      </c>
      <c r="G3097" s="2" t="s">
        <v>10459</v>
      </c>
      <c r="H3097" s="2" t="s">
        <v>65</v>
      </c>
      <c r="I3097" s="2" t="s">
        <v>7418</v>
      </c>
      <c r="J3097" s="2" t="s">
        <v>183</v>
      </c>
      <c r="K3097" s="9">
        <v>200</v>
      </c>
      <c r="L3097" s="9">
        <v>1275</v>
      </c>
      <c r="M3097" s="5">
        <v>31</v>
      </c>
      <c r="N3097" s="5">
        <v>0</v>
      </c>
      <c r="O3097" s="5">
        <v>20.239999999999998</v>
      </c>
      <c r="P3097" s="5">
        <v>0</v>
      </c>
      <c r="Q3097" s="2">
        <f t="shared" si="289"/>
        <v>-20.239999999999998</v>
      </c>
      <c r="R3097" s="5">
        <f t="shared" si="290"/>
        <v>-20.239999999999998</v>
      </c>
      <c r="S3097" s="11">
        <f t="shared" si="291"/>
        <v>-1</v>
      </c>
      <c r="T3097" s="5">
        <v>2.4300000000000002</v>
      </c>
      <c r="U3097" s="5">
        <v>0.65</v>
      </c>
      <c r="V3097" s="5">
        <v>0</v>
      </c>
      <c r="W3097" s="12">
        <f t="shared" si="292"/>
        <v>0</v>
      </c>
      <c r="X3097" s="2" t="str">
        <f t="shared" si="293"/>
        <v>PAUSE</v>
      </c>
      <c r="Y3097" s="22" t="str">
        <f t="shared" si="294"/>
        <v>Low (100-300)</v>
      </c>
    </row>
    <row r="3098" spans="1:25">
      <c r="A3098" s="2" t="s">
        <v>10460</v>
      </c>
      <c r="B3098" s="2" t="s">
        <v>208</v>
      </c>
      <c r="C3098" s="2" t="s">
        <v>10461</v>
      </c>
      <c r="D3098" s="2" t="s">
        <v>10462</v>
      </c>
      <c r="E3098" s="2" t="s">
        <v>40</v>
      </c>
      <c r="F3098" s="5">
        <v>2200</v>
      </c>
      <c r="G3098" s="2" t="s">
        <v>10463</v>
      </c>
      <c r="H3098" s="2" t="s">
        <v>50</v>
      </c>
      <c r="I3098" s="2" t="s">
        <v>7418</v>
      </c>
      <c r="J3098" s="2" t="s">
        <v>232</v>
      </c>
      <c r="K3098" s="9">
        <v>1000</v>
      </c>
      <c r="L3098" s="9">
        <v>2358</v>
      </c>
      <c r="M3098" s="5">
        <v>79</v>
      </c>
      <c r="N3098" s="5">
        <v>6</v>
      </c>
      <c r="O3098" s="5">
        <v>57.46</v>
      </c>
      <c r="P3098" s="5">
        <v>261.54000000000002</v>
      </c>
      <c r="Q3098" s="2">
        <f t="shared" si="289"/>
        <v>204.08</v>
      </c>
      <c r="R3098" s="5">
        <f t="shared" si="290"/>
        <v>204.08</v>
      </c>
      <c r="S3098" s="11">
        <f t="shared" si="291"/>
        <v>3.5516881308736514</v>
      </c>
      <c r="T3098" s="5">
        <v>3.35</v>
      </c>
      <c r="U3098" s="5">
        <v>0.73</v>
      </c>
      <c r="V3098" s="5">
        <v>9.58</v>
      </c>
      <c r="W3098" s="12">
        <f t="shared" si="292"/>
        <v>7.5949367088607597E-2</v>
      </c>
      <c r="X3098" s="2" t="str">
        <f t="shared" si="293"/>
        <v>SCALE</v>
      </c>
      <c r="Y3098" s="22" t="str">
        <f t="shared" si="294"/>
        <v>Premium (751-1000)</v>
      </c>
    </row>
    <row r="3099" spans="1:25">
      <c r="A3099" s="2" t="s">
        <v>10464</v>
      </c>
      <c r="B3099" s="2" t="s">
        <v>1569</v>
      </c>
      <c r="C3099" s="2" t="s">
        <v>10465</v>
      </c>
      <c r="D3099" s="2" t="s">
        <v>10466</v>
      </c>
      <c r="E3099" s="2" t="s">
        <v>40</v>
      </c>
      <c r="F3099" s="5">
        <v>2100</v>
      </c>
      <c r="G3099" s="2" t="s">
        <v>8046</v>
      </c>
      <c r="H3099" s="2" t="s">
        <v>266</v>
      </c>
      <c r="I3099" s="2" t="s">
        <v>7418</v>
      </c>
      <c r="J3099" s="2" t="s">
        <v>356</v>
      </c>
      <c r="K3099" s="9">
        <v>800</v>
      </c>
      <c r="L3099" s="9">
        <v>824</v>
      </c>
      <c r="M3099" s="5">
        <v>15</v>
      </c>
      <c r="N3099" s="5">
        <v>1</v>
      </c>
      <c r="O3099" s="5">
        <v>7.86</v>
      </c>
      <c r="P3099" s="5">
        <v>62.12</v>
      </c>
      <c r="Q3099" s="2">
        <f t="shared" si="289"/>
        <v>54.26</v>
      </c>
      <c r="R3099" s="5">
        <f t="shared" si="290"/>
        <v>54.26</v>
      </c>
      <c r="S3099" s="11">
        <f t="shared" si="291"/>
        <v>6.9033078880407119</v>
      </c>
      <c r="T3099" s="5">
        <v>1.82</v>
      </c>
      <c r="U3099" s="5">
        <v>0.52</v>
      </c>
      <c r="V3099" s="5">
        <v>7.86</v>
      </c>
      <c r="W3099" s="12">
        <f t="shared" si="292"/>
        <v>6.6666666666666666E-2</v>
      </c>
      <c r="X3099" s="2" t="str">
        <f t="shared" si="293"/>
        <v>SCALE</v>
      </c>
      <c r="Y3099" s="22" t="str">
        <f t="shared" si="294"/>
        <v>Premium (751-1000)</v>
      </c>
    </row>
    <row r="3100" spans="1:25">
      <c r="A3100" s="2" t="s">
        <v>10467</v>
      </c>
      <c r="B3100" s="2" t="s">
        <v>10468</v>
      </c>
      <c r="C3100" s="2" t="s">
        <v>10469</v>
      </c>
      <c r="D3100" s="2" t="s">
        <v>1669</v>
      </c>
      <c r="E3100" s="2" t="s">
        <v>100</v>
      </c>
      <c r="F3100" s="5">
        <v>4700</v>
      </c>
      <c r="G3100" s="2" t="s">
        <v>10470</v>
      </c>
      <c r="H3100" s="2" t="s">
        <v>190</v>
      </c>
      <c r="I3100" s="2" t="s">
        <v>7418</v>
      </c>
      <c r="J3100" s="2" t="s">
        <v>183</v>
      </c>
      <c r="K3100" s="9">
        <v>400</v>
      </c>
      <c r="L3100" s="9">
        <v>1954</v>
      </c>
      <c r="M3100" s="5">
        <v>56</v>
      </c>
      <c r="N3100" s="5">
        <v>1</v>
      </c>
      <c r="O3100" s="5">
        <v>38.700000000000003</v>
      </c>
      <c r="P3100" s="5">
        <v>42.39</v>
      </c>
      <c r="Q3100" s="2">
        <f t="shared" si="289"/>
        <v>3.6899999999999977</v>
      </c>
      <c r="R3100" s="5">
        <f t="shared" si="290"/>
        <v>3.6899999999999977</v>
      </c>
      <c r="S3100" s="11">
        <f t="shared" si="291"/>
        <v>9.5348837209302262E-2</v>
      </c>
      <c r="T3100" s="5">
        <v>2.87</v>
      </c>
      <c r="U3100" s="5">
        <v>0.69</v>
      </c>
      <c r="V3100" s="5">
        <v>38.700000000000003</v>
      </c>
      <c r="W3100" s="12">
        <f t="shared" si="292"/>
        <v>1.7857142857142856E-2</v>
      </c>
      <c r="X3100" s="2" t="str">
        <f t="shared" si="293"/>
        <v>SCALE</v>
      </c>
      <c r="Y3100" s="22" t="str">
        <f t="shared" si="294"/>
        <v>Mid (301-500)</v>
      </c>
    </row>
    <row r="3101" spans="1:25">
      <c r="A3101" s="2" t="s">
        <v>10471</v>
      </c>
      <c r="B3101" s="2" t="s">
        <v>2341</v>
      </c>
      <c r="C3101" s="2" t="s">
        <v>2822</v>
      </c>
      <c r="D3101" s="2" t="s">
        <v>264</v>
      </c>
      <c r="E3101" s="2" t="s">
        <v>23</v>
      </c>
      <c r="F3101" s="5">
        <v>1833</v>
      </c>
      <c r="G3101" s="2" t="s">
        <v>10472</v>
      </c>
      <c r="H3101" s="2" t="s">
        <v>312</v>
      </c>
      <c r="I3101" s="2" t="s">
        <v>7418</v>
      </c>
      <c r="J3101" s="2" t="s">
        <v>699</v>
      </c>
      <c r="K3101" s="9">
        <v>200</v>
      </c>
      <c r="L3101" s="9">
        <v>1858</v>
      </c>
      <c r="M3101" s="5">
        <v>71</v>
      </c>
      <c r="N3101" s="5">
        <v>0</v>
      </c>
      <c r="O3101" s="5">
        <v>31.81</v>
      </c>
      <c r="P3101" s="5">
        <v>0</v>
      </c>
      <c r="Q3101" s="2">
        <f t="shared" si="289"/>
        <v>-31.81</v>
      </c>
      <c r="R3101" s="5">
        <f t="shared" si="290"/>
        <v>-31.81</v>
      </c>
      <c r="S3101" s="11">
        <f t="shared" si="291"/>
        <v>-1</v>
      </c>
      <c r="T3101" s="5">
        <v>3.82</v>
      </c>
      <c r="U3101" s="5">
        <v>0.45</v>
      </c>
      <c r="V3101" s="5">
        <v>0</v>
      </c>
      <c r="W3101" s="12">
        <f t="shared" si="292"/>
        <v>0</v>
      </c>
      <c r="X3101" s="2" t="str">
        <f t="shared" si="293"/>
        <v>PAUSE</v>
      </c>
      <c r="Y3101" s="22" t="str">
        <f t="shared" si="294"/>
        <v>Low (100-300)</v>
      </c>
    </row>
    <row r="3102" spans="1:25">
      <c r="A3102" s="2" t="s">
        <v>10473</v>
      </c>
      <c r="B3102" s="2" t="s">
        <v>10474</v>
      </c>
      <c r="C3102" s="2" t="s">
        <v>10475</v>
      </c>
      <c r="D3102" s="2" t="s">
        <v>10476</v>
      </c>
      <c r="E3102" s="2" t="s">
        <v>23</v>
      </c>
      <c r="F3102" s="5">
        <v>4000</v>
      </c>
      <c r="G3102" s="2" t="s">
        <v>10477</v>
      </c>
      <c r="H3102" s="2" t="s">
        <v>42</v>
      </c>
      <c r="I3102" s="2" t="s">
        <v>7418</v>
      </c>
      <c r="J3102" s="2" t="s">
        <v>59</v>
      </c>
      <c r="K3102" s="9">
        <v>800</v>
      </c>
      <c r="L3102" s="9">
        <v>2212</v>
      </c>
      <c r="M3102" s="5">
        <v>42</v>
      </c>
      <c r="N3102" s="5">
        <v>3</v>
      </c>
      <c r="O3102" s="5">
        <v>30.9</v>
      </c>
      <c r="P3102" s="5">
        <v>113.22</v>
      </c>
      <c r="Q3102" s="2">
        <f t="shared" si="289"/>
        <v>82.32</v>
      </c>
      <c r="R3102" s="5">
        <f t="shared" si="290"/>
        <v>82.32</v>
      </c>
      <c r="S3102" s="11">
        <f t="shared" si="291"/>
        <v>2.6640776699029125</v>
      </c>
      <c r="T3102" s="5">
        <v>1.9</v>
      </c>
      <c r="U3102" s="5">
        <v>0.74</v>
      </c>
      <c r="V3102" s="5">
        <v>10.3</v>
      </c>
      <c r="W3102" s="12">
        <f t="shared" si="292"/>
        <v>7.1428571428571425E-2</v>
      </c>
      <c r="X3102" s="2" t="str">
        <f t="shared" si="293"/>
        <v>SCALE</v>
      </c>
      <c r="Y3102" s="22" t="str">
        <f t="shared" si="294"/>
        <v>Premium (751-1000)</v>
      </c>
    </row>
    <row r="3103" spans="1:25">
      <c r="A3103" s="2" t="s">
        <v>10478</v>
      </c>
      <c r="B3103" s="2" t="s">
        <v>2494</v>
      </c>
      <c r="C3103" s="2" t="s">
        <v>10479</v>
      </c>
      <c r="D3103" s="2" t="s">
        <v>4521</v>
      </c>
      <c r="E3103" s="2" t="s">
        <v>32</v>
      </c>
      <c r="F3103" s="5">
        <v>1500</v>
      </c>
      <c r="G3103" s="2" t="s">
        <v>10480</v>
      </c>
      <c r="H3103" s="2" t="s">
        <v>161</v>
      </c>
      <c r="I3103" s="2" t="s">
        <v>7418</v>
      </c>
      <c r="J3103" s="2" t="s">
        <v>95</v>
      </c>
      <c r="K3103" s="9">
        <v>400</v>
      </c>
      <c r="L3103" s="9">
        <v>2457</v>
      </c>
      <c r="M3103" s="5">
        <v>41</v>
      </c>
      <c r="N3103" s="5">
        <v>0</v>
      </c>
      <c r="O3103" s="5">
        <v>19.739999999999998</v>
      </c>
      <c r="P3103" s="5">
        <v>0</v>
      </c>
      <c r="Q3103" s="2">
        <f t="shared" si="289"/>
        <v>-19.739999999999998</v>
      </c>
      <c r="R3103" s="5">
        <f t="shared" si="290"/>
        <v>-19.739999999999998</v>
      </c>
      <c r="S3103" s="11">
        <f t="shared" si="291"/>
        <v>-1</v>
      </c>
      <c r="T3103" s="5">
        <v>1.67</v>
      </c>
      <c r="U3103" s="5">
        <v>0.48</v>
      </c>
      <c r="V3103" s="5">
        <v>0</v>
      </c>
      <c r="W3103" s="12">
        <f t="shared" si="292"/>
        <v>0</v>
      </c>
      <c r="X3103" s="2" t="str">
        <f t="shared" si="293"/>
        <v>PAUSE</v>
      </c>
      <c r="Y3103" s="22" t="str">
        <f t="shared" si="294"/>
        <v>Mid (301-500)</v>
      </c>
    </row>
    <row r="3104" spans="1:25">
      <c r="A3104" s="2" t="s">
        <v>10481</v>
      </c>
      <c r="B3104" s="2" t="s">
        <v>10482</v>
      </c>
      <c r="C3104" s="2" t="s">
        <v>83</v>
      </c>
      <c r="D3104" s="2" t="s">
        <v>3299</v>
      </c>
      <c r="E3104" s="2" t="s">
        <v>32</v>
      </c>
      <c r="F3104" s="5">
        <v>1300</v>
      </c>
      <c r="G3104" s="2" t="s">
        <v>10483</v>
      </c>
      <c r="H3104" s="2" t="s">
        <v>134</v>
      </c>
      <c r="I3104" s="2" t="s">
        <v>7418</v>
      </c>
      <c r="J3104" s="2" t="s">
        <v>177</v>
      </c>
      <c r="K3104" s="9">
        <v>500</v>
      </c>
      <c r="L3104" s="9">
        <v>1749</v>
      </c>
      <c r="M3104" s="5">
        <v>50</v>
      </c>
      <c r="N3104" s="5">
        <v>1</v>
      </c>
      <c r="O3104" s="5">
        <v>32.67</v>
      </c>
      <c r="P3104" s="5">
        <v>57.07</v>
      </c>
      <c r="Q3104" s="2">
        <f t="shared" si="289"/>
        <v>24.4</v>
      </c>
      <c r="R3104" s="5">
        <f t="shared" si="290"/>
        <v>24.4</v>
      </c>
      <c r="S3104" s="11">
        <f t="shared" si="291"/>
        <v>0.7468625650443832</v>
      </c>
      <c r="T3104" s="5">
        <v>2.86</v>
      </c>
      <c r="U3104" s="5">
        <v>0.65</v>
      </c>
      <c r="V3104" s="5">
        <v>32.67</v>
      </c>
      <c r="W3104" s="12">
        <f t="shared" si="292"/>
        <v>0.02</v>
      </c>
      <c r="X3104" s="2" t="str">
        <f t="shared" si="293"/>
        <v>SCALE</v>
      </c>
      <c r="Y3104" s="22" t="str">
        <f t="shared" si="294"/>
        <v>Mid (301-500)</v>
      </c>
    </row>
    <row r="3105" spans="1:25">
      <c r="A3105" s="2" t="s">
        <v>10484</v>
      </c>
      <c r="B3105" s="2" t="s">
        <v>2895</v>
      </c>
      <c r="C3105" s="2" t="s">
        <v>2703</v>
      </c>
      <c r="D3105" s="2" t="s">
        <v>5237</v>
      </c>
      <c r="E3105" s="2" t="s">
        <v>112</v>
      </c>
      <c r="F3105" s="5">
        <v>2000</v>
      </c>
      <c r="G3105" s="2" t="s">
        <v>10485</v>
      </c>
      <c r="H3105" s="2" t="s">
        <v>150</v>
      </c>
      <c r="I3105" s="2" t="s">
        <v>7418</v>
      </c>
      <c r="J3105" s="2" t="s">
        <v>35</v>
      </c>
      <c r="K3105" s="9">
        <v>300</v>
      </c>
      <c r="L3105" s="9">
        <v>1512</v>
      </c>
      <c r="M3105" s="5">
        <v>56</v>
      </c>
      <c r="N3105" s="5">
        <v>0</v>
      </c>
      <c r="O3105" s="5">
        <v>45.66</v>
      </c>
      <c r="P3105" s="5">
        <v>0</v>
      </c>
      <c r="Q3105" s="2">
        <f t="shared" si="289"/>
        <v>-45.66</v>
      </c>
      <c r="R3105" s="5">
        <f t="shared" si="290"/>
        <v>-45.66</v>
      </c>
      <c r="S3105" s="11">
        <f t="shared" si="291"/>
        <v>-1</v>
      </c>
      <c r="T3105" s="5">
        <v>3.7</v>
      </c>
      <c r="U3105" s="5">
        <v>0.82</v>
      </c>
      <c r="V3105" s="5">
        <v>0</v>
      </c>
      <c r="W3105" s="12">
        <f t="shared" si="292"/>
        <v>0</v>
      </c>
      <c r="X3105" s="2" t="str">
        <f t="shared" si="293"/>
        <v>PAUSE</v>
      </c>
      <c r="Y3105" s="22" t="str">
        <f t="shared" si="294"/>
        <v>Low (100-300)</v>
      </c>
    </row>
    <row r="3106" spans="1:25">
      <c r="A3106" s="2" t="s">
        <v>10486</v>
      </c>
      <c r="B3106" s="2" t="s">
        <v>10487</v>
      </c>
      <c r="C3106" s="2" t="s">
        <v>2318</v>
      </c>
      <c r="D3106" s="2" t="s">
        <v>602</v>
      </c>
      <c r="E3106" s="2" t="s">
        <v>40</v>
      </c>
      <c r="F3106" s="5">
        <v>4500</v>
      </c>
      <c r="G3106" s="2" t="s">
        <v>10488</v>
      </c>
      <c r="H3106" s="2" t="s">
        <v>72</v>
      </c>
      <c r="I3106" s="2" t="s">
        <v>7418</v>
      </c>
      <c r="J3106" s="2" t="s">
        <v>300</v>
      </c>
      <c r="K3106" s="9">
        <v>600</v>
      </c>
      <c r="L3106" s="9">
        <v>1827</v>
      </c>
      <c r="M3106" s="5">
        <v>81</v>
      </c>
      <c r="N3106" s="5">
        <v>8</v>
      </c>
      <c r="O3106" s="5">
        <v>64.209999999999994</v>
      </c>
      <c r="P3106" s="5">
        <v>599.64</v>
      </c>
      <c r="Q3106" s="2">
        <f t="shared" si="289"/>
        <v>535.42999999999995</v>
      </c>
      <c r="R3106" s="5">
        <f t="shared" si="290"/>
        <v>535.42999999999995</v>
      </c>
      <c r="S3106" s="11">
        <f t="shared" si="291"/>
        <v>8.3387322846908578</v>
      </c>
      <c r="T3106" s="5">
        <v>4.43</v>
      </c>
      <c r="U3106" s="5">
        <v>0.79</v>
      </c>
      <c r="V3106" s="5">
        <v>8.0299999999999994</v>
      </c>
      <c r="W3106" s="12">
        <f t="shared" si="292"/>
        <v>9.8765432098765427E-2</v>
      </c>
      <c r="X3106" s="2" t="str">
        <f t="shared" si="293"/>
        <v>SCALE</v>
      </c>
      <c r="Y3106" s="22" t="str">
        <f t="shared" si="294"/>
        <v>High (501-750)</v>
      </c>
    </row>
    <row r="3107" spans="1:25">
      <c r="A3107" s="2" t="s">
        <v>10489</v>
      </c>
      <c r="B3107" s="2" t="s">
        <v>10490</v>
      </c>
      <c r="C3107" s="2" t="s">
        <v>9451</v>
      </c>
      <c r="D3107" s="2" t="s">
        <v>571</v>
      </c>
      <c r="E3107" s="2" t="s">
        <v>112</v>
      </c>
      <c r="F3107" s="5">
        <v>2340</v>
      </c>
      <c r="G3107" s="2" t="s">
        <v>10491</v>
      </c>
      <c r="H3107" s="2" t="s">
        <v>150</v>
      </c>
      <c r="I3107" s="2" t="s">
        <v>7418</v>
      </c>
      <c r="J3107" s="2" t="s">
        <v>382</v>
      </c>
      <c r="K3107" s="9">
        <v>600</v>
      </c>
      <c r="L3107" s="9">
        <v>1098</v>
      </c>
      <c r="M3107" s="5">
        <v>34</v>
      </c>
      <c r="N3107" s="5">
        <v>3</v>
      </c>
      <c r="O3107" s="5">
        <v>19.420000000000002</v>
      </c>
      <c r="P3107" s="5">
        <v>221.87</v>
      </c>
      <c r="Q3107" s="2">
        <f t="shared" si="289"/>
        <v>202.45</v>
      </c>
      <c r="R3107" s="5">
        <f t="shared" si="290"/>
        <v>202.45</v>
      </c>
      <c r="S3107" s="11">
        <f t="shared" si="291"/>
        <v>10.424819773429453</v>
      </c>
      <c r="T3107" s="5">
        <v>3.1</v>
      </c>
      <c r="U3107" s="5">
        <v>0.56999999999999995</v>
      </c>
      <c r="V3107" s="5">
        <v>6.47</v>
      </c>
      <c r="W3107" s="12">
        <f t="shared" si="292"/>
        <v>8.8235294117647065E-2</v>
      </c>
      <c r="X3107" s="2" t="str">
        <f t="shared" si="293"/>
        <v>SCALE</v>
      </c>
      <c r="Y3107" s="22" t="str">
        <f t="shared" si="294"/>
        <v>High (501-750)</v>
      </c>
    </row>
    <row r="3108" spans="1:25">
      <c r="A3108" s="2" t="s">
        <v>10492</v>
      </c>
      <c r="B3108" s="2" t="s">
        <v>10493</v>
      </c>
      <c r="C3108" s="2" t="s">
        <v>10494</v>
      </c>
      <c r="D3108" s="2" t="s">
        <v>2201</v>
      </c>
      <c r="E3108" s="2" t="s">
        <v>1203</v>
      </c>
      <c r="F3108" s="5">
        <v>1500</v>
      </c>
      <c r="G3108" s="2" t="s">
        <v>10495</v>
      </c>
      <c r="H3108" s="2" t="s">
        <v>72</v>
      </c>
      <c r="I3108" s="2" t="s">
        <v>7418</v>
      </c>
      <c r="J3108" s="2" t="s">
        <v>382</v>
      </c>
      <c r="K3108" s="9">
        <v>600</v>
      </c>
      <c r="L3108" s="9">
        <v>826</v>
      </c>
      <c r="M3108" s="5">
        <v>21</v>
      </c>
      <c r="N3108" s="5">
        <v>0</v>
      </c>
      <c r="O3108" s="5">
        <v>8.6999999999999993</v>
      </c>
      <c r="P3108" s="5">
        <v>0</v>
      </c>
      <c r="Q3108" s="2">
        <f t="shared" si="289"/>
        <v>-8.6999999999999993</v>
      </c>
      <c r="R3108" s="5">
        <f t="shared" si="290"/>
        <v>-8.6999999999999993</v>
      </c>
      <c r="S3108" s="11">
        <f t="shared" si="291"/>
        <v>-1</v>
      </c>
      <c r="T3108" s="5">
        <v>2.54</v>
      </c>
      <c r="U3108" s="5">
        <v>0.41</v>
      </c>
      <c r="V3108" s="5">
        <v>0</v>
      </c>
      <c r="W3108" s="12">
        <f t="shared" si="292"/>
        <v>0</v>
      </c>
      <c r="X3108" s="2" t="str">
        <f t="shared" si="293"/>
        <v>PAUSE</v>
      </c>
      <c r="Y3108" s="22" t="str">
        <f t="shared" si="294"/>
        <v>High (501-750)</v>
      </c>
    </row>
    <row r="3109" spans="1:25">
      <c r="A3109" s="2" t="s">
        <v>10496</v>
      </c>
      <c r="B3109" s="2" t="s">
        <v>832</v>
      </c>
      <c r="C3109" s="2" t="s">
        <v>6755</v>
      </c>
      <c r="D3109" s="2" t="s">
        <v>1559</v>
      </c>
      <c r="E3109" s="2" t="s">
        <v>23</v>
      </c>
      <c r="F3109" s="5">
        <v>3900</v>
      </c>
      <c r="G3109" s="2" t="s">
        <v>10497</v>
      </c>
      <c r="H3109" s="2" t="s">
        <v>58</v>
      </c>
      <c r="I3109" s="2" t="s">
        <v>7418</v>
      </c>
      <c r="J3109" s="2" t="s">
        <v>59</v>
      </c>
      <c r="K3109" s="9">
        <v>100</v>
      </c>
      <c r="L3109" s="9">
        <v>1432</v>
      </c>
      <c r="M3109" s="5">
        <v>44</v>
      </c>
      <c r="N3109" s="5">
        <v>1</v>
      </c>
      <c r="O3109" s="5">
        <v>31.06</v>
      </c>
      <c r="P3109" s="5">
        <v>52.87</v>
      </c>
      <c r="Q3109" s="2">
        <f t="shared" si="289"/>
        <v>21.81</v>
      </c>
      <c r="R3109" s="5">
        <f t="shared" si="290"/>
        <v>21.81</v>
      </c>
      <c r="S3109" s="11">
        <f t="shared" si="291"/>
        <v>0.7021893110109465</v>
      </c>
      <c r="T3109" s="5">
        <v>3.07</v>
      </c>
      <c r="U3109" s="5">
        <v>0.71</v>
      </c>
      <c r="V3109" s="5">
        <v>31.06</v>
      </c>
      <c r="W3109" s="12">
        <f t="shared" si="292"/>
        <v>2.2727272727272728E-2</v>
      </c>
      <c r="X3109" s="2" t="str">
        <f t="shared" si="293"/>
        <v>SCALE</v>
      </c>
      <c r="Y3109" s="22" t="str">
        <f t="shared" si="294"/>
        <v>Low (100-300)</v>
      </c>
    </row>
    <row r="3110" spans="1:25">
      <c r="A3110" s="2" t="s">
        <v>10498</v>
      </c>
      <c r="B3110" s="2" t="s">
        <v>2317</v>
      </c>
      <c r="C3110" s="2" t="s">
        <v>10499</v>
      </c>
      <c r="D3110" s="2" t="s">
        <v>10500</v>
      </c>
      <c r="E3110" s="2" t="s">
        <v>112</v>
      </c>
      <c r="F3110" s="5">
        <v>1100</v>
      </c>
      <c r="G3110" s="2" t="s">
        <v>1346</v>
      </c>
      <c r="H3110" s="2" t="s">
        <v>167</v>
      </c>
      <c r="I3110" s="2" t="s">
        <v>7418</v>
      </c>
      <c r="J3110" s="2" t="s">
        <v>300</v>
      </c>
      <c r="K3110" s="9">
        <v>300</v>
      </c>
      <c r="L3110" s="9">
        <v>1386</v>
      </c>
      <c r="M3110" s="5">
        <v>29</v>
      </c>
      <c r="N3110" s="5">
        <v>1</v>
      </c>
      <c r="O3110" s="5">
        <v>13.52</v>
      </c>
      <c r="P3110" s="5">
        <v>67.150000000000006</v>
      </c>
      <c r="Q3110" s="2">
        <f t="shared" si="289"/>
        <v>53.63000000000001</v>
      </c>
      <c r="R3110" s="5">
        <f t="shared" si="290"/>
        <v>53.63000000000001</v>
      </c>
      <c r="S3110" s="11">
        <f t="shared" si="291"/>
        <v>3.9667159763313617</v>
      </c>
      <c r="T3110" s="5">
        <v>2.09</v>
      </c>
      <c r="U3110" s="5">
        <v>0.47</v>
      </c>
      <c r="V3110" s="5">
        <v>13.52</v>
      </c>
      <c r="W3110" s="12">
        <f t="shared" si="292"/>
        <v>3.4482758620689655E-2</v>
      </c>
      <c r="X3110" s="2" t="str">
        <f t="shared" si="293"/>
        <v>SCALE</v>
      </c>
      <c r="Y3110" s="22" t="str">
        <f t="shared" si="294"/>
        <v>Low (100-300)</v>
      </c>
    </row>
    <row r="3111" spans="1:25">
      <c r="A3111" s="2" t="s">
        <v>10501</v>
      </c>
      <c r="B3111" s="2" t="s">
        <v>202</v>
      </c>
      <c r="C3111" s="2" t="s">
        <v>10099</v>
      </c>
      <c r="D3111" s="2" t="s">
        <v>10502</v>
      </c>
      <c r="E3111" s="2" t="s">
        <v>112</v>
      </c>
      <c r="F3111" s="5">
        <v>3792</v>
      </c>
      <c r="G3111" s="2" t="s">
        <v>10503</v>
      </c>
      <c r="H3111" s="2" t="s">
        <v>266</v>
      </c>
      <c r="I3111" s="2" t="s">
        <v>7418</v>
      </c>
      <c r="J3111" s="2" t="s">
        <v>66</v>
      </c>
      <c r="K3111" s="9">
        <v>600</v>
      </c>
      <c r="L3111" s="9">
        <v>1626</v>
      </c>
      <c r="M3111" s="5">
        <v>65</v>
      </c>
      <c r="N3111" s="5">
        <v>0</v>
      </c>
      <c r="O3111" s="5">
        <v>53.23</v>
      </c>
      <c r="P3111" s="5">
        <v>0</v>
      </c>
      <c r="Q3111" s="2">
        <f t="shared" si="289"/>
        <v>-53.23</v>
      </c>
      <c r="R3111" s="5">
        <f t="shared" si="290"/>
        <v>-53.23</v>
      </c>
      <c r="S3111" s="11">
        <f t="shared" si="291"/>
        <v>-1</v>
      </c>
      <c r="T3111" s="5">
        <v>4</v>
      </c>
      <c r="U3111" s="5">
        <v>0.82</v>
      </c>
      <c r="V3111" s="5">
        <v>0</v>
      </c>
      <c r="W3111" s="12">
        <f t="shared" si="292"/>
        <v>0</v>
      </c>
      <c r="X3111" s="2" t="str">
        <f t="shared" si="293"/>
        <v>PAUSE</v>
      </c>
      <c r="Y3111" s="22" t="str">
        <f t="shared" si="294"/>
        <v>High (501-750)</v>
      </c>
    </row>
    <row r="3112" spans="1:25">
      <c r="A3112" s="2" t="s">
        <v>10504</v>
      </c>
      <c r="B3112" s="2" t="s">
        <v>1479</v>
      </c>
      <c r="C3112" s="2" t="s">
        <v>10505</v>
      </c>
      <c r="D3112" s="2" t="s">
        <v>264</v>
      </c>
      <c r="E3112" s="2" t="s">
        <v>23</v>
      </c>
      <c r="F3112" s="5">
        <v>2708</v>
      </c>
      <c r="G3112" s="2" t="s">
        <v>10506</v>
      </c>
      <c r="H3112" s="2" t="s">
        <v>190</v>
      </c>
      <c r="I3112" s="2" t="s">
        <v>7418</v>
      </c>
      <c r="J3112" s="2" t="s">
        <v>217</v>
      </c>
      <c r="K3112" s="9">
        <v>600</v>
      </c>
      <c r="L3112" s="9">
        <v>1694</v>
      </c>
      <c r="M3112" s="5">
        <v>54</v>
      </c>
      <c r="N3112" s="5">
        <v>1</v>
      </c>
      <c r="O3112" s="5">
        <v>29.04</v>
      </c>
      <c r="P3112" s="5">
        <v>67.459999999999994</v>
      </c>
      <c r="Q3112" s="2">
        <f t="shared" si="289"/>
        <v>38.419999999999995</v>
      </c>
      <c r="R3112" s="5">
        <f t="shared" si="290"/>
        <v>38.419999999999995</v>
      </c>
      <c r="S3112" s="11">
        <f t="shared" si="291"/>
        <v>1.3230027548209364</v>
      </c>
      <c r="T3112" s="5">
        <v>3.19</v>
      </c>
      <c r="U3112" s="5">
        <v>0.54</v>
      </c>
      <c r="V3112" s="5">
        <v>29.04</v>
      </c>
      <c r="W3112" s="12">
        <f t="shared" si="292"/>
        <v>1.8518518518518517E-2</v>
      </c>
      <c r="X3112" s="2" t="str">
        <f t="shared" si="293"/>
        <v>SCALE</v>
      </c>
      <c r="Y3112" s="22" t="str">
        <f t="shared" si="294"/>
        <v>High (501-750)</v>
      </c>
    </row>
    <row r="3113" spans="1:25">
      <c r="A3113" s="2" t="s">
        <v>10507</v>
      </c>
      <c r="B3113" s="2" t="s">
        <v>10508</v>
      </c>
      <c r="C3113" s="2" t="s">
        <v>10509</v>
      </c>
      <c r="D3113" s="2" t="s">
        <v>1190</v>
      </c>
      <c r="E3113" s="2" t="s">
        <v>112</v>
      </c>
      <c r="F3113" s="5">
        <v>1100</v>
      </c>
      <c r="G3113" s="2" t="s">
        <v>10510</v>
      </c>
      <c r="H3113" s="2" t="s">
        <v>253</v>
      </c>
      <c r="I3113" s="2" t="s">
        <v>7418</v>
      </c>
      <c r="J3113" s="2" t="s">
        <v>162</v>
      </c>
      <c r="K3113" s="9">
        <v>400</v>
      </c>
      <c r="L3113" s="9">
        <v>927</v>
      </c>
      <c r="M3113" s="5">
        <v>18</v>
      </c>
      <c r="N3113" s="5">
        <v>1</v>
      </c>
      <c r="O3113" s="5">
        <v>14.09</v>
      </c>
      <c r="P3113" s="5">
        <v>54.79</v>
      </c>
      <c r="Q3113" s="2">
        <f t="shared" si="289"/>
        <v>40.700000000000003</v>
      </c>
      <c r="R3113" s="5">
        <f t="shared" si="290"/>
        <v>40.700000000000003</v>
      </c>
      <c r="S3113" s="11">
        <f t="shared" si="291"/>
        <v>2.8885734563520229</v>
      </c>
      <c r="T3113" s="5">
        <v>1.94</v>
      </c>
      <c r="U3113" s="5">
        <v>0.78</v>
      </c>
      <c r="V3113" s="5">
        <v>14.09</v>
      </c>
      <c r="W3113" s="12">
        <f t="shared" si="292"/>
        <v>5.5555555555555552E-2</v>
      </c>
      <c r="X3113" s="2" t="str">
        <f t="shared" si="293"/>
        <v>SCALE</v>
      </c>
      <c r="Y3113" s="22" t="str">
        <f t="shared" si="294"/>
        <v>Mid (301-500)</v>
      </c>
    </row>
    <row r="3114" spans="1:25">
      <c r="A3114" s="2" t="s">
        <v>10511</v>
      </c>
      <c r="B3114" s="2" t="s">
        <v>208</v>
      </c>
      <c r="C3114" s="2" t="s">
        <v>3323</v>
      </c>
      <c r="D3114" s="2" t="s">
        <v>4531</v>
      </c>
      <c r="E3114" s="2" t="s">
        <v>40</v>
      </c>
      <c r="F3114" s="5">
        <v>1600</v>
      </c>
      <c r="G3114" s="2" t="s">
        <v>10512</v>
      </c>
      <c r="H3114" s="2" t="s">
        <v>150</v>
      </c>
      <c r="I3114" s="2" t="s">
        <v>7418</v>
      </c>
      <c r="J3114" s="2" t="s">
        <v>232</v>
      </c>
      <c r="K3114" s="9">
        <v>600</v>
      </c>
      <c r="L3114" s="9">
        <v>2337</v>
      </c>
      <c r="M3114" s="5">
        <v>85</v>
      </c>
      <c r="N3114" s="5">
        <v>9</v>
      </c>
      <c r="O3114" s="5">
        <v>70.72</v>
      </c>
      <c r="P3114" s="5">
        <v>605.83000000000004</v>
      </c>
      <c r="Q3114" s="2">
        <f t="shared" si="289"/>
        <v>535.11</v>
      </c>
      <c r="R3114" s="5">
        <f t="shared" si="290"/>
        <v>535.11</v>
      </c>
      <c r="S3114" s="11">
        <f t="shared" si="291"/>
        <v>7.5666006787330318</v>
      </c>
      <c r="T3114" s="5">
        <v>3.64</v>
      </c>
      <c r="U3114" s="5">
        <v>0.83</v>
      </c>
      <c r="V3114" s="5">
        <v>7.86</v>
      </c>
      <c r="W3114" s="12">
        <f t="shared" si="292"/>
        <v>0.10588235294117647</v>
      </c>
      <c r="X3114" s="2" t="str">
        <f t="shared" si="293"/>
        <v>SCALE</v>
      </c>
      <c r="Y3114" s="22" t="str">
        <f t="shared" si="294"/>
        <v>High (501-750)</v>
      </c>
    </row>
    <row r="3115" spans="1:25">
      <c r="A3115" s="2" t="s">
        <v>10513</v>
      </c>
      <c r="B3115" s="2" t="s">
        <v>1787</v>
      </c>
      <c r="C3115" s="2" t="s">
        <v>83</v>
      </c>
      <c r="D3115" s="2" t="s">
        <v>10514</v>
      </c>
      <c r="E3115" s="2" t="s">
        <v>373</v>
      </c>
      <c r="F3115" s="5">
        <v>3000</v>
      </c>
      <c r="G3115" s="2" t="s">
        <v>1468</v>
      </c>
      <c r="H3115" s="2" t="s">
        <v>253</v>
      </c>
      <c r="I3115" s="2" t="s">
        <v>7418</v>
      </c>
      <c r="J3115" s="2" t="s">
        <v>73</v>
      </c>
      <c r="K3115" s="9">
        <v>200</v>
      </c>
      <c r="L3115" s="9">
        <v>1802</v>
      </c>
      <c r="M3115" s="5">
        <v>68</v>
      </c>
      <c r="N3115" s="5">
        <v>0</v>
      </c>
      <c r="O3115" s="5">
        <v>36.44</v>
      </c>
      <c r="P3115" s="5">
        <v>0</v>
      </c>
      <c r="Q3115" s="2">
        <f t="shared" si="289"/>
        <v>-36.44</v>
      </c>
      <c r="R3115" s="5">
        <f t="shared" si="290"/>
        <v>-36.44</v>
      </c>
      <c r="S3115" s="11">
        <f t="shared" si="291"/>
        <v>-1</v>
      </c>
      <c r="T3115" s="5">
        <v>3.77</v>
      </c>
      <c r="U3115" s="5">
        <v>0.54</v>
      </c>
      <c r="V3115" s="5">
        <v>0</v>
      </c>
      <c r="W3115" s="12">
        <f t="shared" si="292"/>
        <v>0</v>
      </c>
      <c r="X3115" s="2" t="str">
        <f t="shared" si="293"/>
        <v>PAUSE</v>
      </c>
      <c r="Y3115" s="22" t="str">
        <f t="shared" si="294"/>
        <v>Low (100-300)</v>
      </c>
    </row>
    <row r="3116" spans="1:25">
      <c r="A3116" s="2" t="s">
        <v>10515</v>
      </c>
      <c r="B3116" s="2" t="s">
        <v>6459</v>
      </c>
      <c r="C3116" s="2" t="s">
        <v>10516</v>
      </c>
      <c r="D3116" s="2" t="s">
        <v>10517</v>
      </c>
      <c r="E3116" s="2" t="s">
        <v>373</v>
      </c>
      <c r="F3116" s="5">
        <v>1600</v>
      </c>
      <c r="G3116" s="2" t="s">
        <v>10518</v>
      </c>
      <c r="H3116" s="2" t="s">
        <v>34</v>
      </c>
      <c r="I3116" s="2" t="s">
        <v>7418</v>
      </c>
      <c r="J3116" s="2" t="s">
        <v>162</v>
      </c>
      <c r="K3116" s="9">
        <v>500</v>
      </c>
      <c r="L3116" s="9">
        <v>2107</v>
      </c>
      <c r="M3116" s="5">
        <v>46</v>
      </c>
      <c r="N3116" s="5">
        <v>4</v>
      </c>
      <c r="O3116" s="5">
        <v>30.1</v>
      </c>
      <c r="P3116" s="5">
        <v>248.95</v>
      </c>
      <c r="Q3116" s="2">
        <f t="shared" si="289"/>
        <v>218.85</v>
      </c>
      <c r="R3116" s="5">
        <f t="shared" si="290"/>
        <v>218.85</v>
      </c>
      <c r="S3116" s="11">
        <f t="shared" si="291"/>
        <v>7.2707641196013286</v>
      </c>
      <c r="T3116" s="5">
        <v>2.1800000000000002</v>
      </c>
      <c r="U3116" s="5">
        <v>0.65</v>
      </c>
      <c r="V3116" s="5">
        <v>7.52</v>
      </c>
      <c r="W3116" s="12">
        <f t="shared" si="292"/>
        <v>8.6956521739130432E-2</v>
      </c>
      <c r="X3116" s="2" t="str">
        <f t="shared" si="293"/>
        <v>SCALE</v>
      </c>
      <c r="Y3116" s="22" t="str">
        <f t="shared" si="294"/>
        <v>Mid (301-500)</v>
      </c>
    </row>
    <row r="3117" spans="1:25">
      <c r="A3117" s="2" t="s">
        <v>10519</v>
      </c>
      <c r="B3117" s="2" t="s">
        <v>10520</v>
      </c>
      <c r="C3117" s="2" t="s">
        <v>53</v>
      </c>
      <c r="D3117" s="2" t="s">
        <v>2300</v>
      </c>
      <c r="E3117" s="2" t="s">
        <v>40</v>
      </c>
      <c r="F3117" s="5">
        <v>6370</v>
      </c>
      <c r="G3117" s="2" t="s">
        <v>10521</v>
      </c>
      <c r="H3117" s="2" t="s">
        <v>94</v>
      </c>
      <c r="I3117" s="2" t="s">
        <v>7418</v>
      </c>
      <c r="J3117" s="2" t="s">
        <v>95</v>
      </c>
      <c r="K3117" s="9">
        <v>100</v>
      </c>
      <c r="L3117" s="9">
        <v>1381</v>
      </c>
      <c r="M3117" s="5">
        <v>32</v>
      </c>
      <c r="N3117" s="5">
        <v>3</v>
      </c>
      <c r="O3117" s="5">
        <v>25.19</v>
      </c>
      <c r="P3117" s="5">
        <v>177.77</v>
      </c>
      <c r="Q3117" s="2">
        <f t="shared" si="289"/>
        <v>152.58000000000001</v>
      </c>
      <c r="R3117" s="5">
        <f t="shared" si="290"/>
        <v>152.58000000000001</v>
      </c>
      <c r="S3117" s="11">
        <f t="shared" si="291"/>
        <v>6.057165541881699</v>
      </c>
      <c r="T3117" s="5">
        <v>2.3199999999999998</v>
      </c>
      <c r="U3117" s="5">
        <v>0.79</v>
      </c>
      <c r="V3117" s="5">
        <v>8.4</v>
      </c>
      <c r="W3117" s="12">
        <f t="shared" si="292"/>
        <v>9.375E-2</v>
      </c>
      <c r="X3117" s="2" t="str">
        <f t="shared" si="293"/>
        <v>SCALE</v>
      </c>
      <c r="Y3117" s="22" t="str">
        <f t="shared" si="294"/>
        <v>Low (100-300)</v>
      </c>
    </row>
    <row r="3118" spans="1:25">
      <c r="A3118" s="2" t="s">
        <v>10522</v>
      </c>
      <c r="B3118" s="2" t="s">
        <v>1569</v>
      </c>
      <c r="C3118" s="2" t="s">
        <v>10523</v>
      </c>
      <c r="D3118" s="2" t="s">
        <v>2961</v>
      </c>
      <c r="E3118" s="2" t="s">
        <v>23</v>
      </c>
      <c r="F3118" s="5">
        <v>3800</v>
      </c>
      <c r="G3118" s="2" t="s">
        <v>1548</v>
      </c>
      <c r="H3118" s="2" t="s">
        <v>50</v>
      </c>
      <c r="I3118" s="2" t="s">
        <v>7418</v>
      </c>
      <c r="J3118" s="2" t="s">
        <v>80</v>
      </c>
      <c r="K3118" s="9">
        <v>400</v>
      </c>
      <c r="L3118" s="9">
        <v>1292</v>
      </c>
      <c r="M3118" s="5">
        <v>25</v>
      </c>
      <c r="N3118" s="5">
        <v>0</v>
      </c>
      <c r="O3118" s="5">
        <v>11.87</v>
      </c>
      <c r="P3118" s="5">
        <v>0</v>
      </c>
      <c r="Q3118" s="2">
        <f t="shared" si="289"/>
        <v>-11.87</v>
      </c>
      <c r="R3118" s="5">
        <f t="shared" si="290"/>
        <v>-11.87</v>
      </c>
      <c r="S3118" s="11">
        <f t="shared" si="291"/>
        <v>-1</v>
      </c>
      <c r="T3118" s="5">
        <v>1.93</v>
      </c>
      <c r="U3118" s="5">
        <v>0.47</v>
      </c>
      <c r="V3118" s="5">
        <v>0</v>
      </c>
      <c r="W3118" s="12">
        <f t="shared" si="292"/>
        <v>0</v>
      </c>
      <c r="X3118" s="2" t="str">
        <f t="shared" si="293"/>
        <v>PAUSE</v>
      </c>
      <c r="Y3118" s="22" t="str">
        <f t="shared" si="294"/>
        <v>Mid (301-500)</v>
      </c>
    </row>
    <row r="3119" spans="1:25">
      <c r="A3119" s="2" t="s">
        <v>10524</v>
      </c>
      <c r="B3119" s="2" t="s">
        <v>10525</v>
      </c>
      <c r="C3119" s="2" t="s">
        <v>5014</v>
      </c>
      <c r="D3119" s="2" t="s">
        <v>8299</v>
      </c>
      <c r="E3119" s="2" t="s">
        <v>373</v>
      </c>
      <c r="F3119" s="5">
        <v>1600</v>
      </c>
      <c r="G3119" s="2" t="s">
        <v>4746</v>
      </c>
      <c r="H3119" s="2" t="s">
        <v>34</v>
      </c>
      <c r="I3119" s="2" t="s">
        <v>7418</v>
      </c>
      <c r="J3119" s="2" t="s">
        <v>177</v>
      </c>
      <c r="K3119" s="9">
        <v>400</v>
      </c>
      <c r="L3119" s="9">
        <v>2436</v>
      </c>
      <c r="M3119" s="5">
        <v>106</v>
      </c>
      <c r="N3119" s="5">
        <v>0</v>
      </c>
      <c r="O3119" s="5">
        <v>73.86</v>
      </c>
      <c r="P3119" s="5">
        <v>0</v>
      </c>
      <c r="Q3119" s="2">
        <f t="shared" si="289"/>
        <v>-73.86</v>
      </c>
      <c r="R3119" s="5">
        <f t="shared" si="290"/>
        <v>-73.86</v>
      </c>
      <c r="S3119" s="11">
        <f t="shared" si="291"/>
        <v>-1</v>
      </c>
      <c r="T3119" s="5">
        <v>4.3499999999999996</v>
      </c>
      <c r="U3119" s="5">
        <v>0.7</v>
      </c>
      <c r="V3119" s="5">
        <v>0</v>
      </c>
      <c r="W3119" s="12">
        <f t="shared" si="292"/>
        <v>0</v>
      </c>
      <c r="X3119" s="2" t="str">
        <f t="shared" si="293"/>
        <v>PAUSE</v>
      </c>
      <c r="Y3119" s="22" t="str">
        <f t="shared" si="294"/>
        <v>Mid (301-500)</v>
      </c>
    </row>
    <row r="3120" spans="1:25">
      <c r="A3120" s="2" t="s">
        <v>10526</v>
      </c>
      <c r="B3120" s="2" t="s">
        <v>10527</v>
      </c>
      <c r="C3120" s="2" t="s">
        <v>10528</v>
      </c>
      <c r="D3120" s="2" t="s">
        <v>10529</v>
      </c>
      <c r="E3120" s="2" t="s">
        <v>305</v>
      </c>
      <c r="F3120" s="5">
        <v>4400</v>
      </c>
      <c r="G3120" s="2" t="s">
        <v>10530</v>
      </c>
      <c r="H3120" s="2" t="s">
        <v>190</v>
      </c>
      <c r="I3120" s="2" t="s">
        <v>7418</v>
      </c>
      <c r="J3120" s="2" t="s">
        <v>356</v>
      </c>
      <c r="K3120" s="9">
        <v>700</v>
      </c>
      <c r="L3120" s="9">
        <v>1663</v>
      </c>
      <c r="M3120" s="5">
        <v>72</v>
      </c>
      <c r="N3120" s="5">
        <v>7</v>
      </c>
      <c r="O3120" s="5">
        <v>48.51</v>
      </c>
      <c r="P3120" s="5">
        <v>277.43</v>
      </c>
      <c r="Q3120" s="2">
        <f t="shared" si="289"/>
        <v>228.92000000000002</v>
      </c>
      <c r="R3120" s="5">
        <f t="shared" si="290"/>
        <v>228.92000000000002</v>
      </c>
      <c r="S3120" s="11">
        <f t="shared" si="291"/>
        <v>4.7190270047412906</v>
      </c>
      <c r="T3120" s="5">
        <v>4.33</v>
      </c>
      <c r="U3120" s="5">
        <v>0.67</v>
      </c>
      <c r="V3120" s="5">
        <v>6.93</v>
      </c>
      <c r="W3120" s="12">
        <f t="shared" si="292"/>
        <v>9.7222222222222224E-2</v>
      </c>
      <c r="X3120" s="2" t="str">
        <f t="shared" si="293"/>
        <v>SCALE</v>
      </c>
      <c r="Y3120" s="22" t="str">
        <f t="shared" si="294"/>
        <v>High (501-750)</v>
      </c>
    </row>
    <row r="3121" spans="1:25">
      <c r="A3121" s="2" t="s">
        <v>10531</v>
      </c>
      <c r="B3121" s="2" t="s">
        <v>950</v>
      </c>
      <c r="C3121" s="2" t="s">
        <v>21</v>
      </c>
      <c r="D3121" s="2" t="s">
        <v>1956</v>
      </c>
      <c r="E3121" s="2" t="s">
        <v>40</v>
      </c>
      <c r="F3121" s="5">
        <v>1690</v>
      </c>
      <c r="G3121" s="2" t="s">
        <v>10532</v>
      </c>
      <c r="H3121" s="2" t="s">
        <v>312</v>
      </c>
      <c r="I3121" s="2" t="s">
        <v>7418</v>
      </c>
      <c r="J3121" s="2" t="s">
        <v>319</v>
      </c>
      <c r="K3121" s="9">
        <v>1000</v>
      </c>
      <c r="L3121" s="9">
        <v>556</v>
      </c>
      <c r="M3121" s="5">
        <v>11</v>
      </c>
      <c r="N3121" s="5">
        <v>0</v>
      </c>
      <c r="O3121" s="5">
        <v>7.44</v>
      </c>
      <c r="P3121" s="5">
        <v>0</v>
      </c>
      <c r="Q3121" s="2">
        <f t="shared" si="289"/>
        <v>-7.44</v>
      </c>
      <c r="R3121" s="5">
        <f t="shared" si="290"/>
        <v>-7.44</v>
      </c>
      <c r="S3121" s="11">
        <f t="shared" si="291"/>
        <v>-1</v>
      </c>
      <c r="T3121" s="5">
        <v>1.98</v>
      </c>
      <c r="U3121" s="5">
        <v>0.68</v>
      </c>
      <c r="V3121" s="5">
        <v>0</v>
      </c>
      <c r="W3121" s="12">
        <f t="shared" si="292"/>
        <v>0</v>
      </c>
      <c r="X3121" s="2" t="str">
        <f t="shared" si="293"/>
        <v>PAUSE</v>
      </c>
      <c r="Y3121" s="22" t="str">
        <f t="shared" si="294"/>
        <v>Premium (751-1000)</v>
      </c>
    </row>
    <row r="3122" spans="1:25">
      <c r="A3122" s="2" t="s">
        <v>10533</v>
      </c>
      <c r="B3122" s="2" t="s">
        <v>2996</v>
      </c>
      <c r="C3122" s="2" t="s">
        <v>1056</v>
      </c>
      <c r="D3122" s="2" t="s">
        <v>236</v>
      </c>
      <c r="E3122" s="2" t="s">
        <v>237</v>
      </c>
      <c r="F3122" s="5">
        <v>1600</v>
      </c>
      <c r="G3122" s="2" t="s">
        <v>10534</v>
      </c>
      <c r="H3122" s="2" t="s">
        <v>344</v>
      </c>
      <c r="I3122" s="2" t="s">
        <v>7418</v>
      </c>
      <c r="J3122" s="2" t="s">
        <v>27</v>
      </c>
      <c r="K3122" s="9">
        <v>1000</v>
      </c>
      <c r="L3122" s="9">
        <v>951</v>
      </c>
      <c r="M3122" s="5">
        <v>19</v>
      </c>
      <c r="N3122" s="5">
        <v>0</v>
      </c>
      <c r="O3122" s="5">
        <v>14</v>
      </c>
      <c r="P3122" s="5">
        <v>0</v>
      </c>
      <c r="Q3122" s="2">
        <f t="shared" si="289"/>
        <v>-14</v>
      </c>
      <c r="R3122" s="5">
        <f t="shared" si="290"/>
        <v>-14</v>
      </c>
      <c r="S3122" s="11">
        <f t="shared" si="291"/>
        <v>-1</v>
      </c>
      <c r="T3122" s="5">
        <v>2</v>
      </c>
      <c r="U3122" s="5">
        <v>0.74</v>
      </c>
      <c r="V3122" s="5">
        <v>0</v>
      </c>
      <c r="W3122" s="12">
        <f t="shared" si="292"/>
        <v>0</v>
      </c>
      <c r="X3122" s="2" t="str">
        <f t="shared" si="293"/>
        <v>PAUSE</v>
      </c>
      <c r="Y3122" s="22" t="str">
        <f t="shared" si="294"/>
        <v>Premium (751-1000)</v>
      </c>
    </row>
    <row r="3123" spans="1:25">
      <c r="A3123" s="2" t="s">
        <v>10535</v>
      </c>
      <c r="B3123" s="2" t="s">
        <v>10536</v>
      </c>
      <c r="C3123" s="2" t="s">
        <v>10537</v>
      </c>
      <c r="D3123" s="2" t="s">
        <v>10538</v>
      </c>
      <c r="E3123" s="2" t="s">
        <v>953</v>
      </c>
      <c r="F3123" s="5">
        <v>2400</v>
      </c>
      <c r="G3123" s="2" t="s">
        <v>10539</v>
      </c>
      <c r="H3123" s="2" t="s">
        <v>253</v>
      </c>
      <c r="I3123" s="2" t="s">
        <v>7418</v>
      </c>
      <c r="J3123" s="2" t="s">
        <v>127</v>
      </c>
      <c r="K3123" s="9">
        <v>800</v>
      </c>
      <c r="L3123" s="9">
        <v>1257</v>
      </c>
      <c r="M3123" s="5">
        <v>41</v>
      </c>
      <c r="N3123" s="5">
        <v>4</v>
      </c>
      <c r="O3123" s="5">
        <v>34.67</v>
      </c>
      <c r="P3123" s="5">
        <v>186.63</v>
      </c>
      <c r="Q3123" s="2">
        <f t="shared" si="289"/>
        <v>151.95999999999998</v>
      </c>
      <c r="R3123" s="5">
        <f t="shared" si="290"/>
        <v>151.95999999999998</v>
      </c>
      <c r="S3123" s="11">
        <f t="shared" si="291"/>
        <v>4.3830400922988169</v>
      </c>
      <c r="T3123" s="5">
        <v>3.26</v>
      </c>
      <c r="U3123" s="5">
        <v>0.85</v>
      </c>
      <c r="V3123" s="5">
        <v>8.67</v>
      </c>
      <c r="W3123" s="12">
        <f t="shared" si="292"/>
        <v>9.7560975609756101E-2</v>
      </c>
      <c r="X3123" s="2" t="str">
        <f t="shared" si="293"/>
        <v>SCALE</v>
      </c>
      <c r="Y3123" s="22" t="str">
        <f t="shared" si="294"/>
        <v>Premium (751-1000)</v>
      </c>
    </row>
    <row r="3124" spans="1:25">
      <c r="A3124" s="2" t="s">
        <v>10540</v>
      </c>
      <c r="B3124" s="2" t="s">
        <v>10541</v>
      </c>
      <c r="C3124" s="2" t="s">
        <v>10542</v>
      </c>
      <c r="D3124" s="2" t="s">
        <v>721</v>
      </c>
      <c r="E3124" s="2" t="s">
        <v>112</v>
      </c>
      <c r="F3124" s="5">
        <v>3813</v>
      </c>
      <c r="G3124" s="2" t="s">
        <v>7404</v>
      </c>
      <c r="H3124" s="2" t="s">
        <v>190</v>
      </c>
      <c r="I3124" s="2" t="s">
        <v>7418</v>
      </c>
      <c r="J3124" s="2" t="s">
        <v>88</v>
      </c>
      <c r="K3124" s="9">
        <v>800</v>
      </c>
      <c r="L3124" s="9">
        <v>1107</v>
      </c>
      <c r="M3124" s="5">
        <v>31</v>
      </c>
      <c r="N3124" s="5">
        <v>3</v>
      </c>
      <c r="O3124" s="5">
        <v>26.09</v>
      </c>
      <c r="P3124" s="5">
        <v>192.86</v>
      </c>
      <c r="Q3124" s="2">
        <f t="shared" si="289"/>
        <v>166.77</v>
      </c>
      <c r="R3124" s="5">
        <f t="shared" si="290"/>
        <v>166.77</v>
      </c>
      <c r="S3124" s="11">
        <f t="shared" si="291"/>
        <v>6.3921042545036419</v>
      </c>
      <c r="T3124" s="5">
        <v>2.8</v>
      </c>
      <c r="U3124" s="5">
        <v>0.84</v>
      </c>
      <c r="V3124" s="5">
        <v>8.6999999999999993</v>
      </c>
      <c r="W3124" s="12">
        <f t="shared" si="292"/>
        <v>9.6774193548387094E-2</v>
      </c>
      <c r="X3124" s="2" t="str">
        <f t="shared" si="293"/>
        <v>SCALE</v>
      </c>
      <c r="Y3124" s="22" t="str">
        <f t="shared" si="294"/>
        <v>Premium (751-1000)</v>
      </c>
    </row>
    <row r="3125" spans="1:25">
      <c r="A3125" s="2" t="s">
        <v>10543</v>
      </c>
      <c r="B3125" s="2" t="s">
        <v>10544</v>
      </c>
      <c r="C3125" s="2" t="s">
        <v>10545</v>
      </c>
      <c r="D3125" s="2" t="s">
        <v>5539</v>
      </c>
      <c r="E3125" s="2" t="s">
        <v>112</v>
      </c>
      <c r="F3125" s="5">
        <v>2400</v>
      </c>
      <c r="G3125" s="2" t="s">
        <v>10546</v>
      </c>
      <c r="H3125" s="2" t="s">
        <v>72</v>
      </c>
      <c r="I3125" s="2" t="s">
        <v>7418</v>
      </c>
      <c r="J3125" s="2" t="s">
        <v>59</v>
      </c>
      <c r="K3125" s="9">
        <v>200</v>
      </c>
      <c r="L3125" s="9">
        <v>1747</v>
      </c>
      <c r="M3125" s="5">
        <v>36</v>
      </c>
      <c r="N3125" s="5">
        <v>0</v>
      </c>
      <c r="O3125" s="5">
        <v>25.45</v>
      </c>
      <c r="P3125" s="5">
        <v>0</v>
      </c>
      <c r="Q3125" s="2">
        <f t="shared" si="289"/>
        <v>-25.45</v>
      </c>
      <c r="R3125" s="5">
        <f t="shared" si="290"/>
        <v>-25.45</v>
      </c>
      <c r="S3125" s="11">
        <f t="shared" si="291"/>
        <v>-1</v>
      </c>
      <c r="T3125" s="5">
        <v>2.06</v>
      </c>
      <c r="U3125" s="5">
        <v>0.71</v>
      </c>
      <c r="V3125" s="5">
        <v>0</v>
      </c>
      <c r="W3125" s="12">
        <f t="shared" si="292"/>
        <v>0</v>
      </c>
      <c r="X3125" s="2" t="str">
        <f t="shared" si="293"/>
        <v>PAUSE</v>
      </c>
      <c r="Y3125" s="22" t="str">
        <f t="shared" si="294"/>
        <v>Low (100-300)</v>
      </c>
    </row>
    <row r="3126" spans="1:25">
      <c r="A3126" s="2" t="s">
        <v>10547</v>
      </c>
      <c r="B3126" s="2" t="s">
        <v>8202</v>
      </c>
      <c r="C3126" s="2" t="s">
        <v>10548</v>
      </c>
      <c r="D3126" s="2" t="s">
        <v>5885</v>
      </c>
      <c r="E3126" s="2" t="s">
        <v>850</v>
      </c>
      <c r="F3126" s="5">
        <v>4300</v>
      </c>
      <c r="G3126" s="2" t="s">
        <v>10549</v>
      </c>
      <c r="H3126" s="2" t="s">
        <v>72</v>
      </c>
      <c r="I3126" s="2" t="s">
        <v>7418</v>
      </c>
      <c r="J3126" s="2" t="s">
        <v>458</v>
      </c>
      <c r="K3126" s="9">
        <v>1000</v>
      </c>
      <c r="L3126" s="9">
        <v>2428</v>
      </c>
      <c r="M3126" s="5">
        <v>54</v>
      </c>
      <c r="N3126" s="5">
        <v>0</v>
      </c>
      <c r="O3126" s="5">
        <v>22.31</v>
      </c>
      <c r="P3126" s="5">
        <v>0</v>
      </c>
      <c r="Q3126" s="2">
        <f t="shared" si="289"/>
        <v>-22.31</v>
      </c>
      <c r="R3126" s="5">
        <f t="shared" si="290"/>
        <v>-22.31</v>
      </c>
      <c r="S3126" s="11">
        <f t="shared" si="291"/>
        <v>-1</v>
      </c>
      <c r="T3126" s="5">
        <v>2.2200000000000002</v>
      </c>
      <c r="U3126" s="5">
        <v>0.41</v>
      </c>
      <c r="V3126" s="5">
        <v>0</v>
      </c>
      <c r="W3126" s="12">
        <f t="shared" si="292"/>
        <v>0</v>
      </c>
      <c r="X3126" s="2" t="str">
        <f t="shared" si="293"/>
        <v>PAUSE</v>
      </c>
      <c r="Y3126" s="22" t="str">
        <f t="shared" si="294"/>
        <v>Premium (751-1000)</v>
      </c>
    </row>
    <row r="3127" spans="1:25">
      <c r="A3127" s="2" t="s">
        <v>10550</v>
      </c>
      <c r="B3127" s="2" t="s">
        <v>3594</v>
      </c>
      <c r="C3127" s="2" t="s">
        <v>10551</v>
      </c>
      <c r="D3127" s="2" t="s">
        <v>6832</v>
      </c>
      <c r="E3127" s="2" t="s">
        <v>125</v>
      </c>
      <c r="F3127" s="5">
        <v>3600</v>
      </c>
      <c r="G3127" s="2" t="s">
        <v>10552</v>
      </c>
      <c r="H3127" s="2" t="s">
        <v>102</v>
      </c>
      <c r="I3127" s="2" t="s">
        <v>7418</v>
      </c>
      <c r="J3127" s="2" t="s">
        <v>95</v>
      </c>
      <c r="K3127" s="9">
        <v>500</v>
      </c>
      <c r="L3127" s="9">
        <v>1710</v>
      </c>
      <c r="M3127" s="5">
        <v>50</v>
      </c>
      <c r="N3127" s="5">
        <v>5</v>
      </c>
      <c r="O3127" s="5">
        <v>24.03</v>
      </c>
      <c r="P3127" s="5">
        <v>320.99</v>
      </c>
      <c r="Q3127" s="2">
        <f t="shared" si="289"/>
        <v>296.96000000000004</v>
      </c>
      <c r="R3127" s="5">
        <f t="shared" si="290"/>
        <v>296.96000000000004</v>
      </c>
      <c r="S3127" s="11">
        <f t="shared" si="291"/>
        <v>12.357885975863505</v>
      </c>
      <c r="T3127" s="5">
        <v>2.92</v>
      </c>
      <c r="U3127" s="5">
        <v>0.48</v>
      </c>
      <c r="V3127" s="5">
        <v>4.8099999999999996</v>
      </c>
      <c r="W3127" s="12">
        <f t="shared" si="292"/>
        <v>0.1</v>
      </c>
      <c r="X3127" s="2" t="str">
        <f t="shared" si="293"/>
        <v>SCALE</v>
      </c>
      <c r="Y3127" s="22" t="str">
        <f t="shared" si="294"/>
        <v>Mid (301-500)</v>
      </c>
    </row>
    <row r="3128" spans="1:25">
      <c r="A3128" s="2" t="s">
        <v>10553</v>
      </c>
      <c r="B3128" s="2" t="s">
        <v>983</v>
      </c>
      <c r="C3128" s="2" t="s">
        <v>4375</v>
      </c>
      <c r="D3128" s="2" t="s">
        <v>10554</v>
      </c>
      <c r="E3128" s="2" t="s">
        <v>188</v>
      </c>
      <c r="F3128" s="5">
        <v>3500</v>
      </c>
      <c r="G3128" s="2" t="s">
        <v>10555</v>
      </c>
      <c r="H3128" s="2" t="s">
        <v>167</v>
      </c>
      <c r="I3128" s="2" t="s">
        <v>7418</v>
      </c>
      <c r="J3128" s="2" t="s">
        <v>217</v>
      </c>
      <c r="K3128" s="9">
        <v>600</v>
      </c>
      <c r="L3128" s="9">
        <v>2012</v>
      </c>
      <c r="M3128" s="5">
        <v>48</v>
      </c>
      <c r="N3128" s="5">
        <v>1</v>
      </c>
      <c r="O3128" s="5">
        <v>29.18</v>
      </c>
      <c r="P3128" s="5">
        <v>57.24</v>
      </c>
      <c r="Q3128" s="2">
        <f t="shared" si="289"/>
        <v>28.060000000000002</v>
      </c>
      <c r="R3128" s="5">
        <f t="shared" si="290"/>
        <v>28.060000000000002</v>
      </c>
      <c r="S3128" s="11">
        <f t="shared" si="291"/>
        <v>0.96161754626456486</v>
      </c>
      <c r="T3128" s="5">
        <v>2.39</v>
      </c>
      <c r="U3128" s="5">
        <v>0.61</v>
      </c>
      <c r="V3128" s="5">
        <v>29.18</v>
      </c>
      <c r="W3128" s="12">
        <f t="shared" si="292"/>
        <v>2.0833333333333332E-2</v>
      </c>
      <c r="X3128" s="2" t="str">
        <f t="shared" si="293"/>
        <v>SCALE</v>
      </c>
      <c r="Y3128" s="22" t="str">
        <f t="shared" si="294"/>
        <v>High (501-750)</v>
      </c>
    </row>
    <row r="3129" spans="1:25">
      <c r="A3129" s="2" t="s">
        <v>10556</v>
      </c>
      <c r="B3129" s="2" t="s">
        <v>10557</v>
      </c>
      <c r="C3129" s="2" t="s">
        <v>10558</v>
      </c>
      <c r="D3129" s="2" t="s">
        <v>204</v>
      </c>
      <c r="E3129" s="2" t="s">
        <v>56</v>
      </c>
      <c r="F3129" s="5">
        <v>1100</v>
      </c>
      <c r="G3129" s="2" t="s">
        <v>10559</v>
      </c>
      <c r="H3129" s="2" t="s">
        <v>65</v>
      </c>
      <c r="I3129" s="2" t="s">
        <v>7418</v>
      </c>
      <c r="J3129" s="2" t="s">
        <v>183</v>
      </c>
      <c r="K3129" s="9">
        <v>1000</v>
      </c>
      <c r="L3129" s="9">
        <v>2298</v>
      </c>
      <c r="M3129" s="5">
        <v>81</v>
      </c>
      <c r="N3129" s="5">
        <v>0</v>
      </c>
      <c r="O3129" s="5">
        <v>57.92</v>
      </c>
      <c r="P3129" s="5">
        <v>0</v>
      </c>
      <c r="Q3129" s="2">
        <f t="shared" si="289"/>
        <v>-57.92</v>
      </c>
      <c r="R3129" s="5">
        <f t="shared" si="290"/>
        <v>-57.92</v>
      </c>
      <c r="S3129" s="11">
        <f t="shared" si="291"/>
        <v>-1</v>
      </c>
      <c r="T3129" s="5">
        <v>3.52</v>
      </c>
      <c r="U3129" s="5">
        <v>0.72</v>
      </c>
      <c r="V3129" s="5">
        <v>0</v>
      </c>
      <c r="W3129" s="12">
        <f t="shared" si="292"/>
        <v>0</v>
      </c>
      <c r="X3129" s="2" t="str">
        <f t="shared" si="293"/>
        <v>PAUSE</v>
      </c>
      <c r="Y3129" s="22" t="str">
        <f t="shared" si="294"/>
        <v>Premium (751-1000)</v>
      </c>
    </row>
    <row r="3130" spans="1:25">
      <c r="A3130" s="2" t="s">
        <v>10560</v>
      </c>
      <c r="B3130" s="2" t="s">
        <v>7880</v>
      </c>
      <c r="C3130" s="2" t="s">
        <v>10561</v>
      </c>
      <c r="D3130" s="2" t="s">
        <v>655</v>
      </c>
      <c r="E3130" s="2" t="s">
        <v>125</v>
      </c>
      <c r="F3130" s="5">
        <v>1600</v>
      </c>
      <c r="G3130" s="2" t="s">
        <v>10562</v>
      </c>
      <c r="H3130" s="2" t="s">
        <v>58</v>
      </c>
      <c r="I3130" s="2" t="s">
        <v>7418</v>
      </c>
      <c r="J3130" s="2" t="s">
        <v>135</v>
      </c>
      <c r="K3130" s="9">
        <v>1000</v>
      </c>
      <c r="L3130" s="9">
        <v>1819</v>
      </c>
      <c r="M3130" s="5">
        <v>29</v>
      </c>
      <c r="N3130" s="5">
        <v>3</v>
      </c>
      <c r="O3130" s="5">
        <v>24.15</v>
      </c>
      <c r="P3130" s="5">
        <v>198.69</v>
      </c>
      <c r="Q3130" s="2">
        <f t="shared" si="289"/>
        <v>174.54</v>
      </c>
      <c r="R3130" s="5">
        <f t="shared" si="290"/>
        <v>174.54</v>
      </c>
      <c r="S3130" s="11">
        <f t="shared" si="291"/>
        <v>7.2273291925465841</v>
      </c>
      <c r="T3130" s="5">
        <v>1.59</v>
      </c>
      <c r="U3130" s="5">
        <v>0.83</v>
      </c>
      <c r="V3130" s="5">
        <v>8.0500000000000007</v>
      </c>
      <c r="W3130" s="12">
        <f t="shared" si="292"/>
        <v>0.10344827586206896</v>
      </c>
      <c r="X3130" s="2" t="str">
        <f t="shared" si="293"/>
        <v>SCALE</v>
      </c>
      <c r="Y3130" s="22" t="str">
        <f t="shared" si="294"/>
        <v>Premium (751-1000)</v>
      </c>
    </row>
    <row r="3131" spans="1:25">
      <c r="A3131" s="2" t="s">
        <v>10563</v>
      </c>
      <c r="B3131" s="2" t="s">
        <v>295</v>
      </c>
      <c r="C3131" s="2" t="s">
        <v>10564</v>
      </c>
      <c r="D3131" s="2" t="s">
        <v>10565</v>
      </c>
      <c r="E3131" s="2" t="s">
        <v>125</v>
      </c>
      <c r="F3131" s="5">
        <v>1270</v>
      </c>
      <c r="G3131" s="2" t="s">
        <v>10566</v>
      </c>
      <c r="H3131" s="2" t="s">
        <v>42</v>
      </c>
      <c r="I3131" s="2" t="s">
        <v>7418</v>
      </c>
      <c r="J3131" s="2" t="s">
        <v>59</v>
      </c>
      <c r="K3131" s="9">
        <v>300</v>
      </c>
      <c r="L3131" s="9">
        <v>2002</v>
      </c>
      <c r="M3131" s="5">
        <v>59</v>
      </c>
      <c r="N3131" s="5">
        <v>0</v>
      </c>
      <c r="O3131" s="5">
        <v>27.84</v>
      </c>
      <c r="P3131" s="5">
        <v>0</v>
      </c>
      <c r="Q3131" s="2">
        <f t="shared" si="289"/>
        <v>-27.84</v>
      </c>
      <c r="R3131" s="5">
        <f t="shared" si="290"/>
        <v>-27.84</v>
      </c>
      <c r="S3131" s="11">
        <f t="shared" si="291"/>
        <v>-1</v>
      </c>
      <c r="T3131" s="5">
        <v>2.95</v>
      </c>
      <c r="U3131" s="5">
        <v>0.47</v>
      </c>
      <c r="V3131" s="5">
        <v>0</v>
      </c>
      <c r="W3131" s="12">
        <f t="shared" si="292"/>
        <v>0</v>
      </c>
      <c r="X3131" s="2" t="str">
        <f t="shared" si="293"/>
        <v>PAUSE</v>
      </c>
      <c r="Y3131" s="22" t="str">
        <f t="shared" si="294"/>
        <v>Low (100-300)</v>
      </c>
    </row>
    <row r="3132" spans="1:25">
      <c r="A3132" s="2" t="s">
        <v>10567</v>
      </c>
      <c r="B3132" s="2" t="s">
        <v>10568</v>
      </c>
      <c r="C3132" s="2" t="s">
        <v>767</v>
      </c>
      <c r="D3132" s="2" t="s">
        <v>3588</v>
      </c>
      <c r="E3132" s="2" t="s">
        <v>40</v>
      </c>
      <c r="F3132" s="5">
        <v>2438</v>
      </c>
      <c r="G3132" s="2" t="s">
        <v>10569</v>
      </c>
      <c r="H3132" s="2" t="s">
        <v>312</v>
      </c>
      <c r="I3132" s="2" t="s">
        <v>7418</v>
      </c>
      <c r="J3132" s="2" t="s">
        <v>382</v>
      </c>
      <c r="K3132" s="9">
        <v>500</v>
      </c>
      <c r="L3132" s="9">
        <v>1726</v>
      </c>
      <c r="M3132" s="5">
        <v>36</v>
      </c>
      <c r="N3132" s="5">
        <v>0</v>
      </c>
      <c r="O3132" s="5">
        <v>17.079999999999998</v>
      </c>
      <c r="P3132" s="5">
        <v>0</v>
      </c>
      <c r="Q3132" s="2">
        <f t="shared" si="289"/>
        <v>-17.079999999999998</v>
      </c>
      <c r="R3132" s="5">
        <f t="shared" si="290"/>
        <v>-17.079999999999998</v>
      </c>
      <c r="S3132" s="11">
        <f t="shared" si="291"/>
        <v>-1</v>
      </c>
      <c r="T3132" s="5">
        <v>2.09</v>
      </c>
      <c r="U3132" s="5">
        <v>0.47</v>
      </c>
      <c r="V3132" s="5">
        <v>0</v>
      </c>
      <c r="W3132" s="12">
        <f t="shared" si="292"/>
        <v>0</v>
      </c>
      <c r="X3132" s="2" t="str">
        <f t="shared" si="293"/>
        <v>PAUSE</v>
      </c>
      <c r="Y3132" s="22" t="str">
        <f t="shared" si="294"/>
        <v>Mid (301-500)</v>
      </c>
    </row>
    <row r="3133" spans="1:25">
      <c r="A3133" s="2" t="s">
        <v>10570</v>
      </c>
      <c r="B3133" s="2" t="s">
        <v>10303</v>
      </c>
      <c r="C3133" s="2" t="s">
        <v>10571</v>
      </c>
      <c r="D3133" s="2" t="s">
        <v>175</v>
      </c>
      <c r="E3133" s="2" t="s">
        <v>23</v>
      </c>
      <c r="F3133" s="5">
        <v>1400</v>
      </c>
      <c r="G3133" s="2" t="s">
        <v>10572</v>
      </c>
      <c r="H3133" s="2" t="s">
        <v>266</v>
      </c>
      <c r="I3133" s="2" t="s">
        <v>7418</v>
      </c>
      <c r="J3133" s="2" t="s">
        <v>206</v>
      </c>
      <c r="K3133" s="9">
        <v>800</v>
      </c>
      <c r="L3133" s="9">
        <v>900</v>
      </c>
      <c r="M3133" s="5">
        <v>31</v>
      </c>
      <c r="N3133" s="5">
        <v>0</v>
      </c>
      <c r="O3133" s="5">
        <v>18.84</v>
      </c>
      <c r="P3133" s="5">
        <v>0</v>
      </c>
      <c r="Q3133" s="2">
        <f t="shared" si="289"/>
        <v>-18.84</v>
      </c>
      <c r="R3133" s="5">
        <f t="shared" si="290"/>
        <v>-18.84</v>
      </c>
      <c r="S3133" s="11">
        <f t="shared" si="291"/>
        <v>-1</v>
      </c>
      <c r="T3133" s="5">
        <v>3.44</v>
      </c>
      <c r="U3133" s="5">
        <v>0.61</v>
      </c>
      <c r="V3133" s="5">
        <v>0</v>
      </c>
      <c r="W3133" s="12">
        <f t="shared" si="292"/>
        <v>0</v>
      </c>
      <c r="X3133" s="2" t="str">
        <f t="shared" si="293"/>
        <v>PAUSE</v>
      </c>
      <c r="Y3133" s="22" t="str">
        <f t="shared" si="294"/>
        <v>Premium (751-1000)</v>
      </c>
    </row>
    <row r="3134" spans="1:25">
      <c r="A3134" s="2" t="s">
        <v>10573</v>
      </c>
      <c r="B3134" s="2" t="s">
        <v>10574</v>
      </c>
      <c r="C3134" s="2" t="s">
        <v>10575</v>
      </c>
      <c r="D3134" s="2" t="s">
        <v>4296</v>
      </c>
      <c r="E3134" s="2" t="s">
        <v>78</v>
      </c>
      <c r="F3134" s="5">
        <v>1500</v>
      </c>
      <c r="G3134" s="2" t="s">
        <v>4796</v>
      </c>
      <c r="H3134" s="2" t="s">
        <v>34</v>
      </c>
      <c r="I3134" s="2" t="s">
        <v>7418</v>
      </c>
      <c r="J3134" s="2" t="s">
        <v>356</v>
      </c>
      <c r="K3134" s="9">
        <v>400</v>
      </c>
      <c r="L3134" s="9">
        <v>1322</v>
      </c>
      <c r="M3134" s="5">
        <v>57</v>
      </c>
      <c r="N3134" s="5">
        <v>5</v>
      </c>
      <c r="O3134" s="5">
        <v>29.89</v>
      </c>
      <c r="P3134" s="5">
        <v>328.22</v>
      </c>
      <c r="Q3134" s="2">
        <f t="shared" si="289"/>
        <v>298.33000000000004</v>
      </c>
      <c r="R3134" s="5">
        <f t="shared" si="290"/>
        <v>298.33000000000004</v>
      </c>
      <c r="S3134" s="11">
        <f t="shared" si="291"/>
        <v>9.9809300769488143</v>
      </c>
      <c r="T3134" s="5">
        <v>4.3099999999999996</v>
      </c>
      <c r="U3134" s="5">
        <v>0.52</v>
      </c>
      <c r="V3134" s="5">
        <v>5.98</v>
      </c>
      <c r="W3134" s="12">
        <f t="shared" si="292"/>
        <v>8.771929824561403E-2</v>
      </c>
      <c r="X3134" s="2" t="str">
        <f t="shared" si="293"/>
        <v>SCALE</v>
      </c>
      <c r="Y3134" s="22" t="str">
        <f t="shared" si="294"/>
        <v>Mid (301-500)</v>
      </c>
    </row>
    <row r="3135" spans="1:25">
      <c r="A3135" s="2" t="s">
        <v>10576</v>
      </c>
      <c r="B3135" s="2" t="s">
        <v>10577</v>
      </c>
      <c r="C3135" s="2" t="s">
        <v>10578</v>
      </c>
      <c r="D3135" s="2" t="s">
        <v>1603</v>
      </c>
      <c r="E3135" s="2" t="s">
        <v>32</v>
      </c>
      <c r="F3135" s="5">
        <v>2000</v>
      </c>
      <c r="G3135" s="2" t="s">
        <v>10579</v>
      </c>
      <c r="H3135" s="2" t="s">
        <v>134</v>
      </c>
      <c r="I3135" s="2" t="s">
        <v>7418</v>
      </c>
      <c r="J3135" s="2" t="s">
        <v>177</v>
      </c>
      <c r="K3135" s="9">
        <v>400</v>
      </c>
      <c r="L3135" s="9">
        <v>1470</v>
      </c>
      <c r="M3135" s="5">
        <v>44</v>
      </c>
      <c r="N3135" s="5">
        <v>1</v>
      </c>
      <c r="O3135" s="5">
        <v>27.76</v>
      </c>
      <c r="P3135" s="5">
        <v>48.56</v>
      </c>
      <c r="Q3135" s="2">
        <f t="shared" si="289"/>
        <v>20.8</v>
      </c>
      <c r="R3135" s="5">
        <f t="shared" si="290"/>
        <v>20.8</v>
      </c>
      <c r="S3135" s="11">
        <f t="shared" si="291"/>
        <v>0.74927953890489907</v>
      </c>
      <c r="T3135" s="5">
        <v>2.99</v>
      </c>
      <c r="U3135" s="5">
        <v>0.63</v>
      </c>
      <c r="V3135" s="5">
        <v>27.76</v>
      </c>
      <c r="W3135" s="12">
        <f t="shared" si="292"/>
        <v>2.2727272727272728E-2</v>
      </c>
      <c r="X3135" s="2" t="str">
        <f t="shared" si="293"/>
        <v>SCALE</v>
      </c>
      <c r="Y3135" s="22" t="str">
        <f t="shared" si="294"/>
        <v>Mid (301-500)</v>
      </c>
    </row>
    <row r="3136" spans="1:25">
      <c r="A3136" s="2" t="s">
        <v>10580</v>
      </c>
      <c r="B3136" s="2" t="s">
        <v>435</v>
      </c>
      <c r="C3136" s="2" t="s">
        <v>10581</v>
      </c>
      <c r="D3136" s="2" t="s">
        <v>1258</v>
      </c>
      <c r="E3136" s="2" t="s">
        <v>132</v>
      </c>
      <c r="F3136" s="5">
        <v>1500</v>
      </c>
      <c r="G3136" s="2" t="s">
        <v>10582</v>
      </c>
      <c r="H3136" s="2" t="s">
        <v>102</v>
      </c>
      <c r="I3136" s="2" t="s">
        <v>7418</v>
      </c>
      <c r="J3136" s="2" t="s">
        <v>66</v>
      </c>
      <c r="K3136" s="9">
        <v>600</v>
      </c>
      <c r="L3136" s="9">
        <v>2482</v>
      </c>
      <c r="M3136" s="5">
        <v>51</v>
      </c>
      <c r="N3136" s="5">
        <v>0</v>
      </c>
      <c r="O3136" s="5">
        <v>42.5</v>
      </c>
      <c r="P3136" s="5">
        <v>0</v>
      </c>
      <c r="Q3136" s="2">
        <f t="shared" si="289"/>
        <v>-42.5</v>
      </c>
      <c r="R3136" s="5">
        <f t="shared" si="290"/>
        <v>-42.5</v>
      </c>
      <c r="S3136" s="11">
        <f t="shared" si="291"/>
        <v>-1</v>
      </c>
      <c r="T3136" s="5">
        <v>2.0499999999999998</v>
      </c>
      <c r="U3136" s="5">
        <v>0.83</v>
      </c>
      <c r="V3136" s="5">
        <v>0</v>
      </c>
      <c r="W3136" s="12">
        <f t="shared" si="292"/>
        <v>0</v>
      </c>
      <c r="X3136" s="2" t="str">
        <f t="shared" si="293"/>
        <v>PAUSE</v>
      </c>
      <c r="Y3136" s="22" t="str">
        <f t="shared" si="294"/>
        <v>High (501-750)</v>
      </c>
    </row>
    <row r="3137" spans="1:25">
      <c r="A3137" s="2" t="s">
        <v>10583</v>
      </c>
      <c r="B3137" s="2" t="s">
        <v>10584</v>
      </c>
      <c r="C3137" s="2" t="s">
        <v>83</v>
      </c>
      <c r="D3137" s="2" t="s">
        <v>264</v>
      </c>
      <c r="E3137" s="2" t="s">
        <v>23</v>
      </c>
      <c r="F3137" s="5">
        <v>2253</v>
      </c>
      <c r="G3137" s="2" t="s">
        <v>176</v>
      </c>
      <c r="H3137" s="2" t="s">
        <v>102</v>
      </c>
      <c r="I3137" s="2" t="s">
        <v>7418</v>
      </c>
      <c r="J3137" s="2" t="s">
        <v>699</v>
      </c>
      <c r="K3137" s="9">
        <v>500</v>
      </c>
      <c r="L3137" s="9">
        <v>704</v>
      </c>
      <c r="M3137" s="5">
        <v>20</v>
      </c>
      <c r="N3137" s="5">
        <v>2</v>
      </c>
      <c r="O3137" s="5">
        <v>16.2</v>
      </c>
      <c r="P3137" s="5">
        <v>86.63</v>
      </c>
      <c r="Q3137" s="2">
        <f t="shared" si="289"/>
        <v>70.429999999999993</v>
      </c>
      <c r="R3137" s="5">
        <f t="shared" si="290"/>
        <v>70.429999999999993</v>
      </c>
      <c r="S3137" s="11">
        <f t="shared" si="291"/>
        <v>4.3475308641975303</v>
      </c>
      <c r="T3137" s="5">
        <v>2.84</v>
      </c>
      <c r="U3137" s="5">
        <v>0.81</v>
      </c>
      <c r="V3137" s="5">
        <v>8.1</v>
      </c>
      <c r="W3137" s="12">
        <f t="shared" si="292"/>
        <v>0.1</v>
      </c>
      <c r="X3137" s="2" t="str">
        <f t="shared" si="293"/>
        <v>SCALE</v>
      </c>
      <c r="Y3137" s="22" t="str">
        <f t="shared" si="294"/>
        <v>Mid (301-500)</v>
      </c>
    </row>
    <row r="3138" spans="1:25">
      <c r="A3138" s="2" t="s">
        <v>10585</v>
      </c>
      <c r="B3138" s="2" t="s">
        <v>219</v>
      </c>
      <c r="C3138" s="2" t="s">
        <v>2318</v>
      </c>
      <c r="D3138" s="2" t="s">
        <v>251</v>
      </c>
      <c r="E3138" s="2" t="s">
        <v>23</v>
      </c>
      <c r="F3138" s="5">
        <v>1800</v>
      </c>
      <c r="G3138" s="2" t="s">
        <v>355</v>
      </c>
      <c r="H3138" s="2" t="s">
        <v>94</v>
      </c>
      <c r="I3138" s="2" t="s">
        <v>7418</v>
      </c>
      <c r="J3138" s="2" t="s">
        <v>293</v>
      </c>
      <c r="K3138" s="9">
        <v>1000</v>
      </c>
      <c r="L3138" s="9">
        <v>1743</v>
      </c>
      <c r="M3138" s="5">
        <v>73</v>
      </c>
      <c r="N3138" s="5">
        <v>8</v>
      </c>
      <c r="O3138" s="5">
        <v>41.08</v>
      </c>
      <c r="P3138" s="5">
        <v>577.98</v>
      </c>
      <c r="Q3138" s="2">
        <f t="shared" si="289"/>
        <v>536.9</v>
      </c>
      <c r="R3138" s="5">
        <f t="shared" si="290"/>
        <v>536.9</v>
      </c>
      <c r="S3138" s="11">
        <f t="shared" si="291"/>
        <v>13.069620253164556</v>
      </c>
      <c r="T3138" s="5">
        <v>4.1900000000000004</v>
      </c>
      <c r="U3138" s="5">
        <v>0.56000000000000005</v>
      </c>
      <c r="V3138" s="5">
        <v>5.14</v>
      </c>
      <c r="W3138" s="12">
        <f t="shared" si="292"/>
        <v>0.1095890410958904</v>
      </c>
      <c r="X3138" s="2" t="str">
        <f t="shared" si="293"/>
        <v>SCALE</v>
      </c>
      <c r="Y3138" s="22" t="str">
        <f t="shared" si="294"/>
        <v>Premium (751-1000)</v>
      </c>
    </row>
    <row r="3139" spans="1:25">
      <c r="A3139" s="2" t="s">
        <v>10586</v>
      </c>
      <c r="B3139" s="2" t="s">
        <v>398</v>
      </c>
      <c r="C3139" s="2" t="s">
        <v>804</v>
      </c>
      <c r="D3139" s="2" t="s">
        <v>4396</v>
      </c>
      <c r="E3139" s="2" t="s">
        <v>112</v>
      </c>
      <c r="F3139" s="5">
        <v>1900</v>
      </c>
      <c r="G3139" s="2" t="s">
        <v>10587</v>
      </c>
      <c r="H3139" s="2" t="s">
        <v>25</v>
      </c>
      <c r="I3139" s="2" t="s">
        <v>7418</v>
      </c>
      <c r="J3139" s="2" t="s">
        <v>120</v>
      </c>
      <c r="K3139" s="9">
        <v>600</v>
      </c>
      <c r="L3139" s="9">
        <v>550</v>
      </c>
      <c r="M3139" s="5">
        <v>22</v>
      </c>
      <c r="N3139" s="5">
        <v>2</v>
      </c>
      <c r="O3139" s="5">
        <v>18.21</v>
      </c>
      <c r="P3139" s="5">
        <v>85.58</v>
      </c>
      <c r="Q3139" s="2">
        <f t="shared" si="289"/>
        <v>67.37</v>
      </c>
      <c r="R3139" s="5">
        <f t="shared" si="290"/>
        <v>67.37</v>
      </c>
      <c r="S3139" s="11">
        <f t="shared" si="291"/>
        <v>3.6996155958264691</v>
      </c>
      <c r="T3139" s="5">
        <v>4</v>
      </c>
      <c r="U3139" s="5">
        <v>0.83</v>
      </c>
      <c r="V3139" s="5">
        <v>9.1</v>
      </c>
      <c r="W3139" s="12">
        <f t="shared" si="292"/>
        <v>9.0909090909090912E-2</v>
      </c>
      <c r="X3139" s="2" t="str">
        <f t="shared" si="293"/>
        <v>SCALE</v>
      </c>
      <c r="Y3139" s="22" t="str">
        <f t="shared" si="294"/>
        <v>High (501-750)</v>
      </c>
    </row>
    <row r="3140" spans="1:25">
      <c r="A3140" s="2" t="s">
        <v>10588</v>
      </c>
      <c r="B3140" s="2" t="s">
        <v>1343</v>
      </c>
      <c r="C3140" s="2" t="s">
        <v>105</v>
      </c>
      <c r="D3140" s="2" t="s">
        <v>750</v>
      </c>
      <c r="E3140" s="2" t="s">
        <v>132</v>
      </c>
      <c r="F3140" s="5">
        <v>2750</v>
      </c>
      <c r="G3140" s="2" t="s">
        <v>6131</v>
      </c>
      <c r="H3140" s="2" t="s">
        <v>190</v>
      </c>
      <c r="I3140" s="2" t="s">
        <v>7418</v>
      </c>
      <c r="J3140" s="2" t="s">
        <v>73</v>
      </c>
      <c r="K3140" s="9">
        <v>200</v>
      </c>
      <c r="L3140" s="9">
        <v>2172</v>
      </c>
      <c r="M3140" s="5">
        <v>69</v>
      </c>
      <c r="N3140" s="5">
        <v>0</v>
      </c>
      <c r="O3140" s="5">
        <v>52.22</v>
      </c>
      <c r="P3140" s="5">
        <v>0</v>
      </c>
      <c r="Q3140" s="2">
        <f t="shared" si="289"/>
        <v>-52.22</v>
      </c>
      <c r="R3140" s="5">
        <f t="shared" si="290"/>
        <v>-52.22</v>
      </c>
      <c r="S3140" s="11">
        <f t="shared" si="291"/>
        <v>-1</v>
      </c>
      <c r="T3140" s="5">
        <v>3.18</v>
      </c>
      <c r="U3140" s="5">
        <v>0.76</v>
      </c>
      <c r="V3140" s="5">
        <v>0</v>
      </c>
      <c r="W3140" s="12">
        <f t="shared" si="292"/>
        <v>0</v>
      </c>
      <c r="X3140" s="2" t="str">
        <f t="shared" si="293"/>
        <v>PAUSE</v>
      </c>
      <c r="Y3140" s="22" t="str">
        <f t="shared" si="294"/>
        <v>Low (100-300)</v>
      </c>
    </row>
    <row r="3141" spans="1:25">
      <c r="A3141" s="2" t="s">
        <v>10589</v>
      </c>
      <c r="B3141" s="2" t="s">
        <v>1672</v>
      </c>
      <c r="C3141" s="2" t="s">
        <v>5578</v>
      </c>
      <c r="D3141" s="2" t="s">
        <v>6007</v>
      </c>
      <c r="E3141" s="2" t="s">
        <v>56</v>
      </c>
      <c r="F3141" s="5">
        <v>4500</v>
      </c>
      <c r="G3141" s="2" t="s">
        <v>10590</v>
      </c>
      <c r="H3141" s="2" t="s">
        <v>312</v>
      </c>
      <c r="I3141" s="2" t="s">
        <v>7418</v>
      </c>
      <c r="J3141" s="2" t="s">
        <v>319</v>
      </c>
      <c r="K3141" s="9">
        <v>100</v>
      </c>
      <c r="L3141" s="9">
        <v>2185</v>
      </c>
      <c r="M3141" s="5">
        <v>52</v>
      </c>
      <c r="N3141" s="5">
        <v>4</v>
      </c>
      <c r="O3141" s="5">
        <v>27.85</v>
      </c>
      <c r="P3141" s="5">
        <v>201.1</v>
      </c>
      <c r="Q3141" s="2">
        <f t="shared" si="289"/>
        <v>173.25</v>
      </c>
      <c r="R3141" s="5">
        <f t="shared" si="290"/>
        <v>173.25</v>
      </c>
      <c r="S3141" s="11">
        <f t="shared" si="291"/>
        <v>6.2208258527827649</v>
      </c>
      <c r="T3141" s="5">
        <v>2.38</v>
      </c>
      <c r="U3141" s="5">
        <v>0.54</v>
      </c>
      <c r="V3141" s="5">
        <v>6.96</v>
      </c>
      <c r="W3141" s="12">
        <f t="shared" si="292"/>
        <v>7.6923076923076927E-2</v>
      </c>
      <c r="X3141" s="2" t="str">
        <f t="shared" si="293"/>
        <v>SCALE</v>
      </c>
      <c r="Y3141" s="22" t="str">
        <f t="shared" si="294"/>
        <v>Low (100-300)</v>
      </c>
    </row>
    <row r="3142" spans="1:25">
      <c r="A3142" s="2" t="s">
        <v>10591</v>
      </c>
      <c r="B3142" s="2" t="s">
        <v>10592</v>
      </c>
      <c r="C3142" s="2" t="s">
        <v>76</v>
      </c>
      <c r="D3142" s="2" t="s">
        <v>251</v>
      </c>
      <c r="E3142" s="2" t="s">
        <v>23</v>
      </c>
      <c r="F3142" s="5">
        <v>2500</v>
      </c>
      <c r="G3142" s="2" t="s">
        <v>10593</v>
      </c>
      <c r="H3142" s="2" t="s">
        <v>94</v>
      </c>
      <c r="I3142" s="2" t="s">
        <v>7418</v>
      </c>
      <c r="J3142" s="2" t="s">
        <v>120</v>
      </c>
      <c r="K3142" s="9">
        <v>600</v>
      </c>
      <c r="L3142" s="9">
        <v>532</v>
      </c>
      <c r="M3142" s="5">
        <v>16</v>
      </c>
      <c r="N3142" s="5">
        <v>0</v>
      </c>
      <c r="O3142" s="5">
        <v>7.02</v>
      </c>
      <c r="P3142" s="5">
        <v>0</v>
      </c>
      <c r="Q3142" s="2">
        <f t="shared" si="289"/>
        <v>-7.02</v>
      </c>
      <c r="R3142" s="5">
        <f t="shared" si="290"/>
        <v>-7.02</v>
      </c>
      <c r="S3142" s="11">
        <f t="shared" si="291"/>
        <v>-1</v>
      </c>
      <c r="T3142" s="5">
        <v>3.01</v>
      </c>
      <c r="U3142" s="5">
        <v>0.44</v>
      </c>
      <c r="V3142" s="5">
        <v>0</v>
      </c>
      <c r="W3142" s="12">
        <f t="shared" si="292"/>
        <v>0</v>
      </c>
      <c r="X3142" s="2" t="str">
        <f t="shared" si="293"/>
        <v>PAUSE</v>
      </c>
      <c r="Y3142" s="22" t="str">
        <f t="shared" si="294"/>
        <v>High (501-750)</v>
      </c>
    </row>
    <row r="3143" spans="1:25">
      <c r="A3143" s="2" t="s">
        <v>10594</v>
      </c>
      <c r="B3143" s="2" t="s">
        <v>8646</v>
      </c>
      <c r="C3143" s="2" t="s">
        <v>10595</v>
      </c>
      <c r="D3143" s="2" t="s">
        <v>624</v>
      </c>
      <c r="E3143" s="2" t="s">
        <v>625</v>
      </c>
      <c r="F3143" s="5">
        <v>1250</v>
      </c>
      <c r="G3143" s="2" t="s">
        <v>10596</v>
      </c>
      <c r="H3143" s="2" t="s">
        <v>87</v>
      </c>
      <c r="I3143" s="2" t="s">
        <v>7418</v>
      </c>
      <c r="J3143" s="2" t="s">
        <v>183</v>
      </c>
      <c r="K3143" s="9">
        <v>1000</v>
      </c>
      <c r="L3143" s="9">
        <v>656</v>
      </c>
      <c r="M3143" s="5">
        <v>24</v>
      </c>
      <c r="N3143" s="5">
        <v>0</v>
      </c>
      <c r="O3143" s="5">
        <v>15.42</v>
      </c>
      <c r="P3143" s="5">
        <v>0</v>
      </c>
      <c r="Q3143" s="2">
        <f t="shared" si="289"/>
        <v>-15.42</v>
      </c>
      <c r="R3143" s="5">
        <f t="shared" si="290"/>
        <v>-15.42</v>
      </c>
      <c r="S3143" s="11">
        <f t="shared" si="291"/>
        <v>-1</v>
      </c>
      <c r="T3143" s="5">
        <v>3.66</v>
      </c>
      <c r="U3143" s="5">
        <v>0.64</v>
      </c>
      <c r="V3143" s="5">
        <v>0</v>
      </c>
      <c r="W3143" s="12">
        <f t="shared" si="292"/>
        <v>0</v>
      </c>
      <c r="X3143" s="2" t="str">
        <f t="shared" si="293"/>
        <v>PAUSE</v>
      </c>
      <c r="Y3143" s="22" t="str">
        <f t="shared" si="294"/>
        <v>Premium (751-1000)</v>
      </c>
    </row>
    <row r="3144" spans="1:25">
      <c r="A3144" s="2" t="s">
        <v>10597</v>
      </c>
      <c r="B3144" s="2" t="s">
        <v>10598</v>
      </c>
      <c r="C3144" s="2" t="s">
        <v>1635</v>
      </c>
      <c r="D3144" s="2" t="s">
        <v>3034</v>
      </c>
      <c r="E3144" s="2" t="s">
        <v>48</v>
      </c>
      <c r="F3144" s="5">
        <v>1500</v>
      </c>
      <c r="G3144" s="2" t="s">
        <v>7838</v>
      </c>
      <c r="H3144" s="2" t="s">
        <v>25</v>
      </c>
      <c r="I3144" s="2" t="s">
        <v>7418</v>
      </c>
      <c r="J3144" s="2" t="s">
        <v>127</v>
      </c>
      <c r="K3144" s="9">
        <v>700</v>
      </c>
      <c r="L3144" s="9">
        <v>2305</v>
      </c>
      <c r="M3144" s="5">
        <v>83</v>
      </c>
      <c r="N3144" s="5">
        <v>8</v>
      </c>
      <c r="O3144" s="5">
        <v>34.25</v>
      </c>
      <c r="P3144" s="5">
        <v>377.21</v>
      </c>
      <c r="Q3144" s="2">
        <f t="shared" si="289"/>
        <v>342.96</v>
      </c>
      <c r="R3144" s="5">
        <f t="shared" si="290"/>
        <v>342.96</v>
      </c>
      <c r="S3144" s="11">
        <f t="shared" si="291"/>
        <v>10.013430656934306</v>
      </c>
      <c r="T3144" s="5">
        <v>3.6</v>
      </c>
      <c r="U3144" s="5">
        <v>0.41</v>
      </c>
      <c r="V3144" s="5">
        <v>4.28</v>
      </c>
      <c r="W3144" s="12">
        <f t="shared" si="292"/>
        <v>9.6385542168674704E-2</v>
      </c>
      <c r="X3144" s="2" t="str">
        <f t="shared" si="293"/>
        <v>SCALE</v>
      </c>
      <c r="Y3144" s="22" t="str">
        <f t="shared" si="294"/>
        <v>High (501-750)</v>
      </c>
    </row>
    <row r="3145" spans="1:25">
      <c r="A3145" s="2" t="s">
        <v>10599</v>
      </c>
      <c r="B3145" s="2" t="s">
        <v>10600</v>
      </c>
      <c r="C3145" s="2" t="s">
        <v>10601</v>
      </c>
      <c r="D3145" s="2" t="s">
        <v>10602</v>
      </c>
      <c r="E3145" s="2" t="s">
        <v>125</v>
      </c>
      <c r="F3145" s="5">
        <v>1000</v>
      </c>
      <c r="G3145" s="2" t="s">
        <v>10603</v>
      </c>
      <c r="H3145" s="2" t="s">
        <v>344</v>
      </c>
      <c r="I3145" s="2" t="s">
        <v>7418</v>
      </c>
      <c r="J3145" s="2" t="s">
        <v>95</v>
      </c>
      <c r="K3145" s="9">
        <v>600</v>
      </c>
      <c r="L3145" s="9">
        <v>2223</v>
      </c>
      <c r="M3145" s="5">
        <v>87</v>
      </c>
      <c r="N3145" s="5">
        <v>10</v>
      </c>
      <c r="O3145" s="5">
        <v>43.97</v>
      </c>
      <c r="P3145" s="5">
        <v>562.77</v>
      </c>
      <c r="Q3145" s="2">
        <f t="shared" si="289"/>
        <v>518.79999999999995</v>
      </c>
      <c r="R3145" s="5">
        <f t="shared" si="290"/>
        <v>518.79999999999995</v>
      </c>
      <c r="S3145" s="11">
        <f t="shared" si="291"/>
        <v>11.79895383215829</v>
      </c>
      <c r="T3145" s="5">
        <v>3.91</v>
      </c>
      <c r="U3145" s="5">
        <v>0.51</v>
      </c>
      <c r="V3145" s="5">
        <v>4.4000000000000004</v>
      </c>
      <c r="W3145" s="12">
        <f t="shared" si="292"/>
        <v>0.11494252873563218</v>
      </c>
      <c r="X3145" s="2" t="str">
        <f t="shared" si="293"/>
        <v>SCALE</v>
      </c>
      <c r="Y3145" s="22" t="str">
        <f t="shared" si="294"/>
        <v>High (501-750)</v>
      </c>
    </row>
    <row r="3146" spans="1:25">
      <c r="A3146" s="2" t="s">
        <v>10604</v>
      </c>
      <c r="B3146" s="2" t="s">
        <v>419</v>
      </c>
      <c r="C3146" s="2" t="s">
        <v>2103</v>
      </c>
      <c r="D3146" s="2" t="s">
        <v>10605</v>
      </c>
      <c r="E3146" s="2" t="s">
        <v>132</v>
      </c>
      <c r="F3146" s="5">
        <v>2383</v>
      </c>
      <c r="G3146" s="2" t="s">
        <v>2588</v>
      </c>
      <c r="H3146" s="2" t="s">
        <v>150</v>
      </c>
      <c r="I3146" s="2" t="s">
        <v>7418</v>
      </c>
      <c r="J3146" s="2" t="s">
        <v>217</v>
      </c>
      <c r="K3146" s="9">
        <v>600</v>
      </c>
      <c r="L3146" s="9">
        <v>2231</v>
      </c>
      <c r="M3146" s="5">
        <v>73</v>
      </c>
      <c r="N3146" s="5">
        <v>1</v>
      </c>
      <c r="O3146" s="5">
        <v>56.15</v>
      </c>
      <c r="P3146" s="5">
        <v>64.09</v>
      </c>
      <c r="Q3146" s="2">
        <f t="shared" si="289"/>
        <v>7.9400000000000048</v>
      </c>
      <c r="R3146" s="5">
        <f t="shared" si="290"/>
        <v>7.9400000000000048</v>
      </c>
      <c r="S3146" s="11">
        <f t="shared" si="291"/>
        <v>0.14140694568121112</v>
      </c>
      <c r="T3146" s="5">
        <v>3.27</v>
      </c>
      <c r="U3146" s="5">
        <v>0.77</v>
      </c>
      <c r="V3146" s="5">
        <v>56.15</v>
      </c>
      <c r="W3146" s="12">
        <f t="shared" si="292"/>
        <v>1.3698630136986301E-2</v>
      </c>
      <c r="X3146" s="2" t="str">
        <f t="shared" si="293"/>
        <v>SCALE</v>
      </c>
      <c r="Y3146" s="22" t="str">
        <f t="shared" si="294"/>
        <v>High (501-750)</v>
      </c>
    </row>
    <row r="3147" spans="1:25">
      <c r="A3147" s="2" t="s">
        <v>10606</v>
      </c>
      <c r="B3147" s="2" t="s">
        <v>10607</v>
      </c>
      <c r="C3147" s="2" t="s">
        <v>10608</v>
      </c>
      <c r="D3147" s="2" t="s">
        <v>655</v>
      </c>
      <c r="E3147" s="2" t="s">
        <v>125</v>
      </c>
      <c r="F3147" s="5">
        <v>2100</v>
      </c>
      <c r="G3147" s="2" t="s">
        <v>10609</v>
      </c>
      <c r="H3147" s="2" t="s">
        <v>167</v>
      </c>
      <c r="I3147" s="2" t="s">
        <v>7418</v>
      </c>
      <c r="J3147" s="2" t="s">
        <v>319</v>
      </c>
      <c r="K3147" s="9">
        <v>600</v>
      </c>
      <c r="L3147" s="9">
        <v>1375</v>
      </c>
      <c r="M3147" s="5">
        <v>51</v>
      </c>
      <c r="N3147" s="5">
        <v>2</v>
      </c>
      <c r="O3147" s="5">
        <v>24.08</v>
      </c>
      <c r="P3147" s="5">
        <v>134.77000000000001</v>
      </c>
      <c r="Q3147" s="2">
        <f t="shared" ref="Q3147:Q3210" si="295">IFERROR(P3147-O3147, 0)</f>
        <v>110.69000000000001</v>
      </c>
      <c r="R3147" s="5">
        <f t="shared" ref="R3147:R3210" si="296">P3147-O3147</f>
        <v>110.69000000000001</v>
      </c>
      <c r="S3147" s="11">
        <f t="shared" ref="S3147:S3210" si="297">R3147/O3147</f>
        <v>4.5967607973421938</v>
      </c>
      <c r="T3147" s="5">
        <v>3.71</v>
      </c>
      <c r="U3147" s="5">
        <v>0.47</v>
      </c>
      <c r="V3147" s="5">
        <v>12.04</v>
      </c>
      <c r="W3147" s="12">
        <f t="shared" ref="W3147:W3210" si="298">N3147/M3147</f>
        <v>3.9215686274509803E-2</v>
      </c>
      <c r="X3147" s="2" t="str">
        <f t="shared" ref="X3147:X3210" si="299">IF(P3147&gt;=4, "SCALE",
  IF(P3147&gt;=2, "MONITOR",
    IF(P3147&gt;=1, "OPTIMISE",
      "PAUSE")))</f>
        <v>SCALE</v>
      </c>
      <c r="Y3147" s="22" t="str">
        <f t="shared" ref="Y3147:Y3210" si="300">IF(K3147&lt;=300,"Low (100-300)",
 IF(K3147&lt;=500,"Mid (301-500)",
  IF(K3147&lt;=750,"High (501-750)",
   "Premium (751-1000)")))</f>
        <v>High (501-750)</v>
      </c>
    </row>
    <row r="3148" spans="1:25">
      <c r="A3148" s="2" t="s">
        <v>10610</v>
      </c>
      <c r="B3148" s="2" t="s">
        <v>950</v>
      </c>
      <c r="C3148" s="2" t="s">
        <v>10611</v>
      </c>
      <c r="D3148" s="2" t="s">
        <v>531</v>
      </c>
      <c r="E3148" s="2" t="s">
        <v>85</v>
      </c>
      <c r="F3148" s="5">
        <v>1900</v>
      </c>
      <c r="G3148" s="2" t="s">
        <v>10612</v>
      </c>
      <c r="H3148" s="2" t="s">
        <v>190</v>
      </c>
      <c r="I3148" s="2" t="s">
        <v>7418</v>
      </c>
      <c r="J3148" s="2" t="s">
        <v>95</v>
      </c>
      <c r="K3148" s="9">
        <v>300</v>
      </c>
      <c r="L3148" s="9">
        <v>675</v>
      </c>
      <c r="M3148" s="5">
        <v>28</v>
      </c>
      <c r="N3148" s="5">
        <v>2</v>
      </c>
      <c r="O3148" s="5">
        <v>20.76</v>
      </c>
      <c r="P3148" s="5">
        <v>96.17</v>
      </c>
      <c r="Q3148" s="2">
        <f t="shared" si="295"/>
        <v>75.41</v>
      </c>
      <c r="R3148" s="5">
        <f t="shared" si="296"/>
        <v>75.41</v>
      </c>
      <c r="S3148" s="11">
        <f t="shared" si="297"/>
        <v>3.6324662813102115</v>
      </c>
      <c r="T3148" s="5">
        <v>4.1500000000000004</v>
      </c>
      <c r="U3148" s="5">
        <v>0.74</v>
      </c>
      <c r="V3148" s="5">
        <v>10.38</v>
      </c>
      <c r="W3148" s="12">
        <f t="shared" si="298"/>
        <v>7.1428571428571425E-2</v>
      </c>
      <c r="X3148" s="2" t="str">
        <f t="shared" si="299"/>
        <v>SCALE</v>
      </c>
      <c r="Y3148" s="22" t="str">
        <f t="shared" si="300"/>
        <v>Low (100-300)</v>
      </c>
    </row>
    <row r="3149" spans="1:25">
      <c r="A3149" s="2" t="s">
        <v>10613</v>
      </c>
      <c r="B3149" s="2" t="s">
        <v>10614</v>
      </c>
      <c r="C3149" s="2" t="s">
        <v>10615</v>
      </c>
      <c r="D3149" s="2" t="s">
        <v>3756</v>
      </c>
      <c r="E3149" s="2" t="s">
        <v>112</v>
      </c>
      <c r="F3149" s="5">
        <v>4500</v>
      </c>
      <c r="G3149" s="2" t="s">
        <v>10616</v>
      </c>
      <c r="H3149" s="2" t="s">
        <v>161</v>
      </c>
      <c r="I3149" s="2" t="s">
        <v>7418</v>
      </c>
      <c r="J3149" s="2" t="s">
        <v>313</v>
      </c>
      <c r="K3149" s="9">
        <v>200</v>
      </c>
      <c r="L3149" s="9">
        <v>1216</v>
      </c>
      <c r="M3149" s="5">
        <v>23</v>
      </c>
      <c r="N3149" s="5">
        <v>0</v>
      </c>
      <c r="O3149" s="5">
        <v>16.8</v>
      </c>
      <c r="P3149" s="5">
        <v>0</v>
      </c>
      <c r="Q3149" s="2">
        <f t="shared" si="295"/>
        <v>-16.8</v>
      </c>
      <c r="R3149" s="5">
        <f t="shared" si="296"/>
        <v>-16.8</v>
      </c>
      <c r="S3149" s="11">
        <f t="shared" si="297"/>
        <v>-1</v>
      </c>
      <c r="T3149" s="5">
        <v>1.89</v>
      </c>
      <c r="U3149" s="5">
        <v>0.73</v>
      </c>
      <c r="V3149" s="5">
        <v>0</v>
      </c>
      <c r="W3149" s="12">
        <f t="shared" si="298"/>
        <v>0</v>
      </c>
      <c r="X3149" s="2" t="str">
        <f t="shared" si="299"/>
        <v>PAUSE</v>
      </c>
      <c r="Y3149" s="22" t="str">
        <f t="shared" si="300"/>
        <v>Low (100-300)</v>
      </c>
    </row>
    <row r="3150" spans="1:25">
      <c r="A3150" s="2" t="s">
        <v>10617</v>
      </c>
      <c r="B3150" s="2" t="s">
        <v>1542</v>
      </c>
      <c r="C3150" s="2" t="s">
        <v>10618</v>
      </c>
      <c r="D3150" s="2" t="s">
        <v>531</v>
      </c>
      <c r="E3150" s="2" t="s">
        <v>85</v>
      </c>
      <c r="F3150" s="5">
        <v>2200</v>
      </c>
      <c r="G3150" s="2" t="s">
        <v>10619</v>
      </c>
      <c r="H3150" s="2" t="s">
        <v>344</v>
      </c>
      <c r="I3150" s="2" t="s">
        <v>7418</v>
      </c>
      <c r="J3150" s="2" t="s">
        <v>361</v>
      </c>
      <c r="K3150" s="9">
        <v>100</v>
      </c>
      <c r="L3150" s="9">
        <v>1313</v>
      </c>
      <c r="M3150" s="5">
        <v>55</v>
      </c>
      <c r="N3150" s="5">
        <v>1</v>
      </c>
      <c r="O3150" s="5">
        <v>23.68</v>
      </c>
      <c r="P3150" s="5">
        <v>64.47</v>
      </c>
      <c r="Q3150" s="2">
        <f t="shared" si="295"/>
        <v>40.79</v>
      </c>
      <c r="R3150" s="5">
        <f t="shared" si="296"/>
        <v>40.79</v>
      </c>
      <c r="S3150" s="11">
        <f t="shared" si="297"/>
        <v>1.7225506756756757</v>
      </c>
      <c r="T3150" s="5">
        <v>4.1900000000000004</v>
      </c>
      <c r="U3150" s="5">
        <v>0.43</v>
      </c>
      <c r="V3150" s="5">
        <v>23.68</v>
      </c>
      <c r="W3150" s="12">
        <f t="shared" si="298"/>
        <v>1.8181818181818181E-2</v>
      </c>
      <c r="X3150" s="2" t="str">
        <f t="shared" si="299"/>
        <v>SCALE</v>
      </c>
      <c r="Y3150" s="22" t="str">
        <f t="shared" si="300"/>
        <v>Low (100-300)</v>
      </c>
    </row>
    <row r="3151" spans="1:25">
      <c r="A3151" s="2" t="s">
        <v>10620</v>
      </c>
      <c r="B3151" s="2" t="s">
        <v>10621</v>
      </c>
      <c r="C3151" s="2" t="s">
        <v>2357</v>
      </c>
      <c r="D3151" s="2" t="s">
        <v>251</v>
      </c>
      <c r="E3151" s="2" t="s">
        <v>23</v>
      </c>
      <c r="F3151" s="5">
        <v>4767</v>
      </c>
      <c r="G3151" s="2" t="s">
        <v>10622</v>
      </c>
      <c r="H3151" s="2" t="s">
        <v>42</v>
      </c>
      <c r="I3151" s="2" t="s">
        <v>7418</v>
      </c>
      <c r="J3151" s="2" t="s">
        <v>140</v>
      </c>
      <c r="K3151" s="9">
        <v>700</v>
      </c>
      <c r="L3151" s="9">
        <v>1964</v>
      </c>
      <c r="M3151" s="5">
        <v>32</v>
      </c>
      <c r="N3151" s="5">
        <v>0</v>
      </c>
      <c r="O3151" s="5">
        <v>22.65</v>
      </c>
      <c r="P3151" s="5">
        <v>0</v>
      </c>
      <c r="Q3151" s="2">
        <f t="shared" si="295"/>
        <v>-22.65</v>
      </c>
      <c r="R3151" s="5">
        <f t="shared" si="296"/>
        <v>-22.65</v>
      </c>
      <c r="S3151" s="11">
        <f t="shared" si="297"/>
        <v>-1</v>
      </c>
      <c r="T3151" s="5">
        <v>1.63</v>
      </c>
      <c r="U3151" s="5">
        <v>0.71</v>
      </c>
      <c r="V3151" s="5">
        <v>0</v>
      </c>
      <c r="W3151" s="12">
        <f t="shared" si="298"/>
        <v>0</v>
      </c>
      <c r="X3151" s="2" t="str">
        <f t="shared" si="299"/>
        <v>PAUSE</v>
      </c>
      <c r="Y3151" s="22" t="str">
        <f t="shared" si="300"/>
        <v>High (501-750)</v>
      </c>
    </row>
    <row r="3152" spans="1:25">
      <c r="A3152" s="2" t="s">
        <v>10623</v>
      </c>
      <c r="B3152" s="2" t="s">
        <v>53</v>
      </c>
      <c r="C3152" s="2" t="s">
        <v>10624</v>
      </c>
      <c r="D3152" s="2" t="s">
        <v>6995</v>
      </c>
      <c r="E3152" s="2" t="s">
        <v>23</v>
      </c>
      <c r="F3152" s="5">
        <v>1192</v>
      </c>
      <c r="G3152" s="2" t="s">
        <v>10625</v>
      </c>
      <c r="H3152" s="2" t="s">
        <v>94</v>
      </c>
      <c r="I3152" s="2" t="s">
        <v>7418</v>
      </c>
      <c r="J3152" s="2" t="s">
        <v>361</v>
      </c>
      <c r="K3152" s="9">
        <v>700</v>
      </c>
      <c r="L3152" s="9">
        <v>809</v>
      </c>
      <c r="M3152" s="5">
        <v>21</v>
      </c>
      <c r="N3152" s="5">
        <v>0</v>
      </c>
      <c r="O3152" s="5">
        <v>8.91</v>
      </c>
      <c r="P3152" s="5">
        <v>0</v>
      </c>
      <c r="Q3152" s="2">
        <f t="shared" si="295"/>
        <v>-8.91</v>
      </c>
      <c r="R3152" s="5">
        <f t="shared" si="296"/>
        <v>-8.91</v>
      </c>
      <c r="S3152" s="11">
        <f t="shared" si="297"/>
        <v>-1</v>
      </c>
      <c r="T3152" s="5">
        <v>2.6</v>
      </c>
      <c r="U3152" s="5">
        <v>0.42</v>
      </c>
      <c r="V3152" s="5">
        <v>0</v>
      </c>
      <c r="W3152" s="12">
        <f t="shared" si="298"/>
        <v>0</v>
      </c>
      <c r="X3152" s="2" t="str">
        <f t="shared" si="299"/>
        <v>PAUSE</v>
      </c>
      <c r="Y3152" s="22" t="str">
        <f t="shared" si="300"/>
        <v>High (501-750)</v>
      </c>
    </row>
    <row r="3153" spans="1:25">
      <c r="A3153" s="2" t="s">
        <v>10626</v>
      </c>
      <c r="B3153" s="2" t="s">
        <v>1138</v>
      </c>
      <c r="C3153" s="2" t="s">
        <v>1812</v>
      </c>
      <c r="D3153" s="2" t="s">
        <v>2386</v>
      </c>
      <c r="E3153" s="2" t="s">
        <v>432</v>
      </c>
      <c r="F3153" s="5">
        <v>4100</v>
      </c>
      <c r="G3153" s="2" t="s">
        <v>10627</v>
      </c>
      <c r="H3153" s="2" t="s">
        <v>253</v>
      </c>
      <c r="I3153" s="2" t="s">
        <v>7418</v>
      </c>
      <c r="J3153" s="2" t="s">
        <v>232</v>
      </c>
      <c r="K3153" s="9">
        <v>100</v>
      </c>
      <c r="L3153" s="9">
        <v>2462</v>
      </c>
      <c r="M3153" s="5">
        <v>102</v>
      </c>
      <c r="N3153" s="5">
        <v>4</v>
      </c>
      <c r="O3153" s="5">
        <v>85.81</v>
      </c>
      <c r="P3153" s="5">
        <v>279.75</v>
      </c>
      <c r="Q3153" s="2">
        <f t="shared" si="295"/>
        <v>193.94</v>
      </c>
      <c r="R3153" s="5">
        <f t="shared" si="296"/>
        <v>193.94</v>
      </c>
      <c r="S3153" s="11">
        <f t="shared" si="297"/>
        <v>2.2601095443421513</v>
      </c>
      <c r="T3153" s="5">
        <v>4.1399999999999997</v>
      </c>
      <c r="U3153" s="5">
        <v>0.84</v>
      </c>
      <c r="V3153" s="5">
        <v>21.45</v>
      </c>
      <c r="W3153" s="12">
        <f t="shared" si="298"/>
        <v>3.9215686274509803E-2</v>
      </c>
      <c r="X3153" s="2" t="str">
        <f t="shared" si="299"/>
        <v>SCALE</v>
      </c>
      <c r="Y3153" s="22" t="str">
        <f t="shared" si="300"/>
        <v>Low (100-300)</v>
      </c>
    </row>
    <row r="3154" spans="1:25">
      <c r="A3154" s="2" t="s">
        <v>10628</v>
      </c>
      <c r="B3154" s="2" t="s">
        <v>4403</v>
      </c>
      <c r="C3154" s="2" t="s">
        <v>10629</v>
      </c>
      <c r="D3154" s="2" t="s">
        <v>63</v>
      </c>
      <c r="E3154" s="2" t="s">
        <v>32</v>
      </c>
      <c r="F3154" s="5">
        <v>2708</v>
      </c>
      <c r="G3154" s="2" t="s">
        <v>10630</v>
      </c>
      <c r="H3154" s="2" t="s">
        <v>72</v>
      </c>
      <c r="I3154" s="2" t="s">
        <v>7418</v>
      </c>
      <c r="J3154" s="2" t="s">
        <v>177</v>
      </c>
      <c r="K3154" s="9">
        <v>1000</v>
      </c>
      <c r="L3154" s="9">
        <v>677</v>
      </c>
      <c r="M3154" s="5">
        <v>17</v>
      </c>
      <c r="N3154" s="5">
        <v>1</v>
      </c>
      <c r="O3154" s="5">
        <v>9.43</v>
      </c>
      <c r="P3154" s="5">
        <v>64.67</v>
      </c>
      <c r="Q3154" s="2">
        <f t="shared" si="295"/>
        <v>55.24</v>
      </c>
      <c r="R3154" s="5">
        <f t="shared" si="296"/>
        <v>55.24</v>
      </c>
      <c r="S3154" s="11">
        <f t="shared" si="297"/>
        <v>5.8579003181336162</v>
      </c>
      <c r="T3154" s="5">
        <v>2.5099999999999998</v>
      </c>
      <c r="U3154" s="5">
        <v>0.55000000000000004</v>
      </c>
      <c r="V3154" s="5">
        <v>9.43</v>
      </c>
      <c r="W3154" s="12">
        <f t="shared" si="298"/>
        <v>5.8823529411764705E-2</v>
      </c>
      <c r="X3154" s="2" t="str">
        <f t="shared" si="299"/>
        <v>SCALE</v>
      </c>
      <c r="Y3154" s="22" t="str">
        <f t="shared" si="300"/>
        <v>Premium (751-1000)</v>
      </c>
    </row>
    <row r="3155" spans="1:25">
      <c r="A3155" s="2" t="s">
        <v>10631</v>
      </c>
      <c r="B3155" s="2" t="s">
        <v>10632</v>
      </c>
      <c r="C3155" s="2" t="s">
        <v>10083</v>
      </c>
      <c r="D3155" s="2" t="s">
        <v>1079</v>
      </c>
      <c r="E3155" s="2" t="s">
        <v>112</v>
      </c>
      <c r="F3155" s="5">
        <v>1517</v>
      </c>
      <c r="G3155" s="2" t="s">
        <v>10633</v>
      </c>
      <c r="H3155" s="2" t="s">
        <v>253</v>
      </c>
      <c r="I3155" s="2" t="s">
        <v>7418</v>
      </c>
      <c r="J3155" s="2" t="s">
        <v>88</v>
      </c>
      <c r="K3155" s="9">
        <v>500</v>
      </c>
      <c r="L3155" s="9">
        <v>632</v>
      </c>
      <c r="M3155" s="5">
        <v>18</v>
      </c>
      <c r="N3155" s="5">
        <v>0</v>
      </c>
      <c r="O3155" s="5">
        <v>11.51</v>
      </c>
      <c r="P3155" s="5">
        <v>0</v>
      </c>
      <c r="Q3155" s="2">
        <f t="shared" si="295"/>
        <v>-11.51</v>
      </c>
      <c r="R3155" s="5">
        <f t="shared" si="296"/>
        <v>-11.51</v>
      </c>
      <c r="S3155" s="11">
        <f t="shared" si="297"/>
        <v>-1</v>
      </c>
      <c r="T3155" s="5">
        <v>2.85</v>
      </c>
      <c r="U3155" s="5">
        <v>0.64</v>
      </c>
      <c r="V3155" s="5">
        <v>0</v>
      </c>
      <c r="W3155" s="12">
        <f t="shared" si="298"/>
        <v>0</v>
      </c>
      <c r="X3155" s="2" t="str">
        <f t="shared" si="299"/>
        <v>PAUSE</v>
      </c>
      <c r="Y3155" s="22" t="str">
        <f t="shared" si="300"/>
        <v>Mid (301-500)</v>
      </c>
    </row>
    <row r="3156" spans="1:25">
      <c r="A3156" s="2" t="s">
        <v>10634</v>
      </c>
      <c r="B3156" s="2" t="s">
        <v>6243</v>
      </c>
      <c r="C3156" s="2" t="s">
        <v>10505</v>
      </c>
      <c r="D3156" s="2" t="s">
        <v>10635</v>
      </c>
      <c r="E3156" s="2" t="s">
        <v>891</v>
      </c>
      <c r="F3156" s="5">
        <v>7583</v>
      </c>
      <c r="G3156" s="2" t="s">
        <v>10636</v>
      </c>
      <c r="H3156" s="2" t="s">
        <v>34</v>
      </c>
      <c r="I3156" s="2" t="s">
        <v>7418</v>
      </c>
      <c r="J3156" s="2" t="s">
        <v>140</v>
      </c>
      <c r="K3156" s="9">
        <v>800</v>
      </c>
      <c r="L3156" s="9">
        <v>1049</v>
      </c>
      <c r="M3156" s="5">
        <v>21</v>
      </c>
      <c r="N3156" s="5">
        <v>0</v>
      </c>
      <c r="O3156" s="5">
        <v>9.23</v>
      </c>
      <c r="P3156" s="5">
        <v>0</v>
      </c>
      <c r="Q3156" s="2">
        <f t="shared" si="295"/>
        <v>-9.23</v>
      </c>
      <c r="R3156" s="5">
        <f t="shared" si="296"/>
        <v>-9.23</v>
      </c>
      <c r="S3156" s="11">
        <f t="shared" si="297"/>
        <v>-1</v>
      </c>
      <c r="T3156" s="5">
        <v>2</v>
      </c>
      <c r="U3156" s="5">
        <v>0.44</v>
      </c>
      <c r="V3156" s="5">
        <v>0</v>
      </c>
      <c r="W3156" s="12">
        <f t="shared" si="298"/>
        <v>0</v>
      </c>
      <c r="X3156" s="2" t="str">
        <f t="shared" si="299"/>
        <v>PAUSE</v>
      </c>
      <c r="Y3156" s="22" t="str">
        <f t="shared" si="300"/>
        <v>Premium (751-1000)</v>
      </c>
    </row>
    <row r="3157" spans="1:25">
      <c r="A3157" s="2" t="s">
        <v>10637</v>
      </c>
      <c r="B3157" s="2" t="s">
        <v>1060</v>
      </c>
      <c r="C3157" s="2" t="s">
        <v>1034</v>
      </c>
      <c r="D3157" s="2" t="s">
        <v>6401</v>
      </c>
      <c r="E3157" s="2" t="s">
        <v>991</v>
      </c>
      <c r="F3157" s="5">
        <v>3202</v>
      </c>
      <c r="G3157" s="2" t="s">
        <v>10638</v>
      </c>
      <c r="H3157" s="2" t="s">
        <v>58</v>
      </c>
      <c r="I3157" s="2" t="s">
        <v>7418</v>
      </c>
      <c r="J3157" s="2" t="s">
        <v>27</v>
      </c>
      <c r="K3157" s="9">
        <v>200</v>
      </c>
      <c r="L3157" s="9">
        <v>638</v>
      </c>
      <c r="M3157" s="5">
        <v>21</v>
      </c>
      <c r="N3157" s="5">
        <v>0</v>
      </c>
      <c r="O3157" s="5">
        <v>14.94</v>
      </c>
      <c r="P3157" s="5">
        <v>0</v>
      </c>
      <c r="Q3157" s="2">
        <f t="shared" si="295"/>
        <v>-14.94</v>
      </c>
      <c r="R3157" s="5">
        <f t="shared" si="296"/>
        <v>-14.94</v>
      </c>
      <c r="S3157" s="11">
        <f t="shared" si="297"/>
        <v>-1</v>
      </c>
      <c r="T3157" s="5">
        <v>3.29</v>
      </c>
      <c r="U3157" s="5">
        <v>0.71</v>
      </c>
      <c r="V3157" s="5">
        <v>0</v>
      </c>
      <c r="W3157" s="12">
        <f t="shared" si="298"/>
        <v>0</v>
      </c>
      <c r="X3157" s="2" t="str">
        <f t="shared" si="299"/>
        <v>PAUSE</v>
      </c>
      <c r="Y3157" s="22" t="str">
        <f t="shared" si="300"/>
        <v>Low (100-300)</v>
      </c>
    </row>
    <row r="3158" spans="1:25">
      <c r="A3158" s="2" t="s">
        <v>10639</v>
      </c>
      <c r="B3158" s="2" t="s">
        <v>2310</v>
      </c>
      <c r="C3158" s="2" t="s">
        <v>10640</v>
      </c>
      <c r="D3158" s="2" t="s">
        <v>3197</v>
      </c>
      <c r="E3158" s="2" t="s">
        <v>56</v>
      </c>
      <c r="F3158" s="5">
        <v>4400</v>
      </c>
      <c r="G3158" s="2" t="s">
        <v>10641</v>
      </c>
      <c r="H3158" s="2" t="s">
        <v>167</v>
      </c>
      <c r="I3158" s="2" t="s">
        <v>7418</v>
      </c>
      <c r="J3158" s="2" t="s">
        <v>356</v>
      </c>
      <c r="K3158" s="9">
        <v>600</v>
      </c>
      <c r="L3158" s="9">
        <v>2026</v>
      </c>
      <c r="M3158" s="5">
        <v>71</v>
      </c>
      <c r="N3158" s="5">
        <v>2</v>
      </c>
      <c r="O3158" s="5">
        <v>52.05</v>
      </c>
      <c r="P3158" s="5">
        <v>92.46</v>
      </c>
      <c r="Q3158" s="2">
        <f t="shared" si="295"/>
        <v>40.409999999999997</v>
      </c>
      <c r="R3158" s="5">
        <f t="shared" si="296"/>
        <v>40.409999999999997</v>
      </c>
      <c r="S3158" s="11">
        <f t="shared" si="297"/>
        <v>0.77636887608069161</v>
      </c>
      <c r="T3158" s="5">
        <v>3.5</v>
      </c>
      <c r="U3158" s="5">
        <v>0.73</v>
      </c>
      <c r="V3158" s="5">
        <v>26.02</v>
      </c>
      <c r="W3158" s="12">
        <f t="shared" si="298"/>
        <v>2.8169014084507043E-2</v>
      </c>
      <c r="X3158" s="2" t="str">
        <f t="shared" si="299"/>
        <v>SCALE</v>
      </c>
      <c r="Y3158" s="22" t="str">
        <f t="shared" si="300"/>
        <v>High (501-750)</v>
      </c>
    </row>
    <row r="3159" spans="1:25">
      <c r="A3159" s="2" t="s">
        <v>10642</v>
      </c>
      <c r="B3159" s="2" t="s">
        <v>10643</v>
      </c>
      <c r="C3159" s="2" t="s">
        <v>10644</v>
      </c>
      <c r="D3159" s="2" t="s">
        <v>99</v>
      </c>
      <c r="E3159" s="2" t="s">
        <v>100</v>
      </c>
      <c r="F3159" s="5">
        <v>4200</v>
      </c>
      <c r="G3159" s="2" t="s">
        <v>10645</v>
      </c>
      <c r="H3159" s="2" t="s">
        <v>58</v>
      </c>
      <c r="I3159" s="2" t="s">
        <v>7418</v>
      </c>
      <c r="J3159" s="2" t="s">
        <v>66</v>
      </c>
      <c r="K3159" s="9">
        <v>1000</v>
      </c>
      <c r="L3159" s="9">
        <v>2187</v>
      </c>
      <c r="M3159" s="5">
        <v>47</v>
      </c>
      <c r="N3159" s="5">
        <v>1</v>
      </c>
      <c r="O3159" s="5">
        <v>34.58</v>
      </c>
      <c r="P3159" s="5">
        <v>45.89</v>
      </c>
      <c r="Q3159" s="2">
        <f t="shared" si="295"/>
        <v>11.310000000000002</v>
      </c>
      <c r="R3159" s="5">
        <f t="shared" si="296"/>
        <v>11.310000000000002</v>
      </c>
      <c r="S3159" s="11">
        <f t="shared" si="297"/>
        <v>0.3270676691729324</v>
      </c>
      <c r="T3159" s="5">
        <v>2.15</v>
      </c>
      <c r="U3159" s="5">
        <v>0.74</v>
      </c>
      <c r="V3159" s="5">
        <v>34.58</v>
      </c>
      <c r="W3159" s="12">
        <f t="shared" si="298"/>
        <v>2.1276595744680851E-2</v>
      </c>
      <c r="X3159" s="2" t="str">
        <f t="shared" si="299"/>
        <v>SCALE</v>
      </c>
      <c r="Y3159" s="22" t="str">
        <f t="shared" si="300"/>
        <v>Premium (751-1000)</v>
      </c>
    </row>
    <row r="3160" spans="1:25">
      <c r="A3160" s="2" t="s">
        <v>10646</v>
      </c>
      <c r="B3160" s="2" t="s">
        <v>45</v>
      </c>
      <c r="C3160" s="2" t="s">
        <v>3033</v>
      </c>
      <c r="D3160" s="2" t="s">
        <v>7747</v>
      </c>
      <c r="E3160" s="2" t="s">
        <v>32</v>
      </c>
      <c r="F3160" s="5">
        <v>2000</v>
      </c>
      <c r="G3160" s="2" t="s">
        <v>10647</v>
      </c>
      <c r="H3160" s="2" t="s">
        <v>65</v>
      </c>
      <c r="I3160" s="2" t="s">
        <v>7418</v>
      </c>
      <c r="J3160" s="2" t="s">
        <v>319</v>
      </c>
      <c r="K3160" s="9">
        <v>600</v>
      </c>
      <c r="L3160" s="9">
        <v>2163</v>
      </c>
      <c r="M3160" s="5">
        <v>57</v>
      </c>
      <c r="N3160" s="5">
        <v>1</v>
      </c>
      <c r="O3160" s="5">
        <v>42.65</v>
      </c>
      <c r="P3160" s="5">
        <v>71.599999999999994</v>
      </c>
      <c r="Q3160" s="2">
        <f t="shared" si="295"/>
        <v>28.949999999999996</v>
      </c>
      <c r="R3160" s="5">
        <f t="shared" si="296"/>
        <v>28.949999999999996</v>
      </c>
      <c r="S3160" s="11">
        <f t="shared" si="297"/>
        <v>0.67878077373974199</v>
      </c>
      <c r="T3160" s="5">
        <v>2.64</v>
      </c>
      <c r="U3160" s="5">
        <v>0.75</v>
      </c>
      <c r="V3160" s="5">
        <v>42.65</v>
      </c>
      <c r="W3160" s="12">
        <f t="shared" si="298"/>
        <v>1.7543859649122806E-2</v>
      </c>
      <c r="X3160" s="2" t="str">
        <f t="shared" si="299"/>
        <v>SCALE</v>
      </c>
      <c r="Y3160" s="22" t="str">
        <f t="shared" si="300"/>
        <v>High (501-750)</v>
      </c>
    </row>
    <row r="3161" spans="1:25">
      <c r="A3161" s="2" t="s">
        <v>10648</v>
      </c>
      <c r="B3161" s="2" t="s">
        <v>4596</v>
      </c>
      <c r="C3161" s="2" t="s">
        <v>10649</v>
      </c>
      <c r="D3161" s="2" t="s">
        <v>144</v>
      </c>
      <c r="E3161" s="2" t="s">
        <v>40</v>
      </c>
      <c r="F3161" s="5">
        <v>3500</v>
      </c>
      <c r="G3161" s="2" t="s">
        <v>10650</v>
      </c>
      <c r="H3161" s="2" t="s">
        <v>34</v>
      </c>
      <c r="I3161" s="2" t="s">
        <v>7418</v>
      </c>
      <c r="J3161" s="2" t="s">
        <v>66</v>
      </c>
      <c r="K3161" s="9">
        <v>800</v>
      </c>
      <c r="L3161" s="9">
        <v>638</v>
      </c>
      <c r="M3161" s="5">
        <v>24</v>
      </c>
      <c r="N3161" s="5">
        <v>0</v>
      </c>
      <c r="O3161" s="5">
        <v>20.14</v>
      </c>
      <c r="P3161" s="5">
        <v>0</v>
      </c>
      <c r="Q3161" s="2">
        <f t="shared" si="295"/>
        <v>-20.14</v>
      </c>
      <c r="R3161" s="5">
        <f t="shared" si="296"/>
        <v>-20.14</v>
      </c>
      <c r="S3161" s="11">
        <f t="shared" si="297"/>
        <v>-1</v>
      </c>
      <c r="T3161" s="5">
        <v>3.76</v>
      </c>
      <c r="U3161" s="5">
        <v>0.84</v>
      </c>
      <c r="V3161" s="5">
        <v>0</v>
      </c>
      <c r="W3161" s="12">
        <f t="shared" si="298"/>
        <v>0</v>
      </c>
      <c r="X3161" s="2" t="str">
        <f t="shared" si="299"/>
        <v>PAUSE</v>
      </c>
      <c r="Y3161" s="22" t="str">
        <f t="shared" si="300"/>
        <v>Premium (751-1000)</v>
      </c>
    </row>
    <row r="3162" spans="1:25">
      <c r="A3162" s="2" t="s">
        <v>10651</v>
      </c>
      <c r="B3162" s="2" t="s">
        <v>10652</v>
      </c>
      <c r="C3162" s="2" t="s">
        <v>10653</v>
      </c>
      <c r="D3162" s="2" t="s">
        <v>1190</v>
      </c>
      <c r="E3162" s="2" t="s">
        <v>112</v>
      </c>
      <c r="F3162" s="5">
        <v>3100</v>
      </c>
      <c r="G3162" s="2" t="s">
        <v>160</v>
      </c>
      <c r="H3162" s="2" t="s">
        <v>34</v>
      </c>
      <c r="I3162" s="2" t="s">
        <v>7418</v>
      </c>
      <c r="J3162" s="2" t="s">
        <v>458</v>
      </c>
      <c r="K3162" s="9">
        <v>700</v>
      </c>
      <c r="L3162" s="9">
        <v>1796</v>
      </c>
      <c r="M3162" s="5">
        <v>43</v>
      </c>
      <c r="N3162" s="5">
        <v>0</v>
      </c>
      <c r="O3162" s="5">
        <v>19.510000000000002</v>
      </c>
      <c r="P3162" s="5">
        <v>0</v>
      </c>
      <c r="Q3162" s="2">
        <f t="shared" si="295"/>
        <v>-19.510000000000002</v>
      </c>
      <c r="R3162" s="5">
        <f t="shared" si="296"/>
        <v>-19.510000000000002</v>
      </c>
      <c r="S3162" s="11">
        <f t="shared" si="297"/>
        <v>-1</v>
      </c>
      <c r="T3162" s="5">
        <v>2.39</v>
      </c>
      <c r="U3162" s="5">
        <v>0.45</v>
      </c>
      <c r="V3162" s="5">
        <v>0</v>
      </c>
      <c r="W3162" s="12">
        <f t="shared" si="298"/>
        <v>0</v>
      </c>
      <c r="X3162" s="2" t="str">
        <f t="shared" si="299"/>
        <v>PAUSE</v>
      </c>
      <c r="Y3162" s="22" t="str">
        <f t="shared" si="300"/>
        <v>High (501-750)</v>
      </c>
    </row>
    <row r="3163" spans="1:25">
      <c r="A3163" s="2" t="s">
        <v>10654</v>
      </c>
      <c r="B3163" s="2" t="s">
        <v>1658</v>
      </c>
      <c r="C3163" s="2" t="s">
        <v>10655</v>
      </c>
      <c r="D3163" s="2" t="s">
        <v>10656</v>
      </c>
      <c r="E3163" s="2" t="s">
        <v>125</v>
      </c>
      <c r="F3163" s="5">
        <v>3500</v>
      </c>
      <c r="G3163" s="2" t="s">
        <v>10657</v>
      </c>
      <c r="H3163" s="2" t="s">
        <v>87</v>
      </c>
      <c r="I3163" s="2" t="s">
        <v>7418</v>
      </c>
      <c r="J3163" s="2" t="s">
        <v>66</v>
      </c>
      <c r="K3163" s="9">
        <v>100</v>
      </c>
      <c r="L3163" s="9">
        <v>1156</v>
      </c>
      <c r="M3163" s="5">
        <v>47</v>
      </c>
      <c r="N3163" s="5">
        <v>0</v>
      </c>
      <c r="O3163" s="5">
        <v>28.93</v>
      </c>
      <c r="P3163" s="5">
        <v>0</v>
      </c>
      <c r="Q3163" s="2">
        <f t="shared" si="295"/>
        <v>-28.93</v>
      </c>
      <c r="R3163" s="5">
        <f t="shared" si="296"/>
        <v>-28.93</v>
      </c>
      <c r="S3163" s="11">
        <f t="shared" si="297"/>
        <v>-1</v>
      </c>
      <c r="T3163" s="5">
        <v>4.07</v>
      </c>
      <c r="U3163" s="5">
        <v>0.62</v>
      </c>
      <c r="V3163" s="5">
        <v>0</v>
      </c>
      <c r="W3163" s="12">
        <f t="shared" si="298"/>
        <v>0</v>
      </c>
      <c r="X3163" s="2" t="str">
        <f t="shared" si="299"/>
        <v>PAUSE</v>
      </c>
      <c r="Y3163" s="22" t="str">
        <f t="shared" si="300"/>
        <v>Low (100-300)</v>
      </c>
    </row>
    <row r="3164" spans="1:25">
      <c r="A3164" s="2" t="s">
        <v>10658</v>
      </c>
      <c r="B3164" s="2" t="s">
        <v>10659</v>
      </c>
      <c r="C3164" s="2" t="s">
        <v>10660</v>
      </c>
      <c r="D3164" s="2" t="s">
        <v>10661</v>
      </c>
      <c r="E3164" s="2" t="s">
        <v>112</v>
      </c>
      <c r="F3164" s="5">
        <v>2000</v>
      </c>
      <c r="G3164" s="2" t="s">
        <v>10662</v>
      </c>
      <c r="H3164" s="2" t="s">
        <v>134</v>
      </c>
      <c r="I3164" s="2" t="s">
        <v>7418</v>
      </c>
      <c r="J3164" s="2" t="s">
        <v>73</v>
      </c>
      <c r="K3164" s="9">
        <v>700</v>
      </c>
      <c r="L3164" s="9">
        <v>797</v>
      </c>
      <c r="M3164" s="5">
        <v>24</v>
      </c>
      <c r="N3164" s="5">
        <v>1</v>
      </c>
      <c r="O3164" s="5">
        <v>19.96</v>
      </c>
      <c r="P3164" s="5">
        <v>66</v>
      </c>
      <c r="Q3164" s="2">
        <f t="shared" si="295"/>
        <v>46.04</v>
      </c>
      <c r="R3164" s="5">
        <f t="shared" si="296"/>
        <v>46.04</v>
      </c>
      <c r="S3164" s="11">
        <f t="shared" si="297"/>
        <v>2.3066132264529058</v>
      </c>
      <c r="T3164" s="5">
        <v>3.01</v>
      </c>
      <c r="U3164" s="5">
        <v>0.83</v>
      </c>
      <c r="V3164" s="5">
        <v>19.96</v>
      </c>
      <c r="W3164" s="12">
        <f t="shared" si="298"/>
        <v>4.1666666666666664E-2</v>
      </c>
      <c r="X3164" s="2" t="str">
        <f t="shared" si="299"/>
        <v>SCALE</v>
      </c>
      <c r="Y3164" s="22" t="str">
        <f t="shared" si="300"/>
        <v>High (501-750)</v>
      </c>
    </row>
    <row r="3165" spans="1:25">
      <c r="A3165" s="2" t="s">
        <v>10663</v>
      </c>
      <c r="B3165" s="2" t="s">
        <v>950</v>
      </c>
      <c r="C3165" s="2" t="s">
        <v>5296</v>
      </c>
      <c r="D3165" s="2" t="s">
        <v>755</v>
      </c>
      <c r="E3165" s="2" t="s">
        <v>188</v>
      </c>
      <c r="F3165" s="5">
        <v>1300</v>
      </c>
      <c r="G3165" s="2" t="s">
        <v>10664</v>
      </c>
      <c r="H3165" s="2" t="s">
        <v>42</v>
      </c>
      <c r="I3165" s="2" t="s">
        <v>7418</v>
      </c>
      <c r="J3165" s="2" t="s">
        <v>183</v>
      </c>
      <c r="K3165" s="9">
        <v>400</v>
      </c>
      <c r="L3165" s="9">
        <v>2005</v>
      </c>
      <c r="M3165" s="5">
        <v>41</v>
      </c>
      <c r="N3165" s="5">
        <v>2</v>
      </c>
      <c r="O3165" s="5">
        <v>16.510000000000002</v>
      </c>
      <c r="P3165" s="5">
        <v>89.18</v>
      </c>
      <c r="Q3165" s="2">
        <f t="shared" si="295"/>
        <v>72.67</v>
      </c>
      <c r="R3165" s="5">
        <f t="shared" si="296"/>
        <v>72.67</v>
      </c>
      <c r="S3165" s="11">
        <f t="shared" si="297"/>
        <v>4.4015748031496056</v>
      </c>
      <c r="T3165" s="5">
        <v>2.04</v>
      </c>
      <c r="U3165" s="5">
        <v>0.4</v>
      </c>
      <c r="V3165" s="5">
        <v>8.26</v>
      </c>
      <c r="W3165" s="12">
        <f t="shared" si="298"/>
        <v>4.878048780487805E-2</v>
      </c>
      <c r="X3165" s="2" t="str">
        <f t="shared" si="299"/>
        <v>SCALE</v>
      </c>
      <c r="Y3165" s="22" t="str">
        <f t="shared" si="300"/>
        <v>Mid (301-500)</v>
      </c>
    </row>
    <row r="3166" spans="1:25">
      <c r="A3166" s="2" t="s">
        <v>10665</v>
      </c>
      <c r="B3166" s="2" t="s">
        <v>8921</v>
      </c>
      <c r="C3166" s="2" t="s">
        <v>10666</v>
      </c>
      <c r="D3166" s="2" t="s">
        <v>655</v>
      </c>
      <c r="E3166" s="2" t="s">
        <v>125</v>
      </c>
      <c r="F3166" s="5">
        <v>1284</v>
      </c>
      <c r="G3166" s="2" t="s">
        <v>10667</v>
      </c>
      <c r="H3166" s="2" t="s">
        <v>25</v>
      </c>
      <c r="I3166" s="2" t="s">
        <v>7418</v>
      </c>
      <c r="J3166" s="2" t="s">
        <v>356</v>
      </c>
      <c r="K3166" s="9">
        <v>100</v>
      </c>
      <c r="L3166" s="9">
        <v>819</v>
      </c>
      <c r="M3166" s="5">
        <v>20</v>
      </c>
      <c r="N3166" s="5">
        <v>0</v>
      </c>
      <c r="O3166" s="5">
        <v>15.56</v>
      </c>
      <c r="P3166" s="5">
        <v>0</v>
      </c>
      <c r="Q3166" s="2">
        <f t="shared" si="295"/>
        <v>-15.56</v>
      </c>
      <c r="R3166" s="5">
        <f t="shared" si="296"/>
        <v>-15.56</v>
      </c>
      <c r="S3166" s="11">
        <f t="shared" si="297"/>
        <v>-1</v>
      </c>
      <c r="T3166" s="5">
        <v>2.44</v>
      </c>
      <c r="U3166" s="5">
        <v>0.78</v>
      </c>
      <c r="V3166" s="5">
        <v>0</v>
      </c>
      <c r="W3166" s="12">
        <f t="shared" si="298"/>
        <v>0</v>
      </c>
      <c r="X3166" s="2" t="str">
        <f t="shared" si="299"/>
        <v>PAUSE</v>
      </c>
      <c r="Y3166" s="22" t="str">
        <f t="shared" si="300"/>
        <v>Low (100-300)</v>
      </c>
    </row>
    <row r="3167" spans="1:25">
      <c r="A3167" s="2" t="s">
        <v>10668</v>
      </c>
      <c r="B3167" s="2" t="s">
        <v>1225</v>
      </c>
      <c r="C3167" s="2" t="s">
        <v>10669</v>
      </c>
      <c r="D3167" s="2" t="s">
        <v>10670</v>
      </c>
      <c r="E3167" s="2" t="s">
        <v>850</v>
      </c>
      <c r="F3167" s="5">
        <v>4300</v>
      </c>
      <c r="G3167" s="2" t="s">
        <v>10671</v>
      </c>
      <c r="H3167" s="2" t="s">
        <v>34</v>
      </c>
      <c r="I3167" s="2" t="s">
        <v>7418</v>
      </c>
      <c r="J3167" s="2" t="s">
        <v>293</v>
      </c>
      <c r="K3167" s="9">
        <v>200</v>
      </c>
      <c r="L3167" s="9">
        <v>1574</v>
      </c>
      <c r="M3167" s="5">
        <v>33</v>
      </c>
      <c r="N3167" s="5">
        <v>0</v>
      </c>
      <c r="O3167" s="5">
        <v>23.63</v>
      </c>
      <c r="P3167" s="5">
        <v>0</v>
      </c>
      <c r="Q3167" s="2">
        <f t="shared" si="295"/>
        <v>-23.63</v>
      </c>
      <c r="R3167" s="5">
        <f t="shared" si="296"/>
        <v>-23.63</v>
      </c>
      <c r="S3167" s="11">
        <f t="shared" si="297"/>
        <v>-1</v>
      </c>
      <c r="T3167" s="5">
        <v>2.1</v>
      </c>
      <c r="U3167" s="5">
        <v>0.72</v>
      </c>
      <c r="V3167" s="5">
        <v>0</v>
      </c>
      <c r="W3167" s="12">
        <f t="shared" si="298"/>
        <v>0</v>
      </c>
      <c r="X3167" s="2" t="str">
        <f t="shared" si="299"/>
        <v>PAUSE</v>
      </c>
      <c r="Y3167" s="22" t="str">
        <f t="shared" si="300"/>
        <v>Low (100-300)</v>
      </c>
    </row>
    <row r="3168" spans="1:25">
      <c r="A3168" s="2" t="s">
        <v>10672</v>
      </c>
      <c r="B3168" s="2" t="s">
        <v>10673</v>
      </c>
      <c r="C3168" s="2" t="s">
        <v>10674</v>
      </c>
      <c r="D3168" s="2" t="s">
        <v>2475</v>
      </c>
      <c r="E3168" s="2" t="s">
        <v>118</v>
      </c>
      <c r="F3168" s="5">
        <v>2000</v>
      </c>
      <c r="G3168" s="2" t="s">
        <v>10675</v>
      </c>
      <c r="H3168" s="2" t="s">
        <v>253</v>
      </c>
      <c r="I3168" s="2" t="s">
        <v>7418</v>
      </c>
      <c r="J3168" s="2" t="s">
        <v>313</v>
      </c>
      <c r="K3168" s="9">
        <v>100</v>
      </c>
      <c r="L3168" s="9">
        <v>1061</v>
      </c>
      <c r="M3168" s="5">
        <v>38</v>
      </c>
      <c r="N3168" s="5">
        <v>1</v>
      </c>
      <c r="O3168" s="5">
        <v>15.95</v>
      </c>
      <c r="P3168" s="5">
        <v>46.29</v>
      </c>
      <c r="Q3168" s="2">
        <f t="shared" si="295"/>
        <v>30.34</v>
      </c>
      <c r="R3168" s="5">
        <f t="shared" si="296"/>
        <v>30.34</v>
      </c>
      <c r="S3168" s="11">
        <f t="shared" si="297"/>
        <v>1.9021943573667712</v>
      </c>
      <c r="T3168" s="5">
        <v>3.58</v>
      </c>
      <c r="U3168" s="5">
        <v>0.42</v>
      </c>
      <c r="V3168" s="5">
        <v>15.95</v>
      </c>
      <c r="W3168" s="12">
        <f t="shared" si="298"/>
        <v>2.6315789473684209E-2</v>
      </c>
      <c r="X3168" s="2" t="str">
        <f t="shared" si="299"/>
        <v>SCALE</v>
      </c>
      <c r="Y3168" s="22" t="str">
        <f t="shared" si="300"/>
        <v>Low (100-300)</v>
      </c>
    </row>
    <row r="3169" spans="1:25">
      <c r="A3169" s="2" t="s">
        <v>10676</v>
      </c>
      <c r="B3169" s="2" t="s">
        <v>2903</v>
      </c>
      <c r="C3169" s="2" t="s">
        <v>30</v>
      </c>
      <c r="D3169" s="2" t="s">
        <v>144</v>
      </c>
      <c r="E3169" s="2" t="s">
        <v>40</v>
      </c>
      <c r="F3169" s="5">
        <v>1072</v>
      </c>
      <c r="G3169" s="2" t="s">
        <v>825</v>
      </c>
      <c r="H3169" s="2" t="s">
        <v>161</v>
      </c>
      <c r="I3169" s="2" t="s">
        <v>7418</v>
      </c>
      <c r="J3169" s="2" t="s">
        <v>88</v>
      </c>
      <c r="K3169" s="9">
        <v>700</v>
      </c>
      <c r="L3169" s="9">
        <v>1036</v>
      </c>
      <c r="M3169" s="5">
        <v>30</v>
      </c>
      <c r="N3169" s="5">
        <v>0</v>
      </c>
      <c r="O3169" s="5">
        <v>13.74</v>
      </c>
      <c r="P3169" s="5">
        <v>0</v>
      </c>
      <c r="Q3169" s="2">
        <f t="shared" si="295"/>
        <v>-13.74</v>
      </c>
      <c r="R3169" s="5">
        <f t="shared" si="296"/>
        <v>-13.74</v>
      </c>
      <c r="S3169" s="11">
        <f t="shared" si="297"/>
        <v>-1</v>
      </c>
      <c r="T3169" s="5">
        <v>2.9</v>
      </c>
      <c r="U3169" s="5">
        <v>0.46</v>
      </c>
      <c r="V3169" s="5">
        <v>0</v>
      </c>
      <c r="W3169" s="12">
        <f t="shared" si="298"/>
        <v>0</v>
      </c>
      <c r="X3169" s="2" t="str">
        <f t="shared" si="299"/>
        <v>PAUSE</v>
      </c>
      <c r="Y3169" s="22" t="str">
        <f t="shared" si="300"/>
        <v>High (501-750)</v>
      </c>
    </row>
    <row r="3170" spans="1:25">
      <c r="A3170" s="2" t="s">
        <v>10677</v>
      </c>
      <c r="B3170" s="2" t="s">
        <v>3558</v>
      </c>
      <c r="C3170" s="2" t="s">
        <v>10678</v>
      </c>
      <c r="D3170" s="2" t="s">
        <v>10679</v>
      </c>
      <c r="E3170" s="2" t="s">
        <v>112</v>
      </c>
      <c r="F3170" s="5">
        <v>1900</v>
      </c>
      <c r="G3170" s="2" t="s">
        <v>10680</v>
      </c>
      <c r="H3170" s="2" t="s">
        <v>25</v>
      </c>
      <c r="I3170" s="2" t="s">
        <v>7418</v>
      </c>
      <c r="J3170" s="2" t="s">
        <v>73</v>
      </c>
      <c r="K3170" s="9">
        <v>1000</v>
      </c>
      <c r="L3170" s="9">
        <v>1999</v>
      </c>
      <c r="M3170" s="5">
        <v>33</v>
      </c>
      <c r="N3170" s="5">
        <v>0</v>
      </c>
      <c r="O3170" s="5">
        <v>18.96</v>
      </c>
      <c r="P3170" s="5">
        <v>0</v>
      </c>
      <c r="Q3170" s="2">
        <f t="shared" si="295"/>
        <v>-18.96</v>
      </c>
      <c r="R3170" s="5">
        <f t="shared" si="296"/>
        <v>-18.96</v>
      </c>
      <c r="S3170" s="11">
        <f t="shared" si="297"/>
        <v>-1</v>
      </c>
      <c r="T3170" s="5">
        <v>1.65</v>
      </c>
      <c r="U3170" s="5">
        <v>0.56999999999999995</v>
      </c>
      <c r="V3170" s="5">
        <v>0</v>
      </c>
      <c r="W3170" s="12">
        <f t="shared" si="298"/>
        <v>0</v>
      </c>
      <c r="X3170" s="2" t="str">
        <f t="shared" si="299"/>
        <v>PAUSE</v>
      </c>
      <c r="Y3170" s="22" t="str">
        <f t="shared" si="300"/>
        <v>Premium (751-1000)</v>
      </c>
    </row>
    <row r="3171" spans="1:25">
      <c r="A3171" s="2" t="s">
        <v>10681</v>
      </c>
      <c r="B3171" s="2" t="s">
        <v>3726</v>
      </c>
      <c r="C3171" s="2" t="s">
        <v>10682</v>
      </c>
      <c r="D3171" s="2" t="s">
        <v>10683</v>
      </c>
      <c r="E3171" s="2" t="s">
        <v>132</v>
      </c>
      <c r="F3171" s="5">
        <v>1700</v>
      </c>
      <c r="G3171" s="2" t="s">
        <v>10684</v>
      </c>
      <c r="H3171" s="2" t="s">
        <v>94</v>
      </c>
      <c r="I3171" s="2" t="s">
        <v>7418</v>
      </c>
      <c r="J3171" s="2" t="s">
        <v>382</v>
      </c>
      <c r="K3171" s="9">
        <v>100</v>
      </c>
      <c r="L3171" s="9">
        <v>715</v>
      </c>
      <c r="M3171" s="5">
        <v>19</v>
      </c>
      <c r="N3171" s="5">
        <v>0</v>
      </c>
      <c r="O3171" s="5">
        <v>11.02</v>
      </c>
      <c r="P3171" s="5">
        <v>0</v>
      </c>
      <c r="Q3171" s="2">
        <f t="shared" si="295"/>
        <v>-11.02</v>
      </c>
      <c r="R3171" s="5">
        <f t="shared" si="296"/>
        <v>-11.02</v>
      </c>
      <c r="S3171" s="11">
        <f t="shared" si="297"/>
        <v>-1</v>
      </c>
      <c r="T3171" s="5">
        <v>2.66</v>
      </c>
      <c r="U3171" s="5">
        <v>0.57999999999999996</v>
      </c>
      <c r="V3171" s="5">
        <v>0</v>
      </c>
      <c r="W3171" s="12">
        <f t="shared" si="298"/>
        <v>0</v>
      </c>
      <c r="X3171" s="2" t="str">
        <f t="shared" si="299"/>
        <v>PAUSE</v>
      </c>
      <c r="Y3171" s="22" t="str">
        <f t="shared" si="300"/>
        <v>Low (100-300)</v>
      </c>
    </row>
    <row r="3172" spans="1:25">
      <c r="A3172" s="2" t="s">
        <v>10685</v>
      </c>
      <c r="B3172" s="2" t="s">
        <v>1470</v>
      </c>
      <c r="C3172" s="2" t="s">
        <v>10686</v>
      </c>
      <c r="D3172" s="2" t="s">
        <v>10687</v>
      </c>
      <c r="E3172" s="2" t="s">
        <v>118</v>
      </c>
      <c r="F3172" s="5">
        <v>2500</v>
      </c>
      <c r="G3172" s="2" t="s">
        <v>3026</v>
      </c>
      <c r="H3172" s="2" t="s">
        <v>312</v>
      </c>
      <c r="I3172" s="2" t="s">
        <v>7418</v>
      </c>
      <c r="J3172" s="2" t="s">
        <v>155</v>
      </c>
      <c r="K3172" s="9">
        <v>200</v>
      </c>
      <c r="L3172" s="9">
        <v>1036</v>
      </c>
      <c r="M3172" s="5">
        <v>26</v>
      </c>
      <c r="N3172" s="5">
        <v>0</v>
      </c>
      <c r="O3172" s="5">
        <v>21.76</v>
      </c>
      <c r="P3172" s="5">
        <v>0</v>
      </c>
      <c r="Q3172" s="2">
        <f t="shared" si="295"/>
        <v>-21.76</v>
      </c>
      <c r="R3172" s="5">
        <f t="shared" si="296"/>
        <v>-21.76</v>
      </c>
      <c r="S3172" s="11">
        <f t="shared" si="297"/>
        <v>-1</v>
      </c>
      <c r="T3172" s="5">
        <v>2.5099999999999998</v>
      </c>
      <c r="U3172" s="5">
        <v>0.84</v>
      </c>
      <c r="V3172" s="5">
        <v>0</v>
      </c>
      <c r="W3172" s="12">
        <f t="shared" si="298"/>
        <v>0</v>
      </c>
      <c r="X3172" s="2" t="str">
        <f t="shared" si="299"/>
        <v>PAUSE</v>
      </c>
      <c r="Y3172" s="22" t="str">
        <f t="shared" si="300"/>
        <v>Low (100-300)</v>
      </c>
    </row>
    <row r="3173" spans="1:25">
      <c r="A3173" s="2" t="s">
        <v>10688</v>
      </c>
      <c r="B3173" s="2" t="s">
        <v>6732</v>
      </c>
      <c r="C3173" s="2" t="s">
        <v>7522</v>
      </c>
      <c r="D3173" s="2" t="s">
        <v>1460</v>
      </c>
      <c r="E3173" s="2" t="s">
        <v>23</v>
      </c>
      <c r="F3173" s="5">
        <v>1896</v>
      </c>
      <c r="G3173" s="2" t="s">
        <v>10689</v>
      </c>
      <c r="H3173" s="2" t="s">
        <v>65</v>
      </c>
      <c r="I3173" s="2" t="s">
        <v>7418</v>
      </c>
      <c r="J3173" s="2" t="s">
        <v>140</v>
      </c>
      <c r="K3173" s="9">
        <v>300</v>
      </c>
      <c r="L3173" s="9">
        <v>2049</v>
      </c>
      <c r="M3173" s="5">
        <v>86</v>
      </c>
      <c r="N3173" s="5">
        <v>10</v>
      </c>
      <c r="O3173" s="5">
        <v>68.72</v>
      </c>
      <c r="P3173" s="5">
        <v>475.77</v>
      </c>
      <c r="Q3173" s="2">
        <f t="shared" si="295"/>
        <v>407.04999999999995</v>
      </c>
      <c r="R3173" s="5">
        <f t="shared" si="296"/>
        <v>407.04999999999995</v>
      </c>
      <c r="S3173" s="11">
        <f t="shared" si="297"/>
        <v>5.9233119906868446</v>
      </c>
      <c r="T3173" s="5">
        <v>4.2</v>
      </c>
      <c r="U3173" s="5">
        <v>0.8</v>
      </c>
      <c r="V3173" s="5">
        <v>6.87</v>
      </c>
      <c r="W3173" s="12">
        <f t="shared" si="298"/>
        <v>0.11627906976744186</v>
      </c>
      <c r="X3173" s="2" t="str">
        <f t="shared" si="299"/>
        <v>SCALE</v>
      </c>
      <c r="Y3173" s="22" t="str">
        <f t="shared" si="300"/>
        <v>Low (100-300)</v>
      </c>
    </row>
    <row r="3174" spans="1:25">
      <c r="A3174" s="2" t="s">
        <v>10690</v>
      </c>
      <c r="B3174" s="2" t="s">
        <v>45</v>
      </c>
      <c r="C3174" s="2" t="s">
        <v>3837</v>
      </c>
      <c r="D3174" s="2" t="s">
        <v>10691</v>
      </c>
      <c r="E3174" s="2" t="s">
        <v>112</v>
      </c>
      <c r="F3174" s="5">
        <v>1517</v>
      </c>
      <c r="G3174" s="2" t="s">
        <v>10692</v>
      </c>
      <c r="H3174" s="2" t="s">
        <v>190</v>
      </c>
      <c r="I3174" s="2" t="s">
        <v>7418</v>
      </c>
      <c r="J3174" s="2" t="s">
        <v>127</v>
      </c>
      <c r="K3174" s="9">
        <v>700</v>
      </c>
      <c r="L3174" s="9">
        <v>1985</v>
      </c>
      <c r="M3174" s="5">
        <v>54</v>
      </c>
      <c r="N3174" s="5">
        <v>1</v>
      </c>
      <c r="O3174" s="5">
        <v>27.57</v>
      </c>
      <c r="P3174" s="5">
        <v>69.64</v>
      </c>
      <c r="Q3174" s="2">
        <f t="shared" si="295"/>
        <v>42.07</v>
      </c>
      <c r="R3174" s="5">
        <f t="shared" si="296"/>
        <v>42.07</v>
      </c>
      <c r="S3174" s="11">
        <f t="shared" si="297"/>
        <v>1.5259339862169023</v>
      </c>
      <c r="T3174" s="5">
        <v>2.72</v>
      </c>
      <c r="U3174" s="5">
        <v>0.51</v>
      </c>
      <c r="V3174" s="5">
        <v>27.57</v>
      </c>
      <c r="W3174" s="12">
        <f t="shared" si="298"/>
        <v>1.8518518518518517E-2</v>
      </c>
      <c r="X3174" s="2" t="str">
        <f t="shared" si="299"/>
        <v>SCALE</v>
      </c>
      <c r="Y3174" s="22" t="str">
        <f t="shared" si="300"/>
        <v>High (501-750)</v>
      </c>
    </row>
    <row r="3175" spans="1:25">
      <c r="A3175" s="2" t="s">
        <v>10693</v>
      </c>
      <c r="B3175" s="2" t="s">
        <v>9529</v>
      </c>
      <c r="C3175" s="2" t="s">
        <v>9966</v>
      </c>
      <c r="D3175" s="2" t="s">
        <v>1460</v>
      </c>
      <c r="E3175" s="2" t="s">
        <v>23</v>
      </c>
      <c r="F3175" s="5">
        <v>7973</v>
      </c>
      <c r="G3175" s="2" t="s">
        <v>10694</v>
      </c>
      <c r="H3175" s="2" t="s">
        <v>50</v>
      </c>
      <c r="I3175" s="2" t="s">
        <v>7418</v>
      </c>
      <c r="J3175" s="2" t="s">
        <v>140</v>
      </c>
      <c r="K3175" s="9">
        <v>700</v>
      </c>
      <c r="L3175" s="9">
        <v>562</v>
      </c>
      <c r="M3175" s="5">
        <v>20</v>
      </c>
      <c r="N3175" s="5">
        <v>2</v>
      </c>
      <c r="O3175" s="5">
        <v>15.16</v>
      </c>
      <c r="P3175" s="5">
        <v>100.08</v>
      </c>
      <c r="Q3175" s="2">
        <f t="shared" si="295"/>
        <v>84.92</v>
      </c>
      <c r="R3175" s="5">
        <f t="shared" si="296"/>
        <v>84.92</v>
      </c>
      <c r="S3175" s="11">
        <f t="shared" si="297"/>
        <v>5.6015831134564644</v>
      </c>
      <c r="T3175" s="5">
        <v>3.56</v>
      </c>
      <c r="U3175" s="5">
        <v>0.76</v>
      </c>
      <c r="V3175" s="5">
        <v>7.58</v>
      </c>
      <c r="W3175" s="12">
        <f t="shared" si="298"/>
        <v>0.1</v>
      </c>
      <c r="X3175" s="2" t="str">
        <f t="shared" si="299"/>
        <v>SCALE</v>
      </c>
      <c r="Y3175" s="22" t="str">
        <f t="shared" si="300"/>
        <v>High (501-750)</v>
      </c>
    </row>
    <row r="3176" spans="1:25">
      <c r="A3176" s="2" t="s">
        <v>10695</v>
      </c>
      <c r="B3176" s="2" t="s">
        <v>10696</v>
      </c>
      <c r="C3176" s="2" t="s">
        <v>4130</v>
      </c>
      <c r="D3176" s="2" t="s">
        <v>2455</v>
      </c>
      <c r="E3176" s="2" t="s">
        <v>23</v>
      </c>
      <c r="F3176" s="5">
        <v>1919</v>
      </c>
      <c r="G3176" s="2" t="s">
        <v>10697</v>
      </c>
      <c r="H3176" s="2" t="s">
        <v>50</v>
      </c>
      <c r="I3176" s="2" t="s">
        <v>7418</v>
      </c>
      <c r="J3176" s="2" t="s">
        <v>59</v>
      </c>
      <c r="K3176" s="9">
        <v>800</v>
      </c>
      <c r="L3176" s="9">
        <v>2216</v>
      </c>
      <c r="M3176" s="5">
        <v>92</v>
      </c>
      <c r="N3176" s="5">
        <v>0</v>
      </c>
      <c r="O3176" s="5">
        <v>56.36</v>
      </c>
      <c r="P3176" s="5">
        <v>0</v>
      </c>
      <c r="Q3176" s="2">
        <f t="shared" si="295"/>
        <v>-56.36</v>
      </c>
      <c r="R3176" s="5">
        <f t="shared" si="296"/>
        <v>-56.36</v>
      </c>
      <c r="S3176" s="11">
        <f t="shared" si="297"/>
        <v>-1</v>
      </c>
      <c r="T3176" s="5">
        <v>4.1500000000000004</v>
      </c>
      <c r="U3176" s="5">
        <v>0.61</v>
      </c>
      <c r="V3176" s="5">
        <v>0</v>
      </c>
      <c r="W3176" s="12">
        <f t="shared" si="298"/>
        <v>0</v>
      </c>
      <c r="X3176" s="2" t="str">
        <f t="shared" si="299"/>
        <v>PAUSE</v>
      </c>
      <c r="Y3176" s="22" t="str">
        <f t="shared" si="300"/>
        <v>Premium (751-1000)</v>
      </c>
    </row>
    <row r="3177" spans="1:25">
      <c r="A3177" s="2" t="s">
        <v>10698</v>
      </c>
      <c r="B3177" s="2" t="s">
        <v>929</v>
      </c>
      <c r="C3177" s="2" t="s">
        <v>10699</v>
      </c>
      <c r="D3177" s="2" t="s">
        <v>844</v>
      </c>
      <c r="E3177" s="2" t="s">
        <v>237</v>
      </c>
      <c r="F3177" s="5">
        <v>1600</v>
      </c>
      <c r="G3177" s="2" t="s">
        <v>10700</v>
      </c>
      <c r="H3177" s="2" t="s">
        <v>72</v>
      </c>
      <c r="I3177" s="2" t="s">
        <v>7418</v>
      </c>
      <c r="J3177" s="2" t="s">
        <v>59</v>
      </c>
      <c r="K3177" s="9">
        <v>400</v>
      </c>
      <c r="L3177" s="9">
        <v>1622</v>
      </c>
      <c r="M3177" s="5">
        <v>48</v>
      </c>
      <c r="N3177" s="5">
        <v>1</v>
      </c>
      <c r="O3177" s="5">
        <v>20.81</v>
      </c>
      <c r="P3177" s="5">
        <v>68.239999999999995</v>
      </c>
      <c r="Q3177" s="2">
        <f t="shared" si="295"/>
        <v>47.429999999999993</v>
      </c>
      <c r="R3177" s="5">
        <f t="shared" si="296"/>
        <v>47.429999999999993</v>
      </c>
      <c r="S3177" s="11">
        <f t="shared" si="297"/>
        <v>2.2791926958193174</v>
      </c>
      <c r="T3177" s="5">
        <v>2.96</v>
      </c>
      <c r="U3177" s="5">
        <v>0.43</v>
      </c>
      <c r="V3177" s="5">
        <v>20.81</v>
      </c>
      <c r="W3177" s="12">
        <f t="shared" si="298"/>
        <v>2.0833333333333332E-2</v>
      </c>
      <c r="X3177" s="2" t="str">
        <f t="shared" si="299"/>
        <v>SCALE</v>
      </c>
      <c r="Y3177" s="22" t="str">
        <f t="shared" si="300"/>
        <v>Mid (301-500)</v>
      </c>
    </row>
    <row r="3178" spans="1:25">
      <c r="A3178" s="2" t="s">
        <v>10701</v>
      </c>
      <c r="B3178" s="2" t="s">
        <v>10702</v>
      </c>
      <c r="C3178" s="2" t="s">
        <v>6983</v>
      </c>
      <c r="D3178" s="2" t="s">
        <v>990</v>
      </c>
      <c r="E3178" s="2" t="s">
        <v>991</v>
      </c>
      <c r="F3178" s="5">
        <v>1500</v>
      </c>
      <c r="G3178" s="2" t="s">
        <v>10703</v>
      </c>
      <c r="H3178" s="2" t="s">
        <v>65</v>
      </c>
      <c r="I3178" s="2" t="s">
        <v>7418</v>
      </c>
      <c r="J3178" s="2" t="s">
        <v>313</v>
      </c>
      <c r="K3178" s="9">
        <v>200</v>
      </c>
      <c r="L3178" s="9">
        <v>553</v>
      </c>
      <c r="M3178" s="5">
        <v>19</v>
      </c>
      <c r="N3178" s="5">
        <v>0</v>
      </c>
      <c r="O3178" s="5">
        <v>13.53</v>
      </c>
      <c r="P3178" s="5">
        <v>0</v>
      </c>
      <c r="Q3178" s="2">
        <f t="shared" si="295"/>
        <v>-13.53</v>
      </c>
      <c r="R3178" s="5">
        <f t="shared" si="296"/>
        <v>-13.53</v>
      </c>
      <c r="S3178" s="11">
        <f t="shared" si="297"/>
        <v>-1</v>
      </c>
      <c r="T3178" s="5">
        <v>3.44</v>
      </c>
      <c r="U3178" s="5">
        <v>0.71</v>
      </c>
      <c r="V3178" s="5">
        <v>0</v>
      </c>
      <c r="W3178" s="12">
        <f t="shared" si="298"/>
        <v>0</v>
      </c>
      <c r="X3178" s="2" t="str">
        <f t="shared" si="299"/>
        <v>PAUSE</v>
      </c>
      <c r="Y3178" s="22" t="str">
        <f t="shared" si="300"/>
        <v>Low (100-300)</v>
      </c>
    </row>
    <row r="3179" spans="1:25">
      <c r="A3179" s="2" t="s">
        <v>10704</v>
      </c>
      <c r="B3179" s="2" t="s">
        <v>10705</v>
      </c>
      <c r="C3179" s="2" t="s">
        <v>10706</v>
      </c>
      <c r="D3179" s="2" t="s">
        <v>10707</v>
      </c>
      <c r="E3179" s="2" t="s">
        <v>48</v>
      </c>
      <c r="F3179" s="5">
        <v>2000</v>
      </c>
      <c r="G3179" s="2" t="s">
        <v>10708</v>
      </c>
      <c r="H3179" s="2" t="s">
        <v>34</v>
      </c>
      <c r="I3179" s="2" t="s">
        <v>7418</v>
      </c>
      <c r="J3179" s="2" t="s">
        <v>73</v>
      </c>
      <c r="K3179" s="9">
        <v>1000</v>
      </c>
      <c r="L3179" s="9">
        <v>1139</v>
      </c>
      <c r="M3179" s="5">
        <v>19</v>
      </c>
      <c r="N3179" s="5">
        <v>0</v>
      </c>
      <c r="O3179" s="5">
        <v>11.86</v>
      </c>
      <c r="P3179" s="5">
        <v>0</v>
      </c>
      <c r="Q3179" s="2">
        <f t="shared" si="295"/>
        <v>-11.86</v>
      </c>
      <c r="R3179" s="5">
        <f t="shared" si="296"/>
        <v>-11.86</v>
      </c>
      <c r="S3179" s="11">
        <f t="shared" si="297"/>
        <v>-1</v>
      </c>
      <c r="T3179" s="5">
        <v>1.67</v>
      </c>
      <c r="U3179" s="5">
        <v>0.62</v>
      </c>
      <c r="V3179" s="5">
        <v>0</v>
      </c>
      <c r="W3179" s="12">
        <f t="shared" si="298"/>
        <v>0</v>
      </c>
      <c r="X3179" s="2" t="str">
        <f t="shared" si="299"/>
        <v>PAUSE</v>
      </c>
      <c r="Y3179" s="22" t="str">
        <f t="shared" si="300"/>
        <v>Premium (751-1000)</v>
      </c>
    </row>
    <row r="3180" spans="1:25">
      <c r="A3180" s="2" t="s">
        <v>10709</v>
      </c>
      <c r="B3180" s="2" t="s">
        <v>2310</v>
      </c>
      <c r="C3180" s="2" t="s">
        <v>10710</v>
      </c>
      <c r="D3180" s="2" t="s">
        <v>10711</v>
      </c>
      <c r="E3180" s="2" t="s">
        <v>118</v>
      </c>
      <c r="F3180" s="5">
        <v>2250</v>
      </c>
      <c r="G3180" s="2" t="s">
        <v>10712</v>
      </c>
      <c r="H3180" s="2" t="s">
        <v>167</v>
      </c>
      <c r="I3180" s="2" t="s">
        <v>7418</v>
      </c>
      <c r="J3180" s="2" t="s">
        <v>43</v>
      </c>
      <c r="K3180" s="9">
        <v>700</v>
      </c>
      <c r="L3180" s="9">
        <v>1251</v>
      </c>
      <c r="M3180" s="5">
        <v>49</v>
      </c>
      <c r="N3180" s="5">
        <v>4</v>
      </c>
      <c r="O3180" s="5">
        <v>31.54</v>
      </c>
      <c r="P3180" s="5">
        <v>237.84</v>
      </c>
      <c r="Q3180" s="2">
        <f t="shared" si="295"/>
        <v>206.3</v>
      </c>
      <c r="R3180" s="5">
        <f t="shared" si="296"/>
        <v>206.3</v>
      </c>
      <c r="S3180" s="11">
        <f t="shared" si="297"/>
        <v>6.540900443880787</v>
      </c>
      <c r="T3180" s="5">
        <v>3.92</v>
      </c>
      <c r="U3180" s="5">
        <v>0.64</v>
      </c>
      <c r="V3180" s="5">
        <v>7.88</v>
      </c>
      <c r="W3180" s="12">
        <f t="shared" si="298"/>
        <v>8.1632653061224483E-2</v>
      </c>
      <c r="X3180" s="2" t="str">
        <f t="shared" si="299"/>
        <v>SCALE</v>
      </c>
      <c r="Y3180" s="22" t="str">
        <f t="shared" si="300"/>
        <v>High (501-750)</v>
      </c>
    </row>
    <row r="3181" spans="1:25">
      <c r="A3181" s="2" t="s">
        <v>10713</v>
      </c>
      <c r="B3181" s="2" t="s">
        <v>389</v>
      </c>
      <c r="C3181" s="2" t="s">
        <v>10714</v>
      </c>
      <c r="D3181" s="2" t="s">
        <v>10715</v>
      </c>
      <c r="E3181" s="2" t="s">
        <v>237</v>
      </c>
      <c r="F3181" s="5">
        <v>4800</v>
      </c>
      <c r="G3181" s="2" t="s">
        <v>10716</v>
      </c>
      <c r="H3181" s="2" t="s">
        <v>25</v>
      </c>
      <c r="I3181" s="2" t="s">
        <v>7418</v>
      </c>
      <c r="J3181" s="2" t="s">
        <v>293</v>
      </c>
      <c r="K3181" s="9">
        <v>400</v>
      </c>
      <c r="L3181" s="9">
        <v>2105</v>
      </c>
      <c r="M3181" s="5">
        <v>56</v>
      </c>
      <c r="N3181" s="5">
        <v>1</v>
      </c>
      <c r="O3181" s="5">
        <v>40.58</v>
      </c>
      <c r="P3181" s="5">
        <v>51.78</v>
      </c>
      <c r="Q3181" s="2">
        <f t="shared" si="295"/>
        <v>11.200000000000003</v>
      </c>
      <c r="R3181" s="5">
        <f t="shared" si="296"/>
        <v>11.200000000000003</v>
      </c>
      <c r="S3181" s="11">
        <f t="shared" si="297"/>
        <v>0.2759980285855102</v>
      </c>
      <c r="T3181" s="5">
        <v>2.66</v>
      </c>
      <c r="U3181" s="5">
        <v>0.72</v>
      </c>
      <c r="V3181" s="5">
        <v>40.58</v>
      </c>
      <c r="W3181" s="12">
        <f t="shared" si="298"/>
        <v>1.7857142857142856E-2</v>
      </c>
      <c r="X3181" s="2" t="str">
        <f t="shared" si="299"/>
        <v>SCALE</v>
      </c>
      <c r="Y3181" s="22" t="str">
        <f t="shared" si="300"/>
        <v>Mid (301-500)</v>
      </c>
    </row>
    <row r="3182" spans="1:25">
      <c r="A3182" s="2" t="s">
        <v>10717</v>
      </c>
      <c r="B3182" s="2" t="s">
        <v>6106</v>
      </c>
      <c r="C3182" s="2" t="s">
        <v>4992</v>
      </c>
      <c r="D3182" s="2" t="s">
        <v>10718</v>
      </c>
      <c r="E3182" s="2" t="s">
        <v>23</v>
      </c>
      <c r="F3182" s="5">
        <v>3400</v>
      </c>
      <c r="G3182" s="2" t="s">
        <v>10719</v>
      </c>
      <c r="H3182" s="2" t="s">
        <v>87</v>
      </c>
      <c r="I3182" s="2" t="s">
        <v>7418</v>
      </c>
      <c r="J3182" s="2" t="s">
        <v>293</v>
      </c>
      <c r="K3182" s="9">
        <v>500</v>
      </c>
      <c r="L3182" s="9">
        <v>2379</v>
      </c>
      <c r="M3182" s="5">
        <v>43</v>
      </c>
      <c r="N3182" s="5">
        <v>5</v>
      </c>
      <c r="O3182" s="5">
        <v>20.41</v>
      </c>
      <c r="P3182" s="5">
        <v>190.28</v>
      </c>
      <c r="Q3182" s="2">
        <f t="shared" si="295"/>
        <v>169.87</v>
      </c>
      <c r="R3182" s="5">
        <f t="shared" si="296"/>
        <v>169.87</v>
      </c>
      <c r="S3182" s="11">
        <f t="shared" si="297"/>
        <v>8.3228809407153364</v>
      </c>
      <c r="T3182" s="5">
        <v>1.81</v>
      </c>
      <c r="U3182" s="5">
        <v>0.47</v>
      </c>
      <c r="V3182" s="5">
        <v>4.08</v>
      </c>
      <c r="W3182" s="12">
        <f t="shared" si="298"/>
        <v>0.11627906976744186</v>
      </c>
      <c r="X3182" s="2" t="str">
        <f t="shared" si="299"/>
        <v>SCALE</v>
      </c>
      <c r="Y3182" s="22" t="str">
        <f t="shared" si="300"/>
        <v>Mid (301-500)</v>
      </c>
    </row>
    <row r="3183" spans="1:25">
      <c r="A3183" s="2" t="s">
        <v>10720</v>
      </c>
      <c r="B3183" s="2" t="s">
        <v>847</v>
      </c>
      <c r="C3183" s="2" t="s">
        <v>2057</v>
      </c>
      <c r="D3183" s="2" t="s">
        <v>4813</v>
      </c>
      <c r="E3183" s="2" t="s">
        <v>125</v>
      </c>
      <c r="F3183" s="5">
        <v>4700</v>
      </c>
      <c r="G3183" s="2" t="s">
        <v>1053</v>
      </c>
      <c r="H3183" s="2" t="s">
        <v>34</v>
      </c>
      <c r="I3183" s="2" t="s">
        <v>7418</v>
      </c>
      <c r="J3183" s="2" t="s">
        <v>313</v>
      </c>
      <c r="K3183" s="9">
        <v>800</v>
      </c>
      <c r="L3183" s="9">
        <v>567</v>
      </c>
      <c r="M3183" s="5">
        <v>14</v>
      </c>
      <c r="N3183" s="5">
        <v>1</v>
      </c>
      <c r="O3183" s="5">
        <v>8.68</v>
      </c>
      <c r="P3183" s="5">
        <v>46.52</v>
      </c>
      <c r="Q3183" s="2">
        <f t="shared" si="295"/>
        <v>37.840000000000003</v>
      </c>
      <c r="R3183" s="5">
        <f t="shared" si="296"/>
        <v>37.840000000000003</v>
      </c>
      <c r="S3183" s="11">
        <f t="shared" si="297"/>
        <v>4.3594470046082954</v>
      </c>
      <c r="T3183" s="5">
        <v>2.4700000000000002</v>
      </c>
      <c r="U3183" s="5">
        <v>0.62</v>
      </c>
      <c r="V3183" s="5">
        <v>8.68</v>
      </c>
      <c r="W3183" s="12">
        <f t="shared" si="298"/>
        <v>7.1428571428571425E-2</v>
      </c>
      <c r="X3183" s="2" t="str">
        <f t="shared" si="299"/>
        <v>SCALE</v>
      </c>
      <c r="Y3183" s="22" t="str">
        <f t="shared" si="300"/>
        <v>Premium (751-1000)</v>
      </c>
    </row>
    <row r="3184" spans="1:25">
      <c r="A3184" s="2" t="s">
        <v>10721</v>
      </c>
      <c r="B3184" s="2" t="s">
        <v>2422</v>
      </c>
      <c r="C3184" s="2" t="s">
        <v>10722</v>
      </c>
      <c r="D3184" s="2" t="s">
        <v>829</v>
      </c>
      <c r="E3184" s="2" t="s">
        <v>112</v>
      </c>
      <c r="F3184" s="5">
        <v>2700</v>
      </c>
      <c r="G3184" s="2" t="s">
        <v>10723</v>
      </c>
      <c r="H3184" s="2" t="s">
        <v>65</v>
      </c>
      <c r="I3184" s="2" t="s">
        <v>7418</v>
      </c>
      <c r="J3184" s="2" t="s">
        <v>95</v>
      </c>
      <c r="K3184" s="9">
        <v>600</v>
      </c>
      <c r="L3184" s="9">
        <v>1672</v>
      </c>
      <c r="M3184" s="5">
        <v>26</v>
      </c>
      <c r="N3184" s="5">
        <v>1</v>
      </c>
      <c r="O3184" s="5">
        <v>13.77</v>
      </c>
      <c r="P3184" s="5">
        <v>57.11</v>
      </c>
      <c r="Q3184" s="2">
        <f t="shared" si="295"/>
        <v>43.34</v>
      </c>
      <c r="R3184" s="5">
        <f t="shared" si="296"/>
        <v>43.34</v>
      </c>
      <c r="S3184" s="11">
        <f t="shared" si="297"/>
        <v>3.1474219317356575</v>
      </c>
      <c r="T3184" s="5">
        <v>1.56</v>
      </c>
      <c r="U3184" s="5">
        <v>0.53</v>
      </c>
      <c r="V3184" s="5">
        <v>13.77</v>
      </c>
      <c r="W3184" s="12">
        <f t="shared" si="298"/>
        <v>3.8461538461538464E-2</v>
      </c>
      <c r="X3184" s="2" t="str">
        <f t="shared" si="299"/>
        <v>SCALE</v>
      </c>
      <c r="Y3184" s="22" t="str">
        <f t="shared" si="300"/>
        <v>High (501-750)</v>
      </c>
    </row>
    <row r="3185" spans="1:25">
      <c r="A3185" s="2" t="s">
        <v>10724</v>
      </c>
      <c r="B3185" s="2" t="s">
        <v>10725</v>
      </c>
      <c r="C3185" s="2" t="s">
        <v>10726</v>
      </c>
      <c r="D3185" s="2" t="s">
        <v>10727</v>
      </c>
      <c r="E3185" s="2" t="s">
        <v>125</v>
      </c>
      <c r="F3185" s="5">
        <v>5500</v>
      </c>
      <c r="G3185" s="2" t="s">
        <v>9060</v>
      </c>
      <c r="H3185" s="2" t="s">
        <v>161</v>
      </c>
      <c r="I3185" s="2" t="s">
        <v>7418</v>
      </c>
      <c r="J3185" s="2" t="s">
        <v>120</v>
      </c>
      <c r="K3185" s="9">
        <v>700</v>
      </c>
      <c r="L3185" s="9">
        <v>2210</v>
      </c>
      <c r="M3185" s="5">
        <v>77</v>
      </c>
      <c r="N3185" s="5">
        <v>3</v>
      </c>
      <c r="O3185" s="5">
        <v>33.369999999999997</v>
      </c>
      <c r="P3185" s="5">
        <v>142.22</v>
      </c>
      <c r="Q3185" s="2">
        <f t="shared" si="295"/>
        <v>108.85</v>
      </c>
      <c r="R3185" s="5">
        <f t="shared" si="296"/>
        <v>108.85</v>
      </c>
      <c r="S3185" s="11">
        <f t="shared" si="297"/>
        <v>3.2619118969133956</v>
      </c>
      <c r="T3185" s="5">
        <v>3.48</v>
      </c>
      <c r="U3185" s="5">
        <v>0.43</v>
      </c>
      <c r="V3185" s="5">
        <v>11.12</v>
      </c>
      <c r="W3185" s="12">
        <f t="shared" si="298"/>
        <v>3.896103896103896E-2</v>
      </c>
      <c r="X3185" s="2" t="str">
        <f t="shared" si="299"/>
        <v>SCALE</v>
      </c>
      <c r="Y3185" s="22" t="str">
        <f t="shared" si="300"/>
        <v>High (501-750)</v>
      </c>
    </row>
    <row r="3186" spans="1:25">
      <c r="A3186" s="2" t="s">
        <v>10728</v>
      </c>
      <c r="B3186" s="2" t="s">
        <v>2070</v>
      </c>
      <c r="C3186" s="2" t="s">
        <v>476</v>
      </c>
      <c r="D3186" s="2" t="s">
        <v>63</v>
      </c>
      <c r="E3186" s="2" t="s">
        <v>32</v>
      </c>
      <c r="F3186" s="5">
        <v>1500</v>
      </c>
      <c r="G3186" s="2" t="s">
        <v>10729</v>
      </c>
      <c r="H3186" s="2" t="s">
        <v>58</v>
      </c>
      <c r="I3186" s="2" t="s">
        <v>7418</v>
      </c>
      <c r="J3186" s="2" t="s">
        <v>232</v>
      </c>
      <c r="K3186" s="9">
        <v>600</v>
      </c>
      <c r="L3186" s="9">
        <v>2047</v>
      </c>
      <c r="M3186" s="5">
        <v>73</v>
      </c>
      <c r="N3186" s="5">
        <v>2</v>
      </c>
      <c r="O3186" s="5">
        <v>42.1</v>
      </c>
      <c r="P3186" s="5">
        <v>143.19999999999999</v>
      </c>
      <c r="Q3186" s="2">
        <f t="shared" si="295"/>
        <v>101.1</v>
      </c>
      <c r="R3186" s="5">
        <f t="shared" si="296"/>
        <v>101.1</v>
      </c>
      <c r="S3186" s="11">
        <f t="shared" si="297"/>
        <v>2.4014251781472682</v>
      </c>
      <c r="T3186" s="5">
        <v>3.57</v>
      </c>
      <c r="U3186" s="5">
        <v>0.57999999999999996</v>
      </c>
      <c r="V3186" s="5">
        <v>21.05</v>
      </c>
      <c r="W3186" s="12">
        <f t="shared" si="298"/>
        <v>2.7397260273972601E-2</v>
      </c>
      <c r="X3186" s="2" t="str">
        <f t="shared" si="299"/>
        <v>SCALE</v>
      </c>
      <c r="Y3186" s="22" t="str">
        <f t="shared" si="300"/>
        <v>High (501-750)</v>
      </c>
    </row>
    <row r="3187" spans="1:25">
      <c r="A3187" s="2" t="s">
        <v>10730</v>
      </c>
      <c r="B3187" s="2" t="s">
        <v>10731</v>
      </c>
      <c r="C3187" s="2" t="s">
        <v>10732</v>
      </c>
      <c r="D3187" s="2" t="s">
        <v>5722</v>
      </c>
      <c r="E3187" s="2" t="s">
        <v>48</v>
      </c>
      <c r="F3187" s="5">
        <v>1800</v>
      </c>
      <c r="G3187" s="2" t="s">
        <v>10733</v>
      </c>
      <c r="H3187" s="2" t="s">
        <v>312</v>
      </c>
      <c r="I3187" s="2" t="s">
        <v>7418</v>
      </c>
      <c r="J3187" s="2" t="s">
        <v>35</v>
      </c>
      <c r="K3187" s="9">
        <v>1000</v>
      </c>
      <c r="L3187" s="9">
        <v>2215</v>
      </c>
      <c r="M3187" s="5">
        <v>91</v>
      </c>
      <c r="N3187" s="5">
        <v>0</v>
      </c>
      <c r="O3187" s="5">
        <v>40.93</v>
      </c>
      <c r="P3187" s="5">
        <v>0</v>
      </c>
      <c r="Q3187" s="2">
        <f t="shared" si="295"/>
        <v>-40.93</v>
      </c>
      <c r="R3187" s="5">
        <f t="shared" si="296"/>
        <v>-40.93</v>
      </c>
      <c r="S3187" s="11">
        <f t="shared" si="297"/>
        <v>-1</v>
      </c>
      <c r="T3187" s="5">
        <v>4.1100000000000003</v>
      </c>
      <c r="U3187" s="5">
        <v>0.45</v>
      </c>
      <c r="V3187" s="5">
        <v>0</v>
      </c>
      <c r="W3187" s="12">
        <f t="shared" si="298"/>
        <v>0</v>
      </c>
      <c r="X3187" s="2" t="str">
        <f t="shared" si="299"/>
        <v>PAUSE</v>
      </c>
      <c r="Y3187" s="22" t="str">
        <f t="shared" si="300"/>
        <v>Premium (751-1000)</v>
      </c>
    </row>
    <row r="3188" spans="1:25">
      <c r="A3188" s="2" t="s">
        <v>10734</v>
      </c>
      <c r="B3188" s="2" t="s">
        <v>4498</v>
      </c>
      <c r="C3188" s="2" t="s">
        <v>10735</v>
      </c>
      <c r="D3188" s="2" t="s">
        <v>8145</v>
      </c>
      <c r="E3188" s="2" t="s">
        <v>118</v>
      </c>
      <c r="F3188" s="5">
        <v>3700</v>
      </c>
      <c r="G3188" s="2" t="s">
        <v>10736</v>
      </c>
      <c r="H3188" s="2" t="s">
        <v>312</v>
      </c>
      <c r="I3188" s="2" t="s">
        <v>7418</v>
      </c>
      <c r="J3188" s="2" t="s">
        <v>73</v>
      </c>
      <c r="K3188" s="9">
        <v>500</v>
      </c>
      <c r="L3188" s="9">
        <v>922</v>
      </c>
      <c r="M3188" s="5">
        <v>35</v>
      </c>
      <c r="N3188" s="5">
        <v>3</v>
      </c>
      <c r="O3188" s="5">
        <v>29.13</v>
      </c>
      <c r="P3188" s="5">
        <v>172.98</v>
      </c>
      <c r="Q3188" s="2">
        <f t="shared" si="295"/>
        <v>143.85</v>
      </c>
      <c r="R3188" s="5">
        <f t="shared" si="296"/>
        <v>143.85</v>
      </c>
      <c r="S3188" s="11">
        <f t="shared" si="297"/>
        <v>4.9382080329557159</v>
      </c>
      <c r="T3188" s="5">
        <v>3.8</v>
      </c>
      <c r="U3188" s="5">
        <v>0.83</v>
      </c>
      <c r="V3188" s="5">
        <v>9.7100000000000009</v>
      </c>
      <c r="W3188" s="12">
        <f t="shared" si="298"/>
        <v>8.5714285714285715E-2</v>
      </c>
      <c r="X3188" s="2" t="str">
        <f t="shared" si="299"/>
        <v>SCALE</v>
      </c>
      <c r="Y3188" s="22" t="str">
        <f t="shared" si="300"/>
        <v>Mid (301-500)</v>
      </c>
    </row>
    <row r="3189" spans="1:25">
      <c r="A3189" s="2" t="s">
        <v>10737</v>
      </c>
      <c r="B3189" s="2" t="s">
        <v>1043</v>
      </c>
      <c r="C3189" s="2" t="s">
        <v>10738</v>
      </c>
      <c r="D3189" s="2" t="s">
        <v>10739</v>
      </c>
      <c r="E3189" s="2" t="s">
        <v>222</v>
      </c>
      <c r="F3189" s="5">
        <v>5200</v>
      </c>
      <c r="G3189" s="2" t="s">
        <v>10740</v>
      </c>
      <c r="H3189" s="2" t="s">
        <v>260</v>
      </c>
      <c r="I3189" s="2" t="s">
        <v>7418</v>
      </c>
      <c r="J3189" s="2" t="s">
        <v>356</v>
      </c>
      <c r="K3189" s="9">
        <v>1000</v>
      </c>
      <c r="L3189" s="9">
        <v>1271</v>
      </c>
      <c r="M3189" s="5">
        <v>32</v>
      </c>
      <c r="N3189" s="5">
        <v>1</v>
      </c>
      <c r="O3189" s="5">
        <v>26.18</v>
      </c>
      <c r="P3189" s="5">
        <v>55.42</v>
      </c>
      <c r="Q3189" s="2">
        <f t="shared" si="295"/>
        <v>29.240000000000002</v>
      </c>
      <c r="R3189" s="5">
        <f t="shared" si="296"/>
        <v>29.240000000000002</v>
      </c>
      <c r="S3189" s="11">
        <f t="shared" si="297"/>
        <v>1.116883116883117</v>
      </c>
      <c r="T3189" s="5">
        <v>2.52</v>
      </c>
      <c r="U3189" s="5">
        <v>0.82</v>
      </c>
      <c r="V3189" s="5">
        <v>26.18</v>
      </c>
      <c r="W3189" s="12">
        <f t="shared" si="298"/>
        <v>3.125E-2</v>
      </c>
      <c r="X3189" s="2" t="str">
        <f t="shared" si="299"/>
        <v>SCALE</v>
      </c>
      <c r="Y3189" s="22" t="str">
        <f t="shared" si="300"/>
        <v>Premium (751-1000)</v>
      </c>
    </row>
    <row r="3190" spans="1:25">
      <c r="A3190" s="2" t="s">
        <v>10741</v>
      </c>
      <c r="B3190" s="2" t="s">
        <v>10742</v>
      </c>
      <c r="C3190" s="2" t="s">
        <v>586</v>
      </c>
      <c r="D3190" s="2" t="s">
        <v>3913</v>
      </c>
      <c r="E3190" s="2" t="s">
        <v>85</v>
      </c>
      <c r="F3190" s="5">
        <v>2500</v>
      </c>
      <c r="G3190" s="2">
        <v>0</v>
      </c>
      <c r="H3190" s="2" t="s">
        <v>102</v>
      </c>
      <c r="I3190" s="2" t="s">
        <v>7418</v>
      </c>
      <c r="J3190" s="2" t="s">
        <v>177</v>
      </c>
      <c r="K3190" s="9">
        <v>1000</v>
      </c>
      <c r="L3190" s="9">
        <v>1350</v>
      </c>
      <c r="M3190" s="5">
        <v>24</v>
      </c>
      <c r="N3190" s="5">
        <v>0</v>
      </c>
      <c r="O3190" s="5">
        <v>18.7</v>
      </c>
      <c r="P3190" s="5">
        <v>0</v>
      </c>
      <c r="Q3190" s="2">
        <f t="shared" si="295"/>
        <v>-18.7</v>
      </c>
      <c r="R3190" s="5">
        <f t="shared" si="296"/>
        <v>-18.7</v>
      </c>
      <c r="S3190" s="11">
        <f t="shared" si="297"/>
        <v>-1</v>
      </c>
      <c r="T3190" s="5">
        <v>1.78</v>
      </c>
      <c r="U3190" s="5">
        <v>0.78</v>
      </c>
      <c r="V3190" s="5">
        <v>0</v>
      </c>
      <c r="W3190" s="12">
        <f t="shared" si="298"/>
        <v>0</v>
      </c>
      <c r="X3190" s="2" t="str">
        <f t="shared" si="299"/>
        <v>PAUSE</v>
      </c>
      <c r="Y3190" s="22" t="str">
        <f t="shared" si="300"/>
        <v>Premium (751-1000)</v>
      </c>
    </row>
    <row r="3191" spans="1:25">
      <c r="A3191" s="2" t="s">
        <v>10743</v>
      </c>
      <c r="B3191" s="2" t="s">
        <v>847</v>
      </c>
      <c r="C3191" s="2" t="s">
        <v>561</v>
      </c>
      <c r="D3191" s="2" t="s">
        <v>849</v>
      </c>
      <c r="E3191" s="2" t="s">
        <v>850</v>
      </c>
      <c r="F3191" s="5">
        <v>1000</v>
      </c>
      <c r="G3191" s="2" t="s">
        <v>1120</v>
      </c>
      <c r="H3191" s="2" t="s">
        <v>102</v>
      </c>
      <c r="I3191" s="2" t="s">
        <v>7418</v>
      </c>
      <c r="J3191" s="2" t="s">
        <v>382</v>
      </c>
      <c r="K3191" s="9">
        <v>600</v>
      </c>
      <c r="L3191" s="9">
        <v>924</v>
      </c>
      <c r="M3191" s="5">
        <v>27</v>
      </c>
      <c r="N3191" s="5">
        <v>1</v>
      </c>
      <c r="O3191" s="5">
        <v>12.6</v>
      </c>
      <c r="P3191" s="5">
        <v>47.46</v>
      </c>
      <c r="Q3191" s="2">
        <f t="shared" si="295"/>
        <v>34.86</v>
      </c>
      <c r="R3191" s="5">
        <f t="shared" si="296"/>
        <v>34.86</v>
      </c>
      <c r="S3191" s="11">
        <f t="shared" si="297"/>
        <v>2.7666666666666666</v>
      </c>
      <c r="T3191" s="5">
        <v>2.92</v>
      </c>
      <c r="U3191" s="5">
        <v>0.47</v>
      </c>
      <c r="V3191" s="5">
        <v>12.6</v>
      </c>
      <c r="W3191" s="12">
        <f t="shared" si="298"/>
        <v>3.7037037037037035E-2</v>
      </c>
      <c r="X3191" s="2" t="str">
        <f t="shared" si="299"/>
        <v>SCALE</v>
      </c>
      <c r="Y3191" s="22" t="str">
        <f t="shared" si="300"/>
        <v>High (501-750)</v>
      </c>
    </row>
    <row r="3192" spans="1:25">
      <c r="A3192" s="2" t="s">
        <v>10744</v>
      </c>
      <c r="B3192" s="2" t="s">
        <v>10745</v>
      </c>
      <c r="C3192" s="2" t="s">
        <v>10746</v>
      </c>
      <c r="D3192" s="2" t="s">
        <v>10747</v>
      </c>
      <c r="E3192" s="2" t="s">
        <v>222</v>
      </c>
      <c r="F3192" s="5">
        <v>1500</v>
      </c>
      <c r="G3192" s="2" t="s">
        <v>1191</v>
      </c>
      <c r="H3192" s="2" t="s">
        <v>344</v>
      </c>
      <c r="I3192" s="2" t="s">
        <v>7418</v>
      </c>
      <c r="J3192" s="2" t="s">
        <v>319</v>
      </c>
      <c r="K3192" s="9">
        <v>400</v>
      </c>
      <c r="L3192" s="9">
        <v>1951</v>
      </c>
      <c r="M3192" s="5">
        <v>84</v>
      </c>
      <c r="N3192" s="5">
        <v>7</v>
      </c>
      <c r="O3192" s="5">
        <v>59.69</v>
      </c>
      <c r="P3192" s="5">
        <v>258.22000000000003</v>
      </c>
      <c r="Q3192" s="2">
        <f t="shared" si="295"/>
        <v>198.53000000000003</v>
      </c>
      <c r="R3192" s="5">
        <f t="shared" si="296"/>
        <v>198.53000000000003</v>
      </c>
      <c r="S3192" s="11">
        <f t="shared" si="297"/>
        <v>3.3260177584184962</v>
      </c>
      <c r="T3192" s="5">
        <v>4.3099999999999996</v>
      </c>
      <c r="U3192" s="5">
        <v>0.71</v>
      </c>
      <c r="V3192" s="5">
        <v>8.5299999999999994</v>
      </c>
      <c r="W3192" s="12">
        <f t="shared" si="298"/>
        <v>8.3333333333333329E-2</v>
      </c>
      <c r="X3192" s="2" t="str">
        <f t="shared" si="299"/>
        <v>SCALE</v>
      </c>
      <c r="Y3192" s="22" t="str">
        <f t="shared" si="300"/>
        <v>Mid (301-500)</v>
      </c>
    </row>
    <row r="3193" spans="1:25">
      <c r="A3193" s="2" t="s">
        <v>10748</v>
      </c>
      <c r="B3193" s="2" t="s">
        <v>560</v>
      </c>
      <c r="C3193" s="2" t="s">
        <v>10749</v>
      </c>
      <c r="D3193" s="2" t="s">
        <v>1593</v>
      </c>
      <c r="E3193" s="2" t="s">
        <v>112</v>
      </c>
      <c r="F3193" s="5">
        <v>3300</v>
      </c>
      <c r="G3193" s="2" t="s">
        <v>10750</v>
      </c>
      <c r="H3193" s="2" t="s">
        <v>150</v>
      </c>
      <c r="I3193" s="2" t="s">
        <v>7418</v>
      </c>
      <c r="J3193" s="2" t="s">
        <v>293</v>
      </c>
      <c r="K3193" s="9">
        <v>800</v>
      </c>
      <c r="L3193" s="9">
        <v>968</v>
      </c>
      <c r="M3193" s="5">
        <v>17</v>
      </c>
      <c r="N3193" s="5">
        <v>0</v>
      </c>
      <c r="O3193" s="5">
        <v>11.06</v>
      </c>
      <c r="P3193" s="5">
        <v>0</v>
      </c>
      <c r="Q3193" s="2">
        <f t="shared" si="295"/>
        <v>-11.06</v>
      </c>
      <c r="R3193" s="5">
        <f t="shared" si="296"/>
        <v>-11.06</v>
      </c>
      <c r="S3193" s="11">
        <f t="shared" si="297"/>
        <v>-1</v>
      </c>
      <c r="T3193" s="5">
        <v>1.76</v>
      </c>
      <c r="U3193" s="5">
        <v>0.65</v>
      </c>
      <c r="V3193" s="5">
        <v>0</v>
      </c>
      <c r="W3193" s="12">
        <f t="shared" si="298"/>
        <v>0</v>
      </c>
      <c r="X3193" s="2" t="str">
        <f t="shared" si="299"/>
        <v>PAUSE</v>
      </c>
      <c r="Y3193" s="22" t="str">
        <f t="shared" si="300"/>
        <v>Premium (751-1000)</v>
      </c>
    </row>
    <row r="3194" spans="1:25">
      <c r="A3194" s="2" t="s">
        <v>10751</v>
      </c>
      <c r="B3194" s="2" t="s">
        <v>10752</v>
      </c>
      <c r="C3194" s="2" t="s">
        <v>10753</v>
      </c>
      <c r="D3194" s="2" t="s">
        <v>2942</v>
      </c>
      <c r="E3194" s="2" t="s">
        <v>23</v>
      </c>
      <c r="F3194" s="5">
        <v>1800</v>
      </c>
      <c r="G3194" s="2" t="s">
        <v>10754</v>
      </c>
      <c r="H3194" s="2" t="s">
        <v>50</v>
      </c>
      <c r="I3194" s="2" t="s">
        <v>7418</v>
      </c>
      <c r="J3194" s="2" t="s">
        <v>140</v>
      </c>
      <c r="K3194" s="9">
        <v>500</v>
      </c>
      <c r="L3194" s="9">
        <v>2104</v>
      </c>
      <c r="M3194" s="5">
        <v>57</v>
      </c>
      <c r="N3194" s="5">
        <v>0</v>
      </c>
      <c r="O3194" s="5">
        <v>39.79</v>
      </c>
      <c r="P3194" s="5">
        <v>0</v>
      </c>
      <c r="Q3194" s="2">
        <f t="shared" si="295"/>
        <v>-39.79</v>
      </c>
      <c r="R3194" s="5">
        <f t="shared" si="296"/>
        <v>-39.79</v>
      </c>
      <c r="S3194" s="11">
        <f t="shared" si="297"/>
        <v>-1</v>
      </c>
      <c r="T3194" s="5">
        <v>2.71</v>
      </c>
      <c r="U3194" s="5">
        <v>0.7</v>
      </c>
      <c r="V3194" s="5">
        <v>0</v>
      </c>
      <c r="W3194" s="12">
        <f t="shared" si="298"/>
        <v>0</v>
      </c>
      <c r="X3194" s="2" t="str">
        <f t="shared" si="299"/>
        <v>PAUSE</v>
      </c>
      <c r="Y3194" s="22" t="str">
        <f t="shared" si="300"/>
        <v>Mid (301-500)</v>
      </c>
    </row>
    <row r="3195" spans="1:25">
      <c r="A3195" s="2" t="s">
        <v>10755</v>
      </c>
      <c r="B3195" s="2" t="s">
        <v>4717</v>
      </c>
      <c r="C3195" s="2" t="s">
        <v>3323</v>
      </c>
      <c r="D3195" s="2" t="s">
        <v>166</v>
      </c>
      <c r="E3195" s="2" t="s">
        <v>56</v>
      </c>
      <c r="F3195" s="5">
        <v>2700</v>
      </c>
      <c r="G3195" s="2" t="s">
        <v>10756</v>
      </c>
      <c r="H3195" s="2" t="s">
        <v>190</v>
      </c>
      <c r="I3195" s="2" t="s">
        <v>7418</v>
      </c>
      <c r="J3195" s="2" t="s">
        <v>699</v>
      </c>
      <c r="K3195" s="9">
        <v>100</v>
      </c>
      <c r="L3195" s="9">
        <v>857</v>
      </c>
      <c r="M3195" s="5">
        <v>22</v>
      </c>
      <c r="N3195" s="5">
        <v>0</v>
      </c>
      <c r="O3195" s="5">
        <v>16.34</v>
      </c>
      <c r="P3195" s="5">
        <v>0</v>
      </c>
      <c r="Q3195" s="2">
        <f t="shared" si="295"/>
        <v>-16.34</v>
      </c>
      <c r="R3195" s="5">
        <f t="shared" si="296"/>
        <v>-16.34</v>
      </c>
      <c r="S3195" s="11">
        <f t="shared" si="297"/>
        <v>-1</v>
      </c>
      <c r="T3195" s="5">
        <v>2.57</v>
      </c>
      <c r="U3195" s="5">
        <v>0.74</v>
      </c>
      <c r="V3195" s="5">
        <v>0</v>
      </c>
      <c r="W3195" s="12">
        <f t="shared" si="298"/>
        <v>0</v>
      </c>
      <c r="X3195" s="2" t="str">
        <f t="shared" si="299"/>
        <v>PAUSE</v>
      </c>
      <c r="Y3195" s="22" t="str">
        <f t="shared" si="300"/>
        <v>Low (100-300)</v>
      </c>
    </row>
    <row r="3196" spans="1:25">
      <c r="A3196" s="2" t="s">
        <v>10757</v>
      </c>
      <c r="B3196" s="2" t="s">
        <v>1730</v>
      </c>
      <c r="C3196" s="2" t="s">
        <v>10758</v>
      </c>
      <c r="D3196" s="2" t="s">
        <v>3208</v>
      </c>
      <c r="E3196" s="2" t="s">
        <v>492</v>
      </c>
      <c r="F3196" s="5">
        <v>2900</v>
      </c>
      <c r="G3196" s="2" t="s">
        <v>10759</v>
      </c>
      <c r="H3196" s="2" t="s">
        <v>190</v>
      </c>
      <c r="I3196" s="2" t="s">
        <v>7418</v>
      </c>
      <c r="J3196" s="2" t="s">
        <v>248</v>
      </c>
      <c r="K3196" s="9">
        <v>700</v>
      </c>
      <c r="L3196" s="9">
        <v>1975</v>
      </c>
      <c r="M3196" s="5">
        <v>87</v>
      </c>
      <c r="N3196" s="5">
        <v>0</v>
      </c>
      <c r="O3196" s="5">
        <v>37.380000000000003</v>
      </c>
      <c r="P3196" s="5">
        <v>0</v>
      </c>
      <c r="Q3196" s="2">
        <f t="shared" si="295"/>
        <v>-37.380000000000003</v>
      </c>
      <c r="R3196" s="5">
        <f t="shared" si="296"/>
        <v>-37.380000000000003</v>
      </c>
      <c r="S3196" s="11">
        <f t="shared" si="297"/>
        <v>-1</v>
      </c>
      <c r="T3196" s="5">
        <v>4.41</v>
      </c>
      <c r="U3196" s="5">
        <v>0.43</v>
      </c>
      <c r="V3196" s="5">
        <v>0</v>
      </c>
      <c r="W3196" s="12">
        <f t="shared" si="298"/>
        <v>0</v>
      </c>
      <c r="X3196" s="2" t="str">
        <f t="shared" si="299"/>
        <v>PAUSE</v>
      </c>
      <c r="Y3196" s="22" t="str">
        <f t="shared" si="300"/>
        <v>High (501-750)</v>
      </c>
    </row>
    <row r="3197" spans="1:25">
      <c r="A3197" s="2" t="s">
        <v>10760</v>
      </c>
      <c r="B3197" s="2" t="s">
        <v>10761</v>
      </c>
      <c r="C3197" s="2" t="s">
        <v>2221</v>
      </c>
      <c r="D3197" s="2" t="s">
        <v>7480</v>
      </c>
      <c r="E3197" s="2" t="s">
        <v>132</v>
      </c>
      <c r="F3197" s="5">
        <v>3500</v>
      </c>
      <c r="G3197" s="2" t="s">
        <v>10762</v>
      </c>
      <c r="H3197" s="2" t="s">
        <v>87</v>
      </c>
      <c r="I3197" s="2" t="s">
        <v>7418</v>
      </c>
      <c r="J3197" s="2" t="s">
        <v>177</v>
      </c>
      <c r="K3197" s="9">
        <v>100</v>
      </c>
      <c r="L3197" s="9">
        <v>1885</v>
      </c>
      <c r="M3197" s="5">
        <v>61</v>
      </c>
      <c r="N3197" s="5">
        <v>6</v>
      </c>
      <c r="O3197" s="5">
        <v>32.880000000000003</v>
      </c>
      <c r="P3197" s="5">
        <v>385.5</v>
      </c>
      <c r="Q3197" s="2">
        <f t="shared" si="295"/>
        <v>352.62</v>
      </c>
      <c r="R3197" s="5">
        <f t="shared" si="296"/>
        <v>352.62</v>
      </c>
      <c r="S3197" s="11">
        <f t="shared" si="297"/>
        <v>10.724452554744525</v>
      </c>
      <c r="T3197" s="5">
        <v>3.24</v>
      </c>
      <c r="U3197" s="5">
        <v>0.54</v>
      </c>
      <c r="V3197" s="5">
        <v>5.48</v>
      </c>
      <c r="W3197" s="12">
        <f t="shared" si="298"/>
        <v>9.8360655737704916E-2</v>
      </c>
      <c r="X3197" s="2" t="str">
        <f t="shared" si="299"/>
        <v>SCALE</v>
      </c>
      <c r="Y3197" s="22" t="str">
        <f t="shared" si="300"/>
        <v>Low (100-300)</v>
      </c>
    </row>
    <row r="3198" spans="1:25">
      <c r="A3198" s="2" t="s">
        <v>10763</v>
      </c>
      <c r="B3198" s="2" t="s">
        <v>1739</v>
      </c>
      <c r="C3198" s="2" t="s">
        <v>10764</v>
      </c>
      <c r="D3198" s="2" t="s">
        <v>1190</v>
      </c>
      <c r="E3198" s="2" t="s">
        <v>112</v>
      </c>
      <c r="F3198" s="5">
        <v>4000</v>
      </c>
      <c r="G3198" s="2" t="s">
        <v>10765</v>
      </c>
      <c r="H3198" s="2" t="s">
        <v>102</v>
      </c>
      <c r="I3198" s="2" t="s">
        <v>7418</v>
      </c>
      <c r="J3198" s="2" t="s">
        <v>232</v>
      </c>
      <c r="K3198" s="9">
        <v>400</v>
      </c>
      <c r="L3198" s="9">
        <v>503</v>
      </c>
      <c r="M3198" s="5">
        <v>16</v>
      </c>
      <c r="N3198" s="5">
        <v>0</v>
      </c>
      <c r="O3198" s="5">
        <v>8.3000000000000007</v>
      </c>
      <c r="P3198" s="5">
        <v>0</v>
      </c>
      <c r="Q3198" s="2">
        <f t="shared" si="295"/>
        <v>-8.3000000000000007</v>
      </c>
      <c r="R3198" s="5">
        <f t="shared" si="296"/>
        <v>-8.3000000000000007</v>
      </c>
      <c r="S3198" s="11">
        <f t="shared" si="297"/>
        <v>-1</v>
      </c>
      <c r="T3198" s="5">
        <v>3.18</v>
      </c>
      <c r="U3198" s="5">
        <v>0.52</v>
      </c>
      <c r="V3198" s="5">
        <v>0</v>
      </c>
      <c r="W3198" s="12">
        <f t="shared" si="298"/>
        <v>0</v>
      </c>
      <c r="X3198" s="2" t="str">
        <f t="shared" si="299"/>
        <v>PAUSE</v>
      </c>
      <c r="Y3198" s="22" t="str">
        <f t="shared" si="300"/>
        <v>Mid (301-500)</v>
      </c>
    </row>
    <row r="3199" spans="1:25">
      <c r="A3199" s="2" t="s">
        <v>10766</v>
      </c>
      <c r="B3199" s="2" t="s">
        <v>2996</v>
      </c>
      <c r="C3199" s="2" t="s">
        <v>10767</v>
      </c>
      <c r="D3199" s="2" t="s">
        <v>1559</v>
      </c>
      <c r="E3199" s="2" t="s">
        <v>23</v>
      </c>
      <c r="F3199" s="5">
        <v>1625</v>
      </c>
      <c r="G3199" s="2" t="s">
        <v>10768</v>
      </c>
      <c r="H3199" s="2" t="s">
        <v>72</v>
      </c>
      <c r="I3199" s="2" t="s">
        <v>7418</v>
      </c>
      <c r="J3199" s="2" t="s">
        <v>699</v>
      </c>
      <c r="K3199" s="9">
        <v>1000</v>
      </c>
      <c r="L3199" s="9">
        <v>2447</v>
      </c>
      <c r="M3199" s="5">
        <v>72</v>
      </c>
      <c r="N3199" s="5">
        <v>1</v>
      </c>
      <c r="O3199" s="5">
        <v>31.42</v>
      </c>
      <c r="P3199" s="5">
        <v>45.36</v>
      </c>
      <c r="Q3199" s="2">
        <f t="shared" si="295"/>
        <v>13.939999999999998</v>
      </c>
      <c r="R3199" s="5">
        <f t="shared" si="296"/>
        <v>13.939999999999998</v>
      </c>
      <c r="S3199" s="11">
        <f t="shared" si="297"/>
        <v>0.4436664544875874</v>
      </c>
      <c r="T3199" s="5">
        <v>2.94</v>
      </c>
      <c r="U3199" s="5">
        <v>0.44</v>
      </c>
      <c r="V3199" s="5">
        <v>31.42</v>
      </c>
      <c r="W3199" s="12">
        <f t="shared" si="298"/>
        <v>1.3888888888888888E-2</v>
      </c>
      <c r="X3199" s="2" t="str">
        <f t="shared" si="299"/>
        <v>SCALE</v>
      </c>
      <c r="Y3199" s="22" t="str">
        <f t="shared" si="300"/>
        <v>Premium (751-1000)</v>
      </c>
    </row>
    <row r="3200" spans="1:25">
      <c r="A3200" s="2" t="s">
        <v>10769</v>
      </c>
      <c r="B3200" s="2" t="s">
        <v>1266</v>
      </c>
      <c r="C3200" s="2" t="s">
        <v>83</v>
      </c>
      <c r="D3200" s="2" t="s">
        <v>5213</v>
      </c>
      <c r="E3200" s="2" t="s">
        <v>85</v>
      </c>
      <c r="F3200" s="5">
        <v>3600</v>
      </c>
      <c r="G3200" s="2" t="s">
        <v>5835</v>
      </c>
      <c r="H3200" s="2" t="s">
        <v>25</v>
      </c>
      <c r="I3200" s="2" t="s">
        <v>7418</v>
      </c>
      <c r="J3200" s="2" t="s">
        <v>88</v>
      </c>
      <c r="K3200" s="9">
        <v>500</v>
      </c>
      <c r="L3200" s="9">
        <v>631</v>
      </c>
      <c r="M3200" s="5">
        <v>21</v>
      </c>
      <c r="N3200" s="5">
        <v>0</v>
      </c>
      <c r="O3200" s="5">
        <v>14.11</v>
      </c>
      <c r="P3200" s="5">
        <v>0</v>
      </c>
      <c r="Q3200" s="2">
        <f t="shared" si="295"/>
        <v>-14.11</v>
      </c>
      <c r="R3200" s="5">
        <f t="shared" si="296"/>
        <v>-14.11</v>
      </c>
      <c r="S3200" s="11">
        <f t="shared" si="297"/>
        <v>-1</v>
      </c>
      <c r="T3200" s="5">
        <v>3.33</v>
      </c>
      <c r="U3200" s="5">
        <v>0.67</v>
      </c>
      <c r="V3200" s="5">
        <v>0</v>
      </c>
      <c r="W3200" s="12">
        <f t="shared" si="298"/>
        <v>0</v>
      </c>
      <c r="X3200" s="2" t="str">
        <f t="shared" si="299"/>
        <v>PAUSE</v>
      </c>
      <c r="Y3200" s="22" t="str">
        <f t="shared" si="300"/>
        <v>Mid (301-500)</v>
      </c>
    </row>
    <row r="3201" spans="1:25">
      <c r="A3201" s="2" t="s">
        <v>10770</v>
      </c>
      <c r="B3201" s="2" t="s">
        <v>832</v>
      </c>
      <c r="C3201" s="2" t="s">
        <v>5459</v>
      </c>
      <c r="D3201" s="2" t="s">
        <v>531</v>
      </c>
      <c r="E3201" s="2" t="s">
        <v>85</v>
      </c>
      <c r="F3201" s="5">
        <v>3300</v>
      </c>
      <c r="G3201" s="2" t="s">
        <v>10771</v>
      </c>
      <c r="H3201" s="2" t="s">
        <v>312</v>
      </c>
      <c r="I3201" s="2" t="s">
        <v>7418</v>
      </c>
      <c r="J3201" s="2" t="s">
        <v>120</v>
      </c>
      <c r="K3201" s="9">
        <v>600</v>
      </c>
      <c r="L3201" s="9">
        <v>1309</v>
      </c>
      <c r="M3201" s="5">
        <v>23</v>
      </c>
      <c r="N3201" s="5">
        <v>0</v>
      </c>
      <c r="O3201" s="5">
        <v>14.6</v>
      </c>
      <c r="P3201" s="5">
        <v>0</v>
      </c>
      <c r="Q3201" s="2">
        <f t="shared" si="295"/>
        <v>-14.6</v>
      </c>
      <c r="R3201" s="5">
        <f t="shared" si="296"/>
        <v>-14.6</v>
      </c>
      <c r="S3201" s="11">
        <f t="shared" si="297"/>
        <v>-1</v>
      </c>
      <c r="T3201" s="5">
        <v>1.76</v>
      </c>
      <c r="U3201" s="5">
        <v>0.63</v>
      </c>
      <c r="V3201" s="5">
        <v>0</v>
      </c>
      <c r="W3201" s="12">
        <f t="shared" si="298"/>
        <v>0</v>
      </c>
      <c r="X3201" s="2" t="str">
        <f t="shared" si="299"/>
        <v>PAUSE</v>
      </c>
      <c r="Y3201" s="22" t="str">
        <f t="shared" si="300"/>
        <v>High (501-750)</v>
      </c>
    </row>
    <row r="3202" spans="1:25">
      <c r="A3202" s="2" t="s">
        <v>10772</v>
      </c>
      <c r="B3202" s="2" t="s">
        <v>10773</v>
      </c>
      <c r="C3202" s="2" t="s">
        <v>6118</v>
      </c>
      <c r="D3202" s="2" t="s">
        <v>359</v>
      </c>
      <c r="E3202" s="2" t="s">
        <v>40</v>
      </c>
      <c r="F3202" s="5">
        <v>5000</v>
      </c>
      <c r="G3202" s="2" t="s">
        <v>10774</v>
      </c>
      <c r="H3202" s="2" t="s">
        <v>102</v>
      </c>
      <c r="I3202" s="2" t="s">
        <v>7418</v>
      </c>
      <c r="J3202" s="2" t="s">
        <v>120</v>
      </c>
      <c r="K3202" s="9">
        <v>300</v>
      </c>
      <c r="L3202" s="9">
        <v>1030</v>
      </c>
      <c r="M3202" s="5">
        <v>35</v>
      </c>
      <c r="N3202" s="5">
        <v>0</v>
      </c>
      <c r="O3202" s="5">
        <v>21.43</v>
      </c>
      <c r="P3202" s="5">
        <v>0</v>
      </c>
      <c r="Q3202" s="2">
        <f t="shared" si="295"/>
        <v>-21.43</v>
      </c>
      <c r="R3202" s="5">
        <f t="shared" si="296"/>
        <v>-21.43</v>
      </c>
      <c r="S3202" s="11">
        <f t="shared" si="297"/>
        <v>-1</v>
      </c>
      <c r="T3202" s="5">
        <v>3.4</v>
      </c>
      <c r="U3202" s="5">
        <v>0.61</v>
      </c>
      <c r="V3202" s="5">
        <v>0</v>
      </c>
      <c r="W3202" s="12">
        <f t="shared" si="298"/>
        <v>0</v>
      </c>
      <c r="X3202" s="2" t="str">
        <f t="shared" si="299"/>
        <v>PAUSE</v>
      </c>
      <c r="Y3202" s="22" t="str">
        <f t="shared" si="300"/>
        <v>Low (100-300)</v>
      </c>
    </row>
    <row r="3203" spans="1:25">
      <c r="A3203" s="2" t="s">
        <v>10775</v>
      </c>
      <c r="B3203" s="2" t="s">
        <v>581</v>
      </c>
      <c r="C3203" s="2" t="s">
        <v>10776</v>
      </c>
      <c r="D3203" s="2" t="s">
        <v>10777</v>
      </c>
      <c r="E3203" s="2" t="s">
        <v>23</v>
      </c>
      <c r="F3203" s="5">
        <v>3000</v>
      </c>
      <c r="G3203" s="2" t="s">
        <v>10778</v>
      </c>
      <c r="H3203" s="2" t="s">
        <v>190</v>
      </c>
      <c r="I3203" s="2" t="s">
        <v>7418</v>
      </c>
      <c r="J3203" s="2" t="s">
        <v>361</v>
      </c>
      <c r="K3203" s="9">
        <v>1000</v>
      </c>
      <c r="L3203" s="9">
        <v>1356</v>
      </c>
      <c r="M3203" s="5">
        <v>33</v>
      </c>
      <c r="N3203" s="5">
        <v>1</v>
      </c>
      <c r="O3203" s="5">
        <v>21.25</v>
      </c>
      <c r="P3203" s="5">
        <v>46.15</v>
      </c>
      <c r="Q3203" s="2">
        <f t="shared" si="295"/>
        <v>24.9</v>
      </c>
      <c r="R3203" s="5">
        <f t="shared" si="296"/>
        <v>24.9</v>
      </c>
      <c r="S3203" s="11">
        <f t="shared" si="297"/>
        <v>1.1717647058823528</v>
      </c>
      <c r="T3203" s="5">
        <v>2.4300000000000002</v>
      </c>
      <c r="U3203" s="5">
        <v>0.64</v>
      </c>
      <c r="V3203" s="5">
        <v>21.25</v>
      </c>
      <c r="W3203" s="12">
        <f t="shared" si="298"/>
        <v>3.0303030303030304E-2</v>
      </c>
      <c r="X3203" s="2" t="str">
        <f t="shared" si="299"/>
        <v>SCALE</v>
      </c>
      <c r="Y3203" s="22" t="str">
        <f t="shared" si="300"/>
        <v>Premium (751-1000)</v>
      </c>
    </row>
    <row r="3204" spans="1:25">
      <c r="A3204" s="2" t="s">
        <v>10779</v>
      </c>
      <c r="B3204" s="2" t="s">
        <v>1966</v>
      </c>
      <c r="C3204" s="2" t="s">
        <v>1615</v>
      </c>
      <c r="D3204" s="2" t="s">
        <v>9315</v>
      </c>
      <c r="E3204" s="2" t="s">
        <v>40</v>
      </c>
      <c r="F3204" s="5">
        <v>3200</v>
      </c>
      <c r="G3204" s="2" t="s">
        <v>10780</v>
      </c>
      <c r="H3204" s="2" t="s">
        <v>25</v>
      </c>
      <c r="I3204" s="2" t="s">
        <v>7418</v>
      </c>
      <c r="J3204" s="2" t="s">
        <v>232</v>
      </c>
      <c r="K3204" s="9">
        <v>200</v>
      </c>
      <c r="L3204" s="9">
        <v>1395</v>
      </c>
      <c r="M3204" s="5">
        <v>32</v>
      </c>
      <c r="N3204" s="5">
        <v>3</v>
      </c>
      <c r="O3204" s="5">
        <v>15.44</v>
      </c>
      <c r="P3204" s="5">
        <v>118.84</v>
      </c>
      <c r="Q3204" s="2">
        <f t="shared" si="295"/>
        <v>103.4</v>
      </c>
      <c r="R3204" s="5">
        <f t="shared" si="296"/>
        <v>103.4</v>
      </c>
      <c r="S3204" s="11">
        <f t="shared" si="297"/>
        <v>6.6968911917098453</v>
      </c>
      <c r="T3204" s="5">
        <v>2.29</v>
      </c>
      <c r="U3204" s="5">
        <v>0.48</v>
      </c>
      <c r="V3204" s="5">
        <v>5.15</v>
      </c>
      <c r="W3204" s="12">
        <f t="shared" si="298"/>
        <v>9.375E-2</v>
      </c>
      <c r="X3204" s="2" t="str">
        <f t="shared" si="299"/>
        <v>SCALE</v>
      </c>
      <c r="Y3204" s="22" t="str">
        <f t="shared" si="300"/>
        <v>Low (100-300)</v>
      </c>
    </row>
    <row r="3205" spans="1:25">
      <c r="A3205" s="2" t="s">
        <v>10781</v>
      </c>
      <c r="B3205" s="2" t="s">
        <v>9524</v>
      </c>
      <c r="C3205" s="2" t="s">
        <v>21</v>
      </c>
      <c r="D3205" s="2" t="s">
        <v>10782</v>
      </c>
      <c r="E3205" s="2" t="s">
        <v>23</v>
      </c>
      <c r="F3205" s="5">
        <v>1687</v>
      </c>
      <c r="G3205" s="2" t="s">
        <v>10783</v>
      </c>
      <c r="H3205" s="2" t="s">
        <v>161</v>
      </c>
      <c r="I3205" s="2" t="s">
        <v>7418</v>
      </c>
      <c r="J3205" s="2" t="s">
        <v>140</v>
      </c>
      <c r="K3205" s="9">
        <v>700</v>
      </c>
      <c r="L3205" s="9">
        <v>2214</v>
      </c>
      <c r="M3205" s="5">
        <v>64</v>
      </c>
      <c r="N3205" s="5">
        <v>0</v>
      </c>
      <c r="O3205" s="5">
        <v>33.299999999999997</v>
      </c>
      <c r="P3205" s="5">
        <v>0</v>
      </c>
      <c r="Q3205" s="2">
        <f t="shared" si="295"/>
        <v>-33.299999999999997</v>
      </c>
      <c r="R3205" s="5">
        <f t="shared" si="296"/>
        <v>-33.299999999999997</v>
      </c>
      <c r="S3205" s="11">
        <f t="shared" si="297"/>
        <v>-1</v>
      </c>
      <c r="T3205" s="5">
        <v>2.89</v>
      </c>
      <c r="U3205" s="5">
        <v>0.52</v>
      </c>
      <c r="V3205" s="5">
        <v>0</v>
      </c>
      <c r="W3205" s="12">
        <f t="shared" si="298"/>
        <v>0</v>
      </c>
      <c r="X3205" s="2" t="str">
        <f t="shared" si="299"/>
        <v>PAUSE</v>
      </c>
      <c r="Y3205" s="22" t="str">
        <f t="shared" si="300"/>
        <v>High (501-750)</v>
      </c>
    </row>
    <row r="3206" spans="1:25">
      <c r="A3206" s="2" t="s">
        <v>10784</v>
      </c>
      <c r="B3206" s="2" t="s">
        <v>295</v>
      </c>
      <c r="C3206" s="2" t="s">
        <v>10785</v>
      </c>
      <c r="D3206" s="2" t="s">
        <v>10786</v>
      </c>
      <c r="E3206" s="2" t="s">
        <v>112</v>
      </c>
      <c r="F3206" s="5">
        <v>5867</v>
      </c>
      <c r="G3206" s="2" t="s">
        <v>7328</v>
      </c>
      <c r="H3206" s="2" t="s">
        <v>312</v>
      </c>
      <c r="I3206" s="2" t="s">
        <v>7418</v>
      </c>
      <c r="J3206" s="2" t="s">
        <v>319</v>
      </c>
      <c r="K3206" s="9">
        <v>100</v>
      </c>
      <c r="L3206" s="9">
        <v>1840</v>
      </c>
      <c r="M3206" s="5">
        <v>40</v>
      </c>
      <c r="N3206" s="5">
        <v>0</v>
      </c>
      <c r="O3206" s="5">
        <v>29.74</v>
      </c>
      <c r="P3206" s="5">
        <v>0</v>
      </c>
      <c r="Q3206" s="2">
        <f t="shared" si="295"/>
        <v>-29.74</v>
      </c>
      <c r="R3206" s="5">
        <f t="shared" si="296"/>
        <v>-29.74</v>
      </c>
      <c r="S3206" s="11">
        <f t="shared" si="297"/>
        <v>-1</v>
      </c>
      <c r="T3206" s="5">
        <v>2.17</v>
      </c>
      <c r="U3206" s="5">
        <v>0.74</v>
      </c>
      <c r="V3206" s="5">
        <v>0</v>
      </c>
      <c r="W3206" s="12">
        <f t="shared" si="298"/>
        <v>0</v>
      </c>
      <c r="X3206" s="2" t="str">
        <f t="shared" si="299"/>
        <v>PAUSE</v>
      </c>
      <c r="Y3206" s="22" t="str">
        <f t="shared" si="300"/>
        <v>Low (100-300)</v>
      </c>
    </row>
    <row r="3207" spans="1:25">
      <c r="A3207" s="2" t="s">
        <v>10787</v>
      </c>
      <c r="B3207" s="2" t="s">
        <v>8326</v>
      </c>
      <c r="C3207" s="2" t="s">
        <v>6287</v>
      </c>
      <c r="D3207" s="2" t="s">
        <v>2338</v>
      </c>
      <c r="E3207" s="2" t="s">
        <v>23</v>
      </c>
      <c r="F3207" s="5">
        <v>2500</v>
      </c>
      <c r="G3207" s="2" t="s">
        <v>10788</v>
      </c>
      <c r="H3207" s="2" t="s">
        <v>266</v>
      </c>
      <c r="I3207" s="2" t="s">
        <v>7418</v>
      </c>
      <c r="J3207" s="2" t="s">
        <v>293</v>
      </c>
      <c r="K3207" s="9">
        <v>1000</v>
      </c>
      <c r="L3207" s="9">
        <v>996</v>
      </c>
      <c r="M3207" s="5">
        <v>16</v>
      </c>
      <c r="N3207" s="5">
        <v>0</v>
      </c>
      <c r="O3207" s="5">
        <v>8.1199999999999992</v>
      </c>
      <c r="P3207" s="5">
        <v>0</v>
      </c>
      <c r="Q3207" s="2">
        <f t="shared" si="295"/>
        <v>-8.1199999999999992</v>
      </c>
      <c r="R3207" s="5">
        <f t="shared" si="296"/>
        <v>-8.1199999999999992</v>
      </c>
      <c r="S3207" s="11">
        <f t="shared" si="297"/>
        <v>-1</v>
      </c>
      <c r="T3207" s="5">
        <v>1.61</v>
      </c>
      <c r="U3207" s="5">
        <v>0.51</v>
      </c>
      <c r="V3207" s="5">
        <v>0</v>
      </c>
      <c r="W3207" s="12">
        <f t="shared" si="298"/>
        <v>0</v>
      </c>
      <c r="X3207" s="2" t="str">
        <f t="shared" si="299"/>
        <v>PAUSE</v>
      </c>
      <c r="Y3207" s="22" t="str">
        <f t="shared" si="300"/>
        <v>Premium (751-1000)</v>
      </c>
    </row>
    <row r="3208" spans="1:25">
      <c r="A3208" s="2" t="s">
        <v>10789</v>
      </c>
      <c r="B3208" s="2" t="s">
        <v>104</v>
      </c>
      <c r="C3208" s="2" t="s">
        <v>10790</v>
      </c>
      <c r="D3208" s="2" t="s">
        <v>175</v>
      </c>
      <c r="E3208" s="2" t="s">
        <v>23</v>
      </c>
      <c r="F3208" s="5">
        <v>1800</v>
      </c>
      <c r="G3208" s="2" t="s">
        <v>10791</v>
      </c>
      <c r="H3208" s="2" t="s">
        <v>65</v>
      </c>
      <c r="I3208" s="2" t="s">
        <v>7418</v>
      </c>
      <c r="J3208" s="2" t="s">
        <v>27</v>
      </c>
      <c r="K3208" s="9">
        <v>100</v>
      </c>
      <c r="L3208" s="9">
        <v>1442</v>
      </c>
      <c r="M3208" s="5">
        <v>39</v>
      </c>
      <c r="N3208" s="5">
        <v>0</v>
      </c>
      <c r="O3208" s="5">
        <v>22.62</v>
      </c>
      <c r="P3208" s="5">
        <v>0</v>
      </c>
      <c r="Q3208" s="2">
        <f t="shared" si="295"/>
        <v>-22.62</v>
      </c>
      <c r="R3208" s="5">
        <f t="shared" si="296"/>
        <v>-22.62</v>
      </c>
      <c r="S3208" s="11">
        <f t="shared" si="297"/>
        <v>-1</v>
      </c>
      <c r="T3208" s="5">
        <v>2.7</v>
      </c>
      <c r="U3208" s="5">
        <v>0.57999999999999996</v>
      </c>
      <c r="V3208" s="5">
        <v>0</v>
      </c>
      <c r="W3208" s="12">
        <f t="shared" si="298"/>
        <v>0</v>
      </c>
      <c r="X3208" s="2" t="str">
        <f t="shared" si="299"/>
        <v>PAUSE</v>
      </c>
      <c r="Y3208" s="22" t="str">
        <f t="shared" si="300"/>
        <v>Low (100-300)</v>
      </c>
    </row>
    <row r="3209" spans="1:25">
      <c r="A3209" s="2" t="s">
        <v>10792</v>
      </c>
      <c r="B3209" s="2" t="s">
        <v>10793</v>
      </c>
      <c r="C3209" s="2" t="s">
        <v>10353</v>
      </c>
      <c r="D3209" s="2" t="s">
        <v>2553</v>
      </c>
      <c r="E3209" s="2" t="s">
        <v>23</v>
      </c>
      <c r="F3209" s="5">
        <v>4000</v>
      </c>
      <c r="G3209" s="2" t="s">
        <v>8046</v>
      </c>
      <c r="H3209" s="2" t="s">
        <v>134</v>
      </c>
      <c r="I3209" s="2" t="s">
        <v>7418</v>
      </c>
      <c r="J3209" s="2" t="s">
        <v>140</v>
      </c>
      <c r="K3209" s="9">
        <v>200</v>
      </c>
      <c r="L3209" s="9">
        <v>1406</v>
      </c>
      <c r="M3209" s="5">
        <v>25</v>
      </c>
      <c r="N3209" s="5">
        <v>1</v>
      </c>
      <c r="O3209" s="5">
        <v>15.99</v>
      </c>
      <c r="P3209" s="5">
        <v>45.48</v>
      </c>
      <c r="Q3209" s="2">
        <f t="shared" si="295"/>
        <v>29.489999999999995</v>
      </c>
      <c r="R3209" s="5">
        <f t="shared" si="296"/>
        <v>29.489999999999995</v>
      </c>
      <c r="S3209" s="11">
        <f t="shared" si="297"/>
        <v>1.8442776735459658</v>
      </c>
      <c r="T3209" s="5">
        <v>1.78</v>
      </c>
      <c r="U3209" s="5">
        <v>0.64</v>
      </c>
      <c r="V3209" s="5">
        <v>15.99</v>
      </c>
      <c r="W3209" s="12">
        <f t="shared" si="298"/>
        <v>0.04</v>
      </c>
      <c r="X3209" s="2" t="str">
        <f t="shared" si="299"/>
        <v>SCALE</v>
      </c>
      <c r="Y3209" s="22" t="str">
        <f t="shared" si="300"/>
        <v>Low (100-300)</v>
      </c>
    </row>
    <row r="3210" spans="1:25">
      <c r="A3210" s="2" t="s">
        <v>10794</v>
      </c>
      <c r="B3210" s="2" t="s">
        <v>1343</v>
      </c>
      <c r="C3210" s="2" t="s">
        <v>10795</v>
      </c>
      <c r="D3210" s="2" t="s">
        <v>10796</v>
      </c>
      <c r="E3210" s="2" t="s">
        <v>85</v>
      </c>
      <c r="F3210" s="5">
        <v>2500</v>
      </c>
      <c r="G3210" s="2" t="s">
        <v>10797</v>
      </c>
      <c r="H3210" s="2" t="s">
        <v>42</v>
      </c>
      <c r="I3210" s="2" t="s">
        <v>7418</v>
      </c>
      <c r="J3210" s="2" t="s">
        <v>319</v>
      </c>
      <c r="K3210" s="9">
        <v>1000</v>
      </c>
      <c r="L3210" s="9">
        <v>1705</v>
      </c>
      <c r="M3210" s="5">
        <v>75</v>
      </c>
      <c r="N3210" s="5">
        <v>2</v>
      </c>
      <c r="O3210" s="5">
        <v>33.26</v>
      </c>
      <c r="P3210" s="5">
        <v>97.31</v>
      </c>
      <c r="Q3210" s="2">
        <f t="shared" si="295"/>
        <v>64.050000000000011</v>
      </c>
      <c r="R3210" s="5">
        <f t="shared" si="296"/>
        <v>64.050000000000011</v>
      </c>
      <c r="S3210" s="11">
        <f t="shared" si="297"/>
        <v>1.925736620565244</v>
      </c>
      <c r="T3210" s="5">
        <v>4.4000000000000004</v>
      </c>
      <c r="U3210" s="5">
        <v>0.44</v>
      </c>
      <c r="V3210" s="5">
        <v>16.63</v>
      </c>
      <c r="W3210" s="12">
        <f t="shared" si="298"/>
        <v>2.6666666666666668E-2</v>
      </c>
      <c r="X3210" s="2" t="str">
        <f t="shared" si="299"/>
        <v>SCALE</v>
      </c>
      <c r="Y3210" s="22" t="str">
        <f t="shared" si="300"/>
        <v>Premium (751-1000)</v>
      </c>
    </row>
    <row r="3211" spans="1:25">
      <c r="A3211" s="2" t="s">
        <v>10798</v>
      </c>
      <c r="B3211" s="2" t="s">
        <v>1266</v>
      </c>
      <c r="C3211" s="2" t="s">
        <v>6143</v>
      </c>
      <c r="D3211" s="2" t="s">
        <v>204</v>
      </c>
      <c r="E3211" s="2" t="s">
        <v>56</v>
      </c>
      <c r="F3211" s="5">
        <v>1500</v>
      </c>
      <c r="G3211" s="2" t="s">
        <v>10799</v>
      </c>
      <c r="H3211" s="2" t="s">
        <v>344</v>
      </c>
      <c r="I3211" s="2" t="s">
        <v>7418</v>
      </c>
      <c r="J3211" s="2" t="s">
        <v>248</v>
      </c>
      <c r="K3211" s="9">
        <v>600</v>
      </c>
      <c r="L3211" s="9">
        <v>953</v>
      </c>
      <c r="M3211" s="5">
        <v>15</v>
      </c>
      <c r="N3211" s="5">
        <v>0</v>
      </c>
      <c r="O3211" s="5">
        <v>11.34</v>
      </c>
      <c r="P3211" s="5">
        <v>0</v>
      </c>
      <c r="Q3211" s="2">
        <f t="shared" ref="Q3211:Q3274" si="301">IFERROR(P3211-O3211, 0)</f>
        <v>-11.34</v>
      </c>
      <c r="R3211" s="5">
        <f t="shared" ref="R3211:R3274" si="302">P3211-O3211</f>
        <v>-11.34</v>
      </c>
      <c r="S3211" s="11">
        <f t="shared" ref="S3211:S3274" si="303">R3211/O3211</f>
        <v>-1</v>
      </c>
      <c r="T3211" s="5">
        <v>1.57</v>
      </c>
      <c r="U3211" s="5">
        <v>0.76</v>
      </c>
      <c r="V3211" s="5">
        <v>0</v>
      </c>
      <c r="W3211" s="12">
        <f t="shared" ref="W3211:W3274" si="304">N3211/M3211</f>
        <v>0</v>
      </c>
      <c r="X3211" s="2" t="str">
        <f t="shared" ref="X3211:X3274" si="305">IF(P3211&gt;=4, "SCALE",
  IF(P3211&gt;=2, "MONITOR",
    IF(P3211&gt;=1, "OPTIMISE",
      "PAUSE")))</f>
        <v>PAUSE</v>
      </c>
      <c r="Y3211" s="22" t="str">
        <f t="shared" ref="Y3211:Y3274" si="306">IF(K3211&lt;=300,"Low (100-300)",
 IF(K3211&lt;=500,"Mid (301-500)",
  IF(K3211&lt;=750,"High (501-750)",
   "Premium (751-1000)")))</f>
        <v>High (501-750)</v>
      </c>
    </row>
    <row r="3212" spans="1:25">
      <c r="A3212" s="2" t="s">
        <v>10800</v>
      </c>
      <c r="B3212" s="2" t="s">
        <v>4403</v>
      </c>
      <c r="C3212" s="2" t="s">
        <v>10801</v>
      </c>
      <c r="D3212" s="2" t="s">
        <v>10802</v>
      </c>
      <c r="E3212" s="2" t="s">
        <v>118</v>
      </c>
      <c r="F3212" s="5">
        <v>4600</v>
      </c>
      <c r="G3212" s="2" t="s">
        <v>10803</v>
      </c>
      <c r="H3212" s="2" t="s">
        <v>94</v>
      </c>
      <c r="I3212" s="2" t="s">
        <v>7418</v>
      </c>
      <c r="J3212" s="2" t="s">
        <v>59</v>
      </c>
      <c r="K3212" s="9">
        <v>400</v>
      </c>
      <c r="L3212" s="9">
        <v>2177</v>
      </c>
      <c r="M3212" s="5">
        <v>60</v>
      </c>
      <c r="N3212" s="5">
        <v>2</v>
      </c>
      <c r="O3212" s="5">
        <v>30.28</v>
      </c>
      <c r="P3212" s="5">
        <v>70.14</v>
      </c>
      <c r="Q3212" s="2">
        <f t="shared" si="301"/>
        <v>39.86</v>
      </c>
      <c r="R3212" s="5">
        <f t="shared" si="302"/>
        <v>39.86</v>
      </c>
      <c r="S3212" s="11">
        <f t="shared" si="303"/>
        <v>1.3163804491413473</v>
      </c>
      <c r="T3212" s="5">
        <v>2.76</v>
      </c>
      <c r="U3212" s="5">
        <v>0.5</v>
      </c>
      <c r="V3212" s="5">
        <v>15.14</v>
      </c>
      <c r="W3212" s="12">
        <f t="shared" si="304"/>
        <v>3.3333333333333333E-2</v>
      </c>
      <c r="X3212" s="2" t="str">
        <f t="shared" si="305"/>
        <v>SCALE</v>
      </c>
      <c r="Y3212" s="22" t="str">
        <f t="shared" si="306"/>
        <v>Mid (301-500)</v>
      </c>
    </row>
    <row r="3213" spans="1:25">
      <c r="A3213" s="2" t="s">
        <v>10804</v>
      </c>
      <c r="B3213" s="2" t="s">
        <v>10805</v>
      </c>
      <c r="C3213" s="2" t="s">
        <v>4069</v>
      </c>
      <c r="D3213" s="2" t="s">
        <v>10174</v>
      </c>
      <c r="E3213" s="2" t="s">
        <v>850</v>
      </c>
      <c r="F3213" s="5">
        <v>4000</v>
      </c>
      <c r="G3213" s="2" t="s">
        <v>10806</v>
      </c>
      <c r="H3213" s="2" t="s">
        <v>190</v>
      </c>
      <c r="I3213" s="2" t="s">
        <v>7418</v>
      </c>
      <c r="J3213" s="2" t="s">
        <v>35</v>
      </c>
      <c r="K3213" s="9">
        <v>500</v>
      </c>
      <c r="L3213" s="9">
        <v>1854</v>
      </c>
      <c r="M3213" s="5">
        <v>81</v>
      </c>
      <c r="N3213" s="5">
        <v>6</v>
      </c>
      <c r="O3213" s="5">
        <v>45.84</v>
      </c>
      <c r="P3213" s="5">
        <v>297.51</v>
      </c>
      <c r="Q3213" s="2">
        <f t="shared" si="301"/>
        <v>251.67</v>
      </c>
      <c r="R3213" s="5">
        <f t="shared" si="302"/>
        <v>251.67</v>
      </c>
      <c r="S3213" s="11">
        <f t="shared" si="303"/>
        <v>5.4901832460732978</v>
      </c>
      <c r="T3213" s="5">
        <v>4.37</v>
      </c>
      <c r="U3213" s="5">
        <v>0.56999999999999995</v>
      </c>
      <c r="V3213" s="5">
        <v>7.64</v>
      </c>
      <c r="W3213" s="12">
        <f t="shared" si="304"/>
        <v>7.407407407407407E-2</v>
      </c>
      <c r="X3213" s="2" t="str">
        <f t="shared" si="305"/>
        <v>SCALE</v>
      </c>
      <c r="Y3213" s="22" t="str">
        <f t="shared" si="306"/>
        <v>Mid (301-500)</v>
      </c>
    </row>
    <row r="3214" spans="1:25">
      <c r="A3214" s="2" t="s">
        <v>10807</v>
      </c>
      <c r="B3214" s="2" t="s">
        <v>10808</v>
      </c>
      <c r="C3214" s="2" t="s">
        <v>10809</v>
      </c>
      <c r="D3214" s="2" t="s">
        <v>6042</v>
      </c>
      <c r="E3214" s="2" t="s">
        <v>432</v>
      </c>
      <c r="F3214" s="5">
        <v>4300</v>
      </c>
      <c r="G3214" s="2" t="s">
        <v>10810</v>
      </c>
      <c r="H3214" s="2" t="s">
        <v>65</v>
      </c>
      <c r="I3214" s="2" t="s">
        <v>7418</v>
      </c>
      <c r="J3214" s="2" t="s">
        <v>27</v>
      </c>
      <c r="K3214" s="9">
        <v>700</v>
      </c>
      <c r="L3214" s="9">
        <v>1097</v>
      </c>
      <c r="M3214" s="5">
        <v>33</v>
      </c>
      <c r="N3214" s="5">
        <v>0</v>
      </c>
      <c r="O3214" s="5">
        <v>20.67</v>
      </c>
      <c r="P3214" s="5">
        <v>0</v>
      </c>
      <c r="Q3214" s="2">
        <f t="shared" si="301"/>
        <v>-20.67</v>
      </c>
      <c r="R3214" s="5">
        <f t="shared" si="302"/>
        <v>-20.67</v>
      </c>
      <c r="S3214" s="11">
        <f t="shared" si="303"/>
        <v>-1</v>
      </c>
      <c r="T3214" s="5">
        <v>3.01</v>
      </c>
      <c r="U3214" s="5">
        <v>0.63</v>
      </c>
      <c r="V3214" s="5">
        <v>0</v>
      </c>
      <c r="W3214" s="12">
        <f t="shared" si="304"/>
        <v>0</v>
      </c>
      <c r="X3214" s="2" t="str">
        <f t="shared" si="305"/>
        <v>PAUSE</v>
      </c>
      <c r="Y3214" s="22" t="str">
        <f t="shared" si="306"/>
        <v>High (501-750)</v>
      </c>
    </row>
    <row r="3215" spans="1:25">
      <c r="A3215" s="2" t="s">
        <v>10811</v>
      </c>
      <c r="B3215" s="2" t="s">
        <v>10812</v>
      </c>
      <c r="C3215" s="2" t="s">
        <v>2433</v>
      </c>
      <c r="D3215" s="2" t="s">
        <v>10813</v>
      </c>
      <c r="E3215" s="2" t="s">
        <v>112</v>
      </c>
      <c r="F3215" s="5">
        <v>2340</v>
      </c>
      <c r="G3215" s="2" t="s">
        <v>10814</v>
      </c>
      <c r="H3215" s="2" t="s">
        <v>87</v>
      </c>
      <c r="I3215" s="2" t="s">
        <v>7418</v>
      </c>
      <c r="J3215" s="2" t="s">
        <v>155</v>
      </c>
      <c r="K3215" s="9">
        <v>100</v>
      </c>
      <c r="L3215" s="9">
        <v>2069</v>
      </c>
      <c r="M3215" s="5">
        <v>78</v>
      </c>
      <c r="N3215" s="5">
        <v>6</v>
      </c>
      <c r="O3215" s="5">
        <v>59.94</v>
      </c>
      <c r="P3215" s="5">
        <v>397.42</v>
      </c>
      <c r="Q3215" s="2">
        <f t="shared" si="301"/>
        <v>337.48</v>
      </c>
      <c r="R3215" s="5">
        <f t="shared" si="302"/>
        <v>337.48</v>
      </c>
      <c r="S3215" s="11">
        <f t="shared" si="303"/>
        <v>5.6302969636302977</v>
      </c>
      <c r="T3215" s="5">
        <v>3.77</v>
      </c>
      <c r="U3215" s="5">
        <v>0.77</v>
      </c>
      <c r="V3215" s="5">
        <v>9.99</v>
      </c>
      <c r="W3215" s="12">
        <f t="shared" si="304"/>
        <v>7.6923076923076927E-2</v>
      </c>
      <c r="X3215" s="2" t="str">
        <f t="shared" si="305"/>
        <v>SCALE</v>
      </c>
      <c r="Y3215" s="22" t="str">
        <f t="shared" si="306"/>
        <v>Low (100-300)</v>
      </c>
    </row>
    <row r="3216" spans="1:25">
      <c r="A3216" s="2" t="s">
        <v>10815</v>
      </c>
      <c r="B3216" s="2" t="s">
        <v>758</v>
      </c>
      <c r="C3216" s="2" t="s">
        <v>10816</v>
      </c>
      <c r="D3216" s="2" t="s">
        <v>10817</v>
      </c>
      <c r="E3216" s="2" t="s">
        <v>40</v>
      </c>
      <c r="F3216" s="5">
        <v>3800</v>
      </c>
      <c r="G3216" s="2" t="s">
        <v>10818</v>
      </c>
      <c r="H3216" s="2" t="s">
        <v>42</v>
      </c>
      <c r="I3216" s="2" t="s">
        <v>7418</v>
      </c>
      <c r="J3216" s="2" t="s">
        <v>293</v>
      </c>
      <c r="K3216" s="9">
        <v>200</v>
      </c>
      <c r="L3216" s="9">
        <v>2377</v>
      </c>
      <c r="M3216" s="5">
        <v>102</v>
      </c>
      <c r="N3216" s="5">
        <v>0</v>
      </c>
      <c r="O3216" s="5">
        <v>74.88</v>
      </c>
      <c r="P3216" s="5">
        <v>0</v>
      </c>
      <c r="Q3216" s="2">
        <f t="shared" si="301"/>
        <v>-74.88</v>
      </c>
      <c r="R3216" s="5">
        <f t="shared" si="302"/>
        <v>-74.88</v>
      </c>
      <c r="S3216" s="11">
        <f t="shared" si="303"/>
        <v>-1</v>
      </c>
      <c r="T3216" s="5">
        <v>4.29</v>
      </c>
      <c r="U3216" s="5">
        <v>0.73</v>
      </c>
      <c r="V3216" s="5">
        <v>0</v>
      </c>
      <c r="W3216" s="12">
        <f t="shared" si="304"/>
        <v>0</v>
      </c>
      <c r="X3216" s="2" t="str">
        <f t="shared" si="305"/>
        <v>PAUSE</v>
      </c>
      <c r="Y3216" s="22" t="str">
        <f t="shared" si="306"/>
        <v>Low (100-300)</v>
      </c>
    </row>
    <row r="3217" spans="1:25">
      <c r="A3217" s="2" t="s">
        <v>10819</v>
      </c>
      <c r="B3217" s="2" t="s">
        <v>10820</v>
      </c>
      <c r="C3217" s="2" t="s">
        <v>9603</v>
      </c>
      <c r="D3217" s="2" t="s">
        <v>9539</v>
      </c>
      <c r="E3217" s="2" t="s">
        <v>953</v>
      </c>
      <c r="F3217" s="5">
        <v>3200</v>
      </c>
      <c r="G3217" s="2" t="s">
        <v>10821</v>
      </c>
      <c r="H3217" s="2" t="s">
        <v>190</v>
      </c>
      <c r="I3217" s="2" t="s">
        <v>7418</v>
      </c>
      <c r="J3217" s="2" t="s">
        <v>248</v>
      </c>
      <c r="K3217" s="9">
        <v>400</v>
      </c>
      <c r="L3217" s="9">
        <v>825</v>
      </c>
      <c r="M3217" s="5">
        <v>29</v>
      </c>
      <c r="N3217" s="5">
        <v>0</v>
      </c>
      <c r="O3217" s="5">
        <v>19.32</v>
      </c>
      <c r="P3217" s="5">
        <v>0</v>
      </c>
      <c r="Q3217" s="2">
        <f t="shared" si="301"/>
        <v>-19.32</v>
      </c>
      <c r="R3217" s="5">
        <f t="shared" si="302"/>
        <v>-19.32</v>
      </c>
      <c r="S3217" s="11">
        <f t="shared" si="303"/>
        <v>-1</v>
      </c>
      <c r="T3217" s="5">
        <v>3.52</v>
      </c>
      <c r="U3217" s="5">
        <v>0.67</v>
      </c>
      <c r="V3217" s="5">
        <v>0</v>
      </c>
      <c r="W3217" s="12">
        <f t="shared" si="304"/>
        <v>0</v>
      </c>
      <c r="X3217" s="2" t="str">
        <f t="shared" si="305"/>
        <v>PAUSE</v>
      </c>
      <c r="Y3217" s="22" t="str">
        <f t="shared" si="306"/>
        <v>Mid (301-500)</v>
      </c>
    </row>
    <row r="3218" spans="1:25">
      <c r="A3218" s="2" t="s">
        <v>10822</v>
      </c>
      <c r="B3218" s="2" t="s">
        <v>894</v>
      </c>
      <c r="C3218" s="2" t="s">
        <v>4656</v>
      </c>
      <c r="D3218" s="2" t="s">
        <v>10282</v>
      </c>
      <c r="E3218" s="2" t="s">
        <v>112</v>
      </c>
      <c r="F3218" s="5">
        <v>3600</v>
      </c>
      <c r="G3218" s="2" t="s">
        <v>1919</v>
      </c>
      <c r="H3218" s="2" t="s">
        <v>50</v>
      </c>
      <c r="I3218" s="2" t="s">
        <v>7418</v>
      </c>
      <c r="J3218" s="2" t="s">
        <v>361</v>
      </c>
      <c r="K3218" s="9">
        <v>200</v>
      </c>
      <c r="L3218" s="9">
        <v>665</v>
      </c>
      <c r="M3218" s="5">
        <v>23</v>
      </c>
      <c r="N3218" s="5">
        <v>0</v>
      </c>
      <c r="O3218" s="5">
        <v>13.2</v>
      </c>
      <c r="P3218" s="5">
        <v>0</v>
      </c>
      <c r="Q3218" s="2">
        <f t="shared" si="301"/>
        <v>-13.2</v>
      </c>
      <c r="R3218" s="5">
        <f t="shared" si="302"/>
        <v>-13.2</v>
      </c>
      <c r="S3218" s="11">
        <f t="shared" si="303"/>
        <v>-1</v>
      </c>
      <c r="T3218" s="5">
        <v>3.46</v>
      </c>
      <c r="U3218" s="5">
        <v>0.56999999999999995</v>
      </c>
      <c r="V3218" s="5">
        <v>0</v>
      </c>
      <c r="W3218" s="12">
        <f t="shared" si="304"/>
        <v>0</v>
      </c>
      <c r="X3218" s="2" t="str">
        <f t="shared" si="305"/>
        <v>PAUSE</v>
      </c>
      <c r="Y3218" s="22" t="str">
        <f t="shared" si="306"/>
        <v>Low (100-300)</v>
      </c>
    </row>
    <row r="3219" spans="1:25">
      <c r="A3219" s="2" t="s">
        <v>10823</v>
      </c>
      <c r="B3219" s="2" t="s">
        <v>5201</v>
      </c>
      <c r="C3219" s="2" t="s">
        <v>3282</v>
      </c>
      <c r="D3219" s="2" t="s">
        <v>175</v>
      </c>
      <c r="E3219" s="2" t="s">
        <v>23</v>
      </c>
      <c r="F3219" s="5">
        <v>3500</v>
      </c>
      <c r="G3219" s="2" t="s">
        <v>10824</v>
      </c>
      <c r="H3219" s="2" t="s">
        <v>25</v>
      </c>
      <c r="I3219" s="2" t="s">
        <v>7418</v>
      </c>
      <c r="J3219" s="2" t="s">
        <v>699</v>
      </c>
      <c r="K3219" s="9">
        <v>300</v>
      </c>
      <c r="L3219" s="9">
        <v>1980</v>
      </c>
      <c r="M3219" s="5">
        <v>49</v>
      </c>
      <c r="N3219" s="5">
        <v>0</v>
      </c>
      <c r="O3219" s="5">
        <v>30.38</v>
      </c>
      <c r="P3219" s="5">
        <v>0</v>
      </c>
      <c r="Q3219" s="2">
        <f t="shared" si="301"/>
        <v>-30.38</v>
      </c>
      <c r="R3219" s="5">
        <f t="shared" si="302"/>
        <v>-30.38</v>
      </c>
      <c r="S3219" s="11">
        <f t="shared" si="303"/>
        <v>-1</v>
      </c>
      <c r="T3219" s="5">
        <v>2.4700000000000002</v>
      </c>
      <c r="U3219" s="5">
        <v>0.62</v>
      </c>
      <c r="V3219" s="5">
        <v>0</v>
      </c>
      <c r="W3219" s="12">
        <f t="shared" si="304"/>
        <v>0</v>
      </c>
      <c r="X3219" s="2" t="str">
        <f t="shared" si="305"/>
        <v>PAUSE</v>
      </c>
      <c r="Y3219" s="22" t="str">
        <f t="shared" si="306"/>
        <v>Low (100-300)</v>
      </c>
    </row>
    <row r="3220" spans="1:25">
      <c r="A3220" s="2" t="s">
        <v>10825</v>
      </c>
      <c r="B3220" s="2" t="s">
        <v>10826</v>
      </c>
      <c r="C3220" s="2" t="s">
        <v>763</v>
      </c>
      <c r="D3220" s="2" t="s">
        <v>236</v>
      </c>
      <c r="E3220" s="2" t="s">
        <v>237</v>
      </c>
      <c r="F3220" s="5">
        <v>3200</v>
      </c>
      <c r="G3220" s="2" t="s">
        <v>10827</v>
      </c>
      <c r="H3220" s="2" t="s">
        <v>50</v>
      </c>
      <c r="I3220" s="2" t="s">
        <v>7418</v>
      </c>
      <c r="J3220" s="2" t="s">
        <v>382</v>
      </c>
      <c r="K3220" s="9">
        <v>100</v>
      </c>
      <c r="L3220" s="9">
        <v>2015</v>
      </c>
      <c r="M3220" s="5">
        <v>80</v>
      </c>
      <c r="N3220" s="5">
        <v>0</v>
      </c>
      <c r="O3220" s="5">
        <v>40.46</v>
      </c>
      <c r="P3220" s="5">
        <v>0</v>
      </c>
      <c r="Q3220" s="2">
        <f t="shared" si="301"/>
        <v>-40.46</v>
      </c>
      <c r="R3220" s="5">
        <f t="shared" si="302"/>
        <v>-40.46</v>
      </c>
      <c r="S3220" s="11">
        <f t="shared" si="303"/>
        <v>-1</v>
      </c>
      <c r="T3220" s="5">
        <v>3.97</v>
      </c>
      <c r="U3220" s="5">
        <v>0.51</v>
      </c>
      <c r="V3220" s="5">
        <v>0</v>
      </c>
      <c r="W3220" s="12">
        <f t="shared" si="304"/>
        <v>0</v>
      </c>
      <c r="X3220" s="2" t="str">
        <f t="shared" si="305"/>
        <v>PAUSE</v>
      </c>
      <c r="Y3220" s="22" t="str">
        <f t="shared" si="306"/>
        <v>Low (100-300)</v>
      </c>
    </row>
    <row r="3221" spans="1:25">
      <c r="A3221" s="2" t="s">
        <v>10828</v>
      </c>
      <c r="B3221" s="2" t="s">
        <v>10632</v>
      </c>
      <c r="C3221" s="2" t="s">
        <v>3039</v>
      </c>
      <c r="D3221" s="2" t="s">
        <v>10829</v>
      </c>
      <c r="E3221" s="2" t="s">
        <v>112</v>
      </c>
      <c r="F3221" s="5">
        <v>3300</v>
      </c>
      <c r="G3221" s="2" t="s">
        <v>10830</v>
      </c>
      <c r="H3221" s="2" t="s">
        <v>94</v>
      </c>
      <c r="I3221" s="2" t="s">
        <v>7418</v>
      </c>
      <c r="J3221" s="2" t="s">
        <v>95</v>
      </c>
      <c r="K3221" s="9">
        <v>100</v>
      </c>
      <c r="L3221" s="9">
        <v>2273</v>
      </c>
      <c r="M3221" s="5">
        <v>101</v>
      </c>
      <c r="N3221" s="5">
        <v>2</v>
      </c>
      <c r="O3221" s="5">
        <v>80.47</v>
      </c>
      <c r="P3221" s="5">
        <v>101.34</v>
      </c>
      <c r="Q3221" s="2">
        <f t="shared" si="301"/>
        <v>20.870000000000005</v>
      </c>
      <c r="R3221" s="5">
        <f t="shared" si="302"/>
        <v>20.870000000000005</v>
      </c>
      <c r="S3221" s="11">
        <f t="shared" si="303"/>
        <v>0.25935131104759546</v>
      </c>
      <c r="T3221" s="5">
        <v>4.4400000000000004</v>
      </c>
      <c r="U3221" s="5">
        <v>0.8</v>
      </c>
      <c r="V3221" s="5">
        <v>40.24</v>
      </c>
      <c r="W3221" s="12">
        <f t="shared" si="304"/>
        <v>1.9801980198019802E-2</v>
      </c>
      <c r="X3221" s="2" t="str">
        <f t="shared" si="305"/>
        <v>SCALE</v>
      </c>
      <c r="Y3221" s="22" t="str">
        <f t="shared" si="306"/>
        <v>Low (100-300)</v>
      </c>
    </row>
    <row r="3222" spans="1:25">
      <c r="A3222" s="2" t="s">
        <v>10831</v>
      </c>
      <c r="B3222" s="2" t="s">
        <v>10832</v>
      </c>
      <c r="C3222" s="2" t="s">
        <v>611</v>
      </c>
      <c r="D3222" s="2" t="s">
        <v>10833</v>
      </c>
      <c r="E3222" s="2" t="s">
        <v>23</v>
      </c>
      <c r="F3222" s="5">
        <v>3400</v>
      </c>
      <c r="G3222" s="2" t="s">
        <v>1468</v>
      </c>
      <c r="H3222" s="2" t="s">
        <v>42</v>
      </c>
      <c r="I3222" s="2" t="s">
        <v>7418</v>
      </c>
      <c r="J3222" s="2" t="s">
        <v>80</v>
      </c>
      <c r="K3222" s="9">
        <v>500</v>
      </c>
      <c r="L3222" s="9">
        <v>1849</v>
      </c>
      <c r="M3222" s="5">
        <v>30</v>
      </c>
      <c r="N3222" s="5">
        <v>1</v>
      </c>
      <c r="O3222" s="5">
        <v>21.09</v>
      </c>
      <c r="P3222" s="5">
        <v>57.32</v>
      </c>
      <c r="Q3222" s="2">
        <f t="shared" si="301"/>
        <v>36.230000000000004</v>
      </c>
      <c r="R3222" s="5">
        <f t="shared" si="302"/>
        <v>36.230000000000004</v>
      </c>
      <c r="S3222" s="11">
        <f t="shared" si="303"/>
        <v>1.7178757705073497</v>
      </c>
      <c r="T3222" s="5">
        <v>1.62</v>
      </c>
      <c r="U3222" s="5">
        <v>0.7</v>
      </c>
      <c r="V3222" s="5">
        <v>21.09</v>
      </c>
      <c r="W3222" s="12">
        <f t="shared" si="304"/>
        <v>3.3333333333333333E-2</v>
      </c>
      <c r="X3222" s="2" t="str">
        <f t="shared" si="305"/>
        <v>SCALE</v>
      </c>
      <c r="Y3222" s="22" t="str">
        <f t="shared" si="306"/>
        <v>Mid (301-500)</v>
      </c>
    </row>
    <row r="3223" spans="1:25">
      <c r="A3223" s="2" t="s">
        <v>10834</v>
      </c>
      <c r="B3223" s="2" t="s">
        <v>2555</v>
      </c>
      <c r="C3223" s="2" t="s">
        <v>10835</v>
      </c>
      <c r="D3223" s="2" t="s">
        <v>10836</v>
      </c>
      <c r="E3223" s="2" t="s">
        <v>112</v>
      </c>
      <c r="F3223" s="5">
        <v>4500</v>
      </c>
      <c r="G3223" s="2" t="s">
        <v>5736</v>
      </c>
      <c r="H3223" s="2" t="s">
        <v>42</v>
      </c>
      <c r="I3223" s="2" t="s">
        <v>7418</v>
      </c>
      <c r="J3223" s="2" t="s">
        <v>361</v>
      </c>
      <c r="K3223" s="9">
        <v>600</v>
      </c>
      <c r="L3223" s="9">
        <v>671</v>
      </c>
      <c r="M3223" s="5">
        <v>23</v>
      </c>
      <c r="N3223" s="5">
        <v>0</v>
      </c>
      <c r="O3223" s="5">
        <v>18.920000000000002</v>
      </c>
      <c r="P3223" s="5">
        <v>0</v>
      </c>
      <c r="Q3223" s="2">
        <f t="shared" si="301"/>
        <v>-18.920000000000002</v>
      </c>
      <c r="R3223" s="5">
        <f t="shared" si="302"/>
        <v>-18.920000000000002</v>
      </c>
      <c r="S3223" s="11">
        <f t="shared" si="303"/>
        <v>-1</v>
      </c>
      <c r="T3223" s="5">
        <v>3.43</v>
      </c>
      <c r="U3223" s="5">
        <v>0.82</v>
      </c>
      <c r="V3223" s="5">
        <v>0</v>
      </c>
      <c r="W3223" s="12">
        <f t="shared" si="304"/>
        <v>0</v>
      </c>
      <c r="X3223" s="2" t="str">
        <f t="shared" si="305"/>
        <v>PAUSE</v>
      </c>
      <c r="Y3223" s="22" t="str">
        <f t="shared" si="306"/>
        <v>High (501-750)</v>
      </c>
    </row>
    <row r="3224" spans="1:25">
      <c r="A3224" s="2" t="s">
        <v>10837</v>
      </c>
      <c r="B3224" s="2" t="s">
        <v>10838</v>
      </c>
      <c r="C3224" s="2" t="s">
        <v>10839</v>
      </c>
      <c r="D3224" s="2" t="s">
        <v>99</v>
      </c>
      <c r="E3224" s="2" t="s">
        <v>100</v>
      </c>
      <c r="F3224" s="5">
        <v>1467</v>
      </c>
      <c r="G3224" s="2" t="s">
        <v>10840</v>
      </c>
      <c r="H3224" s="2" t="s">
        <v>253</v>
      </c>
      <c r="I3224" s="2" t="s">
        <v>7418</v>
      </c>
      <c r="J3224" s="2" t="s">
        <v>140</v>
      </c>
      <c r="K3224" s="9">
        <v>800</v>
      </c>
      <c r="L3224" s="9">
        <v>1156</v>
      </c>
      <c r="M3224" s="5">
        <v>21</v>
      </c>
      <c r="N3224" s="5">
        <v>0</v>
      </c>
      <c r="O3224" s="5">
        <v>15.74</v>
      </c>
      <c r="P3224" s="5">
        <v>0</v>
      </c>
      <c r="Q3224" s="2">
        <f t="shared" si="301"/>
        <v>-15.74</v>
      </c>
      <c r="R3224" s="5">
        <f t="shared" si="302"/>
        <v>-15.74</v>
      </c>
      <c r="S3224" s="11">
        <f t="shared" si="303"/>
        <v>-1</v>
      </c>
      <c r="T3224" s="5">
        <v>1.82</v>
      </c>
      <c r="U3224" s="5">
        <v>0.75</v>
      </c>
      <c r="V3224" s="5">
        <v>0</v>
      </c>
      <c r="W3224" s="12">
        <f t="shared" si="304"/>
        <v>0</v>
      </c>
      <c r="X3224" s="2" t="str">
        <f t="shared" si="305"/>
        <v>PAUSE</v>
      </c>
      <c r="Y3224" s="22" t="str">
        <f t="shared" si="306"/>
        <v>Premium (751-1000)</v>
      </c>
    </row>
    <row r="3225" spans="1:25">
      <c r="A3225" s="2" t="s">
        <v>10841</v>
      </c>
      <c r="B3225" s="2" t="s">
        <v>10842</v>
      </c>
      <c r="C3225" s="2" t="s">
        <v>10843</v>
      </c>
      <c r="D3225" s="2" t="s">
        <v>731</v>
      </c>
      <c r="E3225" s="2" t="s">
        <v>100</v>
      </c>
      <c r="F3225" s="5">
        <v>4983</v>
      </c>
      <c r="G3225" s="2" t="s">
        <v>10844</v>
      </c>
      <c r="H3225" s="2" t="s">
        <v>344</v>
      </c>
      <c r="I3225" s="2" t="s">
        <v>7418</v>
      </c>
      <c r="J3225" s="2" t="s">
        <v>73</v>
      </c>
      <c r="K3225" s="9">
        <v>800</v>
      </c>
      <c r="L3225" s="9">
        <v>501</v>
      </c>
      <c r="M3225" s="5">
        <v>15</v>
      </c>
      <c r="N3225" s="5">
        <v>0</v>
      </c>
      <c r="O3225" s="5">
        <v>11.34</v>
      </c>
      <c r="P3225" s="5">
        <v>0</v>
      </c>
      <c r="Q3225" s="2">
        <f t="shared" si="301"/>
        <v>-11.34</v>
      </c>
      <c r="R3225" s="5">
        <f t="shared" si="302"/>
        <v>-11.34</v>
      </c>
      <c r="S3225" s="11">
        <f t="shared" si="303"/>
        <v>-1</v>
      </c>
      <c r="T3225" s="5">
        <v>2.99</v>
      </c>
      <c r="U3225" s="5">
        <v>0.76</v>
      </c>
      <c r="V3225" s="5">
        <v>0</v>
      </c>
      <c r="W3225" s="12">
        <f t="shared" si="304"/>
        <v>0</v>
      </c>
      <c r="X3225" s="2" t="str">
        <f t="shared" si="305"/>
        <v>PAUSE</v>
      </c>
      <c r="Y3225" s="22" t="str">
        <f t="shared" si="306"/>
        <v>Premium (751-1000)</v>
      </c>
    </row>
    <row r="3226" spans="1:25">
      <c r="A3226" s="2" t="s">
        <v>10845</v>
      </c>
      <c r="B3226" s="2" t="s">
        <v>5391</v>
      </c>
      <c r="C3226" s="2" t="s">
        <v>10846</v>
      </c>
      <c r="D3226" s="2" t="s">
        <v>1378</v>
      </c>
      <c r="E3226" s="2" t="s">
        <v>125</v>
      </c>
      <c r="F3226" s="5">
        <v>1800</v>
      </c>
      <c r="G3226" s="2" t="s">
        <v>10847</v>
      </c>
      <c r="H3226" s="2" t="s">
        <v>190</v>
      </c>
      <c r="I3226" s="2" t="s">
        <v>7418</v>
      </c>
      <c r="J3226" s="2" t="s">
        <v>59</v>
      </c>
      <c r="K3226" s="9">
        <v>300</v>
      </c>
      <c r="L3226" s="9">
        <v>609</v>
      </c>
      <c r="M3226" s="5">
        <v>13</v>
      </c>
      <c r="N3226" s="5">
        <v>0</v>
      </c>
      <c r="O3226" s="5">
        <v>8.89</v>
      </c>
      <c r="P3226" s="5">
        <v>0</v>
      </c>
      <c r="Q3226" s="2">
        <f t="shared" si="301"/>
        <v>-8.89</v>
      </c>
      <c r="R3226" s="5">
        <f t="shared" si="302"/>
        <v>-8.89</v>
      </c>
      <c r="S3226" s="11">
        <f t="shared" si="303"/>
        <v>-1</v>
      </c>
      <c r="T3226" s="5">
        <v>2.13</v>
      </c>
      <c r="U3226" s="5">
        <v>0.68</v>
      </c>
      <c r="V3226" s="5">
        <v>0</v>
      </c>
      <c r="W3226" s="12">
        <f t="shared" si="304"/>
        <v>0</v>
      </c>
      <c r="X3226" s="2" t="str">
        <f t="shared" si="305"/>
        <v>PAUSE</v>
      </c>
      <c r="Y3226" s="22" t="str">
        <f t="shared" si="306"/>
        <v>Low (100-300)</v>
      </c>
    </row>
    <row r="3227" spans="1:25">
      <c r="A3227" s="2" t="s">
        <v>10848</v>
      </c>
      <c r="B3227" s="2" t="s">
        <v>1569</v>
      </c>
      <c r="C3227" s="2" t="s">
        <v>476</v>
      </c>
      <c r="D3227" s="2" t="s">
        <v>602</v>
      </c>
      <c r="E3227" s="2" t="s">
        <v>40</v>
      </c>
      <c r="F3227" s="5">
        <v>2979</v>
      </c>
      <c r="G3227" s="2" t="s">
        <v>10849</v>
      </c>
      <c r="H3227" s="2" t="s">
        <v>87</v>
      </c>
      <c r="I3227" s="2" t="s">
        <v>7418</v>
      </c>
      <c r="J3227" s="2" t="s">
        <v>80</v>
      </c>
      <c r="K3227" s="9">
        <v>300</v>
      </c>
      <c r="L3227" s="9">
        <v>1575</v>
      </c>
      <c r="M3227" s="5">
        <v>46</v>
      </c>
      <c r="N3227" s="5">
        <v>0</v>
      </c>
      <c r="O3227" s="5">
        <v>33.79</v>
      </c>
      <c r="P3227" s="5">
        <v>0</v>
      </c>
      <c r="Q3227" s="2">
        <f t="shared" si="301"/>
        <v>-33.79</v>
      </c>
      <c r="R3227" s="5">
        <f t="shared" si="302"/>
        <v>-33.79</v>
      </c>
      <c r="S3227" s="11">
        <f t="shared" si="303"/>
        <v>-1</v>
      </c>
      <c r="T3227" s="5">
        <v>2.92</v>
      </c>
      <c r="U3227" s="5">
        <v>0.73</v>
      </c>
      <c r="V3227" s="5">
        <v>0</v>
      </c>
      <c r="W3227" s="12">
        <f t="shared" si="304"/>
        <v>0</v>
      </c>
      <c r="X3227" s="2" t="str">
        <f t="shared" si="305"/>
        <v>PAUSE</v>
      </c>
      <c r="Y3227" s="22" t="str">
        <f t="shared" si="306"/>
        <v>Low (100-300)</v>
      </c>
    </row>
    <row r="3228" spans="1:25">
      <c r="A3228" s="2" t="s">
        <v>10850</v>
      </c>
      <c r="B3228" s="2" t="s">
        <v>10851</v>
      </c>
      <c r="C3228" s="2" t="s">
        <v>10852</v>
      </c>
      <c r="D3228" s="2" t="s">
        <v>10853</v>
      </c>
      <c r="E3228" s="2" t="s">
        <v>1688</v>
      </c>
      <c r="F3228" s="5">
        <v>1800</v>
      </c>
      <c r="G3228" s="2" t="s">
        <v>10854</v>
      </c>
      <c r="H3228" s="2" t="s">
        <v>58</v>
      </c>
      <c r="I3228" s="2" t="s">
        <v>7418</v>
      </c>
      <c r="J3228" s="2" t="s">
        <v>88</v>
      </c>
      <c r="K3228" s="9">
        <v>200</v>
      </c>
      <c r="L3228" s="9">
        <v>994</v>
      </c>
      <c r="M3228" s="5">
        <v>17</v>
      </c>
      <c r="N3228" s="5">
        <v>1</v>
      </c>
      <c r="O3228" s="5">
        <v>14.1</v>
      </c>
      <c r="P3228" s="5">
        <v>38.19</v>
      </c>
      <c r="Q3228" s="2">
        <f t="shared" si="301"/>
        <v>24.089999999999996</v>
      </c>
      <c r="R3228" s="5">
        <f t="shared" si="302"/>
        <v>24.089999999999996</v>
      </c>
      <c r="S3228" s="11">
        <f t="shared" si="303"/>
        <v>1.7085106382978721</v>
      </c>
      <c r="T3228" s="5">
        <v>1.71</v>
      </c>
      <c r="U3228" s="5">
        <v>0.83</v>
      </c>
      <c r="V3228" s="5">
        <v>14.1</v>
      </c>
      <c r="W3228" s="12">
        <f t="shared" si="304"/>
        <v>5.8823529411764705E-2</v>
      </c>
      <c r="X3228" s="2" t="str">
        <f t="shared" si="305"/>
        <v>SCALE</v>
      </c>
      <c r="Y3228" s="22" t="str">
        <f t="shared" si="306"/>
        <v>Low (100-300)</v>
      </c>
    </row>
    <row r="3229" spans="1:25">
      <c r="A3229" s="2" t="s">
        <v>10855</v>
      </c>
      <c r="B3229" s="2" t="s">
        <v>398</v>
      </c>
      <c r="C3229" s="2" t="s">
        <v>10856</v>
      </c>
      <c r="D3229" s="2" t="s">
        <v>2120</v>
      </c>
      <c r="E3229" s="2" t="s">
        <v>132</v>
      </c>
      <c r="F3229" s="5">
        <v>1250</v>
      </c>
      <c r="G3229" s="2" t="s">
        <v>10857</v>
      </c>
      <c r="H3229" s="2" t="s">
        <v>25</v>
      </c>
      <c r="I3229" s="2" t="s">
        <v>7418</v>
      </c>
      <c r="J3229" s="2" t="s">
        <v>382</v>
      </c>
      <c r="K3229" s="9">
        <v>400</v>
      </c>
      <c r="L3229" s="9">
        <v>573</v>
      </c>
      <c r="M3229" s="5">
        <v>18</v>
      </c>
      <c r="N3229" s="5">
        <v>1</v>
      </c>
      <c r="O3229" s="5">
        <v>7.71</v>
      </c>
      <c r="P3229" s="5">
        <v>50.75</v>
      </c>
      <c r="Q3229" s="2">
        <f t="shared" si="301"/>
        <v>43.04</v>
      </c>
      <c r="R3229" s="5">
        <f t="shared" si="302"/>
        <v>43.04</v>
      </c>
      <c r="S3229" s="11">
        <f t="shared" si="303"/>
        <v>5.5823605706874186</v>
      </c>
      <c r="T3229" s="5">
        <v>3.14</v>
      </c>
      <c r="U3229" s="5">
        <v>0.43</v>
      </c>
      <c r="V3229" s="5">
        <v>7.71</v>
      </c>
      <c r="W3229" s="12">
        <f t="shared" si="304"/>
        <v>5.5555555555555552E-2</v>
      </c>
      <c r="X3229" s="2" t="str">
        <f t="shared" si="305"/>
        <v>SCALE</v>
      </c>
      <c r="Y3229" s="22" t="str">
        <f t="shared" si="306"/>
        <v>Mid (301-500)</v>
      </c>
    </row>
    <row r="3230" spans="1:25">
      <c r="A3230" s="2" t="s">
        <v>10858</v>
      </c>
      <c r="B3230" s="2" t="s">
        <v>10859</v>
      </c>
      <c r="C3230" s="2" t="s">
        <v>10860</v>
      </c>
      <c r="D3230" s="2" t="s">
        <v>251</v>
      </c>
      <c r="E3230" s="2" t="s">
        <v>23</v>
      </c>
      <c r="F3230" s="5">
        <v>3400</v>
      </c>
      <c r="G3230" s="2" t="s">
        <v>4585</v>
      </c>
      <c r="H3230" s="2" t="s">
        <v>161</v>
      </c>
      <c r="I3230" s="2" t="s">
        <v>7418</v>
      </c>
      <c r="J3230" s="2" t="s">
        <v>356</v>
      </c>
      <c r="K3230" s="9">
        <v>800</v>
      </c>
      <c r="L3230" s="9">
        <v>2296</v>
      </c>
      <c r="M3230" s="5">
        <v>87</v>
      </c>
      <c r="N3230" s="5">
        <v>0</v>
      </c>
      <c r="O3230" s="5">
        <v>38.89</v>
      </c>
      <c r="P3230" s="5">
        <v>0</v>
      </c>
      <c r="Q3230" s="2">
        <f t="shared" si="301"/>
        <v>-38.89</v>
      </c>
      <c r="R3230" s="5">
        <f t="shared" si="302"/>
        <v>-38.89</v>
      </c>
      <c r="S3230" s="11">
        <f t="shared" si="303"/>
        <v>-1</v>
      </c>
      <c r="T3230" s="5">
        <v>3.79</v>
      </c>
      <c r="U3230" s="5">
        <v>0.45</v>
      </c>
      <c r="V3230" s="5">
        <v>0</v>
      </c>
      <c r="W3230" s="12">
        <f t="shared" si="304"/>
        <v>0</v>
      </c>
      <c r="X3230" s="2" t="str">
        <f t="shared" si="305"/>
        <v>PAUSE</v>
      </c>
      <c r="Y3230" s="22" t="str">
        <f t="shared" si="306"/>
        <v>Premium (751-1000)</v>
      </c>
    </row>
    <row r="3231" spans="1:25">
      <c r="A3231" s="2" t="s">
        <v>10861</v>
      </c>
      <c r="B3231" s="2" t="s">
        <v>449</v>
      </c>
      <c r="C3231" s="2" t="s">
        <v>6456</v>
      </c>
      <c r="D3231" s="2" t="s">
        <v>144</v>
      </c>
      <c r="E3231" s="2" t="s">
        <v>40</v>
      </c>
      <c r="F3231" s="5">
        <v>2800</v>
      </c>
      <c r="G3231" s="2" t="s">
        <v>10862</v>
      </c>
      <c r="H3231" s="2" t="s">
        <v>102</v>
      </c>
      <c r="I3231" s="2" t="s">
        <v>7418</v>
      </c>
      <c r="J3231" s="2" t="s">
        <v>232</v>
      </c>
      <c r="K3231" s="9">
        <v>100</v>
      </c>
      <c r="L3231" s="9">
        <v>1283</v>
      </c>
      <c r="M3231" s="5">
        <v>31</v>
      </c>
      <c r="N3231" s="5">
        <v>3</v>
      </c>
      <c r="O3231" s="5">
        <v>23.48</v>
      </c>
      <c r="P3231" s="5">
        <v>204.36</v>
      </c>
      <c r="Q3231" s="2">
        <f t="shared" si="301"/>
        <v>180.88000000000002</v>
      </c>
      <c r="R3231" s="5">
        <f t="shared" si="302"/>
        <v>180.88000000000002</v>
      </c>
      <c r="S3231" s="11">
        <f t="shared" si="303"/>
        <v>7.7035775127768318</v>
      </c>
      <c r="T3231" s="5">
        <v>2.42</v>
      </c>
      <c r="U3231" s="5">
        <v>0.76</v>
      </c>
      <c r="V3231" s="5">
        <v>7.83</v>
      </c>
      <c r="W3231" s="12">
        <f t="shared" si="304"/>
        <v>9.6774193548387094E-2</v>
      </c>
      <c r="X3231" s="2" t="str">
        <f t="shared" si="305"/>
        <v>SCALE</v>
      </c>
      <c r="Y3231" s="22" t="str">
        <f t="shared" si="306"/>
        <v>Low (100-300)</v>
      </c>
    </row>
    <row r="3232" spans="1:25">
      <c r="A3232" s="2" t="s">
        <v>10863</v>
      </c>
      <c r="B3232" s="2" t="s">
        <v>10864</v>
      </c>
      <c r="C3232" s="2" t="s">
        <v>10865</v>
      </c>
      <c r="D3232" s="2" t="s">
        <v>10866</v>
      </c>
      <c r="E3232" s="2" t="s">
        <v>118</v>
      </c>
      <c r="F3232" s="5">
        <v>2100</v>
      </c>
      <c r="G3232" s="2" t="s">
        <v>10867</v>
      </c>
      <c r="H3232" s="2" t="s">
        <v>102</v>
      </c>
      <c r="I3232" s="2" t="s">
        <v>7418</v>
      </c>
      <c r="J3232" s="2" t="s">
        <v>217</v>
      </c>
      <c r="K3232" s="9">
        <v>500</v>
      </c>
      <c r="L3232" s="9">
        <v>1152</v>
      </c>
      <c r="M3232" s="5">
        <v>51</v>
      </c>
      <c r="N3232" s="5">
        <v>5</v>
      </c>
      <c r="O3232" s="5">
        <v>42.59</v>
      </c>
      <c r="P3232" s="5">
        <v>263.64999999999998</v>
      </c>
      <c r="Q3232" s="2">
        <f t="shared" si="301"/>
        <v>221.05999999999997</v>
      </c>
      <c r="R3232" s="5">
        <f t="shared" si="302"/>
        <v>221.05999999999997</v>
      </c>
      <c r="S3232" s="11">
        <f t="shared" si="303"/>
        <v>5.190420286452218</v>
      </c>
      <c r="T3232" s="5">
        <v>4.43</v>
      </c>
      <c r="U3232" s="5">
        <v>0.84</v>
      </c>
      <c r="V3232" s="5">
        <v>8.52</v>
      </c>
      <c r="W3232" s="12">
        <f t="shared" si="304"/>
        <v>9.8039215686274508E-2</v>
      </c>
      <c r="X3232" s="2" t="str">
        <f t="shared" si="305"/>
        <v>SCALE</v>
      </c>
      <c r="Y3232" s="22" t="str">
        <f t="shared" si="306"/>
        <v>Mid (301-500)</v>
      </c>
    </row>
    <row r="3233" spans="1:25">
      <c r="A3233" s="2" t="s">
        <v>10868</v>
      </c>
      <c r="B3233" s="2" t="s">
        <v>10869</v>
      </c>
      <c r="C3233" s="2" t="s">
        <v>10870</v>
      </c>
      <c r="D3233" s="2" t="s">
        <v>264</v>
      </c>
      <c r="E3233" s="2" t="s">
        <v>23</v>
      </c>
      <c r="F3233" s="5">
        <v>2500</v>
      </c>
      <c r="G3233" s="2" t="s">
        <v>10871</v>
      </c>
      <c r="H3233" s="2" t="s">
        <v>42</v>
      </c>
      <c r="I3233" s="2" t="s">
        <v>7418</v>
      </c>
      <c r="J3233" s="2" t="s">
        <v>35</v>
      </c>
      <c r="K3233" s="9">
        <v>100</v>
      </c>
      <c r="L3233" s="9">
        <v>1043</v>
      </c>
      <c r="M3233" s="5">
        <v>43</v>
      </c>
      <c r="N3233" s="5">
        <v>0</v>
      </c>
      <c r="O3233" s="5">
        <v>20.79</v>
      </c>
      <c r="P3233" s="5">
        <v>0</v>
      </c>
      <c r="Q3233" s="2">
        <f t="shared" si="301"/>
        <v>-20.79</v>
      </c>
      <c r="R3233" s="5">
        <f t="shared" si="302"/>
        <v>-20.79</v>
      </c>
      <c r="S3233" s="11">
        <f t="shared" si="303"/>
        <v>-1</v>
      </c>
      <c r="T3233" s="5">
        <v>4.12</v>
      </c>
      <c r="U3233" s="5">
        <v>0.48</v>
      </c>
      <c r="V3233" s="5">
        <v>0</v>
      </c>
      <c r="W3233" s="12">
        <f t="shared" si="304"/>
        <v>0</v>
      </c>
      <c r="X3233" s="2" t="str">
        <f t="shared" si="305"/>
        <v>PAUSE</v>
      </c>
      <c r="Y3233" s="22" t="str">
        <f t="shared" si="306"/>
        <v>Low (100-300)</v>
      </c>
    </row>
    <row r="3234" spans="1:25">
      <c r="A3234" s="2" t="s">
        <v>10872</v>
      </c>
      <c r="B3234" s="2" t="s">
        <v>799</v>
      </c>
      <c r="C3234" s="2" t="s">
        <v>759</v>
      </c>
      <c r="D3234" s="2" t="s">
        <v>1593</v>
      </c>
      <c r="E3234" s="2" t="s">
        <v>112</v>
      </c>
      <c r="F3234" s="5">
        <v>1625</v>
      </c>
      <c r="G3234" s="2" t="s">
        <v>4786</v>
      </c>
      <c r="H3234" s="2" t="s">
        <v>65</v>
      </c>
      <c r="I3234" s="2" t="s">
        <v>7418</v>
      </c>
      <c r="J3234" s="2" t="s">
        <v>217</v>
      </c>
      <c r="K3234" s="9">
        <v>1000</v>
      </c>
      <c r="L3234" s="9">
        <v>1995</v>
      </c>
      <c r="M3234" s="5">
        <v>62</v>
      </c>
      <c r="N3234" s="5">
        <v>6</v>
      </c>
      <c r="O3234" s="5">
        <v>45.97</v>
      </c>
      <c r="P3234" s="5">
        <v>413.43</v>
      </c>
      <c r="Q3234" s="2">
        <f t="shared" si="301"/>
        <v>367.46000000000004</v>
      </c>
      <c r="R3234" s="5">
        <f t="shared" si="302"/>
        <v>367.46000000000004</v>
      </c>
      <c r="S3234" s="11">
        <f t="shared" si="303"/>
        <v>7.9934740047857309</v>
      </c>
      <c r="T3234" s="5">
        <v>3.11</v>
      </c>
      <c r="U3234" s="5">
        <v>0.74</v>
      </c>
      <c r="V3234" s="5">
        <v>7.66</v>
      </c>
      <c r="W3234" s="12">
        <f t="shared" si="304"/>
        <v>9.6774193548387094E-2</v>
      </c>
      <c r="X3234" s="2" t="str">
        <f t="shared" si="305"/>
        <v>SCALE</v>
      </c>
      <c r="Y3234" s="22" t="str">
        <f t="shared" si="306"/>
        <v>Premium (751-1000)</v>
      </c>
    </row>
    <row r="3235" spans="1:25">
      <c r="A3235" s="2" t="s">
        <v>10873</v>
      </c>
      <c r="B3235" s="2" t="s">
        <v>10874</v>
      </c>
      <c r="C3235" s="2" t="s">
        <v>10875</v>
      </c>
      <c r="D3235" s="2" t="s">
        <v>10876</v>
      </c>
      <c r="E3235" s="2" t="s">
        <v>32</v>
      </c>
      <c r="F3235" s="5">
        <v>1733</v>
      </c>
      <c r="G3235" s="2" t="s">
        <v>10877</v>
      </c>
      <c r="H3235" s="2" t="s">
        <v>190</v>
      </c>
      <c r="I3235" s="2" t="s">
        <v>7418</v>
      </c>
      <c r="J3235" s="2" t="s">
        <v>155</v>
      </c>
      <c r="K3235" s="9">
        <v>500</v>
      </c>
      <c r="L3235" s="9">
        <v>879</v>
      </c>
      <c r="M3235" s="5">
        <v>16</v>
      </c>
      <c r="N3235" s="5">
        <v>0</v>
      </c>
      <c r="O3235" s="5">
        <v>11.97</v>
      </c>
      <c r="P3235" s="5">
        <v>0</v>
      </c>
      <c r="Q3235" s="2">
        <f t="shared" si="301"/>
        <v>-11.97</v>
      </c>
      <c r="R3235" s="5">
        <f t="shared" si="302"/>
        <v>-11.97</v>
      </c>
      <c r="S3235" s="11">
        <f t="shared" si="303"/>
        <v>-1</v>
      </c>
      <c r="T3235" s="5">
        <v>1.82</v>
      </c>
      <c r="U3235" s="5">
        <v>0.75</v>
      </c>
      <c r="V3235" s="5">
        <v>0</v>
      </c>
      <c r="W3235" s="12">
        <f t="shared" si="304"/>
        <v>0</v>
      </c>
      <c r="X3235" s="2" t="str">
        <f t="shared" si="305"/>
        <v>PAUSE</v>
      </c>
      <c r="Y3235" s="22" t="str">
        <f t="shared" si="306"/>
        <v>Mid (301-500)</v>
      </c>
    </row>
    <row r="3236" spans="1:25">
      <c r="A3236" s="2" t="s">
        <v>10878</v>
      </c>
      <c r="B3236" s="2" t="s">
        <v>1494</v>
      </c>
      <c r="C3236" s="2" t="s">
        <v>10879</v>
      </c>
      <c r="D3236" s="2" t="s">
        <v>3079</v>
      </c>
      <c r="E3236" s="2" t="s">
        <v>850</v>
      </c>
      <c r="F3236" s="5">
        <v>3497</v>
      </c>
      <c r="G3236" s="2" t="s">
        <v>902</v>
      </c>
      <c r="H3236" s="2" t="s">
        <v>161</v>
      </c>
      <c r="I3236" s="2" t="s">
        <v>7418</v>
      </c>
      <c r="J3236" s="2" t="s">
        <v>458</v>
      </c>
      <c r="K3236" s="9">
        <v>600</v>
      </c>
      <c r="L3236" s="9">
        <v>1056</v>
      </c>
      <c r="M3236" s="5">
        <v>20</v>
      </c>
      <c r="N3236" s="5">
        <v>1</v>
      </c>
      <c r="O3236" s="5">
        <v>16.079999999999998</v>
      </c>
      <c r="P3236" s="5">
        <v>54.67</v>
      </c>
      <c r="Q3236" s="2">
        <f t="shared" si="301"/>
        <v>38.590000000000003</v>
      </c>
      <c r="R3236" s="5">
        <f t="shared" si="302"/>
        <v>38.590000000000003</v>
      </c>
      <c r="S3236" s="11">
        <f t="shared" si="303"/>
        <v>2.3998756218905477</v>
      </c>
      <c r="T3236" s="5">
        <v>1.89</v>
      </c>
      <c r="U3236" s="5">
        <v>0.8</v>
      </c>
      <c r="V3236" s="5">
        <v>16.079999999999998</v>
      </c>
      <c r="W3236" s="12">
        <f t="shared" si="304"/>
        <v>0.05</v>
      </c>
      <c r="X3236" s="2" t="str">
        <f t="shared" si="305"/>
        <v>SCALE</v>
      </c>
      <c r="Y3236" s="22" t="str">
        <f t="shared" si="306"/>
        <v>High (501-750)</v>
      </c>
    </row>
    <row r="3237" spans="1:25">
      <c r="A3237" s="2" t="s">
        <v>10880</v>
      </c>
      <c r="B3237" s="2" t="s">
        <v>1569</v>
      </c>
      <c r="C3237" s="2" t="s">
        <v>7950</v>
      </c>
      <c r="D3237" s="2" t="s">
        <v>10322</v>
      </c>
      <c r="E3237" s="2" t="s">
        <v>953</v>
      </c>
      <c r="F3237" s="5">
        <v>1500</v>
      </c>
      <c r="G3237" s="2" t="s">
        <v>10881</v>
      </c>
      <c r="H3237" s="2" t="s">
        <v>50</v>
      </c>
      <c r="I3237" s="2" t="s">
        <v>7418</v>
      </c>
      <c r="J3237" s="2" t="s">
        <v>127</v>
      </c>
      <c r="K3237" s="9">
        <v>800</v>
      </c>
      <c r="L3237" s="9">
        <v>1089</v>
      </c>
      <c r="M3237" s="5">
        <v>44</v>
      </c>
      <c r="N3237" s="5">
        <v>1</v>
      </c>
      <c r="O3237" s="5">
        <v>34.49</v>
      </c>
      <c r="P3237" s="5">
        <v>53.4</v>
      </c>
      <c r="Q3237" s="2">
        <f t="shared" si="301"/>
        <v>18.909999999999997</v>
      </c>
      <c r="R3237" s="5">
        <f t="shared" si="302"/>
        <v>18.909999999999997</v>
      </c>
      <c r="S3237" s="11">
        <f t="shared" si="303"/>
        <v>0.5482748622789213</v>
      </c>
      <c r="T3237" s="5">
        <v>4.04</v>
      </c>
      <c r="U3237" s="5">
        <v>0.78</v>
      </c>
      <c r="V3237" s="5">
        <v>34.49</v>
      </c>
      <c r="W3237" s="12">
        <f t="shared" si="304"/>
        <v>2.2727272727272728E-2</v>
      </c>
      <c r="X3237" s="2" t="str">
        <f t="shared" si="305"/>
        <v>SCALE</v>
      </c>
      <c r="Y3237" s="22" t="str">
        <f t="shared" si="306"/>
        <v>Premium (751-1000)</v>
      </c>
    </row>
    <row r="3238" spans="1:25">
      <c r="A3238" s="2" t="s">
        <v>10882</v>
      </c>
      <c r="B3238" s="2" t="s">
        <v>10883</v>
      </c>
      <c r="C3238" s="2" t="s">
        <v>10884</v>
      </c>
      <c r="D3238" s="2" t="s">
        <v>10885</v>
      </c>
      <c r="E3238" s="2" t="s">
        <v>23</v>
      </c>
      <c r="F3238" s="5">
        <v>1846</v>
      </c>
      <c r="G3238" s="2" t="s">
        <v>10886</v>
      </c>
      <c r="H3238" s="2" t="s">
        <v>87</v>
      </c>
      <c r="I3238" s="2" t="s">
        <v>7418</v>
      </c>
      <c r="J3238" s="2" t="s">
        <v>135</v>
      </c>
      <c r="K3238" s="9">
        <v>100</v>
      </c>
      <c r="L3238" s="9">
        <v>1071</v>
      </c>
      <c r="M3238" s="5">
        <v>40</v>
      </c>
      <c r="N3238" s="5">
        <v>4</v>
      </c>
      <c r="O3238" s="5">
        <v>21.74</v>
      </c>
      <c r="P3238" s="5">
        <v>197.71</v>
      </c>
      <c r="Q3238" s="2">
        <f t="shared" si="301"/>
        <v>175.97</v>
      </c>
      <c r="R3238" s="5">
        <f t="shared" si="302"/>
        <v>175.97</v>
      </c>
      <c r="S3238" s="11">
        <f t="shared" si="303"/>
        <v>8.0942962281508741</v>
      </c>
      <c r="T3238" s="5">
        <v>3.73</v>
      </c>
      <c r="U3238" s="5">
        <v>0.54</v>
      </c>
      <c r="V3238" s="5">
        <v>5.44</v>
      </c>
      <c r="W3238" s="12">
        <f t="shared" si="304"/>
        <v>0.1</v>
      </c>
      <c r="X3238" s="2" t="str">
        <f t="shared" si="305"/>
        <v>SCALE</v>
      </c>
      <c r="Y3238" s="22" t="str">
        <f t="shared" si="306"/>
        <v>Low (100-300)</v>
      </c>
    </row>
    <row r="3239" spans="1:25">
      <c r="A3239" s="2" t="s">
        <v>10887</v>
      </c>
      <c r="B3239" s="2" t="s">
        <v>10888</v>
      </c>
      <c r="C3239" s="2" t="s">
        <v>10889</v>
      </c>
      <c r="D3239" s="2" t="s">
        <v>10890</v>
      </c>
      <c r="E3239" s="2" t="s">
        <v>492</v>
      </c>
      <c r="F3239" s="5">
        <v>1386</v>
      </c>
      <c r="G3239" s="2" t="s">
        <v>10891</v>
      </c>
      <c r="H3239" s="2" t="s">
        <v>312</v>
      </c>
      <c r="I3239" s="2" t="s">
        <v>7418</v>
      </c>
      <c r="J3239" s="2" t="s">
        <v>155</v>
      </c>
      <c r="K3239" s="9">
        <v>1000</v>
      </c>
      <c r="L3239" s="9">
        <v>1828</v>
      </c>
      <c r="M3239" s="5">
        <v>77</v>
      </c>
      <c r="N3239" s="5">
        <v>1</v>
      </c>
      <c r="O3239" s="5">
        <v>35.93</v>
      </c>
      <c r="P3239" s="5">
        <v>56.98</v>
      </c>
      <c r="Q3239" s="2">
        <f t="shared" si="301"/>
        <v>21.049999999999997</v>
      </c>
      <c r="R3239" s="5">
        <f t="shared" si="302"/>
        <v>21.049999999999997</v>
      </c>
      <c r="S3239" s="11">
        <f t="shared" si="303"/>
        <v>0.5858613971611466</v>
      </c>
      <c r="T3239" s="5">
        <v>4.21</v>
      </c>
      <c r="U3239" s="5">
        <v>0.47</v>
      </c>
      <c r="V3239" s="5">
        <v>35.93</v>
      </c>
      <c r="W3239" s="12">
        <f t="shared" si="304"/>
        <v>1.2987012987012988E-2</v>
      </c>
      <c r="X3239" s="2" t="str">
        <f t="shared" si="305"/>
        <v>SCALE</v>
      </c>
      <c r="Y3239" s="22" t="str">
        <f t="shared" si="306"/>
        <v>Premium (751-1000)</v>
      </c>
    </row>
    <row r="3240" spans="1:25">
      <c r="A3240" s="2" t="s">
        <v>10892</v>
      </c>
      <c r="B3240" s="2" t="s">
        <v>475</v>
      </c>
      <c r="C3240" s="2" t="s">
        <v>10893</v>
      </c>
      <c r="D3240" s="2" t="s">
        <v>9323</v>
      </c>
      <c r="E3240" s="2" t="s">
        <v>824</v>
      </c>
      <c r="F3240" s="5">
        <v>4200</v>
      </c>
      <c r="G3240" s="2" t="s">
        <v>1382</v>
      </c>
      <c r="H3240" s="2" t="s">
        <v>87</v>
      </c>
      <c r="I3240" s="2" t="s">
        <v>7418</v>
      </c>
      <c r="J3240" s="2" t="s">
        <v>88</v>
      </c>
      <c r="K3240" s="9">
        <v>500</v>
      </c>
      <c r="L3240" s="9">
        <v>2135</v>
      </c>
      <c r="M3240" s="5">
        <v>69</v>
      </c>
      <c r="N3240" s="5">
        <v>0</v>
      </c>
      <c r="O3240" s="5">
        <v>49.6</v>
      </c>
      <c r="P3240" s="5">
        <v>0</v>
      </c>
      <c r="Q3240" s="2">
        <f t="shared" si="301"/>
        <v>-49.6</v>
      </c>
      <c r="R3240" s="5">
        <f t="shared" si="302"/>
        <v>-49.6</v>
      </c>
      <c r="S3240" s="11">
        <f t="shared" si="303"/>
        <v>-1</v>
      </c>
      <c r="T3240" s="5">
        <v>3.23</v>
      </c>
      <c r="U3240" s="5">
        <v>0.72</v>
      </c>
      <c r="V3240" s="5">
        <v>0</v>
      </c>
      <c r="W3240" s="12">
        <f t="shared" si="304"/>
        <v>0</v>
      </c>
      <c r="X3240" s="2" t="str">
        <f t="shared" si="305"/>
        <v>PAUSE</v>
      </c>
      <c r="Y3240" s="22" t="str">
        <f t="shared" si="306"/>
        <v>Mid (301-500)</v>
      </c>
    </row>
    <row r="3241" spans="1:25">
      <c r="A3241" s="2" t="s">
        <v>10894</v>
      </c>
      <c r="B3241" s="2" t="s">
        <v>10895</v>
      </c>
      <c r="C3241" s="2" t="s">
        <v>10896</v>
      </c>
      <c r="D3241" s="2" t="s">
        <v>6084</v>
      </c>
      <c r="E3241" s="2" t="s">
        <v>222</v>
      </c>
      <c r="F3241" s="5">
        <v>1600</v>
      </c>
      <c r="G3241" s="2" t="s">
        <v>10897</v>
      </c>
      <c r="H3241" s="2" t="s">
        <v>312</v>
      </c>
      <c r="I3241" s="2" t="s">
        <v>7418</v>
      </c>
      <c r="J3241" s="2" t="s">
        <v>319</v>
      </c>
      <c r="K3241" s="9">
        <v>200</v>
      </c>
      <c r="L3241" s="9">
        <v>1213</v>
      </c>
      <c r="M3241" s="5">
        <v>47</v>
      </c>
      <c r="N3241" s="5">
        <v>3</v>
      </c>
      <c r="O3241" s="5">
        <v>23.51</v>
      </c>
      <c r="P3241" s="5">
        <v>211.52</v>
      </c>
      <c r="Q3241" s="2">
        <f t="shared" si="301"/>
        <v>188.01000000000002</v>
      </c>
      <c r="R3241" s="5">
        <f t="shared" si="302"/>
        <v>188.01000000000002</v>
      </c>
      <c r="S3241" s="11">
        <f t="shared" si="303"/>
        <v>7.9970225435984688</v>
      </c>
      <c r="T3241" s="5">
        <v>3.87</v>
      </c>
      <c r="U3241" s="5">
        <v>0.5</v>
      </c>
      <c r="V3241" s="5">
        <v>7.84</v>
      </c>
      <c r="W3241" s="12">
        <f t="shared" si="304"/>
        <v>6.3829787234042548E-2</v>
      </c>
      <c r="X3241" s="2" t="str">
        <f t="shared" si="305"/>
        <v>SCALE</v>
      </c>
      <c r="Y3241" s="22" t="str">
        <f t="shared" si="306"/>
        <v>Low (100-300)</v>
      </c>
    </row>
    <row r="3242" spans="1:25">
      <c r="A3242" s="2" t="s">
        <v>10898</v>
      </c>
      <c r="B3242" s="2" t="s">
        <v>10899</v>
      </c>
      <c r="C3242" s="2" t="s">
        <v>471</v>
      </c>
      <c r="D3242" s="2" t="s">
        <v>3738</v>
      </c>
      <c r="E3242" s="2" t="s">
        <v>118</v>
      </c>
      <c r="F3242" s="5">
        <v>2500</v>
      </c>
      <c r="G3242" s="2" t="s">
        <v>9100</v>
      </c>
      <c r="H3242" s="2" t="s">
        <v>134</v>
      </c>
      <c r="I3242" s="2" t="s">
        <v>7418</v>
      </c>
      <c r="J3242" s="2" t="s">
        <v>206</v>
      </c>
      <c r="K3242" s="9">
        <v>700</v>
      </c>
      <c r="L3242" s="9">
        <v>681</v>
      </c>
      <c r="M3242" s="5">
        <v>29</v>
      </c>
      <c r="N3242" s="5">
        <v>0</v>
      </c>
      <c r="O3242" s="5">
        <v>20.78</v>
      </c>
      <c r="P3242" s="5">
        <v>0</v>
      </c>
      <c r="Q3242" s="2">
        <f t="shared" si="301"/>
        <v>-20.78</v>
      </c>
      <c r="R3242" s="5">
        <f t="shared" si="302"/>
        <v>-20.78</v>
      </c>
      <c r="S3242" s="11">
        <f t="shared" si="303"/>
        <v>-1</v>
      </c>
      <c r="T3242" s="5">
        <v>4.26</v>
      </c>
      <c r="U3242" s="5">
        <v>0.72</v>
      </c>
      <c r="V3242" s="5">
        <v>0</v>
      </c>
      <c r="W3242" s="12">
        <f t="shared" si="304"/>
        <v>0</v>
      </c>
      <c r="X3242" s="2" t="str">
        <f t="shared" si="305"/>
        <v>PAUSE</v>
      </c>
      <c r="Y3242" s="22" t="str">
        <f t="shared" si="306"/>
        <v>High (501-750)</v>
      </c>
    </row>
    <row r="3243" spans="1:25">
      <c r="A3243" s="2" t="s">
        <v>10900</v>
      </c>
      <c r="B3243" s="2" t="s">
        <v>10901</v>
      </c>
      <c r="C3243" s="2" t="s">
        <v>30</v>
      </c>
      <c r="D3243" s="2" t="s">
        <v>1258</v>
      </c>
      <c r="E3243" s="2" t="s">
        <v>132</v>
      </c>
      <c r="F3243" s="5">
        <v>1500</v>
      </c>
      <c r="G3243" s="2" t="s">
        <v>10902</v>
      </c>
      <c r="H3243" s="2" t="s">
        <v>50</v>
      </c>
      <c r="I3243" s="2" t="s">
        <v>7418</v>
      </c>
      <c r="J3243" s="2" t="s">
        <v>88</v>
      </c>
      <c r="K3243" s="9">
        <v>400</v>
      </c>
      <c r="L3243" s="9">
        <v>1296</v>
      </c>
      <c r="M3243" s="5">
        <v>30</v>
      </c>
      <c r="N3243" s="5">
        <v>2</v>
      </c>
      <c r="O3243" s="5">
        <v>19.079999999999998</v>
      </c>
      <c r="P3243" s="5">
        <v>83.19</v>
      </c>
      <c r="Q3243" s="2">
        <f t="shared" si="301"/>
        <v>64.11</v>
      </c>
      <c r="R3243" s="5">
        <f t="shared" si="302"/>
        <v>64.11</v>
      </c>
      <c r="S3243" s="11">
        <f t="shared" si="303"/>
        <v>3.3600628930817611</v>
      </c>
      <c r="T3243" s="5">
        <v>2.31</v>
      </c>
      <c r="U3243" s="5">
        <v>0.64</v>
      </c>
      <c r="V3243" s="5">
        <v>9.5399999999999991</v>
      </c>
      <c r="W3243" s="12">
        <f t="shared" si="304"/>
        <v>6.6666666666666666E-2</v>
      </c>
      <c r="X3243" s="2" t="str">
        <f t="shared" si="305"/>
        <v>SCALE</v>
      </c>
      <c r="Y3243" s="22" t="str">
        <f t="shared" si="306"/>
        <v>Mid (301-500)</v>
      </c>
    </row>
    <row r="3244" spans="1:25">
      <c r="A3244" s="2" t="s">
        <v>10903</v>
      </c>
      <c r="B3244" s="2" t="s">
        <v>1569</v>
      </c>
      <c r="C3244" s="2" t="s">
        <v>8189</v>
      </c>
      <c r="D3244" s="2" t="s">
        <v>10904</v>
      </c>
      <c r="E3244" s="2" t="s">
        <v>132</v>
      </c>
      <c r="F3244" s="5">
        <v>4000</v>
      </c>
      <c r="G3244" s="2" t="s">
        <v>10905</v>
      </c>
      <c r="H3244" s="2" t="s">
        <v>344</v>
      </c>
      <c r="I3244" s="2" t="s">
        <v>7418</v>
      </c>
      <c r="J3244" s="2" t="s">
        <v>232</v>
      </c>
      <c r="K3244" s="9">
        <v>700</v>
      </c>
      <c r="L3244" s="9">
        <v>622</v>
      </c>
      <c r="M3244" s="5">
        <v>15</v>
      </c>
      <c r="N3244" s="5">
        <v>0</v>
      </c>
      <c r="O3244" s="5">
        <v>11.64</v>
      </c>
      <c r="P3244" s="5">
        <v>0</v>
      </c>
      <c r="Q3244" s="2">
        <f t="shared" si="301"/>
        <v>-11.64</v>
      </c>
      <c r="R3244" s="5">
        <f t="shared" si="302"/>
        <v>-11.64</v>
      </c>
      <c r="S3244" s="11">
        <f t="shared" si="303"/>
        <v>-1</v>
      </c>
      <c r="T3244" s="5">
        <v>2.41</v>
      </c>
      <c r="U3244" s="5">
        <v>0.78</v>
      </c>
      <c r="V3244" s="5">
        <v>0</v>
      </c>
      <c r="W3244" s="12">
        <f t="shared" si="304"/>
        <v>0</v>
      </c>
      <c r="X3244" s="2" t="str">
        <f t="shared" si="305"/>
        <v>PAUSE</v>
      </c>
      <c r="Y3244" s="22" t="str">
        <f t="shared" si="306"/>
        <v>High (501-750)</v>
      </c>
    </row>
    <row r="3245" spans="1:25">
      <c r="A3245" s="2" t="s">
        <v>10906</v>
      </c>
      <c r="B3245" s="2" t="s">
        <v>3513</v>
      </c>
      <c r="C3245" s="2" t="s">
        <v>4729</v>
      </c>
      <c r="D3245" s="2" t="s">
        <v>896</v>
      </c>
      <c r="E3245" s="2" t="s">
        <v>1001</v>
      </c>
      <c r="F3245" s="5">
        <v>1300</v>
      </c>
      <c r="G3245" s="2" t="s">
        <v>10907</v>
      </c>
      <c r="H3245" s="2" t="s">
        <v>190</v>
      </c>
      <c r="I3245" s="2" t="s">
        <v>7418</v>
      </c>
      <c r="J3245" s="2" t="s">
        <v>135</v>
      </c>
      <c r="K3245" s="9">
        <v>600</v>
      </c>
      <c r="L3245" s="9">
        <v>1139</v>
      </c>
      <c r="M3245" s="5">
        <v>50</v>
      </c>
      <c r="N3245" s="5">
        <v>4</v>
      </c>
      <c r="O3245" s="5">
        <v>35.61</v>
      </c>
      <c r="P3245" s="5">
        <v>149.87</v>
      </c>
      <c r="Q3245" s="2">
        <f t="shared" si="301"/>
        <v>114.26</v>
      </c>
      <c r="R3245" s="5">
        <f t="shared" si="302"/>
        <v>114.26</v>
      </c>
      <c r="S3245" s="11">
        <f t="shared" si="303"/>
        <v>3.208649255827015</v>
      </c>
      <c r="T3245" s="5">
        <v>4.3899999999999997</v>
      </c>
      <c r="U3245" s="5">
        <v>0.71</v>
      </c>
      <c r="V3245" s="5">
        <v>8.9</v>
      </c>
      <c r="W3245" s="12">
        <f t="shared" si="304"/>
        <v>0.08</v>
      </c>
      <c r="X3245" s="2" t="str">
        <f t="shared" si="305"/>
        <v>SCALE</v>
      </c>
      <c r="Y3245" s="22" t="str">
        <f t="shared" si="306"/>
        <v>High (501-750)</v>
      </c>
    </row>
    <row r="3246" spans="1:25">
      <c r="A3246" s="2" t="s">
        <v>10908</v>
      </c>
      <c r="B3246" s="2" t="s">
        <v>10909</v>
      </c>
      <c r="C3246" s="2" t="s">
        <v>3469</v>
      </c>
      <c r="D3246" s="2" t="s">
        <v>8543</v>
      </c>
      <c r="E3246" s="2" t="s">
        <v>953</v>
      </c>
      <c r="F3246" s="5">
        <v>2500</v>
      </c>
      <c r="G3246" s="2" t="s">
        <v>10910</v>
      </c>
      <c r="H3246" s="2" t="s">
        <v>72</v>
      </c>
      <c r="I3246" s="2" t="s">
        <v>7418</v>
      </c>
      <c r="J3246" s="2" t="s">
        <v>458</v>
      </c>
      <c r="K3246" s="9">
        <v>800</v>
      </c>
      <c r="L3246" s="9">
        <v>1205</v>
      </c>
      <c r="M3246" s="5">
        <v>29</v>
      </c>
      <c r="N3246" s="5">
        <v>2</v>
      </c>
      <c r="O3246" s="5">
        <v>20.32</v>
      </c>
      <c r="P3246" s="5">
        <v>114.39</v>
      </c>
      <c r="Q3246" s="2">
        <f t="shared" si="301"/>
        <v>94.07</v>
      </c>
      <c r="R3246" s="5">
        <f t="shared" si="302"/>
        <v>94.07</v>
      </c>
      <c r="S3246" s="11">
        <f t="shared" si="303"/>
        <v>4.6294291338582676</v>
      </c>
      <c r="T3246" s="5">
        <v>2.41</v>
      </c>
      <c r="U3246" s="5">
        <v>0.7</v>
      </c>
      <c r="V3246" s="5">
        <v>10.16</v>
      </c>
      <c r="W3246" s="12">
        <f t="shared" si="304"/>
        <v>6.8965517241379309E-2</v>
      </c>
      <c r="X3246" s="2" t="str">
        <f t="shared" si="305"/>
        <v>SCALE</v>
      </c>
      <c r="Y3246" s="22" t="str">
        <f t="shared" si="306"/>
        <v>Premium (751-1000)</v>
      </c>
    </row>
    <row r="3247" spans="1:25">
      <c r="A3247" s="2" t="s">
        <v>10911</v>
      </c>
      <c r="B3247" s="2" t="s">
        <v>1200</v>
      </c>
      <c r="C3247" s="2" t="s">
        <v>10912</v>
      </c>
      <c r="D3247" s="2" t="s">
        <v>4708</v>
      </c>
      <c r="E3247" s="2" t="s">
        <v>132</v>
      </c>
      <c r="F3247" s="5">
        <v>1250</v>
      </c>
      <c r="G3247" s="2" t="s">
        <v>10913</v>
      </c>
      <c r="H3247" s="2" t="s">
        <v>161</v>
      </c>
      <c r="I3247" s="2" t="s">
        <v>7418</v>
      </c>
      <c r="J3247" s="2" t="s">
        <v>27</v>
      </c>
      <c r="K3247" s="9">
        <v>200</v>
      </c>
      <c r="L3247" s="9">
        <v>571</v>
      </c>
      <c r="M3247" s="5">
        <v>19</v>
      </c>
      <c r="N3247" s="5">
        <v>1</v>
      </c>
      <c r="O3247" s="5">
        <v>8.2200000000000006</v>
      </c>
      <c r="P3247" s="5">
        <v>44.55</v>
      </c>
      <c r="Q3247" s="2">
        <f t="shared" si="301"/>
        <v>36.33</v>
      </c>
      <c r="R3247" s="5">
        <f t="shared" si="302"/>
        <v>36.33</v>
      </c>
      <c r="S3247" s="11">
        <f t="shared" si="303"/>
        <v>4.4197080291970794</v>
      </c>
      <c r="T3247" s="5">
        <v>3.33</v>
      </c>
      <c r="U3247" s="5">
        <v>0.43</v>
      </c>
      <c r="V3247" s="5">
        <v>8.2200000000000006</v>
      </c>
      <c r="W3247" s="12">
        <f t="shared" si="304"/>
        <v>5.2631578947368418E-2</v>
      </c>
      <c r="X3247" s="2" t="str">
        <f t="shared" si="305"/>
        <v>SCALE</v>
      </c>
      <c r="Y3247" s="22" t="str">
        <f t="shared" si="306"/>
        <v>Low (100-300)</v>
      </c>
    </row>
    <row r="3248" spans="1:25">
      <c r="A3248" s="2" t="s">
        <v>10914</v>
      </c>
      <c r="B3248" s="2" t="s">
        <v>1995</v>
      </c>
      <c r="C3248" s="2" t="s">
        <v>8059</v>
      </c>
      <c r="D3248" s="2" t="s">
        <v>2096</v>
      </c>
      <c r="E3248" s="2" t="s">
        <v>40</v>
      </c>
      <c r="F3248" s="5">
        <v>1200</v>
      </c>
      <c r="G3248" s="2" t="s">
        <v>10915</v>
      </c>
      <c r="H3248" s="2" t="s">
        <v>50</v>
      </c>
      <c r="I3248" s="2" t="s">
        <v>7418</v>
      </c>
      <c r="J3248" s="2" t="s">
        <v>217</v>
      </c>
      <c r="K3248" s="9">
        <v>1000</v>
      </c>
      <c r="L3248" s="9">
        <v>1638</v>
      </c>
      <c r="M3248" s="5">
        <v>46</v>
      </c>
      <c r="N3248" s="5">
        <v>0</v>
      </c>
      <c r="O3248" s="5">
        <v>21.25</v>
      </c>
      <c r="P3248" s="5">
        <v>0</v>
      </c>
      <c r="Q3248" s="2">
        <f t="shared" si="301"/>
        <v>-21.25</v>
      </c>
      <c r="R3248" s="5">
        <f t="shared" si="302"/>
        <v>-21.25</v>
      </c>
      <c r="S3248" s="11">
        <f t="shared" si="303"/>
        <v>-1</v>
      </c>
      <c r="T3248" s="5">
        <v>2.81</v>
      </c>
      <c r="U3248" s="5">
        <v>0.46</v>
      </c>
      <c r="V3248" s="5">
        <v>0</v>
      </c>
      <c r="W3248" s="12">
        <f t="shared" si="304"/>
        <v>0</v>
      </c>
      <c r="X3248" s="2" t="str">
        <f t="shared" si="305"/>
        <v>PAUSE</v>
      </c>
      <c r="Y3248" s="22" t="str">
        <f t="shared" si="306"/>
        <v>Premium (751-1000)</v>
      </c>
    </row>
    <row r="3249" spans="1:25">
      <c r="A3249" s="2" t="s">
        <v>10916</v>
      </c>
      <c r="B3249" s="2" t="s">
        <v>832</v>
      </c>
      <c r="C3249" s="2" t="s">
        <v>920</v>
      </c>
      <c r="D3249" s="2" t="s">
        <v>5795</v>
      </c>
      <c r="E3249" s="2" t="s">
        <v>635</v>
      </c>
      <c r="F3249" s="5">
        <v>3000</v>
      </c>
      <c r="G3249" s="2" t="s">
        <v>10917</v>
      </c>
      <c r="H3249" s="2" t="s">
        <v>72</v>
      </c>
      <c r="I3249" s="2" t="s">
        <v>7418</v>
      </c>
      <c r="J3249" s="2" t="s">
        <v>319</v>
      </c>
      <c r="K3249" s="9">
        <v>100</v>
      </c>
      <c r="L3249" s="9">
        <v>2023</v>
      </c>
      <c r="M3249" s="5">
        <v>84</v>
      </c>
      <c r="N3249" s="5">
        <v>8</v>
      </c>
      <c r="O3249" s="5">
        <v>56.38</v>
      </c>
      <c r="P3249" s="5">
        <v>396.77</v>
      </c>
      <c r="Q3249" s="2">
        <f t="shared" si="301"/>
        <v>340.39</v>
      </c>
      <c r="R3249" s="5">
        <f t="shared" si="302"/>
        <v>340.39</v>
      </c>
      <c r="S3249" s="11">
        <f t="shared" si="303"/>
        <v>6.0374246186590987</v>
      </c>
      <c r="T3249" s="5">
        <v>4.1500000000000004</v>
      </c>
      <c r="U3249" s="5">
        <v>0.67</v>
      </c>
      <c r="V3249" s="5">
        <v>7.05</v>
      </c>
      <c r="W3249" s="12">
        <f t="shared" si="304"/>
        <v>9.5238095238095233E-2</v>
      </c>
      <c r="X3249" s="2" t="str">
        <f t="shared" si="305"/>
        <v>SCALE</v>
      </c>
      <c r="Y3249" s="22" t="str">
        <f t="shared" si="306"/>
        <v>Low (100-300)</v>
      </c>
    </row>
    <row r="3250" spans="1:25">
      <c r="A3250" s="2" t="s">
        <v>10918</v>
      </c>
      <c r="B3250" s="2" t="s">
        <v>2895</v>
      </c>
      <c r="C3250" s="2" t="s">
        <v>10919</v>
      </c>
      <c r="D3250" s="2" t="s">
        <v>6369</v>
      </c>
      <c r="E3250" s="2" t="s">
        <v>112</v>
      </c>
      <c r="F3250" s="5">
        <v>1625</v>
      </c>
      <c r="G3250" s="2" t="s">
        <v>10920</v>
      </c>
      <c r="H3250" s="2" t="s">
        <v>150</v>
      </c>
      <c r="I3250" s="2" t="s">
        <v>7418</v>
      </c>
      <c r="J3250" s="2" t="s">
        <v>66</v>
      </c>
      <c r="K3250" s="9">
        <v>1000</v>
      </c>
      <c r="L3250" s="9">
        <v>846</v>
      </c>
      <c r="M3250" s="5">
        <v>20</v>
      </c>
      <c r="N3250" s="5">
        <v>0</v>
      </c>
      <c r="O3250" s="5">
        <v>13.54</v>
      </c>
      <c r="P3250" s="5">
        <v>0</v>
      </c>
      <c r="Q3250" s="2">
        <f t="shared" si="301"/>
        <v>-13.54</v>
      </c>
      <c r="R3250" s="5">
        <f t="shared" si="302"/>
        <v>-13.54</v>
      </c>
      <c r="S3250" s="11">
        <f t="shared" si="303"/>
        <v>-1</v>
      </c>
      <c r="T3250" s="5">
        <v>2.36</v>
      </c>
      <c r="U3250" s="5">
        <v>0.68</v>
      </c>
      <c r="V3250" s="5">
        <v>0</v>
      </c>
      <c r="W3250" s="12">
        <f t="shared" si="304"/>
        <v>0</v>
      </c>
      <c r="X3250" s="2" t="str">
        <f t="shared" si="305"/>
        <v>PAUSE</v>
      </c>
      <c r="Y3250" s="22" t="str">
        <f t="shared" si="306"/>
        <v>Premium (751-1000)</v>
      </c>
    </row>
    <row r="3251" spans="1:25">
      <c r="A3251" s="2" t="s">
        <v>10921</v>
      </c>
      <c r="B3251" s="2" t="s">
        <v>10922</v>
      </c>
      <c r="C3251" s="2" t="s">
        <v>6488</v>
      </c>
      <c r="D3251" s="2" t="s">
        <v>10923</v>
      </c>
      <c r="E3251" s="2" t="s">
        <v>56</v>
      </c>
      <c r="F3251" s="5">
        <v>2435</v>
      </c>
      <c r="G3251" s="2" t="s">
        <v>10924</v>
      </c>
      <c r="H3251" s="2" t="s">
        <v>266</v>
      </c>
      <c r="I3251" s="2" t="s">
        <v>7418</v>
      </c>
      <c r="J3251" s="2" t="s">
        <v>155</v>
      </c>
      <c r="K3251" s="9">
        <v>100</v>
      </c>
      <c r="L3251" s="9">
        <v>1851</v>
      </c>
      <c r="M3251" s="5">
        <v>59</v>
      </c>
      <c r="N3251" s="5">
        <v>2</v>
      </c>
      <c r="O3251" s="5">
        <v>39.26</v>
      </c>
      <c r="P3251" s="5">
        <v>139.72999999999999</v>
      </c>
      <c r="Q3251" s="2">
        <f t="shared" si="301"/>
        <v>100.47</v>
      </c>
      <c r="R3251" s="5">
        <f t="shared" si="302"/>
        <v>100.47</v>
      </c>
      <c r="S3251" s="11">
        <f t="shared" si="303"/>
        <v>2.5590932246561389</v>
      </c>
      <c r="T3251" s="5">
        <v>3.19</v>
      </c>
      <c r="U3251" s="5">
        <v>0.67</v>
      </c>
      <c r="V3251" s="5">
        <v>19.63</v>
      </c>
      <c r="W3251" s="12">
        <f t="shared" si="304"/>
        <v>3.3898305084745763E-2</v>
      </c>
      <c r="X3251" s="2" t="str">
        <f t="shared" si="305"/>
        <v>SCALE</v>
      </c>
      <c r="Y3251" s="22" t="str">
        <f t="shared" si="306"/>
        <v>Low (100-300)</v>
      </c>
    </row>
    <row r="3252" spans="1:25">
      <c r="A3252" s="2" t="s">
        <v>10925</v>
      </c>
      <c r="B3252" s="2" t="s">
        <v>1694</v>
      </c>
      <c r="C3252" s="2" t="s">
        <v>947</v>
      </c>
      <c r="D3252" s="2" t="s">
        <v>1511</v>
      </c>
      <c r="E3252" s="2" t="s">
        <v>40</v>
      </c>
      <c r="F3252" s="5">
        <v>2250</v>
      </c>
      <c r="G3252" s="2" t="s">
        <v>10926</v>
      </c>
      <c r="H3252" s="2" t="s">
        <v>94</v>
      </c>
      <c r="I3252" s="2" t="s">
        <v>7418</v>
      </c>
      <c r="J3252" s="2" t="s">
        <v>458</v>
      </c>
      <c r="K3252" s="9">
        <v>300</v>
      </c>
      <c r="L3252" s="9">
        <v>1717</v>
      </c>
      <c r="M3252" s="5">
        <v>40</v>
      </c>
      <c r="N3252" s="5">
        <v>3</v>
      </c>
      <c r="O3252" s="5">
        <v>23.59</v>
      </c>
      <c r="P3252" s="5">
        <v>178.47</v>
      </c>
      <c r="Q3252" s="2">
        <f t="shared" si="301"/>
        <v>154.88</v>
      </c>
      <c r="R3252" s="5">
        <f t="shared" si="302"/>
        <v>154.88</v>
      </c>
      <c r="S3252" s="11">
        <f t="shared" si="303"/>
        <v>6.5654938533276814</v>
      </c>
      <c r="T3252" s="5">
        <v>2.33</v>
      </c>
      <c r="U3252" s="5">
        <v>0.59</v>
      </c>
      <c r="V3252" s="5">
        <v>7.86</v>
      </c>
      <c r="W3252" s="12">
        <f t="shared" si="304"/>
        <v>7.4999999999999997E-2</v>
      </c>
      <c r="X3252" s="2" t="str">
        <f t="shared" si="305"/>
        <v>SCALE</v>
      </c>
      <c r="Y3252" s="22" t="str">
        <f t="shared" si="306"/>
        <v>Low (100-300)</v>
      </c>
    </row>
    <row r="3253" spans="1:25">
      <c r="A3253" s="2" t="s">
        <v>10927</v>
      </c>
      <c r="B3253" s="2" t="s">
        <v>1995</v>
      </c>
      <c r="C3253" s="2" t="s">
        <v>269</v>
      </c>
      <c r="D3253" s="2" t="s">
        <v>10928</v>
      </c>
      <c r="E3253" s="2" t="s">
        <v>132</v>
      </c>
      <c r="F3253" s="5">
        <v>2167</v>
      </c>
      <c r="G3253" s="2" t="s">
        <v>8392</v>
      </c>
      <c r="H3253" s="2" t="s">
        <v>25</v>
      </c>
      <c r="I3253" s="2" t="s">
        <v>7418</v>
      </c>
      <c r="J3253" s="2" t="s">
        <v>120</v>
      </c>
      <c r="K3253" s="9">
        <v>200</v>
      </c>
      <c r="L3253" s="9">
        <v>2178</v>
      </c>
      <c r="M3253" s="5">
        <v>79</v>
      </c>
      <c r="N3253" s="5">
        <v>0</v>
      </c>
      <c r="O3253" s="5">
        <v>51.45</v>
      </c>
      <c r="P3253" s="5">
        <v>0</v>
      </c>
      <c r="Q3253" s="2">
        <f t="shared" si="301"/>
        <v>-51.45</v>
      </c>
      <c r="R3253" s="5">
        <f t="shared" si="302"/>
        <v>-51.45</v>
      </c>
      <c r="S3253" s="11">
        <f t="shared" si="303"/>
        <v>-1</v>
      </c>
      <c r="T3253" s="5">
        <v>3.63</v>
      </c>
      <c r="U3253" s="5">
        <v>0.65</v>
      </c>
      <c r="V3253" s="5">
        <v>0</v>
      </c>
      <c r="W3253" s="12">
        <f t="shared" si="304"/>
        <v>0</v>
      </c>
      <c r="X3253" s="2" t="str">
        <f t="shared" si="305"/>
        <v>PAUSE</v>
      </c>
      <c r="Y3253" s="22" t="str">
        <f t="shared" si="306"/>
        <v>Low (100-300)</v>
      </c>
    </row>
    <row r="3254" spans="1:25">
      <c r="A3254" s="2" t="s">
        <v>10929</v>
      </c>
      <c r="B3254" s="2" t="s">
        <v>10930</v>
      </c>
      <c r="C3254" s="2" t="s">
        <v>4729</v>
      </c>
      <c r="D3254" s="2" t="s">
        <v>251</v>
      </c>
      <c r="E3254" s="2" t="s">
        <v>23</v>
      </c>
      <c r="F3254" s="5">
        <v>2800</v>
      </c>
      <c r="G3254" s="2" t="s">
        <v>10931</v>
      </c>
      <c r="H3254" s="2" t="s">
        <v>190</v>
      </c>
      <c r="I3254" s="2" t="s">
        <v>7418</v>
      </c>
      <c r="J3254" s="2" t="s">
        <v>162</v>
      </c>
      <c r="K3254" s="9">
        <v>800</v>
      </c>
      <c r="L3254" s="9">
        <v>1874</v>
      </c>
      <c r="M3254" s="5">
        <v>33</v>
      </c>
      <c r="N3254" s="5">
        <v>1</v>
      </c>
      <c r="O3254" s="5">
        <v>24.2</v>
      </c>
      <c r="P3254" s="5">
        <v>37.19</v>
      </c>
      <c r="Q3254" s="2">
        <f t="shared" si="301"/>
        <v>12.989999999999998</v>
      </c>
      <c r="R3254" s="5">
        <f t="shared" si="302"/>
        <v>12.989999999999998</v>
      </c>
      <c r="S3254" s="11">
        <f t="shared" si="303"/>
        <v>0.53677685950413223</v>
      </c>
      <c r="T3254" s="5">
        <v>1.76</v>
      </c>
      <c r="U3254" s="5">
        <v>0.73</v>
      </c>
      <c r="V3254" s="5">
        <v>24.2</v>
      </c>
      <c r="W3254" s="12">
        <f t="shared" si="304"/>
        <v>3.0303030303030304E-2</v>
      </c>
      <c r="X3254" s="2" t="str">
        <f t="shared" si="305"/>
        <v>SCALE</v>
      </c>
      <c r="Y3254" s="22" t="str">
        <f t="shared" si="306"/>
        <v>Premium (751-1000)</v>
      </c>
    </row>
    <row r="3255" spans="1:25">
      <c r="A3255" s="2" t="s">
        <v>10932</v>
      </c>
      <c r="B3255" s="2" t="s">
        <v>10614</v>
      </c>
      <c r="C3255" s="2" t="s">
        <v>10933</v>
      </c>
      <c r="D3255" s="2" t="s">
        <v>531</v>
      </c>
      <c r="E3255" s="2" t="s">
        <v>85</v>
      </c>
      <c r="F3255" s="5">
        <v>1200</v>
      </c>
      <c r="G3255" s="2" t="s">
        <v>10934</v>
      </c>
      <c r="H3255" s="2" t="s">
        <v>150</v>
      </c>
      <c r="I3255" s="2" t="s">
        <v>7418</v>
      </c>
      <c r="J3255" s="2" t="s">
        <v>80</v>
      </c>
      <c r="K3255" s="9">
        <v>600</v>
      </c>
      <c r="L3255" s="9">
        <v>1068</v>
      </c>
      <c r="M3255" s="5">
        <v>23</v>
      </c>
      <c r="N3255" s="5">
        <v>0</v>
      </c>
      <c r="O3255" s="5">
        <v>16.02</v>
      </c>
      <c r="P3255" s="5">
        <v>0</v>
      </c>
      <c r="Q3255" s="2">
        <f t="shared" si="301"/>
        <v>-16.02</v>
      </c>
      <c r="R3255" s="5">
        <f t="shared" si="302"/>
        <v>-16.02</v>
      </c>
      <c r="S3255" s="11">
        <f t="shared" si="303"/>
        <v>-1</v>
      </c>
      <c r="T3255" s="5">
        <v>2.15</v>
      </c>
      <c r="U3255" s="5">
        <v>0.7</v>
      </c>
      <c r="V3255" s="5">
        <v>0</v>
      </c>
      <c r="W3255" s="12">
        <f t="shared" si="304"/>
        <v>0</v>
      </c>
      <c r="X3255" s="2" t="str">
        <f t="shared" si="305"/>
        <v>PAUSE</v>
      </c>
      <c r="Y3255" s="22" t="str">
        <f t="shared" si="306"/>
        <v>High (501-750)</v>
      </c>
    </row>
    <row r="3256" spans="1:25">
      <c r="A3256" s="2" t="s">
        <v>10935</v>
      </c>
      <c r="B3256" s="2" t="s">
        <v>5577</v>
      </c>
      <c r="C3256" s="2" t="s">
        <v>10936</v>
      </c>
      <c r="D3256" s="2" t="s">
        <v>1065</v>
      </c>
      <c r="E3256" s="2" t="s">
        <v>125</v>
      </c>
      <c r="F3256" s="5">
        <v>2250</v>
      </c>
      <c r="G3256" s="2" t="s">
        <v>10937</v>
      </c>
      <c r="H3256" s="2" t="s">
        <v>72</v>
      </c>
      <c r="I3256" s="2" t="s">
        <v>7418</v>
      </c>
      <c r="J3256" s="2" t="s">
        <v>356</v>
      </c>
      <c r="K3256" s="9">
        <v>700</v>
      </c>
      <c r="L3256" s="9">
        <v>607</v>
      </c>
      <c r="M3256" s="5">
        <v>20</v>
      </c>
      <c r="N3256" s="5">
        <v>1</v>
      </c>
      <c r="O3256" s="5">
        <v>12.27</v>
      </c>
      <c r="P3256" s="5">
        <v>48.56</v>
      </c>
      <c r="Q3256" s="2">
        <f t="shared" si="301"/>
        <v>36.290000000000006</v>
      </c>
      <c r="R3256" s="5">
        <f t="shared" si="302"/>
        <v>36.290000000000006</v>
      </c>
      <c r="S3256" s="11">
        <f t="shared" si="303"/>
        <v>2.957620211898941</v>
      </c>
      <c r="T3256" s="5">
        <v>3.29</v>
      </c>
      <c r="U3256" s="5">
        <v>0.61</v>
      </c>
      <c r="V3256" s="5">
        <v>12.27</v>
      </c>
      <c r="W3256" s="12">
        <f t="shared" si="304"/>
        <v>0.05</v>
      </c>
      <c r="X3256" s="2" t="str">
        <f t="shared" si="305"/>
        <v>SCALE</v>
      </c>
      <c r="Y3256" s="22" t="str">
        <f t="shared" si="306"/>
        <v>High (501-750)</v>
      </c>
    </row>
    <row r="3257" spans="1:25">
      <c r="A3257" s="2" t="s">
        <v>10938</v>
      </c>
      <c r="B3257" s="2" t="s">
        <v>3347</v>
      </c>
      <c r="C3257" s="2" t="s">
        <v>10939</v>
      </c>
      <c r="D3257" s="2" t="s">
        <v>117</v>
      </c>
      <c r="E3257" s="2" t="s">
        <v>118</v>
      </c>
      <c r="F3257" s="5">
        <v>4800</v>
      </c>
      <c r="G3257" s="2" t="s">
        <v>3774</v>
      </c>
      <c r="H3257" s="2" t="s">
        <v>260</v>
      </c>
      <c r="I3257" s="2" t="s">
        <v>7418</v>
      </c>
      <c r="J3257" s="2" t="s">
        <v>88</v>
      </c>
      <c r="K3257" s="9">
        <v>400</v>
      </c>
      <c r="L3257" s="9">
        <v>953</v>
      </c>
      <c r="M3257" s="5">
        <v>42</v>
      </c>
      <c r="N3257" s="5">
        <v>0</v>
      </c>
      <c r="O3257" s="5">
        <v>22.69</v>
      </c>
      <c r="P3257" s="5">
        <v>0</v>
      </c>
      <c r="Q3257" s="2">
        <f t="shared" si="301"/>
        <v>-22.69</v>
      </c>
      <c r="R3257" s="5">
        <f t="shared" si="302"/>
        <v>-22.69</v>
      </c>
      <c r="S3257" s="11">
        <f t="shared" si="303"/>
        <v>-1</v>
      </c>
      <c r="T3257" s="5">
        <v>4.41</v>
      </c>
      <c r="U3257" s="5">
        <v>0.54</v>
      </c>
      <c r="V3257" s="5">
        <v>0</v>
      </c>
      <c r="W3257" s="12">
        <f t="shared" si="304"/>
        <v>0</v>
      </c>
      <c r="X3257" s="2" t="str">
        <f t="shared" si="305"/>
        <v>PAUSE</v>
      </c>
      <c r="Y3257" s="22" t="str">
        <f t="shared" si="306"/>
        <v>Mid (301-500)</v>
      </c>
    </row>
    <row r="3258" spans="1:25">
      <c r="A3258" s="2" t="s">
        <v>10940</v>
      </c>
      <c r="B3258" s="2" t="s">
        <v>10941</v>
      </c>
      <c r="C3258" s="2" t="s">
        <v>10085</v>
      </c>
      <c r="D3258" s="2" t="s">
        <v>5863</v>
      </c>
      <c r="E3258" s="2" t="s">
        <v>85</v>
      </c>
      <c r="F3258" s="5">
        <v>1500</v>
      </c>
      <c r="G3258" s="2" t="s">
        <v>10942</v>
      </c>
      <c r="H3258" s="2" t="s">
        <v>102</v>
      </c>
      <c r="I3258" s="2" t="s">
        <v>7418</v>
      </c>
      <c r="J3258" s="2" t="s">
        <v>217</v>
      </c>
      <c r="K3258" s="9">
        <v>200</v>
      </c>
      <c r="L3258" s="9">
        <v>597</v>
      </c>
      <c r="M3258" s="5">
        <v>21</v>
      </c>
      <c r="N3258" s="5">
        <v>2</v>
      </c>
      <c r="O3258" s="5">
        <v>9.2100000000000009</v>
      </c>
      <c r="P3258" s="5">
        <v>86.26</v>
      </c>
      <c r="Q3258" s="2">
        <f t="shared" si="301"/>
        <v>77.050000000000011</v>
      </c>
      <c r="R3258" s="5">
        <f t="shared" si="302"/>
        <v>77.050000000000011</v>
      </c>
      <c r="S3258" s="11">
        <f t="shared" si="303"/>
        <v>8.3659066232356132</v>
      </c>
      <c r="T3258" s="5">
        <v>3.52</v>
      </c>
      <c r="U3258" s="5">
        <v>0.44</v>
      </c>
      <c r="V3258" s="5">
        <v>4.6100000000000003</v>
      </c>
      <c r="W3258" s="12">
        <f t="shared" si="304"/>
        <v>9.5238095238095233E-2</v>
      </c>
      <c r="X3258" s="2" t="str">
        <f t="shared" si="305"/>
        <v>SCALE</v>
      </c>
      <c r="Y3258" s="22" t="str">
        <f t="shared" si="306"/>
        <v>Low (100-300)</v>
      </c>
    </row>
    <row r="3259" spans="1:25">
      <c r="A3259" s="2" t="s">
        <v>10943</v>
      </c>
      <c r="B3259" s="2" t="s">
        <v>3565</v>
      </c>
      <c r="C3259" s="2" t="s">
        <v>105</v>
      </c>
      <c r="D3259" s="2" t="s">
        <v>1593</v>
      </c>
      <c r="E3259" s="2" t="s">
        <v>112</v>
      </c>
      <c r="F3259" s="5">
        <v>2000</v>
      </c>
      <c r="G3259" s="2" t="s">
        <v>10944</v>
      </c>
      <c r="H3259" s="2" t="s">
        <v>87</v>
      </c>
      <c r="I3259" s="2" t="s">
        <v>7418</v>
      </c>
      <c r="J3259" s="2" t="s">
        <v>135</v>
      </c>
      <c r="K3259" s="9">
        <v>300</v>
      </c>
      <c r="L3259" s="9">
        <v>1375</v>
      </c>
      <c r="M3259" s="5">
        <v>59</v>
      </c>
      <c r="N3259" s="5">
        <v>2</v>
      </c>
      <c r="O3259" s="5">
        <v>42.2</v>
      </c>
      <c r="P3259" s="5">
        <v>137.97</v>
      </c>
      <c r="Q3259" s="2">
        <f t="shared" si="301"/>
        <v>95.77</v>
      </c>
      <c r="R3259" s="5">
        <f t="shared" si="302"/>
        <v>95.77</v>
      </c>
      <c r="S3259" s="11">
        <f t="shared" si="303"/>
        <v>2.2694312796208527</v>
      </c>
      <c r="T3259" s="5">
        <v>4.29</v>
      </c>
      <c r="U3259" s="5">
        <v>0.72</v>
      </c>
      <c r="V3259" s="5">
        <v>21.1</v>
      </c>
      <c r="W3259" s="12">
        <f t="shared" si="304"/>
        <v>3.3898305084745763E-2</v>
      </c>
      <c r="X3259" s="2" t="str">
        <f t="shared" si="305"/>
        <v>SCALE</v>
      </c>
      <c r="Y3259" s="22" t="str">
        <f t="shared" si="306"/>
        <v>Low (100-300)</v>
      </c>
    </row>
    <row r="3260" spans="1:25">
      <c r="A3260" s="2" t="s">
        <v>10945</v>
      </c>
      <c r="B3260" s="2" t="s">
        <v>9450</v>
      </c>
      <c r="C3260" s="2" t="s">
        <v>740</v>
      </c>
      <c r="D3260" s="2" t="s">
        <v>552</v>
      </c>
      <c r="E3260" s="2" t="s">
        <v>222</v>
      </c>
      <c r="F3260" s="5">
        <v>2250</v>
      </c>
      <c r="G3260" s="2" t="s">
        <v>10946</v>
      </c>
      <c r="H3260" s="2" t="s">
        <v>260</v>
      </c>
      <c r="I3260" s="2" t="s">
        <v>7418</v>
      </c>
      <c r="J3260" s="2" t="s">
        <v>248</v>
      </c>
      <c r="K3260" s="9">
        <v>1000</v>
      </c>
      <c r="L3260" s="9">
        <v>696</v>
      </c>
      <c r="M3260" s="5">
        <v>31</v>
      </c>
      <c r="N3260" s="5">
        <v>0</v>
      </c>
      <c r="O3260" s="5">
        <v>19.440000000000001</v>
      </c>
      <c r="P3260" s="5">
        <v>0</v>
      </c>
      <c r="Q3260" s="2">
        <f t="shared" si="301"/>
        <v>-19.440000000000001</v>
      </c>
      <c r="R3260" s="5">
        <f t="shared" si="302"/>
        <v>-19.440000000000001</v>
      </c>
      <c r="S3260" s="11">
        <f t="shared" si="303"/>
        <v>-1</v>
      </c>
      <c r="T3260" s="5">
        <v>4.45</v>
      </c>
      <c r="U3260" s="5">
        <v>0.63</v>
      </c>
      <c r="V3260" s="5">
        <v>0</v>
      </c>
      <c r="W3260" s="12">
        <f t="shared" si="304"/>
        <v>0</v>
      </c>
      <c r="X3260" s="2" t="str">
        <f t="shared" si="305"/>
        <v>PAUSE</v>
      </c>
      <c r="Y3260" s="22" t="str">
        <f t="shared" si="306"/>
        <v>Premium (751-1000)</v>
      </c>
    </row>
    <row r="3261" spans="1:25">
      <c r="A3261" s="2" t="s">
        <v>10947</v>
      </c>
      <c r="B3261" s="2" t="s">
        <v>10948</v>
      </c>
      <c r="C3261" s="2" t="s">
        <v>5252</v>
      </c>
      <c r="D3261" s="2" t="s">
        <v>3588</v>
      </c>
      <c r="E3261" s="2" t="s">
        <v>40</v>
      </c>
      <c r="F3261" s="5">
        <v>1914</v>
      </c>
      <c r="G3261" s="2" t="s">
        <v>10949</v>
      </c>
      <c r="H3261" s="2" t="s">
        <v>34</v>
      </c>
      <c r="I3261" s="2" t="s">
        <v>7418</v>
      </c>
      <c r="J3261" s="2" t="s">
        <v>319</v>
      </c>
      <c r="K3261" s="9">
        <v>600</v>
      </c>
      <c r="L3261" s="9">
        <v>2249</v>
      </c>
      <c r="M3261" s="5">
        <v>46</v>
      </c>
      <c r="N3261" s="5">
        <v>1</v>
      </c>
      <c r="O3261" s="5">
        <v>25.97</v>
      </c>
      <c r="P3261" s="5">
        <v>46.27</v>
      </c>
      <c r="Q3261" s="2">
        <f t="shared" si="301"/>
        <v>20.300000000000004</v>
      </c>
      <c r="R3261" s="5">
        <f t="shared" si="302"/>
        <v>20.300000000000004</v>
      </c>
      <c r="S3261" s="11">
        <f t="shared" si="303"/>
        <v>0.78167115902964979</v>
      </c>
      <c r="T3261" s="5">
        <v>2.0499999999999998</v>
      </c>
      <c r="U3261" s="5">
        <v>0.56000000000000005</v>
      </c>
      <c r="V3261" s="5">
        <v>25.97</v>
      </c>
      <c r="W3261" s="12">
        <f t="shared" si="304"/>
        <v>2.1739130434782608E-2</v>
      </c>
      <c r="X3261" s="2" t="str">
        <f t="shared" si="305"/>
        <v>SCALE</v>
      </c>
      <c r="Y3261" s="22" t="str">
        <f t="shared" si="306"/>
        <v>High (501-750)</v>
      </c>
    </row>
    <row r="3262" spans="1:25">
      <c r="A3262" s="2" t="s">
        <v>10950</v>
      </c>
      <c r="B3262" s="2" t="s">
        <v>10951</v>
      </c>
      <c r="C3262" s="2" t="s">
        <v>9415</v>
      </c>
      <c r="D3262" s="2" t="s">
        <v>1472</v>
      </c>
      <c r="E3262" s="2" t="s">
        <v>23</v>
      </c>
      <c r="F3262" s="5">
        <v>1336</v>
      </c>
      <c r="G3262" s="2" t="s">
        <v>10952</v>
      </c>
      <c r="H3262" s="2" t="s">
        <v>260</v>
      </c>
      <c r="I3262" s="2" t="s">
        <v>7418</v>
      </c>
      <c r="J3262" s="2" t="s">
        <v>155</v>
      </c>
      <c r="K3262" s="9">
        <v>400</v>
      </c>
      <c r="L3262" s="9">
        <v>847</v>
      </c>
      <c r="M3262" s="5">
        <v>20</v>
      </c>
      <c r="N3262" s="5">
        <v>0</v>
      </c>
      <c r="O3262" s="5">
        <v>14.69</v>
      </c>
      <c r="P3262" s="5">
        <v>0</v>
      </c>
      <c r="Q3262" s="2">
        <f t="shared" si="301"/>
        <v>-14.69</v>
      </c>
      <c r="R3262" s="5">
        <f t="shared" si="302"/>
        <v>-14.69</v>
      </c>
      <c r="S3262" s="11">
        <f t="shared" si="303"/>
        <v>-1</v>
      </c>
      <c r="T3262" s="5">
        <v>2.36</v>
      </c>
      <c r="U3262" s="5">
        <v>0.73</v>
      </c>
      <c r="V3262" s="5">
        <v>0</v>
      </c>
      <c r="W3262" s="12">
        <f t="shared" si="304"/>
        <v>0</v>
      </c>
      <c r="X3262" s="2" t="str">
        <f t="shared" si="305"/>
        <v>PAUSE</v>
      </c>
      <c r="Y3262" s="22" t="str">
        <f t="shared" si="306"/>
        <v>Mid (301-500)</v>
      </c>
    </row>
    <row r="3263" spans="1:25">
      <c r="A3263" s="2" t="s">
        <v>10953</v>
      </c>
      <c r="B3263" s="2" t="s">
        <v>1155</v>
      </c>
      <c r="C3263" s="2" t="s">
        <v>4404</v>
      </c>
      <c r="D3263" s="2" t="s">
        <v>251</v>
      </c>
      <c r="E3263" s="2" t="s">
        <v>23</v>
      </c>
      <c r="F3263" s="5">
        <v>5800</v>
      </c>
      <c r="G3263" s="2" t="s">
        <v>4543</v>
      </c>
      <c r="H3263" s="2" t="s">
        <v>34</v>
      </c>
      <c r="I3263" s="2" t="s">
        <v>7418</v>
      </c>
      <c r="J3263" s="2" t="s">
        <v>127</v>
      </c>
      <c r="K3263" s="9">
        <v>800</v>
      </c>
      <c r="L3263" s="9">
        <v>1445</v>
      </c>
      <c r="M3263" s="5">
        <v>36</v>
      </c>
      <c r="N3263" s="5">
        <v>1</v>
      </c>
      <c r="O3263" s="5">
        <v>22.22</v>
      </c>
      <c r="P3263" s="5">
        <v>39.44</v>
      </c>
      <c r="Q3263" s="2">
        <f t="shared" si="301"/>
        <v>17.22</v>
      </c>
      <c r="R3263" s="5">
        <f t="shared" si="302"/>
        <v>17.22</v>
      </c>
      <c r="S3263" s="11">
        <f t="shared" si="303"/>
        <v>0.77497749774977498</v>
      </c>
      <c r="T3263" s="5">
        <v>2.4900000000000002</v>
      </c>
      <c r="U3263" s="5">
        <v>0.62</v>
      </c>
      <c r="V3263" s="5">
        <v>22.22</v>
      </c>
      <c r="W3263" s="12">
        <f t="shared" si="304"/>
        <v>2.7777777777777776E-2</v>
      </c>
      <c r="X3263" s="2" t="str">
        <f t="shared" si="305"/>
        <v>SCALE</v>
      </c>
      <c r="Y3263" s="22" t="str">
        <f t="shared" si="306"/>
        <v>Premium (751-1000)</v>
      </c>
    </row>
    <row r="3264" spans="1:25">
      <c r="A3264" s="2" t="s">
        <v>10954</v>
      </c>
      <c r="B3264" s="2" t="s">
        <v>157</v>
      </c>
      <c r="C3264" s="2" t="s">
        <v>501</v>
      </c>
      <c r="D3264" s="2" t="s">
        <v>655</v>
      </c>
      <c r="E3264" s="2" t="s">
        <v>125</v>
      </c>
      <c r="F3264" s="5">
        <v>3500</v>
      </c>
      <c r="G3264" s="2" t="s">
        <v>10955</v>
      </c>
      <c r="H3264" s="2" t="s">
        <v>134</v>
      </c>
      <c r="I3264" s="2" t="s">
        <v>7418</v>
      </c>
      <c r="J3264" s="2" t="s">
        <v>248</v>
      </c>
      <c r="K3264" s="9">
        <v>600</v>
      </c>
      <c r="L3264" s="9">
        <v>1424</v>
      </c>
      <c r="M3264" s="5">
        <v>46</v>
      </c>
      <c r="N3264" s="5">
        <v>1</v>
      </c>
      <c r="O3264" s="5">
        <v>32.630000000000003</v>
      </c>
      <c r="P3264" s="5">
        <v>48.76</v>
      </c>
      <c r="Q3264" s="2">
        <f t="shared" si="301"/>
        <v>16.129999999999995</v>
      </c>
      <c r="R3264" s="5">
        <f t="shared" si="302"/>
        <v>16.129999999999995</v>
      </c>
      <c r="S3264" s="11">
        <f t="shared" si="303"/>
        <v>0.49433037082439457</v>
      </c>
      <c r="T3264" s="5">
        <v>3.23</v>
      </c>
      <c r="U3264" s="5">
        <v>0.71</v>
      </c>
      <c r="V3264" s="5">
        <v>32.630000000000003</v>
      </c>
      <c r="W3264" s="12">
        <f t="shared" si="304"/>
        <v>2.1739130434782608E-2</v>
      </c>
      <c r="X3264" s="2" t="str">
        <f t="shared" si="305"/>
        <v>SCALE</v>
      </c>
      <c r="Y3264" s="22" t="str">
        <f t="shared" si="306"/>
        <v>High (501-750)</v>
      </c>
    </row>
    <row r="3265" spans="1:25">
      <c r="A3265" s="2" t="s">
        <v>10956</v>
      </c>
      <c r="B3265" s="2" t="s">
        <v>10957</v>
      </c>
      <c r="C3265" s="2" t="s">
        <v>180</v>
      </c>
      <c r="D3265" s="2" t="s">
        <v>602</v>
      </c>
      <c r="E3265" s="2" t="s">
        <v>40</v>
      </c>
      <c r="F3265" s="5">
        <v>2795</v>
      </c>
      <c r="G3265" s="2" t="s">
        <v>10958</v>
      </c>
      <c r="H3265" s="2" t="s">
        <v>161</v>
      </c>
      <c r="I3265" s="2" t="s">
        <v>7418</v>
      </c>
      <c r="J3265" s="2" t="s">
        <v>140</v>
      </c>
      <c r="K3265" s="9">
        <v>100</v>
      </c>
      <c r="L3265" s="9">
        <v>1970</v>
      </c>
      <c r="M3265" s="5">
        <v>56</v>
      </c>
      <c r="N3265" s="5">
        <v>2</v>
      </c>
      <c r="O3265" s="5">
        <v>25.81</v>
      </c>
      <c r="P3265" s="5">
        <v>78.62</v>
      </c>
      <c r="Q3265" s="2">
        <f t="shared" si="301"/>
        <v>52.81</v>
      </c>
      <c r="R3265" s="5">
        <f t="shared" si="302"/>
        <v>52.81</v>
      </c>
      <c r="S3265" s="11">
        <f t="shared" si="303"/>
        <v>2.0461061604029447</v>
      </c>
      <c r="T3265" s="5">
        <v>2.84</v>
      </c>
      <c r="U3265" s="5">
        <v>0.46</v>
      </c>
      <c r="V3265" s="5">
        <v>12.9</v>
      </c>
      <c r="W3265" s="12">
        <f t="shared" si="304"/>
        <v>3.5714285714285712E-2</v>
      </c>
      <c r="X3265" s="2" t="str">
        <f t="shared" si="305"/>
        <v>SCALE</v>
      </c>
      <c r="Y3265" s="22" t="str">
        <f t="shared" si="306"/>
        <v>Low (100-300)</v>
      </c>
    </row>
    <row r="3266" spans="1:25">
      <c r="A3266" s="2" t="s">
        <v>10959</v>
      </c>
      <c r="B3266" s="2" t="s">
        <v>6018</v>
      </c>
      <c r="C3266" s="2" t="s">
        <v>7619</v>
      </c>
      <c r="D3266" s="2" t="s">
        <v>10691</v>
      </c>
      <c r="E3266" s="2" t="s">
        <v>112</v>
      </c>
      <c r="F3266" s="5">
        <v>2000</v>
      </c>
      <c r="G3266" s="2" t="s">
        <v>10960</v>
      </c>
      <c r="H3266" s="2" t="s">
        <v>266</v>
      </c>
      <c r="I3266" s="2" t="s">
        <v>7418</v>
      </c>
      <c r="J3266" s="2" t="s">
        <v>140</v>
      </c>
      <c r="K3266" s="9">
        <v>400</v>
      </c>
      <c r="L3266" s="9">
        <v>2237</v>
      </c>
      <c r="M3266" s="5">
        <v>91</v>
      </c>
      <c r="N3266" s="5">
        <v>0</v>
      </c>
      <c r="O3266" s="5">
        <v>42.38</v>
      </c>
      <c r="P3266" s="5">
        <v>0</v>
      </c>
      <c r="Q3266" s="2">
        <f t="shared" si="301"/>
        <v>-42.38</v>
      </c>
      <c r="R3266" s="5">
        <f t="shared" si="302"/>
        <v>-42.38</v>
      </c>
      <c r="S3266" s="11">
        <f t="shared" si="303"/>
        <v>-1</v>
      </c>
      <c r="T3266" s="5">
        <v>4.07</v>
      </c>
      <c r="U3266" s="5">
        <v>0.47</v>
      </c>
      <c r="V3266" s="5">
        <v>0</v>
      </c>
      <c r="W3266" s="12">
        <f t="shared" si="304"/>
        <v>0</v>
      </c>
      <c r="X3266" s="2" t="str">
        <f t="shared" si="305"/>
        <v>PAUSE</v>
      </c>
      <c r="Y3266" s="22" t="str">
        <f t="shared" si="306"/>
        <v>Mid (301-500)</v>
      </c>
    </row>
    <row r="3267" spans="1:25">
      <c r="A3267" s="2" t="s">
        <v>10961</v>
      </c>
      <c r="B3267" s="2" t="s">
        <v>10962</v>
      </c>
      <c r="C3267" s="2" t="s">
        <v>9592</v>
      </c>
      <c r="D3267" s="2" t="s">
        <v>5213</v>
      </c>
      <c r="E3267" s="2" t="s">
        <v>85</v>
      </c>
      <c r="F3267" s="5">
        <v>2200</v>
      </c>
      <c r="G3267" s="2" t="s">
        <v>10963</v>
      </c>
      <c r="H3267" s="2" t="s">
        <v>65</v>
      </c>
      <c r="I3267" s="2" t="s">
        <v>7418</v>
      </c>
      <c r="J3267" s="2" t="s">
        <v>382</v>
      </c>
      <c r="K3267" s="9">
        <v>100</v>
      </c>
      <c r="L3267" s="9">
        <v>1812</v>
      </c>
      <c r="M3267" s="5">
        <v>30</v>
      </c>
      <c r="N3267" s="5">
        <v>2</v>
      </c>
      <c r="O3267" s="5">
        <v>23.45</v>
      </c>
      <c r="P3267" s="5">
        <v>117.64</v>
      </c>
      <c r="Q3267" s="2">
        <f t="shared" si="301"/>
        <v>94.19</v>
      </c>
      <c r="R3267" s="5">
        <f t="shared" si="302"/>
        <v>94.19</v>
      </c>
      <c r="S3267" s="11">
        <f t="shared" si="303"/>
        <v>4.0166311300639661</v>
      </c>
      <c r="T3267" s="5">
        <v>1.66</v>
      </c>
      <c r="U3267" s="5">
        <v>0.78</v>
      </c>
      <c r="V3267" s="5">
        <v>11.72</v>
      </c>
      <c r="W3267" s="12">
        <f t="shared" si="304"/>
        <v>6.6666666666666666E-2</v>
      </c>
      <c r="X3267" s="2" t="str">
        <f t="shared" si="305"/>
        <v>SCALE</v>
      </c>
      <c r="Y3267" s="22" t="str">
        <f t="shared" si="306"/>
        <v>Low (100-300)</v>
      </c>
    </row>
    <row r="3268" spans="1:25">
      <c r="A3268" s="2" t="s">
        <v>10964</v>
      </c>
      <c r="B3268" s="2" t="s">
        <v>2555</v>
      </c>
      <c r="C3268" s="2" t="s">
        <v>10965</v>
      </c>
      <c r="D3268" s="2" t="s">
        <v>1227</v>
      </c>
      <c r="E3268" s="2" t="s">
        <v>85</v>
      </c>
      <c r="F3268" s="5">
        <v>2000</v>
      </c>
      <c r="G3268" s="2" t="s">
        <v>10966</v>
      </c>
      <c r="H3268" s="2" t="s">
        <v>266</v>
      </c>
      <c r="I3268" s="2" t="s">
        <v>7418</v>
      </c>
      <c r="J3268" s="2" t="s">
        <v>293</v>
      </c>
      <c r="K3268" s="9">
        <v>600</v>
      </c>
      <c r="L3268" s="9">
        <v>1723</v>
      </c>
      <c r="M3268" s="5">
        <v>47</v>
      </c>
      <c r="N3268" s="5">
        <v>1</v>
      </c>
      <c r="O3268" s="5">
        <v>32.93</v>
      </c>
      <c r="P3268" s="5">
        <v>71.64</v>
      </c>
      <c r="Q3268" s="2">
        <f t="shared" si="301"/>
        <v>38.71</v>
      </c>
      <c r="R3268" s="5">
        <f t="shared" si="302"/>
        <v>38.71</v>
      </c>
      <c r="S3268" s="11">
        <f t="shared" si="303"/>
        <v>1.1755238384451867</v>
      </c>
      <c r="T3268" s="5">
        <v>2.73</v>
      </c>
      <c r="U3268" s="5">
        <v>0.7</v>
      </c>
      <c r="V3268" s="5">
        <v>32.93</v>
      </c>
      <c r="W3268" s="12">
        <f t="shared" si="304"/>
        <v>2.1276595744680851E-2</v>
      </c>
      <c r="X3268" s="2" t="str">
        <f t="shared" si="305"/>
        <v>SCALE</v>
      </c>
      <c r="Y3268" s="22" t="str">
        <f t="shared" si="306"/>
        <v>High (501-750)</v>
      </c>
    </row>
    <row r="3269" spans="1:25">
      <c r="A3269" s="2" t="s">
        <v>10967</v>
      </c>
      <c r="B3269" s="2" t="s">
        <v>1266</v>
      </c>
      <c r="C3269" s="2" t="s">
        <v>10968</v>
      </c>
      <c r="D3269" s="2" t="s">
        <v>655</v>
      </c>
      <c r="E3269" s="2" t="s">
        <v>125</v>
      </c>
      <c r="F3269" s="5">
        <v>4658</v>
      </c>
      <c r="G3269" s="2" t="s">
        <v>10969</v>
      </c>
      <c r="H3269" s="2" t="s">
        <v>150</v>
      </c>
      <c r="I3269" s="2" t="s">
        <v>7418</v>
      </c>
      <c r="J3269" s="2" t="s">
        <v>232</v>
      </c>
      <c r="K3269" s="9">
        <v>200</v>
      </c>
      <c r="L3269" s="9">
        <v>825</v>
      </c>
      <c r="M3269" s="5">
        <v>32</v>
      </c>
      <c r="N3269" s="5">
        <v>3</v>
      </c>
      <c r="O3269" s="5">
        <v>15.4</v>
      </c>
      <c r="P3269" s="5">
        <v>198.02</v>
      </c>
      <c r="Q3269" s="2">
        <f t="shared" si="301"/>
        <v>182.62</v>
      </c>
      <c r="R3269" s="5">
        <f t="shared" si="302"/>
        <v>182.62</v>
      </c>
      <c r="S3269" s="11">
        <f t="shared" si="303"/>
        <v>11.858441558441559</v>
      </c>
      <c r="T3269" s="5">
        <v>3.88</v>
      </c>
      <c r="U3269" s="5">
        <v>0.48</v>
      </c>
      <c r="V3269" s="5">
        <v>5.13</v>
      </c>
      <c r="W3269" s="12">
        <f t="shared" si="304"/>
        <v>9.375E-2</v>
      </c>
      <c r="X3269" s="2" t="str">
        <f t="shared" si="305"/>
        <v>SCALE</v>
      </c>
      <c r="Y3269" s="22" t="str">
        <f t="shared" si="306"/>
        <v>Low (100-300)</v>
      </c>
    </row>
    <row r="3270" spans="1:25">
      <c r="A3270" s="2" t="s">
        <v>10970</v>
      </c>
      <c r="B3270" s="2" t="s">
        <v>6128</v>
      </c>
      <c r="C3270" s="2" t="s">
        <v>10971</v>
      </c>
      <c r="D3270" s="2" t="s">
        <v>1460</v>
      </c>
      <c r="E3270" s="2" t="s">
        <v>23</v>
      </c>
      <c r="F3270" s="5">
        <v>2300</v>
      </c>
      <c r="G3270" s="2" t="s">
        <v>10972</v>
      </c>
      <c r="H3270" s="2" t="s">
        <v>190</v>
      </c>
      <c r="I3270" s="2" t="s">
        <v>7418</v>
      </c>
      <c r="J3270" s="2" t="s">
        <v>162</v>
      </c>
      <c r="K3270" s="9">
        <v>300</v>
      </c>
      <c r="L3270" s="9">
        <v>923</v>
      </c>
      <c r="M3270" s="5">
        <v>23</v>
      </c>
      <c r="N3270" s="5">
        <v>0</v>
      </c>
      <c r="O3270" s="5">
        <v>17.38</v>
      </c>
      <c r="P3270" s="5">
        <v>0</v>
      </c>
      <c r="Q3270" s="2">
        <f t="shared" si="301"/>
        <v>-17.38</v>
      </c>
      <c r="R3270" s="5">
        <f t="shared" si="302"/>
        <v>-17.38</v>
      </c>
      <c r="S3270" s="11">
        <f t="shared" si="303"/>
        <v>-1</v>
      </c>
      <c r="T3270" s="5">
        <v>2.4900000000000002</v>
      </c>
      <c r="U3270" s="5">
        <v>0.76</v>
      </c>
      <c r="V3270" s="5">
        <v>0</v>
      </c>
      <c r="W3270" s="12">
        <f t="shared" si="304"/>
        <v>0</v>
      </c>
      <c r="X3270" s="2" t="str">
        <f t="shared" si="305"/>
        <v>PAUSE</v>
      </c>
      <c r="Y3270" s="22" t="str">
        <f t="shared" si="306"/>
        <v>Low (100-300)</v>
      </c>
    </row>
    <row r="3271" spans="1:25">
      <c r="A3271" s="2" t="s">
        <v>10973</v>
      </c>
      <c r="B3271" s="2" t="s">
        <v>929</v>
      </c>
      <c r="C3271" s="2" t="s">
        <v>83</v>
      </c>
      <c r="D3271" s="2" t="s">
        <v>10974</v>
      </c>
      <c r="E3271" s="2" t="s">
        <v>112</v>
      </c>
      <c r="F3271" s="5">
        <v>1300</v>
      </c>
      <c r="G3271" s="2" t="s">
        <v>8043</v>
      </c>
      <c r="H3271" s="2" t="s">
        <v>161</v>
      </c>
      <c r="I3271" s="2" t="s">
        <v>7418</v>
      </c>
      <c r="J3271" s="2" t="s">
        <v>88</v>
      </c>
      <c r="K3271" s="9">
        <v>1000</v>
      </c>
      <c r="L3271" s="9">
        <v>944</v>
      </c>
      <c r="M3271" s="5">
        <v>14</v>
      </c>
      <c r="N3271" s="5">
        <v>0</v>
      </c>
      <c r="O3271" s="5">
        <v>7.35</v>
      </c>
      <c r="P3271" s="5">
        <v>0</v>
      </c>
      <c r="Q3271" s="2">
        <f t="shared" si="301"/>
        <v>-7.35</v>
      </c>
      <c r="R3271" s="5">
        <f t="shared" si="302"/>
        <v>-7.35</v>
      </c>
      <c r="S3271" s="11">
        <f t="shared" si="303"/>
        <v>-1</v>
      </c>
      <c r="T3271" s="5">
        <v>1.48</v>
      </c>
      <c r="U3271" s="5">
        <v>0.52</v>
      </c>
      <c r="V3271" s="5">
        <v>0</v>
      </c>
      <c r="W3271" s="12">
        <f t="shared" si="304"/>
        <v>0</v>
      </c>
      <c r="X3271" s="2" t="str">
        <f t="shared" si="305"/>
        <v>PAUSE</v>
      </c>
      <c r="Y3271" s="22" t="str">
        <f t="shared" si="306"/>
        <v>Premium (751-1000)</v>
      </c>
    </row>
    <row r="3272" spans="1:25">
      <c r="A3272" s="2" t="s">
        <v>10975</v>
      </c>
      <c r="B3272" s="2" t="s">
        <v>7112</v>
      </c>
      <c r="C3272" s="2" t="s">
        <v>10243</v>
      </c>
      <c r="D3272" s="2" t="s">
        <v>1559</v>
      </c>
      <c r="E3272" s="2" t="s">
        <v>23</v>
      </c>
      <c r="F3272" s="5">
        <v>1673</v>
      </c>
      <c r="G3272" s="2" t="s">
        <v>10976</v>
      </c>
      <c r="H3272" s="2" t="s">
        <v>344</v>
      </c>
      <c r="I3272" s="2" t="s">
        <v>7418</v>
      </c>
      <c r="J3272" s="2" t="s">
        <v>66</v>
      </c>
      <c r="K3272" s="9">
        <v>400</v>
      </c>
      <c r="L3272" s="9">
        <v>1265</v>
      </c>
      <c r="M3272" s="5">
        <v>53</v>
      </c>
      <c r="N3272" s="5">
        <v>5</v>
      </c>
      <c r="O3272" s="5">
        <v>35.25</v>
      </c>
      <c r="P3272" s="5">
        <v>279.43</v>
      </c>
      <c r="Q3272" s="2">
        <f t="shared" si="301"/>
        <v>244.18</v>
      </c>
      <c r="R3272" s="5">
        <f t="shared" si="302"/>
        <v>244.18</v>
      </c>
      <c r="S3272" s="11">
        <f t="shared" si="303"/>
        <v>6.9270921985815601</v>
      </c>
      <c r="T3272" s="5">
        <v>4.1900000000000004</v>
      </c>
      <c r="U3272" s="5">
        <v>0.67</v>
      </c>
      <c r="V3272" s="5">
        <v>7.05</v>
      </c>
      <c r="W3272" s="12">
        <f t="shared" si="304"/>
        <v>9.4339622641509441E-2</v>
      </c>
      <c r="X3272" s="2" t="str">
        <f t="shared" si="305"/>
        <v>SCALE</v>
      </c>
      <c r="Y3272" s="22" t="str">
        <f t="shared" si="306"/>
        <v>Mid (301-500)</v>
      </c>
    </row>
    <row r="3273" spans="1:25">
      <c r="A3273" s="2" t="s">
        <v>10977</v>
      </c>
      <c r="B3273" s="2" t="s">
        <v>1925</v>
      </c>
      <c r="C3273" s="2" t="s">
        <v>501</v>
      </c>
      <c r="D3273" s="2" t="s">
        <v>1190</v>
      </c>
      <c r="E3273" s="2" t="s">
        <v>112</v>
      </c>
      <c r="F3273" s="5">
        <v>3683</v>
      </c>
      <c r="G3273" s="2" t="s">
        <v>10978</v>
      </c>
      <c r="H3273" s="2" t="s">
        <v>94</v>
      </c>
      <c r="I3273" s="2" t="s">
        <v>7418</v>
      </c>
      <c r="J3273" s="2" t="s">
        <v>73</v>
      </c>
      <c r="K3273" s="9">
        <v>1000</v>
      </c>
      <c r="L3273" s="9">
        <v>1258</v>
      </c>
      <c r="M3273" s="5">
        <v>21</v>
      </c>
      <c r="N3273" s="5">
        <v>0</v>
      </c>
      <c r="O3273" s="5">
        <v>9.7799999999999994</v>
      </c>
      <c r="P3273" s="5">
        <v>0</v>
      </c>
      <c r="Q3273" s="2">
        <f t="shared" si="301"/>
        <v>-9.7799999999999994</v>
      </c>
      <c r="R3273" s="5">
        <f t="shared" si="302"/>
        <v>-9.7799999999999994</v>
      </c>
      <c r="S3273" s="11">
        <f t="shared" si="303"/>
        <v>-1</v>
      </c>
      <c r="T3273" s="5">
        <v>1.67</v>
      </c>
      <c r="U3273" s="5">
        <v>0.47</v>
      </c>
      <c r="V3273" s="5">
        <v>0</v>
      </c>
      <c r="W3273" s="12">
        <f t="shared" si="304"/>
        <v>0</v>
      </c>
      <c r="X3273" s="2" t="str">
        <f t="shared" si="305"/>
        <v>PAUSE</v>
      </c>
      <c r="Y3273" s="22" t="str">
        <f t="shared" si="306"/>
        <v>Premium (751-1000)</v>
      </c>
    </row>
    <row r="3274" spans="1:25">
      <c r="A3274" s="2" t="s">
        <v>10979</v>
      </c>
      <c r="B3274" s="2" t="s">
        <v>7483</v>
      </c>
      <c r="C3274" s="2" t="s">
        <v>10980</v>
      </c>
      <c r="D3274" s="2" t="s">
        <v>4618</v>
      </c>
      <c r="E3274" s="2" t="s">
        <v>125</v>
      </c>
      <c r="F3274" s="5">
        <v>5000</v>
      </c>
      <c r="G3274" s="2" t="s">
        <v>10981</v>
      </c>
      <c r="H3274" s="2" t="s">
        <v>50</v>
      </c>
      <c r="I3274" s="2" t="s">
        <v>7418</v>
      </c>
      <c r="J3274" s="2" t="s">
        <v>183</v>
      </c>
      <c r="K3274" s="9">
        <v>1000</v>
      </c>
      <c r="L3274" s="9">
        <v>2253</v>
      </c>
      <c r="M3274" s="5">
        <v>51</v>
      </c>
      <c r="N3274" s="5">
        <v>6</v>
      </c>
      <c r="O3274" s="5">
        <v>42.63</v>
      </c>
      <c r="P3274" s="5">
        <v>410.85</v>
      </c>
      <c r="Q3274" s="2">
        <f t="shared" si="301"/>
        <v>368.22</v>
      </c>
      <c r="R3274" s="5">
        <f t="shared" si="302"/>
        <v>368.22</v>
      </c>
      <c r="S3274" s="11">
        <f t="shared" si="303"/>
        <v>8.6375791695988742</v>
      </c>
      <c r="T3274" s="5">
        <v>2.2599999999999998</v>
      </c>
      <c r="U3274" s="5">
        <v>0.84</v>
      </c>
      <c r="V3274" s="5">
        <v>7.1</v>
      </c>
      <c r="W3274" s="12">
        <f t="shared" si="304"/>
        <v>0.11764705882352941</v>
      </c>
      <c r="X3274" s="2" t="str">
        <f t="shared" si="305"/>
        <v>SCALE</v>
      </c>
      <c r="Y3274" s="22" t="str">
        <f t="shared" si="306"/>
        <v>Premium (751-1000)</v>
      </c>
    </row>
    <row r="3275" spans="1:25">
      <c r="A3275" s="2" t="s">
        <v>10982</v>
      </c>
      <c r="B3275" s="2" t="s">
        <v>10983</v>
      </c>
      <c r="C3275" s="2" t="s">
        <v>83</v>
      </c>
      <c r="D3275" s="2" t="s">
        <v>117</v>
      </c>
      <c r="E3275" s="2" t="s">
        <v>118</v>
      </c>
      <c r="F3275" s="5">
        <v>1317</v>
      </c>
      <c r="G3275" s="2" t="s">
        <v>10984</v>
      </c>
      <c r="H3275" s="2" t="s">
        <v>150</v>
      </c>
      <c r="I3275" s="2" t="s">
        <v>7418</v>
      </c>
      <c r="J3275" s="2" t="s">
        <v>313</v>
      </c>
      <c r="K3275" s="9">
        <v>800</v>
      </c>
      <c r="L3275" s="9">
        <v>1444</v>
      </c>
      <c r="M3275" s="5">
        <v>47</v>
      </c>
      <c r="N3275" s="5">
        <v>1</v>
      </c>
      <c r="O3275" s="5">
        <v>35.03</v>
      </c>
      <c r="P3275" s="5">
        <v>35.78</v>
      </c>
      <c r="Q3275" s="2">
        <f t="shared" ref="Q3275:Q3338" si="307">IFERROR(P3275-O3275, 0)</f>
        <v>0.75</v>
      </c>
      <c r="R3275" s="5">
        <f t="shared" ref="R3275:R3338" si="308">P3275-O3275</f>
        <v>0.75</v>
      </c>
      <c r="S3275" s="11">
        <f t="shared" ref="S3275:S3338" si="309">R3275/O3275</f>
        <v>2.1410219811590064E-2</v>
      </c>
      <c r="T3275" s="5">
        <v>3.25</v>
      </c>
      <c r="U3275" s="5">
        <v>0.75</v>
      </c>
      <c r="V3275" s="5">
        <v>35.03</v>
      </c>
      <c r="W3275" s="12">
        <f t="shared" ref="W3275:W3338" si="310">N3275/M3275</f>
        <v>2.1276595744680851E-2</v>
      </c>
      <c r="X3275" s="2" t="str">
        <f t="shared" ref="X3275:X3338" si="311">IF(P3275&gt;=4, "SCALE",
  IF(P3275&gt;=2, "MONITOR",
    IF(P3275&gt;=1, "OPTIMISE",
      "PAUSE")))</f>
        <v>SCALE</v>
      </c>
      <c r="Y3275" s="22" t="str">
        <f t="shared" ref="Y3275:Y3338" si="312">IF(K3275&lt;=300,"Low (100-300)",
 IF(K3275&lt;=500,"Mid (301-500)",
  IF(K3275&lt;=750,"High (501-750)",
   "Premium (751-1000)")))</f>
        <v>Premium (751-1000)</v>
      </c>
    </row>
    <row r="3276" spans="1:25">
      <c r="A3276" s="2" t="s">
        <v>10985</v>
      </c>
      <c r="B3276" s="2" t="s">
        <v>10986</v>
      </c>
      <c r="C3276" s="2" t="s">
        <v>10987</v>
      </c>
      <c r="D3276" s="2" t="s">
        <v>10988</v>
      </c>
      <c r="E3276" s="2" t="s">
        <v>23</v>
      </c>
      <c r="F3276" s="5">
        <v>4400</v>
      </c>
      <c r="G3276" s="2" t="s">
        <v>343</v>
      </c>
      <c r="H3276" s="2" t="s">
        <v>102</v>
      </c>
      <c r="I3276" s="2" t="s">
        <v>7418</v>
      </c>
      <c r="J3276" s="2" t="s">
        <v>458</v>
      </c>
      <c r="K3276" s="9">
        <v>400</v>
      </c>
      <c r="L3276" s="9">
        <v>569</v>
      </c>
      <c r="M3276" s="5">
        <v>21</v>
      </c>
      <c r="N3276" s="5">
        <v>1</v>
      </c>
      <c r="O3276" s="5">
        <v>12.45</v>
      </c>
      <c r="P3276" s="5">
        <v>38.74</v>
      </c>
      <c r="Q3276" s="2">
        <f t="shared" si="307"/>
        <v>26.290000000000003</v>
      </c>
      <c r="R3276" s="5">
        <f t="shared" si="308"/>
        <v>26.290000000000003</v>
      </c>
      <c r="S3276" s="11">
        <f t="shared" si="309"/>
        <v>2.1116465863453819</v>
      </c>
      <c r="T3276" s="5">
        <v>3.69</v>
      </c>
      <c r="U3276" s="5">
        <v>0.59</v>
      </c>
      <c r="V3276" s="5">
        <v>12.45</v>
      </c>
      <c r="W3276" s="12">
        <f t="shared" si="310"/>
        <v>4.7619047619047616E-2</v>
      </c>
      <c r="X3276" s="2" t="str">
        <f t="shared" si="311"/>
        <v>SCALE</v>
      </c>
      <c r="Y3276" s="22" t="str">
        <f t="shared" si="312"/>
        <v>Mid (301-500)</v>
      </c>
    </row>
    <row r="3277" spans="1:25">
      <c r="A3277" s="2" t="s">
        <v>10989</v>
      </c>
      <c r="B3277" s="2" t="s">
        <v>2433</v>
      </c>
      <c r="C3277" s="2" t="s">
        <v>5934</v>
      </c>
      <c r="D3277" s="2" t="s">
        <v>1035</v>
      </c>
      <c r="E3277" s="2" t="s">
        <v>492</v>
      </c>
      <c r="F3277" s="5">
        <v>3500</v>
      </c>
      <c r="G3277" s="2" t="s">
        <v>10990</v>
      </c>
      <c r="H3277" s="2" t="s">
        <v>34</v>
      </c>
      <c r="I3277" s="2" t="s">
        <v>7418</v>
      </c>
      <c r="J3277" s="2" t="s">
        <v>120</v>
      </c>
      <c r="K3277" s="9">
        <v>200</v>
      </c>
      <c r="L3277" s="9">
        <v>1964</v>
      </c>
      <c r="M3277" s="5">
        <v>38</v>
      </c>
      <c r="N3277" s="5">
        <v>1</v>
      </c>
      <c r="O3277" s="5">
        <v>26.81</v>
      </c>
      <c r="P3277" s="5">
        <v>56.99</v>
      </c>
      <c r="Q3277" s="2">
        <f t="shared" si="307"/>
        <v>30.180000000000003</v>
      </c>
      <c r="R3277" s="5">
        <f t="shared" si="308"/>
        <v>30.180000000000003</v>
      </c>
      <c r="S3277" s="11">
        <f t="shared" si="309"/>
        <v>1.1256993659082433</v>
      </c>
      <c r="T3277" s="5">
        <v>1.93</v>
      </c>
      <c r="U3277" s="5">
        <v>0.71</v>
      </c>
      <c r="V3277" s="5">
        <v>26.81</v>
      </c>
      <c r="W3277" s="12">
        <f t="shared" si="310"/>
        <v>2.6315789473684209E-2</v>
      </c>
      <c r="X3277" s="2" t="str">
        <f t="shared" si="311"/>
        <v>SCALE</v>
      </c>
      <c r="Y3277" s="22" t="str">
        <f t="shared" si="312"/>
        <v>Low (100-300)</v>
      </c>
    </row>
    <row r="3278" spans="1:25">
      <c r="A3278" s="2" t="s">
        <v>10991</v>
      </c>
      <c r="B3278" s="2" t="s">
        <v>1995</v>
      </c>
      <c r="C3278" s="2" t="s">
        <v>6488</v>
      </c>
      <c r="D3278" s="2" t="s">
        <v>236</v>
      </c>
      <c r="E3278" s="2" t="s">
        <v>237</v>
      </c>
      <c r="F3278" s="5">
        <v>1950</v>
      </c>
      <c r="G3278" s="2" t="s">
        <v>8236</v>
      </c>
      <c r="H3278" s="2" t="s">
        <v>260</v>
      </c>
      <c r="I3278" s="2" t="s">
        <v>7418</v>
      </c>
      <c r="J3278" s="2" t="s">
        <v>313</v>
      </c>
      <c r="K3278" s="9">
        <v>300</v>
      </c>
      <c r="L3278" s="9">
        <v>1583</v>
      </c>
      <c r="M3278" s="5">
        <v>30</v>
      </c>
      <c r="N3278" s="5">
        <v>0</v>
      </c>
      <c r="O3278" s="5">
        <v>16.440000000000001</v>
      </c>
      <c r="P3278" s="5">
        <v>0</v>
      </c>
      <c r="Q3278" s="2">
        <f t="shared" si="307"/>
        <v>-16.440000000000001</v>
      </c>
      <c r="R3278" s="5">
        <f t="shared" si="308"/>
        <v>-16.440000000000001</v>
      </c>
      <c r="S3278" s="11">
        <f t="shared" si="309"/>
        <v>-1</v>
      </c>
      <c r="T3278" s="5">
        <v>1.9</v>
      </c>
      <c r="U3278" s="5">
        <v>0.55000000000000004</v>
      </c>
      <c r="V3278" s="5">
        <v>0</v>
      </c>
      <c r="W3278" s="12">
        <f t="shared" si="310"/>
        <v>0</v>
      </c>
      <c r="X3278" s="2" t="str">
        <f t="shared" si="311"/>
        <v>PAUSE</v>
      </c>
      <c r="Y3278" s="22" t="str">
        <f t="shared" si="312"/>
        <v>Low (100-300)</v>
      </c>
    </row>
    <row r="3279" spans="1:25">
      <c r="A3279" s="2" t="s">
        <v>10992</v>
      </c>
      <c r="B3279" s="2" t="s">
        <v>3023</v>
      </c>
      <c r="C3279" s="2" t="s">
        <v>2363</v>
      </c>
      <c r="D3279" s="2" t="s">
        <v>10993</v>
      </c>
      <c r="E3279" s="2" t="s">
        <v>118</v>
      </c>
      <c r="F3279" s="5">
        <v>2094</v>
      </c>
      <c r="G3279" s="2" t="s">
        <v>10994</v>
      </c>
      <c r="H3279" s="2" t="s">
        <v>65</v>
      </c>
      <c r="I3279" s="2" t="s">
        <v>7418</v>
      </c>
      <c r="J3279" s="2" t="s">
        <v>458</v>
      </c>
      <c r="K3279" s="9">
        <v>200</v>
      </c>
      <c r="L3279" s="9">
        <v>1038</v>
      </c>
      <c r="M3279" s="5">
        <v>16</v>
      </c>
      <c r="N3279" s="5">
        <v>0</v>
      </c>
      <c r="O3279" s="5">
        <v>6.69</v>
      </c>
      <c r="P3279" s="5">
        <v>0</v>
      </c>
      <c r="Q3279" s="2">
        <f t="shared" si="307"/>
        <v>-6.69</v>
      </c>
      <c r="R3279" s="5">
        <f t="shared" si="308"/>
        <v>-6.69</v>
      </c>
      <c r="S3279" s="11">
        <f t="shared" si="309"/>
        <v>-1</v>
      </c>
      <c r="T3279" s="5">
        <v>1.54</v>
      </c>
      <c r="U3279" s="5">
        <v>0.42</v>
      </c>
      <c r="V3279" s="5">
        <v>0</v>
      </c>
      <c r="W3279" s="12">
        <f t="shared" si="310"/>
        <v>0</v>
      </c>
      <c r="X3279" s="2" t="str">
        <f t="shared" si="311"/>
        <v>PAUSE</v>
      </c>
      <c r="Y3279" s="22" t="str">
        <f t="shared" si="312"/>
        <v>Low (100-300)</v>
      </c>
    </row>
    <row r="3280" spans="1:25">
      <c r="A3280" s="2" t="s">
        <v>10995</v>
      </c>
      <c r="B3280" s="2" t="s">
        <v>2229</v>
      </c>
      <c r="C3280" s="2" t="s">
        <v>471</v>
      </c>
      <c r="D3280" s="2" t="s">
        <v>602</v>
      </c>
      <c r="E3280" s="2" t="s">
        <v>40</v>
      </c>
      <c r="F3280" s="5">
        <v>4272</v>
      </c>
      <c r="G3280" s="2" t="s">
        <v>10996</v>
      </c>
      <c r="H3280" s="2" t="s">
        <v>190</v>
      </c>
      <c r="I3280" s="2" t="s">
        <v>7418</v>
      </c>
      <c r="J3280" s="2" t="s">
        <v>356</v>
      </c>
      <c r="K3280" s="9">
        <v>600</v>
      </c>
      <c r="L3280" s="9">
        <v>1629</v>
      </c>
      <c r="M3280" s="5">
        <v>36</v>
      </c>
      <c r="N3280" s="5">
        <v>3</v>
      </c>
      <c r="O3280" s="5">
        <v>29.37</v>
      </c>
      <c r="P3280" s="5">
        <v>195.98</v>
      </c>
      <c r="Q3280" s="2">
        <f t="shared" si="307"/>
        <v>166.60999999999999</v>
      </c>
      <c r="R3280" s="5">
        <f t="shared" si="308"/>
        <v>166.60999999999999</v>
      </c>
      <c r="S3280" s="11">
        <f t="shared" si="309"/>
        <v>5.6727953694245823</v>
      </c>
      <c r="T3280" s="5">
        <v>2.21</v>
      </c>
      <c r="U3280" s="5">
        <v>0.82</v>
      </c>
      <c r="V3280" s="5">
        <v>9.7899999999999991</v>
      </c>
      <c r="W3280" s="12">
        <f t="shared" si="310"/>
        <v>8.3333333333333329E-2</v>
      </c>
      <c r="X3280" s="2" t="str">
        <f t="shared" si="311"/>
        <v>SCALE</v>
      </c>
      <c r="Y3280" s="22" t="str">
        <f t="shared" si="312"/>
        <v>High (501-750)</v>
      </c>
    </row>
    <row r="3281" spans="1:25">
      <c r="A3281" s="2" t="s">
        <v>10997</v>
      </c>
      <c r="B3281" s="2" t="s">
        <v>1068</v>
      </c>
      <c r="C3281" s="2" t="s">
        <v>3438</v>
      </c>
      <c r="D3281" s="2" t="s">
        <v>4066</v>
      </c>
      <c r="E3281" s="2" t="s">
        <v>237</v>
      </c>
      <c r="F3281" s="5">
        <v>1790</v>
      </c>
      <c r="G3281" s="2" t="s">
        <v>10998</v>
      </c>
      <c r="H3281" s="2" t="s">
        <v>134</v>
      </c>
      <c r="I3281" s="2" t="s">
        <v>7418</v>
      </c>
      <c r="J3281" s="2" t="s">
        <v>155</v>
      </c>
      <c r="K3281" s="9">
        <v>800</v>
      </c>
      <c r="L3281" s="9">
        <v>1024</v>
      </c>
      <c r="M3281" s="5">
        <v>44</v>
      </c>
      <c r="N3281" s="5">
        <v>0</v>
      </c>
      <c r="O3281" s="5">
        <v>24.13</v>
      </c>
      <c r="P3281" s="5">
        <v>0</v>
      </c>
      <c r="Q3281" s="2">
        <f t="shared" si="307"/>
        <v>-24.13</v>
      </c>
      <c r="R3281" s="5">
        <f t="shared" si="308"/>
        <v>-24.13</v>
      </c>
      <c r="S3281" s="11">
        <f t="shared" si="309"/>
        <v>-1</v>
      </c>
      <c r="T3281" s="5">
        <v>4.3</v>
      </c>
      <c r="U3281" s="5">
        <v>0.55000000000000004</v>
      </c>
      <c r="V3281" s="5">
        <v>0</v>
      </c>
      <c r="W3281" s="12">
        <f t="shared" si="310"/>
        <v>0</v>
      </c>
      <c r="X3281" s="2" t="str">
        <f t="shared" si="311"/>
        <v>PAUSE</v>
      </c>
      <c r="Y3281" s="22" t="str">
        <f t="shared" si="312"/>
        <v>Premium (751-1000)</v>
      </c>
    </row>
    <row r="3282" spans="1:25">
      <c r="A3282" s="2" t="s">
        <v>10999</v>
      </c>
      <c r="B3282" s="2" t="s">
        <v>1730</v>
      </c>
      <c r="C3282" s="2" t="s">
        <v>11000</v>
      </c>
      <c r="D3282" s="2" t="s">
        <v>310</v>
      </c>
      <c r="E3282" s="2" t="s">
        <v>132</v>
      </c>
      <c r="F3282" s="5">
        <v>1098</v>
      </c>
      <c r="G3282" s="2">
        <v>0</v>
      </c>
      <c r="H3282" s="2" t="s">
        <v>190</v>
      </c>
      <c r="I3282" s="2" t="s">
        <v>7418</v>
      </c>
      <c r="J3282" s="2" t="s">
        <v>313</v>
      </c>
      <c r="K3282" s="9">
        <v>600</v>
      </c>
      <c r="L3282" s="9">
        <v>1871</v>
      </c>
      <c r="M3282" s="5">
        <v>71</v>
      </c>
      <c r="N3282" s="5">
        <v>6</v>
      </c>
      <c r="O3282" s="5">
        <v>51.98</v>
      </c>
      <c r="P3282" s="5">
        <v>385.03</v>
      </c>
      <c r="Q3282" s="2">
        <f t="shared" si="307"/>
        <v>333.04999999999995</v>
      </c>
      <c r="R3282" s="5">
        <f t="shared" si="308"/>
        <v>333.04999999999995</v>
      </c>
      <c r="S3282" s="11">
        <f t="shared" si="309"/>
        <v>6.4072720277029624</v>
      </c>
      <c r="T3282" s="5">
        <v>3.79</v>
      </c>
      <c r="U3282" s="5">
        <v>0.73</v>
      </c>
      <c r="V3282" s="5">
        <v>8.66</v>
      </c>
      <c r="W3282" s="12">
        <f t="shared" si="310"/>
        <v>8.4507042253521125E-2</v>
      </c>
      <c r="X3282" s="2" t="str">
        <f t="shared" si="311"/>
        <v>SCALE</v>
      </c>
      <c r="Y3282" s="22" t="str">
        <f t="shared" si="312"/>
        <v>High (501-750)</v>
      </c>
    </row>
    <row r="3283" spans="1:25">
      <c r="A3283" s="2" t="s">
        <v>11001</v>
      </c>
      <c r="B3283" s="2" t="s">
        <v>10859</v>
      </c>
      <c r="C3283" s="2" t="s">
        <v>1074</v>
      </c>
      <c r="D3283" s="2" t="s">
        <v>11002</v>
      </c>
      <c r="E3283" s="2" t="s">
        <v>112</v>
      </c>
      <c r="F3283" s="5">
        <v>1200</v>
      </c>
      <c r="G3283" s="2" t="s">
        <v>1080</v>
      </c>
      <c r="H3283" s="2" t="s">
        <v>344</v>
      </c>
      <c r="I3283" s="2" t="s">
        <v>7418</v>
      </c>
      <c r="J3283" s="2" t="s">
        <v>382</v>
      </c>
      <c r="K3283" s="9">
        <v>1000</v>
      </c>
      <c r="L3283" s="9">
        <v>2332</v>
      </c>
      <c r="M3283" s="5">
        <v>49</v>
      </c>
      <c r="N3283" s="5">
        <v>1</v>
      </c>
      <c r="O3283" s="5">
        <v>38.56</v>
      </c>
      <c r="P3283" s="5">
        <v>71.56</v>
      </c>
      <c r="Q3283" s="2">
        <f t="shared" si="307"/>
        <v>33</v>
      </c>
      <c r="R3283" s="5">
        <f t="shared" si="308"/>
        <v>33</v>
      </c>
      <c r="S3283" s="11">
        <f t="shared" si="309"/>
        <v>0.85580912863070535</v>
      </c>
      <c r="T3283" s="5">
        <v>2.1</v>
      </c>
      <c r="U3283" s="5">
        <v>0.79</v>
      </c>
      <c r="V3283" s="5">
        <v>38.56</v>
      </c>
      <c r="W3283" s="12">
        <f t="shared" si="310"/>
        <v>2.0408163265306121E-2</v>
      </c>
      <c r="X3283" s="2" t="str">
        <f t="shared" si="311"/>
        <v>SCALE</v>
      </c>
      <c r="Y3283" s="22" t="str">
        <f t="shared" si="312"/>
        <v>Premium (751-1000)</v>
      </c>
    </row>
    <row r="3284" spans="1:25">
      <c r="A3284" s="2" t="s">
        <v>11003</v>
      </c>
      <c r="B3284" s="2" t="s">
        <v>10731</v>
      </c>
      <c r="C3284" s="2" t="s">
        <v>924</v>
      </c>
      <c r="D3284" s="2" t="s">
        <v>9235</v>
      </c>
      <c r="E3284" s="2" t="s">
        <v>298</v>
      </c>
      <c r="F3284" s="5">
        <v>1250</v>
      </c>
      <c r="G3284" s="2" t="s">
        <v>11004</v>
      </c>
      <c r="H3284" s="2" t="s">
        <v>150</v>
      </c>
      <c r="I3284" s="2" t="s">
        <v>7418</v>
      </c>
      <c r="J3284" s="2" t="s">
        <v>162</v>
      </c>
      <c r="K3284" s="9">
        <v>700</v>
      </c>
      <c r="L3284" s="9">
        <v>1222</v>
      </c>
      <c r="M3284" s="5">
        <v>24</v>
      </c>
      <c r="N3284" s="5">
        <v>0</v>
      </c>
      <c r="O3284" s="5">
        <v>14.72</v>
      </c>
      <c r="P3284" s="5">
        <v>0</v>
      </c>
      <c r="Q3284" s="2">
        <f t="shared" si="307"/>
        <v>-14.72</v>
      </c>
      <c r="R3284" s="5">
        <f t="shared" si="308"/>
        <v>-14.72</v>
      </c>
      <c r="S3284" s="11">
        <f t="shared" si="309"/>
        <v>-1</v>
      </c>
      <c r="T3284" s="5">
        <v>1.96</v>
      </c>
      <c r="U3284" s="5">
        <v>0.61</v>
      </c>
      <c r="V3284" s="5">
        <v>0</v>
      </c>
      <c r="W3284" s="12">
        <f t="shared" si="310"/>
        <v>0</v>
      </c>
      <c r="X3284" s="2" t="str">
        <f t="shared" si="311"/>
        <v>PAUSE</v>
      </c>
      <c r="Y3284" s="22" t="str">
        <f t="shared" si="312"/>
        <v>High (501-750)</v>
      </c>
    </row>
    <row r="3285" spans="1:25">
      <c r="A3285" s="2" t="s">
        <v>11005</v>
      </c>
      <c r="B3285" s="2" t="s">
        <v>2895</v>
      </c>
      <c r="C3285" s="2" t="s">
        <v>11006</v>
      </c>
      <c r="D3285" s="2" t="s">
        <v>8800</v>
      </c>
      <c r="E3285" s="2" t="s">
        <v>850</v>
      </c>
      <c r="F3285" s="5">
        <v>1300</v>
      </c>
      <c r="G3285" s="2" t="s">
        <v>11007</v>
      </c>
      <c r="H3285" s="2" t="s">
        <v>260</v>
      </c>
      <c r="I3285" s="2" t="s">
        <v>7418</v>
      </c>
      <c r="J3285" s="2" t="s">
        <v>206</v>
      </c>
      <c r="K3285" s="9">
        <v>100</v>
      </c>
      <c r="L3285" s="9">
        <v>795</v>
      </c>
      <c r="M3285" s="5">
        <v>18</v>
      </c>
      <c r="N3285" s="5">
        <v>0</v>
      </c>
      <c r="O3285" s="5">
        <v>11.54</v>
      </c>
      <c r="P3285" s="5">
        <v>0</v>
      </c>
      <c r="Q3285" s="2">
        <f t="shared" si="307"/>
        <v>-11.54</v>
      </c>
      <c r="R3285" s="5">
        <f t="shared" si="308"/>
        <v>-11.54</v>
      </c>
      <c r="S3285" s="11">
        <f t="shared" si="309"/>
        <v>-1</v>
      </c>
      <c r="T3285" s="5">
        <v>2.2599999999999998</v>
      </c>
      <c r="U3285" s="5">
        <v>0.64</v>
      </c>
      <c r="V3285" s="5">
        <v>0</v>
      </c>
      <c r="W3285" s="12">
        <f t="shared" si="310"/>
        <v>0</v>
      </c>
      <c r="X3285" s="2" t="str">
        <f t="shared" si="311"/>
        <v>PAUSE</v>
      </c>
      <c r="Y3285" s="22" t="str">
        <f t="shared" si="312"/>
        <v>Low (100-300)</v>
      </c>
    </row>
    <row r="3286" spans="1:25">
      <c r="A3286" s="2" t="s">
        <v>11008</v>
      </c>
      <c r="B3286" s="2" t="s">
        <v>8741</v>
      </c>
      <c r="C3286" s="2" t="s">
        <v>1304</v>
      </c>
      <c r="D3286" s="2" t="s">
        <v>138</v>
      </c>
      <c r="E3286" s="2" t="s">
        <v>40</v>
      </c>
      <c r="F3286" s="5">
        <v>4100</v>
      </c>
      <c r="G3286" s="2" t="s">
        <v>11009</v>
      </c>
      <c r="H3286" s="2" t="s">
        <v>253</v>
      </c>
      <c r="I3286" s="2" t="s">
        <v>7418</v>
      </c>
      <c r="J3286" s="2" t="s">
        <v>177</v>
      </c>
      <c r="K3286" s="9">
        <v>1000</v>
      </c>
      <c r="L3286" s="9">
        <v>1908</v>
      </c>
      <c r="M3286" s="5">
        <v>85</v>
      </c>
      <c r="N3286" s="5">
        <v>3</v>
      </c>
      <c r="O3286" s="5">
        <v>70.760000000000005</v>
      </c>
      <c r="P3286" s="5">
        <v>194.77</v>
      </c>
      <c r="Q3286" s="2">
        <f t="shared" si="307"/>
        <v>124.01</v>
      </c>
      <c r="R3286" s="5">
        <f t="shared" si="308"/>
        <v>124.01</v>
      </c>
      <c r="S3286" s="11">
        <f t="shared" si="309"/>
        <v>1.752543810062182</v>
      </c>
      <c r="T3286" s="5">
        <v>4.45</v>
      </c>
      <c r="U3286" s="5">
        <v>0.83</v>
      </c>
      <c r="V3286" s="5">
        <v>23.59</v>
      </c>
      <c r="W3286" s="12">
        <f t="shared" si="310"/>
        <v>3.5294117647058823E-2</v>
      </c>
      <c r="X3286" s="2" t="str">
        <f t="shared" si="311"/>
        <v>SCALE</v>
      </c>
      <c r="Y3286" s="22" t="str">
        <f t="shared" si="312"/>
        <v>Premium (751-1000)</v>
      </c>
    </row>
    <row r="3287" spans="1:25">
      <c r="A3287" s="2" t="s">
        <v>11010</v>
      </c>
      <c r="B3287" s="2" t="s">
        <v>791</v>
      </c>
      <c r="C3287" s="2" t="s">
        <v>11011</v>
      </c>
      <c r="D3287" s="2" t="s">
        <v>8878</v>
      </c>
      <c r="E3287" s="2" t="s">
        <v>40</v>
      </c>
      <c r="F3287" s="5">
        <v>3000</v>
      </c>
      <c r="G3287" s="2" t="s">
        <v>11012</v>
      </c>
      <c r="H3287" s="2" t="s">
        <v>65</v>
      </c>
      <c r="I3287" s="2" t="s">
        <v>7418</v>
      </c>
      <c r="J3287" s="2" t="s">
        <v>88</v>
      </c>
      <c r="K3287" s="9">
        <v>200</v>
      </c>
      <c r="L3287" s="9">
        <v>1713</v>
      </c>
      <c r="M3287" s="5">
        <v>46</v>
      </c>
      <c r="N3287" s="5">
        <v>1</v>
      </c>
      <c r="O3287" s="5">
        <v>27.65</v>
      </c>
      <c r="P3287" s="5">
        <v>70.8</v>
      </c>
      <c r="Q3287" s="2">
        <f t="shared" si="307"/>
        <v>43.15</v>
      </c>
      <c r="R3287" s="5">
        <f t="shared" si="308"/>
        <v>43.15</v>
      </c>
      <c r="S3287" s="11">
        <f t="shared" si="309"/>
        <v>1.5605786618444846</v>
      </c>
      <c r="T3287" s="5">
        <v>2.69</v>
      </c>
      <c r="U3287" s="5">
        <v>0.6</v>
      </c>
      <c r="V3287" s="5">
        <v>27.65</v>
      </c>
      <c r="W3287" s="12">
        <f t="shared" si="310"/>
        <v>2.1739130434782608E-2</v>
      </c>
      <c r="X3287" s="2" t="str">
        <f t="shared" si="311"/>
        <v>SCALE</v>
      </c>
      <c r="Y3287" s="22" t="str">
        <f t="shared" si="312"/>
        <v>Low (100-300)</v>
      </c>
    </row>
    <row r="3288" spans="1:25">
      <c r="A3288" s="2" t="s">
        <v>11013</v>
      </c>
      <c r="B3288" s="2" t="s">
        <v>6542</v>
      </c>
      <c r="C3288" s="2" t="s">
        <v>8159</v>
      </c>
      <c r="D3288" s="2" t="s">
        <v>117</v>
      </c>
      <c r="E3288" s="2" t="s">
        <v>118</v>
      </c>
      <c r="F3288" s="5">
        <v>3500</v>
      </c>
      <c r="G3288" s="2" t="s">
        <v>2291</v>
      </c>
      <c r="H3288" s="2" t="s">
        <v>65</v>
      </c>
      <c r="I3288" s="2" t="s">
        <v>7418</v>
      </c>
      <c r="J3288" s="2" t="s">
        <v>458</v>
      </c>
      <c r="K3288" s="9">
        <v>200</v>
      </c>
      <c r="L3288" s="9">
        <v>1833</v>
      </c>
      <c r="M3288" s="5">
        <v>59</v>
      </c>
      <c r="N3288" s="5">
        <v>5</v>
      </c>
      <c r="O3288" s="5">
        <v>25.22</v>
      </c>
      <c r="P3288" s="5">
        <v>288.01</v>
      </c>
      <c r="Q3288" s="2">
        <f t="shared" si="307"/>
        <v>262.78999999999996</v>
      </c>
      <c r="R3288" s="5">
        <f t="shared" si="308"/>
        <v>262.78999999999996</v>
      </c>
      <c r="S3288" s="11">
        <f t="shared" si="309"/>
        <v>10.419904837430609</v>
      </c>
      <c r="T3288" s="5">
        <v>3.22</v>
      </c>
      <c r="U3288" s="5">
        <v>0.43</v>
      </c>
      <c r="V3288" s="5">
        <v>5.04</v>
      </c>
      <c r="W3288" s="12">
        <f t="shared" si="310"/>
        <v>8.4745762711864403E-2</v>
      </c>
      <c r="X3288" s="2" t="str">
        <f t="shared" si="311"/>
        <v>SCALE</v>
      </c>
      <c r="Y3288" s="22" t="str">
        <f t="shared" si="312"/>
        <v>Low (100-300)</v>
      </c>
    </row>
    <row r="3289" spans="1:25">
      <c r="A3289" s="2" t="s">
        <v>11014</v>
      </c>
      <c r="B3289" s="2" t="s">
        <v>1470</v>
      </c>
      <c r="C3289" s="2" t="s">
        <v>4755</v>
      </c>
      <c r="D3289" s="2" t="s">
        <v>11015</v>
      </c>
      <c r="E3289" s="2" t="s">
        <v>118</v>
      </c>
      <c r="F3289" s="5">
        <v>2678</v>
      </c>
      <c r="G3289" s="2" t="s">
        <v>11016</v>
      </c>
      <c r="H3289" s="2" t="s">
        <v>25</v>
      </c>
      <c r="I3289" s="2" t="s">
        <v>7418</v>
      </c>
      <c r="J3289" s="2" t="s">
        <v>319</v>
      </c>
      <c r="K3289" s="9">
        <v>400</v>
      </c>
      <c r="L3289" s="9">
        <v>2090</v>
      </c>
      <c r="M3289" s="5">
        <v>32</v>
      </c>
      <c r="N3289" s="5">
        <v>0</v>
      </c>
      <c r="O3289" s="5">
        <v>19.100000000000001</v>
      </c>
      <c r="P3289" s="5">
        <v>0</v>
      </c>
      <c r="Q3289" s="2">
        <f t="shared" si="307"/>
        <v>-19.100000000000001</v>
      </c>
      <c r="R3289" s="5">
        <f t="shared" si="308"/>
        <v>-19.100000000000001</v>
      </c>
      <c r="S3289" s="11">
        <f t="shared" si="309"/>
        <v>-1</v>
      </c>
      <c r="T3289" s="5">
        <v>1.53</v>
      </c>
      <c r="U3289" s="5">
        <v>0.6</v>
      </c>
      <c r="V3289" s="5">
        <v>0</v>
      </c>
      <c r="W3289" s="12">
        <f t="shared" si="310"/>
        <v>0</v>
      </c>
      <c r="X3289" s="2" t="str">
        <f t="shared" si="311"/>
        <v>PAUSE</v>
      </c>
      <c r="Y3289" s="22" t="str">
        <f t="shared" si="312"/>
        <v>Mid (301-500)</v>
      </c>
    </row>
    <row r="3290" spans="1:25">
      <c r="A3290" s="2" t="s">
        <v>11017</v>
      </c>
      <c r="B3290" s="2" t="s">
        <v>3790</v>
      </c>
      <c r="C3290" s="2" t="s">
        <v>524</v>
      </c>
      <c r="D3290" s="2" t="s">
        <v>7682</v>
      </c>
      <c r="E3290" s="2" t="s">
        <v>118</v>
      </c>
      <c r="F3290" s="5">
        <v>1250</v>
      </c>
      <c r="G3290" s="2" t="s">
        <v>11018</v>
      </c>
      <c r="H3290" s="2" t="s">
        <v>253</v>
      </c>
      <c r="I3290" s="2" t="s">
        <v>7418</v>
      </c>
      <c r="J3290" s="2" t="s">
        <v>206</v>
      </c>
      <c r="K3290" s="9">
        <v>200</v>
      </c>
      <c r="L3290" s="9">
        <v>976</v>
      </c>
      <c r="M3290" s="5">
        <v>14</v>
      </c>
      <c r="N3290" s="5">
        <v>0</v>
      </c>
      <c r="O3290" s="5">
        <v>6.92</v>
      </c>
      <c r="P3290" s="5">
        <v>0</v>
      </c>
      <c r="Q3290" s="2">
        <f t="shared" si="307"/>
        <v>-6.92</v>
      </c>
      <c r="R3290" s="5">
        <f t="shared" si="308"/>
        <v>-6.92</v>
      </c>
      <c r="S3290" s="11">
        <f t="shared" si="309"/>
        <v>-1</v>
      </c>
      <c r="T3290" s="5">
        <v>1.43</v>
      </c>
      <c r="U3290" s="5">
        <v>0.49</v>
      </c>
      <c r="V3290" s="5">
        <v>0</v>
      </c>
      <c r="W3290" s="12">
        <f t="shared" si="310"/>
        <v>0</v>
      </c>
      <c r="X3290" s="2" t="str">
        <f t="shared" si="311"/>
        <v>PAUSE</v>
      </c>
      <c r="Y3290" s="22" t="str">
        <f t="shared" si="312"/>
        <v>Low (100-300)</v>
      </c>
    </row>
    <row r="3291" spans="1:25">
      <c r="A3291" s="2" t="s">
        <v>11019</v>
      </c>
      <c r="B3291" s="2" t="s">
        <v>53</v>
      </c>
      <c r="C3291" s="2" t="s">
        <v>11020</v>
      </c>
      <c r="D3291" s="2" t="s">
        <v>11021</v>
      </c>
      <c r="E3291" s="2" t="s">
        <v>118</v>
      </c>
      <c r="F3291" s="5">
        <v>7037</v>
      </c>
      <c r="G3291" s="2" t="s">
        <v>11022</v>
      </c>
      <c r="H3291" s="2" t="s">
        <v>167</v>
      </c>
      <c r="I3291" s="2" t="s">
        <v>7418</v>
      </c>
      <c r="J3291" s="2" t="s">
        <v>88</v>
      </c>
      <c r="K3291" s="9">
        <v>200</v>
      </c>
      <c r="L3291" s="9">
        <v>1878</v>
      </c>
      <c r="M3291" s="5">
        <v>49</v>
      </c>
      <c r="N3291" s="5">
        <v>2</v>
      </c>
      <c r="O3291" s="5">
        <v>35.07</v>
      </c>
      <c r="P3291" s="5">
        <v>133.30000000000001</v>
      </c>
      <c r="Q3291" s="2">
        <f t="shared" si="307"/>
        <v>98.230000000000018</v>
      </c>
      <c r="R3291" s="5">
        <f t="shared" si="308"/>
        <v>98.230000000000018</v>
      </c>
      <c r="S3291" s="11">
        <f t="shared" si="309"/>
        <v>2.8009694895922448</v>
      </c>
      <c r="T3291" s="5">
        <v>2.61</v>
      </c>
      <c r="U3291" s="5">
        <v>0.72</v>
      </c>
      <c r="V3291" s="5">
        <v>17.54</v>
      </c>
      <c r="W3291" s="12">
        <f t="shared" si="310"/>
        <v>4.0816326530612242E-2</v>
      </c>
      <c r="X3291" s="2" t="str">
        <f t="shared" si="311"/>
        <v>SCALE</v>
      </c>
      <c r="Y3291" s="22" t="str">
        <f t="shared" si="312"/>
        <v>Low (100-300)</v>
      </c>
    </row>
    <row r="3292" spans="1:25">
      <c r="A3292" s="2" t="s">
        <v>11023</v>
      </c>
      <c r="B3292" s="2" t="s">
        <v>1730</v>
      </c>
      <c r="C3292" s="2" t="s">
        <v>3129</v>
      </c>
      <c r="D3292" s="2" t="s">
        <v>1559</v>
      </c>
      <c r="E3292" s="2" t="s">
        <v>23</v>
      </c>
      <c r="F3292" s="5">
        <v>2250</v>
      </c>
      <c r="G3292" s="2" t="s">
        <v>11024</v>
      </c>
      <c r="H3292" s="2" t="s">
        <v>260</v>
      </c>
      <c r="I3292" s="2" t="s">
        <v>7418</v>
      </c>
      <c r="J3292" s="2" t="s">
        <v>319</v>
      </c>
      <c r="K3292" s="9">
        <v>600</v>
      </c>
      <c r="L3292" s="9">
        <v>1040</v>
      </c>
      <c r="M3292" s="5">
        <v>35</v>
      </c>
      <c r="N3292" s="5">
        <v>1</v>
      </c>
      <c r="O3292" s="5">
        <v>28.45</v>
      </c>
      <c r="P3292" s="5">
        <v>60.74</v>
      </c>
      <c r="Q3292" s="2">
        <f t="shared" si="307"/>
        <v>32.290000000000006</v>
      </c>
      <c r="R3292" s="5">
        <f t="shared" si="308"/>
        <v>32.290000000000006</v>
      </c>
      <c r="S3292" s="11">
        <f t="shared" si="309"/>
        <v>1.134973637961336</v>
      </c>
      <c r="T3292" s="5">
        <v>3.37</v>
      </c>
      <c r="U3292" s="5">
        <v>0.81</v>
      </c>
      <c r="V3292" s="5">
        <v>28.45</v>
      </c>
      <c r="W3292" s="12">
        <f t="shared" si="310"/>
        <v>2.8571428571428571E-2</v>
      </c>
      <c r="X3292" s="2" t="str">
        <f t="shared" si="311"/>
        <v>SCALE</v>
      </c>
      <c r="Y3292" s="22" t="str">
        <f t="shared" si="312"/>
        <v>High (501-750)</v>
      </c>
    </row>
    <row r="3293" spans="1:25">
      <c r="A3293" s="2" t="s">
        <v>11025</v>
      </c>
      <c r="B3293" s="2" t="s">
        <v>4758</v>
      </c>
      <c r="C3293" s="2" t="s">
        <v>11026</v>
      </c>
      <c r="D3293" s="2" t="s">
        <v>3950</v>
      </c>
      <c r="E3293" s="2" t="s">
        <v>112</v>
      </c>
      <c r="F3293" s="5">
        <v>1800</v>
      </c>
      <c r="G3293" s="2" t="s">
        <v>11027</v>
      </c>
      <c r="H3293" s="2" t="s">
        <v>134</v>
      </c>
      <c r="I3293" s="2" t="s">
        <v>7418</v>
      </c>
      <c r="J3293" s="2" t="s">
        <v>699</v>
      </c>
      <c r="K3293" s="9">
        <v>600</v>
      </c>
      <c r="L3293" s="9">
        <v>2490</v>
      </c>
      <c r="M3293" s="5">
        <v>65</v>
      </c>
      <c r="N3293" s="5">
        <v>5</v>
      </c>
      <c r="O3293" s="5">
        <v>44.5</v>
      </c>
      <c r="P3293" s="5">
        <v>188.39</v>
      </c>
      <c r="Q3293" s="2">
        <f t="shared" si="307"/>
        <v>143.88999999999999</v>
      </c>
      <c r="R3293" s="5">
        <f t="shared" si="308"/>
        <v>143.88999999999999</v>
      </c>
      <c r="S3293" s="11">
        <f t="shared" si="309"/>
        <v>3.2334831460674156</v>
      </c>
      <c r="T3293" s="5">
        <v>2.61</v>
      </c>
      <c r="U3293" s="5">
        <v>0.68</v>
      </c>
      <c r="V3293" s="5">
        <v>8.9</v>
      </c>
      <c r="W3293" s="12">
        <f t="shared" si="310"/>
        <v>7.6923076923076927E-2</v>
      </c>
      <c r="X3293" s="2" t="str">
        <f t="shared" si="311"/>
        <v>SCALE</v>
      </c>
      <c r="Y3293" s="22" t="str">
        <f t="shared" si="312"/>
        <v>High (501-750)</v>
      </c>
    </row>
    <row r="3294" spans="1:25">
      <c r="A3294" s="2" t="s">
        <v>11028</v>
      </c>
      <c r="B3294" s="2" t="s">
        <v>7533</v>
      </c>
      <c r="C3294" s="2" t="s">
        <v>11029</v>
      </c>
      <c r="D3294" s="2" t="s">
        <v>11030</v>
      </c>
      <c r="E3294" s="2" t="s">
        <v>635</v>
      </c>
      <c r="F3294" s="5">
        <v>4800</v>
      </c>
      <c r="G3294" s="2" t="s">
        <v>11031</v>
      </c>
      <c r="H3294" s="2" t="s">
        <v>260</v>
      </c>
      <c r="I3294" s="2" t="s">
        <v>7418</v>
      </c>
      <c r="J3294" s="2" t="s">
        <v>361</v>
      </c>
      <c r="K3294" s="9">
        <v>100</v>
      </c>
      <c r="L3294" s="9">
        <v>958</v>
      </c>
      <c r="M3294" s="5">
        <v>32</v>
      </c>
      <c r="N3294" s="5">
        <v>1</v>
      </c>
      <c r="O3294" s="5">
        <v>18.22</v>
      </c>
      <c r="P3294" s="5">
        <v>36.43</v>
      </c>
      <c r="Q3294" s="2">
        <f t="shared" si="307"/>
        <v>18.21</v>
      </c>
      <c r="R3294" s="5">
        <f t="shared" si="308"/>
        <v>18.21</v>
      </c>
      <c r="S3294" s="11">
        <f t="shared" si="309"/>
        <v>0.99945115257958295</v>
      </c>
      <c r="T3294" s="5">
        <v>3.34</v>
      </c>
      <c r="U3294" s="5">
        <v>0.56999999999999995</v>
      </c>
      <c r="V3294" s="5">
        <v>18.22</v>
      </c>
      <c r="W3294" s="12">
        <f t="shared" si="310"/>
        <v>3.125E-2</v>
      </c>
      <c r="X3294" s="2" t="str">
        <f t="shared" si="311"/>
        <v>SCALE</v>
      </c>
      <c r="Y3294" s="22" t="str">
        <f t="shared" si="312"/>
        <v>Low (100-300)</v>
      </c>
    </row>
    <row r="3295" spans="1:25">
      <c r="A3295" s="2" t="s">
        <v>11032</v>
      </c>
      <c r="B3295" s="2" t="s">
        <v>4113</v>
      </c>
      <c r="C3295" s="2" t="s">
        <v>11033</v>
      </c>
      <c r="D3295" s="2" t="s">
        <v>2753</v>
      </c>
      <c r="E3295" s="2" t="s">
        <v>40</v>
      </c>
      <c r="F3295" s="5">
        <v>2800</v>
      </c>
      <c r="G3295" s="2" t="s">
        <v>11034</v>
      </c>
      <c r="H3295" s="2" t="s">
        <v>87</v>
      </c>
      <c r="I3295" s="2" t="s">
        <v>7418</v>
      </c>
      <c r="J3295" s="2" t="s">
        <v>313</v>
      </c>
      <c r="K3295" s="9">
        <v>300</v>
      </c>
      <c r="L3295" s="9">
        <v>1207</v>
      </c>
      <c r="M3295" s="5">
        <v>52</v>
      </c>
      <c r="N3295" s="5">
        <v>0</v>
      </c>
      <c r="O3295" s="5">
        <v>35.83</v>
      </c>
      <c r="P3295" s="5">
        <v>0</v>
      </c>
      <c r="Q3295" s="2">
        <f t="shared" si="307"/>
        <v>-35.83</v>
      </c>
      <c r="R3295" s="5">
        <f t="shared" si="308"/>
        <v>-35.83</v>
      </c>
      <c r="S3295" s="11">
        <f t="shared" si="309"/>
        <v>-1</v>
      </c>
      <c r="T3295" s="5">
        <v>4.3099999999999996</v>
      </c>
      <c r="U3295" s="5">
        <v>0.69</v>
      </c>
      <c r="V3295" s="5">
        <v>0</v>
      </c>
      <c r="W3295" s="12">
        <f t="shared" si="310"/>
        <v>0</v>
      </c>
      <c r="X3295" s="2" t="str">
        <f t="shared" si="311"/>
        <v>PAUSE</v>
      </c>
      <c r="Y3295" s="22" t="str">
        <f t="shared" si="312"/>
        <v>Low (100-300)</v>
      </c>
    </row>
    <row r="3296" spans="1:25">
      <c r="A3296" s="2" t="s">
        <v>11035</v>
      </c>
      <c r="B3296" s="2" t="s">
        <v>1787</v>
      </c>
      <c r="C3296" s="2" t="s">
        <v>11036</v>
      </c>
      <c r="D3296" s="2" t="s">
        <v>3232</v>
      </c>
      <c r="E3296" s="2" t="s">
        <v>118</v>
      </c>
      <c r="F3296" s="5">
        <v>3600</v>
      </c>
      <c r="G3296" s="2" t="s">
        <v>11037</v>
      </c>
      <c r="H3296" s="2" t="s">
        <v>25</v>
      </c>
      <c r="I3296" s="2" t="s">
        <v>7418</v>
      </c>
      <c r="J3296" s="2" t="s">
        <v>73</v>
      </c>
      <c r="K3296" s="9">
        <v>200</v>
      </c>
      <c r="L3296" s="9">
        <v>597</v>
      </c>
      <c r="M3296" s="5">
        <v>24</v>
      </c>
      <c r="N3296" s="5">
        <v>0</v>
      </c>
      <c r="O3296" s="5">
        <v>17.54</v>
      </c>
      <c r="P3296" s="5">
        <v>0</v>
      </c>
      <c r="Q3296" s="2">
        <f t="shared" si="307"/>
        <v>-17.54</v>
      </c>
      <c r="R3296" s="5">
        <f t="shared" si="308"/>
        <v>-17.54</v>
      </c>
      <c r="S3296" s="11">
        <f t="shared" si="309"/>
        <v>-1</v>
      </c>
      <c r="T3296" s="5">
        <v>4.0199999999999996</v>
      </c>
      <c r="U3296" s="5">
        <v>0.73</v>
      </c>
      <c r="V3296" s="5">
        <v>0</v>
      </c>
      <c r="W3296" s="12">
        <f t="shared" si="310"/>
        <v>0</v>
      </c>
      <c r="X3296" s="2" t="str">
        <f t="shared" si="311"/>
        <v>PAUSE</v>
      </c>
      <c r="Y3296" s="22" t="str">
        <f t="shared" si="312"/>
        <v>Low (100-300)</v>
      </c>
    </row>
    <row r="3297" spans="1:25">
      <c r="A3297" s="2" t="s">
        <v>11038</v>
      </c>
      <c r="B3297" s="2" t="s">
        <v>5196</v>
      </c>
      <c r="C3297" s="2" t="s">
        <v>813</v>
      </c>
      <c r="D3297" s="2" t="s">
        <v>175</v>
      </c>
      <c r="E3297" s="2" t="s">
        <v>23</v>
      </c>
      <c r="F3297" s="5">
        <v>2500</v>
      </c>
      <c r="G3297" s="2" t="s">
        <v>11039</v>
      </c>
      <c r="H3297" s="2" t="s">
        <v>260</v>
      </c>
      <c r="I3297" s="2" t="s">
        <v>7418</v>
      </c>
      <c r="J3297" s="2" t="s">
        <v>80</v>
      </c>
      <c r="K3297" s="9">
        <v>600</v>
      </c>
      <c r="L3297" s="9">
        <v>1606</v>
      </c>
      <c r="M3297" s="5">
        <v>59</v>
      </c>
      <c r="N3297" s="5">
        <v>5</v>
      </c>
      <c r="O3297" s="5">
        <v>35.950000000000003</v>
      </c>
      <c r="P3297" s="5">
        <v>357.08</v>
      </c>
      <c r="Q3297" s="2">
        <f t="shared" si="307"/>
        <v>321.13</v>
      </c>
      <c r="R3297" s="5">
        <f t="shared" si="308"/>
        <v>321.13</v>
      </c>
      <c r="S3297" s="11">
        <f t="shared" si="309"/>
        <v>8.932684283727399</v>
      </c>
      <c r="T3297" s="5">
        <v>3.67</v>
      </c>
      <c r="U3297" s="5">
        <v>0.61</v>
      </c>
      <c r="V3297" s="5">
        <v>7.19</v>
      </c>
      <c r="W3297" s="12">
        <f t="shared" si="310"/>
        <v>8.4745762711864403E-2</v>
      </c>
      <c r="X3297" s="2" t="str">
        <f t="shared" si="311"/>
        <v>SCALE</v>
      </c>
      <c r="Y3297" s="22" t="str">
        <f t="shared" si="312"/>
        <v>High (501-750)</v>
      </c>
    </row>
    <row r="3298" spans="1:25">
      <c r="A3298" s="2" t="s">
        <v>11040</v>
      </c>
      <c r="B3298" s="2" t="s">
        <v>11041</v>
      </c>
      <c r="C3298" s="2" t="s">
        <v>11042</v>
      </c>
      <c r="D3298" s="2" t="s">
        <v>1593</v>
      </c>
      <c r="E3298" s="2" t="s">
        <v>112</v>
      </c>
      <c r="F3298" s="5">
        <v>2600</v>
      </c>
      <c r="G3298" s="2" t="s">
        <v>11043</v>
      </c>
      <c r="H3298" s="2" t="s">
        <v>25</v>
      </c>
      <c r="I3298" s="2" t="s">
        <v>7418</v>
      </c>
      <c r="J3298" s="2" t="s">
        <v>51</v>
      </c>
      <c r="K3298" s="9">
        <v>500</v>
      </c>
      <c r="L3298" s="9">
        <v>1222</v>
      </c>
      <c r="M3298" s="5">
        <v>45</v>
      </c>
      <c r="N3298" s="5">
        <v>4</v>
      </c>
      <c r="O3298" s="5">
        <v>34</v>
      </c>
      <c r="P3298" s="5">
        <v>191.04</v>
      </c>
      <c r="Q3298" s="2">
        <f t="shared" si="307"/>
        <v>157.04</v>
      </c>
      <c r="R3298" s="5">
        <f t="shared" si="308"/>
        <v>157.04</v>
      </c>
      <c r="S3298" s="11">
        <f t="shared" si="309"/>
        <v>4.6188235294117641</v>
      </c>
      <c r="T3298" s="5">
        <v>3.68</v>
      </c>
      <c r="U3298" s="5">
        <v>0.76</v>
      </c>
      <c r="V3298" s="5">
        <v>8.5</v>
      </c>
      <c r="W3298" s="12">
        <f t="shared" si="310"/>
        <v>8.8888888888888892E-2</v>
      </c>
      <c r="X3298" s="2" t="str">
        <f t="shared" si="311"/>
        <v>SCALE</v>
      </c>
      <c r="Y3298" s="22" t="str">
        <f t="shared" si="312"/>
        <v>Mid (301-500)</v>
      </c>
    </row>
    <row r="3299" spans="1:25">
      <c r="A3299" s="2" t="s">
        <v>11044</v>
      </c>
      <c r="B3299" s="2" t="s">
        <v>8117</v>
      </c>
      <c r="C3299" s="2" t="s">
        <v>4645</v>
      </c>
      <c r="D3299" s="2" t="s">
        <v>11045</v>
      </c>
      <c r="E3299" s="2" t="s">
        <v>1434</v>
      </c>
      <c r="F3299" s="5">
        <v>1543</v>
      </c>
      <c r="G3299" s="2" t="s">
        <v>11046</v>
      </c>
      <c r="H3299" s="2" t="s">
        <v>102</v>
      </c>
      <c r="I3299" s="2" t="s">
        <v>7418</v>
      </c>
      <c r="J3299" s="2" t="s">
        <v>356</v>
      </c>
      <c r="K3299" s="9">
        <v>500</v>
      </c>
      <c r="L3299" s="9">
        <v>801</v>
      </c>
      <c r="M3299" s="5">
        <v>23</v>
      </c>
      <c r="N3299" s="5">
        <v>2</v>
      </c>
      <c r="O3299" s="5">
        <v>12.12</v>
      </c>
      <c r="P3299" s="5">
        <v>85.42</v>
      </c>
      <c r="Q3299" s="2">
        <f t="shared" si="307"/>
        <v>73.3</v>
      </c>
      <c r="R3299" s="5">
        <f t="shared" si="308"/>
        <v>73.3</v>
      </c>
      <c r="S3299" s="11">
        <f t="shared" si="309"/>
        <v>6.047854785478548</v>
      </c>
      <c r="T3299" s="5">
        <v>2.87</v>
      </c>
      <c r="U3299" s="5">
        <v>0.53</v>
      </c>
      <c r="V3299" s="5">
        <v>6.06</v>
      </c>
      <c r="W3299" s="12">
        <f t="shared" si="310"/>
        <v>8.6956521739130432E-2</v>
      </c>
      <c r="X3299" s="2" t="str">
        <f t="shared" si="311"/>
        <v>SCALE</v>
      </c>
      <c r="Y3299" s="22" t="str">
        <f t="shared" si="312"/>
        <v>Mid (301-500)</v>
      </c>
    </row>
    <row r="3300" spans="1:25">
      <c r="A3300" s="2" t="s">
        <v>11047</v>
      </c>
      <c r="B3300" s="2" t="s">
        <v>2690</v>
      </c>
      <c r="C3300" s="2" t="s">
        <v>2299</v>
      </c>
      <c r="D3300" s="2" t="s">
        <v>1305</v>
      </c>
      <c r="E3300" s="2" t="s">
        <v>40</v>
      </c>
      <c r="F3300" s="5">
        <v>1650</v>
      </c>
      <c r="G3300" s="2" t="s">
        <v>11048</v>
      </c>
      <c r="H3300" s="2" t="s">
        <v>34</v>
      </c>
      <c r="I3300" s="2" t="s">
        <v>7418</v>
      </c>
      <c r="J3300" s="2" t="s">
        <v>699</v>
      </c>
      <c r="K3300" s="9">
        <v>100</v>
      </c>
      <c r="L3300" s="9">
        <v>2370</v>
      </c>
      <c r="M3300" s="5">
        <v>63</v>
      </c>
      <c r="N3300" s="5">
        <v>6</v>
      </c>
      <c r="O3300" s="5">
        <v>53.17</v>
      </c>
      <c r="P3300" s="5">
        <v>334.66</v>
      </c>
      <c r="Q3300" s="2">
        <f t="shared" si="307"/>
        <v>281.49</v>
      </c>
      <c r="R3300" s="5">
        <f t="shared" si="308"/>
        <v>281.49</v>
      </c>
      <c r="S3300" s="11">
        <f t="shared" si="309"/>
        <v>5.2941508369381234</v>
      </c>
      <c r="T3300" s="5">
        <v>2.66</v>
      </c>
      <c r="U3300" s="5">
        <v>0.84</v>
      </c>
      <c r="V3300" s="5">
        <v>8.86</v>
      </c>
      <c r="W3300" s="12">
        <f t="shared" si="310"/>
        <v>9.5238095238095233E-2</v>
      </c>
      <c r="X3300" s="2" t="str">
        <f t="shared" si="311"/>
        <v>SCALE</v>
      </c>
      <c r="Y3300" s="22" t="str">
        <f t="shared" si="312"/>
        <v>Low (100-300)</v>
      </c>
    </row>
    <row r="3301" spans="1:25">
      <c r="A3301" s="2" t="s">
        <v>11049</v>
      </c>
      <c r="B3301" s="2" t="s">
        <v>11050</v>
      </c>
      <c r="C3301" s="2" t="s">
        <v>11051</v>
      </c>
      <c r="D3301" s="2" t="s">
        <v>10045</v>
      </c>
      <c r="E3301" s="2" t="s">
        <v>23</v>
      </c>
      <c r="F3301" s="5">
        <v>4500</v>
      </c>
      <c r="G3301" s="2" t="s">
        <v>11052</v>
      </c>
      <c r="H3301" s="2" t="s">
        <v>72</v>
      </c>
      <c r="I3301" s="2" t="s">
        <v>7418</v>
      </c>
      <c r="J3301" s="2" t="s">
        <v>300</v>
      </c>
      <c r="K3301" s="9">
        <v>400</v>
      </c>
      <c r="L3301" s="9">
        <v>2479</v>
      </c>
      <c r="M3301" s="5">
        <v>47</v>
      </c>
      <c r="N3301" s="5">
        <v>1</v>
      </c>
      <c r="O3301" s="5">
        <v>31.71</v>
      </c>
      <c r="P3301" s="5">
        <v>73.78</v>
      </c>
      <c r="Q3301" s="2">
        <f t="shared" si="307"/>
        <v>42.07</v>
      </c>
      <c r="R3301" s="5">
        <f t="shared" si="308"/>
        <v>42.07</v>
      </c>
      <c r="S3301" s="11">
        <f t="shared" si="309"/>
        <v>1.3267108167770418</v>
      </c>
      <c r="T3301" s="5">
        <v>1.9</v>
      </c>
      <c r="U3301" s="5">
        <v>0.67</v>
      </c>
      <c r="V3301" s="5">
        <v>31.71</v>
      </c>
      <c r="W3301" s="12">
        <f t="shared" si="310"/>
        <v>2.1276595744680851E-2</v>
      </c>
      <c r="X3301" s="2" t="str">
        <f t="shared" si="311"/>
        <v>SCALE</v>
      </c>
      <c r="Y3301" s="22" t="str">
        <f t="shared" si="312"/>
        <v>Mid (301-500)</v>
      </c>
    </row>
    <row r="3302" spans="1:25">
      <c r="A3302" s="2" t="s">
        <v>11053</v>
      </c>
      <c r="B3302" s="2" t="s">
        <v>988</v>
      </c>
      <c r="C3302" s="2" t="s">
        <v>11054</v>
      </c>
      <c r="D3302" s="2" t="s">
        <v>241</v>
      </c>
      <c r="E3302" s="2" t="s">
        <v>23</v>
      </c>
      <c r="F3302" s="5">
        <v>1800</v>
      </c>
      <c r="G3302" s="2" t="s">
        <v>11055</v>
      </c>
      <c r="H3302" s="2" t="s">
        <v>42</v>
      </c>
      <c r="I3302" s="2" t="s">
        <v>7418</v>
      </c>
      <c r="J3302" s="2" t="s">
        <v>206</v>
      </c>
      <c r="K3302" s="9">
        <v>700</v>
      </c>
      <c r="L3302" s="9">
        <v>2265</v>
      </c>
      <c r="M3302" s="5">
        <v>41</v>
      </c>
      <c r="N3302" s="5">
        <v>4</v>
      </c>
      <c r="O3302" s="5">
        <v>22.95</v>
      </c>
      <c r="P3302" s="5">
        <v>210.61</v>
      </c>
      <c r="Q3302" s="2">
        <f t="shared" si="307"/>
        <v>187.66000000000003</v>
      </c>
      <c r="R3302" s="5">
        <f t="shared" si="308"/>
        <v>187.66000000000003</v>
      </c>
      <c r="S3302" s="11">
        <f t="shared" si="309"/>
        <v>8.1769063180827892</v>
      </c>
      <c r="T3302" s="5">
        <v>1.81</v>
      </c>
      <c r="U3302" s="5">
        <v>0.56000000000000005</v>
      </c>
      <c r="V3302" s="5">
        <v>5.74</v>
      </c>
      <c r="W3302" s="12">
        <f t="shared" si="310"/>
        <v>9.7560975609756101E-2</v>
      </c>
      <c r="X3302" s="2" t="str">
        <f t="shared" si="311"/>
        <v>SCALE</v>
      </c>
      <c r="Y3302" s="22" t="str">
        <f t="shared" si="312"/>
        <v>High (501-750)</v>
      </c>
    </row>
    <row r="3303" spans="1:25">
      <c r="A3303" s="2" t="s">
        <v>11056</v>
      </c>
      <c r="B3303" s="2" t="s">
        <v>10859</v>
      </c>
      <c r="C3303" s="2" t="s">
        <v>11057</v>
      </c>
      <c r="D3303" s="2" t="s">
        <v>2533</v>
      </c>
      <c r="E3303" s="2" t="s">
        <v>118</v>
      </c>
      <c r="F3303" s="5">
        <v>4900</v>
      </c>
      <c r="G3303" s="2" t="s">
        <v>11058</v>
      </c>
      <c r="H3303" s="2" t="s">
        <v>25</v>
      </c>
      <c r="I3303" s="2" t="s">
        <v>7418</v>
      </c>
      <c r="J3303" s="2" t="s">
        <v>248</v>
      </c>
      <c r="K3303" s="9">
        <v>1000</v>
      </c>
      <c r="L3303" s="9">
        <v>779</v>
      </c>
      <c r="M3303" s="5">
        <v>31</v>
      </c>
      <c r="N3303" s="5">
        <v>0</v>
      </c>
      <c r="O3303" s="5">
        <v>14.57</v>
      </c>
      <c r="P3303" s="5">
        <v>0</v>
      </c>
      <c r="Q3303" s="2">
        <f t="shared" si="307"/>
        <v>-14.57</v>
      </c>
      <c r="R3303" s="5">
        <f t="shared" si="308"/>
        <v>-14.57</v>
      </c>
      <c r="S3303" s="11">
        <f t="shared" si="309"/>
        <v>-1</v>
      </c>
      <c r="T3303" s="5">
        <v>3.98</v>
      </c>
      <c r="U3303" s="5">
        <v>0.47</v>
      </c>
      <c r="V3303" s="5">
        <v>0</v>
      </c>
      <c r="W3303" s="12">
        <f t="shared" si="310"/>
        <v>0</v>
      </c>
      <c r="X3303" s="2" t="str">
        <f t="shared" si="311"/>
        <v>PAUSE</v>
      </c>
      <c r="Y3303" s="22" t="str">
        <f t="shared" si="312"/>
        <v>Premium (751-1000)</v>
      </c>
    </row>
    <row r="3304" spans="1:25">
      <c r="A3304" s="2" t="s">
        <v>11059</v>
      </c>
      <c r="B3304" s="2" t="s">
        <v>6384</v>
      </c>
      <c r="C3304" s="2" t="s">
        <v>11060</v>
      </c>
      <c r="D3304" s="2" t="s">
        <v>1784</v>
      </c>
      <c r="E3304" s="2" t="s">
        <v>40</v>
      </c>
      <c r="F3304" s="5">
        <v>1798</v>
      </c>
      <c r="G3304" s="2" t="s">
        <v>11061</v>
      </c>
      <c r="H3304" s="2" t="s">
        <v>167</v>
      </c>
      <c r="I3304" s="2" t="s">
        <v>7418</v>
      </c>
      <c r="J3304" s="2" t="s">
        <v>135</v>
      </c>
      <c r="K3304" s="9">
        <v>400</v>
      </c>
      <c r="L3304" s="9">
        <v>1506</v>
      </c>
      <c r="M3304" s="5">
        <v>36</v>
      </c>
      <c r="N3304" s="5">
        <v>3</v>
      </c>
      <c r="O3304" s="5">
        <v>20.77</v>
      </c>
      <c r="P3304" s="5">
        <v>214.96</v>
      </c>
      <c r="Q3304" s="2">
        <f t="shared" si="307"/>
        <v>194.19</v>
      </c>
      <c r="R3304" s="5">
        <f t="shared" si="308"/>
        <v>194.19</v>
      </c>
      <c r="S3304" s="11">
        <f t="shared" si="309"/>
        <v>9.3495426095329801</v>
      </c>
      <c r="T3304" s="5">
        <v>2.39</v>
      </c>
      <c r="U3304" s="5">
        <v>0.57999999999999996</v>
      </c>
      <c r="V3304" s="5">
        <v>6.92</v>
      </c>
      <c r="W3304" s="12">
        <f t="shared" si="310"/>
        <v>8.3333333333333329E-2</v>
      </c>
      <c r="X3304" s="2" t="str">
        <f t="shared" si="311"/>
        <v>SCALE</v>
      </c>
      <c r="Y3304" s="22" t="str">
        <f t="shared" si="312"/>
        <v>Mid (301-500)</v>
      </c>
    </row>
    <row r="3305" spans="1:25">
      <c r="A3305" s="2" t="s">
        <v>11062</v>
      </c>
      <c r="B3305" s="2" t="s">
        <v>847</v>
      </c>
      <c r="C3305" s="2" t="s">
        <v>6721</v>
      </c>
      <c r="D3305" s="2" t="s">
        <v>11063</v>
      </c>
      <c r="E3305" s="2" t="s">
        <v>188</v>
      </c>
      <c r="F3305" s="5">
        <v>2100</v>
      </c>
      <c r="G3305" s="2" t="s">
        <v>10981</v>
      </c>
      <c r="H3305" s="2" t="s">
        <v>50</v>
      </c>
      <c r="I3305" s="2" t="s">
        <v>7418</v>
      </c>
      <c r="J3305" s="2" t="s">
        <v>248</v>
      </c>
      <c r="K3305" s="9">
        <v>800</v>
      </c>
      <c r="L3305" s="9">
        <v>1445</v>
      </c>
      <c r="M3305" s="5">
        <v>53</v>
      </c>
      <c r="N3305" s="5">
        <v>0</v>
      </c>
      <c r="O3305" s="5">
        <v>30.74</v>
      </c>
      <c r="P3305" s="5">
        <v>0</v>
      </c>
      <c r="Q3305" s="2">
        <f t="shared" si="307"/>
        <v>-30.74</v>
      </c>
      <c r="R3305" s="5">
        <f t="shared" si="308"/>
        <v>-30.74</v>
      </c>
      <c r="S3305" s="11">
        <f t="shared" si="309"/>
        <v>-1</v>
      </c>
      <c r="T3305" s="5">
        <v>3.67</v>
      </c>
      <c r="U3305" s="5">
        <v>0.57999999999999996</v>
      </c>
      <c r="V3305" s="5">
        <v>0</v>
      </c>
      <c r="W3305" s="12">
        <f t="shared" si="310"/>
        <v>0</v>
      </c>
      <c r="X3305" s="2" t="str">
        <f t="shared" si="311"/>
        <v>PAUSE</v>
      </c>
      <c r="Y3305" s="22" t="str">
        <f t="shared" si="312"/>
        <v>Premium (751-1000)</v>
      </c>
    </row>
    <row r="3306" spans="1:25">
      <c r="A3306" s="2" t="s">
        <v>11064</v>
      </c>
      <c r="B3306" s="2" t="s">
        <v>847</v>
      </c>
      <c r="C3306" s="2" t="s">
        <v>11065</v>
      </c>
      <c r="D3306" s="2" t="s">
        <v>1793</v>
      </c>
      <c r="E3306" s="2" t="s">
        <v>40</v>
      </c>
      <c r="F3306" s="5">
        <v>1730</v>
      </c>
      <c r="G3306" s="2" t="s">
        <v>11066</v>
      </c>
      <c r="H3306" s="2" t="s">
        <v>344</v>
      </c>
      <c r="I3306" s="2" t="s">
        <v>7418</v>
      </c>
      <c r="J3306" s="2" t="s">
        <v>319</v>
      </c>
      <c r="K3306" s="9">
        <v>1000</v>
      </c>
      <c r="L3306" s="9">
        <v>1316</v>
      </c>
      <c r="M3306" s="5">
        <v>25</v>
      </c>
      <c r="N3306" s="5">
        <v>0</v>
      </c>
      <c r="O3306" s="5">
        <v>15.5</v>
      </c>
      <c r="P3306" s="5">
        <v>0</v>
      </c>
      <c r="Q3306" s="2">
        <f t="shared" si="307"/>
        <v>-15.5</v>
      </c>
      <c r="R3306" s="5">
        <f t="shared" si="308"/>
        <v>-15.5</v>
      </c>
      <c r="S3306" s="11">
        <f t="shared" si="309"/>
        <v>-1</v>
      </c>
      <c r="T3306" s="5">
        <v>1.9</v>
      </c>
      <c r="U3306" s="5">
        <v>0.62</v>
      </c>
      <c r="V3306" s="5">
        <v>0</v>
      </c>
      <c r="W3306" s="12">
        <f t="shared" si="310"/>
        <v>0</v>
      </c>
      <c r="X3306" s="2" t="str">
        <f t="shared" si="311"/>
        <v>PAUSE</v>
      </c>
      <c r="Y3306" s="22" t="str">
        <f t="shared" si="312"/>
        <v>Premium (751-1000)</v>
      </c>
    </row>
    <row r="3307" spans="1:25">
      <c r="A3307" s="2" t="s">
        <v>11067</v>
      </c>
      <c r="B3307" s="2" t="s">
        <v>4132</v>
      </c>
      <c r="C3307" s="2" t="s">
        <v>11068</v>
      </c>
      <c r="D3307" s="2" t="s">
        <v>11069</v>
      </c>
      <c r="E3307" s="2" t="s">
        <v>8493</v>
      </c>
      <c r="F3307" s="5">
        <v>3700</v>
      </c>
      <c r="G3307" s="2" t="s">
        <v>11070</v>
      </c>
      <c r="H3307" s="2" t="s">
        <v>102</v>
      </c>
      <c r="I3307" s="2" t="s">
        <v>7418</v>
      </c>
      <c r="J3307" s="2" t="s">
        <v>80</v>
      </c>
      <c r="K3307" s="9">
        <v>100</v>
      </c>
      <c r="L3307" s="9">
        <v>1933</v>
      </c>
      <c r="M3307" s="5">
        <v>67</v>
      </c>
      <c r="N3307" s="5">
        <v>0</v>
      </c>
      <c r="O3307" s="5">
        <v>52.04</v>
      </c>
      <c r="P3307" s="5">
        <v>0</v>
      </c>
      <c r="Q3307" s="2">
        <f t="shared" si="307"/>
        <v>-52.04</v>
      </c>
      <c r="R3307" s="5">
        <f t="shared" si="308"/>
        <v>-52.04</v>
      </c>
      <c r="S3307" s="11">
        <f t="shared" si="309"/>
        <v>-1</v>
      </c>
      <c r="T3307" s="5">
        <v>3.47</v>
      </c>
      <c r="U3307" s="5">
        <v>0.78</v>
      </c>
      <c r="V3307" s="5">
        <v>0</v>
      </c>
      <c r="W3307" s="12">
        <f t="shared" si="310"/>
        <v>0</v>
      </c>
      <c r="X3307" s="2" t="str">
        <f t="shared" si="311"/>
        <v>PAUSE</v>
      </c>
      <c r="Y3307" s="22" t="str">
        <f t="shared" si="312"/>
        <v>Low (100-300)</v>
      </c>
    </row>
    <row r="3308" spans="1:25">
      <c r="A3308" s="2" t="s">
        <v>11071</v>
      </c>
      <c r="B3308" s="2" t="s">
        <v>11072</v>
      </c>
      <c r="C3308" s="2" t="s">
        <v>2683</v>
      </c>
      <c r="D3308" s="2" t="s">
        <v>1886</v>
      </c>
      <c r="E3308" s="2" t="s">
        <v>40</v>
      </c>
      <c r="F3308" s="5">
        <v>3000</v>
      </c>
      <c r="G3308" s="2" t="s">
        <v>11073</v>
      </c>
      <c r="H3308" s="2" t="s">
        <v>167</v>
      </c>
      <c r="I3308" s="2" t="s">
        <v>7418</v>
      </c>
      <c r="J3308" s="2" t="s">
        <v>73</v>
      </c>
      <c r="K3308" s="9">
        <v>700</v>
      </c>
      <c r="L3308" s="9">
        <v>1333</v>
      </c>
      <c r="M3308" s="5">
        <v>49</v>
      </c>
      <c r="N3308" s="5">
        <v>4</v>
      </c>
      <c r="O3308" s="5">
        <v>34.01</v>
      </c>
      <c r="P3308" s="5">
        <v>264.17</v>
      </c>
      <c r="Q3308" s="2">
        <f t="shared" si="307"/>
        <v>230.16000000000003</v>
      </c>
      <c r="R3308" s="5">
        <f t="shared" si="308"/>
        <v>230.16000000000003</v>
      </c>
      <c r="S3308" s="11">
        <f t="shared" si="309"/>
        <v>6.7674213466627471</v>
      </c>
      <c r="T3308" s="5">
        <v>3.68</v>
      </c>
      <c r="U3308" s="5">
        <v>0.69</v>
      </c>
      <c r="V3308" s="5">
        <v>8.5</v>
      </c>
      <c r="W3308" s="12">
        <f t="shared" si="310"/>
        <v>8.1632653061224483E-2</v>
      </c>
      <c r="X3308" s="2" t="str">
        <f t="shared" si="311"/>
        <v>SCALE</v>
      </c>
      <c r="Y3308" s="22" t="str">
        <f t="shared" si="312"/>
        <v>High (501-750)</v>
      </c>
    </row>
    <row r="3309" spans="1:25">
      <c r="A3309" s="2" t="s">
        <v>11074</v>
      </c>
      <c r="B3309" s="2" t="s">
        <v>2195</v>
      </c>
      <c r="C3309" s="2" t="s">
        <v>4103</v>
      </c>
      <c r="D3309" s="2" t="s">
        <v>11075</v>
      </c>
      <c r="E3309" s="2" t="s">
        <v>23</v>
      </c>
      <c r="F3309" s="5">
        <v>1000</v>
      </c>
      <c r="G3309" s="2" t="s">
        <v>11076</v>
      </c>
      <c r="H3309" s="2" t="s">
        <v>50</v>
      </c>
      <c r="I3309" s="2" t="s">
        <v>7418</v>
      </c>
      <c r="J3309" s="2" t="s">
        <v>155</v>
      </c>
      <c r="K3309" s="9">
        <v>600</v>
      </c>
      <c r="L3309" s="9">
        <v>684</v>
      </c>
      <c r="M3309" s="5">
        <v>20</v>
      </c>
      <c r="N3309" s="5">
        <v>0</v>
      </c>
      <c r="O3309" s="5">
        <v>13.08</v>
      </c>
      <c r="P3309" s="5">
        <v>0</v>
      </c>
      <c r="Q3309" s="2">
        <f t="shared" si="307"/>
        <v>-13.08</v>
      </c>
      <c r="R3309" s="5">
        <f t="shared" si="308"/>
        <v>-13.08</v>
      </c>
      <c r="S3309" s="11">
        <f t="shared" si="309"/>
        <v>-1</v>
      </c>
      <c r="T3309" s="5">
        <v>2.92</v>
      </c>
      <c r="U3309" s="5">
        <v>0.65</v>
      </c>
      <c r="V3309" s="5">
        <v>0</v>
      </c>
      <c r="W3309" s="12">
        <f t="shared" si="310"/>
        <v>0</v>
      </c>
      <c r="X3309" s="2" t="str">
        <f t="shared" si="311"/>
        <v>PAUSE</v>
      </c>
      <c r="Y3309" s="22" t="str">
        <f t="shared" si="312"/>
        <v>High (501-750)</v>
      </c>
    </row>
    <row r="3310" spans="1:25">
      <c r="A3310" s="2" t="s">
        <v>11077</v>
      </c>
      <c r="B3310" s="2" t="s">
        <v>11078</v>
      </c>
      <c r="C3310" s="2" t="s">
        <v>573</v>
      </c>
      <c r="D3310" s="2" t="s">
        <v>204</v>
      </c>
      <c r="E3310" s="2" t="s">
        <v>56</v>
      </c>
      <c r="F3310" s="5">
        <v>4600</v>
      </c>
      <c r="G3310" s="2" t="s">
        <v>11079</v>
      </c>
      <c r="H3310" s="2" t="s">
        <v>167</v>
      </c>
      <c r="I3310" s="2" t="s">
        <v>7418</v>
      </c>
      <c r="J3310" s="2" t="s">
        <v>95</v>
      </c>
      <c r="K3310" s="9">
        <v>700</v>
      </c>
      <c r="L3310" s="9">
        <v>590</v>
      </c>
      <c r="M3310" s="5">
        <v>8</v>
      </c>
      <c r="N3310" s="5">
        <v>0</v>
      </c>
      <c r="O3310" s="5">
        <v>3.64</v>
      </c>
      <c r="P3310" s="5">
        <v>0</v>
      </c>
      <c r="Q3310" s="2">
        <f t="shared" si="307"/>
        <v>-3.64</v>
      </c>
      <c r="R3310" s="5">
        <f t="shared" si="308"/>
        <v>-3.64</v>
      </c>
      <c r="S3310" s="11">
        <f t="shared" si="309"/>
        <v>-1</v>
      </c>
      <c r="T3310" s="5">
        <v>1.36</v>
      </c>
      <c r="U3310" s="5">
        <v>0.46</v>
      </c>
      <c r="V3310" s="5">
        <v>0</v>
      </c>
      <c r="W3310" s="12">
        <f t="shared" si="310"/>
        <v>0</v>
      </c>
      <c r="X3310" s="2" t="str">
        <f t="shared" si="311"/>
        <v>PAUSE</v>
      </c>
      <c r="Y3310" s="22" t="str">
        <f t="shared" si="312"/>
        <v>High (501-750)</v>
      </c>
    </row>
    <row r="3311" spans="1:25">
      <c r="A3311" s="2" t="s">
        <v>11080</v>
      </c>
      <c r="B3311" s="2" t="s">
        <v>11081</v>
      </c>
      <c r="C3311" s="2" t="s">
        <v>501</v>
      </c>
      <c r="D3311" s="2" t="s">
        <v>552</v>
      </c>
      <c r="E3311" s="2" t="s">
        <v>222</v>
      </c>
      <c r="F3311" s="5">
        <v>3920</v>
      </c>
      <c r="G3311" s="2" t="s">
        <v>11082</v>
      </c>
      <c r="H3311" s="2" t="s">
        <v>50</v>
      </c>
      <c r="I3311" s="2" t="s">
        <v>7418</v>
      </c>
      <c r="J3311" s="2" t="s">
        <v>59</v>
      </c>
      <c r="K3311" s="9">
        <v>600</v>
      </c>
      <c r="L3311" s="9">
        <v>642</v>
      </c>
      <c r="M3311" s="5">
        <v>14</v>
      </c>
      <c r="N3311" s="5">
        <v>1</v>
      </c>
      <c r="O3311" s="5">
        <v>9.48</v>
      </c>
      <c r="P3311" s="5">
        <v>70.05</v>
      </c>
      <c r="Q3311" s="2">
        <f t="shared" si="307"/>
        <v>60.569999999999993</v>
      </c>
      <c r="R3311" s="5">
        <f t="shared" si="308"/>
        <v>60.569999999999993</v>
      </c>
      <c r="S3311" s="11">
        <f t="shared" si="309"/>
        <v>6.3892405063291129</v>
      </c>
      <c r="T3311" s="5">
        <v>2.1800000000000002</v>
      </c>
      <c r="U3311" s="5">
        <v>0.68</v>
      </c>
      <c r="V3311" s="5">
        <v>9.48</v>
      </c>
      <c r="W3311" s="12">
        <f t="shared" si="310"/>
        <v>7.1428571428571425E-2</v>
      </c>
      <c r="X3311" s="2" t="str">
        <f t="shared" si="311"/>
        <v>SCALE</v>
      </c>
      <c r="Y3311" s="22" t="str">
        <f t="shared" si="312"/>
        <v>High (501-750)</v>
      </c>
    </row>
    <row r="3312" spans="1:25">
      <c r="A3312" s="2" t="s">
        <v>11083</v>
      </c>
      <c r="B3312" s="2" t="s">
        <v>10773</v>
      </c>
      <c r="C3312" s="2" t="s">
        <v>11084</v>
      </c>
      <c r="D3312" s="2" t="s">
        <v>1227</v>
      </c>
      <c r="E3312" s="2" t="s">
        <v>85</v>
      </c>
      <c r="F3312" s="5">
        <v>1950</v>
      </c>
      <c r="G3312" s="2" t="s">
        <v>4568</v>
      </c>
      <c r="H3312" s="2" t="s">
        <v>42</v>
      </c>
      <c r="I3312" s="2" t="s">
        <v>7418</v>
      </c>
      <c r="J3312" s="2" t="s">
        <v>43</v>
      </c>
      <c r="K3312" s="9">
        <v>1000</v>
      </c>
      <c r="L3312" s="9">
        <v>1954</v>
      </c>
      <c r="M3312" s="5">
        <v>37</v>
      </c>
      <c r="N3312" s="5">
        <v>1</v>
      </c>
      <c r="O3312" s="5">
        <v>29.82</v>
      </c>
      <c r="P3312" s="5">
        <v>37.39</v>
      </c>
      <c r="Q3312" s="2">
        <f t="shared" si="307"/>
        <v>7.57</v>
      </c>
      <c r="R3312" s="5">
        <f t="shared" si="308"/>
        <v>7.57</v>
      </c>
      <c r="S3312" s="11">
        <f t="shared" si="309"/>
        <v>0.25385647216633134</v>
      </c>
      <c r="T3312" s="5">
        <v>1.89</v>
      </c>
      <c r="U3312" s="5">
        <v>0.81</v>
      </c>
      <c r="V3312" s="5">
        <v>29.82</v>
      </c>
      <c r="W3312" s="12">
        <f t="shared" si="310"/>
        <v>2.7027027027027029E-2</v>
      </c>
      <c r="X3312" s="2" t="str">
        <f t="shared" si="311"/>
        <v>SCALE</v>
      </c>
      <c r="Y3312" s="22" t="str">
        <f t="shared" si="312"/>
        <v>Premium (751-1000)</v>
      </c>
    </row>
    <row r="3313" spans="1:25">
      <c r="A3313" s="2" t="s">
        <v>11085</v>
      </c>
      <c r="B3313" s="2" t="s">
        <v>924</v>
      </c>
      <c r="C3313" s="2" t="s">
        <v>11086</v>
      </c>
      <c r="D3313" s="2" t="s">
        <v>829</v>
      </c>
      <c r="E3313" s="2" t="s">
        <v>112</v>
      </c>
      <c r="F3313" s="5">
        <v>1653</v>
      </c>
      <c r="G3313" s="2" t="s">
        <v>11087</v>
      </c>
      <c r="H3313" s="2" t="s">
        <v>190</v>
      </c>
      <c r="I3313" s="2" t="s">
        <v>7418</v>
      </c>
      <c r="J3313" s="2" t="s">
        <v>51</v>
      </c>
      <c r="K3313" s="9">
        <v>500</v>
      </c>
      <c r="L3313" s="9">
        <v>1042</v>
      </c>
      <c r="M3313" s="5">
        <v>19</v>
      </c>
      <c r="N3313" s="5">
        <v>0</v>
      </c>
      <c r="O3313" s="5">
        <v>9.5</v>
      </c>
      <c r="P3313" s="5">
        <v>0</v>
      </c>
      <c r="Q3313" s="2">
        <f t="shared" si="307"/>
        <v>-9.5</v>
      </c>
      <c r="R3313" s="5">
        <f t="shared" si="308"/>
        <v>-9.5</v>
      </c>
      <c r="S3313" s="11">
        <f t="shared" si="309"/>
        <v>-1</v>
      </c>
      <c r="T3313" s="5">
        <v>1.82</v>
      </c>
      <c r="U3313" s="5">
        <v>0.5</v>
      </c>
      <c r="V3313" s="5">
        <v>0</v>
      </c>
      <c r="W3313" s="12">
        <f t="shared" si="310"/>
        <v>0</v>
      </c>
      <c r="X3313" s="2" t="str">
        <f t="shared" si="311"/>
        <v>PAUSE</v>
      </c>
      <c r="Y3313" s="22" t="str">
        <f t="shared" si="312"/>
        <v>Mid (301-500)</v>
      </c>
    </row>
    <row r="3314" spans="1:25">
      <c r="A3314" s="2" t="s">
        <v>11088</v>
      </c>
      <c r="B3314" s="2" t="s">
        <v>495</v>
      </c>
      <c r="C3314" s="2" t="s">
        <v>925</v>
      </c>
      <c r="D3314" s="2" t="s">
        <v>3083</v>
      </c>
      <c r="E3314" s="2" t="s">
        <v>635</v>
      </c>
      <c r="F3314" s="5">
        <v>3250</v>
      </c>
      <c r="G3314" s="2" t="s">
        <v>11089</v>
      </c>
      <c r="H3314" s="2" t="s">
        <v>344</v>
      </c>
      <c r="I3314" s="2" t="s">
        <v>7418</v>
      </c>
      <c r="J3314" s="2" t="s">
        <v>27</v>
      </c>
      <c r="K3314" s="9">
        <v>800</v>
      </c>
      <c r="L3314" s="9">
        <v>2170</v>
      </c>
      <c r="M3314" s="5">
        <v>87</v>
      </c>
      <c r="N3314" s="5">
        <v>0</v>
      </c>
      <c r="O3314" s="5">
        <v>56.64</v>
      </c>
      <c r="P3314" s="5">
        <v>0</v>
      </c>
      <c r="Q3314" s="2">
        <f t="shared" si="307"/>
        <v>-56.64</v>
      </c>
      <c r="R3314" s="5">
        <f t="shared" si="308"/>
        <v>-56.64</v>
      </c>
      <c r="S3314" s="11">
        <f t="shared" si="309"/>
        <v>-1</v>
      </c>
      <c r="T3314" s="5">
        <v>4.01</v>
      </c>
      <c r="U3314" s="5">
        <v>0.65</v>
      </c>
      <c r="V3314" s="5">
        <v>0</v>
      </c>
      <c r="W3314" s="12">
        <f t="shared" si="310"/>
        <v>0</v>
      </c>
      <c r="X3314" s="2" t="str">
        <f t="shared" si="311"/>
        <v>PAUSE</v>
      </c>
      <c r="Y3314" s="22" t="str">
        <f t="shared" si="312"/>
        <v>Premium (751-1000)</v>
      </c>
    </row>
    <row r="3315" spans="1:25">
      <c r="A3315" s="2" t="s">
        <v>11090</v>
      </c>
      <c r="B3315" s="2" t="s">
        <v>510</v>
      </c>
      <c r="C3315" s="2" t="s">
        <v>11091</v>
      </c>
      <c r="D3315" s="2" t="s">
        <v>138</v>
      </c>
      <c r="E3315" s="2" t="s">
        <v>40</v>
      </c>
      <c r="F3315" s="5">
        <v>1647</v>
      </c>
      <c r="G3315" s="2" t="s">
        <v>11092</v>
      </c>
      <c r="H3315" s="2" t="s">
        <v>253</v>
      </c>
      <c r="I3315" s="2" t="s">
        <v>7418</v>
      </c>
      <c r="J3315" s="2" t="s">
        <v>699</v>
      </c>
      <c r="K3315" s="9">
        <v>500</v>
      </c>
      <c r="L3315" s="9">
        <v>1260</v>
      </c>
      <c r="M3315" s="5">
        <v>44</v>
      </c>
      <c r="N3315" s="5">
        <v>4</v>
      </c>
      <c r="O3315" s="5">
        <v>35.35</v>
      </c>
      <c r="P3315" s="5">
        <v>293.7</v>
      </c>
      <c r="Q3315" s="2">
        <f t="shared" si="307"/>
        <v>258.34999999999997</v>
      </c>
      <c r="R3315" s="5">
        <f t="shared" si="308"/>
        <v>258.34999999999997</v>
      </c>
      <c r="S3315" s="11">
        <f t="shared" si="309"/>
        <v>7.3083451202263072</v>
      </c>
      <c r="T3315" s="5">
        <v>3.49</v>
      </c>
      <c r="U3315" s="5">
        <v>0.8</v>
      </c>
      <c r="V3315" s="5">
        <v>8.84</v>
      </c>
      <c r="W3315" s="12">
        <f t="shared" si="310"/>
        <v>9.0909090909090912E-2</v>
      </c>
      <c r="X3315" s="2" t="str">
        <f t="shared" si="311"/>
        <v>SCALE</v>
      </c>
      <c r="Y3315" s="22" t="str">
        <f t="shared" si="312"/>
        <v>Mid (301-500)</v>
      </c>
    </row>
    <row r="3316" spans="1:25">
      <c r="A3316" s="2" t="s">
        <v>11093</v>
      </c>
      <c r="B3316" s="2" t="s">
        <v>7777</v>
      </c>
      <c r="C3316" s="2" t="s">
        <v>11094</v>
      </c>
      <c r="D3316" s="2" t="s">
        <v>11095</v>
      </c>
      <c r="E3316" s="2" t="s">
        <v>112</v>
      </c>
      <c r="F3316" s="5">
        <v>3400</v>
      </c>
      <c r="G3316" s="2" t="s">
        <v>11096</v>
      </c>
      <c r="H3316" s="2" t="s">
        <v>50</v>
      </c>
      <c r="I3316" s="2" t="s">
        <v>7418</v>
      </c>
      <c r="J3316" s="2" t="s">
        <v>206</v>
      </c>
      <c r="K3316" s="9">
        <v>500</v>
      </c>
      <c r="L3316" s="9">
        <v>1037</v>
      </c>
      <c r="M3316" s="5">
        <v>24</v>
      </c>
      <c r="N3316" s="5">
        <v>2</v>
      </c>
      <c r="O3316" s="5">
        <v>17.61</v>
      </c>
      <c r="P3316" s="5">
        <v>118.75</v>
      </c>
      <c r="Q3316" s="2">
        <f t="shared" si="307"/>
        <v>101.14</v>
      </c>
      <c r="R3316" s="5">
        <f t="shared" si="308"/>
        <v>101.14</v>
      </c>
      <c r="S3316" s="11">
        <f t="shared" si="309"/>
        <v>5.7433276547416243</v>
      </c>
      <c r="T3316" s="5">
        <v>2.31</v>
      </c>
      <c r="U3316" s="5">
        <v>0.73</v>
      </c>
      <c r="V3316" s="5">
        <v>8.8000000000000007</v>
      </c>
      <c r="W3316" s="12">
        <f t="shared" si="310"/>
        <v>8.3333333333333329E-2</v>
      </c>
      <c r="X3316" s="2" t="str">
        <f t="shared" si="311"/>
        <v>SCALE</v>
      </c>
      <c r="Y3316" s="22" t="str">
        <f t="shared" si="312"/>
        <v>Mid (301-500)</v>
      </c>
    </row>
    <row r="3317" spans="1:25">
      <c r="A3317" s="2" t="s">
        <v>11097</v>
      </c>
      <c r="B3317" s="2" t="s">
        <v>2127</v>
      </c>
      <c r="C3317" s="2" t="s">
        <v>11098</v>
      </c>
      <c r="D3317" s="2" t="s">
        <v>1481</v>
      </c>
      <c r="E3317" s="2" t="s">
        <v>298</v>
      </c>
      <c r="F3317" s="5">
        <v>1250</v>
      </c>
      <c r="G3317" s="2" t="s">
        <v>1053</v>
      </c>
      <c r="H3317" s="2" t="s">
        <v>87</v>
      </c>
      <c r="I3317" s="2" t="s">
        <v>7418</v>
      </c>
      <c r="J3317" s="2" t="s">
        <v>155</v>
      </c>
      <c r="K3317" s="9">
        <v>600</v>
      </c>
      <c r="L3317" s="9">
        <v>2064</v>
      </c>
      <c r="M3317" s="5">
        <v>37</v>
      </c>
      <c r="N3317" s="5">
        <v>1</v>
      </c>
      <c r="O3317" s="5">
        <v>29.24</v>
      </c>
      <c r="P3317" s="5">
        <v>40.01</v>
      </c>
      <c r="Q3317" s="2">
        <f t="shared" si="307"/>
        <v>10.77</v>
      </c>
      <c r="R3317" s="5">
        <f t="shared" si="308"/>
        <v>10.77</v>
      </c>
      <c r="S3317" s="11">
        <f t="shared" si="309"/>
        <v>0.36833105335157318</v>
      </c>
      <c r="T3317" s="5">
        <v>1.79</v>
      </c>
      <c r="U3317" s="5">
        <v>0.79</v>
      </c>
      <c r="V3317" s="5">
        <v>29.24</v>
      </c>
      <c r="W3317" s="12">
        <f t="shared" si="310"/>
        <v>2.7027027027027029E-2</v>
      </c>
      <c r="X3317" s="2" t="str">
        <f t="shared" si="311"/>
        <v>SCALE</v>
      </c>
      <c r="Y3317" s="22" t="str">
        <f t="shared" si="312"/>
        <v>High (501-750)</v>
      </c>
    </row>
    <row r="3318" spans="1:25">
      <c r="A3318" s="2" t="s">
        <v>11099</v>
      </c>
      <c r="B3318" s="2" t="s">
        <v>3093</v>
      </c>
      <c r="C3318" s="2" t="s">
        <v>9435</v>
      </c>
      <c r="D3318" s="2" t="s">
        <v>11100</v>
      </c>
      <c r="E3318" s="2" t="s">
        <v>23</v>
      </c>
      <c r="F3318" s="5">
        <v>1750</v>
      </c>
      <c r="G3318" s="2" t="s">
        <v>11101</v>
      </c>
      <c r="H3318" s="2" t="s">
        <v>266</v>
      </c>
      <c r="I3318" s="2" t="s">
        <v>7418</v>
      </c>
      <c r="J3318" s="2" t="s">
        <v>73</v>
      </c>
      <c r="K3318" s="9">
        <v>600</v>
      </c>
      <c r="L3318" s="9">
        <v>706</v>
      </c>
      <c r="M3318" s="5">
        <v>24</v>
      </c>
      <c r="N3318" s="5">
        <v>2</v>
      </c>
      <c r="O3318" s="5">
        <v>15.39</v>
      </c>
      <c r="P3318" s="5">
        <v>121.85</v>
      </c>
      <c r="Q3318" s="2">
        <f t="shared" si="307"/>
        <v>106.46</v>
      </c>
      <c r="R3318" s="5">
        <f t="shared" si="308"/>
        <v>106.46</v>
      </c>
      <c r="S3318" s="11">
        <f t="shared" si="309"/>
        <v>6.9174788823911628</v>
      </c>
      <c r="T3318" s="5">
        <v>3.4</v>
      </c>
      <c r="U3318" s="5">
        <v>0.64</v>
      </c>
      <c r="V3318" s="5">
        <v>7.7</v>
      </c>
      <c r="W3318" s="12">
        <f t="shared" si="310"/>
        <v>8.3333333333333329E-2</v>
      </c>
      <c r="X3318" s="2" t="str">
        <f t="shared" si="311"/>
        <v>SCALE</v>
      </c>
      <c r="Y3318" s="22" t="str">
        <f t="shared" si="312"/>
        <v>High (501-750)</v>
      </c>
    </row>
    <row r="3319" spans="1:25">
      <c r="A3319" s="2" t="s">
        <v>11102</v>
      </c>
      <c r="B3319" s="2" t="s">
        <v>11103</v>
      </c>
      <c r="C3319" s="2" t="s">
        <v>11104</v>
      </c>
      <c r="D3319" s="2" t="s">
        <v>531</v>
      </c>
      <c r="E3319" s="2" t="s">
        <v>85</v>
      </c>
      <c r="F3319" s="5">
        <v>1063</v>
      </c>
      <c r="G3319" s="2" t="s">
        <v>1148</v>
      </c>
      <c r="H3319" s="2" t="s">
        <v>134</v>
      </c>
      <c r="I3319" s="2" t="s">
        <v>7418</v>
      </c>
      <c r="J3319" s="2" t="s">
        <v>356</v>
      </c>
      <c r="K3319" s="9">
        <v>300</v>
      </c>
      <c r="L3319" s="9">
        <v>1767</v>
      </c>
      <c r="M3319" s="5">
        <v>52</v>
      </c>
      <c r="N3319" s="5">
        <v>5</v>
      </c>
      <c r="O3319" s="5">
        <v>38.92</v>
      </c>
      <c r="P3319" s="5">
        <v>277.41000000000003</v>
      </c>
      <c r="Q3319" s="2">
        <f t="shared" si="307"/>
        <v>238.49</v>
      </c>
      <c r="R3319" s="5">
        <f t="shared" si="308"/>
        <v>238.49</v>
      </c>
      <c r="S3319" s="11">
        <f t="shared" si="309"/>
        <v>6.1276978417266186</v>
      </c>
      <c r="T3319" s="5">
        <v>2.94</v>
      </c>
      <c r="U3319" s="5">
        <v>0.75</v>
      </c>
      <c r="V3319" s="5">
        <v>7.78</v>
      </c>
      <c r="W3319" s="12">
        <f t="shared" si="310"/>
        <v>9.6153846153846159E-2</v>
      </c>
      <c r="X3319" s="2" t="str">
        <f t="shared" si="311"/>
        <v>SCALE</v>
      </c>
      <c r="Y3319" s="22" t="str">
        <f t="shared" si="312"/>
        <v>Low (100-300)</v>
      </c>
    </row>
    <row r="3320" spans="1:25">
      <c r="A3320" s="2" t="s">
        <v>11105</v>
      </c>
      <c r="B3320" s="2" t="s">
        <v>11106</v>
      </c>
      <c r="C3320" s="2" t="s">
        <v>3908</v>
      </c>
      <c r="D3320" s="2" t="s">
        <v>1511</v>
      </c>
      <c r="E3320" s="2" t="s">
        <v>40</v>
      </c>
      <c r="F3320" s="5">
        <v>1300</v>
      </c>
      <c r="G3320" s="2">
        <v>0</v>
      </c>
      <c r="H3320" s="2" t="s">
        <v>58</v>
      </c>
      <c r="I3320" s="2" t="s">
        <v>7418</v>
      </c>
      <c r="J3320" s="2" t="s">
        <v>458</v>
      </c>
      <c r="K3320" s="9">
        <v>1000</v>
      </c>
      <c r="L3320" s="9">
        <v>1428</v>
      </c>
      <c r="M3320" s="5">
        <v>31</v>
      </c>
      <c r="N3320" s="5">
        <v>0</v>
      </c>
      <c r="O3320" s="5">
        <v>24.08</v>
      </c>
      <c r="P3320" s="5">
        <v>0</v>
      </c>
      <c r="Q3320" s="2">
        <f t="shared" si="307"/>
        <v>-24.08</v>
      </c>
      <c r="R3320" s="5">
        <f t="shared" si="308"/>
        <v>-24.08</v>
      </c>
      <c r="S3320" s="11">
        <f t="shared" si="309"/>
        <v>-1</v>
      </c>
      <c r="T3320" s="5">
        <v>2.17</v>
      </c>
      <c r="U3320" s="5">
        <v>0.78</v>
      </c>
      <c r="V3320" s="5">
        <v>0</v>
      </c>
      <c r="W3320" s="12">
        <f t="shared" si="310"/>
        <v>0</v>
      </c>
      <c r="X3320" s="2" t="str">
        <f t="shared" si="311"/>
        <v>PAUSE</v>
      </c>
      <c r="Y3320" s="22" t="str">
        <f t="shared" si="312"/>
        <v>Premium (751-1000)</v>
      </c>
    </row>
    <row r="3321" spans="1:25">
      <c r="A3321" s="2" t="s">
        <v>11107</v>
      </c>
      <c r="B3321" s="2" t="s">
        <v>5672</v>
      </c>
      <c r="C3321" s="2" t="s">
        <v>11108</v>
      </c>
      <c r="D3321" s="2" t="s">
        <v>11109</v>
      </c>
      <c r="E3321" s="2" t="s">
        <v>23</v>
      </c>
      <c r="F3321" s="5">
        <v>3200</v>
      </c>
      <c r="G3321" s="2" t="s">
        <v>11110</v>
      </c>
      <c r="H3321" s="2" t="s">
        <v>72</v>
      </c>
      <c r="I3321" s="2" t="s">
        <v>7418</v>
      </c>
      <c r="J3321" s="2" t="s">
        <v>293</v>
      </c>
      <c r="K3321" s="9">
        <v>300</v>
      </c>
      <c r="L3321" s="9">
        <v>2063</v>
      </c>
      <c r="M3321" s="5">
        <v>77</v>
      </c>
      <c r="N3321" s="5">
        <v>0</v>
      </c>
      <c r="O3321" s="5">
        <v>48.15</v>
      </c>
      <c r="P3321" s="5">
        <v>0</v>
      </c>
      <c r="Q3321" s="2">
        <f t="shared" si="307"/>
        <v>-48.15</v>
      </c>
      <c r="R3321" s="5">
        <f t="shared" si="308"/>
        <v>-48.15</v>
      </c>
      <c r="S3321" s="11">
        <f t="shared" si="309"/>
        <v>-1</v>
      </c>
      <c r="T3321" s="5">
        <v>3.73</v>
      </c>
      <c r="U3321" s="5">
        <v>0.63</v>
      </c>
      <c r="V3321" s="5">
        <v>0</v>
      </c>
      <c r="W3321" s="12">
        <f t="shared" si="310"/>
        <v>0</v>
      </c>
      <c r="X3321" s="2" t="str">
        <f t="shared" si="311"/>
        <v>PAUSE</v>
      </c>
      <c r="Y3321" s="22" t="str">
        <f t="shared" si="312"/>
        <v>Low (100-300)</v>
      </c>
    </row>
    <row r="3322" spans="1:25">
      <c r="A3322" s="2" t="s">
        <v>11111</v>
      </c>
      <c r="B3322" s="2" t="s">
        <v>7497</v>
      </c>
      <c r="C3322" s="2" t="s">
        <v>5996</v>
      </c>
      <c r="D3322" s="2" t="s">
        <v>1336</v>
      </c>
      <c r="E3322" s="2" t="s">
        <v>56</v>
      </c>
      <c r="F3322" s="5">
        <v>1352</v>
      </c>
      <c r="G3322" s="2" t="s">
        <v>6568</v>
      </c>
      <c r="H3322" s="2" t="s">
        <v>167</v>
      </c>
      <c r="I3322" s="2" t="s">
        <v>7418</v>
      </c>
      <c r="J3322" s="2" t="s">
        <v>95</v>
      </c>
      <c r="K3322" s="9">
        <v>800</v>
      </c>
      <c r="L3322" s="9">
        <v>831</v>
      </c>
      <c r="M3322" s="5">
        <v>36</v>
      </c>
      <c r="N3322" s="5">
        <v>3</v>
      </c>
      <c r="O3322" s="5">
        <v>15.85</v>
      </c>
      <c r="P3322" s="5">
        <v>191.93</v>
      </c>
      <c r="Q3322" s="2">
        <f t="shared" si="307"/>
        <v>176.08</v>
      </c>
      <c r="R3322" s="5">
        <f t="shared" si="308"/>
        <v>176.08</v>
      </c>
      <c r="S3322" s="11">
        <f t="shared" si="309"/>
        <v>11.109148264984228</v>
      </c>
      <c r="T3322" s="5">
        <v>4.33</v>
      </c>
      <c r="U3322" s="5">
        <v>0.44</v>
      </c>
      <c r="V3322" s="5">
        <v>5.28</v>
      </c>
      <c r="W3322" s="12">
        <f t="shared" si="310"/>
        <v>8.3333333333333329E-2</v>
      </c>
      <c r="X3322" s="2" t="str">
        <f t="shared" si="311"/>
        <v>SCALE</v>
      </c>
      <c r="Y3322" s="22" t="str">
        <f t="shared" si="312"/>
        <v>Premium (751-1000)</v>
      </c>
    </row>
    <row r="3323" spans="1:25">
      <c r="A3323" s="2" t="s">
        <v>11112</v>
      </c>
      <c r="B3323" s="2" t="s">
        <v>3513</v>
      </c>
      <c r="C3323" s="2" t="s">
        <v>83</v>
      </c>
      <c r="D3323" s="2" t="s">
        <v>1065</v>
      </c>
      <c r="E3323" s="2" t="s">
        <v>125</v>
      </c>
      <c r="F3323" s="5">
        <v>4500</v>
      </c>
      <c r="G3323" s="2" t="s">
        <v>11113</v>
      </c>
      <c r="H3323" s="2" t="s">
        <v>102</v>
      </c>
      <c r="I3323" s="2" t="s">
        <v>7418</v>
      </c>
      <c r="J3323" s="2" t="s">
        <v>177</v>
      </c>
      <c r="K3323" s="9">
        <v>1000</v>
      </c>
      <c r="L3323" s="9">
        <v>2467</v>
      </c>
      <c r="M3323" s="5">
        <v>78</v>
      </c>
      <c r="N3323" s="5">
        <v>2</v>
      </c>
      <c r="O3323" s="5">
        <v>38.04</v>
      </c>
      <c r="P3323" s="5">
        <v>76.150000000000006</v>
      </c>
      <c r="Q3323" s="2">
        <f t="shared" si="307"/>
        <v>38.110000000000007</v>
      </c>
      <c r="R3323" s="5">
        <f t="shared" si="308"/>
        <v>38.110000000000007</v>
      </c>
      <c r="S3323" s="11">
        <f t="shared" si="309"/>
        <v>1.0018401682439539</v>
      </c>
      <c r="T3323" s="5">
        <v>3.16</v>
      </c>
      <c r="U3323" s="5">
        <v>0.49</v>
      </c>
      <c r="V3323" s="5">
        <v>19.02</v>
      </c>
      <c r="W3323" s="12">
        <f t="shared" si="310"/>
        <v>2.564102564102564E-2</v>
      </c>
      <c r="X3323" s="2" t="str">
        <f t="shared" si="311"/>
        <v>SCALE</v>
      </c>
      <c r="Y3323" s="22" t="str">
        <f t="shared" si="312"/>
        <v>Premium (751-1000)</v>
      </c>
    </row>
    <row r="3324" spans="1:25">
      <c r="A3324" s="2" t="s">
        <v>11114</v>
      </c>
      <c r="B3324" s="2" t="s">
        <v>878</v>
      </c>
      <c r="C3324" s="2" t="s">
        <v>11115</v>
      </c>
      <c r="D3324" s="2" t="s">
        <v>896</v>
      </c>
      <c r="E3324" s="2" t="s">
        <v>1001</v>
      </c>
      <c r="F3324" s="5">
        <v>2167</v>
      </c>
      <c r="G3324" s="2" t="s">
        <v>11116</v>
      </c>
      <c r="H3324" s="2" t="s">
        <v>94</v>
      </c>
      <c r="I3324" s="2" t="s">
        <v>7418</v>
      </c>
      <c r="J3324" s="2" t="s">
        <v>127</v>
      </c>
      <c r="K3324" s="9">
        <v>100</v>
      </c>
      <c r="L3324" s="9">
        <v>1718</v>
      </c>
      <c r="M3324" s="5">
        <v>33</v>
      </c>
      <c r="N3324" s="5">
        <v>3</v>
      </c>
      <c r="O3324" s="5">
        <v>17.66</v>
      </c>
      <c r="P3324" s="5">
        <v>172.87</v>
      </c>
      <c r="Q3324" s="2">
        <f t="shared" si="307"/>
        <v>155.21</v>
      </c>
      <c r="R3324" s="5">
        <f t="shared" si="308"/>
        <v>155.21</v>
      </c>
      <c r="S3324" s="11">
        <f t="shared" si="309"/>
        <v>8.788788221970556</v>
      </c>
      <c r="T3324" s="5">
        <v>1.92</v>
      </c>
      <c r="U3324" s="5">
        <v>0.54</v>
      </c>
      <c r="V3324" s="5">
        <v>5.89</v>
      </c>
      <c r="W3324" s="12">
        <f t="shared" si="310"/>
        <v>9.0909090909090912E-2</v>
      </c>
      <c r="X3324" s="2" t="str">
        <f t="shared" si="311"/>
        <v>SCALE</v>
      </c>
      <c r="Y3324" s="22" t="str">
        <f t="shared" si="312"/>
        <v>Low (100-300)</v>
      </c>
    </row>
    <row r="3325" spans="1:25">
      <c r="A3325" s="2" t="s">
        <v>11117</v>
      </c>
      <c r="B3325" s="2" t="s">
        <v>6816</v>
      </c>
      <c r="C3325" s="2" t="s">
        <v>11118</v>
      </c>
      <c r="D3325" s="2" t="s">
        <v>11119</v>
      </c>
      <c r="E3325" s="2" t="s">
        <v>188</v>
      </c>
      <c r="F3325" s="5">
        <v>2650</v>
      </c>
      <c r="G3325" s="2" t="s">
        <v>7415</v>
      </c>
      <c r="H3325" s="2" t="s">
        <v>312</v>
      </c>
      <c r="I3325" s="2" t="s">
        <v>7418</v>
      </c>
      <c r="J3325" s="2" t="s">
        <v>80</v>
      </c>
      <c r="K3325" s="9">
        <v>300</v>
      </c>
      <c r="L3325" s="9">
        <v>1848</v>
      </c>
      <c r="M3325" s="5">
        <v>56</v>
      </c>
      <c r="N3325" s="5">
        <v>0</v>
      </c>
      <c r="O3325" s="5">
        <v>31.34</v>
      </c>
      <c r="P3325" s="5">
        <v>0</v>
      </c>
      <c r="Q3325" s="2">
        <f t="shared" si="307"/>
        <v>-31.34</v>
      </c>
      <c r="R3325" s="5">
        <f t="shared" si="308"/>
        <v>-31.34</v>
      </c>
      <c r="S3325" s="11">
        <f t="shared" si="309"/>
        <v>-1</v>
      </c>
      <c r="T3325" s="5">
        <v>3.03</v>
      </c>
      <c r="U3325" s="5">
        <v>0.56000000000000005</v>
      </c>
      <c r="V3325" s="5">
        <v>0</v>
      </c>
      <c r="W3325" s="12">
        <f t="shared" si="310"/>
        <v>0</v>
      </c>
      <c r="X3325" s="2" t="str">
        <f t="shared" si="311"/>
        <v>PAUSE</v>
      </c>
      <c r="Y3325" s="22" t="str">
        <f t="shared" si="312"/>
        <v>Low (100-300)</v>
      </c>
    </row>
    <row r="3326" spans="1:25">
      <c r="A3326" s="2" t="s">
        <v>11120</v>
      </c>
      <c r="B3326" s="2" t="s">
        <v>5004</v>
      </c>
      <c r="C3326" s="2" t="s">
        <v>6019</v>
      </c>
      <c r="D3326" s="2" t="s">
        <v>11121</v>
      </c>
      <c r="E3326" s="2" t="s">
        <v>118</v>
      </c>
      <c r="F3326" s="5">
        <v>1950</v>
      </c>
      <c r="G3326" s="2" t="s">
        <v>11122</v>
      </c>
      <c r="H3326" s="2" t="s">
        <v>102</v>
      </c>
      <c r="I3326" s="2" t="s">
        <v>7418</v>
      </c>
      <c r="J3326" s="2" t="s">
        <v>206</v>
      </c>
      <c r="K3326" s="9">
        <v>800</v>
      </c>
      <c r="L3326" s="9">
        <v>1345</v>
      </c>
      <c r="M3326" s="5">
        <v>23</v>
      </c>
      <c r="N3326" s="5">
        <v>0</v>
      </c>
      <c r="O3326" s="5">
        <v>16.32</v>
      </c>
      <c r="P3326" s="5">
        <v>0</v>
      </c>
      <c r="Q3326" s="2">
        <f t="shared" si="307"/>
        <v>-16.32</v>
      </c>
      <c r="R3326" s="5">
        <f t="shared" si="308"/>
        <v>-16.32</v>
      </c>
      <c r="S3326" s="11">
        <f t="shared" si="309"/>
        <v>-1</v>
      </c>
      <c r="T3326" s="5">
        <v>1.71</v>
      </c>
      <c r="U3326" s="5">
        <v>0.71</v>
      </c>
      <c r="V3326" s="5">
        <v>0</v>
      </c>
      <c r="W3326" s="12">
        <f t="shared" si="310"/>
        <v>0</v>
      </c>
      <c r="X3326" s="2" t="str">
        <f t="shared" si="311"/>
        <v>PAUSE</v>
      </c>
      <c r="Y3326" s="22" t="str">
        <f t="shared" si="312"/>
        <v>Premium (751-1000)</v>
      </c>
    </row>
    <row r="3327" spans="1:25">
      <c r="A3327" s="2" t="s">
        <v>11123</v>
      </c>
      <c r="B3327" s="2" t="s">
        <v>475</v>
      </c>
      <c r="C3327" s="2" t="s">
        <v>11124</v>
      </c>
      <c r="D3327" s="2" t="s">
        <v>901</v>
      </c>
      <c r="E3327" s="2" t="s">
        <v>337</v>
      </c>
      <c r="F3327" s="5">
        <v>2167</v>
      </c>
      <c r="G3327" s="2" t="s">
        <v>11125</v>
      </c>
      <c r="H3327" s="2" t="s">
        <v>87</v>
      </c>
      <c r="I3327" s="2" t="s">
        <v>7418</v>
      </c>
      <c r="J3327" s="2" t="s">
        <v>73</v>
      </c>
      <c r="K3327" s="9">
        <v>200</v>
      </c>
      <c r="L3327" s="9">
        <v>815</v>
      </c>
      <c r="M3327" s="5">
        <v>32</v>
      </c>
      <c r="N3327" s="5">
        <v>0</v>
      </c>
      <c r="O3327" s="5">
        <v>16.559999999999999</v>
      </c>
      <c r="P3327" s="5">
        <v>0</v>
      </c>
      <c r="Q3327" s="2">
        <f t="shared" si="307"/>
        <v>-16.559999999999999</v>
      </c>
      <c r="R3327" s="5">
        <f t="shared" si="308"/>
        <v>-16.559999999999999</v>
      </c>
      <c r="S3327" s="11">
        <f t="shared" si="309"/>
        <v>-1</v>
      </c>
      <c r="T3327" s="5">
        <v>3.93</v>
      </c>
      <c r="U3327" s="5">
        <v>0.52</v>
      </c>
      <c r="V3327" s="5">
        <v>0</v>
      </c>
      <c r="W3327" s="12">
        <f t="shared" si="310"/>
        <v>0</v>
      </c>
      <c r="X3327" s="2" t="str">
        <f t="shared" si="311"/>
        <v>PAUSE</v>
      </c>
      <c r="Y3327" s="22" t="str">
        <f t="shared" si="312"/>
        <v>Low (100-300)</v>
      </c>
    </row>
    <row r="3328" spans="1:25">
      <c r="A3328" s="2" t="s">
        <v>11126</v>
      </c>
      <c r="B3328" s="2" t="s">
        <v>1904</v>
      </c>
      <c r="C3328" s="2" t="s">
        <v>11127</v>
      </c>
      <c r="D3328" s="2" t="s">
        <v>602</v>
      </c>
      <c r="E3328" s="2" t="s">
        <v>40</v>
      </c>
      <c r="F3328" s="5">
        <v>3792</v>
      </c>
      <c r="G3328" s="2" t="s">
        <v>11128</v>
      </c>
      <c r="H3328" s="2" t="s">
        <v>134</v>
      </c>
      <c r="I3328" s="2" t="s">
        <v>7418</v>
      </c>
      <c r="J3328" s="2" t="s">
        <v>206</v>
      </c>
      <c r="K3328" s="9">
        <v>300</v>
      </c>
      <c r="L3328" s="9">
        <v>2300</v>
      </c>
      <c r="M3328" s="5">
        <v>37</v>
      </c>
      <c r="N3328" s="5">
        <v>1</v>
      </c>
      <c r="O3328" s="5">
        <v>27.01</v>
      </c>
      <c r="P3328" s="5">
        <v>51.42</v>
      </c>
      <c r="Q3328" s="2">
        <f t="shared" si="307"/>
        <v>24.41</v>
      </c>
      <c r="R3328" s="5">
        <f t="shared" si="308"/>
        <v>24.41</v>
      </c>
      <c r="S3328" s="11">
        <f t="shared" si="309"/>
        <v>0.90373935579415032</v>
      </c>
      <c r="T3328" s="5">
        <v>1.61</v>
      </c>
      <c r="U3328" s="5">
        <v>0.73</v>
      </c>
      <c r="V3328" s="5">
        <v>27.01</v>
      </c>
      <c r="W3328" s="12">
        <f t="shared" si="310"/>
        <v>2.7027027027027029E-2</v>
      </c>
      <c r="X3328" s="2" t="str">
        <f t="shared" si="311"/>
        <v>SCALE</v>
      </c>
      <c r="Y3328" s="22" t="str">
        <f t="shared" si="312"/>
        <v>Low (100-300)</v>
      </c>
    </row>
    <row r="3329" spans="1:25">
      <c r="A3329" s="2" t="s">
        <v>11129</v>
      </c>
      <c r="B3329" s="2" t="s">
        <v>11130</v>
      </c>
      <c r="C3329" s="2" t="s">
        <v>11131</v>
      </c>
      <c r="D3329" s="2" t="s">
        <v>11132</v>
      </c>
      <c r="E3329" s="2" t="s">
        <v>281</v>
      </c>
      <c r="F3329" s="5">
        <v>3750</v>
      </c>
      <c r="G3329" s="2" t="s">
        <v>11133</v>
      </c>
      <c r="H3329" s="2" t="s">
        <v>34</v>
      </c>
      <c r="I3329" s="2" t="s">
        <v>7418</v>
      </c>
      <c r="J3329" s="2" t="s">
        <v>206</v>
      </c>
      <c r="K3329" s="9">
        <v>800</v>
      </c>
      <c r="L3329" s="9">
        <v>1489</v>
      </c>
      <c r="M3329" s="5">
        <v>39</v>
      </c>
      <c r="N3329" s="5">
        <v>0</v>
      </c>
      <c r="O3329" s="5">
        <v>21.97</v>
      </c>
      <c r="P3329" s="5">
        <v>0</v>
      </c>
      <c r="Q3329" s="2">
        <f t="shared" si="307"/>
        <v>-21.97</v>
      </c>
      <c r="R3329" s="5">
        <f t="shared" si="308"/>
        <v>-21.97</v>
      </c>
      <c r="S3329" s="11">
        <f t="shared" si="309"/>
        <v>-1</v>
      </c>
      <c r="T3329" s="5">
        <v>2.62</v>
      </c>
      <c r="U3329" s="5">
        <v>0.56000000000000005</v>
      </c>
      <c r="V3329" s="5">
        <v>0</v>
      </c>
      <c r="W3329" s="12">
        <f t="shared" si="310"/>
        <v>0</v>
      </c>
      <c r="X3329" s="2" t="str">
        <f t="shared" si="311"/>
        <v>PAUSE</v>
      </c>
      <c r="Y3329" s="22" t="str">
        <f t="shared" si="312"/>
        <v>Premium (751-1000)</v>
      </c>
    </row>
    <row r="3330" spans="1:25">
      <c r="A3330" s="2" t="s">
        <v>11134</v>
      </c>
      <c r="B3330" s="2" t="s">
        <v>1562</v>
      </c>
      <c r="C3330" s="2" t="s">
        <v>11135</v>
      </c>
      <c r="D3330" s="2" t="s">
        <v>1784</v>
      </c>
      <c r="E3330" s="2" t="s">
        <v>40</v>
      </c>
      <c r="F3330" s="5">
        <v>2600</v>
      </c>
      <c r="G3330" s="2" t="s">
        <v>11136</v>
      </c>
      <c r="H3330" s="2" t="s">
        <v>65</v>
      </c>
      <c r="I3330" s="2" t="s">
        <v>7418</v>
      </c>
      <c r="J3330" s="2" t="s">
        <v>300</v>
      </c>
      <c r="K3330" s="9">
        <v>100</v>
      </c>
      <c r="L3330" s="9">
        <v>1791</v>
      </c>
      <c r="M3330" s="5">
        <v>62</v>
      </c>
      <c r="N3330" s="5">
        <v>1</v>
      </c>
      <c r="O3330" s="5">
        <v>44.5</v>
      </c>
      <c r="P3330" s="5">
        <v>48.12</v>
      </c>
      <c r="Q3330" s="2">
        <f t="shared" si="307"/>
        <v>3.6199999999999974</v>
      </c>
      <c r="R3330" s="5">
        <f t="shared" si="308"/>
        <v>3.6199999999999974</v>
      </c>
      <c r="S3330" s="11">
        <f t="shared" si="309"/>
        <v>8.1348314606741509E-2</v>
      </c>
      <c r="T3330" s="5">
        <v>3.46</v>
      </c>
      <c r="U3330" s="5">
        <v>0.72</v>
      </c>
      <c r="V3330" s="5">
        <v>44.5</v>
      </c>
      <c r="W3330" s="12">
        <f t="shared" si="310"/>
        <v>1.6129032258064516E-2</v>
      </c>
      <c r="X3330" s="2" t="str">
        <f t="shared" si="311"/>
        <v>SCALE</v>
      </c>
      <c r="Y3330" s="22" t="str">
        <f t="shared" si="312"/>
        <v>Low (100-300)</v>
      </c>
    </row>
    <row r="3331" spans="1:25">
      <c r="A3331" s="2" t="s">
        <v>11137</v>
      </c>
      <c r="B3331" s="2" t="s">
        <v>758</v>
      </c>
      <c r="C3331" s="2" t="s">
        <v>1745</v>
      </c>
      <c r="D3331" s="2" t="s">
        <v>99</v>
      </c>
      <c r="E3331" s="2" t="s">
        <v>100</v>
      </c>
      <c r="F3331" s="5">
        <v>4000</v>
      </c>
      <c r="G3331" s="2" t="s">
        <v>8073</v>
      </c>
      <c r="H3331" s="2" t="s">
        <v>25</v>
      </c>
      <c r="I3331" s="2" t="s">
        <v>7418</v>
      </c>
      <c r="J3331" s="2" t="s">
        <v>177</v>
      </c>
      <c r="K3331" s="9">
        <v>700</v>
      </c>
      <c r="L3331" s="9">
        <v>2454</v>
      </c>
      <c r="M3331" s="5">
        <v>50</v>
      </c>
      <c r="N3331" s="5">
        <v>1</v>
      </c>
      <c r="O3331" s="5">
        <v>20.13</v>
      </c>
      <c r="P3331" s="5">
        <v>49.81</v>
      </c>
      <c r="Q3331" s="2">
        <f t="shared" si="307"/>
        <v>29.680000000000003</v>
      </c>
      <c r="R3331" s="5">
        <f t="shared" si="308"/>
        <v>29.680000000000003</v>
      </c>
      <c r="S3331" s="11">
        <f t="shared" si="309"/>
        <v>1.4744162940884256</v>
      </c>
      <c r="T3331" s="5">
        <v>2.04</v>
      </c>
      <c r="U3331" s="5">
        <v>0.4</v>
      </c>
      <c r="V3331" s="5">
        <v>20.13</v>
      </c>
      <c r="W3331" s="12">
        <f t="shared" si="310"/>
        <v>0.02</v>
      </c>
      <c r="X3331" s="2" t="str">
        <f t="shared" si="311"/>
        <v>SCALE</v>
      </c>
      <c r="Y3331" s="22" t="str">
        <f t="shared" si="312"/>
        <v>High (501-750)</v>
      </c>
    </row>
    <row r="3332" spans="1:25">
      <c r="A3332" s="2" t="s">
        <v>11138</v>
      </c>
      <c r="B3332" s="2" t="s">
        <v>847</v>
      </c>
      <c r="C3332" s="2" t="s">
        <v>11139</v>
      </c>
      <c r="D3332" s="2" t="s">
        <v>3932</v>
      </c>
      <c r="E3332" s="2" t="s">
        <v>112</v>
      </c>
      <c r="F3332" s="5">
        <v>4600</v>
      </c>
      <c r="G3332" s="2" t="s">
        <v>11140</v>
      </c>
      <c r="H3332" s="2" t="s">
        <v>50</v>
      </c>
      <c r="I3332" s="2" t="s">
        <v>7418</v>
      </c>
      <c r="J3332" s="2" t="s">
        <v>120</v>
      </c>
      <c r="K3332" s="9">
        <v>700</v>
      </c>
      <c r="L3332" s="9">
        <v>802</v>
      </c>
      <c r="M3332" s="5">
        <v>24</v>
      </c>
      <c r="N3332" s="5">
        <v>0</v>
      </c>
      <c r="O3332" s="5">
        <v>16.53</v>
      </c>
      <c r="P3332" s="5">
        <v>0</v>
      </c>
      <c r="Q3332" s="2">
        <f t="shared" si="307"/>
        <v>-16.53</v>
      </c>
      <c r="R3332" s="5">
        <f t="shared" si="308"/>
        <v>-16.53</v>
      </c>
      <c r="S3332" s="11">
        <f t="shared" si="309"/>
        <v>-1</v>
      </c>
      <c r="T3332" s="5">
        <v>2.99</v>
      </c>
      <c r="U3332" s="5">
        <v>0.69</v>
      </c>
      <c r="V3332" s="5">
        <v>0</v>
      </c>
      <c r="W3332" s="12">
        <f t="shared" si="310"/>
        <v>0</v>
      </c>
      <c r="X3332" s="2" t="str">
        <f t="shared" si="311"/>
        <v>PAUSE</v>
      </c>
      <c r="Y3332" s="22" t="str">
        <f t="shared" si="312"/>
        <v>High (501-750)</v>
      </c>
    </row>
    <row r="3333" spans="1:25">
      <c r="A3333" s="2" t="s">
        <v>11141</v>
      </c>
      <c r="B3333" s="2" t="s">
        <v>11142</v>
      </c>
      <c r="C3333" s="2" t="s">
        <v>9962</v>
      </c>
      <c r="D3333" s="2" t="s">
        <v>11143</v>
      </c>
      <c r="E3333" s="2" t="s">
        <v>40</v>
      </c>
      <c r="F3333" s="5">
        <v>1900</v>
      </c>
      <c r="G3333" s="2" t="s">
        <v>11144</v>
      </c>
      <c r="H3333" s="2" t="s">
        <v>94</v>
      </c>
      <c r="I3333" s="2" t="s">
        <v>7418</v>
      </c>
      <c r="J3333" s="2" t="s">
        <v>162</v>
      </c>
      <c r="K3333" s="9">
        <v>700</v>
      </c>
      <c r="L3333" s="9">
        <v>1189</v>
      </c>
      <c r="M3333" s="5">
        <v>40</v>
      </c>
      <c r="N3333" s="5">
        <v>0</v>
      </c>
      <c r="O3333" s="5">
        <v>28.19</v>
      </c>
      <c r="P3333" s="5">
        <v>0</v>
      </c>
      <c r="Q3333" s="2">
        <f t="shared" si="307"/>
        <v>-28.19</v>
      </c>
      <c r="R3333" s="5">
        <f t="shared" si="308"/>
        <v>-28.19</v>
      </c>
      <c r="S3333" s="11">
        <f t="shared" si="309"/>
        <v>-1</v>
      </c>
      <c r="T3333" s="5">
        <v>3.36</v>
      </c>
      <c r="U3333" s="5">
        <v>0.7</v>
      </c>
      <c r="V3333" s="5">
        <v>0</v>
      </c>
      <c r="W3333" s="12">
        <f t="shared" si="310"/>
        <v>0</v>
      </c>
      <c r="X3333" s="2" t="str">
        <f t="shared" si="311"/>
        <v>PAUSE</v>
      </c>
      <c r="Y3333" s="22" t="str">
        <f t="shared" si="312"/>
        <v>High (501-750)</v>
      </c>
    </row>
    <row r="3334" spans="1:25">
      <c r="A3334" s="2" t="s">
        <v>11145</v>
      </c>
      <c r="B3334" s="2" t="s">
        <v>748</v>
      </c>
      <c r="C3334" s="2" t="s">
        <v>8470</v>
      </c>
      <c r="D3334" s="2" t="s">
        <v>1190</v>
      </c>
      <c r="E3334" s="2" t="s">
        <v>112</v>
      </c>
      <c r="F3334" s="5">
        <v>2200</v>
      </c>
      <c r="G3334" s="2" t="s">
        <v>11146</v>
      </c>
      <c r="H3334" s="2" t="s">
        <v>312</v>
      </c>
      <c r="I3334" s="2" t="s">
        <v>7418</v>
      </c>
      <c r="J3334" s="2" t="s">
        <v>35</v>
      </c>
      <c r="K3334" s="9">
        <v>100</v>
      </c>
      <c r="L3334" s="9">
        <v>1745</v>
      </c>
      <c r="M3334" s="5">
        <v>32</v>
      </c>
      <c r="N3334" s="5">
        <v>0</v>
      </c>
      <c r="O3334" s="5">
        <v>25.07</v>
      </c>
      <c r="P3334" s="5">
        <v>0</v>
      </c>
      <c r="Q3334" s="2">
        <f t="shared" si="307"/>
        <v>-25.07</v>
      </c>
      <c r="R3334" s="5">
        <f t="shared" si="308"/>
        <v>-25.07</v>
      </c>
      <c r="S3334" s="11">
        <f t="shared" si="309"/>
        <v>-1</v>
      </c>
      <c r="T3334" s="5">
        <v>1.83</v>
      </c>
      <c r="U3334" s="5">
        <v>0.78</v>
      </c>
      <c r="V3334" s="5">
        <v>0</v>
      </c>
      <c r="W3334" s="12">
        <f t="shared" si="310"/>
        <v>0</v>
      </c>
      <c r="X3334" s="2" t="str">
        <f t="shared" si="311"/>
        <v>PAUSE</v>
      </c>
      <c r="Y3334" s="22" t="str">
        <f t="shared" si="312"/>
        <v>Low (100-300)</v>
      </c>
    </row>
    <row r="3335" spans="1:25">
      <c r="A3335" s="2" t="s">
        <v>11147</v>
      </c>
      <c r="B3335" s="2" t="s">
        <v>696</v>
      </c>
      <c r="C3335" s="2" t="s">
        <v>4340</v>
      </c>
      <c r="D3335" s="2" t="s">
        <v>117</v>
      </c>
      <c r="E3335" s="2" t="s">
        <v>118</v>
      </c>
      <c r="F3335" s="5">
        <v>4000</v>
      </c>
      <c r="G3335" s="2" t="s">
        <v>11148</v>
      </c>
      <c r="H3335" s="2" t="s">
        <v>87</v>
      </c>
      <c r="I3335" s="2" t="s">
        <v>7418</v>
      </c>
      <c r="J3335" s="2" t="s">
        <v>217</v>
      </c>
      <c r="K3335" s="9">
        <v>600</v>
      </c>
      <c r="L3335" s="9">
        <v>1520</v>
      </c>
      <c r="M3335" s="5">
        <v>36</v>
      </c>
      <c r="N3335" s="5">
        <v>3</v>
      </c>
      <c r="O3335" s="5">
        <v>20.010000000000002</v>
      </c>
      <c r="P3335" s="5">
        <v>212.15</v>
      </c>
      <c r="Q3335" s="2">
        <f t="shared" si="307"/>
        <v>192.14000000000001</v>
      </c>
      <c r="R3335" s="5">
        <f t="shared" si="308"/>
        <v>192.14000000000001</v>
      </c>
      <c r="S3335" s="11">
        <f t="shared" si="309"/>
        <v>9.602198900549725</v>
      </c>
      <c r="T3335" s="5">
        <v>2.37</v>
      </c>
      <c r="U3335" s="5">
        <v>0.56000000000000005</v>
      </c>
      <c r="V3335" s="5">
        <v>6.67</v>
      </c>
      <c r="W3335" s="12">
        <f t="shared" si="310"/>
        <v>8.3333333333333329E-2</v>
      </c>
      <c r="X3335" s="2" t="str">
        <f t="shared" si="311"/>
        <v>SCALE</v>
      </c>
      <c r="Y3335" s="22" t="str">
        <f t="shared" si="312"/>
        <v>High (501-750)</v>
      </c>
    </row>
    <row r="3336" spans="1:25">
      <c r="A3336" s="2" t="s">
        <v>11149</v>
      </c>
      <c r="B3336" s="2" t="s">
        <v>1866</v>
      </c>
      <c r="C3336" s="2" t="s">
        <v>787</v>
      </c>
      <c r="D3336" s="2" t="s">
        <v>6139</v>
      </c>
      <c r="E3336" s="2" t="s">
        <v>56</v>
      </c>
      <c r="F3336" s="5">
        <v>3500</v>
      </c>
      <c r="G3336" s="2" t="s">
        <v>11150</v>
      </c>
      <c r="H3336" s="2" t="s">
        <v>266</v>
      </c>
      <c r="I3336" s="2" t="s">
        <v>7418</v>
      </c>
      <c r="J3336" s="2" t="s">
        <v>27</v>
      </c>
      <c r="K3336" s="9">
        <v>300</v>
      </c>
      <c r="L3336" s="9">
        <v>593</v>
      </c>
      <c r="M3336" s="5">
        <v>13</v>
      </c>
      <c r="N3336" s="5">
        <v>0</v>
      </c>
      <c r="O3336" s="5">
        <v>6.97</v>
      </c>
      <c r="P3336" s="5">
        <v>0</v>
      </c>
      <c r="Q3336" s="2">
        <f t="shared" si="307"/>
        <v>-6.97</v>
      </c>
      <c r="R3336" s="5">
        <f t="shared" si="308"/>
        <v>-6.97</v>
      </c>
      <c r="S3336" s="11">
        <f t="shared" si="309"/>
        <v>-1</v>
      </c>
      <c r="T3336" s="5">
        <v>2.19</v>
      </c>
      <c r="U3336" s="5">
        <v>0.54</v>
      </c>
      <c r="V3336" s="5">
        <v>0</v>
      </c>
      <c r="W3336" s="12">
        <f t="shared" si="310"/>
        <v>0</v>
      </c>
      <c r="X3336" s="2" t="str">
        <f t="shared" si="311"/>
        <v>PAUSE</v>
      </c>
      <c r="Y3336" s="22" t="str">
        <f t="shared" si="312"/>
        <v>Low (100-300)</v>
      </c>
    </row>
    <row r="3337" spans="1:25">
      <c r="A3337" s="2" t="s">
        <v>11151</v>
      </c>
      <c r="B3337" s="2" t="s">
        <v>335</v>
      </c>
      <c r="C3337" s="2" t="s">
        <v>5333</v>
      </c>
      <c r="D3337" s="2" t="s">
        <v>11152</v>
      </c>
      <c r="E3337" s="2" t="s">
        <v>56</v>
      </c>
      <c r="F3337" s="5">
        <v>1000</v>
      </c>
      <c r="G3337" s="2" t="s">
        <v>11153</v>
      </c>
      <c r="H3337" s="2" t="s">
        <v>161</v>
      </c>
      <c r="I3337" s="2" t="s">
        <v>7418</v>
      </c>
      <c r="J3337" s="2" t="s">
        <v>80</v>
      </c>
      <c r="K3337" s="9">
        <v>600</v>
      </c>
      <c r="L3337" s="9">
        <v>974</v>
      </c>
      <c r="M3337" s="5">
        <v>26</v>
      </c>
      <c r="N3337" s="5">
        <v>0</v>
      </c>
      <c r="O3337" s="5">
        <v>19.96</v>
      </c>
      <c r="P3337" s="5">
        <v>0</v>
      </c>
      <c r="Q3337" s="2">
        <f t="shared" si="307"/>
        <v>-19.96</v>
      </c>
      <c r="R3337" s="5">
        <f t="shared" si="308"/>
        <v>-19.96</v>
      </c>
      <c r="S3337" s="11">
        <f t="shared" si="309"/>
        <v>-1</v>
      </c>
      <c r="T3337" s="5">
        <v>2.67</v>
      </c>
      <c r="U3337" s="5">
        <v>0.77</v>
      </c>
      <c r="V3337" s="5">
        <v>0</v>
      </c>
      <c r="W3337" s="12">
        <f t="shared" si="310"/>
        <v>0</v>
      </c>
      <c r="X3337" s="2" t="str">
        <f t="shared" si="311"/>
        <v>PAUSE</v>
      </c>
      <c r="Y3337" s="22" t="str">
        <f t="shared" si="312"/>
        <v>High (501-750)</v>
      </c>
    </row>
    <row r="3338" spans="1:25">
      <c r="A3338" s="2" t="s">
        <v>11154</v>
      </c>
      <c r="B3338" s="2" t="s">
        <v>11155</v>
      </c>
      <c r="C3338" s="2" t="s">
        <v>1180</v>
      </c>
      <c r="D3338" s="2" t="s">
        <v>4107</v>
      </c>
      <c r="E3338" s="2" t="s">
        <v>850</v>
      </c>
      <c r="F3338" s="5">
        <v>4800</v>
      </c>
      <c r="G3338" s="2" t="s">
        <v>11156</v>
      </c>
      <c r="H3338" s="2" t="s">
        <v>25</v>
      </c>
      <c r="I3338" s="2" t="s">
        <v>7418</v>
      </c>
      <c r="J3338" s="2" t="s">
        <v>232</v>
      </c>
      <c r="K3338" s="9">
        <v>1000</v>
      </c>
      <c r="L3338" s="9">
        <v>1695</v>
      </c>
      <c r="M3338" s="5">
        <v>61</v>
      </c>
      <c r="N3338" s="5">
        <v>7</v>
      </c>
      <c r="O3338" s="5">
        <v>30.07</v>
      </c>
      <c r="P3338" s="5">
        <v>314.83</v>
      </c>
      <c r="Q3338" s="2">
        <f t="shared" si="307"/>
        <v>284.76</v>
      </c>
      <c r="R3338" s="5">
        <f t="shared" si="308"/>
        <v>284.76</v>
      </c>
      <c r="S3338" s="11">
        <f t="shared" si="309"/>
        <v>9.4699035583638178</v>
      </c>
      <c r="T3338" s="5">
        <v>3.6</v>
      </c>
      <c r="U3338" s="5">
        <v>0.49</v>
      </c>
      <c r="V3338" s="5">
        <v>4.3</v>
      </c>
      <c r="W3338" s="12">
        <f t="shared" si="310"/>
        <v>0.11475409836065574</v>
      </c>
      <c r="X3338" s="2" t="str">
        <f t="shared" si="311"/>
        <v>SCALE</v>
      </c>
      <c r="Y3338" s="22" t="str">
        <f t="shared" si="312"/>
        <v>Premium (751-1000)</v>
      </c>
    </row>
    <row r="3339" spans="1:25">
      <c r="A3339" s="2" t="s">
        <v>11157</v>
      </c>
      <c r="B3339" s="2" t="s">
        <v>11158</v>
      </c>
      <c r="C3339" s="2" t="s">
        <v>763</v>
      </c>
      <c r="D3339" s="2" t="s">
        <v>552</v>
      </c>
      <c r="E3339" s="2" t="s">
        <v>222</v>
      </c>
      <c r="F3339" s="5">
        <v>3250</v>
      </c>
      <c r="G3339" s="2" t="s">
        <v>1923</v>
      </c>
      <c r="H3339" s="2" t="s">
        <v>58</v>
      </c>
      <c r="I3339" s="2" t="s">
        <v>7418</v>
      </c>
      <c r="J3339" s="2" t="s">
        <v>232</v>
      </c>
      <c r="K3339" s="9">
        <v>300</v>
      </c>
      <c r="L3339" s="9">
        <v>877</v>
      </c>
      <c r="M3339" s="5">
        <v>32</v>
      </c>
      <c r="N3339" s="5">
        <v>1</v>
      </c>
      <c r="O3339" s="5">
        <v>23.45</v>
      </c>
      <c r="P3339" s="5">
        <v>54.92</v>
      </c>
      <c r="Q3339" s="2">
        <f t="shared" ref="Q3339:Q3402" si="313">IFERROR(P3339-O3339, 0)</f>
        <v>31.470000000000002</v>
      </c>
      <c r="R3339" s="5">
        <f t="shared" ref="R3339:R3402" si="314">P3339-O3339</f>
        <v>31.470000000000002</v>
      </c>
      <c r="S3339" s="11">
        <f t="shared" ref="S3339:S3402" si="315">R3339/O3339</f>
        <v>1.3420042643923242</v>
      </c>
      <c r="T3339" s="5">
        <v>3.65</v>
      </c>
      <c r="U3339" s="5">
        <v>0.73</v>
      </c>
      <c r="V3339" s="5">
        <v>23.45</v>
      </c>
      <c r="W3339" s="12">
        <f t="shared" ref="W3339:W3402" si="316">N3339/M3339</f>
        <v>3.125E-2</v>
      </c>
      <c r="X3339" s="2" t="str">
        <f t="shared" ref="X3339:X3402" si="317">IF(P3339&gt;=4, "SCALE",
  IF(P3339&gt;=2, "MONITOR",
    IF(P3339&gt;=1, "OPTIMISE",
      "PAUSE")))</f>
        <v>SCALE</v>
      </c>
      <c r="Y3339" s="22" t="str">
        <f t="shared" ref="Y3339:Y3402" si="318">IF(K3339&lt;=300,"Low (100-300)",
 IF(K3339&lt;=500,"Mid (301-500)",
  IF(K3339&lt;=750,"High (501-750)",
   "Premium (751-1000)")))</f>
        <v>Low (100-300)</v>
      </c>
    </row>
    <row r="3340" spans="1:25">
      <c r="A3340" s="2" t="s">
        <v>11159</v>
      </c>
      <c r="B3340" s="2" t="s">
        <v>5672</v>
      </c>
      <c r="C3340" s="2" t="s">
        <v>6392</v>
      </c>
      <c r="D3340" s="2" t="s">
        <v>11160</v>
      </c>
      <c r="E3340" s="2" t="s">
        <v>850</v>
      </c>
      <c r="F3340" s="5">
        <v>3200</v>
      </c>
      <c r="G3340" s="2" t="s">
        <v>11161</v>
      </c>
      <c r="H3340" s="2" t="s">
        <v>34</v>
      </c>
      <c r="I3340" s="2" t="s">
        <v>7418</v>
      </c>
      <c r="J3340" s="2" t="s">
        <v>135</v>
      </c>
      <c r="K3340" s="9">
        <v>1000</v>
      </c>
      <c r="L3340" s="9">
        <v>1551</v>
      </c>
      <c r="M3340" s="5">
        <v>49</v>
      </c>
      <c r="N3340" s="5">
        <v>4</v>
      </c>
      <c r="O3340" s="5">
        <v>36.659999999999997</v>
      </c>
      <c r="P3340" s="5">
        <v>168.65</v>
      </c>
      <c r="Q3340" s="2">
        <f t="shared" si="313"/>
        <v>131.99</v>
      </c>
      <c r="R3340" s="5">
        <f t="shared" si="314"/>
        <v>131.99</v>
      </c>
      <c r="S3340" s="11">
        <f t="shared" si="315"/>
        <v>3.6003818876159306</v>
      </c>
      <c r="T3340" s="5">
        <v>3.16</v>
      </c>
      <c r="U3340" s="5">
        <v>0.75</v>
      </c>
      <c r="V3340" s="5">
        <v>9.16</v>
      </c>
      <c r="W3340" s="12">
        <f t="shared" si="316"/>
        <v>8.1632653061224483E-2</v>
      </c>
      <c r="X3340" s="2" t="str">
        <f t="shared" si="317"/>
        <v>SCALE</v>
      </c>
      <c r="Y3340" s="22" t="str">
        <f t="shared" si="318"/>
        <v>Premium (751-1000)</v>
      </c>
    </row>
    <row r="3341" spans="1:25">
      <c r="A3341" s="2" t="s">
        <v>11162</v>
      </c>
      <c r="B3341" s="2" t="s">
        <v>1730</v>
      </c>
      <c r="C3341" s="2" t="s">
        <v>11163</v>
      </c>
      <c r="D3341" s="2" t="s">
        <v>1804</v>
      </c>
      <c r="E3341" s="2" t="s">
        <v>237</v>
      </c>
      <c r="F3341" s="5">
        <v>2500</v>
      </c>
      <c r="G3341" s="2" t="s">
        <v>1279</v>
      </c>
      <c r="H3341" s="2" t="s">
        <v>50</v>
      </c>
      <c r="I3341" s="2" t="s">
        <v>7418</v>
      </c>
      <c r="J3341" s="2" t="s">
        <v>43</v>
      </c>
      <c r="K3341" s="9">
        <v>200</v>
      </c>
      <c r="L3341" s="9">
        <v>1609</v>
      </c>
      <c r="M3341" s="5">
        <v>34</v>
      </c>
      <c r="N3341" s="5">
        <v>1</v>
      </c>
      <c r="O3341" s="5">
        <v>25.1</v>
      </c>
      <c r="P3341" s="5">
        <v>45.14</v>
      </c>
      <c r="Q3341" s="2">
        <f t="shared" si="313"/>
        <v>20.04</v>
      </c>
      <c r="R3341" s="5">
        <f t="shared" si="314"/>
        <v>20.04</v>
      </c>
      <c r="S3341" s="11">
        <f t="shared" si="315"/>
        <v>0.79840637450199192</v>
      </c>
      <c r="T3341" s="5">
        <v>2.11</v>
      </c>
      <c r="U3341" s="5">
        <v>0.74</v>
      </c>
      <c r="V3341" s="5">
        <v>25.1</v>
      </c>
      <c r="W3341" s="12">
        <f t="shared" si="316"/>
        <v>2.9411764705882353E-2</v>
      </c>
      <c r="X3341" s="2" t="str">
        <f t="shared" si="317"/>
        <v>SCALE</v>
      </c>
      <c r="Y3341" s="22" t="str">
        <f t="shared" si="318"/>
        <v>Low (100-300)</v>
      </c>
    </row>
    <row r="3342" spans="1:25">
      <c r="A3342" s="2" t="s">
        <v>11164</v>
      </c>
      <c r="B3342" s="2" t="s">
        <v>6153</v>
      </c>
      <c r="C3342" s="2" t="s">
        <v>11165</v>
      </c>
      <c r="D3342" s="2" t="s">
        <v>2176</v>
      </c>
      <c r="E3342" s="2" t="s">
        <v>112</v>
      </c>
      <c r="F3342" s="5">
        <v>4200</v>
      </c>
      <c r="G3342" s="2" t="s">
        <v>11166</v>
      </c>
      <c r="H3342" s="2" t="s">
        <v>312</v>
      </c>
      <c r="I3342" s="2" t="s">
        <v>7418</v>
      </c>
      <c r="J3342" s="2" t="s">
        <v>51</v>
      </c>
      <c r="K3342" s="9">
        <v>300</v>
      </c>
      <c r="L3342" s="9">
        <v>814</v>
      </c>
      <c r="M3342" s="5">
        <v>19</v>
      </c>
      <c r="N3342" s="5">
        <v>1</v>
      </c>
      <c r="O3342" s="5">
        <v>9.15</v>
      </c>
      <c r="P3342" s="5">
        <v>57.96</v>
      </c>
      <c r="Q3342" s="2">
        <f t="shared" si="313"/>
        <v>48.81</v>
      </c>
      <c r="R3342" s="5">
        <f t="shared" si="314"/>
        <v>48.81</v>
      </c>
      <c r="S3342" s="11">
        <f t="shared" si="315"/>
        <v>5.334426229508197</v>
      </c>
      <c r="T3342" s="5">
        <v>2.33</v>
      </c>
      <c r="U3342" s="5">
        <v>0.48</v>
      </c>
      <c r="V3342" s="5">
        <v>9.15</v>
      </c>
      <c r="W3342" s="12">
        <f t="shared" si="316"/>
        <v>5.2631578947368418E-2</v>
      </c>
      <c r="X3342" s="2" t="str">
        <f t="shared" si="317"/>
        <v>SCALE</v>
      </c>
      <c r="Y3342" s="22" t="str">
        <f t="shared" si="318"/>
        <v>Low (100-300)</v>
      </c>
    </row>
    <row r="3343" spans="1:25">
      <c r="A3343" s="2" t="s">
        <v>11167</v>
      </c>
      <c r="B3343" s="2" t="s">
        <v>894</v>
      </c>
      <c r="C3343" s="2" t="s">
        <v>6354</v>
      </c>
      <c r="D3343" s="2" t="s">
        <v>7547</v>
      </c>
      <c r="E3343" s="2" t="s">
        <v>112</v>
      </c>
      <c r="F3343" s="5">
        <v>4000</v>
      </c>
      <c r="G3343" s="2" t="s">
        <v>11168</v>
      </c>
      <c r="H3343" s="2" t="s">
        <v>260</v>
      </c>
      <c r="I3343" s="2" t="s">
        <v>7418</v>
      </c>
      <c r="J3343" s="2" t="s">
        <v>232</v>
      </c>
      <c r="K3343" s="9">
        <v>200</v>
      </c>
      <c r="L3343" s="9">
        <v>1256</v>
      </c>
      <c r="M3343" s="5">
        <v>43</v>
      </c>
      <c r="N3343" s="5">
        <v>0</v>
      </c>
      <c r="O3343" s="5">
        <v>25.02</v>
      </c>
      <c r="P3343" s="5">
        <v>0</v>
      </c>
      <c r="Q3343" s="2">
        <f t="shared" si="313"/>
        <v>-25.02</v>
      </c>
      <c r="R3343" s="5">
        <f t="shared" si="314"/>
        <v>-25.02</v>
      </c>
      <c r="S3343" s="11">
        <f t="shared" si="315"/>
        <v>-1</v>
      </c>
      <c r="T3343" s="5">
        <v>3.42</v>
      </c>
      <c r="U3343" s="5">
        <v>0.57999999999999996</v>
      </c>
      <c r="V3343" s="5">
        <v>0</v>
      </c>
      <c r="W3343" s="12">
        <f t="shared" si="316"/>
        <v>0</v>
      </c>
      <c r="X3343" s="2" t="str">
        <f t="shared" si="317"/>
        <v>PAUSE</v>
      </c>
      <c r="Y3343" s="22" t="str">
        <f t="shared" si="318"/>
        <v>Low (100-300)</v>
      </c>
    </row>
    <row r="3344" spans="1:25">
      <c r="A3344" s="2" t="s">
        <v>11169</v>
      </c>
      <c r="B3344" s="2" t="s">
        <v>6268</v>
      </c>
      <c r="C3344" s="2" t="s">
        <v>8632</v>
      </c>
      <c r="D3344" s="2" t="s">
        <v>1593</v>
      </c>
      <c r="E3344" s="2" t="s">
        <v>112</v>
      </c>
      <c r="F3344" s="5">
        <v>1000</v>
      </c>
      <c r="G3344" s="2" t="s">
        <v>4915</v>
      </c>
      <c r="H3344" s="2" t="s">
        <v>42</v>
      </c>
      <c r="I3344" s="2" t="s">
        <v>7418</v>
      </c>
      <c r="J3344" s="2" t="s">
        <v>300</v>
      </c>
      <c r="K3344" s="9">
        <v>800</v>
      </c>
      <c r="L3344" s="9">
        <v>1999</v>
      </c>
      <c r="M3344" s="5">
        <v>81</v>
      </c>
      <c r="N3344" s="5">
        <v>0</v>
      </c>
      <c r="O3344" s="5">
        <v>53.89</v>
      </c>
      <c r="P3344" s="5">
        <v>0</v>
      </c>
      <c r="Q3344" s="2">
        <f t="shared" si="313"/>
        <v>-53.89</v>
      </c>
      <c r="R3344" s="5">
        <f t="shared" si="314"/>
        <v>-53.89</v>
      </c>
      <c r="S3344" s="11">
        <f t="shared" si="315"/>
        <v>-1</v>
      </c>
      <c r="T3344" s="5">
        <v>4.05</v>
      </c>
      <c r="U3344" s="5">
        <v>0.67</v>
      </c>
      <c r="V3344" s="5">
        <v>0</v>
      </c>
      <c r="W3344" s="12">
        <f t="shared" si="316"/>
        <v>0</v>
      </c>
      <c r="X3344" s="2" t="str">
        <f t="shared" si="317"/>
        <v>PAUSE</v>
      </c>
      <c r="Y3344" s="22" t="str">
        <f t="shared" si="318"/>
        <v>Premium (751-1000)</v>
      </c>
    </row>
    <row r="3345" spans="1:25">
      <c r="A3345" s="2" t="s">
        <v>11170</v>
      </c>
      <c r="B3345" s="2" t="s">
        <v>7112</v>
      </c>
      <c r="C3345" s="2" t="s">
        <v>11171</v>
      </c>
      <c r="D3345" s="2" t="s">
        <v>11172</v>
      </c>
      <c r="E3345" s="2" t="s">
        <v>85</v>
      </c>
      <c r="F3345" s="5">
        <v>2320</v>
      </c>
      <c r="G3345" s="2" t="s">
        <v>205</v>
      </c>
      <c r="H3345" s="2" t="s">
        <v>150</v>
      </c>
      <c r="I3345" s="2" t="s">
        <v>7418</v>
      </c>
      <c r="J3345" s="2" t="s">
        <v>183</v>
      </c>
      <c r="K3345" s="9">
        <v>400</v>
      </c>
      <c r="L3345" s="9">
        <v>2414</v>
      </c>
      <c r="M3345" s="5">
        <v>37</v>
      </c>
      <c r="N3345" s="5">
        <v>0</v>
      </c>
      <c r="O3345" s="5">
        <v>28.87</v>
      </c>
      <c r="P3345" s="5">
        <v>0</v>
      </c>
      <c r="Q3345" s="2">
        <f t="shared" si="313"/>
        <v>-28.87</v>
      </c>
      <c r="R3345" s="5">
        <f t="shared" si="314"/>
        <v>-28.87</v>
      </c>
      <c r="S3345" s="11">
        <f t="shared" si="315"/>
        <v>-1</v>
      </c>
      <c r="T3345" s="5">
        <v>1.53</v>
      </c>
      <c r="U3345" s="5">
        <v>0.78</v>
      </c>
      <c r="V3345" s="5">
        <v>0</v>
      </c>
      <c r="W3345" s="12">
        <f t="shared" si="316"/>
        <v>0</v>
      </c>
      <c r="X3345" s="2" t="str">
        <f t="shared" si="317"/>
        <v>PAUSE</v>
      </c>
      <c r="Y3345" s="22" t="str">
        <f t="shared" si="318"/>
        <v>Mid (301-500)</v>
      </c>
    </row>
    <row r="3346" spans="1:25">
      <c r="A3346" s="2" t="s">
        <v>11173</v>
      </c>
      <c r="B3346" s="2" t="s">
        <v>11174</v>
      </c>
      <c r="C3346" s="2" t="s">
        <v>11175</v>
      </c>
      <c r="D3346" s="2" t="s">
        <v>251</v>
      </c>
      <c r="E3346" s="2" t="s">
        <v>23</v>
      </c>
      <c r="F3346" s="5">
        <v>1750</v>
      </c>
      <c r="G3346" s="2" t="s">
        <v>11176</v>
      </c>
      <c r="H3346" s="2" t="s">
        <v>167</v>
      </c>
      <c r="I3346" s="2" t="s">
        <v>7418</v>
      </c>
      <c r="J3346" s="2" t="s">
        <v>80</v>
      </c>
      <c r="K3346" s="9">
        <v>100</v>
      </c>
      <c r="L3346" s="9">
        <v>681</v>
      </c>
      <c r="M3346" s="5">
        <v>11</v>
      </c>
      <c r="N3346" s="5">
        <v>0</v>
      </c>
      <c r="O3346" s="5">
        <v>5.31</v>
      </c>
      <c r="P3346" s="5">
        <v>0</v>
      </c>
      <c r="Q3346" s="2">
        <f t="shared" si="313"/>
        <v>-5.31</v>
      </c>
      <c r="R3346" s="5">
        <f t="shared" si="314"/>
        <v>-5.31</v>
      </c>
      <c r="S3346" s="11">
        <f t="shared" si="315"/>
        <v>-1</v>
      </c>
      <c r="T3346" s="5">
        <v>1.62</v>
      </c>
      <c r="U3346" s="5">
        <v>0.48</v>
      </c>
      <c r="V3346" s="5">
        <v>0</v>
      </c>
      <c r="W3346" s="12">
        <f t="shared" si="316"/>
        <v>0</v>
      </c>
      <c r="X3346" s="2" t="str">
        <f t="shared" si="317"/>
        <v>PAUSE</v>
      </c>
      <c r="Y3346" s="22" t="str">
        <f t="shared" si="318"/>
        <v>Low (100-300)</v>
      </c>
    </row>
    <row r="3347" spans="1:25">
      <c r="A3347" s="2" t="s">
        <v>11177</v>
      </c>
      <c r="B3347" s="2" t="s">
        <v>832</v>
      </c>
      <c r="C3347" s="2" t="s">
        <v>6292</v>
      </c>
      <c r="D3347" s="2" t="s">
        <v>1444</v>
      </c>
      <c r="E3347" s="2" t="s">
        <v>953</v>
      </c>
      <c r="F3347" s="5">
        <v>2700</v>
      </c>
      <c r="G3347" s="2" t="s">
        <v>11052</v>
      </c>
      <c r="H3347" s="2" t="s">
        <v>94</v>
      </c>
      <c r="I3347" s="2" t="s">
        <v>7418</v>
      </c>
      <c r="J3347" s="2" t="s">
        <v>293</v>
      </c>
      <c r="K3347" s="9">
        <v>200</v>
      </c>
      <c r="L3347" s="9">
        <v>1021</v>
      </c>
      <c r="M3347" s="5">
        <v>16</v>
      </c>
      <c r="N3347" s="5">
        <v>0</v>
      </c>
      <c r="O3347" s="5">
        <v>7.78</v>
      </c>
      <c r="P3347" s="5">
        <v>0</v>
      </c>
      <c r="Q3347" s="2">
        <f t="shared" si="313"/>
        <v>-7.78</v>
      </c>
      <c r="R3347" s="5">
        <f t="shared" si="314"/>
        <v>-7.78</v>
      </c>
      <c r="S3347" s="11">
        <f t="shared" si="315"/>
        <v>-1</v>
      </c>
      <c r="T3347" s="5">
        <v>1.57</v>
      </c>
      <c r="U3347" s="5">
        <v>0.49</v>
      </c>
      <c r="V3347" s="5">
        <v>0</v>
      </c>
      <c r="W3347" s="12">
        <f t="shared" si="316"/>
        <v>0</v>
      </c>
      <c r="X3347" s="2" t="str">
        <f t="shared" si="317"/>
        <v>PAUSE</v>
      </c>
      <c r="Y3347" s="22" t="str">
        <f t="shared" si="318"/>
        <v>Low (100-300)</v>
      </c>
    </row>
    <row r="3348" spans="1:25">
      <c r="A3348" s="2" t="s">
        <v>11178</v>
      </c>
      <c r="B3348" s="2" t="s">
        <v>11179</v>
      </c>
      <c r="C3348" s="2" t="s">
        <v>633</v>
      </c>
      <c r="D3348" s="2" t="s">
        <v>11180</v>
      </c>
      <c r="E3348" s="2" t="s">
        <v>32</v>
      </c>
      <c r="F3348" s="5">
        <v>1600</v>
      </c>
      <c r="G3348" s="2" t="s">
        <v>11181</v>
      </c>
      <c r="H3348" s="2" t="s">
        <v>50</v>
      </c>
      <c r="I3348" s="2" t="s">
        <v>7418</v>
      </c>
      <c r="J3348" s="2" t="s">
        <v>162</v>
      </c>
      <c r="K3348" s="9">
        <v>800</v>
      </c>
      <c r="L3348" s="9">
        <v>2300</v>
      </c>
      <c r="M3348" s="5">
        <v>84</v>
      </c>
      <c r="N3348" s="5">
        <v>8</v>
      </c>
      <c r="O3348" s="5">
        <v>50.99</v>
      </c>
      <c r="P3348" s="5">
        <v>360.09</v>
      </c>
      <c r="Q3348" s="2">
        <f t="shared" si="313"/>
        <v>309.09999999999997</v>
      </c>
      <c r="R3348" s="5">
        <f t="shared" si="314"/>
        <v>309.09999999999997</v>
      </c>
      <c r="S3348" s="11">
        <f t="shared" si="315"/>
        <v>6.0619729358697771</v>
      </c>
      <c r="T3348" s="5">
        <v>3.65</v>
      </c>
      <c r="U3348" s="5">
        <v>0.61</v>
      </c>
      <c r="V3348" s="5">
        <v>6.37</v>
      </c>
      <c r="W3348" s="12">
        <f t="shared" si="316"/>
        <v>9.5238095238095233E-2</v>
      </c>
      <c r="X3348" s="2" t="str">
        <f t="shared" si="317"/>
        <v>SCALE</v>
      </c>
      <c r="Y3348" s="22" t="str">
        <f t="shared" si="318"/>
        <v>Premium (751-1000)</v>
      </c>
    </row>
    <row r="3349" spans="1:25">
      <c r="A3349" s="2" t="s">
        <v>11182</v>
      </c>
      <c r="B3349" s="2" t="s">
        <v>11183</v>
      </c>
      <c r="C3349" s="2" t="s">
        <v>3033</v>
      </c>
      <c r="D3349" s="2" t="s">
        <v>4667</v>
      </c>
      <c r="E3349" s="2" t="s">
        <v>32</v>
      </c>
      <c r="F3349" s="5">
        <v>1182</v>
      </c>
      <c r="G3349" s="2" t="s">
        <v>11184</v>
      </c>
      <c r="H3349" s="2" t="s">
        <v>150</v>
      </c>
      <c r="I3349" s="2" t="s">
        <v>7418</v>
      </c>
      <c r="J3349" s="2" t="s">
        <v>135</v>
      </c>
      <c r="K3349" s="9">
        <v>200</v>
      </c>
      <c r="L3349" s="9">
        <v>1920</v>
      </c>
      <c r="M3349" s="5">
        <v>78</v>
      </c>
      <c r="N3349" s="5">
        <v>0</v>
      </c>
      <c r="O3349" s="5">
        <v>31.47</v>
      </c>
      <c r="P3349" s="5">
        <v>0</v>
      </c>
      <c r="Q3349" s="2">
        <f t="shared" si="313"/>
        <v>-31.47</v>
      </c>
      <c r="R3349" s="5">
        <f t="shared" si="314"/>
        <v>-31.47</v>
      </c>
      <c r="S3349" s="11">
        <f t="shared" si="315"/>
        <v>-1</v>
      </c>
      <c r="T3349" s="5">
        <v>4.0599999999999996</v>
      </c>
      <c r="U3349" s="5">
        <v>0.4</v>
      </c>
      <c r="V3349" s="5">
        <v>0</v>
      </c>
      <c r="W3349" s="12">
        <f t="shared" si="316"/>
        <v>0</v>
      </c>
      <c r="X3349" s="2" t="str">
        <f t="shared" si="317"/>
        <v>PAUSE</v>
      </c>
      <c r="Y3349" s="22" t="str">
        <f t="shared" si="318"/>
        <v>Low (100-300)</v>
      </c>
    </row>
    <row r="3350" spans="1:25">
      <c r="A3350" s="2" t="s">
        <v>11185</v>
      </c>
      <c r="B3350" s="2" t="s">
        <v>2722</v>
      </c>
      <c r="C3350" s="2" t="s">
        <v>11186</v>
      </c>
      <c r="D3350" s="2" t="s">
        <v>11187</v>
      </c>
      <c r="E3350" s="2" t="s">
        <v>48</v>
      </c>
      <c r="F3350" s="5">
        <v>2200</v>
      </c>
      <c r="G3350" s="2" t="s">
        <v>11188</v>
      </c>
      <c r="H3350" s="2" t="s">
        <v>253</v>
      </c>
      <c r="I3350" s="2" t="s">
        <v>7418</v>
      </c>
      <c r="J3350" s="2" t="s">
        <v>59</v>
      </c>
      <c r="K3350" s="9">
        <v>1000</v>
      </c>
      <c r="L3350" s="9">
        <v>1441</v>
      </c>
      <c r="M3350" s="5">
        <v>48</v>
      </c>
      <c r="N3350" s="5">
        <v>0</v>
      </c>
      <c r="O3350" s="5">
        <v>33.14</v>
      </c>
      <c r="P3350" s="5">
        <v>0</v>
      </c>
      <c r="Q3350" s="2">
        <f t="shared" si="313"/>
        <v>-33.14</v>
      </c>
      <c r="R3350" s="5">
        <f t="shared" si="314"/>
        <v>-33.14</v>
      </c>
      <c r="S3350" s="11">
        <f t="shared" si="315"/>
        <v>-1</v>
      </c>
      <c r="T3350" s="5">
        <v>3.33</v>
      </c>
      <c r="U3350" s="5">
        <v>0.69</v>
      </c>
      <c r="V3350" s="5">
        <v>0</v>
      </c>
      <c r="W3350" s="12">
        <f t="shared" si="316"/>
        <v>0</v>
      </c>
      <c r="X3350" s="2" t="str">
        <f t="shared" si="317"/>
        <v>PAUSE</v>
      </c>
      <c r="Y3350" s="22" t="str">
        <f t="shared" si="318"/>
        <v>Premium (751-1000)</v>
      </c>
    </row>
    <row r="3351" spans="1:25">
      <c r="A3351" s="2" t="s">
        <v>11189</v>
      </c>
      <c r="B3351" s="2" t="s">
        <v>8621</v>
      </c>
      <c r="C3351" s="2" t="s">
        <v>11190</v>
      </c>
      <c r="D3351" s="2" t="s">
        <v>251</v>
      </c>
      <c r="E3351" s="2" t="s">
        <v>23</v>
      </c>
      <c r="F3351" s="5">
        <v>2500</v>
      </c>
      <c r="G3351" s="2" t="s">
        <v>8902</v>
      </c>
      <c r="H3351" s="2" t="s">
        <v>72</v>
      </c>
      <c r="I3351" s="2" t="s">
        <v>7418</v>
      </c>
      <c r="J3351" s="2" t="s">
        <v>300</v>
      </c>
      <c r="K3351" s="9">
        <v>500</v>
      </c>
      <c r="L3351" s="9">
        <v>2451</v>
      </c>
      <c r="M3351" s="5">
        <v>36</v>
      </c>
      <c r="N3351" s="5">
        <v>1</v>
      </c>
      <c r="O3351" s="5">
        <v>25.09</v>
      </c>
      <c r="P3351" s="5">
        <v>36.86</v>
      </c>
      <c r="Q3351" s="2">
        <f t="shared" si="313"/>
        <v>11.77</v>
      </c>
      <c r="R3351" s="5">
        <f t="shared" si="314"/>
        <v>11.77</v>
      </c>
      <c r="S3351" s="11">
        <f t="shared" si="315"/>
        <v>0.46911119968114784</v>
      </c>
      <c r="T3351" s="5">
        <v>1.47</v>
      </c>
      <c r="U3351" s="5">
        <v>0.7</v>
      </c>
      <c r="V3351" s="5">
        <v>25.09</v>
      </c>
      <c r="W3351" s="12">
        <f t="shared" si="316"/>
        <v>2.7777777777777776E-2</v>
      </c>
      <c r="X3351" s="2" t="str">
        <f t="shared" si="317"/>
        <v>SCALE</v>
      </c>
      <c r="Y3351" s="22" t="str">
        <f t="shared" si="318"/>
        <v>Mid (301-500)</v>
      </c>
    </row>
    <row r="3352" spans="1:25">
      <c r="A3352" s="2" t="s">
        <v>11191</v>
      </c>
      <c r="B3352" s="2" t="s">
        <v>1082</v>
      </c>
      <c r="C3352" s="2" t="s">
        <v>2115</v>
      </c>
      <c r="D3352" s="2" t="s">
        <v>11192</v>
      </c>
      <c r="E3352" s="2" t="s">
        <v>85</v>
      </c>
      <c r="F3352" s="5">
        <v>900</v>
      </c>
      <c r="G3352" s="2" t="s">
        <v>11193</v>
      </c>
      <c r="H3352" s="2" t="s">
        <v>50</v>
      </c>
      <c r="I3352" s="2" t="s">
        <v>7418</v>
      </c>
      <c r="J3352" s="2" t="s">
        <v>177</v>
      </c>
      <c r="K3352" s="9">
        <v>700</v>
      </c>
      <c r="L3352" s="9">
        <v>2213</v>
      </c>
      <c r="M3352" s="5">
        <v>63</v>
      </c>
      <c r="N3352" s="5">
        <v>1</v>
      </c>
      <c r="O3352" s="5">
        <v>26.07</v>
      </c>
      <c r="P3352" s="5">
        <v>46.52</v>
      </c>
      <c r="Q3352" s="2">
        <f t="shared" si="313"/>
        <v>20.450000000000003</v>
      </c>
      <c r="R3352" s="5">
        <f t="shared" si="314"/>
        <v>20.450000000000003</v>
      </c>
      <c r="S3352" s="11">
        <f t="shared" si="315"/>
        <v>0.78442654392021494</v>
      </c>
      <c r="T3352" s="5">
        <v>2.85</v>
      </c>
      <c r="U3352" s="5">
        <v>0.41</v>
      </c>
      <c r="V3352" s="5">
        <v>26.07</v>
      </c>
      <c r="W3352" s="12">
        <f t="shared" si="316"/>
        <v>1.5873015873015872E-2</v>
      </c>
      <c r="X3352" s="2" t="str">
        <f t="shared" si="317"/>
        <v>SCALE</v>
      </c>
      <c r="Y3352" s="22" t="str">
        <f t="shared" si="318"/>
        <v>High (501-750)</v>
      </c>
    </row>
    <row r="3353" spans="1:25">
      <c r="A3353" s="2" t="s">
        <v>11194</v>
      </c>
      <c r="B3353" s="2" t="s">
        <v>11195</v>
      </c>
      <c r="C3353" s="2" t="s">
        <v>11196</v>
      </c>
      <c r="D3353" s="2" t="s">
        <v>10974</v>
      </c>
      <c r="E3353" s="2" t="s">
        <v>112</v>
      </c>
      <c r="F3353" s="5">
        <v>2500</v>
      </c>
      <c r="G3353" s="2" t="s">
        <v>7022</v>
      </c>
      <c r="H3353" s="2" t="s">
        <v>253</v>
      </c>
      <c r="I3353" s="2" t="s">
        <v>7418</v>
      </c>
      <c r="J3353" s="2" t="s">
        <v>356</v>
      </c>
      <c r="K3353" s="9">
        <v>400</v>
      </c>
      <c r="L3353" s="9">
        <v>1958</v>
      </c>
      <c r="M3353" s="5">
        <v>76</v>
      </c>
      <c r="N3353" s="5">
        <v>2</v>
      </c>
      <c r="O3353" s="5">
        <v>37.9</v>
      </c>
      <c r="P3353" s="5">
        <v>101.32</v>
      </c>
      <c r="Q3353" s="2">
        <f t="shared" si="313"/>
        <v>63.419999999999995</v>
      </c>
      <c r="R3353" s="5">
        <f t="shared" si="314"/>
        <v>63.419999999999995</v>
      </c>
      <c r="S3353" s="11">
        <f t="shared" si="315"/>
        <v>1.6733509234828494</v>
      </c>
      <c r="T3353" s="5">
        <v>3.88</v>
      </c>
      <c r="U3353" s="5">
        <v>0.5</v>
      </c>
      <c r="V3353" s="5">
        <v>18.95</v>
      </c>
      <c r="W3353" s="12">
        <f t="shared" si="316"/>
        <v>2.6315789473684209E-2</v>
      </c>
      <c r="X3353" s="2" t="str">
        <f t="shared" si="317"/>
        <v>SCALE</v>
      </c>
      <c r="Y3353" s="22" t="str">
        <f t="shared" si="318"/>
        <v>Mid (301-500)</v>
      </c>
    </row>
    <row r="3354" spans="1:25">
      <c r="A3354" s="2" t="s">
        <v>11197</v>
      </c>
      <c r="B3354" s="2" t="s">
        <v>11198</v>
      </c>
      <c r="C3354" s="2" t="s">
        <v>11199</v>
      </c>
      <c r="D3354" s="2" t="s">
        <v>117</v>
      </c>
      <c r="E3354" s="2" t="s">
        <v>118</v>
      </c>
      <c r="F3354" s="5">
        <v>4400</v>
      </c>
      <c r="G3354" s="2" t="s">
        <v>11200</v>
      </c>
      <c r="H3354" s="2" t="s">
        <v>344</v>
      </c>
      <c r="I3354" s="2" t="s">
        <v>7418</v>
      </c>
      <c r="J3354" s="2" t="s">
        <v>95</v>
      </c>
      <c r="K3354" s="9">
        <v>100</v>
      </c>
      <c r="L3354" s="9">
        <v>2447</v>
      </c>
      <c r="M3354" s="5">
        <v>52</v>
      </c>
      <c r="N3354" s="5">
        <v>1</v>
      </c>
      <c r="O3354" s="5">
        <v>40.840000000000003</v>
      </c>
      <c r="P3354" s="5">
        <v>46.01</v>
      </c>
      <c r="Q3354" s="2">
        <f t="shared" si="313"/>
        <v>5.1699999999999946</v>
      </c>
      <c r="R3354" s="5">
        <f t="shared" si="314"/>
        <v>5.1699999999999946</v>
      </c>
      <c r="S3354" s="11">
        <f t="shared" si="315"/>
        <v>0.12659157688540632</v>
      </c>
      <c r="T3354" s="5">
        <v>2.13</v>
      </c>
      <c r="U3354" s="5">
        <v>0.79</v>
      </c>
      <c r="V3354" s="5">
        <v>40.840000000000003</v>
      </c>
      <c r="W3354" s="12">
        <f t="shared" si="316"/>
        <v>1.9230769230769232E-2</v>
      </c>
      <c r="X3354" s="2" t="str">
        <f t="shared" si="317"/>
        <v>SCALE</v>
      </c>
      <c r="Y3354" s="22" t="str">
        <f t="shared" si="318"/>
        <v>Low (100-300)</v>
      </c>
    </row>
    <row r="3355" spans="1:25">
      <c r="A3355" s="2" t="s">
        <v>11201</v>
      </c>
      <c r="B3355" s="2" t="s">
        <v>1635</v>
      </c>
      <c r="C3355" s="2" t="s">
        <v>235</v>
      </c>
      <c r="D3355" s="2" t="s">
        <v>655</v>
      </c>
      <c r="E3355" s="2" t="s">
        <v>125</v>
      </c>
      <c r="F3355" s="5">
        <v>1250</v>
      </c>
      <c r="G3355" s="2" t="s">
        <v>11202</v>
      </c>
      <c r="H3355" s="2" t="s">
        <v>58</v>
      </c>
      <c r="I3355" s="2" t="s">
        <v>7418</v>
      </c>
      <c r="J3355" s="2" t="s">
        <v>80</v>
      </c>
      <c r="K3355" s="9">
        <v>300</v>
      </c>
      <c r="L3355" s="9">
        <v>2104</v>
      </c>
      <c r="M3355" s="5">
        <v>65</v>
      </c>
      <c r="N3355" s="5">
        <v>6</v>
      </c>
      <c r="O3355" s="5">
        <v>51.88</v>
      </c>
      <c r="P3355" s="5">
        <v>261.83</v>
      </c>
      <c r="Q3355" s="2">
        <f t="shared" si="313"/>
        <v>209.95</v>
      </c>
      <c r="R3355" s="5">
        <f t="shared" si="314"/>
        <v>209.95</v>
      </c>
      <c r="S3355" s="11">
        <f t="shared" si="315"/>
        <v>4.0468388589051649</v>
      </c>
      <c r="T3355" s="5">
        <v>3.09</v>
      </c>
      <c r="U3355" s="5">
        <v>0.8</v>
      </c>
      <c r="V3355" s="5">
        <v>8.65</v>
      </c>
      <c r="W3355" s="12">
        <f t="shared" si="316"/>
        <v>9.2307692307692313E-2</v>
      </c>
      <c r="X3355" s="2" t="str">
        <f t="shared" si="317"/>
        <v>SCALE</v>
      </c>
      <c r="Y3355" s="22" t="str">
        <f t="shared" si="318"/>
        <v>Low (100-300)</v>
      </c>
    </row>
    <row r="3356" spans="1:25">
      <c r="A3356" s="2" t="s">
        <v>11203</v>
      </c>
      <c r="B3356" s="2" t="s">
        <v>11204</v>
      </c>
      <c r="C3356" s="2" t="s">
        <v>21</v>
      </c>
      <c r="D3356" s="2" t="s">
        <v>2342</v>
      </c>
      <c r="E3356" s="2" t="s">
        <v>40</v>
      </c>
      <c r="F3356" s="5">
        <v>4600</v>
      </c>
      <c r="G3356" s="2" t="s">
        <v>11205</v>
      </c>
      <c r="H3356" s="2" t="s">
        <v>253</v>
      </c>
      <c r="I3356" s="2" t="s">
        <v>7418</v>
      </c>
      <c r="J3356" s="2" t="s">
        <v>66</v>
      </c>
      <c r="K3356" s="9">
        <v>600</v>
      </c>
      <c r="L3356" s="9">
        <v>1827</v>
      </c>
      <c r="M3356" s="5">
        <v>39</v>
      </c>
      <c r="N3356" s="5">
        <v>3</v>
      </c>
      <c r="O3356" s="5">
        <v>32.86</v>
      </c>
      <c r="P3356" s="5">
        <v>120.74</v>
      </c>
      <c r="Q3356" s="2">
        <f t="shared" si="313"/>
        <v>87.88</v>
      </c>
      <c r="R3356" s="5">
        <f t="shared" si="314"/>
        <v>87.88</v>
      </c>
      <c r="S3356" s="11">
        <f t="shared" si="315"/>
        <v>2.6743761412051126</v>
      </c>
      <c r="T3356" s="5">
        <v>2.13</v>
      </c>
      <c r="U3356" s="5">
        <v>0.84</v>
      </c>
      <c r="V3356" s="5">
        <v>10.95</v>
      </c>
      <c r="W3356" s="12">
        <f t="shared" si="316"/>
        <v>7.6923076923076927E-2</v>
      </c>
      <c r="X3356" s="2" t="str">
        <f t="shared" si="317"/>
        <v>SCALE</v>
      </c>
      <c r="Y3356" s="22" t="str">
        <f t="shared" si="318"/>
        <v>High (501-750)</v>
      </c>
    </row>
    <row r="3357" spans="1:25">
      <c r="A3357" s="2" t="s">
        <v>11206</v>
      </c>
      <c r="B3357" s="2" t="s">
        <v>555</v>
      </c>
      <c r="C3357" s="2" t="s">
        <v>471</v>
      </c>
      <c r="D3357" s="2" t="s">
        <v>3239</v>
      </c>
      <c r="E3357" s="2" t="s">
        <v>118</v>
      </c>
      <c r="F3357" s="5">
        <v>1100</v>
      </c>
      <c r="G3357" s="2" t="s">
        <v>11207</v>
      </c>
      <c r="H3357" s="2" t="s">
        <v>34</v>
      </c>
      <c r="I3357" s="2" t="s">
        <v>7418</v>
      </c>
      <c r="J3357" s="2" t="s">
        <v>127</v>
      </c>
      <c r="K3357" s="9">
        <v>700</v>
      </c>
      <c r="L3357" s="9">
        <v>1042</v>
      </c>
      <c r="M3357" s="5">
        <v>17</v>
      </c>
      <c r="N3357" s="5">
        <v>0</v>
      </c>
      <c r="O3357" s="5">
        <v>11.81</v>
      </c>
      <c r="P3357" s="5">
        <v>0</v>
      </c>
      <c r="Q3357" s="2">
        <f t="shared" si="313"/>
        <v>-11.81</v>
      </c>
      <c r="R3357" s="5">
        <f t="shared" si="314"/>
        <v>-11.81</v>
      </c>
      <c r="S3357" s="11">
        <f t="shared" si="315"/>
        <v>-1</v>
      </c>
      <c r="T3357" s="5">
        <v>1.63</v>
      </c>
      <c r="U3357" s="5">
        <v>0.69</v>
      </c>
      <c r="V3357" s="5">
        <v>0</v>
      </c>
      <c r="W3357" s="12">
        <f t="shared" si="316"/>
        <v>0</v>
      </c>
      <c r="X3357" s="2" t="str">
        <f t="shared" si="317"/>
        <v>PAUSE</v>
      </c>
      <c r="Y3357" s="22" t="str">
        <f t="shared" si="318"/>
        <v>High (501-750)</v>
      </c>
    </row>
    <row r="3358" spans="1:25">
      <c r="A3358" s="2" t="s">
        <v>11208</v>
      </c>
      <c r="B3358" s="2" t="s">
        <v>1230</v>
      </c>
      <c r="C3358" s="2" t="s">
        <v>5196</v>
      </c>
      <c r="D3358" s="2" t="s">
        <v>9235</v>
      </c>
      <c r="E3358" s="2" t="s">
        <v>298</v>
      </c>
      <c r="F3358" s="5">
        <v>3500</v>
      </c>
      <c r="G3358" s="2" t="s">
        <v>11209</v>
      </c>
      <c r="H3358" s="2" t="s">
        <v>344</v>
      </c>
      <c r="I3358" s="2" t="s">
        <v>7418</v>
      </c>
      <c r="J3358" s="2" t="s">
        <v>300</v>
      </c>
      <c r="K3358" s="9">
        <v>300</v>
      </c>
      <c r="L3358" s="9">
        <v>702</v>
      </c>
      <c r="M3358" s="5">
        <v>17</v>
      </c>
      <c r="N3358" s="5">
        <v>0</v>
      </c>
      <c r="O3358" s="5">
        <v>10.38</v>
      </c>
      <c r="P3358" s="5">
        <v>0</v>
      </c>
      <c r="Q3358" s="2">
        <f t="shared" si="313"/>
        <v>-10.38</v>
      </c>
      <c r="R3358" s="5">
        <f t="shared" si="314"/>
        <v>-10.38</v>
      </c>
      <c r="S3358" s="11">
        <f t="shared" si="315"/>
        <v>-1</v>
      </c>
      <c r="T3358" s="5">
        <v>2.42</v>
      </c>
      <c r="U3358" s="5">
        <v>0.61</v>
      </c>
      <c r="V3358" s="5">
        <v>0</v>
      </c>
      <c r="W3358" s="12">
        <f t="shared" si="316"/>
        <v>0</v>
      </c>
      <c r="X3358" s="2" t="str">
        <f t="shared" si="317"/>
        <v>PAUSE</v>
      </c>
      <c r="Y3358" s="22" t="str">
        <f t="shared" si="318"/>
        <v>Low (100-300)</v>
      </c>
    </row>
    <row r="3359" spans="1:25">
      <c r="A3359" s="2" t="s">
        <v>11210</v>
      </c>
      <c r="B3359" s="2" t="s">
        <v>8470</v>
      </c>
      <c r="C3359" s="2" t="s">
        <v>11211</v>
      </c>
      <c r="D3359" s="2" t="s">
        <v>602</v>
      </c>
      <c r="E3359" s="2" t="s">
        <v>40</v>
      </c>
      <c r="F3359" s="5">
        <v>2300</v>
      </c>
      <c r="G3359" s="2" t="s">
        <v>11212</v>
      </c>
      <c r="H3359" s="2" t="s">
        <v>253</v>
      </c>
      <c r="I3359" s="2" t="s">
        <v>7418</v>
      </c>
      <c r="J3359" s="2" t="s">
        <v>162</v>
      </c>
      <c r="K3359" s="9">
        <v>400</v>
      </c>
      <c r="L3359" s="9">
        <v>1508</v>
      </c>
      <c r="M3359" s="5">
        <v>41</v>
      </c>
      <c r="N3359" s="5">
        <v>1</v>
      </c>
      <c r="O3359" s="5">
        <v>16.46</v>
      </c>
      <c r="P3359" s="5">
        <v>38.29</v>
      </c>
      <c r="Q3359" s="2">
        <f t="shared" si="313"/>
        <v>21.83</v>
      </c>
      <c r="R3359" s="5">
        <f t="shared" si="314"/>
        <v>21.83</v>
      </c>
      <c r="S3359" s="11">
        <f t="shared" si="315"/>
        <v>1.3262454434993922</v>
      </c>
      <c r="T3359" s="5">
        <v>2.72</v>
      </c>
      <c r="U3359" s="5">
        <v>0.4</v>
      </c>
      <c r="V3359" s="5">
        <v>16.46</v>
      </c>
      <c r="W3359" s="12">
        <f t="shared" si="316"/>
        <v>2.4390243902439025E-2</v>
      </c>
      <c r="X3359" s="2" t="str">
        <f t="shared" si="317"/>
        <v>SCALE</v>
      </c>
      <c r="Y3359" s="22" t="str">
        <f t="shared" si="318"/>
        <v>Mid (301-500)</v>
      </c>
    </row>
    <row r="3360" spans="1:25">
      <c r="A3360" s="2" t="s">
        <v>11213</v>
      </c>
      <c r="B3360" s="2" t="s">
        <v>4113</v>
      </c>
      <c r="C3360" s="2" t="s">
        <v>2357</v>
      </c>
      <c r="D3360" s="2" t="s">
        <v>11214</v>
      </c>
      <c r="E3360" s="2" t="s">
        <v>112</v>
      </c>
      <c r="F3360" s="5">
        <v>2000</v>
      </c>
      <c r="G3360" s="2" t="s">
        <v>11215</v>
      </c>
      <c r="H3360" s="2" t="s">
        <v>253</v>
      </c>
      <c r="I3360" s="2" t="s">
        <v>7418</v>
      </c>
      <c r="J3360" s="2" t="s">
        <v>27</v>
      </c>
      <c r="K3360" s="9">
        <v>800</v>
      </c>
      <c r="L3360" s="9">
        <v>2487</v>
      </c>
      <c r="M3360" s="5">
        <v>93</v>
      </c>
      <c r="N3360" s="5">
        <v>0</v>
      </c>
      <c r="O3360" s="5">
        <v>63.45</v>
      </c>
      <c r="P3360" s="5">
        <v>0</v>
      </c>
      <c r="Q3360" s="2">
        <f t="shared" si="313"/>
        <v>-63.45</v>
      </c>
      <c r="R3360" s="5">
        <f t="shared" si="314"/>
        <v>-63.45</v>
      </c>
      <c r="S3360" s="11">
        <f t="shared" si="315"/>
        <v>-1</v>
      </c>
      <c r="T3360" s="5">
        <v>3.74</v>
      </c>
      <c r="U3360" s="5">
        <v>0.68</v>
      </c>
      <c r="V3360" s="5">
        <v>0</v>
      </c>
      <c r="W3360" s="12">
        <f t="shared" si="316"/>
        <v>0</v>
      </c>
      <c r="X3360" s="2" t="str">
        <f t="shared" si="317"/>
        <v>PAUSE</v>
      </c>
      <c r="Y3360" s="22" t="str">
        <f t="shared" si="318"/>
        <v>Premium (751-1000)</v>
      </c>
    </row>
    <row r="3361" spans="1:25">
      <c r="A3361" s="2" t="s">
        <v>11216</v>
      </c>
      <c r="B3361" s="2" t="s">
        <v>950</v>
      </c>
      <c r="C3361" s="2" t="s">
        <v>11217</v>
      </c>
      <c r="D3361" s="2" t="s">
        <v>11218</v>
      </c>
      <c r="E3361" s="2" t="s">
        <v>40</v>
      </c>
      <c r="F3361" s="5">
        <v>2250</v>
      </c>
      <c r="G3361" s="2" t="s">
        <v>11219</v>
      </c>
      <c r="H3361" s="2" t="s">
        <v>87</v>
      </c>
      <c r="I3361" s="2" t="s">
        <v>7418</v>
      </c>
      <c r="J3361" s="2" t="s">
        <v>140</v>
      </c>
      <c r="K3361" s="9">
        <v>100</v>
      </c>
      <c r="L3361" s="9">
        <v>1129</v>
      </c>
      <c r="M3361" s="5">
        <v>44</v>
      </c>
      <c r="N3361" s="5">
        <v>0</v>
      </c>
      <c r="O3361" s="5">
        <v>32.270000000000003</v>
      </c>
      <c r="P3361" s="5">
        <v>0</v>
      </c>
      <c r="Q3361" s="2">
        <f t="shared" si="313"/>
        <v>-32.270000000000003</v>
      </c>
      <c r="R3361" s="5">
        <f t="shared" si="314"/>
        <v>-32.270000000000003</v>
      </c>
      <c r="S3361" s="11">
        <f t="shared" si="315"/>
        <v>-1</v>
      </c>
      <c r="T3361" s="5">
        <v>3.9</v>
      </c>
      <c r="U3361" s="5">
        <v>0.73</v>
      </c>
      <c r="V3361" s="5">
        <v>0</v>
      </c>
      <c r="W3361" s="12">
        <f t="shared" si="316"/>
        <v>0</v>
      </c>
      <c r="X3361" s="2" t="str">
        <f t="shared" si="317"/>
        <v>PAUSE</v>
      </c>
      <c r="Y3361" s="22" t="str">
        <f t="shared" si="318"/>
        <v>Low (100-300)</v>
      </c>
    </row>
    <row r="3362" spans="1:25">
      <c r="A3362" s="2" t="s">
        <v>11220</v>
      </c>
      <c r="B3362" s="2" t="s">
        <v>11221</v>
      </c>
      <c r="C3362" s="2" t="s">
        <v>787</v>
      </c>
      <c r="D3362" s="2" t="s">
        <v>431</v>
      </c>
      <c r="E3362" s="2" t="s">
        <v>432</v>
      </c>
      <c r="F3362" s="5">
        <v>1605</v>
      </c>
      <c r="G3362" s="2" t="s">
        <v>11222</v>
      </c>
      <c r="H3362" s="2" t="s">
        <v>72</v>
      </c>
      <c r="I3362" s="2" t="s">
        <v>7418</v>
      </c>
      <c r="J3362" s="2" t="s">
        <v>356</v>
      </c>
      <c r="K3362" s="9">
        <v>300</v>
      </c>
      <c r="L3362" s="9">
        <v>1892</v>
      </c>
      <c r="M3362" s="5">
        <v>74</v>
      </c>
      <c r="N3362" s="5">
        <v>2</v>
      </c>
      <c r="O3362" s="5">
        <v>47.44</v>
      </c>
      <c r="P3362" s="5">
        <v>146.66</v>
      </c>
      <c r="Q3362" s="2">
        <f t="shared" si="313"/>
        <v>99.22</v>
      </c>
      <c r="R3362" s="5">
        <f t="shared" si="314"/>
        <v>99.22</v>
      </c>
      <c r="S3362" s="11">
        <f t="shared" si="315"/>
        <v>2.0914839797639124</v>
      </c>
      <c r="T3362" s="5">
        <v>3.91</v>
      </c>
      <c r="U3362" s="5">
        <v>0.64</v>
      </c>
      <c r="V3362" s="5">
        <v>23.72</v>
      </c>
      <c r="W3362" s="12">
        <f t="shared" si="316"/>
        <v>2.7027027027027029E-2</v>
      </c>
      <c r="X3362" s="2" t="str">
        <f t="shared" si="317"/>
        <v>SCALE</v>
      </c>
      <c r="Y3362" s="22" t="str">
        <f t="shared" si="318"/>
        <v>Low (100-300)</v>
      </c>
    </row>
    <row r="3363" spans="1:25">
      <c r="A3363" s="2" t="s">
        <v>11223</v>
      </c>
      <c r="B3363" s="2" t="s">
        <v>11224</v>
      </c>
      <c r="C3363" s="2" t="s">
        <v>11225</v>
      </c>
      <c r="D3363" s="2" t="s">
        <v>372</v>
      </c>
      <c r="E3363" s="2" t="s">
        <v>373</v>
      </c>
      <c r="F3363" s="5">
        <v>2700</v>
      </c>
      <c r="G3363" s="2" t="s">
        <v>11226</v>
      </c>
      <c r="H3363" s="2" t="s">
        <v>25</v>
      </c>
      <c r="I3363" s="2" t="s">
        <v>7418</v>
      </c>
      <c r="J3363" s="2" t="s">
        <v>43</v>
      </c>
      <c r="K3363" s="9">
        <v>100</v>
      </c>
      <c r="L3363" s="9">
        <v>2215</v>
      </c>
      <c r="M3363" s="5">
        <v>48</v>
      </c>
      <c r="N3363" s="5">
        <v>1</v>
      </c>
      <c r="O3363" s="5">
        <v>36.97</v>
      </c>
      <c r="P3363" s="5">
        <v>59.72</v>
      </c>
      <c r="Q3363" s="2">
        <f t="shared" si="313"/>
        <v>22.75</v>
      </c>
      <c r="R3363" s="5">
        <f t="shared" si="314"/>
        <v>22.75</v>
      </c>
      <c r="S3363" s="11">
        <f t="shared" si="315"/>
        <v>0.61536380849337302</v>
      </c>
      <c r="T3363" s="5">
        <v>2.17</v>
      </c>
      <c r="U3363" s="5">
        <v>0.77</v>
      </c>
      <c r="V3363" s="5">
        <v>36.97</v>
      </c>
      <c r="W3363" s="12">
        <f t="shared" si="316"/>
        <v>2.0833333333333332E-2</v>
      </c>
      <c r="X3363" s="2" t="str">
        <f t="shared" si="317"/>
        <v>SCALE</v>
      </c>
      <c r="Y3363" s="22" t="str">
        <f t="shared" si="318"/>
        <v>Low (100-300)</v>
      </c>
    </row>
    <row r="3364" spans="1:25">
      <c r="A3364" s="2" t="s">
        <v>11227</v>
      </c>
      <c r="B3364" s="2" t="s">
        <v>2310</v>
      </c>
      <c r="C3364" s="2" t="s">
        <v>11228</v>
      </c>
      <c r="D3364" s="2" t="s">
        <v>6995</v>
      </c>
      <c r="E3364" s="2" t="s">
        <v>23</v>
      </c>
      <c r="F3364" s="5">
        <v>3100</v>
      </c>
      <c r="G3364" s="2" t="s">
        <v>11229</v>
      </c>
      <c r="H3364" s="2" t="s">
        <v>50</v>
      </c>
      <c r="I3364" s="2" t="s">
        <v>7418</v>
      </c>
      <c r="J3364" s="2" t="s">
        <v>51</v>
      </c>
      <c r="K3364" s="9">
        <v>400</v>
      </c>
      <c r="L3364" s="9">
        <v>1162</v>
      </c>
      <c r="M3364" s="5">
        <v>40</v>
      </c>
      <c r="N3364" s="5">
        <v>4</v>
      </c>
      <c r="O3364" s="5">
        <v>28.8</v>
      </c>
      <c r="P3364" s="5">
        <v>282.76</v>
      </c>
      <c r="Q3364" s="2">
        <f t="shared" si="313"/>
        <v>253.95999999999998</v>
      </c>
      <c r="R3364" s="5">
        <f t="shared" si="314"/>
        <v>253.95999999999998</v>
      </c>
      <c r="S3364" s="11">
        <f t="shared" si="315"/>
        <v>8.8180555555555546</v>
      </c>
      <c r="T3364" s="5">
        <v>3.44</v>
      </c>
      <c r="U3364" s="5">
        <v>0.72</v>
      </c>
      <c r="V3364" s="5">
        <v>7.2</v>
      </c>
      <c r="W3364" s="12">
        <f t="shared" si="316"/>
        <v>0.1</v>
      </c>
      <c r="X3364" s="2" t="str">
        <f t="shared" si="317"/>
        <v>SCALE</v>
      </c>
      <c r="Y3364" s="22" t="str">
        <f t="shared" si="318"/>
        <v>Mid (301-500)</v>
      </c>
    </row>
    <row r="3365" spans="1:25">
      <c r="A3365" s="2" t="s">
        <v>11230</v>
      </c>
      <c r="B3365" s="2" t="s">
        <v>104</v>
      </c>
      <c r="C3365" s="2" t="s">
        <v>11231</v>
      </c>
      <c r="D3365" s="2" t="s">
        <v>11232</v>
      </c>
      <c r="E3365" s="2" t="s">
        <v>132</v>
      </c>
      <c r="F3365" s="5">
        <v>4983</v>
      </c>
      <c r="G3365" s="2" t="s">
        <v>11233</v>
      </c>
      <c r="H3365" s="2" t="s">
        <v>102</v>
      </c>
      <c r="I3365" s="2" t="s">
        <v>7418</v>
      </c>
      <c r="J3365" s="2" t="s">
        <v>183</v>
      </c>
      <c r="K3365" s="9">
        <v>700</v>
      </c>
      <c r="L3365" s="9">
        <v>1654</v>
      </c>
      <c r="M3365" s="5">
        <v>43</v>
      </c>
      <c r="N3365" s="5">
        <v>5</v>
      </c>
      <c r="O3365" s="5">
        <v>31.53</v>
      </c>
      <c r="P3365" s="5">
        <v>253.5</v>
      </c>
      <c r="Q3365" s="2">
        <f t="shared" si="313"/>
        <v>221.97</v>
      </c>
      <c r="R3365" s="5">
        <f t="shared" si="314"/>
        <v>221.97</v>
      </c>
      <c r="S3365" s="11">
        <f t="shared" si="315"/>
        <v>7.0399619410085625</v>
      </c>
      <c r="T3365" s="5">
        <v>2.6</v>
      </c>
      <c r="U3365" s="5">
        <v>0.73</v>
      </c>
      <c r="V3365" s="5">
        <v>6.31</v>
      </c>
      <c r="W3365" s="12">
        <f t="shared" si="316"/>
        <v>0.11627906976744186</v>
      </c>
      <c r="X3365" s="2" t="str">
        <f t="shared" si="317"/>
        <v>SCALE</v>
      </c>
      <c r="Y3365" s="22" t="str">
        <f t="shared" si="318"/>
        <v>High (501-750)</v>
      </c>
    </row>
    <row r="3366" spans="1:25">
      <c r="A3366" s="2" t="s">
        <v>11234</v>
      </c>
      <c r="B3366" s="2" t="s">
        <v>1681</v>
      </c>
      <c r="C3366" s="2" t="s">
        <v>9962</v>
      </c>
      <c r="D3366" s="2" t="s">
        <v>602</v>
      </c>
      <c r="E3366" s="2" t="s">
        <v>40</v>
      </c>
      <c r="F3366" s="5">
        <v>1750</v>
      </c>
      <c r="G3366" s="2" t="s">
        <v>11235</v>
      </c>
      <c r="H3366" s="2" t="s">
        <v>102</v>
      </c>
      <c r="I3366" s="2" t="s">
        <v>7418</v>
      </c>
      <c r="J3366" s="2" t="s">
        <v>155</v>
      </c>
      <c r="K3366" s="9">
        <v>400</v>
      </c>
      <c r="L3366" s="9">
        <v>778</v>
      </c>
      <c r="M3366" s="5">
        <v>29</v>
      </c>
      <c r="N3366" s="5">
        <v>1</v>
      </c>
      <c r="O3366" s="5">
        <v>16.27</v>
      </c>
      <c r="P3366" s="5">
        <v>59.32</v>
      </c>
      <c r="Q3366" s="2">
        <f t="shared" si="313"/>
        <v>43.05</v>
      </c>
      <c r="R3366" s="5">
        <f t="shared" si="314"/>
        <v>43.05</v>
      </c>
      <c r="S3366" s="11">
        <f t="shared" si="315"/>
        <v>2.645974185617701</v>
      </c>
      <c r="T3366" s="5">
        <v>3.73</v>
      </c>
      <c r="U3366" s="5">
        <v>0.56000000000000005</v>
      </c>
      <c r="V3366" s="5">
        <v>16.27</v>
      </c>
      <c r="W3366" s="12">
        <f t="shared" si="316"/>
        <v>3.4482758620689655E-2</v>
      </c>
      <c r="X3366" s="2" t="str">
        <f t="shared" si="317"/>
        <v>SCALE</v>
      </c>
      <c r="Y3366" s="22" t="str">
        <f t="shared" si="318"/>
        <v>Mid (301-500)</v>
      </c>
    </row>
    <row r="3367" spans="1:25">
      <c r="A3367" s="2" t="s">
        <v>11236</v>
      </c>
      <c r="B3367" s="2" t="s">
        <v>11237</v>
      </c>
      <c r="C3367" s="2" t="s">
        <v>11238</v>
      </c>
      <c r="D3367" s="2" t="s">
        <v>2176</v>
      </c>
      <c r="E3367" s="2" t="s">
        <v>112</v>
      </c>
      <c r="F3367" s="5">
        <v>2304</v>
      </c>
      <c r="G3367" s="2" t="s">
        <v>6506</v>
      </c>
      <c r="H3367" s="2" t="s">
        <v>134</v>
      </c>
      <c r="I3367" s="2" t="s">
        <v>7418</v>
      </c>
      <c r="J3367" s="2" t="s">
        <v>217</v>
      </c>
      <c r="K3367" s="9">
        <v>500</v>
      </c>
      <c r="L3367" s="9">
        <v>1491</v>
      </c>
      <c r="M3367" s="5">
        <v>48</v>
      </c>
      <c r="N3367" s="5">
        <v>0</v>
      </c>
      <c r="O3367" s="5">
        <v>26.58</v>
      </c>
      <c r="P3367" s="5">
        <v>0</v>
      </c>
      <c r="Q3367" s="2">
        <f t="shared" si="313"/>
        <v>-26.58</v>
      </c>
      <c r="R3367" s="5">
        <f t="shared" si="314"/>
        <v>-26.58</v>
      </c>
      <c r="S3367" s="11">
        <f t="shared" si="315"/>
        <v>-1</v>
      </c>
      <c r="T3367" s="5">
        <v>3.22</v>
      </c>
      <c r="U3367" s="5">
        <v>0.55000000000000004</v>
      </c>
      <c r="V3367" s="5">
        <v>0</v>
      </c>
      <c r="W3367" s="12">
        <f t="shared" si="316"/>
        <v>0</v>
      </c>
      <c r="X3367" s="2" t="str">
        <f t="shared" si="317"/>
        <v>PAUSE</v>
      </c>
      <c r="Y3367" s="22" t="str">
        <f t="shared" si="318"/>
        <v>Mid (301-500)</v>
      </c>
    </row>
    <row r="3368" spans="1:25">
      <c r="A3368" s="2" t="s">
        <v>11239</v>
      </c>
      <c r="B3368" s="2" t="s">
        <v>3538</v>
      </c>
      <c r="C3368" s="2" t="s">
        <v>5804</v>
      </c>
      <c r="D3368" s="2" t="s">
        <v>7703</v>
      </c>
      <c r="E3368" s="2" t="s">
        <v>2392</v>
      </c>
      <c r="F3368" s="5">
        <v>1375</v>
      </c>
      <c r="G3368" s="2" t="s">
        <v>11240</v>
      </c>
      <c r="H3368" s="2" t="s">
        <v>161</v>
      </c>
      <c r="I3368" s="2" t="s">
        <v>7418</v>
      </c>
      <c r="J3368" s="2" t="s">
        <v>361</v>
      </c>
      <c r="K3368" s="9">
        <v>600</v>
      </c>
      <c r="L3368" s="9">
        <v>1066</v>
      </c>
      <c r="M3368" s="5">
        <v>21</v>
      </c>
      <c r="N3368" s="5">
        <v>0</v>
      </c>
      <c r="O3368" s="5">
        <v>10.8</v>
      </c>
      <c r="P3368" s="5">
        <v>0</v>
      </c>
      <c r="Q3368" s="2">
        <f t="shared" si="313"/>
        <v>-10.8</v>
      </c>
      <c r="R3368" s="5">
        <f t="shared" si="314"/>
        <v>-10.8</v>
      </c>
      <c r="S3368" s="11">
        <f t="shared" si="315"/>
        <v>-1</v>
      </c>
      <c r="T3368" s="5">
        <v>1.97</v>
      </c>
      <c r="U3368" s="5">
        <v>0.51</v>
      </c>
      <c r="V3368" s="5">
        <v>0</v>
      </c>
      <c r="W3368" s="12">
        <f t="shared" si="316"/>
        <v>0</v>
      </c>
      <c r="X3368" s="2" t="str">
        <f t="shared" si="317"/>
        <v>PAUSE</v>
      </c>
      <c r="Y3368" s="22" t="str">
        <f t="shared" si="318"/>
        <v>High (501-750)</v>
      </c>
    </row>
    <row r="3369" spans="1:25">
      <c r="A3369" s="2" t="s">
        <v>11241</v>
      </c>
      <c r="B3369" s="2" t="s">
        <v>11242</v>
      </c>
      <c r="C3369" s="2" t="s">
        <v>11243</v>
      </c>
      <c r="D3369" s="2" t="s">
        <v>421</v>
      </c>
      <c r="E3369" s="2" t="s">
        <v>32</v>
      </c>
      <c r="F3369" s="5">
        <v>2500</v>
      </c>
      <c r="G3369" s="2" t="s">
        <v>11244</v>
      </c>
      <c r="H3369" s="2" t="s">
        <v>65</v>
      </c>
      <c r="I3369" s="2" t="s">
        <v>7418</v>
      </c>
      <c r="J3369" s="2" t="s">
        <v>120</v>
      </c>
      <c r="K3369" s="9">
        <v>300</v>
      </c>
      <c r="L3369" s="9">
        <v>613</v>
      </c>
      <c r="M3369" s="5">
        <v>11</v>
      </c>
      <c r="N3369" s="5">
        <v>0</v>
      </c>
      <c r="O3369" s="5">
        <v>9.1199999999999992</v>
      </c>
      <c r="P3369" s="5">
        <v>0</v>
      </c>
      <c r="Q3369" s="2">
        <f t="shared" si="313"/>
        <v>-9.1199999999999992</v>
      </c>
      <c r="R3369" s="5">
        <f t="shared" si="314"/>
        <v>-9.1199999999999992</v>
      </c>
      <c r="S3369" s="11">
        <f t="shared" si="315"/>
        <v>-1</v>
      </c>
      <c r="T3369" s="5">
        <v>1.79</v>
      </c>
      <c r="U3369" s="5">
        <v>0.83</v>
      </c>
      <c r="V3369" s="5">
        <v>0</v>
      </c>
      <c r="W3369" s="12">
        <f t="shared" si="316"/>
        <v>0</v>
      </c>
      <c r="X3369" s="2" t="str">
        <f t="shared" si="317"/>
        <v>PAUSE</v>
      </c>
      <c r="Y3369" s="22" t="str">
        <f t="shared" si="318"/>
        <v>Low (100-300)</v>
      </c>
    </row>
    <row r="3370" spans="1:25">
      <c r="A3370" s="2" t="s">
        <v>11245</v>
      </c>
      <c r="B3370" s="2" t="s">
        <v>11246</v>
      </c>
      <c r="C3370" s="2" t="s">
        <v>11247</v>
      </c>
      <c r="D3370" s="2" t="s">
        <v>431</v>
      </c>
      <c r="E3370" s="2" t="s">
        <v>432</v>
      </c>
      <c r="F3370" s="5">
        <v>3000</v>
      </c>
      <c r="G3370" s="2">
        <v>0</v>
      </c>
      <c r="H3370" s="2" t="s">
        <v>65</v>
      </c>
      <c r="I3370" s="2" t="s">
        <v>7418</v>
      </c>
      <c r="J3370" s="2" t="s">
        <v>73</v>
      </c>
      <c r="K3370" s="9">
        <v>500</v>
      </c>
      <c r="L3370" s="9">
        <v>2498</v>
      </c>
      <c r="M3370" s="5">
        <v>91</v>
      </c>
      <c r="N3370" s="5">
        <v>3</v>
      </c>
      <c r="O3370" s="5">
        <v>71.27</v>
      </c>
      <c r="P3370" s="5">
        <v>189.52</v>
      </c>
      <c r="Q3370" s="2">
        <f t="shared" si="313"/>
        <v>118.25000000000001</v>
      </c>
      <c r="R3370" s="5">
        <f t="shared" si="314"/>
        <v>118.25000000000001</v>
      </c>
      <c r="S3370" s="11">
        <f t="shared" si="315"/>
        <v>1.6591833871194053</v>
      </c>
      <c r="T3370" s="5">
        <v>3.64</v>
      </c>
      <c r="U3370" s="5">
        <v>0.78</v>
      </c>
      <c r="V3370" s="5">
        <v>23.76</v>
      </c>
      <c r="W3370" s="12">
        <f t="shared" si="316"/>
        <v>3.2967032967032968E-2</v>
      </c>
      <c r="X3370" s="2" t="str">
        <f t="shared" si="317"/>
        <v>SCALE</v>
      </c>
      <c r="Y3370" s="22" t="str">
        <f t="shared" si="318"/>
        <v>Mid (301-500)</v>
      </c>
    </row>
    <row r="3371" spans="1:25">
      <c r="A3371" s="2" t="s">
        <v>11248</v>
      </c>
      <c r="B3371" s="2" t="s">
        <v>90</v>
      </c>
      <c r="C3371" s="2" t="s">
        <v>11249</v>
      </c>
      <c r="D3371" s="2" t="s">
        <v>11250</v>
      </c>
      <c r="E3371" s="2" t="s">
        <v>112</v>
      </c>
      <c r="F3371" s="5">
        <v>1625</v>
      </c>
      <c r="G3371" s="2" t="s">
        <v>11251</v>
      </c>
      <c r="H3371" s="2" t="s">
        <v>167</v>
      </c>
      <c r="I3371" s="2" t="s">
        <v>7418</v>
      </c>
      <c r="J3371" s="2" t="s">
        <v>66</v>
      </c>
      <c r="K3371" s="9">
        <v>200</v>
      </c>
      <c r="L3371" s="9">
        <v>1693</v>
      </c>
      <c r="M3371" s="5">
        <v>70</v>
      </c>
      <c r="N3371" s="5">
        <v>0</v>
      </c>
      <c r="O3371" s="5">
        <v>39.29</v>
      </c>
      <c r="P3371" s="5">
        <v>0</v>
      </c>
      <c r="Q3371" s="2">
        <f t="shared" si="313"/>
        <v>-39.29</v>
      </c>
      <c r="R3371" s="5">
        <f t="shared" si="314"/>
        <v>-39.29</v>
      </c>
      <c r="S3371" s="11">
        <f t="shared" si="315"/>
        <v>-1</v>
      </c>
      <c r="T3371" s="5">
        <v>4.13</v>
      </c>
      <c r="U3371" s="5">
        <v>0.56000000000000005</v>
      </c>
      <c r="V3371" s="5">
        <v>0</v>
      </c>
      <c r="W3371" s="12">
        <f t="shared" si="316"/>
        <v>0</v>
      </c>
      <c r="X3371" s="2" t="str">
        <f t="shared" si="317"/>
        <v>PAUSE</v>
      </c>
      <c r="Y3371" s="22" t="str">
        <f t="shared" si="318"/>
        <v>Low (100-300)</v>
      </c>
    </row>
    <row r="3372" spans="1:25">
      <c r="A3372" s="2" t="s">
        <v>11252</v>
      </c>
      <c r="B3372" s="2" t="s">
        <v>2123</v>
      </c>
      <c r="C3372" s="2" t="s">
        <v>677</v>
      </c>
      <c r="D3372" s="2" t="s">
        <v>9008</v>
      </c>
      <c r="E3372" s="2" t="s">
        <v>188</v>
      </c>
      <c r="F3372" s="5">
        <v>4000</v>
      </c>
      <c r="G3372" s="2" t="s">
        <v>11253</v>
      </c>
      <c r="H3372" s="2" t="s">
        <v>260</v>
      </c>
      <c r="I3372" s="2" t="s">
        <v>7418</v>
      </c>
      <c r="J3372" s="2" t="s">
        <v>319</v>
      </c>
      <c r="K3372" s="9">
        <v>800</v>
      </c>
      <c r="L3372" s="9">
        <v>523</v>
      </c>
      <c r="M3372" s="5">
        <v>21</v>
      </c>
      <c r="N3372" s="5">
        <v>0</v>
      </c>
      <c r="O3372" s="5">
        <v>15.84</v>
      </c>
      <c r="P3372" s="5">
        <v>0</v>
      </c>
      <c r="Q3372" s="2">
        <f t="shared" si="313"/>
        <v>-15.84</v>
      </c>
      <c r="R3372" s="5">
        <f t="shared" si="314"/>
        <v>-15.84</v>
      </c>
      <c r="S3372" s="11">
        <f t="shared" si="315"/>
        <v>-1</v>
      </c>
      <c r="T3372" s="5">
        <v>4.0199999999999996</v>
      </c>
      <c r="U3372" s="5">
        <v>0.75</v>
      </c>
      <c r="V3372" s="5">
        <v>0</v>
      </c>
      <c r="W3372" s="12">
        <f t="shared" si="316"/>
        <v>0</v>
      </c>
      <c r="X3372" s="2" t="str">
        <f t="shared" si="317"/>
        <v>PAUSE</v>
      </c>
      <c r="Y3372" s="22" t="str">
        <f t="shared" si="318"/>
        <v>Premium (751-1000)</v>
      </c>
    </row>
    <row r="3373" spans="1:25">
      <c r="A3373" s="2" t="s">
        <v>11254</v>
      </c>
      <c r="B3373" s="2" t="s">
        <v>7326</v>
      </c>
      <c r="C3373" s="2" t="s">
        <v>8972</v>
      </c>
      <c r="D3373" s="2" t="s">
        <v>2455</v>
      </c>
      <c r="E3373" s="2" t="s">
        <v>23</v>
      </c>
      <c r="F3373" s="5">
        <v>1248</v>
      </c>
      <c r="G3373" s="2" t="s">
        <v>11255</v>
      </c>
      <c r="H3373" s="2" t="s">
        <v>34</v>
      </c>
      <c r="I3373" s="2" t="s">
        <v>7418</v>
      </c>
      <c r="J3373" s="2" t="s">
        <v>127</v>
      </c>
      <c r="K3373" s="9">
        <v>700</v>
      </c>
      <c r="L3373" s="9">
        <v>613</v>
      </c>
      <c r="M3373" s="5">
        <v>23</v>
      </c>
      <c r="N3373" s="5">
        <v>1</v>
      </c>
      <c r="O3373" s="5">
        <v>11.22</v>
      </c>
      <c r="P3373" s="5">
        <v>45.09</v>
      </c>
      <c r="Q3373" s="2">
        <f t="shared" si="313"/>
        <v>33.870000000000005</v>
      </c>
      <c r="R3373" s="5">
        <f t="shared" si="314"/>
        <v>33.870000000000005</v>
      </c>
      <c r="S3373" s="11">
        <f t="shared" si="315"/>
        <v>3.0187165775401072</v>
      </c>
      <c r="T3373" s="5">
        <v>3.75</v>
      </c>
      <c r="U3373" s="5">
        <v>0.49</v>
      </c>
      <c r="V3373" s="5">
        <v>11.22</v>
      </c>
      <c r="W3373" s="12">
        <f t="shared" si="316"/>
        <v>4.3478260869565216E-2</v>
      </c>
      <c r="X3373" s="2" t="str">
        <f t="shared" si="317"/>
        <v>SCALE</v>
      </c>
      <c r="Y3373" s="22" t="str">
        <f t="shared" si="318"/>
        <v>High (501-750)</v>
      </c>
    </row>
    <row r="3374" spans="1:25">
      <c r="A3374" s="2" t="s">
        <v>11256</v>
      </c>
      <c r="B3374" s="2" t="s">
        <v>11257</v>
      </c>
      <c r="C3374" s="2" t="s">
        <v>4530</v>
      </c>
      <c r="D3374" s="2" t="s">
        <v>11258</v>
      </c>
      <c r="E3374" s="2" t="s">
        <v>78</v>
      </c>
      <c r="F3374" s="5">
        <v>2000</v>
      </c>
      <c r="G3374" s="2" t="s">
        <v>11259</v>
      </c>
      <c r="H3374" s="2" t="s">
        <v>87</v>
      </c>
      <c r="I3374" s="2" t="s">
        <v>7418</v>
      </c>
      <c r="J3374" s="2" t="s">
        <v>300</v>
      </c>
      <c r="K3374" s="9">
        <v>800</v>
      </c>
      <c r="L3374" s="9">
        <v>1084</v>
      </c>
      <c r="M3374" s="5">
        <v>34</v>
      </c>
      <c r="N3374" s="5">
        <v>0</v>
      </c>
      <c r="O3374" s="5">
        <v>27.77</v>
      </c>
      <c r="P3374" s="5">
        <v>0</v>
      </c>
      <c r="Q3374" s="2">
        <f t="shared" si="313"/>
        <v>-27.77</v>
      </c>
      <c r="R3374" s="5">
        <f t="shared" si="314"/>
        <v>-27.77</v>
      </c>
      <c r="S3374" s="11">
        <f t="shared" si="315"/>
        <v>-1</v>
      </c>
      <c r="T3374" s="5">
        <v>3.14</v>
      </c>
      <c r="U3374" s="5">
        <v>0.82</v>
      </c>
      <c r="V3374" s="5">
        <v>0</v>
      </c>
      <c r="W3374" s="12">
        <f t="shared" si="316"/>
        <v>0</v>
      </c>
      <c r="X3374" s="2" t="str">
        <f t="shared" si="317"/>
        <v>PAUSE</v>
      </c>
      <c r="Y3374" s="22" t="str">
        <f t="shared" si="318"/>
        <v>Premium (751-1000)</v>
      </c>
    </row>
    <row r="3375" spans="1:25">
      <c r="A3375" s="2" t="s">
        <v>11260</v>
      </c>
      <c r="B3375" s="2" t="s">
        <v>11261</v>
      </c>
      <c r="C3375" s="2" t="s">
        <v>11262</v>
      </c>
      <c r="D3375" s="2" t="s">
        <v>2533</v>
      </c>
      <c r="E3375" s="2" t="s">
        <v>258</v>
      </c>
      <c r="F3375" s="5">
        <v>2100</v>
      </c>
      <c r="G3375" s="2">
        <v>0</v>
      </c>
      <c r="H3375" s="2" t="s">
        <v>161</v>
      </c>
      <c r="I3375" s="2" t="s">
        <v>7418</v>
      </c>
      <c r="J3375" s="2" t="s">
        <v>140</v>
      </c>
      <c r="K3375" s="9">
        <v>600</v>
      </c>
      <c r="L3375" s="9">
        <v>948</v>
      </c>
      <c r="M3375" s="5">
        <v>40</v>
      </c>
      <c r="N3375" s="5">
        <v>1</v>
      </c>
      <c r="O3375" s="5">
        <v>19.82</v>
      </c>
      <c r="P3375" s="5">
        <v>59.79</v>
      </c>
      <c r="Q3375" s="2">
        <f t="shared" si="313"/>
        <v>39.97</v>
      </c>
      <c r="R3375" s="5">
        <f t="shared" si="314"/>
        <v>39.97</v>
      </c>
      <c r="S3375" s="11">
        <f t="shared" si="315"/>
        <v>2.0166498486377398</v>
      </c>
      <c r="T3375" s="5">
        <v>4.22</v>
      </c>
      <c r="U3375" s="5">
        <v>0.5</v>
      </c>
      <c r="V3375" s="5">
        <v>19.82</v>
      </c>
      <c r="W3375" s="12">
        <f t="shared" si="316"/>
        <v>2.5000000000000001E-2</v>
      </c>
      <c r="X3375" s="2" t="str">
        <f t="shared" si="317"/>
        <v>SCALE</v>
      </c>
      <c r="Y3375" s="22" t="str">
        <f t="shared" si="318"/>
        <v>High (501-750)</v>
      </c>
    </row>
    <row r="3376" spans="1:25">
      <c r="A3376" s="2" t="s">
        <v>11263</v>
      </c>
      <c r="B3376" s="2" t="s">
        <v>894</v>
      </c>
      <c r="C3376" s="2" t="s">
        <v>9415</v>
      </c>
      <c r="D3376" s="2" t="s">
        <v>477</v>
      </c>
      <c r="E3376" s="2" t="s">
        <v>118</v>
      </c>
      <c r="F3376" s="5">
        <v>3250</v>
      </c>
      <c r="G3376" s="2" t="s">
        <v>4773</v>
      </c>
      <c r="H3376" s="2" t="s">
        <v>34</v>
      </c>
      <c r="I3376" s="2" t="s">
        <v>7418</v>
      </c>
      <c r="J3376" s="2" t="s">
        <v>361</v>
      </c>
      <c r="K3376" s="9">
        <v>300</v>
      </c>
      <c r="L3376" s="9">
        <v>827</v>
      </c>
      <c r="M3376" s="5">
        <v>19</v>
      </c>
      <c r="N3376" s="5">
        <v>0</v>
      </c>
      <c r="O3376" s="5">
        <v>9.91</v>
      </c>
      <c r="P3376" s="5">
        <v>0</v>
      </c>
      <c r="Q3376" s="2">
        <f t="shared" si="313"/>
        <v>-9.91</v>
      </c>
      <c r="R3376" s="5">
        <f t="shared" si="314"/>
        <v>-9.91</v>
      </c>
      <c r="S3376" s="11">
        <f t="shared" si="315"/>
        <v>-1</v>
      </c>
      <c r="T3376" s="5">
        <v>2.2999999999999998</v>
      </c>
      <c r="U3376" s="5">
        <v>0.52</v>
      </c>
      <c r="V3376" s="5">
        <v>0</v>
      </c>
      <c r="W3376" s="12">
        <f t="shared" si="316"/>
        <v>0</v>
      </c>
      <c r="X3376" s="2" t="str">
        <f t="shared" si="317"/>
        <v>PAUSE</v>
      </c>
      <c r="Y3376" s="22" t="str">
        <f t="shared" si="318"/>
        <v>Low (100-300)</v>
      </c>
    </row>
    <row r="3377" spans="1:25">
      <c r="A3377" s="2" t="s">
        <v>11264</v>
      </c>
      <c r="B3377" s="2" t="s">
        <v>11265</v>
      </c>
      <c r="C3377" s="2" t="s">
        <v>1589</v>
      </c>
      <c r="D3377" s="2" t="s">
        <v>175</v>
      </c>
      <c r="E3377" s="2" t="s">
        <v>40</v>
      </c>
      <c r="F3377" s="5">
        <v>2170</v>
      </c>
      <c r="G3377" s="2" t="s">
        <v>1358</v>
      </c>
      <c r="H3377" s="2" t="s">
        <v>58</v>
      </c>
      <c r="I3377" s="2" t="s">
        <v>7418</v>
      </c>
      <c r="J3377" s="2" t="s">
        <v>127</v>
      </c>
      <c r="K3377" s="9">
        <v>100</v>
      </c>
      <c r="L3377" s="9">
        <v>2319</v>
      </c>
      <c r="M3377" s="5">
        <v>56</v>
      </c>
      <c r="N3377" s="5">
        <v>0</v>
      </c>
      <c r="O3377" s="5">
        <v>39.229999999999997</v>
      </c>
      <c r="P3377" s="5">
        <v>0</v>
      </c>
      <c r="Q3377" s="2">
        <f t="shared" si="313"/>
        <v>-39.229999999999997</v>
      </c>
      <c r="R3377" s="5">
        <f t="shared" si="314"/>
        <v>-39.229999999999997</v>
      </c>
      <c r="S3377" s="11">
        <f t="shared" si="315"/>
        <v>-1</v>
      </c>
      <c r="T3377" s="5">
        <v>2.41</v>
      </c>
      <c r="U3377" s="5">
        <v>0.7</v>
      </c>
      <c r="V3377" s="5">
        <v>0</v>
      </c>
      <c r="W3377" s="12">
        <f t="shared" si="316"/>
        <v>0</v>
      </c>
      <c r="X3377" s="2" t="str">
        <f t="shared" si="317"/>
        <v>PAUSE</v>
      </c>
      <c r="Y3377" s="22" t="str">
        <f t="shared" si="318"/>
        <v>Low (100-300)</v>
      </c>
    </row>
    <row r="3378" spans="1:25">
      <c r="A3378" s="2" t="s">
        <v>11266</v>
      </c>
      <c r="B3378" s="2" t="s">
        <v>2433</v>
      </c>
      <c r="C3378" s="2" t="s">
        <v>11267</v>
      </c>
      <c r="D3378" s="2" t="s">
        <v>11268</v>
      </c>
      <c r="E3378" s="2" t="s">
        <v>112</v>
      </c>
      <c r="F3378" s="5">
        <v>4225</v>
      </c>
      <c r="G3378" s="2" t="s">
        <v>11269</v>
      </c>
      <c r="H3378" s="2" t="s">
        <v>190</v>
      </c>
      <c r="I3378" s="2" t="s">
        <v>7418</v>
      </c>
      <c r="J3378" s="2" t="s">
        <v>80</v>
      </c>
      <c r="K3378" s="9">
        <v>400</v>
      </c>
      <c r="L3378" s="9">
        <v>1382</v>
      </c>
      <c r="M3378" s="5">
        <v>43</v>
      </c>
      <c r="N3378" s="5">
        <v>3</v>
      </c>
      <c r="O3378" s="5">
        <v>26.13</v>
      </c>
      <c r="P3378" s="5">
        <v>110.42</v>
      </c>
      <c r="Q3378" s="2">
        <f t="shared" si="313"/>
        <v>84.29</v>
      </c>
      <c r="R3378" s="5">
        <f t="shared" si="314"/>
        <v>84.29</v>
      </c>
      <c r="S3378" s="11">
        <f t="shared" si="315"/>
        <v>3.2257941063911217</v>
      </c>
      <c r="T3378" s="5">
        <v>3.11</v>
      </c>
      <c r="U3378" s="5">
        <v>0.61</v>
      </c>
      <c r="V3378" s="5">
        <v>8.7100000000000009</v>
      </c>
      <c r="W3378" s="12">
        <f t="shared" si="316"/>
        <v>6.9767441860465115E-2</v>
      </c>
      <c r="X3378" s="2" t="str">
        <f t="shared" si="317"/>
        <v>SCALE</v>
      </c>
      <c r="Y3378" s="22" t="str">
        <f t="shared" si="318"/>
        <v>Mid (301-500)</v>
      </c>
    </row>
    <row r="3379" spans="1:25">
      <c r="A3379" s="2" t="s">
        <v>11270</v>
      </c>
      <c r="B3379" s="2" t="s">
        <v>11271</v>
      </c>
      <c r="C3379" s="2" t="s">
        <v>83</v>
      </c>
      <c r="D3379" s="2" t="s">
        <v>117</v>
      </c>
      <c r="E3379" s="2" t="s">
        <v>118</v>
      </c>
      <c r="F3379" s="5">
        <v>2400</v>
      </c>
      <c r="G3379" s="2" t="s">
        <v>4893</v>
      </c>
      <c r="H3379" s="2" t="s">
        <v>260</v>
      </c>
      <c r="I3379" s="2" t="s">
        <v>7418</v>
      </c>
      <c r="J3379" s="2" t="s">
        <v>73</v>
      </c>
      <c r="K3379" s="9">
        <v>500</v>
      </c>
      <c r="L3379" s="9">
        <v>861</v>
      </c>
      <c r="M3379" s="5">
        <v>21</v>
      </c>
      <c r="N3379" s="5">
        <v>2</v>
      </c>
      <c r="O3379" s="5">
        <v>9.92</v>
      </c>
      <c r="P3379" s="5">
        <v>92.69</v>
      </c>
      <c r="Q3379" s="2">
        <f t="shared" si="313"/>
        <v>82.77</v>
      </c>
      <c r="R3379" s="5">
        <f t="shared" si="314"/>
        <v>82.77</v>
      </c>
      <c r="S3379" s="11">
        <f t="shared" si="315"/>
        <v>8.34375</v>
      </c>
      <c r="T3379" s="5">
        <v>2.44</v>
      </c>
      <c r="U3379" s="5">
        <v>0.47</v>
      </c>
      <c r="V3379" s="5">
        <v>4.96</v>
      </c>
      <c r="W3379" s="12">
        <f t="shared" si="316"/>
        <v>9.5238095238095233E-2</v>
      </c>
      <c r="X3379" s="2" t="str">
        <f t="shared" si="317"/>
        <v>SCALE</v>
      </c>
      <c r="Y3379" s="22" t="str">
        <f t="shared" si="318"/>
        <v>Mid (301-500)</v>
      </c>
    </row>
    <row r="3380" spans="1:25">
      <c r="A3380" s="2" t="s">
        <v>11272</v>
      </c>
      <c r="B3380" s="2" t="s">
        <v>983</v>
      </c>
      <c r="C3380" s="2" t="s">
        <v>11273</v>
      </c>
      <c r="D3380" s="2" t="s">
        <v>855</v>
      </c>
      <c r="E3380" s="2" t="s">
        <v>112</v>
      </c>
      <c r="F3380" s="5">
        <v>4700</v>
      </c>
      <c r="G3380" s="2" t="s">
        <v>11274</v>
      </c>
      <c r="H3380" s="2" t="s">
        <v>253</v>
      </c>
      <c r="I3380" s="2" t="s">
        <v>7418</v>
      </c>
      <c r="J3380" s="2" t="s">
        <v>155</v>
      </c>
      <c r="K3380" s="9">
        <v>300</v>
      </c>
      <c r="L3380" s="9">
        <v>500</v>
      </c>
      <c r="M3380" s="5">
        <v>14</v>
      </c>
      <c r="N3380" s="5">
        <v>0</v>
      </c>
      <c r="O3380" s="5">
        <v>10.07</v>
      </c>
      <c r="P3380" s="5">
        <v>0</v>
      </c>
      <c r="Q3380" s="2">
        <f t="shared" si="313"/>
        <v>-10.07</v>
      </c>
      <c r="R3380" s="5">
        <f t="shared" si="314"/>
        <v>-10.07</v>
      </c>
      <c r="S3380" s="11">
        <f t="shared" si="315"/>
        <v>-1</v>
      </c>
      <c r="T3380" s="5">
        <v>2.8</v>
      </c>
      <c r="U3380" s="5">
        <v>0.72</v>
      </c>
      <c r="V3380" s="5">
        <v>0</v>
      </c>
      <c r="W3380" s="12">
        <f t="shared" si="316"/>
        <v>0</v>
      </c>
      <c r="X3380" s="2" t="str">
        <f t="shared" si="317"/>
        <v>PAUSE</v>
      </c>
      <c r="Y3380" s="22" t="str">
        <f t="shared" si="318"/>
        <v>Low (100-300)</v>
      </c>
    </row>
    <row r="3381" spans="1:25">
      <c r="A3381" s="2" t="s">
        <v>11275</v>
      </c>
      <c r="B3381" s="2" t="s">
        <v>4498</v>
      </c>
      <c r="C3381" s="2" t="s">
        <v>11276</v>
      </c>
      <c r="D3381" s="2" t="s">
        <v>11277</v>
      </c>
      <c r="E3381" s="2" t="s">
        <v>432</v>
      </c>
      <c r="F3381" s="5">
        <v>3500</v>
      </c>
      <c r="G3381" s="2" t="s">
        <v>1919</v>
      </c>
      <c r="H3381" s="2" t="s">
        <v>58</v>
      </c>
      <c r="I3381" s="2" t="s">
        <v>7418</v>
      </c>
      <c r="J3381" s="2" t="s">
        <v>27</v>
      </c>
      <c r="K3381" s="9">
        <v>100</v>
      </c>
      <c r="L3381" s="9">
        <v>2339</v>
      </c>
      <c r="M3381" s="5">
        <v>79</v>
      </c>
      <c r="N3381" s="5">
        <v>3</v>
      </c>
      <c r="O3381" s="5">
        <v>33.93</v>
      </c>
      <c r="P3381" s="5">
        <v>202.63</v>
      </c>
      <c r="Q3381" s="2">
        <f t="shared" si="313"/>
        <v>168.7</v>
      </c>
      <c r="R3381" s="5">
        <f t="shared" si="314"/>
        <v>168.7</v>
      </c>
      <c r="S3381" s="11">
        <f t="shared" si="315"/>
        <v>4.9720011788977301</v>
      </c>
      <c r="T3381" s="5">
        <v>3.38</v>
      </c>
      <c r="U3381" s="5">
        <v>0.43</v>
      </c>
      <c r="V3381" s="5">
        <v>11.31</v>
      </c>
      <c r="W3381" s="12">
        <f t="shared" si="316"/>
        <v>3.7974683544303799E-2</v>
      </c>
      <c r="X3381" s="2" t="str">
        <f t="shared" si="317"/>
        <v>SCALE</v>
      </c>
      <c r="Y3381" s="22" t="str">
        <f t="shared" si="318"/>
        <v>Low (100-300)</v>
      </c>
    </row>
    <row r="3382" spans="1:25">
      <c r="A3382" s="2" t="s">
        <v>11278</v>
      </c>
      <c r="B3382" s="2" t="s">
        <v>11279</v>
      </c>
      <c r="C3382" s="2" t="s">
        <v>1257</v>
      </c>
      <c r="D3382" s="2" t="s">
        <v>1918</v>
      </c>
      <c r="E3382" s="2" t="s">
        <v>56</v>
      </c>
      <c r="F3382" s="5">
        <v>2300</v>
      </c>
      <c r="G3382" s="2" t="s">
        <v>11280</v>
      </c>
      <c r="H3382" s="2" t="s">
        <v>266</v>
      </c>
      <c r="I3382" s="2" t="s">
        <v>7418</v>
      </c>
      <c r="J3382" s="2" t="s">
        <v>361</v>
      </c>
      <c r="K3382" s="9">
        <v>300</v>
      </c>
      <c r="L3382" s="9">
        <v>1416</v>
      </c>
      <c r="M3382" s="5">
        <v>36</v>
      </c>
      <c r="N3382" s="5">
        <v>3</v>
      </c>
      <c r="O3382" s="5">
        <v>28.06</v>
      </c>
      <c r="P3382" s="5">
        <v>105.31</v>
      </c>
      <c r="Q3382" s="2">
        <f t="shared" si="313"/>
        <v>77.25</v>
      </c>
      <c r="R3382" s="5">
        <f t="shared" si="314"/>
        <v>77.25</v>
      </c>
      <c r="S3382" s="11">
        <f t="shared" si="315"/>
        <v>2.7530292230933715</v>
      </c>
      <c r="T3382" s="5">
        <v>2.54</v>
      </c>
      <c r="U3382" s="5">
        <v>0.78</v>
      </c>
      <c r="V3382" s="5">
        <v>9.35</v>
      </c>
      <c r="W3382" s="12">
        <f t="shared" si="316"/>
        <v>8.3333333333333329E-2</v>
      </c>
      <c r="X3382" s="2" t="str">
        <f t="shared" si="317"/>
        <v>SCALE</v>
      </c>
      <c r="Y3382" s="22" t="str">
        <f t="shared" si="318"/>
        <v>Low (100-300)</v>
      </c>
    </row>
    <row r="3383" spans="1:25">
      <c r="A3383" s="2" t="s">
        <v>11281</v>
      </c>
      <c r="B3383" s="2" t="s">
        <v>1569</v>
      </c>
      <c r="C3383" s="2" t="s">
        <v>11282</v>
      </c>
      <c r="D3383" s="2" t="s">
        <v>1456</v>
      </c>
      <c r="E3383" s="2" t="s">
        <v>824</v>
      </c>
      <c r="F3383" s="5">
        <v>2934</v>
      </c>
      <c r="G3383" s="2" t="s">
        <v>1468</v>
      </c>
      <c r="H3383" s="2" t="s">
        <v>190</v>
      </c>
      <c r="I3383" s="2" t="s">
        <v>7418</v>
      </c>
      <c r="J3383" s="2" t="s">
        <v>95</v>
      </c>
      <c r="K3383" s="9">
        <v>500</v>
      </c>
      <c r="L3383" s="9">
        <v>2217</v>
      </c>
      <c r="M3383" s="5">
        <v>39</v>
      </c>
      <c r="N3383" s="5">
        <v>1</v>
      </c>
      <c r="O3383" s="5">
        <v>31.51</v>
      </c>
      <c r="P3383" s="5">
        <v>50</v>
      </c>
      <c r="Q3383" s="2">
        <f t="shared" si="313"/>
        <v>18.489999999999998</v>
      </c>
      <c r="R3383" s="5">
        <f t="shared" si="314"/>
        <v>18.489999999999998</v>
      </c>
      <c r="S3383" s="11">
        <f t="shared" si="315"/>
        <v>0.5867978419549349</v>
      </c>
      <c r="T3383" s="5">
        <v>1.76</v>
      </c>
      <c r="U3383" s="5">
        <v>0.81</v>
      </c>
      <c r="V3383" s="5">
        <v>31.51</v>
      </c>
      <c r="W3383" s="12">
        <f t="shared" si="316"/>
        <v>2.564102564102564E-2</v>
      </c>
      <c r="X3383" s="2" t="str">
        <f t="shared" si="317"/>
        <v>SCALE</v>
      </c>
      <c r="Y3383" s="22" t="str">
        <f t="shared" si="318"/>
        <v>Mid (301-500)</v>
      </c>
    </row>
    <row r="3384" spans="1:25">
      <c r="A3384" s="2" t="s">
        <v>11283</v>
      </c>
      <c r="B3384" s="2" t="s">
        <v>3407</v>
      </c>
      <c r="C3384" s="2" t="s">
        <v>7813</v>
      </c>
      <c r="D3384" s="2" t="s">
        <v>11284</v>
      </c>
      <c r="E3384" s="2" t="s">
        <v>125</v>
      </c>
      <c r="F3384" s="5">
        <v>2498</v>
      </c>
      <c r="G3384" s="2" t="s">
        <v>11285</v>
      </c>
      <c r="H3384" s="2" t="s">
        <v>312</v>
      </c>
      <c r="I3384" s="2" t="s">
        <v>7418</v>
      </c>
      <c r="J3384" s="2" t="s">
        <v>155</v>
      </c>
      <c r="K3384" s="9">
        <v>300</v>
      </c>
      <c r="L3384" s="9">
        <v>2042</v>
      </c>
      <c r="M3384" s="5">
        <v>64</v>
      </c>
      <c r="N3384" s="5">
        <v>0</v>
      </c>
      <c r="O3384" s="5">
        <v>43.86</v>
      </c>
      <c r="P3384" s="5">
        <v>0</v>
      </c>
      <c r="Q3384" s="2">
        <f t="shared" si="313"/>
        <v>-43.86</v>
      </c>
      <c r="R3384" s="5">
        <f t="shared" si="314"/>
        <v>-43.86</v>
      </c>
      <c r="S3384" s="11">
        <f t="shared" si="315"/>
        <v>-1</v>
      </c>
      <c r="T3384" s="5">
        <v>3.13</v>
      </c>
      <c r="U3384" s="5">
        <v>0.69</v>
      </c>
      <c r="V3384" s="5">
        <v>0</v>
      </c>
      <c r="W3384" s="12">
        <f t="shared" si="316"/>
        <v>0</v>
      </c>
      <c r="X3384" s="2" t="str">
        <f t="shared" si="317"/>
        <v>PAUSE</v>
      </c>
      <c r="Y3384" s="22" t="str">
        <f t="shared" si="318"/>
        <v>Low (100-300)</v>
      </c>
    </row>
    <row r="3385" spans="1:25">
      <c r="A3385" s="2" t="s">
        <v>11286</v>
      </c>
      <c r="B3385" s="2" t="s">
        <v>1866</v>
      </c>
      <c r="C3385" s="2" t="s">
        <v>11287</v>
      </c>
      <c r="D3385" s="2" t="s">
        <v>860</v>
      </c>
      <c r="E3385" s="2" t="s">
        <v>85</v>
      </c>
      <c r="F3385" s="5">
        <v>1750</v>
      </c>
      <c r="G3385" s="2" t="s">
        <v>11288</v>
      </c>
      <c r="H3385" s="2" t="s">
        <v>150</v>
      </c>
      <c r="I3385" s="2" t="s">
        <v>7418</v>
      </c>
      <c r="J3385" s="2" t="s">
        <v>293</v>
      </c>
      <c r="K3385" s="9">
        <v>1000</v>
      </c>
      <c r="L3385" s="9">
        <v>1337</v>
      </c>
      <c r="M3385" s="5">
        <v>57</v>
      </c>
      <c r="N3385" s="5">
        <v>6</v>
      </c>
      <c r="O3385" s="5">
        <v>29.37</v>
      </c>
      <c r="P3385" s="5">
        <v>423.57</v>
      </c>
      <c r="Q3385" s="2">
        <f t="shared" si="313"/>
        <v>394.2</v>
      </c>
      <c r="R3385" s="5">
        <f t="shared" si="314"/>
        <v>394.2</v>
      </c>
      <c r="S3385" s="11">
        <f t="shared" si="315"/>
        <v>13.421859039836567</v>
      </c>
      <c r="T3385" s="5">
        <v>4.26</v>
      </c>
      <c r="U3385" s="5">
        <v>0.52</v>
      </c>
      <c r="V3385" s="5">
        <v>4.9000000000000004</v>
      </c>
      <c r="W3385" s="12">
        <f t="shared" si="316"/>
        <v>0.10526315789473684</v>
      </c>
      <c r="X3385" s="2" t="str">
        <f t="shared" si="317"/>
        <v>SCALE</v>
      </c>
      <c r="Y3385" s="22" t="str">
        <f t="shared" si="318"/>
        <v>Premium (751-1000)</v>
      </c>
    </row>
    <row r="3386" spans="1:25">
      <c r="A3386" s="2" t="s">
        <v>11289</v>
      </c>
      <c r="B3386" s="2" t="s">
        <v>7326</v>
      </c>
      <c r="C3386" s="2" t="s">
        <v>11290</v>
      </c>
      <c r="D3386" s="2" t="s">
        <v>175</v>
      </c>
      <c r="E3386" s="2" t="s">
        <v>23</v>
      </c>
      <c r="F3386" s="5">
        <v>2212</v>
      </c>
      <c r="G3386" s="2" t="s">
        <v>11291</v>
      </c>
      <c r="H3386" s="2" t="s">
        <v>58</v>
      </c>
      <c r="I3386" s="2" t="s">
        <v>7418</v>
      </c>
      <c r="J3386" s="2" t="s">
        <v>458</v>
      </c>
      <c r="K3386" s="9">
        <v>400</v>
      </c>
      <c r="L3386" s="9">
        <v>1132</v>
      </c>
      <c r="M3386" s="5">
        <v>36</v>
      </c>
      <c r="N3386" s="5">
        <v>0</v>
      </c>
      <c r="O3386" s="5">
        <v>30.09</v>
      </c>
      <c r="P3386" s="5">
        <v>0</v>
      </c>
      <c r="Q3386" s="2">
        <f t="shared" si="313"/>
        <v>-30.09</v>
      </c>
      <c r="R3386" s="5">
        <f t="shared" si="314"/>
        <v>-30.09</v>
      </c>
      <c r="S3386" s="11">
        <f t="shared" si="315"/>
        <v>-1</v>
      </c>
      <c r="T3386" s="5">
        <v>3.18</v>
      </c>
      <c r="U3386" s="5">
        <v>0.84</v>
      </c>
      <c r="V3386" s="5">
        <v>0</v>
      </c>
      <c r="W3386" s="12">
        <f t="shared" si="316"/>
        <v>0</v>
      </c>
      <c r="X3386" s="2" t="str">
        <f t="shared" si="317"/>
        <v>PAUSE</v>
      </c>
      <c r="Y3386" s="22" t="str">
        <f t="shared" si="318"/>
        <v>Mid (301-500)</v>
      </c>
    </row>
    <row r="3387" spans="1:25">
      <c r="A3387" s="2" t="s">
        <v>11292</v>
      </c>
      <c r="B3387" s="2" t="s">
        <v>6060</v>
      </c>
      <c r="C3387" s="2" t="s">
        <v>11293</v>
      </c>
      <c r="D3387" s="2" t="s">
        <v>11294</v>
      </c>
      <c r="E3387" s="2" t="s">
        <v>3898</v>
      </c>
      <c r="F3387" s="5">
        <v>1263</v>
      </c>
      <c r="G3387" s="2" t="s">
        <v>11295</v>
      </c>
      <c r="H3387" s="2" t="s">
        <v>161</v>
      </c>
      <c r="I3387" s="2" t="s">
        <v>7418</v>
      </c>
      <c r="J3387" s="2" t="s">
        <v>232</v>
      </c>
      <c r="K3387" s="9">
        <v>300</v>
      </c>
      <c r="L3387" s="9">
        <v>1933</v>
      </c>
      <c r="M3387" s="5">
        <v>39</v>
      </c>
      <c r="N3387" s="5">
        <v>0</v>
      </c>
      <c r="O3387" s="5">
        <v>16.62</v>
      </c>
      <c r="P3387" s="5">
        <v>0</v>
      </c>
      <c r="Q3387" s="2">
        <f t="shared" si="313"/>
        <v>-16.62</v>
      </c>
      <c r="R3387" s="5">
        <f t="shared" si="314"/>
        <v>-16.62</v>
      </c>
      <c r="S3387" s="11">
        <f t="shared" si="315"/>
        <v>-1</v>
      </c>
      <c r="T3387" s="5">
        <v>2.02</v>
      </c>
      <c r="U3387" s="5">
        <v>0.43</v>
      </c>
      <c r="V3387" s="5">
        <v>0</v>
      </c>
      <c r="W3387" s="12">
        <f t="shared" si="316"/>
        <v>0</v>
      </c>
      <c r="X3387" s="2" t="str">
        <f t="shared" si="317"/>
        <v>PAUSE</v>
      </c>
      <c r="Y3387" s="22" t="str">
        <f t="shared" si="318"/>
        <v>Low (100-300)</v>
      </c>
    </row>
    <row r="3388" spans="1:25">
      <c r="A3388" s="2" t="s">
        <v>11296</v>
      </c>
      <c r="B3388" s="2" t="s">
        <v>1542</v>
      </c>
      <c r="C3388" s="2" t="s">
        <v>11297</v>
      </c>
      <c r="D3388" s="2" t="s">
        <v>1640</v>
      </c>
      <c r="E3388" s="2" t="s">
        <v>258</v>
      </c>
      <c r="F3388" s="5">
        <v>1241</v>
      </c>
      <c r="G3388" s="2" t="s">
        <v>6039</v>
      </c>
      <c r="H3388" s="2" t="s">
        <v>42</v>
      </c>
      <c r="I3388" s="2" t="s">
        <v>7418</v>
      </c>
      <c r="J3388" s="2" t="s">
        <v>217</v>
      </c>
      <c r="K3388" s="9">
        <v>500</v>
      </c>
      <c r="L3388" s="9">
        <v>696</v>
      </c>
      <c r="M3388" s="5">
        <v>19</v>
      </c>
      <c r="N3388" s="5">
        <v>1</v>
      </c>
      <c r="O3388" s="5">
        <v>7.91</v>
      </c>
      <c r="P3388" s="5">
        <v>62.36</v>
      </c>
      <c r="Q3388" s="2">
        <f t="shared" si="313"/>
        <v>54.45</v>
      </c>
      <c r="R3388" s="5">
        <f t="shared" si="314"/>
        <v>54.45</v>
      </c>
      <c r="S3388" s="11">
        <f t="shared" si="315"/>
        <v>6.8836915297092292</v>
      </c>
      <c r="T3388" s="5">
        <v>2.73</v>
      </c>
      <c r="U3388" s="5">
        <v>0.42</v>
      </c>
      <c r="V3388" s="5">
        <v>7.91</v>
      </c>
      <c r="W3388" s="12">
        <f t="shared" si="316"/>
        <v>5.2631578947368418E-2</v>
      </c>
      <c r="X3388" s="2" t="str">
        <f t="shared" si="317"/>
        <v>SCALE</v>
      </c>
      <c r="Y3388" s="22" t="str">
        <f t="shared" si="318"/>
        <v>Mid (301-500)</v>
      </c>
    </row>
    <row r="3389" spans="1:25">
      <c r="A3389" s="2" t="s">
        <v>11298</v>
      </c>
      <c r="B3389" s="2" t="s">
        <v>1099</v>
      </c>
      <c r="C3389" s="2" t="s">
        <v>1034</v>
      </c>
      <c r="D3389" s="2" t="s">
        <v>7184</v>
      </c>
      <c r="E3389" s="2" t="s">
        <v>56</v>
      </c>
      <c r="F3389" s="5">
        <v>1597</v>
      </c>
      <c r="G3389" s="2" t="s">
        <v>11299</v>
      </c>
      <c r="H3389" s="2" t="s">
        <v>312</v>
      </c>
      <c r="I3389" s="2" t="s">
        <v>7418</v>
      </c>
      <c r="J3389" s="2" t="s">
        <v>155</v>
      </c>
      <c r="K3389" s="9">
        <v>200</v>
      </c>
      <c r="L3389" s="9">
        <v>737</v>
      </c>
      <c r="M3389" s="5">
        <v>31</v>
      </c>
      <c r="N3389" s="5">
        <v>0</v>
      </c>
      <c r="O3389" s="5">
        <v>21.34</v>
      </c>
      <c r="P3389" s="5">
        <v>0</v>
      </c>
      <c r="Q3389" s="2">
        <f t="shared" si="313"/>
        <v>-21.34</v>
      </c>
      <c r="R3389" s="5">
        <f t="shared" si="314"/>
        <v>-21.34</v>
      </c>
      <c r="S3389" s="11">
        <f t="shared" si="315"/>
        <v>-1</v>
      </c>
      <c r="T3389" s="5">
        <v>4.21</v>
      </c>
      <c r="U3389" s="5">
        <v>0.69</v>
      </c>
      <c r="V3389" s="5">
        <v>0</v>
      </c>
      <c r="W3389" s="12">
        <f t="shared" si="316"/>
        <v>0</v>
      </c>
      <c r="X3389" s="2" t="str">
        <f t="shared" si="317"/>
        <v>PAUSE</v>
      </c>
      <c r="Y3389" s="22" t="str">
        <f t="shared" si="318"/>
        <v>Low (100-300)</v>
      </c>
    </row>
    <row r="3390" spans="1:25">
      <c r="A3390" s="2" t="s">
        <v>11300</v>
      </c>
      <c r="B3390" s="2" t="s">
        <v>11103</v>
      </c>
      <c r="C3390" s="2" t="s">
        <v>11301</v>
      </c>
      <c r="D3390" s="2" t="s">
        <v>11302</v>
      </c>
      <c r="E3390" s="2" t="s">
        <v>258</v>
      </c>
      <c r="F3390" s="5">
        <v>1127</v>
      </c>
      <c r="G3390" s="2" t="s">
        <v>11303</v>
      </c>
      <c r="H3390" s="2" t="s">
        <v>65</v>
      </c>
      <c r="I3390" s="2" t="s">
        <v>7418</v>
      </c>
      <c r="J3390" s="2" t="s">
        <v>183</v>
      </c>
      <c r="K3390" s="9">
        <v>100</v>
      </c>
      <c r="L3390" s="9">
        <v>1891</v>
      </c>
      <c r="M3390" s="5">
        <v>38</v>
      </c>
      <c r="N3390" s="5">
        <v>0</v>
      </c>
      <c r="O3390" s="5">
        <v>17.52</v>
      </c>
      <c r="P3390" s="5">
        <v>0</v>
      </c>
      <c r="Q3390" s="2">
        <f t="shared" si="313"/>
        <v>-17.52</v>
      </c>
      <c r="R3390" s="5">
        <f t="shared" si="314"/>
        <v>-17.52</v>
      </c>
      <c r="S3390" s="11">
        <f t="shared" si="315"/>
        <v>-1</v>
      </c>
      <c r="T3390" s="5">
        <v>2.0099999999999998</v>
      </c>
      <c r="U3390" s="5">
        <v>0.46</v>
      </c>
      <c r="V3390" s="5">
        <v>0</v>
      </c>
      <c r="W3390" s="12">
        <f t="shared" si="316"/>
        <v>0</v>
      </c>
      <c r="X3390" s="2" t="str">
        <f t="shared" si="317"/>
        <v>PAUSE</v>
      </c>
      <c r="Y3390" s="22" t="str">
        <f t="shared" si="318"/>
        <v>Low (100-300)</v>
      </c>
    </row>
    <row r="3391" spans="1:25">
      <c r="A3391" s="2" t="s">
        <v>11304</v>
      </c>
      <c r="B3391" s="2" t="s">
        <v>1995</v>
      </c>
      <c r="C3391" s="2" t="s">
        <v>11305</v>
      </c>
      <c r="D3391" s="2" t="s">
        <v>2502</v>
      </c>
      <c r="E3391" s="2" t="s">
        <v>276</v>
      </c>
      <c r="F3391" s="5">
        <v>4000</v>
      </c>
      <c r="G3391" s="2" t="s">
        <v>11306</v>
      </c>
      <c r="H3391" s="2" t="s">
        <v>65</v>
      </c>
      <c r="I3391" s="2" t="s">
        <v>7418</v>
      </c>
      <c r="J3391" s="2" t="s">
        <v>293</v>
      </c>
      <c r="K3391" s="9">
        <v>700</v>
      </c>
      <c r="L3391" s="9">
        <v>1595</v>
      </c>
      <c r="M3391" s="5">
        <v>64</v>
      </c>
      <c r="N3391" s="5">
        <v>0</v>
      </c>
      <c r="O3391" s="5">
        <v>34.18</v>
      </c>
      <c r="P3391" s="5">
        <v>0</v>
      </c>
      <c r="Q3391" s="2">
        <f t="shared" si="313"/>
        <v>-34.18</v>
      </c>
      <c r="R3391" s="5">
        <f t="shared" si="314"/>
        <v>-34.18</v>
      </c>
      <c r="S3391" s="11">
        <f t="shared" si="315"/>
        <v>-1</v>
      </c>
      <c r="T3391" s="5">
        <v>4.01</v>
      </c>
      <c r="U3391" s="5">
        <v>0.53</v>
      </c>
      <c r="V3391" s="5">
        <v>0</v>
      </c>
      <c r="W3391" s="12">
        <f t="shared" si="316"/>
        <v>0</v>
      </c>
      <c r="X3391" s="2" t="str">
        <f t="shared" si="317"/>
        <v>PAUSE</v>
      </c>
      <c r="Y3391" s="22" t="str">
        <f t="shared" si="318"/>
        <v>High (501-750)</v>
      </c>
    </row>
    <row r="3392" spans="1:25">
      <c r="A3392" s="2" t="s">
        <v>11307</v>
      </c>
      <c r="B3392" s="2" t="s">
        <v>11308</v>
      </c>
      <c r="C3392" s="2" t="s">
        <v>9138</v>
      </c>
      <c r="D3392" s="2" t="s">
        <v>10817</v>
      </c>
      <c r="E3392" s="2" t="s">
        <v>40</v>
      </c>
      <c r="F3392" s="5">
        <v>2250</v>
      </c>
      <c r="G3392" s="2" t="s">
        <v>825</v>
      </c>
      <c r="H3392" s="2" t="s">
        <v>94</v>
      </c>
      <c r="I3392" s="2" t="s">
        <v>7418</v>
      </c>
      <c r="J3392" s="2" t="s">
        <v>80</v>
      </c>
      <c r="K3392" s="9">
        <v>800</v>
      </c>
      <c r="L3392" s="9">
        <v>835</v>
      </c>
      <c r="M3392" s="5">
        <v>32</v>
      </c>
      <c r="N3392" s="5">
        <v>1</v>
      </c>
      <c r="O3392" s="5">
        <v>25.39</v>
      </c>
      <c r="P3392" s="5">
        <v>73.91</v>
      </c>
      <c r="Q3392" s="2">
        <f t="shared" si="313"/>
        <v>48.519999999999996</v>
      </c>
      <c r="R3392" s="5">
        <f t="shared" si="314"/>
        <v>48.519999999999996</v>
      </c>
      <c r="S3392" s="11">
        <f t="shared" si="315"/>
        <v>1.9109885781803857</v>
      </c>
      <c r="T3392" s="5">
        <v>3.83</v>
      </c>
      <c r="U3392" s="5">
        <v>0.79</v>
      </c>
      <c r="V3392" s="5">
        <v>25.39</v>
      </c>
      <c r="W3392" s="12">
        <f t="shared" si="316"/>
        <v>3.125E-2</v>
      </c>
      <c r="X3392" s="2" t="str">
        <f t="shared" si="317"/>
        <v>SCALE</v>
      </c>
      <c r="Y3392" s="22" t="str">
        <f t="shared" si="318"/>
        <v>Premium (751-1000)</v>
      </c>
    </row>
    <row r="3393" spans="1:25">
      <c r="A3393" s="2" t="s">
        <v>11309</v>
      </c>
      <c r="B3393" s="2" t="s">
        <v>11310</v>
      </c>
      <c r="C3393" s="2" t="s">
        <v>4335</v>
      </c>
      <c r="D3393" s="2" t="s">
        <v>11311</v>
      </c>
      <c r="E3393" s="2" t="s">
        <v>100</v>
      </c>
      <c r="F3393" s="5">
        <v>1250</v>
      </c>
      <c r="G3393" s="2" t="s">
        <v>11312</v>
      </c>
      <c r="H3393" s="2" t="s">
        <v>87</v>
      </c>
      <c r="I3393" s="2" t="s">
        <v>7418</v>
      </c>
      <c r="J3393" s="2" t="s">
        <v>699</v>
      </c>
      <c r="K3393" s="9">
        <v>700</v>
      </c>
      <c r="L3393" s="9">
        <v>1086</v>
      </c>
      <c r="M3393" s="5">
        <v>27</v>
      </c>
      <c r="N3393" s="5">
        <v>0</v>
      </c>
      <c r="O3393" s="5">
        <v>22.76</v>
      </c>
      <c r="P3393" s="5">
        <v>0</v>
      </c>
      <c r="Q3393" s="2">
        <f t="shared" si="313"/>
        <v>-22.76</v>
      </c>
      <c r="R3393" s="5">
        <f t="shared" si="314"/>
        <v>-22.76</v>
      </c>
      <c r="S3393" s="11">
        <f t="shared" si="315"/>
        <v>-1</v>
      </c>
      <c r="T3393" s="5">
        <v>2.4900000000000002</v>
      </c>
      <c r="U3393" s="5">
        <v>0.84</v>
      </c>
      <c r="V3393" s="5">
        <v>0</v>
      </c>
      <c r="W3393" s="12">
        <f t="shared" si="316"/>
        <v>0</v>
      </c>
      <c r="X3393" s="2" t="str">
        <f t="shared" si="317"/>
        <v>PAUSE</v>
      </c>
      <c r="Y3393" s="22" t="str">
        <f t="shared" si="318"/>
        <v>High (501-750)</v>
      </c>
    </row>
    <row r="3394" spans="1:25">
      <c r="A3394" s="2" t="s">
        <v>11313</v>
      </c>
      <c r="B3394" s="2" t="s">
        <v>2123</v>
      </c>
      <c r="C3394" s="2" t="s">
        <v>11314</v>
      </c>
      <c r="D3394" s="2" t="s">
        <v>11315</v>
      </c>
      <c r="E3394" s="2" t="s">
        <v>48</v>
      </c>
      <c r="F3394" s="5">
        <v>2934</v>
      </c>
      <c r="G3394" s="2" t="s">
        <v>11316</v>
      </c>
      <c r="H3394" s="2" t="s">
        <v>34</v>
      </c>
      <c r="I3394" s="2" t="s">
        <v>7418</v>
      </c>
      <c r="J3394" s="2" t="s">
        <v>51</v>
      </c>
      <c r="K3394" s="9">
        <v>500</v>
      </c>
      <c r="L3394" s="9">
        <v>1756</v>
      </c>
      <c r="M3394" s="5">
        <v>72</v>
      </c>
      <c r="N3394" s="5">
        <v>6</v>
      </c>
      <c r="O3394" s="5">
        <v>51.37</v>
      </c>
      <c r="P3394" s="5">
        <v>273.13</v>
      </c>
      <c r="Q3394" s="2">
        <f t="shared" si="313"/>
        <v>221.76</v>
      </c>
      <c r="R3394" s="5">
        <f t="shared" si="314"/>
        <v>221.76</v>
      </c>
      <c r="S3394" s="11">
        <f t="shared" si="315"/>
        <v>4.3169164882226978</v>
      </c>
      <c r="T3394" s="5">
        <v>4.0999999999999996</v>
      </c>
      <c r="U3394" s="5">
        <v>0.71</v>
      </c>
      <c r="V3394" s="5">
        <v>8.56</v>
      </c>
      <c r="W3394" s="12">
        <f t="shared" si="316"/>
        <v>8.3333333333333329E-2</v>
      </c>
      <c r="X3394" s="2" t="str">
        <f t="shared" si="317"/>
        <v>SCALE</v>
      </c>
      <c r="Y3394" s="22" t="str">
        <f t="shared" si="318"/>
        <v>Mid (301-500)</v>
      </c>
    </row>
    <row r="3395" spans="1:25">
      <c r="A3395" s="2" t="s">
        <v>11317</v>
      </c>
      <c r="B3395" s="2" t="s">
        <v>454</v>
      </c>
      <c r="C3395" s="2" t="s">
        <v>5541</v>
      </c>
      <c r="D3395" s="2" t="s">
        <v>829</v>
      </c>
      <c r="E3395" s="2" t="s">
        <v>112</v>
      </c>
      <c r="F3395" s="5">
        <v>2600</v>
      </c>
      <c r="G3395" s="2" t="s">
        <v>476</v>
      </c>
      <c r="H3395" s="2" t="s">
        <v>150</v>
      </c>
      <c r="I3395" s="2" t="s">
        <v>7418</v>
      </c>
      <c r="J3395" s="2" t="s">
        <v>162</v>
      </c>
      <c r="K3395" s="9">
        <v>500</v>
      </c>
      <c r="L3395" s="9">
        <v>2411</v>
      </c>
      <c r="M3395" s="5">
        <v>45</v>
      </c>
      <c r="N3395" s="5">
        <v>1</v>
      </c>
      <c r="O3395" s="5">
        <v>35.46</v>
      </c>
      <c r="P3395" s="5">
        <v>51.99</v>
      </c>
      <c r="Q3395" s="2">
        <f t="shared" si="313"/>
        <v>16.53</v>
      </c>
      <c r="R3395" s="5">
        <f t="shared" si="314"/>
        <v>16.53</v>
      </c>
      <c r="S3395" s="11">
        <f t="shared" si="315"/>
        <v>0.46615905245346873</v>
      </c>
      <c r="T3395" s="5">
        <v>1.87</v>
      </c>
      <c r="U3395" s="5">
        <v>0.79</v>
      </c>
      <c r="V3395" s="5">
        <v>35.46</v>
      </c>
      <c r="W3395" s="12">
        <f t="shared" si="316"/>
        <v>2.2222222222222223E-2</v>
      </c>
      <c r="X3395" s="2" t="str">
        <f t="shared" si="317"/>
        <v>SCALE</v>
      </c>
      <c r="Y3395" s="22" t="str">
        <f t="shared" si="318"/>
        <v>Mid (301-500)</v>
      </c>
    </row>
    <row r="3396" spans="1:25">
      <c r="A3396" s="2" t="s">
        <v>11318</v>
      </c>
      <c r="B3396" s="2" t="s">
        <v>5728</v>
      </c>
      <c r="C3396" s="2" t="s">
        <v>4313</v>
      </c>
      <c r="D3396" s="2" t="s">
        <v>2145</v>
      </c>
      <c r="E3396" s="2" t="s">
        <v>237</v>
      </c>
      <c r="F3396" s="5">
        <v>2500</v>
      </c>
      <c r="G3396" s="2" t="s">
        <v>617</v>
      </c>
      <c r="H3396" s="2" t="s">
        <v>161</v>
      </c>
      <c r="I3396" s="2" t="s">
        <v>7418</v>
      </c>
      <c r="J3396" s="2" t="s">
        <v>217</v>
      </c>
      <c r="K3396" s="9">
        <v>700</v>
      </c>
      <c r="L3396" s="9">
        <v>1318</v>
      </c>
      <c r="M3396" s="5">
        <v>52</v>
      </c>
      <c r="N3396" s="5">
        <v>1</v>
      </c>
      <c r="O3396" s="5">
        <v>39.21</v>
      </c>
      <c r="P3396" s="5">
        <v>63.38</v>
      </c>
      <c r="Q3396" s="2">
        <f t="shared" si="313"/>
        <v>24.17</v>
      </c>
      <c r="R3396" s="5">
        <f t="shared" si="314"/>
        <v>24.17</v>
      </c>
      <c r="S3396" s="11">
        <f t="shared" si="315"/>
        <v>0.61642438153532264</v>
      </c>
      <c r="T3396" s="5">
        <v>3.95</v>
      </c>
      <c r="U3396" s="5">
        <v>0.75</v>
      </c>
      <c r="V3396" s="5">
        <v>39.21</v>
      </c>
      <c r="W3396" s="12">
        <f t="shared" si="316"/>
        <v>1.9230769230769232E-2</v>
      </c>
      <c r="X3396" s="2" t="str">
        <f t="shared" si="317"/>
        <v>SCALE</v>
      </c>
      <c r="Y3396" s="22" t="str">
        <f t="shared" si="318"/>
        <v>High (501-750)</v>
      </c>
    </row>
    <row r="3397" spans="1:25">
      <c r="A3397" s="2" t="s">
        <v>11319</v>
      </c>
      <c r="B3397" s="2" t="s">
        <v>3879</v>
      </c>
      <c r="C3397" s="2" t="s">
        <v>11320</v>
      </c>
      <c r="D3397" s="2" t="s">
        <v>11321</v>
      </c>
      <c r="E3397" s="2" t="s">
        <v>237</v>
      </c>
      <c r="F3397" s="5">
        <v>2800</v>
      </c>
      <c r="G3397" s="2" t="s">
        <v>5589</v>
      </c>
      <c r="H3397" s="2" t="s">
        <v>190</v>
      </c>
      <c r="I3397" s="2" t="s">
        <v>7418</v>
      </c>
      <c r="J3397" s="2" t="s">
        <v>300</v>
      </c>
      <c r="K3397" s="9">
        <v>1000</v>
      </c>
      <c r="L3397" s="9">
        <v>1518</v>
      </c>
      <c r="M3397" s="5">
        <v>28</v>
      </c>
      <c r="N3397" s="5">
        <v>1</v>
      </c>
      <c r="O3397" s="5">
        <v>18.16</v>
      </c>
      <c r="P3397" s="5">
        <v>44.56</v>
      </c>
      <c r="Q3397" s="2">
        <f t="shared" si="313"/>
        <v>26.400000000000002</v>
      </c>
      <c r="R3397" s="5">
        <f t="shared" si="314"/>
        <v>26.400000000000002</v>
      </c>
      <c r="S3397" s="11">
        <f t="shared" si="315"/>
        <v>1.4537444933920707</v>
      </c>
      <c r="T3397" s="5">
        <v>1.84</v>
      </c>
      <c r="U3397" s="5">
        <v>0.65</v>
      </c>
      <c r="V3397" s="5">
        <v>18.16</v>
      </c>
      <c r="W3397" s="12">
        <f t="shared" si="316"/>
        <v>3.5714285714285712E-2</v>
      </c>
      <c r="X3397" s="2" t="str">
        <f t="shared" si="317"/>
        <v>SCALE</v>
      </c>
      <c r="Y3397" s="22" t="str">
        <f t="shared" si="318"/>
        <v>Premium (751-1000)</v>
      </c>
    </row>
    <row r="3398" spans="1:25">
      <c r="A3398" s="2" t="s">
        <v>11322</v>
      </c>
      <c r="B3398" s="2" t="s">
        <v>11323</v>
      </c>
      <c r="C3398" s="2" t="s">
        <v>4323</v>
      </c>
      <c r="D3398" s="2" t="s">
        <v>6805</v>
      </c>
      <c r="E3398" s="2" t="s">
        <v>237</v>
      </c>
      <c r="F3398" s="5">
        <v>3200</v>
      </c>
      <c r="G3398" s="2" t="s">
        <v>3233</v>
      </c>
      <c r="H3398" s="2" t="s">
        <v>260</v>
      </c>
      <c r="I3398" s="2" t="s">
        <v>7418</v>
      </c>
      <c r="J3398" s="2" t="s">
        <v>27</v>
      </c>
      <c r="K3398" s="9">
        <v>1000</v>
      </c>
      <c r="L3398" s="9">
        <v>1944</v>
      </c>
      <c r="M3398" s="5">
        <v>65</v>
      </c>
      <c r="N3398" s="5">
        <v>1</v>
      </c>
      <c r="O3398" s="5">
        <v>26.81</v>
      </c>
      <c r="P3398" s="5">
        <v>73.680000000000007</v>
      </c>
      <c r="Q3398" s="2">
        <f t="shared" si="313"/>
        <v>46.870000000000005</v>
      </c>
      <c r="R3398" s="5">
        <f t="shared" si="314"/>
        <v>46.870000000000005</v>
      </c>
      <c r="S3398" s="11">
        <f t="shared" si="315"/>
        <v>1.7482282730324508</v>
      </c>
      <c r="T3398" s="5">
        <v>3.34</v>
      </c>
      <c r="U3398" s="5">
        <v>0.41</v>
      </c>
      <c r="V3398" s="5">
        <v>26.81</v>
      </c>
      <c r="W3398" s="12">
        <f t="shared" si="316"/>
        <v>1.5384615384615385E-2</v>
      </c>
      <c r="X3398" s="2" t="str">
        <f t="shared" si="317"/>
        <v>SCALE</v>
      </c>
      <c r="Y3398" s="22" t="str">
        <f t="shared" si="318"/>
        <v>Premium (751-1000)</v>
      </c>
    </row>
    <row r="3399" spans="1:25">
      <c r="A3399" s="2" t="s">
        <v>11324</v>
      </c>
      <c r="B3399" s="2" t="s">
        <v>330</v>
      </c>
      <c r="C3399" s="2" t="s">
        <v>10353</v>
      </c>
      <c r="D3399" s="2" t="s">
        <v>5941</v>
      </c>
      <c r="E3399" s="2" t="s">
        <v>40</v>
      </c>
      <c r="F3399" s="5">
        <v>1500</v>
      </c>
      <c r="G3399" s="2" t="s">
        <v>11325</v>
      </c>
      <c r="H3399" s="2" t="s">
        <v>58</v>
      </c>
      <c r="I3399" s="2" t="s">
        <v>7418</v>
      </c>
      <c r="J3399" s="2" t="s">
        <v>135</v>
      </c>
      <c r="K3399" s="9">
        <v>100</v>
      </c>
      <c r="L3399" s="9">
        <v>1102</v>
      </c>
      <c r="M3399" s="5">
        <v>22</v>
      </c>
      <c r="N3399" s="5">
        <v>0</v>
      </c>
      <c r="O3399" s="5">
        <v>16.489999999999998</v>
      </c>
      <c r="P3399" s="5">
        <v>0</v>
      </c>
      <c r="Q3399" s="2">
        <f t="shared" si="313"/>
        <v>-16.489999999999998</v>
      </c>
      <c r="R3399" s="5">
        <f t="shared" si="314"/>
        <v>-16.489999999999998</v>
      </c>
      <c r="S3399" s="11">
        <f t="shared" si="315"/>
        <v>-1</v>
      </c>
      <c r="T3399" s="5">
        <v>2</v>
      </c>
      <c r="U3399" s="5">
        <v>0.75</v>
      </c>
      <c r="V3399" s="5">
        <v>0</v>
      </c>
      <c r="W3399" s="12">
        <f t="shared" si="316"/>
        <v>0</v>
      </c>
      <c r="X3399" s="2" t="str">
        <f t="shared" si="317"/>
        <v>PAUSE</v>
      </c>
      <c r="Y3399" s="22" t="str">
        <f t="shared" si="318"/>
        <v>Low (100-300)</v>
      </c>
    </row>
    <row r="3400" spans="1:25">
      <c r="A3400" s="2" t="s">
        <v>11326</v>
      </c>
      <c r="B3400" s="2" t="s">
        <v>2118</v>
      </c>
      <c r="C3400" s="2" t="s">
        <v>1034</v>
      </c>
      <c r="D3400" s="2" t="s">
        <v>4667</v>
      </c>
      <c r="E3400" s="2" t="s">
        <v>32</v>
      </c>
      <c r="F3400" s="5">
        <v>1950</v>
      </c>
      <c r="G3400" s="2" t="s">
        <v>11327</v>
      </c>
      <c r="H3400" s="2" t="s">
        <v>72</v>
      </c>
      <c r="I3400" s="2" t="s">
        <v>7418</v>
      </c>
      <c r="J3400" s="2" t="s">
        <v>51</v>
      </c>
      <c r="K3400" s="9">
        <v>400</v>
      </c>
      <c r="L3400" s="9">
        <v>1826</v>
      </c>
      <c r="M3400" s="5">
        <v>49</v>
      </c>
      <c r="N3400" s="5">
        <v>2</v>
      </c>
      <c r="O3400" s="5">
        <v>38.630000000000003</v>
      </c>
      <c r="P3400" s="5">
        <v>141.66</v>
      </c>
      <c r="Q3400" s="2">
        <f t="shared" si="313"/>
        <v>103.03</v>
      </c>
      <c r="R3400" s="5">
        <f t="shared" si="314"/>
        <v>103.03</v>
      </c>
      <c r="S3400" s="11">
        <f t="shared" si="315"/>
        <v>2.6670981102769868</v>
      </c>
      <c r="T3400" s="5">
        <v>2.68</v>
      </c>
      <c r="U3400" s="5">
        <v>0.79</v>
      </c>
      <c r="V3400" s="5">
        <v>19.32</v>
      </c>
      <c r="W3400" s="12">
        <f t="shared" si="316"/>
        <v>4.0816326530612242E-2</v>
      </c>
      <c r="X3400" s="2" t="str">
        <f t="shared" si="317"/>
        <v>SCALE</v>
      </c>
      <c r="Y3400" s="22" t="str">
        <f t="shared" si="318"/>
        <v>Mid (301-500)</v>
      </c>
    </row>
    <row r="3401" spans="1:25">
      <c r="A3401" s="2" t="s">
        <v>11328</v>
      </c>
      <c r="B3401" s="2" t="s">
        <v>7261</v>
      </c>
      <c r="C3401" s="2" t="s">
        <v>1664</v>
      </c>
      <c r="D3401" s="2" t="s">
        <v>11329</v>
      </c>
      <c r="E3401" s="2" t="s">
        <v>991</v>
      </c>
      <c r="F3401" s="5">
        <v>4200</v>
      </c>
      <c r="G3401" s="2" t="s">
        <v>11330</v>
      </c>
      <c r="H3401" s="2" t="s">
        <v>34</v>
      </c>
      <c r="I3401" s="2" t="s">
        <v>7418</v>
      </c>
      <c r="J3401" s="2" t="s">
        <v>356</v>
      </c>
      <c r="K3401" s="9">
        <v>600</v>
      </c>
      <c r="L3401" s="9">
        <v>872</v>
      </c>
      <c r="M3401" s="5">
        <v>39</v>
      </c>
      <c r="N3401" s="5">
        <v>1</v>
      </c>
      <c r="O3401" s="5">
        <v>31.54</v>
      </c>
      <c r="P3401" s="5">
        <v>47.98</v>
      </c>
      <c r="Q3401" s="2">
        <f t="shared" si="313"/>
        <v>16.439999999999998</v>
      </c>
      <c r="R3401" s="5">
        <f t="shared" si="314"/>
        <v>16.439999999999998</v>
      </c>
      <c r="S3401" s="11">
        <f t="shared" si="315"/>
        <v>0.52124286620164861</v>
      </c>
      <c r="T3401" s="5">
        <v>4.47</v>
      </c>
      <c r="U3401" s="5">
        <v>0.81</v>
      </c>
      <c r="V3401" s="5">
        <v>31.54</v>
      </c>
      <c r="W3401" s="12">
        <f t="shared" si="316"/>
        <v>2.564102564102564E-2</v>
      </c>
      <c r="X3401" s="2" t="str">
        <f t="shared" si="317"/>
        <v>SCALE</v>
      </c>
      <c r="Y3401" s="22" t="str">
        <f t="shared" si="318"/>
        <v>High (501-750)</v>
      </c>
    </row>
    <row r="3402" spans="1:25">
      <c r="A3402" s="2" t="s">
        <v>11331</v>
      </c>
      <c r="B3402" s="2" t="s">
        <v>475</v>
      </c>
      <c r="C3402" s="2" t="s">
        <v>1344</v>
      </c>
      <c r="D3402" s="2" t="s">
        <v>117</v>
      </c>
      <c r="E3402" s="2" t="s">
        <v>118</v>
      </c>
      <c r="F3402" s="5">
        <v>1950</v>
      </c>
      <c r="G3402" s="2" t="s">
        <v>2415</v>
      </c>
      <c r="H3402" s="2" t="s">
        <v>253</v>
      </c>
      <c r="I3402" s="2" t="s">
        <v>7418</v>
      </c>
      <c r="J3402" s="2" t="s">
        <v>73</v>
      </c>
      <c r="K3402" s="9">
        <v>100</v>
      </c>
      <c r="L3402" s="9">
        <v>658</v>
      </c>
      <c r="M3402" s="5">
        <v>21</v>
      </c>
      <c r="N3402" s="5">
        <v>0</v>
      </c>
      <c r="O3402" s="5">
        <v>12.01</v>
      </c>
      <c r="P3402" s="5">
        <v>0</v>
      </c>
      <c r="Q3402" s="2">
        <f t="shared" si="313"/>
        <v>-12.01</v>
      </c>
      <c r="R3402" s="5">
        <f t="shared" si="314"/>
        <v>-12.01</v>
      </c>
      <c r="S3402" s="11">
        <f t="shared" si="315"/>
        <v>-1</v>
      </c>
      <c r="T3402" s="5">
        <v>3.19</v>
      </c>
      <c r="U3402" s="5">
        <v>0.56999999999999995</v>
      </c>
      <c r="V3402" s="5">
        <v>0</v>
      </c>
      <c r="W3402" s="12">
        <f t="shared" si="316"/>
        <v>0</v>
      </c>
      <c r="X3402" s="2" t="str">
        <f t="shared" si="317"/>
        <v>PAUSE</v>
      </c>
      <c r="Y3402" s="22" t="str">
        <f t="shared" si="318"/>
        <v>Low (100-300)</v>
      </c>
    </row>
    <row r="3403" spans="1:25">
      <c r="A3403" s="2" t="s">
        <v>11332</v>
      </c>
      <c r="B3403" s="2" t="s">
        <v>1816</v>
      </c>
      <c r="C3403" s="2" t="s">
        <v>1699</v>
      </c>
      <c r="D3403" s="2" t="s">
        <v>9430</v>
      </c>
      <c r="E3403" s="2" t="s">
        <v>112</v>
      </c>
      <c r="F3403" s="5">
        <v>2539</v>
      </c>
      <c r="G3403" s="2" t="s">
        <v>11333</v>
      </c>
      <c r="H3403" s="2" t="s">
        <v>150</v>
      </c>
      <c r="I3403" s="2" t="s">
        <v>7418</v>
      </c>
      <c r="J3403" s="2" t="s">
        <v>95</v>
      </c>
      <c r="K3403" s="9">
        <v>400</v>
      </c>
      <c r="L3403" s="9">
        <v>1860</v>
      </c>
      <c r="M3403" s="5">
        <v>35</v>
      </c>
      <c r="N3403" s="5">
        <v>1</v>
      </c>
      <c r="O3403" s="5">
        <v>27.59</v>
      </c>
      <c r="P3403" s="5">
        <v>49.43</v>
      </c>
      <c r="Q3403" s="2">
        <f t="shared" ref="Q3403:Q3466" si="319">IFERROR(P3403-O3403, 0)</f>
        <v>21.84</v>
      </c>
      <c r="R3403" s="5">
        <f t="shared" ref="R3403:R3466" si="320">P3403-O3403</f>
        <v>21.84</v>
      </c>
      <c r="S3403" s="11">
        <f t="shared" ref="S3403:S3466" si="321">R3403/O3403</f>
        <v>0.79159115621602028</v>
      </c>
      <c r="T3403" s="5">
        <v>1.88</v>
      </c>
      <c r="U3403" s="5">
        <v>0.79</v>
      </c>
      <c r="V3403" s="5">
        <v>27.59</v>
      </c>
      <c r="W3403" s="12">
        <f t="shared" ref="W3403:W3466" si="322">N3403/M3403</f>
        <v>2.8571428571428571E-2</v>
      </c>
      <c r="X3403" s="2" t="str">
        <f t="shared" ref="X3403:X3466" si="323">IF(P3403&gt;=4, "SCALE",
  IF(P3403&gt;=2, "MONITOR",
    IF(P3403&gt;=1, "OPTIMISE",
      "PAUSE")))</f>
        <v>SCALE</v>
      </c>
      <c r="Y3403" s="22" t="str">
        <f t="shared" ref="Y3403:Y3466" si="324">IF(K3403&lt;=300,"Low (100-300)",
 IF(K3403&lt;=500,"Mid (301-500)",
  IF(K3403&lt;=750,"High (501-750)",
   "Premium (751-1000)")))</f>
        <v>Mid (301-500)</v>
      </c>
    </row>
    <row r="3404" spans="1:25">
      <c r="A3404" s="2" t="s">
        <v>11334</v>
      </c>
      <c r="B3404" s="2" t="s">
        <v>505</v>
      </c>
      <c r="C3404" s="2" t="s">
        <v>2459</v>
      </c>
      <c r="D3404" s="2" t="s">
        <v>1472</v>
      </c>
      <c r="E3404" s="2" t="s">
        <v>23</v>
      </c>
      <c r="F3404" s="5">
        <v>3500</v>
      </c>
      <c r="G3404" s="2" t="s">
        <v>11335</v>
      </c>
      <c r="H3404" s="2" t="s">
        <v>58</v>
      </c>
      <c r="I3404" s="2" t="s">
        <v>7418</v>
      </c>
      <c r="J3404" s="2" t="s">
        <v>155</v>
      </c>
      <c r="K3404" s="9">
        <v>800</v>
      </c>
      <c r="L3404" s="9">
        <v>2052</v>
      </c>
      <c r="M3404" s="5">
        <v>34</v>
      </c>
      <c r="N3404" s="5">
        <v>3</v>
      </c>
      <c r="O3404" s="5">
        <v>23.06</v>
      </c>
      <c r="P3404" s="5">
        <v>165.85</v>
      </c>
      <c r="Q3404" s="2">
        <f t="shared" si="319"/>
        <v>142.79</v>
      </c>
      <c r="R3404" s="5">
        <f t="shared" si="320"/>
        <v>142.79</v>
      </c>
      <c r="S3404" s="11">
        <f t="shared" si="321"/>
        <v>6.1921075455333909</v>
      </c>
      <c r="T3404" s="5">
        <v>1.66</v>
      </c>
      <c r="U3404" s="5">
        <v>0.68</v>
      </c>
      <c r="V3404" s="5">
        <v>7.69</v>
      </c>
      <c r="W3404" s="12">
        <f t="shared" si="322"/>
        <v>8.8235294117647065E-2</v>
      </c>
      <c r="X3404" s="2" t="str">
        <f t="shared" si="323"/>
        <v>SCALE</v>
      </c>
      <c r="Y3404" s="22" t="str">
        <f t="shared" si="324"/>
        <v>Premium (751-1000)</v>
      </c>
    </row>
    <row r="3405" spans="1:25">
      <c r="A3405" s="2" t="s">
        <v>11336</v>
      </c>
      <c r="B3405" s="2" t="s">
        <v>5305</v>
      </c>
      <c r="C3405" s="2" t="s">
        <v>1647</v>
      </c>
      <c r="D3405" s="2" t="s">
        <v>117</v>
      </c>
      <c r="E3405" s="2" t="s">
        <v>118</v>
      </c>
      <c r="F3405" s="5">
        <v>4749</v>
      </c>
      <c r="G3405" s="2" t="s">
        <v>11337</v>
      </c>
      <c r="H3405" s="2" t="s">
        <v>312</v>
      </c>
      <c r="I3405" s="2" t="s">
        <v>7418</v>
      </c>
      <c r="J3405" s="2" t="s">
        <v>135</v>
      </c>
      <c r="K3405" s="9">
        <v>800</v>
      </c>
      <c r="L3405" s="9">
        <v>512</v>
      </c>
      <c r="M3405" s="5">
        <v>11</v>
      </c>
      <c r="N3405" s="5">
        <v>1</v>
      </c>
      <c r="O3405" s="5">
        <v>5.08</v>
      </c>
      <c r="P3405" s="5">
        <v>60.33</v>
      </c>
      <c r="Q3405" s="2">
        <f t="shared" si="319"/>
        <v>55.25</v>
      </c>
      <c r="R3405" s="5">
        <f t="shared" si="320"/>
        <v>55.25</v>
      </c>
      <c r="S3405" s="11">
        <f t="shared" si="321"/>
        <v>10.875984251968504</v>
      </c>
      <c r="T3405" s="5">
        <v>2.15</v>
      </c>
      <c r="U3405" s="5">
        <v>0.46</v>
      </c>
      <c r="V3405" s="5">
        <v>5.08</v>
      </c>
      <c r="W3405" s="12">
        <f t="shared" si="322"/>
        <v>9.0909090909090912E-2</v>
      </c>
      <c r="X3405" s="2" t="str">
        <f t="shared" si="323"/>
        <v>SCALE</v>
      </c>
      <c r="Y3405" s="22" t="str">
        <f t="shared" si="324"/>
        <v>Premium (751-1000)</v>
      </c>
    </row>
    <row r="3406" spans="1:25">
      <c r="A3406" s="2" t="s">
        <v>11338</v>
      </c>
      <c r="B3406" s="2" t="s">
        <v>1167</v>
      </c>
      <c r="C3406" s="2" t="s">
        <v>10272</v>
      </c>
      <c r="D3406" s="2" t="s">
        <v>11339</v>
      </c>
      <c r="E3406" s="2" t="s">
        <v>237</v>
      </c>
      <c r="F3406" s="5">
        <v>4120</v>
      </c>
      <c r="G3406" s="2" t="s">
        <v>6112</v>
      </c>
      <c r="H3406" s="2" t="s">
        <v>344</v>
      </c>
      <c r="I3406" s="2" t="s">
        <v>7418</v>
      </c>
      <c r="J3406" s="2" t="s">
        <v>293</v>
      </c>
      <c r="K3406" s="9">
        <v>200</v>
      </c>
      <c r="L3406" s="9">
        <v>719</v>
      </c>
      <c r="M3406" s="5">
        <v>16</v>
      </c>
      <c r="N3406" s="5">
        <v>0</v>
      </c>
      <c r="O3406" s="5">
        <v>9.39</v>
      </c>
      <c r="P3406" s="5">
        <v>0</v>
      </c>
      <c r="Q3406" s="2">
        <f t="shared" si="319"/>
        <v>-9.39</v>
      </c>
      <c r="R3406" s="5">
        <f t="shared" si="320"/>
        <v>-9.39</v>
      </c>
      <c r="S3406" s="11">
        <f t="shared" si="321"/>
        <v>-1</v>
      </c>
      <c r="T3406" s="5">
        <v>2.23</v>
      </c>
      <c r="U3406" s="5">
        <v>0.59</v>
      </c>
      <c r="V3406" s="5">
        <v>0</v>
      </c>
      <c r="W3406" s="12">
        <f t="shared" si="322"/>
        <v>0</v>
      </c>
      <c r="X3406" s="2" t="str">
        <f t="shared" si="323"/>
        <v>PAUSE</v>
      </c>
      <c r="Y3406" s="22" t="str">
        <f t="shared" si="324"/>
        <v>Low (100-300)</v>
      </c>
    </row>
    <row r="3407" spans="1:25">
      <c r="A3407" s="2" t="s">
        <v>11340</v>
      </c>
      <c r="B3407" s="2" t="s">
        <v>11341</v>
      </c>
      <c r="C3407" s="2" t="s">
        <v>11342</v>
      </c>
      <c r="D3407" s="2" t="s">
        <v>264</v>
      </c>
      <c r="E3407" s="2" t="s">
        <v>23</v>
      </c>
      <c r="F3407" s="5">
        <v>2400</v>
      </c>
      <c r="G3407" s="2" t="s">
        <v>3626</v>
      </c>
      <c r="H3407" s="2" t="s">
        <v>102</v>
      </c>
      <c r="I3407" s="2" t="s">
        <v>7418</v>
      </c>
      <c r="J3407" s="2" t="s">
        <v>140</v>
      </c>
      <c r="K3407" s="9">
        <v>100</v>
      </c>
      <c r="L3407" s="9">
        <v>2286</v>
      </c>
      <c r="M3407" s="5">
        <v>81</v>
      </c>
      <c r="N3407" s="5">
        <v>6</v>
      </c>
      <c r="O3407" s="5">
        <v>54.64</v>
      </c>
      <c r="P3407" s="5">
        <v>378.07</v>
      </c>
      <c r="Q3407" s="2">
        <f t="shared" si="319"/>
        <v>323.43</v>
      </c>
      <c r="R3407" s="5">
        <f t="shared" si="320"/>
        <v>323.43</v>
      </c>
      <c r="S3407" s="11">
        <f t="shared" si="321"/>
        <v>5.9192898975109811</v>
      </c>
      <c r="T3407" s="5">
        <v>3.54</v>
      </c>
      <c r="U3407" s="5">
        <v>0.67</v>
      </c>
      <c r="V3407" s="5">
        <v>9.11</v>
      </c>
      <c r="W3407" s="12">
        <f t="shared" si="322"/>
        <v>7.407407407407407E-2</v>
      </c>
      <c r="X3407" s="2" t="str">
        <f t="shared" si="323"/>
        <v>SCALE</v>
      </c>
      <c r="Y3407" s="22" t="str">
        <f t="shared" si="324"/>
        <v>Low (100-300)</v>
      </c>
    </row>
    <row r="3408" spans="1:25">
      <c r="A3408" s="2" t="s">
        <v>11343</v>
      </c>
      <c r="B3408" s="2" t="s">
        <v>11344</v>
      </c>
      <c r="C3408" s="2" t="s">
        <v>83</v>
      </c>
      <c r="D3408" s="2" t="s">
        <v>4490</v>
      </c>
      <c r="E3408" s="2" t="s">
        <v>625</v>
      </c>
      <c r="F3408" s="5">
        <v>4000</v>
      </c>
      <c r="G3408" s="2" t="s">
        <v>11345</v>
      </c>
      <c r="H3408" s="2" t="s">
        <v>50</v>
      </c>
      <c r="I3408" s="2" t="s">
        <v>7418</v>
      </c>
      <c r="J3408" s="2" t="s">
        <v>232</v>
      </c>
      <c r="K3408" s="9">
        <v>400</v>
      </c>
      <c r="L3408" s="9">
        <v>1229</v>
      </c>
      <c r="M3408" s="5">
        <v>52</v>
      </c>
      <c r="N3408" s="5">
        <v>4</v>
      </c>
      <c r="O3408" s="5">
        <v>29.72</v>
      </c>
      <c r="P3408" s="5">
        <v>278.73</v>
      </c>
      <c r="Q3408" s="2">
        <f t="shared" si="319"/>
        <v>249.01000000000002</v>
      </c>
      <c r="R3408" s="5">
        <f t="shared" si="320"/>
        <v>249.01000000000002</v>
      </c>
      <c r="S3408" s="11">
        <f t="shared" si="321"/>
        <v>8.3785329744279959</v>
      </c>
      <c r="T3408" s="5">
        <v>4.2300000000000004</v>
      </c>
      <c r="U3408" s="5">
        <v>0.56999999999999995</v>
      </c>
      <c r="V3408" s="5">
        <v>7.43</v>
      </c>
      <c r="W3408" s="12">
        <f t="shared" si="322"/>
        <v>7.6923076923076927E-2</v>
      </c>
      <c r="X3408" s="2" t="str">
        <f t="shared" si="323"/>
        <v>SCALE</v>
      </c>
      <c r="Y3408" s="22" t="str">
        <f t="shared" si="324"/>
        <v>Mid (301-500)</v>
      </c>
    </row>
    <row r="3409" spans="1:25">
      <c r="A3409" s="2" t="s">
        <v>11346</v>
      </c>
      <c r="B3409" s="2" t="s">
        <v>790</v>
      </c>
      <c r="C3409" s="2" t="s">
        <v>9322</v>
      </c>
      <c r="D3409" s="2" t="s">
        <v>11347</v>
      </c>
      <c r="E3409" s="2" t="s">
        <v>125</v>
      </c>
      <c r="F3409" s="5">
        <v>1500</v>
      </c>
      <c r="G3409" s="2" t="s">
        <v>11348</v>
      </c>
      <c r="H3409" s="2" t="s">
        <v>25</v>
      </c>
      <c r="I3409" s="2" t="s">
        <v>7418</v>
      </c>
      <c r="J3409" s="2" t="s">
        <v>248</v>
      </c>
      <c r="K3409" s="9">
        <v>800</v>
      </c>
      <c r="L3409" s="9">
        <v>2248</v>
      </c>
      <c r="M3409" s="5">
        <v>43</v>
      </c>
      <c r="N3409" s="5">
        <v>1</v>
      </c>
      <c r="O3409" s="5">
        <v>22.94</v>
      </c>
      <c r="P3409" s="5">
        <v>42.96</v>
      </c>
      <c r="Q3409" s="2">
        <f t="shared" si="319"/>
        <v>20.02</v>
      </c>
      <c r="R3409" s="5">
        <f t="shared" si="320"/>
        <v>20.02</v>
      </c>
      <c r="S3409" s="11">
        <f t="shared" si="321"/>
        <v>0.87271142109851785</v>
      </c>
      <c r="T3409" s="5">
        <v>1.91</v>
      </c>
      <c r="U3409" s="5">
        <v>0.53</v>
      </c>
      <c r="V3409" s="5">
        <v>22.94</v>
      </c>
      <c r="W3409" s="12">
        <f t="shared" si="322"/>
        <v>2.3255813953488372E-2</v>
      </c>
      <c r="X3409" s="2" t="str">
        <f t="shared" si="323"/>
        <v>SCALE</v>
      </c>
      <c r="Y3409" s="22" t="str">
        <f t="shared" si="324"/>
        <v>Premium (751-1000)</v>
      </c>
    </row>
    <row r="3410" spans="1:25">
      <c r="A3410" s="2" t="s">
        <v>11349</v>
      </c>
      <c r="B3410" s="2" t="s">
        <v>11350</v>
      </c>
      <c r="C3410" s="2" t="s">
        <v>561</v>
      </c>
      <c r="D3410" s="2" t="s">
        <v>6822</v>
      </c>
      <c r="E3410" s="2" t="s">
        <v>85</v>
      </c>
      <c r="F3410" s="5">
        <v>1000</v>
      </c>
      <c r="G3410" s="2" t="s">
        <v>11351</v>
      </c>
      <c r="H3410" s="2" t="s">
        <v>50</v>
      </c>
      <c r="I3410" s="2" t="s">
        <v>7418</v>
      </c>
      <c r="J3410" s="2" t="s">
        <v>232</v>
      </c>
      <c r="K3410" s="9">
        <v>400</v>
      </c>
      <c r="L3410" s="9">
        <v>1525</v>
      </c>
      <c r="M3410" s="5">
        <v>31</v>
      </c>
      <c r="N3410" s="5">
        <v>1</v>
      </c>
      <c r="O3410" s="5">
        <v>23.45</v>
      </c>
      <c r="P3410" s="5">
        <v>72.84</v>
      </c>
      <c r="Q3410" s="2">
        <f t="shared" si="319"/>
        <v>49.39</v>
      </c>
      <c r="R3410" s="5">
        <f t="shared" si="320"/>
        <v>49.39</v>
      </c>
      <c r="S3410" s="11">
        <f t="shared" si="321"/>
        <v>2.1061833688699361</v>
      </c>
      <c r="T3410" s="5">
        <v>2.0299999999999998</v>
      </c>
      <c r="U3410" s="5">
        <v>0.76</v>
      </c>
      <c r="V3410" s="5">
        <v>23.45</v>
      </c>
      <c r="W3410" s="12">
        <f t="shared" si="322"/>
        <v>3.2258064516129031E-2</v>
      </c>
      <c r="X3410" s="2" t="str">
        <f t="shared" si="323"/>
        <v>SCALE</v>
      </c>
      <c r="Y3410" s="22" t="str">
        <f t="shared" si="324"/>
        <v>Mid (301-500)</v>
      </c>
    </row>
    <row r="3411" spans="1:25">
      <c r="A3411" s="2" t="s">
        <v>11352</v>
      </c>
      <c r="B3411" s="2" t="s">
        <v>1866</v>
      </c>
      <c r="C3411" s="2" t="s">
        <v>556</v>
      </c>
      <c r="D3411" s="2" t="s">
        <v>1048</v>
      </c>
      <c r="E3411" s="2" t="s">
        <v>125</v>
      </c>
      <c r="F3411" s="5">
        <v>2050</v>
      </c>
      <c r="G3411" s="2" t="s">
        <v>997</v>
      </c>
      <c r="H3411" s="2" t="s">
        <v>134</v>
      </c>
      <c r="I3411" s="2" t="s">
        <v>7418</v>
      </c>
      <c r="J3411" s="2" t="s">
        <v>699</v>
      </c>
      <c r="K3411" s="9">
        <v>400</v>
      </c>
      <c r="L3411" s="9">
        <v>1163</v>
      </c>
      <c r="M3411" s="5">
        <v>21</v>
      </c>
      <c r="N3411" s="5">
        <v>2</v>
      </c>
      <c r="O3411" s="5">
        <v>9.93</v>
      </c>
      <c r="P3411" s="5">
        <v>82.59</v>
      </c>
      <c r="Q3411" s="2">
        <f t="shared" si="319"/>
        <v>72.66</v>
      </c>
      <c r="R3411" s="5">
        <f t="shared" si="320"/>
        <v>72.66</v>
      </c>
      <c r="S3411" s="11">
        <f t="shared" si="321"/>
        <v>7.3172205438066467</v>
      </c>
      <c r="T3411" s="5">
        <v>1.81</v>
      </c>
      <c r="U3411" s="5">
        <v>0.47</v>
      </c>
      <c r="V3411" s="5">
        <v>4.96</v>
      </c>
      <c r="W3411" s="12">
        <f t="shared" si="322"/>
        <v>9.5238095238095233E-2</v>
      </c>
      <c r="X3411" s="2" t="str">
        <f t="shared" si="323"/>
        <v>SCALE</v>
      </c>
      <c r="Y3411" s="22" t="str">
        <f t="shared" si="324"/>
        <v>Mid (301-500)</v>
      </c>
    </row>
    <row r="3412" spans="1:25">
      <c r="A3412" s="2" t="s">
        <v>11353</v>
      </c>
      <c r="B3412" s="2" t="s">
        <v>8499</v>
      </c>
      <c r="C3412" s="2" t="s">
        <v>1727</v>
      </c>
      <c r="D3412" s="2" t="s">
        <v>2907</v>
      </c>
      <c r="E3412" s="2" t="s">
        <v>432</v>
      </c>
      <c r="F3412" s="5">
        <v>1250</v>
      </c>
      <c r="G3412" s="2" t="s">
        <v>1468</v>
      </c>
      <c r="H3412" s="2" t="s">
        <v>25</v>
      </c>
      <c r="I3412" s="2" t="s">
        <v>7418</v>
      </c>
      <c r="J3412" s="2" t="s">
        <v>95</v>
      </c>
      <c r="K3412" s="9">
        <v>800</v>
      </c>
      <c r="L3412" s="9">
        <v>2140</v>
      </c>
      <c r="M3412" s="5">
        <v>74</v>
      </c>
      <c r="N3412" s="5">
        <v>2</v>
      </c>
      <c r="O3412" s="5">
        <v>35.590000000000003</v>
      </c>
      <c r="P3412" s="5">
        <v>110.08</v>
      </c>
      <c r="Q3412" s="2">
        <f t="shared" si="319"/>
        <v>74.489999999999995</v>
      </c>
      <c r="R3412" s="5">
        <f t="shared" si="320"/>
        <v>74.489999999999995</v>
      </c>
      <c r="S3412" s="11">
        <f t="shared" si="321"/>
        <v>2.0930036527114355</v>
      </c>
      <c r="T3412" s="5">
        <v>3.46</v>
      </c>
      <c r="U3412" s="5">
        <v>0.48</v>
      </c>
      <c r="V3412" s="5">
        <v>17.8</v>
      </c>
      <c r="W3412" s="12">
        <f t="shared" si="322"/>
        <v>2.7027027027027029E-2</v>
      </c>
      <c r="X3412" s="2" t="str">
        <f t="shared" si="323"/>
        <v>SCALE</v>
      </c>
      <c r="Y3412" s="22" t="str">
        <f t="shared" si="324"/>
        <v>Premium (751-1000)</v>
      </c>
    </row>
    <row r="3413" spans="1:25">
      <c r="A3413" s="2" t="s">
        <v>11354</v>
      </c>
      <c r="B3413" s="2" t="s">
        <v>11355</v>
      </c>
      <c r="C3413" s="2" t="s">
        <v>471</v>
      </c>
      <c r="D3413" s="2" t="s">
        <v>3324</v>
      </c>
      <c r="E3413" s="2" t="s">
        <v>40</v>
      </c>
      <c r="F3413" s="5">
        <v>1612</v>
      </c>
      <c r="G3413" s="2" t="s">
        <v>11356</v>
      </c>
      <c r="H3413" s="2" t="s">
        <v>344</v>
      </c>
      <c r="I3413" s="2" t="s">
        <v>7418</v>
      </c>
      <c r="J3413" s="2" t="s">
        <v>120</v>
      </c>
      <c r="K3413" s="9">
        <v>300</v>
      </c>
      <c r="L3413" s="9">
        <v>1021</v>
      </c>
      <c r="M3413" s="5">
        <v>27</v>
      </c>
      <c r="N3413" s="5">
        <v>0</v>
      </c>
      <c r="O3413" s="5">
        <v>21.89</v>
      </c>
      <c r="P3413" s="5">
        <v>0</v>
      </c>
      <c r="Q3413" s="2">
        <f t="shared" si="319"/>
        <v>-21.89</v>
      </c>
      <c r="R3413" s="5">
        <f t="shared" si="320"/>
        <v>-21.89</v>
      </c>
      <c r="S3413" s="11">
        <f t="shared" si="321"/>
        <v>-1</v>
      </c>
      <c r="T3413" s="5">
        <v>2.64</v>
      </c>
      <c r="U3413" s="5">
        <v>0.81</v>
      </c>
      <c r="V3413" s="5">
        <v>0</v>
      </c>
      <c r="W3413" s="12">
        <f t="shared" si="322"/>
        <v>0</v>
      </c>
      <c r="X3413" s="2" t="str">
        <f t="shared" si="323"/>
        <v>PAUSE</v>
      </c>
      <c r="Y3413" s="22" t="str">
        <f t="shared" si="324"/>
        <v>Low (100-300)</v>
      </c>
    </row>
    <row r="3414" spans="1:25">
      <c r="A3414" s="2" t="s">
        <v>11357</v>
      </c>
      <c r="B3414" s="2" t="s">
        <v>1933</v>
      </c>
      <c r="C3414" s="2" t="s">
        <v>11358</v>
      </c>
      <c r="D3414" s="2" t="s">
        <v>11359</v>
      </c>
      <c r="E3414" s="2" t="s">
        <v>298</v>
      </c>
      <c r="F3414" s="5">
        <v>2500</v>
      </c>
      <c r="G3414" s="2" t="s">
        <v>11360</v>
      </c>
      <c r="H3414" s="2" t="s">
        <v>260</v>
      </c>
      <c r="I3414" s="2" t="s">
        <v>7418</v>
      </c>
      <c r="J3414" s="2" t="s">
        <v>300</v>
      </c>
      <c r="K3414" s="9">
        <v>100</v>
      </c>
      <c r="L3414" s="9">
        <v>2099</v>
      </c>
      <c r="M3414" s="5">
        <v>48</v>
      </c>
      <c r="N3414" s="5">
        <v>0</v>
      </c>
      <c r="O3414" s="5">
        <v>35.950000000000003</v>
      </c>
      <c r="P3414" s="5">
        <v>0</v>
      </c>
      <c r="Q3414" s="2">
        <f t="shared" si="319"/>
        <v>-35.950000000000003</v>
      </c>
      <c r="R3414" s="5">
        <f t="shared" si="320"/>
        <v>-35.950000000000003</v>
      </c>
      <c r="S3414" s="11">
        <f t="shared" si="321"/>
        <v>-1</v>
      </c>
      <c r="T3414" s="5">
        <v>2.29</v>
      </c>
      <c r="U3414" s="5">
        <v>0.75</v>
      </c>
      <c r="V3414" s="5">
        <v>0</v>
      </c>
      <c r="W3414" s="12">
        <f t="shared" si="322"/>
        <v>0</v>
      </c>
      <c r="X3414" s="2" t="str">
        <f t="shared" si="323"/>
        <v>PAUSE</v>
      </c>
      <c r="Y3414" s="22" t="str">
        <f t="shared" si="324"/>
        <v>Low (100-300)</v>
      </c>
    </row>
    <row r="3415" spans="1:25">
      <c r="A3415" s="2" t="s">
        <v>11361</v>
      </c>
      <c r="B3415" s="2" t="s">
        <v>1479</v>
      </c>
      <c r="C3415" s="2" t="s">
        <v>11362</v>
      </c>
      <c r="D3415" s="2" t="s">
        <v>99</v>
      </c>
      <c r="E3415" s="2" t="s">
        <v>100</v>
      </c>
      <c r="F3415" s="5">
        <v>1900</v>
      </c>
      <c r="G3415" s="2" t="s">
        <v>11363</v>
      </c>
      <c r="H3415" s="2" t="s">
        <v>72</v>
      </c>
      <c r="I3415" s="2" t="s">
        <v>7418</v>
      </c>
      <c r="J3415" s="2" t="s">
        <v>183</v>
      </c>
      <c r="K3415" s="9">
        <v>700</v>
      </c>
      <c r="L3415" s="9">
        <v>1996</v>
      </c>
      <c r="M3415" s="5">
        <v>53</v>
      </c>
      <c r="N3415" s="5">
        <v>2</v>
      </c>
      <c r="O3415" s="5">
        <v>34.04</v>
      </c>
      <c r="P3415" s="5">
        <v>133.91999999999999</v>
      </c>
      <c r="Q3415" s="2">
        <f t="shared" si="319"/>
        <v>99.88</v>
      </c>
      <c r="R3415" s="5">
        <f t="shared" si="320"/>
        <v>99.88</v>
      </c>
      <c r="S3415" s="11">
        <f t="shared" si="321"/>
        <v>2.9341950646298471</v>
      </c>
      <c r="T3415" s="5">
        <v>2.66</v>
      </c>
      <c r="U3415" s="5">
        <v>0.64</v>
      </c>
      <c r="V3415" s="5">
        <v>17.02</v>
      </c>
      <c r="W3415" s="12">
        <f t="shared" si="322"/>
        <v>3.7735849056603772E-2</v>
      </c>
      <c r="X3415" s="2" t="str">
        <f t="shared" si="323"/>
        <v>SCALE</v>
      </c>
      <c r="Y3415" s="22" t="str">
        <f t="shared" si="324"/>
        <v>High (501-750)</v>
      </c>
    </row>
    <row r="3416" spans="1:25">
      <c r="A3416" s="2" t="s">
        <v>11364</v>
      </c>
      <c r="B3416" s="2" t="s">
        <v>11365</v>
      </c>
      <c r="C3416" s="2" t="s">
        <v>1647</v>
      </c>
      <c r="D3416" s="2" t="s">
        <v>1296</v>
      </c>
      <c r="E3416" s="2" t="s">
        <v>276</v>
      </c>
      <c r="F3416" s="5">
        <v>4200</v>
      </c>
      <c r="G3416" s="2" t="s">
        <v>11366</v>
      </c>
      <c r="H3416" s="2" t="s">
        <v>50</v>
      </c>
      <c r="I3416" s="2" t="s">
        <v>7418</v>
      </c>
      <c r="J3416" s="2" t="s">
        <v>293</v>
      </c>
      <c r="K3416" s="9">
        <v>100</v>
      </c>
      <c r="L3416" s="9">
        <v>2001</v>
      </c>
      <c r="M3416" s="5">
        <v>48</v>
      </c>
      <c r="N3416" s="5">
        <v>0</v>
      </c>
      <c r="O3416" s="5">
        <v>25.04</v>
      </c>
      <c r="P3416" s="5">
        <v>0</v>
      </c>
      <c r="Q3416" s="2">
        <f t="shared" si="319"/>
        <v>-25.04</v>
      </c>
      <c r="R3416" s="5">
        <f t="shared" si="320"/>
        <v>-25.04</v>
      </c>
      <c r="S3416" s="11">
        <f t="shared" si="321"/>
        <v>-1</v>
      </c>
      <c r="T3416" s="5">
        <v>2.4</v>
      </c>
      <c r="U3416" s="5">
        <v>0.52</v>
      </c>
      <c r="V3416" s="5">
        <v>0</v>
      </c>
      <c r="W3416" s="12">
        <f t="shared" si="322"/>
        <v>0</v>
      </c>
      <c r="X3416" s="2" t="str">
        <f t="shared" si="323"/>
        <v>PAUSE</v>
      </c>
      <c r="Y3416" s="22" t="str">
        <f t="shared" si="324"/>
        <v>Low (100-300)</v>
      </c>
    </row>
    <row r="3417" spans="1:25">
      <c r="A3417" s="2" t="s">
        <v>11367</v>
      </c>
      <c r="B3417" s="2" t="s">
        <v>11368</v>
      </c>
      <c r="C3417" s="2" t="s">
        <v>1189</v>
      </c>
      <c r="D3417" s="2" t="s">
        <v>909</v>
      </c>
      <c r="E3417" s="2" t="s">
        <v>222</v>
      </c>
      <c r="F3417" s="5">
        <v>2400</v>
      </c>
      <c r="G3417" s="2" t="s">
        <v>11369</v>
      </c>
      <c r="H3417" s="2" t="s">
        <v>312</v>
      </c>
      <c r="I3417" s="2" t="s">
        <v>7418</v>
      </c>
      <c r="J3417" s="2" t="s">
        <v>248</v>
      </c>
      <c r="K3417" s="9">
        <v>300</v>
      </c>
      <c r="L3417" s="9">
        <v>925</v>
      </c>
      <c r="M3417" s="5">
        <v>17</v>
      </c>
      <c r="N3417" s="5">
        <v>0</v>
      </c>
      <c r="O3417" s="5">
        <v>8.3699999999999992</v>
      </c>
      <c r="P3417" s="5">
        <v>0</v>
      </c>
      <c r="Q3417" s="2">
        <f t="shared" si="319"/>
        <v>-8.3699999999999992</v>
      </c>
      <c r="R3417" s="5">
        <f t="shared" si="320"/>
        <v>-8.3699999999999992</v>
      </c>
      <c r="S3417" s="11">
        <f t="shared" si="321"/>
        <v>-1</v>
      </c>
      <c r="T3417" s="5">
        <v>1.84</v>
      </c>
      <c r="U3417" s="5">
        <v>0.49</v>
      </c>
      <c r="V3417" s="5">
        <v>0</v>
      </c>
      <c r="W3417" s="12">
        <f t="shared" si="322"/>
        <v>0</v>
      </c>
      <c r="X3417" s="2" t="str">
        <f t="shared" si="323"/>
        <v>PAUSE</v>
      </c>
      <c r="Y3417" s="22" t="str">
        <f t="shared" si="324"/>
        <v>Low (100-300)</v>
      </c>
    </row>
    <row r="3418" spans="1:25">
      <c r="A3418" s="2" t="s">
        <v>11370</v>
      </c>
      <c r="B3418" s="2" t="s">
        <v>11371</v>
      </c>
      <c r="C3418" s="2" t="s">
        <v>11372</v>
      </c>
      <c r="D3418" s="2" t="s">
        <v>6932</v>
      </c>
      <c r="E3418" s="2" t="s">
        <v>40</v>
      </c>
      <c r="F3418" s="5">
        <v>2900</v>
      </c>
      <c r="G3418" s="2" t="s">
        <v>793</v>
      </c>
      <c r="H3418" s="2" t="s">
        <v>58</v>
      </c>
      <c r="I3418" s="2" t="s">
        <v>7418</v>
      </c>
      <c r="J3418" s="2" t="s">
        <v>51</v>
      </c>
      <c r="K3418" s="9">
        <v>200</v>
      </c>
      <c r="L3418" s="9">
        <v>2386</v>
      </c>
      <c r="M3418" s="5">
        <v>103</v>
      </c>
      <c r="N3418" s="5">
        <v>3</v>
      </c>
      <c r="O3418" s="5">
        <v>51.32</v>
      </c>
      <c r="P3418" s="5">
        <v>216.64</v>
      </c>
      <c r="Q3418" s="2">
        <f t="shared" si="319"/>
        <v>165.32</v>
      </c>
      <c r="R3418" s="5">
        <f t="shared" si="320"/>
        <v>165.32</v>
      </c>
      <c r="S3418" s="11">
        <f t="shared" si="321"/>
        <v>3.2213561964146531</v>
      </c>
      <c r="T3418" s="5">
        <v>4.32</v>
      </c>
      <c r="U3418" s="5">
        <v>0.5</v>
      </c>
      <c r="V3418" s="5">
        <v>17.11</v>
      </c>
      <c r="W3418" s="12">
        <f t="shared" si="322"/>
        <v>2.9126213592233011E-2</v>
      </c>
      <c r="X3418" s="2" t="str">
        <f t="shared" si="323"/>
        <v>SCALE</v>
      </c>
      <c r="Y3418" s="22" t="str">
        <f t="shared" si="324"/>
        <v>Low (100-300)</v>
      </c>
    </row>
    <row r="3419" spans="1:25">
      <c r="A3419" s="2" t="s">
        <v>11373</v>
      </c>
      <c r="B3419" s="2" t="s">
        <v>11374</v>
      </c>
      <c r="C3419" s="2" t="s">
        <v>2525</v>
      </c>
      <c r="D3419" s="2" t="s">
        <v>5706</v>
      </c>
      <c r="E3419" s="2" t="s">
        <v>492</v>
      </c>
      <c r="F3419" s="5">
        <v>2000</v>
      </c>
      <c r="G3419" s="2" t="s">
        <v>11375</v>
      </c>
      <c r="H3419" s="2" t="s">
        <v>134</v>
      </c>
      <c r="I3419" s="2" t="s">
        <v>7418</v>
      </c>
      <c r="J3419" s="2" t="s">
        <v>120</v>
      </c>
      <c r="K3419" s="9">
        <v>600</v>
      </c>
      <c r="L3419" s="9">
        <v>1784</v>
      </c>
      <c r="M3419" s="5">
        <v>69</v>
      </c>
      <c r="N3419" s="5">
        <v>3</v>
      </c>
      <c r="O3419" s="5">
        <v>36.4</v>
      </c>
      <c r="P3419" s="5">
        <v>223.16</v>
      </c>
      <c r="Q3419" s="2">
        <f t="shared" si="319"/>
        <v>186.76</v>
      </c>
      <c r="R3419" s="5">
        <f t="shared" si="320"/>
        <v>186.76</v>
      </c>
      <c r="S3419" s="11">
        <f t="shared" si="321"/>
        <v>5.1307692307692303</v>
      </c>
      <c r="T3419" s="5">
        <v>3.87</v>
      </c>
      <c r="U3419" s="5">
        <v>0.53</v>
      </c>
      <c r="V3419" s="5">
        <v>12.13</v>
      </c>
      <c r="W3419" s="12">
        <f t="shared" si="322"/>
        <v>4.3478260869565216E-2</v>
      </c>
      <c r="X3419" s="2" t="str">
        <f t="shared" si="323"/>
        <v>SCALE</v>
      </c>
      <c r="Y3419" s="22" t="str">
        <f t="shared" si="324"/>
        <v>High (501-750)</v>
      </c>
    </row>
    <row r="3420" spans="1:25">
      <c r="A3420" s="2" t="s">
        <v>11376</v>
      </c>
      <c r="B3420" s="2" t="s">
        <v>11377</v>
      </c>
      <c r="C3420" s="2" t="s">
        <v>11378</v>
      </c>
      <c r="D3420" s="2" t="s">
        <v>597</v>
      </c>
      <c r="E3420" s="2" t="s">
        <v>237</v>
      </c>
      <c r="F3420" s="5">
        <v>1750</v>
      </c>
      <c r="G3420" s="2" t="s">
        <v>11379</v>
      </c>
      <c r="H3420" s="2" t="s">
        <v>266</v>
      </c>
      <c r="I3420" s="2" t="s">
        <v>7418</v>
      </c>
      <c r="J3420" s="2" t="s">
        <v>177</v>
      </c>
      <c r="K3420" s="9">
        <v>800</v>
      </c>
      <c r="L3420" s="9">
        <v>1075</v>
      </c>
      <c r="M3420" s="5">
        <v>37</v>
      </c>
      <c r="N3420" s="5">
        <v>0</v>
      </c>
      <c r="O3420" s="5">
        <v>27.32</v>
      </c>
      <c r="P3420" s="5">
        <v>0</v>
      </c>
      <c r="Q3420" s="2">
        <f t="shared" si="319"/>
        <v>-27.32</v>
      </c>
      <c r="R3420" s="5">
        <f t="shared" si="320"/>
        <v>-27.32</v>
      </c>
      <c r="S3420" s="11">
        <f t="shared" si="321"/>
        <v>-1</v>
      </c>
      <c r="T3420" s="5">
        <v>3.44</v>
      </c>
      <c r="U3420" s="5">
        <v>0.74</v>
      </c>
      <c r="V3420" s="5">
        <v>0</v>
      </c>
      <c r="W3420" s="12">
        <f t="shared" si="322"/>
        <v>0</v>
      </c>
      <c r="X3420" s="2" t="str">
        <f t="shared" si="323"/>
        <v>PAUSE</v>
      </c>
      <c r="Y3420" s="22" t="str">
        <f t="shared" si="324"/>
        <v>Premium (751-1000)</v>
      </c>
    </row>
    <row r="3421" spans="1:25">
      <c r="A3421" s="2" t="s">
        <v>11380</v>
      </c>
      <c r="B3421" s="2" t="s">
        <v>11381</v>
      </c>
      <c r="C3421" s="2" t="s">
        <v>11382</v>
      </c>
      <c r="D3421" s="2" t="s">
        <v>2781</v>
      </c>
      <c r="E3421" s="2" t="s">
        <v>222</v>
      </c>
      <c r="F3421" s="5">
        <v>4600</v>
      </c>
      <c r="G3421" s="2" t="s">
        <v>11383</v>
      </c>
      <c r="H3421" s="2" t="s">
        <v>266</v>
      </c>
      <c r="I3421" s="2" t="s">
        <v>7418</v>
      </c>
      <c r="J3421" s="2" t="s">
        <v>120</v>
      </c>
      <c r="K3421" s="9">
        <v>400</v>
      </c>
      <c r="L3421" s="9">
        <v>1298</v>
      </c>
      <c r="M3421" s="5">
        <v>52</v>
      </c>
      <c r="N3421" s="5">
        <v>6</v>
      </c>
      <c r="O3421" s="5">
        <v>34.58</v>
      </c>
      <c r="P3421" s="5">
        <v>428.18</v>
      </c>
      <c r="Q3421" s="2">
        <f t="shared" si="319"/>
        <v>393.6</v>
      </c>
      <c r="R3421" s="5">
        <f t="shared" si="320"/>
        <v>393.6</v>
      </c>
      <c r="S3421" s="11">
        <f t="shared" si="321"/>
        <v>11.3823019086177</v>
      </c>
      <c r="T3421" s="5">
        <v>4.01</v>
      </c>
      <c r="U3421" s="5">
        <v>0.66</v>
      </c>
      <c r="V3421" s="5">
        <v>5.76</v>
      </c>
      <c r="W3421" s="12">
        <f t="shared" si="322"/>
        <v>0.11538461538461539</v>
      </c>
      <c r="X3421" s="2" t="str">
        <f t="shared" si="323"/>
        <v>SCALE</v>
      </c>
      <c r="Y3421" s="22" t="str">
        <f t="shared" si="324"/>
        <v>Mid (301-500)</v>
      </c>
    </row>
    <row r="3422" spans="1:25">
      <c r="A3422" s="2" t="s">
        <v>11384</v>
      </c>
      <c r="B3422" s="2" t="s">
        <v>11385</v>
      </c>
      <c r="C3422" s="2" t="s">
        <v>11386</v>
      </c>
      <c r="D3422" s="2" t="s">
        <v>11387</v>
      </c>
      <c r="E3422" s="2" t="s">
        <v>32</v>
      </c>
      <c r="F3422" s="5">
        <v>1560</v>
      </c>
      <c r="G3422" s="2" t="s">
        <v>11388</v>
      </c>
      <c r="H3422" s="2" t="s">
        <v>72</v>
      </c>
      <c r="I3422" s="2" t="s">
        <v>7418</v>
      </c>
      <c r="J3422" s="2" t="s">
        <v>73</v>
      </c>
      <c r="K3422" s="9">
        <v>500</v>
      </c>
      <c r="L3422" s="9">
        <v>1315</v>
      </c>
      <c r="M3422" s="5">
        <v>40</v>
      </c>
      <c r="N3422" s="5">
        <v>3</v>
      </c>
      <c r="O3422" s="5">
        <v>24.92</v>
      </c>
      <c r="P3422" s="5">
        <v>138.38</v>
      </c>
      <c r="Q3422" s="2">
        <f t="shared" si="319"/>
        <v>113.46</v>
      </c>
      <c r="R3422" s="5">
        <f t="shared" si="320"/>
        <v>113.46</v>
      </c>
      <c r="S3422" s="11">
        <f t="shared" si="321"/>
        <v>4.5529695024077039</v>
      </c>
      <c r="T3422" s="5">
        <v>3.04</v>
      </c>
      <c r="U3422" s="5">
        <v>0.62</v>
      </c>
      <c r="V3422" s="5">
        <v>8.31</v>
      </c>
      <c r="W3422" s="12">
        <f t="shared" si="322"/>
        <v>7.4999999999999997E-2</v>
      </c>
      <c r="X3422" s="2" t="str">
        <f t="shared" si="323"/>
        <v>SCALE</v>
      </c>
      <c r="Y3422" s="22" t="str">
        <f t="shared" si="324"/>
        <v>Mid (301-500)</v>
      </c>
    </row>
    <row r="3423" spans="1:25">
      <c r="A3423" s="2" t="s">
        <v>11389</v>
      </c>
      <c r="B3423" s="2" t="s">
        <v>11390</v>
      </c>
      <c r="C3423" s="2" t="s">
        <v>677</v>
      </c>
      <c r="D3423" s="2" t="s">
        <v>1881</v>
      </c>
      <c r="E3423" s="2" t="s">
        <v>78</v>
      </c>
      <c r="F3423" s="5">
        <v>5000</v>
      </c>
      <c r="G3423" s="2" t="s">
        <v>825</v>
      </c>
      <c r="H3423" s="2" t="s">
        <v>65</v>
      </c>
      <c r="I3423" s="2" t="s">
        <v>7418</v>
      </c>
      <c r="J3423" s="2" t="s">
        <v>382</v>
      </c>
      <c r="K3423" s="9">
        <v>800</v>
      </c>
      <c r="L3423" s="9">
        <v>1748</v>
      </c>
      <c r="M3423" s="5">
        <v>67</v>
      </c>
      <c r="N3423" s="5">
        <v>1</v>
      </c>
      <c r="O3423" s="5">
        <v>27.46</v>
      </c>
      <c r="P3423" s="5">
        <v>40.14</v>
      </c>
      <c r="Q3423" s="2">
        <f t="shared" si="319"/>
        <v>12.68</v>
      </c>
      <c r="R3423" s="5">
        <f t="shared" si="320"/>
        <v>12.68</v>
      </c>
      <c r="S3423" s="11">
        <f t="shared" si="321"/>
        <v>0.46176256372906044</v>
      </c>
      <c r="T3423" s="5">
        <v>3.83</v>
      </c>
      <c r="U3423" s="5">
        <v>0.41</v>
      </c>
      <c r="V3423" s="5">
        <v>27.46</v>
      </c>
      <c r="W3423" s="12">
        <f t="shared" si="322"/>
        <v>1.4925373134328358E-2</v>
      </c>
      <c r="X3423" s="2" t="str">
        <f t="shared" si="323"/>
        <v>SCALE</v>
      </c>
      <c r="Y3423" s="22" t="str">
        <f t="shared" si="324"/>
        <v>Premium (751-1000)</v>
      </c>
    </row>
    <row r="3424" spans="1:25">
      <c r="A3424" s="2" t="s">
        <v>11391</v>
      </c>
      <c r="B3424" s="2" t="s">
        <v>6459</v>
      </c>
      <c r="C3424" s="2" t="s">
        <v>763</v>
      </c>
      <c r="D3424" s="2" t="s">
        <v>1270</v>
      </c>
      <c r="E3424" s="2" t="s">
        <v>85</v>
      </c>
      <c r="F3424" s="5">
        <v>1500</v>
      </c>
      <c r="G3424" s="2" t="s">
        <v>11392</v>
      </c>
      <c r="H3424" s="2" t="s">
        <v>65</v>
      </c>
      <c r="I3424" s="2" t="s">
        <v>7418</v>
      </c>
      <c r="J3424" s="2" t="s">
        <v>140</v>
      </c>
      <c r="K3424" s="9">
        <v>800</v>
      </c>
      <c r="L3424" s="9">
        <v>2434</v>
      </c>
      <c r="M3424" s="5">
        <v>61</v>
      </c>
      <c r="N3424" s="5">
        <v>1</v>
      </c>
      <c r="O3424" s="5">
        <v>27.2</v>
      </c>
      <c r="P3424" s="5">
        <v>68.739999999999995</v>
      </c>
      <c r="Q3424" s="2">
        <f t="shared" si="319"/>
        <v>41.539999999999992</v>
      </c>
      <c r="R3424" s="5">
        <f t="shared" si="320"/>
        <v>41.539999999999992</v>
      </c>
      <c r="S3424" s="11">
        <f t="shared" si="321"/>
        <v>1.5272058823529409</v>
      </c>
      <c r="T3424" s="5">
        <v>2.5099999999999998</v>
      </c>
      <c r="U3424" s="5">
        <v>0.45</v>
      </c>
      <c r="V3424" s="5">
        <v>27.2</v>
      </c>
      <c r="W3424" s="12">
        <f t="shared" si="322"/>
        <v>1.6393442622950821E-2</v>
      </c>
      <c r="X3424" s="2" t="str">
        <f t="shared" si="323"/>
        <v>SCALE</v>
      </c>
      <c r="Y3424" s="22" t="str">
        <f t="shared" si="324"/>
        <v>Premium (751-1000)</v>
      </c>
    </row>
    <row r="3425" spans="1:25">
      <c r="A3425" s="2" t="s">
        <v>11393</v>
      </c>
      <c r="B3425" s="2" t="s">
        <v>449</v>
      </c>
      <c r="C3425" s="2" t="s">
        <v>11394</v>
      </c>
      <c r="D3425" s="2" t="s">
        <v>602</v>
      </c>
      <c r="E3425" s="2" t="s">
        <v>40</v>
      </c>
      <c r="F3425" s="5">
        <v>1500</v>
      </c>
      <c r="G3425" s="2" t="s">
        <v>1346</v>
      </c>
      <c r="H3425" s="2" t="s">
        <v>266</v>
      </c>
      <c r="I3425" s="2" t="s">
        <v>7418</v>
      </c>
      <c r="J3425" s="2" t="s">
        <v>319</v>
      </c>
      <c r="K3425" s="9">
        <v>700</v>
      </c>
      <c r="L3425" s="9">
        <v>1259</v>
      </c>
      <c r="M3425" s="5">
        <v>25</v>
      </c>
      <c r="N3425" s="5">
        <v>2</v>
      </c>
      <c r="O3425" s="5">
        <v>18.079999999999998</v>
      </c>
      <c r="P3425" s="5">
        <v>97.58</v>
      </c>
      <c r="Q3425" s="2">
        <f t="shared" si="319"/>
        <v>79.5</v>
      </c>
      <c r="R3425" s="5">
        <f t="shared" si="320"/>
        <v>79.5</v>
      </c>
      <c r="S3425" s="11">
        <f t="shared" si="321"/>
        <v>4.3971238938053103</v>
      </c>
      <c r="T3425" s="5">
        <v>1.99</v>
      </c>
      <c r="U3425" s="5">
        <v>0.72</v>
      </c>
      <c r="V3425" s="5">
        <v>9.0399999999999991</v>
      </c>
      <c r="W3425" s="12">
        <f t="shared" si="322"/>
        <v>0.08</v>
      </c>
      <c r="X3425" s="2" t="str">
        <f t="shared" si="323"/>
        <v>SCALE</v>
      </c>
      <c r="Y3425" s="22" t="str">
        <f t="shared" si="324"/>
        <v>High (501-750)</v>
      </c>
    </row>
    <row r="3426" spans="1:25">
      <c r="A3426" s="2" t="s">
        <v>11395</v>
      </c>
      <c r="B3426" s="2" t="s">
        <v>11396</v>
      </c>
      <c r="C3426" s="2" t="s">
        <v>11397</v>
      </c>
      <c r="D3426" s="2" t="s">
        <v>11398</v>
      </c>
      <c r="E3426" s="2" t="s">
        <v>1434</v>
      </c>
      <c r="F3426" s="5">
        <v>4100</v>
      </c>
      <c r="G3426" s="2" t="s">
        <v>11399</v>
      </c>
      <c r="H3426" s="2" t="s">
        <v>260</v>
      </c>
      <c r="I3426" s="2" t="s">
        <v>7418</v>
      </c>
      <c r="J3426" s="2" t="s">
        <v>35</v>
      </c>
      <c r="K3426" s="9">
        <v>800</v>
      </c>
      <c r="L3426" s="9">
        <v>890</v>
      </c>
      <c r="M3426" s="5">
        <v>25</v>
      </c>
      <c r="N3426" s="5">
        <v>0</v>
      </c>
      <c r="O3426" s="5">
        <v>16.7</v>
      </c>
      <c r="P3426" s="5">
        <v>0</v>
      </c>
      <c r="Q3426" s="2">
        <f t="shared" si="319"/>
        <v>-16.7</v>
      </c>
      <c r="R3426" s="5">
        <f t="shared" si="320"/>
        <v>-16.7</v>
      </c>
      <c r="S3426" s="11">
        <f t="shared" si="321"/>
        <v>-1</v>
      </c>
      <c r="T3426" s="5">
        <v>2.81</v>
      </c>
      <c r="U3426" s="5">
        <v>0.67</v>
      </c>
      <c r="V3426" s="5">
        <v>0</v>
      </c>
      <c r="W3426" s="12">
        <f t="shared" si="322"/>
        <v>0</v>
      </c>
      <c r="X3426" s="2" t="str">
        <f t="shared" si="323"/>
        <v>PAUSE</v>
      </c>
      <c r="Y3426" s="22" t="str">
        <f t="shared" si="324"/>
        <v>Premium (751-1000)</v>
      </c>
    </row>
    <row r="3427" spans="1:25">
      <c r="A3427" s="2" t="s">
        <v>11400</v>
      </c>
      <c r="B3427" s="2" t="s">
        <v>11401</v>
      </c>
      <c r="C3427" s="2" t="s">
        <v>1320</v>
      </c>
      <c r="D3427" s="2" t="s">
        <v>1531</v>
      </c>
      <c r="E3427" s="2" t="s">
        <v>40</v>
      </c>
      <c r="F3427" s="5">
        <v>1600</v>
      </c>
      <c r="G3427" s="2" t="s">
        <v>11402</v>
      </c>
      <c r="H3427" s="2" t="s">
        <v>34</v>
      </c>
      <c r="I3427" s="2" t="s">
        <v>7418</v>
      </c>
      <c r="J3427" s="2" t="s">
        <v>59</v>
      </c>
      <c r="K3427" s="9">
        <v>500</v>
      </c>
      <c r="L3427" s="9">
        <v>1366</v>
      </c>
      <c r="M3427" s="5">
        <v>28</v>
      </c>
      <c r="N3427" s="5">
        <v>0</v>
      </c>
      <c r="O3427" s="5">
        <v>17.989999999999998</v>
      </c>
      <c r="P3427" s="5">
        <v>0</v>
      </c>
      <c r="Q3427" s="2">
        <f t="shared" si="319"/>
        <v>-17.989999999999998</v>
      </c>
      <c r="R3427" s="5">
        <f t="shared" si="320"/>
        <v>-17.989999999999998</v>
      </c>
      <c r="S3427" s="11">
        <f t="shared" si="321"/>
        <v>-1</v>
      </c>
      <c r="T3427" s="5">
        <v>2.0499999999999998</v>
      </c>
      <c r="U3427" s="5">
        <v>0.64</v>
      </c>
      <c r="V3427" s="5">
        <v>0</v>
      </c>
      <c r="W3427" s="12">
        <f t="shared" si="322"/>
        <v>0</v>
      </c>
      <c r="X3427" s="2" t="str">
        <f t="shared" si="323"/>
        <v>PAUSE</v>
      </c>
      <c r="Y3427" s="22" t="str">
        <f t="shared" si="324"/>
        <v>Mid (301-500)</v>
      </c>
    </row>
    <row r="3428" spans="1:25">
      <c r="A3428" s="2" t="s">
        <v>11403</v>
      </c>
      <c r="B3428" s="2" t="s">
        <v>11404</v>
      </c>
      <c r="C3428" s="2" t="s">
        <v>6143</v>
      </c>
      <c r="D3428" s="2" t="s">
        <v>11405</v>
      </c>
      <c r="E3428" s="2" t="s">
        <v>125</v>
      </c>
      <c r="F3428" s="5">
        <v>2000</v>
      </c>
      <c r="G3428" s="2" t="s">
        <v>11406</v>
      </c>
      <c r="H3428" s="2" t="s">
        <v>312</v>
      </c>
      <c r="I3428" s="2" t="s">
        <v>7418</v>
      </c>
      <c r="J3428" s="2" t="s">
        <v>135</v>
      </c>
      <c r="K3428" s="9">
        <v>600</v>
      </c>
      <c r="L3428" s="9">
        <v>1126</v>
      </c>
      <c r="M3428" s="5">
        <v>25</v>
      </c>
      <c r="N3428" s="5">
        <v>0</v>
      </c>
      <c r="O3428" s="5">
        <v>11.03</v>
      </c>
      <c r="P3428" s="5">
        <v>0</v>
      </c>
      <c r="Q3428" s="2">
        <f t="shared" si="319"/>
        <v>-11.03</v>
      </c>
      <c r="R3428" s="5">
        <f t="shared" si="320"/>
        <v>-11.03</v>
      </c>
      <c r="S3428" s="11">
        <f t="shared" si="321"/>
        <v>-1</v>
      </c>
      <c r="T3428" s="5">
        <v>2.2200000000000002</v>
      </c>
      <c r="U3428" s="5">
        <v>0.44</v>
      </c>
      <c r="V3428" s="5">
        <v>0</v>
      </c>
      <c r="W3428" s="12">
        <f t="shared" si="322"/>
        <v>0</v>
      </c>
      <c r="X3428" s="2" t="str">
        <f t="shared" si="323"/>
        <v>PAUSE</v>
      </c>
      <c r="Y3428" s="22" t="str">
        <f t="shared" si="324"/>
        <v>High (501-750)</v>
      </c>
    </row>
    <row r="3429" spans="1:25">
      <c r="A3429" s="2" t="s">
        <v>11407</v>
      </c>
      <c r="B3429" s="2" t="s">
        <v>1324</v>
      </c>
      <c r="C3429" s="2" t="s">
        <v>11408</v>
      </c>
      <c r="D3429" s="2" t="s">
        <v>11409</v>
      </c>
      <c r="E3429" s="2" t="s">
        <v>118</v>
      </c>
      <c r="F3429" s="5">
        <v>3700</v>
      </c>
      <c r="G3429" s="2" t="s">
        <v>11410</v>
      </c>
      <c r="H3429" s="2" t="s">
        <v>190</v>
      </c>
      <c r="I3429" s="2" t="s">
        <v>7418</v>
      </c>
      <c r="J3429" s="2" t="s">
        <v>293</v>
      </c>
      <c r="K3429" s="9">
        <v>600</v>
      </c>
      <c r="L3429" s="9">
        <v>1181</v>
      </c>
      <c r="M3429" s="5">
        <v>18</v>
      </c>
      <c r="N3429" s="5">
        <v>1</v>
      </c>
      <c r="O3429" s="5">
        <v>12.59</v>
      </c>
      <c r="P3429" s="5">
        <v>53.19</v>
      </c>
      <c r="Q3429" s="2">
        <f t="shared" si="319"/>
        <v>40.599999999999994</v>
      </c>
      <c r="R3429" s="5">
        <f t="shared" si="320"/>
        <v>40.599999999999994</v>
      </c>
      <c r="S3429" s="11">
        <f t="shared" si="321"/>
        <v>3.224781572676727</v>
      </c>
      <c r="T3429" s="5">
        <v>1.52</v>
      </c>
      <c r="U3429" s="5">
        <v>0.7</v>
      </c>
      <c r="V3429" s="5">
        <v>12.59</v>
      </c>
      <c r="W3429" s="12">
        <f t="shared" si="322"/>
        <v>5.5555555555555552E-2</v>
      </c>
      <c r="X3429" s="2" t="str">
        <f t="shared" si="323"/>
        <v>SCALE</v>
      </c>
      <c r="Y3429" s="22" t="str">
        <f t="shared" si="324"/>
        <v>High (501-750)</v>
      </c>
    </row>
    <row r="3430" spans="1:25">
      <c r="A3430" s="2" t="s">
        <v>11411</v>
      </c>
      <c r="B3430" s="2" t="s">
        <v>2433</v>
      </c>
      <c r="C3430" s="2" t="s">
        <v>11412</v>
      </c>
      <c r="D3430" s="2" t="s">
        <v>11413</v>
      </c>
      <c r="E3430" s="2" t="s">
        <v>298</v>
      </c>
      <c r="F3430" s="5">
        <v>1000</v>
      </c>
      <c r="G3430" s="2" t="s">
        <v>11414</v>
      </c>
      <c r="H3430" s="2" t="s">
        <v>25</v>
      </c>
      <c r="I3430" s="2" t="s">
        <v>7418</v>
      </c>
      <c r="J3430" s="2" t="s">
        <v>95</v>
      </c>
      <c r="K3430" s="9">
        <v>600</v>
      </c>
      <c r="L3430" s="9">
        <v>1791</v>
      </c>
      <c r="M3430" s="5">
        <v>41</v>
      </c>
      <c r="N3430" s="5">
        <v>0</v>
      </c>
      <c r="O3430" s="5">
        <v>24.48</v>
      </c>
      <c r="P3430" s="5">
        <v>0</v>
      </c>
      <c r="Q3430" s="2">
        <f t="shared" si="319"/>
        <v>-24.48</v>
      </c>
      <c r="R3430" s="5">
        <f t="shared" si="320"/>
        <v>-24.48</v>
      </c>
      <c r="S3430" s="11">
        <f t="shared" si="321"/>
        <v>-1</v>
      </c>
      <c r="T3430" s="5">
        <v>2.29</v>
      </c>
      <c r="U3430" s="5">
        <v>0.6</v>
      </c>
      <c r="V3430" s="5">
        <v>0</v>
      </c>
      <c r="W3430" s="12">
        <f t="shared" si="322"/>
        <v>0</v>
      </c>
      <c r="X3430" s="2" t="str">
        <f t="shared" si="323"/>
        <v>PAUSE</v>
      </c>
      <c r="Y3430" s="22" t="str">
        <f t="shared" si="324"/>
        <v>High (501-750)</v>
      </c>
    </row>
    <row r="3431" spans="1:25">
      <c r="A3431" s="2" t="s">
        <v>11415</v>
      </c>
      <c r="B3431" s="2" t="s">
        <v>6585</v>
      </c>
      <c r="C3431" s="2" t="s">
        <v>11416</v>
      </c>
      <c r="D3431" s="2" t="s">
        <v>11218</v>
      </c>
      <c r="E3431" s="2" t="s">
        <v>40</v>
      </c>
      <c r="F3431" s="5">
        <v>1750</v>
      </c>
      <c r="G3431" s="2" t="s">
        <v>11417</v>
      </c>
      <c r="H3431" s="2" t="s">
        <v>25</v>
      </c>
      <c r="I3431" s="2" t="s">
        <v>7418</v>
      </c>
      <c r="J3431" s="2" t="s">
        <v>127</v>
      </c>
      <c r="K3431" s="9">
        <v>800</v>
      </c>
      <c r="L3431" s="9">
        <v>1221</v>
      </c>
      <c r="M3431" s="5">
        <v>26</v>
      </c>
      <c r="N3431" s="5">
        <v>2</v>
      </c>
      <c r="O3431" s="5">
        <v>14.85</v>
      </c>
      <c r="P3431" s="5">
        <v>105.09</v>
      </c>
      <c r="Q3431" s="2">
        <f t="shared" si="319"/>
        <v>90.240000000000009</v>
      </c>
      <c r="R3431" s="5">
        <f t="shared" si="320"/>
        <v>90.240000000000009</v>
      </c>
      <c r="S3431" s="11">
        <f t="shared" si="321"/>
        <v>6.0767676767676777</v>
      </c>
      <c r="T3431" s="5">
        <v>2.13</v>
      </c>
      <c r="U3431" s="5">
        <v>0.56999999999999995</v>
      </c>
      <c r="V3431" s="5">
        <v>7.42</v>
      </c>
      <c r="W3431" s="12">
        <f t="shared" si="322"/>
        <v>7.6923076923076927E-2</v>
      </c>
      <c r="X3431" s="2" t="str">
        <f t="shared" si="323"/>
        <v>SCALE</v>
      </c>
      <c r="Y3431" s="22" t="str">
        <f t="shared" si="324"/>
        <v>Premium (751-1000)</v>
      </c>
    </row>
    <row r="3432" spans="1:25">
      <c r="A3432" s="2" t="s">
        <v>11418</v>
      </c>
      <c r="B3432" s="2" t="s">
        <v>1569</v>
      </c>
      <c r="C3432" s="2" t="s">
        <v>6115</v>
      </c>
      <c r="D3432" s="2" t="s">
        <v>2087</v>
      </c>
      <c r="E3432" s="2" t="s">
        <v>125</v>
      </c>
      <c r="F3432" s="5">
        <v>2500</v>
      </c>
      <c r="G3432" s="2" t="s">
        <v>11419</v>
      </c>
      <c r="H3432" s="2" t="s">
        <v>150</v>
      </c>
      <c r="I3432" s="2" t="s">
        <v>7418</v>
      </c>
      <c r="J3432" s="2" t="s">
        <v>293</v>
      </c>
      <c r="K3432" s="9">
        <v>700</v>
      </c>
      <c r="L3432" s="9">
        <v>1309</v>
      </c>
      <c r="M3432" s="5">
        <v>52</v>
      </c>
      <c r="N3432" s="5">
        <v>5</v>
      </c>
      <c r="O3432" s="5">
        <v>28.17</v>
      </c>
      <c r="P3432" s="5">
        <v>201.04</v>
      </c>
      <c r="Q3432" s="2">
        <f t="shared" si="319"/>
        <v>172.87</v>
      </c>
      <c r="R3432" s="5">
        <f t="shared" si="320"/>
        <v>172.87</v>
      </c>
      <c r="S3432" s="11">
        <f t="shared" si="321"/>
        <v>6.136670216542421</v>
      </c>
      <c r="T3432" s="5">
        <v>3.97</v>
      </c>
      <c r="U3432" s="5">
        <v>0.54</v>
      </c>
      <c r="V3432" s="5">
        <v>5.63</v>
      </c>
      <c r="W3432" s="12">
        <f t="shared" si="322"/>
        <v>9.6153846153846159E-2</v>
      </c>
      <c r="X3432" s="2" t="str">
        <f t="shared" si="323"/>
        <v>SCALE</v>
      </c>
      <c r="Y3432" s="22" t="str">
        <f t="shared" si="324"/>
        <v>High (501-750)</v>
      </c>
    </row>
    <row r="3433" spans="1:25">
      <c r="A3433" s="2" t="s">
        <v>11420</v>
      </c>
      <c r="B3433" s="2" t="s">
        <v>495</v>
      </c>
      <c r="C3433" s="2" t="s">
        <v>11421</v>
      </c>
      <c r="D3433" s="2" t="s">
        <v>8857</v>
      </c>
      <c r="E3433" s="2" t="s">
        <v>40</v>
      </c>
      <c r="F3433" s="5">
        <v>2400</v>
      </c>
      <c r="G3433" s="2" t="s">
        <v>11422</v>
      </c>
      <c r="H3433" s="2" t="s">
        <v>87</v>
      </c>
      <c r="I3433" s="2" t="s">
        <v>7418</v>
      </c>
      <c r="J3433" s="2" t="s">
        <v>80</v>
      </c>
      <c r="K3433" s="9">
        <v>700</v>
      </c>
      <c r="L3433" s="9">
        <v>2436</v>
      </c>
      <c r="M3433" s="5">
        <v>79</v>
      </c>
      <c r="N3433" s="5">
        <v>7</v>
      </c>
      <c r="O3433" s="5">
        <v>56.91</v>
      </c>
      <c r="P3433" s="5">
        <v>432.06</v>
      </c>
      <c r="Q3433" s="2">
        <f t="shared" si="319"/>
        <v>375.15</v>
      </c>
      <c r="R3433" s="5">
        <f t="shared" si="320"/>
        <v>375.15</v>
      </c>
      <c r="S3433" s="11">
        <f t="shared" si="321"/>
        <v>6.5919873484449134</v>
      </c>
      <c r="T3433" s="5">
        <v>3.24</v>
      </c>
      <c r="U3433" s="5">
        <v>0.72</v>
      </c>
      <c r="V3433" s="5">
        <v>8.1300000000000008</v>
      </c>
      <c r="W3433" s="12">
        <f t="shared" si="322"/>
        <v>8.8607594936708861E-2</v>
      </c>
      <c r="X3433" s="2" t="str">
        <f t="shared" si="323"/>
        <v>SCALE</v>
      </c>
      <c r="Y3433" s="22" t="str">
        <f t="shared" si="324"/>
        <v>High (501-750)</v>
      </c>
    </row>
    <row r="3434" spans="1:25">
      <c r="A3434" s="2" t="s">
        <v>11423</v>
      </c>
      <c r="B3434" s="2" t="s">
        <v>11424</v>
      </c>
      <c r="C3434" s="2" t="s">
        <v>11425</v>
      </c>
      <c r="D3434" s="2" t="s">
        <v>11426</v>
      </c>
      <c r="E3434" s="2" t="s">
        <v>125</v>
      </c>
      <c r="F3434" s="5">
        <v>3800</v>
      </c>
      <c r="G3434" s="2" t="s">
        <v>11427</v>
      </c>
      <c r="H3434" s="2" t="s">
        <v>42</v>
      </c>
      <c r="I3434" s="2" t="s">
        <v>7418</v>
      </c>
      <c r="J3434" s="2" t="s">
        <v>217</v>
      </c>
      <c r="K3434" s="9">
        <v>800</v>
      </c>
      <c r="L3434" s="9">
        <v>826</v>
      </c>
      <c r="M3434" s="5">
        <v>23</v>
      </c>
      <c r="N3434" s="5">
        <v>0</v>
      </c>
      <c r="O3434" s="5">
        <v>12.44</v>
      </c>
      <c r="P3434" s="5">
        <v>0</v>
      </c>
      <c r="Q3434" s="2">
        <f t="shared" si="319"/>
        <v>-12.44</v>
      </c>
      <c r="R3434" s="5">
        <f t="shared" si="320"/>
        <v>-12.44</v>
      </c>
      <c r="S3434" s="11">
        <f t="shared" si="321"/>
        <v>-1</v>
      </c>
      <c r="T3434" s="5">
        <v>2.78</v>
      </c>
      <c r="U3434" s="5">
        <v>0.54</v>
      </c>
      <c r="V3434" s="5">
        <v>0</v>
      </c>
      <c r="W3434" s="12">
        <f t="shared" si="322"/>
        <v>0</v>
      </c>
      <c r="X3434" s="2" t="str">
        <f t="shared" si="323"/>
        <v>PAUSE</v>
      </c>
      <c r="Y3434" s="22" t="str">
        <f t="shared" si="324"/>
        <v>Premium (751-1000)</v>
      </c>
    </row>
    <row r="3435" spans="1:25">
      <c r="A3435" s="2" t="s">
        <v>11428</v>
      </c>
      <c r="B3435" s="2" t="s">
        <v>7326</v>
      </c>
      <c r="C3435" s="2" t="s">
        <v>2703</v>
      </c>
      <c r="D3435" s="2" t="s">
        <v>3723</v>
      </c>
      <c r="E3435" s="2" t="s">
        <v>132</v>
      </c>
      <c r="F3435" s="5">
        <v>2800</v>
      </c>
      <c r="G3435" s="2" t="s">
        <v>11429</v>
      </c>
      <c r="H3435" s="2" t="s">
        <v>344</v>
      </c>
      <c r="I3435" s="2" t="s">
        <v>7418</v>
      </c>
      <c r="J3435" s="2" t="s">
        <v>140</v>
      </c>
      <c r="K3435" s="9">
        <v>200</v>
      </c>
      <c r="L3435" s="9">
        <v>1560</v>
      </c>
      <c r="M3435" s="5">
        <v>62</v>
      </c>
      <c r="N3435" s="5">
        <v>2</v>
      </c>
      <c r="O3435" s="5">
        <v>29.05</v>
      </c>
      <c r="P3435" s="5">
        <v>119.52</v>
      </c>
      <c r="Q3435" s="2">
        <f t="shared" si="319"/>
        <v>90.47</v>
      </c>
      <c r="R3435" s="5">
        <f t="shared" si="320"/>
        <v>90.47</v>
      </c>
      <c r="S3435" s="11">
        <f t="shared" si="321"/>
        <v>3.1142857142857143</v>
      </c>
      <c r="T3435" s="5">
        <v>3.97</v>
      </c>
      <c r="U3435" s="5">
        <v>0.47</v>
      </c>
      <c r="V3435" s="5">
        <v>14.52</v>
      </c>
      <c r="W3435" s="12">
        <f t="shared" si="322"/>
        <v>3.2258064516129031E-2</v>
      </c>
      <c r="X3435" s="2" t="str">
        <f t="shared" si="323"/>
        <v>SCALE</v>
      </c>
      <c r="Y3435" s="22" t="str">
        <f t="shared" si="324"/>
        <v>Low (100-300)</v>
      </c>
    </row>
    <row r="3436" spans="1:25">
      <c r="A3436" s="2" t="s">
        <v>11430</v>
      </c>
      <c r="B3436" s="2" t="s">
        <v>11431</v>
      </c>
      <c r="C3436" s="2" t="s">
        <v>461</v>
      </c>
      <c r="D3436" s="2" t="s">
        <v>650</v>
      </c>
      <c r="E3436" s="2" t="s">
        <v>432</v>
      </c>
      <c r="F3436" s="5">
        <v>4333</v>
      </c>
      <c r="G3436" s="2" t="s">
        <v>11432</v>
      </c>
      <c r="H3436" s="2" t="s">
        <v>94</v>
      </c>
      <c r="I3436" s="2" t="s">
        <v>7418</v>
      </c>
      <c r="J3436" s="2" t="s">
        <v>66</v>
      </c>
      <c r="K3436" s="9">
        <v>300</v>
      </c>
      <c r="L3436" s="9">
        <v>1452</v>
      </c>
      <c r="M3436" s="5">
        <v>37</v>
      </c>
      <c r="N3436" s="5">
        <v>0</v>
      </c>
      <c r="O3436" s="5">
        <v>15.05</v>
      </c>
      <c r="P3436" s="5">
        <v>0</v>
      </c>
      <c r="Q3436" s="2">
        <f t="shared" si="319"/>
        <v>-15.05</v>
      </c>
      <c r="R3436" s="5">
        <f t="shared" si="320"/>
        <v>-15.05</v>
      </c>
      <c r="S3436" s="11">
        <f t="shared" si="321"/>
        <v>-1</v>
      </c>
      <c r="T3436" s="5">
        <v>2.5499999999999998</v>
      </c>
      <c r="U3436" s="5">
        <v>0.41</v>
      </c>
      <c r="V3436" s="5">
        <v>0</v>
      </c>
      <c r="W3436" s="12">
        <f t="shared" si="322"/>
        <v>0</v>
      </c>
      <c r="X3436" s="2" t="str">
        <f t="shared" si="323"/>
        <v>PAUSE</v>
      </c>
      <c r="Y3436" s="22" t="str">
        <f t="shared" si="324"/>
        <v>Low (100-300)</v>
      </c>
    </row>
    <row r="3437" spans="1:25">
      <c r="A3437" s="2" t="s">
        <v>11433</v>
      </c>
      <c r="B3437" s="2" t="s">
        <v>560</v>
      </c>
      <c r="C3437" s="2" t="s">
        <v>1783</v>
      </c>
      <c r="D3437" s="2" t="s">
        <v>251</v>
      </c>
      <c r="E3437" s="2" t="s">
        <v>23</v>
      </c>
      <c r="F3437" s="5">
        <v>1625</v>
      </c>
      <c r="G3437" s="2" t="s">
        <v>11434</v>
      </c>
      <c r="H3437" s="2" t="s">
        <v>42</v>
      </c>
      <c r="I3437" s="2" t="s">
        <v>7418</v>
      </c>
      <c r="J3437" s="2" t="s">
        <v>177</v>
      </c>
      <c r="K3437" s="9">
        <v>100</v>
      </c>
      <c r="L3437" s="9">
        <v>1210</v>
      </c>
      <c r="M3437" s="5">
        <v>30</v>
      </c>
      <c r="N3437" s="5">
        <v>2</v>
      </c>
      <c r="O3437" s="5">
        <v>18.61</v>
      </c>
      <c r="P3437" s="5">
        <v>119.67</v>
      </c>
      <c r="Q3437" s="2">
        <f t="shared" si="319"/>
        <v>101.06</v>
      </c>
      <c r="R3437" s="5">
        <f t="shared" si="320"/>
        <v>101.06</v>
      </c>
      <c r="S3437" s="11">
        <f t="shared" si="321"/>
        <v>5.4304137560451373</v>
      </c>
      <c r="T3437" s="5">
        <v>2.48</v>
      </c>
      <c r="U3437" s="5">
        <v>0.62</v>
      </c>
      <c r="V3437" s="5">
        <v>9.3000000000000007</v>
      </c>
      <c r="W3437" s="12">
        <f t="shared" si="322"/>
        <v>6.6666666666666666E-2</v>
      </c>
      <c r="X3437" s="2" t="str">
        <f t="shared" si="323"/>
        <v>SCALE</v>
      </c>
      <c r="Y3437" s="22" t="str">
        <f t="shared" si="324"/>
        <v>Low (100-300)</v>
      </c>
    </row>
    <row r="3438" spans="1:25">
      <c r="A3438" s="2" t="s">
        <v>11435</v>
      </c>
      <c r="B3438" s="2" t="s">
        <v>9843</v>
      </c>
      <c r="C3438" s="2" t="s">
        <v>143</v>
      </c>
      <c r="D3438" s="2" t="s">
        <v>2342</v>
      </c>
      <c r="E3438" s="2" t="s">
        <v>40</v>
      </c>
      <c r="F3438" s="5">
        <v>2750</v>
      </c>
      <c r="G3438" s="2" t="s">
        <v>11436</v>
      </c>
      <c r="H3438" s="2" t="s">
        <v>150</v>
      </c>
      <c r="I3438" s="2" t="s">
        <v>7418</v>
      </c>
      <c r="J3438" s="2" t="s">
        <v>51</v>
      </c>
      <c r="K3438" s="9">
        <v>700</v>
      </c>
      <c r="L3438" s="9">
        <v>2438</v>
      </c>
      <c r="M3438" s="5">
        <v>63</v>
      </c>
      <c r="N3438" s="5">
        <v>0</v>
      </c>
      <c r="O3438" s="5">
        <v>31.95</v>
      </c>
      <c r="P3438" s="5">
        <v>0</v>
      </c>
      <c r="Q3438" s="2">
        <f t="shared" si="319"/>
        <v>-31.95</v>
      </c>
      <c r="R3438" s="5">
        <f t="shared" si="320"/>
        <v>-31.95</v>
      </c>
      <c r="S3438" s="11">
        <f t="shared" si="321"/>
        <v>-1</v>
      </c>
      <c r="T3438" s="5">
        <v>2.58</v>
      </c>
      <c r="U3438" s="5">
        <v>0.51</v>
      </c>
      <c r="V3438" s="5">
        <v>0</v>
      </c>
      <c r="W3438" s="12">
        <f t="shared" si="322"/>
        <v>0</v>
      </c>
      <c r="X3438" s="2" t="str">
        <f t="shared" si="323"/>
        <v>PAUSE</v>
      </c>
      <c r="Y3438" s="22" t="str">
        <f t="shared" si="324"/>
        <v>High (501-750)</v>
      </c>
    </row>
    <row r="3439" spans="1:25">
      <c r="A3439" s="2" t="s">
        <v>11437</v>
      </c>
      <c r="B3439" s="2" t="s">
        <v>11438</v>
      </c>
      <c r="C3439" s="2" t="s">
        <v>11439</v>
      </c>
      <c r="D3439" s="2" t="s">
        <v>236</v>
      </c>
      <c r="E3439" s="2" t="s">
        <v>237</v>
      </c>
      <c r="F3439" s="5">
        <v>4200</v>
      </c>
      <c r="G3439" s="2" t="s">
        <v>11440</v>
      </c>
      <c r="H3439" s="2" t="s">
        <v>266</v>
      </c>
      <c r="I3439" s="2" t="s">
        <v>7418</v>
      </c>
      <c r="J3439" s="2" t="s">
        <v>313</v>
      </c>
      <c r="K3439" s="9">
        <v>1000</v>
      </c>
      <c r="L3439" s="9">
        <v>1827</v>
      </c>
      <c r="M3439" s="5">
        <v>57</v>
      </c>
      <c r="N3439" s="5">
        <v>1</v>
      </c>
      <c r="O3439" s="5">
        <v>31.36</v>
      </c>
      <c r="P3439" s="5">
        <v>44.33</v>
      </c>
      <c r="Q3439" s="2">
        <f t="shared" si="319"/>
        <v>12.969999999999999</v>
      </c>
      <c r="R3439" s="5">
        <f t="shared" si="320"/>
        <v>12.969999999999999</v>
      </c>
      <c r="S3439" s="11">
        <f t="shared" si="321"/>
        <v>0.41358418367346939</v>
      </c>
      <c r="T3439" s="5">
        <v>3.12</v>
      </c>
      <c r="U3439" s="5">
        <v>0.55000000000000004</v>
      </c>
      <c r="V3439" s="5">
        <v>31.36</v>
      </c>
      <c r="W3439" s="12">
        <f t="shared" si="322"/>
        <v>1.7543859649122806E-2</v>
      </c>
      <c r="X3439" s="2" t="str">
        <f t="shared" si="323"/>
        <v>SCALE</v>
      </c>
      <c r="Y3439" s="22" t="str">
        <f t="shared" si="324"/>
        <v>Premium (751-1000)</v>
      </c>
    </row>
    <row r="3440" spans="1:25">
      <c r="A3440" s="2" t="s">
        <v>11441</v>
      </c>
      <c r="B3440" s="2" t="s">
        <v>5757</v>
      </c>
      <c r="C3440" s="2" t="s">
        <v>11442</v>
      </c>
      <c r="D3440" s="2" t="s">
        <v>2172</v>
      </c>
      <c r="E3440" s="2" t="s">
        <v>56</v>
      </c>
      <c r="F3440" s="5">
        <v>2800</v>
      </c>
      <c r="G3440" s="2" t="s">
        <v>11443</v>
      </c>
      <c r="H3440" s="2" t="s">
        <v>260</v>
      </c>
      <c r="I3440" s="2" t="s">
        <v>7418</v>
      </c>
      <c r="J3440" s="2" t="s">
        <v>88</v>
      </c>
      <c r="K3440" s="9">
        <v>800</v>
      </c>
      <c r="L3440" s="9">
        <v>754</v>
      </c>
      <c r="M3440" s="5">
        <v>17</v>
      </c>
      <c r="N3440" s="5">
        <v>0</v>
      </c>
      <c r="O3440" s="5">
        <v>12.38</v>
      </c>
      <c r="P3440" s="5">
        <v>0</v>
      </c>
      <c r="Q3440" s="2">
        <f t="shared" si="319"/>
        <v>-12.38</v>
      </c>
      <c r="R3440" s="5">
        <f t="shared" si="320"/>
        <v>-12.38</v>
      </c>
      <c r="S3440" s="11">
        <f t="shared" si="321"/>
        <v>-1</v>
      </c>
      <c r="T3440" s="5">
        <v>2.25</v>
      </c>
      <c r="U3440" s="5">
        <v>0.73</v>
      </c>
      <c r="V3440" s="5">
        <v>0</v>
      </c>
      <c r="W3440" s="12">
        <f t="shared" si="322"/>
        <v>0</v>
      </c>
      <c r="X3440" s="2" t="str">
        <f t="shared" si="323"/>
        <v>PAUSE</v>
      </c>
      <c r="Y3440" s="22" t="str">
        <f t="shared" si="324"/>
        <v>Premium (751-1000)</v>
      </c>
    </row>
    <row r="3441" spans="1:25">
      <c r="A3441" s="2" t="s">
        <v>11444</v>
      </c>
      <c r="B3441" s="2" t="s">
        <v>495</v>
      </c>
      <c r="C3441" s="2" t="s">
        <v>2234</v>
      </c>
      <c r="D3441" s="2" t="s">
        <v>1956</v>
      </c>
      <c r="E3441" s="2" t="s">
        <v>40</v>
      </c>
      <c r="F3441" s="5">
        <v>2250</v>
      </c>
      <c r="G3441" s="2" t="s">
        <v>11445</v>
      </c>
      <c r="H3441" s="2" t="s">
        <v>161</v>
      </c>
      <c r="I3441" s="2" t="s">
        <v>7418</v>
      </c>
      <c r="J3441" s="2" t="s">
        <v>27</v>
      </c>
      <c r="K3441" s="9">
        <v>1000</v>
      </c>
      <c r="L3441" s="9">
        <v>788</v>
      </c>
      <c r="M3441" s="5">
        <v>35</v>
      </c>
      <c r="N3441" s="5">
        <v>3</v>
      </c>
      <c r="O3441" s="5">
        <v>29.07</v>
      </c>
      <c r="P3441" s="5">
        <v>210.67</v>
      </c>
      <c r="Q3441" s="2">
        <f t="shared" si="319"/>
        <v>181.6</v>
      </c>
      <c r="R3441" s="5">
        <f t="shared" si="320"/>
        <v>181.6</v>
      </c>
      <c r="S3441" s="11">
        <f t="shared" si="321"/>
        <v>6.2469900240798069</v>
      </c>
      <c r="T3441" s="5">
        <v>4.4400000000000004</v>
      </c>
      <c r="U3441" s="5">
        <v>0.83</v>
      </c>
      <c r="V3441" s="5">
        <v>9.69</v>
      </c>
      <c r="W3441" s="12">
        <f t="shared" si="322"/>
        <v>8.5714285714285715E-2</v>
      </c>
      <c r="X3441" s="2" t="str">
        <f t="shared" si="323"/>
        <v>SCALE</v>
      </c>
      <c r="Y3441" s="22" t="str">
        <f t="shared" si="324"/>
        <v>Premium (751-1000)</v>
      </c>
    </row>
    <row r="3442" spans="1:25">
      <c r="A3442" s="2" t="s">
        <v>11446</v>
      </c>
      <c r="B3442" s="2" t="s">
        <v>863</v>
      </c>
      <c r="C3442" s="2" t="s">
        <v>11447</v>
      </c>
      <c r="D3442" s="2" t="s">
        <v>11448</v>
      </c>
      <c r="E3442" s="2" t="s">
        <v>40</v>
      </c>
      <c r="F3442" s="5">
        <v>2800</v>
      </c>
      <c r="G3442" s="2" t="s">
        <v>11449</v>
      </c>
      <c r="H3442" s="2" t="s">
        <v>190</v>
      </c>
      <c r="I3442" s="2" t="s">
        <v>7418</v>
      </c>
      <c r="J3442" s="2" t="s">
        <v>43</v>
      </c>
      <c r="K3442" s="9">
        <v>300</v>
      </c>
      <c r="L3442" s="9">
        <v>2041</v>
      </c>
      <c r="M3442" s="5">
        <v>87</v>
      </c>
      <c r="N3442" s="5">
        <v>4</v>
      </c>
      <c r="O3442" s="5">
        <v>36.36</v>
      </c>
      <c r="P3442" s="5">
        <v>272.82</v>
      </c>
      <c r="Q3442" s="2">
        <f t="shared" si="319"/>
        <v>236.45999999999998</v>
      </c>
      <c r="R3442" s="5">
        <f t="shared" si="320"/>
        <v>236.45999999999998</v>
      </c>
      <c r="S3442" s="11">
        <f t="shared" si="321"/>
        <v>6.503300330033003</v>
      </c>
      <c r="T3442" s="5">
        <v>4.26</v>
      </c>
      <c r="U3442" s="5">
        <v>0.42</v>
      </c>
      <c r="V3442" s="5">
        <v>9.09</v>
      </c>
      <c r="W3442" s="12">
        <f t="shared" si="322"/>
        <v>4.5977011494252873E-2</v>
      </c>
      <c r="X3442" s="2" t="str">
        <f t="shared" si="323"/>
        <v>SCALE</v>
      </c>
      <c r="Y3442" s="22" t="str">
        <f t="shared" si="324"/>
        <v>Low (100-300)</v>
      </c>
    </row>
    <row r="3443" spans="1:25">
      <c r="A3443" s="2" t="s">
        <v>11450</v>
      </c>
      <c r="B3443" s="2" t="s">
        <v>795</v>
      </c>
      <c r="C3443" s="2" t="s">
        <v>2321</v>
      </c>
      <c r="D3443" s="2" t="s">
        <v>11451</v>
      </c>
      <c r="E3443" s="2" t="s">
        <v>526</v>
      </c>
      <c r="F3443" s="5">
        <v>1495</v>
      </c>
      <c r="G3443" s="2" t="s">
        <v>11452</v>
      </c>
      <c r="H3443" s="2" t="s">
        <v>266</v>
      </c>
      <c r="I3443" s="2" t="s">
        <v>7418</v>
      </c>
      <c r="J3443" s="2" t="s">
        <v>319</v>
      </c>
      <c r="K3443" s="9">
        <v>200</v>
      </c>
      <c r="L3443" s="9">
        <v>530</v>
      </c>
      <c r="M3443" s="5">
        <v>19</v>
      </c>
      <c r="N3443" s="5">
        <v>0</v>
      </c>
      <c r="O3443" s="5">
        <v>11.7</v>
      </c>
      <c r="P3443" s="5">
        <v>0</v>
      </c>
      <c r="Q3443" s="2">
        <f t="shared" si="319"/>
        <v>-11.7</v>
      </c>
      <c r="R3443" s="5">
        <f t="shared" si="320"/>
        <v>-11.7</v>
      </c>
      <c r="S3443" s="11">
        <f t="shared" si="321"/>
        <v>-1</v>
      </c>
      <c r="T3443" s="5">
        <v>3.58</v>
      </c>
      <c r="U3443" s="5">
        <v>0.62</v>
      </c>
      <c r="V3443" s="5">
        <v>0</v>
      </c>
      <c r="W3443" s="12">
        <f t="shared" si="322"/>
        <v>0</v>
      </c>
      <c r="X3443" s="2" t="str">
        <f t="shared" si="323"/>
        <v>PAUSE</v>
      </c>
      <c r="Y3443" s="22" t="str">
        <f t="shared" si="324"/>
        <v>Low (100-300)</v>
      </c>
    </row>
    <row r="3444" spans="1:25">
      <c r="A3444" s="2" t="s">
        <v>11453</v>
      </c>
      <c r="B3444" s="2" t="s">
        <v>4627</v>
      </c>
      <c r="C3444" s="2" t="s">
        <v>2272</v>
      </c>
      <c r="D3444" s="2" t="s">
        <v>11454</v>
      </c>
      <c r="E3444" s="2" t="s">
        <v>118</v>
      </c>
      <c r="F3444" s="5">
        <v>3521</v>
      </c>
      <c r="G3444" s="2" t="s">
        <v>11455</v>
      </c>
      <c r="H3444" s="2" t="s">
        <v>150</v>
      </c>
      <c r="I3444" s="2" t="s">
        <v>7418</v>
      </c>
      <c r="J3444" s="2" t="s">
        <v>162</v>
      </c>
      <c r="K3444" s="9">
        <v>400</v>
      </c>
      <c r="L3444" s="9">
        <v>1464</v>
      </c>
      <c r="M3444" s="5">
        <v>56</v>
      </c>
      <c r="N3444" s="5">
        <v>1</v>
      </c>
      <c r="O3444" s="5">
        <v>45.31</v>
      </c>
      <c r="P3444" s="5">
        <v>71.58</v>
      </c>
      <c r="Q3444" s="2">
        <f t="shared" si="319"/>
        <v>26.269999999999996</v>
      </c>
      <c r="R3444" s="5">
        <f t="shared" si="320"/>
        <v>26.269999999999996</v>
      </c>
      <c r="S3444" s="11">
        <f t="shared" si="321"/>
        <v>0.57978371220481117</v>
      </c>
      <c r="T3444" s="5">
        <v>3.83</v>
      </c>
      <c r="U3444" s="5">
        <v>0.81</v>
      </c>
      <c r="V3444" s="5">
        <v>45.31</v>
      </c>
      <c r="W3444" s="12">
        <f t="shared" si="322"/>
        <v>1.7857142857142856E-2</v>
      </c>
      <c r="X3444" s="2" t="str">
        <f t="shared" si="323"/>
        <v>SCALE</v>
      </c>
      <c r="Y3444" s="22" t="str">
        <f t="shared" si="324"/>
        <v>Mid (301-500)</v>
      </c>
    </row>
    <row r="3445" spans="1:25">
      <c r="A3445" s="2" t="s">
        <v>11456</v>
      </c>
      <c r="B3445" s="2" t="s">
        <v>11457</v>
      </c>
      <c r="C3445" s="2" t="s">
        <v>5672</v>
      </c>
      <c r="D3445" s="2" t="s">
        <v>251</v>
      </c>
      <c r="E3445" s="2" t="s">
        <v>23</v>
      </c>
      <c r="F3445" s="5">
        <v>6229</v>
      </c>
      <c r="G3445" s="2" t="s">
        <v>11458</v>
      </c>
      <c r="H3445" s="2" t="s">
        <v>266</v>
      </c>
      <c r="I3445" s="2" t="s">
        <v>7418</v>
      </c>
      <c r="J3445" s="2" t="s">
        <v>59</v>
      </c>
      <c r="K3445" s="9">
        <v>1000</v>
      </c>
      <c r="L3445" s="9">
        <v>573</v>
      </c>
      <c r="M3445" s="5">
        <v>24</v>
      </c>
      <c r="N3445" s="5">
        <v>2</v>
      </c>
      <c r="O3445" s="5">
        <v>14.46</v>
      </c>
      <c r="P3445" s="5">
        <v>121.06</v>
      </c>
      <c r="Q3445" s="2">
        <f t="shared" si="319"/>
        <v>106.6</v>
      </c>
      <c r="R3445" s="5">
        <f t="shared" si="320"/>
        <v>106.6</v>
      </c>
      <c r="S3445" s="11">
        <f t="shared" si="321"/>
        <v>7.3720608575380355</v>
      </c>
      <c r="T3445" s="5">
        <v>4.1900000000000004</v>
      </c>
      <c r="U3445" s="5">
        <v>0.6</v>
      </c>
      <c r="V3445" s="5">
        <v>7.23</v>
      </c>
      <c r="W3445" s="12">
        <f t="shared" si="322"/>
        <v>8.3333333333333329E-2</v>
      </c>
      <c r="X3445" s="2" t="str">
        <f t="shared" si="323"/>
        <v>SCALE</v>
      </c>
      <c r="Y3445" s="22" t="str">
        <f t="shared" si="324"/>
        <v>Premium (751-1000)</v>
      </c>
    </row>
    <row r="3446" spans="1:25">
      <c r="A3446" s="2" t="s">
        <v>11459</v>
      </c>
      <c r="B3446" s="2" t="s">
        <v>11460</v>
      </c>
      <c r="C3446" s="2" t="s">
        <v>573</v>
      </c>
      <c r="D3446" s="2" t="s">
        <v>11461</v>
      </c>
      <c r="E3446" s="2" t="s">
        <v>32</v>
      </c>
      <c r="F3446" s="5">
        <v>2000</v>
      </c>
      <c r="G3446" s="2" t="s">
        <v>11462</v>
      </c>
      <c r="H3446" s="2" t="s">
        <v>50</v>
      </c>
      <c r="I3446" s="2" t="s">
        <v>7418</v>
      </c>
      <c r="J3446" s="2" t="s">
        <v>59</v>
      </c>
      <c r="K3446" s="9">
        <v>100</v>
      </c>
      <c r="L3446" s="9">
        <v>1748</v>
      </c>
      <c r="M3446" s="5">
        <v>47</v>
      </c>
      <c r="N3446" s="5">
        <v>1</v>
      </c>
      <c r="O3446" s="5">
        <v>39.36</v>
      </c>
      <c r="P3446" s="5">
        <v>66.14</v>
      </c>
      <c r="Q3446" s="2">
        <f t="shared" si="319"/>
        <v>26.78</v>
      </c>
      <c r="R3446" s="5">
        <f t="shared" si="320"/>
        <v>26.78</v>
      </c>
      <c r="S3446" s="11">
        <f t="shared" si="321"/>
        <v>0.68038617886178865</v>
      </c>
      <c r="T3446" s="5">
        <v>2.69</v>
      </c>
      <c r="U3446" s="5">
        <v>0.84</v>
      </c>
      <c r="V3446" s="5">
        <v>39.36</v>
      </c>
      <c r="W3446" s="12">
        <f t="shared" si="322"/>
        <v>2.1276595744680851E-2</v>
      </c>
      <c r="X3446" s="2" t="str">
        <f t="shared" si="323"/>
        <v>SCALE</v>
      </c>
      <c r="Y3446" s="22" t="str">
        <f t="shared" si="324"/>
        <v>Low (100-300)</v>
      </c>
    </row>
    <row r="3447" spans="1:25">
      <c r="A3447" s="2" t="s">
        <v>11463</v>
      </c>
      <c r="B3447" s="2" t="s">
        <v>6302</v>
      </c>
      <c r="C3447" s="2" t="s">
        <v>11464</v>
      </c>
      <c r="D3447" s="2" t="s">
        <v>3099</v>
      </c>
      <c r="E3447" s="2" t="s">
        <v>337</v>
      </c>
      <c r="F3447" s="5">
        <v>3519</v>
      </c>
      <c r="G3447" s="2" t="s">
        <v>11465</v>
      </c>
      <c r="H3447" s="2" t="s">
        <v>134</v>
      </c>
      <c r="I3447" s="2" t="s">
        <v>7418</v>
      </c>
      <c r="J3447" s="2" t="s">
        <v>319</v>
      </c>
      <c r="K3447" s="9">
        <v>300</v>
      </c>
      <c r="L3447" s="9">
        <v>2417</v>
      </c>
      <c r="M3447" s="5">
        <v>66</v>
      </c>
      <c r="N3447" s="5">
        <v>2</v>
      </c>
      <c r="O3447" s="5">
        <v>32.880000000000003</v>
      </c>
      <c r="P3447" s="5">
        <v>74.069999999999993</v>
      </c>
      <c r="Q3447" s="2">
        <f t="shared" si="319"/>
        <v>41.189999999999991</v>
      </c>
      <c r="R3447" s="5">
        <f t="shared" si="320"/>
        <v>41.189999999999991</v>
      </c>
      <c r="S3447" s="11">
        <f t="shared" si="321"/>
        <v>1.2527372262773719</v>
      </c>
      <c r="T3447" s="5">
        <v>2.73</v>
      </c>
      <c r="U3447" s="5">
        <v>0.5</v>
      </c>
      <c r="V3447" s="5">
        <v>16.440000000000001</v>
      </c>
      <c r="W3447" s="12">
        <f t="shared" si="322"/>
        <v>3.0303030303030304E-2</v>
      </c>
      <c r="X3447" s="2" t="str">
        <f t="shared" si="323"/>
        <v>SCALE</v>
      </c>
      <c r="Y3447" s="22" t="str">
        <f t="shared" si="324"/>
        <v>Low (100-300)</v>
      </c>
    </row>
    <row r="3448" spans="1:25">
      <c r="A3448" s="2" t="s">
        <v>11466</v>
      </c>
      <c r="B3448" s="2" t="s">
        <v>476</v>
      </c>
      <c r="C3448" s="2" t="s">
        <v>11467</v>
      </c>
      <c r="D3448" s="2" t="s">
        <v>5710</v>
      </c>
      <c r="E3448" s="2" t="s">
        <v>40</v>
      </c>
      <c r="F3448" s="5">
        <v>3499</v>
      </c>
      <c r="G3448" s="2" t="s">
        <v>11468</v>
      </c>
      <c r="H3448" s="2" t="s">
        <v>25</v>
      </c>
      <c r="I3448" s="2" t="s">
        <v>7418</v>
      </c>
      <c r="J3448" s="2" t="s">
        <v>382</v>
      </c>
      <c r="K3448" s="9">
        <v>1000</v>
      </c>
      <c r="L3448" s="9">
        <v>1334</v>
      </c>
      <c r="M3448" s="5">
        <v>42</v>
      </c>
      <c r="N3448" s="5">
        <v>0</v>
      </c>
      <c r="O3448" s="5">
        <v>21.9</v>
      </c>
      <c r="P3448" s="5">
        <v>0</v>
      </c>
      <c r="Q3448" s="2">
        <f t="shared" si="319"/>
        <v>-21.9</v>
      </c>
      <c r="R3448" s="5">
        <f t="shared" si="320"/>
        <v>-21.9</v>
      </c>
      <c r="S3448" s="11">
        <f t="shared" si="321"/>
        <v>-1</v>
      </c>
      <c r="T3448" s="5">
        <v>3.15</v>
      </c>
      <c r="U3448" s="5">
        <v>0.52</v>
      </c>
      <c r="V3448" s="5">
        <v>0</v>
      </c>
      <c r="W3448" s="12">
        <f t="shared" si="322"/>
        <v>0</v>
      </c>
      <c r="X3448" s="2" t="str">
        <f t="shared" si="323"/>
        <v>PAUSE</v>
      </c>
      <c r="Y3448" s="22" t="str">
        <f t="shared" si="324"/>
        <v>Premium (751-1000)</v>
      </c>
    </row>
    <row r="3449" spans="1:25">
      <c r="A3449" s="2" t="s">
        <v>11469</v>
      </c>
      <c r="B3449" s="2" t="s">
        <v>11470</v>
      </c>
      <c r="C3449" s="2" t="s">
        <v>11471</v>
      </c>
      <c r="D3449" s="2" t="s">
        <v>291</v>
      </c>
      <c r="E3449" s="2" t="s">
        <v>23</v>
      </c>
      <c r="F3449" s="5">
        <v>1700</v>
      </c>
      <c r="G3449" s="2" t="s">
        <v>11472</v>
      </c>
      <c r="H3449" s="2" t="s">
        <v>344</v>
      </c>
      <c r="I3449" s="2" t="s">
        <v>7418</v>
      </c>
      <c r="J3449" s="2" t="s">
        <v>27</v>
      </c>
      <c r="K3449" s="9">
        <v>600</v>
      </c>
      <c r="L3449" s="9">
        <v>2126</v>
      </c>
      <c r="M3449" s="5">
        <v>78</v>
      </c>
      <c r="N3449" s="5">
        <v>2</v>
      </c>
      <c r="O3449" s="5">
        <v>64.900000000000006</v>
      </c>
      <c r="P3449" s="5">
        <v>104.48</v>
      </c>
      <c r="Q3449" s="2">
        <f t="shared" si="319"/>
        <v>39.58</v>
      </c>
      <c r="R3449" s="5">
        <f t="shared" si="320"/>
        <v>39.58</v>
      </c>
      <c r="S3449" s="11">
        <f t="shared" si="321"/>
        <v>0.60986132511556235</v>
      </c>
      <c r="T3449" s="5">
        <v>3.67</v>
      </c>
      <c r="U3449" s="5">
        <v>0.83</v>
      </c>
      <c r="V3449" s="5">
        <v>32.450000000000003</v>
      </c>
      <c r="W3449" s="12">
        <f t="shared" si="322"/>
        <v>2.564102564102564E-2</v>
      </c>
      <c r="X3449" s="2" t="str">
        <f t="shared" si="323"/>
        <v>SCALE</v>
      </c>
      <c r="Y3449" s="22" t="str">
        <f t="shared" si="324"/>
        <v>High (501-750)</v>
      </c>
    </row>
    <row r="3450" spans="1:25">
      <c r="A3450" s="2" t="s">
        <v>11473</v>
      </c>
      <c r="B3450" s="2" t="s">
        <v>20</v>
      </c>
      <c r="C3450" s="2" t="s">
        <v>11474</v>
      </c>
      <c r="D3450" s="2" t="s">
        <v>1481</v>
      </c>
      <c r="E3450" s="2" t="s">
        <v>298</v>
      </c>
      <c r="F3450" s="5">
        <v>3500</v>
      </c>
      <c r="G3450" s="2" t="s">
        <v>11475</v>
      </c>
      <c r="H3450" s="2" t="s">
        <v>266</v>
      </c>
      <c r="I3450" s="2" t="s">
        <v>7418</v>
      </c>
      <c r="J3450" s="2" t="s">
        <v>127</v>
      </c>
      <c r="K3450" s="9">
        <v>300</v>
      </c>
      <c r="L3450" s="9">
        <v>2102</v>
      </c>
      <c r="M3450" s="5">
        <v>51</v>
      </c>
      <c r="N3450" s="5">
        <v>1</v>
      </c>
      <c r="O3450" s="5">
        <v>23.2</v>
      </c>
      <c r="P3450" s="5">
        <v>56.53</v>
      </c>
      <c r="Q3450" s="2">
        <f t="shared" si="319"/>
        <v>33.33</v>
      </c>
      <c r="R3450" s="5">
        <f t="shared" si="320"/>
        <v>33.33</v>
      </c>
      <c r="S3450" s="11">
        <f t="shared" si="321"/>
        <v>1.4366379310344828</v>
      </c>
      <c r="T3450" s="5">
        <v>2.4300000000000002</v>
      </c>
      <c r="U3450" s="5">
        <v>0.45</v>
      </c>
      <c r="V3450" s="5">
        <v>23.2</v>
      </c>
      <c r="W3450" s="12">
        <f t="shared" si="322"/>
        <v>1.9607843137254902E-2</v>
      </c>
      <c r="X3450" s="2" t="str">
        <f t="shared" si="323"/>
        <v>SCALE</v>
      </c>
      <c r="Y3450" s="22" t="str">
        <f t="shared" si="324"/>
        <v>Low (100-300)</v>
      </c>
    </row>
    <row r="3451" spans="1:25">
      <c r="A3451" s="2" t="s">
        <v>11476</v>
      </c>
      <c r="B3451" s="2" t="s">
        <v>5246</v>
      </c>
      <c r="C3451" s="2" t="s">
        <v>11477</v>
      </c>
      <c r="D3451" s="2" t="s">
        <v>4531</v>
      </c>
      <c r="E3451" s="2" t="s">
        <v>40</v>
      </c>
      <c r="F3451" s="5">
        <v>1798</v>
      </c>
      <c r="G3451" s="2" t="s">
        <v>11478</v>
      </c>
      <c r="H3451" s="2" t="s">
        <v>344</v>
      </c>
      <c r="I3451" s="2" t="s">
        <v>7418</v>
      </c>
      <c r="J3451" s="2" t="s">
        <v>313</v>
      </c>
      <c r="K3451" s="9">
        <v>200</v>
      </c>
      <c r="L3451" s="9">
        <v>692</v>
      </c>
      <c r="M3451" s="5">
        <v>20</v>
      </c>
      <c r="N3451" s="5">
        <v>0</v>
      </c>
      <c r="O3451" s="5">
        <v>17</v>
      </c>
      <c r="P3451" s="5">
        <v>0</v>
      </c>
      <c r="Q3451" s="2">
        <f t="shared" si="319"/>
        <v>-17</v>
      </c>
      <c r="R3451" s="5">
        <f t="shared" si="320"/>
        <v>-17</v>
      </c>
      <c r="S3451" s="11">
        <f t="shared" si="321"/>
        <v>-1</v>
      </c>
      <c r="T3451" s="5">
        <v>2.89</v>
      </c>
      <c r="U3451" s="5">
        <v>0.85</v>
      </c>
      <c r="V3451" s="5">
        <v>0</v>
      </c>
      <c r="W3451" s="12">
        <f t="shared" si="322"/>
        <v>0</v>
      </c>
      <c r="X3451" s="2" t="str">
        <f t="shared" si="323"/>
        <v>PAUSE</v>
      </c>
      <c r="Y3451" s="22" t="str">
        <f t="shared" si="324"/>
        <v>Low (100-300)</v>
      </c>
    </row>
    <row r="3452" spans="1:25">
      <c r="A3452" s="2" t="s">
        <v>11479</v>
      </c>
      <c r="B3452" s="2" t="s">
        <v>444</v>
      </c>
      <c r="C3452" s="2" t="s">
        <v>11480</v>
      </c>
      <c r="D3452" s="2" t="s">
        <v>11481</v>
      </c>
      <c r="E3452" s="2" t="s">
        <v>125</v>
      </c>
      <c r="F3452" s="5">
        <v>2600</v>
      </c>
      <c r="G3452" s="2" t="s">
        <v>11482</v>
      </c>
      <c r="H3452" s="2" t="s">
        <v>87</v>
      </c>
      <c r="I3452" s="2" t="s">
        <v>7418</v>
      </c>
      <c r="J3452" s="2" t="s">
        <v>313</v>
      </c>
      <c r="K3452" s="9">
        <v>700</v>
      </c>
      <c r="L3452" s="9">
        <v>1586</v>
      </c>
      <c r="M3452" s="5">
        <v>32</v>
      </c>
      <c r="N3452" s="5">
        <v>3</v>
      </c>
      <c r="O3452" s="5">
        <v>13.86</v>
      </c>
      <c r="P3452" s="5">
        <v>152.86000000000001</v>
      </c>
      <c r="Q3452" s="2">
        <f t="shared" si="319"/>
        <v>139</v>
      </c>
      <c r="R3452" s="5">
        <f t="shared" si="320"/>
        <v>139</v>
      </c>
      <c r="S3452" s="11">
        <f t="shared" si="321"/>
        <v>10.028860028860029</v>
      </c>
      <c r="T3452" s="5">
        <v>2.02</v>
      </c>
      <c r="U3452" s="5">
        <v>0.43</v>
      </c>
      <c r="V3452" s="5">
        <v>4.62</v>
      </c>
      <c r="W3452" s="12">
        <f t="shared" si="322"/>
        <v>9.375E-2</v>
      </c>
      <c r="X3452" s="2" t="str">
        <f t="shared" si="323"/>
        <v>SCALE</v>
      </c>
      <c r="Y3452" s="22" t="str">
        <f t="shared" si="324"/>
        <v>High (501-750)</v>
      </c>
    </row>
    <row r="3453" spans="1:25">
      <c r="A3453" s="2" t="s">
        <v>11483</v>
      </c>
      <c r="B3453" s="2" t="s">
        <v>11484</v>
      </c>
      <c r="C3453" s="2" t="s">
        <v>11485</v>
      </c>
      <c r="D3453" s="2" t="s">
        <v>2533</v>
      </c>
      <c r="E3453" s="2" t="s">
        <v>125</v>
      </c>
      <c r="F3453" s="5">
        <v>1500</v>
      </c>
      <c r="G3453" s="2" t="s">
        <v>2607</v>
      </c>
      <c r="H3453" s="2" t="s">
        <v>253</v>
      </c>
      <c r="I3453" s="2" t="s">
        <v>7418</v>
      </c>
      <c r="J3453" s="2" t="s">
        <v>155</v>
      </c>
      <c r="K3453" s="9">
        <v>500</v>
      </c>
      <c r="L3453" s="9">
        <v>1714</v>
      </c>
      <c r="M3453" s="5">
        <v>73</v>
      </c>
      <c r="N3453" s="5">
        <v>0</v>
      </c>
      <c r="O3453" s="5">
        <v>60.95</v>
      </c>
      <c r="P3453" s="5">
        <v>0</v>
      </c>
      <c r="Q3453" s="2">
        <f t="shared" si="319"/>
        <v>-60.95</v>
      </c>
      <c r="R3453" s="5">
        <f t="shared" si="320"/>
        <v>-60.95</v>
      </c>
      <c r="S3453" s="11">
        <f t="shared" si="321"/>
        <v>-1</v>
      </c>
      <c r="T3453" s="5">
        <v>4.26</v>
      </c>
      <c r="U3453" s="5">
        <v>0.83</v>
      </c>
      <c r="V3453" s="5">
        <v>0</v>
      </c>
      <c r="W3453" s="12">
        <f t="shared" si="322"/>
        <v>0</v>
      </c>
      <c r="X3453" s="2" t="str">
        <f t="shared" si="323"/>
        <v>PAUSE</v>
      </c>
      <c r="Y3453" s="22" t="str">
        <f t="shared" si="324"/>
        <v>Mid (301-500)</v>
      </c>
    </row>
    <row r="3454" spans="1:25">
      <c r="A3454" s="2" t="s">
        <v>11486</v>
      </c>
      <c r="B3454" s="2" t="s">
        <v>5465</v>
      </c>
      <c r="C3454" s="2" t="s">
        <v>11487</v>
      </c>
      <c r="D3454" s="2" t="s">
        <v>4351</v>
      </c>
      <c r="E3454" s="2" t="s">
        <v>112</v>
      </c>
      <c r="F3454" s="5">
        <v>2100</v>
      </c>
      <c r="G3454" s="2" t="s">
        <v>11488</v>
      </c>
      <c r="H3454" s="2" t="s">
        <v>87</v>
      </c>
      <c r="I3454" s="2" t="s">
        <v>7418</v>
      </c>
      <c r="J3454" s="2" t="s">
        <v>155</v>
      </c>
      <c r="K3454" s="9">
        <v>600</v>
      </c>
      <c r="L3454" s="9">
        <v>1105</v>
      </c>
      <c r="M3454" s="5">
        <v>46</v>
      </c>
      <c r="N3454" s="5">
        <v>3</v>
      </c>
      <c r="O3454" s="5">
        <v>36.65</v>
      </c>
      <c r="P3454" s="5">
        <v>141.24</v>
      </c>
      <c r="Q3454" s="2">
        <f t="shared" si="319"/>
        <v>104.59</v>
      </c>
      <c r="R3454" s="5">
        <f t="shared" si="320"/>
        <v>104.59</v>
      </c>
      <c r="S3454" s="11">
        <f t="shared" si="321"/>
        <v>2.8537517053206005</v>
      </c>
      <c r="T3454" s="5">
        <v>4.16</v>
      </c>
      <c r="U3454" s="5">
        <v>0.8</v>
      </c>
      <c r="V3454" s="5">
        <v>12.22</v>
      </c>
      <c r="W3454" s="12">
        <f t="shared" si="322"/>
        <v>6.5217391304347824E-2</v>
      </c>
      <c r="X3454" s="2" t="str">
        <f t="shared" si="323"/>
        <v>SCALE</v>
      </c>
      <c r="Y3454" s="22" t="str">
        <f t="shared" si="324"/>
        <v>High (501-750)</v>
      </c>
    </row>
    <row r="3455" spans="1:25">
      <c r="A3455" s="2" t="s">
        <v>11489</v>
      </c>
      <c r="B3455" s="2" t="s">
        <v>11490</v>
      </c>
      <c r="C3455" s="2" t="s">
        <v>11491</v>
      </c>
      <c r="D3455" s="2" t="s">
        <v>451</v>
      </c>
      <c r="E3455" s="2" t="s">
        <v>125</v>
      </c>
      <c r="F3455" s="5">
        <v>4400</v>
      </c>
      <c r="G3455" s="2" t="s">
        <v>11492</v>
      </c>
      <c r="H3455" s="2" t="s">
        <v>266</v>
      </c>
      <c r="I3455" s="2" t="s">
        <v>7418</v>
      </c>
      <c r="J3455" s="2" t="s">
        <v>319</v>
      </c>
      <c r="K3455" s="9">
        <v>400</v>
      </c>
      <c r="L3455" s="9">
        <v>2400</v>
      </c>
      <c r="M3455" s="5">
        <v>71</v>
      </c>
      <c r="N3455" s="5">
        <v>0</v>
      </c>
      <c r="O3455" s="5">
        <v>49.87</v>
      </c>
      <c r="P3455" s="5">
        <v>0</v>
      </c>
      <c r="Q3455" s="2">
        <f t="shared" si="319"/>
        <v>-49.87</v>
      </c>
      <c r="R3455" s="5">
        <f t="shared" si="320"/>
        <v>-49.87</v>
      </c>
      <c r="S3455" s="11">
        <f t="shared" si="321"/>
        <v>-1</v>
      </c>
      <c r="T3455" s="5">
        <v>2.96</v>
      </c>
      <c r="U3455" s="5">
        <v>0.7</v>
      </c>
      <c r="V3455" s="5">
        <v>0</v>
      </c>
      <c r="W3455" s="12">
        <f t="shared" si="322"/>
        <v>0</v>
      </c>
      <c r="X3455" s="2" t="str">
        <f t="shared" si="323"/>
        <v>PAUSE</v>
      </c>
      <c r="Y3455" s="22" t="str">
        <f t="shared" si="324"/>
        <v>Mid (301-500)</v>
      </c>
    </row>
    <row r="3456" spans="1:25">
      <c r="A3456" s="2" t="s">
        <v>11493</v>
      </c>
      <c r="B3456" s="2" t="s">
        <v>1155</v>
      </c>
      <c r="C3456" s="2" t="s">
        <v>11494</v>
      </c>
      <c r="D3456" s="2" t="s">
        <v>11495</v>
      </c>
      <c r="E3456" s="2" t="s">
        <v>23</v>
      </c>
      <c r="F3456" s="5">
        <v>1218</v>
      </c>
      <c r="G3456" s="2" t="s">
        <v>11496</v>
      </c>
      <c r="H3456" s="2" t="s">
        <v>150</v>
      </c>
      <c r="I3456" s="2" t="s">
        <v>7418</v>
      </c>
      <c r="J3456" s="2" t="s">
        <v>356</v>
      </c>
      <c r="K3456" s="9">
        <v>400</v>
      </c>
      <c r="L3456" s="9">
        <v>2394</v>
      </c>
      <c r="M3456" s="5">
        <v>64</v>
      </c>
      <c r="N3456" s="5">
        <v>2</v>
      </c>
      <c r="O3456" s="5">
        <v>42.85</v>
      </c>
      <c r="P3456" s="5">
        <v>125.42</v>
      </c>
      <c r="Q3456" s="2">
        <f t="shared" si="319"/>
        <v>82.57</v>
      </c>
      <c r="R3456" s="5">
        <f t="shared" si="320"/>
        <v>82.57</v>
      </c>
      <c r="S3456" s="11">
        <f t="shared" si="321"/>
        <v>1.9269544924154023</v>
      </c>
      <c r="T3456" s="5">
        <v>2.67</v>
      </c>
      <c r="U3456" s="5">
        <v>0.67</v>
      </c>
      <c r="V3456" s="5">
        <v>21.42</v>
      </c>
      <c r="W3456" s="12">
        <f t="shared" si="322"/>
        <v>3.125E-2</v>
      </c>
      <c r="X3456" s="2" t="str">
        <f t="shared" si="323"/>
        <v>SCALE</v>
      </c>
      <c r="Y3456" s="22" t="str">
        <f t="shared" si="324"/>
        <v>Mid (301-500)</v>
      </c>
    </row>
    <row r="3457" spans="1:25">
      <c r="A3457" s="2" t="s">
        <v>11497</v>
      </c>
      <c r="B3457" s="2" t="s">
        <v>11498</v>
      </c>
      <c r="C3457" s="2" t="s">
        <v>5160</v>
      </c>
      <c r="D3457" s="2" t="s">
        <v>251</v>
      </c>
      <c r="E3457" s="2" t="s">
        <v>23</v>
      </c>
      <c r="F3457" s="5">
        <v>3400</v>
      </c>
      <c r="G3457" s="2" t="s">
        <v>11499</v>
      </c>
      <c r="H3457" s="2" t="s">
        <v>65</v>
      </c>
      <c r="I3457" s="2" t="s">
        <v>7418</v>
      </c>
      <c r="J3457" s="2" t="s">
        <v>51</v>
      </c>
      <c r="K3457" s="9">
        <v>100</v>
      </c>
      <c r="L3457" s="9">
        <v>1947</v>
      </c>
      <c r="M3457" s="5">
        <v>64</v>
      </c>
      <c r="N3457" s="5">
        <v>0</v>
      </c>
      <c r="O3457" s="5">
        <v>33.950000000000003</v>
      </c>
      <c r="P3457" s="5">
        <v>0</v>
      </c>
      <c r="Q3457" s="2">
        <f t="shared" si="319"/>
        <v>-33.950000000000003</v>
      </c>
      <c r="R3457" s="5">
        <f t="shared" si="320"/>
        <v>-33.950000000000003</v>
      </c>
      <c r="S3457" s="11">
        <f t="shared" si="321"/>
        <v>-1</v>
      </c>
      <c r="T3457" s="5">
        <v>3.29</v>
      </c>
      <c r="U3457" s="5">
        <v>0.53</v>
      </c>
      <c r="V3457" s="5">
        <v>0</v>
      </c>
      <c r="W3457" s="12">
        <f t="shared" si="322"/>
        <v>0</v>
      </c>
      <c r="X3457" s="2" t="str">
        <f t="shared" si="323"/>
        <v>PAUSE</v>
      </c>
      <c r="Y3457" s="22" t="str">
        <f t="shared" si="324"/>
        <v>Low (100-300)</v>
      </c>
    </row>
    <row r="3458" spans="1:25">
      <c r="A3458" s="2" t="s">
        <v>11500</v>
      </c>
      <c r="B3458" s="2" t="s">
        <v>295</v>
      </c>
      <c r="C3458" s="2" t="s">
        <v>11501</v>
      </c>
      <c r="D3458" s="2" t="s">
        <v>11502</v>
      </c>
      <c r="E3458" s="2" t="s">
        <v>132</v>
      </c>
      <c r="F3458" s="5">
        <v>4000</v>
      </c>
      <c r="G3458" s="2" t="s">
        <v>1346</v>
      </c>
      <c r="H3458" s="2" t="s">
        <v>50</v>
      </c>
      <c r="I3458" s="2" t="s">
        <v>7418</v>
      </c>
      <c r="J3458" s="2" t="s">
        <v>73</v>
      </c>
      <c r="K3458" s="9">
        <v>800</v>
      </c>
      <c r="L3458" s="9">
        <v>1703</v>
      </c>
      <c r="M3458" s="5">
        <v>43</v>
      </c>
      <c r="N3458" s="5">
        <v>0</v>
      </c>
      <c r="O3458" s="5">
        <v>29.52</v>
      </c>
      <c r="P3458" s="5">
        <v>0</v>
      </c>
      <c r="Q3458" s="2">
        <f t="shared" si="319"/>
        <v>-29.52</v>
      </c>
      <c r="R3458" s="5">
        <f t="shared" si="320"/>
        <v>-29.52</v>
      </c>
      <c r="S3458" s="11">
        <f t="shared" si="321"/>
        <v>-1</v>
      </c>
      <c r="T3458" s="5">
        <v>2.52</v>
      </c>
      <c r="U3458" s="5">
        <v>0.69</v>
      </c>
      <c r="V3458" s="5">
        <v>0</v>
      </c>
      <c r="W3458" s="12">
        <f t="shared" si="322"/>
        <v>0</v>
      </c>
      <c r="X3458" s="2" t="str">
        <f t="shared" si="323"/>
        <v>PAUSE</v>
      </c>
      <c r="Y3458" s="22" t="str">
        <f t="shared" si="324"/>
        <v>Premium (751-1000)</v>
      </c>
    </row>
    <row r="3459" spans="1:25">
      <c r="A3459" s="2" t="s">
        <v>11503</v>
      </c>
      <c r="B3459" s="2" t="s">
        <v>11504</v>
      </c>
      <c r="C3459" s="2" t="s">
        <v>1320</v>
      </c>
      <c r="D3459" s="2" t="s">
        <v>11505</v>
      </c>
      <c r="E3459" s="2" t="s">
        <v>125</v>
      </c>
      <c r="F3459" s="5">
        <v>1950</v>
      </c>
      <c r="G3459" s="2" t="s">
        <v>343</v>
      </c>
      <c r="H3459" s="2" t="s">
        <v>102</v>
      </c>
      <c r="I3459" s="2" t="s">
        <v>7418</v>
      </c>
      <c r="J3459" s="2" t="s">
        <v>127</v>
      </c>
      <c r="K3459" s="9">
        <v>800</v>
      </c>
      <c r="L3459" s="9">
        <v>1351</v>
      </c>
      <c r="M3459" s="5">
        <v>46</v>
      </c>
      <c r="N3459" s="5">
        <v>5</v>
      </c>
      <c r="O3459" s="5">
        <v>36.89</v>
      </c>
      <c r="P3459" s="5">
        <v>350.21</v>
      </c>
      <c r="Q3459" s="2">
        <f t="shared" si="319"/>
        <v>313.32</v>
      </c>
      <c r="R3459" s="5">
        <f t="shared" si="320"/>
        <v>313.32</v>
      </c>
      <c r="S3459" s="11">
        <f t="shared" si="321"/>
        <v>8.49335863377609</v>
      </c>
      <c r="T3459" s="5">
        <v>3.4</v>
      </c>
      <c r="U3459" s="5">
        <v>0.8</v>
      </c>
      <c r="V3459" s="5">
        <v>7.38</v>
      </c>
      <c r="W3459" s="12">
        <f t="shared" si="322"/>
        <v>0.10869565217391304</v>
      </c>
      <c r="X3459" s="2" t="str">
        <f t="shared" si="323"/>
        <v>SCALE</v>
      </c>
      <c r="Y3459" s="22" t="str">
        <f t="shared" si="324"/>
        <v>Premium (751-1000)</v>
      </c>
    </row>
    <row r="3460" spans="1:25">
      <c r="A3460" s="2" t="s">
        <v>11506</v>
      </c>
      <c r="B3460" s="2" t="s">
        <v>5196</v>
      </c>
      <c r="C3460" s="2" t="s">
        <v>235</v>
      </c>
      <c r="D3460" s="2" t="s">
        <v>1629</v>
      </c>
      <c r="E3460" s="2" t="s">
        <v>40</v>
      </c>
      <c r="F3460" s="5">
        <v>3600</v>
      </c>
      <c r="G3460" s="2" t="s">
        <v>11507</v>
      </c>
      <c r="H3460" s="2" t="s">
        <v>34</v>
      </c>
      <c r="I3460" s="2" t="s">
        <v>7418</v>
      </c>
      <c r="J3460" s="2" t="s">
        <v>155</v>
      </c>
      <c r="K3460" s="9">
        <v>500</v>
      </c>
      <c r="L3460" s="9">
        <v>1555</v>
      </c>
      <c r="M3460" s="5">
        <v>58</v>
      </c>
      <c r="N3460" s="5">
        <v>0</v>
      </c>
      <c r="O3460" s="5">
        <v>42.51</v>
      </c>
      <c r="P3460" s="5">
        <v>0</v>
      </c>
      <c r="Q3460" s="2">
        <f t="shared" si="319"/>
        <v>-42.51</v>
      </c>
      <c r="R3460" s="5">
        <f t="shared" si="320"/>
        <v>-42.51</v>
      </c>
      <c r="S3460" s="11">
        <f t="shared" si="321"/>
        <v>-1</v>
      </c>
      <c r="T3460" s="5">
        <v>3.73</v>
      </c>
      <c r="U3460" s="5">
        <v>0.73</v>
      </c>
      <c r="V3460" s="5">
        <v>0</v>
      </c>
      <c r="W3460" s="12">
        <f t="shared" si="322"/>
        <v>0</v>
      </c>
      <c r="X3460" s="2" t="str">
        <f t="shared" si="323"/>
        <v>PAUSE</v>
      </c>
      <c r="Y3460" s="22" t="str">
        <f t="shared" si="324"/>
        <v>Mid (301-500)</v>
      </c>
    </row>
    <row r="3461" spans="1:25">
      <c r="A3461" s="2" t="s">
        <v>11508</v>
      </c>
      <c r="B3461" s="2" t="s">
        <v>11509</v>
      </c>
      <c r="C3461" s="2" t="s">
        <v>3552</v>
      </c>
      <c r="D3461" s="2" t="s">
        <v>11510</v>
      </c>
      <c r="E3461" s="2" t="s">
        <v>56</v>
      </c>
      <c r="F3461" s="5">
        <v>3800</v>
      </c>
      <c r="G3461" s="2" t="s">
        <v>11511</v>
      </c>
      <c r="H3461" s="2" t="s">
        <v>25</v>
      </c>
      <c r="I3461" s="2" t="s">
        <v>7418</v>
      </c>
      <c r="J3461" s="2" t="s">
        <v>162</v>
      </c>
      <c r="K3461" s="9">
        <v>100</v>
      </c>
      <c r="L3461" s="9">
        <v>626</v>
      </c>
      <c r="M3461" s="5">
        <v>18</v>
      </c>
      <c r="N3461" s="5">
        <v>2</v>
      </c>
      <c r="O3461" s="5">
        <v>13.57</v>
      </c>
      <c r="P3461" s="5">
        <v>126.65</v>
      </c>
      <c r="Q3461" s="2">
        <f t="shared" si="319"/>
        <v>113.08000000000001</v>
      </c>
      <c r="R3461" s="5">
        <f t="shared" si="320"/>
        <v>113.08000000000001</v>
      </c>
      <c r="S3461" s="11">
        <f t="shared" si="321"/>
        <v>8.3330876934414153</v>
      </c>
      <c r="T3461" s="5">
        <v>2.88</v>
      </c>
      <c r="U3461" s="5">
        <v>0.75</v>
      </c>
      <c r="V3461" s="5">
        <v>6.78</v>
      </c>
      <c r="W3461" s="12">
        <f t="shared" si="322"/>
        <v>0.1111111111111111</v>
      </c>
      <c r="X3461" s="2" t="str">
        <f t="shared" si="323"/>
        <v>SCALE</v>
      </c>
      <c r="Y3461" s="22" t="str">
        <f t="shared" si="324"/>
        <v>Low (100-300)</v>
      </c>
    </row>
    <row r="3462" spans="1:25">
      <c r="A3462" s="2" t="s">
        <v>11512</v>
      </c>
      <c r="B3462" s="2" t="s">
        <v>11513</v>
      </c>
      <c r="C3462" s="2" t="s">
        <v>11514</v>
      </c>
      <c r="D3462" s="2" t="s">
        <v>431</v>
      </c>
      <c r="E3462" s="2" t="s">
        <v>432</v>
      </c>
      <c r="F3462" s="5">
        <v>3683</v>
      </c>
      <c r="G3462" s="2" t="s">
        <v>11515</v>
      </c>
      <c r="H3462" s="2" t="s">
        <v>253</v>
      </c>
      <c r="I3462" s="2" t="s">
        <v>7418</v>
      </c>
      <c r="J3462" s="2" t="s">
        <v>356</v>
      </c>
      <c r="K3462" s="9">
        <v>200</v>
      </c>
      <c r="L3462" s="9">
        <v>1899</v>
      </c>
      <c r="M3462" s="5">
        <v>83</v>
      </c>
      <c r="N3462" s="5">
        <v>0</v>
      </c>
      <c r="O3462" s="5">
        <v>64.19</v>
      </c>
      <c r="P3462" s="5">
        <v>0</v>
      </c>
      <c r="Q3462" s="2">
        <f t="shared" si="319"/>
        <v>-64.19</v>
      </c>
      <c r="R3462" s="5">
        <f t="shared" si="320"/>
        <v>-64.19</v>
      </c>
      <c r="S3462" s="11">
        <f t="shared" si="321"/>
        <v>-1</v>
      </c>
      <c r="T3462" s="5">
        <v>4.37</v>
      </c>
      <c r="U3462" s="5">
        <v>0.77</v>
      </c>
      <c r="V3462" s="5">
        <v>0</v>
      </c>
      <c r="W3462" s="12">
        <f t="shared" si="322"/>
        <v>0</v>
      </c>
      <c r="X3462" s="2" t="str">
        <f t="shared" si="323"/>
        <v>PAUSE</v>
      </c>
      <c r="Y3462" s="22" t="str">
        <f t="shared" si="324"/>
        <v>Low (100-300)</v>
      </c>
    </row>
    <row r="3463" spans="1:25">
      <c r="A3463" s="2" t="s">
        <v>11516</v>
      </c>
      <c r="B3463" s="2" t="s">
        <v>11517</v>
      </c>
      <c r="C3463" s="2" t="s">
        <v>11518</v>
      </c>
      <c r="D3463" s="2" t="s">
        <v>11519</v>
      </c>
      <c r="E3463" s="2" t="s">
        <v>625</v>
      </c>
      <c r="F3463" s="5">
        <v>2000</v>
      </c>
      <c r="G3463" s="2" t="s">
        <v>11520</v>
      </c>
      <c r="H3463" s="2" t="s">
        <v>94</v>
      </c>
      <c r="I3463" s="2" t="s">
        <v>7418</v>
      </c>
      <c r="J3463" s="2" t="s">
        <v>361</v>
      </c>
      <c r="K3463" s="9">
        <v>100</v>
      </c>
      <c r="L3463" s="9">
        <v>1859</v>
      </c>
      <c r="M3463" s="5">
        <v>75</v>
      </c>
      <c r="N3463" s="5">
        <v>0</v>
      </c>
      <c r="O3463" s="5">
        <v>52.96</v>
      </c>
      <c r="P3463" s="5">
        <v>0</v>
      </c>
      <c r="Q3463" s="2">
        <f t="shared" si="319"/>
        <v>-52.96</v>
      </c>
      <c r="R3463" s="5">
        <f t="shared" si="320"/>
        <v>-52.96</v>
      </c>
      <c r="S3463" s="11">
        <f t="shared" si="321"/>
        <v>-1</v>
      </c>
      <c r="T3463" s="5">
        <v>4.03</v>
      </c>
      <c r="U3463" s="5">
        <v>0.71</v>
      </c>
      <c r="V3463" s="5">
        <v>0</v>
      </c>
      <c r="W3463" s="12">
        <f t="shared" si="322"/>
        <v>0</v>
      </c>
      <c r="X3463" s="2" t="str">
        <f t="shared" si="323"/>
        <v>PAUSE</v>
      </c>
      <c r="Y3463" s="22" t="str">
        <f t="shared" si="324"/>
        <v>Low (100-300)</v>
      </c>
    </row>
    <row r="3464" spans="1:25">
      <c r="A3464" s="2" t="s">
        <v>11521</v>
      </c>
      <c r="B3464" s="2" t="s">
        <v>3215</v>
      </c>
      <c r="C3464" s="2" t="s">
        <v>11522</v>
      </c>
      <c r="D3464" s="2" t="s">
        <v>2365</v>
      </c>
      <c r="E3464" s="2" t="s">
        <v>125</v>
      </c>
      <c r="F3464" s="5">
        <v>2167</v>
      </c>
      <c r="G3464" s="2" t="s">
        <v>11523</v>
      </c>
      <c r="H3464" s="2" t="s">
        <v>344</v>
      </c>
      <c r="I3464" s="2" t="s">
        <v>7418</v>
      </c>
      <c r="J3464" s="2" t="s">
        <v>699</v>
      </c>
      <c r="K3464" s="9">
        <v>700</v>
      </c>
      <c r="L3464" s="9">
        <v>1482</v>
      </c>
      <c r="M3464" s="5">
        <v>33</v>
      </c>
      <c r="N3464" s="5">
        <v>0</v>
      </c>
      <c r="O3464" s="5">
        <v>23.5</v>
      </c>
      <c r="P3464" s="5">
        <v>0</v>
      </c>
      <c r="Q3464" s="2">
        <f t="shared" si="319"/>
        <v>-23.5</v>
      </c>
      <c r="R3464" s="5">
        <f t="shared" si="320"/>
        <v>-23.5</v>
      </c>
      <c r="S3464" s="11">
        <f t="shared" si="321"/>
        <v>-1</v>
      </c>
      <c r="T3464" s="5">
        <v>2.23</v>
      </c>
      <c r="U3464" s="5">
        <v>0.71</v>
      </c>
      <c r="V3464" s="5">
        <v>0</v>
      </c>
      <c r="W3464" s="12">
        <f t="shared" si="322"/>
        <v>0</v>
      </c>
      <c r="X3464" s="2" t="str">
        <f t="shared" si="323"/>
        <v>PAUSE</v>
      </c>
      <c r="Y3464" s="22" t="str">
        <f t="shared" si="324"/>
        <v>High (501-750)</v>
      </c>
    </row>
    <row r="3465" spans="1:25">
      <c r="A3465" s="2" t="s">
        <v>11524</v>
      </c>
      <c r="B3465" s="2" t="s">
        <v>11525</v>
      </c>
      <c r="C3465" s="2" t="s">
        <v>1736</v>
      </c>
      <c r="D3465" s="2" t="s">
        <v>2549</v>
      </c>
      <c r="E3465" s="2" t="s">
        <v>432</v>
      </c>
      <c r="F3465" s="5">
        <v>3900</v>
      </c>
      <c r="G3465" s="2" t="s">
        <v>11526</v>
      </c>
      <c r="H3465" s="2" t="s">
        <v>87</v>
      </c>
      <c r="I3465" s="2" t="s">
        <v>7418</v>
      </c>
      <c r="J3465" s="2" t="s">
        <v>177</v>
      </c>
      <c r="K3465" s="9">
        <v>200</v>
      </c>
      <c r="L3465" s="9">
        <v>796</v>
      </c>
      <c r="M3465" s="5">
        <v>23</v>
      </c>
      <c r="N3465" s="5">
        <v>0</v>
      </c>
      <c r="O3465" s="5">
        <v>14.22</v>
      </c>
      <c r="P3465" s="5">
        <v>0</v>
      </c>
      <c r="Q3465" s="2">
        <f t="shared" si="319"/>
        <v>-14.22</v>
      </c>
      <c r="R3465" s="5">
        <f t="shared" si="320"/>
        <v>-14.22</v>
      </c>
      <c r="S3465" s="11">
        <f t="shared" si="321"/>
        <v>-1</v>
      </c>
      <c r="T3465" s="5">
        <v>2.89</v>
      </c>
      <c r="U3465" s="5">
        <v>0.62</v>
      </c>
      <c r="V3465" s="5">
        <v>0</v>
      </c>
      <c r="W3465" s="12">
        <f t="shared" si="322"/>
        <v>0</v>
      </c>
      <c r="X3465" s="2" t="str">
        <f t="shared" si="323"/>
        <v>PAUSE</v>
      </c>
      <c r="Y3465" s="22" t="str">
        <f t="shared" si="324"/>
        <v>Low (100-300)</v>
      </c>
    </row>
    <row r="3466" spans="1:25">
      <c r="A3466" s="2" t="s">
        <v>11527</v>
      </c>
      <c r="B3466" s="2" t="s">
        <v>534</v>
      </c>
      <c r="C3466" s="2" t="s">
        <v>10068</v>
      </c>
      <c r="D3466" s="2" t="s">
        <v>1258</v>
      </c>
      <c r="E3466" s="2" t="s">
        <v>132</v>
      </c>
      <c r="F3466" s="5">
        <v>4900</v>
      </c>
      <c r="G3466" s="2" t="s">
        <v>11528</v>
      </c>
      <c r="H3466" s="2" t="s">
        <v>58</v>
      </c>
      <c r="I3466" s="2" t="s">
        <v>7418</v>
      </c>
      <c r="J3466" s="2" t="s">
        <v>300</v>
      </c>
      <c r="K3466" s="9">
        <v>800</v>
      </c>
      <c r="L3466" s="9">
        <v>1744</v>
      </c>
      <c r="M3466" s="5">
        <v>65</v>
      </c>
      <c r="N3466" s="5">
        <v>2</v>
      </c>
      <c r="O3466" s="5">
        <v>51.86</v>
      </c>
      <c r="P3466" s="5">
        <v>104.59</v>
      </c>
      <c r="Q3466" s="2">
        <f t="shared" si="319"/>
        <v>52.730000000000004</v>
      </c>
      <c r="R3466" s="5">
        <f t="shared" si="320"/>
        <v>52.730000000000004</v>
      </c>
      <c r="S3466" s="11">
        <f t="shared" si="321"/>
        <v>1.0167759352101813</v>
      </c>
      <c r="T3466" s="5">
        <v>3.73</v>
      </c>
      <c r="U3466" s="5">
        <v>0.8</v>
      </c>
      <c r="V3466" s="5">
        <v>25.93</v>
      </c>
      <c r="W3466" s="12">
        <f t="shared" si="322"/>
        <v>3.0769230769230771E-2</v>
      </c>
      <c r="X3466" s="2" t="str">
        <f t="shared" si="323"/>
        <v>SCALE</v>
      </c>
      <c r="Y3466" s="22" t="str">
        <f t="shared" si="324"/>
        <v>Premium (751-1000)</v>
      </c>
    </row>
    <row r="3467" spans="1:25">
      <c r="A3467" s="2" t="s">
        <v>11529</v>
      </c>
      <c r="B3467" s="2" t="s">
        <v>11530</v>
      </c>
      <c r="C3467" s="2" t="s">
        <v>11531</v>
      </c>
      <c r="D3467" s="2" t="s">
        <v>2455</v>
      </c>
      <c r="E3467" s="2" t="s">
        <v>23</v>
      </c>
      <c r="F3467" s="5">
        <v>1600</v>
      </c>
      <c r="G3467" s="2" t="s">
        <v>11532</v>
      </c>
      <c r="H3467" s="2" t="s">
        <v>65</v>
      </c>
      <c r="I3467" s="2" t="s">
        <v>7418</v>
      </c>
      <c r="J3467" s="2" t="s">
        <v>73</v>
      </c>
      <c r="K3467" s="9">
        <v>400</v>
      </c>
      <c r="L3467" s="9">
        <v>1936</v>
      </c>
      <c r="M3467" s="5">
        <v>48</v>
      </c>
      <c r="N3467" s="5">
        <v>1</v>
      </c>
      <c r="O3467" s="5">
        <v>40.299999999999997</v>
      </c>
      <c r="P3467" s="5">
        <v>72.47</v>
      </c>
      <c r="Q3467" s="2">
        <f t="shared" ref="Q3467:Q3530" si="325">IFERROR(P3467-O3467, 0)</f>
        <v>32.17</v>
      </c>
      <c r="R3467" s="5">
        <f t="shared" ref="R3467:R3530" si="326">P3467-O3467</f>
        <v>32.17</v>
      </c>
      <c r="S3467" s="11">
        <f t="shared" ref="S3467:S3530" si="327">R3467/O3467</f>
        <v>0.79826302729528542</v>
      </c>
      <c r="T3467" s="5">
        <v>2.48</v>
      </c>
      <c r="U3467" s="5">
        <v>0.84</v>
      </c>
      <c r="V3467" s="5">
        <v>40.299999999999997</v>
      </c>
      <c r="W3467" s="12">
        <f t="shared" ref="W3467:W3530" si="328">N3467/M3467</f>
        <v>2.0833333333333332E-2</v>
      </c>
      <c r="X3467" s="2" t="str">
        <f t="shared" ref="X3467:X3530" si="329">IF(P3467&gt;=4, "SCALE",
  IF(P3467&gt;=2, "MONITOR",
    IF(P3467&gt;=1, "OPTIMISE",
      "PAUSE")))</f>
        <v>SCALE</v>
      </c>
      <c r="Y3467" s="22" t="str">
        <f t="shared" ref="Y3467:Y3530" si="330">IF(K3467&lt;=300,"Low (100-300)",
 IF(K3467&lt;=500,"Mid (301-500)",
  IF(K3467&lt;=750,"High (501-750)",
   "Premium (751-1000)")))</f>
        <v>Mid (301-500)</v>
      </c>
    </row>
    <row r="3468" spans="1:25">
      <c r="A3468" s="2" t="s">
        <v>11533</v>
      </c>
      <c r="B3468" s="2" t="s">
        <v>4596</v>
      </c>
      <c r="C3468" s="2" t="s">
        <v>11534</v>
      </c>
      <c r="D3468" s="2" t="s">
        <v>1813</v>
      </c>
      <c r="E3468" s="2" t="s">
        <v>222</v>
      </c>
      <c r="F3468" s="5">
        <v>4300</v>
      </c>
      <c r="G3468" s="2" t="s">
        <v>11535</v>
      </c>
      <c r="H3468" s="2" t="s">
        <v>344</v>
      </c>
      <c r="I3468" s="2" t="s">
        <v>7418</v>
      </c>
      <c r="J3468" s="2" t="s">
        <v>95</v>
      </c>
      <c r="K3468" s="9">
        <v>1000</v>
      </c>
      <c r="L3468" s="9">
        <v>2084</v>
      </c>
      <c r="M3468" s="5">
        <v>72</v>
      </c>
      <c r="N3468" s="5">
        <v>5</v>
      </c>
      <c r="O3468" s="5">
        <v>30.57</v>
      </c>
      <c r="P3468" s="5">
        <v>224.07</v>
      </c>
      <c r="Q3468" s="2">
        <f t="shared" si="325"/>
        <v>193.5</v>
      </c>
      <c r="R3468" s="5">
        <f t="shared" si="326"/>
        <v>193.5</v>
      </c>
      <c r="S3468" s="11">
        <f t="shared" si="327"/>
        <v>6.329735034347399</v>
      </c>
      <c r="T3468" s="5">
        <v>3.45</v>
      </c>
      <c r="U3468" s="5">
        <v>0.42</v>
      </c>
      <c r="V3468" s="5">
        <v>6.11</v>
      </c>
      <c r="W3468" s="12">
        <f t="shared" si="328"/>
        <v>6.9444444444444448E-2</v>
      </c>
      <c r="X3468" s="2" t="str">
        <f t="shared" si="329"/>
        <v>SCALE</v>
      </c>
      <c r="Y3468" s="22" t="str">
        <f t="shared" si="330"/>
        <v>Premium (751-1000)</v>
      </c>
    </row>
    <row r="3469" spans="1:25">
      <c r="A3469" s="2" t="s">
        <v>11536</v>
      </c>
      <c r="B3469" s="2" t="s">
        <v>11537</v>
      </c>
      <c r="C3469" s="2" t="s">
        <v>989</v>
      </c>
      <c r="D3469" s="2" t="s">
        <v>2172</v>
      </c>
      <c r="E3469" s="2" t="s">
        <v>281</v>
      </c>
      <c r="F3469" s="5">
        <v>1800</v>
      </c>
      <c r="G3469" s="2" t="s">
        <v>11538</v>
      </c>
      <c r="H3469" s="2" t="s">
        <v>190</v>
      </c>
      <c r="I3469" s="2" t="s">
        <v>7418</v>
      </c>
      <c r="J3469" s="2" t="s">
        <v>95</v>
      </c>
      <c r="K3469" s="9">
        <v>400</v>
      </c>
      <c r="L3469" s="9">
        <v>1213</v>
      </c>
      <c r="M3469" s="5">
        <v>28</v>
      </c>
      <c r="N3469" s="5">
        <v>2</v>
      </c>
      <c r="O3469" s="5">
        <v>11.9</v>
      </c>
      <c r="P3469" s="5">
        <v>122</v>
      </c>
      <c r="Q3469" s="2">
        <f t="shared" si="325"/>
        <v>110.1</v>
      </c>
      <c r="R3469" s="5">
        <f t="shared" si="326"/>
        <v>110.1</v>
      </c>
      <c r="S3469" s="11">
        <f t="shared" si="327"/>
        <v>9.2521008403361336</v>
      </c>
      <c r="T3469" s="5">
        <v>2.31</v>
      </c>
      <c r="U3469" s="5">
        <v>0.42</v>
      </c>
      <c r="V3469" s="5">
        <v>5.95</v>
      </c>
      <c r="W3469" s="12">
        <f t="shared" si="328"/>
        <v>7.1428571428571425E-2</v>
      </c>
      <c r="X3469" s="2" t="str">
        <f t="shared" si="329"/>
        <v>SCALE</v>
      </c>
      <c r="Y3469" s="22" t="str">
        <f t="shared" si="330"/>
        <v>Mid (301-500)</v>
      </c>
    </row>
    <row r="3470" spans="1:25">
      <c r="A3470" s="2" t="s">
        <v>11539</v>
      </c>
      <c r="B3470" s="2" t="s">
        <v>1966</v>
      </c>
      <c r="C3470" s="2" t="s">
        <v>11540</v>
      </c>
      <c r="D3470" s="2" t="s">
        <v>10282</v>
      </c>
      <c r="E3470" s="2" t="s">
        <v>112</v>
      </c>
      <c r="F3470" s="5">
        <v>3200</v>
      </c>
      <c r="G3470" s="2" t="s">
        <v>143</v>
      </c>
      <c r="H3470" s="2" t="s">
        <v>50</v>
      </c>
      <c r="I3470" s="2" t="s">
        <v>7418</v>
      </c>
      <c r="J3470" s="2" t="s">
        <v>140</v>
      </c>
      <c r="K3470" s="9">
        <v>1000</v>
      </c>
      <c r="L3470" s="9">
        <v>1084</v>
      </c>
      <c r="M3470" s="5">
        <v>37</v>
      </c>
      <c r="N3470" s="5">
        <v>0</v>
      </c>
      <c r="O3470" s="5">
        <v>14.98</v>
      </c>
      <c r="P3470" s="5">
        <v>0</v>
      </c>
      <c r="Q3470" s="2">
        <f t="shared" si="325"/>
        <v>-14.98</v>
      </c>
      <c r="R3470" s="5">
        <f t="shared" si="326"/>
        <v>-14.98</v>
      </c>
      <c r="S3470" s="11">
        <f t="shared" si="327"/>
        <v>-1</v>
      </c>
      <c r="T3470" s="5">
        <v>3.41</v>
      </c>
      <c r="U3470" s="5">
        <v>0.4</v>
      </c>
      <c r="V3470" s="5">
        <v>0</v>
      </c>
      <c r="W3470" s="12">
        <f t="shared" si="328"/>
        <v>0</v>
      </c>
      <c r="X3470" s="2" t="str">
        <f t="shared" si="329"/>
        <v>PAUSE</v>
      </c>
      <c r="Y3470" s="22" t="str">
        <f t="shared" si="330"/>
        <v>Premium (751-1000)</v>
      </c>
    </row>
    <row r="3471" spans="1:25">
      <c r="A3471" s="2" t="s">
        <v>11541</v>
      </c>
      <c r="B3471" s="2" t="s">
        <v>11542</v>
      </c>
      <c r="C3471" s="2" t="s">
        <v>335</v>
      </c>
      <c r="D3471" s="2" t="s">
        <v>3020</v>
      </c>
      <c r="E3471" s="2" t="s">
        <v>118</v>
      </c>
      <c r="F3471" s="5">
        <v>4300</v>
      </c>
      <c r="G3471" s="2" t="s">
        <v>11543</v>
      </c>
      <c r="H3471" s="2" t="s">
        <v>253</v>
      </c>
      <c r="I3471" s="2" t="s">
        <v>7418</v>
      </c>
      <c r="J3471" s="2" t="s">
        <v>35</v>
      </c>
      <c r="K3471" s="9">
        <v>100</v>
      </c>
      <c r="L3471" s="9">
        <v>1649</v>
      </c>
      <c r="M3471" s="5">
        <v>72</v>
      </c>
      <c r="N3471" s="5">
        <v>1</v>
      </c>
      <c r="O3471" s="5">
        <v>55.09</v>
      </c>
      <c r="P3471" s="5">
        <v>36.46</v>
      </c>
      <c r="Q3471" s="2">
        <f t="shared" si="325"/>
        <v>-18.630000000000003</v>
      </c>
      <c r="R3471" s="5">
        <f t="shared" si="326"/>
        <v>-18.630000000000003</v>
      </c>
      <c r="S3471" s="11">
        <f t="shared" si="327"/>
        <v>-0.33817389725903069</v>
      </c>
      <c r="T3471" s="5">
        <v>4.37</v>
      </c>
      <c r="U3471" s="5">
        <v>0.77</v>
      </c>
      <c r="V3471" s="5">
        <v>55.09</v>
      </c>
      <c r="W3471" s="12">
        <f t="shared" si="328"/>
        <v>1.3888888888888888E-2</v>
      </c>
      <c r="X3471" s="2" t="str">
        <f t="shared" si="329"/>
        <v>SCALE</v>
      </c>
      <c r="Y3471" s="22" t="str">
        <f t="shared" si="330"/>
        <v>Low (100-300)</v>
      </c>
    </row>
    <row r="3472" spans="1:25">
      <c r="A3472" s="2" t="s">
        <v>11544</v>
      </c>
      <c r="B3472" s="2" t="s">
        <v>1542</v>
      </c>
      <c r="C3472" s="2" t="s">
        <v>1034</v>
      </c>
      <c r="D3472" s="2" t="s">
        <v>10833</v>
      </c>
      <c r="E3472" s="2" t="s">
        <v>23</v>
      </c>
      <c r="F3472" s="5">
        <v>2080</v>
      </c>
      <c r="G3472" s="2" t="s">
        <v>11545</v>
      </c>
      <c r="H3472" s="2" t="s">
        <v>58</v>
      </c>
      <c r="I3472" s="2" t="s">
        <v>7418</v>
      </c>
      <c r="J3472" s="2" t="s">
        <v>293</v>
      </c>
      <c r="K3472" s="9">
        <v>100</v>
      </c>
      <c r="L3472" s="9">
        <v>1198</v>
      </c>
      <c r="M3472" s="5">
        <v>38</v>
      </c>
      <c r="N3472" s="5">
        <v>3</v>
      </c>
      <c r="O3472" s="5">
        <v>30.11</v>
      </c>
      <c r="P3472" s="5">
        <v>116.34</v>
      </c>
      <c r="Q3472" s="2">
        <f t="shared" si="325"/>
        <v>86.23</v>
      </c>
      <c r="R3472" s="5">
        <f t="shared" si="326"/>
        <v>86.23</v>
      </c>
      <c r="S3472" s="11">
        <f t="shared" si="327"/>
        <v>2.8638326137495849</v>
      </c>
      <c r="T3472" s="5">
        <v>3.17</v>
      </c>
      <c r="U3472" s="5">
        <v>0.79</v>
      </c>
      <c r="V3472" s="5">
        <v>10.039999999999999</v>
      </c>
      <c r="W3472" s="12">
        <f t="shared" si="328"/>
        <v>7.8947368421052627E-2</v>
      </c>
      <c r="X3472" s="2" t="str">
        <f t="shared" si="329"/>
        <v>SCALE</v>
      </c>
      <c r="Y3472" s="22" t="str">
        <f t="shared" si="330"/>
        <v>Low (100-300)</v>
      </c>
    </row>
    <row r="3473" spans="1:25">
      <c r="A3473" s="2" t="s">
        <v>11546</v>
      </c>
      <c r="B3473" s="2" t="s">
        <v>11547</v>
      </c>
      <c r="C3473" s="2" t="s">
        <v>1438</v>
      </c>
      <c r="D3473" s="2" t="s">
        <v>1131</v>
      </c>
      <c r="E3473" s="2" t="s">
        <v>625</v>
      </c>
      <c r="F3473" s="5">
        <v>2600</v>
      </c>
      <c r="G3473" s="2" t="s">
        <v>11548</v>
      </c>
      <c r="H3473" s="2" t="s">
        <v>344</v>
      </c>
      <c r="I3473" s="2" t="s">
        <v>7418</v>
      </c>
      <c r="J3473" s="2" t="s">
        <v>458</v>
      </c>
      <c r="K3473" s="9">
        <v>500</v>
      </c>
      <c r="L3473" s="9">
        <v>1733</v>
      </c>
      <c r="M3473" s="5">
        <v>27</v>
      </c>
      <c r="N3473" s="5">
        <v>3</v>
      </c>
      <c r="O3473" s="5">
        <v>14.13</v>
      </c>
      <c r="P3473" s="5">
        <v>186.38</v>
      </c>
      <c r="Q3473" s="2">
        <f t="shared" si="325"/>
        <v>172.25</v>
      </c>
      <c r="R3473" s="5">
        <f t="shared" si="326"/>
        <v>172.25</v>
      </c>
      <c r="S3473" s="11">
        <f t="shared" si="327"/>
        <v>12.190375088464259</v>
      </c>
      <c r="T3473" s="5">
        <v>1.56</v>
      </c>
      <c r="U3473" s="5">
        <v>0.52</v>
      </c>
      <c r="V3473" s="5">
        <v>4.71</v>
      </c>
      <c r="W3473" s="12">
        <f t="shared" si="328"/>
        <v>0.1111111111111111</v>
      </c>
      <c r="X3473" s="2" t="str">
        <f t="shared" si="329"/>
        <v>SCALE</v>
      </c>
      <c r="Y3473" s="22" t="str">
        <f t="shared" si="330"/>
        <v>Mid (301-500)</v>
      </c>
    </row>
    <row r="3474" spans="1:25">
      <c r="A3474" s="2" t="s">
        <v>11549</v>
      </c>
      <c r="B3474" s="2" t="s">
        <v>11550</v>
      </c>
      <c r="C3474" s="2" t="s">
        <v>11551</v>
      </c>
      <c r="D3474" s="2" t="s">
        <v>3913</v>
      </c>
      <c r="E3474" s="2" t="s">
        <v>85</v>
      </c>
      <c r="F3474" s="5">
        <v>5000</v>
      </c>
      <c r="G3474" s="2" t="s">
        <v>11552</v>
      </c>
      <c r="H3474" s="2" t="s">
        <v>134</v>
      </c>
      <c r="I3474" s="2" t="s">
        <v>7418</v>
      </c>
      <c r="J3474" s="2" t="s">
        <v>155</v>
      </c>
      <c r="K3474" s="9">
        <v>500</v>
      </c>
      <c r="L3474" s="9">
        <v>2245</v>
      </c>
      <c r="M3474" s="5">
        <v>51</v>
      </c>
      <c r="N3474" s="5">
        <v>4</v>
      </c>
      <c r="O3474" s="5">
        <v>21.98</v>
      </c>
      <c r="P3474" s="5">
        <v>238.11</v>
      </c>
      <c r="Q3474" s="2">
        <f t="shared" si="325"/>
        <v>216.13000000000002</v>
      </c>
      <c r="R3474" s="5">
        <f t="shared" si="326"/>
        <v>216.13000000000002</v>
      </c>
      <c r="S3474" s="11">
        <f t="shared" si="327"/>
        <v>9.8330300272975446</v>
      </c>
      <c r="T3474" s="5">
        <v>2.27</v>
      </c>
      <c r="U3474" s="5">
        <v>0.43</v>
      </c>
      <c r="V3474" s="5">
        <v>5.5</v>
      </c>
      <c r="W3474" s="12">
        <f t="shared" si="328"/>
        <v>7.8431372549019607E-2</v>
      </c>
      <c r="X3474" s="2" t="str">
        <f t="shared" si="329"/>
        <v>SCALE</v>
      </c>
      <c r="Y3474" s="22" t="str">
        <f t="shared" si="330"/>
        <v>Mid (301-500)</v>
      </c>
    </row>
    <row r="3475" spans="1:25">
      <c r="A3475" s="2" t="s">
        <v>11553</v>
      </c>
      <c r="B3475" s="2" t="s">
        <v>1004</v>
      </c>
      <c r="C3475" s="2" t="s">
        <v>1391</v>
      </c>
      <c r="D3475" s="2" t="s">
        <v>2124</v>
      </c>
      <c r="E3475" s="2" t="s">
        <v>85</v>
      </c>
      <c r="F3475" s="5">
        <v>1700</v>
      </c>
      <c r="G3475" s="2" t="s">
        <v>4691</v>
      </c>
      <c r="H3475" s="2" t="s">
        <v>65</v>
      </c>
      <c r="I3475" s="2" t="s">
        <v>7418</v>
      </c>
      <c r="J3475" s="2" t="s">
        <v>458</v>
      </c>
      <c r="K3475" s="9">
        <v>800</v>
      </c>
      <c r="L3475" s="9">
        <v>2053</v>
      </c>
      <c r="M3475" s="5">
        <v>72</v>
      </c>
      <c r="N3475" s="5">
        <v>2</v>
      </c>
      <c r="O3475" s="5">
        <v>52.62</v>
      </c>
      <c r="P3475" s="5">
        <v>134</v>
      </c>
      <c r="Q3475" s="2">
        <f t="shared" si="325"/>
        <v>81.38</v>
      </c>
      <c r="R3475" s="5">
        <f t="shared" si="326"/>
        <v>81.38</v>
      </c>
      <c r="S3475" s="11">
        <f t="shared" si="327"/>
        <v>1.5465602432535157</v>
      </c>
      <c r="T3475" s="5">
        <v>3.51</v>
      </c>
      <c r="U3475" s="5">
        <v>0.73</v>
      </c>
      <c r="V3475" s="5">
        <v>26.31</v>
      </c>
      <c r="W3475" s="12">
        <f t="shared" si="328"/>
        <v>2.7777777777777776E-2</v>
      </c>
      <c r="X3475" s="2" t="str">
        <f t="shared" si="329"/>
        <v>SCALE</v>
      </c>
      <c r="Y3475" s="22" t="str">
        <f t="shared" si="330"/>
        <v>Premium (751-1000)</v>
      </c>
    </row>
    <row r="3476" spans="1:25">
      <c r="A3476" s="2" t="s">
        <v>11554</v>
      </c>
      <c r="B3476" s="2" t="s">
        <v>4758</v>
      </c>
      <c r="C3476" s="2" t="s">
        <v>11555</v>
      </c>
      <c r="D3476" s="2" t="s">
        <v>138</v>
      </c>
      <c r="E3476" s="2" t="s">
        <v>40</v>
      </c>
      <c r="F3476" s="5">
        <v>5499</v>
      </c>
      <c r="G3476" s="2" t="s">
        <v>7379</v>
      </c>
      <c r="H3476" s="2" t="s">
        <v>253</v>
      </c>
      <c r="I3476" s="2" t="s">
        <v>7418</v>
      </c>
      <c r="J3476" s="2" t="s">
        <v>35</v>
      </c>
      <c r="K3476" s="9">
        <v>700</v>
      </c>
      <c r="L3476" s="9">
        <v>2168</v>
      </c>
      <c r="M3476" s="5">
        <v>75</v>
      </c>
      <c r="N3476" s="5">
        <v>1</v>
      </c>
      <c r="O3476" s="5">
        <v>32.22</v>
      </c>
      <c r="P3476" s="5">
        <v>35.65</v>
      </c>
      <c r="Q3476" s="2">
        <f t="shared" si="325"/>
        <v>3.4299999999999997</v>
      </c>
      <c r="R3476" s="5">
        <f t="shared" si="326"/>
        <v>3.4299999999999997</v>
      </c>
      <c r="S3476" s="11">
        <f t="shared" si="327"/>
        <v>0.10645561762880199</v>
      </c>
      <c r="T3476" s="5">
        <v>3.46</v>
      </c>
      <c r="U3476" s="5">
        <v>0.43</v>
      </c>
      <c r="V3476" s="5">
        <v>32.22</v>
      </c>
      <c r="W3476" s="12">
        <f t="shared" si="328"/>
        <v>1.3333333333333334E-2</v>
      </c>
      <c r="X3476" s="2" t="str">
        <f t="shared" si="329"/>
        <v>SCALE</v>
      </c>
      <c r="Y3476" s="22" t="str">
        <f t="shared" si="330"/>
        <v>High (501-750)</v>
      </c>
    </row>
    <row r="3477" spans="1:25">
      <c r="A3477" s="2" t="s">
        <v>11556</v>
      </c>
      <c r="B3477" s="2" t="s">
        <v>11557</v>
      </c>
      <c r="C3477" s="2" t="s">
        <v>11558</v>
      </c>
      <c r="D3477" s="2" t="s">
        <v>11559</v>
      </c>
      <c r="E3477" s="2" t="s">
        <v>305</v>
      </c>
      <c r="F3477" s="5">
        <v>7999</v>
      </c>
      <c r="G3477" s="2" t="s">
        <v>11560</v>
      </c>
      <c r="H3477" s="2" t="s">
        <v>87</v>
      </c>
      <c r="I3477" s="2" t="s">
        <v>7418</v>
      </c>
      <c r="J3477" s="2" t="s">
        <v>120</v>
      </c>
      <c r="K3477" s="9">
        <v>800</v>
      </c>
      <c r="L3477" s="9">
        <v>1886</v>
      </c>
      <c r="M3477" s="5">
        <v>46</v>
      </c>
      <c r="N3477" s="5">
        <v>1</v>
      </c>
      <c r="O3477" s="5">
        <v>24.56</v>
      </c>
      <c r="P3477" s="5">
        <v>68.28</v>
      </c>
      <c r="Q3477" s="2">
        <f t="shared" si="325"/>
        <v>43.72</v>
      </c>
      <c r="R3477" s="5">
        <f t="shared" si="326"/>
        <v>43.72</v>
      </c>
      <c r="S3477" s="11">
        <f t="shared" si="327"/>
        <v>1.7801302931596092</v>
      </c>
      <c r="T3477" s="5">
        <v>2.44</v>
      </c>
      <c r="U3477" s="5">
        <v>0.53</v>
      </c>
      <c r="V3477" s="5">
        <v>24.56</v>
      </c>
      <c r="W3477" s="12">
        <f t="shared" si="328"/>
        <v>2.1739130434782608E-2</v>
      </c>
      <c r="X3477" s="2" t="str">
        <f t="shared" si="329"/>
        <v>SCALE</v>
      </c>
      <c r="Y3477" s="22" t="str">
        <f t="shared" si="330"/>
        <v>Premium (751-1000)</v>
      </c>
    </row>
    <row r="3478" spans="1:25">
      <c r="A3478" s="2" t="s">
        <v>11561</v>
      </c>
      <c r="B3478" s="2" t="s">
        <v>11562</v>
      </c>
      <c r="C3478" s="2" t="s">
        <v>129</v>
      </c>
      <c r="D3478" s="2" t="s">
        <v>5722</v>
      </c>
      <c r="E3478" s="2" t="s">
        <v>48</v>
      </c>
      <c r="F3478" s="5">
        <v>4500</v>
      </c>
      <c r="G3478" s="2" t="s">
        <v>11563</v>
      </c>
      <c r="H3478" s="2" t="s">
        <v>94</v>
      </c>
      <c r="I3478" s="2" t="s">
        <v>7418</v>
      </c>
      <c r="J3478" s="2" t="s">
        <v>66</v>
      </c>
      <c r="K3478" s="9">
        <v>300</v>
      </c>
      <c r="L3478" s="9">
        <v>505</v>
      </c>
      <c r="M3478" s="5">
        <v>15</v>
      </c>
      <c r="N3478" s="5">
        <v>0</v>
      </c>
      <c r="O3478" s="5">
        <v>8.58</v>
      </c>
      <c r="P3478" s="5">
        <v>0</v>
      </c>
      <c r="Q3478" s="2">
        <f t="shared" si="325"/>
        <v>-8.58</v>
      </c>
      <c r="R3478" s="5">
        <f t="shared" si="326"/>
        <v>-8.58</v>
      </c>
      <c r="S3478" s="11">
        <f t="shared" si="327"/>
        <v>-1</v>
      </c>
      <c r="T3478" s="5">
        <v>2.97</v>
      </c>
      <c r="U3478" s="5">
        <v>0.56999999999999995</v>
      </c>
      <c r="V3478" s="5">
        <v>0</v>
      </c>
      <c r="W3478" s="12">
        <f t="shared" si="328"/>
        <v>0</v>
      </c>
      <c r="X3478" s="2" t="str">
        <f t="shared" si="329"/>
        <v>PAUSE</v>
      </c>
      <c r="Y3478" s="22" t="str">
        <f t="shared" si="330"/>
        <v>Low (100-300)</v>
      </c>
    </row>
    <row r="3479" spans="1:25">
      <c r="A3479" s="2" t="s">
        <v>11564</v>
      </c>
      <c r="B3479" s="2" t="s">
        <v>1562</v>
      </c>
      <c r="C3479" s="2" t="s">
        <v>1320</v>
      </c>
      <c r="D3479" s="2" t="s">
        <v>204</v>
      </c>
      <c r="E3479" s="2" t="s">
        <v>56</v>
      </c>
      <c r="F3479" s="5">
        <v>3700</v>
      </c>
      <c r="G3479" s="2" t="s">
        <v>11565</v>
      </c>
      <c r="H3479" s="2" t="s">
        <v>266</v>
      </c>
      <c r="I3479" s="2" t="s">
        <v>7418</v>
      </c>
      <c r="J3479" s="2" t="s">
        <v>95</v>
      </c>
      <c r="K3479" s="9">
        <v>100</v>
      </c>
      <c r="L3479" s="9">
        <v>2029</v>
      </c>
      <c r="M3479" s="5">
        <v>87</v>
      </c>
      <c r="N3479" s="5">
        <v>0</v>
      </c>
      <c r="O3479" s="5">
        <v>38.729999999999997</v>
      </c>
      <c r="P3479" s="5">
        <v>0</v>
      </c>
      <c r="Q3479" s="2">
        <f t="shared" si="325"/>
        <v>-38.729999999999997</v>
      </c>
      <c r="R3479" s="5">
        <f t="shared" si="326"/>
        <v>-38.729999999999997</v>
      </c>
      <c r="S3479" s="11">
        <f t="shared" si="327"/>
        <v>-1</v>
      </c>
      <c r="T3479" s="5">
        <v>4.29</v>
      </c>
      <c r="U3479" s="5">
        <v>0.45</v>
      </c>
      <c r="V3479" s="5">
        <v>0</v>
      </c>
      <c r="W3479" s="12">
        <f t="shared" si="328"/>
        <v>0</v>
      </c>
      <c r="X3479" s="2" t="str">
        <f t="shared" si="329"/>
        <v>PAUSE</v>
      </c>
      <c r="Y3479" s="22" t="str">
        <f t="shared" si="330"/>
        <v>Low (100-300)</v>
      </c>
    </row>
    <row r="3480" spans="1:25">
      <c r="A3480" s="2" t="s">
        <v>11566</v>
      </c>
      <c r="B3480" s="2" t="s">
        <v>1479</v>
      </c>
      <c r="C3480" s="2" t="s">
        <v>11567</v>
      </c>
      <c r="D3480" s="2" t="s">
        <v>588</v>
      </c>
      <c r="E3480" s="2" t="s">
        <v>48</v>
      </c>
      <c r="F3480" s="5">
        <v>2100</v>
      </c>
      <c r="G3480" s="2" t="s">
        <v>11568</v>
      </c>
      <c r="H3480" s="2" t="s">
        <v>312</v>
      </c>
      <c r="I3480" s="2" t="s">
        <v>7418</v>
      </c>
      <c r="J3480" s="2" t="s">
        <v>313</v>
      </c>
      <c r="K3480" s="9">
        <v>300</v>
      </c>
      <c r="L3480" s="9">
        <v>1302</v>
      </c>
      <c r="M3480" s="5">
        <v>26</v>
      </c>
      <c r="N3480" s="5">
        <v>0</v>
      </c>
      <c r="O3480" s="5">
        <v>19.59</v>
      </c>
      <c r="P3480" s="5">
        <v>0</v>
      </c>
      <c r="Q3480" s="2">
        <f t="shared" si="325"/>
        <v>-19.59</v>
      </c>
      <c r="R3480" s="5">
        <f t="shared" si="326"/>
        <v>-19.59</v>
      </c>
      <c r="S3480" s="11">
        <f t="shared" si="327"/>
        <v>-1</v>
      </c>
      <c r="T3480" s="5">
        <v>2</v>
      </c>
      <c r="U3480" s="5">
        <v>0.75</v>
      </c>
      <c r="V3480" s="5">
        <v>0</v>
      </c>
      <c r="W3480" s="12">
        <f t="shared" si="328"/>
        <v>0</v>
      </c>
      <c r="X3480" s="2" t="str">
        <f t="shared" si="329"/>
        <v>PAUSE</v>
      </c>
      <c r="Y3480" s="22" t="str">
        <f t="shared" si="330"/>
        <v>Low (100-300)</v>
      </c>
    </row>
    <row r="3481" spans="1:25">
      <c r="A3481" s="2" t="s">
        <v>11569</v>
      </c>
      <c r="B3481" s="2" t="s">
        <v>11570</v>
      </c>
      <c r="C3481" s="2" t="s">
        <v>1812</v>
      </c>
      <c r="D3481" s="2" t="s">
        <v>4296</v>
      </c>
      <c r="E3481" s="2" t="s">
        <v>78</v>
      </c>
      <c r="F3481" s="5">
        <v>2000</v>
      </c>
      <c r="G3481" s="2" t="s">
        <v>11571</v>
      </c>
      <c r="H3481" s="2" t="s">
        <v>72</v>
      </c>
      <c r="I3481" s="2" t="s">
        <v>7418</v>
      </c>
      <c r="J3481" s="2" t="s">
        <v>88</v>
      </c>
      <c r="K3481" s="9">
        <v>300</v>
      </c>
      <c r="L3481" s="9">
        <v>2062</v>
      </c>
      <c r="M3481" s="5">
        <v>36</v>
      </c>
      <c r="N3481" s="5">
        <v>4</v>
      </c>
      <c r="O3481" s="5">
        <v>16.47</v>
      </c>
      <c r="P3481" s="5">
        <v>205.82</v>
      </c>
      <c r="Q3481" s="2">
        <f t="shared" si="325"/>
        <v>189.35</v>
      </c>
      <c r="R3481" s="5">
        <f t="shared" si="326"/>
        <v>189.35</v>
      </c>
      <c r="S3481" s="11">
        <f t="shared" si="327"/>
        <v>11.49666059502125</v>
      </c>
      <c r="T3481" s="5">
        <v>1.75</v>
      </c>
      <c r="U3481" s="5">
        <v>0.46</v>
      </c>
      <c r="V3481" s="5">
        <v>4.12</v>
      </c>
      <c r="W3481" s="12">
        <f t="shared" si="328"/>
        <v>0.1111111111111111</v>
      </c>
      <c r="X3481" s="2" t="str">
        <f t="shared" si="329"/>
        <v>SCALE</v>
      </c>
      <c r="Y3481" s="22" t="str">
        <f t="shared" si="330"/>
        <v>Low (100-300)</v>
      </c>
    </row>
    <row r="3482" spans="1:25">
      <c r="A3482" s="2" t="s">
        <v>11572</v>
      </c>
      <c r="B3482" s="2" t="s">
        <v>1966</v>
      </c>
      <c r="C3482" s="2" t="s">
        <v>2200</v>
      </c>
      <c r="D3482" s="2" t="s">
        <v>2846</v>
      </c>
      <c r="E3482" s="2" t="s">
        <v>222</v>
      </c>
      <c r="F3482" s="5">
        <v>6985</v>
      </c>
      <c r="G3482" s="2" t="s">
        <v>8830</v>
      </c>
      <c r="H3482" s="2" t="s">
        <v>34</v>
      </c>
      <c r="I3482" s="2" t="s">
        <v>7418</v>
      </c>
      <c r="J3482" s="2" t="s">
        <v>319</v>
      </c>
      <c r="K3482" s="9">
        <v>100</v>
      </c>
      <c r="L3482" s="9">
        <v>904</v>
      </c>
      <c r="M3482" s="5">
        <v>14</v>
      </c>
      <c r="N3482" s="5">
        <v>0</v>
      </c>
      <c r="O3482" s="5">
        <v>8.4</v>
      </c>
      <c r="P3482" s="5">
        <v>0</v>
      </c>
      <c r="Q3482" s="2">
        <f t="shared" si="325"/>
        <v>-8.4</v>
      </c>
      <c r="R3482" s="5">
        <f t="shared" si="326"/>
        <v>-8.4</v>
      </c>
      <c r="S3482" s="11">
        <f t="shared" si="327"/>
        <v>-1</v>
      </c>
      <c r="T3482" s="5">
        <v>1.55</v>
      </c>
      <c r="U3482" s="5">
        <v>0.6</v>
      </c>
      <c r="V3482" s="5">
        <v>0</v>
      </c>
      <c r="W3482" s="12">
        <f t="shared" si="328"/>
        <v>0</v>
      </c>
      <c r="X3482" s="2" t="str">
        <f t="shared" si="329"/>
        <v>PAUSE</v>
      </c>
      <c r="Y3482" s="22" t="str">
        <f t="shared" si="330"/>
        <v>Low (100-300)</v>
      </c>
    </row>
    <row r="3483" spans="1:25">
      <c r="A3483" s="2" t="s">
        <v>11573</v>
      </c>
      <c r="B3483" s="2" t="s">
        <v>11574</v>
      </c>
      <c r="C3483" s="2" t="s">
        <v>1476</v>
      </c>
      <c r="D3483" s="2" t="s">
        <v>11575</v>
      </c>
      <c r="E3483" s="2" t="s">
        <v>188</v>
      </c>
      <c r="F3483" s="5">
        <v>3250</v>
      </c>
      <c r="G3483" s="2" t="s">
        <v>11576</v>
      </c>
      <c r="H3483" s="2" t="s">
        <v>167</v>
      </c>
      <c r="I3483" s="2" t="s">
        <v>7418</v>
      </c>
      <c r="J3483" s="2" t="s">
        <v>232</v>
      </c>
      <c r="K3483" s="9">
        <v>200</v>
      </c>
      <c r="L3483" s="9">
        <v>585</v>
      </c>
      <c r="M3483" s="5">
        <v>18</v>
      </c>
      <c r="N3483" s="5">
        <v>2</v>
      </c>
      <c r="O3483" s="5">
        <v>8.5299999999999994</v>
      </c>
      <c r="P3483" s="5">
        <v>85.09</v>
      </c>
      <c r="Q3483" s="2">
        <f t="shared" si="325"/>
        <v>76.56</v>
      </c>
      <c r="R3483" s="5">
        <f t="shared" si="326"/>
        <v>76.56</v>
      </c>
      <c r="S3483" s="11">
        <f t="shared" si="327"/>
        <v>8.9753810082063321</v>
      </c>
      <c r="T3483" s="5">
        <v>3.08</v>
      </c>
      <c r="U3483" s="5">
        <v>0.47</v>
      </c>
      <c r="V3483" s="5">
        <v>4.26</v>
      </c>
      <c r="W3483" s="12">
        <f t="shared" si="328"/>
        <v>0.1111111111111111</v>
      </c>
      <c r="X3483" s="2" t="str">
        <f t="shared" si="329"/>
        <v>SCALE</v>
      </c>
      <c r="Y3483" s="22" t="str">
        <f t="shared" si="330"/>
        <v>Low (100-300)</v>
      </c>
    </row>
    <row r="3484" spans="1:25">
      <c r="A3484" s="2" t="s">
        <v>11577</v>
      </c>
      <c r="B3484" s="2" t="s">
        <v>11578</v>
      </c>
      <c r="C3484" s="2" t="s">
        <v>143</v>
      </c>
      <c r="D3484" s="2" t="s">
        <v>1460</v>
      </c>
      <c r="E3484" s="2" t="s">
        <v>23</v>
      </c>
      <c r="F3484" s="5">
        <v>3250</v>
      </c>
      <c r="G3484" s="2" t="s">
        <v>11579</v>
      </c>
      <c r="H3484" s="2" t="s">
        <v>50</v>
      </c>
      <c r="I3484" s="2" t="s">
        <v>7418</v>
      </c>
      <c r="J3484" s="2" t="s">
        <v>66</v>
      </c>
      <c r="K3484" s="9">
        <v>400</v>
      </c>
      <c r="L3484" s="9">
        <v>2101</v>
      </c>
      <c r="M3484" s="5">
        <v>34</v>
      </c>
      <c r="N3484" s="5">
        <v>1</v>
      </c>
      <c r="O3484" s="5">
        <v>16.670000000000002</v>
      </c>
      <c r="P3484" s="5">
        <v>71.180000000000007</v>
      </c>
      <c r="Q3484" s="2">
        <f t="shared" si="325"/>
        <v>54.510000000000005</v>
      </c>
      <c r="R3484" s="5">
        <f t="shared" si="326"/>
        <v>54.510000000000005</v>
      </c>
      <c r="S3484" s="11">
        <f t="shared" si="327"/>
        <v>3.2699460107978404</v>
      </c>
      <c r="T3484" s="5">
        <v>1.62</v>
      </c>
      <c r="U3484" s="5">
        <v>0.49</v>
      </c>
      <c r="V3484" s="5">
        <v>16.670000000000002</v>
      </c>
      <c r="W3484" s="12">
        <f t="shared" si="328"/>
        <v>2.9411764705882353E-2</v>
      </c>
      <c r="X3484" s="2" t="str">
        <f t="shared" si="329"/>
        <v>SCALE</v>
      </c>
      <c r="Y3484" s="22" t="str">
        <f t="shared" si="330"/>
        <v>Mid (301-500)</v>
      </c>
    </row>
    <row r="3485" spans="1:25">
      <c r="A3485" s="2" t="s">
        <v>11580</v>
      </c>
      <c r="B3485" s="2" t="s">
        <v>11581</v>
      </c>
      <c r="C3485" s="2" t="s">
        <v>3802</v>
      </c>
      <c r="D3485" s="2" t="s">
        <v>4296</v>
      </c>
      <c r="E3485" s="2" t="s">
        <v>78</v>
      </c>
      <c r="F3485" s="5">
        <v>4200</v>
      </c>
      <c r="G3485" s="2" t="s">
        <v>11582</v>
      </c>
      <c r="H3485" s="2" t="s">
        <v>87</v>
      </c>
      <c r="I3485" s="2" t="s">
        <v>7418</v>
      </c>
      <c r="J3485" s="2" t="s">
        <v>59</v>
      </c>
      <c r="K3485" s="9">
        <v>100</v>
      </c>
      <c r="L3485" s="9">
        <v>1587</v>
      </c>
      <c r="M3485" s="5">
        <v>38</v>
      </c>
      <c r="N3485" s="5">
        <v>0</v>
      </c>
      <c r="O3485" s="5">
        <v>27.2</v>
      </c>
      <c r="P3485" s="5">
        <v>0</v>
      </c>
      <c r="Q3485" s="2">
        <f t="shared" si="325"/>
        <v>-27.2</v>
      </c>
      <c r="R3485" s="5">
        <f t="shared" si="326"/>
        <v>-27.2</v>
      </c>
      <c r="S3485" s="11">
        <f t="shared" si="327"/>
        <v>-1</v>
      </c>
      <c r="T3485" s="5">
        <v>2.39</v>
      </c>
      <c r="U3485" s="5">
        <v>0.72</v>
      </c>
      <c r="V3485" s="5">
        <v>0</v>
      </c>
      <c r="W3485" s="12">
        <f t="shared" si="328"/>
        <v>0</v>
      </c>
      <c r="X3485" s="2" t="str">
        <f t="shared" si="329"/>
        <v>PAUSE</v>
      </c>
      <c r="Y3485" s="22" t="str">
        <f t="shared" si="330"/>
        <v>Low (100-300)</v>
      </c>
    </row>
    <row r="3486" spans="1:25">
      <c r="A3486" s="2" t="s">
        <v>11583</v>
      </c>
      <c r="B3486" s="2" t="s">
        <v>11584</v>
      </c>
      <c r="C3486" s="2" t="s">
        <v>3033</v>
      </c>
      <c r="D3486" s="2" t="s">
        <v>11585</v>
      </c>
      <c r="E3486" s="2" t="s">
        <v>40</v>
      </c>
      <c r="F3486" s="5">
        <v>2400</v>
      </c>
      <c r="G3486" s="2" t="s">
        <v>793</v>
      </c>
      <c r="H3486" s="2" t="s">
        <v>253</v>
      </c>
      <c r="I3486" s="2" t="s">
        <v>7418</v>
      </c>
      <c r="J3486" s="2" t="s">
        <v>162</v>
      </c>
      <c r="K3486" s="9">
        <v>400</v>
      </c>
      <c r="L3486" s="9">
        <v>2462</v>
      </c>
      <c r="M3486" s="5">
        <v>107</v>
      </c>
      <c r="N3486" s="5">
        <v>0</v>
      </c>
      <c r="O3486" s="5">
        <v>54.19</v>
      </c>
      <c r="P3486" s="5">
        <v>0</v>
      </c>
      <c r="Q3486" s="2">
        <f t="shared" si="325"/>
        <v>-54.19</v>
      </c>
      <c r="R3486" s="5">
        <f t="shared" si="326"/>
        <v>-54.19</v>
      </c>
      <c r="S3486" s="11">
        <f t="shared" si="327"/>
        <v>-1</v>
      </c>
      <c r="T3486" s="5">
        <v>4.3499999999999996</v>
      </c>
      <c r="U3486" s="5">
        <v>0.51</v>
      </c>
      <c r="V3486" s="5">
        <v>0</v>
      </c>
      <c r="W3486" s="12">
        <f t="shared" si="328"/>
        <v>0</v>
      </c>
      <c r="X3486" s="2" t="str">
        <f t="shared" si="329"/>
        <v>PAUSE</v>
      </c>
      <c r="Y3486" s="22" t="str">
        <f t="shared" si="330"/>
        <v>Mid (301-500)</v>
      </c>
    </row>
    <row r="3487" spans="1:25">
      <c r="A3487" s="2" t="s">
        <v>11586</v>
      </c>
      <c r="B3487" s="2" t="s">
        <v>5573</v>
      </c>
      <c r="C3487" s="2" t="s">
        <v>10083</v>
      </c>
      <c r="D3487" s="2" t="s">
        <v>1511</v>
      </c>
      <c r="E3487" s="2" t="s">
        <v>40</v>
      </c>
      <c r="F3487" s="5">
        <v>1896</v>
      </c>
      <c r="G3487" s="2" t="s">
        <v>11587</v>
      </c>
      <c r="H3487" s="2" t="s">
        <v>167</v>
      </c>
      <c r="I3487" s="2" t="s">
        <v>7418</v>
      </c>
      <c r="J3487" s="2" t="s">
        <v>59</v>
      </c>
      <c r="K3487" s="9">
        <v>300</v>
      </c>
      <c r="L3487" s="9">
        <v>2484</v>
      </c>
      <c r="M3487" s="5">
        <v>82</v>
      </c>
      <c r="N3487" s="5">
        <v>3</v>
      </c>
      <c r="O3487" s="5">
        <v>68.930000000000007</v>
      </c>
      <c r="P3487" s="5">
        <v>207.56</v>
      </c>
      <c r="Q3487" s="2">
        <f t="shared" si="325"/>
        <v>138.63</v>
      </c>
      <c r="R3487" s="5">
        <f t="shared" si="326"/>
        <v>138.63</v>
      </c>
      <c r="S3487" s="11">
        <f t="shared" si="327"/>
        <v>2.0111707529377627</v>
      </c>
      <c r="T3487" s="5">
        <v>3.3</v>
      </c>
      <c r="U3487" s="5">
        <v>0.84</v>
      </c>
      <c r="V3487" s="5">
        <v>22.98</v>
      </c>
      <c r="W3487" s="12">
        <f t="shared" si="328"/>
        <v>3.6585365853658534E-2</v>
      </c>
      <c r="X3487" s="2" t="str">
        <f t="shared" si="329"/>
        <v>SCALE</v>
      </c>
      <c r="Y3487" s="22" t="str">
        <f t="shared" si="330"/>
        <v>Low (100-300)</v>
      </c>
    </row>
    <row r="3488" spans="1:25">
      <c r="A3488" s="2" t="s">
        <v>11588</v>
      </c>
      <c r="B3488" s="2" t="s">
        <v>3594</v>
      </c>
      <c r="C3488" s="2" t="s">
        <v>11589</v>
      </c>
      <c r="D3488" s="2" t="s">
        <v>8125</v>
      </c>
      <c r="E3488" s="2" t="s">
        <v>276</v>
      </c>
      <c r="F3488" s="5">
        <v>1600</v>
      </c>
      <c r="G3488" s="2" t="s">
        <v>11590</v>
      </c>
      <c r="H3488" s="2" t="s">
        <v>58</v>
      </c>
      <c r="I3488" s="2" t="s">
        <v>7418</v>
      </c>
      <c r="J3488" s="2" t="s">
        <v>458</v>
      </c>
      <c r="K3488" s="9">
        <v>800</v>
      </c>
      <c r="L3488" s="9">
        <v>568</v>
      </c>
      <c r="M3488" s="5">
        <v>24</v>
      </c>
      <c r="N3488" s="5">
        <v>0</v>
      </c>
      <c r="O3488" s="5">
        <v>15.98</v>
      </c>
      <c r="P3488" s="5">
        <v>0</v>
      </c>
      <c r="Q3488" s="2">
        <f t="shared" si="325"/>
        <v>-15.98</v>
      </c>
      <c r="R3488" s="5">
        <f t="shared" si="326"/>
        <v>-15.98</v>
      </c>
      <c r="S3488" s="11">
        <f t="shared" si="327"/>
        <v>-1</v>
      </c>
      <c r="T3488" s="5">
        <v>4.2300000000000004</v>
      </c>
      <c r="U3488" s="5">
        <v>0.67</v>
      </c>
      <c r="V3488" s="5">
        <v>0</v>
      </c>
      <c r="W3488" s="12">
        <f t="shared" si="328"/>
        <v>0</v>
      </c>
      <c r="X3488" s="2" t="str">
        <f t="shared" si="329"/>
        <v>PAUSE</v>
      </c>
      <c r="Y3488" s="22" t="str">
        <f t="shared" si="330"/>
        <v>Premium (751-1000)</v>
      </c>
    </row>
    <row r="3489" spans="1:25">
      <c r="A3489" s="2" t="s">
        <v>11591</v>
      </c>
      <c r="B3489" s="2" t="s">
        <v>1730</v>
      </c>
      <c r="C3489" s="2" t="s">
        <v>143</v>
      </c>
      <c r="D3489" s="2" t="s">
        <v>4490</v>
      </c>
      <c r="E3489" s="2" t="s">
        <v>625</v>
      </c>
      <c r="F3489" s="5">
        <v>2200</v>
      </c>
      <c r="G3489" s="2" t="s">
        <v>11592</v>
      </c>
      <c r="H3489" s="2" t="s">
        <v>312</v>
      </c>
      <c r="I3489" s="2" t="s">
        <v>7418</v>
      </c>
      <c r="J3489" s="2" t="s">
        <v>80</v>
      </c>
      <c r="K3489" s="9">
        <v>200</v>
      </c>
      <c r="L3489" s="9">
        <v>1233</v>
      </c>
      <c r="M3489" s="5">
        <v>51</v>
      </c>
      <c r="N3489" s="5">
        <v>1</v>
      </c>
      <c r="O3489" s="5">
        <v>27.02</v>
      </c>
      <c r="P3489" s="5">
        <v>47.72</v>
      </c>
      <c r="Q3489" s="2">
        <f t="shared" si="325"/>
        <v>20.7</v>
      </c>
      <c r="R3489" s="5">
        <f t="shared" si="326"/>
        <v>20.7</v>
      </c>
      <c r="S3489" s="11">
        <f t="shared" si="327"/>
        <v>0.76609918578830494</v>
      </c>
      <c r="T3489" s="5">
        <v>4.1399999999999997</v>
      </c>
      <c r="U3489" s="5">
        <v>0.53</v>
      </c>
      <c r="V3489" s="5">
        <v>27.02</v>
      </c>
      <c r="W3489" s="12">
        <f t="shared" si="328"/>
        <v>1.9607843137254902E-2</v>
      </c>
      <c r="X3489" s="2" t="str">
        <f t="shared" si="329"/>
        <v>SCALE</v>
      </c>
      <c r="Y3489" s="22" t="str">
        <f t="shared" si="330"/>
        <v>Low (100-300)</v>
      </c>
    </row>
    <row r="3490" spans="1:25">
      <c r="A3490" s="2" t="s">
        <v>11593</v>
      </c>
      <c r="B3490" s="2" t="s">
        <v>6363</v>
      </c>
      <c r="C3490" s="2" t="s">
        <v>83</v>
      </c>
      <c r="D3490" s="2" t="s">
        <v>251</v>
      </c>
      <c r="E3490" s="2" t="s">
        <v>23</v>
      </c>
      <c r="F3490" s="5">
        <v>1350</v>
      </c>
      <c r="G3490" s="2" t="s">
        <v>11594</v>
      </c>
      <c r="H3490" s="2" t="s">
        <v>150</v>
      </c>
      <c r="I3490" s="2" t="s">
        <v>7418</v>
      </c>
      <c r="J3490" s="2" t="s">
        <v>293</v>
      </c>
      <c r="K3490" s="9">
        <v>400</v>
      </c>
      <c r="L3490" s="9">
        <v>1557</v>
      </c>
      <c r="M3490" s="5">
        <v>54</v>
      </c>
      <c r="N3490" s="5">
        <v>5</v>
      </c>
      <c r="O3490" s="5">
        <v>37.14</v>
      </c>
      <c r="P3490" s="5">
        <v>371.2</v>
      </c>
      <c r="Q3490" s="2">
        <f t="shared" si="325"/>
        <v>334.06</v>
      </c>
      <c r="R3490" s="5">
        <f t="shared" si="326"/>
        <v>334.06</v>
      </c>
      <c r="S3490" s="11">
        <f t="shared" si="327"/>
        <v>8.9946149703823366</v>
      </c>
      <c r="T3490" s="5">
        <v>3.47</v>
      </c>
      <c r="U3490" s="5">
        <v>0.69</v>
      </c>
      <c r="V3490" s="5">
        <v>7.43</v>
      </c>
      <c r="W3490" s="12">
        <f t="shared" si="328"/>
        <v>9.2592592592592587E-2</v>
      </c>
      <c r="X3490" s="2" t="str">
        <f t="shared" si="329"/>
        <v>SCALE</v>
      </c>
      <c r="Y3490" s="22" t="str">
        <f t="shared" si="330"/>
        <v>Mid (301-500)</v>
      </c>
    </row>
    <row r="3491" spans="1:25">
      <c r="A3491" s="2" t="s">
        <v>11595</v>
      </c>
      <c r="B3491" s="2" t="s">
        <v>8881</v>
      </c>
      <c r="C3491" s="2" t="s">
        <v>11596</v>
      </c>
      <c r="D3491" s="2" t="s">
        <v>251</v>
      </c>
      <c r="E3491" s="2" t="s">
        <v>23</v>
      </c>
      <c r="F3491" s="5">
        <v>4400</v>
      </c>
      <c r="G3491" s="2" t="s">
        <v>11597</v>
      </c>
      <c r="H3491" s="2" t="s">
        <v>161</v>
      </c>
      <c r="I3491" s="2" t="s">
        <v>7418</v>
      </c>
      <c r="J3491" s="2" t="s">
        <v>66</v>
      </c>
      <c r="K3491" s="9">
        <v>1000</v>
      </c>
      <c r="L3491" s="9">
        <v>2144</v>
      </c>
      <c r="M3491" s="5">
        <v>41</v>
      </c>
      <c r="N3491" s="5">
        <v>1</v>
      </c>
      <c r="O3491" s="5">
        <v>23.95</v>
      </c>
      <c r="P3491" s="5">
        <v>37.83</v>
      </c>
      <c r="Q3491" s="2">
        <f t="shared" si="325"/>
        <v>13.879999999999999</v>
      </c>
      <c r="R3491" s="5">
        <f t="shared" si="326"/>
        <v>13.879999999999999</v>
      </c>
      <c r="S3491" s="11">
        <f t="shared" si="327"/>
        <v>0.57954070981210859</v>
      </c>
      <c r="T3491" s="5">
        <v>1.91</v>
      </c>
      <c r="U3491" s="5">
        <v>0.57999999999999996</v>
      </c>
      <c r="V3491" s="5">
        <v>23.95</v>
      </c>
      <c r="W3491" s="12">
        <f t="shared" si="328"/>
        <v>2.4390243902439025E-2</v>
      </c>
      <c r="X3491" s="2" t="str">
        <f t="shared" si="329"/>
        <v>SCALE</v>
      </c>
      <c r="Y3491" s="22" t="str">
        <f t="shared" si="330"/>
        <v>Premium (751-1000)</v>
      </c>
    </row>
    <row r="3492" spans="1:25">
      <c r="A3492" s="2" t="s">
        <v>11598</v>
      </c>
      <c r="B3492" s="2" t="s">
        <v>11599</v>
      </c>
      <c r="C3492" s="2" t="s">
        <v>9511</v>
      </c>
      <c r="D3492" s="2" t="s">
        <v>11600</v>
      </c>
      <c r="E3492" s="2" t="s">
        <v>78</v>
      </c>
      <c r="F3492" s="5">
        <v>2600</v>
      </c>
      <c r="G3492" s="2" t="s">
        <v>9739</v>
      </c>
      <c r="H3492" s="2" t="s">
        <v>65</v>
      </c>
      <c r="I3492" s="2" t="s">
        <v>7418</v>
      </c>
      <c r="J3492" s="2" t="s">
        <v>356</v>
      </c>
      <c r="K3492" s="9">
        <v>700</v>
      </c>
      <c r="L3492" s="9">
        <v>2214</v>
      </c>
      <c r="M3492" s="5">
        <v>92</v>
      </c>
      <c r="N3492" s="5">
        <v>2</v>
      </c>
      <c r="O3492" s="5">
        <v>64.19</v>
      </c>
      <c r="P3492" s="5">
        <v>125.96</v>
      </c>
      <c r="Q3492" s="2">
        <f t="shared" si="325"/>
        <v>61.769999999999996</v>
      </c>
      <c r="R3492" s="5">
        <f t="shared" si="326"/>
        <v>61.769999999999996</v>
      </c>
      <c r="S3492" s="11">
        <f t="shared" si="327"/>
        <v>0.96229942358622833</v>
      </c>
      <c r="T3492" s="5">
        <v>4.16</v>
      </c>
      <c r="U3492" s="5">
        <v>0.7</v>
      </c>
      <c r="V3492" s="5">
        <v>32.1</v>
      </c>
      <c r="W3492" s="12">
        <f t="shared" si="328"/>
        <v>2.1739130434782608E-2</v>
      </c>
      <c r="X3492" s="2" t="str">
        <f t="shared" si="329"/>
        <v>SCALE</v>
      </c>
      <c r="Y3492" s="22" t="str">
        <f t="shared" si="330"/>
        <v>High (501-750)</v>
      </c>
    </row>
    <row r="3493" spans="1:25">
      <c r="A3493" s="2" t="s">
        <v>11601</v>
      </c>
      <c r="B3493" s="2" t="s">
        <v>449</v>
      </c>
      <c r="C3493" s="2" t="s">
        <v>11602</v>
      </c>
      <c r="D3493" s="2" t="s">
        <v>2159</v>
      </c>
      <c r="E3493" s="2" t="s">
        <v>125</v>
      </c>
      <c r="F3493" s="5">
        <v>1700</v>
      </c>
      <c r="G3493" s="2" t="s">
        <v>11603</v>
      </c>
      <c r="H3493" s="2" t="s">
        <v>134</v>
      </c>
      <c r="I3493" s="2" t="s">
        <v>7418</v>
      </c>
      <c r="J3493" s="2" t="s">
        <v>356</v>
      </c>
      <c r="K3493" s="9">
        <v>1000</v>
      </c>
      <c r="L3493" s="9">
        <v>642</v>
      </c>
      <c r="M3493" s="5">
        <v>27</v>
      </c>
      <c r="N3493" s="5">
        <v>3</v>
      </c>
      <c r="O3493" s="5">
        <v>21.47</v>
      </c>
      <c r="P3493" s="5">
        <v>214.78</v>
      </c>
      <c r="Q3493" s="2">
        <f t="shared" si="325"/>
        <v>193.31</v>
      </c>
      <c r="R3493" s="5">
        <f t="shared" si="326"/>
        <v>193.31</v>
      </c>
      <c r="S3493" s="11">
        <f t="shared" si="327"/>
        <v>9.0037261294830007</v>
      </c>
      <c r="T3493" s="5">
        <v>4.21</v>
      </c>
      <c r="U3493" s="5">
        <v>0.8</v>
      </c>
      <c r="V3493" s="5">
        <v>7.16</v>
      </c>
      <c r="W3493" s="12">
        <f t="shared" si="328"/>
        <v>0.1111111111111111</v>
      </c>
      <c r="X3493" s="2" t="str">
        <f t="shared" si="329"/>
        <v>SCALE</v>
      </c>
      <c r="Y3493" s="22" t="str">
        <f t="shared" si="330"/>
        <v>Premium (751-1000)</v>
      </c>
    </row>
    <row r="3494" spans="1:25">
      <c r="A3494" s="2" t="s">
        <v>11604</v>
      </c>
      <c r="B3494" s="2" t="s">
        <v>129</v>
      </c>
      <c r="C3494" s="2" t="s">
        <v>11605</v>
      </c>
      <c r="D3494" s="2" t="s">
        <v>1109</v>
      </c>
      <c r="E3494" s="2" t="s">
        <v>112</v>
      </c>
      <c r="F3494" s="5">
        <v>6494</v>
      </c>
      <c r="G3494" s="2" t="s">
        <v>4464</v>
      </c>
      <c r="H3494" s="2" t="s">
        <v>94</v>
      </c>
      <c r="I3494" s="2" t="s">
        <v>7418</v>
      </c>
      <c r="J3494" s="2" t="s">
        <v>51</v>
      </c>
      <c r="K3494" s="9">
        <v>200</v>
      </c>
      <c r="L3494" s="9">
        <v>2004</v>
      </c>
      <c r="M3494" s="5">
        <v>54</v>
      </c>
      <c r="N3494" s="5">
        <v>2</v>
      </c>
      <c r="O3494" s="5">
        <v>23.31</v>
      </c>
      <c r="P3494" s="5">
        <v>111.3</v>
      </c>
      <c r="Q3494" s="2">
        <f t="shared" si="325"/>
        <v>87.99</v>
      </c>
      <c r="R3494" s="5">
        <f t="shared" si="326"/>
        <v>87.99</v>
      </c>
      <c r="S3494" s="11">
        <f t="shared" si="327"/>
        <v>3.7747747747747749</v>
      </c>
      <c r="T3494" s="5">
        <v>2.69</v>
      </c>
      <c r="U3494" s="5">
        <v>0.43</v>
      </c>
      <c r="V3494" s="5">
        <v>11.66</v>
      </c>
      <c r="W3494" s="12">
        <f t="shared" si="328"/>
        <v>3.7037037037037035E-2</v>
      </c>
      <c r="X3494" s="2" t="str">
        <f t="shared" si="329"/>
        <v>SCALE</v>
      </c>
      <c r="Y3494" s="22" t="str">
        <f t="shared" si="330"/>
        <v>Low (100-300)</v>
      </c>
    </row>
    <row r="3495" spans="1:25">
      <c r="A3495" s="2" t="s">
        <v>11606</v>
      </c>
      <c r="B3495" s="2" t="s">
        <v>5728</v>
      </c>
      <c r="C3495" s="2" t="s">
        <v>11607</v>
      </c>
      <c r="D3495" s="2" t="s">
        <v>11608</v>
      </c>
      <c r="E3495" s="2" t="s">
        <v>118</v>
      </c>
      <c r="F3495" s="5">
        <v>2500</v>
      </c>
      <c r="G3495" s="2" t="s">
        <v>11609</v>
      </c>
      <c r="H3495" s="2" t="s">
        <v>253</v>
      </c>
      <c r="I3495" s="2" t="s">
        <v>7418</v>
      </c>
      <c r="J3495" s="2" t="s">
        <v>206</v>
      </c>
      <c r="K3495" s="9">
        <v>800</v>
      </c>
      <c r="L3495" s="9">
        <v>1894</v>
      </c>
      <c r="M3495" s="5">
        <v>64</v>
      </c>
      <c r="N3495" s="5">
        <v>6</v>
      </c>
      <c r="O3495" s="5">
        <v>54.1</v>
      </c>
      <c r="P3495" s="5">
        <v>411.11</v>
      </c>
      <c r="Q3495" s="2">
        <f t="shared" si="325"/>
        <v>357.01</v>
      </c>
      <c r="R3495" s="5">
        <f t="shared" si="326"/>
        <v>357.01</v>
      </c>
      <c r="S3495" s="11">
        <f t="shared" si="327"/>
        <v>6.5990757855822544</v>
      </c>
      <c r="T3495" s="5">
        <v>3.38</v>
      </c>
      <c r="U3495" s="5">
        <v>0.85</v>
      </c>
      <c r="V3495" s="5">
        <v>9.02</v>
      </c>
      <c r="W3495" s="12">
        <f t="shared" si="328"/>
        <v>9.375E-2</v>
      </c>
      <c r="X3495" s="2" t="str">
        <f t="shared" si="329"/>
        <v>SCALE</v>
      </c>
      <c r="Y3495" s="22" t="str">
        <f t="shared" si="330"/>
        <v>Premium (751-1000)</v>
      </c>
    </row>
    <row r="3496" spans="1:25">
      <c r="A3496" s="2" t="s">
        <v>11610</v>
      </c>
      <c r="B3496" s="2" t="s">
        <v>219</v>
      </c>
      <c r="C3496" s="2" t="s">
        <v>6770</v>
      </c>
      <c r="D3496" s="2" t="s">
        <v>2192</v>
      </c>
      <c r="E3496" s="2" t="s">
        <v>32</v>
      </c>
      <c r="F3496" s="5">
        <v>1488</v>
      </c>
      <c r="G3496" s="2" t="s">
        <v>11611</v>
      </c>
      <c r="H3496" s="2" t="s">
        <v>94</v>
      </c>
      <c r="I3496" s="2" t="s">
        <v>7418</v>
      </c>
      <c r="J3496" s="2" t="s">
        <v>43</v>
      </c>
      <c r="K3496" s="9">
        <v>600</v>
      </c>
      <c r="L3496" s="9">
        <v>1288</v>
      </c>
      <c r="M3496" s="5">
        <v>20</v>
      </c>
      <c r="N3496" s="5">
        <v>0</v>
      </c>
      <c r="O3496" s="5">
        <v>15.2</v>
      </c>
      <c r="P3496" s="5">
        <v>0</v>
      </c>
      <c r="Q3496" s="2">
        <f t="shared" si="325"/>
        <v>-15.2</v>
      </c>
      <c r="R3496" s="5">
        <f t="shared" si="326"/>
        <v>-15.2</v>
      </c>
      <c r="S3496" s="11">
        <f t="shared" si="327"/>
        <v>-1</v>
      </c>
      <c r="T3496" s="5">
        <v>1.55</v>
      </c>
      <c r="U3496" s="5">
        <v>0.76</v>
      </c>
      <c r="V3496" s="5">
        <v>0</v>
      </c>
      <c r="W3496" s="12">
        <f t="shared" si="328"/>
        <v>0</v>
      </c>
      <c r="X3496" s="2" t="str">
        <f t="shared" si="329"/>
        <v>PAUSE</v>
      </c>
      <c r="Y3496" s="22" t="str">
        <f t="shared" si="330"/>
        <v>High (501-750)</v>
      </c>
    </row>
    <row r="3497" spans="1:25">
      <c r="A3497" s="2" t="s">
        <v>11612</v>
      </c>
      <c r="B3497" s="2" t="s">
        <v>321</v>
      </c>
      <c r="C3497" s="2" t="s">
        <v>11613</v>
      </c>
      <c r="D3497" s="2" t="s">
        <v>10096</v>
      </c>
      <c r="E3497" s="2" t="s">
        <v>237</v>
      </c>
      <c r="F3497" s="5">
        <v>3250</v>
      </c>
      <c r="G3497" s="2" t="s">
        <v>11614</v>
      </c>
      <c r="H3497" s="2" t="s">
        <v>266</v>
      </c>
      <c r="I3497" s="2" t="s">
        <v>7418</v>
      </c>
      <c r="J3497" s="2" t="s">
        <v>59</v>
      </c>
      <c r="K3497" s="9">
        <v>300</v>
      </c>
      <c r="L3497" s="9">
        <v>740</v>
      </c>
      <c r="M3497" s="5">
        <v>24</v>
      </c>
      <c r="N3497" s="5">
        <v>0</v>
      </c>
      <c r="O3497" s="5">
        <v>14.37</v>
      </c>
      <c r="P3497" s="5">
        <v>0</v>
      </c>
      <c r="Q3497" s="2">
        <f t="shared" si="325"/>
        <v>-14.37</v>
      </c>
      <c r="R3497" s="5">
        <f t="shared" si="326"/>
        <v>-14.37</v>
      </c>
      <c r="S3497" s="11">
        <f t="shared" si="327"/>
        <v>-1</v>
      </c>
      <c r="T3497" s="5">
        <v>3.24</v>
      </c>
      <c r="U3497" s="5">
        <v>0.6</v>
      </c>
      <c r="V3497" s="5">
        <v>0</v>
      </c>
      <c r="W3497" s="12">
        <f t="shared" si="328"/>
        <v>0</v>
      </c>
      <c r="X3497" s="2" t="str">
        <f t="shared" si="329"/>
        <v>PAUSE</v>
      </c>
      <c r="Y3497" s="22" t="str">
        <f t="shared" si="330"/>
        <v>Low (100-300)</v>
      </c>
    </row>
    <row r="3498" spans="1:25">
      <c r="A3498" s="2" t="s">
        <v>11615</v>
      </c>
      <c r="B3498" s="2" t="s">
        <v>1681</v>
      </c>
      <c r="C3498" s="2" t="s">
        <v>11616</v>
      </c>
      <c r="D3498" s="2" t="s">
        <v>2475</v>
      </c>
      <c r="E3498" s="2" t="s">
        <v>492</v>
      </c>
      <c r="F3498" s="5">
        <v>2500</v>
      </c>
      <c r="G3498" s="2" t="s">
        <v>11617</v>
      </c>
      <c r="H3498" s="2" t="s">
        <v>150</v>
      </c>
      <c r="I3498" s="2" t="s">
        <v>7418</v>
      </c>
      <c r="J3498" s="2" t="s">
        <v>361</v>
      </c>
      <c r="K3498" s="9">
        <v>800</v>
      </c>
      <c r="L3498" s="9">
        <v>1136</v>
      </c>
      <c r="M3498" s="5">
        <v>36</v>
      </c>
      <c r="N3498" s="5">
        <v>3</v>
      </c>
      <c r="O3498" s="5">
        <v>21.16</v>
      </c>
      <c r="P3498" s="5">
        <v>160.18</v>
      </c>
      <c r="Q3498" s="2">
        <f t="shared" si="325"/>
        <v>139.02000000000001</v>
      </c>
      <c r="R3498" s="5">
        <f t="shared" si="326"/>
        <v>139.02000000000001</v>
      </c>
      <c r="S3498" s="11">
        <f t="shared" si="327"/>
        <v>6.5699432892249527</v>
      </c>
      <c r="T3498" s="5">
        <v>3.17</v>
      </c>
      <c r="U3498" s="5">
        <v>0.59</v>
      </c>
      <c r="V3498" s="5">
        <v>7.05</v>
      </c>
      <c r="W3498" s="12">
        <f t="shared" si="328"/>
        <v>8.3333333333333329E-2</v>
      </c>
      <c r="X3498" s="2" t="str">
        <f t="shared" si="329"/>
        <v>SCALE</v>
      </c>
      <c r="Y3498" s="22" t="str">
        <f t="shared" si="330"/>
        <v>Premium (751-1000)</v>
      </c>
    </row>
    <row r="3499" spans="1:25">
      <c r="A3499" s="2" t="s">
        <v>11618</v>
      </c>
      <c r="B3499" s="2" t="s">
        <v>3594</v>
      </c>
      <c r="C3499" s="2" t="s">
        <v>11619</v>
      </c>
      <c r="D3499" s="2" t="s">
        <v>11620</v>
      </c>
      <c r="E3499" s="2" t="s">
        <v>237</v>
      </c>
      <c r="F3499" s="5">
        <v>2500</v>
      </c>
      <c r="G3499" s="2" t="s">
        <v>11621</v>
      </c>
      <c r="H3499" s="2" t="s">
        <v>50</v>
      </c>
      <c r="I3499" s="2" t="s">
        <v>7418</v>
      </c>
      <c r="J3499" s="2" t="s">
        <v>313</v>
      </c>
      <c r="K3499" s="9">
        <v>400</v>
      </c>
      <c r="L3499" s="9">
        <v>1038</v>
      </c>
      <c r="M3499" s="5">
        <v>23</v>
      </c>
      <c r="N3499" s="5">
        <v>1</v>
      </c>
      <c r="O3499" s="5">
        <v>11.33</v>
      </c>
      <c r="P3499" s="5">
        <v>36.450000000000003</v>
      </c>
      <c r="Q3499" s="2">
        <f t="shared" si="325"/>
        <v>25.120000000000005</v>
      </c>
      <c r="R3499" s="5">
        <f t="shared" si="326"/>
        <v>25.120000000000005</v>
      </c>
      <c r="S3499" s="11">
        <f t="shared" si="327"/>
        <v>2.2171226831421009</v>
      </c>
      <c r="T3499" s="5">
        <v>2.2200000000000002</v>
      </c>
      <c r="U3499" s="5">
        <v>0.49</v>
      </c>
      <c r="V3499" s="5">
        <v>11.33</v>
      </c>
      <c r="W3499" s="12">
        <f t="shared" si="328"/>
        <v>4.3478260869565216E-2</v>
      </c>
      <c r="X3499" s="2" t="str">
        <f t="shared" si="329"/>
        <v>SCALE</v>
      </c>
      <c r="Y3499" s="22" t="str">
        <f t="shared" si="330"/>
        <v>Mid (301-500)</v>
      </c>
    </row>
    <row r="3500" spans="1:25">
      <c r="A3500" s="2" t="s">
        <v>11622</v>
      </c>
      <c r="B3500" s="2" t="s">
        <v>11623</v>
      </c>
      <c r="C3500" s="2" t="s">
        <v>864</v>
      </c>
      <c r="D3500" s="2" t="s">
        <v>2138</v>
      </c>
      <c r="E3500" s="2" t="s">
        <v>625</v>
      </c>
      <c r="F3500" s="5">
        <v>3250</v>
      </c>
      <c r="G3500" s="2" t="s">
        <v>11624</v>
      </c>
      <c r="H3500" s="2" t="s">
        <v>102</v>
      </c>
      <c r="I3500" s="2" t="s">
        <v>7418</v>
      </c>
      <c r="J3500" s="2" t="s">
        <v>88</v>
      </c>
      <c r="K3500" s="9">
        <v>700</v>
      </c>
      <c r="L3500" s="9">
        <v>1146</v>
      </c>
      <c r="M3500" s="5">
        <v>25</v>
      </c>
      <c r="N3500" s="5">
        <v>1</v>
      </c>
      <c r="O3500" s="5">
        <v>19.21</v>
      </c>
      <c r="P3500" s="5">
        <v>40.22</v>
      </c>
      <c r="Q3500" s="2">
        <f t="shared" si="325"/>
        <v>21.009999999999998</v>
      </c>
      <c r="R3500" s="5">
        <f t="shared" si="326"/>
        <v>21.009999999999998</v>
      </c>
      <c r="S3500" s="11">
        <f t="shared" si="327"/>
        <v>1.0937011972930764</v>
      </c>
      <c r="T3500" s="5">
        <v>2.1800000000000002</v>
      </c>
      <c r="U3500" s="5">
        <v>0.77</v>
      </c>
      <c r="V3500" s="5">
        <v>19.21</v>
      </c>
      <c r="W3500" s="12">
        <f t="shared" si="328"/>
        <v>0.04</v>
      </c>
      <c r="X3500" s="2" t="str">
        <f t="shared" si="329"/>
        <v>SCALE</v>
      </c>
      <c r="Y3500" s="22" t="str">
        <f t="shared" si="330"/>
        <v>High (501-750)</v>
      </c>
    </row>
    <row r="3501" spans="1:25">
      <c r="A3501" s="2" t="s">
        <v>11625</v>
      </c>
      <c r="B3501" s="2" t="s">
        <v>2118</v>
      </c>
      <c r="C3501" s="2" t="s">
        <v>11626</v>
      </c>
      <c r="D3501" s="2" t="s">
        <v>655</v>
      </c>
      <c r="E3501" s="2" t="s">
        <v>125</v>
      </c>
      <c r="F3501" s="5">
        <v>2708</v>
      </c>
      <c r="G3501" s="2" t="s">
        <v>11627</v>
      </c>
      <c r="H3501" s="2" t="s">
        <v>150</v>
      </c>
      <c r="I3501" s="2" t="s">
        <v>7418</v>
      </c>
      <c r="J3501" s="2" t="s">
        <v>162</v>
      </c>
      <c r="K3501" s="9">
        <v>1000</v>
      </c>
      <c r="L3501" s="9">
        <v>2385</v>
      </c>
      <c r="M3501" s="5">
        <v>43</v>
      </c>
      <c r="N3501" s="5">
        <v>1</v>
      </c>
      <c r="O3501" s="5">
        <v>17.79</v>
      </c>
      <c r="P3501" s="5">
        <v>49.66</v>
      </c>
      <c r="Q3501" s="2">
        <f t="shared" si="325"/>
        <v>31.869999999999997</v>
      </c>
      <c r="R3501" s="5">
        <f t="shared" si="326"/>
        <v>31.869999999999997</v>
      </c>
      <c r="S3501" s="11">
        <f t="shared" si="327"/>
        <v>1.7914558740865654</v>
      </c>
      <c r="T3501" s="5">
        <v>1.8</v>
      </c>
      <c r="U3501" s="5">
        <v>0.41</v>
      </c>
      <c r="V3501" s="5">
        <v>17.79</v>
      </c>
      <c r="W3501" s="12">
        <f t="shared" si="328"/>
        <v>2.3255813953488372E-2</v>
      </c>
      <c r="X3501" s="2" t="str">
        <f t="shared" si="329"/>
        <v>SCALE</v>
      </c>
      <c r="Y3501" s="22" t="str">
        <f t="shared" si="330"/>
        <v>Premium (751-1000)</v>
      </c>
    </row>
    <row r="3502" spans="1:25">
      <c r="A3502" s="2" t="s">
        <v>11628</v>
      </c>
      <c r="B3502" s="2" t="s">
        <v>11629</v>
      </c>
      <c r="C3502" s="2" t="s">
        <v>4447</v>
      </c>
      <c r="D3502" s="2" t="s">
        <v>11630</v>
      </c>
      <c r="E3502" s="2" t="s">
        <v>40</v>
      </c>
      <c r="F3502" s="5">
        <v>3000</v>
      </c>
      <c r="G3502" s="2" t="s">
        <v>11631</v>
      </c>
      <c r="H3502" s="2" t="s">
        <v>72</v>
      </c>
      <c r="I3502" s="2" t="s">
        <v>7418</v>
      </c>
      <c r="J3502" s="2" t="s">
        <v>140</v>
      </c>
      <c r="K3502" s="9">
        <v>500</v>
      </c>
      <c r="L3502" s="9">
        <v>2299</v>
      </c>
      <c r="M3502" s="5">
        <v>48</v>
      </c>
      <c r="N3502" s="5">
        <v>1</v>
      </c>
      <c r="O3502" s="5">
        <v>19.39</v>
      </c>
      <c r="P3502" s="5">
        <v>43.35</v>
      </c>
      <c r="Q3502" s="2">
        <f t="shared" si="325"/>
        <v>23.96</v>
      </c>
      <c r="R3502" s="5">
        <f t="shared" si="326"/>
        <v>23.96</v>
      </c>
      <c r="S3502" s="11">
        <f t="shared" si="327"/>
        <v>1.2356884992264054</v>
      </c>
      <c r="T3502" s="5">
        <v>2.09</v>
      </c>
      <c r="U3502" s="5">
        <v>0.4</v>
      </c>
      <c r="V3502" s="5">
        <v>19.39</v>
      </c>
      <c r="W3502" s="12">
        <f t="shared" si="328"/>
        <v>2.0833333333333332E-2</v>
      </c>
      <c r="X3502" s="2" t="str">
        <f t="shared" si="329"/>
        <v>SCALE</v>
      </c>
      <c r="Y3502" s="22" t="str">
        <f t="shared" si="330"/>
        <v>Mid (301-500)</v>
      </c>
    </row>
    <row r="3503" spans="1:25">
      <c r="A3503" s="2" t="s">
        <v>11632</v>
      </c>
      <c r="B3503" s="2" t="s">
        <v>1200</v>
      </c>
      <c r="C3503" s="2" t="s">
        <v>11633</v>
      </c>
      <c r="D3503" s="2" t="s">
        <v>2096</v>
      </c>
      <c r="E3503" s="2" t="s">
        <v>40</v>
      </c>
      <c r="F3503" s="5">
        <v>2500</v>
      </c>
      <c r="G3503" s="2" t="s">
        <v>11634</v>
      </c>
      <c r="H3503" s="2" t="s">
        <v>102</v>
      </c>
      <c r="I3503" s="2" t="s">
        <v>7418</v>
      </c>
      <c r="J3503" s="2" t="s">
        <v>27</v>
      </c>
      <c r="K3503" s="9">
        <v>1000</v>
      </c>
      <c r="L3503" s="9">
        <v>1234</v>
      </c>
      <c r="M3503" s="5">
        <v>52</v>
      </c>
      <c r="N3503" s="5">
        <v>2</v>
      </c>
      <c r="O3503" s="5">
        <v>26.91</v>
      </c>
      <c r="P3503" s="5">
        <v>82.09</v>
      </c>
      <c r="Q3503" s="2">
        <f t="shared" si="325"/>
        <v>55.180000000000007</v>
      </c>
      <c r="R3503" s="5">
        <f t="shared" si="326"/>
        <v>55.180000000000007</v>
      </c>
      <c r="S3503" s="11">
        <f t="shared" si="327"/>
        <v>2.0505388331475292</v>
      </c>
      <c r="T3503" s="5">
        <v>4.21</v>
      </c>
      <c r="U3503" s="5">
        <v>0.52</v>
      </c>
      <c r="V3503" s="5">
        <v>13.46</v>
      </c>
      <c r="W3503" s="12">
        <f t="shared" si="328"/>
        <v>3.8461538461538464E-2</v>
      </c>
      <c r="X3503" s="2" t="str">
        <f t="shared" si="329"/>
        <v>SCALE</v>
      </c>
      <c r="Y3503" s="22" t="str">
        <f t="shared" si="330"/>
        <v>Premium (751-1000)</v>
      </c>
    </row>
    <row r="3504" spans="1:25">
      <c r="A3504" s="2" t="s">
        <v>11635</v>
      </c>
      <c r="B3504" s="2" t="s">
        <v>11636</v>
      </c>
      <c r="C3504" s="2" t="s">
        <v>1893</v>
      </c>
      <c r="D3504" s="2" t="s">
        <v>1258</v>
      </c>
      <c r="E3504" s="2" t="s">
        <v>132</v>
      </c>
      <c r="F3504" s="5">
        <v>2583</v>
      </c>
      <c r="G3504" s="2" t="s">
        <v>11637</v>
      </c>
      <c r="H3504" s="2" t="s">
        <v>190</v>
      </c>
      <c r="I3504" s="2" t="s">
        <v>7418</v>
      </c>
      <c r="J3504" s="2" t="s">
        <v>217</v>
      </c>
      <c r="K3504" s="9">
        <v>500</v>
      </c>
      <c r="L3504" s="9">
        <v>1943</v>
      </c>
      <c r="M3504" s="5">
        <v>68</v>
      </c>
      <c r="N3504" s="5">
        <v>7</v>
      </c>
      <c r="O3504" s="5">
        <v>47.85</v>
      </c>
      <c r="P3504" s="5">
        <v>513.54</v>
      </c>
      <c r="Q3504" s="2">
        <f t="shared" si="325"/>
        <v>465.68999999999994</v>
      </c>
      <c r="R3504" s="5">
        <f t="shared" si="326"/>
        <v>465.68999999999994</v>
      </c>
      <c r="S3504" s="11">
        <f t="shared" si="327"/>
        <v>9.7322884012539177</v>
      </c>
      <c r="T3504" s="5">
        <v>3.5</v>
      </c>
      <c r="U3504" s="5">
        <v>0.7</v>
      </c>
      <c r="V3504" s="5">
        <v>6.84</v>
      </c>
      <c r="W3504" s="12">
        <f t="shared" si="328"/>
        <v>0.10294117647058823</v>
      </c>
      <c r="X3504" s="2" t="str">
        <f t="shared" si="329"/>
        <v>SCALE</v>
      </c>
      <c r="Y3504" s="22" t="str">
        <f t="shared" si="330"/>
        <v>Mid (301-500)</v>
      </c>
    </row>
    <row r="3505" spans="1:25">
      <c r="A3505" s="2" t="s">
        <v>11638</v>
      </c>
      <c r="B3505" s="2" t="s">
        <v>11639</v>
      </c>
      <c r="C3505" s="2" t="s">
        <v>11640</v>
      </c>
      <c r="D3505" s="2" t="s">
        <v>1336</v>
      </c>
      <c r="E3505" s="2" t="s">
        <v>23</v>
      </c>
      <c r="F3505" s="5">
        <v>4000</v>
      </c>
      <c r="G3505" s="2" t="s">
        <v>11641</v>
      </c>
      <c r="H3505" s="2" t="s">
        <v>65</v>
      </c>
      <c r="I3505" s="2" t="s">
        <v>7418</v>
      </c>
      <c r="J3505" s="2" t="s">
        <v>300</v>
      </c>
      <c r="K3505" s="9">
        <v>100</v>
      </c>
      <c r="L3505" s="9">
        <v>1255</v>
      </c>
      <c r="M3505" s="5">
        <v>44</v>
      </c>
      <c r="N3505" s="5">
        <v>3</v>
      </c>
      <c r="O3505" s="5">
        <v>34.020000000000003</v>
      </c>
      <c r="P3505" s="5">
        <v>174.75</v>
      </c>
      <c r="Q3505" s="2">
        <f t="shared" si="325"/>
        <v>140.72999999999999</v>
      </c>
      <c r="R3505" s="5">
        <f t="shared" si="326"/>
        <v>140.72999999999999</v>
      </c>
      <c r="S3505" s="11">
        <f t="shared" si="327"/>
        <v>4.136684303350969</v>
      </c>
      <c r="T3505" s="5">
        <v>3.51</v>
      </c>
      <c r="U3505" s="5">
        <v>0.77</v>
      </c>
      <c r="V3505" s="5">
        <v>11.34</v>
      </c>
      <c r="W3505" s="12">
        <f t="shared" si="328"/>
        <v>6.8181818181818177E-2</v>
      </c>
      <c r="X3505" s="2" t="str">
        <f t="shared" si="329"/>
        <v>SCALE</v>
      </c>
      <c r="Y3505" s="22" t="str">
        <f t="shared" si="330"/>
        <v>Low (100-300)</v>
      </c>
    </row>
    <row r="3506" spans="1:25">
      <c r="A3506" s="2" t="s">
        <v>11642</v>
      </c>
      <c r="B3506" s="2" t="s">
        <v>1060</v>
      </c>
      <c r="C3506" s="2" t="s">
        <v>1589</v>
      </c>
      <c r="D3506" s="2" t="s">
        <v>650</v>
      </c>
      <c r="E3506" s="2" t="s">
        <v>432</v>
      </c>
      <c r="F3506" s="5">
        <v>2300</v>
      </c>
      <c r="G3506" s="2" t="s">
        <v>11643</v>
      </c>
      <c r="H3506" s="2" t="s">
        <v>94</v>
      </c>
      <c r="I3506" s="2" t="s">
        <v>7418</v>
      </c>
      <c r="J3506" s="2" t="s">
        <v>183</v>
      </c>
      <c r="K3506" s="9">
        <v>600</v>
      </c>
      <c r="L3506" s="9">
        <v>539</v>
      </c>
      <c r="M3506" s="5">
        <v>19</v>
      </c>
      <c r="N3506" s="5">
        <v>1</v>
      </c>
      <c r="O3506" s="5">
        <v>13.72</v>
      </c>
      <c r="P3506" s="5">
        <v>74.989999999999995</v>
      </c>
      <c r="Q3506" s="2">
        <f t="shared" si="325"/>
        <v>61.269999999999996</v>
      </c>
      <c r="R3506" s="5">
        <f t="shared" si="326"/>
        <v>61.269999999999996</v>
      </c>
      <c r="S3506" s="11">
        <f t="shared" si="327"/>
        <v>4.4657434402332354</v>
      </c>
      <c r="T3506" s="5">
        <v>3.53</v>
      </c>
      <c r="U3506" s="5">
        <v>0.72</v>
      </c>
      <c r="V3506" s="5">
        <v>13.72</v>
      </c>
      <c r="W3506" s="12">
        <f t="shared" si="328"/>
        <v>5.2631578947368418E-2</v>
      </c>
      <c r="X3506" s="2" t="str">
        <f t="shared" si="329"/>
        <v>SCALE</v>
      </c>
      <c r="Y3506" s="22" t="str">
        <f t="shared" si="330"/>
        <v>High (501-750)</v>
      </c>
    </row>
    <row r="3507" spans="1:25">
      <c r="A3507" s="2" t="s">
        <v>11644</v>
      </c>
      <c r="B3507" s="2" t="s">
        <v>11645</v>
      </c>
      <c r="C3507" s="2" t="s">
        <v>2499</v>
      </c>
      <c r="D3507" s="2" t="s">
        <v>11646</v>
      </c>
      <c r="E3507" s="2" t="s">
        <v>298</v>
      </c>
      <c r="F3507" s="5">
        <v>1100</v>
      </c>
      <c r="G3507" s="2" t="s">
        <v>8813</v>
      </c>
      <c r="H3507" s="2" t="s">
        <v>72</v>
      </c>
      <c r="I3507" s="2" t="s">
        <v>7418</v>
      </c>
      <c r="J3507" s="2" t="s">
        <v>140</v>
      </c>
      <c r="K3507" s="9">
        <v>1000</v>
      </c>
      <c r="L3507" s="9">
        <v>2390</v>
      </c>
      <c r="M3507" s="5">
        <v>49</v>
      </c>
      <c r="N3507" s="5">
        <v>2</v>
      </c>
      <c r="O3507" s="5">
        <v>35.86</v>
      </c>
      <c r="P3507" s="5">
        <v>149.88999999999999</v>
      </c>
      <c r="Q3507" s="2">
        <f t="shared" si="325"/>
        <v>114.02999999999999</v>
      </c>
      <c r="R3507" s="5">
        <f t="shared" si="326"/>
        <v>114.02999999999999</v>
      </c>
      <c r="S3507" s="11">
        <f t="shared" si="327"/>
        <v>3.1798661461238145</v>
      </c>
      <c r="T3507" s="5">
        <v>2.0499999999999998</v>
      </c>
      <c r="U3507" s="5">
        <v>0.73</v>
      </c>
      <c r="V3507" s="5">
        <v>17.93</v>
      </c>
      <c r="W3507" s="12">
        <f t="shared" si="328"/>
        <v>4.0816326530612242E-2</v>
      </c>
      <c r="X3507" s="2" t="str">
        <f t="shared" si="329"/>
        <v>SCALE</v>
      </c>
      <c r="Y3507" s="22" t="str">
        <f t="shared" si="330"/>
        <v>Premium (751-1000)</v>
      </c>
    </row>
    <row r="3508" spans="1:25">
      <c r="A3508" s="2" t="s">
        <v>11647</v>
      </c>
      <c r="B3508" s="2" t="s">
        <v>2330</v>
      </c>
      <c r="C3508" s="2" t="s">
        <v>11648</v>
      </c>
      <c r="D3508" s="2" t="s">
        <v>11649</v>
      </c>
      <c r="E3508" s="2" t="s">
        <v>824</v>
      </c>
      <c r="F3508" s="5">
        <v>2080</v>
      </c>
      <c r="G3508" s="2" t="s">
        <v>11650</v>
      </c>
      <c r="H3508" s="2" t="s">
        <v>34</v>
      </c>
      <c r="I3508" s="2" t="s">
        <v>7418</v>
      </c>
      <c r="J3508" s="2" t="s">
        <v>313</v>
      </c>
      <c r="K3508" s="9">
        <v>700</v>
      </c>
      <c r="L3508" s="9">
        <v>1527</v>
      </c>
      <c r="M3508" s="5">
        <v>54</v>
      </c>
      <c r="N3508" s="5">
        <v>2</v>
      </c>
      <c r="O3508" s="5">
        <v>23.62</v>
      </c>
      <c r="P3508" s="5">
        <v>85.59</v>
      </c>
      <c r="Q3508" s="2">
        <f t="shared" si="325"/>
        <v>61.97</v>
      </c>
      <c r="R3508" s="5">
        <f t="shared" si="326"/>
        <v>61.97</v>
      </c>
      <c r="S3508" s="11">
        <f t="shared" si="327"/>
        <v>2.6236240474174428</v>
      </c>
      <c r="T3508" s="5">
        <v>3.54</v>
      </c>
      <c r="U3508" s="5">
        <v>0.44</v>
      </c>
      <c r="V3508" s="5">
        <v>11.81</v>
      </c>
      <c r="W3508" s="12">
        <f t="shared" si="328"/>
        <v>3.7037037037037035E-2</v>
      </c>
      <c r="X3508" s="2" t="str">
        <f t="shared" si="329"/>
        <v>SCALE</v>
      </c>
      <c r="Y3508" s="22" t="str">
        <f t="shared" si="330"/>
        <v>High (501-750)</v>
      </c>
    </row>
    <row r="3509" spans="1:25">
      <c r="A3509" s="2" t="s">
        <v>11651</v>
      </c>
      <c r="B3509" s="2" t="s">
        <v>11652</v>
      </c>
      <c r="C3509" s="2" t="s">
        <v>235</v>
      </c>
      <c r="D3509" s="2" t="s">
        <v>531</v>
      </c>
      <c r="E3509" s="2" t="s">
        <v>85</v>
      </c>
      <c r="F3509" s="5">
        <v>2000</v>
      </c>
      <c r="G3509" s="2" t="s">
        <v>11653</v>
      </c>
      <c r="H3509" s="2" t="s">
        <v>50</v>
      </c>
      <c r="I3509" s="2" t="s">
        <v>7418</v>
      </c>
      <c r="J3509" s="2" t="s">
        <v>162</v>
      </c>
      <c r="K3509" s="9">
        <v>400</v>
      </c>
      <c r="L3509" s="9">
        <v>1006</v>
      </c>
      <c r="M3509" s="5">
        <v>19</v>
      </c>
      <c r="N3509" s="5">
        <v>0</v>
      </c>
      <c r="O3509" s="5">
        <v>10.71</v>
      </c>
      <c r="P3509" s="5">
        <v>0</v>
      </c>
      <c r="Q3509" s="2">
        <f t="shared" si="325"/>
        <v>-10.71</v>
      </c>
      <c r="R3509" s="5">
        <f t="shared" si="326"/>
        <v>-10.71</v>
      </c>
      <c r="S3509" s="11">
        <f t="shared" si="327"/>
        <v>-1</v>
      </c>
      <c r="T3509" s="5">
        <v>1.89</v>
      </c>
      <c r="U3509" s="5">
        <v>0.56000000000000005</v>
      </c>
      <c r="V3509" s="5">
        <v>0</v>
      </c>
      <c r="W3509" s="12">
        <f t="shared" si="328"/>
        <v>0</v>
      </c>
      <c r="X3509" s="2" t="str">
        <f t="shared" si="329"/>
        <v>PAUSE</v>
      </c>
      <c r="Y3509" s="22" t="str">
        <f t="shared" si="330"/>
        <v>Mid (301-500)</v>
      </c>
    </row>
    <row r="3510" spans="1:25">
      <c r="A3510" s="2" t="s">
        <v>11654</v>
      </c>
      <c r="B3510" s="2" t="s">
        <v>3023</v>
      </c>
      <c r="C3510" s="2" t="s">
        <v>8175</v>
      </c>
      <c r="D3510" s="2" t="s">
        <v>11655</v>
      </c>
      <c r="E3510" s="2" t="s">
        <v>824</v>
      </c>
      <c r="F3510" s="5">
        <v>3670</v>
      </c>
      <c r="G3510" s="2" t="s">
        <v>11656</v>
      </c>
      <c r="H3510" s="2" t="s">
        <v>312</v>
      </c>
      <c r="I3510" s="2" t="s">
        <v>7418</v>
      </c>
      <c r="J3510" s="2" t="s">
        <v>217</v>
      </c>
      <c r="K3510" s="9">
        <v>200</v>
      </c>
      <c r="L3510" s="9">
        <v>719</v>
      </c>
      <c r="M3510" s="5">
        <v>12</v>
      </c>
      <c r="N3510" s="5">
        <v>0</v>
      </c>
      <c r="O3510" s="5">
        <v>4.84</v>
      </c>
      <c r="P3510" s="5">
        <v>0</v>
      </c>
      <c r="Q3510" s="2">
        <f t="shared" si="325"/>
        <v>-4.84</v>
      </c>
      <c r="R3510" s="5">
        <f t="shared" si="326"/>
        <v>-4.84</v>
      </c>
      <c r="S3510" s="11">
        <f t="shared" si="327"/>
        <v>-1</v>
      </c>
      <c r="T3510" s="5">
        <v>1.67</v>
      </c>
      <c r="U3510" s="5">
        <v>0.4</v>
      </c>
      <c r="V3510" s="5">
        <v>0</v>
      </c>
      <c r="W3510" s="12">
        <f t="shared" si="328"/>
        <v>0</v>
      </c>
      <c r="X3510" s="2" t="str">
        <f t="shared" si="329"/>
        <v>PAUSE</v>
      </c>
      <c r="Y3510" s="22" t="str">
        <f t="shared" si="330"/>
        <v>Low (100-300)</v>
      </c>
    </row>
    <row r="3511" spans="1:25">
      <c r="A3511" s="2" t="s">
        <v>11657</v>
      </c>
      <c r="B3511" s="2" t="s">
        <v>11658</v>
      </c>
      <c r="C3511" s="2" t="s">
        <v>11659</v>
      </c>
      <c r="D3511" s="2" t="s">
        <v>5213</v>
      </c>
      <c r="E3511" s="2" t="s">
        <v>85</v>
      </c>
      <c r="F3511" s="5">
        <v>1083</v>
      </c>
      <c r="G3511" s="2" t="s">
        <v>86</v>
      </c>
      <c r="H3511" s="2" t="s">
        <v>260</v>
      </c>
      <c r="I3511" s="2" t="s">
        <v>7418</v>
      </c>
      <c r="J3511" s="2" t="s">
        <v>232</v>
      </c>
      <c r="K3511" s="9">
        <v>500</v>
      </c>
      <c r="L3511" s="9">
        <v>1387</v>
      </c>
      <c r="M3511" s="5">
        <v>45</v>
      </c>
      <c r="N3511" s="5">
        <v>4</v>
      </c>
      <c r="O3511" s="5">
        <v>35.94</v>
      </c>
      <c r="P3511" s="5">
        <v>192.49</v>
      </c>
      <c r="Q3511" s="2">
        <f t="shared" si="325"/>
        <v>156.55000000000001</v>
      </c>
      <c r="R3511" s="5">
        <f t="shared" si="326"/>
        <v>156.55000000000001</v>
      </c>
      <c r="S3511" s="11">
        <f t="shared" si="327"/>
        <v>4.3558708959376746</v>
      </c>
      <c r="T3511" s="5">
        <v>3.24</v>
      </c>
      <c r="U3511" s="5">
        <v>0.8</v>
      </c>
      <c r="V3511" s="5">
        <v>8.98</v>
      </c>
      <c r="W3511" s="12">
        <f t="shared" si="328"/>
        <v>8.8888888888888892E-2</v>
      </c>
      <c r="X3511" s="2" t="str">
        <f t="shared" si="329"/>
        <v>SCALE</v>
      </c>
      <c r="Y3511" s="22" t="str">
        <f t="shared" si="330"/>
        <v>Mid (301-500)</v>
      </c>
    </row>
    <row r="3512" spans="1:25">
      <c r="A3512" s="2" t="s">
        <v>11660</v>
      </c>
      <c r="B3512" s="2" t="s">
        <v>6243</v>
      </c>
      <c r="C3512" s="2" t="s">
        <v>2057</v>
      </c>
      <c r="D3512" s="2" t="s">
        <v>11661</v>
      </c>
      <c r="E3512" s="2" t="s">
        <v>824</v>
      </c>
      <c r="F3512" s="5">
        <v>2708</v>
      </c>
      <c r="G3512" s="2" t="s">
        <v>11662</v>
      </c>
      <c r="H3512" s="2" t="s">
        <v>266</v>
      </c>
      <c r="I3512" s="2" t="s">
        <v>7418</v>
      </c>
      <c r="J3512" s="2" t="s">
        <v>51</v>
      </c>
      <c r="K3512" s="9">
        <v>700</v>
      </c>
      <c r="L3512" s="9">
        <v>1159</v>
      </c>
      <c r="M3512" s="5">
        <v>51</v>
      </c>
      <c r="N3512" s="5">
        <v>0</v>
      </c>
      <c r="O3512" s="5">
        <v>24.71</v>
      </c>
      <c r="P3512" s="5">
        <v>0</v>
      </c>
      <c r="Q3512" s="2">
        <f t="shared" si="325"/>
        <v>-24.71</v>
      </c>
      <c r="R3512" s="5">
        <f t="shared" si="326"/>
        <v>-24.71</v>
      </c>
      <c r="S3512" s="11">
        <f t="shared" si="327"/>
        <v>-1</v>
      </c>
      <c r="T3512" s="5">
        <v>4.4000000000000004</v>
      </c>
      <c r="U3512" s="5">
        <v>0.48</v>
      </c>
      <c r="V3512" s="5">
        <v>0</v>
      </c>
      <c r="W3512" s="12">
        <f t="shared" si="328"/>
        <v>0</v>
      </c>
      <c r="X3512" s="2" t="str">
        <f t="shared" si="329"/>
        <v>PAUSE</v>
      </c>
      <c r="Y3512" s="22" t="str">
        <f t="shared" si="330"/>
        <v>High (501-750)</v>
      </c>
    </row>
    <row r="3513" spans="1:25">
      <c r="A3513" s="2" t="s">
        <v>11663</v>
      </c>
      <c r="B3513" s="2" t="s">
        <v>10812</v>
      </c>
      <c r="C3513" s="2" t="s">
        <v>11664</v>
      </c>
      <c r="D3513" s="2" t="s">
        <v>5722</v>
      </c>
      <c r="E3513" s="2" t="s">
        <v>48</v>
      </c>
      <c r="F3513" s="5">
        <v>2438</v>
      </c>
      <c r="G3513" s="2" t="s">
        <v>11665</v>
      </c>
      <c r="H3513" s="2" t="s">
        <v>25</v>
      </c>
      <c r="I3513" s="2" t="s">
        <v>7418</v>
      </c>
      <c r="J3513" s="2" t="s">
        <v>356</v>
      </c>
      <c r="K3513" s="9">
        <v>300</v>
      </c>
      <c r="L3513" s="9">
        <v>1322</v>
      </c>
      <c r="M3513" s="5">
        <v>24</v>
      </c>
      <c r="N3513" s="5">
        <v>0</v>
      </c>
      <c r="O3513" s="5">
        <v>19.149999999999999</v>
      </c>
      <c r="P3513" s="5">
        <v>0</v>
      </c>
      <c r="Q3513" s="2">
        <f t="shared" si="325"/>
        <v>-19.149999999999999</v>
      </c>
      <c r="R3513" s="5">
        <f t="shared" si="326"/>
        <v>-19.149999999999999</v>
      </c>
      <c r="S3513" s="11">
        <f t="shared" si="327"/>
        <v>-1</v>
      </c>
      <c r="T3513" s="5">
        <v>1.82</v>
      </c>
      <c r="U3513" s="5">
        <v>0.8</v>
      </c>
      <c r="V3513" s="5">
        <v>0</v>
      </c>
      <c r="W3513" s="12">
        <f t="shared" si="328"/>
        <v>0</v>
      </c>
      <c r="X3513" s="2" t="str">
        <f t="shared" si="329"/>
        <v>PAUSE</v>
      </c>
      <c r="Y3513" s="22" t="str">
        <f t="shared" si="330"/>
        <v>Low (100-300)</v>
      </c>
    </row>
    <row r="3514" spans="1:25">
      <c r="A3514" s="2" t="s">
        <v>11666</v>
      </c>
      <c r="B3514" s="2" t="s">
        <v>11667</v>
      </c>
      <c r="C3514" s="2" t="s">
        <v>5974</v>
      </c>
      <c r="D3514" s="2" t="s">
        <v>11668</v>
      </c>
      <c r="E3514" s="2" t="s">
        <v>2461</v>
      </c>
      <c r="F3514" s="5">
        <v>1625</v>
      </c>
      <c r="G3514" s="2" t="s">
        <v>11669</v>
      </c>
      <c r="H3514" s="2" t="s">
        <v>312</v>
      </c>
      <c r="I3514" s="2" t="s">
        <v>7418</v>
      </c>
      <c r="J3514" s="2" t="s">
        <v>293</v>
      </c>
      <c r="K3514" s="9">
        <v>800</v>
      </c>
      <c r="L3514" s="9">
        <v>1794</v>
      </c>
      <c r="M3514" s="5">
        <v>79</v>
      </c>
      <c r="N3514" s="5">
        <v>8</v>
      </c>
      <c r="O3514" s="5">
        <v>32.340000000000003</v>
      </c>
      <c r="P3514" s="5">
        <v>549.80999999999995</v>
      </c>
      <c r="Q3514" s="2">
        <f t="shared" si="325"/>
        <v>517.46999999999991</v>
      </c>
      <c r="R3514" s="5">
        <f t="shared" si="326"/>
        <v>517.46999999999991</v>
      </c>
      <c r="S3514" s="11">
        <f t="shared" si="327"/>
        <v>16.000927643784781</v>
      </c>
      <c r="T3514" s="5">
        <v>4.4000000000000004</v>
      </c>
      <c r="U3514" s="5">
        <v>0.41</v>
      </c>
      <c r="V3514" s="5">
        <v>4.04</v>
      </c>
      <c r="W3514" s="12">
        <f t="shared" si="328"/>
        <v>0.10126582278481013</v>
      </c>
      <c r="X3514" s="2" t="str">
        <f t="shared" si="329"/>
        <v>SCALE</v>
      </c>
      <c r="Y3514" s="22" t="str">
        <f t="shared" si="330"/>
        <v>Premium (751-1000)</v>
      </c>
    </row>
    <row r="3515" spans="1:25">
      <c r="A3515" s="2" t="s">
        <v>11670</v>
      </c>
      <c r="B3515" s="2" t="s">
        <v>6459</v>
      </c>
      <c r="C3515" s="2" t="s">
        <v>83</v>
      </c>
      <c r="D3515" s="2" t="s">
        <v>1215</v>
      </c>
      <c r="E3515" s="2" t="s">
        <v>237</v>
      </c>
      <c r="F3515" s="5">
        <v>2000</v>
      </c>
      <c r="G3515" s="2" t="s">
        <v>7340</v>
      </c>
      <c r="H3515" s="2" t="s">
        <v>161</v>
      </c>
      <c r="I3515" s="2" t="s">
        <v>7418</v>
      </c>
      <c r="J3515" s="2" t="s">
        <v>232</v>
      </c>
      <c r="K3515" s="9">
        <v>800</v>
      </c>
      <c r="L3515" s="9">
        <v>2137</v>
      </c>
      <c r="M3515" s="5">
        <v>91</v>
      </c>
      <c r="N3515" s="5">
        <v>3</v>
      </c>
      <c r="O3515" s="5">
        <v>73.63</v>
      </c>
      <c r="P3515" s="5">
        <v>191.03</v>
      </c>
      <c r="Q3515" s="2">
        <f t="shared" si="325"/>
        <v>117.4</v>
      </c>
      <c r="R3515" s="5">
        <f t="shared" si="326"/>
        <v>117.4</v>
      </c>
      <c r="S3515" s="11">
        <f t="shared" si="327"/>
        <v>1.5944587803884287</v>
      </c>
      <c r="T3515" s="5">
        <v>4.26</v>
      </c>
      <c r="U3515" s="5">
        <v>0.81</v>
      </c>
      <c r="V3515" s="5">
        <v>24.54</v>
      </c>
      <c r="W3515" s="12">
        <f t="shared" si="328"/>
        <v>3.2967032967032968E-2</v>
      </c>
      <c r="X3515" s="2" t="str">
        <f t="shared" si="329"/>
        <v>SCALE</v>
      </c>
      <c r="Y3515" s="22" t="str">
        <f t="shared" si="330"/>
        <v>Premium (751-1000)</v>
      </c>
    </row>
    <row r="3516" spans="1:25">
      <c r="A3516" s="2" t="s">
        <v>11671</v>
      </c>
      <c r="B3516" s="2" t="s">
        <v>225</v>
      </c>
      <c r="C3516" s="2" t="s">
        <v>11672</v>
      </c>
      <c r="D3516" s="2" t="s">
        <v>6393</v>
      </c>
      <c r="E3516" s="2" t="s">
        <v>48</v>
      </c>
      <c r="F3516" s="5">
        <v>1746</v>
      </c>
      <c r="G3516" s="2" t="s">
        <v>11673</v>
      </c>
      <c r="H3516" s="2" t="s">
        <v>34</v>
      </c>
      <c r="I3516" s="2" t="s">
        <v>7418</v>
      </c>
      <c r="J3516" s="2" t="s">
        <v>35</v>
      </c>
      <c r="K3516" s="9">
        <v>700</v>
      </c>
      <c r="L3516" s="9">
        <v>1642</v>
      </c>
      <c r="M3516" s="5">
        <v>33</v>
      </c>
      <c r="N3516" s="5">
        <v>0</v>
      </c>
      <c r="O3516" s="5">
        <v>20.23</v>
      </c>
      <c r="P3516" s="5">
        <v>0</v>
      </c>
      <c r="Q3516" s="2">
        <f t="shared" si="325"/>
        <v>-20.23</v>
      </c>
      <c r="R3516" s="5">
        <f t="shared" si="326"/>
        <v>-20.23</v>
      </c>
      <c r="S3516" s="11">
        <f t="shared" si="327"/>
        <v>-1</v>
      </c>
      <c r="T3516" s="5">
        <v>2.0099999999999998</v>
      </c>
      <c r="U3516" s="5">
        <v>0.61</v>
      </c>
      <c r="V3516" s="5">
        <v>0</v>
      </c>
      <c r="W3516" s="12">
        <f t="shared" si="328"/>
        <v>0</v>
      </c>
      <c r="X3516" s="2" t="str">
        <f t="shared" si="329"/>
        <v>PAUSE</v>
      </c>
      <c r="Y3516" s="22" t="str">
        <f t="shared" si="330"/>
        <v>High (501-750)</v>
      </c>
    </row>
    <row r="3517" spans="1:25">
      <c r="A3517" s="2" t="s">
        <v>11674</v>
      </c>
      <c r="B3517" s="2" t="s">
        <v>4113</v>
      </c>
      <c r="C3517" s="2" t="s">
        <v>11675</v>
      </c>
      <c r="D3517" s="2" t="s">
        <v>11676</v>
      </c>
      <c r="E3517" s="2" t="s">
        <v>1854</v>
      </c>
      <c r="F3517" s="5">
        <v>8610</v>
      </c>
      <c r="G3517" s="2" t="s">
        <v>11677</v>
      </c>
      <c r="H3517" s="2" t="s">
        <v>65</v>
      </c>
      <c r="I3517" s="2" t="s">
        <v>7418</v>
      </c>
      <c r="J3517" s="2" t="s">
        <v>217</v>
      </c>
      <c r="K3517" s="9">
        <v>500</v>
      </c>
      <c r="L3517" s="9">
        <v>1275</v>
      </c>
      <c r="M3517" s="5">
        <v>30</v>
      </c>
      <c r="N3517" s="5">
        <v>0</v>
      </c>
      <c r="O3517" s="5">
        <v>21.42</v>
      </c>
      <c r="P3517" s="5">
        <v>0</v>
      </c>
      <c r="Q3517" s="2">
        <f t="shared" si="325"/>
        <v>-21.42</v>
      </c>
      <c r="R3517" s="5">
        <f t="shared" si="326"/>
        <v>-21.42</v>
      </c>
      <c r="S3517" s="11">
        <f t="shared" si="327"/>
        <v>-1</v>
      </c>
      <c r="T3517" s="5">
        <v>2.35</v>
      </c>
      <c r="U3517" s="5">
        <v>0.71</v>
      </c>
      <c r="V3517" s="5">
        <v>0</v>
      </c>
      <c r="W3517" s="12">
        <f t="shared" si="328"/>
        <v>0</v>
      </c>
      <c r="X3517" s="2" t="str">
        <f t="shared" si="329"/>
        <v>PAUSE</v>
      </c>
      <c r="Y3517" s="22" t="str">
        <f t="shared" si="330"/>
        <v>Mid (301-500)</v>
      </c>
    </row>
    <row r="3518" spans="1:25">
      <c r="A3518" s="2" t="s">
        <v>11678</v>
      </c>
      <c r="B3518" s="2" t="s">
        <v>11679</v>
      </c>
      <c r="C3518" s="2" t="s">
        <v>11680</v>
      </c>
      <c r="D3518" s="2" t="s">
        <v>246</v>
      </c>
      <c r="E3518" s="2" t="s">
        <v>23</v>
      </c>
      <c r="F3518" s="5">
        <v>2500</v>
      </c>
      <c r="G3518" s="2" t="s">
        <v>11681</v>
      </c>
      <c r="H3518" s="2" t="s">
        <v>150</v>
      </c>
      <c r="I3518" s="2" t="s">
        <v>7418</v>
      </c>
      <c r="J3518" s="2" t="s">
        <v>382</v>
      </c>
      <c r="K3518" s="9">
        <v>800</v>
      </c>
      <c r="L3518" s="9">
        <v>1363</v>
      </c>
      <c r="M3518" s="5">
        <v>57</v>
      </c>
      <c r="N3518" s="5">
        <v>0</v>
      </c>
      <c r="O3518" s="5">
        <v>28.33</v>
      </c>
      <c r="P3518" s="5">
        <v>0</v>
      </c>
      <c r="Q3518" s="2">
        <f t="shared" si="325"/>
        <v>-28.33</v>
      </c>
      <c r="R3518" s="5">
        <f t="shared" si="326"/>
        <v>-28.33</v>
      </c>
      <c r="S3518" s="11">
        <f t="shared" si="327"/>
        <v>-1</v>
      </c>
      <c r="T3518" s="5">
        <v>4.18</v>
      </c>
      <c r="U3518" s="5">
        <v>0.5</v>
      </c>
      <c r="V3518" s="5">
        <v>0</v>
      </c>
      <c r="W3518" s="12">
        <f t="shared" si="328"/>
        <v>0</v>
      </c>
      <c r="X3518" s="2" t="str">
        <f t="shared" si="329"/>
        <v>PAUSE</v>
      </c>
      <c r="Y3518" s="22" t="str">
        <f t="shared" si="330"/>
        <v>Premium (751-1000)</v>
      </c>
    </row>
    <row r="3519" spans="1:25">
      <c r="A3519" s="2" t="s">
        <v>11682</v>
      </c>
      <c r="B3519" s="2" t="s">
        <v>11683</v>
      </c>
      <c r="C3519" s="2" t="s">
        <v>11684</v>
      </c>
      <c r="D3519" s="2" t="s">
        <v>3413</v>
      </c>
      <c r="E3519" s="2" t="s">
        <v>1203</v>
      </c>
      <c r="F3519" s="5">
        <v>2200</v>
      </c>
      <c r="G3519" s="2" t="s">
        <v>11685</v>
      </c>
      <c r="H3519" s="2" t="s">
        <v>65</v>
      </c>
      <c r="I3519" s="2" t="s">
        <v>7418</v>
      </c>
      <c r="J3519" s="2" t="s">
        <v>458</v>
      </c>
      <c r="K3519" s="9">
        <v>1000</v>
      </c>
      <c r="L3519" s="9">
        <v>2470</v>
      </c>
      <c r="M3519" s="5">
        <v>93</v>
      </c>
      <c r="N3519" s="5">
        <v>10</v>
      </c>
      <c r="O3519" s="5">
        <v>38.42</v>
      </c>
      <c r="P3519" s="5">
        <v>592.98</v>
      </c>
      <c r="Q3519" s="2">
        <f t="shared" si="325"/>
        <v>554.56000000000006</v>
      </c>
      <c r="R3519" s="5">
        <f t="shared" si="326"/>
        <v>554.56000000000006</v>
      </c>
      <c r="S3519" s="11">
        <f t="shared" si="327"/>
        <v>14.434148880791255</v>
      </c>
      <c r="T3519" s="5">
        <v>3.77</v>
      </c>
      <c r="U3519" s="5">
        <v>0.41</v>
      </c>
      <c r="V3519" s="5">
        <v>3.84</v>
      </c>
      <c r="W3519" s="12">
        <f t="shared" si="328"/>
        <v>0.10752688172043011</v>
      </c>
      <c r="X3519" s="2" t="str">
        <f t="shared" si="329"/>
        <v>SCALE</v>
      </c>
      <c r="Y3519" s="22" t="str">
        <f t="shared" si="330"/>
        <v>Premium (751-1000)</v>
      </c>
    </row>
    <row r="3520" spans="1:25">
      <c r="A3520" s="2" t="s">
        <v>11686</v>
      </c>
      <c r="B3520" s="2" t="s">
        <v>11687</v>
      </c>
      <c r="C3520" s="2" t="s">
        <v>235</v>
      </c>
      <c r="D3520" s="2" t="s">
        <v>11688</v>
      </c>
      <c r="E3520" s="2" t="s">
        <v>85</v>
      </c>
      <c r="F3520" s="5">
        <v>3000</v>
      </c>
      <c r="G3520" s="2" t="s">
        <v>1346</v>
      </c>
      <c r="H3520" s="2" t="s">
        <v>253</v>
      </c>
      <c r="I3520" s="2" t="s">
        <v>7418</v>
      </c>
      <c r="J3520" s="2" t="s">
        <v>699</v>
      </c>
      <c r="K3520" s="9">
        <v>800</v>
      </c>
      <c r="L3520" s="9">
        <v>2198</v>
      </c>
      <c r="M3520" s="5">
        <v>37</v>
      </c>
      <c r="N3520" s="5">
        <v>0</v>
      </c>
      <c r="O3520" s="5">
        <v>23.35</v>
      </c>
      <c r="P3520" s="5">
        <v>0</v>
      </c>
      <c r="Q3520" s="2">
        <f t="shared" si="325"/>
        <v>-23.35</v>
      </c>
      <c r="R3520" s="5">
        <f t="shared" si="326"/>
        <v>-23.35</v>
      </c>
      <c r="S3520" s="11">
        <f t="shared" si="327"/>
        <v>-1</v>
      </c>
      <c r="T3520" s="5">
        <v>1.68</v>
      </c>
      <c r="U3520" s="5">
        <v>0.63</v>
      </c>
      <c r="V3520" s="5">
        <v>0</v>
      </c>
      <c r="W3520" s="12">
        <f t="shared" si="328"/>
        <v>0</v>
      </c>
      <c r="X3520" s="2" t="str">
        <f t="shared" si="329"/>
        <v>PAUSE</v>
      </c>
      <c r="Y3520" s="22" t="str">
        <f t="shared" si="330"/>
        <v>Premium (751-1000)</v>
      </c>
    </row>
    <row r="3521" spans="1:25">
      <c r="A3521" s="2" t="s">
        <v>11689</v>
      </c>
      <c r="B3521" s="2" t="s">
        <v>11690</v>
      </c>
      <c r="C3521" s="2" t="s">
        <v>11691</v>
      </c>
      <c r="D3521" s="2" t="s">
        <v>2331</v>
      </c>
      <c r="E3521" s="2" t="s">
        <v>298</v>
      </c>
      <c r="F3521" s="5">
        <v>1666</v>
      </c>
      <c r="G3521" s="2" t="s">
        <v>11692</v>
      </c>
      <c r="H3521" s="2" t="s">
        <v>161</v>
      </c>
      <c r="I3521" s="2" t="s">
        <v>7418</v>
      </c>
      <c r="J3521" s="2" t="s">
        <v>127</v>
      </c>
      <c r="K3521" s="9">
        <v>600</v>
      </c>
      <c r="L3521" s="9">
        <v>1550</v>
      </c>
      <c r="M3521" s="5">
        <v>69</v>
      </c>
      <c r="N3521" s="5">
        <v>0</v>
      </c>
      <c r="O3521" s="5">
        <v>30.42</v>
      </c>
      <c r="P3521" s="5">
        <v>0</v>
      </c>
      <c r="Q3521" s="2">
        <f t="shared" si="325"/>
        <v>-30.42</v>
      </c>
      <c r="R3521" s="5">
        <f t="shared" si="326"/>
        <v>-30.42</v>
      </c>
      <c r="S3521" s="11">
        <f t="shared" si="327"/>
        <v>-1</v>
      </c>
      <c r="T3521" s="5">
        <v>4.45</v>
      </c>
      <c r="U3521" s="5">
        <v>0.44</v>
      </c>
      <c r="V3521" s="5">
        <v>0</v>
      </c>
      <c r="W3521" s="12">
        <f t="shared" si="328"/>
        <v>0</v>
      </c>
      <c r="X3521" s="2" t="str">
        <f t="shared" si="329"/>
        <v>PAUSE</v>
      </c>
      <c r="Y3521" s="22" t="str">
        <f t="shared" si="330"/>
        <v>High (501-750)</v>
      </c>
    </row>
    <row r="3522" spans="1:25">
      <c r="A3522" s="2" t="s">
        <v>11693</v>
      </c>
      <c r="B3522" s="2" t="s">
        <v>340</v>
      </c>
      <c r="C3522" s="2" t="s">
        <v>10761</v>
      </c>
      <c r="D3522" s="2" t="s">
        <v>11694</v>
      </c>
      <c r="E3522" s="2" t="s">
        <v>337</v>
      </c>
      <c r="F3522" s="5">
        <v>2167</v>
      </c>
      <c r="G3522" s="2" t="s">
        <v>11695</v>
      </c>
      <c r="H3522" s="2" t="s">
        <v>102</v>
      </c>
      <c r="I3522" s="2" t="s">
        <v>7418</v>
      </c>
      <c r="J3522" s="2" t="s">
        <v>120</v>
      </c>
      <c r="K3522" s="9">
        <v>700</v>
      </c>
      <c r="L3522" s="9">
        <v>1278</v>
      </c>
      <c r="M3522" s="5">
        <v>49</v>
      </c>
      <c r="N3522" s="5">
        <v>4</v>
      </c>
      <c r="O3522" s="5">
        <v>35.159999999999997</v>
      </c>
      <c r="P3522" s="5">
        <v>212.69</v>
      </c>
      <c r="Q3522" s="2">
        <f t="shared" si="325"/>
        <v>177.53</v>
      </c>
      <c r="R3522" s="5">
        <f t="shared" si="326"/>
        <v>177.53</v>
      </c>
      <c r="S3522" s="11">
        <f t="shared" si="327"/>
        <v>5.0492036405005694</v>
      </c>
      <c r="T3522" s="5">
        <v>3.83</v>
      </c>
      <c r="U3522" s="5">
        <v>0.72</v>
      </c>
      <c r="V3522" s="5">
        <v>8.7899999999999991</v>
      </c>
      <c r="W3522" s="12">
        <f t="shared" si="328"/>
        <v>8.1632653061224483E-2</v>
      </c>
      <c r="X3522" s="2" t="str">
        <f t="shared" si="329"/>
        <v>SCALE</v>
      </c>
      <c r="Y3522" s="22" t="str">
        <f t="shared" si="330"/>
        <v>High (501-750)</v>
      </c>
    </row>
    <row r="3523" spans="1:25">
      <c r="A3523" s="2" t="s">
        <v>11696</v>
      </c>
      <c r="B3523" s="2" t="s">
        <v>696</v>
      </c>
      <c r="C3523" s="2" t="s">
        <v>11697</v>
      </c>
      <c r="D3523" s="2" t="s">
        <v>11698</v>
      </c>
      <c r="E3523" s="2" t="s">
        <v>132</v>
      </c>
      <c r="F3523" s="5">
        <v>1250</v>
      </c>
      <c r="G3523" s="2" t="s">
        <v>1855</v>
      </c>
      <c r="H3523" s="2" t="s">
        <v>312</v>
      </c>
      <c r="I3523" s="2" t="s">
        <v>7418</v>
      </c>
      <c r="J3523" s="2" t="s">
        <v>382</v>
      </c>
      <c r="K3523" s="9">
        <v>800</v>
      </c>
      <c r="L3523" s="9">
        <v>822</v>
      </c>
      <c r="M3523" s="5">
        <v>27</v>
      </c>
      <c r="N3523" s="5">
        <v>2</v>
      </c>
      <c r="O3523" s="5">
        <v>20.94</v>
      </c>
      <c r="P3523" s="5">
        <v>130.06</v>
      </c>
      <c r="Q3523" s="2">
        <f t="shared" si="325"/>
        <v>109.12</v>
      </c>
      <c r="R3523" s="5">
        <f t="shared" si="326"/>
        <v>109.12</v>
      </c>
      <c r="S3523" s="11">
        <f t="shared" si="327"/>
        <v>5.2110792741165231</v>
      </c>
      <c r="T3523" s="5">
        <v>3.28</v>
      </c>
      <c r="U3523" s="5">
        <v>0.78</v>
      </c>
      <c r="V3523" s="5">
        <v>10.47</v>
      </c>
      <c r="W3523" s="12">
        <f t="shared" si="328"/>
        <v>7.407407407407407E-2</v>
      </c>
      <c r="X3523" s="2" t="str">
        <f t="shared" si="329"/>
        <v>SCALE</v>
      </c>
      <c r="Y3523" s="22" t="str">
        <f t="shared" si="330"/>
        <v>Premium (751-1000)</v>
      </c>
    </row>
    <row r="3524" spans="1:25">
      <c r="A3524" s="2" t="s">
        <v>11699</v>
      </c>
      <c r="B3524" s="2" t="s">
        <v>11700</v>
      </c>
      <c r="C3524" s="2" t="s">
        <v>11701</v>
      </c>
      <c r="D3524" s="2" t="s">
        <v>7787</v>
      </c>
      <c r="E3524" s="2" t="s">
        <v>56</v>
      </c>
      <c r="F3524" s="5">
        <v>3200</v>
      </c>
      <c r="G3524" s="2" t="s">
        <v>11702</v>
      </c>
      <c r="H3524" s="2" t="s">
        <v>94</v>
      </c>
      <c r="I3524" s="2" t="s">
        <v>7418</v>
      </c>
      <c r="J3524" s="2" t="s">
        <v>232</v>
      </c>
      <c r="K3524" s="9">
        <v>200</v>
      </c>
      <c r="L3524" s="9">
        <v>2440</v>
      </c>
      <c r="M3524" s="5">
        <v>79</v>
      </c>
      <c r="N3524" s="5">
        <v>2</v>
      </c>
      <c r="O3524" s="5">
        <v>55.23</v>
      </c>
      <c r="P3524" s="5">
        <v>125.79</v>
      </c>
      <c r="Q3524" s="2">
        <f t="shared" si="325"/>
        <v>70.56</v>
      </c>
      <c r="R3524" s="5">
        <f t="shared" si="326"/>
        <v>70.56</v>
      </c>
      <c r="S3524" s="11">
        <f t="shared" si="327"/>
        <v>1.2775665399239544</v>
      </c>
      <c r="T3524" s="5">
        <v>3.24</v>
      </c>
      <c r="U3524" s="5">
        <v>0.7</v>
      </c>
      <c r="V3524" s="5">
        <v>27.62</v>
      </c>
      <c r="W3524" s="12">
        <f t="shared" si="328"/>
        <v>2.5316455696202531E-2</v>
      </c>
      <c r="X3524" s="2" t="str">
        <f t="shared" si="329"/>
        <v>SCALE</v>
      </c>
      <c r="Y3524" s="22" t="str">
        <f t="shared" si="330"/>
        <v>Low (100-300)</v>
      </c>
    </row>
    <row r="3525" spans="1:25">
      <c r="A3525" s="2" t="s">
        <v>11703</v>
      </c>
      <c r="B3525" s="2" t="s">
        <v>6384</v>
      </c>
      <c r="C3525" s="2" t="s">
        <v>11704</v>
      </c>
      <c r="D3525" s="2" t="s">
        <v>8056</v>
      </c>
      <c r="E3525" s="2" t="s">
        <v>492</v>
      </c>
      <c r="F3525" s="5">
        <v>4500</v>
      </c>
      <c r="G3525" s="2" t="s">
        <v>11705</v>
      </c>
      <c r="H3525" s="2" t="s">
        <v>253</v>
      </c>
      <c r="I3525" s="2" t="s">
        <v>7418</v>
      </c>
      <c r="J3525" s="2" t="s">
        <v>361</v>
      </c>
      <c r="K3525" s="9">
        <v>700</v>
      </c>
      <c r="L3525" s="9">
        <v>2326</v>
      </c>
      <c r="M3525" s="5">
        <v>59</v>
      </c>
      <c r="N3525" s="5">
        <v>1</v>
      </c>
      <c r="O3525" s="5">
        <v>43.83</v>
      </c>
      <c r="P3525" s="5">
        <v>51.4</v>
      </c>
      <c r="Q3525" s="2">
        <f t="shared" si="325"/>
        <v>7.57</v>
      </c>
      <c r="R3525" s="5">
        <f t="shared" si="326"/>
        <v>7.57</v>
      </c>
      <c r="S3525" s="11">
        <f t="shared" si="327"/>
        <v>0.17271275382158341</v>
      </c>
      <c r="T3525" s="5">
        <v>2.54</v>
      </c>
      <c r="U3525" s="5">
        <v>0.74</v>
      </c>
      <c r="V3525" s="5">
        <v>43.83</v>
      </c>
      <c r="W3525" s="12">
        <f t="shared" si="328"/>
        <v>1.6949152542372881E-2</v>
      </c>
      <c r="X3525" s="2" t="str">
        <f t="shared" si="329"/>
        <v>SCALE</v>
      </c>
      <c r="Y3525" s="22" t="str">
        <f t="shared" si="330"/>
        <v>High (501-750)</v>
      </c>
    </row>
    <row r="3526" spans="1:25">
      <c r="A3526" s="2" t="s">
        <v>11706</v>
      </c>
      <c r="B3526" s="2" t="s">
        <v>5573</v>
      </c>
      <c r="C3526" s="2" t="s">
        <v>11707</v>
      </c>
      <c r="D3526" s="2" t="s">
        <v>2138</v>
      </c>
      <c r="E3526" s="2" t="s">
        <v>625</v>
      </c>
      <c r="F3526" s="5">
        <v>2349</v>
      </c>
      <c r="G3526" s="2" t="s">
        <v>11708</v>
      </c>
      <c r="H3526" s="2" t="s">
        <v>344</v>
      </c>
      <c r="I3526" s="2" t="s">
        <v>7418</v>
      </c>
      <c r="J3526" s="2" t="s">
        <v>120</v>
      </c>
      <c r="K3526" s="9">
        <v>400</v>
      </c>
      <c r="L3526" s="9">
        <v>1076</v>
      </c>
      <c r="M3526" s="5">
        <v>21</v>
      </c>
      <c r="N3526" s="5">
        <v>1</v>
      </c>
      <c r="O3526" s="5">
        <v>11.03</v>
      </c>
      <c r="P3526" s="5">
        <v>45.47</v>
      </c>
      <c r="Q3526" s="2">
        <f t="shared" si="325"/>
        <v>34.44</v>
      </c>
      <c r="R3526" s="5">
        <f t="shared" si="326"/>
        <v>34.44</v>
      </c>
      <c r="S3526" s="11">
        <f t="shared" si="327"/>
        <v>3.1223934723481412</v>
      </c>
      <c r="T3526" s="5">
        <v>1.95</v>
      </c>
      <c r="U3526" s="5">
        <v>0.53</v>
      </c>
      <c r="V3526" s="5">
        <v>11.03</v>
      </c>
      <c r="W3526" s="12">
        <f t="shared" si="328"/>
        <v>4.7619047619047616E-2</v>
      </c>
      <c r="X3526" s="2" t="str">
        <f t="shared" si="329"/>
        <v>SCALE</v>
      </c>
      <c r="Y3526" s="22" t="str">
        <f t="shared" si="330"/>
        <v>Mid (301-500)</v>
      </c>
    </row>
    <row r="3527" spans="1:25">
      <c r="A3527" s="2" t="s">
        <v>11709</v>
      </c>
      <c r="B3527" s="2" t="s">
        <v>847</v>
      </c>
      <c r="C3527" s="2" t="s">
        <v>3802</v>
      </c>
      <c r="D3527" s="2" t="s">
        <v>497</v>
      </c>
      <c r="E3527" s="2" t="s">
        <v>276</v>
      </c>
      <c r="F3527" s="5">
        <v>1250</v>
      </c>
      <c r="G3527" s="2" t="s">
        <v>825</v>
      </c>
      <c r="H3527" s="2" t="s">
        <v>94</v>
      </c>
      <c r="I3527" s="2" t="s">
        <v>7418</v>
      </c>
      <c r="J3527" s="2" t="s">
        <v>382</v>
      </c>
      <c r="K3527" s="9">
        <v>1000</v>
      </c>
      <c r="L3527" s="9">
        <v>1085</v>
      </c>
      <c r="M3527" s="5">
        <v>48</v>
      </c>
      <c r="N3527" s="5">
        <v>0</v>
      </c>
      <c r="O3527" s="5">
        <v>28.42</v>
      </c>
      <c r="P3527" s="5">
        <v>0</v>
      </c>
      <c r="Q3527" s="2">
        <f t="shared" si="325"/>
        <v>-28.42</v>
      </c>
      <c r="R3527" s="5">
        <f t="shared" si="326"/>
        <v>-28.42</v>
      </c>
      <c r="S3527" s="11">
        <f t="shared" si="327"/>
        <v>-1</v>
      </c>
      <c r="T3527" s="5">
        <v>4.42</v>
      </c>
      <c r="U3527" s="5">
        <v>0.59</v>
      </c>
      <c r="V3527" s="5">
        <v>0</v>
      </c>
      <c r="W3527" s="12">
        <f t="shared" si="328"/>
        <v>0</v>
      </c>
      <c r="X3527" s="2" t="str">
        <f t="shared" si="329"/>
        <v>PAUSE</v>
      </c>
      <c r="Y3527" s="22" t="str">
        <f t="shared" si="330"/>
        <v>Premium (751-1000)</v>
      </c>
    </row>
    <row r="3528" spans="1:25">
      <c r="A3528" s="2" t="s">
        <v>11710</v>
      </c>
      <c r="B3528" s="2" t="s">
        <v>475</v>
      </c>
      <c r="C3528" s="2" t="s">
        <v>11711</v>
      </c>
      <c r="D3528" s="2" t="s">
        <v>5747</v>
      </c>
      <c r="E3528" s="2" t="s">
        <v>625</v>
      </c>
      <c r="F3528" s="5">
        <v>2000</v>
      </c>
      <c r="G3528" s="2" t="s">
        <v>11712</v>
      </c>
      <c r="H3528" s="2" t="s">
        <v>312</v>
      </c>
      <c r="I3528" s="2" t="s">
        <v>7418</v>
      </c>
      <c r="J3528" s="2" t="s">
        <v>127</v>
      </c>
      <c r="K3528" s="9">
        <v>100</v>
      </c>
      <c r="L3528" s="9">
        <v>2223</v>
      </c>
      <c r="M3528" s="5">
        <v>62</v>
      </c>
      <c r="N3528" s="5">
        <v>6</v>
      </c>
      <c r="O3528" s="5">
        <v>30.67</v>
      </c>
      <c r="P3528" s="5">
        <v>310.60000000000002</v>
      </c>
      <c r="Q3528" s="2">
        <f t="shared" si="325"/>
        <v>279.93</v>
      </c>
      <c r="R3528" s="5">
        <f t="shared" si="326"/>
        <v>279.93</v>
      </c>
      <c r="S3528" s="11">
        <f t="shared" si="327"/>
        <v>9.1271600912944244</v>
      </c>
      <c r="T3528" s="5">
        <v>2.79</v>
      </c>
      <c r="U3528" s="5">
        <v>0.49</v>
      </c>
      <c r="V3528" s="5">
        <v>5.1100000000000003</v>
      </c>
      <c r="W3528" s="12">
        <f t="shared" si="328"/>
        <v>9.6774193548387094E-2</v>
      </c>
      <c r="X3528" s="2" t="str">
        <f t="shared" si="329"/>
        <v>SCALE</v>
      </c>
      <c r="Y3528" s="22" t="str">
        <f t="shared" si="330"/>
        <v>Low (100-300)</v>
      </c>
    </row>
    <row r="3529" spans="1:25">
      <c r="A3529" s="2" t="s">
        <v>11713</v>
      </c>
      <c r="B3529" s="2" t="s">
        <v>1033</v>
      </c>
      <c r="C3529" s="2" t="s">
        <v>11714</v>
      </c>
      <c r="D3529" s="2" t="s">
        <v>1960</v>
      </c>
      <c r="E3529" s="2" t="s">
        <v>132</v>
      </c>
      <c r="F3529" s="5">
        <v>2700</v>
      </c>
      <c r="G3529" s="2" t="s">
        <v>11715</v>
      </c>
      <c r="H3529" s="2" t="s">
        <v>58</v>
      </c>
      <c r="I3529" s="2" t="s">
        <v>7418</v>
      </c>
      <c r="J3529" s="2" t="s">
        <v>120</v>
      </c>
      <c r="K3529" s="9">
        <v>700</v>
      </c>
      <c r="L3529" s="9">
        <v>1370</v>
      </c>
      <c r="M3529" s="5">
        <v>27</v>
      </c>
      <c r="N3529" s="5">
        <v>1</v>
      </c>
      <c r="O3529" s="5">
        <v>14.65</v>
      </c>
      <c r="P3529" s="5">
        <v>41.04</v>
      </c>
      <c r="Q3529" s="2">
        <f t="shared" si="325"/>
        <v>26.39</v>
      </c>
      <c r="R3529" s="5">
        <f t="shared" si="326"/>
        <v>26.39</v>
      </c>
      <c r="S3529" s="11">
        <f t="shared" si="327"/>
        <v>1.8013651877133106</v>
      </c>
      <c r="T3529" s="5">
        <v>1.97</v>
      </c>
      <c r="U3529" s="5">
        <v>0.54</v>
      </c>
      <c r="V3529" s="5">
        <v>14.65</v>
      </c>
      <c r="W3529" s="12">
        <f t="shared" si="328"/>
        <v>3.7037037037037035E-2</v>
      </c>
      <c r="X3529" s="2" t="str">
        <f t="shared" si="329"/>
        <v>SCALE</v>
      </c>
      <c r="Y3529" s="22" t="str">
        <f t="shared" si="330"/>
        <v>High (501-750)</v>
      </c>
    </row>
    <row r="3530" spans="1:25">
      <c r="A3530" s="2" t="s">
        <v>11716</v>
      </c>
      <c r="B3530" s="2" t="s">
        <v>4717</v>
      </c>
      <c r="C3530" s="2" t="s">
        <v>7443</v>
      </c>
      <c r="D3530" s="2" t="s">
        <v>2626</v>
      </c>
      <c r="E3530" s="2" t="s">
        <v>373</v>
      </c>
      <c r="F3530" s="5">
        <v>3900</v>
      </c>
      <c r="G3530" s="2" t="s">
        <v>11717</v>
      </c>
      <c r="H3530" s="2" t="s">
        <v>167</v>
      </c>
      <c r="I3530" s="2" t="s">
        <v>7418</v>
      </c>
      <c r="J3530" s="2" t="s">
        <v>95</v>
      </c>
      <c r="K3530" s="9">
        <v>500</v>
      </c>
      <c r="L3530" s="9">
        <v>1750</v>
      </c>
      <c r="M3530" s="5">
        <v>32</v>
      </c>
      <c r="N3530" s="5">
        <v>0</v>
      </c>
      <c r="O3530" s="5">
        <v>13.41</v>
      </c>
      <c r="P3530" s="5">
        <v>0</v>
      </c>
      <c r="Q3530" s="2">
        <f t="shared" si="325"/>
        <v>-13.41</v>
      </c>
      <c r="R3530" s="5">
        <f t="shared" si="326"/>
        <v>-13.41</v>
      </c>
      <c r="S3530" s="11">
        <f t="shared" si="327"/>
        <v>-1</v>
      </c>
      <c r="T3530" s="5">
        <v>1.83</v>
      </c>
      <c r="U3530" s="5">
        <v>0.42</v>
      </c>
      <c r="V3530" s="5">
        <v>0</v>
      </c>
      <c r="W3530" s="12">
        <f t="shared" si="328"/>
        <v>0</v>
      </c>
      <c r="X3530" s="2" t="str">
        <f t="shared" si="329"/>
        <v>PAUSE</v>
      </c>
      <c r="Y3530" s="22" t="str">
        <f t="shared" si="330"/>
        <v>Mid (301-500)</v>
      </c>
    </row>
    <row r="3531" spans="1:25">
      <c r="A3531" s="2" t="s">
        <v>11718</v>
      </c>
      <c r="B3531" s="2" t="s">
        <v>9013</v>
      </c>
      <c r="C3531" s="2" t="s">
        <v>11719</v>
      </c>
      <c r="D3531" s="2" t="s">
        <v>251</v>
      </c>
      <c r="E3531" s="2" t="s">
        <v>23</v>
      </c>
      <c r="F3531" s="5">
        <v>1116</v>
      </c>
      <c r="G3531" s="2" t="s">
        <v>11720</v>
      </c>
      <c r="H3531" s="2" t="s">
        <v>167</v>
      </c>
      <c r="I3531" s="2" t="s">
        <v>7418</v>
      </c>
      <c r="J3531" s="2" t="s">
        <v>293</v>
      </c>
      <c r="K3531" s="9">
        <v>1000</v>
      </c>
      <c r="L3531" s="9">
        <v>1547</v>
      </c>
      <c r="M3531" s="5">
        <v>60</v>
      </c>
      <c r="N3531" s="5">
        <v>6</v>
      </c>
      <c r="O3531" s="5">
        <v>34.97</v>
      </c>
      <c r="P3531" s="5">
        <v>265.97000000000003</v>
      </c>
      <c r="Q3531" s="2">
        <f t="shared" ref="Q3531:Q3594" si="331">IFERROR(P3531-O3531, 0)</f>
        <v>231.00000000000003</v>
      </c>
      <c r="R3531" s="5">
        <f t="shared" ref="R3531:R3594" si="332">P3531-O3531</f>
        <v>231.00000000000003</v>
      </c>
      <c r="S3531" s="11">
        <f t="shared" ref="S3531:S3594" si="333">R3531/O3531</f>
        <v>6.6056619959965692</v>
      </c>
      <c r="T3531" s="5">
        <v>3.88</v>
      </c>
      <c r="U3531" s="5">
        <v>0.57999999999999996</v>
      </c>
      <c r="V3531" s="5">
        <v>5.83</v>
      </c>
      <c r="W3531" s="12">
        <f t="shared" ref="W3531:W3594" si="334">N3531/M3531</f>
        <v>0.1</v>
      </c>
      <c r="X3531" s="2" t="str">
        <f t="shared" ref="X3531:X3594" si="335">IF(P3531&gt;=4, "SCALE",
  IF(P3531&gt;=2, "MONITOR",
    IF(P3531&gt;=1, "OPTIMISE",
      "PAUSE")))</f>
        <v>SCALE</v>
      </c>
      <c r="Y3531" s="22" t="str">
        <f t="shared" ref="Y3531:Y3594" si="336">IF(K3531&lt;=300,"Low (100-300)",
 IF(K3531&lt;=500,"Mid (301-500)",
  IF(K3531&lt;=750,"High (501-750)",
   "Premium (751-1000)")))</f>
        <v>Premium (751-1000)</v>
      </c>
    </row>
    <row r="3532" spans="1:25">
      <c r="A3532" s="2" t="s">
        <v>11721</v>
      </c>
      <c r="B3532" s="2" t="s">
        <v>11722</v>
      </c>
      <c r="C3532" s="2" t="s">
        <v>524</v>
      </c>
      <c r="D3532" s="2" t="s">
        <v>5505</v>
      </c>
      <c r="E3532" s="2" t="s">
        <v>78</v>
      </c>
      <c r="F3532" s="5">
        <v>1375</v>
      </c>
      <c r="G3532" s="2" t="s">
        <v>11723</v>
      </c>
      <c r="H3532" s="2" t="s">
        <v>344</v>
      </c>
      <c r="I3532" s="2" t="s">
        <v>7418</v>
      </c>
      <c r="J3532" s="2" t="s">
        <v>313</v>
      </c>
      <c r="K3532" s="9">
        <v>600</v>
      </c>
      <c r="L3532" s="9">
        <v>1067</v>
      </c>
      <c r="M3532" s="5">
        <v>35</v>
      </c>
      <c r="N3532" s="5">
        <v>0</v>
      </c>
      <c r="O3532" s="5">
        <v>29.35</v>
      </c>
      <c r="P3532" s="5">
        <v>0</v>
      </c>
      <c r="Q3532" s="2">
        <f t="shared" si="331"/>
        <v>-29.35</v>
      </c>
      <c r="R3532" s="5">
        <f t="shared" si="332"/>
        <v>-29.35</v>
      </c>
      <c r="S3532" s="11">
        <f t="shared" si="333"/>
        <v>-1</v>
      </c>
      <c r="T3532" s="5">
        <v>3.28</v>
      </c>
      <c r="U3532" s="5">
        <v>0.84</v>
      </c>
      <c r="V3532" s="5">
        <v>0</v>
      </c>
      <c r="W3532" s="12">
        <f t="shared" si="334"/>
        <v>0</v>
      </c>
      <c r="X3532" s="2" t="str">
        <f t="shared" si="335"/>
        <v>PAUSE</v>
      </c>
      <c r="Y3532" s="22" t="str">
        <f t="shared" si="336"/>
        <v>High (501-750)</v>
      </c>
    </row>
    <row r="3533" spans="1:25">
      <c r="A3533" s="2" t="s">
        <v>11724</v>
      </c>
      <c r="B3533" s="2" t="s">
        <v>3836</v>
      </c>
      <c r="C3533" s="2" t="s">
        <v>11725</v>
      </c>
      <c r="D3533" s="2" t="s">
        <v>204</v>
      </c>
      <c r="E3533" s="2" t="s">
        <v>56</v>
      </c>
      <c r="F3533" s="5">
        <v>3000</v>
      </c>
      <c r="G3533" s="2" t="s">
        <v>11726</v>
      </c>
      <c r="H3533" s="2" t="s">
        <v>58</v>
      </c>
      <c r="I3533" s="2" t="s">
        <v>7418</v>
      </c>
      <c r="J3533" s="2" t="s">
        <v>356</v>
      </c>
      <c r="K3533" s="9">
        <v>100</v>
      </c>
      <c r="L3533" s="9">
        <v>1113</v>
      </c>
      <c r="M3533" s="5">
        <v>25</v>
      </c>
      <c r="N3533" s="5">
        <v>0</v>
      </c>
      <c r="O3533" s="5">
        <v>19.16</v>
      </c>
      <c r="P3533" s="5">
        <v>0</v>
      </c>
      <c r="Q3533" s="2">
        <f t="shared" si="331"/>
        <v>-19.16</v>
      </c>
      <c r="R3533" s="5">
        <f t="shared" si="332"/>
        <v>-19.16</v>
      </c>
      <c r="S3533" s="11">
        <f t="shared" si="333"/>
        <v>-1</v>
      </c>
      <c r="T3533" s="5">
        <v>2.25</v>
      </c>
      <c r="U3533" s="5">
        <v>0.77</v>
      </c>
      <c r="V3533" s="5">
        <v>0</v>
      </c>
      <c r="W3533" s="12">
        <f t="shared" si="334"/>
        <v>0</v>
      </c>
      <c r="X3533" s="2" t="str">
        <f t="shared" si="335"/>
        <v>PAUSE</v>
      </c>
      <c r="Y3533" s="22" t="str">
        <f t="shared" si="336"/>
        <v>Low (100-300)</v>
      </c>
    </row>
    <row r="3534" spans="1:25">
      <c r="A3534" s="2" t="s">
        <v>11727</v>
      </c>
      <c r="B3534" s="2" t="s">
        <v>185</v>
      </c>
      <c r="C3534" s="2" t="s">
        <v>269</v>
      </c>
      <c r="D3534" s="2" t="s">
        <v>4211</v>
      </c>
      <c r="E3534" s="2" t="s">
        <v>56</v>
      </c>
      <c r="F3534" s="5">
        <v>2934</v>
      </c>
      <c r="G3534" s="2" t="s">
        <v>11728</v>
      </c>
      <c r="H3534" s="2" t="s">
        <v>50</v>
      </c>
      <c r="I3534" s="2" t="s">
        <v>7418</v>
      </c>
      <c r="J3534" s="2" t="s">
        <v>356</v>
      </c>
      <c r="K3534" s="9">
        <v>600</v>
      </c>
      <c r="L3534" s="9">
        <v>1202</v>
      </c>
      <c r="M3534" s="5">
        <v>45</v>
      </c>
      <c r="N3534" s="5">
        <v>0</v>
      </c>
      <c r="O3534" s="5">
        <v>30.54</v>
      </c>
      <c r="P3534" s="5">
        <v>0</v>
      </c>
      <c r="Q3534" s="2">
        <f t="shared" si="331"/>
        <v>-30.54</v>
      </c>
      <c r="R3534" s="5">
        <f t="shared" si="332"/>
        <v>-30.54</v>
      </c>
      <c r="S3534" s="11">
        <f t="shared" si="333"/>
        <v>-1</v>
      </c>
      <c r="T3534" s="5">
        <v>3.74</v>
      </c>
      <c r="U3534" s="5">
        <v>0.68</v>
      </c>
      <c r="V3534" s="5">
        <v>0</v>
      </c>
      <c r="W3534" s="12">
        <f t="shared" si="334"/>
        <v>0</v>
      </c>
      <c r="X3534" s="2" t="str">
        <f t="shared" si="335"/>
        <v>PAUSE</v>
      </c>
      <c r="Y3534" s="22" t="str">
        <f t="shared" si="336"/>
        <v>High (501-750)</v>
      </c>
    </row>
    <row r="3535" spans="1:25">
      <c r="A3535" s="2" t="s">
        <v>11729</v>
      </c>
      <c r="B3535" s="2" t="s">
        <v>3249</v>
      </c>
      <c r="C3535" s="2" t="s">
        <v>1635</v>
      </c>
      <c r="D3535" s="2" t="s">
        <v>844</v>
      </c>
      <c r="E3535" s="2" t="s">
        <v>237</v>
      </c>
      <c r="F3535" s="5">
        <v>2000</v>
      </c>
      <c r="G3535" s="2" t="s">
        <v>11730</v>
      </c>
      <c r="H3535" s="2" t="s">
        <v>87</v>
      </c>
      <c r="I3535" s="2" t="s">
        <v>7418</v>
      </c>
      <c r="J3535" s="2" t="s">
        <v>232</v>
      </c>
      <c r="K3535" s="9">
        <v>500</v>
      </c>
      <c r="L3535" s="9">
        <v>869</v>
      </c>
      <c r="M3535" s="5">
        <v>31</v>
      </c>
      <c r="N3535" s="5">
        <v>1</v>
      </c>
      <c r="O3535" s="5">
        <v>19.100000000000001</v>
      </c>
      <c r="P3535" s="5">
        <v>55</v>
      </c>
      <c r="Q3535" s="2">
        <f t="shared" si="331"/>
        <v>35.9</v>
      </c>
      <c r="R3535" s="5">
        <f t="shared" si="332"/>
        <v>35.9</v>
      </c>
      <c r="S3535" s="11">
        <f t="shared" si="333"/>
        <v>1.8795811518324606</v>
      </c>
      <c r="T3535" s="5">
        <v>3.57</v>
      </c>
      <c r="U3535" s="5">
        <v>0.62</v>
      </c>
      <c r="V3535" s="5">
        <v>19.100000000000001</v>
      </c>
      <c r="W3535" s="12">
        <f t="shared" si="334"/>
        <v>3.2258064516129031E-2</v>
      </c>
      <c r="X3535" s="2" t="str">
        <f t="shared" si="335"/>
        <v>SCALE</v>
      </c>
      <c r="Y3535" s="22" t="str">
        <f t="shared" si="336"/>
        <v>Mid (301-500)</v>
      </c>
    </row>
    <row r="3536" spans="1:25">
      <c r="A3536" s="2" t="s">
        <v>11731</v>
      </c>
      <c r="B3536" s="2" t="s">
        <v>1150</v>
      </c>
      <c r="C3536" s="2" t="s">
        <v>11732</v>
      </c>
      <c r="D3536" s="2" t="s">
        <v>175</v>
      </c>
      <c r="E3536" s="2" t="s">
        <v>40</v>
      </c>
      <c r="F3536" s="5">
        <v>3692</v>
      </c>
      <c r="G3536" s="2" t="s">
        <v>11733</v>
      </c>
      <c r="H3536" s="2" t="s">
        <v>87</v>
      </c>
      <c r="I3536" s="2" t="s">
        <v>7418</v>
      </c>
      <c r="J3536" s="2" t="s">
        <v>300</v>
      </c>
      <c r="K3536" s="9">
        <v>100</v>
      </c>
      <c r="L3536" s="9">
        <v>1014</v>
      </c>
      <c r="M3536" s="5">
        <v>28</v>
      </c>
      <c r="N3536" s="5">
        <v>2</v>
      </c>
      <c r="O3536" s="5">
        <v>13.53</v>
      </c>
      <c r="P3536" s="5">
        <v>115.01</v>
      </c>
      <c r="Q3536" s="2">
        <f t="shared" si="331"/>
        <v>101.48</v>
      </c>
      <c r="R3536" s="5">
        <f t="shared" si="332"/>
        <v>101.48</v>
      </c>
      <c r="S3536" s="11">
        <f t="shared" si="333"/>
        <v>7.5003695491500375</v>
      </c>
      <c r="T3536" s="5">
        <v>2.76</v>
      </c>
      <c r="U3536" s="5">
        <v>0.48</v>
      </c>
      <c r="V3536" s="5">
        <v>6.76</v>
      </c>
      <c r="W3536" s="12">
        <f t="shared" si="334"/>
        <v>7.1428571428571425E-2</v>
      </c>
      <c r="X3536" s="2" t="str">
        <f t="shared" si="335"/>
        <v>SCALE</v>
      </c>
      <c r="Y3536" s="22" t="str">
        <f t="shared" si="336"/>
        <v>Low (100-300)</v>
      </c>
    </row>
    <row r="3537" spans="1:25">
      <c r="A3537" s="2" t="s">
        <v>11734</v>
      </c>
      <c r="B3537" s="2" t="s">
        <v>799</v>
      </c>
      <c r="C3537" s="2" t="s">
        <v>11735</v>
      </c>
      <c r="D3537" s="2" t="s">
        <v>11736</v>
      </c>
      <c r="E3537" s="2" t="s">
        <v>112</v>
      </c>
      <c r="F3537" s="5">
        <v>2750</v>
      </c>
      <c r="G3537" s="2" t="s">
        <v>11737</v>
      </c>
      <c r="H3537" s="2" t="s">
        <v>167</v>
      </c>
      <c r="I3537" s="2" t="s">
        <v>7418</v>
      </c>
      <c r="J3537" s="2" t="s">
        <v>177</v>
      </c>
      <c r="K3537" s="9">
        <v>200</v>
      </c>
      <c r="L3537" s="9">
        <v>855</v>
      </c>
      <c r="M3537" s="5">
        <v>27</v>
      </c>
      <c r="N3537" s="5">
        <v>0</v>
      </c>
      <c r="O3537" s="5">
        <v>13.49</v>
      </c>
      <c r="P3537" s="5">
        <v>0</v>
      </c>
      <c r="Q3537" s="2">
        <f t="shared" si="331"/>
        <v>-13.49</v>
      </c>
      <c r="R3537" s="5">
        <f t="shared" si="332"/>
        <v>-13.49</v>
      </c>
      <c r="S3537" s="11">
        <f t="shared" si="333"/>
        <v>-1</v>
      </c>
      <c r="T3537" s="5">
        <v>3.16</v>
      </c>
      <c r="U3537" s="5">
        <v>0.5</v>
      </c>
      <c r="V3537" s="5">
        <v>0</v>
      </c>
      <c r="W3537" s="12">
        <f t="shared" si="334"/>
        <v>0</v>
      </c>
      <c r="X3537" s="2" t="str">
        <f t="shared" si="335"/>
        <v>PAUSE</v>
      </c>
      <c r="Y3537" s="22" t="str">
        <f t="shared" si="336"/>
        <v>Low (100-300)</v>
      </c>
    </row>
    <row r="3538" spans="1:25">
      <c r="A3538" s="2" t="s">
        <v>11738</v>
      </c>
      <c r="B3538" s="2" t="s">
        <v>2996</v>
      </c>
      <c r="C3538" s="2" t="s">
        <v>7388</v>
      </c>
      <c r="D3538" s="2" t="s">
        <v>1460</v>
      </c>
      <c r="E3538" s="2" t="s">
        <v>23</v>
      </c>
      <c r="F3538" s="5">
        <v>3000</v>
      </c>
      <c r="G3538" s="2" t="s">
        <v>11739</v>
      </c>
      <c r="H3538" s="2" t="s">
        <v>42</v>
      </c>
      <c r="I3538" s="2" t="s">
        <v>7418</v>
      </c>
      <c r="J3538" s="2" t="s">
        <v>162</v>
      </c>
      <c r="K3538" s="9">
        <v>400</v>
      </c>
      <c r="L3538" s="9">
        <v>2317</v>
      </c>
      <c r="M3538" s="5">
        <v>87</v>
      </c>
      <c r="N3538" s="5">
        <v>7</v>
      </c>
      <c r="O3538" s="5">
        <v>40.18</v>
      </c>
      <c r="P3538" s="5">
        <v>362.66</v>
      </c>
      <c r="Q3538" s="2">
        <f t="shared" si="331"/>
        <v>322.48</v>
      </c>
      <c r="R3538" s="5">
        <f t="shared" si="332"/>
        <v>322.48</v>
      </c>
      <c r="S3538" s="11">
        <f t="shared" si="333"/>
        <v>8.0258835241413635</v>
      </c>
      <c r="T3538" s="5">
        <v>3.75</v>
      </c>
      <c r="U3538" s="5">
        <v>0.46</v>
      </c>
      <c r="V3538" s="5">
        <v>5.74</v>
      </c>
      <c r="W3538" s="12">
        <f t="shared" si="334"/>
        <v>8.0459770114942528E-2</v>
      </c>
      <c r="X3538" s="2" t="str">
        <f t="shared" si="335"/>
        <v>SCALE</v>
      </c>
      <c r="Y3538" s="22" t="str">
        <f t="shared" si="336"/>
        <v>Mid (301-500)</v>
      </c>
    </row>
    <row r="3539" spans="1:25">
      <c r="A3539" s="2" t="s">
        <v>11740</v>
      </c>
      <c r="B3539" s="2" t="s">
        <v>5989</v>
      </c>
      <c r="C3539" s="2" t="s">
        <v>11741</v>
      </c>
      <c r="D3539" s="2" t="s">
        <v>2961</v>
      </c>
      <c r="E3539" s="2" t="s">
        <v>23</v>
      </c>
      <c r="F3539" s="5">
        <v>3500</v>
      </c>
      <c r="G3539" s="2" t="s">
        <v>11742</v>
      </c>
      <c r="H3539" s="2" t="s">
        <v>260</v>
      </c>
      <c r="I3539" s="2" t="s">
        <v>7418</v>
      </c>
      <c r="J3539" s="2" t="s">
        <v>293</v>
      </c>
      <c r="K3539" s="9">
        <v>100</v>
      </c>
      <c r="L3539" s="9">
        <v>1247</v>
      </c>
      <c r="M3539" s="5">
        <v>55</v>
      </c>
      <c r="N3539" s="5">
        <v>5</v>
      </c>
      <c r="O3539" s="5">
        <v>36.85</v>
      </c>
      <c r="P3539" s="5">
        <v>216.31</v>
      </c>
      <c r="Q3539" s="2">
        <f t="shared" si="331"/>
        <v>179.46</v>
      </c>
      <c r="R3539" s="5">
        <f t="shared" si="332"/>
        <v>179.46</v>
      </c>
      <c r="S3539" s="11">
        <f t="shared" si="333"/>
        <v>4.8700135685210313</v>
      </c>
      <c r="T3539" s="5">
        <v>4.41</v>
      </c>
      <c r="U3539" s="5">
        <v>0.67</v>
      </c>
      <c r="V3539" s="5">
        <v>7.37</v>
      </c>
      <c r="W3539" s="12">
        <f t="shared" si="334"/>
        <v>9.0909090909090912E-2</v>
      </c>
      <c r="X3539" s="2" t="str">
        <f t="shared" si="335"/>
        <v>SCALE</v>
      </c>
      <c r="Y3539" s="22" t="str">
        <f t="shared" si="336"/>
        <v>Low (100-300)</v>
      </c>
    </row>
    <row r="3540" spans="1:25">
      <c r="A3540" s="2" t="s">
        <v>11743</v>
      </c>
      <c r="B3540" s="2" t="s">
        <v>10922</v>
      </c>
      <c r="C3540" s="2" t="s">
        <v>4113</v>
      </c>
      <c r="D3540" s="2" t="s">
        <v>880</v>
      </c>
      <c r="E3540" s="2" t="s">
        <v>100</v>
      </c>
      <c r="F3540" s="5">
        <v>4800</v>
      </c>
      <c r="G3540" s="2" t="s">
        <v>11744</v>
      </c>
      <c r="H3540" s="2" t="s">
        <v>65</v>
      </c>
      <c r="I3540" s="2" t="s">
        <v>7418</v>
      </c>
      <c r="J3540" s="2" t="s">
        <v>356</v>
      </c>
      <c r="K3540" s="9">
        <v>300</v>
      </c>
      <c r="L3540" s="9">
        <v>1534</v>
      </c>
      <c r="M3540" s="5">
        <v>40</v>
      </c>
      <c r="N3540" s="5">
        <v>4</v>
      </c>
      <c r="O3540" s="5">
        <v>18.079999999999998</v>
      </c>
      <c r="P3540" s="5">
        <v>205.67</v>
      </c>
      <c r="Q3540" s="2">
        <f t="shared" si="331"/>
        <v>187.58999999999997</v>
      </c>
      <c r="R3540" s="5">
        <f t="shared" si="332"/>
        <v>187.58999999999997</v>
      </c>
      <c r="S3540" s="11">
        <f t="shared" si="333"/>
        <v>10.375553097345133</v>
      </c>
      <c r="T3540" s="5">
        <v>2.61</v>
      </c>
      <c r="U3540" s="5">
        <v>0.45</v>
      </c>
      <c r="V3540" s="5">
        <v>4.5199999999999996</v>
      </c>
      <c r="W3540" s="12">
        <f t="shared" si="334"/>
        <v>0.1</v>
      </c>
      <c r="X3540" s="2" t="str">
        <f t="shared" si="335"/>
        <v>SCALE</v>
      </c>
      <c r="Y3540" s="22" t="str">
        <f t="shared" si="336"/>
        <v>Low (100-300)</v>
      </c>
    </row>
    <row r="3541" spans="1:25">
      <c r="A3541" s="2" t="s">
        <v>11745</v>
      </c>
      <c r="B3541" s="2" t="s">
        <v>4403</v>
      </c>
      <c r="C3541" s="2" t="s">
        <v>11746</v>
      </c>
      <c r="D3541" s="2" t="s">
        <v>11747</v>
      </c>
      <c r="E3541" s="2" t="s">
        <v>188</v>
      </c>
      <c r="F3541" s="5">
        <v>4100</v>
      </c>
      <c r="G3541" s="2" t="s">
        <v>11748</v>
      </c>
      <c r="H3541" s="2" t="s">
        <v>134</v>
      </c>
      <c r="I3541" s="2" t="s">
        <v>7418</v>
      </c>
      <c r="J3541" s="2" t="s">
        <v>95</v>
      </c>
      <c r="K3541" s="9">
        <v>300</v>
      </c>
      <c r="L3541" s="9">
        <v>1639</v>
      </c>
      <c r="M3541" s="5">
        <v>41</v>
      </c>
      <c r="N3541" s="5">
        <v>4</v>
      </c>
      <c r="O3541" s="5">
        <v>24.59</v>
      </c>
      <c r="P3541" s="5">
        <v>273.76</v>
      </c>
      <c r="Q3541" s="2">
        <f t="shared" si="331"/>
        <v>249.17</v>
      </c>
      <c r="R3541" s="5">
        <f t="shared" si="332"/>
        <v>249.17</v>
      </c>
      <c r="S3541" s="11">
        <f t="shared" si="333"/>
        <v>10.132980886539244</v>
      </c>
      <c r="T3541" s="5">
        <v>2.5</v>
      </c>
      <c r="U3541" s="5">
        <v>0.6</v>
      </c>
      <c r="V3541" s="5">
        <v>6.15</v>
      </c>
      <c r="W3541" s="12">
        <f t="shared" si="334"/>
        <v>9.7560975609756101E-2</v>
      </c>
      <c r="X3541" s="2" t="str">
        <f t="shared" si="335"/>
        <v>SCALE</v>
      </c>
      <c r="Y3541" s="22" t="str">
        <f t="shared" si="336"/>
        <v>Low (100-300)</v>
      </c>
    </row>
    <row r="3542" spans="1:25">
      <c r="A3542" s="2" t="s">
        <v>11749</v>
      </c>
      <c r="B3542" s="2" t="s">
        <v>335</v>
      </c>
      <c r="C3542" s="2" t="s">
        <v>11750</v>
      </c>
      <c r="D3542" s="2" t="s">
        <v>1258</v>
      </c>
      <c r="E3542" s="2" t="s">
        <v>132</v>
      </c>
      <c r="F3542" s="5">
        <v>1600</v>
      </c>
      <c r="G3542" s="2" t="s">
        <v>11751</v>
      </c>
      <c r="H3542" s="2" t="s">
        <v>253</v>
      </c>
      <c r="I3542" s="2" t="s">
        <v>7418</v>
      </c>
      <c r="J3542" s="2" t="s">
        <v>361</v>
      </c>
      <c r="K3542" s="9">
        <v>300</v>
      </c>
      <c r="L3542" s="9">
        <v>1917</v>
      </c>
      <c r="M3542" s="5">
        <v>48</v>
      </c>
      <c r="N3542" s="5">
        <v>5</v>
      </c>
      <c r="O3542" s="5">
        <v>37.299999999999997</v>
      </c>
      <c r="P3542" s="5">
        <v>358.97</v>
      </c>
      <c r="Q3542" s="2">
        <f t="shared" si="331"/>
        <v>321.67</v>
      </c>
      <c r="R3542" s="5">
        <f t="shared" si="332"/>
        <v>321.67</v>
      </c>
      <c r="S3542" s="11">
        <f t="shared" si="333"/>
        <v>8.6238605898123328</v>
      </c>
      <c r="T3542" s="5">
        <v>2.5</v>
      </c>
      <c r="U3542" s="5">
        <v>0.78</v>
      </c>
      <c r="V3542" s="5">
        <v>7.46</v>
      </c>
      <c r="W3542" s="12">
        <f t="shared" si="334"/>
        <v>0.10416666666666667</v>
      </c>
      <c r="X3542" s="2" t="str">
        <f t="shared" si="335"/>
        <v>SCALE</v>
      </c>
      <c r="Y3542" s="22" t="str">
        <f t="shared" si="336"/>
        <v>Low (100-300)</v>
      </c>
    </row>
    <row r="3543" spans="1:25">
      <c r="A3543" s="2" t="s">
        <v>11752</v>
      </c>
      <c r="B3543" s="2" t="s">
        <v>11753</v>
      </c>
      <c r="C3543" s="2" t="s">
        <v>153</v>
      </c>
      <c r="D3543" s="2" t="s">
        <v>11002</v>
      </c>
      <c r="E3543" s="2" t="s">
        <v>112</v>
      </c>
      <c r="F3543" s="5">
        <v>4875</v>
      </c>
      <c r="G3543" s="2" t="s">
        <v>11754</v>
      </c>
      <c r="H3543" s="2" t="s">
        <v>58</v>
      </c>
      <c r="I3543" s="2" t="s">
        <v>7418</v>
      </c>
      <c r="J3543" s="2" t="s">
        <v>458</v>
      </c>
      <c r="K3543" s="9">
        <v>400</v>
      </c>
      <c r="L3543" s="9">
        <v>1974</v>
      </c>
      <c r="M3543" s="5">
        <v>57</v>
      </c>
      <c r="N3543" s="5">
        <v>6</v>
      </c>
      <c r="O3543" s="5">
        <v>26.08</v>
      </c>
      <c r="P3543" s="5">
        <v>411.12</v>
      </c>
      <c r="Q3543" s="2">
        <f t="shared" si="331"/>
        <v>385.04</v>
      </c>
      <c r="R3543" s="5">
        <f t="shared" si="332"/>
        <v>385.04</v>
      </c>
      <c r="S3543" s="11">
        <f t="shared" si="333"/>
        <v>14.763803680981598</v>
      </c>
      <c r="T3543" s="5">
        <v>2.89</v>
      </c>
      <c r="U3543" s="5">
        <v>0.46</v>
      </c>
      <c r="V3543" s="5">
        <v>4.3499999999999996</v>
      </c>
      <c r="W3543" s="12">
        <f t="shared" si="334"/>
        <v>0.10526315789473684</v>
      </c>
      <c r="X3543" s="2" t="str">
        <f t="shared" si="335"/>
        <v>SCALE</v>
      </c>
      <c r="Y3543" s="22" t="str">
        <f t="shared" si="336"/>
        <v>Mid (301-500)</v>
      </c>
    </row>
    <row r="3544" spans="1:25">
      <c r="A3544" s="2" t="s">
        <v>11755</v>
      </c>
      <c r="B3544" s="2" t="s">
        <v>6002</v>
      </c>
      <c r="C3544" s="2" t="s">
        <v>10208</v>
      </c>
      <c r="D3544" s="2" t="s">
        <v>3803</v>
      </c>
      <c r="E3544" s="2" t="s">
        <v>125</v>
      </c>
      <c r="F3544" s="5">
        <v>7583</v>
      </c>
      <c r="G3544" s="2" t="s">
        <v>11756</v>
      </c>
      <c r="H3544" s="2" t="s">
        <v>102</v>
      </c>
      <c r="I3544" s="2" t="s">
        <v>7418</v>
      </c>
      <c r="J3544" s="2" t="s">
        <v>300</v>
      </c>
      <c r="K3544" s="9">
        <v>800</v>
      </c>
      <c r="L3544" s="9">
        <v>1502</v>
      </c>
      <c r="M3544" s="5">
        <v>40</v>
      </c>
      <c r="N3544" s="5">
        <v>4</v>
      </c>
      <c r="O3544" s="5">
        <v>33.79</v>
      </c>
      <c r="P3544" s="5">
        <v>258.86</v>
      </c>
      <c r="Q3544" s="2">
        <f t="shared" si="331"/>
        <v>225.07000000000002</v>
      </c>
      <c r="R3544" s="5">
        <f t="shared" si="332"/>
        <v>225.07000000000002</v>
      </c>
      <c r="S3544" s="11">
        <f t="shared" si="333"/>
        <v>6.6608464042616164</v>
      </c>
      <c r="T3544" s="5">
        <v>2.66</v>
      </c>
      <c r="U3544" s="5">
        <v>0.84</v>
      </c>
      <c r="V3544" s="5">
        <v>8.4499999999999993</v>
      </c>
      <c r="W3544" s="12">
        <f t="shared" si="334"/>
        <v>0.1</v>
      </c>
      <c r="X3544" s="2" t="str">
        <f t="shared" si="335"/>
        <v>SCALE</v>
      </c>
      <c r="Y3544" s="22" t="str">
        <f t="shared" si="336"/>
        <v>Premium (751-1000)</v>
      </c>
    </row>
    <row r="3545" spans="1:25">
      <c r="A3545" s="2" t="s">
        <v>11757</v>
      </c>
      <c r="B3545" s="2" t="s">
        <v>11758</v>
      </c>
      <c r="C3545" s="2" t="s">
        <v>1615</v>
      </c>
      <c r="D3545" s="2" t="s">
        <v>10517</v>
      </c>
      <c r="E3545" s="2" t="s">
        <v>373</v>
      </c>
      <c r="F3545" s="5">
        <v>2383</v>
      </c>
      <c r="G3545" s="2" t="s">
        <v>11759</v>
      </c>
      <c r="H3545" s="2" t="s">
        <v>312</v>
      </c>
      <c r="I3545" s="2" t="s">
        <v>7418</v>
      </c>
      <c r="J3545" s="2" t="s">
        <v>35</v>
      </c>
      <c r="K3545" s="9">
        <v>100</v>
      </c>
      <c r="L3545" s="9">
        <v>703</v>
      </c>
      <c r="M3545" s="5">
        <v>15</v>
      </c>
      <c r="N3545" s="5">
        <v>0</v>
      </c>
      <c r="O3545" s="5">
        <v>10.73</v>
      </c>
      <c r="P3545" s="5">
        <v>0</v>
      </c>
      <c r="Q3545" s="2">
        <f t="shared" si="331"/>
        <v>-10.73</v>
      </c>
      <c r="R3545" s="5">
        <f t="shared" si="332"/>
        <v>-10.73</v>
      </c>
      <c r="S3545" s="11">
        <f t="shared" si="333"/>
        <v>-1</v>
      </c>
      <c r="T3545" s="5">
        <v>2.13</v>
      </c>
      <c r="U3545" s="5">
        <v>0.72</v>
      </c>
      <c r="V3545" s="5">
        <v>0</v>
      </c>
      <c r="W3545" s="12">
        <f t="shared" si="334"/>
        <v>0</v>
      </c>
      <c r="X3545" s="2" t="str">
        <f t="shared" si="335"/>
        <v>PAUSE</v>
      </c>
      <c r="Y3545" s="22" t="str">
        <f t="shared" si="336"/>
        <v>Low (100-300)</v>
      </c>
    </row>
    <row r="3546" spans="1:25">
      <c r="A3546" s="2" t="s">
        <v>11760</v>
      </c>
      <c r="B3546" s="2" t="s">
        <v>5541</v>
      </c>
      <c r="C3546" s="2" t="s">
        <v>763</v>
      </c>
      <c r="D3546" s="2" t="s">
        <v>144</v>
      </c>
      <c r="E3546" s="2" t="s">
        <v>40</v>
      </c>
      <c r="F3546" s="5">
        <v>2845</v>
      </c>
      <c r="G3546" s="2" t="s">
        <v>11761</v>
      </c>
      <c r="H3546" s="2" t="s">
        <v>58</v>
      </c>
      <c r="I3546" s="2" t="s">
        <v>7418</v>
      </c>
      <c r="J3546" s="2" t="s">
        <v>361</v>
      </c>
      <c r="K3546" s="9">
        <v>300</v>
      </c>
      <c r="L3546" s="9">
        <v>901</v>
      </c>
      <c r="M3546" s="5">
        <v>24</v>
      </c>
      <c r="N3546" s="5">
        <v>2</v>
      </c>
      <c r="O3546" s="5">
        <v>17.93</v>
      </c>
      <c r="P3546" s="5">
        <v>137.63999999999999</v>
      </c>
      <c r="Q3546" s="2">
        <f t="shared" si="331"/>
        <v>119.70999999999998</v>
      </c>
      <c r="R3546" s="5">
        <f t="shared" si="332"/>
        <v>119.70999999999998</v>
      </c>
      <c r="S3546" s="11">
        <f t="shared" si="333"/>
        <v>6.6765197992191849</v>
      </c>
      <c r="T3546" s="5">
        <v>2.66</v>
      </c>
      <c r="U3546" s="5">
        <v>0.75</v>
      </c>
      <c r="V3546" s="5">
        <v>8.9600000000000009</v>
      </c>
      <c r="W3546" s="12">
        <f t="shared" si="334"/>
        <v>8.3333333333333329E-2</v>
      </c>
      <c r="X3546" s="2" t="str">
        <f t="shared" si="335"/>
        <v>SCALE</v>
      </c>
      <c r="Y3546" s="22" t="str">
        <f t="shared" si="336"/>
        <v>Low (100-300)</v>
      </c>
    </row>
    <row r="3547" spans="1:25">
      <c r="A3547" s="2" t="s">
        <v>11762</v>
      </c>
      <c r="B3547" s="2" t="s">
        <v>475</v>
      </c>
      <c r="C3547" s="2" t="s">
        <v>11763</v>
      </c>
      <c r="D3547" s="2" t="s">
        <v>11764</v>
      </c>
      <c r="E3547" s="2" t="s">
        <v>32</v>
      </c>
      <c r="F3547" s="5">
        <v>1900</v>
      </c>
      <c r="G3547" s="2" t="s">
        <v>11765</v>
      </c>
      <c r="H3547" s="2" t="s">
        <v>25</v>
      </c>
      <c r="I3547" s="2" t="s">
        <v>7418</v>
      </c>
      <c r="J3547" s="2" t="s">
        <v>27</v>
      </c>
      <c r="K3547" s="9">
        <v>500</v>
      </c>
      <c r="L3547" s="9">
        <v>976</v>
      </c>
      <c r="M3547" s="5">
        <v>32</v>
      </c>
      <c r="N3547" s="5">
        <v>1</v>
      </c>
      <c r="O3547" s="5">
        <v>16.93</v>
      </c>
      <c r="P3547" s="5">
        <v>54.29</v>
      </c>
      <c r="Q3547" s="2">
        <f t="shared" si="331"/>
        <v>37.36</v>
      </c>
      <c r="R3547" s="5">
        <f t="shared" si="332"/>
        <v>37.36</v>
      </c>
      <c r="S3547" s="11">
        <f t="shared" si="333"/>
        <v>2.2067336089781455</v>
      </c>
      <c r="T3547" s="5">
        <v>3.28</v>
      </c>
      <c r="U3547" s="5">
        <v>0.53</v>
      </c>
      <c r="V3547" s="5">
        <v>16.93</v>
      </c>
      <c r="W3547" s="12">
        <f t="shared" si="334"/>
        <v>3.125E-2</v>
      </c>
      <c r="X3547" s="2" t="str">
        <f t="shared" si="335"/>
        <v>SCALE</v>
      </c>
      <c r="Y3547" s="22" t="str">
        <f t="shared" si="336"/>
        <v>Mid (301-500)</v>
      </c>
    </row>
    <row r="3548" spans="1:25">
      <c r="A3548" s="2" t="s">
        <v>11766</v>
      </c>
      <c r="B3548" s="2" t="s">
        <v>1562</v>
      </c>
      <c r="C3548" s="2" t="s">
        <v>11767</v>
      </c>
      <c r="D3548" s="2" t="s">
        <v>5502</v>
      </c>
      <c r="E3548" s="2" t="s">
        <v>23</v>
      </c>
      <c r="F3548" s="5">
        <v>1400</v>
      </c>
      <c r="G3548" s="2" t="s">
        <v>11768</v>
      </c>
      <c r="H3548" s="2" t="s">
        <v>312</v>
      </c>
      <c r="I3548" s="2" t="s">
        <v>7418</v>
      </c>
      <c r="J3548" s="2" t="s">
        <v>361</v>
      </c>
      <c r="K3548" s="9">
        <v>800</v>
      </c>
      <c r="L3548" s="9">
        <v>1368</v>
      </c>
      <c r="M3548" s="5">
        <v>53</v>
      </c>
      <c r="N3548" s="5">
        <v>0</v>
      </c>
      <c r="O3548" s="5">
        <v>39.31</v>
      </c>
      <c r="P3548" s="5">
        <v>0</v>
      </c>
      <c r="Q3548" s="2">
        <f t="shared" si="331"/>
        <v>-39.31</v>
      </c>
      <c r="R3548" s="5">
        <f t="shared" si="332"/>
        <v>-39.31</v>
      </c>
      <c r="S3548" s="11">
        <f t="shared" si="333"/>
        <v>-1</v>
      </c>
      <c r="T3548" s="5">
        <v>3.87</v>
      </c>
      <c r="U3548" s="5">
        <v>0.74</v>
      </c>
      <c r="V3548" s="5">
        <v>0</v>
      </c>
      <c r="W3548" s="12">
        <f t="shared" si="334"/>
        <v>0</v>
      </c>
      <c r="X3548" s="2" t="str">
        <f t="shared" si="335"/>
        <v>PAUSE</v>
      </c>
      <c r="Y3548" s="22" t="str">
        <f t="shared" si="336"/>
        <v>Premium (751-1000)</v>
      </c>
    </row>
    <row r="3549" spans="1:25">
      <c r="A3549" s="2" t="s">
        <v>11769</v>
      </c>
      <c r="B3549" s="2" t="s">
        <v>489</v>
      </c>
      <c r="C3549" s="2" t="s">
        <v>3619</v>
      </c>
      <c r="D3549" s="2" t="s">
        <v>1603</v>
      </c>
      <c r="E3549" s="2" t="s">
        <v>32</v>
      </c>
      <c r="F3549" s="5">
        <v>3400</v>
      </c>
      <c r="G3549" s="2" t="s">
        <v>11770</v>
      </c>
      <c r="H3549" s="2" t="s">
        <v>161</v>
      </c>
      <c r="I3549" s="2" t="s">
        <v>7418</v>
      </c>
      <c r="J3549" s="2" t="s">
        <v>361</v>
      </c>
      <c r="K3549" s="9">
        <v>400</v>
      </c>
      <c r="L3549" s="9">
        <v>1604</v>
      </c>
      <c r="M3549" s="5">
        <v>71</v>
      </c>
      <c r="N3549" s="5">
        <v>8</v>
      </c>
      <c r="O3549" s="5">
        <v>46.36</v>
      </c>
      <c r="P3549" s="5">
        <v>308.33</v>
      </c>
      <c r="Q3549" s="2">
        <f t="shared" si="331"/>
        <v>261.96999999999997</v>
      </c>
      <c r="R3549" s="5">
        <f t="shared" si="332"/>
        <v>261.96999999999997</v>
      </c>
      <c r="S3549" s="11">
        <f t="shared" si="333"/>
        <v>5.6507765314926655</v>
      </c>
      <c r="T3549" s="5">
        <v>4.43</v>
      </c>
      <c r="U3549" s="5">
        <v>0.65</v>
      </c>
      <c r="V3549" s="5">
        <v>5.8</v>
      </c>
      <c r="W3549" s="12">
        <f t="shared" si="334"/>
        <v>0.11267605633802817</v>
      </c>
      <c r="X3549" s="2" t="str">
        <f t="shared" si="335"/>
        <v>SCALE</v>
      </c>
      <c r="Y3549" s="22" t="str">
        <f t="shared" si="336"/>
        <v>Mid (301-500)</v>
      </c>
    </row>
    <row r="3550" spans="1:25">
      <c r="A3550" s="2" t="s">
        <v>11771</v>
      </c>
      <c r="B3550" s="2" t="s">
        <v>330</v>
      </c>
      <c r="C3550" s="2" t="s">
        <v>11772</v>
      </c>
      <c r="D3550" s="2" t="s">
        <v>166</v>
      </c>
      <c r="E3550" s="2" t="s">
        <v>132</v>
      </c>
      <c r="F3550" s="5">
        <v>1800</v>
      </c>
      <c r="G3550" s="2" t="s">
        <v>11773</v>
      </c>
      <c r="H3550" s="2" t="s">
        <v>161</v>
      </c>
      <c r="I3550" s="2" t="s">
        <v>7418</v>
      </c>
      <c r="J3550" s="2" t="s">
        <v>361</v>
      </c>
      <c r="K3550" s="9">
        <v>600</v>
      </c>
      <c r="L3550" s="9">
        <v>1109</v>
      </c>
      <c r="M3550" s="5">
        <v>43</v>
      </c>
      <c r="N3550" s="5">
        <v>0</v>
      </c>
      <c r="O3550" s="5">
        <v>31.76</v>
      </c>
      <c r="P3550" s="5">
        <v>0</v>
      </c>
      <c r="Q3550" s="2">
        <f t="shared" si="331"/>
        <v>-31.76</v>
      </c>
      <c r="R3550" s="5">
        <f t="shared" si="332"/>
        <v>-31.76</v>
      </c>
      <c r="S3550" s="11">
        <f t="shared" si="333"/>
        <v>-1</v>
      </c>
      <c r="T3550" s="5">
        <v>3.88</v>
      </c>
      <c r="U3550" s="5">
        <v>0.74</v>
      </c>
      <c r="V3550" s="5">
        <v>0</v>
      </c>
      <c r="W3550" s="12">
        <f t="shared" si="334"/>
        <v>0</v>
      </c>
      <c r="X3550" s="2" t="str">
        <f t="shared" si="335"/>
        <v>PAUSE</v>
      </c>
      <c r="Y3550" s="22" t="str">
        <f t="shared" si="336"/>
        <v>High (501-750)</v>
      </c>
    </row>
    <row r="3551" spans="1:25">
      <c r="A3551" s="2" t="s">
        <v>11774</v>
      </c>
      <c r="B3551" s="2" t="s">
        <v>11775</v>
      </c>
      <c r="C3551" s="2" t="s">
        <v>11776</v>
      </c>
      <c r="D3551" s="2" t="s">
        <v>760</v>
      </c>
      <c r="E3551" s="2" t="s">
        <v>40</v>
      </c>
      <c r="F3551" s="5">
        <v>4697</v>
      </c>
      <c r="G3551" s="2" t="s">
        <v>11777</v>
      </c>
      <c r="H3551" s="2" t="s">
        <v>344</v>
      </c>
      <c r="I3551" s="2" t="s">
        <v>7418</v>
      </c>
      <c r="J3551" s="2" t="s">
        <v>177</v>
      </c>
      <c r="K3551" s="9">
        <v>800</v>
      </c>
      <c r="L3551" s="9">
        <v>2139</v>
      </c>
      <c r="M3551" s="5">
        <v>47</v>
      </c>
      <c r="N3551" s="5">
        <v>1</v>
      </c>
      <c r="O3551" s="5">
        <v>24.54</v>
      </c>
      <c r="P3551" s="5">
        <v>64.5</v>
      </c>
      <c r="Q3551" s="2">
        <f t="shared" si="331"/>
        <v>39.96</v>
      </c>
      <c r="R3551" s="5">
        <f t="shared" si="332"/>
        <v>39.96</v>
      </c>
      <c r="S3551" s="11">
        <f t="shared" si="333"/>
        <v>1.6283618581907091</v>
      </c>
      <c r="T3551" s="5">
        <v>2.2000000000000002</v>
      </c>
      <c r="U3551" s="5">
        <v>0.52</v>
      </c>
      <c r="V3551" s="5">
        <v>24.54</v>
      </c>
      <c r="W3551" s="12">
        <f t="shared" si="334"/>
        <v>2.1276595744680851E-2</v>
      </c>
      <c r="X3551" s="2" t="str">
        <f t="shared" si="335"/>
        <v>SCALE</v>
      </c>
      <c r="Y3551" s="22" t="str">
        <f t="shared" si="336"/>
        <v>Premium (751-1000)</v>
      </c>
    </row>
    <row r="3552" spans="1:25">
      <c r="A3552" s="2" t="s">
        <v>11778</v>
      </c>
      <c r="B3552" s="2" t="s">
        <v>3347</v>
      </c>
      <c r="C3552" s="2" t="s">
        <v>11779</v>
      </c>
      <c r="D3552" s="2" t="s">
        <v>117</v>
      </c>
      <c r="E3552" s="2" t="s">
        <v>118</v>
      </c>
      <c r="F3552" s="5">
        <v>1600</v>
      </c>
      <c r="G3552" s="2" t="s">
        <v>11780</v>
      </c>
      <c r="H3552" s="2" t="s">
        <v>87</v>
      </c>
      <c r="I3552" s="2" t="s">
        <v>7418</v>
      </c>
      <c r="J3552" s="2" t="s">
        <v>356</v>
      </c>
      <c r="K3552" s="9">
        <v>700</v>
      </c>
      <c r="L3552" s="9">
        <v>864</v>
      </c>
      <c r="M3552" s="5">
        <v>20</v>
      </c>
      <c r="N3552" s="5">
        <v>0</v>
      </c>
      <c r="O3552" s="5">
        <v>15.87</v>
      </c>
      <c r="P3552" s="5">
        <v>0</v>
      </c>
      <c r="Q3552" s="2">
        <f t="shared" si="331"/>
        <v>-15.87</v>
      </c>
      <c r="R3552" s="5">
        <f t="shared" si="332"/>
        <v>-15.87</v>
      </c>
      <c r="S3552" s="11">
        <f t="shared" si="333"/>
        <v>-1</v>
      </c>
      <c r="T3552" s="5">
        <v>2.31</v>
      </c>
      <c r="U3552" s="5">
        <v>0.79</v>
      </c>
      <c r="V3552" s="5">
        <v>0</v>
      </c>
      <c r="W3552" s="12">
        <f t="shared" si="334"/>
        <v>0</v>
      </c>
      <c r="X3552" s="2" t="str">
        <f t="shared" si="335"/>
        <v>PAUSE</v>
      </c>
      <c r="Y3552" s="22" t="str">
        <f t="shared" si="336"/>
        <v>High (501-750)</v>
      </c>
    </row>
    <row r="3553" spans="1:25">
      <c r="A3553" s="2" t="s">
        <v>11781</v>
      </c>
      <c r="B3553" s="2" t="s">
        <v>11782</v>
      </c>
      <c r="C3553" s="2" t="s">
        <v>4433</v>
      </c>
      <c r="D3553" s="2" t="s">
        <v>2753</v>
      </c>
      <c r="E3553" s="2" t="s">
        <v>40</v>
      </c>
      <c r="F3553" s="5">
        <v>3000</v>
      </c>
      <c r="G3553" s="2" t="s">
        <v>11783</v>
      </c>
      <c r="H3553" s="2" t="s">
        <v>72</v>
      </c>
      <c r="I3553" s="2" t="s">
        <v>7418</v>
      </c>
      <c r="J3553" s="2" t="s">
        <v>177</v>
      </c>
      <c r="K3553" s="9">
        <v>800</v>
      </c>
      <c r="L3553" s="9">
        <v>1376</v>
      </c>
      <c r="M3553" s="5">
        <v>48</v>
      </c>
      <c r="N3553" s="5">
        <v>0</v>
      </c>
      <c r="O3553" s="5">
        <v>25.98</v>
      </c>
      <c r="P3553" s="5">
        <v>0</v>
      </c>
      <c r="Q3553" s="2">
        <f t="shared" si="331"/>
        <v>-25.98</v>
      </c>
      <c r="R3553" s="5">
        <f t="shared" si="332"/>
        <v>-25.98</v>
      </c>
      <c r="S3553" s="11">
        <f t="shared" si="333"/>
        <v>-1</v>
      </c>
      <c r="T3553" s="5">
        <v>3.49</v>
      </c>
      <c r="U3553" s="5">
        <v>0.54</v>
      </c>
      <c r="V3553" s="5">
        <v>0</v>
      </c>
      <c r="W3553" s="12">
        <f t="shared" si="334"/>
        <v>0</v>
      </c>
      <c r="X3553" s="2" t="str">
        <f t="shared" si="335"/>
        <v>PAUSE</v>
      </c>
      <c r="Y3553" s="22" t="str">
        <f t="shared" si="336"/>
        <v>Premium (751-1000)</v>
      </c>
    </row>
    <row r="3554" spans="1:25">
      <c r="A3554" s="2" t="s">
        <v>11784</v>
      </c>
      <c r="B3554" s="2" t="s">
        <v>11785</v>
      </c>
      <c r="C3554" s="2" t="s">
        <v>573</v>
      </c>
      <c r="D3554" s="2" t="s">
        <v>372</v>
      </c>
      <c r="E3554" s="2" t="s">
        <v>373</v>
      </c>
      <c r="F3554" s="5">
        <v>2000</v>
      </c>
      <c r="G3554" s="2" t="s">
        <v>11786</v>
      </c>
      <c r="H3554" s="2" t="s">
        <v>150</v>
      </c>
      <c r="I3554" s="2" t="s">
        <v>7418</v>
      </c>
      <c r="J3554" s="2" t="s">
        <v>458</v>
      </c>
      <c r="K3554" s="9">
        <v>300</v>
      </c>
      <c r="L3554" s="9">
        <v>881</v>
      </c>
      <c r="M3554" s="5">
        <v>13</v>
      </c>
      <c r="N3554" s="5">
        <v>0</v>
      </c>
      <c r="O3554" s="5">
        <v>10.25</v>
      </c>
      <c r="P3554" s="5">
        <v>0</v>
      </c>
      <c r="Q3554" s="2">
        <f t="shared" si="331"/>
        <v>-10.25</v>
      </c>
      <c r="R3554" s="5">
        <f t="shared" si="332"/>
        <v>-10.25</v>
      </c>
      <c r="S3554" s="11">
        <f t="shared" si="333"/>
        <v>-1</v>
      </c>
      <c r="T3554" s="5">
        <v>1.48</v>
      </c>
      <c r="U3554" s="5">
        <v>0.79</v>
      </c>
      <c r="V3554" s="5">
        <v>0</v>
      </c>
      <c r="W3554" s="12">
        <f t="shared" si="334"/>
        <v>0</v>
      </c>
      <c r="X3554" s="2" t="str">
        <f t="shared" si="335"/>
        <v>PAUSE</v>
      </c>
      <c r="Y3554" s="22" t="str">
        <f t="shared" si="336"/>
        <v>Low (100-300)</v>
      </c>
    </row>
    <row r="3555" spans="1:25">
      <c r="A3555" s="2" t="s">
        <v>11787</v>
      </c>
      <c r="B3555" s="2" t="s">
        <v>11788</v>
      </c>
      <c r="C3555" s="2" t="s">
        <v>11789</v>
      </c>
      <c r="D3555" s="2" t="s">
        <v>834</v>
      </c>
      <c r="E3555" s="2" t="s">
        <v>625</v>
      </c>
      <c r="F3555" s="5">
        <v>3000</v>
      </c>
      <c r="G3555" s="2" t="s">
        <v>11790</v>
      </c>
      <c r="H3555" s="2" t="s">
        <v>161</v>
      </c>
      <c r="I3555" s="2" t="s">
        <v>7418</v>
      </c>
      <c r="J3555" s="2" t="s">
        <v>300</v>
      </c>
      <c r="K3555" s="9">
        <v>200</v>
      </c>
      <c r="L3555" s="9">
        <v>1851</v>
      </c>
      <c r="M3555" s="5">
        <v>60</v>
      </c>
      <c r="N3555" s="5">
        <v>0</v>
      </c>
      <c r="O3555" s="5">
        <v>41.91</v>
      </c>
      <c r="P3555" s="5">
        <v>0</v>
      </c>
      <c r="Q3555" s="2">
        <f t="shared" si="331"/>
        <v>-41.91</v>
      </c>
      <c r="R3555" s="5">
        <f t="shared" si="332"/>
        <v>-41.91</v>
      </c>
      <c r="S3555" s="11">
        <f t="shared" si="333"/>
        <v>-1</v>
      </c>
      <c r="T3555" s="5">
        <v>3.24</v>
      </c>
      <c r="U3555" s="5">
        <v>0.7</v>
      </c>
      <c r="V3555" s="5">
        <v>0</v>
      </c>
      <c r="W3555" s="12">
        <f t="shared" si="334"/>
        <v>0</v>
      </c>
      <c r="X3555" s="2" t="str">
        <f t="shared" si="335"/>
        <v>PAUSE</v>
      </c>
      <c r="Y3555" s="22" t="str">
        <f t="shared" si="336"/>
        <v>Low (100-300)</v>
      </c>
    </row>
    <row r="3556" spans="1:25">
      <c r="A3556" s="2" t="s">
        <v>11791</v>
      </c>
      <c r="B3556" s="2" t="s">
        <v>11758</v>
      </c>
      <c r="C3556" s="2" t="s">
        <v>524</v>
      </c>
      <c r="D3556" s="2" t="s">
        <v>11792</v>
      </c>
      <c r="E3556" s="2" t="s">
        <v>132</v>
      </c>
      <c r="F3556" s="5">
        <v>1342</v>
      </c>
      <c r="G3556" s="2" t="s">
        <v>11793</v>
      </c>
      <c r="H3556" s="2" t="s">
        <v>134</v>
      </c>
      <c r="I3556" s="2" t="s">
        <v>7418</v>
      </c>
      <c r="J3556" s="2" t="s">
        <v>293</v>
      </c>
      <c r="K3556" s="9">
        <v>500</v>
      </c>
      <c r="L3556" s="9">
        <v>1216</v>
      </c>
      <c r="M3556" s="5">
        <v>22</v>
      </c>
      <c r="N3556" s="5">
        <v>2</v>
      </c>
      <c r="O3556" s="5">
        <v>16.809999999999999</v>
      </c>
      <c r="P3556" s="5">
        <v>101.07</v>
      </c>
      <c r="Q3556" s="2">
        <f t="shared" si="331"/>
        <v>84.259999999999991</v>
      </c>
      <c r="R3556" s="5">
        <f t="shared" si="332"/>
        <v>84.259999999999991</v>
      </c>
      <c r="S3556" s="11">
        <f t="shared" si="333"/>
        <v>5.0124925639500297</v>
      </c>
      <c r="T3556" s="5">
        <v>1.81</v>
      </c>
      <c r="U3556" s="5">
        <v>0.76</v>
      </c>
      <c r="V3556" s="5">
        <v>8.4</v>
      </c>
      <c r="W3556" s="12">
        <f t="shared" si="334"/>
        <v>9.0909090909090912E-2</v>
      </c>
      <c r="X3556" s="2" t="str">
        <f t="shared" si="335"/>
        <v>SCALE</v>
      </c>
      <c r="Y3556" s="22" t="str">
        <f t="shared" si="336"/>
        <v>Mid (301-500)</v>
      </c>
    </row>
    <row r="3557" spans="1:25">
      <c r="A3557" s="2" t="s">
        <v>11794</v>
      </c>
      <c r="B3557" s="2" t="s">
        <v>1230</v>
      </c>
      <c r="C3557" s="2" t="s">
        <v>245</v>
      </c>
      <c r="D3557" s="2" t="s">
        <v>3034</v>
      </c>
      <c r="E3557" s="2" t="s">
        <v>118</v>
      </c>
      <c r="F3557" s="5">
        <v>4700</v>
      </c>
      <c r="G3557" s="2" t="s">
        <v>751</v>
      </c>
      <c r="H3557" s="2" t="s">
        <v>253</v>
      </c>
      <c r="I3557" s="2" t="s">
        <v>7418</v>
      </c>
      <c r="J3557" s="2" t="s">
        <v>232</v>
      </c>
      <c r="K3557" s="9">
        <v>600</v>
      </c>
      <c r="L3557" s="9">
        <v>788</v>
      </c>
      <c r="M3557" s="5">
        <v>34</v>
      </c>
      <c r="N3557" s="5">
        <v>0</v>
      </c>
      <c r="O3557" s="5">
        <v>26.85</v>
      </c>
      <c r="P3557" s="5">
        <v>0</v>
      </c>
      <c r="Q3557" s="2">
        <f t="shared" si="331"/>
        <v>-26.85</v>
      </c>
      <c r="R3557" s="5">
        <f t="shared" si="332"/>
        <v>-26.85</v>
      </c>
      <c r="S3557" s="11">
        <f t="shared" si="333"/>
        <v>-1</v>
      </c>
      <c r="T3557" s="5">
        <v>4.3099999999999996</v>
      </c>
      <c r="U3557" s="5">
        <v>0.79</v>
      </c>
      <c r="V3557" s="5">
        <v>0</v>
      </c>
      <c r="W3557" s="12">
        <f t="shared" si="334"/>
        <v>0</v>
      </c>
      <c r="X3557" s="2" t="str">
        <f t="shared" si="335"/>
        <v>PAUSE</v>
      </c>
      <c r="Y3557" s="22" t="str">
        <f t="shared" si="336"/>
        <v>High (501-750)</v>
      </c>
    </row>
    <row r="3558" spans="1:25">
      <c r="A3558" s="2" t="s">
        <v>11795</v>
      </c>
      <c r="B3558" s="2" t="s">
        <v>11796</v>
      </c>
      <c r="C3558" s="2" t="s">
        <v>4911</v>
      </c>
      <c r="D3558" s="2" t="s">
        <v>11797</v>
      </c>
      <c r="E3558" s="2" t="s">
        <v>112</v>
      </c>
      <c r="F3558" s="5">
        <v>2000</v>
      </c>
      <c r="G3558" s="2" t="s">
        <v>404</v>
      </c>
      <c r="H3558" s="2" t="s">
        <v>167</v>
      </c>
      <c r="I3558" s="2" t="s">
        <v>7418</v>
      </c>
      <c r="J3558" s="2" t="s">
        <v>66</v>
      </c>
      <c r="K3558" s="9">
        <v>800</v>
      </c>
      <c r="L3558" s="9">
        <v>562</v>
      </c>
      <c r="M3558" s="5">
        <v>12</v>
      </c>
      <c r="N3558" s="5">
        <v>0</v>
      </c>
      <c r="O3558" s="5">
        <v>7.59</v>
      </c>
      <c r="P3558" s="5">
        <v>0</v>
      </c>
      <c r="Q3558" s="2">
        <f t="shared" si="331"/>
        <v>-7.59</v>
      </c>
      <c r="R3558" s="5">
        <f t="shared" si="332"/>
        <v>-7.59</v>
      </c>
      <c r="S3558" s="11">
        <f t="shared" si="333"/>
        <v>-1</v>
      </c>
      <c r="T3558" s="5">
        <v>2.14</v>
      </c>
      <c r="U3558" s="5">
        <v>0.63</v>
      </c>
      <c r="V3558" s="5">
        <v>0</v>
      </c>
      <c r="W3558" s="12">
        <f t="shared" si="334"/>
        <v>0</v>
      </c>
      <c r="X3558" s="2" t="str">
        <f t="shared" si="335"/>
        <v>PAUSE</v>
      </c>
      <c r="Y3558" s="22" t="str">
        <f t="shared" si="336"/>
        <v>Premium (751-1000)</v>
      </c>
    </row>
    <row r="3559" spans="1:25">
      <c r="A3559" s="2" t="s">
        <v>11798</v>
      </c>
      <c r="B3559" s="2" t="s">
        <v>122</v>
      </c>
      <c r="C3559" s="2" t="s">
        <v>11799</v>
      </c>
      <c r="D3559" s="2" t="s">
        <v>1263</v>
      </c>
      <c r="E3559" s="2" t="s">
        <v>40</v>
      </c>
      <c r="F3559" s="5">
        <v>2167</v>
      </c>
      <c r="G3559" s="2" t="s">
        <v>6281</v>
      </c>
      <c r="H3559" s="2" t="s">
        <v>266</v>
      </c>
      <c r="I3559" s="2" t="s">
        <v>7418</v>
      </c>
      <c r="J3559" s="2" t="s">
        <v>248</v>
      </c>
      <c r="K3559" s="9">
        <v>400</v>
      </c>
      <c r="L3559" s="9">
        <v>2077</v>
      </c>
      <c r="M3559" s="5">
        <v>58</v>
      </c>
      <c r="N3559" s="5">
        <v>1</v>
      </c>
      <c r="O3559" s="5">
        <v>28.88</v>
      </c>
      <c r="P3559" s="5">
        <v>49.71</v>
      </c>
      <c r="Q3559" s="2">
        <f t="shared" si="331"/>
        <v>20.830000000000002</v>
      </c>
      <c r="R3559" s="5">
        <f t="shared" si="332"/>
        <v>20.830000000000002</v>
      </c>
      <c r="S3559" s="11">
        <f t="shared" si="333"/>
        <v>0.72126038781163448</v>
      </c>
      <c r="T3559" s="5">
        <v>2.79</v>
      </c>
      <c r="U3559" s="5">
        <v>0.5</v>
      </c>
      <c r="V3559" s="5">
        <v>28.88</v>
      </c>
      <c r="W3559" s="12">
        <f t="shared" si="334"/>
        <v>1.7241379310344827E-2</v>
      </c>
      <c r="X3559" s="2" t="str">
        <f t="shared" si="335"/>
        <v>SCALE</v>
      </c>
      <c r="Y3559" s="22" t="str">
        <f t="shared" si="336"/>
        <v>Mid (301-500)</v>
      </c>
    </row>
    <row r="3560" spans="1:25">
      <c r="A3560" s="2" t="s">
        <v>11800</v>
      </c>
      <c r="B3560" s="2" t="s">
        <v>3815</v>
      </c>
      <c r="C3560" s="2" t="s">
        <v>2525</v>
      </c>
      <c r="D3560" s="2" t="s">
        <v>11801</v>
      </c>
      <c r="E3560" s="2" t="s">
        <v>118</v>
      </c>
      <c r="F3560" s="5">
        <v>2250</v>
      </c>
      <c r="G3560" s="2" t="s">
        <v>11802</v>
      </c>
      <c r="H3560" s="2" t="s">
        <v>167</v>
      </c>
      <c r="I3560" s="2" t="s">
        <v>7418</v>
      </c>
      <c r="J3560" s="2" t="s">
        <v>73</v>
      </c>
      <c r="K3560" s="9">
        <v>600</v>
      </c>
      <c r="L3560" s="9">
        <v>2305</v>
      </c>
      <c r="M3560" s="5">
        <v>49</v>
      </c>
      <c r="N3560" s="5">
        <v>1</v>
      </c>
      <c r="O3560" s="5">
        <v>22.35</v>
      </c>
      <c r="P3560" s="5">
        <v>48.52</v>
      </c>
      <c r="Q3560" s="2">
        <f t="shared" si="331"/>
        <v>26.17</v>
      </c>
      <c r="R3560" s="5">
        <f t="shared" si="332"/>
        <v>26.17</v>
      </c>
      <c r="S3560" s="11">
        <f t="shared" si="333"/>
        <v>1.170917225950783</v>
      </c>
      <c r="T3560" s="5">
        <v>2.13</v>
      </c>
      <c r="U3560" s="5">
        <v>0.46</v>
      </c>
      <c r="V3560" s="5">
        <v>22.35</v>
      </c>
      <c r="W3560" s="12">
        <f t="shared" si="334"/>
        <v>2.0408163265306121E-2</v>
      </c>
      <c r="X3560" s="2" t="str">
        <f t="shared" si="335"/>
        <v>SCALE</v>
      </c>
      <c r="Y3560" s="22" t="str">
        <f t="shared" si="336"/>
        <v>High (501-750)</v>
      </c>
    </row>
    <row r="3561" spans="1:25">
      <c r="A3561" s="2" t="s">
        <v>11803</v>
      </c>
      <c r="B3561" s="2" t="s">
        <v>45</v>
      </c>
      <c r="C3561" s="2" t="s">
        <v>11804</v>
      </c>
      <c r="D3561" s="2" t="s">
        <v>11805</v>
      </c>
      <c r="E3561" s="2" t="s">
        <v>40</v>
      </c>
      <c r="F3561" s="5">
        <v>1500</v>
      </c>
      <c r="G3561" s="2" t="s">
        <v>11806</v>
      </c>
      <c r="H3561" s="2" t="s">
        <v>312</v>
      </c>
      <c r="I3561" s="2" t="s">
        <v>7418</v>
      </c>
      <c r="J3561" s="2" t="s">
        <v>177</v>
      </c>
      <c r="K3561" s="9">
        <v>800</v>
      </c>
      <c r="L3561" s="9">
        <v>1382</v>
      </c>
      <c r="M3561" s="5">
        <v>28</v>
      </c>
      <c r="N3561" s="5">
        <v>0</v>
      </c>
      <c r="O3561" s="5">
        <v>17.23</v>
      </c>
      <c r="P3561" s="5">
        <v>0</v>
      </c>
      <c r="Q3561" s="2">
        <f t="shared" si="331"/>
        <v>-17.23</v>
      </c>
      <c r="R3561" s="5">
        <f t="shared" si="332"/>
        <v>-17.23</v>
      </c>
      <c r="S3561" s="11">
        <f t="shared" si="333"/>
        <v>-1</v>
      </c>
      <c r="T3561" s="5">
        <v>2.0299999999999998</v>
      </c>
      <c r="U3561" s="5">
        <v>0.62</v>
      </c>
      <c r="V3561" s="5">
        <v>0</v>
      </c>
      <c r="W3561" s="12">
        <f t="shared" si="334"/>
        <v>0</v>
      </c>
      <c r="X3561" s="2" t="str">
        <f t="shared" si="335"/>
        <v>PAUSE</v>
      </c>
      <c r="Y3561" s="22" t="str">
        <f t="shared" si="336"/>
        <v>Premium (751-1000)</v>
      </c>
    </row>
    <row r="3562" spans="1:25">
      <c r="A3562" s="2" t="s">
        <v>11807</v>
      </c>
      <c r="B3562" s="2" t="s">
        <v>771</v>
      </c>
      <c r="C3562" s="2" t="s">
        <v>11808</v>
      </c>
      <c r="D3562" s="2" t="s">
        <v>11809</v>
      </c>
      <c r="E3562" s="2" t="s">
        <v>23</v>
      </c>
      <c r="F3562" s="5">
        <v>1800</v>
      </c>
      <c r="G3562" s="2" t="s">
        <v>2105</v>
      </c>
      <c r="H3562" s="2" t="s">
        <v>25</v>
      </c>
      <c r="I3562" s="2" t="s">
        <v>7418</v>
      </c>
      <c r="J3562" s="2" t="s">
        <v>88</v>
      </c>
      <c r="K3562" s="9">
        <v>400</v>
      </c>
      <c r="L3562" s="9">
        <v>795</v>
      </c>
      <c r="M3562" s="5">
        <v>13</v>
      </c>
      <c r="N3562" s="5">
        <v>0</v>
      </c>
      <c r="O3562" s="5">
        <v>10.29</v>
      </c>
      <c r="P3562" s="5">
        <v>0</v>
      </c>
      <c r="Q3562" s="2">
        <f t="shared" si="331"/>
        <v>-10.29</v>
      </c>
      <c r="R3562" s="5">
        <f t="shared" si="332"/>
        <v>-10.29</v>
      </c>
      <c r="S3562" s="11">
        <f t="shared" si="333"/>
        <v>-1</v>
      </c>
      <c r="T3562" s="5">
        <v>1.64</v>
      </c>
      <c r="U3562" s="5">
        <v>0.79</v>
      </c>
      <c r="V3562" s="5">
        <v>0</v>
      </c>
      <c r="W3562" s="12">
        <f t="shared" si="334"/>
        <v>0</v>
      </c>
      <c r="X3562" s="2" t="str">
        <f t="shared" si="335"/>
        <v>PAUSE</v>
      </c>
      <c r="Y3562" s="22" t="str">
        <f t="shared" si="336"/>
        <v>Mid (301-500)</v>
      </c>
    </row>
    <row r="3563" spans="1:25">
      <c r="A3563" s="2" t="s">
        <v>11810</v>
      </c>
      <c r="B3563" s="2" t="s">
        <v>465</v>
      </c>
      <c r="C3563" s="2" t="s">
        <v>11811</v>
      </c>
      <c r="D3563" s="2" t="s">
        <v>8223</v>
      </c>
      <c r="E3563" s="2" t="s">
        <v>23</v>
      </c>
      <c r="F3563" s="5">
        <v>2977</v>
      </c>
      <c r="G3563" s="2" t="s">
        <v>11812</v>
      </c>
      <c r="H3563" s="2" t="s">
        <v>266</v>
      </c>
      <c r="I3563" s="2" t="s">
        <v>7418</v>
      </c>
      <c r="J3563" s="2" t="s">
        <v>80</v>
      </c>
      <c r="K3563" s="9">
        <v>300</v>
      </c>
      <c r="L3563" s="9">
        <v>2469</v>
      </c>
      <c r="M3563" s="5">
        <v>51</v>
      </c>
      <c r="N3563" s="5">
        <v>1</v>
      </c>
      <c r="O3563" s="5">
        <v>34.94</v>
      </c>
      <c r="P3563" s="5">
        <v>48.69</v>
      </c>
      <c r="Q3563" s="2">
        <f t="shared" si="331"/>
        <v>13.75</v>
      </c>
      <c r="R3563" s="5">
        <f t="shared" si="332"/>
        <v>13.75</v>
      </c>
      <c r="S3563" s="11">
        <f t="shared" si="333"/>
        <v>0.39353176874642248</v>
      </c>
      <c r="T3563" s="5">
        <v>2.0699999999999998</v>
      </c>
      <c r="U3563" s="5">
        <v>0.69</v>
      </c>
      <c r="V3563" s="5">
        <v>34.94</v>
      </c>
      <c r="W3563" s="12">
        <f t="shared" si="334"/>
        <v>1.9607843137254902E-2</v>
      </c>
      <c r="X3563" s="2" t="str">
        <f t="shared" si="335"/>
        <v>SCALE</v>
      </c>
      <c r="Y3563" s="22" t="str">
        <f t="shared" si="336"/>
        <v>Low (100-300)</v>
      </c>
    </row>
    <row r="3564" spans="1:25">
      <c r="A3564" s="2" t="s">
        <v>11813</v>
      </c>
      <c r="B3564" s="2" t="s">
        <v>11814</v>
      </c>
      <c r="C3564" s="2" t="s">
        <v>6983</v>
      </c>
      <c r="D3564" s="2" t="s">
        <v>11815</v>
      </c>
      <c r="E3564" s="2" t="s">
        <v>112</v>
      </c>
      <c r="F3564" s="5">
        <v>1500</v>
      </c>
      <c r="G3564" s="2" t="s">
        <v>11723</v>
      </c>
      <c r="H3564" s="2" t="s">
        <v>134</v>
      </c>
      <c r="I3564" s="2" t="s">
        <v>7418</v>
      </c>
      <c r="J3564" s="2" t="s">
        <v>95</v>
      </c>
      <c r="K3564" s="9">
        <v>500</v>
      </c>
      <c r="L3564" s="9">
        <v>1301</v>
      </c>
      <c r="M3564" s="5">
        <v>47</v>
      </c>
      <c r="N3564" s="5">
        <v>1</v>
      </c>
      <c r="O3564" s="5">
        <v>37.840000000000003</v>
      </c>
      <c r="P3564" s="5">
        <v>65.11</v>
      </c>
      <c r="Q3564" s="2">
        <f t="shared" si="331"/>
        <v>27.269999999999996</v>
      </c>
      <c r="R3564" s="5">
        <f t="shared" si="332"/>
        <v>27.269999999999996</v>
      </c>
      <c r="S3564" s="11">
        <f t="shared" si="333"/>
        <v>0.72066596194503152</v>
      </c>
      <c r="T3564" s="5">
        <v>3.61</v>
      </c>
      <c r="U3564" s="5">
        <v>0.81</v>
      </c>
      <c r="V3564" s="5">
        <v>37.840000000000003</v>
      </c>
      <c r="W3564" s="12">
        <f t="shared" si="334"/>
        <v>2.1276595744680851E-2</v>
      </c>
      <c r="X3564" s="2" t="str">
        <f t="shared" si="335"/>
        <v>SCALE</v>
      </c>
      <c r="Y3564" s="22" t="str">
        <f t="shared" si="336"/>
        <v>Mid (301-500)</v>
      </c>
    </row>
    <row r="3565" spans="1:25">
      <c r="A3565" s="2" t="s">
        <v>11816</v>
      </c>
      <c r="B3565" s="2" t="s">
        <v>4793</v>
      </c>
      <c r="C3565" s="2" t="s">
        <v>8871</v>
      </c>
      <c r="D3565" s="2" t="s">
        <v>236</v>
      </c>
      <c r="E3565" s="2" t="s">
        <v>237</v>
      </c>
      <c r="F3565" s="5">
        <v>3500</v>
      </c>
      <c r="G3565" s="2" t="s">
        <v>11817</v>
      </c>
      <c r="H3565" s="2" t="s">
        <v>72</v>
      </c>
      <c r="I3565" s="2" t="s">
        <v>7418</v>
      </c>
      <c r="J3565" s="2" t="s">
        <v>155</v>
      </c>
      <c r="K3565" s="9">
        <v>600</v>
      </c>
      <c r="L3565" s="9">
        <v>1084</v>
      </c>
      <c r="M3565" s="5">
        <v>43</v>
      </c>
      <c r="N3565" s="5">
        <v>0</v>
      </c>
      <c r="O3565" s="5">
        <v>26.89</v>
      </c>
      <c r="P3565" s="5">
        <v>0</v>
      </c>
      <c r="Q3565" s="2">
        <f t="shared" si="331"/>
        <v>-26.89</v>
      </c>
      <c r="R3565" s="5">
        <f t="shared" si="332"/>
        <v>-26.89</v>
      </c>
      <c r="S3565" s="11">
        <f t="shared" si="333"/>
        <v>-1</v>
      </c>
      <c r="T3565" s="5">
        <v>3.97</v>
      </c>
      <c r="U3565" s="5">
        <v>0.63</v>
      </c>
      <c r="V3565" s="5">
        <v>0</v>
      </c>
      <c r="W3565" s="12">
        <f t="shared" si="334"/>
        <v>0</v>
      </c>
      <c r="X3565" s="2" t="str">
        <f t="shared" si="335"/>
        <v>PAUSE</v>
      </c>
      <c r="Y3565" s="22" t="str">
        <f t="shared" si="336"/>
        <v>High (501-750)</v>
      </c>
    </row>
    <row r="3566" spans="1:25">
      <c r="A3566" s="2" t="s">
        <v>11818</v>
      </c>
      <c r="B3566" s="2" t="s">
        <v>11819</v>
      </c>
      <c r="C3566" s="2" t="s">
        <v>570</v>
      </c>
      <c r="D3566" s="2" t="s">
        <v>11820</v>
      </c>
      <c r="E3566" s="2" t="s">
        <v>2461</v>
      </c>
      <c r="F3566" s="5">
        <v>2000</v>
      </c>
      <c r="G3566" s="2" t="s">
        <v>3722</v>
      </c>
      <c r="H3566" s="2" t="s">
        <v>167</v>
      </c>
      <c r="I3566" s="2" t="s">
        <v>7418</v>
      </c>
      <c r="J3566" s="2" t="s">
        <v>155</v>
      </c>
      <c r="K3566" s="9">
        <v>300</v>
      </c>
      <c r="L3566" s="9">
        <v>1533</v>
      </c>
      <c r="M3566" s="5">
        <v>55</v>
      </c>
      <c r="N3566" s="5">
        <v>2</v>
      </c>
      <c r="O3566" s="5">
        <v>23.74</v>
      </c>
      <c r="P3566" s="5">
        <v>144.71</v>
      </c>
      <c r="Q3566" s="2">
        <f t="shared" si="331"/>
        <v>120.97000000000001</v>
      </c>
      <c r="R3566" s="5">
        <f t="shared" si="332"/>
        <v>120.97000000000001</v>
      </c>
      <c r="S3566" s="11">
        <f t="shared" si="333"/>
        <v>5.0956192080876166</v>
      </c>
      <c r="T3566" s="5">
        <v>3.59</v>
      </c>
      <c r="U3566" s="5">
        <v>0.43</v>
      </c>
      <c r="V3566" s="5">
        <v>11.87</v>
      </c>
      <c r="W3566" s="12">
        <f t="shared" si="334"/>
        <v>3.6363636363636362E-2</v>
      </c>
      <c r="X3566" s="2" t="str">
        <f t="shared" si="335"/>
        <v>SCALE</v>
      </c>
      <c r="Y3566" s="22" t="str">
        <f t="shared" si="336"/>
        <v>Low (100-300)</v>
      </c>
    </row>
    <row r="3567" spans="1:25">
      <c r="A3567" s="2" t="s">
        <v>11821</v>
      </c>
      <c r="B3567" s="2" t="s">
        <v>2248</v>
      </c>
      <c r="C3567" s="2" t="s">
        <v>11822</v>
      </c>
      <c r="D3567" s="2" t="s">
        <v>1797</v>
      </c>
      <c r="E3567" s="2" t="s">
        <v>23</v>
      </c>
      <c r="F3567" s="5">
        <v>1200</v>
      </c>
      <c r="G3567" s="2" t="s">
        <v>11823</v>
      </c>
      <c r="H3567" s="2" t="s">
        <v>167</v>
      </c>
      <c r="I3567" s="2" t="s">
        <v>7418</v>
      </c>
      <c r="J3567" s="2" t="s">
        <v>66</v>
      </c>
      <c r="K3567" s="9">
        <v>100</v>
      </c>
      <c r="L3567" s="9">
        <v>2421</v>
      </c>
      <c r="M3567" s="5">
        <v>42</v>
      </c>
      <c r="N3567" s="5">
        <v>1</v>
      </c>
      <c r="O3567" s="5">
        <v>30.36</v>
      </c>
      <c r="P3567" s="5">
        <v>60.53</v>
      </c>
      <c r="Q3567" s="2">
        <f t="shared" si="331"/>
        <v>30.17</v>
      </c>
      <c r="R3567" s="5">
        <f t="shared" si="332"/>
        <v>30.17</v>
      </c>
      <c r="S3567" s="11">
        <f t="shared" si="333"/>
        <v>0.99374176548089599</v>
      </c>
      <c r="T3567" s="5">
        <v>1.73</v>
      </c>
      <c r="U3567" s="5">
        <v>0.72</v>
      </c>
      <c r="V3567" s="5">
        <v>30.36</v>
      </c>
      <c r="W3567" s="12">
        <f t="shared" si="334"/>
        <v>2.3809523809523808E-2</v>
      </c>
      <c r="X3567" s="2" t="str">
        <f t="shared" si="335"/>
        <v>SCALE</v>
      </c>
      <c r="Y3567" s="22" t="str">
        <f t="shared" si="336"/>
        <v>Low (100-300)</v>
      </c>
    </row>
    <row r="3568" spans="1:25">
      <c r="A3568" s="2" t="s">
        <v>11824</v>
      </c>
      <c r="B3568" s="2" t="s">
        <v>2103</v>
      </c>
      <c r="C3568" s="2" t="s">
        <v>2195</v>
      </c>
      <c r="D3568" s="2" t="s">
        <v>3368</v>
      </c>
      <c r="E3568" s="2" t="s">
        <v>188</v>
      </c>
      <c r="F3568" s="5">
        <v>1500</v>
      </c>
      <c r="G3568" s="2">
        <v>0</v>
      </c>
      <c r="H3568" s="2" t="s">
        <v>34</v>
      </c>
      <c r="I3568" s="2" t="s">
        <v>7418</v>
      </c>
      <c r="J3568" s="2" t="s">
        <v>177</v>
      </c>
      <c r="K3568" s="9">
        <v>400</v>
      </c>
      <c r="L3568" s="9">
        <v>521</v>
      </c>
      <c r="M3568" s="5">
        <v>10</v>
      </c>
      <c r="N3568" s="5">
        <v>0</v>
      </c>
      <c r="O3568" s="5">
        <v>4.96</v>
      </c>
      <c r="P3568" s="5">
        <v>0</v>
      </c>
      <c r="Q3568" s="2">
        <f t="shared" si="331"/>
        <v>-4.96</v>
      </c>
      <c r="R3568" s="5">
        <f t="shared" si="332"/>
        <v>-4.96</v>
      </c>
      <c r="S3568" s="11">
        <f t="shared" si="333"/>
        <v>-1</v>
      </c>
      <c r="T3568" s="5">
        <v>1.92</v>
      </c>
      <c r="U3568" s="5">
        <v>0.5</v>
      </c>
      <c r="V3568" s="5">
        <v>0</v>
      </c>
      <c r="W3568" s="12">
        <f t="shared" si="334"/>
        <v>0</v>
      </c>
      <c r="X3568" s="2" t="str">
        <f t="shared" si="335"/>
        <v>PAUSE</v>
      </c>
      <c r="Y3568" s="22" t="str">
        <f t="shared" si="336"/>
        <v>Mid (301-500)</v>
      </c>
    </row>
    <row r="3569" spans="1:25">
      <c r="A3569" s="2" t="s">
        <v>11825</v>
      </c>
      <c r="B3569" s="2" t="s">
        <v>586</v>
      </c>
      <c r="C3569" s="2" t="s">
        <v>1563</v>
      </c>
      <c r="D3569" s="2" t="s">
        <v>236</v>
      </c>
      <c r="E3569" s="2" t="s">
        <v>237</v>
      </c>
      <c r="F3569" s="5">
        <v>3500</v>
      </c>
      <c r="G3569" s="2" t="s">
        <v>11826</v>
      </c>
      <c r="H3569" s="2" t="s">
        <v>260</v>
      </c>
      <c r="I3569" s="2" t="s">
        <v>7418</v>
      </c>
      <c r="J3569" s="2" t="s">
        <v>699</v>
      </c>
      <c r="K3569" s="9">
        <v>600</v>
      </c>
      <c r="L3569" s="9">
        <v>967</v>
      </c>
      <c r="M3569" s="5">
        <v>20</v>
      </c>
      <c r="N3569" s="5">
        <v>2</v>
      </c>
      <c r="O3569" s="5">
        <v>8.1999999999999993</v>
      </c>
      <c r="P3569" s="5">
        <v>141.75</v>
      </c>
      <c r="Q3569" s="2">
        <f t="shared" si="331"/>
        <v>133.55000000000001</v>
      </c>
      <c r="R3569" s="5">
        <f t="shared" si="332"/>
        <v>133.55000000000001</v>
      </c>
      <c r="S3569" s="11">
        <f t="shared" si="333"/>
        <v>16.286585365853661</v>
      </c>
      <c r="T3569" s="5">
        <v>2.0699999999999998</v>
      </c>
      <c r="U3569" s="5">
        <v>0.41</v>
      </c>
      <c r="V3569" s="5">
        <v>4.0999999999999996</v>
      </c>
      <c r="W3569" s="12">
        <f t="shared" si="334"/>
        <v>0.1</v>
      </c>
      <c r="X3569" s="2" t="str">
        <f t="shared" si="335"/>
        <v>SCALE</v>
      </c>
      <c r="Y3569" s="22" t="str">
        <f t="shared" si="336"/>
        <v>High (501-750)</v>
      </c>
    </row>
    <row r="3570" spans="1:25">
      <c r="A3570" s="2" t="s">
        <v>11827</v>
      </c>
      <c r="B3570" s="2" t="s">
        <v>11828</v>
      </c>
      <c r="C3570" s="2" t="s">
        <v>4833</v>
      </c>
      <c r="D3570" s="2" t="s">
        <v>39</v>
      </c>
      <c r="E3570" s="2" t="s">
        <v>40</v>
      </c>
      <c r="F3570" s="5">
        <v>2800</v>
      </c>
      <c r="G3570" s="2" t="s">
        <v>1811</v>
      </c>
      <c r="H3570" s="2" t="s">
        <v>42</v>
      </c>
      <c r="I3570" s="2" t="s">
        <v>7418</v>
      </c>
      <c r="J3570" s="2" t="s">
        <v>300</v>
      </c>
      <c r="K3570" s="9">
        <v>300</v>
      </c>
      <c r="L3570" s="9">
        <v>970</v>
      </c>
      <c r="M3570" s="5">
        <v>39</v>
      </c>
      <c r="N3570" s="5">
        <v>4</v>
      </c>
      <c r="O3570" s="5">
        <v>19.62</v>
      </c>
      <c r="P3570" s="5">
        <v>185.49</v>
      </c>
      <c r="Q3570" s="2">
        <f t="shared" si="331"/>
        <v>165.87</v>
      </c>
      <c r="R3570" s="5">
        <f t="shared" si="332"/>
        <v>165.87</v>
      </c>
      <c r="S3570" s="11">
        <f t="shared" si="333"/>
        <v>8.4541284403669721</v>
      </c>
      <c r="T3570" s="5">
        <v>4.0199999999999996</v>
      </c>
      <c r="U3570" s="5">
        <v>0.5</v>
      </c>
      <c r="V3570" s="5">
        <v>4.9000000000000004</v>
      </c>
      <c r="W3570" s="12">
        <f t="shared" si="334"/>
        <v>0.10256410256410256</v>
      </c>
      <c r="X3570" s="2" t="str">
        <f t="shared" si="335"/>
        <v>SCALE</v>
      </c>
      <c r="Y3570" s="22" t="str">
        <f t="shared" si="336"/>
        <v>Low (100-300)</v>
      </c>
    </row>
    <row r="3571" spans="1:25">
      <c r="A3571" s="2" t="s">
        <v>11829</v>
      </c>
      <c r="B3571" s="2" t="s">
        <v>1043</v>
      </c>
      <c r="C3571" s="2" t="s">
        <v>2732</v>
      </c>
      <c r="D3571" s="2" t="s">
        <v>7706</v>
      </c>
      <c r="E3571" s="2" t="s">
        <v>891</v>
      </c>
      <c r="F3571" s="5">
        <v>4500</v>
      </c>
      <c r="G3571" s="2" t="s">
        <v>11830</v>
      </c>
      <c r="H3571" s="2" t="s">
        <v>102</v>
      </c>
      <c r="I3571" s="2" t="s">
        <v>7418</v>
      </c>
      <c r="J3571" s="2" t="s">
        <v>51</v>
      </c>
      <c r="K3571" s="9">
        <v>1000</v>
      </c>
      <c r="L3571" s="9">
        <v>1276</v>
      </c>
      <c r="M3571" s="5">
        <v>38</v>
      </c>
      <c r="N3571" s="5">
        <v>1</v>
      </c>
      <c r="O3571" s="5">
        <v>20.440000000000001</v>
      </c>
      <c r="P3571" s="5">
        <v>44.72</v>
      </c>
      <c r="Q3571" s="2">
        <f t="shared" si="331"/>
        <v>24.279999999999998</v>
      </c>
      <c r="R3571" s="5">
        <f t="shared" si="332"/>
        <v>24.279999999999998</v>
      </c>
      <c r="S3571" s="11">
        <f t="shared" si="333"/>
        <v>1.1878669275929548</v>
      </c>
      <c r="T3571" s="5">
        <v>2.98</v>
      </c>
      <c r="U3571" s="5">
        <v>0.54</v>
      </c>
      <c r="V3571" s="5">
        <v>20.440000000000001</v>
      </c>
      <c r="W3571" s="12">
        <f t="shared" si="334"/>
        <v>2.6315789473684209E-2</v>
      </c>
      <c r="X3571" s="2" t="str">
        <f t="shared" si="335"/>
        <v>SCALE</v>
      </c>
      <c r="Y3571" s="22" t="str">
        <f t="shared" si="336"/>
        <v>Premium (751-1000)</v>
      </c>
    </row>
    <row r="3572" spans="1:25">
      <c r="A3572" s="2" t="s">
        <v>11831</v>
      </c>
      <c r="B3572" s="2" t="s">
        <v>11832</v>
      </c>
      <c r="C3572" s="2" t="s">
        <v>2221</v>
      </c>
      <c r="D3572" s="2" t="s">
        <v>117</v>
      </c>
      <c r="E3572" s="2" t="s">
        <v>118</v>
      </c>
      <c r="F3572" s="5">
        <v>1263</v>
      </c>
      <c r="G3572" s="2" t="s">
        <v>11833</v>
      </c>
      <c r="H3572" s="2" t="s">
        <v>167</v>
      </c>
      <c r="I3572" s="2" t="s">
        <v>7418</v>
      </c>
      <c r="J3572" s="2" t="s">
        <v>177</v>
      </c>
      <c r="K3572" s="9">
        <v>1000</v>
      </c>
      <c r="L3572" s="9">
        <v>2164</v>
      </c>
      <c r="M3572" s="5">
        <v>83</v>
      </c>
      <c r="N3572" s="5">
        <v>7</v>
      </c>
      <c r="O3572" s="5">
        <v>39.96</v>
      </c>
      <c r="P3572" s="5">
        <v>273.37</v>
      </c>
      <c r="Q3572" s="2">
        <f t="shared" si="331"/>
        <v>233.41</v>
      </c>
      <c r="R3572" s="5">
        <f t="shared" si="332"/>
        <v>233.41</v>
      </c>
      <c r="S3572" s="11">
        <f t="shared" si="333"/>
        <v>5.8410910910910907</v>
      </c>
      <c r="T3572" s="5">
        <v>3.84</v>
      </c>
      <c r="U3572" s="5">
        <v>0.48</v>
      </c>
      <c r="V3572" s="5">
        <v>5.71</v>
      </c>
      <c r="W3572" s="12">
        <f t="shared" si="334"/>
        <v>8.4337349397590355E-2</v>
      </c>
      <c r="X3572" s="2" t="str">
        <f t="shared" si="335"/>
        <v>SCALE</v>
      </c>
      <c r="Y3572" s="22" t="str">
        <f t="shared" si="336"/>
        <v>Premium (751-1000)</v>
      </c>
    </row>
    <row r="3573" spans="1:25">
      <c r="A3573" s="2" t="s">
        <v>11834</v>
      </c>
      <c r="B3573" s="2" t="s">
        <v>11835</v>
      </c>
      <c r="C3573" s="2" t="s">
        <v>11836</v>
      </c>
      <c r="D3573" s="2" t="s">
        <v>5094</v>
      </c>
      <c r="E3573" s="2" t="s">
        <v>222</v>
      </c>
      <c r="F3573" s="5">
        <v>3900</v>
      </c>
      <c r="G3573" s="2" t="s">
        <v>11837</v>
      </c>
      <c r="H3573" s="2" t="s">
        <v>50</v>
      </c>
      <c r="I3573" s="2" t="s">
        <v>7418</v>
      </c>
      <c r="J3573" s="2" t="s">
        <v>232</v>
      </c>
      <c r="K3573" s="9">
        <v>700</v>
      </c>
      <c r="L3573" s="9">
        <v>1241</v>
      </c>
      <c r="M3573" s="5">
        <v>19</v>
      </c>
      <c r="N3573" s="5">
        <v>0</v>
      </c>
      <c r="O3573" s="5">
        <v>10.86</v>
      </c>
      <c r="P3573" s="5">
        <v>0</v>
      </c>
      <c r="Q3573" s="2">
        <f t="shared" si="331"/>
        <v>-10.86</v>
      </c>
      <c r="R3573" s="5">
        <f t="shared" si="332"/>
        <v>-10.86</v>
      </c>
      <c r="S3573" s="11">
        <f t="shared" si="333"/>
        <v>-1</v>
      </c>
      <c r="T3573" s="5">
        <v>1.53</v>
      </c>
      <c r="U3573" s="5">
        <v>0.56999999999999995</v>
      </c>
      <c r="V3573" s="5">
        <v>0</v>
      </c>
      <c r="W3573" s="12">
        <f t="shared" si="334"/>
        <v>0</v>
      </c>
      <c r="X3573" s="2" t="str">
        <f t="shared" si="335"/>
        <v>PAUSE</v>
      </c>
      <c r="Y3573" s="22" t="str">
        <f t="shared" si="336"/>
        <v>High (501-750)</v>
      </c>
    </row>
    <row r="3574" spans="1:25">
      <c r="A3574" s="2" t="s">
        <v>11838</v>
      </c>
      <c r="B3574" s="2" t="s">
        <v>1033</v>
      </c>
      <c r="C3574" s="2" t="s">
        <v>11839</v>
      </c>
      <c r="D3574" s="2" t="s">
        <v>650</v>
      </c>
      <c r="E3574" s="2" t="s">
        <v>432</v>
      </c>
      <c r="F3574" s="5">
        <v>3200</v>
      </c>
      <c r="G3574" s="2" t="s">
        <v>11840</v>
      </c>
      <c r="H3574" s="2" t="s">
        <v>50</v>
      </c>
      <c r="I3574" s="2" t="s">
        <v>7418</v>
      </c>
      <c r="J3574" s="2" t="s">
        <v>88</v>
      </c>
      <c r="K3574" s="9">
        <v>1000</v>
      </c>
      <c r="L3574" s="9">
        <v>791</v>
      </c>
      <c r="M3574" s="5">
        <v>12</v>
      </c>
      <c r="N3574" s="5">
        <v>0</v>
      </c>
      <c r="O3574" s="5">
        <v>7.28</v>
      </c>
      <c r="P3574" s="5">
        <v>0</v>
      </c>
      <c r="Q3574" s="2">
        <f t="shared" si="331"/>
        <v>-7.28</v>
      </c>
      <c r="R3574" s="5">
        <f t="shared" si="332"/>
        <v>-7.28</v>
      </c>
      <c r="S3574" s="11">
        <f t="shared" si="333"/>
        <v>-1</v>
      </c>
      <c r="T3574" s="5">
        <v>1.52</v>
      </c>
      <c r="U3574" s="5">
        <v>0.61</v>
      </c>
      <c r="V3574" s="5">
        <v>0</v>
      </c>
      <c r="W3574" s="12">
        <f t="shared" si="334"/>
        <v>0</v>
      </c>
      <c r="X3574" s="2" t="str">
        <f t="shared" si="335"/>
        <v>PAUSE</v>
      </c>
      <c r="Y3574" s="22" t="str">
        <f t="shared" si="336"/>
        <v>Premium (751-1000)</v>
      </c>
    </row>
    <row r="3575" spans="1:25">
      <c r="A3575" s="2" t="s">
        <v>11841</v>
      </c>
      <c r="B3575" s="2" t="s">
        <v>11842</v>
      </c>
      <c r="C3575" s="2" t="s">
        <v>4537</v>
      </c>
      <c r="D3575" s="2" t="s">
        <v>5260</v>
      </c>
      <c r="E3575" s="2" t="s">
        <v>23</v>
      </c>
      <c r="F3575" s="5">
        <v>3300</v>
      </c>
      <c r="G3575" s="2" t="s">
        <v>11843</v>
      </c>
      <c r="H3575" s="2" t="s">
        <v>344</v>
      </c>
      <c r="I3575" s="2" t="s">
        <v>7418</v>
      </c>
      <c r="J3575" s="2" t="s">
        <v>177</v>
      </c>
      <c r="K3575" s="9">
        <v>800</v>
      </c>
      <c r="L3575" s="9">
        <v>948</v>
      </c>
      <c r="M3575" s="5">
        <v>21</v>
      </c>
      <c r="N3575" s="5">
        <v>0</v>
      </c>
      <c r="O3575" s="5">
        <v>12.94</v>
      </c>
      <c r="P3575" s="5">
        <v>0</v>
      </c>
      <c r="Q3575" s="2">
        <f t="shared" si="331"/>
        <v>-12.94</v>
      </c>
      <c r="R3575" s="5">
        <f t="shared" si="332"/>
        <v>-12.94</v>
      </c>
      <c r="S3575" s="11">
        <f t="shared" si="333"/>
        <v>-1</v>
      </c>
      <c r="T3575" s="5">
        <v>2.2200000000000002</v>
      </c>
      <c r="U3575" s="5">
        <v>0.62</v>
      </c>
      <c r="V3575" s="5">
        <v>0</v>
      </c>
      <c r="W3575" s="12">
        <f t="shared" si="334"/>
        <v>0</v>
      </c>
      <c r="X3575" s="2" t="str">
        <f t="shared" si="335"/>
        <v>PAUSE</v>
      </c>
      <c r="Y3575" s="22" t="str">
        <f t="shared" si="336"/>
        <v>Premium (751-1000)</v>
      </c>
    </row>
    <row r="3576" spans="1:25">
      <c r="A3576" s="2" t="s">
        <v>11844</v>
      </c>
      <c r="B3576" s="2" t="s">
        <v>551</v>
      </c>
      <c r="C3576" s="2" t="s">
        <v>11845</v>
      </c>
      <c r="D3576" s="2" t="s">
        <v>1316</v>
      </c>
      <c r="E3576" s="2" t="s">
        <v>222</v>
      </c>
      <c r="F3576" s="5">
        <v>3500</v>
      </c>
      <c r="G3576" s="2" t="s">
        <v>11846</v>
      </c>
      <c r="H3576" s="2" t="s">
        <v>87</v>
      </c>
      <c r="I3576" s="2" t="s">
        <v>7418</v>
      </c>
      <c r="J3576" s="2" t="s">
        <v>458</v>
      </c>
      <c r="K3576" s="9">
        <v>1000</v>
      </c>
      <c r="L3576" s="9">
        <v>2308</v>
      </c>
      <c r="M3576" s="5">
        <v>50</v>
      </c>
      <c r="N3576" s="5">
        <v>1</v>
      </c>
      <c r="O3576" s="5">
        <v>31.62</v>
      </c>
      <c r="P3576" s="5">
        <v>65.260000000000005</v>
      </c>
      <c r="Q3576" s="2">
        <f t="shared" si="331"/>
        <v>33.64</v>
      </c>
      <c r="R3576" s="5">
        <f t="shared" si="332"/>
        <v>33.64</v>
      </c>
      <c r="S3576" s="11">
        <f t="shared" si="333"/>
        <v>1.0638836179633144</v>
      </c>
      <c r="T3576" s="5">
        <v>2.17</v>
      </c>
      <c r="U3576" s="5">
        <v>0.63</v>
      </c>
      <c r="V3576" s="5">
        <v>31.62</v>
      </c>
      <c r="W3576" s="12">
        <f t="shared" si="334"/>
        <v>0.02</v>
      </c>
      <c r="X3576" s="2" t="str">
        <f t="shared" si="335"/>
        <v>SCALE</v>
      </c>
      <c r="Y3576" s="22" t="str">
        <f t="shared" si="336"/>
        <v>Premium (751-1000)</v>
      </c>
    </row>
    <row r="3577" spans="1:25">
      <c r="A3577" s="2" t="s">
        <v>11847</v>
      </c>
      <c r="B3577" s="2" t="s">
        <v>1200</v>
      </c>
      <c r="C3577" s="2" t="s">
        <v>2051</v>
      </c>
      <c r="D3577" s="2" t="s">
        <v>597</v>
      </c>
      <c r="E3577" s="2" t="s">
        <v>237</v>
      </c>
      <c r="F3577" s="5">
        <v>3504</v>
      </c>
      <c r="G3577" s="2" t="s">
        <v>11848</v>
      </c>
      <c r="H3577" s="2" t="s">
        <v>150</v>
      </c>
      <c r="I3577" s="2" t="s">
        <v>7418</v>
      </c>
      <c r="J3577" s="2" t="s">
        <v>51</v>
      </c>
      <c r="K3577" s="9">
        <v>1000</v>
      </c>
      <c r="L3577" s="9">
        <v>1931</v>
      </c>
      <c r="M3577" s="5">
        <v>35</v>
      </c>
      <c r="N3577" s="5">
        <v>1</v>
      </c>
      <c r="O3577" s="5">
        <v>28.14</v>
      </c>
      <c r="P3577" s="5">
        <v>39.200000000000003</v>
      </c>
      <c r="Q3577" s="2">
        <f t="shared" si="331"/>
        <v>11.060000000000002</v>
      </c>
      <c r="R3577" s="5">
        <f t="shared" si="332"/>
        <v>11.060000000000002</v>
      </c>
      <c r="S3577" s="11">
        <f t="shared" si="333"/>
        <v>0.39303482587064686</v>
      </c>
      <c r="T3577" s="5">
        <v>1.81</v>
      </c>
      <c r="U3577" s="5">
        <v>0.8</v>
      </c>
      <c r="V3577" s="5">
        <v>28.14</v>
      </c>
      <c r="W3577" s="12">
        <f t="shared" si="334"/>
        <v>2.8571428571428571E-2</v>
      </c>
      <c r="X3577" s="2" t="str">
        <f t="shared" si="335"/>
        <v>SCALE</v>
      </c>
      <c r="Y3577" s="22" t="str">
        <f t="shared" si="336"/>
        <v>Premium (751-1000)</v>
      </c>
    </row>
    <row r="3578" spans="1:25">
      <c r="A3578" s="2" t="s">
        <v>11849</v>
      </c>
      <c r="B3578" s="2" t="s">
        <v>295</v>
      </c>
      <c r="C3578" s="2" t="s">
        <v>11850</v>
      </c>
      <c r="D3578" s="2" t="s">
        <v>7103</v>
      </c>
      <c r="E3578" s="2" t="s">
        <v>132</v>
      </c>
      <c r="F3578" s="5">
        <v>3600</v>
      </c>
      <c r="G3578" s="2" t="s">
        <v>1730</v>
      </c>
      <c r="H3578" s="2" t="s">
        <v>253</v>
      </c>
      <c r="I3578" s="2" t="s">
        <v>7418</v>
      </c>
      <c r="J3578" s="2" t="s">
        <v>319</v>
      </c>
      <c r="K3578" s="9">
        <v>1000</v>
      </c>
      <c r="L3578" s="9">
        <v>1008</v>
      </c>
      <c r="M3578" s="5">
        <v>27</v>
      </c>
      <c r="N3578" s="5">
        <v>0</v>
      </c>
      <c r="O3578" s="5">
        <v>21.21</v>
      </c>
      <c r="P3578" s="5">
        <v>0</v>
      </c>
      <c r="Q3578" s="2">
        <f t="shared" si="331"/>
        <v>-21.21</v>
      </c>
      <c r="R3578" s="5">
        <f t="shared" si="332"/>
        <v>-21.21</v>
      </c>
      <c r="S3578" s="11">
        <f t="shared" si="333"/>
        <v>-1</v>
      </c>
      <c r="T3578" s="5">
        <v>2.68</v>
      </c>
      <c r="U3578" s="5">
        <v>0.79</v>
      </c>
      <c r="V3578" s="5">
        <v>0</v>
      </c>
      <c r="W3578" s="12">
        <f t="shared" si="334"/>
        <v>0</v>
      </c>
      <c r="X3578" s="2" t="str">
        <f t="shared" si="335"/>
        <v>PAUSE</v>
      </c>
      <c r="Y3578" s="22" t="str">
        <f t="shared" si="336"/>
        <v>Premium (751-1000)</v>
      </c>
    </row>
    <row r="3579" spans="1:25">
      <c r="A3579" s="2" t="s">
        <v>11851</v>
      </c>
      <c r="B3579" s="2" t="s">
        <v>11852</v>
      </c>
      <c r="C3579" s="2" t="s">
        <v>143</v>
      </c>
      <c r="D3579" s="2" t="s">
        <v>359</v>
      </c>
      <c r="E3579" s="2" t="s">
        <v>40</v>
      </c>
      <c r="F3579" s="5">
        <v>1300</v>
      </c>
      <c r="G3579" s="2" t="s">
        <v>10827</v>
      </c>
      <c r="H3579" s="2" t="s">
        <v>312</v>
      </c>
      <c r="I3579" s="2" t="s">
        <v>7418</v>
      </c>
      <c r="J3579" s="2" t="s">
        <v>120</v>
      </c>
      <c r="K3579" s="9">
        <v>200</v>
      </c>
      <c r="L3579" s="9">
        <v>1677</v>
      </c>
      <c r="M3579" s="5">
        <v>62</v>
      </c>
      <c r="N3579" s="5">
        <v>2</v>
      </c>
      <c r="O3579" s="5">
        <v>42.32</v>
      </c>
      <c r="P3579" s="5">
        <v>129.83000000000001</v>
      </c>
      <c r="Q3579" s="2">
        <f t="shared" si="331"/>
        <v>87.510000000000019</v>
      </c>
      <c r="R3579" s="5">
        <f t="shared" si="332"/>
        <v>87.510000000000019</v>
      </c>
      <c r="S3579" s="11">
        <f t="shared" si="333"/>
        <v>2.067816635160681</v>
      </c>
      <c r="T3579" s="5">
        <v>3.7</v>
      </c>
      <c r="U3579" s="5">
        <v>0.68</v>
      </c>
      <c r="V3579" s="5">
        <v>21.16</v>
      </c>
      <c r="W3579" s="12">
        <f t="shared" si="334"/>
        <v>3.2258064516129031E-2</v>
      </c>
      <c r="X3579" s="2" t="str">
        <f t="shared" si="335"/>
        <v>SCALE</v>
      </c>
      <c r="Y3579" s="22" t="str">
        <f t="shared" si="336"/>
        <v>Low (100-300)</v>
      </c>
    </row>
    <row r="3580" spans="1:25">
      <c r="A3580" s="2" t="s">
        <v>11853</v>
      </c>
      <c r="B3580" s="2" t="s">
        <v>1479</v>
      </c>
      <c r="C3580" s="2" t="s">
        <v>7800</v>
      </c>
      <c r="D3580" s="2" t="s">
        <v>11854</v>
      </c>
      <c r="E3580" s="2" t="s">
        <v>56</v>
      </c>
      <c r="F3580" s="5">
        <v>2167</v>
      </c>
      <c r="G3580" s="2" t="s">
        <v>11855</v>
      </c>
      <c r="H3580" s="2" t="s">
        <v>312</v>
      </c>
      <c r="I3580" s="2" t="s">
        <v>7418</v>
      </c>
      <c r="J3580" s="2" t="s">
        <v>66</v>
      </c>
      <c r="K3580" s="9">
        <v>300</v>
      </c>
      <c r="L3580" s="9">
        <v>1984</v>
      </c>
      <c r="M3580" s="5">
        <v>65</v>
      </c>
      <c r="N3580" s="5">
        <v>5</v>
      </c>
      <c r="O3580" s="5">
        <v>45.22</v>
      </c>
      <c r="P3580" s="5">
        <v>332.54</v>
      </c>
      <c r="Q3580" s="2">
        <f t="shared" si="331"/>
        <v>287.32000000000005</v>
      </c>
      <c r="R3580" s="5">
        <f t="shared" si="332"/>
        <v>287.32000000000005</v>
      </c>
      <c r="S3580" s="11">
        <f t="shared" si="333"/>
        <v>6.3538257408226464</v>
      </c>
      <c r="T3580" s="5">
        <v>3.28</v>
      </c>
      <c r="U3580" s="5">
        <v>0.7</v>
      </c>
      <c r="V3580" s="5">
        <v>9.0399999999999991</v>
      </c>
      <c r="W3580" s="12">
        <f t="shared" si="334"/>
        <v>7.6923076923076927E-2</v>
      </c>
      <c r="X3580" s="2" t="str">
        <f t="shared" si="335"/>
        <v>SCALE</v>
      </c>
      <c r="Y3580" s="22" t="str">
        <f t="shared" si="336"/>
        <v>Low (100-300)</v>
      </c>
    </row>
    <row r="3581" spans="1:25">
      <c r="A3581" s="2" t="s">
        <v>11856</v>
      </c>
      <c r="B3581" s="2" t="s">
        <v>6542</v>
      </c>
      <c r="C3581" s="2" t="s">
        <v>2826</v>
      </c>
      <c r="D3581" s="2" t="s">
        <v>204</v>
      </c>
      <c r="E3581" s="2" t="s">
        <v>56</v>
      </c>
      <c r="F3581" s="5">
        <v>3300</v>
      </c>
      <c r="G3581" s="2" t="s">
        <v>8536</v>
      </c>
      <c r="H3581" s="2" t="s">
        <v>150</v>
      </c>
      <c r="I3581" s="2" t="s">
        <v>7418</v>
      </c>
      <c r="J3581" s="2" t="s">
        <v>120</v>
      </c>
      <c r="K3581" s="9">
        <v>700</v>
      </c>
      <c r="L3581" s="9">
        <v>908</v>
      </c>
      <c r="M3581" s="5">
        <v>31</v>
      </c>
      <c r="N3581" s="5">
        <v>1</v>
      </c>
      <c r="O3581" s="5">
        <v>18.27</v>
      </c>
      <c r="P3581" s="5">
        <v>72.010000000000005</v>
      </c>
      <c r="Q3581" s="2">
        <f t="shared" si="331"/>
        <v>53.740000000000009</v>
      </c>
      <c r="R3581" s="5">
        <f t="shared" si="332"/>
        <v>53.740000000000009</v>
      </c>
      <c r="S3581" s="11">
        <f t="shared" si="333"/>
        <v>2.9414340448823215</v>
      </c>
      <c r="T3581" s="5">
        <v>3.41</v>
      </c>
      <c r="U3581" s="5">
        <v>0.59</v>
      </c>
      <c r="V3581" s="5">
        <v>18.27</v>
      </c>
      <c r="W3581" s="12">
        <f t="shared" si="334"/>
        <v>3.2258064516129031E-2</v>
      </c>
      <c r="X3581" s="2" t="str">
        <f t="shared" si="335"/>
        <v>SCALE</v>
      </c>
      <c r="Y3581" s="22" t="str">
        <f t="shared" si="336"/>
        <v>High (501-750)</v>
      </c>
    </row>
    <row r="3582" spans="1:25">
      <c r="A3582" s="2" t="s">
        <v>11857</v>
      </c>
      <c r="B3582" s="2" t="s">
        <v>10424</v>
      </c>
      <c r="C3582" s="2" t="s">
        <v>2486</v>
      </c>
      <c r="D3582" s="2" t="s">
        <v>624</v>
      </c>
      <c r="E3582" s="2" t="s">
        <v>625</v>
      </c>
      <c r="F3582" s="5">
        <v>1500</v>
      </c>
      <c r="G3582" s="2" t="s">
        <v>11858</v>
      </c>
      <c r="H3582" s="2" t="s">
        <v>102</v>
      </c>
      <c r="I3582" s="2" t="s">
        <v>7418</v>
      </c>
      <c r="J3582" s="2" t="s">
        <v>382</v>
      </c>
      <c r="K3582" s="9">
        <v>700</v>
      </c>
      <c r="L3582" s="9">
        <v>571</v>
      </c>
      <c r="M3582" s="5">
        <v>23</v>
      </c>
      <c r="N3582" s="5">
        <v>2</v>
      </c>
      <c r="O3582" s="5">
        <v>18.14</v>
      </c>
      <c r="P3582" s="5">
        <v>136.44999999999999</v>
      </c>
      <c r="Q3582" s="2">
        <f t="shared" si="331"/>
        <v>118.30999999999999</v>
      </c>
      <c r="R3582" s="5">
        <f t="shared" si="332"/>
        <v>118.30999999999999</v>
      </c>
      <c r="S3582" s="11">
        <f t="shared" si="333"/>
        <v>6.5220507166482902</v>
      </c>
      <c r="T3582" s="5">
        <v>4.03</v>
      </c>
      <c r="U3582" s="5">
        <v>0.79</v>
      </c>
      <c r="V3582" s="5">
        <v>9.07</v>
      </c>
      <c r="W3582" s="12">
        <f t="shared" si="334"/>
        <v>8.6956521739130432E-2</v>
      </c>
      <c r="X3582" s="2" t="str">
        <f t="shared" si="335"/>
        <v>SCALE</v>
      </c>
      <c r="Y3582" s="22" t="str">
        <f t="shared" si="336"/>
        <v>High (501-750)</v>
      </c>
    </row>
    <row r="3583" spans="1:25">
      <c r="A3583" s="2" t="s">
        <v>11859</v>
      </c>
      <c r="B3583" s="2" t="s">
        <v>1033</v>
      </c>
      <c r="C3583" s="2" t="s">
        <v>4729</v>
      </c>
      <c r="D3583" s="2" t="s">
        <v>4296</v>
      </c>
      <c r="E3583" s="2" t="s">
        <v>78</v>
      </c>
      <c r="F3583" s="5">
        <v>1625</v>
      </c>
      <c r="G3583" s="2" t="s">
        <v>11860</v>
      </c>
      <c r="H3583" s="2" t="s">
        <v>266</v>
      </c>
      <c r="I3583" s="2" t="s">
        <v>7418</v>
      </c>
      <c r="J3583" s="2" t="s">
        <v>217</v>
      </c>
      <c r="K3583" s="9">
        <v>1000</v>
      </c>
      <c r="L3583" s="9">
        <v>1208</v>
      </c>
      <c r="M3583" s="5">
        <v>37</v>
      </c>
      <c r="N3583" s="5">
        <v>1</v>
      </c>
      <c r="O3583" s="5">
        <v>18.829999999999998</v>
      </c>
      <c r="P3583" s="5">
        <v>62.42</v>
      </c>
      <c r="Q3583" s="2">
        <f t="shared" si="331"/>
        <v>43.59</v>
      </c>
      <c r="R3583" s="5">
        <f t="shared" si="332"/>
        <v>43.59</v>
      </c>
      <c r="S3583" s="11">
        <f t="shared" si="333"/>
        <v>2.3149229952203934</v>
      </c>
      <c r="T3583" s="5">
        <v>3.06</v>
      </c>
      <c r="U3583" s="5">
        <v>0.51</v>
      </c>
      <c r="V3583" s="5">
        <v>18.829999999999998</v>
      </c>
      <c r="W3583" s="12">
        <f t="shared" si="334"/>
        <v>2.7027027027027029E-2</v>
      </c>
      <c r="X3583" s="2" t="str">
        <f t="shared" si="335"/>
        <v>SCALE</v>
      </c>
      <c r="Y3583" s="22" t="str">
        <f t="shared" si="336"/>
        <v>Premium (751-1000)</v>
      </c>
    </row>
    <row r="3584" spans="1:25">
      <c r="A3584" s="2" t="s">
        <v>11861</v>
      </c>
      <c r="B3584" s="2" t="s">
        <v>2471</v>
      </c>
      <c r="C3584" s="2" t="s">
        <v>11862</v>
      </c>
      <c r="D3584" s="2" t="s">
        <v>264</v>
      </c>
      <c r="E3584" s="2" t="s">
        <v>23</v>
      </c>
      <c r="F3584" s="5">
        <v>1500</v>
      </c>
      <c r="G3584" s="2" t="s">
        <v>11863</v>
      </c>
      <c r="H3584" s="2" t="s">
        <v>34</v>
      </c>
      <c r="I3584" s="2" t="s">
        <v>7418</v>
      </c>
      <c r="J3584" s="2" t="s">
        <v>356</v>
      </c>
      <c r="K3584" s="9">
        <v>200</v>
      </c>
      <c r="L3584" s="9">
        <v>1223</v>
      </c>
      <c r="M3584" s="5">
        <v>41</v>
      </c>
      <c r="N3584" s="5">
        <v>1</v>
      </c>
      <c r="O3584" s="5">
        <v>29.96</v>
      </c>
      <c r="P3584" s="5">
        <v>44.11</v>
      </c>
      <c r="Q3584" s="2">
        <f t="shared" si="331"/>
        <v>14.149999999999999</v>
      </c>
      <c r="R3584" s="5">
        <f t="shared" si="332"/>
        <v>14.149999999999999</v>
      </c>
      <c r="S3584" s="11">
        <f t="shared" si="333"/>
        <v>0.4722963951935914</v>
      </c>
      <c r="T3584" s="5">
        <v>3.35</v>
      </c>
      <c r="U3584" s="5">
        <v>0.73</v>
      </c>
      <c r="V3584" s="5">
        <v>29.96</v>
      </c>
      <c r="W3584" s="12">
        <f t="shared" si="334"/>
        <v>2.4390243902439025E-2</v>
      </c>
      <c r="X3584" s="2" t="str">
        <f t="shared" si="335"/>
        <v>SCALE</v>
      </c>
      <c r="Y3584" s="22" t="str">
        <f t="shared" si="336"/>
        <v>Low (100-300)</v>
      </c>
    </row>
    <row r="3585" spans="1:25">
      <c r="A3585" s="2" t="s">
        <v>11864</v>
      </c>
      <c r="B3585" s="2" t="s">
        <v>11865</v>
      </c>
      <c r="C3585" s="2" t="s">
        <v>1295</v>
      </c>
      <c r="D3585" s="2" t="s">
        <v>10517</v>
      </c>
      <c r="E3585" s="2" t="s">
        <v>373</v>
      </c>
      <c r="F3585" s="5">
        <v>1250</v>
      </c>
      <c r="G3585" s="2" t="s">
        <v>11739</v>
      </c>
      <c r="H3585" s="2" t="s">
        <v>260</v>
      </c>
      <c r="I3585" s="2" t="s">
        <v>7418</v>
      </c>
      <c r="J3585" s="2" t="s">
        <v>155</v>
      </c>
      <c r="K3585" s="9">
        <v>100</v>
      </c>
      <c r="L3585" s="9">
        <v>1957</v>
      </c>
      <c r="M3585" s="5">
        <v>85</v>
      </c>
      <c r="N3585" s="5">
        <v>3</v>
      </c>
      <c r="O3585" s="5">
        <v>46.92</v>
      </c>
      <c r="P3585" s="5">
        <v>135.69999999999999</v>
      </c>
      <c r="Q3585" s="2">
        <f t="shared" si="331"/>
        <v>88.779999999999987</v>
      </c>
      <c r="R3585" s="5">
        <f t="shared" si="332"/>
        <v>88.779999999999987</v>
      </c>
      <c r="S3585" s="11">
        <f t="shared" si="333"/>
        <v>1.8921568627450978</v>
      </c>
      <c r="T3585" s="5">
        <v>4.34</v>
      </c>
      <c r="U3585" s="5">
        <v>0.55000000000000004</v>
      </c>
      <c r="V3585" s="5">
        <v>15.64</v>
      </c>
      <c r="W3585" s="12">
        <f t="shared" si="334"/>
        <v>3.5294117647058823E-2</v>
      </c>
      <c r="X3585" s="2" t="str">
        <f t="shared" si="335"/>
        <v>SCALE</v>
      </c>
      <c r="Y3585" s="22" t="str">
        <f t="shared" si="336"/>
        <v>Low (100-300)</v>
      </c>
    </row>
    <row r="3586" spans="1:25">
      <c r="A3586" s="2" t="s">
        <v>11866</v>
      </c>
      <c r="B3586" s="2" t="s">
        <v>11867</v>
      </c>
      <c r="C3586" s="2" t="s">
        <v>1812</v>
      </c>
      <c r="D3586" s="2" t="s">
        <v>236</v>
      </c>
      <c r="E3586" s="2" t="s">
        <v>237</v>
      </c>
      <c r="F3586" s="5">
        <v>2999</v>
      </c>
      <c r="G3586" s="2" t="s">
        <v>11868</v>
      </c>
      <c r="H3586" s="2" t="s">
        <v>72</v>
      </c>
      <c r="I3586" s="2" t="s">
        <v>7418</v>
      </c>
      <c r="J3586" s="2" t="s">
        <v>43</v>
      </c>
      <c r="K3586" s="9">
        <v>300</v>
      </c>
      <c r="L3586" s="9">
        <v>2230</v>
      </c>
      <c r="M3586" s="5">
        <v>93</v>
      </c>
      <c r="N3586" s="5">
        <v>10</v>
      </c>
      <c r="O3586" s="5">
        <v>54.92</v>
      </c>
      <c r="P3586" s="5">
        <v>578.53</v>
      </c>
      <c r="Q3586" s="2">
        <f t="shared" si="331"/>
        <v>523.61</v>
      </c>
      <c r="R3586" s="5">
        <f t="shared" si="332"/>
        <v>523.61</v>
      </c>
      <c r="S3586" s="11">
        <f t="shared" si="333"/>
        <v>9.5340495265841216</v>
      </c>
      <c r="T3586" s="5">
        <v>4.17</v>
      </c>
      <c r="U3586" s="5">
        <v>0.59</v>
      </c>
      <c r="V3586" s="5">
        <v>5.49</v>
      </c>
      <c r="W3586" s="12">
        <f t="shared" si="334"/>
        <v>0.10752688172043011</v>
      </c>
      <c r="X3586" s="2" t="str">
        <f t="shared" si="335"/>
        <v>SCALE</v>
      </c>
      <c r="Y3586" s="22" t="str">
        <f t="shared" si="336"/>
        <v>Low (100-300)</v>
      </c>
    </row>
    <row r="3587" spans="1:25">
      <c r="A3587" s="2" t="s">
        <v>11869</v>
      </c>
      <c r="B3587" s="2" t="s">
        <v>534</v>
      </c>
      <c r="C3587" s="2" t="s">
        <v>611</v>
      </c>
      <c r="D3587" s="2" t="s">
        <v>1793</v>
      </c>
      <c r="E3587" s="2" t="s">
        <v>40</v>
      </c>
      <c r="F3587" s="5">
        <v>1408</v>
      </c>
      <c r="G3587" s="2" t="s">
        <v>11870</v>
      </c>
      <c r="H3587" s="2" t="s">
        <v>42</v>
      </c>
      <c r="I3587" s="2" t="s">
        <v>7418</v>
      </c>
      <c r="J3587" s="2" t="s">
        <v>140</v>
      </c>
      <c r="K3587" s="9">
        <v>600</v>
      </c>
      <c r="L3587" s="9">
        <v>2417</v>
      </c>
      <c r="M3587" s="5">
        <v>75</v>
      </c>
      <c r="N3587" s="5">
        <v>8</v>
      </c>
      <c r="O3587" s="5">
        <v>34.28</v>
      </c>
      <c r="P3587" s="5">
        <v>494.71</v>
      </c>
      <c r="Q3587" s="2">
        <f t="shared" si="331"/>
        <v>460.42999999999995</v>
      </c>
      <c r="R3587" s="5">
        <f t="shared" si="332"/>
        <v>460.42999999999995</v>
      </c>
      <c r="S3587" s="11">
        <f t="shared" si="333"/>
        <v>13.431446907817968</v>
      </c>
      <c r="T3587" s="5">
        <v>3.1</v>
      </c>
      <c r="U3587" s="5">
        <v>0.46</v>
      </c>
      <c r="V3587" s="5">
        <v>4.28</v>
      </c>
      <c r="W3587" s="12">
        <f t="shared" si="334"/>
        <v>0.10666666666666667</v>
      </c>
      <c r="X3587" s="2" t="str">
        <f t="shared" si="335"/>
        <v>SCALE</v>
      </c>
      <c r="Y3587" s="22" t="str">
        <f t="shared" si="336"/>
        <v>High (501-750)</v>
      </c>
    </row>
    <row r="3588" spans="1:25">
      <c r="A3588" s="2" t="s">
        <v>11871</v>
      </c>
      <c r="B3588" s="2" t="s">
        <v>129</v>
      </c>
      <c r="C3588" s="2" t="s">
        <v>11872</v>
      </c>
      <c r="D3588" s="2" t="s">
        <v>2602</v>
      </c>
      <c r="E3588" s="2" t="s">
        <v>258</v>
      </c>
      <c r="F3588" s="5">
        <v>4300</v>
      </c>
      <c r="G3588" s="2" t="s">
        <v>11873</v>
      </c>
      <c r="H3588" s="2" t="s">
        <v>253</v>
      </c>
      <c r="I3588" s="2" t="s">
        <v>7418</v>
      </c>
      <c r="J3588" s="2" t="s">
        <v>183</v>
      </c>
      <c r="K3588" s="9">
        <v>600</v>
      </c>
      <c r="L3588" s="9">
        <v>1848</v>
      </c>
      <c r="M3588" s="5">
        <v>48</v>
      </c>
      <c r="N3588" s="5">
        <v>1</v>
      </c>
      <c r="O3588" s="5">
        <v>40.64</v>
      </c>
      <c r="P3588" s="5">
        <v>48.12</v>
      </c>
      <c r="Q3588" s="2">
        <f t="shared" si="331"/>
        <v>7.4799999999999969</v>
      </c>
      <c r="R3588" s="5">
        <f t="shared" si="332"/>
        <v>7.4799999999999969</v>
      </c>
      <c r="S3588" s="11">
        <f t="shared" si="333"/>
        <v>0.18405511811023614</v>
      </c>
      <c r="T3588" s="5">
        <v>2.6</v>
      </c>
      <c r="U3588" s="5">
        <v>0.85</v>
      </c>
      <c r="V3588" s="5">
        <v>40.64</v>
      </c>
      <c r="W3588" s="12">
        <f t="shared" si="334"/>
        <v>2.0833333333333332E-2</v>
      </c>
      <c r="X3588" s="2" t="str">
        <f t="shared" si="335"/>
        <v>SCALE</v>
      </c>
      <c r="Y3588" s="22" t="str">
        <f t="shared" si="336"/>
        <v>High (501-750)</v>
      </c>
    </row>
    <row r="3589" spans="1:25">
      <c r="A3589" s="2" t="s">
        <v>11874</v>
      </c>
      <c r="B3589" s="2" t="s">
        <v>11875</v>
      </c>
      <c r="C3589" s="2" t="s">
        <v>11876</v>
      </c>
      <c r="D3589" s="2" t="s">
        <v>486</v>
      </c>
      <c r="E3589" s="2" t="s">
        <v>48</v>
      </c>
      <c r="F3589" s="5">
        <v>3400</v>
      </c>
      <c r="G3589" s="2" t="s">
        <v>11877</v>
      </c>
      <c r="H3589" s="2" t="s">
        <v>344</v>
      </c>
      <c r="I3589" s="2" t="s">
        <v>7418</v>
      </c>
      <c r="J3589" s="2" t="s">
        <v>217</v>
      </c>
      <c r="K3589" s="9">
        <v>700</v>
      </c>
      <c r="L3589" s="9">
        <v>1894</v>
      </c>
      <c r="M3589" s="5">
        <v>40</v>
      </c>
      <c r="N3589" s="5">
        <v>1</v>
      </c>
      <c r="O3589" s="5">
        <v>25.89</v>
      </c>
      <c r="P3589" s="5">
        <v>62.53</v>
      </c>
      <c r="Q3589" s="2">
        <f t="shared" si="331"/>
        <v>36.64</v>
      </c>
      <c r="R3589" s="5">
        <f t="shared" si="332"/>
        <v>36.64</v>
      </c>
      <c r="S3589" s="11">
        <f t="shared" si="333"/>
        <v>1.4152182309772112</v>
      </c>
      <c r="T3589" s="5">
        <v>2.11</v>
      </c>
      <c r="U3589" s="5">
        <v>0.65</v>
      </c>
      <c r="V3589" s="5">
        <v>25.89</v>
      </c>
      <c r="W3589" s="12">
        <f t="shared" si="334"/>
        <v>2.5000000000000001E-2</v>
      </c>
      <c r="X3589" s="2" t="str">
        <f t="shared" si="335"/>
        <v>SCALE</v>
      </c>
      <c r="Y3589" s="22" t="str">
        <f t="shared" si="336"/>
        <v>High (501-750)</v>
      </c>
    </row>
    <row r="3590" spans="1:25">
      <c r="A3590" s="2" t="s">
        <v>11878</v>
      </c>
      <c r="B3590" s="2" t="s">
        <v>11879</v>
      </c>
      <c r="C3590" s="2" t="s">
        <v>21</v>
      </c>
      <c r="D3590" s="2" t="s">
        <v>3288</v>
      </c>
      <c r="E3590" s="2" t="s">
        <v>23</v>
      </c>
      <c r="F3590" s="5">
        <v>7583</v>
      </c>
      <c r="G3590" s="2" t="s">
        <v>11880</v>
      </c>
      <c r="H3590" s="2" t="s">
        <v>42</v>
      </c>
      <c r="I3590" s="2" t="s">
        <v>7418</v>
      </c>
      <c r="J3590" s="2" t="s">
        <v>35</v>
      </c>
      <c r="K3590" s="9">
        <v>800</v>
      </c>
      <c r="L3590" s="9">
        <v>1420</v>
      </c>
      <c r="M3590" s="5">
        <v>60</v>
      </c>
      <c r="N3590" s="5">
        <v>1</v>
      </c>
      <c r="O3590" s="5">
        <v>25.91</v>
      </c>
      <c r="P3590" s="5">
        <v>72.84</v>
      </c>
      <c r="Q3590" s="2">
        <f t="shared" si="331"/>
        <v>46.930000000000007</v>
      </c>
      <c r="R3590" s="5">
        <f t="shared" si="332"/>
        <v>46.930000000000007</v>
      </c>
      <c r="S3590" s="11">
        <f t="shared" si="333"/>
        <v>1.8112697800077193</v>
      </c>
      <c r="T3590" s="5">
        <v>4.2300000000000004</v>
      </c>
      <c r="U3590" s="5">
        <v>0.43</v>
      </c>
      <c r="V3590" s="5">
        <v>25.91</v>
      </c>
      <c r="W3590" s="12">
        <f t="shared" si="334"/>
        <v>1.6666666666666666E-2</v>
      </c>
      <c r="X3590" s="2" t="str">
        <f t="shared" si="335"/>
        <v>SCALE</v>
      </c>
      <c r="Y3590" s="22" t="str">
        <f t="shared" si="336"/>
        <v>Premium (751-1000)</v>
      </c>
    </row>
    <row r="3591" spans="1:25">
      <c r="A3591" s="2" t="s">
        <v>11881</v>
      </c>
      <c r="B3591" s="2" t="s">
        <v>90</v>
      </c>
      <c r="C3591" s="2" t="s">
        <v>2357</v>
      </c>
      <c r="D3591" s="2" t="s">
        <v>1593</v>
      </c>
      <c r="E3591" s="2" t="s">
        <v>112</v>
      </c>
      <c r="F3591" s="5">
        <v>2784</v>
      </c>
      <c r="G3591" s="2" t="s">
        <v>11882</v>
      </c>
      <c r="H3591" s="2" t="s">
        <v>161</v>
      </c>
      <c r="I3591" s="2" t="s">
        <v>7418</v>
      </c>
      <c r="J3591" s="2" t="s">
        <v>361</v>
      </c>
      <c r="K3591" s="9">
        <v>100</v>
      </c>
      <c r="L3591" s="9">
        <v>1416</v>
      </c>
      <c r="M3591" s="5">
        <v>30</v>
      </c>
      <c r="N3591" s="5">
        <v>0</v>
      </c>
      <c r="O3591" s="5">
        <v>12.67</v>
      </c>
      <c r="P3591" s="5">
        <v>0</v>
      </c>
      <c r="Q3591" s="2">
        <f t="shared" si="331"/>
        <v>-12.67</v>
      </c>
      <c r="R3591" s="5">
        <f t="shared" si="332"/>
        <v>-12.67</v>
      </c>
      <c r="S3591" s="11">
        <f t="shared" si="333"/>
        <v>-1</v>
      </c>
      <c r="T3591" s="5">
        <v>2.12</v>
      </c>
      <c r="U3591" s="5">
        <v>0.42</v>
      </c>
      <c r="V3591" s="5">
        <v>0</v>
      </c>
      <c r="W3591" s="12">
        <f t="shared" si="334"/>
        <v>0</v>
      </c>
      <c r="X3591" s="2" t="str">
        <f t="shared" si="335"/>
        <v>PAUSE</v>
      </c>
      <c r="Y3591" s="22" t="str">
        <f t="shared" si="336"/>
        <v>Low (100-300)</v>
      </c>
    </row>
    <row r="3592" spans="1:25">
      <c r="A3592" s="2" t="s">
        <v>11883</v>
      </c>
      <c r="B3592" s="2" t="s">
        <v>832</v>
      </c>
      <c r="C3592" s="2" t="s">
        <v>11884</v>
      </c>
      <c r="D3592" s="2" t="s">
        <v>310</v>
      </c>
      <c r="E3592" s="2" t="s">
        <v>132</v>
      </c>
      <c r="F3592" s="5">
        <v>4000</v>
      </c>
      <c r="G3592" s="2" t="s">
        <v>11885</v>
      </c>
      <c r="H3592" s="2" t="s">
        <v>150</v>
      </c>
      <c r="I3592" s="2" t="s">
        <v>7418</v>
      </c>
      <c r="J3592" s="2" t="s">
        <v>95</v>
      </c>
      <c r="K3592" s="9">
        <v>100</v>
      </c>
      <c r="L3592" s="9">
        <v>1579</v>
      </c>
      <c r="M3592" s="5">
        <v>44</v>
      </c>
      <c r="N3592" s="5">
        <v>1</v>
      </c>
      <c r="O3592" s="5">
        <v>29.75</v>
      </c>
      <c r="P3592" s="5">
        <v>58.17</v>
      </c>
      <c r="Q3592" s="2">
        <f t="shared" si="331"/>
        <v>28.42</v>
      </c>
      <c r="R3592" s="5">
        <f t="shared" si="332"/>
        <v>28.42</v>
      </c>
      <c r="S3592" s="11">
        <f t="shared" si="333"/>
        <v>0.95529411764705885</v>
      </c>
      <c r="T3592" s="5">
        <v>2.79</v>
      </c>
      <c r="U3592" s="5">
        <v>0.68</v>
      </c>
      <c r="V3592" s="5">
        <v>29.75</v>
      </c>
      <c r="W3592" s="12">
        <f t="shared" si="334"/>
        <v>2.2727272727272728E-2</v>
      </c>
      <c r="X3592" s="2" t="str">
        <f t="shared" si="335"/>
        <v>SCALE</v>
      </c>
      <c r="Y3592" s="22" t="str">
        <f t="shared" si="336"/>
        <v>Low (100-300)</v>
      </c>
    </row>
    <row r="3593" spans="1:25">
      <c r="A3593" s="2" t="s">
        <v>11886</v>
      </c>
      <c r="B3593" s="2" t="s">
        <v>11887</v>
      </c>
      <c r="C3593" s="2" t="s">
        <v>153</v>
      </c>
      <c r="D3593" s="2" t="s">
        <v>11888</v>
      </c>
      <c r="E3593" s="2" t="s">
        <v>48</v>
      </c>
      <c r="F3593" s="5">
        <v>3500</v>
      </c>
      <c r="G3593" s="2" t="s">
        <v>11889</v>
      </c>
      <c r="H3593" s="2" t="s">
        <v>344</v>
      </c>
      <c r="I3593" s="2" t="s">
        <v>7418</v>
      </c>
      <c r="J3593" s="2" t="s">
        <v>155</v>
      </c>
      <c r="K3593" s="9">
        <v>800</v>
      </c>
      <c r="L3593" s="9">
        <v>725</v>
      </c>
      <c r="M3593" s="5">
        <v>31</v>
      </c>
      <c r="N3593" s="5">
        <v>0</v>
      </c>
      <c r="O3593" s="5">
        <v>13.8</v>
      </c>
      <c r="P3593" s="5">
        <v>0</v>
      </c>
      <c r="Q3593" s="2">
        <f t="shared" si="331"/>
        <v>-13.8</v>
      </c>
      <c r="R3593" s="5">
        <f t="shared" si="332"/>
        <v>-13.8</v>
      </c>
      <c r="S3593" s="11">
        <f t="shared" si="333"/>
        <v>-1</v>
      </c>
      <c r="T3593" s="5">
        <v>4.28</v>
      </c>
      <c r="U3593" s="5">
        <v>0.45</v>
      </c>
      <c r="V3593" s="5">
        <v>0</v>
      </c>
      <c r="W3593" s="12">
        <f t="shared" si="334"/>
        <v>0</v>
      </c>
      <c r="X3593" s="2" t="str">
        <f t="shared" si="335"/>
        <v>PAUSE</v>
      </c>
      <c r="Y3593" s="22" t="str">
        <f t="shared" si="336"/>
        <v>Premium (751-1000)</v>
      </c>
    </row>
    <row r="3594" spans="1:25">
      <c r="A3594" s="2" t="s">
        <v>11890</v>
      </c>
      <c r="B3594" s="2" t="s">
        <v>1172</v>
      </c>
      <c r="C3594" s="2" t="s">
        <v>2318</v>
      </c>
      <c r="D3594" s="2" t="s">
        <v>3332</v>
      </c>
      <c r="E3594" s="2" t="s">
        <v>112</v>
      </c>
      <c r="F3594" s="5">
        <v>2750</v>
      </c>
      <c r="G3594" s="2" t="s">
        <v>11891</v>
      </c>
      <c r="H3594" s="2" t="s">
        <v>58</v>
      </c>
      <c r="I3594" s="2" t="s">
        <v>7418</v>
      </c>
      <c r="J3594" s="2" t="s">
        <v>232</v>
      </c>
      <c r="K3594" s="9">
        <v>500</v>
      </c>
      <c r="L3594" s="9">
        <v>651</v>
      </c>
      <c r="M3594" s="5">
        <v>21</v>
      </c>
      <c r="N3594" s="5">
        <v>0</v>
      </c>
      <c r="O3594" s="5">
        <v>8.91</v>
      </c>
      <c r="P3594" s="5">
        <v>0</v>
      </c>
      <c r="Q3594" s="2">
        <f t="shared" si="331"/>
        <v>-8.91</v>
      </c>
      <c r="R3594" s="5">
        <f t="shared" si="332"/>
        <v>-8.91</v>
      </c>
      <c r="S3594" s="11">
        <f t="shared" si="333"/>
        <v>-1</v>
      </c>
      <c r="T3594" s="5">
        <v>3.23</v>
      </c>
      <c r="U3594" s="5">
        <v>0.42</v>
      </c>
      <c r="V3594" s="5">
        <v>0</v>
      </c>
      <c r="W3594" s="12">
        <f t="shared" si="334"/>
        <v>0</v>
      </c>
      <c r="X3594" s="2" t="str">
        <f t="shared" si="335"/>
        <v>PAUSE</v>
      </c>
      <c r="Y3594" s="22" t="str">
        <f t="shared" si="336"/>
        <v>Mid (301-500)</v>
      </c>
    </row>
    <row r="3595" spans="1:25">
      <c r="A3595" s="2" t="s">
        <v>11892</v>
      </c>
      <c r="B3595" s="2" t="s">
        <v>2746</v>
      </c>
      <c r="C3595" s="2" t="s">
        <v>4081</v>
      </c>
      <c r="D3595" s="2" t="s">
        <v>1620</v>
      </c>
      <c r="E3595" s="2" t="s">
        <v>222</v>
      </c>
      <c r="F3595" s="5">
        <v>1700</v>
      </c>
      <c r="G3595" s="2" t="s">
        <v>6101</v>
      </c>
      <c r="H3595" s="2" t="s">
        <v>58</v>
      </c>
      <c r="I3595" s="2" t="s">
        <v>7418</v>
      </c>
      <c r="J3595" s="2" t="s">
        <v>43</v>
      </c>
      <c r="K3595" s="9">
        <v>800</v>
      </c>
      <c r="L3595" s="9">
        <v>1206</v>
      </c>
      <c r="M3595" s="5">
        <v>29</v>
      </c>
      <c r="N3595" s="5">
        <v>0</v>
      </c>
      <c r="O3595" s="5">
        <v>17.2</v>
      </c>
      <c r="P3595" s="5">
        <v>0</v>
      </c>
      <c r="Q3595" s="2">
        <f t="shared" ref="Q3595:Q3658" si="337">IFERROR(P3595-O3595, 0)</f>
        <v>-17.2</v>
      </c>
      <c r="R3595" s="5">
        <f t="shared" ref="R3595:R3658" si="338">P3595-O3595</f>
        <v>-17.2</v>
      </c>
      <c r="S3595" s="11">
        <f t="shared" ref="S3595:S3658" si="339">R3595/O3595</f>
        <v>-1</v>
      </c>
      <c r="T3595" s="5">
        <v>2.4</v>
      </c>
      <c r="U3595" s="5">
        <v>0.59</v>
      </c>
      <c r="V3595" s="5">
        <v>0</v>
      </c>
      <c r="W3595" s="12">
        <f t="shared" ref="W3595:W3658" si="340">N3595/M3595</f>
        <v>0</v>
      </c>
      <c r="X3595" s="2" t="str">
        <f t="shared" ref="X3595:X3658" si="341">IF(P3595&gt;=4, "SCALE",
  IF(P3595&gt;=2, "MONITOR",
    IF(P3595&gt;=1, "OPTIMISE",
      "PAUSE")))</f>
        <v>PAUSE</v>
      </c>
      <c r="Y3595" s="22" t="str">
        <f t="shared" ref="Y3595:Y3658" si="342">IF(K3595&lt;=300,"Low (100-300)",
 IF(K3595&lt;=500,"Mid (301-500)",
  IF(K3595&lt;=750,"High (501-750)",
   "Premium (751-1000)")))</f>
        <v>Premium (751-1000)</v>
      </c>
    </row>
    <row r="3596" spans="1:25">
      <c r="A3596" s="2" t="s">
        <v>11893</v>
      </c>
      <c r="B3596" s="2" t="s">
        <v>539</v>
      </c>
      <c r="C3596" s="2" t="s">
        <v>11894</v>
      </c>
      <c r="D3596" s="2" t="s">
        <v>11895</v>
      </c>
      <c r="E3596" s="2" t="s">
        <v>222</v>
      </c>
      <c r="F3596" s="5">
        <v>2300</v>
      </c>
      <c r="G3596" s="2" t="s">
        <v>11896</v>
      </c>
      <c r="H3596" s="2" t="s">
        <v>34</v>
      </c>
      <c r="I3596" s="2" t="s">
        <v>7418</v>
      </c>
      <c r="J3596" s="2" t="s">
        <v>66</v>
      </c>
      <c r="K3596" s="9">
        <v>500</v>
      </c>
      <c r="L3596" s="9">
        <v>2119</v>
      </c>
      <c r="M3596" s="5">
        <v>71</v>
      </c>
      <c r="N3596" s="5">
        <v>0</v>
      </c>
      <c r="O3596" s="5">
        <v>32.64</v>
      </c>
      <c r="P3596" s="5">
        <v>0</v>
      </c>
      <c r="Q3596" s="2">
        <f t="shared" si="337"/>
        <v>-32.64</v>
      </c>
      <c r="R3596" s="5">
        <f t="shared" si="338"/>
        <v>-32.64</v>
      </c>
      <c r="S3596" s="11">
        <f t="shared" si="339"/>
        <v>-1</v>
      </c>
      <c r="T3596" s="5">
        <v>3.35</v>
      </c>
      <c r="U3596" s="5">
        <v>0.46</v>
      </c>
      <c r="V3596" s="5">
        <v>0</v>
      </c>
      <c r="W3596" s="12">
        <f t="shared" si="340"/>
        <v>0</v>
      </c>
      <c r="X3596" s="2" t="str">
        <f t="shared" si="341"/>
        <v>PAUSE</v>
      </c>
      <c r="Y3596" s="22" t="str">
        <f t="shared" si="342"/>
        <v>Mid (301-500)</v>
      </c>
    </row>
    <row r="3597" spans="1:25">
      <c r="A3597" s="2" t="s">
        <v>11897</v>
      </c>
      <c r="B3597" s="2" t="s">
        <v>1646</v>
      </c>
      <c r="C3597" s="2" t="s">
        <v>11898</v>
      </c>
      <c r="D3597" s="2" t="s">
        <v>6995</v>
      </c>
      <c r="E3597" s="2" t="s">
        <v>23</v>
      </c>
      <c r="F3597" s="5">
        <v>3500</v>
      </c>
      <c r="G3597" s="2" t="s">
        <v>11899</v>
      </c>
      <c r="H3597" s="2" t="s">
        <v>25</v>
      </c>
      <c r="I3597" s="2" t="s">
        <v>7418</v>
      </c>
      <c r="J3597" s="2" t="s">
        <v>382</v>
      </c>
      <c r="K3597" s="9">
        <v>400</v>
      </c>
      <c r="L3597" s="9">
        <v>1167</v>
      </c>
      <c r="M3597" s="5">
        <v>49</v>
      </c>
      <c r="N3597" s="5">
        <v>0</v>
      </c>
      <c r="O3597" s="5">
        <v>24.95</v>
      </c>
      <c r="P3597" s="5">
        <v>0</v>
      </c>
      <c r="Q3597" s="2">
        <f t="shared" si="337"/>
        <v>-24.95</v>
      </c>
      <c r="R3597" s="5">
        <f t="shared" si="338"/>
        <v>-24.95</v>
      </c>
      <c r="S3597" s="11">
        <f t="shared" si="339"/>
        <v>-1</v>
      </c>
      <c r="T3597" s="5">
        <v>4.2</v>
      </c>
      <c r="U3597" s="5">
        <v>0.51</v>
      </c>
      <c r="V3597" s="5">
        <v>0</v>
      </c>
      <c r="W3597" s="12">
        <f t="shared" si="340"/>
        <v>0</v>
      </c>
      <c r="X3597" s="2" t="str">
        <f t="shared" si="341"/>
        <v>PAUSE</v>
      </c>
      <c r="Y3597" s="22" t="str">
        <f t="shared" si="342"/>
        <v>Mid (301-500)</v>
      </c>
    </row>
    <row r="3598" spans="1:25">
      <c r="A3598" s="2" t="s">
        <v>11900</v>
      </c>
      <c r="B3598" s="2" t="s">
        <v>11901</v>
      </c>
      <c r="C3598" s="2" t="s">
        <v>11902</v>
      </c>
      <c r="D3598" s="2" t="s">
        <v>99</v>
      </c>
      <c r="E3598" s="2" t="s">
        <v>100</v>
      </c>
      <c r="F3598" s="5">
        <v>3900</v>
      </c>
      <c r="G3598" s="2" t="s">
        <v>11903</v>
      </c>
      <c r="H3598" s="2" t="s">
        <v>72</v>
      </c>
      <c r="I3598" s="2" t="s">
        <v>7418</v>
      </c>
      <c r="J3598" s="2" t="s">
        <v>27</v>
      </c>
      <c r="K3598" s="9">
        <v>500</v>
      </c>
      <c r="L3598" s="9">
        <v>1961</v>
      </c>
      <c r="M3598" s="5">
        <v>75</v>
      </c>
      <c r="N3598" s="5">
        <v>7</v>
      </c>
      <c r="O3598" s="5">
        <v>36.93</v>
      </c>
      <c r="P3598" s="5">
        <v>287.23</v>
      </c>
      <c r="Q3598" s="2">
        <f t="shared" si="337"/>
        <v>250.3</v>
      </c>
      <c r="R3598" s="5">
        <f t="shared" si="338"/>
        <v>250.3</v>
      </c>
      <c r="S3598" s="11">
        <f t="shared" si="339"/>
        <v>6.7776875169239101</v>
      </c>
      <c r="T3598" s="5">
        <v>3.82</v>
      </c>
      <c r="U3598" s="5">
        <v>0.49</v>
      </c>
      <c r="V3598" s="5">
        <v>5.28</v>
      </c>
      <c r="W3598" s="12">
        <f t="shared" si="340"/>
        <v>9.3333333333333338E-2</v>
      </c>
      <c r="X3598" s="2" t="str">
        <f t="shared" si="341"/>
        <v>SCALE</v>
      </c>
      <c r="Y3598" s="22" t="str">
        <f t="shared" si="342"/>
        <v>Mid (301-500)</v>
      </c>
    </row>
    <row r="3599" spans="1:25">
      <c r="A3599" s="2" t="s">
        <v>11904</v>
      </c>
      <c r="B3599" s="2" t="s">
        <v>3093</v>
      </c>
      <c r="C3599" s="2" t="s">
        <v>11905</v>
      </c>
      <c r="D3599" s="2" t="s">
        <v>4014</v>
      </c>
      <c r="E3599" s="2" t="s">
        <v>85</v>
      </c>
      <c r="F3599" s="5">
        <v>4000</v>
      </c>
      <c r="G3599" s="2" t="s">
        <v>1745</v>
      </c>
      <c r="H3599" s="2" t="s">
        <v>312</v>
      </c>
      <c r="I3599" s="2" t="s">
        <v>7418</v>
      </c>
      <c r="J3599" s="2" t="s">
        <v>51</v>
      </c>
      <c r="K3599" s="9">
        <v>400</v>
      </c>
      <c r="L3599" s="9">
        <v>615</v>
      </c>
      <c r="M3599" s="5">
        <v>24</v>
      </c>
      <c r="N3599" s="5">
        <v>0</v>
      </c>
      <c r="O3599" s="5">
        <v>16.14</v>
      </c>
      <c r="P3599" s="5">
        <v>0</v>
      </c>
      <c r="Q3599" s="2">
        <f t="shared" si="337"/>
        <v>-16.14</v>
      </c>
      <c r="R3599" s="5">
        <f t="shared" si="338"/>
        <v>-16.14</v>
      </c>
      <c r="S3599" s="11">
        <f t="shared" si="339"/>
        <v>-1</v>
      </c>
      <c r="T3599" s="5">
        <v>3.9</v>
      </c>
      <c r="U3599" s="5">
        <v>0.67</v>
      </c>
      <c r="V3599" s="5">
        <v>0</v>
      </c>
      <c r="W3599" s="12">
        <f t="shared" si="340"/>
        <v>0</v>
      </c>
      <c r="X3599" s="2" t="str">
        <f t="shared" si="341"/>
        <v>PAUSE</v>
      </c>
      <c r="Y3599" s="22" t="str">
        <f t="shared" si="342"/>
        <v>Mid (301-500)</v>
      </c>
    </row>
    <row r="3600" spans="1:25">
      <c r="A3600" s="2" t="s">
        <v>11906</v>
      </c>
      <c r="B3600" s="2" t="s">
        <v>295</v>
      </c>
      <c r="C3600" s="2" t="s">
        <v>11907</v>
      </c>
      <c r="D3600" s="2" t="s">
        <v>5539</v>
      </c>
      <c r="E3600" s="2" t="s">
        <v>298</v>
      </c>
      <c r="F3600" s="5">
        <v>4000</v>
      </c>
      <c r="G3600" s="2" t="s">
        <v>8046</v>
      </c>
      <c r="H3600" s="2" t="s">
        <v>134</v>
      </c>
      <c r="I3600" s="2" t="s">
        <v>7418</v>
      </c>
      <c r="J3600" s="2" t="s">
        <v>59</v>
      </c>
      <c r="K3600" s="9">
        <v>300</v>
      </c>
      <c r="L3600" s="9">
        <v>741</v>
      </c>
      <c r="M3600" s="5">
        <v>14</v>
      </c>
      <c r="N3600" s="5">
        <v>0</v>
      </c>
      <c r="O3600" s="5">
        <v>11.77</v>
      </c>
      <c r="P3600" s="5">
        <v>0</v>
      </c>
      <c r="Q3600" s="2">
        <f t="shared" si="337"/>
        <v>-11.77</v>
      </c>
      <c r="R3600" s="5">
        <f t="shared" si="338"/>
        <v>-11.77</v>
      </c>
      <c r="S3600" s="11">
        <f t="shared" si="339"/>
        <v>-1</v>
      </c>
      <c r="T3600" s="5">
        <v>1.89</v>
      </c>
      <c r="U3600" s="5">
        <v>0.84</v>
      </c>
      <c r="V3600" s="5">
        <v>0</v>
      </c>
      <c r="W3600" s="12">
        <f t="shared" si="340"/>
        <v>0</v>
      </c>
      <c r="X3600" s="2" t="str">
        <f t="shared" si="341"/>
        <v>PAUSE</v>
      </c>
      <c r="Y3600" s="22" t="str">
        <f t="shared" si="342"/>
        <v>Low (100-300)</v>
      </c>
    </row>
    <row r="3601" spans="1:25">
      <c r="A3601" s="2" t="s">
        <v>11908</v>
      </c>
      <c r="B3601" s="2" t="s">
        <v>11909</v>
      </c>
      <c r="C3601" s="2" t="s">
        <v>3555</v>
      </c>
      <c r="D3601" s="2" t="s">
        <v>3966</v>
      </c>
      <c r="E3601" s="2" t="s">
        <v>132</v>
      </c>
      <c r="F3601" s="5">
        <v>3700</v>
      </c>
      <c r="G3601" s="2" t="s">
        <v>11910</v>
      </c>
      <c r="H3601" s="2" t="s">
        <v>167</v>
      </c>
      <c r="I3601" s="2" t="s">
        <v>7418</v>
      </c>
      <c r="J3601" s="2" t="s">
        <v>88</v>
      </c>
      <c r="K3601" s="9">
        <v>400</v>
      </c>
      <c r="L3601" s="9">
        <v>663</v>
      </c>
      <c r="M3601" s="5">
        <v>12</v>
      </c>
      <c r="N3601" s="5">
        <v>0</v>
      </c>
      <c r="O3601" s="5">
        <v>8.34</v>
      </c>
      <c r="P3601" s="5">
        <v>0</v>
      </c>
      <c r="Q3601" s="2">
        <f t="shared" si="337"/>
        <v>-8.34</v>
      </c>
      <c r="R3601" s="5">
        <f t="shared" si="338"/>
        <v>-8.34</v>
      </c>
      <c r="S3601" s="11">
        <f t="shared" si="339"/>
        <v>-1</v>
      </c>
      <c r="T3601" s="5">
        <v>1.81</v>
      </c>
      <c r="U3601" s="5">
        <v>0.7</v>
      </c>
      <c r="V3601" s="5">
        <v>0</v>
      </c>
      <c r="W3601" s="12">
        <f t="shared" si="340"/>
        <v>0</v>
      </c>
      <c r="X3601" s="2" t="str">
        <f t="shared" si="341"/>
        <v>PAUSE</v>
      </c>
      <c r="Y3601" s="22" t="str">
        <f t="shared" si="342"/>
        <v>Mid (301-500)</v>
      </c>
    </row>
    <row r="3602" spans="1:25">
      <c r="A3602" s="2" t="s">
        <v>11911</v>
      </c>
      <c r="B3602" s="2" t="s">
        <v>6251</v>
      </c>
      <c r="C3602" s="2" t="s">
        <v>11912</v>
      </c>
      <c r="D3602" s="2" t="s">
        <v>359</v>
      </c>
      <c r="E3602" s="2" t="s">
        <v>40</v>
      </c>
      <c r="F3602" s="5">
        <v>1001</v>
      </c>
      <c r="G3602" s="2" t="s">
        <v>11913</v>
      </c>
      <c r="H3602" s="2" t="s">
        <v>102</v>
      </c>
      <c r="I3602" s="2" t="s">
        <v>7418</v>
      </c>
      <c r="J3602" s="2" t="s">
        <v>217</v>
      </c>
      <c r="K3602" s="9">
        <v>500</v>
      </c>
      <c r="L3602" s="9">
        <v>607</v>
      </c>
      <c r="M3602" s="5">
        <v>13</v>
      </c>
      <c r="N3602" s="5">
        <v>0</v>
      </c>
      <c r="O3602" s="5">
        <v>5.48</v>
      </c>
      <c r="P3602" s="5">
        <v>0</v>
      </c>
      <c r="Q3602" s="2">
        <f t="shared" si="337"/>
        <v>-5.48</v>
      </c>
      <c r="R3602" s="5">
        <f t="shared" si="338"/>
        <v>-5.48</v>
      </c>
      <c r="S3602" s="11">
        <f t="shared" si="339"/>
        <v>-1</v>
      </c>
      <c r="T3602" s="5">
        <v>2.14</v>
      </c>
      <c r="U3602" s="5">
        <v>0.42</v>
      </c>
      <c r="V3602" s="5">
        <v>0</v>
      </c>
      <c r="W3602" s="12">
        <f t="shared" si="340"/>
        <v>0</v>
      </c>
      <c r="X3602" s="2" t="str">
        <f t="shared" si="341"/>
        <v>PAUSE</v>
      </c>
      <c r="Y3602" s="22" t="str">
        <f t="shared" si="342"/>
        <v>Mid (301-500)</v>
      </c>
    </row>
    <row r="3603" spans="1:25">
      <c r="A3603" s="2" t="s">
        <v>11914</v>
      </c>
      <c r="B3603" s="2" t="s">
        <v>11915</v>
      </c>
      <c r="C3603" s="2" t="s">
        <v>11916</v>
      </c>
      <c r="D3603" s="2" t="s">
        <v>9638</v>
      </c>
      <c r="E3603" s="2" t="s">
        <v>118</v>
      </c>
      <c r="F3603" s="5">
        <v>2250</v>
      </c>
      <c r="G3603" s="2" t="s">
        <v>5613</v>
      </c>
      <c r="H3603" s="2" t="s">
        <v>312</v>
      </c>
      <c r="I3603" s="2" t="s">
        <v>7418</v>
      </c>
      <c r="J3603" s="2" t="s">
        <v>120</v>
      </c>
      <c r="K3603" s="9">
        <v>600</v>
      </c>
      <c r="L3603" s="9">
        <v>2343</v>
      </c>
      <c r="M3603" s="5">
        <v>98</v>
      </c>
      <c r="N3603" s="5">
        <v>3</v>
      </c>
      <c r="O3603" s="5">
        <v>79.489999999999995</v>
      </c>
      <c r="P3603" s="5">
        <v>110.61</v>
      </c>
      <c r="Q3603" s="2">
        <f t="shared" si="337"/>
        <v>31.120000000000005</v>
      </c>
      <c r="R3603" s="5">
        <f t="shared" si="338"/>
        <v>31.120000000000005</v>
      </c>
      <c r="S3603" s="11">
        <f t="shared" si="339"/>
        <v>0.39149578563341308</v>
      </c>
      <c r="T3603" s="5">
        <v>4.18</v>
      </c>
      <c r="U3603" s="5">
        <v>0.81</v>
      </c>
      <c r="V3603" s="5">
        <v>26.5</v>
      </c>
      <c r="W3603" s="12">
        <f t="shared" si="340"/>
        <v>3.0612244897959183E-2</v>
      </c>
      <c r="X3603" s="2" t="str">
        <f t="shared" si="341"/>
        <v>SCALE</v>
      </c>
      <c r="Y3603" s="22" t="str">
        <f t="shared" si="342"/>
        <v>High (501-750)</v>
      </c>
    </row>
    <row r="3604" spans="1:25">
      <c r="A3604" s="2" t="s">
        <v>11917</v>
      </c>
      <c r="B3604" s="2" t="s">
        <v>11918</v>
      </c>
      <c r="C3604" s="2" t="s">
        <v>11919</v>
      </c>
      <c r="D3604" s="2" t="s">
        <v>359</v>
      </c>
      <c r="E3604" s="2" t="s">
        <v>40</v>
      </c>
      <c r="F3604" s="5">
        <v>4000</v>
      </c>
      <c r="G3604" s="2" t="s">
        <v>11920</v>
      </c>
      <c r="H3604" s="2" t="s">
        <v>50</v>
      </c>
      <c r="I3604" s="2" t="s">
        <v>7418</v>
      </c>
      <c r="J3604" s="2" t="s">
        <v>127</v>
      </c>
      <c r="K3604" s="9">
        <v>300</v>
      </c>
      <c r="L3604" s="9">
        <v>1645</v>
      </c>
      <c r="M3604" s="5">
        <v>60</v>
      </c>
      <c r="N3604" s="5">
        <v>0</v>
      </c>
      <c r="O3604" s="5">
        <v>42.49</v>
      </c>
      <c r="P3604" s="5">
        <v>0</v>
      </c>
      <c r="Q3604" s="2">
        <f t="shared" si="337"/>
        <v>-42.49</v>
      </c>
      <c r="R3604" s="5">
        <f t="shared" si="338"/>
        <v>-42.49</v>
      </c>
      <c r="S3604" s="11">
        <f t="shared" si="339"/>
        <v>-1</v>
      </c>
      <c r="T3604" s="5">
        <v>3.65</v>
      </c>
      <c r="U3604" s="5">
        <v>0.71</v>
      </c>
      <c r="V3604" s="5">
        <v>0</v>
      </c>
      <c r="W3604" s="12">
        <f t="shared" si="340"/>
        <v>0</v>
      </c>
      <c r="X3604" s="2" t="str">
        <f t="shared" si="341"/>
        <v>PAUSE</v>
      </c>
      <c r="Y3604" s="22" t="str">
        <f t="shared" si="342"/>
        <v>Low (100-300)</v>
      </c>
    </row>
    <row r="3605" spans="1:25">
      <c r="A3605" s="2" t="s">
        <v>11921</v>
      </c>
      <c r="B3605" s="2" t="s">
        <v>11922</v>
      </c>
      <c r="C3605" s="2" t="s">
        <v>1714</v>
      </c>
      <c r="D3605" s="2" t="s">
        <v>5054</v>
      </c>
      <c r="E3605" s="2" t="s">
        <v>188</v>
      </c>
      <c r="F3605" s="5">
        <v>4100</v>
      </c>
      <c r="G3605" s="2" t="s">
        <v>10881</v>
      </c>
      <c r="H3605" s="2" t="s">
        <v>190</v>
      </c>
      <c r="I3605" s="2" t="s">
        <v>7418</v>
      </c>
      <c r="J3605" s="2" t="s">
        <v>59</v>
      </c>
      <c r="K3605" s="9">
        <v>400</v>
      </c>
      <c r="L3605" s="9">
        <v>684</v>
      </c>
      <c r="M3605" s="5">
        <v>30</v>
      </c>
      <c r="N3605" s="5">
        <v>2</v>
      </c>
      <c r="O3605" s="5">
        <v>14.43</v>
      </c>
      <c r="P3605" s="5">
        <v>99.86</v>
      </c>
      <c r="Q3605" s="2">
        <f t="shared" si="337"/>
        <v>85.43</v>
      </c>
      <c r="R3605" s="5">
        <f t="shared" si="338"/>
        <v>85.43</v>
      </c>
      <c r="S3605" s="11">
        <f t="shared" si="339"/>
        <v>5.9203049203049209</v>
      </c>
      <c r="T3605" s="5">
        <v>4.3899999999999997</v>
      </c>
      <c r="U3605" s="5">
        <v>0.48</v>
      </c>
      <c r="V3605" s="5">
        <v>7.22</v>
      </c>
      <c r="W3605" s="12">
        <f t="shared" si="340"/>
        <v>6.6666666666666666E-2</v>
      </c>
      <c r="X3605" s="2" t="str">
        <f t="shared" si="341"/>
        <v>SCALE</v>
      </c>
      <c r="Y3605" s="22" t="str">
        <f t="shared" si="342"/>
        <v>Mid (301-500)</v>
      </c>
    </row>
    <row r="3606" spans="1:25">
      <c r="A3606" s="2" t="s">
        <v>11923</v>
      </c>
      <c r="B3606" s="2" t="s">
        <v>10742</v>
      </c>
      <c r="C3606" s="2" t="s">
        <v>5547</v>
      </c>
      <c r="D3606" s="2" t="s">
        <v>3126</v>
      </c>
      <c r="E3606" s="2" t="s">
        <v>237</v>
      </c>
      <c r="F3606" s="5">
        <v>2001</v>
      </c>
      <c r="G3606" s="2" t="s">
        <v>11924</v>
      </c>
      <c r="H3606" s="2" t="s">
        <v>25</v>
      </c>
      <c r="I3606" s="2" t="s">
        <v>7418</v>
      </c>
      <c r="J3606" s="2" t="s">
        <v>80</v>
      </c>
      <c r="K3606" s="9">
        <v>300</v>
      </c>
      <c r="L3606" s="9">
        <v>511</v>
      </c>
      <c r="M3606" s="5">
        <v>10</v>
      </c>
      <c r="N3606" s="5">
        <v>0</v>
      </c>
      <c r="O3606" s="5">
        <v>5.12</v>
      </c>
      <c r="P3606" s="5">
        <v>0</v>
      </c>
      <c r="Q3606" s="2">
        <f t="shared" si="337"/>
        <v>-5.12</v>
      </c>
      <c r="R3606" s="5">
        <f t="shared" si="338"/>
        <v>-5.12</v>
      </c>
      <c r="S3606" s="11">
        <f t="shared" si="339"/>
        <v>-1</v>
      </c>
      <c r="T3606" s="5">
        <v>1.96</v>
      </c>
      <c r="U3606" s="5">
        <v>0.51</v>
      </c>
      <c r="V3606" s="5">
        <v>0</v>
      </c>
      <c r="W3606" s="12">
        <f t="shared" si="340"/>
        <v>0</v>
      </c>
      <c r="X3606" s="2" t="str">
        <f t="shared" si="341"/>
        <v>PAUSE</v>
      </c>
      <c r="Y3606" s="22" t="str">
        <f t="shared" si="342"/>
        <v>Low (100-300)</v>
      </c>
    </row>
    <row r="3607" spans="1:25">
      <c r="A3607" s="2" t="s">
        <v>11925</v>
      </c>
      <c r="B3607" s="2" t="s">
        <v>5757</v>
      </c>
      <c r="C3607" s="2" t="s">
        <v>11926</v>
      </c>
      <c r="D3607" s="2" t="s">
        <v>421</v>
      </c>
      <c r="E3607" s="2" t="s">
        <v>32</v>
      </c>
      <c r="F3607" s="5">
        <v>1013</v>
      </c>
      <c r="G3607" s="2" t="s">
        <v>6317</v>
      </c>
      <c r="H3607" s="2" t="s">
        <v>42</v>
      </c>
      <c r="I3607" s="2" t="s">
        <v>7418</v>
      </c>
      <c r="J3607" s="2" t="s">
        <v>319</v>
      </c>
      <c r="K3607" s="9">
        <v>400</v>
      </c>
      <c r="L3607" s="9">
        <v>506</v>
      </c>
      <c r="M3607" s="5">
        <v>13</v>
      </c>
      <c r="N3607" s="5">
        <v>1</v>
      </c>
      <c r="O3607" s="5">
        <v>9.1300000000000008</v>
      </c>
      <c r="P3607" s="5">
        <v>67.44</v>
      </c>
      <c r="Q3607" s="2">
        <f t="shared" si="337"/>
        <v>58.309999999999995</v>
      </c>
      <c r="R3607" s="5">
        <f t="shared" si="338"/>
        <v>58.309999999999995</v>
      </c>
      <c r="S3607" s="11">
        <f t="shared" si="339"/>
        <v>6.3866374589266144</v>
      </c>
      <c r="T3607" s="5">
        <v>2.57</v>
      </c>
      <c r="U3607" s="5">
        <v>0.7</v>
      </c>
      <c r="V3607" s="5">
        <v>9.1300000000000008</v>
      </c>
      <c r="W3607" s="12">
        <f t="shared" si="340"/>
        <v>7.6923076923076927E-2</v>
      </c>
      <c r="X3607" s="2" t="str">
        <f t="shared" si="341"/>
        <v>SCALE</v>
      </c>
      <c r="Y3607" s="22" t="str">
        <f t="shared" si="342"/>
        <v>Mid (301-500)</v>
      </c>
    </row>
    <row r="3608" spans="1:25">
      <c r="A3608" s="2" t="s">
        <v>11927</v>
      </c>
      <c r="B3608" s="2" t="s">
        <v>1376</v>
      </c>
      <c r="C3608" s="2" t="s">
        <v>10674</v>
      </c>
      <c r="D3608" s="2" t="s">
        <v>4396</v>
      </c>
      <c r="E3608" s="2" t="s">
        <v>112</v>
      </c>
      <c r="F3608" s="5">
        <v>1500</v>
      </c>
      <c r="G3608" s="2" t="s">
        <v>11928</v>
      </c>
      <c r="H3608" s="2" t="s">
        <v>94</v>
      </c>
      <c r="I3608" s="2" t="s">
        <v>7418</v>
      </c>
      <c r="J3608" s="2" t="s">
        <v>293</v>
      </c>
      <c r="K3608" s="9">
        <v>700</v>
      </c>
      <c r="L3608" s="9">
        <v>1265</v>
      </c>
      <c r="M3608" s="5">
        <v>36</v>
      </c>
      <c r="N3608" s="5">
        <v>0</v>
      </c>
      <c r="O3608" s="5">
        <v>21.54</v>
      </c>
      <c r="P3608" s="5">
        <v>0</v>
      </c>
      <c r="Q3608" s="2">
        <f t="shared" si="337"/>
        <v>-21.54</v>
      </c>
      <c r="R3608" s="5">
        <f t="shared" si="338"/>
        <v>-21.54</v>
      </c>
      <c r="S3608" s="11">
        <f t="shared" si="339"/>
        <v>-1</v>
      </c>
      <c r="T3608" s="5">
        <v>2.85</v>
      </c>
      <c r="U3608" s="5">
        <v>0.6</v>
      </c>
      <c r="V3608" s="5">
        <v>0</v>
      </c>
      <c r="W3608" s="12">
        <f t="shared" si="340"/>
        <v>0</v>
      </c>
      <c r="X3608" s="2" t="str">
        <f t="shared" si="341"/>
        <v>PAUSE</v>
      </c>
      <c r="Y3608" s="22" t="str">
        <f t="shared" si="342"/>
        <v>High (501-750)</v>
      </c>
    </row>
    <row r="3609" spans="1:25">
      <c r="A3609" s="2" t="s">
        <v>11929</v>
      </c>
      <c r="B3609" s="2" t="s">
        <v>1735</v>
      </c>
      <c r="C3609" s="2" t="s">
        <v>4980</v>
      </c>
      <c r="D3609" s="2" t="s">
        <v>11930</v>
      </c>
      <c r="E3609" s="2" t="s">
        <v>112</v>
      </c>
      <c r="F3609" s="5">
        <v>2500</v>
      </c>
      <c r="G3609" s="2" t="s">
        <v>11931</v>
      </c>
      <c r="H3609" s="2" t="s">
        <v>266</v>
      </c>
      <c r="I3609" s="2" t="s">
        <v>7418</v>
      </c>
      <c r="J3609" s="2" t="s">
        <v>300</v>
      </c>
      <c r="K3609" s="9">
        <v>500</v>
      </c>
      <c r="L3609" s="9">
        <v>1407</v>
      </c>
      <c r="M3609" s="5">
        <v>30</v>
      </c>
      <c r="N3609" s="5">
        <v>0</v>
      </c>
      <c r="O3609" s="5">
        <v>20.83</v>
      </c>
      <c r="P3609" s="5">
        <v>0</v>
      </c>
      <c r="Q3609" s="2">
        <f t="shared" si="337"/>
        <v>-20.83</v>
      </c>
      <c r="R3609" s="5">
        <f t="shared" si="338"/>
        <v>-20.83</v>
      </c>
      <c r="S3609" s="11">
        <f t="shared" si="339"/>
        <v>-1</v>
      </c>
      <c r="T3609" s="5">
        <v>2.13</v>
      </c>
      <c r="U3609" s="5">
        <v>0.69</v>
      </c>
      <c r="V3609" s="5">
        <v>0</v>
      </c>
      <c r="W3609" s="12">
        <f t="shared" si="340"/>
        <v>0</v>
      </c>
      <c r="X3609" s="2" t="str">
        <f t="shared" si="341"/>
        <v>PAUSE</v>
      </c>
      <c r="Y3609" s="22" t="str">
        <f t="shared" si="342"/>
        <v>Mid (301-500)</v>
      </c>
    </row>
    <row r="3610" spans="1:25">
      <c r="A3610" s="2" t="s">
        <v>11932</v>
      </c>
      <c r="B3610" s="2" t="s">
        <v>2132</v>
      </c>
      <c r="C3610" s="2" t="s">
        <v>11933</v>
      </c>
      <c r="D3610" s="2" t="s">
        <v>11934</v>
      </c>
      <c r="E3610" s="2" t="s">
        <v>23</v>
      </c>
      <c r="F3610" s="5">
        <v>2000</v>
      </c>
      <c r="G3610" s="2" t="s">
        <v>11935</v>
      </c>
      <c r="H3610" s="2" t="s">
        <v>260</v>
      </c>
      <c r="I3610" s="2" t="s">
        <v>7418</v>
      </c>
      <c r="J3610" s="2" t="s">
        <v>35</v>
      </c>
      <c r="K3610" s="9">
        <v>700</v>
      </c>
      <c r="L3610" s="9">
        <v>2010</v>
      </c>
      <c r="M3610" s="5">
        <v>78</v>
      </c>
      <c r="N3610" s="5">
        <v>7</v>
      </c>
      <c r="O3610" s="5">
        <v>64.650000000000006</v>
      </c>
      <c r="P3610" s="5">
        <v>382.89</v>
      </c>
      <c r="Q3610" s="2">
        <f t="shared" si="337"/>
        <v>318.24</v>
      </c>
      <c r="R3610" s="5">
        <f t="shared" si="338"/>
        <v>318.24</v>
      </c>
      <c r="S3610" s="11">
        <f t="shared" si="339"/>
        <v>4.9225058004640365</v>
      </c>
      <c r="T3610" s="5">
        <v>3.88</v>
      </c>
      <c r="U3610" s="5">
        <v>0.83</v>
      </c>
      <c r="V3610" s="5">
        <v>9.24</v>
      </c>
      <c r="W3610" s="12">
        <f t="shared" si="340"/>
        <v>8.9743589743589744E-2</v>
      </c>
      <c r="X3610" s="2" t="str">
        <f t="shared" si="341"/>
        <v>SCALE</v>
      </c>
      <c r="Y3610" s="22" t="str">
        <f t="shared" si="342"/>
        <v>High (501-750)</v>
      </c>
    </row>
    <row r="3611" spans="1:25">
      <c r="A3611" s="2" t="s">
        <v>11936</v>
      </c>
      <c r="B3611" s="2" t="s">
        <v>847</v>
      </c>
      <c r="C3611" s="2" t="s">
        <v>11937</v>
      </c>
      <c r="D3611" s="2" t="s">
        <v>1444</v>
      </c>
      <c r="E3611" s="2" t="s">
        <v>953</v>
      </c>
      <c r="F3611" s="5">
        <v>2058</v>
      </c>
      <c r="G3611" s="2" t="s">
        <v>11938</v>
      </c>
      <c r="H3611" s="2" t="s">
        <v>50</v>
      </c>
      <c r="I3611" s="2" t="s">
        <v>7418</v>
      </c>
      <c r="J3611" s="2" t="s">
        <v>361</v>
      </c>
      <c r="K3611" s="9">
        <v>300</v>
      </c>
      <c r="L3611" s="9">
        <v>1730</v>
      </c>
      <c r="M3611" s="5">
        <v>26</v>
      </c>
      <c r="N3611" s="5">
        <v>2</v>
      </c>
      <c r="O3611" s="5">
        <v>12.93</v>
      </c>
      <c r="P3611" s="5">
        <v>128.36000000000001</v>
      </c>
      <c r="Q3611" s="2">
        <f t="shared" si="337"/>
        <v>115.43</v>
      </c>
      <c r="R3611" s="5">
        <f t="shared" si="338"/>
        <v>115.43</v>
      </c>
      <c r="S3611" s="11">
        <f t="shared" si="339"/>
        <v>8.927300850734726</v>
      </c>
      <c r="T3611" s="5">
        <v>1.5</v>
      </c>
      <c r="U3611" s="5">
        <v>0.5</v>
      </c>
      <c r="V3611" s="5">
        <v>6.46</v>
      </c>
      <c r="W3611" s="12">
        <f t="shared" si="340"/>
        <v>7.6923076923076927E-2</v>
      </c>
      <c r="X3611" s="2" t="str">
        <f t="shared" si="341"/>
        <v>SCALE</v>
      </c>
      <c r="Y3611" s="22" t="str">
        <f t="shared" si="342"/>
        <v>Low (100-300)</v>
      </c>
    </row>
    <row r="3612" spans="1:25">
      <c r="A3612" s="2" t="s">
        <v>11939</v>
      </c>
      <c r="B3612" s="2" t="s">
        <v>2570</v>
      </c>
      <c r="C3612" s="2" t="s">
        <v>11940</v>
      </c>
      <c r="D3612" s="2" t="s">
        <v>9358</v>
      </c>
      <c r="E3612" s="2" t="s">
        <v>85</v>
      </c>
      <c r="F3612" s="5">
        <v>2250</v>
      </c>
      <c r="G3612" s="2" t="s">
        <v>11941</v>
      </c>
      <c r="H3612" s="2" t="s">
        <v>25</v>
      </c>
      <c r="I3612" s="2" t="s">
        <v>7418</v>
      </c>
      <c r="J3612" s="2" t="s">
        <v>232</v>
      </c>
      <c r="K3612" s="9">
        <v>500</v>
      </c>
      <c r="L3612" s="9">
        <v>1192</v>
      </c>
      <c r="M3612" s="5">
        <v>40</v>
      </c>
      <c r="N3612" s="5">
        <v>1</v>
      </c>
      <c r="O3612" s="5">
        <v>18.5</v>
      </c>
      <c r="P3612" s="5">
        <v>44.03</v>
      </c>
      <c r="Q3612" s="2">
        <f t="shared" si="337"/>
        <v>25.53</v>
      </c>
      <c r="R3612" s="5">
        <f t="shared" si="338"/>
        <v>25.53</v>
      </c>
      <c r="S3612" s="11">
        <f t="shared" si="339"/>
        <v>1.3800000000000001</v>
      </c>
      <c r="T3612" s="5">
        <v>3.36</v>
      </c>
      <c r="U3612" s="5">
        <v>0.46</v>
      </c>
      <c r="V3612" s="5">
        <v>18.5</v>
      </c>
      <c r="W3612" s="12">
        <f t="shared" si="340"/>
        <v>2.5000000000000001E-2</v>
      </c>
      <c r="X3612" s="2" t="str">
        <f t="shared" si="341"/>
        <v>SCALE</v>
      </c>
      <c r="Y3612" s="22" t="str">
        <f t="shared" si="342"/>
        <v>Mid (301-500)</v>
      </c>
    </row>
    <row r="3613" spans="1:25">
      <c r="A3613" s="2" t="s">
        <v>11942</v>
      </c>
      <c r="B3613" s="2" t="s">
        <v>1431</v>
      </c>
      <c r="C3613" s="2" t="s">
        <v>11943</v>
      </c>
      <c r="D3613" s="2" t="s">
        <v>1629</v>
      </c>
      <c r="E3613" s="2" t="s">
        <v>40</v>
      </c>
      <c r="F3613" s="5">
        <v>3500</v>
      </c>
      <c r="G3613" s="2" t="s">
        <v>11944</v>
      </c>
      <c r="H3613" s="2" t="s">
        <v>150</v>
      </c>
      <c r="I3613" s="2" t="s">
        <v>7418</v>
      </c>
      <c r="J3613" s="2" t="s">
        <v>51</v>
      </c>
      <c r="K3613" s="9">
        <v>300</v>
      </c>
      <c r="L3613" s="9">
        <v>1775</v>
      </c>
      <c r="M3613" s="5">
        <v>44</v>
      </c>
      <c r="N3613" s="5">
        <v>0</v>
      </c>
      <c r="O3613" s="5">
        <v>30.48</v>
      </c>
      <c r="P3613" s="5">
        <v>0</v>
      </c>
      <c r="Q3613" s="2">
        <f t="shared" si="337"/>
        <v>-30.48</v>
      </c>
      <c r="R3613" s="5">
        <f t="shared" si="338"/>
        <v>-30.48</v>
      </c>
      <c r="S3613" s="11">
        <f t="shared" si="339"/>
        <v>-1</v>
      </c>
      <c r="T3613" s="5">
        <v>2.48</v>
      </c>
      <c r="U3613" s="5">
        <v>0.69</v>
      </c>
      <c r="V3613" s="5">
        <v>0</v>
      </c>
      <c r="W3613" s="12">
        <f t="shared" si="340"/>
        <v>0</v>
      </c>
      <c r="X3613" s="2" t="str">
        <f t="shared" si="341"/>
        <v>PAUSE</v>
      </c>
      <c r="Y3613" s="22" t="str">
        <f t="shared" si="342"/>
        <v>Low (100-300)</v>
      </c>
    </row>
    <row r="3614" spans="1:25">
      <c r="A3614" s="2" t="s">
        <v>11945</v>
      </c>
      <c r="B3614" s="2" t="s">
        <v>1033</v>
      </c>
      <c r="C3614" s="2" t="s">
        <v>11946</v>
      </c>
      <c r="D3614" s="2" t="s">
        <v>1934</v>
      </c>
      <c r="E3614" s="2" t="s">
        <v>85</v>
      </c>
      <c r="F3614" s="5">
        <v>4500</v>
      </c>
      <c r="G3614" s="2" t="s">
        <v>11947</v>
      </c>
      <c r="H3614" s="2" t="s">
        <v>72</v>
      </c>
      <c r="I3614" s="2" t="s">
        <v>7418</v>
      </c>
      <c r="J3614" s="2" t="s">
        <v>66</v>
      </c>
      <c r="K3614" s="9">
        <v>200</v>
      </c>
      <c r="L3614" s="9">
        <v>839</v>
      </c>
      <c r="M3614" s="5">
        <v>28</v>
      </c>
      <c r="N3614" s="5">
        <v>0</v>
      </c>
      <c r="O3614" s="5">
        <v>15.09</v>
      </c>
      <c r="P3614" s="5">
        <v>0</v>
      </c>
      <c r="Q3614" s="2">
        <f t="shared" si="337"/>
        <v>-15.09</v>
      </c>
      <c r="R3614" s="5">
        <f t="shared" si="338"/>
        <v>-15.09</v>
      </c>
      <c r="S3614" s="11">
        <f t="shared" si="339"/>
        <v>-1</v>
      </c>
      <c r="T3614" s="5">
        <v>3.34</v>
      </c>
      <c r="U3614" s="5">
        <v>0.54</v>
      </c>
      <c r="V3614" s="5">
        <v>0</v>
      </c>
      <c r="W3614" s="12">
        <f t="shared" si="340"/>
        <v>0</v>
      </c>
      <c r="X3614" s="2" t="str">
        <f t="shared" si="341"/>
        <v>PAUSE</v>
      </c>
      <c r="Y3614" s="22" t="str">
        <f t="shared" si="342"/>
        <v>Low (100-300)</v>
      </c>
    </row>
    <row r="3615" spans="1:25">
      <c r="A3615" s="2" t="s">
        <v>11948</v>
      </c>
      <c r="B3615" s="2" t="s">
        <v>1180</v>
      </c>
      <c r="C3615" s="2" t="s">
        <v>11949</v>
      </c>
      <c r="D3615" s="2" t="s">
        <v>6248</v>
      </c>
      <c r="E3615" s="2" t="s">
        <v>2392</v>
      </c>
      <c r="F3615" s="5">
        <v>1500</v>
      </c>
      <c r="G3615" s="2" t="s">
        <v>11950</v>
      </c>
      <c r="H3615" s="2" t="s">
        <v>344</v>
      </c>
      <c r="I3615" s="2" t="s">
        <v>7418</v>
      </c>
      <c r="J3615" s="2" t="s">
        <v>313</v>
      </c>
      <c r="K3615" s="9">
        <v>200</v>
      </c>
      <c r="L3615" s="9">
        <v>1976</v>
      </c>
      <c r="M3615" s="5">
        <v>73</v>
      </c>
      <c r="N3615" s="5">
        <v>8</v>
      </c>
      <c r="O3615" s="5">
        <v>45.12</v>
      </c>
      <c r="P3615" s="5">
        <v>517.5</v>
      </c>
      <c r="Q3615" s="2">
        <f t="shared" si="337"/>
        <v>472.38</v>
      </c>
      <c r="R3615" s="5">
        <f t="shared" si="338"/>
        <v>472.38</v>
      </c>
      <c r="S3615" s="11">
        <f t="shared" si="339"/>
        <v>10.469414893617023</v>
      </c>
      <c r="T3615" s="5">
        <v>3.69</v>
      </c>
      <c r="U3615" s="5">
        <v>0.62</v>
      </c>
      <c r="V3615" s="5">
        <v>5.64</v>
      </c>
      <c r="W3615" s="12">
        <f t="shared" si="340"/>
        <v>0.1095890410958904</v>
      </c>
      <c r="X3615" s="2" t="str">
        <f t="shared" si="341"/>
        <v>SCALE</v>
      </c>
      <c r="Y3615" s="22" t="str">
        <f t="shared" si="342"/>
        <v>Low (100-300)</v>
      </c>
    </row>
    <row r="3616" spans="1:25">
      <c r="A3616" s="2" t="s">
        <v>11951</v>
      </c>
      <c r="B3616" s="2" t="s">
        <v>1950</v>
      </c>
      <c r="C3616" s="2" t="s">
        <v>11952</v>
      </c>
      <c r="D3616" s="2" t="s">
        <v>11953</v>
      </c>
      <c r="E3616" s="2" t="s">
        <v>281</v>
      </c>
      <c r="F3616" s="5">
        <v>4500</v>
      </c>
      <c r="G3616" s="2" t="s">
        <v>1351</v>
      </c>
      <c r="H3616" s="2" t="s">
        <v>58</v>
      </c>
      <c r="I3616" s="2" t="s">
        <v>7418</v>
      </c>
      <c r="J3616" s="2" t="s">
        <v>293</v>
      </c>
      <c r="K3616" s="9">
        <v>200</v>
      </c>
      <c r="L3616" s="9">
        <v>1891</v>
      </c>
      <c r="M3616" s="5">
        <v>76</v>
      </c>
      <c r="N3616" s="5">
        <v>3</v>
      </c>
      <c r="O3616" s="5">
        <v>33.15</v>
      </c>
      <c r="P3616" s="5">
        <v>167.64</v>
      </c>
      <c r="Q3616" s="2">
        <f t="shared" si="337"/>
        <v>134.48999999999998</v>
      </c>
      <c r="R3616" s="5">
        <f t="shared" si="338"/>
        <v>134.48999999999998</v>
      </c>
      <c r="S3616" s="11">
        <f t="shared" si="339"/>
        <v>4.0570135746606333</v>
      </c>
      <c r="T3616" s="5">
        <v>4.0199999999999996</v>
      </c>
      <c r="U3616" s="5">
        <v>0.44</v>
      </c>
      <c r="V3616" s="5">
        <v>11.05</v>
      </c>
      <c r="W3616" s="12">
        <f t="shared" si="340"/>
        <v>3.9473684210526314E-2</v>
      </c>
      <c r="X3616" s="2" t="str">
        <f t="shared" si="341"/>
        <v>SCALE</v>
      </c>
      <c r="Y3616" s="22" t="str">
        <f t="shared" si="342"/>
        <v>Low (100-300)</v>
      </c>
    </row>
    <row r="3617" spans="1:25">
      <c r="A3617" s="2" t="s">
        <v>11954</v>
      </c>
      <c r="B3617" s="2" t="s">
        <v>3028</v>
      </c>
      <c r="C3617" s="2" t="s">
        <v>767</v>
      </c>
      <c r="D3617" s="2" t="s">
        <v>3157</v>
      </c>
      <c r="E3617" s="2" t="s">
        <v>188</v>
      </c>
      <c r="F3617" s="5">
        <v>2000</v>
      </c>
      <c r="G3617" s="2" t="s">
        <v>343</v>
      </c>
      <c r="H3617" s="2" t="s">
        <v>25</v>
      </c>
      <c r="I3617" s="2" t="s">
        <v>7418</v>
      </c>
      <c r="J3617" s="2" t="s">
        <v>361</v>
      </c>
      <c r="K3617" s="9">
        <v>800</v>
      </c>
      <c r="L3617" s="9">
        <v>1532</v>
      </c>
      <c r="M3617" s="5">
        <v>44</v>
      </c>
      <c r="N3617" s="5">
        <v>1</v>
      </c>
      <c r="O3617" s="5">
        <v>19.420000000000002</v>
      </c>
      <c r="P3617" s="5">
        <v>64.37</v>
      </c>
      <c r="Q3617" s="2">
        <f t="shared" si="337"/>
        <v>44.95</v>
      </c>
      <c r="R3617" s="5">
        <f t="shared" si="338"/>
        <v>44.95</v>
      </c>
      <c r="S3617" s="11">
        <f t="shared" si="339"/>
        <v>2.3146240988671472</v>
      </c>
      <c r="T3617" s="5">
        <v>2.87</v>
      </c>
      <c r="U3617" s="5">
        <v>0.44</v>
      </c>
      <c r="V3617" s="5">
        <v>19.420000000000002</v>
      </c>
      <c r="W3617" s="12">
        <f t="shared" si="340"/>
        <v>2.2727272727272728E-2</v>
      </c>
      <c r="X3617" s="2" t="str">
        <f t="shared" si="341"/>
        <v>SCALE</v>
      </c>
      <c r="Y3617" s="22" t="str">
        <f t="shared" si="342"/>
        <v>Premium (751-1000)</v>
      </c>
    </row>
    <row r="3618" spans="1:25">
      <c r="A3618" s="2" t="s">
        <v>11955</v>
      </c>
      <c r="B3618" s="2" t="s">
        <v>1291</v>
      </c>
      <c r="C3618" s="2" t="s">
        <v>1647</v>
      </c>
      <c r="D3618" s="2" t="s">
        <v>1015</v>
      </c>
      <c r="E3618" s="2" t="s">
        <v>125</v>
      </c>
      <c r="F3618" s="5">
        <v>3100</v>
      </c>
      <c r="G3618" s="2" t="s">
        <v>11956</v>
      </c>
      <c r="H3618" s="2" t="s">
        <v>94</v>
      </c>
      <c r="I3618" s="2" t="s">
        <v>7418</v>
      </c>
      <c r="J3618" s="2" t="s">
        <v>43</v>
      </c>
      <c r="K3618" s="9">
        <v>700</v>
      </c>
      <c r="L3618" s="9">
        <v>2487</v>
      </c>
      <c r="M3618" s="5">
        <v>104</v>
      </c>
      <c r="N3618" s="5">
        <v>4</v>
      </c>
      <c r="O3618" s="5">
        <v>50.56</v>
      </c>
      <c r="P3618" s="5">
        <v>141.46</v>
      </c>
      <c r="Q3618" s="2">
        <f t="shared" si="337"/>
        <v>90.9</v>
      </c>
      <c r="R3618" s="5">
        <f t="shared" si="338"/>
        <v>90.9</v>
      </c>
      <c r="S3618" s="11">
        <f t="shared" si="339"/>
        <v>1.7978639240506329</v>
      </c>
      <c r="T3618" s="5">
        <v>4.18</v>
      </c>
      <c r="U3618" s="5">
        <v>0.49</v>
      </c>
      <c r="V3618" s="5">
        <v>12.64</v>
      </c>
      <c r="W3618" s="12">
        <f t="shared" si="340"/>
        <v>3.8461538461538464E-2</v>
      </c>
      <c r="X3618" s="2" t="str">
        <f t="shared" si="341"/>
        <v>SCALE</v>
      </c>
      <c r="Y3618" s="22" t="str">
        <f t="shared" si="342"/>
        <v>High (501-750)</v>
      </c>
    </row>
    <row r="3619" spans="1:25">
      <c r="A3619" s="2" t="s">
        <v>11957</v>
      </c>
      <c r="B3619" s="2" t="s">
        <v>1150</v>
      </c>
      <c r="C3619" s="2" t="s">
        <v>11958</v>
      </c>
      <c r="D3619" s="2" t="s">
        <v>5422</v>
      </c>
      <c r="E3619" s="2" t="s">
        <v>78</v>
      </c>
      <c r="F3619" s="5">
        <v>4749</v>
      </c>
      <c r="G3619" s="2" t="s">
        <v>11959</v>
      </c>
      <c r="H3619" s="2" t="s">
        <v>253</v>
      </c>
      <c r="I3619" s="2" t="s">
        <v>7418</v>
      </c>
      <c r="J3619" s="2" t="s">
        <v>95</v>
      </c>
      <c r="K3619" s="9">
        <v>500</v>
      </c>
      <c r="L3619" s="9">
        <v>1819</v>
      </c>
      <c r="M3619" s="5">
        <v>31</v>
      </c>
      <c r="N3619" s="5">
        <v>0</v>
      </c>
      <c r="O3619" s="5">
        <v>25.38</v>
      </c>
      <c r="P3619" s="5">
        <v>0</v>
      </c>
      <c r="Q3619" s="2">
        <f t="shared" si="337"/>
        <v>-25.38</v>
      </c>
      <c r="R3619" s="5">
        <f t="shared" si="338"/>
        <v>-25.38</v>
      </c>
      <c r="S3619" s="11">
        <f t="shared" si="339"/>
        <v>-1</v>
      </c>
      <c r="T3619" s="5">
        <v>1.7</v>
      </c>
      <c r="U3619" s="5">
        <v>0.82</v>
      </c>
      <c r="V3619" s="5">
        <v>0</v>
      </c>
      <c r="W3619" s="12">
        <f t="shared" si="340"/>
        <v>0</v>
      </c>
      <c r="X3619" s="2" t="str">
        <f t="shared" si="341"/>
        <v>PAUSE</v>
      </c>
      <c r="Y3619" s="22" t="str">
        <f t="shared" si="342"/>
        <v>Mid (301-500)</v>
      </c>
    </row>
    <row r="3620" spans="1:25">
      <c r="A3620" s="2" t="s">
        <v>11960</v>
      </c>
      <c r="B3620" s="2" t="s">
        <v>20</v>
      </c>
      <c r="C3620" s="2" t="s">
        <v>11961</v>
      </c>
      <c r="D3620" s="2" t="s">
        <v>204</v>
      </c>
      <c r="E3620" s="2" t="s">
        <v>56</v>
      </c>
      <c r="F3620" s="5">
        <v>1500</v>
      </c>
      <c r="G3620" s="2" t="s">
        <v>11962</v>
      </c>
      <c r="H3620" s="2" t="s">
        <v>65</v>
      </c>
      <c r="I3620" s="2" t="s">
        <v>7418</v>
      </c>
      <c r="J3620" s="2" t="s">
        <v>356</v>
      </c>
      <c r="K3620" s="9">
        <v>500</v>
      </c>
      <c r="L3620" s="9">
        <v>1518</v>
      </c>
      <c r="M3620" s="5">
        <v>56</v>
      </c>
      <c r="N3620" s="5">
        <v>6</v>
      </c>
      <c r="O3620" s="5">
        <v>47.57</v>
      </c>
      <c r="P3620" s="5">
        <v>292.45999999999998</v>
      </c>
      <c r="Q3620" s="2">
        <f t="shared" si="337"/>
        <v>244.89</v>
      </c>
      <c r="R3620" s="5">
        <f t="shared" si="338"/>
        <v>244.89</v>
      </c>
      <c r="S3620" s="11">
        <f t="shared" si="339"/>
        <v>5.1479924322051707</v>
      </c>
      <c r="T3620" s="5">
        <v>3.69</v>
      </c>
      <c r="U3620" s="5">
        <v>0.85</v>
      </c>
      <c r="V3620" s="5">
        <v>7.93</v>
      </c>
      <c r="W3620" s="12">
        <f t="shared" si="340"/>
        <v>0.10714285714285714</v>
      </c>
      <c r="X3620" s="2" t="str">
        <f t="shared" si="341"/>
        <v>SCALE</v>
      </c>
      <c r="Y3620" s="22" t="str">
        <f t="shared" si="342"/>
        <v>Mid (301-500)</v>
      </c>
    </row>
    <row r="3621" spans="1:25">
      <c r="A3621" s="2" t="s">
        <v>11963</v>
      </c>
      <c r="B3621" s="2" t="s">
        <v>219</v>
      </c>
      <c r="C3621" s="2" t="s">
        <v>11964</v>
      </c>
      <c r="D3621" s="2" t="s">
        <v>1023</v>
      </c>
      <c r="E3621" s="2" t="s">
        <v>85</v>
      </c>
      <c r="F3621" s="5">
        <v>3698</v>
      </c>
      <c r="G3621" s="2" t="s">
        <v>11965</v>
      </c>
      <c r="H3621" s="2" t="s">
        <v>42</v>
      </c>
      <c r="I3621" s="2" t="s">
        <v>7418</v>
      </c>
      <c r="J3621" s="2" t="s">
        <v>135</v>
      </c>
      <c r="K3621" s="9">
        <v>100</v>
      </c>
      <c r="L3621" s="9">
        <v>1748</v>
      </c>
      <c r="M3621" s="5">
        <v>63</v>
      </c>
      <c r="N3621" s="5">
        <v>1</v>
      </c>
      <c r="O3621" s="5">
        <v>26.79</v>
      </c>
      <c r="P3621" s="5">
        <v>44.82</v>
      </c>
      <c r="Q3621" s="2">
        <f t="shared" si="337"/>
        <v>18.03</v>
      </c>
      <c r="R3621" s="5">
        <f t="shared" si="338"/>
        <v>18.03</v>
      </c>
      <c r="S3621" s="11">
        <f t="shared" si="339"/>
        <v>0.67301231802911543</v>
      </c>
      <c r="T3621" s="5">
        <v>3.6</v>
      </c>
      <c r="U3621" s="5">
        <v>0.43</v>
      </c>
      <c r="V3621" s="5">
        <v>26.79</v>
      </c>
      <c r="W3621" s="12">
        <f t="shared" si="340"/>
        <v>1.5873015873015872E-2</v>
      </c>
      <c r="X3621" s="2" t="str">
        <f t="shared" si="341"/>
        <v>SCALE</v>
      </c>
      <c r="Y3621" s="22" t="str">
        <f t="shared" si="342"/>
        <v>Low (100-300)</v>
      </c>
    </row>
    <row r="3622" spans="1:25">
      <c r="A3622" s="2" t="s">
        <v>11966</v>
      </c>
      <c r="B3622" s="2" t="s">
        <v>1247</v>
      </c>
      <c r="C3622" s="2" t="s">
        <v>5219</v>
      </c>
      <c r="D3622" s="2" t="s">
        <v>11967</v>
      </c>
      <c r="E3622" s="2" t="s">
        <v>132</v>
      </c>
      <c r="F3622" s="5">
        <v>3997</v>
      </c>
      <c r="G3622" s="2" t="s">
        <v>11968</v>
      </c>
      <c r="H3622" s="2" t="s">
        <v>34</v>
      </c>
      <c r="I3622" s="2" t="s">
        <v>7418</v>
      </c>
      <c r="J3622" s="2" t="s">
        <v>35</v>
      </c>
      <c r="K3622" s="9">
        <v>100</v>
      </c>
      <c r="L3622" s="9">
        <v>1793</v>
      </c>
      <c r="M3622" s="5">
        <v>54</v>
      </c>
      <c r="N3622" s="5">
        <v>4</v>
      </c>
      <c r="O3622" s="5">
        <v>21.63</v>
      </c>
      <c r="P3622" s="5">
        <v>253.51</v>
      </c>
      <c r="Q3622" s="2">
        <f t="shared" si="337"/>
        <v>231.88</v>
      </c>
      <c r="R3622" s="5">
        <f t="shared" si="338"/>
        <v>231.88</v>
      </c>
      <c r="S3622" s="11">
        <f t="shared" si="339"/>
        <v>10.720295885344429</v>
      </c>
      <c r="T3622" s="5">
        <v>3.01</v>
      </c>
      <c r="U3622" s="5">
        <v>0.4</v>
      </c>
      <c r="V3622" s="5">
        <v>5.41</v>
      </c>
      <c r="W3622" s="12">
        <f t="shared" si="340"/>
        <v>7.407407407407407E-2</v>
      </c>
      <c r="X3622" s="2" t="str">
        <f t="shared" si="341"/>
        <v>SCALE</v>
      </c>
      <c r="Y3622" s="22" t="str">
        <f t="shared" si="342"/>
        <v>Low (100-300)</v>
      </c>
    </row>
    <row r="3623" spans="1:25">
      <c r="A3623" s="2" t="s">
        <v>11969</v>
      </c>
      <c r="B3623" s="2" t="s">
        <v>1966</v>
      </c>
      <c r="C3623" s="2" t="s">
        <v>1034</v>
      </c>
      <c r="D3623" s="2" t="s">
        <v>11970</v>
      </c>
      <c r="E3623" s="2" t="s">
        <v>85</v>
      </c>
      <c r="F3623" s="5">
        <v>4800</v>
      </c>
      <c r="G3623" s="2" t="s">
        <v>11971</v>
      </c>
      <c r="H3623" s="2" t="s">
        <v>34</v>
      </c>
      <c r="I3623" s="2" t="s">
        <v>7418</v>
      </c>
      <c r="J3623" s="2" t="s">
        <v>382</v>
      </c>
      <c r="K3623" s="9">
        <v>200</v>
      </c>
      <c r="L3623" s="9">
        <v>2330</v>
      </c>
      <c r="M3623" s="5">
        <v>44</v>
      </c>
      <c r="N3623" s="5">
        <v>3</v>
      </c>
      <c r="O3623" s="5">
        <v>23.85</v>
      </c>
      <c r="P3623" s="5">
        <v>157.41999999999999</v>
      </c>
      <c r="Q3623" s="2">
        <f t="shared" si="337"/>
        <v>133.57</v>
      </c>
      <c r="R3623" s="5">
        <f t="shared" si="338"/>
        <v>133.57</v>
      </c>
      <c r="S3623" s="11">
        <f t="shared" si="339"/>
        <v>5.6004192872117393</v>
      </c>
      <c r="T3623" s="5">
        <v>1.89</v>
      </c>
      <c r="U3623" s="5">
        <v>0.54</v>
      </c>
      <c r="V3623" s="5">
        <v>7.95</v>
      </c>
      <c r="W3623" s="12">
        <f t="shared" si="340"/>
        <v>6.8181818181818177E-2</v>
      </c>
      <c r="X3623" s="2" t="str">
        <f t="shared" si="341"/>
        <v>SCALE</v>
      </c>
      <c r="Y3623" s="22" t="str">
        <f t="shared" si="342"/>
        <v>Low (100-300)</v>
      </c>
    </row>
    <row r="3624" spans="1:25">
      <c r="A3624" s="2" t="s">
        <v>11972</v>
      </c>
      <c r="B3624" s="2" t="s">
        <v>1167</v>
      </c>
      <c r="C3624" s="2" t="s">
        <v>11973</v>
      </c>
      <c r="D3624" s="2" t="s">
        <v>1976</v>
      </c>
      <c r="E3624" s="2" t="s">
        <v>850</v>
      </c>
      <c r="F3624" s="5">
        <v>2768</v>
      </c>
      <c r="G3624" s="2" t="s">
        <v>11974</v>
      </c>
      <c r="H3624" s="2" t="s">
        <v>312</v>
      </c>
      <c r="I3624" s="2" t="s">
        <v>7418</v>
      </c>
      <c r="J3624" s="2" t="s">
        <v>51</v>
      </c>
      <c r="K3624" s="9">
        <v>200</v>
      </c>
      <c r="L3624" s="9">
        <v>1402</v>
      </c>
      <c r="M3624" s="5">
        <v>56</v>
      </c>
      <c r="N3624" s="5">
        <v>4</v>
      </c>
      <c r="O3624" s="5">
        <v>44.69</v>
      </c>
      <c r="P3624" s="5">
        <v>165.96</v>
      </c>
      <c r="Q3624" s="2">
        <f t="shared" si="337"/>
        <v>121.27000000000001</v>
      </c>
      <c r="R3624" s="5">
        <f t="shared" si="338"/>
        <v>121.27000000000001</v>
      </c>
      <c r="S3624" s="11">
        <f t="shared" si="339"/>
        <v>2.7135824569254869</v>
      </c>
      <c r="T3624" s="5">
        <v>3.99</v>
      </c>
      <c r="U3624" s="5">
        <v>0.8</v>
      </c>
      <c r="V3624" s="5">
        <v>11.17</v>
      </c>
      <c r="W3624" s="12">
        <f t="shared" si="340"/>
        <v>7.1428571428571425E-2</v>
      </c>
      <c r="X3624" s="2" t="str">
        <f t="shared" si="341"/>
        <v>SCALE</v>
      </c>
      <c r="Y3624" s="22" t="str">
        <f t="shared" si="342"/>
        <v>Low (100-300)</v>
      </c>
    </row>
    <row r="3625" spans="1:25">
      <c r="A3625" s="2" t="s">
        <v>11975</v>
      </c>
      <c r="B3625" s="2" t="s">
        <v>1009</v>
      </c>
      <c r="C3625" s="2" t="s">
        <v>11976</v>
      </c>
      <c r="D3625" s="2" t="s">
        <v>11977</v>
      </c>
      <c r="E3625" s="2" t="s">
        <v>23</v>
      </c>
      <c r="F3625" s="5">
        <v>1250</v>
      </c>
      <c r="G3625" s="2" t="s">
        <v>8129</v>
      </c>
      <c r="H3625" s="2" t="s">
        <v>161</v>
      </c>
      <c r="I3625" s="2" t="s">
        <v>7418</v>
      </c>
      <c r="J3625" s="2" t="s">
        <v>51</v>
      </c>
      <c r="K3625" s="9">
        <v>100</v>
      </c>
      <c r="L3625" s="9">
        <v>858</v>
      </c>
      <c r="M3625" s="5">
        <v>21</v>
      </c>
      <c r="N3625" s="5">
        <v>1</v>
      </c>
      <c r="O3625" s="5">
        <v>9.2100000000000009</v>
      </c>
      <c r="P3625" s="5">
        <v>49.81</v>
      </c>
      <c r="Q3625" s="2">
        <f t="shared" si="337"/>
        <v>40.6</v>
      </c>
      <c r="R3625" s="5">
        <f t="shared" si="338"/>
        <v>40.6</v>
      </c>
      <c r="S3625" s="11">
        <f t="shared" si="339"/>
        <v>4.4082519001085778</v>
      </c>
      <c r="T3625" s="5">
        <v>2.4500000000000002</v>
      </c>
      <c r="U3625" s="5">
        <v>0.44</v>
      </c>
      <c r="V3625" s="5">
        <v>9.2100000000000009</v>
      </c>
      <c r="W3625" s="12">
        <f t="shared" si="340"/>
        <v>4.7619047619047616E-2</v>
      </c>
      <c r="X3625" s="2" t="str">
        <f t="shared" si="341"/>
        <v>SCALE</v>
      </c>
      <c r="Y3625" s="22" t="str">
        <f t="shared" si="342"/>
        <v>Low (100-300)</v>
      </c>
    </row>
    <row r="3626" spans="1:25">
      <c r="A3626" s="2" t="s">
        <v>11978</v>
      </c>
      <c r="B3626" s="2" t="s">
        <v>555</v>
      </c>
      <c r="C3626" s="2" t="s">
        <v>11979</v>
      </c>
      <c r="D3626" s="2" t="s">
        <v>1444</v>
      </c>
      <c r="E3626" s="2" t="s">
        <v>953</v>
      </c>
      <c r="F3626" s="5">
        <v>2472</v>
      </c>
      <c r="G3626" s="2" t="s">
        <v>11980</v>
      </c>
      <c r="H3626" s="2" t="s">
        <v>72</v>
      </c>
      <c r="I3626" s="2" t="s">
        <v>7418</v>
      </c>
      <c r="J3626" s="2" t="s">
        <v>88</v>
      </c>
      <c r="K3626" s="9">
        <v>600</v>
      </c>
      <c r="L3626" s="9">
        <v>2001</v>
      </c>
      <c r="M3626" s="5">
        <v>51</v>
      </c>
      <c r="N3626" s="5">
        <v>1</v>
      </c>
      <c r="O3626" s="5">
        <v>24.61</v>
      </c>
      <c r="P3626" s="5">
        <v>46.92</v>
      </c>
      <c r="Q3626" s="2">
        <f t="shared" si="337"/>
        <v>22.310000000000002</v>
      </c>
      <c r="R3626" s="5">
        <f t="shared" si="338"/>
        <v>22.310000000000002</v>
      </c>
      <c r="S3626" s="11">
        <f t="shared" si="339"/>
        <v>0.90654205607476646</v>
      </c>
      <c r="T3626" s="5">
        <v>2.5499999999999998</v>
      </c>
      <c r="U3626" s="5">
        <v>0.48</v>
      </c>
      <c r="V3626" s="5">
        <v>24.61</v>
      </c>
      <c r="W3626" s="12">
        <f t="shared" si="340"/>
        <v>1.9607843137254902E-2</v>
      </c>
      <c r="X3626" s="2" t="str">
        <f t="shared" si="341"/>
        <v>SCALE</v>
      </c>
      <c r="Y3626" s="22" t="str">
        <f t="shared" si="342"/>
        <v>High (501-750)</v>
      </c>
    </row>
    <row r="3627" spans="1:25">
      <c r="A3627" s="2" t="s">
        <v>11981</v>
      </c>
      <c r="B3627" s="2" t="s">
        <v>11982</v>
      </c>
      <c r="C3627" s="2" t="s">
        <v>2200</v>
      </c>
      <c r="D3627" s="2" t="s">
        <v>839</v>
      </c>
      <c r="E3627" s="2" t="s">
        <v>48</v>
      </c>
      <c r="F3627" s="5">
        <v>5000</v>
      </c>
      <c r="G3627" s="2" t="s">
        <v>11983</v>
      </c>
      <c r="H3627" s="2" t="s">
        <v>25</v>
      </c>
      <c r="I3627" s="2" t="s">
        <v>7418</v>
      </c>
      <c r="J3627" s="2" t="s">
        <v>88</v>
      </c>
      <c r="K3627" s="9">
        <v>400</v>
      </c>
      <c r="L3627" s="9">
        <v>1619</v>
      </c>
      <c r="M3627" s="5">
        <v>29</v>
      </c>
      <c r="N3627" s="5">
        <v>0</v>
      </c>
      <c r="O3627" s="5">
        <v>19.53</v>
      </c>
      <c r="P3627" s="5">
        <v>0</v>
      </c>
      <c r="Q3627" s="2">
        <f t="shared" si="337"/>
        <v>-19.53</v>
      </c>
      <c r="R3627" s="5">
        <f t="shared" si="338"/>
        <v>-19.53</v>
      </c>
      <c r="S3627" s="11">
        <f t="shared" si="339"/>
        <v>-1</v>
      </c>
      <c r="T3627" s="5">
        <v>1.79</v>
      </c>
      <c r="U3627" s="5">
        <v>0.67</v>
      </c>
      <c r="V3627" s="5">
        <v>0</v>
      </c>
      <c r="W3627" s="12">
        <f t="shared" si="340"/>
        <v>0</v>
      </c>
      <c r="X3627" s="2" t="str">
        <f t="shared" si="341"/>
        <v>PAUSE</v>
      </c>
      <c r="Y3627" s="22" t="str">
        <f t="shared" si="342"/>
        <v>Mid (301-500)</v>
      </c>
    </row>
    <row r="3628" spans="1:25">
      <c r="A3628" s="2" t="s">
        <v>11984</v>
      </c>
      <c r="B3628" s="2" t="s">
        <v>6106</v>
      </c>
      <c r="C3628" s="2" t="s">
        <v>11985</v>
      </c>
      <c r="D3628" s="2" t="s">
        <v>421</v>
      </c>
      <c r="E3628" s="2" t="s">
        <v>32</v>
      </c>
      <c r="F3628" s="5">
        <v>2400</v>
      </c>
      <c r="G3628" s="2" t="s">
        <v>11986</v>
      </c>
      <c r="H3628" s="2" t="s">
        <v>190</v>
      </c>
      <c r="I3628" s="2" t="s">
        <v>7418</v>
      </c>
      <c r="J3628" s="2" t="s">
        <v>135</v>
      </c>
      <c r="K3628" s="9">
        <v>600</v>
      </c>
      <c r="L3628" s="9">
        <v>2366</v>
      </c>
      <c r="M3628" s="5">
        <v>63</v>
      </c>
      <c r="N3628" s="5">
        <v>3</v>
      </c>
      <c r="O3628" s="5">
        <v>50.88</v>
      </c>
      <c r="P3628" s="5">
        <v>203.05</v>
      </c>
      <c r="Q3628" s="2">
        <f t="shared" si="337"/>
        <v>152.17000000000002</v>
      </c>
      <c r="R3628" s="5">
        <f t="shared" si="338"/>
        <v>152.17000000000002</v>
      </c>
      <c r="S3628" s="11">
        <f t="shared" si="339"/>
        <v>2.9907625786163523</v>
      </c>
      <c r="T3628" s="5">
        <v>2.66</v>
      </c>
      <c r="U3628" s="5">
        <v>0.81</v>
      </c>
      <c r="V3628" s="5">
        <v>16.96</v>
      </c>
      <c r="W3628" s="12">
        <f t="shared" si="340"/>
        <v>4.7619047619047616E-2</v>
      </c>
      <c r="X3628" s="2" t="str">
        <f t="shared" si="341"/>
        <v>SCALE</v>
      </c>
      <c r="Y3628" s="22" t="str">
        <f t="shared" si="342"/>
        <v>High (501-750)</v>
      </c>
    </row>
    <row r="3629" spans="1:25">
      <c r="A3629" s="2" t="s">
        <v>11987</v>
      </c>
      <c r="B3629" s="2" t="s">
        <v>90</v>
      </c>
      <c r="C3629" s="2" t="s">
        <v>3102</v>
      </c>
      <c r="D3629" s="2" t="s">
        <v>1460</v>
      </c>
      <c r="E3629" s="2" t="s">
        <v>23</v>
      </c>
      <c r="F3629" s="5">
        <v>2600</v>
      </c>
      <c r="G3629" s="2" t="s">
        <v>11988</v>
      </c>
      <c r="H3629" s="2" t="s">
        <v>102</v>
      </c>
      <c r="I3629" s="2" t="s">
        <v>7418</v>
      </c>
      <c r="J3629" s="2" t="s">
        <v>162</v>
      </c>
      <c r="K3629" s="9">
        <v>1000</v>
      </c>
      <c r="L3629" s="9">
        <v>889</v>
      </c>
      <c r="M3629" s="5">
        <v>21</v>
      </c>
      <c r="N3629" s="5">
        <v>0</v>
      </c>
      <c r="O3629" s="5">
        <v>14.5</v>
      </c>
      <c r="P3629" s="5">
        <v>0</v>
      </c>
      <c r="Q3629" s="2">
        <f t="shared" si="337"/>
        <v>-14.5</v>
      </c>
      <c r="R3629" s="5">
        <f t="shared" si="338"/>
        <v>-14.5</v>
      </c>
      <c r="S3629" s="11">
        <f t="shared" si="339"/>
        <v>-1</v>
      </c>
      <c r="T3629" s="5">
        <v>2.36</v>
      </c>
      <c r="U3629" s="5">
        <v>0.69</v>
      </c>
      <c r="V3629" s="5">
        <v>0</v>
      </c>
      <c r="W3629" s="12">
        <f t="shared" si="340"/>
        <v>0</v>
      </c>
      <c r="X3629" s="2" t="str">
        <f t="shared" si="341"/>
        <v>PAUSE</v>
      </c>
      <c r="Y3629" s="22" t="str">
        <f t="shared" si="342"/>
        <v>Premium (751-1000)</v>
      </c>
    </row>
    <row r="3630" spans="1:25">
      <c r="A3630" s="2" t="s">
        <v>11989</v>
      </c>
      <c r="B3630" s="2" t="s">
        <v>2217</v>
      </c>
      <c r="C3630" s="2" t="s">
        <v>11990</v>
      </c>
      <c r="D3630" s="2" t="s">
        <v>3008</v>
      </c>
      <c r="E3630" s="2" t="s">
        <v>112</v>
      </c>
      <c r="F3630" s="5">
        <v>2600</v>
      </c>
      <c r="G3630" s="2" t="s">
        <v>8311</v>
      </c>
      <c r="H3630" s="2" t="s">
        <v>312</v>
      </c>
      <c r="I3630" s="2" t="s">
        <v>7418</v>
      </c>
      <c r="J3630" s="2" t="s">
        <v>217</v>
      </c>
      <c r="K3630" s="9">
        <v>600</v>
      </c>
      <c r="L3630" s="9">
        <v>2107</v>
      </c>
      <c r="M3630" s="5">
        <v>92</v>
      </c>
      <c r="N3630" s="5">
        <v>2</v>
      </c>
      <c r="O3630" s="5">
        <v>41.57</v>
      </c>
      <c r="P3630" s="5">
        <v>117.97</v>
      </c>
      <c r="Q3630" s="2">
        <f t="shared" si="337"/>
        <v>76.400000000000006</v>
      </c>
      <c r="R3630" s="5">
        <f t="shared" si="338"/>
        <v>76.400000000000006</v>
      </c>
      <c r="S3630" s="11">
        <f t="shared" si="339"/>
        <v>1.8378638441183548</v>
      </c>
      <c r="T3630" s="5">
        <v>4.37</v>
      </c>
      <c r="U3630" s="5">
        <v>0.45</v>
      </c>
      <c r="V3630" s="5">
        <v>20.78</v>
      </c>
      <c r="W3630" s="12">
        <f t="shared" si="340"/>
        <v>2.1739130434782608E-2</v>
      </c>
      <c r="X3630" s="2" t="str">
        <f t="shared" si="341"/>
        <v>SCALE</v>
      </c>
      <c r="Y3630" s="22" t="str">
        <f t="shared" si="342"/>
        <v>High (501-750)</v>
      </c>
    </row>
    <row r="3631" spans="1:25">
      <c r="A3631" s="2" t="s">
        <v>11991</v>
      </c>
      <c r="B3631" s="2" t="s">
        <v>984</v>
      </c>
      <c r="C3631" s="2" t="s">
        <v>1320</v>
      </c>
      <c r="D3631" s="2" t="s">
        <v>11992</v>
      </c>
      <c r="E3631" s="2" t="s">
        <v>118</v>
      </c>
      <c r="F3631" s="5">
        <v>3900</v>
      </c>
      <c r="G3631" s="2" t="s">
        <v>11061</v>
      </c>
      <c r="H3631" s="2" t="s">
        <v>94</v>
      </c>
      <c r="I3631" s="2" t="s">
        <v>7418</v>
      </c>
      <c r="J3631" s="2" t="s">
        <v>27</v>
      </c>
      <c r="K3631" s="9">
        <v>1000</v>
      </c>
      <c r="L3631" s="9">
        <v>1630</v>
      </c>
      <c r="M3631" s="5">
        <v>41</v>
      </c>
      <c r="N3631" s="5">
        <v>1</v>
      </c>
      <c r="O3631" s="5">
        <v>23.37</v>
      </c>
      <c r="P3631" s="5">
        <v>41.6</v>
      </c>
      <c r="Q3631" s="2">
        <f t="shared" si="337"/>
        <v>18.23</v>
      </c>
      <c r="R3631" s="5">
        <f t="shared" si="338"/>
        <v>18.23</v>
      </c>
      <c r="S3631" s="11">
        <f t="shared" si="339"/>
        <v>0.78005990586221652</v>
      </c>
      <c r="T3631" s="5">
        <v>2.52</v>
      </c>
      <c r="U3631" s="5">
        <v>0.56999999999999995</v>
      </c>
      <c r="V3631" s="5">
        <v>23.37</v>
      </c>
      <c r="W3631" s="12">
        <f t="shared" si="340"/>
        <v>2.4390243902439025E-2</v>
      </c>
      <c r="X3631" s="2" t="str">
        <f t="shared" si="341"/>
        <v>SCALE</v>
      </c>
      <c r="Y3631" s="22" t="str">
        <f t="shared" si="342"/>
        <v>Premium (751-1000)</v>
      </c>
    </row>
    <row r="3632" spans="1:25">
      <c r="A3632" s="2" t="s">
        <v>11993</v>
      </c>
      <c r="B3632" s="2" t="s">
        <v>3879</v>
      </c>
      <c r="C3632" s="2" t="s">
        <v>925</v>
      </c>
      <c r="D3632" s="2" t="s">
        <v>5498</v>
      </c>
      <c r="E3632" s="2" t="s">
        <v>3898</v>
      </c>
      <c r="F3632" s="5">
        <v>1700</v>
      </c>
      <c r="G3632" s="2" t="s">
        <v>11994</v>
      </c>
      <c r="H3632" s="2" t="s">
        <v>42</v>
      </c>
      <c r="I3632" s="2" t="s">
        <v>7418</v>
      </c>
      <c r="J3632" s="2" t="s">
        <v>300</v>
      </c>
      <c r="K3632" s="9">
        <v>1000</v>
      </c>
      <c r="L3632" s="9">
        <v>1059</v>
      </c>
      <c r="M3632" s="5">
        <v>46</v>
      </c>
      <c r="N3632" s="5">
        <v>1</v>
      </c>
      <c r="O3632" s="5">
        <v>25.44</v>
      </c>
      <c r="P3632" s="5">
        <v>40.58</v>
      </c>
      <c r="Q3632" s="2">
        <f t="shared" si="337"/>
        <v>15.139999999999997</v>
      </c>
      <c r="R3632" s="5">
        <f t="shared" si="338"/>
        <v>15.139999999999997</v>
      </c>
      <c r="S3632" s="11">
        <f t="shared" si="339"/>
        <v>0.59512578616352185</v>
      </c>
      <c r="T3632" s="5">
        <v>4.34</v>
      </c>
      <c r="U3632" s="5">
        <v>0.55000000000000004</v>
      </c>
      <c r="V3632" s="5">
        <v>25.44</v>
      </c>
      <c r="W3632" s="12">
        <f t="shared" si="340"/>
        <v>2.1739130434782608E-2</v>
      </c>
      <c r="X3632" s="2" t="str">
        <f t="shared" si="341"/>
        <v>SCALE</v>
      </c>
      <c r="Y3632" s="22" t="str">
        <f t="shared" si="342"/>
        <v>Premium (751-1000)</v>
      </c>
    </row>
    <row r="3633" spans="1:25">
      <c r="A3633" s="2" t="s">
        <v>11995</v>
      </c>
      <c r="B3633" s="2" t="s">
        <v>983</v>
      </c>
      <c r="C3633" s="2" t="s">
        <v>11996</v>
      </c>
      <c r="D3633" s="2" t="s">
        <v>11997</v>
      </c>
      <c r="E3633" s="2" t="s">
        <v>125</v>
      </c>
      <c r="F3633" s="5">
        <v>1500</v>
      </c>
      <c r="G3633" s="2" t="s">
        <v>11998</v>
      </c>
      <c r="H3633" s="2" t="s">
        <v>344</v>
      </c>
      <c r="I3633" s="2" t="s">
        <v>7418</v>
      </c>
      <c r="J3633" s="2" t="s">
        <v>140</v>
      </c>
      <c r="K3633" s="9">
        <v>400</v>
      </c>
      <c r="L3633" s="9">
        <v>1575</v>
      </c>
      <c r="M3633" s="5">
        <v>70</v>
      </c>
      <c r="N3633" s="5">
        <v>2</v>
      </c>
      <c r="O3633" s="5">
        <v>46.78</v>
      </c>
      <c r="P3633" s="5">
        <v>80.72</v>
      </c>
      <c r="Q3633" s="2">
        <f t="shared" si="337"/>
        <v>33.94</v>
      </c>
      <c r="R3633" s="5">
        <f t="shared" si="338"/>
        <v>33.94</v>
      </c>
      <c r="S3633" s="11">
        <f t="shared" si="339"/>
        <v>0.72552372808892684</v>
      </c>
      <c r="T3633" s="5">
        <v>4.4400000000000004</v>
      </c>
      <c r="U3633" s="5">
        <v>0.67</v>
      </c>
      <c r="V3633" s="5">
        <v>23.39</v>
      </c>
      <c r="W3633" s="12">
        <f t="shared" si="340"/>
        <v>2.8571428571428571E-2</v>
      </c>
      <c r="X3633" s="2" t="str">
        <f t="shared" si="341"/>
        <v>SCALE</v>
      </c>
      <c r="Y3633" s="22" t="str">
        <f t="shared" si="342"/>
        <v>Mid (301-500)</v>
      </c>
    </row>
    <row r="3634" spans="1:25">
      <c r="A3634" s="2" t="s">
        <v>11999</v>
      </c>
      <c r="B3634" s="2" t="s">
        <v>3594</v>
      </c>
      <c r="C3634" s="2" t="s">
        <v>1654</v>
      </c>
      <c r="D3634" s="2" t="s">
        <v>12000</v>
      </c>
      <c r="E3634" s="2" t="s">
        <v>953</v>
      </c>
      <c r="F3634" s="5">
        <v>5600</v>
      </c>
      <c r="G3634" s="2" t="s">
        <v>12001</v>
      </c>
      <c r="H3634" s="2" t="s">
        <v>87</v>
      </c>
      <c r="I3634" s="2" t="s">
        <v>7418</v>
      </c>
      <c r="J3634" s="2" t="s">
        <v>699</v>
      </c>
      <c r="K3634" s="9">
        <v>800</v>
      </c>
      <c r="L3634" s="9">
        <v>1035</v>
      </c>
      <c r="M3634" s="5">
        <v>17</v>
      </c>
      <c r="N3634" s="5">
        <v>0</v>
      </c>
      <c r="O3634" s="5">
        <v>9.6199999999999992</v>
      </c>
      <c r="P3634" s="5">
        <v>0</v>
      </c>
      <c r="Q3634" s="2">
        <f t="shared" si="337"/>
        <v>-9.6199999999999992</v>
      </c>
      <c r="R3634" s="5">
        <f t="shared" si="338"/>
        <v>-9.6199999999999992</v>
      </c>
      <c r="S3634" s="11">
        <f t="shared" si="339"/>
        <v>-1</v>
      </c>
      <c r="T3634" s="5">
        <v>1.64</v>
      </c>
      <c r="U3634" s="5">
        <v>0.56999999999999995</v>
      </c>
      <c r="V3634" s="5">
        <v>0</v>
      </c>
      <c r="W3634" s="12">
        <f t="shared" si="340"/>
        <v>0</v>
      </c>
      <c r="X3634" s="2" t="str">
        <f t="shared" si="341"/>
        <v>PAUSE</v>
      </c>
      <c r="Y3634" s="22" t="str">
        <f t="shared" si="342"/>
        <v>Premium (751-1000)</v>
      </c>
    </row>
    <row r="3635" spans="1:25">
      <c r="A3635" s="2" t="s">
        <v>12002</v>
      </c>
      <c r="B3635" s="2" t="s">
        <v>12003</v>
      </c>
      <c r="C3635" s="2" t="s">
        <v>12004</v>
      </c>
      <c r="D3635" s="2" t="s">
        <v>3368</v>
      </c>
      <c r="E3635" s="2" t="s">
        <v>188</v>
      </c>
      <c r="F3635" s="5">
        <v>2600</v>
      </c>
      <c r="G3635" s="2" t="s">
        <v>12005</v>
      </c>
      <c r="H3635" s="2" t="s">
        <v>72</v>
      </c>
      <c r="I3635" s="2" t="s">
        <v>7418</v>
      </c>
      <c r="J3635" s="2" t="s">
        <v>232</v>
      </c>
      <c r="K3635" s="9">
        <v>500</v>
      </c>
      <c r="L3635" s="9">
        <v>1825</v>
      </c>
      <c r="M3635" s="5">
        <v>36</v>
      </c>
      <c r="N3635" s="5">
        <v>4</v>
      </c>
      <c r="O3635" s="5">
        <v>30.14</v>
      </c>
      <c r="P3635" s="5">
        <v>269.18</v>
      </c>
      <c r="Q3635" s="2">
        <f t="shared" si="337"/>
        <v>239.04000000000002</v>
      </c>
      <c r="R3635" s="5">
        <f t="shared" si="338"/>
        <v>239.04000000000002</v>
      </c>
      <c r="S3635" s="11">
        <f t="shared" si="339"/>
        <v>7.9309887193098874</v>
      </c>
      <c r="T3635" s="5">
        <v>1.97</v>
      </c>
      <c r="U3635" s="5">
        <v>0.84</v>
      </c>
      <c r="V3635" s="5">
        <v>7.54</v>
      </c>
      <c r="W3635" s="12">
        <f t="shared" si="340"/>
        <v>0.1111111111111111</v>
      </c>
      <c r="X3635" s="2" t="str">
        <f t="shared" si="341"/>
        <v>SCALE</v>
      </c>
      <c r="Y3635" s="22" t="str">
        <f t="shared" si="342"/>
        <v>Mid (301-500)</v>
      </c>
    </row>
    <row r="3636" spans="1:25">
      <c r="A3636" s="2" t="s">
        <v>12006</v>
      </c>
      <c r="B3636" s="2" t="s">
        <v>12007</v>
      </c>
      <c r="C3636" s="2" t="s">
        <v>2574</v>
      </c>
      <c r="D3636" s="2" t="s">
        <v>844</v>
      </c>
      <c r="E3636" s="2" t="s">
        <v>237</v>
      </c>
      <c r="F3636" s="5">
        <v>2167</v>
      </c>
      <c r="G3636" s="2" t="s">
        <v>12008</v>
      </c>
      <c r="H3636" s="2" t="s">
        <v>167</v>
      </c>
      <c r="I3636" s="2" t="s">
        <v>7418</v>
      </c>
      <c r="J3636" s="2" t="s">
        <v>293</v>
      </c>
      <c r="K3636" s="9">
        <v>400</v>
      </c>
      <c r="L3636" s="9">
        <v>2377</v>
      </c>
      <c r="M3636" s="5">
        <v>88</v>
      </c>
      <c r="N3636" s="5">
        <v>2</v>
      </c>
      <c r="O3636" s="5">
        <v>42.98</v>
      </c>
      <c r="P3636" s="5">
        <v>90.22</v>
      </c>
      <c r="Q3636" s="2">
        <f t="shared" si="337"/>
        <v>47.24</v>
      </c>
      <c r="R3636" s="5">
        <f t="shared" si="338"/>
        <v>47.24</v>
      </c>
      <c r="S3636" s="11">
        <f t="shared" si="339"/>
        <v>1.0991158678455097</v>
      </c>
      <c r="T3636" s="5">
        <v>3.7</v>
      </c>
      <c r="U3636" s="5">
        <v>0.49</v>
      </c>
      <c r="V3636" s="5">
        <v>21.49</v>
      </c>
      <c r="W3636" s="12">
        <f t="shared" si="340"/>
        <v>2.2727272727272728E-2</v>
      </c>
      <c r="X3636" s="2" t="str">
        <f t="shared" si="341"/>
        <v>SCALE</v>
      </c>
      <c r="Y3636" s="22" t="str">
        <f t="shared" si="342"/>
        <v>Mid (301-500)</v>
      </c>
    </row>
    <row r="3637" spans="1:25">
      <c r="A3637" s="2" t="s">
        <v>12009</v>
      </c>
      <c r="B3637" s="2" t="s">
        <v>878</v>
      </c>
      <c r="C3637" s="2" t="s">
        <v>30</v>
      </c>
      <c r="D3637" s="2" t="s">
        <v>9235</v>
      </c>
      <c r="E3637" s="2" t="s">
        <v>298</v>
      </c>
      <c r="F3637" s="5">
        <v>3000</v>
      </c>
      <c r="G3637" s="2" t="s">
        <v>12010</v>
      </c>
      <c r="H3637" s="2" t="s">
        <v>253</v>
      </c>
      <c r="I3637" s="2" t="s">
        <v>7418</v>
      </c>
      <c r="J3637" s="2" t="s">
        <v>66</v>
      </c>
      <c r="K3637" s="9">
        <v>700</v>
      </c>
      <c r="L3637" s="9">
        <v>1172</v>
      </c>
      <c r="M3637" s="5">
        <v>28</v>
      </c>
      <c r="N3637" s="5">
        <v>2</v>
      </c>
      <c r="O3637" s="5">
        <v>13.38</v>
      </c>
      <c r="P3637" s="5">
        <v>105.8</v>
      </c>
      <c r="Q3637" s="2">
        <f t="shared" si="337"/>
        <v>92.42</v>
      </c>
      <c r="R3637" s="5">
        <f t="shared" si="338"/>
        <v>92.42</v>
      </c>
      <c r="S3637" s="11">
        <f t="shared" si="339"/>
        <v>6.9073243647234674</v>
      </c>
      <c r="T3637" s="5">
        <v>2.39</v>
      </c>
      <c r="U3637" s="5">
        <v>0.48</v>
      </c>
      <c r="V3637" s="5">
        <v>6.69</v>
      </c>
      <c r="W3637" s="12">
        <f t="shared" si="340"/>
        <v>7.1428571428571425E-2</v>
      </c>
      <c r="X3637" s="2" t="str">
        <f t="shared" si="341"/>
        <v>SCALE</v>
      </c>
      <c r="Y3637" s="22" t="str">
        <f t="shared" si="342"/>
        <v>High (501-750)</v>
      </c>
    </row>
    <row r="3638" spans="1:25">
      <c r="A3638" s="2" t="s">
        <v>12011</v>
      </c>
      <c r="B3638" s="2" t="s">
        <v>1470</v>
      </c>
      <c r="C3638" s="2" t="s">
        <v>12012</v>
      </c>
      <c r="D3638" s="2" t="s">
        <v>655</v>
      </c>
      <c r="E3638" s="2" t="s">
        <v>125</v>
      </c>
      <c r="F3638" s="5">
        <v>4200</v>
      </c>
      <c r="G3638" s="2" t="s">
        <v>343</v>
      </c>
      <c r="H3638" s="2" t="s">
        <v>94</v>
      </c>
      <c r="I3638" s="2" t="s">
        <v>7418</v>
      </c>
      <c r="J3638" s="2" t="s">
        <v>27</v>
      </c>
      <c r="K3638" s="9">
        <v>500</v>
      </c>
      <c r="L3638" s="9">
        <v>645</v>
      </c>
      <c r="M3638" s="5">
        <v>22</v>
      </c>
      <c r="N3638" s="5">
        <v>0</v>
      </c>
      <c r="O3638" s="5">
        <v>12.57</v>
      </c>
      <c r="P3638" s="5">
        <v>0</v>
      </c>
      <c r="Q3638" s="2">
        <f t="shared" si="337"/>
        <v>-12.57</v>
      </c>
      <c r="R3638" s="5">
        <f t="shared" si="338"/>
        <v>-12.57</v>
      </c>
      <c r="S3638" s="11">
        <f t="shared" si="339"/>
        <v>-1</v>
      </c>
      <c r="T3638" s="5">
        <v>3.41</v>
      </c>
      <c r="U3638" s="5">
        <v>0.56999999999999995</v>
      </c>
      <c r="V3638" s="5">
        <v>0</v>
      </c>
      <c r="W3638" s="12">
        <f t="shared" si="340"/>
        <v>0</v>
      </c>
      <c r="X3638" s="2" t="str">
        <f t="shared" si="341"/>
        <v>PAUSE</v>
      </c>
      <c r="Y3638" s="22" t="str">
        <f t="shared" si="342"/>
        <v>Mid (301-500)</v>
      </c>
    </row>
    <row r="3639" spans="1:25">
      <c r="A3639" s="2" t="s">
        <v>12013</v>
      </c>
      <c r="B3639" s="2" t="s">
        <v>90</v>
      </c>
      <c r="C3639" s="2" t="s">
        <v>12014</v>
      </c>
      <c r="D3639" s="2" t="s">
        <v>834</v>
      </c>
      <c r="E3639" s="2" t="s">
        <v>23</v>
      </c>
      <c r="F3639" s="5">
        <v>1500</v>
      </c>
      <c r="G3639" s="2" t="s">
        <v>12015</v>
      </c>
      <c r="H3639" s="2" t="s">
        <v>312</v>
      </c>
      <c r="I3639" s="2" t="s">
        <v>7418</v>
      </c>
      <c r="J3639" s="2" t="s">
        <v>293</v>
      </c>
      <c r="K3639" s="9">
        <v>800</v>
      </c>
      <c r="L3639" s="9">
        <v>839</v>
      </c>
      <c r="M3639" s="5">
        <v>13</v>
      </c>
      <c r="N3639" s="5">
        <v>1</v>
      </c>
      <c r="O3639" s="5">
        <v>6.03</v>
      </c>
      <c r="P3639" s="5">
        <v>49.22</v>
      </c>
      <c r="Q3639" s="2">
        <f t="shared" si="337"/>
        <v>43.19</v>
      </c>
      <c r="R3639" s="5">
        <f t="shared" si="338"/>
        <v>43.19</v>
      </c>
      <c r="S3639" s="11">
        <f t="shared" si="339"/>
        <v>7.1625207296849078</v>
      </c>
      <c r="T3639" s="5">
        <v>1.55</v>
      </c>
      <c r="U3639" s="5">
        <v>0.46</v>
      </c>
      <c r="V3639" s="5">
        <v>6.03</v>
      </c>
      <c r="W3639" s="12">
        <f t="shared" si="340"/>
        <v>7.6923076923076927E-2</v>
      </c>
      <c r="X3639" s="2" t="str">
        <f t="shared" si="341"/>
        <v>SCALE</v>
      </c>
      <c r="Y3639" s="22" t="str">
        <f t="shared" si="342"/>
        <v>Premium (751-1000)</v>
      </c>
    </row>
    <row r="3640" spans="1:25">
      <c r="A3640" s="2" t="s">
        <v>12016</v>
      </c>
      <c r="B3640" s="2" t="s">
        <v>12017</v>
      </c>
      <c r="C3640" s="2" t="s">
        <v>5940</v>
      </c>
      <c r="D3640" s="2" t="s">
        <v>7547</v>
      </c>
      <c r="E3640" s="2" t="s">
        <v>112</v>
      </c>
      <c r="F3640" s="5">
        <v>3250</v>
      </c>
      <c r="G3640" s="2" t="s">
        <v>12018</v>
      </c>
      <c r="H3640" s="2" t="s">
        <v>50</v>
      </c>
      <c r="I3640" s="2" t="s">
        <v>7418</v>
      </c>
      <c r="J3640" s="2" t="s">
        <v>356</v>
      </c>
      <c r="K3640" s="9">
        <v>600</v>
      </c>
      <c r="L3640" s="9">
        <v>2270</v>
      </c>
      <c r="M3640" s="5">
        <v>58</v>
      </c>
      <c r="N3640" s="5">
        <v>2</v>
      </c>
      <c r="O3640" s="5">
        <v>48.76</v>
      </c>
      <c r="P3640" s="5">
        <v>105.29</v>
      </c>
      <c r="Q3640" s="2">
        <f t="shared" si="337"/>
        <v>56.530000000000008</v>
      </c>
      <c r="R3640" s="5">
        <f t="shared" si="338"/>
        <v>56.530000000000008</v>
      </c>
      <c r="S3640" s="11">
        <f t="shared" si="339"/>
        <v>1.1593519278096802</v>
      </c>
      <c r="T3640" s="5">
        <v>2.56</v>
      </c>
      <c r="U3640" s="5">
        <v>0.84</v>
      </c>
      <c r="V3640" s="5">
        <v>24.38</v>
      </c>
      <c r="W3640" s="12">
        <f t="shared" si="340"/>
        <v>3.4482758620689655E-2</v>
      </c>
      <c r="X3640" s="2" t="str">
        <f t="shared" si="341"/>
        <v>SCALE</v>
      </c>
      <c r="Y3640" s="22" t="str">
        <f t="shared" si="342"/>
        <v>High (501-750)</v>
      </c>
    </row>
    <row r="3641" spans="1:25">
      <c r="A3641" s="2" t="s">
        <v>12019</v>
      </c>
      <c r="B3641" s="2" t="s">
        <v>394</v>
      </c>
      <c r="C3641" s="2" t="s">
        <v>12020</v>
      </c>
      <c r="D3641" s="2" t="s">
        <v>12021</v>
      </c>
      <c r="E3641" s="2" t="s">
        <v>112</v>
      </c>
      <c r="F3641" s="5">
        <v>1250</v>
      </c>
      <c r="G3641" s="2" t="s">
        <v>12022</v>
      </c>
      <c r="H3641" s="2" t="s">
        <v>72</v>
      </c>
      <c r="I3641" s="2" t="s">
        <v>7418</v>
      </c>
      <c r="J3641" s="2" t="s">
        <v>35</v>
      </c>
      <c r="K3641" s="9">
        <v>400</v>
      </c>
      <c r="L3641" s="9">
        <v>1985</v>
      </c>
      <c r="M3641" s="5">
        <v>46</v>
      </c>
      <c r="N3641" s="5">
        <v>2</v>
      </c>
      <c r="O3641" s="5">
        <v>30.74</v>
      </c>
      <c r="P3641" s="5">
        <v>74.22</v>
      </c>
      <c r="Q3641" s="2">
        <f t="shared" si="337"/>
        <v>43.480000000000004</v>
      </c>
      <c r="R3641" s="5">
        <f t="shared" si="338"/>
        <v>43.480000000000004</v>
      </c>
      <c r="S3641" s="11">
        <f t="shared" si="339"/>
        <v>1.4144437215354588</v>
      </c>
      <c r="T3641" s="5">
        <v>2.3199999999999998</v>
      </c>
      <c r="U3641" s="5">
        <v>0.67</v>
      </c>
      <c r="V3641" s="5">
        <v>15.37</v>
      </c>
      <c r="W3641" s="12">
        <f t="shared" si="340"/>
        <v>4.3478260869565216E-2</v>
      </c>
      <c r="X3641" s="2" t="str">
        <f t="shared" si="341"/>
        <v>SCALE</v>
      </c>
      <c r="Y3641" s="22" t="str">
        <f t="shared" si="342"/>
        <v>Mid (301-500)</v>
      </c>
    </row>
    <row r="3642" spans="1:25">
      <c r="A3642" s="2" t="s">
        <v>12023</v>
      </c>
      <c r="B3642" s="2" t="s">
        <v>1562</v>
      </c>
      <c r="C3642" s="2" t="s">
        <v>12024</v>
      </c>
      <c r="D3642" s="2" t="s">
        <v>9539</v>
      </c>
      <c r="E3642" s="2" t="s">
        <v>953</v>
      </c>
      <c r="F3642" s="5">
        <v>4500</v>
      </c>
      <c r="G3642" s="2" t="s">
        <v>12025</v>
      </c>
      <c r="H3642" s="2" t="s">
        <v>161</v>
      </c>
      <c r="I3642" s="2" t="s">
        <v>7418</v>
      </c>
      <c r="J3642" s="2" t="s">
        <v>300</v>
      </c>
      <c r="K3642" s="9">
        <v>600</v>
      </c>
      <c r="L3642" s="9">
        <v>1649</v>
      </c>
      <c r="M3642" s="5">
        <v>52</v>
      </c>
      <c r="N3642" s="5">
        <v>0</v>
      </c>
      <c r="O3642" s="5">
        <v>24.22</v>
      </c>
      <c r="P3642" s="5">
        <v>0</v>
      </c>
      <c r="Q3642" s="2">
        <f t="shared" si="337"/>
        <v>-24.22</v>
      </c>
      <c r="R3642" s="5">
        <f t="shared" si="338"/>
        <v>-24.22</v>
      </c>
      <c r="S3642" s="11">
        <f t="shared" si="339"/>
        <v>-1</v>
      </c>
      <c r="T3642" s="5">
        <v>3.15</v>
      </c>
      <c r="U3642" s="5">
        <v>0.47</v>
      </c>
      <c r="V3642" s="5">
        <v>0</v>
      </c>
      <c r="W3642" s="12">
        <f t="shared" si="340"/>
        <v>0</v>
      </c>
      <c r="X3642" s="2" t="str">
        <f t="shared" si="341"/>
        <v>PAUSE</v>
      </c>
      <c r="Y3642" s="22" t="str">
        <f t="shared" si="342"/>
        <v>High (501-750)</v>
      </c>
    </row>
    <row r="3643" spans="1:25">
      <c r="A3643" s="2" t="s">
        <v>12026</v>
      </c>
      <c r="B3643" s="2" t="s">
        <v>2248</v>
      </c>
      <c r="C3643" s="2" t="s">
        <v>12027</v>
      </c>
      <c r="D3643" s="2" t="s">
        <v>12028</v>
      </c>
      <c r="E3643" s="2" t="s">
        <v>112</v>
      </c>
      <c r="F3643" s="5">
        <v>3692</v>
      </c>
      <c r="G3643" s="2" t="s">
        <v>12029</v>
      </c>
      <c r="H3643" s="2" t="s">
        <v>161</v>
      </c>
      <c r="I3643" s="2" t="s">
        <v>7418</v>
      </c>
      <c r="J3643" s="2" t="s">
        <v>73</v>
      </c>
      <c r="K3643" s="9">
        <v>400</v>
      </c>
      <c r="L3643" s="9">
        <v>2157</v>
      </c>
      <c r="M3643" s="5">
        <v>50</v>
      </c>
      <c r="N3643" s="5">
        <v>1</v>
      </c>
      <c r="O3643" s="5">
        <v>41.49</v>
      </c>
      <c r="P3643" s="5">
        <v>58.88</v>
      </c>
      <c r="Q3643" s="2">
        <f t="shared" si="337"/>
        <v>17.39</v>
      </c>
      <c r="R3643" s="5">
        <f t="shared" si="338"/>
        <v>17.39</v>
      </c>
      <c r="S3643" s="11">
        <f t="shared" si="339"/>
        <v>0.41913714147987469</v>
      </c>
      <c r="T3643" s="5">
        <v>2.3199999999999998</v>
      </c>
      <c r="U3643" s="5">
        <v>0.83</v>
      </c>
      <c r="V3643" s="5">
        <v>41.49</v>
      </c>
      <c r="W3643" s="12">
        <f t="shared" si="340"/>
        <v>0.02</v>
      </c>
      <c r="X3643" s="2" t="str">
        <f t="shared" si="341"/>
        <v>SCALE</v>
      </c>
      <c r="Y3643" s="22" t="str">
        <f t="shared" si="342"/>
        <v>Mid (301-500)</v>
      </c>
    </row>
    <row r="3644" spans="1:25">
      <c r="A3644" s="2" t="s">
        <v>12030</v>
      </c>
      <c r="B3644" s="2" t="s">
        <v>449</v>
      </c>
      <c r="C3644" s="2" t="s">
        <v>9693</v>
      </c>
      <c r="D3644" s="2" t="s">
        <v>204</v>
      </c>
      <c r="E3644" s="2" t="s">
        <v>56</v>
      </c>
      <c r="F3644" s="5">
        <v>2000</v>
      </c>
      <c r="G3644" s="2" t="s">
        <v>12031</v>
      </c>
      <c r="H3644" s="2" t="s">
        <v>150</v>
      </c>
      <c r="I3644" s="2" t="s">
        <v>7418</v>
      </c>
      <c r="J3644" s="2" t="s">
        <v>382</v>
      </c>
      <c r="K3644" s="9">
        <v>100</v>
      </c>
      <c r="L3644" s="9">
        <v>1946</v>
      </c>
      <c r="M3644" s="5">
        <v>64</v>
      </c>
      <c r="N3644" s="5">
        <v>1</v>
      </c>
      <c r="O3644" s="5">
        <v>39.64</v>
      </c>
      <c r="P3644" s="5">
        <v>48.51</v>
      </c>
      <c r="Q3644" s="2">
        <f t="shared" si="337"/>
        <v>8.8699999999999974</v>
      </c>
      <c r="R3644" s="5">
        <f t="shared" si="338"/>
        <v>8.8699999999999974</v>
      </c>
      <c r="S3644" s="11">
        <f t="shared" si="339"/>
        <v>0.2237638748738647</v>
      </c>
      <c r="T3644" s="5">
        <v>3.29</v>
      </c>
      <c r="U3644" s="5">
        <v>0.62</v>
      </c>
      <c r="V3644" s="5">
        <v>39.64</v>
      </c>
      <c r="W3644" s="12">
        <f t="shared" si="340"/>
        <v>1.5625E-2</v>
      </c>
      <c r="X3644" s="2" t="str">
        <f t="shared" si="341"/>
        <v>SCALE</v>
      </c>
      <c r="Y3644" s="22" t="str">
        <f t="shared" si="342"/>
        <v>Low (100-300)</v>
      </c>
    </row>
    <row r="3645" spans="1:25">
      <c r="A3645" s="2" t="s">
        <v>12032</v>
      </c>
      <c r="B3645" s="2" t="s">
        <v>1213</v>
      </c>
      <c r="C3645" s="2" t="s">
        <v>748</v>
      </c>
      <c r="D3645" s="2" t="s">
        <v>12033</v>
      </c>
      <c r="E3645" s="2" t="s">
        <v>2461</v>
      </c>
      <c r="F3645" s="5">
        <v>2000</v>
      </c>
      <c r="G3645" s="2" t="s">
        <v>4821</v>
      </c>
      <c r="H3645" s="2" t="s">
        <v>25</v>
      </c>
      <c r="I3645" s="2" t="s">
        <v>7418</v>
      </c>
      <c r="J3645" s="2" t="s">
        <v>232</v>
      </c>
      <c r="K3645" s="9">
        <v>400</v>
      </c>
      <c r="L3645" s="9">
        <v>2282</v>
      </c>
      <c r="M3645" s="5">
        <v>56</v>
      </c>
      <c r="N3645" s="5">
        <v>1</v>
      </c>
      <c r="O3645" s="5">
        <v>38.85</v>
      </c>
      <c r="P3645" s="5">
        <v>67.709999999999994</v>
      </c>
      <c r="Q3645" s="2">
        <f t="shared" si="337"/>
        <v>28.859999999999992</v>
      </c>
      <c r="R3645" s="5">
        <f t="shared" si="338"/>
        <v>28.859999999999992</v>
      </c>
      <c r="S3645" s="11">
        <f t="shared" si="339"/>
        <v>0.74285714285714266</v>
      </c>
      <c r="T3645" s="5">
        <v>2.4500000000000002</v>
      </c>
      <c r="U3645" s="5">
        <v>0.69</v>
      </c>
      <c r="V3645" s="5">
        <v>38.85</v>
      </c>
      <c r="W3645" s="12">
        <f t="shared" si="340"/>
        <v>1.7857142857142856E-2</v>
      </c>
      <c r="X3645" s="2" t="str">
        <f t="shared" si="341"/>
        <v>SCALE</v>
      </c>
      <c r="Y3645" s="22" t="str">
        <f t="shared" si="342"/>
        <v>Mid (301-500)</v>
      </c>
    </row>
    <row r="3646" spans="1:25">
      <c r="A3646" s="2" t="s">
        <v>12034</v>
      </c>
      <c r="B3646" s="2" t="s">
        <v>12035</v>
      </c>
      <c r="C3646" s="2" t="s">
        <v>12036</v>
      </c>
      <c r="D3646" s="2" t="s">
        <v>3145</v>
      </c>
      <c r="E3646" s="2" t="s">
        <v>337</v>
      </c>
      <c r="F3646" s="5">
        <v>4400</v>
      </c>
      <c r="G3646" s="2" t="s">
        <v>12037</v>
      </c>
      <c r="H3646" s="2" t="s">
        <v>72</v>
      </c>
      <c r="I3646" s="2" t="s">
        <v>7418</v>
      </c>
      <c r="J3646" s="2" t="s">
        <v>319</v>
      </c>
      <c r="K3646" s="9">
        <v>200</v>
      </c>
      <c r="L3646" s="9">
        <v>878</v>
      </c>
      <c r="M3646" s="5">
        <v>28</v>
      </c>
      <c r="N3646" s="5">
        <v>2</v>
      </c>
      <c r="O3646" s="5">
        <v>23.56</v>
      </c>
      <c r="P3646" s="5">
        <v>88.15</v>
      </c>
      <c r="Q3646" s="2">
        <f t="shared" si="337"/>
        <v>64.59</v>
      </c>
      <c r="R3646" s="5">
        <f t="shared" si="338"/>
        <v>64.59</v>
      </c>
      <c r="S3646" s="11">
        <f t="shared" si="339"/>
        <v>2.7415110356536507</v>
      </c>
      <c r="T3646" s="5">
        <v>3.19</v>
      </c>
      <c r="U3646" s="5">
        <v>0.84</v>
      </c>
      <c r="V3646" s="5">
        <v>11.78</v>
      </c>
      <c r="W3646" s="12">
        <f t="shared" si="340"/>
        <v>7.1428571428571425E-2</v>
      </c>
      <c r="X3646" s="2" t="str">
        <f t="shared" si="341"/>
        <v>SCALE</v>
      </c>
      <c r="Y3646" s="22" t="str">
        <f t="shared" si="342"/>
        <v>Low (100-300)</v>
      </c>
    </row>
    <row r="3647" spans="1:25">
      <c r="A3647" s="2" t="s">
        <v>12038</v>
      </c>
      <c r="B3647" s="2" t="s">
        <v>1542</v>
      </c>
      <c r="C3647" s="2" t="s">
        <v>11633</v>
      </c>
      <c r="D3647" s="2" t="s">
        <v>236</v>
      </c>
      <c r="E3647" s="2" t="s">
        <v>237</v>
      </c>
      <c r="F3647" s="5">
        <v>1600</v>
      </c>
      <c r="G3647" s="2" t="s">
        <v>12039</v>
      </c>
      <c r="H3647" s="2" t="s">
        <v>87</v>
      </c>
      <c r="I3647" s="2" t="s">
        <v>7418</v>
      </c>
      <c r="J3647" s="2" t="s">
        <v>356</v>
      </c>
      <c r="K3647" s="9">
        <v>600</v>
      </c>
      <c r="L3647" s="9">
        <v>2394</v>
      </c>
      <c r="M3647" s="5">
        <v>51</v>
      </c>
      <c r="N3647" s="5">
        <v>5</v>
      </c>
      <c r="O3647" s="5">
        <v>41.23</v>
      </c>
      <c r="P3647" s="5">
        <v>253.75</v>
      </c>
      <c r="Q3647" s="2">
        <f t="shared" si="337"/>
        <v>212.52</v>
      </c>
      <c r="R3647" s="5">
        <f t="shared" si="338"/>
        <v>212.52</v>
      </c>
      <c r="S3647" s="11">
        <f t="shared" si="339"/>
        <v>5.1544991511035656</v>
      </c>
      <c r="T3647" s="5">
        <v>2.13</v>
      </c>
      <c r="U3647" s="5">
        <v>0.81</v>
      </c>
      <c r="V3647" s="5">
        <v>8.25</v>
      </c>
      <c r="W3647" s="12">
        <f t="shared" si="340"/>
        <v>9.8039215686274508E-2</v>
      </c>
      <c r="X3647" s="2" t="str">
        <f t="shared" si="341"/>
        <v>SCALE</v>
      </c>
      <c r="Y3647" s="22" t="str">
        <f t="shared" si="342"/>
        <v>High (501-750)</v>
      </c>
    </row>
    <row r="3648" spans="1:25">
      <c r="A3648" s="2" t="s">
        <v>12040</v>
      </c>
      <c r="B3648" s="2" t="s">
        <v>12041</v>
      </c>
      <c r="C3648" s="2" t="s">
        <v>12042</v>
      </c>
      <c r="D3648" s="2" t="s">
        <v>3600</v>
      </c>
      <c r="E3648" s="2" t="s">
        <v>112</v>
      </c>
      <c r="F3648" s="5">
        <v>1250</v>
      </c>
      <c r="G3648" s="2" t="s">
        <v>6506</v>
      </c>
      <c r="H3648" s="2" t="s">
        <v>50</v>
      </c>
      <c r="I3648" s="2" t="s">
        <v>7418</v>
      </c>
      <c r="J3648" s="2" t="s">
        <v>95</v>
      </c>
      <c r="K3648" s="9">
        <v>500</v>
      </c>
      <c r="L3648" s="9">
        <v>2458</v>
      </c>
      <c r="M3648" s="5">
        <v>94</v>
      </c>
      <c r="N3648" s="5">
        <v>0</v>
      </c>
      <c r="O3648" s="5">
        <v>52.31</v>
      </c>
      <c r="P3648" s="5">
        <v>0</v>
      </c>
      <c r="Q3648" s="2">
        <f t="shared" si="337"/>
        <v>-52.31</v>
      </c>
      <c r="R3648" s="5">
        <f t="shared" si="338"/>
        <v>-52.31</v>
      </c>
      <c r="S3648" s="11">
        <f t="shared" si="339"/>
        <v>-1</v>
      </c>
      <c r="T3648" s="5">
        <v>3.82</v>
      </c>
      <c r="U3648" s="5">
        <v>0.56000000000000005</v>
      </c>
      <c r="V3648" s="5">
        <v>0</v>
      </c>
      <c r="W3648" s="12">
        <f t="shared" si="340"/>
        <v>0</v>
      </c>
      <c r="X3648" s="2" t="str">
        <f t="shared" si="341"/>
        <v>PAUSE</v>
      </c>
      <c r="Y3648" s="22" t="str">
        <f t="shared" si="342"/>
        <v>Mid (301-500)</v>
      </c>
    </row>
    <row r="3649" spans="1:25">
      <c r="A3649" s="2" t="s">
        <v>12043</v>
      </c>
      <c r="B3649" s="2" t="s">
        <v>1324</v>
      </c>
      <c r="C3649" s="2" t="s">
        <v>476</v>
      </c>
      <c r="D3649" s="2" t="s">
        <v>1444</v>
      </c>
      <c r="E3649" s="2" t="s">
        <v>953</v>
      </c>
      <c r="F3649" s="5">
        <v>3700</v>
      </c>
      <c r="G3649" s="2" t="s">
        <v>12044</v>
      </c>
      <c r="H3649" s="2" t="s">
        <v>312</v>
      </c>
      <c r="I3649" s="2" t="s">
        <v>7418</v>
      </c>
      <c r="J3649" s="2" t="s">
        <v>458</v>
      </c>
      <c r="K3649" s="9">
        <v>600</v>
      </c>
      <c r="L3649" s="9">
        <v>2408</v>
      </c>
      <c r="M3649" s="5">
        <v>92</v>
      </c>
      <c r="N3649" s="5">
        <v>2</v>
      </c>
      <c r="O3649" s="5">
        <v>61.96</v>
      </c>
      <c r="P3649" s="5">
        <v>146.13999999999999</v>
      </c>
      <c r="Q3649" s="2">
        <f t="shared" si="337"/>
        <v>84.179999999999978</v>
      </c>
      <c r="R3649" s="5">
        <f t="shared" si="338"/>
        <v>84.179999999999978</v>
      </c>
      <c r="S3649" s="11">
        <f t="shared" si="339"/>
        <v>1.3586184635248544</v>
      </c>
      <c r="T3649" s="5">
        <v>3.82</v>
      </c>
      <c r="U3649" s="5">
        <v>0.67</v>
      </c>
      <c r="V3649" s="5">
        <v>30.98</v>
      </c>
      <c r="W3649" s="12">
        <f t="shared" si="340"/>
        <v>2.1739130434782608E-2</v>
      </c>
      <c r="X3649" s="2" t="str">
        <f t="shared" si="341"/>
        <v>SCALE</v>
      </c>
      <c r="Y3649" s="22" t="str">
        <f t="shared" si="342"/>
        <v>High (501-750)</v>
      </c>
    </row>
    <row r="3650" spans="1:25">
      <c r="A3650" s="2" t="s">
        <v>12045</v>
      </c>
      <c r="B3650" s="2" t="s">
        <v>12046</v>
      </c>
      <c r="C3650" s="2" t="s">
        <v>12047</v>
      </c>
      <c r="D3650" s="2" t="s">
        <v>1629</v>
      </c>
      <c r="E3650" s="2" t="s">
        <v>40</v>
      </c>
      <c r="F3650" s="5">
        <v>1500</v>
      </c>
      <c r="G3650" s="2" t="s">
        <v>12048</v>
      </c>
      <c r="H3650" s="2" t="s">
        <v>167</v>
      </c>
      <c r="I3650" s="2" t="s">
        <v>7418</v>
      </c>
      <c r="J3650" s="2" t="s">
        <v>232</v>
      </c>
      <c r="K3650" s="9">
        <v>1000</v>
      </c>
      <c r="L3650" s="9">
        <v>2294</v>
      </c>
      <c r="M3650" s="5">
        <v>79</v>
      </c>
      <c r="N3650" s="5">
        <v>8</v>
      </c>
      <c r="O3650" s="5">
        <v>49.8</v>
      </c>
      <c r="P3650" s="5">
        <v>525.27</v>
      </c>
      <c r="Q3650" s="2">
        <f t="shared" si="337"/>
        <v>475.46999999999997</v>
      </c>
      <c r="R3650" s="5">
        <f t="shared" si="338"/>
        <v>475.46999999999997</v>
      </c>
      <c r="S3650" s="11">
        <f t="shared" si="339"/>
        <v>9.5475903614457831</v>
      </c>
      <c r="T3650" s="5">
        <v>3.44</v>
      </c>
      <c r="U3650" s="5">
        <v>0.63</v>
      </c>
      <c r="V3650" s="5">
        <v>6.22</v>
      </c>
      <c r="W3650" s="12">
        <f t="shared" si="340"/>
        <v>0.10126582278481013</v>
      </c>
      <c r="X3650" s="2" t="str">
        <f t="shared" si="341"/>
        <v>SCALE</v>
      </c>
      <c r="Y3650" s="22" t="str">
        <f t="shared" si="342"/>
        <v>Premium (751-1000)</v>
      </c>
    </row>
    <row r="3651" spans="1:25">
      <c r="A3651" s="2" t="s">
        <v>12049</v>
      </c>
      <c r="B3651" s="2" t="s">
        <v>29</v>
      </c>
      <c r="C3651" s="2" t="s">
        <v>76</v>
      </c>
      <c r="D3651" s="2" t="s">
        <v>10045</v>
      </c>
      <c r="E3651" s="2" t="s">
        <v>23</v>
      </c>
      <c r="F3651" s="5">
        <v>2676</v>
      </c>
      <c r="G3651" s="2" t="s">
        <v>12050</v>
      </c>
      <c r="H3651" s="2" t="s">
        <v>266</v>
      </c>
      <c r="I3651" s="2" t="s">
        <v>7418</v>
      </c>
      <c r="J3651" s="2" t="s">
        <v>177</v>
      </c>
      <c r="K3651" s="9">
        <v>600</v>
      </c>
      <c r="L3651" s="9">
        <v>1569</v>
      </c>
      <c r="M3651" s="5">
        <v>30</v>
      </c>
      <c r="N3651" s="5">
        <v>0</v>
      </c>
      <c r="O3651" s="5">
        <v>16.93</v>
      </c>
      <c r="P3651" s="5">
        <v>0</v>
      </c>
      <c r="Q3651" s="2">
        <f t="shared" si="337"/>
        <v>-16.93</v>
      </c>
      <c r="R3651" s="5">
        <f t="shared" si="338"/>
        <v>-16.93</v>
      </c>
      <c r="S3651" s="11">
        <f t="shared" si="339"/>
        <v>-1</v>
      </c>
      <c r="T3651" s="5">
        <v>1.91</v>
      </c>
      <c r="U3651" s="5">
        <v>0.56000000000000005</v>
      </c>
      <c r="V3651" s="5">
        <v>0</v>
      </c>
      <c r="W3651" s="12">
        <f t="shared" si="340"/>
        <v>0</v>
      </c>
      <c r="X3651" s="2" t="str">
        <f t="shared" si="341"/>
        <v>PAUSE</v>
      </c>
      <c r="Y3651" s="22" t="str">
        <f t="shared" si="342"/>
        <v>High (501-750)</v>
      </c>
    </row>
    <row r="3652" spans="1:25">
      <c r="A3652" s="2" t="s">
        <v>12051</v>
      </c>
      <c r="B3652" s="2" t="s">
        <v>12052</v>
      </c>
      <c r="C3652" s="2" t="s">
        <v>12053</v>
      </c>
      <c r="D3652" s="2" t="s">
        <v>2124</v>
      </c>
      <c r="E3652" s="2" t="s">
        <v>85</v>
      </c>
      <c r="F3652" s="5">
        <v>2250</v>
      </c>
      <c r="G3652" s="2" t="s">
        <v>12054</v>
      </c>
      <c r="H3652" s="2" t="s">
        <v>72</v>
      </c>
      <c r="I3652" s="2" t="s">
        <v>7418</v>
      </c>
      <c r="J3652" s="2" t="s">
        <v>162</v>
      </c>
      <c r="K3652" s="9">
        <v>500</v>
      </c>
      <c r="L3652" s="9">
        <v>512</v>
      </c>
      <c r="M3652" s="5">
        <v>10</v>
      </c>
      <c r="N3652" s="5">
        <v>0</v>
      </c>
      <c r="O3652" s="5">
        <v>5.18</v>
      </c>
      <c r="P3652" s="5">
        <v>0</v>
      </c>
      <c r="Q3652" s="2">
        <f t="shared" si="337"/>
        <v>-5.18</v>
      </c>
      <c r="R3652" s="5">
        <f t="shared" si="338"/>
        <v>-5.18</v>
      </c>
      <c r="S3652" s="11">
        <f t="shared" si="339"/>
        <v>-1</v>
      </c>
      <c r="T3652" s="5">
        <v>1.95</v>
      </c>
      <c r="U3652" s="5">
        <v>0.52</v>
      </c>
      <c r="V3652" s="5">
        <v>0</v>
      </c>
      <c r="W3652" s="12">
        <f t="shared" si="340"/>
        <v>0</v>
      </c>
      <c r="X3652" s="2" t="str">
        <f t="shared" si="341"/>
        <v>PAUSE</v>
      </c>
      <c r="Y3652" s="22" t="str">
        <f t="shared" si="342"/>
        <v>Mid (301-500)</v>
      </c>
    </row>
    <row r="3653" spans="1:25">
      <c r="A3653" s="2" t="s">
        <v>12055</v>
      </c>
      <c r="B3653" s="2" t="s">
        <v>12056</v>
      </c>
      <c r="C3653" s="2" t="s">
        <v>8632</v>
      </c>
      <c r="D3653" s="2" t="s">
        <v>4612</v>
      </c>
      <c r="E3653" s="2" t="s">
        <v>953</v>
      </c>
      <c r="F3653" s="5">
        <v>2500</v>
      </c>
      <c r="G3653" s="2" t="s">
        <v>7455</v>
      </c>
      <c r="H3653" s="2" t="s">
        <v>167</v>
      </c>
      <c r="I3653" s="2" t="s">
        <v>7418</v>
      </c>
      <c r="J3653" s="2" t="s">
        <v>140</v>
      </c>
      <c r="K3653" s="9">
        <v>700</v>
      </c>
      <c r="L3653" s="9">
        <v>1149</v>
      </c>
      <c r="M3653" s="5">
        <v>48</v>
      </c>
      <c r="N3653" s="5">
        <v>0</v>
      </c>
      <c r="O3653" s="5">
        <v>38.81</v>
      </c>
      <c r="P3653" s="5">
        <v>0</v>
      </c>
      <c r="Q3653" s="2">
        <f t="shared" si="337"/>
        <v>-38.81</v>
      </c>
      <c r="R3653" s="5">
        <f t="shared" si="338"/>
        <v>-38.81</v>
      </c>
      <c r="S3653" s="11">
        <f t="shared" si="339"/>
        <v>-1</v>
      </c>
      <c r="T3653" s="5">
        <v>4.18</v>
      </c>
      <c r="U3653" s="5">
        <v>0.81</v>
      </c>
      <c r="V3653" s="5">
        <v>0</v>
      </c>
      <c r="W3653" s="12">
        <f t="shared" si="340"/>
        <v>0</v>
      </c>
      <c r="X3653" s="2" t="str">
        <f t="shared" si="341"/>
        <v>PAUSE</v>
      </c>
      <c r="Y3653" s="22" t="str">
        <f t="shared" si="342"/>
        <v>High (501-750)</v>
      </c>
    </row>
    <row r="3654" spans="1:25">
      <c r="A3654" s="2" t="s">
        <v>12057</v>
      </c>
      <c r="B3654" s="2" t="s">
        <v>3249</v>
      </c>
      <c r="C3654" s="2" t="s">
        <v>2736</v>
      </c>
      <c r="D3654" s="2" t="s">
        <v>2386</v>
      </c>
      <c r="E3654" s="2" t="s">
        <v>432</v>
      </c>
      <c r="F3654" s="5">
        <v>3584</v>
      </c>
      <c r="G3654" s="2" t="s">
        <v>12058</v>
      </c>
      <c r="H3654" s="2" t="s">
        <v>94</v>
      </c>
      <c r="I3654" s="2" t="s">
        <v>7418</v>
      </c>
      <c r="J3654" s="2" t="s">
        <v>217</v>
      </c>
      <c r="K3654" s="9">
        <v>700</v>
      </c>
      <c r="L3654" s="9">
        <v>531</v>
      </c>
      <c r="M3654" s="5">
        <v>20</v>
      </c>
      <c r="N3654" s="5">
        <v>2</v>
      </c>
      <c r="O3654" s="5">
        <v>8.81</v>
      </c>
      <c r="P3654" s="5">
        <v>140.21</v>
      </c>
      <c r="Q3654" s="2">
        <f t="shared" si="337"/>
        <v>131.4</v>
      </c>
      <c r="R3654" s="5">
        <f t="shared" si="338"/>
        <v>131.4</v>
      </c>
      <c r="S3654" s="11">
        <f t="shared" si="339"/>
        <v>14.914869466515324</v>
      </c>
      <c r="T3654" s="5">
        <v>3.77</v>
      </c>
      <c r="U3654" s="5">
        <v>0.44</v>
      </c>
      <c r="V3654" s="5">
        <v>4.4000000000000004</v>
      </c>
      <c r="W3654" s="12">
        <f t="shared" si="340"/>
        <v>0.1</v>
      </c>
      <c r="X3654" s="2" t="str">
        <f t="shared" si="341"/>
        <v>SCALE</v>
      </c>
      <c r="Y3654" s="22" t="str">
        <f t="shared" si="342"/>
        <v>High (501-750)</v>
      </c>
    </row>
    <row r="3655" spans="1:25">
      <c r="A3655" s="2" t="s">
        <v>12059</v>
      </c>
      <c r="B3655" s="2" t="s">
        <v>12060</v>
      </c>
      <c r="C3655" s="2" t="s">
        <v>12061</v>
      </c>
      <c r="D3655" s="2" t="s">
        <v>1481</v>
      </c>
      <c r="E3655" s="2" t="s">
        <v>298</v>
      </c>
      <c r="F3655" s="5">
        <v>1880</v>
      </c>
      <c r="G3655" s="2" t="s">
        <v>12062</v>
      </c>
      <c r="H3655" s="2" t="s">
        <v>25</v>
      </c>
      <c r="I3655" s="2" t="s">
        <v>7418</v>
      </c>
      <c r="J3655" s="2" t="s">
        <v>356</v>
      </c>
      <c r="K3655" s="9">
        <v>600</v>
      </c>
      <c r="L3655" s="9">
        <v>2312</v>
      </c>
      <c r="M3655" s="5">
        <v>83</v>
      </c>
      <c r="N3655" s="5">
        <v>0</v>
      </c>
      <c r="O3655" s="5">
        <v>59.8</v>
      </c>
      <c r="P3655" s="5">
        <v>0</v>
      </c>
      <c r="Q3655" s="2">
        <f t="shared" si="337"/>
        <v>-59.8</v>
      </c>
      <c r="R3655" s="5">
        <f t="shared" si="338"/>
        <v>-59.8</v>
      </c>
      <c r="S3655" s="11">
        <f t="shared" si="339"/>
        <v>-1</v>
      </c>
      <c r="T3655" s="5">
        <v>3.59</v>
      </c>
      <c r="U3655" s="5">
        <v>0.72</v>
      </c>
      <c r="V3655" s="5">
        <v>0</v>
      </c>
      <c r="W3655" s="12">
        <f t="shared" si="340"/>
        <v>0</v>
      </c>
      <c r="X3655" s="2" t="str">
        <f t="shared" si="341"/>
        <v>PAUSE</v>
      </c>
      <c r="Y3655" s="22" t="str">
        <f t="shared" si="342"/>
        <v>High (501-750)</v>
      </c>
    </row>
    <row r="3656" spans="1:25">
      <c r="A3656" s="2" t="s">
        <v>12063</v>
      </c>
      <c r="B3656" s="2" t="s">
        <v>4932</v>
      </c>
      <c r="C3656" s="2" t="s">
        <v>561</v>
      </c>
      <c r="D3656" s="2" t="s">
        <v>896</v>
      </c>
      <c r="E3656" s="2" t="s">
        <v>1001</v>
      </c>
      <c r="F3656" s="5">
        <v>2600</v>
      </c>
      <c r="G3656" s="2" t="s">
        <v>12064</v>
      </c>
      <c r="H3656" s="2" t="s">
        <v>50</v>
      </c>
      <c r="I3656" s="2" t="s">
        <v>7418</v>
      </c>
      <c r="J3656" s="2" t="s">
        <v>382</v>
      </c>
      <c r="K3656" s="9">
        <v>200</v>
      </c>
      <c r="L3656" s="9">
        <v>644</v>
      </c>
      <c r="M3656" s="5">
        <v>13</v>
      </c>
      <c r="N3656" s="5">
        <v>0</v>
      </c>
      <c r="O3656" s="5">
        <v>10.36</v>
      </c>
      <c r="P3656" s="5">
        <v>0</v>
      </c>
      <c r="Q3656" s="2">
        <f t="shared" si="337"/>
        <v>-10.36</v>
      </c>
      <c r="R3656" s="5">
        <f t="shared" si="338"/>
        <v>-10.36</v>
      </c>
      <c r="S3656" s="11">
        <f t="shared" si="339"/>
        <v>-1</v>
      </c>
      <c r="T3656" s="5">
        <v>2.02</v>
      </c>
      <c r="U3656" s="5">
        <v>0.8</v>
      </c>
      <c r="V3656" s="5">
        <v>0</v>
      </c>
      <c r="W3656" s="12">
        <f t="shared" si="340"/>
        <v>0</v>
      </c>
      <c r="X3656" s="2" t="str">
        <f t="shared" si="341"/>
        <v>PAUSE</v>
      </c>
      <c r="Y3656" s="22" t="str">
        <f t="shared" si="342"/>
        <v>Low (100-300)</v>
      </c>
    </row>
    <row r="3657" spans="1:25">
      <c r="A3657" s="2" t="s">
        <v>12065</v>
      </c>
      <c r="B3657" s="2" t="s">
        <v>3238</v>
      </c>
      <c r="C3657" s="2" t="s">
        <v>4509</v>
      </c>
      <c r="D3657" s="2" t="s">
        <v>251</v>
      </c>
      <c r="E3657" s="2" t="s">
        <v>23</v>
      </c>
      <c r="F3657" s="5">
        <v>2250</v>
      </c>
      <c r="G3657" s="2" t="s">
        <v>2246</v>
      </c>
      <c r="H3657" s="2" t="s">
        <v>161</v>
      </c>
      <c r="I3657" s="2" t="s">
        <v>7418</v>
      </c>
      <c r="J3657" s="2" t="s">
        <v>319</v>
      </c>
      <c r="K3657" s="9">
        <v>1000</v>
      </c>
      <c r="L3657" s="9">
        <v>2014</v>
      </c>
      <c r="M3657" s="5">
        <v>53</v>
      </c>
      <c r="N3657" s="5">
        <v>0</v>
      </c>
      <c r="O3657" s="5">
        <v>22.51</v>
      </c>
      <c r="P3657" s="5">
        <v>0</v>
      </c>
      <c r="Q3657" s="2">
        <f t="shared" si="337"/>
        <v>-22.51</v>
      </c>
      <c r="R3657" s="5">
        <f t="shared" si="338"/>
        <v>-22.51</v>
      </c>
      <c r="S3657" s="11">
        <f t="shared" si="339"/>
        <v>-1</v>
      </c>
      <c r="T3657" s="5">
        <v>2.63</v>
      </c>
      <c r="U3657" s="5">
        <v>0.42</v>
      </c>
      <c r="V3657" s="5">
        <v>0</v>
      </c>
      <c r="W3657" s="12">
        <f t="shared" si="340"/>
        <v>0</v>
      </c>
      <c r="X3657" s="2" t="str">
        <f t="shared" si="341"/>
        <v>PAUSE</v>
      </c>
      <c r="Y3657" s="22" t="str">
        <f t="shared" si="342"/>
        <v>Premium (751-1000)</v>
      </c>
    </row>
    <row r="3658" spans="1:25">
      <c r="A3658" s="2" t="s">
        <v>12066</v>
      </c>
      <c r="B3658" s="2" t="s">
        <v>988</v>
      </c>
      <c r="C3658" s="2" t="s">
        <v>12067</v>
      </c>
      <c r="D3658" s="2" t="s">
        <v>12068</v>
      </c>
      <c r="E3658" s="2" t="s">
        <v>824</v>
      </c>
      <c r="F3658" s="5">
        <v>1000</v>
      </c>
      <c r="G3658" s="2" t="s">
        <v>12069</v>
      </c>
      <c r="H3658" s="2" t="s">
        <v>167</v>
      </c>
      <c r="I3658" s="2" t="s">
        <v>7418</v>
      </c>
      <c r="J3658" s="2" t="s">
        <v>43</v>
      </c>
      <c r="K3658" s="9">
        <v>700</v>
      </c>
      <c r="L3658" s="9">
        <v>1291</v>
      </c>
      <c r="M3658" s="5">
        <v>35</v>
      </c>
      <c r="N3658" s="5">
        <v>0</v>
      </c>
      <c r="O3658" s="5">
        <v>27.62</v>
      </c>
      <c r="P3658" s="5">
        <v>0</v>
      </c>
      <c r="Q3658" s="2">
        <f t="shared" si="337"/>
        <v>-27.62</v>
      </c>
      <c r="R3658" s="5">
        <f t="shared" si="338"/>
        <v>-27.62</v>
      </c>
      <c r="S3658" s="11">
        <f t="shared" si="339"/>
        <v>-1</v>
      </c>
      <c r="T3658" s="5">
        <v>2.71</v>
      </c>
      <c r="U3658" s="5">
        <v>0.79</v>
      </c>
      <c r="V3658" s="5">
        <v>0</v>
      </c>
      <c r="W3658" s="12">
        <f t="shared" si="340"/>
        <v>0</v>
      </c>
      <c r="X3658" s="2" t="str">
        <f t="shared" si="341"/>
        <v>PAUSE</v>
      </c>
      <c r="Y3658" s="22" t="str">
        <f t="shared" si="342"/>
        <v>High (501-750)</v>
      </c>
    </row>
    <row r="3659" spans="1:25">
      <c r="A3659" s="2" t="s">
        <v>12070</v>
      </c>
      <c r="B3659" s="2" t="s">
        <v>122</v>
      </c>
      <c r="C3659" s="2" t="s">
        <v>12071</v>
      </c>
      <c r="D3659" s="2" t="s">
        <v>5439</v>
      </c>
      <c r="E3659" s="2" t="s">
        <v>118</v>
      </c>
      <c r="F3659" s="5">
        <v>1352</v>
      </c>
      <c r="G3659" s="2" t="s">
        <v>1120</v>
      </c>
      <c r="H3659" s="2" t="s">
        <v>260</v>
      </c>
      <c r="I3659" s="2" t="s">
        <v>7418</v>
      </c>
      <c r="J3659" s="2" t="s">
        <v>183</v>
      </c>
      <c r="K3659" s="9">
        <v>100</v>
      </c>
      <c r="L3659" s="9">
        <v>655</v>
      </c>
      <c r="M3659" s="5">
        <v>12</v>
      </c>
      <c r="N3659" s="5">
        <v>0</v>
      </c>
      <c r="O3659" s="5">
        <v>8.33</v>
      </c>
      <c r="P3659" s="5">
        <v>0</v>
      </c>
      <c r="Q3659" s="2">
        <f t="shared" ref="Q3659:Q3722" si="343">IFERROR(P3659-O3659, 0)</f>
        <v>-8.33</v>
      </c>
      <c r="R3659" s="5">
        <f t="shared" ref="R3659:R3722" si="344">P3659-O3659</f>
        <v>-8.33</v>
      </c>
      <c r="S3659" s="11">
        <f t="shared" ref="S3659:S3722" si="345">R3659/O3659</f>
        <v>-1</v>
      </c>
      <c r="T3659" s="5">
        <v>1.83</v>
      </c>
      <c r="U3659" s="5">
        <v>0.69</v>
      </c>
      <c r="V3659" s="5">
        <v>0</v>
      </c>
      <c r="W3659" s="12">
        <f t="shared" ref="W3659:W3722" si="346">N3659/M3659</f>
        <v>0</v>
      </c>
      <c r="X3659" s="2" t="str">
        <f t="shared" ref="X3659:X3722" si="347">IF(P3659&gt;=4, "SCALE",
  IF(P3659&gt;=2, "MONITOR",
    IF(P3659&gt;=1, "OPTIMISE",
      "PAUSE")))</f>
        <v>PAUSE</v>
      </c>
      <c r="Y3659" s="22" t="str">
        <f t="shared" ref="Y3659:Y3722" si="348">IF(K3659&lt;=300,"Low (100-300)",
 IF(K3659&lt;=500,"Mid (301-500)",
  IF(K3659&lt;=750,"High (501-750)",
   "Premium (751-1000)")))</f>
        <v>Low (100-300)</v>
      </c>
    </row>
    <row r="3660" spans="1:25">
      <c r="A3660" s="2" t="s">
        <v>12072</v>
      </c>
      <c r="B3660" s="2" t="s">
        <v>3790</v>
      </c>
      <c r="C3660" s="2" t="s">
        <v>269</v>
      </c>
      <c r="D3660" s="2" t="s">
        <v>1190</v>
      </c>
      <c r="E3660" s="2" t="s">
        <v>112</v>
      </c>
      <c r="F3660" s="5">
        <v>2600</v>
      </c>
      <c r="G3660" s="2" t="s">
        <v>12073</v>
      </c>
      <c r="H3660" s="2" t="s">
        <v>260</v>
      </c>
      <c r="I3660" s="2" t="s">
        <v>7418</v>
      </c>
      <c r="J3660" s="2" t="s">
        <v>300</v>
      </c>
      <c r="K3660" s="9">
        <v>400</v>
      </c>
      <c r="L3660" s="9">
        <v>1681</v>
      </c>
      <c r="M3660" s="5">
        <v>29</v>
      </c>
      <c r="N3660" s="5">
        <v>0</v>
      </c>
      <c r="O3660" s="5">
        <v>21.62</v>
      </c>
      <c r="P3660" s="5">
        <v>0</v>
      </c>
      <c r="Q3660" s="2">
        <f t="shared" si="343"/>
        <v>-21.62</v>
      </c>
      <c r="R3660" s="5">
        <f t="shared" si="344"/>
        <v>-21.62</v>
      </c>
      <c r="S3660" s="11">
        <f t="shared" si="345"/>
        <v>-1</v>
      </c>
      <c r="T3660" s="5">
        <v>1.73</v>
      </c>
      <c r="U3660" s="5">
        <v>0.75</v>
      </c>
      <c r="V3660" s="5">
        <v>0</v>
      </c>
      <c r="W3660" s="12">
        <f t="shared" si="346"/>
        <v>0</v>
      </c>
      <c r="X3660" s="2" t="str">
        <f t="shared" si="347"/>
        <v>PAUSE</v>
      </c>
      <c r="Y3660" s="22" t="str">
        <f t="shared" si="348"/>
        <v>Mid (301-500)</v>
      </c>
    </row>
    <row r="3661" spans="1:25">
      <c r="A3661" s="2" t="s">
        <v>12074</v>
      </c>
      <c r="B3661" s="2" t="s">
        <v>10600</v>
      </c>
      <c r="C3661" s="2" t="s">
        <v>12075</v>
      </c>
      <c r="D3661" s="2" t="s">
        <v>117</v>
      </c>
      <c r="E3661" s="2" t="s">
        <v>118</v>
      </c>
      <c r="F3661" s="5">
        <v>2258</v>
      </c>
      <c r="G3661" s="2" t="s">
        <v>12076</v>
      </c>
      <c r="H3661" s="2" t="s">
        <v>102</v>
      </c>
      <c r="I3661" s="2" t="s">
        <v>7418</v>
      </c>
      <c r="J3661" s="2" t="s">
        <v>127</v>
      </c>
      <c r="K3661" s="9">
        <v>300</v>
      </c>
      <c r="L3661" s="9">
        <v>1879</v>
      </c>
      <c r="M3661" s="5">
        <v>58</v>
      </c>
      <c r="N3661" s="5">
        <v>2</v>
      </c>
      <c r="O3661" s="5">
        <v>39.619999999999997</v>
      </c>
      <c r="P3661" s="5">
        <v>128.38</v>
      </c>
      <c r="Q3661" s="2">
        <f t="shared" si="343"/>
        <v>88.759999999999991</v>
      </c>
      <c r="R3661" s="5">
        <f t="shared" si="344"/>
        <v>88.759999999999991</v>
      </c>
      <c r="S3661" s="11">
        <f t="shared" si="345"/>
        <v>2.2402826855123674</v>
      </c>
      <c r="T3661" s="5">
        <v>3.09</v>
      </c>
      <c r="U3661" s="5">
        <v>0.68</v>
      </c>
      <c r="V3661" s="5">
        <v>19.809999999999999</v>
      </c>
      <c r="W3661" s="12">
        <f t="shared" si="346"/>
        <v>3.4482758620689655E-2</v>
      </c>
      <c r="X3661" s="2" t="str">
        <f t="shared" si="347"/>
        <v>SCALE</v>
      </c>
      <c r="Y3661" s="22" t="str">
        <f t="shared" si="348"/>
        <v>Low (100-300)</v>
      </c>
    </row>
    <row r="3662" spans="1:25">
      <c r="A3662" s="2" t="s">
        <v>12077</v>
      </c>
      <c r="B3662" s="2" t="s">
        <v>1167</v>
      </c>
      <c r="C3662" s="2" t="s">
        <v>763</v>
      </c>
      <c r="D3662" s="2" t="s">
        <v>12078</v>
      </c>
      <c r="E3662" s="2" t="s">
        <v>953</v>
      </c>
      <c r="F3662" s="5">
        <v>1000</v>
      </c>
      <c r="G3662" s="2" t="s">
        <v>12079</v>
      </c>
      <c r="H3662" s="2" t="s">
        <v>94</v>
      </c>
      <c r="I3662" s="2" t="s">
        <v>7418</v>
      </c>
      <c r="J3662" s="2" t="s">
        <v>183</v>
      </c>
      <c r="K3662" s="9">
        <v>400</v>
      </c>
      <c r="L3662" s="9">
        <v>1526</v>
      </c>
      <c r="M3662" s="5">
        <v>23</v>
      </c>
      <c r="N3662" s="5">
        <v>1</v>
      </c>
      <c r="O3662" s="5">
        <v>11.36</v>
      </c>
      <c r="P3662" s="5">
        <v>41.7</v>
      </c>
      <c r="Q3662" s="2">
        <f t="shared" si="343"/>
        <v>30.340000000000003</v>
      </c>
      <c r="R3662" s="5">
        <f t="shared" si="344"/>
        <v>30.340000000000003</v>
      </c>
      <c r="S3662" s="11">
        <f t="shared" si="345"/>
        <v>2.6707746478873244</v>
      </c>
      <c r="T3662" s="5">
        <v>1.51</v>
      </c>
      <c r="U3662" s="5">
        <v>0.49</v>
      </c>
      <c r="V3662" s="5">
        <v>11.36</v>
      </c>
      <c r="W3662" s="12">
        <f t="shared" si="346"/>
        <v>4.3478260869565216E-2</v>
      </c>
      <c r="X3662" s="2" t="str">
        <f t="shared" si="347"/>
        <v>SCALE</v>
      </c>
      <c r="Y3662" s="22" t="str">
        <f t="shared" si="348"/>
        <v>Mid (301-500)</v>
      </c>
    </row>
    <row r="3663" spans="1:25">
      <c r="A3663" s="2" t="s">
        <v>12080</v>
      </c>
      <c r="B3663" s="2" t="s">
        <v>4417</v>
      </c>
      <c r="C3663" s="2" t="s">
        <v>12081</v>
      </c>
      <c r="D3663" s="2" t="s">
        <v>943</v>
      </c>
      <c r="E3663" s="2" t="s">
        <v>112</v>
      </c>
      <c r="F3663" s="5">
        <v>3000</v>
      </c>
      <c r="G3663" s="2" t="s">
        <v>12082</v>
      </c>
      <c r="H3663" s="2" t="s">
        <v>65</v>
      </c>
      <c r="I3663" s="2" t="s">
        <v>7418</v>
      </c>
      <c r="J3663" s="2" t="s">
        <v>458</v>
      </c>
      <c r="K3663" s="9">
        <v>100</v>
      </c>
      <c r="L3663" s="9">
        <v>1609</v>
      </c>
      <c r="M3663" s="5">
        <v>50</v>
      </c>
      <c r="N3663" s="5">
        <v>0</v>
      </c>
      <c r="O3663" s="5">
        <v>25.93</v>
      </c>
      <c r="P3663" s="5">
        <v>0</v>
      </c>
      <c r="Q3663" s="2">
        <f t="shared" si="343"/>
        <v>-25.93</v>
      </c>
      <c r="R3663" s="5">
        <f t="shared" si="344"/>
        <v>-25.93</v>
      </c>
      <c r="S3663" s="11">
        <f t="shared" si="345"/>
        <v>-1</v>
      </c>
      <c r="T3663" s="5">
        <v>3.11</v>
      </c>
      <c r="U3663" s="5">
        <v>0.52</v>
      </c>
      <c r="V3663" s="5">
        <v>0</v>
      </c>
      <c r="W3663" s="12">
        <f t="shared" si="346"/>
        <v>0</v>
      </c>
      <c r="X3663" s="2" t="str">
        <f t="shared" si="347"/>
        <v>PAUSE</v>
      </c>
      <c r="Y3663" s="22" t="str">
        <f t="shared" si="348"/>
        <v>Low (100-300)</v>
      </c>
    </row>
    <row r="3664" spans="1:25">
      <c r="A3664" s="2" t="s">
        <v>12083</v>
      </c>
      <c r="B3664" s="2" t="s">
        <v>2722</v>
      </c>
      <c r="C3664" s="2" t="s">
        <v>677</v>
      </c>
      <c r="D3664" s="2" t="s">
        <v>12084</v>
      </c>
      <c r="E3664" s="2" t="s">
        <v>1203</v>
      </c>
      <c r="F3664" s="5">
        <v>3200</v>
      </c>
      <c r="G3664" s="2" t="s">
        <v>12085</v>
      </c>
      <c r="H3664" s="2" t="s">
        <v>266</v>
      </c>
      <c r="I3664" s="2" t="s">
        <v>7418</v>
      </c>
      <c r="J3664" s="2" t="s">
        <v>51</v>
      </c>
      <c r="K3664" s="9">
        <v>400</v>
      </c>
      <c r="L3664" s="9">
        <v>2035</v>
      </c>
      <c r="M3664" s="5">
        <v>70</v>
      </c>
      <c r="N3664" s="5">
        <v>0</v>
      </c>
      <c r="O3664" s="5">
        <v>34.979999999999997</v>
      </c>
      <c r="P3664" s="5">
        <v>0</v>
      </c>
      <c r="Q3664" s="2">
        <f t="shared" si="343"/>
        <v>-34.979999999999997</v>
      </c>
      <c r="R3664" s="5">
        <f t="shared" si="344"/>
        <v>-34.979999999999997</v>
      </c>
      <c r="S3664" s="11">
        <f t="shared" si="345"/>
        <v>-1</v>
      </c>
      <c r="T3664" s="5">
        <v>3.44</v>
      </c>
      <c r="U3664" s="5">
        <v>0.5</v>
      </c>
      <c r="V3664" s="5">
        <v>0</v>
      </c>
      <c r="W3664" s="12">
        <f t="shared" si="346"/>
        <v>0</v>
      </c>
      <c r="X3664" s="2" t="str">
        <f t="shared" si="347"/>
        <v>PAUSE</v>
      </c>
      <c r="Y3664" s="22" t="str">
        <f t="shared" si="348"/>
        <v>Mid (301-500)</v>
      </c>
    </row>
    <row r="3665" spans="1:25">
      <c r="A3665" s="2" t="s">
        <v>12086</v>
      </c>
      <c r="B3665" s="2" t="s">
        <v>2021</v>
      </c>
      <c r="C3665" s="2" t="s">
        <v>813</v>
      </c>
      <c r="D3665" s="2" t="s">
        <v>12087</v>
      </c>
      <c r="E3665" s="2" t="s">
        <v>258</v>
      </c>
      <c r="F3665" s="5">
        <v>4254</v>
      </c>
      <c r="G3665" s="2" t="s">
        <v>11058</v>
      </c>
      <c r="H3665" s="2" t="s">
        <v>312</v>
      </c>
      <c r="I3665" s="2" t="s">
        <v>7418</v>
      </c>
      <c r="J3665" s="2" t="s">
        <v>177</v>
      </c>
      <c r="K3665" s="9">
        <v>400</v>
      </c>
      <c r="L3665" s="9">
        <v>1268</v>
      </c>
      <c r="M3665" s="5">
        <v>27</v>
      </c>
      <c r="N3665" s="5">
        <v>0</v>
      </c>
      <c r="O3665" s="5">
        <v>22.74</v>
      </c>
      <c r="P3665" s="5">
        <v>0</v>
      </c>
      <c r="Q3665" s="2">
        <f t="shared" si="343"/>
        <v>-22.74</v>
      </c>
      <c r="R3665" s="5">
        <f t="shared" si="344"/>
        <v>-22.74</v>
      </c>
      <c r="S3665" s="11">
        <f t="shared" si="345"/>
        <v>-1</v>
      </c>
      <c r="T3665" s="5">
        <v>2.13</v>
      </c>
      <c r="U3665" s="5">
        <v>0.84</v>
      </c>
      <c r="V3665" s="5">
        <v>0</v>
      </c>
      <c r="W3665" s="12">
        <f t="shared" si="346"/>
        <v>0</v>
      </c>
      <c r="X3665" s="2" t="str">
        <f t="shared" si="347"/>
        <v>PAUSE</v>
      </c>
      <c r="Y3665" s="22" t="str">
        <f t="shared" si="348"/>
        <v>Mid (301-500)</v>
      </c>
    </row>
    <row r="3666" spans="1:25">
      <c r="A3666" s="2" t="s">
        <v>12088</v>
      </c>
      <c r="B3666" s="2" t="s">
        <v>799</v>
      </c>
      <c r="C3666" s="2" t="s">
        <v>12089</v>
      </c>
      <c r="D3666" s="2" t="s">
        <v>12090</v>
      </c>
      <c r="E3666" s="2" t="s">
        <v>112</v>
      </c>
      <c r="F3666" s="5">
        <v>1300</v>
      </c>
      <c r="G3666" s="2" t="s">
        <v>5922</v>
      </c>
      <c r="H3666" s="2" t="s">
        <v>50</v>
      </c>
      <c r="I3666" s="2" t="s">
        <v>7418</v>
      </c>
      <c r="J3666" s="2" t="s">
        <v>382</v>
      </c>
      <c r="K3666" s="9">
        <v>1000</v>
      </c>
      <c r="L3666" s="9">
        <v>841</v>
      </c>
      <c r="M3666" s="5">
        <v>33</v>
      </c>
      <c r="N3666" s="5">
        <v>0</v>
      </c>
      <c r="O3666" s="5">
        <v>15.21</v>
      </c>
      <c r="P3666" s="5">
        <v>0</v>
      </c>
      <c r="Q3666" s="2">
        <f t="shared" si="343"/>
        <v>-15.21</v>
      </c>
      <c r="R3666" s="5">
        <f t="shared" si="344"/>
        <v>-15.21</v>
      </c>
      <c r="S3666" s="11">
        <f t="shared" si="345"/>
        <v>-1</v>
      </c>
      <c r="T3666" s="5">
        <v>3.92</v>
      </c>
      <c r="U3666" s="5">
        <v>0.46</v>
      </c>
      <c r="V3666" s="5">
        <v>0</v>
      </c>
      <c r="W3666" s="12">
        <f t="shared" si="346"/>
        <v>0</v>
      </c>
      <c r="X3666" s="2" t="str">
        <f t="shared" si="347"/>
        <v>PAUSE</v>
      </c>
      <c r="Y3666" s="22" t="str">
        <f t="shared" si="348"/>
        <v>Premium (751-1000)</v>
      </c>
    </row>
    <row r="3667" spans="1:25">
      <c r="A3667" s="2" t="s">
        <v>12091</v>
      </c>
      <c r="B3667" s="2" t="s">
        <v>1334</v>
      </c>
      <c r="C3667" s="2" t="s">
        <v>12092</v>
      </c>
      <c r="D3667" s="2" t="s">
        <v>12093</v>
      </c>
      <c r="E3667" s="2" t="s">
        <v>23</v>
      </c>
      <c r="F3667" s="5">
        <v>2400</v>
      </c>
      <c r="G3667" s="2" t="s">
        <v>12094</v>
      </c>
      <c r="H3667" s="2" t="s">
        <v>50</v>
      </c>
      <c r="I3667" s="2" t="s">
        <v>7418</v>
      </c>
      <c r="J3667" s="2" t="s">
        <v>43</v>
      </c>
      <c r="K3667" s="9">
        <v>600</v>
      </c>
      <c r="L3667" s="9">
        <v>538</v>
      </c>
      <c r="M3667" s="5">
        <v>16</v>
      </c>
      <c r="N3667" s="5">
        <v>0</v>
      </c>
      <c r="O3667" s="5">
        <v>8.56</v>
      </c>
      <c r="P3667" s="5">
        <v>0</v>
      </c>
      <c r="Q3667" s="2">
        <f t="shared" si="343"/>
        <v>-8.56</v>
      </c>
      <c r="R3667" s="5">
        <f t="shared" si="344"/>
        <v>-8.56</v>
      </c>
      <c r="S3667" s="11">
        <f t="shared" si="345"/>
        <v>-1</v>
      </c>
      <c r="T3667" s="5">
        <v>2.97</v>
      </c>
      <c r="U3667" s="5">
        <v>0.54</v>
      </c>
      <c r="V3667" s="5">
        <v>0</v>
      </c>
      <c r="W3667" s="12">
        <f t="shared" si="346"/>
        <v>0</v>
      </c>
      <c r="X3667" s="2" t="str">
        <f t="shared" si="347"/>
        <v>PAUSE</v>
      </c>
      <c r="Y3667" s="22" t="str">
        <f t="shared" si="348"/>
        <v>High (501-750)</v>
      </c>
    </row>
    <row r="3668" spans="1:25">
      <c r="A3668" s="2" t="s">
        <v>12095</v>
      </c>
      <c r="B3668" s="2" t="s">
        <v>340</v>
      </c>
      <c r="C3668" s="2" t="s">
        <v>12096</v>
      </c>
      <c r="D3668" s="2" t="s">
        <v>10139</v>
      </c>
      <c r="E3668" s="2" t="s">
        <v>112</v>
      </c>
      <c r="F3668" s="5">
        <v>4500</v>
      </c>
      <c r="G3668" s="2" t="s">
        <v>1919</v>
      </c>
      <c r="H3668" s="2" t="s">
        <v>260</v>
      </c>
      <c r="I3668" s="2" t="s">
        <v>7418</v>
      </c>
      <c r="J3668" s="2" t="s">
        <v>140</v>
      </c>
      <c r="K3668" s="9">
        <v>600</v>
      </c>
      <c r="L3668" s="9">
        <v>1873</v>
      </c>
      <c r="M3668" s="5">
        <v>52</v>
      </c>
      <c r="N3668" s="5">
        <v>1</v>
      </c>
      <c r="O3668" s="5">
        <v>36.86</v>
      </c>
      <c r="P3668" s="5">
        <v>61.93</v>
      </c>
      <c r="Q3668" s="2">
        <f t="shared" si="343"/>
        <v>25.07</v>
      </c>
      <c r="R3668" s="5">
        <f t="shared" si="344"/>
        <v>25.07</v>
      </c>
      <c r="S3668" s="11">
        <f t="shared" si="345"/>
        <v>0.68014107433532289</v>
      </c>
      <c r="T3668" s="5">
        <v>2.78</v>
      </c>
      <c r="U3668" s="5">
        <v>0.71</v>
      </c>
      <c r="V3668" s="5">
        <v>36.86</v>
      </c>
      <c r="W3668" s="12">
        <f t="shared" si="346"/>
        <v>1.9230769230769232E-2</v>
      </c>
      <c r="X3668" s="2" t="str">
        <f t="shared" si="347"/>
        <v>SCALE</v>
      </c>
      <c r="Y3668" s="22" t="str">
        <f t="shared" si="348"/>
        <v>High (501-750)</v>
      </c>
    </row>
    <row r="3669" spans="1:25">
      <c r="A3669" s="2" t="s">
        <v>12097</v>
      </c>
      <c r="B3669" s="2" t="s">
        <v>1685</v>
      </c>
      <c r="C3669" s="2" t="s">
        <v>12098</v>
      </c>
      <c r="D3669" s="2" t="s">
        <v>12099</v>
      </c>
      <c r="E3669" s="2" t="s">
        <v>112</v>
      </c>
      <c r="F3669" s="5">
        <v>800</v>
      </c>
      <c r="G3669" s="2" t="s">
        <v>12100</v>
      </c>
      <c r="H3669" s="2" t="s">
        <v>150</v>
      </c>
      <c r="I3669" s="2" t="s">
        <v>7418</v>
      </c>
      <c r="J3669" s="2" t="s">
        <v>135</v>
      </c>
      <c r="K3669" s="9">
        <v>1000</v>
      </c>
      <c r="L3669" s="9">
        <v>1474</v>
      </c>
      <c r="M3669" s="5">
        <v>49</v>
      </c>
      <c r="N3669" s="5">
        <v>1</v>
      </c>
      <c r="O3669" s="5">
        <v>30.03</v>
      </c>
      <c r="P3669" s="5">
        <v>43.95</v>
      </c>
      <c r="Q3669" s="2">
        <f t="shared" si="343"/>
        <v>13.920000000000002</v>
      </c>
      <c r="R3669" s="5">
        <f t="shared" si="344"/>
        <v>13.920000000000002</v>
      </c>
      <c r="S3669" s="11">
        <f t="shared" si="345"/>
        <v>0.46353646353646355</v>
      </c>
      <c r="T3669" s="5">
        <v>3.32</v>
      </c>
      <c r="U3669" s="5">
        <v>0.61</v>
      </c>
      <c r="V3669" s="5">
        <v>30.03</v>
      </c>
      <c r="W3669" s="12">
        <f t="shared" si="346"/>
        <v>2.0408163265306121E-2</v>
      </c>
      <c r="X3669" s="2" t="str">
        <f t="shared" si="347"/>
        <v>SCALE</v>
      </c>
      <c r="Y3669" s="22" t="str">
        <f t="shared" si="348"/>
        <v>Premium (751-1000)</v>
      </c>
    </row>
    <row r="3670" spans="1:25">
      <c r="A3670" s="2" t="s">
        <v>12101</v>
      </c>
      <c r="B3670" s="2" t="s">
        <v>6243</v>
      </c>
      <c r="C3670" s="2" t="s">
        <v>2464</v>
      </c>
      <c r="D3670" s="2" t="s">
        <v>829</v>
      </c>
      <c r="E3670" s="2" t="s">
        <v>112</v>
      </c>
      <c r="F3670" s="5">
        <v>2001</v>
      </c>
      <c r="G3670" s="2" t="s">
        <v>12102</v>
      </c>
      <c r="H3670" s="2" t="s">
        <v>72</v>
      </c>
      <c r="I3670" s="2" t="s">
        <v>7418</v>
      </c>
      <c r="J3670" s="2" t="s">
        <v>319</v>
      </c>
      <c r="K3670" s="9">
        <v>500</v>
      </c>
      <c r="L3670" s="9">
        <v>829</v>
      </c>
      <c r="M3670" s="5">
        <v>12</v>
      </c>
      <c r="N3670" s="5">
        <v>0</v>
      </c>
      <c r="O3670" s="5">
        <v>8.15</v>
      </c>
      <c r="P3670" s="5">
        <v>0</v>
      </c>
      <c r="Q3670" s="2">
        <f t="shared" si="343"/>
        <v>-8.15</v>
      </c>
      <c r="R3670" s="5">
        <f t="shared" si="344"/>
        <v>-8.15</v>
      </c>
      <c r="S3670" s="11">
        <f t="shared" si="345"/>
        <v>-1</v>
      </c>
      <c r="T3670" s="5">
        <v>1.45</v>
      </c>
      <c r="U3670" s="5">
        <v>0.68</v>
      </c>
      <c r="V3670" s="5">
        <v>0</v>
      </c>
      <c r="W3670" s="12">
        <f t="shared" si="346"/>
        <v>0</v>
      </c>
      <c r="X3670" s="2" t="str">
        <f t="shared" si="347"/>
        <v>PAUSE</v>
      </c>
      <c r="Y3670" s="22" t="str">
        <f t="shared" si="348"/>
        <v>Mid (301-500)</v>
      </c>
    </row>
    <row r="3671" spans="1:25">
      <c r="A3671" s="2" t="s">
        <v>12103</v>
      </c>
      <c r="B3671" s="2" t="s">
        <v>9383</v>
      </c>
      <c r="C3671" s="2" t="s">
        <v>1438</v>
      </c>
      <c r="D3671" s="2" t="s">
        <v>204</v>
      </c>
      <c r="E3671" s="2" t="s">
        <v>56</v>
      </c>
      <c r="F3671" s="5">
        <v>1200</v>
      </c>
      <c r="G3671" s="2" t="s">
        <v>12104</v>
      </c>
      <c r="H3671" s="2" t="s">
        <v>72</v>
      </c>
      <c r="I3671" s="2" t="s">
        <v>7418</v>
      </c>
      <c r="J3671" s="2" t="s">
        <v>458</v>
      </c>
      <c r="K3671" s="9">
        <v>400</v>
      </c>
      <c r="L3671" s="9">
        <v>1405</v>
      </c>
      <c r="M3671" s="5">
        <v>45</v>
      </c>
      <c r="N3671" s="5">
        <v>3</v>
      </c>
      <c r="O3671" s="5">
        <v>37.56</v>
      </c>
      <c r="P3671" s="5">
        <v>183.53</v>
      </c>
      <c r="Q3671" s="2">
        <f t="shared" si="343"/>
        <v>145.97</v>
      </c>
      <c r="R3671" s="5">
        <f t="shared" si="344"/>
        <v>145.97</v>
      </c>
      <c r="S3671" s="11">
        <f t="shared" si="345"/>
        <v>3.886315228966986</v>
      </c>
      <c r="T3671" s="5">
        <v>3.2</v>
      </c>
      <c r="U3671" s="5">
        <v>0.83</v>
      </c>
      <c r="V3671" s="5">
        <v>12.52</v>
      </c>
      <c r="W3671" s="12">
        <f t="shared" si="346"/>
        <v>6.6666666666666666E-2</v>
      </c>
      <c r="X3671" s="2" t="str">
        <f t="shared" si="347"/>
        <v>SCALE</v>
      </c>
      <c r="Y3671" s="22" t="str">
        <f t="shared" si="348"/>
        <v>Mid (301-500)</v>
      </c>
    </row>
    <row r="3672" spans="1:25">
      <c r="A3672" s="2" t="s">
        <v>12105</v>
      </c>
      <c r="B3672" s="2" t="s">
        <v>12106</v>
      </c>
      <c r="C3672" s="2" t="s">
        <v>83</v>
      </c>
      <c r="D3672" s="2" t="s">
        <v>359</v>
      </c>
      <c r="E3672" s="2" t="s">
        <v>40</v>
      </c>
      <c r="F3672" s="5">
        <v>1200</v>
      </c>
      <c r="G3672" s="2" t="s">
        <v>12107</v>
      </c>
      <c r="H3672" s="2" t="s">
        <v>190</v>
      </c>
      <c r="I3672" s="2" t="s">
        <v>7418</v>
      </c>
      <c r="J3672" s="2" t="s">
        <v>95</v>
      </c>
      <c r="K3672" s="9">
        <v>700</v>
      </c>
      <c r="L3672" s="9">
        <v>1552</v>
      </c>
      <c r="M3672" s="5">
        <v>24</v>
      </c>
      <c r="N3672" s="5">
        <v>0</v>
      </c>
      <c r="O3672" s="5">
        <v>12.26</v>
      </c>
      <c r="P3672" s="5">
        <v>0</v>
      </c>
      <c r="Q3672" s="2">
        <f t="shared" si="343"/>
        <v>-12.26</v>
      </c>
      <c r="R3672" s="5">
        <f t="shared" si="344"/>
        <v>-12.26</v>
      </c>
      <c r="S3672" s="11">
        <f t="shared" si="345"/>
        <v>-1</v>
      </c>
      <c r="T3672" s="5">
        <v>1.55</v>
      </c>
      <c r="U3672" s="5">
        <v>0.51</v>
      </c>
      <c r="V3672" s="5">
        <v>0</v>
      </c>
      <c r="W3672" s="12">
        <f t="shared" si="346"/>
        <v>0</v>
      </c>
      <c r="X3672" s="2" t="str">
        <f t="shared" si="347"/>
        <v>PAUSE</v>
      </c>
      <c r="Y3672" s="22" t="str">
        <f t="shared" si="348"/>
        <v>High (501-750)</v>
      </c>
    </row>
    <row r="3673" spans="1:25">
      <c r="A3673" s="2" t="s">
        <v>12108</v>
      </c>
      <c r="B3673" s="2" t="s">
        <v>1353</v>
      </c>
      <c r="C3673" s="2" t="s">
        <v>12109</v>
      </c>
      <c r="D3673" s="2" t="s">
        <v>12110</v>
      </c>
      <c r="E3673" s="2" t="s">
        <v>85</v>
      </c>
      <c r="F3673" s="5">
        <v>3500</v>
      </c>
      <c r="G3673" s="2" t="s">
        <v>2125</v>
      </c>
      <c r="H3673" s="2" t="s">
        <v>58</v>
      </c>
      <c r="I3673" s="2" t="s">
        <v>7418</v>
      </c>
      <c r="J3673" s="2" t="s">
        <v>140</v>
      </c>
      <c r="K3673" s="9">
        <v>800</v>
      </c>
      <c r="L3673" s="9">
        <v>1393</v>
      </c>
      <c r="M3673" s="5">
        <v>43</v>
      </c>
      <c r="N3673" s="5">
        <v>3</v>
      </c>
      <c r="O3673" s="5">
        <v>20.23</v>
      </c>
      <c r="P3673" s="5">
        <v>105.71</v>
      </c>
      <c r="Q3673" s="2">
        <f t="shared" si="343"/>
        <v>85.47999999999999</v>
      </c>
      <c r="R3673" s="5">
        <f t="shared" si="344"/>
        <v>85.47999999999999</v>
      </c>
      <c r="S3673" s="11">
        <f t="shared" si="345"/>
        <v>4.2254078101828965</v>
      </c>
      <c r="T3673" s="5">
        <v>3.09</v>
      </c>
      <c r="U3673" s="5">
        <v>0.47</v>
      </c>
      <c r="V3673" s="5">
        <v>6.74</v>
      </c>
      <c r="W3673" s="12">
        <f t="shared" si="346"/>
        <v>6.9767441860465115E-2</v>
      </c>
      <c r="X3673" s="2" t="str">
        <f t="shared" si="347"/>
        <v>SCALE</v>
      </c>
      <c r="Y3673" s="22" t="str">
        <f t="shared" si="348"/>
        <v>Premium (751-1000)</v>
      </c>
    </row>
    <row r="3674" spans="1:25">
      <c r="A3674" s="2" t="s">
        <v>12111</v>
      </c>
      <c r="B3674" s="2" t="s">
        <v>12112</v>
      </c>
      <c r="C3674" s="2" t="s">
        <v>1502</v>
      </c>
      <c r="D3674" s="2" t="s">
        <v>4066</v>
      </c>
      <c r="E3674" s="2" t="s">
        <v>237</v>
      </c>
      <c r="F3674" s="5">
        <v>1856</v>
      </c>
      <c r="G3674" s="2" t="s">
        <v>12113</v>
      </c>
      <c r="H3674" s="2" t="s">
        <v>94</v>
      </c>
      <c r="I3674" s="2" t="s">
        <v>7418</v>
      </c>
      <c r="J3674" s="2" t="s">
        <v>177</v>
      </c>
      <c r="K3674" s="9">
        <v>700</v>
      </c>
      <c r="L3674" s="9">
        <v>934</v>
      </c>
      <c r="M3674" s="5">
        <v>40</v>
      </c>
      <c r="N3674" s="5">
        <v>1</v>
      </c>
      <c r="O3674" s="5">
        <v>29.46</v>
      </c>
      <c r="P3674" s="5">
        <v>68.010000000000005</v>
      </c>
      <c r="Q3674" s="2">
        <f t="shared" si="343"/>
        <v>38.550000000000004</v>
      </c>
      <c r="R3674" s="5">
        <f t="shared" si="344"/>
        <v>38.550000000000004</v>
      </c>
      <c r="S3674" s="11">
        <f t="shared" si="345"/>
        <v>1.3085539714867618</v>
      </c>
      <c r="T3674" s="5">
        <v>4.28</v>
      </c>
      <c r="U3674" s="5">
        <v>0.74</v>
      </c>
      <c r="V3674" s="5">
        <v>29.46</v>
      </c>
      <c r="W3674" s="12">
        <f t="shared" si="346"/>
        <v>2.5000000000000001E-2</v>
      </c>
      <c r="X3674" s="2" t="str">
        <f t="shared" si="347"/>
        <v>SCALE</v>
      </c>
      <c r="Y3674" s="22" t="str">
        <f t="shared" si="348"/>
        <v>High (501-750)</v>
      </c>
    </row>
    <row r="3675" spans="1:25">
      <c r="A3675" s="2" t="s">
        <v>12114</v>
      </c>
      <c r="B3675" s="2" t="s">
        <v>799</v>
      </c>
      <c r="C3675" s="2" t="s">
        <v>12115</v>
      </c>
      <c r="D3675" s="2" t="s">
        <v>12116</v>
      </c>
      <c r="E3675" s="2" t="s">
        <v>118</v>
      </c>
      <c r="F3675" s="5">
        <v>1248</v>
      </c>
      <c r="G3675" s="2" t="s">
        <v>9105</v>
      </c>
      <c r="H3675" s="2" t="s">
        <v>134</v>
      </c>
      <c r="I3675" s="2" t="s">
        <v>7418</v>
      </c>
      <c r="J3675" s="2" t="s">
        <v>140</v>
      </c>
      <c r="K3675" s="9">
        <v>100</v>
      </c>
      <c r="L3675" s="9">
        <v>2247</v>
      </c>
      <c r="M3675" s="5">
        <v>60</v>
      </c>
      <c r="N3675" s="5">
        <v>0</v>
      </c>
      <c r="O3675" s="5">
        <v>42.29</v>
      </c>
      <c r="P3675" s="5">
        <v>0</v>
      </c>
      <c r="Q3675" s="2">
        <f t="shared" si="343"/>
        <v>-42.29</v>
      </c>
      <c r="R3675" s="5">
        <f t="shared" si="344"/>
        <v>-42.29</v>
      </c>
      <c r="S3675" s="11">
        <f t="shared" si="345"/>
        <v>-1</v>
      </c>
      <c r="T3675" s="5">
        <v>2.67</v>
      </c>
      <c r="U3675" s="5">
        <v>0.7</v>
      </c>
      <c r="V3675" s="5">
        <v>0</v>
      </c>
      <c r="W3675" s="12">
        <f t="shared" si="346"/>
        <v>0</v>
      </c>
      <c r="X3675" s="2" t="str">
        <f t="shared" si="347"/>
        <v>PAUSE</v>
      </c>
      <c r="Y3675" s="22" t="str">
        <f t="shared" si="348"/>
        <v>Low (100-300)</v>
      </c>
    </row>
    <row r="3676" spans="1:25">
      <c r="A3676" s="2" t="s">
        <v>12117</v>
      </c>
      <c r="B3676" s="2" t="s">
        <v>12118</v>
      </c>
      <c r="C3676" s="2" t="s">
        <v>12119</v>
      </c>
      <c r="D3676" s="2" t="s">
        <v>12120</v>
      </c>
      <c r="E3676" s="2" t="s">
        <v>118</v>
      </c>
      <c r="F3676" s="5">
        <v>2708</v>
      </c>
      <c r="G3676" s="2" t="s">
        <v>12121</v>
      </c>
      <c r="H3676" s="2" t="s">
        <v>87</v>
      </c>
      <c r="I3676" s="2" t="s">
        <v>7418</v>
      </c>
      <c r="J3676" s="2" t="s">
        <v>382</v>
      </c>
      <c r="K3676" s="9">
        <v>800</v>
      </c>
      <c r="L3676" s="9">
        <v>2211</v>
      </c>
      <c r="M3676" s="5">
        <v>78</v>
      </c>
      <c r="N3676" s="5">
        <v>0</v>
      </c>
      <c r="O3676" s="5">
        <v>46.57</v>
      </c>
      <c r="P3676" s="5">
        <v>0</v>
      </c>
      <c r="Q3676" s="2">
        <f t="shared" si="343"/>
        <v>-46.57</v>
      </c>
      <c r="R3676" s="5">
        <f t="shared" si="344"/>
        <v>-46.57</v>
      </c>
      <c r="S3676" s="11">
        <f t="shared" si="345"/>
        <v>-1</v>
      </c>
      <c r="T3676" s="5">
        <v>3.53</v>
      </c>
      <c r="U3676" s="5">
        <v>0.6</v>
      </c>
      <c r="V3676" s="5">
        <v>0</v>
      </c>
      <c r="W3676" s="12">
        <f t="shared" si="346"/>
        <v>0</v>
      </c>
      <c r="X3676" s="2" t="str">
        <f t="shared" si="347"/>
        <v>PAUSE</v>
      </c>
      <c r="Y3676" s="22" t="str">
        <f t="shared" si="348"/>
        <v>Premium (751-1000)</v>
      </c>
    </row>
    <row r="3677" spans="1:25">
      <c r="A3677" s="2" t="s">
        <v>12122</v>
      </c>
      <c r="B3677" s="2" t="s">
        <v>1995</v>
      </c>
      <c r="C3677" s="2" t="s">
        <v>69</v>
      </c>
      <c r="D3677" s="2" t="s">
        <v>39</v>
      </c>
      <c r="E3677" s="2" t="s">
        <v>40</v>
      </c>
      <c r="F3677" s="5">
        <v>1625</v>
      </c>
      <c r="G3677" s="2" t="s">
        <v>12113</v>
      </c>
      <c r="H3677" s="2" t="s">
        <v>42</v>
      </c>
      <c r="I3677" s="2" t="s">
        <v>7418</v>
      </c>
      <c r="J3677" s="2" t="s">
        <v>66</v>
      </c>
      <c r="K3677" s="9">
        <v>1000</v>
      </c>
      <c r="L3677" s="9">
        <v>2446</v>
      </c>
      <c r="M3677" s="5">
        <v>37</v>
      </c>
      <c r="N3677" s="5">
        <v>0</v>
      </c>
      <c r="O3677" s="5">
        <v>17.5</v>
      </c>
      <c r="P3677" s="5">
        <v>0</v>
      </c>
      <c r="Q3677" s="2">
        <f t="shared" si="343"/>
        <v>-17.5</v>
      </c>
      <c r="R3677" s="5">
        <f t="shared" si="344"/>
        <v>-17.5</v>
      </c>
      <c r="S3677" s="11">
        <f t="shared" si="345"/>
        <v>-1</v>
      </c>
      <c r="T3677" s="5">
        <v>1.51</v>
      </c>
      <c r="U3677" s="5">
        <v>0.47</v>
      </c>
      <c r="V3677" s="5">
        <v>0</v>
      </c>
      <c r="W3677" s="12">
        <f t="shared" si="346"/>
        <v>0</v>
      </c>
      <c r="X3677" s="2" t="str">
        <f t="shared" si="347"/>
        <v>PAUSE</v>
      </c>
      <c r="Y3677" s="22" t="str">
        <f t="shared" si="348"/>
        <v>Premium (751-1000)</v>
      </c>
    </row>
    <row r="3678" spans="1:25">
      <c r="A3678" s="2" t="s">
        <v>12123</v>
      </c>
      <c r="B3678" s="2" t="s">
        <v>8336</v>
      </c>
      <c r="C3678" s="2" t="s">
        <v>220</v>
      </c>
      <c r="D3678" s="2" t="s">
        <v>12124</v>
      </c>
      <c r="E3678" s="2" t="s">
        <v>40</v>
      </c>
      <c r="F3678" s="5">
        <v>2167</v>
      </c>
      <c r="G3678" s="2" t="s">
        <v>12125</v>
      </c>
      <c r="H3678" s="2" t="s">
        <v>94</v>
      </c>
      <c r="I3678" s="2" t="s">
        <v>7418</v>
      </c>
      <c r="J3678" s="2" t="s">
        <v>80</v>
      </c>
      <c r="K3678" s="9">
        <v>500</v>
      </c>
      <c r="L3678" s="9">
        <v>1185</v>
      </c>
      <c r="M3678" s="5">
        <v>26</v>
      </c>
      <c r="N3678" s="5">
        <v>1</v>
      </c>
      <c r="O3678" s="5">
        <v>14.82</v>
      </c>
      <c r="P3678" s="5">
        <v>64.099999999999994</v>
      </c>
      <c r="Q3678" s="2">
        <f t="shared" si="343"/>
        <v>49.279999999999994</v>
      </c>
      <c r="R3678" s="5">
        <f t="shared" si="344"/>
        <v>49.279999999999994</v>
      </c>
      <c r="S3678" s="11">
        <f t="shared" si="345"/>
        <v>3.3252361673414299</v>
      </c>
      <c r="T3678" s="5">
        <v>2.19</v>
      </c>
      <c r="U3678" s="5">
        <v>0.56999999999999995</v>
      </c>
      <c r="V3678" s="5">
        <v>14.82</v>
      </c>
      <c r="W3678" s="12">
        <f t="shared" si="346"/>
        <v>3.8461538461538464E-2</v>
      </c>
      <c r="X3678" s="2" t="str">
        <f t="shared" si="347"/>
        <v>SCALE</v>
      </c>
      <c r="Y3678" s="22" t="str">
        <f t="shared" si="348"/>
        <v>Mid (301-500)</v>
      </c>
    </row>
    <row r="3679" spans="1:25">
      <c r="A3679" s="2" t="s">
        <v>12126</v>
      </c>
      <c r="B3679" s="2" t="s">
        <v>2903</v>
      </c>
      <c r="C3679" s="2" t="s">
        <v>951</v>
      </c>
      <c r="D3679" s="2" t="s">
        <v>12127</v>
      </c>
      <c r="E3679" s="2" t="s">
        <v>40</v>
      </c>
      <c r="F3679" s="5">
        <v>2950</v>
      </c>
      <c r="G3679" s="2" t="s">
        <v>12128</v>
      </c>
      <c r="H3679" s="2" t="s">
        <v>260</v>
      </c>
      <c r="I3679" s="2" t="s">
        <v>7418</v>
      </c>
      <c r="J3679" s="2" t="s">
        <v>293</v>
      </c>
      <c r="K3679" s="9">
        <v>600</v>
      </c>
      <c r="L3679" s="9">
        <v>2271</v>
      </c>
      <c r="M3679" s="5">
        <v>47</v>
      </c>
      <c r="N3679" s="5">
        <v>0</v>
      </c>
      <c r="O3679" s="5">
        <v>37.71</v>
      </c>
      <c r="P3679" s="5">
        <v>0</v>
      </c>
      <c r="Q3679" s="2">
        <f t="shared" si="343"/>
        <v>-37.71</v>
      </c>
      <c r="R3679" s="5">
        <f t="shared" si="344"/>
        <v>-37.71</v>
      </c>
      <c r="S3679" s="11">
        <f t="shared" si="345"/>
        <v>-1</v>
      </c>
      <c r="T3679" s="5">
        <v>2.0699999999999998</v>
      </c>
      <c r="U3679" s="5">
        <v>0.8</v>
      </c>
      <c r="V3679" s="5">
        <v>0</v>
      </c>
      <c r="W3679" s="12">
        <f t="shared" si="346"/>
        <v>0</v>
      </c>
      <c r="X3679" s="2" t="str">
        <f t="shared" si="347"/>
        <v>PAUSE</v>
      </c>
      <c r="Y3679" s="22" t="str">
        <f t="shared" si="348"/>
        <v>High (501-750)</v>
      </c>
    </row>
    <row r="3680" spans="1:25">
      <c r="A3680" s="2" t="s">
        <v>12129</v>
      </c>
      <c r="B3680" s="2" t="s">
        <v>12130</v>
      </c>
      <c r="C3680" s="2" t="s">
        <v>813</v>
      </c>
      <c r="D3680" s="2" t="s">
        <v>655</v>
      </c>
      <c r="E3680" s="2" t="s">
        <v>125</v>
      </c>
      <c r="F3680" s="5">
        <v>1900</v>
      </c>
      <c r="G3680" s="2" t="s">
        <v>12131</v>
      </c>
      <c r="H3680" s="2" t="s">
        <v>102</v>
      </c>
      <c r="I3680" s="2" t="s">
        <v>7418</v>
      </c>
      <c r="J3680" s="2" t="s">
        <v>66</v>
      </c>
      <c r="K3680" s="9">
        <v>400</v>
      </c>
      <c r="L3680" s="9">
        <v>2016</v>
      </c>
      <c r="M3680" s="5">
        <v>73</v>
      </c>
      <c r="N3680" s="5">
        <v>2</v>
      </c>
      <c r="O3680" s="5">
        <v>50.42</v>
      </c>
      <c r="P3680" s="5">
        <v>72.03</v>
      </c>
      <c r="Q3680" s="2">
        <f t="shared" si="343"/>
        <v>21.61</v>
      </c>
      <c r="R3680" s="5">
        <f t="shared" si="344"/>
        <v>21.61</v>
      </c>
      <c r="S3680" s="11">
        <f t="shared" si="345"/>
        <v>0.42859976199920663</v>
      </c>
      <c r="T3680" s="5">
        <v>3.62</v>
      </c>
      <c r="U3680" s="5">
        <v>0.69</v>
      </c>
      <c r="V3680" s="5">
        <v>25.21</v>
      </c>
      <c r="W3680" s="12">
        <f t="shared" si="346"/>
        <v>2.7397260273972601E-2</v>
      </c>
      <c r="X3680" s="2" t="str">
        <f t="shared" si="347"/>
        <v>SCALE</v>
      </c>
      <c r="Y3680" s="22" t="str">
        <f t="shared" si="348"/>
        <v>Mid (301-500)</v>
      </c>
    </row>
    <row r="3681" spans="1:25">
      <c r="A3681" s="2" t="s">
        <v>12132</v>
      </c>
      <c r="B3681" s="2" t="s">
        <v>1143</v>
      </c>
      <c r="C3681" s="2" t="s">
        <v>12133</v>
      </c>
      <c r="D3681" s="2" t="s">
        <v>251</v>
      </c>
      <c r="E3681" s="2" t="s">
        <v>23</v>
      </c>
      <c r="F3681" s="5">
        <v>2400</v>
      </c>
      <c r="G3681" s="2" t="s">
        <v>12134</v>
      </c>
      <c r="H3681" s="2" t="s">
        <v>167</v>
      </c>
      <c r="I3681" s="2" t="s">
        <v>7418</v>
      </c>
      <c r="J3681" s="2" t="s">
        <v>183</v>
      </c>
      <c r="K3681" s="9">
        <v>700</v>
      </c>
      <c r="L3681" s="9">
        <v>2236</v>
      </c>
      <c r="M3681" s="5">
        <v>75</v>
      </c>
      <c r="N3681" s="5">
        <v>1</v>
      </c>
      <c r="O3681" s="5">
        <v>61.98</v>
      </c>
      <c r="P3681" s="5">
        <v>37.74</v>
      </c>
      <c r="Q3681" s="2">
        <f t="shared" si="343"/>
        <v>-24.239999999999995</v>
      </c>
      <c r="R3681" s="5">
        <f t="shared" si="344"/>
        <v>-24.239999999999995</v>
      </c>
      <c r="S3681" s="11">
        <f t="shared" si="345"/>
        <v>-0.39109390125847043</v>
      </c>
      <c r="T3681" s="5">
        <v>3.35</v>
      </c>
      <c r="U3681" s="5">
        <v>0.83</v>
      </c>
      <c r="V3681" s="5">
        <v>61.98</v>
      </c>
      <c r="W3681" s="12">
        <f t="shared" si="346"/>
        <v>1.3333333333333334E-2</v>
      </c>
      <c r="X3681" s="2" t="str">
        <f t="shared" si="347"/>
        <v>SCALE</v>
      </c>
      <c r="Y3681" s="22" t="str">
        <f t="shared" si="348"/>
        <v>High (501-750)</v>
      </c>
    </row>
    <row r="3682" spans="1:25">
      <c r="A3682" s="2" t="s">
        <v>12135</v>
      </c>
      <c r="B3682" s="2" t="s">
        <v>3836</v>
      </c>
      <c r="C3682" s="2" t="s">
        <v>12136</v>
      </c>
      <c r="D3682" s="2" t="s">
        <v>12137</v>
      </c>
      <c r="E3682" s="2" t="s">
        <v>23</v>
      </c>
      <c r="F3682" s="5">
        <v>2600</v>
      </c>
      <c r="G3682" s="2" t="s">
        <v>12138</v>
      </c>
      <c r="H3682" s="2" t="s">
        <v>167</v>
      </c>
      <c r="I3682" s="2" t="s">
        <v>7418</v>
      </c>
      <c r="J3682" s="2" t="s">
        <v>206</v>
      </c>
      <c r="K3682" s="9">
        <v>700</v>
      </c>
      <c r="L3682" s="9">
        <v>2033</v>
      </c>
      <c r="M3682" s="5">
        <v>40</v>
      </c>
      <c r="N3682" s="5">
        <v>1</v>
      </c>
      <c r="O3682" s="5">
        <v>31.37</v>
      </c>
      <c r="P3682" s="5">
        <v>59.58</v>
      </c>
      <c r="Q3682" s="2">
        <f t="shared" si="343"/>
        <v>28.209999999999997</v>
      </c>
      <c r="R3682" s="5">
        <f t="shared" si="344"/>
        <v>28.209999999999997</v>
      </c>
      <c r="S3682" s="11">
        <f t="shared" si="345"/>
        <v>0.89926681542875342</v>
      </c>
      <c r="T3682" s="5">
        <v>1.97</v>
      </c>
      <c r="U3682" s="5">
        <v>0.78</v>
      </c>
      <c r="V3682" s="5">
        <v>31.37</v>
      </c>
      <c r="W3682" s="12">
        <f t="shared" si="346"/>
        <v>2.5000000000000001E-2</v>
      </c>
      <c r="X3682" s="2" t="str">
        <f t="shared" si="347"/>
        <v>SCALE</v>
      </c>
      <c r="Y3682" s="22" t="str">
        <f t="shared" si="348"/>
        <v>High (501-750)</v>
      </c>
    </row>
    <row r="3683" spans="1:25">
      <c r="A3683" s="2" t="s">
        <v>12139</v>
      </c>
      <c r="B3683" s="2" t="s">
        <v>1167</v>
      </c>
      <c r="C3683" s="2" t="s">
        <v>12140</v>
      </c>
      <c r="D3683" s="2" t="s">
        <v>12141</v>
      </c>
      <c r="E3683" s="2" t="s">
        <v>112</v>
      </c>
      <c r="F3683" s="5">
        <v>1254</v>
      </c>
      <c r="G3683" s="2" t="s">
        <v>5844</v>
      </c>
      <c r="H3683" s="2" t="s">
        <v>42</v>
      </c>
      <c r="I3683" s="2" t="s">
        <v>7418</v>
      </c>
      <c r="J3683" s="2" t="s">
        <v>59</v>
      </c>
      <c r="K3683" s="9">
        <v>100</v>
      </c>
      <c r="L3683" s="9">
        <v>1620</v>
      </c>
      <c r="M3683" s="5">
        <v>28</v>
      </c>
      <c r="N3683" s="5">
        <v>0</v>
      </c>
      <c r="O3683" s="5">
        <v>23.11</v>
      </c>
      <c r="P3683" s="5">
        <v>0</v>
      </c>
      <c r="Q3683" s="2">
        <f t="shared" si="343"/>
        <v>-23.11</v>
      </c>
      <c r="R3683" s="5">
        <f t="shared" si="344"/>
        <v>-23.11</v>
      </c>
      <c r="S3683" s="11">
        <f t="shared" si="345"/>
        <v>-1</v>
      </c>
      <c r="T3683" s="5">
        <v>1.73</v>
      </c>
      <c r="U3683" s="5">
        <v>0.83</v>
      </c>
      <c r="V3683" s="5">
        <v>0</v>
      </c>
      <c r="W3683" s="12">
        <f t="shared" si="346"/>
        <v>0</v>
      </c>
      <c r="X3683" s="2" t="str">
        <f t="shared" si="347"/>
        <v>PAUSE</v>
      </c>
      <c r="Y3683" s="22" t="str">
        <f t="shared" si="348"/>
        <v>Low (100-300)</v>
      </c>
    </row>
    <row r="3684" spans="1:25">
      <c r="A3684" s="2" t="s">
        <v>12142</v>
      </c>
      <c r="B3684" s="2" t="s">
        <v>1138</v>
      </c>
      <c r="C3684" s="2" t="s">
        <v>6992</v>
      </c>
      <c r="D3684" s="2" t="s">
        <v>1336</v>
      </c>
      <c r="E3684" s="2" t="s">
        <v>56</v>
      </c>
      <c r="F3684" s="5">
        <v>1500</v>
      </c>
      <c r="G3684" s="2" t="s">
        <v>12143</v>
      </c>
      <c r="H3684" s="2" t="s">
        <v>72</v>
      </c>
      <c r="I3684" s="2" t="s">
        <v>7418</v>
      </c>
      <c r="J3684" s="2" t="s">
        <v>73</v>
      </c>
      <c r="K3684" s="9">
        <v>400</v>
      </c>
      <c r="L3684" s="9">
        <v>944</v>
      </c>
      <c r="M3684" s="5">
        <v>28</v>
      </c>
      <c r="N3684" s="5">
        <v>0</v>
      </c>
      <c r="O3684" s="5">
        <v>18.82</v>
      </c>
      <c r="P3684" s="5">
        <v>0</v>
      </c>
      <c r="Q3684" s="2">
        <f t="shared" si="343"/>
        <v>-18.82</v>
      </c>
      <c r="R3684" s="5">
        <f t="shared" si="344"/>
        <v>-18.82</v>
      </c>
      <c r="S3684" s="11">
        <f t="shared" si="345"/>
        <v>-1</v>
      </c>
      <c r="T3684" s="5">
        <v>2.97</v>
      </c>
      <c r="U3684" s="5">
        <v>0.67</v>
      </c>
      <c r="V3684" s="5">
        <v>0</v>
      </c>
      <c r="W3684" s="12">
        <f t="shared" si="346"/>
        <v>0</v>
      </c>
      <c r="X3684" s="2" t="str">
        <f t="shared" si="347"/>
        <v>PAUSE</v>
      </c>
      <c r="Y3684" s="22" t="str">
        <f t="shared" si="348"/>
        <v>Mid (301-500)</v>
      </c>
    </row>
    <row r="3685" spans="1:25">
      <c r="A3685" s="2" t="s">
        <v>12144</v>
      </c>
      <c r="B3685" s="2" t="s">
        <v>12145</v>
      </c>
      <c r="C3685" s="2" t="s">
        <v>12146</v>
      </c>
      <c r="D3685" s="2" t="s">
        <v>3588</v>
      </c>
      <c r="E3685" s="2" t="s">
        <v>40</v>
      </c>
      <c r="F3685" s="5">
        <v>5000</v>
      </c>
      <c r="G3685" s="2" t="s">
        <v>9017</v>
      </c>
      <c r="H3685" s="2" t="s">
        <v>161</v>
      </c>
      <c r="I3685" s="2" t="s">
        <v>7418</v>
      </c>
      <c r="J3685" s="2" t="s">
        <v>95</v>
      </c>
      <c r="K3685" s="9">
        <v>300</v>
      </c>
      <c r="L3685" s="9">
        <v>766</v>
      </c>
      <c r="M3685" s="5">
        <v>27</v>
      </c>
      <c r="N3685" s="5">
        <v>0</v>
      </c>
      <c r="O3685" s="5">
        <v>21.59</v>
      </c>
      <c r="P3685" s="5">
        <v>0</v>
      </c>
      <c r="Q3685" s="2">
        <f t="shared" si="343"/>
        <v>-21.59</v>
      </c>
      <c r="R3685" s="5">
        <f t="shared" si="344"/>
        <v>-21.59</v>
      </c>
      <c r="S3685" s="11">
        <f t="shared" si="345"/>
        <v>-1</v>
      </c>
      <c r="T3685" s="5">
        <v>3.52</v>
      </c>
      <c r="U3685" s="5">
        <v>0.8</v>
      </c>
      <c r="V3685" s="5">
        <v>0</v>
      </c>
      <c r="W3685" s="12">
        <f t="shared" si="346"/>
        <v>0</v>
      </c>
      <c r="X3685" s="2" t="str">
        <f t="shared" si="347"/>
        <v>PAUSE</v>
      </c>
      <c r="Y3685" s="22" t="str">
        <f t="shared" si="348"/>
        <v>Low (100-300)</v>
      </c>
    </row>
    <row r="3686" spans="1:25">
      <c r="A3686" s="2" t="s">
        <v>12147</v>
      </c>
      <c r="B3686" s="2" t="s">
        <v>1470</v>
      </c>
      <c r="C3686" s="2" t="s">
        <v>269</v>
      </c>
      <c r="D3686" s="2" t="s">
        <v>5449</v>
      </c>
      <c r="E3686" s="2" t="s">
        <v>112</v>
      </c>
      <c r="F3686" s="5">
        <v>3600</v>
      </c>
      <c r="G3686" s="2" t="s">
        <v>6506</v>
      </c>
      <c r="H3686" s="2" t="s">
        <v>167</v>
      </c>
      <c r="I3686" s="2" t="s">
        <v>7418</v>
      </c>
      <c r="J3686" s="2" t="s">
        <v>458</v>
      </c>
      <c r="K3686" s="9">
        <v>400</v>
      </c>
      <c r="L3686" s="9">
        <v>1137</v>
      </c>
      <c r="M3686" s="5">
        <v>21</v>
      </c>
      <c r="N3686" s="5">
        <v>0</v>
      </c>
      <c r="O3686" s="5">
        <v>16.5</v>
      </c>
      <c r="P3686" s="5">
        <v>0</v>
      </c>
      <c r="Q3686" s="2">
        <f t="shared" si="343"/>
        <v>-16.5</v>
      </c>
      <c r="R3686" s="5">
        <f t="shared" si="344"/>
        <v>-16.5</v>
      </c>
      <c r="S3686" s="11">
        <f t="shared" si="345"/>
        <v>-1</v>
      </c>
      <c r="T3686" s="5">
        <v>1.85</v>
      </c>
      <c r="U3686" s="5">
        <v>0.79</v>
      </c>
      <c r="V3686" s="5">
        <v>0</v>
      </c>
      <c r="W3686" s="12">
        <f t="shared" si="346"/>
        <v>0</v>
      </c>
      <c r="X3686" s="2" t="str">
        <f t="shared" si="347"/>
        <v>PAUSE</v>
      </c>
      <c r="Y3686" s="22" t="str">
        <f t="shared" si="348"/>
        <v>Mid (301-500)</v>
      </c>
    </row>
    <row r="3687" spans="1:25">
      <c r="A3687" s="2" t="s">
        <v>12148</v>
      </c>
      <c r="B3687" s="2" t="s">
        <v>2043</v>
      </c>
      <c r="C3687" s="2" t="s">
        <v>12149</v>
      </c>
      <c r="D3687" s="2" t="s">
        <v>602</v>
      </c>
      <c r="E3687" s="2" t="s">
        <v>40</v>
      </c>
      <c r="F3687" s="5">
        <v>3500</v>
      </c>
      <c r="G3687" s="2" t="s">
        <v>12150</v>
      </c>
      <c r="H3687" s="2" t="s">
        <v>50</v>
      </c>
      <c r="I3687" s="2" t="s">
        <v>7418</v>
      </c>
      <c r="J3687" s="2" t="s">
        <v>293</v>
      </c>
      <c r="K3687" s="9">
        <v>800</v>
      </c>
      <c r="L3687" s="9">
        <v>1571</v>
      </c>
      <c r="M3687" s="5">
        <v>26</v>
      </c>
      <c r="N3687" s="5">
        <v>0</v>
      </c>
      <c r="O3687" s="5">
        <v>14.41</v>
      </c>
      <c r="P3687" s="5">
        <v>0</v>
      </c>
      <c r="Q3687" s="2">
        <f t="shared" si="343"/>
        <v>-14.41</v>
      </c>
      <c r="R3687" s="5">
        <f t="shared" si="344"/>
        <v>-14.41</v>
      </c>
      <c r="S3687" s="11">
        <f t="shared" si="345"/>
        <v>-1</v>
      </c>
      <c r="T3687" s="5">
        <v>1.65</v>
      </c>
      <c r="U3687" s="5">
        <v>0.55000000000000004</v>
      </c>
      <c r="V3687" s="5">
        <v>0</v>
      </c>
      <c r="W3687" s="12">
        <f t="shared" si="346"/>
        <v>0</v>
      </c>
      <c r="X3687" s="2" t="str">
        <f t="shared" si="347"/>
        <v>PAUSE</v>
      </c>
      <c r="Y3687" s="22" t="str">
        <f t="shared" si="348"/>
        <v>Premium (751-1000)</v>
      </c>
    </row>
    <row r="3688" spans="1:25">
      <c r="A3688" s="2" t="s">
        <v>12151</v>
      </c>
      <c r="B3688" s="2" t="s">
        <v>847</v>
      </c>
      <c r="C3688" s="2" t="s">
        <v>6695</v>
      </c>
      <c r="D3688" s="2" t="s">
        <v>12152</v>
      </c>
      <c r="E3688" s="2" t="s">
        <v>492</v>
      </c>
      <c r="F3688" s="5">
        <v>1500</v>
      </c>
      <c r="G3688" s="2" t="s">
        <v>12153</v>
      </c>
      <c r="H3688" s="2" t="s">
        <v>150</v>
      </c>
      <c r="I3688" s="2" t="s">
        <v>7418</v>
      </c>
      <c r="J3688" s="2" t="s">
        <v>88</v>
      </c>
      <c r="K3688" s="9">
        <v>500</v>
      </c>
      <c r="L3688" s="9">
        <v>1285</v>
      </c>
      <c r="M3688" s="5">
        <v>44</v>
      </c>
      <c r="N3688" s="5">
        <v>0</v>
      </c>
      <c r="O3688" s="5">
        <v>28.66</v>
      </c>
      <c r="P3688" s="5">
        <v>0</v>
      </c>
      <c r="Q3688" s="2">
        <f t="shared" si="343"/>
        <v>-28.66</v>
      </c>
      <c r="R3688" s="5">
        <f t="shared" si="344"/>
        <v>-28.66</v>
      </c>
      <c r="S3688" s="11">
        <f t="shared" si="345"/>
        <v>-1</v>
      </c>
      <c r="T3688" s="5">
        <v>3.42</v>
      </c>
      <c r="U3688" s="5">
        <v>0.65</v>
      </c>
      <c r="V3688" s="5">
        <v>0</v>
      </c>
      <c r="W3688" s="12">
        <f t="shared" si="346"/>
        <v>0</v>
      </c>
      <c r="X3688" s="2" t="str">
        <f t="shared" si="347"/>
        <v>PAUSE</v>
      </c>
      <c r="Y3688" s="22" t="str">
        <f t="shared" si="348"/>
        <v>Mid (301-500)</v>
      </c>
    </row>
    <row r="3689" spans="1:25">
      <c r="A3689" s="2" t="s">
        <v>12154</v>
      </c>
      <c r="B3689" s="2" t="s">
        <v>847</v>
      </c>
      <c r="C3689" s="2" t="s">
        <v>12155</v>
      </c>
      <c r="D3689" s="2" t="s">
        <v>204</v>
      </c>
      <c r="E3689" s="2" t="s">
        <v>56</v>
      </c>
      <c r="F3689" s="5">
        <v>1900</v>
      </c>
      <c r="G3689" s="2" t="s">
        <v>12156</v>
      </c>
      <c r="H3689" s="2" t="s">
        <v>253</v>
      </c>
      <c r="I3689" s="2" t="s">
        <v>7418</v>
      </c>
      <c r="J3689" s="2" t="s">
        <v>120</v>
      </c>
      <c r="K3689" s="9">
        <v>700</v>
      </c>
      <c r="L3689" s="9">
        <v>1220</v>
      </c>
      <c r="M3689" s="5">
        <v>30</v>
      </c>
      <c r="N3689" s="5">
        <v>3</v>
      </c>
      <c r="O3689" s="5">
        <v>17.72</v>
      </c>
      <c r="P3689" s="5">
        <v>202.34</v>
      </c>
      <c r="Q3689" s="2">
        <f t="shared" si="343"/>
        <v>184.62</v>
      </c>
      <c r="R3689" s="5">
        <f t="shared" si="344"/>
        <v>184.62</v>
      </c>
      <c r="S3689" s="11">
        <f t="shared" si="345"/>
        <v>10.418735891647856</v>
      </c>
      <c r="T3689" s="5">
        <v>2.46</v>
      </c>
      <c r="U3689" s="5">
        <v>0.59</v>
      </c>
      <c r="V3689" s="5">
        <v>5.91</v>
      </c>
      <c r="W3689" s="12">
        <f t="shared" si="346"/>
        <v>0.1</v>
      </c>
      <c r="X3689" s="2" t="str">
        <f t="shared" si="347"/>
        <v>SCALE</v>
      </c>
      <c r="Y3689" s="22" t="str">
        <f t="shared" si="348"/>
        <v>High (501-750)</v>
      </c>
    </row>
    <row r="3690" spans="1:25">
      <c r="A3690" s="2" t="s">
        <v>12157</v>
      </c>
      <c r="B3690" s="2" t="s">
        <v>12158</v>
      </c>
      <c r="C3690" s="2" t="s">
        <v>235</v>
      </c>
      <c r="D3690" s="2" t="s">
        <v>236</v>
      </c>
      <c r="E3690" s="2" t="s">
        <v>237</v>
      </c>
      <c r="F3690" s="5">
        <v>3200</v>
      </c>
      <c r="G3690" s="2" t="s">
        <v>12159</v>
      </c>
      <c r="H3690" s="2" t="s">
        <v>65</v>
      </c>
      <c r="I3690" s="2" t="s">
        <v>7418</v>
      </c>
      <c r="J3690" s="2" t="s">
        <v>300</v>
      </c>
      <c r="K3690" s="9">
        <v>600</v>
      </c>
      <c r="L3690" s="9">
        <v>937</v>
      </c>
      <c r="M3690" s="5">
        <v>17</v>
      </c>
      <c r="N3690" s="5">
        <v>0</v>
      </c>
      <c r="O3690" s="5">
        <v>13.18</v>
      </c>
      <c r="P3690" s="5">
        <v>0</v>
      </c>
      <c r="Q3690" s="2">
        <f t="shared" si="343"/>
        <v>-13.18</v>
      </c>
      <c r="R3690" s="5">
        <f t="shared" si="344"/>
        <v>-13.18</v>
      </c>
      <c r="S3690" s="11">
        <f t="shared" si="345"/>
        <v>-1</v>
      </c>
      <c r="T3690" s="5">
        <v>1.81</v>
      </c>
      <c r="U3690" s="5">
        <v>0.78</v>
      </c>
      <c r="V3690" s="5">
        <v>0</v>
      </c>
      <c r="W3690" s="12">
        <f t="shared" si="346"/>
        <v>0</v>
      </c>
      <c r="X3690" s="2" t="str">
        <f t="shared" si="347"/>
        <v>PAUSE</v>
      </c>
      <c r="Y3690" s="22" t="str">
        <f t="shared" si="348"/>
        <v>High (501-750)</v>
      </c>
    </row>
    <row r="3691" spans="1:25">
      <c r="A3691" s="2" t="s">
        <v>12160</v>
      </c>
      <c r="B3691" s="2" t="s">
        <v>12161</v>
      </c>
      <c r="C3691" s="2" t="s">
        <v>12162</v>
      </c>
      <c r="D3691" s="2" t="s">
        <v>12163</v>
      </c>
      <c r="E3691" s="2" t="s">
        <v>373</v>
      </c>
      <c r="F3691" s="5">
        <v>3750</v>
      </c>
      <c r="G3691" s="2" t="s">
        <v>12164</v>
      </c>
      <c r="H3691" s="2" t="s">
        <v>190</v>
      </c>
      <c r="I3691" s="2" t="s">
        <v>7418</v>
      </c>
      <c r="J3691" s="2" t="s">
        <v>140</v>
      </c>
      <c r="K3691" s="9">
        <v>1000</v>
      </c>
      <c r="L3691" s="9">
        <v>1523</v>
      </c>
      <c r="M3691" s="5">
        <v>52</v>
      </c>
      <c r="N3691" s="5">
        <v>0</v>
      </c>
      <c r="O3691" s="5">
        <v>35.67</v>
      </c>
      <c r="P3691" s="5">
        <v>0</v>
      </c>
      <c r="Q3691" s="2">
        <f t="shared" si="343"/>
        <v>-35.67</v>
      </c>
      <c r="R3691" s="5">
        <f t="shared" si="344"/>
        <v>-35.67</v>
      </c>
      <c r="S3691" s="11">
        <f t="shared" si="345"/>
        <v>-1</v>
      </c>
      <c r="T3691" s="5">
        <v>3.41</v>
      </c>
      <c r="U3691" s="5">
        <v>0.69</v>
      </c>
      <c r="V3691" s="5">
        <v>0</v>
      </c>
      <c r="W3691" s="12">
        <f t="shared" si="346"/>
        <v>0</v>
      </c>
      <c r="X3691" s="2" t="str">
        <f t="shared" si="347"/>
        <v>PAUSE</v>
      </c>
      <c r="Y3691" s="22" t="str">
        <f t="shared" si="348"/>
        <v>Premium (751-1000)</v>
      </c>
    </row>
    <row r="3692" spans="1:25">
      <c r="A3692" s="2" t="s">
        <v>12165</v>
      </c>
      <c r="B3692" s="2" t="s">
        <v>5672</v>
      </c>
      <c r="C3692" s="2" t="s">
        <v>12166</v>
      </c>
      <c r="D3692" s="2" t="s">
        <v>5058</v>
      </c>
      <c r="E3692" s="2" t="s">
        <v>953</v>
      </c>
      <c r="F3692" s="5">
        <v>4800</v>
      </c>
      <c r="G3692" s="2" t="s">
        <v>12167</v>
      </c>
      <c r="H3692" s="2" t="s">
        <v>134</v>
      </c>
      <c r="I3692" s="2" t="s">
        <v>7418</v>
      </c>
      <c r="J3692" s="2" t="s">
        <v>73</v>
      </c>
      <c r="K3692" s="9">
        <v>200</v>
      </c>
      <c r="L3692" s="9">
        <v>1835</v>
      </c>
      <c r="M3692" s="5">
        <v>36</v>
      </c>
      <c r="N3692" s="5">
        <v>0</v>
      </c>
      <c r="O3692" s="5">
        <v>19.190000000000001</v>
      </c>
      <c r="P3692" s="5">
        <v>0</v>
      </c>
      <c r="Q3692" s="2">
        <f t="shared" si="343"/>
        <v>-19.190000000000001</v>
      </c>
      <c r="R3692" s="5">
        <f t="shared" si="344"/>
        <v>-19.190000000000001</v>
      </c>
      <c r="S3692" s="11">
        <f t="shared" si="345"/>
        <v>-1</v>
      </c>
      <c r="T3692" s="5">
        <v>1.96</v>
      </c>
      <c r="U3692" s="5">
        <v>0.53</v>
      </c>
      <c r="V3692" s="5">
        <v>0</v>
      </c>
      <c r="W3692" s="12">
        <f t="shared" si="346"/>
        <v>0</v>
      </c>
      <c r="X3692" s="2" t="str">
        <f t="shared" si="347"/>
        <v>PAUSE</v>
      </c>
      <c r="Y3692" s="22" t="str">
        <f t="shared" si="348"/>
        <v>Low (100-300)</v>
      </c>
    </row>
    <row r="3693" spans="1:25">
      <c r="A3693" s="2" t="s">
        <v>12168</v>
      </c>
      <c r="B3693" s="2" t="s">
        <v>169</v>
      </c>
      <c r="C3693" s="2" t="s">
        <v>12169</v>
      </c>
      <c r="D3693" s="2" t="s">
        <v>1603</v>
      </c>
      <c r="E3693" s="2" t="s">
        <v>32</v>
      </c>
      <c r="F3693" s="5">
        <v>3250</v>
      </c>
      <c r="G3693" s="2" t="s">
        <v>4756</v>
      </c>
      <c r="H3693" s="2" t="s">
        <v>167</v>
      </c>
      <c r="I3693" s="2" t="s">
        <v>7418</v>
      </c>
      <c r="J3693" s="2" t="s">
        <v>73</v>
      </c>
      <c r="K3693" s="9">
        <v>500</v>
      </c>
      <c r="L3693" s="9">
        <v>2019</v>
      </c>
      <c r="M3693" s="5">
        <v>48</v>
      </c>
      <c r="N3693" s="5">
        <v>1</v>
      </c>
      <c r="O3693" s="5">
        <v>40.24</v>
      </c>
      <c r="P3693" s="5">
        <v>37.28</v>
      </c>
      <c r="Q3693" s="2">
        <f t="shared" si="343"/>
        <v>-2.9600000000000009</v>
      </c>
      <c r="R3693" s="5">
        <f t="shared" si="344"/>
        <v>-2.9600000000000009</v>
      </c>
      <c r="S3693" s="11">
        <f t="shared" si="345"/>
        <v>-7.3558648111332031E-2</v>
      </c>
      <c r="T3693" s="5">
        <v>2.38</v>
      </c>
      <c r="U3693" s="5">
        <v>0.84</v>
      </c>
      <c r="V3693" s="5">
        <v>40.24</v>
      </c>
      <c r="W3693" s="12">
        <f t="shared" si="346"/>
        <v>2.0833333333333332E-2</v>
      </c>
      <c r="X3693" s="2" t="str">
        <f t="shared" si="347"/>
        <v>SCALE</v>
      </c>
      <c r="Y3693" s="22" t="str">
        <f t="shared" si="348"/>
        <v>Mid (301-500)</v>
      </c>
    </row>
    <row r="3694" spans="1:25">
      <c r="A3694" s="2" t="s">
        <v>12170</v>
      </c>
      <c r="B3694" s="2" t="s">
        <v>12171</v>
      </c>
      <c r="C3694" s="2" t="s">
        <v>7409</v>
      </c>
      <c r="D3694" s="2" t="s">
        <v>1040</v>
      </c>
      <c r="E3694" s="2" t="s">
        <v>112</v>
      </c>
      <c r="F3694" s="5">
        <v>1651</v>
      </c>
      <c r="G3694" s="2" t="s">
        <v>12172</v>
      </c>
      <c r="H3694" s="2" t="s">
        <v>94</v>
      </c>
      <c r="I3694" s="2" t="s">
        <v>7418</v>
      </c>
      <c r="J3694" s="2" t="s">
        <v>382</v>
      </c>
      <c r="K3694" s="9">
        <v>100</v>
      </c>
      <c r="L3694" s="9">
        <v>610</v>
      </c>
      <c r="M3694" s="5">
        <v>15</v>
      </c>
      <c r="N3694" s="5">
        <v>0</v>
      </c>
      <c r="O3694" s="5">
        <v>12.12</v>
      </c>
      <c r="P3694" s="5">
        <v>0</v>
      </c>
      <c r="Q3694" s="2">
        <f t="shared" si="343"/>
        <v>-12.12</v>
      </c>
      <c r="R3694" s="5">
        <f t="shared" si="344"/>
        <v>-12.12</v>
      </c>
      <c r="S3694" s="11">
        <f t="shared" si="345"/>
        <v>-1</v>
      </c>
      <c r="T3694" s="5">
        <v>2.46</v>
      </c>
      <c r="U3694" s="5">
        <v>0.81</v>
      </c>
      <c r="V3694" s="5">
        <v>0</v>
      </c>
      <c r="W3694" s="12">
        <f t="shared" si="346"/>
        <v>0</v>
      </c>
      <c r="X3694" s="2" t="str">
        <f t="shared" si="347"/>
        <v>PAUSE</v>
      </c>
      <c r="Y3694" s="22" t="str">
        <f t="shared" si="348"/>
        <v>Low (100-300)</v>
      </c>
    </row>
    <row r="3695" spans="1:25">
      <c r="A3695" s="2" t="s">
        <v>12173</v>
      </c>
      <c r="B3695" s="2" t="s">
        <v>12174</v>
      </c>
      <c r="C3695" s="2" t="s">
        <v>1034</v>
      </c>
      <c r="D3695" s="2" t="s">
        <v>2338</v>
      </c>
      <c r="E3695" s="2" t="s">
        <v>23</v>
      </c>
      <c r="F3695" s="5">
        <v>2500</v>
      </c>
      <c r="G3695" s="2" t="s">
        <v>11931</v>
      </c>
      <c r="H3695" s="2" t="s">
        <v>102</v>
      </c>
      <c r="I3695" s="2" t="s">
        <v>7418</v>
      </c>
      <c r="J3695" s="2" t="s">
        <v>206</v>
      </c>
      <c r="K3695" s="9">
        <v>600</v>
      </c>
      <c r="L3695" s="9">
        <v>1800</v>
      </c>
      <c r="M3695" s="5">
        <v>54</v>
      </c>
      <c r="N3695" s="5">
        <v>5</v>
      </c>
      <c r="O3695" s="5">
        <v>35.450000000000003</v>
      </c>
      <c r="P3695" s="5">
        <v>185.05</v>
      </c>
      <c r="Q3695" s="2">
        <f t="shared" si="343"/>
        <v>149.60000000000002</v>
      </c>
      <c r="R3695" s="5">
        <f t="shared" si="344"/>
        <v>149.60000000000002</v>
      </c>
      <c r="S3695" s="11">
        <f t="shared" si="345"/>
        <v>4.2200282087447114</v>
      </c>
      <c r="T3695" s="5">
        <v>3</v>
      </c>
      <c r="U3695" s="5">
        <v>0.66</v>
      </c>
      <c r="V3695" s="5">
        <v>7.09</v>
      </c>
      <c r="W3695" s="12">
        <f t="shared" si="346"/>
        <v>9.2592592592592587E-2</v>
      </c>
      <c r="X3695" s="2" t="str">
        <f t="shared" si="347"/>
        <v>SCALE</v>
      </c>
      <c r="Y3695" s="22" t="str">
        <f t="shared" si="348"/>
        <v>High (501-750)</v>
      </c>
    </row>
    <row r="3696" spans="1:25">
      <c r="A3696" s="2" t="s">
        <v>12175</v>
      </c>
      <c r="B3696" s="2" t="s">
        <v>12176</v>
      </c>
      <c r="C3696" s="2" t="s">
        <v>12177</v>
      </c>
      <c r="D3696" s="2" t="s">
        <v>6822</v>
      </c>
      <c r="E3696" s="2" t="s">
        <v>23</v>
      </c>
      <c r="F3696" s="5">
        <v>2250</v>
      </c>
      <c r="G3696" s="2" t="s">
        <v>12178</v>
      </c>
      <c r="H3696" s="2" t="s">
        <v>161</v>
      </c>
      <c r="I3696" s="2" t="s">
        <v>7418</v>
      </c>
      <c r="J3696" s="2" t="s">
        <v>699</v>
      </c>
      <c r="K3696" s="9">
        <v>700</v>
      </c>
      <c r="L3696" s="9">
        <v>1225</v>
      </c>
      <c r="M3696" s="5">
        <v>39</v>
      </c>
      <c r="N3696" s="5">
        <v>1</v>
      </c>
      <c r="O3696" s="5">
        <v>20.8</v>
      </c>
      <c r="P3696" s="5">
        <v>58.46</v>
      </c>
      <c r="Q3696" s="2">
        <f t="shared" si="343"/>
        <v>37.659999999999997</v>
      </c>
      <c r="R3696" s="5">
        <f t="shared" si="344"/>
        <v>37.659999999999997</v>
      </c>
      <c r="S3696" s="11">
        <f t="shared" si="345"/>
        <v>1.8105769230769229</v>
      </c>
      <c r="T3696" s="5">
        <v>3.18</v>
      </c>
      <c r="U3696" s="5">
        <v>0.53</v>
      </c>
      <c r="V3696" s="5">
        <v>20.8</v>
      </c>
      <c r="W3696" s="12">
        <f t="shared" si="346"/>
        <v>2.564102564102564E-2</v>
      </c>
      <c r="X3696" s="2" t="str">
        <f t="shared" si="347"/>
        <v>SCALE</v>
      </c>
      <c r="Y3696" s="22" t="str">
        <f t="shared" si="348"/>
        <v>High (501-750)</v>
      </c>
    </row>
    <row r="3697" spans="1:25">
      <c r="A3697" s="2" t="s">
        <v>12179</v>
      </c>
      <c r="B3697" s="2" t="s">
        <v>12180</v>
      </c>
      <c r="C3697" s="2" t="s">
        <v>12181</v>
      </c>
      <c r="D3697" s="2" t="s">
        <v>2159</v>
      </c>
      <c r="E3697" s="2" t="s">
        <v>125</v>
      </c>
      <c r="F3697" s="5">
        <v>2500</v>
      </c>
      <c r="G3697" s="2" t="s">
        <v>12182</v>
      </c>
      <c r="H3697" s="2" t="s">
        <v>65</v>
      </c>
      <c r="I3697" s="2" t="s">
        <v>7418</v>
      </c>
      <c r="J3697" s="2" t="s">
        <v>300</v>
      </c>
      <c r="K3697" s="9">
        <v>300</v>
      </c>
      <c r="L3697" s="9">
        <v>2451</v>
      </c>
      <c r="M3697" s="5">
        <v>45</v>
      </c>
      <c r="N3697" s="5">
        <v>0</v>
      </c>
      <c r="O3697" s="5">
        <v>31.04</v>
      </c>
      <c r="P3697" s="5">
        <v>0</v>
      </c>
      <c r="Q3697" s="2">
        <f t="shared" si="343"/>
        <v>-31.04</v>
      </c>
      <c r="R3697" s="5">
        <f t="shared" si="344"/>
        <v>-31.04</v>
      </c>
      <c r="S3697" s="11">
        <f t="shared" si="345"/>
        <v>-1</v>
      </c>
      <c r="T3697" s="5">
        <v>1.84</v>
      </c>
      <c r="U3697" s="5">
        <v>0.69</v>
      </c>
      <c r="V3697" s="5">
        <v>0</v>
      </c>
      <c r="W3697" s="12">
        <f t="shared" si="346"/>
        <v>0</v>
      </c>
      <c r="X3697" s="2" t="str">
        <f t="shared" si="347"/>
        <v>PAUSE</v>
      </c>
      <c r="Y3697" s="22" t="str">
        <f t="shared" si="348"/>
        <v>Low (100-300)</v>
      </c>
    </row>
    <row r="3698" spans="1:25">
      <c r="A3698" s="2" t="s">
        <v>12183</v>
      </c>
      <c r="B3698" s="2" t="s">
        <v>12184</v>
      </c>
      <c r="C3698" s="2" t="s">
        <v>749</v>
      </c>
      <c r="D3698" s="2" t="s">
        <v>9119</v>
      </c>
      <c r="E3698" s="2" t="s">
        <v>258</v>
      </c>
      <c r="F3698" s="5">
        <v>1900</v>
      </c>
      <c r="G3698" s="2" t="s">
        <v>12185</v>
      </c>
      <c r="H3698" s="2" t="s">
        <v>65</v>
      </c>
      <c r="I3698" s="2" t="s">
        <v>7418</v>
      </c>
      <c r="J3698" s="2" t="s">
        <v>135</v>
      </c>
      <c r="K3698" s="9">
        <v>400</v>
      </c>
      <c r="L3698" s="9">
        <v>1663</v>
      </c>
      <c r="M3698" s="5">
        <v>50</v>
      </c>
      <c r="N3698" s="5">
        <v>2</v>
      </c>
      <c r="O3698" s="5">
        <v>24.45</v>
      </c>
      <c r="P3698" s="5">
        <v>75.849999999999994</v>
      </c>
      <c r="Q3698" s="2">
        <f t="shared" si="343"/>
        <v>51.399999999999991</v>
      </c>
      <c r="R3698" s="5">
        <f t="shared" si="344"/>
        <v>51.399999999999991</v>
      </c>
      <c r="S3698" s="11">
        <f t="shared" si="345"/>
        <v>2.1022494887525558</v>
      </c>
      <c r="T3698" s="5">
        <v>3.01</v>
      </c>
      <c r="U3698" s="5">
        <v>0.49</v>
      </c>
      <c r="V3698" s="5">
        <v>12.22</v>
      </c>
      <c r="W3698" s="12">
        <f t="shared" si="346"/>
        <v>0.04</v>
      </c>
      <c r="X3698" s="2" t="str">
        <f t="shared" si="347"/>
        <v>SCALE</v>
      </c>
      <c r="Y3698" s="22" t="str">
        <f t="shared" si="348"/>
        <v>Mid (301-500)</v>
      </c>
    </row>
    <row r="3699" spans="1:25">
      <c r="A3699" s="2" t="s">
        <v>12186</v>
      </c>
      <c r="B3699" s="2" t="s">
        <v>1702</v>
      </c>
      <c r="C3699" s="2" t="s">
        <v>11979</v>
      </c>
      <c r="D3699" s="2" t="s">
        <v>9109</v>
      </c>
      <c r="E3699" s="2" t="s">
        <v>56</v>
      </c>
      <c r="F3699" s="5">
        <v>1950</v>
      </c>
      <c r="G3699" s="2" t="s">
        <v>12187</v>
      </c>
      <c r="H3699" s="2" t="s">
        <v>25</v>
      </c>
      <c r="I3699" s="2" t="s">
        <v>7418</v>
      </c>
      <c r="J3699" s="2" t="s">
        <v>356</v>
      </c>
      <c r="K3699" s="9">
        <v>300</v>
      </c>
      <c r="L3699" s="9">
        <v>2244</v>
      </c>
      <c r="M3699" s="5">
        <v>38</v>
      </c>
      <c r="N3699" s="5">
        <v>1</v>
      </c>
      <c r="O3699" s="5">
        <v>27.86</v>
      </c>
      <c r="P3699" s="5">
        <v>44.08</v>
      </c>
      <c r="Q3699" s="2">
        <f t="shared" si="343"/>
        <v>16.22</v>
      </c>
      <c r="R3699" s="5">
        <f t="shared" si="344"/>
        <v>16.22</v>
      </c>
      <c r="S3699" s="11">
        <f t="shared" si="345"/>
        <v>0.58219669777458716</v>
      </c>
      <c r="T3699" s="5">
        <v>1.69</v>
      </c>
      <c r="U3699" s="5">
        <v>0.73</v>
      </c>
      <c r="V3699" s="5">
        <v>27.86</v>
      </c>
      <c r="W3699" s="12">
        <f t="shared" si="346"/>
        <v>2.6315789473684209E-2</v>
      </c>
      <c r="X3699" s="2" t="str">
        <f t="shared" si="347"/>
        <v>SCALE</v>
      </c>
      <c r="Y3699" s="22" t="str">
        <f t="shared" si="348"/>
        <v>Low (100-300)</v>
      </c>
    </row>
    <row r="3700" spans="1:25">
      <c r="A3700" s="2" t="s">
        <v>12188</v>
      </c>
      <c r="B3700" s="2" t="s">
        <v>335</v>
      </c>
      <c r="C3700" s="2" t="s">
        <v>12189</v>
      </c>
      <c r="D3700" s="2" t="s">
        <v>12190</v>
      </c>
      <c r="E3700" s="2" t="s">
        <v>118</v>
      </c>
      <c r="F3700" s="5">
        <v>3600</v>
      </c>
      <c r="G3700" s="2" t="s">
        <v>9009</v>
      </c>
      <c r="H3700" s="2" t="s">
        <v>87</v>
      </c>
      <c r="I3700" s="2" t="s">
        <v>7418</v>
      </c>
      <c r="J3700" s="2" t="s">
        <v>382</v>
      </c>
      <c r="K3700" s="9">
        <v>100</v>
      </c>
      <c r="L3700" s="9">
        <v>2473</v>
      </c>
      <c r="M3700" s="5">
        <v>54</v>
      </c>
      <c r="N3700" s="5">
        <v>5</v>
      </c>
      <c r="O3700" s="5">
        <v>25.33</v>
      </c>
      <c r="P3700" s="5">
        <v>296.95</v>
      </c>
      <c r="Q3700" s="2">
        <f t="shared" si="343"/>
        <v>271.62</v>
      </c>
      <c r="R3700" s="5">
        <f t="shared" si="344"/>
        <v>271.62</v>
      </c>
      <c r="S3700" s="11">
        <f t="shared" si="345"/>
        <v>10.723253059613107</v>
      </c>
      <c r="T3700" s="5">
        <v>2.1800000000000002</v>
      </c>
      <c r="U3700" s="5">
        <v>0.47</v>
      </c>
      <c r="V3700" s="5">
        <v>5.07</v>
      </c>
      <c r="W3700" s="12">
        <f t="shared" si="346"/>
        <v>9.2592592592592587E-2</v>
      </c>
      <c r="X3700" s="2" t="str">
        <f t="shared" si="347"/>
        <v>SCALE</v>
      </c>
      <c r="Y3700" s="22" t="str">
        <f t="shared" si="348"/>
        <v>Low (100-300)</v>
      </c>
    </row>
    <row r="3701" spans="1:25">
      <c r="A3701" s="2" t="s">
        <v>12191</v>
      </c>
      <c r="B3701" s="2" t="s">
        <v>1702</v>
      </c>
      <c r="C3701" s="2" t="s">
        <v>1518</v>
      </c>
      <c r="D3701" s="2" t="s">
        <v>7844</v>
      </c>
      <c r="E3701" s="2" t="s">
        <v>132</v>
      </c>
      <c r="F3701" s="5">
        <v>1800</v>
      </c>
      <c r="G3701" s="2" t="s">
        <v>4821</v>
      </c>
      <c r="H3701" s="2" t="s">
        <v>161</v>
      </c>
      <c r="I3701" s="2" t="s">
        <v>7418</v>
      </c>
      <c r="J3701" s="2" t="s">
        <v>361</v>
      </c>
      <c r="K3701" s="9">
        <v>1000</v>
      </c>
      <c r="L3701" s="9">
        <v>1268</v>
      </c>
      <c r="M3701" s="5">
        <v>35</v>
      </c>
      <c r="N3701" s="5">
        <v>0</v>
      </c>
      <c r="O3701" s="5">
        <v>17.55</v>
      </c>
      <c r="P3701" s="5">
        <v>0</v>
      </c>
      <c r="Q3701" s="2">
        <f t="shared" si="343"/>
        <v>-17.55</v>
      </c>
      <c r="R3701" s="5">
        <f t="shared" si="344"/>
        <v>-17.55</v>
      </c>
      <c r="S3701" s="11">
        <f t="shared" si="345"/>
        <v>-1</v>
      </c>
      <c r="T3701" s="5">
        <v>2.76</v>
      </c>
      <c r="U3701" s="5">
        <v>0.5</v>
      </c>
      <c r="V3701" s="5">
        <v>0</v>
      </c>
      <c r="W3701" s="12">
        <f t="shared" si="346"/>
        <v>0</v>
      </c>
      <c r="X3701" s="2" t="str">
        <f t="shared" si="347"/>
        <v>PAUSE</v>
      </c>
      <c r="Y3701" s="22" t="str">
        <f t="shared" si="348"/>
        <v>Premium (751-1000)</v>
      </c>
    </row>
    <row r="3702" spans="1:25">
      <c r="A3702" s="2" t="s">
        <v>12192</v>
      </c>
      <c r="B3702" s="2" t="s">
        <v>4357</v>
      </c>
      <c r="C3702" s="2" t="s">
        <v>3033</v>
      </c>
      <c r="D3702" s="2" t="s">
        <v>655</v>
      </c>
      <c r="E3702" s="2" t="s">
        <v>125</v>
      </c>
      <c r="F3702" s="5">
        <v>6000</v>
      </c>
      <c r="G3702" s="2" t="s">
        <v>12193</v>
      </c>
      <c r="H3702" s="2" t="s">
        <v>65</v>
      </c>
      <c r="I3702" s="2" t="s">
        <v>7418</v>
      </c>
      <c r="J3702" s="2" t="s">
        <v>80</v>
      </c>
      <c r="K3702" s="9">
        <v>200</v>
      </c>
      <c r="L3702" s="9">
        <v>1382</v>
      </c>
      <c r="M3702" s="5">
        <v>45</v>
      </c>
      <c r="N3702" s="5">
        <v>0</v>
      </c>
      <c r="O3702" s="5">
        <v>30.71</v>
      </c>
      <c r="P3702" s="5">
        <v>0</v>
      </c>
      <c r="Q3702" s="2">
        <f t="shared" si="343"/>
        <v>-30.71</v>
      </c>
      <c r="R3702" s="5">
        <f t="shared" si="344"/>
        <v>-30.71</v>
      </c>
      <c r="S3702" s="11">
        <f t="shared" si="345"/>
        <v>-1</v>
      </c>
      <c r="T3702" s="5">
        <v>3.26</v>
      </c>
      <c r="U3702" s="5">
        <v>0.68</v>
      </c>
      <c r="V3702" s="5">
        <v>0</v>
      </c>
      <c r="W3702" s="12">
        <f t="shared" si="346"/>
        <v>0</v>
      </c>
      <c r="X3702" s="2" t="str">
        <f t="shared" si="347"/>
        <v>PAUSE</v>
      </c>
      <c r="Y3702" s="22" t="str">
        <f t="shared" si="348"/>
        <v>Low (100-300)</v>
      </c>
    </row>
    <row r="3703" spans="1:25">
      <c r="A3703" s="2" t="s">
        <v>12194</v>
      </c>
      <c r="B3703" s="2" t="s">
        <v>1681</v>
      </c>
      <c r="C3703" s="2" t="s">
        <v>759</v>
      </c>
      <c r="D3703" s="2" t="s">
        <v>12195</v>
      </c>
      <c r="E3703" s="2" t="s">
        <v>56</v>
      </c>
      <c r="F3703" s="5">
        <v>4100</v>
      </c>
      <c r="G3703" s="2" t="s">
        <v>12196</v>
      </c>
      <c r="H3703" s="2" t="s">
        <v>102</v>
      </c>
      <c r="I3703" s="2" t="s">
        <v>7418</v>
      </c>
      <c r="J3703" s="2" t="s">
        <v>51</v>
      </c>
      <c r="K3703" s="9">
        <v>400</v>
      </c>
      <c r="L3703" s="9">
        <v>647</v>
      </c>
      <c r="M3703" s="5">
        <v>18</v>
      </c>
      <c r="N3703" s="5">
        <v>0</v>
      </c>
      <c r="O3703" s="5">
        <v>7.38</v>
      </c>
      <c r="P3703" s="5">
        <v>0</v>
      </c>
      <c r="Q3703" s="2">
        <f t="shared" si="343"/>
        <v>-7.38</v>
      </c>
      <c r="R3703" s="5">
        <f t="shared" si="344"/>
        <v>-7.38</v>
      </c>
      <c r="S3703" s="11">
        <f t="shared" si="345"/>
        <v>-1</v>
      </c>
      <c r="T3703" s="5">
        <v>2.78</v>
      </c>
      <c r="U3703" s="5">
        <v>0.41</v>
      </c>
      <c r="V3703" s="5">
        <v>0</v>
      </c>
      <c r="W3703" s="12">
        <f t="shared" si="346"/>
        <v>0</v>
      </c>
      <c r="X3703" s="2" t="str">
        <f t="shared" si="347"/>
        <v>PAUSE</v>
      </c>
      <c r="Y3703" s="22" t="str">
        <f t="shared" si="348"/>
        <v>Mid (301-500)</v>
      </c>
    </row>
    <row r="3704" spans="1:25">
      <c r="A3704" s="2" t="s">
        <v>12197</v>
      </c>
      <c r="B3704" s="2" t="s">
        <v>500</v>
      </c>
      <c r="C3704" s="2" t="s">
        <v>984</v>
      </c>
      <c r="D3704" s="2" t="s">
        <v>545</v>
      </c>
      <c r="E3704" s="2" t="s">
        <v>132</v>
      </c>
      <c r="F3704" s="5">
        <v>2900</v>
      </c>
      <c r="G3704" s="2" t="s">
        <v>12198</v>
      </c>
      <c r="H3704" s="2" t="s">
        <v>266</v>
      </c>
      <c r="I3704" s="2" t="s">
        <v>7418</v>
      </c>
      <c r="J3704" s="2" t="s">
        <v>361</v>
      </c>
      <c r="K3704" s="9">
        <v>600</v>
      </c>
      <c r="L3704" s="9">
        <v>1942</v>
      </c>
      <c r="M3704" s="5">
        <v>70</v>
      </c>
      <c r="N3704" s="5">
        <v>2</v>
      </c>
      <c r="O3704" s="5">
        <v>53.84</v>
      </c>
      <c r="P3704" s="5">
        <v>134.66999999999999</v>
      </c>
      <c r="Q3704" s="2">
        <f t="shared" si="343"/>
        <v>80.829999999999984</v>
      </c>
      <c r="R3704" s="5">
        <f t="shared" si="344"/>
        <v>80.829999999999984</v>
      </c>
      <c r="S3704" s="11">
        <f t="shared" si="345"/>
        <v>1.5013001485884097</v>
      </c>
      <c r="T3704" s="5">
        <v>3.6</v>
      </c>
      <c r="U3704" s="5">
        <v>0.77</v>
      </c>
      <c r="V3704" s="5">
        <v>26.92</v>
      </c>
      <c r="W3704" s="12">
        <f t="shared" si="346"/>
        <v>2.8571428571428571E-2</v>
      </c>
      <c r="X3704" s="2" t="str">
        <f t="shared" si="347"/>
        <v>SCALE</v>
      </c>
      <c r="Y3704" s="22" t="str">
        <f t="shared" si="348"/>
        <v>High (501-750)</v>
      </c>
    </row>
    <row r="3705" spans="1:25">
      <c r="A3705" s="2" t="s">
        <v>12199</v>
      </c>
      <c r="B3705" s="2" t="s">
        <v>2229</v>
      </c>
      <c r="C3705" s="2" t="s">
        <v>12200</v>
      </c>
      <c r="D3705" s="2" t="s">
        <v>251</v>
      </c>
      <c r="E3705" s="2" t="s">
        <v>23</v>
      </c>
      <c r="F3705" s="5">
        <v>2000</v>
      </c>
      <c r="G3705" s="2" t="s">
        <v>12201</v>
      </c>
      <c r="H3705" s="2" t="s">
        <v>161</v>
      </c>
      <c r="I3705" s="2" t="s">
        <v>7418</v>
      </c>
      <c r="J3705" s="2" t="s">
        <v>140</v>
      </c>
      <c r="K3705" s="9">
        <v>600</v>
      </c>
      <c r="L3705" s="9">
        <v>977</v>
      </c>
      <c r="M3705" s="5">
        <v>23</v>
      </c>
      <c r="N3705" s="5">
        <v>0</v>
      </c>
      <c r="O3705" s="5">
        <v>9.41</v>
      </c>
      <c r="P3705" s="5">
        <v>0</v>
      </c>
      <c r="Q3705" s="2">
        <f t="shared" si="343"/>
        <v>-9.41</v>
      </c>
      <c r="R3705" s="5">
        <f t="shared" si="344"/>
        <v>-9.41</v>
      </c>
      <c r="S3705" s="11">
        <f t="shared" si="345"/>
        <v>-1</v>
      </c>
      <c r="T3705" s="5">
        <v>2.35</v>
      </c>
      <c r="U3705" s="5">
        <v>0.41</v>
      </c>
      <c r="V3705" s="5">
        <v>0</v>
      </c>
      <c r="W3705" s="12">
        <f t="shared" si="346"/>
        <v>0</v>
      </c>
      <c r="X3705" s="2" t="str">
        <f t="shared" si="347"/>
        <v>PAUSE</v>
      </c>
      <c r="Y3705" s="22" t="str">
        <f t="shared" si="348"/>
        <v>High (501-750)</v>
      </c>
    </row>
    <row r="3706" spans="1:25">
      <c r="A3706" s="2" t="s">
        <v>12202</v>
      </c>
      <c r="B3706" s="2" t="s">
        <v>919</v>
      </c>
      <c r="C3706" s="2" t="s">
        <v>12203</v>
      </c>
      <c r="D3706" s="2" t="s">
        <v>4708</v>
      </c>
      <c r="E3706" s="2" t="s">
        <v>132</v>
      </c>
      <c r="F3706" s="5">
        <v>3000</v>
      </c>
      <c r="G3706" s="2" t="s">
        <v>8630</v>
      </c>
      <c r="H3706" s="2" t="s">
        <v>150</v>
      </c>
      <c r="I3706" s="2" t="s">
        <v>7418</v>
      </c>
      <c r="J3706" s="2" t="s">
        <v>127</v>
      </c>
      <c r="K3706" s="9">
        <v>1000</v>
      </c>
      <c r="L3706" s="9">
        <v>1192</v>
      </c>
      <c r="M3706" s="5">
        <v>36</v>
      </c>
      <c r="N3706" s="5">
        <v>3</v>
      </c>
      <c r="O3706" s="5">
        <v>16.55</v>
      </c>
      <c r="P3706" s="5">
        <v>186.67</v>
      </c>
      <c r="Q3706" s="2">
        <f t="shared" si="343"/>
        <v>170.11999999999998</v>
      </c>
      <c r="R3706" s="5">
        <f t="shared" si="344"/>
        <v>170.11999999999998</v>
      </c>
      <c r="S3706" s="11">
        <f t="shared" si="345"/>
        <v>10.279154078549848</v>
      </c>
      <c r="T3706" s="5">
        <v>3.02</v>
      </c>
      <c r="U3706" s="5">
        <v>0.46</v>
      </c>
      <c r="V3706" s="5">
        <v>5.52</v>
      </c>
      <c r="W3706" s="12">
        <f t="shared" si="346"/>
        <v>8.3333333333333329E-2</v>
      </c>
      <c r="X3706" s="2" t="str">
        <f t="shared" si="347"/>
        <v>SCALE</v>
      </c>
      <c r="Y3706" s="22" t="str">
        <f t="shared" si="348"/>
        <v>Premium (751-1000)</v>
      </c>
    </row>
    <row r="3707" spans="1:25">
      <c r="A3707" s="2" t="s">
        <v>12204</v>
      </c>
      <c r="B3707" s="2" t="s">
        <v>2694</v>
      </c>
      <c r="C3707" s="2" t="s">
        <v>633</v>
      </c>
      <c r="D3707" s="2" t="s">
        <v>138</v>
      </c>
      <c r="E3707" s="2" t="s">
        <v>40</v>
      </c>
      <c r="F3707" s="5">
        <v>1900</v>
      </c>
      <c r="G3707" s="2" t="s">
        <v>12205</v>
      </c>
      <c r="H3707" s="2" t="s">
        <v>344</v>
      </c>
      <c r="I3707" s="2" t="s">
        <v>7418</v>
      </c>
      <c r="J3707" s="2" t="s">
        <v>217</v>
      </c>
      <c r="K3707" s="9">
        <v>1000</v>
      </c>
      <c r="L3707" s="9">
        <v>628</v>
      </c>
      <c r="M3707" s="5">
        <v>15</v>
      </c>
      <c r="N3707" s="5">
        <v>0</v>
      </c>
      <c r="O3707" s="5">
        <v>12.49</v>
      </c>
      <c r="P3707" s="5">
        <v>0</v>
      </c>
      <c r="Q3707" s="2">
        <f t="shared" si="343"/>
        <v>-12.49</v>
      </c>
      <c r="R3707" s="5">
        <f t="shared" si="344"/>
        <v>-12.49</v>
      </c>
      <c r="S3707" s="11">
        <f t="shared" si="345"/>
        <v>-1</v>
      </c>
      <c r="T3707" s="5">
        <v>2.39</v>
      </c>
      <c r="U3707" s="5">
        <v>0.83</v>
      </c>
      <c r="V3707" s="5">
        <v>0</v>
      </c>
      <c r="W3707" s="12">
        <f t="shared" si="346"/>
        <v>0</v>
      </c>
      <c r="X3707" s="2" t="str">
        <f t="shared" si="347"/>
        <v>PAUSE</v>
      </c>
      <c r="Y3707" s="22" t="str">
        <f t="shared" si="348"/>
        <v>Premium (751-1000)</v>
      </c>
    </row>
    <row r="3708" spans="1:25">
      <c r="A3708" s="2" t="s">
        <v>12206</v>
      </c>
      <c r="B3708" s="2" t="s">
        <v>950</v>
      </c>
      <c r="C3708" s="2" t="s">
        <v>143</v>
      </c>
      <c r="D3708" s="2" t="s">
        <v>1559</v>
      </c>
      <c r="E3708" s="2" t="s">
        <v>23</v>
      </c>
      <c r="F3708" s="5">
        <v>4300</v>
      </c>
      <c r="G3708" s="2" t="s">
        <v>12207</v>
      </c>
      <c r="H3708" s="2" t="s">
        <v>58</v>
      </c>
      <c r="I3708" s="2" t="s">
        <v>7418</v>
      </c>
      <c r="J3708" s="2" t="s">
        <v>356</v>
      </c>
      <c r="K3708" s="9">
        <v>600</v>
      </c>
      <c r="L3708" s="9">
        <v>1242</v>
      </c>
      <c r="M3708" s="5">
        <v>52</v>
      </c>
      <c r="N3708" s="5">
        <v>1</v>
      </c>
      <c r="O3708" s="5">
        <v>39.99</v>
      </c>
      <c r="P3708" s="5">
        <v>39.07</v>
      </c>
      <c r="Q3708" s="2">
        <f t="shared" si="343"/>
        <v>-0.92000000000000171</v>
      </c>
      <c r="R3708" s="5">
        <f t="shared" si="344"/>
        <v>-0.92000000000000171</v>
      </c>
      <c r="S3708" s="11">
        <f t="shared" si="345"/>
        <v>-2.3005751437859507E-2</v>
      </c>
      <c r="T3708" s="5">
        <v>4.1900000000000004</v>
      </c>
      <c r="U3708" s="5">
        <v>0.77</v>
      </c>
      <c r="V3708" s="5">
        <v>39.99</v>
      </c>
      <c r="W3708" s="12">
        <f t="shared" si="346"/>
        <v>1.9230769230769232E-2</v>
      </c>
      <c r="X3708" s="2" t="str">
        <f t="shared" si="347"/>
        <v>SCALE</v>
      </c>
      <c r="Y3708" s="22" t="str">
        <f t="shared" si="348"/>
        <v>High (501-750)</v>
      </c>
    </row>
    <row r="3709" spans="1:25">
      <c r="A3709" s="2" t="s">
        <v>12208</v>
      </c>
      <c r="B3709" s="2" t="s">
        <v>1138</v>
      </c>
      <c r="C3709" s="2" t="s">
        <v>8926</v>
      </c>
      <c r="D3709" s="2" t="s">
        <v>6084</v>
      </c>
      <c r="E3709" s="2" t="s">
        <v>222</v>
      </c>
      <c r="F3709" s="5">
        <v>2900</v>
      </c>
      <c r="G3709" s="2" t="s">
        <v>12209</v>
      </c>
      <c r="H3709" s="2" t="s">
        <v>344</v>
      </c>
      <c r="I3709" s="2" t="s">
        <v>7418</v>
      </c>
      <c r="J3709" s="2" t="s">
        <v>155</v>
      </c>
      <c r="K3709" s="9">
        <v>700</v>
      </c>
      <c r="L3709" s="9">
        <v>1095</v>
      </c>
      <c r="M3709" s="5">
        <v>41</v>
      </c>
      <c r="N3709" s="5">
        <v>0</v>
      </c>
      <c r="O3709" s="5">
        <v>23.77</v>
      </c>
      <c r="P3709" s="5">
        <v>0</v>
      </c>
      <c r="Q3709" s="2">
        <f t="shared" si="343"/>
        <v>-23.77</v>
      </c>
      <c r="R3709" s="5">
        <f t="shared" si="344"/>
        <v>-23.77</v>
      </c>
      <c r="S3709" s="11">
        <f t="shared" si="345"/>
        <v>-1</v>
      </c>
      <c r="T3709" s="5">
        <v>3.74</v>
      </c>
      <c r="U3709" s="5">
        <v>0.57999999999999996</v>
      </c>
      <c r="V3709" s="5">
        <v>0</v>
      </c>
      <c r="W3709" s="12">
        <f t="shared" si="346"/>
        <v>0</v>
      </c>
      <c r="X3709" s="2" t="str">
        <f t="shared" si="347"/>
        <v>PAUSE</v>
      </c>
      <c r="Y3709" s="22" t="str">
        <f t="shared" si="348"/>
        <v>High (501-750)</v>
      </c>
    </row>
    <row r="3710" spans="1:25">
      <c r="A3710" s="2" t="s">
        <v>12210</v>
      </c>
      <c r="B3710" s="2" t="s">
        <v>12211</v>
      </c>
      <c r="C3710" s="2" t="s">
        <v>12212</v>
      </c>
      <c r="D3710" s="2" t="s">
        <v>12213</v>
      </c>
      <c r="E3710" s="2" t="s">
        <v>23</v>
      </c>
      <c r="F3710" s="5">
        <v>4000</v>
      </c>
      <c r="G3710" s="2" t="s">
        <v>5558</v>
      </c>
      <c r="H3710" s="2" t="s">
        <v>312</v>
      </c>
      <c r="I3710" s="2" t="s">
        <v>7418</v>
      </c>
      <c r="J3710" s="2" t="s">
        <v>155</v>
      </c>
      <c r="K3710" s="9">
        <v>200</v>
      </c>
      <c r="L3710" s="9">
        <v>1763</v>
      </c>
      <c r="M3710" s="5">
        <v>72</v>
      </c>
      <c r="N3710" s="5">
        <v>0</v>
      </c>
      <c r="O3710" s="5">
        <v>51.66</v>
      </c>
      <c r="P3710" s="5">
        <v>0</v>
      </c>
      <c r="Q3710" s="2">
        <f t="shared" si="343"/>
        <v>-51.66</v>
      </c>
      <c r="R3710" s="5">
        <f t="shared" si="344"/>
        <v>-51.66</v>
      </c>
      <c r="S3710" s="11">
        <f t="shared" si="345"/>
        <v>-1</v>
      </c>
      <c r="T3710" s="5">
        <v>4.08</v>
      </c>
      <c r="U3710" s="5">
        <v>0.72</v>
      </c>
      <c r="V3710" s="5">
        <v>0</v>
      </c>
      <c r="W3710" s="12">
        <f t="shared" si="346"/>
        <v>0</v>
      </c>
      <c r="X3710" s="2" t="str">
        <f t="shared" si="347"/>
        <v>PAUSE</v>
      </c>
      <c r="Y3710" s="22" t="str">
        <f t="shared" si="348"/>
        <v>Low (100-300)</v>
      </c>
    </row>
    <row r="3711" spans="1:25">
      <c r="A3711" s="2" t="s">
        <v>12214</v>
      </c>
      <c r="B3711" s="2" t="s">
        <v>12215</v>
      </c>
      <c r="C3711" s="2" t="s">
        <v>6770</v>
      </c>
      <c r="D3711" s="2" t="s">
        <v>2973</v>
      </c>
      <c r="E3711" s="2" t="s">
        <v>56</v>
      </c>
      <c r="F3711" s="5">
        <v>2000</v>
      </c>
      <c r="G3711" s="2" t="s">
        <v>12216</v>
      </c>
      <c r="H3711" s="2" t="s">
        <v>72</v>
      </c>
      <c r="I3711" s="2" t="s">
        <v>7418</v>
      </c>
      <c r="J3711" s="2" t="s">
        <v>95</v>
      </c>
      <c r="K3711" s="9">
        <v>600</v>
      </c>
      <c r="L3711" s="9">
        <v>1346</v>
      </c>
      <c r="M3711" s="5">
        <v>39</v>
      </c>
      <c r="N3711" s="5">
        <v>1</v>
      </c>
      <c r="O3711" s="5">
        <v>20.84</v>
      </c>
      <c r="P3711" s="5">
        <v>56.08</v>
      </c>
      <c r="Q3711" s="2">
        <f t="shared" si="343"/>
        <v>35.239999999999995</v>
      </c>
      <c r="R3711" s="5">
        <f t="shared" si="344"/>
        <v>35.239999999999995</v>
      </c>
      <c r="S3711" s="11">
        <f t="shared" si="345"/>
        <v>1.6909788867562379</v>
      </c>
      <c r="T3711" s="5">
        <v>2.9</v>
      </c>
      <c r="U3711" s="5">
        <v>0.53</v>
      </c>
      <c r="V3711" s="5">
        <v>20.84</v>
      </c>
      <c r="W3711" s="12">
        <f t="shared" si="346"/>
        <v>2.564102564102564E-2</v>
      </c>
      <c r="X3711" s="2" t="str">
        <f t="shared" si="347"/>
        <v>SCALE</v>
      </c>
      <c r="Y3711" s="22" t="str">
        <f t="shared" si="348"/>
        <v>High (501-750)</v>
      </c>
    </row>
    <row r="3712" spans="1:25">
      <c r="A3712" s="2" t="s">
        <v>12217</v>
      </c>
      <c r="B3712" s="2" t="s">
        <v>7497</v>
      </c>
      <c r="C3712" s="2" t="s">
        <v>7397</v>
      </c>
      <c r="D3712" s="2" t="s">
        <v>2781</v>
      </c>
      <c r="E3712" s="2" t="s">
        <v>132</v>
      </c>
      <c r="F3712" s="5">
        <v>1500</v>
      </c>
      <c r="G3712" s="2" t="s">
        <v>12218</v>
      </c>
      <c r="H3712" s="2" t="s">
        <v>190</v>
      </c>
      <c r="I3712" s="2" t="s">
        <v>7418</v>
      </c>
      <c r="J3712" s="2" t="s">
        <v>27</v>
      </c>
      <c r="K3712" s="9">
        <v>200</v>
      </c>
      <c r="L3712" s="9">
        <v>2216</v>
      </c>
      <c r="M3712" s="5">
        <v>43</v>
      </c>
      <c r="N3712" s="5">
        <v>4</v>
      </c>
      <c r="O3712" s="5">
        <v>26.43</v>
      </c>
      <c r="P3712" s="5">
        <v>269.66000000000003</v>
      </c>
      <c r="Q3712" s="2">
        <f t="shared" si="343"/>
        <v>243.23000000000002</v>
      </c>
      <c r="R3712" s="5">
        <f t="shared" si="344"/>
        <v>243.23000000000002</v>
      </c>
      <c r="S3712" s="11">
        <f t="shared" si="345"/>
        <v>9.2027998486568308</v>
      </c>
      <c r="T3712" s="5">
        <v>1.94</v>
      </c>
      <c r="U3712" s="5">
        <v>0.61</v>
      </c>
      <c r="V3712" s="5">
        <v>6.61</v>
      </c>
      <c r="W3712" s="12">
        <f t="shared" si="346"/>
        <v>9.3023255813953487E-2</v>
      </c>
      <c r="X3712" s="2" t="str">
        <f t="shared" si="347"/>
        <v>SCALE</v>
      </c>
      <c r="Y3712" s="22" t="str">
        <f t="shared" si="348"/>
        <v>Low (100-300)</v>
      </c>
    </row>
    <row r="3713" spans="1:25">
      <c r="A3713" s="2" t="s">
        <v>12219</v>
      </c>
      <c r="B3713" s="2" t="s">
        <v>495</v>
      </c>
      <c r="C3713" s="2" t="s">
        <v>7439</v>
      </c>
      <c r="D3713" s="2" t="s">
        <v>12220</v>
      </c>
      <c r="E3713" s="2" t="s">
        <v>40</v>
      </c>
      <c r="F3713" s="5">
        <v>2750</v>
      </c>
      <c r="G3713" s="2" t="s">
        <v>12221</v>
      </c>
      <c r="H3713" s="2" t="s">
        <v>65</v>
      </c>
      <c r="I3713" s="2" t="s">
        <v>7418</v>
      </c>
      <c r="J3713" s="2" t="s">
        <v>135</v>
      </c>
      <c r="K3713" s="9">
        <v>400</v>
      </c>
      <c r="L3713" s="9">
        <v>544</v>
      </c>
      <c r="M3713" s="5">
        <v>13</v>
      </c>
      <c r="N3713" s="5">
        <v>0</v>
      </c>
      <c r="O3713" s="5">
        <v>7.09</v>
      </c>
      <c r="P3713" s="5">
        <v>0</v>
      </c>
      <c r="Q3713" s="2">
        <f t="shared" si="343"/>
        <v>-7.09</v>
      </c>
      <c r="R3713" s="5">
        <f t="shared" si="344"/>
        <v>-7.09</v>
      </c>
      <c r="S3713" s="11">
        <f t="shared" si="345"/>
        <v>-1</v>
      </c>
      <c r="T3713" s="5">
        <v>2.39</v>
      </c>
      <c r="U3713" s="5">
        <v>0.55000000000000004</v>
      </c>
      <c r="V3713" s="5">
        <v>0</v>
      </c>
      <c r="W3713" s="12">
        <f t="shared" si="346"/>
        <v>0</v>
      </c>
      <c r="X3713" s="2" t="str">
        <f t="shared" si="347"/>
        <v>PAUSE</v>
      </c>
      <c r="Y3713" s="22" t="str">
        <f t="shared" si="348"/>
        <v>Mid (301-500)</v>
      </c>
    </row>
    <row r="3714" spans="1:25">
      <c r="A3714" s="2" t="s">
        <v>12222</v>
      </c>
      <c r="B3714" s="2" t="s">
        <v>12223</v>
      </c>
      <c r="C3714" s="2" t="s">
        <v>3033</v>
      </c>
      <c r="D3714" s="2" t="s">
        <v>4301</v>
      </c>
      <c r="E3714" s="2" t="s">
        <v>23</v>
      </c>
      <c r="F3714" s="5">
        <v>1248</v>
      </c>
      <c r="G3714" s="2" t="s">
        <v>12224</v>
      </c>
      <c r="H3714" s="2" t="s">
        <v>190</v>
      </c>
      <c r="I3714" s="2" t="s">
        <v>7418</v>
      </c>
      <c r="J3714" s="2" t="s">
        <v>88</v>
      </c>
      <c r="K3714" s="9">
        <v>600</v>
      </c>
      <c r="L3714" s="9">
        <v>1358</v>
      </c>
      <c r="M3714" s="5">
        <v>51</v>
      </c>
      <c r="N3714" s="5">
        <v>5</v>
      </c>
      <c r="O3714" s="5">
        <v>41.89</v>
      </c>
      <c r="P3714" s="5">
        <v>176.34</v>
      </c>
      <c r="Q3714" s="2">
        <f t="shared" si="343"/>
        <v>134.44999999999999</v>
      </c>
      <c r="R3714" s="5">
        <f t="shared" si="344"/>
        <v>134.44999999999999</v>
      </c>
      <c r="S3714" s="11">
        <f t="shared" si="345"/>
        <v>3.2095965624253995</v>
      </c>
      <c r="T3714" s="5">
        <v>3.76</v>
      </c>
      <c r="U3714" s="5">
        <v>0.82</v>
      </c>
      <c r="V3714" s="5">
        <v>8.3800000000000008</v>
      </c>
      <c r="W3714" s="12">
        <f t="shared" si="346"/>
        <v>9.8039215686274508E-2</v>
      </c>
      <c r="X3714" s="2" t="str">
        <f t="shared" si="347"/>
        <v>SCALE</v>
      </c>
      <c r="Y3714" s="22" t="str">
        <f t="shared" si="348"/>
        <v>High (501-750)</v>
      </c>
    </row>
    <row r="3715" spans="1:25">
      <c r="A3715" s="2" t="s">
        <v>12225</v>
      </c>
      <c r="B3715" s="2" t="s">
        <v>12226</v>
      </c>
      <c r="C3715" s="2" t="s">
        <v>12227</v>
      </c>
      <c r="D3715" s="2" t="s">
        <v>1109</v>
      </c>
      <c r="E3715" s="2" t="s">
        <v>112</v>
      </c>
      <c r="F3715" s="5">
        <v>4000</v>
      </c>
      <c r="G3715" s="2" t="s">
        <v>10581</v>
      </c>
      <c r="H3715" s="2" t="s">
        <v>190</v>
      </c>
      <c r="I3715" s="2" t="s">
        <v>7418</v>
      </c>
      <c r="J3715" s="2" t="s">
        <v>120</v>
      </c>
      <c r="K3715" s="9">
        <v>1000</v>
      </c>
      <c r="L3715" s="9">
        <v>1565</v>
      </c>
      <c r="M3715" s="5">
        <v>42</v>
      </c>
      <c r="N3715" s="5">
        <v>0</v>
      </c>
      <c r="O3715" s="5">
        <v>26.88</v>
      </c>
      <c r="P3715" s="5">
        <v>0</v>
      </c>
      <c r="Q3715" s="2">
        <f t="shared" si="343"/>
        <v>-26.88</v>
      </c>
      <c r="R3715" s="5">
        <f t="shared" si="344"/>
        <v>-26.88</v>
      </c>
      <c r="S3715" s="11">
        <f t="shared" si="345"/>
        <v>-1</v>
      </c>
      <c r="T3715" s="5">
        <v>2.68</v>
      </c>
      <c r="U3715" s="5">
        <v>0.64</v>
      </c>
      <c r="V3715" s="5">
        <v>0</v>
      </c>
      <c r="W3715" s="12">
        <f t="shared" si="346"/>
        <v>0</v>
      </c>
      <c r="X3715" s="2" t="str">
        <f t="shared" si="347"/>
        <v>PAUSE</v>
      </c>
      <c r="Y3715" s="22" t="str">
        <f t="shared" si="348"/>
        <v>Premium (751-1000)</v>
      </c>
    </row>
    <row r="3716" spans="1:25">
      <c r="A3716" s="2" t="s">
        <v>12228</v>
      </c>
      <c r="B3716" s="2" t="s">
        <v>988</v>
      </c>
      <c r="C3716" s="2" t="s">
        <v>9622</v>
      </c>
      <c r="D3716" s="2" t="s">
        <v>236</v>
      </c>
      <c r="E3716" s="2" t="s">
        <v>237</v>
      </c>
      <c r="F3716" s="5">
        <v>1500</v>
      </c>
      <c r="G3716" s="2" t="s">
        <v>12229</v>
      </c>
      <c r="H3716" s="2" t="s">
        <v>266</v>
      </c>
      <c r="I3716" s="2" t="s">
        <v>7418</v>
      </c>
      <c r="J3716" s="2" t="s">
        <v>699</v>
      </c>
      <c r="K3716" s="9">
        <v>1000</v>
      </c>
      <c r="L3716" s="9">
        <v>1759</v>
      </c>
      <c r="M3716" s="5">
        <v>51</v>
      </c>
      <c r="N3716" s="5">
        <v>0</v>
      </c>
      <c r="O3716" s="5">
        <v>41.68</v>
      </c>
      <c r="P3716" s="5">
        <v>0</v>
      </c>
      <c r="Q3716" s="2">
        <f t="shared" si="343"/>
        <v>-41.68</v>
      </c>
      <c r="R3716" s="5">
        <f t="shared" si="344"/>
        <v>-41.68</v>
      </c>
      <c r="S3716" s="11">
        <f t="shared" si="345"/>
        <v>-1</v>
      </c>
      <c r="T3716" s="5">
        <v>2.9</v>
      </c>
      <c r="U3716" s="5">
        <v>0.82</v>
      </c>
      <c r="V3716" s="5">
        <v>0</v>
      </c>
      <c r="W3716" s="12">
        <f t="shared" si="346"/>
        <v>0</v>
      </c>
      <c r="X3716" s="2" t="str">
        <f t="shared" si="347"/>
        <v>PAUSE</v>
      </c>
      <c r="Y3716" s="22" t="str">
        <f t="shared" si="348"/>
        <v>Premium (751-1000)</v>
      </c>
    </row>
    <row r="3717" spans="1:25">
      <c r="A3717" s="2" t="s">
        <v>12230</v>
      </c>
      <c r="B3717" s="2" t="s">
        <v>6128</v>
      </c>
      <c r="C3717" s="2" t="s">
        <v>12231</v>
      </c>
      <c r="D3717" s="2" t="s">
        <v>144</v>
      </c>
      <c r="E3717" s="2" t="s">
        <v>40</v>
      </c>
      <c r="F3717" s="5">
        <v>2000</v>
      </c>
      <c r="G3717" s="2" t="s">
        <v>12232</v>
      </c>
      <c r="H3717" s="2" t="s">
        <v>65</v>
      </c>
      <c r="I3717" s="2" t="s">
        <v>7418</v>
      </c>
      <c r="J3717" s="2" t="s">
        <v>232</v>
      </c>
      <c r="K3717" s="9">
        <v>700</v>
      </c>
      <c r="L3717" s="9">
        <v>2302</v>
      </c>
      <c r="M3717" s="5">
        <v>73</v>
      </c>
      <c r="N3717" s="5">
        <v>2</v>
      </c>
      <c r="O3717" s="5">
        <v>33.14</v>
      </c>
      <c r="P3717" s="5">
        <v>117.98</v>
      </c>
      <c r="Q3717" s="2">
        <f t="shared" si="343"/>
        <v>84.84</v>
      </c>
      <c r="R3717" s="5">
        <f t="shared" si="344"/>
        <v>84.84</v>
      </c>
      <c r="S3717" s="11">
        <f t="shared" si="345"/>
        <v>2.56004828002414</v>
      </c>
      <c r="T3717" s="5">
        <v>3.17</v>
      </c>
      <c r="U3717" s="5">
        <v>0.45</v>
      </c>
      <c r="V3717" s="5">
        <v>16.57</v>
      </c>
      <c r="W3717" s="12">
        <f t="shared" si="346"/>
        <v>2.7397260273972601E-2</v>
      </c>
      <c r="X3717" s="2" t="str">
        <f t="shared" si="347"/>
        <v>SCALE</v>
      </c>
      <c r="Y3717" s="22" t="str">
        <f t="shared" si="348"/>
        <v>High (501-750)</v>
      </c>
    </row>
    <row r="3718" spans="1:25">
      <c r="A3718" s="2" t="s">
        <v>12233</v>
      </c>
      <c r="B3718" s="2" t="s">
        <v>12234</v>
      </c>
      <c r="C3718" s="2" t="s">
        <v>12235</v>
      </c>
      <c r="D3718" s="2" t="s">
        <v>4667</v>
      </c>
      <c r="E3718" s="2" t="s">
        <v>32</v>
      </c>
      <c r="F3718" s="5">
        <v>2167</v>
      </c>
      <c r="G3718" s="2" t="s">
        <v>12236</v>
      </c>
      <c r="H3718" s="2" t="s">
        <v>167</v>
      </c>
      <c r="I3718" s="2" t="s">
        <v>7418</v>
      </c>
      <c r="J3718" s="2" t="s">
        <v>59</v>
      </c>
      <c r="K3718" s="9">
        <v>700</v>
      </c>
      <c r="L3718" s="9">
        <v>2248</v>
      </c>
      <c r="M3718" s="5">
        <v>87</v>
      </c>
      <c r="N3718" s="5">
        <v>7</v>
      </c>
      <c r="O3718" s="5">
        <v>65.45</v>
      </c>
      <c r="P3718" s="5">
        <v>452.12</v>
      </c>
      <c r="Q3718" s="2">
        <f t="shared" si="343"/>
        <v>386.67</v>
      </c>
      <c r="R3718" s="5">
        <f t="shared" si="344"/>
        <v>386.67</v>
      </c>
      <c r="S3718" s="11">
        <f t="shared" si="345"/>
        <v>5.907868601986249</v>
      </c>
      <c r="T3718" s="5">
        <v>3.87</v>
      </c>
      <c r="U3718" s="5">
        <v>0.75</v>
      </c>
      <c r="V3718" s="5">
        <v>9.35</v>
      </c>
      <c r="W3718" s="12">
        <f t="shared" si="346"/>
        <v>8.0459770114942528E-2</v>
      </c>
      <c r="X3718" s="2" t="str">
        <f t="shared" si="347"/>
        <v>SCALE</v>
      </c>
      <c r="Y3718" s="22" t="str">
        <f t="shared" si="348"/>
        <v>High (501-750)</v>
      </c>
    </row>
    <row r="3719" spans="1:25">
      <c r="A3719" s="2" t="s">
        <v>12237</v>
      </c>
      <c r="B3719" s="2" t="s">
        <v>4080</v>
      </c>
      <c r="C3719" s="2" t="s">
        <v>83</v>
      </c>
      <c r="D3719" s="2" t="s">
        <v>63</v>
      </c>
      <c r="E3719" s="2" t="s">
        <v>32</v>
      </c>
      <c r="F3719" s="5">
        <v>2800</v>
      </c>
      <c r="G3719" s="2" t="s">
        <v>12238</v>
      </c>
      <c r="H3719" s="2" t="s">
        <v>167</v>
      </c>
      <c r="I3719" s="2" t="s">
        <v>7418</v>
      </c>
      <c r="J3719" s="2" t="s">
        <v>59</v>
      </c>
      <c r="K3719" s="9">
        <v>600</v>
      </c>
      <c r="L3719" s="9">
        <v>1991</v>
      </c>
      <c r="M3719" s="5">
        <v>64</v>
      </c>
      <c r="N3719" s="5">
        <v>0</v>
      </c>
      <c r="O3719" s="5">
        <v>34.24</v>
      </c>
      <c r="P3719" s="5">
        <v>0</v>
      </c>
      <c r="Q3719" s="2">
        <f t="shared" si="343"/>
        <v>-34.24</v>
      </c>
      <c r="R3719" s="5">
        <f t="shared" si="344"/>
        <v>-34.24</v>
      </c>
      <c r="S3719" s="11">
        <f t="shared" si="345"/>
        <v>-1</v>
      </c>
      <c r="T3719" s="5">
        <v>3.21</v>
      </c>
      <c r="U3719" s="5">
        <v>0.54</v>
      </c>
      <c r="V3719" s="5">
        <v>0</v>
      </c>
      <c r="W3719" s="12">
        <f t="shared" si="346"/>
        <v>0</v>
      </c>
      <c r="X3719" s="2" t="str">
        <f t="shared" si="347"/>
        <v>PAUSE</v>
      </c>
      <c r="Y3719" s="22" t="str">
        <f t="shared" si="348"/>
        <v>High (501-750)</v>
      </c>
    </row>
    <row r="3720" spans="1:25">
      <c r="A3720" s="2" t="s">
        <v>12239</v>
      </c>
      <c r="B3720" s="2" t="s">
        <v>295</v>
      </c>
      <c r="C3720" s="2" t="s">
        <v>476</v>
      </c>
      <c r="D3720" s="2" t="s">
        <v>138</v>
      </c>
      <c r="E3720" s="2" t="s">
        <v>40</v>
      </c>
      <c r="F3720" s="5">
        <v>2800</v>
      </c>
      <c r="G3720" s="2" t="s">
        <v>12240</v>
      </c>
      <c r="H3720" s="2" t="s">
        <v>102</v>
      </c>
      <c r="I3720" s="2" t="s">
        <v>7418</v>
      </c>
      <c r="J3720" s="2" t="s">
        <v>361</v>
      </c>
      <c r="K3720" s="9">
        <v>700</v>
      </c>
      <c r="L3720" s="9">
        <v>1731</v>
      </c>
      <c r="M3720" s="5">
        <v>48</v>
      </c>
      <c r="N3720" s="5">
        <v>0</v>
      </c>
      <c r="O3720" s="5">
        <v>33.409999999999997</v>
      </c>
      <c r="P3720" s="5">
        <v>0</v>
      </c>
      <c r="Q3720" s="2">
        <f t="shared" si="343"/>
        <v>-33.409999999999997</v>
      </c>
      <c r="R3720" s="5">
        <f t="shared" si="344"/>
        <v>-33.409999999999997</v>
      </c>
      <c r="S3720" s="11">
        <f t="shared" si="345"/>
        <v>-1</v>
      </c>
      <c r="T3720" s="5">
        <v>2.77</v>
      </c>
      <c r="U3720" s="5">
        <v>0.7</v>
      </c>
      <c r="V3720" s="5">
        <v>0</v>
      </c>
      <c r="W3720" s="12">
        <f t="shared" si="346"/>
        <v>0</v>
      </c>
      <c r="X3720" s="2" t="str">
        <f t="shared" si="347"/>
        <v>PAUSE</v>
      </c>
      <c r="Y3720" s="22" t="str">
        <f t="shared" si="348"/>
        <v>High (501-750)</v>
      </c>
    </row>
    <row r="3721" spans="1:25">
      <c r="A3721" s="2" t="s">
        <v>12241</v>
      </c>
      <c r="B3721" s="2" t="s">
        <v>2310</v>
      </c>
      <c r="C3721" s="2" t="s">
        <v>1650</v>
      </c>
      <c r="D3721" s="2" t="s">
        <v>12242</v>
      </c>
      <c r="E3721" s="2" t="s">
        <v>118</v>
      </c>
      <c r="F3721" s="5">
        <v>1500</v>
      </c>
      <c r="G3721" s="2" t="s">
        <v>12243</v>
      </c>
      <c r="H3721" s="2" t="s">
        <v>94</v>
      </c>
      <c r="I3721" s="2" t="s">
        <v>7418</v>
      </c>
      <c r="J3721" s="2" t="s">
        <v>356</v>
      </c>
      <c r="K3721" s="9">
        <v>500</v>
      </c>
      <c r="L3721" s="9">
        <v>2359</v>
      </c>
      <c r="M3721" s="5">
        <v>62</v>
      </c>
      <c r="N3721" s="5">
        <v>1</v>
      </c>
      <c r="O3721" s="5">
        <v>29.67</v>
      </c>
      <c r="P3721" s="5">
        <v>68.02</v>
      </c>
      <c r="Q3721" s="2">
        <f t="shared" si="343"/>
        <v>38.349999999999994</v>
      </c>
      <c r="R3721" s="5">
        <f t="shared" si="344"/>
        <v>38.349999999999994</v>
      </c>
      <c r="S3721" s="11">
        <f t="shared" si="345"/>
        <v>1.2925513987192447</v>
      </c>
      <c r="T3721" s="5">
        <v>2.63</v>
      </c>
      <c r="U3721" s="5">
        <v>0.48</v>
      </c>
      <c r="V3721" s="5">
        <v>29.67</v>
      </c>
      <c r="W3721" s="12">
        <f t="shared" si="346"/>
        <v>1.6129032258064516E-2</v>
      </c>
      <c r="X3721" s="2" t="str">
        <f t="shared" si="347"/>
        <v>SCALE</v>
      </c>
      <c r="Y3721" s="22" t="str">
        <f t="shared" si="348"/>
        <v>Mid (301-500)</v>
      </c>
    </row>
    <row r="3722" spans="1:25">
      <c r="A3722" s="2" t="s">
        <v>12244</v>
      </c>
      <c r="B3722" s="2" t="s">
        <v>7410</v>
      </c>
      <c r="C3722" s="2" t="s">
        <v>3438</v>
      </c>
      <c r="D3722" s="2" t="s">
        <v>451</v>
      </c>
      <c r="E3722" s="2" t="s">
        <v>125</v>
      </c>
      <c r="F3722" s="5">
        <v>2522</v>
      </c>
      <c r="G3722" s="2" t="s">
        <v>12245</v>
      </c>
      <c r="H3722" s="2" t="s">
        <v>150</v>
      </c>
      <c r="I3722" s="2" t="s">
        <v>7418</v>
      </c>
      <c r="J3722" s="2" t="s">
        <v>206</v>
      </c>
      <c r="K3722" s="9">
        <v>300</v>
      </c>
      <c r="L3722" s="9">
        <v>2159</v>
      </c>
      <c r="M3722" s="5">
        <v>42</v>
      </c>
      <c r="N3722" s="5">
        <v>0</v>
      </c>
      <c r="O3722" s="5">
        <v>31.8</v>
      </c>
      <c r="P3722" s="5">
        <v>0</v>
      </c>
      <c r="Q3722" s="2">
        <f t="shared" si="343"/>
        <v>-31.8</v>
      </c>
      <c r="R3722" s="5">
        <f t="shared" si="344"/>
        <v>-31.8</v>
      </c>
      <c r="S3722" s="11">
        <f t="shared" si="345"/>
        <v>-1</v>
      </c>
      <c r="T3722" s="5">
        <v>1.95</v>
      </c>
      <c r="U3722" s="5">
        <v>0.76</v>
      </c>
      <c r="V3722" s="5">
        <v>0</v>
      </c>
      <c r="W3722" s="12">
        <f t="shared" si="346"/>
        <v>0</v>
      </c>
      <c r="X3722" s="2" t="str">
        <f t="shared" si="347"/>
        <v>PAUSE</v>
      </c>
      <c r="Y3722" s="22" t="str">
        <f t="shared" si="348"/>
        <v>Low (100-300)</v>
      </c>
    </row>
    <row r="3723" spans="1:25">
      <c r="A3723" s="2" t="s">
        <v>12246</v>
      </c>
      <c r="B3723" s="2" t="s">
        <v>6624</v>
      </c>
      <c r="C3723" s="2" t="s">
        <v>6292</v>
      </c>
      <c r="D3723" s="2" t="s">
        <v>12247</v>
      </c>
      <c r="E3723" s="2" t="s">
        <v>32</v>
      </c>
      <c r="F3723" s="5">
        <v>4996</v>
      </c>
      <c r="G3723" s="2" t="s">
        <v>12248</v>
      </c>
      <c r="H3723" s="2" t="s">
        <v>50</v>
      </c>
      <c r="I3723" s="2" t="s">
        <v>7418</v>
      </c>
      <c r="J3723" s="2" t="s">
        <v>300</v>
      </c>
      <c r="K3723" s="9">
        <v>300</v>
      </c>
      <c r="L3723" s="9">
        <v>1259</v>
      </c>
      <c r="M3723" s="5">
        <v>30</v>
      </c>
      <c r="N3723" s="5">
        <v>0</v>
      </c>
      <c r="O3723" s="5">
        <v>14.28</v>
      </c>
      <c r="P3723" s="5">
        <v>0</v>
      </c>
      <c r="Q3723" s="2">
        <f t="shared" ref="Q3723:Q3786" si="349">IFERROR(P3723-O3723, 0)</f>
        <v>-14.28</v>
      </c>
      <c r="R3723" s="5">
        <f t="shared" ref="R3723:R3786" si="350">P3723-O3723</f>
        <v>-14.28</v>
      </c>
      <c r="S3723" s="11">
        <f t="shared" ref="S3723:S3786" si="351">R3723/O3723</f>
        <v>-1</v>
      </c>
      <c r="T3723" s="5">
        <v>2.38</v>
      </c>
      <c r="U3723" s="5">
        <v>0.48</v>
      </c>
      <c r="V3723" s="5">
        <v>0</v>
      </c>
      <c r="W3723" s="12">
        <f t="shared" ref="W3723:W3786" si="352">N3723/M3723</f>
        <v>0</v>
      </c>
      <c r="X3723" s="2" t="str">
        <f t="shared" ref="X3723:X3786" si="353">IF(P3723&gt;=4, "SCALE",
  IF(P3723&gt;=2, "MONITOR",
    IF(P3723&gt;=1, "OPTIMISE",
      "PAUSE")))</f>
        <v>PAUSE</v>
      </c>
      <c r="Y3723" s="22" t="str">
        <f t="shared" ref="Y3723:Y3786" si="354">IF(K3723&lt;=300,"Low (100-300)",
 IF(K3723&lt;=500,"Mid (301-500)",
  IF(K3723&lt;=750,"High (501-750)",
   "Premium (751-1000)")))</f>
        <v>Low (100-300)</v>
      </c>
    </row>
    <row r="3724" spans="1:25">
      <c r="A3724" s="2" t="s">
        <v>12249</v>
      </c>
      <c r="B3724" s="2" t="s">
        <v>12250</v>
      </c>
      <c r="C3724" s="2" t="s">
        <v>6203</v>
      </c>
      <c r="D3724" s="2" t="s">
        <v>12251</v>
      </c>
      <c r="E3724" s="2" t="s">
        <v>23</v>
      </c>
      <c r="F3724" s="5">
        <v>3500</v>
      </c>
      <c r="G3724" s="2" t="s">
        <v>6608</v>
      </c>
      <c r="H3724" s="2" t="s">
        <v>42</v>
      </c>
      <c r="I3724" s="2" t="s">
        <v>7418</v>
      </c>
      <c r="J3724" s="2" t="s">
        <v>162</v>
      </c>
      <c r="K3724" s="9">
        <v>600</v>
      </c>
      <c r="L3724" s="9">
        <v>2217</v>
      </c>
      <c r="M3724" s="5">
        <v>95</v>
      </c>
      <c r="N3724" s="5">
        <v>0</v>
      </c>
      <c r="O3724" s="5">
        <v>77.78</v>
      </c>
      <c r="P3724" s="5">
        <v>0</v>
      </c>
      <c r="Q3724" s="2">
        <f t="shared" si="349"/>
        <v>-77.78</v>
      </c>
      <c r="R3724" s="5">
        <f t="shared" si="350"/>
        <v>-77.78</v>
      </c>
      <c r="S3724" s="11">
        <f t="shared" si="351"/>
        <v>-1</v>
      </c>
      <c r="T3724" s="5">
        <v>4.29</v>
      </c>
      <c r="U3724" s="5">
        <v>0.82</v>
      </c>
      <c r="V3724" s="5">
        <v>0</v>
      </c>
      <c r="W3724" s="12">
        <f t="shared" si="352"/>
        <v>0</v>
      </c>
      <c r="X3724" s="2" t="str">
        <f t="shared" si="353"/>
        <v>PAUSE</v>
      </c>
      <c r="Y3724" s="22" t="str">
        <f t="shared" si="354"/>
        <v>High (501-750)</v>
      </c>
    </row>
    <row r="3725" spans="1:25">
      <c r="A3725" s="2" t="s">
        <v>12252</v>
      </c>
      <c r="B3725" s="2" t="s">
        <v>3683</v>
      </c>
      <c r="C3725" s="2" t="s">
        <v>763</v>
      </c>
      <c r="D3725" s="2" t="s">
        <v>12253</v>
      </c>
      <c r="E3725" s="2" t="s">
        <v>23</v>
      </c>
      <c r="F3725" s="5">
        <v>3700</v>
      </c>
      <c r="G3725" s="2" t="s">
        <v>12254</v>
      </c>
      <c r="H3725" s="2" t="s">
        <v>42</v>
      </c>
      <c r="I3725" s="2" t="s">
        <v>7418</v>
      </c>
      <c r="J3725" s="2" t="s">
        <v>162</v>
      </c>
      <c r="K3725" s="9">
        <v>600</v>
      </c>
      <c r="L3725" s="9">
        <v>843</v>
      </c>
      <c r="M3725" s="5">
        <v>22</v>
      </c>
      <c r="N3725" s="5">
        <v>0</v>
      </c>
      <c r="O3725" s="5">
        <v>11.95</v>
      </c>
      <c r="P3725" s="5">
        <v>0</v>
      </c>
      <c r="Q3725" s="2">
        <f t="shared" si="349"/>
        <v>-11.95</v>
      </c>
      <c r="R3725" s="5">
        <f t="shared" si="350"/>
        <v>-11.95</v>
      </c>
      <c r="S3725" s="11">
        <f t="shared" si="351"/>
        <v>-1</v>
      </c>
      <c r="T3725" s="5">
        <v>2.61</v>
      </c>
      <c r="U3725" s="5">
        <v>0.54</v>
      </c>
      <c r="V3725" s="5">
        <v>0</v>
      </c>
      <c r="W3725" s="12">
        <f t="shared" si="352"/>
        <v>0</v>
      </c>
      <c r="X3725" s="2" t="str">
        <f t="shared" si="353"/>
        <v>PAUSE</v>
      </c>
      <c r="Y3725" s="22" t="str">
        <f t="shared" si="354"/>
        <v>High (501-750)</v>
      </c>
    </row>
    <row r="3726" spans="1:25">
      <c r="A3726" s="2" t="s">
        <v>12255</v>
      </c>
      <c r="B3726" s="2" t="s">
        <v>740</v>
      </c>
      <c r="C3726" s="2" t="s">
        <v>4464</v>
      </c>
      <c r="D3726" s="2" t="s">
        <v>166</v>
      </c>
      <c r="E3726" s="2" t="s">
        <v>56</v>
      </c>
      <c r="F3726" s="5">
        <v>2100</v>
      </c>
      <c r="G3726" s="2" t="s">
        <v>12256</v>
      </c>
      <c r="H3726" s="2" t="s">
        <v>312</v>
      </c>
      <c r="I3726" s="2" t="s">
        <v>7418</v>
      </c>
      <c r="J3726" s="2" t="s">
        <v>51</v>
      </c>
      <c r="K3726" s="9">
        <v>800</v>
      </c>
      <c r="L3726" s="9">
        <v>1927</v>
      </c>
      <c r="M3726" s="5">
        <v>44</v>
      </c>
      <c r="N3726" s="5">
        <v>4</v>
      </c>
      <c r="O3726" s="5">
        <v>36.58</v>
      </c>
      <c r="P3726" s="5">
        <v>206.01</v>
      </c>
      <c r="Q3726" s="2">
        <f t="shared" si="349"/>
        <v>169.43</v>
      </c>
      <c r="R3726" s="5">
        <f t="shared" si="350"/>
        <v>169.43</v>
      </c>
      <c r="S3726" s="11">
        <f t="shared" si="351"/>
        <v>4.6317659923455441</v>
      </c>
      <c r="T3726" s="5">
        <v>2.2799999999999998</v>
      </c>
      <c r="U3726" s="5">
        <v>0.83</v>
      </c>
      <c r="V3726" s="5">
        <v>9.14</v>
      </c>
      <c r="W3726" s="12">
        <f t="shared" si="352"/>
        <v>9.0909090909090912E-2</v>
      </c>
      <c r="X3726" s="2" t="str">
        <f t="shared" si="353"/>
        <v>SCALE</v>
      </c>
      <c r="Y3726" s="22" t="str">
        <f t="shared" si="354"/>
        <v>Premium (751-1000)</v>
      </c>
    </row>
    <row r="3727" spans="1:25">
      <c r="A3727" s="2" t="s">
        <v>12257</v>
      </c>
      <c r="B3727" s="2" t="s">
        <v>12258</v>
      </c>
      <c r="C3727" s="2" t="s">
        <v>12259</v>
      </c>
      <c r="D3727" s="2" t="s">
        <v>111</v>
      </c>
      <c r="E3727" s="2" t="s">
        <v>112</v>
      </c>
      <c r="F3727" s="5">
        <v>2800</v>
      </c>
      <c r="G3727" s="2" t="s">
        <v>12258</v>
      </c>
      <c r="H3727" s="2" t="s">
        <v>260</v>
      </c>
      <c r="I3727" s="2" t="s">
        <v>7418</v>
      </c>
      <c r="J3727" s="2" t="s">
        <v>313</v>
      </c>
      <c r="K3727" s="9">
        <v>700</v>
      </c>
      <c r="L3727" s="9">
        <v>557</v>
      </c>
      <c r="M3727" s="5">
        <v>23</v>
      </c>
      <c r="N3727" s="5">
        <v>2</v>
      </c>
      <c r="O3727" s="5">
        <v>18.329999999999998</v>
      </c>
      <c r="P3727" s="5">
        <v>121.47</v>
      </c>
      <c r="Q3727" s="2">
        <f t="shared" si="349"/>
        <v>103.14</v>
      </c>
      <c r="R3727" s="5">
        <f t="shared" si="350"/>
        <v>103.14</v>
      </c>
      <c r="S3727" s="11">
        <f t="shared" si="351"/>
        <v>5.626841243862521</v>
      </c>
      <c r="T3727" s="5">
        <v>4.13</v>
      </c>
      <c r="U3727" s="5">
        <v>0.8</v>
      </c>
      <c r="V3727" s="5">
        <v>9.16</v>
      </c>
      <c r="W3727" s="12">
        <f t="shared" si="352"/>
        <v>8.6956521739130432E-2</v>
      </c>
      <c r="X3727" s="2" t="str">
        <f t="shared" si="353"/>
        <v>SCALE</v>
      </c>
      <c r="Y3727" s="22" t="str">
        <f t="shared" si="354"/>
        <v>High (501-750)</v>
      </c>
    </row>
    <row r="3728" spans="1:25">
      <c r="A3728" s="2" t="s">
        <v>12260</v>
      </c>
      <c r="B3728" s="2" t="s">
        <v>4403</v>
      </c>
      <c r="C3728" s="2" t="s">
        <v>763</v>
      </c>
      <c r="D3728" s="2" t="s">
        <v>1784</v>
      </c>
      <c r="E3728" s="2" t="s">
        <v>40</v>
      </c>
      <c r="F3728" s="5">
        <v>1138</v>
      </c>
      <c r="G3728" s="2" t="s">
        <v>1358</v>
      </c>
      <c r="H3728" s="2" t="s">
        <v>150</v>
      </c>
      <c r="I3728" s="2" t="s">
        <v>7418</v>
      </c>
      <c r="J3728" s="2" t="s">
        <v>73</v>
      </c>
      <c r="K3728" s="9">
        <v>200</v>
      </c>
      <c r="L3728" s="9">
        <v>2194</v>
      </c>
      <c r="M3728" s="5">
        <v>92</v>
      </c>
      <c r="N3728" s="5">
        <v>4</v>
      </c>
      <c r="O3728" s="5">
        <v>73.209999999999994</v>
      </c>
      <c r="P3728" s="5">
        <v>231.4</v>
      </c>
      <c r="Q3728" s="2">
        <f t="shared" si="349"/>
        <v>158.19</v>
      </c>
      <c r="R3728" s="5">
        <f t="shared" si="350"/>
        <v>158.19</v>
      </c>
      <c r="S3728" s="11">
        <f t="shared" si="351"/>
        <v>2.1607703865592134</v>
      </c>
      <c r="T3728" s="5">
        <v>4.1900000000000004</v>
      </c>
      <c r="U3728" s="5">
        <v>0.8</v>
      </c>
      <c r="V3728" s="5">
        <v>18.3</v>
      </c>
      <c r="W3728" s="12">
        <f t="shared" si="352"/>
        <v>4.3478260869565216E-2</v>
      </c>
      <c r="X3728" s="2" t="str">
        <f t="shared" si="353"/>
        <v>SCALE</v>
      </c>
      <c r="Y3728" s="22" t="str">
        <f t="shared" si="354"/>
        <v>Low (100-300)</v>
      </c>
    </row>
    <row r="3729" spans="1:25">
      <c r="A3729" s="2" t="s">
        <v>12261</v>
      </c>
      <c r="B3729" s="2" t="s">
        <v>4729</v>
      </c>
      <c r="C3729" s="2" t="s">
        <v>12262</v>
      </c>
      <c r="D3729" s="2" t="s">
        <v>3095</v>
      </c>
      <c r="E3729" s="2" t="s">
        <v>373</v>
      </c>
      <c r="F3729" s="5">
        <v>4200</v>
      </c>
      <c r="G3729" s="2" t="s">
        <v>12263</v>
      </c>
      <c r="H3729" s="2" t="s">
        <v>25</v>
      </c>
      <c r="I3729" s="2" t="s">
        <v>7418</v>
      </c>
      <c r="J3729" s="2" t="s">
        <v>206</v>
      </c>
      <c r="K3729" s="9">
        <v>500</v>
      </c>
      <c r="L3729" s="9">
        <v>2289</v>
      </c>
      <c r="M3729" s="5">
        <v>96</v>
      </c>
      <c r="N3729" s="5">
        <v>2</v>
      </c>
      <c r="O3729" s="5">
        <v>60.3</v>
      </c>
      <c r="P3729" s="5">
        <v>137.51</v>
      </c>
      <c r="Q3729" s="2">
        <f t="shared" si="349"/>
        <v>77.209999999999994</v>
      </c>
      <c r="R3729" s="5">
        <f t="shared" si="350"/>
        <v>77.209999999999994</v>
      </c>
      <c r="S3729" s="11">
        <f t="shared" si="351"/>
        <v>1.2804311774461028</v>
      </c>
      <c r="T3729" s="5">
        <v>4.1900000000000004</v>
      </c>
      <c r="U3729" s="5">
        <v>0.63</v>
      </c>
      <c r="V3729" s="5">
        <v>30.15</v>
      </c>
      <c r="W3729" s="12">
        <f t="shared" si="352"/>
        <v>2.0833333333333332E-2</v>
      </c>
      <c r="X3729" s="2" t="str">
        <f t="shared" si="353"/>
        <v>SCALE</v>
      </c>
      <c r="Y3729" s="22" t="str">
        <f t="shared" si="354"/>
        <v>Mid (301-500)</v>
      </c>
    </row>
    <row r="3730" spans="1:25">
      <c r="A3730" s="2" t="s">
        <v>12264</v>
      </c>
      <c r="B3730" s="2" t="s">
        <v>2865</v>
      </c>
      <c r="C3730" s="2" t="s">
        <v>12265</v>
      </c>
      <c r="D3730" s="2" t="s">
        <v>2533</v>
      </c>
      <c r="E3730" s="2" t="s">
        <v>432</v>
      </c>
      <c r="F3730" s="5">
        <v>1462</v>
      </c>
      <c r="G3730" s="2" t="s">
        <v>12266</v>
      </c>
      <c r="H3730" s="2" t="s">
        <v>42</v>
      </c>
      <c r="I3730" s="2" t="s">
        <v>7418</v>
      </c>
      <c r="J3730" s="2" t="s">
        <v>135</v>
      </c>
      <c r="K3730" s="9">
        <v>800</v>
      </c>
      <c r="L3730" s="9">
        <v>987</v>
      </c>
      <c r="M3730" s="5">
        <v>29</v>
      </c>
      <c r="N3730" s="5">
        <v>1</v>
      </c>
      <c r="O3730" s="5">
        <v>14.24</v>
      </c>
      <c r="P3730" s="5">
        <v>35.630000000000003</v>
      </c>
      <c r="Q3730" s="2">
        <f t="shared" si="349"/>
        <v>21.39</v>
      </c>
      <c r="R3730" s="5">
        <f t="shared" si="350"/>
        <v>21.39</v>
      </c>
      <c r="S3730" s="11">
        <f t="shared" si="351"/>
        <v>1.5021067415730338</v>
      </c>
      <c r="T3730" s="5">
        <v>2.94</v>
      </c>
      <c r="U3730" s="5">
        <v>0.49</v>
      </c>
      <c r="V3730" s="5">
        <v>14.24</v>
      </c>
      <c r="W3730" s="12">
        <f t="shared" si="352"/>
        <v>3.4482758620689655E-2</v>
      </c>
      <c r="X3730" s="2" t="str">
        <f t="shared" si="353"/>
        <v>SCALE</v>
      </c>
      <c r="Y3730" s="22" t="str">
        <f t="shared" si="354"/>
        <v>Premium (751-1000)</v>
      </c>
    </row>
    <row r="3731" spans="1:25">
      <c r="A3731" s="2" t="s">
        <v>12267</v>
      </c>
      <c r="B3731" s="2" t="s">
        <v>12268</v>
      </c>
      <c r="C3731" s="2" t="s">
        <v>12269</v>
      </c>
      <c r="D3731" s="2" t="s">
        <v>451</v>
      </c>
      <c r="E3731" s="2" t="s">
        <v>125</v>
      </c>
      <c r="F3731" s="5">
        <v>2708</v>
      </c>
      <c r="G3731" s="2" t="s">
        <v>3927</v>
      </c>
      <c r="H3731" s="2" t="s">
        <v>87</v>
      </c>
      <c r="I3731" s="2" t="s">
        <v>7418</v>
      </c>
      <c r="J3731" s="2" t="s">
        <v>59</v>
      </c>
      <c r="K3731" s="9">
        <v>1000</v>
      </c>
      <c r="L3731" s="9">
        <v>2169</v>
      </c>
      <c r="M3731" s="5">
        <v>91</v>
      </c>
      <c r="N3731" s="5">
        <v>2</v>
      </c>
      <c r="O3731" s="5">
        <v>64.61</v>
      </c>
      <c r="P3731" s="5">
        <v>91.96</v>
      </c>
      <c r="Q3731" s="2">
        <f t="shared" si="349"/>
        <v>27.349999999999994</v>
      </c>
      <c r="R3731" s="5">
        <f t="shared" si="350"/>
        <v>27.349999999999994</v>
      </c>
      <c r="S3731" s="11">
        <f t="shared" si="351"/>
        <v>0.42330908528091621</v>
      </c>
      <c r="T3731" s="5">
        <v>4.2</v>
      </c>
      <c r="U3731" s="5">
        <v>0.71</v>
      </c>
      <c r="V3731" s="5">
        <v>32.299999999999997</v>
      </c>
      <c r="W3731" s="12">
        <f t="shared" si="352"/>
        <v>2.197802197802198E-2</v>
      </c>
      <c r="X3731" s="2" t="str">
        <f t="shared" si="353"/>
        <v>SCALE</v>
      </c>
      <c r="Y3731" s="22" t="str">
        <f t="shared" si="354"/>
        <v>Premium (751-1000)</v>
      </c>
    </row>
    <row r="3732" spans="1:25">
      <c r="A3732" s="2" t="s">
        <v>12270</v>
      </c>
      <c r="B3732" s="2" t="s">
        <v>12271</v>
      </c>
      <c r="C3732" s="2" t="s">
        <v>1654</v>
      </c>
      <c r="D3732" s="2" t="s">
        <v>11451</v>
      </c>
      <c r="E3732" s="2" t="s">
        <v>373</v>
      </c>
      <c r="F3732" s="5">
        <v>3813</v>
      </c>
      <c r="G3732" s="2" t="s">
        <v>12272</v>
      </c>
      <c r="H3732" s="2" t="s">
        <v>161</v>
      </c>
      <c r="I3732" s="2" t="s">
        <v>7418</v>
      </c>
      <c r="J3732" s="2" t="s">
        <v>88</v>
      </c>
      <c r="K3732" s="9">
        <v>200</v>
      </c>
      <c r="L3732" s="9">
        <v>1610</v>
      </c>
      <c r="M3732" s="5">
        <v>38</v>
      </c>
      <c r="N3732" s="5">
        <v>0</v>
      </c>
      <c r="O3732" s="5">
        <v>21.25</v>
      </c>
      <c r="P3732" s="5">
        <v>0</v>
      </c>
      <c r="Q3732" s="2">
        <f t="shared" si="349"/>
        <v>-21.25</v>
      </c>
      <c r="R3732" s="5">
        <f t="shared" si="350"/>
        <v>-21.25</v>
      </c>
      <c r="S3732" s="11">
        <f t="shared" si="351"/>
        <v>-1</v>
      </c>
      <c r="T3732" s="5">
        <v>2.36</v>
      </c>
      <c r="U3732" s="5">
        <v>0.56000000000000005</v>
      </c>
      <c r="V3732" s="5">
        <v>0</v>
      </c>
      <c r="W3732" s="12">
        <f t="shared" si="352"/>
        <v>0</v>
      </c>
      <c r="X3732" s="2" t="str">
        <f t="shared" si="353"/>
        <v>PAUSE</v>
      </c>
      <c r="Y3732" s="22" t="str">
        <f t="shared" si="354"/>
        <v>Low (100-300)</v>
      </c>
    </row>
    <row r="3733" spans="1:25">
      <c r="A3733" s="2" t="s">
        <v>12273</v>
      </c>
      <c r="B3733" s="2" t="s">
        <v>2043</v>
      </c>
      <c r="C3733" s="2" t="s">
        <v>12274</v>
      </c>
      <c r="D3733" s="2" t="s">
        <v>12275</v>
      </c>
      <c r="E3733" s="2" t="s">
        <v>373</v>
      </c>
      <c r="F3733" s="5">
        <v>1000</v>
      </c>
      <c r="G3733" s="2" t="s">
        <v>12276</v>
      </c>
      <c r="H3733" s="2" t="s">
        <v>260</v>
      </c>
      <c r="I3733" s="2" t="s">
        <v>7418</v>
      </c>
      <c r="J3733" s="2" t="s">
        <v>313</v>
      </c>
      <c r="K3733" s="9">
        <v>600</v>
      </c>
      <c r="L3733" s="9">
        <v>1635</v>
      </c>
      <c r="M3733" s="5">
        <v>25</v>
      </c>
      <c r="N3733" s="5">
        <v>0</v>
      </c>
      <c r="O3733" s="5">
        <v>17.760000000000002</v>
      </c>
      <c r="P3733" s="5">
        <v>0</v>
      </c>
      <c r="Q3733" s="2">
        <f t="shared" si="349"/>
        <v>-17.760000000000002</v>
      </c>
      <c r="R3733" s="5">
        <f t="shared" si="350"/>
        <v>-17.760000000000002</v>
      </c>
      <c r="S3733" s="11">
        <f t="shared" si="351"/>
        <v>-1</v>
      </c>
      <c r="T3733" s="5">
        <v>1.53</v>
      </c>
      <c r="U3733" s="5">
        <v>0.71</v>
      </c>
      <c r="V3733" s="5">
        <v>0</v>
      </c>
      <c r="W3733" s="12">
        <f t="shared" si="352"/>
        <v>0</v>
      </c>
      <c r="X3733" s="2" t="str">
        <f t="shared" si="353"/>
        <v>PAUSE</v>
      </c>
      <c r="Y3733" s="22" t="str">
        <f t="shared" si="354"/>
        <v>High (501-750)</v>
      </c>
    </row>
    <row r="3734" spans="1:25">
      <c r="A3734" s="2" t="s">
        <v>12277</v>
      </c>
      <c r="B3734" s="2" t="s">
        <v>2956</v>
      </c>
      <c r="C3734" s="2" t="s">
        <v>12278</v>
      </c>
      <c r="D3734" s="2" t="s">
        <v>9319</v>
      </c>
      <c r="E3734" s="2" t="s">
        <v>824</v>
      </c>
      <c r="F3734" s="5">
        <v>2000</v>
      </c>
      <c r="G3734" s="2" t="s">
        <v>8057</v>
      </c>
      <c r="H3734" s="2" t="s">
        <v>150</v>
      </c>
      <c r="I3734" s="2" t="s">
        <v>7418</v>
      </c>
      <c r="J3734" s="2" t="s">
        <v>80</v>
      </c>
      <c r="K3734" s="9">
        <v>1000</v>
      </c>
      <c r="L3734" s="9">
        <v>1507</v>
      </c>
      <c r="M3734" s="5">
        <v>55</v>
      </c>
      <c r="N3734" s="5">
        <v>0</v>
      </c>
      <c r="O3734" s="5">
        <v>35.049999999999997</v>
      </c>
      <c r="P3734" s="5">
        <v>0</v>
      </c>
      <c r="Q3734" s="2">
        <f t="shared" si="349"/>
        <v>-35.049999999999997</v>
      </c>
      <c r="R3734" s="5">
        <f t="shared" si="350"/>
        <v>-35.049999999999997</v>
      </c>
      <c r="S3734" s="11">
        <f t="shared" si="351"/>
        <v>-1</v>
      </c>
      <c r="T3734" s="5">
        <v>3.65</v>
      </c>
      <c r="U3734" s="5">
        <v>0.64</v>
      </c>
      <c r="V3734" s="5">
        <v>0</v>
      </c>
      <c r="W3734" s="12">
        <f t="shared" si="352"/>
        <v>0</v>
      </c>
      <c r="X3734" s="2" t="str">
        <f t="shared" si="353"/>
        <v>PAUSE</v>
      </c>
      <c r="Y3734" s="22" t="str">
        <f t="shared" si="354"/>
        <v>Premium (751-1000)</v>
      </c>
    </row>
    <row r="3735" spans="1:25">
      <c r="A3735" s="2" t="s">
        <v>12279</v>
      </c>
      <c r="B3735" s="2" t="s">
        <v>12280</v>
      </c>
      <c r="C3735" s="2" t="s">
        <v>12281</v>
      </c>
      <c r="D3735" s="2" t="s">
        <v>1460</v>
      </c>
      <c r="E3735" s="2" t="s">
        <v>23</v>
      </c>
      <c r="F3735" s="5">
        <v>4600</v>
      </c>
      <c r="G3735" s="2" t="s">
        <v>12282</v>
      </c>
      <c r="H3735" s="2" t="s">
        <v>253</v>
      </c>
      <c r="I3735" s="2" t="s">
        <v>7418</v>
      </c>
      <c r="J3735" s="2" t="s">
        <v>127</v>
      </c>
      <c r="K3735" s="9">
        <v>800</v>
      </c>
      <c r="L3735" s="9">
        <v>2044</v>
      </c>
      <c r="M3735" s="5">
        <v>86</v>
      </c>
      <c r="N3735" s="5">
        <v>0</v>
      </c>
      <c r="O3735" s="5">
        <v>66.680000000000007</v>
      </c>
      <c r="P3735" s="5">
        <v>0</v>
      </c>
      <c r="Q3735" s="2">
        <f t="shared" si="349"/>
        <v>-66.680000000000007</v>
      </c>
      <c r="R3735" s="5">
        <f t="shared" si="350"/>
        <v>-66.680000000000007</v>
      </c>
      <c r="S3735" s="11">
        <f t="shared" si="351"/>
        <v>-1</v>
      </c>
      <c r="T3735" s="5">
        <v>4.21</v>
      </c>
      <c r="U3735" s="5">
        <v>0.78</v>
      </c>
      <c r="V3735" s="5">
        <v>0</v>
      </c>
      <c r="W3735" s="12">
        <f t="shared" si="352"/>
        <v>0</v>
      </c>
      <c r="X3735" s="2" t="str">
        <f t="shared" si="353"/>
        <v>PAUSE</v>
      </c>
      <c r="Y3735" s="22" t="str">
        <f t="shared" si="354"/>
        <v>Premium (751-1000)</v>
      </c>
    </row>
    <row r="3736" spans="1:25">
      <c r="A3736" s="2" t="s">
        <v>12283</v>
      </c>
      <c r="B3736" s="2" t="s">
        <v>12284</v>
      </c>
      <c r="C3736" s="2" t="s">
        <v>143</v>
      </c>
      <c r="D3736" s="2" t="s">
        <v>117</v>
      </c>
      <c r="E3736" s="2" t="s">
        <v>118</v>
      </c>
      <c r="F3736" s="5">
        <v>1750</v>
      </c>
      <c r="G3736" s="2" t="s">
        <v>2635</v>
      </c>
      <c r="H3736" s="2" t="s">
        <v>150</v>
      </c>
      <c r="I3736" s="2" t="s">
        <v>7418</v>
      </c>
      <c r="J3736" s="2" t="s">
        <v>95</v>
      </c>
      <c r="K3736" s="9">
        <v>800</v>
      </c>
      <c r="L3736" s="9">
        <v>529</v>
      </c>
      <c r="M3736" s="5">
        <v>9</v>
      </c>
      <c r="N3736" s="5">
        <v>1</v>
      </c>
      <c r="O3736" s="5">
        <v>6.46</v>
      </c>
      <c r="P3736" s="5">
        <v>70.66</v>
      </c>
      <c r="Q3736" s="2">
        <f t="shared" si="349"/>
        <v>64.2</v>
      </c>
      <c r="R3736" s="5">
        <f t="shared" si="350"/>
        <v>64.2</v>
      </c>
      <c r="S3736" s="11">
        <f t="shared" si="351"/>
        <v>9.9380804953560382</v>
      </c>
      <c r="T3736" s="5">
        <v>1.7</v>
      </c>
      <c r="U3736" s="5">
        <v>0.72</v>
      </c>
      <c r="V3736" s="5">
        <v>6.46</v>
      </c>
      <c r="W3736" s="12">
        <f t="shared" si="352"/>
        <v>0.1111111111111111</v>
      </c>
      <c r="X3736" s="2" t="str">
        <f t="shared" si="353"/>
        <v>SCALE</v>
      </c>
      <c r="Y3736" s="22" t="str">
        <f t="shared" si="354"/>
        <v>Premium (751-1000)</v>
      </c>
    </row>
    <row r="3737" spans="1:25">
      <c r="A3737" s="2" t="s">
        <v>12285</v>
      </c>
      <c r="B3737" s="2" t="s">
        <v>2751</v>
      </c>
      <c r="C3737" s="2" t="s">
        <v>12286</v>
      </c>
      <c r="D3737" s="2" t="s">
        <v>12287</v>
      </c>
      <c r="E3737" s="2" t="s">
        <v>23</v>
      </c>
      <c r="F3737" s="5">
        <v>3250</v>
      </c>
      <c r="G3737" s="2" t="s">
        <v>6317</v>
      </c>
      <c r="H3737" s="2" t="s">
        <v>72</v>
      </c>
      <c r="I3737" s="2" t="s">
        <v>7418</v>
      </c>
      <c r="J3737" s="2" t="s">
        <v>95</v>
      </c>
      <c r="K3737" s="9">
        <v>100</v>
      </c>
      <c r="L3737" s="9">
        <v>2320</v>
      </c>
      <c r="M3737" s="5">
        <v>87</v>
      </c>
      <c r="N3737" s="5">
        <v>9</v>
      </c>
      <c r="O3737" s="5">
        <v>70.260000000000005</v>
      </c>
      <c r="P3737" s="5">
        <v>630.5</v>
      </c>
      <c r="Q3737" s="2">
        <f t="shared" si="349"/>
        <v>560.24</v>
      </c>
      <c r="R3737" s="5">
        <f t="shared" si="350"/>
        <v>560.24</v>
      </c>
      <c r="S3737" s="11">
        <f t="shared" si="351"/>
        <v>7.9738115570737254</v>
      </c>
      <c r="T3737" s="5">
        <v>3.75</v>
      </c>
      <c r="U3737" s="5">
        <v>0.81</v>
      </c>
      <c r="V3737" s="5">
        <v>7.81</v>
      </c>
      <c r="W3737" s="12">
        <f t="shared" si="352"/>
        <v>0.10344827586206896</v>
      </c>
      <c r="X3737" s="2" t="str">
        <f t="shared" si="353"/>
        <v>SCALE</v>
      </c>
      <c r="Y3737" s="22" t="str">
        <f t="shared" si="354"/>
        <v>Low (100-300)</v>
      </c>
    </row>
    <row r="3738" spans="1:25">
      <c r="A3738" s="2" t="s">
        <v>12288</v>
      </c>
      <c r="B3738" s="2" t="s">
        <v>6427</v>
      </c>
      <c r="C3738" s="2" t="s">
        <v>5894</v>
      </c>
      <c r="D3738" s="2" t="s">
        <v>9650</v>
      </c>
      <c r="E3738" s="2" t="s">
        <v>85</v>
      </c>
      <c r="F3738" s="5">
        <v>3033</v>
      </c>
      <c r="G3738" s="2" t="s">
        <v>9009</v>
      </c>
      <c r="H3738" s="2" t="s">
        <v>344</v>
      </c>
      <c r="I3738" s="2" t="s">
        <v>7418</v>
      </c>
      <c r="J3738" s="2" t="s">
        <v>356</v>
      </c>
      <c r="K3738" s="9">
        <v>300</v>
      </c>
      <c r="L3738" s="9">
        <v>1935</v>
      </c>
      <c r="M3738" s="5">
        <v>45</v>
      </c>
      <c r="N3738" s="5">
        <v>1</v>
      </c>
      <c r="O3738" s="5">
        <v>22.94</v>
      </c>
      <c r="P3738" s="5">
        <v>49.8</v>
      </c>
      <c r="Q3738" s="2">
        <f t="shared" si="349"/>
        <v>26.859999999999996</v>
      </c>
      <c r="R3738" s="5">
        <f t="shared" si="350"/>
        <v>26.859999999999996</v>
      </c>
      <c r="S3738" s="11">
        <f t="shared" si="351"/>
        <v>1.1708805579773318</v>
      </c>
      <c r="T3738" s="5">
        <v>2.33</v>
      </c>
      <c r="U3738" s="5">
        <v>0.51</v>
      </c>
      <c r="V3738" s="5">
        <v>22.94</v>
      </c>
      <c r="W3738" s="12">
        <f t="shared" si="352"/>
        <v>2.2222222222222223E-2</v>
      </c>
      <c r="X3738" s="2" t="str">
        <f t="shared" si="353"/>
        <v>SCALE</v>
      </c>
      <c r="Y3738" s="22" t="str">
        <f t="shared" si="354"/>
        <v>Low (100-300)</v>
      </c>
    </row>
    <row r="3739" spans="1:25">
      <c r="A3739" s="2" t="s">
        <v>12289</v>
      </c>
      <c r="B3739" s="2" t="s">
        <v>12290</v>
      </c>
      <c r="C3739" s="2" t="s">
        <v>12291</v>
      </c>
      <c r="D3739" s="2" t="s">
        <v>9711</v>
      </c>
      <c r="E3739" s="2" t="s">
        <v>118</v>
      </c>
      <c r="F3739" s="5">
        <v>3900</v>
      </c>
      <c r="G3739" s="2" t="s">
        <v>12292</v>
      </c>
      <c r="H3739" s="2" t="s">
        <v>260</v>
      </c>
      <c r="I3739" s="2" t="s">
        <v>7418</v>
      </c>
      <c r="J3739" s="2" t="s">
        <v>95</v>
      </c>
      <c r="K3739" s="9">
        <v>500</v>
      </c>
      <c r="L3739" s="9">
        <v>2329</v>
      </c>
      <c r="M3739" s="5">
        <v>102</v>
      </c>
      <c r="N3739" s="5">
        <v>10</v>
      </c>
      <c r="O3739" s="5">
        <v>49.62</v>
      </c>
      <c r="P3739" s="5">
        <v>353.44</v>
      </c>
      <c r="Q3739" s="2">
        <f t="shared" si="349"/>
        <v>303.82</v>
      </c>
      <c r="R3739" s="5">
        <f t="shared" si="350"/>
        <v>303.82</v>
      </c>
      <c r="S3739" s="11">
        <f t="shared" si="351"/>
        <v>6.1229343006852082</v>
      </c>
      <c r="T3739" s="5">
        <v>4.38</v>
      </c>
      <c r="U3739" s="5">
        <v>0.49</v>
      </c>
      <c r="V3739" s="5">
        <v>4.96</v>
      </c>
      <c r="W3739" s="12">
        <f t="shared" si="352"/>
        <v>9.8039215686274508E-2</v>
      </c>
      <c r="X3739" s="2" t="str">
        <f t="shared" si="353"/>
        <v>SCALE</v>
      </c>
      <c r="Y3739" s="22" t="str">
        <f t="shared" si="354"/>
        <v>Mid (301-500)</v>
      </c>
    </row>
    <row r="3740" spans="1:25">
      <c r="A3740" s="2" t="s">
        <v>12293</v>
      </c>
      <c r="B3740" s="2" t="s">
        <v>560</v>
      </c>
      <c r="C3740" s="2" t="s">
        <v>12294</v>
      </c>
      <c r="D3740" s="2" t="s">
        <v>12295</v>
      </c>
      <c r="E3740" s="2" t="s">
        <v>48</v>
      </c>
      <c r="F3740" s="5">
        <v>100</v>
      </c>
      <c r="G3740" s="2" t="s">
        <v>12296</v>
      </c>
      <c r="H3740" s="2" t="s">
        <v>344</v>
      </c>
      <c r="I3740" s="2" t="s">
        <v>7418</v>
      </c>
      <c r="J3740" s="2" t="s">
        <v>27</v>
      </c>
      <c r="K3740" s="9">
        <v>1000</v>
      </c>
      <c r="L3740" s="9">
        <v>2084</v>
      </c>
      <c r="M3740" s="5">
        <v>45</v>
      </c>
      <c r="N3740" s="5">
        <v>0</v>
      </c>
      <c r="O3740" s="5">
        <v>22.87</v>
      </c>
      <c r="P3740" s="5">
        <v>0</v>
      </c>
      <c r="Q3740" s="2">
        <f t="shared" si="349"/>
        <v>-22.87</v>
      </c>
      <c r="R3740" s="5">
        <f t="shared" si="350"/>
        <v>-22.87</v>
      </c>
      <c r="S3740" s="11">
        <f t="shared" si="351"/>
        <v>-1</v>
      </c>
      <c r="T3740" s="5">
        <v>2.16</v>
      </c>
      <c r="U3740" s="5">
        <v>0.51</v>
      </c>
      <c r="V3740" s="5">
        <v>0</v>
      </c>
      <c r="W3740" s="12">
        <f t="shared" si="352"/>
        <v>0</v>
      </c>
      <c r="X3740" s="2" t="str">
        <f t="shared" si="353"/>
        <v>PAUSE</v>
      </c>
      <c r="Y3740" s="22" t="str">
        <f t="shared" si="354"/>
        <v>Premium (751-1000)</v>
      </c>
    </row>
    <row r="3741" spans="1:25">
      <c r="A3741" s="2" t="s">
        <v>12297</v>
      </c>
      <c r="B3741" s="2" t="s">
        <v>12298</v>
      </c>
      <c r="C3741" s="2" t="s">
        <v>12299</v>
      </c>
      <c r="D3741" s="2" t="s">
        <v>2781</v>
      </c>
      <c r="E3741" s="2" t="s">
        <v>23</v>
      </c>
      <c r="F3741" s="5">
        <v>4700</v>
      </c>
      <c r="G3741" s="2" t="s">
        <v>12300</v>
      </c>
      <c r="H3741" s="2" t="s">
        <v>58</v>
      </c>
      <c r="I3741" s="2" t="s">
        <v>7418</v>
      </c>
      <c r="J3741" s="2" t="s">
        <v>356</v>
      </c>
      <c r="K3741" s="9">
        <v>700</v>
      </c>
      <c r="L3741" s="9">
        <v>2318</v>
      </c>
      <c r="M3741" s="5">
        <v>87</v>
      </c>
      <c r="N3741" s="5">
        <v>0</v>
      </c>
      <c r="O3741" s="5">
        <v>63.56</v>
      </c>
      <c r="P3741" s="5">
        <v>0</v>
      </c>
      <c r="Q3741" s="2">
        <f t="shared" si="349"/>
        <v>-63.56</v>
      </c>
      <c r="R3741" s="5">
        <f t="shared" si="350"/>
        <v>-63.56</v>
      </c>
      <c r="S3741" s="11">
        <f t="shared" si="351"/>
        <v>-1</v>
      </c>
      <c r="T3741" s="5">
        <v>3.75</v>
      </c>
      <c r="U3741" s="5">
        <v>0.73</v>
      </c>
      <c r="V3741" s="5">
        <v>0</v>
      </c>
      <c r="W3741" s="12">
        <f t="shared" si="352"/>
        <v>0</v>
      </c>
      <c r="X3741" s="2" t="str">
        <f t="shared" si="353"/>
        <v>PAUSE</v>
      </c>
      <c r="Y3741" s="22" t="str">
        <f t="shared" si="354"/>
        <v>High (501-750)</v>
      </c>
    </row>
    <row r="3742" spans="1:25">
      <c r="A3742" s="2" t="s">
        <v>12301</v>
      </c>
      <c r="B3742" s="2" t="s">
        <v>12302</v>
      </c>
      <c r="C3742" s="2" t="s">
        <v>763</v>
      </c>
      <c r="D3742" s="2" t="s">
        <v>566</v>
      </c>
      <c r="E3742" s="2" t="s">
        <v>85</v>
      </c>
      <c r="F3742" s="5">
        <v>4200</v>
      </c>
      <c r="G3742" s="2" t="s">
        <v>12303</v>
      </c>
      <c r="H3742" s="2" t="s">
        <v>260</v>
      </c>
      <c r="I3742" s="2" t="s">
        <v>7418</v>
      </c>
      <c r="J3742" s="2" t="s">
        <v>66</v>
      </c>
      <c r="K3742" s="9">
        <v>300</v>
      </c>
      <c r="L3742" s="9">
        <v>2193</v>
      </c>
      <c r="M3742" s="5">
        <v>76</v>
      </c>
      <c r="N3742" s="5">
        <v>6</v>
      </c>
      <c r="O3742" s="5">
        <v>52.97</v>
      </c>
      <c r="P3742" s="5">
        <v>215.32</v>
      </c>
      <c r="Q3742" s="2">
        <f t="shared" si="349"/>
        <v>162.35</v>
      </c>
      <c r="R3742" s="5">
        <f t="shared" si="350"/>
        <v>162.35</v>
      </c>
      <c r="S3742" s="11">
        <f t="shared" si="351"/>
        <v>3.0649424202378706</v>
      </c>
      <c r="T3742" s="5">
        <v>3.47</v>
      </c>
      <c r="U3742" s="5">
        <v>0.7</v>
      </c>
      <c r="V3742" s="5">
        <v>8.83</v>
      </c>
      <c r="W3742" s="12">
        <f t="shared" si="352"/>
        <v>7.8947368421052627E-2</v>
      </c>
      <c r="X3742" s="2" t="str">
        <f t="shared" si="353"/>
        <v>SCALE</v>
      </c>
      <c r="Y3742" s="22" t="str">
        <f t="shared" si="354"/>
        <v>Low (100-300)</v>
      </c>
    </row>
    <row r="3743" spans="1:25">
      <c r="A3743" s="2" t="s">
        <v>12304</v>
      </c>
      <c r="B3743" s="2" t="s">
        <v>2641</v>
      </c>
      <c r="C3743" s="2" t="s">
        <v>9322</v>
      </c>
      <c r="D3743" s="2" t="s">
        <v>12305</v>
      </c>
      <c r="E3743" s="2" t="s">
        <v>112</v>
      </c>
      <c r="F3743" s="5">
        <v>2346</v>
      </c>
      <c r="G3743" s="2" t="s">
        <v>12306</v>
      </c>
      <c r="H3743" s="2" t="s">
        <v>87</v>
      </c>
      <c r="I3743" s="2" t="s">
        <v>7418</v>
      </c>
      <c r="J3743" s="2" t="s">
        <v>458</v>
      </c>
      <c r="K3743" s="9">
        <v>700</v>
      </c>
      <c r="L3743" s="9">
        <v>846</v>
      </c>
      <c r="M3743" s="5">
        <v>25</v>
      </c>
      <c r="N3743" s="5">
        <v>0</v>
      </c>
      <c r="O3743" s="5">
        <v>18.55</v>
      </c>
      <c r="P3743" s="5">
        <v>0</v>
      </c>
      <c r="Q3743" s="2">
        <f t="shared" si="349"/>
        <v>-18.55</v>
      </c>
      <c r="R3743" s="5">
        <f t="shared" si="350"/>
        <v>-18.55</v>
      </c>
      <c r="S3743" s="11">
        <f t="shared" si="351"/>
        <v>-1</v>
      </c>
      <c r="T3743" s="5">
        <v>2.96</v>
      </c>
      <c r="U3743" s="5">
        <v>0.74</v>
      </c>
      <c r="V3743" s="5">
        <v>0</v>
      </c>
      <c r="W3743" s="12">
        <f t="shared" si="352"/>
        <v>0</v>
      </c>
      <c r="X3743" s="2" t="str">
        <f t="shared" si="353"/>
        <v>PAUSE</v>
      </c>
      <c r="Y3743" s="22" t="str">
        <f t="shared" si="354"/>
        <v>High (501-750)</v>
      </c>
    </row>
    <row r="3744" spans="1:25">
      <c r="A3744" s="2" t="s">
        <v>12307</v>
      </c>
      <c r="B3744" s="2" t="s">
        <v>3347</v>
      </c>
      <c r="C3744" s="2" t="s">
        <v>4413</v>
      </c>
      <c r="D3744" s="2" t="s">
        <v>1010</v>
      </c>
      <c r="E3744" s="2" t="s">
        <v>112</v>
      </c>
      <c r="F3744" s="5">
        <v>1400</v>
      </c>
      <c r="G3744" s="2" t="s">
        <v>12308</v>
      </c>
      <c r="H3744" s="2" t="s">
        <v>260</v>
      </c>
      <c r="I3744" s="2" t="s">
        <v>7418</v>
      </c>
      <c r="J3744" s="2" t="s">
        <v>43</v>
      </c>
      <c r="K3744" s="9">
        <v>100</v>
      </c>
      <c r="L3744" s="9">
        <v>2113</v>
      </c>
      <c r="M3744" s="5">
        <v>88</v>
      </c>
      <c r="N3744" s="5">
        <v>3</v>
      </c>
      <c r="O3744" s="5">
        <v>57.7</v>
      </c>
      <c r="P3744" s="5">
        <v>169.99</v>
      </c>
      <c r="Q3744" s="2">
        <f t="shared" si="349"/>
        <v>112.29</v>
      </c>
      <c r="R3744" s="5">
        <f t="shared" si="350"/>
        <v>112.29</v>
      </c>
      <c r="S3744" s="11">
        <f t="shared" si="351"/>
        <v>1.946100519930676</v>
      </c>
      <c r="T3744" s="5">
        <v>4.16</v>
      </c>
      <c r="U3744" s="5">
        <v>0.66</v>
      </c>
      <c r="V3744" s="5">
        <v>19.23</v>
      </c>
      <c r="W3744" s="12">
        <f t="shared" si="352"/>
        <v>3.4090909090909088E-2</v>
      </c>
      <c r="X3744" s="2" t="str">
        <f t="shared" si="353"/>
        <v>SCALE</v>
      </c>
      <c r="Y3744" s="22" t="str">
        <f t="shared" si="354"/>
        <v>Low (100-300)</v>
      </c>
    </row>
    <row r="3745" spans="1:25">
      <c r="A3745" s="2" t="s">
        <v>12309</v>
      </c>
      <c r="B3745" s="2" t="s">
        <v>2485</v>
      </c>
      <c r="C3745" s="2" t="s">
        <v>12310</v>
      </c>
      <c r="D3745" s="2" t="s">
        <v>5419</v>
      </c>
      <c r="E3745" s="2" t="s">
        <v>276</v>
      </c>
      <c r="F3745" s="5">
        <v>1900</v>
      </c>
      <c r="G3745" s="2" t="s">
        <v>12311</v>
      </c>
      <c r="H3745" s="2" t="s">
        <v>134</v>
      </c>
      <c r="I3745" s="2" t="s">
        <v>7418</v>
      </c>
      <c r="J3745" s="2" t="s">
        <v>51</v>
      </c>
      <c r="K3745" s="9">
        <v>600</v>
      </c>
      <c r="L3745" s="9">
        <v>2441</v>
      </c>
      <c r="M3745" s="5">
        <v>37</v>
      </c>
      <c r="N3745" s="5">
        <v>0</v>
      </c>
      <c r="O3745" s="5">
        <v>14.8</v>
      </c>
      <c r="P3745" s="5">
        <v>0</v>
      </c>
      <c r="Q3745" s="2">
        <f t="shared" si="349"/>
        <v>-14.8</v>
      </c>
      <c r="R3745" s="5">
        <f t="shared" si="350"/>
        <v>-14.8</v>
      </c>
      <c r="S3745" s="11">
        <f t="shared" si="351"/>
        <v>-1</v>
      </c>
      <c r="T3745" s="5">
        <v>1.52</v>
      </c>
      <c r="U3745" s="5">
        <v>0.4</v>
      </c>
      <c r="V3745" s="5">
        <v>0</v>
      </c>
      <c r="W3745" s="12">
        <f t="shared" si="352"/>
        <v>0</v>
      </c>
      <c r="X3745" s="2" t="str">
        <f t="shared" si="353"/>
        <v>PAUSE</v>
      </c>
      <c r="Y3745" s="22" t="str">
        <f t="shared" si="354"/>
        <v>High (501-750)</v>
      </c>
    </row>
    <row r="3746" spans="1:25">
      <c r="A3746" s="2" t="s">
        <v>12312</v>
      </c>
      <c r="B3746" s="2" t="s">
        <v>12313</v>
      </c>
      <c r="C3746" s="2" t="s">
        <v>9206</v>
      </c>
      <c r="D3746" s="2" t="s">
        <v>4296</v>
      </c>
      <c r="E3746" s="2" t="s">
        <v>78</v>
      </c>
      <c r="F3746" s="5">
        <v>2600</v>
      </c>
      <c r="G3746" s="2" t="s">
        <v>12314</v>
      </c>
      <c r="H3746" s="2" t="s">
        <v>72</v>
      </c>
      <c r="I3746" s="2" t="s">
        <v>7418</v>
      </c>
      <c r="J3746" s="2" t="s">
        <v>35</v>
      </c>
      <c r="K3746" s="9">
        <v>300</v>
      </c>
      <c r="L3746" s="9">
        <v>2284</v>
      </c>
      <c r="M3746" s="5">
        <v>54</v>
      </c>
      <c r="N3746" s="5">
        <v>2</v>
      </c>
      <c r="O3746" s="5">
        <v>25.42</v>
      </c>
      <c r="P3746" s="5">
        <v>98.01</v>
      </c>
      <c r="Q3746" s="2">
        <f t="shared" si="349"/>
        <v>72.59</v>
      </c>
      <c r="R3746" s="5">
        <f t="shared" si="350"/>
        <v>72.59</v>
      </c>
      <c r="S3746" s="11">
        <f t="shared" si="351"/>
        <v>2.8556254917387882</v>
      </c>
      <c r="T3746" s="5">
        <v>2.36</v>
      </c>
      <c r="U3746" s="5">
        <v>0.47</v>
      </c>
      <c r="V3746" s="5">
        <v>12.71</v>
      </c>
      <c r="W3746" s="12">
        <f t="shared" si="352"/>
        <v>3.7037037037037035E-2</v>
      </c>
      <c r="X3746" s="2" t="str">
        <f t="shared" si="353"/>
        <v>SCALE</v>
      </c>
      <c r="Y3746" s="22" t="str">
        <f t="shared" si="354"/>
        <v>Low (100-300)</v>
      </c>
    </row>
    <row r="3747" spans="1:25">
      <c r="A3747" s="2" t="s">
        <v>12315</v>
      </c>
      <c r="B3747" s="2" t="s">
        <v>758</v>
      </c>
      <c r="C3747" s="2" t="s">
        <v>12316</v>
      </c>
      <c r="D3747" s="2" t="s">
        <v>12317</v>
      </c>
      <c r="E3747" s="2" t="s">
        <v>125</v>
      </c>
      <c r="F3747" s="5">
        <v>3200</v>
      </c>
      <c r="G3747" s="2" t="s">
        <v>12318</v>
      </c>
      <c r="H3747" s="2" t="s">
        <v>87</v>
      </c>
      <c r="I3747" s="2" t="s">
        <v>7418</v>
      </c>
      <c r="J3747" s="2" t="s">
        <v>80</v>
      </c>
      <c r="K3747" s="9">
        <v>200</v>
      </c>
      <c r="L3747" s="9">
        <v>560</v>
      </c>
      <c r="M3747" s="5">
        <v>23</v>
      </c>
      <c r="N3747" s="5">
        <v>0</v>
      </c>
      <c r="O3747" s="5">
        <v>13.15</v>
      </c>
      <c r="P3747" s="5">
        <v>0</v>
      </c>
      <c r="Q3747" s="2">
        <f t="shared" si="349"/>
        <v>-13.15</v>
      </c>
      <c r="R3747" s="5">
        <f t="shared" si="350"/>
        <v>-13.15</v>
      </c>
      <c r="S3747" s="11">
        <f t="shared" si="351"/>
        <v>-1</v>
      </c>
      <c r="T3747" s="5">
        <v>4.1100000000000003</v>
      </c>
      <c r="U3747" s="5">
        <v>0.56999999999999995</v>
      </c>
      <c r="V3747" s="5">
        <v>0</v>
      </c>
      <c r="W3747" s="12">
        <f t="shared" si="352"/>
        <v>0</v>
      </c>
      <c r="X3747" s="2" t="str">
        <f t="shared" si="353"/>
        <v>PAUSE</v>
      </c>
      <c r="Y3747" s="22" t="str">
        <f t="shared" si="354"/>
        <v>Low (100-300)</v>
      </c>
    </row>
    <row r="3748" spans="1:25">
      <c r="A3748" s="2" t="s">
        <v>12319</v>
      </c>
      <c r="B3748" s="2" t="s">
        <v>12320</v>
      </c>
      <c r="C3748" s="2" t="s">
        <v>12321</v>
      </c>
      <c r="D3748" s="2" t="s">
        <v>12322</v>
      </c>
      <c r="E3748" s="2" t="s">
        <v>188</v>
      </c>
      <c r="F3748" s="5">
        <v>1600</v>
      </c>
      <c r="G3748" s="2" t="s">
        <v>12323</v>
      </c>
      <c r="H3748" s="2" t="s">
        <v>190</v>
      </c>
      <c r="I3748" s="2" t="s">
        <v>7418</v>
      </c>
      <c r="J3748" s="2" t="s">
        <v>59</v>
      </c>
      <c r="K3748" s="9">
        <v>300</v>
      </c>
      <c r="L3748" s="9">
        <v>1382</v>
      </c>
      <c r="M3748" s="5">
        <v>31</v>
      </c>
      <c r="N3748" s="5">
        <v>0</v>
      </c>
      <c r="O3748" s="5">
        <v>16.13</v>
      </c>
      <c r="P3748" s="5">
        <v>0</v>
      </c>
      <c r="Q3748" s="2">
        <f t="shared" si="349"/>
        <v>-16.13</v>
      </c>
      <c r="R3748" s="5">
        <f t="shared" si="350"/>
        <v>-16.13</v>
      </c>
      <c r="S3748" s="11">
        <f t="shared" si="351"/>
        <v>-1</v>
      </c>
      <c r="T3748" s="5">
        <v>2.2400000000000002</v>
      </c>
      <c r="U3748" s="5">
        <v>0.52</v>
      </c>
      <c r="V3748" s="5">
        <v>0</v>
      </c>
      <c r="W3748" s="12">
        <f t="shared" si="352"/>
        <v>0</v>
      </c>
      <c r="X3748" s="2" t="str">
        <f t="shared" si="353"/>
        <v>PAUSE</v>
      </c>
      <c r="Y3748" s="22" t="str">
        <f t="shared" si="354"/>
        <v>Low (100-300)</v>
      </c>
    </row>
    <row r="3749" spans="1:25">
      <c r="A3749" s="2" t="s">
        <v>12324</v>
      </c>
      <c r="B3749" s="2" t="s">
        <v>5391</v>
      </c>
      <c r="C3749" s="2" t="s">
        <v>8871</v>
      </c>
      <c r="D3749" s="2" t="s">
        <v>12325</v>
      </c>
      <c r="E3749" s="2" t="s">
        <v>824</v>
      </c>
      <c r="F3749" s="5">
        <v>1500</v>
      </c>
      <c r="G3749" s="2" t="s">
        <v>12326</v>
      </c>
      <c r="H3749" s="2" t="s">
        <v>134</v>
      </c>
      <c r="I3749" s="2" t="s">
        <v>7418</v>
      </c>
      <c r="J3749" s="2" t="s">
        <v>206</v>
      </c>
      <c r="K3749" s="9">
        <v>100</v>
      </c>
      <c r="L3749" s="9">
        <v>904</v>
      </c>
      <c r="M3749" s="5">
        <v>13</v>
      </c>
      <c r="N3749" s="5">
        <v>1</v>
      </c>
      <c r="O3749" s="5">
        <v>10.14</v>
      </c>
      <c r="P3749" s="5">
        <v>63.72</v>
      </c>
      <c r="Q3749" s="2">
        <f t="shared" si="349"/>
        <v>53.58</v>
      </c>
      <c r="R3749" s="5">
        <f t="shared" si="350"/>
        <v>53.58</v>
      </c>
      <c r="S3749" s="11">
        <f t="shared" si="351"/>
        <v>5.2840236686390529</v>
      </c>
      <c r="T3749" s="5">
        <v>1.44</v>
      </c>
      <c r="U3749" s="5">
        <v>0.78</v>
      </c>
      <c r="V3749" s="5">
        <v>10.14</v>
      </c>
      <c r="W3749" s="12">
        <f t="shared" si="352"/>
        <v>7.6923076923076927E-2</v>
      </c>
      <c r="X3749" s="2" t="str">
        <f t="shared" si="353"/>
        <v>SCALE</v>
      </c>
      <c r="Y3749" s="22" t="str">
        <f t="shared" si="354"/>
        <v>Low (100-300)</v>
      </c>
    </row>
    <row r="3750" spans="1:25">
      <c r="A3750" s="2" t="s">
        <v>12327</v>
      </c>
      <c r="B3750" s="2" t="s">
        <v>1866</v>
      </c>
      <c r="C3750" s="2" t="s">
        <v>12328</v>
      </c>
      <c r="D3750" s="2" t="s">
        <v>1912</v>
      </c>
      <c r="E3750" s="2" t="s">
        <v>188</v>
      </c>
      <c r="F3750" s="5">
        <v>4550</v>
      </c>
      <c r="G3750" s="2" t="s">
        <v>12329</v>
      </c>
      <c r="H3750" s="2" t="s">
        <v>25</v>
      </c>
      <c r="I3750" s="2" t="s">
        <v>7418</v>
      </c>
      <c r="J3750" s="2" t="s">
        <v>206</v>
      </c>
      <c r="K3750" s="9">
        <v>200</v>
      </c>
      <c r="L3750" s="9">
        <v>2062</v>
      </c>
      <c r="M3750" s="5">
        <v>89</v>
      </c>
      <c r="N3750" s="5">
        <v>0</v>
      </c>
      <c r="O3750" s="5">
        <v>49.15</v>
      </c>
      <c r="P3750" s="5">
        <v>0</v>
      </c>
      <c r="Q3750" s="2">
        <f t="shared" si="349"/>
        <v>-49.15</v>
      </c>
      <c r="R3750" s="5">
        <f t="shared" si="350"/>
        <v>-49.15</v>
      </c>
      <c r="S3750" s="11">
        <f t="shared" si="351"/>
        <v>-1</v>
      </c>
      <c r="T3750" s="5">
        <v>4.32</v>
      </c>
      <c r="U3750" s="5">
        <v>0.55000000000000004</v>
      </c>
      <c r="V3750" s="5">
        <v>0</v>
      </c>
      <c r="W3750" s="12">
        <f t="shared" si="352"/>
        <v>0</v>
      </c>
      <c r="X3750" s="2" t="str">
        <f t="shared" si="353"/>
        <v>PAUSE</v>
      </c>
      <c r="Y3750" s="22" t="str">
        <f t="shared" si="354"/>
        <v>Low (100-300)</v>
      </c>
    </row>
    <row r="3751" spans="1:25">
      <c r="A3751" s="2" t="s">
        <v>12330</v>
      </c>
      <c r="B3751" s="2" t="s">
        <v>983</v>
      </c>
      <c r="C3751" s="2" t="s">
        <v>12331</v>
      </c>
      <c r="D3751" s="2" t="s">
        <v>359</v>
      </c>
      <c r="E3751" s="2" t="s">
        <v>40</v>
      </c>
      <c r="F3751" s="5">
        <v>2500</v>
      </c>
      <c r="G3751" s="2" t="s">
        <v>12332</v>
      </c>
      <c r="H3751" s="2" t="s">
        <v>253</v>
      </c>
      <c r="I3751" s="2" t="s">
        <v>7418</v>
      </c>
      <c r="J3751" s="2" t="s">
        <v>699</v>
      </c>
      <c r="K3751" s="9">
        <v>800</v>
      </c>
      <c r="L3751" s="9">
        <v>1632</v>
      </c>
      <c r="M3751" s="5">
        <v>38</v>
      </c>
      <c r="N3751" s="5">
        <v>0</v>
      </c>
      <c r="O3751" s="5">
        <v>31.81</v>
      </c>
      <c r="P3751" s="5">
        <v>0</v>
      </c>
      <c r="Q3751" s="2">
        <f t="shared" si="349"/>
        <v>-31.81</v>
      </c>
      <c r="R3751" s="5">
        <f t="shared" si="350"/>
        <v>-31.81</v>
      </c>
      <c r="S3751" s="11">
        <f t="shared" si="351"/>
        <v>-1</v>
      </c>
      <c r="T3751" s="5">
        <v>2.33</v>
      </c>
      <c r="U3751" s="5">
        <v>0.84</v>
      </c>
      <c r="V3751" s="5">
        <v>0</v>
      </c>
      <c r="W3751" s="12">
        <f t="shared" si="352"/>
        <v>0</v>
      </c>
      <c r="X3751" s="2" t="str">
        <f t="shared" si="353"/>
        <v>PAUSE</v>
      </c>
      <c r="Y3751" s="22" t="str">
        <f t="shared" si="354"/>
        <v>Premium (751-1000)</v>
      </c>
    </row>
    <row r="3752" spans="1:25">
      <c r="A3752" s="2" t="s">
        <v>12333</v>
      </c>
      <c r="B3752" s="2" t="s">
        <v>2070</v>
      </c>
      <c r="C3752" s="2" t="s">
        <v>9258</v>
      </c>
      <c r="D3752" s="2" t="s">
        <v>12334</v>
      </c>
      <c r="E3752" s="2" t="s">
        <v>112</v>
      </c>
      <c r="F3752" s="5">
        <v>6000</v>
      </c>
      <c r="G3752" s="2" t="s">
        <v>12335</v>
      </c>
      <c r="H3752" s="2" t="s">
        <v>42</v>
      </c>
      <c r="I3752" s="2" t="s">
        <v>7418</v>
      </c>
      <c r="J3752" s="2" t="s">
        <v>206</v>
      </c>
      <c r="K3752" s="9">
        <v>600</v>
      </c>
      <c r="L3752" s="9">
        <v>2144</v>
      </c>
      <c r="M3752" s="5">
        <v>87</v>
      </c>
      <c r="N3752" s="5">
        <v>4</v>
      </c>
      <c r="O3752" s="5">
        <v>69.760000000000005</v>
      </c>
      <c r="P3752" s="5">
        <v>168.13</v>
      </c>
      <c r="Q3752" s="2">
        <f t="shared" si="349"/>
        <v>98.36999999999999</v>
      </c>
      <c r="R3752" s="5">
        <f t="shared" si="350"/>
        <v>98.36999999999999</v>
      </c>
      <c r="S3752" s="11">
        <f t="shared" si="351"/>
        <v>1.4101204128440366</v>
      </c>
      <c r="T3752" s="5">
        <v>4.0599999999999996</v>
      </c>
      <c r="U3752" s="5">
        <v>0.8</v>
      </c>
      <c r="V3752" s="5">
        <v>17.440000000000001</v>
      </c>
      <c r="W3752" s="12">
        <f t="shared" si="352"/>
        <v>4.5977011494252873E-2</v>
      </c>
      <c r="X3752" s="2" t="str">
        <f t="shared" si="353"/>
        <v>SCALE</v>
      </c>
      <c r="Y3752" s="22" t="str">
        <f t="shared" si="354"/>
        <v>High (501-750)</v>
      </c>
    </row>
    <row r="3753" spans="1:25">
      <c r="A3753" s="2" t="s">
        <v>12336</v>
      </c>
      <c r="B3753" s="2" t="s">
        <v>4417</v>
      </c>
      <c r="C3753" s="2" t="s">
        <v>12337</v>
      </c>
      <c r="D3753" s="2" t="s">
        <v>10282</v>
      </c>
      <c r="E3753" s="2" t="s">
        <v>112</v>
      </c>
      <c r="F3753" s="5">
        <v>4500</v>
      </c>
      <c r="G3753" s="2" t="s">
        <v>12338</v>
      </c>
      <c r="H3753" s="2" t="s">
        <v>58</v>
      </c>
      <c r="I3753" s="2" t="s">
        <v>7418</v>
      </c>
      <c r="J3753" s="2" t="s">
        <v>120</v>
      </c>
      <c r="K3753" s="9">
        <v>700</v>
      </c>
      <c r="L3753" s="9">
        <v>1676</v>
      </c>
      <c r="M3753" s="5">
        <v>27</v>
      </c>
      <c r="N3753" s="5">
        <v>0</v>
      </c>
      <c r="O3753" s="5">
        <v>20.149999999999999</v>
      </c>
      <c r="P3753" s="5">
        <v>0</v>
      </c>
      <c r="Q3753" s="2">
        <f t="shared" si="349"/>
        <v>-20.149999999999999</v>
      </c>
      <c r="R3753" s="5">
        <f t="shared" si="350"/>
        <v>-20.149999999999999</v>
      </c>
      <c r="S3753" s="11">
        <f t="shared" si="351"/>
        <v>-1</v>
      </c>
      <c r="T3753" s="5">
        <v>1.61</v>
      </c>
      <c r="U3753" s="5">
        <v>0.75</v>
      </c>
      <c r="V3753" s="5">
        <v>0</v>
      </c>
      <c r="W3753" s="12">
        <f t="shared" si="352"/>
        <v>0</v>
      </c>
      <c r="X3753" s="2" t="str">
        <f t="shared" si="353"/>
        <v>PAUSE</v>
      </c>
      <c r="Y3753" s="22" t="str">
        <f t="shared" si="354"/>
        <v>High (501-750)</v>
      </c>
    </row>
    <row r="3754" spans="1:25">
      <c r="A3754" s="2" t="s">
        <v>12339</v>
      </c>
      <c r="B3754" s="2" t="s">
        <v>12340</v>
      </c>
      <c r="C3754" s="2" t="s">
        <v>1180</v>
      </c>
      <c r="D3754" s="2" t="s">
        <v>2226</v>
      </c>
      <c r="E3754" s="2" t="s">
        <v>40</v>
      </c>
      <c r="F3754" s="5">
        <v>1500</v>
      </c>
      <c r="G3754" s="2" t="s">
        <v>12341</v>
      </c>
      <c r="H3754" s="2" t="s">
        <v>260</v>
      </c>
      <c r="I3754" s="2" t="s">
        <v>7418</v>
      </c>
      <c r="J3754" s="2" t="s">
        <v>319</v>
      </c>
      <c r="K3754" s="9">
        <v>600</v>
      </c>
      <c r="L3754" s="9">
        <v>556</v>
      </c>
      <c r="M3754" s="5">
        <v>13</v>
      </c>
      <c r="N3754" s="5">
        <v>0</v>
      </c>
      <c r="O3754" s="5">
        <v>10.039999999999999</v>
      </c>
      <c r="P3754" s="5">
        <v>0</v>
      </c>
      <c r="Q3754" s="2">
        <f t="shared" si="349"/>
        <v>-10.039999999999999</v>
      </c>
      <c r="R3754" s="5">
        <f t="shared" si="350"/>
        <v>-10.039999999999999</v>
      </c>
      <c r="S3754" s="11">
        <f t="shared" si="351"/>
        <v>-1</v>
      </c>
      <c r="T3754" s="5">
        <v>2.34</v>
      </c>
      <c r="U3754" s="5">
        <v>0.77</v>
      </c>
      <c r="V3754" s="5">
        <v>0</v>
      </c>
      <c r="W3754" s="12">
        <f t="shared" si="352"/>
        <v>0</v>
      </c>
      <c r="X3754" s="2" t="str">
        <f t="shared" si="353"/>
        <v>PAUSE</v>
      </c>
      <c r="Y3754" s="22" t="str">
        <f t="shared" si="354"/>
        <v>High (501-750)</v>
      </c>
    </row>
    <row r="3755" spans="1:25">
      <c r="A3755" s="2" t="s">
        <v>12342</v>
      </c>
      <c r="B3755" s="2" t="s">
        <v>12343</v>
      </c>
      <c r="C3755" s="2" t="s">
        <v>3802</v>
      </c>
      <c r="D3755" s="2" t="s">
        <v>175</v>
      </c>
      <c r="E3755" s="2" t="s">
        <v>23</v>
      </c>
      <c r="F3755" s="5">
        <v>5180</v>
      </c>
      <c r="G3755" s="2" t="s">
        <v>12344</v>
      </c>
      <c r="H3755" s="2" t="s">
        <v>167</v>
      </c>
      <c r="I3755" s="2" t="s">
        <v>7418</v>
      </c>
      <c r="J3755" s="2" t="s">
        <v>80</v>
      </c>
      <c r="K3755" s="9">
        <v>600</v>
      </c>
      <c r="L3755" s="9">
        <v>2291</v>
      </c>
      <c r="M3755" s="5">
        <v>34</v>
      </c>
      <c r="N3755" s="5">
        <v>0</v>
      </c>
      <c r="O3755" s="5">
        <v>14.63</v>
      </c>
      <c r="P3755" s="5">
        <v>0</v>
      </c>
      <c r="Q3755" s="2">
        <f t="shared" si="349"/>
        <v>-14.63</v>
      </c>
      <c r="R3755" s="5">
        <f t="shared" si="350"/>
        <v>-14.63</v>
      </c>
      <c r="S3755" s="11">
        <f t="shared" si="351"/>
        <v>-1</v>
      </c>
      <c r="T3755" s="5">
        <v>1.48</v>
      </c>
      <c r="U3755" s="5">
        <v>0.43</v>
      </c>
      <c r="V3755" s="5">
        <v>0</v>
      </c>
      <c r="W3755" s="12">
        <f t="shared" si="352"/>
        <v>0</v>
      </c>
      <c r="X3755" s="2" t="str">
        <f t="shared" si="353"/>
        <v>PAUSE</v>
      </c>
      <c r="Y3755" s="22" t="str">
        <f t="shared" si="354"/>
        <v>High (501-750)</v>
      </c>
    </row>
    <row r="3756" spans="1:25">
      <c r="A3756" s="2" t="s">
        <v>12345</v>
      </c>
      <c r="B3756" s="2" t="s">
        <v>2123</v>
      </c>
      <c r="C3756" s="2" t="s">
        <v>7834</v>
      </c>
      <c r="D3756" s="2" t="s">
        <v>1215</v>
      </c>
      <c r="E3756" s="2" t="s">
        <v>237</v>
      </c>
      <c r="F3756" s="5">
        <v>1500</v>
      </c>
      <c r="G3756" s="2" t="s">
        <v>12346</v>
      </c>
      <c r="H3756" s="2" t="s">
        <v>87</v>
      </c>
      <c r="I3756" s="2" t="s">
        <v>7418</v>
      </c>
      <c r="J3756" s="2" t="s">
        <v>361</v>
      </c>
      <c r="K3756" s="9">
        <v>800</v>
      </c>
      <c r="L3756" s="9">
        <v>1669</v>
      </c>
      <c r="M3756" s="5">
        <v>36</v>
      </c>
      <c r="N3756" s="5">
        <v>1</v>
      </c>
      <c r="O3756" s="5">
        <v>28.52</v>
      </c>
      <c r="P3756" s="5">
        <v>71.2</v>
      </c>
      <c r="Q3756" s="2">
        <f t="shared" si="349"/>
        <v>42.680000000000007</v>
      </c>
      <c r="R3756" s="5">
        <f t="shared" si="350"/>
        <v>42.680000000000007</v>
      </c>
      <c r="S3756" s="11">
        <f t="shared" si="351"/>
        <v>1.4964936886395515</v>
      </c>
      <c r="T3756" s="5">
        <v>2.16</v>
      </c>
      <c r="U3756" s="5">
        <v>0.79</v>
      </c>
      <c r="V3756" s="5">
        <v>28.52</v>
      </c>
      <c r="W3756" s="12">
        <f t="shared" si="352"/>
        <v>2.7777777777777776E-2</v>
      </c>
      <c r="X3756" s="2" t="str">
        <f t="shared" si="353"/>
        <v>SCALE</v>
      </c>
      <c r="Y3756" s="22" t="str">
        <f t="shared" si="354"/>
        <v>Premium (751-1000)</v>
      </c>
    </row>
    <row r="3757" spans="1:25">
      <c r="A3757" s="2" t="s">
        <v>12347</v>
      </c>
      <c r="B3757" s="2" t="s">
        <v>4802</v>
      </c>
      <c r="C3757" s="2" t="s">
        <v>12348</v>
      </c>
      <c r="D3757" s="2" t="s">
        <v>2342</v>
      </c>
      <c r="E3757" s="2" t="s">
        <v>40</v>
      </c>
      <c r="F3757" s="5">
        <v>4333</v>
      </c>
      <c r="G3757" s="2" t="s">
        <v>12349</v>
      </c>
      <c r="H3757" s="2" t="s">
        <v>72</v>
      </c>
      <c r="I3757" s="2" t="s">
        <v>7418</v>
      </c>
      <c r="J3757" s="2" t="s">
        <v>361</v>
      </c>
      <c r="K3757" s="9">
        <v>700</v>
      </c>
      <c r="L3757" s="9">
        <v>563</v>
      </c>
      <c r="M3757" s="5">
        <v>11</v>
      </c>
      <c r="N3757" s="5">
        <v>0</v>
      </c>
      <c r="O3757" s="5">
        <v>5.63</v>
      </c>
      <c r="P3757" s="5">
        <v>0</v>
      </c>
      <c r="Q3757" s="2">
        <f t="shared" si="349"/>
        <v>-5.63</v>
      </c>
      <c r="R3757" s="5">
        <f t="shared" si="350"/>
        <v>-5.63</v>
      </c>
      <c r="S3757" s="11">
        <f t="shared" si="351"/>
        <v>-1</v>
      </c>
      <c r="T3757" s="5">
        <v>1.95</v>
      </c>
      <c r="U3757" s="5">
        <v>0.51</v>
      </c>
      <c r="V3757" s="5">
        <v>0</v>
      </c>
      <c r="W3757" s="12">
        <f t="shared" si="352"/>
        <v>0</v>
      </c>
      <c r="X3757" s="2" t="str">
        <f t="shared" si="353"/>
        <v>PAUSE</v>
      </c>
      <c r="Y3757" s="22" t="str">
        <f t="shared" si="354"/>
        <v>High (501-750)</v>
      </c>
    </row>
    <row r="3758" spans="1:25">
      <c r="A3758" s="2" t="s">
        <v>12350</v>
      </c>
      <c r="B3758" s="2" t="s">
        <v>12351</v>
      </c>
      <c r="C3758" s="2" t="s">
        <v>12352</v>
      </c>
      <c r="D3758" s="2" t="s">
        <v>1544</v>
      </c>
      <c r="E3758" s="2" t="s">
        <v>23</v>
      </c>
      <c r="F3758" s="5">
        <v>1200</v>
      </c>
      <c r="G3758" s="2" t="s">
        <v>2105</v>
      </c>
      <c r="H3758" s="2" t="s">
        <v>102</v>
      </c>
      <c r="I3758" s="2" t="s">
        <v>7418</v>
      </c>
      <c r="J3758" s="2" t="s">
        <v>80</v>
      </c>
      <c r="K3758" s="9">
        <v>500</v>
      </c>
      <c r="L3758" s="9">
        <v>2306</v>
      </c>
      <c r="M3758" s="5">
        <v>83</v>
      </c>
      <c r="N3758" s="5">
        <v>0</v>
      </c>
      <c r="O3758" s="5">
        <v>54.48</v>
      </c>
      <c r="P3758" s="5">
        <v>0</v>
      </c>
      <c r="Q3758" s="2">
        <f t="shared" si="349"/>
        <v>-54.48</v>
      </c>
      <c r="R3758" s="5">
        <f t="shared" si="350"/>
        <v>-54.48</v>
      </c>
      <c r="S3758" s="11">
        <f t="shared" si="351"/>
        <v>-1</v>
      </c>
      <c r="T3758" s="5">
        <v>3.6</v>
      </c>
      <c r="U3758" s="5">
        <v>0.66</v>
      </c>
      <c r="V3758" s="5">
        <v>0</v>
      </c>
      <c r="W3758" s="12">
        <f t="shared" si="352"/>
        <v>0</v>
      </c>
      <c r="X3758" s="2" t="str">
        <f t="shared" si="353"/>
        <v>PAUSE</v>
      </c>
      <c r="Y3758" s="22" t="str">
        <f t="shared" si="354"/>
        <v>Mid (301-500)</v>
      </c>
    </row>
    <row r="3759" spans="1:25">
      <c r="A3759" s="2" t="s">
        <v>12353</v>
      </c>
      <c r="B3759" s="2" t="s">
        <v>5391</v>
      </c>
      <c r="C3759" s="2" t="s">
        <v>12354</v>
      </c>
      <c r="D3759" s="2" t="s">
        <v>3738</v>
      </c>
      <c r="E3759" s="2" t="s">
        <v>118</v>
      </c>
      <c r="F3759" s="5">
        <v>2979</v>
      </c>
      <c r="G3759" s="2" t="s">
        <v>2105</v>
      </c>
      <c r="H3759" s="2" t="s">
        <v>190</v>
      </c>
      <c r="I3759" s="2" t="s">
        <v>7418</v>
      </c>
      <c r="J3759" s="2" t="s">
        <v>293</v>
      </c>
      <c r="K3759" s="9">
        <v>1000</v>
      </c>
      <c r="L3759" s="9">
        <v>1325</v>
      </c>
      <c r="M3759" s="5">
        <v>24</v>
      </c>
      <c r="N3759" s="5">
        <v>0</v>
      </c>
      <c r="O3759" s="5">
        <v>12.84</v>
      </c>
      <c r="P3759" s="5">
        <v>0</v>
      </c>
      <c r="Q3759" s="2">
        <f t="shared" si="349"/>
        <v>-12.84</v>
      </c>
      <c r="R3759" s="5">
        <f t="shared" si="350"/>
        <v>-12.84</v>
      </c>
      <c r="S3759" s="11">
        <f t="shared" si="351"/>
        <v>-1</v>
      </c>
      <c r="T3759" s="5">
        <v>1.81</v>
      </c>
      <c r="U3759" s="5">
        <v>0.54</v>
      </c>
      <c r="V3759" s="5">
        <v>0</v>
      </c>
      <c r="W3759" s="12">
        <f t="shared" si="352"/>
        <v>0</v>
      </c>
      <c r="X3759" s="2" t="str">
        <f t="shared" si="353"/>
        <v>PAUSE</v>
      </c>
      <c r="Y3759" s="22" t="str">
        <f t="shared" si="354"/>
        <v>Premium (751-1000)</v>
      </c>
    </row>
    <row r="3760" spans="1:25">
      <c r="A3760" s="2" t="s">
        <v>12355</v>
      </c>
      <c r="B3760" s="2" t="s">
        <v>4323</v>
      </c>
      <c r="C3760" s="2" t="s">
        <v>11057</v>
      </c>
      <c r="D3760" s="2" t="s">
        <v>6175</v>
      </c>
      <c r="E3760" s="2" t="s">
        <v>112</v>
      </c>
      <c r="F3760" s="5">
        <v>1600</v>
      </c>
      <c r="G3760" s="2" t="s">
        <v>12356</v>
      </c>
      <c r="H3760" s="2" t="s">
        <v>161</v>
      </c>
      <c r="I3760" s="2" t="s">
        <v>7418</v>
      </c>
      <c r="J3760" s="2" t="s">
        <v>699</v>
      </c>
      <c r="K3760" s="9">
        <v>700</v>
      </c>
      <c r="L3760" s="9">
        <v>2067</v>
      </c>
      <c r="M3760" s="5">
        <v>89</v>
      </c>
      <c r="N3760" s="5">
        <v>3</v>
      </c>
      <c r="O3760" s="5">
        <v>57.99</v>
      </c>
      <c r="P3760" s="5">
        <v>131.66</v>
      </c>
      <c r="Q3760" s="2">
        <f t="shared" si="349"/>
        <v>73.669999999999987</v>
      </c>
      <c r="R3760" s="5">
        <f t="shared" si="350"/>
        <v>73.669999999999987</v>
      </c>
      <c r="S3760" s="11">
        <f t="shared" si="351"/>
        <v>1.2703914468011723</v>
      </c>
      <c r="T3760" s="5">
        <v>4.3099999999999996</v>
      </c>
      <c r="U3760" s="5">
        <v>0.65</v>
      </c>
      <c r="V3760" s="5">
        <v>19.329999999999998</v>
      </c>
      <c r="W3760" s="12">
        <f t="shared" si="352"/>
        <v>3.3707865168539325E-2</v>
      </c>
      <c r="X3760" s="2" t="str">
        <f t="shared" si="353"/>
        <v>SCALE</v>
      </c>
      <c r="Y3760" s="22" t="str">
        <f t="shared" si="354"/>
        <v>High (501-750)</v>
      </c>
    </row>
    <row r="3761" spans="1:25">
      <c r="A3761" s="2" t="s">
        <v>12357</v>
      </c>
      <c r="B3761" s="2" t="s">
        <v>12358</v>
      </c>
      <c r="C3761" s="2" t="s">
        <v>12359</v>
      </c>
      <c r="D3761" s="2" t="s">
        <v>4077</v>
      </c>
      <c r="E3761" s="2" t="s">
        <v>100</v>
      </c>
      <c r="F3761" s="5">
        <v>2800</v>
      </c>
      <c r="G3761" s="2" t="s">
        <v>2105</v>
      </c>
      <c r="H3761" s="2" t="s">
        <v>167</v>
      </c>
      <c r="I3761" s="2" t="s">
        <v>7418</v>
      </c>
      <c r="J3761" s="2" t="s">
        <v>458</v>
      </c>
      <c r="K3761" s="9">
        <v>200</v>
      </c>
      <c r="L3761" s="9">
        <v>1180</v>
      </c>
      <c r="M3761" s="5">
        <v>24</v>
      </c>
      <c r="N3761" s="5">
        <v>0</v>
      </c>
      <c r="O3761" s="5">
        <v>18.07</v>
      </c>
      <c r="P3761" s="5">
        <v>0</v>
      </c>
      <c r="Q3761" s="2">
        <f t="shared" si="349"/>
        <v>-18.07</v>
      </c>
      <c r="R3761" s="5">
        <f t="shared" si="350"/>
        <v>-18.07</v>
      </c>
      <c r="S3761" s="11">
        <f t="shared" si="351"/>
        <v>-1</v>
      </c>
      <c r="T3761" s="5">
        <v>2.0299999999999998</v>
      </c>
      <c r="U3761" s="5">
        <v>0.75</v>
      </c>
      <c r="V3761" s="5">
        <v>0</v>
      </c>
      <c r="W3761" s="12">
        <f t="shared" si="352"/>
        <v>0</v>
      </c>
      <c r="X3761" s="2" t="str">
        <f t="shared" si="353"/>
        <v>PAUSE</v>
      </c>
      <c r="Y3761" s="22" t="str">
        <f t="shared" si="354"/>
        <v>Low (100-300)</v>
      </c>
    </row>
    <row r="3762" spans="1:25">
      <c r="A3762" s="2" t="s">
        <v>12360</v>
      </c>
      <c r="B3762" s="2" t="s">
        <v>12361</v>
      </c>
      <c r="C3762" s="2" t="s">
        <v>12362</v>
      </c>
      <c r="D3762" s="2" t="s">
        <v>8152</v>
      </c>
      <c r="E3762" s="2" t="s">
        <v>112</v>
      </c>
      <c r="F3762" s="5">
        <v>1500</v>
      </c>
      <c r="G3762" s="2" t="s">
        <v>2105</v>
      </c>
      <c r="H3762" s="2" t="s">
        <v>58</v>
      </c>
      <c r="I3762" s="2" t="s">
        <v>7418</v>
      </c>
      <c r="J3762" s="2" t="s">
        <v>80</v>
      </c>
      <c r="K3762" s="9">
        <v>300</v>
      </c>
      <c r="L3762" s="9">
        <v>1655</v>
      </c>
      <c r="M3762" s="5">
        <v>63</v>
      </c>
      <c r="N3762" s="5">
        <v>0</v>
      </c>
      <c r="O3762" s="5">
        <v>44.75</v>
      </c>
      <c r="P3762" s="5">
        <v>0</v>
      </c>
      <c r="Q3762" s="2">
        <f t="shared" si="349"/>
        <v>-44.75</v>
      </c>
      <c r="R3762" s="5">
        <f t="shared" si="350"/>
        <v>-44.75</v>
      </c>
      <c r="S3762" s="11">
        <f t="shared" si="351"/>
        <v>-1</v>
      </c>
      <c r="T3762" s="5">
        <v>3.81</v>
      </c>
      <c r="U3762" s="5">
        <v>0.71</v>
      </c>
      <c r="V3762" s="5">
        <v>0</v>
      </c>
      <c r="W3762" s="12">
        <f t="shared" si="352"/>
        <v>0</v>
      </c>
      <c r="X3762" s="2" t="str">
        <f t="shared" si="353"/>
        <v>PAUSE</v>
      </c>
      <c r="Y3762" s="22" t="str">
        <f t="shared" si="354"/>
        <v>Low (100-300)</v>
      </c>
    </row>
    <row r="3763" spans="1:25">
      <c r="A3763" s="2" t="s">
        <v>12363</v>
      </c>
      <c r="B3763" s="2" t="s">
        <v>12364</v>
      </c>
      <c r="C3763" s="2" t="s">
        <v>12365</v>
      </c>
      <c r="D3763" s="2" t="s">
        <v>6245</v>
      </c>
      <c r="E3763" s="2" t="s">
        <v>112</v>
      </c>
      <c r="F3763" s="5">
        <v>6500</v>
      </c>
      <c r="G3763" s="2" t="s">
        <v>2105</v>
      </c>
      <c r="H3763" s="2" t="s">
        <v>65</v>
      </c>
      <c r="I3763" s="2" t="s">
        <v>7418</v>
      </c>
      <c r="J3763" s="2" t="s">
        <v>80</v>
      </c>
      <c r="K3763" s="9">
        <v>700</v>
      </c>
      <c r="L3763" s="9">
        <v>1442</v>
      </c>
      <c r="M3763" s="5">
        <v>37</v>
      </c>
      <c r="N3763" s="5">
        <v>0</v>
      </c>
      <c r="O3763" s="5">
        <v>22.5</v>
      </c>
      <c r="P3763" s="5">
        <v>0</v>
      </c>
      <c r="Q3763" s="2">
        <f t="shared" si="349"/>
        <v>-22.5</v>
      </c>
      <c r="R3763" s="5">
        <f t="shared" si="350"/>
        <v>-22.5</v>
      </c>
      <c r="S3763" s="11">
        <f t="shared" si="351"/>
        <v>-1</v>
      </c>
      <c r="T3763" s="5">
        <v>2.57</v>
      </c>
      <c r="U3763" s="5">
        <v>0.61</v>
      </c>
      <c r="V3763" s="5">
        <v>0</v>
      </c>
      <c r="W3763" s="12">
        <f t="shared" si="352"/>
        <v>0</v>
      </c>
      <c r="X3763" s="2" t="str">
        <f t="shared" si="353"/>
        <v>PAUSE</v>
      </c>
      <c r="Y3763" s="22" t="str">
        <f t="shared" si="354"/>
        <v>High (501-750)</v>
      </c>
    </row>
    <row r="3764" spans="1:25">
      <c r="A3764" s="2" t="s">
        <v>12366</v>
      </c>
      <c r="B3764" s="2" t="s">
        <v>696</v>
      </c>
      <c r="C3764" s="2" t="s">
        <v>12367</v>
      </c>
      <c r="D3764" s="2" t="s">
        <v>9409</v>
      </c>
      <c r="E3764" s="2" t="s">
        <v>112</v>
      </c>
      <c r="F3764" s="5">
        <v>3000</v>
      </c>
      <c r="G3764" s="2" t="s">
        <v>6151</v>
      </c>
      <c r="H3764" s="2" t="s">
        <v>260</v>
      </c>
      <c r="I3764" s="2" t="s">
        <v>7418</v>
      </c>
      <c r="J3764" s="2" t="s">
        <v>88</v>
      </c>
      <c r="K3764" s="9">
        <v>400</v>
      </c>
      <c r="L3764" s="9">
        <v>1900</v>
      </c>
      <c r="M3764" s="5">
        <v>55</v>
      </c>
      <c r="N3764" s="5">
        <v>0</v>
      </c>
      <c r="O3764" s="5">
        <v>33.35</v>
      </c>
      <c r="P3764" s="5">
        <v>0</v>
      </c>
      <c r="Q3764" s="2">
        <f t="shared" si="349"/>
        <v>-33.35</v>
      </c>
      <c r="R3764" s="5">
        <f t="shared" si="350"/>
        <v>-33.35</v>
      </c>
      <c r="S3764" s="11">
        <f t="shared" si="351"/>
        <v>-1</v>
      </c>
      <c r="T3764" s="5">
        <v>2.89</v>
      </c>
      <c r="U3764" s="5">
        <v>0.61</v>
      </c>
      <c r="V3764" s="5">
        <v>0</v>
      </c>
      <c r="W3764" s="12">
        <f t="shared" si="352"/>
        <v>0</v>
      </c>
      <c r="X3764" s="2" t="str">
        <f t="shared" si="353"/>
        <v>PAUSE</v>
      </c>
      <c r="Y3764" s="22" t="str">
        <f t="shared" si="354"/>
        <v>Mid (301-500)</v>
      </c>
    </row>
    <row r="3765" spans="1:25">
      <c r="A3765" s="2" t="s">
        <v>12368</v>
      </c>
      <c r="B3765" s="2" t="s">
        <v>12369</v>
      </c>
      <c r="C3765" s="2" t="s">
        <v>763</v>
      </c>
      <c r="D3765" s="2" t="s">
        <v>7897</v>
      </c>
      <c r="E3765" s="2" t="s">
        <v>23</v>
      </c>
      <c r="F3765" s="5">
        <v>2000</v>
      </c>
      <c r="G3765" s="2" t="s">
        <v>12370</v>
      </c>
      <c r="H3765" s="2" t="s">
        <v>260</v>
      </c>
      <c r="I3765" s="2" t="s">
        <v>7418</v>
      </c>
      <c r="J3765" s="2" t="s">
        <v>699</v>
      </c>
      <c r="K3765" s="9">
        <v>600</v>
      </c>
      <c r="L3765" s="9">
        <v>1739</v>
      </c>
      <c r="M3765" s="5">
        <v>33</v>
      </c>
      <c r="N3765" s="5">
        <v>0</v>
      </c>
      <c r="O3765" s="5">
        <v>20.25</v>
      </c>
      <c r="P3765" s="5">
        <v>0</v>
      </c>
      <c r="Q3765" s="2">
        <f t="shared" si="349"/>
        <v>-20.25</v>
      </c>
      <c r="R3765" s="5">
        <f t="shared" si="350"/>
        <v>-20.25</v>
      </c>
      <c r="S3765" s="11">
        <f t="shared" si="351"/>
        <v>-1</v>
      </c>
      <c r="T3765" s="5">
        <v>1.9</v>
      </c>
      <c r="U3765" s="5">
        <v>0.61</v>
      </c>
      <c r="V3765" s="5">
        <v>0</v>
      </c>
      <c r="W3765" s="12">
        <f t="shared" si="352"/>
        <v>0</v>
      </c>
      <c r="X3765" s="2" t="str">
        <f t="shared" si="353"/>
        <v>PAUSE</v>
      </c>
      <c r="Y3765" s="22" t="str">
        <f t="shared" si="354"/>
        <v>High (501-750)</v>
      </c>
    </row>
    <row r="3766" spans="1:25">
      <c r="A3766" s="2" t="s">
        <v>12371</v>
      </c>
      <c r="B3766" s="2" t="s">
        <v>1840</v>
      </c>
      <c r="C3766" s="2" t="s">
        <v>869</v>
      </c>
      <c r="D3766" s="2" t="s">
        <v>257</v>
      </c>
      <c r="E3766" s="2" t="s">
        <v>258</v>
      </c>
      <c r="F3766" s="5">
        <v>2600</v>
      </c>
      <c r="G3766" s="2" t="s">
        <v>12372</v>
      </c>
      <c r="H3766" s="2" t="s">
        <v>344</v>
      </c>
      <c r="I3766" s="2" t="s">
        <v>7418</v>
      </c>
      <c r="J3766" s="2" t="s">
        <v>206</v>
      </c>
      <c r="K3766" s="9">
        <v>800</v>
      </c>
      <c r="L3766" s="9">
        <v>632</v>
      </c>
      <c r="M3766" s="5">
        <v>26</v>
      </c>
      <c r="N3766" s="5">
        <v>2</v>
      </c>
      <c r="O3766" s="5">
        <v>17.809999999999999</v>
      </c>
      <c r="P3766" s="5">
        <v>143.52000000000001</v>
      </c>
      <c r="Q3766" s="2">
        <f t="shared" si="349"/>
        <v>125.71000000000001</v>
      </c>
      <c r="R3766" s="5">
        <f t="shared" si="350"/>
        <v>125.71000000000001</v>
      </c>
      <c r="S3766" s="11">
        <f t="shared" si="351"/>
        <v>7.0583941605839424</v>
      </c>
      <c r="T3766" s="5">
        <v>4.1100000000000003</v>
      </c>
      <c r="U3766" s="5">
        <v>0.68</v>
      </c>
      <c r="V3766" s="5">
        <v>8.9</v>
      </c>
      <c r="W3766" s="12">
        <f t="shared" si="352"/>
        <v>7.6923076923076927E-2</v>
      </c>
      <c r="X3766" s="2" t="str">
        <f t="shared" si="353"/>
        <v>SCALE</v>
      </c>
      <c r="Y3766" s="22" t="str">
        <f t="shared" si="354"/>
        <v>Premium (751-1000)</v>
      </c>
    </row>
    <row r="3767" spans="1:25">
      <c r="A3767" s="2" t="s">
        <v>12373</v>
      </c>
      <c r="B3767" s="2" t="s">
        <v>12374</v>
      </c>
      <c r="C3767" s="2" t="s">
        <v>4962</v>
      </c>
      <c r="D3767" s="2" t="s">
        <v>2810</v>
      </c>
      <c r="E3767" s="2" t="s">
        <v>132</v>
      </c>
      <c r="F3767" s="5">
        <v>1625</v>
      </c>
      <c r="G3767" s="2" t="s">
        <v>12375</v>
      </c>
      <c r="H3767" s="2" t="s">
        <v>94</v>
      </c>
      <c r="I3767" s="2" t="s">
        <v>7418</v>
      </c>
      <c r="J3767" s="2" t="s">
        <v>319</v>
      </c>
      <c r="K3767" s="9">
        <v>500</v>
      </c>
      <c r="L3767" s="9">
        <v>732</v>
      </c>
      <c r="M3767" s="5">
        <v>19</v>
      </c>
      <c r="N3767" s="5">
        <v>0</v>
      </c>
      <c r="O3767" s="5">
        <v>11.12</v>
      </c>
      <c r="P3767" s="5">
        <v>0</v>
      </c>
      <c r="Q3767" s="2">
        <f t="shared" si="349"/>
        <v>-11.12</v>
      </c>
      <c r="R3767" s="5">
        <f t="shared" si="350"/>
        <v>-11.12</v>
      </c>
      <c r="S3767" s="11">
        <f t="shared" si="351"/>
        <v>-1</v>
      </c>
      <c r="T3767" s="5">
        <v>2.6</v>
      </c>
      <c r="U3767" s="5">
        <v>0.59</v>
      </c>
      <c r="V3767" s="5">
        <v>0</v>
      </c>
      <c r="W3767" s="12">
        <f t="shared" si="352"/>
        <v>0</v>
      </c>
      <c r="X3767" s="2" t="str">
        <f t="shared" si="353"/>
        <v>PAUSE</v>
      </c>
      <c r="Y3767" s="22" t="str">
        <f t="shared" si="354"/>
        <v>Mid (301-500)</v>
      </c>
    </row>
    <row r="3768" spans="1:25">
      <c r="A3768" s="2" t="s">
        <v>12376</v>
      </c>
      <c r="B3768" s="2" t="s">
        <v>61</v>
      </c>
      <c r="C3768" s="2" t="s">
        <v>5670</v>
      </c>
      <c r="D3768" s="2" t="s">
        <v>8265</v>
      </c>
      <c r="E3768" s="2" t="s">
        <v>991</v>
      </c>
      <c r="F3768" s="5">
        <v>1192</v>
      </c>
      <c r="G3768" s="2" t="s">
        <v>12377</v>
      </c>
      <c r="H3768" s="2" t="s">
        <v>42</v>
      </c>
      <c r="I3768" s="2" t="s">
        <v>7418</v>
      </c>
      <c r="J3768" s="2" t="s">
        <v>356</v>
      </c>
      <c r="K3768" s="9">
        <v>600</v>
      </c>
      <c r="L3768" s="9">
        <v>945</v>
      </c>
      <c r="M3768" s="5">
        <v>15</v>
      </c>
      <c r="N3768" s="5">
        <v>0</v>
      </c>
      <c r="O3768" s="5">
        <v>7.86</v>
      </c>
      <c r="P3768" s="5">
        <v>0</v>
      </c>
      <c r="Q3768" s="2">
        <f t="shared" si="349"/>
        <v>-7.86</v>
      </c>
      <c r="R3768" s="5">
        <f t="shared" si="350"/>
        <v>-7.86</v>
      </c>
      <c r="S3768" s="11">
        <f t="shared" si="351"/>
        <v>-1</v>
      </c>
      <c r="T3768" s="5">
        <v>1.59</v>
      </c>
      <c r="U3768" s="5">
        <v>0.52</v>
      </c>
      <c r="V3768" s="5">
        <v>0</v>
      </c>
      <c r="W3768" s="12">
        <f t="shared" si="352"/>
        <v>0</v>
      </c>
      <c r="X3768" s="2" t="str">
        <f t="shared" si="353"/>
        <v>PAUSE</v>
      </c>
      <c r="Y3768" s="22" t="str">
        <f t="shared" si="354"/>
        <v>High (501-750)</v>
      </c>
    </row>
    <row r="3769" spans="1:25">
      <c r="A3769" s="2" t="s">
        <v>12378</v>
      </c>
      <c r="B3769" s="2" t="s">
        <v>12379</v>
      </c>
      <c r="C3769" s="2" t="s">
        <v>7302</v>
      </c>
      <c r="D3769" s="2" t="s">
        <v>12380</v>
      </c>
      <c r="E3769" s="2" t="s">
        <v>132</v>
      </c>
      <c r="F3769" s="5">
        <v>3250</v>
      </c>
      <c r="G3769" s="2" t="s">
        <v>983</v>
      </c>
      <c r="H3769" s="2" t="s">
        <v>161</v>
      </c>
      <c r="I3769" s="2" t="s">
        <v>7418</v>
      </c>
      <c r="J3769" s="2" t="s">
        <v>66</v>
      </c>
      <c r="K3769" s="9">
        <v>100</v>
      </c>
      <c r="L3769" s="9">
        <v>1662</v>
      </c>
      <c r="M3769" s="5">
        <v>27</v>
      </c>
      <c r="N3769" s="5">
        <v>3</v>
      </c>
      <c r="O3769" s="5">
        <v>22.39</v>
      </c>
      <c r="P3769" s="5">
        <v>179.69</v>
      </c>
      <c r="Q3769" s="2">
        <f t="shared" si="349"/>
        <v>157.30000000000001</v>
      </c>
      <c r="R3769" s="5">
        <f t="shared" si="350"/>
        <v>157.30000000000001</v>
      </c>
      <c r="S3769" s="11">
        <f t="shared" si="351"/>
        <v>7.0254577936578837</v>
      </c>
      <c r="T3769" s="5">
        <v>1.62</v>
      </c>
      <c r="U3769" s="5">
        <v>0.83</v>
      </c>
      <c r="V3769" s="5">
        <v>7.46</v>
      </c>
      <c r="W3769" s="12">
        <f t="shared" si="352"/>
        <v>0.1111111111111111</v>
      </c>
      <c r="X3769" s="2" t="str">
        <f t="shared" si="353"/>
        <v>SCALE</v>
      </c>
      <c r="Y3769" s="22" t="str">
        <f t="shared" si="354"/>
        <v>Low (100-300)</v>
      </c>
    </row>
    <row r="3770" spans="1:25">
      <c r="A3770" s="2" t="s">
        <v>12381</v>
      </c>
      <c r="B3770" s="2" t="s">
        <v>12382</v>
      </c>
      <c r="C3770" s="2" t="s">
        <v>677</v>
      </c>
      <c r="D3770" s="2" t="s">
        <v>783</v>
      </c>
      <c r="E3770" s="2" t="s">
        <v>625</v>
      </c>
      <c r="F3770" s="5">
        <v>2412</v>
      </c>
      <c r="G3770" s="2" t="s">
        <v>12383</v>
      </c>
      <c r="H3770" s="2" t="s">
        <v>25</v>
      </c>
      <c r="I3770" s="2" t="s">
        <v>7418</v>
      </c>
      <c r="J3770" s="2" t="s">
        <v>59</v>
      </c>
      <c r="K3770" s="9">
        <v>1000</v>
      </c>
      <c r="L3770" s="9">
        <v>1724</v>
      </c>
      <c r="M3770" s="5">
        <v>30</v>
      </c>
      <c r="N3770" s="5">
        <v>3</v>
      </c>
      <c r="O3770" s="5">
        <v>18.760000000000002</v>
      </c>
      <c r="P3770" s="5">
        <v>108.07</v>
      </c>
      <c r="Q3770" s="2">
        <f t="shared" si="349"/>
        <v>89.309999999999988</v>
      </c>
      <c r="R3770" s="5">
        <f t="shared" si="350"/>
        <v>89.309999999999988</v>
      </c>
      <c r="S3770" s="11">
        <f t="shared" si="351"/>
        <v>4.7606609808102336</v>
      </c>
      <c r="T3770" s="5">
        <v>1.74</v>
      </c>
      <c r="U3770" s="5">
        <v>0.63</v>
      </c>
      <c r="V3770" s="5">
        <v>6.25</v>
      </c>
      <c r="W3770" s="12">
        <f t="shared" si="352"/>
        <v>0.1</v>
      </c>
      <c r="X3770" s="2" t="str">
        <f t="shared" si="353"/>
        <v>SCALE</v>
      </c>
      <c r="Y3770" s="22" t="str">
        <f t="shared" si="354"/>
        <v>Premium (751-1000)</v>
      </c>
    </row>
    <row r="3771" spans="1:25">
      <c r="A3771" s="2" t="s">
        <v>12384</v>
      </c>
      <c r="B3771" s="2" t="s">
        <v>4102</v>
      </c>
      <c r="C3771" s="2" t="s">
        <v>6843</v>
      </c>
      <c r="D3771" s="2" t="s">
        <v>175</v>
      </c>
      <c r="E3771" s="2" t="s">
        <v>23</v>
      </c>
      <c r="F3771" s="5">
        <v>1356</v>
      </c>
      <c r="G3771" s="2" t="s">
        <v>12385</v>
      </c>
      <c r="H3771" s="2" t="s">
        <v>161</v>
      </c>
      <c r="I3771" s="2" t="s">
        <v>7418</v>
      </c>
      <c r="J3771" s="2" t="s">
        <v>458</v>
      </c>
      <c r="K3771" s="9">
        <v>200</v>
      </c>
      <c r="L3771" s="9">
        <v>1743</v>
      </c>
      <c r="M3771" s="5">
        <v>57</v>
      </c>
      <c r="N3771" s="5">
        <v>4</v>
      </c>
      <c r="O3771" s="5">
        <v>31.55</v>
      </c>
      <c r="P3771" s="5">
        <v>188.23</v>
      </c>
      <c r="Q3771" s="2">
        <f t="shared" si="349"/>
        <v>156.67999999999998</v>
      </c>
      <c r="R3771" s="5">
        <f t="shared" si="350"/>
        <v>156.67999999999998</v>
      </c>
      <c r="S3771" s="11">
        <f t="shared" si="351"/>
        <v>4.9660855784469087</v>
      </c>
      <c r="T3771" s="5">
        <v>3.27</v>
      </c>
      <c r="U3771" s="5">
        <v>0.55000000000000004</v>
      </c>
      <c r="V3771" s="5">
        <v>7.89</v>
      </c>
      <c r="W3771" s="12">
        <f t="shared" si="352"/>
        <v>7.0175438596491224E-2</v>
      </c>
      <c r="X3771" s="2" t="str">
        <f t="shared" si="353"/>
        <v>SCALE</v>
      </c>
      <c r="Y3771" s="22" t="str">
        <f t="shared" si="354"/>
        <v>Low (100-300)</v>
      </c>
    </row>
    <row r="3772" spans="1:25">
      <c r="A3772" s="2" t="s">
        <v>12386</v>
      </c>
      <c r="B3772" s="2" t="s">
        <v>2529</v>
      </c>
      <c r="C3772" s="2" t="s">
        <v>12387</v>
      </c>
      <c r="D3772" s="2" t="s">
        <v>6076</v>
      </c>
      <c r="E3772" s="2" t="s">
        <v>112</v>
      </c>
      <c r="F3772" s="5">
        <v>1352</v>
      </c>
      <c r="G3772" s="2" t="s">
        <v>2588</v>
      </c>
      <c r="H3772" s="2" t="s">
        <v>72</v>
      </c>
      <c r="I3772" s="2" t="s">
        <v>7418</v>
      </c>
      <c r="J3772" s="2" t="s">
        <v>59</v>
      </c>
      <c r="K3772" s="9">
        <v>1000</v>
      </c>
      <c r="L3772" s="9">
        <v>1775</v>
      </c>
      <c r="M3772" s="5">
        <v>51</v>
      </c>
      <c r="N3772" s="5">
        <v>2</v>
      </c>
      <c r="O3772" s="5">
        <v>39.24</v>
      </c>
      <c r="P3772" s="5">
        <v>135.18</v>
      </c>
      <c r="Q3772" s="2">
        <f t="shared" si="349"/>
        <v>95.94</v>
      </c>
      <c r="R3772" s="5">
        <f t="shared" si="350"/>
        <v>95.94</v>
      </c>
      <c r="S3772" s="11">
        <f t="shared" si="351"/>
        <v>2.4449541284403669</v>
      </c>
      <c r="T3772" s="5">
        <v>2.87</v>
      </c>
      <c r="U3772" s="5">
        <v>0.77</v>
      </c>
      <c r="V3772" s="5">
        <v>19.62</v>
      </c>
      <c r="W3772" s="12">
        <f t="shared" si="352"/>
        <v>3.9215686274509803E-2</v>
      </c>
      <c r="X3772" s="2" t="str">
        <f t="shared" si="353"/>
        <v>SCALE</v>
      </c>
      <c r="Y3772" s="22" t="str">
        <f t="shared" si="354"/>
        <v>Premium (751-1000)</v>
      </c>
    </row>
    <row r="3773" spans="1:25">
      <c r="A3773" s="2" t="s">
        <v>12388</v>
      </c>
      <c r="B3773" s="2" t="s">
        <v>12389</v>
      </c>
      <c r="C3773" s="2" t="s">
        <v>6708</v>
      </c>
      <c r="D3773" s="2" t="s">
        <v>12390</v>
      </c>
      <c r="E3773" s="2" t="s">
        <v>222</v>
      </c>
      <c r="F3773" s="5">
        <v>2000</v>
      </c>
      <c r="G3773" s="2" t="s">
        <v>12391</v>
      </c>
      <c r="H3773" s="2" t="s">
        <v>312</v>
      </c>
      <c r="I3773" s="2" t="s">
        <v>7418</v>
      </c>
      <c r="J3773" s="2" t="s">
        <v>382</v>
      </c>
      <c r="K3773" s="9">
        <v>300</v>
      </c>
      <c r="L3773" s="9">
        <v>2255</v>
      </c>
      <c r="M3773" s="5">
        <v>68</v>
      </c>
      <c r="N3773" s="5">
        <v>1</v>
      </c>
      <c r="O3773" s="5">
        <v>43.01</v>
      </c>
      <c r="P3773" s="5">
        <v>71.38</v>
      </c>
      <c r="Q3773" s="2">
        <f t="shared" si="349"/>
        <v>28.369999999999997</v>
      </c>
      <c r="R3773" s="5">
        <f t="shared" si="350"/>
        <v>28.369999999999997</v>
      </c>
      <c r="S3773" s="11">
        <f t="shared" si="351"/>
        <v>0.65961404324575679</v>
      </c>
      <c r="T3773" s="5">
        <v>3.02</v>
      </c>
      <c r="U3773" s="5">
        <v>0.63</v>
      </c>
      <c r="V3773" s="5">
        <v>43.01</v>
      </c>
      <c r="W3773" s="12">
        <f t="shared" si="352"/>
        <v>1.4705882352941176E-2</v>
      </c>
      <c r="X3773" s="2" t="str">
        <f t="shared" si="353"/>
        <v>SCALE</v>
      </c>
      <c r="Y3773" s="22" t="str">
        <f t="shared" si="354"/>
        <v>Low (100-300)</v>
      </c>
    </row>
    <row r="3774" spans="1:25">
      <c r="A3774" s="2" t="s">
        <v>12392</v>
      </c>
      <c r="B3774" s="2" t="s">
        <v>12393</v>
      </c>
      <c r="C3774" s="2" t="s">
        <v>3254</v>
      </c>
      <c r="D3774" s="2" t="s">
        <v>3842</v>
      </c>
      <c r="E3774" s="2" t="s">
        <v>40</v>
      </c>
      <c r="F3774" s="5">
        <v>3467</v>
      </c>
      <c r="G3774" s="2" t="s">
        <v>12394</v>
      </c>
      <c r="H3774" s="2" t="s">
        <v>167</v>
      </c>
      <c r="I3774" s="2" t="s">
        <v>7418</v>
      </c>
      <c r="J3774" s="2" t="s">
        <v>177</v>
      </c>
      <c r="K3774" s="9">
        <v>800</v>
      </c>
      <c r="L3774" s="9">
        <v>1176</v>
      </c>
      <c r="M3774" s="5">
        <v>35</v>
      </c>
      <c r="N3774" s="5">
        <v>0</v>
      </c>
      <c r="O3774" s="5">
        <v>14.42</v>
      </c>
      <c r="P3774" s="5">
        <v>0</v>
      </c>
      <c r="Q3774" s="2">
        <f t="shared" si="349"/>
        <v>-14.42</v>
      </c>
      <c r="R3774" s="5">
        <f t="shared" si="350"/>
        <v>-14.42</v>
      </c>
      <c r="S3774" s="11">
        <f t="shared" si="351"/>
        <v>-1</v>
      </c>
      <c r="T3774" s="5">
        <v>2.98</v>
      </c>
      <c r="U3774" s="5">
        <v>0.41</v>
      </c>
      <c r="V3774" s="5">
        <v>0</v>
      </c>
      <c r="W3774" s="12">
        <f t="shared" si="352"/>
        <v>0</v>
      </c>
      <c r="X3774" s="2" t="str">
        <f t="shared" si="353"/>
        <v>PAUSE</v>
      </c>
      <c r="Y3774" s="22" t="str">
        <f t="shared" si="354"/>
        <v>Premium (751-1000)</v>
      </c>
    </row>
    <row r="3775" spans="1:25">
      <c r="A3775" s="2" t="s">
        <v>12395</v>
      </c>
      <c r="B3775" s="2" t="s">
        <v>12396</v>
      </c>
      <c r="C3775" s="2" t="s">
        <v>12397</v>
      </c>
      <c r="D3775" s="2" t="s">
        <v>1035</v>
      </c>
      <c r="E3775" s="2" t="s">
        <v>492</v>
      </c>
      <c r="F3775" s="5">
        <v>1500</v>
      </c>
      <c r="G3775" s="2" t="s">
        <v>12398</v>
      </c>
      <c r="H3775" s="2" t="s">
        <v>344</v>
      </c>
      <c r="I3775" s="2" t="s">
        <v>7418</v>
      </c>
      <c r="J3775" s="2" t="s">
        <v>162</v>
      </c>
      <c r="K3775" s="9">
        <v>100</v>
      </c>
      <c r="L3775" s="9">
        <v>829</v>
      </c>
      <c r="M3775" s="5">
        <v>32</v>
      </c>
      <c r="N3775" s="5">
        <v>0</v>
      </c>
      <c r="O3775" s="5">
        <v>15.84</v>
      </c>
      <c r="P3775" s="5">
        <v>0</v>
      </c>
      <c r="Q3775" s="2">
        <f t="shared" si="349"/>
        <v>-15.84</v>
      </c>
      <c r="R3775" s="5">
        <f t="shared" si="350"/>
        <v>-15.84</v>
      </c>
      <c r="S3775" s="11">
        <f t="shared" si="351"/>
        <v>-1</v>
      </c>
      <c r="T3775" s="5">
        <v>3.86</v>
      </c>
      <c r="U3775" s="5">
        <v>0.5</v>
      </c>
      <c r="V3775" s="5">
        <v>0</v>
      </c>
      <c r="W3775" s="12">
        <f t="shared" si="352"/>
        <v>0</v>
      </c>
      <c r="X3775" s="2" t="str">
        <f t="shared" si="353"/>
        <v>PAUSE</v>
      </c>
      <c r="Y3775" s="22" t="str">
        <f t="shared" si="354"/>
        <v>Low (100-300)</v>
      </c>
    </row>
    <row r="3776" spans="1:25">
      <c r="A3776" s="2" t="s">
        <v>12399</v>
      </c>
      <c r="B3776" s="2" t="s">
        <v>3726</v>
      </c>
      <c r="C3776" s="2" t="s">
        <v>12400</v>
      </c>
      <c r="D3776" s="2" t="s">
        <v>12401</v>
      </c>
      <c r="E3776" s="2" t="s">
        <v>112</v>
      </c>
      <c r="F3776" s="5">
        <v>3400</v>
      </c>
      <c r="G3776" s="2" t="s">
        <v>6506</v>
      </c>
      <c r="H3776" s="2" t="s">
        <v>50</v>
      </c>
      <c r="I3776" s="2" t="s">
        <v>7418</v>
      </c>
      <c r="J3776" s="2" t="s">
        <v>51</v>
      </c>
      <c r="K3776" s="9">
        <v>400</v>
      </c>
      <c r="L3776" s="9">
        <v>2067</v>
      </c>
      <c r="M3776" s="5">
        <v>55</v>
      </c>
      <c r="N3776" s="5">
        <v>1</v>
      </c>
      <c r="O3776" s="5">
        <v>33.1</v>
      </c>
      <c r="P3776" s="5">
        <v>74.08</v>
      </c>
      <c r="Q3776" s="2">
        <f t="shared" si="349"/>
        <v>40.98</v>
      </c>
      <c r="R3776" s="5">
        <f t="shared" si="350"/>
        <v>40.98</v>
      </c>
      <c r="S3776" s="11">
        <f t="shared" si="351"/>
        <v>1.2380664652567974</v>
      </c>
      <c r="T3776" s="5">
        <v>2.66</v>
      </c>
      <c r="U3776" s="5">
        <v>0.6</v>
      </c>
      <c r="V3776" s="5">
        <v>33.1</v>
      </c>
      <c r="W3776" s="12">
        <f t="shared" si="352"/>
        <v>1.8181818181818181E-2</v>
      </c>
      <c r="X3776" s="2" t="str">
        <f t="shared" si="353"/>
        <v>SCALE</v>
      </c>
      <c r="Y3776" s="22" t="str">
        <f t="shared" si="354"/>
        <v>Mid (301-500)</v>
      </c>
    </row>
    <row r="3777" spans="1:25">
      <c r="A3777" s="2" t="s">
        <v>12402</v>
      </c>
      <c r="B3777" s="2" t="s">
        <v>3093</v>
      </c>
      <c r="C3777" s="2" t="s">
        <v>3956</v>
      </c>
      <c r="D3777" s="2" t="s">
        <v>12403</v>
      </c>
      <c r="E3777" s="2" t="s">
        <v>56</v>
      </c>
      <c r="F3777" s="5">
        <v>2600</v>
      </c>
      <c r="G3777" s="2" t="s">
        <v>10650</v>
      </c>
      <c r="H3777" s="2" t="s">
        <v>72</v>
      </c>
      <c r="I3777" s="2" t="s">
        <v>7418</v>
      </c>
      <c r="J3777" s="2" t="s">
        <v>232</v>
      </c>
      <c r="K3777" s="9">
        <v>300</v>
      </c>
      <c r="L3777" s="9">
        <v>2010</v>
      </c>
      <c r="M3777" s="5">
        <v>81</v>
      </c>
      <c r="N3777" s="5">
        <v>8</v>
      </c>
      <c r="O3777" s="5">
        <v>48.07</v>
      </c>
      <c r="P3777" s="5">
        <v>362.82</v>
      </c>
      <c r="Q3777" s="2">
        <f t="shared" si="349"/>
        <v>314.75</v>
      </c>
      <c r="R3777" s="5">
        <f t="shared" si="350"/>
        <v>314.75</v>
      </c>
      <c r="S3777" s="11">
        <f t="shared" si="351"/>
        <v>6.5477428749739959</v>
      </c>
      <c r="T3777" s="5">
        <v>4.03</v>
      </c>
      <c r="U3777" s="5">
        <v>0.59</v>
      </c>
      <c r="V3777" s="5">
        <v>6.01</v>
      </c>
      <c r="W3777" s="12">
        <f t="shared" si="352"/>
        <v>9.8765432098765427E-2</v>
      </c>
      <c r="X3777" s="2" t="str">
        <f t="shared" si="353"/>
        <v>SCALE</v>
      </c>
      <c r="Y3777" s="22" t="str">
        <f t="shared" si="354"/>
        <v>Low (100-300)</v>
      </c>
    </row>
    <row r="3778" spans="1:25">
      <c r="A3778" s="2" t="s">
        <v>12404</v>
      </c>
      <c r="B3778" s="2" t="s">
        <v>1004</v>
      </c>
      <c r="C3778" s="2" t="s">
        <v>12405</v>
      </c>
      <c r="D3778" s="2" t="s">
        <v>10691</v>
      </c>
      <c r="E3778" s="2" t="s">
        <v>112</v>
      </c>
      <c r="F3778" s="5">
        <v>4900</v>
      </c>
      <c r="G3778" s="2" t="s">
        <v>24</v>
      </c>
      <c r="H3778" s="2" t="s">
        <v>87</v>
      </c>
      <c r="I3778" s="2" t="s">
        <v>7418</v>
      </c>
      <c r="J3778" s="2" t="s">
        <v>361</v>
      </c>
      <c r="K3778" s="9">
        <v>200</v>
      </c>
      <c r="L3778" s="9">
        <v>1773</v>
      </c>
      <c r="M3778" s="5">
        <v>59</v>
      </c>
      <c r="N3778" s="5">
        <v>1</v>
      </c>
      <c r="O3778" s="5">
        <v>28.54</v>
      </c>
      <c r="P3778" s="5">
        <v>36.5</v>
      </c>
      <c r="Q3778" s="2">
        <f t="shared" si="349"/>
        <v>7.9600000000000009</v>
      </c>
      <c r="R3778" s="5">
        <f t="shared" si="350"/>
        <v>7.9600000000000009</v>
      </c>
      <c r="S3778" s="11">
        <f t="shared" si="351"/>
        <v>0.27890679747722497</v>
      </c>
      <c r="T3778" s="5">
        <v>3.33</v>
      </c>
      <c r="U3778" s="5">
        <v>0.48</v>
      </c>
      <c r="V3778" s="5">
        <v>28.54</v>
      </c>
      <c r="W3778" s="12">
        <f t="shared" si="352"/>
        <v>1.6949152542372881E-2</v>
      </c>
      <c r="X3778" s="2" t="str">
        <f t="shared" si="353"/>
        <v>SCALE</v>
      </c>
      <c r="Y3778" s="22" t="str">
        <f t="shared" si="354"/>
        <v>Low (100-300)</v>
      </c>
    </row>
    <row r="3779" spans="1:25">
      <c r="A3779" s="2" t="s">
        <v>12406</v>
      </c>
      <c r="B3779" s="2" t="s">
        <v>3311</v>
      </c>
      <c r="C3779" s="2" t="s">
        <v>5382</v>
      </c>
      <c r="D3779" s="2" t="s">
        <v>11809</v>
      </c>
      <c r="E3779" s="2" t="s">
        <v>23</v>
      </c>
      <c r="F3779" s="5">
        <v>2400</v>
      </c>
      <c r="G3779" s="2" t="s">
        <v>12407</v>
      </c>
      <c r="H3779" s="2" t="s">
        <v>312</v>
      </c>
      <c r="I3779" s="2" t="s">
        <v>7418</v>
      </c>
      <c r="J3779" s="2" t="s">
        <v>248</v>
      </c>
      <c r="K3779" s="9">
        <v>300</v>
      </c>
      <c r="L3779" s="9">
        <v>553</v>
      </c>
      <c r="M3779" s="5">
        <v>9</v>
      </c>
      <c r="N3779" s="5">
        <v>1</v>
      </c>
      <c r="O3779" s="5">
        <v>5.27</v>
      </c>
      <c r="P3779" s="5">
        <v>48.58</v>
      </c>
      <c r="Q3779" s="2">
        <f t="shared" si="349"/>
        <v>43.31</v>
      </c>
      <c r="R3779" s="5">
        <f t="shared" si="350"/>
        <v>43.31</v>
      </c>
      <c r="S3779" s="11">
        <f t="shared" si="351"/>
        <v>8.2182163187855792</v>
      </c>
      <c r="T3779" s="5">
        <v>1.63</v>
      </c>
      <c r="U3779" s="5">
        <v>0.59</v>
      </c>
      <c r="V3779" s="5">
        <v>5.27</v>
      </c>
      <c r="W3779" s="12">
        <f t="shared" si="352"/>
        <v>0.1111111111111111</v>
      </c>
      <c r="X3779" s="2" t="str">
        <f t="shared" si="353"/>
        <v>SCALE</v>
      </c>
      <c r="Y3779" s="22" t="str">
        <f t="shared" si="354"/>
        <v>Low (100-300)</v>
      </c>
    </row>
    <row r="3780" spans="1:25">
      <c r="A3780" s="2" t="s">
        <v>12408</v>
      </c>
      <c r="B3780" s="2" t="s">
        <v>12409</v>
      </c>
      <c r="C3780" s="2" t="s">
        <v>9072</v>
      </c>
      <c r="D3780" s="2" t="s">
        <v>531</v>
      </c>
      <c r="E3780" s="2" t="s">
        <v>85</v>
      </c>
      <c r="F3780" s="5">
        <v>1525</v>
      </c>
      <c r="G3780" s="2" t="s">
        <v>958</v>
      </c>
      <c r="H3780" s="2" t="s">
        <v>150</v>
      </c>
      <c r="I3780" s="2" t="s">
        <v>7418</v>
      </c>
      <c r="J3780" s="2" t="s">
        <v>120</v>
      </c>
      <c r="K3780" s="9">
        <v>1000</v>
      </c>
      <c r="L3780" s="9">
        <v>1391</v>
      </c>
      <c r="M3780" s="5">
        <v>49</v>
      </c>
      <c r="N3780" s="5">
        <v>0</v>
      </c>
      <c r="O3780" s="5">
        <v>29.21</v>
      </c>
      <c r="P3780" s="5">
        <v>0</v>
      </c>
      <c r="Q3780" s="2">
        <f t="shared" si="349"/>
        <v>-29.21</v>
      </c>
      <c r="R3780" s="5">
        <f t="shared" si="350"/>
        <v>-29.21</v>
      </c>
      <c r="S3780" s="11">
        <f t="shared" si="351"/>
        <v>-1</v>
      </c>
      <c r="T3780" s="5">
        <v>3.52</v>
      </c>
      <c r="U3780" s="5">
        <v>0.6</v>
      </c>
      <c r="V3780" s="5">
        <v>0</v>
      </c>
      <c r="W3780" s="12">
        <f t="shared" si="352"/>
        <v>0</v>
      </c>
      <c r="X3780" s="2" t="str">
        <f t="shared" si="353"/>
        <v>PAUSE</v>
      </c>
      <c r="Y3780" s="22" t="str">
        <f t="shared" si="354"/>
        <v>Premium (751-1000)</v>
      </c>
    </row>
    <row r="3781" spans="1:25">
      <c r="A3781" s="2" t="s">
        <v>12410</v>
      </c>
      <c r="B3781" s="2" t="s">
        <v>29</v>
      </c>
      <c r="C3781" s="2" t="s">
        <v>12411</v>
      </c>
      <c r="D3781" s="2" t="s">
        <v>12412</v>
      </c>
      <c r="E3781" s="2" t="s">
        <v>85</v>
      </c>
      <c r="F3781" s="5">
        <v>4333</v>
      </c>
      <c r="G3781" s="2" t="s">
        <v>12413</v>
      </c>
      <c r="H3781" s="2" t="s">
        <v>260</v>
      </c>
      <c r="I3781" s="2" t="s">
        <v>7418</v>
      </c>
      <c r="J3781" s="2" t="s">
        <v>73</v>
      </c>
      <c r="K3781" s="9">
        <v>1000</v>
      </c>
      <c r="L3781" s="9">
        <v>579</v>
      </c>
      <c r="M3781" s="5">
        <v>11</v>
      </c>
      <c r="N3781" s="5">
        <v>0</v>
      </c>
      <c r="O3781" s="5">
        <v>6.27</v>
      </c>
      <c r="P3781" s="5">
        <v>0</v>
      </c>
      <c r="Q3781" s="2">
        <f t="shared" si="349"/>
        <v>-6.27</v>
      </c>
      <c r="R3781" s="5">
        <f t="shared" si="350"/>
        <v>-6.27</v>
      </c>
      <c r="S3781" s="11">
        <f t="shared" si="351"/>
        <v>-1</v>
      </c>
      <c r="T3781" s="5">
        <v>1.9</v>
      </c>
      <c r="U3781" s="5">
        <v>0.56999999999999995</v>
      </c>
      <c r="V3781" s="5">
        <v>0</v>
      </c>
      <c r="W3781" s="12">
        <f t="shared" si="352"/>
        <v>0</v>
      </c>
      <c r="X3781" s="2" t="str">
        <f t="shared" si="353"/>
        <v>PAUSE</v>
      </c>
      <c r="Y3781" s="22" t="str">
        <f t="shared" si="354"/>
        <v>Premium (751-1000)</v>
      </c>
    </row>
    <row r="3782" spans="1:25">
      <c r="A3782" s="2" t="s">
        <v>12414</v>
      </c>
      <c r="B3782" s="2" t="s">
        <v>929</v>
      </c>
      <c r="C3782" s="2" t="s">
        <v>1221</v>
      </c>
      <c r="D3782" s="2" t="s">
        <v>236</v>
      </c>
      <c r="E3782" s="2" t="s">
        <v>237</v>
      </c>
      <c r="F3782" s="5">
        <v>4741</v>
      </c>
      <c r="G3782" s="2" t="s">
        <v>12415</v>
      </c>
      <c r="H3782" s="2" t="s">
        <v>94</v>
      </c>
      <c r="I3782" s="2" t="s">
        <v>7418</v>
      </c>
      <c r="J3782" s="2" t="s">
        <v>73</v>
      </c>
      <c r="K3782" s="9">
        <v>200</v>
      </c>
      <c r="L3782" s="9">
        <v>1578</v>
      </c>
      <c r="M3782" s="5">
        <v>56</v>
      </c>
      <c r="N3782" s="5">
        <v>0</v>
      </c>
      <c r="O3782" s="5">
        <v>26.94</v>
      </c>
      <c r="P3782" s="5">
        <v>0</v>
      </c>
      <c r="Q3782" s="2">
        <f t="shared" si="349"/>
        <v>-26.94</v>
      </c>
      <c r="R3782" s="5">
        <f t="shared" si="350"/>
        <v>-26.94</v>
      </c>
      <c r="S3782" s="11">
        <f t="shared" si="351"/>
        <v>-1</v>
      </c>
      <c r="T3782" s="5">
        <v>3.55</v>
      </c>
      <c r="U3782" s="5">
        <v>0.48</v>
      </c>
      <c r="V3782" s="5">
        <v>0</v>
      </c>
      <c r="W3782" s="12">
        <f t="shared" si="352"/>
        <v>0</v>
      </c>
      <c r="X3782" s="2" t="str">
        <f t="shared" si="353"/>
        <v>PAUSE</v>
      </c>
      <c r="Y3782" s="22" t="str">
        <f t="shared" si="354"/>
        <v>Low (100-300)</v>
      </c>
    </row>
    <row r="3783" spans="1:25">
      <c r="A3783" s="2" t="s">
        <v>12416</v>
      </c>
      <c r="B3783" s="2" t="s">
        <v>717</v>
      </c>
      <c r="C3783" s="2" t="s">
        <v>12417</v>
      </c>
      <c r="D3783" s="2" t="s">
        <v>359</v>
      </c>
      <c r="E3783" s="2" t="s">
        <v>40</v>
      </c>
      <c r="F3783" s="5">
        <v>2500</v>
      </c>
      <c r="G3783" s="2" t="s">
        <v>12418</v>
      </c>
      <c r="H3783" s="2" t="s">
        <v>344</v>
      </c>
      <c r="I3783" s="2" t="s">
        <v>7418</v>
      </c>
      <c r="J3783" s="2" t="s">
        <v>206</v>
      </c>
      <c r="K3783" s="9">
        <v>1000</v>
      </c>
      <c r="L3783" s="9">
        <v>2332</v>
      </c>
      <c r="M3783" s="5">
        <v>93</v>
      </c>
      <c r="N3783" s="5">
        <v>2</v>
      </c>
      <c r="O3783" s="5">
        <v>58.86</v>
      </c>
      <c r="P3783" s="5">
        <v>145.82</v>
      </c>
      <c r="Q3783" s="2">
        <f t="shared" si="349"/>
        <v>86.96</v>
      </c>
      <c r="R3783" s="5">
        <f t="shared" si="350"/>
        <v>86.96</v>
      </c>
      <c r="S3783" s="11">
        <f t="shared" si="351"/>
        <v>1.4774040095141012</v>
      </c>
      <c r="T3783" s="5">
        <v>3.99</v>
      </c>
      <c r="U3783" s="5">
        <v>0.63</v>
      </c>
      <c r="V3783" s="5">
        <v>29.43</v>
      </c>
      <c r="W3783" s="12">
        <f t="shared" si="352"/>
        <v>2.1505376344086023E-2</v>
      </c>
      <c r="X3783" s="2" t="str">
        <f t="shared" si="353"/>
        <v>SCALE</v>
      </c>
      <c r="Y3783" s="22" t="str">
        <f t="shared" si="354"/>
        <v>Premium (751-1000)</v>
      </c>
    </row>
    <row r="3784" spans="1:25">
      <c r="A3784" s="2" t="s">
        <v>12419</v>
      </c>
      <c r="B3784" s="2" t="s">
        <v>1167</v>
      </c>
      <c r="C3784" s="2" t="s">
        <v>12420</v>
      </c>
      <c r="D3784" s="2" t="s">
        <v>6938</v>
      </c>
      <c r="E3784" s="2" t="s">
        <v>118</v>
      </c>
      <c r="F3784" s="5">
        <v>2800</v>
      </c>
      <c r="G3784" s="2" t="s">
        <v>2415</v>
      </c>
      <c r="H3784" s="2" t="s">
        <v>190</v>
      </c>
      <c r="I3784" s="2" t="s">
        <v>7418</v>
      </c>
      <c r="J3784" s="2" t="s">
        <v>162</v>
      </c>
      <c r="K3784" s="9">
        <v>600</v>
      </c>
      <c r="L3784" s="9">
        <v>663</v>
      </c>
      <c r="M3784" s="5">
        <v>23</v>
      </c>
      <c r="N3784" s="5">
        <v>0</v>
      </c>
      <c r="O3784" s="5">
        <v>12.31</v>
      </c>
      <c r="P3784" s="5">
        <v>0</v>
      </c>
      <c r="Q3784" s="2">
        <f t="shared" si="349"/>
        <v>-12.31</v>
      </c>
      <c r="R3784" s="5">
        <f t="shared" si="350"/>
        <v>-12.31</v>
      </c>
      <c r="S3784" s="11">
        <f t="shared" si="351"/>
        <v>-1</v>
      </c>
      <c r="T3784" s="5">
        <v>3.47</v>
      </c>
      <c r="U3784" s="5">
        <v>0.54</v>
      </c>
      <c r="V3784" s="5">
        <v>0</v>
      </c>
      <c r="W3784" s="12">
        <f t="shared" si="352"/>
        <v>0</v>
      </c>
      <c r="X3784" s="2" t="str">
        <f t="shared" si="353"/>
        <v>PAUSE</v>
      </c>
      <c r="Y3784" s="22" t="str">
        <f t="shared" si="354"/>
        <v>High (501-750)</v>
      </c>
    </row>
    <row r="3785" spans="1:25">
      <c r="A3785" s="2" t="s">
        <v>12421</v>
      </c>
      <c r="B3785" s="2" t="s">
        <v>8404</v>
      </c>
      <c r="C3785" s="2" t="s">
        <v>8238</v>
      </c>
      <c r="D3785" s="2" t="s">
        <v>251</v>
      </c>
      <c r="E3785" s="2" t="s">
        <v>23</v>
      </c>
      <c r="F3785" s="5">
        <v>3500</v>
      </c>
      <c r="G3785" s="2" t="s">
        <v>12422</v>
      </c>
      <c r="H3785" s="2" t="s">
        <v>150</v>
      </c>
      <c r="I3785" s="2" t="s">
        <v>7418</v>
      </c>
      <c r="J3785" s="2" t="s">
        <v>356</v>
      </c>
      <c r="K3785" s="9">
        <v>1000</v>
      </c>
      <c r="L3785" s="9">
        <v>1791</v>
      </c>
      <c r="M3785" s="5">
        <v>35</v>
      </c>
      <c r="N3785" s="5">
        <v>0</v>
      </c>
      <c r="O3785" s="5">
        <v>25.6</v>
      </c>
      <c r="P3785" s="5">
        <v>0</v>
      </c>
      <c r="Q3785" s="2">
        <f t="shared" si="349"/>
        <v>-25.6</v>
      </c>
      <c r="R3785" s="5">
        <f t="shared" si="350"/>
        <v>-25.6</v>
      </c>
      <c r="S3785" s="11">
        <f t="shared" si="351"/>
        <v>-1</v>
      </c>
      <c r="T3785" s="5">
        <v>1.95</v>
      </c>
      <c r="U3785" s="5">
        <v>0.73</v>
      </c>
      <c r="V3785" s="5">
        <v>0</v>
      </c>
      <c r="W3785" s="12">
        <f t="shared" si="352"/>
        <v>0</v>
      </c>
      <c r="X3785" s="2" t="str">
        <f t="shared" si="353"/>
        <v>PAUSE</v>
      </c>
      <c r="Y3785" s="22" t="str">
        <f t="shared" si="354"/>
        <v>Premium (751-1000)</v>
      </c>
    </row>
    <row r="3786" spans="1:25">
      <c r="A3786" s="2" t="s">
        <v>12423</v>
      </c>
      <c r="B3786" s="2" t="s">
        <v>2356</v>
      </c>
      <c r="C3786" s="2" t="s">
        <v>1320</v>
      </c>
      <c r="D3786" s="2" t="s">
        <v>1131</v>
      </c>
      <c r="E3786" s="2" t="s">
        <v>625</v>
      </c>
      <c r="F3786" s="5">
        <v>1198</v>
      </c>
      <c r="G3786" s="2" t="s">
        <v>12424</v>
      </c>
      <c r="H3786" s="2" t="s">
        <v>65</v>
      </c>
      <c r="I3786" s="2" t="s">
        <v>7418</v>
      </c>
      <c r="J3786" s="2" t="s">
        <v>361</v>
      </c>
      <c r="K3786" s="9">
        <v>200</v>
      </c>
      <c r="L3786" s="9">
        <v>1993</v>
      </c>
      <c r="M3786" s="5">
        <v>58</v>
      </c>
      <c r="N3786" s="5">
        <v>0</v>
      </c>
      <c r="O3786" s="5">
        <v>28.57</v>
      </c>
      <c r="P3786" s="5">
        <v>0</v>
      </c>
      <c r="Q3786" s="2">
        <f t="shared" si="349"/>
        <v>-28.57</v>
      </c>
      <c r="R3786" s="5">
        <f t="shared" si="350"/>
        <v>-28.57</v>
      </c>
      <c r="S3786" s="11">
        <f t="shared" si="351"/>
        <v>-1</v>
      </c>
      <c r="T3786" s="5">
        <v>2.91</v>
      </c>
      <c r="U3786" s="5">
        <v>0.49</v>
      </c>
      <c r="V3786" s="5">
        <v>0</v>
      </c>
      <c r="W3786" s="12">
        <f t="shared" si="352"/>
        <v>0</v>
      </c>
      <c r="X3786" s="2" t="str">
        <f t="shared" si="353"/>
        <v>PAUSE</v>
      </c>
      <c r="Y3786" s="22" t="str">
        <f t="shared" si="354"/>
        <v>Low (100-300)</v>
      </c>
    </row>
    <row r="3787" spans="1:25">
      <c r="A3787" s="2" t="s">
        <v>12425</v>
      </c>
      <c r="B3787" s="2" t="s">
        <v>6589</v>
      </c>
      <c r="C3787" s="2" t="s">
        <v>12426</v>
      </c>
      <c r="D3787" s="2" t="s">
        <v>8859</v>
      </c>
      <c r="E3787" s="2" t="s">
        <v>132</v>
      </c>
      <c r="F3787" s="5">
        <v>4500</v>
      </c>
      <c r="G3787" s="2" t="s">
        <v>12427</v>
      </c>
      <c r="H3787" s="2" t="s">
        <v>87</v>
      </c>
      <c r="I3787" s="2" t="s">
        <v>7418</v>
      </c>
      <c r="J3787" s="2" t="s">
        <v>51</v>
      </c>
      <c r="K3787" s="9">
        <v>400</v>
      </c>
      <c r="L3787" s="9">
        <v>629</v>
      </c>
      <c r="M3787" s="5">
        <v>16</v>
      </c>
      <c r="N3787" s="5">
        <v>0</v>
      </c>
      <c r="O3787" s="5">
        <v>9.61</v>
      </c>
      <c r="P3787" s="5">
        <v>0</v>
      </c>
      <c r="Q3787" s="2">
        <f t="shared" ref="Q3787:Q3850" si="355">IFERROR(P3787-O3787, 0)</f>
        <v>-9.61</v>
      </c>
      <c r="R3787" s="5">
        <f t="shared" ref="R3787:R3850" si="356">P3787-O3787</f>
        <v>-9.61</v>
      </c>
      <c r="S3787" s="11">
        <f t="shared" ref="S3787:S3850" si="357">R3787/O3787</f>
        <v>-1</v>
      </c>
      <c r="T3787" s="5">
        <v>2.54</v>
      </c>
      <c r="U3787" s="5">
        <v>0.6</v>
      </c>
      <c r="V3787" s="5">
        <v>0</v>
      </c>
      <c r="W3787" s="12">
        <f t="shared" ref="W3787:W3850" si="358">N3787/M3787</f>
        <v>0</v>
      </c>
      <c r="X3787" s="2" t="str">
        <f t="shared" ref="X3787:X3850" si="359">IF(P3787&gt;=4, "SCALE",
  IF(P3787&gt;=2, "MONITOR",
    IF(P3787&gt;=1, "OPTIMISE",
      "PAUSE")))</f>
        <v>PAUSE</v>
      </c>
      <c r="Y3787" s="22" t="str">
        <f t="shared" ref="Y3787:Y3850" si="360">IF(K3787&lt;=300,"Low (100-300)",
 IF(K3787&lt;=500,"Mid (301-500)",
  IF(K3787&lt;=750,"High (501-750)",
   "Premium (751-1000)")))</f>
        <v>Mid (301-500)</v>
      </c>
    </row>
    <row r="3788" spans="1:25">
      <c r="A3788" s="2" t="s">
        <v>12428</v>
      </c>
      <c r="B3788" s="2" t="s">
        <v>12429</v>
      </c>
      <c r="C3788" s="2" t="s">
        <v>12430</v>
      </c>
      <c r="D3788" s="2" t="s">
        <v>12431</v>
      </c>
      <c r="E3788" s="2" t="s">
        <v>32</v>
      </c>
      <c r="F3788" s="5">
        <v>2000</v>
      </c>
      <c r="G3788" s="2" t="s">
        <v>12432</v>
      </c>
      <c r="H3788" s="2" t="s">
        <v>94</v>
      </c>
      <c r="I3788" s="2" t="s">
        <v>7418</v>
      </c>
      <c r="J3788" s="2" t="s">
        <v>177</v>
      </c>
      <c r="K3788" s="9">
        <v>1000</v>
      </c>
      <c r="L3788" s="9">
        <v>2022</v>
      </c>
      <c r="M3788" s="5">
        <v>37</v>
      </c>
      <c r="N3788" s="5">
        <v>0</v>
      </c>
      <c r="O3788" s="5">
        <v>26.63</v>
      </c>
      <c r="P3788" s="5">
        <v>0</v>
      </c>
      <c r="Q3788" s="2">
        <f t="shared" si="355"/>
        <v>-26.63</v>
      </c>
      <c r="R3788" s="5">
        <f t="shared" si="356"/>
        <v>-26.63</v>
      </c>
      <c r="S3788" s="11">
        <f t="shared" si="357"/>
        <v>-1</v>
      </c>
      <c r="T3788" s="5">
        <v>1.83</v>
      </c>
      <c r="U3788" s="5">
        <v>0.72</v>
      </c>
      <c r="V3788" s="5">
        <v>0</v>
      </c>
      <c r="W3788" s="12">
        <f t="shared" si="358"/>
        <v>0</v>
      </c>
      <c r="X3788" s="2" t="str">
        <f t="shared" si="359"/>
        <v>PAUSE</v>
      </c>
      <c r="Y3788" s="22" t="str">
        <f t="shared" si="360"/>
        <v>Premium (751-1000)</v>
      </c>
    </row>
    <row r="3789" spans="1:25">
      <c r="A3789" s="2" t="s">
        <v>12433</v>
      </c>
      <c r="B3789" s="2" t="s">
        <v>4009</v>
      </c>
      <c r="C3789" s="2" t="s">
        <v>864</v>
      </c>
      <c r="D3789" s="2" t="s">
        <v>6084</v>
      </c>
      <c r="E3789" s="2" t="s">
        <v>222</v>
      </c>
      <c r="F3789" s="5">
        <v>4900</v>
      </c>
      <c r="G3789" s="2" t="s">
        <v>12434</v>
      </c>
      <c r="H3789" s="2" t="s">
        <v>102</v>
      </c>
      <c r="I3789" s="2" t="s">
        <v>7418</v>
      </c>
      <c r="J3789" s="2" t="s">
        <v>293</v>
      </c>
      <c r="K3789" s="9">
        <v>400</v>
      </c>
      <c r="L3789" s="9">
        <v>651</v>
      </c>
      <c r="M3789" s="5">
        <v>17</v>
      </c>
      <c r="N3789" s="5">
        <v>1</v>
      </c>
      <c r="O3789" s="5">
        <v>13.52</v>
      </c>
      <c r="P3789" s="5">
        <v>54.49</v>
      </c>
      <c r="Q3789" s="2">
        <f t="shared" si="355"/>
        <v>40.97</v>
      </c>
      <c r="R3789" s="5">
        <f t="shared" si="356"/>
        <v>40.97</v>
      </c>
      <c r="S3789" s="11">
        <f t="shared" si="357"/>
        <v>3.0303254437869822</v>
      </c>
      <c r="T3789" s="5">
        <v>2.61</v>
      </c>
      <c r="U3789" s="5">
        <v>0.8</v>
      </c>
      <c r="V3789" s="5">
        <v>13.52</v>
      </c>
      <c r="W3789" s="12">
        <f t="shared" si="358"/>
        <v>5.8823529411764705E-2</v>
      </c>
      <c r="X3789" s="2" t="str">
        <f t="shared" si="359"/>
        <v>SCALE</v>
      </c>
      <c r="Y3789" s="22" t="str">
        <f t="shared" si="360"/>
        <v>Mid (301-500)</v>
      </c>
    </row>
    <row r="3790" spans="1:25">
      <c r="A3790" s="2" t="s">
        <v>12435</v>
      </c>
      <c r="B3790" s="2" t="s">
        <v>9667</v>
      </c>
      <c r="C3790" s="2" t="s">
        <v>12436</v>
      </c>
      <c r="D3790" s="2" t="s">
        <v>1867</v>
      </c>
      <c r="E3790" s="2" t="s">
        <v>188</v>
      </c>
      <c r="F3790" s="5">
        <v>4400</v>
      </c>
      <c r="G3790" s="2" t="s">
        <v>12437</v>
      </c>
      <c r="H3790" s="2" t="s">
        <v>253</v>
      </c>
      <c r="I3790" s="2" t="s">
        <v>7418</v>
      </c>
      <c r="J3790" s="2" t="s">
        <v>127</v>
      </c>
      <c r="K3790" s="9">
        <v>500</v>
      </c>
      <c r="L3790" s="9">
        <v>1055</v>
      </c>
      <c r="M3790" s="5">
        <v>28</v>
      </c>
      <c r="N3790" s="5">
        <v>0</v>
      </c>
      <c r="O3790" s="5">
        <v>17.899999999999999</v>
      </c>
      <c r="P3790" s="5">
        <v>0</v>
      </c>
      <c r="Q3790" s="2">
        <f t="shared" si="355"/>
        <v>-17.899999999999999</v>
      </c>
      <c r="R3790" s="5">
        <f t="shared" si="356"/>
        <v>-17.899999999999999</v>
      </c>
      <c r="S3790" s="11">
        <f t="shared" si="357"/>
        <v>-1</v>
      </c>
      <c r="T3790" s="5">
        <v>2.65</v>
      </c>
      <c r="U3790" s="5">
        <v>0.64</v>
      </c>
      <c r="V3790" s="5">
        <v>0</v>
      </c>
      <c r="W3790" s="12">
        <f t="shared" si="358"/>
        <v>0</v>
      </c>
      <c r="X3790" s="2" t="str">
        <f t="shared" si="359"/>
        <v>PAUSE</v>
      </c>
      <c r="Y3790" s="22" t="str">
        <f t="shared" si="360"/>
        <v>Mid (301-500)</v>
      </c>
    </row>
    <row r="3791" spans="1:25">
      <c r="A3791" s="2" t="s">
        <v>12438</v>
      </c>
      <c r="B3791" s="2" t="s">
        <v>1138</v>
      </c>
      <c r="C3791" s="2" t="s">
        <v>12439</v>
      </c>
      <c r="D3791" s="2" t="s">
        <v>12440</v>
      </c>
      <c r="E3791" s="2" t="s">
        <v>23</v>
      </c>
      <c r="F3791" s="5">
        <v>1700</v>
      </c>
      <c r="G3791" s="2" t="s">
        <v>12441</v>
      </c>
      <c r="H3791" s="2" t="s">
        <v>72</v>
      </c>
      <c r="I3791" s="2" t="s">
        <v>7418</v>
      </c>
      <c r="J3791" s="2" t="s">
        <v>361</v>
      </c>
      <c r="K3791" s="9">
        <v>400</v>
      </c>
      <c r="L3791" s="9">
        <v>1727</v>
      </c>
      <c r="M3791" s="5">
        <v>53</v>
      </c>
      <c r="N3791" s="5">
        <v>5</v>
      </c>
      <c r="O3791" s="5">
        <v>33.72</v>
      </c>
      <c r="P3791" s="5">
        <v>179.79</v>
      </c>
      <c r="Q3791" s="2">
        <f t="shared" si="355"/>
        <v>146.07</v>
      </c>
      <c r="R3791" s="5">
        <f t="shared" si="356"/>
        <v>146.07</v>
      </c>
      <c r="S3791" s="11">
        <f t="shared" si="357"/>
        <v>4.3318505338078293</v>
      </c>
      <c r="T3791" s="5">
        <v>3.07</v>
      </c>
      <c r="U3791" s="5">
        <v>0.64</v>
      </c>
      <c r="V3791" s="5">
        <v>6.74</v>
      </c>
      <c r="W3791" s="12">
        <f t="shared" si="358"/>
        <v>9.4339622641509441E-2</v>
      </c>
      <c r="X3791" s="2" t="str">
        <f t="shared" si="359"/>
        <v>SCALE</v>
      </c>
      <c r="Y3791" s="22" t="str">
        <f t="shared" si="360"/>
        <v>Mid (301-500)</v>
      </c>
    </row>
    <row r="3792" spans="1:25">
      <c r="A3792" s="2" t="s">
        <v>12442</v>
      </c>
      <c r="B3792" s="2" t="s">
        <v>1348</v>
      </c>
      <c r="C3792" s="2" t="s">
        <v>12443</v>
      </c>
      <c r="D3792" s="2" t="s">
        <v>12444</v>
      </c>
      <c r="E3792" s="2" t="s">
        <v>23</v>
      </c>
      <c r="F3792" s="5">
        <v>1535</v>
      </c>
      <c r="G3792" s="2" t="s">
        <v>12445</v>
      </c>
      <c r="H3792" s="2" t="s">
        <v>253</v>
      </c>
      <c r="I3792" s="2" t="s">
        <v>7418</v>
      </c>
      <c r="J3792" s="2" t="s">
        <v>177</v>
      </c>
      <c r="K3792" s="9">
        <v>800</v>
      </c>
      <c r="L3792" s="9">
        <v>2102</v>
      </c>
      <c r="M3792" s="5">
        <v>88</v>
      </c>
      <c r="N3792" s="5">
        <v>7</v>
      </c>
      <c r="O3792" s="5">
        <v>37.21</v>
      </c>
      <c r="P3792" s="5">
        <v>424.75</v>
      </c>
      <c r="Q3792" s="2">
        <f t="shared" si="355"/>
        <v>387.54</v>
      </c>
      <c r="R3792" s="5">
        <f t="shared" si="356"/>
        <v>387.54</v>
      </c>
      <c r="S3792" s="11">
        <f t="shared" si="357"/>
        <v>10.414942219833378</v>
      </c>
      <c r="T3792" s="5">
        <v>4.1900000000000004</v>
      </c>
      <c r="U3792" s="5">
        <v>0.42</v>
      </c>
      <c r="V3792" s="5">
        <v>5.32</v>
      </c>
      <c r="W3792" s="12">
        <f t="shared" si="358"/>
        <v>7.9545454545454544E-2</v>
      </c>
      <c r="X3792" s="2" t="str">
        <f t="shared" si="359"/>
        <v>SCALE</v>
      </c>
      <c r="Y3792" s="22" t="str">
        <f t="shared" si="360"/>
        <v>Premium (751-1000)</v>
      </c>
    </row>
    <row r="3793" spans="1:25">
      <c r="A3793" s="2" t="s">
        <v>12446</v>
      </c>
      <c r="B3793" s="2" t="s">
        <v>90</v>
      </c>
      <c r="C3793" s="2" t="s">
        <v>12447</v>
      </c>
      <c r="D3793" s="2" t="s">
        <v>10691</v>
      </c>
      <c r="E3793" s="2" t="s">
        <v>112</v>
      </c>
      <c r="F3793" s="5">
        <v>2650</v>
      </c>
      <c r="G3793" s="2" t="s">
        <v>12448</v>
      </c>
      <c r="H3793" s="2" t="s">
        <v>58</v>
      </c>
      <c r="I3793" s="2" t="s">
        <v>7418</v>
      </c>
      <c r="J3793" s="2" t="s">
        <v>356</v>
      </c>
      <c r="K3793" s="9">
        <v>1000</v>
      </c>
      <c r="L3793" s="9">
        <v>1511</v>
      </c>
      <c r="M3793" s="5">
        <v>31</v>
      </c>
      <c r="N3793" s="5">
        <v>2</v>
      </c>
      <c r="O3793" s="5">
        <v>24.89</v>
      </c>
      <c r="P3793" s="5">
        <v>80.3</v>
      </c>
      <c r="Q3793" s="2">
        <f t="shared" si="355"/>
        <v>55.41</v>
      </c>
      <c r="R3793" s="5">
        <f t="shared" si="356"/>
        <v>55.41</v>
      </c>
      <c r="S3793" s="11">
        <f t="shared" si="357"/>
        <v>2.226195259140217</v>
      </c>
      <c r="T3793" s="5">
        <v>2.0499999999999998</v>
      </c>
      <c r="U3793" s="5">
        <v>0.8</v>
      </c>
      <c r="V3793" s="5">
        <v>12.44</v>
      </c>
      <c r="W3793" s="12">
        <f t="shared" si="358"/>
        <v>6.4516129032258063E-2</v>
      </c>
      <c r="X3793" s="2" t="str">
        <f t="shared" si="359"/>
        <v>SCALE</v>
      </c>
      <c r="Y3793" s="22" t="str">
        <f t="shared" si="360"/>
        <v>Premium (751-1000)</v>
      </c>
    </row>
    <row r="3794" spans="1:25">
      <c r="A3794" s="2" t="s">
        <v>12449</v>
      </c>
      <c r="B3794" s="2" t="s">
        <v>1735</v>
      </c>
      <c r="C3794" s="2" t="s">
        <v>12450</v>
      </c>
      <c r="D3794" s="2" t="s">
        <v>257</v>
      </c>
      <c r="E3794" s="2" t="s">
        <v>258</v>
      </c>
      <c r="F3794" s="5">
        <v>2400</v>
      </c>
      <c r="G3794" s="2" t="s">
        <v>12451</v>
      </c>
      <c r="H3794" s="2" t="s">
        <v>344</v>
      </c>
      <c r="I3794" s="2" t="s">
        <v>7418</v>
      </c>
      <c r="J3794" s="2" t="s">
        <v>382</v>
      </c>
      <c r="K3794" s="9">
        <v>800</v>
      </c>
      <c r="L3794" s="9">
        <v>606</v>
      </c>
      <c r="M3794" s="5">
        <v>10</v>
      </c>
      <c r="N3794" s="5">
        <v>1</v>
      </c>
      <c r="O3794" s="5">
        <v>7.72</v>
      </c>
      <c r="P3794" s="5">
        <v>36.25</v>
      </c>
      <c r="Q3794" s="2">
        <f t="shared" si="355"/>
        <v>28.53</v>
      </c>
      <c r="R3794" s="5">
        <f t="shared" si="356"/>
        <v>28.53</v>
      </c>
      <c r="S3794" s="11">
        <f t="shared" si="357"/>
        <v>3.69559585492228</v>
      </c>
      <c r="T3794" s="5">
        <v>1.65</v>
      </c>
      <c r="U3794" s="5">
        <v>0.77</v>
      </c>
      <c r="V3794" s="5">
        <v>7.72</v>
      </c>
      <c r="W3794" s="12">
        <f t="shared" si="358"/>
        <v>0.1</v>
      </c>
      <c r="X3794" s="2" t="str">
        <f t="shared" si="359"/>
        <v>SCALE</v>
      </c>
      <c r="Y3794" s="22" t="str">
        <f t="shared" si="360"/>
        <v>Premium (751-1000)</v>
      </c>
    </row>
    <row r="3795" spans="1:25">
      <c r="A3795" s="2" t="s">
        <v>12452</v>
      </c>
      <c r="B3795" s="2" t="s">
        <v>12453</v>
      </c>
      <c r="C3795" s="2" t="s">
        <v>12454</v>
      </c>
      <c r="D3795" s="2" t="s">
        <v>2667</v>
      </c>
      <c r="E3795" s="2" t="s">
        <v>23</v>
      </c>
      <c r="F3795" s="5">
        <v>2250</v>
      </c>
      <c r="G3795" s="2" t="s">
        <v>2630</v>
      </c>
      <c r="H3795" s="2" t="s">
        <v>266</v>
      </c>
      <c r="I3795" s="2" t="s">
        <v>7418</v>
      </c>
      <c r="J3795" s="2" t="s">
        <v>177</v>
      </c>
      <c r="K3795" s="9">
        <v>800</v>
      </c>
      <c r="L3795" s="9">
        <v>1892</v>
      </c>
      <c r="M3795" s="5">
        <v>50</v>
      </c>
      <c r="N3795" s="5">
        <v>1</v>
      </c>
      <c r="O3795" s="5">
        <v>37.03</v>
      </c>
      <c r="P3795" s="5">
        <v>64.099999999999994</v>
      </c>
      <c r="Q3795" s="2">
        <f t="shared" si="355"/>
        <v>27.069999999999993</v>
      </c>
      <c r="R3795" s="5">
        <f t="shared" si="356"/>
        <v>27.069999999999993</v>
      </c>
      <c r="S3795" s="11">
        <f t="shared" si="357"/>
        <v>0.73102889549014294</v>
      </c>
      <c r="T3795" s="5">
        <v>2.64</v>
      </c>
      <c r="U3795" s="5">
        <v>0.74</v>
      </c>
      <c r="V3795" s="5">
        <v>37.03</v>
      </c>
      <c r="W3795" s="12">
        <f t="shared" si="358"/>
        <v>0.02</v>
      </c>
      <c r="X3795" s="2" t="str">
        <f t="shared" si="359"/>
        <v>SCALE</v>
      </c>
      <c r="Y3795" s="22" t="str">
        <f t="shared" si="360"/>
        <v>Premium (751-1000)</v>
      </c>
    </row>
    <row r="3796" spans="1:25">
      <c r="A3796" s="2" t="s">
        <v>12455</v>
      </c>
      <c r="B3796" s="2" t="s">
        <v>2690</v>
      </c>
      <c r="C3796" s="2" t="s">
        <v>214</v>
      </c>
      <c r="D3796" s="2" t="s">
        <v>12456</v>
      </c>
      <c r="E3796" s="2" t="s">
        <v>953</v>
      </c>
      <c r="F3796" s="5">
        <v>2000</v>
      </c>
      <c r="G3796" s="2" t="s">
        <v>12457</v>
      </c>
      <c r="H3796" s="2" t="s">
        <v>58</v>
      </c>
      <c r="I3796" s="2" t="s">
        <v>7418</v>
      </c>
      <c r="J3796" s="2" t="s">
        <v>313</v>
      </c>
      <c r="K3796" s="9">
        <v>200</v>
      </c>
      <c r="L3796" s="9">
        <v>951</v>
      </c>
      <c r="M3796" s="5">
        <v>41</v>
      </c>
      <c r="N3796" s="5">
        <v>4</v>
      </c>
      <c r="O3796" s="5">
        <v>17.53</v>
      </c>
      <c r="P3796" s="5">
        <v>280.56</v>
      </c>
      <c r="Q3796" s="2">
        <f t="shared" si="355"/>
        <v>263.02999999999997</v>
      </c>
      <c r="R3796" s="5">
        <f t="shared" si="356"/>
        <v>263.02999999999997</v>
      </c>
      <c r="S3796" s="11">
        <f t="shared" si="357"/>
        <v>15.004563605248144</v>
      </c>
      <c r="T3796" s="5">
        <v>4.3099999999999996</v>
      </c>
      <c r="U3796" s="5">
        <v>0.43</v>
      </c>
      <c r="V3796" s="5">
        <v>4.38</v>
      </c>
      <c r="W3796" s="12">
        <f t="shared" si="358"/>
        <v>9.7560975609756101E-2</v>
      </c>
      <c r="X3796" s="2" t="str">
        <f t="shared" si="359"/>
        <v>SCALE</v>
      </c>
      <c r="Y3796" s="22" t="str">
        <f t="shared" si="360"/>
        <v>Low (100-300)</v>
      </c>
    </row>
    <row r="3797" spans="1:25">
      <c r="A3797" s="2" t="s">
        <v>12458</v>
      </c>
      <c r="B3797" s="2" t="s">
        <v>2433</v>
      </c>
      <c r="C3797" s="2" t="s">
        <v>12459</v>
      </c>
      <c r="D3797" s="2" t="s">
        <v>5094</v>
      </c>
      <c r="E3797" s="2" t="s">
        <v>222</v>
      </c>
      <c r="F3797" s="5">
        <v>1750</v>
      </c>
      <c r="G3797" s="2" t="s">
        <v>12460</v>
      </c>
      <c r="H3797" s="2" t="s">
        <v>72</v>
      </c>
      <c r="I3797" s="2" t="s">
        <v>7418</v>
      </c>
      <c r="J3797" s="2" t="s">
        <v>183</v>
      </c>
      <c r="K3797" s="9">
        <v>600</v>
      </c>
      <c r="L3797" s="9">
        <v>1114</v>
      </c>
      <c r="M3797" s="5">
        <v>22</v>
      </c>
      <c r="N3797" s="5">
        <v>2</v>
      </c>
      <c r="O3797" s="5">
        <v>17.809999999999999</v>
      </c>
      <c r="P3797" s="5">
        <v>94.25</v>
      </c>
      <c r="Q3797" s="2">
        <f t="shared" si="355"/>
        <v>76.44</v>
      </c>
      <c r="R3797" s="5">
        <f t="shared" si="356"/>
        <v>76.44</v>
      </c>
      <c r="S3797" s="11">
        <f t="shared" si="357"/>
        <v>4.2919708029197086</v>
      </c>
      <c r="T3797" s="5">
        <v>1.97</v>
      </c>
      <c r="U3797" s="5">
        <v>0.81</v>
      </c>
      <c r="V3797" s="5">
        <v>8.9</v>
      </c>
      <c r="W3797" s="12">
        <f t="shared" si="358"/>
        <v>9.0909090909090912E-2</v>
      </c>
      <c r="X3797" s="2" t="str">
        <f t="shared" si="359"/>
        <v>SCALE</v>
      </c>
      <c r="Y3797" s="22" t="str">
        <f t="shared" si="360"/>
        <v>High (501-750)</v>
      </c>
    </row>
    <row r="3798" spans="1:25">
      <c r="A3798" s="2" t="s">
        <v>12461</v>
      </c>
      <c r="B3798" s="2" t="s">
        <v>12462</v>
      </c>
      <c r="C3798" s="2" t="s">
        <v>12463</v>
      </c>
      <c r="D3798" s="2" t="s">
        <v>1075</v>
      </c>
      <c r="E3798" s="2" t="s">
        <v>85</v>
      </c>
      <c r="F3798" s="5">
        <v>2500</v>
      </c>
      <c r="G3798" s="2" t="s">
        <v>12464</v>
      </c>
      <c r="H3798" s="2" t="s">
        <v>87</v>
      </c>
      <c r="I3798" s="2" t="s">
        <v>7418</v>
      </c>
      <c r="J3798" s="2" t="s">
        <v>361</v>
      </c>
      <c r="K3798" s="9">
        <v>800</v>
      </c>
      <c r="L3798" s="9">
        <v>1120</v>
      </c>
      <c r="M3798" s="5">
        <v>35</v>
      </c>
      <c r="N3798" s="5">
        <v>1</v>
      </c>
      <c r="O3798" s="5">
        <v>19.46</v>
      </c>
      <c r="P3798" s="5">
        <v>51.62</v>
      </c>
      <c r="Q3798" s="2">
        <f t="shared" si="355"/>
        <v>32.159999999999997</v>
      </c>
      <c r="R3798" s="5">
        <f t="shared" si="356"/>
        <v>32.159999999999997</v>
      </c>
      <c r="S3798" s="11">
        <f t="shared" si="357"/>
        <v>1.6526207605344294</v>
      </c>
      <c r="T3798" s="5">
        <v>3.12</v>
      </c>
      <c r="U3798" s="5">
        <v>0.56000000000000005</v>
      </c>
      <c r="V3798" s="5">
        <v>19.46</v>
      </c>
      <c r="W3798" s="12">
        <f t="shared" si="358"/>
        <v>2.8571428571428571E-2</v>
      </c>
      <c r="X3798" s="2" t="str">
        <f t="shared" si="359"/>
        <v>SCALE</v>
      </c>
      <c r="Y3798" s="22" t="str">
        <f t="shared" si="360"/>
        <v>Premium (751-1000)</v>
      </c>
    </row>
    <row r="3799" spans="1:25">
      <c r="A3799" s="2" t="s">
        <v>12465</v>
      </c>
      <c r="B3799" s="2" t="s">
        <v>4552</v>
      </c>
      <c r="C3799" s="2" t="s">
        <v>12466</v>
      </c>
      <c r="D3799" s="2" t="s">
        <v>2846</v>
      </c>
      <c r="E3799" s="2" t="s">
        <v>222</v>
      </c>
      <c r="F3799" s="5">
        <v>2700</v>
      </c>
      <c r="G3799" s="2" t="s">
        <v>12467</v>
      </c>
      <c r="H3799" s="2" t="s">
        <v>94</v>
      </c>
      <c r="I3799" s="2" t="s">
        <v>7418</v>
      </c>
      <c r="J3799" s="2" t="s">
        <v>140</v>
      </c>
      <c r="K3799" s="9">
        <v>700</v>
      </c>
      <c r="L3799" s="9">
        <v>2248</v>
      </c>
      <c r="M3799" s="5">
        <v>67</v>
      </c>
      <c r="N3799" s="5">
        <v>0</v>
      </c>
      <c r="O3799" s="5">
        <v>54.53</v>
      </c>
      <c r="P3799" s="5">
        <v>0</v>
      </c>
      <c r="Q3799" s="2">
        <f t="shared" si="355"/>
        <v>-54.53</v>
      </c>
      <c r="R3799" s="5">
        <f t="shared" si="356"/>
        <v>-54.53</v>
      </c>
      <c r="S3799" s="11">
        <f t="shared" si="357"/>
        <v>-1</v>
      </c>
      <c r="T3799" s="5">
        <v>2.98</v>
      </c>
      <c r="U3799" s="5">
        <v>0.81</v>
      </c>
      <c r="V3799" s="5">
        <v>0</v>
      </c>
      <c r="W3799" s="12">
        <f t="shared" si="358"/>
        <v>0</v>
      </c>
      <c r="X3799" s="2" t="str">
        <f t="shared" si="359"/>
        <v>PAUSE</v>
      </c>
      <c r="Y3799" s="22" t="str">
        <f t="shared" si="360"/>
        <v>High (501-750)</v>
      </c>
    </row>
    <row r="3800" spans="1:25">
      <c r="A3800" s="2" t="s">
        <v>12468</v>
      </c>
      <c r="B3800" s="2" t="s">
        <v>950</v>
      </c>
      <c r="C3800" s="2" t="s">
        <v>12469</v>
      </c>
      <c r="D3800" s="2" t="s">
        <v>12470</v>
      </c>
      <c r="E3800" s="2" t="s">
        <v>625</v>
      </c>
      <c r="F3800" s="5">
        <v>2750</v>
      </c>
      <c r="G3800" s="2" t="s">
        <v>12471</v>
      </c>
      <c r="H3800" s="2" t="s">
        <v>50</v>
      </c>
      <c r="I3800" s="2" t="s">
        <v>7418</v>
      </c>
      <c r="J3800" s="2" t="s">
        <v>35</v>
      </c>
      <c r="K3800" s="9">
        <v>500</v>
      </c>
      <c r="L3800" s="9">
        <v>2202</v>
      </c>
      <c r="M3800" s="5">
        <v>90</v>
      </c>
      <c r="N3800" s="5">
        <v>3</v>
      </c>
      <c r="O3800" s="5">
        <v>44.85</v>
      </c>
      <c r="P3800" s="5">
        <v>112.73</v>
      </c>
      <c r="Q3800" s="2">
        <f t="shared" si="355"/>
        <v>67.88</v>
      </c>
      <c r="R3800" s="5">
        <f t="shared" si="356"/>
        <v>67.88</v>
      </c>
      <c r="S3800" s="11">
        <f t="shared" si="357"/>
        <v>1.5134894091415829</v>
      </c>
      <c r="T3800" s="5">
        <v>4.09</v>
      </c>
      <c r="U3800" s="5">
        <v>0.5</v>
      </c>
      <c r="V3800" s="5">
        <v>14.95</v>
      </c>
      <c r="W3800" s="12">
        <f t="shared" si="358"/>
        <v>3.3333333333333333E-2</v>
      </c>
      <c r="X3800" s="2" t="str">
        <f t="shared" si="359"/>
        <v>SCALE</v>
      </c>
      <c r="Y3800" s="22" t="str">
        <f t="shared" si="360"/>
        <v>Mid (301-500)</v>
      </c>
    </row>
    <row r="3801" spans="1:25">
      <c r="A3801" s="2" t="s">
        <v>12472</v>
      </c>
      <c r="B3801" s="2" t="s">
        <v>12473</v>
      </c>
      <c r="C3801" s="2" t="s">
        <v>12474</v>
      </c>
      <c r="D3801" s="2" t="s">
        <v>12475</v>
      </c>
      <c r="E3801" s="2" t="s">
        <v>23</v>
      </c>
      <c r="F3801" s="5">
        <v>1500</v>
      </c>
      <c r="G3801" s="2" t="s">
        <v>12476</v>
      </c>
      <c r="H3801" s="2" t="s">
        <v>253</v>
      </c>
      <c r="I3801" s="2" t="s">
        <v>7418</v>
      </c>
      <c r="J3801" s="2" t="s">
        <v>155</v>
      </c>
      <c r="K3801" s="9">
        <v>1000</v>
      </c>
      <c r="L3801" s="9">
        <v>584</v>
      </c>
      <c r="M3801" s="5">
        <v>24</v>
      </c>
      <c r="N3801" s="5">
        <v>0</v>
      </c>
      <c r="O3801" s="5">
        <v>14.35</v>
      </c>
      <c r="P3801" s="5">
        <v>0</v>
      </c>
      <c r="Q3801" s="2">
        <f t="shared" si="355"/>
        <v>-14.35</v>
      </c>
      <c r="R3801" s="5">
        <f t="shared" si="356"/>
        <v>-14.35</v>
      </c>
      <c r="S3801" s="11">
        <f t="shared" si="357"/>
        <v>-1</v>
      </c>
      <c r="T3801" s="5">
        <v>4.1100000000000003</v>
      </c>
      <c r="U3801" s="5">
        <v>0.6</v>
      </c>
      <c r="V3801" s="5">
        <v>0</v>
      </c>
      <c r="W3801" s="12">
        <f t="shared" si="358"/>
        <v>0</v>
      </c>
      <c r="X3801" s="2" t="str">
        <f t="shared" si="359"/>
        <v>PAUSE</v>
      </c>
      <c r="Y3801" s="22" t="str">
        <f t="shared" si="360"/>
        <v>Premium (751-1000)</v>
      </c>
    </row>
    <row r="3802" spans="1:25">
      <c r="A3802" s="2" t="s">
        <v>12477</v>
      </c>
      <c r="B3802" s="2" t="s">
        <v>1134</v>
      </c>
      <c r="C3802" s="2" t="s">
        <v>12478</v>
      </c>
      <c r="D3802" s="2" t="s">
        <v>7703</v>
      </c>
      <c r="E3802" s="2" t="s">
        <v>2392</v>
      </c>
      <c r="F3802" s="5">
        <v>2000</v>
      </c>
      <c r="G3802" s="2" t="s">
        <v>12479</v>
      </c>
      <c r="H3802" s="2" t="s">
        <v>266</v>
      </c>
      <c r="I3802" s="2" t="s">
        <v>7418</v>
      </c>
      <c r="J3802" s="2" t="s">
        <v>217</v>
      </c>
      <c r="K3802" s="9">
        <v>700</v>
      </c>
      <c r="L3802" s="9">
        <v>1673</v>
      </c>
      <c r="M3802" s="5">
        <v>57</v>
      </c>
      <c r="N3802" s="5">
        <v>6</v>
      </c>
      <c r="O3802" s="5">
        <v>28.54</v>
      </c>
      <c r="P3802" s="5">
        <v>265.44</v>
      </c>
      <c r="Q3802" s="2">
        <f t="shared" si="355"/>
        <v>236.9</v>
      </c>
      <c r="R3802" s="5">
        <f t="shared" si="356"/>
        <v>236.9</v>
      </c>
      <c r="S3802" s="11">
        <f t="shared" si="357"/>
        <v>8.3006306937631393</v>
      </c>
      <c r="T3802" s="5">
        <v>3.41</v>
      </c>
      <c r="U3802" s="5">
        <v>0.5</v>
      </c>
      <c r="V3802" s="5">
        <v>4.76</v>
      </c>
      <c r="W3802" s="12">
        <f t="shared" si="358"/>
        <v>0.10526315789473684</v>
      </c>
      <c r="X3802" s="2" t="str">
        <f t="shared" si="359"/>
        <v>SCALE</v>
      </c>
      <c r="Y3802" s="22" t="str">
        <f t="shared" si="360"/>
        <v>High (501-750)</v>
      </c>
    </row>
    <row r="3803" spans="1:25">
      <c r="A3803" s="2" t="s">
        <v>12480</v>
      </c>
      <c r="B3803" s="2" t="s">
        <v>3309</v>
      </c>
      <c r="C3803" s="2" t="s">
        <v>30</v>
      </c>
      <c r="D3803" s="2" t="s">
        <v>10231</v>
      </c>
      <c r="E3803" s="2" t="s">
        <v>112</v>
      </c>
      <c r="F3803" s="5">
        <v>2900</v>
      </c>
      <c r="G3803" s="2" t="s">
        <v>12481</v>
      </c>
      <c r="H3803" s="2" t="s">
        <v>65</v>
      </c>
      <c r="I3803" s="2" t="s">
        <v>7418</v>
      </c>
      <c r="J3803" s="2" t="s">
        <v>27</v>
      </c>
      <c r="K3803" s="9">
        <v>200</v>
      </c>
      <c r="L3803" s="9">
        <v>783</v>
      </c>
      <c r="M3803" s="5">
        <v>30</v>
      </c>
      <c r="N3803" s="5">
        <v>1</v>
      </c>
      <c r="O3803" s="5">
        <v>14.91</v>
      </c>
      <c r="P3803" s="5">
        <v>47.69</v>
      </c>
      <c r="Q3803" s="2">
        <f t="shared" si="355"/>
        <v>32.78</v>
      </c>
      <c r="R3803" s="5">
        <f t="shared" si="356"/>
        <v>32.78</v>
      </c>
      <c r="S3803" s="11">
        <f t="shared" si="357"/>
        <v>2.1985244802146213</v>
      </c>
      <c r="T3803" s="5">
        <v>3.83</v>
      </c>
      <c r="U3803" s="5">
        <v>0.5</v>
      </c>
      <c r="V3803" s="5">
        <v>14.91</v>
      </c>
      <c r="W3803" s="12">
        <f t="shared" si="358"/>
        <v>3.3333333333333333E-2</v>
      </c>
      <c r="X3803" s="2" t="str">
        <f t="shared" si="359"/>
        <v>SCALE</v>
      </c>
      <c r="Y3803" s="22" t="str">
        <f t="shared" si="360"/>
        <v>Low (100-300)</v>
      </c>
    </row>
    <row r="3804" spans="1:25">
      <c r="A3804" s="2" t="s">
        <v>12482</v>
      </c>
      <c r="B3804" s="2" t="s">
        <v>5870</v>
      </c>
      <c r="C3804" s="2" t="s">
        <v>4842</v>
      </c>
      <c r="D3804" s="2" t="s">
        <v>12483</v>
      </c>
      <c r="E3804" s="2" t="s">
        <v>132</v>
      </c>
      <c r="F3804" s="5">
        <v>2500</v>
      </c>
      <c r="G3804" s="2" t="s">
        <v>12484</v>
      </c>
      <c r="H3804" s="2" t="s">
        <v>266</v>
      </c>
      <c r="I3804" s="2" t="s">
        <v>7418</v>
      </c>
      <c r="J3804" s="2" t="s">
        <v>183</v>
      </c>
      <c r="K3804" s="9">
        <v>600</v>
      </c>
      <c r="L3804" s="9">
        <v>1939</v>
      </c>
      <c r="M3804" s="5">
        <v>81</v>
      </c>
      <c r="N3804" s="5">
        <v>0</v>
      </c>
      <c r="O3804" s="5">
        <v>42.1</v>
      </c>
      <c r="P3804" s="5">
        <v>0</v>
      </c>
      <c r="Q3804" s="2">
        <f t="shared" si="355"/>
        <v>-42.1</v>
      </c>
      <c r="R3804" s="5">
        <f t="shared" si="356"/>
        <v>-42.1</v>
      </c>
      <c r="S3804" s="11">
        <f t="shared" si="357"/>
        <v>-1</v>
      </c>
      <c r="T3804" s="5">
        <v>4.18</v>
      </c>
      <c r="U3804" s="5">
        <v>0.52</v>
      </c>
      <c r="V3804" s="5">
        <v>0</v>
      </c>
      <c r="W3804" s="12">
        <f t="shared" si="358"/>
        <v>0</v>
      </c>
      <c r="X3804" s="2" t="str">
        <f t="shared" si="359"/>
        <v>PAUSE</v>
      </c>
      <c r="Y3804" s="22" t="str">
        <f t="shared" si="360"/>
        <v>High (501-750)</v>
      </c>
    </row>
    <row r="3805" spans="1:25">
      <c r="A3805" s="2" t="s">
        <v>12485</v>
      </c>
      <c r="B3805" s="2" t="s">
        <v>340</v>
      </c>
      <c r="C3805" s="2" t="s">
        <v>12486</v>
      </c>
      <c r="D3805" s="2" t="s">
        <v>3013</v>
      </c>
      <c r="E3805" s="2" t="s">
        <v>118</v>
      </c>
      <c r="F3805" s="5">
        <v>4000</v>
      </c>
      <c r="G3805" s="2" t="s">
        <v>12487</v>
      </c>
      <c r="H3805" s="2" t="s">
        <v>42</v>
      </c>
      <c r="I3805" s="2" t="s">
        <v>7418</v>
      </c>
      <c r="J3805" s="2" t="s">
        <v>66</v>
      </c>
      <c r="K3805" s="9">
        <v>400</v>
      </c>
      <c r="L3805" s="9">
        <v>1580</v>
      </c>
      <c r="M3805" s="5">
        <v>41</v>
      </c>
      <c r="N3805" s="5">
        <v>0</v>
      </c>
      <c r="O3805" s="5">
        <v>26.63</v>
      </c>
      <c r="P3805" s="5">
        <v>0</v>
      </c>
      <c r="Q3805" s="2">
        <f t="shared" si="355"/>
        <v>-26.63</v>
      </c>
      <c r="R3805" s="5">
        <f t="shared" si="356"/>
        <v>-26.63</v>
      </c>
      <c r="S3805" s="11">
        <f t="shared" si="357"/>
        <v>-1</v>
      </c>
      <c r="T3805" s="5">
        <v>2.59</v>
      </c>
      <c r="U3805" s="5">
        <v>0.65</v>
      </c>
      <c r="V3805" s="5">
        <v>0</v>
      </c>
      <c r="W3805" s="12">
        <f t="shared" si="358"/>
        <v>0</v>
      </c>
      <c r="X3805" s="2" t="str">
        <f t="shared" si="359"/>
        <v>PAUSE</v>
      </c>
      <c r="Y3805" s="22" t="str">
        <f t="shared" si="360"/>
        <v>Mid (301-500)</v>
      </c>
    </row>
    <row r="3806" spans="1:25">
      <c r="A3806" s="2" t="s">
        <v>12488</v>
      </c>
      <c r="B3806" s="2" t="s">
        <v>847</v>
      </c>
      <c r="C3806" s="2" t="s">
        <v>767</v>
      </c>
      <c r="D3806" s="2" t="s">
        <v>6903</v>
      </c>
      <c r="E3806" s="2" t="s">
        <v>953</v>
      </c>
      <c r="F3806" s="5">
        <v>2000</v>
      </c>
      <c r="G3806" s="2" t="s">
        <v>12489</v>
      </c>
      <c r="H3806" s="2" t="s">
        <v>260</v>
      </c>
      <c r="I3806" s="2" t="s">
        <v>7418</v>
      </c>
      <c r="J3806" s="2" t="s">
        <v>293</v>
      </c>
      <c r="K3806" s="9">
        <v>800</v>
      </c>
      <c r="L3806" s="9">
        <v>2200</v>
      </c>
      <c r="M3806" s="5">
        <v>98</v>
      </c>
      <c r="N3806" s="5">
        <v>8</v>
      </c>
      <c r="O3806" s="5">
        <v>83.06</v>
      </c>
      <c r="P3806" s="5">
        <v>362.38</v>
      </c>
      <c r="Q3806" s="2">
        <f t="shared" si="355"/>
        <v>279.32</v>
      </c>
      <c r="R3806" s="5">
        <f t="shared" si="356"/>
        <v>279.32</v>
      </c>
      <c r="S3806" s="11">
        <f t="shared" si="357"/>
        <v>3.3628702143029132</v>
      </c>
      <c r="T3806" s="5">
        <v>4.45</v>
      </c>
      <c r="U3806" s="5">
        <v>0.85</v>
      </c>
      <c r="V3806" s="5">
        <v>10.38</v>
      </c>
      <c r="W3806" s="12">
        <f t="shared" si="358"/>
        <v>8.1632653061224483E-2</v>
      </c>
      <c r="X3806" s="2" t="str">
        <f t="shared" si="359"/>
        <v>SCALE</v>
      </c>
      <c r="Y3806" s="22" t="str">
        <f t="shared" si="360"/>
        <v>Premium (751-1000)</v>
      </c>
    </row>
    <row r="3807" spans="1:25">
      <c r="A3807" s="2" t="s">
        <v>12490</v>
      </c>
      <c r="B3807" s="2" t="s">
        <v>4596</v>
      </c>
      <c r="C3807" s="2" t="s">
        <v>12491</v>
      </c>
      <c r="D3807" s="2" t="s">
        <v>11801</v>
      </c>
      <c r="E3807" s="2" t="s">
        <v>118</v>
      </c>
      <c r="F3807" s="5">
        <v>1500</v>
      </c>
      <c r="G3807" s="2" t="s">
        <v>12492</v>
      </c>
      <c r="H3807" s="2" t="s">
        <v>58</v>
      </c>
      <c r="I3807" s="2" t="s">
        <v>7418</v>
      </c>
      <c r="J3807" s="2" t="s">
        <v>361</v>
      </c>
      <c r="K3807" s="9">
        <v>1000</v>
      </c>
      <c r="L3807" s="9">
        <v>588</v>
      </c>
      <c r="M3807" s="5">
        <v>9</v>
      </c>
      <c r="N3807" s="5">
        <v>0</v>
      </c>
      <c r="O3807" s="5">
        <v>6.04</v>
      </c>
      <c r="P3807" s="5">
        <v>0</v>
      </c>
      <c r="Q3807" s="2">
        <f t="shared" si="355"/>
        <v>-6.04</v>
      </c>
      <c r="R3807" s="5">
        <f t="shared" si="356"/>
        <v>-6.04</v>
      </c>
      <c r="S3807" s="11">
        <f t="shared" si="357"/>
        <v>-1</v>
      </c>
      <c r="T3807" s="5">
        <v>1.53</v>
      </c>
      <c r="U3807" s="5">
        <v>0.67</v>
      </c>
      <c r="V3807" s="5">
        <v>0</v>
      </c>
      <c r="W3807" s="12">
        <f t="shared" si="358"/>
        <v>0</v>
      </c>
      <c r="X3807" s="2" t="str">
        <f t="shared" si="359"/>
        <v>PAUSE</v>
      </c>
      <c r="Y3807" s="22" t="str">
        <f t="shared" si="360"/>
        <v>Premium (751-1000)</v>
      </c>
    </row>
    <row r="3808" spans="1:25">
      <c r="A3808" s="2" t="s">
        <v>12493</v>
      </c>
      <c r="B3808" s="2" t="s">
        <v>475</v>
      </c>
      <c r="C3808" s="2" t="s">
        <v>804</v>
      </c>
      <c r="D3808" s="2" t="s">
        <v>6349</v>
      </c>
      <c r="E3808" s="2" t="s">
        <v>635</v>
      </c>
      <c r="F3808" s="5">
        <v>2800</v>
      </c>
      <c r="G3808" s="2" t="s">
        <v>12494</v>
      </c>
      <c r="H3808" s="2" t="s">
        <v>25</v>
      </c>
      <c r="I3808" s="2" t="s">
        <v>7418</v>
      </c>
      <c r="J3808" s="2" t="s">
        <v>217</v>
      </c>
      <c r="K3808" s="9">
        <v>400</v>
      </c>
      <c r="L3808" s="9">
        <v>1242</v>
      </c>
      <c r="M3808" s="5">
        <v>38</v>
      </c>
      <c r="N3808" s="5">
        <v>1</v>
      </c>
      <c r="O3808" s="5">
        <v>25.51</v>
      </c>
      <c r="P3808" s="5">
        <v>58.33</v>
      </c>
      <c r="Q3808" s="2">
        <f t="shared" si="355"/>
        <v>32.819999999999993</v>
      </c>
      <c r="R3808" s="5">
        <f t="shared" si="356"/>
        <v>32.819999999999993</v>
      </c>
      <c r="S3808" s="11">
        <f t="shared" si="357"/>
        <v>1.2865542924343392</v>
      </c>
      <c r="T3808" s="5">
        <v>3.06</v>
      </c>
      <c r="U3808" s="5">
        <v>0.67</v>
      </c>
      <c r="V3808" s="5">
        <v>25.51</v>
      </c>
      <c r="W3808" s="12">
        <f t="shared" si="358"/>
        <v>2.6315789473684209E-2</v>
      </c>
      <c r="X3808" s="2" t="str">
        <f t="shared" si="359"/>
        <v>SCALE</v>
      </c>
      <c r="Y3808" s="22" t="str">
        <f t="shared" si="360"/>
        <v>Mid (301-500)</v>
      </c>
    </row>
    <row r="3809" spans="1:25">
      <c r="A3809" s="2" t="s">
        <v>12495</v>
      </c>
      <c r="B3809" s="2" t="s">
        <v>3538</v>
      </c>
      <c r="C3809" s="2" t="s">
        <v>740</v>
      </c>
      <c r="D3809" s="2" t="s">
        <v>6200</v>
      </c>
      <c r="E3809" s="2" t="s">
        <v>56</v>
      </c>
      <c r="F3809" s="5">
        <v>2000</v>
      </c>
      <c r="G3809" s="2" t="s">
        <v>12496</v>
      </c>
      <c r="H3809" s="2" t="s">
        <v>42</v>
      </c>
      <c r="I3809" s="2" t="s">
        <v>7418</v>
      </c>
      <c r="J3809" s="2" t="s">
        <v>206</v>
      </c>
      <c r="K3809" s="9">
        <v>300</v>
      </c>
      <c r="L3809" s="9">
        <v>1990</v>
      </c>
      <c r="M3809" s="5">
        <v>49</v>
      </c>
      <c r="N3809" s="5">
        <v>1</v>
      </c>
      <c r="O3809" s="5">
        <v>40.340000000000003</v>
      </c>
      <c r="P3809" s="5">
        <v>51.78</v>
      </c>
      <c r="Q3809" s="2">
        <f t="shared" si="355"/>
        <v>11.439999999999998</v>
      </c>
      <c r="R3809" s="5">
        <f t="shared" si="356"/>
        <v>11.439999999999998</v>
      </c>
      <c r="S3809" s="11">
        <f t="shared" si="357"/>
        <v>0.28358948934060479</v>
      </c>
      <c r="T3809" s="5">
        <v>2.46</v>
      </c>
      <c r="U3809" s="5">
        <v>0.82</v>
      </c>
      <c r="V3809" s="5">
        <v>40.340000000000003</v>
      </c>
      <c r="W3809" s="12">
        <f t="shared" si="358"/>
        <v>2.0408163265306121E-2</v>
      </c>
      <c r="X3809" s="2" t="str">
        <f t="shared" si="359"/>
        <v>SCALE</v>
      </c>
      <c r="Y3809" s="22" t="str">
        <f t="shared" si="360"/>
        <v>Low (100-300)</v>
      </c>
    </row>
    <row r="3810" spans="1:25">
      <c r="A3810" s="2" t="s">
        <v>12497</v>
      </c>
      <c r="B3810" s="2" t="s">
        <v>12498</v>
      </c>
      <c r="C3810" s="2" t="s">
        <v>12499</v>
      </c>
      <c r="D3810" s="2" t="s">
        <v>1035</v>
      </c>
      <c r="E3810" s="2" t="s">
        <v>492</v>
      </c>
      <c r="F3810" s="5">
        <v>1800</v>
      </c>
      <c r="G3810" s="2" t="s">
        <v>12500</v>
      </c>
      <c r="H3810" s="2" t="s">
        <v>25</v>
      </c>
      <c r="I3810" s="2" t="s">
        <v>7418</v>
      </c>
      <c r="J3810" s="2" t="s">
        <v>135</v>
      </c>
      <c r="K3810" s="9">
        <v>700</v>
      </c>
      <c r="L3810" s="9">
        <v>1879</v>
      </c>
      <c r="M3810" s="5">
        <v>67</v>
      </c>
      <c r="N3810" s="5">
        <v>7</v>
      </c>
      <c r="O3810" s="5">
        <v>49.94</v>
      </c>
      <c r="P3810" s="5">
        <v>273.69</v>
      </c>
      <c r="Q3810" s="2">
        <f t="shared" si="355"/>
        <v>223.75</v>
      </c>
      <c r="R3810" s="5">
        <f t="shared" si="356"/>
        <v>223.75</v>
      </c>
      <c r="S3810" s="11">
        <f t="shared" si="357"/>
        <v>4.4803764517420905</v>
      </c>
      <c r="T3810" s="5">
        <v>3.57</v>
      </c>
      <c r="U3810" s="5">
        <v>0.75</v>
      </c>
      <c r="V3810" s="5">
        <v>7.13</v>
      </c>
      <c r="W3810" s="12">
        <f t="shared" si="358"/>
        <v>0.1044776119402985</v>
      </c>
      <c r="X3810" s="2" t="str">
        <f t="shared" si="359"/>
        <v>SCALE</v>
      </c>
      <c r="Y3810" s="22" t="str">
        <f t="shared" si="360"/>
        <v>High (501-750)</v>
      </c>
    </row>
    <row r="3811" spans="1:25">
      <c r="A3811" s="2" t="s">
        <v>12501</v>
      </c>
      <c r="B3811" s="2" t="s">
        <v>12502</v>
      </c>
      <c r="C3811" s="2" t="s">
        <v>12503</v>
      </c>
      <c r="D3811" s="2" t="s">
        <v>12504</v>
      </c>
      <c r="E3811" s="2" t="s">
        <v>112</v>
      </c>
      <c r="F3811" s="5">
        <v>1500</v>
      </c>
      <c r="G3811" s="2" t="s">
        <v>12505</v>
      </c>
      <c r="H3811" s="2" t="s">
        <v>65</v>
      </c>
      <c r="I3811" s="2" t="s">
        <v>7418</v>
      </c>
      <c r="J3811" s="2" t="s">
        <v>120</v>
      </c>
      <c r="K3811" s="9">
        <v>100</v>
      </c>
      <c r="L3811" s="9">
        <v>1626</v>
      </c>
      <c r="M3811" s="5">
        <v>69</v>
      </c>
      <c r="N3811" s="5">
        <v>3</v>
      </c>
      <c r="O3811" s="5">
        <v>39.17</v>
      </c>
      <c r="P3811" s="5">
        <v>126.18</v>
      </c>
      <c r="Q3811" s="2">
        <f t="shared" si="355"/>
        <v>87.01</v>
      </c>
      <c r="R3811" s="5">
        <f t="shared" si="356"/>
        <v>87.01</v>
      </c>
      <c r="S3811" s="11">
        <f t="shared" si="357"/>
        <v>2.2213428644370694</v>
      </c>
      <c r="T3811" s="5">
        <v>4.24</v>
      </c>
      <c r="U3811" s="5">
        <v>0.56999999999999995</v>
      </c>
      <c r="V3811" s="5">
        <v>13.06</v>
      </c>
      <c r="W3811" s="12">
        <f t="shared" si="358"/>
        <v>4.3478260869565216E-2</v>
      </c>
      <c r="X3811" s="2" t="str">
        <f t="shared" si="359"/>
        <v>SCALE</v>
      </c>
      <c r="Y3811" s="22" t="str">
        <f t="shared" si="360"/>
        <v>Low (100-300)</v>
      </c>
    </row>
    <row r="3812" spans="1:25">
      <c r="A3812" s="2" t="s">
        <v>12506</v>
      </c>
      <c r="B3812" s="2" t="s">
        <v>11371</v>
      </c>
      <c r="C3812" s="2" t="s">
        <v>30</v>
      </c>
      <c r="D3812" s="2" t="s">
        <v>431</v>
      </c>
      <c r="E3812" s="2" t="s">
        <v>432</v>
      </c>
      <c r="F3812" s="5">
        <v>1444</v>
      </c>
      <c r="G3812" s="2" t="s">
        <v>12507</v>
      </c>
      <c r="H3812" s="2" t="s">
        <v>134</v>
      </c>
      <c r="I3812" s="2" t="s">
        <v>7418</v>
      </c>
      <c r="J3812" s="2" t="s">
        <v>458</v>
      </c>
      <c r="K3812" s="9">
        <v>1000</v>
      </c>
      <c r="L3812" s="9">
        <v>884</v>
      </c>
      <c r="M3812" s="5">
        <v>13</v>
      </c>
      <c r="N3812" s="5">
        <v>0</v>
      </c>
      <c r="O3812" s="5">
        <v>11.02</v>
      </c>
      <c r="P3812" s="5">
        <v>0</v>
      </c>
      <c r="Q3812" s="2">
        <f t="shared" si="355"/>
        <v>-11.02</v>
      </c>
      <c r="R3812" s="5">
        <f t="shared" si="356"/>
        <v>-11.02</v>
      </c>
      <c r="S3812" s="11">
        <f t="shared" si="357"/>
        <v>-1</v>
      </c>
      <c r="T3812" s="5">
        <v>1.47</v>
      </c>
      <c r="U3812" s="5">
        <v>0.85</v>
      </c>
      <c r="V3812" s="5">
        <v>0</v>
      </c>
      <c r="W3812" s="12">
        <f t="shared" si="358"/>
        <v>0</v>
      </c>
      <c r="X3812" s="2" t="str">
        <f t="shared" si="359"/>
        <v>PAUSE</v>
      </c>
      <c r="Y3812" s="22" t="str">
        <f t="shared" si="360"/>
        <v>Premium (751-1000)</v>
      </c>
    </row>
    <row r="3813" spans="1:25">
      <c r="A3813" s="2" t="s">
        <v>12508</v>
      </c>
      <c r="B3813" s="2" t="s">
        <v>6319</v>
      </c>
      <c r="C3813" s="2" t="s">
        <v>12509</v>
      </c>
      <c r="D3813" s="2" t="s">
        <v>3950</v>
      </c>
      <c r="E3813" s="2" t="s">
        <v>112</v>
      </c>
      <c r="F3813" s="5">
        <v>2900</v>
      </c>
      <c r="G3813" s="2" t="s">
        <v>12510</v>
      </c>
      <c r="H3813" s="2" t="s">
        <v>161</v>
      </c>
      <c r="I3813" s="2" t="s">
        <v>7418</v>
      </c>
      <c r="J3813" s="2" t="s">
        <v>699</v>
      </c>
      <c r="K3813" s="9">
        <v>800</v>
      </c>
      <c r="L3813" s="9">
        <v>1934</v>
      </c>
      <c r="M3813" s="5">
        <v>70</v>
      </c>
      <c r="N3813" s="5">
        <v>0</v>
      </c>
      <c r="O3813" s="5">
        <v>39.549999999999997</v>
      </c>
      <c r="P3813" s="5">
        <v>0</v>
      </c>
      <c r="Q3813" s="2">
        <f t="shared" si="355"/>
        <v>-39.549999999999997</v>
      </c>
      <c r="R3813" s="5">
        <f t="shared" si="356"/>
        <v>-39.549999999999997</v>
      </c>
      <c r="S3813" s="11">
        <f t="shared" si="357"/>
        <v>-1</v>
      </c>
      <c r="T3813" s="5">
        <v>3.62</v>
      </c>
      <c r="U3813" s="5">
        <v>0.56000000000000005</v>
      </c>
      <c r="V3813" s="5">
        <v>0</v>
      </c>
      <c r="W3813" s="12">
        <f t="shared" si="358"/>
        <v>0</v>
      </c>
      <c r="X3813" s="2" t="str">
        <f t="shared" si="359"/>
        <v>PAUSE</v>
      </c>
      <c r="Y3813" s="22" t="str">
        <f t="shared" si="360"/>
        <v>Premium (751-1000)</v>
      </c>
    </row>
    <row r="3814" spans="1:25">
      <c r="A3814" s="2" t="s">
        <v>12511</v>
      </c>
      <c r="B3814" s="2" t="s">
        <v>1840</v>
      </c>
      <c r="C3814" s="2" t="s">
        <v>12512</v>
      </c>
      <c r="D3814" s="2" t="s">
        <v>12513</v>
      </c>
      <c r="E3814" s="2" t="s">
        <v>125</v>
      </c>
      <c r="F3814" s="5">
        <v>2600</v>
      </c>
      <c r="G3814" s="2" t="s">
        <v>12514</v>
      </c>
      <c r="H3814" s="2" t="s">
        <v>25</v>
      </c>
      <c r="I3814" s="2" t="s">
        <v>7418</v>
      </c>
      <c r="J3814" s="2" t="s">
        <v>162</v>
      </c>
      <c r="K3814" s="9">
        <v>800</v>
      </c>
      <c r="L3814" s="9">
        <v>934</v>
      </c>
      <c r="M3814" s="5">
        <v>23</v>
      </c>
      <c r="N3814" s="5">
        <v>2</v>
      </c>
      <c r="O3814" s="5">
        <v>11.57</v>
      </c>
      <c r="P3814" s="5">
        <v>103.82</v>
      </c>
      <c r="Q3814" s="2">
        <f t="shared" si="355"/>
        <v>92.25</v>
      </c>
      <c r="R3814" s="5">
        <f t="shared" si="356"/>
        <v>92.25</v>
      </c>
      <c r="S3814" s="11">
        <f t="shared" si="357"/>
        <v>7.9732065687121869</v>
      </c>
      <c r="T3814" s="5">
        <v>2.46</v>
      </c>
      <c r="U3814" s="5">
        <v>0.5</v>
      </c>
      <c r="V3814" s="5">
        <v>5.78</v>
      </c>
      <c r="W3814" s="12">
        <f t="shared" si="358"/>
        <v>8.6956521739130432E-2</v>
      </c>
      <c r="X3814" s="2" t="str">
        <f t="shared" si="359"/>
        <v>SCALE</v>
      </c>
      <c r="Y3814" s="22" t="str">
        <f t="shared" si="360"/>
        <v>Premium (751-1000)</v>
      </c>
    </row>
    <row r="3815" spans="1:25">
      <c r="A3815" s="2" t="s">
        <v>12515</v>
      </c>
      <c r="B3815" s="2" t="s">
        <v>994</v>
      </c>
      <c r="C3815" s="2" t="s">
        <v>763</v>
      </c>
      <c r="D3815" s="2" t="s">
        <v>12516</v>
      </c>
      <c r="E3815" s="2" t="s">
        <v>526</v>
      </c>
      <c r="F3815" s="5">
        <v>2200</v>
      </c>
      <c r="G3815" s="2" t="s">
        <v>12517</v>
      </c>
      <c r="H3815" s="2" t="s">
        <v>58</v>
      </c>
      <c r="I3815" s="2" t="s">
        <v>7418</v>
      </c>
      <c r="J3815" s="2" t="s">
        <v>155</v>
      </c>
      <c r="K3815" s="9">
        <v>200</v>
      </c>
      <c r="L3815" s="9">
        <v>1740</v>
      </c>
      <c r="M3815" s="5">
        <v>41</v>
      </c>
      <c r="N3815" s="5">
        <v>4</v>
      </c>
      <c r="O3815" s="5">
        <v>34.630000000000003</v>
      </c>
      <c r="P3815" s="5">
        <v>255.82</v>
      </c>
      <c r="Q3815" s="2">
        <f t="shared" si="355"/>
        <v>221.19</v>
      </c>
      <c r="R3815" s="5">
        <f t="shared" si="356"/>
        <v>221.19</v>
      </c>
      <c r="S3815" s="11">
        <f t="shared" si="357"/>
        <v>6.3872365001443834</v>
      </c>
      <c r="T3815" s="5">
        <v>2.36</v>
      </c>
      <c r="U3815" s="5">
        <v>0.84</v>
      </c>
      <c r="V3815" s="5">
        <v>8.66</v>
      </c>
      <c r="W3815" s="12">
        <f t="shared" si="358"/>
        <v>9.7560975609756101E-2</v>
      </c>
      <c r="X3815" s="2" t="str">
        <f t="shared" si="359"/>
        <v>SCALE</v>
      </c>
      <c r="Y3815" s="22" t="str">
        <f t="shared" si="360"/>
        <v>Low (100-300)</v>
      </c>
    </row>
    <row r="3816" spans="1:25">
      <c r="A3816" s="2" t="s">
        <v>12518</v>
      </c>
      <c r="B3816" s="2" t="s">
        <v>1033</v>
      </c>
      <c r="C3816" s="2" t="s">
        <v>12519</v>
      </c>
      <c r="D3816" s="2" t="s">
        <v>456</v>
      </c>
      <c r="E3816" s="2" t="s">
        <v>635</v>
      </c>
      <c r="F3816" s="5">
        <v>1600</v>
      </c>
      <c r="G3816" s="2" t="s">
        <v>12520</v>
      </c>
      <c r="H3816" s="2" t="s">
        <v>134</v>
      </c>
      <c r="I3816" s="2" t="s">
        <v>7418</v>
      </c>
      <c r="J3816" s="2" t="s">
        <v>127</v>
      </c>
      <c r="K3816" s="9">
        <v>700</v>
      </c>
      <c r="L3816" s="9">
        <v>557</v>
      </c>
      <c r="M3816" s="5">
        <v>12</v>
      </c>
      <c r="N3816" s="5">
        <v>0</v>
      </c>
      <c r="O3816" s="5">
        <v>9.7799999999999994</v>
      </c>
      <c r="P3816" s="5">
        <v>0</v>
      </c>
      <c r="Q3816" s="2">
        <f t="shared" si="355"/>
        <v>-9.7799999999999994</v>
      </c>
      <c r="R3816" s="5">
        <f t="shared" si="356"/>
        <v>-9.7799999999999994</v>
      </c>
      <c r="S3816" s="11">
        <f t="shared" si="357"/>
        <v>-1</v>
      </c>
      <c r="T3816" s="5">
        <v>2.15</v>
      </c>
      <c r="U3816" s="5">
        <v>0.82</v>
      </c>
      <c r="V3816" s="5">
        <v>0</v>
      </c>
      <c r="W3816" s="12">
        <f t="shared" si="358"/>
        <v>0</v>
      </c>
      <c r="X3816" s="2" t="str">
        <f t="shared" si="359"/>
        <v>PAUSE</v>
      </c>
      <c r="Y3816" s="22" t="str">
        <f t="shared" si="360"/>
        <v>High (501-750)</v>
      </c>
    </row>
    <row r="3817" spans="1:25">
      <c r="A3817" s="2" t="s">
        <v>12521</v>
      </c>
      <c r="B3817" s="2" t="s">
        <v>791</v>
      </c>
      <c r="C3817" s="2" t="s">
        <v>12522</v>
      </c>
      <c r="D3817" s="2" t="s">
        <v>291</v>
      </c>
      <c r="E3817" s="2" t="s">
        <v>85</v>
      </c>
      <c r="F3817" s="5">
        <v>3000</v>
      </c>
      <c r="G3817" s="2" t="s">
        <v>12523</v>
      </c>
      <c r="H3817" s="2" t="s">
        <v>58</v>
      </c>
      <c r="I3817" s="2" t="s">
        <v>7418</v>
      </c>
      <c r="J3817" s="2" t="s">
        <v>232</v>
      </c>
      <c r="K3817" s="9">
        <v>700</v>
      </c>
      <c r="L3817" s="9">
        <v>2074</v>
      </c>
      <c r="M3817" s="5">
        <v>33</v>
      </c>
      <c r="N3817" s="5">
        <v>0</v>
      </c>
      <c r="O3817" s="5">
        <v>22.66</v>
      </c>
      <c r="P3817" s="5">
        <v>0</v>
      </c>
      <c r="Q3817" s="2">
        <f t="shared" si="355"/>
        <v>-22.66</v>
      </c>
      <c r="R3817" s="5">
        <f t="shared" si="356"/>
        <v>-22.66</v>
      </c>
      <c r="S3817" s="11">
        <f t="shared" si="357"/>
        <v>-1</v>
      </c>
      <c r="T3817" s="5">
        <v>1.59</v>
      </c>
      <c r="U3817" s="5">
        <v>0.69</v>
      </c>
      <c r="V3817" s="5">
        <v>0</v>
      </c>
      <c r="W3817" s="12">
        <f t="shared" si="358"/>
        <v>0</v>
      </c>
      <c r="X3817" s="2" t="str">
        <f t="shared" si="359"/>
        <v>PAUSE</v>
      </c>
      <c r="Y3817" s="22" t="str">
        <f t="shared" si="360"/>
        <v>High (501-750)</v>
      </c>
    </row>
    <row r="3818" spans="1:25">
      <c r="A3818" s="2" t="s">
        <v>12524</v>
      </c>
      <c r="B3818" s="2" t="s">
        <v>1172</v>
      </c>
      <c r="C3818" s="2" t="s">
        <v>12525</v>
      </c>
      <c r="D3818" s="2" t="s">
        <v>3525</v>
      </c>
      <c r="E3818" s="2" t="s">
        <v>112</v>
      </c>
      <c r="F3818" s="5">
        <v>3000</v>
      </c>
      <c r="G3818" s="2" t="s">
        <v>12526</v>
      </c>
      <c r="H3818" s="2" t="s">
        <v>87</v>
      </c>
      <c r="I3818" s="2" t="s">
        <v>7418</v>
      </c>
      <c r="J3818" s="2" t="s">
        <v>35</v>
      </c>
      <c r="K3818" s="9">
        <v>300</v>
      </c>
      <c r="L3818" s="9">
        <v>1390</v>
      </c>
      <c r="M3818" s="5">
        <v>55</v>
      </c>
      <c r="N3818" s="5">
        <v>1</v>
      </c>
      <c r="O3818" s="5">
        <v>37.159999999999997</v>
      </c>
      <c r="P3818" s="5">
        <v>39.31</v>
      </c>
      <c r="Q3818" s="2">
        <f t="shared" si="355"/>
        <v>2.1500000000000057</v>
      </c>
      <c r="R3818" s="5">
        <f t="shared" si="356"/>
        <v>2.1500000000000057</v>
      </c>
      <c r="S3818" s="11">
        <f t="shared" si="357"/>
        <v>5.7857911733046448E-2</v>
      </c>
      <c r="T3818" s="5">
        <v>3.96</v>
      </c>
      <c r="U3818" s="5">
        <v>0.68</v>
      </c>
      <c r="V3818" s="5">
        <v>37.159999999999997</v>
      </c>
      <c r="W3818" s="12">
        <f t="shared" si="358"/>
        <v>1.8181818181818181E-2</v>
      </c>
      <c r="X3818" s="2" t="str">
        <f t="shared" si="359"/>
        <v>SCALE</v>
      </c>
      <c r="Y3818" s="22" t="str">
        <f t="shared" si="360"/>
        <v>Low (100-300)</v>
      </c>
    </row>
    <row r="3819" spans="1:25">
      <c r="A3819" s="2" t="s">
        <v>12527</v>
      </c>
      <c r="B3819" s="2" t="s">
        <v>539</v>
      </c>
      <c r="C3819" s="2" t="s">
        <v>12528</v>
      </c>
      <c r="D3819" s="2" t="s">
        <v>624</v>
      </c>
      <c r="E3819" s="2" t="s">
        <v>625</v>
      </c>
      <c r="F3819" s="5">
        <v>2200</v>
      </c>
      <c r="G3819" s="2" t="s">
        <v>343</v>
      </c>
      <c r="H3819" s="2" t="s">
        <v>266</v>
      </c>
      <c r="I3819" s="2" t="s">
        <v>7418</v>
      </c>
      <c r="J3819" s="2" t="s">
        <v>361</v>
      </c>
      <c r="K3819" s="9">
        <v>300</v>
      </c>
      <c r="L3819" s="9">
        <v>966</v>
      </c>
      <c r="M3819" s="5">
        <v>29</v>
      </c>
      <c r="N3819" s="5">
        <v>1</v>
      </c>
      <c r="O3819" s="5">
        <v>18.11</v>
      </c>
      <c r="P3819" s="5">
        <v>62.65</v>
      </c>
      <c r="Q3819" s="2">
        <f t="shared" si="355"/>
        <v>44.54</v>
      </c>
      <c r="R3819" s="5">
        <f t="shared" si="356"/>
        <v>44.54</v>
      </c>
      <c r="S3819" s="11">
        <f t="shared" si="357"/>
        <v>2.4594146880176697</v>
      </c>
      <c r="T3819" s="5">
        <v>3</v>
      </c>
      <c r="U3819" s="5">
        <v>0.62</v>
      </c>
      <c r="V3819" s="5">
        <v>18.11</v>
      </c>
      <c r="W3819" s="12">
        <f t="shared" si="358"/>
        <v>3.4482758620689655E-2</v>
      </c>
      <c r="X3819" s="2" t="str">
        <f t="shared" si="359"/>
        <v>SCALE</v>
      </c>
      <c r="Y3819" s="22" t="str">
        <f t="shared" si="360"/>
        <v>Low (100-300)</v>
      </c>
    </row>
    <row r="3820" spans="1:25">
      <c r="A3820" s="2" t="s">
        <v>12529</v>
      </c>
      <c r="B3820" s="2" t="s">
        <v>12530</v>
      </c>
      <c r="C3820" s="2" t="s">
        <v>2499</v>
      </c>
      <c r="D3820" s="2" t="s">
        <v>1019</v>
      </c>
      <c r="E3820" s="2" t="s">
        <v>23</v>
      </c>
      <c r="F3820" s="5">
        <v>1750</v>
      </c>
      <c r="G3820" s="2" t="s">
        <v>1366</v>
      </c>
      <c r="H3820" s="2" t="s">
        <v>312</v>
      </c>
      <c r="I3820" s="2" t="s">
        <v>7418</v>
      </c>
      <c r="J3820" s="2" t="s">
        <v>300</v>
      </c>
      <c r="K3820" s="9">
        <v>500</v>
      </c>
      <c r="L3820" s="9">
        <v>846</v>
      </c>
      <c r="M3820" s="5">
        <v>29</v>
      </c>
      <c r="N3820" s="5">
        <v>2</v>
      </c>
      <c r="O3820" s="5">
        <v>19.64</v>
      </c>
      <c r="P3820" s="5">
        <v>149.15</v>
      </c>
      <c r="Q3820" s="2">
        <f t="shared" si="355"/>
        <v>129.51</v>
      </c>
      <c r="R3820" s="5">
        <f t="shared" si="356"/>
        <v>129.51</v>
      </c>
      <c r="S3820" s="11">
        <f t="shared" si="357"/>
        <v>6.5941955193482684</v>
      </c>
      <c r="T3820" s="5">
        <v>3.43</v>
      </c>
      <c r="U3820" s="5">
        <v>0.68</v>
      </c>
      <c r="V3820" s="5">
        <v>9.82</v>
      </c>
      <c r="W3820" s="12">
        <f t="shared" si="358"/>
        <v>6.8965517241379309E-2</v>
      </c>
      <c r="X3820" s="2" t="str">
        <f t="shared" si="359"/>
        <v>SCALE</v>
      </c>
      <c r="Y3820" s="22" t="str">
        <f t="shared" si="360"/>
        <v>Mid (301-500)</v>
      </c>
    </row>
    <row r="3821" spans="1:25">
      <c r="A3821" s="2" t="s">
        <v>12531</v>
      </c>
      <c r="B3821" s="2" t="s">
        <v>3538</v>
      </c>
      <c r="C3821" s="2" t="s">
        <v>69</v>
      </c>
      <c r="D3821" s="2" t="s">
        <v>12532</v>
      </c>
      <c r="E3821" s="2" t="s">
        <v>222</v>
      </c>
      <c r="F3821" s="5">
        <v>3000</v>
      </c>
      <c r="G3821" s="2" t="s">
        <v>12533</v>
      </c>
      <c r="H3821" s="2" t="s">
        <v>102</v>
      </c>
      <c r="I3821" s="2" t="s">
        <v>7418</v>
      </c>
      <c r="J3821" s="2" t="s">
        <v>293</v>
      </c>
      <c r="K3821" s="9">
        <v>600</v>
      </c>
      <c r="L3821" s="9">
        <v>1159</v>
      </c>
      <c r="M3821" s="5">
        <v>46</v>
      </c>
      <c r="N3821" s="5">
        <v>5</v>
      </c>
      <c r="O3821" s="5">
        <v>27.29</v>
      </c>
      <c r="P3821" s="5">
        <v>374.84</v>
      </c>
      <c r="Q3821" s="2">
        <f t="shared" si="355"/>
        <v>347.54999999999995</v>
      </c>
      <c r="R3821" s="5">
        <f t="shared" si="356"/>
        <v>347.54999999999995</v>
      </c>
      <c r="S3821" s="11">
        <f t="shared" si="357"/>
        <v>12.735434224990838</v>
      </c>
      <c r="T3821" s="5">
        <v>3.97</v>
      </c>
      <c r="U3821" s="5">
        <v>0.59</v>
      </c>
      <c r="V3821" s="5">
        <v>5.46</v>
      </c>
      <c r="W3821" s="12">
        <f t="shared" si="358"/>
        <v>0.10869565217391304</v>
      </c>
      <c r="X3821" s="2" t="str">
        <f t="shared" si="359"/>
        <v>SCALE</v>
      </c>
      <c r="Y3821" s="22" t="str">
        <f t="shared" si="360"/>
        <v>High (501-750)</v>
      </c>
    </row>
    <row r="3822" spans="1:25">
      <c r="A3822" s="2" t="s">
        <v>12534</v>
      </c>
      <c r="B3822" s="2" t="s">
        <v>12535</v>
      </c>
      <c r="C3822" s="2" t="s">
        <v>524</v>
      </c>
      <c r="D3822" s="2" t="s">
        <v>236</v>
      </c>
      <c r="E3822" s="2" t="s">
        <v>237</v>
      </c>
      <c r="F3822" s="5">
        <v>2600</v>
      </c>
      <c r="G3822" s="2" t="s">
        <v>12536</v>
      </c>
      <c r="H3822" s="2" t="s">
        <v>25</v>
      </c>
      <c r="I3822" s="2" t="s">
        <v>7418</v>
      </c>
      <c r="J3822" s="2" t="s">
        <v>217</v>
      </c>
      <c r="K3822" s="9">
        <v>700</v>
      </c>
      <c r="L3822" s="9">
        <v>1971</v>
      </c>
      <c r="M3822" s="5">
        <v>83</v>
      </c>
      <c r="N3822" s="5">
        <v>3</v>
      </c>
      <c r="O3822" s="5">
        <v>48.19</v>
      </c>
      <c r="P3822" s="5">
        <v>162.44999999999999</v>
      </c>
      <c r="Q3822" s="2">
        <f t="shared" si="355"/>
        <v>114.25999999999999</v>
      </c>
      <c r="R3822" s="5">
        <f t="shared" si="356"/>
        <v>114.25999999999999</v>
      </c>
      <c r="S3822" s="11">
        <f t="shared" si="357"/>
        <v>2.3710313343017222</v>
      </c>
      <c r="T3822" s="5">
        <v>4.21</v>
      </c>
      <c r="U3822" s="5">
        <v>0.57999999999999996</v>
      </c>
      <c r="V3822" s="5">
        <v>16.059999999999999</v>
      </c>
      <c r="W3822" s="12">
        <f t="shared" si="358"/>
        <v>3.614457831325301E-2</v>
      </c>
      <c r="X3822" s="2" t="str">
        <f t="shared" si="359"/>
        <v>SCALE</v>
      </c>
      <c r="Y3822" s="22" t="str">
        <f t="shared" si="360"/>
        <v>High (501-750)</v>
      </c>
    </row>
    <row r="3823" spans="1:25">
      <c r="A3823" s="2" t="s">
        <v>12537</v>
      </c>
      <c r="B3823" s="2" t="s">
        <v>12538</v>
      </c>
      <c r="C3823" s="2" t="s">
        <v>12539</v>
      </c>
      <c r="D3823" s="2" t="s">
        <v>597</v>
      </c>
      <c r="E3823" s="2" t="s">
        <v>237</v>
      </c>
      <c r="F3823" s="5">
        <v>3900</v>
      </c>
      <c r="G3823" s="2" t="s">
        <v>12540</v>
      </c>
      <c r="H3823" s="2" t="s">
        <v>260</v>
      </c>
      <c r="I3823" s="2" t="s">
        <v>7418</v>
      </c>
      <c r="J3823" s="2" t="s">
        <v>43</v>
      </c>
      <c r="K3823" s="9">
        <v>300</v>
      </c>
      <c r="L3823" s="9">
        <v>805</v>
      </c>
      <c r="M3823" s="5">
        <v>21</v>
      </c>
      <c r="N3823" s="5">
        <v>0</v>
      </c>
      <c r="O3823" s="5">
        <v>11.47</v>
      </c>
      <c r="P3823" s="5">
        <v>0</v>
      </c>
      <c r="Q3823" s="2">
        <f t="shared" si="355"/>
        <v>-11.47</v>
      </c>
      <c r="R3823" s="5">
        <f t="shared" si="356"/>
        <v>-11.47</v>
      </c>
      <c r="S3823" s="11">
        <f t="shared" si="357"/>
        <v>-1</v>
      </c>
      <c r="T3823" s="5">
        <v>2.61</v>
      </c>
      <c r="U3823" s="5">
        <v>0.55000000000000004</v>
      </c>
      <c r="V3823" s="5">
        <v>0</v>
      </c>
      <c r="W3823" s="12">
        <f t="shared" si="358"/>
        <v>0</v>
      </c>
      <c r="X3823" s="2" t="str">
        <f t="shared" si="359"/>
        <v>PAUSE</v>
      </c>
      <c r="Y3823" s="22" t="str">
        <f t="shared" si="360"/>
        <v>Low (100-300)</v>
      </c>
    </row>
    <row r="3824" spans="1:25">
      <c r="A3824" s="2" t="s">
        <v>12541</v>
      </c>
      <c r="B3824" s="2" t="s">
        <v>924</v>
      </c>
      <c r="C3824" s="2" t="s">
        <v>12542</v>
      </c>
      <c r="D3824" s="2" t="s">
        <v>3880</v>
      </c>
      <c r="E3824" s="2" t="s">
        <v>112</v>
      </c>
      <c r="F3824" s="5">
        <v>3100</v>
      </c>
      <c r="G3824" s="2" t="s">
        <v>12543</v>
      </c>
      <c r="H3824" s="2" t="s">
        <v>312</v>
      </c>
      <c r="I3824" s="2" t="s">
        <v>7418</v>
      </c>
      <c r="J3824" s="2" t="s">
        <v>293</v>
      </c>
      <c r="K3824" s="9">
        <v>600</v>
      </c>
      <c r="L3824" s="9">
        <v>1351</v>
      </c>
      <c r="M3824" s="5">
        <v>32</v>
      </c>
      <c r="N3824" s="5">
        <v>0</v>
      </c>
      <c r="O3824" s="5">
        <v>13.72</v>
      </c>
      <c r="P3824" s="5">
        <v>0</v>
      </c>
      <c r="Q3824" s="2">
        <f t="shared" si="355"/>
        <v>-13.72</v>
      </c>
      <c r="R3824" s="5">
        <f t="shared" si="356"/>
        <v>-13.72</v>
      </c>
      <c r="S3824" s="11">
        <f t="shared" si="357"/>
        <v>-1</v>
      </c>
      <c r="T3824" s="5">
        <v>2.37</v>
      </c>
      <c r="U3824" s="5">
        <v>0.43</v>
      </c>
      <c r="V3824" s="5">
        <v>0</v>
      </c>
      <c r="W3824" s="12">
        <f t="shared" si="358"/>
        <v>0</v>
      </c>
      <c r="X3824" s="2" t="str">
        <f t="shared" si="359"/>
        <v>PAUSE</v>
      </c>
      <c r="Y3824" s="22" t="str">
        <f t="shared" si="360"/>
        <v>High (501-750)</v>
      </c>
    </row>
    <row r="3825" spans="1:25">
      <c r="A3825" s="2" t="s">
        <v>12544</v>
      </c>
      <c r="B3825" s="2" t="s">
        <v>4627</v>
      </c>
      <c r="C3825" s="2" t="s">
        <v>6796</v>
      </c>
      <c r="D3825" s="2" t="s">
        <v>655</v>
      </c>
      <c r="E3825" s="2" t="s">
        <v>125</v>
      </c>
      <c r="F3825" s="5">
        <v>2000</v>
      </c>
      <c r="G3825" s="2" t="s">
        <v>12545</v>
      </c>
      <c r="H3825" s="2" t="s">
        <v>65</v>
      </c>
      <c r="I3825" s="2" t="s">
        <v>7418</v>
      </c>
      <c r="J3825" s="2" t="s">
        <v>88</v>
      </c>
      <c r="K3825" s="9">
        <v>700</v>
      </c>
      <c r="L3825" s="9">
        <v>1315</v>
      </c>
      <c r="M3825" s="5">
        <v>24</v>
      </c>
      <c r="N3825" s="5">
        <v>0</v>
      </c>
      <c r="O3825" s="5">
        <v>18.43</v>
      </c>
      <c r="P3825" s="5">
        <v>0</v>
      </c>
      <c r="Q3825" s="2">
        <f t="shared" si="355"/>
        <v>-18.43</v>
      </c>
      <c r="R3825" s="5">
        <f t="shared" si="356"/>
        <v>-18.43</v>
      </c>
      <c r="S3825" s="11">
        <f t="shared" si="357"/>
        <v>-1</v>
      </c>
      <c r="T3825" s="5">
        <v>1.83</v>
      </c>
      <c r="U3825" s="5">
        <v>0.77</v>
      </c>
      <c r="V3825" s="5">
        <v>0</v>
      </c>
      <c r="W3825" s="12">
        <f t="shared" si="358"/>
        <v>0</v>
      </c>
      <c r="X3825" s="2" t="str">
        <f t="shared" si="359"/>
        <v>PAUSE</v>
      </c>
      <c r="Y3825" s="22" t="str">
        <f t="shared" si="360"/>
        <v>High (501-750)</v>
      </c>
    </row>
    <row r="3826" spans="1:25">
      <c r="A3826" s="2" t="s">
        <v>12546</v>
      </c>
      <c r="B3826" s="2" t="s">
        <v>5870</v>
      </c>
      <c r="C3826" s="2" t="s">
        <v>30</v>
      </c>
      <c r="D3826" s="2" t="s">
        <v>3697</v>
      </c>
      <c r="E3826" s="2" t="s">
        <v>56</v>
      </c>
      <c r="F3826" s="5">
        <v>1800</v>
      </c>
      <c r="G3826" s="2" t="s">
        <v>11280</v>
      </c>
      <c r="H3826" s="2" t="s">
        <v>58</v>
      </c>
      <c r="I3826" s="2" t="s">
        <v>7418</v>
      </c>
      <c r="J3826" s="2" t="s">
        <v>356</v>
      </c>
      <c r="K3826" s="9">
        <v>800</v>
      </c>
      <c r="L3826" s="9">
        <v>2471</v>
      </c>
      <c r="M3826" s="5">
        <v>60</v>
      </c>
      <c r="N3826" s="5">
        <v>5</v>
      </c>
      <c r="O3826" s="5">
        <v>49.1</v>
      </c>
      <c r="P3826" s="5">
        <v>366.95</v>
      </c>
      <c r="Q3826" s="2">
        <f t="shared" si="355"/>
        <v>317.84999999999997</v>
      </c>
      <c r="R3826" s="5">
        <f t="shared" si="356"/>
        <v>317.84999999999997</v>
      </c>
      <c r="S3826" s="11">
        <f t="shared" si="357"/>
        <v>6.4735234215885935</v>
      </c>
      <c r="T3826" s="5">
        <v>2.4300000000000002</v>
      </c>
      <c r="U3826" s="5">
        <v>0.82</v>
      </c>
      <c r="V3826" s="5">
        <v>9.82</v>
      </c>
      <c r="W3826" s="12">
        <f t="shared" si="358"/>
        <v>8.3333333333333329E-2</v>
      </c>
      <c r="X3826" s="2" t="str">
        <f t="shared" si="359"/>
        <v>SCALE</v>
      </c>
      <c r="Y3826" s="22" t="str">
        <f t="shared" si="360"/>
        <v>Premium (751-1000)</v>
      </c>
    </row>
    <row r="3827" spans="1:25">
      <c r="A3827" s="2" t="s">
        <v>12547</v>
      </c>
      <c r="B3827" s="2" t="s">
        <v>1702</v>
      </c>
      <c r="C3827" s="2" t="s">
        <v>12548</v>
      </c>
      <c r="D3827" s="2" t="s">
        <v>12549</v>
      </c>
      <c r="E3827" s="2" t="s">
        <v>125</v>
      </c>
      <c r="F3827" s="5">
        <v>1700</v>
      </c>
      <c r="G3827" s="2" t="s">
        <v>8813</v>
      </c>
      <c r="H3827" s="2" t="s">
        <v>25</v>
      </c>
      <c r="I3827" s="2" t="s">
        <v>7418</v>
      </c>
      <c r="J3827" s="2" t="s">
        <v>382</v>
      </c>
      <c r="K3827" s="9">
        <v>800</v>
      </c>
      <c r="L3827" s="9">
        <v>2369</v>
      </c>
      <c r="M3827" s="5">
        <v>82</v>
      </c>
      <c r="N3827" s="5">
        <v>2</v>
      </c>
      <c r="O3827" s="5">
        <v>67.13</v>
      </c>
      <c r="P3827" s="5">
        <v>105.48</v>
      </c>
      <c r="Q3827" s="2">
        <f t="shared" si="355"/>
        <v>38.350000000000009</v>
      </c>
      <c r="R3827" s="5">
        <f t="shared" si="356"/>
        <v>38.350000000000009</v>
      </c>
      <c r="S3827" s="11">
        <f t="shared" si="357"/>
        <v>0.57127960673320444</v>
      </c>
      <c r="T3827" s="5">
        <v>3.46</v>
      </c>
      <c r="U3827" s="5">
        <v>0.82</v>
      </c>
      <c r="V3827" s="5">
        <v>33.56</v>
      </c>
      <c r="W3827" s="12">
        <f t="shared" si="358"/>
        <v>2.4390243902439025E-2</v>
      </c>
      <c r="X3827" s="2" t="str">
        <f t="shared" si="359"/>
        <v>SCALE</v>
      </c>
      <c r="Y3827" s="22" t="str">
        <f t="shared" si="360"/>
        <v>Premium (751-1000)</v>
      </c>
    </row>
    <row r="3828" spans="1:25">
      <c r="A3828" s="2" t="s">
        <v>12550</v>
      </c>
      <c r="B3828" s="2" t="s">
        <v>12551</v>
      </c>
      <c r="C3828" s="2" t="s">
        <v>12552</v>
      </c>
      <c r="D3828" s="2" t="s">
        <v>204</v>
      </c>
      <c r="E3828" s="2" t="s">
        <v>56</v>
      </c>
      <c r="F3828" s="5">
        <v>1800</v>
      </c>
      <c r="G3828" s="2" t="s">
        <v>12553</v>
      </c>
      <c r="H3828" s="2" t="s">
        <v>253</v>
      </c>
      <c r="I3828" s="2" t="s">
        <v>7418</v>
      </c>
      <c r="J3828" s="2" t="s">
        <v>183</v>
      </c>
      <c r="K3828" s="9">
        <v>400</v>
      </c>
      <c r="L3828" s="9">
        <v>617</v>
      </c>
      <c r="M3828" s="5">
        <v>26</v>
      </c>
      <c r="N3828" s="5">
        <v>0</v>
      </c>
      <c r="O3828" s="5">
        <v>21.19</v>
      </c>
      <c r="P3828" s="5">
        <v>0</v>
      </c>
      <c r="Q3828" s="2">
        <f t="shared" si="355"/>
        <v>-21.19</v>
      </c>
      <c r="R3828" s="5">
        <f t="shared" si="356"/>
        <v>-21.19</v>
      </c>
      <c r="S3828" s="11">
        <f t="shared" si="357"/>
        <v>-1</v>
      </c>
      <c r="T3828" s="5">
        <v>4.21</v>
      </c>
      <c r="U3828" s="5">
        <v>0.82</v>
      </c>
      <c r="V3828" s="5">
        <v>0</v>
      </c>
      <c r="W3828" s="12">
        <f t="shared" si="358"/>
        <v>0</v>
      </c>
      <c r="X3828" s="2" t="str">
        <f t="shared" si="359"/>
        <v>PAUSE</v>
      </c>
      <c r="Y3828" s="22" t="str">
        <f t="shared" si="360"/>
        <v>Mid (301-500)</v>
      </c>
    </row>
    <row r="3829" spans="1:25">
      <c r="A3829" s="2" t="s">
        <v>12554</v>
      </c>
      <c r="B3829" s="2" t="s">
        <v>12555</v>
      </c>
      <c r="C3829" s="2" t="s">
        <v>12556</v>
      </c>
      <c r="D3829" s="2" t="s">
        <v>451</v>
      </c>
      <c r="E3829" s="2" t="s">
        <v>125</v>
      </c>
      <c r="F3829" s="5">
        <v>1642</v>
      </c>
      <c r="G3829" s="2" t="s">
        <v>12557</v>
      </c>
      <c r="H3829" s="2" t="s">
        <v>312</v>
      </c>
      <c r="I3829" s="2" t="s">
        <v>7418</v>
      </c>
      <c r="J3829" s="2" t="s">
        <v>356</v>
      </c>
      <c r="K3829" s="9">
        <v>400</v>
      </c>
      <c r="L3829" s="9">
        <v>648</v>
      </c>
      <c r="M3829" s="5">
        <v>12</v>
      </c>
      <c r="N3829" s="5">
        <v>0</v>
      </c>
      <c r="O3829" s="5">
        <v>8.0399999999999991</v>
      </c>
      <c r="P3829" s="5">
        <v>0</v>
      </c>
      <c r="Q3829" s="2">
        <f t="shared" si="355"/>
        <v>-8.0399999999999991</v>
      </c>
      <c r="R3829" s="5">
        <f t="shared" si="356"/>
        <v>-8.0399999999999991</v>
      </c>
      <c r="S3829" s="11">
        <f t="shared" si="357"/>
        <v>-1</v>
      </c>
      <c r="T3829" s="5">
        <v>1.85</v>
      </c>
      <c r="U3829" s="5">
        <v>0.67</v>
      </c>
      <c r="V3829" s="5">
        <v>0</v>
      </c>
      <c r="W3829" s="12">
        <f t="shared" si="358"/>
        <v>0</v>
      </c>
      <c r="X3829" s="2" t="str">
        <f t="shared" si="359"/>
        <v>PAUSE</v>
      </c>
      <c r="Y3829" s="22" t="str">
        <f t="shared" si="360"/>
        <v>Mid (301-500)</v>
      </c>
    </row>
    <row r="3830" spans="1:25">
      <c r="A3830" s="2" t="s">
        <v>12558</v>
      </c>
      <c r="B3830" s="2" t="s">
        <v>398</v>
      </c>
      <c r="C3830" s="2" t="s">
        <v>2299</v>
      </c>
      <c r="D3830" s="2" t="s">
        <v>215</v>
      </c>
      <c r="E3830" s="2" t="s">
        <v>85</v>
      </c>
      <c r="F3830" s="5">
        <v>2011</v>
      </c>
      <c r="G3830" s="2" t="s">
        <v>12559</v>
      </c>
      <c r="H3830" s="2" t="s">
        <v>253</v>
      </c>
      <c r="I3830" s="2" t="s">
        <v>7418</v>
      </c>
      <c r="J3830" s="2" t="s">
        <v>300</v>
      </c>
      <c r="K3830" s="9">
        <v>500</v>
      </c>
      <c r="L3830" s="9">
        <v>1356</v>
      </c>
      <c r="M3830" s="5">
        <v>53</v>
      </c>
      <c r="N3830" s="5">
        <v>2</v>
      </c>
      <c r="O3830" s="5">
        <v>43.11</v>
      </c>
      <c r="P3830" s="5">
        <v>127.73</v>
      </c>
      <c r="Q3830" s="2">
        <f t="shared" si="355"/>
        <v>84.62</v>
      </c>
      <c r="R3830" s="5">
        <f t="shared" si="356"/>
        <v>84.62</v>
      </c>
      <c r="S3830" s="11">
        <f t="shared" si="357"/>
        <v>1.96288564138251</v>
      </c>
      <c r="T3830" s="5">
        <v>3.91</v>
      </c>
      <c r="U3830" s="5">
        <v>0.81</v>
      </c>
      <c r="V3830" s="5">
        <v>21.56</v>
      </c>
      <c r="W3830" s="12">
        <f t="shared" si="358"/>
        <v>3.7735849056603772E-2</v>
      </c>
      <c r="X3830" s="2" t="str">
        <f t="shared" si="359"/>
        <v>SCALE</v>
      </c>
      <c r="Y3830" s="22" t="str">
        <f t="shared" si="360"/>
        <v>Mid (301-500)</v>
      </c>
    </row>
    <row r="3831" spans="1:25">
      <c r="A3831" s="2" t="s">
        <v>12560</v>
      </c>
      <c r="B3831" s="2" t="s">
        <v>12561</v>
      </c>
      <c r="C3831" s="2" t="s">
        <v>12562</v>
      </c>
      <c r="D3831" s="2" t="s">
        <v>2583</v>
      </c>
      <c r="E3831" s="2" t="s">
        <v>112</v>
      </c>
      <c r="F3831" s="5">
        <v>2363</v>
      </c>
      <c r="G3831" s="2" t="s">
        <v>12563</v>
      </c>
      <c r="H3831" s="2" t="s">
        <v>134</v>
      </c>
      <c r="I3831" s="2" t="s">
        <v>7418</v>
      </c>
      <c r="J3831" s="2" t="s">
        <v>458</v>
      </c>
      <c r="K3831" s="9">
        <v>1000</v>
      </c>
      <c r="L3831" s="9">
        <v>1046</v>
      </c>
      <c r="M3831" s="5">
        <v>41</v>
      </c>
      <c r="N3831" s="5">
        <v>1</v>
      </c>
      <c r="O3831" s="5">
        <v>18.350000000000001</v>
      </c>
      <c r="P3831" s="5">
        <v>60.52</v>
      </c>
      <c r="Q3831" s="2">
        <f t="shared" si="355"/>
        <v>42.17</v>
      </c>
      <c r="R3831" s="5">
        <f t="shared" si="356"/>
        <v>42.17</v>
      </c>
      <c r="S3831" s="11">
        <f t="shared" si="357"/>
        <v>2.298092643051771</v>
      </c>
      <c r="T3831" s="5">
        <v>3.92</v>
      </c>
      <c r="U3831" s="5">
        <v>0.45</v>
      </c>
      <c r="V3831" s="5">
        <v>18.350000000000001</v>
      </c>
      <c r="W3831" s="12">
        <f t="shared" si="358"/>
        <v>2.4390243902439025E-2</v>
      </c>
      <c r="X3831" s="2" t="str">
        <f t="shared" si="359"/>
        <v>SCALE</v>
      </c>
      <c r="Y3831" s="22" t="str">
        <f t="shared" si="360"/>
        <v>Premium (751-1000)</v>
      </c>
    </row>
    <row r="3832" spans="1:25">
      <c r="A3832" s="2" t="s">
        <v>12564</v>
      </c>
      <c r="B3832" s="2" t="s">
        <v>45</v>
      </c>
      <c r="C3832" s="2" t="s">
        <v>2459</v>
      </c>
      <c r="D3832" s="2" t="s">
        <v>10833</v>
      </c>
      <c r="E3832" s="2" t="s">
        <v>23</v>
      </c>
      <c r="F3832" s="5">
        <v>3700</v>
      </c>
      <c r="G3832" s="2" t="s">
        <v>12565</v>
      </c>
      <c r="H3832" s="2" t="s">
        <v>94</v>
      </c>
      <c r="I3832" s="2" t="s">
        <v>7418</v>
      </c>
      <c r="J3832" s="2" t="s">
        <v>248</v>
      </c>
      <c r="K3832" s="9">
        <v>100</v>
      </c>
      <c r="L3832" s="9">
        <v>796</v>
      </c>
      <c r="M3832" s="5">
        <v>19</v>
      </c>
      <c r="N3832" s="5">
        <v>1</v>
      </c>
      <c r="O3832" s="5">
        <v>10.86</v>
      </c>
      <c r="P3832" s="5">
        <v>45.11</v>
      </c>
      <c r="Q3832" s="2">
        <f t="shared" si="355"/>
        <v>34.25</v>
      </c>
      <c r="R3832" s="5">
        <f t="shared" si="356"/>
        <v>34.25</v>
      </c>
      <c r="S3832" s="11">
        <f t="shared" si="357"/>
        <v>3.1537753222836096</v>
      </c>
      <c r="T3832" s="5">
        <v>2.39</v>
      </c>
      <c r="U3832" s="5">
        <v>0.56999999999999995</v>
      </c>
      <c r="V3832" s="5">
        <v>10.86</v>
      </c>
      <c r="W3832" s="12">
        <f t="shared" si="358"/>
        <v>5.2631578947368418E-2</v>
      </c>
      <c r="X3832" s="2" t="str">
        <f t="shared" si="359"/>
        <v>SCALE</v>
      </c>
      <c r="Y3832" s="22" t="str">
        <f t="shared" si="360"/>
        <v>Low (100-300)</v>
      </c>
    </row>
    <row r="3833" spans="1:25">
      <c r="A3833" s="2" t="s">
        <v>12566</v>
      </c>
      <c r="B3833" s="2" t="s">
        <v>398</v>
      </c>
      <c r="C3833" s="2" t="s">
        <v>2318</v>
      </c>
      <c r="D3833" s="2" t="s">
        <v>10231</v>
      </c>
      <c r="E3833" s="2" t="s">
        <v>112</v>
      </c>
      <c r="F3833" s="5">
        <v>3033</v>
      </c>
      <c r="G3833" s="2" t="s">
        <v>12567</v>
      </c>
      <c r="H3833" s="2" t="s">
        <v>260</v>
      </c>
      <c r="I3833" s="2" t="s">
        <v>7418</v>
      </c>
      <c r="J3833" s="2" t="s">
        <v>51</v>
      </c>
      <c r="K3833" s="9">
        <v>300</v>
      </c>
      <c r="L3833" s="9">
        <v>933</v>
      </c>
      <c r="M3833" s="5">
        <v>24</v>
      </c>
      <c r="N3833" s="5">
        <v>2</v>
      </c>
      <c r="O3833" s="5">
        <v>18</v>
      </c>
      <c r="P3833" s="5">
        <v>108.88</v>
      </c>
      <c r="Q3833" s="2">
        <f t="shared" si="355"/>
        <v>90.88</v>
      </c>
      <c r="R3833" s="5">
        <f t="shared" si="356"/>
        <v>90.88</v>
      </c>
      <c r="S3833" s="11">
        <f t="shared" si="357"/>
        <v>5.0488888888888885</v>
      </c>
      <c r="T3833" s="5">
        <v>2.57</v>
      </c>
      <c r="U3833" s="5">
        <v>0.75</v>
      </c>
      <c r="V3833" s="5">
        <v>9</v>
      </c>
      <c r="W3833" s="12">
        <f t="shared" si="358"/>
        <v>8.3333333333333329E-2</v>
      </c>
      <c r="X3833" s="2" t="str">
        <f t="shared" si="359"/>
        <v>SCALE</v>
      </c>
      <c r="Y3833" s="22" t="str">
        <f t="shared" si="360"/>
        <v>Low (100-300)</v>
      </c>
    </row>
    <row r="3834" spans="1:25">
      <c r="A3834" s="2" t="s">
        <v>12568</v>
      </c>
      <c r="B3834" s="2" t="s">
        <v>29</v>
      </c>
      <c r="C3834" s="2" t="s">
        <v>12569</v>
      </c>
      <c r="D3834" s="2" t="s">
        <v>2757</v>
      </c>
      <c r="E3834" s="2" t="s">
        <v>118</v>
      </c>
      <c r="F3834" s="5">
        <v>2175</v>
      </c>
      <c r="G3834" s="2" t="s">
        <v>2105</v>
      </c>
      <c r="H3834" s="2" t="s">
        <v>150</v>
      </c>
      <c r="I3834" s="2" t="s">
        <v>7418</v>
      </c>
      <c r="J3834" s="2" t="s">
        <v>127</v>
      </c>
      <c r="K3834" s="9">
        <v>200</v>
      </c>
      <c r="L3834" s="9">
        <v>1507</v>
      </c>
      <c r="M3834" s="5">
        <v>30</v>
      </c>
      <c r="N3834" s="5">
        <v>1</v>
      </c>
      <c r="O3834" s="5">
        <v>13.18</v>
      </c>
      <c r="P3834" s="5">
        <v>69.12</v>
      </c>
      <c r="Q3834" s="2">
        <f t="shared" si="355"/>
        <v>55.940000000000005</v>
      </c>
      <c r="R3834" s="5">
        <f t="shared" si="356"/>
        <v>55.940000000000005</v>
      </c>
      <c r="S3834" s="11">
        <f t="shared" si="357"/>
        <v>4.2443095599393024</v>
      </c>
      <c r="T3834" s="5">
        <v>1.99</v>
      </c>
      <c r="U3834" s="5">
        <v>0.44</v>
      </c>
      <c r="V3834" s="5">
        <v>13.18</v>
      </c>
      <c r="W3834" s="12">
        <f t="shared" si="358"/>
        <v>3.3333333333333333E-2</v>
      </c>
      <c r="X3834" s="2" t="str">
        <f t="shared" si="359"/>
        <v>SCALE</v>
      </c>
      <c r="Y3834" s="22" t="str">
        <f t="shared" si="360"/>
        <v>Low (100-300)</v>
      </c>
    </row>
    <row r="3835" spans="1:25">
      <c r="A3835" s="2" t="s">
        <v>12570</v>
      </c>
      <c r="B3835" s="2" t="s">
        <v>12571</v>
      </c>
      <c r="C3835" s="2" t="s">
        <v>767</v>
      </c>
      <c r="D3835" s="2" t="s">
        <v>10322</v>
      </c>
      <c r="E3835" s="2" t="s">
        <v>953</v>
      </c>
      <c r="F3835" s="5">
        <v>1383</v>
      </c>
      <c r="G3835" s="2" t="s">
        <v>12001</v>
      </c>
      <c r="H3835" s="2" t="s">
        <v>161</v>
      </c>
      <c r="I3835" s="2" t="s">
        <v>7418</v>
      </c>
      <c r="J3835" s="2" t="s">
        <v>155</v>
      </c>
      <c r="K3835" s="9">
        <v>600</v>
      </c>
      <c r="L3835" s="9">
        <v>1525</v>
      </c>
      <c r="M3835" s="5">
        <v>53</v>
      </c>
      <c r="N3835" s="5">
        <v>2</v>
      </c>
      <c r="O3835" s="5">
        <v>44.53</v>
      </c>
      <c r="P3835" s="5">
        <v>131.37</v>
      </c>
      <c r="Q3835" s="2">
        <f t="shared" si="355"/>
        <v>86.84</v>
      </c>
      <c r="R3835" s="5">
        <f t="shared" si="356"/>
        <v>86.84</v>
      </c>
      <c r="S3835" s="11">
        <f t="shared" si="357"/>
        <v>1.9501459690096565</v>
      </c>
      <c r="T3835" s="5">
        <v>3.48</v>
      </c>
      <c r="U3835" s="5">
        <v>0.84</v>
      </c>
      <c r="V3835" s="5">
        <v>22.26</v>
      </c>
      <c r="W3835" s="12">
        <f t="shared" si="358"/>
        <v>3.7735849056603772E-2</v>
      </c>
      <c r="X3835" s="2" t="str">
        <f t="shared" si="359"/>
        <v>SCALE</v>
      </c>
      <c r="Y3835" s="22" t="str">
        <f t="shared" si="360"/>
        <v>High (501-750)</v>
      </c>
    </row>
    <row r="3836" spans="1:25">
      <c r="A3836" s="2" t="s">
        <v>12572</v>
      </c>
      <c r="B3836" s="2" t="s">
        <v>3538</v>
      </c>
      <c r="C3836" s="2" t="s">
        <v>12573</v>
      </c>
      <c r="D3836" s="2" t="s">
        <v>12574</v>
      </c>
      <c r="E3836" s="2" t="s">
        <v>625</v>
      </c>
      <c r="F3836" s="5">
        <v>4500</v>
      </c>
      <c r="G3836" s="2" t="s">
        <v>12575</v>
      </c>
      <c r="H3836" s="2" t="s">
        <v>50</v>
      </c>
      <c r="I3836" s="2" t="s">
        <v>7418</v>
      </c>
      <c r="J3836" s="2" t="s">
        <v>59</v>
      </c>
      <c r="K3836" s="9">
        <v>200</v>
      </c>
      <c r="L3836" s="9">
        <v>1924</v>
      </c>
      <c r="M3836" s="5">
        <v>68</v>
      </c>
      <c r="N3836" s="5">
        <v>0</v>
      </c>
      <c r="O3836" s="5">
        <v>30.15</v>
      </c>
      <c r="P3836" s="5">
        <v>0</v>
      </c>
      <c r="Q3836" s="2">
        <f t="shared" si="355"/>
        <v>-30.15</v>
      </c>
      <c r="R3836" s="5">
        <f t="shared" si="356"/>
        <v>-30.15</v>
      </c>
      <c r="S3836" s="11">
        <f t="shared" si="357"/>
        <v>-1</v>
      </c>
      <c r="T3836" s="5">
        <v>3.53</v>
      </c>
      <c r="U3836" s="5">
        <v>0.44</v>
      </c>
      <c r="V3836" s="5">
        <v>0</v>
      </c>
      <c r="W3836" s="12">
        <f t="shared" si="358"/>
        <v>0</v>
      </c>
      <c r="X3836" s="2" t="str">
        <f t="shared" si="359"/>
        <v>PAUSE</v>
      </c>
      <c r="Y3836" s="22" t="str">
        <f t="shared" si="360"/>
        <v>Low (100-300)</v>
      </c>
    </row>
    <row r="3837" spans="1:25">
      <c r="A3837" s="2" t="s">
        <v>12576</v>
      </c>
      <c r="B3837" s="2" t="s">
        <v>208</v>
      </c>
      <c r="C3837" s="2" t="s">
        <v>1647</v>
      </c>
      <c r="D3837" s="2" t="s">
        <v>655</v>
      </c>
      <c r="E3837" s="2" t="s">
        <v>125</v>
      </c>
      <c r="F3837" s="5">
        <v>2000</v>
      </c>
      <c r="G3837" s="2" t="s">
        <v>1346</v>
      </c>
      <c r="H3837" s="2" t="s">
        <v>253</v>
      </c>
      <c r="I3837" s="2" t="s">
        <v>7418</v>
      </c>
      <c r="J3837" s="2" t="s">
        <v>162</v>
      </c>
      <c r="K3837" s="9">
        <v>200</v>
      </c>
      <c r="L3837" s="9">
        <v>1730</v>
      </c>
      <c r="M3837" s="5">
        <v>53</v>
      </c>
      <c r="N3837" s="5">
        <v>4</v>
      </c>
      <c r="O3837" s="5">
        <v>22.58</v>
      </c>
      <c r="P3837" s="5">
        <v>239.91</v>
      </c>
      <c r="Q3837" s="2">
        <f t="shared" si="355"/>
        <v>217.32999999999998</v>
      </c>
      <c r="R3837" s="5">
        <f t="shared" si="356"/>
        <v>217.32999999999998</v>
      </c>
      <c r="S3837" s="11">
        <f t="shared" si="357"/>
        <v>9.6248892825509298</v>
      </c>
      <c r="T3837" s="5">
        <v>3.06</v>
      </c>
      <c r="U3837" s="5">
        <v>0.43</v>
      </c>
      <c r="V3837" s="5">
        <v>5.64</v>
      </c>
      <c r="W3837" s="12">
        <f t="shared" si="358"/>
        <v>7.5471698113207544E-2</v>
      </c>
      <c r="X3837" s="2" t="str">
        <f t="shared" si="359"/>
        <v>SCALE</v>
      </c>
      <c r="Y3837" s="22" t="str">
        <f t="shared" si="360"/>
        <v>Low (100-300)</v>
      </c>
    </row>
    <row r="3838" spans="1:25">
      <c r="A3838" s="2" t="s">
        <v>12577</v>
      </c>
      <c r="B3838" s="2" t="s">
        <v>340</v>
      </c>
      <c r="C3838" s="2" t="s">
        <v>12578</v>
      </c>
      <c r="D3838" s="2" t="s">
        <v>8593</v>
      </c>
      <c r="E3838" s="2" t="s">
        <v>56</v>
      </c>
      <c r="F3838" s="5">
        <v>2800</v>
      </c>
      <c r="G3838" s="2" t="s">
        <v>12579</v>
      </c>
      <c r="H3838" s="2" t="s">
        <v>312</v>
      </c>
      <c r="I3838" s="2" t="s">
        <v>7418</v>
      </c>
      <c r="J3838" s="2" t="s">
        <v>458</v>
      </c>
      <c r="K3838" s="9">
        <v>1000</v>
      </c>
      <c r="L3838" s="9">
        <v>1408</v>
      </c>
      <c r="M3838" s="5">
        <v>42</v>
      </c>
      <c r="N3838" s="5">
        <v>0</v>
      </c>
      <c r="O3838" s="5">
        <v>19.62</v>
      </c>
      <c r="P3838" s="5">
        <v>0</v>
      </c>
      <c r="Q3838" s="2">
        <f t="shared" si="355"/>
        <v>-19.62</v>
      </c>
      <c r="R3838" s="5">
        <f t="shared" si="356"/>
        <v>-19.62</v>
      </c>
      <c r="S3838" s="11">
        <f t="shared" si="357"/>
        <v>-1</v>
      </c>
      <c r="T3838" s="5">
        <v>2.98</v>
      </c>
      <c r="U3838" s="5">
        <v>0.47</v>
      </c>
      <c r="V3838" s="5">
        <v>0</v>
      </c>
      <c r="W3838" s="12">
        <f t="shared" si="358"/>
        <v>0</v>
      </c>
      <c r="X3838" s="2" t="str">
        <f t="shared" si="359"/>
        <v>PAUSE</v>
      </c>
      <c r="Y3838" s="22" t="str">
        <f t="shared" si="360"/>
        <v>Premium (751-1000)</v>
      </c>
    </row>
    <row r="3839" spans="1:25">
      <c r="A3839" s="2" t="s">
        <v>12580</v>
      </c>
      <c r="B3839" s="2" t="s">
        <v>12581</v>
      </c>
      <c r="C3839" s="2" t="s">
        <v>83</v>
      </c>
      <c r="D3839" s="2" t="s">
        <v>2862</v>
      </c>
      <c r="E3839" s="2" t="s">
        <v>23</v>
      </c>
      <c r="F3839" s="5">
        <v>2000</v>
      </c>
      <c r="G3839" s="2" t="s">
        <v>12582</v>
      </c>
      <c r="H3839" s="2" t="s">
        <v>134</v>
      </c>
      <c r="I3839" s="2" t="s">
        <v>7418</v>
      </c>
      <c r="J3839" s="2" t="s">
        <v>59</v>
      </c>
      <c r="K3839" s="9">
        <v>200</v>
      </c>
      <c r="L3839" s="9">
        <v>1753</v>
      </c>
      <c r="M3839" s="5">
        <v>43</v>
      </c>
      <c r="N3839" s="5">
        <v>2</v>
      </c>
      <c r="O3839" s="5">
        <v>21.67</v>
      </c>
      <c r="P3839" s="5">
        <v>138.29</v>
      </c>
      <c r="Q3839" s="2">
        <f t="shared" si="355"/>
        <v>116.61999999999999</v>
      </c>
      <c r="R3839" s="5">
        <f t="shared" si="356"/>
        <v>116.61999999999999</v>
      </c>
      <c r="S3839" s="11">
        <f t="shared" si="357"/>
        <v>5.3816335948315634</v>
      </c>
      <c r="T3839" s="5">
        <v>2.4500000000000002</v>
      </c>
      <c r="U3839" s="5">
        <v>0.5</v>
      </c>
      <c r="V3839" s="5">
        <v>10.84</v>
      </c>
      <c r="W3839" s="12">
        <f t="shared" si="358"/>
        <v>4.6511627906976744E-2</v>
      </c>
      <c r="X3839" s="2" t="str">
        <f t="shared" si="359"/>
        <v>SCALE</v>
      </c>
      <c r="Y3839" s="22" t="str">
        <f t="shared" si="360"/>
        <v>Low (100-300)</v>
      </c>
    </row>
    <row r="3840" spans="1:25">
      <c r="A3840" s="2" t="s">
        <v>12583</v>
      </c>
      <c r="B3840" s="2" t="s">
        <v>12584</v>
      </c>
      <c r="C3840" s="2" t="s">
        <v>12585</v>
      </c>
      <c r="D3840" s="2" t="s">
        <v>12586</v>
      </c>
      <c r="E3840" s="2" t="s">
        <v>625</v>
      </c>
      <c r="F3840" s="5">
        <v>1100</v>
      </c>
      <c r="G3840" s="2" t="s">
        <v>12587</v>
      </c>
      <c r="H3840" s="2" t="s">
        <v>34</v>
      </c>
      <c r="I3840" s="2" t="s">
        <v>7418</v>
      </c>
      <c r="J3840" s="2" t="s">
        <v>699</v>
      </c>
      <c r="K3840" s="9">
        <v>200</v>
      </c>
      <c r="L3840" s="9">
        <v>1731</v>
      </c>
      <c r="M3840" s="5">
        <v>46</v>
      </c>
      <c r="N3840" s="5">
        <v>4</v>
      </c>
      <c r="O3840" s="5">
        <v>22.51</v>
      </c>
      <c r="P3840" s="5">
        <v>173.5</v>
      </c>
      <c r="Q3840" s="2">
        <f t="shared" si="355"/>
        <v>150.99</v>
      </c>
      <c r="R3840" s="5">
        <f t="shared" si="356"/>
        <v>150.99</v>
      </c>
      <c r="S3840" s="11">
        <f t="shared" si="357"/>
        <v>6.707685473123056</v>
      </c>
      <c r="T3840" s="5">
        <v>2.66</v>
      </c>
      <c r="U3840" s="5">
        <v>0.49</v>
      </c>
      <c r="V3840" s="5">
        <v>5.63</v>
      </c>
      <c r="W3840" s="12">
        <f t="shared" si="358"/>
        <v>8.6956521739130432E-2</v>
      </c>
      <c r="X3840" s="2" t="str">
        <f t="shared" si="359"/>
        <v>SCALE</v>
      </c>
      <c r="Y3840" s="22" t="str">
        <f t="shared" si="360"/>
        <v>Low (100-300)</v>
      </c>
    </row>
    <row r="3841" spans="1:25">
      <c r="A3841" s="2" t="s">
        <v>12588</v>
      </c>
      <c r="B3841" s="2" t="s">
        <v>12589</v>
      </c>
      <c r="C3841" s="2" t="s">
        <v>6122</v>
      </c>
      <c r="D3841" s="2" t="s">
        <v>1603</v>
      </c>
      <c r="E3841" s="2" t="s">
        <v>32</v>
      </c>
      <c r="F3841" s="5">
        <v>3500</v>
      </c>
      <c r="G3841" s="2" t="s">
        <v>12590</v>
      </c>
      <c r="H3841" s="2" t="s">
        <v>87</v>
      </c>
      <c r="I3841" s="2" t="s">
        <v>7418</v>
      </c>
      <c r="J3841" s="2" t="s">
        <v>135</v>
      </c>
      <c r="K3841" s="9">
        <v>700</v>
      </c>
      <c r="L3841" s="9">
        <v>1446</v>
      </c>
      <c r="M3841" s="5">
        <v>60</v>
      </c>
      <c r="N3841" s="5">
        <v>2</v>
      </c>
      <c r="O3841" s="5">
        <v>38.700000000000003</v>
      </c>
      <c r="P3841" s="5">
        <v>107.3</v>
      </c>
      <c r="Q3841" s="2">
        <f t="shared" si="355"/>
        <v>68.599999999999994</v>
      </c>
      <c r="R3841" s="5">
        <f t="shared" si="356"/>
        <v>68.599999999999994</v>
      </c>
      <c r="S3841" s="11">
        <f t="shared" si="357"/>
        <v>1.7726098191214468</v>
      </c>
      <c r="T3841" s="5">
        <v>4.1500000000000004</v>
      </c>
      <c r="U3841" s="5">
        <v>0.64</v>
      </c>
      <c r="V3841" s="5">
        <v>19.350000000000001</v>
      </c>
      <c r="W3841" s="12">
        <f t="shared" si="358"/>
        <v>3.3333333333333333E-2</v>
      </c>
      <c r="X3841" s="2" t="str">
        <f t="shared" si="359"/>
        <v>SCALE</v>
      </c>
      <c r="Y3841" s="22" t="str">
        <f t="shared" si="360"/>
        <v>High (501-750)</v>
      </c>
    </row>
    <row r="3842" spans="1:25">
      <c r="A3842" s="2" t="s">
        <v>12591</v>
      </c>
      <c r="B3842" s="2" t="s">
        <v>12592</v>
      </c>
      <c r="C3842" s="2" t="s">
        <v>12593</v>
      </c>
      <c r="D3842" s="2" t="s">
        <v>12594</v>
      </c>
      <c r="E3842" s="2" t="s">
        <v>276</v>
      </c>
      <c r="F3842" s="5">
        <v>1500</v>
      </c>
      <c r="G3842" s="2" t="s">
        <v>12595</v>
      </c>
      <c r="H3842" s="2" t="s">
        <v>42</v>
      </c>
      <c r="I3842" s="2" t="s">
        <v>7418</v>
      </c>
      <c r="J3842" s="2" t="s">
        <v>162</v>
      </c>
      <c r="K3842" s="9">
        <v>1000</v>
      </c>
      <c r="L3842" s="9">
        <v>1206</v>
      </c>
      <c r="M3842" s="5">
        <v>50</v>
      </c>
      <c r="N3842" s="5">
        <v>1</v>
      </c>
      <c r="O3842" s="5">
        <v>35.630000000000003</v>
      </c>
      <c r="P3842" s="5">
        <v>65.25</v>
      </c>
      <c r="Q3842" s="2">
        <f t="shared" si="355"/>
        <v>29.619999999999997</v>
      </c>
      <c r="R3842" s="5">
        <f t="shared" si="356"/>
        <v>29.619999999999997</v>
      </c>
      <c r="S3842" s="11">
        <f t="shared" si="357"/>
        <v>0.83132191973056402</v>
      </c>
      <c r="T3842" s="5">
        <v>4.1500000000000004</v>
      </c>
      <c r="U3842" s="5">
        <v>0.71</v>
      </c>
      <c r="V3842" s="5">
        <v>35.630000000000003</v>
      </c>
      <c r="W3842" s="12">
        <f t="shared" si="358"/>
        <v>0.02</v>
      </c>
      <c r="X3842" s="2" t="str">
        <f t="shared" si="359"/>
        <v>SCALE</v>
      </c>
      <c r="Y3842" s="22" t="str">
        <f t="shared" si="360"/>
        <v>Premium (751-1000)</v>
      </c>
    </row>
    <row r="3843" spans="1:25">
      <c r="A3843" s="2" t="s">
        <v>12596</v>
      </c>
      <c r="B3843" s="2" t="s">
        <v>12597</v>
      </c>
      <c r="C3843" s="2" t="s">
        <v>12598</v>
      </c>
      <c r="D3843" s="2" t="s">
        <v>3324</v>
      </c>
      <c r="E3843" s="2" t="s">
        <v>40</v>
      </c>
      <c r="F3843" s="5">
        <v>1500</v>
      </c>
      <c r="G3843" s="2" t="s">
        <v>12599</v>
      </c>
      <c r="H3843" s="2" t="s">
        <v>25</v>
      </c>
      <c r="I3843" s="2" t="s">
        <v>7418</v>
      </c>
      <c r="J3843" s="2" t="s">
        <v>232</v>
      </c>
      <c r="K3843" s="9">
        <v>600</v>
      </c>
      <c r="L3843" s="9">
        <v>570</v>
      </c>
      <c r="M3843" s="5">
        <v>15</v>
      </c>
      <c r="N3843" s="5">
        <v>0</v>
      </c>
      <c r="O3843" s="5">
        <v>9.23</v>
      </c>
      <c r="P3843" s="5">
        <v>0</v>
      </c>
      <c r="Q3843" s="2">
        <f t="shared" si="355"/>
        <v>-9.23</v>
      </c>
      <c r="R3843" s="5">
        <f t="shared" si="356"/>
        <v>-9.23</v>
      </c>
      <c r="S3843" s="11">
        <f t="shared" si="357"/>
        <v>-1</v>
      </c>
      <c r="T3843" s="5">
        <v>2.63</v>
      </c>
      <c r="U3843" s="5">
        <v>0.62</v>
      </c>
      <c r="V3843" s="5">
        <v>0</v>
      </c>
      <c r="W3843" s="12">
        <f t="shared" si="358"/>
        <v>0</v>
      </c>
      <c r="X3843" s="2" t="str">
        <f t="shared" si="359"/>
        <v>PAUSE</v>
      </c>
      <c r="Y3843" s="22" t="str">
        <f t="shared" si="360"/>
        <v>High (501-750)</v>
      </c>
    </row>
    <row r="3844" spans="1:25">
      <c r="A3844" s="2" t="s">
        <v>12600</v>
      </c>
      <c r="B3844" s="2" t="s">
        <v>1180</v>
      </c>
      <c r="C3844" s="2" t="s">
        <v>12601</v>
      </c>
      <c r="D3844" s="2" t="s">
        <v>175</v>
      </c>
      <c r="E3844" s="2" t="s">
        <v>23</v>
      </c>
      <c r="F3844" s="5">
        <v>4700</v>
      </c>
      <c r="G3844" s="2" t="s">
        <v>12602</v>
      </c>
      <c r="H3844" s="2" t="s">
        <v>42</v>
      </c>
      <c r="I3844" s="2" t="s">
        <v>7418</v>
      </c>
      <c r="J3844" s="2" t="s">
        <v>51</v>
      </c>
      <c r="K3844" s="9">
        <v>400</v>
      </c>
      <c r="L3844" s="9">
        <v>2393</v>
      </c>
      <c r="M3844" s="5">
        <v>84</v>
      </c>
      <c r="N3844" s="5">
        <v>0</v>
      </c>
      <c r="O3844" s="5">
        <v>60.36</v>
      </c>
      <c r="P3844" s="5">
        <v>0</v>
      </c>
      <c r="Q3844" s="2">
        <f t="shared" si="355"/>
        <v>-60.36</v>
      </c>
      <c r="R3844" s="5">
        <f t="shared" si="356"/>
        <v>-60.36</v>
      </c>
      <c r="S3844" s="11">
        <f t="shared" si="357"/>
        <v>-1</v>
      </c>
      <c r="T3844" s="5">
        <v>3.51</v>
      </c>
      <c r="U3844" s="5">
        <v>0.72</v>
      </c>
      <c r="V3844" s="5">
        <v>0</v>
      </c>
      <c r="W3844" s="12">
        <f t="shared" si="358"/>
        <v>0</v>
      </c>
      <c r="X3844" s="2" t="str">
        <f t="shared" si="359"/>
        <v>PAUSE</v>
      </c>
      <c r="Y3844" s="22" t="str">
        <f t="shared" si="360"/>
        <v>Mid (301-500)</v>
      </c>
    </row>
    <row r="3845" spans="1:25">
      <c r="A3845" s="2" t="s">
        <v>12603</v>
      </c>
      <c r="B3845" s="2" t="s">
        <v>12604</v>
      </c>
      <c r="C3845" s="2" t="s">
        <v>143</v>
      </c>
      <c r="D3845" s="2" t="s">
        <v>12605</v>
      </c>
      <c r="E3845" s="2" t="s">
        <v>78</v>
      </c>
      <c r="F3845" s="5">
        <v>4700</v>
      </c>
      <c r="G3845" s="2" t="s">
        <v>9336</v>
      </c>
      <c r="H3845" s="2" t="s">
        <v>102</v>
      </c>
      <c r="I3845" s="2" t="s">
        <v>7418</v>
      </c>
      <c r="J3845" s="2" t="s">
        <v>51</v>
      </c>
      <c r="K3845" s="9">
        <v>300</v>
      </c>
      <c r="L3845" s="9">
        <v>522</v>
      </c>
      <c r="M3845" s="5">
        <v>14</v>
      </c>
      <c r="N3845" s="5">
        <v>0</v>
      </c>
      <c r="O3845" s="5">
        <v>8.85</v>
      </c>
      <c r="P3845" s="5">
        <v>0</v>
      </c>
      <c r="Q3845" s="2">
        <f t="shared" si="355"/>
        <v>-8.85</v>
      </c>
      <c r="R3845" s="5">
        <f t="shared" si="356"/>
        <v>-8.85</v>
      </c>
      <c r="S3845" s="11">
        <f t="shared" si="357"/>
        <v>-1</v>
      </c>
      <c r="T3845" s="5">
        <v>2.68</v>
      </c>
      <c r="U3845" s="5">
        <v>0.63</v>
      </c>
      <c r="V3845" s="5">
        <v>0</v>
      </c>
      <c r="W3845" s="12">
        <f t="shared" si="358"/>
        <v>0</v>
      </c>
      <c r="X3845" s="2" t="str">
        <f t="shared" si="359"/>
        <v>PAUSE</v>
      </c>
      <c r="Y3845" s="22" t="str">
        <f t="shared" si="360"/>
        <v>Low (100-300)</v>
      </c>
    </row>
    <row r="3846" spans="1:25">
      <c r="A3846" s="2" t="s">
        <v>12606</v>
      </c>
      <c r="B3846" s="2" t="s">
        <v>1569</v>
      </c>
      <c r="C3846" s="2" t="s">
        <v>7243</v>
      </c>
      <c r="D3846" s="2" t="s">
        <v>5722</v>
      </c>
      <c r="E3846" s="2" t="s">
        <v>48</v>
      </c>
      <c r="F3846" s="5">
        <v>4900</v>
      </c>
      <c r="G3846" s="2" t="s">
        <v>5217</v>
      </c>
      <c r="H3846" s="2" t="s">
        <v>42</v>
      </c>
      <c r="I3846" s="2" t="s">
        <v>7418</v>
      </c>
      <c r="J3846" s="2" t="s">
        <v>43</v>
      </c>
      <c r="K3846" s="9">
        <v>500</v>
      </c>
      <c r="L3846" s="9">
        <v>996</v>
      </c>
      <c r="M3846" s="5">
        <v>31</v>
      </c>
      <c r="N3846" s="5">
        <v>0</v>
      </c>
      <c r="O3846" s="5">
        <v>21.28</v>
      </c>
      <c r="P3846" s="5">
        <v>0</v>
      </c>
      <c r="Q3846" s="2">
        <f t="shared" si="355"/>
        <v>-21.28</v>
      </c>
      <c r="R3846" s="5">
        <f t="shared" si="356"/>
        <v>-21.28</v>
      </c>
      <c r="S3846" s="11">
        <f t="shared" si="357"/>
        <v>-1</v>
      </c>
      <c r="T3846" s="5">
        <v>3.11</v>
      </c>
      <c r="U3846" s="5">
        <v>0.69</v>
      </c>
      <c r="V3846" s="5">
        <v>0</v>
      </c>
      <c r="W3846" s="12">
        <f t="shared" si="358"/>
        <v>0</v>
      </c>
      <c r="X3846" s="2" t="str">
        <f t="shared" si="359"/>
        <v>PAUSE</v>
      </c>
      <c r="Y3846" s="22" t="str">
        <f t="shared" si="360"/>
        <v>Mid (301-500)</v>
      </c>
    </row>
    <row r="3847" spans="1:25">
      <c r="A3847" s="2" t="s">
        <v>12607</v>
      </c>
      <c r="B3847" s="2" t="s">
        <v>429</v>
      </c>
      <c r="C3847" s="2" t="s">
        <v>1168</v>
      </c>
      <c r="D3847" s="2" t="s">
        <v>896</v>
      </c>
      <c r="E3847" s="2" t="s">
        <v>1001</v>
      </c>
      <c r="F3847" s="5">
        <v>4000</v>
      </c>
      <c r="G3847" s="2" t="s">
        <v>12608</v>
      </c>
      <c r="H3847" s="2" t="s">
        <v>312</v>
      </c>
      <c r="I3847" s="2" t="s">
        <v>7418</v>
      </c>
      <c r="J3847" s="2" t="s">
        <v>66</v>
      </c>
      <c r="K3847" s="9">
        <v>200</v>
      </c>
      <c r="L3847" s="9">
        <v>1528</v>
      </c>
      <c r="M3847" s="5">
        <v>26</v>
      </c>
      <c r="N3847" s="5">
        <v>0</v>
      </c>
      <c r="O3847" s="5">
        <v>19.38</v>
      </c>
      <c r="P3847" s="5">
        <v>0</v>
      </c>
      <c r="Q3847" s="2">
        <f t="shared" si="355"/>
        <v>-19.38</v>
      </c>
      <c r="R3847" s="5">
        <f t="shared" si="356"/>
        <v>-19.38</v>
      </c>
      <c r="S3847" s="11">
        <f t="shared" si="357"/>
        <v>-1</v>
      </c>
      <c r="T3847" s="5">
        <v>1.7</v>
      </c>
      <c r="U3847" s="5">
        <v>0.75</v>
      </c>
      <c r="V3847" s="5">
        <v>0</v>
      </c>
      <c r="W3847" s="12">
        <f t="shared" si="358"/>
        <v>0</v>
      </c>
      <c r="X3847" s="2" t="str">
        <f t="shared" si="359"/>
        <v>PAUSE</v>
      </c>
      <c r="Y3847" s="22" t="str">
        <f t="shared" si="360"/>
        <v>Low (100-300)</v>
      </c>
    </row>
    <row r="3848" spans="1:25">
      <c r="A3848" s="2" t="s">
        <v>12609</v>
      </c>
      <c r="B3848" s="2" t="s">
        <v>1840</v>
      </c>
      <c r="C3848" s="2" t="s">
        <v>11986</v>
      </c>
      <c r="D3848" s="2" t="s">
        <v>359</v>
      </c>
      <c r="E3848" s="2" t="s">
        <v>40</v>
      </c>
      <c r="F3848" s="5">
        <v>2708</v>
      </c>
      <c r="G3848" s="2" t="s">
        <v>12610</v>
      </c>
      <c r="H3848" s="2" t="s">
        <v>42</v>
      </c>
      <c r="I3848" s="2" t="s">
        <v>7418</v>
      </c>
      <c r="J3848" s="2" t="s">
        <v>95</v>
      </c>
      <c r="K3848" s="9">
        <v>800</v>
      </c>
      <c r="L3848" s="9">
        <v>1452</v>
      </c>
      <c r="M3848" s="5">
        <v>61</v>
      </c>
      <c r="N3848" s="5">
        <v>6</v>
      </c>
      <c r="O3848" s="5">
        <v>27.29</v>
      </c>
      <c r="P3848" s="5">
        <v>345.16</v>
      </c>
      <c r="Q3848" s="2">
        <f t="shared" si="355"/>
        <v>317.87</v>
      </c>
      <c r="R3848" s="5">
        <f t="shared" si="356"/>
        <v>317.87</v>
      </c>
      <c r="S3848" s="11">
        <f t="shared" si="357"/>
        <v>11.647856357640162</v>
      </c>
      <c r="T3848" s="5">
        <v>4.2</v>
      </c>
      <c r="U3848" s="5">
        <v>0.45</v>
      </c>
      <c r="V3848" s="5">
        <v>4.55</v>
      </c>
      <c r="W3848" s="12">
        <f t="shared" si="358"/>
        <v>9.8360655737704916E-2</v>
      </c>
      <c r="X3848" s="2" t="str">
        <f t="shared" si="359"/>
        <v>SCALE</v>
      </c>
      <c r="Y3848" s="22" t="str">
        <f t="shared" si="360"/>
        <v>Premium (751-1000)</v>
      </c>
    </row>
    <row r="3849" spans="1:25">
      <c r="A3849" s="2" t="s">
        <v>12611</v>
      </c>
      <c r="B3849" s="2" t="s">
        <v>475</v>
      </c>
      <c r="C3849" s="2" t="s">
        <v>12612</v>
      </c>
      <c r="D3849" s="2" t="s">
        <v>10055</v>
      </c>
      <c r="E3849" s="2" t="s">
        <v>112</v>
      </c>
      <c r="F3849" s="5">
        <v>2708</v>
      </c>
      <c r="G3849" s="2" t="s">
        <v>12613</v>
      </c>
      <c r="H3849" s="2" t="s">
        <v>161</v>
      </c>
      <c r="I3849" s="2" t="s">
        <v>7418</v>
      </c>
      <c r="J3849" s="2" t="s">
        <v>248</v>
      </c>
      <c r="K3849" s="9">
        <v>1000</v>
      </c>
      <c r="L3849" s="9">
        <v>2422</v>
      </c>
      <c r="M3849" s="5">
        <v>55</v>
      </c>
      <c r="N3849" s="5">
        <v>5</v>
      </c>
      <c r="O3849" s="5">
        <v>23.49</v>
      </c>
      <c r="P3849" s="5">
        <v>316.22000000000003</v>
      </c>
      <c r="Q3849" s="2">
        <f t="shared" si="355"/>
        <v>292.73</v>
      </c>
      <c r="R3849" s="5">
        <f t="shared" si="356"/>
        <v>292.73</v>
      </c>
      <c r="S3849" s="11">
        <f t="shared" si="357"/>
        <v>12.461898680289487</v>
      </c>
      <c r="T3849" s="5">
        <v>2.27</v>
      </c>
      <c r="U3849" s="5">
        <v>0.43</v>
      </c>
      <c r="V3849" s="5">
        <v>4.7</v>
      </c>
      <c r="W3849" s="12">
        <f t="shared" si="358"/>
        <v>9.0909090909090912E-2</v>
      </c>
      <c r="X3849" s="2" t="str">
        <f t="shared" si="359"/>
        <v>SCALE</v>
      </c>
      <c r="Y3849" s="22" t="str">
        <f t="shared" si="360"/>
        <v>Premium (751-1000)</v>
      </c>
    </row>
    <row r="3850" spans="1:25">
      <c r="A3850" s="2" t="s">
        <v>12614</v>
      </c>
      <c r="B3850" s="2" t="s">
        <v>398</v>
      </c>
      <c r="C3850" s="2" t="s">
        <v>3397</v>
      </c>
      <c r="D3850" s="2" t="s">
        <v>2869</v>
      </c>
      <c r="E3850" s="2" t="s">
        <v>112</v>
      </c>
      <c r="F3850" s="5">
        <v>2216</v>
      </c>
      <c r="G3850" s="2" t="s">
        <v>318</v>
      </c>
      <c r="H3850" s="2" t="s">
        <v>25</v>
      </c>
      <c r="I3850" s="2" t="s">
        <v>7418</v>
      </c>
      <c r="J3850" s="2" t="s">
        <v>95</v>
      </c>
      <c r="K3850" s="9">
        <v>200</v>
      </c>
      <c r="L3850" s="9">
        <v>1309</v>
      </c>
      <c r="M3850" s="5">
        <v>50</v>
      </c>
      <c r="N3850" s="5">
        <v>1</v>
      </c>
      <c r="O3850" s="5">
        <v>28</v>
      </c>
      <c r="P3850" s="5">
        <v>44.72</v>
      </c>
      <c r="Q3850" s="2">
        <f t="shared" si="355"/>
        <v>16.72</v>
      </c>
      <c r="R3850" s="5">
        <f t="shared" si="356"/>
        <v>16.72</v>
      </c>
      <c r="S3850" s="11">
        <f t="shared" si="357"/>
        <v>0.59714285714285709</v>
      </c>
      <c r="T3850" s="5">
        <v>3.82</v>
      </c>
      <c r="U3850" s="5">
        <v>0.56000000000000005</v>
      </c>
      <c r="V3850" s="5">
        <v>28</v>
      </c>
      <c r="W3850" s="12">
        <f t="shared" si="358"/>
        <v>0.02</v>
      </c>
      <c r="X3850" s="2" t="str">
        <f t="shared" si="359"/>
        <v>SCALE</v>
      </c>
      <c r="Y3850" s="22" t="str">
        <f t="shared" si="360"/>
        <v>Low (100-300)</v>
      </c>
    </row>
    <row r="3851" spans="1:25">
      <c r="A3851" s="2" t="s">
        <v>12615</v>
      </c>
      <c r="B3851" s="2" t="s">
        <v>8470</v>
      </c>
      <c r="C3851" s="2" t="s">
        <v>4216</v>
      </c>
      <c r="D3851" s="2" t="s">
        <v>4506</v>
      </c>
      <c r="E3851" s="2" t="s">
        <v>112</v>
      </c>
      <c r="F3851" s="5">
        <v>1778</v>
      </c>
      <c r="G3851" s="2" t="s">
        <v>12616</v>
      </c>
      <c r="H3851" s="2" t="s">
        <v>34</v>
      </c>
      <c r="I3851" s="2" t="s">
        <v>7418</v>
      </c>
      <c r="J3851" s="2" t="s">
        <v>59</v>
      </c>
      <c r="K3851" s="9">
        <v>200</v>
      </c>
      <c r="L3851" s="9">
        <v>1552</v>
      </c>
      <c r="M3851" s="5">
        <v>55</v>
      </c>
      <c r="N3851" s="5">
        <v>6</v>
      </c>
      <c r="O3851" s="5">
        <v>24.16</v>
      </c>
      <c r="P3851" s="5">
        <v>254.4</v>
      </c>
      <c r="Q3851" s="2">
        <f t="shared" ref="Q3851:Q3914" si="361">IFERROR(P3851-O3851, 0)</f>
        <v>230.24</v>
      </c>
      <c r="R3851" s="5">
        <f t="shared" ref="R3851:R3914" si="362">P3851-O3851</f>
        <v>230.24</v>
      </c>
      <c r="S3851" s="11">
        <f t="shared" ref="S3851:S3914" si="363">R3851/O3851</f>
        <v>9.5298013245033122</v>
      </c>
      <c r="T3851" s="5">
        <v>3.54</v>
      </c>
      <c r="U3851" s="5">
        <v>0.44</v>
      </c>
      <c r="V3851" s="5">
        <v>4.03</v>
      </c>
      <c r="W3851" s="12">
        <f t="shared" ref="W3851:W3914" si="364">N3851/M3851</f>
        <v>0.10909090909090909</v>
      </c>
      <c r="X3851" s="2" t="str">
        <f t="shared" ref="X3851:X3914" si="365">IF(P3851&gt;=4, "SCALE",
  IF(P3851&gt;=2, "MONITOR",
    IF(P3851&gt;=1, "OPTIMISE",
      "PAUSE")))</f>
        <v>SCALE</v>
      </c>
      <c r="Y3851" s="22" t="str">
        <f t="shared" ref="Y3851:Y3914" si="366">IF(K3851&lt;=300,"Low (100-300)",
 IF(K3851&lt;=500,"Mid (301-500)",
  IF(K3851&lt;=750,"High (501-750)",
   "Premium (751-1000)")))</f>
        <v>Low (100-300)</v>
      </c>
    </row>
    <row r="3852" spans="1:25">
      <c r="A3852" s="2" t="s">
        <v>12617</v>
      </c>
      <c r="B3852" s="2" t="s">
        <v>555</v>
      </c>
      <c r="C3852" s="2" t="s">
        <v>5804</v>
      </c>
      <c r="D3852" s="2" t="s">
        <v>175</v>
      </c>
      <c r="E3852" s="2" t="s">
        <v>23</v>
      </c>
      <c r="F3852" s="5">
        <v>2000</v>
      </c>
      <c r="G3852" s="2" t="s">
        <v>12618</v>
      </c>
      <c r="H3852" s="2" t="s">
        <v>50</v>
      </c>
      <c r="I3852" s="2" t="s">
        <v>7418</v>
      </c>
      <c r="J3852" s="2" t="s">
        <v>162</v>
      </c>
      <c r="K3852" s="9">
        <v>100</v>
      </c>
      <c r="L3852" s="9">
        <v>2113</v>
      </c>
      <c r="M3852" s="5">
        <v>61</v>
      </c>
      <c r="N3852" s="5">
        <v>5</v>
      </c>
      <c r="O3852" s="5">
        <v>48.22</v>
      </c>
      <c r="P3852" s="5">
        <v>335.11</v>
      </c>
      <c r="Q3852" s="2">
        <f t="shared" si="361"/>
        <v>286.89</v>
      </c>
      <c r="R3852" s="5">
        <f t="shared" si="362"/>
        <v>286.89</v>
      </c>
      <c r="S3852" s="11">
        <f t="shared" si="363"/>
        <v>5.9496059726254664</v>
      </c>
      <c r="T3852" s="5">
        <v>2.89</v>
      </c>
      <c r="U3852" s="5">
        <v>0.79</v>
      </c>
      <c r="V3852" s="5">
        <v>9.64</v>
      </c>
      <c r="W3852" s="12">
        <f t="shared" si="364"/>
        <v>8.1967213114754092E-2</v>
      </c>
      <c r="X3852" s="2" t="str">
        <f t="shared" si="365"/>
        <v>SCALE</v>
      </c>
      <c r="Y3852" s="22" t="str">
        <f t="shared" si="366"/>
        <v>Low (100-300)</v>
      </c>
    </row>
    <row r="3853" spans="1:25">
      <c r="A3853" s="2" t="s">
        <v>12619</v>
      </c>
      <c r="B3853" s="2" t="s">
        <v>6930</v>
      </c>
      <c r="C3853" s="2" t="s">
        <v>12620</v>
      </c>
      <c r="D3853" s="2" t="s">
        <v>12621</v>
      </c>
      <c r="E3853" s="2" t="s">
        <v>23</v>
      </c>
      <c r="F3853" s="5">
        <v>2300</v>
      </c>
      <c r="G3853" s="2" t="s">
        <v>12622</v>
      </c>
      <c r="H3853" s="2" t="s">
        <v>50</v>
      </c>
      <c r="I3853" s="2" t="s">
        <v>7418</v>
      </c>
      <c r="J3853" s="2" t="s">
        <v>88</v>
      </c>
      <c r="K3853" s="9">
        <v>800</v>
      </c>
      <c r="L3853" s="9">
        <v>1218</v>
      </c>
      <c r="M3853" s="5">
        <v>25</v>
      </c>
      <c r="N3853" s="5">
        <v>0</v>
      </c>
      <c r="O3853" s="5">
        <v>21.14</v>
      </c>
      <c r="P3853" s="5">
        <v>0</v>
      </c>
      <c r="Q3853" s="2">
        <f t="shared" si="361"/>
        <v>-21.14</v>
      </c>
      <c r="R3853" s="5">
        <f t="shared" si="362"/>
        <v>-21.14</v>
      </c>
      <c r="S3853" s="11">
        <f t="shared" si="363"/>
        <v>-1</v>
      </c>
      <c r="T3853" s="5">
        <v>2.0499999999999998</v>
      </c>
      <c r="U3853" s="5">
        <v>0.85</v>
      </c>
      <c r="V3853" s="5">
        <v>0</v>
      </c>
      <c r="W3853" s="12">
        <f t="shared" si="364"/>
        <v>0</v>
      </c>
      <c r="X3853" s="2" t="str">
        <f t="shared" si="365"/>
        <v>PAUSE</v>
      </c>
      <c r="Y3853" s="22" t="str">
        <f t="shared" si="366"/>
        <v>Premium (751-1000)</v>
      </c>
    </row>
    <row r="3854" spans="1:25">
      <c r="A3854" s="2" t="s">
        <v>12623</v>
      </c>
      <c r="B3854" s="2" t="s">
        <v>847</v>
      </c>
      <c r="C3854" s="2" t="s">
        <v>12624</v>
      </c>
      <c r="D3854" s="2" t="s">
        <v>12625</v>
      </c>
      <c r="E3854" s="2" t="s">
        <v>125</v>
      </c>
      <c r="F3854" s="5">
        <v>5000</v>
      </c>
      <c r="G3854" s="2" t="s">
        <v>12626</v>
      </c>
      <c r="H3854" s="2" t="s">
        <v>72</v>
      </c>
      <c r="I3854" s="2" t="s">
        <v>7418</v>
      </c>
      <c r="J3854" s="2" t="s">
        <v>300</v>
      </c>
      <c r="K3854" s="9">
        <v>400</v>
      </c>
      <c r="L3854" s="9">
        <v>2213</v>
      </c>
      <c r="M3854" s="5">
        <v>33</v>
      </c>
      <c r="N3854" s="5">
        <v>0</v>
      </c>
      <c r="O3854" s="5">
        <v>24.54</v>
      </c>
      <c r="P3854" s="5">
        <v>0</v>
      </c>
      <c r="Q3854" s="2">
        <f t="shared" si="361"/>
        <v>-24.54</v>
      </c>
      <c r="R3854" s="5">
        <f t="shared" si="362"/>
        <v>-24.54</v>
      </c>
      <c r="S3854" s="11">
        <f t="shared" si="363"/>
        <v>-1</v>
      </c>
      <c r="T3854" s="5">
        <v>1.49</v>
      </c>
      <c r="U3854" s="5">
        <v>0.74</v>
      </c>
      <c r="V3854" s="5">
        <v>0</v>
      </c>
      <c r="W3854" s="12">
        <f t="shared" si="364"/>
        <v>0</v>
      </c>
      <c r="X3854" s="2" t="str">
        <f t="shared" si="365"/>
        <v>PAUSE</v>
      </c>
      <c r="Y3854" s="22" t="str">
        <f t="shared" si="366"/>
        <v>Mid (301-500)</v>
      </c>
    </row>
    <row r="3855" spans="1:25">
      <c r="A3855" s="2" t="s">
        <v>12627</v>
      </c>
      <c r="B3855" s="2" t="s">
        <v>475</v>
      </c>
      <c r="C3855" s="2" t="s">
        <v>12628</v>
      </c>
      <c r="D3855" s="2" t="s">
        <v>2124</v>
      </c>
      <c r="E3855" s="2" t="s">
        <v>85</v>
      </c>
      <c r="F3855" s="5">
        <v>3500</v>
      </c>
      <c r="G3855" s="2" t="s">
        <v>12629</v>
      </c>
      <c r="H3855" s="2" t="s">
        <v>344</v>
      </c>
      <c r="I3855" s="2" t="s">
        <v>7418</v>
      </c>
      <c r="J3855" s="2" t="s">
        <v>73</v>
      </c>
      <c r="K3855" s="9">
        <v>100</v>
      </c>
      <c r="L3855" s="9">
        <v>793</v>
      </c>
      <c r="M3855" s="5">
        <v>19</v>
      </c>
      <c r="N3855" s="5">
        <v>0</v>
      </c>
      <c r="O3855" s="5">
        <v>8.8800000000000008</v>
      </c>
      <c r="P3855" s="5">
        <v>0</v>
      </c>
      <c r="Q3855" s="2">
        <f t="shared" si="361"/>
        <v>-8.8800000000000008</v>
      </c>
      <c r="R3855" s="5">
        <f t="shared" si="362"/>
        <v>-8.8800000000000008</v>
      </c>
      <c r="S3855" s="11">
        <f t="shared" si="363"/>
        <v>-1</v>
      </c>
      <c r="T3855" s="5">
        <v>2.4</v>
      </c>
      <c r="U3855" s="5">
        <v>0.47</v>
      </c>
      <c r="V3855" s="5">
        <v>0</v>
      </c>
      <c r="W3855" s="12">
        <f t="shared" si="364"/>
        <v>0</v>
      </c>
      <c r="X3855" s="2" t="str">
        <f t="shared" si="365"/>
        <v>PAUSE</v>
      </c>
      <c r="Y3855" s="22" t="str">
        <f t="shared" si="366"/>
        <v>Low (100-300)</v>
      </c>
    </row>
    <row r="3856" spans="1:25">
      <c r="A3856" s="2" t="s">
        <v>12630</v>
      </c>
      <c r="B3856" s="2" t="s">
        <v>1068</v>
      </c>
      <c r="C3856" s="2" t="s">
        <v>12631</v>
      </c>
      <c r="D3856" s="2" t="s">
        <v>3130</v>
      </c>
      <c r="E3856" s="2" t="s">
        <v>237</v>
      </c>
      <c r="F3856" s="5">
        <v>4500</v>
      </c>
      <c r="G3856" s="2" t="s">
        <v>12632</v>
      </c>
      <c r="H3856" s="2" t="s">
        <v>134</v>
      </c>
      <c r="I3856" s="2" t="s">
        <v>7418</v>
      </c>
      <c r="J3856" s="2" t="s">
        <v>95</v>
      </c>
      <c r="K3856" s="9">
        <v>400</v>
      </c>
      <c r="L3856" s="9">
        <v>2170</v>
      </c>
      <c r="M3856" s="5">
        <v>45</v>
      </c>
      <c r="N3856" s="5">
        <v>0</v>
      </c>
      <c r="O3856" s="5">
        <v>19.28</v>
      </c>
      <c r="P3856" s="5">
        <v>0</v>
      </c>
      <c r="Q3856" s="2">
        <f t="shared" si="361"/>
        <v>-19.28</v>
      </c>
      <c r="R3856" s="5">
        <f t="shared" si="362"/>
        <v>-19.28</v>
      </c>
      <c r="S3856" s="11">
        <f t="shared" si="363"/>
        <v>-1</v>
      </c>
      <c r="T3856" s="5">
        <v>2.0699999999999998</v>
      </c>
      <c r="U3856" s="5">
        <v>0.43</v>
      </c>
      <c r="V3856" s="5">
        <v>0</v>
      </c>
      <c r="W3856" s="12">
        <f t="shared" si="364"/>
        <v>0</v>
      </c>
      <c r="X3856" s="2" t="str">
        <f t="shared" si="365"/>
        <v>PAUSE</v>
      </c>
      <c r="Y3856" s="22" t="str">
        <f t="shared" si="366"/>
        <v>Mid (301-500)</v>
      </c>
    </row>
    <row r="3857" spans="1:25">
      <c r="A3857" s="2" t="s">
        <v>12633</v>
      </c>
      <c r="B3857" s="2" t="s">
        <v>414</v>
      </c>
      <c r="C3857" s="2" t="s">
        <v>611</v>
      </c>
      <c r="D3857" s="2" t="s">
        <v>12634</v>
      </c>
      <c r="E3857" s="2" t="s">
        <v>78</v>
      </c>
      <c r="F3857" s="5">
        <v>1250</v>
      </c>
      <c r="G3857" s="2" t="s">
        <v>12635</v>
      </c>
      <c r="H3857" s="2" t="s">
        <v>190</v>
      </c>
      <c r="I3857" s="2" t="s">
        <v>7418</v>
      </c>
      <c r="J3857" s="2" t="s">
        <v>183</v>
      </c>
      <c r="K3857" s="9">
        <v>700</v>
      </c>
      <c r="L3857" s="9">
        <v>2065</v>
      </c>
      <c r="M3857" s="5">
        <v>35</v>
      </c>
      <c r="N3857" s="5">
        <v>0</v>
      </c>
      <c r="O3857" s="5">
        <v>18.73</v>
      </c>
      <c r="P3857" s="5">
        <v>0</v>
      </c>
      <c r="Q3857" s="2">
        <f t="shared" si="361"/>
        <v>-18.73</v>
      </c>
      <c r="R3857" s="5">
        <f t="shared" si="362"/>
        <v>-18.73</v>
      </c>
      <c r="S3857" s="11">
        <f t="shared" si="363"/>
        <v>-1</v>
      </c>
      <c r="T3857" s="5">
        <v>1.69</v>
      </c>
      <c r="U3857" s="5">
        <v>0.54</v>
      </c>
      <c r="V3857" s="5">
        <v>0</v>
      </c>
      <c r="W3857" s="12">
        <f t="shared" si="364"/>
        <v>0</v>
      </c>
      <c r="X3857" s="2" t="str">
        <f t="shared" si="365"/>
        <v>PAUSE</v>
      </c>
      <c r="Y3857" s="22" t="str">
        <f t="shared" si="366"/>
        <v>High (501-750)</v>
      </c>
    </row>
    <row r="3858" spans="1:25">
      <c r="A3858" s="2" t="s">
        <v>12636</v>
      </c>
      <c r="B3858" s="2" t="s">
        <v>1256</v>
      </c>
      <c r="C3858" s="2" t="s">
        <v>12637</v>
      </c>
      <c r="D3858" s="2" t="s">
        <v>9882</v>
      </c>
      <c r="E3858" s="2" t="s">
        <v>526</v>
      </c>
      <c r="F3858" s="5">
        <v>5168</v>
      </c>
      <c r="G3858" s="2" t="s">
        <v>2588</v>
      </c>
      <c r="H3858" s="2" t="s">
        <v>42</v>
      </c>
      <c r="I3858" s="2" t="s">
        <v>7418</v>
      </c>
      <c r="J3858" s="2" t="s">
        <v>27</v>
      </c>
      <c r="K3858" s="9">
        <v>800</v>
      </c>
      <c r="L3858" s="9">
        <v>2123</v>
      </c>
      <c r="M3858" s="5">
        <v>53</v>
      </c>
      <c r="N3858" s="5">
        <v>0</v>
      </c>
      <c r="O3858" s="5">
        <v>31.44</v>
      </c>
      <c r="P3858" s="5">
        <v>0</v>
      </c>
      <c r="Q3858" s="2">
        <f t="shared" si="361"/>
        <v>-31.44</v>
      </c>
      <c r="R3858" s="5">
        <f t="shared" si="362"/>
        <v>-31.44</v>
      </c>
      <c r="S3858" s="11">
        <f t="shared" si="363"/>
        <v>-1</v>
      </c>
      <c r="T3858" s="5">
        <v>2.5</v>
      </c>
      <c r="U3858" s="5">
        <v>0.59</v>
      </c>
      <c r="V3858" s="5">
        <v>0</v>
      </c>
      <c r="W3858" s="12">
        <f t="shared" si="364"/>
        <v>0</v>
      </c>
      <c r="X3858" s="2" t="str">
        <f t="shared" si="365"/>
        <v>PAUSE</v>
      </c>
      <c r="Y3858" s="22" t="str">
        <f t="shared" si="366"/>
        <v>Premium (751-1000)</v>
      </c>
    </row>
    <row r="3859" spans="1:25">
      <c r="A3859" s="2" t="s">
        <v>12638</v>
      </c>
      <c r="B3859" s="2" t="s">
        <v>12639</v>
      </c>
      <c r="C3859" s="2" t="s">
        <v>4179</v>
      </c>
      <c r="D3859" s="2" t="s">
        <v>251</v>
      </c>
      <c r="E3859" s="2" t="s">
        <v>23</v>
      </c>
      <c r="F3859" s="5">
        <v>2546</v>
      </c>
      <c r="G3859" s="2" t="s">
        <v>6880</v>
      </c>
      <c r="H3859" s="2" t="s">
        <v>161</v>
      </c>
      <c r="I3859" s="2" t="s">
        <v>7418</v>
      </c>
      <c r="J3859" s="2" t="s">
        <v>88</v>
      </c>
      <c r="K3859" s="9">
        <v>100</v>
      </c>
      <c r="L3859" s="9">
        <v>1476</v>
      </c>
      <c r="M3859" s="5">
        <v>22</v>
      </c>
      <c r="N3859" s="5">
        <v>2</v>
      </c>
      <c r="O3859" s="5">
        <v>8.92</v>
      </c>
      <c r="P3859" s="5">
        <v>111.28</v>
      </c>
      <c r="Q3859" s="2">
        <f t="shared" si="361"/>
        <v>102.36</v>
      </c>
      <c r="R3859" s="5">
        <f t="shared" si="362"/>
        <v>102.36</v>
      </c>
      <c r="S3859" s="11">
        <f t="shared" si="363"/>
        <v>11.475336322869955</v>
      </c>
      <c r="T3859" s="5">
        <v>1.49</v>
      </c>
      <c r="U3859" s="5">
        <v>0.41</v>
      </c>
      <c r="V3859" s="5">
        <v>4.46</v>
      </c>
      <c r="W3859" s="12">
        <f t="shared" si="364"/>
        <v>9.0909090909090912E-2</v>
      </c>
      <c r="X3859" s="2" t="str">
        <f t="shared" si="365"/>
        <v>SCALE</v>
      </c>
      <c r="Y3859" s="22" t="str">
        <f t="shared" si="366"/>
        <v>Low (100-300)</v>
      </c>
    </row>
    <row r="3860" spans="1:25">
      <c r="A3860" s="2" t="s">
        <v>12640</v>
      </c>
      <c r="B3860" s="2" t="s">
        <v>12641</v>
      </c>
      <c r="C3860" s="2" t="s">
        <v>129</v>
      </c>
      <c r="D3860" s="2" t="s">
        <v>5831</v>
      </c>
      <c r="E3860" s="2" t="s">
        <v>625</v>
      </c>
      <c r="F3860" s="5">
        <v>2800</v>
      </c>
      <c r="G3860" s="2" t="s">
        <v>12642</v>
      </c>
      <c r="H3860" s="2" t="s">
        <v>134</v>
      </c>
      <c r="I3860" s="2" t="s">
        <v>7418</v>
      </c>
      <c r="J3860" s="2" t="s">
        <v>27</v>
      </c>
      <c r="K3860" s="9">
        <v>800</v>
      </c>
      <c r="L3860" s="9">
        <v>2477</v>
      </c>
      <c r="M3860" s="5">
        <v>46</v>
      </c>
      <c r="N3860" s="5">
        <v>0</v>
      </c>
      <c r="O3860" s="5">
        <v>30.41</v>
      </c>
      <c r="P3860" s="5">
        <v>0</v>
      </c>
      <c r="Q3860" s="2">
        <f t="shared" si="361"/>
        <v>-30.41</v>
      </c>
      <c r="R3860" s="5">
        <f t="shared" si="362"/>
        <v>-30.41</v>
      </c>
      <c r="S3860" s="11">
        <f t="shared" si="363"/>
        <v>-1</v>
      </c>
      <c r="T3860" s="5">
        <v>1.86</v>
      </c>
      <c r="U3860" s="5">
        <v>0.66</v>
      </c>
      <c r="V3860" s="5">
        <v>0</v>
      </c>
      <c r="W3860" s="12">
        <f t="shared" si="364"/>
        <v>0</v>
      </c>
      <c r="X3860" s="2" t="str">
        <f t="shared" si="365"/>
        <v>PAUSE</v>
      </c>
      <c r="Y3860" s="22" t="str">
        <f t="shared" si="366"/>
        <v>Premium (751-1000)</v>
      </c>
    </row>
    <row r="3861" spans="1:25">
      <c r="A3861" s="2" t="s">
        <v>12643</v>
      </c>
      <c r="B3861" s="2" t="s">
        <v>12644</v>
      </c>
      <c r="C3861" s="2" t="s">
        <v>4833</v>
      </c>
      <c r="D3861" s="2" t="s">
        <v>12645</v>
      </c>
      <c r="E3861" s="2" t="s">
        <v>1203</v>
      </c>
      <c r="F3861" s="5">
        <v>3700</v>
      </c>
      <c r="G3861" s="2" t="s">
        <v>12646</v>
      </c>
      <c r="H3861" s="2" t="s">
        <v>266</v>
      </c>
      <c r="I3861" s="2" t="s">
        <v>7418</v>
      </c>
      <c r="J3861" s="2" t="s">
        <v>88</v>
      </c>
      <c r="K3861" s="9">
        <v>200</v>
      </c>
      <c r="L3861" s="9">
        <v>575</v>
      </c>
      <c r="M3861" s="5">
        <v>16</v>
      </c>
      <c r="N3861" s="5">
        <v>0</v>
      </c>
      <c r="O3861" s="5">
        <v>9.67</v>
      </c>
      <c r="P3861" s="5">
        <v>0</v>
      </c>
      <c r="Q3861" s="2">
        <f t="shared" si="361"/>
        <v>-9.67</v>
      </c>
      <c r="R3861" s="5">
        <f t="shared" si="362"/>
        <v>-9.67</v>
      </c>
      <c r="S3861" s="11">
        <f t="shared" si="363"/>
        <v>-1</v>
      </c>
      <c r="T3861" s="5">
        <v>2.78</v>
      </c>
      <c r="U3861" s="5">
        <v>0.6</v>
      </c>
      <c r="V3861" s="5">
        <v>0</v>
      </c>
      <c r="W3861" s="12">
        <f t="shared" si="364"/>
        <v>0</v>
      </c>
      <c r="X3861" s="2" t="str">
        <f t="shared" si="365"/>
        <v>PAUSE</v>
      </c>
      <c r="Y3861" s="22" t="str">
        <f t="shared" si="366"/>
        <v>Low (100-300)</v>
      </c>
    </row>
    <row r="3862" spans="1:25">
      <c r="A3862" s="2" t="s">
        <v>12647</v>
      </c>
      <c r="B3862" s="2" t="s">
        <v>6780</v>
      </c>
      <c r="C3862" s="2" t="s">
        <v>12648</v>
      </c>
      <c r="D3862" s="2" t="s">
        <v>2331</v>
      </c>
      <c r="E3862" s="2" t="s">
        <v>298</v>
      </c>
      <c r="F3862" s="5">
        <v>2030</v>
      </c>
      <c r="G3862" s="2" t="s">
        <v>12649</v>
      </c>
      <c r="H3862" s="2" t="s">
        <v>42</v>
      </c>
      <c r="I3862" s="2" t="s">
        <v>7418</v>
      </c>
      <c r="J3862" s="2" t="s">
        <v>155</v>
      </c>
      <c r="K3862" s="9">
        <v>500</v>
      </c>
      <c r="L3862" s="9">
        <v>2329</v>
      </c>
      <c r="M3862" s="5">
        <v>45</v>
      </c>
      <c r="N3862" s="5">
        <v>0</v>
      </c>
      <c r="O3862" s="5">
        <v>22.74</v>
      </c>
      <c r="P3862" s="5">
        <v>0</v>
      </c>
      <c r="Q3862" s="2">
        <f t="shared" si="361"/>
        <v>-22.74</v>
      </c>
      <c r="R3862" s="5">
        <f t="shared" si="362"/>
        <v>-22.74</v>
      </c>
      <c r="S3862" s="11">
        <f t="shared" si="363"/>
        <v>-1</v>
      </c>
      <c r="T3862" s="5">
        <v>1.93</v>
      </c>
      <c r="U3862" s="5">
        <v>0.51</v>
      </c>
      <c r="V3862" s="5">
        <v>0</v>
      </c>
      <c r="W3862" s="12">
        <f t="shared" si="364"/>
        <v>0</v>
      </c>
      <c r="X3862" s="2" t="str">
        <f t="shared" si="365"/>
        <v>PAUSE</v>
      </c>
      <c r="Y3862" s="22" t="str">
        <f t="shared" si="366"/>
        <v>Mid (301-500)</v>
      </c>
    </row>
    <row r="3863" spans="1:25">
      <c r="A3863" s="2" t="s">
        <v>12650</v>
      </c>
      <c r="B3863" s="2" t="s">
        <v>1542</v>
      </c>
      <c r="C3863" s="2" t="s">
        <v>12651</v>
      </c>
      <c r="D3863" s="2" t="s">
        <v>491</v>
      </c>
      <c r="E3863" s="2" t="s">
        <v>492</v>
      </c>
      <c r="F3863" s="5">
        <v>1811</v>
      </c>
      <c r="G3863" s="2" t="s">
        <v>12652</v>
      </c>
      <c r="H3863" s="2" t="s">
        <v>344</v>
      </c>
      <c r="I3863" s="2" t="s">
        <v>7418</v>
      </c>
      <c r="J3863" s="2" t="s">
        <v>699</v>
      </c>
      <c r="K3863" s="9">
        <v>300</v>
      </c>
      <c r="L3863" s="9">
        <v>1713</v>
      </c>
      <c r="M3863" s="5">
        <v>58</v>
      </c>
      <c r="N3863" s="5">
        <v>6</v>
      </c>
      <c r="O3863" s="5">
        <v>29.6</v>
      </c>
      <c r="P3863" s="5">
        <v>247.85</v>
      </c>
      <c r="Q3863" s="2">
        <f t="shared" si="361"/>
        <v>218.25</v>
      </c>
      <c r="R3863" s="5">
        <f t="shared" si="362"/>
        <v>218.25</v>
      </c>
      <c r="S3863" s="11">
        <f t="shared" si="363"/>
        <v>7.3733108108108105</v>
      </c>
      <c r="T3863" s="5">
        <v>3.39</v>
      </c>
      <c r="U3863" s="5">
        <v>0.51</v>
      </c>
      <c r="V3863" s="5">
        <v>4.93</v>
      </c>
      <c r="W3863" s="12">
        <f t="shared" si="364"/>
        <v>0.10344827586206896</v>
      </c>
      <c r="X3863" s="2" t="str">
        <f t="shared" si="365"/>
        <v>SCALE</v>
      </c>
      <c r="Y3863" s="22" t="str">
        <f t="shared" si="366"/>
        <v>Low (100-300)</v>
      </c>
    </row>
    <row r="3864" spans="1:25">
      <c r="A3864" s="2" t="s">
        <v>12653</v>
      </c>
      <c r="B3864" s="2" t="s">
        <v>7476</v>
      </c>
      <c r="C3864" s="2" t="s">
        <v>12654</v>
      </c>
      <c r="D3864" s="2" t="s">
        <v>7025</v>
      </c>
      <c r="E3864" s="2" t="s">
        <v>40</v>
      </c>
      <c r="F3864" s="5">
        <v>7583</v>
      </c>
      <c r="G3864" s="2" t="s">
        <v>12655</v>
      </c>
      <c r="H3864" s="2" t="s">
        <v>253</v>
      </c>
      <c r="I3864" s="2" t="s">
        <v>7418</v>
      </c>
      <c r="J3864" s="2" t="s">
        <v>43</v>
      </c>
      <c r="K3864" s="9">
        <v>300</v>
      </c>
      <c r="L3864" s="9">
        <v>1657</v>
      </c>
      <c r="M3864" s="5">
        <v>45</v>
      </c>
      <c r="N3864" s="5">
        <v>4</v>
      </c>
      <c r="O3864" s="5">
        <v>35.94</v>
      </c>
      <c r="P3864" s="5">
        <v>203.2</v>
      </c>
      <c r="Q3864" s="2">
        <f t="shared" si="361"/>
        <v>167.26</v>
      </c>
      <c r="R3864" s="5">
        <f t="shared" si="362"/>
        <v>167.26</v>
      </c>
      <c r="S3864" s="11">
        <f t="shared" si="363"/>
        <v>4.6538675570395105</v>
      </c>
      <c r="T3864" s="5">
        <v>2.72</v>
      </c>
      <c r="U3864" s="5">
        <v>0.8</v>
      </c>
      <c r="V3864" s="5">
        <v>8.98</v>
      </c>
      <c r="W3864" s="12">
        <f t="shared" si="364"/>
        <v>8.8888888888888892E-2</v>
      </c>
      <c r="X3864" s="2" t="str">
        <f t="shared" si="365"/>
        <v>SCALE</v>
      </c>
      <c r="Y3864" s="22" t="str">
        <f t="shared" si="366"/>
        <v>Low (100-300)</v>
      </c>
    </row>
    <row r="3865" spans="1:25">
      <c r="A3865" s="2" t="s">
        <v>12656</v>
      </c>
      <c r="B3865" s="2" t="s">
        <v>185</v>
      </c>
      <c r="C3865" s="2" t="s">
        <v>12657</v>
      </c>
      <c r="D3865" s="2" t="s">
        <v>1035</v>
      </c>
      <c r="E3865" s="2" t="s">
        <v>492</v>
      </c>
      <c r="F3865" s="5">
        <v>1500</v>
      </c>
      <c r="G3865" s="2" t="s">
        <v>5558</v>
      </c>
      <c r="H3865" s="2" t="s">
        <v>72</v>
      </c>
      <c r="I3865" s="2" t="s">
        <v>7418</v>
      </c>
      <c r="J3865" s="2" t="s">
        <v>319</v>
      </c>
      <c r="K3865" s="9">
        <v>200</v>
      </c>
      <c r="L3865" s="9">
        <v>1396</v>
      </c>
      <c r="M3865" s="5">
        <v>57</v>
      </c>
      <c r="N3865" s="5">
        <v>1</v>
      </c>
      <c r="O3865" s="5">
        <v>43.39</v>
      </c>
      <c r="P3865" s="5">
        <v>44.07</v>
      </c>
      <c r="Q3865" s="2">
        <f t="shared" si="361"/>
        <v>0.67999999999999972</v>
      </c>
      <c r="R3865" s="5">
        <f t="shared" si="362"/>
        <v>0.67999999999999972</v>
      </c>
      <c r="S3865" s="11">
        <f t="shared" si="363"/>
        <v>1.5671813781977406E-2</v>
      </c>
      <c r="T3865" s="5">
        <v>4.08</v>
      </c>
      <c r="U3865" s="5">
        <v>0.76</v>
      </c>
      <c r="V3865" s="5">
        <v>43.39</v>
      </c>
      <c r="W3865" s="12">
        <f t="shared" si="364"/>
        <v>1.7543859649122806E-2</v>
      </c>
      <c r="X3865" s="2" t="str">
        <f t="shared" si="365"/>
        <v>SCALE</v>
      </c>
      <c r="Y3865" s="22" t="str">
        <f t="shared" si="366"/>
        <v>Low (100-300)</v>
      </c>
    </row>
    <row r="3866" spans="1:25">
      <c r="A3866" s="2" t="s">
        <v>12658</v>
      </c>
      <c r="B3866" s="2" t="s">
        <v>219</v>
      </c>
      <c r="C3866" s="2" t="s">
        <v>12659</v>
      </c>
      <c r="D3866" s="2" t="s">
        <v>138</v>
      </c>
      <c r="E3866" s="2" t="s">
        <v>40</v>
      </c>
      <c r="F3866" s="5">
        <v>4333</v>
      </c>
      <c r="G3866" s="2" t="s">
        <v>12660</v>
      </c>
      <c r="H3866" s="2" t="s">
        <v>25</v>
      </c>
      <c r="I3866" s="2" t="s">
        <v>7418</v>
      </c>
      <c r="J3866" s="2" t="s">
        <v>177</v>
      </c>
      <c r="K3866" s="9">
        <v>700</v>
      </c>
      <c r="L3866" s="9">
        <v>2322</v>
      </c>
      <c r="M3866" s="5">
        <v>91</v>
      </c>
      <c r="N3866" s="5">
        <v>8</v>
      </c>
      <c r="O3866" s="5">
        <v>55.92</v>
      </c>
      <c r="P3866" s="5">
        <v>517.05999999999995</v>
      </c>
      <c r="Q3866" s="2">
        <f t="shared" si="361"/>
        <v>461.13999999999993</v>
      </c>
      <c r="R3866" s="5">
        <f t="shared" si="362"/>
        <v>461.13999999999993</v>
      </c>
      <c r="S3866" s="11">
        <f t="shared" si="363"/>
        <v>8.2464234620886963</v>
      </c>
      <c r="T3866" s="5">
        <v>3.92</v>
      </c>
      <c r="U3866" s="5">
        <v>0.61</v>
      </c>
      <c r="V3866" s="5">
        <v>6.99</v>
      </c>
      <c r="W3866" s="12">
        <f t="shared" si="364"/>
        <v>8.7912087912087919E-2</v>
      </c>
      <c r="X3866" s="2" t="str">
        <f t="shared" si="365"/>
        <v>SCALE</v>
      </c>
      <c r="Y3866" s="22" t="str">
        <f t="shared" si="366"/>
        <v>High (501-750)</v>
      </c>
    </row>
    <row r="3867" spans="1:25">
      <c r="A3867" s="2" t="s">
        <v>12661</v>
      </c>
      <c r="B3867" s="2" t="s">
        <v>12662</v>
      </c>
      <c r="C3867" s="2" t="s">
        <v>813</v>
      </c>
      <c r="D3867" s="2" t="s">
        <v>10273</v>
      </c>
      <c r="E3867" s="2" t="s">
        <v>373</v>
      </c>
      <c r="F3867" s="5">
        <v>4498</v>
      </c>
      <c r="G3867" s="2" t="s">
        <v>12663</v>
      </c>
      <c r="H3867" s="2" t="s">
        <v>260</v>
      </c>
      <c r="I3867" s="2" t="s">
        <v>7418</v>
      </c>
      <c r="J3867" s="2" t="s">
        <v>135</v>
      </c>
      <c r="K3867" s="9">
        <v>600</v>
      </c>
      <c r="L3867" s="9">
        <v>2425</v>
      </c>
      <c r="M3867" s="5">
        <v>96</v>
      </c>
      <c r="N3867" s="5">
        <v>0</v>
      </c>
      <c r="O3867" s="5">
        <v>66.3</v>
      </c>
      <c r="P3867" s="5">
        <v>0</v>
      </c>
      <c r="Q3867" s="2">
        <f t="shared" si="361"/>
        <v>-66.3</v>
      </c>
      <c r="R3867" s="5">
        <f t="shared" si="362"/>
        <v>-66.3</v>
      </c>
      <c r="S3867" s="11">
        <f t="shared" si="363"/>
        <v>-1</v>
      </c>
      <c r="T3867" s="5">
        <v>3.96</v>
      </c>
      <c r="U3867" s="5">
        <v>0.69</v>
      </c>
      <c r="V3867" s="5">
        <v>0</v>
      </c>
      <c r="W3867" s="12">
        <f t="shared" si="364"/>
        <v>0</v>
      </c>
      <c r="X3867" s="2" t="str">
        <f t="shared" si="365"/>
        <v>PAUSE</v>
      </c>
      <c r="Y3867" s="22" t="str">
        <f t="shared" si="366"/>
        <v>High (501-750)</v>
      </c>
    </row>
    <row r="3868" spans="1:25">
      <c r="A3868" s="2" t="s">
        <v>12664</v>
      </c>
      <c r="B3868" s="2" t="s">
        <v>8026</v>
      </c>
      <c r="C3868" s="2" t="s">
        <v>12665</v>
      </c>
      <c r="D3868" s="2" t="s">
        <v>597</v>
      </c>
      <c r="E3868" s="2" t="s">
        <v>237</v>
      </c>
      <c r="F3868" s="5">
        <v>5500</v>
      </c>
      <c r="G3868" s="2" t="s">
        <v>1141</v>
      </c>
      <c r="H3868" s="2" t="s">
        <v>312</v>
      </c>
      <c r="I3868" s="2" t="s">
        <v>7418</v>
      </c>
      <c r="J3868" s="2" t="s">
        <v>293</v>
      </c>
      <c r="K3868" s="9">
        <v>100</v>
      </c>
      <c r="L3868" s="9">
        <v>1439</v>
      </c>
      <c r="M3868" s="5">
        <v>28</v>
      </c>
      <c r="N3868" s="5">
        <v>2</v>
      </c>
      <c r="O3868" s="5">
        <v>13.98</v>
      </c>
      <c r="P3868" s="5">
        <v>97.54</v>
      </c>
      <c r="Q3868" s="2">
        <f t="shared" si="361"/>
        <v>83.56</v>
      </c>
      <c r="R3868" s="5">
        <f t="shared" si="362"/>
        <v>83.56</v>
      </c>
      <c r="S3868" s="11">
        <f t="shared" si="363"/>
        <v>5.9771101573676679</v>
      </c>
      <c r="T3868" s="5">
        <v>1.95</v>
      </c>
      <c r="U3868" s="5">
        <v>0.5</v>
      </c>
      <c r="V3868" s="5">
        <v>6.99</v>
      </c>
      <c r="W3868" s="12">
        <f t="shared" si="364"/>
        <v>7.1428571428571425E-2</v>
      </c>
      <c r="X3868" s="2" t="str">
        <f t="shared" si="365"/>
        <v>SCALE</v>
      </c>
      <c r="Y3868" s="22" t="str">
        <f t="shared" si="366"/>
        <v>Low (100-300)</v>
      </c>
    </row>
    <row r="3869" spans="1:25">
      <c r="A3869" s="2" t="s">
        <v>12666</v>
      </c>
      <c r="B3869" s="2" t="s">
        <v>894</v>
      </c>
      <c r="C3869" s="2" t="s">
        <v>6150</v>
      </c>
      <c r="D3869" s="2" t="s">
        <v>10707</v>
      </c>
      <c r="E3869" s="2" t="s">
        <v>48</v>
      </c>
      <c r="F3869" s="5">
        <v>2000</v>
      </c>
      <c r="G3869" s="2" t="s">
        <v>343</v>
      </c>
      <c r="H3869" s="2" t="s">
        <v>266</v>
      </c>
      <c r="I3869" s="2" t="s">
        <v>7418</v>
      </c>
      <c r="J3869" s="2" t="s">
        <v>248</v>
      </c>
      <c r="K3869" s="9">
        <v>400</v>
      </c>
      <c r="L3869" s="9">
        <v>1742</v>
      </c>
      <c r="M3869" s="5">
        <v>77</v>
      </c>
      <c r="N3869" s="5">
        <v>2</v>
      </c>
      <c r="O3869" s="5">
        <v>50.67</v>
      </c>
      <c r="P3869" s="5">
        <v>124.46</v>
      </c>
      <c r="Q3869" s="2">
        <f t="shared" si="361"/>
        <v>73.789999999999992</v>
      </c>
      <c r="R3869" s="5">
        <f t="shared" si="362"/>
        <v>73.789999999999992</v>
      </c>
      <c r="S3869" s="11">
        <f t="shared" si="363"/>
        <v>1.4562857706729819</v>
      </c>
      <c r="T3869" s="5">
        <v>4.42</v>
      </c>
      <c r="U3869" s="5">
        <v>0.66</v>
      </c>
      <c r="V3869" s="5">
        <v>25.34</v>
      </c>
      <c r="W3869" s="12">
        <f t="shared" si="364"/>
        <v>2.5974025974025976E-2</v>
      </c>
      <c r="X3869" s="2" t="str">
        <f t="shared" si="365"/>
        <v>SCALE</v>
      </c>
      <c r="Y3869" s="22" t="str">
        <f t="shared" si="366"/>
        <v>Mid (301-500)</v>
      </c>
    </row>
    <row r="3870" spans="1:25">
      <c r="A3870" s="2" t="s">
        <v>12667</v>
      </c>
      <c r="B3870" s="2" t="s">
        <v>12668</v>
      </c>
      <c r="C3870" s="2" t="s">
        <v>12669</v>
      </c>
      <c r="D3870" s="2" t="s">
        <v>602</v>
      </c>
      <c r="E3870" s="2" t="s">
        <v>40</v>
      </c>
      <c r="F3870" s="5">
        <v>1300</v>
      </c>
      <c r="G3870" s="2" t="s">
        <v>9327</v>
      </c>
      <c r="H3870" s="2" t="s">
        <v>167</v>
      </c>
      <c r="I3870" s="2" t="s">
        <v>7418</v>
      </c>
      <c r="J3870" s="2" t="s">
        <v>120</v>
      </c>
      <c r="K3870" s="9">
        <v>1000</v>
      </c>
      <c r="L3870" s="9">
        <v>2167</v>
      </c>
      <c r="M3870" s="5">
        <v>79</v>
      </c>
      <c r="N3870" s="5">
        <v>9</v>
      </c>
      <c r="O3870" s="5">
        <v>55.77</v>
      </c>
      <c r="P3870" s="5">
        <v>322.52</v>
      </c>
      <c r="Q3870" s="2">
        <f t="shared" si="361"/>
        <v>266.75</v>
      </c>
      <c r="R3870" s="5">
        <f t="shared" si="362"/>
        <v>266.75</v>
      </c>
      <c r="S3870" s="11">
        <f t="shared" si="363"/>
        <v>4.783037475345167</v>
      </c>
      <c r="T3870" s="5">
        <v>3.65</v>
      </c>
      <c r="U3870" s="5">
        <v>0.71</v>
      </c>
      <c r="V3870" s="5">
        <v>6.2</v>
      </c>
      <c r="W3870" s="12">
        <f t="shared" si="364"/>
        <v>0.11392405063291139</v>
      </c>
      <c r="X3870" s="2" t="str">
        <f t="shared" si="365"/>
        <v>SCALE</v>
      </c>
      <c r="Y3870" s="22" t="str">
        <f t="shared" si="366"/>
        <v>Premium (751-1000)</v>
      </c>
    </row>
    <row r="3871" spans="1:25">
      <c r="A3871" s="2" t="s">
        <v>12670</v>
      </c>
      <c r="B3871" s="2" t="s">
        <v>658</v>
      </c>
      <c r="C3871" s="2" t="s">
        <v>12671</v>
      </c>
      <c r="D3871" s="2" t="s">
        <v>12672</v>
      </c>
      <c r="E3871" s="2" t="s">
        <v>56</v>
      </c>
      <c r="F3871" s="5">
        <v>4000</v>
      </c>
      <c r="G3871" s="2" t="s">
        <v>12673</v>
      </c>
      <c r="H3871" s="2" t="s">
        <v>344</v>
      </c>
      <c r="I3871" s="2" t="s">
        <v>7418</v>
      </c>
      <c r="J3871" s="2" t="s">
        <v>300</v>
      </c>
      <c r="K3871" s="9">
        <v>800</v>
      </c>
      <c r="L3871" s="9">
        <v>1106</v>
      </c>
      <c r="M3871" s="5">
        <v>23</v>
      </c>
      <c r="N3871" s="5">
        <v>0</v>
      </c>
      <c r="O3871" s="5">
        <v>16.38</v>
      </c>
      <c r="P3871" s="5">
        <v>0</v>
      </c>
      <c r="Q3871" s="2">
        <f t="shared" si="361"/>
        <v>-16.38</v>
      </c>
      <c r="R3871" s="5">
        <f t="shared" si="362"/>
        <v>-16.38</v>
      </c>
      <c r="S3871" s="11">
        <f t="shared" si="363"/>
        <v>-1</v>
      </c>
      <c r="T3871" s="5">
        <v>2.08</v>
      </c>
      <c r="U3871" s="5">
        <v>0.71</v>
      </c>
      <c r="V3871" s="5">
        <v>0</v>
      </c>
      <c r="W3871" s="12">
        <f t="shared" si="364"/>
        <v>0</v>
      </c>
      <c r="X3871" s="2" t="str">
        <f t="shared" si="365"/>
        <v>PAUSE</v>
      </c>
      <c r="Y3871" s="22" t="str">
        <f t="shared" si="366"/>
        <v>Premium (751-1000)</v>
      </c>
    </row>
    <row r="3872" spans="1:25">
      <c r="A3872" s="2" t="s">
        <v>12674</v>
      </c>
      <c r="B3872" s="2" t="s">
        <v>12675</v>
      </c>
      <c r="C3872" s="2" t="s">
        <v>12676</v>
      </c>
      <c r="D3872" s="2" t="s">
        <v>7132</v>
      </c>
      <c r="E3872" s="2" t="s">
        <v>23</v>
      </c>
      <c r="F3872" s="5">
        <v>4300</v>
      </c>
      <c r="G3872" s="2" t="s">
        <v>12677</v>
      </c>
      <c r="H3872" s="2" t="s">
        <v>87</v>
      </c>
      <c r="I3872" s="2" t="s">
        <v>7418</v>
      </c>
      <c r="J3872" s="2" t="s">
        <v>80</v>
      </c>
      <c r="K3872" s="9">
        <v>600</v>
      </c>
      <c r="L3872" s="9">
        <v>980</v>
      </c>
      <c r="M3872" s="5">
        <v>35</v>
      </c>
      <c r="N3872" s="5">
        <v>3</v>
      </c>
      <c r="O3872" s="5">
        <v>18.97</v>
      </c>
      <c r="P3872" s="5">
        <v>194.39</v>
      </c>
      <c r="Q3872" s="2">
        <f t="shared" si="361"/>
        <v>175.42</v>
      </c>
      <c r="R3872" s="5">
        <f t="shared" si="362"/>
        <v>175.42</v>
      </c>
      <c r="S3872" s="11">
        <f t="shared" si="363"/>
        <v>9.2472324723247237</v>
      </c>
      <c r="T3872" s="5">
        <v>3.57</v>
      </c>
      <c r="U3872" s="5">
        <v>0.54</v>
      </c>
      <c r="V3872" s="5">
        <v>6.32</v>
      </c>
      <c r="W3872" s="12">
        <f t="shared" si="364"/>
        <v>8.5714285714285715E-2</v>
      </c>
      <c r="X3872" s="2" t="str">
        <f t="shared" si="365"/>
        <v>SCALE</v>
      </c>
      <c r="Y3872" s="22" t="str">
        <f t="shared" si="366"/>
        <v>High (501-750)</v>
      </c>
    </row>
    <row r="3873" spans="1:25">
      <c r="A3873" s="2" t="s">
        <v>12678</v>
      </c>
      <c r="B3873" s="2" t="s">
        <v>2233</v>
      </c>
      <c r="C3873" s="2" t="s">
        <v>12679</v>
      </c>
      <c r="D3873" s="2" t="s">
        <v>12680</v>
      </c>
      <c r="E3873" s="2" t="s">
        <v>56</v>
      </c>
      <c r="F3873" s="5">
        <v>3600</v>
      </c>
      <c r="G3873" s="2" t="s">
        <v>12681</v>
      </c>
      <c r="H3873" s="2" t="s">
        <v>190</v>
      </c>
      <c r="I3873" s="2" t="s">
        <v>7418</v>
      </c>
      <c r="J3873" s="2" t="s">
        <v>458</v>
      </c>
      <c r="K3873" s="9">
        <v>400</v>
      </c>
      <c r="L3873" s="9">
        <v>1137</v>
      </c>
      <c r="M3873" s="5">
        <v>28</v>
      </c>
      <c r="N3873" s="5">
        <v>0</v>
      </c>
      <c r="O3873" s="5">
        <v>15.05</v>
      </c>
      <c r="P3873" s="5">
        <v>0</v>
      </c>
      <c r="Q3873" s="2">
        <f t="shared" si="361"/>
        <v>-15.05</v>
      </c>
      <c r="R3873" s="5">
        <f t="shared" si="362"/>
        <v>-15.05</v>
      </c>
      <c r="S3873" s="11">
        <f t="shared" si="363"/>
        <v>-1</v>
      </c>
      <c r="T3873" s="5">
        <v>2.46</v>
      </c>
      <c r="U3873" s="5">
        <v>0.54</v>
      </c>
      <c r="V3873" s="5">
        <v>0</v>
      </c>
      <c r="W3873" s="12">
        <f t="shared" si="364"/>
        <v>0</v>
      </c>
      <c r="X3873" s="2" t="str">
        <f t="shared" si="365"/>
        <v>PAUSE</v>
      </c>
      <c r="Y3873" s="22" t="str">
        <f t="shared" si="366"/>
        <v>Mid (301-500)</v>
      </c>
    </row>
    <row r="3874" spans="1:25">
      <c r="A3874" s="2" t="s">
        <v>12682</v>
      </c>
      <c r="B3874" s="2" t="s">
        <v>4717</v>
      </c>
      <c r="C3874" s="2" t="s">
        <v>4729</v>
      </c>
      <c r="D3874" s="2" t="s">
        <v>2942</v>
      </c>
      <c r="E3874" s="2" t="s">
        <v>23</v>
      </c>
      <c r="F3874" s="5">
        <v>2383</v>
      </c>
      <c r="G3874" s="2" t="s">
        <v>12683</v>
      </c>
      <c r="H3874" s="2" t="s">
        <v>134</v>
      </c>
      <c r="I3874" s="2" t="s">
        <v>7418</v>
      </c>
      <c r="J3874" s="2" t="s">
        <v>35</v>
      </c>
      <c r="K3874" s="9">
        <v>800</v>
      </c>
      <c r="L3874" s="9">
        <v>1428</v>
      </c>
      <c r="M3874" s="5">
        <v>28</v>
      </c>
      <c r="N3874" s="5">
        <v>0</v>
      </c>
      <c r="O3874" s="5">
        <v>13.03</v>
      </c>
      <c r="P3874" s="5">
        <v>0</v>
      </c>
      <c r="Q3874" s="2">
        <f t="shared" si="361"/>
        <v>-13.03</v>
      </c>
      <c r="R3874" s="5">
        <f t="shared" si="362"/>
        <v>-13.03</v>
      </c>
      <c r="S3874" s="11">
        <f t="shared" si="363"/>
        <v>-1</v>
      </c>
      <c r="T3874" s="5">
        <v>1.96</v>
      </c>
      <c r="U3874" s="5">
        <v>0.47</v>
      </c>
      <c r="V3874" s="5">
        <v>0</v>
      </c>
      <c r="W3874" s="12">
        <f t="shared" si="364"/>
        <v>0</v>
      </c>
      <c r="X3874" s="2" t="str">
        <f t="shared" si="365"/>
        <v>PAUSE</v>
      </c>
      <c r="Y3874" s="22" t="str">
        <f t="shared" si="366"/>
        <v>Premium (751-1000)</v>
      </c>
    </row>
    <row r="3875" spans="1:25">
      <c r="A3875" s="2" t="s">
        <v>12684</v>
      </c>
      <c r="B3875" s="2" t="s">
        <v>12685</v>
      </c>
      <c r="C3875" s="2" t="s">
        <v>5284</v>
      </c>
      <c r="D3875" s="2" t="s">
        <v>12686</v>
      </c>
      <c r="E3875" s="2" t="s">
        <v>337</v>
      </c>
      <c r="F3875" s="5">
        <v>8667</v>
      </c>
      <c r="G3875" s="2" t="s">
        <v>12687</v>
      </c>
      <c r="H3875" s="2" t="s">
        <v>167</v>
      </c>
      <c r="I3875" s="2" t="s">
        <v>7418</v>
      </c>
      <c r="J3875" s="2" t="s">
        <v>232</v>
      </c>
      <c r="K3875" s="9">
        <v>600</v>
      </c>
      <c r="L3875" s="9">
        <v>811</v>
      </c>
      <c r="M3875" s="5">
        <v>34</v>
      </c>
      <c r="N3875" s="5">
        <v>0</v>
      </c>
      <c r="O3875" s="5">
        <v>19.2</v>
      </c>
      <c r="P3875" s="5">
        <v>0</v>
      </c>
      <c r="Q3875" s="2">
        <f t="shared" si="361"/>
        <v>-19.2</v>
      </c>
      <c r="R3875" s="5">
        <f t="shared" si="362"/>
        <v>-19.2</v>
      </c>
      <c r="S3875" s="11">
        <f t="shared" si="363"/>
        <v>-1</v>
      </c>
      <c r="T3875" s="5">
        <v>4.1900000000000004</v>
      </c>
      <c r="U3875" s="5">
        <v>0.56000000000000005</v>
      </c>
      <c r="V3875" s="5">
        <v>0</v>
      </c>
      <c r="W3875" s="12">
        <f t="shared" si="364"/>
        <v>0</v>
      </c>
      <c r="X3875" s="2" t="str">
        <f t="shared" si="365"/>
        <v>PAUSE</v>
      </c>
      <c r="Y3875" s="22" t="str">
        <f t="shared" si="366"/>
        <v>High (501-750)</v>
      </c>
    </row>
    <row r="3876" spans="1:25">
      <c r="A3876" s="2" t="s">
        <v>12688</v>
      </c>
      <c r="B3876" s="2" t="s">
        <v>2035</v>
      </c>
      <c r="C3876" s="2" t="s">
        <v>3033</v>
      </c>
      <c r="D3876" s="2" t="s">
        <v>1444</v>
      </c>
      <c r="E3876" s="2" t="s">
        <v>953</v>
      </c>
      <c r="F3876" s="5">
        <v>3750</v>
      </c>
      <c r="G3876" s="2" t="s">
        <v>12689</v>
      </c>
      <c r="H3876" s="2" t="s">
        <v>42</v>
      </c>
      <c r="I3876" s="2" t="s">
        <v>7418</v>
      </c>
      <c r="J3876" s="2" t="s">
        <v>699</v>
      </c>
      <c r="K3876" s="9">
        <v>100</v>
      </c>
      <c r="L3876" s="9">
        <v>2360</v>
      </c>
      <c r="M3876" s="5">
        <v>103</v>
      </c>
      <c r="N3876" s="5">
        <v>11</v>
      </c>
      <c r="O3876" s="5">
        <v>70.459999999999994</v>
      </c>
      <c r="P3876" s="5">
        <v>621.96</v>
      </c>
      <c r="Q3876" s="2">
        <f t="shared" si="361"/>
        <v>551.5</v>
      </c>
      <c r="R3876" s="5">
        <f t="shared" si="362"/>
        <v>551.5</v>
      </c>
      <c r="S3876" s="11">
        <f t="shared" si="363"/>
        <v>7.8271359636673301</v>
      </c>
      <c r="T3876" s="5">
        <v>4.3600000000000003</v>
      </c>
      <c r="U3876" s="5">
        <v>0.68</v>
      </c>
      <c r="V3876" s="5">
        <v>6.41</v>
      </c>
      <c r="W3876" s="12">
        <f t="shared" si="364"/>
        <v>0.10679611650485436</v>
      </c>
      <c r="X3876" s="2" t="str">
        <f t="shared" si="365"/>
        <v>SCALE</v>
      </c>
      <c r="Y3876" s="22" t="str">
        <f t="shared" si="366"/>
        <v>Low (100-300)</v>
      </c>
    </row>
    <row r="3877" spans="1:25">
      <c r="A3877" s="2" t="s">
        <v>12690</v>
      </c>
      <c r="B3877" s="2" t="s">
        <v>289</v>
      </c>
      <c r="C3877" s="2" t="s">
        <v>12691</v>
      </c>
      <c r="D3877" s="2" t="s">
        <v>9566</v>
      </c>
      <c r="E3877" s="2" t="s">
        <v>112</v>
      </c>
      <c r="F3877" s="5">
        <v>1400</v>
      </c>
      <c r="G3877" s="2" t="s">
        <v>12692</v>
      </c>
      <c r="H3877" s="2" t="s">
        <v>94</v>
      </c>
      <c r="I3877" s="2" t="s">
        <v>7418</v>
      </c>
      <c r="J3877" s="2" t="s">
        <v>361</v>
      </c>
      <c r="K3877" s="9">
        <v>600</v>
      </c>
      <c r="L3877" s="9">
        <v>1080</v>
      </c>
      <c r="M3877" s="5">
        <v>32</v>
      </c>
      <c r="N3877" s="5">
        <v>0</v>
      </c>
      <c r="O3877" s="5">
        <v>16.399999999999999</v>
      </c>
      <c r="P3877" s="5">
        <v>0</v>
      </c>
      <c r="Q3877" s="2">
        <f t="shared" si="361"/>
        <v>-16.399999999999999</v>
      </c>
      <c r="R3877" s="5">
        <f t="shared" si="362"/>
        <v>-16.399999999999999</v>
      </c>
      <c r="S3877" s="11">
        <f t="shared" si="363"/>
        <v>-1</v>
      </c>
      <c r="T3877" s="5">
        <v>2.96</v>
      </c>
      <c r="U3877" s="5">
        <v>0.51</v>
      </c>
      <c r="V3877" s="5">
        <v>0</v>
      </c>
      <c r="W3877" s="12">
        <f t="shared" si="364"/>
        <v>0</v>
      </c>
      <c r="X3877" s="2" t="str">
        <f t="shared" si="365"/>
        <v>PAUSE</v>
      </c>
      <c r="Y3877" s="22" t="str">
        <f t="shared" si="366"/>
        <v>High (501-750)</v>
      </c>
    </row>
    <row r="3878" spans="1:25">
      <c r="A3878" s="2" t="s">
        <v>12693</v>
      </c>
      <c r="B3878" s="2" t="s">
        <v>12694</v>
      </c>
      <c r="C3878" s="2" t="s">
        <v>12695</v>
      </c>
      <c r="D3878" s="2" t="s">
        <v>9259</v>
      </c>
      <c r="E3878" s="2" t="s">
        <v>112</v>
      </c>
      <c r="F3878" s="5">
        <v>3792</v>
      </c>
      <c r="G3878" s="2" t="s">
        <v>8453</v>
      </c>
      <c r="H3878" s="2" t="s">
        <v>150</v>
      </c>
      <c r="I3878" s="2" t="s">
        <v>7418</v>
      </c>
      <c r="J3878" s="2" t="s">
        <v>183</v>
      </c>
      <c r="K3878" s="9">
        <v>800</v>
      </c>
      <c r="L3878" s="9">
        <v>2071</v>
      </c>
      <c r="M3878" s="5">
        <v>44</v>
      </c>
      <c r="N3878" s="5">
        <v>3</v>
      </c>
      <c r="O3878" s="5">
        <v>29.94</v>
      </c>
      <c r="P3878" s="5">
        <v>138.63</v>
      </c>
      <c r="Q3878" s="2">
        <f t="shared" si="361"/>
        <v>108.69</v>
      </c>
      <c r="R3878" s="5">
        <f t="shared" si="362"/>
        <v>108.69</v>
      </c>
      <c r="S3878" s="11">
        <f t="shared" si="363"/>
        <v>3.630260521042084</v>
      </c>
      <c r="T3878" s="5">
        <v>2.12</v>
      </c>
      <c r="U3878" s="5">
        <v>0.68</v>
      </c>
      <c r="V3878" s="5">
        <v>9.98</v>
      </c>
      <c r="W3878" s="12">
        <f t="shared" si="364"/>
        <v>6.8181818181818177E-2</v>
      </c>
      <c r="X3878" s="2" t="str">
        <f t="shared" si="365"/>
        <v>SCALE</v>
      </c>
      <c r="Y3878" s="22" t="str">
        <f t="shared" si="366"/>
        <v>Premium (751-1000)</v>
      </c>
    </row>
    <row r="3879" spans="1:25">
      <c r="A3879" s="2" t="s">
        <v>12696</v>
      </c>
      <c r="B3879" s="2" t="s">
        <v>632</v>
      </c>
      <c r="C3879" s="2" t="s">
        <v>12697</v>
      </c>
      <c r="D3879" s="2" t="s">
        <v>3083</v>
      </c>
      <c r="E3879" s="2" t="s">
        <v>635</v>
      </c>
      <c r="F3879" s="5">
        <v>3000</v>
      </c>
      <c r="G3879" s="2" t="s">
        <v>12698</v>
      </c>
      <c r="H3879" s="2" t="s">
        <v>102</v>
      </c>
      <c r="I3879" s="2" t="s">
        <v>7418</v>
      </c>
      <c r="J3879" s="2" t="s">
        <v>217</v>
      </c>
      <c r="K3879" s="9">
        <v>300</v>
      </c>
      <c r="L3879" s="9">
        <v>743</v>
      </c>
      <c r="M3879" s="5">
        <v>12</v>
      </c>
      <c r="N3879" s="5">
        <v>0</v>
      </c>
      <c r="O3879" s="5">
        <v>7.87</v>
      </c>
      <c r="P3879" s="5">
        <v>0</v>
      </c>
      <c r="Q3879" s="2">
        <f t="shared" si="361"/>
        <v>-7.87</v>
      </c>
      <c r="R3879" s="5">
        <f t="shared" si="362"/>
        <v>-7.87</v>
      </c>
      <c r="S3879" s="11">
        <f t="shared" si="363"/>
        <v>-1</v>
      </c>
      <c r="T3879" s="5">
        <v>1.62</v>
      </c>
      <c r="U3879" s="5">
        <v>0.66</v>
      </c>
      <c r="V3879" s="5">
        <v>0</v>
      </c>
      <c r="W3879" s="12">
        <f t="shared" si="364"/>
        <v>0</v>
      </c>
      <c r="X3879" s="2" t="str">
        <f t="shared" si="365"/>
        <v>PAUSE</v>
      </c>
      <c r="Y3879" s="22" t="str">
        <f t="shared" si="366"/>
        <v>Low (100-300)</v>
      </c>
    </row>
    <row r="3880" spans="1:25">
      <c r="A3880" s="2" t="s">
        <v>12699</v>
      </c>
      <c r="B3880" s="2" t="s">
        <v>12700</v>
      </c>
      <c r="C3880" s="2" t="s">
        <v>129</v>
      </c>
      <c r="D3880" s="2" t="s">
        <v>2516</v>
      </c>
      <c r="E3880" s="2" t="s">
        <v>78</v>
      </c>
      <c r="F3880" s="5">
        <v>2400</v>
      </c>
      <c r="G3880" s="2" t="s">
        <v>12701</v>
      </c>
      <c r="H3880" s="2" t="s">
        <v>266</v>
      </c>
      <c r="I3880" s="2" t="s">
        <v>7418</v>
      </c>
      <c r="J3880" s="2" t="s">
        <v>27</v>
      </c>
      <c r="K3880" s="9">
        <v>600</v>
      </c>
      <c r="L3880" s="9">
        <v>1562</v>
      </c>
      <c r="M3880" s="5">
        <v>30</v>
      </c>
      <c r="N3880" s="5">
        <v>0</v>
      </c>
      <c r="O3880" s="5">
        <v>25.05</v>
      </c>
      <c r="P3880" s="5">
        <v>0</v>
      </c>
      <c r="Q3880" s="2">
        <f t="shared" si="361"/>
        <v>-25.05</v>
      </c>
      <c r="R3880" s="5">
        <f t="shared" si="362"/>
        <v>-25.05</v>
      </c>
      <c r="S3880" s="11">
        <f t="shared" si="363"/>
        <v>-1</v>
      </c>
      <c r="T3880" s="5">
        <v>1.92</v>
      </c>
      <c r="U3880" s="5">
        <v>0.84</v>
      </c>
      <c r="V3880" s="5">
        <v>0</v>
      </c>
      <c r="W3880" s="12">
        <f t="shared" si="364"/>
        <v>0</v>
      </c>
      <c r="X3880" s="2" t="str">
        <f t="shared" si="365"/>
        <v>PAUSE</v>
      </c>
      <c r="Y3880" s="22" t="str">
        <f t="shared" si="366"/>
        <v>High (501-750)</v>
      </c>
    </row>
    <row r="3881" spans="1:25">
      <c r="A3881" s="2" t="s">
        <v>12702</v>
      </c>
      <c r="B3881" s="2" t="s">
        <v>929</v>
      </c>
      <c r="C3881" s="2" t="s">
        <v>10865</v>
      </c>
      <c r="D3881" s="2" t="s">
        <v>2338</v>
      </c>
      <c r="E3881" s="2" t="s">
        <v>23</v>
      </c>
      <c r="F3881" s="5">
        <v>2550</v>
      </c>
      <c r="G3881" s="2" t="s">
        <v>12703</v>
      </c>
      <c r="H3881" s="2" t="s">
        <v>253</v>
      </c>
      <c r="I3881" s="2" t="s">
        <v>7418</v>
      </c>
      <c r="J3881" s="2" t="s">
        <v>73</v>
      </c>
      <c r="K3881" s="9">
        <v>700</v>
      </c>
      <c r="L3881" s="9">
        <v>2177</v>
      </c>
      <c r="M3881" s="5">
        <v>87</v>
      </c>
      <c r="N3881" s="5">
        <v>2</v>
      </c>
      <c r="O3881" s="5">
        <v>70.58</v>
      </c>
      <c r="P3881" s="5">
        <v>123.01</v>
      </c>
      <c r="Q3881" s="2">
        <f t="shared" si="361"/>
        <v>52.430000000000007</v>
      </c>
      <c r="R3881" s="5">
        <f t="shared" si="362"/>
        <v>52.430000000000007</v>
      </c>
      <c r="S3881" s="11">
        <f t="shared" si="363"/>
        <v>0.7428449985831681</v>
      </c>
      <c r="T3881" s="5">
        <v>4</v>
      </c>
      <c r="U3881" s="5">
        <v>0.81</v>
      </c>
      <c r="V3881" s="5">
        <v>35.29</v>
      </c>
      <c r="W3881" s="12">
        <f t="shared" si="364"/>
        <v>2.2988505747126436E-2</v>
      </c>
      <c r="X3881" s="2" t="str">
        <f t="shared" si="365"/>
        <v>SCALE</v>
      </c>
      <c r="Y3881" s="22" t="str">
        <f t="shared" si="366"/>
        <v>High (501-750)</v>
      </c>
    </row>
    <row r="3882" spans="1:25">
      <c r="A3882" s="2" t="s">
        <v>12704</v>
      </c>
      <c r="B3882" s="2" t="s">
        <v>3347</v>
      </c>
      <c r="C3882" s="2" t="s">
        <v>1731</v>
      </c>
      <c r="D3882" s="2" t="s">
        <v>12705</v>
      </c>
      <c r="E3882" s="2" t="s">
        <v>373</v>
      </c>
      <c r="F3882" s="5">
        <v>1693</v>
      </c>
      <c r="G3882" s="2" t="s">
        <v>12706</v>
      </c>
      <c r="H3882" s="2" t="s">
        <v>72</v>
      </c>
      <c r="I3882" s="2" t="s">
        <v>7418</v>
      </c>
      <c r="J3882" s="2" t="s">
        <v>43</v>
      </c>
      <c r="K3882" s="9">
        <v>1000</v>
      </c>
      <c r="L3882" s="9">
        <v>671</v>
      </c>
      <c r="M3882" s="5">
        <v>26</v>
      </c>
      <c r="N3882" s="5">
        <v>2</v>
      </c>
      <c r="O3882" s="5">
        <v>12.74</v>
      </c>
      <c r="P3882" s="5">
        <v>89.92</v>
      </c>
      <c r="Q3882" s="2">
        <f t="shared" si="361"/>
        <v>77.180000000000007</v>
      </c>
      <c r="R3882" s="5">
        <f t="shared" si="362"/>
        <v>77.180000000000007</v>
      </c>
      <c r="S3882" s="11">
        <f t="shared" si="363"/>
        <v>6.0580847723704867</v>
      </c>
      <c r="T3882" s="5">
        <v>3.87</v>
      </c>
      <c r="U3882" s="5">
        <v>0.49</v>
      </c>
      <c r="V3882" s="5">
        <v>6.37</v>
      </c>
      <c r="W3882" s="12">
        <f t="shared" si="364"/>
        <v>7.6923076923076927E-2</v>
      </c>
      <c r="X3882" s="2" t="str">
        <f t="shared" si="365"/>
        <v>SCALE</v>
      </c>
      <c r="Y3882" s="22" t="str">
        <f t="shared" si="366"/>
        <v>Premium (751-1000)</v>
      </c>
    </row>
    <row r="3883" spans="1:25">
      <c r="A3883" s="2" t="s">
        <v>12707</v>
      </c>
      <c r="B3883" s="2" t="s">
        <v>12708</v>
      </c>
      <c r="C3883" s="2" t="s">
        <v>2574</v>
      </c>
      <c r="D3883" s="2" t="s">
        <v>1559</v>
      </c>
      <c r="E3883" s="2" t="s">
        <v>23</v>
      </c>
      <c r="F3883" s="5">
        <v>3250</v>
      </c>
      <c r="G3883" s="2" t="s">
        <v>12709</v>
      </c>
      <c r="H3883" s="2" t="s">
        <v>34</v>
      </c>
      <c r="I3883" s="2" t="s">
        <v>7418</v>
      </c>
      <c r="J3883" s="2" t="s">
        <v>217</v>
      </c>
      <c r="K3883" s="9">
        <v>800</v>
      </c>
      <c r="L3883" s="9">
        <v>1866</v>
      </c>
      <c r="M3883" s="5">
        <v>57</v>
      </c>
      <c r="N3883" s="5">
        <v>1</v>
      </c>
      <c r="O3883" s="5">
        <v>29.81</v>
      </c>
      <c r="P3883" s="5">
        <v>71.849999999999994</v>
      </c>
      <c r="Q3883" s="2">
        <f t="shared" si="361"/>
        <v>42.039999999999992</v>
      </c>
      <c r="R3883" s="5">
        <f t="shared" si="362"/>
        <v>42.039999999999992</v>
      </c>
      <c r="S3883" s="11">
        <f t="shared" si="363"/>
        <v>1.4102650117410263</v>
      </c>
      <c r="T3883" s="5">
        <v>3.05</v>
      </c>
      <c r="U3883" s="5">
        <v>0.52</v>
      </c>
      <c r="V3883" s="5">
        <v>29.81</v>
      </c>
      <c r="W3883" s="12">
        <f t="shared" si="364"/>
        <v>1.7543859649122806E-2</v>
      </c>
      <c r="X3883" s="2" t="str">
        <f t="shared" si="365"/>
        <v>SCALE</v>
      </c>
      <c r="Y3883" s="22" t="str">
        <f t="shared" si="366"/>
        <v>Premium (751-1000)</v>
      </c>
    </row>
    <row r="3884" spans="1:25">
      <c r="A3884" s="2" t="s">
        <v>12710</v>
      </c>
      <c r="B3884" s="2" t="s">
        <v>6887</v>
      </c>
      <c r="C3884" s="2" t="s">
        <v>12711</v>
      </c>
      <c r="D3884" s="2" t="s">
        <v>1559</v>
      </c>
      <c r="E3884" s="2" t="s">
        <v>23</v>
      </c>
      <c r="F3884" s="5">
        <v>3600</v>
      </c>
      <c r="G3884" s="2" t="s">
        <v>2236</v>
      </c>
      <c r="H3884" s="2" t="s">
        <v>260</v>
      </c>
      <c r="I3884" s="2" t="s">
        <v>7418</v>
      </c>
      <c r="J3884" s="2" t="s">
        <v>232</v>
      </c>
      <c r="K3884" s="9">
        <v>700</v>
      </c>
      <c r="L3884" s="9">
        <v>1720</v>
      </c>
      <c r="M3884" s="5">
        <v>39</v>
      </c>
      <c r="N3884" s="5">
        <v>4</v>
      </c>
      <c r="O3884" s="5">
        <v>22.34</v>
      </c>
      <c r="P3884" s="5">
        <v>163.34</v>
      </c>
      <c r="Q3884" s="2">
        <f t="shared" si="361"/>
        <v>141</v>
      </c>
      <c r="R3884" s="5">
        <f t="shared" si="362"/>
        <v>141</v>
      </c>
      <c r="S3884" s="11">
        <f t="shared" si="363"/>
        <v>6.311548791405551</v>
      </c>
      <c r="T3884" s="5">
        <v>2.27</v>
      </c>
      <c r="U3884" s="5">
        <v>0.56999999999999995</v>
      </c>
      <c r="V3884" s="5">
        <v>5.58</v>
      </c>
      <c r="W3884" s="12">
        <f t="shared" si="364"/>
        <v>0.10256410256410256</v>
      </c>
      <c r="X3884" s="2" t="str">
        <f t="shared" si="365"/>
        <v>SCALE</v>
      </c>
      <c r="Y3884" s="22" t="str">
        <f t="shared" si="366"/>
        <v>High (501-750)</v>
      </c>
    </row>
    <row r="3885" spans="1:25">
      <c r="A3885" s="2" t="s">
        <v>12712</v>
      </c>
      <c r="B3885" s="2" t="s">
        <v>832</v>
      </c>
      <c r="C3885" s="2" t="s">
        <v>12713</v>
      </c>
      <c r="D3885" s="2" t="s">
        <v>531</v>
      </c>
      <c r="E3885" s="2" t="s">
        <v>85</v>
      </c>
      <c r="F3885" s="5">
        <v>2500</v>
      </c>
      <c r="G3885" s="2" t="s">
        <v>12714</v>
      </c>
      <c r="H3885" s="2" t="s">
        <v>102</v>
      </c>
      <c r="I3885" s="2" t="s">
        <v>7418</v>
      </c>
      <c r="J3885" s="2" t="s">
        <v>217</v>
      </c>
      <c r="K3885" s="9">
        <v>600</v>
      </c>
      <c r="L3885" s="9">
        <v>1304</v>
      </c>
      <c r="M3885" s="5">
        <v>24</v>
      </c>
      <c r="N3885" s="5">
        <v>0</v>
      </c>
      <c r="O3885" s="5">
        <v>15.32</v>
      </c>
      <c r="P3885" s="5">
        <v>0</v>
      </c>
      <c r="Q3885" s="2">
        <f t="shared" si="361"/>
        <v>-15.32</v>
      </c>
      <c r="R3885" s="5">
        <f t="shared" si="362"/>
        <v>-15.32</v>
      </c>
      <c r="S3885" s="11">
        <f t="shared" si="363"/>
        <v>-1</v>
      </c>
      <c r="T3885" s="5">
        <v>1.84</v>
      </c>
      <c r="U3885" s="5">
        <v>0.64</v>
      </c>
      <c r="V3885" s="5">
        <v>0</v>
      </c>
      <c r="W3885" s="12">
        <f t="shared" si="364"/>
        <v>0</v>
      </c>
      <c r="X3885" s="2" t="str">
        <f t="shared" si="365"/>
        <v>PAUSE</v>
      </c>
      <c r="Y3885" s="22" t="str">
        <f t="shared" si="366"/>
        <v>High (501-750)</v>
      </c>
    </row>
    <row r="3886" spans="1:25">
      <c r="A3886" s="2" t="s">
        <v>12715</v>
      </c>
      <c r="B3886" s="2" t="s">
        <v>1672</v>
      </c>
      <c r="C3886" s="2" t="s">
        <v>12716</v>
      </c>
      <c r="D3886" s="2" t="s">
        <v>2304</v>
      </c>
      <c r="E3886" s="2" t="s">
        <v>125</v>
      </c>
      <c r="F3886" s="5">
        <v>2500</v>
      </c>
      <c r="G3886" s="2" t="s">
        <v>12717</v>
      </c>
      <c r="H3886" s="2" t="s">
        <v>344</v>
      </c>
      <c r="I3886" s="2" t="s">
        <v>7418</v>
      </c>
      <c r="J3886" s="2" t="s">
        <v>162</v>
      </c>
      <c r="K3886" s="9">
        <v>300</v>
      </c>
      <c r="L3886" s="9">
        <v>2389</v>
      </c>
      <c r="M3886" s="5">
        <v>49</v>
      </c>
      <c r="N3886" s="5">
        <v>0</v>
      </c>
      <c r="O3886" s="5">
        <v>33.85</v>
      </c>
      <c r="P3886" s="5">
        <v>0</v>
      </c>
      <c r="Q3886" s="2">
        <f t="shared" si="361"/>
        <v>-33.85</v>
      </c>
      <c r="R3886" s="5">
        <f t="shared" si="362"/>
        <v>-33.85</v>
      </c>
      <c r="S3886" s="11">
        <f t="shared" si="363"/>
        <v>-1</v>
      </c>
      <c r="T3886" s="5">
        <v>2.0499999999999998</v>
      </c>
      <c r="U3886" s="5">
        <v>0.69</v>
      </c>
      <c r="V3886" s="5">
        <v>0</v>
      </c>
      <c r="W3886" s="12">
        <f t="shared" si="364"/>
        <v>0</v>
      </c>
      <c r="X3886" s="2" t="str">
        <f t="shared" si="365"/>
        <v>PAUSE</v>
      </c>
      <c r="Y3886" s="22" t="str">
        <f t="shared" si="366"/>
        <v>Low (100-300)</v>
      </c>
    </row>
    <row r="3887" spans="1:25">
      <c r="A3887" s="2" t="s">
        <v>12718</v>
      </c>
      <c r="B3887" s="2" t="s">
        <v>2118</v>
      </c>
      <c r="C3887" s="2" t="s">
        <v>1354</v>
      </c>
      <c r="D3887" s="2" t="s">
        <v>12719</v>
      </c>
      <c r="E3887" s="2" t="s">
        <v>85</v>
      </c>
      <c r="F3887" s="5">
        <v>2750</v>
      </c>
      <c r="G3887" s="2" t="s">
        <v>12720</v>
      </c>
      <c r="H3887" s="2" t="s">
        <v>167</v>
      </c>
      <c r="I3887" s="2" t="s">
        <v>7418</v>
      </c>
      <c r="J3887" s="2" t="s">
        <v>88</v>
      </c>
      <c r="K3887" s="9">
        <v>400</v>
      </c>
      <c r="L3887" s="9">
        <v>1956</v>
      </c>
      <c r="M3887" s="5">
        <v>83</v>
      </c>
      <c r="N3887" s="5">
        <v>3</v>
      </c>
      <c r="O3887" s="5">
        <v>34.26</v>
      </c>
      <c r="P3887" s="5">
        <v>193.87</v>
      </c>
      <c r="Q3887" s="2">
        <f t="shared" si="361"/>
        <v>159.61000000000001</v>
      </c>
      <c r="R3887" s="5">
        <f t="shared" si="362"/>
        <v>159.61000000000001</v>
      </c>
      <c r="S3887" s="11">
        <f t="shared" si="363"/>
        <v>4.6587857559836552</v>
      </c>
      <c r="T3887" s="5">
        <v>4.24</v>
      </c>
      <c r="U3887" s="5">
        <v>0.41</v>
      </c>
      <c r="V3887" s="5">
        <v>11.42</v>
      </c>
      <c r="W3887" s="12">
        <f t="shared" si="364"/>
        <v>3.614457831325301E-2</v>
      </c>
      <c r="X3887" s="2" t="str">
        <f t="shared" si="365"/>
        <v>SCALE</v>
      </c>
      <c r="Y3887" s="22" t="str">
        <f t="shared" si="366"/>
        <v>Mid (301-500)</v>
      </c>
    </row>
    <row r="3888" spans="1:25">
      <c r="A3888" s="2" t="s">
        <v>12721</v>
      </c>
      <c r="B3888" s="2" t="s">
        <v>1966</v>
      </c>
      <c r="C3888" s="2" t="s">
        <v>12722</v>
      </c>
      <c r="D3888" s="2" t="s">
        <v>1227</v>
      </c>
      <c r="E3888" s="2" t="s">
        <v>85</v>
      </c>
      <c r="F3888" s="5">
        <v>4400</v>
      </c>
      <c r="G3888" s="2" t="s">
        <v>12723</v>
      </c>
      <c r="H3888" s="2" t="s">
        <v>190</v>
      </c>
      <c r="I3888" s="2" t="s">
        <v>7418</v>
      </c>
      <c r="J3888" s="2" t="s">
        <v>458</v>
      </c>
      <c r="K3888" s="9">
        <v>700</v>
      </c>
      <c r="L3888" s="9">
        <v>1678</v>
      </c>
      <c r="M3888" s="5">
        <v>30</v>
      </c>
      <c r="N3888" s="5">
        <v>1</v>
      </c>
      <c r="O3888" s="5">
        <v>24.02</v>
      </c>
      <c r="P3888" s="5">
        <v>47.98</v>
      </c>
      <c r="Q3888" s="2">
        <f t="shared" si="361"/>
        <v>23.959999999999997</v>
      </c>
      <c r="R3888" s="5">
        <f t="shared" si="362"/>
        <v>23.959999999999997</v>
      </c>
      <c r="S3888" s="11">
        <f t="shared" si="363"/>
        <v>0.99750208159866771</v>
      </c>
      <c r="T3888" s="5">
        <v>1.79</v>
      </c>
      <c r="U3888" s="5">
        <v>0.8</v>
      </c>
      <c r="V3888" s="5">
        <v>24.02</v>
      </c>
      <c r="W3888" s="12">
        <f t="shared" si="364"/>
        <v>3.3333333333333333E-2</v>
      </c>
      <c r="X3888" s="2" t="str">
        <f t="shared" si="365"/>
        <v>SCALE</v>
      </c>
      <c r="Y3888" s="22" t="str">
        <f t="shared" si="366"/>
        <v>High (501-750)</v>
      </c>
    </row>
    <row r="3889" spans="1:25">
      <c r="A3889" s="2" t="s">
        <v>12724</v>
      </c>
      <c r="B3889" s="2" t="s">
        <v>10851</v>
      </c>
      <c r="C3889" s="2" t="s">
        <v>30</v>
      </c>
      <c r="D3889" s="2" t="s">
        <v>8352</v>
      </c>
      <c r="E3889" s="2" t="s">
        <v>125</v>
      </c>
      <c r="F3889" s="5">
        <v>3250</v>
      </c>
      <c r="G3889" s="2" t="s">
        <v>12725</v>
      </c>
      <c r="H3889" s="2" t="s">
        <v>94</v>
      </c>
      <c r="I3889" s="2" t="s">
        <v>7418</v>
      </c>
      <c r="J3889" s="2" t="s">
        <v>319</v>
      </c>
      <c r="K3889" s="9">
        <v>500</v>
      </c>
      <c r="L3889" s="9">
        <v>1241</v>
      </c>
      <c r="M3889" s="5">
        <v>34</v>
      </c>
      <c r="N3889" s="5">
        <v>1</v>
      </c>
      <c r="O3889" s="5">
        <v>26.63</v>
      </c>
      <c r="P3889" s="5">
        <v>74.69</v>
      </c>
      <c r="Q3889" s="2">
        <f t="shared" si="361"/>
        <v>48.06</v>
      </c>
      <c r="R3889" s="5">
        <f t="shared" si="362"/>
        <v>48.06</v>
      </c>
      <c r="S3889" s="11">
        <f t="shared" si="363"/>
        <v>1.8047315058205033</v>
      </c>
      <c r="T3889" s="5">
        <v>2.74</v>
      </c>
      <c r="U3889" s="5">
        <v>0.78</v>
      </c>
      <c r="V3889" s="5">
        <v>26.63</v>
      </c>
      <c r="W3889" s="12">
        <f t="shared" si="364"/>
        <v>2.9411764705882353E-2</v>
      </c>
      <c r="X3889" s="2" t="str">
        <f t="shared" si="365"/>
        <v>SCALE</v>
      </c>
      <c r="Y3889" s="22" t="str">
        <f t="shared" si="366"/>
        <v>Mid (301-500)</v>
      </c>
    </row>
    <row r="3890" spans="1:25">
      <c r="A3890" s="2" t="s">
        <v>12726</v>
      </c>
      <c r="B3890" s="2" t="s">
        <v>12727</v>
      </c>
      <c r="C3890" s="2" t="s">
        <v>12728</v>
      </c>
      <c r="D3890" s="2" t="s">
        <v>616</v>
      </c>
      <c r="E3890" s="2" t="s">
        <v>118</v>
      </c>
      <c r="F3890" s="5">
        <v>6500</v>
      </c>
      <c r="G3890" s="2" t="s">
        <v>12729</v>
      </c>
      <c r="H3890" s="2" t="s">
        <v>42</v>
      </c>
      <c r="I3890" s="2" t="s">
        <v>7418</v>
      </c>
      <c r="J3890" s="2" t="s">
        <v>66</v>
      </c>
      <c r="K3890" s="9">
        <v>700</v>
      </c>
      <c r="L3890" s="9">
        <v>1596</v>
      </c>
      <c r="M3890" s="5">
        <v>32</v>
      </c>
      <c r="N3890" s="5">
        <v>0</v>
      </c>
      <c r="O3890" s="5">
        <v>21.69</v>
      </c>
      <c r="P3890" s="5">
        <v>0</v>
      </c>
      <c r="Q3890" s="2">
        <f t="shared" si="361"/>
        <v>-21.69</v>
      </c>
      <c r="R3890" s="5">
        <f t="shared" si="362"/>
        <v>-21.69</v>
      </c>
      <c r="S3890" s="11">
        <f t="shared" si="363"/>
        <v>-1</v>
      </c>
      <c r="T3890" s="5">
        <v>2.0099999999999998</v>
      </c>
      <c r="U3890" s="5">
        <v>0.68</v>
      </c>
      <c r="V3890" s="5">
        <v>0</v>
      </c>
      <c r="W3890" s="12">
        <f t="shared" si="364"/>
        <v>0</v>
      </c>
      <c r="X3890" s="2" t="str">
        <f t="shared" si="365"/>
        <v>PAUSE</v>
      </c>
      <c r="Y3890" s="22" t="str">
        <f t="shared" si="366"/>
        <v>High (501-750)</v>
      </c>
    </row>
    <row r="3891" spans="1:25">
      <c r="A3891" s="2" t="s">
        <v>12730</v>
      </c>
      <c r="B3891" s="2" t="s">
        <v>3411</v>
      </c>
      <c r="C3891" s="2" t="s">
        <v>12731</v>
      </c>
      <c r="D3891" s="2" t="s">
        <v>1696</v>
      </c>
      <c r="E3891" s="2" t="s">
        <v>635</v>
      </c>
      <c r="F3891" s="5">
        <v>1800</v>
      </c>
      <c r="G3891" s="2" t="s">
        <v>12732</v>
      </c>
      <c r="H3891" s="2" t="s">
        <v>150</v>
      </c>
      <c r="I3891" s="2" t="s">
        <v>7418</v>
      </c>
      <c r="J3891" s="2" t="s">
        <v>43</v>
      </c>
      <c r="K3891" s="9">
        <v>700</v>
      </c>
      <c r="L3891" s="9">
        <v>2243</v>
      </c>
      <c r="M3891" s="5">
        <v>78</v>
      </c>
      <c r="N3891" s="5">
        <v>7</v>
      </c>
      <c r="O3891" s="5">
        <v>45.26</v>
      </c>
      <c r="P3891" s="5">
        <v>353.96</v>
      </c>
      <c r="Q3891" s="2">
        <f t="shared" si="361"/>
        <v>308.7</v>
      </c>
      <c r="R3891" s="5">
        <f t="shared" si="362"/>
        <v>308.7</v>
      </c>
      <c r="S3891" s="11">
        <f t="shared" si="363"/>
        <v>6.8205921343349534</v>
      </c>
      <c r="T3891" s="5">
        <v>3.48</v>
      </c>
      <c r="U3891" s="5">
        <v>0.57999999999999996</v>
      </c>
      <c r="V3891" s="5">
        <v>6.47</v>
      </c>
      <c r="W3891" s="12">
        <f t="shared" si="364"/>
        <v>8.9743589743589744E-2</v>
      </c>
      <c r="X3891" s="2" t="str">
        <f t="shared" si="365"/>
        <v>SCALE</v>
      </c>
      <c r="Y3891" s="22" t="str">
        <f t="shared" si="366"/>
        <v>High (501-750)</v>
      </c>
    </row>
    <row r="3892" spans="1:25">
      <c r="A3892" s="2" t="s">
        <v>12733</v>
      </c>
      <c r="B3892" s="2" t="s">
        <v>1009</v>
      </c>
      <c r="C3892" s="2" t="s">
        <v>12734</v>
      </c>
      <c r="D3892" s="2" t="s">
        <v>1918</v>
      </c>
      <c r="E3892" s="2" t="s">
        <v>56</v>
      </c>
      <c r="F3892" s="5">
        <v>1500</v>
      </c>
      <c r="G3892" s="2" t="s">
        <v>12735</v>
      </c>
      <c r="H3892" s="2" t="s">
        <v>260</v>
      </c>
      <c r="I3892" s="2" t="s">
        <v>7418</v>
      </c>
      <c r="J3892" s="2" t="s">
        <v>155</v>
      </c>
      <c r="K3892" s="9">
        <v>500</v>
      </c>
      <c r="L3892" s="9">
        <v>2373</v>
      </c>
      <c r="M3892" s="5">
        <v>86</v>
      </c>
      <c r="N3892" s="5">
        <v>3</v>
      </c>
      <c r="O3892" s="5">
        <v>42.89</v>
      </c>
      <c r="P3892" s="5">
        <v>107.24</v>
      </c>
      <c r="Q3892" s="2">
        <f t="shared" si="361"/>
        <v>64.349999999999994</v>
      </c>
      <c r="R3892" s="5">
        <f t="shared" si="362"/>
        <v>64.349999999999994</v>
      </c>
      <c r="S3892" s="11">
        <f t="shared" si="363"/>
        <v>1.5003497318722312</v>
      </c>
      <c r="T3892" s="5">
        <v>3.62</v>
      </c>
      <c r="U3892" s="5">
        <v>0.5</v>
      </c>
      <c r="V3892" s="5">
        <v>14.3</v>
      </c>
      <c r="W3892" s="12">
        <f t="shared" si="364"/>
        <v>3.4883720930232558E-2</v>
      </c>
      <c r="X3892" s="2" t="str">
        <f t="shared" si="365"/>
        <v>SCALE</v>
      </c>
      <c r="Y3892" s="22" t="str">
        <f t="shared" si="366"/>
        <v>Mid (301-500)</v>
      </c>
    </row>
    <row r="3893" spans="1:25">
      <c r="A3893" s="2" t="s">
        <v>12736</v>
      </c>
      <c r="B3893" s="2" t="s">
        <v>8470</v>
      </c>
      <c r="C3893" s="2" t="s">
        <v>9928</v>
      </c>
      <c r="D3893" s="2" t="s">
        <v>1901</v>
      </c>
      <c r="E3893" s="2" t="s">
        <v>85</v>
      </c>
      <c r="F3893" s="5">
        <v>2560</v>
      </c>
      <c r="G3893" s="2" t="s">
        <v>1468</v>
      </c>
      <c r="H3893" s="2" t="s">
        <v>161</v>
      </c>
      <c r="I3893" s="2" t="s">
        <v>7418</v>
      </c>
      <c r="J3893" s="2" t="s">
        <v>361</v>
      </c>
      <c r="K3893" s="9">
        <v>400</v>
      </c>
      <c r="L3893" s="9">
        <v>1483</v>
      </c>
      <c r="M3893" s="5">
        <v>53</v>
      </c>
      <c r="N3893" s="5">
        <v>4</v>
      </c>
      <c r="O3893" s="5">
        <v>32.020000000000003</v>
      </c>
      <c r="P3893" s="5">
        <v>244.83</v>
      </c>
      <c r="Q3893" s="2">
        <f t="shared" si="361"/>
        <v>212.81</v>
      </c>
      <c r="R3893" s="5">
        <f t="shared" si="362"/>
        <v>212.81</v>
      </c>
      <c r="S3893" s="11">
        <f t="shared" si="363"/>
        <v>6.6461586508432227</v>
      </c>
      <c r="T3893" s="5">
        <v>3.57</v>
      </c>
      <c r="U3893" s="5">
        <v>0.6</v>
      </c>
      <c r="V3893" s="5">
        <v>8.01</v>
      </c>
      <c r="W3893" s="12">
        <f t="shared" si="364"/>
        <v>7.5471698113207544E-2</v>
      </c>
      <c r="X3893" s="2" t="str">
        <f t="shared" si="365"/>
        <v>SCALE</v>
      </c>
      <c r="Y3893" s="22" t="str">
        <f t="shared" si="366"/>
        <v>Mid (301-500)</v>
      </c>
    </row>
    <row r="3894" spans="1:25">
      <c r="A3894" s="2" t="s">
        <v>12737</v>
      </c>
      <c r="B3894" s="2" t="s">
        <v>12738</v>
      </c>
      <c r="C3894" s="2" t="s">
        <v>83</v>
      </c>
      <c r="D3894" s="2" t="s">
        <v>117</v>
      </c>
      <c r="E3894" s="2" t="s">
        <v>118</v>
      </c>
      <c r="F3894" s="5">
        <v>1400</v>
      </c>
      <c r="G3894" s="2" t="s">
        <v>7998</v>
      </c>
      <c r="H3894" s="2" t="s">
        <v>34</v>
      </c>
      <c r="I3894" s="2" t="s">
        <v>7418</v>
      </c>
      <c r="J3894" s="2" t="s">
        <v>458</v>
      </c>
      <c r="K3894" s="9">
        <v>500</v>
      </c>
      <c r="L3894" s="9">
        <v>1274</v>
      </c>
      <c r="M3894" s="5">
        <v>22</v>
      </c>
      <c r="N3894" s="5">
        <v>1</v>
      </c>
      <c r="O3894" s="5">
        <v>11.34</v>
      </c>
      <c r="P3894" s="5">
        <v>55.79</v>
      </c>
      <c r="Q3894" s="2">
        <f t="shared" si="361"/>
        <v>44.45</v>
      </c>
      <c r="R3894" s="5">
        <f t="shared" si="362"/>
        <v>44.45</v>
      </c>
      <c r="S3894" s="11">
        <f t="shared" si="363"/>
        <v>3.9197530864197532</v>
      </c>
      <c r="T3894" s="5">
        <v>1.73</v>
      </c>
      <c r="U3894" s="5">
        <v>0.52</v>
      </c>
      <c r="V3894" s="5">
        <v>11.34</v>
      </c>
      <c r="W3894" s="12">
        <f t="shared" si="364"/>
        <v>4.5454545454545456E-2</v>
      </c>
      <c r="X3894" s="2" t="str">
        <f t="shared" si="365"/>
        <v>SCALE</v>
      </c>
      <c r="Y3894" s="22" t="str">
        <f t="shared" si="366"/>
        <v>Mid (301-500)</v>
      </c>
    </row>
    <row r="3895" spans="1:25">
      <c r="A3895" s="2" t="s">
        <v>12739</v>
      </c>
      <c r="B3895" s="2" t="s">
        <v>6363</v>
      </c>
      <c r="C3895" s="2" t="s">
        <v>12740</v>
      </c>
      <c r="D3895" s="2" t="s">
        <v>1559</v>
      </c>
      <c r="E3895" s="2" t="s">
        <v>23</v>
      </c>
      <c r="F3895" s="5">
        <v>5500</v>
      </c>
      <c r="G3895" s="2" t="s">
        <v>12741</v>
      </c>
      <c r="H3895" s="2" t="s">
        <v>260</v>
      </c>
      <c r="I3895" s="2" t="s">
        <v>7418</v>
      </c>
      <c r="J3895" s="2" t="s">
        <v>43</v>
      </c>
      <c r="K3895" s="9">
        <v>600</v>
      </c>
      <c r="L3895" s="9">
        <v>2185</v>
      </c>
      <c r="M3895" s="5">
        <v>93</v>
      </c>
      <c r="N3895" s="5">
        <v>10</v>
      </c>
      <c r="O3895" s="5">
        <v>54.86</v>
      </c>
      <c r="P3895" s="5">
        <v>642.34</v>
      </c>
      <c r="Q3895" s="2">
        <f t="shared" si="361"/>
        <v>587.48</v>
      </c>
      <c r="R3895" s="5">
        <f t="shared" si="362"/>
        <v>587.48</v>
      </c>
      <c r="S3895" s="11">
        <f t="shared" si="363"/>
        <v>10.708713087860009</v>
      </c>
      <c r="T3895" s="5">
        <v>4.26</v>
      </c>
      <c r="U3895" s="5">
        <v>0.59</v>
      </c>
      <c r="V3895" s="5">
        <v>5.49</v>
      </c>
      <c r="W3895" s="12">
        <f t="shared" si="364"/>
        <v>0.10752688172043011</v>
      </c>
      <c r="X3895" s="2" t="str">
        <f t="shared" si="365"/>
        <v>SCALE</v>
      </c>
      <c r="Y3895" s="22" t="str">
        <f t="shared" si="366"/>
        <v>High (501-750)</v>
      </c>
    </row>
    <row r="3896" spans="1:25">
      <c r="A3896" s="2" t="s">
        <v>12742</v>
      </c>
      <c r="B3896" s="2" t="s">
        <v>2043</v>
      </c>
      <c r="C3896" s="2" t="s">
        <v>12743</v>
      </c>
      <c r="D3896" s="2" t="s">
        <v>12744</v>
      </c>
      <c r="E3896" s="2" t="s">
        <v>188</v>
      </c>
      <c r="F3896" s="5">
        <v>5496</v>
      </c>
      <c r="G3896" s="2" t="s">
        <v>12745</v>
      </c>
      <c r="H3896" s="2" t="s">
        <v>161</v>
      </c>
      <c r="I3896" s="2" t="s">
        <v>7418</v>
      </c>
      <c r="J3896" s="2" t="s">
        <v>183</v>
      </c>
      <c r="K3896" s="9">
        <v>100</v>
      </c>
      <c r="L3896" s="9">
        <v>2497</v>
      </c>
      <c r="M3896" s="5">
        <v>92</v>
      </c>
      <c r="N3896" s="5">
        <v>0</v>
      </c>
      <c r="O3896" s="5">
        <v>48.6</v>
      </c>
      <c r="P3896" s="5">
        <v>0</v>
      </c>
      <c r="Q3896" s="2">
        <f t="shared" si="361"/>
        <v>-48.6</v>
      </c>
      <c r="R3896" s="5">
        <f t="shared" si="362"/>
        <v>-48.6</v>
      </c>
      <c r="S3896" s="11">
        <f t="shared" si="363"/>
        <v>-1</v>
      </c>
      <c r="T3896" s="5">
        <v>3.68</v>
      </c>
      <c r="U3896" s="5">
        <v>0.53</v>
      </c>
      <c r="V3896" s="5">
        <v>0</v>
      </c>
      <c r="W3896" s="12">
        <f t="shared" si="364"/>
        <v>0</v>
      </c>
      <c r="X3896" s="2" t="str">
        <f t="shared" si="365"/>
        <v>PAUSE</v>
      </c>
      <c r="Y3896" s="22" t="str">
        <f t="shared" si="366"/>
        <v>Low (100-300)</v>
      </c>
    </row>
    <row r="3897" spans="1:25">
      <c r="A3897" s="2" t="s">
        <v>12746</v>
      </c>
      <c r="B3897" s="2" t="s">
        <v>2127</v>
      </c>
      <c r="C3897" s="2" t="s">
        <v>12747</v>
      </c>
      <c r="D3897" s="2" t="s">
        <v>1766</v>
      </c>
      <c r="E3897" s="2" t="s">
        <v>132</v>
      </c>
      <c r="F3897" s="5">
        <v>5300</v>
      </c>
      <c r="G3897" s="2" t="s">
        <v>12748</v>
      </c>
      <c r="H3897" s="2" t="s">
        <v>260</v>
      </c>
      <c r="I3897" s="2" t="s">
        <v>7418</v>
      </c>
      <c r="J3897" s="2" t="s">
        <v>361</v>
      </c>
      <c r="K3897" s="9">
        <v>700</v>
      </c>
      <c r="L3897" s="9">
        <v>1479</v>
      </c>
      <c r="M3897" s="5">
        <v>47</v>
      </c>
      <c r="N3897" s="5">
        <v>1</v>
      </c>
      <c r="O3897" s="5">
        <v>33.71</v>
      </c>
      <c r="P3897" s="5">
        <v>57.99</v>
      </c>
      <c r="Q3897" s="2">
        <f t="shared" si="361"/>
        <v>24.28</v>
      </c>
      <c r="R3897" s="5">
        <f t="shared" si="362"/>
        <v>24.28</v>
      </c>
      <c r="S3897" s="11">
        <f t="shared" si="363"/>
        <v>0.72026105013349151</v>
      </c>
      <c r="T3897" s="5">
        <v>3.18</v>
      </c>
      <c r="U3897" s="5">
        <v>0.72</v>
      </c>
      <c r="V3897" s="5">
        <v>33.71</v>
      </c>
      <c r="W3897" s="12">
        <f t="shared" si="364"/>
        <v>2.1276595744680851E-2</v>
      </c>
      <c r="X3897" s="2" t="str">
        <f t="shared" si="365"/>
        <v>SCALE</v>
      </c>
      <c r="Y3897" s="22" t="str">
        <f t="shared" si="366"/>
        <v>High (501-750)</v>
      </c>
    </row>
    <row r="3898" spans="1:25">
      <c r="A3898" s="2" t="s">
        <v>12749</v>
      </c>
      <c r="B3898" s="2" t="s">
        <v>1811</v>
      </c>
      <c r="C3898" s="2" t="s">
        <v>12750</v>
      </c>
      <c r="D3898" s="2" t="s">
        <v>860</v>
      </c>
      <c r="E3898" s="2" t="s">
        <v>85</v>
      </c>
      <c r="F3898" s="5">
        <v>2000</v>
      </c>
      <c r="G3898" s="2" t="s">
        <v>12751</v>
      </c>
      <c r="H3898" s="2" t="s">
        <v>190</v>
      </c>
      <c r="I3898" s="2" t="s">
        <v>7418</v>
      </c>
      <c r="J3898" s="2" t="s">
        <v>140</v>
      </c>
      <c r="K3898" s="9">
        <v>1000</v>
      </c>
      <c r="L3898" s="9">
        <v>1069</v>
      </c>
      <c r="M3898" s="5">
        <v>19</v>
      </c>
      <c r="N3898" s="5">
        <v>0</v>
      </c>
      <c r="O3898" s="5">
        <v>7.93</v>
      </c>
      <c r="P3898" s="5">
        <v>0</v>
      </c>
      <c r="Q3898" s="2">
        <f t="shared" si="361"/>
        <v>-7.93</v>
      </c>
      <c r="R3898" s="5">
        <f t="shared" si="362"/>
        <v>-7.93</v>
      </c>
      <c r="S3898" s="11">
        <f t="shared" si="363"/>
        <v>-1</v>
      </c>
      <c r="T3898" s="5">
        <v>1.78</v>
      </c>
      <c r="U3898" s="5">
        <v>0.42</v>
      </c>
      <c r="V3898" s="5">
        <v>0</v>
      </c>
      <c r="W3898" s="12">
        <f t="shared" si="364"/>
        <v>0</v>
      </c>
      <c r="X3898" s="2" t="str">
        <f t="shared" si="365"/>
        <v>PAUSE</v>
      </c>
      <c r="Y3898" s="22" t="str">
        <f t="shared" si="366"/>
        <v>Premium (751-1000)</v>
      </c>
    </row>
    <row r="3899" spans="1:25">
      <c r="A3899" s="2" t="s">
        <v>12752</v>
      </c>
      <c r="B3899" s="2" t="s">
        <v>12753</v>
      </c>
      <c r="C3899" s="2" t="s">
        <v>12754</v>
      </c>
      <c r="D3899" s="2" t="s">
        <v>2342</v>
      </c>
      <c r="E3899" s="2" t="s">
        <v>40</v>
      </c>
      <c r="F3899" s="5">
        <v>5000</v>
      </c>
      <c r="G3899" s="2" t="s">
        <v>12755</v>
      </c>
      <c r="H3899" s="2" t="s">
        <v>344</v>
      </c>
      <c r="I3899" s="2" t="s">
        <v>7418</v>
      </c>
      <c r="J3899" s="2" t="s">
        <v>35</v>
      </c>
      <c r="K3899" s="9">
        <v>500</v>
      </c>
      <c r="L3899" s="9">
        <v>1390</v>
      </c>
      <c r="M3899" s="5">
        <v>38</v>
      </c>
      <c r="N3899" s="5">
        <v>1</v>
      </c>
      <c r="O3899" s="5">
        <v>18.489999999999998</v>
      </c>
      <c r="P3899" s="5">
        <v>67.91</v>
      </c>
      <c r="Q3899" s="2">
        <f t="shared" si="361"/>
        <v>49.42</v>
      </c>
      <c r="R3899" s="5">
        <f t="shared" si="362"/>
        <v>49.42</v>
      </c>
      <c r="S3899" s="11">
        <f t="shared" si="363"/>
        <v>2.6727961060032452</v>
      </c>
      <c r="T3899" s="5">
        <v>2.73</v>
      </c>
      <c r="U3899" s="5">
        <v>0.49</v>
      </c>
      <c r="V3899" s="5">
        <v>18.489999999999998</v>
      </c>
      <c r="W3899" s="12">
        <f t="shared" si="364"/>
        <v>2.6315789473684209E-2</v>
      </c>
      <c r="X3899" s="2" t="str">
        <f t="shared" si="365"/>
        <v>SCALE</v>
      </c>
      <c r="Y3899" s="22" t="str">
        <f t="shared" si="366"/>
        <v>Mid (301-500)</v>
      </c>
    </row>
    <row r="3900" spans="1:25">
      <c r="A3900" s="2" t="s">
        <v>12756</v>
      </c>
      <c r="B3900" s="2" t="s">
        <v>12757</v>
      </c>
      <c r="C3900" s="2" t="s">
        <v>2957</v>
      </c>
      <c r="D3900" s="2" t="s">
        <v>2533</v>
      </c>
      <c r="E3900" s="2" t="s">
        <v>85</v>
      </c>
      <c r="F3900" s="5">
        <v>2500</v>
      </c>
      <c r="G3900" s="2" t="s">
        <v>5343</v>
      </c>
      <c r="H3900" s="2" t="s">
        <v>65</v>
      </c>
      <c r="I3900" s="2" t="s">
        <v>7418</v>
      </c>
      <c r="J3900" s="2" t="s">
        <v>206</v>
      </c>
      <c r="K3900" s="9">
        <v>100</v>
      </c>
      <c r="L3900" s="9">
        <v>2219</v>
      </c>
      <c r="M3900" s="5">
        <v>68</v>
      </c>
      <c r="N3900" s="5">
        <v>2</v>
      </c>
      <c r="O3900" s="5">
        <v>27.6</v>
      </c>
      <c r="P3900" s="5">
        <v>129.83000000000001</v>
      </c>
      <c r="Q3900" s="2">
        <f t="shared" si="361"/>
        <v>102.23000000000002</v>
      </c>
      <c r="R3900" s="5">
        <f t="shared" si="362"/>
        <v>102.23000000000002</v>
      </c>
      <c r="S3900" s="11">
        <f t="shared" si="363"/>
        <v>3.7039855072463772</v>
      </c>
      <c r="T3900" s="5">
        <v>3.06</v>
      </c>
      <c r="U3900" s="5">
        <v>0.41</v>
      </c>
      <c r="V3900" s="5">
        <v>13.8</v>
      </c>
      <c r="W3900" s="12">
        <f t="shared" si="364"/>
        <v>2.9411764705882353E-2</v>
      </c>
      <c r="X3900" s="2" t="str">
        <f t="shared" si="365"/>
        <v>SCALE</v>
      </c>
      <c r="Y3900" s="22" t="str">
        <f t="shared" si="366"/>
        <v>Low (100-300)</v>
      </c>
    </row>
    <row r="3901" spans="1:25">
      <c r="A3901" s="2" t="s">
        <v>12758</v>
      </c>
      <c r="B3901" s="2" t="s">
        <v>2471</v>
      </c>
      <c r="C3901" s="2" t="s">
        <v>5357</v>
      </c>
      <c r="D3901" s="2" t="s">
        <v>2502</v>
      </c>
      <c r="E3901" s="2" t="s">
        <v>276</v>
      </c>
      <c r="F3901" s="5">
        <v>1666</v>
      </c>
      <c r="G3901" s="2" t="s">
        <v>2165</v>
      </c>
      <c r="H3901" s="2" t="s">
        <v>102</v>
      </c>
      <c r="I3901" s="2" t="s">
        <v>7418</v>
      </c>
      <c r="J3901" s="2" t="s">
        <v>43</v>
      </c>
      <c r="K3901" s="9">
        <v>700</v>
      </c>
      <c r="L3901" s="9">
        <v>848</v>
      </c>
      <c r="M3901" s="5">
        <v>26</v>
      </c>
      <c r="N3901" s="5">
        <v>0</v>
      </c>
      <c r="O3901" s="5">
        <v>12.44</v>
      </c>
      <c r="P3901" s="5">
        <v>0</v>
      </c>
      <c r="Q3901" s="2">
        <f t="shared" si="361"/>
        <v>-12.44</v>
      </c>
      <c r="R3901" s="5">
        <f t="shared" si="362"/>
        <v>-12.44</v>
      </c>
      <c r="S3901" s="11">
        <f t="shared" si="363"/>
        <v>-1</v>
      </c>
      <c r="T3901" s="5">
        <v>3.07</v>
      </c>
      <c r="U3901" s="5">
        <v>0.48</v>
      </c>
      <c r="V3901" s="5">
        <v>0</v>
      </c>
      <c r="W3901" s="12">
        <f t="shared" si="364"/>
        <v>0</v>
      </c>
      <c r="X3901" s="2" t="str">
        <f t="shared" si="365"/>
        <v>PAUSE</v>
      </c>
      <c r="Y3901" s="22" t="str">
        <f t="shared" si="366"/>
        <v>High (501-750)</v>
      </c>
    </row>
    <row r="3902" spans="1:25">
      <c r="A3902" s="2" t="s">
        <v>12759</v>
      </c>
      <c r="B3902" s="2" t="s">
        <v>1167</v>
      </c>
      <c r="C3902" s="2" t="s">
        <v>12760</v>
      </c>
      <c r="D3902" s="2" t="s">
        <v>359</v>
      </c>
      <c r="E3902" s="2" t="s">
        <v>40</v>
      </c>
      <c r="F3902" s="5">
        <v>2500</v>
      </c>
      <c r="G3902" s="2" t="s">
        <v>12761</v>
      </c>
      <c r="H3902" s="2" t="s">
        <v>50</v>
      </c>
      <c r="I3902" s="2" t="s">
        <v>7418</v>
      </c>
      <c r="J3902" s="2" t="s">
        <v>80</v>
      </c>
      <c r="K3902" s="9">
        <v>300</v>
      </c>
      <c r="L3902" s="9">
        <v>1139</v>
      </c>
      <c r="M3902" s="5">
        <v>47</v>
      </c>
      <c r="N3902" s="5">
        <v>0</v>
      </c>
      <c r="O3902" s="5">
        <v>35.71</v>
      </c>
      <c r="P3902" s="5">
        <v>0</v>
      </c>
      <c r="Q3902" s="2">
        <f t="shared" si="361"/>
        <v>-35.71</v>
      </c>
      <c r="R3902" s="5">
        <f t="shared" si="362"/>
        <v>-35.71</v>
      </c>
      <c r="S3902" s="11">
        <f t="shared" si="363"/>
        <v>-1</v>
      </c>
      <c r="T3902" s="5">
        <v>4.13</v>
      </c>
      <c r="U3902" s="5">
        <v>0.76</v>
      </c>
      <c r="V3902" s="5">
        <v>0</v>
      </c>
      <c r="W3902" s="12">
        <f t="shared" si="364"/>
        <v>0</v>
      </c>
      <c r="X3902" s="2" t="str">
        <f t="shared" si="365"/>
        <v>PAUSE</v>
      </c>
      <c r="Y3902" s="22" t="str">
        <f t="shared" si="366"/>
        <v>Low (100-300)</v>
      </c>
    </row>
    <row r="3903" spans="1:25">
      <c r="A3903" s="2" t="s">
        <v>12762</v>
      </c>
      <c r="B3903" s="2" t="s">
        <v>2499</v>
      </c>
      <c r="C3903" s="2" t="s">
        <v>8048</v>
      </c>
      <c r="D3903" s="2" t="s">
        <v>12763</v>
      </c>
      <c r="E3903" s="2" t="s">
        <v>276</v>
      </c>
      <c r="F3903" s="5">
        <v>1800</v>
      </c>
      <c r="G3903" s="2" t="s">
        <v>12764</v>
      </c>
      <c r="H3903" s="2" t="s">
        <v>94</v>
      </c>
      <c r="I3903" s="2" t="s">
        <v>7418</v>
      </c>
      <c r="J3903" s="2" t="s">
        <v>300</v>
      </c>
      <c r="K3903" s="9">
        <v>300</v>
      </c>
      <c r="L3903" s="9">
        <v>2232</v>
      </c>
      <c r="M3903" s="5">
        <v>44</v>
      </c>
      <c r="N3903" s="5">
        <v>4</v>
      </c>
      <c r="O3903" s="5">
        <v>34.75</v>
      </c>
      <c r="P3903" s="5">
        <v>195.7</v>
      </c>
      <c r="Q3903" s="2">
        <f t="shared" si="361"/>
        <v>160.94999999999999</v>
      </c>
      <c r="R3903" s="5">
        <f t="shared" si="362"/>
        <v>160.94999999999999</v>
      </c>
      <c r="S3903" s="11">
        <f t="shared" si="363"/>
        <v>4.6316546762589921</v>
      </c>
      <c r="T3903" s="5">
        <v>1.97</v>
      </c>
      <c r="U3903" s="5">
        <v>0.79</v>
      </c>
      <c r="V3903" s="5">
        <v>8.69</v>
      </c>
      <c r="W3903" s="12">
        <f t="shared" si="364"/>
        <v>9.0909090909090912E-2</v>
      </c>
      <c r="X3903" s="2" t="str">
        <f t="shared" si="365"/>
        <v>SCALE</v>
      </c>
      <c r="Y3903" s="22" t="str">
        <f t="shared" si="366"/>
        <v>Low (100-300)</v>
      </c>
    </row>
    <row r="3904" spans="1:25">
      <c r="A3904" s="2" t="s">
        <v>12765</v>
      </c>
      <c r="B3904" s="2" t="s">
        <v>1840</v>
      </c>
      <c r="C3904" s="2" t="s">
        <v>1913</v>
      </c>
      <c r="D3904" s="2" t="s">
        <v>241</v>
      </c>
      <c r="E3904" s="2" t="s">
        <v>23</v>
      </c>
      <c r="F3904" s="5">
        <v>2000</v>
      </c>
      <c r="G3904" s="2" t="s">
        <v>12766</v>
      </c>
      <c r="H3904" s="2" t="s">
        <v>161</v>
      </c>
      <c r="I3904" s="2" t="s">
        <v>7418</v>
      </c>
      <c r="J3904" s="2" t="s">
        <v>699</v>
      </c>
      <c r="K3904" s="9">
        <v>1000</v>
      </c>
      <c r="L3904" s="9">
        <v>1597</v>
      </c>
      <c r="M3904" s="5">
        <v>46</v>
      </c>
      <c r="N3904" s="5">
        <v>2</v>
      </c>
      <c r="O3904" s="5">
        <v>26.75</v>
      </c>
      <c r="P3904" s="5">
        <v>97.74</v>
      </c>
      <c r="Q3904" s="2">
        <f t="shared" si="361"/>
        <v>70.989999999999995</v>
      </c>
      <c r="R3904" s="5">
        <f t="shared" si="362"/>
        <v>70.989999999999995</v>
      </c>
      <c r="S3904" s="11">
        <f t="shared" si="363"/>
        <v>2.6538317757009344</v>
      </c>
      <c r="T3904" s="5">
        <v>2.88</v>
      </c>
      <c r="U3904" s="5">
        <v>0.57999999999999996</v>
      </c>
      <c r="V3904" s="5">
        <v>13.38</v>
      </c>
      <c r="W3904" s="12">
        <f t="shared" si="364"/>
        <v>4.3478260869565216E-2</v>
      </c>
      <c r="X3904" s="2" t="str">
        <f t="shared" si="365"/>
        <v>SCALE</v>
      </c>
      <c r="Y3904" s="22" t="str">
        <f t="shared" si="366"/>
        <v>Premium (751-1000)</v>
      </c>
    </row>
    <row r="3905" spans="1:25">
      <c r="A3905" s="2" t="s">
        <v>12767</v>
      </c>
      <c r="B3905" s="2" t="s">
        <v>2570</v>
      </c>
      <c r="C3905" s="2" t="s">
        <v>471</v>
      </c>
      <c r="D3905" s="2" t="s">
        <v>2667</v>
      </c>
      <c r="E3905" s="2" t="s">
        <v>23</v>
      </c>
      <c r="F3905" s="5">
        <v>1478</v>
      </c>
      <c r="G3905" s="2" t="s">
        <v>12768</v>
      </c>
      <c r="H3905" s="2" t="s">
        <v>344</v>
      </c>
      <c r="I3905" s="2" t="s">
        <v>7418</v>
      </c>
      <c r="J3905" s="2" t="s">
        <v>232</v>
      </c>
      <c r="K3905" s="9">
        <v>700</v>
      </c>
      <c r="L3905" s="9">
        <v>1203</v>
      </c>
      <c r="M3905" s="5">
        <v>36</v>
      </c>
      <c r="N3905" s="5">
        <v>0</v>
      </c>
      <c r="O3905" s="5">
        <v>18.260000000000002</v>
      </c>
      <c r="P3905" s="5">
        <v>0</v>
      </c>
      <c r="Q3905" s="2">
        <f t="shared" si="361"/>
        <v>-18.260000000000002</v>
      </c>
      <c r="R3905" s="5">
        <f t="shared" si="362"/>
        <v>-18.260000000000002</v>
      </c>
      <c r="S3905" s="11">
        <f t="shared" si="363"/>
        <v>-1</v>
      </c>
      <c r="T3905" s="5">
        <v>2.99</v>
      </c>
      <c r="U3905" s="5">
        <v>0.51</v>
      </c>
      <c r="V3905" s="5">
        <v>0</v>
      </c>
      <c r="W3905" s="12">
        <f t="shared" si="364"/>
        <v>0</v>
      </c>
      <c r="X3905" s="2" t="str">
        <f t="shared" si="365"/>
        <v>PAUSE</v>
      </c>
      <c r="Y3905" s="22" t="str">
        <f t="shared" si="366"/>
        <v>High (501-750)</v>
      </c>
    </row>
    <row r="3906" spans="1:25">
      <c r="A3906" s="2" t="s">
        <v>12769</v>
      </c>
      <c r="B3906" s="2" t="s">
        <v>12770</v>
      </c>
      <c r="C3906" s="2" t="s">
        <v>12771</v>
      </c>
      <c r="D3906" s="2" t="s">
        <v>2657</v>
      </c>
      <c r="E3906" s="2" t="s">
        <v>56</v>
      </c>
      <c r="F3906" s="5">
        <v>3250</v>
      </c>
      <c r="G3906" s="2" t="s">
        <v>12772</v>
      </c>
      <c r="H3906" s="2" t="s">
        <v>266</v>
      </c>
      <c r="I3906" s="2" t="s">
        <v>7418</v>
      </c>
      <c r="J3906" s="2" t="s">
        <v>95</v>
      </c>
      <c r="K3906" s="9">
        <v>1000</v>
      </c>
      <c r="L3906" s="9">
        <v>1958</v>
      </c>
      <c r="M3906" s="5">
        <v>63</v>
      </c>
      <c r="N3906" s="5">
        <v>0</v>
      </c>
      <c r="O3906" s="5">
        <v>52.69</v>
      </c>
      <c r="P3906" s="5">
        <v>0</v>
      </c>
      <c r="Q3906" s="2">
        <f t="shared" si="361"/>
        <v>-52.69</v>
      </c>
      <c r="R3906" s="5">
        <f t="shared" si="362"/>
        <v>-52.69</v>
      </c>
      <c r="S3906" s="11">
        <f t="shared" si="363"/>
        <v>-1</v>
      </c>
      <c r="T3906" s="5">
        <v>3.22</v>
      </c>
      <c r="U3906" s="5">
        <v>0.84</v>
      </c>
      <c r="V3906" s="5">
        <v>0</v>
      </c>
      <c r="W3906" s="12">
        <f t="shared" si="364"/>
        <v>0</v>
      </c>
      <c r="X3906" s="2" t="str">
        <f t="shared" si="365"/>
        <v>PAUSE</v>
      </c>
      <c r="Y3906" s="22" t="str">
        <f t="shared" si="366"/>
        <v>Premium (751-1000)</v>
      </c>
    </row>
    <row r="3907" spans="1:25">
      <c r="A3907" s="2" t="s">
        <v>12773</v>
      </c>
      <c r="B3907" s="2" t="s">
        <v>12774</v>
      </c>
      <c r="C3907" s="2" t="s">
        <v>12774</v>
      </c>
      <c r="D3907" s="2" t="s">
        <v>4667</v>
      </c>
      <c r="E3907" s="2" t="s">
        <v>32</v>
      </c>
      <c r="F3907" s="5">
        <v>1800</v>
      </c>
      <c r="G3907" s="2" t="s">
        <v>343</v>
      </c>
      <c r="H3907" s="2" t="s">
        <v>266</v>
      </c>
      <c r="I3907" s="2" t="s">
        <v>7418</v>
      </c>
      <c r="J3907" s="2" t="s">
        <v>356</v>
      </c>
      <c r="K3907" s="9">
        <v>400</v>
      </c>
      <c r="L3907" s="9">
        <v>1723</v>
      </c>
      <c r="M3907" s="5">
        <v>73</v>
      </c>
      <c r="N3907" s="5">
        <v>2</v>
      </c>
      <c r="O3907" s="5">
        <v>35.1</v>
      </c>
      <c r="P3907" s="5">
        <v>125.31</v>
      </c>
      <c r="Q3907" s="2">
        <f t="shared" si="361"/>
        <v>90.210000000000008</v>
      </c>
      <c r="R3907" s="5">
        <f t="shared" si="362"/>
        <v>90.210000000000008</v>
      </c>
      <c r="S3907" s="11">
        <f t="shared" si="363"/>
        <v>2.5700854700854703</v>
      </c>
      <c r="T3907" s="5">
        <v>4.24</v>
      </c>
      <c r="U3907" s="5">
        <v>0.48</v>
      </c>
      <c r="V3907" s="5">
        <v>17.55</v>
      </c>
      <c r="W3907" s="12">
        <f t="shared" si="364"/>
        <v>2.7397260273972601E-2</v>
      </c>
      <c r="X3907" s="2" t="str">
        <f t="shared" si="365"/>
        <v>SCALE</v>
      </c>
      <c r="Y3907" s="22" t="str">
        <f t="shared" si="366"/>
        <v>Mid (301-500)</v>
      </c>
    </row>
    <row r="3908" spans="1:25">
      <c r="A3908" s="2" t="s">
        <v>12775</v>
      </c>
      <c r="B3908" s="2" t="s">
        <v>185</v>
      </c>
      <c r="C3908" s="2" t="s">
        <v>1950</v>
      </c>
      <c r="D3908" s="2" t="s">
        <v>655</v>
      </c>
      <c r="E3908" s="2" t="s">
        <v>125</v>
      </c>
      <c r="F3908" s="5">
        <v>2250</v>
      </c>
      <c r="G3908" s="2" t="s">
        <v>12776</v>
      </c>
      <c r="H3908" s="2" t="s">
        <v>72</v>
      </c>
      <c r="I3908" s="2" t="s">
        <v>7418</v>
      </c>
      <c r="J3908" s="2" t="s">
        <v>43</v>
      </c>
      <c r="K3908" s="9">
        <v>600</v>
      </c>
      <c r="L3908" s="9">
        <v>1566</v>
      </c>
      <c r="M3908" s="5">
        <v>37</v>
      </c>
      <c r="N3908" s="5">
        <v>0</v>
      </c>
      <c r="O3908" s="5">
        <v>29.12</v>
      </c>
      <c r="P3908" s="5">
        <v>0</v>
      </c>
      <c r="Q3908" s="2">
        <f t="shared" si="361"/>
        <v>-29.12</v>
      </c>
      <c r="R3908" s="5">
        <f t="shared" si="362"/>
        <v>-29.12</v>
      </c>
      <c r="S3908" s="11">
        <f t="shared" si="363"/>
        <v>-1</v>
      </c>
      <c r="T3908" s="5">
        <v>2.36</v>
      </c>
      <c r="U3908" s="5">
        <v>0.79</v>
      </c>
      <c r="V3908" s="5">
        <v>0</v>
      </c>
      <c r="W3908" s="12">
        <f t="shared" si="364"/>
        <v>0</v>
      </c>
      <c r="X3908" s="2" t="str">
        <f t="shared" si="365"/>
        <v>PAUSE</v>
      </c>
      <c r="Y3908" s="22" t="str">
        <f t="shared" si="366"/>
        <v>High (501-750)</v>
      </c>
    </row>
    <row r="3909" spans="1:25">
      <c r="A3909" s="2" t="s">
        <v>12777</v>
      </c>
      <c r="B3909" s="2" t="s">
        <v>2570</v>
      </c>
      <c r="C3909" s="2" t="s">
        <v>12362</v>
      </c>
      <c r="D3909" s="2" t="s">
        <v>99</v>
      </c>
      <c r="E3909" s="2" t="s">
        <v>100</v>
      </c>
      <c r="F3909" s="5">
        <v>2200</v>
      </c>
      <c r="G3909" s="2" t="s">
        <v>12778</v>
      </c>
      <c r="H3909" s="2" t="s">
        <v>253</v>
      </c>
      <c r="I3909" s="2" t="s">
        <v>7418</v>
      </c>
      <c r="J3909" s="2" t="s">
        <v>73</v>
      </c>
      <c r="K3909" s="9">
        <v>100</v>
      </c>
      <c r="L3909" s="9">
        <v>2332</v>
      </c>
      <c r="M3909" s="5">
        <v>71</v>
      </c>
      <c r="N3909" s="5">
        <v>6</v>
      </c>
      <c r="O3909" s="5">
        <v>44.08</v>
      </c>
      <c r="P3909" s="5">
        <v>344.08</v>
      </c>
      <c r="Q3909" s="2">
        <f t="shared" si="361"/>
        <v>300</v>
      </c>
      <c r="R3909" s="5">
        <f t="shared" si="362"/>
        <v>300</v>
      </c>
      <c r="S3909" s="11">
        <f t="shared" si="363"/>
        <v>6.8058076225045374</v>
      </c>
      <c r="T3909" s="5">
        <v>3.04</v>
      </c>
      <c r="U3909" s="5">
        <v>0.62</v>
      </c>
      <c r="V3909" s="5">
        <v>7.35</v>
      </c>
      <c r="W3909" s="12">
        <f t="shared" si="364"/>
        <v>8.4507042253521125E-2</v>
      </c>
      <c r="X3909" s="2" t="str">
        <f t="shared" si="365"/>
        <v>SCALE</v>
      </c>
      <c r="Y3909" s="22" t="str">
        <f t="shared" si="366"/>
        <v>Low (100-300)</v>
      </c>
    </row>
    <row r="3910" spans="1:25">
      <c r="A3910" s="2" t="s">
        <v>12779</v>
      </c>
      <c r="B3910" s="2" t="s">
        <v>475</v>
      </c>
      <c r="C3910" s="2" t="s">
        <v>9739</v>
      </c>
      <c r="D3910" s="2" t="s">
        <v>7897</v>
      </c>
      <c r="E3910" s="2" t="s">
        <v>23</v>
      </c>
      <c r="F3910" s="5">
        <v>6717</v>
      </c>
      <c r="G3910" s="2" t="s">
        <v>12780</v>
      </c>
      <c r="H3910" s="2" t="s">
        <v>65</v>
      </c>
      <c r="I3910" s="2" t="s">
        <v>7418</v>
      </c>
      <c r="J3910" s="2" t="s">
        <v>382</v>
      </c>
      <c r="K3910" s="9">
        <v>100</v>
      </c>
      <c r="L3910" s="9">
        <v>1391</v>
      </c>
      <c r="M3910" s="5">
        <v>25</v>
      </c>
      <c r="N3910" s="5">
        <v>2</v>
      </c>
      <c r="O3910" s="5">
        <v>12.51</v>
      </c>
      <c r="P3910" s="5">
        <v>144.69999999999999</v>
      </c>
      <c r="Q3910" s="2">
        <f t="shared" si="361"/>
        <v>132.19</v>
      </c>
      <c r="R3910" s="5">
        <f t="shared" si="362"/>
        <v>132.19</v>
      </c>
      <c r="S3910" s="11">
        <f t="shared" si="363"/>
        <v>10.566746602717826</v>
      </c>
      <c r="T3910" s="5">
        <v>1.8</v>
      </c>
      <c r="U3910" s="5">
        <v>0.5</v>
      </c>
      <c r="V3910" s="5">
        <v>6.26</v>
      </c>
      <c r="W3910" s="12">
        <f t="shared" si="364"/>
        <v>0.08</v>
      </c>
      <c r="X3910" s="2" t="str">
        <f t="shared" si="365"/>
        <v>SCALE</v>
      </c>
      <c r="Y3910" s="22" t="str">
        <f t="shared" si="366"/>
        <v>Low (100-300)</v>
      </c>
    </row>
    <row r="3911" spans="1:25">
      <c r="A3911" s="2" t="s">
        <v>12781</v>
      </c>
      <c r="B3911" s="2" t="s">
        <v>2221</v>
      </c>
      <c r="C3911" s="2" t="s">
        <v>1731</v>
      </c>
      <c r="D3911" s="2" t="s">
        <v>755</v>
      </c>
      <c r="E3911" s="2" t="s">
        <v>891</v>
      </c>
      <c r="F3911" s="5">
        <v>4500</v>
      </c>
      <c r="G3911" s="2" t="s">
        <v>12782</v>
      </c>
      <c r="H3911" s="2" t="s">
        <v>72</v>
      </c>
      <c r="I3911" s="2" t="s">
        <v>7418</v>
      </c>
      <c r="J3911" s="2" t="s">
        <v>319</v>
      </c>
      <c r="K3911" s="9">
        <v>1000</v>
      </c>
      <c r="L3911" s="9">
        <v>2102</v>
      </c>
      <c r="M3911" s="5">
        <v>47</v>
      </c>
      <c r="N3911" s="5">
        <v>4</v>
      </c>
      <c r="O3911" s="5">
        <v>35.520000000000003</v>
      </c>
      <c r="P3911" s="5">
        <v>244.5</v>
      </c>
      <c r="Q3911" s="2">
        <f t="shared" si="361"/>
        <v>208.98</v>
      </c>
      <c r="R3911" s="5">
        <f t="shared" si="362"/>
        <v>208.98</v>
      </c>
      <c r="S3911" s="11">
        <f t="shared" si="363"/>
        <v>5.8834459459459447</v>
      </c>
      <c r="T3911" s="5">
        <v>2.2400000000000002</v>
      </c>
      <c r="U3911" s="5">
        <v>0.76</v>
      </c>
      <c r="V3911" s="5">
        <v>8.8800000000000008</v>
      </c>
      <c r="W3911" s="12">
        <f t="shared" si="364"/>
        <v>8.5106382978723402E-2</v>
      </c>
      <c r="X3911" s="2" t="str">
        <f t="shared" si="365"/>
        <v>SCALE</v>
      </c>
      <c r="Y3911" s="22" t="str">
        <f t="shared" si="366"/>
        <v>Premium (751-1000)</v>
      </c>
    </row>
    <row r="3912" spans="1:25">
      <c r="A3912" s="2" t="s">
        <v>12783</v>
      </c>
      <c r="B3912" s="2" t="s">
        <v>142</v>
      </c>
      <c r="C3912" s="2" t="s">
        <v>951</v>
      </c>
      <c r="D3912" s="2" t="s">
        <v>3099</v>
      </c>
      <c r="E3912" s="2" t="s">
        <v>337</v>
      </c>
      <c r="F3912" s="5">
        <v>1250</v>
      </c>
      <c r="G3912" s="2" t="s">
        <v>12784</v>
      </c>
      <c r="H3912" s="2" t="s">
        <v>253</v>
      </c>
      <c r="I3912" s="2" t="s">
        <v>7418</v>
      </c>
      <c r="J3912" s="2" t="s">
        <v>361</v>
      </c>
      <c r="K3912" s="9">
        <v>700</v>
      </c>
      <c r="L3912" s="9">
        <v>866</v>
      </c>
      <c r="M3912" s="5">
        <v>27</v>
      </c>
      <c r="N3912" s="5">
        <v>0</v>
      </c>
      <c r="O3912" s="5">
        <v>22.62</v>
      </c>
      <c r="P3912" s="5">
        <v>0</v>
      </c>
      <c r="Q3912" s="2">
        <f t="shared" si="361"/>
        <v>-22.62</v>
      </c>
      <c r="R3912" s="5">
        <f t="shared" si="362"/>
        <v>-22.62</v>
      </c>
      <c r="S3912" s="11">
        <f t="shared" si="363"/>
        <v>-1</v>
      </c>
      <c r="T3912" s="5">
        <v>3.12</v>
      </c>
      <c r="U3912" s="5">
        <v>0.84</v>
      </c>
      <c r="V3912" s="5">
        <v>0</v>
      </c>
      <c r="W3912" s="12">
        <f t="shared" si="364"/>
        <v>0</v>
      </c>
      <c r="X3912" s="2" t="str">
        <f t="shared" si="365"/>
        <v>PAUSE</v>
      </c>
      <c r="Y3912" s="22" t="str">
        <f t="shared" si="366"/>
        <v>High (501-750)</v>
      </c>
    </row>
    <row r="3913" spans="1:25">
      <c r="A3913" s="2" t="s">
        <v>12785</v>
      </c>
      <c r="B3913" s="2" t="s">
        <v>803</v>
      </c>
      <c r="C3913" s="2" t="s">
        <v>804</v>
      </c>
      <c r="D3913" s="2" t="s">
        <v>251</v>
      </c>
      <c r="E3913" s="2" t="s">
        <v>23</v>
      </c>
      <c r="F3913" s="5">
        <v>3300</v>
      </c>
      <c r="G3913" s="2" t="s">
        <v>12786</v>
      </c>
      <c r="H3913" s="2" t="s">
        <v>150</v>
      </c>
      <c r="I3913" s="2" t="s">
        <v>7418</v>
      </c>
      <c r="J3913" s="2" t="s">
        <v>319</v>
      </c>
      <c r="K3913" s="9">
        <v>600</v>
      </c>
      <c r="L3913" s="9">
        <v>2375</v>
      </c>
      <c r="M3913" s="5">
        <v>83</v>
      </c>
      <c r="N3913" s="5">
        <v>3</v>
      </c>
      <c r="O3913" s="5">
        <v>38.369999999999997</v>
      </c>
      <c r="P3913" s="5">
        <v>121.64</v>
      </c>
      <c r="Q3913" s="2">
        <f t="shared" si="361"/>
        <v>83.27000000000001</v>
      </c>
      <c r="R3913" s="5">
        <f t="shared" si="362"/>
        <v>83.27000000000001</v>
      </c>
      <c r="S3913" s="11">
        <f t="shared" si="363"/>
        <v>2.1701850403961433</v>
      </c>
      <c r="T3913" s="5">
        <v>3.49</v>
      </c>
      <c r="U3913" s="5">
        <v>0.46</v>
      </c>
      <c r="V3913" s="5">
        <v>12.79</v>
      </c>
      <c r="W3913" s="12">
        <f t="shared" si="364"/>
        <v>3.614457831325301E-2</v>
      </c>
      <c r="X3913" s="2" t="str">
        <f t="shared" si="365"/>
        <v>SCALE</v>
      </c>
      <c r="Y3913" s="22" t="str">
        <f t="shared" si="366"/>
        <v>High (501-750)</v>
      </c>
    </row>
    <row r="3914" spans="1:25">
      <c r="A3914" s="2" t="s">
        <v>12787</v>
      </c>
      <c r="B3914" s="2" t="s">
        <v>6223</v>
      </c>
      <c r="C3914" s="2" t="s">
        <v>12788</v>
      </c>
      <c r="D3914" s="2" t="s">
        <v>1481</v>
      </c>
      <c r="E3914" s="2" t="s">
        <v>298</v>
      </c>
      <c r="F3914" s="5">
        <v>1250</v>
      </c>
      <c r="G3914" s="2" t="s">
        <v>343</v>
      </c>
      <c r="H3914" s="2" t="s">
        <v>260</v>
      </c>
      <c r="I3914" s="2" t="s">
        <v>7418</v>
      </c>
      <c r="J3914" s="2" t="s">
        <v>206</v>
      </c>
      <c r="K3914" s="9">
        <v>100</v>
      </c>
      <c r="L3914" s="9">
        <v>805</v>
      </c>
      <c r="M3914" s="5">
        <v>21</v>
      </c>
      <c r="N3914" s="5">
        <v>1</v>
      </c>
      <c r="O3914" s="5">
        <v>10.79</v>
      </c>
      <c r="P3914" s="5">
        <v>36</v>
      </c>
      <c r="Q3914" s="2">
        <f t="shared" si="361"/>
        <v>25.21</v>
      </c>
      <c r="R3914" s="5">
        <f t="shared" si="362"/>
        <v>25.21</v>
      </c>
      <c r="S3914" s="11">
        <f t="shared" si="363"/>
        <v>2.3364226135310475</v>
      </c>
      <c r="T3914" s="5">
        <v>2.61</v>
      </c>
      <c r="U3914" s="5">
        <v>0.51</v>
      </c>
      <c r="V3914" s="5">
        <v>10.79</v>
      </c>
      <c r="W3914" s="12">
        <f t="shared" si="364"/>
        <v>4.7619047619047616E-2</v>
      </c>
      <c r="X3914" s="2" t="str">
        <f t="shared" si="365"/>
        <v>SCALE</v>
      </c>
      <c r="Y3914" s="22" t="str">
        <f t="shared" si="366"/>
        <v>Low (100-300)</v>
      </c>
    </row>
    <row r="3915" spans="1:25">
      <c r="A3915" s="2" t="s">
        <v>12789</v>
      </c>
      <c r="B3915" s="2" t="s">
        <v>185</v>
      </c>
      <c r="C3915" s="2" t="s">
        <v>5207</v>
      </c>
      <c r="D3915" s="2" t="s">
        <v>236</v>
      </c>
      <c r="E3915" s="2" t="s">
        <v>237</v>
      </c>
      <c r="F3915" s="5">
        <v>1500</v>
      </c>
      <c r="G3915" s="2" t="s">
        <v>11944</v>
      </c>
      <c r="H3915" s="2" t="s">
        <v>150</v>
      </c>
      <c r="I3915" s="2" t="s">
        <v>7418</v>
      </c>
      <c r="J3915" s="2" t="s">
        <v>177</v>
      </c>
      <c r="K3915" s="9">
        <v>1000</v>
      </c>
      <c r="L3915" s="9">
        <v>840</v>
      </c>
      <c r="M3915" s="5">
        <v>27</v>
      </c>
      <c r="N3915" s="5">
        <v>0</v>
      </c>
      <c r="O3915" s="5">
        <v>20.71</v>
      </c>
      <c r="P3915" s="5">
        <v>0</v>
      </c>
      <c r="Q3915" s="2">
        <f t="shared" ref="Q3915:Q3978" si="367">IFERROR(P3915-O3915, 0)</f>
        <v>-20.71</v>
      </c>
      <c r="R3915" s="5">
        <f t="shared" ref="R3915:R3978" si="368">P3915-O3915</f>
        <v>-20.71</v>
      </c>
      <c r="S3915" s="11">
        <f t="shared" ref="S3915:S3978" si="369">R3915/O3915</f>
        <v>-1</v>
      </c>
      <c r="T3915" s="5">
        <v>3.21</v>
      </c>
      <c r="U3915" s="5">
        <v>0.77</v>
      </c>
      <c r="V3915" s="5">
        <v>0</v>
      </c>
      <c r="W3915" s="12">
        <f t="shared" ref="W3915:W3978" si="370">N3915/M3915</f>
        <v>0</v>
      </c>
      <c r="X3915" s="2" t="str">
        <f t="shared" ref="X3915:X3978" si="371">IF(P3915&gt;=4, "SCALE",
  IF(P3915&gt;=2, "MONITOR",
    IF(P3915&gt;=1, "OPTIMISE",
      "PAUSE")))</f>
        <v>PAUSE</v>
      </c>
      <c r="Y3915" s="22" t="str">
        <f t="shared" ref="Y3915:Y3978" si="372">IF(K3915&lt;=300,"Low (100-300)",
 IF(K3915&lt;=500,"Mid (301-500)",
  IF(K3915&lt;=750,"High (501-750)",
   "Premium (751-1000)")))</f>
        <v>Premium (751-1000)</v>
      </c>
    </row>
    <row r="3916" spans="1:25">
      <c r="A3916" s="2" t="s">
        <v>12790</v>
      </c>
      <c r="B3916" s="2" t="s">
        <v>1009</v>
      </c>
      <c r="C3916" s="2" t="s">
        <v>12791</v>
      </c>
      <c r="D3916" s="2" t="s">
        <v>12792</v>
      </c>
      <c r="E3916" s="2" t="s">
        <v>237</v>
      </c>
      <c r="F3916" s="5">
        <v>4500</v>
      </c>
      <c r="G3916" s="2" t="s">
        <v>12793</v>
      </c>
      <c r="H3916" s="2" t="s">
        <v>150</v>
      </c>
      <c r="I3916" s="2" t="s">
        <v>7418</v>
      </c>
      <c r="J3916" s="2" t="s">
        <v>177</v>
      </c>
      <c r="K3916" s="9">
        <v>500</v>
      </c>
      <c r="L3916" s="9">
        <v>687</v>
      </c>
      <c r="M3916" s="5">
        <v>14</v>
      </c>
      <c r="N3916" s="5">
        <v>1</v>
      </c>
      <c r="O3916" s="5">
        <v>8.69</v>
      </c>
      <c r="P3916" s="5">
        <v>37.79</v>
      </c>
      <c r="Q3916" s="2">
        <f t="shared" si="367"/>
        <v>29.1</v>
      </c>
      <c r="R3916" s="5">
        <f t="shared" si="368"/>
        <v>29.1</v>
      </c>
      <c r="S3916" s="11">
        <f t="shared" si="369"/>
        <v>3.3486766398158805</v>
      </c>
      <c r="T3916" s="5">
        <v>2.04</v>
      </c>
      <c r="U3916" s="5">
        <v>0.62</v>
      </c>
      <c r="V3916" s="5">
        <v>8.69</v>
      </c>
      <c r="W3916" s="12">
        <f t="shared" si="370"/>
        <v>7.1428571428571425E-2</v>
      </c>
      <c r="X3916" s="2" t="str">
        <f t="shared" si="371"/>
        <v>SCALE</v>
      </c>
      <c r="Y3916" s="22" t="str">
        <f t="shared" si="372"/>
        <v>Mid (301-500)</v>
      </c>
    </row>
    <row r="3917" spans="1:25">
      <c r="A3917" s="2" t="s">
        <v>12794</v>
      </c>
      <c r="B3917" s="2" t="s">
        <v>398</v>
      </c>
      <c r="C3917" s="2" t="s">
        <v>12795</v>
      </c>
      <c r="D3917" s="2" t="s">
        <v>11321</v>
      </c>
      <c r="E3917" s="2" t="s">
        <v>237</v>
      </c>
      <c r="F3917" s="5">
        <v>2900</v>
      </c>
      <c r="G3917" s="2" t="s">
        <v>12796</v>
      </c>
      <c r="H3917" s="2" t="s">
        <v>253</v>
      </c>
      <c r="I3917" s="2" t="s">
        <v>7418</v>
      </c>
      <c r="J3917" s="2" t="s">
        <v>43</v>
      </c>
      <c r="K3917" s="9">
        <v>800</v>
      </c>
      <c r="L3917" s="9">
        <v>970</v>
      </c>
      <c r="M3917" s="5">
        <v>33</v>
      </c>
      <c r="N3917" s="5">
        <v>0</v>
      </c>
      <c r="O3917" s="5">
        <v>21.53</v>
      </c>
      <c r="P3917" s="5">
        <v>0</v>
      </c>
      <c r="Q3917" s="2">
        <f t="shared" si="367"/>
        <v>-21.53</v>
      </c>
      <c r="R3917" s="5">
        <f t="shared" si="368"/>
        <v>-21.53</v>
      </c>
      <c r="S3917" s="11">
        <f t="shared" si="369"/>
        <v>-1</v>
      </c>
      <c r="T3917" s="5">
        <v>3.4</v>
      </c>
      <c r="U3917" s="5">
        <v>0.65</v>
      </c>
      <c r="V3917" s="5">
        <v>0</v>
      </c>
      <c r="W3917" s="12">
        <f t="shared" si="370"/>
        <v>0</v>
      </c>
      <c r="X3917" s="2" t="str">
        <f t="shared" si="371"/>
        <v>PAUSE</v>
      </c>
      <c r="Y3917" s="22" t="str">
        <f t="shared" si="372"/>
        <v>Premium (751-1000)</v>
      </c>
    </row>
    <row r="3918" spans="1:25">
      <c r="A3918" s="2" t="s">
        <v>12797</v>
      </c>
      <c r="B3918" s="2" t="s">
        <v>12798</v>
      </c>
      <c r="C3918" s="2" t="s">
        <v>12799</v>
      </c>
      <c r="D3918" s="2" t="s">
        <v>1065</v>
      </c>
      <c r="E3918" s="2" t="s">
        <v>125</v>
      </c>
      <c r="F3918" s="5">
        <v>4200</v>
      </c>
      <c r="G3918" s="2" t="s">
        <v>12800</v>
      </c>
      <c r="H3918" s="2" t="s">
        <v>161</v>
      </c>
      <c r="I3918" s="2" t="s">
        <v>7418</v>
      </c>
      <c r="J3918" s="2" t="s">
        <v>140</v>
      </c>
      <c r="K3918" s="9">
        <v>800</v>
      </c>
      <c r="L3918" s="9">
        <v>2005</v>
      </c>
      <c r="M3918" s="5">
        <v>40</v>
      </c>
      <c r="N3918" s="5">
        <v>1</v>
      </c>
      <c r="O3918" s="5">
        <v>30.71</v>
      </c>
      <c r="P3918" s="5">
        <v>35.450000000000003</v>
      </c>
      <c r="Q3918" s="2">
        <f t="shared" si="367"/>
        <v>4.740000000000002</v>
      </c>
      <c r="R3918" s="5">
        <f t="shared" si="368"/>
        <v>4.740000000000002</v>
      </c>
      <c r="S3918" s="11">
        <f t="shared" si="369"/>
        <v>0.15434711820253996</v>
      </c>
      <c r="T3918" s="5">
        <v>2</v>
      </c>
      <c r="U3918" s="5">
        <v>0.77</v>
      </c>
      <c r="V3918" s="5">
        <v>30.71</v>
      </c>
      <c r="W3918" s="12">
        <f t="shared" si="370"/>
        <v>2.5000000000000001E-2</v>
      </c>
      <c r="X3918" s="2" t="str">
        <f t="shared" si="371"/>
        <v>SCALE</v>
      </c>
      <c r="Y3918" s="22" t="str">
        <f t="shared" si="372"/>
        <v>Premium (751-1000)</v>
      </c>
    </row>
    <row r="3919" spans="1:25">
      <c r="A3919" s="2" t="s">
        <v>12801</v>
      </c>
      <c r="B3919" s="2" t="s">
        <v>2895</v>
      </c>
      <c r="C3919" s="2" t="s">
        <v>12802</v>
      </c>
      <c r="D3919" s="2" t="s">
        <v>4077</v>
      </c>
      <c r="E3919" s="2" t="s">
        <v>100</v>
      </c>
      <c r="F3919" s="5">
        <v>1500</v>
      </c>
      <c r="G3919" s="2" t="s">
        <v>12803</v>
      </c>
      <c r="H3919" s="2" t="s">
        <v>260</v>
      </c>
      <c r="I3919" s="2" t="s">
        <v>7418</v>
      </c>
      <c r="J3919" s="2" t="s">
        <v>458</v>
      </c>
      <c r="K3919" s="9">
        <v>800</v>
      </c>
      <c r="L3919" s="9">
        <v>2289</v>
      </c>
      <c r="M3919" s="5">
        <v>53</v>
      </c>
      <c r="N3919" s="5">
        <v>5</v>
      </c>
      <c r="O3919" s="5">
        <v>42.89</v>
      </c>
      <c r="P3919" s="5">
        <v>302.25</v>
      </c>
      <c r="Q3919" s="2">
        <f t="shared" si="367"/>
        <v>259.36</v>
      </c>
      <c r="R3919" s="5">
        <f t="shared" si="368"/>
        <v>259.36</v>
      </c>
      <c r="S3919" s="11">
        <f t="shared" si="369"/>
        <v>6.0470972254604805</v>
      </c>
      <c r="T3919" s="5">
        <v>2.3199999999999998</v>
      </c>
      <c r="U3919" s="5">
        <v>0.81</v>
      </c>
      <c r="V3919" s="5">
        <v>8.58</v>
      </c>
      <c r="W3919" s="12">
        <f t="shared" si="370"/>
        <v>9.4339622641509441E-2</v>
      </c>
      <c r="X3919" s="2" t="str">
        <f t="shared" si="371"/>
        <v>SCALE</v>
      </c>
      <c r="Y3919" s="22" t="str">
        <f t="shared" si="372"/>
        <v>Premium (751-1000)</v>
      </c>
    </row>
    <row r="3920" spans="1:25">
      <c r="A3920" s="2" t="s">
        <v>12804</v>
      </c>
      <c r="B3920" s="2" t="s">
        <v>7151</v>
      </c>
      <c r="C3920" s="2" t="s">
        <v>12805</v>
      </c>
      <c r="D3920" s="2" t="s">
        <v>829</v>
      </c>
      <c r="E3920" s="2" t="s">
        <v>112</v>
      </c>
      <c r="F3920" s="5">
        <v>2400</v>
      </c>
      <c r="G3920" s="2" t="s">
        <v>12806</v>
      </c>
      <c r="H3920" s="2" t="s">
        <v>260</v>
      </c>
      <c r="I3920" s="2" t="s">
        <v>7418</v>
      </c>
      <c r="J3920" s="2" t="s">
        <v>248</v>
      </c>
      <c r="K3920" s="9">
        <v>800</v>
      </c>
      <c r="L3920" s="9">
        <v>1198</v>
      </c>
      <c r="M3920" s="5">
        <v>22</v>
      </c>
      <c r="N3920" s="5">
        <v>2</v>
      </c>
      <c r="O3920" s="5">
        <v>18.649999999999999</v>
      </c>
      <c r="P3920" s="5">
        <v>131.77000000000001</v>
      </c>
      <c r="Q3920" s="2">
        <f t="shared" si="367"/>
        <v>113.12</v>
      </c>
      <c r="R3920" s="5">
        <f t="shared" si="368"/>
        <v>113.12</v>
      </c>
      <c r="S3920" s="11">
        <f t="shared" si="369"/>
        <v>6.0654155495978559</v>
      </c>
      <c r="T3920" s="5">
        <v>1.84</v>
      </c>
      <c r="U3920" s="5">
        <v>0.85</v>
      </c>
      <c r="V3920" s="5">
        <v>9.32</v>
      </c>
      <c r="W3920" s="12">
        <f t="shared" si="370"/>
        <v>9.0909090909090912E-2</v>
      </c>
      <c r="X3920" s="2" t="str">
        <f t="shared" si="371"/>
        <v>SCALE</v>
      </c>
      <c r="Y3920" s="22" t="str">
        <f t="shared" si="372"/>
        <v>Premium (751-1000)</v>
      </c>
    </row>
    <row r="3921" spans="1:25">
      <c r="A3921" s="2" t="s">
        <v>12807</v>
      </c>
      <c r="B3921" s="2" t="s">
        <v>90</v>
      </c>
      <c r="C3921" s="2" t="s">
        <v>1438</v>
      </c>
      <c r="D3921" s="2" t="s">
        <v>12808</v>
      </c>
      <c r="E3921" s="2" t="s">
        <v>23</v>
      </c>
      <c r="F3921" s="5">
        <v>2500</v>
      </c>
      <c r="G3921" s="2" t="s">
        <v>12809</v>
      </c>
      <c r="H3921" s="2" t="s">
        <v>42</v>
      </c>
      <c r="I3921" s="2" t="s">
        <v>7418</v>
      </c>
      <c r="J3921" s="2" t="s">
        <v>699</v>
      </c>
      <c r="K3921" s="9">
        <v>1000</v>
      </c>
      <c r="L3921" s="9">
        <v>1239</v>
      </c>
      <c r="M3921" s="5">
        <v>30</v>
      </c>
      <c r="N3921" s="5">
        <v>3</v>
      </c>
      <c r="O3921" s="5">
        <v>23.76</v>
      </c>
      <c r="P3921" s="5">
        <v>132.01</v>
      </c>
      <c r="Q3921" s="2">
        <f t="shared" si="367"/>
        <v>108.24999999999999</v>
      </c>
      <c r="R3921" s="5">
        <f t="shared" si="368"/>
        <v>108.24999999999999</v>
      </c>
      <c r="S3921" s="11">
        <f t="shared" si="369"/>
        <v>4.5559764309764299</v>
      </c>
      <c r="T3921" s="5">
        <v>2.42</v>
      </c>
      <c r="U3921" s="5">
        <v>0.79</v>
      </c>
      <c r="V3921" s="5">
        <v>7.92</v>
      </c>
      <c r="W3921" s="12">
        <f t="shared" si="370"/>
        <v>0.1</v>
      </c>
      <c r="X3921" s="2" t="str">
        <f t="shared" si="371"/>
        <v>SCALE</v>
      </c>
      <c r="Y3921" s="22" t="str">
        <f t="shared" si="372"/>
        <v>Premium (751-1000)</v>
      </c>
    </row>
    <row r="3922" spans="1:25">
      <c r="A3922" s="2" t="s">
        <v>12810</v>
      </c>
      <c r="B3922" s="2" t="s">
        <v>8254</v>
      </c>
      <c r="C3922" s="2" t="s">
        <v>12811</v>
      </c>
      <c r="D3922" s="2" t="s">
        <v>3734</v>
      </c>
      <c r="E3922" s="2" t="s">
        <v>112</v>
      </c>
      <c r="F3922" s="5">
        <v>1260</v>
      </c>
      <c r="G3922" s="2" t="s">
        <v>1141</v>
      </c>
      <c r="H3922" s="2" t="s">
        <v>34</v>
      </c>
      <c r="I3922" s="2" t="s">
        <v>7418</v>
      </c>
      <c r="J3922" s="2" t="s">
        <v>51</v>
      </c>
      <c r="K3922" s="9">
        <v>200</v>
      </c>
      <c r="L3922" s="9">
        <v>2493</v>
      </c>
      <c r="M3922" s="5">
        <v>77</v>
      </c>
      <c r="N3922" s="5">
        <v>2</v>
      </c>
      <c r="O3922" s="5">
        <v>62.14</v>
      </c>
      <c r="P3922" s="5">
        <v>126.13</v>
      </c>
      <c r="Q3922" s="2">
        <f t="shared" si="367"/>
        <v>63.989999999999995</v>
      </c>
      <c r="R3922" s="5">
        <f t="shared" si="368"/>
        <v>63.989999999999995</v>
      </c>
      <c r="S3922" s="11">
        <f t="shared" si="369"/>
        <v>1.0297714837463789</v>
      </c>
      <c r="T3922" s="5">
        <v>3.09</v>
      </c>
      <c r="U3922" s="5">
        <v>0.81</v>
      </c>
      <c r="V3922" s="5">
        <v>31.07</v>
      </c>
      <c r="W3922" s="12">
        <f t="shared" si="370"/>
        <v>2.5974025974025976E-2</v>
      </c>
      <c r="X3922" s="2" t="str">
        <f t="shared" si="371"/>
        <v>SCALE</v>
      </c>
      <c r="Y3922" s="22" t="str">
        <f t="shared" si="372"/>
        <v>Low (100-300)</v>
      </c>
    </row>
    <row r="3923" spans="1:25">
      <c r="A3923" s="2" t="s">
        <v>12812</v>
      </c>
      <c r="B3923" s="2" t="s">
        <v>12813</v>
      </c>
      <c r="C3923" s="2" t="s">
        <v>12814</v>
      </c>
      <c r="D3923" s="2" t="s">
        <v>6832</v>
      </c>
      <c r="E3923" s="2" t="s">
        <v>125</v>
      </c>
      <c r="F3923" s="5">
        <v>1300</v>
      </c>
      <c r="G3923" s="2" t="s">
        <v>12815</v>
      </c>
      <c r="H3923" s="2" t="s">
        <v>58</v>
      </c>
      <c r="I3923" s="2" t="s">
        <v>7418</v>
      </c>
      <c r="J3923" s="2" t="s">
        <v>73</v>
      </c>
      <c r="K3923" s="9">
        <v>700</v>
      </c>
      <c r="L3923" s="9">
        <v>1336</v>
      </c>
      <c r="M3923" s="5">
        <v>55</v>
      </c>
      <c r="N3923" s="5">
        <v>5</v>
      </c>
      <c r="O3923" s="5">
        <v>29.11</v>
      </c>
      <c r="P3923" s="5">
        <v>254.79</v>
      </c>
      <c r="Q3923" s="2">
        <f t="shared" si="367"/>
        <v>225.68</v>
      </c>
      <c r="R3923" s="5">
        <f t="shared" si="368"/>
        <v>225.68</v>
      </c>
      <c r="S3923" s="11">
        <f t="shared" si="369"/>
        <v>7.7526623153555487</v>
      </c>
      <c r="T3923" s="5">
        <v>4.12</v>
      </c>
      <c r="U3923" s="5">
        <v>0.53</v>
      </c>
      <c r="V3923" s="5">
        <v>5.82</v>
      </c>
      <c r="W3923" s="12">
        <f t="shared" si="370"/>
        <v>9.0909090909090912E-2</v>
      </c>
      <c r="X3923" s="2" t="str">
        <f t="shared" si="371"/>
        <v>SCALE</v>
      </c>
      <c r="Y3923" s="22" t="str">
        <f t="shared" si="372"/>
        <v>High (501-750)</v>
      </c>
    </row>
    <row r="3924" spans="1:25">
      <c r="A3924" s="2" t="s">
        <v>12816</v>
      </c>
      <c r="B3924" s="2" t="s">
        <v>219</v>
      </c>
      <c r="C3924" s="2" t="s">
        <v>12817</v>
      </c>
      <c r="D3924" s="2" t="s">
        <v>7103</v>
      </c>
      <c r="E3924" s="2" t="s">
        <v>132</v>
      </c>
      <c r="F3924" s="5">
        <v>3000</v>
      </c>
      <c r="G3924" s="2" t="s">
        <v>12818</v>
      </c>
      <c r="H3924" s="2" t="s">
        <v>190</v>
      </c>
      <c r="I3924" s="2" t="s">
        <v>7418</v>
      </c>
      <c r="J3924" s="2" t="s">
        <v>135</v>
      </c>
      <c r="K3924" s="9">
        <v>800</v>
      </c>
      <c r="L3924" s="9">
        <v>661</v>
      </c>
      <c r="M3924" s="5">
        <v>16</v>
      </c>
      <c r="N3924" s="5">
        <v>1</v>
      </c>
      <c r="O3924" s="5">
        <v>13.46</v>
      </c>
      <c r="P3924" s="5">
        <v>52.07</v>
      </c>
      <c r="Q3924" s="2">
        <f t="shared" si="367"/>
        <v>38.61</v>
      </c>
      <c r="R3924" s="5">
        <f t="shared" si="368"/>
        <v>38.61</v>
      </c>
      <c r="S3924" s="11">
        <f t="shared" si="369"/>
        <v>2.8684992570579491</v>
      </c>
      <c r="T3924" s="5">
        <v>2.42</v>
      </c>
      <c r="U3924" s="5">
        <v>0.84</v>
      </c>
      <c r="V3924" s="5">
        <v>13.46</v>
      </c>
      <c r="W3924" s="12">
        <f t="shared" si="370"/>
        <v>6.25E-2</v>
      </c>
      <c r="X3924" s="2" t="str">
        <f t="shared" si="371"/>
        <v>SCALE</v>
      </c>
      <c r="Y3924" s="22" t="str">
        <f t="shared" si="372"/>
        <v>Premium (751-1000)</v>
      </c>
    </row>
    <row r="3925" spans="1:25">
      <c r="A3925" s="2" t="s">
        <v>12819</v>
      </c>
      <c r="B3925" s="2" t="s">
        <v>1303</v>
      </c>
      <c r="C3925" s="2" t="s">
        <v>12820</v>
      </c>
      <c r="D3925" s="2" t="s">
        <v>5565</v>
      </c>
      <c r="E3925" s="2" t="s">
        <v>40</v>
      </c>
      <c r="F3925" s="5">
        <v>1500</v>
      </c>
      <c r="G3925" s="2" t="s">
        <v>12821</v>
      </c>
      <c r="H3925" s="2" t="s">
        <v>167</v>
      </c>
      <c r="I3925" s="2" t="s">
        <v>7418</v>
      </c>
      <c r="J3925" s="2" t="s">
        <v>300</v>
      </c>
      <c r="K3925" s="9">
        <v>200</v>
      </c>
      <c r="L3925" s="9">
        <v>1509</v>
      </c>
      <c r="M3925" s="5">
        <v>65</v>
      </c>
      <c r="N3925" s="5">
        <v>0</v>
      </c>
      <c r="O3925" s="5">
        <v>28.77</v>
      </c>
      <c r="P3925" s="5">
        <v>0</v>
      </c>
      <c r="Q3925" s="2">
        <f t="shared" si="367"/>
        <v>-28.77</v>
      </c>
      <c r="R3925" s="5">
        <f t="shared" si="368"/>
        <v>-28.77</v>
      </c>
      <c r="S3925" s="11">
        <f t="shared" si="369"/>
        <v>-1</v>
      </c>
      <c r="T3925" s="5">
        <v>4.3099999999999996</v>
      </c>
      <c r="U3925" s="5">
        <v>0.44</v>
      </c>
      <c r="V3925" s="5">
        <v>0</v>
      </c>
      <c r="W3925" s="12">
        <f t="shared" si="370"/>
        <v>0</v>
      </c>
      <c r="X3925" s="2" t="str">
        <f t="shared" si="371"/>
        <v>PAUSE</v>
      </c>
      <c r="Y3925" s="22" t="str">
        <f t="shared" si="372"/>
        <v>Low (100-300)</v>
      </c>
    </row>
    <row r="3926" spans="1:25">
      <c r="A3926" s="2" t="s">
        <v>12822</v>
      </c>
      <c r="B3926" s="2" t="s">
        <v>2217</v>
      </c>
      <c r="C3926" s="2" t="s">
        <v>12823</v>
      </c>
      <c r="D3926" s="2" t="s">
        <v>1035</v>
      </c>
      <c r="E3926" s="2" t="s">
        <v>492</v>
      </c>
      <c r="F3926" s="5">
        <v>1500</v>
      </c>
      <c r="G3926" s="2" t="s">
        <v>12824</v>
      </c>
      <c r="H3926" s="2" t="s">
        <v>312</v>
      </c>
      <c r="I3926" s="2" t="s">
        <v>7418</v>
      </c>
      <c r="J3926" s="2" t="s">
        <v>293</v>
      </c>
      <c r="K3926" s="9">
        <v>1000</v>
      </c>
      <c r="L3926" s="9">
        <v>2103</v>
      </c>
      <c r="M3926" s="5">
        <v>90</v>
      </c>
      <c r="N3926" s="5">
        <v>3</v>
      </c>
      <c r="O3926" s="5">
        <v>36.49</v>
      </c>
      <c r="P3926" s="5">
        <v>162.43</v>
      </c>
      <c r="Q3926" s="2">
        <f t="shared" si="367"/>
        <v>125.94</v>
      </c>
      <c r="R3926" s="5">
        <f t="shared" si="368"/>
        <v>125.94</v>
      </c>
      <c r="S3926" s="11">
        <f t="shared" si="369"/>
        <v>3.4513565360372702</v>
      </c>
      <c r="T3926" s="5">
        <v>4.28</v>
      </c>
      <c r="U3926" s="5">
        <v>0.41</v>
      </c>
      <c r="V3926" s="5">
        <v>12.16</v>
      </c>
      <c r="W3926" s="12">
        <f t="shared" si="370"/>
        <v>3.3333333333333333E-2</v>
      </c>
      <c r="X3926" s="2" t="str">
        <f t="shared" si="371"/>
        <v>SCALE</v>
      </c>
      <c r="Y3926" s="22" t="str">
        <f t="shared" si="372"/>
        <v>Premium (751-1000)</v>
      </c>
    </row>
    <row r="3927" spans="1:25">
      <c r="A3927" s="2" t="s">
        <v>12825</v>
      </c>
      <c r="B3927" s="2" t="s">
        <v>7326</v>
      </c>
      <c r="C3927" s="2" t="s">
        <v>21</v>
      </c>
      <c r="D3927" s="2" t="s">
        <v>5256</v>
      </c>
      <c r="E3927" s="2" t="s">
        <v>23</v>
      </c>
      <c r="F3927" s="5">
        <v>1500</v>
      </c>
      <c r="G3927" s="2" t="s">
        <v>12826</v>
      </c>
      <c r="H3927" s="2" t="s">
        <v>260</v>
      </c>
      <c r="I3927" s="2" t="s">
        <v>7418</v>
      </c>
      <c r="J3927" s="2" t="s">
        <v>127</v>
      </c>
      <c r="K3927" s="9">
        <v>100</v>
      </c>
      <c r="L3927" s="9">
        <v>831</v>
      </c>
      <c r="M3927" s="5">
        <v>24</v>
      </c>
      <c r="N3927" s="5">
        <v>0</v>
      </c>
      <c r="O3927" s="5">
        <v>15.52</v>
      </c>
      <c r="P3927" s="5">
        <v>0</v>
      </c>
      <c r="Q3927" s="2">
        <f t="shared" si="367"/>
        <v>-15.52</v>
      </c>
      <c r="R3927" s="5">
        <f t="shared" si="368"/>
        <v>-15.52</v>
      </c>
      <c r="S3927" s="11">
        <f t="shared" si="369"/>
        <v>-1</v>
      </c>
      <c r="T3927" s="5">
        <v>2.89</v>
      </c>
      <c r="U3927" s="5">
        <v>0.65</v>
      </c>
      <c r="V3927" s="5">
        <v>0</v>
      </c>
      <c r="W3927" s="12">
        <f t="shared" si="370"/>
        <v>0</v>
      </c>
      <c r="X3927" s="2" t="str">
        <f t="shared" si="371"/>
        <v>PAUSE</v>
      </c>
      <c r="Y3927" s="22" t="str">
        <f t="shared" si="372"/>
        <v>Low (100-300)</v>
      </c>
    </row>
    <row r="3928" spans="1:25">
      <c r="A3928" s="2" t="s">
        <v>12827</v>
      </c>
      <c r="B3928" s="2" t="s">
        <v>581</v>
      </c>
      <c r="C3928" s="2" t="s">
        <v>947</v>
      </c>
      <c r="D3928" s="2" t="s">
        <v>2386</v>
      </c>
      <c r="E3928" s="2" t="s">
        <v>953</v>
      </c>
      <c r="F3928" s="5">
        <v>3310</v>
      </c>
      <c r="G3928" s="2" t="s">
        <v>12828</v>
      </c>
      <c r="H3928" s="2" t="s">
        <v>344</v>
      </c>
      <c r="I3928" s="2" t="s">
        <v>7418</v>
      </c>
      <c r="J3928" s="2" t="s">
        <v>382</v>
      </c>
      <c r="K3928" s="9">
        <v>200</v>
      </c>
      <c r="L3928" s="9">
        <v>979</v>
      </c>
      <c r="M3928" s="5">
        <v>40</v>
      </c>
      <c r="N3928" s="5">
        <v>0</v>
      </c>
      <c r="O3928" s="5">
        <v>24.65</v>
      </c>
      <c r="P3928" s="5">
        <v>0</v>
      </c>
      <c r="Q3928" s="2">
        <f t="shared" si="367"/>
        <v>-24.65</v>
      </c>
      <c r="R3928" s="5">
        <f t="shared" si="368"/>
        <v>-24.65</v>
      </c>
      <c r="S3928" s="11">
        <f t="shared" si="369"/>
        <v>-1</v>
      </c>
      <c r="T3928" s="5">
        <v>4.09</v>
      </c>
      <c r="U3928" s="5">
        <v>0.62</v>
      </c>
      <c r="V3928" s="5">
        <v>0</v>
      </c>
      <c r="W3928" s="12">
        <f t="shared" si="370"/>
        <v>0</v>
      </c>
      <c r="X3928" s="2" t="str">
        <f t="shared" si="371"/>
        <v>PAUSE</v>
      </c>
      <c r="Y3928" s="22" t="str">
        <f t="shared" si="372"/>
        <v>Low (100-300)</v>
      </c>
    </row>
    <row r="3929" spans="1:25">
      <c r="A3929" s="2" t="s">
        <v>12829</v>
      </c>
      <c r="B3929" s="2" t="s">
        <v>12830</v>
      </c>
      <c r="C3929" s="2" t="s">
        <v>30</v>
      </c>
      <c r="D3929" s="2" t="s">
        <v>2629</v>
      </c>
      <c r="E3929" s="2" t="s">
        <v>118</v>
      </c>
      <c r="F3929" s="5">
        <v>3250</v>
      </c>
      <c r="G3929" s="2" t="s">
        <v>12831</v>
      </c>
      <c r="H3929" s="2" t="s">
        <v>65</v>
      </c>
      <c r="I3929" s="2" t="s">
        <v>7418</v>
      </c>
      <c r="J3929" s="2" t="s">
        <v>95</v>
      </c>
      <c r="K3929" s="9">
        <v>800</v>
      </c>
      <c r="L3929" s="9">
        <v>1229</v>
      </c>
      <c r="M3929" s="5">
        <v>30</v>
      </c>
      <c r="N3929" s="5">
        <v>1</v>
      </c>
      <c r="O3929" s="5">
        <v>14.69</v>
      </c>
      <c r="P3929" s="5">
        <v>71.959999999999994</v>
      </c>
      <c r="Q3929" s="2">
        <f t="shared" si="367"/>
        <v>57.269999999999996</v>
      </c>
      <c r="R3929" s="5">
        <f t="shared" si="368"/>
        <v>57.269999999999996</v>
      </c>
      <c r="S3929" s="11">
        <f t="shared" si="369"/>
        <v>3.89857045609258</v>
      </c>
      <c r="T3929" s="5">
        <v>2.44</v>
      </c>
      <c r="U3929" s="5">
        <v>0.49</v>
      </c>
      <c r="V3929" s="5">
        <v>14.69</v>
      </c>
      <c r="W3929" s="12">
        <f t="shared" si="370"/>
        <v>3.3333333333333333E-2</v>
      </c>
      <c r="X3929" s="2" t="str">
        <f t="shared" si="371"/>
        <v>SCALE</v>
      </c>
      <c r="Y3929" s="22" t="str">
        <f t="shared" si="372"/>
        <v>Premium (751-1000)</v>
      </c>
    </row>
    <row r="3930" spans="1:25">
      <c r="A3930" s="2" t="s">
        <v>12832</v>
      </c>
      <c r="B3930" s="2" t="s">
        <v>696</v>
      </c>
      <c r="C3930" s="2" t="s">
        <v>9622</v>
      </c>
      <c r="D3930" s="2" t="s">
        <v>12833</v>
      </c>
      <c r="E3930" s="2" t="s">
        <v>237</v>
      </c>
      <c r="F3930" s="5">
        <v>2500</v>
      </c>
      <c r="G3930" s="2" t="s">
        <v>12834</v>
      </c>
      <c r="H3930" s="2" t="s">
        <v>260</v>
      </c>
      <c r="I3930" s="2" t="s">
        <v>7418</v>
      </c>
      <c r="J3930" s="2" t="s">
        <v>73</v>
      </c>
      <c r="K3930" s="9">
        <v>300</v>
      </c>
      <c r="L3930" s="9">
        <v>1307</v>
      </c>
      <c r="M3930" s="5">
        <v>43</v>
      </c>
      <c r="N3930" s="5">
        <v>3</v>
      </c>
      <c r="O3930" s="5">
        <v>24.02</v>
      </c>
      <c r="P3930" s="5">
        <v>153.44</v>
      </c>
      <c r="Q3930" s="2">
        <f t="shared" si="367"/>
        <v>129.41999999999999</v>
      </c>
      <c r="R3930" s="5">
        <f t="shared" si="368"/>
        <v>129.41999999999999</v>
      </c>
      <c r="S3930" s="11">
        <f t="shared" si="369"/>
        <v>5.3880099916736048</v>
      </c>
      <c r="T3930" s="5">
        <v>3.29</v>
      </c>
      <c r="U3930" s="5">
        <v>0.56000000000000005</v>
      </c>
      <c r="V3930" s="5">
        <v>8.01</v>
      </c>
      <c r="W3930" s="12">
        <f t="shared" si="370"/>
        <v>6.9767441860465115E-2</v>
      </c>
      <c r="X3930" s="2" t="str">
        <f t="shared" si="371"/>
        <v>SCALE</v>
      </c>
      <c r="Y3930" s="22" t="str">
        <f t="shared" si="372"/>
        <v>Low (100-300)</v>
      </c>
    </row>
    <row r="3931" spans="1:25">
      <c r="A3931" s="2" t="s">
        <v>12835</v>
      </c>
      <c r="B3931" s="2" t="s">
        <v>1562</v>
      </c>
      <c r="C3931" s="2" t="s">
        <v>7728</v>
      </c>
      <c r="D3931" s="2" t="s">
        <v>531</v>
      </c>
      <c r="E3931" s="2" t="s">
        <v>85</v>
      </c>
      <c r="F3931" s="5">
        <v>1383</v>
      </c>
      <c r="G3931" s="2" t="s">
        <v>12836</v>
      </c>
      <c r="H3931" s="2" t="s">
        <v>42</v>
      </c>
      <c r="I3931" s="2" t="s">
        <v>7418</v>
      </c>
      <c r="J3931" s="2" t="s">
        <v>51</v>
      </c>
      <c r="K3931" s="9">
        <v>500</v>
      </c>
      <c r="L3931" s="9">
        <v>1689</v>
      </c>
      <c r="M3931" s="5">
        <v>26</v>
      </c>
      <c r="N3931" s="5">
        <v>0</v>
      </c>
      <c r="O3931" s="5">
        <v>14.32</v>
      </c>
      <c r="P3931" s="5">
        <v>0</v>
      </c>
      <c r="Q3931" s="2">
        <f t="shared" si="367"/>
        <v>-14.32</v>
      </c>
      <c r="R3931" s="5">
        <f t="shared" si="368"/>
        <v>-14.32</v>
      </c>
      <c r="S3931" s="11">
        <f t="shared" si="369"/>
        <v>-1</v>
      </c>
      <c r="T3931" s="5">
        <v>1.54</v>
      </c>
      <c r="U3931" s="5">
        <v>0.55000000000000004</v>
      </c>
      <c r="V3931" s="5">
        <v>0</v>
      </c>
      <c r="W3931" s="12">
        <f t="shared" si="370"/>
        <v>0</v>
      </c>
      <c r="X3931" s="2" t="str">
        <f t="shared" si="371"/>
        <v>PAUSE</v>
      </c>
      <c r="Y3931" s="22" t="str">
        <f t="shared" si="372"/>
        <v>Mid (301-500)</v>
      </c>
    </row>
    <row r="3932" spans="1:25">
      <c r="A3932" s="2" t="s">
        <v>12837</v>
      </c>
      <c r="B3932" s="2" t="s">
        <v>12838</v>
      </c>
      <c r="C3932" s="2" t="s">
        <v>717</v>
      </c>
      <c r="D3932" s="2" t="s">
        <v>1131</v>
      </c>
      <c r="E3932" s="2" t="s">
        <v>625</v>
      </c>
      <c r="F3932" s="5">
        <v>5500</v>
      </c>
      <c r="G3932" s="2" t="s">
        <v>12839</v>
      </c>
      <c r="H3932" s="2" t="s">
        <v>102</v>
      </c>
      <c r="I3932" s="2" t="s">
        <v>7418</v>
      </c>
      <c r="J3932" s="2" t="s">
        <v>206</v>
      </c>
      <c r="K3932" s="9">
        <v>300</v>
      </c>
      <c r="L3932" s="9">
        <v>1162</v>
      </c>
      <c r="M3932" s="5">
        <v>42</v>
      </c>
      <c r="N3932" s="5">
        <v>0</v>
      </c>
      <c r="O3932" s="5">
        <v>22.96</v>
      </c>
      <c r="P3932" s="5">
        <v>0</v>
      </c>
      <c r="Q3932" s="2">
        <f t="shared" si="367"/>
        <v>-22.96</v>
      </c>
      <c r="R3932" s="5">
        <f t="shared" si="368"/>
        <v>-22.96</v>
      </c>
      <c r="S3932" s="11">
        <f t="shared" si="369"/>
        <v>-1</v>
      </c>
      <c r="T3932" s="5">
        <v>3.61</v>
      </c>
      <c r="U3932" s="5">
        <v>0.55000000000000004</v>
      </c>
      <c r="V3932" s="5">
        <v>0</v>
      </c>
      <c r="W3932" s="12">
        <f t="shared" si="370"/>
        <v>0</v>
      </c>
      <c r="X3932" s="2" t="str">
        <f t="shared" si="371"/>
        <v>PAUSE</v>
      </c>
      <c r="Y3932" s="22" t="str">
        <f t="shared" si="372"/>
        <v>Low (100-300)</v>
      </c>
    </row>
    <row r="3933" spans="1:25">
      <c r="A3933" s="2" t="s">
        <v>12840</v>
      </c>
      <c r="B3933" s="2" t="s">
        <v>7916</v>
      </c>
      <c r="C3933" s="2" t="s">
        <v>4729</v>
      </c>
      <c r="D3933" s="2" t="s">
        <v>2708</v>
      </c>
      <c r="E3933" s="2" t="s">
        <v>32</v>
      </c>
      <c r="F3933" s="5">
        <v>1733</v>
      </c>
      <c r="G3933" s="2" t="s">
        <v>12841</v>
      </c>
      <c r="H3933" s="2" t="s">
        <v>344</v>
      </c>
      <c r="I3933" s="2" t="s">
        <v>7418</v>
      </c>
      <c r="J3933" s="2" t="s">
        <v>319</v>
      </c>
      <c r="K3933" s="9">
        <v>200</v>
      </c>
      <c r="L3933" s="9">
        <v>543</v>
      </c>
      <c r="M3933" s="5">
        <v>13</v>
      </c>
      <c r="N3933" s="5">
        <v>0</v>
      </c>
      <c r="O3933" s="5">
        <v>8.3800000000000008</v>
      </c>
      <c r="P3933" s="5">
        <v>0</v>
      </c>
      <c r="Q3933" s="2">
        <f t="shared" si="367"/>
        <v>-8.3800000000000008</v>
      </c>
      <c r="R3933" s="5">
        <f t="shared" si="368"/>
        <v>-8.3800000000000008</v>
      </c>
      <c r="S3933" s="11">
        <f t="shared" si="369"/>
        <v>-1</v>
      </c>
      <c r="T3933" s="5">
        <v>2.39</v>
      </c>
      <c r="U3933" s="5">
        <v>0.64</v>
      </c>
      <c r="V3933" s="5">
        <v>0</v>
      </c>
      <c r="W3933" s="12">
        <f t="shared" si="370"/>
        <v>0</v>
      </c>
      <c r="X3933" s="2" t="str">
        <f t="shared" si="371"/>
        <v>PAUSE</v>
      </c>
      <c r="Y3933" s="22" t="str">
        <f t="shared" si="372"/>
        <v>Low (100-300)</v>
      </c>
    </row>
    <row r="3934" spans="1:25">
      <c r="A3934" s="2" t="s">
        <v>12842</v>
      </c>
      <c r="B3934" s="2" t="s">
        <v>12843</v>
      </c>
      <c r="C3934" s="2" t="s">
        <v>4642</v>
      </c>
      <c r="D3934" s="2" t="s">
        <v>12844</v>
      </c>
      <c r="E3934" s="2" t="s">
        <v>625</v>
      </c>
      <c r="F3934" s="5">
        <v>2000</v>
      </c>
      <c r="G3934" s="2" t="s">
        <v>12845</v>
      </c>
      <c r="H3934" s="2" t="s">
        <v>25</v>
      </c>
      <c r="I3934" s="2" t="s">
        <v>7418</v>
      </c>
      <c r="J3934" s="2" t="s">
        <v>135</v>
      </c>
      <c r="K3934" s="9">
        <v>100</v>
      </c>
      <c r="L3934" s="9">
        <v>1970</v>
      </c>
      <c r="M3934" s="5">
        <v>31</v>
      </c>
      <c r="N3934" s="5">
        <v>0</v>
      </c>
      <c r="O3934" s="5">
        <v>14.6</v>
      </c>
      <c r="P3934" s="5">
        <v>0</v>
      </c>
      <c r="Q3934" s="2">
        <f t="shared" si="367"/>
        <v>-14.6</v>
      </c>
      <c r="R3934" s="5">
        <f t="shared" si="368"/>
        <v>-14.6</v>
      </c>
      <c r="S3934" s="11">
        <f t="shared" si="369"/>
        <v>-1</v>
      </c>
      <c r="T3934" s="5">
        <v>1.57</v>
      </c>
      <c r="U3934" s="5">
        <v>0.47</v>
      </c>
      <c r="V3934" s="5">
        <v>0</v>
      </c>
      <c r="W3934" s="12">
        <f t="shared" si="370"/>
        <v>0</v>
      </c>
      <c r="X3934" s="2" t="str">
        <f t="shared" si="371"/>
        <v>PAUSE</v>
      </c>
      <c r="Y3934" s="22" t="str">
        <f t="shared" si="372"/>
        <v>Low (100-300)</v>
      </c>
    </row>
    <row r="3935" spans="1:25">
      <c r="A3935" s="2" t="s">
        <v>12846</v>
      </c>
      <c r="B3935" s="2" t="s">
        <v>795</v>
      </c>
      <c r="C3935" s="2" t="s">
        <v>12847</v>
      </c>
      <c r="D3935" s="2" t="s">
        <v>6245</v>
      </c>
      <c r="E3935" s="2" t="s">
        <v>112</v>
      </c>
      <c r="F3935" s="5">
        <v>6600</v>
      </c>
      <c r="G3935" s="2" t="s">
        <v>12848</v>
      </c>
      <c r="H3935" s="2" t="s">
        <v>260</v>
      </c>
      <c r="I3935" s="2" t="s">
        <v>7418</v>
      </c>
      <c r="J3935" s="2" t="s">
        <v>458</v>
      </c>
      <c r="K3935" s="9">
        <v>100</v>
      </c>
      <c r="L3935" s="9">
        <v>1336</v>
      </c>
      <c r="M3935" s="5">
        <v>26</v>
      </c>
      <c r="N3935" s="5">
        <v>0</v>
      </c>
      <c r="O3935" s="5">
        <v>21.52</v>
      </c>
      <c r="P3935" s="5">
        <v>0</v>
      </c>
      <c r="Q3935" s="2">
        <f t="shared" si="367"/>
        <v>-21.52</v>
      </c>
      <c r="R3935" s="5">
        <f t="shared" si="368"/>
        <v>-21.52</v>
      </c>
      <c r="S3935" s="11">
        <f t="shared" si="369"/>
        <v>-1</v>
      </c>
      <c r="T3935" s="5">
        <v>1.95</v>
      </c>
      <c r="U3935" s="5">
        <v>0.83</v>
      </c>
      <c r="V3935" s="5">
        <v>0</v>
      </c>
      <c r="W3935" s="12">
        <f t="shared" si="370"/>
        <v>0</v>
      </c>
      <c r="X3935" s="2" t="str">
        <f t="shared" si="371"/>
        <v>PAUSE</v>
      </c>
      <c r="Y3935" s="22" t="str">
        <f t="shared" si="372"/>
        <v>Low (100-300)</v>
      </c>
    </row>
    <row r="3936" spans="1:25">
      <c r="A3936" s="2" t="s">
        <v>12849</v>
      </c>
      <c r="B3936" s="2" t="s">
        <v>12850</v>
      </c>
      <c r="C3936" s="2" t="s">
        <v>143</v>
      </c>
      <c r="D3936" s="2" t="s">
        <v>8647</v>
      </c>
      <c r="E3936" s="2" t="s">
        <v>78</v>
      </c>
      <c r="F3936" s="5">
        <v>2400</v>
      </c>
      <c r="G3936" s="2" t="s">
        <v>12851</v>
      </c>
      <c r="H3936" s="2" t="s">
        <v>87</v>
      </c>
      <c r="I3936" s="2" t="s">
        <v>7418</v>
      </c>
      <c r="J3936" s="2" t="s">
        <v>206</v>
      </c>
      <c r="K3936" s="9">
        <v>400</v>
      </c>
      <c r="L3936" s="9">
        <v>567</v>
      </c>
      <c r="M3936" s="5">
        <v>18</v>
      </c>
      <c r="N3936" s="5">
        <v>0</v>
      </c>
      <c r="O3936" s="5">
        <v>8.07</v>
      </c>
      <c r="P3936" s="5">
        <v>0</v>
      </c>
      <c r="Q3936" s="2">
        <f t="shared" si="367"/>
        <v>-8.07</v>
      </c>
      <c r="R3936" s="5">
        <f t="shared" si="368"/>
        <v>-8.07</v>
      </c>
      <c r="S3936" s="11">
        <f t="shared" si="369"/>
        <v>-1</v>
      </c>
      <c r="T3936" s="5">
        <v>3.17</v>
      </c>
      <c r="U3936" s="5">
        <v>0.45</v>
      </c>
      <c r="V3936" s="5">
        <v>0</v>
      </c>
      <c r="W3936" s="12">
        <f t="shared" si="370"/>
        <v>0</v>
      </c>
      <c r="X3936" s="2" t="str">
        <f t="shared" si="371"/>
        <v>PAUSE</v>
      </c>
      <c r="Y3936" s="22" t="str">
        <f t="shared" si="372"/>
        <v>Mid (301-500)</v>
      </c>
    </row>
    <row r="3937" spans="1:25">
      <c r="A3937" s="2" t="s">
        <v>12852</v>
      </c>
      <c r="B3937" s="2" t="s">
        <v>2446</v>
      </c>
      <c r="C3937" s="2" t="s">
        <v>143</v>
      </c>
      <c r="D3937" s="2" t="s">
        <v>12853</v>
      </c>
      <c r="E3937" s="2" t="s">
        <v>78</v>
      </c>
      <c r="F3937" s="5">
        <v>2250</v>
      </c>
      <c r="G3937" s="2" t="s">
        <v>12854</v>
      </c>
      <c r="H3937" s="2" t="s">
        <v>161</v>
      </c>
      <c r="I3937" s="2" t="s">
        <v>7418</v>
      </c>
      <c r="J3937" s="2" t="s">
        <v>177</v>
      </c>
      <c r="K3937" s="9">
        <v>600</v>
      </c>
      <c r="L3937" s="9">
        <v>1959</v>
      </c>
      <c r="M3937" s="5">
        <v>72</v>
      </c>
      <c r="N3937" s="5">
        <v>6</v>
      </c>
      <c r="O3937" s="5">
        <v>59.72</v>
      </c>
      <c r="P3937" s="5">
        <v>306.60000000000002</v>
      </c>
      <c r="Q3937" s="2">
        <f t="shared" si="367"/>
        <v>246.88000000000002</v>
      </c>
      <c r="R3937" s="5">
        <f t="shared" si="368"/>
        <v>246.88000000000002</v>
      </c>
      <c r="S3937" s="11">
        <f t="shared" si="369"/>
        <v>4.1339584728734096</v>
      </c>
      <c r="T3937" s="5">
        <v>3.68</v>
      </c>
      <c r="U3937" s="5">
        <v>0.83</v>
      </c>
      <c r="V3937" s="5">
        <v>9.9499999999999993</v>
      </c>
      <c r="W3937" s="12">
        <f t="shared" si="370"/>
        <v>8.3333333333333329E-2</v>
      </c>
      <c r="X3937" s="2" t="str">
        <f t="shared" si="371"/>
        <v>SCALE</v>
      </c>
      <c r="Y3937" s="22" t="str">
        <f t="shared" si="372"/>
        <v>High (501-750)</v>
      </c>
    </row>
    <row r="3938" spans="1:25">
      <c r="A3938" s="2" t="s">
        <v>12855</v>
      </c>
      <c r="B3938" s="2" t="s">
        <v>12856</v>
      </c>
      <c r="C3938" s="2" t="s">
        <v>12857</v>
      </c>
      <c r="D3938" s="2" t="s">
        <v>531</v>
      </c>
      <c r="E3938" s="2" t="s">
        <v>85</v>
      </c>
      <c r="F3938" s="5">
        <v>2299</v>
      </c>
      <c r="G3938" s="2" t="s">
        <v>12858</v>
      </c>
      <c r="H3938" s="2" t="s">
        <v>58</v>
      </c>
      <c r="I3938" s="2" t="s">
        <v>7418</v>
      </c>
      <c r="J3938" s="2" t="s">
        <v>27</v>
      </c>
      <c r="K3938" s="9">
        <v>700</v>
      </c>
      <c r="L3938" s="9">
        <v>1657</v>
      </c>
      <c r="M3938" s="5">
        <v>37</v>
      </c>
      <c r="N3938" s="5">
        <v>1</v>
      </c>
      <c r="O3938" s="5">
        <v>24.25</v>
      </c>
      <c r="P3938" s="5">
        <v>46.12</v>
      </c>
      <c r="Q3938" s="2">
        <f t="shared" si="367"/>
        <v>21.869999999999997</v>
      </c>
      <c r="R3938" s="5">
        <f t="shared" si="368"/>
        <v>21.869999999999997</v>
      </c>
      <c r="S3938" s="11">
        <f t="shared" si="369"/>
        <v>0.90185567010309264</v>
      </c>
      <c r="T3938" s="5">
        <v>2.23</v>
      </c>
      <c r="U3938" s="5">
        <v>0.66</v>
      </c>
      <c r="V3938" s="5">
        <v>24.25</v>
      </c>
      <c r="W3938" s="12">
        <f t="shared" si="370"/>
        <v>2.7027027027027029E-2</v>
      </c>
      <c r="X3938" s="2" t="str">
        <f t="shared" si="371"/>
        <v>SCALE</v>
      </c>
      <c r="Y3938" s="22" t="str">
        <f t="shared" si="372"/>
        <v>High (501-750)</v>
      </c>
    </row>
    <row r="3939" spans="1:25">
      <c r="A3939" s="2" t="s">
        <v>12859</v>
      </c>
      <c r="B3939" s="2" t="s">
        <v>4674</v>
      </c>
      <c r="C3939" s="2" t="s">
        <v>12860</v>
      </c>
      <c r="D3939" s="2" t="s">
        <v>6407</v>
      </c>
      <c r="E3939" s="2" t="s">
        <v>85</v>
      </c>
      <c r="F3939" s="5">
        <v>2000</v>
      </c>
      <c r="G3939" s="2" t="s">
        <v>8468</v>
      </c>
      <c r="H3939" s="2" t="s">
        <v>58</v>
      </c>
      <c r="I3939" s="2" t="s">
        <v>7418</v>
      </c>
      <c r="J3939" s="2" t="s">
        <v>95</v>
      </c>
      <c r="K3939" s="9">
        <v>400</v>
      </c>
      <c r="L3939" s="9">
        <v>602</v>
      </c>
      <c r="M3939" s="5">
        <v>10</v>
      </c>
      <c r="N3939" s="5">
        <v>1</v>
      </c>
      <c r="O3939" s="5">
        <v>7.44</v>
      </c>
      <c r="P3939" s="5">
        <v>36.119999999999997</v>
      </c>
      <c r="Q3939" s="2">
        <f t="shared" si="367"/>
        <v>28.679999999999996</v>
      </c>
      <c r="R3939" s="5">
        <f t="shared" si="368"/>
        <v>28.679999999999996</v>
      </c>
      <c r="S3939" s="11">
        <f t="shared" si="369"/>
        <v>3.8548387096774186</v>
      </c>
      <c r="T3939" s="5">
        <v>1.66</v>
      </c>
      <c r="U3939" s="5">
        <v>0.74</v>
      </c>
      <c r="V3939" s="5">
        <v>7.44</v>
      </c>
      <c r="W3939" s="12">
        <f t="shared" si="370"/>
        <v>0.1</v>
      </c>
      <c r="X3939" s="2" t="str">
        <f t="shared" si="371"/>
        <v>SCALE</v>
      </c>
      <c r="Y3939" s="22" t="str">
        <f t="shared" si="372"/>
        <v>Mid (301-500)</v>
      </c>
    </row>
    <row r="3940" spans="1:25">
      <c r="A3940" s="2" t="s">
        <v>12861</v>
      </c>
      <c r="B3940" s="2" t="s">
        <v>5018</v>
      </c>
      <c r="C3940" s="2" t="s">
        <v>12862</v>
      </c>
      <c r="D3940" s="2" t="s">
        <v>12863</v>
      </c>
      <c r="E3940" s="2" t="s">
        <v>132</v>
      </c>
      <c r="F3940" s="5">
        <v>3500</v>
      </c>
      <c r="G3940" s="2" t="s">
        <v>2954</v>
      </c>
      <c r="H3940" s="2" t="s">
        <v>25</v>
      </c>
      <c r="I3940" s="2" t="s">
        <v>7418</v>
      </c>
      <c r="J3940" s="2" t="s">
        <v>206</v>
      </c>
      <c r="K3940" s="9">
        <v>600</v>
      </c>
      <c r="L3940" s="9">
        <v>2187</v>
      </c>
      <c r="M3940" s="5">
        <v>59</v>
      </c>
      <c r="N3940" s="5">
        <v>5</v>
      </c>
      <c r="O3940" s="5">
        <v>35.67</v>
      </c>
      <c r="P3940" s="5">
        <v>348.17</v>
      </c>
      <c r="Q3940" s="2">
        <f t="shared" si="367"/>
        <v>312.5</v>
      </c>
      <c r="R3940" s="5">
        <f t="shared" si="368"/>
        <v>312.5</v>
      </c>
      <c r="S3940" s="11">
        <f t="shared" si="369"/>
        <v>8.7608634707036721</v>
      </c>
      <c r="T3940" s="5">
        <v>2.7</v>
      </c>
      <c r="U3940" s="5">
        <v>0.6</v>
      </c>
      <c r="V3940" s="5">
        <v>7.13</v>
      </c>
      <c r="W3940" s="12">
        <f t="shared" si="370"/>
        <v>8.4745762711864403E-2</v>
      </c>
      <c r="X3940" s="2" t="str">
        <f t="shared" si="371"/>
        <v>SCALE</v>
      </c>
      <c r="Y3940" s="22" t="str">
        <f t="shared" si="372"/>
        <v>High (501-750)</v>
      </c>
    </row>
    <row r="3941" spans="1:25">
      <c r="A3941" s="2" t="s">
        <v>12864</v>
      </c>
      <c r="B3941" s="2" t="s">
        <v>1334</v>
      </c>
      <c r="C3941" s="2" t="s">
        <v>3039</v>
      </c>
      <c r="D3941" s="2" t="s">
        <v>2618</v>
      </c>
      <c r="E3941" s="2" t="s">
        <v>112</v>
      </c>
      <c r="F3941" s="5">
        <v>3363</v>
      </c>
      <c r="G3941" s="2" t="s">
        <v>12865</v>
      </c>
      <c r="H3941" s="2" t="s">
        <v>150</v>
      </c>
      <c r="I3941" s="2" t="s">
        <v>7418</v>
      </c>
      <c r="J3941" s="2" t="s">
        <v>140</v>
      </c>
      <c r="K3941" s="9">
        <v>800</v>
      </c>
      <c r="L3941" s="9">
        <v>1049</v>
      </c>
      <c r="M3941" s="5">
        <v>32</v>
      </c>
      <c r="N3941" s="5">
        <v>0</v>
      </c>
      <c r="O3941" s="5">
        <v>26.22</v>
      </c>
      <c r="P3941" s="5">
        <v>0</v>
      </c>
      <c r="Q3941" s="2">
        <f t="shared" si="367"/>
        <v>-26.22</v>
      </c>
      <c r="R3941" s="5">
        <f t="shared" si="368"/>
        <v>-26.22</v>
      </c>
      <c r="S3941" s="11">
        <f t="shared" si="369"/>
        <v>-1</v>
      </c>
      <c r="T3941" s="5">
        <v>3.05</v>
      </c>
      <c r="U3941" s="5">
        <v>0.82</v>
      </c>
      <c r="V3941" s="5">
        <v>0</v>
      </c>
      <c r="W3941" s="12">
        <f t="shared" si="370"/>
        <v>0</v>
      </c>
      <c r="X3941" s="2" t="str">
        <f t="shared" si="371"/>
        <v>PAUSE</v>
      </c>
      <c r="Y3941" s="22" t="str">
        <f t="shared" si="372"/>
        <v>Premium (751-1000)</v>
      </c>
    </row>
    <row r="3942" spans="1:25">
      <c r="A3942" s="2" t="s">
        <v>12866</v>
      </c>
      <c r="B3942" s="2" t="s">
        <v>12867</v>
      </c>
      <c r="C3942" s="2" t="s">
        <v>30</v>
      </c>
      <c r="D3942" s="2" t="s">
        <v>1258</v>
      </c>
      <c r="E3942" s="2" t="s">
        <v>132</v>
      </c>
      <c r="F3942" s="5">
        <v>2500</v>
      </c>
      <c r="G3942" s="2" t="s">
        <v>12868</v>
      </c>
      <c r="H3942" s="2" t="s">
        <v>134</v>
      </c>
      <c r="I3942" s="2" t="s">
        <v>7418</v>
      </c>
      <c r="J3942" s="2" t="s">
        <v>59</v>
      </c>
      <c r="K3942" s="9">
        <v>700</v>
      </c>
      <c r="L3942" s="9">
        <v>2020</v>
      </c>
      <c r="M3942" s="5">
        <v>63</v>
      </c>
      <c r="N3942" s="5">
        <v>0</v>
      </c>
      <c r="O3942" s="5">
        <v>41.6</v>
      </c>
      <c r="P3942" s="5">
        <v>0</v>
      </c>
      <c r="Q3942" s="2">
        <f t="shared" si="367"/>
        <v>-41.6</v>
      </c>
      <c r="R3942" s="5">
        <f t="shared" si="368"/>
        <v>-41.6</v>
      </c>
      <c r="S3942" s="11">
        <f t="shared" si="369"/>
        <v>-1</v>
      </c>
      <c r="T3942" s="5">
        <v>3.12</v>
      </c>
      <c r="U3942" s="5">
        <v>0.66</v>
      </c>
      <c r="V3942" s="5">
        <v>0</v>
      </c>
      <c r="W3942" s="12">
        <f t="shared" si="370"/>
        <v>0</v>
      </c>
      <c r="X3942" s="2" t="str">
        <f t="shared" si="371"/>
        <v>PAUSE</v>
      </c>
      <c r="Y3942" s="22" t="str">
        <f t="shared" si="372"/>
        <v>High (501-750)</v>
      </c>
    </row>
    <row r="3943" spans="1:25">
      <c r="A3943" s="2" t="s">
        <v>12869</v>
      </c>
      <c r="B3943" s="2" t="s">
        <v>12870</v>
      </c>
      <c r="C3943" s="2" t="s">
        <v>9360</v>
      </c>
      <c r="D3943" s="2" t="s">
        <v>8766</v>
      </c>
      <c r="E3943" s="2" t="s">
        <v>40</v>
      </c>
      <c r="F3943" s="5">
        <v>1300</v>
      </c>
      <c r="G3943" s="2" t="s">
        <v>7307</v>
      </c>
      <c r="H3943" s="2" t="s">
        <v>190</v>
      </c>
      <c r="I3943" s="2" t="s">
        <v>7418</v>
      </c>
      <c r="J3943" s="2" t="s">
        <v>73</v>
      </c>
      <c r="K3943" s="9">
        <v>400</v>
      </c>
      <c r="L3943" s="9">
        <v>1514</v>
      </c>
      <c r="M3943" s="5">
        <v>56</v>
      </c>
      <c r="N3943" s="5">
        <v>2</v>
      </c>
      <c r="O3943" s="5">
        <v>26.27</v>
      </c>
      <c r="P3943" s="5">
        <v>78.89</v>
      </c>
      <c r="Q3943" s="2">
        <f t="shared" si="367"/>
        <v>52.620000000000005</v>
      </c>
      <c r="R3943" s="5">
        <f t="shared" si="368"/>
        <v>52.620000000000005</v>
      </c>
      <c r="S3943" s="11">
        <f t="shared" si="369"/>
        <v>2.0030452988199468</v>
      </c>
      <c r="T3943" s="5">
        <v>3.7</v>
      </c>
      <c r="U3943" s="5">
        <v>0.47</v>
      </c>
      <c r="V3943" s="5">
        <v>13.14</v>
      </c>
      <c r="W3943" s="12">
        <f t="shared" si="370"/>
        <v>3.5714285714285712E-2</v>
      </c>
      <c r="X3943" s="2" t="str">
        <f t="shared" si="371"/>
        <v>SCALE</v>
      </c>
      <c r="Y3943" s="22" t="str">
        <f t="shared" si="372"/>
        <v>Mid (301-500)</v>
      </c>
    </row>
    <row r="3944" spans="1:25">
      <c r="A3944" s="2" t="s">
        <v>12871</v>
      </c>
      <c r="B3944" s="2" t="s">
        <v>295</v>
      </c>
      <c r="C3944" s="2" t="s">
        <v>2826</v>
      </c>
      <c r="D3944" s="2" t="s">
        <v>4531</v>
      </c>
      <c r="E3944" s="2" t="s">
        <v>40</v>
      </c>
      <c r="F3944" s="5">
        <v>3000</v>
      </c>
      <c r="G3944" s="2" t="s">
        <v>12872</v>
      </c>
      <c r="H3944" s="2" t="s">
        <v>190</v>
      </c>
      <c r="I3944" s="2" t="s">
        <v>7418</v>
      </c>
      <c r="J3944" s="2" t="s">
        <v>300</v>
      </c>
      <c r="K3944" s="9">
        <v>1000</v>
      </c>
      <c r="L3944" s="9">
        <v>1654</v>
      </c>
      <c r="M3944" s="5">
        <v>36</v>
      </c>
      <c r="N3944" s="5">
        <v>0</v>
      </c>
      <c r="O3944" s="5">
        <v>23.89</v>
      </c>
      <c r="P3944" s="5">
        <v>0</v>
      </c>
      <c r="Q3944" s="2">
        <f t="shared" si="367"/>
        <v>-23.89</v>
      </c>
      <c r="R3944" s="5">
        <f t="shared" si="368"/>
        <v>-23.89</v>
      </c>
      <c r="S3944" s="11">
        <f t="shared" si="369"/>
        <v>-1</v>
      </c>
      <c r="T3944" s="5">
        <v>2.1800000000000002</v>
      </c>
      <c r="U3944" s="5">
        <v>0.66</v>
      </c>
      <c r="V3944" s="5">
        <v>0</v>
      </c>
      <c r="W3944" s="12">
        <f t="shared" si="370"/>
        <v>0</v>
      </c>
      <c r="X3944" s="2" t="str">
        <f t="shared" si="371"/>
        <v>PAUSE</v>
      </c>
      <c r="Y3944" s="22" t="str">
        <f t="shared" si="372"/>
        <v>Premium (751-1000)</v>
      </c>
    </row>
    <row r="3945" spans="1:25">
      <c r="A3945" s="2" t="s">
        <v>12873</v>
      </c>
      <c r="B3945" s="2" t="s">
        <v>289</v>
      </c>
      <c r="C3945" s="2" t="s">
        <v>12874</v>
      </c>
      <c r="D3945" s="2" t="s">
        <v>4227</v>
      </c>
      <c r="E3945" s="2" t="s">
        <v>112</v>
      </c>
      <c r="F3945" s="5">
        <v>771</v>
      </c>
      <c r="G3945" s="2" t="s">
        <v>12875</v>
      </c>
      <c r="H3945" s="2" t="s">
        <v>253</v>
      </c>
      <c r="I3945" s="2" t="s">
        <v>7418</v>
      </c>
      <c r="J3945" s="2" t="s">
        <v>73</v>
      </c>
      <c r="K3945" s="9">
        <v>400</v>
      </c>
      <c r="L3945" s="9">
        <v>2386</v>
      </c>
      <c r="M3945" s="5">
        <v>41</v>
      </c>
      <c r="N3945" s="5">
        <v>1</v>
      </c>
      <c r="O3945" s="5">
        <v>18.36</v>
      </c>
      <c r="P3945" s="5">
        <v>52.57</v>
      </c>
      <c r="Q3945" s="2">
        <f t="shared" si="367"/>
        <v>34.21</v>
      </c>
      <c r="R3945" s="5">
        <f t="shared" si="368"/>
        <v>34.21</v>
      </c>
      <c r="S3945" s="11">
        <f t="shared" si="369"/>
        <v>1.8632897603485841</v>
      </c>
      <c r="T3945" s="5">
        <v>1.72</v>
      </c>
      <c r="U3945" s="5">
        <v>0.45</v>
      </c>
      <c r="V3945" s="5">
        <v>18.36</v>
      </c>
      <c r="W3945" s="12">
        <f t="shared" si="370"/>
        <v>2.4390243902439025E-2</v>
      </c>
      <c r="X3945" s="2" t="str">
        <f t="shared" si="371"/>
        <v>SCALE</v>
      </c>
      <c r="Y3945" s="22" t="str">
        <f t="shared" si="372"/>
        <v>Mid (301-500)</v>
      </c>
    </row>
    <row r="3946" spans="1:25">
      <c r="A3946" s="2" t="s">
        <v>12876</v>
      </c>
      <c r="B3946" s="2" t="s">
        <v>500</v>
      </c>
      <c r="C3946" s="2" t="s">
        <v>12877</v>
      </c>
      <c r="D3946" s="2" t="s">
        <v>12878</v>
      </c>
      <c r="E3946" s="2" t="s">
        <v>112</v>
      </c>
      <c r="F3946" s="5">
        <v>2750</v>
      </c>
      <c r="G3946" s="2" t="s">
        <v>12879</v>
      </c>
      <c r="H3946" s="2" t="s">
        <v>42</v>
      </c>
      <c r="I3946" s="2" t="s">
        <v>7418</v>
      </c>
      <c r="J3946" s="2" t="s">
        <v>95</v>
      </c>
      <c r="K3946" s="9">
        <v>400</v>
      </c>
      <c r="L3946" s="9">
        <v>1769</v>
      </c>
      <c r="M3946" s="5">
        <v>27</v>
      </c>
      <c r="N3946" s="5">
        <v>2</v>
      </c>
      <c r="O3946" s="5">
        <v>10.88</v>
      </c>
      <c r="P3946" s="5">
        <v>132.58000000000001</v>
      </c>
      <c r="Q3946" s="2">
        <f t="shared" si="367"/>
        <v>121.70000000000002</v>
      </c>
      <c r="R3946" s="5">
        <f t="shared" si="368"/>
        <v>121.70000000000002</v>
      </c>
      <c r="S3946" s="11">
        <f t="shared" si="369"/>
        <v>11.185661764705882</v>
      </c>
      <c r="T3946" s="5">
        <v>1.53</v>
      </c>
      <c r="U3946" s="5">
        <v>0.4</v>
      </c>
      <c r="V3946" s="5">
        <v>5.44</v>
      </c>
      <c r="W3946" s="12">
        <f t="shared" si="370"/>
        <v>7.407407407407407E-2</v>
      </c>
      <c r="X3946" s="2" t="str">
        <f t="shared" si="371"/>
        <v>SCALE</v>
      </c>
      <c r="Y3946" s="22" t="str">
        <f t="shared" si="372"/>
        <v>Mid (301-500)</v>
      </c>
    </row>
    <row r="3947" spans="1:25">
      <c r="A3947" s="2" t="s">
        <v>12880</v>
      </c>
      <c r="B3947" s="2" t="s">
        <v>129</v>
      </c>
      <c r="C3947" s="2" t="s">
        <v>12881</v>
      </c>
      <c r="D3947" s="2" t="s">
        <v>2549</v>
      </c>
      <c r="E3947" s="2" t="s">
        <v>188</v>
      </c>
      <c r="F3947" s="5">
        <v>3083</v>
      </c>
      <c r="G3947" s="2" t="s">
        <v>12882</v>
      </c>
      <c r="H3947" s="2" t="s">
        <v>50</v>
      </c>
      <c r="I3947" s="2" t="s">
        <v>7418</v>
      </c>
      <c r="J3947" s="2" t="s">
        <v>127</v>
      </c>
      <c r="K3947" s="9">
        <v>100</v>
      </c>
      <c r="L3947" s="9">
        <v>1687</v>
      </c>
      <c r="M3947" s="5">
        <v>47</v>
      </c>
      <c r="N3947" s="5">
        <v>0</v>
      </c>
      <c r="O3947" s="5">
        <v>30.41</v>
      </c>
      <c r="P3947" s="5">
        <v>0</v>
      </c>
      <c r="Q3947" s="2">
        <f t="shared" si="367"/>
        <v>-30.41</v>
      </c>
      <c r="R3947" s="5">
        <f t="shared" si="368"/>
        <v>-30.41</v>
      </c>
      <c r="S3947" s="11">
        <f t="shared" si="369"/>
        <v>-1</v>
      </c>
      <c r="T3947" s="5">
        <v>2.79</v>
      </c>
      <c r="U3947" s="5">
        <v>0.65</v>
      </c>
      <c r="V3947" s="5">
        <v>0</v>
      </c>
      <c r="W3947" s="12">
        <f t="shared" si="370"/>
        <v>0</v>
      </c>
      <c r="X3947" s="2" t="str">
        <f t="shared" si="371"/>
        <v>PAUSE</v>
      </c>
      <c r="Y3947" s="22" t="str">
        <f t="shared" si="372"/>
        <v>Low (100-300)</v>
      </c>
    </row>
    <row r="3948" spans="1:25">
      <c r="A3948" s="2" t="s">
        <v>12883</v>
      </c>
      <c r="B3948" s="2" t="s">
        <v>12884</v>
      </c>
      <c r="C3948" s="2" t="s">
        <v>1295</v>
      </c>
      <c r="D3948" s="2" t="s">
        <v>829</v>
      </c>
      <c r="E3948" s="2" t="s">
        <v>112</v>
      </c>
      <c r="F3948" s="5">
        <v>1300</v>
      </c>
      <c r="G3948" s="2" t="s">
        <v>12885</v>
      </c>
      <c r="H3948" s="2" t="s">
        <v>134</v>
      </c>
      <c r="I3948" s="2" t="s">
        <v>7418</v>
      </c>
      <c r="J3948" s="2" t="s">
        <v>135</v>
      </c>
      <c r="K3948" s="9">
        <v>100</v>
      </c>
      <c r="L3948" s="9">
        <v>2290</v>
      </c>
      <c r="M3948" s="5">
        <v>78</v>
      </c>
      <c r="N3948" s="5">
        <v>8</v>
      </c>
      <c r="O3948" s="5">
        <v>34.299999999999997</v>
      </c>
      <c r="P3948" s="5">
        <v>579.82000000000005</v>
      </c>
      <c r="Q3948" s="2">
        <f t="shared" si="367"/>
        <v>545.5200000000001</v>
      </c>
      <c r="R3948" s="5">
        <f t="shared" si="368"/>
        <v>545.5200000000001</v>
      </c>
      <c r="S3948" s="11">
        <f t="shared" si="369"/>
        <v>15.904373177842571</v>
      </c>
      <c r="T3948" s="5">
        <v>3.41</v>
      </c>
      <c r="U3948" s="5">
        <v>0.44</v>
      </c>
      <c r="V3948" s="5">
        <v>4.29</v>
      </c>
      <c r="W3948" s="12">
        <f t="shared" si="370"/>
        <v>0.10256410256410256</v>
      </c>
      <c r="X3948" s="2" t="str">
        <f t="shared" si="371"/>
        <v>SCALE</v>
      </c>
      <c r="Y3948" s="22" t="str">
        <f t="shared" si="372"/>
        <v>Low (100-300)</v>
      </c>
    </row>
    <row r="3949" spans="1:25">
      <c r="A3949" s="2" t="s">
        <v>12886</v>
      </c>
      <c r="B3949" s="2" t="s">
        <v>12887</v>
      </c>
      <c r="C3949" s="2" t="s">
        <v>8632</v>
      </c>
      <c r="D3949" s="2" t="s">
        <v>12888</v>
      </c>
      <c r="E3949" s="2" t="s">
        <v>188</v>
      </c>
      <c r="F3949" s="5">
        <v>2250</v>
      </c>
      <c r="G3949" s="2" t="s">
        <v>12889</v>
      </c>
      <c r="H3949" s="2" t="s">
        <v>344</v>
      </c>
      <c r="I3949" s="2" t="s">
        <v>7418</v>
      </c>
      <c r="J3949" s="2" t="s">
        <v>155</v>
      </c>
      <c r="K3949" s="9">
        <v>200</v>
      </c>
      <c r="L3949" s="9">
        <v>2203</v>
      </c>
      <c r="M3949" s="5">
        <v>67</v>
      </c>
      <c r="N3949" s="5">
        <v>6</v>
      </c>
      <c r="O3949" s="5">
        <v>46.46</v>
      </c>
      <c r="P3949" s="5">
        <v>261.11</v>
      </c>
      <c r="Q3949" s="2">
        <f t="shared" si="367"/>
        <v>214.65</v>
      </c>
      <c r="R3949" s="5">
        <f t="shared" si="368"/>
        <v>214.65</v>
      </c>
      <c r="S3949" s="11">
        <f t="shared" si="369"/>
        <v>4.6201033146792945</v>
      </c>
      <c r="T3949" s="5">
        <v>3.04</v>
      </c>
      <c r="U3949" s="5">
        <v>0.69</v>
      </c>
      <c r="V3949" s="5">
        <v>7.74</v>
      </c>
      <c r="W3949" s="12">
        <f t="shared" si="370"/>
        <v>8.9552238805970144E-2</v>
      </c>
      <c r="X3949" s="2" t="str">
        <f t="shared" si="371"/>
        <v>SCALE</v>
      </c>
      <c r="Y3949" s="22" t="str">
        <f t="shared" si="372"/>
        <v>Low (100-300)</v>
      </c>
    </row>
    <row r="3950" spans="1:25">
      <c r="A3950" s="2" t="s">
        <v>12890</v>
      </c>
      <c r="B3950" s="2" t="s">
        <v>569</v>
      </c>
      <c r="C3950" s="2" t="s">
        <v>12891</v>
      </c>
      <c r="D3950" s="2" t="s">
        <v>6088</v>
      </c>
      <c r="E3950" s="2" t="s">
        <v>40</v>
      </c>
      <c r="F3950" s="5">
        <v>4250</v>
      </c>
      <c r="G3950" s="2" t="s">
        <v>12892</v>
      </c>
      <c r="H3950" s="2" t="s">
        <v>42</v>
      </c>
      <c r="I3950" s="2" t="s">
        <v>7418</v>
      </c>
      <c r="J3950" s="2" t="s">
        <v>699</v>
      </c>
      <c r="K3950" s="9">
        <v>500</v>
      </c>
      <c r="L3950" s="9">
        <v>1729</v>
      </c>
      <c r="M3950" s="5">
        <v>56</v>
      </c>
      <c r="N3950" s="5">
        <v>4</v>
      </c>
      <c r="O3950" s="5">
        <v>41.28</v>
      </c>
      <c r="P3950" s="5">
        <v>288.33</v>
      </c>
      <c r="Q3950" s="2">
        <f t="shared" si="367"/>
        <v>247.04999999999998</v>
      </c>
      <c r="R3950" s="5">
        <f t="shared" si="368"/>
        <v>247.04999999999998</v>
      </c>
      <c r="S3950" s="11">
        <f t="shared" si="369"/>
        <v>5.9847383720930223</v>
      </c>
      <c r="T3950" s="5">
        <v>3.24</v>
      </c>
      <c r="U3950" s="5">
        <v>0.74</v>
      </c>
      <c r="V3950" s="5">
        <v>10.32</v>
      </c>
      <c r="W3950" s="12">
        <f t="shared" si="370"/>
        <v>7.1428571428571425E-2</v>
      </c>
      <c r="X3950" s="2" t="str">
        <f t="shared" si="371"/>
        <v>SCALE</v>
      </c>
      <c r="Y3950" s="22" t="str">
        <f t="shared" si="372"/>
        <v>Mid (301-500)</v>
      </c>
    </row>
    <row r="3951" spans="1:25">
      <c r="A3951" s="2" t="s">
        <v>12893</v>
      </c>
      <c r="B3951" s="2" t="s">
        <v>7941</v>
      </c>
      <c r="C3951" s="2" t="s">
        <v>12894</v>
      </c>
      <c r="D3951" s="2" t="s">
        <v>117</v>
      </c>
      <c r="E3951" s="2" t="s">
        <v>118</v>
      </c>
      <c r="F3951" s="5">
        <v>2750</v>
      </c>
      <c r="G3951" s="2" t="s">
        <v>12895</v>
      </c>
      <c r="H3951" s="2" t="s">
        <v>65</v>
      </c>
      <c r="I3951" s="2" t="s">
        <v>7418</v>
      </c>
      <c r="J3951" s="2" t="s">
        <v>217</v>
      </c>
      <c r="K3951" s="9">
        <v>1000</v>
      </c>
      <c r="L3951" s="9">
        <v>1975</v>
      </c>
      <c r="M3951" s="5">
        <v>74</v>
      </c>
      <c r="N3951" s="5">
        <v>1</v>
      </c>
      <c r="O3951" s="5">
        <v>56.34</v>
      </c>
      <c r="P3951" s="5">
        <v>36.36</v>
      </c>
      <c r="Q3951" s="2">
        <f t="shared" si="367"/>
        <v>-19.980000000000004</v>
      </c>
      <c r="R3951" s="5">
        <f t="shared" si="368"/>
        <v>-19.980000000000004</v>
      </c>
      <c r="S3951" s="11">
        <f t="shared" si="369"/>
        <v>-0.35463258785942497</v>
      </c>
      <c r="T3951" s="5">
        <v>3.75</v>
      </c>
      <c r="U3951" s="5">
        <v>0.76</v>
      </c>
      <c r="V3951" s="5">
        <v>56.34</v>
      </c>
      <c r="W3951" s="12">
        <f t="shared" si="370"/>
        <v>1.3513513513513514E-2</v>
      </c>
      <c r="X3951" s="2" t="str">
        <f t="shared" si="371"/>
        <v>SCALE</v>
      </c>
      <c r="Y3951" s="22" t="str">
        <f t="shared" si="372"/>
        <v>Premium (751-1000)</v>
      </c>
    </row>
    <row r="3952" spans="1:25">
      <c r="A3952" s="2" t="s">
        <v>12896</v>
      </c>
      <c r="B3952" s="2" t="s">
        <v>12897</v>
      </c>
      <c r="C3952" s="2" t="s">
        <v>3331</v>
      </c>
      <c r="D3952" s="2" t="s">
        <v>12898</v>
      </c>
      <c r="E3952" s="2" t="s">
        <v>23</v>
      </c>
      <c r="F3952" s="5">
        <v>5000</v>
      </c>
      <c r="G3952" s="2" t="s">
        <v>12899</v>
      </c>
      <c r="H3952" s="2" t="s">
        <v>42</v>
      </c>
      <c r="I3952" s="2" t="s">
        <v>7418</v>
      </c>
      <c r="J3952" s="2" t="s">
        <v>356</v>
      </c>
      <c r="K3952" s="9">
        <v>400</v>
      </c>
      <c r="L3952" s="9">
        <v>1756</v>
      </c>
      <c r="M3952" s="5">
        <v>55</v>
      </c>
      <c r="N3952" s="5">
        <v>2</v>
      </c>
      <c r="O3952" s="5">
        <v>25.66</v>
      </c>
      <c r="P3952" s="5">
        <v>90.2</v>
      </c>
      <c r="Q3952" s="2">
        <f t="shared" si="367"/>
        <v>64.540000000000006</v>
      </c>
      <c r="R3952" s="5">
        <f t="shared" si="368"/>
        <v>64.540000000000006</v>
      </c>
      <c r="S3952" s="11">
        <f t="shared" si="369"/>
        <v>2.5151987529228372</v>
      </c>
      <c r="T3952" s="5">
        <v>3.13</v>
      </c>
      <c r="U3952" s="5">
        <v>0.47</v>
      </c>
      <c r="V3952" s="5">
        <v>12.83</v>
      </c>
      <c r="W3952" s="12">
        <f t="shared" si="370"/>
        <v>3.6363636363636362E-2</v>
      </c>
      <c r="X3952" s="2" t="str">
        <f t="shared" si="371"/>
        <v>SCALE</v>
      </c>
      <c r="Y3952" s="22" t="str">
        <f t="shared" si="372"/>
        <v>Mid (301-500)</v>
      </c>
    </row>
    <row r="3953" spans="1:25">
      <c r="A3953" s="2" t="s">
        <v>12900</v>
      </c>
      <c r="B3953" s="2" t="s">
        <v>12901</v>
      </c>
      <c r="C3953" s="2" t="s">
        <v>1664</v>
      </c>
      <c r="D3953" s="2" t="s">
        <v>431</v>
      </c>
      <c r="E3953" s="2" t="s">
        <v>432</v>
      </c>
      <c r="F3953" s="5">
        <v>5416</v>
      </c>
      <c r="G3953" s="2" t="s">
        <v>12902</v>
      </c>
      <c r="H3953" s="2" t="s">
        <v>34</v>
      </c>
      <c r="I3953" s="2" t="s">
        <v>7418</v>
      </c>
      <c r="J3953" s="2" t="s">
        <v>293</v>
      </c>
      <c r="K3953" s="9">
        <v>400</v>
      </c>
      <c r="L3953" s="9">
        <v>951</v>
      </c>
      <c r="M3953" s="5">
        <v>27</v>
      </c>
      <c r="N3953" s="5">
        <v>0</v>
      </c>
      <c r="O3953" s="5">
        <v>22.18</v>
      </c>
      <c r="P3953" s="5">
        <v>0</v>
      </c>
      <c r="Q3953" s="2">
        <f t="shared" si="367"/>
        <v>-22.18</v>
      </c>
      <c r="R3953" s="5">
        <f t="shared" si="368"/>
        <v>-22.18</v>
      </c>
      <c r="S3953" s="11">
        <f t="shared" si="369"/>
        <v>-1</v>
      </c>
      <c r="T3953" s="5">
        <v>2.84</v>
      </c>
      <c r="U3953" s="5">
        <v>0.82</v>
      </c>
      <c r="V3953" s="5">
        <v>0</v>
      </c>
      <c r="W3953" s="12">
        <f t="shared" si="370"/>
        <v>0</v>
      </c>
      <c r="X3953" s="2" t="str">
        <f t="shared" si="371"/>
        <v>PAUSE</v>
      </c>
      <c r="Y3953" s="22" t="str">
        <f t="shared" si="372"/>
        <v>Mid (301-500)</v>
      </c>
    </row>
    <row r="3954" spans="1:25">
      <c r="A3954" s="2" t="s">
        <v>12903</v>
      </c>
      <c r="B3954" s="2" t="s">
        <v>4637</v>
      </c>
      <c r="C3954" s="2" t="s">
        <v>4697</v>
      </c>
      <c r="D3954" s="2" t="s">
        <v>12904</v>
      </c>
      <c r="E3954" s="2" t="s">
        <v>337</v>
      </c>
      <c r="F3954" s="5">
        <v>1925</v>
      </c>
      <c r="G3954" s="2" t="s">
        <v>12905</v>
      </c>
      <c r="H3954" s="2" t="s">
        <v>253</v>
      </c>
      <c r="I3954" s="2" t="s">
        <v>7418</v>
      </c>
      <c r="J3954" s="2" t="s">
        <v>300</v>
      </c>
      <c r="K3954" s="9">
        <v>300</v>
      </c>
      <c r="L3954" s="9">
        <v>563</v>
      </c>
      <c r="M3954" s="5">
        <v>13</v>
      </c>
      <c r="N3954" s="5">
        <v>0</v>
      </c>
      <c r="O3954" s="5">
        <v>5.89</v>
      </c>
      <c r="P3954" s="5">
        <v>0</v>
      </c>
      <c r="Q3954" s="2">
        <f t="shared" si="367"/>
        <v>-5.89</v>
      </c>
      <c r="R3954" s="5">
        <f t="shared" si="368"/>
        <v>-5.89</v>
      </c>
      <c r="S3954" s="11">
        <f t="shared" si="369"/>
        <v>-1</v>
      </c>
      <c r="T3954" s="5">
        <v>2.31</v>
      </c>
      <c r="U3954" s="5">
        <v>0.45</v>
      </c>
      <c r="V3954" s="5">
        <v>0</v>
      </c>
      <c r="W3954" s="12">
        <f t="shared" si="370"/>
        <v>0</v>
      </c>
      <c r="X3954" s="2" t="str">
        <f t="shared" si="371"/>
        <v>PAUSE</v>
      </c>
      <c r="Y3954" s="22" t="str">
        <f t="shared" si="372"/>
        <v>Low (100-300)</v>
      </c>
    </row>
    <row r="3955" spans="1:25">
      <c r="A3955" s="2" t="s">
        <v>12906</v>
      </c>
      <c r="B3955" s="2" t="s">
        <v>12907</v>
      </c>
      <c r="C3955" s="2" t="s">
        <v>7243</v>
      </c>
      <c r="D3955" s="2" t="s">
        <v>12908</v>
      </c>
      <c r="E3955" s="2" t="s">
        <v>432</v>
      </c>
      <c r="F3955" s="5">
        <v>1200</v>
      </c>
      <c r="G3955" s="2" t="s">
        <v>12909</v>
      </c>
      <c r="H3955" s="2" t="s">
        <v>34</v>
      </c>
      <c r="I3955" s="2" t="s">
        <v>7418</v>
      </c>
      <c r="J3955" s="2" t="s">
        <v>73</v>
      </c>
      <c r="K3955" s="9">
        <v>600</v>
      </c>
      <c r="L3955" s="9">
        <v>857</v>
      </c>
      <c r="M3955" s="5">
        <v>18</v>
      </c>
      <c r="N3955" s="5">
        <v>1</v>
      </c>
      <c r="O3955" s="5">
        <v>10.65</v>
      </c>
      <c r="P3955" s="5">
        <v>62.88</v>
      </c>
      <c r="Q3955" s="2">
        <f t="shared" si="367"/>
        <v>52.230000000000004</v>
      </c>
      <c r="R3955" s="5">
        <f t="shared" si="368"/>
        <v>52.230000000000004</v>
      </c>
      <c r="S3955" s="11">
        <f t="shared" si="369"/>
        <v>4.9042253521126762</v>
      </c>
      <c r="T3955" s="5">
        <v>2.1</v>
      </c>
      <c r="U3955" s="5">
        <v>0.59</v>
      </c>
      <c r="V3955" s="5">
        <v>10.65</v>
      </c>
      <c r="W3955" s="12">
        <f t="shared" si="370"/>
        <v>5.5555555555555552E-2</v>
      </c>
      <c r="X3955" s="2" t="str">
        <f t="shared" si="371"/>
        <v>SCALE</v>
      </c>
      <c r="Y3955" s="22" t="str">
        <f t="shared" si="372"/>
        <v>High (501-750)</v>
      </c>
    </row>
    <row r="3956" spans="1:25">
      <c r="A3956" s="2" t="s">
        <v>12910</v>
      </c>
      <c r="B3956" s="2" t="s">
        <v>10761</v>
      </c>
      <c r="C3956" s="2" t="s">
        <v>12911</v>
      </c>
      <c r="D3956" s="2" t="s">
        <v>1135</v>
      </c>
      <c r="E3956" s="2" t="s">
        <v>112</v>
      </c>
      <c r="F3956" s="5">
        <v>2380</v>
      </c>
      <c r="G3956" s="2" t="s">
        <v>12912</v>
      </c>
      <c r="H3956" s="2" t="s">
        <v>87</v>
      </c>
      <c r="I3956" s="2" t="s">
        <v>7418</v>
      </c>
      <c r="J3956" s="2" t="s">
        <v>232</v>
      </c>
      <c r="K3956" s="9">
        <v>400</v>
      </c>
      <c r="L3956" s="9">
        <v>1850</v>
      </c>
      <c r="M3956" s="5">
        <v>80</v>
      </c>
      <c r="N3956" s="5">
        <v>2</v>
      </c>
      <c r="O3956" s="5">
        <v>45.87</v>
      </c>
      <c r="P3956" s="5">
        <v>135.75</v>
      </c>
      <c r="Q3956" s="2">
        <f t="shared" si="367"/>
        <v>89.88</v>
      </c>
      <c r="R3956" s="5">
        <f t="shared" si="368"/>
        <v>89.88</v>
      </c>
      <c r="S3956" s="11">
        <f t="shared" si="369"/>
        <v>1.9594506213211249</v>
      </c>
      <c r="T3956" s="5">
        <v>4.32</v>
      </c>
      <c r="U3956" s="5">
        <v>0.56999999999999995</v>
      </c>
      <c r="V3956" s="5">
        <v>22.94</v>
      </c>
      <c r="W3956" s="12">
        <f t="shared" si="370"/>
        <v>2.5000000000000001E-2</v>
      </c>
      <c r="X3956" s="2" t="str">
        <f t="shared" si="371"/>
        <v>SCALE</v>
      </c>
      <c r="Y3956" s="22" t="str">
        <f t="shared" si="372"/>
        <v>Mid (301-500)</v>
      </c>
    </row>
    <row r="3957" spans="1:25">
      <c r="A3957" s="2" t="s">
        <v>12913</v>
      </c>
      <c r="B3957" s="2" t="s">
        <v>696</v>
      </c>
      <c r="C3957" s="2" t="s">
        <v>4952</v>
      </c>
      <c r="D3957" s="2" t="s">
        <v>12914</v>
      </c>
      <c r="E3957" s="2" t="s">
        <v>125</v>
      </c>
      <c r="F3957" s="5">
        <v>3076</v>
      </c>
      <c r="G3957" s="2" t="s">
        <v>12915</v>
      </c>
      <c r="H3957" s="2" t="s">
        <v>266</v>
      </c>
      <c r="I3957" s="2" t="s">
        <v>7418</v>
      </c>
      <c r="J3957" s="2" t="s">
        <v>43</v>
      </c>
      <c r="K3957" s="9">
        <v>400</v>
      </c>
      <c r="L3957" s="9">
        <v>1072</v>
      </c>
      <c r="M3957" s="5">
        <v>20</v>
      </c>
      <c r="N3957" s="5">
        <v>0</v>
      </c>
      <c r="O3957" s="5">
        <v>12.36</v>
      </c>
      <c r="P3957" s="5">
        <v>0</v>
      </c>
      <c r="Q3957" s="2">
        <f t="shared" si="367"/>
        <v>-12.36</v>
      </c>
      <c r="R3957" s="5">
        <f t="shared" si="368"/>
        <v>-12.36</v>
      </c>
      <c r="S3957" s="11">
        <f t="shared" si="369"/>
        <v>-1</v>
      </c>
      <c r="T3957" s="5">
        <v>1.87</v>
      </c>
      <c r="U3957" s="5">
        <v>0.62</v>
      </c>
      <c r="V3957" s="5">
        <v>0</v>
      </c>
      <c r="W3957" s="12">
        <f t="shared" si="370"/>
        <v>0</v>
      </c>
      <c r="X3957" s="2" t="str">
        <f t="shared" si="371"/>
        <v>PAUSE</v>
      </c>
      <c r="Y3957" s="22" t="str">
        <f t="shared" si="372"/>
        <v>Mid (301-500)</v>
      </c>
    </row>
    <row r="3958" spans="1:25">
      <c r="A3958" s="2" t="s">
        <v>12916</v>
      </c>
      <c r="B3958" s="2" t="s">
        <v>929</v>
      </c>
      <c r="C3958" s="2" t="s">
        <v>12917</v>
      </c>
      <c r="D3958" s="2" t="s">
        <v>3579</v>
      </c>
      <c r="E3958" s="2" t="s">
        <v>125</v>
      </c>
      <c r="F3958" s="5">
        <v>1250</v>
      </c>
      <c r="G3958" s="2" t="s">
        <v>12918</v>
      </c>
      <c r="H3958" s="2" t="s">
        <v>344</v>
      </c>
      <c r="I3958" s="2" t="s">
        <v>7418</v>
      </c>
      <c r="J3958" s="2" t="s">
        <v>699</v>
      </c>
      <c r="K3958" s="9">
        <v>300</v>
      </c>
      <c r="L3958" s="9">
        <v>2314</v>
      </c>
      <c r="M3958" s="5">
        <v>73</v>
      </c>
      <c r="N3958" s="5">
        <v>7</v>
      </c>
      <c r="O3958" s="5">
        <v>44.71</v>
      </c>
      <c r="P3958" s="5">
        <v>427.69</v>
      </c>
      <c r="Q3958" s="2">
        <f t="shared" si="367"/>
        <v>382.98</v>
      </c>
      <c r="R3958" s="5">
        <f t="shared" si="368"/>
        <v>382.98</v>
      </c>
      <c r="S3958" s="11">
        <f t="shared" si="369"/>
        <v>8.5658689331245803</v>
      </c>
      <c r="T3958" s="5">
        <v>3.15</v>
      </c>
      <c r="U3958" s="5">
        <v>0.61</v>
      </c>
      <c r="V3958" s="5">
        <v>6.39</v>
      </c>
      <c r="W3958" s="12">
        <f t="shared" si="370"/>
        <v>9.5890410958904104E-2</v>
      </c>
      <c r="X3958" s="2" t="str">
        <f t="shared" si="371"/>
        <v>SCALE</v>
      </c>
      <c r="Y3958" s="22" t="str">
        <f t="shared" si="372"/>
        <v>Low (100-300)</v>
      </c>
    </row>
    <row r="3959" spans="1:25">
      <c r="A3959" s="2" t="s">
        <v>12919</v>
      </c>
      <c r="B3959" s="2" t="s">
        <v>878</v>
      </c>
      <c r="C3959" s="2" t="s">
        <v>12920</v>
      </c>
      <c r="D3959" s="2" t="s">
        <v>12921</v>
      </c>
      <c r="E3959" s="2" t="s">
        <v>132</v>
      </c>
      <c r="F3959" s="5">
        <v>1300</v>
      </c>
      <c r="G3959" s="2" t="s">
        <v>12922</v>
      </c>
      <c r="H3959" s="2" t="s">
        <v>58</v>
      </c>
      <c r="I3959" s="2" t="s">
        <v>7418</v>
      </c>
      <c r="J3959" s="2" t="s">
        <v>80</v>
      </c>
      <c r="K3959" s="9">
        <v>700</v>
      </c>
      <c r="L3959" s="9">
        <v>2359</v>
      </c>
      <c r="M3959" s="5">
        <v>78</v>
      </c>
      <c r="N3959" s="5">
        <v>0</v>
      </c>
      <c r="O3959" s="5">
        <v>31.52</v>
      </c>
      <c r="P3959" s="5">
        <v>0</v>
      </c>
      <c r="Q3959" s="2">
        <f t="shared" si="367"/>
        <v>-31.52</v>
      </c>
      <c r="R3959" s="5">
        <f t="shared" si="368"/>
        <v>-31.52</v>
      </c>
      <c r="S3959" s="11">
        <f t="shared" si="369"/>
        <v>-1</v>
      </c>
      <c r="T3959" s="5">
        <v>3.31</v>
      </c>
      <c r="U3959" s="5">
        <v>0.4</v>
      </c>
      <c r="V3959" s="5">
        <v>0</v>
      </c>
      <c r="W3959" s="12">
        <f t="shared" si="370"/>
        <v>0</v>
      </c>
      <c r="X3959" s="2" t="str">
        <f t="shared" si="371"/>
        <v>PAUSE</v>
      </c>
      <c r="Y3959" s="22" t="str">
        <f t="shared" si="372"/>
        <v>High (501-750)</v>
      </c>
    </row>
    <row r="3960" spans="1:25">
      <c r="A3960" s="2" t="s">
        <v>12923</v>
      </c>
      <c r="B3960" s="2" t="s">
        <v>444</v>
      </c>
      <c r="C3960" s="2" t="s">
        <v>12924</v>
      </c>
      <c r="D3960" s="2" t="s">
        <v>2667</v>
      </c>
      <c r="E3960" s="2" t="s">
        <v>23</v>
      </c>
      <c r="F3960" s="5">
        <v>1800</v>
      </c>
      <c r="G3960" s="2" t="s">
        <v>12925</v>
      </c>
      <c r="H3960" s="2" t="s">
        <v>161</v>
      </c>
      <c r="I3960" s="2" t="s">
        <v>7418</v>
      </c>
      <c r="J3960" s="2" t="s">
        <v>356</v>
      </c>
      <c r="K3960" s="9">
        <v>400</v>
      </c>
      <c r="L3960" s="9">
        <v>1298</v>
      </c>
      <c r="M3960" s="5">
        <v>20</v>
      </c>
      <c r="N3960" s="5">
        <v>0</v>
      </c>
      <c r="O3960" s="5">
        <v>15.74</v>
      </c>
      <c r="P3960" s="5">
        <v>0</v>
      </c>
      <c r="Q3960" s="2">
        <f t="shared" si="367"/>
        <v>-15.74</v>
      </c>
      <c r="R3960" s="5">
        <f t="shared" si="368"/>
        <v>-15.74</v>
      </c>
      <c r="S3960" s="11">
        <f t="shared" si="369"/>
        <v>-1</v>
      </c>
      <c r="T3960" s="5">
        <v>1.54</v>
      </c>
      <c r="U3960" s="5">
        <v>0.79</v>
      </c>
      <c r="V3960" s="5">
        <v>0</v>
      </c>
      <c r="W3960" s="12">
        <f t="shared" si="370"/>
        <v>0</v>
      </c>
      <c r="X3960" s="2" t="str">
        <f t="shared" si="371"/>
        <v>PAUSE</v>
      </c>
      <c r="Y3960" s="22" t="str">
        <f t="shared" si="372"/>
        <v>Mid (301-500)</v>
      </c>
    </row>
    <row r="3961" spans="1:25">
      <c r="A3961" s="2" t="s">
        <v>12926</v>
      </c>
      <c r="B3961" s="2" t="s">
        <v>5985</v>
      </c>
      <c r="C3961" s="2" t="s">
        <v>405</v>
      </c>
      <c r="D3961" s="2" t="s">
        <v>12927</v>
      </c>
      <c r="E3961" s="2" t="s">
        <v>125</v>
      </c>
      <c r="F3961" s="5">
        <v>3750</v>
      </c>
      <c r="G3961" s="2" t="s">
        <v>12928</v>
      </c>
      <c r="H3961" s="2" t="s">
        <v>102</v>
      </c>
      <c r="I3961" s="2" t="s">
        <v>7418</v>
      </c>
      <c r="J3961" s="2" t="s">
        <v>162</v>
      </c>
      <c r="K3961" s="9">
        <v>500</v>
      </c>
      <c r="L3961" s="9">
        <v>1952</v>
      </c>
      <c r="M3961" s="5">
        <v>85</v>
      </c>
      <c r="N3961" s="5">
        <v>0</v>
      </c>
      <c r="O3961" s="5">
        <v>53.1</v>
      </c>
      <c r="P3961" s="5">
        <v>0</v>
      </c>
      <c r="Q3961" s="2">
        <f t="shared" si="367"/>
        <v>-53.1</v>
      </c>
      <c r="R3961" s="5">
        <f t="shared" si="368"/>
        <v>-53.1</v>
      </c>
      <c r="S3961" s="11">
        <f t="shared" si="369"/>
        <v>-1</v>
      </c>
      <c r="T3961" s="5">
        <v>4.3499999999999996</v>
      </c>
      <c r="U3961" s="5">
        <v>0.62</v>
      </c>
      <c r="V3961" s="5">
        <v>0</v>
      </c>
      <c r="W3961" s="12">
        <f t="shared" si="370"/>
        <v>0</v>
      </c>
      <c r="X3961" s="2" t="str">
        <f t="shared" si="371"/>
        <v>PAUSE</v>
      </c>
      <c r="Y3961" s="22" t="str">
        <f t="shared" si="372"/>
        <v>Mid (301-500)</v>
      </c>
    </row>
    <row r="3962" spans="1:25">
      <c r="A3962" s="2" t="s">
        <v>12929</v>
      </c>
      <c r="B3962" s="2" t="s">
        <v>12930</v>
      </c>
      <c r="C3962" s="2" t="s">
        <v>5958</v>
      </c>
      <c r="D3962" s="2" t="s">
        <v>3382</v>
      </c>
      <c r="E3962" s="2" t="s">
        <v>56</v>
      </c>
      <c r="F3962" s="5">
        <v>4249</v>
      </c>
      <c r="G3962" s="2" t="s">
        <v>1058</v>
      </c>
      <c r="H3962" s="2" t="s">
        <v>58</v>
      </c>
      <c r="I3962" s="2" t="s">
        <v>7418</v>
      </c>
      <c r="J3962" s="2" t="s">
        <v>140</v>
      </c>
      <c r="K3962" s="9">
        <v>500</v>
      </c>
      <c r="L3962" s="9">
        <v>552</v>
      </c>
      <c r="M3962" s="5">
        <v>13</v>
      </c>
      <c r="N3962" s="5">
        <v>0</v>
      </c>
      <c r="O3962" s="5">
        <v>9.68</v>
      </c>
      <c r="P3962" s="5">
        <v>0</v>
      </c>
      <c r="Q3962" s="2">
        <f t="shared" si="367"/>
        <v>-9.68</v>
      </c>
      <c r="R3962" s="5">
        <f t="shared" si="368"/>
        <v>-9.68</v>
      </c>
      <c r="S3962" s="11">
        <f t="shared" si="369"/>
        <v>-1</v>
      </c>
      <c r="T3962" s="5">
        <v>2.36</v>
      </c>
      <c r="U3962" s="5">
        <v>0.74</v>
      </c>
      <c r="V3962" s="5">
        <v>0</v>
      </c>
      <c r="W3962" s="12">
        <f t="shared" si="370"/>
        <v>0</v>
      </c>
      <c r="X3962" s="2" t="str">
        <f t="shared" si="371"/>
        <v>PAUSE</v>
      </c>
      <c r="Y3962" s="22" t="str">
        <f t="shared" si="372"/>
        <v>Mid (301-500)</v>
      </c>
    </row>
    <row r="3963" spans="1:25">
      <c r="A3963" s="2" t="s">
        <v>12931</v>
      </c>
      <c r="B3963" s="2" t="s">
        <v>12932</v>
      </c>
      <c r="C3963" s="2" t="s">
        <v>1664</v>
      </c>
      <c r="D3963" s="2" t="s">
        <v>12933</v>
      </c>
      <c r="E3963" s="2" t="s">
        <v>625</v>
      </c>
      <c r="F3963" s="5">
        <v>1000</v>
      </c>
      <c r="G3963" s="2" t="s">
        <v>12934</v>
      </c>
      <c r="H3963" s="2" t="s">
        <v>34</v>
      </c>
      <c r="I3963" s="2" t="s">
        <v>7418</v>
      </c>
      <c r="J3963" s="2" t="s">
        <v>313</v>
      </c>
      <c r="K3963" s="9">
        <v>600</v>
      </c>
      <c r="L3963" s="9">
        <v>1705</v>
      </c>
      <c r="M3963" s="5">
        <v>45</v>
      </c>
      <c r="N3963" s="5">
        <v>0</v>
      </c>
      <c r="O3963" s="5">
        <v>37.71</v>
      </c>
      <c r="P3963" s="5">
        <v>0</v>
      </c>
      <c r="Q3963" s="2">
        <f t="shared" si="367"/>
        <v>-37.71</v>
      </c>
      <c r="R3963" s="5">
        <f t="shared" si="368"/>
        <v>-37.71</v>
      </c>
      <c r="S3963" s="11">
        <f t="shared" si="369"/>
        <v>-1</v>
      </c>
      <c r="T3963" s="5">
        <v>2.64</v>
      </c>
      <c r="U3963" s="5">
        <v>0.84</v>
      </c>
      <c r="V3963" s="5">
        <v>0</v>
      </c>
      <c r="W3963" s="12">
        <f t="shared" si="370"/>
        <v>0</v>
      </c>
      <c r="X3963" s="2" t="str">
        <f t="shared" si="371"/>
        <v>PAUSE</v>
      </c>
      <c r="Y3963" s="22" t="str">
        <f t="shared" si="372"/>
        <v>High (501-750)</v>
      </c>
    </row>
    <row r="3964" spans="1:25">
      <c r="A3964" s="2" t="s">
        <v>12935</v>
      </c>
      <c r="B3964" s="2" t="s">
        <v>208</v>
      </c>
      <c r="C3964" s="2" t="s">
        <v>12936</v>
      </c>
      <c r="D3964" s="2" t="s">
        <v>12937</v>
      </c>
      <c r="E3964" s="2" t="s">
        <v>125</v>
      </c>
      <c r="F3964" s="5">
        <v>3250</v>
      </c>
      <c r="G3964" s="2" t="s">
        <v>12938</v>
      </c>
      <c r="H3964" s="2" t="s">
        <v>65</v>
      </c>
      <c r="I3964" s="2" t="s">
        <v>7418</v>
      </c>
      <c r="J3964" s="2" t="s">
        <v>66</v>
      </c>
      <c r="K3964" s="9">
        <v>100</v>
      </c>
      <c r="L3964" s="9">
        <v>1089</v>
      </c>
      <c r="M3964" s="5">
        <v>44</v>
      </c>
      <c r="N3964" s="5">
        <v>0</v>
      </c>
      <c r="O3964" s="5">
        <v>33.71</v>
      </c>
      <c r="P3964" s="5">
        <v>0</v>
      </c>
      <c r="Q3964" s="2">
        <f t="shared" si="367"/>
        <v>-33.71</v>
      </c>
      <c r="R3964" s="5">
        <f t="shared" si="368"/>
        <v>-33.71</v>
      </c>
      <c r="S3964" s="11">
        <f t="shared" si="369"/>
        <v>-1</v>
      </c>
      <c r="T3964" s="5">
        <v>4.04</v>
      </c>
      <c r="U3964" s="5">
        <v>0.77</v>
      </c>
      <c r="V3964" s="5">
        <v>0</v>
      </c>
      <c r="W3964" s="12">
        <f t="shared" si="370"/>
        <v>0</v>
      </c>
      <c r="X3964" s="2" t="str">
        <f t="shared" si="371"/>
        <v>PAUSE</v>
      </c>
      <c r="Y3964" s="22" t="str">
        <f t="shared" si="372"/>
        <v>Low (100-300)</v>
      </c>
    </row>
    <row r="3965" spans="1:25">
      <c r="A3965" s="2" t="s">
        <v>12939</v>
      </c>
      <c r="B3965" s="2" t="s">
        <v>4403</v>
      </c>
      <c r="C3965" s="2" t="s">
        <v>12940</v>
      </c>
      <c r="D3965" s="2" t="s">
        <v>2983</v>
      </c>
      <c r="E3965" s="2" t="s">
        <v>625</v>
      </c>
      <c r="F3965" s="5">
        <v>3700</v>
      </c>
      <c r="G3965" s="2" t="s">
        <v>343</v>
      </c>
      <c r="H3965" s="2" t="s">
        <v>190</v>
      </c>
      <c r="I3965" s="2" t="s">
        <v>7418</v>
      </c>
      <c r="J3965" s="2" t="s">
        <v>177</v>
      </c>
      <c r="K3965" s="9">
        <v>800</v>
      </c>
      <c r="L3965" s="9">
        <v>2155</v>
      </c>
      <c r="M3965" s="5">
        <v>52</v>
      </c>
      <c r="N3965" s="5">
        <v>1</v>
      </c>
      <c r="O3965" s="5">
        <v>35.65</v>
      </c>
      <c r="P3965" s="5">
        <v>48.44</v>
      </c>
      <c r="Q3965" s="2">
        <f t="shared" si="367"/>
        <v>12.79</v>
      </c>
      <c r="R3965" s="5">
        <f t="shared" si="368"/>
        <v>12.79</v>
      </c>
      <c r="S3965" s="11">
        <f t="shared" si="369"/>
        <v>0.358765778401122</v>
      </c>
      <c r="T3965" s="5">
        <v>2.41</v>
      </c>
      <c r="U3965" s="5">
        <v>0.69</v>
      </c>
      <c r="V3965" s="5">
        <v>35.65</v>
      </c>
      <c r="W3965" s="12">
        <f t="shared" si="370"/>
        <v>1.9230769230769232E-2</v>
      </c>
      <c r="X3965" s="2" t="str">
        <f t="shared" si="371"/>
        <v>SCALE</v>
      </c>
      <c r="Y3965" s="22" t="str">
        <f t="shared" si="372"/>
        <v>Premium (751-1000)</v>
      </c>
    </row>
    <row r="3966" spans="1:25">
      <c r="A3966" s="2" t="s">
        <v>12941</v>
      </c>
      <c r="B3966" s="2" t="s">
        <v>12942</v>
      </c>
      <c r="C3966" s="2" t="s">
        <v>12943</v>
      </c>
      <c r="D3966" s="2" t="s">
        <v>7547</v>
      </c>
      <c r="E3966" s="2" t="s">
        <v>112</v>
      </c>
      <c r="F3966" s="5">
        <v>2676</v>
      </c>
      <c r="G3966" s="2" t="s">
        <v>4806</v>
      </c>
      <c r="H3966" s="2" t="s">
        <v>87</v>
      </c>
      <c r="I3966" s="2" t="s">
        <v>7418</v>
      </c>
      <c r="J3966" s="2" t="s">
        <v>458</v>
      </c>
      <c r="K3966" s="9">
        <v>800</v>
      </c>
      <c r="L3966" s="9">
        <v>1271</v>
      </c>
      <c r="M3966" s="5">
        <v>42</v>
      </c>
      <c r="N3966" s="5">
        <v>1</v>
      </c>
      <c r="O3966" s="5">
        <v>21.32</v>
      </c>
      <c r="P3966" s="5">
        <v>68.680000000000007</v>
      </c>
      <c r="Q3966" s="2">
        <f t="shared" si="367"/>
        <v>47.360000000000007</v>
      </c>
      <c r="R3966" s="5">
        <f t="shared" si="368"/>
        <v>47.360000000000007</v>
      </c>
      <c r="S3966" s="11">
        <f t="shared" si="369"/>
        <v>2.2213883677298316</v>
      </c>
      <c r="T3966" s="5">
        <v>3.3</v>
      </c>
      <c r="U3966" s="5">
        <v>0.51</v>
      </c>
      <c r="V3966" s="5">
        <v>21.32</v>
      </c>
      <c r="W3966" s="12">
        <f t="shared" si="370"/>
        <v>2.3809523809523808E-2</v>
      </c>
      <c r="X3966" s="2" t="str">
        <f t="shared" si="371"/>
        <v>SCALE</v>
      </c>
      <c r="Y3966" s="22" t="str">
        <f t="shared" si="372"/>
        <v>Premium (751-1000)</v>
      </c>
    </row>
    <row r="3967" spans="1:25">
      <c r="A3967" s="2" t="s">
        <v>12944</v>
      </c>
      <c r="B3967" s="2" t="s">
        <v>12945</v>
      </c>
      <c r="C3967" s="2" t="s">
        <v>1388</v>
      </c>
      <c r="D3967" s="2" t="s">
        <v>9711</v>
      </c>
      <c r="E3967" s="2" t="s">
        <v>23</v>
      </c>
      <c r="F3967" s="5">
        <v>5000</v>
      </c>
      <c r="G3967" s="2" t="s">
        <v>12946</v>
      </c>
      <c r="H3967" s="2" t="s">
        <v>266</v>
      </c>
      <c r="I3967" s="2" t="s">
        <v>7418</v>
      </c>
      <c r="J3967" s="2" t="s">
        <v>458</v>
      </c>
      <c r="K3967" s="9">
        <v>800</v>
      </c>
      <c r="L3967" s="9">
        <v>922</v>
      </c>
      <c r="M3967" s="5">
        <v>14</v>
      </c>
      <c r="N3967" s="5">
        <v>0</v>
      </c>
      <c r="O3967" s="5">
        <v>10.35</v>
      </c>
      <c r="P3967" s="5">
        <v>0</v>
      </c>
      <c r="Q3967" s="2">
        <f t="shared" si="367"/>
        <v>-10.35</v>
      </c>
      <c r="R3967" s="5">
        <f t="shared" si="368"/>
        <v>-10.35</v>
      </c>
      <c r="S3967" s="11">
        <f t="shared" si="369"/>
        <v>-1</v>
      </c>
      <c r="T3967" s="5">
        <v>1.52</v>
      </c>
      <c r="U3967" s="5">
        <v>0.74</v>
      </c>
      <c r="V3967" s="5">
        <v>0</v>
      </c>
      <c r="W3967" s="12">
        <f t="shared" si="370"/>
        <v>0</v>
      </c>
      <c r="X3967" s="2" t="str">
        <f t="shared" si="371"/>
        <v>PAUSE</v>
      </c>
      <c r="Y3967" s="22" t="str">
        <f t="shared" si="372"/>
        <v>Premium (751-1000)</v>
      </c>
    </row>
    <row r="3968" spans="1:25">
      <c r="A3968" s="2" t="s">
        <v>12947</v>
      </c>
      <c r="B3968" s="2" t="s">
        <v>2132</v>
      </c>
      <c r="C3968" s="2" t="s">
        <v>4245</v>
      </c>
      <c r="D3968" s="2" t="s">
        <v>9946</v>
      </c>
      <c r="E3968" s="2" t="s">
        <v>23</v>
      </c>
      <c r="F3968" s="5">
        <v>1395</v>
      </c>
      <c r="G3968" s="2" t="s">
        <v>825</v>
      </c>
      <c r="H3968" s="2" t="s">
        <v>72</v>
      </c>
      <c r="I3968" s="2" t="s">
        <v>7418</v>
      </c>
      <c r="J3968" s="2" t="s">
        <v>356</v>
      </c>
      <c r="K3968" s="9">
        <v>300</v>
      </c>
      <c r="L3968" s="9">
        <v>775</v>
      </c>
      <c r="M3968" s="5">
        <v>23</v>
      </c>
      <c r="N3968" s="5">
        <v>0</v>
      </c>
      <c r="O3968" s="5">
        <v>17.170000000000002</v>
      </c>
      <c r="P3968" s="5">
        <v>0</v>
      </c>
      <c r="Q3968" s="2">
        <f t="shared" si="367"/>
        <v>-17.170000000000002</v>
      </c>
      <c r="R3968" s="5">
        <f t="shared" si="368"/>
        <v>-17.170000000000002</v>
      </c>
      <c r="S3968" s="11">
        <f t="shared" si="369"/>
        <v>-1</v>
      </c>
      <c r="T3968" s="5">
        <v>2.97</v>
      </c>
      <c r="U3968" s="5">
        <v>0.75</v>
      </c>
      <c r="V3968" s="5">
        <v>0</v>
      </c>
      <c r="W3968" s="12">
        <f t="shared" si="370"/>
        <v>0</v>
      </c>
      <c r="X3968" s="2" t="str">
        <f t="shared" si="371"/>
        <v>PAUSE</v>
      </c>
      <c r="Y3968" s="22" t="str">
        <f t="shared" si="372"/>
        <v>Low (100-300)</v>
      </c>
    </row>
    <row r="3969" spans="1:25">
      <c r="A3969" s="2" t="s">
        <v>12948</v>
      </c>
      <c r="B3969" s="2" t="s">
        <v>12949</v>
      </c>
      <c r="C3969" s="2" t="s">
        <v>1829</v>
      </c>
      <c r="D3969" s="2" t="s">
        <v>1511</v>
      </c>
      <c r="E3969" s="2" t="s">
        <v>40</v>
      </c>
      <c r="F3969" s="5">
        <v>2100</v>
      </c>
      <c r="G3969" s="2" t="s">
        <v>11971</v>
      </c>
      <c r="H3969" s="2" t="s">
        <v>312</v>
      </c>
      <c r="I3969" s="2" t="s">
        <v>7418</v>
      </c>
      <c r="J3969" s="2" t="s">
        <v>43</v>
      </c>
      <c r="K3969" s="9">
        <v>700</v>
      </c>
      <c r="L3969" s="9">
        <v>1877</v>
      </c>
      <c r="M3969" s="5">
        <v>82</v>
      </c>
      <c r="N3969" s="5">
        <v>2</v>
      </c>
      <c r="O3969" s="5">
        <v>41.71</v>
      </c>
      <c r="P3969" s="5">
        <v>92.58</v>
      </c>
      <c r="Q3969" s="2">
        <f t="shared" si="367"/>
        <v>50.87</v>
      </c>
      <c r="R3969" s="5">
        <f t="shared" si="368"/>
        <v>50.87</v>
      </c>
      <c r="S3969" s="11">
        <f t="shared" si="369"/>
        <v>1.2196116039319107</v>
      </c>
      <c r="T3969" s="5">
        <v>4.37</v>
      </c>
      <c r="U3969" s="5">
        <v>0.51</v>
      </c>
      <c r="V3969" s="5">
        <v>20.86</v>
      </c>
      <c r="W3969" s="12">
        <f t="shared" si="370"/>
        <v>2.4390243902439025E-2</v>
      </c>
      <c r="X3969" s="2" t="str">
        <f t="shared" si="371"/>
        <v>SCALE</v>
      </c>
      <c r="Y3969" s="22" t="str">
        <f t="shared" si="372"/>
        <v>High (501-750)</v>
      </c>
    </row>
    <row r="3970" spans="1:25">
      <c r="A3970" s="2" t="s">
        <v>12950</v>
      </c>
      <c r="B3970" s="2" t="s">
        <v>12951</v>
      </c>
      <c r="C3970" s="2" t="s">
        <v>7385</v>
      </c>
      <c r="D3970" s="2" t="s">
        <v>3079</v>
      </c>
      <c r="E3970" s="2" t="s">
        <v>850</v>
      </c>
      <c r="F3970" s="5">
        <v>1860</v>
      </c>
      <c r="G3970" s="2" t="s">
        <v>5886</v>
      </c>
      <c r="H3970" s="2" t="s">
        <v>50</v>
      </c>
      <c r="I3970" s="2" t="s">
        <v>7418</v>
      </c>
      <c r="J3970" s="2" t="s">
        <v>127</v>
      </c>
      <c r="K3970" s="9">
        <v>100</v>
      </c>
      <c r="L3970" s="9">
        <v>1644</v>
      </c>
      <c r="M3970" s="5">
        <v>31</v>
      </c>
      <c r="N3970" s="5">
        <v>2</v>
      </c>
      <c r="O3970" s="5">
        <v>17.170000000000002</v>
      </c>
      <c r="P3970" s="5">
        <v>84.99</v>
      </c>
      <c r="Q3970" s="2">
        <f t="shared" si="367"/>
        <v>67.819999999999993</v>
      </c>
      <c r="R3970" s="5">
        <f t="shared" si="368"/>
        <v>67.819999999999993</v>
      </c>
      <c r="S3970" s="11">
        <f t="shared" si="369"/>
        <v>3.949912638322655</v>
      </c>
      <c r="T3970" s="5">
        <v>1.89</v>
      </c>
      <c r="U3970" s="5">
        <v>0.55000000000000004</v>
      </c>
      <c r="V3970" s="5">
        <v>8.59</v>
      </c>
      <c r="W3970" s="12">
        <f t="shared" si="370"/>
        <v>6.4516129032258063E-2</v>
      </c>
      <c r="X3970" s="2" t="str">
        <f t="shared" si="371"/>
        <v>SCALE</v>
      </c>
      <c r="Y3970" s="22" t="str">
        <f t="shared" si="372"/>
        <v>Low (100-300)</v>
      </c>
    </row>
    <row r="3971" spans="1:25">
      <c r="A3971" s="2" t="s">
        <v>12952</v>
      </c>
      <c r="B3971" s="2" t="s">
        <v>2158</v>
      </c>
      <c r="C3971" s="2" t="s">
        <v>1765</v>
      </c>
      <c r="D3971" s="2" t="s">
        <v>291</v>
      </c>
      <c r="E3971" s="2" t="s">
        <v>23</v>
      </c>
      <c r="F3971" s="5">
        <v>3250</v>
      </c>
      <c r="G3971" s="2" t="s">
        <v>12953</v>
      </c>
      <c r="H3971" s="2" t="s">
        <v>167</v>
      </c>
      <c r="I3971" s="2" t="s">
        <v>7418</v>
      </c>
      <c r="J3971" s="2" t="s">
        <v>80</v>
      </c>
      <c r="K3971" s="9">
        <v>100</v>
      </c>
      <c r="L3971" s="9">
        <v>1351</v>
      </c>
      <c r="M3971" s="5">
        <v>49</v>
      </c>
      <c r="N3971" s="5">
        <v>4</v>
      </c>
      <c r="O3971" s="5">
        <v>29.98</v>
      </c>
      <c r="P3971" s="5">
        <v>227.38</v>
      </c>
      <c r="Q3971" s="2">
        <f t="shared" si="367"/>
        <v>197.4</v>
      </c>
      <c r="R3971" s="5">
        <f t="shared" si="368"/>
        <v>197.4</v>
      </c>
      <c r="S3971" s="11">
        <f t="shared" si="369"/>
        <v>6.5843895930620411</v>
      </c>
      <c r="T3971" s="5">
        <v>3.63</v>
      </c>
      <c r="U3971" s="5">
        <v>0.61</v>
      </c>
      <c r="V3971" s="5">
        <v>7.5</v>
      </c>
      <c r="W3971" s="12">
        <f t="shared" si="370"/>
        <v>8.1632653061224483E-2</v>
      </c>
      <c r="X3971" s="2" t="str">
        <f t="shared" si="371"/>
        <v>SCALE</v>
      </c>
      <c r="Y3971" s="22" t="str">
        <f t="shared" si="372"/>
        <v>Low (100-300)</v>
      </c>
    </row>
    <row r="3972" spans="1:25">
      <c r="A3972" s="2" t="s">
        <v>12954</v>
      </c>
      <c r="B3972" s="2" t="s">
        <v>152</v>
      </c>
      <c r="C3972" s="2" t="s">
        <v>12955</v>
      </c>
      <c r="D3972" s="2" t="s">
        <v>1472</v>
      </c>
      <c r="E3972" s="2" t="s">
        <v>23</v>
      </c>
      <c r="F3972" s="5">
        <v>1500</v>
      </c>
      <c r="G3972" s="2" t="s">
        <v>12956</v>
      </c>
      <c r="H3972" s="2" t="s">
        <v>167</v>
      </c>
      <c r="I3972" s="2" t="s">
        <v>7418</v>
      </c>
      <c r="J3972" s="2" t="s">
        <v>232</v>
      </c>
      <c r="K3972" s="9">
        <v>700</v>
      </c>
      <c r="L3972" s="9">
        <v>789</v>
      </c>
      <c r="M3972" s="5">
        <v>24</v>
      </c>
      <c r="N3972" s="5">
        <v>0</v>
      </c>
      <c r="O3972" s="5">
        <v>17.28</v>
      </c>
      <c r="P3972" s="5">
        <v>0</v>
      </c>
      <c r="Q3972" s="2">
        <f t="shared" si="367"/>
        <v>-17.28</v>
      </c>
      <c r="R3972" s="5">
        <f t="shared" si="368"/>
        <v>-17.28</v>
      </c>
      <c r="S3972" s="11">
        <f t="shared" si="369"/>
        <v>-1</v>
      </c>
      <c r="T3972" s="5">
        <v>3.04</v>
      </c>
      <c r="U3972" s="5">
        <v>0.72</v>
      </c>
      <c r="V3972" s="5">
        <v>0</v>
      </c>
      <c r="W3972" s="12">
        <f t="shared" si="370"/>
        <v>0</v>
      </c>
      <c r="X3972" s="2" t="str">
        <f t="shared" si="371"/>
        <v>PAUSE</v>
      </c>
      <c r="Y3972" s="22" t="str">
        <f t="shared" si="372"/>
        <v>High (501-750)</v>
      </c>
    </row>
    <row r="3973" spans="1:25">
      <c r="A3973" s="2" t="s">
        <v>12957</v>
      </c>
      <c r="B3973" s="2" t="s">
        <v>1138</v>
      </c>
      <c r="C3973" s="2" t="s">
        <v>1812</v>
      </c>
      <c r="D3973" s="2" t="s">
        <v>1481</v>
      </c>
      <c r="E3973" s="2" t="s">
        <v>298</v>
      </c>
      <c r="F3973" s="5">
        <v>1250</v>
      </c>
      <c r="G3973" s="2" t="s">
        <v>12958</v>
      </c>
      <c r="H3973" s="2" t="s">
        <v>190</v>
      </c>
      <c r="I3973" s="2" t="s">
        <v>7418</v>
      </c>
      <c r="J3973" s="2" t="s">
        <v>206</v>
      </c>
      <c r="K3973" s="9">
        <v>400</v>
      </c>
      <c r="L3973" s="9">
        <v>672</v>
      </c>
      <c r="M3973" s="5">
        <v>12</v>
      </c>
      <c r="N3973" s="5">
        <v>0</v>
      </c>
      <c r="O3973" s="5">
        <v>5.79</v>
      </c>
      <c r="P3973" s="5">
        <v>0</v>
      </c>
      <c r="Q3973" s="2">
        <f t="shared" si="367"/>
        <v>-5.79</v>
      </c>
      <c r="R3973" s="5">
        <f t="shared" si="368"/>
        <v>-5.79</v>
      </c>
      <c r="S3973" s="11">
        <f t="shared" si="369"/>
        <v>-1</v>
      </c>
      <c r="T3973" s="5">
        <v>1.79</v>
      </c>
      <c r="U3973" s="5">
        <v>0.48</v>
      </c>
      <c r="V3973" s="5">
        <v>0</v>
      </c>
      <c r="W3973" s="12">
        <f t="shared" si="370"/>
        <v>0</v>
      </c>
      <c r="X3973" s="2" t="str">
        <f t="shared" si="371"/>
        <v>PAUSE</v>
      </c>
      <c r="Y3973" s="22" t="str">
        <f t="shared" si="372"/>
        <v>Mid (301-500)</v>
      </c>
    </row>
    <row r="3974" spans="1:25">
      <c r="A3974" s="2" t="s">
        <v>12959</v>
      </c>
      <c r="B3974" s="2" t="s">
        <v>5619</v>
      </c>
      <c r="C3974" s="2" t="s">
        <v>12960</v>
      </c>
      <c r="D3974" s="2" t="s">
        <v>12961</v>
      </c>
      <c r="E3974" s="2" t="s">
        <v>635</v>
      </c>
      <c r="F3974" s="5">
        <v>3860</v>
      </c>
      <c r="G3974" s="2" t="s">
        <v>2588</v>
      </c>
      <c r="H3974" s="2" t="s">
        <v>167</v>
      </c>
      <c r="I3974" s="2" t="s">
        <v>7418</v>
      </c>
      <c r="J3974" s="2" t="s">
        <v>699</v>
      </c>
      <c r="K3974" s="9">
        <v>200</v>
      </c>
      <c r="L3974" s="9">
        <v>2236</v>
      </c>
      <c r="M3974" s="5">
        <v>69</v>
      </c>
      <c r="N3974" s="5">
        <v>3</v>
      </c>
      <c r="O3974" s="5">
        <v>31.36</v>
      </c>
      <c r="P3974" s="5">
        <v>159.4</v>
      </c>
      <c r="Q3974" s="2">
        <f t="shared" si="367"/>
        <v>128.04000000000002</v>
      </c>
      <c r="R3974" s="5">
        <f t="shared" si="368"/>
        <v>128.04000000000002</v>
      </c>
      <c r="S3974" s="11">
        <f t="shared" si="369"/>
        <v>4.0829081632653068</v>
      </c>
      <c r="T3974" s="5">
        <v>3.09</v>
      </c>
      <c r="U3974" s="5">
        <v>0.45</v>
      </c>
      <c r="V3974" s="5">
        <v>10.45</v>
      </c>
      <c r="W3974" s="12">
        <f t="shared" si="370"/>
        <v>4.3478260869565216E-2</v>
      </c>
      <c r="X3974" s="2" t="str">
        <f t="shared" si="371"/>
        <v>SCALE</v>
      </c>
      <c r="Y3974" s="22" t="str">
        <f t="shared" si="372"/>
        <v>Low (100-300)</v>
      </c>
    </row>
    <row r="3975" spans="1:25">
      <c r="A3975" s="2" t="s">
        <v>12962</v>
      </c>
      <c r="B3975" s="2" t="s">
        <v>1866</v>
      </c>
      <c r="C3975" s="2" t="s">
        <v>12963</v>
      </c>
      <c r="D3975" s="2" t="s">
        <v>9430</v>
      </c>
      <c r="E3975" s="2" t="s">
        <v>112</v>
      </c>
      <c r="F3975" s="5">
        <v>1500</v>
      </c>
      <c r="G3975" s="2" t="s">
        <v>12964</v>
      </c>
      <c r="H3975" s="2" t="s">
        <v>102</v>
      </c>
      <c r="I3975" s="2" t="s">
        <v>7418</v>
      </c>
      <c r="J3975" s="2" t="s">
        <v>183</v>
      </c>
      <c r="K3975" s="9">
        <v>200</v>
      </c>
      <c r="L3975" s="9">
        <v>1112</v>
      </c>
      <c r="M3975" s="5">
        <v>28</v>
      </c>
      <c r="N3975" s="5">
        <v>0</v>
      </c>
      <c r="O3975" s="5">
        <v>23.3</v>
      </c>
      <c r="P3975" s="5">
        <v>0</v>
      </c>
      <c r="Q3975" s="2">
        <f t="shared" si="367"/>
        <v>-23.3</v>
      </c>
      <c r="R3975" s="5">
        <f t="shared" si="368"/>
        <v>-23.3</v>
      </c>
      <c r="S3975" s="11">
        <f t="shared" si="369"/>
        <v>-1</v>
      </c>
      <c r="T3975" s="5">
        <v>2.52</v>
      </c>
      <c r="U3975" s="5">
        <v>0.83</v>
      </c>
      <c r="V3975" s="5">
        <v>0</v>
      </c>
      <c r="W3975" s="12">
        <f t="shared" si="370"/>
        <v>0</v>
      </c>
      <c r="X3975" s="2" t="str">
        <f t="shared" si="371"/>
        <v>PAUSE</v>
      </c>
      <c r="Y3975" s="22" t="str">
        <f t="shared" si="372"/>
        <v>Low (100-300)</v>
      </c>
    </row>
    <row r="3976" spans="1:25">
      <c r="A3976" s="2" t="s">
        <v>12965</v>
      </c>
      <c r="B3976" s="2" t="s">
        <v>12966</v>
      </c>
      <c r="C3976" s="2" t="s">
        <v>11711</v>
      </c>
      <c r="D3976" s="2" t="s">
        <v>829</v>
      </c>
      <c r="E3976" s="2" t="s">
        <v>112</v>
      </c>
      <c r="F3976" s="5">
        <v>2000</v>
      </c>
      <c r="G3976" s="2" t="s">
        <v>12967</v>
      </c>
      <c r="H3976" s="2" t="s">
        <v>134</v>
      </c>
      <c r="I3976" s="2" t="s">
        <v>7418</v>
      </c>
      <c r="J3976" s="2" t="s">
        <v>293</v>
      </c>
      <c r="K3976" s="9">
        <v>300</v>
      </c>
      <c r="L3976" s="9">
        <v>2156</v>
      </c>
      <c r="M3976" s="5">
        <v>36</v>
      </c>
      <c r="N3976" s="5">
        <v>4</v>
      </c>
      <c r="O3976" s="5">
        <v>27.67</v>
      </c>
      <c r="P3976" s="5">
        <v>251.57</v>
      </c>
      <c r="Q3976" s="2">
        <f t="shared" si="367"/>
        <v>223.89999999999998</v>
      </c>
      <c r="R3976" s="5">
        <f t="shared" si="368"/>
        <v>223.89999999999998</v>
      </c>
      <c r="S3976" s="11">
        <f t="shared" si="369"/>
        <v>8.0917961691362468</v>
      </c>
      <c r="T3976" s="5">
        <v>1.67</v>
      </c>
      <c r="U3976" s="5">
        <v>0.77</v>
      </c>
      <c r="V3976" s="5">
        <v>6.92</v>
      </c>
      <c r="W3976" s="12">
        <f t="shared" si="370"/>
        <v>0.1111111111111111</v>
      </c>
      <c r="X3976" s="2" t="str">
        <f t="shared" si="371"/>
        <v>SCALE</v>
      </c>
      <c r="Y3976" s="22" t="str">
        <f t="shared" si="372"/>
        <v>Low (100-300)</v>
      </c>
    </row>
    <row r="3977" spans="1:25">
      <c r="A3977" s="2" t="s">
        <v>12968</v>
      </c>
      <c r="B3977" s="2" t="s">
        <v>924</v>
      </c>
      <c r="C3977" s="2" t="s">
        <v>4509</v>
      </c>
      <c r="D3977" s="2" t="s">
        <v>1258</v>
      </c>
      <c r="E3977" s="2" t="s">
        <v>132</v>
      </c>
      <c r="F3977" s="5">
        <v>5008</v>
      </c>
      <c r="G3977" s="2" t="s">
        <v>12969</v>
      </c>
      <c r="H3977" s="2" t="s">
        <v>134</v>
      </c>
      <c r="I3977" s="2" t="s">
        <v>7418</v>
      </c>
      <c r="J3977" s="2" t="s">
        <v>43</v>
      </c>
      <c r="K3977" s="9">
        <v>1000</v>
      </c>
      <c r="L3977" s="9">
        <v>2094</v>
      </c>
      <c r="M3977" s="5">
        <v>61</v>
      </c>
      <c r="N3977" s="5">
        <v>0</v>
      </c>
      <c r="O3977" s="5">
        <v>41.96</v>
      </c>
      <c r="P3977" s="5">
        <v>0</v>
      </c>
      <c r="Q3977" s="2">
        <f t="shared" si="367"/>
        <v>-41.96</v>
      </c>
      <c r="R3977" s="5">
        <f t="shared" si="368"/>
        <v>-41.96</v>
      </c>
      <c r="S3977" s="11">
        <f t="shared" si="369"/>
        <v>-1</v>
      </c>
      <c r="T3977" s="5">
        <v>2.91</v>
      </c>
      <c r="U3977" s="5">
        <v>0.69</v>
      </c>
      <c r="V3977" s="5">
        <v>0</v>
      </c>
      <c r="W3977" s="12">
        <f t="shared" si="370"/>
        <v>0</v>
      </c>
      <c r="X3977" s="2" t="str">
        <f t="shared" si="371"/>
        <v>PAUSE</v>
      </c>
      <c r="Y3977" s="22" t="str">
        <f t="shared" si="372"/>
        <v>Premium (751-1000)</v>
      </c>
    </row>
    <row r="3978" spans="1:25">
      <c r="A3978" s="2" t="s">
        <v>12970</v>
      </c>
      <c r="B3978" s="2" t="s">
        <v>2889</v>
      </c>
      <c r="C3978" s="2" t="s">
        <v>1026</v>
      </c>
      <c r="D3978" s="2" t="s">
        <v>11815</v>
      </c>
      <c r="E3978" s="2" t="s">
        <v>112</v>
      </c>
      <c r="F3978" s="5">
        <v>3000</v>
      </c>
      <c r="G3978" s="2" t="s">
        <v>12971</v>
      </c>
      <c r="H3978" s="2" t="s">
        <v>167</v>
      </c>
      <c r="I3978" s="2" t="s">
        <v>7418</v>
      </c>
      <c r="J3978" s="2" t="s">
        <v>356</v>
      </c>
      <c r="K3978" s="9">
        <v>800</v>
      </c>
      <c r="L3978" s="9">
        <v>1950</v>
      </c>
      <c r="M3978" s="5">
        <v>65</v>
      </c>
      <c r="N3978" s="5">
        <v>6</v>
      </c>
      <c r="O3978" s="5">
        <v>51.98</v>
      </c>
      <c r="P3978" s="5">
        <v>271.77999999999997</v>
      </c>
      <c r="Q3978" s="2">
        <f t="shared" si="367"/>
        <v>219.79999999999998</v>
      </c>
      <c r="R3978" s="5">
        <f t="shared" si="368"/>
        <v>219.79999999999998</v>
      </c>
      <c r="S3978" s="11">
        <f t="shared" si="369"/>
        <v>4.2285494420931125</v>
      </c>
      <c r="T3978" s="5">
        <v>3.33</v>
      </c>
      <c r="U3978" s="5">
        <v>0.8</v>
      </c>
      <c r="V3978" s="5">
        <v>8.66</v>
      </c>
      <c r="W3978" s="12">
        <f t="shared" si="370"/>
        <v>9.2307692307692313E-2</v>
      </c>
      <c r="X3978" s="2" t="str">
        <f t="shared" si="371"/>
        <v>SCALE</v>
      </c>
      <c r="Y3978" s="22" t="str">
        <f t="shared" si="372"/>
        <v>Premium (751-1000)</v>
      </c>
    </row>
    <row r="3979" spans="1:25">
      <c r="A3979" s="2" t="s">
        <v>12972</v>
      </c>
      <c r="B3979" s="2" t="s">
        <v>7420</v>
      </c>
      <c r="C3979" s="2" t="s">
        <v>3231</v>
      </c>
      <c r="D3979" s="2" t="s">
        <v>144</v>
      </c>
      <c r="E3979" s="2" t="s">
        <v>40</v>
      </c>
      <c r="F3979" s="5">
        <v>5632</v>
      </c>
      <c r="G3979" s="2" t="s">
        <v>12973</v>
      </c>
      <c r="H3979" s="2" t="s">
        <v>87</v>
      </c>
      <c r="I3979" s="2" t="s">
        <v>7418</v>
      </c>
      <c r="J3979" s="2" t="s">
        <v>95</v>
      </c>
      <c r="K3979" s="9">
        <v>400</v>
      </c>
      <c r="L3979" s="9">
        <v>2306</v>
      </c>
      <c r="M3979" s="5">
        <v>67</v>
      </c>
      <c r="N3979" s="5">
        <v>3</v>
      </c>
      <c r="O3979" s="5">
        <v>29.15</v>
      </c>
      <c r="P3979" s="5">
        <v>129.69999999999999</v>
      </c>
      <c r="Q3979" s="2">
        <f t="shared" ref="Q3979:Q4042" si="373">IFERROR(P3979-O3979, 0)</f>
        <v>100.54999999999998</v>
      </c>
      <c r="R3979" s="5">
        <f t="shared" ref="R3979:R4042" si="374">P3979-O3979</f>
        <v>100.54999999999998</v>
      </c>
      <c r="S3979" s="11">
        <f t="shared" ref="S3979:S4042" si="375">R3979/O3979</f>
        <v>3.4493996569468264</v>
      </c>
      <c r="T3979" s="5">
        <v>2.91</v>
      </c>
      <c r="U3979" s="5">
        <v>0.44</v>
      </c>
      <c r="V3979" s="5">
        <v>9.7200000000000006</v>
      </c>
      <c r="W3979" s="12">
        <f t="shared" ref="W3979:W4042" si="376">N3979/M3979</f>
        <v>4.4776119402985072E-2</v>
      </c>
      <c r="X3979" s="2" t="str">
        <f t="shared" ref="X3979:X4042" si="377">IF(P3979&gt;=4, "SCALE",
  IF(P3979&gt;=2, "MONITOR",
    IF(P3979&gt;=1, "OPTIMISE",
      "PAUSE")))</f>
        <v>SCALE</v>
      </c>
      <c r="Y3979" s="22" t="str">
        <f t="shared" ref="Y3979:Y4042" si="378">IF(K3979&lt;=300,"Low (100-300)",
 IF(K3979&lt;=500,"Mid (301-500)",
  IF(K3979&lt;=750,"High (501-750)",
   "Premium (751-1000)")))</f>
        <v>Mid (301-500)</v>
      </c>
    </row>
    <row r="3980" spans="1:25">
      <c r="A3980" s="2" t="s">
        <v>12974</v>
      </c>
      <c r="B3980" s="2" t="s">
        <v>1269</v>
      </c>
      <c r="C3980" s="2" t="s">
        <v>3033</v>
      </c>
      <c r="D3980" s="2" t="s">
        <v>12975</v>
      </c>
      <c r="E3980" s="2" t="s">
        <v>188</v>
      </c>
      <c r="F3980" s="5">
        <v>9000</v>
      </c>
      <c r="G3980" s="2" t="s">
        <v>12976</v>
      </c>
      <c r="H3980" s="2" t="s">
        <v>312</v>
      </c>
      <c r="I3980" s="2" t="s">
        <v>7418</v>
      </c>
      <c r="J3980" s="2" t="s">
        <v>95</v>
      </c>
      <c r="K3980" s="9">
        <v>800</v>
      </c>
      <c r="L3980" s="9">
        <v>1208</v>
      </c>
      <c r="M3980" s="5">
        <v>41</v>
      </c>
      <c r="N3980" s="5">
        <v>4</v>
      </c>
      <c r="O3980" s="5">
        <v>27.82</v>
      </c>
      <c r="P3980" s="5">
        <v>263.13</v>
      </c>
      <c r="Q3980" s="2">
        <f t="shared" si="373"/>
        <v>235.31</v>
      </c>
      <c r="R3980" s="5">
        <f t="shared" si="374"/>
        <v>235.31</v>
      </c>
      <c r="S3980" s="11">
        <f t="shared" si="375"/>
        <v>8.4583033788641266</v>
      </c>
      <c r="T3980" s="5">
        <v>3.39</v>
      </c>
      <c r="U3980" s="5">
        <v>0.68</v>
      </c>
      <c r="V3980" s="5">
        <v>6.96</v>
      </c>
      <c r="W3980" s="12">
        <f t="shared" si="376"/>
        <v>9.7560975609756101E-2</v>
      </c>
      <c r="X3980" s="2" t="str">
        <f t="shared" si="377"/>
        <v>SCALE</v>
      </c>
      <c r="Y3980" s="22" t="str">
        <f t="shared" si="378"/>
        <v>Premium (751-1000)</v>
      </c>
    </row>
    <row r="3981" spans="1:25">
      <c r="A3981" s="2" t="s">
        <v>12977</v>
      </c>
      <c r="B3981" s="2" t="s">
        <v>4089</v>
      </c>
      <c r="C3981" s="2" t="s">
        <v>143</v>
      </c>
      <c r="D3981" s="2" t="s">
        <v>3947</v>
      </c>
      <c r="E3981" s="2" t="s">
        <v>32</v>
      </c>
      <c r="F3981" s="5">
        <v>1999</v>
      </c>
      <c r="G3981" s="2" t="s">
        <v>3771</v>
      </c>
      <c r="H3981" s="2" t="s">
        <v>72</v>
      </c>
      <c r="I3981" s="2" t="s">
        <v>7418</v>
      </c>
      <c r="J3981" s="2" t="s">
        <v>73</v>
      </c>
      <c r="K3981" s="9">
        <v>400</v>
      </c>
      <c r="L3981" s="9">
        <v>1069</v>
      </c>
      <c r="M3981" s="5">
        <v>35</v>
      </c>
      <c r="N3981" s="5">
        <v>4</v>
      </c>
      <c r="O3981" s="5">
        <v>17.46</v>
      </c>
      <c r="P3981" s="5">
        <v>203.85</v>
      </c>
      <c r="Q3981" s="2">
        <f t="shared" si="373"/>
        <v>186.39</v>
      </c>
      <c r="R3981" s="5">
        <f t="shared" si="374"/>
        <v>186.39</v>
      </c>
      <c r="S3981" s="11">
        <f t="shared" si="375"/>
        <v>10.675257731958762</v>
      </c>
      <c r="T3981" s="5">
        <v>3.27</v>
      </c>
      <c r="U3981" s="5">
        <v>0.5</v>
      </c>
      <c r="V3981" s="5">
        <v>4.3600000000000003</v>
      </c>
      <c r="W3981" s="12">
        <f t="shared" si="376"/>
        <v>0.11428571428571428</v>
      </c>
      <c r="X3981" s="2" t="str">
        <f t="shared" si="377"/>
        <v>SCALE</v>
      </c>
      <c r="Y3981" s="22" t="str">
        <f t="shared" si="378"/>
        <v>Mid (301-500)</v>
      </c>
    </row>
    <row r="3982" spans="1:25">
      <c r="A3982" s="2" t="s">
        <v>12978</v>
      </c>
      <c r="B3982" s="2" t="s">
        <v>4009</v>
      </c>
      <c r="C3982" s="2" t="s">
        <v>12979</v>
      </c>
      <c r="D3982" s="2" t="s">
        <v>3157</v>
      </c>
      <c r="E3982" s="2" t="s">
        <v>56</v>
      </c>
      <c r="F3982" s="5">
        <v>3519</v>
      </c>
      <c r="G3982" s="2" t="s">
        <v>12980</v>
      </c>
      <c r="H3982" s="2" t="s">
        <v>134</v>
      </c>
      <c r="I3982" s="2" t="s">
        <v>7418</v>
      </c>
      <c r="J3982" s="2" t="s">
        <v>458</v>
      </c>
      <c r="K3982" s="9">
        <v>200</v>
      </c>
      <c r="L3982" s="9">
        <v>667</v>
      </c>
      <c r="M3982" s="5">
        <v>12</v>
      </c>
      <c r="N3982" s="5">
        <v>1</v>
      </c>
      <c r="O3982" s="5">
        <v>5.19</v>
      </c>
      <c r="P3982" s="5">
        <v>49.77</v>
      </c>
      <c r="Q3982" s="2">
        <f t="shared" si="373"/>
        <v>44.580000000000005</v>
      </c>
      <c r="R3982" s="5">
        <f t="shared" si="374"/>
        <v>44.580000000000005</v>
      </c>
      <c r="S3982" s="11">
        <f t="shared" si="375"/>
        <v>8.5895953757225438</v>
      </c>
      <c r="T3982" s="5">
        <v>1.8</v>
      </c>
      <c r="U3982" s="5">
        <v>0.43</v>
      </c>
      <c r="V3982" s="5">
        <v>5.19</v>
      </c>
      <c r="W3982" s="12">
        <f t="shared" si="376"/>
        <v>8.3333333333333329E-2</v>
      </c>
      <c r="X3982" s="2" t="str">
        <f t="shared" si="377"/>
        <v>SCALE</v>
      </c>
      <c r="Y3982" s="22" t="str">
        <f t="shared" si="378"/>
        <v>Low (100-300)</v>
      </c>
    </row>
    <row r="3983" spans="1:25">
      <c r="A3983" s="2" t="s">
        <v>12981</v>
      </c>
      <c r="B3983" s="2" t="s">
        <v>12982</v>
      </c>
      <c r="C3983" s="2" t="s">
        <v>864</v>
      </c>
      <c r="D3983" s="2" t="s">
        <v>4490</v>
      </c>
      <c r="E3983" s="2" t="s">
        <v>625</v>
      </c>
      <c r="F3983" s="5">
        <v>1500</v>
      </c>
      <c r="G3983" s="2" t="s">
        <v>12983</v>
      </c>
      <c r="H3983" s="2" t="s">
        <v>25</v>
      </c>
      <c r="I3983" s="2" t="s">
        <v>7418</v>
      </c>
      <c r="J3983" s="2" t="s">
        <v>177</v>
      </c>
      <c r="K3983" s="9">
        <v>600</v>
      </c>
      <c r="L3983" s="9">
        <v>981</v>
      </c>
      <c r="M3983" s="5">
        <v>38</v>
      </c>
      <c r="N3983" s="5">
        <v>1</v>
      </c>
      <c r="O3983" s="5">
        <v>22.69</v>
      </c>
      <c r="P3983" s="5">
        <v>62.55</v>
      </c>
      <c r="Q3983" s="2">
        <f t="shared" si="373"/>
        <v>39.86</v>
      </c>
      <c r="R3983" s="5">
        <f t="shared" si="374"/>
        <v>39.86</v>
      </c>
      <c r="S3983" s="11">
        <f t="shared" si="375"/>
        <v>1.7567210224768619</v>
      </c>
      <c r="T3983" s="5">
        <v>3.87</v>
      </c>
      <c r="U3983" s="5">
        <v>0.6</v>
      </c>
      <c r="V3983" s="5">
        <v>22.69</v>
      </c>
      <c r="W3983" s="12">
        <f t="shared" si="376"/>
        <v>2.6315789473684209E-2</v>
      </c>
      <c r="X3983" s="2" t="str">
        <f t="shared" si="377"/>
        <v>SCALE</v>
      </c>
      <c r="Y3983" s="22" t="str">
        <f t="shared" si="378"/>
        <v>High (501-750)</v>
      </c>
    </row>
    <row r="3984" spans="1:25">
      <c r="A3984" s="2" t="s">
        <v>12984</v>
      </c>
      <c r="B3984" s="2" t="s">
        <v>12985</v>
      </c>
      <c r="C3984" s="2" t="s">
        <v>10083</v>
      </c>
      <c r="D3984" s="2" t="s">
        <v>12986</v>
      </c>
      <c r="E3984" s="2" t="s">
        <v>56</v>
      </c>
      <c r="F3984" s="5">
        <v>2750</v>
      </c>
      <c r="G3984" s="2" t="s">
        <v>12987</v>
      </c>
      <c r="H3984" s="2" t="s">
        <v>344</v>
      </c>
      <c r="I3984" s="2" t="s">
        <v>7418</v>
      </c>
      <c r="J3984" s="2" t="s">
        <v>95</v>
      </c>
      <c r="K3984" s="9">
        <v>500</v>
      </c>
      <c r="L3984" s="9">
        <v>1765</v>
      </c>
      <c r="M3984" s="5">
        <v>64</v>
      </c>
      <c r="N3984" s="5">
        <v>2</v>
      </c>
      <c r="O3984" s="5">
        <v>40.33</v>
      </c>
      <c r="P3984" s="5">
        <v>139.31</v>
      </c>
      <c r="Q3984" s="2">
        <f t="shared" si="373"/>
        <v>98.98</v>
      </c>
      <c r="R3984" s="5">
        <f t="shared" si="374"/>
        <v>98.98</v>
      </c>
      <c r="S3984" s="11">
        <f t="shared" si="375"/>
        <v>2.4542524175551699</v>
      </c>
      <c r="T3984" s="5">
        <v>3.63</v>
      </c>
      <c r="U3984" s="5">
        <v>0.63</v>
      </c>
      <c r="V3984" s="5">
        <v>20.16</v>
      </c>
      <c r="W3984" s="12">
        <f t="shared" si="376"/>
        <v>3.125E-2</v>
      </c>
      <c r="X3984" s="2" t="str">
        <f t="shared" si="377"/>
        <v>SCALE</v>
      </c>
      <c r="Y3984" s="22" t="str">
        <f t="shared" si="378"/>
        <v>Mid (301-500)</v>
      </c>
    </row>
    <row r="3985" spans="1:25">
      <c r="A3985" s="2" t="s">
        <v>12988</v>
      </c>
      <c r="B3985" s="2" t="s">
        <v>358</v>
      </c>
      <c r="C3985" s="2" t="s">
        <v>12989</v>
      </c>
      <c r="D3985" s="2" t="s">
        <v>12990</v>
      </c>
      <c r="E3985" s="2" t="s">
        <v>635</v>
      </c>
      <c r="F3985" s="5">
        <v>4500</v>
      </c>
      <c r="G3985" s="2" t="s">
        <v>12991</v>
      </c>
      <c r="H3985" s="2" t="s">
        <v>102</v>
      </c>
      <c r="I3985" s="2" t="s">
        <v>7418</v>
      </c>
      <c r="J3985" s="2" t="s">
        <v>59</v>
      </c>
      <c r="K3985" s="9">
        <v>200</v>
      </c>
      <c r="L3985" s="9">
        <v>2329</v>
      </c>
      <c r="M3985" s="5">
        <v>91</v>
      </c>
      <c r="N3985" s="5">
        <v>2</v>
      </c>
      <c r="O3985" s="5">
        <v>46.68</v>
      </c>
      <c r="P3985" s="5">
        <v>133.08000000000001</v>
      </c>
      <c r="Q3985" s="2">
        <f t="shared" si="373"/>
        <v>86.4</v>
      </c>
      <c r="R3985" s="5">
        <f t="shared" si="374"/>
        <v>86.4</v>
      </c>
      <c r="S3985" s="11">
        <f t="shared" si="375"/>
        <v>1.8508997429305913</v>
      </c>
      <c r="T3985" s="5">
        <v>3.91</v>
      </c>
      <c r="U3985" s="5">
        <v>0.51</v>
      </c>
      <c r="V3985" s="5">
        <v>23.34</v>
      </c>
      <c r="W3985" s="12">
        <f t="shared" si="376"/>
        <v>2.197802197802198E-2</v>
      </c>
      <c r="X3985" s="2" t="str">
        <f t="shared" si="377"/>
        <v>SCALE</v>
      </c>
      <c r="Y3985" s="22" t="str">
        <f t="shared" si="378"/>
        <v>Low (100-300)</v>
      </c>
    </row>
    <row r="3986" spans="1:25">
      <c r="A3986" s="2" t="s">
        <v>12992</v>
      </c>
      <c r="B3986" s="2" t="s">
        <v>6459</v>
      </c>
      <c r="C3986" s="2" t="s">
        <v>12993</v>
      </c>
      <c r="D3986" s="2" t="s">
        <v>1960</v>
      </c>
      <c r="E3986" s="2" t="s">
        <v>132</v>
      </c>
      <c r="F3986" s="5">
        <v>1153</v>
      </c>
      <c r="G3986" s="2" t="s">
        <v>12994</v>
      </c>
      <c r="H3986" s="2" t="s">
        <v>344</v>
      </c>
      <c r="I3986" s="2" t="s">
        <v>7418</v>
      </c>
      <c r="J3986" s="2" t="s">
        <v>458</v>
      </c>
      <c r="K3986" s="9">
        <v>700</v>
      </c>
      <c r="L3986" s="9">
        <v>1413</v>
      </c>
      <c r="M3986" s="5">
        <v>62</v>
      </c>
      <c r="N3986" s="5">
        <v>0</v>
      </c>
      <c r="O3986" s="5">
        <v>35.1</v>
      </c>
      <c r="P3986" s="5">
        <v>0</v>
      </c>
      <c r="Q3986" s="2">
        <f t="shared" si="373"/>
        <v>-35.1</v>
      </c>
      <c r="R3986" s="5">
        <f t="shared" si="374"/>
        <v>-35.1</v>
      </c>
      <c r="S3986" s="11">
        <f t="shared" si="375"/>
        <v>-1</v>
      </c>
      <c r="T3986" s="5">
        <v>4.3899999999999997</v>
      </c>
      <c r="U3986" s="5">
        <v>0.56999999999999995</v>
      </c>
      <c r="V3986" s="5">
        <v>0</v>
      </c>
      <c r="W3986" s="12">
        <f t="shared" si="376"/>
        <v>0</v>
      </c>
      <c r="X3986" s="2" t="str">
        <f t="shared" si="377"/>
        <v>PAUSE</v>
      </c>
      <c r="Y3986" s="22" t="str">
        <f t="shared" si="378"/>
        <v>High (501-750)</v>
      </c>
    </row>
    <row r="3987" spans="1:25">
      <c r="A3987" s="2" t="s">
        <v>12995</v>
      </c>
      <c r="B3987" s="2" t="s">
        <v>5163</v>
      </c>
      <c r="C3987" s="2" t="s">
        <v>712</v>
      </c>
      <c r="D3987" s="2" t="s">
        <v>12996</v>
      </c>
      <c r="E3987" s="2" t="s">
        <v>132</v>
      </c>
      <c r="F3987" s="5">
        <v>3571</v>
      </c>
      <c r="G3987" s="2" t="s">
        <v>12997</v>
      </c>
      <c r="H3987" s="2" t="s">
        <v>190</v>
      </c>
      <c r="I3987" s="2" t="s">
        <v>7418</v>
      </c>
      <c r="J3987" s="2" t="s">
        <v>319</v>
      </c>
      <c r="K3987" s="9">
        <v>400</v>
      </c>
      <c r="L3987" s="9">
        <v>521</v>
      </c>
      <c r="M3987" s="5">
        <v>22</v>
      </c>
      <c r="N3987" s="5">
        <v>2</v>
      </c>
      <c r="O3987" s="5">
        <v>16.559999999999999</v>
      </c>
      <c r="P3987" s="5">
        <v>126.61</v>
      </c>
      <c r="Q3987" s="2">
        <f t="shared" si="373"/>
        <v>110.05</v>
      </c>
      <c r="R3987" s="5">
        <f t="shared" si="374"/>
        <v>110.05</v>
      </c>
      <c r="S3987" s="11">
        <f t="shared" si="375"/>
        <v>6.6455314009661839</v>
      </c>
      <c r="T3987" s="5">
        <v>4.22</v>
      </c>
      <c r="U3987" s="5">
        <v>0.75</v>
      </c>
      <c r="V3987" s="5">
        <v>8.2799999999999994</v>
      </c>
      <c r="W3987" s="12">
        <f t="shared" si="376"/>
        <v>9.0909090909090912E-2</v>
      </c>
      <c r="X3987" s="2" t="str">
        <f t="shared" si="377"/>
        <v>SCALE</v>
      </c>
      <c r="Y3987" s="22" t="str">
        <f t="shared" si="378"/>
        <v>Mid (301-500)</v>
      </c>
    </row>
    <row r="3988" spans="1:25">
      <c r="A3988" s="2" t="s">
        <v>12998</v>
      </c>
      <c r="B3988" s="2" t="s">
        <v>6363</v>
      </c>
      <c r="C3988" s="2" t="s">
        <v>606</v>
      </c>
      <c r="D3988" s="2" t="s">
        <v>1511</v>
      </c>
      <c r="E3988" s="2" t="s">
        <v>40</v>
      </c>
      <c r="F3988" s="5">
        <v>3250</v>
      </c>
      <c r="G3988" s="2" t="s">
        <v>12999</v>
      </c>
      <c r="H3988" s="2" t="s">
        <v>34</v>
      </c>
      <c r="I3988" s="2" t="s">
        <v>7418</v>
      </c>
      <c r="J3988" s="2" t="s">
        <v>120</v>
      </c>
      <c r="K3988" s="9">
        <v>800</v>
      </c>
      <c r="L3988" s="9">
        <v>2052</v>
      </c>
      <c r="M3988" s="5">
        <v>55</v>
      </c>
      <c r="N3988" s="5">
        <v>5</v>
      </c>
      <c r="O3988" s="5">
        <v>28.22</v>
      </c>
      <c r="P3988" s="5">
        <v>299.36</v>
      </c>
      <c r="Q3988" s="2">
        <f t="shared" si="373"/>
        <v>271.14</v>
      </c>
      <c r="R3988" s="5">
        <f t="shared" si="374"/>
        <v>271.14</v>
      </c>
      <c r="S3988" s="11">
        <f t="shared" si="375"/>
        <v>9.6080793763288455</v>
      </c>
      <c r="T3988" s="5">
        <v>2.68</v>
      </c>
      <c r="U3988" s="5">
        <v>0.51</v>
      </c>
      <c r="V3988" s="5">
        <v>5.64</v>
      </c>
      <c r="W3988" s="12">
        <f t="shared" si="376"/>
        <v>9.0909090909090912E-2</v>
      </c>
      <c r="X3988" s="2" t="str">
        <f t="shared" si="377"/>
        <v>SCALE</v>
      </c>
      <c r="Y3988" s="22" t="str">
        <f t="shared" si="378"/>
        <v>Premium (751-1000)</v>
      </c>
    </row>
    <row r="3989" spans="1:25">
      <c r="A3989" s="2" t="s">
        <v>13000</v>
      </c>
      <c r="B3989" s="2" t="s">
        <v>534</v>
      </c>
      <c r="C3989" s="2" t="s">
        <v>10099</v>
      </c>
      <c r="D3989" s="2" t="s">
        <v>10377</v>
      </c>
      <c r="E3989" s="2" t="s">
        <v>112</v>
      </c>
      <c r="F3989" s="5">
        <v>4416</v>
      </c>
      <c r="G3989" s="2" t="s">
        <v>13001</v>
      </c>
      <c r="H3989" s="2" t="s">
        <v>344</v>
      </c>
      <c r="I3989" s="2" t="s">
        <v>7418</v>
      </c>
      <c r="J3989" s="2" t="s">
        <v>162</v>
      </c>
      <c r="K3989" s="9">
        <v>1000</v>
      </c>
      <c r="L3989" s="9">
        <v>689</v>
      </c>
      <c r="M3989" s="5">
        <v>19</v>
      </c>
      <c r="N3989" s="5">
        <v>0</v>
      </c>
      <c r="O3989" s="5">
        <v>15.15</v>
      </c>
      <c r="P3989" s="5">
        <v>0</v>
      </c>
      <c r="Q3989" s="2">
        <f t="shared" si="373"/>
        <v>-15.15</v>
      </c>
      <c r="R3989" s="5">
        <f t="shared" si="374"/>
        <v>-15.15</v>
      </c>
      <c r="S3989" s="11">
        <f t="shared" si="375"/>
        <v>-1</v>
      </c>
      <c r="T3989" s="5">
        <v>2.76</v>
      </c>
      <c r="U3989" s="5">
        <v>0.8</v>
      </c>
      <c r="V3989" s="5">
        <v>0</v>
      </c>
      <c r="W3989" s="12">
        <f t="shared" si="376"/>
        <v>0</v>
      </c>
      <c r="X3989" s="2" t="str">
        <f t="shared" si="377"/>
        <v>PAUSE</v>
      </c>
      <c r="Y3989" s="22" t="str">
        <f t="shared" si="378"/>
        <v>Premium (751-1000)</v>
      </c>
    </row>
    <row r="3990" spans="1:25">
      <c r="A3990" s="2" t="s">
        <v>13002</v>
      </c>
      <c r="B3990" s="2" t="s">
        <v>90</v>
      </c>
      <c r="C3990" s="2" t="s">
        <v>461</v>
      </c>
      <c r="D3990" s="2" t="s">
        <v>1825</v>
      </c>
      <c r="E3990" s="2" t="s">
        <v>23</v>
      </c>
      <c r="F3990" s="5">
        <v>2800</v>
      </c>
      <c r="G3990" s="2" t="s">
        <v>13003</v>
      </c>
      <c r="H3990" s="2" t="s">
        <v>42</v>
      </c>
      <c r="I3990" s="2" t="s">
        <v>7418</v>
      </c>
      <c r="J3990" s="2" t="s">
        <v>66</v>
      </c>
      <c r="K3990" s="9">
        <v>600</v>
      </c>
      <c r="L3990" s="9">
        <v>2164</v>
      </c>
      <c r="M3990" s="5">
        <v>40</v>
      </c>
      <c r="N3990" s="5">
        <v>1</v>
      </c>
      <c r="O3990" s="5">
        <v>26.35</v>
      </c>
      <c r="P3990" s="5">
        <v>60.87</v>
      </c>
      <c r="Q3990" s="2">
        <f t="shared" si="373"/>
        <v>34.519999999999996</v>
      </c>
      <c r="R3990" s="5">
        <f t="shared" si="374"/>
        <v>34.519999999999996</v>
      </c>
      <c r="S3990" s="11">
        <f t="shared" si="375"/>
        <v>1.3100569259962047</v>
      </c>
      <c r="T3990" s="5">
        <v>1.85</v>
      </c>
      <c r="U3990" s="5">
        <v>0.66</v>
      </c>
      <c r="V3990" s="5">
        <v>26.35</v>
      </c>
      <c r="W3990" s="12">
        <f t="shared" si="376"/>
        <v>2.5000000000000001E-2</v>
      </c>
      <c r="X3990" s="2" t="str">
        <f t="shared" si="377"/>
        <v>SCALE</v>
      </c>
      <c r="Y3990" s="22" t="str">
        <f t="shared" si="378"/>
        <v>High (501-750)</v>
      </c>
    </row>
    <row r="3991" spans="1:25">
      <c r="A3991" s="2" t="s">
        <v>13004</v>
      </c>
      <c r="B3991" s="2" t="s">
        <v>1134</v>
      </c>
      <c r="C3991" s="2" t="s">
        <v>1156</v>
      </c>
      <c r="D3991" s="2" t="s">
        <v>10885</v>
      </c>
      <c r="E3991" s="2" t="s">
        <v>23</v>
      </c>
      <c r="F3991" s="5">
        <v>1600</v>
      </c>
      <c r="G3991" s="2" t="s">
        <v>13005</v>
      </c>
      <c r="H3991" s="2" t="s">
        <v>94</v>
      </c>
      <c r="I3991" s="2" t="s">
        <v>7418</v>
      </c>
      <c r="J3991" s="2" t="s">
        <v>80</v>
      </c>
      <c r="K3991" s="9">
        <v>600</v>
      </c>
      <c r="L3991" s="9">
        <v>1189</v>
      </c>
      <c r="M3991" s="5">
        <v>42</v>
      </c>
      <c r="N3991" s="5">
        <v>0</v>
      </c>
      <c r="O3991" s="5">
        <v>29.13</v>
      </c>
      <c r="P3991" s="5">
        <v>0</v>
      </c>
      <c r="Q3991" s="2">
        <f t="shared" si="373"/>
        <v>-29.13</v>
      </c>
      <c r="R3991" s="5">
        <f t="shared" si="374"/>
        <v>-29.13</v>
      </c>
      <c r="S3991" s="11">
        <f t="shared" si="375"/>
        <v>-1</v>
      </c>
      <c r="T3991" s="5">
        <v>3.53</v>
      </c>
      <c r="U3991" s="5">
        <v>0.69</v>
      </c>
      <c r="V3991" s="5">
        <v>0</v>
      </c>
      <c r="W3991" s="12">
        <f t="shared" si="376"/>
        <v>0</v>
      </c>
      <c r="X3991" s="2" t="str">
        <f t="shared" si="377"/>
        <v>PAUSE</v>
      </c>
      <c r="Y3991" s="22" t="str">
        <f t="shared" si="378"/>
        <v>High (501-750)</v>
      </c>
    </row>
    <row r="3992" spans="1:25">
      <c r="A3992" s="2" t="s">
        <v>13006</v>
      </c>
      <c r="B3992" s="2" t="s">
        <v>6291</v>
      </c>
      <c r="C3992" s="2" t="s">
        <v>476</v>
      </c>
      <c r="D3992" s="2" t="s">
        <v>655</v>
      </c>
      <c r="E3992" s="2" t="s">
        <v>125</v>
      </c>
      <c r="F3992" s="5">
        <v>1500</v>
      </c>
      <c r="G3992" s="2" t="s">
        <v>13007</v>
      </c>
      <c r="H3992" s="2" t="s">
        <v>150</v>
      </c>
      <c r="I3992" s="2" t="s">
        <v>7418</v>
      </c>
      <c r="J3992" s="2" t="s">
        <v>51</v>
      </c>
      <c r="K3992" s="9">
        <v>700</v>
      </c>
      <c r="L3992" s="9">
        <v>1340</v>
      </c>
      <c r="M3992" s="5">
        <v>23</v>
      </c>
      <c r="N3992" s="5">
        <v>1</v>
      </c>
      <c r="O3992" s="5">
        <v>13.83</v>
      </c>
      <c r="P3992" s="5">
        <v>59.54</v>
      </c>
      <c r="Q3992" s="2">
        <f t="shared" si="373"/>
        <v>45.71</v>
      </c>
      <c r="R3992" s="5">
        <f t="shared" si="374"/>
        <v>45.71</v>
      </c>
      <c r="S3992" s="11">
        <f t="shared" si="375"/>
        <v>3.3051337671728129</v>
      </c>
      <c r="T3992" s="5">
        <v>1.72</v>
      </c>
      <c r="U3992" s="5">
        <v>0.6</v>
      </c>
      <c r="V3992" s="5">
        <v>13.83</v>
      </c>
      <c r="W3992" s="12">
        <f t="shared" si="376"/>
        <v>4.3478260869565216E-2</v>
      </c>
      <c r="X3992" s="2" t="str">
        <f t="shared" si="377"/>
        <v>SCALE</v>
      </c>
      <c r="Y3992" s="22" t="str">
        <f t="shared" si="378"/>
        <v>High (501-750)</v>
      </c>
    </row>
    <row r="3993" spans="1:25">
      <c r="A3993" s="2" t="s">
        <v>13008</v>
      </c>
      <c r="B3993" s="2" t="s">
        <v>600</v>
      </c>
      <c r="C3993" s="2" t="s">
        <v>611</v>
      </c>
      <c r="D3993" s="2" t="s">
        <v>215</v>
      </c>
      <c r="E3993" s="2" t="s">
        <v>85</v>
      </c>
      <c r="F3993" s="5">
        <v>1998</v>
      </c>
      <c r="G3993" s="2" t="s">
        <v>13009</v>
      </c>
      <c r="H3993" s="2" t="s">
        <v>87</v>
      </c>
      <c r="I3993" s="2" t="s">
        <v>7418</v>
      </c>
      <c r="J3993" s="2" t="s">
        <v>140</v>
      </c>
      <c r="K3993" s="9">
        <v>300</v>
      </c>
      <c r="L3993" s="9">
        <v>1007</v>
      </c>
      <c r="M3993" s="5">
        <v>29</v>
      </c>
      <c r="N3993" s="5">
        <v>0</v>
      </c>
      <c r="O3993" s="5">
        <v>24.49</v>
      </c>
      <c r="P3993" s="5">
        <v>0</v>
      </c>
      <c r="Q3993" s="2">
        <f t="shared" si="373"/>
        <v>-24.49</v>
      </c>
      <c r="R3993" s="5">
        <f t="shared" si="374"/>
        <v>-24.49</v>
      </c>
      <c r="S3993" s="11">
        <f t="shared" si="375"/>
        <v>-1</v>
      </c>
      <c r="T3993" s="5">
        <v>2.88</v>
      </c>
      <c r="U3993" s="5">
        <v>0.84</v>
      </c>
      <c r="V3993" s="5">
        <v>0</v>
      </c>
      <c r="W3993" s="12">
        <f t="shared" si="376"/>
        <v>0</v>
      </c>
      <c r="X3993" s="2" t="str">
        <f t="shared" si="377"/>
        <v>PAUSE</v>
      </c>
      <c r="Y3993" s="22" t="str">
        <f t="shared" si="378"/>
        <v>Low (100-300)</v>
      </c>
    </row>
    <row r="3994" spans="1:25">
      <c r="A3994" s="2" t="s">
        <v>13010</v>
      </c>
      <c r="B3994" s="2" t="s">
        <v>1542</v>
      </c>
      <c r="C3994" s="2" t="s">
        <v>6005</v>
      </c>
      <c r="D3994" s="2" t="s">
        <v>6822</v>
      </c>
      <c r="E3994" s="2" t="s">
        <v>85</v>
      </c>
      <c r="F3994" s="5">
        <v>2999</v>
      </c>
      <c r="G3994" s="2" t="s">
        <v>2541</v>
      </c>
      <c r="H3994" s="2" t="s">
        <v>50</v>
      </c>
      <c r="I3994" s="2" t="s">
        <v>7418</v>
      </c>
      <c r="J3994" s="2" t="s">
        <v>319</v>
      </c>
      <c r="K3994" s="9">
        <v>200</v>
      </c>
      <c r="L3994" s="9">
        <v>1936</v>
      </c>
      <c r="M3994" s="5">
        <v>52</v>
      </c>
      <c r="N3994" s="5">
        <v>6</v>
      </c>
      <c r="O3994" s="5">
        <v>21.12</v>
      </c>
      <c r="P3994" s="5">
        <v>363.34</v>
      </c>
      <c r="Q3994" s="2">
        <f t="shared" si="373"/>
        <v>342.21999999999997</v>
      </c>
      <c r="R3994" s="5">
        <f t="shared" si="374"/>
        <v>342.21999999999997</v>
      </c>
      <c r="S3994" s="11">
        <f t="shared" si="375"/>
        <v>16.203598484848484</v>
      </c>
      <c r="T3994" s="5">
        <v>2.69</v>
      </c>
      <c r="U3994" s="5">
        <v>0.41</v>
      </c>
      <c r="V3994" s="5">
        <v>3.52</v>
      </c>
      <c r="W3994" s="12">
        <f t="shared" si="376"/>
        <v>0.11538461538461539</v>
      </c>
      <c r="X3994" s="2" t="str">
        <f t="shared" si="377"/>
        <v>SCALE</v>
      </c>
      <c r="Y3994" s="22" t="str">
        <f t="shared" si="378"/>
        <v>Low (100-300)</v>
      </c>
    </row>
    <row r="3995" spans="1:25">
      <c r="A3995" s="2" t="s">
        <v>13011</v>
      </c>
      <c r="B3995" s="2" t="s">
        <v>2118</v>
      </c>
      <c r="C3995" s="2" t="s">
        <v>13012</v>
      </c>
      <c r="D3995" s="2" t="s">
        <v>1023</v>
      </c>
      <c r="E3995" s="2" t="s">
        <v>85</v>
      </c>
      <c r="F3995" s="5">
        <v>1012</v>
      </c>
      <c r="G3995" s="2" t="s">
        <v>355</v>
      </c>
      <c r="H3995" s="2" t="s">
        <v>253</v>
      </c>
      <c r="I3995" s="2" t="s">
        <v>7418</v>
      </c>
      <c r="J3995" s="2" t="s">
        <v>80</v>
      </c>
      <c r="K3995" s="9">
        <v>600</v>
      </c>
      <c r="L3995" s="9">
        <v>622</v>
      </c>
      <c r="M3995" s="5">
        <v>13</v>
      </c>
      <c r="N3995" s="5">
        <v>0</v>
      </c>
      <c r="O3995" s="5">
        <v>8.1300000000000008</v>
      </c>
      <c r="P3995" s="5">
        <v>0</v>
      </c>
      <c r="Q3995" s="2">
        <f t="shared" si="373"/>
        <v>-8.1300000000000008</v>
      </c>
      <c r="R3995" s="5">
        <f t="shared" si="374"/>
        <v>-8.1300000000000008</v>
      </c>
      <c r="S3995" s="11">
        <f t="shared" si="375"/>
        <v>-1</v>
      </c>
      <c r="T3995" s="5">
        <v>2.09</v>
      </c>
      <c r="U3995" s="5">
        <v>0.63</v>
      </c>
      <c r="V3995" s="5">
        <v>0</v>
      </c>
      <c r="W3995" s="12">
        <f t="shared" si="376"/>
        <v>0</v>
      </c>
      <c r="X3995" s="2" t="str">
        <f t="shared" si="377"/>
        <v>PAUSE</v>
      </c>
      <c r="Y3995" s="22" t="str">
        <f t="shared" si="378"/>
        <v>High (501-750)</v>
      </c>
    </row>
    <row r="3996" spans="1:25">
      <c r="A3996" s="2" t="s">
        <v>13013</v>
      </c>
      <c r="B3996" s="2" t="s">
        <v>13014</v>
      </c>
      <c r="C3996" s="2" t="s">
        <v>13015</v>
      </c>
      <c r="D3996" s="2" t="s">
        <v>896</v>
      </c>
      <c r="E3996" s="2" t="s">
        <v>1001</v>
      </c>
      <c r="F3996" s="5">
        <v>1500</v>
      </c>
      <c r="G3996" s="2" t="s">
        <v>13016</v>
      </c>
      <c r="H3996" s="2" t="s">
        <v>72</v>
      </c>
      <c r="I3996" s="2" t="s">
        <v>7418</v>
      </c>
      <c r="J3996" s="2" t="s">
        <v>155</v>
      </c>
      <c r="K3996" s="9">
        <v>500</v>
      </c>
      <c r="L3996" s="9">
        <v>1950</v>
      </c>
      <c r="M3996" s="5">
        <v>59</v>
      </c>
      <c r="N3996" s="5">
        <v>5</v>
      </c>
      <c r="O3996" s="5">
        <v>36.9</v>
      </c>
      <c r="P3996" s="5">
        <v>331.7</v>
      </c>
      <c r="Q3996" s="2">
        <f t="shared" si="373"/>
        <v>294.8</v>
      </c>
      <c r="R3996" s="5">
        <f t="shared" si="374"/>
        <v>294.8</v>
      </c>
      <c r="S3996" s="11">
        <f t="shared" si="375"/>
        <v>7.9891598915989164</v>
      </c>
      <c r="T3996" s="5">
        <v>3.03</v>
      </c>
      <c r="U3996" s="5">
        <v>0.63</v>
      </c>
      <c r="V3996" s="5">
        <v>7.38</v>
      </c>
      <c r="W3996" s="12">
        <f t="shared" si="376"/>
        <v>8.4745762711864403E-2</v>
      </c>
      <c r="X3996" s="2" t="str">
        <f t="shared" si="377"/>
        <v>SCALE</v>
      </c>
      <c r="Y3996" s="22" t="str">
        <f t="shared" si="378"/>
        <v>Mid (301-500)</v>
      </c>
    </row>
    <row r="3997" spans="1:25">
      <c r="A3997" s="2" t="s">
        <v>13017</v>
      </c>
      <c r="B3997" s="2" t="s">
        <v>1334</v>
      </c>
      <c r="C3997" s="2" t="s">
        <v>13018</v>
      </c>
      <c r="D3997" s="2" t="s">
        <v>12456</v>
      </c>
      <c r="E3997" s="2" t="s">
        <v>953</v>
      </c>
      <c r="F3997" s="5">
        <v>2500</v>
      </c>
      <c r="G3997" s="2" t="s">
        <v>13019</v>
      </c>
      <c r="H3997" s="2" t="s">
        <v>50</v>
      </c>
      <c r="I3997" s="2" t="s">
        <v>7418</v>
      </c>
      <c r="J3997" s="2" t="s">
        <v>177</v>
      </c>
      <c r="K3997" s="9">
        <v>1000</v>
      </c>
      <c r="L3997" s="9">
        <v>1853</v>
      </c>
      <c r="M3997" s="5">
        <v>78</v>
      </c>
      <c r="N3997" s="5">
        <v>2</v>
      </c>
      <c r="O3997" s="5">
        <v>60.8</v>
      </c>
      <c r="P3997" s="5">
        <v>114.01</v>
      </c>
      <c r="Q3997" s="2">
        <f t="shared" si="373"/>
        <v>53.210000000000008</v>
      </c>
      <c r="R3997" s="5">
        <f t="shared" si="374"/>
        <v>53.210000000000008</v>
      </c>
      <c r="S3997" s="11">
        <f t="shared" si="375"/>
        <v>0.87516447368421069</v>
      </c>
      <c r="T3997" s="5">
        <v>4.21</v>
      </c>
      <c r="U3997" s="5">
        <v>0.78</v>
      </c>
      <c r="V3997" s="5">
        <v>30.4</v>
      </c>
      <c r="W3997" s="12">
        <f t="shared" si="376"/>
        <v>2.564102564102564E-2</v>
      </c>
      <c r="X3997" s="2" t="str">
        <f t="shared" si="377"/>
        <v>SCALE</v>
      </c>
      <c r="Y3997" s="22" t="str">
        <f t="shared" si="378"/>
        <v>Premium (751-1000)</v>
      </c>
    </row>
    <row r="3998" spans="1:25">
      <c r="A3998" s="2" t="s">
        <v>13020</v>
      </c>
      <c r="B3998" s="2" t="s">
        <v>13021</v>
      </c>
      <c r="C3998" s="2" t="s">
        <v>13022</v>
      </c>
      <c r="D3998" s="2" t="s">
        <v>1674</v>
      </c>
      <c r="E3998" s="2" t="s">
        <v>78</v>
      </c>
      <c r="F3998" s="5">
        <v>1750</v>
      </c>
      <c r="G3998" s="2" t="s">
        <v>13023</v>
      </c>
      <c r="H3998" s="2" t="s">
        <v>65</v>
      </c>
      <c r="I3998" s="2" t="s">
        <v>7418</v>
      </c>
      <c r="J3998" s="2" t="s">
        <v>313</v>
      </c>
      <c r="K3998" s="9">
        <v>800</v>
      </c>
      <c r="L3998" s="9">
        <v>2242</v>
      </c>
      <c r="M3998" s="5">
        <v>37</v>
      </c>
      <c r="N3998" s="5">
        <v>1</v>
      </c>
      <c r="O3998" s="5">
        <v>20.14</v>
      </c>
      <c r="P3998" s="5">
        <v>71.650000000000006</v>
      </c>
      <c r="Q3998" s="2">
        <f t="shared" si="373"/>
        <v>51.510000000000005</v>
      </c>
      <c r="R3998" s="5">
        <f t="shared" si="374"/>
        <v>51.510000000000005</v>
      </c>
      <c r="S3998" s="11">
        <f t="shared" si="375"/>
        <v>2.5575968222442902</v>
      </c>
      <c r="T3998" s="5">
        <v>1.65</v>
      </c>
      <c r="U3998" s="5">
        <v>0.54</v>
      </c>
      <c r="V3998" s="5">
        <v>20.14</v>
      </c>
      <c r="W3998" s="12">
        <f t="shared" si="376"/>
        <v>2.7027027027027029E-2</v>
      </c>
      <c r="X3998" s="2" t="str">
        <f t="shared" si="377"/>
        <v>SCALE</v>
      </c>
      <c r="Y3998" s="22" t="str">
        <f t="shared" si="378"/>
        <v>Premium (751-1000)</v>
      </c>
    </row>
    <row r="3999" spans="1:25">
      <c r="A3999" s="2" t="s">
        <v>13024</v>
      </c>
      <c r="B3999" s="2" t="s">
        <v>104</v>
      </c>
      <c r="C3999" s="2" t="s">
        <v>5169</v>
      </c>
      <c r="D3999" s="2" t="s">
        <v>10282</v>
      </c>
      <c r="E3999" s="2" t="s">
        <v>112</v>
      </c>
      <c r="F3999" s="5">
        <v>4062</v>
      </c>
      <c r="G3999" s="2" t="s">
        <v>13025</v>
      </c>
      <c r="H3999" s="2" t="s">
        <v>94</v>
      </c>
      <c r="I3999" s="2" t="s">
        <v>7418</v>
      </c>
      <c r="J3999" s="2" t="s">
        <v>356</v>
      </c>
      <c r="K3999" s="9">
        <v>200</v>
      </c>
      <c r="L3999" s="9">
        <v>2499</v>
      </c>
      <c r="M3999" s="5">
        <v>87</v>
      </c>
      <c r="N3999" s="5">
        <v>9</v>
      </c>
      <c r="O3999" s="5">
        <v>48.59</v>
      </c>
      <c r="P3999" s="5">
        <v>549.51</v>
      </c>
      <c r="Q3999" s="2">
        <f t="shared" si="373"/>
        <v>500.91999999999996</v>
      </c>
      <c r="R3999" s="5">
        <f t="shared" si="374"/>
        <v>500.91999999999996</v>
      </c>
      <c r="S3999" s="11">
        <f t="shared" si="375"/>
        <v>10.30911710228442</v>
      </c>
      <c r="T3999" s="5">
        <v>3.48</v>
      </c>
      <c r="U3999" s="5">
        <v>0.56000000000000005</v>
      </c>
      <c r="V3999" s="5">
        <v>5.4</v>
      </c>
      <c r="W3999" s="12">
        <f t="shared" si="376"/>
        <v>0.10344827586206896</v>
      </c>
      <c r="X3999" s="2" t="str">
        <f t="shared" si="377"/>
        <v>SCALE</v>
      </c>
      <c r="Y3999" s="22" t="str">
        <f t="shared" si="378"/>
        <v>Low (100-300)</v>
      </c>
    </row>
    <row r="4000" spans="1:25">
      <c r="A4000" s="2" t="s">
        <v>13026</v>
      </c>
      <c r="B4000" s="2" t="s">
        <v>6153</v>
      </c>
      <c r="C4000" s="2" t="s">
        <v>5924</v>
      </c>
      <c r="D4000" s="2" t="s">
        <v>1202</v>
      </c>
      <c r="E4000" s="2" t="s">
        <v>1203</v>
      </c>
      <c r="F4000" s="5">
        <v>2708</v>
      </c>
      <c r="G4000" s="2" t="s">
        <v>5589</v>
      </c>
      <c r="H4000" s="2" t="s">
        <v>190</v>
      </c>
      <c r="I4000" s="2" t="s">
        <v>7418</v>
      </c>
      <c r="J4000" s="2" t="s">
        <v>356</v>
      </c>
      <c r="K4000" s="9">
        <v>800</v>
      </c>
      <c r="L4000" s="9">
        <v>1827</v>
      </c>
      <c r="M4000" s="5">
        <v>69</v>
      </c>
      <c r="N4000" s="5">
        <v>2</v>
      </c>
      <c r="O4000" s="5">
        <v>35.43</v>
      </c>
      <c r="P4000" s="5">
        <v>125.22</v>
      </c>
      <c r="Q4000" s="2">
        <f t="shared" si="373"/>
        <v>89.789999999999992</v>
      </c>
      <c r="R4000" s="5">
        <f t="shared" si="374"/>
        <v>89.789999999999992</v>
      </c>
      <c r="S4000" s="11">
        <f t="shared" si="375"/>
        <v>2.5342929720575782</v>
      </c>
      <c r="T4000" s="5">
        <v>3.78</v>
      </c>
      <c r="U4000" s="5">
        <v>0.51</v>
      </c>
      <c r="V4000" s="5">
        <v>17.72</v>
      </c>
      <c r="W4000" s="12">
        <f t="shared" si="376"/>
        <v>2.8985507246376812E-2</v>
      </c>
      <c r="X4000" s="2" t="str">
        <f t="shared" si="377"/>
        <v>SCALE</v>
      </c>
      <c r="Y4000" s="22" t="str">
        <f t="shared" si="378"/>
        <v>Premium (751-1000)</v>
      </c>
    </row>
    <row r="4001" spans="1:25">
      <c r="A4001" s="2" t="s">
        <v>13027</v>
      </c>
      <c r="B4001" s="2" t="s">
        <v>11525</v>
      </c>
      <c r="C4001" s="2" t="s">
        <v>13028</v>
      </c>
      <c r="D4001" s="2" t="s">
        <v>1194</v>
      </c>
      <c r="E4001" s="2" t="s">
        <v>188</v>
      </c>
      <c r="F4001" s="5">
        <v>1680</v>
      </c>
      <c r="G4001" s="2" t="s">
        <v>13029</v>
      </c>
      <c r="H4001" s="2" t="s">
        <v>253</v>
      </c>
      <c r="I4001" s="2" t="s">
        <v>7418</v>
      </c>
      <c r="J4001" s="2" t="s">
        <v>51</v>
      </c>
      <c r="K4001" s="9">
        <v>700</v>
      </c>
      <c r="L4001" s="9">
        <v>1609</v>
      </c>
      <c r="M4001" s="5">
        <v>24</v>
      </c>
      <c r="N4001" s="5">
        <v>1</v>
      </c>
      <c r="O4001" s="5">
        <v>19.96</v>
      </c>
      <c r="P4001" s="5">
        <v>66.78</v>
      </c>
      <c r="Q4001" s="2">
        <f t="shared" si="373"/>
        <v>46.82</v>
      </c>
      <c r="R4001" s="5">
        <f t="shared" si="374"/>
        <v>46.82</v>
      </c>
      <c r="S4001" s="11">
        <f t="shared" si="375"/>
        <v>2.3456913827655308</v>
      </c>
      <c r="T4001" s="5">
        <v>1.49</v>
      </c>
      <c r="U4001" s="5">
        <v>0.83</v>
      </c>
      <c r="V4001" s="5">
        <v>19.96</v>
      </c>
      <c r="W4001" s="12">
        <f t="shared" si="376"/>
        <v>4.1666666666666664E-2</v>
      </c>
      <c r="X4001" s="2" t="str">
        <f t="shared" si="377"/>
        <v>SCALE</v>
      </c>
      <c r="Y4001" s="22" t="str">
        <f t="shared" si="378"/>
        <v>High (501-750)</v>
      </c>
    </row>
    <row r="4002" spans="1:25">
      <c r="A4002" s="2" t="s">
        <v>13030</v>
      </c>
      <c r="B4002" s="2" t="s">
        <v>758</v>
      </c>
      <c r="C4002" s="2" t="s">
        <v>436</v>
      </c>
      <c r="D4002" s="2" t="s">
        <v>264</v>
      </c>
      <c r="E4002" s="2" t="s">
        <v>23</v>
      </c>
      <c r="F4002" s="5">
        <v>1250</v>
      </c>
      <c r="G4002" s="2" t="s">
        <v>343</v>
      </c>
      <c r="H4002" s="2" t="s">
        <v>50</v>
      </c>
      <c r="I4002" s="2" t="s">
        <v>7418</v>
      </c>
      <c r="J4002" s="2" t="s">
        <v>162</v>
      </c>
      <c r="K4002" s="9">
        <v>800</v>
      </c>
      <c r="L4002" s="9">
        <v>2388</v>
      </c>
      <c r="M4002" s="5">
        <v>47</v>
      </c>
      <c r="N4002" s="5">
        <v>0</v>
      </c>
      <c r="O4002" s="5">
        <v>23.33</v>
      </c>
      <c r="P4002" s="5">
        <v>0</v>
      </c>
      <c r="Q4002" s="2">
        <f t="shared" si="373"/>
        <v>-23.33</v>
      </c>
      <c r="R4002" s="5">
        <f t="shared" si="374"/>
        <v>-23.33</v>
      </c>
      <c r="S4002" s="11">
        <f t="shared" si="375"/>
        <v>-1</v>
      </c>
      <c r="T4002" s="5">
        <v>1.97</v>
      </c>
      <c r="U4002" s="5">
        <v>0.5</v>
      </c>
      <c r="V4002" s="5">
        <v>0</v>
      </c>
      <c r="W4002" s="12">
        <f t="shared" si="376"/>
        <v>0</v>
      </c>
      <c r="X4002" s="2" t="str">
        <f t="shared" si="377"/>
        <v>PAUSE</v>
      </c>
      <c r="Y4002" s="22" t="str">
        <f t="shared" si="378"/>
        <v>Premium (751-1000)</v>
      </c>
    </row>
    <row r="4003" spans="1:25">
      <c r="A4003" s="2" t="s">
        <v>13031</v>
      </c>
      <c r="B4003" s="2" t="s">
        <v>2233</v>
      </c>
      <c r="C4003" s="2" t="s">
        <v>404</v>
      </c>
      <c r="D4003" s="2" t="s">
        <v>2120</v>
      </c>
      <c r="E4003" s="2" t="s">
        <v>432</v>
      </c>
      <c r="F4003" s="5">
        <v>2944</v>
      </c>
      <c r="G4003" s="2" t="s">
        <v>13032</v>
      </c>
      <c r="H4003" s="2" t="s">
        <v>87</v>
      </c>
      <c r="I4003" s="2" t="s">
        <v>7418</v>
      </c>
      <c r="J4003" s="2" t="s">
        <v>135</v>
      </c>
      <c r="K4003" s="9">
        <v>500</v>
      </c>
      <c r="L4003" s="9">
        <v>1647</v>
      </c>
      <c r="M4003" s="5">
        <v>49</v>
      </c>
      <c r="N4003" s="5">
        <v>5</v>
      </c>
      <c r="O4003" s="5">
        <v>28.12</v>
      </c>
      <c r="P4003" s="5">
        <v>301.77</v>
      </c>
      <c r="Q4003" s="2">
        <f t="shared" si="373"/>
        <v>273.64999999999998</v>
      </c>
      <c r="R4003" s="5">
        <f t="shared" si="374"/>
        <v>273.64999999999998</v>
      </c>
      <c r="S4003" s="11">
        <f t="shared" si="375"/>
        <v>9.7315078236130859</v>
      </c>
      <c r="T4003" s="5">
        <v>2.98</v>
      </c>
      <c r="U4003" s="5">
        <v>0.56999999999999995</v>
      </c>
      <c r="V4003" s="5">
        <v>5.62</v>
      </c>
      <c r="W4003" s="12">
        <f t="shared" si="376"/>
        <v>0.10204081632653061</v>
      </c>
      <c r="X4003" s="2" t="str">
        <f t="shared" si="377"/>
        <v>SCALE</v>
      </c>
      <c r="Y4003" s="22" t="str">
        <f t="shared" si="378"/>
        <v>Mid (301-500)</v>
      </c>
    </row>
    <row r="4004" spans="1:25">
      <c r="A4004" s="2" t="s">
        <v>13033</v>
      </c>
      <c r="B4004" s="2" t="s">
        <v>2253</v>
      </c>
      <c r="C4004" s="2" t="s">
        <v>13034</v>
      </c>
      <c r="D4004" s="2" t="s">
        <v>3842</v>
      </c>
      <c r="E4004" s="2" t="s">
        <v>40</v>
      </c>
      <c r="F4004" s="5">
        <v>799</v>
      </c>
      <c r="G4004" s="2" t="s">
        <v>347</v>
      </c>
      <c r="H4004" s="2" t="s">
        <v>42</v>
      </c>
      <c r="I4004" s="2" t="s">
        <v>7418</v>
      </c>
      <c r="J4004" s="2" t="s">
        <v>80</v>
      </c>
      <c r="K4004" s="9">
        <v>100</v>
      </c>
      <c r="L4004" s="9">
        <v>1198</v>
      </c>
      <c r="M4004" s="5">
        <v>50</v>
      </c>
      <c r="N4004" s="5">
        <v>0</v>
      </c>
      <c r="O4004" s="5">
        <v>26.12</v>
      </c>
      <c r="P4004" s="5">
        <v>0</v>
      </c>
      <c r="Q4004" s="2">
        <f t="shared" si="373"/>
        <v>-26.12</v>
      </c>
      <c r="R4004" s="5">
        <f t="shared" si="374"/>
        <v>-26.12</v>
      </c>
      <c r="S4004" s="11">
        <f t="shared" si="375"/>
        <v>-1</v>
      </c>
      <c r="T4004" s="5">
        <v>4.17</v>
      </c>
      <c r="U4004" s="5">
        <v>0.52</v>
      </c>
      <c r="V4004" s="5">
        <v>0</v>
      </c>
      <c r="W4004" s="12">
        <f t="shared" si="376"/>
        <v>0</v>
      </c>
      <c r="X4004" s="2" t="str">
        <f t="shared" si="377"/>
        <v>PAUSE</v>
      </c>
      <c r="Y4004" s="22" t="str">
        <f t="shared" si="378"/>
        <v>Low (100-300)</v>
      </c>
    </row>
    <row r="4005" spans="1:25">
      <c r="A4005" s="2" t="s">
        <v>13035</v>
      </c>
      <c r="B4005" s="2" t="s">
        <v>185</v>
      </c>
      <c r="C4005" s="2" t="s">
        <v>7443</v>
      </c>
      <c r="D4005" s="2" t="s">
        <v>117</v>
      </c>
      <c r="E4005" s="2" t="s">
        <v>118</v>
      </c>
      <c r="F4005" s="5">
        <v>6000</v>
      </c>
      <c r="G4005" s="2" t="s">
        <v>1007</v>
      </c>
      <c r="H4005" s="2" t="s">
        <v>94</v>
      </c>
      <c r="I4005" s="2" t="s">
        <v>7418</v>
      </c>
      <c r="J4005" s="2" t="s">
        <v>135</v>
      </c>
      <c r="K4005" s="9">
        <v>200</v>
      </c>
      <c r="L4005" s="9">
        <v>1116</v>
      </c>
      <c r="M4005" s="5">
        <v>44</v>
      </c>
      <c r="N4005" s="5">
        <v>1</v>
      </c>
      <c r="O4005" s="5">
        <v>30.89</v>
      </c>
      <c r="P4005" s="5">
        <v>69.23</v>
      </c>
      <c r="Q4005" s="2">
        <f t="shared" si="373"/>
        <v>38.340000000000003</v>
      </c>
      <c r="R4005" s="5">
        <f t="shared" si="374"/>
        <v>38.340000000000003</v>
      </c>
      <c r="S4005" s="11">
        <f t="shared" si="375"/>
        <v>1.2411783748786016</v>
      </c>
      <c r="T4005" s="5">
        <v>3.94</v>
      </c>
      <c r="U4005" s="5">
        <v>0.7</v>
      </c>
      <c r="V4005" s="5">
        <v>30.89</v>
      </c>
      <c r="W4005" s="12">
        <f t="shared" si="376"/>
        <v>2.2727272727272728E-2</v>
      </c>
      <c r="X4005" s="2" t="str">
        <f t="shared" si="377"/>
        <v>SCALE</v>
      </c>
      <c r="Y4005" s="22" t="str">
        <f t="shared" si="378"/>
        <v>Low (100-300)</v>
      </c>
    </row>
    <row r="4006" spans="1:25">
      <c r="A4006" s="2" t="s">
        <v>13036</v>
      </c>
      <c r="B4006" s="2" t="s">
        <v>13037</v>
      </c>
      <c r="C4006" s="2" t="s">
        <v>13038</v>
      </c>
      <c r="D4006" s="2" t="s">
        <v>1258</v>
      </c>
      <c r="E4006" s="2" t="s">
        <v>132</v>
      </c>
      <c r="F4006" s="5">
        <v>2000</v>
      </c>
      <c r="G4006" s="2" t="s">
        <v>13039</v>
      </c>
      <c r="H4006" s="2" t="s">
        <v>42</v>
      </c>
      <c r="I4006" s="2" t="s">
        <v>7418</v>
      </c>
      <c r="J4006" s="2" t="s">
        <v>140</v>
      </c>
      <c r="K4006" s="9">
        <v>400</v>
      </c>
      <c r="L4006" s="9">
        <v>2464</v>
      </c>
      <c r="M4006" s="5">
        <v>104</v>
      </c>
      <c r="N4006" s="5">
        <v>2</v>
      </c>
      <c r="O4006" s="5">
        <v>41.82</v>
      </c>
      <c r="P4006" s="5">
        <v>106.66</v>
      </c>
      <c r="Q4006" s="2">
        <f t="shared" si="373"/>
        <v>64.84</v>
      </c>
      <c r="R4006" s="5">
        <f t="shared" si="374"/>
        <v>64.84</v>
      </c>
      <c r="S4006" s="11">
        <f t="shared" si="375"/>
        <v>1.5504543280726926</v>
      </c>
      <c r="T4006" s="5">
        <v>4.22</v>
      </c>
      <c r="U4006" s="5">
        <v>0.4</v>
      </c>
      <c r="V4006" s="5">
        <v>20.91</v>
      </c>
      <c r="W4006" s="12">
        <f t="shared" si="376"/>
        <v>1.9230769230769232E-2</v>
      </c>
      <c r="X4006" s="2" t="str">
        <f t="shared" si="377"/>
        <v>SCALE</v>
      </c>
      <c r="Y4006" s="22" t="str">
        <f t="shared" si="378"/>
        <v>Mid (301-500)</v>
      </c>
    </row>
    <row r="4007" spans="1:25">
      <c r="A4007" s="2" t="s">
        <v>13040</v>
      </c>
      <c r="B4007" s="2" t="s">
        <v>13041</v>
      </c>
      <c r="C4007" s="2" t="s">
        <v>13042</v>
      </c>
      <c r="D4007" s="2" t="s">
        <v>11809</v>
      </c>
      <c r="E4007" s="2" t="s">
        <v>23</v>
      </c>
      <c r="F4007" s="5">
        <v>3250</v>
      </c>
      <c r="G4007" s="2" t="s">
        <v>13043</v>
      </c>
      <c r="H4007" s="2" t="s">
        <v>25</v>
      </c>
      <c r="I4007" s="2" t="s">
        <v>7418</v>
      </c>
      <c r="J4007" s="2" t="s">
        <v>88</v>
      </c>
      <c r="K4007" s="9">
        <v>300</v>
      </c>
      <c r="L4007" s="9">
        <v>1382</v>
      </c>
      <c r="M4007" s="5">
        <v>31</v>
      </c>
      <c r="N4007" s="5">
        <v>0</v>
      </c>
      <c r="O4007" s="5">
        <v>20.83</v>
      </c>
      <c r="P4007" s="5">
        <v>0</v>
      </c>
      <c r="Q4007" s="2">
        <f t="shared" si="373"/>
        <v>-20.83</v>
      </c>
      <c r="R4007" s="5">
        <f t="shared" si="374"/>
        <v>-20.83</v>
      </c>
      <c r="S4007" s="11">
        <f t="shared" si="375"/>
        <v>-1</v>
      </c>
      <c r="T4007" s="5">
        <v>2.2400000000000002</v>
      </c>
      <c r="U4007" s="5">
        <v>0.67</v>
      </c>
      <c r="V4007" s="5">
        <v>0</v>
      </c>
      <c r="W4007" s="12">
        <f t="shared" si="376"/>
        <v>0</v>
      </c>
      <c r="X4007" s="2" t="str">
        <f t="shared" si="377"/>
        <v>PAUSE</v>
      </c>
      <c r="Y4007" s="22" t="str">
        <f t="shared" si="378"/>
        <v>Low (100-300)</v>
      </c>
    </row>
    <row r="4008" spans="1:25">
      <c r="A4008" s="2" t="s">
        <v>13044</v>
      </c>
      <c r="B4008" s="2" t="s">
        <v>13045</v>
      </c>
      <c r="C4008" s="2" t="s">
        <v>2464</v>
      </c>
      <c r="D4008" s="2" t="s">
        <v>5747</v>
      </c>
      <c r="E4008" s="2" t="s">
        <v>386</v>
      </c>
      <c r="F4008" s="5">
        <v>2306</v>
      </c>
      <c r="G4008" s="2" t="s">
        <v>13046</v>
      </c>
      <c r="H4008" s="2" t="s">
        <v>253</v>
      </c>
      <c r="I4008" s="2" t="s">
        <v>7418</v>
      </c>
      <c r="J4008" s="2" t="s">
        <v>66</v>
      </c>
      <c r="K4008" s="9">
        <v>600</v>
      </c>
      <c r="L4008" s="9">
        <v>1928</v>
      </c>
      <c r="M4008" s="5">
        <v>45</v>
      </c>
      <c r="N4008" s="5">
        <v>4</v>
      </c>
      <c r="O4008" s="5">
        <v>27.63</v>
      </c>
      <c r="P4008" s="5">
        <v>227.41</v>
      </c>
      <c r="Q4008" s="2">
        <f t="shared" si="373"/>
        <v>199.78</v>
      </c>
      <c r="R4008" s="5">
        <f t="shared" si="374"/>
        <v>199.78</v>
      </c>
      <c r="S4008" s="11">
        <f t="shared" si="375"/>
        <v>7.2305465074194721</v>
      </c>
      <c r="T4008" s="5">
        <v>2.33</v>
      </c>
      <c r="U4008" s="5">
        <v>0.61</v>
      </c>
      <c r="V4008" s="5">
        <v>6.91</v>
      </c>
      <c r="W4008" s="12">
        <f t="shared" si="376"/>
        <v>8.8888888888888892E-2</v>
      </c>
      <c r="X4008" s="2" t="str">
        <f t="shared" si="377"/>
        <v>SCALE</v>
      </c>
      <c r="Y4008" s="22" t="str">
        <f t="shared" si="378"/>
        <v>High (501-750)</v>
      </c>
    </row>
    <row r="4009" spans="1:25">
      <c r="A4009" s="2" t="s">
        <v>13047</v>
      </c>
      <c r="B4009" s="2" t="s">
        <v>13048</v>
      </c>
      <c r="C4009" s="2" t="s">
        <v>13049</v>
      </c>
      <c r="D4009" s="2" t="s">
        <v>597</v>
      </c>
      <c r="E4009" s="2" t="s">
        <v>237</v>
      </c>
      <c r="F4009" s="5">
        <v>1948</v>
      </c>
      <c r="G4009" s="2" t="s">
        <v>13050</v>
      </c>
      <c r="H4009" s="2" t="s">
        <v>134</v>
      </c>
      <c r="I4009" s="2" t="s">
        <v>7418</v>
      </c>
      <c r="J4009" s="2" t="s">
        <v>382</v>
      </c>
      <c r="K4009" s="9">
        <v>200</v>
      </c>
      <c r="L4009" s="9">
        <v>1803</v>
      </c>
      <c r="M4009" s="5">
        <v>56</v>
      </c>
      <c r="N4009" s="5">
        <v>1</v>
      </c>
      <c r="O4009" s="5">
        <v>39.04</v>
      </c>
      <c r="P4009" s="5">
        <v>70.02</v>
      </c>
      <c r="Q4009" s="2">
        <f t="shared" si="373"/>
        <v>30.979999999999997</v>
      </c>
      <c r="R4009" s="5">
        <f t="shared" si="374"/>
        <v>30.979999999999997</v>
      </c>
      <c r="S4009" s="11">
        <f t="shared" si="375"/>
        <v>0.79354508196721307</v>
      </c>
      <c r="T4009" s="5">
        <v>3.11</v>
      </c>
      <c r="U4009" s="5">
        <v>0.7</v>
      </c>
      <c r="V4009" s="5">
        <v>39.04</v>
      </c>
      <c r="W4009" s="12">
        <f t="shared" si="376"/>
        <v>1.7857142857142856E-2</v>
      </c>
      <c r="X4009" s="2" t="str">
        <f t="shared" si="377"/>
        <v>SCALE</v>
      </c>
      <c r="Y4009" s="22" t="str">
        <f t="shared" si="378"/>
        <v>Low (100-300)</v>
      </c>
    </row>
    <row r="4010" spans="1:25">
      <c r="A4010" s="2" t="s">
        <v>13051</v>
      </c>
      <c r="B4010" s="2" t="s">
        <v>4080</v>
      </c>
      <c r="C4010" s="2" t="s">
        <v>1611</v>
      </c>
      <c r="D4010" s="2" t="s">
        <v>566</v>
      </c>
      <c r="E4010" s="2" t="s">
        <v>85</v>
      </c>
      <c r="F4010" s="5">
        <v>2768</v>
      </c>
      <c r="G4010" s="2" t="s">
        <v>13052</v>
      </c>
      <c r="H4010" s="2" t="s">
        <v>72</v>
      </c>
      <c r="I4010" s="2" t="s">
        <v>7418</v>
      </c>
      <c r="J4010" s="2" t="s">
        <v>135</v>
      </c>
      <c r="K4010" s="9">
        <v>700</v>
      </c>
      <c r="L4010" s="9">
        <v>798</v>
      </c>
      <c r="M4010" s="5">
        <v>25</v>
      </c>
      <c r="N4010" s="5">
        <v>1</v>
      </c>
      <c r="O4010" s="5">
        <v>11.95</v>
      </c>
      <c r="P4010" s="5">
        <v>67.27</v>
      </c>
      <c r="Q4010" s="2">
        <f t="shared" si="373"/>
        <v>55.319999999999993</v>
      </c>
      <c r="R4010" s="5">
        <f t="shared" si="374"/>
        <v>55.319999999999993</v>
      </c>
      <c r="S4010" s="11">
        <f t="shared" si="375"/>
        <v>4.6292887029288696</v>
      </c>
      <c r="T4010" s="5">
        <v>3.13</v>
      </c>
      <c r="U4010" s="5">
        <v>0.48</v>
      </c>
      <c r="V4010" s="5">
        <v>11.95</v>
      </c>
      <c r="W4010" s="12">
        <f t="shared" si="376"/>
        <v>0.04</v>
      </c>
      <c r="X4010" s="2" t="str">
        <f t="shared" si="377"/>
        <v>SCALE</v>
      </c>
      <c r="Y4010" s="22" t="str">
        <f t="shared" si="378"/>
        <v>High (501-750)</v>
      </c>
    </row>
    <row r="4011" spans="1:25">
      <c r="A4011" s="2" t="s">
        <v>13053</v>
      </c>
      <c r="B4011" s="2" t="s">
        <v>13054</v>
      </c>
      <c r="C4011" s="2" t="s">
        <v>13055</v>
      </c>
      <c r="D4011" s="2" t="s">
        <v>2460</v>
      </c>
      <c r="E4011" s="2" t="s">
        <v>2461</v>
      </c>
      <c r="F4011" s="5">
        <v>1844</v>
      </c>
      <c r="G4011" s="2" t="s">
        <v>13056</v>
      </c>
      <c r="H4011" s="2" t="s">
        <v>65</v>
      </c>
      <c r="I4011" s="2" t="s">
        <v>7418</v>
      </c>
      <c r="J4011" s="2" t="s">
        <v>140</v>
      </c>
      <c r="K4011" s="9">
        <v>400</v>
      </c>
      <c r="L4011" s="9">
        <v>1962</v>
      </c>
      <c r="M4011" s="5">
        <v>81</v>
      </c>
      <c r="N4011" s="5">
        <v>2</v>
      </c>
      <c r="O4011" s="5">
        <v>52.52</v>
      </c>
      <c r="P4011" s="5">
        <v>80.430000000000007</v>
      </c>
      <c r="Q4011" s="2">
        <f t="shared" si="373"/>
        <v>27.910000000000004</v>
      </c>
      <c r="R4011" s="5">
        <f t="shared" si="374"/>
        <v>27.910000000000004</v>
      </c>
      <c r="S4011" s="11">
        <f t="shared" si="375"/>
        <v>0.53141660319878148</v>
      </c>
      <c r="T4011" s="5">
        <v>4.13</v>
      </c>
      <c r="U4011" s="5">
        <v>0.65</v>
      </c>
      <c r="V4011" s="5">
        <v>26.26</v>
      </c>
      <c r="W4011" s="12">
        <f t="shared" si="376"/>
        <v>2.4691358024691357E-2</v>
      </c>
      <c r="X4011" s="2" t="str">
        <f t="shared" si="377"/>
        <v>SCALE</v>
      </c>
      <c r="Y4011" s="22" t="str">
        <f t="shared" si="378"/>
        <v>Mid (301-500)</v>
      </c>
    </row>
    <row r="4012" spans="1:25">
      <c r="A4012" s="2" t="s">
        <v>13057</v>
      </c>
      <c r="B4012" s="2" t="s">
        <v>489</v>
      </c>
      <c r="C4012" s="2" t="s">
        <v>425</v>
      </c>
      <c r="D4012" s="2" t="s">
        <v>13058</v>
      </c>
      <c r="E4012" s="2" t="s">
        <v>40</v>
      </c>
      <c r="F4012" s="5">
        <v>6800</v>
      </c>
      <c r="G4012" s="2" t="s">
        <v>13059</v>
      </c>
      <c r="H4012" s="2" t="s">
        <v>253</v>
      </c>
      <c r="I4012" s="2" t="s">
        <v>7418</v>
      </c>
      <c r="J4012" s="2" t="s">
        <v>177</v>
      </c>
      <c r="K4012" s="9">
        <v>200</v>
      </c>
      <c r="L4012" s="9">
        <v>1251</v>
      </c>
      <c r="M4012" s="5">
        <v>52</v>
      </c>
      <c r="N4012" s="5">
        <v>4</v>
      </c>
      <c r="O4012" s="5">
        <v>32.71</v>
      </c>
      <c r="P4012" s="5">
        <v>255.76</v>
      </c>
      <c r="Q4012" s="2">
        <f t="shared" si="373"/>
        <v>223.04999999999998</v>
      </c>
      <c r="R4012" s="5">
        <f t="shared" si="374"/>
        <v>223.04999999999998</v>
      </c>
      <c r="S4012" s="11">
        <f t="shared" si="375"/>
        <v>6.8190155915622128</v>
      </c>
      <c r="T4012" s="5">
        <v>4.16</v>
      </c>
      <c r="U4012" s="5">
        <v>0.63</v>
      </c>
      <c r="V4012" s="5">
        <v>8.18</v>
      </c>
      <c r="W4012" s="12">
        <f t="shared" si="376"/>
        <v>7.6923076923076927E-2</v>
      </c>
      <c r="X4012" s="2" t="str">
        <f t="shared" si="377"/>
        <v>SCALE</v>
      </c>
      <c r="Y4012" s="22" t="str">
        <f t="shared" si="378"/>
        <v>Low (100-300)</v>
      </c>
    </row>
    <row r="4013" spans="1:25">
      <c r="A4013" s="2" t="s">
        <v>13060</v>
      </c>
      <c r="B4013" s="2" t="s">
        <v>13061</v>
      </c>
      <c r="C4013" s="2" t="s">
        <v>2200</v>
      </c>
      <c r="D4013" s="2" t="s">
        <v>215</v>
      </c>
      <c r="E4013" s="2" t="s">
        <v>85</v>
      </c>
      <c r="F4013" s="5">
        <v>1599</v>
      </c>
      <c r="G4013" s="2" t="s">
        <v>13062</v>
      </c>
      <c r="H4013" s="2" t="s">
        <v>260</v>
      </c>
      <c r="I4013" s="2" t="s">
        <v>7418</v>
      </c>
      <c r="J4013" s="2" t="s">
        <v>293</v>
      </c>
      <c r="K4013" s="9">
        <v>400</v>
      </c>
      <c r="L4013" s="9">
        <v>2244</v>
      </c>
      <c r="M4013" s="5">
        <v>44</v>
      </c>
      <c r="N4013" s="5">
        <v>4</v>
      </c>
      <c r="O4013" s="5">
        <v>31.75</v>
      </c>
      <c r="P4013" s="5">
        <v>157.6</v>
      </c>
      <c r="Q4013" s="2">
        <f t="shared" si="373"/>
        <v>125.85</v>
      </c>
      <c r="R4013" s="5">
        <f t="shared" si="374"/>
        <v>125.85</v>
      </c>
      <c r="S4013" s="11">
        <f t="shared" si="375"/>
        <v>3.9637795275590548</v>
      </c>
      <c r="T4013" s="5">
        <v>1.96</v>
      </c>
      <c r="U4013" s="5">
        <v>0.72</v>
      </c>
      <c r="V4013" s="5">
        <v>7.94</v>
      </c>
      <c r="W4013" s="12">
        <f t="shared" si="376"/>
        <v>9.0909090909090912E-2</v>
      </c>
      <c r="X4013" s="2" t="str">
        <f t="shared" si="377"/>
        <v>SCALE</v>
      </c>
      <c r="Y4013" s="22" t="str">
        <f t="shared" si="378"/>
        <v>Mid (301-500)</v>
      </c>
    </row>
    <row r="4014" spans="1:25">
      <c r="A4014" s="2" t="s">
        <v>13063</v>
      </c>
      <c r="B4014" s="2" t="s">
        <v>13064</v>
      </c>
      <c r="C4014" s="2" t="s">
        <v>2242</v>
      </c>
      <c r="D4014" s="2" t="s">
        <v>13065</v>
      </c>
      <c r="E4014" s="2" t="s">
        <v>112</v>
      </c>
      <c r="F4014" s="5">
        <v>4000</v>
      </c>
      <c r="G4014" s="2" t="s">
        <v>13066</v>
      </c>
      <c r="H4014" s="2" t="s">
        <v>167</v>
      </c>
      <c r="I4014" s="2" t="s">
        <v>7418</v>
      </c>
      <c r="J4014" s="2" t="s">
        <v>217</v>
      </c>
      <c r="K4014" s="9">
        <v>1000</v>
      </c>
      <c r="L4014" s="9">
        <v>1736</v>
      </c>
      <c r="M4014" s="5">
        <v>63</v>
      </c>
      <c r="N4014" s="5">
        <v>0</v>
      </c>
      <c r="O4014" s="5">
        <v>49.41</v>
      </c>
      <c r="P4014" s="5">
        <v>0</v>
      </c>
      <c r="Q4014" s="2">
        <f t="shared" si="373"/>
        <v>-49.41</v>
      </c>
      <c r="R4014" s="5">
        <f t="shared" si="374"/>
        <v>-49.41</v>
      </c>
      <c r="S4014" s="11">
        <f t="shared" si="375"/>
        <v>-1</v>
      </c>
      <c r="T4014" s="5">
        <v>3.63</v>
      </c>
      <c r="U4014" s="5">
        <v>0.78</v>
      </c>
      <c r="V4014" s="5">
        <v>0</v>
      </c>
      <c r="W4014" s="12">
        <f t="shared" si="376"/>
        <v>0</v>
      </c>
      <c r="X4014" s="2" t="str">
        <f t="shared" si="377"/>
        <v>PAUSE</v>
      </c>
      <c r="Y4014" s="22" t="str">
        <f t="shared" si="378"/>
        <v>Premium (751-1000)</v>
      </c>
    </row>
    <row r="4015" spans="1:25">
      <c r="A4015" s="2" t="s">
        <v>13067</v>
      </c>
      <c r="B4015" s="2" t="s">
        <v>185</v>
      </c>
      <c r="C4015" s="2" t="s">
        <v>30</v>
      </c>
      <c r="D4015" s="2" t="s">
        <v>144</v>
      </c>
      <c r="E4015" s="2" t="s">
        <v>40</v>
      </c>
      <c r="F4015" s="5">
        <v>1500</v>
      </c>
      <c r="G4015" s="2" t="s">
        <v>5784</v>
      </c>
      <c r="H4015" s="2" t="s">
        <v>72</v>
      </c>
      <c r="I4015" s="2" t="s">
        <v>7418</v>
      </c>
      <c r="J4015" s="2" t="s">
        <v>27</v>
      </c>
      <c r="K4015" s="9">
        <v>200</v>
      </c>
      <c r="L4015" s="9">
        <v>937</v>
      </c>
      <c r="M4015" s="5">
        <v>25</v>
      </c>
      <c r="N4015" s="5">
        <v>0</v>
      </c>
      <c r="O4015" s="5">
        <v>18.54</v>
      </c>
      <c r="P4015" s="5">
        <v>0</v>
      </c>
      <c r="Q4015" s="2">
        <f t="shared" si="373"/>
        <v>-18.54</v>
      </c>
      <c r="R4015" s="5">
        <f t="shared" si="374"/>
        <v>-18.54</v>
      </c>
      <c r="S4015" s="11">
        <f t="shared" si="375"/>
        <v>-1</v>
      </c>
      <c r="T4015" s="5">
        <v>2.67</v>
      </c>
      <c r="U4015" s="5">
        <v>0.74</v>
      </c>
      <c r="V4015" s="5">
        <v>0</v>
      </c>
      <c r="W4015" s="12">
        <f t="shared" si="376"/>
        <v>0</v>
      </c>
      <c r="X4015" s="2" t="str">
        <f t="shared" si="377"/>
        <v>PAUSE</v>
      </c>
      <c r="Y4015" s="22" t="str">
        <f t="shared" si="378"/>
        <v>Low (100-300)</v>
      </c>
    </row>
    <row r="4016" spans="1:25">
      <c r="A4016" s="2" t="s">
        <v>13068</v>
      </c>
      <c r="B4016" s="2" t="s">
        <v>7923</v>
      </c>
      <c r="C4016" s="2" t="s">
        <v>13069</v>
      </c>
      <c r="D4016" s="2" t="s">
        <v>597</v>
      </c>
      <c r="E4016" s="2" t="s">
        <v>237</v>
      </c>
      <c r="F4016" s="5">
        <v>1846</v>
      </c>
      <c r="G4016" s="2" t="s">
        <v>10723</v>
      </c>
      <c r="H4016" s="2" t="s">
        <v>58</v>
      </c>
      <c r="I4016" s="2" t="s">
        <v>7418</v>
      </c>
      <c r="J4016" s="2" t="s">
        <v>177</v>
      </c>
      <c r="K4016" s="9">
        <v>600</v>
      </c>
      <c r="L4016" s="9">
        <v>1307</v>
      </c>
      <c r="M4016" s="5">
        <v>35</v>
      </c>
      <c r="N4016" s="5">
        <v>1</v>
      </c>
      <c r="O4016" s="5">
        <v>19.09</v>
      </c>
      <c r="P4016" s="5">
        <v>42.63</v>
      </c>
      <c r="Q4016" s="2">
        <f t="shared" si="373"/>
        <v>23.540000000000003</v>
      </c>
      <c r="R4016" s="5">
        <f t="shared" si="374"/>
        <v>23.540000000000003</v>
      </c>
      <c r="S4016" s="11">
        <f t="shared" si="375"/>
        <v>1.2331063383970666</v>
      </c>
      <c r="T4016" s="5">
        <v>2.68</v>
      </c>
      <c r="U4016" s="5">
        <v>0.55000000000000004</v>
      </c>
      <c r="V4016" s="5">
        <v>19.09</v>
      </c>
      <c r="W4016" s="12">
        <f t="shared" si="376"/>
        <v>2.8571428571428571E-2</v>
      </c>
      <c r="X4016" s="2" t="str">
        <f t="shared" si="377"/>
        <v>SCALE</v>
      </c>
      <c r="Y4016" s="22" t="str">
        <f t="shared" si="378"/>
        <v>High (501-750)</v>
      </c>
    </row>
    <row r="4017" spans="1:25">
      <c r="A4017" s="2" t="s">
        <v>13070</v>
      </c>
      <c r="B4017" s="2" t="s">
        <v>8470</v>
      </c>
      <c r="C4017" s="2" t="s">
        <v>13071</v>
      </c>
      <c r="D4017" s="2" t="s">
        <v>166</v>
      </c>
      <c r="E4017" s="2" t="s">
        <v>132</v>
      </c>
      <c r="F4017" s="5">
        <v>1512</v>
      </c>
      <c r="G4017" s="2" t="s">
        <v>13072</v>
      </c>
      <c r="H4017" s="2" t="s">
        <v>190</v>
      </c>
      <c r="I4017" s="2" t="s">
        <v>7418</v>
      </c>
      <c r="J4017" s="2" t="s">
        <v>361</v>
      </c>
      <c r="K4017" s="9">
        <v>200</v>
      </c>
      <c r="L4017" s="9">
        <v>864</v>
      </c>
      <c r="M4017" s="5">
        <v>31</v>
      </c>
      <c r="N4017" s="5">
        <v>3</v>
      </c>
      <c r="O4017" s="5">
        <v>24.15</v>
      </c>
      <c r="P4017" s="5">
        <v>196.35</v>
      </c>
      <c r="Q4017" s="2">
        <f t="shared" si="373"/>
        <v>172.2</v>
      </c>
      <c r="R4017" s="5">
        <f t="shared" si="374"/>
        <v>172.2</v>
      </c>
      <c r="S4017" s="11">
        <f t="shared" si="375"/>
        <v>7.1304347826086953</v>
      </c>
      <c r="T4017" s="5">
        <v>3.59</v>
      </c>
      <c r="U4017" s="5">
        <v>0.78</v>
      </c>
      <c r="V4017" s="5">
        <v>8.0500000000000007</v>
      </c>
      <c r="W4017" s="12">
        <f t="shared" si="376"/>
        <v>9.6774193548387094E-2</v>
      </c>
      <c r="X4017" s="2" t="str">
        <f t="shared" si="377"/>
        <v>SCALE</v>
      </c>
      <c r="Y4017" s="22" t="str">
        <f t="shared" si="378"/>
        <v>Low (100-300)</v>
      </c>
    </row>
    <row r="4018" spans="1:25">
      <c r="A4018" s="2" t="s">
        <v>13073</v>
      </c>
      <c r="B4018" s="2" t="s">
        <v>475</v>
      </c>
      <c r="C4018" s="2" t="s">
        <v>1635</v>
      </c>
      <c r="D4018" s="2" t="s">
        <v>4301</v>
      </c>
      <c r="E4018" s="2" t="s">
        <v>23</v>
      </c>
      <c r="F4018" s="5">
        <v>1844</v>
      </c>
      <c r="G4018" s="2" t="s">
        <v>13074</v>
      </c>
      <c r="H4018" s="2" t="s">
        <v>161</v>
      </c>
      <c r="I4018" s="2" t="s">
        <v>7418</v>
      </c>
      <c r="J4018" s="2" t="s">
        <v>127</v>
      </c>
      <c r="K4018" s="9">
        <v>700</v>
      </c>
      <c r="L4018" s="9">
        <v>1860</v>
      </c>
      <c r="M4018" s="5">
        <v>78</v>
      </c>
      <c r="N4018" s="5">
        <v>0</v>
      </c>
      <c r="O4018" s="5">
        <v>61.9</v>
      </c>
      <c r="P4018" s="5">
        <v>0</v>
      </c>
      <c r="Q4018" s="2">
        <f t="shared" si="373"/>
        <v>-61.9</v>
      </c>
      <c r="R4018" s="5">
        <f t="shared" si="374"/>
        <v>-61.9</v>
      </c>
      <c r="S4018" s="11">
        <f t="shared" si="375"/>
        <v>-1</v>
      </c>
      <c r="T4018" s="5">
        <v>4.1900000000000004</v>
      </c>
      <c r="U4018" s="5">
        <v>0.79</v>
      </c>
      <c r="V4018" s="5">
        <v>0</v>
      </c>
      <c r="W4018" s="12">
        <f t="shared" si="376"/>
        <v>0</v>
      </c>
      <c r="X4018" s="2" t="str">
        <f t="shared" si="377"/>
        <v>PAUSE</v>
      </c>
      <c r="Y4018" s="22" t="str">
        <f t="shared" si="378"/>
        <v>High (501-750)</v>
      </c>
    </row>
    <row r="4019" spans="1:25">
      <c r="A4019" s="2" t="s">
        <v>13075</v>
      </c>
      <c r="B4019" s="2" t="s">
        <v>13076</v>
      </c>
      <c r="C4019" s="2" t="s">
        <v>263</v>
      </c>
      <c r="D4019" s="2" t="s">
        <v>13077</v>
      </c>
      <c r="E4019" s="2" t="s">
        <v>112</v>
      </c>
      <c r="F4019" s="5">
        <v>1625</v>
      </c>
      <c r="G4019" s="2" t="s">
        <v>1141</v>
      </c>
      <c r="H4019" s="2" t="s">
        <v>102</v>
      </c>
      <c r="I4019" s="2" t="s">
        <v>7418</v>
      </c>
      <c r="J4019" s="2" t="s">
        <v>59</v>
      </c>
      <c r="K4019" s="9">
        <v>800</v>
      </c>
      <c r="L4019" s="9">
        <v>2349</v>
      </c>
      <c r="M4019" s="5">
        <v>68</v>
      </c>
      <c r="N4019" s="5">
        <v>0</v>
      </c>
      <c r="O4019" s="5">
        <v>39.86</v>
      </c>
      <c r="P4019" s="5">
        <v>0</v>
      </c>
      <c r="Q4019" s="2">
        <f t="shared" si="373"/>
        <v>-39.86</v>
      </c>
      <c r="R4019" s="5">
        <f t="shared" si="374"/>
        <v>-39.86</v>
      </c>
      <c r="S4019" s="11">
        <f t="shared" si="375"/>
        <v>-1</v>
      </c>
      <c r="T4019" s="5">
        <v>2.89</v>
      </c>
      <c r="U4019" s="5">
        <v>0.59</v>
      </c>
      <c r="V4019" s="5">
        <v>0</v>
      </c>
      <c r="W4019" s="12">
        <f t="shared" si="376"/>
        <v>0</v>
      </c>
      <c r="X4019" s="2" t="str">
        <f t="shared" si="377"/>
        <v>PAUSE</v>
      </c>
      <c r="Y4019" s="22" t="str">
        <f t="shared" si="378"/>
        <v>Premium (751-1000)</v>
      </c>
    </row>
    <row r="4020" spans="1:25">
      <c r="A4020" s="2" t="s">
        <v>13078</v>
      </c>
      <c r="B4020" s="2" t="s">
        <v>983</v>
      </c>
      <c r="C4020" s="2" t="s">
        <v>13079</v>
      </c>
      <c r="D4020" s="2" t="s">
        <v>9033</v>
      </c>
      <c r="E4020" s="2" t="s">
        <v>40</v>
      </c>
      <c r="F4020" s="5">
        <v>9800</v>
      </c>
      <c r="G4020" s="2" t="s">
        <v>13080</v>
      </c>
      <c r="H4020" s="2" t="s">
        <v>34</v>
      </c>
      <c r="I4020" s="2" t="s">
        <v>7418</v>
      </c>
      <c r="J4020" s="2" t="s">
        <v>313</v>
      </c>
      <c r="K4020" s="9">
        <v>700</v>
      </c>
      <c r="L4020" s="9">
        <v>2392</v>
      </c>
      <c r="M4020" s="5">
        <v>41</v>
      </c>
      <c r="N4020" s="5">
        <v>1</v>
      </c>
      <c r="O4020" s="5">
        <v>25.38</v>
      </c>
      <c r="P4020" s="5">
        <v>60.98</v>
      </c>
      <c r="Q4020" s="2">
        <f t="shared" si="373"/>
        <v>35.599999999999994</v>
      </c>
      <c r="R4020" s="5">
        <f t="shared" si="374"/>
        <v>35.599999999999994</v>
      </c>
      <c r="S4020" s="11">
        <f t="shared" si="375"/>
        <v>1.4026792750197004</v>
      </c>
      <c r="T4020" s="5">
        <v>1.71</v>
      </c>
      <c r="U4020" s="5">
        <v>0.62</v>
      </c>
      <c r="V4020" s="5">
        <v>25.38</v>
      </c>
      <c r="W4020" s="12">
        <f t="shared" si="376"/>
        <v>2.4390243902439025E-2</v>
      </c>
      <c r="X4020" s="2" t="str">
        <f t="shared" si="377"/>
        <v>SCALE</v>
      </c>
      <c r="Y4020" s="22" t="str">
        <f t="shared" si="378"/>
        <v>High (501-750)</v>
      </c>
    </row>
    <row r="4021" spans="1:25">
      <c r="A4021" s="2" t="s">
        <v>13081</v>
      </c>
      <c r="B4021" s="2" t="s">
        <v>3032</v>
      </c>
      <c r="C4021" s="2" t="s">
        <v>3032</v>
      </c>
      <c r="D4021" s="2" t="s">
        <v>8304</v>
      </c>
      <c r="E4021" s="2" t="s">
        <v>125</v>
      </c>
      <c r="F4021" s="5">
        <v>3000</v>
      </c>
      <c r="G4021" s="2" t="s">
        <v>13082</v>
      </c>
      <c r="H4021" s="2" t="s">
        <v>87</v>
      </c>
      <c r="I4021" s="2" t="s">
        <v>7418</v>
      </c>
      <c r="J4021" s="2" t="s">
        <v>88</v>
      </c>
      <c r="K4021" s="9">
        <v>800</v>
      </c>
      <c r="L4021" s="9">
        <v>840</v>
      </c>
      <c r="M4021" s="5">
        <v>26</v>
      </c>
      <c r="N4021" s="5">
        <v>0</v>
      </c>
      <c r="O4021" s="5">
        <v>18.079999999999998</v>
      </c>
      <c r="P4021" s="5">
        <v>0</v>
      </c>
      <c r="Q4021" s="2">
        <f t="shared" si="373"/>
        <v>-18.079999999999998</v>
      </c>
      <c r="R4021" s="5">
        <f t="shared" si="374"/>
        <v>-18.079999999999998</v>
      </c>
      <c r="S4021" s="11">
        <f t="shared" si="375"/>
        <v>-1</v>
      </c>
      <c r="T4021" s="5">
        <v>3.1</v>
      </c>
      <c r="U4021" s="5">
        <v>0.7</v>
      </c>
      <c r="V4021" s="5">
        <v>0</v>
      </c>
      <c r="W4021" s="12">
        <f t="shared" si="376"/>
        <v>0</v>
      </c>
      <c r="X4021" s="2" t="str">
        <f t="shared" si="377"/>
        <v>PAUSE</v>
      </c>
      <c r="Y4021" s="22" t="str">
        <f t="shared" si="378"/>
        <v>Premium (751-1000)</v>
      </c>
    </row>
    <row r="4022" spans="1:25">
      <c r="A4022" s="2" t="s">
        <v>13083</v>
      </c>
      <c r="B4022" s="2" t="s">
        <v>6243</v>
      </c>
      <c r="C4022" s="2" t="s">
        <v>12989</v>
      </c>
      <c r="D4022" s="2" t="s">
        <v>6932</v>
      </c>
      <c r="E4022" s="2" t="s">
        <v>40</v>
      </c>
      <c r="F4022" s="5">
        <v>1384</v>
      </c>
      <c r="G4022" s="2" t="s">
        <v>13084</v>
      </c>
      <c r="H4022" s="2" t="s">
        <v>266</v>
      </c>
      <c r="I4022" s="2" t="s">
        <v>7418</v>
      </c>
      <c r="J4022" s="2" t="s">
        <v>80</v>
      </c>
      <c r="K4022" s="9">
        <v>600</v>
      </c>
      <c r="L4022" s="9">
        <v>2101</v>
      </c>
      <c r="M4022" s="5">
        <v>63</v>
      </c>
      <c r="N4022" s="5">
        <v>0</v>
      </c>
      <c r="O4022" s="5">
        <v>34.83</v>
      </c>
      <c r="P4022" s="5">
        <v>0</v>
      </c>
      <c r="Q4022" s="2">
        <f t="shared" si="373"/>
        <v>-34.83</v>
      </c>
      <c r="R4022" s="5">
        <f t="shared" si="374"/>
        <v>-34.83</v>
      </c>
      <c r="S4022" s="11">
        <f t="shared" si="375"/>
        <v>-1</v>
      </c>
      <c r="T4022" s="5">
        <v>3</v>
      </c>
      <c r="U4022" s="5">
        <v>0.55000000000000004</v>
      </c>
      <c r="V4022" s="5">
        <v>0</v>
      </c>
      <c r="W4022" s="12">
        <f t="shared" si="376"/>
        <v>0</v>
      </c>
      <c r="X4022" s="2" t="str">
        <f t="shared" si="377"/>
        <v>PAUSE</v>
      </c>
      <c r="Y4022" s="22" t="str">
        <f t="shared" si="378"/>
        <v>High (501-750)</v>
      </c>
    </row>
    <row r="4023" spans="1:25">
      <c r="A4023" s="2" t="s">
        <v>13085</v>
      </c>
      <c r="B4023" s="2" t="s">
        <v>13086</v>
      </c>
      <c r="C4023" s="2" t="s">
        <v>13087</v>
      </c>
      <c r="D4023" s="2" t="s">
        <v>6084</v>
      </c>
      <c r="E4023" s="2" t="s">
        <v>112</v>
      </c>
      <c r="F4023" s="5">
        <v>3750</v>
      </c>
      <c r="G4023" s="2" t="s">
        <v>13088</v>
      </c>
      <c r="H4023" s="2" t="s">
        <v>161</v>
      </c>
      <c r="I4023" s="2" t="s">
        <v>7418</v>
      </c>
      <c r="J4023" s="2" t="s">
        <v>699</v>
      </c>
      <c r="K4023" s="9">
        <v>100</v>
      </c>
      <c r="L4023" s="9">
        <v>748</v>
      </c>
      <c r="M4023" s="5">
        <v>13</v>
      </c>
      <c r="N4023" s="5">
        <v>0</v>
      </c>
      <c r="O4023" s="5">
        <v>8.0500000000000007</v>
      </c>
      <c r="P4023" s="5">
        <v>0</v>
      </c>
      <c r="Q4023" s="2">
        <f t="shared" si="373"/>
        <v>-8.0500000000000007</v>
      </c>
      <c r="R4023" s="5">
        <f t="shared" si="374"/>
        <v>-8.0500000000000007</v>
      </c>
      <c r="S4023" s="11">
        <f t="shared" si="375"/>
        <v>-1</v>
      </c>
      <c r="T4023" s="5">
        <v>1.74</v>
      </c>
      <c r="U4023" s="5">
        <v>0.62</v>
      </c>
      <c r="V4023" s="5">
        <v>0</v>
      </c>
      <c r="W4023" s="12">
        <f t="shared" si="376"/>
        <v>0</v>
      </c>
      <c r="X4023" s="2" t="str">
        <f t="shared" si="377"/>
        <v>PAUSE</v>
      </c>
      <c r="Y4023" s="22" t="str">
        <f t="shared" si="378"/>
        <v>Low (100-300)</v>
      </c>
    </row>
    <row r="4024" spans="1:25">
      <c r="A4024" s="2" t="s">
        <v>13089</v>
      </c>
      <c r="B4024" s="2" t="s">
        <v>586</v>
      </c>
      <c r="C4024" s="2" t="s">
        <v>2257</v>
      </c>
      <c r="D4024" s="2" t="s">
        <v>1065</v>
      </c>
      <c r="E4024" s="2" t="s">
        <v>125</v>
      </c>
      <c r="F4024" s="5">
        <v>2708</v>
      </c>
      <c r="G4024" s="2" t="s">
        <v>13090</v>
      </c>
      <c r="H4024" s="2" t="s">
        <v>190</v>
      </c>
      <c r="I4024" s="2" t="s">
        <v>7418</v>
      </c>
      <c r="J4024" s="2" t="s">
        <v>51</v>
      </c>
      <c r="K4024" s="9">
        <v>500</v>
      </c>
      <c r="L4024" s="9">
        <v>1032</v>
      </c>
      <c r="M4024" s="5">
        <v>20</v>
      </c>
      <c r="N4024" s="5">
        <v>0</v>
      </c>
      <c r="O4024" s="5">
        <v>13.49</v>
      </c>
      <c r="P4024" s="5">
        <v>0</v>
      </c>
      <c r="Q4024" s="2">
        <f t="shared" si="373"/>
        <v>-13.49</v>
      </c>
      <c r="R4024" s="5">
        <f t="shared" si="374"/>
        <v>-13.49</v>
      </c>
      <c r="S4024" s="11">
        <f t="shared" si="375"/>
        <v>-1</v>
      </c>
      <c r="T4024" s="5">
        <v>1.94</v>
      </c>
      <c r="U4024" s="5">
        <v>0.67</v>
      </c>
      <c r="V4024" s="5">
        <v>0</v>
      </c>
      <c r="W4024" s="12">
        <f t="shared" si="376"/>
        <v>0</v>
      </c>
      <c r="X4024" s="2" t="str">
        <f t="shared" si="377"/>
        <v>PAUSE</v>
      </c>
      <c r="Y4024" s="22" t="str">
        <f t="shared" si="378"/>
        <v>Mid (301-500)</v>
      </c>
    </row>
    <row r="4025" spans="1:25">
      <c r="A4025" s="2" t="s">
        <v>13091</v>
      </c>
      <c r="B4025" s="2" t="s">
        <v>3032</v>
      </c>
      <c r="C4025" s="2" t="s">
        <v>804</v>
      </c>
      <c r="D4025" s="2" t="s">
        <v>602</v>
      </c>
      <c r="E4025" s="2" t="s">
        <v>40</v>
      </c>
      <c r="F4025" s="5">
        <v>3230</v>
      </c>
      <c r="G4025" s="2" t="s">
        <v>13092</v>
      </c>
      <c r="H4025" s="2" t="s">
        <v>167</v>
      </c>
      <c r="I4025" s="2" t="s">
        <v>7418</v>
      </c>
      <c r="J4025" s="2" t="s">
        <v>361</v>
      </c>
      <c r="K4025" s="9">
        <v>800</v>
      </c>
      <c r="L4025" s="9">
        <v>919</v>
      </c>
      <c r="M4025" s="5">
        <v>28</v>
      </c>
      <c r="N4025" s="5">
        <v>0</v>
      </c>
      <c r="O4025" s="5">
        <v>22.84</v>
      </c>
      <c r="P4025" s="5">
        <v>0</v>
      </c>
      <c r="Q4025" s="2">
        <f t="shared" si="373"/>
        <v>-22.84</v>
      </c>
      <c r="R4025" s="5">
        <f t="shared" si="374"/>
        <v>-22.84</v>
      </c>
      <c r="S4025" s="11">
        <f t="shared" si="375"/>
        <v>-1</v>
      </c>
      <c r="T4025" s="5">
        <v>3.05</v>
      </c>
      <c r="U4025" s="5">
        <v>0.82</v>
      </c>
      <c r="V4025" s="5">
        <v>0</v>
      </c>
      <c r="W4025" s="12">
        <f t="shared" si="376"/>
        <v>0</v>
      </c>
      <c r="X4025" s="2" t="str">
        <f t="shared" si="377"/>
        <v>PAUSE</v>
      </c>
      <c r="Y4025" s="22" t="str">
        <f t="shared" si="378"/>
        <v>Premium (751-1000)</v>
      </c>
    </row>
    <row r="4026" spans="1:25">
      <c r="A4026" s="2" t="s">
        <v>13093</v>
      </c>
      <c r="B4026" s="2" t="s">
        <v>13094</v>
      </c>
      <c r="C4026" s="2" t="s">
        <v>2747</v>
      </c>
      <c r="D4026" s="2" t="s">
        <v>144</v>
      </c>
      <c r="E4026" s="2" t="s">
        <v>40</v>
      </c>
      <c r="F4026" s="5">
        <v>3692</v>
      </c>
      <c r="G4026" s="2" t="s">
        <v>5780</v>
      </c>
      <c r="H4026" s="2" t="s">
        <v>42</v>
      </c>
      <c r="I4026" s="2" t="s">
        <v>7418</v>
      </c>
      <c r="J4026" s="2" t="s">
        <v>51</v>
      </c>
      <c r="K4026" s="9">
        <v>500</v>
      </c>
      <c r="L4026" s="9">
        <v>1896</v>
      </c>
      <c r="M4026" s="5">
        <v>49</v>
      </c>
      <c r="N4026" s="5">
        <v>1</v>
      </c>
      <c r="O4026" s="5">
        <v>20.74</v>
      </c>
      <c r="P4026" s="5">
        <v>60.32</v>
      </c>
      <c r="Q4026" s="2">
        <f t="shared" si="373"/>
        <v>39.58</v>
      </c>
      <c r="R4026" s="5">
        <f t="shared" si="374"/>
        <v>39.58</v>
      </c>
      <c r="S4026" s="11">
        <f t="shared" si="375"/>
        <v>1.9083895853423338</v>
      </c>
      <c r="T4026" s="5">
        <v>2.58</v>
      </c>
      <c r="U4026" s="5">
        <v>0.42</v>
      </c>
      <c r="V4026" s="5">
        <v>20.74</v>
      </c>
      <c r="W4026" s="12">
        <f t="shared" si="376"/>
        <v>2.0408163265306121E-2</v>
      </c>
      <c r="X4026" s="2" t="str">
        <f t="shared" si="377"/>
        <v>SCALE</v>
      </c>
      <c r="Y4026" s="22" t="str">
        <f t="shared" si="378"/>
        <v>Mid (301-500)</v>
      </c>
    </row>
    <row r="4027" spans="1:25">
      <c r="A4027" s="2" t="s">
        <v>13095</v>
      </c>
      <c r="B4027" s="2" t="s">
        <v>1033</v>
      </c>
      <c r="C4027" s="2" t="s">
        <v>13096</v>
      </c>
      <c r="D4027" s="2" t="s">
        <v>13097</v>
      </c>
      <c r="E4027" s="2" t="s">
        <v>953</v>
      </c>
      <c r="F4027" s="5">
        <v>2306</v>
      </c>
      <c r="G4027" s="2" t="s">
        <v>13098</v>
      </c>
      <c r="H4027" s="2" t="s">
        <v>266</v>
      </c>
      <c r="I4027" s="2" t="s">
        <v>7418</v>
      </c>
      <c r="J4027" s="2" t="s">
        <v>356</v>
      </c>
      <c r="K4027" s="9">
        <v>1000</v>
      </c>
      <c r="L4027" s="9">
        <v>839</v>
      </c>
      <c r="M4027" s="5">
        <v>20</v>
      </c>
      <c r="N4027" s="5">
        <v>2</v>
      </c>
      <c r="O4027" s="5">
        <v>9.67</v>
      </c>
      <c r="P4027" s="5">
        <v>74.69</v>
      </c>
      <c r="Q4027" s="2">
        <f t="shared" si="373"/>
        <v>65.02</v>
      </c>
      <c r="R4027" s="5">
        <f t="shared" si="374"/>
        <v>65.02</v>
      </c>
      <c r="S4027" s="11">
        <f t="shared" si="375"/>
        <v>6.7238883143743537</v>
      </c>
      <c r="T4027" s="5">
        <v>2.38</v>
      </c>
      <c r="U4027" s="5">
        <v>0.48</v>
      </c>
      <c r="V4027" s="5">
        <v>4.84</v>
      </c>
      <c r="W4027" s="12">
        <f t="shared" si="376"/>
        <v>0.1</v>
      </c>
      <c r="X4027" s="2" t="str">
        <f t="shared" si="377"/>
        <v>SCALE</v>
      </c>
      <c r="Y4027" s="22" t="str">
        <f t="shared" si="378"/>
        <v>Premium (751-1000)</v>
      </c>
    </row>
    <row r="4028" spans="1:25">
      <c r="A4028" s="2" t="s">
        <v>13099</v>
      </c>
      <c r="B4028" s="2" t="s">
        <v>1221</v>
      </c>
      <c r="C4028" s="2" t="s">
        <v>5034</v>
      </c>
      <c r="D4028" s="2" t="s">
        <v>7547</v>
      </c>
      <c r="E4028" s="2" t="s">
        <v>112</v>
      </c>
      <c r="F4028" s="5">
        <v>2306</v>
      </c>
      <c r="G4028" s="2" t="s">
        <v>1468</v>
      </c>
      <c r="H4028" s="2" t="s">
        <v>34</v>
      </c>
      <c r="I4028" s="2" t="s">
        <v>7418</v>
      </c>
      <c r="J4028" s="2" t="s">
        <v>293</v>
      </c>
      <c r="K4028" s="9">
        <v>100</v>
      </c>
      <c r="L4028" s="9">
        <v>2398</v>
      </c>
      <c r="M4028" s="5">
        <v>74</v>
      </c>
      <c r="N4028" s="5">
        <v>6</v>
      </c>
      <c r="O4028" s="5">
        <v>31.32</v>
      </c>
      <c r="P4028" s="5">
        <v>283.47000000000003</v>
      </c>
      <c r="Q4028" s="2">
        <f t="shared" si="373"/>
        <v>252.15000000000003</v>
      </c>
      <c r="R4028" s="5">
        <f t="shared" si="374"/>
        <v>252.15000000000003</v>
      </c>
      <c r="S4028" s="11">
        <f t="shared" si="375"/>
        <v>8.0507662835249061</v>
      </c>
      <c r="T4028" s="5">
        <v>3.09</v>
      </c>
      <c r="U4028" s="5">
        <v>0.42</v>
      </c>
      <c r="V4028" s="5">
        <v>5.22</v>
      </c>
      <c r="W4028" s="12">
        <f t="shared" si="376"/>
        <v>8.1081081081081086E-2</v>
      </c>
      <c r="X4028" s="2" t="str">
        <f t="shared" si="377"/>
        <v>SCALE</v>
      </c>
      <c r="Y4028" s="22" t="str">
        <f t="shared" si="378"/>
        <v>Low (100-300)</v>
      </c>
    </row>
    <row r="4029" spans="1:25">
      <c r="A4029" s="2" t="s">
        <v>13100</v>
      </c>
      <c r="B4029" s="2" t="s">
        <v>983</v>
      </c>
      <c r="C4029" s="2" t="s">
        <v>13101</v>
      </c>
      <c r="D4029" s="2" t="s">
        <v>13102</v>
      </c>
      <c r="E4029" s="2" t="s">
        <v>125</v>
      </c>
      <c r="F4029" s="5">
        <v>3575</v>
      </c>
      <c r="G4029" s="2" t="s">
        <v>13103</v>
      </c>
      <c r="H4029" s="2" t="s">
        <v>260</v>
      </c>
      <c r="I4029" s="2" t="s">
        <v>7418</v>
      </c>
      <c r="J4029" s="2" t="s">
        <v>217</v>
      </c>
      <c r="K4029" s="9">
        <v>700</v>
      </c>
      <c r="L4029" s="9">
        <v>2422</v>
      </c>
      <c r="M4029" s="5">
        <v>72</v>
      </c>
      <c r="N4029" s="5">
        <v>3</v>
      </c>
      <c r="O4029" s="5">
        <v>32.369999999999997</v>
      </c>
      <c r="P4029" s="5">
        <v>180.56</v>
      </c>
      <c r="Q4029" s="2">
        <f t="shared" si="373"/>
        <v>148.19</v>
      </c>
      <c r="R4029" s="5">
        <f t="shared" si="374"/>
        <v>148.19</v>
      </c>
      <c r="S4029" s="11">
        <f t="shared" si="375"/>
        <v>4.5780043249922775</v>
      </c>
      <c r="T4029" s="5">
        <v>2.97</v>
      </c>
      <c r="U4029" s="5">
        <v>0.45</v>
      </c>
      <c r="V4029" s="5">
        <v>10.79</v>
      </c>
      <c r="W4029" s="12">
        <f t="shared" si="376"/>
        <v>4.1666666666666664E-2</v>
      </c>
      <c r="X4029" s="2" t="str">
        <f t="shared" si="377"/>
        <v>SCALE</v>
      </c>
      <c r="Y4029" s="22" t="str">
        <f t="shared" si="378"/>
        <v>High (501-750)</v>
      </c>
    </row>
    <row r="4030" spans="1:25">
      <c r="A4030" s="2" t="s">
        <v>13104</v>
      </c>
      <c r="B4030" s="2" t="s">
        <v>6775</v>
      </c>
      <c r="C4030" s="2" t="s">
        <v>13105</v>
      </c>
      <c r="D4030" s="2" t="s">
        <v>13106</v>
      </c>
      <c r="E4030" s="2" t="s">
        <v>276</v>
      </c>
      <c r="F4030" s="5">
        <v>1682</v>
      </c>
      <c r="G4030" s="2" t="s">
        <v>13107</v>
      </c>
      <c r="H4030" s="2" t="s">
        <v>87</v>
      </c>
      <c r="I4030" s="2" t="s">
        <v>7418</v>
      </c>
      <c r="J4030" s="2" t="s">
        <v>35</v>
      </c>
      <c r="K4030" s="9">
        <v>1000</v>
      </c>
      <c r="L4030" s="9">
        <v>891</v>
      </c>
      <c r="M4030" s="5">
        <v>26</v>
      </c>
      <c r="N4030" s="5">
        <v>0</v>
      </c>
      <c r="O4030" s="5">
        <v>15.8</v>
      </c>
      <c r="P4030" s="5">
        <v>0</v>
      </c>
      <c r="Q4030" s="2">
        <f t="shared" si="373"/>
        <v>-15.8</v>
      </c>
      <c r="R4030" s="5">
        <f t="shared" si="374"/>
        <v>-15.8</v>
      </c>
      <c r="S4030" s="11">
        <f t="shared" si="375"/>
        <v>-1</v>
      </c>
      <c r="T4030" s="5">
        <v>2.92</v>
      </c>
      <c r="U4030" s="5">
        <v>0.61</v>
      </c>
      <c r="V4030" s="5">
        <v>0</v>
      </c>
      <c r="W4030" s="12">
        <f t="shared" si="376"/>
        <v>0</v>
      </c>
      <c r="X4030" s="2" t="str">
        <f t="shared" si="377"/>
        <v>PAUSE</v>
      </c>
      <c r="Y4030" s="22" t="str">
        <f t="shared" si="378"/>
        <v>Premium (751-1000)</v>
      </c>
    </row>
    <row r="4031" spans="1:25">
      <c r="A4031" s="2" t="s">
        <v>13108</v>
      </c>
      <c r="B4031" s="2" t="s">
        <v>7880</v>
      </c>
      <c r="C4031" s="2" t="s">
        <v>763</v>
      </c>
      <c r="D4031" s="2" t="s">
        <v>985</v>
      </c>
      <c r="E4031" s="2" t="s">
        <v>222</v>
      </c>
      <c r="F4031" s="5">
        <v>3000</v>
      </c>
      <c r="G4031" s="2" t="s">
        <v>13109</v>
      </c>
      <c r="H4031" s="2" t="s">
        <v>344</v>
      </c>
      <c r="I4031" s="2" t="s">
        <v>7418</v>
      </c>
      <c r="J4031" s="2" t="s">
        <v>361</v>
      </c>
      <c r="K4031" s="9">
        <v>300</v>
      </c>
      <c r="L4031" s="9">
        <v>1283</v>
      </c>
      <c r="M4031" s="5">
        <v>49</v>
      </c>
      <c r="N4031" s="5">
        <v>5</v>
      </c>
      <c r="O4031" s="5">
        <v>30.18</v>
      </c>
      <c r="P4031" s="5">
        <v>267.47000000000003</v>
      </c>
      <c r="Q4031" s="2">
        <f t="shared" si="373"/>
        <v>237.29000000000002</v>
      </c>
      <c r="R4031" s="5">
        <f t="shared" si="374"/>
        <v>237.29000000000002</v>
      </c>
      <c r="S4031" s="11">
        <f t="shared" si="375"/>
        <v>7.8624917163684565</v>
      </c>
      <c r="T4031" s="5">
        <v>3.82</v>
      </c>
      <c r="U4031" s="5">
        <v>0.62</v>
      </c>
      <c r="V4031" s="5">
        <v>6.04</v>
      </c>
      <c r="W4031" s="12">
        <f t="shared" si="376"/>
        <v>0.10204081632653061</v>
      </c>
      <c r="X4031" s="2" t="str">
        <f t="shared" si="377"/>
        <v>SCALE</v>
      </c>
      <c r="Y4031" s="22" t="str">
        <f t="shared" si="378"/>
        <v>Low (100-300)</v>
      </c>
    </row>
    <row r="4032" spans="1:25">
      <c r="A4032" s="2" t="s">
        <v>13110</v>
      </c>
      <c r="B4032" s="2" t="s">
        <v>904</v>
      </c>
      <c r="C4032" s="2" t="s">
        <v>3802</v>
      </c>
      <c r="D4032" s="2" t="s">
        <v>566</v>
      </c>
      <c r="E4032" s="2" t="s">
        <v>85</v>
      </c>
      <c r="F4032" s="5">
        <v>2750</v>
      </c>
      <c r="G4032" s="2" t="s">
        <v>13111</v>
      </c>
      <c r="H4032" s="2" t="s">
        <v>150</v>
      </c>
      <c r="I4032" s="2" t="s">
        <v>7418</v>
      </c>
      <c r="J4032" s="2" t="s">
        <v>35</v>
      </c>
      <c r="K4032" s="9">
        <v>600</v>
      </c>
      <c r="L4032" s="9">
        <v>2355</v>
      </c>
      <c r="M4032" s="5">
        <v>39</v>
      </c>
      <c r="N4032" s="5">
        <v>4</v>
      </c>
      <c r="O4032" s="5">
        <v>22.91</v>
      </c>
      <c r="P4032" s="5">
        <v>148.4</v>
      </c>
      <c r="Q4032" s="2">
        <f t="shared" si="373"/>
        <v>125.49000000000001</v>
      </c>
      <c r="R4032" s="5">
        <f t="shared" si="374"/>
        <v>125.49000000000001</v>
      </c>
      <c r="S4032" s="11">
        <f t="shared" si="375"/>
        <v>5.4775207333042344</v>
      </c>
      <c r="T4032" s="5">
        <v>1.66</v>
      </c>
      <c r="U4032" s="5">
        <v>0.59</v>
      </c>
      <c r="V4032" s="5">
        <v>5.73</v>
      </c>
      <c r="W4032" s="12">
        <f t="shared" si="376"/>
        <v>0.10256410256410256</v>
      </c>
      <c r="X4032" s="2" t="str">
        <f t="shared" si="377"/>
        <v>SCALE</v>
      </c>
      <c r="Y4032" s="22" t="str">
        <f t="shared" si="378"/>
        <v>High (501-750)</v>
      </c>
    </row>
    <row r="4033" spans="1:25">
      <c r="A4033" s="2" t="s">
        <v>13112</v>
      </c>
      <c r="B4033" s="2" t="s">
        <v>1542</v>
      </c>
      <c r="C4033" s="2" t="s">
        <v>1438</v>
      </c>
      <c r="D4033" s="2" t="s">
        <v>13113</v>
      </c>
      <c r="E4033" s="2" t="s">
        <v>625</v>
      </c>
      <c r="F4033" s="5">
        <v>2349</v>
      </c>
      <c r="G4033" s="2" t="s">
        <v>13114</v>
      </c>
      <c r="H4033" s="2" t="s">
        <v>58</v>
      </c>
      <c r="I4033" s="2" t="s">
        <v>7418</v>
      </c>
      <c r="J4033" s="2" t="s">
        <v>162</v>
      </c>
      <c r="K4033" s="9">
        <v>700</v>
      </c>
      <c r="L4033" s="9">
        <v>2338</v>
      </c>
      <c r="M4033" s="5">
        <v>39</v>
      </c>
      <c r="N4033" s="5">
        <v>3</v>
      </c>
      <c r="O4033" s="5">
        <v>16.440000000000001</v>
      </c>
      <c r="P4033" s="5">
        <v>221.25</v>
      </c>
      <c r="Q4033" s="2">
        <f t="shared" si="373"/>
        <v>204.81</v>
      </c>
      <c r="R4033" s="5">
        <f t="shared" si="374"/>
        <v>204.81</v>
      </c>
      <c r="S4033" s="11">
        <f t="shared" si="375"/>
        <v>12.458029197080291</v>
      </c>
      <c r="T4033" s="5">
        <v>1.67</v>
      </c>
      <c r="U4033" s="5">
        <v>0.42</v>
      </c>
      <c r="V4033" s="5">
        <v>5.48</v>
      </c>
      <c r="W4033" s="12">
        <f t="shared" si="376"/>
        <v>7.6923076923076927E-2</v>
      </c>
      <c r="X4033" s="2" t="str">
        <f t="shared" si="377"/>
        <v>SCALE</v>
      </c>
      <c r="Y4033" s="22" t="str">
        <f t="shared" si="378"/>
        <v>High (501-750)</v>
      </c>
    </row>
    <row r="4034" spans="1:25">
      <c r="A4034" s="2" t="s">
        <v>13115</v>
      </c>
      <c r="B4034" s="2" t="s">
        <v>13116</v>
      </c>
      <c r="C4034" s="2" t="s">
        <v>587</v>
      </c>
      <c r="D4034" s="2" t="s">
        <v>3299</v>
      </c>
      <c r="E4034" s="2" t="s">
        <v>32</v>
      </c>
      <c r="F4034" s="5">
        <v>1759</v>
      </c>
      <c r="G4034" s="2" t="s">
        <v>13117</v>
      </c>
      <c r="H4034" s="2" t="s">
        <v>87</v>
      </c>
      <c r="I4034" s="2" t="s">
        <v>7418</v>
      </c>
      <c r="J4034" s="2" t="s">
        <v>183</v>
      </c>
      <c r="K4034" s="9">
        <v>200</v>
      </c>
      <c r="L4034" s="9">
        <v>1581</v>
      </c>
      <c r="M4034" s="5">
        <v>67</v>
      </c>
      <c r="N4034" s="5">
        <v>2</v>
      </c>
      <c r="O4034" s="5">
        <v>56.23</v>
      </c>
      <c r="P4034" s="5">
        <v>94.75</v>
      </c>
      <c r="Q4034" s="2">
        <f t="shared" si="373"/>
        <v>38.520000000000003</v>
      </c>
      <c r="R4034" s="5">
        <f t="shared" si="374"/>
        <v>38.520000000000003</v>
      </c>
      <c r="S4034" s="11">
        <f t="shared" si="375"/>
        <v>0.68504357104748359</v>
      </c>
      <c r="T4034" s="5">
        <v>4.24</v>
      </c>
      <c r="U4034" s="5">
        <v>0.84</v>
      </c>
      <c r="V4034" s="5">
        <v>28.12</v>
      </c>
      <c r="W4034" s="12">
        <f t="shared" si="376"/>
        <v>2.9850746268656716E-2</v>
      </c>
      <c r="X4034" s="2" t="str">
        <f t="shared" si="377"/>
        <v>SCALE</v>
      </c>
      <c r="Y4034" s="22" t="str">
        <f t="shared" si="378"/>
        <v>Low (100-300)</v>
      </c>
    </row>
    <row r="4035" spans="1:25">
      <c r="A4035" s="2" t="s">
        <v>13118</v>
      </c>
      <c r="B4035" s="2" t="s">
        <v>13119</v>
      </c>
      <c r="C4035" s="2" t="s">
        <v>13120</v>
      </c>
      <c r="D4035" s="2" t="s">
        <v>4301</v>
      </c>
      <c r="E4035" s="2" t="s">
        <v>23</v>
      </c>
      <c r="F4035" s="5">
        <v>1600</v>
      </c>
      <c r="G4035" s="2" t="s">
        <v>13121</v>
      </c>
      <c r="H4035" s="2" t="s">
        <v>72</v>
      </c>
      <c r="I4035" s="2" t="s">
        <v>7418</v>
      </c>
      <c r="J4035" s="2" t="s">
        <v>88</v>
      </c>
      <c r="K4035" s="9">
        <v>500</v>
      </c>
      <c r="L4035" s="9">
        <v>846</v>
      </c>
      <c r="M4035" s="5">
        <v>33</v>
      </c>
      <c r="N4035" s="5">
        <v>1</v>
      </c>
      <c r="O4035" s="5">
        <v>16.07</v>
      </c>
      <c r="P4035" s="5">
        <v>35.89</v>
      </c>
      <c r="Q4035" s="2">
        <f t="shared" si="373"/>
        <v>19.82</v>
      </c>
      <c r="R4035" s="5">
        <f t="shared" si="374"/>
        <v>19.82</v>
      </c>
      <c r="S4035" s="11">
        <f t="shared" si="375"/>
        <v>1.2333540759178594</v>
      </c>
      <c r="T4035" s="5">
        <v>3.9</v>
      </c>
      <c r="U4035" s="5">
        <v>0.49</v>
      </c>
      <c r="V4035" s="5">
        <v>16.07</v>
      </c>
      <c r="W4035" s="12">
        <f t="shared" si="376"/>
        <v>3.0303030303030304E-2</v>
      </c>
      <c r="X4035" s="2" t="str">
        <f t="shared" si="377"/>
        <v>SCALE</v>
      </c>
      <c r="Y4035" s="22" t="str">
        <f t="shared" si="378"/>
        <v>Mid (301-500)</v>
      </c>
    </row>
    <row r="4036" spans="1:25">
      <c r="A4036" s="2" t="s">
        <v>13122</v>
      </c>
      <c r="B4036" s="2" t="s">
        <v>2050</v>
      </c>
      <c r="C4036" s="2" t="s">
        <v>8059</v>
      </c>
      <c r="D4036" s="2" t="s">
        <v>6822</v>
      </c>
      <c r="E4036" s="2" t="s">
        <v>85</v>
      </c>
      <c r="F4036" s="5">
        <v>1600</v>
      </c>
      <c r="G4036" s="2" t="s">
        <v>13123</v>
      </c>
      <c r="H4036" s="2" t="s">
        <v>94</v>
      </c>
      <c r="I4036" s="2" t="s">
        <v>7418</v>
      </c>
      <c r="J4036" s="2" t="s">
        <v>217</v>
      </c>
      <c r="K4036" s="9">
        <v>1000</v>
      </c>
      <c r="L4036" s="9">
        <v>1223</v>
      </c>
      <c r="M4036" s="5">
        <v>27</v>
      </c>
      <c r="N4036" s="5">
        <v>1</v>
      </c>
      <c r="O4036" s="5">
        <v>22.05</v>
      </c>
      <c r="P4036" s="5">
        <v>35.9</v>
      </c>
      <c r="Q4036" s="2">
        <f t="shared" si="373"/>
        <v>13.849999999999998</v>
      </c>
      <c r="R4036" s="5">
        <f t="shared" si="374"/>
        <v>13.849999999999998</v>
      </c>
      <c r="S4036" s="11">
        <f t="shared" si="375"/>
        <v>0.62811791383219939</v>
      </c>
      <c r="T4036" s="5">
        <v>2.21</v>
      </c>
      <c r="U4036" s="5">
        <v>0.82</v>
      </c>
      <c r="V4036" s="5">
        <v>22.05</v>
      </c>
      <c r="W4036" s="12">
        <f t="shared" si="376"/>
        <v>3.7037037037037035E-2</v>
      </c>
      <c r="X4036" s="2" t="str">
        <f t="shared" si="377"/>
        <v>SCALE</v>
      </c>
      <c r="Y4036" s="22" t="str">
        <f t="shared" si="378"/>
        <v>Premium (751-1000)</v>
      </c>
    </row>
    <row r="4037" spans="1:25">
      <c r="A4037" s="2" t="s">
        <v>13124</v>
      </c>
      <c r="B4037" s="2" t="s">
        <v>3583</v>
      </c>
      <c r="C4037" s="2" t="s">
        <v>4224</v>
      </c>
      <c r="D4037" s="2" t="s">
        <v>13125</v>
      </c>
      <c r="E4037" s="2" t="s">
        <v>953</v>
      </c>
      <c r="F4037" s="5">
        <v>3750</v>
      </c>
      <c r="G4037" s="2" t="s">
        <v>6656</v>
      </c>
      <c r="H4037" s="2" t="s">
        <v>253</v>
      </c>
      <c r="I4037" s="2" t="s">
        <v>7418</v>
      </c>
      <c r="J4037" s="2" t="s">
        <v>73</v>
      </c>
      <c r="K4037" s="9">
        <v>200</v>
      </c>
      <c r="L4037" s="9">
        <v>1960</v>
      </c>
      <c r="M4037" s="5">
        <v>36</v>
      </c>
      <c r="N4037" s="5">
        <v>0</v>
      </c>
      <c r="O4037" s="5">
        <v>14.87</v>
      </c>
      <c r="P4037" s="5">
        <v>0</v>
      </c>
      <c r="Q4037" s="2">
        <f t="shared" si="373"/>
        <v>-14.87</v>
      </c>
      <c r="R4037" s="5">
        <f t="shared" si="374"/>
        <v>-14.87</v>
      </c>
      <c r="S4037" s="11">
        <f t="shared" si="375"/>
        <v>-1</v>
      </c>
      <c r="T4037" s="5">
        <v>1.84</v>
      </c>
      <c r="U4037" s="5">
        <v>0.41</v>
      </c>
      <c r="V4037" s="5">
        <v>0</v>
      </c>
      <c r="W4037" s="12">
        <f t="shared" si="376"/>
        <v>0</v>
      </c>
      <c r="X4037" s="2" t="str">
        <f t="shared" si="377"/>
        <v>PAUSE</v>
      </c>
      <c r="Y4037" s="22" t="str">
        <f t="shared" si="378"/>
        <v>Low (100-300)</v>
      </c>
    </row>
    <row r="4038" spans="1:25">
      <c r="A4038" s="2" t="s">
        <v>13126</v>
      </c>
      <c r="B4038" s="2" t="s">
        <v>13127</v>
      </c>
      <c r="C4038" s="2" t="s">
        <v>3033</v>
      </c>
      <c r="D4038" s="2" t="s">
        <v>855</v>
      </c>
      <c r="E4038" s="2" t="s">
        <v>112</v>
      </c>
      <c r="F4038" s="5">
        <v>3700</v>
      </c>
      <c r="G4038" s="2" t="s">
        <v>13128</v>
      </c>
      <c r="H4038" s="2" t="s">
        <v>312</v>
      </c>
      <c r="I4038" s="2" t="s">
        <v>7418</v>
      </c>
      <c r="J4038" s="2" t="s">
        <v>458</v>
      </c>
      <c r="K4038" s="9">
        <v>400</v>
      </c>
      <c r="L4038" s="9">
        <v>1800</v>
      </c>
      <c r="M4038" s="5">
        <v>35</v>
      </c>
      <c r="N4038" s="5">
        <v>2</v>
      </c>
      <c r="O4038" s="5">
        <v>15.29</v>
      </c>
      <c r="P4038" s="5">
        <v>103.66</v>
      </c>
      <c r="Q4038" s="2">
        <f t="shared" si="373"/>
        <v>88.37</v>
      </c>
      <c r="R4038" s="5">
        <f t="shared" si="374"/>
        <v>88.37</v>
      </c>
      <c r="S4038" s="11">
        <f t="shared" si="375"/>
        <v>5.7795945062132121</v>
      </c>
      <c r="T4038" s="5">
        <v>1.94</v>
      </c>
      <c r="U4038" s="5">
        <v>0.44</v>
      </c>
      <c r="V4038" s="5">
        <v>7.64</v>
      </c>
      <c r="W4038" s="12">
        <f t="shared" si="376"/>
        <v>5.7142857142857141E-2</v>
      </c>
      <c r="X4038" s="2" t="str">
        <f t="shared" si="377"/>
        <v>SCALE</v>
      </c>
      <c r="Y4038" s="22" t="str">
        <f t="shared" si="378"/>
        <v>Mid (301-500)</v>
      </c>
    </row>
    <row r="4039" spans="1:25">
      <c r="A4039" s="2" t="s">
        <v>13129</v>
      </c>
      <c r="B4039" s="2" t="s">
        <v>45</v>
      </c>
      <c r="C4039" s="2" t="s">
        <v>4179</v>
      </c>
      <c r="D4039" s="2" t="s">
        <v>4296</v>
      </c>
      <c r="E4039" s="2" t="s">
        <v>237</v>
      </c>
      <c r="F4039" s="5">
        <v>2349</v>
      </c>
      <c r="G4039" s="2" t="s">
        <v>13130</v>
      </c>
      <c r="H4039" s="2" t="s">
        <v>150</v>
      </c>
      <c r="I4039" s="2" t="s">
        <v>7418</v>
      </c>
      <c r="J4039" s="2" t="s">
        <v>140</v>
      </c>
      <c r="K4039" s="9">
        <v>1000</v>
      </c>
      <c r="L4039" s="9">
        <v>1902</v>
      </c>
      <c r="M4039" s="5">
        <v>31</v>
      </c>
      <c r="N4039" s="5">
        <v>1</v>
      </c>
      <c r="O4039" s="5">
        <v>24.3</v>
      </c>
      <c r="P4039" s="5">
        <v>43.9</v>
      </c>
      <c r="Q4039" s="2">
        <f t="shared" si="373"/>
        <v>19.599999999999998</v>
      </c>
      <c r="R4039" s="5">
        <f t="shared" si="374"/>
        <v>19.599999999999998</v>
      </c>
      <c r="S4039" s="11">
        <f t="shared" si="375"/>
        <v>0.80658436213991758</v>
      </c>
      <c r="T4039" s="5">
        <v>1.63</v>
      </c>
      <c r="U4039" s="5">
        <v>0.78</v>
      </c>
      <c r="V4039" s="5">
        <v>24.3</v>
      </c>
      <c r="W4039" s="12">
        <f t="shared" si="376"/>
        <v>3.2258064516129031E-2</v>
      </c>
      <c r="X4039" s="2" t="str">
        <f t="shared" si="377"/>
        <v>SCALE</v>
      </c>
      <c r="Y4039" s="22" t="str">
        <f t="shared" si="378"/>
        <v>Premium (751-1000)</v>
      </c>
    </row>
    <row r="4040" spans="1:25">
      <c r="A4040" s="2" t="s">
        <v>13131</v>
      </c>
      <c r="B4040" s="2" t="s">
        <v>555</v>
      </c>
      <c r="C4040" s="2" t="s">
        <v>1123</v>
      </c>
      <c r="D4040" s="2" t="s">
        <v>792</v>
      </c>
      <c r="E4040" s="2" t="s">
        <v>40</v>
      </c>
      <c r="F4040" s="5">
        <v>6985</v>
      </c>
      <c r="G4040" s="2">
        <v>0</v>
      </c>
      <c r="H4040" s="2" t="s">
        <v>312</v>
      </c>
      <c r="I4040" s="2" t="s">
        <v>7418</v>
      </c>
      <c r="J4040" s="2" t="s">
        <v>699</v>
      </c>
      <c r="K4040" s="9">
        <v>700</v>
      </c>
      <c r="L4040" s="9">
        <v>1345</v>
      </c>
      <c r="M4040" s="5">
        <v>34</v>
      </c>
      <c r="N4040" s="5">
        <v>0</v>
      </c>
      <c r="O4040" s="5">
        <v>22.52</v>
      </c>
      <c r="P4040" s="5">
        <v>0</v>
      </c>
      <c r="Q4040" s="2">
        <f t="shared" si="373"/>
        <v>-22.52</v>
      </c>
      <c r="R4040" s="5">
        <f t="shared" si="374"/>
        <v>-22.52</v>
      </c>
      <c r="S4040" s="11">
        <f t="shared" si="375"/>
        <v>-1</v>
      </c>
      <c r="T4040" s="5">
        <v>2.5299999999999998</v>
      </c>
      <c r="U4040" s="5">
        <v>0.66</v>
      </c>
      <c r="V4040" s="5">
        <v>0</v>
      </c>
      <c r="W4040" s="12">
        <f t="shared" si="376"/>
        <v>0</v>
      </c>
      <c r="X4040" s="2" t="str">
        <f t="shared" si="377"/>
        <v>PAUSE</v>
      </c>
      <c r="Y4040" s="22" t="str">
        <f t="shared" si="378"/>
        <v>High (501-750)</v>
      </c>
    </row>
    <row r="4041" spans="1:25">
      <c r="A4041" s="2" t="s">
        <v>13132</v>
      </c>
      <c r="B4041" s="2" t="s">
        <v>13133</v>
      </c>
      <c r="C4041" s="2" t="s">
        <v>4178</v>
      </c>
      <c r="D4041" s="2" t="s">
        <v>829</v>
      </c>
      <c r="E4041" s="2" t="s">
        <v>112</v>
      </c>
      <c r="F4041" s="5">
        <v>2660</v>
      </c>
      <c r="G4041" s="2" t="s">
        <v>13134</v>
      </c>
      <c r="H4041" s="2" t="s">
        <v>87</v>
      </c>
      <c r="I4041" s="2" t="s">
        <v>7418</v>
      </c>
      <c r="J4041" s="2" t="s">
        <v>293</v>
      </c>
      <c r="K4041" s="9">
        <v>800</v>
      </c>
      <c r="L4041" s="9">
        <v>908</v>
      </c>
      <c r="M4041" s="5">
        <v>27</v>
      </c>
      <c r="N4041" s="5">
        <v>1</v>
      </c>
      <c r="O4041" s="5">
        <v>14.09</v>
      </c>
      <c r="P4041" s="5">
        <v>67.650000000000006</v>
      </c>
      <c r="Q4041" s="2">
        <f t="shared" si="373"/>
        <v>53.56</v>
      </c>
      <c r="R4041" s="5">
        <f t="shared" si="374"/>
        <v>53.56</v>
      </c>
      <c r="S4041" s="11">
        <f t="shared" si="375"/>
        <v>3.8012775017743081</v>
      </c>
      <c r="T4041" s="5">
        <v>2.97</v>
      </c>
      <c r="U4041" s="5">
        <v>0.52</v>
      </c>
      <c r="V4041" s="5">
        <v>14.09</v>
      </c>
      <c r="W4041" s="12">
        <f t="shared" si="376"/>
        <v>3.7037037037037035E-2</v>
      </c>
      <c r="X4041" s="2" t="str">
        <f t="shared" si="377"/>
        <v>SCALE</v>
      </c>
      <c r="Y4041" s="22" t="str">
        <f t="shared" si="378"/>
        <v>Premium (751-1000)</v>
      </c>
    </row>
    <row r="4042" spans="1:25">
      <c r="A4042" s="2" t="s">
        <v>13135</v>
      </c>
      <c r="B4042" s="2" t="s">
        <v>7781</v>
      </c>
      <c r="C4042" s="2" t="s">
        <v>13136</v>
      </c>
      <c r="D4042" s="2" t="s">
        <v>13137</v>
      </c>
      <c r="E4042" s="2" t="s">
        <v>23</v>
      </c>
      <c r="F4042" s="5">
        <v>1500</v>
      </c>
      <c r="G4042" s="2" t="s">
        <v>13138</v>
      </c>
      <c r="H4042" s="2" t="s">
        <v>253</v>
      </c>
      <c r="I4042" s="2" t="s">
        <v>7418</v>
      </c>
      <c r="J4042" s="2" t="s">
        <v>162</v>
      </c>
      <c r="K4042" s="9">
        <v>300</v>
      </c>
      <c r="L4042" s="9">
        <v>1052</v>
      </c>
      <c r="M4042" s="5">
        <v>40</v>
      </c>
      <c r="N4042" s="5">
        <v>0</v>
      </c>
      <c r="O4042" s="5">
        <v>24.2</v>
      </c>
      <c r="P4042" s="5">
        <v>0</v>
      </c>
      <c r="Q4042" s="2">
        <f t="shared" si="373"/>
        <v>-24.2</v>
      </c>
      <c r="R4042" s="5">
        <f t="shared" si="374"/>
        <v>-24.2</v>
      </c>
      <c r="S4042" s="11">
        <f t="shared" si="375"/>
        <v>-1</v>
      </c>
      <c r="T4042" s="5">
        <v>3.8</v>
      </c>
      <c r="U4042" s="5">
        <v>0.6</v>
      </c>
      <c r="V4042" s="5">
        <v>0</v>
      </c>
      <c r="W4042" s="12">
        <f t="shared" si="376"/>
        <v>0</v>
      </c>
      <c r="X4042" s="2" t="str">
        <f t="shared" si="377"/>
        <v>PAUSE</v>
      </c>
      <c r="Y4042" s="22" t="str">
        <f t="shared" si="378"/>
        <v>Low (100-300)</v>
      </c>
    </row>
    <row r="4043" spans="1:25">
      <c r="A4043" s="2" t="s">
        <v>13139</v>
      </c>
      <c r="B4043" s="2" t="s">
        <v>2330</v>
      </c>
      <c r="C4043" s="2" t="s">
        <v>235</v>
      </c>
      <c r="D4043" s="2" t="s">
        <v>13140</v>
      </c>
      <c r="E4043" s="2" t="s">
        <v>56</v>
      </c>
      <c r="F4043" s="5">
        <v>1700</v>
      </c>
      <c r="G4043" s="2" t="s">
        <v>6131</v>
      </c>
      <c r="H4043" s="2" t="s">
        <v>190</v>
      </c>
      <c r="I4043" s="2" t="s">
        <v>7418</v>
      </c>
      <c r="J4043" s="2" t="s">
        <v>120</v>
      </c>
      <c r="K4043" s="9">
        <v>400</v>
      </c>
      <c r="L4043" s="9">
        <v>1583</v>
      </c>
      <c r="M4043" s="5">
        <v>26</v>
      </c>
      <c r="N4043" s="5">
        <v>0</v>
      </c>
      <c r="O4043" s="5">
        <v>10.94</v>
      </c>
      <c r="P4043" s="5">
        <v>0</v>
      </c>
      <c r="Q4043" s="2">
        <f t="shared" ref="Q4043:Q4106" si="379">IFERROR(P4043-O4043, 0)</f>
        <v>-10.94</v>
      </c>
      <c r="R4043" s="5">
        <f t="shared" ref="R4043:R4106" si="380">P4043-O4043</f>
        <v>-10.94</v>
      </c>
      <c r="S4043" s="11">
        <f t="shared" ref="S4043:S4106" si="381">R4043/O4043</f>
        <v>-1</v>
      </c>
      <c r="T4043" s="5">
        <v>1.64</v>
      </c>
      <c r="U4043" s="5">
        <v>0.42</v>
      </c>
      <c r="V4043" s="5">
        <v>0</v>
      </c>
      <c r="W4043" s="12">
        <f t="shared" ref="W4043:W4106" si="382">N4043/M4043</f>
        <v>0</v>
      </c>
      <c r="X4043" s="2" t="str">
        <f t="shared" ref="X4043:X4106" si="383">IF(P4043&gt;=4, "SCALE",
  IF(P4043&gt;=2, "MONITOR",
    IF(P4043&gt;=1, "OPTIMISE",
      "PAUSE")))</f>
        <v>PAUSE</v>
      </c>
      <c r="Y4043" s="22" t="str">
        <f t="shared" ref="Y4043:Y4106" si="384">IF(K4043&lt;=300,"Low (100-300)",
 IF(K4043&lt;=500,"Mid (301-500)",
  IF(K4043&lt;=750,"High (501-750)",
   "Premium (751-1000)")))</f>
        <v>Mid (301-500)</v>
      </c>
    </row>
    <row r="4044" spans="1:25">
      <c r="A4044" s="2" t="s">
        <v>13141</v>
      </c>
      <c r="B4044" s="2" t="s">
        <v>2317</v>
      </c>
      <c r="C4044" s="2" t="s">
        <v>13142</v>
      </c>
      <c r="D4044" s="2" t="s">
        <v>13143</v>
      </c>
      <c r="E4044" s="2" t="s">
        <v>85</v>
      </c>
      <c r="F4044" s="5">
        <v>1700</v>
      </c>
      <c r="G4044" s="2" t="s">
        <v>3917</v>
      </c>
      <c r="H4044" s="2" t="s">
        <v>102</v>
      </c>
      <c r="I4044" s="2" t="s">
        <v>7418</v>
      </c>
      <c r="J4044" s="2" t="s">
        <v>135</v>
      </c>
      <c r="K4044" s="9">
        <v>700</v>
      </c>
      <c r="L4044" s="9">
        <v>1700</v>
      </c>
      <c r="M4044" s="5">
        <v>37</v>
      </c>
      <c r="N4044" s="5">
        <v>1</v>
      </c>
      <c r="O4044" s="5">
        <v>17.63</v>
      </c>
      <c r="P4044" s="5">
        <v>49.7</v>
      </c>
      <c r="Q4044" s="2">
        <f t="shared" si="379"/>
        <v>32.070000000000007</v>
      </c>
      <c r="R4044" s="5">
        <f t="shared" si="380"/>
        <v>32.070000000000007</v>
      </c>
      <c r="S4044" s="11">
        <f t="shared" si="381"/>
        <v>1.8190584231423714</v>
      </c>
      <c r="T4044" s="5">
        <v>2.1800000000000002</v>
      </c>
      <c r="U4044" s="5">
        <v>0.48</v>
      </c>
      <c r="V4044" s="5">
        <v>17.63</v>
      </c>
      <c r="W4044" s="12">
        <f t="shared" si="382"/>
        <v>2.7027027027027029E-2</v>
      </c>
      <c r="X4044" s="2" t="str">
        <f t="shared" si="383"/>
        <v>SCALE</v>
      </c>
      <c r="Y4044" s="22" t="str">
        <f t="shared" si="384"/>
        <v>High (501-750)</v>
      </c>
    </row>
    <row r="4045" spans="1:25">
      <c r="A4045" s="2" t="s">
        <v>13144</v>
      </c>
      <c r="B4045" s="2" t="s">
        <v>2555</v>
      </c>
      <c r="C4045" s="2" t="s">
        <v>13145</v>
      </c>
      <c r="D4045" s="2" t="s">
        <v>138</v>
      </c>
      <c r="E4045" s="2" t="s">
        <v>40</v>
      </c>
      <c r="F4045" s="5">
        <v>1250</v>
      </c>
      <c r="G4045" s="2" t="s">
        <v>13146</v>
      </c>
      <c r="H4045" s="2" t="s">
        <v>161</v>
      </c>
      <c r="I4045" s="2" t="s">
        <v>7418</v>
      </c>
      <c r="J4045" s="2" t="s">
        <v>232</v>
      </c>
      <c r="K4045" s="9">
        <v>800</v>
      </c>
      <c r="L4045" s="9">
        <v>1504</v>
      </c>
      <c r="M4045" s="5">
        <v>46</v>
      </c>
      <c r="N4045" s="5">
        <v>4</v>
      </c>
      <c r="O4045" s="5">
        <v>34.299999999999997</v>
      </c>
      <c r="P4045" s="5">
        <v>201.96</v>
      </c>
      <c r="Q4045" s="2">
        <f t="shared" si="379"/>
        <v>167.66000000000003</v>
      </c>
      <c r="R4045" s="5">
        <f t="shared" si="380"/>
        <v>167.66000000000003</v>
      </c>
      <c r="S4045" s="11">
        <f t="shared" si="381"/>
        <v>4.8880466472303219</v>
      </c>
      <c r="T4045" s="5">
        <v>3.06</v>
      </c>
      <c r="U4045" s="5">
        <v>0.75</v>
      </c>
      <c r="V4045" s="5">
        <v>8.57</v>
      </c>
      <c r="W4045" s="12">
        <f t="shared" si="382"/>
        <v>8.6956521739130432E-2</v>
      </c>
      <c r="X4045" s="2" t="str">
        <f t="shared" si="383"/>
        <v>SCALE</v>
      </c>
      <c r="Y4045" s="22" t="str">
        <f t="shared" si="384"/>
        <v>Premium (751-1000)</v>
      </c>
    </row>
    <row r="4046" spans="1:25">
      <c r="A4046" s="2" t="s">
        <v>13147</v>
      </c>
      <c r="B4046" s="2" t="s">
        <v>53</v>
      </c>
      <c r="C4046" s="2" t="s">
        <v>9962</v>
      </c>
      <c r="D4046" s="2" t="s">
        <v>251</v>
      </c>
      <c r="E4046" s="2" t="s">
        <v>23</v>
      </c>
      <c r="F4046" s="5">
        <v>2438</v>
      </c>
      <c r="G4046" s="2" t="s">
        <v>13148</v>
      </c>
      <c r="H4046" s="2" t="s">
        <v>312</v>
      </c>
      <c r="I4046" s="2" t="s">
        <v>7418</v>
      </c>
      <c r="J4046" s="2" t="s">
        <v>66</v>
      </c>
      <c r="K4046" s="9">
        <v>800</v>
      </c>
      <c r="L4046" s="9">
        <v>1353</v>
      </c>
      <c r="M4046" s="5">
        <v>42</v>
      </c>
      <c r="N4046" s="5">
        <v>3</v>
      </c>
      <c r="O4046" s="5">
        <v>29.63</v>
      </c>
      <c r="P4046" s="5">
        <v>196.03</v>
      </c>
      <c r="Q4046" s="2">
        <f t="shared" si="379"/>
        <v>166.4</v>
      </c>
      <c r="R4046" s="5">
        <f t="shared" si="380"/>
        <v>166.4</v>
      </c>
      <c r="S4046" s="11">
        <f t="shared" si="381"/>
        <v>5.6159298008774892</v>
      </c>
      <c r="T4046" s="5">
        <v>3.1</v>
      </c>
      <c r="U4046" s="5">
        <v>0.71</v>
      </c>
      <c r="V4046" s="5">
        <v>9.8800000000000008</v>
      </c>
      <c r="W4046" s="12">
        <f t="shared" si="382"/>
        <v>7.1428571428571425E-2</v>
      </c>
      <c r="X4046" s="2" t="str">
        <f t="shared" si="383"/>
        <v>SCALE</v>
      </c>
      <c r="Y4046" s="22" t="str">
        <f t="shared" si="384"/>
        <v>Premium (751-1000)</v>
      </c>
    </row>
    <row r="4047" spans="1:25">
      <c r="A4047" s="2" t="s">
        <v>13149</v>
      </c>
      <c r="B4047" s="2" t="s">
        <v>1343</v>
      </c>
      <c r="C4047" s="2" t="s">
        <v>13150</v>
      </c>
      <c r="D4047" s="2" t="s">
        <v>1976</v>
      </c>
      <c r="E4047" s="2" t="s">
        <v>850</v>
      </c>
      <c r="F4047" s="5">
        <v>1400</v>
      </c>
      <c r="G4047" s="2" t="s">
        <v>13151</v>
      </c>
      <c r="H4047" s="2" t="s">
        <v>260</v>
      </c>
      <c r="I4047" s="2" t="s">
        <v>7418</v>
      </c>
      <c r="J4047" s="2" t="s">
        <v>313</v>
      </c>
      <c r="K4047" s="9">
        <v>800</v>
      </c>
      <c r="L4047" s="9">
        <v>625</v>
      </c>
      <c r="M4047" s="5">
        <v>15</v>
      </c>
      <c r="N4047" s="5">
        <v>0</v>
      </c>
      <c r="O4047" s="5">
        <v>12.51</v>
      </c>
      <c r="P4047" s="5">
        <v>0</v>
      </c>
      <c r="Q4047" s="2">
        <f t="shared" si="379"/>
        <v>-12.51</v>
      </c>
      <c r="R4047" s="5">
        <f t="shared" si="380"/>
        <v>-12.51</v>
      </c>
      <c r="S4047" s="11">
        <f t="shared" si="381"/>
        <v>-1</v>
      </c>
      <c r="T4047" s="5">
        <v>2.4</v>
      </c>
      <c r="U4047" s="5">
        <v>0.83</v>
      </c>
      <c r="V4047" s="5">
        <v>0</v>
      </c>
      <c r="W4047" s="12">
        <f t="shared" si="382"/>
        <v>0</v>
      </c>
      <c r="X4047" s="2" t="str">
        <f t="shared" si="383"/>
        <v>PAUSE</v>
      </c>
      <c r="Y4047" s="22" t="str">
        <f t="shared" si="384"/>
        <v>Premium (751-1000)</v>
      </c>
    </row>
    <row r="4048" spans="1:25">
      <c r="A4048" s="2" t="s">
        <v>13152</v>
      </c>
      <c r="B4048" s="2" t="s">
        <v>2238</v>
      </c>
      <c r="C4048" s="2" t="s">
        <v>1231</v>
      </c>
      <c r="D4048" s="2" t="s">
        <v>4211</v>
      </c>
      <c r="E4048" s="2" t="s">
        <v>125</v>
      </c>
      <c r="F4048" s="5">
        <v>1800</v>
      </c>
      <c r="G4048" s="2" t="s">
        <v>13153</v>
      </c>
      <c r="H4048" s="2" t="s">
        <v>34</v>
      </c>
      <c r="I4048" s="2" t="s">
        <v>7418</v>
      </c>
      <c r="J4048" s="2" t="s">
        <v>356</v>
      </c>
      <c r="K4048" s="9">
        <v>1000</v>
      </c>
      <c r="L4048" s="9">
        <v>668</v>
      </c>
      <c r="M4048" s="5">
        <v>25</v>
      </c>
      <c r="N4048" s="5">
        <v>1</v>
      </c>
      <c r="O4048" s="5">
        <v>15.15</v>
      </c>
      <c r="P4048" s="5">
        <v>48.46</v>
      </c>
      <c r="Q4048" s="2">
        <f t="shared" si="379"/>
        <v>33.31</v>
      </c>
      <c r="R4048" s="5">
        <f t="shared" si="380"/>
        <v>33.31</v>
      </c>
      <c r="S4048" s="11">
        <f t="shared" si="381"/>
        <v>2.1986798679867987</v>
      </c>
      <c r="T4048" s="5">
        <v>3.74</v>
      </c>
      <c r="U4048" s="5">
        <v>0.61</v>
      </c>
      <c r="V4048" s="5">
        <v>15.15</v>
      </c>
      <c r="W4048" s="12">
        <f t="shared" si="382"/>
        <v>0.04</v>
      </c>
      <c r="X4048" s="2" t="str">
        <f t="shared" si="383"/>
        <v>SCALE</v>
      </c>
      <c r="Y4048" s="22" t="str">
        <f t="shared" si="384"/>
        <v>Premium (751-1000)</v>
      </c>
    </row>
    <row r="4049" spans="1:25">
      <c r="A4049" s="2" t="s">
        <v>13154</v>
      </c>
      <c r="B4049" s="2" t="s">
        <v>2570</v>
      </c>
      <c r="C4049" s="2" t="s">
        <v>13155</v>
      </c>
      <c r="D4049" s="2" t="s">
        <v>655</v>
      </c>
      <c r="E4049" s="2" t="s">
        <v>125</v>
      </c>
      <c r="F4049" s="5">
        <v>3250</v>
      </c>
      <c r="G4049" s="2" t="s">
        <v>13156</v>
      </c>
      <c r="H4049" s="2" t="s">
        <v>58</v>
      </c>
      <c r="I4049" s="2" t="s">
        <v>7418</v>
      </c>
      <c r="J4049" s="2" t="s">
        <v>356</v>
      </c>
      <c r="K4049" s="9">
        <v>400</v>
      </c>
      <c r="L4049" s="9">
        <v>1514</v>
      </c>
      <c r="M4049" s="5">
        <v>52</v>
      </c>
      <c r="N4049" s="5">
        <v>6</v>
      </c>
      <c r="O4049" s="5">
        <v>42.48</v>
      </c>
      <c r="P4049" s="5">
        <v>347.65</v>
      </c>
      <c r="Q4049" s="2">
        <f t="shared" si="379"/>
        <v>305.16999999999996</v>
      </c>
      <c r="R4049" s="5">
        <f t="shared" si="380"/>
        <v>305.16999999999996</v>
      </c>
      <c r="S4049" s="11">
        <f t="shared" si="381"/>
        <v>7.1838512241054611</v>
      </c>
      <c r="T4049" s="5">
        <v>3.43</v>
      </c>
      <c r="U4049" s="5">
        <v>0.82</v>
      </c>
      <c r="V4049" s="5">
        <v>7.08</v>
      </c>
      <c r="W4049" s="12">
        <f t="shared" si="382"/>
        <v>0.11538461538461539</v>
      </c>
      <c r="X4049" s="2" t="str">
        <f t="shared" si="383"/>
        <v>SCALE</v>
      </c>
      <c r="Y4049" s="22" t="str">
        <f t="shared" si="384"/>
        <v>Mid (301-500)</v>
      </c>
    </row>
    <row r="4050" spans="1:25">
      <c r="A4050" s="2" t="s">
        <v>13157</v>
      </c>
      <c r="B4050" s="2" t="s">
        <v>13158</v>
      </c>
      <c r="C4050" s="2" t="s">
        <v>425</v>
      </c>
      <c r="D4050" s="2" t="s">
        <v>6076</v>
      </c>
      <c r="E4050" s="2" t="s">
        <v>112</v>
      </c>
      <c r="F4050" s="5">
        <v>2167</v>
      </c>
      <c r="G4050" s="2" t="s">
        <v>13159</v>
      </c>
      <c r="H4050" s="2" t="s">
        <v>161</v>
      </c>
      <c r="I4050" s="2" t="s">
        <v>7418</v>
      </c>
      <c r="J4050" s="2" t="s">
        <v>140</v>
      </c>
      <c r="K4050" s="9">
        <v>300</v>
      </c>
      <c r="L4050" s="9">
        <v>645</v>
      </c>
      <c r="M4050" s="5">
        <v>19</v>
      </c>
      <c r="N4050" s="5">
        <v>0</v>
      </c>
      <c r="O4050" s="5">
        <v>9.2799999999999994</v>
      </c>
      <c r="P4050" s="5">
        <v>0</v>
      </c>
      <c r="Q4050" s="2">
        <f t="shared" si="379"/>
        <v>-9.2799999999999994</v>
      </c>
      <c r="R4050" s="5">
        <f t="shared" si="380"/>
        <v>-9.2799999999999994</v>
      </c>
      <c r="S4050" s="11">
        <f t="shared" si="381"/>
        <v>-1</v>
      </c>
      <c r="T4050" s="5">
        <v>2.95</v>
      </c>
      <c r="U4050" s="5">
        <v>0.49</v>
      </c>
      <c r="V4050" s="5">
        <v>0</v>
      </c>
      <c r="W4050" s="12">
        <f t="shared" si="382"/>
        <v>0</v>
      </c>
      <c r="X4050" s="2" t="str">
        <f t="shared" si="383"/>
        <v>PAUSE</v>
      </c>
      <c r="Y4050" s="22" t="str">
        <f t="shared" si="384"/>
        <v>Low (100-300)</v>
      </c>
    </row>
    <row r="4051" spans="1:25">
      <c r="A4051" s="2" t="s">
        <v>13160</v>
      </c>
      <c r="B4051" s="2" t="s">
        <v>11943</v>
      </c>
      <c r="C4051" s="2" t="s">
        <v>6143</v>
      </c>
      <c r="D4051" s="2" t="s">
        <v>10517</v>
      </c>
      <c r="E4051" s="2" t="s">
        <v>373</v>
      </c>
      <c r="F4051" s="5">
        <v>3500</v>
      </c>
      <c r="G4051" s="2" t="s">
        <v>13161</v>
      </c>
      <c r="H4051" s="2" t="s">
        <v>190</v>
      </c>
      <c r="I4051" s="2" t="s">
        <v>7418</v>
      </c>
      <c r="J4051" s="2" t="s">
        <v>51</v>
      </c>
      <c r="K4051" s="9">
        <v>200</v>
      </c>
      <c r="L4051" s="9">
        <v>1121</v>
      </c>
      <c r="M4051" s="5">
        <v>47</v>
      </c>
      <c r="N4051" s="5">
        <v>0</v>
      </c>
      <c r="O4051" s="5">
        <v>20.38</v>
      </c>
      <c r="P4051" s="5">
        <v>0</v>
      </c>
      <c r="Q4051" s="2">
        <f t="shared" si="379"/>
        <v>-20.38</v>
      </c>
      <c r="R4051" s="5">
        <f t="shared" si="380"/>
        <v>-20.38</v>
      </c>
      <c r="S4051" s="11">
        <f t="shared" si="381"/>
        <v>-1</v>
      </c>
      <c r="T4051" s="5">
        <v>4.1900000000000004</v>
      </c>
      <c r="U4051" s="5">
        <v>0.43</v>
      </c>
      <c r="V4051" s="5">
        <v>0</v>
      </c>
      <c r="W4051" s="12">
        <f t="shared" si="382"/>
        <v>0</v>
      </c>
      <c r="X4051" s="2" t="str">
        <f t="shared" si="383"/>
        <v>PAUSE</v>
      </c>
      <c r="Y4051" s="22" t="str">
        <f t="shared" si="384"/>
        <v>Low (100-300)</v>
      </c>
    </row>
    <row r="4052" spans="1:25">
      <c r="A4052" s="2" t="s">
        <v>13162</v>
      </c>
      <c r="B4052" s="2" t="s">
        <v>185</v>
      </c>
      <c r="C4052" s="2" t="s">
        <v>13163</v>
      </c>
      <c r="D4052" s="2" t="s">
        <v>9672</v>
      </c>
      <c r="E4052" s="2" t="s">
        <v>373</v>
      </c>
      <c r="F4052" s="5">
        <v>3500</v>
      </c>
      <c r="G4052" s="2" t="s">
        <v>13164</v>
      </c>
      <c r="H4052" s="2" t="s">
        <v>58</v>
      </c>
      <c r="I4052" s="2" t="s">
        <v>7418</v>
      </c>
      <c r="J4052" s="2" t="s">
        <v>699</v>
      </c>
      <c r="K4052" s="9">
        <v>700</v>
      </c>
      <c r="L4052" s="9">
        <v>974</v>
      </c>
      <c r="M4052" s="5">
        <v>19</v>
      </c>
      <c r="N4052" s="5">
        <v>0</v>
      </c>
      <c r="O4052" s="5">
        <v>9.09</v>
      </c>
      <c r="P4052" s="5">
        <v>0</v>
      </c>
      <c r="Q4052" s="2">
        <f t="shared" si="379"/>
        <v>-9.09</v>
      </c>
      <c r="R4052" s="5">
        <f t="shared" si="380"/>
        <v>-9.09</v>
      </c>
      <c r="S4052" s="11">
        <f t="shared" si="381"/>
        <v>-1</v>
      </c>
      <c r="T4052" s="5">
        <v>1.95</v>
      </c>
      <c r="U4052" s="5">
        <v>0.48</v>
      </c>
      <c r="V4052" s="5">
        <v>0</v>
      </c>
      <c r="W4052" s="12">
        <f t="shared" si="382"/>
        <v>0</v>
      </c>
      <c r="X4052" s="2" t="str">
        <f t="shared" si="383"/>
        <v>PAUSE</v>
      </c>
      <c r="Y4052" s="22" t="str">
        <f t="shared" si="384"/>
        <v>High (501-750)</v>
      </c>
    </row>
    <row r="4053" spans="1:25">
      <c r="A4053" s="2" t="s">
        <v>13165</v>
      </c>
      <c r="B4053" s="2" t="s">
        <v>3111</v>
      </c>
      <c r="C4053" s="2" t="s">
        <v>13166</v>
      </c>
      <c r="D4053" s="2" t="s">
        <v>2626</v>
      </c>
      <c r="E4053" s="2" t="s">
        <v>373</v>
      </c>
      <c r="F4053" s="5">
        <v>4875</v>
      </c>
      <c r="G4053" s="2" t="s">
        <v>13167</v>
      </c>
      <c r="H4053" s="2" t="s">
        <v>134</v>
      </c>
      <c r="I4053" s="2" t="s">
        <v>7418</v>
      </c>
      <c r="J4053" s="2" t="s">
        <v>27</v>
      </c>
      <c r="K4053" s="9">
        <v>100</v>
      </c>
      <c r="L4053" s="9">
        <v>1952</v>
      </c>
      <c r="M4053" s="5">
        <v>54</v>
      </c>
      <c r="N4053" s="5">
        <v>2</v>
      </c>
      <c r="O4053" s="5">
        <v>36.68</v>
      </c>
      <c r="P4053" s="5">
        <v>142.33000000000001</v>
      </c>
      <c r="Q4053" s="2">
        <f t="shared" si="379"/>
        <v>105.65</v>
      </c>
      <c r="R4053" s="5">
        <f t="shared" si="380"/>
        <v>105.65</v>
      </c>
      <c r="S4053" s="11">
        <f t="shared" si="381"/>
        <v>2.8803162486368596</v>
      </c>
      <c r="T4053" s="5">
        <v>2.77</v>
      </c>
      <c r="U4053" s="5">
        <v>0.68</v>
      </c>
      <c r="V4053" s="5">
        <v>18.34</v>
      </c>
      <c r="W4053" s="12">
        <f t="shared" si="382"/>
        <v>3.7037037037037035E-2</v>
      </c>
      <c r="X4053" s="2" t="str">
        <f t="shared" si="383"/>
        <v>SCALE</v>
      </c>
      <c r="Y4053" s="22" t="str">
        <f t="shared" si="384"/>
        <v>Low (100-300)</v>
      </c>
    </row>
    <row r="4054" spans="1:25">
      <c r="A4054" s="2" t="s">
        <v>13168</v>
      </c>
      <c r="B4054" s="2" t="s">
        <v>475</v>
      </c>
      <c r="C4054" s="2" t="s">
        <v>13169</v>
      </c>
      <c r="D4054" s="2" t="s">
        <v>13170</v>
      </c>
      <c r="E4054" s="2" t="s">
        <v>222</v>
      </c>
      <c r="F4054" s="5">
        <v>3000</v>
      </c>
      <c r="G4054" s="2" t="s">
        <v>13171</v>
      </c>
      <c r="H4054" s="2" t="s">
        <v>87</v>
      </c>
      <c r="I4054" s="2" t="s">
        <v>7418</v>
      </c>
      <c r="J4054" s="2" t="s">
        <v>293</v>
      </c>
      <c r="K4054" s="9">
        <v>500</v>
      </c>
      <c r="L4054" s="9">
        <v>1596</v>
      </c>
      <c r="M4054" s="5">
        <v>41</v>
      </c>
      <c r="N4054" s="5">
        <v>0</v>
      </c>
      <c r="O4054" s="5">
        <v>16.91</v>
      </c>
      <c r="P4054" s="5">
        <v>0</v>
      </c>
      <c r="Q4054" s="2">
        <f t="shared" si="379"/>
        <v>-16.91</v>
      </c>
      <c r="R4054" s="5">
        <f t="shared" si="380"/>
        <v>-16.91</v>
      </c>
      <c r="S4054" s="11">
        <f t="shared" si="381"/>
        <v>-1</v>
      </c>
      <c r="T4054" s="5">
        <v>2.57</v>
      </c>
      <c r="U4054" s="5">
        <v>0.41</v>
      </c>
      <c r="V4054" s="5">
        <v>0</v>
      </c>
      <c r="W4054" s="12">
        <f t="shared" si="382"/>
        <v>0</v>
      </c>
      <c r="X4054" s="2" t="str">
        <f t="shared" si="383"/>
        <v>PAUSE</v>
      </c>
      <c r="Y4054" s="22" t="str">
        <f t="shared" si="384"/>
        <v>Mid (301-500)</v>
      </c>
    </row>
    <row r="4055" spans="1:25">
      <c r="A4055" s="2" t="s">
        <v>13172</v>
      </c>
      <c r="B4055" s="2" t="s">
        <v>686</v>
      </c>
      <c r="C4055" s="2" t="s">
        <v>524</v>
      </c>
      <c r="D4055" s="2" t="s">
        <v>597</v>
      </c>
      <c r="E4055" s="2" t="s">
        <v>237</v>
      </c>
      <c r="F4055" s="5">
        <v>1356</v>
      </c>
      <c r="G4055" s="2" t="s">
        <v>13173</v>
      </c>
      <c r="H4055" s="2" t="s">
        <v>190</v>
      </c>
      <c r="I4055" s="2" t="s">
        <v>7418</v>
      </c>
      <c r="J4055" s="2" t="s">
        <v>458</v>
      </c>
      <c r="K4055" s="9">
        <v>400</v>
      </c>
      <c r="L4055" s="9">
        <v>1941</v>
      </c>
      <c r="M4055" s="5">
        <v>37</v>
      </c>
      <c r="N4055" s="5">
        <v>3</v>
      </c>
      <c r="O4055" s="5">
        <v>29.37</v>
      </c>
      <c r="P4055" s="5">
        <v>146.03</v>
      </c>
      <c r="Q4055" s="2">
        <f t="shared" si="379"/>
        <v>116.66</v>
      </c>
      <c r="R4055" s="5">
        <f t="shared" si="380"/>
        <v>116.66</v>
      </c>
      <c r="S4055" s="11">
        <f t="shared" si="381"/>
        <v>3.9720803541028258</v>
      </c>
      <c r="T4055" s="5">
        <v>1.91</v>
      </c>
      <c r="U4055" s="5">
        <v>0.79</v>
      </c>
      <c r="V4055" s="5">
        <v>9.7899999999999991</v>
      </c>
      <c r="W4055" s="12">
        <f t="shared" si="382"/>
        <v>8.1081081081081086E-2</v>
      </c>
      <c r="X4055" s="2" t="str">
        <f t="shared" si="383"/>
        <v>SCALE</v>
      </c>
      <c r="Y4055" s="22" t="str">
        <f t="shared" si="384"/>
        <v>Mid (301-500)</v>
      </c>
    </row>
    <row r="4056" spans="1:25">
      <c r="A4056" s="2" t="s">
        <v>13174</v>
      </c>
      <c r="B4056" s="2" t="s">
        <v>295</v>
      </c>
      <c r="C4056" s="2" t="s">
        <v>13175</v>
      </c>
      <c r="D4056" s="2" t="s">
        <v>3368</v>
      </c>
      <c r="E4056" s="2" t="s">
        <v>188</v>
      </c>
      <c r="F4056" s="5">
        <v>2456</v>
      </c>
      <c r="G4056" s="2" t="s">
        <v>13176</v>
      </c>
      <c r="H4056" s="2" t="s">
        <v>190</v>
      </c>
      <c r="I4056" s="2" t="s">
        <v>7418</v>
      </c>
      <c r="J4056" s="2" t="s">
        <v>183</v>
      </c>
      <c r="K4056" s="9">
        <v>700</v>
      </c>
      <c r="L4056" s="9">
        <v>2207</v>
      </c>
      <c r="M4056" s="5">
        <v>74</v>
      </c>
      <c r="N4056" s="5">
        <v>0</v>
      </c>
      <c r="O4056" s="5">
        <v>35.08</v>
      </c>
      <c r="P4056" s="5">
        <v>0</v>
      </c>
      <c r="Q4056" s="2">
        <f t="shared" si="379"/>
        <v>-35.08</v>
      </c>
      <c r="R4056" s="5">
        <f t="shared" si="380"/>
        <v>-35.08</v>
      </c>
      <c r="S4056" s="11">
        <f t="shared" si="381"/>
        <v>-1</v>
      </c>
      <c r="T4056" s="5">
        <v>3.35</v>
      </c>
      <c r="U4056" s="5">
        <v>0.47</v>
      </c>
      <c r="V4056" s="5">
        <v>0</v>
      </c>
      <c r="W4056" s="12">
        <f t="shared" si="382"/>
        <v>0</v>
      </c>
      <c r="X4056" s="2" t="str">
        <f t="shared" si="383"/>
        <v>PAUSE</v>
      </c>
      <c r="Y4056" s="22" t="str">
        <f t="shared" si="384"/>
        <v>High (501-750)</v>
      </c>
    </row>
    <row r="4057" spans="1:25">
      <c r="A4057" s="2" t="s">
        <v>13177</v>
      </c>
      <c r="B4057" s="2" t="s">
        <v>68</v>
      </c>
      <c r="C4057" s="2" t="s">
        <v>1589</v>
      </c>
      <c r="D4057" s="2" t="s">
        <v>251</v>
      </c>
      <c r="E4057" s="2" t="s">
        <v>23</v>
      </c>
      <c r="F4057" s="5">
        <v>1571</v>
      </c>
      <c r="G4057" s="2" t="s">
        <v>1666</v>
      </c>
      <c r="H4057" s="2" t="s">
        <v>34</v>
      </c>
      <c r="I4057" s="2" t="s">
        <v>7418</v>
      </c>
      <c r="J4057" s="2" t="s">
        <v>183</v>
      </c>
      <c r="K4057" s="9">
        <v>500</v>
      </c>
      <c r="L4057" s="9">
        <v>1674</v>
      </c>
      <c r="M4057" s="5">
        <v>64</v>
      </c>
      <c r="N4057" s="5">
        <v>0</v>
      </c>
      <c r="O4057" s="5">
        <v>47.76</v>
      </c>
      <c r="P4057" s="5">
        <v>0</v>
      </c>
      <c r="Q4057" s="2">
        <f t="shared" si="379"/>
        <v>-47.76</v>
      </c>
      <c r="R4057" s="5">
        <f t="shared" si="380"/>
        <v>-47.76</v>
      </c>
      <c r="S4057" s="11">
        <f t="shared" si="381"/>
        <v>-1</v>
      </c>
      <c r="T4057" s="5">
        <v>3.82</v>
      </c>
      <c r="U4057" s="5">
        <v>0.75</v>
      </c>
      <c r="V4057" s="5">
        <v>0</v>
      </c>
      <c r="W4057" s="12">
        <f t="shared" si="382"/>
        <v>0</v>
      </c>
      <c r="X4057" s="2" t="str">
        <f t="shared" si="383"/>
        <v>PAUSE</v>
      </c>
      <c r="Y4057" s="22" t="str">
        <f t="shared" si="384"/>
        <v>Mid (301-500)</v>
      </c>
    </row>
    <row r="4058" spans="1:25">
      <c r="A4058" s="2" t="s">
        <v>13178</v>
      </c>
      <c r="B4058" s="2" t="s">
        <v>142</v>
      </c>
      <c r="C4058" s="2" t="s">
        <v>804</v>
      </c>
      <c r="D4058" s="2" t="s">
        <v>7897</v>
      </c>
      <c r="E4058" s="2" t="s">
        <v>23</v>
      </c>
      <c r="F4058" s="5">
        <v>1500</v>
      </c>
      <c r="G4058" s="2" t="s">
        <v>11579</v>
      </c>
      <c r="H4058" s="2" t="s">
        <v>312</v>
      </c>
      <c r="I4058" s="2" t="s">
        <v>7418</v>
      </c>
      <c r="J4058" s="2" t="s">
        <v>232</v>
      </c>
      <c r="K4058" s="9">
        <v>400</v>
      </c>
      <c r="L4058" s="9">
        <v>919</v>
      </c>
      <c r="M4058" s="5">
        <v>41</v>
      </c>
      <c r="N4058" s="5">
        <v>1</v>
      </c>
      <c r="O4058" s="5">
        <v>26.94</v>
      </c>
      <c r="P4058" s="5">
        <v>47.79</v>
      </c>
      <c r="Q4058" s="2">
        <f t="shared" si="379"/>
        <v>20.849999999999998</v>
      </c>
      <c r="R4058" s="5">
        <f t="shared" si="380"/>
        <v>20.849999999999998</v>
      </c>
      <c r="S4058" s="11">
        <f t="shared" si="381"/>
        <v>0.77394209354120258</v>
      </c>
      <c r="T4058" s="5">
        <v>4.46</v>
      </c>
      <c r="U4058" s="5">
        <v>0.66</v>
      </c>
      <c r="V4058" s="5">
        <v>26.94</v>
      </c>
      <c r="W4058" s="12">
        <f t="shared" si="382"/>
        <v>2.4390243902439025E-2</v>
      </c>
      <c r="X4058" s="2" t="str">
        <f t="shared" si="383"/>
        <v>SCALE</v>
      </c>
      <c r="Y4058" s="22" t="str">
        <f t="shared" si="384"/>
        <v>Mid (301-500)</v>
      </c>
    </row>
    <row r="4059" spans="1:25">
      <c r="A4059" s="2" t="s">
        <v>13179</v>
      </c>
      <c r="B4059" s="2" t="s">
        <v>790</v>
      </c>
      <c r="C4059" s="2" t="s">
        <v>13180</v>
      </c>
      <c r="D4059" s="2" t="s">
        <v>13181</v>
      </c>
      <c r="E4059" s="2" t="s">
        <v>32</v>
      </c>
      <c r="F4059" s="5">
        <v>2500</v>
      </c>
      <c r="G4059" s="2" t="s">
        <v>13182</v>
      </c>
      <c r="H4059" s="2" t="s">
        <v>190</v>
      </c>
      <c r="I4059" s="2" t="s">
        <v>7418</v>
      </c>
      <c r="J4059" s="2" t="s">
        <v>51</v>
      </c>
      <c r="K4059" s="9">
        <v>700</v>
      </c>
      <c r="L4059" s="9">
        <v>1682</v>
      </c>
      <c r="M4059" s="5">
        <v>50</v>
      </c>
      <c r="N4059" s="5">
        <v>5</v>
      </c>
      <c r="O4059" s="5">
        <v>32.61</v>
      </c>
      <c r="P4059" s="5">
        <v>308.44</v>
      </c>
      <c r="Q4059" s="2">
        <f t="shared" si="379"/>
        <v>275.83</v>
      </c>
      <c r="R4059" s="5">
        <f t="shared" si="380"/>
        <v>275.83</v>
      </c>
      <c r="S4059" s="11">
        <f t="shared" si="381"/>
        <v>8.4584483287335175</v>
      </c>
      <c r="T4059" s="5">
        <v>2.97</v>
      </c>
      <c r="U4059" s="5">
        <v>0.65</v>
      </c>
      <c r="V4059" s="5">
        <v>6.52</v>
      </c>
      <c r="W4059" s="12">
        <f t="shared" si="382"/>
        <v>0.1</v>
      </c>
      <c r="X4059" s="2" t="str">
        <f t="shared" si="383"/>
        <v>SCALE</v>
      </c>
      <c r="Y4059" s="22" t="str">
        <f t="shared" si="384"/>
        <v>High (501-750)</v>
      </c>
    </row>
    <row r="4060" spans="1:25">
      <c r="A4060" s="2" t="s">
        <v>13183</v>
      </c>
      <c r="B4060" s="2" t="s">
        <v>2099</v>
      </c>
      <c r="C4060" s="2" t="s">
        <v>1320</v>
      </c>
      <c r="D4060" s="2" t="s">
        <v>13184</v>
      </c>
      <c r="E4060" s="2" t="s">
        <v>32</v>
      </c>
      <c r="F4060" s="5">
        <v>2275</v>
      </c>
      <c r="G4060" s="2" t="s">
        <v>13185</v>
      </c>
      <c r="H4060" s="2" t="s">
        <v>72</v>
      </c>
      <c r="I4060" s="2" t="s">
        <v>7418</v>
      </c>
      <c r="J4060" s="2" t="s">
        <v>51</v>
      </c>
      <c r="K4060" s="9">
        <v>500</v>
      </c>
      <c r="L4060" s="9">
        <v>2276</v>
      </c>
      <c r="M4060" s="5">
        <v>69</v>
      </c>
      <c r="N4060" s="5">
        <v>2</v>
      </c>
      <c r="O4060" s="5">
        <v>32.92</v>
      </c>
      <c r="P4060" s="5">
        <v>141.61000000000001</v>
      </c>
      <c r="Q4060" s="2">
        <f t="shared" si="379"/>
        <v>108.69000000000001</v>
      </c>
      <c r="R4060" s="5">
        <f t="shared" si="380"/>
        <v>108.69000000000001</v>
      </c>
      <c r="S4060" s="11">
        <f t="shared" si="381"/>
        <v>3.3016403402187122</v>
      </c>
      <c r="T4060" s="5">
        <v>3.03</v>
      </c>
      <c r="U4060" s="5">
        <v>0.48</v>
      </c>
      <c r="V4060" s="5">
        <v>16.46</v>
      </c>
      <c r="W4060" s="12">
        <f t="shared" si="382"/>
        <v>2.8985507246376812E-2</v>
      </c>
      <c r="X4060" s="2" t="str">
        <f t="shared" si="383"/>
        <v>SCALE</v>
      </c>
      <c r="Y4060" s="22" t="str">
        <f t="shared" si="384"/>
        <v>Mid (301-500)</v>
      </c>
    </row>
    <row r="4061" spans="1:25">
      <c r="A4061" s="2" t="s">
        <v>13186</v>
      </c>
      <c r="B4061" s="2" t="s">
        <v>104</v>
      </c>
      <c r="C4061" s="2" t="s">
        <v>5219</v>
      </c>
      <c r="D4061" s="2" t="s">
        <v>7103</v>
      </c>
      <c r="E4061" s="2" t="s">
        <v>78</v>
      </c>
      <c r="F4061" s="5">
        <v>2500</v>
      </c>
      <c r="G4061" s="2" t="s">
        <v>104</v>
      </c>
      <c r="H4061" s="2" t="s">
        <v>102</v>
      </c>
      <c r="I4061" s="2" t="s">
        <v>7418</v>
      </c>
      <c r="J4061" s="2" t="s">
        <v>356</v>
      </c>
      <c r="K4061" s="9">
        <v>200</v>
      </c>
      <c r="L4061" s="9">
        <v>1805</v>
      </c>
      <c r="M4061" s="5">
        <v>70</v>
      </c>
      <c r="N4061" s="5">
        <v>0</v>
      </c>
      <c r="O4061" s="5">
        <v>49.55</v>
      </c>
      <c r="P4061" s="5">
        <v>0</v>
      </c>
      <c r="Q4061" s="2">
        <f t="shared" si="379"/>
        <v>-49.55</v>
      </c>
      <c r="R4061" s="5">
        <f t="shared" si="380"/>
        <v>-49.55</v>
      </c>
      <c r="S4061" s="11">
        <f t="shared" si="381"/>
        <v>-1</v>
      </c>
      <c r="T4061" s="5">
        <v>3.88</v>
      </c>
      <c r="U4061" s="5">
        <v>0.71</v>
      </c>
      <c r="V4061" s="5">
        <v>0</v>
      </c>
      <c r="W4061" s="12">
        <f t="shared" si="382"/>
        <v>0</v>
      </c>
      <c r="X4061" s="2" t="str">
        <f t="shared" si="383"/>
        <v>PAUSE</v>
      </c>
      <c r="Y4061" s="22" t="str">
        <f t="shared" si="384"/>
        <v>Low (100-300)</v>
      </c>
    </row>
    <row r="4062" spans="1:25">
      <c r="A4062" s="2" t="s">
        <v>13187</v>
      </c>
      <c r="B4062" s="2" t="s">
        <v>13188</v>
      </c>
      <c r="C4062" s="2" t="s">
        <v>1139</v>
      </c>
      <c r="D4062" s="2" t="s">
        <v>592</v>
      </c>
      <c r="E4062" s="2" t="s">
        <v>85</v>
      </c>
      <c r="F4062" s="5">
        <v>2167</v>
      </c>
      <c r="G4062" s="2" t="s">
        <v>13189</v>
      </c>
      <c r="H4062" s="2" t="s">
        <v>65</v>
      </c>
      <c r="I4062" s="2" t="s">
        <v>7418</v>
      </c>
      <c r="J4062" s="2" t="s">
        <v>382</v>
      </c>
      <c r="K4062" s="9">
        <v>400</v>
      </c>
      <c r="L4062" s="9">
        <v>944</v>
      </c>
      <c r="M4062" s="5">
        <v>37</v>
      </c>
      <c r="N4062" s="5">
        <v>0</v>
      </c>
      <c r="O4062" s="5">
        <v>19</v>
      </c>
      <c r="P4062" s="5">
        <v>0</v>
      </c>
      <c r="Q4062" s="2">
        <f t="shared" si="379"/>
        <v>-19</v>
      </c>
      <c r="R4062" s="5">
        <f t="shared" si="380"/>
        <v>-19</v>
      </c>
      <c r="S4062" s="11">
        <f t="shared" si="381"/>
        <v>-1</v>
      </c>
      <c r="T4062" s="5">
        <v>3.92</v>
      </c>
      <c r="U4062" s="5">
        <v>0.51</v>
      </c>
      <c r="V4062" s="5">
        <v>0</v>
      </c>
      <c r="W4062" s="12">
        <f t="shared" si="382"/>
        <v>0</v>
      </c>
      <c r="X4062" s="2" t="str">
        <f t="shared" si="383"/>
        <v>PAUSE</v>
      </c>
      <c r="Y4062" s="22" t="str">
        <f t="shared" si="384"/>
        <v>Mid (301-500)</v>
      </c>
    </row>
    <row r="4063" spans="1:25">
      <c r="A4063" s="2" t="s">
        <v>13190</v>
      </c>
      <c r="B4063" s="2" t="s">
        <v>13191</v>
      </c>
      <c r="C4063" s="2" t="s">
        <v>13192</v>
      </c>
      <c r="D4063" s="2" t="s">
        <v>13193</v>
      </c>
      <c r="E4063" s="2" t="s">
        <v>85</v>
      </c>
      <c r="F4063" s="5">
        <v>2167</v>
      </c>
      <c r="G4063" s="2" t="s">
        <v>13194</v>
      </c>
      <c r="H4063" s="2" t="s">
        <v>266</v>
      </c>
      <c r="I4063" s="2" t="s">
        <v>7418</v>
      </c>
      <c r="J4063" s="2" t="s">
        <v>232</v>
      </c>
      <c r="K4063" s="9">
        <v>400</v>
      </c>
      <c r="L4063" s="9">
        <v>1131</v>
      </c>
      <c r="M4063" s="5">
        <v>49</v>
      </c>
      <c r="N4063" s="5">
        <v>1</v>
      </c>
      <c r="O4063" s="5">
        <v>35.22</v>
      </c>
      <c r="P4063" s="5">
        <v>61.45</v>
      </c>
      <c r="Q4063" s="2">
        <f t="shared" si="379"/>
        <v>26.230000000000004</v>
      </c>
      <c r="R4063" s="5">
        <f t="shared" si="380"/>
        <v>26.230000000000004</v>
      </c>
      <c r="S4063" s="11">
        <f t="shared" si="381"/>
        <v>0.74474730266893829</v>
      </c>
      <c r="T4063" s="5">
        <v>4.33</v>
      </c>
      <c r="U4063" s="5">
        <v>0.72</v>
      </c>
      <c r="V4063" s="5">
        <v>35.22</v>
      </c>
      <c r="W4063" s="12">
        <f t="shared" si="382"/>
        <v>2.0408163265306121E-2</v>
      </c>
      <c r="X4063" s="2" t="str">
        <f t="shared" si="383"/>
        <v>SCALE</v>
      </c>
      <c r="Y4063" s="22" t="str">
        <f t="shared" si="384"/>
        <v>Mid (301-500)</v>
      </c>
    </row>
    <row r="4064" spans="1:25">
      <c r="A4064" s="2" t="s">
        <v>13195</v>
      </c>
      <c r="B4064" s="2" t="s">
        <v>5702</v>
      </c>
      <c r="C4064" s="2" t="s">
        <v>5296</v>
      </c>
      <c r="D4064" s="2" t="s">
        <v>1979</v>
      </c>
      <c r="E4064" s="2" t="s">
        <v>85</v>
      </c>
      <c r="F4064" s="5">
        <v>2400</v>
      </c>
      <c r="G4064" s="2" t="s">
        <v>11024</v>
      </c>
      <c r="H4064" s="2" t="s">
        <v>312</v>
      </c>
      <c r="I4064" s="2" t="s">
        <v>7418</v>
      </c>
      <c r="J4064" s="2" t="s">
        <v>135</v>
      </c>
      <c r="K4064" s="9">
        <v>500</v>
      </c>
      <c r="L4064" s="9">
        <v>1778</v>
      </c>
      <c r="M4064" s="5">
        <v>76</v>
      </c>
      <c r="N4064" s="5">
        <v>0</v>
      </c>
      <c r="O4064" s="5">
        <v>41.94</v>
      </c>
      <c r="P4064" s="5">
        <v>0</v>
      </c>
      <c r="Q4064" s="2">
        <f t="shared" si="379"/>
        <v>-41.94</v>
      </c>
      <c r="R4064" s="5">
        <f t="shared" si="380"/>
        <v>-41.94</v>
      </c>
      <c r="S4064" s="11">
        <f t="shared" si="381"/>
        <v>-1</v>
      </c>
      <c r="T4064" s="5">
        <v>4.2699999999999996</v>
      </c>
      <c r="U4064" s="5">
        <v>0.55000000000000004</v>
      </c>
      <c r="V4064" s="5">
        <v>0</v>
      </c>
      <c r="W4064" s="12">
        <f t="shared" si="382"/>
        <v>0</v>
      </c>
      <c r="X4064" s="2" t="str">
        <f t="shared" si="383"/>
        <v>PAUSE</v>
      </c>
      <c r="Y4064" s="22" t="str">
        <f t="shared" si="384"/>
        <v>Mid (301-500)</v>
      </c>
    </row>
    <row r="4065" spans="1:25">
      <c r="A4065" s="2" t="s">
        <v>13196</v>
      </c>
      <c r="B4065" s="2" t="s">
        <v>2118</v>
      </c>
      <c r="C4065" s="2" t="s">
        <v>2148</v>
      </c>
      <c r="D4065" s="2" t="s">
        <v>1075</v>
      </c>
      <c r="E4065" s="2" t="s">
        <v>85</v>
      </c>
      <c r="F4065" s="5">
        <v>3900</v>
      </c>
      <c r="G4065" s="2" t="s">
        <v>2222</v>
      </c>
      <c r="H4065" s="2" t="s">
        <v>50</v>
      </c>
      <c r="I4065" s="2" t="s">
        <v>7418</v>
      </c>
      <c r="J4065" s="2" t="s">
        <v>66</v>
      </c>
      <c r="K4065" s="9">
        <v>400</v>
      </c>
      <c r="L4065" s="9">
        <v>1313</v>
      </c>
      <c r="M4065" s="5">
        <v>29</v>
      </c>
      <c r="N4065" s="5">
        <v>2</v>
      </c>
      <c r="O4065" s="5">
        <v>20.38</v>
      </c>
      <c r="P4065" s="5">
        <v>78.47</v>
      </c>
      <c r="Q4065" s="2">
        <f t="shared" si="379"/>
        <v>58.09</v>
      </c>
      <c r="R4065" s="5">
        <f t="shared" si="380"/>
        <v>58.09</v>
      </c>
      <c r="S4065" s="11">
        <f t="shared" si="381"/>
        <v>2.850343473994112</v>
      </c>
      <c r="T4065" s="5">
        <v>2.21</v>
      </c>
      <c r="U4065" s="5">
        <v>0.7</v>
      </c>
      <c r="V4065" s="5">
        <v>10.19</v>
      </c>
      <c r="W4065" s="12">
        <f t="shared" si="382"/>
        <v>6.8965517241379309E-2</v>
      </c>
      <c r="X4065" s="2" t="str">
        <f t="shared" si="383"/>
        <v>SCALE</v>
      </c>
      <c r="Y4065" s="22" t="str">
        <f t="shared" si="384"/>
        <v>Mid (301-500)</v>
      </c>
    </row>
    <row r="4066" spans="1:25">
      <c r="A4066" s="2" t="s">
        <v>13197</v>
      </c>
      <c r="B4066" s="2" t="s">
        <v>13198</v>
      </c>
      <c r="C4066" s="2" t="s">
        <v>13199</v>
      </c>
      <c r="D4066" s="2" t="s">
        <v>3137</v>
      </c>
      <c r="E4066" s="2" t="s">
        <v>281</v>
      </c>
      <c r="F4066" s="5">
        <v>4750</v>
      </c>
      <c r="G4066" s="2" t="s">
        <v>1141</v>
      </c>
      <c r="H4066" s="2" t="s">
        <v>266</v>
      </c>
      <c r="I4066" s="2" t="s">
        <v>7418</v>
      </c>
      <c r="J4066" s="2" t="s">
        <v>162</v>
      </c>
      <c r="K4066" s="9">
        <v>200</v>
      </c>
      <c r="L4066" s="9">
        <v>1805</v>
      </c>
      <c r="M4066" s="5">
        <v>48</v>
      </c>
      <c r="N4066" s="5">
        <v>0</v>
      </c>
      <c r="O4066" s="5">
        <v>37</v>
      </c>
      <c r="P4066" s="5">
        <v>0</v>
      </c>
      <c r="Q4066" s="2">
        <f t="shared" si="379"/>
        <v>-37</v>
      </c>
      <c r="R4066" s="5">
        <f t="shared" si="380"/>
        <v>-37</v>
      </c>
      <c r="S4066" s="11">
        <f t="shared" si="381"/>
        <v>-1</v>
      </c>
      <c r="T4066" s="5">
        <v>2.66</v>
      </c>
      <c r="U4066" s="5">
        <v>0.77</v>
      </c>
      <c r="V4066" s="5">
        <v>0</v>
      </c>
      <c r="W4066" s="12">
        <f t="shared" si="382"/>
        <v>0</v>
      </c>
      <c r="X4066" s="2" t="str">
        <f t="shared" si="383"/>
        <v>PAUSE</v>
      </c>
      <c r="Y4066" s="22" t="str">
        <f t="shared" si="384"/>
        <v>Low (100-300)</v>
      </c>
    </row>
    <row r="4067" spans="1:25">
      <c r="A4067" s="2" t="s">
        <v>13200</v>
      </c>
      <c r="B4067" s="2" t="s">
        <v>5821</v>
      </c>
      <c r="C4067" s="2" t="s">
        <v>13201</v>
      </c>
      <c r="D4067" s="2" t="s">
        <v>264</v>
      </c>
      <c r="E4067" s="2" t="s">
        <v>23</v>
      </c>
      <c r="F4067" s="5">
        <v>5722</v>
      </c>
      <c r="G4067" s="2" t="s">
        <v>2588</v>
      </c>
      <c r="H4067" s="2" t="s">
        <v>50</v>
      </c>
      <c r="I4067" s="2" t="s">
        <v>7418</v>
      </c>
      <c r="J4067" s="2" t="s">
        <v>140</v>
      </c>
      <c r="K4067" s="9">
        <v>500</v>
      </c>
      <c r="L4067" s="9">
        <v>1912</v>
      </c>
      <c r="M4067" s="5">
        <v>54</v>
      </c>
      <c r="N4067" s="5">
        <v>1</v>
      </c>
      <c r="O4067" s="5">
        <v>41.24</v>
      </c>
      <c r="P4067" s="5">
        <v>71.33</v>
      </c>
      <c r="Q4067" s="2">
        <f t="shared" si="379"/>
        <v>30.089999999999996</v>
      </c>
      <c r="R4067" s="5">
        <f t="shared" si="380"/>
        <v>30.089999999999996</v>
      </c>
      <c r="S4067" s="11">
        <f t="shared" si="381"/>
        <v>0.72963142580019391</v>
      </c>
      <c r="T4067" s="5">
        <v>2.82</v>
      </c>
      <c r="U4067" s="5">
        <v>0.76</v>
      </c>
      <c r="V4067" s="5">
        <v>41.24</v>
      </c>
      <c r="W4067" s="12">
        <f t="shared" si="382"/>
        <v>1.8518518518518517E-2</v>
      </c>
      <c r="X4067" s="2" t="str">
        <f t="shared" si="383"/>
        <v>SCALE</v>
      </c>
      <c r="Y4067" s="22" t="str">
        <f t="shared" si="384"/>
        <v>Mid (301-500)</v>
      </c>
    </row>
    <row r="4068" spans="1:25">
      <c r="A4068" s="2" t="s">
        <v>13202</v>
      </c>
      <c r="B4068" s="2" t="s">
        <v>534</v>
      </c>
      <c r="C4068" s="2" t="s">
        <v>763</v>
      </c>
      <c r="D4068" s="2" t="s">
        <v>13203</v>
      </c>
      <c r="E4068" s="2" t="s">
        <v>125</v>
      </c>
      <c r="F4068" s="5">
        <v>1800</v>
      </c>
      <c r="G4068" s="2" t="s">
        <v>13204</v>
      </c>
      <c r="H4068" s="2" t="s">
        <v>312</v>
      </c>
      <c r="I4068" s="2" t="s">
        <v>7418</v>
      </c>
      <c r="J4068" s="2" t="s">
        <v>120</v>
      </c>
      <c r="K4068" s="9">
        <v>300</v>
      </c>
      <c r="L4068" s="9">
        <v>718</v>
      </c>
      <c r="M4068" s="5">
        <v>11</v>
      </c>
      <c r="N4068" s="5">
        <v>0</v>
      </c>
      <c r="O4068" s="5">
        <v>6.91</v>
      </c>
      <c r="P4068" s="5">
        <v>0</v>
      </c>
      <c r="Q4068" s="2">
        <f t="shared" si="379"/>
        <v>-6.91</v>
      </c>
      <c r="R4068" s="5">
        <f t="shared" si="380"/>
        <v>-6.91</v>
      </c>
      <c r="S4068" s="11">
        <f t="shared" si="381"/>
        <v>-1</v>
      </c>
      <c r="T4068" s="5">
        <v>1.53</v>
      </c>
      <c r="U4068" s="5">
        <v>0.63</v>
      </c>
      <c r="V4068" s="5">
        <v>0</v>
      </c>
      <c r="W4068" s="12">
        <f t="shared" si="382"/>
        <v>0</v>
      </c>
      <c r="X4068" s="2" t="str">
        <f t="shared" si="383"/>
        <v>PAUSE</v>
      </c>
      <c r="Y4068" s="22" t="str">
        <f t="shared" si="384"/>
        <v>Low (100-300)</v>
      </c>
    </row>
    <row r="4069" spans="1:25">
      <c r="A4069" s="2" t="s">
        <v>13205</v>
      </c>
      <c r="B4069" s="2" t="s">
        <v>8336</v>
      </c>
      <c r="C4069" s="2" t="s">
        <v>6005</v>
      </c>
      <c r="D4069" s="2" t="s">
        <v>13206</v>
      </c>
      <c r="E4069" s="2" t="s">
        <v>3898</v>
      </c>
      <c r="F4069" s="5">
        <v>9000</v>
      </c>
      <c r="G4069" s="2" t="s">
        <v>13207</v>
      </c>
      <c r="H4069" s="2" t="s">
        <v>58</v>
      </c>
      <c r="I4069" s="2" t="s">
        <v>7418</v>
      </c>
      <c r="J4069" s="2" t="s">
        <v>300</v>
      </c>
      <c r="K4069" s="9">
        <v>500</v>
      </c>
      <c r="L4069" s="9">
        <v>1755</v>
      </c>
      <c r="M4069" s="5">
        <v>71</v>
      </c>
      <c r="N4069" s="5">
        <v>2</v>
      </c>
      <c r="O4069" s="5">
        <v>33.799999999999997</v>
      </c>
      <c r="P4069" s="5">
        <v>110</v>
      </c>
      <c r="Q4069" s="2">
        <f t="shared" si="379"/>
        <v>76.2</v>
      </c>
      <c r="R4069" s="5">
        <f t="shared" si="380"/>
        <v>76.2</v>
      </c>
      <c r="S4069" s="11">
        <f t="shared" si="381"/>
        <v>2.2544378698224854</v>
      </c>
      <c r="T4069" s="5">
        <v>4.05</v>
      </c>
      <c r="U4069" s="5">
        <v>0.48</v>
      </c>
      <c r="V4069" s="5">
        <v>16.899999999999999</v>
      </c>
      <c r="W4069" s="12">
        <f t="shared" si="382"/>
        <v>2.8169014084507043E-2</v>
      </c>
      <c r="X4069" s="2" t="str">
        <f t="shared" si="383"/>
        <v>SCALE</v>
      </c>
      <c r="Y4069" s="22" t="str">
        <f t="shared" si="384"/>
        <v>Mid (301-500)</v>
      </c>
    </row>
    <row r="4070" spans="1:25">
      <c r="A4070" s="2" t="s">
        <v>13208</v>
      </c>
      <c r="B4070" s="2" t="s">
        <v>2132</v>
      </c>
      <c r="C4070" s="2" t="s">
        <v>13209</v>
      </c>
      <c r="D4070" s="2" t="s">
        <v>251</v>
      </c>
      <c r="E4070" s="2" t="s">
        <v>23</v>
      </c>
      <c r="F4070" s="5">
        <v>3500</v>
      </c>
      <c r="G4070" s="2" t="s">
        <v>1964</v>
      </c>
      <c r="H4070" s="2" t="s">
        <v>150</v>
      </c>
      <c r="I4070" s="2" t="s">
        <v>7418</v>
      </c>
      <c r="J4070" s="2" t="s">
        <v>73</v>
      </c>
      <c r="K4070" s="9">
        <v>1000</v>
      </c>
      <c r="L4070" s="9">
        <v>1713</v>
      </c>
      <c r="M4070" s="5">
        <v>72</v>
      </c>
      <c r="N4070" s="5">
        <v>7</v>
      </c>
      <c r="O4070" s="5">
        <v>37.299999999999997</v>
      </c>
      <c r="P4070" s="5">
        <v>373.81</v>
      </c>
      <c r="Q4070" s="2">
        <f t="shared" si="379"/>
        <v>336.51</v>
      </c>
      <c r="R4070" s="5">
        <f t="shared" si="380"/>
        <v>336.51</v>
      </c>
      <c r="S4070" s="11">
        <f t="shared" si="381"/>
        <v>9.0217158176943713</v>
      </c>
      <c r="T4070" s="5">
        <v>4.2</v>
      </c>
      <c r="U4070" s="5">
        <v>0.52</v>
      </c>
      <c r="V4070" s="5">
        <v>5.33</v>
      </c>
      <c r="W4070" s="12">
        <f t="shared" si="382"/>
        <v>9.7222222222222224E-2</v>
      </c>
      <c r="X4070" s="2" t="str">
        <f t="shared" si="383"/>
        <v>SCALE</v>
      </c>
      <c r="Y4070" s="22" t="str">
        <f t="shared" si="384"/>
        <v>Premium (751-1000)</v>
      </c>
    </row>
    <row r="4071" spans="1:25">
      <c r="A4071" s="2" t="s">
        <v>13210</v>
      </c>
      <c r="B4071" s="2" t="s">
        <v>2751</v>
      </c>
      <c r="C4071" s="2" t="s">
        <v>2448</v>
      </c>
      <c r="D4071" s="2" t="s">
        <v>829</v>
      </c>
      <c r="E4071" s="2" t="s">
        <v>112</v>
      </c>
      <c r="F4071" s="5">
        <v>6335</v>
      </c>
      <c r="G4071" s="2" t="s">
        <v>8195</v>
      </c>
      <c r="H4071" s="2" t="s">
        <v>34</v>
      </c>
      <c r="I4071" s="2" t="s">
        <v>7418</v>
      </c>
      <c r="J4071" s="2" t="s">
        <v>59</v>
      </c>
      <c r="K4071" s="9">
        <v>100</v>
      </c>
      <c r="L4071" s="9">
        <v>2328</v>
      </c>
      <c r="M4071" s="5">
        <v>56</v>
      </c>
      <c r="N4071" s="5">
        <v>2</v>
      </c>
      <c r="O4071" s="5">
        <v>39</v>
      </c>
      <c r="P4071" s="5">
        <v>84.57</v>
      </c>
      <c r="Q4071" s="2">
        <f t="shared" si="379"/>
        <v>45.569999999999993</v>
      </c>
      <c r="R4071" s="5">
        <f t="shared" si="380"/>
        <v>45.569999999999993</v>
      </c>
      <c r="S4071" s="11">
        <f t="shared" si="381"/>
        <v>1.1684615384615382</v>
      </c>
      <c r="T4071" s="5">
        <v>2.41</v>
      </c>
      <c r="U4071" s="5">
        <v>0.7</v>
      </c>
      <c r="V4071" s="5">
        <v>19.5</v>
      </c>
      <c r="W4071" s="12">
        <f t="shared" si="382"/>
        <v>3.5714285714285712E-2</v>
      </c>
      <c r="X4071" s="2" t="str">
        <f t="shared" si="383"/>
        <v>SCALE</v>
      </c>
      <c r="Y4071" s="22" t="str">
        <f t="shared" si="384"/>
        <v>Low (100-300)</v>
      </c>
    </row>
    <row r="4072" spans="1:25">
      <c r="A4072" s="2" t="s">
        <v>13211</v>
      </c>
      <c r="B4072" s="2" t="s">
        <v>1933</v>
      </c>
      <c r="C4072" s="2" t="s">
        <v>69</v>
      </c>
      <c r="D4072" s="2" t="s">
        <v>159</v>
      </c>
      <c r="E4072" s="2" t="s">
        <v>78</v>
      </c>
      <c r="F4072" s="5">
        <v>3000</v>
      </c>
      <c r="G4072" s="2" t="s">
        <v>1919</v>
      </c>
      <c r="H4072" s="2" t="s">
        <v>72</v>
      </c>
      <c r="I4072" s="2" t="s">
        <v>7418</v>
      </c>
      <c r="J4072" s="2" t="s">
        <v>140</v>
      </c>
      <c r="K4072" s="9">
        <v>500</v>
      </c>
      <c r="L4072" s="9">
        <v>2082</v>
      </c>
      <c r="M4072" s="5">
        <v>81</v>
      </c>
      <c r="N4072" s="5">
        <v>7</v>
      </c>
      <c r="O4072" s="5">
        <v>55.18</v>
      </c>
      <c r="P4072" s="5">
        <v>368.01</v>
      </c>
      <c r="Q4072" s="2">
        <f t="shared" si="379"/>
        <v>312.83</v>
      </c>
      <c r="R4072" s="5">
        <f t="shared" si="380"/>
        <v>312.83</v>
      </c>
      <c r="S4072" s="11">
        <f t="shared" si="381"/>
        <v>5.6692642261689015</v>
      </c>
      <c r="T4072" s="5">
        <v>3.89</v>
      </c>
      <c r="U4072" s="5">
        <v>0.68</v>
      </c>
      <c r="V4072" s="5">
        <v>7.88</v>
      </c>
      <c r="W4072" s="12">
        <f t="shared" si="382"/>
        <v>8.6419753086419748E-2</v>
      </c>
      <c r="X4072" s="2" t="str">
        <f t="shared" si="383"/>
        <v>SCALE</v>
      </c>
      <c r="Y4072" s="22" t="str">
        <f t="shared" si="384"/>
        <v>Mid (301-500)</v>
      </c>
    </row>
    <row r="4073" spans="1:25">
      <c r="A4073" s="2" t="s">
        <v>13212</v>
      </c>
      <c r="B4073" s="2" t="s">
        <v>832</v>
      </c>
      <c r="C4073" s="2" t="s">
        <v>30</v>
      </c>
      <c r="D4073" s="2" t="s">
        <v>531</v>
      </c>
      <c r="E4073" s="2" t="s">
        <v>85</v>
      </c>
      <c r="F4073" s="5">
        <v>7593</v>
      </c>
      <c r="G4073" s="2" t="s">
        <v>13213</v>
      </c>
      <c r="H4073" s="2" t="s">
        <v>25</v>
      </c>
      <c r="I4073" s="2" t="s">
        <v>7418</v>
      </c>
      <c r="J4073" s="2" t="s">
        <v>248</v>
      </c>
      <c r="K4073" s="9">
        <v>800</v>
      </c>
      <c r="L4073" s="9">
        <v>966</v>
      </c>
      <c r="M4073" s="5">
        <v>14</v>
      </c>
      <c r="N4073" s="5">
        <v>0</v>
      </c>
      <c r="O4073" s="5">
        <v>9</v>
      </c>
      <c r="P4073" s="5">
        <v>0</v>
      </c>
      <c r="Q4073" s="2">
        <f t="shared" si="379"/>
        <v>-9</v>
      </c>
      <c r="R4073" s="5">
        <f t="shared" si="380"/>
        <v>-9</v>
      </c>
      <c r="S4073" s="11">
        <f t="shared" si="381"/>
        <v>-1</v>
      </c>
      <c r="T4073" s="5">
        <v>1.45</v>
      </c>
      <c r="U4073" s="5">
        <v>0.64</v>
      </c>
      <c r="V4073" s="5">
        <v>0</v>
      </c>
      <c r="W4073" s="12">
        <f t="shared" si="382"/>
        <v>0</v>
      </c>
      <c r="X4073" s="2" t="str">
        <f t="shared" si="383"/>
        <v>PAUSE</v>
      </c>
      <c r="Y4073" s="22" t="str">
        <f t="shared" si="384"/>
        <v>Premium (751-1000)</v>
      </c>
    </row>
    <row r="4074" spans="1:25">
      <c r="A4074" s="2" t="s">
        <v>13214</v>
      </c>
      <c r="B4074" s="2" t="s">
        <v>5079</v>
      </c>
      <c r="C4074" s="2" t="s">
        <v>13215</v>
      </c>
      <c r="D4074" s="2" t="s">
        <v>896</v>
      </c>
      <c r="E4074" s="2" t="s">
        <v>1001</v>
      </c>
      <c r="F4074" s="5">
        <v>850</v>
      </c>
      <c r="G4074" s="2" t="s">
        <v>13216</v>
      </c>
      <c r="H4074" s="2" t="s">
        <v>72</v>
      </c>
      <c r="I4074" s="2" t="s">
        <v>7418</v>
      </c>
      <c r="J4074" s="2" t="s">
        <v>95</v>
      </c>
      <c r="K4074" s="9">
        <v>100</v>
      </c>
      <c r="L4074" s="9">
        <v>1794</v>
      </c>
      <c r="M4074" s="5">
        <v>61</v>
      </c>
      <c r="N4074" s="5">
        <v>2</v>
      </c>
      <c r="O4074" s="5">
        <v>28.46</v>
      </c>
      <c r="P4074" s="5">
        <v>145.01</v>
      </c>
      <c r="Q4074" s="2">
        <f t="shared" si="379"/>
        <v>116.54999999999998</v>
      </c>
      <c r="R4074" s="5">
        <f t="shared" si="380"/>
        <v>116.54999999999998</v>
      </c>
      <c r="S4074" s="11">
        <f t="shared" si="381"/>
        <v>4.0952213633169352</v>
      </c>
      <c r="T4074" s="5">
        <v>3.4</v>
      </c>
      <c r="U4074" s="5">
        <v>0.47</v>
      </c>
      <c r="V4074" s="5">
        <v>14.23</v>
      </c>
      <c r="W4074" s="12">
        <f t="shared" si="382"/>
        <v>3.2786885245901641E-2</v>
      </c>
      <c r="X4074" s="2" t="str">
        <f t="shared" si="383"/>
        <v>SCALE</v>
      </c>
      <c r="Y4074" s="22" t="str">
        <f t="shared" si="384"/>
        <v>Low (100-300)</v>
      </c>
    </row>
    <row r="4075" spans="1:25">
      <c r="A4075" s="2" t="s">
        <v>13217</v>
      </c>
      <c r="B4075" s="2" t="s">
        <v>13218</v>
      </c>
      <c r="C4075" s="2" t="s">
        <v>13219</v>
      </c>
      <c r="D4075" s="2" t="s">
        <v>1758</v>
      </c>
      <c r="E4075" s="2" t="s">
        <v>276</v>
      </c>
      <c r="F4075" s="5">
        <v>3300</v>
      </c>
      <c r="G4075" s="2" t="s">
        <v>13220</v>
      </c>
      <c r="H4075" s="2" t="s">
        <v>34</v>
      </c>
      <c r="I4075" s="2" t="s">
        <v>7418</v>
      </c>
      <c r="J4075" s="2" t="s">
        <v>135</v>
      </c>
      <c r="K4075" s="9">
        <v>800</v>
      </c>
      <c r="L4075" s="9">
        <v>689</v>
      </c>
      <c r="M4075" s="5">
        <v>27</v>
      </c>
      <c r="N4075" s="5">
        <v>2</v>
      </c>
      <c r="O4075" s="5">
        <v>13.48</v>
      </c>
      <c r="P4075" s="5">
        <v>134.62</v>
      </c>
      <c r="Q4075" s="2">
        <f t="shared" si="379"/>
        <v>121.14</v>
      </c>
      <c r="R4075" s="5">
        <f t="shared" si="380"/>
        <v>121.14</v>
      </c>
      <c r="S4075" s="11">
        <f t="shared" si="381"/>
        <v>8.9866468842729965</v>
      </c>
      <c r="T4075" s="5">
        <v>3.92</v>
      </c>
      <c r="U4075" s="5">
        <v>0.5</v>
      </c>
      <c r="V4075" s="5">
        <v>6.74</v>
      </c>
      <c r="W4075" s="12">
        <f t="shared" si="382"/>
        <v>7.407407407407407E-2</v>
      </c>
      <c r="X4075" s="2" t="str">
        <f t="shared" si="383"/>
        <v>SCALE</v>
      </c>
      <c r="Y4075" s="22" t="str">
        <f t="shared" si="384"/>
        <v>Premium (751-1000)</v>
      </c>
    </row>
    <row r="4076" spans="1:25">
      <c r="A4076" s="2" t="s">
        <v>13221</v>
      </c>
      <c r="B4076" s="2" t="s">
        <v>803</v>
      </c>
      <c r="C4076" s="2" t="s">
        <v>13222</v>
      </c>
      <c r="D4076" s="2" t="s">
        <v>13223</v>
      </c>
      <c r="E4076" s="2" t="s">
        <v>635</v>
      </c>
      <c r="F4076" s="5">
        <v>3081</v>
      </c>
      <c r="G4076" s="2" t="s">
        <v>13224</v>
      </c>
      <c r="H4076" s="2" t="s">
        <v>87</v>
      </c>
      <c r="I4076" s="2" t="s">
        <v>7418</v>
      </c>
      <c r="J4076" s="2" t="s">
        <v>232</v>
      </c>
      <c r="K4076" s="9">
        <v>400</v>
      </c>
      <c r="L4076" s="9">
        <v>1389</v>
      </c>
      <c r="M4076" s="5">
        <v>55</v>
      </c>
      <c r="N4076" s="5">
        <v>1</v>
      </c>
      <c r="O4076" s="5">
        <v>25.04</v>
      </c>
      <c r="P4076" s="5">
        <v>68.010000000000005</v>
      </c>
      <c r="Q4076" s="2">
        <f t="shared" si="379"/>
        <v>42.970000000000006</v>
      </c>
      <c r="R4076" s="5">
        <f t="shared" si="380"/>
        <v>42.970000000000006</v>
      </c>
      <c r="S4076" s="11">
        <f t="shared" si="381"/>
        <v>1.7160543130990418</v>
      </c>
      <c r="T4076" s="5">
        <v>3.96</v>
      </c>
      <c r="U4076" s="5">
        <v>0.46</v>
      </c>
      <c r="V4076" s="5">
        <v>25.04</v>
      </c>
      <c r="W4076" s="12">
        <f t="shared" si="382"/>
        <v>1.8181818181818181E-2</v>
      </c>
      <c r="X4076" s="2" t="str">
        <f t="shared" si="383"/>
        <v>SCALE</v>
      </c>
      <c r="Y4076" s="22" t="str">
        <f t="shared" si="384"/>
        <v>Mid (301-500)</v>
      </c>
    </row>
    <row r="4077" spans="1:25">
      <c r="A4077" s="2" t="s">
        <v>13225</v>
      </c>
      <c r="B4077" s="2" t="s">
        <v>888</v>
      </c>
      <c r="C4077" s="2" t="s">
        <v>9611</v>
      </c>
      <c r="D4077" s="2" t="s">
        <v>8095</v>
      </c>
      <c r="E4077" s="2" t="s">
        <v>112</v>
      </c>
      <c r="F4077" s="5">
        <v>1750</v>
      </c>
      <c r="G4077" s="2" t="s">
        <v>6789</v>
      </c>
      <c r="H4077" s="2" t="s">
        <v>94</v>
      </c>
      <c r="I4077" s="2" t="s">
        <v>7418</v>
      </c>
      <c r="J4077" s="2" t="s">
        <v>232</v>
      </c>
      <c r="K4077" s="9">
        <v>600</v>
      </c>
      <c r="L4077" s="9">
        <v>1119</v>
      </c>
      <c r="M4077" s="5">
        <v>42</v>
      </c>
      <c r="N4077" s="5">
        <v>0</v>
      </c>
      <c r="O4077" s="5">
        <v>30.02</v>
      </c>
      <c r="P4077" s="5">
        <v>0</v>
      </c>
      <c r="Q4077" s="2">
        <f t="shared" si="379"/>
        <v>-30.02</v>
      </c>
      <c r="R4077" s="5">
        <f t="shared" si="380"/>
        <v>-30.02</v>
      </c>
      <c r="S4077" s="11">
        <f t="shared" si="381"/>
        <v>-1</v>
      </c>
      <c r="T4077" s="5">
        <v>3.75</v>
      </c>
      <c r="U4077" s="5">
        <v>0.71</v>
      </c>
      <c r="V4077" s="5">
        <v>0</v>
      </c>
      <c r="W4077" s="12">
        <f t="shared" si="382"/>
        <v>0</v>
      </c>
      <c r="X4077" s="2" t="str">
        <f t="shared" si="383"/>
        <v>PAUSE</v>
      </c>
      <c r="Y4077" s="22" t="str">
        <f t="shared" si="384"/>
        <v>High (501-750)</v>
      </c>
    </row>
    <row r="4078" spans="1:25">
      <c r="A4078" s="2" t="s">
        <v>13226</v>
      </c>
      <c r="B4078" s="2" t="s">
        <v>555</v>
      </c>
      <c r="C4078" s="2" t="s">
        <v>1380</v>
      </c>
      <c r="D4078" s="2" t="s">
        <v>13227</v>
      </c>
      <c r="E4078" s="2" t="s">
        <v>132</v>
      </c>
      <c r="F4078" s="5">
        <v>1759</v>
      </c>
      <c r="G4078" s="2" t="s">
        <v>13228</v>
      </c>
      <c r="H4078" s="2" t="s">
        <v>344</v>
      </c>
      <c r="I4078" s="2" t="s">
        <v>7418</v>
      </c>
      <c r="J4078" s="2" t="s">
        <v>382</v>
      </c>
      <c r="K4078" s="9">
        <v>1000</v>
      </c>
      <c r="L4078" s="9">
        <v>1412</v>
      </c>
      <c r="M4078" s="5">
        <v>29</v>
      </c>
      <c r="N4078" s="5">
        <v>3</v>
      </c>
      <c r="O4078" s="5">
        <v>14.6</v>
      </c>
      <c r="P4078" s="5">
        <v>157.6</v>
      </c>
      <c r="Q4078" s="2">
        <f t="shared" si="379"/>
        <v>143</v>
      </c>
      <c r="R4078" s="5">
        <f t="shared" si="380"/>
        <v>143</v>
      </c>
      <c r="S4078" s="11">
        <f t="shared" si="381"/>
        <v>9.794520547945206</v>
      </c>
      <c r="T4078" s="5">
        <v>2.0499999999999998</v>
      </c>
      <c r="U4078" s="5">
        <v>0.5</v>
      </c>
      <c r="V4078" s="5">
        <v>4.87</v>
      </c>
      <c r="W4078" s="12">
        <f t="shared" si="382"/>
        <v>0.10344827586206896</v>
      </c>
      <c r="X4078" s="2" t="str">
        <f t="shared" si="383"/>
        <v>SCALE</v>
      </c>
      <c r="Y4078" s="22" t="str">
        <f t="shared" si="384"/>
        <v>Premium (751-1000)</v>
      </c>
    </row>
    <row r="4079" spans="1:25">
      <c r="A4079" s="2" t="s">
        <v>13229</v>
      </c>
      <c r="B4079" s="2" t="s">
        <v>2682</v>
      </c>
      <c r="C4079" s="2" t="s">
        <v>4729</v>
      </c>
      <c r="D4079" s="2" t="s">
        <v>8738</v>
      </c>
      <c r="E4079" s="2" t="s">
        <v>40</v>
      </c>
      <c r="F4079" s="5">
        <v>1600</v>
      </c>
      <c r="G4079" s="2" t="s">
        <v>13230</v>
      </c>
      <c r="H4079" s="2" t="s">
        <v>161</v>
      </c>
      <c r="I4079" s="2" t="s">
        <v>7418</v>
      </c>
      <c r="J4079" s="2" t="s">
        <v>232</v>
      </c>
      <c r="K4079" s="9">
        <v>200</v>
      </c>
      <c r="L4079" s="9">
        <v>2093</v>
      </c>
      <c r="M4079" s="5">
        <v>41</v>
      </c>
      <c r="N4079" s="5">
        <v>3</v>
      </c>
      <c r="O4079" s="5">
        <v>26.37</v>
      </c>
      <c r="P4079" s="5">
        <v>206.4</v>
      </c>
      <c r="Q4079" s="2">
        <f t="shared" si="379"/>
        <v>180.03</v>
      </c>
      <c r="R4079" s="5">
        <f t="shared" si="380"/>
        <v>180.03</v>
      </c>
      <c r="S4079" s="11">
        <f t="shared" si="381"/>
        <v>6.8270762229806596</v>
      </c>
      <c r="T4079" s="5">
        <v>1.96</v>
      </c>
      <c r="U4079" s="5">
        <v>0.64</v>
      </c>
      <c r="V4079" s="5">
        <v>8.7899999999999991</v>
      </c>
      <c r="W4079" s="12">
        <f t="shared" si="382"/>
        <v>7.3170731707317069E-2</v>
      </c>
      <c r="X4079" s="2" t="str">
        <f t="shared" si="383"/>
        <v>SCALE</v>
      </c>
      <c r="Y4079" s="22" t="str">
        <f t="shared" si="384"/>
        <v>Low (100-300)</v>
      </c>
    </row>
    <row r="4080" spans="1:25">
      <c r="A4080" s="2" t="s">
        <v>13231</v>
      </c>
      <c r="B4080" s="2" t="s">
        <v>2485</v>
      </c>
      <c r="C4080" s="2" t="s">
        <v>13232</v>
      </c>
      <c r="D4080" s="2" t="s">
        <v>426</v>
      </c>
      <c r="E4080" s="2" t="s">
        <v>40</v>
      </c>
      <c r="F4080" s="5">
        <v>1500</v>
      </c>
      <c r="G4080" s="2" t="s">
        <v>13233</v>
      </c>
      <c r="H4080" s="2" t="s">
        <v>58</v>
      </c>
      <c r="I4080" s="2" t="s">
        <v>7418</v>
      </c>
      <c r="J4080" s="2" t="s">
        <v>127</v>
      </c>
      <c r="K4080" s="9">
        <v>100</v>
      </c>
      <c r="L4080" s="9">
        <v>2420</v>
      </c>
      <c r="M4080" s="5">
        <v>44</v>
      </c>
      <c r="N4080" s="5">
        <v>4</v>
      </c>
      <c r="O4080" s="5">
        <v>22.66</v>
      </c>
      <c r="P4080" s="5">
        <v>185.35</v>
      </c>
      <c r="Q4080" s="2">
        <f t="shared" si="379"/>
        <v>162.69</v>
      </c>
      <c r="R4080" s="5">
        <f t="shared" si="380"/>
        <v>162.69</v>
      </c>
      <c r="S4080" s="11">
        <f t="shared" si="381"/>
        <v>7.1796116504854366</v>
      </c>
      <c r="T4080" s="5">
        <v>1.82</v>
      </c>
      <c r="U4080" s="5">
        <v>0.52</v>
      </c>
      <c r="V4080" s="5">
        <v>5.66</v>
      </c>
      <c r="W4080" s="12">
        <f t="shared" si="382"/>
        <v>9.0909090909090912E-2</v>
      </c>
      <c r="X4080" s="2" t="str">
        <f t="shared" si="383"/>
        <v>SCALE</v>
      </c>
      <c r="Y4080" s="22" t="str">
        <f t="shared" si="384"/>
        <v>Low (100-300)</v>
      </c>
    </row>
    <row r="4081" spans="1:25">
      <c r="A4081" s="2" t="s">
        <v>13234</v>
      </c>
      <c r="B4081" s="2" t="s">
        <v>13235</v>
      </c>
      <c r="C4081" s="2" t="s">
        <v>4418</v>
      </c>
      <c r="D4081" s="2" t="s">
        <v>602</v>
      </c>
      <c r="E4081" s="2" t="s">
        <v>40</v>
      </c>
      <c r="F4081" s="5">
        <v>1900</v>
      </c>
      <c r="G4081" s="2" t="s">
        <v>13236</v>
      </c>
      <c r="H4081" s="2" t="s">
        <v>167</v>
      </c>
      <c r="I4081" s="2" t="s">
        <v>7418</v>
      </c>
      <c r="J4081" s="2" t="s">
        <v>51</v>
      </c>
      <c r="K4081" s="9">
        <v>100</v>
      </c>
      <c r="L4081" s="9">
        <v>1976</v>
      </c>
      <c r="M4081" s="5">
        <v>48</v>
      </c>
      <c r="N4081" s="5">
        <v>2</v>
      </c>
      <c r="O4081" s="5">
        <v>27.74</v>
      </c>
      <c r="P4081" s="5">
        <v>104.71</v>
      </c>
      <c r="Q4081" s="2">
        <f t="shared" si="379"/>
        <v>76.97</v>
      </c>
      <c r="R4081" s="5">
        <f t="shared" si="380"/>
        <v>76.97</v>
      </c>
      <c r="S4081" s="11">
        <f t="shared" si="381"/>
        <v>2.7746935832732516</v>
      </c>
      <c r="T4081" s="5">
        <v>2.4300000000000002</v>
      </c>
      <c r="U4081" s="5">
        <v>0.57999999999999996</v>
      </c>
      <c r="V4081" s="5">
        <v>13.87</v>
      </c>
      <c r="W4081" s="12">
        <f t="shared" si="382"/>
        <v>4.1666666666666664E-2</v>
      </c>
      <c r="X4081" s="2" t="str">
        <f t="shared" si="383"/>
        <v>SCALE</v>
      </c>
      <c r="Y4081" s="22" t="str">
        <f t="shared" si="384"/>
        <v>Low (100-300)</v>
      </c>
    </row>
    <row r="4082" spans="1:25">
      <c r="A4082" s="2" t="s">
        <v>13237</v>
      </c>
      <c r="B4082" s="2" t="s">
        <v>13238</v>
      </c>
      <c r="C4082" s="2" t="s">
        <v>530</v>
      </c>
      <c r="D4082" s="2" t="s">
        <v>166</v>
      </c>
      <c r="E4082" s="2" t="s">
        <v>56</v>
      </c>
      <c r="F4082" s="5">
        <v>3250</v>
      </c>
      <c r="G4082" s="2" t="s">
        <v>13239</v>
      </c>
      <c r="H4082" s="2" t="s">
        <v>312</v>
      </c>
      <c r="I4082" s="2" t="s">
        <v>7418</v>
      </c>
      <c r="J4082" s="2" t="s">
        <v>361</v>
      </c>
      <c r="K4082" s="9">
        <v>1000</v>
      </c>
      <c r="L4082" s="9">
        <v>1243</v>
      </c>
      <c r="M4082" s="5">
        <v>29</v>
      </c>
      <c r="N4082" s="5">
        <v>0</v>
      </c>
      <c r="O4082" s="5">
        <v>18.87</v>
      </c>
      <c r="P4082" s="5">
        <v>0</v>
      </c>
      <c r="Q4082" s="2">
        <f t="shared" si="379"/>
        <v>-18.87</v>
      </c>
      <c r="R4082" s="5">
        <f t="shared" si="380"/>
        <v>-18.87</v>
      </c>
      <c r="S4082" s="11">
        <f t="shared" si="381"/>
        <v>-1</v>
      </c>
      <c r="T4082" s="5">
        <v>2.33</v>
      </c>
      <c r="U4082" s="5">
        <v>0.65</v>
      </c>
      <c r="V4082" s="5">
        <v>0</v>
      </c>
      <c r="W4082" s="12">
        <f t="shared" si="382"/>
        <v>0</v>
      </c>
      <c r="X4082" s="2" t="str">
        <f t="shared" si="383"/>
        <v>PAUSE</v>
      </c>
      <c r="Y4082" s="22" t="str">
        <f t="shared" si="384"/>
        <v>Premium (751-1000)</v>
      </c>
    </row>
    <row r="4083" spans="1:25">
      <c r="A4083" s="2" t="s">
        <v>13240</v>
      </c>
      <c r="B4083" s="2" t="s">
        <v>13241</v>
      </c>
      <c r="C4083" s="2" t="s">
        <v>13242</v>
      </c>
      <c r="D4083" s="2" t="s">
        <v>3510</v>
      </c>
      <c r="E4083" s="2" t="s">
        <v>85</v>
      </c>
      <c r="F4083" s="5">
        <v>3000</v>
      </c>
      <c r="G4083" s="2" t="s">
        <v>13243</v>
      </c>
      <c r="H4083" s="2" t="s">
        <v>266</v>
      </c>
      <c r="I4083" s="2" t="s">
        <v>7418</v>
      </c>
      <c r="J4083" s="2" t="s">
        <v>356</v>
      </c>
      <c r="K4083" s="9">
        <v>800</v>
      </c>
      <c r="L4083" s="9">
        <v>1962</v>
      </c>
      <c r="M4083" s="5">
        <v>39</v>
      </c>
      <c r="N4083" s="5">
        <v>1</v>
      </c>
      <c r="O4083" s="5">
        <v>28.33</v>
      </c>
      <c r="P4083" s="5">
        <v>50.7</v>
      </c>
      <c r="Q4083" s="2">
        <f t="shared" si="379"/>
        <v>22.370000000000005</v>
      </c>
      <c r="R4083" s="5">
        <f t="shared" si="380"/>
        <v>22.370000000000005</v>
      </c>
      <c r="S4083" s="11">
        <f t="shared" si="381"/>
        <v>0.78962230850688342</v>
      </c>
      <c r="T4083" s="5">
        <v>1.99</v>
      </c>
      <c r="U4083" s="5">
        <v>0.73</v>
      </c>
      <c r="V4083" s="5">
        <v>28.33</v>
      </c>
      <c r="W4083" s="12">
        <f t="shared" si="382"/>
        <v>2.564102564102564E-2</v>
      </c>
      <c r="X4083" s="2" t="str">
        <f t="shared" si="383"/>
        <v>SCALE</v>
      </c>
      <c r="Y4083" s="22" t="str">
        <f t="shared" si="384"/>
        <v>Premium (751-1000)</v>
      </c>
    </row>
    <row r="4084" spans="1:25">
      <c r="A4084" s="2" t="s">
        <v>13244</v>
      </c>
      <c r="B4084" s="2" t="s">
        <v>13245</v>
      </c>
      <c r="C4084" s="2" t="s">
        <v>717</v>
      </c>
      <c r="D4084" s="2" t="s">
        <v>616</v>
      </c>
      <c r="E4084" s="2" t="s">
        <v>118</v>
      </c>
      <c r="F4084" s="5">
        <v>1500</v>
      </c>
      <c r="G4084" s="2" t="s">
        <v>13246</v>
      </c>
      <c r="H4084" s="2" t="s">
        <v>94</v>
      </c>
      <c r="I4084" s="2" t="s">
        <v>7418</v>
      </c>
      <c r="J4084" s="2" t="s">
        <v>699</v>
      </c>
      <c r="K4084" s="9">
        <v>700</v>
      </c>
      <c r="L4084" s="9">
        <v>1725</v>
      </c>
      <c r="M4084" s="5">
        <v>51</v>
      </c>
      <c r="N4084" s="5">
        <v>0</v>
      </c>
      <c r="O4084" s="5">
        <v>24.44</v>
      </c>
      <c r="P4084" s="5">
        <v>0</v>
      </c>
      <c r="Q4084" s="2">
        <f t="shared" si="379"/>
        <v>-24.44</v>
      </c>
      <c r="R4084" s="5">
        <f t="shared" si="380"/>
        <v>-24.44</v>
      </c>
      <c r="S4084" s="11">
        <f t="shared" si="381"/>
        <v>-1</v>
      </c>
      <c r="T4084" s="5">
        <v>2.96</v>
      </c>
      <c r="U4084" s="5">
        <v>0.48</v>
      </c>
      <c r="V4084" s="5">
        <v>0</v>
      </c>
      <c r="W4084" s="12">
        <f t="shared" si="382"/>
        <v>0</v>
      </c>
      <c r="X4084" s="2" t="str">
        <f t="shared" si="383"/>
        <v>PAUSE</v>
      </c>
      <c r="Y4084" s="22" t="str">
        <f t="shared" si="384"/>
        <v>High (501-750)</v>
      </c>
    </row>
    <row r="4085" spans="1:25">
      <c r="A4085" s="2" t="s">
        <v>13247</v>
      </c>
      <c r="B4085" s="2" t="s">
        <v>444</v>
      </c>
      <c r="C4085" s="2" t="s">
        <v>7397</v>
      </c>
      <c r="D4085" s="2" t="s">
        <v>13248</v>
      </c>
      <c r="E4085" s="2" t="s">
        <v>23</v>
      </c>
      <c r="F4085" s="5">
        <v>1900</v>
      </c>
      <c r="G4085" s="2" t="s">
        <v>13249</v>
      </c>
      <c r="H4085" s="2" t="s">
        <v>42</v>
      </c>
      <c r="I4085" s="2" t="s">
        <v>7418</v>
      </c>
      <c r="J4085" s="2" t="s">
        <v>293</v>
      </c>
      <c r="K4085" s="9">
        <v>400</v>
      </c>
      <c r="L4085" s="9">
        <v>807</v>
      </c>
      <c r="M4085" s="5">
        <v>26</v>
      </c>
      <c r="N4085" s="5">
        <v>2</v>
      </c>
      <c r="O4085" s="5">
        <v>14.56</v>
      </c>
      <c r="P4085" s="5">
        <v>93.27</v>
      </c>
      <c r="Q4085" s="2">
        <f t="shared" si="379"/>
        <v>78.709999999999994</v>
      </c>
      <c r="R4085" s="5">
        <f t="shared" si="380"/>
        <v>78.709999999999994</v>
      </c>
      <c r="S4085" s="11">
        <f t="shared" si="381"/>
        <v>5.4059065934065931</v>
      </c>
      <c r="T4085" s="5">
        <v>3.22</v>
      </c>
      <c r="U4085" s="5">
        <v>0.56000000000000005</v>
      </c>
      <c r="V4085" s="5">
        <v>7.28</v>
      </c>
      <c r="W4085" s="12">
        <f t="shared" si="382"/>
        <v>7.6923076923076927E-2</v>
      </c>
      <c r="X4085" s="2" t="str">
        <f t="shared" si="383"/>
        <v>SCALE</v>
      </c>
      <c r="Y4085" s="22" t="str">
        <f t="shared" si="384"/>
        <v>Mid (301-500)</v>
      </c>
    </row>
    <row r="4086" spans="1:25">
      <c r="A4086" s="2" t="s">
        <v>13250</v>
      </c>
      <c r="B4086" s="2" t="s">
        <v>13251</v>
      </c>
      <c r="C4086" s="2" t="s">
        <v>10161</v>
      </c>
      <c r="D4086" s="2" t="s">
        <v>624</v>
      </c>
      <c r="E4086" s="2" t="s">
        <v>625</v>
      </c>
      <c r="F4086" s="5">
        <v>1700</v>
      </c>
      <c r="G4086" s="2" t="s">
        <v>6072</v>
      </c>
      <c r="H4086" s="2" t="s">
        <v>58</v>
      </c>
      <c r="I4086" s="2" t="s">
        <v>7418</v>
      </c>
      <c r="J4086" s="2" t="s">
        <v>135</v>
      </c>
      <c r="K4086" s="9">
        <v>800</v>
      </c>
      <c r="L4086" s="9">
        <v>1310</v>
      </c>
      <c r="M4086" s="5">
        <v>54</v>
      </c>
      <c r="N4086" s="5">
        <v>0</v>
      </c>
      <c r="O4086" s="5">
        <v>35.51</v>
      </c>
      <c r="P4086" s="5">
        <v>0</v>
      </c>
      <c r="Q4086" s="2">
        <f t="shared" si="379"/>
        <v>-35.51</v>
      </c>
      <c r="R4086" s="5">
        <f t="shared" si="380"/>
        <v>-35.51</v>
      </c>
      <c r="S4086" s="11">
        <f t="shared" si="381"/>
        <v>-1</v>
      </c>
      <c r="T4086" s="5">
        <v>4.12</v>
      </c>
      <c r="U4086" s="5">
        <v>0.66</v>
      </c>
      <c r="V4086" s="5">
        <v>0</v>
      </c>
      <c r="W4086" s="12">
        <f t="shared" si="382"/>
        <v>0</v>
      </c>
      <c r="X4086" s="2" t="str">
        <f t="shared" si="383"/>
        <v>PAUSE</v>
      </c>
      <c r="Y4086" s="22" t="str">
        <f t="shared" si="384"/>
        <v>Premium (751-1000)</v>
      </c>
    </row>
    <row r="4087" spans="1:25">
      <c r="A4087" s="2" t="s">
        <v>13252</v>
      </c>
      <c r="B4087" s="2" t="s">
        <v>13253</v>
      </c>
      <c r="C4087" s="2" t="s">
        <v>13254</v>
      </c>
      <c r="D4087" s="2" t="s">
        <v>1766</v>
      </c>
      <c r="E4087" s="2" t="s">
        <v>132</v>
      </c>
      <c r="F4087" s="5">
        <v>5816</v>
      </c>
      <c r="G4087" s="2" t="s">
        <v>3091</v>
      </c>
      <c r="H4087" s="2" t="s">
        <v>42</v>
      </c>
      <c r="I4087" s="2" t="s">
        <v>7418</v>
      </c>
      <c r="J4087" s="2" t="s">
        <v>27</v>
      </c>
      <c r="K4087" s="9">
        <v>700</v>
      </c>
      <c r="L4087" s="9">
        <v>1906</v>
      </c>
      <c r="M4087" s="5">
        <v>34</v>
      </c>
      <c r="N4087" s="5">
        <v>2</v>
      </c>
      <c r="O4087" s="5">
        <v>18.100000000000001</v>
      </c>
      <c r="P4087" s="5">
        <v>128.41999999999999</v>
      </c>
      <c r="Q4087" s="2">
        <f t="shared" si="379"/>
        <v>110.32</v>
      </c>
      <c r="R4087" s="5">
        <f t="shared" si="380"/>
        <v>110.32</v>
      </c>
      <c r="S4087" s="11">
        <f t="shared" si="381"/>
        <v>6.0950276243093917</v>
      </c>
      <c r="T4087" s="5">
        <v>1.78</v>
      </c>
      <c r="U4087" s="5">
        <v>0.53</v>
      </c>
      <c r="V4087" s="5">
        <v>9.0500000000000007</v>
      </c>
      <c r="W4087" s="12">
        <f t="shared" si="382"/>
        <v>5.8823529411764705E-2</v>
      </c>
      <c r="X4087" s="2" t="str">
        <f t="shared" si="383"/>
        <v>SCALE</v>
      </c>
      <c r="Y4087" s="22" t="str">
        <f t="shared" si="384"/>
        <v>High (501-750)</v>
      </c>
    </row>
    <row r="4088" spans="1:25">
      <c r="A4088" s="2" t="s">
        <v>13255</v>
      </c>
      <c r="B4088" s="2" t="s">
        <v>4436</v>
      </c>
      <c r="C4088" s="2" t="s">
        <v>1635</v>
      </c>
      <c r="D4088" s="2" t="s">
        <v>4176</v>
      </c>
      <c r="E4088" s="2" t="s">
        <v>112</v>
      </c>
      <c r="F4088" s="5">
        <v>7042</v>
      </c>
      <c r="G4088" s="2" t="s">
        <v>13256</v>
      </c>
      <c r="H4088" s="2" t="s">
        <v>50</v>
      </c>
      <c r="I4088" s="2" t="s">
        <v>7418</v>
      </c>
      <c r="J4088" s="2" t="s">
        <v>95</v>
      </c>
      <c r="K4088" s="9">
        <v>300</v>
      </c>
      <c r="L4088" s="9">
        <v>1366</v>
      </c>
      <c r="M4088" s="5">
        <v>43</v>
      </c>
      <c r="N4088" s="5">
        <v>1</v>
      </c>
      <c r="O4088" s="5">
        <v>20.32</v>
      </c>
      <c r="P4088" s="5">
        <v>36.18</v>
      </c>
      <c r="Q4088" s="2">
        <f t="shared" si="379"/>
        <v>15.86</v>
      </c>
      <c r="R4088" s="5">
        <f t="shared" si="380"/>
        <v>15.86</v>
      </c>
      <c r="S4088" s="11">
        <f t="shared" si="381"/>
        <v>0.78051181102362199</v>
      </c>
      <c r="T4088" s="5">
        <v>3.15</v>
      </c>
      <c r="U4088" s="5">
        <v>0.47</v>
      </c>
      <c r="V4088" s="5">
        <v>20.32</v>
      </c>
      <c r="W4088" s="12">
        <f t="shared" si="382"/>
        <v>2.3255813953488372E-2</v>
      </c>
      <c r="X4088" s="2" t="str">
        <f t="shared" si="383"/>
        <v>SCALE</v>
      </c>
      <c r="Y4088" s="22" t="str">
        <f t="shared" si="384"/>
        <v>Low (100-300)</v>
      </c>
    </row>
    <row r="4089" spans="1:25">
      <c r="A4089" s="2" t="s">
        <v>13257</v>
      </c>
      <c r="B4089" s="2" t="s">
        <v>686</v>
      </c>
      <c r="C4089" s="2" t="s">
        <v>13258</v>
      </c>
      <c r="D4089" s="2" t="s">
        <v>13259</v>
      </c>
      <c r="E4089" s="2" t="s">
        <v>56</v>
      </c>
      <c r="F4089" s="5">
        <v>1668</v>
      </c>
      <c r="G4089" s="2" t="s">
        <v>13260</v>
      </c>
      <c r="H4089" s="2" t="s">
        <v>312</v>
      </c>
      <c r="I4089" s="2" t="s">
        <v>7418</v>
      </c>
      <c r="J4089" s="2" t="s">
        <v>51</v>
      </c>
      <c r="K4089" s="9">
        <v>500</v>
      </c>
      <c r="L4089" s="9">
        <v>1127</v>
      </c>
      <c r="M4089" s="5">
        <v>22</v>
      </c>
      <c r="N4089" s="5">
        <v>2</v>
      </c>
      <c r="O4089" s="5">
        <v>18.43</v>
      </c>
      <c r="P4089" s="5">
        <v>70.209999999999994</v>
      </c>
      <c r="Q4089" s="2">
        <f t="shared" si="379"/>
        <v>51.779999999999994</v>
      </c>
      <c r="R4089" s="5">
        <f t="shared" si="380"/>
        <v>51.779999999999994</v>
      </c>
      <c r="S4089" s="11">
        <f t="shared" si="381"/>
        <v>2.8095496473141615</v>
      </c>
      <c r="T4089" s="5">
        <v>1.95</v>
      </c>
      <c r="U4089" s="5">
        <v>0.84</v>
      </c>
      <c r="V4089" s="5">
        <v>9.2200000000000006</v>
      </c>
      <c r="W4089" s="12">
        <f t="shared" si="382"/>
        <v>9.0909090909090912E-2</v>
      </c>
      <c r="X4089" s="2" t="str">
        <f t="shared" si="383"/>
        <v>SCALE</v>
      </c>
      <c r="Y4089" s="22" t="str">
        <f t="shared" si="384"/>
        <v>Mid (301-500)</v>
      </c>
    </row>
    <row r="4090" spans="1:25">
      <c r="A4090" s="2" t="s">
        <v>13261</v>
      </c>
      <c r="B4090" s="2" t="s">
        <v>11231</v>
      </c>
      <c r="C4090" s="2" t="s">
        <v>13262</v>
      </c>
      <c r="D4090" s="2" t="s">
        <v>1035</v>
      </c>
      <c r="E4090" s="2" t="s">
        <v>492</v>
      </c>
      <c r="F4090" s="5">
        <v>2696</v>
      </c>
      <c r="G4090" s="2" t="s">
        <v>13263</v>
      </c>
      <c r="H4090" s="2" t="s">
        <v>150</v>
      </c>
      <c r="I4090" s="2" t="s">
        <v>7418</v>
      </c>
      <c r="J4090" s="2" t="s">
        <v>120</v>
      </c>
      <c r="K4090" s="9">
        <v>100</v>
      </c>
      <c r="L4090" s="9">
        <v>1087</v>
      </c>
      <c r="M4090" s="5">
        <v>35</v>
      </c>
      <c r="N4090" s="5">
        <v>3</v>
      </c>
      <c r="O4090" s="5">
        <v>16.350000000000001</v>
      </c>
      <c r="P4090" s="5">
        <v>124.41</v>
      </c>
      <c r="Q4090" s="2">
        <f t="shared" si="379"/>
        <v>108.06</v>
      </c>
      <c r="R4090" s="5">
        <f t="shared" si="380"/>
        <v>108.06</v>
      </c>
      <c r="S4090" s="11">
        <f t="shared" si="381"/>
        <v>6.6091743119266049</v>
      </c>
      <c r="T4090" s="5">
        <v>3.22</v>
      </c>
      <c r="U4090" s="5">
        <v>0.47</v>
      </c>
      <c r="V4090" s="5">
        <v>5.45</v>
      </c>
      <c r="W4090" s="12">
        <f t="shared" si="382"/>
        <v>8.5714285714285715E-2</v>
      </c>
      <c r="X4090" s="2" t="str">
        <f t="shared" si="383"/>
        <v>SCALE</v>
      </c>
      <c r="Y4090" s="22" t="str">
        <f t="shared" si="384"/>
        <v>Low (100-300)</v>
      </c>
    </row>
    <row r="4091" spans="1:25">
      <c r="A4091" s="2" t="s">
        <v>13264</v>
      </c>
      <c r="B4091" s="2" t="s">
        <v>5894</v>
      </c>
      <c r="C4091" s="2" t="s">
        <v>8877</v>
      </c>
      <c r="D4091" s="2" t="s">
        <v>117</v>
      </c>
      <c r="E4091" s="2" t="s">
        <v>118</v>
      </c>
      <c r="F4091" s="5">
        <v>2934</v>
      </c>
      <c r="G4091" s="2" t="s">
        <v>13265</v>
      </c>
      <c r="H4091" s="2" t="s">
        <v>134</v>
      </c>
      <c r="I4091" s="2" t="s">
        <v>7418</v>
      </c>
      <c r="J4091" s="2" t="s">
        <v>88</v>
      </c>
      <c r="K4091" s="9">
        <v>200</v>
      </c>
      <c r="L4091" s="9">
        <v>2162</v>
      </c>
      <c r="M4091" s="5">
        <v>85</v>
      </c>
      <c r="N4091" s="5">
        <v>8</v>
      </c>
      <c r="O4091" s="5">
        <v>48.52</v>
      </c>
      <c r="P4091" s="5">
        <v>293.37</v>
      </c>
      <c r="Q4091" s="2">
        <f t="shared" si="379"/>
        <v>244.85</v>
      </c>
      <c r="R4091" s="5">
        <f t="shared" si="380"/>
        <v>244.85</v>
      </c>
      <c r="S4091" s="11">
        <f t="shared" si="381"/>
        <v>5.0463726298433631</v>
      </c>
      <c r="T4091" s="5">
        <v>3.93</v>
      </c>
      <c r="U4091" s="5">
        <v>0.56999999999999995</v>
      </c>
      <c r="V4091" s="5">
        <v>6.06</v>
      </c>
      <c r="W4091" s="12">
        <f t="shared" si="382"/>
        <v>9.4117647058823528E-2</v>
      </c>
      <c r="X4091" s="2" t="str">
        <f t="shared" si="383"/>
        <v>SCALE</v>
      </c>
      <c r="Y4091" s="22" t="str">
        <f t="shared" si="384"/>
        <v>Low (100-300)</v>
      </c>
    </row>
    <row r="4092" spans="1:25">
      <c r="A4092" s="2" t="s">
        <v>13266</v>
      </c>
      <c r="B4092" s="2" t="s">
        <v>4375</v>
      </c>
      <c r="C4092" s="2" t="s">
        <v>13267</v>
      </c>
      <c r="D4092" s="2" t="s">
        <v>13268</v>
      </c>
      <c r="E4092" s="2" t="s">
        <v>526</v>
      </c>
      <c r="F4092" s="5">
        <v>2979</v>
      </c>
      <c r="G4092" s="2" t="s">
        <v>13269</v>
      </c>
      <c r="H4092" s="2" t="s">
        <v>134</v>
      </c>
      <c r="I4092" s="2" t="s">
        <v>7418</v>
      </c>
      <c r="J4092" s="2" t="s">
        <v>95</v>
      </c>
      <c r="K4092" s="9">
        <v>300</v>
      </c>
      <c r="L4092" s="9">
        <v>978</v>
      </c>
      <c r="M4092" s="5">
        <v>25</v>
      </c>
      <c r="N4092" s="5">
        <v>1</v>
      </c>
      <c r="O4092" s="5">
        <v>16.850000000000001</v>
      </c>
      <c r="P4092" s="5">
        <v>40.1</v>
      </c>
      <c r="Q4092" s="2">
        <f t="shared" si="379"/>
        <v>23.25</v>
      </c>
      <c r="R4092" s="5">
        <f t="shared" si="380"/>
        <v>23.25</v>
      </c>
      <c r="S4092" s="11">
        <f t="shared" si="381"/>
        <v>1.3798219584569731</v>
      </c>
      <c r="T4092" s="5">
        <v>2.56</v>
      </c>
      <c r="U4092" s="5">
        <v>0.67</v>
      </c>
      <c r="V4092" s="5">
        <v>16.850000000000001</v>
      </c>
      <c r="W4092" s="12">
        <f t="shared" si="382"/>
        <v>0.04</v>
      </c>
      <c r="X4092" s="2" t="str">
        <f t="shared" si="383"/>
        <v>SCALE</v>
      </c>
      <c r="Y4092" s="22" t="str">
        <f t="shared" si="384"/>
        <v>Low (100-300)</v>
      </c>
    </row>
    <row r="4093" spans="1:25">
      <c r="A4093" s="2" t="s">
        <v>13270</v>
      </c>
      <c r="B4093" s="2" t="s">
        <v>13271</v>
      </c>
      <c r="C4093" s="2" t="s">
        <v>6518</v>
      </c>
      <c r="D4093" s="2" t="s">
        <v>834</v>
      </c>
      <c r="E4093" s="2" t="s">
        <v>237</v>
      </c>
      <c r="F4093" s="5">
        <v>5000</v>
      </c>
      <c r="G4093" s="2" t="s">
        <v>13272</v>
      </c>
      <c r="H4093" s="2" t="s">
        <v>312</v>
      </c>
      <c r="I4093" s="2" t="s">
        <v>7418</v>
      </c>
      <c r="J4093" s="2" t="s">
        <v>80</v>
      </c>
      <c r="K4093" s="9">
        <v>700</v>
      </c>
      <c r="L4093" s="9">
        <v>1440</v>
      </c>
      <c r="M4093" s="5">
        <v>59</v>
      </c>
      <c r="N4093" s="5">
        <v>2</v>
      </c>
      <c r="O4093" s="5">
        <v>23.64</v>
      </c>
      <c r="P4093" s="5">
        <v>80.63</v>
      </c>
      <c r="Q4093" s="2">
        <f t="shared" si="379"/>
        <v>56.989999999999995</v>
      </c>
      <c r="R4093" s="5">
        <f t="shared" si="380"/>
        <v>56.989999999999995</v>
      </c>
      <c r="S4093" s="11">
        <f t="shared" si="381"/>
        <v>2.4107445008460235</v>
      </c>
      <c r="T4093" s="5">
        <v>4.0999999999999996</v>
      </c>
      <c r="U4093" s="5">
        <v>0.4</v>
      </c>
      <c r="V4093" s="5">
        <v>11.82</v>
      </c>
      <c r="W4093" s="12">
        <f t="shared" si="382"/>
        <v>3.3898305084745763E-2</v>
      </c>
      <c r="X4093" s="2" t="str">
        <f t="shared" si="383"/>
        <v>SCALE</v>
      </c>
      <c r="Y4093" s="22" t="str">
        <f t="shared" si="384"/>
        <v>High (501-750)</v>
      </c>
    </row>
    <row r="4094" spans="1:25">
      <c r="A4094" s="2" t="s">
        <v>13273</v>
      </c>
      <c r="B4094" s="2" t="s">
        <v>225</v>
      </c>
      <c r="C4094" s="2" t="s">
        <v>1773</v>
      </c>
      <c r="D4094" s="2" t="s">
        <v>175</v>
      </c>
      <c r="E4094" s="2" t="s">
        <v>23</v>
      </c>
      <c r="F4094" s="5">
        <v>4400</v>
      </c>
      <c r="G4094" s="2" t="s">
        <v>13274</v>
      </c>
      <c r="H4094" s="2" t="s">
        <v>167</v>
      </c>
      <c r="I4094" s="2" t="s">
        <v>7418</v>
      </c>
      <c r="J4094" s="2" t="s">
        <v>699</v>
      </c>
      <c r="K4094" s="9">
        <v>300</v>
      </c>
      <c r="L4094" s="9">
        <v>971</v>
      </c>
      <c r="M4094" s="5">
        <v>21</v>
      </c>
      <c r="N4094" s="5">
        <v>0</v>
      </c>
      <c r="O4094" s="5">
        <v>17.72</v>
      </c>
      <c r="P4094" s="5">
        <v>0</v>
      </c>
      <c r="Q4094" s="2">
        <f t="shared" si="379"/>
        <v>-17.72</v>
      </c>
      <c r="R4094" s="5">
        <f t="shared" si="380"/>
        <v>-17.72</v>
      </c>
      <c r="S4094" s="11">
        <f t="shared" si="381"/>
        <v>-1</v>
      </c>
      <c r="T4094" s="5">
        <v>2.16</v>
      </c>
      <c r="U4094" s="5">
        <v>0.84</v>
      </c>
      <c r="V4094" s="5">
        <v>0</v>
      </c>
      <c r="W4094" s="12">
        <f t="shared" si="382"/>
        <v>0</v>
      </c>
      <c r="X4094" s="2" t="str">
        <f t="shared" si="383"/>
        <v>PAUSE</v>
      </c>
      <c r="Y4094" s="22" t="str">
        <f t="shared" si="384"/>
        <v>Low (100-300)</v>
      </c>
    </row>
    <row r="4095" spans="1:25">
      <c r="A4095" s="2" t="s">
        <v>13275</v>
      </c>
      <c r="B4095" s="2" t="s">
        <v>6243</v>
      </c>
      <c r="C4095" s="2" t="s">
        <v>13276</v>
      </c>
      <c r="D4095" s="2" t="s">
        <v>13277</v>
      </c>
      <c r="E4095" s="2" t="s">
        <v>125</v>
      </c>
      <c r="F4095" s="5">
        <v>1625</v>
      </c>
      <c r="G4095" s="2" t="s">
        <v>13278</v>
      </c>
      <c r="H4095" s="2" t="s">
        <v>260</v>
      </c>
      <c r="I4095" s="2" t="s">
        <v>7418</v>
      </c>
      <c r="J4095" s="2" t="s">
        <v>135</v>
      </c>
      <c r="K4095" s="9">
        <v>500</v>
      </c>
      <c r="L4095" s="9">
        <v>2455</v>
      </c>
      <c r="M4095" s="5">
        <v>55</v>
      </c>
      <c r="N4095" s="5">
        <v>0</v>
      </c>
      <c r="O4095" s="5">
        <v>40.57</v>
      </c>
      <c r="P4095" s="5">
        <v>0</v>
      </c>
      <c r="Q4095" s="2">
        <f t="shared" si="379"/>
        <v>-40.57</v>
      </c>
      <c r="R4095" s="5">
        <f t="shared" si="380"/>
        <v>-40.57</v>
      </c>
      <c r="S4095" s="11">
        <f t="shared" si="381"/>
        <v>-1</v>
      </c>
      <c r="T4095" s="5">
        <v>2.2400000000000002</v>
      </c>
      <c r="U4095" s="5">
        <v>0.74</v>
      </c>
      <c r="V4095" s="5">
        <v>0</v>
      </c>
      <c r="W4095" s="12">
        <f t="shared" si="382"/>
        <v>0</v>
      </c>
      <c r="X4095" s="2" t="str">
        <f t="shared" si="383"/>
        <v>PAUSE</v>
      </c>
      <c r="Y4095" s="22" t="str">
        <f t="shared" si="384"/>
        <v>Mid (301-500)</v>
      </c>
    </row>
    <row r="4096" spans="1:25">
      <c r="A4096" s="2" t="s">
        <v>13279</v>
      </c>
      <c r="B4096" s="2" t="s">
        <v>2918</v>
      </c>
      <c r="C4096" s="2" t="s">
        <v>21</v>
      </c>
      <c r="D4096" s="2" t="s">
        <v>1886</v>
      </c>
      <c r="E4096" s="2" t="s">
        <v>40</v>
      </c>
      <c r="F4096" s="5">
        <v>3100</v>
      </c>
      <c r="G4096" s="2" t="s">
        <v>13280</v>
      </c>
      <c r="H4096" s="2" t="s">
        <v>312</v>
      </c>
      <c r="I4096" s="2" t="s">
        <v>7418</v>
      </c>
      <c r="J4096" s="2" t="s">
        <v>313</v>
      </c>
      <c r="K4096" s="9">
        <v>600</v>
      </c>
      <c r="L4096" s="9">
        <v>1868</v>
      </c>
      <c r="M4096" s="5">
        <v>71</v>
      </c>
      <c r="N4096" s="5">
        <v>1</v>
      </c>
      <c r="O4096" s="5">
        <v>35.53</v>
      </c>
      <c r="P4096" s="5">
        <v>71.180000000000007</v>
      </c>
      <c r="Q4096" s="2">
        <f t="shared" si="379"/>
        <v>35.650000000000006</v>
      </c>
      <c r="R4096" s="5">
        <f t="shared" si="380"/>
        <v>35.650000000000006</v>
      </c>
      <c r="S4096" s="11">
        <f t="shared" si="381"/>
        <v>1.0033774275260345</v>
      </c>
      <c r="T4096" s="5">
        <v>3.8</v>
      </c>
      <c r="U4096" s="5">
        <v>0.5</v>
      </c>
      <c r="V4096" s="5">
        <v>35.53</v>
      </c>
      <c r="W4096" s="12">
        <f t="shared" si="382"/>
        <v>1.4084507042253521E-2</v>
      </c>
      <c r="X4096" s="2" t="str">
        <f t="shared" si="383"/>
        <v>SCALE</v>
      </c>
      <c r="Y4096" s="22" t="str">
        <f t="shared" si="384"/>
        <v>High (501-750)</v>
      </c>
    </row>
    <row r="4097" spans="1:25">
      <c r="A4097" s="2" t="s">
        <v>13281</v>
      </c>
      <c r="B4097" s="2" t="s">
        <v>6333</v>
      </c>
      <c r="C4097" s="2" t="s">
        <v>13282</v>
      </c>
      <c r="D4097" s="2" t="s">
        <v>13283</v>
      </c>
      <c r="E4097" s="2" t="s">
        <v>23</v>
      </c>
      <c r="F4097" s="5">
        <v>1500</v>
      </c>
      <c r="G4097" s="2" t="s">
        <v>13284</v>
      </c>
      <c r="H4097" s="2" t="s">
        <v>87</v>
      </c>
      <c r="I4097" s="2" t="s">
        <v>7418</v>
      </c>
      <c r="J4097" s="2" t="s">
        <v>140</v>
      </c>
      <c r="K4097" s="9">
        <v>1000</v>
      </c>
      <c r="L4097" s="9">
        <v>1703</v>
      </c>
      <c r="M4097" s="5">
        <v>47</v>
      </c>
      <c r="N4097" s="5">
        <v>2</v>
      </c>
      <c r="O4097" s="5">
        <v>21.95</v>
      </c>
      <c r="P4097" s="5">
        <v>90.08</v>
      </c>
      <c r="Q4097" s="2">
        <f t="shared" si="379"/>
        <v>68.13</v>
      </c>
      <c r="R4097" s="5">
        <f t="shared" si="380"/>
        <v>68.13</v>
      </c>
      <c r="S4097" s="11">
        <f t="shared" si="381"/>
        <v>3.103872437357631</v>
      </c>
      <c r="T4097" s="5">
        <v>2.76</v>
      </c>
      <c r="U4097" s="5">
        <v>0.47</v>
      </c>
      <c r="V4097" s="5">
        <v>10.98</v>
      </c>
      <c r="W4097" s="12">
        <f t="shared" si="382"/>
        <v>4.2553191489361701E-2</v>
      </c>
      <c r="X4097" s="2" t="str">
        <f t="shared" si="383"/>
        <v>SCALE</v>
      </c>
      <c r="Y4097" s="22" t="str">
        <f t="shared" si="384"/>
        <v>Premium (751-1000)</v>
      </c>
    </row>
    <row r="4098" spans="1:25">
      <c r="A4098" s="2" t="s">
        <v>13285</v>
      </c>
      <c r="B4098" s="2" t="s">
        <v>13286</v>
      </c>
      <c r="C4098" s="2" t="s">
        <v>2756</v>
      </c>
      <c r="D4098" s="2" t="s">
        <v>1275</v>
      </c>
      <c r="E4098" s="2" t="s">
        <v>85</v>
      </c>
      <c r="F4098" s="5">
        <v>4972</v>
      </c>
      <c r="G4098" s="2" t="s">
        <v>1191</v>
      </c>
      <c r="H4098" s="2" t="s">
        <v>253</v>
      </c>
      <c r="I4098" s="2" t="s">
        <v>7418</v>
      </c>
      <c r="J4098" s="2" t="s">
        <v>177</v>
      </c>
      <c r="K4098" s="9">
        <v>500</v>
      </c>
      <c r="L4098" s="9">
        <v>1455</v>
      </c>
      <c r="M4098" s="5">
        <v>29</v>
      </c>
      <c r="N4098" s="5">
        <v>0</v>
      </c>
      <c r="O4098" s="5">
        <v>13.53</v>
      </c>
      <c r="P4098" s="5">
        <v>0</v>
      </c>
      <c r="Q4098" s="2">
        <f t="shared" si="379"/>
        <v>-13.53</v>
      </c>
      <c r="R4098" s="5">
        <f t="shared" si="380"/>
        <v>-13.53</v>
      </c>
      <c r="S4098" s="11">
        <f t="shared" si="381"/>
        <v>-1</v>
      </c>
      <c r="T4098" s="5">
        <v>1.99</v>
      </c>
      <c r="U4098" s="5">
        <v>0.47</v>
      </c>
      <c r="V4098" s="5">
        <v>0</v>
      </c>
      <c r="W4098" s="12">
        <f t="shared" si="382"/>
        <v>0</v>
      </c>
      <c r="X4098" s="2" t="str">
        <f t="shared" si="383"/>
        <v>PAUSE</v>
      </c>
      <c r="Y4098" s="22" t="str">
        <f t="shared" si="384"/>
        <v>Mid (301-500)</v>
      </c>
    </row>
    <row r="4099" spans="1:25">
      <c r="A4099" s="2" t="s">
        <v>13287</v>
      </c>
      <c r="B4099" s="2" t="s">
        <v>308</v>
      </c>
      <c r="C4099" s="2" t="s">
        <v>10099</v>
      </c>
      <c r="D4099" s="2" t="s">
        <v>13288</v>
      </c>
      <c r="E4099" s="2" t="s">
        <v>85</v>
      </c>
      <c r="F4099" s="5">
        <v>3700</v>
      </c>
      <c r="G4099" s="2" t="s">
        <v>13289</v>
      </c>
      <c r="H4099" s="2" t="s">
        <v>50</v>
      </c>
      <c r="I4099" s="2" t="s">
        <v>7418</v>
      </c>
      <c r="J4099" s="2" t="s">
        <v>140</v>
      </c>
      <c r="K4099" s="9">
        <v>800</v>
      </c>
      <c r="L4099" s="9">
        <v>1685</v>
      </c>
      <c r="M4099" s="5">
        <v>27</v>
      </c>
      <c r="N4099" s="5">
        <v>2</v>
      </c>
      <c r="O4099" s="5">
        <v>19.329999999999998</v>
      </c>
      <c r="P4099" s="5">
        <v>128.13</v>
      </c>
      <c r="Q4099" s="2">
        <f t="shared" si="379"/>
        <v>108.8</v>
      </c>
      <c r="R4099" s="5">
        <f t="shared" si="380"/>
        <v>108.8</v>
      </c>
      <c r="S4099" s="11">
        <f t="shared" si="381"/>
        <v>5.628556647697879</v>
      </c>
      <c r="T4099" s="5">
        <v>1.6</v>
      </c>
      <c r="U4099" s="5">
        <v>0.72</v>
      </c>
      <c r="V4099" s="5">
        <v>9.66</v>
      </c>
      <c r="W4099" s="12">
        <f t="shared" si="382"/>
        <v>7.407407407407407E-2</v>
      </c>
      <c r="X4099" s="2" t="str">
        <f t="shared" si="383"/>
        <v>SCALE</v>
      </c>
      <c r="Y4099" s="22" t="str">
        <f t="shared" si="384"/>
        <v>Premium (751-1000)</v>
      </c>
    </row>
    <row r="4100" spans="1:25">
      <c r="A4100" s="2" t="s">
        <v>13290</v>
      </c>
      <c r="B4100" s="2" t="s">
        <v>7224</v>
      </c>
      <c r="C4100" s="2" t="s">
        <v>2357</v>
      </c>
      <c r="D4100" s="2" t="s">
        <v>13291</v>
      </c>
      <c r="E4100" s="2" t="s">
        <v>188</v>
      </c>
      <c r="F4100" s="5">
        <v>3100</v>
      </c>
      <c r="G4100" s="2" t="s">
        <v>133</v>
      </c>
      <c r="H4100" s="2" t="s">
        <v>312</v>
      </c>
      <c r="I4100" s="2" t="s">
        <v>7418</v>
      </c>
      <c r="J4100" s="2" t="s">
        <v>127</v>
      </c>
      <c r="K4100" s="9">
        <v>100</v>
      </c>
      <c r="L4100" s="9">
        <v>1604</v>
      </c>
      <c r="M4100" s="5">
        <v>35</v>
      </c>
      <c r="N4100" s="5">
        <v>2</v>
      </c>
      <c r="O4100" s="5">
        <v>22.67</v>
      </c>
      <c r="P4100" s="5">
        <v>72.27</v>
      </c>
      <c r="Q4100" s="2">
        <f t="shared" si="379"/>
        <v>49.599999999999994</v>
      </c>
      <c r="R4100" s="5">
        <f t="shared" si="380"/>
        <v>49.599999999999994</v>
      </c>
      <c r="S4100" s="11">
        <f t="shared" si="381"/>
        <v>2.1879135421261573</v>
      </c>
      <c r="T4100" s="5">
        <v>2.1800000000000002</v>
      </c>
      <c r="U4100" s="5">
        <v>0.65</v>
      </c>
      <c r="V4100" s="5">
        <v>11.34</v>
      </c>
      <c r="W4100" s="12">
        <f t="shared" si="382"/>
        <v>5.7142857142857141E-2</v>
      </c>
      <c r="X4100" s="2" t="str">
        <f t="shared" si="383"/>
        <v>SCALE</v>
      </c>
      <c r="Y4100" s="22" t="str">
        <f t="shared" si="384"/>
        <v>Low (100-300)</v>
      </c>
    </row>
    <row r="4101" spans="1:25">
      <c r="A4101" s="2" t="s">
        <v>13292</v>
      </c>
      <c r="B4101" s="2" t="s">
        <v>340</v>
      </c>
      <c r="C4101" s="2" t="s">
        <v>6188</v>
      </c>
      <c r="D4101" s="2" t="s">
        <v>2743</v>
      </c>
      <c r="E4101" s="2" t="s">
        <v>526</v>
      </c>
      <c r="F4101" s="5">
        <v>5000</v>
      </c>
      <c r="G4101" s="2" t="s">
        <v>5558</v>
      </c>
      <c r="H4101" s="2" t="s">
        <v>72</v>
      </c>
      <c r="I4101" s="2" t="s">
        <v>7418</v>
      </c>
      <c r="J4101" s="2" t="s">
        <v>155</v>
      </c>
      <c r="K4101" s="9">
        <v>1000</v>
      </c>
      <c r="L4101" s="9">
        <v>1878</v>
      </c>
      <c r="M4101" s="5">
        <v>81</v>
      </c>
      <c r="N4101" s="5">
        <v>7</v>
      </c>
      <c r="O4101" s="5">
        <v>35.69</v>
      </c>
      <c r="P4101" s="5">
        <v>495.17</v>
      </c>
      <c r="Q4101" s="2">
        <f t="shared" si="379"/>
        <v>459.48</v>
      </c>
      <c r="R4101" s="5">
        <f t="shared" si="380"/>
        <v>459.48</v>
      </c>
      <c r="S4101" s="11">
        <f t="shared" si="381"/>
        <v>12.874194452227517</v>
      </c>
      <c r="T4101" s="5">
        <v>4.3099999999999996</v>
      </c>
      <c r="U4101" s="5">
        <v>0.44</v>
      </c>
      <c r="V4101" s="5">
        <v>5.0999999999999996</v>
      </c>
      <c r="W4101" s="12">
        <f t="shared" si="382"/>
        <v>8.6419753086419748E-2</v>
      </c>
      <c r="X4101" s="2" t="str">
        <f t="shared" si="383"/>
        <v>SCALE</v>
      </c>
      <c r="Y4101" s="22" t="str">
        <f t="shared" si="384"/>
        <v>Premium (751-1000)</v>
      </c>
    </row>
    <row r="4102" spans="1:25">
      <c r="A4102" s="2" t="s">
        <v>13293</v>
      </c>
      <c r="B4102" s="2" t="s">
        <v>1933</v>
      </c>
      <c r="C4102" s="2" t="s">
        <v>4642</v>
      </c>
      <c r="D4102" s="2" t="s">
        <v>13294</v>
      </c>
      <c r="E4102" s="2" t="s">
        <v>824</v>
      </c>
      <c r="F4102" s="5">
        <v>1500</v>
      </c>
      <c r="G4102" s="2" t="s">
        <v>13295</v>
      </c>
      <c r="H4102" s="2" t="s">
        <v>87</v>
      </c>
      <c r="I4102" s="2" t="s">
        <v>7418</v>
      </c>
      <c r="J4102" s="2" t="s">
        <v>59</v>
      </c>
      <c r="K4102" s="9">
        <v>800</v>
      </c>
      <c r="L4102" s="9">
        <v>1687</v>
      </c>
      <c r="M4102" s="5">
        <v>39</v>
      </c>
      <c r="N4102" s="5">
        <v>1</v>
      </c>
      <c r="O4102" s="5">
        <v>23.21</v>
      </c>
      <c r="P4102" s="5">
        <v>62.77</v>
      </c>
      <c r="Q4102" s="2">
        <f t="shared" si="379"/>
        <v>39.56</v>
      </c>
      <c r="R4102" s="5">
        <f t="shared" si="380"/>
        <v>39.56</v>
      </c>
      <c r="S4102" s="11">
        <f t="shared" si="381"/>
        <v>1.7044377423524344</v>
      </c>
      <c r="T4102" s="5">
        <v>2.31</v>
      </c>
      <c r="U4102" s="5">
        <v>0.6</v>
      </c>
      <c r="V4102" s="5">
        <v>23.21</v>
      </c>
      <c r="W4102" s="12">
        <f t="shared" si="382"/>
        <v>2.564102564102564E-2</v>
      </c>
      <c r="X4102" s="2" t="str">
        <f t="shared" si="383"/>
        <v>SCALE</v>
      </c>
      <c r="Y4102" s="22" t="str">
        <f t="shared" si="384"/>
        <v>Premium (751-1000)</v>
      </c>
    </row>
    <row r="4103" spans="1:25">
      <c r="A4103" s="2" t="s">
        <v>13296</v>
      </c>
      <c r="B4103" s="2" t="s">
        <v>7324</v>
      </c>
      <c r="C4103" s="2" t="s">
        <v>13297</v>
      </c>
      <c r="D4103" s="2" t="s">
        <v>2907</v>
      </c>
      <c r="E4103" s="2" t="s">
        <v>432</v>
      </c>
      <c r="F4103" s="5">
        <v>1500</v>
      </c>
      <c r="G4103" s="2" t="s">
        <v>7670</v>
      </c>
      <c r="H4103" s="2" t="s">
        <v>87</v>
      </c>
      <c r="I4103" s="2" t="s">
        <v>7418</v>
      </c>
      <c r="J4103" s="2" t="s">
        <v>217</v>
      </c>
      <c r="K4103" s="9">
        <v>100</v>
      </c>
      <c r="L4103" s="9">
        <v>1356</v>
      </c>
      <c r="M4103" s="5">
        <v>34</v>
      </c>
      <c r="N4103" s="5">
        <v>1</v>
      </c>
      <c r="O4103" s="5">
        <v>22.4</v>
      </c>
      <c r="P4103" s="5">
        <v>35.35</v>
      </c>
      <c r="Q4103" s="2">
        <f t="shared" si="379"/>
        <v>12.950000000000003</v>
      </c>
      <c r="R4103" s="5">
        <f t="shared" si="380"/>
        <v>12.950000000000003</v>
      </c>
      <c r="S4103" s="11">
        <f t="shared" si="381"/>
        <v>0.57812500000000011</v>
      </c>
      <c r="T4103" s="5">
        <v>2.5099999999999998</v>
      </c>
      <c r="U4103" s="5">
        <v>0.66</v>
      </c>
      <c r="V4103" s="5">
        <v>22.4</v>
      </c>
      <c r="W4103" s="12">
        <f t="shared" si="382"/>
        <v>2.9411764705882353E-2</v>
      </c>
      <c r="X4103" s="2" t="str">
        <f t="shared" si="383"/>
        <v>SCALE</v>
      </c>
      <c r="Y4103" s="22" t="str">
        <f t="shared" si="384"/>
        <v>Low (100-300)</v>
      </c>
    </row>
    <row r="4104" spans="1:25">
      <c r="A4104" s="2" t="s">
        <v>13298</v>
      </c>
      <c r="B4104" s="2" t="s">
        <v>6243</v>
      </c>
      <c r="C4104" s="2" t="s">
        <v>13299</v>
      </c>
      <c r="D4104" s="2" t="s">
        <v>9963</v>
      </c>
      <c r="E4104" s="2" t="s">
        <v>492</v>
      </c>
      <c r="F4104" s="5">
        <v>3250</v>
      </c>
      <c r="G4104" s="2" t="s">
        <v>13300</v>
      </c>
      <c r="H4104" s="2" t="s">
        <v>266</v>
      </c>
      <c r="I4104" s="2" t="s">
        <v>7418</v>
      </c>
      <c r="J4104" s="2" t="s">
        <v>177</v>
      </c>
      <c r="K4104" s="9">
        <v>800</v>
      </c>
      <c r="L4104" s="9">
        <v>1595</v>
      </c>
      <c r="M4104" s="5">
        <v>48</v>
      </c>
      <c r="N4104" s="5">
        <v>1</v>
      </c>
      <c r="O4104" s="5">
        <v>29.09</v>
      </c>
      <c r="P4104" s="5">
        <v>70.31</v>
      </c>
      <c r="Q4104" s="2">
        <f t="shared" si="379"/>
        <v>41.22</v>
      </c>
      <c r="R4104" s="5">
        <f t="shared" si="380"/>
        <v>41.22</v>
      </c>
      <c r="S4104" s="11">
        <f t="shared" si="381"/>
        <v>1.4169817806806462</v>
      </c>
      <c r="T4104" s="5">
        <v>3.01</v>
      </c>
      <c r="U4104" s="5">
        <v>0.61</v>
      </c>
      <c r="V4104" s="5">
        <v>29.09</v>
      </c>
      <c r="W4104" s="12">
        <f t="shared" si="382"/>
        <v>2.0833333333333332E-2</v>
      </c>
      <c r="X4104" s="2" t="str">
        <f t="shared" si="383"/>
        <v>SCALE</v>
      </c>
      <c r="Y4104" s="22" t="str">
        <f t="shared" si="384"/>
        <v>Premium (751-1000)</v>
      </c>
    </row>
    <row r="4105" spans="1:25">
      <c r="A4105" s="2" t="s">
        <v>13301</v>
      </c>
      <c r="B4105" s="2" t="s">
        <v>208</v>
      </c>
      <c r="C4105" s="2" t="s">
        <v>1589</v>
      </c>
      <c r="D4105" s="2" t="s">
        <v>13302</v>
      </c>
      <c r="E4105" s="2" t="s">
        <v>40</v>
      </c>
      <c r="F4105" s="5">
        <v>2200</v>
      </c>
      <c r="G4105" s="2" t="s">
        <v>2105</v>
      </c>
      <c r="H4105" s="2" t="s">
        <v>94</v>
      </c>
      <c r="I4105" s="2" t="s">
        <v>7418</v>
      </c>
      <c r="J4105" s="2" t="s">
        <v>140</v>
      </c>
      <c r="K4105" s="9">
        <v>200</v>
      </c>
      <c r="L4105" s="9">
        <v>1178</v>
      </c>
      <c r="M4105" s="5">
        <v>42</v>
      </c>
      <c r="N4105" s="5">
        <v>5</v>
      </c>
      <c r="O4105" s="5">
        <v>21.93</v>
      </c>
      <c r="P4105" s="5">
        <v>189.68</v>
      </c>
      <c r="Q4105" s="2">
        <f t="shared" si="379"/>
        <v>167.75</v>
      </c>
      <c r="R4105" s="5">
        <f t="shared" si="380"/>
        <v>167.75</v>
      </c>
      <c r="S4105" s="11">
        <f t="shared" si="381"/>
        <v>7.6493388052895579</v>
      </c>
      <c r="T4105" s="5">
        <v>3.57</v>
      </c>
      <c r="U4105" s="5">
        <v>0.52</v>
      </c>
      <c r="V4105" s="5">
        <v>4.3899999999999997</v>
      </c>
      <c r="W4105" s="12">
        <f t="shared" si="382"/>
        <v>0.11904761904761904</v>
      </c>
      <c r="X4105" s="2" t="str">
        <f t="shared" si="383"/>
        <v>SCALE</v>
      </c>
      <c r="Y4105" s="22" t="str">
        <f t="shared" si="384"/>
        <v>Low (100-300)</v>
      </c>
    </row>
    <row r="4106" spans="1:25">
      <c r="A4106" s="2" t="s">
        <v>13303</v>
      </c>
      <c r="B4106" s="2" t="s">
        <v>2694</v>
      </c>
      <c r="C4106" s="2" t="s">
        <v>763</v>
      </c>
      <c r="D4106" s="2" t="s">
        <v>2557</v>
      </c>
      <c r="E4106" s="2" t="s">
        <v>276</v>
      </c>
      <c r="F4106" s="5">
        <v>1800</v>
      </c>
      <c r="G4106" s="2" t="s">
        <v>13304</v>
      </c>
      <c r="H4106" s="2" t="s">
        <v>260</v>
      </c>
      <c r="I4106" s="2" t="s">
        <v>7418</v>
      </c>
      <c r="J4106" s="2" t="s">
        <v>356</v>
      </c>
      <c r="K4106" s="9">
        <v>1000</v>
      </c>
      <c r="L4106" s="9">
        <v>605</v>
      </c>
      <c r="M4106" s="5">
        <v>16</v>
      </c>
      <c r="N4106" s="5">
        <v>0</v>
      </c>
      <c r="O4106" s="5">
        <v>11.03</v>
      </c>
      <c r="P4106" s="5">
        <v>0</v>
      </c>
      <c r="Q4106" s="2">
        <f t="shared" si="379"/>
        <v>-11.03</v>
      </c>
      <c r="R4106" s="5">
        <f t="shared" si="380"/>
        <v>-11.03</v>
      </c>
      <c r="S4106" s="11">
        <f t="shared" si="381"/>
        <v>-1</v>
      </c>
      <c r="T4106" s="5">
        <v>2.64</v>
      </c>
      <c r="U4106" s="5">
        <v>0.69</v>
      </c>
      <c r="V4106" s="5">
        <v>0</v>
      </c>
      <c r="W4106" s="12">
        <f t="shared" si="382"/>
        <v>0</v>
      </c>
      <c r="X4106" s="2" t="str">
        <f t="shared" si="383"/>
        <v>PAUSE</v>
      </c>
      <c r="Y4106" s="22" t="str">
        <f t="shared" si="384"/>
        <v>Premium (751-1000)</v>
      </c>
    </row>
    <row r="4107" spans="1:25">
      <c r="A4107" s="2" t="s">
        <v>13305</v>
      </c>
      <c r="B4107" s="2" t="s">
        <v>686</v>
      </c>
      <c r="C4107" s="2" t="s">
        <v>13306</v>
      </c>
      <c r="D4107" s="2" t="s">
        <v>166</v>
      </c>
      <c r="E4107" s="2" t="s">
        <v>56</v>
      </c>
      <c r="F4107" s="5">
        <v>4333</v>
      </c>
      <c r="G4107" s="2" t="s">
        <v>13307</v>
      </c>
      <c r="H4107" s="2" t="s">
        <v>150</v>
      </c>
      <c r="I4107" s="2" t="s">
        <v>7418</v>
      </c>
      <c r="J4107" s="2" t="s">
        <v>127</v>
      </c>
      <c r="K4107" s="9">
        <v>400</v>
      </c>
      <c r="L4107" s="9">
        <v>2227</v>
      </c>
      <c r="M4107" s="5">
        <v>84</v>
      </c>
      <c r="N4107" s="5">
        <v>9</v>
      </c>
      <c r="O4107" s="5">
        <v>35.03</v>
      </c>
      <c r="P4107" s="5">
        <v>443.28</v>
      </c>
      <c r="Q4107" s="2">
        <f t="shared" ref="Q4107:Q4170" si="385">IFERROR(P4107-O4107, 0)</f>
        <v>408.25</v>
      </c>
      <c r="R4107" s="5">
        <f t="shared" ref="R4107:R4170" si="386">P4107-O4107</f>
        <v>408.25</v>
      </c>
      <c r="S4107" s="11">
        <f t="shared" ref="S4107:S4170" si="387">R4107/O4107</f>
        <v>11.654296317442192</v>
      </c>
      <c r="T4107" s="5">
        <v>3.77</v>
      </c>
      <c r="U4107" s="5">
        <v>0.42</v>
      </c>
      <c r="V4107" s="5">
        <v>3.89</v>
      </c>
      <c r="W4107" s="12">
        <f t="shared" ref="W4107:W4170" si="388">N4107/M4107</f>
        <v>0.10714285714285714</v>
      </c>
      <c r="X4107" s="2" t="str">
        <f t="shared" ref="X4107:X4170" si="389">IF(P4107&gt;=4, "SCALE",
  IF(P4107&gt;=2, "MONITOR",
    IF(P4107&gt;=1, "OPTIMISE",
      "PAUSE")))</f>
        <v>SCALE</v>
      </c>
      <c r="Y4107" s="22" t="str">
        <f t="shared" ref="Y4107:Y4170" si="390">IF(K4107&lt;=300,"Low (100-300)",
 IF(K4107&lt;=500,"Mid (301-500)",
  IF(K4107&lt;=750,"High (501-750)",
   "Premium (751-1000)")))</f>
        <v>Mid (301-500)</v>
      </c>
    </row>
    <row r="4108" spans="1:25">
      <c r="A4108" s="2" t="s">
        <v>13308</v>
      </c>
      <c r="B4108" s="2" t="s">
        <v>3836</v>
      </c>
      <c r="C4108" s="2" t="s">
        <v>13309</v>
      </c>
      <c r="D4108" s="2" t="s">
        <v>2757</v>
      </c>
      <c r="E4108" s="2" t="s">
        <v>118</v>
      </c>
      <c r="F4108" s="5">
        <v>2000</v>
      </c>
      <c r="G4108" s="2" t="s">
        <v>8416</v>
      </c>
      <c r="H4108" s="2" t="s">
        <v>134</v>
      </c>
      <c r="I4108" s="2" t="s">
        <v>7418</v>
      </c>
      <c r="J4108" s="2" t="s">
        <v>183</v>
      </c>
      <c r="K4108" s="9">
        <v>200</v>
      </c>
      <c r="L4108" s="9">
        <v>2346</v>
      </c>
      <c r="M4108" s="5">
        <v>90</v>
      </c>
      <c r="N4108" s="5">
        <v>10</v>
      </c>
      <c r="O4108" s="5">
        <v>55.65</v>
      </c>
      <c r="P4108" s="5">
        <v>565.53</v>
      </c>
      <c r="Q4108" s="2">
        <f t="shared" si="385"/>
        <v>509.88</v>
      </c>
      <c r="R4108" s="5">
        <f t="shared" si="386"/>
        <v>509.88</v>
      </c>
      <c r="S4108" s="11">
        <f t="shared" si="387"/>
        <v>9.1622641509433969</v>
      </c>
      <c r="T4108" s="5">
        <v>3.84</v>
      </c>
      <c r="U4108" s="5">
        <v>0.62</v>
      </c>
      <c r="V4108" s="5">
        <v>5.56</v>
      </c>
      <c r="W4108" s="12">
        <f t="shared" si="388"/>
        <v>0.1111111111111111</v>
      </c>
      <c r="X4108" s="2" t="str">
        <f t="shared" si="389"/>
        <v>SCALE</v>
      </c>
      <c r="Y4108" s="22" t="str">
        <f t="shared" si="390"/>
        <v>Low (100-300)</v>
      </c>
    </row>
    <row r="4109" spans="1:25">
      <c r="A4109" s="2" t="s">
        <v>13310</v>
      </c>
      <c r="B4109" s="2" t="s">
        <v>1479</v>
      </c>
      <c r="C4109" s="2" t="s">
        <v>8579</v>
      </c>
      <c r="D4109" s="2" t="s">
        <v>3625</v>
      </c>
      <c r="E4109" s="2" t="s">
        <v>625</v>
      </c>
      <c r="F4109" s="5">
        <v>4700</v>
      </c>
      <c r="G4109" s="2" t="s">
        <v>13311</v>
      </c>
      <c r="H4109" s="2" t="s">
        <v>260</v>
      </c>
      <c r="I4109" s="2" t="s">
        <v>7418</v>
      </c>
      <c r="J4109" s="2" t="s">
        <v>88</v>
      </c>
      <c r="K4109" s="9">
        <v>600</v>
      </c>
      <c r="L4109" s="9">
        <v>1138</v>
      </c>
      <c r="M4109" s="5">
        <v>38</v>
      </c>
      <c r="N4109" s="5">
        <v>3</v>
      </c>
      <c r="O4109" s="5">
        <v>18.97</v>
      </c>
      <c r="P4109" s="5">
        <v>136.85</v>
      </c>
      <c r="Q4109" s="2">
        <f t="shared" si="385"/>
        <v>117.88</v>
      </c>
      <c r="R4109" s="5">
        <f t="shared" si="386"/>
        <v>117.88</v>
      </c>
      <c r="S4109" s="11">
        <f t="shared" si="387"/>
        <v>6.2140221402214024</v>
      </c>
      <c r="T4109" s="5">
        <v>3.34</v>
      </c>
      <c r="U4109" s="5">
        <v>0.5</v>
      </c>
      <c r="V4109" s="5">
        <v>6.32</v>
      </c>
      <c r="W4109" s="12">
        <f t="shared" si="388"/>
        <v>7.8947368421052627E-2</v>
      </c>
      <c r="X4109" s="2" t="str">
        <f t="shared" si="389"/>
        <v>SCALE</v>
      </c>
      <c r="Y4109" s="22" t="str">
        <f t="shared" si="390"/>
        <v>High (501-750)</v>
      </c>
    </row>
    <row r="4110" spans="1:25">
      <c r="A4110" s="2" t="s">
        <v>13312</v>
      </c>
      <c r="B4110" s="2" t="s">
        <v>5391</v>
      </c>
      <c r="C4110" s="2" t="s">
        <v>1893</v>
      </c>
      <c r="D4110" s="2" t="s">
        <v>545</v>
      </c>
      <c r="E4110" s="2" t="s">
        <v>132</v>
      </c>
      <c r="F4110" s="5">
        <v>1950</v>
      </c>
      <c r="G4110" s="2" t="s">
        <v>13313</v>
      </c>
      <c r="H4110" s="2" t="s">
        <v>72</v>
      </c>
      <c r="I4110" s="2" t="s">
        <v>7418</v>
      </c>
      <c r="J4110" s="2" t="s">
        <v>177</v>
      </c>
      <c r="K4110" s="9">
        <v>700</v>
      </c>
      <c r="L4110" s="9">
        <v>1146</v>
      </c>
      <c r="M4110" s="5">
        <v>40</v>
      </c>
      <c r="N4110" s="5">
        <v>3</v>
      </c>
      <c r="O4110" s="5">
        <v>27.71</v>
      </c>
      <c r="P4110" s="5">
        <v>188.2</v>
      </c>
      <c r="Q4110" s="2">
        <f t="shared" si="385"/>
        <v>160.48999999999998</v>
      </c>
      <c r="R4110" s="5">
        <f t="shared" si="386"/>
        <v>160.48999999999998</v>
      </c>
      <c r="S4110" s="11">
        <f t="shared" si="387"/>
        <v>5.7917719234933225</v>
      </c>
      <c r="T4110" s="5">
        <v>3.49</v>
      </c>
      <c r="U4110" s="5">
        <v>0.69</v>
      </c>
      <c r="V4110" s="5">
        <v>9.24</v>
      </c>
      <c r="W4110" s="12">
        <f t="shared" si="388"/>
        <v>7.4999999999999997E-2</v>
      </c>
      <c r="X4110" s="2" t="str">
        <f t="shared" si="389"/>
        <v>SCALE</v>
      </c>
      <c r="Y4110" s="22" t="str">
        <f t="shared" si="390"/>
        <v>High (501-750)</v>
      </c>
    </row>
    <row r="4111" spans="1:25">
      <c r="A4111" s="2" t="s">
        <v>13314</v>
      </c>
      <c r="B4111" s="2" t="s">
        <v>13315</v>
      </c>
      <c r="C4111" s="2" t="s">
        <v>4118</v>
      </c>
      <c r="D4111" s="2" t="s">
        <v>1040</v>
      </c>
      <c r="E4111" s="2" t="s">
        <v>112</v>
      </c>
      <c r="F4111" s="5">
        <v>4800</v>
      </c>
      <c r="G4111" s="2" t="s">
        <v>2407</v>
      </c>
      <c r="H4111" s="2" t="s">
        <v>312</v>
      </c>
      <c r="I4111" s="2" t="s">
        <v>13316</v>
      </c>
      <c r="J4111" s="2" t="s">
        <v>66</v>
      </c>
      <c r="K4111" s="9">
        <v>500</v>
      </c>
      <c r="L4111" s="9">
        <v>815</v>
      </c>
      <c r="M4111" s="5">
        <v>33</v>
      </c>
      <c r="N4111" s="5">
        <v>0</v>
      </c>
      <c r="O4111" s="5">
        <v>26.72</v>
      </c>
      <c r="P4111" s="5">
        <v>0</v>
      </c>
      <c r="Q4111" s="2">
        <f t="shared" si="385"/>
        <v>-26.72</v>
      </c>
      <c r="R4111" s="5">
        <f t="shared" si="386"/>
        <v>-26.72</v>
      </c>
      <c r="S4111" s="11">
        <f t="shared" si="387"/>
        <v>-1</v>
      </c>
      <c r="T4111" s="5">
        <v>4.05</v>
      </c>
      <c r="U4111" s="5">
        <v>0.81</v>
      </c>
      <c r="V4111" s="5">
        <v>0</v>
      </c>
      <c r="W4111" s="12">
        <f t="shared" si="388"/>
        <v>0</v>
      </c>
      <c r="X4111" s="2" t="str">
        <f t="shared" si="389"/>
        <v>PAUSE</v>
      </c>
      <c r="Y4111" s="22" t="str">
        <f t="shared" si="390"/>
        <v>Mid (301-500)</v>
      </c>
    </row>
    <row r="4112" spans="1:25">
      <c r="A4112" s="2" t="s">
        <v>13317</v>
      </c>
      <c r="B4112" s="2" t="s">
        <v>12561</v>
      </c>
      <c r="C4112" s="2" t="s">
        <v>8336</v>
      </c>
      <c r="D4112" s="2" t="s">
        <v>13318</v>
      </c>
      <c r="E4112" s="2" t="s">
        <v>40</v>
      </c>
      <c r="F4112" s="5">
        <v>1733</v>
      </c>
      <c r="G4112" s="2" t="s">
        <v>13319</v>
      </c>
      <c r="H4112" s="2" t="s">
        <v>87</v>
      </c>
      <c r="I4112" s="2" t="s">
        <v>13316</v>
      </c>
      <c r="J4112" s="2" t="s">
        <v>95</v>
      </c>
      <c r="K4112" s="9">
        <v>300</v>
      </c>
      <c r="L4112" s="9">
        <v>1053</v>
      </c>
      <c r="M4112" s="5">
        <v>29</v>
      </c>
      <c r="N4112" s="5">
        <v>0</v>
      </c>
      <c r="O4112" s="5">
        <v>15.22</v>
      </c>
      <c r="P4112" s="5">
        <v>0</v>
      </c>
      <c r="Q4112" s="2">
        <f t="shared" si="385"/>
        <v>-15.22</v>
      </c>
      <c r="R4112" s="5">
        <f t="shared" si="386"/>
        <v>-15.22</v>
      </c>
      <c r="S4112" s="11">
        <f t="shared" si="387"/>
        <v>-1</v>
      </c>
      <c r="T4112" s="5">
        <v>2.75</v>
      </c>
      <c r="U4112" s="5">
        <v>0.52</v>
      </c>
      <c r="V4112" s="5">
        <v>0</v>
      </c>
      <c r="W4112" s="12">
        <f t="shared" si="388"/>
        <v>0</v>
      </c>
      <c r="X4112" s="2" t="str">
        <f t="shared" si="389"/>
        <v>PAUSE</v>
      </c>
      <c r="Y4112" s="22" t="str">
        <f t="shared" si="390"/>
        <v>Low (100-300)</v>
      </c>
    </row>
    <row r="4113" spans="1:25">
      <c r="A4113" s="2" t="s">
        <v>13320</v>
      </c>
      <c r="B4113" s="2" t="s">
        <v>13321</v>
      </c>
      <c r="C4113" s="2" t="s">
        <v>13322</v>
      </c>
      <c r="D4113" s="2" t="s">
        <v>175</v>
      </c>
      <c r="E4113" s="2" t="s">
        <v>23</v>
      </c>
      <c r="F4113" s="5">
        <v>1800</v>
      </c>
      <c r="G4113" s="2" t="s">
        <v>13323</v>
      </c>
      <c r="H4113" s="2" t="s">
        <v>102</v>
      </c>
      <c r="I4113" s="2" t="s">
        <v>13316</v>
      </c>
      <c r="J4113" s="2" t="s">
        <v>88</v>
      </c>
      <c r="K4113" s="9">
        <v>400</v>
      </c>
      <c r="L4113" s="9">
        <v>1557</v>
      </c>
      <c r="M4113" s="5">
        <v>63</v>
      </c>
      <c r="N4113" s="5">
        <v>2</v>
      </c>
      <c r="O4113" s="5">
        <v>51.76</v>
      </c>
      <c r="P4113" s="5">
        <v>82.43</v>
      </c>
      <c r="Q4113" s="2">
        <f t="shared" si="385"/>
        <v>30.670000000000009</v>
      </c>
      <c r="R4113" s="5">
        <f t="shared" si="386"/>
        <v>30.670000000000009</v>
      </c>
      <c r="S4113" s="11">
        <f t="shared" si="387"/>
        <v>0.59254250386398788</v>
      </c>
      <c r="T4113" s="5">
        <v>4.05</v>
      </c>
      <c r="U4113" s="5">
        <v>0.82</v>
      </c>
      <c r="V4113" s="5">
        <v>25.88</v>
      </c>
      <c r="W4113" s="12">
        <f t="shared" si="388"/>
        <v>3.1746031746031744E-2</v>
      </c>
      <c r="X4113" s="2" t="str">
        <f t="shared" si="389"/>
        <v>SCALE</v>
      </c>
      <c r="Y4113" s="22" t="str">
        <f t="shared" si="390"/>
        <v>Mid (301-500)</v>
      </c>
    </row>
    <row r="4114" spans="1:25">
      <c r="A4114" s="2" t="s">
        <v>13324</v>
      </c>
      <c r="B4114" s="2" t="s">
        <v>929</v>
      </c>
      <c r="C4114" s="2" t="s">
        <v>13325</v>
      </c>
      <c r="D4114" s="2" t="s">
        <v>1669</v>
      </c>
      <c r="E4114" s="2" t="s">
        <v>100</v>
      </c>
      <c r="F4114" s="5">
        <v>1000</v>
      </c>
      <c r="G4114" s="2" t="s">
        <v>1468</v>
      </c>
      <c r="H4114" s="2" t="s">
        <v>72</v>
      </c>
      <c r="I4114" s="2" t="s">
        <v>13316</v>
      </c>
      <c r="J4114" s="2" t="s">
        <v>458</v>
      </c>
      <c r="K4114" s="9">
        <v>800</v>
      </c>
      <c r="L4114" s="9">
        <v>832</v>
      </c>
      <c r="M4114" s="5">
        <v>32</v>
      </c>
      <c r="N4114" s="5">
        <v>1</v>
      </c>
      <c r="O4114" s="5">
        <v>22.24</v>
      </c>
      <c r="P4114" s="5">
        <v>73.819999999999993</v>
      </c>
      <c r="Q4114" s="2">
        <f t="shared" si="385"/>
        <v>51.58</v>
      </c>
      <c r="R4114" s="5">
        <f t="shared" si="386"/>
        <v>51.58</v>
      </c>
      <c r="S4114" s="11">
        <f t="shared" si="387"/>
        <v>2.3192446043165469</v>
      </c>
      <c r="T4114" s="5">
        <v>3.85</v>
      </c>
      <c r="U4114" s="5">
        <v>0.7</v>
      </c>
      <c r="V4114" s="5">
        <v>22.24</v>
      </c>
      <c r="W4114" s="12">
        <f t="shared" si="388"/>
        <v>3.125E-2</v>
      </c>
      <c r="X4114" s="2" t="str">
        <f t="shared" si="389"/>
        <v>SCALE</v>
      </c>
      <c r="Y4114" s="22" t="str">
        <f t="shared" si="390"/>
        <v>Premium (751-1000)</v>
      </c>
    </row>
    <row r="4115" spans="1:25">
      <c r="A4115" s="2" t="s">
        <v>13326</v>
      </c>
      <c r="B4115" s="2" t="s">
        <v>1247</v>
      </c>
      <c r="C4115" s="2" t="s">
        <v>13327</v>
      </c>
      <c r="D4115" s="2" t="s">
        <v>13328</v>
      </c>
      <c r="E4115" s="2" t="s">
        <v>125</v>
      </c>
      <c r="F4115" s="5">
        <v>6461</v>
      </c>
      <c r="G4115" s="2" t="s">
        <v>13329</v>
      </c>
      <c r="H4115" s="2" t="s">
        <v>34</v>
      </c>
      <c r="I4115" s="2" t="s">
        <v>13316</v>
      </c>
      <c r="J4115" s="2" t="s">
        <v>206</v>
      </c>
      <c r="K4115" s="9">
        <v>600</v>
      </c>
      <c r="L4115" s="9">
        <v>627</v>
      </c>
      <c r="M4115" s="5">
        <v>10</v>
      </c>
      <c r="N4115" s="5">
        <v>0</v>
      </c>
      <c r="O4115" s="5">
        <v>8.08</v>
      </c>
      <c r="P4115" s="5">
        <v>0</v>
      </c>
      <c r="Q4115" s="2">
        <f t="shared" si="385"/>
        <v>-8.08</v>
      </c>
      <c r="R4115" s="5">
        <f t="shared" si="386"/>
        <v>-8.08</v>
      </c>
      <c r="S4115" s="11">
        <f t="shared" si="387"/>
        <v>-1</v>
      </c>
      <c r="T4115" s="5">
        <v>1.59</v>
      </c>
      <c r="U4115" s="5">
        <v>0.81</v>
      </c>
      <c r="V4115" s="5">
        <v>0</v>
      </c>
      <c r="W4115" s="12">
        <f t="shared" si="388"/>
        <v>0</v>
      </c>
      <c r="X4115" s="2" t="str">
        <f t="shared" si="389"/>
        <v>PAUSE</v>
      </c>
      <c r="Y4115" s="22" t="str">
        <f t="shared" si="390"/>
        <v>High (501-750)</v>
      </c>
    </row>
    <row r="4116" spans="1:25">
      <c r="A4116" s="2" t="s">
        <v>13330</v>
      </c>
      <c r="B4116" s="2" t="s">
        <v>13331</v>
      </c>
      <c r="C4116" s="2" t="s">
        <v>13332</v>
      </c>
      <c r="D4116" s="2" t="s">
        <v>111</v>
      </c>
      <c r="E4116" s="2" t="s">
        <v>112</v>
      </c>
      <c r="F4116" s="5">
        <v>5666</v>
      </c>
      <c r="G4116" s="2" t="s">
        <v>13333</v>
      </c>
      <c r="H4116" s="2" t="s">
        <v>150</v>
      </c>
      <c r="I4116" s="2" t="s">
        <v>13316</v>
      </c>
      <c r="J4116" s="2" t="s">
        <v>88</v>
      </c>
      <c r="K4116" s="9">
        <v>200</v>
      </c>
      <c r="L4116" s="9">
        <v>919</v>
      </c>
      <c r="M4116" s="5">
        <v>23</v>
      </c>
      <c r="N4116" s="5">
        <v>2</v>
      </c>
      <c r="O4116" s="5">
        <v>16.29</v>
      </c>
      <c r="P4116" s="5">
        <v>149.55000000000001</v>
      </c>
      <c r="Q4116" s="2">
        <f t="shared" si="385"/>
        <v>133.26000000000002</v>
      </c>
      <c r="R4116" s="5">
        <f t="shared" si="386"/>
        <v>133.26000000000002</v>
      </c>
      <c r="S4116" s="11">
        <f t="shared" si="387"/>
        <v>8.1804788213628008</v>
      </c>
      <c r="T4116" s="5">
        <v>2.5</v>
      </c>
      <c r="U4116" s="5">
        <v>0.71</v>
      </c>
      <c r="V4116" s="5">
        <v>8.14</v>
      </c>
      <c r="W4116" s="12">
        <f t="shared" si="388"/>
        <v>8.6956521739130432E-2</v>
      </c>
      <c r="X4116" s="2" t="str">
        <f t="shared" si="389"/>
        <v>SCALE</v>
      </c>
      <c r="Y4116" s="22" t="str">
        <f t="shared" si="390"/>
        <v>Low (100-300)</v>
      </c>
    </row>
    <row r="4117" spans="1:25">
      <c r="A4117" s="2" t="s">
        <v>13334</v>
      </c>
      <c r="B4117" s="2" t="s">
        <v>13335</v>
      </c>
      <c r="C4117" s="2" t="s">
        <v>13336</v>
      </c>
      <c r="D4117" s="2" t="s">
        <v>13337</v>
      </c>
      <c r="E4117" s="2" t="s">
        <v>953</v>
      </c>
      <c r="F4117" s="5">
        <v>2250</v>
      </c>
      <c r="G4117" s="2" t="s">
        <v>4860</v>
      </c>
      <c r="H4117" s="2" t="s">
        <v>260</v>
      </c>
      <c r="I4117" s="2" t="s">
        <v>13316</v>
      </c>
      <c r="J4117" s="2" t="s">
        <v>120</v>
      </c>
      <c r="K4117" s="9">
        <v>800</v>
      </c>
      <c r="L4117" s="9">
        <v>1099</v>
      </c>
      <c r="M4117" s="5">
        <v>28</v>
      </c>
      <c r="N4117" s="5">
        <v>1</v>
      </c>
      <c r="O4117" s="5">
        <v>13.24</v>
      </c>
      <c r="P4117" s="5">
        <v>46.5</v>
      </c>
      <c r="Q4117" s="2">
        <f t="shared" si="385"/>
        <v>33.26</v>
      </c>
      <c r="R4117" s="5">
        <f t="shared" si="386"/>
        <v>33.26</v>
      </c>
      <c r="S4117" s="11">
        <f t="shared" si="387"/>
        <v>2.512084592145015</v>
      </c>
      <c r="T4117" s="5">
        <v>2.5499999999999998</v>
      </c>
      <c r="U4117" s="5">
        <v>0.47</v>
      </c>
      <c r="V4117" s="5">
        <v>13.24</v>
      </c>
      <c r="W4117" s="12">
        <f t="shared" si="388"/>
        <v>3.5714285714285712E-2</v>
      </c>
      <c r="X4117" s="2" t="str">
        <f t="shared" si="389"/>
        <v>SCALE</v>
      </c>
      <c r="Y4117" s="22" t="str">
        <f t="shared" si="390"/>
        <v>Premium (751-1000)</v>
      </c>
    </row>
    <row r="4118" spans="1:25">
      <c r="A4118" s="2" t="s">
        <v>13338</v>
      </c>
      <c r="B4118" s="2" t="s">
        <v>13339</v>
      </c>
      <c r="C4118" s="2" t="s">
        <v>5219</v>
      </c>
      <c r="D4118" s="2" t="s">
        <v>13340</v>
      </c>
      <c r="E4118" s="2" t="s">
        <v>125</v>
      </c>
      <c r="F4118" s="5">
        <v>3900</v>
      </c>
      <c r="G4118" s="2" t="s">
        <v>13341</v>
      </c>
      <c r="H4118" s="2" t="s">
        <v>190</v>
      </c>
      <c r="I4118" s="2" t="s">
        <v>13316</v>
      </c>
      <c r="J4118" s="2" t="s">
        <v>206</v>
      </c>
      <c r="K4118" s="9">
        <v>500</v>
      </c>
      <c r="L4118" s="9">
        <v>2129</v>
      </c>
      <c r="M4118" s="5">
        <v>50</v>
      </c>
      <c r="N4118" s="5">
        <v>2</v>
      </c>
      <c r="O4118" s="5">
        <v>34.28</v>
      </c>
      <c r="P4118" s="5">
        <v>70.930000000000007</v>
      </c>
      <c r="Q4118" s="2">
        <f t="shared" si="385"/>
        <v>36.650000000000006</v>
      </c>
      <c r="R4118" s="5">
        <f t="shared" si="386"/>
        <v>36.650000000000006</v>
      </c>
      <c r="S4118" s="11">
        <f t="shared" si="387"/>
        <v>1.0691365227537923</v>
      </c>
      <c r="T4118" s="5">
        <v>2.35</v>
      </c>
      <c r="U4118" s="5">
        <v>0.69</v>
      </c>
      <c r="V4118" s="5">
        <v>17.14</v>
      </c>
      <c r="W4118" s="12">
        <f t="shared" si="388"/>
        <v>0.04</v>
      </c>
      <c r="X4118" s="2" t="str">
        <f t="shared" si="389"/>
        <v>SCALE</v>
      </c>
      <c r="Y4118" s="22" t="str">
        <f t="shared" si="390"/>
        <v>Mid (301-500)</v>
      </c>
    </row>
    <row r="4119" spans="1:25">
      <c r="A4119" s="2" t="s">
        <v>13342</v>
      </c>
      <c r="B4119" s="2" t="s">
        <v>858</v>
      </c>
      <c r="C4119" s="2" t="s">
        <v>13343</v>
      </c>
      <c r="D4119" s="2" t="s">
        <v>13344</v>
      </c>
      <c r="E4119" s="2" t="s">
        <v>125</v>
      </c>
      <c r="F4119" s="5">
        <v>3750</v>
      </c>
      <c r="G4119" s="2" t="s">
        <v>13345</v>
      </c>
      <c r="H4119" s="2" t="s">
        <v>25</v>
      </c>
      <c r="I4119" s="2" t="s">
        <v>13316</v>
      </c>
      <c r="J4119" s="2" t="s">
        <v>59</v>
      </c>
      <c r="K4119" s="9">
        <v>100</v>
      </c>
      <c r="L4119" s="9">
        <v>2165</v>
      </c>
      <c r="M4119" s="5">
        <v>49</v>
      </c>
      <c r="N4119" s="5">
        <v>5</v>
      </c>
      <c r="O4119" s="5">
        <v>23.79</v>
      </c>
      <c r="P4119" s="5">
        <v>195.93</v>
      </c>
      <c r="Q4119" s="2">
        <f t="shared" si="385"/>
        <v>172.14000000000001</v>
      </c>
      <c r="R4119" s="5">
        <f t="shared" si="386"/>
        <v>172.14000000000001</v>
      </c>
      <c r="S4119" s="11">
        <f t="shared" si="387"/>
        <v>7.235813366960909</v>
      </c>
      <c r="T4119" s="5">
        <v>2.2599999999999998</v>
      </c>
      <c r="U4119" s="5">
        <v>0.49</v>
      </c>
      <c r="V4119" s="5">
        <v>4.76</v>
      </c>
      <c r="W4119" s="12">
        <f t="shared" si="388"/>
        <v>0.10204081632653061</v>
      </c>
      <c r="X4119" s="2" t="str">
        <f t="shared" si="389"/>
        <v>SCALE</v>
      </c>
      <c r="Y4119" s="22" t="str">
        <f t="shared" si="390"/>
        <v>Low (100-300)</v>
      </c>
    </row>
    <row r="4120" spans="1:25">
      <c r="A4120" s="2" t="s">
        <v>13346</v>
      </c>
      <c r="B4120" s="2" t="s">
        <v>8411</v>
      </c>
      <c r="C4120" s="2" t="s">
        <v>1320</v>
      </c>
      <c r="D4120" s="2" t="s">
        <v>451</v>
      </c>
      <c r="E4120" s="2" t="s">
        <v>125</v>
      </c>
      <c r="F4120" s="5">
        <v>1463</v>
      </c>
      <c r="G4120" s="2" t="s">
        <v>13347</v>
      </c>
      <c r="H4120" s="2" t="s">
        <v>65</v>
      </c>
      <c r="I4120" s="2" t="s">
        <v>13316</v>
      </c>
      <c r="J4120" s="2" t="s">
        <v>51</v>
      </c>
      <c r="K4120" s="9">
        <v>600</v>
      </c>
      <c r="L4120" s="9">
        <v>895</v>
      </c>
      <c r="M4120" s="5">
        <v>23</v>
      </c>
      <c r="N4120" s="5">
        <v>0</v>
      </c>
      <c r="O4120" s="5">
        <v>18.399999999999999</v>
      </c>
      <c r="P4120" s="5">
        <v>0</v>
      </c>
      <c r="Q4120" s="2">
        <f t="shared" si="385"/>
        <v>-18.399999999999999</v>
      </c>
      <c r="R4120" s="5">
        <f t="shared" si="386"/>
        <v>-18.399999999999999</v>
      </c>
      <c r="S4120" s="11">
        <f t="shared" si="387"/>
        <v>-1</v>
      </c>
      <c r="T4120" s="5">
        <v>2.57</v>
      </c>
      <c r="U4120" s="5">
        <v>0.8</v>
      </c>
      <c r="V4120" s="5">
        <v>0</v>
      </c>
      <c r="W4120" s="12">
        <f t="shared" si="388"/>
        <v>0</v>
      </c>
      <c r="X4120" s="2" t="str">
        <f t="shared" si="389"/>
        <v>PAUSE</v>
      </c>
      <c r="Y4120" s="22" t="str">
        <f t="shared" si="390"/>
        <v>High (501-750)</v>
      </c>
    </row>
    <row r="4121" spans="1:25">
      <c r="A4121" s="2" t="s">
        <v>13348</v>
      </c>
      <c r="B4121" s="2" t="s">
        <v>5780</v>
      </c>
      <c r="C4121" s="2" t="s">
        <v>838</v>
      </c>
      <c r="D4121" s="2" t="s">
        <v>13349</v>
      </c>
      <c r="E4121" s="2" t="s">
        <v>112</v>
      </c>
      <c r="F4121" s="5">
        <v>5000</v>
      </c>
      <c r="G4121" s="2">
        <v>0</v>
      </c>
      <c r="H4121" s="2" t="s">
        <v>150</v>
      </c>
      <c r="I4121" s="2" t="s">
        <v>13316</v>
      </c>
      <c r="J4121" s="2" t="s">
        <v>248</v>
      </c>
      <c r="K4121" s="9">
        <v>1000</v>
      </c>
      <c r="L4121" s="9">
        <v>1495</v>
      </c>
      <c r="M4121" s="5">
        <v>66</v>
      </c>
      <c r="N4121" s="5">
        <v>6</v>
      </c>
      <c r="O4121" s="5">
        <v>46.54</v>
      </c>
      <c r="P4121" s="5">
        <v>347.09</v>
      </c>
      <c r="Q4121" s="2">
        <f t="shared" si="385"/>
        <v>300.54999999999995</v>
      </c>
      <c r="R4121" s="5">
        <f t="shared" si="386"/>
        <v>300.54999999999995</v>
      </c>
      <c r="S4121" s="11">
        <f t="shared" si="387"/>
        <v>6.457885689729264</v>
      </c>
      <c r="T4121" s="5">
        <v>4.41</v>
      </c>
      <c r="U4121" s="5">
        <v>0.71</v>
      </c>
      <c r="V4121" s="5">
        <v>7.76</v>
      </c>
      <c r="W4121" s="12">
        <f t="shared" si="388"/>
        <v>9.0909090909090912E-2</v>
      </c>
      <c r="X4121" s="2" t="str">
        <f t="shared" si="389"/>
        <v>SCALE</v>
      </c>
      <c r="Y4121" s="22" t="str">
        <f t="shared" si="390"/>
        <v>Premium (751-1000)</v>
      </c>
    </row>
    <row r="4122" spans="1:25">
      <c r="A4122" s="2" t="s">
        <v>13350</v>
      </c>
      <c r="B4122" s="2" t="s">
        <v>3249</v>
      </c>
      <c r="C4122" s="2" t="s">
        <v>105</v>
      </c>
      <c r="D4122" s="2" t="s">
        <v>655</v>
      </c>
      <c r="E4122" s="2" t="s">
        <v>125</v>
      </c>
      <c r="F4122" s="5">
        <v>2078</v>
      </c>
      <c r="G4122" s="2" t="s">
        <v>5589</v>
      </c>
      <c r="H4122" s="2" t="s">
        <v>94</v>
      </c>
      <c r="I4122" s="2" t="s">
        <v>13316</v>
      </c>
      <c r="J4122" s="2" t="s">
        <v>458</v>
      </c>
      <c r="K4122" s="9">
        <v>700</v>
      </c>
      <c r="L4122" s="9">
        <v>2347</v>
      </c>
      <c r="M4122" s="5">
        <v>105</v>
      </c>
      <c r="N4122" s="5">
        <v>10</v>
      </c>
      <c r="O4122" s="5">
        <v>77.52</v>
      </c>
      <c r="P4122" s="5">
        <v>356.18</v>
      </c>
      <c r="Q4122" s="2">
        <f t="shared" si="385"/>
        <v>278.66000000000003</v>
      </c>
      <c r="R4122" s="5">
        <f t="shared" si="386"/>
        <v>278.66000000000003</v>
      </c>
      <c r="S4122" s="11">
        <f t="shared" si="387"/>
        <v>3.5946852425180604</v>
      </c>
      <c r="T4122" s="5">
        <v>4.47</v>
      </c>
      <c r="U4122" s="5">
        <v>0.74</v>
      </c>
      <c r="V4122" s="5">
        <v>7.75</v>
      </c>
      <c r="W4122" s="12">
        <f t="shared" si="388"/>
        <v>9.5238095238095233E-2</v>
      </c>
      <c r="X4122" s="2" t="str">
        <f t="shared" si="389"/>
        <v>SCALE</v>
      </c>
      <c r="Y4122" s="22" t="str">
        <f t="shared" si="390"/>
        <v>High (501-750)</v>
      </c>
    </row>
    <row r="4123" spans="1:25">
      <c r="A4123" s="2" t="s">
        <v>13351</v>
      </c>
      <c r="B4123" s="2" t="s">
        <v>2505</v>
      </c>
      <c r="C4123" s="2" t="s">
        <v>13352</v>
      </c>
      <c r="D4123" s="2" t="s">
        <v>5502</v>
      </c>
      <c r="E4123" s="2" t="s">
        <v>23</v>
      </c>
      <c r="F4123" s="5">
        <v>1700</v>
      </c>
      <c r="G4123" s="2" t="s">
        <v>13353</v>
      </c>
      <c r="H4123" s="2" t="s">
        <v>134</v>
      </c>
      <c r="I4123" s="2" t="s">
        <v>13316</v>
      </c>
      <c r="J4123" s="2" t="s">
        <v>248</v>
      </c>
      <c r="K4123" s="9">
        <v>400</v>
      </c>
      <c r="L4123" s="9">
        <v>2007</v>
      </c>
      <c r="M4123" s="5">
        <v>76</v>
      </c>
      <c r="N4123" s="5">
        <v>2</v>
      </c>
      <c r="O4123" s="5">
        <v>59.31</v>
      </c>
      <c r="P4123" s="5">
        <v>97.19</v>
      </c>
      <c r="Q4123" s="2">
        <f t="shared" si="385"/>
        <v>37.879999999999995</v>
      </c>
      <c r="R4123" s="5">
        <f t="shared" si="386"/>
        <v>37.879999999999995</v>
      </c>
      <c r="S4123" s="11">
        <f t="shared" si="387"/>
        <v>0.63867813184960365</v>
      </c>
      <c r="T4123" s="5">
        <v>3.79</v>
      </c>
      <c r="U4123" s="5">
        <v>0.78</v>
      </c>
      <c r="V4123" s="5">
        <v>29.66</v>
      </c>
      <c r="W4123" s="12">
        <f t="shared" si="388"/>
        <v>2.6315789473684209E-2</v>
      </c>
      <c r="X4123" s="2" t="str">
        <f t="shared" si="389"/>
        <v>SCALE</v>
      </c>
      <c r="Y4123" s="22" t="str">
        <f t="shared" si="390"/>
        <v>Mid (301-500)</v>
      </c>
    </row>
    <row r="4124" spans="1:25">
      <c r="A4124" s="2" t="s">
        <v>13354</v>
      </c>
      <c r="B4124" s="2" t="s">
        <v>142</v>
      </c>
      <c r="C4124" s="2" t="s">
        <v>30</v>
      </c>
      <c r="D4124" s="2" t="s">
        <v>3034</v>
      </c>
      <c r="E4124" s="2" t="s">
        <v>118</v>
      </c>
      <c r="F4124" s="5">
        <v>4500</v>
      </c>
      <c r="G4124" s="2" t="s">
        <v>13355</v>
      </c>
      <c r="H4124" s="2" t="s">
        <v>260</v>
      </c>
      <c r="I4124" s="2" t="s">
        <v>13316</v>
      </c>
      <c r="J4124" s="2" t="s">
        <v>699</v>
      </c>
      <c r="K4124" s="9">
        <v>1000</v>
      </c>
      <c r="L4124" s="9">
        <v>2243</v>
      </c>
      <c r="M4124" s="5">
        <v>62</v>
      </c>
      <c r="N4124" s="5">
        <v>2</v>
      </c>
      <c r="O4124" s="5">
        <v>28.38</v>
      </c>
      <c r="P4124" s="5">
        <v>107.09</v>
      </c>
      <c r="Q4124" s="2">
        <f t="shared" si="385"/>
        <v>78.710000000000008</v>
      </c>
      <c r="R4124" s="5">
        <f t="shared" si="386"/>
        <v>78.710000000000008</v>
      </c>
      <c r="S4124" s="11">
        <f t="shared" si="387"/>
        <v>2.7734319943622272</v>
      </c>
      <c r="T4124" s="5">
        <v>2.76</v>
      </c>
      <c r="U4124" s="5">
        <v>0.46</v>
      </c>
      <c r="V4124" s="5">
        <v>14.19</v>
      </c>
      <c r="W4124" s="12">
        <f t="shared" si="388"/>
        <v>3.2258064516129031E-2</v>
      </c>
      <c r="X4124" s="2" t="str">
        <f t="shared" si="389"/>
        <v>SCALE</v>
      </c>
      <c r="Y4124" s="22" t="str">
        <f t="shared" si="390"/>
        <v>Premium (751-1000)</v>
      </c>
    </row>
    <row r="4125" spans="1:25">
      <c r="A4125" s="2" t="s">
        <v>13356</v>
      </c>
      <c r="B4125" s="2" t="s">
        <v>208</v>
      </c>
      <c r="C4125" s="2" t="s">
        <v>4179</v>
      </c>
      <c r="D4125" s="2" t="s">
        <v>251</v>
      </c>
      <c r="E4125" s="2" t="s">
        <v>23</v>
      </c>
      <c r="F4125" s="5">
        <v>3519</v>
      </c>
      <c r="G4125" s="2" t="s">
        <v>13357</v>
      </c>
      <c r="H4125" s="2" t="s">
        <v>25</v>
      </c>
      <c r="I4125" s="2" t="s">
        <v>13316</v>
      </c>
      <c r="J4125" s="2" t="s">
        <v>319</v>
      </c>
      <c r="K4125" s="9">
        <v>700</v>
      </c>
      <c r="L4125" s="9">
        <v>694</v>
      </c>
      <c r="M4125" s="5">
        <v>25</v>
      </c>
      <c r="N4125" s="5">
        <v>2</v>
      </c>
      <c r="O4125" s="5">
        <v>16.75</v>
      </c>
      <c r="P4125" s="5">
        <v>81.37</v>
      </c>
      <c r="Q4125" s="2">
        <f t="shared" si="385"/>
        <v>64.62</v>
      </c>
      <c r="R4125" s="5">
        <f t="shared" si="386"/>
        <v>64.62</v>
      </c>
      <c r="S4125" s="11">
        <f t="shared" si="387"/>
        <v>3.8579104477611943</v>
      </c>
      <c r="T4125" s="5">
        <v>3.6</v>
      </c>
      <c r="U4125" s="5">
        <v>0.67</v>
      </c>
      <c r="V4125" s="5">
        <v>8.3800000000000008</v>
      </c>
      <c r="W4125" s="12">
        <f t="shared" si="388"/>
        <v>0.08</v>
      </c>
      <c r="X4125" s="2" t="str">
        <f t="shared" si="389"/>
        <v>SCALE</v>
      </c>
      <c r="Y4125" s="22" t="str">
        <f t="shared" si="390"/>
        <v>High (501-750)</v>
      </c>
    </row>
    <row r="4126" spans="1:25">
      <c r="A4126" s="2" t="s">
        <v>13358</v>
      </c>
      <c r="B4126" s="2" t="s">
        <v>9875</v>
      </c>
      <c r="C4126" s="2" t="s">
        <v>1320</v>
      </c>
      <c r="D4126" s="2" t="s">
        <v>117</v>
      </c>
      <c r="E4126" s="2" t="s">
        <v>118</v>
      </c>
      <c r="F4126" s="5">
        <v>5200</v>
      </c>
      <c r="G4126" s="2" t="s">
        <v>13359</v>
      </c>
      <c r="H4126" s="2" t="s">
        <v>167</v>
      </c>
      <c r="I4126" s="2" t="s">
        <v>13316</v>
      </c>
      <c r="J4126" s="2" t="s">
        <v>73</v>
      </c>
      <c r="K4126" s="9">
        <v>400</v>
      </c>
      <c r="L4126" s="9">
        <v>1545</v>
      </c>
      <c r="M4126" s="5">
        <v>43</v>
      </c>
      <c r="N4126" s="5">
        <v>1</v>
      </c>
      <c r="O4126" s="5">
        <v>31.69</v>
      </c>
      <c r="P4126" s="5">
        <v>62.6</v>
      </c>
      <c r="Q4126" s="2">
        <f t="shared" si="385"/>
        <v>30.91</v>
      </c>
      <c r="R4126" s="5">
        <f t="shared" si="386"/>
        <v>30.91</v>
      </c>
      <c r="S4126" s="11">
        <f t="shared" si="387"/>
        <v>0.97538655727358781</v>
      </c>
      <c r="T4126" s="5">
        <v>2.78</v>
      </c>
      <c r="U4126" s="5">
        <v>0.74</v>
      </c>
      <c r="V4126" s="5">
        <v>31.69</v>
      </c>
      <c r="W4126" s="12">
        <f t="shared" si="388"/>
        <v>2.3255813953488372E-2</v>
      </c>
      <c r="X4126" s="2" t="str">
        <f t="shared" si="389"/>
        <v>SCALE</v>
      </c>
      <c r="Y4126" s="22" t="str">
        <f t="shared" si="390"/>
        <v>Mid (301-500)</v>
      </c>
    </row>
    <row r="4127" spans="1:25">
      <c r="A4127" s="2" t="s">
        <v>13360</v>
      </c>
      <c r="B4127" s="2" t="s">
        <v>3249</v>
      </c>
      <c r="C4127" s="2" t="s">
        <v>13361</v>
      </c>
      <c r="D4127" s="2" t="s">
        <v>3510</v>
      </c>
      <c r="E4127" s="2" t="s">
        <v>85</v>
      </c>
      <c r="F4127" s="5">
        <v>2250</v>
      </c>
      <c r="G4127" s="2" t="s">
        <v>13362</v>
      </c>
      <c r="H4127" s="2" t="s">
        <v>34</v>
      </c>
      <c r="I4127" s="2" t="s">
        <v>13316</v>
      </c>
      <c r="J4127" s="2" t="s">
        <v>73</v>
      </c>
      <c r="K4127" s="9">
        <v>200</v>
      </c>
      <c r="L4127" s="9">
        <v>951</v>
      </c>
      <c r="M4127" s="5">
        <v>16</v>
      </c>
      <c r="N4127" s="5">
        <v>0</v>
      </c>
      <c r="O4127" s="5">
        <v>7.51</v>
      </c>
      <c r="P4127" s="5">
        <v>0</v>
      </c>
      <c r="Q4127" s="2">
        <f t="shared" si="385"/>
        <v>-7.51</v>
      </c>
      <c r="R4127" s="5">
        <f t="shared" si="386"/>
        <v>-7.51</v>
      </c>
      <c r="S4127" s="11">
        <f t="shared" si="387"/>
        <v>-1</v>
      </c>
      <c r="T4127" s="5">
        <v>1.68</v>
      </c>
      <c r="U4127" s="5">
        <v>0.47</v>
      </c>
      <c r="V4127" s="5">
        <v>0</v>
      </c>
      <c r="W4127" s="12">
        <f t="shared" si="388"/>
        <v>0</v>
      </c>
      <c r="X4127" s="2" t="str">
        <f t="shared" si="389"/>
        <v>PAUSE</v>
      </c>
      <c r="Y4127" s="22" t="str">
        <f t="shared" si="390"/>
        <v>Low (100-300)</v>
      </c>
    </row>
    <row r="4128" spans="1:25">
      <c r="A4128" s="2" t="s">
        <v>13363</v>
      </c>
      <c r="B4128" s="2" t="s">
        <v>7964</v>
      </c>
      <c r="C4128" s="2" t="s">
        <v>767</v>
      </c>
      <c r="D4128" s="2" t="s">
        <v>13364</v>
      </c>
      <c r="E4128" s="2" t="s">
        <v>23</v>
      </c>
      <c r="F4128" s="5">
        <v>2167</v>
      </c>
      <c r="G4128" s="2" t="s">
        <v>343</v>
      </c>
      <c r="H4128" s="2" t="s">
        <v>134</v>
      </c>
      <c r="I4128" s="2" t="s">
        <v>13316</v>
      </c>
      <c r="J4128" s="2" t="s">
        <v>699</v>
      </c>
      <c r="K4128" s="9">
        <v>400</v>
      </c>
      <c r="L4128" s="9">
        <v>1188</v>
      </c>
      <c r="M4128" s="5">
        <v>19</v>
      </c>
      <c r="N4128" s="5">
        <v>0</v>
      </c>
      <c r="O4128" s="5">
        <v>12.18</v>
      </c>
      <c r="P4128" s="5">
        <v>0</v>
      </c>
      <c r="Q4128" s="2">
        <f t="shared" si="385"/>
        <v>-12.18</v>
      </c>
      <c r="R4128" s="5">
        <f t="shared" si="386"/>
        <v>-12.18</v>
      </c>
      <c r="S4128" s="11">
        <f t="shared" si="387"/>
        <v>-1</v>
      </c>
      <c r="T4128" s="5">
        <v>1.6</v>
      </c>
      <c r="U4128" s="5">
        <v>0.64</v>
      </c>
      <c r="V4128" s="5">
        <v>0</v>
      </c>
      <c r="W4128" s="12">
        <f t="shared" si="388"/>
        <v>0</v>
      </c>
      <c r="X4128" s="2" t="str">
        <f t="shared" si="389"/>
        <v>PAUSE</v>
      </c>
      <c r="Y4128" s="22" t="str">
        <f t="shared" si="390"/>
        <v>Mid (301-500)</v>
      </c>
    </row>
    <row r="4129" spans="1:25">
      <c r="A4129" s="2" t="s">
        <v>13365</v>
      </c>
      <c r="B4129" s="2" t="s">
        <v>1470</v>
      </c>
      <c r="C4129" s="2" t="s">
        <v>1320</v>
      </c>
      <c r="D4129" s="2" t="s">
        <v>2155</v>
      </c>
      <c r="E4129" s="2" t="s">
        <v>32</v>
      </c>
      <c r="F4129" s="5">
        <v>3004</v>
      </c>
      <c r="G4129" s="2" t="s">
        <v>4120</v>
      </c>
      <c r="H4129" s="2" t="s">
        <v>134</v>
      </c>
      <c r="I4129" s="2" t="s">
        <v>13316</v>
      </c>
      <c r="J4129" s="2" t="s">
        <v>177</v>
      </c>
      <c r="K4129" s="9">
        <v>700</v>
      </c>
      <c r="L4129" s="9">
        <v>1858</v>
      </c>
      <c r="M4129" s="5">
        <v>28</v>
      </c>
      <c r="N4129" s="5">
        <v>0</v>
      </c>
      <c r="O4129" s="5">
        <v>20.03</v>
      </c>
      <c r="P4129" s="5">
        <v>0</v>
      </c>
      <c r="Q4129" s="2">
        <f t="shared" si="385"/>
        <v>-20.03</v>
      </c>
      <c r="R4129" s="5">
        <f t="shared" si="386"/>
        <v>-20.03</v>
      </c>
      <c r="S4129" s="11">
        <f t="shared" si="387"/>
        <v>-1</v>
      </c>
      <c r="T4129" s="5">
        <v>1.51</v>
      </c>
      <c r="U4129" s="5">
        <v>0.72</v>
      </c>
      <c r="V4129" s="5">
        <v>0</v>
      </c>
      <c r="W4129" s="12">
        <f t="shared" si="388"/>
        <v>0</v>
      </c>
      <c r="X4129" s="2" t="str">
        <f t="shared" si="389"/>
        <v>PAUSE</v>
      </c>
      <c r="Y4129" s="22" t="str">
        <f t="shared" si="390"/>
        <v>High (501-750)</v>
      </c>
    </row>
    <row r="4130" spans="1:25">
      <c r="A4130" s="2" t="s">
        <v>13366</v>
      </c>
      <c r="B4130" s="2" t="s">
        <v>5477</v>
      </c>
      <c r="C4130" s="2" t="s">
        <v>13367</v>
      </c>
      <c r="D4130" s="2" t="s">
        <v>2973</v>
      </c>
      <c r="E4130" s="2" t="s">
        <v>56</v>
      </c>
      <c r="F4130" s="5">
        <v>1500</v>
      </c>
      <c r="G4130" s="2" t="s">
        <v>13368</v>
      </c>
      <c r="H4130" s="2" t="s">
        <v>150</v>
      </c>
      <c r="I4130" s="2" t="s">
        <v>13316</v>
      </c>
      <c r="J4130" s="2" t="s">
        <v>248</v>
      </c>
      <c r="K4130" s="9">
        <v>800</v>
      </c>
      <c r="L4130" s="9">
        <v>691</v>
      </c>
      <c r="M4130" s="5">
        <v>22</v>
      </c>
      <c r="N4130" s="5">
        <v>1</v>
      </c>
      <c r="O4130" s="5">
        <v>10.53</v>
      </c>
      <c r="P4130" s="5">
        <v>54.33</v>
      </c>
      <c r="Q4130" s="2">
        <f t="shared" si="385"/>
        <v>43.8</v>
      </c>
      <c r="R4130" s="5">
        <f t="shared" si="386"/>
        <v>43.8</v>
      </c>
      <c r="S4130" s="11">
        <f t="shared" si="387"/>
        <v>4.1595441595441596</v>
      </c>
      <c r="T4130" s="5">
        <v>3.18</v>
      </c>
      <c r="U4130" s="5">
        <v>0.48</v>
      </c>
      <c r="V4130" s="5">
        <v>10.53</v>
      </c>
      <c r="W4130" s="12">
        <f t="shared" si="388"/>
        <v>4.5454545454545456E-2</v>
      </c>
      <c r="X4130" s="2" t="str">
        <f t="shared" si="389"/>
        <v>SCALE</v>
      </c>
      <c r="Y4130" s="22" t="str">
        <f t="shared" si="390"/>
        <v>Premium (751-1000)</v>
      </c>
    </row>
    <row r="4131" spans="1:25">
      <c r="A4131" s="2" t="s">
        <v>13369</v>
      </c>
      <c r="B4131" s="2" t="s">
        <v>1658</v>
      </c>
      <c r="C4131" s="2" t="s">
        <v>143</v>
      </c>
      <c r="D4131" s="2" t="s">
        <v>11934</v>
      </c>
      <c r="E4131" s="2" t="s">
        <v>953</v>
      </c>
      <c r="F4131" s="5">
        <v>2300</v>
      </c>
      <c r="G4131" s="2" t="s">
        <v>13370</v>
      </c>
      <c r="H4131" s="2" t="s">
        <v>94</v>
      </c>
      <c r="I4131" s="2" t="s">
        <v>13316</v>
      </c>
      <c r="J4131" s="2" t="s">
        <v>27</v>
      </c>
      <c r="K4131" s="9">
        <v>100</v>
      </c>
      <c r="L4131" s="9">
        <v>1889</v>
      </c>
      <c r="M4131" s="5">
        <v>45</v>
      </c>
      <c r="N4131" s="5">
        <v>4</v>
      </c>
      <c r="O4131" s="5">
        <v>26.01</v>
      </c>
      <c r="P4131" s="5">
        <v>262.51</v>
      </c>
      <c r="Q4131" s="2">
        <f t="shared" si="385"/>
        <v>236.5</v>
      </c>
      <c r="R4131" s="5">
        <f t="shared" si="386"/>
        <v>236.5</v>
      </c>
      <c r="S4131" s="11">
        <f t="shared" si="387"/>
        <v>9.0926566705113405</v>
      </c>
      <c r="T4131" s="5">
        <v>2.38</v>
      </c>
      <c r="U4131" s="5">
        <v>0.57999999999999996</v>
      </c>
      <c r="V4131" s="5">
        <v>6.5</v>
      </c>
      <c r="W4131" s="12">
        <f t="shared" si="388"/>
        <v>8.8888888888888892E-2</v>
      </c>
      <c r="X4131" s="2" t="str">
        <f t="shared" si="389"/>
        <v>SCALE</v>
      </c>
      <c r="Y4131" s="22" t="str">
        <f t="shared" si="390"/>
        <v>Low (100-300)</v>
      </c>
    </row>
    <row r="4132" spans="1:25">
      <c r="A4132" s="2" t="s">
        <v>13371</v>
      </c>
      <c r="B4132" s="2" t="s">
        <v>6135</v>
      </c>
      <c r="C4132" s="2" t="s">
        <v>1320</v>
      </c>
      <c r="D4132" s="2" t="s">
        <v>2201</v>
      </c>
      <c r="E4132" s="2" t="s">
        <v>953</v>
      </c>
      <c r="F4132" s="5">
        <v>1733</v>
      </c>
      <c r="G4132" s="2" t="s">
        <v>13372</v>
      </c>
      <c r="H4132" s="2" t="s">
        <v>190</v>
      </c>
      <c r="I4132" s="2" t="s">
        <v>13316</v>
      </c>
      <c r="J4132" s="2" t="s">
        <v>59</v>
      </c>
      <c r="K4132" s="9">
        <v>400</v>
      </c>
      <c r="L4132" s="9">
        <v>942</v>
      </c>
      <c r="M4132" s="5">
        <v>21</v>
      </c>
      <c r="N4132" s="5">
        <v>0</v>
      </c>
      <c r="O4132" s="5">
        <v>10.33</v>
      </c>
      <c r="P4132" s="5">
        <v>0</v>
      </c>
      <c r="Q4132" s="2">
        <f t="shared" si="385"/>
        <v>-10.33</v>
      </c>
      <c r="R4132" s="5">
        <f t="shared" si="386"/>
        <v>-10.33</v>
      </c>
      <c r="S4132" s="11">
        <f t="shared" si="387"/>
        <v>-1</v>
      </c>
      <c r="T4132" s="5">
        <v>2.23</v>
      </c>
      <c r="U4132" s="5">
        <v>0.49</v>
      </c>
      <c r="V4132" s="5">
        <v>0</v>
      </c>
      <c r="W4132" s="12">
        <f t="shared" si="388"/>
        <v>0</v>
      </c>
      <c r="X4132" s="2" t="str">
        <f t="shared" si="389"/>
        <v>PAUSE</v>
      </c>
      <c r="Y4132" s="22" t="str">
        <f t="shared" si="390"/>
        <v>Mid (301-500)</v>
      </c>
    </row>
    <row r="4133" spans="1:25">
      <c r="A4133" s="2" t="s">
        <v>13373</v>
      </c>
      <c r="B4133" s="2" t="s">
        <v>13374</v>
      </c>
      <c r="C4133" s="2" t="s">
        <v>13375</v>
      </c>
      <c r="D4133" s="2" t="s">
        <v>291</v>
      </c>
      <c r="E4133" s="2" t="s">
        <v>23</v>
      </c>
      <c r="F4133" s="5">
        <v>4882</v>
      </c>
      <c r="G4133" s="2" t="s">
        <v>13376</v>
      </c>
      <c r="H4133" s="2" t="s">
        <v>34</v>
      </c>
      <c r="I4133" s="2" t="s">
        <v>13316</v>
      </c>
      <c r="J4133" s="2" t="s">
        <v>59</v>
      </c>
      <c r="K4133" s="9">
        <v>200</v>
      </c>
      <c r="L4133" s="9">
        <v>1158</v>
      </c>
      <c r="M4133" s="5">
        <v>47</v>
      </c>
      <c r="N4133" s="5">
        <v>1</v>
      </c>
      <c r="O4133" s="5">
        <v>37.51</v>
      </c>
      <c r="P4133" s="5">
        <v>46.69</v>
      </c>
      <c r="Q4133" s="2">
        <f t="shared" si="385"/>
        <v>9.18</v>
      </c>
      <c r="R4133" s="5">
        <f t="shared" si="386"/>
        <v>9.18</v>
      </c>
      <c r="S4133" s="11">
        <f t="shared" si="387"/>
        <v>0.2447347374033591</v>
      </c>
      <c r="T4133" s="5">
        <v>4.0599999999999996</v>
      </c>
      <c r="U4133" s="5">
        <v>0.8</v>
      </c>
      <c r="V4133" s="5">
        <v>37.51</v>
      </c>
      <c r="W4133" s="12">
        <f t="shared" si="388"/>
        <v>2.1276595744680851E-2</v>
      </c>
      <c r="X4133" s="2" t="str">
        <f t="shared" si="389"/>
        <v>SCALE</v>
      </c>
      <c r="Y4133" s="22" t="str">
        <f t="shared" si="390"/>
        <v>Low (100-300)</v>
      </c>
    </row>
    <row r="4134" spans="1:25">
      <c r="A4134" s="2" t="s">
        <v>13377</v>
      </c>
      <c r="B4134" s="2" t="s">
        <v>13378</v>
      </c>
      <c r="C4134" s="2" t="s">
        <v>13379</v>
      </c>
      <c r="D4134" s="2" t="s">
        <v>117</v>
      </c>
      <c r="E4134" s="2" t="s">
        <v>118</v>
      </c>
      <c r="F4134" s="5">
        <v>1500</v>
      </c>
      <c r="G4134" s="2">
        <v>0</v>
      </c>
      <c r="H4134" s="2" t="s">
        <v>260</v>
      </c>
      <c r="I4134" s="2" t="s">
        <v>13316</v>
      </c>
      <c r="J4134" s="2" t="s">
        <v>699</v>
      </c>
      <c r="K4134" s="9">
        <v>800</v>
      </c>
      <c r="L4134" s="9">
        <v>692</v>
      </c>
      <c r="M4134" s="5">
        <v>17</v>
      </c>
      <c r="N4134" s="5">
        <v>1</v>
      </c>
      <c r="O4134" s="5">
        <v>14.42</v>
      </c>
      <c r="P4134" s="5">
        <v>67.06</v>
      </c>
      <c r="Q4134" s="2">
        <f t="shared" si="385"/>
        <v>52.64</v>
      </c>
      <c r="R4134" s="5">
        <f t="shared" si="386"/>
        <v>52.64</v>
      </c>
      <c r="S4134" s="11">
        <f t="shared" si="387"/>
        <v>3.650485436893204</v>
      </c>
      <c r="T4134" s="5">
        <v>2.46</v>
      </c>
      <c r="U4134" s="5">
        <v>0.85</v>
      </c>
      <c r="V4134" s="5">
        <v>14.42</v>
      </c>
      <c r="W4134" s="12">
        <f t="shared" si="388"/>
        <v>5.8823529411764705E-2</v>
      </c>
      <c r="X4134" s="2" t="str">
        <f t="shared" si="389"/>
        <v>SCALE</v>
      </c>
      <c r="Y4134" s="22" t="str">
        <f t="shared" si="390"/>
        <v>Premium (751-1000)</v>
      </c>
    </row>
    <row r="4135" spans="1:25">
      <c r="A4135" s="2" t="s">
        <v>13380</v>
      </c>
      <c r="B4135" s="2" t="s">
        <v>889</v>
      </c>
      <c r="C4135" s="2" t="s">
        <v>13381</v>
      </c>
      <c r="D4135" s="2" t="s">
        <v>13382</v>
      </c>
      <c r="E4135" s="2" t="s">
        <v>125</v>
      </c>
      <c r="F4135" s="5">
        <v>5843</v>
      </c>
      <c r="G4135" s="2" t="s">
        <v>13383</v>
      </c>
      <c r="H4135" s="2" t="s">
        <v>58</v>
      </c>
      <c r="I4135" s="2" t="s">
        <v>13316</v>
      </c>
      <c r="J4135" s="2" t="s">
        <v>293</v>
      </c>
      <c r="K4135" s="9">
        <v>400</v>
      </c>
      <c r="L4135" s="9">
        <v>2364</v>
      </c>
      <c r="M4135" s="5">
        <v>78</v>
      </c>
      <c r="N4135" s="5">
        <v>0</v>
      </c>
      <c r="O4135" s="5">
        <v>61.3</v>
      </c>
      <c r="P4135" s="5">
        <v>0</v>
      </c>
      <c r="Q4135" s="2">
        <f t="shared" si="385"/>
        <v>-61.3</v>
      </c>
      <c r="R4135" s="5">
        <f t="shared" si="386"/>
        <v>-61.3</v>
      </c>
      <c r="S4135" s="11">
        <f t="shared" si="387"/>
        <v>-1</v>
      </c>
      <c r="T4135" s="5">
        <v>3.3</v>
      </c>
      <c r="U4135" s="5">
        <v>0.79</v>
      </c>
      <c r="V4135" s="5">
        <v>0</v>
      </c>
      <c r="W4135" s="12">
        <f t="shared" si="388"/>
        <v>0</v>
      </c>
      <c r="X4135" s="2" t="str">
        <f t="shared" si="389"/>
        <v>PAUSE</v>
      </c>
      <c r="Y4135" s="22" t="str">
        <f t="shared" si="390"/>
        <v>Mid (301-500)</v>
      </c>
    </row>
    <row r="4136" spans="1:25">
      <c r="A4136" s="2" t="s">
        <v>13384</v>
      </c>
      <c r="B4136" s="2" t="s">
        <v>529</v>
      </c>
      <c r="C4136" s="2" t="s">
        <v>13385</v>
      </c>
      <c r="D4136" s="2" t="s">
        <v>13386</v>
      </c>
      <c r="E4136" s="2" t="s">
        <v>125</v>
      </c>
      <c r="F4136" s="5">
        <v>915</v>
      </c>
      <c r="G4136" s="2" t="s">
        <v>13387</v>
      </c>
      <c r="H4136" s="2" t="s">
        <v>253</v>
      </c>
      <c r="I4136" s="2" t="s">
        <v>13316</v>
      </c>
      <c r="J4136" s="2" t="s">
        <v>183</v>
      </c>
      <c r="K4136" s="9">
        <v>200</v>
      </c>
      <c r="L4136" s="9">
        <v>1782</v>
      </c>
      <c r="M4136" s="5">
        <v>52</v>
      </c>
      <c r="N4136" s="5">
        <v>4</v>
      </c>
      <c r="O4136" s="5">
        <v>41.87</v>
      </c>
      <c r="P4136" s="5">
        <v>241.93</v>
      </c>
      <c r="Q4136" s="2">
        <f t="shared" si="385"/>
        <v>200.06</v>
      </c>
      <c r="R4136" s="5">
        <f t="shared" si="386"/>
        <v>200.06</v>
      </c>
      <c r="S4136" s="11">
        <f t="shared" si="387"/>
        <v>4.7781227609266779</v>
      </c>
      <c r="T4136" s="5">
        <v>2.92</v>
      </c>
      <c r="U4136" s="5">
        <v>0.81</v>
      </c>
      <c r="V4136" s="5">
        <v>10.47</v>
      </c>
      <c r="W4136" s="12">
        <f t="shared" si="388"/>
        <v>7.6923076923076927E-2</v>
      </c>
      <c r="X4136" s="2" t="str">
        <f t="shared" si="389"/>
        <v>SCALE</v>
      </c>
      <c r="Y4136" s="22" t="str">
        <f t="shared" si="390"/>
        <v>Low (100-300)</v>
      </c>
    </row>
    <row r="4137" spans="1:25">
      <c r="A4137" s="2" t="s">
        <v>13388</v>
      </c>
      <c r="B4137" s="2" t="s">
        <v>6930</v>
      </c>
      <c r="C4137" s="2" t="s">
        <v>8277</v>
      </c>
      <c r="D4137" s="2" t="s">
        <v>13223</v>
      </c>
      <c r="E4137" s="2" t="s">
        <v>635</v>
      </c>
      <c r="F4137" s="5">
        <v>4500</v>
      </c>
      <c r="G4137" s="2" t="s">
        <v>13389</v>
      </c>
      <c r="H4137" s="2" t="s">
        <v>42</v>
      </c>
      <c r="I4137" s="2" t="s">
        <v>13316</v>
      </c>
      <c r="J4137" s="2" t="s">
        <v>356</v>
      </c>
      <c r="K4137" s="9">
        <v>500</v>
      </c>
      <c r="L4137" s="9">
        <v>995</v>
      </c>
      <c r="M4137" s="5">
        <v>19</v>
      </c>
      <c r="N4137" s="5">
        <v>0</v>
      </c>
      <c r="O4137" s="5">
        <v>9.7100000000000009</v>
      </c>
      <c r="P4137" s="5">
        <v>0</v>
      </c>
      <c r="Q4137" s="2">
        <f t="shared" si="385"/>
        <v>-9.7100000000000009</v>
      </c>
      <c r="R4137" s="5">
        <f t="shared" si="386"/>
        <v>-9.7100000000000009</v>
      </c>
      <c r="S4137" s="11">
        <f t="shared" si="387"/>
        <v>-1</v>
      </c>
      <c r="T4137" s="5">
        <v>1.91</v>
      </c>
      <c r="U4137" s="5">
        <v>0.51</v>
      </c>
      <c r="V4137" s="5">
        <v>0</v>
      </c>
      <c r="W4137" s="12">
        <f t="shared" si="388"/>
        <v>0</v>
      </c>
      <c r="X4137" s="2" t="str">
        <f t="shared" si="389"/>
        <v>PAUSE</v>
      </c>
      <c r="Y4137" s="22" t="str">
        <f t="shared" si="390"/>
        <v>Mid (301-500)</v>
      </c>
    </row>
    <row r="4138" spans="1:25">
      <c r="A4138" s="2" t="s">
        <v>13390</v>
      </c>
      <c r="B4138" s="2" t="s">
        <v>3188</v>
      </c>
      <c r="C4138" s="2" t="s">
        <v>13391</v>
      </c>
      <c r="D4138" s="2" t="s">
        <v>921</v>
      </c>
      <c r="E4138" s="2" t="s">
        <v>40</v>
      </c>
      <c r="F4138" s="5">
        <v>2000</v>
      </c>
      <c r="G4138" s="2" t="s">
        <v>793</v>
      </c>
      <c r="H4138" s="2" t="s">
        <v>190</v>
      </c>
      <c r="I4138" s="2" t="s">
        <v>13316</v>
      </c>
      <c r="J4138" s="2" t="s">
        <v>183</v>
      </c>
      <c r="K4138" s="9">
        <v>800</v>
      </c>
      <c r="L4138" s="9">
        <v>1201</v>
      </c>
      <c r="M4138" s="5">
        <v>41</v>
      </c>
      <c r="N4138" s="5">
        <v>4</v>
      </c>
      <c r="O4138" s="5">
        <v>23.54</v>
      </c>
      <c r="P4138" s="5">
        <v>140.69999999999999</v>
      </c>
      <c r="Q4138" s="2">
        <f t="shared" si="385"/>
        <v>117.16</v>
      </c>
      <c r="R4138" s="5">
        <f t="shared" si="386"/>
        <v>117.16</v>
      </c>
      <c r="S4138" s="11">
        <f t="shared" si="387"/>
        <v>4.9770603228547152</v>
      </c>
      <c r="T4138" s="5">
        <v>3.41</v>
      </c>
      <c r="U4138" s="5">
        <v>0.56999999999999995</v>
      </c>
      <c r="V4138" s="5">
        <v>5.88</v>
      </c>
      <c r="W4138" s="12">
        <f t="shared" si="388"/>
        <v>9.7560975609756101E-2</v>
      </c>
      <c r="X4138" s="2" t="str">
        <f t="shared" si="389"/>
        <v>SCALE</v>
      </c>
      <c r="Y4138" s="22" t="str">
        <f t="shared" si="390"/>
        <v>Premium (751-1000)</v>
      </c>
    </row>
    <row r="4139" spans="1:25">
      <c r="A4139" s="2" t="s">
        <v>13392</v>
      </c>
      <c r="B4139" s="2" t="s">
        <v>13393</v>
      </c>
      <c r="C4139" s="2" t="s">
        <v>767</v>
      </c>
      <c r="D4139" s="2" t="s">
        <v>3932</v>
      </c>
      <c r="E4139" s="2" t="s">
        <v>112</v>
      </c>
      <c r="F4139" s="5">
        <v>1100</v>
      </c>
      <c r="G4139" s="2" t="s">
        <v>6506</v>
      </c>
      <c r="H4139" s="2" t="s">
        <v>42</v>
      </c>
      <c r="I4139" s="2" t="s">
        <v>13316</v>
      </c>
      <c r="J4139" s="2" t="s">
        <v>120</v>
      </c>
      <c r="K4139" s="9">
        <v>800</v>
      </c>
      <c r="L4139" s="9">
        <v>1538</v>
      </c>
      <c r="M4139" s="5">
        <v>40</v>
      </c>
      <c r="N4139" s="5">
        <v>1</v>
      </c>
      <c r="O4139" s="5">
        <v>30.12</v>
      </c>
      <c r="P4139" s="5">
        <v>54.73</v>
      </c>
      <c r="Q4139" s="2">
        <f t="shared" si="385"/>
        <v>24.609999999999996</v>
      </c>
      <c r="R4139" s="5">
        <f t="shared" si="386"/>
        <v>24.609999999999996</v>
      </c>
      <c r="S4139" s="11">
        <f t="shared" si="387"/>
        <v>0.81706507304116849</v>
      </c>
      <c r="T4139" s="5">
        <v>2.6</v>
      </c>
      <c r="U4139" s="5">
        <v>0.75</v>
      </c>
      <c r="V4139" s="5">
        <v>30.12</v>
      </c>
      <c r="W4139" s="12">
        <f t="shared" si="388"/>
        <v>2.5000000000000001E-2</v>
      </c>
      <c r="X4139" s="2" t="str">
        <f t="shared" si="389"/>
        <v>SCALE</v>
      </c>
      <c r="Y4139" s="22" t="str">
        <f t="shared" si="390"/>
        <v>Premium (751-1000)</v>
      </c>
    </row>
    <row r="4140" spans="1:25">
      <c r="A4140" s="2" t="s">
        <v>13394</v>
      </c>
      <c r="B4140" s="2" t="s">
        <v>4089</v>
      </c>
      <c r="C4140" s="2" t="s">
        <v>13395</v>
      </c>
      <c r="D4140" s="2" t="s">
        <v>4227</v>
      </c>
      <c r="E4140" s="2" t="s">
        <v>112</v>
      </c>
      <c r="F4140" s="5">
        <v>4108</v>
      </c>
      <c r="G4140" s="2" t="s">
        <v>4826</v>
      </c>
      <c r="H4140" s="2" t="s">
        <v>58</v>
      </c>
      <c r="I4140" s="2" t="s">
        <v>13316</v>
      </c>
      <c r="J4140" s="2" t="s">
        <v>140</v>
      </c>
      <c r="K4140" s="9">
        <v>800</v>
      </c>
      <c r="L4140" s="9">
        <v>2456</v>
      </c>
      <c r="M4140" s="5">
        <v>40</v>
      </c>
      <c r="N4140" s="5">
        <v>3</v>
      </c>
      <c r="O4140" s="5">
        <v>29.52</v>
      </c>
      <c r="P4140" s="5">
        <v>158.01</v>
      </c>
      <c r="Q4140" s="2">
        <f t="shared" si="385"/>
        <v>128.48999999999998</v>
      </c>
      <c r="R4140" s="5">
        <f t="shared" si="386"/>
        <v>128.48999999999998</v>
      </c>
      <c r="S4140" s="11">
        <f t="shared" si="387"/>
        <v>4.3526422764227632</v>
      </c>
      <c r="T4140" s="5">
        <v>1.63</v>
      </c>
      <c r="U4140" s="5">
        <v>0.74</v>
      </c>
      <c r="V4140" s="5">
        <v>9.84</v>
      </c>
      <c r="W4140" s="12">
        <f t="shared" si="388"/>
        <v>7.4999999999999997E-2</v>
      </c>
      <c r="X4140" s="2" t="str">
        <f t="shared" si="389"/>
        <v>SCALE</v>
      </c>
      <c r="Y4140" s="22" t="str">
        <f t="shared" si="390"/>
        <v>Premium (751-1000)</v>
      </c>
    </row>
    <row r="4141" spans="1:25">
      <c r="A4141" s="2" t="s">
        <v>13396</v>
      </c>
      <c r="B4141" s="2" t="s">
        <v>13397</v>
      </c>
      <c r="C4141" s="2" t="s">
        <v>471</v>
      </c>
      <c r="D4141" s="2" t="s">
        <v>204</v>
      </c>
      <c r="E4141" s="2" t="s">
        <v>56</v>
      </c>
      <c r="F4141" s="5">
        <v>2700</v>
      </c>
      <c r="G4141" s="2" t="s">
        <v>13398</v>
      </c>
      <c r="H4141" s="2" t="s">
        <v>58</v>
      </c>
      <c r="I4141" s="2" t="s">
        <v>13316</v>
      </c>
      <c r="J4141" s="2" t="s">
        <v>177</v>
      </c>
      <c r="K4141" s="9">
        <v>100</v>
      </c>
      <c r="L4141" s="9">
        <v>2096</v>
      </c>
      <c r="M4141" s="5">
        <v>44</v>
      </c>
      <c r="N4141" s="5">
        <v>0</v>
      </c>
      <c r="O4141" s="5">
        <v>19.260000000000002</v>
      </c>
      <c r="P4141" s="5">
        <v>0</v>
      </c>
      <c r="Q4141" s="2">
        <f t="shared" si="385"/>
        <v>-19.260000000000002</v>
      </c>
      <c r="R4141" s="5">
        <f t="shared" si="386"/>
        <v>-19.260000000000002</v>
      </c>
      <c r="S4141" s="11">
        <f t="shared" si="387"/>
        <v>-1</v>
      </c>
      <c r="T4141" s="5">
        <v>2.1</v>
      </c>
      <c r="U4141" s="5">
        <v>0.44</v>
      </c>
      <c r="V4141" s="5">
        <v>0</v>
      </c>
      <c r="W4141" s="12">
        <f t="shared" si="388"/>
        <v>0</v>
      </c>
      <c r="X4141" s="2" t="str">
        <f t="shared" si="389"/>
        <v>PAUSE</v>
      </c>
      <c r="Y4141" s="22" t="str">
        <f t="shared" si="390"/>
        <v>Low (100-300)</v>
      </c>
    </row>
    <row r="4142" spans="1:25">
      <c r="A4142" s="2" t="s">
        <v>13399</v>
      </c>
      <c r="B4142" s="2" t="s">
        <v>11509</v>
      </c>
      <c r="C4142" s="2" t="s">
        <v>13400</v>
      </c>
      <c r="D4142" s="2" t="s">
        <v>5993</v>
      </c>
      <c r="E4142" s="2" t="s">
        <v>56</v>
      </c>
      <c r="F4142" s="5">
        <v>4000</v>
      </c>
      <c r="G4142" s="2" t="s">
        <v>1058</v>
      </c>
      <c r="H4142" s="2" t="s">
        <v>150</v>
      </c>
      <c r="I4142" s="2" t="s">
        <v>13316</v>
      </c>
      <c r="J4142" s="2" t="s">
        <v>140</v>
      </c>
      <c r="K4142" s="9">
        <v>800</v>
      </c>
      <c r="L4142" s="9">
        <v>2054</v>
      </c>
      <c r="M4142" s="5">
        <v>85</v>
      </c>
      <c r="N4142" s="5">
        <v>2</v>
      </c>
      <c r="O4142" s="5">
        <v>45.28</v>
      </c>
      <c r="P4142" s="5">
        <v>113.29</v>
      </c>
      <c r="Q4142" s="2">
        <f t="shared" si="385"/>
        <v>68.010000000000005</v>
      </c>
      <c r="R4142" s="5">
        <f t="shared" si="386"/>
        <v>68.010000000000005</v>
      </c>
      <c r="S4142" s="11">
        <f t="shared" si="387"/>
        <v>1.5019876325088339</v>
      </c>
      <c r="T4142" s="5">
        <v>4.1399999999999997</v>
      </c>
      <c r="U4142" s="5">
        <v>0.53</v>
      </c>
      <c r="V4142" s="5">
        <v>22.64</v>
      </c>
      <c r="W4142" s="12">
        <f t="shared" si="388"/>
        <v>2.3529411764705882E-2</v>
      </c>
      <c r="X4142" s="2" t="str">
        <f t="shared" si="389"/>
        <v>SCALE</v>
      </c>
      <c r="Y4142" s="22" t="str">
        <f t="shared" si="390"/>
        <v>Premium (751-1000)</v>
      </c>
    </row>
    <row r="4143" spans="1:25">
      <c r="A4143" s="2" t="s">
        <v>13401</v>
      </c>
      <c r="B4143" s="2" t="s">
        <v>2825</v>
      </c>
      <c r="C4143" s="2" t="s">
        <v>13402</v>
      </c>
      <c r="D4143" s="2" t="s">
        <v>117</v>
      </c>
      <c r="E4143" s="2" t="s">
        <v>118</v>
      </c>
      <c r="F4143" s="5">
        <v>3000</v>
      </c>
      <c r="G4143" s="2" t="s">
        <v>13403</v>
      </c>
      <c r="H4143" s="2" t="s">
        <v>94</v>
      </c>
      <c r="I4143" s="2" t="s">
        <v>13316</v>
      </c>
      <c r="J4143" s="2" t="s">
        <v>183</v>
      </c>
      <c r="K4143" s="9">
        <v>500</v>
      </c>
      <c r="L4143" s="9">
        <v>1061</v>
      </c>
      <c r="M4143" s="5">
        <v>28</v>
      </c>
      <c r="N4143" s="5">
        <v>0</v>
      </c>
      <c r="O4143" s="5">
        <v>19.79</v>
      </c>
      <c r="P4143" s="5">
        <v>0</v>
      </c>
      <c r="Q4143" s="2">
        <f t="shared" si="385"/>
        <v>-19.79</v>
      </c>
      <c r="R4143" s="5">
        <f t="shared" si="386"/>
        <v>-19.79</v>
      </c>
      <c r="S4143" s="11">
        <f t="shared" si="387"/>
        <v>-1</v>
      </c>
      <c r="T4143" s="5">
        <v>2.64</v>
      </c>
      <c r="U4143" s="5">
        <v>0.71</v>
      </c>
      <c r="V4143" s="5">
        <v>0</v>
      </c>
      <c r="W4143" s="12">
        <f t="shared" si="388"/>
        <v>0</v>
      </c>
      <c r="X4143" s="2" t="str">
        <f t="shared" si="389"/>
        <v>PAUSE</v>
      </c>
      <c r="Y4143" s="22" t="str">
        <f t="shared" si="390"/>
        <v>Mid (301-500)</v>
      </c>
    </row>
    <row r="4144" spans="1:25">
      <c r="A4144" s="2" t="s">
        <v>13404</v>
      </c>
      <c r="B4144" s="2" t="s">
        <v>82</v>
      </c>
      <c r="C4144" s="2" t="s">
        <v>6549</v>
      </c>
      <c r="D4144" s="2" t="s">
        <v>175</v>
      </c>
      <c r="E4144" s="2" t="s">
        <v>23</v>
      </c>
      <c r="F4144" s="5">
        <v>1975</v>
      </c>
      <c r="G4144" s="2" t="s">
        <v>13405</v>
      </c>
      <c r="H4144" s="2" t="s">
        <v>87</v>
      </c>
      <c r="I4144" s="2" t="s">
        <v>13316</v>
      </c>
      <c r="J4144" s="2" t="s">
        <v>232</v>
      </c>
      <c r="K4144" s="9">
        <v>700</v>
      </c>
      <c r="L4144" s="9">
        <v>1555</v>
      </c>
      <c r="M4144" s="5">
        <v>65</v>
      </c>
      <c r="N4144" s="5">
        <v>5</v>
      </c>
      <c r="O4144" s="5">
        <v>46.9</v>
      </c>
      <c r="P4144" s="5">
        <v>279.26</v>
      </c>
      <c r="Q4144" s="2">
        <f t="shared" si="385"/>
        <v>232.35999999999999</v>
      </c>
      <c r="R4144" s="5">
        <f t="shared" si="386"/>
        <v>232.35999999999999</v>
      </c>
      <c r="S4144" s="11">
        <f t="shared" si="387"/>
        <v>4.9543710021321958</v>
      </c>
      <c r="T4144" s="5">
        <v>4.18</v>
      </c>
      <c r="U4144" s="5">
        <v>0.72</v>
      </c>
      <c r="V4144" s="5">
        <v>9.3800000000000008</v>
      </c>
      <c r="W4144" s="12">
        <f t="shared" si="388"/>
        <v>7.6923076923076927E-2</v>
      </c>
      <c r="X4144" s="2" t="str">
        <f t="shared" si="389"/>
        <v>SCALE</v>
      </c>
      <c r="Y4144" s="22" t="str">
        <f t="shared" si="390"/>
        <v>High (501-750)</v>
      </c>
    </row>
    <row r="4145" spans="1:25">
      <c r="A4145" s="2" t="s">
        <v>13406</v>
      </c>
      <c r="B4145" s="2" t="s">
        <v>13407</v>
      </c>
      <c r="C4145" s="2" t="s">
        <v>13408</v>
      </c>
      <c r="D4145" s="2" t="s">
        <v>6621</v>
      </c>
      <c r="E4145" s="2" t="s">
        <v>40</v>
      </c>
      <c r="F4145" s="5">
        <v>4500</v>
      </c>
      <c r="G4145" s="2" t="s">
        <v>13409</v>
      </c>
      <c r="H4145" s="2" t="s">
        <v>312</v>
      </c>
      <c r="I4145" s="2" t="s">
        <v>13316</v>
      </c>
      <c r="J4145" s="2" t="s">
        <v>382</v>
      </c>
      <c r="K4145" s="9">
        <v>800</v>
      </c>
      <c r="L4145" s="9">
        <v>1710</v>
      </c>
      <c r="M4145" s="5">
        <v>29</v>
      </c>
      <c r="N4145" s="5">
        <v>0</v>
      </c>
      <c r="O4145" s="5">
        <v>15.31</v>
      </c>
      <c r="P4145" s="5">
        <v>0</v>
      </c>
      <c r="Q4145" s="2">
        <f t="shared" si="385"/>
        <v>-15.31</v>
      </c>
      <c r="R4145" s="5">
        <f t="shared" si="386"/>
        <v>-15.31</v>
      </c>
      <c r="S4145" s="11">
        <f t="shared" si="387"/>
        <v>-1</v>
      </c>
      <c r="T4145" s="5">
        <v>1.7</v>
      </c>
      <c r="U4145" s="5">
        <v>0.53</v>
      </c>
      <c r="V4145" s="5">
        <v>0</v>
      </c>
      <c r="W4145" s="12">
        <f t="shared" si="388"/>
        <v>0</v>
      </c>
      <c r="X4145" s="2" t="str">
        <f t="shared" si="389"/>
        <v>PAUSE</v>
      </c>
      <c r="Y4145" s="22" t="str">
        <f t="shared" si="390"/>
        <v>Premium (751-1000)</v>
      </c>
    </row>
    <row r="4146" spans="1:25">
      <c r="A4146" s="2" t="s">
        <v>13410</v>
      </c>
      <c r="B4146" s="2" t="s">
        <v>2833</v>
      </c>
      <c r="C4146" s="2" t="s">
        <v>13411</v>
      </c>
      <c r="D4146" s="2" t="s">
        <v>13412</v>
      </c>
      <c r="E4146" s="2" t="s">
        <v>188</v>
      </c>
      <c r="F4146" s="5">
        <v>3521</v>
      </c>
      <c r="G4146" s="2" t="s">
        <v>11482</v>
      </c>
      <c r="H4146" s="2" t="s">
        <v>150</v>
      </c>
      <c r="I4146" s="2" t="s">
        <v>13316</v>
      </c>
      <c r="J4146" s="2" t="s">
        <v>699</v>
      </c>
      <c r="K4146" s="9">
        <v>100</v>
      </c>
      <c r="L4146" s="9">
        <v>1737</v>
      </c>
      <c r="M4146" s="5">
        <v>53</v>
      </c>
      <c r="N4146" s="5">
        <v>1</v>
      </c>
      <c r="O4146" s="5">
        <v>27.02</v>
      </c>
      <c r="P4146" s="5">
        <v>62.61</v>
      </c>
      <c r="Q4146" s="2">
        <f t="shared" si="385"/>
        <v>35.590000000000003</v>
      </c>
      <c r="R4146" s="5">
        <f t="shared" si="386"/>
        <v>35.590000000000003</v>
      </c>
      <c r="S4146" s="11">
        <f t="shared" si="387"/>
        <v>1.3171724648408587</v>
      </c>
      <c r="T4146" s="5">
        <v>3.05</v>
      </c>
      <c r="U4146" s="5">
        <v>0.51</v>
      </c>
      <c r="V4146" s="5">
        <v>27.02</v>
      </c>
      <c r="W4146" s="12">
        <f t="shared" si="388"/>
        <v>1.8867924528301886E-2</v>
      </c>
      <c r="X4146" s="2" t="str">
        <f t="shared" si="389"/>
        <v>SCALE</v>
      </c>
      <c r="Y4146" s="22" t="str">
        <f t="shared" si="390"/>
        <v>Low (100-300)</v>
      </c>
    </row>
    <row r="4147" spans="1:25">
      <c r="A4147" s="2" t="s">
        <v>13413</v>
      </c>
      <c r="B4147" s="2" t="s">
        <v>13414</v>
      </c>
      <c r="C4147" s="2" t="s">
        <v>1295</v>
      </c>
      <c r="D4147" s="2" t="s">
        <v>829</v>
      </c>
      <c r="E4147" s="2" t="s">
        <v>112</v>
      </c>
      <c r="F4147" s="5">
        <v>1918</v>
      </c>
      <c r="G4147" s="2" t="s">
        <v>13415</v>
      </c>
      <c r="H4147" s="2" t="s">
        <v>94</v>
      </c>
      <c r="I4147" s="2" t="s">
        <v>13316</v>
      </c>
      <c r="J4147" s="2" t="s">
        <v>300</v>
      </c>
      <c r="K4147" s="9">
        <v>300</v>
      </c>
      <c r="L4147" s="9">
        <v>724</v>
      </c>
      <c r="M4147" s="5">
        <v>29</v>
      </c>
      <c r="N4147" s="5">
        <v>0</v>
      </c>
      <c r="O4147" s="5">
        <v>19.920000000000002</v>
      </c>
      <c r="P4147" s="5">
        <v>0</v>
      </c>
      <c r="Q4147" s="2">
        <f t="shared" si="385"/>
        <v>-19.920000000000002</v>
      </c>
      <c r="R4147" s="5">
        <f t="shared" si="386"/>
        <v>-19.920000000000002</v>
      </c>
      <c r="S4147" s="11">
        <f t="shared" si="387"/>
        <v>-1</v>
      </c>
      <c r="T4147" s="5">
        <v>4.01</v>
      </c>
      <c r="U4147" s="5">
        <v>0.69</v>
      </c>
      <c r="V4147" s="5">
        <v>0</v>
      </c>
      <c r="W4147" s="12">
        <f t="shared" si="388"/>
        <v>0</v>
      </c>
      <c r="X4147" s="2" t="str">
        <f t="shared" si="389"/>
        <v>PAUSE</v>
      </c>
      <c r="Y4147" s="22" t="str">
        <f t="shared" si="390"/>
        <v>Low (100-300)</v>
      </c>
    </row>
    <row r="4148" spans="1:25">
      <c r="A4148" s="2" t="s">
        <v>13416</v>
      </c>
      <c r="B4148" s="2" t="s">
        <v>13076</v>
      </c>
      <c r="C4148" s="2" t="s">
        <v>5940</v>
      </c>
      <c r="D4148" s="2" t="s">
        <v>2846</v>
      </c>
      <c r="E4148" s="2" t="s">
        <v>222</v>
      </c>
      <c r="F4148" s="5">
        <v>3500</v>
      </c>
      <c r="G4148" s="2" t="s">
        <v>13417</v>
      </c>
      <c r="H4148" s="2" t="s">
        <v>344</v>
      </c>
      <c r="I4148" s="2" t="s">
        <v>13316</v>
      </c>
      <c r="J4148" s="2" t="s">
        <v>232</v>
      </c>
      <c r="K4148" s="9">
        <v>300</v>
      </c>
      <c r="L4148" s="9">
        <v>2423</v>
      </c>
      <c r="M4148" s="5">
        <v>73</v>
      </c>
      <c r="N4148" s="5">
        <v>7</v>
      </c>
      <c r="O4148" s="5">
        <v>36.9</v>
      </c>
      <c r="P4148" s="5">
        <v>265.51</v>
      </c>
      <c r="Q4148" s="2">
        <f t="shared" si="385"/>
        <v>228.60999999999999</v>
      </c>
      <c r="R4148" s="5">
        <f t="shared" si="386"/>
        <v>228.60999999999999</v>
      </c>
      <c r="S4148" s="11">
        <f t="shared" si="387"/>
        <v>6.1953929539295389</v>
      </c>
      <c r="T4148" s="5">
        <v>3.01</v>
      </c>
      <c r="U4148" s="5">
        <v>0.51</v>
      </c>
      <c r="V4148" s="5">
        <v>5.27</v>
      </c>
      <c r="W4148" s="12">
        <f t="shared" si="388"/>
        <v>9.5890410958904104E-2</v>
      </c>
      <c r="X4148" s="2" t="str">
        <f t="shared" si="389"/>
        <v>SCALE</v>
      </c>
      <c r="Y4148" s="22" t="str">
        <f t="shared" si="390"/>
        <v>Low (100-300)</v>
      </c>
    </row>
    <row r="4149" spans="1:25">
      <c r="A4149" s="2" t="s">
        <v>13418</v>
      </c>
      <c r="B4149" s="2" t="s">
        <v>13419</v>
      </c>
      <c r="C4149" s="2" t="s">
        <v>7243</v>
      </c>
      <c r="D4149" s="2" t="s">
        <v>144</v>
      </c>
      <c r="E4149" s="2" t="s">
        <v>40</v>
      </c>
      <c r="F4149" s="5">
        <v>4700</v>
      </c>
      <c r="G4149" s="2" t="s">
        <v>1666</v>
      </c>
      <c r="H4149" s="2" t="s">
        <v>87</v>
      </c>
      <c r="I4149" s="2" t="s">
        <v>13316</v>
      </c>
      <c r="J4149" s="2" t="s">
        <v>183</v>
      </c>
      <c r="K4149" s="9">
        <v>300</v>
      </c>
      <c r="L4149" s="9">
        <v>1295</v>
      </c>
      <c r="M4149" s="5">
        <v>23</v>
      </c>
      <c r="N4149" s="5">
        <v>2</v>
      </c>
      <c r="O4149" s="5">
        <v>16.66</v>
      </c>
      <c r="P4149" s="5">
        <v>137.79</v>
      </c>
      <c r="Q4149" s="2">
        <f t="shared" si="385"/>
        <v>121.13</v>
      </c>
      <c r="R4149" s="5">
        <f t="shared" si="386"/>
        <v>121.13</v>
      </c>
      <c r="S4149" s="11">
        <f t="shared" si="387"/>
        <v>7.2707082833133247</v>
      </c>
      <c r="T4149" s="5">
        <v>1.78</v>
      </c>
      <c r="U4149" s="5">
        <v>0.72</v>
      </c>
      <c r="V4149" s="5">
        <v>8.33</v>
      </c>
      <c r="W4149" s="12">
        <f t="shared" si="388"/>
        <v>8.6956521739130432E-2</v>
      </c>
      <c r="X4149" s="2" t="str">
        <f t="shared" si="389"/>
        <v>SCALE</v>
      </c>
      <c r="Y4149" s="22" t="str">
        <f t="shared" si="390"/>
        <v>Low (100-300)</v>
      </c>
    </row>
    <row r="4150" spans="1:25">
      <c r="A4150" s="2" t="s">
        <v>13420</v>
      </c>
      <c r="B4150" s="2" t="s">
        <v>1431</v>
      </c>
      <c r="C4150" s="2" t="s">
        <v>13421</v>
      </c>
      <c r="D4150" s="2" t="s">
        <v>264</v>
      </c>
      <c r="E4150" s="2" t="s">
        <v>23</v>
      </c>
      <c r="F4150" s="5">
        <v>2750</v>
      </c>
      <c r="G4150" s="2" t="s">
        <v>13422</v>
      </c>
      <c r="H4150" s="2" t="s">
        <v>167</v>
      </c>
      <c r="I4150" s="2" t="s">
        <v>13316</v>
      </c>
      <c r="J4150" s="2" t="s">
        <v>162</v>
      </c>
      <c r="K4150" s="9">
        <v>500</v>
      </c>
      <c r="L4150" s="9">
        <v>1804</v>
      </c>
      <c r="M4150" s="5">
        <v>31</v>
      </c>
      <c r="N4150" s="5">
        <v>1</v>
      </c>
      <c r="O4150" s="5">
        <v>19.579999999999998</v>
      </c>
      <c r="P4150" s="5">
        <v>35.909999999999997</v>
      </c>
      <c r="Q4150" s="2">
        <f t="shared" si="385"/>
        <v>16.329999999999998</v>
      </c>
      <c r="R4150" s="5">
        <f t="shared" si="386"/>
        <v>16.329999999999998</v>
      </c>
      <c r="S4150" s="11">
        <f t="shared" si="387"/>
        <v>0.83401430030643509</v>
      </c>
      <c r="T4150" s="5">
        <v>1.72</v>
      </c>
      <c r="U4150" s="5">
        <v>0.63</v>
      </c>
      <c r="V4150" s="5">
        <v>19.579999999999998</v>
      </c>
      <c r="W4150" s="12">
        <f t="shared" si="388"/>
        <v>3.2258064516129031E-2</v>
      </c>
      <c r="X4150" s="2" t="str">
        <f t="shared" si="389"/>
        <v>SCALE</v>
      </c>
      <c r="Y4150" s="22" t="str">
        <f t="shared" si="390"/>
        <v>Mid (301-500)</v>
      </c>
    </row>
    <row r="4151" spans="1:25">
      <c r="A4151" s="2" t="s">
        <v>13423</v>
      </c>
      <c r="B4151" s="2" t="s">
        <v>3347</v>
      </c>
      <c r="C4151" s="2" t="s">
        <v>1231</v>
      </c>
      <c r="D4151" s="2" t="s">
        <v>7897</v>
      </c>
      <c r="E4151" s="2" t="s">
        <v>23</v>
      </c>
      <c r="F4151" s="5">
        <v>1900</v>
      </c>
      <c r="G4151" s="2" t="s">
        <v>13424</v>
      </c>
      <c r="H4151" s="2" t="s">
        <v>87</v>
      </c>
      <c r="I4151" s="2" t="s">
        <v>13316</v>
      </c>
      <c r="J4151" s="2" t="s">
        <v>88</v>
      </c>
      <c r="K4151" s="9">
        <v>700</v>
      </c>
      <c r="L4151" s="9">
        <v>2323</v>
      </c>
      <c r="M4151" s="5">
        <v>57</v>
      </c>
      <c r="N4151" s="5">
        <v>6</v>
      </c>
      <c r="O4151" s="5">
        <v>39.21</v>
      </c>
      <c r="P4151" s="5">
        <v>351.83</v>
      </c>
      <c r="Q4151" s="2">
        <f t="shared" si="385"/>
        <v>312.62</v>
      </c>
      <c r="R4151" s="5">
        <f t="shared" si="386"/>
        <v>312.62</v>
      </c>
      <c r="S4151" s="11">
        <f t="shared" si="387"/>
        <v>7.972966080081612</v>
      </c>
      <c r="T4151" s="5">
        <v>2.4500000000000002</v>
      </c>
      <c r="U4151" s="5">
        <v>0.69</v>
      </c>
      <c r="V4151" s="5">
        <v>6.54</v>
      </c>
      <c r="W4151" s="12">
        <f t="shared" si="388"/>
        <v>0.10526315789473684</v>
      </c>
      <c r="X4151" s="2" t="str">
        <f t="shared" si="389"/>
        <v>SCALE</v>
      </c>
      <c r="Y4151" s="22" t="str">
        <f t="shared" si="390"/>
        <v>High (501-750)</v>
      </c>
    </row>
    <row r="4152" spans="1:25">
      <c r="A4152" s="2" t="s">
        <v>13425</v>
      </c>
      <c r="B4152" s="2" t="s">
        <v>3538</v>
      </c>
      <c r="C4152" s="2" t="s">
        <v>13426</v>
      </c>
      <c r="D4152" s="2" t="s">
        <v>1460</v>
      </c>
      <c r="E4152" s="2" t="s">
        <v>23</v>
      </c>
      <c r="F4152" s="5">
        <v>3521</v>
      </c>
      <c r="G4152" s="2" t="s">
        <v>13427</v>
      </c>
      <c r="H4152" s="2" t="s">
        <v>50</v>
      </c>
      <c r="I4152" s="2" t="s">
        <v>13316</v>
      </c>
      <c r="J4152" s="2" t="s">
        <v>319</v>
      </c>
      <c r="K4152" s="9">
        <v>400</v>
      </c>
      <c r="L4152" s="9">
        <v>767</v>
      </c>
      <c r="M4152" s="5">
        <v>13</v>
      </c>
      <c r="N4152" s="5">
        <v>1</v>
      </c>
      <c r="O4152" s="5">
        <v>7.69</v>
      </c>
      <c r="P4152" s="5">
        <v>36.65</v>
      </c>
      <c r="Q4152" s="2">
        <f t="shared" si="385"/>
        <v>28.959999999999997</v>
      </c>
      <c r="R4152" s="5">
        <f t="shared" si="386"/>
        <v>28.959999999999997</v>
      </c>
      <c r="S4152" s="11">
        <f t="shared" si="387"/>
        <v>3.7659297789336796</v>
      </c>
      <c r="T4152" s="5">
        <v>1.69</v>
      </c>
      <c r="U4152" s="5">
        <v>0.59</v>
      </c>
      <c r="V4152" s="5">
        <v>7.69</v>
      </c>
      <c r="W4152" s="12">
        <f t="shared" si="388"/>
        <v>7.6923076923076927E-2</v>
      </c>
      <c r="X4152" s="2" t="str">
        <f t="shared" si="389"/>
        <v>SCALE</v>
      </c>
      <c r="Y4152" s="22" t="str">
        <f t="shared" si="390"/>
        <v>Mid (301-500)</v>
      </c>
    </row>
    <row r="4153" spans="1:25">
      <c r="A4153" s="2" t="s">
        <v>13428</v>
      </c>
      <c r="B4153" s="2" t="s">
        <v>573</v>
      </c>
      <c r="C4153" s="2" t="s">
        <v>813</v>
      </c>
      <c r="D4153" s="2" t="s">
        <v>1559</v>
      </c>
      <c r="E4153" s="2" t="s">
        <v>23</v>
      </c>
      <c r="F4153" s="5">
        <v>4831</v>
      </c>
      <c r="G4153" s="2" t="s">
        <v>13429</v>
      </c>
      <c r="H4153" s="2" t="s">
        <v>42</v>
      </c>
      <c r="I4153" s="2" t="s">
        <v>13316</v>
      </c>
      <c r="J4153" s="2" t="s">
        <v>73</v>
      </c>
      <c r="K4153" s="9">
        <v>300</v>
      </c>
      <c r="L4153" s="9">
        <v>1008</v>
      </c>
      <c r="M4153" s="5">
        <v>36</v>
      </c>
      <c r="N4153" s="5">
        <v>0</v>
      </c>
      <c r="O4153" s="5">
        <v>24.43</v>
      </c>
      <c r="P4153" s="5">
        <v>0</v>
      </c>
      <c r="Q4153" s="2">
        <f t="shared" si="385"/>
        <v>-24.43</v>
      </c>
      <c r="R4153" s="5">
        <f t="shared" si="386"/>
        <v>-24.43</v>
      </c>
      <c r="S4153" s="11">
        <f t="shared" si="387"/>
        <v>-1</v>
      </c>
      <c r="T4153" s="5">
        <v>3.57</v>
      </c>
      <c r="U4153" s="5">
        <v>0.68</v>
      </c>
      <c r="V4153" s="5">
        <v>0</v>
      </c>
      <c r="W4153" s="12">
        <f t="shared" si="388"/>
        <v>0</v>
      </c>
      <c r="X4153" s="2" t="str">
        <f t="shared" si="389"/>
        <v>PAUSE</v>
      </c>
      <c r="Y4153" s="22" t="str">
        <f t="shared" si="390"/>
        <v>Low (100-300)</v>
      </c>
    </row>
    <row r="4154" spans="1:25">
      <c r="A4154" s="2" t="s">
        <v>13430</v>
      </c>
      <c r="B4154" s="2" t="s">
        <v>13431</v>
      </c>
      <c r="C4154" s="2" t="s">
        <v>2054</v>
      </c>
      <c r="D4154" s="2" t="s">
        <v>13432</v>
      </c>
      <c r="E4154" s="2" t="s">
        <v>23</v>
      </c>
      <c r="F4154" s="5">
        <v>3250</v>
      </c>
      <c r="G4154" s="2" t="s">
        <v>6533</v>
      </c>
      <c r="H4154" s="2" t="s">
        <v>72</v>
      </c>
      <c r="I4154" s="2" t="s">
        <v>13316</v>
      </c>
      <c r="J4154" s="2" t="s">
        <v>43</v>
      </c>
      <c r="K4154" s="9">
        <v>1000</v>
      </c>
      <c r="L4154" s="9">
        <v>2159</v>
      </c>
      <c r="M4154" s="5">
        <v>59</v>
      </c>
      <c r="N4154" s="5">
        <v>2</v>
      </c>
      <c r="O4154" s="5">
        <v>42.45</v>
      </c>
      <c r="P4154" s="5">
        <v>128.58000000000001</v>
      </c>
      <c r="Q4154" s="2">
        <f t="shared" si="385"/>
        <v>86.13000000000001</v>
      </c>
      <c r="R4154" s="5">
        <f t="shared" si="386"/>
        <v>86.13000000000001</v>
      </c>
      <c r="S4154" s="11">
        <f t="shared" si="387"/>
        <v>2.0289752650176678</v>
      </c>
      <c r="T4154" s="5">
        <v>2.73</v>
      </c>
      <c r="U4154" s="5">
        <v>0.72</v>
      </c>
      <c r="V4154" s="5">
        <v>21.22</v>
      </c>
      <c r="W4154" s="12">
        <f t="shared" si="388"/>
        <v>3.3898305084745763E-2</v>
      </c>
      <c r="X4154" s="2" t="str">
        <f t="shared" si="389"/>
        <v>SCALE</v>
      </c>
      <c r="Y4154" s="22" t="str">
        <f t="shared" si="390"/>
        <v>Premium (751-1000)</v>
      </c>
    </row>
    <row r="4155" spans="1:25">
      <c r="A4155" s="2" t="s">
        <v>13433</v>
      </c>
      <c r="B4155" s="2" t="s">
        <v>529</v>
      </c>
      <c r="C4155" s="2" t="s">
        <v>1419</v>
      </c>
      <c r="D4155" s="2" t="s">
        <v>446</v>
      </c>
      <c r="E4155" s="2" t="s">
        <v>188</v>
      </c>
      <c r="F4155" s="5">
        <v>1625</v>
      </c>
      <c r="G4155" s="2" t="s">
        <v>13434</v>
      </c>
      <c r="H4155" s="2" t="s">
        <v>42</v>
      </c>
      <c r="I4155" s="2" t="s">
        <v>13316</v>
      </c>
      <c r="J4155" s="2" t="s">
        <v>300</v>
      </c>
      <c r="K4155" s="9">
        <v>600</v>
      </c>
      <c r="L4155" s="9">
        <v>797</v>
      </c>
      <c r="M4155" s="5">
        <v>27</v>
      </c>
      <c r="N4155" s="5">
        <v>0</v>
      </c>
      <c r="O4155" s="5">
        <v>20.92</v>
      </c>
      <c r="P4155" s="5">
        <v>0</v>
      </c>
      <c r="Q4155" s="2">
        <f t="shared" si="385"/>
        <v>-20.92</v>
      </c>
      <c r="R4155" s="5">
        <f t="shared" si="386"/>
        <v>-20.92</v>
      </c>
      <c r="S4155" s="11">
        <f t="shared" si="387"/>
        <v>-1</v>
      </c>
      <c r="T4155" s="5">
        <v>3.39</v>
      </c>
      <c r="U4155" s="5">
        <v>0.77</v>
      </c>
      <c r="V4155" s="5">
        <v>0</v>
      </c>
      <c r="W4155" s="12">
        <f t="shared" si="388"/>
        <v>0</v>
      </c>
      <c r="X4155" s="2" t="str">
        <f t="shared" si="389"/>
        <v>PAUSE</v>
      </c>
      <c r="Y4155" s="22" t="str">
        <f t="shared" si="390"/>
        <v>High (501-750)</v>
      </c>
    </row>
    <row r="4156" spans="1:25">
      <c r="A4156" s="2" t="s">
        <v>13435</v>
      </c>
      <c r="B4156" s="2" t="s">
        <v>555</v>
      </c>
      <c r="C4156" s="2" t="s">
        <v>506</v>
      </c>
      <c r="D4156" s="2" t="s">
        <v>12986</v>
      </c>
      <c r="E4156" s="2" t="s">
        <v>276</v>
      </c>
      <c r="F4156" s="5">
        <v>4333</v>
      </c>
      <c r="G4156" s="2" t="s">
        <v>6451</v>
      </c>
      <c r="H4156" s="2" t="s">
        <v>25</v>
      </c>
      <c r="I4156" s="2" t="s">
        <v>13316</v>
      </c>
      <c r="J4156" s="2" t="s">
        <v>66</v>
      </c>
      <c r="K4156" s="9">
        <v>100</v>
      </c>
      <c r="L4156" s="9">
        <v>1935</v>
      </c>
      <c r="M4156" s="5">
        <v>37</v>
      </c>
      <c r="N4156" s="5">
        <v>3</v>
      </c>
      <c r="O4156" s="5">
        <v>27.69</v>
      </c>
      <c r="P4156" s="5">
        <v>201.64</v>
      </c>
      <c r="Q4156" s="2">
        <f t="shared" si="385"/>
        <v>173.95</v>
      </c>
      <c r="R4156" s="5">
        <f t="shared" si="386"/>
        <v>173.95</v>
      </c>
      <c r="S4156" s="11">
        <f t="shared" si="387"/>
        <v>6.282051282051281</v>
      </c>
      <c r="T4156" s="5">
        <v>1.91</v>
      </c>
      <c r="U4156" s="5">
        <v>0.75</v>
      </c>
      <c r="V4156" s="5">
        <v>9.23</v>
      </c>
      <c r="W4156" s="12">
        <f t="shared" si="388"/>
        <v>8.1081081081081086E-2</v>
      </c>
      <c r="X4156" s="2" t="str">
        <f t="shared" si="389"/>
        <v>SCALE</v>
      </c>
      <c r="Y4156" s="22" t="str">
        <f t="shared" si="390"/>
        <v>Low (100-300)</v>
      </c>
    </row>
    <row r="4157" spans="1:25">
      <c r="A4157" s="2" t="s">
        <v>13436</v>
      </c>
      <c r="B4157" s="2" t="s">
        <v>13437</v>
      </c>
      <c r="C4157" s="2" t="s">
        <v>13438</v>
      </c>
      <c r="D4157" s="2" t="s">
        <v>11015</v>
      </c>
      <c r="E4157" s="2" t="s">
        <v>112</v>
      </c>
      <c r="F4157" s="5">
        <v>2600</v>
      </c>
      <c r="G4157" s="2" t="s">
        <v>13439</v>
      </c>
      <c r="H4157" s="2" t="s">
        <v>65</v>
      </c>
      <c r="I4157" s="2" t="s">
        <v>13316</v>
      </c>
      <c r="J4157" s="2" t="s">
        <v>80</v>
      </c>
      <c r="K4157" s="9">
        <v>100</v>
      </c>
      <c r="L4157" s="9">
        <v>1224</v>
      </c>
      <c r="M4157" s="5">
        <v>43</v>
      </c>
      <c r="N4157" s="5">
        <v>1</v>
      </c>
      <c r="O4157" s="5">
        <v>28.46</v>
      </c>
      <c r="P4157" s="5">
        <v>68.790000000000006</v>
      </c>
      <c r="Q4157" s="2">
        <f t="shared" si="385"/>
        <v>40.330000000000005</v>
      </c>
      <c r="R4157" s="5">
        <f t="shared" si="386"/>
        <v>40.330000000000005</v>
      </c>
      <c r="S4157" s="11">
        <f t="shared" si="387"/>
        <v>1.4170765987350669</v>
      </c>
      <c r="T4157" s="5">
        <v>3.51</v>
      </c>
      <c r="U4157" s="5">
        <v>0.66</v>
      </c>
      <c r="V4157" s="5">
        <v>28.46</v>
      </c>
      <c r="W4157" s="12">
        <f t="shared" si="388"/>
        <v>2.3255813953488372E-2</v>
      </c>
      <c r="X4157" s="2" t="str">
        <f t="shared" si="389"/>
        <v>SCALE</v>
      </c>
      <c r="Y4157" s="22" t="str">
        <f t="shared" si="390"/>
        <v>Low (100-300)</v>
      </c>
    </row>
    <row r="4158" spans="1:25">
      <c r="A4158" s="2" t="s">
        <v>13440</v>
      </c>
      <c r="B4158" s="2" t="s">
        <v>847</v>
      </c>
      <c r="C4158" s="2" t="s">
        <v>13441</v>
      </c>
      <c r="D4158" s="2" t="s">
        <v>13442</v>
      </c>
      <c r="E4158" s="2" t="s">
        <v>125</v>
      </c>
      <c r="F4158" s="5">
        <v>1900</v>
      </c>
      <c r="G4158" s="2" t="s">
        <v>13443</v>
      </c>
      <c r="H4158" s="2" t="s">
        <v>260</v>
      </c>
      <c r="I4158" s="2" t="s">
        <v>13316</v>
      </c>
      <c r="J4158" s="2" t="s">
        <v>313</v>
      </c>
      <c r="K4158" s="9">
        <v>200</v>
      </c>
      <c r="L4158" s="9">
        <v>1937</v>
      </c>
      <c r="M4158" s="5">
        <v>80</v>
      </c>
      <c r="N4158" s="5">
        <v>3</v>
      </c>
      <c r="O4158" s="5">
        <v>62.83</v>
      </c>
      <c r="P4158" s="5">
        <v>221.83</v>
      </c>
      <c r="Q4158" s="2">
        <f t="shared" si="385"/>
        <v>159</v>
      </c>
      <c r="R4158" s="5">
        <f t="shared" si="386"/>
        <v>159</v>
      </c>
      <c r="S4158" s="11">
        <f t="shared" si="387"/>
        <v>2.5306382301448354</v>
      </c>
      <c r="T4158" s="5">
        <v>4.13</v>
      </c>
      <c r="U4158" s="5">
        <v>0.79</v>
      </c>
      <c r="V4158" s="5">
        <v>20.94</v>
      </c>
      <c r="W4158" s="12">
        <f t="shared" si="388"/>
        <v>3.7499999999999999E-2</v>
      </c>
      <c r="X4158" s="2" t="str">
        <f t="shared" si="389"/>
        <v>SCALE</v>
      </c>
      <c r="Y4158" s="22" t="str">
        <f t="shared" si="390"/>
        <v>Low (100-300)</v>
      </c>
    </row>
    <row r="4159" spans="1:25">
      <c r="A4159" s="2" t="s">
        <v>13444</v>
      </c>
      <c r="B4159" s="2" t="s">
        <v>13445</v>
      </c>
      <c r="C4159" s="2" t="s">
        <v>5900</v>
      </c>
      <c r="D4159" s="2" t="s">
        <v>566</v>
      </c>
      <c r="E4159" s="2" t="s">
        <v>85</v>
      </c>
      <c r="F4159" s="5">
        <v>2167</v>
      </c>
      <c r="G4159" s="2" t="s">
        <v>3021</v>
      </c>
      <c r="H4159" s="2" t="s">
        <v>42</v>
      </c>
      <c r="I4159" s="2" t="s">
        <v>13316</v>
      </c>
      <c r="J4159" s="2" t="s">
        <v>248</v>
      </c>
      <c r="K4159" s="9">
        <v>500</v>
      </c>
      <c r="L4159" s="9">
        <v>1292</v>
      </c>
      <c r="M4159" s="5">
        <v>55</v>
      </c>
      <c r="N4159" s="5">
        <v>2</v>
      </c>
      <c r="O4159" s="5">
        <v>35.770000000000003</v>
      </c>
      <c r="P4159" s="5">
        <v>115.09</v>
      </c>
      <c r="Q4159" s="2">
        <f t="shared" si="385"/>
        <v>79.319999999999993</v>
      </c>
      <c r="R4159" s="5">
        <f t="shared" si="386"/>
        <v>79.319999999999993</v>
      </c>
      <c r="S4159" s="11">
        <f t="shared" si="387"/>
        <v>2.2175006989097006</v>
      </c>
      <c r="T4159" s="5">
        <v>4.26</v>
      </c>
      <c r="U4159" s="5">
        <v>0.65</v>
      </c>
      <c r="V4159" s="5">
        <v>17.89</v>
      </c>
      <c r="W4159" s="12">
        <f t="shared" si="388"/>
        <v>3.6363636363636362E-2</v>
      </c>
      <c r="X4159" s="2" t="str">
        <f t="shared" si="389"/>
        <v>SCALE</v>
      </c>
      <c r="Y4159" s="22" t="str">
        <f t="shared" si="390"/>
        <v>Mid (301-500)</v>
      </c>
    </row>
    <row r="4160" spans="1:25">
      <c r="A4160" s="2" t="s">
        <v>13446</v>
      </c>
      <c r="B4160" s="2" t="s">
        <v>13447</v>
      </c>
      <c r="C4160" s="2" t="s">
        <v>13448</v>
      </c>
      <c r="D4160" s="2" t="s">
        <v>2201</v>
      </c>
      <c r="E4160" s="2" t="s">
        <v>953</v>
      </c>
      <c r="F4160" s="5">
        <v>1600</v>
      </c>
      <c r="G4160" s="2" t="s">
        <v>13449</v>
      </c>
      <c r="H4160" s="2" t="s">
        <v>190</v>
      </c>
      <c r="I4160" s="2" t="s">
        <v>13316</v>
      </c>
      <c r="J4160" s="2" t="s">
        <v>300</v>
      </c>
      <c r="K4160" s="9">
        <v>400</v>
      </c>
      <c r="L4160" s="9">
        <v>1710</v>
      </c>
      <c r="M4160" s="5">
        <v>49</v>
      </c>
      <c r="N4160" s="5">
        <v>0</v>
      </c>
      <c r="O4160" s="5">
        <v>34.9</v>
      </c>
      <c r="P4160" s="5">
        <v>0</v>
      </c>
      <c r="Q4160" s="2">
        <f t="shared" si="385"/>
        <v>-34.9</v>
      </c>
      <c r="R4160" s="5">
        <f t="shared" si="386"/>
        <v>-34.9</v>
      </c>
      <c r="S4160" s="11">
        <f t="shared" si="387"/>
        <v>-1</v>
      </c>
      <c r="T4160" s="5">
        <v>2.87</v>
      </c>
      <c r="U4160" s="5">
        <v>0.71</v>
      </c>
      <c r="V4160" s="5">
        <v>0</v>
      </c>
      <c r="W4160" s="12">
        <f t="shared" si="388"/>
        <v>0</v>
      </c>
      <c r="X4160" s="2" t="str">
        <f t="shared" si="389"/>
        <v>PAUSE</v>
      </c>
      <c r="Y4160" s="22" t="str">
        <f t="shared" si="390"/>
        <v>Mid (301-500)</v>
      </c>
    </row>
    <row r="4161" spans="1:25">
      <c r="A4161" s="2" t="s">
        <v>13450</v>
      </c>
      <c r="B4161" s="2" t="s">
        <v>225</v>
      </c>
      <c r="C4161" s="2" t="s">
        <v>13451</v>
      </c>
      <c r="D4161" s="2" t="s">
        <v>22</v>
      </c>
      <c r="E4161" s="2" t="s">
        <v>23</v>
      </c>
      <c r="F4161" s="5">
        <v>1500</v>
      </c>
      <c r="G4161" s="2" t="s">
        <v>13452</v>
      </c>
      <c r="H4161" s="2" t="s">
        <v>266</v>
      </c>
      <c r="I4161" s="2" t="s">
        <v>13316</v>
      </c>
      <c r="J4161" s="2" t="s">
        <v>206</v>
      </c>
      <c r="K4161" s="9">
        <v>800</v>
      </c>
      <c r="L4161" s="9">
        <v>1708</v>
      </c>
      <c r="M4161" s="5">
        <v>64</v>
      </c>
      <c r="N4161" s="5">
        <v>0</v>
      </c>
      <c r="O4161" s="5">
        <v>28.14</v>
      </c>
      <c r="P4161" s="5">
        <v>0</v>
      </c>
      <c r="Q4161" s="2">
        <f t="shared" si="385"/>
        <v>-28.14</v>
      </c>
      <c r="R4161" s="5">
        <f t="shared" si="386"/>
        <v>-28.14</v>
      </c>
      <c r="S4161" s="11">
        <f t="shared" si="387"/>
        <v>-1</v>
      </c>
      <c r="T4161" s="5">
        <v>3.75</v>
      </c>
      <c r="U4161" s="5">
        <v>0.44</v>
      </c>
      <c r="V4161" s="5">
        <v>0</v>
      </c>
      <c r="W4161" s="12">
        <f t="shared" si="388"/>
        <v>0</v>
      </c>
      <c r="X4161" s="2" t="str">
        <f t="shared" si="389"/>
        <v>PAUSE</v>
      </c>
      <c r="Y4161" s="22" t="str">
        <f t="shared" si="390"/>
        <v>Premium (751-1000)</v>
      </c>
    </row>
    <row r="4162" spans="1:25">
      <c r="A4162" s="2" t="s">
        <v>13453</v>
      </c>
      <c r="B4162" s="2" t="s">
        <v>832</v>
      </c>
      <c r="C4162" s="2" t="s">
        <v>506</v>
      </c>
      <c r="D4162" s="2" t="s">
        <v>2516</v>
      </c>
      <c r="E4162" s="2" t="s">
        <v>78</v>
      </c>
      <c r="F4162" s="5">
        <v>5867</v>
      </c>
      <c r="G4162" s="2" t="s">
        <v>13454</v>
      </c>
      <c r="H4162" s="2" t="s">
        <v>42</v>
      </c>
      <c r="I4162" s="2" t="s">
        <v>13316</v>
      </c>
      <c r="J4162" s="2" t="s">
        <v>127</v>
      </c>
      <c r="K4162" s="9">
        <v>600</v>
      </c>
      <c r="L4162" s="9">
        <v>1017</v>
      </c>
      <c r="M4162" s="5">
        <v>31</v>
      </c>
      <c r="N4162" s="5">
        <v>0</v>
      </c>
      <c r="O4162" s="5">
        <v>19.649999999999999</v>
      </c>
      <c r="P4162" s="5">
        <v>0</v>
      </c>
      <c r="Q4162" s="2">
        <f t="shared" si="385"/>
        <v>-19.649999999999999</v>
      </c>
      <c r="R4162" s="5">
        <f t="shared" si="386"/>
        <v>-19.649999999999999</v>
      </c>
      <c r="S4162" s="11">
        <f t="shared" si="387"/>
        <v>-1</v>
      </c>
      <c r="T4162" s="5">
        <v>3.05</v>
      </c>
      <c r="U4162" s="5">
        <v>0.63</v>
      </c>
      <c r="V4162" s="5">
        <v>0</v>
      </c>
      <c r="W4162" s="12">
        <f t="shared" si="388"/>
        <v>0</v>
      </c>
      <c r="X4162" s="2" t="str">
        <f t="shared" si="389"/>
        <v>PAUSE</v>
      </c>
      <c r="Y4162" s="22" t="str">
        <f t="shared" si="390"/>
        <v>High (501-750)</v>
      </c>
    </row>
    <row r="4163" spans="1:25">
      <c r="A4163" s="2" t="s">
        <v>13455</v>
      </c>
      <c r="B4163" s="2" t="s">
        <v>335</v>
      </c>
      <c r="C4163" s="2" t="s">
        <v>13456</v>
      </c>
      <c r="D4163" s="2" t="s">
        <v>3382</v>
      </c>
      <c r="E4163" s="2" t="s">
        <v>56</v>
      </c>
      <c r="F4163" s="5">
        <v>1500</v>
      </c>
      <c r="G4163" s="2" t="s">
        <v>13457</v>
      </c>
      <c r="H4163" s="2" t="s">
        <v>94</v>
      </c>
      <c r="I4163" s="2" t="s">
        <v>13316</v>
      </c>
      <c r="J4163" s="2" t="s">
        <v>300</v>
      </c>
      <c r="K4163" s="9">
        <v>700</v>
      </c>
      <c r="L4163" s="9">
        <v>1946</v>
      </c>
      <c r="M4163" s="5">
        <v>43</v>
      </c>
      <c r="N4163" s="5">
        <v>3</v>
      </c>
      <c r="O4163" s="5">
        <v>35.049999999999997</v>
      </c>
      <c r="P4163" s="5">
        <v>120.21</v>
      </c>
      <c r="Q4163" s="2">
        <f t="shared" si="385"/>
        <v>85.16</v>
      </c>
      <c r="R4163" s="5">
        <f t="shared" si="386"/>
        <v>85.16</v>
      </c>
      <c r="S4163" s="11">
        <f t="shared" si="387"/>
        <v>2.4296718972895865</v>
      </c>
      <c r="T4163" s="5">
        <v>2.21</v>
      </c>
      <c r="U4163" s="5">
        <v>0.82</v>
      </c>
      <c r="V4163" s="5">
        <v>11.68</v>
      </c>
      <c r="W4163" s="12">
        <f t="shared" si="388"/>
        <v>6.9767441860465115E-2</v>
      </c>
      <c r="X4163" s="2" t="str">
        <f t="shared" si="389"/>
        <v>SCALE</v>
      </c>
      <c r="Y4163" s="22" t="str">
        <f t="shared" si="390"/>
        <v>High (501-750)</v>
      </c>
    </row>
    <row r="4164" spans="1:25">
      <c r="A4164" s="2" t="s">
        <v>13458</v>
      </c>
      <c r="B4164" s="2" t="s">
        <v>2570</v>
      </c>
      <c r="C4164" s="2" t="s">
        <v>13459</v>
      </c>
      <c r="D4164" s="2" t="s">
        <v>6064</v>
      </c>
      <c r="E4164" s="2" t="s">
        <v>188</v>
      </c>
      <c r="F4164" s="5">
        <v>1408</v>
      </c>
      <c r="G4164" s="2" t="s">
        <v>13460</v>
      </c>
      <c r="H4164" s="2" t="s">
        <v>102</v>
      </c>
      <c r="I4164" s="2" t="s">
        <v>13316</v>
      </c>
      <c r="J4164" s="2" t="s">
        <v>319</v>
      </c>
      <c r="K4164" s="9">
        <v>1000</v>
      </c>
      <c r="L4164" s="9">
        <v>1575</v>
      </c>
      <c r="M4164" s="5">
        <v>29</v>
      </c>
      <c r="N4164" s="5">
        <v>0</v>
      </c>
      <c r="O4164" s="5">
        <v>15.74</v>
      </c>
      <c r="P4164" s="5">
        <v>0</v>
      </c>
      <c r="Q4164" s="2">
        <f t="shared" si="385"/>
        <v>-15.74</v>
      </c>
      <c r="R4164" s="5">
        <f t="shared" si="386"/>
        <v>-15.74</v>
      </c>
      <c r="S4164" s="11">
        <f t="shared" si="387"/>
        <v>-1</v>
      </c>
      <c r="T4164" s="5">
        <v>1.84</v>
      </c>
      <c r="U4164" s="5">
        <v>0.54</v>
      </c>
      <c r="V4164" s="5">
        <v>0</v>
      </c>
      <c r="W4164" s="12">
        <f t="shared" si="388"/>
        <v>0</v>
      </c>
      <c r="X4164" s="2" t="str">
        <f t="shared" si="389"/>
        <v>PAUSE</v>
      </c>
      <c r="Y4164" s="22" t="str">
        <f t="shared" si="390"/>
        <v>Premium (751-1000)</v>
      </c>
    </row>
    <row r="4165" spans="1:25">
      <c r="A4165" s="2" t="s">
        <v>13461</v>
      </c>
      <c r="B4165" s="2" t="s">
        <v>1180</v>
      </c>
      <c r="C4165" s="2" t="s">
        <v>13462</v>
      </c>
      <c r="D4165" s="2" t="s">
        <v>3382</v>
      </c>
      <c r="E4165" s="2" t="s">
        <v>56</v>
      </c>
      <c r="F4165" s="5">
        <v>1625</v>
      </c>
      <c r="G4165" s="2" t="s">
        <v>13463</v>
      </c>
      <c r="H4165" s="2" t="s">
        <v>190</v>
      </c>
      <c r="I4165" s="2" t="s">
        <v>13316</v>
      </c>
      <c r="J4165" s="2" t="s">
        <v>51</v>
      </c>
      <c r="K4165" s="9">
        <v>700</v>
      </c>
      <c r="L4165" s="9">
        <v>1185</v>
      </c>
      <c r="M4165" s="5">
        <v>19</v>
      </c>
      <c r="N4165" s="5">
        <v>0</v>
      </c>
      <c r="O4165" s="5">
        <v>8.36</v>
      </c>
      <c r="P4165" s="5">
        <v>0</v>
      </c>
      <c r="Q4165" s="2">
        <f t="shared" si="385"/>
        <v>-8.36</v>
      </c>
      <c r="R4165" s="5">
        <f t="shared" si="386"/>
        <v>-8.36</v>
      </c>
      <c r="S4165" s="11">
        <f t="shared" si="387"/>
        <v>-1</v>
      </c>
      <c r="T4165" s="5">
        <v>1.6</v>
      </c>
      <c r="U4165" s="5">
        <v>0.44</v>
      </c>
      <c r="V4165" s="5">
        <v>0</v>
      </c>
      <c r="W4165" s="12">
        <f t="shared" si="388"/>
        <v>0</v>
      </c>
      <c r="X4165" s="2" t="str">
        <f t="shared" si="389"/>
        <v>PAUSE</v>
      </c>
      <c r="Y4165" s="22" t="str">
        <f t="shared" si="390"/>
        <v>High (501-750)</v>
      </c>
    </row>
    <row r="4166" spans="1:25">
      <c r="A4166" s="2" t="s">
        <v>13464</v>
      </c>
      <c r="B4166" s="2" t="s">
        <v>3195</v>
      </c>
      <c r="C4166" s="2" t="s">
        <v>13465</v>
      </c>
      <c r="D4166" s="2" t="s">
        <v>13466</v>
      </c>
      <c r="E4166" s="2" t="s">
        <v>237</v>
      </c>
      <c r="F4166" s="5">
        <v>1728</v>
      </c>
      <c r="G4166" s="2" t="s">
        <v>13467</v>
      </c>
      <c r="H4166" s="2" t="s">
        <v>134</v>
      </c>
      <c r="I4166" s="2" t="s">
        <v>13316</v>
      </c>
      <c r="J4166" s="2" t="s">
        <v>248</v>
      </c>
      <c r="K4166" s="9">
        <v>300</v>
      </c>
      <c r="L4166" s="9">
        <v>521</v>
      </c>
      <c r="M4166" s="5">
        <v>22</v>
      </c>
      <c r="N4166" s="5">
        <v>1</v>
      </c>
      <c r="O4166" s="5">
        <v>12.54</v>
      </c>
      <c r="P4166" s="5">
        <v>48.75</v>
      </c>
      <c r="Q4166" s="2">
        <f t="shared" si="385"/>
        <v>36.21</v>
      </c>
      <c r="R4166" s="5">
        <f t="shared" si="386"/>
        <v>36.21</v>
      </c>
      <c r="S4166" s="11">
        <f t="shared" si="387"/>
        <v>2.8875598086124405</v>
      </c>
      <c r="T4166" s="5">
        <v>4.22</v>
      </c>
      <c r="U4166" s="5">
        <v>0.56999999999999995</v>
      </c>
      <c r="V4166" s="5">
        <v>12.54</v>
      </c>
      <c r="W4166" s="12">
        <f t="shared" si="388"/>
        <v>4.5454545454545456E-2</v>
      </c>
      <c r="X4166" s="2" t="str">
        <f t="shared" si="389"/>
        <v>SCALE</v>
      </c>
      <c r="Y4166" s="22" t="str">
        <f t="shared" si="390"/>
        <v>Low (100-300)</v>
      </c>
    </row>
    <row r="4167" spans="1:25">
      <c r="A4167" s="2" t="s">
        <v>13468</v>
      </c>
      <c r="B4167" s="2" t="s">
        <v>564</v>
      </c>
      <c r="C4167" s="2" t="s">
        <v>13469</v>
      </c>
      <c r="D4167" s="2" t="s">
        <v>175</v>
      </c>
      <c r="E4167" s="2" t="s">
        <v>23</v>
      </c>
      <c r="F4167" s="5">
        <v>1625</v>
      </c>
      <c r="G4167" s="2" t="s">
        <v>13470</v>
      </c>
      <c r="H4167" s="2" t="s">
        <v>58</v>
      </c>
      <c r="I4167" s="2" t="s">
        <v>13316</v>
      </c>
      <c r="J4167" s="2" t="s">
        <v>162</v>
      </c>
      <c r="K4167" s="9">
        <v>700</v>
      </c>
      <c r="L4167" s="9">
        <v>788</v>
      </c>
      <c r="M4167" s="5">
        <v>12</v>
      </c>
      <c r="N4167" s="5">
        <v>0</v>
      </c>
      <c r="O4167" s="5">
        <v>6.88</v>
      </c>
      <c r="P4167" s="5">
        <v>0</v>
      </c>
      <c r="Q4167" s="2">
        <f t="shared" si="385"/>
        <v>-6.88</v>
      </c>
      <c r="R4167" s="5">
        <f t="shared" si="386"/>
        <v>-6.88</v>
      </c>
      <c r="S4167" s="11">
        <f t="shared" si="387"/>
        <v>-1</v>
      </c>
      <c r="T4167" s="5">
        <v>1.52</v>
      </c>
      <c r="U4167" s="5">
        <v>0.56999999999999995</v>
      </c>
      <c r="V4167" s="5">
        <v>0</v>
      </c>
      <c r="W4167" s="12">
        <f t="shared" si="388"/>
        <v>0</v>
      </c>
      <c r="X4167" s="2" t="str">
        <f t="shared" si="389"/>
        <v>PAUSE</v>
      </c>
      <c r="Y4167" s="22" t="str">
        <f t="shared" si="390"/>
        <v>High (501-750)</v>
      </c>
    </row>
    <row r="4168" spans="1:25">
      <c r="A4168" s="2" t="s">
        <v>13471</v>
      </c>
      <c r="B4168" s="2" t="s">
        <v>5570</v>
      </c>
      <c r="C4168" s="2" t="s">
        <v>404</v>
      </c>
      <c r="D4168" s="2" t="s">
        <v>870</v>
      </c>
      <c r="E4168" s="2" t="s">
        <v>40</v>
      </c>
      <c r="F4168" s="5">
        <v>2750</v>
      </c>
      <c r="G4168" s="2" t="s">
        <v>13472</v>
      </c>
      <c r="H4168" s="2" t="s">
        <v>266</v>
      </c>
      <c r="I4168" s="2" t="s">
        <v>13316</v>
      </c>
      <c r="J4168" s="2" t="s">
        <v>206</v>
      </c>
      <c r="K4168" s="9">
        <v>400</v>
      </c>
      <c r="L4168" s="9">
        <v>2049</v>
      </c>
      <c r="M4168" s="5">
        <v>89</v>
      </c>
      <c r="N4168" s="5">
        <v>0</v>
      </c>
      <c r="O4168" s="5">
        <v>54.03</v>
      </c>
      <c r="P4168" s="5">
        <v>0</v>
      </c>
      <c r="Q4168" s="2">
        <f t="shared" si="385"/>
        <v>-54.03</v>
      </c>
      <c r="R4168" s="5">
        <f t="shared" si="386"/>
        <v>-54.03</v>
      </c>
      <c r="S4168" s="11">
        <f t="shared" si="387"/>
        <v>-1</v>
      </c>
      <c r="T4168" s="5">
        <v>4.34</v>
      </c>
      <c r="U4168" s="5">
        <v>0.61</v>
      </c>
      <c r="V4168" s="5">
        <v>0</v>
      </c>
      <c r="W4168" s="12">
        <f t="shared" si="388"/>
        <v>0</v>
      </c>
      <c r="X4168" s="2" t="str">
        <f t="shared" si="389"/>
        <v>PAUSE</v>
      </c>
      <c r="Y4168" s="22" t="str">
        <f t="shared" si="390"/>
        <v>Mid (301-500)</v>
      </c>
    </row>
    <row r="4169" spans="1:25">
      <c r="A4169" s="2" t="s">
        <v>13473</v>
      </c>
      <c r="B4169" s="2" t="s">
        <v>13474</v>
      </c>
      <c r="C4169" s="2" t="s">
        <v>13475</v>
      </c>
      <c r="D4169" s="2" t="s">
        <v>516</v>
      </c>
      <c r="E4169" s="2" t="s">
        <v>40</v>
      </c>
      <c r="F4169" s="5">
        <v>2100</v>
      </c>
      <c r="G4169" s="2" t="s">
        <v>13476</v>
      </c>
      <c r="H4169" s="2" t="s">
        <v>50</v>
      </c>
      <c r="I4169" s="2" t="s">
        <v>13316</v>
      </c>
      <c r="J4169" s="2" t="s">
        <v>458</v>
      </c>
      <c r="K4169" s="9">
        <v>100</v>
      </c>
      <c r="L4169" s="9">
        <v>2232</v>
      </c>
      <c r="M4169" s="5">
        <v>39</v>
      </c>
      <c r="N4169" s="5">
        <v>4</v>
      </c>
      <c r="O4169" s="5">
        <v>32.840000000000003</v>
      </c>
      <c r="P4169" s="5">
        <v>262.27</v>
      </c>
      <c r="Q4169" s="2">
        <f t="shared" si="385"/>
        <v>229.42999999999998</v>
      </c>
      <c r="R4169" s="5">
        <f t="shared" si="386"/>
        <v>229.42999999999998</v>
      </c>
      <c r="S4169" s="11">
        <f t="shared" si="387"/>
        <v>6.9862971985383666</v>
      </c>
      <c r="T4169" s="5">
        <v>1.75</v>
      </c>
      <c r="U4169" s="5">
        <v>0.84</v>
      </c>
      <c r="V4169" s="5">
        <v>8.2100000000000009</v>
      </c>
      <c r="W4169" s="12">
        <f t="shared" si="388"/>
        <v>0.10256410256410256</v>
      </c>
      <c r="X4169" s="2" t="str">
        <f t="shared" si="389"/>
        <v>SCALE</v>
      </c>
      <c r="Y4169" s="22" t="str">
        <f t="shared" si="390"/>
        <v>Low (100-300)</v>
      </c>
    </row>
    <row r="4170" spans="1:25">
      <c r="A4170" s="2" t="s">
        <v>13477</v>
      </c>
      <c r="B4170" s="2" t="s">
        <v>90</v>
      </c>
      <c r="C4170" s="2" t="s">
        <v>13155</v>
      </c>
      <c r="D4170" s="2" t="s">
        <v>7706</v>
      </c>
      <c r="E4170" s="2" t="s">
        <v>891</v>
      </c>
      <c r="F4170" s="5">
        <v>2750</v>
      </c>
      <c r="G4170" s="2" t="s">
        <v>13478</v>
      </c>
      <c r="H4170" s="2" t="s">
        <v>266</v>
      </c>
      <c r="I4170" s="2" t="s">
        <v>13316</v>
      </c>
      <c r="J4170" s="2" t="s">
        <v>95</v>
      </c>
      <c r="K4170" s="9">
        <v>100</v>
      </c>
      <c r="L4170" s="9">
        <v>2305</v>
      </c>
      <c r="M4170" s="5">
        <v>48</v>
      </c>
      <c r="N4170" s="5">
        <v>0</v>
      </c>
      <c r="O4170" s="5">
        <v>19.48</v>
      </c>
      <c r="P4170" s="5">
        <v>0</v>
      </c>
      <c r="Q4170" s="2">
        <f t="shared" si="385"/>
        <v>-19.48</v>
      </c>
      <c r="R4170" s="5">
        <f t="shared" si="386"/>
        <v>-19.48</v>
      </c>
      <c r="S4170" s="11">
        <f t="shared" si="387"/>
        <v>-1</v>
      </c>
      <c r="T4170" s="5">
        <v>2.08</v>
      </c>
      <c r="U4170" s="5">
        <v>0.41</v>
      </c>
      <c r="V4170" s="5">
        <v>0</v>
      </c>
      <c r="W4170" s="12">
        <f t="shared" si="388"/>
        <v>0</v>
      </c>
      <c r="X4170" s="2" t="str">
        <f t="shared" si="389"/>
        <v>PAUSE</v>
      </c>
      <c r="Y4170" s="22" t="str">
        <f t="shared" si="390"/>
        <v>Low (100-300)</v>
      </c>
    </row>
    <row r="4171" spans="1:25">
      <c r="A4171" s="2" t="s">
        <v>13479</v>
      </c>
      <c r="B4171" s="2" t="s">
        <v>13480</v>
      </c>
      <c r="C4171" s="2" t="s">
        <v>561</v>
      </c>
      <c r="D4171" s="2" t="s">
        <v>251</v>
      </c>
      <c r="E4171" s="2" t="s">
        <v>23</v>
      </c>
      <c r="F4171" s="5">
        <v>5000</v>
      </c>
      <c r="G4171" s="2" t="s">
        <v>2761</v>
      </c>
      <c r="H4171" s="2" t="s">
        <v>161</v>
      </c>
      <c r="I4171" s="2" t="s">
        <v>13316</v>
      </c>
      <c r="J4171" s="2" t="s">
        <v>135</v>
      </c>
      <c r="K4171" s="9">
        <v>500</v>
      </c>
      <c r="L4171" s="9">
        <v>723</v>
      </c>
      <c r="M4171" s="5">
        <v>22</v>
      </c>
      <c r="N4171" s="5">
        <v>0</v>
      </c>
      <c r="O4171" s="5">
        <v>15.19</v>
      </c>
      <c r="P4171" s="5">
        <v>0</v>
      </c>
      <c r="Q4171" s="2">
        <f t="shared" ref="Q4171:Q4234" si="391">IFERROR(P4171-O4171, 0)</f>
        <v>-15.19</v>
      </c>
      <c r="R4171" s="5">
        <f t="shared" ref="R4171:R4234" si="392">P4171-O4171</f>
        <v>-15.19</v>
      </c>
      <c r="S4171" s="11">
        <f t="shared" ref="S4171:S4234" si="393">R4171/O4171</f>
        <v>-1</v>
      </c>
      <c r="T4171" s="5">
        <v>3.04</v>
      </c>
      <c r="U4171" s="5">
        <v>0.69</v>
      </c>
      <c r="V4171" s="5">
        <v>0</v>
      </c>
      <c r="W4171" s="12">
        <f t="shared" ref="W4171:W4234" si="394">N4171/M4171</f>
        <v>0</v>
      </c>
      <c r="X4171" s="2" t="str">
        <f t="shared" ref="X4171:X4234" si="395">IF(P4171&gt;=4, "SCALE",
  IF(P4171&gt;=2, "MONITOR",
    IF(P4171&gt;=1, "OPTIMISE",
      "PAUSE")))</f>
        <v>PAUSE</v>
      </c>
      <c r="Y4171" s="22" t="str">
        <f t="shared" ref="Y4171:Y4234" si="396">IF(K4171&lt;=300,"Low (100-300)",
 IF(K4171&lt;=500,"Mid (301-500)",
  IF(K4171&lt;=750,"High (501-750)",
   "Premium (751-1000)")))</f>
        <v>Mid (301-500)</v>
      </c>
    </row>
    <row r="4172" spans="1:25">
      <c r="A4172" s="2" t="s">
        <v>13481</v>
      </c>
      <c r="B4172" s="2" t="s">
        <v>13482</v>
      </c>
      <c r="C4172" s="2" t="s">
        <v>13483</v>
      </c>
      <c r="D4172" s="2" t="s">
        <v>13484</v>
      </c>
      <c r="E4172" s="2" t="s">
        <v>23</v>
      </c>
      <c r="F4172" s="5">
        <v>3500</v>
      </c>
      <c r="G4172" s="2" t="s">
        <v>13485</v>
      </c>
      <c r="H4172" s="2" t="s">
        <v>42</v>
      </c>
      <c r="I4172" s="2" t="s">
        <v>13316</v>
      </c>
      <c r="J4172" s="2" t="s">
        <v>699</v>
      </c>
      <c r="K4172" s="9">
        <v>700</v>
      </c>
      <c r="L4172" s="9">
        <v>1168</v>
      </c>
      <c r="M4172" s="5">
        <v>30</v>
      </c>
      <c r="N4172" s="5">
        <v>1</v>
      </c>
      <c r="O4172" s="5">
        <v>14.75</v>
      </c>
      <c r="P4172" s="5">
        <v>71.92</v>
      </c>
      <c r="Q4172" s="2">
        <f t="shared" si="391"/>
        <v>57.17</v>
      </c>
      <c r="R4172" s="5">
        <f t="shared" si="392"/>
        <v>57.17</v>
      </c>
      <c r="S4172" s="11">
        <f t="shared" si="393"/>
        <v>3.8759322033898305</v>
      </c>
      <c r="T4172" s="5">
        <v>2.57</v>
      </c>
      <c r="U4172" s="5">
        <v>0.49</v>
      </c>
      <c r="V4172" s="5">
        <v>14.75</v>
      </c>
      <c r="W4172" s="12">
        <f t="shared" si="394"/>
        <v>3.3333333333333333E-2</v>
      </c>
      <c r="X4172" s="2" t="str">
        <f t="shared" si="395"/>
        <v>SCALE</v>
      </c>
      <c r="Y4172" s="22" t="str">
        <f t="shared" si="396"/>
        <v>High (501-750)</v>
      </c>
    </row>
    <row r="4173" spans="1:25">
      <c r="A4173" s="2" t="s">
        <v>13486</v>
      </c>
      <c r="B4173" s="2" t="s">
        <v>2505</v>
      </c>
      <c r="C4173" s="2" t="s">
        <v>13487</v>
      </c>
      <c r="D4173" s="2" t="s">
        <v>251</v>
      </c>
      <c r="E4173" s="2" t="s">
        <v>23</v>
      </c>
      <c r="F4173" s="5">
        <v>3521</v>
      </c>
      <c r="G4173" s="2" t="s">
        <v>13488</v>
      </c>
      <c r="H4173" s="2" t="s">
        <v>312</v>
      </c>
      <c r="I4173" s="2" t="s">
        <v>13316</v>
      </c>
      <c r="J4173" s="2" t="s">
        <v>248</v>
      </c>
      <c r="K4173" s="9">
        <v>1000</v>
      </c>
      <c r="L4173" s="9">
        <v>2206</v>
      </c>
      <c r="M4173" s="5">
        <v>41</v>
      </c>
      <c r="N4173" s="5">
        <v>4</v>
      </c>
      <c r="O4173" s="5">
        <v>20.170000000000002</v>
      </c>
      <c r="P4173" s="5">
        <v>264.14999999999998</v>
      </c>
      <c r="Q4173" s="2">
        <f t="shared" si="391"/>
        <v>243.97999999999996</v>
      </c>
      <c r="R4173" s="5">
        <f t="shared" si="392"/>
        <v>243.97999999999996</v>
      </c>
      <c r="S4173" s="11">
        <f t="shared" si="393"/>
        <v>12.096182449181951</v>
      </c>
      <c r="T4173" s="5">
        <v>1.86</v>
      </c>
      <c r="U4173" s="5">
        <v>0.49</v>
      </c>
      <c r="V4173" s="5">
        <v>5.04</v>
      </c>
      <c r="W4173" s="12">
        <f t="shared" si="394"/>
        <v>9.7560975609756101E-2</v>
      </c>
      <c r="X4173" s="2" t="str">
        <f t="shared" si="395"/>
        <v>SCALE</v>
      </c>
      <c r="Y4173" s="22" t="str">
        <f t="shared" si="396"/>
        <v>Premium (751-1000)</v>
      </c>
    </row>
    <row r="4174" spans="1:25">
      <c r="A4174" s="2" t="s">
        <v>13489</v>
      </c>
      <c r="B4174" s="2" t="s">
        <v>13490</v>
      </c>
      <c r="C4174" s="2" t="s">
        <v>76</v>
      </c>
      <c r="D4174" s="2" t="s">
        <v>13491</v>
      </c>
      <c r="E4174" s="2" t="s">
        <v>40</v>
      </c>
      <c r="F4174" s="5">
        <v>2900</v>
      </c>
      <c r="G4174" s="2" t="s">
        <v>5658</v>
      </c>
      <c r="H4174" s="2" t="s">
        <v>58</v>
      </c>
      <c r="I4174" s="2" t="s">
        <v>13316</v>
      </c>
      <c r="J4174" s="2" t="s">
        <v>73</v>
      </c>
      <c r="K4174" s="9">
        <v>800</v>
      </c>
      <c r="L4174" s="9">
        <v>870</v>
      </c>
      <c r="M4174" s="5">
        <v>15</v>
      </c>
      <c r="N4174" s="5">
        <v>1</v>
      </c>
      <c r="O4174" s="5">
        <v>8</v>
      </c>
      <c r="P4174" s="5">
        <v>51.04</v>
      </c>
      <c r="Q4174" s="2">
        <f t="shared" si="391"/>
        <v>43.04</v>
      </c>
      <c r="R4174" s="5">
        <f t="shared" si="392"/>
        <v>43.04</v>
      </c>
      <c r="S4174" s="11">
        <f t="shared" si="393"/>
        <v>5.38</v>
      </c>
      <c r="T4174" s="5">
        <v>1.72</v>
      </c>
      <c r="U4174" s="5">
        <v>0.53</v>
      </c>
      <c r="V4174" s="5">
        <v>8</v>
      </c>
      <c r="W4174" s="12">
        <f t="shared" si="394"/>
        <v>6.6666666666666666E-2</v>
      </c>
      <c r="X4174" s="2" t="str">
        <f t="shared" si="395"/>
        <v>SCALE</v>
      </c>
      <c r="Y4174" s="22" t="str">
        <f t="shared" si="396"/>
        <v>Premium (751-1000)</v>
      </c>
    </row>
    <row r="4175" spans="1:25">
      <c r="A4175" s="2" t="s">
        <v>13492</v>
      </c>
      <c r="B4175" s="2" t="s">
        <v>13493</v>
      </c>
      <c r="C4175" s="2" t="s">
        <v>13494</v>
      </c>
      <c r="D4175" s="2" t="s">
        <v>2015</v>
      </c>
      <c r="E4175" s="2" t="s">
        <v>40</v>
      </c>
      <c r="F4175" s="5">
        <v>3159</v>
      </c>
      <c r="G4175" s="2" t="s">
        <v>13495</v>
      </c>
      <c r="H4175" s="2" t="s">
        <v>260</v>
      </c>
      <c r="I4175" s="2" t="s">
        <v>13316</v>
      </c>
      <c r="J4175" s="2" t="s">
        <v>293</v>
      </c>
      <c r="K4175" s="9">
        <v>800</v>
      </c>
      <c r="L4175" s="9">
        <v>1005</v>
      </c>
      <c r="M4175" s="5">
        <v>45</v>
      </c>
      <c r="N4175" s="5">
        <v>0</v>
      </c>
      <c r="O4175" s="5">
        <v>22.65</v>
      </c>
      <c r="P4175" s="5">
        <v>0</v>
      </c>
      <c r="Q4175" s="2">
        <f t="shared" si="391"/>
        <v>-22.65</v>
      </c>
      <c r="R4175" s="5">
        <f t="shared" si="392"/>
        <v>-22.65</v>
      </c>
      <c r="S4175" s="11">
        <f t="shared" si="393"/>
        <v>-1</v>
      </c>
      <c r="T4175" s="5">
        <v>4.4800000000000004</v>
      </c>
      <c r="U4175" s="5">
        <v>0.5</v>
      </c>
      <c r="V4175" s="5">
        <v>0</v>
      </c>
      <c r="W4175" s="12">
        <f t="shared" si="394"/>
        <v>0</v>
      </c>
      <c r="X4175" s="2" t="str">
        <f t="shared" si="395"/>
        <v>PAUSE</v>
      </c>
      <c r="Y4175" s="22" t="str">
        <f t="shared" si="396"/>
        <v>Premium (751-1000)</v>
      </c>
    </row>
    <row r="4176" spans="1:25">
      <c r="A4176" s="2" t="s">
        <v>13496</v>
      </c>
      <c r="B4176" s="2" t="s">
        <v>5541</v>
      </c>
      <c r="C4176" s="2" t="s">
        <v>13497</v>
      </c>
      <c r="D4176" s="2" t="s">
        <v>2155</v>
      </c>
      <c r="E4176" s="2" t="s">
        <v>188</v>
      </c>
      <c r="F4176" s="5">
        <v>1625</v>
      </c>
      <c r="G4176" s="2" t="s">
        <v>13498</v>
      </c>
      <c r="H4176" s="2" t="s">
        <v>134</v>
      </c>
      <c r="I4176" s="2" t="s">
        <v>13316</v>
      </c>
      <c r="J4176" s="2" t="s">
        <v>361</v>
      </c>
      <c r="K4176" s="9">
        <v>400</v>
      </c>
      <c r="L4176" s="9">
        <v>949</v>
      </c>
      <c r="M4176" s="5">
        <v>25</v>
      </c>
      <c r="N4176" s="5">
        <v>0</v>
      </c>
      <c r="O4176" s="5">
        <v>18.84</v>
      </c>
      <c r="P4176" s="5">
        <v>0</v>
      </c>
      <c r="Q4176" s="2">
        <f t="shared" si="391"/>
        <v>-18.84</v>
      </c>
      <c r="R4176" s="5">
        <f t="shared" si="392"/>
        <v>-18.84</v>
      </c>
      <c r="S4176" s="11">
        <f t="shared" si="393"/>
        <v>-1</v>
      </c>
      <c r="T4176" s="5">
        <v>2.63</v>
      </c>
      <c r="U4176" s="5">
        <v>0.75</v>
      </c>
      <c r="V4176" s="5">
        <v>0</v>
      </c>
      <c r="W4176" s="12">
        <f t="shared" si="394"/>
        <v>0</v>
      </c>
      <c r="X4176" s="2" t="str">
        <f t="shared" si="395"/>
        <v>PAUSE</v>
      </c>
      <c r="Y4176" s="22" t="str">
        <f t="shared" si="396"/>
        <v>Mid (301-500)</v>
      </c>
    </row>
    <row r="4177" spans="1:25">
      <c r="A4177" s="2" t="s">
        <v>13499</v>
      </c>
      <c r="B4177" s="2" t="s">
        <v>13500</v>
      </c>
      <c r="C4177" s="2" t="s">
        <v>4224</v>
      </c>
      <c r="D4177" s="2" t="s">
        <v>3099</v>
      </c>
      <c r="E4177" s="2" t="s">
        <v>337</v>
      </c>
      <c r="F4177" s="5">
        <v>5184</v>
      </c>
      <c r="G4177" s="2" t="s">
        <v>13501</v>
      </c>
      <c r="H4177" s="2" t="s">
        <v>34</v>
      </c>
      <c r="I4177" s="2" t="s">
        <v>13316</v>
      </c>
      <c r="J4177" s="2" t="s">
        <v>127</v>
      </c>
      <c r="K4177" s="9">
        <v>1000</v>
      </c>
      <c r="L4177" s="9">
        <v>1509</v>
      </c>
      <c r="M4177" s="5">
        <v>49</v>
      </c>
      <c r="N4177" s="5">
        <v>4</v>
      </c>
      <c r="O4177" s="5">
        <v>20.45</v>
      </c>
      <c r="P4177" s="5">
        <v>149.22</v>
      </c>
      <c r="Q4177" s="2">
        <f t="shared" si="391"/>
        <v>128.77000000000001</v>
      </c>
      <c r="R4177" s="5">
        <f t="shared" si="392"/>
        <v>128.77000000000001</v>
      </c>
      <c r="S4177" s="11">
        <f t="shared" si="393"/>
        <v>6.2968215158924217</v>
      </c>
      <c r="T4177" s="5">
        <v>3.25</v>
      </c>
      <c r="U4177" s="5">
        <v>0.42</v>
      </c>
      <c r="V4177" s="5">
        <v>5.1100000000000003</v>
      </c>
      <c r="W4177" s="12">
        <f t="shared" si="394"/>
        <v>8.1632653061224483E-2</v>
      </c>
      <c r="X4177" s="2" t="str">
        <f t="shared" si="395"/>
        <v>SCALE</v>
      </c>
      <c r="Y4177" s="22" t="str">
        <f t="shared" si="396"/>
        <v>Premium (751-1000)</v>
      </c>
    </row>
    <row r="4178" spans="1:25">
      <c r="A4178" s="2" t="s">
        <v>13502</v>
      </c>
      <c r="B4178" s="2" t="s">
        <v>7991</v>
      </c>
      <c r="C4178" s="2" t="s">
        <v>2464</v>
      </c>
      <c r="D4178" s="2" t="s">
        <v>236</v>
      </c>
      <c r="E4178" s="2" t="s">
        <v>237</v>
      </c>
      <c r="F4178" s="5">
        <v>1417</v>
      </c>
      <c r="G4178" s="2" t="s">
        <v>13503</v>
      </c>
      <c r="H4178" s="2" t="s">
        <v>167</v>
      </c>
      <c r="I4178" s="2" t="s">
        <v>13316</v>
      </c>
      <c r="J4178" s="2" t="s">
        <v>140</v>
      </c>
      <c r="K4178" s="9">
        <v>200</v>
      </c>
      <c r="L4178" s="9">
        <v>1824</v>
      </c>
      <c r="M4178" s="5">
        <v>42</v>
      </c>
      <c r="N4178" s="5">
        <v>1</v>
      </c>
      <c r="O4178" s="5">
        <v>23.07</v>
      </c>
      <c r="P4178" s="5">
        <v>65.099999999999994</v>
      </c>
      <c r="Q4178" s="2">
        <f t="shared" si="391"/>
        <v>42.029999999999994</v>
      </c>
      <c r="R4178" s="5">
        <f t="shared" si="392"/>
        <v>42.029999999999994</v>
      </c>
      <c r="S4178" s="11">
        <f t="shared" si="393"/>
        <v>1.8218465539661897</v>
      </c>
      <c r="T4178" s="5">
        <v>2.2999999999999998</v>
      </c>
      <c r="U4178" s="5">
        <v>0.55000000000000004</v>
      </c>
      <c r="V4178" s="5">
        <v>23.07</v>
      </c>
      <c r="W4178" s="12">
        <f t="shared" si="394"/>
        <v>2.3809523809523808E-2</v>
      </c>
      <c r="X4178" s="2" t="str">
        <f t="shared" si="395"/>
        <v>SCALE</v>
      </c>
      <c r="Y4178" s="22" t="str">
        <f t="shared" si="396"/>
        <v>Low (100-300)</v>
      </c>
    </row>
    <row r="4179" spans="1:25">
      <c r="A4179" s="2" t="s">
        <v>13504</v>
      </c>
      <c r="B4179" s="2" t="s">
        <v>13505</v>
      </c>
      <c r="C4179" s="2" t="s">
        <v>5681</v>
      </c>
      <c r="D4179" s="2" t="s">
        <v>13506</v>
      </c>
      <c r="E4179" s="2" t="s">
        <v>953</v>
      </c>
      <c r="F4179" s="5">
        <v>2300</v>
      </c>
      <c r="G4179" s="2" t="s">
        <v>13507</v>
      </c>
      <c r="H4179" s="2" t="s">
        <v>150</v>
      </c>
      <c r="I4179" s="2" t="s">
        <v>13316</v>
      </c>
      <c r="J4179" s="2" t="s">
        <v>80</v>
      </c>
      <c r="K4179" s="9">
        <v>500</v>
      </c>
      <c r="L4179" s="9">
        <v>1450</v>
      </c>
      <c r="M4179" s="5">
        <v>35</v>
      </c>
      <c r="N4179" s="5">
        <v>1</v>
      </c>
      <c r="O4179" s="5">
        <v>22.82</v>
      </c>
      <c r="P4179" s="5">
        <v>67.040000000000006</v>
      </c>
      <c r="Q4179" s="2">
        <f t="shared" si="391"/>
        <v>44.220000000000006</v>
      </c>
      <c r="R4179" s="5">
        <f t="shared" si="392"/>
        <v>44.220000000000006</v>
      </c>
      <c r="S4179" s="11">
        <f t="shared" si="393"/>
        <v>1.9377738825591588</v>
      </c>
      <c r="T4179" s="5">
        <v>2.41</v>
      </c>
      <c r="U4179" s="5">
        <v>0.65</v>
      </c>
      <c r="V4179" s="5">
        <v>22.82</v>
      </c>
      <c r="W4179" s="12">
        <f t="shared" si="394"/>
        <v>2.8571428571428571E-2</v>
      </c>
      <c r="X4179" s="2" t="str">
        <f t="shared" si="395"/>
        <v>SCALE</v>
      </c>
      <c r="Y4179" s="22" t="str">
        <f t="shared" si="396"/>
        <v>Mid (301-500)</v>
      </c>
    </row>
    <row r="4180" spans="1:25">
      <c r="A4180" s="2" t="s">
        <v>13508</v>
      </c>
      <c r="B4180" s="2" t="s">
        <v>13509</v>
      </c>
      <c r="C4180" s="2" t="s">
        <v>11474</v>
      </c>
      <c r="D4180" s="2" t="s">
        <v>1956</v>
      </c>
      <c r="E4180" s="2" t="s">
        <v>40</v>
      </c>
      <c r="F4180" s="5">
        <v>1500</v>
      </c>
      <c r="G4180" s="2" t="s">
        <v>13510</v>
      </c>
      <c r="H4180" s="2" t="s">
        <v>253</v>
      </c>
      <c r="I4180" s="2" t="s">
        <v>13316</v>
      </c>
      <c r="J4180" s="2" t="s">
        <v>206</v>
      </c>
      <c r="K4180" s="9">
        <v>800</v>
      </c>
      <c r="L4180" s="9">
        <v>2350</v>
      </c>
      <c r="M4180" s="5">
        <v>36</v>
      </c>
      <c r="N4180" s="5">
        <v>0</v>
      </c>
      <c r="O4180" s="5">
        <v>21.27</v>
      </c>
      <c r="P4180" s="5">
        <v>0</v>
      </c>
      <c r="Q4180" s="2">
        <f t="shared" si="391"/>
        <v>-21.27</v>
      </c>
      <c r="R4180" s="5">
        <f t="shared" si="392"/>
        <v>-21.27</v>
      </c>
      <c r="S4180" s="11">
        <f t="shared" si="393"/>
        <v>-1</v>
      </c>
      <c r="T4180" s="5">
        <v>1.53</v>
      </c>
      <c r="U4180" s="5">
        <v>0.59</v>
      </c>
      <c r="V4180" s="5">
        <v>0</v>
      </c>
      <c r="W4180" s="12">
        <f t="shared" si="394"/>
        <v>0</v>
      </c>
      <c r="X4180" s="2" t="str">
        <f t="shared" si="395"/>
        <v>PAUSE</v>
      </c>
      <c r="Y4180" s="22" t="str">
        <f t="shared" si="396"/>
        <v>Premium (751-1000)</v>
      </c>
    </row>
    <row r="4181" spans="1:25">
      <c r="A4181" s="2" t="s">
        <v>13511</v>
      </c>
      <c r="B4181" s="2" t="s">
        <v>1391</v>
      </c>
      <c r="C4181" s="2" t="s">
        <v>30</v>
      </c>
      <c r="D4181" s="2" t="s">
        <v>2846</v>
      </c>
      <c r="E4181" s="2" t="s">
        <v>222</v>
      </c>
      <c r="F4181" s="5">
        <v>1500</v>
      </c>
      <c r="G4181" s="2" t="s">
        <v>12953</v>
      </c>
      <c r="H4181" s="2" t="s">
        <v>253</v>
      </c>
      <c r="I4181" s="2" t="s">
        <v>13316</v>
      </c>
      <c r="J4181" s="2" t="s">
        <v>356</v>
      </c>
      <c r="K4181" s="9">
        <v>300</v>
      </c>
      <c r="L4181" s="9">
        <v>871</v>
      </c>
      <c r="M4181" s="5">
        <v>27</v>
      </c>
      <c r="N4181" s="5">
        <v>0</v>
      </c>
      <c r="O4181" s="5">
        <v>16.829999999999998</v>
      </c>
      <c r="P4181" s="5">
        <v>0</v>
      </c>
      <c r="Q4181" s="2">
        <f t="shared" si="391"/>
        <v>-16.829999999999998</v>
      </c>
      <c r="R4181" s="5">
        <f t="shared" si="392"/>
        <v>-16.829999999999998</v>
      </c>
      <c r="S4181" s="11">
        <f t="shared" si="393"/>
        <v>-1</v>
      </c>
      <c r="T4181" s="5">
        <v>3.1</v>
      </c>
      <c r="U4181" s="5">
        <v>0.62</v>
      </c>
      <c r="V4181" s="5">
        <v>0</v>
      </c>
      <c r="W4181" s="12">
        <f t="shared" si="394"/>
        <v>0</v>
      </c>
      <c r="X4181" s="2" t="str">
        <f t="shared" si="395"/>
        <v>PAUSE</v>
      </c>
      <c r="Y4181" s="22" t="str">
        <f t="shared" si="396"/>
        <v>Low (100-300)</v>
      </c>
    </row>
    <row r="4182" spans="1:25">
      <c r="A4182" s="2" t="s">
        <v>13512</v>
      </c>
      <c r="B4182" s="2" t="s">
        <v>2118</v>
      </c>
      <c r="C4182" s="2" t="s">
        <v>13513</v>
      </c>
      <c r="D4182" s="2" t="s">
        <v>1460</v>
      </c>
      <c r="E4182" s="2" t="s">
        <v>23</v>
      </c>
      <c r="F4182" s="5">
        <v>2700</v>
      </c>
      <c r="G4182" s="2" t="s">
        <v>13514</v>
      </c>
      <c r="H4182" s="2" t="s">
        <v>312</v>
      </c>
      <c r="I4182" s="2" t="s">
        <v>13316</v>
      </c>
      <c r="J4182" s="2" t="s">
        <v>59</v>
      </c>
      <c r="K4182" s="9">
        <v>600</v>
      </c>
      <c r="L4182" s="9">
        <v>1283</v>
      </c>
      <c r="M4182" s="5">
        <v>22</v>
      </c>
      <c r="N4182" s="5">
        <v>2</v>
      </c>
      <c r="O4182" s="5">
        <v>18.48</v>
      </c>
      <c r="P4182" s="5">
        <v>130.11000000000001</v>
      </c>
      <c r="Q4182" s="2">
        <f t="shared" si="391"/>
        <v>111.63000000000001</v>
      </c>
      <c r="R4182" s="5">
        <f t="shared" si="392"/>
        <v>111.63000000000001</v>
      </c>
      <c r="S4182" s="11">
        <f t="shared" si="393"/>
        <v>6.0405844155844157</v>
      </c>
      <c r="T4182" s="5">
        <v>1.71</v>
      </c>
      <c r="U4182" s="5">
        <v>0.84</v>
      </c>
      <c r="V4182" s="5">
        <v>9.24</v>
      </c>
      <c r="W4182" s="12">
        <f t="shared" si="394"/>
        <v>9.0909090909090912E-2</v>
      </c>
      <c r="X4182" s="2" t="str">
        <f t="shared" si="395"/>
        <v>SCALE</v>
      </c>
      <c r="Y4182" s="22" t="str">
        <f t="shared" si="396"/>
        <v>High (501-750)</v>
      </c>
    </row>
    <row r="4183" spans="1:25">
      <c r="A4183" s="2" t="s">
        <v>13515</v>
      </c>
      <c r="B4183" s="2" t="s">
        <v>555</v>
      </c>
      <c r="C4183" s="2" t="s">
        <v>13516</v>
      </c>
      <c r="D4183" s="2" t="s">
        <v>8095</v>
      </c>
      <c r="E4183" s="2" t="s">
        <v>112</v>
      </c>
      <c r="F4183" s="5">
        <v>2100</v>
      </c>
      <c r="G4183" s="2" t="s">
        <v>13517</v>
      </c>
      <c r="H4183" s="2" t="s">
        <v>150</v>
      </c>
      <c r="I4183" s="2" t="s">
        <v>13316</v>
      </c>
      <c r="J4183" s="2" t="s">
        <v>458</v>
      </c>
      <c r="K4183" s="9">
        <v>300</v>
      </c>
      <c r="L4183" s="9">
        <v>2496</v>
      </c>
      <c r="M4183" s="5">
        <v>88</v>
      </c>
      <c r="N4183" s="5">
        <v>3</v>
      </c>
      <c r="O4183" s="5">
        <v>52.82</v>
      </c>
      <c r="P4183" s="5">
        <v>134.59</v>
      </c>
      <c r="Q4183" s="2">
        <f t="shared" si="391"/>
        <v>81.77000000000001</v>
      </c>
      <c r="R4183" s="5">
        <f t="shared" si="392"/>
        <v>81.77000000000001</v>
      </c>
      <c r="S4183" s="11">
        <f t="shared" si="393"/>
        <v>1.5480878455130633</v>
      </c>
      <c r="T4183" s="5">
        <v>3.53</v>
      </c>
      <c r="U4183" s="5">
        <v>0.6</v>
      </c>
      <c r="V4183" s="5">
        <v>17.61</v>
      </c>
      <c r="W4183" s="12">
        <f t="shared" si="394"/>
        <v>3.4090909090909088E-2</v>
      </c>
      <c r="X4183" s="2" t="str">
        <f t="shared" si="395"/>
        <v>SCALE</v>
      </c>
      <c r="Y4183" s="22" t="str">
        <f t="shared" si="396"/>
        <v>Low (100-300)</v>
      </c>
    </row>
    <row r="4184" spans="1:25">
      <c r="A4184" s="2" t="s">
        <v>13518</v>
      </c>
      <c r="B4184" s="2" t="s">
        <v>929</v>
      </c>
      <c r="C4184" s="2" t="s">
        <v>13519</v>
      </c>
      <c r="D4184" s="2" t="s">
        <v>6303</v>
      </c>
      <c r="E4184" s="2" t="s">
        <v>78</v>
      </c>
      <c r="F4184" s="5">
        <v>3600</v>
      </c>
      <c r="G4184" s="2" t="s">
        <v>13520</v>
      </c>
      <c r="H4184" s="2" t="s">
        <v>161</v>
      </c>
      <c r="I4184" s="2" t="s">
        <v>13316</v>
      </c>
      <c r="J4184" s="2" t="s">
        <v>293</v>
      </c>
      <c r="K4184" s="9">
        <v>500</v>
      </c>
      <c r="L4184" s="9">
        <v>2472</v>
      </c>
      <c r="M4184" s="5">
        <v>66</v>
      </c>
      <c r="N4184" s="5">
        <v>5</v>
      </c>
      <c r="O4184" s="5">
        <v>30.93</v>
      </c>
      <c r="P4184" s="5">
        <v>216.97</v>
      </c>
      <c r="Q4184" s="2">
        <f t="shared" si="391"/>
        <v>186.04</v>
      </c>
      <c r="R4184" s="5">
        <f t="shared" si="392"/>
        <v>186.04</v>
      </c>
      <c r="S4184" s="11">
        <f t="shared" si="393"/>
        <v>6.0148722922728739</v>
      </c>
      <c r="T4184" s="5">
        <v>2.67</v>
      </c>
      <c r="U4184" s="5">
        <v>0.47</v>
      </c>
      <c r="V4184" s="5">
        <v>6.19</v>
      </c>
      <c r="W4184" s="12">
        <f t="shared" si="394"/>
        <v>7.575757575757576E-2</v>
      </c>
      <c r="X4184" s="2" t="str">
        <f t="shared" si="395"/>
        <v>SCALE</v>
      </c>
      <c r="Y4184" s="22" t="str">
        <f t="shared" si="396"/>
        <v>Mid (301-500)</v>
      </c>
    </row>
    <row r="4185" spans="1:25">
      <c r="A4185" s="2" t="s">
        <v>13521</v>
      </c>
      <c r="B4185" s="2" t="s">
        <v>12280</v>
      </c>
      <c r="C4185" s="2" t="s">
        <v>2200</v>
      </c>
      <c r="D4185" s="2" t="s">
        <v>1405</v>
      </c>
      <c r="E4185" s="2" t="s">
        <v>40</v>
      </c>
      <c r="F4185" s="5">
        <v>1500</v>
      </c>
      <c r="G4185" s="2" t="s">
        <v>13522</v>
      </c>
      <c r="H4185" s="2" t="s">
        <v>312</v>
      </c>
      <c r="I4185" s="2" t="s">
        <v>13316</v>
      </c>
      <c r="J4185" s="2" t="s">
        <v>35</v>
      </c>
      <c r="K4185" s="9">
        <v>300</v>
      </c>
      <c r="L4185" s="9">
        <v>1642</v>
      </c>
      <c r="M4185" s="5">
        <v>63</v>
      </c>
      <c r="N4185" s="5">
        <v>0</v>
      </c>
      <c r="O4185" s="5">
        <v>40.76</v>
      </c>
      <c r="P4185" s="5">
        <v>0</v>
      </c>
      <c r="Q4185" s="2">
        <f t="shared" si="391"/>
        <v>-40.76</v>
      </c>
      <c r="R4185" s="5">
        <f t="shared" si="392"/>
        <v>-40.76</v>
      </c>
      <c r="S4185" s="11">
        <f t="shared" si="393"/>
        <v>-1</v>
      </c>
      <c r="T4185" s="5">
        <v>3.84</v>
      </c>
      <c r="U4185" s="5">
        <v>0.65</v>
      </c>
      <c r="V4185" s="5">
        <v>0</v>
      </c>
      <c r="W4185" s="12">
        <f t="shared" si="394"/>
        <v>0</v>
      </c>
      <c r="X4185" s="2" t="str">
        <f t="shared" si="395"/>
        <v>PAUSE</v>
      </c>
      <c r="Y4185" s="22" t="str">
        <f t="shared" si="396"/>
        <v>Low (100-300)</v>
      </c>
    </row>
    <row r="4186" spans="1:25">
      <c r="A4186" s="2" t="s">
        <v>13523</v>
      </c>
      <c r="B4186" s="2" t="s">
        <v>6760</v>
      </c>
      <c r="C4186" s="2" t="s">
        <v>3802</v>
      </c>
      <c r="D4186" s="2" t="s">
        <v>13524</v>
      </c>
      <c r="E4186" s="2" t="s">
        <v>32</v>
      </c>
      <c r="F4186" s="5">
        <v>1500</v>
      </c>
      <c r="G4186" s="2" t="s">
        <v>5658</v>
      </c>
      <c r="H4186" s="2" t="s">
        <v>58</v>
      </c>
      <c r="I4186" s="2" t="s">
        <v>13316</v>
      </c>
      <c r="J4186" s="2" t="s">
        <v>51</v>
      </c>
      <c r="K4186" s="9">
        <v>800</v>
      </c>
      <c r="L4186" s="9">
        <v>1540</v>
      </c>
      <c r="M4186" s="5">
        <v>51</v>
      </c>
      <c r="N4186" s="5">
        <v>0</v>
      </c>
      <c r="O4186" s="5">
        <v>23.36</v>
      </c>
      <c r="P4186" s="5">
        <v>0</v>
      </c>
      <c r="Q4186" s="2">
        <f t="shared" si="391"/>
        <v>-23.36</v>
      </c>
      <c r="R4186" s="5">
        <f t="shared" si="392"/>
        <v>-23.36</v>
      </c>
      <c r="S4186" s="11">
        <f t="shared" si="393"/>
        <v>-1</v>
      </c>
      <c r="T4186" s="5">
        <v>3.31</v>
      </c>
      <c r="U4186" s="5">
        <v>0.46</v>
      </c>
      <c r="V4186" s="5">
        <v>0</v>
      </c>
      <c r="W4186" s="12">
        <f t="shared" si="394"/>
        <v>0</v>
      </c>
      <c r="X4186" s="2" t="str">
        <f t="shared" si="395"/>
        <v>PAUSE</v>
      </c>
      <c r="Y4186" s="22" t="str">
        <f t="shared" si="396"/>
        <v>Premium (751-1000)</v>
      </c>
    </row>
    <row r="4187" spans="1:25">
      <c r="A4187" s="2" t="s">
        <v>13525</v>
      </c>
      <c r="B4187" s="2" t="s">
        <v>129</v>
      </c>
      <c r="C4187" s="2" t="s">
        <v>13526</v>
      </c>
      <c r="D4187" s="2" t="s">
        <v>13527</v>
      </c>
      <c r="E4187" s="2" t="s">
        <v>3898</v>
      </c>
      <c r="F4187" s="5">
        <v>1250</v>
      </c>
      <c r="G4187" s="2" t="s">
        <v>13528</v>
      </c>
      <c r="H4187" s="2" t="s">
        <v>253</v>
      </c>
      <c r="I4187" s="2" t="s">
        <v>13316</v>
      </c>
      <c r="J4187" s="2" t="s">
        <v>140</v>
      </c>
      <c r="K4187" s="9">
        <v>500</v>
      </c>
      <c r="L4187" s="9">
        <v>2443</v>
      </c>
      <c r="M4187" s="5">
        <v>95</v>
      </c>
      <c r="N4187" s="5">
        <v>2</v>
      </c>
      <c r="O4187" s="5">
        <v>59.82</v>
      </c>
      <c r="P4187" s="5">
        <v>78.06</v>
      </c>
      <c r="Q4187" s="2">
        <f t="shared" si="391"/>
        <v>18.240000000000002</v>
      </c>
      <c r="R4187" s="5">
        <f t="shared" si="392"/>
        <v>18.240000000000002</v>
      </c>
      <c r="S4187" s="11">
        <f t="shared" si="393"/>
        <v>0.30491474423269815</v>
      </c>
      <c r="T4187" s="5">
        <v>3.89</v>
      </c>
      <c r="U4187" s="5">
        <v>0.63</v>
      </c>
      <c r="V4187" s="5">
        <v>29.91</v>
      </c>
      <c r="W4187" s="12">
        <f t="shared" si="394"/>
        <v>2.1052631578947368E-2</v>
      </c>
      <c r="X4187" s="2" t="str">
        <f t="shared" si="395"/>
        <v>SCALE</v>
      </c>
      <c r="Y4187" s="22" t="str">
        <f t="shared" si="396"/>
        <v>Mid (301-500)</v>
      </c>
    </row>
    <row r="4188" spans="1:25">
      <c r="A4188" s="2" t="s">
        <v>13529</v>
      </c>
      <c r="B4188" s="2" t="s">
        <v>3773</v>
      </c>
      <c r="C4188" s="2" t="s">
        <v>13530</v>
      </c>
      <c r="D4188" s="2" t="s">
        <v>13531</v>
      </c>
      <c r="E4188" s="2" t="s">
        <v>991</v>
      </c>
      <c r="F4188" s="5">
        <v>1700</v>
      </c>
      <c r="G4188" s="2" t="s">
        <v>2588</v>
      </c>
      <c r="H4188" s="2" t="s">
        <v>253</v>
      </c>
      <c r="I4188" s="2" t="s">
        <v>13316</v>
      </c>
      <c r="J4188" s="2" t="s">
        <v>59</v>
      </c>
      <c r="K4188" s="9">
        <v>300</v>
      </c>
      <c r="L4188" s="9">
        <v>1291</v>
      </c>
      <c r="M4188" s="5">
        <v>53</v>
      </c>
      <c r="N4188" s="5">
        <v>4</v>
      </c>
      <c r="O4188" s="5">
        <v>34.74</v>
      </c>
      <c r="P4188" s="5">
        <v>285.58999999999997</v>
      </c>
      <c r="Q4188" s="2">
        <f t="shared" si="391"/>
        <v>250.84999999999997</v>
      </c>
      <c r="R4188" s="5">
        <f t="shared" si="392"/>
        <v>250.84999999999997</v>
      </c>
      <c r="S4188" s="11">
        <f t="shared" si="393"/>
        <v>7.2207829591249268</v>
      </c>
      <c r="T4188" s="5">
        <v>4.1100000000000003</v>
      </c>
      <c r="U4188" s="5">
        <v>0.66</v>
      </c>
      <c r="V4188" s="5">
        <v>8.68</v>
      </c>
      <c r="W4188" s="12">
        <f t="shared" si="394"/>
        <v>7.5471698113207544E-2</v>
      </c>
      <c r="X4188" s="2" t="str">
        <f t="shared" si="395"/>
        <v>SCALE</v>
      </c>
      <c r="Y4188" s="22" t="str">
        <f t="shared" si="396"/>
        <v>Low (100-300)</v>
      </c>
    </row>
    <row r="4189" spans="1:25">
      <c r="A4189" s="2" t="s">
        <v>13532</v>
      </c>
      <c r="B4189" s="2" t="s">
        <v>4183</v>
      </c>
      <c r="C4189" s="2" t="s">
        <v>13533</v>
      </c>
      <c r="D4189" s="2" t="s">
        <v>13534</v>
      </c>
      <c r="E4189" s="2" t="s">
        <v>373</v>
      </c>
      <c r="F4189" s="5">
        <v>3000</v>
      </c>
      <c r="G4189" s="2" t="s">
        <v>13535</v>
      </c>
      <c r="H4189" s="2" t="s">
        <v>102</v>
      </c>
      <c r="I4189" s="2" t="s">
        <v>13316</v>
      </c>
      <c r="J4189" s="2" t="s">
        <v>248</v>
      </c>
      <c r="K4189" s="9">
        <v>500</v>
      </c>
      <c r="L4189" s="9">
        <v>2442</v>
      </c>
      <c r="M4189" s="5">
        <v>91</v>
      </c>
      <c r="N4189" s="5">
        <v>3</v>
      </c>
      <c r="O4189" s="5">
        <v>46.67</v>
      </c>
      <c r="P4189" s="5">
        <v>223.72</v>
      </c>
      <c r="Q4189" s="2">
        <f t="shared" si="391"/>
        <v>177.05</v>
      </c>
      <c r="R4189" s="5">
        <f t="shared" si="392"/>
        <v>177.05</v>
      </c>
      <c r="S4189" s="11">
        <f t="shared" si="393"/>
        <v>3.7936575958860081</v>
      </c>
      <c r="T4189" s="5">
        <v>3.73</v>
      </c>
      <c r="U4189" s="5">
        <v>0.51</v>
      </c>
      <c r="V4189" s="5">
        <v>15.56</v>
      </c>
      <c r="W4189" s="12">
        <f t="shared" si="394"/>
        <v>3.2967032967032968E-2</v>
      </c>
      <c r="X4189" s="2" t="str">
        <f t="shared" si="395"/>
        <v>SCALE</v>
      </c>
      <c r="Y4189" s="22" t="str">
        <f t="shared" si="396"/>
        <v>Mid (301-500)</v>
      </c>
    </row>
    <row r="4190" spans="1:25">
      <c r="A4190" s="2" t="s">
        <v>13536</v>
      </c>
      <c r="B4190" s="2" t="s">
        <v>3769</v>
      </c>
      <c r="C4190" s="2" t="s">
        <v>5812</v>
      </c>
      <c r="D4190" s="2" t="s">
        <v>117</v>
      </c>
      <c r="E4190" s="2" t="s">
        <v>118</v>
      </c>
      <c r="F4190" s="5">
        <v>2000</v>
      </c>
      <c r="G4190" s="2" t="s">
        <v>5926</v>
      </c>
      <c r="H4190" s="2" t="s">
        <v>94</v>
      </c>
      <c r="I4190" s="2" t="s">
        <v>13316</v>
      </c>
      <c r="J4190" s="2" t="s">
        <v>162</v>
      </c>
      <c r="K4190" s="9">
        <v>1000</v>
      </c>
      <c r="L4190" s="9">
        <v>1837</v>
      </c>
      <c r="M4190" s="5">
        <v>45</v>
      </c>
      <c r="N4190" s="5">
        <v>1</v>
      </c>
      <c r="O4190" s="5">
        <v>35.1</v>
      </c>
      <c r="P4190" s="5">
        <v>39.4</v>
      </c>
      <c r="Q4190" s="2">
        <f t="shared" si="391"/>
        <v>4.2999999999999972</v>
      </c>
      <c r="R4190" s="5">
        <f t="shared" si="392"/>
        <v>4.2999999999999972</v>
      </c>
      <c r="S4190" s="11">
        <f t="shared" si="393"/>
        <v>0.12250712250712242</v>
      </c>
      <c r="T4190" s="5">
        <v>2.4500000000000002</v>
      </c>
      <c r="U4190" s="5">
        <v>0.78</v>
      </c>
      <c r="V4190" s="5">
        <v>35.1</v>
      </c>
      <c r="W4190" s="12">
        <f t="shared" si="394"/>
        <v>2.2222222222222223E-2</v>
      </c>
      <c r="X4190" s="2" t="str">
        <f t="shared" si="395"/>
        <v>SCALE</v>
      </c>
      <c r="Y4190" s="22" t="str">
        <f t="shared" si="396"/>
        <v>Premium (751-1000)</v>
      </c>
    </row>
    <row r="4191" spans="1:25">
      <c r="A4191" s="2" t="s">
        <v>13537</v>
      </c>
      <c r="B4191" s="2" t="s">
        <v>2560</v>
      </c>
      <c r="C4191" s="2" t="s">
        <v>13538</v>
      </c>
      <c r="D4191" s="2" t="s">
        <v>3701</v>
      </c>
      <c r="E4191" s="2" t="s">
        <v>40</v>
      </c>
      <c r="F4191" s="5">
        <v>2000</v>
      </c>
      <c r="G4191" s="2" t="s">
        <v>343</v>
      </c>
      <c r="H4191" s="2" t="s">
        <v>167</v>
      </c>
      <c r="I4191" s="2" t="s">
        <v>13316</v>
      </c>
      <c r="J4191" s="2" t="s">
        <v>699</v>
      </c>
      <c r="K4191" s="9">
        <v>800</v>
      </c>
      <c r="L4191" s="9">
        <v>1934</v>
      </c>
      <c r="M4191" s="5">
        <v>37</v>
      </c>
      <c r="N4191" s="5">
        <v>0</v>
      </c>
      <c r="O4191" s="5">
        <v>27.23</v>
      </c>
      <c r="P4191" s="5">
        <v>0</v>
      </c>
      <c r="Q4191" s="2">
        <f t="shared" si="391"/>
        <v>-27.23</v>
      </c>
      <c r="R4191" s="5">
        <f t="shared" si="392"/>
        <v>-27.23</v>
      </c>
      <c r="S4191" s="11">
        <f t="shared" si="393"/>
        <v>-1</v>
      </c>
      <c r="T4191" s="5">
        <v>1.91</v>
      </c>
      <c r="U4191" s="5">
        <v>0.74</v>
      </c>
      <c r="V4191" s="5">
        <v>0</v>
      </c>
      <c r="W4191" s="12">
        <f t="shared" si="394"/>
        <v>0</v>
      </c>
      <c r="X4191" s="2" t="str">
        <f t="shared" si="395"/>
        <v>PAUSE</v>
      </c>
      <c r="Y4191" s="22" t="str">
        <f t="shared" si="396"/>
        <v>Premium (751-1000)</v>
      </c>
    </row>
    <row r="4192" spans="1:25">
      <c r="A4192" s="2" t="s">
        <v>13539</v>
      </c>
      <c r="B4192" s="2" t="s">
        <v>449</v>
      </c>
      <c r="C4192" s="2" t="s">
        <v>143</v>
      </c>
      <c r="D4192" s="2" t="s">
        <v>9638</v>
      </c>
      <c r="E4192" s="2" t="s">
        <v>118</v>
      </c>
      <c r="F4192" s="5">
        <v>2100</v>
      </c>
      <c r="G4192" s="2" t="s">
        <v>13540</v>
      </c>
      <c r="H4192" s="2" t="s">
        <v>260</v>
      </c>
      <c r="I4192" s="2" t="s">
        <v>13316</v>
      </c>
      <c r="J4192" s="2" t="s">
        <v>319</v>
      </c>
      <c r="K4192" s="9">
        <v>200</v>
      </c>
      <c r="L4192" s="9">
        <v>1501</v>
      </c>
      <c r="M4192" s="5">
        <v>23</v>
      </c>
      <c r="N4192" s="5">
        <v>1</v>
      </c>
      <c r="O4192" s="5">
        <v>18.07</v>
      </c>
      <c r="P4192" s="5">
        <v>66.319999999999993</v>
      </c>
      <c r="Q4192" s="2">
        <f t="shared" si="391"/>
        <v>48.249999999999993</v>
      </c>
      <c r="R4192" s="5">
        <f t="shared" si="392"/>
        <v>48.249999999999993</v>
      </c>
      <c r="S4192" s="11">
        <f t="shared" si="393"/>
        <v>2.6701715550636411</v>
      </c>
      <c r="T4192" s="5">
        <v>1.53</v>
      </c>
      <c r="U4192" s="5">
        <v>0.79</v>
      </c>
      <c r="V4192" s="5">
        <v>18.07</v>
      </c>
      <c r="W4192" s="12">
        <f t="shared" si="394"/>
        <v>4.3478260869565216E-2</v>
      </c>
      <c r="X4192" s="2" t="str">
        <f t="shared" si="395"/>
        <v>SCALE</v>
      </c>
      <c r="Y4192" s="22" t="str">
        <f t="shared" si="396"/>
        <v>Low (100-300)</v>
      </c>
    </row>
    <row r="4193" spans="1:25">
      <c r="A4193" s="2" t="s">
        <v>13541</v>
      </c>
      <c r="B4193" s="2" t="s">
        <v>13542</v>
      </c>
      <c r="C4193" s="2" t="s">
        <v>13543</v>
      </c>
      <c r="D4193" s="2" t="s">
        <v>166</v>
      </c>
      <c r="E4193" s="2" t="s">
        <v>56</v>
      </c>
      <c r="F4193" s="5">
        <v>1499</v>
      </c>
      <c r="G4193" s="2" t="s">
        <v>13544</v>
      </c>
      <c r="H4193" s="2" t="s">
        <v>50</v>
      </c>
      <c r="I4193" s="2" t="s">
        <v>13316</v>
      </c>
      <c r="J4193" s="2" t="s">
        <v>162</v>
      </c>
      <c r="K4193" s="9">
        <v>700</v>
      </c>
      <c r="L4193" s="9">
        <v>1305</v>
      </c>
      <c r="M4193" s="5">
        <v>53</v>
      </c>
      <c r="N4193" s="5">
        <v>2</v>
      </c>
      <c r="O4193" s="5">
        <v>36.35</v>
      </c>
      <c r="P4193" s="5">
        <v>92.81</v>
      </c>
      <c r="Q4193" s="2">
        <f t="shared" si="391"/>
        <v>56.46</v>
      </c>
      <c r="R4193" s="5">
        <f t="shared" si="392"/>
        <v>56.46</v>
      </c>
      <c r="S4193" s="11">
        <f t="shared" si="393"/>
        <v>1.5532324621733149</v>
      </c>
      <c r="T4193" s="5">
        <v>4.0599999999999996</v>
      </c>
      <c r="U4193" s="5">
        <v>0.69</v>
      </c>
      <c r="V4193" s="5">
        <v>18.18</v>
      </c>
      <c r="W4193" s="12">
        <f t="shared" si="394"/>
        <v>3.7735849056603772E-2</v>
      </c>
      <c r="X4193" s="2" t="str">
        <f t="shared" si="395"/>
        <v>SCALE</v>
      </c>
      <c r="Y4193" s="22" t="str">
        <f t="shared" si="396"/>
        <v>High (501-750)</v>
      </c>
    </row>
    <row r="4194" spans="1:25">
      <c r="A4194" s="2" t="s">
        <v>13545</v>
      </c>
      <c r="B4194" s="2" t="s">
        <v>1200</v>
      </c>
      <c r="C4194" s="2" t="s">
        <v>13546</v>
      </c>
      <c r="D4194" s="2" t="s">
        <v>1015</v>
      </c>
      <c r="E4194" s="2" t="s">
        <v>125</v>
      </c>
      <c r="F4194" s="5">
        <v>4916</v>
      </c>
      <c r="G4194" s="2" t="s">
        <v>13547</v>
      </c>
      <c r="H4194" s="2" t="s">
        <v>65</v>
      </c>
      <c r="I4194" s="2" t="s">
        <v>13316</v>
      </c>
      <c r="J4194" s="2" t="s">
        <v>217</v>
      </c>
      <c r="K4194" s="9">
        <v>200</v>
      </c>
      <c r="L4194" s="9">
        <v>1471</v>
      </c>
      <c r="M4194" s="5">
        <v>45</v>
      </c>
      <c r="N4194" s="5">
        <v>0</v>
      </c>
      <c r="O4194" s="5">
        <v>22.11</v>
      </c>
      <c r="P4194" s="5">
        <v>0</v>
      </c>
      <c r="Q4194" s="2">
        <f t="shared" si="391"/>
        <v>-22.11</v>
      </c>
      <c r="R4194" s="5">
        <f t="shared" si="392"/>
        <v>-22.11</v>
      </c>
      <c r="S4194" s="11">
        <f t="shared" si="393"/>
        <v>-1</v>
      </c>
      <c r="T4194" s="5">
        <v>3.06</v>
      </c>
      <c r="U4194" s="5">
        <v>0.49</v>
      </c>
      <c r="V4194" s="5">
        <v>0</v>
      </c>
      <c r="W4194" s="12">
        <f t="shared" si="394"/>
        <v>0</v>
      </c>
      <c r="X4194" s="2" t="str">
        <f t="shared" si="395"/>
        <v>PAUSE</v>
      </c>
      <c r="Y4194" s="22" t="str">
        <f t="shared" si="396"/>
        <v>Low (100-300)</v>
      </c>
    </row>
    <row r="4195" spans="1:25">
      <c r="A4195" s="2" t="s">
        <v>13548</v>
      </c>
      <c r="B4195" s="2" t="s">
        <v>3836</v>
      </c>
      <c r="C4195" s="2" t="s">
        <v>13549</v>
      </c>
      <c r="D4195" s="2" t="s">
        <v>2374</v>
      </c>
      <c r="E4195" s="2" t="s">
        <v>125</v>
      </c>
      <c r="F4195" s="5">
        <v>5417</v>
      </c>
      <c r="G4195" s="2" t="s">
        <v>13550</v>
      </c>
      <c r="H4195" s="2" t="s">
        <v>134</v>
      </c>
      <c r="I4195" s="2" t="s">
        <v>13316</v>
      </c>
      <c r="J4195" s="2" t="s">
        <v>162</v>
      </c>
      <c r="K4195" s="9">
        <v>100</v>
      </c>
      <c r="L4195" s="9">
        <v>774</v>
      </c>
      <c r="M4195" s="5">
        <v>17</v>
      </c>
      <c r="N4195" s="5">
        <v>0</v>
      </c>
      <c r="O4195" s="5">
        <v>10.8</v>
      </c>
      <c r="P4195" s="5">
        <v>0</v>
      </c>
      <c r="Q4195" s="2">
        <f t="shared" si="391"/>
        <v>-10.8</v>
      </c>
      <c r="R4195" s="5">
        <f t="shared" si="392"/>
        <v>-10.8</v>
      </c>
      <c r="S4195" s="11">
        <f t="shared" si="393"/>
        <v>-1</v>
      </c>
      <c r="T4195" s="5">
        <v>2.2000000000000002</v>
      </c>
      <c r="U4195" s="5">
        <v>0.64</v>
      </c>
      <c r="V4195" s="5">
        <v>0</v>
      </c>
      <c r="W4195" s="12">
        <f t="shared" si="394"/>
        <v>0</v>
      </c>
      <c r="X4195" s="2" t="str">
        <f t="shared" si="395"/>
        <v>PAUSE</v>
      </c>
      <c r="Y4195" s="22" t="str">
        <f t="shared" si="396"/>
        <v>Low (100-300)</v>
      </c>
    </row>
    <row r="4196" spans="1:25">
      <c r="A4196" s="2" t="s">
        <v>13551</v>
      </c>
      <c r="B4196" s="2" t="s">
        <v>2123</v>
      </c>
      <c r="C4196" s="2" t="s">
        <v>1731</v>
      </c>
      <c r="D4196" s="2" t="s">
        <v>552</v>
      </c>
      <c r="E4196" s="2" t="s">
        <v>222</v>
      </c>
      <c r="F4196" s="5">
        <v>2500</v>
      </c>
      <c r="G4196" s="2" t="s">
        <v>13552</v>
      </c>
      <c r="H4196" s="2" t="s">
        <v>260</v>
      </c>
      <c r="I4196" s="2" t="s">
        <v>13316</v>
      </c>
      <c r="J4196" s="2" t="s">
        <v>140</v>
      </c>
      <c r="K4196" s="9">
        <v>600</v>
      </c>
      <c r="L4196" s="9">
        <v>1955</v>
      </c>
      <c r="M4196" s="5">
        <v>35</v>
      </c>
      <c r="N4196" s="5">
        <v>1</v>
      </c>
      <c r="O4196" s="5">
        <v>27.76</v>
      </c>
      <c r="P4196" s="5">
        <v>43.46</v>
      </c>
      <c r="Q4196" s="2">
        <f t="shared" si="391"/>
        <v>15.7</v>
      </c>
      <c r="R4196" s="5">
        <f t="shared" si="392"/>
        <v>15.7</v>
      </c>
      <c r="S4196" s="11">
        <f t="shared" si="393"/>
        <v>0.56556195965417866</v>
      </c>
      <c r="T4196" s="5">
        <v>1.79</v>
      </c>
      <c r="U4196" s="5">
        <v>0.79</v>
      </c>
      <c r="V4196" s="5">
        <v>27.76</v>
      </c>
      <c r="W4196" s="12">
        <f t="shared" si="394"/>
        <v>2.8571428571428571E-2</v>
      </c>
      <c r="X4196" s="2" t="str">
        <f t="shared" si="395"/>
        <v>SCALE</v>
      </c>
      <c r="Y4196" s="22" t="str">
        <f t="shared" si="396"/>
        <v>High (501-750)</v>
      </c>
    </row>
    <row r="4197" spans="1:25">
      <c r="A4197" s="2" t="s">
        <v>13553</v>
      </c>
      <c r="B4197" s="2" t="s">
        <v>4114</v>
      </c>
      <c r="C4197" s="2" t="s">
        <v>9181</v>
      </c>
      <c r="D4197" s="2" t="s">
        <v>3083</v>
      </c>
      <c r="E4197" s="2" t="s">
        <v>635</v>
      </c>
      <c r="F4197" s="5">
        <v>2000</v>
      </c>
      <c r="G4197" s="2" t="s">
        <v>13554</v>
      </c>
      <c r="H4197" s="2" t="s">
        <v>134</v>
      </c>
      <c r="I4197" s="2" t="s">
        <v>13316</v>
      </c>
      <c r="J4197" s="2" t="s">
        <v>162</v>
      </c>
      <c r="K4197" s="9">
        <v>700</v>
      </c>
      <c r="L4197" s="9">
        <v>2440</v>
      </c>
      <c r="M4197" s="5">
        <v>63</v>
      </c>
      <c r="N4197" s="5">
        <v>7</v>
      </c>
      <c r="O4197" s="5">
        <v>34.11</v>
      </c>
      <c r="P4197" s="5">
        <v>277.61</v>
      </c>
      <c r="Q4197" s="2">
        <f t="shared" si="391"/>
        <v>243.5</v>
      </c>
      <c r="R4197" s="5">
        <f t="shared" si="392"/>
        <v>243.5</v>
      </c>
      <c r="S4197" s="11">
        <f t="shared" si="393"/>
        <v>7.1386690120199354</v>
      </c>
      <c r="T4197" s="5">
        <v>2.58</v>
      </c>
      <c r="U4197" s="5">
        <v>0.54</v>
      </c>
      <c r="V4197" s="5">
        <v>4.87</v>
      </c>
      <c r="W4197" s="12">
        <f t="shared" si="394"/>
        <v>0.1111111111111111</v>
      </c>
      <c r="X4197" s="2" t="str">
        <f t="shared" si="395"/>
        <v>SCALE</v>
      </c>
      <c r="Y4197" s="22" t="str">
        <f t="shared" si="396"/>
        <v>High (501-750)</v>
      </c>
    </row>
    <row r="4198" spans="1:25">
      <c r="A4198" s="2" t="s">
        <v>13555</v>
      </c>
      <c r="B4198" s="2" t="s">
        <v>13556</v>
      </c>
      <c r="C4198" s="2" t="s">
        <v>13557</v>
      </c>
      <c r="D4198" s="2" t="s">
        <v>9093</v>
      </c>
      <c r="E4198" s="2" t="s">
        <v>112</v>
      </c>
      <c r="F4198" s="5">
        <v>915</v>
      </c>
      <c r="G4198" s="2" t="s">
        <v>13558</v>
      </c>
      <c r="H4198" s="2" t="s">
        <v>266</v>
      </c>
      <c r="I4198" s="2" t="s">
        <v>13316</v>
      </c>
      <c r="J4198" s="2" t="s">
        <v>80</v>
      </c>
      <c r="K4198" s="9">
        <v>200</v>
      </c>
      <c r="L4198" s="9">
        <v>2121</v>
      </c>
      <c r="M4198" s="5">
        <v>32</v>
      </c>
      <c r="N4198" s="5">
        <v>2</v>
      </c>
      <c r="O4198" s="5">
        <v>26.17</v>
      </c>
      <c r="P4198" s="5">
        <v>131.07</v>
      </c>
      <c r="Q4198" s="2">
        <f t="shared" si="391"/>
        <v>104.89999999999999</v>
      </c>
      <c r="R4198" s="5">
        <f t="shared" si="392"/>
        <v>104.89999999999999</v>
      </c>
      <c r="S4198" s="11">
        <f t="shared" si="393"/>
        <v>4.0084065724111575</v>
      </c>
      <c r="T4198" s="5">
        <v>1.51</v>
      </c>
      <c r="U4198" s="5">
        <v>0.82</v>
      </c>
      <c r="V4198" s="5">
        <v>13.08</v>
      </c>
      <c r="W4198" s="12">
        <f t="shared" si="394"/>
        <v>6.25E-2</v>
      </c>
      <c r="X4198" s="2" t="str">
        <f t="shared" si="395"/>
        <v>SCALE</v>
      </c>
      <c r="Y4198" s="22" t="str">
        <f t="shared" si="396"/>
        <v>Low (100-300)</v>
      </c>
    </row>
    <row r="4199" spans="1:25">
      <c r="A4199" s="2" t="s">
        <v>13559</v>
      </c>
      <c r="B4199" s="2" t="s">
        <v>5598</v>
      </c>
      <c r="C4199" s="2" t="s">
        <v>13560</v>
      </c>
      <c r="D4199" s="2" t="s">
        <v>5213</v>
      </c>
      <c r="E4199" s="2" t="s">
        <v>85</v>
      </c>
      <c r="F4199" s="5">
        <v>2500</v>
      </c>
      <c r="G4199" s="2" t="s">
        <v>13561</v>
      </c>
      <c r="H4199" s="2" t="s">
        <v>25</v>
      </c>
      <c r="I4199" s="2" t="s">
        <v>13316</v>
      </c>
      <c r="J4199" s="2" t="s">
        <v>458</v>
      </c>
      <c r="K4199" s="9">
        <v>800</v>
      </c>
      <c r="L4199" s="9">
        <v>1501</v>
      </c>
      <c r="M4199" s="5">
        <v>29</v>
      </c>
      <c r="N4199" s="5">
        <v>0</v>
      </c>
      <c r="O4199" s="5">
        <v>20.85</v>
      </c>
      <c r="P4199" s="5">
        <v>0</v>
      </c>
      <c r="Q4199" s="2">
        <f t="shared" si="391"/>
        <v>-20.85</v>
      </c>
      <c r="R4199" s="5">
        <f t="shared" si="392"/>
        <v>-20.85</v>
      </c>
      <c r="S4199" s="11">
        <f t="shared" si="393"/>
        <v>-1</v>
      </c>
      <c r="T4199" s="5">
        <v>1.93</v>
      </c>
      <c r="U4199" s="5">
        <v>0.72</v>
      </c>
      <c r="V4199" s="5">
        <v>0</v>
      </c>
      <c r="W4199" s="12">
        <f t="shared" si="394"/>
        <v>0</v>
      </c>
      <c r="X4199" s="2" t="str">
        <f t="shared" si="395"/>
        <v>PAUSE</v>
      </c>
      <c r="Y4199" s="22" t="str">
        <f t="shared" si="396"/>
        <v>Premium (751-1000)</v>
      </c>
    </row>
    <row r="4200" spans="1:25">
      <c r="A4200" s="2" t="s">
        <v>13562</v>
      </c>
      <c r="B4200" s="2" t="s">
        <v>6128</v>
      </c>
      <c r="C4200" s="2" t="s">
        <v>633</v>
      </c>
      <c r="D4200" s="2" t="s">
        <v>13563</v>
      </c>
      <c r="E4200" s="2" t="s">
        <v>305</v>
      </c>
      <c r="F4200" s="5">
        <v>2500</v>
      </c>
      <c r="G4200" s="2" t="s">
        <v>13564</v>
      </c>
      <c r="H4200" s="2" t="s">
        <v>50</v>
      </c>
      <c r="I4200" s="2" t="s">
        <v>13316</v>
      </c>
      <c r="J4200" s="2" t="s">
        <v>183</v>
      </c>
      <c r="K4200" s="9">
        <v>1000</v>
      </c>
      <c r="L4200" s="9">
        <v>1683</v>
      </c>
      <c r="M4200" s="5">
        <v>58</v>
      </c>
      <c r="N4200" s="5">
        <v>0</v>
      </c>
      <c r="O4200" s="5">
        <v>47.5</v>
      </c>
      <c r="P4200" s="5">
        <v>0</v>
      </c>
      <c r="Q4200" s="2">
        <f t="shared" si="391"/>
        <v>-47.5</v>
      </c>
      <c r="R4200" s="5">
        <f t="shared" si="392"/>
        <v>-47.5</v>
      </c>
      <c r="S4200" s="11">
        <f t="shared" si="393"/>
        <v>-1</v>
      </c>
      <c r="T4200" s="5">
        <v>3.45</v>
      </c>
      <c r="U4200" s="5">
        <v>0.82</v>
      </c>
      <c r="V4200" s="5">
        <v>0</v>
      </c>
      <c r="W4200" s="12">
        <f t="shared" si="394"/>
        <v>0</v>
      </c>
      <c r="X4200" s="2" t="str">
        <f t="shared" si="395"/>
        <v>PAUSE</v>
      </c>
      <c r="Y4200" s="22" t="str">
        <f t="shared" si="396"/>
        <v>Premium (751-1000)</v>
      </c>
    </row>
    <row r="4201" spans="1:25">
      <c r="A4201" s="2" t="s">
        <v>13565</v>
      </c>
      <c r="B4201" s="2" t="s">
        <v>6584</v>
      </c>
      <c r="C4201" s="2" t="s">
        <v>12874</v>
      </c>
      <c r="D4201" s="2" t="s">
        <v>2475</v>
      </c>
      <c r="E4201" s="2" t="s">
        <v>492</v>
      </c>
      <c r="F4201" s="5">
        <v>3000</v>
      </c>
      <c r="G4201" s="2" t="s">
        <v>13566</v>
      </c>
      <c r="H4201" s="2" t="s">
        <v>312</v>
      </c>
      <c r="I4201" s="2" t="s">
        <v>13316</v>
      </c>
      <c r="J4201" s="2" t="s">
        <v>382</v>
      </c>
      <c r="K4201" s="9">
        <v>1000</v>
      </c>
      <c r="L4201" s="9">
        <v>1746</v>
      </c>
      <c r="M4201" s="5">
        <v>31</v>
      </c>
      <c r="N4201" s="5">
        <v>3</v>
      </c>
      <c r="O4201" s="5">
        <v>14.24</v>
      </c>
      <c r="P4201" s="5">
        <v>184.42</v>
      </c>
      <c r="Q4201" s="2">
        <f t="shared" si="391"/>
        <v>170.17999999999998</v>
      </c>
      <c r="R4201" s="5">
        <f t="shared" si="392"/>
        <v>170.17999999999998</v>
      </c>
      <c r="S4201" s="11">
        <f t="shared" si="393"/>
        <v>11.950842696629211</v>
      </c>
      <c r="T4201" s="5">
        <v>1.78</v>
      </c>
      <c r="U4201" s="5">
        <v>0.46</v>
      </c>
      <c r="V4201" s="5">
        <v>4.75</v>
      </c>
      <c r="W4201" s="12">
        <f t="shared" si="394"/>
        <v>9.6774193548387094E-2</v>
      </c>
      <c r="X4201" s="2" t="str">
        <f t="shared" si="395"/>
        <v>SCALE</v>
      </c>
      <c r="Y4201" s="22" t="str">
        <f t="shared" si="396"/>
        <v>Premium (751-1000)</v>
      </c>
    </row>
    <row r="4202" spans="1:25">
      <c r="A4202" s="2" t="s">
        <v>13567</v>
      </c>
      <c r="B4202" s="2" t="s">
        <v>510</v>
      </c>
      <c r="C4202" s="2" t="s">
        <v>83</v>
      </c>
      <c r="D4202" s="2" t="s">
        <v>13568</v>
      </c>
      <c r="E4202" s="2" t="s">
        <v>85</v>
      </c>
      <c r="F4202" s="5">
        <v>2100</v>
      </c>
      <c r="G4202" s="2" t="s">
        <v>1141</v>
      </c>
      <c r="H4202" s="2" t="s">
        <v>167</v>
      </c>
      <c r="I4202" s="2" t="s">
        <v>13316</v>
      </c>
      <c r="J4202" s="2" t="s">
        <v>232</v>
      </c>
      <c r="K4202" s="9">
        <v>600</v>
      </c>
      <c r="L4202" s="9">
        <v>1025</v>
      </c>
      <c r="M4202" s="5">
        <v>41</v>
      </c>
      <c r="N4202" s="5">
        <v>0</v>
      </c>
      <c r="O4202" s="5">
        <v>26.08</v>
      </c>
      <c r="P4202" s="5">
        <v>0</v>
      </c>
      <c r="Q4202" s="2">
        <f t="shared" si="391"/>
        <v>-26.08</v>
      </c>
      <c r="R4202" s="5">
        <f t="shared" si="392"/>
        <v>-26.08</v>
      </c>
      <c r="S4202" s="11">
        <f t="shared" si="393"/>
        <v>-1</v>
      </c>
      <c r="T4202" s="5">
        <v>4</v>
      </c>
      <c r="U4202" s="5">
        <v>0.64</v>
      </c>
      <c r="V4202" s="5">
        <v>0</v>
      </c>
      <c r="W4202" s="12">
        <f t="shared" si="394"/>
        <v>0</v>
      </c>
      <c r="X4202" s="2" t="str">
        <f t="shared" si="395"/>
        <v>PAUSE</v>
      </c>
      <c r="Y4202" s="22" t="str">
        <f t="shared" si="396"/>
        <v>High (501-750)</v>
      </c>
    </row>
    <row r="4203" spans="1:25">
      <c r="A4203" s="2" t="s">
        <v>13569</v>
      </c>
      <c r="B4203" s="2" t="s">
        <v>1068</v>
      </c>
      <c r="C4203" s="2" t="s">
        <v>2318</v>
      </c>
      <c r="D4203" s="2" t="s">
        <v>13570</v>
      </c>
      <c r="E4203" s="2" t="s">
        <v>112</v>
      </c>
      <c r="F4203" s="5">
        <v>3519</v>
      </c>
      <c r="G4203" s="2" t="s">
        <v>13571</v>
      </c>
      <c r="H4203" s="2" t="s">
        <v>260</v>
      </c>
      <c r="I4203" s="2" t="s">
        <v>13316</v>
      </c>
      <c r="J4203" s="2" t="s">
        <v>59</v>
      </c>
      <c r="K4203" s="9">
        <v>100</v>
      </c>
      <c r="L4203" s="9">
        <v>1890</v>
      </c>
      <c r="M4203" s="5">
        <v>59</v>
      </c>
      <c r="N4203" s="5">
        <v>0</v>
      </c>
      <c r="O4203" s="5">
        <v>32.96</v>
      </c>
      <c r="P4203" s="5">
        <v>0</v>
      </c>
      <c r="Q4203" s="2">
        <f t="shared" si="391"/>
        <v>-32.96</v>
      </c>
      <c r="R4203" s="5">
        <f t="shared" si="392"/>
        <v>-32.96</v>
      </c>
      <c r="S4203" s="11">
        <f t="shared" si="393"/>
        <v>-1</v>
      </c>
      <c r="T4203" s="5">
        <v>3.12</v>
      </c>
      <c r="U4203" s="5">
        <v>0.56000000000000005</v>
      </c>
      <c r="V4203" s="5">
        <v>0</v>
      </c>
      <c r="W4203" s="12">
        <f t="shared" si="394"/>
        <v>0</v>
      </c>
      <c r="X4203" s="2" t="str">
        <f t="shared" si="395"/>
        <v>PAUSE</v>
      </c>
      <c r="Y4203" s="22" t="str">
        <f t="shared" si="396"/>
        <v>Low (100-300)</v>
      </c>
    </row>
    <row r="4204" spans="1:25">
      <c r="A4204" s="2" t="s">
        <v>13572</v>
      </c>
      <c r="B4204" s="2" t="s">
        <v>5573</v>
      </c>
      <c r="C4204" s="2" t="s">
        <v>8674</v>
      </c>
      <c r="D4204" s="2" t="s">
        <v>264</v>
      </c>
      <c r="E4204" s="2" t="s">
        <v>23</v>
      </c>
      <c r="F4204" s="5">
        <v>2300</v>
      </c>
      <c r="G4204" s="2" t="s">
        <v>13573</v>
      </c>
      <c r="H4204" s="2" t="s">
        <v>161</v>
      </c>
      <c r="I4204" s="2" t="s">
        <v>13316</v>
      </c>
      <c r="J4204" s="2" t="s">
        <v>59</v>
      </c>
      <c r="K4204" s="9">
        <v>400</v>
      </c>
      <c r="L4204" s="9">
        <v>2344</v>
      </c>
      <c r="M4204" s="5">
        <v>50</v>
      </c>
      <c r="N4204" s="5">
        <v>4</v>
      </c>
      <c r="O4204" s="5">
        <v>28.91</v>
      </c>
      <c r="P4204" s="5">
        <v>236.49</v>
      </c>
      <c r="Q4204" s="2">
        <f t="shared" si="391"/>
        <v>207.58</v>
      </c>
      <c r="R4204" s="5">
        <f t="shared" si="392"/>
        <v>207.58</v>
      </c>
      <c r="S4204" s="11">
        <f t="shared" si="393"/>
        <v>7.180214458664822</v>
      </c>
      <c r="T4204" s="5">
        <v>2.13</v>
      </c>
      <c r="U4204" s="5">
        <v>0.57999999999999996</v>
      </c>
      <c r="V4204" s="5">
        <v>7.23</v>
      </c>
      <c r="W4204" s="12">
        <f t="shared" si="394"/>
        <v>0.08</v>
      </c>
      <c r="X4204" s="2" t="str">
        <f t="shared" si="395"/>
        <v>SCALE</v>
      </c>
      <c r="Y4204" s="22" t="str">
        <f t="shared" si="396"/>
        <v>Mid (301-500)</v>
      </c>
    </row>
    <row r="4205" spans="1:25">
      <c r="A4205" s="2" t="s">
        <v>13574</v>
      </c>
      <c r="B4205" s="2" t="s">
        <v>13575</v>
      </c>
      <c r="C4205" s="2" t="s">
        <v>13576</v>
      </c>
      <c r="D4205" s="2" t="s">
        <v>13577</v>
      </c>
      <c r="E4205" s="2" t="s">
        <v>78</v>
      </c>
      <c r="F4205" s="5">
        <v>1800</v>
      </c>
      <c r="G4205" s="2" t="s">
        <v>13578</v>
      </c>
      <c r="H4205" s="2" t="s">
        <v>266</v>
      </c>
      <c r="I4205" s="2" t="s">
        <v>13316</v>
      </c>
      <c r="J4205" s="2" t="s">
        <v>88</v>
      </c>
      <c r="K4205" s="9">
        <v>600</v>
      </c>
      <c r="L4205" s="9">
        <v>2292</v>
      </c>
      <c r="M4205" s="5">
        <v>68</v>
      </c>
      <c r="N4205" s="5">
        <v>2</v>
      </c>
      <c r="O4205" s="5">
        <v>32.5</v>
      </c>
      <c r="P4205" s="5">
        <v>86.79</v>
      </c>
      <c r="Q4205" s="2">
        <f t="shared" si="391"/>
        <v>54.290000000000006</v>
      </c>
      <c r="R4205" s="5">
        <f t="shared" si="392"/>
        <v>54.290000000000006</v>
      </c>
      <c r="S4205" s="11">
        <f t="shared" si="393"/>
        <v>1.6704615384615387</v>
      </c>
      <c r="T4205" s="5">
        <v>2.97</v>
      </c>
      <c r="U4205" s="5">
        <v>0.48</v>
      </c>
      <c r="V4205" s="5">
        <v>16.25</v>
      </c>
      <c r="W4205" s="12">
        <f t="shared" si="394"/>
        <v>2.9411764705882353E-2</v>
      </c>
      <c r="X4205" s="2" t="str">
        <f t="shared" si="395"/>
        <v>SCALE</v>
      </c>
      <c r="Y4205" s="22" t="str">
        <f t="shared" si="396"/>
        <v>High (501-750)</v>
      </c>
    </row>
    <row r="4206" spans="1:25">
      <c r="A4206" s="2" t="s">
        <v>13579</v>
      </c>
      <c r="B4206" s="2" t="s">
        <v>7324</v>
      </c>
      <c r="C4206" s="2" t="s">
        <v>13580</v>
      </c>
      <c r="D4206" s="2" t="s">
        <v>451</v>
      </c>
      <c r="E4206" s="2" t="s">
        <v>118</v>
      </c>
      <c r="F4206" s="5">
        <v>4400</v>
      </c>
      <c r="G4206" s="2" t="s">
        <v>13581</v>
      </c>
      <c r="H4206" s="2" t="s">
        <v>266</v>
      </c>
      <c r="I4206" s="2" t="s">
        <v>13316</v>
      </c>
      <c r="J4206" s="2" t="s">
        <v>699</v>
      </c>
      <c r="K4206" s="9">
        <v>600</v>
      </c>
      <c r="L4206" s="9">
        <v>558</v>
      </c>
      <c r="M4206" s="5">
        <v>15</v>
      </c>
      <c r="N4206" s="5">
        <v>1</v>
      </c>
      <c r="O4206" s="5">
        <v>11.57</v>
      </c>
      <c r="P4206" s="5">
        <v>36.840000000000003</v>
      </c>
      <c r="Q4206" s="2">
        <f t="shared" si="391"/>
        <v>25.270000000000003</v>
      </c>
      <c r="R4206" s="5">
        <f t="shared" si="392"/>
        <v>25.270000000000003</v>
      </c>
      <c r="S4206" s="11">
        <f t="shared" si="393"/>
        <v>2.1840968020743303</v>
      </c>
      <c r="T4206" s="5">
        <v>2.69</v>
      </c>
      <c r="U4206" s="5">
        <v>0.77</v>
      </c>
      <c r="V4206" s="5">
        <v>11.57</v>
      </c>
      <c r="W4206" s="12">
        <f t="shared" si="394"/>
        <v>6.6666666666666666E-2</v>
      </c>
      <c r="X4206" s="2" t="str">
        <f t="shared" si="395"/>
        <v>SCALE</v>
      </c>
      <c r="Y4206" s="22" t="str">
        <f t="shared" si="396"/>
        <v>High (501-750)</v>
      </c>
    </row>
    <row r="4207" spans="1:25">
      <c r="A4207" s="2" t="s">
        <v>13582</v>
      </c>
      <c r="B4207" s="2" t="s">
        <v>13583</v>
      </c>
      <c r="C4207" s="2" t="s">
        <v>5284</v>
      </c>
      <c r="D4207" s="2" t="s">
        <v>251</v>
      </c>
      <c r="E4207" s="2" t="s">
        <v>23</v>
      </c>
      <c r="F4207" s="5">
        <v>2708</v>
      </c>
      <c r="G4207" s="2" t="s">
        <v>6889</v>
      </c>
      <c r="H4207" s="2" t="s">
        <v>58</v>
      </c>
      <c r="I4207" s="2" t="s">
        <v>13316</v>
      </c>
      <c r="J4207" s="2" t="s">
        <v>300</v>
      </c>
      <c r="K4207" s="9">
        <v>300</v>
      </c>
      <c r="L4207" s="9">
        <v>554</v>
      </c>
      <c r="M4207" s="5">
        <v>16</v>
      </c>
      <c r="N4207" s="5">
        <v>0</v>
      </c>
      <c r="O4207" s="5">
        <v>7.13</v>
      </c>
      <c r="P4207" s="5">
        <v>0</v>
      </c>
      <c r="Q4207" s="2">
        <f t="shared" si="391"/>
        <v>-7.13</v>
      </c>
      <c r="R4207" s="5">
        <f t="shared" si="392"/>
        <v>-7.13</v>
      </c>
      <c r="S4207" s="11">
        <f t="shared" si="393"/>
        <v>-1</v>
      </c>
      <c r="T4207" s="5">
        <v>2.89</v>
      </c>
      <c r="U4207" s="5">
        <v>0.45</v>
      </c>
      <c r="V4207" s="5">
        <v>0</v>
      </c>
      <c r="W4207" s="12">
        <f t="shared" si="394"/>
        <v>0</v>
      </c>
      <c r="X4207" s="2" t="str">
        <f t="shared" si="395"/>
        <v>PAUSE</v>
      </c>
      <c r="Y4207" s="22" t="str">
        <f t="shared" si="396"/>
        <v>Low (100-300)</v>
      </c>
    </row>
    <row r="4208" spans="1:25">
      <c r="A4208" s="2" t="s">
        <v>13584</v>
      </c>
      <c r="B4208" s="2" t="s">
        <v>858</v>
      </c>
      <c r="C4208" s="2" t="s">
        <v>13585</v>
      </c>
      <c r="D4208" s="2" t="s">
        <v>12401</v>
      </c>
      <c r="E4208" s="2" t="s">
        <v>112</v>
      </c>
      <c r="F4208" s="5">
        <v>5000</v>
      </c>
      <c r="G4208" s="2" t="s">
        <v>13586</v>
      </c>
      <c r="H4208" s="2" t="s">
        <v>50</v>
      </c>
      <c r="I4208" s="2" t="s">
        <v>13316</v>
      </c>
      <c r="J4208" s="2" t="s">
        <v>127</v>
      </c>
      <c r="K4208" s="9">
        <v>700</v>
      </c>
      <c r="L4208" s="9">
        <v>562</v>
      </c>
      <c r="M4208" s="5">
        <v>23</v>
      </c>
      <c r="N4208" s="5">
        <v>0</v>
      </c>
      <c r="O4208" s="5">
        <v>13.36</v>
      </c>
      <c r="P4208" s="5">
        <v>0</v>
      </c>
      <c r="Q4208" s="2">
        <f t="shared" si="391"/>
        <v>-13.36</v>
      </c>
      <c r="R4208" s="5">
        <f t="shared" si="392"/>
        <v>-13.36</v>
      </c>
      <c r="S4208" s="11">
        <f t="shared" si="393"/>
        <v>-1</v>
      </c>
      <c r="T4208" s="5">
        <v>4.09</v>
      </c>
      <c r="U4208" s="5">
        <v>0.57999999999999996</v>
      </c>
      <c r="V4208" s="5">
        <v>0</v>
      </c>
      <c r="W4208" s="12">
        <f t="shared" si="394"/>
        <v>0</v>
      </c>
      <c r="X4208" s="2" t="str">
        <f t="shared" si="395"/>
        <v>PAUSE</v>
      </c>
      <c r="Y4208" s="22" t="str">
        <f t="shared" si="396"/>
        <v>High (501-750)</v>
      </c>
    </row>
    <row r="4209" spans="1:25">
      <c r="A4209" s="2" t="s">
        <v>13587</v>
      </c>
      <c r="B4209" s="2" t="s">
        <v>10632</v>
      </c>
      <c r="C4209" s="2" t="s">
        <v>12136</v>
      </c>
      <c r="D4209" s="2" t="s">
        <v>5498</v>
      </c>
      <c r="E4209" s="2" t="s">
        <v>3898</v>
      </c>
      <c r="F4209" s="5">
        <v>2440</v>
      </c>
      <c r="G4209" s="2" t="s">
        <v>13588</v>
      </c>
      <c r="H4209" s="2" t="s">
        <v>65</v>
      </c>
      <c r="I4209" s="2" t="s">
        <v>13316</v>
      </c>
      <c r="J4209" s="2" t="s">
        <v>80</v>
      </c>
      <c r="K4209" s="9">
        <v>200</v>
      </c>
      <c r="L4209" s="9">
        <v>699</v>
      </c>
      <c r="M4209" s="5">
        <v>31</v>
      </c>
      <c r="N4209" s="5">
        <v>0</v>
      </c>
      <c r="O4209" s="5">
        <v>15.35</v>
      </c>
      <c r="P4209" s="5">
        <v>0</v>
      </c>
      <c r="Q4209" s="2">
        <f t="shared" si="391"/>
        <v>-15.35</v>
      </c>
      <c r="R4209" s="5">
        <f t="shared" si="392"/>
        <v>-15.35</v>
      </c>
      <c r="S4209" s="11">
        <f t="shared" si="393"/>
        <v>-1</v>
      </c>
      <c r="T4209" s="5">
        <v>4.43</v>
      </c>
      <c r="U4209" s="5">
        <v>0.5</v>
      </c>
      <c r="V4209" s="5">
        <v>0</v>
      </c>
      <c r="W4209" s="12">
        <f t="shared" si="394"/>
        <v>0</v>
      </c>
      <c r="X4209" s="2" t="str">
        <f t="shared" si="395"/>
        <v>PAUSE</v>
      </c>
      <c r="Y4209" s="22" t="str">
        <f t="shared" si="396"/>
        <v>Low (100-300)</v>
      </c>
    </row>
    <row r="4210" spans="1:25">
      <c r="A4210" s="2" t="s">
        <v>13589</v>
      </c>
      <c r="B4210" s="2" t="s">
        <v>899</v>
      </c>
      <c r="C4210" s="2" t="s">
        <v>4069</v>
      </c>
      <c r="D4210" s="2" t="s">
        <v>264</v>
      </c>
      <c r="E4210" s="2" t="s">
        <v>23</v>
      </c>
      <c r="F4210" s="5">
        <v>3920</v>
      </c>
      <c r="G4210" s="2" t="s">
        <v>13590</v>
      </c>
      <c r="H4210" s="2" t="s">
        <v>58</v>
      </c>
      <c r="I4210" s="2" t="s">
        <v>13316</v>
      </c>
      <c r="J4210" s="2" t="s">
        <v>356</v>
      </c>
      <c r="K4210" s="9">
        <v>100</v>
      </c>
      <c r="L4210" s="9">
        <v>1767</v>
      </c>
      <c r="M4210" s="5">
        <v>59</v>
      </c>
      <c r="N4210" s="5">
        <v>1</v>
      </c>
      <c r="O4210" s="5">
        <v>47.45</v>
      </c>
      <c r="P4210" s="5">
        <v>47.79</v>
      </c>
      <c r="Q4210" s="2">
        <f t="shared" si="391"/>
        <v>0.33999999999999631</v>
      </c>
      <c r="R4210" s="5">
        <f t="shared" si="392"/>
        <v>0.33999999999999631</v>
      </c>
      <c r="S4210" s="11">
        <f t="shared" si="393"/>
        <v>7.1654373024235257E-3</v>
      </c>
      <c r="T4210" s="5">
        <v>3.34</v>
      </c>
      <c r="U4210" s="5">
        <v>0.8</v>
      </c>
      <c r="V4210" s="5">
        <v>47.45</v>
      </c>
      <c r="W4210" s="12">
        <f t="shared" si="394"/>
        <v>1.6949152542372881E-2</v>
      </c>
      <c r="X4210" s="2" t="str">
        <f t="shared" si="395"/>
        <v>SCALE</v>
      </c>
      <c r="Y4210" s="22" t="str">
        <f t="shared" si="396"/>
        <v>Low (100-300)</v>
      </c>
    </row>
    <row r="4211" spans="1:25">
      <c r="A4211" s="2" t="s">
        <v>13591</v>
      </c>
      <c r="B4211" s="2" t="s">
        <v>13592</v>
      </c>
      <c r="C4211" s="2" t="s">
        <v>13593</v>
      </c>
      <c r="D4211" s="2" t="s">
        <v>571</v>
      </c>
      <c r="E4211" s="2" t="s">
        <v>112</v>
      </c>
      <c r="F4211" s="5">
        <v>2048</v>
      </c>
      <c r="G4211" s="2" t="s">
        <v>13594</v>
      </c>
      <c r="H4211" s="2" t="s">
        <v>72</v>
      </c>
      <c r="I4211" s="2" t="s">
        <v>13316</v>
      </c>
      <c r="J4211" s="2" t="s">
        <v>66</v>
      </c>
      <c r="K4211" s="9">
        <v>800</v>
      </c>
      <c r="L4211" s="9">
        <v>725</v>
      </c>
      <c r="M4211" s="5">
        <v>22</v>
      </c>
      <c r="N4211" s="5">
        <v>0</v>
      </c>
      <c r="O4211" s="5">
        <v>16.36</v>
      </c>
      <c r="P4211" s="5">
        <v>0</v>
      </c>
      <c r="Q4211" s="2">
        <f t="shared" si="391"/>
        <v>-16.36</v>
      </c>
      <c r="R4211" s="5">
        <f t="shared" si="392"/>
        <v>-16.36</v>
      </c>
      <c r="S4211" s="11">
        <f t="shared" si="393"/>
        <v>-1</v>
      </c>
      <c r="T4211" s="5">
        <v>3.03</v>
      </c>
      <c r="U4211" s="5">
        <v>0.74</v>
      </c>
      <c r="V4211" s="5">
        <v>0</v>
      </c>
      <c r="W4211" s="12">
        <f t="shared" si="394"/>
        <v>0</v>
      </c>
      <c r="X4211" s="2" t="str">
        <f t="shared" si="395"/>
        <v>PAUSE</v>
      </c>
      <c r="Y4211" s="22" t="str">
        <f t="shared" si="396"/>
        <v>Premium (751-1000)</v>
      </c>
    </row>
    <row r="4212" spans="1:25">
      <c r="A4212" s="2" t="s">
        <v>13595</v>
      </c>
      <c r="B4212" s="2" t="s">
        <v>13596</v>
      </c>
      <c r="C4212" s="2" t="s">
        <v>13597</v>
      </c>
      <c r="D4212" s="2" t="s">
        <v>1124</v>
      </c>
      <c r="E4212" s="2" t="s">
        <v>305</v>
      </c>
      <c r="F4212" s="5">
        <v>4700</v>
      </c>
      <c r="G4212" s="2" t="s">
        <v>13598</v>
      </c>
      <c r="H4212" s="2" t="s">
        <v>190</v>
      </c>
      <c r="I4212" s="2" t="s">
        <v>13316</v>
      </c>
      <c r="J4212" s="2" t="s">
        <v>313</v>
      </c>
      <c r="K4212" s="9">
        <v>700</v>
      </c>
      <c r="L4212" s="9">
        <v>1928</v>
      </c>
      <c r="M4212" s="5">
        <v>43</v>
      </c>
      <c r="N4212" s="5">
        <v>1</v>
      </c>
      <c r="O4212" s="5">
        <v>27.76</v>
      </c>
      <c r="P4212" s="5">
        <v>42.97</v>
      </c>
      <c r="Q4212" s="2">
        <f t="shared" si="391"/>
        <v>15.209999999999997</v>
      </c>
      <c r="R4212" s="5">
        <f t="shared" si="392"/>
        <v>15.209999999999997</v>
      </c>
      <c r="S4212" s="11">
        <f t="shared" si="393"/>
        <v>0.54791066282420742</v>
      </c>
      <c r="T4212" s="5">
        <v>2.23</v>
      </c>
      <c r="U4212" s="5">
        <v>0.65</v>
      </c>
      <c r="V4212" s="5">
        <v>27.76</v>
      </c>
      <c r="W4212" s="12">
        <f t="shared" si="394"/>
        <v>2.3255813953488372E-2</v>
      </c>
      <c r="X4212" s="2" t="str">
        <f t="shared" si="395"/>
        <v>SCALE</v>
      </c>
      <c r="Y4212" s="22" t="str">
        <f t="shared" si="396"/>
        <v>High (501-750)</v>
      </c>
    </row>
    <row r="4213" spans="1:25">
      <c r="A4213" s="2" t="s">
        <v>13599</v>
      </c>
      <c r="B4213" s="2" t="s">
        <v>2229</v>
      </c>
      <c r="C4213" s="2" t="s">
        <v>13600</v>
      </c>
      <c r="D4213" s="2" t="s">
        <v>13601</v>
      </c>
      <c r="E4213" s="2" t="s">
        <v>32</v>
      </c>
      <c r="F4213" s="5">
        <v>3500</v>
      </c>
      <c r="G4213" s="2" t="s">
        <v>13602</v>
      </c>
      <c r="H4213" s="2" t="s">
        <v>161</v>
      </c>
      <c r="I4213" s="2" t="s">
        <v>13316</v>
      </c>
      <c r="J4213" s="2" t="s">
        <v>127</v>
      </c>
      <c r="K4213" s="9">
        <v>1000</v>
      </c>
      <c r="L4213" s="9">
        <v>758</v>
      </c>
      <c r="M4213" s="5">
        <v>24</v>
      </c>
      <c r="N4213" s="5">
        <v>0</v>
      </c>
      <c r="O4213" s="5">
        <v>10.66</v>
      </c>
      <c r="P4213" s="5">
        <v>0</v>
      </c>
      <c r="Q4213" s="2">
        <f t="shared" si="391"/>
        <v>-10.66</v>
      </c>
      <c r="R4213" s="5">
        <f t="shared" si="392"/>
        <v>-10.66</v>
      </c>
      <c r="S4213" s="11">
        <f t="shared" si="393"/>
        <v>-1</v>
      </c>
      <c r="T4213" s="5">
        <v>3.17</v>
      </c>
      <c r="U4213" s="5">
        <v>0.44</v>
      </c>
      <c r="V4213" s="5">
        <v>0</v>
      </c>
      <c r="W4213" s="12">
        <f t="shared" si="394"/>
        <v>0</v>
      </c>
      <c r="X4213" s="2" t="str">
        <f t="shared" si="395"/>
        <v>PAUSE</v>
      </c>
      <c r="Y4213" s="22" t="str">
        <f t="shared" si="396"/>
        <v>Premium (751-1000)</v>
      </c>
    </row>
    <row r="4214" spans="1:25">
      <c r="A4214" s="2" t="s">
        <v>13603</v>
      </c>
      <c r="B4214" s="2" t="s">
        <v>883</v>
      </c>
      <c r="C4214" s="2" t="s">
        <v>13604</v>
      </c>
      <c r="D4214" s="2" t="s">
        <v>13605</v>
      </c>
      <c r="E4214" s="2" t="s">
        <v>281</v>
      </c>
      <c r="F4214" s="5">
        <v>2200</v>
      </c>
      <c r="G4214" s="2" t="s">
        <v>13606</v>
      </c>
      <c r="H4214" s="2" t="s">
        <v>50</v>
      </c>
      <c r="I4214" s="2" t="s">
        <v>13316</v>
      </c>
      <c r="J4214" s="2" t="s">
        <v>300</v>
      </c>
      <c r="K4214" s="9">
        <v>100</v>
      </c>
      <c r="L4214" s="9">
        <v>2203</v>
      </c>
      <c r="M4214" s="5">
        <v>69</v>
      </c>
      <c r="N4214" s="5">
        <v>3</v>
      </c>
      <c r="O4214" s="5">
        <v>55.67</v>
      </c>
      <c r="P4214" s="5">
        <v>218.21</v>
      </c>
      <c r="Q4214" s="2">
        <f t="shared" si="391"/>
        <v>162.54000000000002</v>
      </c>
      <c r="R4214" s="5">
        <f t="shared" si="392"/>
        <v>162.54000000000002</v>
      </c>
      <c r="S4214" s="11">
        <f t="shared" si="393"/>
        <v>2.9197054068618646</v>
      </c>
      <c r="T4214" s="5">
        <v>3.13</v>
      </c>
      <c r="U4214" s="5">
        <v>0.81</v>
      </c>
      <c r="V4214" s="5">
        <v>18.559999999999999</v>
      </c>
      <c r="W4214" s="12">
        <f t="shared" si="394"/>
        <v>4.3478260869565216E-2</v>
      </c>
      <c r="X4214" s="2" t="str">
        <f t="shared" si="395"/>
        <v>SCALE</v>
      </c>
      <c r="Y4214" s="22" t="str">
        <f t="shared" si="396"/>
        <v>Low (100-300)</v>
      </c>
    </row>
    <row r="4215" spans="1:25">
      <c r="A4215" s="2" t="s">
        <v>13607</v>
      </c>
      <c r="B4215" s="2" t="s">
        <v>13608</v>
      </c>
      <c r="C4215" s="2" t="s">
        <v>6143</v>
      </c>
      <c r="D4215" s="2" t="s">
        <v>1901</v>
      </c>
      <c r="E4215" s="2" t="s">
        <v>85</v>
      </c>
      <c r="F4215" s="5">
        <v>2500</v>
      </c>
      <c r="G4215" s="2" t="s">
        <v>13609</v>
      </c>
      <c r="H4215" s="2" t="s">
        <v>102</v>
      </c>
      <c r="I4215" s="2" t="s">
        <v>13316</v>
      </c>
      <c r="J4215" s="2" t="s">
        <v>382</v>
      </c>
      <c r="K4215" s="9">
        <v>600</v>
      </c>
      <c r="L4215" s="9">
        <v>627</v>
      </c>
      <c r="M4215" s="5">
        <v>19</v>
      </c>
      <c r="N4215" s="5">
        <v>2</v>
      </c>
      <c r="O4215" s="5">
        <v>9.32</v>
      </c>
      <c r="P4215" s="5">
        <v>140.52000000000001</v>
      </c>
      <c r="Q4215" s="2">
        <f t="shared" si="391"/>
        <v>131.20000000000002</v>
      </c>
      <c r="R4215" s="5">
        <f t="shared" si="392"/>
        <v>131.20000000000002</v>
      </c>
      <c r="S4215" s="11">
        <f t="shared" si="393"/>
        <v>14.077253218884122</v>
      </c>
      <c r="T4215" s="5">
        <v>3.03</v>
      </c>
      <c r="U4215" s="5">
        <v>0.49</v>
      </c>
      <c r="V4215" s="5">
        <v>4.66</v>
      </c>
      <c r="W4215" s="12">
        <f t="shared" si="394"/>
        <v>0.10526315789473684</v>
      </c>
      <c r="X4215" s="2" t="str">
        <f t="shared" si="395"/>
        <v>SCALE</v>
      </c>
      <c r="Y4215" s="22" t="str">
        <f t="shared" si="396"/>
        <v>High (501-750)</v>
      </c>
    </row>
    <row r="4216" spans="1:25">
      <c r="A4216" s="2" t="s">
        <v>13610</v>
      </c>
      <c r="B4216" s="2" t="s">
        <v>1167</v>
      </c>
      <c r="C4216" s="2" t="s">
        <v>13611</v>
      </c>
      <c r="D4216" s="2" t="s">
        <v>1554</v>
      </c>
      <c r="E4216" s="2" t="s">
        <v>85</v>
      </c>
      <c r="F4216" s="5">
        <v>3600</v>
      </c>
      <c r="G4216" s="2" t="s">
        <v>13612</v>
      </c>
      <c r="H4216" s="2" t="s">
        <v>260</v>
      </c>
      <c r="I4216" s="2" t="s">
        <v>13316</v>
      </c>
      <c r="J4216" s="2" t="s">
        <v>300</v>
      </c>
      <c r="K4216" s="9">
        <v>700</v>
      </c>
      <c r="L4216" s="9">
        <v>1096</v>
      </c>
      <c r="M4216" s="5">
        <v>39</v>
      </c>
      <c r="N4216" s="5">
        <v>0</v>
      </c>
      <c r="O4216" s="5">
        <v>29.31</v>
      </c>
      <c r="P4216" s="5">
        <v>0</v>
      </c>
      <c r="Q4216" s="2">
        <f t="shared" si="391"/>
        <v>-29.31</v>
      </c>
      <c r="R4216" s="5">
        <f t="shared" si="392"/>
        <v>-29.31</v>
      </c>
      <c r="S4216" s="11">
        <f t="shared" si="393"/>
        <v>-1</v>
      </c>
      <c r="T4216" s="5">
        <v>3.56</v>
      </c>
      <c r="U4216" s="5">
        <v>0.75</v>
      </c>
      <c r="V4216" s="5">
        <v>0</v>
      </c>
      <c r="W4216" s="12">
        <f t="shared" si="394"/>
        <v>0</v>
      </c>
      <c r="X4216" s="2" t="str">
        <f t="shared" si="395"/>
        <v>PAUSE</v>
      </c>
      <c r="Y4216" s="22" t="str">
        <f t="shared" si="396"/>
        <v>High (501-750)</v>
      </c>
    </row>
    <row r="4217" spans="1:25">
      <c r="A4217" s="2" t="s">
        <v>13613</v>
      </c>
      <c r="B4217" s="2" t="s">
        <v>1852</v>
      </c>
      <c r="C4217" s="2" t="s">
        <v>13614</v>
      </c>
      <c r="D4217" s="2" t="s">
        <v>13615</v>
      </c>
      <c r="E4217" s="2" t="s">
        <v>85</v>
      </c>
      <c r="F4217" s="5">
        <v>3700</v>
      </c>
      <c r="G4217" s="2" t="s">
        <v>13616</v>
      </c>
      <c r="H4217" s="2" t="s">
        <v>266</v>
      </c>
      <c r="I4217" s="2" t="s">
        <v>13316</v>
      </c>
      <c r="J4217" s="2" t="s">
        <v>80</v>
      </c>
      <c r="K4217" s="9">
        <v>300</v>
      </c>
      <c r="L4217" s="9">
        <v>1367</v>
      </c>
      <c r="M4217" s="5">
        <v>26</v>
      </c>
      <c r="N4217" s="5">
        <v>0</v>
      </c>
      <c r="O4217" s="5">
        <v>17.43</v>
      </c>
      <c r="P4217" s="5">
        <v>0</v>
      </c>
      <c r="Q4217" s="2">
        <f t="shared" si="391"/>
        <v>-17.43</v>
      </c>
      <c r="R4217" s="5">
        <f t="shared" si="392"/>
        <v>-17.43</v>
      </c>
      <c r="S4217" s="11">
        <f t="shared" si="393"/>
        <v>-1</v>
      </c>
      <c r="T4217" s="5">
        <v>1.9</v>
      </c>
      <c r="U4217" s="5">
        <v>0.67</v>
      </c>
      <c r="V4217" s="5">
        <v>0</v>
      </c>
      <c r="W4217" s="12">
        <f t="shared" si="394"/>
        <v>0</v>
      </c>
      <c r="X4217" s="2" t="str">
        <f t="shared" si="395"/>
        <v>PAUSE</v>
      </c>
      <c r="Y4217" s="22" t="str">
        <f t="shared" si="396"/>
        <v>Low (100-300)</v>
      </c>
    </row>
    <row r="4218" spans="1:25">
      <c r="A4218" s="2" t="s">
        <v>13617</v>
      </c>
      <c r="B4218" s="2" t="s">
        <v>847</v>
      </c>
      <c r="C4218" s="2" t="s">
        <v>13618</v>
      </c>
      <c r="D4218" s="2" t="s">
        <v>2533</v>
      </c>
      <c r="E4218" s="2" t="s">
        <v>237</v>
      </c>
      <c r="F4218" s="5">
        <v>3400</v>
      </c>
      <c r="G4218" s="2" t="s">
        <v>13619</v>
      </c>
      <c r="H4218" s="2" t="s">
        <v>58</v>
      </c>
      <c r="I4218" s="2" t="s">
        <v>13316</v>
      </c>
      <c r="J4218" s="2" t="s">
        <v>51</v>
      </c>
      <c r="K4218" s="9">
        <v>1000</v>
      </c>
      <c r="L4218" s="9">
        <v>1393</v>
      </c>
      <c r="M4218" s="5">
        <v>38</v>
      </c>
      <c r="N4218" s="5">
        <v>0</v>
      </c>
      <c r="O4218" s="5">
        <v>15.6</v>
      </c>
      <c r="P4218" s="5">
        <v>0</v>
      </c>
      <c r="Q4218" s="2">
        <f t="shared" si="391"/>
        <v>-15.6</v>
      </c>
      <c r="R4218" s="5">
        <f t="shared" si="392"/>
        <v>-15.6</v>
      </c>
      <c r="S4218" s="11">
        <f t="shared" si="393"/>
        <v>-1</v>
      </c>
      <c r="T4218" s="5">
        <v>2.73</v>
      </c>
      <c r="U4218" s="5">
        <v>0.41</v>
      </c>
      <c r="V4218" s="5">
        <v>0</v>
      </c>
      <c r="W4218" s="12">
        <f t="shared" si="394"/>
        <v>0</v>
      </c>
      <c r="X4218" s="2" t="str">
        <f t="shared" si="395"/>
        <v>PAUSE</v>
      </c>
      <c r="Y4218" s="22" t="str">
        <f t="shared" si="396"/>
        <v>Premium (751-1000)</v>
      </c>
    </row>
    <row r="4219" spans="1:25">
      <c r="A4219" s="2" t="s">
        <v>13620</v>
      </c>
      <c r="B4219" s="2" t="s">
        <v>8037</v>
      </c>
      <c r="C4219" s="2" t="s">
        <v>5934</v>
      </c>
      <c r="D4219" s="2" t="s">
        <v>2583</v>
      </c>
      <c r="E4219" s="2" t="s">
        <v>112</v>
      </c>
      <c r="F4219" s="5">
        <v>2167</v>
      </c>
      <c r="G4219" s="2" t="s">
        <v>13621</v>
      </c>
      <c r="H4219" s="2" t="s">
        <v>87</v>
      </c>
      <c r="I4219" s="2" t="s">
        <v>13316</v>
      </c>
      <c r="J4219" s="2" t="s">
        <v>313</v>
      </c>
      <c r="K4219" s="9">
        <v>500</v>
      </c>
      <c r="L4219" s="9">
        <v>1098</v>
      </c>
      <c r="M4219" s="5">
        <v>41</v>
      </c>
      <c r="N4219" s="5">
        <v>4</v>
      </c>
      <c r="O4219" s="5">
        <v>21.07</v>
      </c>
      <c r="P4219" s="5">
        <v>259.72000000000003</v>
      </c>
      <c r="Q4219" s="2">
        <f t="shared" si="391"/>
        <v>238.65000000000003</v>
      </c>
      <c r="R4219" s="5">
        <f t="shared" si="392"/>
        <v>238.65000000000003</v>
      </c>
      <c r="S4219" s="11">
        <f t="shared" si="393"/>
        <v>11.3265306122449</v>
      </c>
      <c r="T4219" s="5">
        <v>3.73</v>
      </c>
      <c r="U4219" s="5">
        <v>0.51</v>
      </c>
      <c r="V4219" s="5">
        <v>5.27</v>
      </c>
      <c r="W4219" s="12">
        <f t="shared" si="394"/>
        <v>9.7560975609756101E-2</v>
      </c>
      <c r="X4219" s="2" t="str">
        <f t="shared" si="395"/>
        <v>SCALE</v>
      </c>
      <c r="Y4219" s="22" t="str">
        <f t="shared" si="396"/>
        <v>Mid (301-500)</v>
      </c>
    </row>
    <row r="4220" spans="1:25">
      <c r="A4220" s="2" t="s">
        <v>13622</v>
      </c>
      <c r="B4220" s="2" t="s">
        <v>3583</v>
      </c>
      <c r="C4220" s="2" t="s">
        <v>83</v>
      </c>
      <c r="D4220" s="2" t="s">
        <v>215</v>
      </c>
      <c r="E4220" s="2" t="s">
        <v>85</v>
      </c>
      <c r="F4220" s="5">
        <v>1700</v>
      </c>
      <c r="G4220" s="2" t="s">
        <v>13623</v>
      </c>
      <c r="H4220" s="2" t="s">
        <v>161</v>
      </c>
      <c r="I4220" s="2" t="s">
        <v>13316</v>
      </c>
      <c r="J4220" s="2" t="s">
        <v>300</v>
      </c>
      <c r="K4220" s="9">
        <v>400</v>
      </c>
      <c r="L4220" s="9">
        <v>1167</v>
      </c>
      <c r="M4220" s="5">
        <v>30</v>
      </c>
      <c r="N4220" s="5">
        <v>1</v>
      </c>
      <c r="O4220" s="5">
        <v>12.12</v>
      </c>
      <c r="P4220" s="5">
        <v>61.23</v>
      </c>
      <c r="Q4220" s="2">
        <f t="shared" si="391"/>
        <v>49.11</v>
      </c>
      <c r="R4220" s="5">
        <f t="shared" si="392"/>
        <v>49.11</v>
      </c>
      <c r="S4220" s="11">
        <f t="shared" si="393"/>
        <v>4.0519801980198018</v>
      </c>
      <c r="T4220" s="5">
        <v>2.57</v>
      </c>
      <c r="U4220" s="5">
        <v>0.4</v>
      </c>
      <c r="V4220" s="5">
        <v>12.12</v>
      </c>
      <c r="W4220" s="12">
        <f t="shared" si="394"/>
        <v>3.3333333333333333E-2</v>
      </c>
      <c r="X4220" s="2" t="str">
        <f t="shared" si="395"/>
        <v>SCALE</v>
      </c>
      <c r="Y4220" s="22" t="str">
        <f t="shared" si="396"/>
        <v>Mid (301-500)</v>
      </c>
    </row>
    <row r="4221" spans="1:25">
      <c r="A4221" s="2" t="s">
        <v>13624</v>
      </c>
      <c r="B4221" s="2" t="s">
        <v>53</v>
      </c>
      <c r="C4221" s="2" t="s">
        <v>13625</v>
      </c>
      <c r="D4221" s="2" t="s">
        <v>3382</v>
      </c>
      <c r="E4221" s="2" t="s">
        <v>56</v>
      </c>
      <c r="F4221" s="5">
        <v>4693</v>
      </c>
      <c r="G4221" s="2" t="s">
        <v>13626</v>
      </c>
      <c r="H4221" s="2" t="s">
        <v>190</v>
      </c>
      <c r="I4221" s="2" t="s">
        <v>13316</v>
      </c>
      <c r="J4221" s="2" t="s">
        <v>382</v>
      </c>
      <c r="K4221" s="9">
        <v>500</v>
      </c>
      <c r="L4221" s="9">
        <v>1323</v>
      </c>
      <c r="M4221" s="5">
        <v>50</v>
      </c>
      <c r="N4221" s="5">
        <v>4</v>
      </c>
      <c r="O4221" s="5">
        <v>38.450000000000003</v>
      </c>
      <c r="P4221" s="5">
        <v>257.10000000000002</v>
      </c>
      <c r="Q4221" s="2">
        <f t="shared" si="391"/>
        <v>218.65000000000003</v>
      </c>
      <c r="R4221" s="5">
        <f t="shared" si="392"/>
        <v>218.65000000000003</v>
      </c>
      <c r="S4221" s="11">
        <f t="shared" si="393"/>
        <v>5.6866059817945391</v>
      </c>
      <c r="T4221" s="5">
        <v>3.78</v>
      </c>
      <c r="U4221" s="5">
        <v>0.77</v>
      </c>
      <c r="V4221" s="5">
        <v>9.61</v>
      </c>
      <c r="W4221" s="12">
        <f t="shared" si="394"/>
        <v>0.08</v>
      </c>
      <c r="X4221" s="2" t="str">
        <f t="shared" si="395"/>
        <v>SCALE</v>
      </c>
      <c r="Y4221" s="22" t="str">
        <f t="shared" si="396"/>
        <v>Mid (301-500)</v>
      </c>
    </row>
    <row r="4222" spans="1:25">
      <c r="A4222" s="2" t="s">
        <v>13627</v>
      </c>
      <c r="B4222" s="2" t="s">
        <v>13628</v>
      </c>
      <c r="C4222" s="2" t="s">
        <v>30</v>
      </c>
      <c r="D4222" s="2" t="s">
        <v>99</v>
      </c>
      <c r="E4222" s="2" t="s">
        <v>100</v>
      </c>
      <c r="F4222" s="5">
        <v>1500</v>
      </c>
      <c r="G4222" s="2" t="s">
        <v>13629</v>
      </c>
      <c r="H4222" s="2" t="s">
        <v>94</v>
      </c>
      <c r="I4222" s="2" t="s">
        <v>13316</v>
      </c>
      <c r="J4222" s="2" t="s">
        <v>127</v>
      </c>
      <c r="K4222" s="9">
        <v>200</v>
      </c>
      <c r="L4222" s="9">
        <v>723</v>
      </c>
      <c r="M4222" s="5">
        <v>27</v>
      </c>
      <c r="N4222" s="5">
        <v>0</v>
      </c>
      <c r="O4222" s="5">
        <v>19.43</v>
      </c>
      <c r="P4222" s="5">
        <v>0</v>
      </c>
      <c r="Q4222" s="2">
        <f t="shared" si="391"/>
        <v>-19.43</v>
      </c>
      <c r="R4222" s="5">
        <f t="shared" si="392"/>
        <v>-19.43</v>
      </c>
      <c r="S4222" s="11">
        <f t="shared" si="393"/>
        <v>-1</v>
      </c>
      <c r="T4222" s="5">
        <v>3.73</v>
      </c>
      <c r="U4222" s="5">
        <v>0.72</v>
      </c>
      <c r="V4222" s="5">
        <v>0</v>
      </c>
      <c r="W4222" s="12">
        <f t="shared" si="394"/>
        <v>0</v>
      </c>
      <c r="X4222" s="2" t="str">
        <f t="shared" si="395"/>
        <v>PAUSE</v>
      </c>
      <c r="Y4222" s="22" t="str">
        <f t="shared" si="396"/>
        <v>Low (100-300)</v>
      </c>
    </row>
    <row r="4223" spans="1:25">
      <c r="A4223" s="2" t="s">
        <v>13630</v>
      </c>
      <c r="B4223" s="2" t="s">
        <v>2233</v>
      </c>
      <c r="C4223" s="2" t="s">
        <v>3033</v>
      </c>
      <c r="D4223" s="2" t="s">
        <v>2338</v>
      </c>
      <c r="E4223" s="2" t="s">
        <v>23</v>
      </c>
      <c r="F4223" s="5">
        <v>1750</v>
      </c>
      <c r="G4223" s="2" t="s">
        <v>13631</v>
      </c>
      <c r="H4223" s="2" t="s">
        <v>58</v>
      </c>
      <c r="I4223" s="2" t="s">
        <v>13316</v>
      </c>
      <c r="J4223" s="2" t="s">
        <v>361</v>
      </c>
      <c r="K4223" s="9">
        <v>800</v>
      </c>
      <c r="L4223" s="9">
        <v>557</v>
      </c>
      <c r="M4223" s="5">
        <v>14</v>
      </c>
      <c r="N4223" s="5">
        <v>0</v>
      </c>
      <c r="O4223" s="5">
        <v>7.43</v>
      </c>
      <c r="P4223" s="5">
        <v>0</v>
      </c>
      <c r="Q4223" s="2">
        <f t="shared" si="391"/>
        <v>-7.43</v>
      </c>
      <c r="R4223" s="5">
        <f t="shared" si="392"/>
        <v>-7.43</v>
      </c>
      <c r="S4223" s="11">
        <f t="shared" si="393"/>
        <v>-1</v>
      </c>
      <c r="T4223" s="5">
        <v>2.5099999999999998</v>
      </c>
      <c r="U4223" s="5">
        <v>0.53</v>
      </c>
      <c r="V4223" s="5">
        <v>0</v>
      </c>
      <c r="W4223" s="12">
        <f t="shared" si="394"/>
        <v>0</v>
      </c>
      <c r="X4223" s="2" t="str">
        <f t="shared" si="395"/>
        <v>PAUSE</v>
      </c>
      <c r="Y4223" s="22" t="str">
        <f t="shared" si="396"/>
        <v>Premium (751-1000)</v>
      </c>
    </row>
    <row r="4224" spans="1:25">
      <c r="A4224" s="2" t="s">
        <v>13632</v>
      </c>
      <c r="B4224" s="2" t="s">
        <v>564</v>
      </c>
      <c r="C4224" s="2" t="s">
        <v>1647</v>
      </c>
      <c r="D4224" s="2" t="s">
        <v>13633</v>
      </c>
      <c r="E4224" s="2" t="s">
        <v>625</v>
      </c>
      <c r="F4224" s="5">
        <v>1200</v>
      </c>
      <c r="G4224" s="2" t="s">
        <v>13634</v>
      </c>
      <c r="H4224" s="2" t="s">
        <v>58</v>
      </c>
      <c r="I4224" s="2" t="s">
        <v>13316</v>
      </c>
      <c r="J4224" s="2" t="s">
        <v>51</v>
      </c>
      <c r="K4224" s="9">
        <v>100</v>
      </c>
      <c r="L4224" s="9">
        <v>1405</v>
      </c>
      <c r="M4224" s="5">
        <v>22</v>
      </c>
      <c r="N4224" s="5">
        <v>0</v>
      </c>
      <c r="O4224" s="5">
        <v>13.98</v>
      </c>
      <c r="P4224" s="5">
        <v>0</v>
      </c>
      <c r="Q4224" s="2">
        <f t="shared" si="391"/>
        <v>-13.98</v>
      </c>
      <c r="R4224" s="5">
        <f t="shared" si="392"/>
        <v>-13.98</v>
      </c>
      <c r="S4224" s="11">
        <f t="shared" si="393"/>
        <v>-1</v>
      </c>
      <c r="T4224" s="5">
        <v>1.57</v>
      </c>
      <c r="U4224" s="5">
        <v>0.64</v>
      </c>
      <c r="V4224" s="5">
        <v>0</v>
      </c>
      <c r="W4224" s="12">
        <f t="shared" si="394"/>
        <v>0</v>
      </c>
      <c r="X4224" s="2" t="str">
        <f t="shared" si="395"/>
        <v>PAUSE</v>
      </c>
      <c r="Y4224" s="22" t="str">
        <f t="shared" si="396"/>
        <v>Low (100-300)</v>
      </c>
    </row>
    <row r="4225" spans="1:25">
      <c r="A4225" s="2" t="s">
        <v>13635</v>
      </c>
      <c r="B4225" s="2" t="s">
        <v>1694</v>
      </c>
      <c r="C4225" s="2" t="s">
        <v>1647</v>
      </c>
      <c r="D4225" s="2" t="s">
        <v>11809</v>
      </c>
      <c r="E4225" s="2" t="s">
        <v>23</v>
      </c>
      <c r="F4225" s="5">
        <v>2800</v>
      </c>
      <c r="G4225" s="2" t="s">
        <v>13636</v>
      </c>
      <c r="H4225" s="2" t="s">
        <v>25</v>
      </c>
      <c r="I4225" s="2" t="s">
        <v>13316</v>
      </c>
      <c r="J4225" s="2" t="s">
        <v>27</v>
      </c>
      <c r="K4225" s="9">
        <v>800</v>
      </c>
      <c r="L4225" s="9">
        <v>1568</v>
      </c>
      <c r="M4225" s="5">
        <v>55</v>
      </c>
      <c r="N4225" s="5">
        <v>4</v>
      </c>
      <c r="O4225" s="5">
        <v>46.72</v>
      </c>
      <c r="P4225" s="5">
        <v>164.42</v>
      </c>
      <c r="Q4225" s="2">
        <f t="shared" si="391"/>
        <v>117.69999999999999</v>
      </c>
      <c r="R4225" s="5">
        <f t="shared" si="392"/>
        <v>117.69999999999999</v>
      </c>
      <c r="S4225" s="11">
        <f t="shared" si="393"/>
        <v>2.5192636986301369</v>
      </c>
      <c r="T4225" s="5">
        <v>3.51</v>
      </c>
      <c r="U4225" s="5">
        <v>0.85</v>
      </c>
      <c r="V4225" s="5">
        <v>11.68</v>
      </c>
      <c r="W4225" s="12">
        <f t="shared" si="394"/>
        <v>7.2727272727272724E-2</v>
      </c>
      <c r="X4225" s="2" t="str">
        <f t="shared" si="395"/>
        <v>SCALE</v>
      </c>
      <c r="Y4225" s="22" t="str">
        <f t="shared" si="396"/>
        <v>Premium (751-1000)</v>
      </c>
    </row>
    <row r="4226" spans="1:25">
      <c r="A4226" s="2" t="s">
        <v>13637</v>
      </c>
      <c r="B4226" s="2" t="s">
        <v>13638</v>
      </c>
      <c r="C4226" s="2" t="s">
        <v>13639</v>
      </c>
      <c r="D4226" s="2" t="s">
        <v>13640</v>
      </c>
      <c r="E4226" s="2" t="s">
        <v>492</v>
      </c>
      <c r="F4226" s="5">
        <v>1354</v>
      </c>
      <c r="G4226" s="2" t="s">
        <v>1708</v>
      </c>
      <c r="H4226" s="2" t="s">
        <v>161</v>
      </c>
      <c r="I4226" s="2" t="s">
        <v>13316</v>
      </c>
      <c r="J4226" s="2" t="s">
        <v>183</v>
      </c>
      <c r="K4226" s="9">
        <v>200</v>
      </c>
      <c r="L4226" s="9">
        <v>1908</v>
      </c>
      <c r="M4226" s="5">
        <v>74</v>
      </c>
      <c r="N4226" s="5">
        <v>2</v>
      </c>
      <c r="O4226" s="5">
        <v>41.85</v>
      </c>
      <c r="P4226" s="5">
        <v>104.48</v>
      </c>
      <c r="Q4226" s="2">
        <f t="shared" si="391"/>
        <v>62.63</v>
      </c>
      <c r="R4226" s="5">
        <f t="shared" si="392"/>
        <v>62.63</v>
      </c>
      <c r="S4226" s="11">
        <f t="shared" si="393"/>
        <v>1.4965352449223417</v>
      </c>
      <c r="T4226" s="5">
        <v>3.88</v>
      </c>
      <c r="U4226" s="5">
        <v>0.56999999999999995</v>
      </c>
      <c r="V4226" s="5">
        <v>20.92</v>
      </c>
      <c r="W4226" s="12">
        <f t="shared" si="394"/>
        <v>2.7027027027027029E-2</v>
      </c>
      <c r="X4226" s="2" t="str">
        <f t="shared" si="395"/>
        <v>SCALE</v>
      </c>
      <c r="Y4226" s="22" t="str">
        <f t="shared" si="396"/>
        <v>Low (100-300)</v>
      </c>
    </row>
    <row r="4227" spans="1:25">
      <c r="A4227" s="2" t="s">
        <v>13641</v>
      </c>
      <c r="B4227" s="2" t="s">
        <v>832</v>
      </c>
      <c r="C4227" s="2" t="s">
        <v>868</v>
      </c>
      <c r="D4227" s="2" t="s">
        <v>13642</v>
      </c>
      <c r="E4227" s="2" t="s">
        <v>40</v>
      </c>
      <c r="F4227" s="5">
        <v>1250</v>
      </c>
      <c r="G4227" s="2" t="s">
        <v>13643</v>
      </c>
      <c r="H4227" s="2" t="s">
        <v>25</v>
      </c>
      <c r="I4227" s="2" t="s">
        <v>13316</v>
      </c>
      <c r="J4227" s="2" t="s">
        <v>73</v>
      </c>
      <c r="K4227" s="9">
        <v>100</v>
      </c>
      <c r="L4227" s="9">
        <v>1937</v>
      </c>
      <c r="M4227" s="5">
        <v>54</v>
      </c>
      <c r="N4227" s="5">
        <v>4</v>
      </c>
      <c r="O4227" s="5">
        <v>31.23</v>
      </c>
      <c r="P4227" s="5">
        <v>165.47</v>
      </c>
      <c r="Q4227" s="2">
        <f t="shared" si="391"/>
        <v>134.24</v>
      </c>
      <c r="R4227" s="5">
        <f t="shared" si="392"/>
        <v>134.24</v>
      </c>
      <c r="S4227" s="11">
        <f t="shared" si="393"/>
        <v>4.2984309958373359</v>
      </c>
      <c r="T4227" s="5">
        <v>2.79</v>
      </c>
      <c r="U4227" s="5">
        <v>0.57999999999999996</v>
      </c>
      <c r="V4227" s="5">
        <v>7.81</v>
      </c>
      <c r="W4227" s="12">
        <f t="shared" si="394"/>
        <v>7.407407407407407E-2</v>
      </c>
      <c r="X4227" s="2" t="str">
        <f t="shared" si="395"/>
        <v>SCALE</v>
      </c>
      <c r="Y4227" s="22" t="str">
        <f t="shared" si="396"/>
        <v>Low (100-300)</v>
      </c>
    </row>
    <row r="4228" spans="1:25">
      <c r="A4228" s="2" t="s">
        <v>13644</v>
      </c>
      <c r="B4228" s="2" t="s">
        <v>13645</v>
      </c>
      <c r="C4228" s="2" t="s">
        <v>3323</v>
      </c>
      <c r="D4228" s="2" t="s">
        <v>597</v>
      </c>
      <c r="E4228" s="2" t="s">
        <v>237</v>
      </c>
      <c r="F4228" s="5">
        <v>2250</v>
      </c>
      <c r="G4228" s="2" t="s">
        <v>13646</v>
      </c>
      <c r="H4228" s="2" t="s">
        <v>25</v>
      </c>
      <c r="I4228" s="2" t="s">
        <v>13316</v>
      </c>
      <c r="J4228" s="2" t="s">
        <v>140</v>
      </c>
      <c r="K4228" s="9">
        <v>300</v>
      </c>
      <c r="L4228" s="9">
        <v>970</v>
      </c>
      <c r="M4228" s="5">
        <v>17</v>
      </c>
      <c r="N4228" s="5">
        <v>0</v>
      </c>
      <c r="O4228" s="5">
        <v>9.19</v>
      </c>
      <c r="P4228" s="5">
        <v>0</v>
      </c>
      <c r="Q4228" s="2">
        <f t="shared" si="391"/>
        <v>-9.19</v>
      </c>
      <c r="R4228" s="5">
        <f t="shared" si="392"/>
        <v>-9.19</v>
      </c>
      <c r="S4228" s="11">
        <f t="shared" si="393"/>
        <v>-1</v>
      </c>
      <c r="T4228" s="5">
        <v>1.75</v>
      </c>
      <c r="U4228" s="5">
        <v>0.54</v>
      </c>
      <c r="V4228" s="5">
        <v>0</v>
      </c>
      <c r="W4228" s="12">
        <f t="shared" si="394"/>
        <v>0</v>
      </c>
      <c r="X4228" s="2" t="str">
        <f t="shared" si="395"/>
        <v>PAUSE</v>
      </c>
      <c r="Y4228" s="22" t="str">
        <f t="shared" si="396"/>
        <v>Low (100-300)</v>
      </c>
    </row>
    <row r="4229" spans="1:25">
      <c r="A4229" s="2" t="s">
        <v>13647</v>
      </c>
      <c r="B4229" s="2" t="s">
        <v>2123</v>
      </c>
      <c r="C4229" s="2" t="s">
        <v>13648</v>
      </c>
      <c r="D4229" s="2" t="s">
        <v>655</v>
      </c>
      <c r="E4229" s="2" t="s">
        <v>125</v>
      </c>
      <c r="F4229" s="5">
        <v>2206</v>
      </c>
      <c r="G4229" s="2" t="s">
        <v>13649</v>
      </c>
      <c r="H4229" s="2" t="s">
        <v>42</v>
      </c>
      <c r="I4229" s="2" t="s">
        <v>13316</v>
      </c>
      <c r="J4229" s="2" t="s">
        <v>217</v>
      </c>
      <c r="K4229" s="9">
        <v>100</v>
      </c>
      <c r="L4229" s="9">
        <v>2184</v>
      </c>
      <c r="M4229" s="5">
        <v>80</v>
      </c>
      <c r="N4229" s="5">
        <v>7</v>
      </c>
      <c r="O4229" s="5">
        <v>41.06</v>
      </c>
      <c r="P4229" s="5">
        <v>353.28</v>
      </c>
      <c r="Q4229" s="2">
        <f t="shared" si="391"/>
        <v>312.21999999999997</v>
      </c>
      <c r="R4229" s="5">
        <f t="shared" si="392"/>
        <v>312.21999999999997</v>
      </c>
      <c r="S4229" s="11">
        <f t="shared" si="393"/>
        <v>7.6039941548952736</v>
      </c>
      <c r="T4229" s="5">
        <v>3.66</v>
      </c>
      <c r="U4229" s="5">
        <v>0.51</v>
      </c>
      <c r="V4229" s="5">
        <v>5.87</v>
      </c>
      <c r="W4229" s="12">
        <f t="shared" si="394"/>
        <v>8.7499999999999994E-2</v>
      </c>
      <c r="X4229" s="2" t="str">
        <f t="shared" si="395"/>
        <v>SCALE</v>
      </c>
      <c r="Y4229" s="22" t="str">
        <f t="shared" si="396"/>
        <v>Low (100-300)</v>
      </c>
    </row>
    <row r="4230" spans="1:25">
      <c r="A4230" s="2" t="s">
        <v>13650</v>
      </c>
      <c r="B4230" s="2" t="s">
        <v>4102</v>
      </c>
      <c r="C4230" s="2" t="s">
        <v>13651</v>
      </c>
      <c r="D4230" s="2" t="s">
        <v>117</v>
      </c>
      <c r="E4230" s="2" t="s">
        <v>118</v>
      </c>
      <c r="F4230" s="5">
        <v>1000</v>
      </c>
      <c r="G4230" s="2" t="s">
        <v>13652</v>
      </c>
      <c r="H4230" s="2" t="s">
        <v>312</v>
      </c>
      <c r="I4230" s="2" t="s">
        <v>13316</v>
      </c>
      <c r="J4230" s="2" t="s">
        <v>206</v>
      </c>
      <c r="K4230" s="9">
        <v>300</v>
      </c>
      <c r="L4230" s="9">
        <v>911</v>
      </c>
      <c r="M4230" s="5">
        <v>27</v>
      </c>
      <c r="N4230" s="5">
        <v>3</v>
      </c>
      <c r="O4230" s="5">
        <v>22.58</v>
      </c>
      <c r="P4230" s="5">
        <v>168.23</v>
      </c>
      <c r="Q4230" s="2">
        <f t="shared" si="391"/>
        <v>145.64999999999998</v>
      </c>
      <c r="R4230" s="5">
        <f t="shared" si="392"/>
        <v>145.64999999999998</v>
      </c>
      <c r="S4230" s="11">
        <f t="shared" si="393"/>
        <v>6.4503985828166517</v>
      </c>
      <c r="T4230" s="5">
        <v>2.96</v>
      </c>
      <c r="U4230" s="5">
        <v>0.84</v>
      </c>
      <c r="V4230" s="5">
        <v>7.53</v>
      </c>
      <c r="W4230" s="12">
        <f t="shared" si="394"/>
        <v>0.1111111111111111</v>
      </c>
      <c r="X4230" s="2" t="str">
        <f t="shared" si="395"/>
        <v>SCALE</v>
      </c>
      <c r="Y4230" s="22" t="str">
        <f t="shared" si="396"/>
        <v>Low (100-300)</v>
      </c>
    </row>
    <row r="4231" spans="1:25">
      <c r="A4231" s="2" t="s">
        <v>13653</v>
      </c>
      <c r="B4231" s="2" t="s">
        <v>2123</v>
      </c>
      <c r="C4231" s="2" t="s">
        <v>1494</v>
      </c>
      <c r="D4231" s="2" t="s">
        <v>2342</v>
      </c>
      <c r="E4231" s="2" t="s">
        <v>40</v>
      </c>
      <c r="F4231" s="5">
        <v>2250</v>
      </c>
      <c r="G4231" s="2" t="s">
        <v>793</v>
      </c>
      <c r="H4231" s="2" t="s">
        <v>94</v>
      </c>
      <c r="I4231" s="2" t="s">
        <v>13316</v>
      </c>
      <c r="J4231" s="2" t="s">
        <v>206</v>
      </c>
      <c r="K4231" s="9">
        <v>800</v>
      </c>
      <c r="L4231" s="9">
        <v>1873</v>
      </c>
      <c r="M4231" s="5">
        <v>64</v>
      </c>
      <c r="N4231" s="5">
        <v>1</v>
      </c>
      <c r="O4231" s="5">
        <v>34.22</v>
      </c>
      <c r="P4231" s="5">
        <v>65.349999999999994</v>
      </c>
      <c r="Q4231" s="2">
        <f t="shared" si="391"/>
        <v>31.129999999999995</v>
      </c>
      <c r="R4231" s="5">
        <f t="shared" si="392"/>
        <v>31.129999999999995</v>
      </c>
      <c r="S4231" s="11">
        <f t="shared" si="393"/>
        <v>0.90970192869666855</v>
      </c>
      <c r="T4231" s="5">
        <v>3.42</v>
      </c>
      <c r="U4231" s="5">
        <v>0.53</v>
      </c>
      <c r="V4231" s="5">
        <v>34.22</v>
      </c>
      <c r="W4231" s="12">
        <f t="shared" si="394"/>
        <v>1.5625E-2</v>
      </c>
      <c r="X4231" s="2" t="str">
        <f t="shared" si="395"/>
        <v>SCALE</v>
      </c>
      <c r="Y4231" s="22" t="str">
        <f t="shared" si="396"/>
        <v>Premium (751-1000)</v>
      </c>
    </row>
    <row r="4232" spans="1:25">
      <c r="A4232" s="2" t="s">
        <v>13654</v>
      </c>
      <c r="B4232" s="2" t="s">
        <v>929</v>
      </c>
      <c r="C4232" s="2" t="s">
        <v>13655</v>
      </c>
      <c r="D4232" s="2" t="s">
        <v>13656</v>
      </c>
      <c r="E4232" s="2" t="s">
        <v>23</v>
      </c>
      <c r="F4232" s="5">
        <v>1803</v>
      </c>
      <c r="G4232" s="2" t="s">
        <v>13657</v>
      </c>
      <c r="H4232" s="2" t="s">
        <v>25</v>
      </c>
      <c r="I4232" s="2" t="s">
        <v>13316</v>
      </c>
      <c r="J4232" s="2" t="s">
        <v>232</v>
      </c>
      <c r="K4232" s="9">
        <v>200</v>
      </c>
      <c r="L4232" s="9">
        <v>782</v>
      </c>
      <c r="M4232" s="5">
        <v>17</v>
      </c>
      <c r="N4232" s="5">
        <v>0</v>
      </c>
      <c r="O4232" s="5">
        <v>6.83</v>
      </c>
      <c r="P4232" s="5">
        <v>0</v>
      </c>
      <c r="Q4232" s="2">
        <f t="shared" si="391"/>
        <v>-6.83</v>
      </c>
      <c r="R4232" s="5">
        <f t="shared" si="392"/>
        <v>-6.83</v>
      </c>
      <c r="S4232" s="11">
        <f t="shared" si="393"/>
        <v>-1</v>
      </c>
      <c r="T4232" s="5">
        <v>2.17</v>
      </c>
      <c r="U4232" s="5">
        <v>0.4</v>
      </c>
      <c r="V4232" s="5">
        <v>0</v>
      </c>
      <c r="W4232" s="12">
        <f t="shared" si="394"/>
        <v>0</v>
      </c>
      <c r="X4232" s="2" t="str">
        <f t="shared" si="395"/>
        <v>PAUSE</v>
      </c>
      <c r="Y4232" s="22" t="str">
        <f t="shared" si="396"/>
        <v>Low (100-300)</v>
      </c>
    </row>
    <row r="4233" spans="1:25">
      <c r="A4233" s="2" t="s">
        <v>13658</v>
      </c>
      <c r="B4233" s="2" t="s">
        <v>13659</v>
      </c>
      <c r="C4233" s="2" t="s">
        <v>83</v>
      </c>
      <c r="D4233" s="2" t="s">
        <v>2553</v>
      </c>
      <c r="E4233" s="2" t="s">
        <v>23</v>
      </c>
      <c r="F4233" s="5">
        <v>2200</v>
      </c>
      <c r="G4233" s="2" t="s">
        <v>13660</v>
      </c>
      <c r="H4233" s="2" t="s">
        <v>150</v>
      </c>
      <c r="I4233" s="2" t="s">
        <v>13316</v>
      </c>
      <c r="J4233" s="2" t="s">
        <v>162</v>
      </c>
      <c r="K4233" s="9">
        <v>1000</v>
      </c>
      <c r="L4233" s="9">
        <v>1382</v>
      </c>
      <c r="M4233" s="5">
        <v>25</v>
      </c>
      <c r="N4233" s="5">
        <v>2</v>
      </c>
      <c r="O4233" s="5">
        <v>15.62</v>
      </c>
      <c r="P4233" s="5">
        <v>103.68</v>
      </c>
      <c r="Q4233" s="2">
        <f t="shared" si="391"/>
        <v>88.06</v>
      </c>
      <c r="R4233" s="5">
        <f t="shared" si="392"/>
        <v>88.06</v>
      </c>
      <c r="S4233" s="11">
        <f t="shared" si="393"/>
        <v>5.637644046094751</v>
      </c>
      <c r="T4233" s="5">
        <v>1.81</v>
      </c>
      <c r="U4233" s="5">
        <v>0.62</v>
      </c>
      <c r="V4233" s="5">
        <v>7.81</v>
      </c>
      <c r="W4233" s="12">
        <f t="shared" si="394"/>
        <v>0.08</v>
      </c>
      <c r="X4233" s="2" t="str">
        <f t="shared" si="395"/>
        <v>SCALE</v>
      </c>
      <c r="Y4233" s="22" t="str">
        <f t="shared" si="396"/>
        <v>Premium (751-1000)</v>
      </c>
    </row>
    <row r="4234" spans="1:25">
      <c r="A4234" s="2" t="s">
        <v>13661</v>
      </c>
      <c r="B4234" s="2" t="s">
        <v>13662</v>
      </c>
      <c r="C4234" s="2" t="s">
        <v>83</v>
      </c>
      <c r="D4234" s="2" t="s">
        <v>13340</v>
      </c>
      <c r="E4234" s="2" t="s">
        <v>125</v>
      </c>
      <c r="F4234" s="5">
        <v>4500</v>
      </c>
      <c r="G4234" s="2" t="s">
        <v>13663</v>
      </c>
      <c r="H4234" s="2" t="s">
        <v>134</v>
      </c>
      <c r="I4234" s="2" t="s">
        <v>13316</v>
      </c>
      <c r="J4234" s="2" t="s">
        <v>51</v>
      </c>
      <c r="K4234" s="9">
        <v>700</v>
      </c>
      <c r="L4234" s="9">
        <v>2315</v>
      </c>
      <c r="M4234" s="5">
        <v>100</v>
      </c>
      <c r="N4234" s="5">
        <v>4</v>
      </c>
      <c r="O4234" s="5">
        <v>77.569999999999993</v>
      </c>
      <c r="P4234" s="5">
        <v>176.71</v>
      </c>
      <c r="Q4234" s="2">
        <f t="shared" si="391"/>
        <v>99.140000000000015</v>
      </c>
      <c r="R4234" s="5">
        <f t="shared" si="392"/>
        <v>99.140000000000015</v>
      </c>
      <c r="S4234" s="11">
        <f t="shared" si="393"/>
        <v>1.2780714193631562</v>
      </c>
      <c r="T4234" s="5">
        <v>4.32</v>
      </c>
      <c r="U4234" s="5">
        <v>0.78</v>
      </c>
      <c r="V4234" s="5">
        <v>19.39</v>
      </c>
      <c r="W4234" s="12">
        <f t="shared" si="394"/>
        <v>0.04</v>
      </c>
      <c r="X4234" s="2" t="str">
        <f t="shared" si="395"/>
        <v>SCALE</v>
      </c>
      <c r="Y4234" s="22" t="str">
        <f t="shared" si="396"/>
        <v>High (501-750)</v>
      </c>
    </row>
    <row r="4235" spans="1:25">
      <c r="A4235" s="2" t="s">
        <v>13664</v>
      </c>
      <c r="B4235" s="2" t="s">
        <v>13665</v>
      </c>
      <c r="C4235" s="2" t="s">
        <v>13666</v>
      </c>
      <c r="D4235" s="2" t="s">
        <v>3676</v>
      </c>
      <c r="E4235" s="2" t="s">
        <v>40</v>
      </c>
      <c r="F4235" s="5">
        <v>3000</v>
      </c>
      <c r="G4235" s="2" t="s">
        <v>13667</v>
      </c>
      <c r="H4235" s="2" t="s">
        <v>161</v>
      </c>
      <c r="I4235" s="2" t="s">
        <v>13316</v>
      </c>
      <c r="J4235" s="2" t="s">
        <v>59</v>
      </c>
      <c r="K4235" s="9">
        <v>200</v>
      </c>
      <c r="L4235" s="9">
        <v>795</v>
      </c>
      <c r="M4235" s="5">
        <v>16</v>
      </c>
      <c r="N4235" s="5">
        <v>0</v>
      </c>
      <c r="O4235" s="5">
        <v>13.09</v>
      </c>
      <c r="P4235" s="5">
        <v>0</v>
      </c>
      <c r="Q4235" s="2">
        <f t="shared" ref="Q4235:Q4298" si="397">IFERROR(P4235-O4235, 0)</f>
        <v>-13.09</v>
      </c>
      <c r="R4235" s="5">
        <f t="shared" ref="R4235:R4298" si="398">P4235-O4235</f>
        <v>-13.09</v>
      </c>
      <c r="S4235" s="11">
        <f t="shared" ref="S4235:S4298" si="399">R4235/O4235</f>
        <v>-1</v>
      </c>
      <c r="T4235" s="5">
        <v>2.0099999999999998</v>
      </c>
      <c r="U4235" s="5">
        <v>0.82</v>
      </c>
      <c r="V4235" s="5">
        <v>0</v>
      </c>
      <c r="W4235" s="12">
        <f t="shared" ref="W4235:W4298" si="400">N4235/M4235</f>
        <v>0</v>
      </c>
      <c r="X4235" s="2" t="str">
        <f t="shared" ref="X4235:X4298" si="401">IF(P4235&gt;=4, "SCALE",
  IF(P4235&gt;=2, "MONITOR",
    IF(P4235&gt;=1, "OPTIMISE",
      "PAUSE")))</f>
        <v>PAUSE</v>
      </c>
      <c r="Y4235" s="22" t="str">
        <f t="shared" ref="Y4235:Y4298" si="402">IF(K4235&lt;=300,"Low (100-300)",
 IF(K4235&lt;=500,"Mid (301-500)",
  IF(K4235&lt;=750,"High (501-750)",
   "Premium (751-1000)")))</f>
        <v>Low (100-300)</v>
      </c>
    </row>
    <row r="4236" spans="1:25">
      <c r="A4236" s="2" t="s">
        <v>13668</v>
      </c>
      <c r="B4236" s="2" t="s">
        <v>2784</v>
      </c>
      <c r="C4236" s="2" t="s">
        <v>13669</v>
      </c>
      <c r="D4236" s="2" t="s">
        <v>13670</v>
      </c>
      <c r="E4236" s="2" t="s">
        <v>237</v>
      </c>
      <c r="F4236" s="5">
        <v>2000</v>
      </c>
      <c r="G4236" s="2" t="s">
        <v>13671</v>
      </c>
      <c r="H4236" s="2" t="s">
        <v>65</v>
      </c>
      <c r="I4236" s="2" t="s">
        <v>13316</v>
      </c>
      <c r="J4236" s="2" t="s">
        <v>206</v>
      </c>
      <c r="K4236" s="9">
        <v>400</v>
      </c>
      <c r="L4236" s="9">
        <v>1586</v>
      </c>
      <c r="M4236" s="5">
        <v>59</v>
      </c>
      <c r="N4236" s="5">
        <v>0</v>
      </c>
      <c r="O4236" s="5">
        <v>28.61</v>
      </c>
      <c r="P4236" s="5">
        <v>0</v>
      </c>
      <c r="Q4236" s="2">
        <f t="shared" si="397"/>
        <v>-28.61</v>
      </c>
      <c r="R4236" s="5">
        <f t="shared" si="398"/>
        <v>-28.61</v>
      </c>
      <c r="S4236" s="11">
        <f t="shared" si="399"/>
        <v>-1</v>
      </c>
      <c r="T4236" s="5">
        <v>3.72</v>
      </c>
      <c r="U4236" s="5">
        <v>0.48</v>
      </c>
      <c r="V4236" s="5">
        <v>0</v>
      </c>
      <c r="W4236" s="12">
        <f t="shared" si="400"/>
        <v>0</v>
      </c>
      <c r="X4236" s="2" t="str">
        <f t="shared" si="401"/>
        <v>PAUSE</v>
      </c>
      <c r="Y4236" s="22" t="str">
        <f t="shared" si="402"/>
        <v>Mid (301-500)</v>
      </c>
    </row>
    <row r="4237" spans="1:25">
      <c r="A4237" s="2" t="s">
        <v>13672</v>
      </c>
      <c r="B4237" s="2" t="s">
        <v>6459</v>
      </c>
      <c r="C4237" s="2" t="s">
        <v>13673</v>
      </c>
      <c r="D4237" s="2" t="s">
        <v>1131</v>
      </c>
      <c r="E4237" s="2" t="s">
        <v>625</v>
      </c>
      <c r="F4237" s="5">
        <v>3400</v>
      </c>
      <c r="G4237" s="2" t="s">
        <v>13674</v>
      </c>
      <c r="H4237" s="2" t="s">
        <v>50</v>
      </c>
      <c r="I4237" s="2" t="s">
        <v>13316</v>
      </c>
      <c r="J4237" s="2" t="s">
        <v>183</v>
      </c>
      <c r="K4237" s="9">
        <v>500</v>
      </c>
      <c r="L4237" s="9">
        <v>2078</v>
      </c>
      <c r="M4237" s="5">
        <v>79</v>
      </c>
      <c r="N4237" s="5">
        <v>6</v>
      </c>
      <c r="O4237" s="5">
        <v>43.41</v>
      </c>
      <c r="P4237" s="5">
        <v>277.33999999999997</v>
      </c>
      <c r="Q4237" s="2">
        <f t="shared" si="397"/>
        <v>233.92999999999998</v>
      </c>
      <c r="R4237" s="5">
        <f t="shared" si="398"/>
        <v>233.92999999999998</v>
      </c>
      <c r="S4237" s="11">
        <f t="shared" si="399"/>
        <v>5.3888504952775858</v>
      </c>
      <c r="T4237" s="5">
        <v>3.8</v>
      </c>
      <c r="U4237" s="5">
        <v>0.55000000000000004</v>
      </c>
      <c r="V4237" s="5">
        <v>7.24</v>
      </c>
      <c r="W4237" s="12">
        <f t="shared" si="400"/>
        <v>7.5949367088607597E-2</v>
      </c>
      <c r="X4237" s="2" t="str">
        <f t="shared" si="401"/>
        <v>SCALE</v>
      </c>
      <c r="Y4237" s="22" t="str">
        <f t="shared" si="402"/>
        <v>Mid (301-500)</v>
      </c>
    </row>
    <row r="4238" spans="1:25">
      <c r="A4238" s="2" t="s">
        <v>13675</v>
      </c>
      <c r="B4238" s="2" t="s">
        <v>13676</v>
      </c>
      <c r="C4238" s="2" t="s">
        <v>611</v>
      </c>
      <c r="D4238" s="2" t="s">
        <v>236</v>
      </c>
      <c r="E4238" s="2" t="s">
        <v>237</v>
      </c>
      <c r="F4238" s="5">
        <v>4400</v>
      </c>
      <c r="G4238" s="2" t="s">
        <v>13677</v>
      </c>
      <c r="H4238" s="2" t="s">
        <v>25</v>
      </c>
      <c r="I4238" s="2" t="s">
        <v>13316</v>
      </c>
      <c r="J4238" s="2" t="s">
        <v>51</v>
      </c>
      <c r="K4238" s="9">
        <v>800</v>
      </c>
      <c r="L4238" s="9">
        <v>1745</v>
      </c>
      <c r="M4238" s="5">
        <v>71</v>
      </c>
      <c r="N4238" s="5">
        <v>0</v>
      </c>
      <c r="O4238" s="5">
        <v>34.520000000000003</v>
      </c>
      <c r="P4238" s="5">
        <v>0</v>
      </c>
      <c r="Q4238" s="2">
        <f t="shared" si="397"/>
        <v>-34.520000000000003</v>
      </c>
      <c r="R4238" s="5">
        <f t="shared" si="398"/>
        <v>-34.520000000000003</v>
      </c>
      <c r="S4238" s="11">
        <f t="shared" si="399"/>
        <v>-1</v>
      </c>
      <c r="T4238" s="5">
        <v>4.07</v>
      </c>
      <c r="U4238" s="5">
        <v>0.49</v>
      </c>
      <c r="V4238" s="5">
        <v>0</v>
      </c>
      <c r="W4238" s="12">
        <f t="shared" si="400"/>
        <v>0</v>
      </c>
      <c r="X4238" s="2" t="str">
        <f t="shared" si="401"/>
        <v>PAUSE</v>
      </c>
      <c r="Y4238" s="22" t="str">
        <f t="shared" si="402"/>
        <v>Premium (751-1000)</v>
      </c>
    </row>
    <row r="4239" spans="1:25">
      <c r="A4239" s="2" t="s">
        <v>13678</v>
      </c>
      <c r="B4239" s="2" t="s">
        <v>13679</v>
      </c>
      <c r="C4239" s="2" t="s">
        <v>13680</v>
      </c>
      <c r="D4239" s="2" t="s">
        <v>99</v>
      </c>
      <c r="E4239" s="2" t="s">
        <v>100</v>
      </c>
      <c r="F4239" s="5">
        <v>4600</v>
      </c>
      <c r="G4239" s="2" t="s">
        <v>13681</v>
      </c>
      <c r="H4239" s="2" t="s">
        <v>260</v>
      </c>
      <c r="I4239" s="2" t="s">
        <v>13316</v>
      </c>
      <c r="J4239" s="2" t="s">
        <v>140</v>
      </c>
      <c r="K4239" s="9">
        <v>100</v>
      </c>
      <c r="L4239" s="9">
        <v>1656</v>
      </c>
      <c r="M4239" s="5">
        <v>58</v>
      </c>
      <c r="N4239" s="5">
        <v>0</v>
      </c>
      <c r="O4239" s="5">
        <v>41.33</v>
      </c>
      <c r="P4239" s="5">
        <v>0</v>
      </c>
      <c r="Q4239" s="2">
        <f t="shared" si="397"/>
        <v>-41.33</v>
      </c>
      <c r="R4239" s="5">
        <f t="shared" si="398"/>
        <v>-41.33</v>
      </c>
      <c r="S4239" s="11">
        <f t="shared" si="399"/>
        <v>-1</v>
      </c>
      <c r="T4239" s="5">
        <v>3.5</v>
      </c>
      <c r="U4239" s="5">
        <v>0.71</v>
      </c>
      <c r="V4239" s="5">
        <v>0</v>
      </c>
      <c r="W4239" s="12">
        <f t="shared" si="400"/>
        <v>0</v>
      </c>
      <c r="X4239" s="2" t="str">
        <f t="shared" si="401"/>
        <v>PAUSE</v>
      </c>
      <c r="Y4239" s="22" t="str">
        <f t="shared" si="402"/>
        <v>Low (100-300)</v>
      </c>
    </row>
    <row r="4240" spans="1:25">
      <c r="A4240" s="2" t="s">
        <v>13682</v>
      </c>
      <c r="B4240" s="2" t="s">
        <v>475</v>
      </c>
      <c r="C4240" s="2" t="s">
        <v>1078</v>
      </c>
      <c r="D4240" s="2" t="s">
        <v>773</v>
      </c>
      <c r="E4240" s="2" t="s">
        <v>118</v>
      </c>
      <c r="F4240" s="5">
        <v>2600</v>
      </c>
      <c r="G4240" s="2" t="s">
        <v>24</v>
      </c>
      <c r="H4240" s="2" t="s">
        <v>150</v>
      </c>
      <c r="I4240" s="2" t="s">
        <v>13316</v>
      </c>
      <c r="J4240" s="2" t="s">
        <v>88</v>
      </c>
      <c r="K4240" s="9">
        <v>200</v>
      </c>
      <c r="L4240" s="9">
        <v>700</v>
      </c>
      <c r="M4240" s="5">
        <v>25</v>
      </c>
      <c r="N4240" s="5">
        <v>0</v>
      </c>
      <c r="O4240" s="5">
        <v>12.89</v>
      </c>
      <c r="P4240" s="5">
        <v>0</v>
      </c>
      <c r="Q4240" s="2">
        <f t="shared" si="397"/>
        <v>-12.89</v>
      </c>
      <c r="R4240" s="5">
        <f t="shared" si="398"/>
        <v>-12.89</v>
      </c>
      <c r="S4240" s="11">
        <f t="shared" si="399"/>
        <v>-1</v>
      </c>
      <c r="T4240" s="5">
        <v>3.57</v>
      </c>
      <c r="U4240" s="5">
        <v>0.52</v>
      </c>
      <c r="V4240" s="5">
        <v>0</v>
      </c>
      <c r="W4240" s="12">
        <f t="shared" si="400"/>
        <v>0</v>
      </c>
      <c r="X4240" s="2" t="str">
        <f t="shared" si="401"/>
        <v>PAUSE</v>
      </c>
      <c r="Y4240" s="22" t="str">
        <f t="shared" si="402"/>
        <v>Low (100-300)</v>
      </c>
    </row>
    <row r="4241" spans="1:25">
      <c r="A4241" s="2" t="s">
        <v>13683</v>
      </c>
      <c r="B4241" s="2" t="s">
        <v>3124</v>
      </c>
      <c r="C4241" s="2" t="s">
        <v>13684</v>
      </c>
      <c r="D4241" s="2" t="s">
        <v>13685</v>
      </c>
      <c r="E4241" s="2" t="s">
        <v>298</v>
      </c>
      <c r="F4241" s="5">
        <v>4333</v>
      </c>
      <c r="G4241" s="2" t="s">
        <v>13686</v>
      </c>
      <c r="H4241" s="2" t="s">
        <v>87</v>
      </c>
      <c r="I4241" s="2" t="s">
        <v>13316</v>
      </c>
      <c r="J4241" s="2" t="s">
        <v>43</v>
      </c>
      <c r="K4241" s="9">
        <v>100</v>
      </c>
      <c r="L4241" s="9">
        <v>1969</v>
      </c>
      <c r="M4241" s="5">
        <v>38</v>
      </c>
      <c r="N4241" s="5">
        <v>0</v>
      </c>
      <c r="O4241" s="5">
        <v>15.43</v>
      </c>
      <c r="P4241" s="5">
        <v>0</v>
      </c>
      <c r="Q4241" s="2">
        <f t="shared" si="397"/>
        <v>-15.43</v>
      </c>
      <c r="R4241" s="5">
        <f t="shared" si="398"/>
        <v>-15.43</v>
      </c>
      <c r="S4241" s="11">
        <f t="shared" si="399"/>
        <v>-1</v>
      </c>
      <c r="T4241" s="5">
        <v>1.93</v>
      </c>
      <c r="U4241" s="5">
        <v>0.41</v>
      </c>
      <c r="V4241" s="5">
        <v>0</v>
      </c>
      <c r="W4241" s="12">
        <f t="shared" si="400"/>
        <v>0</v>
      </c>
      <c r="X4241" s="2" t="str">
        <f t="shared" si="401"/>
        <v>PAUSE</v>
      </c>
      <c r="Y4241" s="22" t="str">
        <f t="shared" si="402"/>
        <v>Low (100-300)</v>
      </c>
    </row>
    <row r="4242" spans="1:25">
      <c r="A4242" s="2" t="s">
        <v>13687</v>
      </c>
      <c r="B4242" s="2" t="s">
        <v>13688</v>
      </c>
      <c r="C4242" s="2" t="s">
        <v>13689</v>
      </c>
      <c r="D4242" s="2" t="s">
        <v>1456</v>
      </c>
      <c r="E4242" s="2" t="s">
        <v>824</v>
      </c>
      <c r="F4242" s="5">
        <v>1500</v>
      </c>
      <c r="G4242" s="2" t="s">
        <v>13690</v>
      </c>
      <c r="H4242" s="2" t="s">
        <v>58</v>
      </c>
      <c r="I4242" s="2" t="s">
        <v>13316</v>
      </c>
      <c r="J4242" s="2" t="s">
        <v>135</v>
      </c>
      <c r="K4242" s="9">
        <v>700</v>
      </c>
      <c r="L4242" s="9">
        <v>2229</v>
      </c>
      <c r="M4242" s="5">
        <v>70</v>
      </c>
      <c r="N4242" s="5">
        <v>0</v>
      </c>
      <c r="O4242" s="5">
        <v>34.950000000000003</v>
      </c>
      <c r="P4242" s="5">
        <v>0</v>
      </c>
      <c r="Q4242" s="2">
        <f t="shared" si="397"/>
        <v>-34.950000000000003</v>
      </c>
      <c r="R4242" s="5">
        <f t="shared" si="398"/>
        <v>-34.950000000000003</v>
      </c>
      <c r="S4242" s="11">
        <f t="shared" si="399"/>
        <v>-1</v>
      </c>
      <c r="T4242" s="5">
        <v>3.14</v>
      </c>
      <c r="U4242" s="5">
        <v>0.5</v>
      </c>
      <c r="V4242" s="5">
        <v>0</v>
      </c>
      <c r="W4242" s="12">
        <f t="shared" si="400"/>
        <v>0</v>
      </c>
      <c r="X4242" s="2" t="str">
        <f t="shared" si="401"/>
        <v>PAUSE</v>
      </c>
      <c r="Y4242" s="22" t="str">
        <f t="shared" si="402"/>
        <v>High (501-750)</v>
      </c>
    </row>
    <row r="4243" spans="1:25">
      <c r="A4243" s="2" t="s">
        <v>13691</v>
      </c>
      <c r="B4243" s="2" t="s">
        <v>13692</v>
      </c>
      <c r="C4243" s="2" t="s">
        <v>561</v>
      </c>
      <c r="D4243" s="2" t="s">
        <v>6139</v>
      </c>
      <c r="E4243" s="2" t="s">
        <v>56</v>
      </c>
      <c r="F4243" s="5">
        <v>1900</v>
      </c>
      <c r="G4243" s="2" t="s">
        <v>13693</v>
      </c>
      <c r="H4243" s="2" t="s">
        <v>50</v>
      </c>
      <c r="I4243" s="2" t="s">
        <v>13316</v>
      </c>
      <c r="J4243" s="2" t="s">
        <v>51</v>
      </c>
      <c r="K4243" s="9">
        <v>300</v>
      </c>
      <c r="L4243" s="9">
        <v>1697</v>
      </c>
      <c r="M4243" s="5">
        <v>72</v>
      </c>
      <c r="N4243" s="5">
        <v>3</v>
      </c>
      <c r="O4243" s="5">
        <v>53.5</v>
      </c>
      <c r="P4243" s="5">
        <v>105.61</v>
      </c>
      <c r="Q4243" s="2">
        <f t="shared" si="397"/>
        <v>52.11</v>
      </c>
      <c r="R4243" s="5">
        <f t="shared" si="398"/>
        <v>52.11</v>
      </c>
      <c r="S4243" s="11">
        <f t="shared" si="399"/>
        <v>0.97401869158878507</v>
      </c>
      <c r="T4243" s="5">
        <v>4.24</v>
      </c>
      <c r="U4243" s="5">
        <v>0.74</v>
      </c>
      <c r="V4243" s="5">
        <v>17.829999999999998</v>
      </c>
      <c r="W4243" s="12">
        <f t="shared" si="400"/>
        <v>4.1666666666666664E-2</v>
      </c>
      <c r="X4243" s="2" t="str">
        <f t="shared" si="401"/>
        <v>SCALE</v>
      </c>
      <c r="Y4243" s="22" t="str">
        <f t="shared" si="402"/>
        <v>Low (100-300)</v>
      </c>
    </row>
    <row r="4244" spans="1:25">
      <c r="A4244" s="2" t="s">
        <v>13694</v>
      </c>
      <c r="B4244" s="2" t="s">
        <v>2932</v>
      </c>
      <c r="C4244" s="2" t="s">
        <v>3269</v>
      </c>
      <c r="D4244" s="2" t="s">
        <v>1881</v>
      </c>
      <c r="E4244" s="2" t="s">
        <v>78</v>
      </c>
      <c r="F4244" s="5">
        <v>2500</v>
      </c>
      <c r="G4244" s="2" t="s">
        <v>13695</v>
      </c>
      <c r="H4244" s="2" t="s">
        <v>34</v>
      </c>
      <c r="I4244" s="2" t="s">
        <v>13316</v>
      </c>
      <c r="J4244" s="2" t="s">
        <v>699</v>
      </c>
      <c r="K4244" s="9">
        <v>400</v>
      </c>
      <c r="L4244" s="9">
        <v>1440</v>
      </c>
      <c r="M4244" s="5">
        <v>59</v>
      </c>
      <c r="N4244" s="5">
        <v>0</v>
      </c>
      <c r="O4244" s="5">
        <v>38.85</v>
      </c>
      <c r="P4244" s="5">
        <v>0</v>
      </c>
      <c r="Q4244" s="2">
        <f t="shared" si="397"/>
        <v>-38.85</v>
      </c>
      <c r="R4244" s="5">
        <f t="shared" si="398"/>
        <v>-38.85</v>
      </c>
      <c r="S4244" s="11">
        <f t="shared" si="399"/>
        <v>-1</v>
      </c>
      <c r="T4244" s="5">
        <v>4.0999999999999996</v>
      </c>
      <c r="U4244" s="5">
        <v>0.66</v>
      </c>
      <c r="V4244" s="5">
        <v>0</v>
      </c>
      <c r="W4244" s="12">
        <f t="shared" si="400"/>
        <v>0</v>
      </c>
      <c r="X4244" s="2" t="str">
        <f t="shared" si="401"/>
        <v>PAUSE</v>
      </c>
      <c r="Y4244" s="22" t="str">
        <f t="shared" si="402"/>
        <v>Mid (301-500)</v>
      </c>
    </row>
    <row r="4245" spans="1:25">
      <c r="A4245" s="2" t="s">
        <v>13696</v>
      </c>
      <c r="B4245" s="2" t="s">
        <v>13697</v>
      </c>
      <c r="C4245" s="2" t="s">
        <v>1034</v>
      </c>
      <c r="D4245" s="2" t="s">
        <v>834</v>
      </c>
      <c r="E4245" s="2" t="s">
        <v>625</v>
      </c>
      <c r="F4245" s="5">
        <v>790</v>
      </c>
      <c r="G4245" s="2" t="s">
        <v>13698</v>
      </c>
      <c r="H4245" s="2" t="s">
        <v>134</v>
      </c>
      <c r="I4245" s="2" t="s">
        <v>13316</v>
      </c>
      <c r="J4245" s="2" t="s">
        <v>699</v>
      </c>
      <c r="K4245" s="9">
        <v>1000</v>
      </c>
      <c r="L4245" s="9">
        <v>801</v>
      </c>
      <c r="M4245" s="5">
        <v>16</v>
      </c>
      <c r="N4245" s="5">
        <v>0</v>
      </c>
      <c r="O4245" s="5">
        <v>7.85</v>
      </c>
      <c r="P4245" s="5">
        <v>0</v>
      </c>
      <c r="Q4245" s="2">
        <f t="shared" si="397"/>
        <v>-7.85</v>
      </c>
      <c r="R4245" s="5">
        <f t="shared" si="398"/>
        <v>-7.85</v>
      </c>
      <c r="S4245" s="11">
        <f t="shared" si="399"/>
        <v>-1</v>
      </c>
      <c r="T4245" s="5">
        <v>2</v>
      </c>
      <c r="U4245" s="5">
        <v>0.49</v>
      </c>
      <c r="V4245" s="5">
        <v>0</v>
      </c>
      <c r="W4245" s="12">
        <f t="shared" si="400"/>
        <v>0</v>
      </c>
      <c r="X4245" s="2" t="str">
        <f t="shared" si="401"/>
        <v>PAUSE</v>
      </c>
      <c r="Y4245" s="22" t="str">
        <f t="shared" si="402"/>
        <v>Premium (751-1000)</v>
      </c>
    </row>
    <row r="4246" spans="1:25">
      <c r="A4246" s="2" t="s">
        <v>13699</v>
      </c>
      <c r="B4246" s="2" t="s">
        <v>4596</v>
      </c>
      <c r="C4246" s="2" t="s">
        <v>13700</v>
      </c>
      <c r="D4246" s="2" t="s">
        <v>634</v>
      </c>
      <c r="E4246" s="2" t="s">
        <v>635</v>
      </c>
      <c r="F4246" s="5">
        <v>3400</v>
      </c>
      <c r="G4246" s="2" t="s">
        <v>13701</v>
      </c>
      <c r="H4246" s="2" t="s">
        <v>94</v>
      </c>
      <c r="I4246" s="2" t="s">
        <v>13316</v>
      </c>
      <c r="J4246" s="2" t="s">
        <v>43</v>
      </c>
      <c r="K4246" s="9">
        <v>300</v>
      </c>
      <c r="L4246" s="9">
        <v>1257</v>
      </c>
      <c r="M4246" s="5">
        <v>56</v>
      </c>
      <c r="N4246" s="5">
        <v>2</v>
      </c>
      <c r="O4246" s="5">
        <v>31.34</v>
      </c>
      <c r="P4246" s="5">
        <v>73.87</v>
      </c>
      <c r="Q4246" s="2">
        <f t="shared" si="397"/>
        <v>42.53</v>
      </c>
      <c r="R4246" s="5">
        <f t="shared" si="398"/>
        <v>42.53</v>
      </c>
      <c r="S4246" s="11">
        <f t="shared" si="399"/>
        <v>1.3570516911295469</v>
      </c>
      <c r="T4246" s="5">
        <v>4.46</v>
      </c>
      <c r="U4246" s="5">
        <v>0.56000000000000005</v>
      </c>
      <c r="V4246" s="5">
        <v>15.67</v>
      </c>
      <c r="W4246" s="12">
        <f t="shared" si="400"/>
        <v>3.5714285714285712E-2</v>
      </c>
      <c r="X4246" s="2" t="str">
        <f t="shared" si="401"/>
        <v>SCALE</v>
      </c>
      <c r="Y4246" s="22" t="str">
        <f t="shared" si="402"/>
        <v>Low (100-300)</v>
      </c>
    </row>
    <row r="4247" spans="1:25">
      <c r="A4247" s="2" t="s">
        <v>13702</v>
      </c>
      <c r="B4247" s="2" t="s">
        <v>555</v>
      </c>
      <c r="C4247" s="2" t="s">
        <v>13703</v>
      </c>
      <c r="D4247" s="2" t="s">
        <v>13704</v>
      </c>
      <c r="E4247" s="2" t="s">
        <v>23</v>
      </c>
      <c r="F4247" s="5">
        <v>1700</v>
      </c>
      <c r="G4247" s="2" t="s">
        <v>555</v>
      </c>
      <c r="H4247" s="2" t="s">
        <v>266</v>
      </c>
      <c r="I4247" s="2" t="s">
        <v>13316</v>
      </c>
      <c r="J4247" s="2" t="s">
        <v>35</v>
      </c>
      <c r="K4247" s="9">
        <v>500</v>
      </c>
      <c r="L4247" s="9">
        <v>2350</v>
      </c>
      <c r="M4247" s="5">
        <v>79</v>
      </c>
      <c r="N4247" s="5">
        <v>0</v>
      </c>
      <c r="O4247" s="5">
        <v>42.54</v>
      </c>
      <c r="P4247" s="5">
        <v>0</v>
      </c>
      <c r="Q4247" s="2">
        <f t="shared" si="397"/>
        <v>-42.54</v>
      </c>
      <c r="R4247" s="5">
        <f t="shared" si="398"/>
        <v>-42.54</v>
      </c>
      <c r="S4247" s="11">
        <f t="shared" si="399"/>
        <v>-1</v>
      </c>
      <c r="T4247" s="5">
        <v>3.36</v>
      </c>
      <c r="U4247" s="5">
        <v>0.54</v>
      </c>
      <c r="V4247" s="5">
        <v>0</v>
      </c>
      <c r="W4247" s="12">
        <f t="shared" si="400"/>
        <v>0</v>
      </c>
      <c r="X4247" s="2" t="str">
        <f t="shared" si="401"/>
        <v>PAUSE</v>
      </c>
      <c r="Y4247" s="22" t="str">
        <f t="shared" si="402"/>
        <v>Mid (301-500)</v>
      </c>
    </row>
    <row r="4248" spans="1:25">
      <c r="A4248" s="2" t="s">
        <v>13705</v>
      </c>
      <c r="B4248" s="2" t="s">
        <v>13706</v>
      </c>
      <c r="C4248" s="2" t="s">
        <v>13707</v>
      </c>
      <c r="D4248" s="2" t="s">
        <v>13708</v>
      </c>
      <c r="E4248" s="2" t="s">
        <v>625</v>
      </c>
      <c r="F4248" s="5">
        <v>4400</v>
      </c>
      <c r="G4248" s="2" t="s">
        <v>13709</v>
      </c>
      <c r="H4248" s="2" t="s">
        <v>34</v>
      </c>
      <c r="I4248" s="2" t="s">
        <v>13316</v>
      </c>
      <c r="J4248" s="2" t="s">
        <v>458</v>
      </c>
      <c r="K4248" s="9">
        <v>400</v>
      </c>
      <c r="L4248" s="9">
        <v>663</v>
      </c>
      <c r="M4248" s="5">
        <v>20</v>
      </c>
      <c r="N4248" s="5">
        <v>0</v>
      </c>
      <c r="O4248" s="5">
        <v>10.76</v>
      </c>
      <c r="P4248" s="5">
        <v>0</v>
      </c>
      <c r="Q4248" s="2">
        <f t="shared" si="397"/>
        <v>-10.76</v>
      </c>
      <c r="R4248" s="5">
        <f t="shared" si="398"/>
        <v>-10.76</v>
      </c>
      <c r="S4248" s="11">
        <f t="shared" si="399"/>
        <v>-1</v>
      </c>
      <c r="T4248" s="5">
        <v>3.02</v>
      </c>
      <c r="U4248" s="5">
        <v>0.54</v>
      </c>
      <c r="V4248" s="5">
        <v>0</v>
      </c>
      <c r="W4248" s="12">
        <f t="shared" si="400"/>
        <v>0</v>
      </c>
      <c r="X4248" s="2" t="str">
        <f t="shared" si="401"/>
        <v>PAUSE</v>
      </c>
      <c r="Y4248" s="22" t="str">
        <f t="shared" si="402"/>
        <v>Mid (301-500)</v>
      </c>
    </row>
    <row r="4249" spans="1:25">
      <c r="A4249" s="2" t="s">
        <v>13710</v>
      </c>
      <c r="B4249" s="2" t="s">
        <v>13711</v>
      </c>
      <c r="C4249" s="2" t="s">
        <v>13712</v>
      </c>
      <c r="D4249" s="2" t="s">
        <v>13713</v>
      </c>
      <c r="E4249" s="2" t="s">
        <v>118</v>
      </c>
      <c r="F4249" s="5">
        <v>4900</v>
      </c>
      <c r="G4249" s="2" t="s">
        <v>13714</v>
      </c>
      <c r="H4249" s="2" t="s">
        <v>167</v>
      </c>
      <c r="I4249" s="2" t="s">
        <v>13316</v>
      </c>
      <c r="J4249" s="2" t="s">
        <v>35</v>
      </c>
      <c r="K4249" s="9">
        <v>500</v>
      </c>
      <c r="L4249" s="9">
        <v>2306</v>
      </c>
      <c r="M4249" s="5">
        <v>84</v>
      </c>
      <c r="N4249" s="5">
        <v>0</v>
      </c>
      <c r="O4249" s="5">
        <v>55.24</v>
      </c>
      <c r="P4249" s="5">
        <v>0</v>
      </c>
      <c r="Q4249" s="2">
        <f t="shared" si="397"/>
        <v>-55.24</v>
      </c>
      <c r="R4249" s="5">
        <f t="shared" si="398"/>
        <v>-55.24</v>
      </c>
      <c r="S4249" s="11">
        <f t="shared" si="399"/>
        <v>-1</v>
      </c>
      <c r="T4249" s="5">
        <v>3.64</v>
      </c>
      <c r="U4249" s="5">
        <v>0.66</v>
      </c>
      <c r="V4249" s="5">
        <v>0</v>
      </c>
      <c r="W4249" s="12">
        <f t="shared" si="400"/>
        <v>0</v>
      </c>
      <c r="X4249" s="2" t="str">
        <f t="shared" si="401"/>
        <v>PAUSE</v>
      </c>
      <c r="Y4249" s="22" t="str">
        <f t="shared" si="402"/>
        <v>Mid (301-500)</v>
      </c>
    </row>
    <row r="4250" spans="1:25">
      <c r="A4250" s="2" t="s">
        <v>13715</v>
      </c>
      <c r="B4250" s="2" t="s">
        <v>2132</v>
      </c>
      <c r="C4250" s="2" t="s">
        <v>13716</v>
      </c>
      <c r="D4250" s="2" t="s">
        <v>5747</v>
      </c>
      <c r="E4250" s="2" t="s">
        <v>386</v>
      </c>
      <c r="F4250" s="5">
        <v>4700</v>
      </c>
      <c r="G4250" s="2" t="s">
        <v>13717</v>
      </c>
      <c r="H4250" s="2" t="s">
        <v>65</v>
      </c>
      <c r="I4250" s="2" t="s">
        <v>13316</v>
      </c>
      <c r="J4250" s="2" t="s">
        <v>356</v>
      </c>
      <c r="K4250" s="9">
        <v>400</v>
      </c>
      <c r="L4250" s="9">
        <v>1428</v>
      </c>
      <c r="M4250" s="5">
        <v>49</v>
      </c>
      <c r="N4250" s="5">
        <v>0</v>
      </c>
      <c r="O4250" s="5">
        <v>30.02</v>
      </c>
      <c r="P4250" s="5">
        <v>0</v>
      </c>
      <c r="Q4250" s="2">
        <f t="shared" si="397"/>
        <v>-30.02</v>
      </c>
      <c r="R4250" s="5">
        <f t="shared" si="398"/>
        <v>-30.02</v>
      </c>
      <c r="S4250" s="11">
        <f t="shared" si="399"/>
        <v>-1</v>
      </c>
      <c r="T4250" s="5">
        <v>3.43</v>
      </c>
      <c r="U4250" s="5">
        <v>0.61</v>
      </c>
      <c r="V4250" s="5">
        <v>0</v>
      </c>
      <c r="W4250" s="12">
        <f t="shared" si="400"/>
        <v>0</v>
      </c>
      <c r="X4250" s="2" t="str">
        <f t="shared" si="401"/>
        <v>PAUSE</v>
      </c>
      <c r="Y4250" s="22" t="str">
        <f t="shared" si="402"/>
        <v>Mid (301-500)</v>
      </c>
    </row>
    <row r="4251" spans="1:25">
      <c r="A4251" s="2" t="s">
        <v>13718</v>
      </c>
      <c r="B4251" s="2" t="s">
        <v>8691</v>
      </c>
      <c r="C4251" s="2" t="s">
        <v>9869</v>
      </c>
      <c r="D4251" s="2" t="s">
        <v>431</v>
      </c>
      <c r="E4251" s="2" t="s">
        <v>432</v>
      </c>
      <c r="F4251" s="5">
        <v>3200</v>
      </c>
      <c r="G4251" s="2" t="s">
        <v>8110</v>
      </c>
      <c r="H4251" s="2" t="s">
        <v>87</v>
      </c>
      <c r="I4251" s="2" t="s">
        <v>13316</v>
      </c>
      <c r="J4251" s="2" t="s">
        <v>293</v>
      </c>
      <c r="K4251" s="9">
        <v>700</v>
      </c>
      <c r="L4251" s="9">
        <v>507</v>
      </c>
      <c r="M4251" s="5">
        <v>16</v>
      </c>
      <c r="N4251" s="5">
        <v>1</v>
      </c>
      <c r="O4251" s="5">
        <v>7.19</v>
      </c>
      <c r="P4251" s="5">
        <v>62.06</v>
      </c>
      <c r="Q4251" s="2">
        <f t="shared" si="397"/>
        <v>54.870000000000005</v>
      </c>
      <c r="R4251" s="5">
        <f t="shared" si="398"/>
        <v>54.870000000000005</v>
      </c>
      <c r="S4251" s="11">
        <f t="shared" si="399"/>
        <v>7.6314325452016689</v>
      </c>
      <c r="T4251" s="5">
        <v>3.16</v>
      </c>
      <c r="U4251" s="5">
        <v>0.45</v>
      </c>
      <c r="V4251" s="5">
        <v>7.19</v>
      </c>
      <c r="W4251" s="12">
        <f t="shared" si="400"/>
        <v>6.25E-2</v>
      </c>
      <c r="X4251" s="2" t="str">
        <f t="shared" si="401"/>
        <v>SCALE</v>
      </c>
      <c r="Y4251" s="22" t="str">
        <f t="shared" si="402"/>
        <v>High (501-750)</v>
      </c>
    </row>
    <row r="4252" spans="1:25">
      <c r="A4252" s="2" t="s">
        <v>13719</v>
      </c>
      <c r="B4252" s="2" t="s">
        <v>2927</v>
      </c>
      <c r="C4252" s="2" t="s">
        <v>331</v>
      </c>
      <c r="D4252" s="2" t="s">
        <v>5338</v>
      </c>
      <c r="E4252" s="2" t="s">
        <v>32</v>
      </c>
      <c r="F4252" s="5">
        <v>4700</v>
      </c>
      <c r="G4252" s="2" t="s">
        <v>13720</v>
      </c>
      <c r="H4252" s="2" t="s">
        <v>312</v>
      </c>
      <c r="I4252" s="2" t="s">
        <v>13316</v>
      </c>
      <c r="J4252" s="2" t="s">
        <v>313</v>
      </c>
      <c r="K4252" s="9">
        <v>700</v>
      </c>
      <c r="L4252" s="9">
        <v>662</v>
      </c>
      <c r="M4252" s="5">
        <v>23</v>
      </c>
      <c r="N4252" s="5">
        <v>1</v>
      </c>
      <c r="O4252" s="5">
        <v>12.71</v>
      </c>
      <c r="P4252" s="5">
        <v>48.05</v>
      </c>
      <c r="Q4252" s="2">
        <f t="shared" si="397"/>
        <v>35.339999999999996</v>
      </c>
      <c r="R4252" s="5">
        <f t="shared" si="398"/>
        <v>35.339999999999996</v>
      </c>
      <c r="S4252" s="11">
        <f t="shared" si="399"/>
        <v>2.7804878048780481</v>
      </c>
      <c r="T4252" s="5">
        <v>3.47</v>
      </c>
      <c r="U4252" s="5">
        <v>0.55000000000000004</v>
      </c>
      <c r="V4252" s="5">
        <v>12.71</v>
      </c>
      <c r="W4252" s="12">
        <f t="shared" si="400"/>
        <v>4.3478260869565216E-2</v>
      </c>
      <c r="X4252" s="2" t="str">
        <f t="shared" si="401"/>
        <v>SCALE</v>
      </c>
      <c r="Y4252" s="22" t="str">
        <f t="shared" si="402"/>
        <v>High (501-750)</v>
      </c>
    </row>
    <row r="4253" spans="1:25">
      <c r="A4253" s="2" t="s">
        <v>13721</v>
      </c>
      <c r="B4253" s="2" t="s">
        <v>7383</v>
      </c>
      <c r="C4253" s="2" t="s">
        <v>5578</v>
      </c>
      <c r="D4253" s="2" t="s">
        <v>236</v>
      </c>
      <c r="E4253" s="2" t="s">
        <v>237</v>
      </c>
      <c r="F4253" s="5">
        <v>6000</v>
      </c>
      <c r="G4253" s="2" t="s">
        <v>2636</v>
      </c>
      <c r="H4253" s="2" t="s">
        <v>72</v>
      </c>
      <c r="I4253" s="2" t="s">
        <v>13316</v>
      </c>
      <c r="J4253" s="2" t="s">
        <v>120</v>
      </c>
      <c r="K4253" s="9">
        <v>1000</v>
      </c>
      <c r="L4253" s="9">
        <v>783</v>
      </c>
      <c r="M4253" s="5">
        <v>23</v>
      </c>
      <c r="N4253" s="5">
        <v>2</v>
      </c>
      <c r="O4253" s="5">
        <v>13.71</v>
      </c>
      <c r="P4253" s="5">
        <v>132.41</v>
      </c>
      <c r="Q4253" s="2">
        <f t="shared" si="397"/>
        <v>118.69999999999999</v>
      </c>
      <c r="R4253" s="5">
        <f t="shared" si="398"/>
        <v>118.69999999999999</v>
      </c>
      <c r="S4253" s="11">
        <f t="shared" si="399"/>
        <v>8.6579139314369051</v>
      </c>
      <c r="T4253" s="5">
        <v>2.94</v>
      </c>
      <c r="U4253" s="5">
        <v>0.6</v>
      </c>
      <c r="V4253" s="5">
        <v>6.86</v>
      </c>
      <c r="W4253" s="12">
        <f t="shared" si="400"/>
        <v>8.6956521739130432E-2</v>
      </c>
      <c r="X4253" s="2" t="str">
        <f t="shared" si="401"/>
        <v>SCALE</v>
      </c>
      <c r="Y4253" s="22" t="str">
        <f t="shared" si="402"/>
        <v>Premium (751-1000)</v>
      </c>
    </row>
    <row r="4254" spans="1:25">
      <c r="A4254" s="2" t="s">
        <v>13722</v>
      </c>
      <c r="B4254" s="2" t="s">
        <v>13723</v>
      </c>
      <c r="C4254" s="2" t="s">
        <v>13724</v>
      </c>
      <c r="D4254" s="2" t="s">
        <v>13656</v>
      </c>
      <c r="E4254" s="2" t="s">
        <v>23</v>
      </c>
      <c r="F4254" s="5">
        <v>5000</v>
      </c>
      <c r="G4254" s="2" t="s">
        <v>13725</v>
      </c>
      <c r="H4254" s="2" t="s">
        <v>253</v>
      </c>
      <c r="I4254" s="2" t="s">
        <v>13316</v>
      </c>
      <c r="J4254" s="2" t="s">
        <v>35</v>
      </c>
      <c r="K4254" s="9">
        <v>600</v>
      </c>
      <c r="L4254" s="9">
        <v>1137</v>
      </c>
      <c r="M4254" s="5">
        <v>50</v>
      </c>
      <c r="N4254" s="5">
        <v>4</v>
      </c>
      <c r="O4254" s="5">
        <v>22.08</v>
      </c>
      <c r="P4254" s="5">
        <v>182.47</v>
      </c>
      <c r="Q4254" s="2">
        <f t="shared" si="397"/>
        <v>160.38999999999999</v>
      </c>
      <c r="R4254" s="5">
        <f t="shared" si="398"/>
        <v>160.38999999999999</v>
      </c>
      <c r="S4254" s="11">
        <f t="shared" si="399"/>
        <v>7.2640398550724639</v>
      </c>
      <c r="T4254" s="5">
        <v>4.4000000000000004</v>
      </c>
      <c r="U4254" s="5">
        <v>0.44</v>
      </c>
      <c r="V4254" s="5">
        <v>5.52</v>
      </c>
      <c r="W4254" s="12">
        <f t="shared" si="400"/>
        <v>0.08</v>
      </c>
      <c r="X4254" s="2" t="str">
        <f t="shared" si="401"/>
        <v>SCALE</v>
      </c>
      <c r="Y4254" s="22" t="str">
        <f t="shared" si="402"/>
        <v>High (501-750)</v>
      </c>
    </row>
    <row r="4255" spans="1:25">
      <c r="A4255" s="2" t="s">
        <v>13726</v>
      </c>
      <c r="B4255" s="2" t="s">
        <v>8326</v>
      </c>
      <c r="C4255" s="2" t="s">
        <v>13727</v>
      </c>
      <c r="D4255" s="2" t="s">
        <v>13728</v>
      </c>
      <c r="E4255" s="2" t="s">
        <v>32</v>
      </c>
      <c r="F4255" s="5">
        <v>2200</v>
      </c>
      <c r="G4255" s="2" t="s">
        <v>13729</v>
      </c>
      <c r="H4255" s="2" t="s">
        <v>94</v>
      </c>
      <c r="I4255" s="2" t="s">
        <v>13316</v>
      </c>
      <c r="J4255" s="2" t="s">
        <v>232</v>
      </c>
      <c r="K4255" s="9">
        <v>1000</v>
      </c>
      <c r="L4255" s="9">
        <v>706</v>
      </c>
      <c r="M4255" s="5">
        <v>11</v>
      </c>
      <c r="N4255" s="5">
        <v>0</v>
      </c>
      <c r="O4255" s="5">
        <v>8.7799999999999994</v>
      </c>
      <c r="P4255" s="5">
        <v>0</v>
      </c>
      <c r="Q4255" s="2">
        <f t="shared" si="397"/>
        <v>-8.7799999999999994</v>
      </c>
      <c r="R4255" s="5">
        <f t="shared" si="398"/>
        <v>-8.7799999999999994</v>
      </c>
      <c r="S4255" s="11">
        <f t="shared" si="399"/>
        <v>-1</v>
      </c>
      <c r="T4255" s="5">
        <v>1.56</v>
      </c>
      <c r="U4255" s="5">
        <v>0.8</v>
      </c>
      <c r="V4255" s="5">
        <v>0</v>
      </c>
      <c r="W4255" s="12">
        <f t="shared" si="400"/>
        <v>0</v>
      </c>
      <c r="X4255" s="2" t="str">
        <f t="shared" si="401"/>
        <v>PAUSE</v>
      </c>
      <c r="Y4255" s="22" t="str">
        <f t="shared" si="402"/>
        <v>Premium (751-1000)</v>
      </c>
    </row>
    <row r="4256" spans="1:25">
      <c r="A4256" s="2" t="s">
        <v>13730</v>
      </c>
      <c r="B4256" s="2" t="s">
        <v>13731</v>
      </c>
      <c r="C4256" s="2" t="s">
        <v>633</v>
      </c>
      <c r="D4256" s="2" t="s">
        <v>6743</v>
      </c>
      <c r="E4256" s="2" t="s">
        <v>78</v>
      </c>
      <c r="F4256" s="5">
        <v>1600</v>
      </c>
      <c r="G4256" s="2" t="s">
        <v>12851</v>
      </c>
      <c r="H4256" s="2" t="s">
        <v>34</v>
      </c>
      <c r="I4256" s="2" t="s">
        <v>13316</v>
      </c>
      <c r="J4256" s="2" t="s">
        <v>95</v>
      </c>
      <c r="K4256" s="9">
        <v>200</v>
      </c>
      <c r="L4256" s="9">
        <v>1631</v>
      </c>
      <c r="M4256" s="5">
        <v>48</v>
      </c>
      <c r="N4256" s="5">
        <v>1</v>
      </c>
      <c r="O4256" s="5">
        <v>22.06</v>
      </c>
      <c r="P4256" s="5">
        <v>50.8</v>
      </c>
      <c r="Q4256" s="2">
        <f t="shared" si="397"/>
        <v>28.74</v>
      </c>
      <c r="R4256" s="5">
        <f t="shared" si="398"/>
        <v>28.74</v>
      </c>
      <c r="S4256" s="11">
        <f t="shared" si="399"/>
        <v>1.3028105167724389</v>
      </c>
      <c r="T4256" s="5">
        <v>2.94</v>
      </c>
      <c r="U4256" s="5">
        <v>0.46</v>
      </c>
      <c r="V4256" s="5">
        <v>22.06</v>
      </c>
      <c r="W4256" s="12">
        <f t="shared" si="400"/>
        <v>2.0833333333333332E-2</v>
      </c>
      <c r="X4256" s="2" t="str">
        <f t="shared" si="401"/>
        <v>SCALE</v>
      </c>
      <c r="Y4256" s="22" t="str">
        <f t="shared" si="402"/>
        <v>Low (100-300)</v>
      </c>
    </row>
    <row r="4257" spans="1:25">
      <c r="A4257" s="2" t="s">
        <v>13732</v>
      </c>
      <c r="B4257" s="2" t="s">
        <v>6848</v>
      </c>
      <c r="C4257" s="2" t="s">
        <v>269</v>
      </c>
      <c r="D4257" s="2" t="s">
        <v>13733</v>
      </c>
      <c r="E4257" s="2" t="s">
        <v>40</v>
      </c>
      <c r="F4257" s="5">
        <v>2167</v>
      </c>
      <c r="G4257" s="2" t="s">
        <v>13734</v>
      </c>
      <c r="H4257" s="2" t="s">
        <v>312</v>
      </c>
      <c r="I4257" s="2" t="s">
        <v>13316</v>
      </c>
      <c r="J4257" s="2" t="s">
        <v>699</v>
      </c>
      <c r="K4257" s="9">
        <v>500</v>
      </c>
      <c r="L4257" s="9">
        <v>2426</v>
      </c>
      <c r="M4257" s="5">
        <v>37</v>
      </c>
      <c r="N4257" s="5">
        <v>1</v>
      </c>
      <c r="O4257" s="5">
        <v>23.97</v>
      </c>
      <c r="P4257" s="5">
        <v>45.66</v>
      </c>
      <c r="Q4257" s="2">
        <f t="shared" si="397"/>
        <v>21.689999999999998</v>
      </c>
      <c r="R4257" s="5">
        <f t="shared" si="398"/>
        <v>21.689999999999998</v>
      </c>
      <c r="S4257" s="11">
        <f t="shared" si="399"/>
        <v>0.90488110137672084</v>
      </c>
      <c r="T4257" s="5">
        <v>1.53</v>
      </c>
      <c r="U4257" s="5">
        <v>0.65</v>
      </c>
      <c r="V4257" s="5">
        <v>23.97</v>
      </c>
      <c r="W4257" s="12">
        <f t="shared" si="400"/>
        <v>2.7027027027027029E-2</v>
      </c>
      <c r="X4257" s="2" t="str">
        <f t="shared" si="401"/>
        <v>SCALE</v>
      </c>
      <c r="Y4257" s="22" t="str">
        <f t="shared" si="402"/>
        <v>Mid (301-500)</v>
      </c>
    </row>
    <row r="4258" spans="1:25">
      <c r="A4258" s="2" t="s">
        <v>13735</v>
      </c>
      <c r="B4258" s="2" t="s">
        <v>13736</v>
      </c>
      <c r="C4258" s="2" t="s">
        <v>3033</v>
      </c>
      <c r="D4258" s="2" t="s">
        <v>251</v>
      </c>
      <c r="E4258" s="2" t="s">
        <v>23</v>
      </c>
      <c r="F4258" s="5">
        <v>1600</v>
      </c>
      <c r="G4258" s="2" t="s">
        <v>13737</v>
      </c>
      <c r="H4258" s="2" t="s">
        <v>312</v>
      </c>
      <c r="I4258" s="2" t="s">
        <v>13316</v>
      </c>
      <c r="J4258" s="2" t="s">
        <v>300</v>
      </c>
      <c r="K4258" s="9">
        <v>500</v>
      </c>
      <c r="L4258" s="9">
        <v>1265</v>
      </c>
      <c r="M4258" s="5">
        <v>55</v>
      </c>
      <c r="N4258" s="5">
        <v>0</v>
      </c>
      <c r="O4258" s="5">
        <v>22.14</v>
      </c>
      <c r="P4258" s="5">
        <v>0</v>
      </c>
      <c r="Q4258" s="2">
        <f t="shared" si="397"/>
        <v>-22.14</v>
      </c>
      <c r="R4258" s="5">
        <f t="shared" si="398"/>
        <v>-22.14</v>
      </c>
      <c r="S4258" s="11">
        <f t="shared" si="399"/>
        <v>-1</v>
      </c>
      <c r="T4258" s="5">
        <v>4.3499999999999996</v>
      </c>
      <c r="U4258" s="5">
        <v>0.4</v>
      </c>
      <c r="V4258" s="5">
        <v>0</v>
      </c>
      <c r="W4258" s="12">
        <f t="shared" si="400"/>
        <v>0</v>
      </c>
      <c r="X4258" s="2" t="str">
        <f t="shared" si="401"/>
        <v>PAUSE</v>
      </c>
      <c r="Y4258" s="22" t="str">
        <f t="shared" si="402"/>
        <v>Mid (301-500)</v>
      </c>
    </row>
    <row r="4259" spans="1:25">
      <c r="A4259" s="2" t="s">
        <v>13738</v>
      </c>
      <c r="B4259" s="2" t="s">
        <v>1167</v>
      </c>
      <c r="C4259" s="2" t="s">
        <v>13739</v>
      </c>
      <c r="D4259" s="2" t="s">
        <v>11311</v>
      </c>
      <c r="E4259" s="2" t="s">
        <v>100</v>
      </c>
      <c r="F4259" s="5">
        <v>1500</v>
      </c>
      <c r="G4259" s="2" t="s">
        <v>13740</v>
      </c>
      <c r="H4259" s="2" t="s">
        <v>190</v>
      </c>
      <c r="I4259" s="2" t="s">
        <v>13316</v>
      </c>
      <c r="J4259" s="2" t="s">
        <v>458</v>
      </c>
      <c r="K4259" s="9">
        <v>800</v>
      </c>
      <c r="L4259" s="9">
        <v>2253</v>
      </c>
      <c r="M4259" s="5">
        <v>45</v>
      </c>
      <c r="N4259" s="5">
        <v>2</v>
      </c>
      <c r="O4259" s="5">
        <v>33.89</v>
      </c>
      <c r="P4259" s="5">
        <v>112.25</v>
      </c>
      <c r="Q4259" s="2">
        <f t="shared" si="397"/>
        <v>78.36</v>
      </c>
      <c r="R4259" s="5">
        <f t="shared" si="398"/>
        <v>78.36</v>
      </c>
      <c r="S4259" s="11">
        <f t="shared" si="399"/>
        <v>2.3121864856889935</v>
      </c>
      <c r="T4259" s="5">
        <v>2</v>
      </c>
      <c r="U4259" s="5">
        <v>0.75</v>
      </c>
      <c r="V4259" s="5">
        <v>16.940000000000001</v>
      </c>
      <c r="W4259" s="12">
        <f t="shared" si="400"/>
        <v>4.4444444444444446E-2</v>
      </c>
      <c r="X4259" s="2" t="str">
        <f t="shared" si="401"/>
        <v>SCALE</v>
      </c>
      <c r="Y4259" s="22" t="str">
        <f t="shared" si="402"/>
        <v>Premium (751-1000)</v>
      </c>
    </row>
    <row r="4260" spans="1:25">
      <c r="A4260" s="2" t="s">
        <v>13741</v>
      </c>
      <c r="B4260" s="2" t="s">
        <v>2191</v>
      </c>
      <c r="C4260" s="2" t="s">
        <v>9798</v>
      </c>
      <c r="D4260" s="2" t="s">
        <v>175</v>
      </c>
      <c r="E4260" s="2" t="s">
        <v>23</v>
      </c>
      <c r="F4260" s="5">
        <v>1500</v>
      </c>
      <c r="G4260" s="2" t="s">
        <v>13742</v>
      </c>
      <c r="H4260" s="2" t="s">
        <v>161</v>
      </c>
      <c r="I4260" s="2" t="s">
        <v>13316</v>
      </c>
      <c r="J4260" s="2" t="s">
        <v>162</v>
      </c>
      <c r="K4260" s="9">
        <v>100</v>
      </c>
      <c r="L4260" s="9">
        <v>1348</v>
      </c>
      <c r="M4260" s="5">
        <v>44</v>
      </c>
      <c r="N4260" s="5">
        <v>5</v>
      </c>
      <c r="O4260" s="5">
        <v>30.01</v>
      </c>
      <c r="P4260" s="5">
        <v>226.65</v>
      </c>
      <c r="Q4260" s="2">
        <f t="shared" si="397"/>
        <v>196.64000000000001</v>
      </c>
      <c r="R4260" s="5">
        <f t="shared" si="398"/>
        <v>196.64000000000001</v>
      </c>
      <c r="S4260" s="11">
        <f t="shared" si="399"/>
        <v>6.5524825058313896</v>
      </c>
      <c r="T4260" s="5">
        <v>3.26</v>
      </c>
      <c r="U4260" s="5">
        <v>0.68</v>
      </c>
      <c r="V4260" s="5">
        <v>6</v>
      </c>
      <c r="W4260" s="12">
        <f t="shared" si="400"/>
        <v>0.11363636363636363</v>
      </c>
      <c r="X4260" s="2" t="str">
        <f t="shared" si="401"/>
        <v>SCALE</v>
      </c>
      <c r="Y4260" s="22" t="str">
        <f t="shared" si="402"/>
        <v>Low (100-300)</v>
      </c>
    </row>
    <row r="4261" spans="1:25">
      <c r="A4261" s="2" t="s">
        <v>13743</v>
      </c>
      <c r="B4261" s="2" t="s">
        <v>13744</v>
      </c>
      <c r="C4261" s="2" t="s">
        <v>13745</v>
      </c>
      <c r="D4261" s="2" t="s">
        <v>3030</v>
      </c>
      <c r="E4261" s="2" t="s">
        <v>40</v>
      </c>
      <c r="F4261" s="5">
        <v>2700</v>
      </c>
      <c r="G4261" s="2" t="s">
        <v>7871</v>
      </c>
      <c r="H4261" s="2" t="s">
        <v>65</v>
      </c>
      <c r="I4261" s="2" t="s">
        <v>13316</v>
      </c>
      <c r="J4261" s="2" t="s">
        <v>319</v>
      </c>
      <c r="K4261" s="9">
        <v>600</v>
      </c>
      <c r="L4261" s="9">
        <v>841</v>
      </c>
      <c r="M4261" s="5">
        <v>18</v>
      </c>
      <c r="N4261" s="5">
        <v>0</v>
      </c>
      <c r="O4261" s="5">
        <v>9.56</v>
      </c>
      <c r="P4261" s="5">
        <v>0</v>
      </c>
      <c r="Q4261" s="2">
        <f t="shared" si="397"/>
        <v>-9.56</v>
      </c>
      <c r="R4261" s="5">
        <f t="shared" si="398"/>
        <v>-9.56</v>
      </c>
      <c r="S4261" s="11">
        <f t="shared" si="399"/>
        <v>-1</v>
      </c>
      <c r="T4261" s="5">
        <v>2.14</v>
      </c>
      <c r="U4261" s="5">
        <v>0.53</v>
      </c>
      <c r="V4261" s="5">
        <v>0</v>
      </c>
      <c r="W4261" s="12">
        <f t="shared" si="400"/>
        <v>0</v>
      </c>
      <c r="X4261" s="2" t="str">
        <f t="shared" si="401"/>
        <v>PAUSE</v>
      </c>
      <c r="Y4261" s="22" t="str">
        <f t="shared" si="402"/>
        <v>High (501-750)</v>
      </c>
    </row>
    <row r="4262" spans="1:25">
      <c r="A4262" s="2" t="s">
        <v>13746</v>
      </c>
      <c r="B4262" s="2" t="s">
        <v>13747</v>
      </c>
      <c r="C4262" s="2" t="s">
        <v>13748</v>
      </c>
      <c r="D4262" s="2" t="s">
        <v>880</v>
      </c>
      <c r="E4262" s="2" t="s">
        <v>100</v>
      </c>
      <c r="F4262" s="5">
        <v>3250</v>
      </c>
      <c r="G4262" s="2" t="s">
        <v>13749</v>
      </c>
      <c r="H4262" s="2" t="s">
        <v>34</v>
      </c>
      <c r="I4262" s="2" t="s">
        <v>13316</v>
      </c>
      <c r="J4262" s="2" t="s">
        <v>66</v>
      </c>
      <c r="K4262" s="9">
        <v>400</v>
      </c>
      <c r="L4262" s="9">
        <v>1359</v>
      </c>
      <c r="M4262" s="5">
        <v>43</v>
      </c>
      <c r="N4262" s="5">
        <v>4</v>
      </c>
      <c r="O4262" s="5">
        <v>23.16</v>
      </c>
      <c r="P4262" s="5">
        <v>166.87</v>
      </c>
      <c r="Q4262" s="2">
        <f t="shared" si="397"/>
        <v>143.71</v>
      </c>
      <c r="R4262" s="5">
        <f t="shared" si="398"/>
        <v>143.71</v>
      </c>
      <c r="S4262" s="11">
        <f t="shared" si="399"/>
        <v>6.2050949913644216</v>
      </c>
      <c r="T4262" s="5">
        <v>3.16</v>
      </c>
      <c r="U4262" s="5">
        <v>0.54</v>
      </c>
      <c r="V4262" s="5">
        <v>5.79</v>
      </c>
      <c r="W4262" s="12">
        <f t="shared" si="400"/>
        <v>9.3023255813953487E-2</v>
      </c>
      <c r="X4262" s="2" t="str">
        <f t="shared" si="401"/>
        <v>SCALE</v>
      </c>
      <c r="Y4262" s="22" t="str">
        <f t="shared" si="402"/>
        <v>Mid (301-500)</v>
      </c>
    </row>
    <row r="4263" spans="1:25">
      <c r="A4263" s="2" t="s">
        <v>13750</v>
      </c>
      <c r="B4263" s="2" t="s">
        <v>6906</v>
      </c>
      <c r="C4263" s="2" t="s">
        <v>375</v>
      </c>
      <c r="D4263" s="2" t="s">
        <v>9163</v>
      </c>
      <c r="E4263" s="2" t="s">
        <v>23</v>
      </c>
      <c r="F4263" s="5">
        <v>2250</v>
      </c>
      <c r="G4263" s="2" t="s">
        <v>13751</v>
      </c>
      <c r="H4263" s="2" t="s">
        <v>266</v>
      </c>
      <c r="I4263" s="2" t="s">
        <v>13316</v>
      </c>
      <c r="J4263" s="2" t="s">
        <v>135</v>
      </c>
      <c r="K4263" s="9">
        <v>100</v>
      </c>
      <c r="L4263" s="9">
        <v>2198</v>
      </c>
      <c r="M4263" s="5">
        <v>93</v>
      </c>
      <c r="N4263" s="5">
        <v>2</v>
      </c>
      <c r="O4263" s="5">
        <v>47.14</v>
      </c>
      <c r="P4263" s="5">
        <v>108.96</v>
      </c>
      <c r="Q4263" s="2">
        <f t="shared" si="397"/>
        <v>61.819999999999993</v>
      </c>
      <c r="R4263" s="5">
        <f t="shared" si="398"/>
        <v>61.819999999999993</v>
      </c>
      <c r="S4263" s="11">
        <f t="shared" si="399"/>
        <v>1.3114128128977511</v>
      </c>
      <c r="T4263" s="5">
        <v>4.2300000000000004</v>
      </c>
      <c r="U4263" s="5">
        <v>0.51</v>
      </c>
      <c r="V4263" s="5">
        <v>23.57</v>
      </c>
      <c r="W4263" s="12">
        <f t="shared" si="400"/>
        <v>2.1505376344086023E-2</v>
      </c>
      <c r="X4263" s="2" t="str">
        <f t="shared" si="401"/>
        <v>SCALE</v>
      </c>
      <c r="Y4263" s="22" t="str">
        <f t="shared" si="402"/>
        <v>Low (100-300)</v>
      </c>
    </row>
    <row r="4264" spans="1:25">
      <c r="A4264" s="2" t="s">
        <v>13752</v>
      </c>
      <c r="B4264" s="2" t="s">
        <v>795</v>
      </c>
      <c r="C4264" s="2" t="s">
        <v>13753</v>
      </c>
      <c r="D4264" s="2" t="s">
        <v>13754</v>
      </c>
      <c r="E4264" s="2" t="s">
        <v>23</v>
      </c>
      <c r="F4264" s="5">
        <v>2333</v>
      </c>
      <c r="G4264" s="2" t="s">
        <v>13755</v>
      </c>
      <c r="H4264" s="2" t="s">
        <v>344</v>
      </c>
      <c r="I4264" s="2" t="s">
        <v>13316</v>
      </c>
      <c r="J4264" s="2" t="s">
        <v>80</v>
      </c>
      <c r="K4264" s="9">
        <v>700</v>
      </c>
      <c r="L4264" s="9">
        <v>1048</v>
      </c>
      <c r="M4264" s="5">
        <v>34</v>
      </c>
      <c r="N4264" s="5">
        <v>3</v>
      </c>
      <c r="O4264" s="5">
        <v>23.01</v>
      </c>
      <c r="P4264" s="5">
        <v>203.77</v>
      </c>
      <c r="Q4264" s="2">
        <f t="shared" si="397"/>
        <v>180.76000000000002</v>
      </c>
      <c r="R4264" s="5">
        <f t="shared" si="398"/>
        <v>180.76000000000002</v>
      </c>
      <c r="S4264" s="11">
        <f t="shared" si="399"/>
        <v>7.8557149065623646</v>
      </c>
      <c r="T4264" s="5">
        <v>3.24</v>
      </c>
      <c r="U4264" s="5">
        <v>0.68</v>
      </c>
      <c r="V4264" s="5">
        <v>7.67</v>
      </c>
      <c r="W4264" s="12">
        <f t="shared" si="400"/>
        <v>8.8235294117647065E-2</v>
      </c>
      <c r="X4264" s="2" t="str">
        <f t="shared" si="401"/>
        <v>SCALE</v>
      </c>
      <c r="Y4264" s="22" t="str">
        <f t="shared" si="402"/>
        <v>High (501-750)</v>
      </c>
    </row>
    <row r="4265" spans="1:25">
      <c r="A4265" s="2" t="s">
        <v>13756</v>
      </c>
      <c r="B4265" s="2" t="s">
        <v>505</v>
      </c>
      <c r="C4265" s="2" t="s">
        <v>2698</v>
      </c>
      <c r="D4265" s="2" t="s">
        <v>2155</v>
      </c>
      <c r="E4265" s="2" t="s">
        <v>188</v>
      </c>
      <c r="F4265" s="5">
        <v>2900</v>
      </c>
      <c r="G4265" s="2" t="s">
        <v>13757</v>
      </c>
      <c r="H4265" s="2" t="s">
        <v>266</v>
      </c>
      <c r="I4265" s="2" t="s">
        <v>13316</v>
      </c>
      <c r="J4265" s="2" t="s">
        <v>232</v>
      </c>
      <c r="K4265" s="9">
        <v>300</v>
      </c>
      <c r="L4265" s="9">
        <v>1957</v>
      </c>
      <c r="M4265" s="5">
        <v>86</v>
      </c>
      <c r="N4265" s="5">
        <v>7</v>
      </c>
      <c r="O4265" s="5">
        <v>65.540000000000006</v>
      </c>
      <c r="P4265" s="5">
        <v>359.02</v>
      </c>
      <c r="Q4265" s="2">
        <f t="shared" si="397"/>
        <v>293.47999999999996</v>
      </c>
      <c r="R4265" s="5">
        <f t="shared" si="398"/>
        <v>293.47999999999996</v>
      </c>
      <c r="S4265" s="11">
        <f t="shared" si="399"/>
        <v>4.4778761061946897</v>
      </c>
      <c r="T4265" s="5">
        <v>4.3899999999999997</v>
      </c>
      <c r="U4265" s="5">
        <v>0.76</v>
      </c>
      <c r="V4265" s="5">
        <v>9.36</v>
      </c>
      <c r="W4265" s="12">
        <f t="shared" si="400"/>
        <v>8.1395348837209308E-2</v>
      </c>
      <c r="X4265" s="2" t="str">
        <f t="shared" si="401"/>
        <v>SCALE</v>
      </c>
      <c r="Y4265" s="22" t="str">
        <f t="shared" si="402"/>
        <v>Low (100-300)</v>
      </c>
    </row>
    <row r="4266" spans="1:25">
      <c r="A4266" s="2" t="s">
        <v>13758</v>
      </c>
      <c r="B4266" s="2" t="s">
        <v>2190</v>
      </c>
      <c r="C4266" s="2" t="s">
        <v>83</v>
      </c>
      <c r="D4266" s="2" t="s">
        <v>3868</v>
      </c>
      <c r="E4266" s="2" t="s">
        <v>32</v>
      </c>
      <c r="F4266" s="5">
        <v>1500</v>
      </c>
      <c r="G4266" s="2" t="s">
        <v>13759</v>
      </c>
      <c r="H4266" s="2" t="s">
        <v>167</v>
      </c>
      <c r="I4266" s="2" t="s">
        <v>13316</v>
      </c>
      <c r="J4266" s="2" t="s">
        <v>120</v>
      </c>
      <c r="K4266" s="9">
        <v>1000</v>
      </c>
      <c r="L4266" s="9">
        <v>794</v>
      </c>
      <c r="M4266" s="5">
        <v>26</v>
      </c>
      <c r="N4266" s="5">
        <v>2</v>
      </c>
      <c r="O4266" s="5">
        <v>20.66</v>
      </c>
      <c r="P4266" s="5">
        <v>93.7</v>
      </c>
      <c r="Q4266" s="2">
        <f t="shared" si="397"/>
        <v>73.040000000000006</v>
      </c>
      <c r="R4266" s="5">
        <f t="shared" si="398"/>
        <v>73.040000000000006</v>
      </c>
      <c r="S4266" s="11">
        <f t="shared" si="399"/>
        <v>3.5353339787028077</v>
      </c>
      <c r="T4266" s="5">
        <v>3.27</v>
      </c>
      <c r="U4266" s="5">
        <v>0.79</v>
      </c>
      <c r="V4266" s="5">
        <v>10.33</v>
      </c>
      <c r="W4266" s="12">
        <f t="shared" si="400"/>
        <v>7.6923076923076927E-2</v>
      </c>
      <c r="X4266" s="2" t="str">
        <f t="shared" si="401"/>
        <v>SCALE</v>
      </c>
      <c r="Y4266" s="22" t="str">
        <f t="shared" si="402"/>
        <v>Premium (751-1000)</v>
      </c>
    </row>
    <row r="4267" spans="1:25">
      <c r="A4267" s="2" t="s">
        <v>13760</v>
      </c>
      <c r="B4267" s="2" t="s">
        <v>1694</v>
      </c>
      <c r="C4267" s="2" t="s">
        <v>763</v>
      </c>
      <c r="D4267" s="2" t="s">
        <v>2180</v>
      </c>
      <c r="E4267" s="2" t="s">
        <v>48</v>
      </c>
      <c r="F4267" s="5">
        <v>1250</v>
      </c>
      <c r="G4267" s="2" t="s">
        <v>13761</v>
      </c>
      <c r="H4267" s="2" t="s">
        <v>161</v>
      </c>
      <c r="I4267" s="2" t="s">
        <v>13316</v>
      </c>
      <c r="J4267" s="2" t="s">
        <v>300</v>
      </c>
      <c r="K4267" s="9">
        <v>700</v>
      </c>
      <c r="L4267" s="9">
        <v>907</v>
      </c>
      <c r="M4267" s="5">
        <v>40</v>
      </c>
      <c r="N4267" s="5">
        <v>1</v>
      </c>
      <c r="O4267" s="5">
        <v>25.08</v>
      </c>
      <c r="P4267" s="5">
        <v>39.76</v>
      </c>
      <c r="Q4267" s="2">
        <f t="shared" si="397"/>
        <v>14.68</v>
      </c>
      <c r="R4267" s="5">
        <f t="shared" si="398"/>
        <v>14.68</v>
      </c>
      <c r="S4267" s="11">
        <f t="shared" si="399"/>
        <v>0.58532695374800636</v>
      </c>
      <c r="T4267" s="5">
        <v>4.41</v>
      </c>
      <c r="U4267" s="5">
        <v>0.63</v>
      </c>
      <c r="V4267" s="5">
        <v>25.08</v>
      </c>
      <c r="W4267" s="12">
        <f t="shared" si="400"/>
        <v>2.5000000000000001E-2</v>
      </c>
      <c r="X4267" s="2" t="str">
        <f t="shared" si="401"/>
        <v>SCALE</v>
      </c>
      <c r="Y4267" s="22" t="str">
        <f t="shared" si="402"/>
        <v>High (501-750)</v>
      </c>
    </row>
    <row r="4268" spans="1:25">
      <c r="A4268" s="2" t="s">
        <v>13762</v>
      </c>
      <c r="B4268" s="2" t="s">
        <v>2833</v>
      </c>
      <c r="C4268" s="2" t="s">
        <v>13763</v>
      </c>
      <c r="D4268" s="2" t="s">
        <v>144</v>
      </c>
      <c r="E4268" s="2" t="s">
        <v>40</v>
      </c>
      <c r="F4268" s="5">
        <v>4500</v>
      </c>
      <c r="G4268" s="2" t="s">
        <v>13764</v>
      </c>
      <c r="H4268" s="2" t="s">
        <v>134</v>
      </c>
      <c r="I4268" s="2" t="s">
        <v>13316</v>
      </c>
      <c r="J4268" s="2" t="s">
        <v>248</v>
      </c>
      <c r="K4268" s="9">
        <v>300</v>
      </c>
      <c r="L4268" s="9">
        <v>1684</v>
      </c>
      <c r="M4268" s="5">
        <v>34</v>
      </c>
      <c r="N4268" s="5">
        <v>4</v>
      </c>
      <c r="O4268" s="5">
        <v>14.15</v>
      </c>
      <c r="P4268" s="5">
        <v>278.18</v>
      </c>
      <c r="Q4268" s="2">
        <f t="shared" si="397"/>
        <v>264.03000000000003</v>
      </c>
      <c r="R4268" s="5">
        <f t="shared" si="398"/>
        <v>264.03000000000003</v>
      </c>
      <c r="S4268" s="11">
        <f t="shared" si="399"/>
        <v>18.659363957597176</v>
      </c>
      <c r="T4268" s="5">
        <v>2.02</v>
      </c>
      <c r="U4268" s="5">
        <v>0.42</v>
      </c>
      <c r="V4268" s="5">
        <v>3.54</v>
      </c>
      <c r="W4268" s="12">
        <f t="shared" si="400"/>
        <v>0.11764705882352941</v>
      </c>
      <c r="X4268" s="2" t="str">
        <f t="shared" si="401"/>
        <v>SCALE</v>
      </c>
      <c r="Y4268" s="22" t="str">
        <f t="shared" si="402"/>
        <v>Low (100-300)</v>
      </c>
    </row>
    <row r="4269" spans="1:25">
      <c r="A4269" s="2" t="s">
        <v>13765</v>
      </c>
      <c r="B4269" s="2" t="s">
        <v>2293</v>
      </c>
      <c r="C4269" s="2" t="s">
        <v>763</v>
      </c>
      <c r="D4269" s="2" t="s">
        <v>909</v>
      </c>
      <c r="E4269" s="2" t="s">
        <v>222</v>
      </c>
      <c r="F4269" s="5">
        <v>2500</v>
      </c>
      <c r="G4269" s="2" t="s">
        <v>13766</v>
      </c>
      <c r="H4269" s="2" t="s">
        <v>344</v>
      </c>
      <c r="I4269" s="2" t="s">
        <v>13316</v>
      </c>
      <c r="J4269" s="2" t="s">
        <v>313</v>
      </c>
      <c r="K4269" s="9">
        <v>1000</v>
      </c>
      <c r="L4269" s="9">
        <v>1908</v>
      </c>
      <c r="M4269" s="5">
        <v>52</v>
      </c>
      <c r="N4269" s="5">
        <v>0</v>
      </c>
      <c r="O4269" s="5">
        <v>21.08</v>
      </c>
      <c r="P4269" s="5">
        <v>0</v>
      </c>
      <c r="Q4269" s="2">
        <f t="shared" si="397"/>
        <v>-21.08</v>
      </c>
      <c r="R4269" s="5">
        <f t="shared" si="398"/>
        <v>-21.08</v>
      </c>
      <c r="S4269" s="11">
        <f t="shared" si="399"/>
        <v>-1</v>
      </c>
      <c r="T4269" s="5">
        <v>2.73</v>
      </c>
      <c r="U4269" s="5">
        <v>0.41</v>
      </c>
      <c r="V4269" s="5">
        <v>0</v>
      </c>
      <c r="W4269" s="12">
        <f t="shared" si="400"/>
        <v>0</v>
      </c>
      <c r="X4269" s="2" t="str">
        <f t="shared" si="401"/>
        <v>PAUSE</v>
      </c>
      <c r="Y4269" s="22" t="str">
        <f t="shared" si="402"/>
        <v>Premium (751-1000)</v>
      </c>
    </row>
    <row r="4270" spans="1:25">
      <c r="A4270" s="2" t="s">
        <v>13767</v>
      </c>
      <c r="B4270" s="2" t="s">
        <v>13768</v>
      </c>
      <c r="C4270" s="2" t="s">
        <v>143</v>
      </c>
      <c r="D4270" s="2" t="s">
        <v>592</v>
      </c>
      <c r="E4270" s="2" t="s">
        <v>85</v>
      </c>
      <c r="F4270" s="5">
        <v>1000</v>
      </c>
      <c r="G4270" s="2" t="s">
        <v>10016</v>
      </c>
      <c r="H4270" s="2" t="s">
        <v>134</v>
      </c>
      <c r="I4270" s="2" t="s">
        <v>13316</v>
      </c>
      <c r="J4270" s="2" t="s">
        <v>217</v>
      </c>
      <c r="K4270" s="9">
        <v>1000</v>
      </c>
      <c r="L4270" s="9">
        <v>2102</v>
      </c>
      <c r="M4270" s="5">
        <v>78</v>
      </c>
      <c r="N4270" s="5">
        <v>2</v>
      </c>
      <c r="O4270" s="5">
        <v>39.58</v>
      </c>
      <c r="P4270" s="5">
        <v>131.22999999999999</v>
      </c>
      <c r="Q4270" s="2">
        <f t="shared" si="397"/>
        <v>91.649999999999991</v>
      </c>
      <c r="R4270" s="5">
        <f t="shared" si="398"/>
        <v>91.649999999999991</v>
      </c>
      <c r="S4270" s="11">
        <f t="shared" si="399"/>
        <v>2.315563415866599</v>
      </c>
      <c r="T4270" s="5">
        <v>3.71</v>
      </c>
      <c r="U4270" s="5">
        <v>0.51</v>
      </c>
      <c r="V4270" s="5">
        <v>19.79</v>
      </c>
      <c r="W4270" s="12">
        <f t="shared" si="400"/>
        <v>2.564102564102564E-2</v>
      </c>
      <c r="X4270" s="2" t="str">
        <f t="shared" si="401"/>
        <v>SCALE</v>
      </c>
      <c r="Y4270" s="22" t="str">
        <f t="shared" si="402"/>
        <v>Premium (751-1000)</v>
      </c>
    </row>
    <row r="4271" spans="1:25">
      <c r="A4271" s="2" t="s">
        <v>13769</v>
      </c>
      <c r="B4271" s="2" t="s">
        <v>1479</v>
      </c>
      <c r="C4271" s="2" t="s">
        <v>8517</v>
      </c>
      <c r="D4271" s="2" t="s">
        <v>7365</v>
      </c>
      <c r="E4271" s="2" t="s">
        <v>1434</v>
      </c>
      <c r="F4271" s="5">
        <v>2400</v>
      </c>
      <c r="G4271" s="2" t="s">
        <v>13770</v>
      </c>
      <c r="H4271" s="2" t="s">
        <v>344</v>
      </c>
      <c r="I4271" s="2" t="s">
        <v>13316</v>
      </c>
      <c r="J4271" s="2" t="s">
        <v>293</v>
      </c>
      <c r="K4271" s="9">
        <v>800</v>
      </c>
      <c r="L4271" s="9">
        <v>2050</v>
      </c>
      <c r="M4271" s="5">
        <v>45</v>
      </c>
      <c r="N4271" s="5">
        <v>3</v>
      </c>
      <c r="O4271" s="5">
        <v>20.86</v>
      </c>
      <c r="P4271" s="5">
        <v>192.6</v>
      </c>
      <c r="Q4271" s="2">
        <f t="shared" si="397"/>
        <v>171.74</v>
      </c>
      <c r="R4271" s="5">
        <f t="shared" si="398"/>
        <v>171.74</v>
      </c>
      <c r="S4271" s="11">
        <f t="shared" si="399"/>
        <v>8.2329817833173546</v>
      </c>
      <c r="T4271" s="5">
        <v>2.2000000000000002</v>
      </c>
      <c r="U4271" s="5">
        <v>0.46</v>
      </c>
      <c r="V4271" s="5">
        <v>6.95</v>
      </c>
      <c r="W4271" s="12">
        <f t="shared" si="400"/>
        <v>6.6666666666666666E-2</v>
      </c>
      <c r="X4271" s="2" t="str">
        <f t="shared" si="401"/>
        <v>SCALE</v>
      </c>
      <c r="Y4271" s="22" t="str">
        <f t="shared" si="402"/>
        <v>Premium (751-1000)</v>
      </c>
    </row>
    <row r="4272" spans="1:25">
      <c r="A4272" s="2" t="s">
        <v>13771</v>
      </c>
      <c r="B4272" s="2" t="s">
        <v>2043</v>
      </c>
      <c r="C4272" s="2" t="s">
        <v>4245</v>
      </c>
      <c r="D4272" s="2" t="s">
        <v>2159</v>
      </c>
      <c r="E4272" s="2" t="s">
        <v>125</v>
      </c>
      <c r="F4272" s="5">
        <v>3500</v>
      </c>
      <c r="G4272" s="2" t="s">
        <v>7871</v>
      </c>
      <c r="H4272" s="2" t="s">
        <v>94</v>
      </c>
      <c r="I4272" s="2" t="s">
        <v>13316</v>
      </c>
      <c r="J4272" s="2" t="s">
        <v>232</v>
      </c>
      <c r="K4272" s="9">
        <v>600</v>
      </c>
      <c r="L4272" s="9">
        <v>2405</v>
      </c>
      <c r="M4272" s="5">
        <v>101</v>
      </c>
      <c r="N4272" s="5">
        <v>8</v>
      </c>
      <c r="O4272" s="5">
        <v>70.11</v>
      </c>
      <c r="P4272" s="5">
        <v>412.97</v>
      </c>
      <c r="Q4272" s="2">
        <f t="shared" si="397"/>
        <v>342.86</v>
      </c>
      <c r="R4272" s="5">
        <f t="shared" si="398"/>
        <v>342.86</v>
      </c>
      <c r="S4272" s="11">
        <f t="shared" si="399"/>
        <v>4.8903152189416632</v>
      </c>
      <c r="T4272" s="5">
        <v>4.2</v>
      </c>
      <c r="U4272" s="5">
        <v>0.69</v>
      </c>
      <c r="V4272" s="5">
        <v>8.76</v>
      </c>
      <c r="W4272" s="12">
        <f t="shared" si="400"/>
        <v>7.9207920792079209E-2</v>
      </c>
      <c r="X4272" s="2" t="str">
        <f t="shared" si="401"/>
        <v>SCALE</v>
      </c>
      <c r="Y4272" s="22" t="str">
        <f t="shared" si="402"/>
        <v>High (501-750)</v>
      </c>
    </row>
    <row r="4273" spans="1:25">
      <c r="A4273" s="2" t="s">
        <v>13772</v>
      </c>
      <c r="B4273" s="2" t="s">
        <v>847</v>
      </c>
      <c r="C4273" s="2" t="s">
        <v>2525</v>
      </c>
      <c r="D4273" s="2" t="s">
        <v>13773</v>
      </c>
      <c r="E4273" s="2" t="s">
        <v>118</v>
      </c>
      <c r="F4273" s="5">
        <v>3248</v>
      </c>
      <c r="G4273" s="2" t="s">
        <v>13774</v>
      </c>
      <c r="H4273" s="2" t="s">
        <v>150</v>
      </c>
      <c r="I4273" s="2" t="s">
        <v>13316</v>
      </c>
      <c r="J4273" s="2" t="s">
        <v>217</v>
      </c>
      <c r="K4273" s="9">
        <v>500</v>
      </c>
      <c r="L4273" s="9">
        <v>1208</v>
      </c>
      <c r="M4273" s="5">
        <v>26</v>
      </c>
      <c r="N4273" s="5">
        <v>0</v>
      </c>
      <c r="O4273" s="5">
        <v>17.88</v>
      </c>
      <c r="P4273" s="5">
        <v>0</v>
      </c>
      <c r="Q4273" s="2">
        <f t="shared" si="397"/>
        <v>-17.88</v>
      </c>
      <c r="R4273" s="5">
        <f t="shared" si="398"/>
        <v>-17.88</v>
      </c>
      <c r="S4273" s="11">
        <f t="shared" si="399"/>
        <v>-1</v>
      </c>
      <c r="T4273" s="5">
        <v>2.15</v>
      </c>
      <c r="U4273" s="5">
        <v>0.69</v>
      </c>
      <c r="V4273" s="5">
        <v>0</v>
      </c>
      <c r="W4273" s="12">
        <f t="shared" si="400"/>
        <v>0</v>
      </c>
      <c r="X4273" s="2" t="str">
        <f t="shared" si="401"/>
        <v>PAUSE</v>
      </c>
      <c r="Y4273" s="22" t="str">
        <f t="shared" si="402"/>
        <v>Mid (301-500)</v>
      </c>
    </row>
    <row r="4274" spans="1:25">
      <c r="A4274" s="2" t="s">
        <v>13775</v>
      </c>
      <c r="B4274" s="2" t="s">
        <v>129</v>
      </c>
      <c r="C4274" s="2" t="s">
        <v>13776</v>
      </c>
      <c r="D4274" s="2" t="s">
        <v>9030</v>
      </c>
      <c r="E4274" s="2" t="s">
        <v>112</v>
      </c>
      <c r="F4274" s="5">
        <v>4450</v>
      </c>
      <c r="G4274" s="2" t="s">
        <v>8898</v>
      </c>
      <c r="H4274" s="2" t="s">
        <v>94</v>
      </c>
      <c r="I4274" s="2" t="s">
        <v>13316</v>
      </c>
      <c r="J4274" s="2" t="s">
        <v>35</v>
      </c>
      <c r="K4274" s="9">
        <v>400</v>
      </c>
      <c r="L4274" s="9">
        <v>1886</v>
      </c>
      <c r="M4274" s="5">
        <v>36</v>
      </c>
      <c r="N4274" s="5">
        <v>2</v>
      </c>
      <c r="O4274" s="5">
        <v>16.52</v>
      </c>
      <c r="P4274" s="5">
        <v>99.67</v>
      </c>
      <c r="Q4274" s="2">
        <f t="shared" si="397"/>
        <v>83.15</v>
      </c>
      <c r="R4274" s="5">
        <f t="shared" si="398"/>
        <v>83.15</v>
      </c>
      <c r="S4274" s="11">
        <f t="shared" si="399"/>
        <v>5.033292978208233</v>
      </c>
      <c r="T4274" s="5">
        <v>1.91</v>
      </c>
      <c r="U4274" s="5">
        <v>0.46</v>
      </c>
      <c r="V4274" s="5">
        <v>8.26</v>
      </c>
      <c r="W4274" s="12">
        <f t="shared" si="400"/>
        <v>5.5555555555555552E-2</v>
      </c>
      <c r="X4274" s="2" t="str">
        <f t="shared" si="401"/>
        <v>SCALE</v>
      </c>
      <c r="Y4274" s="22" t="str">
        <f t="shared" si="402"/>
        <v>Mid (301-500)</v>
      </c>
    </row>
    <row r="4275" spans="1:25">
      <c r="A4275" s="2" t="s">
        <v>13777</v>
      </c>
      <c r="B4275" s="2" t="s">
        <v>13778</v>
      </c>
      <c r="C4275" s="2" t="s">
        <v>13779</v>
      </c>
      <c r="D4275" s="2" t="s">
        <v>1227</v>
      </c>
      <c r="E4275" s="2" t="s">
        <v>85</v>
      </c>
      <c r="F4275" s="5">
        <v>1575</v>
      </c>
      <c r="G4275" s="2" t="s">
        <v>13780</v>
      </c>
      <c r="H4275" s="2" t="s">
        <v>253</v>
      </c>
      <c r="I4275" s="2" t="s">
        <v>13316</v>
      </c>
      <c r="J4275" s="2" t="s">
        <v>73</v>
      </c>
      <c r="K4275" s="9">
        <v>1000</v>
      </c>
      <c r="L4275" s="9">
        <v>657</v>
      </c>
      <c r="M4275" s="5">
        <v>27</v>
      </c>
      <c r="N4275" s="5">
        <v>2</v>
      </c>
      <c r="O4275" s="5">
        <v>11.47</v>
      </c>
      <c r="P4275" s="5">
        <v>105.42</v>
      </c>
      <c r="Q4275" s="2">
        <f t="shared" si="397"/>
        <v>93.95</v>
      </c>
      <c r="R4275" s="5">
        <f t="shared" si="398"/>
        <v>93.95</v>
      </c>
      <c r="S4275" s="11">
        <f t="shared" si="399"/>
        <v>8.1909328683522222</v>
      </c>
      <c r="T4275" s="5">
        <v>4.1100000000000003</v>
      </c>
      <c r="U4275" s="5">
        <v>0.42</v>
      </c>
      <c r="V4275" s="5">
        <v>5.74</v>
      </c>
      <c r="W4275" s="12">
        <f t="shared" si="400"/>
        <v>7.407407407407407E-2</v>
      </c>
      <c r="X4275" s="2" t="str">
        <f t="shared" si="401"/>
        <v>SCALE</v>
      </c>
      <c r="Y4275" s="22" t="str">
        <f t="shared" si="402"/>
        <v>Premium (751-1000)</v>
      </c>
    </row>
    <row r="4276" spans="1:25">
      <c r="A4276" s="2" t="s">
        <v>13781</v>
      </c>
      <c r="B4276" s="2" t="s">
        <v>13782</v>
      </c>
      <c r="C4276" s="2" t="s">
        <v>13783</v>
      </c>
      <c r="D4276" s="2" t="s">
        <v>12141</v>
      </c>
      <c r="E4276" s="2" t="s">
        <v>112</v>
      </c>
      <c r="F4276" s="5">
        <v>4000</v>
      </c>
      <c r="G4276" s="2" t="s">
        <v>13784</v>
      </c>
      <c r="H4276" s="2" t="s">
        <v>34</v>
      </c>
      <c r="I4276" s="2" t="s">
        <v>13316</v>
      </c>
      <c r="J4276" s="2" t="s">
        <v>300</v>
      </c>
      <c r="K4276" s="9">
        <v>1000</v>
      </c>
      <c r="L4276" s="9">
        <v>2349</v>
      </c>
      <c r="M4276" s="5">
        <v>72</v>
      </c>
      <c r="N4276" s="5">
        <v>7</v>
      </c>
      <c r="O4276" s="5">
        <v>49.98</v>
      </c>
      <c r="P4276" s="5">
        <v>278.72000000000003</v>
      </c>
      <c r="Q4276" s="2">
        <f t="shared" si="397"/>
        <v>228.74000000000004</v>
      </c>
      <c r="R4276" s="5">
        <f t="shared" si="398"/>
        <v>228.74000000000004</v>
      </c>
      <c r="S4276" s="11">
        <f t="shared" si="399"/>
        <v>4.5766306522609055</v>
      </c>
      <c r="T4276" s="5">
        <v>3.07</v>
      </c>
      <c r="U4276" s="5">
        <v>0.69</v>
      </c>
      <c r="V4276" s="5">
        <v>7.14</v>
      </c>
      <c r="W4276" s="12">
        <f t="shared" si="400"/>
        <v>9.7222222222222224E-2</v>
      </c>
      <c r="X4276" s="2" t="str">
        <f t="shared" si="401"/>
        <v>SCALE</v>
      </c>
      <c r="Y4276" s="22" t="str">
        <f t="shared" si="402"/>
        <v>Premium (751-1000)</v>
      </c>
    </row>
    <row r="4277" spans="1:25">
      <c r="A4277" s="2" t="s">
        <v>13785</v>
      </c>
      <c r="B4277" s="2" t="s">
        <v>863</v>
      </c>
      <c r="C4277" s="2" t="s">
        <v>2357</v>
      </c>
      <c r="D4277" s="2" t="s">
        <v>175</v>
      </c>
      <c r="E4277" s="2" t="s">
        <v>23</v>
      </c>
      <c r="F4277" s="5">
        <v>1907</v>
      </c>
      <c r="G4277" s="2" t="s">
        <v>13786</v>
      </c>
      <c r="H4277" s="2" t="s">
        <v>312</v>
      </c>
      <c r="I4277" s="2" t="s">
        <v>13316</v>
      </c>
      <c r="J4277" s="2" t="s">
        <v>382</v>
      </c>
      <c r="K4277" s="9">
        <v>500</v>
      </c>
      <c r="L4277" s="9">
        <v>1334</v>
      </c>
      <c r="M4277" s="5">
        <v>26</v>
      </c>
      <c r="N4277" s="5">
        <v>2</v>
      </c>
      <c r="O4277" s="5">
        <v>18.12</v>
      </c>
      <c r="P4277" s="5">
        <v>80.34</v>
      </c>
      <c r="Q4277" s="2">
        <f t="shared" si="397"/>
        <v>62.22</v>
      </c>
      <c r="R4277" s="5">
        <f t="shared" si="398"/>
        <v>62.22</v>
      </c>
      <c r="S4277" s="11">
        <f t="shared" si="399"/>
        <v>3.4337748344370858</v>
      </c>
      <c r="T4277" s="5">
        <v>1.95</v>
      </c>
      <c r="U4277" s="5">
        <v>0.7</v>
      </c>
      <c r="V4277" s="5">
        <v>9.06</v>
      </c>
      <c r="W4277" s="12">
        <f t="shared" si="400"/>
        <v>7.6923076923076927E-2</v>
      </c>
      <c r="X4277" s="2" t="str">
        <f t="shared" si="401"/>
        <v>SCALE</v>
      </c>
      <c r="Y4277" s="22" t="str">
        <f t="shared" si="402"/>
        <v>Mid (301-500)</v>
      </c>
    </row>
    <row r="4278" spans="1:25">
      <c r="A4278" s="2" t="s">
        <v>13787</v>
      </c>
      <c r="B4278" s="2" t="s">
        <v>13788</v>
      </c>
      <c r="C4278" s="2" t="s">
        <v>83</v>
      </c>
      <c r="D4278" s="2" t="s">
        <v>13789</v>
      </c>
      <c r="E4278" s="2" t="s">
        <v>32</v>
      </c>
      <c r="F4278" s="5">
        <v>2400</v>
      </c>
      <c r="G4278" s="2" t="s">
        <v>13790</v>
      </c>
      <c r="H4278" s="2" t="s">
        <v>42</v>
      </c>
      <c r="I4278" s="2" t="s">
        <v>13316</v>
      </c>
      <c r="J4278" s="2" t="s">
        <v>120</v>
      </c>
      <c r="K4278" s="9">
        <v>600</v>
      </c>
      <c r="L4278" s="9">
        <v>631</v>
      </c>
      <c r="M4278" s="5">
        <v>21</v>
      </c>
      <c r="N4278" s="5">
        <v>2</v>
      </c>
      <c r="O4278" s="5">
        <v>11.62</v>
      </c>
      <c r="P4278" s="5">
        <v>95.54</v>
      </c>
      <c r="Q4278" s="2">
        <f t="shared" si="397"/>
        <v>83.92</v>
      </c>
      <c r="R4278" s="5">
        <f t="shared" si="398"/>
        <v>83.92</v>
      </c>
      <c r="S4278" s="11">
        <f t="shared" si="399"/>
        <v>7.2220309810671264</v>
      </c>
      <c r="T4278" s="5">
        <v>3.33</v>
      </c>
      <c r="U4278" s="5">
        <v>0.55000000000000004</v>
      </c>
      <c r="V4278" s="5">
        <v>5.81</v>
      </c>
      <c r="W4278" s="12">
        <f t="shared" si="400"/>
        <v>9.5238095238095233E-2</v>
      </c>
      <c r="X4278" s="2" t="str">
        <f t="shared" si="401"/>
        <v>SCALE</v>
      </c>
      <c r="Y4278" s="22" t="str">
        <f t="shared" si="402"/>
        <v>High (501-750)</v>
      </c>
    </row>
    <row r="4279" spans="1:25">
      <c r="A4279" s="2" t="s">
        <v>13791</v>
      </c>
      <c r="B4279" s="2" t="s">
        <v>13792</v>
      </c>
      <c r="C4279" s="2" t="s">
        <v>4269</v>
      </c>
      <c r="D4279" s="2" t="s">
        <v>834</v>
      </c>
      <c r="E4279" s="2" t="s">
        <v>625</v>
      </c>
      <c r="F4279" s="5">
        <v>2750</v>
      </c>
      <c r="G4279" s="2" t="s">
        <v>13793</v>
      </c>
      <c r="H4279" s="2" t="s">
        <v>253</v>
      </c>
      <c r="I4279" s="2" t="s">
        <v>13316</v>
      </c>
      <c r="J4279" s="2" t="s">
        <v>319</v>
      </c>
      <c r="K4279" s="9">
        <v>800</v>
      </c>
      <c r="L4279" s="9">
        <v>2066</v>
      </c>
      <c r="M4279" s="5">
        <v>55</v>
      </c>
      <c r="N4279" s="5">
        <v>2</v>
      </c>
      <c r="O4279" s="5">
        <v>31.55</v>
      </c>
      <c r="P4279" s="5">
        <v>104.51</v>
      </c>
      <c r="Q4279" s="2">
        <f t="shared" si="397"/>
        <v>72.960000000000008</v>
      </c>
      <c r="R4279" s="5">
        <f t="shared" si="398"/>
        <v>72.960000000000008</v>
      </c>
      <c r="S4279" s="11">
        <f t="shared" si="399"/>
        <v>2.3125198098256736</v>
      </c>
      <c r="T4279" s="5">
        <v>2.66</v>
      </c>
      <c r="U4279" s="5">
        <v>0.56999999999999995</v>
      </c>
      <c r="V4279" s="5">
        <v>15.78</v>
      </c>
      <c r="W4279" s="12">
        <f t="shared" si="400"/>
        <v>3.6363636363636362E-2</v>
      </c>
      <c r="X4279" s="2" t="str">
        <f t="shared" si="401"/>
        <v>SCALE</v>
      </c>
      <c r="Y4279" s="22" t="str">
        <f t="shared" si="402"/>
        <v>Premium (751-1000)</v>
      </c>
    </row>
    <row r="4280" spans="1:25">
      <c r="A4280" s="2" t="s">
        <v>13794</v>
      </c>
      <c r="B4280" s="2" t="s">
        <v>1569</v>
      </c>
      <c r="C4280" s="2" t="s">
        <v>2756</v>
      </c>
      <c r="D4280" s="2" t="s">
        <v>9358</v>
      </c>
      <c r="E4280" s="2" t="s">
        <v>85</v>
      </c>
      <c r="F4280" s="5">
        <v>3500</v>
      </c>
      <c r="G4280" s="2" t="s">
        <v>13795</v>
      </c>
      <c r="H4280" s="2" t="s">
        <v>72</v>
      </c>
      <c r="I4280" s="2" t="s">
        <v>13316</v>
      </c>
      <c r="J4280" s="2" t="s">
        <v>232</v>
      </c>
      <c r="K4280" s="9">
        <v>600</v>
      </c>
      <c r="L4280" s="9">
        <v>723</v>
      </c>
      <c r="M4280" s="5">
        <v>24</v>
      </c>
      <c r="N4280" s="5">
        <v>1</v>
      </c>
      <c r="O4280" s="5">
        <v>19.12</v>
      </c>
      <c r="P4280" s="5">
        <v>67.42</v>
      </c>
      <c r="Q4280" s="2">
        <f t="shared" si="397"/>
        <v>48.3</v>
      </c>
      <c r="R4280" s="5">
        <f t="shared" si="398"/>
        <v>48.3</v>
      </c>
      <c r="S4280" s="11">
        <f t="shared" si="399"/>
        <v>2.5261506276150625</v>
      </c>
      <c r="T4280" s="5">
        <v>3.32</v>
      </c>
      <c r="U4280" s="5">
        <v>0.8</v>
      </c>
      <c r="V4280" s="5">
        <v>19.12</v>
      </c>
      <c r="W4280" s="12">
        <f t="shared" si="400"/>
        <v>4.1666666666666664E-2</v>
      </c>
      <c r="X4280" s="2" t="str">
        <f t="shared" si="401"/>
        <v>SCALE</v>
      </c>
      <c r="Y4280" s="22" t="str">
        <f t="shared" si="402"/>
        <v>High (501-750)</v>
      </c>
    </row>
    <row r="4281" spans="1:25">
      <c r="A4281" s="2" t="s">
        <v>13796</v>
      </c>
      <c r="B4281" s="2" t="s">
        <v>13797</v>
      </c>
      <c r="C4281" s="2" t="s">
        <v>21</v>
      </c>
      <c r="D4281" s="2" t="s">
        <v>5565</v>
      </c>
      <c r="E4281" s="2" t="s">
        <v>40</v>
      </c>
      <c r="F4281" s="5">
        <v>3300</v>
      </c>
      <c r="G4281" s="2" t="s">
        <v>13798</v>
      </c>
      <c r="H4281" s="2" t="s">
        <v>25</v>
      </c>
      <c r="I4281" s="2" t="s">
        <v>13316</v>
      </c>
      <c r="J4281" s="2" t="s">
        <v>59</v>
      </c>
      <c r="K4281" s="9">
        <v>800</v>
      </c>
      <c r="L4281" s="9">
        <v>511</v>
      </c>
      <c r="M4281" s="5">
        <v>15</v>
      </c>
      <c r="N4281" s="5">
        <v>0</v>
      </c>
      <c r="O4281" s="5">
        <v>7.25</v>
      </c>
      <c r="P4281" s="5">
        <v>0</v>
      </c>
      <c r="Q4281" s="2">
        <f t="shared" si="397"/>
        <v>-7.25</v>
      </c>
      <c r="R4281" s="5">
        <f t="shared" si="398"/>
        <v>-7.25</v>
      </c>
      <c r="S4281" s="11">
        <f t="shared" si="399"/>
        <v>-1</v>
      </c>
      <c r="T4281" s="5">
        <v>2.94</v>
      </c>
      <c r="U4281" s="5">
        <v>0.48</v>
      </c>
      <c r="V4281" s="5">
        <v>0</v>
      </c>
      <c r="W4281" s="12">
        <f t="shared" si="400"/>
        <v>0</v>
      </c>
      <c r="X4281" s="2" t="str">
        <f t="shared" si="401"/>
        <v>PAUSE</v>
      </c>
      <c r="Y4281" s="22" t="str">
        <f t="shared" si="402"/>
        <v>Premium (751-1000)</v>
      </c>
    </row>
    <row r="4282" spans="1:25">
      <c r="A4282" s="2" t="s">
        <v>13799</v>
      </c>
      <c r="B4282" s="2" t="s">
        <v>864</v>
      </c>
      <c r="C4282" s="2" t="s">
        <v>1485</v>
      </c>
      <c r="D4282" s="2" t="s">
        <v>2602</v>
      </c>
      <c r="E4282" s="2" t="s">
        <v>258</v>
      </c>
      <c r="F4282" s="5">
        <v>3500</v>
      </c>
      <c r="G4282" s="2" t="s">
        <v>13800</v>
      </c>
      <c r="H4282" s="2" t="s">
        <v>266</v>
      </c>
      <c r="I4282" s="2" t="s">
        <v>13316</v>
      </c>
      <c r="J4282" s="2" t="s">
        <v>59</v>
      </c>
      <c r="K4282" s="9">
        <v>500</v>
      </c>
      <c r="L4282" s="9">
        <v>1425</v>
      </c>
      <c r="M4282" s="5">
        <v>24</v>
      </c>
      <c r="N4282" s="5">
        <v>2</v>
      </c>
      <c r="O4282" s="5">
        <v>11.87</v>
      </c>
      <c r="P4282" s="5">
        <v>96.92</v>
      </c>
      <c r="Q4282" s="2">
        <f t="shared" si="397"/>
        <v>85.05</v>
      </c>
      <c r="R4282" s="5">
        <f t="shared" si="398"/>
        <v>85.05</v>
      </c>
      <c r="S4282" s="11">
        <f t="shared" si="399"/>
        <v>7.1651221566975574</v>
      </c>
      <c r="T4282" s="5">
        <v>1.68</v>
      </c>
      <c r="U4282" s="5">
        <v>0.49</v>
      </c>
      <c r="V4282" s="5">
        <v>5.94</v>
      </c>
      <c r="W4282" s="12">
        <f t="shared" si="400"/>
        <v>8.3333333333333329E-2</v>
      </c>
      <c r="X4282" s="2" t="str">
        <f t="shared" si="401"/>
        <v>SCALE</v>
      </c>
      <c r="Y4282" s="22" t="str">
        <f t="shared" si="402"/>
        <v>Mid (301-500)</v>
      </c>
    </row>
    <row r="4283" spans="1:25">
      <c r="A4283" s="2" t="s">
        <v>13801</v>
      </c>
      <c r="B4283" s="2" t="s">
        <v>295</v>
      </c>
      <c r="C4283" s="2" t="s">
        <v>13802</v>
      </c>
      <c r="D4283" s="2" t="s">
        <v>9231</v>
      </c>
      <c r="E4283" s="2" t="s">
        <v>118</v>
      </c>
      <c r="F4283" s="5">
        <v>4700</v>
      </c>
      <c r="G4283" s="2" t="s">
        <v>13803</v>
      </c>
      <c r="H4283" s="2" t="s">
        <v>94</v>
      </c>
      <c r="I4283" s="2" t="s">
        <v>13316</v>
      </c>
      <c r="J4283" s="2" t="s">
        <v>382</v>
      </c>
      <c r="K4283" s="9">
        <v>400</v>
      </c>
      <c r="L4283" s="9">
        <v>550</v>
      </c>
      <c r="M4283" s="5">
        <v>12</v>
      </c>
      <c r="N4283" s="5">
        <v>1</v>
      </c>
      <c r="O4283" s="5">
        <v>8.39</v>
      </c>
      <c r="P4283" s="5">
        <v>45.08</v>
      </c>
      <c r="Q4283" s="2">
        <f t="shared" si="397"/>
        <v>36.69</v>
      </c>
      <c r="R4283" s="5">
        <f t="shared" si="398"/>
        <v>36.69</v>
      </c>
      <c r="S4283" s="11">
        <f t="shared" si="399"/>
        <v>4.373063170441001</v>
      </c>
      <c r="T4283" s="5">
        <v>2.1800000000000002</v>
      </c>
      <c r="U4283" s="5">
        <v>0.7</v>
      </c>
      <c r="V4283" s="5">
        <v>8.39</v>
      </c>
      <c r="W4283" s="12">
        <f t="shared" si="400"/>
        <v>8.3333333333333329E-2</v>
      </c>
      <c r="X4283" s="2" t="str">
        <f t="shared" si="401"/>
        <v>SCALE</v>
      </c>
      <c r="Y4283" s="22" t="str">
        <f t="shared" si="402"/>
        <v>Mid (301-500)</v>
      </c>
    </row>
    <row r="4284" spans="1:25">
      <c r="A4284" s="2" t="s">
        <v>13804</v>
      </c>
      <c r="B4284" s="2" t="s">
        <v>883</v>
      </c>
      <c r="C4284" s="2" t="s">
        <v>13805</v>
      </c>
      <c r="D4284" s="2" t="s">
        <v>99</v>
      </c>
      <c r="E4284" s="2" t="s">
        <v>100</v>
      </c>
      <c r="F4284" s="5">
        <v>4500</v>
      </c>
      <c r="G4284" s="2" t="s">
        <v>4702</v>
      </c>
      <c r="H4284" s="2" t="s">
        <v>253</v>
      </c>
      <c r="I4284" s="2" t="s">
        <v>13316</v>
      </c>
      <c r="J4284" s="2" t="s">
        <v>135</v>
      </c>
      <c r="K4284" s="9">
        <v>800</v>
      </c>
      <c r="L4284" s="9">
        <v>863</v>
      </c>
      <c r="M4284" s="5">
        <v>36</v>
      </c>
      <c r="N4284" s="5">
        <v>0</v>
      </c>
      <c r="O4284" s="5">
        <v>17.2</v>
      </c>
      <c r="P4284" s="5">
        <v>0</v>
      </c>
      <c r="Q4284" s="2">
        <f t="shared" si="397"/>
        <v>-17.2</v>
      </c>
      <c r="R4284" s="5">
        <f t="shared" si="398"/>
        <v>-17.2</v>
      </c>
      <c r="S4284" s="11">
        <f t="shared" si="399"/>
        <v>-1</v>
      </c>
      <c r="T4284" s="5">
        <v>4.17</v>
      </c>
      <c r="U4284" s="5">
        <v>0.48</v>
      </c>
      <c r="V4284" s="5">
        <v>0</v>
      </c>
      <c r="W4284" s="12">
        <f t="shared" si="400"/>
        <v>0</v>
      </c>
      <c r="X4284" s="2" t="str">
        <f t="shared" si="401"/>
        <v>PAUSE</v>
      </c>
      <c r="Y4284" s="22" t="str">
        <f t="shared" si="402"/>
        <v>Premium (751-1000)</v>
      </c>
    </row>
    <row r="4285" spans="1:25">
      <c r="A4285" s="2" t="s">
        <v>13806</v>
      </c>
      <c r="B4285" s="2" t="s">
        <v>3513</v>
      </c>
      <c r="C4285" s="2" t="s">
        <v>7397</v>
      </c>
      <c r="D4285" s="2" t="s">
        <v>6407</v>
      </c>
      <c r="E4285" s="2" t="s">
        <v>85</v>
      </c>
      <c r="F4285" s="5">
        <v>4300</v>
      </c>
      <c r="G4285" s="2" t="s">
        <v>13807</v>
      </c>
      <c r="H4285" s="2" t="s">
        <v>260</v>
      </c>
      <c r="I4285" s="2" t="s">
        <v>13316</v>
      </c>
      <c r="J4285" s="2" t="s">
        <v>127</v>
      </c>
      <c r="K4285" s="9">
        <v>200</v>
      </c>
      <c r="L4285" s="9">
        <v>1340</v>
      </c>
      <c r="M4285" s="5">
        <v>32</v>
      </c>
      <c r="N4285" s="5">
        <v>2</v>
      </c>
      <c r="O4285" s="5">
        <v>15.16</v>
      </c>
      <c r="P4285" s="5">
        <v>122.56</v>
      </c>
      <c r="Q4285" s="2">
        <f t="shared" si="397"/>
        <v>107.4</v>
      </c>
      <c r="R4285" s="5">
        <f t="shared" si="398"/>
        <v>107.4</v>
      </c>
      <c r="S4285" s="11">
        <f t="shared" si="399"/>
        <v>7.0844327176781006</v>
      </c>
      <c r="T4285" s="5">
        <v>2.39</v>
      </c>
      <c r="U4285" s="5">
        <v>0.47</v>
      </c>
      <c r="V4285" s="5">
        <v>7.58</v>
      </c>
      <c r="W4285" s="12">
        <f t="shared" si="400"/>
        <v>6.25E-2</v>
      </c>
      <c r="X4285" s="2" t="str">
        <f t="shared" si="401"/>
        <v>SCALE</v>
      </c>
      <c r="Y4285" s="22" t="str">
        <f t="shared" si="402"/>
        <v>Low (100-300)</v>
      </c>
    </row>
    <row r="4286" spans="1:25">
      <c r="A4286" s="2" t="s">
        <v>13808</v>
      </c>
      <c r="B4286" s="2" t="s">
        <v>1672</v>
      </c>
      <c r="C4286" s="2" t="s">
        <v>5640</v>
      </c>
      <c r="D4286" s="2" t="s">
        <v>13809</v>
      </c>
      <c r="E4286" s="2" t="s">
        <v>237</v>
      </c>
      <c r="F4286" s="5">
        <v>2977</v>
      </c>
      <c r="G4286" s="2" t="s">
        <v>13810</v>
      </c>
      <c r="H4286" s="2" t="s">
        <v>167</v>
      </c>
      <c r="I4286" s="2" t="s">
        <v>13316</v>
      </c>
      <c r="J4286" s="2" t="s">
        <v>35</v>
      </c>
      <c r="K4286" s="9">
        <v>600</v>
      </c>
      <c r="L4286" s="9">
        <v>1065</v>
      </c>
      <c r="M4286" s="5">
        <v>29</v>
      </c>
      <c r="N4286" s="5">
        <v>0</v>
      </c>
      <c r="O4286" s="5">
        <v>16.47</v>
      </c>
      <c r="P4286" s="5">
        <v>0</v>
      </c>
      <c r="Q4286" s="2">
        <f t="shared" si="397"/>
        <v>-16.47</v>
      </c>
      <c r="R4286" s="5">
        <f t="shared" si="398"/>
        <v>-16.47</v>
      </c>
      <c r="S4286" s="11">
        <f t="shared" si="399"/>
        <v>-1</v>
      </c>
      <c r="T4286" s="5">
        <v>2.72</v>
      </c>
      <c r="U4286" s="5">
        <v>0.56999999999999995</v>
      </c>
      <c r="V4286" s="5">
        <v>0</v>
      </c>
      <c r="W4286" s="12">
        <f t="shared" si="400"/>
        <v>0</v>
      </c>
      <c r="X4286" s="2" t="str">
        <f t="shared" si="401"/>
        <v>PAUSE</v>
      </c>
      <c r="Y4286" s="22" t="str">
        <f t="shared" si="402"/>
        <v>High (501-750)</v>
      </c>
    </row>
    <row r="4287" spans="1:25">
      <c r="A4287" s="2" t="s">
        <v>13811</v>
      </c>
      <c r="B4287" s="2" t="s">
        <v>6775</v>
      </c>
      <c r="C4287" s="2" t="s">
        <v>1320</v>
      </c>
      <c r="D4287" s="2" t="s">
        <v>3382</v>
      </c>
      <c r="E4287" s="2" t="s">
        <v>56</v>
      </c>
      <c r="F4287" s="5">
        <v>1896</v>
      </c>
      <c r="G4287" s="2" t="s">
        <v>13812</v>
      </c>
      <c r="H4287" s="2" t="s">
        <v>253</v>
      </c>
      <c r="I4287" s="2" t="s">
        <v>13316</v>
      </c>
      <c r="J4287" s="2" t="s">
        <v>59</v>
      </c>
      <c r="K4287" s="9">
        <v>100</v>
      </c>
      <c r="L4287" s="9">
        <v>1377</v>
      </c>
      <c r="M4287" s="5">
        <v>21</v>
      </c>
      <c r="N4287" s="5">
        <v>2</v>
      </c>
      <c r="O4287" s="5">
        <v>8.65</v>
      </c>
      <c r="P4287" s="5">
        <v>86.35</v>
      </c>
      <c r="Q4287" s="2">
        <f t="shared" si="397"/>
        <v>77.699999999999989</v>
      </c>
      <c r="R4287" s="5">
        <f t="shared" si="398"/>
        <v>77.699999999999989</v>
      </c>
      <c r="S4287" s="11">
        <f t="shared" si="399"/>
        <v>8.9826589595375701</v>
      </c>
      <c r="T4287" s="5">
        <v>1.53</v>
      </c>
      <c r="U4287" s="5">
        <v>0.41</v>
      </c>
      <c r="V4287" s="5">
        <v>4.32</v>
      </c>
      <c r="W4287" s="12">
        <f t="shared" si="400"/>
        <v>9.5238095238095233E-2</v>
      </c>
      <c r="X4287" s="2" t="str">
        <f t="shared" si="401"/>
        <v>SCALE</v>
      </c>
      <c r="Y4287" s="22" t="str">
        <f t="shared" si="402"/>
        <v>Low (100-300)</v>
      </c>
    </row>
    <row r="4288" spans="1:25">
      <c r="A4288" s="2" t="s">
        <v>13813</v>
      </c>
      <c r="B4288" s="2" t="s">
        <v>11758</v>
      </c>
      <c r="C4288" s="2" t="s">
        <v>13814</v>
      </c>
      <c r="D4288" s="2" t="s">
        <v>1258</v>
      </c>
      <c r="E4288" s="2" t="s">
        <v>132</v>
      </c>
      <c r="F4288" s="5">
        <v>3000</v>
      </c>
      <c r="G4288" s="2" t="s">
        <v>13815</v>
      </c>
      <c r="H4288" s="2" t="s">
        <v>344</v>
      </c>
      <c r="I4288" s="2" t="s">
        <v>13316</v>
      </c>
      <c r="J4288" s="2" t="s">
        <v>43</v>
      </c>
      <c r="K4288" s="9">
        <v>600</v>
      </c>
      <c r="L4288" s="9">
        <v>1661</v>
      </c>
      <c r="M4288" s="5">
        <v>66</v>
      </c>
      <c r="N4288" s="5">
        <v>3</v>
      </c>
      <c r="O4288" s="5">
        <v>52.67</v>
      </c>
      <c r="P4288" s="5">
        <v>157.01</v>
      </c>
      <c r="Q4288" s="2">
        <f t="shared" si="397"/>
        <v>104.33999999999999</v>
      </c>
      <c r="R4288" s="5">
        <f t="shared" si="398"/>
        <v>104.33999999999999</v>
      </c>
      <c r="S4288" s="11">
        <f t="shared" si="399"/>
        <v>1.9810138598822857</v>
      </c>
      <c r="T4288" s="5">
        <v>3.97</v>
      </c>
      <c r="U4288" s="5">
        <v>0.8</v>
      </c>
      <c r="V4288" s="5">
        <v>17.559999999999999</v>
      </c>
      <c r="W4288" s="12">
        <f t="shared" si="400"/>
        <v>4.5454545454545456E-2</v>
      </c>
      <c r="X4288" s="2" t="str">
        <f t="shared" si="401"/>
        <v>SCALE</v>
      </c>
      <c r="Y4288" s="22" t="str">
        <f t="shared" si="402"/>
        <v>High (501-750)</v>
      </c>
    </row>
    <row r="4289" spans="1:25">
      <c r="A4289" s="2" t="s">
        <v>13816</v>
      </c>
      <c r="B4289" s="2" t="s">
        <v>555</v>
      </c>
      <c r="C4289" s="2" t="s">
        <v>13817</v>
      </c>
      <c r="D4289" s="2" t="s">
        <v>13818</v>
      </c>
      <c r="E4289" s="2" t="s">
        <v>125</v>
      </c>
      <c r="F4289" s="5">
        <v>4600</v>
      </c>
      <c r="G4289" s="2" t="s">
        <v>13819</v>
      </c>
      <c r="H4289" s="2" t="s">
        <v>134</v>
      </c>
      <c r="I4289" s="2" t="s">
        <v>13316</v>
      </c>
      <c r="J4289" s="2" t="s">
        <v>95</v>
      </c>
      <c r="K4289" s="9">
        <v>800</v>
      </c>
      <c r="L4289" s="9">
        <v>1699</v>
      </c>
      <c r="M4289" s="5">
        <v>38</v>
      </c>
      <c r="N4289" s="5">
        <v>1</v>
      </c>
      <c r="O4289" s="5">
        <v>23.25</v>
      </c>
      <c r="P4289" s="5">
        <v>38.24</v>
      </c>
      <c r="Q4289" s="2">
        <f t="shared" si="397"/>
        <v>14.990000000000002</v>
      </c>
      <c r="R4289" s="5">
        <f t="shared" si="398"/>
        <v>14.990000000000002</v>
      </c>
      <c r="S4289" s="11">
        <f t="shared" si="399"/>
        <v>0.64473118279569896</v>
      </c>
      <c r="T4289" s="5">
        <v>2.2400000000000002</v>
      </c>
      <c r="U4289" s="5">
        <v>0.61</v>
      </c>
      <c r="V4289" s="5">
        <v>23.25</v>
      </c>
      <c r="W4289" s="12">
        <f t="shared" si="400"/>
        <v>2.6315789473684209E-2</v>
      </c>
      <c r="X4289" s="2" t="str">
        <f t="shared" si="401"/>
        <v>SCALE</v>
      </c>
      <c r="Y4289" s="22" t="str">
        <f t="shared" si="402"/>
        <v>Premium (751-1000)</v>
      </c>
    </row>
    <row r="4290" spans="1:25">
      <c r="A4290" s="2" t="s">
        <v>13820</v>
      </c>
      <c r="B4290" s="2" t="s">
        <v>13821</v>
      </c>
      <c r="C4290" s="2" t="s">
        <v>13822</v>
      </c>
      <c r="D4290" s="2" t="s">
        <v>1305</v>
      </c>
      <c r="E4290" s="2" t="s">
        <v>40</v>
      </c>
      <c r="F4290" s="5">
        <v>915</v>
      </c>
      <c r="G4290" s="2" t="s">
        <v>13823</v>
      </c>
      <c r="H4290" s="2" t="s">
        <v>94</v>
      </c>
      <c r="I4290" s="2" t="s">
        <v>13316</v>
      </c>
      <c r="J4290" s="2" t="s">
        <v>183</v>
      </c>
      <c r="K4290" s="9">
        <v>600</v>
      </c>
      <c r="L4290" s="9">
        <v>706</v>
      </c>
      <c r="M4290" s="5">
        <v>23</v>
      </c>
      <c r="N4290" s="5">
        <v>0</v>
      </c>
      <c r="O4290" s="5">
        <v>19.29</v>
      </c>
      <c r="P4290" s="5">
        <v>0</v>
      </c>
      <c r="Q4290" s="2">
        <f t="shared" si="397"/>
        <v>-19.29</v>
      </c>
      <c r="R4290" s="5">
        <f t="shared" si="398"/>
        <v>-19.29</v>
      </c>
      <c r="S4290" s="11">
        <f t="shared" si="399"/>
        <v>-1</v>
      </c>
      <c r="T4290" s="5">
        <v>3.26</v>
      </c>
      <c r="U4290" s="5">
        <v>0.84</v>
      </c>
      <c r="V4290" s="5">
        <v>0</v>
      </c>
      <c r="W4290" s="12">
        <f t="shared" si="400"/>
        <v>0</v>
      </c>
      <c r="X4290" s="2" t="str">
        <f t="shared" si="401"/>
        <v>PAUSE</v>
      </c>
      <c r="Y4290" s="22" t="str">
        <f t="shared" si="402"/>
        <v>High (501-750)</v>
      </c>
    </row>
    <row r="4291" spans="1:25">
      <c r="A4291" s="2" t="s">
        <v>13824</v>
      </c>
      <c r="B4291" s="2" t="s">
        <v>13825</v>
      </c>
      <c r="C4291" s="2" t="s">
        <v>2314</v>
      </c>
      <c r="D4291" s="2" t="s">
        <v>1190</v>
      </c>
      <c r="E4291" s="2" t="s">
        <v>112</v>
      </c>
      <c r="F4291" s="5">
        <v>1800</v>
      </c>
      <c r="G4291" s="2" t="s">
        <v>13826</v>
      </c>
      <c r="H4291" s="2" t="s">
        <v>87</v>
      </c>
      <c r="I4291" s="2" t="s">
        <v>13316</v>
      </c>
      <c r="J4291" s="2" t="s">
        <v>217</v>
      </c>
      <c r="K4291" s="9">
        <v>100</v>
      </c>
      <c r="L4291" s="9">
        <v>1130</v>
      </c>
      <c r="M4291" s="5">
        <v>50</v>
      </c>
      <c r="N4291" s="5">
        <v>1</v>
      </c>
      <c r="O4291" s="5">
        <v>33.9</v>
      </c>
      <c r="P4291" s="5">
        <v>38.869999999999997</v>
      </c>
      <c r="Q4291" s="2">
        <f t="shared" si="397"/>
        <v>4.9699999999999989</v>
      </c>
      <c r="R4291" s="5">
        <f t="shared" si="398"/>
        <v>4.9699999999999989</v>
      </c>
      <c r="S4291" s="11">
        <f t="shared" si="399"/>
        <v>0.14660766961651914</v>
      </c>
      <c r="T4291" s="5">
        <v>4.42</v>
      </c>
      <c r="U4291" s="5">
        <v>0.68</v>
      </c>
      <c r="V4291" s="5">
        <v>33.9</v>
      </c>
      <c r="W4291" s="12">
        <f t="shared" si="400"/>
        <v>0.02</v>
      </c>
      <c r="X4291" s="2" t="str">
        <f t="shared" si="401"/>
        <v>SCALE</v>
      </c>
      <c r="Y4291" s="22" t="str">
        <f t="shared" si="402"/>
        <v>Low (100-300)</v>
      </c>
    </row>
    <row r="4292" spans="1:25">
      <c r="A4292" s="2" t="s">
        <v>13827</v>
      </c>
      <c r="B4292" s="2" t="s">
        <v>13828</v>
      </c>
      <c r="C4292" s="2" t="s">
        <v>13829</v>
      </c>
      <c r="D4292" s="2" t="s">
        <v>13830</v>
      </c>
      <c r="E4292" s="2" t="s">
        <v>125</v>
      </c>
      <c r="F4292" s="5">
        <v>5000</v>
      </c>
      <c r="G4292" s="2" t="s">
        <v>13831</v>
      </c>
      <c r="H4292" s="2" t="s">
        <v>102</v>
      </c>
      <c r="I4292" s="2" t="s">
        <v>13316</v>
      </c>
      <c r="J4292" s="2" t="s">
        <v>293</v>
      </c>
      <c r="K4292" s="9">
        <v>1000</v>
      </c>
      <c r="L4292" s="9">
        <v>1117</v>
      </c>
      <c r="M4292" s="5">
        <v>42</v>
      </c>
      <c r="N4292" s="5">
        <v>1</v>
      </c>
      <c r="O4292" s="5">
        <v>30.05</v>
      </c>
      <c r="P4292" s="5">
        <v>40.590000000000003</v>
      </c>
      <c r="Q4292" s="2">
        <f t="shared" si="397"/>
        <v>10.540000000000003</v>
      </c>
      <c r="R4292" s="5">
        <f t="shared" si="398"/>
        <v>10.540000000000003</v>
      </c>
      <c r="S4292" s="11">
        <f t="shared" si="399"/>
        <v>0.35074875207986694</v>
      </c>
      <c r="T4292" s="5">
        <v>3.76</v>
      </c>
      <c r="U4292" s="5">
        <v>0.72</v>
      </c>
      <c r="V4292" s="5">
        <v>30.05</v>
      </c>
      <c r="W4292" s="12">
        <f t="shared" si="400"/>
        <v>2.3809523809523808E-2</v>
      </c>
      <c r="X4292" s="2" t="str">
        <f t="shared" si="401"/>
        <v>SCALE</v>
      </c>
      <c r="Y4292" s="22" t="str">
        <f t="shared" si="402"/>
        <v>Premium (751-1000)</v>
      </c>
    </row>
    <row r="4293" spans="1:25">
      <c r="A4293" s="2" t="s">
        <v>13832</v>
      </c>
      <c r="B4293" s="2" t="s">
        <v>325</v>
      </c>
      <c r="C4293" s="2" t="s">
        <v>13833</v>
      </c>
      <c r="D4293" s="2" t="s">
        <v>1603</v>
      </c>
      <c r="E4293" s="2" t="s">
        <v>32</v>
      </c>
      <c r="F4293" s="5">
        <v>3800</v>
      </c>
      <c r="G4293" s="2" t="s">
        <v>13834</v>
      </c>
      <c r="H4293" s="2" t="s">
        <v>344</v>
      </c>
      <c r="I4293" s="2" t="s">
        <v>13316</v>
      </c>
      <c r="J4293" s="2" t="s">
        <v>183</v>
      </c>
      <c r="K4293" s="9">
        <v>100</v>
      </c>
      <c r="L4293" s="9">
        <v>2413</v>
      </c>
      <c r="M4293" s="5">
        <v>44</v>
      </c>
      <c r="N4293" s="5">
        <v>0</v>
      </c>
      <c r="O4293" s="5">
        <v>22.5</v>
      </c>
      <c r="P4293" s="5">
        <v>0</v>
      </c>
      <c r="Q4293" s="2">
        <f t="shared" si="397"/>
        <v>-22.5</v>
      </c>
      <c r="R4293" s="5">
        <f t="shared" si="398"/>
        <v>-22.5</v>
      </c>
      <c r="S4293" s="11">
        <f t="shared" si="399"/>
        <v>-1</v>
      </c>
      <c r="T4293" s="5">
        <v>1.82</v>
      </c>
      <c r="U4293" s="5">
        <v>0.51</v>
      </c>
      <c r="V4293" s="5">
        <v>0</v>
      </c>
      <c r="W4293" s="12">
        <f t="shared" si="400"/>
        <v>0</v>
      </c>
      <c r="X4293" s="2" t="str">
        <f t="shared" si="401"/>
        <v>PAUSE</v>
      </c>
      <c r="Y4293" s="22" t="str">
        <f t="shared" si="402"/>
        <v>Low (100-300)</v>
      </c>
    </row>
    <row r="4294" spans="1:25">
      <c r="A4294" s="2" t="s">
        <v>13835</v>
      </c>
      <c r="B4294" s="2" t="s">
        <v>8235</v>
      </c>
      <c r="C4294" s="2" t="s">
        <v>1365</v>
      </c>
      <c r="D4294" s="2" t="s">
        <v>13836</v>
      </c>
      <c r="E4294" s="2" t="s">
        <v>112</v>
      </c>
      <c r="F4294" s="5">
        <v>3250</v>
      </c>
      <c r="G4294" s="2" t="s">
        <v>13837</v>
      </c>
      <c r="H4294" s="2" t="s">
        <v>94</v>
      </c>
      <c r="I4294" s="2" t="s">
        <v>13316</v>
      </c>
      <c r="J4294" s="2" t="s">
        <v>313</v>
      </c>
      <c r="K4294" s="9">
        <v>500</v>
      </c>
      <c r="L4294" s="9">
        <v>1186</v>
      </c>
      <c r="M4294" s="5">
        <v>35</v>
      </c>
      <c r="N4294" s="5">
        <v>2</v>
      </c>
      <c r="O4294" s="5">
        <v>22.42</v>
      </c>
      <c r="P4294" s="5">
        <v>107.73</v>
      </c>
      <c r="Q4294" s="2">
        <f t="shared" si="397"/>
        <v>85.31</v>
      </c>
      <c r="R4294" s="5">
        <f t="shared" si="398"/>
        <v>85.31</v>
      </c>
      <c r="S4294" s="11">
        <f t="shared" si="399"/>
        <v>3.8050847457627115</v>
      </c>
      <c r="T4294" s="5">
        <v>2.95</v>
      </c>
      <c r="U4294" s="5">
        <v>0.64</v>
      </c>
      <c r="V4294" s="5">
        <v>11.21</v>
      </c>
      <c r="W4294" s="12">
        <f t="shared" si="400"/>
        <v>5.7142857142857141E-2</v>
      </c>
      <c r="X4294" s="2" t="str">
        <f t="shared" si="401"/>
        <v>SCALE</v>
      </c>
      <c r="Y4294" s="22" t="str">
        <f t="shared" si="402"/>
        <v>Mid (301-500)</v>
      </c>
    </row>
    <row r="4295" spans="1:25">
      <c r="A4295" s="2" t="s">
        <v>13838</v>
      </c>
      <c r="B4295" s="2" t="s">
        <v>12555</v>
      </c>
      <c r="C4295" s="2" t="s">
        <v>13839</v>
      </c>
      <c r="D4295" s="2" t="s">
        <v>10290</v>
      </c>
      <c r="E4295" s="2" t="s">
        <v>891</v>
      </c>
      <c r="F4295" s="5">
        <v>2002</v>
      </c>
      <c r="G4295" s="2" t="s">
        <v>13840</v>
      </c>
      <c r="H4295" s="2" t="s">
        <v>150</v>
      </c>
      <c r="I4295" s="2" t="s">
        <v>13316</v>
      </c>
      <c r="J4295" s="2" t="s">
        <v>51</v>
      </c>
      <c r="K4295" s="9">
        <v>700</v>
      </c>
      <c r="L4295" s="9">
        <v>1895</v>
      </c>
      <c r="M4295" s="5">
        <v>32</v>
      </c>
      <c r="N4295" s="5">
        <v>1</v>
      </c>
      <c r="O4295" s="5">
        <v>13.39</v>
      </c>
      <c r="P4295" s="5">
        <v>58.65</v>
      </c>
      <c r="Q4295" s="2">
        <f t="shared" si="397"/>
        <v>45.26</v>
      </c>
      <c r="R4295" s="5">
        <f t="shared" si="398"/>
        <v>45.26</v>
      </c>
      <c r="S4295" s="11">
        <f t="shared" si="399"/>
        <v>3.3801344286781179</v>
      </c>
      <c r="T4295" s="5">
        <v>1.69</v>
      </c>
      <c r="U4295" s="5">
        <v>0.42</v>
      </c>
      <c r="V4295" s="5">
        <v>13.39</v>
      </c>
      <c r="W4295" s="12">
        <f t="shared" si="400"/>
        <v>3.125E-2</v>
      </c>
      <c r="X4295" s="2" t="str">
        <f t="shared" si="401"/>
        <v>SCALE</v>
      </c>
      <c r="Y4295" s="22" t="str">
        <f t="shared" si="402"/>
        <v>High (501-750)</v>
      </c>
    </row>
    <row r="4296" spans="1:25">
      <c r="A4296" s="2" t="s">
        <v>13841</v>
      </c>
      <c r="B4296" s="2" t="s">
        <v>11390</v>
      </c>
      <c r="C4296" s="2" t="s">
        <v>21</v>
      </c>
      <c r="D4296" s="2" t="s">
        <v>1886</v>
      </c>
      <c r="E4296" s="2" t="s">
        <v>40</v>
      </c>
      <c r="F4296" s="5">
        <v>915</v>
      </c>
      <c r="G4296" s="2" t="s">
        <v>13842</v>
      </c>
      <c r="H4296" s="2" t="s">
        <v>253</v>
      </c>
      <c r="I4296" s="2" t="s">
        <v>13316</v>
      </c>
      <c r="J4296" s="2" t="s">
        <v>155</v>
      </c>
      <c r="K4296" s="9">
        <v>500</v>
      </c>
      <c r="L4296" s="9">
        <v>2057</v>
      </c>
      <c r="M4296" s="5">
        <v>91</v>
      </c>
      <c r="N4296" s="5">
        <v>8</v>
      </c>
      <c r="O4296" s="5">
        <v>57.48</v>
      </c>
      <c r="P4296" s="5">
        <v>292.23</v>
      </c>
      <c r="Q4296" s="2">
        <f t="shared" si="397"/>
        <v>234.75000000000003</v>
      </c>
      <c r="R4296" s="5">
        <f t="shared" si="398"/>
        <v>234.75000000000003</v>
      </c>
      <c r="S4296" s="11">
        <f t="shared" si="399"/>
        <v>4.0840292275574122</v>
      </c>
      <c r="T4296" s="5">
        <v>4.42</v>
      </c>
      <c r="U4296" s="5">
        <v>0.63</v>
      </c>
      <c r="V4296" s="5">
        <v>7.18</v>
      </c>
      <c r="W4296" s="12">
        <f t="shared" si="400"/>
        <v>8.7912087912087919E-2</v>
      </c>
      <c r="X4296" s="2" t="str">
        <f t="shared" si="401"/>
        <v>SCALE</v>
      </c>
      <c r="Y4296" s="22" t="str">
        <f t="shared" si="402"/>
        <v>Mid (301-500)</v>
      </c>
    </row>
    <row r="4297" spans="1:25">
      <c r="A4297" s="2" t="s">
        <v>13843</v>
      </c>
      <c r="B4297" s="2" t="s">
        <v>45</v>
      </c>
      <c r="C4297" s="2" t="s">
        <v>13844</v>
      </c>
      <c r="D4297" s="2" t="s">
        <v>655</v>
      </c>
      <c r="E4297" s="2" t="s">
        <v>125</v>
      </c>
      <c r="F4297" s="5">
        <v>1354</v>
      </c>
      <c r="G4297" s="2" t="s">
        <v>13845</v>
      </c>
      <c r="H4297" s="2" t="s">
        <v>34</v>
      </c>
      <c r="I4297" s="2" t="s">
        <v>13316</v>
      </c>
      <c r="J4297" s="2" t="s">
        <v>293</v>
      </c>
      <c r="K4297" s="9">
        <v>500</v>
      </c>
      <c r="L4297" s="9">
        <v>1015</v>
      </c>
      <c r="M4297" s="5">
        <v>31</v>
      </c>
      <c r="N4297" s="5">
        <v>1</v>
      </c>
      <c r="O4297" s="5">
        <v>20.21</v>
      </c>
      <c r="P4297" s="5">
        <v>73.099999999999994</v>
      </c>
      <c r="Q4297" s="2">
        <f t="shared" si="397"/>
        <v>52.889999999999993</v>
      </c>
      <c r="R4297" s="5">
        <f t="shared" si="398"/>
        <v>52.889999999999993</v>
      </c>
      <c r="S4297" s="11">
        <f t="shared" si="399"/>
        <v>2.6170212765957444</v>
      </c>
      <c r="T4297" s="5">
        <v>3.05</v>
      </c>
      <c r="U4297" s="5">
        <v>0.65</v>
      </c>
      <c r="V4297" s="5">
        <v>20.21</v>
      </c>
      <c r="W4297" s="12">
        <f t="shared" si="400"/>
        <v>3.2258064516129031E-2</v>
      </c>
      <c r="X4297" s="2" t="str">
        <f t="shared" si="401"/>
        <v>SCALE</v>
      </c>
      <c r="Y4297" s="22" t="str">
        <f t="shared" si="402"/>
        <v>Mid (301-500)</v>
      </c>
    </row>
    <row r="4298" spans="1:25">
      <c r="A4298" s="2" t="s">
        <v>13846</v>
      </c>
      <c r="B4298" s="2" t="s">
        <v>10600</v>
      </c>
      <c r="C4298" s="2" t="s">
        <v>12361</v>
      </c>
      <c r="D4298" s="2" t="s">
        <v>4196</v>
      </c>
      <c r="E4298" s="2" t="s">
        <v>85</v>
      </c>
      <c r="F4298" s="5">
        <v>2214</v>
      </c>
      <c r="G4298" s="2" t="s">
        <v>9130</v>
      </c>
      <c r="H4298" s="2" t="s">
        <v>102</v>
      </c>
      <c r="I4298" s="2" t="s">
        <v>13316</v>
      </c>
      <c r="J4298" s="2" t="s">
        <v>248</v>
      </c>
      <c r="K4298" s="9">
        <v>500</v>
      </c>
      <c r="L4298" s="9">
        <v>2162</v>
      </c>
      <c r="M4298" s="5">
        <v>69</v>
      </c>
      <c r="N4298" s="5">
        <v>3</v>
      </c>
      <c r="O4298" s="5">
        <v>41.43</v>
      </c>
      <c r="P4298" s="5">
        <v>207.84</v>
      </c>
      <c r="Q4298" s="2">
        <f t="shared" si="397"/>
        <v>166.41</v>
      </c>
      <c r="R4298" s="5">
        <f t="shared" si="398"/>
        <v>166.41</v>
      </c>
      <c r="S4298" s="11">
        <f t="shared" si="399"/>
        <v>4.0166545981173059</v>
      </c>
      <c r="T4298" s="5">
        <v>3.19</v>
      </c>
      <c r="U4298" s="5">
        <v>0.6</v>
      </c>
      <c r="V4298" s="5">
        <v>13.81</v>
      </c>
      <c r="W4298" s="12">
        <f t="shared" si="400"/>
        <v>4.3478260869565216E-2</v>
      </c>
      <c r="X4298" s="2" t="str">
        <f t="shared" si="401"/>
        <v>SCALE</v>
      </c>
      <c r="Y4298" s="22" t="str">
        <f t="shared" si="402"/>
        <v>Mid (301-500)</v>
      </c>
    </row>
    <row r="4299" spans="1:25">
      <c r="A4299" s="2" t="s">
        <v>13847</v>
      </c>
      <c r="B4299" s="2" t="s">
        <v>11385</v>
      </c>
      <c r="C4299" s="2" t="s">
        <v>2826</v>
      </c>
      <c r="D4299" s="2" t="s">
        <v>13848</v>
      </c>
      <c r="E4299" s="2" t="s">
        <v>492</v>
      </c>
      <c r="F4299" s="5">
        <v>2000</v>
      </c>
      <c r="G4299" s="2" t="s">
        <v>13849</v>
      </c>
      <c r="H4299" s="2" t="s">
        <v>190</v>
      </c>
      <c r="I4299" s="2" t="s">
        <v>13316</v>
      </c>
      <c r="J4299" s="2" t="s">
        <v>458</v>
      </c>
      <c r="K4299" s="9">
        <v>700</v>
      </c>
      <c r="L4299" s="9">
        <v>810</v>
      </c>
      <c r="M4299" s="5">
        <v>17</v>
      </c>
      <c r="N4299" s="5">
        <v>0</v>
      </c>
      <c r="O4299" s="5">
        <v>14.32</v>
      </c>
      <c r="P4299" s="5">
        <v>0</v>
      </c>
      <c r="Q4299" s="2">
        <f t="shared" ref="Q4299:Q4362" si="403">IFERROR(P4299-O4299, 0)</f>
        <v>-14.32</v>
      </c>
      <c r="R4299" s="5">
        <f t="shared" ref="R4299:R4362" si="404">P4299-O4299</f>
        <v>-14.32</v>
      </c>
      <c r="S4299" s="11">
        <f t="shared" ref="S4299:S4362" si="405">R4299/O4299</f>
        <v>-1</v>
      </c>
      <c r="T4299" s="5">
        <v>2.1</v>
      </c>
      <c r="U4299" s="5">
        <v>0.84</v>
      </c>
      <c r="V4299" s="5">
        <v>0</v>
      </c>
      <c r="W4299" s="12">
        <f t="shared" ref="W4299:W4362" si="406">N4299/M4299</f>
        <v>0</v>
      </c>
      <c r="X4299" s="2" t="str">
        <f t="shared" ref="X4299:X4362" si="407">IF(P4299&gt;=4, "SCALE",
  IF(P4299&gt;=2, "MONITOR",
    IF(P4299&gt;=1, "OPTIMISE",
      "PAUSE")))</f>
        <v>PAUSE</v>
      </c>
      <c r="Y4299" s="22" t="str">
        <f t="shared" ref="Y4299:Y4362" si="408">IF(K4299&lt;=300,"Low (100-300)",
 IF(K4299&lt;=500,"Mid (301-500)",
  IF(K4299&lt;=750,"High (501-750)",
   "Premium (751-1000)")))</f>
        <v>High (501-750)</v>
      </c>
    </row>
    <row r="4300" spans="1:25">
      <c r="A4300" s="2" t="s">
        <v>13850</v>
      </c>
      <c r="B4300" s="2" t="s">
        <v>1043</v>
      </c>
      <c r="C4300" s="2" t="s">
        <v>763</v>
      </c>
      <c r="D4300" s="2" t="s">
        <v>552</v>
      </c>
      <c r="E4300" s="2" t="s">
        <v>222</v>
      </c>
      <c r="F4300" s="5">
        <v>4500</v>
      </c>
      <c r="G4300" s="2" t="s">
        <v>13851</v>
      </c>
      <c r="H4300" s="2" t="s">
        <v>94</v>
      </c>
      <c r="I4300" s="2" t="s">
        <v>13316</v>
      </c>
      <c r="J4300" s="2" t="s">
        <v>27</v>
      </c>
      <c r="K4300" s="9">
        <v>500</v>
      </c>
      <c r="L4300" s="9">
        <v>1564</v>
      </c>
      <c r="M4300" s="5">
        <v>59</v>
      </c>
      <c r="N4300" s="5">
        <v>5</v>
      </c>
      <c r="O4300" s="5">
        <v>40.72</v>
      </c>
      <c r="P4300" s="5">
        <v>306.02999999999997</v>
      </c>
      <c r="Q4300" s="2">
        <f t="shared" si="403"/>
        <v>265.30999999999995</v>
      </c>
      <c r="R4300" s="5">
        <f t="shared" si="404"/>
        <v>265.30999999999995</v>
      </c>
      <c r="S4300" s="11">
        <f t="shared" si="405"/>
        <v>6.5154715127701364</v>
      </c>
      <c r="T4300" s="5">
        <v>3.77</v>
      </c>
      <c r="U4300" s="5">
        <v>0.69</v>
      </c>
      <c r="V4300" s="5">
        <v>8.14</v>
      </c>
      <c r="W4300" s="12">
        <f t="shared" si="406"/>
        <v>8.4745762711864403E-2</v>
      </c>
      <c r="X4300" s="2" t="str">
        <f t="shared" si="407"/>
        <v>SCALE</v>
      </c>
      <c r="Y4300" s="22" t="str">
        <f t="shared" si="408"/>
        <v>Mid (301-500)</v>
      </c>
    </row>
    <row r="4301" spans="1:25">
      <c r="A4301" s="2" t="s">
        <v>13852</v>
      </c>
      <c r="B4301" s="2" t="s">
        <v>8621</v>
      </c>
      <c r="C4301" s="2" t="s">
        <v>6459</v>
      </c>
      <c r="D4301" s="2" t="s">
        <v>264</v>
      </c>
      <c r="E4301" s="2" t="s">
        <v>23</v>
      </c>
      <c r="F4301" s="5">
        <v>2500</v>
      </c>
      <c r="G4301" s="2" t="s">
        <v>10827</v>
      </c>
      <c r="H4301" s="2" t="s">
        <v>42</v>
      </c>
      <c r="I4301" s="2" t="s">
        <v>13316</v>
      </c>
      <c r="J4301" s="2" t="s">
        <v>51</v>
      </c>
      <c r="K4301" s="9">
        <v>500</v>
      </c>
      <c r="L4301" s="9">
        <v>2246</v>
      </c>
      <c r="M4301" s="5">
        <v>68</v>
      </c>
      <c r="N4301" s="5">
        <v>2</v>
      </c>
      <c r="O4301" s="5">
        <v>38.69</v>
      </c>
      <c r="P4301" s="5">
        <v>122.94</v>
      </c>
      <c r="Q4301" s="2">
        <f t="shared" si="403"/>
        <v>84.25</v>
      </c>
      <c r="R4301" s="5">
        <f t="shared" si="404"/>
        <v>84.25</v>
      </c>
      <c r="S4301" s="11">
        <f t="shared" si="405"/>
        <v>2.1775652623416906</v>
      </c>
      <c r="T4301" s="5">
        <v>3.03</v>
      </c>
      <c r="U4301" s="5">
        <v>0.56999999999999995</v>
      </c>
      <c r="V4301" s="5">
        <v>19.34</v>
      </c>
      <c r="W4301" s="12">
        <f t="shared" si="406"/>
        <v>2.9411764705882353E-2</v>
      </c>
      <c r="X4301" s="2" t="str">
        <f t="shared" si="407"/>
        <v>SCALE</v>
      </c>
      <c r="Y4301" s="22" t="str">
        <f t="shared" si="408"/>
        <v>Mid (301-500)</v>
      </c>
    </row>
    <row r="4302" spans="1:25">
      <c r="A4302" s="2" t="s">
        <v>13853</v>
      </c>
      <c r="B4302" s="2" t="s">
        <v>2976</v>
      </c>
      <c r="C4302" s="2" t="s">
        <v>9281</v>
      </c>
      <c r="D4302" s="2" t="s">
        <v>8647</v>
      </c>
      <c r="E4302" s="2" t="s">
        <v>1688</v>
      </c>
      <c r="F4302" s="5">
        <v>2750</v>
      </c>
      <c r="G4302" s="2" t="s">
        <v>13854</v>
      </c>
      <c r="H4302" s="2" t="s">
        <v>134</v>
      </c>
      <c r="I4302" s="2" t="s">
        <v>13316</v>
      </c>
      <c r="J4302" s="2" t="s">
        <v>183</v>
      </c>
      <c r="K4302" s="9">
        <v>300</v>
      </c>
      <c r="L4302" s="9">
        <v>872</v>
      </c>
      <c r="M4302" s="5">
        <v>33</v>
      </c>
      <c r="N4302" s="5">
        <v>0</v>
      </c>
      <c r="O4302" s="5">
        <v>16.309999999999999</v>
      </c>
      <c r="P4302" s="5">
        <v>0</v>
      </c>
      <c r="Q4302" s="2">
        <f t="shared" si="403"/>
        <v>-16.309999999999999</v>
      </c>
      <c r="R4302" s="5">
        <f t="shared" si="404"/>
        <v>-16.309999999999999</v>
      </c>
      <c r="S4302" s="11">
        <f t="shared" si="405"/>
        <v>-1</v>
      </c>
      <c r="T4302" s="5">
        <v>3.78</v>
      </c>
      <c r="U4302" s="5">
        <v>0.49</v>
      </c>
      <c r="V4302" s="5">
        <v>0</v>
      </c>
      <c r="W4302" s="12">
        <f t="shared" si="406"/>
        <v>0</v>
      </c>
      <c r="X4302" s="2" t="str">
        <f t="shared" si="407"/>
        <v>PAUSE</v>
      </c>
      <c r="Y4302" s="22" t="str">
        <f t="shared" si="408"/>
        <v>Low (100-300)</v>
      </c>
    </row>
    <row r="4303" spans="1:25">
      <c r="A4303" s="2" t="s">
        <v>13855</v>
      </c>
      <c r="B4303" s="2" t="s">
        <v>686</v>
      </c>
      <c r="C4303" s="2" t="s">
        <v>476</v>
      </c>
      <c r="D4303" s="2" t="s">
        <v>9182</v>
      </c>
      <c r="E4303" s="2" t="s">
        <v>112</v>
      </c>
      <c r="F4303" s="5">
        <v>0</v>
      </c>
      <c r="G4303" s="2" t="s">
        <v>13856</v>
      </c>
      <c r="H4303" s="2" t="s">
        <v>34</v>
      </c>
      <c r="I4303" s="2" t="s">
        <v>13316</v>
      </c>
      <c r="J4303" s="2" t="s">
        <v>458</v>
      </c>
      <c r="K4303" s="9">
        <v>1000</v>
      </c>
      <c r="L4303" s="9">
        <v>1207</v>
      </c>
      <c r="M4303" s="5">
        <v>31</v>
      </c>
      <c r="N4303" s="5">
        <v>0</v>
      </c>
      <c r="O4303" s="5">
        <v>22.13</v>
      </c>
      <c r="P4303" s="5">
        <v>0</v>
      </c>
      <c r="Q4303" s="2">
        <f t="shared" si="403"/>
        <v>-22.13</v>
      </c>
      <c r="R4303" s="5">
        <f t="shared" si="404"/>
        <v>-22.13</v>
      </c>
      <c r="S4303" s="11">
        <f t="shared" si="405"/>
        <v>-1</v>
      </c>
      <c r="T4303" s="5">
        <v>2.57</v>
      </c>
      <c r="U4303" s="5">
        <v>0.71</v>
      </c>
      <c r="V4303" s="5">
        <v>0</v>
      </c>
      <c r="W4303" s="12">
        <f t="shared" si="406"/>
        <v>0</v>
      </c>
      <c r="X4303" s="2" t="str">
        <f t="shared" si="407"/>
        <v>PAUSE</v>
      </c>
      <c r="Y4303" s="22" t="str">
        <f t="shared" si="408"/>
        <v>Premium (751-1000)</v>
      </c>
    </row>
    <row r="4304" spans="1:25">
      <c r="A4304" s="2" t="s">
        <v>13857</v>
      </c>
      <c r="B4304" s="2" t="s">
        <v>475</v>
      </c>
      <c r="C4304" s="2" t="s">
        <v>2756</v>
      </c>
      <c r="D4304" s="2" t="s">
        <v>10829</v>
      </c>
      <c r="E4304" s="2" t="s">
        <v>112</v>
      </c>
      <c r="F4304" s="5">
        <v>3600</v>
      </c>
      <c r="G4304" s="2" t="s">
        <v>13858</v>
      </c>
      <c r="H4304" s="2" t="s">
        <v>58</v>
      </c>
      <c r="I4304" s="2" t="s">
        <v>13316</v>
      </c>
      <c r="J4304" s="2" t="s">
        <v>162</v>
      </c>
      <c r="K4304" s="9">
        <v>100</v>
      </c>
      <c r="L4304" s="9">
        <v>1176</v>
      </c>
      <c r="M4304" s="5">
        <v>51</v>
      </c>
      <c r="N4304" s="5">
        <v>1</v>
      </c>
      <c r="O4304" s="5">
        <v>33.83</v>
      </c>
      <c r="P4304" s="5">
        <v>47.24</v>
      </c>
      <c r="Q4304" s="2">
        <f t="shared" si="403"/>
        <v>13.410000000000004</v>
      </c>
      <c r="R4304" s="5">
        <f t="shared" si="404"/>
        <v>13.410000000000004</v>
      </c>
      <c r="S4304" s="11">
        <f t="shared" si="405"/>
        <v>0.39639373337274619</v>
      </c>
      <c r="T4304" s="5">
        <v>4.34</v>
      </c>
      <c r="U4304" s="5">
        <v>0.66</v>
      </c>
      <c r="V4304" s="5">
        <v>33.83</v>
      </c>
      <c r="W4304" s="12">
        <f t="shared" si="406"/>
        <v>1.9607843137254902E-2</v>
      </c>
      <c r="X4304" s="2" t="str">
        <f t="shared" si="407"/>
        <v>SCALE</v>
      </c>
      <c r="Y4304" s="22" t="str">
        <f t="shared" si="408"/>
        <v>Low (100-300)</v>
      </c>
    </row>
    <row r="4305" spans="1:25">
      <c r="A4305" s="2" t="s">
        <v>13859</v>
      </c>
      <c r="B4305" s="2" t="s">
        <v>978</v>
      </c>
      <c r="C4305" s="2" t="s">
        <v>13860</v>
      </c>
      <c r="D4305" s="2" t="s">
        <v>673</v>
      </c>
      <c r="E4305" s="2" t="s">
        <v>118</v>
      </c>
      <c r="F4305" s="5">
        <v>5417</v>
      </c>
      <c r="G4305" s="2" t="s">
        <v>13861</v>
      </c>
      <c r="H4305" s="2" t="s">
        <v>50</v>
      </c>
      <c r="I4305" s="2" t="s">
        <v>13316</v>
      </c>
      <c r="J4305" s="2" t="s">
        <v>248</v>
      </c>
      <c r="K4305" s="9">
        <v>800</v>
      </c>
      <c r="L4305" s="9">
        <v>843</v>
      </c>
      <c r="M4305" s="5">
        <v>29</v>
      </c>
      <c r="N4305" s="5">
        <v>0</v>
      </c>
      <c r="O4305" s="5">
        <v>11.92</v>
      </c>
      <c r="P4305" s="5">
        <v>0</v>
      </c>
      <c r="Q4305" s="2">
        <f t="shared" si="403"/>
        <v>-11.92</v>
      </c>
      <c r="R4305" s="5">
        <f t="shared" si="404"/>
        <v>-11.92</v>
      </c>
      <c r="S4305" s="11">
        <f t="shared" si="405"/>
        <v>-1</v>
      </c>
      <c r="T4305" s="5">
        <v>3.44</v>
      </c>
      <c r="U4305" s="5">
        <v>0.41</v>
      </c>
      <c r="V4305" s="5">
        <v>0</v>
      </c>
      <c r="W4305" s="12">
        <f t="shared" si="406"/>
        <v>0</v>
      </c>
      <c r="X4305" s="2" t="str">
        <f t="shared" si="407"/>
        <v>PAUSE</v>
      </c>
      <c r="Y4305" s="22" t="str">
        <f t="shared" si="408"/>
        <v>Premium (751-1000)</v>
      </c>
    </row>
    <row r="4306" spans="1:25">
      <c r="A4306" s="2" t="s">
        <v>13862</v>
      </c>
      <c r="B4306" s="2" t="s">
        <v>13863</v>
      </c>
      <c r="C4306" s="2" t="s">
        <v>30</v>
      </c>
      <c r="D4306" s="2" t="s">
        <v>602</v>
      </c>
      <c r="E4306" s="2" t="s">
        <v>40</v>
      </c>
      <c r="F4306" s="5">
        <v>3250</v>
      </c>
      <c r="G4306" s="2" t="s">
        <v>13864</v>
      </c>
      <c r="H4306" s="2" t="s">
        <v>94</v>
      </c>
      <c r="I4306" s="2" t="s">
        <v>13316</v>
      </c>
      <c r="J4306" s="2" t="s">
        <v>120</v>
      </c>
      <c r="K4306" s="9">
        <v>800</v>
      </c>
      <c r="L4306" s="9">
        <v>2473</v>
      </c>
      <c r="M4306" s="5">
        <v>88</v>
      </c>
      <c r="N4306" s="5">
        <v>3</v>
      </c>
      <c r="O4306" s="5">
        <v>64.17</v>
      </c>
      <c r="P4306" s="5">
        <v>145.19999999999999</v>
      </c>
      <c r="Q4306" s="2">
        <f t="shared" si="403"/>
        <v>81.029999999999987</v>
      </c>
      <c r="R4306" s="5">
        <f t="shared" si="404"/>
        <v>81.029999999999987</v>
      </c>
      <c r="S4306" s="11">
        <f t="shared" si="405"/>
        <v>1.2627395979429639</v>
      </c>
      <c r="T4306" s="5">
        <v>3.56</v>
      </c>
      <c r="U4306" s="5">
        <v>0.73</v>
      </c>
      <c r="V4306" s="5">
        <v>21.39</v>
      </c>
      <c r="W4306" s="12">
        <f t="shared" si="406"/>
        <v>3.4090909090909088E-2</v>
      </c>
      <c r="X4306" s="2" t="str">
        <f t="shared" si="407"/>
        <v>SCALE</v>
      </c>
      <c r="Y4306" s="22" t="str">
        <f t="shared" si="408"/>
        <v>Premium (751-1000)</v>
      </c>
    </row>
    <row r="4307" spans="1:25">
      <c r="A4307" s="2" t="s">
        <v>13865</v>
      </c>
      <c r="B4307" s="2" t="s">
        <v>5125</v>
      </c>
      <c r="C4307" s="2" t="s">
        <v>9357</v>
      </c>
      <c r="D4307" s="2" t="s">
        <v>7132</v>
      </c>
      <c r="E4307" s="2" t="s">
        <v>23</v>
      </c>
      <c r="F4307" s="5">
        <v>4300</v>
      </c>
      <c r="G4307" s="2" t="s">
        <v>13866</v>
      </c>
      <c r="H4307" s="2" t="s">
        <v>266</v>
      </c>
      <c r="I4307" s="2" t="s">
        <v>13316</v>
      </c>
      <c r="J4307" s="2" t="s">
        <v>66</v>
      </c>
      <c r="K4307" s="9">
        <v>500</v>
      </c>
      <c r="L4307" s="9">
        <v>675</v>
      </c>
      <c r="M4307" s="5">
        <v>24</v>
      </c>
      <c r="N4307" s="5">
        <v>2</v>
      </c>
      <c r="O4307" s="5">
        <v>19.91</v>
      </c>
      <c r="P4307" s="5">
        <v>123.63</v>
      </c>
      <c r="Q4307" s="2">
        <f t="shared" si="403"/>
        <v>103.72</v>
      </c>
      <c r="R4307" s="5">
        <f t="shared" si="404"/>
        <v>103.72</v>
      </c>
      <c r="S4307" s="11">
        <f t="shared" si="405"/>
        <v>5.2094424912104467</v>
      </c>
      <c r="T4307" s="5">
        <v>3.56</v>
      </c>
      <c r="U4307" s="5">
        <v>0.83</v>
      </c>
      <c r="V4307" s="5">
        <v>9.9600000000000009</v>
      </c>
      <c r="W4307" s="12">
        <f t="shared" si="406"/>
        <v>8.3333333333333329E-2</v>
      </c>
      <c r="X4307" s="2" t="str">
        <f t="shared" si="407"/>
        <v>SCALE</v>
      </c>
      <c r="Y4307" s="22" t="str">
        <f t="shared" si="408"/>
        <v>Mid (301-500)</v>
      </c>
    </row>
    <row r="4308" spans="1:25">
      <c r="A4308" s="2" t="s">
        <v>13867</v>
      </c>
      <c r="B4308" s="2" t="s">
        <v>4136</v>
      </c>
      <c r="C4308" s="2" t="s">
        <v>763</v>
      </c>
      <c r="D4308" s="2" t="s">
        <v>236</v>
      </c>
      <c r="E4308" s="2" t="s">
        <v>237</v>
      </c>
      <c r="F4308" s="5">
        <v>4600</v>
      </c>
      <c r="G4308" s="2" t="s">
        <v>13868</v>
      </c>
      <c r="H4308" s="2" t="s">
        <v>150</v>
      </c>
      <c r="I4308" s="2" t="s">
        <v>13316</v>
      </c>
      <c r="J4308" s="2" t="s">
        <v>135</v>
      </c>
      <c r="K4308" s="9">
        <v>1000</v>
      </c>
      <c r="L4308" s="9">
        <v>2411</v>
      </c>
      <c r="M4308" s="5">
        <v>73</v>
      </c>
      <c r="N4308" s="5">
        <v>8</v>
      </c>
      <c r="O4308" s="5">
        <v>54.36</v>
      </c>
      <c r="P4308" s="5">
        <v>339.05</v>
      </c>
      <c r="Q4308" s="2">
        <f t="shared" si="403"/>
        <v>284.69</v>
      </c>
      <c r="R4308" s="5">
        <f t="shared" si="404"/>
        <v>284.69</v>
      </c>
      <c r="S4308" s="11">
        <f t="shared" si="405"/>
        <v>5.2371228844738775</v>
      </c>
      <c r="T4308" s="5">
        <v>3.03</v>
      </c>
      <c r="U4308" s="5">
        <v>0.74</v>
      </c>
      <c r="V4308" s="5">
        <v>6.8</v>
      </c>
      <c r="W4308" s="12">
        <f t="shared" si="406"/>
        <v>0.1095890410958904</v>
      </c>
      <c r="X4308" s="2" t="str">
        <f t="shared" si="407"/>
        <v>SCALE</v>
      </c>
      <c r="Y4308" s="22" t="str">
        <f t="shared" si="408"/>
        <v>Premium (751-1000)</v>
      </c>
    </row>
    <row r="4309" spans="1:25">
      <c r="A4309" s="2" t="s">
        <v>13869</v>
      </c>
      <c r="B4309" s="2" t="s">
        <v>3558</v>
      </c>
      <c r="C4309" s="2" t="s">
        <v>11474</v>
      </c>
      <c r="D4309" s="2" t="s">
        <v>3079</v>
      </c>
      <c r="E4309" s="2" t="s">
        <v>56</v>
      </c>
      <c r="F4309" s="5">
        <v>2700</v>
      </c>
      <c r="G4309" s="2" t="s">
        <v>12735</v>
      </c>
      <c r="H4309" s="2" t="s">
        <v>344</v>
      </c>
      <c r="I4309" s="2" t="s">
        <v>13316</v>
      </c>
      <c r="J4309" s="2" t="s">
        <v>356</v>
      </c>
      <c r="K4309" s="9">
        <v>700</v>
      </c>
      <c r="L4309" s="9">
        <v>1267</v>
      </c>
      <c r="M4309" s="5">
        <v>45</v>
      </c>
      <c r="N4309" s="5">
        <v>0</v>
      </c>
      <c r="O4309" s="5">
        <v>32.4</v>
      </c>
      <c r="P4309" s="5">
        <v>0</v>
      </c>
      <c r="Q4309" s="2">
        <f t="shared" si="403"/>
        <v>-32.4</v>
      </c>
      <c r="R4309" s="5">
        <f t="shared" si="404"/>
        <v>-32.4</v>
      </c>
      <c r="S4309" s="11">
        <f t="shared" si="405"/>
        <v>-1</v>
      </c>
      <c r="T4309" s="5">
        <v>3.55</v>
      </c>
      <c r="U4309" s="5">
        <v>0.72</v>
      </c>
      <c r="V4309" s="5">
        <v>0</v>
      </c>
      <c r="W4309" s="12">
        <f t="shared" si="406"/>
        <v>0</v>
      </c>
      <c r="X4309" s="2" t="str">
        <f t="shared" si="407"/>
        <v>PAUSE</v>
      </c>
      <c r="Y4309" s="22" t="str">
        <f t="shared" si="408"/>
        <v>High (501-750)</v>
      </c>
    </row>
    <row r="4310" spans="1:25">
      <c r="A4310" s="2" t="s">
        <v>13870</v>
      </c>
      <c r="B4310" s="2" t="s">
        <v>4417</v>
      </c>
      <c r="C4310" s="2" t="s">
        <v>1731</v>
      </c>
      <c r="D4310" s="2" t="s">
        <v>291</v>
      </c>
      <c r="E4310" s="2" t="s">
        <v>23</v>
      </c>
      <c r="F4310" s="5">
        <v>4500</v>
      </c>
      <c r="G4310" s="2" t="s">
        <v>13871</v>
      </c>
      <c r="H4310" s="2" t="s">
        <v>260</v>
      </c>
      <c r="I4310" s="2" t="s">
        <v>13316</v>
      </c>
      <c r="J4310" s="2" t="s">
        <v>300</v>
      </c>
      <c r="K4310" s="9">
        <v>500</v>
      </c>
      <c r="L4310" s="9">
        <v>1756</v>
      </c>
      <c r="M4310" s="5">
        <v>58</v>
      </c>
      <c r="N4310" s="5">
        <v>6</v>
      </c>
      <c r="O4310" s="5">
        <v>46.33</v>
      </c>
      <c r="P4310" s="5">
        <v>240.24</v>
      </c>
      <c r="Q4310" s="2">
        <f t="shared" si="403"/>
        <v>193.91000000000003</v>
      </c>
      <c r="R4310" s="5">
        <f t="shared" si="404"/>
        <v>193.91000000000003</v>
      </c>
      <c r="S4310" s="11">
        <f t="shared" si="405"/>
        <v>4.1854090222318163</v>
      </c>
      <c r="T4310" s="5">
        <v>3.3</v>
      </c>
      <c r="U4310" s="5">
        <v>0.8</v>
      </c>
      <c r="V4310" s="5">
        <v>7.72</v>
      </c>
      <c r="W4310" s="12">
        <f t="shared" si="406"/>
        <v>0.10344827586206896</v>
      </c>
      <c r="X4310" s="2" t="str">
        <f t="shared" si="407"/>
        <v>SCALE</v>
      </c>
      <c r="Y4310" s="22" t="str">
        <f t="shared" si="408"/>
        <v>Mid (301-500)</v>
      </c>
    </row>
    <row r="4311" spans="1:25">
      <c r="A4311" s="2" t="s">
        <v>13872</v>
      </c>
      <c r="B4311" s="2" t="s">
        <v>1225</v>
      </c>
      <c r="C4311" s="2" t="s">
        <v>3294</v>
      </c>
      <c r="D4311" s="2" t="s">
        <v>1065</v>
      </c>
      <c r="E4311" s="2" t="s">
        <v>125</v>
      </c>
      <c r="F4311" s="5">
        <v>2080</v>
      </c>
      <c r="G4311" s="2" t="s">
        <v>13873</v>
      </c>
      <c r="H4311" s="2" t="s">
        <v>167</v>
      </c>
      <c r="I4311" s="2" t="s">
        <v>13316</v>
      </c>
      <c r="J4311" s="2" t="s">
        <v>361</v>
      </c>
      <c r="K4311" s="9">
        <v>500</v>
      </c>
      <c r="L4311" s="9">
        <v>811</v>
      </c>
      <c r="M4311" s="5">
        <v>18</v>
      </c>
      <c r="N4311" s="5">
        <v>1</v>
      </c>
      <c r="O4311" s="5">
        <v>15.16</v>
      </c>
      <c r="P4311" s="5">
        <v>48.17</v>
      </c>
      <c r="Q4311" s="2">
        <f t="shared" si="403"/>
        <v>33.010000000000005</v>
      </c>
      <c r="R4311" s="5">
        <f t="shared" si="404"/>
        <v>33.010000000000005</v>
      </c>
      <c r="S4311" s="11">
        <f t="shared" si="405"/>
        <v>2.1774406332453831</v>
      </c>
      <c r="T4311" s="5">
        <v>2.2200000000000002</v>
      </c>
      <c r="U4311" s="5">
        <v>0.84</v>
      </c>
      <c r="V4311" s="5">
        <v>15.16</v>
      </c>
      <c r="W4311" s="12">
        <f t="shared" si="406"/>
        <v>5.5555555555555552E-2</v>
      </c>
      <c r="X4311" s="2" t="str">
        <f t="shared" si="407"/>
        <v>SCALE</v>
      </c>
      <c r="Y4311" s="22" t="str">
        <f t="shared" si="408"/>
        <v>Mid (301-500)</v>
      </c>
    </row>
    <row r="4312" spans="1:25">
      <c r="A4312" s="2" t="s">
        <v>13874</v>
      </c>
      <c r="B4312" s="2" t="s">
        <v>142</v>
      </c>
      <c r="C4312" s="2" t="s">
        <v>4729</v>
      </c>
      <c r="D4312" s="2" t="s">
        <v>6938</v>
      </c>
      <c r="E4312" s="2" t="s">
        <v>118</v>
      </c>
      <c r="F4312" s="5">
        <v>2431</v>
      </c>
      <c r="G4312" s="2" t="s">
        <v>13875</v>
      </c>
      <c r="H4312" s="2" t="s">
        <v>50</v>
      </c>
      <c r="I4312" s="2" t="s">
        <v>13316</v>
      </c>
      <c r="J4312" s="2" t="s">
        <v>162</v>
      </c>
      <c r="K4312" s="9">
        <v>700</v>
      </c>
      <c r="L4312" s="9">
        <v>1050</v>
      </c>
      <c r="M4312" s="5">
        <v>34</v>
      </c>
      <c r="N4312" s="5">
        <v>0</v>
      </c>
      <c r="O4312" s="5">
        <v>18.899999999999999</v>
      </c>
      <c r="P4312" s="5">
        <v>0</v>
      </c>
      <c r="Q4312" s="2">
        <f t="shared" si="403"/>
        <v>-18.899999999999999</v>
      </c>
      <c r="R4312" s="5">
        <f t="shared" si="404"/>
        <v>-18.899999999999999</v>
      </c>
      <c r="S4312" s="11">
        <f t="shared" si="405"/>
        <v>-1</v>
      </c>
      <c r="T4312" s="5">
        <v>3.24</v>
      </c>
      <c r="U4312" s="5">
        <v>0.56000000000000005</v>
      </c>
      <c r="V4312" s="5">
        <v>0</v>
      </c>
      <c r="W4312" s="12">
        <f t="shared" si="406"/>
        <v>0</v>
      </c>
      <c r="X4312" s="2" t="str">
        <f t="shared" si="407"/>
        <v>PAUSE</v>
      </c>
      <c r="Y4312" s="22" t="str">
        <f t="shared" si="408"/>
        <v>High (501-750)</v>
      </c>
    </row>
    <row r="4313" spans="1:25">
      <c r="A4313" s="2" t="s">
        <v>13876</v>
      </c>
      <c r="B4313" s="2" t="s">
        <v>1494</v>
      </c>
      <c r="C4313" s="2" t="s">
        <v>2057</v>
      </c>
      <c r="D4313" s="2" t="s">
        <v>552</v>
      </c>
      <c r="E4313" s="2" t="s">
        <v>222</v>
      </c>
      <c r="F4313" s="5">
        <v>6572</v>
      </c>
      <c r="G4313" s="2" t="s">
        <v>13877</v>
      </c>
      <c r="H4313" s="2" t="s">
        <v>134</v>
      </c>
      <c r="I4313" s="2" t="s">
        <v>13316</v>
      </c>
      <c r="J4313" s="2" t="s">
        <v>51</v>
      </c>
      <c r="K4313" s="9">
        <v>600</v>
      </c>
      <c r="L4313" s="9">
        <v>1678</v>
      </c>
      <c r="M4313" s="5">
        <v>68</v>
      </c>
      <c r="N4313" s="5">
        <v>7</v>
      </c>
      <c r="O4313" s="5">
        <v>53.84</v>
      </c>
      <c r="P4313" s="5">
        <v>509.93</v>
      </c>
      <c r="Q4313" s="2">
        <f t="shared" si="403"/>
        <v>456.09000000000003</v>
      </c>
      <c r="R4313" s="5">
        <f t="shared" si="404"/>
        <v>456.09000000000003</v>
      </c>
      <c r="S4313" s="11">
        <f t="shared" si="405"/>
        <v>8.4712109955423482</v>
      </c>
      <c r="T4313" s="5">
        <v>4.05</v>
      </c>
      <c r="U4313" s="5">
        <v>0.79</v>
      </c>
      <c r="V4313" s="5">
        <v>7.69</v>
      </c>
      <c r="W4313" s="12">
        <f t="shared" si="406"/>
        <v>0.10294117647058823</v>
      </c>
      <c r="X4313" s="2" t="str">
        <f t="shared" si="407"/>
        <v>SCALE</v>
      </c>
      <c r="Y4313" s="22" t="str">
        <f t="shared" si="408"/>
        <v>High (501-750)</v>
      </c>
    </row>
    <row r="4314" spans="1:25">
      <c r="A4314" s="2" t="s">
        <v>13878</v>
      </c>
      <c r="B4314" s="2" t="s">
        <v>7781</v>
      </c>
      <c r="C4314" s="2" t="s">
        <v>420</v>
      </c>
      <c r="D4314" s="2" t="s">
        <v>264</v>
      </c>
      <c r="E4314" s="2" t="s">
        <v>23</v>
      </c>
      <c r="F4314" s="5">
        <v>1900</v>
      </c>
      <c r="G4314" s="2" t="s">
        <v>13879</v>
      </c>
      <c r="H4314" s="2" t="s">
        <v>94</v>
      </c>
      <c r="I4314" s="2" t="s">
        <v>13316</v>
      </c>
      <c r="J4314" s="2" t="s">
        <v>232</v>
      </c>
      <c r="K4314" s="9">
        <v>600</v>
      </c>
      <c r="L4314" s="9">
        <v>761</v>
      </c>
      <c r="M4314" s="5">
        <v>23</v>
      </c>
      <c r="N4314" s="5">
        <v>0</v>
      </c>
      <c r="O4314" s="5">
        <v>14.37</v>
      </c>
      <c r="P4314" s="5">
        <v>0</v>
      </c>
      <c r="Q4314" s="2">
        <f t="shared" si="403"/>
        <v>-14.37</v>
      </c>
      <c r="R4314" s="5">
        <f t="shared" si="404"/>
        <v>-14.37</v>
      </c>
      <c r="S4314" s="11">
        <f t="shared" si="405"/>
        <v>-1</v>
      </c>
      <c r="T4314" s="5">
        <v>3.02</v>
      </c>
      <c r="U4314" s="5">
        <v>0.62</v>
      </c>
      <c r="V4314" s="5">
        <v>0</v>
      </c>
      <c r="W4314" s="12">
        <f t="shared" si="406"/>
        <v>0</v>
      </c>
      <c r="X4314" s="2" t="str">
        <f t="shared" si="407"/>
        <v>PAUSE</v>
      </c>
      <c r="Y4314" s="22" t="str">
        <f t="shared" si="408"/>
        <v>High (501-750)</v>
      </c>
    </row>
    <row r="4315" spans="1:25">
      <c r="A4315" s="2" t="s">
        <v>13880</v>
      </c>
      <c r="B4315" s="2" t="s">
        <v>2288</v>
      </c>
      <c r="C4315" s="2" t="s">
        <v>13881</v>
      </c>
      <c r="D4315" s="2" t="s">
        <v>11461</v>
      </c>
      <c r="E4315" s="2" t="s">
        <v>23</v>
      </c>
      <c r="F4315" s="5">
        <v>4500</v>
      </c>
      <c r="G4315" s="2" t="s">
        <v>1080</v>
      </c>
      <c r="H4315" s="2" t="s">
        <v>266</v>
      </c>
      <c r="I4315" s="2" t="s">
        <v>13316</v>
      </c>
      <c r="J4315" s="2" t="s">
        <v>162</v>
      </c>
      <c r="K4315" s="9">
        <v>200</v>
      </c>
      <c r="L4315" s="9">
        <v>2383</v>
      </c>
      <c r="M4315" s="5">
        <v>83</v>
      </c>
      <c r="N4315" s="5">
        <v>2</v>
      </c>
      <c r="O4315" s="5">
        <v>46.79</v>
      </c>
      <c r="P4315" s="5">
        <v>132.15</v>
      </c>
      <c r="Q4315" s="2">
        <f t="shared" si="403"/>
        <v>85.360000000000014</v>
      </c>
      <c r="R4315" s="5">
        <f t="shared" si="404"/>
        <v>85.360000000000014</v>
      </c>
      <c r="S4315" s="11">
        <f t="shared" si="405"/>
        <v>1.8243214362043174</v>
      </c>
      <c r="T4315" s="5">
        <v>3.48</v>
      </c>
      <c r="U4315" s="5">
        <v>0.56000000000000005</v>
      </c>
      <c r="V4315" s="5">
        <v>23.4</v>
      </c>
      <c r="W4315" s="12">
        <f t="shared" si="406"/>
        <v>2.4096385542168676E-2</v>
      </c>
      <c r="X4315" s="2" t="str">
        <f t="shared" si="407"/>
        <v>SCALE</v>
      </c>
      <c r="Y4315" s="22" t="str">
        <f t="shared" si="408"/>
        <v>Low (100-300)</v>
      </c>
    </row>
    <row r="4316" spans="1:25">
      <c r="A4316" s="2" t="s">
        <v>13882</v>
      </c>
      <c r="B4316" s="2" t="s">
        <v>3032</v>
      </c>
      <c r="C4316" s="2" t="s">
        <v>13883</v>
      </c>
      <c r="D4316" s="2" t="s">
        <v>13884</v>
      </c>
      <c r="E4316" s="2" t="s">
        <v>635</v>
      </c>
      <c r="F4316" s="5">
        <v>2750</v>
      </c>
      <c r="G4316" s="2" t="s">
        <v>13885</v>
      </c>
      <c r="H4316" s="2" t="s">
        <v>260</v>
      </c>
      <c r="I4316" s="2" t="s">
        <v>13316</v>
      </c>
      <c r="J4316" s="2" t="s">
        <v>80</v>
      </c>
      <c r="K4316" s="9">
        <v>300</v>
      </c>
      <c r="L4316" s="9">
        <v>659</v>
      </c>
      <c r="M4316" s="5">
        <v>21</v>
      </c>
      <c r="N4316" s="5">
        <v>0</v>
      </c>
      <c r="O4316" s="5">
        <v>9.27</v>
      </c>
      <c r="P4316" s="5">
        <v>0</v>
      </c>
      <c r="Q4316" s="2">
        <f t="shared" si="403"/>
        <v>-9.27</v>
      </c>
      <c r="R4316" s="5">
        <f t="shared" si="404"/>
        <v>-9.27</v>
      </c>
      <c r="S4316" s="11">
        <f t="shared" si="405"/>
        <v>-1</v>
      </c>
      <c r="T4316" s="5">
        <v>3.19</v>
      </c>
      <c r="U4316" s="5">
        <v>0.44</v>
      </c>
      <c r="V4316" s="5">
        <v>0</v>
      </c>
      <c r="W4316" s="12">
        <f t="shared" si="406"/>
        <v>0</v>
      </c>
      <c r="X4316" s="2" t="str">
        <f t="shared" si="407"/>
        <v>PAUSE</v>
      </c>
      <c r="Y4316" s="22" t="str">
        <f t="shared" si="408"/>
        <v>Low (100-300)</v>
      </c>
    </row>
    <row r="4317" spans="1:25">
      <c r="A4317" s="2" t="s">
        <v>13886</v>
      </c>
      <c r="B4317" s="2" t="s">
        <v>295</v>
      </c>
      <c r="C4317" s="2" t="s">
        <v>13887</v>
      </c>
      <c r="D4317" s="2" t="s">
        <v>13888</v>
      </c>
      <c r="E4317" s="2" t="s">
        <v>188</v>
      </c>
      <c r="F4317" s="5">
        <v>3750</v>
      </c>
      <c r="G4317" s="2" t="s">
        <v>13889</v>
      </c>
      <c r="H4317" s="2" t="s">
        <v>34</v>
      </c>
      <c r="I4317" s="2" t="s">
        <v>13316</v>
      </c>
      <c r="J4317" s="2" t="s">
        <v>699</v>
      </c>
      <c r="K4317" s="9">
        <v>400</v>
      </c>
      <c r="L4317" s="9">
        <v>2250</v>
      </c>
      <c r="M4317" s="5">
        <v>84</v>
      </c>
      <c r="N4317" s="5">
        <v>9</v>
      </c>
      <c r="O4317" s="5">
        <v>43.59</v>
      </c>
      <c r="P4317" s="5">
        <v>650.09</v>
      </c>
      <c r="Q4317" s="2">
        <f t="shared" si="403"/>
        <v>606.5</v>
      </c>
      <c r="R4317" s="5">
        <f t="shared" si="404"/>
        <v>606.5</v>
      </c>
      <c r="S4317" s="11">
        <f t="shared" si="405"/>
        <v>13.913741683872447</v>
      </c>
      <c r="T4317" s="5">
        <v>3.73</v>
      </c>
      <c r="U4317" s="5">
        <v>0.52</v>
      </c>
      <c r="V4317" s="5">
        <v>4.84</v>
      </c>
      <c r="W4317" s="12">
        <f t="shared" si="406"/>
        <v>0.10714285714285714</v>
      </c>
      <c r="X4317" s="2" t="str">
        <f t="shared" si="407"/>
        <v>SCALE</v>
      </c>
      <c r="Y4317" s="22" t="str">
        <f t="shared" si="408"/>
        <v>Mid (301-500)</v>
      </c>
    </row>
    <row r="4318" spans="1:25">
      <c r="A4318" s="2" t="s">
        <v>13890</v>
      </c>
      <c r="B4318" s="2" t="s">
        <v>13891</v>
      </c>
      <c r="C4318" s="2" t="s">
        <v>13892</v>
      </c>
      <c r="D4318" s="2" t="s">
        <v>1511</v>
      </c>
      <c r="E4318" s="2" t="s">
        <v>40</v>
      </c>
      <c r="F4318" s="5">
        <v>1700</v>
      </c>
      <c r="G4318" s="2" t="s">
        <v>13893</v>
      </c>
      <c r="H4318" s="2" t="s">
        <v>161</v>
      </c>
      <c r="I4318" s="2" t="s">
        <v>13316</v>
      </c>
      <c r="J4318" s="2" t="s">
        <v>293</v>
      </c>
      <c r="K4318" s="9">
        <v>100</v>
      </c>
      <c r="L4318" s="9">
        <v>2191</v>
      </c>
      <c r="M4318" s="5">
        <v>45</v>
      </c>
      <c r="N4318" s="5">
        <v>1</v>
      </c>
      <c r="O4318" s="5">
        <v>34.03</v>
      </c>
      <c r="P4318" s="5">
        <v>39.19</v>
      </c>
      <c r="Q4318" s="2">
        <f t="shared" si="403"/>
        <v>5.1599999999999966</v>
      </c>
      <c r="R4318" s="5">
        <f t="shared" si="404"/>
        <v>5.1599999999999966</v>
      </c>
      <c r="S4318" s="11">
        <f t="shared" si="405"/>
        <v>0.15163091389950034</v>
      </c>
      <c r="T4318" s="5">
        <v>2.0499999999999998</v>
      </c>
      <c r="U4318" s="5">
        <v>0.76</v>
      </c>
      <c r="V4318" s="5">
        <v>34.03</v>
      </c>
      <c r="W4318" s="12">
        <f t="shared" si="406"/>
        <v>2.2222222222222223E-2</v>
      </c>
      <c r="X4318" s="2" t="str">
        <f t="shared" si="407"/>
        <v>SCALE</v>
      </c>
      <c r="Y4318" s="22" t="str">
        <f t="shared" si="408"/>
        <v>Low (100-300)</v>
      </c>
    </row>
    <row r="4319" spans="1:25">
      <c r="A4319" s="2" t="s">
        <v>13894</v>
      </c>
      <c r="B4319" s="2" t="s">
        <v>13895</v>
      </c>
      <c r="C4319" s="2" t="s">
        <v>989</v>
      </c>
      <c r="D4319" s="2" t="s">
        <v>2757</v>
      </c>
      <c r="E4319" s="2" t="s">
        <v>118</v>
      </c>
      <c r="F4319" s="5">
        <v>1700</v>
      </c>
      <c r="G4319" s="2" t="s">
        <v>13896</v>
      </c>
      <c r="H4319" s="2" t="s">
        <v>344</v>
      </c>
      <c r="I4319" s="2" t="s">
        <v>13316</v>
      </c>
      <c r="J4319" s="2" t="s">
        <v>248</v>
      </c>
      <c r="K4319" s="9">
        <v>100</v>
      </c>
      <c r="L4319" s="9">
        <v>607</v>
      </c>
      <c r="M4319" s="5">
        <v>10</v>
      </c>
      <c r="N4319" s="5">
        <v>0</v>
      </c>
      <c r="O4319" s="5">
        <v>7.24</v>
      </c>
      <c r="P4319" s="5">
        <v>0</v>
      </c>
      <c r="Q4319" s="2">
        <f t="shared" si="403"/>
        <v>-7.24</v>
      </c>
      <c r="R4319" s="5">
        <f t="shared" si="404"/>
        <v>-7.24</v>
      </c>
      <c r="S4319" s="11">
        <f t="shared" si="405"/>
        <v>-1</v>
      </c>
      <c r="T4319" s="5">
        <v>1.65</v>
      </c>
      <c r="U4319" s="5">
        <v>0.72</v>
      </c>
      <c r="V4319" s="5">
        <v>0</v>
      </c>
      <c r="W4319" s="12">
        <f t="shared" si="406"/>
        <v>0</v>
      </c>
      <c r="X4319" s="2" t="str">
        <f t="shared" si="407"/>
        <v>PAUSE</v>
      </c>
      <c r="Y4319" s="22" t="str">
        <f t="shared" si="408"/>
        <v>Low (100-300)</v>
      </c>
    </row>
    <row r="4320" spans="1:25">
      <c r="A4320" s="2" t="s">
        <v>13897</v>
      </c>
      <c r="B4320" s="2" t="s">
        <v>13898</v>
      </c>
      <c r="C4320" s="2" t="s">
        <v>11127</v>
      </c>
      <c r="D4320" s="2" t="s">
        <v>1460</v>
      </c>
      <c r="E4320" s="2" t="s">
        <v>23</v>
      </c>
      <c r="F4320" s="5">
        <v>1700</v>
      </c>
      <c r="G4320" s="2" t="s">
        <v>13899</v>
      </c>
      <c r="H4320" s="2" t="s">
        <v>50</v>
      </c>
      <c r="I4320" s="2" t="s">
        <v>13316</v>
      </c>
      <c r="J4320" s="2" t="s">
        <v>27</v>
      </c>
      <c r="K4320" s="9">
        <v>800</v>
      </c>
      <c r="L4320" s="9">
        <v>1809</v>
      </c>
      <c r="M4320" s="5">
        <v>36</v>
      </c>
      <c r="N4320" s="5">
        <v>1</v>
      </c>
      <c r="O4320" s="5">
        <v>30.49</v>
      </c>
      <c r="P4320" s="5">
        <v>41.07</v>
      </c>
      <c r="Q4320" s="2">
        <f t="shared" si="403"/>
        <v>10.580000000000002</v>
      </c>
      <c r="R4320" s="5">
        <f t="shared" si="404"/>
        <v>10.580000000000002</v>
      </c>
      <c r="S4320" s="11">
        <f t="shared" si="405"/>
        <v>0.34699901607084299</v>
      </c>
      <c r="T4320" s="5">
        <v>1.99</v>
      </c>
      <c r="U4320" s="5">
        <v>0.85</v>
      </c>
      <c r="V4320" s="5">
        <v>30.49</v>
      </c>
      <c r="W4320" s="12">
        <f t="shared" si="406"/>
        <v>2.7777777777777776E-2</v>
      </c>
      <c r="X4320" s="2" t="str">
        <f t="shared" si="407"/>
        <v>SCALE</v>
      </c>
      <c r="Y4320" s="22" t="str">
        <f t="shared" si="408"/>
        <v>Premium (751-1000)</v>
      </c>
    </row>
    <row r="4321" spans="1:25">
      <c r="A4321" s="2" t="s">
        <v>13900</v>
      </c>
      <c r="B4321" s="2" t="s">
        <v>1577</v>
      </c>
      <c r="C4321" s="2" t="s">
        <v>13901</v>
      </c>
      <c r="D4321" s="2" t="s">
        <v>257</v>
      </c>
      <c r="E4321" s="2" t="s">
        <v>258</v>
      </c>
      <c r="F4321" s="5">
        <v>1300</v>
      </c>
      <c r="G4321" s="2" t="s">
        <v>4976</v>
      </c>
      <c r="H4321" s="2" t="s">
        <v>266</v>
      </c>
      <c r="I4321" s="2" t="s">
        <v>13316</v>
      </c>
      <c r="J4321" s="2" t="s">
        <v>232</v>
      </c>
      <c r="K4321" s="9">
        <v>400</v>
      </c>
      <c r="L4321" s="9">
        <v>1800</v>
      </c>
      <c r="M4321" s="5">
        <v>79</v>
      </c>
      <c r="N4321" s="5">
        <v>2</v>
      </c>
      <c r="O4321" s="5">
        <v>40.51</v>
      </c>
      <c r="P4321" s="5">
        <v>79.540000000000006</v>
      </c>
      <c r="Q4321" s="2">
        <f t="shared" si="403"/>
        <v>39.030000000000008</v>
      </c>
      <c r="R4321" s="5">
        <f t="shared" si="404"/>
        <v>39.030000000000008</v>
      </c>
      <c r="S4321" s="11">
        <f t="shared" si="405"/>
        <v>0.96346581091088646</v>
      </c>
      <c r="T4321" s="5">
        <v>4.3899999999999997</v>
      </c>
      <c r="U4321" s="5">
        <v>0.51</v>
      </c>
      <c r="V4321" s="5">
        <v>20.260000000000002</v>
      </c>
      <c r="W4321" s="12">
        <f t="shared" si="406"/>
        <v>2.5316455696202531E-2</v>
      </c>
      <c r="X4321" s="2" t="str">
        <f t="shared" si="407"/>
        <v>SCALE</v>
      </c>
      <c r="Y4321" s="22" t="str">
        <f t="shared" si="408"/>
        <v>Mid (301-500)</v>
      </c>
    </row>
    <row r="4322" spans="1:25">
      <c r="A4322" s="2" t="s">
        <v>13902</v>
      </c>
      <c r="B4322" s="2" t="s">
        <v>2903</v>
      </c>
      <c r="C4322" s="2" t="s">
        <v>13903</v>
      </c>
      <c r="D4322" s="2" t="s">
        <v>1603</v>
      </c>
      <c r="E4322" s="2" t="s">
        <v>32</v>
      </c>
      <c r="F4322" s="5">
        <v>4500</v>
      </c>
      <c r="G4322" s="2" t="s">
        <v>13904</v>
      </c>
      <c r="H4322" s="2" t="s">
        <v>94</v>
      </c>
      <c r="I4322" s="2" t="s">
        <v>13316</v>
      </c>
      <c r="J4322" s="2" t="s">
        <v>140</v>
      </c>
      <c r="K4322" s="9">
        <v>200</v>
      </c>
      <c r="L4322" s="9">
        <v>1329</v>
      </c>
      <c r="M4322" s="5">
        <v>44</v>
      </c>
      <c r="N4322" s="5">
        <v>0</v>
      </c>
      <c r="O4322" s="5">
        <v>20.89</v>
      </c>
      <c r="P4322" s="5">
        <v>0</v>
      </c>
      <c r="Q4322" s="2">
        <f t="shared" si="403"/>
        <v>-20.89</v>
      </c>
      <c r="R4322" s="5">
        <f t="shared" si="404"/>
        <v>-20.89</v>
      </c>
      <c r="S4322" s="11">
        <f t="shared" si="405"/>
        <v>-1</v>
      </c>
      <c r="T4322" s="5">
        <v>3.31</v>
      </c>
      <c r="U4322" s="5">
        <v>0.47</v>
      </c>
      <c r="V4322" s="5">
        <v>0</v>
      </c>
      <c r="W4322" s="12">
        <f t="shared" si="406"/>
        <v>0</v>
      </c>
      <c r="X4322" s="2" t="str">
        <f t="shared" si="407"/>
        <v>PAUSE</v>
      </c>
      <c r="Y4322" s="22" t="str">
        <f t="shared" si="408"/>
        <v>Low (100-300)</v>
      </c>
    </row>
    <row r="4323" spans="1:25">
      <c r="A4323" s="2" t="s">
        <v>13905</v>
      </c>
      <c r="B4323" s="2" t="s">
        <v>475</v>
      </c>
      <c r="C4323" s="2" t="s">
        <v>13906</v>
      </c>
      <c r="D4323" s="2" t="s">
        <v>236</v>
      </c>
      <c r="E4323" s="2" t="s">
        <v>237</v>
      </c>
      <c r="F4323" s="5">
        <v>1700</v>
      </c>
      <c r="G4323" s="2" t="s">
        <v>8005</v>
      </c>
      <c r="H4323" s="2" t="s">
        <v>72</v>
      </c>
      <c r="I4323" s="2" t="s">
        <v>13316</v>
      </c>
      <c r="J4323" s="2" t="s">
        <v>59</v>
      </c>
      <c r="K4323" s="9">
        <v>600</v>
      </c>
      <c r="L4323" s="9">
        <v>1403</v>
      </c>
      <c r="M4323" s="5">
        <v>58</v>
      </c>
      <c r="N4323" s="5">
        <v>2</v>
      </c>
      <c r="O4323" s="5">
        <v>24.32</v>
      </c>
      <c r="P4323" s="5">
        <v>97.4</v>
      </c>
      <c r="Q4323" s="2">
        <f t="shared" si="403"/>
        <v>73.080000000000013</v>
      </c>
      <c r="R4323" s="5">
        <f t="shared" si="404"/>
        <v>73.080000000000013</v>
      </c>
      <c r="S4323" s="11">
        <f t="shared" si="405"/>
        <v>3.0049342105263164</v>
      </c>
      <c r="T4323" s="5">
        <v>4.13</v>
      </c>
      <c r="U4323" s="5">
        <v>0.42</v>
      </c>
      <c r="V4323" s="5">
        <v>12.16</v>
      </c>
      <c r="W4323" s="12">
        <f t="shared" si="406"/>
        <v>3.4482758620689655E-2</v>
      </c>
      <c r="X4323" s="2" t="str">
        <f t="shared" si="407"/>
        <v>SCALE</v>
      </c>
      <c r="Y4323" s="22" t="str">
        <f t="shared" si="408"/>
        <v>High (501-750)</v>
      </c>
    </row>
    <row r="4324" spans="1:25">
      <c r="A4324" s="2" t="s">
        <v>13907</v>
      </c>
      <c r="B4324" s="2" t="s">
        <v>2123</v>
      </c>
      <c r="C4324" s="2" t="s">
        <v>13908</v>
      </c>
      <c r="D4324" s="2" t="s">
        <v>3756</v>
      </c>
      <c r="E4324" s="2" t="s">
        <v>112</v>
      </c>
      <c r="F4324" s="5">
        <v>4500</v>
      </c>
      <c r="G4324" s="2" t="s">
        <v>13909</v>
      </c>
      <c r="H4324" s="2" t="s">
        <v>58</v>
      </c>
      <c r="I4324" s="2" t="s">
        <v>13316</v>
      </c>
      <c r="J4324" s="2" t="s">
        <v>232</v>
      </c>
      <c r="K4324" s="9">
        <v>600</v>
      </c>
      <c r="L4324" s="9">
        <v>844</v>
      </c>
      <c r="M4324" s="5">
        <v>16</v>
      </c>
      <c r="N4324" s="5">
        <v>0</v>
      </c>
      <c r="O4324" s="5">
        <v>12.24</v>
      </c>
      <c r="P4324" s="5">
        <v>0</v>
      </c>
      <c r="Q4324" s="2">
        <f t="shared" si="403"/>
        <v>-12.24</v>
      </c>
      <c r="R4324" s="5">
        <f t="shared" si="404"/>
        <v>-12.24</v>
      </c>
      <c r="S4324" s="11">
        <f t="shared" si="405"/>
        <v>-1</v>
      </c>
      <c r="T4324" s="5">
        <v>1.9</v>
      </c>
      <c r="U4324" s="5">
        <v>0.76</v>
      </c>
      <c r="V4324" s="5">
        <v>0</v>
      </c>
      <c r="W4324" s="12">
        <f t="shared" si="406"/>
        <v>0</v>
      </c>
      <c r="X4324" s="2" t="str">
        <f t="shared" si="407"/>
        <v>PAUSE</v>
      </c>
      <c r="Y4324" s="22" t="str">
        <f t="shared" si="408"/>
        <v>High (501-750)</v>
      </c>
    </row>
    <row r="4325" spans="1:25">
      <c r="A4325" s="2" t="s">
        <v>13910</v>
      </c>
      <c r="B4325" s="2" t="s">
        <v>13911</v>
      </c>
      <c r="C4325" s="2" t="s">
        <v>13912</v>
      </c>
      <c r="D4325" s="2" t="s">
        <v>7025</v>
      </c>
      <c r="E4325" s="2" t="s">
        <v>40</v>
      </c>
      <c r="F4325" s="5">
        <v>1800</v>
      </c>
      <c r="G4325" s="2" t="s">
        <v>13913</v>
      </c>
      <c r="H4325" s="2" t="s">
        <v>167</v>
      </c>
      <c r="I4325" s="2" t="s">
        <v>13316</v>
      </c>
      <c r="J4325" s="2" t="s">
        <v>135</v>
      </c>
      <c r="K4325" s="9">
        <v>400</v>
      </c>
      <c r="L4325" s="9">
        <v>927</v>
      </c>
      <c r="M4325" s="5">
        <v>36</v>
      </c>
      <c r="N4325" s="5">
        <v>2</v>
      </c>
      <c r="O4325" s="5">
        <v>14.85</v>
      </c>
      <c r="P4325" s="5">
        <v>96.32</v>
      </c>
      <c r="Q4325" s="2">
        <f t="shared" si="403"/>
        <v>81.47</v>
      </c>
      <c r="R4325" s="5">
        <f t="shared" si="404"/>
        <v>81.47</v>
      </c>
      <c r="S4325" s="11">
        <f t="shared" si="405"/>
        <v>5.4861952861952865</v>
      </c>
      <c r="T4325" s="5">
        <v>3.88</v>
      </c>
      <c r="U4325" s="5">
        <v>0.41</v>
      </c>
      <c r="V4325" s="5">
        <v>7.42</v>
      </c>
      <c r="W4325" s="12">
        <f t="shared" si="406"/>
        <v>5.5555555555555552E-2</v>
      </c>
      <c r="X4325" s="2" t="str">
        <f t="shared" si="407"/>
        <v>SCALE</v>
      </c>
      <c r="Y4325" s="22" t="str">
        <f t="shared" si="408"/>
        <v>Mid (301-500)</v>
      </c>
    </row>
    <row r="4326" spans="1:25">
      <c r="A4326" s="2" t="s">
        <v>13914</v>
      </c>
      <c r="B4326" s="2" t="s">
        <v>45</v>
      </c>
      <c r="C4326" s="2" t="s">
        <v>13915</v>
      </c>
      <c r="D4326" s="2" t="s">
        <v>13916</v>
      </c>
      <c r="E4326" s="2" t="s">
        <v>112</v>
      </c>
      <c r="F4326" s="5">
        <v>4054</v>
      </c>
      <c r="G4326" s="2" t="s">
        <v>13917</v>
      </c>
      <c r="H4326" s="2" t="s">
        <v>65</v>
      </c>
      <c r="I4326" s="2" t="s">
        <v>13316</v>
      </c>
      <c r="J4326" s="2" t="s">
        <v>73</v>
      </c>
      <c r="K4326" s="9">
        <v>1000</v>
      </c>
      <c r="L4326" s="9">
        <v>1191</v>
      </c>
      <c r="M4326" s="5">
        <v>30</v>
      </c>
      <c r="N4326" s="5">
        <v>1</v>
      </c>
      <c r="O4326" s="5">
        <v>22.04</v>
      </c>
      <c r="P4326" s="5">
        <v>73.02</v>
      </c>
      <c r="Q4326" s="2">
        <f t="shared" si="403"/>
        <v>50.98</v>
      </c>
      <c r="R4326" s="5">
        <f t="shared" si="404"/>
        <v>50.98</v>
      </c>
      <c r="S4326" s="11">
        <f t="shared" si="405"/>
        <v>2.3130671506352085</v>
      </c>
      <c r="T4326" s="5">
        <v>2.52</v>
      </c>
      <c r="U4326" s="5">
        <v>0.73</v>
      </c>
      <c r="V4326" s="5">
        <v>22.04</v>
      </c>
      <c r="W4326" s="12">
        <f t="shared" si="406"/>
        <v>3.3333333333333333E-2</v>
      </c>
      <c r="X4326" s="2" t="str">
        <f t="shared" si="407"/>
        <v>SCALE</v>
      </c>
      <c r="Y4326" s="22" t="str">
        <f t="shared" si="408"/>
        <v>Premium (751-1000)</v>
      </c>
    </row>
    <row r="4327" spans="1:25">
      <c r="A4327" s="2" t="s">
        <v>13918</v>
      </c>
      <c r="B4327" s="2" t="s">
        <v>6419</v>
      </c>
      <c r="C4327" s="2" t="s">
        <v>6122</v>
      </c>
      <c r="D4327" s="2" t="s">
        <v>13919</v>
      </c>
      <c r="E4327" s="2" t="s">
        <v>112</v>
      </c>
      <c r="F4327" s="5">
        <v>1250</v>
      </c>
      <c r="G4327" s="2" t="s">
        <v>9058</v>
      </c>
      <c r="H4327" s="2" t="s">
        <v>161</v>
      </c>
      <c r="I4327" s="2" t="s">
        <v>13316</v>
      </c>
      <c r="J4327" s="2" t="s">
        <v>183</v>
      </c>
      <c r="K4327" s="9">
        <v>300</v>
      </c>
      <c r="L4327" s="9">
        <v>2409</v>
      </c>
      <c r="M4327" s="5">
        <v>50</v>
      </c>
      <c r="N4327" s="5">
        <v>2</v>
      </c>
      <c r="O4327" s="5">
        <v>35.880000000000003</v>
      </c>
      <c r="P4327" s="5">
        <v>90.02</v>
      </c>
      <c r="Q4327" s="2">
        <f t="shared" si="403"/>
        <v>54.139999999999993</v>
      </c>
      <c r="R4327" s="5">
        <f t="shared" si="404"/>
        <v>54.139999999999993</v>
      </c>
      <c r="S4327" s="11">
        <f t="shared" si="405"/>
        <v>1.5089186176142695</v>
      </c>
      <c r="T4327" s="5">
        <v>2.08</v>
      </c>
      <c r="U4327" s="5">
        <v>0.72</v>
      </c>
      <c r="V4327" s="5">
        <v>17.940000000000001</v>
      </c>
      <c r="W4327" s="12">
        <f t="shared" si="406"/>
        <v>0.04</v>
      </c>
      <c r="X4327" s="2" t="str">
        <f t="shared" si="407"/>
        <v>SCALE</v>
      </c>
      <c r="Y4327" s="22" t="str">
        <f t="shared" si="408"/>
        <v>Low (100-300)</v>
      </c>
    </row>
    <row r="4328" spans="1:25">
      <c r="A4328" s="2" t="s">
        <v>13920</v>
      </c>
      <c r="B4328" s="2" t="s">
        <v>8238</v>
      </c>
      <c r="C4328" s="2" t="s">
        <v>13921</v>
      </c>
      <c r="D4328" s="2" t="s">
        <v>13922</v>
      </c>
      <c r="E4328" s="2" t="s">
        <v>40</v>
      </c>
      <c r="F4328" s="5">
        <v>1697</v>
      </c>
      <c r="G4328" s="2" t="s">
        <v>2274</v>
      </c>
      <c r="H4328" s="2" t="s">
        <v>42</v>
      </c>
      <c r="I4328" s="2" t="s">
        <v>13316</v>
      </c>
      <c r="J4328" s="2" t="s">
        <v>458</v>
      </c>
      <c r="K4328" s="9">
        <v>200</v>
      </c>
      <c r="L4328" s="9">
        <v>1507</v>
      </c>
      <c r="M4328" s="5">
        <v>44</v>
      </c>
      <c r="N4328" s="5">
        <v>3</v>
      </c>
      <c r="O4328" s="5">
        <v>31.88</v>
      </c>
      <c r="P4328" s="5">
        <v>207.22</v>
      </c>
      <c r="Q4328" s="2">
        <f t="shared" si="403"/>
        <v>175.34</v>
      </c>
      <c r="R4328" s="5">
        <f t="shared" si="404"/>
        <v>175.34</v>
      </c>
      <c r="S4328" s="11">
        <f t="shared" si="405"/>
        <v>5.5</v>
      </c>
      <c r="T4328" s="5">
        <v>2.92</v>
      </c>
      <c r="U4328" s="5">
        <v>0.72</v>
      </c>
      <c r="V4328" s="5">
        <v>10.63</v>
      </c>
      <c r="W4328" s="12">
        <f t="shared" si="406"/>
        <v>6.8181818181818177E-2</v>
      </c>
      <c r="X4328" s="2" t="str">
        <f t="shared" si="407"/>
        <v>SCALE</v>
      </c>
      <c r="Y4328" s="22" t="str">
        <f t="shared" si="408"/>
        <v>Low (100-300)</v>
      </c>
    </row>
    <row r="4329" spans="1:25">
      <c r="A4329" s="2" t="s">
        <v>13923</v>
      </c>
      <c r="B4329" s="2" t="s">
        <v>1225</v>
      </c>
      <c r="C4329" s="2" t="s">
        <v>6118</v>
      </c>
      <c r="D4329" s="2" t="s">
        <v>13924</v>
      </c>
      <c r="E4329" s="2" t="s">
        <v>258</v>
      </c>
      <c r="F4329" s="5">
        <v>3250</v>
      </c>
      <c r="G4329" s="2" t="s">
        <v>13925</v>
      </c>
      <c r="H4329" s="2" t="s">
        <v>266</v>
      </c>
      <c r="I4329" s="2" t="s">
        <v>13316</v>
      </c>
      <c r="J4329" s="2" t="s">
        <v>300</v>
      </c>
      <c r="K4329" s="9">
        <v>300</v>
      </c>
      <c r="L4329" s="9">
        <v>1162</v>
      </c>
      <c r="M4329" s="5">
        <v>35</v>
      </c>
      <c r="N4329" s="5">
        <v>0</v>
      </c>
      <c r="O4329" s="5">
        <v>22.47</v>
      </c>
      <c r="P4329" s="5">
        <v>0</v>
      </c>
      <c r="Q4329" s="2">
        <f t="shared" si="403"/>
        <v>-22.47</v>
      </c>
      <c r="R4329" s="5">
        <f t="shared" si="404"/>
        <v>-22.47</v>
      </c>
      <c r="S4329" s="11">
        <f t="shared" si="405"/>
        <v>-1</v>
      </c>
      <c r="T4329" s="5">
        <v>3.01</v>
      </c>
      <c r="U4329" s="5">
        <v>0.64</v>
      </c>
      <c r="V4329" s="5">
        <v>0</v>
      </c>
      <c r="W4329" s="12">
        <f t="shared" si="406"/>
        <v>0</v>
      </c>
      <c r="X4329" s="2" t="str">
        <f t="shared" si="407"/>
        <v>PAUSE</v>
      </c>
      <c r="Y4329" s="22" t="str">
        <f t="shared" si="408"/>
        <v>Low (100-300)</v>
      </c>
    </row>
    <row r="4330" spans="1:25">
      <c r="A4330" s="2" t="s">
        <v>13926</v>
      </c>
      <c r="B4330" s="2" t="s">
        <v>13927</v>
      </c>
      <c r="C4330" s="2" t="s">
        <v>1427</v>
      </c>
      <c r="D4330" s="2" t="s">
        <v>829</v>
      </c>
      <c r="E4330" s="2" t="s">
        <v>112</v>
      </c>
      <c r="F4330" s="5">
        <v>1500</v>
      </c>
      <c r="G4330" s="2" t="s">
        <v>13928</v>
      </c>
      <c r="H4330" s="2" t="s">
        <v>42</v>
      </c>
      <c r="I4330" s="2" t="s">
        <v>13316</v>
      </c>
      <c r="J4330" s="2" t="s">
        <v>361</v>
      </c>
      <c r="K4330" s="9">
        <v>300</v>
      </c>
      <c r="L4330" s="9">
        <v>652</v>
      </c>
      <c r="M4330" s="5">
        <v>24</v>
      </c>
      <c r="N4330" s="5">
        <v>0</v>
      </c>
      <c r="O4330" s="5">
        <v>18.46</v>
      </c>
      <c r="P4330" s="5">
        <v>0</v>
      </c>
      <c r="Q4330" s="2">
        <f t="shared" si="403"/>
        <v>-18.46</v>
      </c>
      <c r="R4330" s="5">
        <f t="shared" si="404"/>
        <v>-18.46</v>
      </c>
      <c r="S4330" s="11">
        <f t="shared" si="405"/>
        <v>-1</v>
      </c>
      <c r="T4330" s="5">
        <v>3.68</v>
      </c>
      <c r="U4330" s="5">
        <v>0.77</v>
      </c>
      <c r="V4330" s="5">
        <v>0</v>
      </c>
      <c r="W4330" s="12">
        <f t="shared" si="406"/>
        <v>0</v>
      </c>
      <c r="X4330" s="2" t="str">
        <f t="shared" si="407"/>
        <v>PAUSE</v>
      </c>
      <c r="Y4330" s="22" t="str">
        <f t="shared" si="408"/>
        <v>Low (100-300)</v>
      </c>
    </row>
    <row r="4331" spans="1:25">
      <c r="A4331" s="2" t="s">
        <v>13929</v>
      </c>
      <c r="B4331" s="2" t="s">
        <v>5619</v>
      </c>
      <c r="C4331" s="2" t="s">
        <v>2118</v>
      </c>
      <c r="D4331" s="2" t="s">
        <v>13930</v>
      </c>
      <c r="E4331" s="2" t="s">
        <v>337</v>
      </c>
      <c r="F4331" s="5">
        <v>3400</v>
      </c>
      <c r="G4331" s="2" t="s">
        <v>13931</v>
      </c>
      <c r="H4331" s="2" t="s">
        <v>50</v>
      </c>
      <c r="I4331" s="2" t="s">
        <v>13316</v>
      </c>
      <c r="J4331" s="2" t="s">
        <v>59</v>
      </c>
      <c r="K4331" s="9">
        <v>200</v>
      </c>
      <c r="L4331" s="9">
        <v>1770</v>
      </c>
      <c r="M4331" s="5">
        <v>33</v>
      </c>
      <c r="N4331" s="5">
        <v>1</v>
      </c>
      <c r="O4331" s="5">
        <v>23.37</v>
      </c>
      <c r="P4331" s="5">
        <v>73.78</v>
      </c>
      <c r="Q4331" s="2">
        <f t="shared" si="403"/>
        <v>50.41</v>
      </c>
      <c r="R4331" s="5">
        <f t="shared" si="404"/>
        <v>50.41</v>
      </c>
      <c r="S4331" s="11">
        <f t="shared" si="405"/>
        <v>2.1570389388104405</v>
      </c>
      <c r="T4331" s="5">
        <v>1.86</v>
      </c>
      <c r="U4331" s="5">
        <v>0.71</v>
      </c>
      <c r="V4331" s="5">
        <v>23.37</v>
      </c>
      <c r="W4331" s="12">
        <f t="shared" si="406"/>
        <v>3.0303030303030304E-2</v>
      </c>
      <c r="X4331" s="2" t="str">
        <f t="shared" si="407"/>
        <v>SCALE</v>
      </c>
      <c r="Y4331" s="22" t="str">
        <f t="shared" si="408"/>
        <v>Low (100-300)</v>
      </c>
    </row>
    <row r="4332" spans="1:25">
      <c r="A4332" s="2" t="s">
        <v>13932</v>
      </c>
      <c r="B4332" s="2" t="s">
        <v>847</v>
      </c>
      <c r="C4332" s="2" t="s">
        <v>4183</v>
      </c>
      <c r="D4332" s="2" t="s">
        <v>1890</v>
      </c>
      <c r="E4332" s="2" t="s">
        <v>258</v>
      </c>
      <c r="F4332" s="5">
        <v>2750</v>
      </c>
      <c r="G4332" s="2" t="s">
        <v>13933</v>
      </c>
      <c r="H4332" s="2" t="s">
        <v>134</v>
      </c>
      <c r="I4332" s="2" t="s">
        <v>13316</v>
      </c>
      <c r="J4332" s="2" t="s">
        <v>66</v>
      </c>
      <c r="K4332" s="9">
        <v>600</v>
      </c>
      <c r="L4332" s="9">
        <v>1817</v>
      </c>
      <c r="M4332" s="5">
        <v>74</v>
      </c>
      <c r="N4332" s="5">
        <v>2</v>
      </c>
      <c r="O4332" s="5">
        <v>30.33</v>
      </c>
      <c r="P4332" s="5">
        <v>145.33000000000001</v>
      </c>
      <c r="Q4332" s="2">
        <f t="shared" si="403"/>
        <v>115.00000000000001</v>
      </c>
      <c r="R4332" s="5">
        <f t="shared" si="404"/>
        <v>115.00000000000001</v>
      </c>
      <c r="S4332" s="11">
        <f t="shared" si="405"/>
        <v>3.7916254533465223</v>
      </c>
      <c r="T4332" s="5">
        <v>4.07</v>
      </c>
      <c r="U4332" s="5">
        <v>0.41</v>
      </c>
      <c r="V4332" s="5">
        <v>15.16</v>
      </c>
      <c r="W4332" s="12">
        <f t="shared" si="406"/>
        <v>2.7027027027027029E-2</v>
      </c>
      <c r="X4332" s="2" t="str">
        <f t="shared" si="407"/>
        <v>SCALE</v>
      </c>
      <c r="Y4332" s="22" t="str">
        <f t="shared" si="408"/>
        <v>High (501-750)</v>
      </c>
    </row>
    <row r="4333" spans="1:25">
      <c r="A4333" s="2" t="s">
        <v>13934</v>
      </c>
      <c r="B4333" s="2" t="s">
        <v>4758</v>
      </c>
      <c r="C4333" s="2" t="s">
        <v>1438</v>
      </c>
      <c r="D4333" s="2" t="s">
        <v>909</v>
      </c>
      <c r="E4333" s="2" t="s">
        <v>222</v>
      </c>
      <c r="F4333" s="5">
        <v>1600</v>
      </c>
      <c r="G4333" s="2" t="s">
        <v>13935</v>
      </c>
      <c r="H4333" s="2" t="s">
        <v>161</v>
      </c>
      <c r="I4333" s="2" t="s">
        <v>13316</v>
      </c>
      <c r="J4333" s="2" t="s">
        <v>51</v>
      </c>
      <c r="K4333" s="9">
        <v>500</v>
      </c>
      <c r="L4333" s="9">
        <v>1864</v>
      </c>
      <c r="M4333" s="5">
        <v>52</v>
      </c>
      <c r="N4333" s="5">
        <v>1</v>
      </c>
      <c r="O4333" s="5">
        <v>20.92</v>
      </c>
      <c r="P4333" s="5">
        <v>61.88</v>
      </c>
      <c r="Q4333" s="2">
        <f t="shared" si="403"/>
        <v>40.96</v>
      </c>
      <c r="R4333" s="5">
        <f t="shared" si="404"/>
        <v>40.96</v>
      </c>
      <c r="S4333" s="11">
        <f t="shared" si="405"/>
        <v>1.9579349904397705</v>
      </c>
      <c r="T4333" s="5">
        <v>2.79</v>
      </c>
      <c r="U4333" s="5">
        <v>0.4</v>
      </c>
      <c r="V4333" s="5">
        <v>20.92</v>
      </c>
      <c r="W4333" s="12">
        <f t="shared" si="406"/>
        <v>1.9230769230769232E-2</v>
      </c>
      <c r="X4333" s="2" t="str">
        <f t="shared" si="407"/>
        <v>SCALE</v>
      </c>
      <c r="Y4333" s="22" t="str">
        <f t="shared" si="408"/>
        <v>Mid (301-500)</v>
      </c>
    </row>
    <row r="4334" spans="1:25">
      <c r="A4334" s="2" t="s">
        <v>13936</v>
      </c>
      <c r="B4334" s="2" t="s">
        <v>185</v>
      </c>
      <c r="C4334" s="2" t="s">
        <v>13937</v>
      </c>
      <c r="D4334" s="2" t="s">
        <v>13938</v>
      </c>
      <c r="E4334" s="2" t="s">
        <v>112</v>
      </c>
      <c r="F4334" s="5">
        <v>4000</v>
      </c>
      <c r="G4334" s="2" t="s">
        <v>12172</v>
      </c>
      <c r="H4334" s="2" t="s">
        <v>87</v>
      </c>
      <c r="I4334" s="2" t="s">
        <v>13316</v>
      </c>
      <c r="J4334" s="2" t="s">
        <v>155</v>
      </c>
      <c r="K4334" s="9">
        <v>600</v>
      </c>
      <c r="L4334" s="9">
        <v>2137</v>
      </c>
      <c r="M4334" s="5">
        <v>64</v>
      </c>
      <c r="N4334" s="5">
        <v>2</v>
      </c>
      <c r="O4334" s="5">
        <v>45.52</v>
      </c>
      <c r="P4334" s="5">
        <v>98.02</v>
      </c>
      <c r="Q4334" s="2">
        <f t="shared" si="403"/>
        <v>52.499999999999993</v>
      </c>
      <c r="R4334" s="5">
        <f t="shared" si="404"/>
        <v>52.499999999999993</v>
      </c>
      <c r="S4334" s="11">
        <f t="shared" si="405"/>
        <v>1.1533391915641473</v>
      </c>
      <c r="T4334" s="5">
        <v>2.99</v>
      </c>
      <c r="U4334" s="5">
        <v>0.71</v>
      </c>
      <c r="V4334" s="5">
        <v>22.76</v>
      </c>
      <c r="W4334" s="12">
        <f t="shared" si="406"/>
        <v>3.125E-2</v>
      </c>
      <c r="X4334" s="2" t="str">
        <f t="shared" si="407"/>
        <v>SCALE</v>
      </c>
      <c r="Y4334" s="22" t="str">
        <f t="shared" si="408"/>
        <v>High (501-750)</v>
      </c>
    </row>
    <row r="4335" spans="1:25">
      <c r="A4335" s="2" t="s">
        <v>13939</v>
      </c>
      <c r="B4335" s="2" t="s">
        <v>11629</v>
      </c>
      <c r="C4335" s="2" t="s">
        <v>83</v>
      </c>
      <c r="D4335" s="2" t="s">
        <v>372</v>
      </c>
      <c r="E4335" s="2" t="s">
        <v>373</v>
      </c>
      <c r="F4335" s="5">
        <v>2000</v>
      </c>
      <c r="G4335" s="2" t="s">
        <v>5589</v>
      </c>
      <c r="H4335" s="2" t="s">
        <v>312</v>
      </c>
      <c r="I4335" s="2" t="s">
        <v>13316</v>
      </c>
      <c r="J4335" s="2" t="s">
        <v>206</v>
      </c>
      <c r="K4335" s="9">
        <v>1000</v>
      </c>
      <c r="L4335" s="9">
        <v>2012</v>
      </c>
      <c r="M4335" s="5">
        <v>42</v>
      </c>
      <c r="N4335" s="5">
        <v>0</v>
      </c>
      <c r="O4335" s="5">
        <v>26.53</v>
      </c>
      <c r="P4335" s="5">
        <v>0</v>
      </c>
      <c r="Q4335" s="2">
        <f t="shared" si="403"/>
        <v>-26.53</v>
      </c>
      <c r="R4335" s="5">
        <f t="shared" si="404"/>
        <v>-26.53</v>
      </c>
      <c r="S4335" s="11">
        <f t="shared" si="405"/>
        <v>-1</v>
      </c>
      <c r="T4335" s="5">
        <v>2.09</v>
      </c>
      <c r="U4335" s="5">
        <v>0.63</v>
      </c>
      <c r="V4335" s="5">
        <v>0</v>
      </c>
      <c r="W4335" s="12">
        <f t="shared" si="406"/>
        <v>0</v>
      </c>
      <c r="X4335" s="2" t="str">
        <f t="shared" si="407"/>
        <v>PAUSE</v>
      </c>
      <c r="Y4335" s="22" t="str">
        <f t="shared" si="408"/>
        <v>Premium (751-1000)</v>
      </c>
    </row>
    <row r="4336" spans="1:25">
      <c r="A4336" s="2" t="s">
        <v>13940</v>
      </c>
      <c r="B4336" s="2" t="s">
        <v>13941</v>
      </c>
      <c r="C4336" s="2" t="s">
        <v>13942</v>
      </c>
      <c r="D4336" s="2" t="s">
        <v>426</v>
      </c>
      <c r="E4336" s="2" t="s">
        <v>40</v>
      </c>
      <c r="F4336" s="5">
        <v>2635</v>
      </c>
      <c r="G4336" s="2" t="s">
        <v>13943</v>
      </c>
      <c r="H4336" s="2" t="s">
        <v>134</v>
      </c>
      <c r="I4336" s="2" t="s">
        <v>13316</v>
      </c>
      <c r="J4336" s="2" t="s">
        <v>27</v>
      </c>
      <c r="K4336" s="9">
        <v>100</v>
      </c>
      <c r="L4336" s="9">
        <v>872</v>
      </c>
      <c r="M4336" s="5">
        <v>28</v>
      </c>
      <c r="N4336" s="5">
        <v>3</v>
      </c>
      <c r="O4336" s="5">
        <v>20.57</v>
      </c>
      <c r="P4336" s="5">
        <v>125.46</v>
      </c>
      <c r="Q4336" s="2">
        <f t="shared" si="403"/>
        <v>104.88999999999999</v>
      </c>
      <c r="R4336" s="5">
        <f t="shared" si="404"/>
        <v>104.88999999999999</v>
      </c>
      <c r="S4336" s="11">
        <f t="shared" si="405"/>
        <v>5.0991735537190079</v>
      </c>
      <c r="T4336" s="5">
        <v>3.21</v>
      </c>
      <c r="U4336" s="5">
        <v>0.73</v>
      </c>
      <c r="V4336" s="5">
        <v>6.86</v>
      </c>
      <c r="W4336" s="12">
        <f t="shared" si="406"/>
        <v>0.10714285714285714</v>
      </c>
      <c r="X4336" s="2" t="str">
        <f t="shared" si="407"/>
        <v>SCALE</v>
      </c>
      <c r="Y4336" s="22" t="str">
        <f t="shared" si="408"/>
        <v>Low (100-300)</v>
      </c>
    </row>
    <row r="4337" spans="1:25">
      <c r="A4337" s="2" t="s">
        <v>13944</v>
      </c>
      <c r="B4337" s="2" t="s">
        <v>1569</v>
      </c>
      <c r="C4337" s="2" t="s">
        <v>13945</v>
      </c>
      <c r="D4337" s="2" t="s">
        <v>909</v>
      </c>
      <c r="E4337" s="2" t="s">
        <v>222</v>
      </c>
      <c r="F4337" s="5">
        <v>2100</v>
      </c>
      <c r="G4337" s="2" t="s">
        <v>13946</v>
      </c>
      <c r="H4337" s="2" t="s">
        <v>312</v>
      </c>
      <c r="I4337" s="2" t="s">
        <v>13316</v>
      </c>
      <c r="J4337" s="2" t="s">
        <v>66</v>
      </c>
      <c r="K4337" s="9">
        <v>1000</v>
      </c>
      <c r="L4337" s="9">
        <v>1478</v>
      </c>
      <c r="M4337" s="5">
        <v>60</v>
      </c>
      <c r="N4337" s="5">
        <v>1</v>
      </c>
      <c r="O4337" s="5">
        <v>29.53</v>
      </c>
      <c r="P4337" s="5">
        <v>43.14</v>
      </c>
      <c r="Q4337" s="2">
        <f t="shared" si="403"/>
        <v>13.61</v>
      </c>
      <c r="R4337" s="5">
        <f t="shared" si="404"/>
        <v>13.61</v>
      </c>
      <c r="S4337" s="11">
        <f t="shared" si="405"/>
        <v>0.46088723332204534</v>
      </c>
      <c r="T4337" s="5">
        <v>4.0599999999999996</v>
      </c>
      <c r="U4337" s="5">
        <v>0.49</v>
      </c>
      <c r="V4337" s="5">
        <v>29.53</v>
      </c>
      <c r="W4337" s="12">
        <f t="shared" si="406"/>
        <v>1.6666666666666666E-2</v>
      </c>
      <c r="X4337" s="2" t="str">
        <f t="shared" si="407"/>
        <v>SCALE</v>
      </c>
      <c r="Y4337" s="22" t="str">
        <f t="shared" si="408"/>
        <v>Premium (751-1000)</v>
      </c>
    </row>
    <row r="4338" spans="1:25">
      <c r="A4338" s="2" t="s">
        <v>13947</v>
      </c>
      <c r="B4338" s="2" t="s">
        <v>1334</v>
      </c>
      <c r="C4338" s="2" t="s">
        <v>1913</v>
      </c>
      <c r="D4338" s="2" t="s">
        <v>236</v>
      </c>
      <c r="E4338" s="2" t="s">
        <v>237</v>
      </c>
      <c r="F4338" s="5">
        <v>2000</v>
      </c>
      <c r="G4338" s="2" t="s">
        <v>13948</v>
      </c>
      <c r="H4338" s="2" t="s">
        <v>50</v>
      </c>
      <c r="I4338" s="2" t="s">
        <v>13316</v>
      </c>
      <c r="J4338" s="2" t="s">
        <v>162</v>
      </c>
      <c r="K4338" s="9">
        <v>1000</v>
      </c>
      <c r="L4338" s="9">
        <v>1108</v>
      </c>
      <c r="M4338" s="5">
        <v>33</v>
      </c>
      <c r="N4338" s="5">
        <v>3</v>
      </c>
      <c r="O4338" s="5">
        <v>24.74</v>
      </c>
      <c r="P4338" s="5">
        <v>117.69</v>
      </c>
      <c r="Q4338" s="2">
        <f t="shared" si="403"/>
        <v>92.95</v>
      </c>
      <c r="R4338" s="5">
        <f t="shared" si="404"/>
        <v>92.95</v>
      </c>
      <c r="S4338" s="11">
        <f t="shared" si="405"/>
        <v>3.7570735650767992</v>
      </c>
      <c r="T4338" s="5">
        <v>2.98</v>
      </c>
      <c r="U4338" s="5">
        <v>0.75</v>
      </c>
      <c r="V4338" s="5">
        <v>8.25</v>
      </c>
      <c r="W4338" s="12">
        <f t="shared" si="406"/>
        <v>9.0909090909090912E-2</v>
      </c>
      <c r="X4338" s="2" t="str">
        <f t="shared" si="407"/>
        <v>SCALE</v>
      </c>
      <c r="Y4338" s="22" t="str">
        <f t="shared" si="408"/>
        <v>Premium (751-1000)</v>
      </c>
    </row>
    <row r="4339" spans="1:25">
      <c r="A4339" s="2" t="s">
        <v>13949</v>
      </c>
      <c r="B4339" s="2" t="s">
        <v>1694</v>
      </c>
      <c r="C4339" s="2" t="s">
        <v>13950</v>
      </c>
      <c r="D4339" s="2" t="s">
        <v>451</v>
      </c>
      <c r="E4339" s="2" t="s">
        <v>125</v>
      </c>
      <c r="F4339" s="5">
        <v>2750</v>
      </c>
      <c r="G4339" s="2" t="s">
        <v>13951</v>
      </c>
      <c r="H4339" s="2" t="s">
        <v>58</v>
      </c>
      <c r="I4339" s="2" t="s">
        <v>13316</v>
      </c>
      <c r="J4339" s="2" t="s">
        <v>155</v>
      </c>
      <c r="K4339" s="9">
        <v>600</v>
      </c>
      <c r="L4339" s="9">
        <v>1547</v>
      </c>
      <c r="M4339" s="5">
        <v>48</v>
      </c>
      <c r="N4339" s="5">
        <v>4</v>
      </c>
      <c r="O4339" s="5">
        <v>29.17</v>
      </c>
      <c r="P4339" s="5">
        <v>201.1</v>
      </c>
      <c r="Q4339" s="2">
        <f t="shared" si="403"/>
        <v>171.93</v>
      </c>
      <c r="R4339" s="5">
        <f t="shared" si="404"/>
        <v>171.93</v>
      </c>
      <c r="S4339" s="11">
        <f t="shared" si="405"/>
        <v>5.894069249228659</v>
      </c>
      <c r="T4339" s="5">
        <v>3.1</v>
      </c>
      <c r="U4339" s="5">
        <v>0.61</v>
      </c>
      <c r="V4339" s="5">
        <v>7.29</v>
      </c>
      <c r="W4339" s="12">
        <f t="shared" si="406"/>
        <v>8.3333333333333329E-2</v>
      </c>
      <c r="X4339" s="2" t="str">
        <f t="shared" si="407"/>
        <v>SCALE</v>
      </c>
      <c r="Y4339" s="22" t="str">
        <f t="shared" si="408"/>
        <v>High (501-750)</v>
      </c>
    </row>
    <row r="4340" spans="1:25">
      <c r="A4340" s="2" t="s">
        <v>13952</v>
      </c>
      <c r="B4340" s="2" t="s">
        <v>13953</v>
      </c>
      <c r="C4340" s="2" t="s">
        <v>864</v>
      </c>
      <c r="D4340" s="2" t="s">
        <v>5260</v>
      </c>
      <c r="E4340" s="2" t="s">
        <v>23</v>
      </c>
      <c r="F4340" s="5">
        <v>2250</v>
      </c>
      <c r="G4340" s="2" t="s">
        <v>13954</v>
      </c>
      <c r="H4340" s="2" t="s">
        <v>161</v>
      </c>
      <c r="I4340" s="2" t="s">
        <v>13316</v>
      </c>
      <c r="J4340" s="2" t="s">
        <v>382</v>
      </c>
      <c r="K4340" s="9">
        <v>100</v>
      </c>
      <c r="L4340" s="9">
        <v>917</v>
      </c>
      <c r="M4340" s="5">
        <v>20</v>
      </c>
      <c r="N4340" s="5">
        <v>2</v>
      </c>
      <c r="O4340" s="5">
        <v>16.170000000000002</v>
      </c>
      <c r="P4340" s="5">
        <v>94.08</v>
      </c>
      <c r="Q4340" s="2">
        <f t="shared" si="403"/>
        <v>77.91</v>
      </c>
      <c r="R4340" s="5">
        <f t="shared" si="404"/>
        <v>77.91</v>
      </c>
      <c r="S4340" s="11">
        <f t="shared" si="405"/>
        <v>4.8181818181818175</v>
      </c>
      <c r="T4340" s="5">
        <v>2.1800000000000002</v>
      </c>
      <c r="U4340" s="5">
        <v>0.81</v>
      </c>
      <c r="V4340" s="5">
        <v>8.09</v>
      </c>
      <c r="W4340" s="12">
        <f t="shared" si="406"/>
        <v>0.1</v>
      </c>
      <c r="X4340" s="2" t="str">
        <f t="shared" si="407"/>
        <v>SCALE</v>
      </c>
      <c r="Y4340" s="22" t="str">
        <f t="shared" si="408"/>
        <v>Low (100-300)</v>
      </c>
    </row>
    <row r="4341" spans="1:25">
      <c r="A4341" s="2" t="s">
        <v>13955</v>
      </c>
      <c r="B4341" s="2" t="s">
        <v>658</v>
      </c>
      <c r="C4341" s="2" t="s">
        <v>30</v>
      </c>
      <c r="D4341" s="2" t="s">
        <v>2192</v>
      </c>
      <c r="E4341" s="2" t="s">
        <v>32</v>
      </c>
      <c r="F4341" s="5">
        <v>2250</v>
      </c>
      <c r="G4341" s="2" t="s">
        <v>13956</v>
      </c>
      <c r="H4341" s="2" t="s">
        <v>266</v>
      </c>
      <c r="I4341" s="2" t="s">
        <v>13316</v>
      </c>
      <c r="J4341" s="2" t="s">
        <v>51</v>
      </c>
      <c r="K4341" s="9">
        <v>400</v>
      </c>
      <c r="L4341" s="9">
        <v>956</v>
      </c>
      <c r="M4341" s="5">
        <v>21</v>
      </c>
      <c r="N4341" s="5">
        <v>2</v>
      </c>
      <c r="O4341" s="5">
        <v>17.190000000000001</v>
      </c>
      <c r="P4341" s="5">
        <v>78.47</v>
      </c>
      <c r="Q4341" s="2">
        <f t="shared" si="403"/>
        <v>61.28</v>
      </c>
      <c r="R4341" s="5">
        <f t="shared" si="404"/>
        <v>61.28</v>
      </c>
      <c r="S4341" s="11">
        <f t="shared" si="405"/>
        <v>3.5648632926119834</v>
      </c>
      <c r="T4341" s="5">
        <v>2.2000000000000002</v>
      </c>
      <c r="U4341" s="5">
        <v>0.82</v>
      </c>
      <c r="V4341" s="5">
        <v>8.6</v>
      </c>
      <c r="W4341" s="12">
        <f t="shared" si="406"/>
        <v>9.5238095238095233E-2</v>
      </c>
      <c r="X4341" s="2" t="str">
        <f t="shared" si="407"/>
        <v>SCALE</v>
      </c>
      <c r="Y4341" s="22" t="str">
        <f t="shared" si="408"/>
        <v>Mid (301-500)</v>
      </c>
    </row>
    <row r="4342" spans="1:25">
      <c r="A4342" s="2" t="s">
        <v>13957</v>
      </c>
      <c r="B4342" s="2" t="s">
        <v>13958</v>
      </c>
      <c r="C4342" s="2" t="s">
        <v>13959</v>
      </c>
      <c r="D4342" s="2" t="s">
        <v>4227</v>
      </c>
      <c r="E4342" s="2" t="s">
        <v>112</v>
      </c>
      <c r="F4342" s="5">
        <v>2250</v>
      </c>
      <c r="G4342" s="2" t="s">
        <v>13960</v>
      </c>
      <c r="H4342" s="2" t="s">
        <v>134</v>
      </c>
      <c r="I4342" s="2" t="s">
        <v>13316</v>
      </c>
      <c r="J4342" s="2" t="s">
        <v>51</v>
      </c>
      <c r="K4342" s="9">
        <v>300</v>
      </c>
      <c r="L4342" s="9">
        <v>1831</v>
      </c>
      <c r="M4342" s="5">
        <v>39</v>
      </c>
      <c r="N4342" s="5">
        <v>1</v>
      </c>
      <c r="O4342" s="5">
        <v>20.079999999999998</v>
      </c>
      <c r="P4342" s="5">
        <v>70.34</v>
      </c>
      <c r="Q4342" s="2">
        <f t="shared" si="403"/>
        <v>50.260000000000005</v>
      </c>
      <c r="R4342" s="5">
        <f t="shared" si="404"/>
        <v>50.260000000000005</v>
      </c>
      <c r="S4342" s="11">
        <f t="shared" si="405"/>
        <v>2.5029880478087656</v>
      </c>
      <c r="T4342" s="5">
        <v>2.13</v>
      </c>
      <c r="U4342" s="5">
        <v>0.51</v>
      </c>
      <c r="V4342" s="5">
        <v>20.079999999999998</v>
      </c>
      <c r="W4342" s="12">
        <f t="shared" si="406"/>
        <v>2.564102564102564E-2</v>
      </c>
      <c r="X4342" s="2" t="str">
        <f t="shared" si="407"/>
        <v>SCALE</v>
      </c>
      <c r="Y4342" s="22" t="str">
        <f t="shared" si="408"/>
        <v>Low (100-300)</v>
      </c>
    </row>
    <row r="4343" spans="1:25">
      <c r="A4343" s="2" t="s">
        <v>13961</v>
      </c>
      <c r="B4343" s="2" t="s">
        <v>13962</v>
      </c>
      <c r="C4343" s="2" t="s">
        <v>30</v>
      </c>
      <c r="D4343" s="2" t="s">
        <v>204</v>
      </c>
      <c r="E4343" s="2" t="s">
        <v>56</v>
      </c>
      <c r="F4343" s="5">
        <v>1300</v>
      </c>
      <c r="G4343" s="2" t="s">
        <v>13963</v>
      </c>
      <c r="H4343" s="2" t="s">
        <v>50</v>
      </c>
      <c r="I4343" s="2" t="s">
        <v>13316</v>
      </c>
      <c r="J4343" s="2" t="s">
        <v>361</v>
      </c>
      <c r="K4343" s="9">
        <v>400</v>
      </c>
      <c r="L4343" s="9">
        <v>649</v>
      </c>
      <c r="M4343" s="5">
        <v>18</v>
      </c>
      <c r="N4343" s="5">
        <v>0</v>
      </c>
      <c r="O4343" s="5">
        <v>9.86</v>
      </c>
      <c r="P4343" s="5">
        <v>0</v>
      </c>
      <c r="Q4343" s="2">
        <f t="shared" si="403"/>
        <v>-9.86</v>
      </c>
      <c r="R4343" s="5">
        <f t="shared" si="404"/>
        <v>-9.86</v>
      </c>
      <c r="S4343" s="11">
        <f t="shared" si="405"/>
        <v>-1</v>
      </c>
      <c r="T4343" s="5">
        <v>2.77</v>
      </c>
      <c r="U4343" s="5">
        <v>0.55000000000000004</v>
      </c>
      <c r="V4343" s="5">
        <v>0</v>
      </c>
      <c r="W4343" s="12">
        <f t="shared" si="406"/>
        <v>0</v>
      </c>
      <c r="X4343" s="2" t="str">
        <f t="shared" si="407"/>
        <v>PAUSE</v>
      </c>
      <c r="Y4343" s="22" t="str">
        <f t="shared" si="408"/>
        <v>Mid (301-500)</v>
      </c>
    </row>
    <row r="4344" spans="1:25">
      <c r="A4344" s="2" t="s">
        <v>13964</v>
      </c>
      <c r="B4344" s="2" t="s">
        <v>13965</v>
      </c>
      <c r="C4344" s="2" t="s">
        <v>13966</v>
      </c>
      <c r="D4344" s="2" t="s">
        <v>2810</v>
      </c>
      <c r="E4344" s="2" t="s">
        <v>132</v>
      </c>
      <c r="F4344" s="5">
        <v>2750</v>
      </c>
      <c r="G4344" s="2" t="s">
        <v>13967</v>
      </c>
      <c r="H4344" s="2" t="s">
        <v>102</v>
      </c>
      <c r="I4344" s="2" t="s">
        <v>13316</v>
      </c>
      <c r="J4344" s="2" t="s">
        <v>162</v>
      </c>
      <c r="K4344" s="9">
        <v>600</v>
      </c>
      <c r="L4344" s="9">
        <v>726</v>
      </c>
      <c r="M4344" s="5">
        <v>30</v>
      </c>
      <c r="N4344" s="5">
        <v>2</v>
      </c>
      <c r="O4344" s="5">
        <v>20.37</v>
      </c>
      <c r="P4344" s="5">
        <v>140.11000000000001</v>
      </c>
      <c r="Q4344" s="2">
        <f t="shared" si="403"/>
        <v>119.74000000000001</v>
      </c>
      <c r="R4344" s="5">
        <f t="shared" si="404"/>
        <v>119.74000000000001</v>
      </c>
      <c r="S4344" s="11">
        <f t="shared" si="405"/>
        <v>5.8782523318605797</v>
      </c>
      <c r="T4344" s="5">
        <v>4.13</v>
      </c>
      <c r="U4344" s="5">
        <v>0.68</v>
      </c>
      <c r="V4344" s="5">
        <v>10.18</v>
      </c>
      <c r="W4344" s="12">
        <f t="shared" si="406"/>
        <v>6.6666666666666666E-2</v>
      </c>
      <c r="X4344" s="2" t="str">
        <f t="shared" si="407"/>
        <v>SCALE</v>
      </c>
      <c r="Y4344" s="22" t="str">
        <f t="shared" si="408"/>
        <v>High (501-750)</v>
      </c>
    </row>
    <row r="4345" spans="1:25">
      <c r="A4345" s="2" t="s">
        <v>13968</v>
      </c>
      <c r="B4345" s="2" t="s">
        <v>2356</v>
      </c>
      <c r="C4345" s="2" t="s">
        <v>13969</v>
      </c>
      <c r="D4345" s="2" t="s">
        <v>13970</v>
      </c>
      <c r="E4345" s="2" t="s">
        <v>23</v>
      </c>
      <c r="F4345" s="5">
        <v>1900</v>
      </c>
      <c r="G4345" s="2" t="s">
        <v>13971</v>
      </c>
      <c r="H4345" s="2" t="s">
        <v>150</v>
      </c>
      <c r="I4345" s="2" t="s">
        <v>13316</v>
      </c>
      <c r="J4345" s="2" t="s">
        <v>458</v>
      </c>
      <c r="K4345" s="9">
        <v>200</v>
      </c>
      <c r="L4345" s="9">
        <v>899</v>
      </c>
      <c r="M4345" s="5">
        <v>21</v>
      </c>
      <c r="N4345" s="5">
        <v>1</v>
      </c>
      <c r="O4345" s="5">
        <v>16.28</v>
      </c>
      <c r="P4345" s="5">
        <v>70.31</v>
      </c>
      <c r="Q4345" s="2">
        <f t="shared" si="403"/>
        <v>54.03</v>
      </c>
      <c r="R4345" s="5">
        <f t="shared" si="404"/>
        <v>54.03</v>
      </c>
      <c r="S4345" s="11">
        <f t="shared" si="405"/>
        <v>3.3187960687960687</v>
      </c>
      <c r="T4345" s="5">
        <v>2.34</v>
      </c>
      <c r="U4345" s="5">
        <v>0.78</v>
      </c>
      <c r="V4345" s="5">
        <v>16.28</v>
      </c>
      <c r="W4345" s="12">
        <f t="shared" si="406"/>
        <v>4.7619047619047616E-2</v>
      </c>
      <c r="X4345" s="2" t="str">
        <f t="shared" si="407"/>
        <v>SCALE</v>
      </c>
      <c r="Y4345" s="22" t="str">
        <f t="shared" si="408"/>
        <v>Low (100-300)</v>
      </c>
    </row>
    <row r="4346" spans="1:25">
      <c r="A4346" s="2" t="s">
        <v>13972</v>
      </c>
      <c r="B4346" s="2" t="s">
        <v>3565</v>
      </c>
      <c r="C4346" s="2" t="s">
        <v>4409</v>
      </c>
      <c r="D4346" s="2" t="s">
        <v>1678</v>
      </c>
      <c r="E4346" s="2" t="s">
        <v>625</v>
      </c>
      <c r="F4346" s="5">
        <v>2000</v>
      </c>
      <c r="G4346" s="2" t="s">
        <v>343</v>
      </c>
      <c r="H4346" s="2" t="s">
        <v>161</v>
      </c>
      <c r="I4346" s="2" t="s">
        <v>13316</v>
      </c>
      <c r="J4346" s="2" t="s">
        <v>88</v>
      </c>
      <c r="K4346" s="9">
        <v>1000</v>
      </c>
      <c r="L4346" s="9">
        <v>1553</v>
      </c>
      <c r="M4346" s="5">
        <v>67</v>
      </c>
      <c r="N4346" s="5">
        <v>5</v>
      </c>
      <c r="O4346" s="5">
        <v>44.85</v>
      </c>
      <c r="P4346" s="5">
        <v>234.1</v>
      </c>
      <c r="Q4346" s="2">
        <f t="shared" si="403"/>
        <v>189.25</v>
      </c>
      <c r="R4346" s="5">
        <f t="shared" si="404"/>
        <v>189.25</v>
      </c>
      <c r="S4346" s="11">
        <f t="shared" si="405"/>
        <v>4.2196209587513938</v>
      </c>
      <c r="T4346" s="5">
        <v>4.3099999999999996</v>
      </c>
      <c r="U4346" s="5">
        <v>0.67</v>
      </c>
      <c r="V4346" s="5">
        <v>8.9700000000000006</v>
      </c>
      <c r="W4346" s="12">
        <f t="shared" si="406"/>
        <v>7.4626865671641784E-2</v>
      </c>
      <c r="X4346" s="2" t="str">
        <f t="shared" si="407"/>
        <v>SCALE</v>
      </c>
      <c r="Y4346" s="22" t="str">
        <f t="shared" si="408"/>
        <v>Premium (751-1000)</v>
      </c>
    </row>
    <row r="4347" spans="1:25">
      <c r="A4347" s="2" t="s">
        <v>13973</v>
      </c>
      <c r="B4347" s="2" t="s">
        <v>3249</v>
      </c>
      <c r="C4347" s="2" t="s">
        <v>13974</v>
      </c>
      <c r="D4347" s="2" t="s">
        <v>13975</v>
      </c>
      <c r="E4347" s="2" t="s">
        <v>112</v>
      </c>
      <c r="F4347" s="5">
        <v>4200</v>
      </c>
      <c r="G4347" s="2" t="s">
        <v>13976</v>
      </c>
      <c r="H4347" s="2" t="s">
        <v>102</v>
      </c>
      <c r="I4347" s="2" t="s">
        <v>13316</v>
      </c>
      <c r="J4347" s="2" t="s">
        <v>356</v>
      </c>
      <c r="K4347" s="9">
        <v>700</v>
      </c>
      <c r="L4347" s="9">
        <v>2060</v>
      </c>
      <c r="M4347" s="5">
        <v>73</v>
      </c>
      <c r="N4347" s="5">
        <v>1</v>
      </c>
      <c r="O4347" s="5">
        <v>44.5</v>
      </c>
      <c r="P4347" s="5">
        <v>57.02</v>
      </c>
      <c r="Q4347" s="2">
        <f t="shared" si="403"/>
        <v>12.520000000000003</v>
      </c>
      <c r="R4347" s="5">
        <f t="shared" si="404"/>
        <v>12.520000000000003</v>
      </c>
      <c r="S4347" s="11">
        <f t="shared" si="405"/>
        <v>0.28134831460674165</v>
      </c>
      <c r="T4347" s="5">
        <v>3.54</v>
      </c>
      <c r="U4347" s="5">
        <v>0.61</v>
      </c>
      <c r="V4347" s="5">
        <v>44.5</v>
      </c>
      <c r="W4347" s="12">
        <f t="shared" si="406"/>
        <v>1.3698630136986301E-2</v>
      </c>
      <c r="X4347" s="2" t="str">
        <f t="shared" si="407"/>
        <v>SCALE</v>
      </c>
      <c r="Y4347" s="22" t="str">
        <f t="shared" si="408"/>
        <v>High (501-750)</v>
      </c>
    </row>
    <row r="4348" spans="1:25">
      <c r="A4348" s="2" t="s">
        <v>13977</v>
      </c>
      <c r="B4348" s="2" t="s">
        <v>899</v>
      </c>
      <c r="C4348" s="2" t="s">
        <v>13978</v>
      </c>
      <c r="D4348" s="2" t="s">
        <v>2781</v>
      </c>
      <c r="E4348" s="2" t="s">
        <v>222</v>
      </c>
      <c r="F4348" s="5">
        <v>1538</v>
      </c>
      <c r="G4348" s="2" t="s">
        <v>13979</v>
      </c>
      <c r="H4348" s="2" t="s">
        <v>94</v>
      </c>
      <c r="I4348" s="2" t="s">
        <v>13316</v>
      </c>
      <c r="J4348" s="2" t="s">
        <v>356</v>
      </c>
      <c r="K4348" s="9">
        <v>700</v>
      </c>
      <c r="L4348" s="9">
        <v>2473</v>
      </c>
      <c r="M4348" s="5">
        <v>105</v>
      </c>
      <c r="N4348" s="5">
        <v>11</v>
      </c>
      <c r="O4348" s="5">
        <v>77.239999999999995</v>
      </c>
      <c r="P4348" s="5">
        <v>741.87</v>
      </c>
      <c r="Q4348" s="2">
        <f t="shared" si="403"/>
        <v>664.63</v>
      </c>
      <c r="R4348" s="5">
        <f t="shared" si="404"/>
        <v>664.63</v>
      </c>
      <c r="S4348" s="11">
        <f t="shared" si="405"/>
        <v>8.6047384774728126</v>
      </c>
      <c r="T4348" s="5">
        <v>4.25</v>
      </c>
      <c r="U4348" s="5">
        <v>0.74</v>
      </c>
      <c r="V4348" s="5">
        <v>7.02</v>
      </c>
      <c r="W4348" s="12">
        <f t="shared" si="406"/>
        <v>0.10476190476190476</v>
      </c>
      <c r="X4348" s="2" t="str">
        <f t="shared" si="407"/>
        <v>SCALE</v>
      </c>
      <c r="Y4348" s="22" t="str">
        <f t="shared" si="408"/>
        <v>High (501-750)</v>
      </c>
    </row>
    <row r="4349" spans="1:25">
      <c r="A4349" s="2" t="s">
        <v>13980</v>
      </c>
      <c r="B4349" s="2" t="s">
        <v>13981</v>
      </c>
      <c r="C4349" s="2" t="s">
        <v>13982</v>
      </c>
      <c r="D4349" s="2" t="s">
        <v>708</v>
      </c>
      <c r="E4349" s="2" t="s">
        <v>373</v>
      </c>
      <c r="F4349" s="5">
        <v>2750</v>
      </c>
      <c r="G4349" s="2" t="s">
        <v>13983</v>
      </c>
      <c r="H4349" s="2" t="s">
        <v>134</v>
      </c>
      <c r="I4349" s="2" t="s">
        <v>13316</v>
      </c>
      <c r="J4349" s="2" t="s">
        <v>313</v>
      </c>
      <c r="K4349" s="9">
        <v>600</v>
      </c>
      <c r="L4349" s="9">
        <v>2113</v>
      </c>
      <c r="M4349" s="5">
        <v>79</v>
      </c>
      <c r="N4349" s="5">
        <v>0</v>
      </c>
      <c r="O4349" s="5">
        <v>41.74</v>
      </c>
      <c r="P4349" s="5">
        <v>0</v>
      </c>
      <c r="Q4349" s="2">
        <f t="shared" si="403"/>
        <v>-41.74</v>
      </c>
      <c r="R4349" s="5">
        <f t="shared" si="404"/>
        <v>-41.74</v>
      </c>
      <c r="S4349" s="11">
        <f t="shared" si="405"/>
        <v>-1</v>
      </c>
      <c r="T4349" s="5">
        <v>3.74</v>
      </c>
      <c r="U4349" s="5">
        <v>0.53</v>
      </c>
      <c r="V4349" s="5">
        <v>0</v>
      </c>
      <c r="W4349" s="12">
        <f t="shared" si="406"/>
        <v>0</v>
      </c>
      <c r="X4349" s="2" t="str">
        <f t="shared" si="407"/>
        <v>PAUSE</v>
      </c>
      <c r="Y4349" s="22" t="str">
        <f t="shared" si="408"/>
        <v>High (501-750)</v>
      </c>
    </row>
    <row r="4350" spans="1:25">
      <c r="A4350" s="2" t="s">
        <v>13984</v>
      </c>
      <c r="B4350" s="2" t="s">
        <v>13985</v>
      </c>
      <c r="C4350" s="2" t="s">
        <v>13986</v>
      </c>
      <c r="D4350" s="2" t="s">
        <v>650</v>
      </c>
      <c r="E4350" s="2" t="s">
        <v>32</v>
      </c>
      <c r="F4350" s="5">
        <v>1300</v>
      </c>
      <c r="G4350" s="2" t="s">
        <v>13987</v>
      </c>
      <c r="H4350" s="2" t="s">
        <v>65</v>
      </c>
      <c r="I4350" s="2" t="s">
        <v>13316</v>
      </c>
      <c r="J4350" s="2" t="s">
        <v>80</v>
      </c>
      <c r="K4350" s="9">
        <v>100</v>
      </c>
      <c r="L4350" s="9">
        <v>1008</v>
      </c>
      <c r="M4350" s="5">
        <v>40</v>
      </c>
      <c r="N4350" s="5">
        <v>0</v>
      </c>
      <c r="O4350" s="5">
        <v>27.38</v>
      </c>
      <c r="P4350" s="5">
        <v>0</v>
      </c>
      <c r="Q4350" s="2">
        <f t="shared" si="403"/>
        <v>-27.38</v>
      </c>
      <c r="R4350" s="5">
        <f t="shared" si="404"/>
        <v>-27.38</v>
      </c>
      <c r="S4350" s="11">
        <f t="shared" si="405"/>
        <v>-1</v>
      </c>
      <c r="T4350" s="5">
        <v>3.97</v>
      </c>
      <c r="U4350" s="5">
        <v>0.68</v>
      </c>
      <c r="V4350" s="5">
        <v>0</v>
      </c>
      <c r="W4350" s="12">
        <f t="shared" si="406"/>
        <v>0</v>
      </c>
      <c r="X4350" s="2" t="str">
        <f t="shared" si="407"/>
        <v>PAUSE</v>
      </c>
      <c r="Y4350" s="22" t="str">
        <f t="shared" si="408"/>
        <v>Low (100-300)</v>
      </c>
    </row>
    <row r="4351" spans="1:25">
      <c r="A4351" s="2" t="s">
        <v>13988</v>
      </c>
      <c r="B4351" s="2" t="s">
        <v>2070</v>
      </c>
      <c r="C4351" s="2" t="s">
        <v>763</v>
      </c>
      <c r="D4351" s="2" t="s">
        <v>2846</v>
      </c>
      <c r="E4351" s="2" t="s">
        <v>222</v>
      </c>
      <c r="F4351" s="5">
        <v>2250</v>
      </c>
      <c r="G4351" s="2" t="s">
        <v>6835</v>
      </c>
      <c r="H4351" s="2" t="s">
        <v>94</v>
      </c>
      <c r="I4351" s="2" t="s">
        <v>13316</v>
      </c>
      <c r="J4351" s="2" t="s">
        <v>127</v>
      </c>
      <c r="K4351" s="9">
        <v>400</v>
      </c>
      <c r="L4351" s="9">
        <v>1847</v>
      </c>
      <c r="M4351" s="5">
        <v>34</v>
      </c>
      <c r="N4351" s="5">
        <v>0</v>
      </c>
      <c r="O4351" s="5">
        <v>16.920000000000002</v>
      </c>
      <c r="P4351" s="5">
        <v>0</v>
      </c>
      <c r="Q4351" s="2">
        <f t="shared" si="403"/>
        <v>-16.920000000000002</v>
      </c>
      <c r="R4351" s="5">
        <f t="shared" si="404"/>
        <v>-16.920000000000002</v>
      </c>
      <c r="S4351" s="11">
        <f t="shared" si="405"/>
        <v>-1</v>
      </c>
      <c r="T4351" s="5">
        <v>1.84</v>
      </c>
      <c r="U4351" s="5">
        <v>0.5</v>
      </c>
      <c r="V4351" s="5">
        <v>0</v>
      </c>
      <c r="W4351" s="12">
        <f t="shared" si="406"/>
        <v>0</v>
      </c>
      <c r="X4351" s="2" t="str">
        <f t="shared" si="407"/>
        <v>PAUSE</v>
      </c>
      <c r="Y4351" s="22" t="str">
        <f t="shared" si="408"/>
        <v>Mid (301-500)</v>
      </c>
    </row>
    <row r="4352" spans="1:25">
      <c r="A4352" s="2" t="s">
        <v>13989</v>
      </c>
      <c r="B4352" s="2" t="s">
        <v>13990</v>
      </c>
      <c r="C4352" s="2" t="s">
        <v>13991</v>
      </c>
      <c r="D4352" s="2" t="s">
        <v>117</v>
      </c>
      <c r="E4352" s="2" t="s">
        <v>118</v>
      </c>
      <c r="F4352" s="5">
        <v>2300</v>
      </c>
      <c r="G4352" s="2" t="s">
        <v>13992</v>
      </c>
      <c r="H4352" s="2" t="s">
        <v>58</v>
      </c>
      <c r="I4352" s="2" t="s">
        <v>13316</v>
      </c>
      <c r="J4352" s="2" t="s">
        <v>183</v>
      </c>
      <c r="K4352" s="9">
        <v>200</v>
      </c>
      <c r="L4352" s="9">
        <v>1458</v>
      </c>
      <c r="M4352" s="5">
        <v>29</v>
      </c>
      <c r="N4352" s="5">
        <v>3</v>
      </c>
      <c r="O4352" s="5">
        <v>14.91</v>
      </c>
      <c r="P4352" s="5">
        <v>108.58</v>
      </c>
      <c r="Q4352" s="2">
        <f t="shared" si="403"/>
        <v>93.67</v>
      </c>
      <c r="R4352" s="5">
        <f t="shared" si="404"/>
        <v>93.67</v>
      </c>
      <c r="S4352" s="11">
        <f t="shared" si="405"/>
        <v>6.2823608316566064</v>
      </c>
      <c r="T4352" s="5">
        <v>1.99</v>
      </c>
      <c r="U4352" s="5">
        <v>0.51</v>
      </c>
      <c r="V4352" s="5">
        <v>4.97</v>
      </c>
      <c r="W4352" s="12">
        <f t="shared" si="406"/>
        <v>0.10344827586206896</v>
      </c>
      <c r="X4352" s="2" t="str">
        <f t="shared" si="407"/>
        <v>SCALE</v>
      </c>
      <c r="Y4352" s="22" t="str">
        <f t="shared" si="408"/>
        <v>Low (100-300)</v>
      </c>
    </row>
    <row r="4353" spans="1:25">
      <c r="A4353" s="2" t="s">
        <v>13993</v>
      </c>
      <c r="B4353" s="2" t="s">
        <v>706</v>
      </c>
      <c r="C4353" s="2" t="s">
        <v>3019</v>
      </c>
      <c r="D4353" s="2" t="s">
        <v>264</v>
      </c>
      <c r="E4353" s="2" t="s">
        <v>23</v>
      </c>
      <c r="F4353" s="5">
        <v>4500</v>
      </c>
      <c r="G4353" s="2" t="s">
        <v>13994</v>
      </c>
      <c r="H4353" s="2" t="s">
        <v>25</v>
      </c>
      <c r="I4353" s="2" t="s">
        <v>13316</v>
      </c>
      <c r="J4353" s="2" t="s">
        <v>177</v>
      </c>
      <c r="K4353" s="9">
        <v>400</v>
      </c>
      <c r="L4353" s="9">
        <v>1076</v>
      </c>
      <c r="M4353" s="5">
        <v>32</v>
      </c>
      <c r="N4353" s="5">
        <v>0</v>
      </c>
      <c r="O4353" s="5">
        <v>19.22</v>
      </c>
      <c r="P4353" s="5">
        <v>0</v>
      </c>
      <c r="Q4353" s="2">
        <f t="shared" si="403"/>
        <v>-19.22</v>
      </c>
      <c r="R4353" s="5">
        <f t="shared" si="404"/>
        <v>-19.22</v>
      </c>
      <c r="S4353" s="11">
        <f t="shared" si="405"/>
        <v>-1</v>
      </c>
      <c r="T4353" s="5">
        <v>2.97</v>
      </c>
      <c r="U4353" s="5">
        <v>0.6</v>
      </c>
      <c r="V4353" s="5">
        <v>0</v>
      </c>
      <c r="W4353" s="12">
        <f t="shared" si="406"/>
        <v>0</v>
      </c>
      <c r="X4353" s="2" t="str">
        <f t="shared" si="407"/>
        <v>PAUSE</v>
      </c>
      <c r="Y4353" s="22" t="str">
        <f t="shared" si="408"/>
        <v>Mid (301-500)</v>
      </c>
    </row>
    <row r="4354" spans="1:25">
      <c r="A4354" s="2" t="s">
        <v>13995</v>
      </c>
      <c r="B4354" s="2" t="s">
        <v>1167</v>
      </c>
      <c r="C4354" s="2" t="s">
        <v>13996</v>
      </c>
      <c r="D4354" s="2" t="s">
        <v>3787</v>
      </c>
      <c r="E4354" s="2" t="s">
        <v>850</v>
      </c>
      <c r="F4354" s="5">
        <v>1750</v>
      </c>
      <c r="G4354" s="2" t="s">
        <v>13997</v>
      </c>
      <c r="H4354" s="2" t="s">
        <v>34</v>
      </c>
      <c r="I4354" s="2" t="s">
        <v>13316</v>
      </c>
      <c r="J4354" s="2" t="s">
        <v>183</v>
      </c>
      <c r="K4354" s="9">
        <v>1000</v>
      </c>
      <c r="L4354" s="9">
        <v>571</v>
      </c>
      <c r="M4354" s="5">
        <v>11</v>
      </c>
      <c r="N4354" s="5">
        <v>1</v>
      </c>
      <c r="O4354" s="5">
        <v>7.95</v>
      </c>
      <c r="P4354" s="5">
        <v>37.340000000000003</v>
      </c>
      <c r="Q4354" s="2">
        <f t="shared" si="403"/>
        <v>29.390000000000004</v>
      </c>
      <c r="R4354" s="5">
        <f t="shared" si="404"/>
        <v>29.390000000000004</v>
      </c>
      <c r="S4354" s="11">
        <f t="shared" si="405"/>
        <v>3.69685534591195</v>
      </c>
      <c r="T4354" s="5">
        <v>1.93</v>
      </c>
      <c r="U4354" s="5">
        <v>0.72</v>
      </c>
      <c r="V4354" s="5">
        <v>7.95</v>
      </c>
      <c r="W4354" s="12">
        <f t="shared" si="406"/>
        <v>9.0909090909090912E-2</v>
      </c>
      <c r="X4354" s="2" t="str">
        <f t="shared" si="407"/>
        <v>SCALE</v>
      </c>
      <c r="Y4354" s="22" t="str">
        <f t="shared" si="408"/>
        <v>Premium (751-1000)</v>
      </c>
    </row>
    <row r="4355" spans="1:25">
      <c r="A4355" s="2" t="s">
        <v>13998</v>
      </c>
      <c r="B4355" s="2" t="s">
        <v>564</v>
      </c>
      <c r="C4355" s="2" t="s">
        <v>13999</v>
      </c>
      <c r="D4355" s="2" t="s">
        <v>14000</v>
      </c>
      <c r="E4355" s="2" t="s">
        <v>125</v>
      </c>
      <c r="F4355" s="5">
        <v>2750</v>
      </c>
      <c r="G4355" s="2" t="s">
        <v>8927</v>
      </c>
      <c r="H4355" s="2" t="s">
        <v>94</v>
      </c>
      <c r="I4355" s="2" t="s">
        <v>13316</v>
      </c>
      <c r="J4355" s="2" t="s">
        <v>66</v>
      </c>
      <c r="K4355" s="9">
        <v>500</v>
      </c>
      <c r="L4355" s="9">
        <v>1277</v>
      </c>
      <c r="M4355" s="5">
        <v>31</v>
      </c>
      <c r="N4355" s="5">
        <v>2</v>
      </c>
      <c r="O4355" s="5">
        <v>13.01</v>
      </c>
      <c r="P4355" s="5">
        <v>118.88</v>
      </c>
      <c r="Q4355" s="2">
        <f t="shared" si="403"/>
        <v>105.86999999999999</v>
      </c>
      <c r="R4355" s="5">
        <f t="shared" si="404"/>
        <v>105.86999999999999</v>
      </c>
      <c r="S4355" s="11">
        <f t="shared" si="405"/>
        <v>8.1375864719446582</v>
      </c>
      <c r="T4355" s="5">
        <v>2.4300000000000002</v>
      </c>
      <c r="U4355" s="5">
        <v>0.42</v>
      </c>
      <c r="V4355" s="5">
        <v>6.5</v>
      </c>
      <c r="W4355" s="12">
        <f t="shared" si="406"/>
        <v>6.4516129032258063E-2</v>
      </c>
      <c r="X4355" s="2" t="str">
        <f t="shared" si="407"/>
        <v>SCALE</v>
      </c>
      <c r="Y4355" s="22" t="str">
        <f t="shared" si="408"/>
        <v>Mid (301-500)</v>
      </c>
    </row>
    <row r="4356" spans="1:25">
      <c r="A4356" s="2" t="s">
        <v>14001</v>
      </c>
      <c r="B4356" s="2" t="s">
        <v>539</v>
      </c>
      <c r="C4356" s="2" t="s">
        <v>12010</v>
      </c>
      <c r="D4356" s="2" t="s">
        <v>1258</v>
      </c>
      <c r="E4356" s="2" t="s">
        <v>132</v>
      </c>
      <c r="F4356" s="5">
        <v>1598</v>
      </c>
      <c r="G4356" s="2" t="s">
        <v>5935</v>
      </c>
      <c r="H4356" s="2" t="s">
        <v>161</v>
      </c>
      <c r="I4356" s="2" t="s">
        <v>13316</v>
      </c>
      <c r="J4356" s="2" t="s">
        <v>458</v>
      </c>
      <c r="K4356" s="9">
        <v>400</v>
      </c>
      <c r="L4356" s="9">
        <v>1856</v>
      </c>
      <c r="M4356" s="5">
        <v>48</v>
      </c>
      <c r="N4356" s="5">
        <v>1</v>
      </c>
      <c r="O4356" s="5">
        <v>28.81</v>
      </c>
      <c r="P4356" s="5">
        <v>38.479999999999997</v>
      </c>
      <c r="Q4356" s="2">
        <f t="shared" si="403"/>
        <v>9.6699999999999982</v>
      </c>
      <c r="R4356" s="5">
        <f t="shared" si="404"/>
        <v>9.6699999999999982</v>
      </c>
      <c r="S4356" s="11">
        <f t="shared" si="405"/>
        <v>0.33564734467198887</v>
      </c>
      <c r="T4356" s="5">
        <v>2.59</v>
      </c>
      <c r="U4356" s="5">
        <v>0.6</v>
      </c>
      <c r="V4356" s="5">
        <v>28.81</v>
      </c>
      <c r="W4356" s="12">
        <f t="shared" si="406"/>
        <v>2.0833333333333332E-2</v>
      </c>
      <c r="X4356" s="2" t="str">
        <f t="shared" si="407"/>
        <v>SCALE</v>
      </c>
      <c r="Y4356" s="22" t="str">
        <f t="shared" si="408"/>
        <v>Mid (301-500)</v>
      </c>
    </row>
    <row r="4357" spans="1:25">
      <c r="A4357" s="2" t="s">
        <v>14002</v>
      </c>
      <c r="B4357" s="2" t="s">
        <v>11758</v>
      </c>
      <c r="C4357" s="2" t="s">
        <v>7804</v>
      </c>
      <c r="D4357" s="2" t="s">
        <v>2176</v>
      </c>
      <c r="E4357" s="2" t="s">
        <v>112</v>
      </c>
      <c r="F4357" s="5">
        <v>1200</v>
      </c>
      <c r="G4357" s="2" t="s">
        <v>8050</v>
      </c>
      <c r="H4357" s="2" t="s">
        <v>42</v>
      </c>
      <c r="I4357" s="2" t="s">
        <v>13316</v>
      </c>
      <c r="J4357" s="2" t="s">
        <v>35</v>
      </c>
      <c r="K4357" s="9">
        <v>600</v>
      </c>
      <c r="L4357" s="9">
        <v>968</v>
      </c>
      <c r="M4357" s="5">
        <v>42</v>
      </c>
      <c r="N4357" s="5">
        <v>1</v>
      </c>
      <c r="O4357" s="5">
        <v>32.08</v>
      </c>
      <c r="P4357" s="5">
        <v>54</v>
      </c>
      <c r="Q4357" s="2">
        <f t="shared" si="403"/>
        <v>21.92</v>
      </c>
      <c r="R4357" s="5">
        <f t="shared" si="404"/>
        <v>21.92</v>
      </c>
      <c r="S4357" s="11">
        <f t="shared" si="405"/>
        <v>0.68329177057356616</v>
      </c>
      <c r="T4357" s="5">
        <v>4.34</v>
      </c>
      <c r="U4357" s="5">
        <v>0.76</v>
      </c>
      <c r="V4357" s="5">
        <v>32.08</v>
      </c>
      <c r="W4357" s="12">
        <f t="shared" si="406"/>
        <v>2.3809523809523808E-2</v>
      </c>
      <c r="X4357" s="2" t="str">
        <f t="shared" si="407"/>
        <v>SCALE</v>
      </c>
      <c r="Y4357" s="22" t="str">
        <f t="shared" si="408"/>
        <v>High (501-750)</v>
      </c>
    </row>
    <row r="4358" spans="1:25">
      <c r="A4358" s="2" t="s">
        <v>14003</v>
      </c>
      <c r="B4358" s="2" t="s">
        <v>1966</v>
      </c>
      <c r="C4358" s="2" t="s">
        <v>4682</v>
      </c>
      <c r="D4358" s="2" t="s">
        <v>896</v>
      </c>
      <c r="E4358" s="2" t="s">
        <v>1001</v>
      </c>
      <c r="F4358" s="5">
        <v>2992</v>
      </c>
      <c r="G4358" s="2" t="s">
        <v>13742</v>
      </c>
      <c r="H4358" s="2" t="s">
        <v>312</v>
      </c>
      <c r="I4358" s="2" t="s">
        <v>13316</v>
      </c>
      <c r="J4358" s="2" t="s">
        <v>135</v>
      </c>
      <c r="K4358" s="9">
        <v>700</v>
      </c>
      <c r="L4358" s="9">
        <v>600</v>
      </c>
      <c r="M4358" s="5">
        <v>21</v>
      </c>
      <c r="N4358" s="5">
        <v>0</v>
      </c>
      <c r="O4358" s="5">
        <v>14.31</v>
      </c>
      <c r="P4358" s="5">
        <v>0</v>
      </c>
      <c r="Q4358" s="2">
        <f t="shared" si="403"/>
        <v>-14.31</v>
      </c>
      <c r="R4358" s="5">
        <f t="shared" si="404"/>
        <v>-14.31</v>
      </c>
      <c r="S4358" s="11">
        <f t="shared" si="405"/>
        <v>-1</v>
      </c>
      <c r="T4358" s="5">
        <v>3.5</v>
      </c>
      <c r="U4358" s="5">
        <v>0.68</v>
      </c>
      <c r="V4358" s="5">
        <v>0</v>
      </c>
      <c r="W4358" s="12">
        <f t="shared" si="406"/>
        <v>0</v>
      </c>
      <c r="X4358" s="2" t="str">
        <f t="shared" si="407"/>
        <v>PAUSE</v>
      </c>
      <c r="Y4358" s="22" t="str">
        <f t="shared" si="408"/>
        <v>High (501-750)</v>
      </c>
    </row>
    <row r="4359" spans="1:25">
      <c r="A4359" s="2" t="s">
        <v>14004</v>
      </c>
      <c r="B4359" s="2" t="s">
        <v>14005</v>
      </c>
      <c r="C4359" s="2" t="s">
        <v>524</v>
      </c>
      <c r="D4359" s="2" t="s">
        <v>1336</v>
      </c>
      <c r="E4359" s="2" t="s">
        <v>56</v>
      </c>
      <c r="F4359" s="5">
        <v>2100</v>
      </c>
      <c r="G4359" s="2" t="s">
        <v>14006</v>
      </c>
      <c r="H4359" s="2" t="s">
        <v>167</v>
      </c>
      <c r="I4359" s="2" t="s">
        <v>13316</v>
      </c>
      <c r="J4359" s="2" t="s">
        <v>162</v>
      </c>
      <c r="K4359" s="9">
        <v>500</v>
      </c>
      <c r="L4359" s="9">
        <v>1705</v>
      </c>
      <c r="M4359" s="5">
        <v>56</v>
      </c>
      <c r="N4359" s="5">
        <v>2</v>
      </c>
      <c r="O4359" s="5">
        <v>31.72</v>
      </c>
      <c r="P4359" s="5">
        <v>126.39</v>
      </c>
      <c r="Q4359" s="2">
        <f t="shared" si="403"/>
        <v>94.67</v>
      </c>
      <c r="R4359" s="5">
        <f t="shared" si="404"/>
        <v>94.67</v>
      </c>
      <c r="S4359" s="11">
        <f t="shared" si="405"/>
        <v>2.9845523329129886</v>
      </c>
      <c r="T4359" s="5">
        <v>3.28</v>
      </c>
      <c r="U4359" s="5">
        <v>0.56999999999999995</v>
      </c>
      <c r="V4359" s="5">
        <v>15.86</v>
      </c>
      <c r="W4359" s="12">
        <f t="shared" si="406"/>
        <v>3.5714285714285712E-2</v>
      </c>
      <c r="X4359" s="2" t="str">
        <f t="shared" si="407"/>
        <v>SCALE</v>
      </c>
      <c r="Y4359" s="22" t="str">
        <f t="shared" si="408"/>
        <v>Mid (301-500)</v>
      </c>
    </row>
    <row r="4360" spans="1:25">
      <c r="A4360" s="2" t="s">
        <v>14007</v>
      </c>
      <c r="B4360" s="2" t="s">
        <v>895</v>
      </c>
      <c r="C4360" s="2" t="s">
        <v>14008</v>
      </c>
      <c r="D4360" s="2" t="s">
        <v>545</v>
      </c>
      <c r="E4360" s="2" t="s">
        <v>132</v>
      </c>
      <c r="F4360" s="5">
        <v>2000</v>
      </c>
      <c r="G4360" s="2" t="s">
        <v>12069</v>
      </c>
      <c r="H4360" s="2" t="s">
        <v>25</v>
      </c>
      <c r="I4360" s="2" t="s">
        <v>13316</v>
      </c>
      <c r="J4360" s="2" t="s">
        <v>356</v>
      </c>
      <c r="K4360" s="9">
        <v>200</v>
      </c>
      <c r="L4360" s="9">
        <v>2332</v>
      </c>
      <c r="M4360" s="5">
        <v>40</v>
      </c>
      <c r="N4360" s="5">
        <v>0</v>
      </c>
      <c r="O4360" s="5">
        <v>33.130000000000003</v>
      </c>
      <c r="P4360" s="5">
        <v>0</v>
      </c>
      <c r="Q4360" s="2">
        <f t="shared" si="403"/>
        <v>-33.130000000000003</v>
      </c>
      <c r="R4360" s="5">
        <f t="shared" si="404"/>
        <v>-33.130000000000003</v>
      </c>
      <c r="S4360" s="11">
        <f t="shared" si="405"/>
        <v>-1</v>
      </c>
      <c r="T4360" s="5">
        <v>1.72</v>
      </c>
      <c r="U4360" s="5">
        <v>0.83</v>
      </c>
      <c r="V4360" s="5">
        <v>0</v>
      </c>
      <c r="W4360" s="12">
        <f t="shared" si="406"/>
        <v>0</v>
      </c>
      <c r="X4360" s="2" t="str">
        <f t="shared" si="407"/>
        <v>PAUSE</v>
      </c>
      <c r="Y4360" s="22" t="str">
        <f t="shared" si="408"/>
        <v>Low (100-300)</v>
      </c>
    </row>
    <row r="4361" spans="1:25">
      <c r="A4361" s="2" t="s">
        <v>14009</v>
      </c>
      <c r="B4361" s="2" t="s">
        <v>4811</v>
      </c>
      <c r="C4361" s="2" t="s">
        <v>14010</v>
      </c>
      <c r="D4361" s="2" t="s">
        <v>204</v>
      </c>
      <c r="E4361" s="2" t="s">
        <v>56</v>
      </c>
      <c r="F4361" s="5">
        <v>1500</v>
      </c>
      <c r="G4361" s="2" t="s">
        <v>8043</v>
      </c>
      <c r="H4361" s="2" t="s">
        <v>167</v>
      </c>
      <c r="I4361" s="2" t="s">
        <v>13316</v>
      </c>
      <c r="J4361" s="2" t="s">
        <v>27</v>
      </c>
      <c r="K4361" s="9">
        <v>400</v>
      </c>
      <c r="L4361" s="9">
        <v>739</v>
      </c>
      <c r="M4361" s="5">
        <v>29</v>
      </c>
      <c r="N4361" s="5">
        <v>1</v>
      </c>
      <c r="O4361" s="5">
        <v>14.88</v>
      </c>
      <c r="P4361" s="5">
        <v>39.049999999999997</v>
      </c>
      <c r="Q4361" s="2">
        <f t="shared" si="403"/>
        <v>24.169999999999995</v>
      </c>
      <c r="R4361" s="5">
        <f t="shared" si="404"/>
        <v>24.169999999999995</v>
      </c>
      <c r="S4361" s="11">
        <f t="shared" si="405"/>
        <v>1.6243279569892468</v>
      </c>
      <c r="T4361" s="5">
        <v>3.92</v>
      </c>
      <c r="U4361" s="5">
        <v>0.51</v>
      </c>
      <c r="V4361" s="5">
        <v>14.88</v>
      </c>
      <c r="W4361" s="12">
        <f t="shared" si="406"/>
        <v>3.4482758620689655E-2</v>
      </c>
      <c r="X4361" s="2" t="str">
        <f t="shared" si="407"/>
        <v>SCALE</v>
      </c>
      <c r="Y4361" s="22" t="str">
        <f t="shared" si="408"/>
        <v>Mid (301-500)</v>
      </c>
    </row>
    <row r="4362" spans="1:25">
      <c r="A4362" s="2" t="s">
        <v>14011</v>
      </c>
      <c r="B4362" s="2" t="s">
        <v>219</v>
      </c>
      <c r="C4362" s="2" t="s">
        <v>269</v>
      </c>
      <c r="D4362" s="2" t="s">
        <v>3126</v>
      </c>
      <c r="E4362" s="2" t="s">
        <v>237</v>
      </c>
      <c r="F4362" s="5">
        <v>2200</v>
      </c>
      <c r="G4362" s="2" t="s">
        <v>14012</v>
      </c>
      <c r="H4362" s="2" t="s">
        <v>65</v>
      </c>
      <c r="I4362" s="2" t="s">
        <v>13316</v>
      </c>
      <c r="J4362" s="2" t="s">
        <v>206</v>
      </c>
      <c r="K4362" s="9">
        <v>300</v>
      </c>
      <c r="L4362" s="9">
        <v>889</v>
      </c>
      <c r="M4362" s="5">
        <v>24</v>
      </c>
      <c r="N4362" s="5">
        <v>1</v>
      </c>
      <c r="O4362" s="5">
        <v>13.84</v>
      </c>
      <c r="P4362" s="5">
        <v>38.07</v>
      </c>
      <c r="Q4362" s="2">
        <f t="shared" si="403"/>
        <v>24.23</v>
      </c>
      <c r="R4362" s="5">
        <f t="shared" si="404"/>
        <v>24.23</v>
      </c>
      <c r="S4362" s="11">
        <f t="shared" si="405"/>
        <v>1.7507225433526012</v>
      </c>
      <c r="T4362" s="5">
        <v>2.7</v>
      </c>
      <c r="U4362" s="5">
        <v>0.57999999999999996</v>
      </c>
      <c r="V4362" s="5">
        <v>13.84</v>
      </c>
      <c r="W4362" s="12">
        <f t="shared" si="406"/>
        <v>4.1666666666666664E-2</v>
      </c>
      <c r="X4362" s="2" t="str">
        <f t="shared" si="407"/>
        <v>SCALE</v>
      </c>
      <c r="Y4362" s="22" t="str">
        <f t="shared" si="408"/>
        <v>Low (100-300)</v>
      </c>
    </row>
    <row r="4363" spans="1:25">
      <c r="A4363" s="2" t="s">
        <v>14013</v>
      </c>
      <c r="B4363" s="2" t="s">
        <v>14014</v>
      </c>
      <c r="C4363" s="2" t="s">
        <v>14015</v>
      </c>
      <c r="D4363" s="2" t="s">
        <v>721</v>
      </c>
      <c r="E4363" s="2" t="s">
        <v>112</v>
      </c>
      <c r="F4363" s="5">
        <v>2000</v>
      </c>
      <c r="G4363" s="2" t="s">
        <v>2513</v>
      </c>
      <c r="H4363" s="2" t="s">
        <v>161</v>
      </c>
      <c r="I4363" s="2" t="s">
        <v>13316</v>
      </c>
      <c r="J4363" s="2" t="s">
        <v>183</v>
      </c>
      <c r="K4363" s="9">
        <v>1000</v>
      </c>
      <c r="L4363" s="9">
        <v>2418</v>
      </c>
      <c r="M4363" s="5">
        <v>81</v>
      </c>
      <c r="N4363" s="5">
        <v>3</v>
      </c>
      <c r="O4363" s="5">
        <v>49.44</v>
      </c>
      <c r="P4363" s="5">
        <v>206.37</v>
      </c>
      <c r="Q4363" s="2">
        <f t="shared" ref="Q4363:Q4426" si="409">IFERROR(P4363-O4363, 0)</f>
        <v>156.93</v>
      </c>
      <c r="R4363" s="5">
        <f t="shared" ref="R4363:R4426" si="410">P4363-O4363</f>
        <v>156.93</v>
      </c>
      <c r="S4363" s="11">
        <f t="shared" ref="S4363:S4426" si="411">R4363/O4363</f>
        <v>3.1741504854368934</v>
      </c>
      <c r="T4363" s="5">
        <v>3.35</v>
      </c>
      <c r="U4363" s="5">
        <v>0.61</v>
      </c>
      <c r="V4363" s="5">
        <v>16.48</v>
      </c>
      <c r="W4363" s="12">
        <f t="shared" ref="W4363:W4426" si="412">N4363/M4363</f>
        <v>3.7037037037037035E-2</v>
      </c>
      <c r="X4363" s="2" t="str">
        <f t="shared" ref="X4363:X4426" si="413">IF(P4363&gt;=4, "SCALE",
  IF(P4363&gt;=2, "MONITOR",
    IF(P4363&gt;=1, "OPTIMISE",
      "PAUSE")))</f>
        <v>SCALE</v>
      </c>
      <c r="Y4363" s="22" t="str">
        <f t="shared" ref="Y4363:Y4426" si="414">IF(K4363&lt;=300,"Low (100-300)",
 IF(K4363&lt;=500,"Mid (301-500)",
  IF(K4363&lt;=750,"High (501-750)",
   "Premium (751-1000)")))</f>
        <v>Premium (751-1000)</v>
      </c>
    </row>
    <row r="4364" spans="1:25">
      <c r="A4364" s="2" t="s">
        <v>14016</v>
      </c>
      <c r="B4364" s="2" t="s">
        <v>1966</v>
      </c>
      <c r="C4364" s="2" t="s">
        <v>14017</v>
      </c>
      <c r="D4364" s="2" t="s">
        <v>4874</v>
      </c>
      <c r="E4364" s="2" t="s">
        <v>125</v>
      </c>
      <c r="F4364" s="5">
        <v>4500</v>
      </c>
      <c r="G4364" s="2" t="s">
        <v>14018</v>
      </c>
      <c r="H4364" s="2" t="s">
        <v>102</v>
      </c>
      <c r="I4364" s="2" t="s">
        <v>13316</v>
      </c>
      <c r="J4364" s="2" t="s">
        <v>699</v>
      </c>
      <c r="K4364" s="9">
        <v>200</v>
      </c>
      <c r="L4364" s="9">
        <v>2003</v>
      </c>
      <c r="M4364" s="5">
        <v>31</v>
      </c>
      <c r="N4364" s="5">
        <v>1</v>
      </c>
      <c r="O4364" s="5">
        <v>24.06</v>
      </c>
      <c r="P4364" s="5">
        <v>43.22</v>
      </c>
      <c r="Q4364" s="2">
        <f t="shared" si="409"/>
        <v>19.16</v>
      </c>
      <c r="R4364" s="5">
        <f t="shared" si="410"/>
        <v>19.16</v>
      </c>
      <c r="S4364" s="11">
        <f t="shared" si="411"/>
        <v>0.79634247714048223</v>
      </c>
      <c r="T4364" s="5">
        <v>1.55</v>
      </c>
      <c r="U4364" s="5">
        <v>0.78</v>
      </c>
      <c r="V4364" s="5">
        <v>24.06</v>
      </c>
      <c r="W4364" s="12">
        <f t="shared" si="412"/>
        <v>3.2258064516129031E-2</v>
      </c>
      <c r="X4364" s="2" t="str">
        <f t="shared" si="413"/>
        <v>SCALE</v>
      </c>
      <c r="Y4364" s="22" t="str">
        <f t="shared" si="414"/>
        <v>Low (100-300)</v>
      </c>
    </row>
    <row r="4365" spans="1:25">
      <c r="A4365" s="2" t="s">
        <v>14019</v>
      </c>
      <c r="B4365" s="2" t="s">
        <v>1180</v>
      </c>
      <c r="C4365" s="2" t="s">
        <v>14020</v>
      </c>
      <c r="D4365" s="2" t="s">
        <v>12305</v>
      </c>
      <c r="E4365" s="2" t="s">
        <v>23</v>
      </c>
      <c r="F4365" s="5">
        <v>2000</v>
      </c>
      <c r="G4365" s="2" t="s">
        <v>14021</v>
      </c>
      <c r="H4365" s="2" t="s">
        <v>58</v>
      </c>
      <c r="I4365" s="2" t="s">
        <v>13316</v>
      </c>
      <c r="J4365" s="2" t="s">
        <v>127</v>
      </c>
      <c r="K4365" s="9">
        <v>800</v>
      </c>
      <c r="L4365" s="9">
        <v>2008</v>
      </c>
      <c r="M4365" s="5">
        <v>55</v>
      </c>
      <c r="N4365" s="5">
        <v>6</v>
      </c>
      <c r="O4365" s="5">
        <v>46.57</v>
      </c>
      <c r="P4365" s="5">
        <v>392.74</v>
      </c>
      <c r="Q4365" s="2">
        <f t="shared" si="409"/>
        <v>346.17</v>
      </c>
      <c r="R4365" s="5">
        <f t="shared" si="410"/>
        <v>346.17</v>
      </c>
      <c r="S4365" s="11">
        <f t="shared" si="411"/>
        <v>7.4333261756495599</v>
      </c>
      <c r="T4365" s="5">
        <v>2.74</v>
      </c>
      <c r="U4365" s="5">
        <v>0.85</v>
      </c>
      <c r="V4365" s="5">
        <v>7.76</v>
      </c>
      <c r="W4365" s="12">
        <f t="shared" si="412"/>
        <v>0.10909090909090909</v>
      </c>
      <c r="X4365" s="2" t="str">
        <f t="shared" si="413"/>
        <v>SCALE</v>
      </c>
      <c r="Y4365" s="22" t="str">
        <f t="shared" si="414"/>
        <v>Premium (751-1000)</v>
      </c>
    </row>
    <row r="4366" spans="1:25">
      <c r="A4366" s="2" t="s">
        <v>14022</v>
      </c>
      <c r="B4366" s="2" t="s">
        <v>1569</v>
      </c>
      <c r="C4366" s="2" t="s">
        <v>14023</v>
      </c>
      <c r="D4366" s="2" t="s">
        <v>14024</v>
      </c>
      <c r="E4366" s="2" t="s">
        <v>32</v>
      </c>
      <c r="F4366" s="5">
        <v>1750</v>
      </c>
      <c r="G4366" s="2" t="s">
        <v>14025</v>
      </c>
      <c r="H4366" s="2" t="s">
        <v>34</v>
      </c>
      <c r="I4366" s="2" t="s">
        <v>13316</v>
      </c>
      <c r="J4366" s="2" t="s">
        <v>382</v>
      </c>
      <c r="K4366" s="9">
        <v>300</v>
      </c>
      <c r="L4366" s="9">
        <v>984</v>
      </c>
      <c r="M4366" s="5">
        <v>18</v>
      </c>
      <c r="N4366" s="5">
        <v>0</v>
      </c>
      <c r="O4366" s="5">
        <v>10.83</v>
      </c>
      <c r="P4366" s="5">
        <v>0</v>
      </c>
      <c r="Q4366" s="2">
        <f t="shared" si="409"/>
        <v>-10.83</v>
      </c>
      <c r="R4366" s="5">
        <f t="shared" si="410"/>
        <v>-10.83</v>
      </c>
      <c r="S4366" s="11">
        <f t="shared" si="411"/>
        <v>-1</v>
      </c>
      <c r="T4366" s="5">
        <v>1.83</v>
      </c>
      <c r="U4366" s="5">
        <v>0.6</v>
      </c>
      <c r="V4366" s="5">
        <v>0</v>
      </c>
      <c r="W4366" s="12">
        <f t="shared" si="412"/>
        <v>0</v>
      </c>
      <c r="X4366" s="2" t="str">
        <f t="shared" si="413"/>
        <v>PAUSE</v>
      </c>
      <c r="Y4366" s="22" t="str">
        <f t="shared" si="414"/>
        <v>Low (100-300)</v>
      </c>
    </row>
    <row r="4367" spans="1:25">
      <c r="A4367" s="2" t="s">
        <v>14026</v>
      </c>
      <c r="B4367" s="2" t="s">
        <v>11371</v>
      </c>
      <c r="C4367" s="2" t="s">
        <v>269</v>
      </c>
      <c r="D4367" s="2" t="s">
        <v>14027</v>
      </c>
      <c r="E4367" s="2" t="s">
        <v>635</v>
      </c>
      <c r="F4367" s="5">
        <v>3600</v>
      </c>
      <c r="G4367" s="2" t="s">
        <v>14028</v>
      </c>
      <c r="H4367" s="2" t="s">
        <v>161</v>
      </c>
      <c r="I4367" s="2" t="s">
        <v>13316</v>
      </c>
      <c r="J4367" s="2" t="s">
        <v>206</v>
      </c>
      <c r="K4367" s="9">
        <v>400</v>
      </c>
      <c r="L4367" s="9">
        <v>1398</v>
      </c>
      <c r="M4367" s="5">
        <v>31</v>
      </c>
      <c r="N4367" s="5">
        <v>0</v>
      </c>
      <c r="O4367" s="5">
        <v>20.74</v>
      </c>
      <c r="P4367" s="5">
        <v>0</v>
      </c>
      <c r="Q4367" s="2">
        <f t="shared" si="409"/>
        <v>-20.74</v>
      </c>
      <c r="R4367" s="5">
        <f t="shared" si="410"/>
        <v>-20.74</v>
      </c>
      <c r="S4367" s="11">
        <f t="shared" si="411"/>
        <v>-1</v>
      </c>
      <c r="T4367" s="5">
        <v>2.2200000000000002</v>
      </c>
      <c r="U4367" s="5">
        <v>0.67</v>
      </c>
      <c r="V4367" s="5">
        <v>0</v>
      </c>
      <c r="W4367" s="12">
        <f t="shared" si="412"/>
        <v>0</v>
      </c>
      <c r="X4367" s="2" t="str">
        <f t="shared" si="413"/>
        <v>PAUSE</v>
      </c>
      <c r="Y4367" s="22" t="str">
        <f t="shared" si="414"/>
        <v>Mid (301-500)</v>
      </c>
    </row>
    <row r="4368" spans="1:25">
      <c r="A4368" s="2" t="s">
        <v>14029</v>
      </c>
      <c r="B4368" s="2" t="s">
        <v>2195</v>
      </c>
      <c r="C4368" s="2" t="s">
        <v>14030</v>
      </c>
      <c r="D4368" s="2" t="s">
        <v>14031</v>
      </c>
      <c r="E4368" s="2" t="s">
        <v>237</v>
      </c>
      <c r="F4368" s="5">
        <v>4000</v>
      </c>
      <c r="G4368" s="2" t="s">
        <v>14032</v>
      </c>
      <c r="H4368" s="2" t="s">
        <v>102</v>
      </c>
      <c r="I4368" s="2" t="s">
        <v>13316</v>
      </c>
      <c r="J4368" s="2" t="s">
        <v>248</v>
      </c>
      <c r="K4368" s="9">
        <v>100</v>
      </c>
      <c r="L4368" s="9">
        <v>1531</v>
      </c>
      <c r="M4368" s="5">
        <v>35</v>
      </c>
      <c r="N4368" s="5">
        <v>0</v>
      </c>
      <c r="O4368" s="5">
        <v>17.02</v>
      </c>
      <c r="P4368" s="5">
        <v>0</v>
      </c>
      <c r="Q4368" s="2">
        <f t="shared" si="409"/>
        <v>-17.02</v>
      </c>
      <c r="R4368" s="5">
        <f t="shared" si="410"/>
        <v>-17.02</v>
      </c>
      <c r="S4368" s="11">
        <f t="shared" si="411"/>
        <v>-1</v>
      </c>
      <c r="T4368" s="5">
        <v>2.29</v>
      </c>
      <c r="U4368" s="5">
        <v>0.49</v>
      </c>
      <c r="V4368" s="5">
        <v>0</v>
      </c>
      <c r="W4368" s="12">
        <f t="shared" si="412"/>
        <v>0</v>
      </c>
      <c r="X4368" s="2" t="str">
        <f t="shared" si="413"/>
        <v>PAUSE</v>
      </c>
      <c r="Y4368" s="22" t="str">
        <f t="shared" si="414"/>
        <v>Low (100-300)</v>
      </c>
    </row>
    <row r="4369" spans="1:25">
      <c r="A4369" s="2" t="s">
        <v>14033</v>
      </c>
      <c r="B4369" s="2" t="s">
        <v>4009</v>
      </c>
      <c r="C4369" s="2" t="s">
        <v>14034</v>
      </c>
      <c r="D4369" s="2" t="s">
        <v>14035</v>
      </c>
      <c r="E4369" s="2" t="s">
        <v>432</v>
      </c>
      <c r="F4369" s="5">
        <v>2500</v>
      </c>
      <c r="G4369" s="2" t="s">
        <v>14036</v>
      </c>
      <c r="H4369" s="2" t="s">
        <v>190</v>
      </c>
      <c r="I4369" s="2" t="s">
        <v>13316</v>
      </c>
      <c r="J4369" s="2" t="s">
        <v>177</v>
      </c>
      <c r="K4369" s="9">
        <v>400</v>
      </c>
      <c r="L4369" s="9">
        <v>800</v>
      </c>
      <c r="M4369" s="5">
        <v>21</v>
      </c>
      <c r="N4369" s="5">
        <v>0</v>
      </c>
      <c r="O4369" s="5">
        <v>13.53</v>
      </c>
      <c r="P4369" s="5">
        <v>0</v>
      </c>
      <c r="Q4369" s="2">
        <f t="shared" si="409"/>
        <v>-13.53</v>
      </c>
      <c r="R4369" s="5">
        <f t="shared" si="410"/>
        <v>-13.53</v>
      </c>
      <c r="S4369" s="11">
        <f t="shared" si="411"/>
        <v>-1</v>
      </c>
      <c r="T4369" s="5">
        <v>2.62</v>
      </c>
      <c r="U4369" s="5">
        <v>0.64</v>
      </c>
      <c r="V4369" s="5">
        <v>0</v>
      </c>
      <c r="W4369" s="12">
        <f t="shared" si="412"/>
        <v>0</v>
      </c>
      <c r="X4369" s="2" t="str">
        <f t="shared" si="413"/>
        <v>PAUSE</v>
      </c>
      <c r="Y4369" s="22" t="str">
        <f t="shared" si="414"/>
        <v>Mid (301-500)</v>
      </c>
    </row>
    <row r="4370" spans="1:25">
      <c r="A4370" s="2" t="s">
        <v>14037</v>
      </c>
      <c r="B4370" s="2" t="s">
        <v>14038</v>
      </c>
      <c r="C4370" s="2" t="s">
        <v>14039</v>
      </c>
      <c r="D4370" s="2" t="s">
        <v>426</v>
      </c>
      <c r="E4370" s="2" t="s">
        <v>40</v>
      </c>
      <c r="F4370" s="5">
        <v>3400</v>
      </c>
      <c r="G4370" s="2" t="s">
        <v>86</v>
      </c>
      <c r="H4370" s="2" t="s">
        <v>58</v>
      </c>
      <c r="I4370" s="2" t="s">
        <v>13316</v>
      </c>
      <c r="J4370" s="2" t="s">
        <v>699</v>
      </c>
      <c r="K4370" s="9">
        <v>100</v>
      </c>
      <c r="L4370" s="9">
        <v>1992</v>
      </c>
      <c r="M4370" s="5">
        <v>60</v>
      </c>
      <c r="N4370" s="5">
        <v>2</v>
      </c>
      <c r="O4370" s="5">
        <v>39</v>
      </c>
      <c r="P4370" s="5">
        <v>100.4</v>
      </c>
      <c r="Q4370" s="2">
        <f t="shared" si="409"/>
        <v>61.400000000000006</v>
      </c>
      <c r="R4370" s="5">
        <f t="shared" si="410"/>
        <v>61.400000000000006</v>
      </c>
      <c r="S4370" s="11">
        <f t="shared" si="411"/>
        <v>1.5743589743589745</v>
      </c>
      <c r="T4370" s="5">
        <v>3.01</v>
      </c>
      <c r="U4370" s="5">
        <v>0.65</v>
      </c>
      <c r="V4370" s="5">
        <v>19.5</v>
      </c>
      <c r="W4370" s="12">
        <f t="shared" si="412"/>
        <v>3.3333333333333333E-2</v>
      </c>
      <c r="X4370" s="2" t="str">
        <f t="shared" si="413"/>
        <v>SCALE</v>
      </c>
      <c r="Y4370" s="22" t="str">
        <f t="shared" si="414"/>
        <v>Low (100-300)</v>
      </c>
    </row>
    <row r="4371" spans="1:25">
      <c r="A4371" s="2" t="s">
        <v>14040</v>
      </c>
      <c r="B4371" s="2" t="s">
        <v>1633</v>
      </c>
      <c r="C4371" s="2" t="s">
        <v>1034</v>
      </c>
      <c r="D4371" s="2" t="s">
        <v>14041</v>
      </c>
      <c r="E4371" s="2" t="s">
        <v>56</v>
      </c>
      <c r="F4371" s="5">
        <v>1580</v>
      </c>
      <c r="G4371" s="2" t="s">
        <v>14042</v>
      </c>
      <c r="H4371" s="2" t="s">
        <v>87</v>
      </c>
      <c r="I4371" s="2" t="s">
        <v>13316</v>
      </c>
      <c r="J4371" s="2" t="s">
        <v>162</v>
      </c>
      <c r="K4371" s="9">
        <v>800</v>
      </c>
      <c r="L4371" s="9">
        <v>1233</v>
      </c>
      <c r="M4371" s="5">
        <v>23</v>
      </c>
      <c r="N4371" s="5">
        <v>0</v>
      </c>
      <c r="O4371" s="5">
        <v>18.670000000000002</v>
      </c>
      <c r="P4371" s="5">
        <v>0</v>
      </c>
      <c r="Q4371" s="2">
        <f t="shared" si="409"/>
        <v>-18.670000000000002</v>
      </c>
      <c r="R4371" s="5">
        <f t="shared" si="410"/>
        <v>-18.670000000000002</v>
      </c>
      <c r="S4371" s="11">
        <f t="shared" si="411"/>
        <v>-1</v>
      </c>
      <c r="T4371" s="5">
        <v>1.87</v>
      </c>
      <c r="U4371" s="5">
        <v>0.81</v>
      </c>
      <c r="V4371" s="5">
        <v>0</v>
      </c>
      <c r="W4371" s="12">
        <f t="shared" si="412"/>
        <v>0</v>
      </c>
      <c r="X4371" s="2" t="str">
        <f t="shared" si="413"/>
        <v>PAUSE</v>
      </c>
      <c r="Y4371" s="22" t="str">
        <f t="shared" si="414"/>
        <v>Premium (751-1000)</v>
      </c>
    </row>
    <row r="4372" spans="1:25">
      <c r="A4372" s="2" t="s">
        <v>14043</v>
      </c>
      <c r="B4372" s="2" t="s">
        <v>2895</v>
      </c>
      <c r="C4372" s="2" t="s">
        <v>3956</v>
      </c>
      <c r="D4372" s="2" t="s">
        <v>552</v>
      </c>
      <c r="E4372" s="2" t="s">
        <v>222</v>
      </c>
      <c r="F4372" s="5">
        <v>4004</v>
      </c>
      <c r="G4372" s="2" t="s">
        <v>11128</v>
      </c>
      <c r="H4372" s="2" t="s">
        <v>253</v>
      </c>
      <c r="I4372" s="2" t="s">
        <v>13316</v>
      </c>
      <c r="J4372" s="2" t="s">
        <v>120</v>
      </c>
      <c r="K4372" s="9">
        <v>700</v>
      </c>
      <c r="L4372" s="9">
        <v>2084</v>
      </c>
      <c r="M4372" s="5">
        <v>59</v>
      </c>
      <c r="N4372" s="5">
        <v>1</v>
      </c>
      <c r="O4372" s="5">
        <v>46.5</v>
      </c>
      <c r="P4372" s="5">
        <v>66.290000000000006</v>
      </c>
      <c r="Q4372" s="2">
        <f t="shared" si="409"/>
        <v>19.790000000000006</v>
      </c>
      <c r="R4372" s="5">
        <f t="shared" si="410"/>
        <v>19.790000000000006</v>
      </c>
      <c r="S4372" s="11">
        <f t="shared" si="411"/>
        <v>0.42559139784946248</v>
      </c>
      <c r="T4372" s="5">
        <v>2.83</v>
      </c>
      <c r="U4372" s="5">
        <v>0.79</v>
      </c>
      <c r="V4372" s="5">
        <v>46.5</v>
      </c>
      <c r="W4372" s="12">
        <f t="shared" si="412"/>
        <v>1.6949152542372881E-2</v>
      </c>
      <c r="X4372" s="2" t="str">
        <f t="shared" si="413"/>
        <v>SCALE</v>
      </c>
      <c r="Y4372" s="22" t="str">
        <f t="shared" si="414"/>
        <v>High (501-750)</v>
      </c>
    </row>
    <row r="4373" spans="1:25">
      <c r="A4373" s="2" t="s">
        <v>14044</v>
      </c>
      <c r="B4373" s="2" t="s">
        <v>14045</v>
      </c>
      <c r="C4373" s="2" t="s">
        <v>14046</v>
      </c>
      <c r="D4373" s="2" t="s">
        <v>12621</v>
      </c>
      <c r="E4373" s="2" t="s">
        <v>85</v>
      </c>
      <c r="F4373" s="5">
        <v>2750</v>
      </c>
      <c r="G4373" s="2" t="s">
        <v>686</v>
      </c>
      <c r="H4373" s="2" t="s">
        <v>167</v>
      </c>
      <c r="I4373" s="2" t="s">
        <v>13316</v>
      </c>
      <c r="J4373" s="2" t="s">
        <v>217</v>
      </c>
      <c r="K4373" s="9">
        <v>200</v>
      </c>
      <c r="L4373" s="9">
        <v>953</v>
      </c>
      <c r="M4373" s="5">
        <v>18</v>
      </c>
      <c r="N4373" s="5">
        <v>0</v>
      </c>
      <c r="O4373" s="5">
        <v>10.58</v>
      </c>
      <c r="P4373" s="5">
        <v>0</v>
      </c>
      <c r="Q4373" s="2">
        <f t="shared" si="409"/>
        <v>-10.58</v>
      </c>
      <c r="R4373" s="5">
        <f t="shared" si="410"/>
        <v>-10.58</v>
      </c>
      <c r="S4373" s="11">
        <f t="shared" si="411"/>
        <v>-1</v>
      </c>
      <c r="T4373" s="5">
        <v>1.89</v>
      </c>
      <c r="U4373" s="5">
        <v>0.59</v>
      </c>
      <c r="V4373" s="5">
        <v>0</v>
      </c>
      <c r="W4373" s="12">
        <f t="shared" si="412"/>
        <v>0</v>
      </c>
      <c r="X4373" s="2" t="str">
        <f t="shared" si="413"/>
        <v>PAUSE</v>
      </c>
      <c r="Y4373" s="22" t="str">
        <f t="shared" si="414"/>
        <v>Low (100-300)</v>
      </c>
    </row>
    <row r="4374" spans="1:25">
      <c r="A4374" s="2" t="s">
        <v>14047</v>
      </c>
      <c r="B4374" s="2" t="s">
        <v>5878</v>
      </c>
      <c r="C4374" s="2" t="s">
        <v>14048</v>
      </c>
      <c r="D4374" s="2" t="s">
        <v>829</v>
      </c>
      <c r="E4374" s="2" t="s">
        <v>112</v>
      </c>
      <c r="F4374" s="5">
        <v>3100</v>
      </c>
      <c r="G4374" s="2" t="s">
        <v>8073</v>
      </c>
      <c r="H4374" s="2" t="s">
        <v>134</v>
      </c>
      <c r="I4374" s="2" t="s">
        <v>13316</v>
      </c>
      <c r="J4374" s="2" t="s">
        <v>88</v>
      </c>
      <c r="K4374" s="9">
        <v>200</v>
      </c>
      <c r="L4374" s="9">
        <v>1641</v>
      </c>
      <c r="M4374" s="5">
        <v>51</v>
      </c>
      <c r="N4374" s="5">
        <v>0</v>
      </c>
      <c r="O4374" s="5">
        <v>39.979999999999997</v>
      </c>
      <c r="P4374" s="5">
        <v>0</v>
      </c>
      <c r="Q4374" s="2">
        <f t="shared" si="409"/>
        <v>-39.979999999999997</v>
      </c>
      <c r="R4374" s="5">
        <f t="shared" si="410"/>
        <v>-39.979999999999997</v>
      </c>
      <c r="S4374" s="11">
        <f t="shared" si="411"/>
        <v>-1</v>
      </c>
      <c r="T4374" s="5">
        <v>3.11</v>
      </c>
      <c r="U4374" s="5">
        <v>0.78</v>
      </c>
      <c r="V4374" s="5">
        <v>0</v>
      </c>
      <c r="W4374" s="12">
        <f t="shared" si="412"/>
        <v>0</v>
      </c>
      <c r="X4374" s="2" t="str">
        <f t="shared" si="413"/>
        <v>PAUSE</v>
      </c>
      <c r="Y4374" s="22" t="str">
        <f t="shared" si="414"/>
        <v>Low (100-300)</v>
      </c>
    </row>
    <row r="4375" spans="1:25">
      <c r="A4375" s="2" t="s">
        <v>14049</v>
      </c>
      <c r="B4375" s="2" t="s">
        <v>4895</v>
      </c>
      <c r="C4375" s="2" t="s">
        <v>5263</v>
      </c>
      <c r="D4375" s="2" t="s">
        <v>6951</v>
      </c>
      <c r="E4375" s="2" t="s">
        <v>125</v>
      </c>
      <c r="F4375" s="5">
        <v>1251</v>
      </c>
      <c r="G4375" s="2" t="s">
        <v>14050</v>
      </c>
      <c r="H4375" s="2" t="s">
        <v>25</v>
      </c>
      <c r="I4375" s="2" t="s">
        <v>13316</v>
      </c>
      <c r="J4375" s="2" t="s">
        <v>183</v>
      </c>
      <c r="K4375" s="9">
        <v>400</v>
      </c>
      <c r="L4375" s="9">
        <v>1660</v>
      </c>
      <c r="M4375" s="5">
        <v>67</v>
      </c>
      <c r="N4375" s="5">
        <v>7</v>
      </c>
      <c r="O4375" s="5">
        <v>47.11</v>
      </c>
      <c r="P4375" s="5">
        <v>273.74</v>
      </c>
      <c r="Q4375" s="2">
        <f t="shared" si="409"/>
        <v>226.63</v>
      </c>
      <c r="R4375" s="5">
        <f t="shared" si="410"/>
        <v>226.63</v>
      </c>
      <c r="S4375" s="11">
        <f t="shared" si="411"/>
        <v>4.8106559116960304</v>
      </c>
      <c r="T4375" s="5">
        <v>4.04</v>
      </c>
      <c r="U4375" s="5">
        <v>0.7</v>
      </c>
      <c r="V4375" s="5">
        <v>6.73</v>
      </c>
      <c r="W4375" s="12">
        <f t="shared" si="412"/>
        <v>0.1044776119402985</v>
      </c>
      <c r="X4375" s="2" t="str">
        <f t="shared" si="413"/>
        <v>SCALE</v>
      </c>
      <c r="Y4375" s="22" t="str">
        <f t="shared" si="414"/>
        <v>Mid (301-500)</v>
      </c>
    </row>
    <row r="4376" spans="1:25">
      <c r="A4376" s="2" t="s">
        <v>14051</v>
      </c>
      <c r="B4376" s="2" t="s">
        <v>510</v>
      </c>
      <c r="C4376" s="2" t="s">
        <v>4530</v>
      </c>
      <c r="D4376" s="2" t="s">
        <v>14052</v>
      </c>
      <c r="E4376" s="2" t="s">
        <v>188</v>
      </c>
      <c r="F4376" s="5">
        <v>3000</v>
      </c>
      <c r="G4376" s="2" t="s">
        <v>14053</v>
      </c>
      <c r="H4376" s="2" t="s">
        <v>50</v>
      </c>
      <c r="I4376" s="2" t="s">
        <v>13316</v>
      </c>
      <c r="J4376" s="2" t="s">
        <v>183</v>
      </c>
      <c r="K4376" s="9">
        <v>500</v>
      </c>
      <c r="L4376" s="9">
        <v>661</v>
      </c>
      <c r="M4376" s="5">
        <v>14</v>
      </c>
      <c r="N4376" s="5">
        <v>0</v>
      </c>
      <c r="O4376" s="5">
        <v>6.09</v>
      </c>
      <c r="P4376" s="5">
        <v>0</v>
      </c>
      <c r="Q4376" s="2">
        <f t="shared" si="409"/>
        <v>-6.09</v>
      </c>
      <c r="R4376" s="5">
        <f t="shared" si="410"/>
        <v>-6.09</v>
      </c>
      <c r="S4376" s="11">
        <f t="shared" si="411"/>
        <v>-1</v>
      </c>
      <c r="T4376" s="5">
        <v>2.12</v>
      </c>
      <c r="U4376" s="5">
        <v>0.44</v>
      </c>
      <c r="V4376" s="5">
        <v>0</v>
      </c>
      <c r="W4376" s="12">
        <f t="shared" si="412"/>
        <v>0</v>
      </c>
      <c r="X4376" s="2" t="str">
        <f t="shared" si="413"/>
        <v>PAUSE</v>
      </c>
      <c r="Y4376" s="22" t="str">
        <f t="shared" si="414"/>
        <v>Mid (301-500)</v>
      </c>
    </row>
    <row r="4377" spans="1:25">
      <c r="A4377" s="2" t="s">
        <v>14054</v>
      </c>
      <c r="B4377" s="2" t="s">
        <v>454</v>
      </c>
      <c r="C4377" s="2" t="s">
        <v>8109</v>
      </c>
      <c r="D4377" s="2" t="s">
        <v>251</v>
      </c>
      <c r="E4377" s="2" t="s">
        <v>23</v>
      </c>
      <c r="F4377" s="5">
        <v>2800</v>
      </c>
      <c r="G4377" s="2" t="s">
        <v>14055</v>
      </c>
      <c r="H4377" s="2" t="s">
        <v>312</v>
      </c>
      <c r="I4377" s="2" t="s">
        <v>13316</v>
      </c>
      <c r="J4377" s="2" t="s">
        <v>319</v>
      </c>
      <c r="K4377" s="9">
        <v>1000</v>
      </c>
      <c r="L4377" s="9">
        <v>1610</v>
      </c>
      <c r="M4377" s="5">
        <v>38</v>
      </c>
      <c r="N4377" s="5">
        <v>1</v>
      </c>
      <c r="O4377" s="5">
        <v>26.91</v>
      </c>
      <c r="P4377" s="5">
        <v>38.31</v>
      </c>
      <c r="Q4377" s="2">
        <f t="shared" si="409"/>
        <v>11.400000000000002</v>
      </c>
      <c r="R4377" s="5">
        <f t="shared" si="410"/>
        <v>11.400000000000002</v>
      </c>
      <c r="S4377" s="11">
        <f t="shared" si="411"/>
        <v>0.42363433667781503</v>
      </c>
      <c r="T4377" s="5">
        <v>2.36</v>
      </c>
      <c r="U4377" s="5">
        <v>0.71</v>
      </c>
      <c r="V4377" s="5">
        <v>26.91</v>
      </c>
      <c r="W4377" s="12">
        <f t="shared" si="412"/>
        <v>2.6315789473684209E-2</v>
      </c>
      <c r="X4377" s="2" t="str">
        <f t="shared" si="413"/>
        <v>SCALE</v>
      </c>
      <c r="Y4377" s="22" t="str">
        <f t="shared" si="414"/>
        <v>Premium (751-1000)</v>
      </c>
    </row>
    <row r="4378" spans="1:25">
      <c r="A4378" s="2" t="s">
        <v>14056</v>
      </c>
      <c r="B4378" s="2" t="s">
        <v>5196</v>
      </c>
      <c r="C4378" s="2" t="s">
        <v>14057</v>
      </c>
      <c r="D4378" s="2" t="s">
        <v>11448</v>
      </c>
      <c r="E4378" s="2" t="s">
        <v>40</v>
      </c>
      <c r="F4378" s="5">
        <v>1700</v>
      </c>
      <c r="G4378" s="2" t="s">
        <v>14058</v>
      </c>
      <c r="H4378" s="2" t="s">
        <v>65</v>
      </c>
      <c r="I4378" s="2" t="s">
        <v>13316</v>
      </c>
      <c r="J4378" s="2" t="s">
        <v>183</v>
      </c>
      <c r="K4378" s="9">
        <v>700</v>
      </c>
      <c r="L4378" s="9">
        <v>2207</v>
      </c>
      <c r="M4378" s="5">
        <v>44</v>
      </c>
      <c r="N4378" s="5">
        <v>1</v>
      </c>
      <c r="O4378" s="5">
        <v>33.33</v>
      </c>
      <c r="P4378" s="5">
        <v>66.319999999999993</v>
      </c>
      <c r="Q4378" s="2">
        <f t="shared" si="409"/>
        <v>32.989999999999995</v>
      </c>
      <c r="R4378" s="5">
        <f t="shared" si="410"/>
        <v>32.989999999999995</v>
      </c>
      <c r="S4378" s="11">
        <f t="shared" si="411"/>
        <v>0.98979897989798971</v>
      </c>
      <c r="T4378" s="5">
        <v>1.99</v>
      </c>
      <c r="U4378" s="5">
        <v>0.76</v>
      </c>
      <c r="V4378" s="5">
        <v>33.33</v>
      </c>
      <c r="W4378" s="12">
        <f t="shared" si="412"/>
        <v>2.2727272727272728E-2</v>
      </c>
      <c r="X4378" s="2" t="str">
        <f t="shared" si="413"/>
        <v>SCALE</v>
      </c>
      <c r="Y4378" s="22" t="str">
        <f t="shared" si="414"/>
        <v>High (501-750)</v>
      </c>
    </row>
    <row r="4379" spans="1:25">
      <c r="A4379" s="2" t="s">
        <v>14059</v>
      </c>
      <c r="B4379" s="2" t="s">
        <v>14060</v>
      </c>
      <c r="C4379" s="2" t="s">
        <v>143</v>
      </c>
      <c r="D4379" s="2" t="s">
        <v>3932</v>
      </c>
      <c r="E4379" s="2" t="s">
        <v>112</v>
      </c>
      <c r="F4379" s="5">
        <v>5000</v>
      </c>
      <c r="G4379" s="2" t="s">
        <v>14061</v>
      </c>
      <c r="H4379" s="2" t="s">
        <v>190</v>
      </c>
      <c r="I4379" s="2" t="s">
        <v>13316</v>
      </c>
      <c r="J4379" s="2" t="s">
        <v>66</v>
      </c>
      <c r="K4379" s="9">
        <v>100</v>
      </c>
      <c r="L4379" s="9">
        <v>1684</v>
      </c>
      <c r="M4379" s="5">
        <v>48</v>
      </c>
      <c r="N4379" s="5">
        <v>4</v>
      </c>
      <c r="O4379" s="5">
        <v>37.409999999999997</v>
      </c>
      <c r="P4379" s="5">
        <v>145.34</v>
      </c>
      <c r="Q4379" s="2">
        <f t="shared" si="409"/>
        <v>107.93</v>
      </c>
      <c r="R4379" s="5">
        <f t="shared" si="410"/>
        <v>107.93</v>
      </c>
      <c r="S4379" s="11">
        <f t="shared" si="411"/>
        <v>2.8850574712643682</v>
      </c>
      <c r="T4379" s="5">
        <v>2.85</v>
      </c>
      <c r="U4379" s="5">
        <v>0.78</v>
      </c>
      <c r="V4379" s="5">
        <v>9.35</v>
      </c>
      <c r="W4379" s="12">
        <f t="shared" si="412"/>
        <v>8.3333333333333329E-2</v>
      </c>
      <c r="X4379" s="2" t="str">
        <f t="shared" si="413"/>
        <v>SCALE</v>
      </c>
      <c r="Y4379" s="22" t="str">
        <f t="shared" si="414"/>
        <v>Low (100-300)</v>
      </c>
    </row>
    <row r="4380" spans="1:25">
      <c r="A4380" s="2" t="s">
        <v>14062</v>
      </c>
      <c r="B4380" s="2" t="s">
        <v>8081</v>
      </c>
      <c r="C4380" s="2" t="s">
        <v>14063</v>
      </c>
      <c r="D4380" s="2" t="s">
        <v>14064</v>
      </c>
      <c r="E4380" s="2" t="s">
        <v>492</v>
      </c>
      <c r="F4380" s="5">
        <v>1700</v>
      </c>
      <c r="G4380" s="2" t="s">
        <v>14065</v>
      </c>
      <c r="H4380" s="2" t="s">
        <v>42</v>
      </c>
      <c r="I4380" s="2" t="s">
        <v>13316</v>
      </c>
      <c r="J4380" s="2" t="s">
        <v>183</v>
      </c>
      <c r="K4380" s="9">
        <v>500</v>
      </c>
      <c r="L4380" s="9">
        <v>2446</v>
      </c>
      <c r="M4380" s="5">
        <v>57</v>
      </c>
      <c r="N4380" s="5">
        <v>6</v>
      </c>
      <c r="O4380" s="5">
        <v>30.38</v>
      </c>
      <c r="P4380" s="5">
        <v>376.37</v>
      </c>
      <c r="Q4380" s="2">
        <f t="shared" si="409"/>
        <v>345.99</v>
      </c>
      <c r="R4380" s="5">
        <f t="shared" si="410"/>
        <v>345.99</v>
      </c>
      <c r="S4380" s="11">
        <f t="shared" si="411"/>
        <v>11.388742593811719</v>
      </c>
      <c r="T4380" s="5">
        <v>2.33</v>
      </c>
      <c r="U4380" s="5">
        <v>0.53</v>
      </c>
      <c r="V4380" s="5">
        <v>5.0599999999999996</v>
      </c>
      <c r="W4380" s="12">
        <f t="shared" si="412"/>
        <v>0.10526315789473684</v>
      </c>
      <c r="X4380" s="2" t="str">
        <f t="shared" si="413"/>
        <v>SCALE</v>
      </c>
      <c r="Y4380" s="22" t="str">
        <f t="shared" si="414"/>
        <v>Mid (301-500)</v>
      </c>
    </row>
    <row r="4381" spans="1:25">
      <c r="A4381" s="2" t="s">
        <v>14066</v>
      </c>
      <c r="B4381" s="2" t="s">
        <v>14067</v>
      </c>
      <c r="C4381" s="2" t="s">
        <v>2683</v>
      </c>
      <c r="D4381" s="2" t="s">
        <v>655</v>
      </c>
      <c r="E4381" s="2" t="s">
        <v>125</v>
      </c>
      <c r="F4381" s="5">
        <v>3100</v>
      </c>
      <c r="G4381" s="2" t="s">
        <v>14068</v>
      </c>
      <c r="H4381" s="2" t="s">
        <v>87</v>
      </c>
      <c r="I4381" s="2" t="s">
        <v>13316</v>
      </c>
      <c r="J4381" s="2" t="s">
        <v>248</v>
      </c>
      <c r="K4381" s="9">
        <v>800</v>
      </c>
      <c r="L4381" s="9">
        <v>1327</v>
      </c>
      <c r="M4381" s="5">
        <v>58</v>
      </c>
      <c r="N4381" s="5">
        <v>0</v>
      </c>
      <c r="O4381" s="5">
        <v>47.71</v>
      </c>
      <c r="P4381" s="5">
        <v>0</v>
      </c>
      <c r="Q4381" s="2">
        <f t="shared" si="409"/>
        <v>-47.71</v>
      </c>
      <c r="R4381" s="5">
        <f t="shared" si="410"/>
        <v>-47.71</v>
      </c>
      <c r="S4381" s="11">
        <f t="shared" si="411"/>
        <v>-1</v>
      </c>
      <c r="T4381" s="5">
        <v>4.37</v>
      </c>
      <c r="U4381" s="5">
        <v>0.82</v>
      </c>
      <c r="V4381" s="5">
        <v>0</v>
      </c>
      <c r="W4381" s="12">
        <f t="shared" si="412"/>
        <v>0</v>
      </c>
      <c r="X4381" s="2" t="str">
        <f t="shared" si="413"/>
        <v>PAUSE</v>
      </c>
      <c r="Y4381" s="22" t="str">
        <f t="shared" si="414"/>
        <v>Premium (751-1000)</v>
      </c>
    </row>
    <row r="4382" spans="1:25">
      <c r="A4382" s="2" t="s">
        <v>14069</v>
      </c>
      <c r="B4382" s="2" t="s">
        <v>2253</v>
      </c>
      <c r="C4382" s="2" t="s">
        <v>14070</v>
      </c>
      <c r="D4382" s="2" t="s">
        <v>3358</v>
      </c>
      <c r="E4382" s="2" t="s">
        <v>281</v>
      </c>
      <c r="F4382" s="5">
        <v>2900</v>
      </c>
      <c r="G4382" s="2" t="s">
        <v>14071</v>
      </c>
      <c r="H4382" s="2" t="s">
        <v>25</v>
      </c>
      <c r="I4382" s="2" t="s">
        <v>13316</v>
      </c>
      <c r="J4382" s="2" t="s">
        <v>43</v>
      </c>
      <c r="K4382" s="9">
        <v>600</v>
      </c>
      <c r="L4382" s="9">
        <v>1591</v>
      </c>
      <c r="M4382" s="5">
        <v>49</v>
      </c>
      <c r="N4382" s="5">
        <v>1</v>
      </c>
      <c r="O4382" s="5">
        <v>39.33</v>
      </c>
      <c r="P4382" s="5">
        <v>45.01</v>
      </c>
      <c r="Q4382" s="2">
        <f t="shared" si="409"/>
        <v>5.68</v>
      </c>
      <c r="R4382" s="5">
        <f t="shared" si="410"/>
        <v>5.68</v>
      </c>
      <c r="S4382" s="11">
        <f t="shared" si="411"/>
        <v>0.14441901856089498</v>
      </c>
      <c r="T4382" s="5">
        <v>3.08</v>
      </c>
      <c r="U4382" s="5">
        <v>0.8</v>
      </c>
      <c r="V4382" s="5">
        <v>39.33</v>
      </c>
      <c r="W4382" s="12">
        <f t="shared" si="412"/>
        <v>2.0408163265306121E-2</v>
      </c>
      <c r="X4382" s="2" t="str">
        <f t="shared" si="413"/>
        <v>SCALE</v>
      </c>
      <c r="Y4382" s="22" t="str">
        <f t="shared" si="414"/>
        <v>High (501-750)</v>
      </c>
    </row>
    <row r="4383" spans="1:25">
      <c r="A4383" s="2" t="s">
        <v>14072</v>
      </c>
      <c r="B4383" s="2" t="s">
        <v>1966</v>
      </c>
      <c r="C4383" s="2" t="s">
        <v>14073</v>
      </c>
      <c r="D4383" s="2" t="s">
        <v>14074</v>
      </c>
      <c r="E4383" s="2" t="s">
        <v>1434</v>
      </c>
      <c r="F4383" s="5">
        <v>2284</v>
      </c>
      <c r="G4383" s="2" t="s">
        <v>14075</v>
      </c>
      <c r="H4383" s="2" t="s">
        <v>190</v>
      </c>
      <c r="I4383" s="2" t="s">
        <v>13316</v>
      </c>
      <c r="J4383" s="2" t="s">
        <v>95</v>
      </c>
      <c r="K4383" s="9">
        <v>300</v>
      </c>
      <c r="L4383" s="9">
        <v>1354</v>
      </c>
      <c r="M4383" s="5">
        <v>29</v>
      </c>
      <c r="N4383" s="5">
        <v>0</v>
      </c>
      <c r="O4383" s="5">
        <v>18.29</v>
      </c>
      <c r="P4383" s="5">
        <v>0</v>
      </c>
      <c r="Q4383" s="2">
        <f t="shared" si="409"/>
        <v>-18.29</v>
      </c>
      <c r="R4383" s="5">
        <f t="shared" si="410"/>
        <v>-18.29</v>
      </c>
      <c r="S4383" s="11">
        <f t="shared" si="411"/>
        <v>-1</v>
      </c>
      <c r="T4383" s="5">
        <v>2.14</v>
      </c>
      <c r="U4383" s="5">
        <v>0.63</v>
      </c>
      <c r="V4383" s="5">
        <v>0</v>
      </c>
      <c r="W4383" s="12">
        <f t="shared" si="412"/>
        <v>0</v>
      </c>
      <c r="X4383" s="2" t="str">
        <f t="shared" si="413"/>
        <v>PAUSE</v>
      </c>
      <c r="Y4383" s="22" t="str">
        <f t="shared" si="414"/>
        <v>Low (100-300)</v>
      </c>
    </row>
    <row r="4384" spans="1:25">
      <c r="A4384" s="2" t="s">
        <v>14076</v>
      </c>
      <c r="B4384" s="2" t="s">
        <v>1966</v>
      </c>
      <c r="C4384" s="2" t="s">
        <v>14077</v>
      </c>
      <c r="D4384" s="2" t="s">
        <v>14078</v>
      </c>
      <c r="E4384" s="2" t="s">
        <v>56</v>
      </c>
      <c r="F4384" s="5">
        <v>1000</v>
      </c>
      <c r="G4384" s="2" t="s">
        <v>14079</v>
      </c>
      <c r="H4384" s="2" t="s">
        <v>50</v>
      </c>
      <c r="I4384" s="2" t="s">
        <v>13316</v>
      </c>
      <c r="J4384" s="2" t="s">
        <v>382</v>
      </c>
      <c r="K4384" s="9">
        <v>300</v>
      </c>
      <c r="L4384" s="9">
        <v>912</v>
      </c>
      <c r="M4384" s="5">
        <v>15</v>
      </c>
      <c r="N4384" s="5">
        <v>0</v>
      </c>
      <c r="O4384" s="5">
        <v>12.52</v>
      </c>
      <c r="P4384" s="5">
        <v>0</v>
      </c>
      <c r="Q4384" s="2">
        <f t="shared" si="409"/>
        <v>-12.52</v>
      </c>
      <c r="R4384" s="5">
        <f t="shared" si="410"/>
        <v>-12.52</v>
      </c>
      <c r="S4384" s="11">
        <f t="shared" si="411"/>
        <v>-1</v>
      </c>
      <c r="T4384" s="5">
        <v>1.64</v>
      </c>
      <c r="U4384" s="5">
        <v>0.83</v>
      </c>
      <c r="V4384" s="5">
        <v>0</v>
      </c>
      <c r="W4384" s="12">
        <f t="shared" si="412"/>
        <v>0</v>
      </c>
      <c r="X4384" s="2" t="str">
        <f t="shared" si="413"/>
        <v>PAUSE</v>
      </c>
      <c r="Y4384" s="22" t="str">
        <f t="shared" si="414"/>
        <v>Low (100-300)</v>
      </c>
    </row>
    <row r="4385" spans="1:25">
      <c r="A4385" s="2" t="s">
        <v>14080</v>
      </c>
      <c r="B4385" s="2" t="s">
        <v>555</v>
      </c>
      <c r="C4385" s="2" t="s">
        <v>14081</v>
      </c>
      <c r="D4385" s="2" t="s">
        <v>571</v>
      </c>
      <c r="E4385" s="2" t="s">
        <v>112</v>
      </c>
      <c r="F4385" s="5">
        <v>2250</v>
      </c>
      <c r="G4385" s="2" t="s">
        <v>14082</v>
      </c>
      <c r="H4385" s="2" t="s">
        <v>253</v>
      </c>
      <c r="I4385" s="2" t="s">
        <v>13316</v>
      </c>
      <c r="J4385" s="2" t="s">
        <v>361</v>
      </c>
      <c r="K4385" s="9">
        <v>800</v>
      </c>
      <c r="L4385" s="9">
        <v>1623</v>
      </c>
      <c r="M4385" s="5">
        <v>70</v>
      </c>
      <c r="N4385" s="5">
        <v>2</v>
      </c>
      <c r="O4385" s="5">
        <v>28.67</v>
      </c>
      <c r="P4385" s="5">
        <v>96.03</v>
      </c>
      <c r="Q4385" s="2">
        <f t="shared" si="409"/>
        <v>67.36</v>
      </c>
      <c r="R4385" s="5">
        <f t="shared" si="410"/>
        <v>67.36</v>
      </c>
      <c r="S4385" s="11">
        <f t="shared" si="411"/>
        <v>2.3494942448552494</v>
      </c>
      <c r="T4385" s="5">
        <v>4.3099999999999996</v>
      </c>
      <c r="U4385" s="5">
        <v>0.41</v>
      </c>
      <c r="V4385" s="5">
        <v>14.34</v>
      </c>
      <c r="W4385" s="12">
        <f t="shared" si="412"/>
        <v>2.8571428571428571E-2</v>
      </c>
      <c r="X4385" s="2" t="str">
        <f t="shared" si="413"/>
        <v>SCALE</v>
      </c>
      <c r="Y4385" s="22" t="str">
        <f t="shared" si="414"/>
        <v>Premium (751-1000)</v>
      </c>
    </row>
    <row r="4386" spans="1:25">
      <c r="A4386" s="2" t="s">
        <v>14083</v>
      </c>
      <c r="B4386" s="2" t="s">
        <v>14084</v>
      </c>
      <c r="C4386" s="2" t="s">
        <v>5547</v>
      </c>
      <c r="D4386" s="2" t="s">
        <v>291</v>
      </c>
      <c r="E4386" s="2" t="s">
        <v>23</v>
      </c>
      <c r="F4386" s="5">
        <v>2200</v>
      </c>
      <c r="G4386" s="2" t="s">
        <v>14085</v>
      </c>
      <c r="H4386" s="2" t="s">
        <v>50</v>
      </c>
      <c r="I4386" s="2" t="s">
        <v>13316</v>
      </c>
      <c r="J4386" s="2" t="s">
        <v>382</v>
      </c>
      <c r="K4386" s="9">
        <v>800</v>
      </c>
      <c r="L4386" s="9">
        <v>1653</v>
      </c>
      <c r="M4386" s="5">
        <v>34</v>
      </c>
      <c r="N4386" s="5">
        <v>0</v>
      </c>
      <c r="O4386" s="5">
        <v>18.78</v>
      </c>
      <c r="P4386" s="5">
        <v>0</v>
      </c>
      <c r="Q4386" s="2">
        <f t="shared" si="409"/>
        <v>-18.78</v>
      </c>
      <c r="R4386" s="5">
        <f t="shared" si="410"/>
        <v>-18.78</v>
      </c>
      <c r="S4386" s="11">
        <f t="shared" si="411"/>
        <v>-1</v>
      </c>
      <c r="T4386" s="5">
        <v>2.06</v>
      </c>
      <c r="U4386" s="5">
        <v>0.55000000000000004</v>
      </c>
      <c r="V4386" s="5">
        <v>0</v>
      </c>
      <c r="W4386" s="12">
        <f t="shared" si="412"/>
        <v>0</v>
      </c>
      <c r="X4386" s="2" t="str">
        <f t="shared" si="413"/>
        <v>PAUSE</v>
      </c>
      <c r="Y4386" s="22" t="str">
        <f t="shared" si="414"/>
        <v>Premium (751-1000)</v>
      </c>
    </row>
    <row r="4387" spans="1:25">
      <c r="A4387" s="2" t="s">
        <v>14086</v>
      </c>
      <c r="B4387" s="2" t="s">
        <v>2426</v>
      </c>
      <c r="C4387" s="2" t="s">
        <v>639</v>
      </c>
      <c r="D4387" s="2" t="s">
        <v>14087</v>
      </c>
      <c r="E4387" s="2" t="s">
        <v>56</v>
      </c>
      <c r="F4387" s="5">
        <v>1750</v>
      </c>
      <c r="G4387" s="2" t="s">
        <v>14088</v>
      </c>
      <c r="H4387" s="2" t="s">
        <v>50</v>
      </c>
      <c r="I4387" s="2" t="s">
        <v>13316</v>
      </c>
      <c r="J4387" s="2" t="s">
        <v>206</v>
      </c>
      <c r="K4387" s="9">
        <v>100</v>
      </c>
      <c r="L4387" s="9">
        <v>2325</v>
      </c>
      <c r="M4387" s="5">
        <v>66</v>
      </c>
      <c r="N4387" s="5">
        <v>0</v>
      </c>
      <c r="O4387" s="5">
        <v>45.3</v>
      </c>
      <c r="P4387" s="5">
        <v>0</v>
      </c>
      <c r="Q4387" s="2">
        <f t="shared" si="409"/>
        <v>-45.3</v>
      </c>
      <c r="R4387" s="5">
        <f t="shared" si="410"/>
        <v>-45.3</v>
      </c>
      <c r="S4387" s="11">
        <f t="shared" si="411"/>
        <v>-1</v>
      </c>
      <c r="T4387" s="5">
        <v>2.84</v>
      </c>
      <c r="U4387" s="5">
        <v>0.69</v>
      </c>
      <c r="V4387" s="5">
        <v>0</v>
      </c>
      <c r="W4387" s="12">
        <f t="shared" si="412"/>
        <v>0</v>
      </c>
      <c r="X4387" s="2" t="str">
        <f t="shared" si="413"/>
        <v>PAUSE</v>
      </c>
      <c r="Y4387" s="22" t="str">
        <f t="shared" si="414"/>
        <v>Low (100-300)</v>
      </c>
    </row>
    <row r="4388" spans="1:25">
      <c r="A4388" s="2" t="s">
        <v>14089</v>
      </c>
      <c r="B4388" s="2" t="s">
        <v>573</v>
      </c>
      <c r="C4388" s="2" t="s">
        <v>14090</v>
      </c>
      <c r="D4388" s="2" t="s">
        <v>421</v>
      </c>
      <c r="E4388" s="2" t="s">
        <v>32</v>
      </c>
      <c r="F4388" s="5">
        <v>2750</v>
      </c>
      <c r="G4388" s="2" t="s">
        <v>14091</v>
      </c>
      <c r="H4388" s="2" t="s">
        <v>42</v>
      </c>
      <c r="I4388" s="2" t="s">
        <v>13316</v>
      </c>
      <c r="J4388" s="2" t="s">
        <v>120</v>
      </c>
      <c r="K4388" s="9">
        <v>100</v>
      </c>
      <c r="L4388" s="9">
        <v>715</v>
      </c>
      <c r="M4388" s="5">
        <v>17</v>
      </c>
      <c r="N4388" s="5">
        <v>1</v>
      </c>
      <c r="O4388" s="5">
        <v>12.36</v>
      </c>
      <c r="P4388" s="5">
        <v>69.099999999999994</v>
      </c>
      <c r="Q4388" s="2">
        <f t="shared" si="409"/>
        <v>56.739999999999995</v>
      </c>
      <c r="R4388" s="5">
        <f t="shared" si="410"/>
        <v>56.739999999999995</v>
      </c>
      <c r="S4388" s="11">
        <f t="shared" si="411"/>
        <v>4.590614886731391</v>
      </c>
      <c r="T4388" s="5">
        <v>2.38</v>
      </c>
      <c r="U4388" s="5">
        <v>0.73</v>
      </c>
      <c r="V4388" s="5">
        <v>12.36</v>
      </c>
      <c r="W4388" s="12">
        <f t="shared" si="412"/>
        <v>5.8823529411764705E-2</v>
      </c>
      <c r="X4388" s="2" t="str">
        <f t="shared" si="413"/>
        <v>SCALE</v>
      </c>
      <c r="Y4388" s="22" t="str">
        <f t="shared" si="414"/>
        <v>Low (100-300)</v>
      </c>
    </row>
    <row r="4389" spans="1:25">
      <c r="A4389" s="2" t="s">
        <v>14092</v>
      </c>
      <c r="B4389" s="2" t="s">
        <v>8175</v>
      </c>
      <c r="C4389" s="2" t="s">
        <v>14093</v>
      </c>
      <c r="D4389" s="2" t="s">
        <v>2629</v>
      </c>
      <c r="E4389" s="2" t="s">
        <v>118</v>
      </c>
      <c r="F4389" s="5">
        <v>2250</v>
      </c>
      <c r="G4389" s="2" t="s">
        <v>14079</v>
      </c>
      <c r="H4389" s="2" t="s">
        <v>50</v>
      </c>
      <c r="I4389" s="2" t="s">
        <v>13316</v>
      </c>
      <c r="J4389" s="2" t="s">
        <v>155</v>
      </c>
      <c r="K4389" s="9">
        <v>100</v>
      </c>
      <c r="L4389" s="9">
        <v>622</v>
      </c>
      <c r="M4389" s="5">
        <v>23</v>
      </c>
      <c r="N4389" s="5">
        <v>2</v>
      </c>
      <c r="O4389" s="5">
        <v>14.17</v>
      </c>
      <c r="P4389" s="5">
        <v>107.5</v>
      </c>
      <c r="Q4389" s="2">
        <f t="shared" si="409"/>
        <v>93.33</v>
      </c>
      <c r="R4389" s="5">
        <f t="shared" si="410"/>
        <v>93.33</v>
      </c>
      <c r="S4389" s="11">
        <f t="shared" si="411"/>
        <v>6.5864502470007054</v>
      </c>
      <c r="T4389" s="5">
        <v>3.7</v>
      </c>
      <c r="U4389" s="5">
        <v>0.62</v>
      </c>
      <c r="V4389" s="5">
        <v>7.08</v>
      </c>
      <c r="W4389" s="12">
        <f t="shared" si="412"/>
        <v>8.6956521739130432E-2</v>
      </c>
      <c r="X4389" s="2" t="str">
        <f t="shared" si="413"/>
        <v>SCALE</v>
      </c>
      <c r="Y4389" s="22" t="str">
        <f t="shared" si="414"/>
        <v>Low (100-300)</v>
      </c>
    </row>
    <row r="4390" spans="1:25">
      <c r="A4390" s="2" t="s">
        <v>14094</v>
      </c>
      <c r="B4390" s="2" t="s">
        <v>1866</v>
      </c>
      <c r="C4390" s="2" t="s">
        <v>14095</v>
      </c>
      <c r="D4390" s="2" t="s">
        <v>14096</v>
      </c>
      <c r="E4390" s="2" t="s">
        <v>56</v>
      </c>
      <c r="F4390" s="5">
        <v>2750</v>
      </c>
      <c r="G4390" s="2" t="s">
        <v>14097</v>
      </c>
      <c r="H4390" s="2" t="s">
        <v>42</v>
      </c>
      <c r="I4390" s="2" t="s">
        <v>13316</v>
      </c>
      <c r="J4390" s="2" t="s">
        <v>140</v>
      </c>
      <c r="K4390" s="9">
        <v>200</v>
      </c>
      <c r="L4390" s="9">
        <v>2058</v>
      </c>
      <c r="M4390" s="5">
        <v>75</v>
      </c>
      <c r="N4390" s="5">
        <v>0</v>
      </c>
      <c r="O4390" s="5">
        <v>38.090000000000003</v>
      </c>
      <c r="P4390" s="5">
        <v>0</v>
      </c>
      <c r="Q4390" s="2">
        <f t="shared" si="409"/>
        <v>-38.090000000000003</v>
      </c>
      <c r="R4390" s="5">
        <f t="shared" si="410"/>
        <v>-38.090000000000003</v>
      </c>
      <c r="S4390" s="11">
        <f t="shared" si="411"/>
        <v>-1</v>
      </c>
      <c r="T4390" s="5">
        <v>3.64</v>
      </c>
      <c r="U4390" s="5">
        <v>0.51</v>
      </c>
      <c r="V4390" s="5">
        <v>0</v>
      </c>
      <c r="W4390" s="12">
        <f t="shared" si="412"/>
        <v>0</v>
      </c>
      <c r="X4390" s="2" t="str">
        <f t="shared" si="413"/>
        <v>PAUSE</v>
      </c>
      <c r="Y4390" s="22" t="str">
        <f t="shared" si="414"/>
        <v>Low (100-300)</v>
      </c>
    </row>
    <row r="4391" spans="1:25">
      <c r="A4391" s="2" t="s">
        <v>14098</v>
      </c>
      <c r="B4391" s="2" t="s">
        <v>795</v>
      </c>
      <c r="C4391" s="2" t="s">
        <v>7576</v>
      </c>
      <c r="D4391" s="2" t="s">
        <v>251</v>
      </c>
      <c r="E4391" s="2" t="s">
        <v>23</v>
      </c>
      <c r="F4391" s="5">
        <v>2750</v>
      </c>
      <c r="G4391" s="2" t="s">
        <v>14099</v>
      </c>
      <c r="H4391" s="2" t="s">
        <v>102</v>
      </c>
      <c r="I4391" s="2" t="s">
        <v>13316</v>
      </c>
      <c r="J4391" s="2" t="s">
        <v>458</v>
      </c>
      <c r="K4391" s="9">
        <v>800</v>
      </c>
      <c r="L4391" s="9">
        <v>1118</v>
      </c>
      <c r="M4391" s="5">
        <v>30</v>
      </c>
      <c r="N4391" s="5">
        <v>1</v>
      </c>
      <c r="O4391" s="5">
        <v>13.26</v>
      </c>
      <c r="P4391" s="5">
        <v>68.489999999999995</v>
      </c>
      <c r="Q4391" s="2">
        <f t="shared" si="409"/>
        <v>55.23</v>
      </c>
      <c r="R4391" s="5">
        <f t="shared" si="410"/>
        <v>55.23</v>
      </c>
      <c r="S4391" s="11">
        <f t="shared" si="411"/>
        <v>4.1651583710407234</v>
      </c>
      <c r="T4391" s="5">
        <v>2.68</v>
      </c>
      <c r="U4391" s="5">
        <v>0.44</v>
      </c>
      <c r="V4391" s="5">
        <v>13.26</v>
      </c>
      <c r="W4391" s="12">
        <f t="shared" si="412"/>
        <v>3.3333333333333333E-2</v>
      </c>
      <c r="X4391" s="2" t="str">
        <f t="shared" si="413"/>
        <v>SCALE</v>
      </c>
      <c r="Y4391" s="22" t="str">
        <f t="shared" si="414"/>
        <v>Premium (751-1000)</v>
      </c>
    </row>
    <row r="4392" spans="1:25">
      <c r="A4392" s="2" t="s">
        <v>14100</v>
      </c>
      <c r="B4392" s="2" t="s">
        <v>14101</v>
      </c>
      <c r="C4392" s="2" t="s">
        <v>14102</v>
      </c>
      <c r="D4392" s="2" t="s">
        <v>10691</v>
      </c>
      <c r="E4392" s="2" t="s">
        <v>112</v>
      </c>
      <c r="F4392" s="5">
        <v>3250</v>
      </c>
      <c r="G4392" s="2" t="s">
        <v>14103</v>
      </c>
      <c r="H4392" s="2" t="s">
        <v>134</v>
      </c>
      <c r="I4392" s="2" t="s">
        <v>13316</v>
      </c>
      <c r="J4392" s="2" t="s">
        <v>356</v>
      </c>
      <c r="K4392" s="9">
        <v>700</v>
      </c>
      <c r="L4392" s="9">
        <v>2247</v>
      </c>
      <c r="M4392" s="5">
        <v>78</v>
      </c>
      <c r="N4392" s="5">
        <v>6</v>
      </c>
      <c r="O4392" s="5">
        <v>40.200000000000003</v>
      </c>
      <c r="P4392" s="5">
        <v>397.38</v>
      </c>
      <c r="Q4392" s="2">
        <f t="shared" si="409"/>
        <v>357.18</v>
      </c>
      <c r="R4392" s="5">
        <f t="shared" si="410"/>
        <v>357.18</v>
      </c>
      <c r="S4392" s="11">
        <f t="shared" si="411"/>
        <v>8.8850746268656717</v>
      </c>
      <c r="T4392" s="5">
        <v>3.47</v>
      </c>
      <c r="U4392" s="5">
        <v>0.52</v>
      </c>
      <c r="V4392" s="5">
        <v>6.7</v>
      </c>
      <c r="W4392" s="12">
        <f t="shared" si="412"/>
        <v>7.6923076923076927E-2</v>
      </c>
      <c r="X4392" s="2" t="str">
        <f t="shared" si="413"/>
        <v>SCALE</v>
      </c>
      <c r="Y4392" s="22" t="str">
        <f t="shared" si="414"/>
        <v>High (501-750)</v>
      </c>
    </row>
    <row r="4393" spans="1:25">
      <c r="A4393" s="2" t="s">
        <v>14104</v>
      </c>
      <c r="B4393" s="2" t="s">
        <v>1033</v>
      </c>
      <c r="C4393" s="2" t="s">
        <v>14105</v>
      </c>
      <c r="D4393" s="2" t="s">
        <v>1190</v>
      </c>
      <c r="E4393" s="2" t="s">
        <v>112</v>
      </c>
      <c r="F4393" s="5">
        <v>1500</v>
      </c>
      <c r="G4393" s="2" t="s">
        <v>14106</v>
      </c>
      <c r="H4393" s="2" t="s">
        <v>312</v>
      </c>
      <c r="I4393" s="2" t="s">
        <v>13316</v>
      </c>
      <c r="J4393" s="2" t="s">
        <v>458</v>
      </c>
      <c r="K4393" s="9">
        <v>600</v>
      </c>
      <c r="L4393" s="9">
        <v>1748</v>
      </c>
      <c r="M4393" s="5">
        <v>68</v>
      </c>
      <c r="N4393" s="5">
        <v>5</v>
      </c>
      <c r="O4393" s="5">
        <v>30.45</v>
      </c>
      <c r="P4393" s="5">
        <v>201.29</v>
      </c>
      <c r="Q4393" s="2">
        <f t="shared" si="409"/>
        <v>170.84</v>
      </c>
      <c r="R4393" s="5">
        <f t="shared" si="410"/>
        <v>170.84</v>
      </c>
      <c r="S4393" s="11">
        <f t="shared" si="411"/>
        <v>5.6105090311986867</v>
      </c>
      <c r="T4393" s="5">
        <v>3.89</v>
      </c>
      <c r="U4393" s="5">
        <v>0.45</v>
      </c>
      <c r="V4393" s="5">
        <v>6.09</v>
      </c>
      <c r="W4393" s="12">
        <f t="shared" si="412"/>
        <v>7.3529411764705885E-2</v>
      </c>
      <c r="X4393" s="2" t="str">
        <f t="shared" si="413"/>
        <v>SCALE</v>
      </c>
      <c r="Y4393" s="22" t="str">
        <f t="shared" si="414"/>
        <v>High (501-750)</v>
      </c>
    </row>
    <row r="4394" spans="1:25">
      <c r="A4394" s="2" t="s">
        <v>14107</v>
      </c>
      <c r="B4394" s="2" t="s">
        <v>14108</v>
      </c>
      <c r="C4394" s="2" t="s">
        <v>11249</v>
      </c>
      <c r="D4394" s="2" t="s">
        <v>574</v>
      </c>
      <c r="E4394" s="2" t="s">
        <v>237</v>
      </c>
      <c r="F4394" s="5">
        <v>1700</v>
      </c>
      <c r="G4394" s="2" t="s">
        <v>259</v>
      </c>
      <c r="H4394" s="2" t="s">
        <v>312</v>
      </c>
      <c r="I4394" s="2" t="s">
        <v>13316</v>
      </c>
      <c r="J4394" s="2" t="s">
        <v>127</v>
      </c>
      <c r="K4394" s="9">
        <v>600</v>
      </c>
      <c r="L4394" s="9">
        <v>734</v>
      </c>
      <c r="M4394" s="5">
        <v>16</v>
      </c>
      <c r="N4394" s="5">
        <v>0</v>
      </c>
      <c r="O4394" s="5">
        <v>12.94</v>
      </c>
      <c r="P4394" s="5">
        <v>0</v>
      </c>
      <c r="Q4394" s="2">
        <f t="shared" si="409"/>
        <v>-12.94</v>
      </c>
      <c r="R4394" s="5">
        <f t="shared" si="410"/>
        <v>-12.94</v>
      </c>
      <c r="S4394" s="11">
        <f t="shared" si="411"/>
        <v>-1</v>
      </c>
      <c r="T4394" s="5">
        <v>2.1800000000000002</v>
      </c>
      <c r="U4394" s="5">
        <v>0.81</v>
      </c>
      <c r="V4394" s="5">
        <v>0</v>
      </c>
      <c r="W4394" s="12">
        <f t="shared" si="412"/>
        <v>0</v>
      </c>
      <c r="X4394" s="2" t="str">
        <f t="shared" si="413"/>
        <v>PAUSE</v>
      </c>
      <c r="Y4394" s="22" t="str">
        <f t="shared" si="414"/>
        <v>High (501-750)</v>
      </c>
    </row>
    <row r="4395" spans="1:25">
      <c r="A4395" s="2" t="s">
        <v>14109</v>
      </c>
      <c r="B4395" s="2" t="s">
        <v>14110</v>
      </c>
      <c r="C4395" s="2" t="s">
        <v>4433</v>
      </c>
      <c r="D4395" s="2" t="s">
        <v>14111</v>
      </c>
      <c r="E4395" s="2" t="s">
        <v>23</v>
      </c>
      <c r="F4395" s="5">
        <v>2250</v>
      </c>
      <c r="G4395" s="2" t="s">
        <v>14112</v>
      </c>
      <c r="H4395" s="2" t="s">
        <v>87</v>
      </c>
      <c r="I4395" s="2" t="s">
        <v>13316</v>
      </c>
      <c r="J4395" s="2" t="s">
        <v>206</v>
      </c>
      <c r="K4395" s="9">
        <v>400</v>
      </c>
      <c r="L4395" s="9">
        <v>1630</v>
      </c>
      <c r="M4395" s="5">
        <v>57</v>
      </c>
      <c r="N4395" s="5">
        <v>2</v>
      </c>
      <c r="O4395" s="5">
        <v>37.67</v>
      </c>
      <c r="P4395" s="5">
        <v>148.22999999999999</v>
      </c>
      <c r="Q4395" s="2">
        <f t="shared" si="409"/>
        <v>110.55999999999999</v>
      </c>
      <c r="R4395" s="5">
        <f t="shared" si="410"/>
        <v>110.55999999999999</v>
      </c>
      <c r="S4395" s="11">
        <f t="shared" si="411"/>
        <v>2.9349615078311651</v>
      </c>
      <c r="T4395" s="5">
        <v>3.5</v>
      </c>
      <c r="U4395" s="5">
        <v>0.66</v>
      </c>
      <c r="V4395" s="5">
        <v>18.84</v>
      </c>
      <c r="W4395" s="12">
        <f t="shared" si="412"/>
        <v>3.5087719298245612E-2</v>
      </c>
      <c r="X4395" s="2" t="str">
        <f t="shared" si="413"/>
        <v>SCALE</v>
      </c>
      <c r="Y4395" s="22" t="str">
        <f t="shared" si="414"/>
        <v>Mid (301-500)</v>
      </c>
    </row>
    <row r="4396" spans="1:25">
      <c r="A4396" s="2" t="s">
        <v>14113</v>
      </c>
      <c r="B4396" s="2" t="s">
        <v>14114</v>
      </c>
      <c r="C4396" s="2" t="s">
        <v>83</v>
      </c>
      <c r="D4396" s="2" t="s">
        <v>4077</v>
      </c>
      <c r="E4396" s="2" t="s">
        <v>100</v>
      </c>
      <c r="F4396" s="5">
        <v>2750</v>
      </c>
      <c r="G4396" s="2" t="s">
        <v>14115</v>
      </c>
      <c r="H4396" s="2" t="s">
        <v>344</v>
      </c>
      <c r="I4396" s="2" t="s">
        <v>13316</v>
      </c>
      <c r="J4396" s="2" t="s">
        <v>120</v>
      </c>
      <c r="K4396" s="9">
        <v>700</v>
      </c>
      <c r="L4396" s="9">
        <v>1268</v>
      </c>
      <c r="M4396" s="5">
        <v>24</v>
      </c>
      <c r="N4396" s="5">
        <v>0</v>
      </c>
      <c r="O4396" s="5">
        <v>17.32</v>
      </c>
      <c r="P4396" s="5">
        <v>0</v>
      </c>
      <c r="Q4396" s="2">
        <f t="shared" si="409"/>
        <v>-17.32</v>
      </c>
      <c r="R4396" s="5">
        <f t="shared" si="410"/>
        <v>-17.32</v>
      </c>
      <c r="S4396" s="11">
        <f t="shared" si="411"/>
        <v>-1</v>
      </c>
      <c r="T4396" s="5">
        <v>1.89</v>
      </c>
      <c r="U4396" s="5">
        <v>0.72</v>
      </c>
      <c r="V4396" s="5">
        <v>0</v>
      </c>
      <c r="W4396" s="12">
        <f t="shared" si="412"/>
        <v>0</v>
      </c>
      <c r="X4396" s="2" t="str">
        <f t="shared" si="413"/>
        <v>PAUSE</v>
      </c>
      <c r="Y4396" s="22" t="str">
        <f t="shared" si="414"/>
        <v>High (501-750)</v>
      </c>
    </row>
    <row r="4397" spans="1:25">
      <c r="A4397" s="2" t="s">
        <v>14116</v>
      </c>
      <c r="B4397" s="2" t="s">
        <v>5860</v>
      </c>
      <c r="C4397" s="2" t="s">
        <v>14117</v>
      </c>
      <c r="D4397" s="2" t="s">
        <v>175</v>
      </c>
      <c r="E4397" s="2" t="s">
        <v>23</v>
      </c>
      <c r="F4397" s="5">
        <v>3250</v>
      </c>
      <c r="G4397" s="2" t="s">
        <v>14118</v>
      </c>
      <c r="H4397" s="2" t="s">
        <v>344</v>
      </c>
      <c r="I4397" s="2" t="s">
        <v>13316</v>
      </c>
      <c r="J4397" s="2" t="s">
        <v>95</v>
      </c>
      <c r="K4397" s="9">
        <v>1000</v>
      </c>
      <c r="L4397" s="9">
        <v>701</v>
      </c>
      <c r="M4397" s="5">
        <v>17</v>
      </c>
      <c r="N4397" s="5">
        <v>0</v>
      </c>
      <c r="O4397" s="5">
        <v>9.65</v>
      </c>
      <c r="P4397" s="5">
        <v>0</v>
      </c>
      <c r="Q4397" s="2">
        <f t="shared" si="409"/>
        <v>-9.65</v>
      </c>
      <c r="R4397" s="5">
        <f t="shared" si="410"/>
        <v>-9.65</v>
      </c>
      <c r="S4397" s="11">
        <f t="shared" si="411"/>
        <v>-1</v>
      </c>
      <c r="T4397" s="5">
        <v>2.4300000000000002</v>
      </c>
      <c r="U4397" s="5">
        <v>0.56999999999999995</v>
      </c>
      <c r="V4397" s="5">
        <v>0</v>
      </c>
      <c r="W4397" s="12">
        <f t="shared" si="412"/>
        <v>0</v>
      </c>
      <c r="X4397" s="2" t="str">
        <f t="shared" si="413"/>
        <v>PAUSE</v>
      </c>
      <c r="Y4397" s="22" t="str">
        <f t="shared" si="414"/>
        <v>Premium (751-1000)</v>
      </c>
    </row>
    <row r="4398" spans="1:25">
      <c r="A4398" s="2" t="s">
        <v>14119</v>
      </c>
      <c r="B4398" s="2" t="s">
        <v>14120</v>
      </c>
      <c r="C4398" s="2" t="s">
        <v>9415</v>
      </c>
      <c r="D4398" s="2" t="s">
        <v>14121</v>
      </c>
      <c r="E4398" s="2" t="s">
        <v>276</v>
      </c>
      <c r="F4398" s="5">
        <v>1700</v>
      </c>
      <c r="G4398" s="2" t="s">
        <v>14122</v>
      </c>
      <c r="H4398" s="2" t="s">
        <v>312</v>
      </c>
      <c r="I4398" s="2" t="s">
        <v>13316</v>
      </c>
      <c r="J4398" s="2" t="s">
        <v>319</v>
      </c>
      <c r="K4398" s="9">
        <v>100</v>
      </c>
      <c r="L4398" s="9">
        <v>1969</v>
      </c>
      <c r="M4398" s="5">
        <v>52</v>
      </c>
      <c r="N4398" s="5">
        <v>1</v>
      </c>
      <c r="O4398" s="5">
        <v>35.31</v>
      </c>
      <c r="P4398" s="5">
        <v>48.42</v>
      </c>
      <c r="Q4398" s="2">
        <f t="shared" si="409"/>
        <v>13.11</v>
      </c>
      <c r="R4398" s="5">
        <f t="shared" si="410"/>
        <v>13.11</v>
      </c>
      <c r="S4398" s="11">
        <f t="shared" si="411"/>
        <v>0.37128292268479179</v>
      </c>
      <c r="T4398" s="5">
        <v>2.64</v>
      </c>
      <c r="U4398" s="5">
        <v>0.68</v>
      </c>
      <c r="V4398" s="5">
        <v>35.31</v>
      </c>
      <c r="W4398" s="12">
        <f t="shared" si="412"/>
        <v>1.9230769230769232E-2</v>
      </c>
      <c r="X4398" s="2" t="str">
        <f t="shared" si="413"/>
        <v>SCALE</v>
      </c>
      <c r="Y4398" s="22" t="str">
        <f t="shared" si="414"/>
        <v>Low (100-300)</v>
      </c>
    </row>
    <row r="4399" spans="1:25">
      <c r="A4399" s="2" t="s">
        <v>14123</v>
      </c>
      <c r="B4399" s="2" t="s">
        <v>164</v>
      </c>
      <c r="C4399" s="2" t="s">
        <v>14124</v>
      </c>
      <c r="D4399" s="2" t="s">
        <v>144</v>
      </c>
      <c r="E4399" s="2" t="s">
        <v>40</v>
      </c>
      <c r="F4399" s="5">
        <v>1700</v>
      </c>
      <c r="G4399" s="2" t="s">
        <v>13764</v>
      </c>
      <c r="H4399" s="2" t="s">
        <v>150</v>
      </c>
      <c r="I4399" s="2" t="s">
        <v>13316</v>
      </c>
      <c r="J4399" s="2" t="s">
        <v>35</v>
      </c>
      <c r="K4399" s="9">
        <v>100</v>
      </c>
      <c r="L4399" s="9">
        <v>1688</v>
      </c>
      <c r="M4399" s="5">
        <v>42</v>
      </c>
      <c r="N4399" s="5">
        <v>0</v>
      </c>
      <c r="O4399" s="5">
        <v>35.369999999999997</v>
      </c>
      <c r="P4399" s="5">
        <v>0</v>
      </c>
      <c r="Q4399" s="2">
        <f t="shared" si="409"/>
        <v>-35.369999999999997</v>
      </c>
      <c r="R4399" s="5">
        <f t="shared" si="410"/>
        <v>-35.369999999999997</v>
      </c>
      <c r="S4399" s="11">
        <f t="shared" si="411"/>
        <v>-1</v>
      </c>
      <c r="T4399" s="5">
        <v>2.4900000000000002</v>
      </c>
      <c r="U4399" s="5">
        <v>0.84</v>
      </c>
      <c r="V4399" s="5">
        <v>0</v>
      </c>
      <c r="W4399" s="12">
        <f t="shared" si="412"/>
        <v>0</v>
      </c>
      <c r="X4399" s="2" t="str">
        <f t="shared" si="413"/>
        <v>PAUSE</v>
      </c>
      <c r="Y4399" s="22" t="str">
        <f t="shared" si="414"/>
        <v>Low (100-300)</v>
      </c>
    </row>
    <row r="4400" spans="1:25">
      <c r="A4400" s="2" t="s">
        <v>14125</v>
      </c>
      <c r="B4400" s="2" t="s">
        <v>14126</v>
      </c>
      <c r="C4400" s="2" t="s">
        <v>14127</v>
      </c>
      <c r="D4400" s="2" t="s">
        <v>14128</v>
      </c>
      <c r="E4400" s="2" t="s">
        <v>132</v>
      </c>
      <c r="F4400" s="5">
        <v>5200</v>
      </c>
      <c r="G4400" s="2" t="s">
        <v>14129</v>
      </c>
      <c r="H4400" s="2" t="s">
        <v>34</v>
      </c>
      <c r="I4400" s="2" t="s">
        <v>13316</v>
      </c>
      <c r="J4400" s="2" t="s">
        <v>183</v>
      </c>
      <c r="K4400" s="9">
        <v>600</v>
      </c>
      <c r="L4400" s="9">
        <v>555</v>
      </c>
      <c r="M4400" s="5">
        <v>13</v>
      </c>
      <c r="N4400" s="5">
        <v>0</v>
      </c>
      <c r="O4400" s="5">
        <v>10.16</v>
      </c>
      <c r="P4400" s="5">
        <v>0</v>
      </c>
      <c r="Q4400" s="2">
        <f t="shared" si="409"/>
        <v>-10.16</v>
      </c>
      <c r="R4400" s="5">
        <f t="shared" si="410"/>
        <v>-10.16</v>
      </c>
      <c r="S4400" s="11">
        <f t="shared" si="411"/>
        <v>-1</v>
      </c>
      <c r="T4400" s="5">
        <v>2.34</v>
      </c>
      <c r="U4400" s="5">
        <v>0.78</v>
      </c>
      <c r="V4400" s="5">
        <v>0</v>
      </c>
      <c r="W4400" s="12">
        <f t="shared" si="412"/>
        <v>0</v>
      </c>
      <c r="X4400" s="2" t="str">
        <f t="shared" si="413"/>
        <v>PAUSE</v>
      </c>
      <c r="Y4400" s="22" t="str">
        <f t="shared" si="414"/>
        <v>High (501-750)</v>
      </c>
    </row>
    <row r="4401" spans="1:25">
      <c r="A4401" s="2" t="s">
        <v>14130</v>
      </c>
      <c r="B4401" s="2" t="s">
        <v>534</v>
      </c>
      <c r="C4401" s="2" t="s">
        <v>2698</v>
      </c>
      <c r="D4401" s="2" t="s">
        <v>839</v>
      </c>
      <c r="E4401" s="2" t="s">
        <v>132</v>
      </c>
      <c r="F4401" s="5">
        <v>1500</v>
      </c>
      <c r="G4401" s="2" t="s">
        <v>14131</v>
      </c>
      <c r="H4401" s="2" t="s">
        <v>102</v>
      </c>
      <c r="I4401" s="2" t="s">
        <v>13316</v>
      </c>
      <c r="J4401" s="2" t="s">
        <v>293</v>
      </c>
      <c r="K4401" s="9">
        <v>400</v>
      </c>
      <c r="L4401" s="9">
        <v>1426</v>
      </c>
      <c r="M4401" s="5">
        <v>39</v>
      </c>
      <c r="N4401" s="5">
        <v>0</v>
      </c>
      <c r="O4401" s="5">
        <v>16.48</v>
      </c>
      <c r="P4401" s="5">
        <v>0</v>
      </c>
      <c r="Q4401" s="2">
        <f t="shared" si="409"/>
        <v>-16.48</v>
      </c>
      <c r="R4401" s="5">
        <f t="shared" si="410"/>
        <v>-16.48</v>
      </c>
      <c r="S4401" s="11">
        <f t="shared" si="411"/>
        <v>-1</v>
      </c>
      <c r="T4401" s="5">
        <v>2.73</v>
      </c>
      <c r="U4401" s="5">
        <v>0.42</v>
      </c>
      <c r="V4401" s="5">
        <v>0</v>
      </c>
      <c r="W4401" s="12">
        <f t="shared" si="412"/>
        <v>0</v>
      </c>
      <c r="X4401" s="2" t="str">
        <f t="shared" si="413"/>
        <v>PAUSE</v>
      </c>
      <c r="Y4401" s="22" t="str">
        <f t="shared" si="414"/>
        <v>Mid (301-500)</v>
      </c>
    </row>
    <row r="4402" spans="1:25">
      <c r="A4402" s="2" t="s">
        <v>14132</v>
      </c>
      <c r="B4402" s="2" t="s">
        <v>795</v>
      </c>
      <c r="C4402" s="2" t="s">
        <v>1635</v>
      </c>
      <c r="D4402" s="2" t="s">
        <v>1035</v>
      </c>
      <c r="E4402" s="2" t="s">
        <v>492</v>
      </c>
      <c r="F4402" s="5">
        <v>3000</v>
      </c>
      <c r="G4402" s="2" t="s">
        <v>14133</v>
      </c>
      <c r="H4402" s="2" t="s">
        <v>312</v>
      </c>
      <c r="I4402" s="2" t="s">
        <v>13316</v>
      </c>
      <c r="J4402" s="2" t="s">
        <v>232</v>
      </c>
      <c r="K4402" s="9">
        <v>400</v>
      </c>
      <c r="L4402" s="9">
        <v>2196</v>
      </c>
      <c r="M4402" s="5">
        <v>75</v>
      </c>
      <c r="N4402" s="5">
        <v>3</v>
      </c>
      <c r="O4402" s="5">
        <v>57.84</v>
      </c>
      <c r="P4402" s="5">
        <v>131</v>
      </c>
      <c r="Q4402" s="2">
        <f t="shared" si="409"/>
        <v>73.16</v>
      </c>
      <c r="R4402" s="5">
        <f t="shared" si="410"/>
        <v>73.16</v>
      </c>
      <c r="S4402" s="11">
        <f t="shared" si="411"/>
        <v>1.2648686030428768</v>
      </c>
      <c r="T4402" s="5">
        <v>3.42</v>
      </c>
      <c r="U4402" s="5">
        <v>0.77</v>
      </c>
      <c r="V4402" s="5">
        <v>19.28</v>
      </c>
      <c r="W4402" s="12">
        <f t="shared" si="412"/>
        <v>0.04</v>
      </c>
      <c r="X4402" s="2" t="str">
        <f t="shared" si="413"/>
        <v>SCALE</v>
      </c>
      <c r="Y4402" s="22" t="str">
        <f t="shared" si="414"/>
        <v>Mid (301-500)</v>
      </c>
    </row>
    <row r="4403" spans="1:25">
      <c r="A4403" s="2" t="s">
        <v>14134</v>
      </c>
      <c r="B4403" s="2" t="s">
        <v>14135</v>
      </c>
      <c r="C4403" s="2" t="s">
        <v>14136</v>
      </c>
      <c r="D4403" s="2" t="s">
        <v>4521</v>
      </c>
      <c r="E4403" s="2" t="s">
        <v>32</v>
      </c>
      <c r="F4403" s="5">
        <v>1900</v>
      </c>
      <c r="G4403" s="2" t="s">
        <v>14137</v>
      </c>
      <c r="H4403" s="2" t="s">
        <v>312</v>
      </c>
      <c r="I4403" s="2" t="s">
        <v>13316</v>
      </c>
      <c r="J4403" s="2" t="s">
        <v>162</v>
      </c>
      <c r="K4403" s="9">
        <v>800</v>
      </c>
      <c r="L4403" s="9">
        <v>2442</v>
      </c>
      <c r="M4403" s="5">
        <v>92</v>
      </c>
      <c r="N4403" s="5">
        <v>2</v>
      </c>
      <c r="O4403" s="5">
        <v>71.150000000000006</v>
      </c>
      <c r="P4403" s="5">
        <v>97.16</v>
      </c>
      <c r="Q4403" s="2">
        <f t="shared" si="409"/>
        <v>26.009999999999991</v>
      </c>
      <c r="R4403" s="5">
        <f t="shared" si="410"/>
        <v>26.009999999999991</v>
      </c>
      <c r="S4403" s="11">
        <f t="shared" si="411"/>
        <v>0.365565706254392</v>
      </c>
      <c r="T4403" s="5">
        <v>3.77</v>
      </c>
      <c r="U4403" s="5">
        <v>0.77</v>
      </c>
      <c r="V4403" s="5">
        <v>35.58</v>
      </c>
      <c r="W4403" s="12">
        <f t="shared" si="412"/>
        <v>2.1739130434782608E-2</v>
      </c>
      <c r="X4403" s="2" t="str">
        <f t="shared" si="413"/>
        <v>SCALE</v>
      </c>
      <c r="Y4403" s="22" t="str">
        <f t="shared" si="414"/>
        <v>Premium (751-1000)</v>
      </c>
    </row>
    <row r="4404" spans="1:25">
      <c r="A4404" s="2" t="s">
        <v>14138</v>
      </c>
      <c r="B4404" s="2" t="s">
        <v>104</v>
      </c>
      <c r="C4404" s="2" t="s">
        <v>925</v>
      </c>
      <c r="D4404" s="2" t="s">
        <v>1766</v>
      </c>
      <c r="E4404" s="2" t="s">
        <v>132</v>
      </c>
      <c r="F4404" s="5">
        <v>2500</v>
      </c>
      <c r="G4404" s="2" t="s">
        <v>14139</v>
      </c>
      <c r="H4404" s="2" t="s">
        <v>94</v>
      </c>
      <c r="I4404" s="2" t="s">
        <v>13316</v>
      </c>
      <c r="J4404" s="2" t="s">
        <v>177</v>
      </c>
      <c r="K4404" s="9">
        <v>800</v>
      </c>
      <c r="L4404" s="9">
        <v>547</v>
      </c>
      <c r="M4404" s="5">
        <v>10</v>
      </c>
      <c r="N4404" s="5">
        <v>0</v>
      </c>
      <c r="O4404" s="5">
        <v>8.4</v>
      </c>
      <c r="P4404" s="5">
        <v>0</v>
      </c>
      <c r="Q4404" s="2">
        <f t="shared" si="409"/>
        <v>-8.4</v>
      </c>
      <c r="R4404" s="5">
        <f t="shared" si="410"/>
        <v>-8.4</v>
      </c>
      <c r="S4404" s="11">
        <f t="shared" si="411"/>
        <v>-1</v>
      </c>
      <c r="T4404" s="5">
        <v>1.83</v>
      </c>
      <c r="U4404" s="5">
        <v>0.84</v>
      </c>
      <c r="V4404" s="5">
        <v>0</v>
      </c>
      <c r="W4404" s="12">
        <f t="shared" si="412"/>
        <v>0</v>
      </c>
      <c r="X4404" s="2" t="str">
        <f t="shared" si="413"/>
        <v>PAUSE</v>
      </c>
      <c r="Y4404" s="22" t="str">
        <f t="shared" si="414"/>
        <v>Premium (751-1000)</v>
      </c>
    </row>
    <row r="4405" spans="1:25">
      <c r="A4405" s="2" t="s">
        <v>14140</v>
      </c>
      <c r="B4405" s="2" t="s">
        <v>11525</v>
      </c>
      <c r="C4405" s="2" t="s">
        <v>6019</v>
      </c>
      <c r="D4405" s="2" t="s">
        <v>7884</v>
      </c>
      <c r="E4405" s="2" t="s">
        <v>78</v>
      </c>
      <c r="F4405" s="5">
        <v>1001</v>
      </c>
      <c r="G4405" s="2" t="s">
        <v>5837</v>
      </c>
      <c r="H4405" s="2" t="s">
        <v>344</v>
      </c>
      <c r="I4405" s="2" t="s">
        <v>13316</v>
      </c>
      <c r="J4405" s="2" t="s">
        <v>88</v>
      </c>
      <c r="K4405" s="9">
        <v>500</v>
      </c>
      <c r="L4405" s="9">
        <v>519</v>
      </c>
      <c r="M4405" s="5">
        <v>9</v>
      </c>
      <c r="N4405" s="5">
        <v>0</v>
      </c>
      <c r="O4405" s="5">
        <v>6.99</v>
      </c>
      <c r="P4405" s="5">
        <v>0</v>
      </c>
      <c r="Q4405" s="2">
        <f t="shared" si="409"/>
        <v>-6.99</v>
      </c>
      <c r="R4405" s="5">
        <f t="shared" si="410"/>
        <v>-6.99</v>
      </c>
      <c r="S4405" s="11">
        <f t="shared" si="411"/>
        <v>-1</v>
      </c>
      <c r="T4405" s="5">
        <v>1.73</v>
      </c>
      <c r="U4405" s="5">
        <v>0.78</v>
      </c>
      <c r="V4405" s="5">
        <v>0</v>
      </c>
      <c r="W4405" s="12">
        <f t="shared" si="412"/>
        <v>0</v>
      </c>
      <c r="X4405" s="2" t="str">
        <f t="shared" si="413"/>
        <v>PAUSE</v>
      </c>
      <c r="Y4405" s="22" t="str">
        <f t="shared" si="414"/>
        <v>Mid (301-500)</v>
      </c>
    </row>
    <row r="4406" spans="1:25">
      <c r="A4406" s="2" t="s">
        <v>14141</v>
      </c>
      <c r="B4406" s="2" t="s">
        <v>790</v>
      </c>
      <c r="C4406" s="2" t="s">
        <v>14142</v>
      </c>
      <c r="D4406" s="2" t="s">
        <v>14143</v>
      </c>
      <c r="E4406" s="2" t="s">
        <v>112</v>
      </c>
      <c r="F4406" s="5">
        <v>3000</v>
      </c>
      <c r="G4406" s="2" t="s">
        <v>14144</v>
      </c>
      <c r="H4406" s="2" t="s">
        <v>190</v>
      </c>
      <c r="I4406" s="2" t="s">
        <v>13316</v>
      </c>
      <c r="J4406" s="2" t="s">
        <v>51</v>
      </c>
      <c r="K4406" s="9">
        <v>400</v>
      </c>
      <c r="L4406" s="9">
        <v>1068</v>
      </c>
      <c r="M4406" s="5">
        <v>17</v>
      </c>
      <c r="N4406" s="5">
        <v>0</v>
      </c>
      <c r="O4406" s="5">
        <v>11.97</v>
      </c>
      <c r="P4406" s="5">
        <v>0</v>
      </c>
      <c r="Q4406" s="2">
        <f t="shared" si="409"/>
        <v>-11.97</v>
      </c>
      <c r="R4406" s="5">
        <f t="shared" si="410"/>
        <v>-11.97</v>
      </c>
      <c r="S4406" s="11">
        <f t="shared" si="411"/>
        <v>-1</v>
      </c>
      <c r="T4406" s="5">
        <v>1.59</v>
      </c>
      <c r="U4406" s="5">
        <v>0.7</v>
      </c>
      <c r="V4406" s="5">
        <v>0</v>
      </c>
      <c r="W4406" s="12">
        <f t="shared" si="412"/>
        <v>0</v>
      </c>
      <c r="X4406" s="2" t="str">
        <f t="shared" si="413"/>
        <v>PAUSE</v>
      </c>
      <c r="Y4406" s="22" t="str">
        <f t="shared" si="414"/>
        <v>Mid (301-500)</v>
      </c>
    </row>
    <row r="4407" spans="1:25">
      <c r="A4407" s="2" t="s">
        <v>14145</v>
      </c>
      <c r="B4407" s="2" t="s">
        <v>1391</v>
      </c>
      <c r="C4407" s="2" t="s">
        <v>2736</v>
      </c>
      <c r="D4407" s="2" t="s">
        <v>117</v>
      </c>
      <c r="E4407" s="2" t="s">
        <v>118</v>
      </c>
      <c r="F4407" s="5">
        <v>1500</v>
      </c>
      <c r="G4407" s="2" t="s">
        <v>14146</v>
      </c>
      <c r="H4407" s="2" t="s">
        <v>312</v>
      </c>
      <c r="I4407" s="2" t="s">
        <v>13316</v>
      </c>
      <c r="J4407" s="2" t="s">
        <v>361</v>
      </c>
      <c r="K4407" s="9">
        <v>400</v>
      </c>
      <c r="L4407" s="9">
        <v>1656</v>
      </c>
      <c r="M4407" s="5">
        <v>37</v>
      </c>
      <c r="N4407" s="5">
        <v>1</v>
      </c>
      <c r="O4407" s="5">
        <v>31.42</v>
      </c>
      <c r="P4407" s="5">
        <v>39.96</v>
      </c>
      <c r="Q4407" s="2">
        <f t="shared" si="409"/>
        <v>8.5399999999999991</v>
      </c>
      <c r="R4407" s="5">
        <f t="shared" si="410"/>
        <v>8.5399999999999991</v>
      </c>
      <c r="S4407" s="11">
        <f t="shared" si="411"/>
        <v>0.2718014003819223</v>
      </c>
      <c r="T4407" s="5">
        <v>2.23</v>
      </c>
      <c r="U4407" s="5">
        <v>0.85</v>
      </c>
      <c r="V4407" s="5">
        <v>31.42</v>
      </c>
      <c r="W4407" s="12">
        <f t="shared" si="412"/>
        <v>2.7027027027027029E-2</v>
      </c>
      <c r="X4407" s="2" t="str">
        <f t="shared" si="413"/>
        <v>SCALE</v>
      </c>
      <c r="Y4407" s="22" t="str">
        <f t="shared" si="414"/>
        <v>Mid (301-500)</v>
      </c>
    </row>
    <row r="4408" spans="1:25">
      <c r="A4408" s="2" t="s">
        <v>14147</v>
      </c>
      <c r="B4408" s="2" t="s">
        <v>14148</v>
      </c>
      <c r="C4408" s="2" t="s">
        <v>1231</v>
      </c>
      <c r="D4408" s="2" t="s">
        <v>1015</v>
      </c>
      <c r="E4408" s="2" t="s">
        <v>40</v>
      </c>
      <c r="F4408" s="5">
        <v>1794</v>
      </c>
      <c r="G4408" s="2" t="s">
        <v>14149</v>
      </c>
      <c r="H4408" s="2" t="s">
        <v>94</v>
      </c>
      <c r="I4408" s="2" t="s">
        <v>13316</v>
      </c>
      <c r="J4408" s="2" t="s">
        <v>155</v>
      </c>
      <c r="K4408" s="9">
        <v>600</v>
      </c>
      <c r="L4408" s="9">
        <v>2305</v>
      </c>
      <c r="M4408" s="5">
        <v>63</v>
      </c>
      <c r="N4408" s="5">
        <v>0</v>
      </c>
      <c r="O4408" s="5">
        <v>48.74</v>
      </c>
      <c r="P4408" s="5">
        <v>0</v>
      </c>
      <c r="Q4408" s="2">
        <f t="shared" si="409"/>
        <v>-48.74</v>
      </c>
      <c r="R4408" s="5">
        <f t="shared" si="410"/>
        <v>-48.74</v>
      </c>
      <c r="S4408" s="11">
        <f t="shared" si="411"/>
        <v>-1</v>
      </c>
      <c r="T4408" s="5">
        <v>2.73</v>
      </c>
      <c r="U4408" s="5">
        <v>0.77</v>
      </c>
      <c r="V4408" s="5">
        <v>0</v>
      </c>
      <c r="W4408" s="12">
        <f t="shared" si="412"/>
        <v>0</v>
      </c>
      <c r="X4408" s="2" t="str">
        <f t="shared" si="413"/>
        <v>PAUSE</v>
      </c>
      <c r="Y4408" s="22" t="str">
        <f t="shared" si="414"/>
        <v>High (501-750)</v>
      </c>
    </row>
    <row r="4409" spans="1:25">
      <c r="A4409" s="2" t="s">
        <v>14150</v>
      </c>
      <c r="B4409" s="2" t="s">
        <v>1702</v>
      </c>
      <c r="C4409" s="2" t="s">
        <v>14151</v>
      </c>
      <c r="D4409" s="2" t="s">
        <v>8960</v>
      </c>
      <c r="E4409" s="2" t="s">
        <v>100</v>
      </c>
      <c r="F4409" s="5">
        <v>1800</v>
      </c>
      <c r="G4409" s="2" t="s">
        <v>14152</v>
      </c>
      <c r="H4409" s="2" t="s">
        <v>253</v>
      </c>
      <c r="I4409" s="2" t="s">
        <v>13316</v>
      </c>
      <c r="J4409" s="2" t="s">
        <v>66</v>
      </c>
      <c r="K4409" s="9">
        <v>200</v>
      </c>
      <c r="L4409" s="9">
        <v>1409</v>
      </c>
      <c r="M4409" s="5">
        <v>31</v>
      </c>
      <c r="N4409" s="5">
        <v>0</v>
      </c>
      <c r="O4409" s="5">
        <v>21.58</v>
      </c>
      <c r="P4409" s="5">
        <v>0</v>
      </c>
      <c r="Q4409" s="2">
        <f t="shared" si="409"/>
        <v>-21.58</v>
      </c>
      <c r="R4409" s="5">
        <f t="shared" si="410"/>
        <v>-21.58</v>
      </c>
      <c r="S4409" s="11">
        <f t="shared" si="411"/>
        <v>-1</v>
      </c>
      <c r="T4409" s="5">
        <v>2.2000000000000002</v>
      </c>
      <c r="U4409" s="5">
        <v>0.7</v>
      </c>
      <c r="V4409" s="5">
        <v>0</v>
      </c>
      <c r="W4409" s="12">
        <f t="shared" si="412"/>
        <v>0</v>
      </c>
      <c r="X4409" s="2" t="str">
        <f t="shared" si="413"/>
        <v>PAUSE</v>
      </c>
      <c r="Y4409" s="22" t="str">
        <f t="shared" si="414"/>
        <v>Low (100-300)</v>
      </c>
    </row>
    <row r="4410" spans="1:25">
      <c r="A4410" s="2" t="s">
        <v>14153</v>
      </c>
      <c r="B4410" s="2" t="s">
        <v>848</v>
      </c>
      <c r="C4410" s="2" t="s">
        <v>5930</v>
      </c>
      <c r="D4410" s="2" t="s">
        <v>236</v>
      </c>
      <c r="E4410" s="2" t="s">
        <v>237</v>
      </c>
      <c r="F4410" s="5">
        <v>2250</v>
      </c>
      <c r="G4410" s="2" t="s">
        <v>14154</v>
      </c>
      <c r="H4410" s="2" t="s">
        <v>190</v>
      </c>
      <c r="I4410" s="2" t="s">
        <v>13316</v>
      </c>
      <c r="J4410" s="2" t="s">
        <v>66</v>
      </c>
      <c r="K4410" s="9">
        <v>800</v>
      </c>
      <c r="L4410" s="9">
        <v>1359</v>
      </c>
      <c r="M4410" s="5">
        <v>32</v>
      </c>
      <c r="N4410" s="5">
        <v>0</v>
      </c>
      <c r="O4410" s="5">
        <v>14.97</v>
      </c>
      <c r="P4410" s="5">
        <v>0</v>
      </c>
      <c r="Q4410" s="2">
        <f t="shared" si="409"/>
        <v>-14.97</v>
      </c>
      <c r="R4410" s="5">
        <f t="shared" si="410"/>
        <v>-14.97</v>
      </c>
      <c r="S4410" s="11">
        <f t="shared" si="411"/>
        <v>-1</v>
      </c>
      <c r="T4410" s="5">
        <v>2.35</v>
      </c>
      <c r="U4410" s="5">
        <v>0.47</v>
      </c>
      <c r="V4410" s="5">
        <v>0</v>
      </c>
      <c r="W4410" s="12">
        <f t="shared" si="412"/>
        <v>0</v>
      </c>
      <c r="X4410" s="2" t="str">
        <f t="shared" si="413"/>
        <v>PAUSE</v>
      </c>
      <c r="Y4410" s="22" t="str">
        <f t="shared" si="414"/>
        <v>Premium (751-1000)</v>
      </c>
    </row>
    <row r="4411" spans="1:25">
      <c r="A4411" s="2" t="s">
        <v>14155</v>
      </c>
      <c r="B4411" s="2" t="s">
        <v>1681</v>
      </c>
      <c r="C4411" s="2" t="s">
        <v>14156</v>
      </c>
      <c r="D4411" s="2" t="s">
        <v>14157</v>
      </c>
      <c r="E4411" s="2" t="s">
        <v>32</v>
      </c>
      <c r="F4411" s="5">
        <v>4210</v>
      </c>
      <c r="G4411" s="2" t="s">
        <v>6131</v>
      </c>
      <c r="H4411" s="2" t="s">
        <v>34</v>
      </c>
      <c r="I4411" s="2" t="s">
        <v>13316</v>
      </c>
      <c r="J4411" s="2" t="s">
        <v>356</v>
      </c>
      <c r="K4411" s="9">
        <v>500</v>
      </c>
      <c r="L4411" s="9">
        <v>1966</v>
      </c>
      <c r="M4411" s="5">
        <v>43</v>
      </c>
      <c r="N4411" s="5">
        <v>0</v>
      </c>
      <c r="O4411" s="5">
        <v>19.899999999999999</v>
      </c>
      <c r="P4411" s="5">
        <v>0</v>
      </c>
      <c r="Q4411" s="2">
        <f t="shared" si="409"/>
        <v>-19.899999999999999</v>
      </c>
      <c r="R4411" s="5">
        <f t="shared" si="410"/>
        <v>-19.899999999999999</v>
      </c>
      <c r="S4411" s="11">
        <f t="shared" si="411"/>
        <v>-1</v>
      </c>
      <c r="T4411" s="5">
        <v>2.19</v>
      </c>
      <c r="U4411" s="5">
        <v>0.46</v>
      </c>
      <c r="V4411" s="5">
        <v>0</v>
      </c>
      <c r="W4411" s="12">
        <f t="shared" si="412"/>
        <v>0</v>
      </c>
      <c r="X4411" s="2" t="str">
        <f t="shared" si="413"/>
        <v>PAUSE</v>
      </c>
      <c r="Y4411" s="22" t="str">
        <f t="shared" si="414"/>
        <v>Mid (301-500)</v>
      </c>
    </row>
    <row r="4412" spans="1:25">
      <c r="A4412" s="2" t="s">
        <v>14158</v>
      </c>
      <c r="B4412" s="2" t="s">
        <v>1172</v>
      </c>
      <c r="C4412" s="2" t="s">
        <v>14159</v>
      </c>
      <c r="D4412" s="2" t="s">
        <v>655</v>
      </c>
      <c r="E4412" s="2" t="s">
        <v>125</v>
      </c>
      <c r="F4412" s="5">
        <v>1517</v>
      </c>
      <c r="G4412" s="2" t="s">
        <v>14160</v>
      </c>
      <c r="H4412" s="2" t="s">
        <v>266</v>
      </c>
      <c r="I4412" s="2" t="s">
        <v>13316</v>
      </c>
      <c r="J4412" s="2" t="s">
        <v>206</v>
      </c>
      <c r="K4412" s="9">
        <v>1000</v>
      </c>
      <c r="L4412" s="9">
        <v>1015</v>
      </c>
      <c r="M4412" s="5">
        <v>40</v>
      </c>
      <c r="N4412" s="5">
        <v>0</v>
      </c>
      <c r="O4412" s="5">
        <v>17.57</v>
      </c>
      <c r="P4412" s="5">
        <v>0</v>
      </c>
      <c r="Q4412" s="2">
        <f t="shared" si="409"/>
        <v>-17.57</v>
      </c>
      <c r="R4412" s="5">
        <f t="shared" si="410"/>
        <v>-17.57</v>
      </c>
      <c r="S4412" s="11">
        <f t="shared" si="411"/>
        <v>-1</v>
      </c>
      <c r="T4412" s="5">
        <v>3.94</v>
      </c>
      <c r="U4412" s="5">
        <v>0.44</v>
      </c>
      <c r="V4412" s="5">
        <v>0</v>
      </c>
      <c r="W4412" s="12">
        <f t="shared" si="412"/>
        <v>0</v>
      </c>
      <c r="X4412" s="2" t="str">
        <f t="shared" si="413"/>
        <v>PAUSE</v>
      </c>
      <c r="Y4412" s="22" t="str">
        <f t="shared" si="414"/>
        <v>Premium (751-1000)</v>
      </c>
    </row>
    <row r="4413" spans="1:25">
      <c r="A4413" s="2" t="s">
        <v>14161</v>
      </c>
      <c r="B4413" s="2" t="s">
        <v>14162</v>
      </c>
      <c r="C4413" s="2" t="s">
        <v>14163</v>
      </c>
      <c r="D4413" s="2" t="s">
        <v>602</v>
      </c>
      <c r="E4413" s="2" t="s">
        <v>40</v>
      </c>
      <c r="F4413" s="5">
        <v>2500</v>
      </c>
      <c r="G4413" s="2" t="s">
        <v>14164</v>
      </c>
      <c r="H4413" s="2" t="s">
        <v>253</v>
      </c>
      <c r="I4413" s="2" t="s">
        <v>13316</v>
      </c>
      <c r="J4413" s="2" t="s">
        <v>382</v>
      </c>
      <c r="K4413" s="9">
        <v>600</v>
      </c>
      <c r="L4413" s="9">
        <v>1342</v>
      </c>
      <c r="M4413" s="5">
        <v>27</v>
      </c>
      <c r="N4413" s="5">
        <v>2</v>
      </c>
      <c r="O4413" s="5">
        <v>17.53</v>
      </c>
      <c r="P4413" s="5">
        <v>88.68</v>
      </c>
      <c r="Q4413" s="2">
        <f t="shared" si="409"/>
        <v>71.150000000000006</v>
      </c>
      <c r="R4413" s="5">
        <f t="shared" si="410"/>
        <v>71.150000000000006</v>
      </c>
      <c r="S4413" s="11">
        <f t="shared" si="411"/>
        <v>4.0587564175698807</v>
      </c>
      <c r="T4413" s="5">
        <v>2.0099999999999998</v>
      </c>
      <c r="U4413" s="5">
        <v>0.65</v>
      </c>
      <c r="V4413" s="5">
        <v>8.76</v>
      </c>
      <c r="W4413" s="12">
        <f t="shared" si="412"/>
        <v>7.407407407407407E-2</v>
      </c>
      <c r="X4413" s="2" t="str">
        <f t="shared" si="413"/>
        <v>SCALE</v>
      </c>
      <c r="Y4413" s="22" t="str">
        <f t="shared" si="414"/>
        <v>High (501-750)</v>
      </c>
    </row>
    <row r="4414" spans="1:25">
      <c r="A4414" s="2" t="s">
        <v>14165</v>
      </c>
      <c r="B4414" s="2" t="s">
        <v>295</v>
      </c>
      <c r="C4414" s="2" t="s">
        <v>14166</v>
      </c>
      <c r="D4414" s="2" t="s">
        <v>1079</v>
      </c>
      <c r="E4414" s="2" t="s">
        <v>112</v>
      </c>
      <c r="F4414" s="5">
        <v>915</v>
      </c>
      <c r="G4414" s="2" t="s">
        <v>4582</v>
      </c>
      <c r="H4414" s="2" t="s">
        <v>72</v>
      </c>
      <c r="I4414" s="2" t="s">
        <v>13316</v>
      </c>
      <c r="J4414" s="2" t="s">
        <v>59</v>
      </c>
      <c r="K4414" s="9">
        <v>800</v>
      </c>
      <c r="L4414" s="9">
        <v>2327</v>
      </c>
      <c r="M4414" s="5">
        <v>91</v>
      </c>
      <c r="N4414" s="5">
        <v>7</v>
      </c>
      <c r="O4414" s="5">
        <v>55.91</v>
      </c>
      <c r="P4414" s="5">
        <v>419.36</v>
      </c>
      <c r="Q4414" s="2">
        <f t="shared" si="409"/>
        <v>363.45000000000005</v>
      </c>
      <c r="R4414" s="5">
        <f t="shared" si="410"/>
        <v>363.45000000000005</v>
      </c>
      <c r="S4414" s="11">
        <f t="shared" si="411"/>
        <v>6.5006260060812036</v>
      </c>
      <c r="T4414" s="5">
        <v>3.91</v>
      </c>
      <c r="U4414" s="5">
        <v>0.61</v>
      </c>
      <c r="V4414" s="5">
        <v>7.99</v>
      </c>
      <c r="W4414" s="12">
        <f t="shared" si="412"/>
        <v>7.6923076923076927E-2</v>
      </c>
      <c r="X4414" s="2" t="str">
        <f t="shared" si="413"/>
        <v>SCALE</v>
      </c>
      <c r="Y4414" s="22" t="str">
        <f t="shared" si="414"/>
        <v>Premium (751-1000)</v>
      </c>
    </row>
    <row r="4415" spans="1:25">
      <c r="A4415" s="2" t="s">
        <v>14167</v>
      </c>
      <c r="B4415" s="2" t="s">
        <v>12226</v>
      </c>
      <c r="C4415" s="2" t="s">
        <v>1320</v>
      </c>
      <c r="D4415" s="2" t="s">
        <v>14168</v>
      </c>
      <c r="E4415" s="2" t="s">
        <v>118</v>
      </c>
      <c r="F4415" s="5">
        <v>6002</v>
      </c>
      <c r="G4415" s="2" t="s">
        <v>14169</v>
      </c>
      <c r="H4415" s="2" t="s">
        <v>260</v>
      </c>
      <c r="I4415" s="2" t="s">
        <v>13316</v>
      </c>
      <c r="J4415" s="2" t="s">
        <v>206</v>
      </c>
      <c r="K4415" s="9">
        <v>600</v>
      </c>
      <c r="L4415" s="9">
        <v>1983</v>
      </c>
      <c r="M4415" s="5">
        <v>64</v>
      </c>
      <c r="N4415" s="5">
        <v>1</v>
      </c>
      <c r="O4415" s="5">
        <v>46.4</v>
      </c>
      <c r="P4415" s="5">
        <v>38.229999999999997</v>
      </c>
      <c r="Q4415" s="2">
        <f t="shared" si="409"/>
        <v>-8.1700000000000017</v>
      </c>
      <c r="R4415" s="5">
        <f t="shared" si="410"/>
        <v>-8.1700000000000017</v>
      </c>
      <c r="S4415" s="11">
        <f t="shared" si="411"/>
        <v>-0.17607758620689659</v>
      </c>
      <c r="T4415" s="5">
        <v>3.23</v>
      </c>
      <c r="U4415" s="5">
        <v>0.72</v>
      </c>
      <c r="V4415" s="5">
        <v>46.4</v>
      </c>
      <c r="W4415" s="12">
        <f t="shared" si="412"/>
        <v>1.5625E-2</v>
      </c>
      <c r="X4415" s="2" t="str">
        <f t="shared" si="413"/>
        <v>SCALE</v>
      </c>
      <c r="Y4415" s="22" t="str">
        <f t="shared" si="414"/>
        <v>High (501-750)</v>
      </c>
    </row>
    <row r="4416" spans="1:25">
      <c r="A4416" s="2" t="s">
        <v>14170</v>
      </c>
      <c r="B4416" s="2" t="s">
        <v>5860</v>
      </c>
      <c r="C4416" s="2" t="s">
        <v>14171</v>
      </c>
      <c r="D4416" s="2" t="s">
        <v>1397</v>
      </c>
      <c r="E4416" s="2" t="s">
        <v>188</v>
      </c>
      <c r="F4416" s="5">
        <v>2250</v>
      </c>
      <c r="G4416" s="2" t="s">
        <v>14172</v>
      </c>
      <c r="H4416" s="2" t="s">
        <v>190</v>
      </c>
      <c r="I4416" s="2" t="s">
        <v>13316</v>
      </c>
      <c r="J4416" s="2" t="s">
        <v>699</v>
      </c>
      <c r="K4416" s="9">
        <v>400</v>
      </c>
      <c r="L4416" s="9">
        <v>993</v>
      </c>
      <c r="M4416" s="5">
        <v>28</v>
      </c>
      <c r="N4416" s="5">
        <v>0</v>
      </c>
      <c r="O4416" s="5">
        <v>15.17</v>
      </c>
      <c r="P4416" s="5">
        <v>0</v>
      </c>
      <c r="Q4416" s="2">
        <f t="shared" si="409"/>
        <v>-15.17</v>
      </c>
      <c r="R4416" s="5">
        <f t="shared" si="410"/>
        <v>-15.17</v>
      </c>
      <c r="S4416" s="11">
        <f t="shared" si="411"/>
        <v>-1</v>
      </c>
      <c r="T4416" s="5">
        <v>2.82</v>
      </c>
      <c r="U4416" s="5">
        <v>0.54</v>
      </c>
      <c r="V4416" s="5">
        <v>0</v>
      </c>
      <c r="W4416" s="12">
        <f t="shared" si="412"/>
        <v>0</v>
      </c>
      <c r="X4416" s="2" t="str">
        <f t="shared" si="413"/>
        <v>PAUSE</v>
      </c>
      <c r="Y4416" s="22" t="str">
        <f t="shared" si="414"/>
        <v>Mid (301-500)</v>
      </c>
    </row>
    <row r="4417" spans="1:25">
      <c r="A4417" s="2" t="s">
        <v>14173</v>
      </c>
      <c r="B4417" s="2" t="s">
        <v>2238</v>
      </c>
      <c r="C4417" s="2" t="s">
        <v>14174</v>
      </c>
      <c r="D4417" s="2" t="s">
        <v>117</v>
      </c>
      <c r="E4417" s="2" t="s">
        <v>118</v>
      </c>
      <c r="F4417" s="5">
        <v>1500</v>
      </c>
      <c r="G4417" s="2" t="s">
        <v>14175</v>
      </c>
      <c r="H4417" s="2" t="s">
        <v>253</v>
      </c>
      <c r="I4417" s="2" t="s">
        <v>13316</v>
      </c>
      <c r="J4417" s="2" t="s">
        <v>35</v>
      </c>
      <c r="K4417" s="9">
        <v>600</v>
      </c>
      <c r="L4417" s="9">
        <v>1467</v>
      </c>
      <c r="M4417" s="5">
        <v>57</v>
      </c>
      <c r="N4417" s="5">
        <v>1</v>
      </c>
      <c r="O4417" s="5">
        <v>38.68</v>
      </c>
      <c r="P4417" s="5">
        <v>50.61</v>
      </c>
      <c r="Q4417" s="2">
        <f t="shared" si="409"/>
        <v>11.93</v>
      </c>
      <c r="R4417" s="5">
        <f t="shared" si="410"/>
        <v>11.93</v>
      </c>
      <c r="S4417" s="11">
        <f t="shared" si="411"/>
        <v>0.30842812823164428</v>
      </c>
      <c r="T4417" s="5">
        <v>3.89</v>
      </c>
      <c r="U4417" s="5">
        <v>0.68</v>
      </c>
      <c r="V4417" s="5">
        <v>38.68</v>
      </c>
      <c r="W4417" s="12">
        <f t="shared" si="412"/>
        <v>1.7543859649122806E-2</v>
      </c>
      <c r="X4417" s="2" t="str">
        <f t="shared" si="413"/>
        <v>SCALE</v>
      </c>
      <c r="Y4417" s="22" t="str">
        <f t="shared" si="414"/>
        <v>High (501-750)</v>
      </c>
    </row>
    <row r="4418" spans="1:25">
      <c r="A4418" s="2" t="s">
        <v>14176</v>
      </c>
      <c r="B4418" s="2" t="s">
        <v>7803</v>
      </c>
      <c r="C4418" s="2" t="s">
        <v>5918</v>
      </c>
      <c r="D4418" s="2" t="s">
        <v>204</v>
      </c>
      <c r="E4418" s="2" t="s">
        <v>56</v>
      </c>
      <c r="F4418" s="5">
        <v>2250</v>
      </c>
      <c r="G4418" s="2" t="s">
        <v>14177</v>
      </c>
      <c r="H4418" s="2" t="s">
        <v>253</v>
      </c>
      <c r="I4418" s="2" t="s">
        <v>13316</v>
      </c>
      <c r="J4418" s="2" t="s">
        <v>162</v>
      </c>
      <c r="K4418" s="9">
        <v>1000</v>
      </c>
      <c r="L4418" s="9">
        <v>2273</v>
      </c>
      <c r="M4418" s="5">
        <v>66</v>
      </c>
      <c r="N4418" s="5">
        <v>0</v>
      </c>
      <c r="O4418" s="5">
        <v>46.27</v>
      </c>
      <c r="P4418" s="5">
        <v>0</v>
      </c>
      <c r="Q4418" s="2">
        <f t="shared" si="409"/>
        <v>-46.27</v>
      </c>
      <c r="R4418" s="5">
        <f t="shared" si="410"/>
        <v>-46.27</v>
      </c>
      <c r="S4418" s="11">
        <f t="shared" si="411"/>
        <v>-1</v>
      </c>
      <c r="T4418" s="5">
        <v>2.9</v>
      </c>
      <c r="U4418" s="5">
        <v>0.7</v>
      </c>
      <c r="V4418" s="5">
        <v>0</v>
      </c>
      <c r="W4418" s="12">
        <f t="shared" si="412"/>
        <v>0</v>
      </c>
      <c r="X4418" s="2" t="str">
        <f t="shared" si="413"/>
        <v>PAUSE</v>
      </c>
      <c r="Y4418" s="22" t="str">
        <f t="shared" si="414"/>
        <v>Premium (751-1000)</v>
      </c>
    </row>
    <row r="4419" spans="1:25">
      <c r="A4419" s="2" t="s">
        <v>14178</v>
      </c>
      <c r="B4419" s="2" t="s">
        <v>14179</v>
      </c>
      <c r="C4419" s="2" t="s">
        <v>14180</v>
      </c>
      <c r="D4419" s="2" t="s">
        <v>597</v>
      </c>
      <c r="E4419" s="2" t="s">
        <v>237</v>
      </c>
      <c r="F4419" s="5">
        <v>3250</v>
      </c>
      <c r="G4419" s="2" t="s">
        <v>4344</v>
      </c>
      <c r="H4419" s="2" t="s">
        <v>72</v>
      </c>
      <c r="I4419" s="2" t="s">
        <v>13316</v>
      </c>
      <c r="J4419" s="2" t="s">
        <v>458</v>
      </c>
      <c r="K4419" s="9">
        <v>500</v>
      </c>
      <c r="L4419" s="9">
        <v>1340</v>
      </c>
      <c r="M4419" s="5">
        <v>20</v>
      </c>
      <c r="N4419" s="5">
        <v>0</v>
      </c>
      <c r="O4419" s="5">
        <v>12.12</v>
      </c>
      <c r="P4419" s="5">
        <v>0</v>
      </c>
      <c r="Q4419" s="2">
        <f t="shared" si="409"/>
        <v>-12.12</v>
      </c>
      <c r="R4419" s="5">
        <f t="shared" si="410"/>
        <v>-12.12</v>
      </c>
      <c r="S4419" s="11">
        <f t="shared" si="411"/>
        <v>-1</v>
      </c>
      <c r="T4419" s="5">
        <v>1.49</v>
      </c>
      <c r="U4419" s="5">
        <v>0.61</v>
      </c>
      <c r="V4419" s="5">
        <v>0</v>
      </c>
      <c r="W4419" s="12">
        <f t="shared" si="412"/>
        <v>0</v>
      </c>
      <c r="X4419" s="2" t="str">
        <f t="shared" si="413"/>
        <v>PAUSE</v>
      </c>
      <c r="Y4419" s="22" t="str">
        <f t="shared" si="414"/>
        <v>Mid (301-500)</v>
      </c>
    </row>
    <row r="4420" spans="1:25">
      <c r="A4420" s="2" t="s">
        <v>14181</v>
      </c>
      <c r="B4420" s="2" t="s">
        <v>1933</v>
      </c>
      <c r="C4420" s="2" t="s">
        <v>14182</v>
      </c>
      <c r="D4420" s="2" t="s">
        <v>8543</v>
      </c>
      <c r="E4420" s="2" t="s">
        <v>953</v>
      </c>
      <c r="F4420" s="5">
        <v>1500</v>
      </c>
      <c r="G4420" s="2" t="s">
        <v>4622</v>
      </c>
      <c r="H4420" s="2" t="s">
        <v>87</v>
      </c>
      <c r="I4420" s="2" t="s">
        <v>13316</v>
      </c>
      <c r="J4420" s="2" t="s">
        <v>66</v>
      </c>
      <c r="K4420" s="9">
        <v>1000</v>
      </c>
      <c r="L4420" s="9">
        <v>516</v>
      </c>
      <c r="M4420" s="5">
        <v>16</v>
      </c>
      <c r="N4420" s="5">
        <v>0</v>
      </c>
      <c r="O4420" s="5">
        <v>11.83</v>
      </c>
      <c r="P4420" s="5">
        <v>0</v>
      </c>
      <c r="Q4420" s="2">
        <f t="shared" si="409"/>
        <v>-11.83</v>
      </c>
      <c r="R4420" s="5">
        <f t="shared" si="410"/>
        <v>-11.83</v>
      </c>
      <c r="S4420" s="11">
        <f t="shared" si="411"/>
        <v>-1</v>
      </c>
      <c r="T4420" s="5">
        <v>3.1</v>
      </c>
      <c r="U4420" s="5">
        <v>0.74</v>
      </c>
      <c r="V4420" s="5">
        <v>0</v>
      </c>
      <c r="W4420" s="12">
        <f t="shared" si="412"/>
        <v>0</v>
      </c>
      <c r="X4420" s="2" t="str">
        <f t="shared" si="413"/>
        <v>PAUSE</v>
      </c>
      <c r="Y4420" s="22" t="str">
        <f t="shared" si="414"/>
        <v>Premium (751-1000)</v>
      </c>
    </row>
    <row r="4421" spans="1:25">
      <c r="A4421" s="2" t="s">
        <v>14183</v>
      </c>
      <c r="B4421" s="2" t="s">
        <v>1376</v>
      </c>
      <c r="C4421" s="2" t="s">
        <v>14184</v>
      </c>
      <c r="D4421" s="2" t="s">
        <v>1035</v>
      </c>
      <c r="E4421" s="2" t="s">
        <v>492</v>
      </c>
      <c r="F4421" s="5">
        <v>1500</v>
      </c>
      <c r="G4421" s="2" t="s">
        <v>14185</v>
      </c>
      <c r="H4421" s="2" t="s">
        <v>266</v>
      </c>
      <c r="I4421" s="2" t="s">
        <v>13316</v>
      </c>
      <c r="J4421" s="2" t="s">
        <v>699</v>
      </c>
      <c r="K4421" s="9">
        <v>200</v>
      </c>
      <c r="L4421" s="9">
        <v>1523</v>
      </c>
      <c r="M4421" s="5">
        <v>51</v>
      </c>
      <c r="N4421" s="5">
        <v>0</v>
      </c>
      <c r="O4421" s="5">
        <v>22.84</v>
      </c>
      <c r="P4421" s="5">
        <v>0</v>
      </c>
      <c r="Q4421" s="2">
        <f t="shared" si="409"/>
        <v>-22.84</v>
      </c>
      <c r="R4421" s="5">
        <f t="shared" si="410"/>
        <v>-22.84</v>
      </c>
      <c r="S4421" s="11">
        <f t="shared" si="411"/>
        <v>-1</v>
      </c>
      <c r="T4421" s="5">
        <v>3.35</v>
      </c>
      <c r="U4421" s="5">
        <v>0.45</v>
      </c>
      <c r="V4421" s="5">
        <v>0</v>
      </c>
      <c r="W4421" s="12">
        <f t="shared" si="412"/>
        <v>0</v>
      </c>
      <c r="X4421" s="2" t="str">
        <f t="shared" si="413"/>
        <v>PAUSE</v>
      </c>
      <c r="Y4421" s="22" t="str">
        <f t="shared" si="414"/>
        <v>Low (100-300)</v>
      </c>
    </row>
    <row r="4422" spans="1:25">
      <c r="A4422" s="2" t="s">
        <v>14186</v>
      </c>
      <c r="B4422" s="2" t="s">
        <v>14187</v>
      </c>
      <c r="C4422" s="2" t="s">
        <v>14188</v>
      </c>
      <c r="D4422" s="2" t="s">
        <v>3787</v>
      </c>
      <c r="E4422" s="2" t="s">
        <v>850</v>
      </c>
      <c r="F4422" s="5">
        <v>2750</v>
      </c>
      <c r="G4422" s="2" t="s">
        <v>13866</v>
      </c>
      <c r="H4422" s="2" t="s">
        <v>102</v>
      </c>
      <c r="I4422" s="2" t="s">
        <v>13316</v>
      </c>
      <c r="J4422" s="2" t="s">
        <v>217</v>
      </c>
      <c r="K4422" s="9">
        <v>400</v>
      </c>
      <c r="L4422" s="9">
        <v>1441</v>
      </c>
      <c r="M4422" s="5">
        <v>64</v>
      </c>
      <c r="N4422" s="5">
        <v>2</v>
      </c>
      <c r="O4422" s="5">
        <v>38.74</v>
      </c>
      <c r="P4422" s="5">
        <v>80.41</v>
      </c>
      <c r="Q4422" s="2">
        <f t="shared" si="409"/>
        <v>41.669999999999995</v>
      </c>
      <c r="R4422" s="5">
        <f t="shared" si="410"/>
        <v>41.669999999999995</v>
      </c>
      <c r="S4422" s="11">
        <f t="shared" si="411"/>
        <v>1.075632421270005</v>
      </c>
      <c r="T4422" s="5">
        <v>4.4400000000000004</v>
      </c>
      <c r="U4422" s="5">
        <v>0.61</v>
      </c>
      <c r="V4422" s="5">
        <v>19.37</v>
      </c>
      <c r="W4422" s="12">
        <f t="shared" si="412"/>
        <v>3.125E-2</v>
      </c>
      <c r="X4422" s="2" t="str">
        <f t="shared" si="413"/>
        <v>SCALE</v>
      </c>
      <c r="Y4422" s="22" t="str">
        <f t="shared" si="414"/>
        <v>Mid (301-500)</v>
      </c>
    </row>
    <row r="4423" spans="1:25">
      <c r="A4423" s="2" t="s">
        <v>14189</v>
      </c>
      <c r="B4423" s="2" t="s">
        <v>1167</v>
      </c>
      <c r="C4423" s="2" t="s">
        <v>14190</v>
      </c>
      <c r="D4423" s="2" t="s">
        <v>14191</v>
      </c>
      <c r="E4423" s="2" t="s">
        <v>112</v>
      </c>
      <c r="F4423" s="5">
        <v>1300</v>
      </c>
      <c r="G4423" s="2" t="s">
        <v>14192</v>
      </c>
      <c r="H4423" s="2" t="s">
        <v>72</v>
      </c>
      <c r="I4423" s="2" t="s">
        <v>13316</v>
      </c>
      <c r="J4423" s="2" t="s">
        <v>51</v>
      </c>
      <c r="K4423" s="9">
        <v>600</v>
      </c>
      <c r="L4423" s="9">
        <v>897</v>
      </c>
      <c r="M4423" s="5">
        <v>37</v>
      </c>
      <c r="N4423" s="5">
        <v>0</v>
      </c>
      <c r="O4423" s="5">
        <v>24.92</v>
      </c>
      <c r="P4423" s="5">
        <v>0</v>
      </c>
      <c r="Q4423" s="2">
        <f t="shared" si="409"/>
        <v>-24.92</v>
      </c>
      <c r="R4423" s="5">
        <f t="shared" si="410"/>
        <v>-24.92</v>
      </c>
      <c r="S4423" s="11">
        <f t="shared" si="411"/>
        <v>-1</v>
      </c>
      <c r="T4423" s="5">
        <v>4.12</v>
      </c>
      <c r="U4423" s="5">
        <v>0.67</v>
      </c>
      <c r="V4423" s="5">
        <v>0</v>
      </c>
      <c r="W4423" s="12">
        <f t="shared" si="412"/>
        <v>0</v>
      </c>
      <c r="X4423" s="2" t="str">
        <f t="shared" si="413"/>
        <v>PAUSE</v>
      </c>
      <c r="Y4423" s="22" t="str">
        <f t="shared" si="414"/>
        <v>High (501-750)</v>
      </c>
    </row>
    <row r="4424" spans="1:25">
      <c r="A4424" s="2" t="s">
        <v>14193</v>
      </c>
      <c r="B4424" s="2" t="s">
        <v>5201</v>
      </c>
      <c r="C4424" s="2" t="s">
        <v>14194</v>
      </c>
      <c r="D4424" s="2" t="s">
        <v>14195</v>
      </c>
      <c r="E4424" s="2" t="s">
        <v>23</v>
      </c>
      <c r="F4424" s="5">
        <v>2250</v>
      </c>
      <c r="G4424" s="2" t="s">
        <v>14196</v>
      </c>
      <c r="H4424" s="2" t="s">
        <v>312</v>
      </c>
      <c r="I4424" s="2" t="s">
        <v>13316</v>
      </c>
      <c r="J4424" s="2" t="s">
        <v>356</v>
      </c>
      <c r="K4424" s="9">
        <v>100</v>
      </c>
      <c r="L4424" s="9">
        <v>1946</v>
      </c>
      <c r="M4424" s="5">
        <v>42</v>
      </c>
      <c r="N4424" s="5">
        <v>0</v>
      </c>
      <c r="O4424" s="5">
        <v>31.77</v>
      </c>
      <c r="P4424" s="5">
        <v>0</v>
      </c>
      <c r="Q4424" s="2">
        <f t="shared" si="409"/>
        <v>-31.77</v>
      </c>
      <c r="R4424" s="5">
        <f t="shared" si="410"/>
        <v>-31.77</v>
      </c>
      <c r="S4424" s="11">
        <f t="shared" si="411"/>
        <v>-1</v>
      </c>
      <c r="T4424" s="5">
        <v>2.16</v>
      </c>
      <c r="U4424" s="5">
        <v>0.76</v>
      </c>
      <c r="V4424" s="5">
        <v>0</v>
      </c>
      <c r="W4424" s="12">
        <f t="shared" si="412"/>
        <v>0</v>
      </c>
      <c r="X4424" s="2" t="str">
        <f t="shared" si="413"/>
        <v>PAUSE</v>
      </c>
      <c r="Y4424" s="22" t="str">
        <f t="shared" si="414"/>
        <v>Low (100-300)</v>
      </c>
    </row>
    <row r="4425" spans="1:25">
      <c r="A4425" s="2" t="s">
        <v>14197</v>
      </c>
      <c r="B4425" s="2" t="s">
        <v>1200</v>
      </c>
      <c r="C4425" s="2" t="s">
        <v>10277</v>
      </c>
      <c r="D4425" s="2" t="s">
        <v>14198</v>
      </c>
      <c r="E4425" s="2" t="s">
        <v>337</v>
      </c>
      <c r="F4425" s="5">
        <v>4500</v>
      </c>
      <c r="G4425" s="2" t="s">
        <v>14199</v>
      </c>
      <c r="H4425" s="2" t="s">
        <v>25</v>
      </c>
      <c r="I4425" s="2" t="s">
        <v>13316</v>
      </c>
      <c r="J4425" s="2" t="s">
        <v>51</v>
      </c>
      <c r="K4425" s="9">
        <v>500</v>
      </c>
      <c r="L4425" s="9">
        <v>875</v>
      </c>
      <c r="M4425" s="5">
        <v>22</v>
      </c>
      <c r="N4425" s="5">
        <v>0</v>
      </c>
      <c r="O4425" s="5">
        <v>17.84</v>
      </c>
      <c r="P4425" s="5">
        <v>0</v>
      </c>
      <c r="Q4425" s="2">
        <f t="shared" si="409"/>
        <v>-17.84</v>
      </c>
      <c r="R4425" s="5">
        <f t="shared" si="410"/>
        <v>-17.84</v>
      </c>
      <c r="S4425" s="11">
        <f t="shared" si="411"/>
        <v>-1</v>
      </c>
      <c r="T4425" s="5">
        <v>2.5099999999999998</v>
      </c>
      <c r="U4425" s="5">
        <v>0.81</v>
      </c>
      <c r="V4425" s="5">
        <v>0</v>
      </c>
      <c r="W4425" s="12">
        <f t="shared" si="412"/>
        <v>0</v>
      </c>
      <c r="X4425" s="2" t="str">
        <f t="shared" si="413"/>
        <v>PAUSE</v>
      </c>
      <c r="Y4425" s="22" t="str">
        <f t="shared" si="414"/>
        <v>Mid (301-500)</v>
      </c>
    </row>
    <row r="4426" spans="1:25">
      <c r="A4426" s="2" t="s">
        <v>14200</v>
      </c>
      <c r="B4426" s="2" t="s">
        <v>14201</v>
      </c>
      <c r="C4426" s="2" t="s">
        <v>14202</v>
      </c>
      <c r="D4426" s="2" t="s">
        <v>531</v>
      </c>
      <c r="E4426" s="2" t="s">
        <v>112</v>
      </c>
      <c r="F4426" s="5">
        <v>2750</v>
      </c>
      <c r="G4426" s="2" t="s">
        <v>14203</v>
      </c>
      <c r="H4426" s="2" t="s">
        <v>260</v>
      </c>
      <c r="I4426" s="2" t="s">
        <v>13316</v>
      </c>
      <c r="J4426" s="2" t="s">
        <v>361</v>
      </c>
      <c r="K4426" s="9">
        <v>100</v>
      </c>
      <c r="L4426" s="9">
        <v>879</v>
      </c>
      <c r="M4426" s="5">
        <v>38</v>
      </c>
      <c r="N4426" s="5">
        <v>0</v>
      </c>
      <c r="O4426" s="5">
        <v>29.25</v>
      </c>
      <c r="P4426" s="5">
        <v>0</v>
      </c>
      <c r="Q4426" s="2">
        <f t="shared" si="409"/>
        <v>-29.25</v>
      </c>
      <c r="R4426" s="5">
        <f t="shared" si="410"/>
        <v>-29.25</v>
      </c>
      <c r="S4426" s="11">
        <f t="shared" si="411"/>
        <v>-1</v>
      </c>
      <c r="T4426" s="5">
        <v>4.32</v>
      </c>
      <c r="U4426" s="5">
        <v>0.77</v>
      </c>
      <c r="V4426" s="5">
        <v>0</v>
      </c>
      <c r="W4426" s="12">
        <f t="shared" si="412"/>
        <v>0</v>
      </c>
      <c r="X4426" s="2" t="str">
        <f t="shared" si="413"/>
        <v>PAUSE</v>
      </c>
      <c r="Y4426" s="22" t="str">
        <f t="shared" si="414"/>
        <v>Low (100-300)</v>
      </c>
    </row>
    <row r="4427" spans="1:25">
      <c r="A4427" s="2" t="s">
        <v>14204</v>
      </c>
      <c r="B4427" s="2" t="s">
        <v>398</v>
      </c>
      <c r="C4427" s="2" t="s">
        <v>2115</v>
      </c>
      <c r="D4427" s="2" t="s">
        <v>655</v>
      </c>
      <c r="E4427" s="2" t="s">
        <v>125</v>
      </c>
      <c r="F4427" s="5">
        <v>1100</v>
      </c>
      <c r="G4427" s="2" t="s">
        <v>14205</v>
      </c>
      <c r="H4427" s="2" t="s">
        <v>25</v>
      </c>
      <c r="I4427" s="2" t="s">
        <v>13316</v>
      </c>
      <c r="J4427" s="2" t="s">
        <v>382</v>
      </c>
      <c r="K4427" s="9">
        <v>400</v>
      </c>
      <c r="L4427" s="9">
        <v>1910</v>
      </c>
      <c r="M4427" s="5">
        <v>80</v>
      </c>
      <c r="N4427" s="5">
        <v>7</v>
      </c>
      <c r="O4427" s="5">
        <v>41.37</v>
      </c>
      <c r="P4427" s="5">
        <v>474.95</v>
      </c>
      <c r="Q4427" s="2">
        <f t="shared" ref="Q4427:Q4490" si="415">IFERROR(P4427-O4427, 0)</f>
        <v>433.58</v>
      </c>
      <c r="R4427" s="5">
        <f t="shared" ref="R4427:R4490" si="416">P4427-O4427</f>
        <v>433.58</v>
      </c>
      <c r="S4427" s="11">
        <f t="shared" ref="S4427:S4490" si="417">R4427/O4427</f>
        <v>10.480541455160745</v>
      </c>
      <c r="T4427" s="5">
        <v>4.1900000000000004</v>
      </c>
      <c r="U4427" s="5">
        <v>0.52</v>
      </c>
      <c r="V4427" s="5">
        <v>5.91</v>
      </c>
      <c r="W4427" s="12">
        <f t="shared" ref="W4427:W4490" si="418">N4427/M4427</f>
        <v>8.7499999999999994E-2</v>
      </c>
      <c r="X4427" s="2" t="str">
        <f t="shared" ref="X4427:X4490" si="419">IF(P4427&gt;=4, "SCALE",
  IF(P4427&gt;=2, "MONITOR",
    IF(P4427&gt;=1, "OPTIMISE",
      "PAUSE")))</f>
        <v>SCALE</v>
      </c>
      <c r="Y4427" s="22" t="str">
        <f t="shared" ref="Y4427:Y4490" si="420">IF(K4427&lt;=300,"Low (100-300)",
 IF(K4427&lt;=500,"Mid (301-500)",
  IF(K4427&lt;=750,"High (501-750)",
   "Premium (751-1000)")))</f>
        <v>Mid (301-500)</v>
      </c>
    </row>
    <row r="4428" spans="1:25">
      <c r="A4428" s="2" t="s">
        <v>14206</v>
      </c>
      <c r="B4428" s="2" t="s">
        <v>419</v>
      </c>
      <c r="C4428" s="2" t="s">
        <v>2683</v>
      </c>
      <c r="D4428" s="2" t="s">
        <v>3190</v>
      </c>
      <c r="E4428" s="2" t="s">
        <v>112</v>
      </c>
      <c r="F4428" s="5">
        <v>1700</v>
      </c>
      <c r="G4428" s="2" t="s">
        <v>14207</v>
      </c>
      <c r="H4428" s="2" t="s">
        <v>344</v>
      </c>
      <c r="I4428" s="2" t="s">
        <v>13316</v>
      </c>
      <c r="J4428" s="2" t="s">
        <v>59</v>
      </c>
      <c r="K4428" s="9">
        <v>1000</v>
      </c>
      <c r="L4428" s="9">
        <v>1472</v>
      </c>
      <c r="M4428" s="5">
        <v>30</v>
      </c>
      <c r="N4428" s="5">
        <v>2</v>
      </c>
      <c r="O4428" s="5">
        <v>21.83</v>
      </c>
      <c r="P4428" s="5">
        <v>99.86</v>
      </c>
      <c r="Q4428" s="2">
        <f t="shared" si="415"/>
        <v>78.03</v>
      </c>
      <c r="R4428" s="5">
        <f t="shared" si="416"/>
        <v>78.03</v>
      </c>
      <c r="S4428" s="11">
        <f t="shared" si="417"/>
        <v>3.5744388456252865</v>
      </c>
      <c r="T4428" s="5">
        <v>2.04</v>
      </c>
      <c r="U4428" s="5">
        <v>0.73</v>
      </c>
      <c r="V4428" s="5">
        <v>10.92</v>
      </c>
      <c r="W4428" s="12">
        <f t="shared" si="418"/>
        <v>6.6666666666666666E-2</v>
      </c>
      <c r="X4428" s="2" t="str">
        <f t="shared" si="419"/>
        <v>SCALE</v>
      </c>
      <c r="Y4428" s="22" t="str">
        <f t="shared" si="420"/>
        <v>Premium (751-1000)</v>
      </c>
    </row>
    <row r="4429" spans="1:25">
      <c r="A4429" s="2" t="s">
        <v>14208</v>
      </c>
      <c r="B4429" s="2" t="s">
        <v>1840</v>
      </c>
      <c r="C4429" s="2" t="s">
        <v>14209</v>
      </c>
      <c r="D4429" s="2" t="s">
        <v>8432</v>
      </c>
      <c r="E4429" s="2" t="s">
        <v>188</v>
      </c>
      <c r="F4429" s="5">
        <v>1700</v>
      </c>
      <c r="G4429" s="2" t="s">
        <v>14210</v>
      </c>
      <c r="H4429" s="2" t="s">
        <v>94</v>
      </c>
      <c r="I4429" s="2" t="s">
        <v>13316</v>
      </c>
      <c r="J4429" s="2" t="s">
        <v>248</v>
      </c>
      <c r="K4429" s="9">
        <v>800</v>
      </c>
      <c r="L4429" s="9">
        <v>1355</v>
      </c>
      <c r="M4429" s="5">
        <v>27</v>
      </c>
      <c r="N4429" s="5">
        <v>0</v>
      </c>
      <c r="O4429" s="5">
        <v>22.9</v>
      </c>
      <c r="P4429" s="5">
        <v>0</v>
      </c>
      <c r="Q4429" s="2">
        <f t="shared" si="415"/>
        <v>-22.9</v>
      </c>
      <c r="R4429" s="5">
        <f t="shared" si="416"/>
        <v>-22.9</v>
      </c>
      <c r="S4429" s="11">
        <f t="shared" si="417"/>
        <v>-1</v>
      </c>
      <c r="T4429" s="5">
        <v>1.99</v>
      </c>
      <c r="U4429" s="5">
        <v>0.85</v>
      </c>
      <c r="V4429" s="5">
        <v>0</v>
      </c>
      <c r="W4429" s="12">
        <f t="shared" si="418"/>
        <v>0</v>
      </c>
      <c r="X4429" s="2" t="str">
        <f t="shared" si="419"/>
        <v>PAUSE</v>
      </c>
      <c r="Y4429" s="22" t="str">
        <f t="shared" si="420"/>
        <v>Premium (751-1000)</v>
      </c>
    </row>
    <row r="4430" spans="1:25">
      <c r="A4430" s="2" t="s">
        <v>14211</v>
      </c>
      <c r="B4430" s="2" t="s">
        <v>219</v>
      </c>
      <c r="C4430" s="2" t="s">
        <v>587</v>
      </c>
      <c r="D4430" s="2" t="s">
        <v>1023</v>
      </c>
      <c r="E4430" s="2" t="s">
        <v>625</v>
      </c>
      <c r="F4430" s="5">
        <v>3800</v>
      </c>
      <c r="G4430" s="2" t="s">
        <v>14212</v>
      </c>
      <c r="H4430" s="2" t="s">
        <v>42</v>
      </c>
      <c r="I4430" s="2" t="s">
        <v>13316</v>
      </c>
      <c r="J4430" s="2" t="s">
        <v>699</v>
      </c>
      <c r="K4430" s="9">
        <v>100</v>
      </c>
      <c r="L4430" s="9">
        <v>1191</v>
      </c>
      <c r="M4430" s="5">
        <v>29</v>
      </c>
      <c r="N4430" s="5">
        <v>0</v>
      </c>
      <c r="O4430" s="5">
        <v>24.62</v>
      </c>
      <c r="P4430" s="5">
        <v>0</v>
      </c>
      <c r="Q4430" s="2">
        <f t="shared" si="415"/>
        <v>-24.62</v>
      </c>
      <c r="R4430" s="5">
        <f t="shared" si="416"/>
        <v>-24.62</v>
      </c>
      <c r="S4430" s="11">
        <f t="shared" si="417"/>
        <v>-1</v>
      </c>
      <c r="T4430" s="5">
        <v>2.4300000000000002</v>
      </c>
      <c r="U4430" s="5">
        <v>0.85</v>
      </c>
      <c r="V4430" s="5">
        <v>0</v>
      </c>
      <c r="W4430" s="12">
        <f t="shared" si="418"/>
        <v>0</v>
      </c>
      <c r="X4430" s="2" t="str">
        <f t="shared" si="419"/>
        <v>PAUSE</v>
      </c>
      <c r="Y4430" s="22" t="str">
        <f t="shared" si="420"/>
        <v>Low (100-300)</v>
      </c>
    </row>
    <row r="4431" spans="1:25">
      <c r="A4431" s="2" t="s">
        <v>14213</v>
      </c>
      <c r="B4431" s="2" t="s">
        <v>142</v>
      </c>
      <c r="C4431" s="2" t="s">
        <v>14214</v>
      </c>
      <c r="D4431" s="2" t="s">
        <v>14215</v>
      </c>
      <c r="E4431" s="2" t="s">
        <v>23</v>
      </c>
      <c r="F4431" s="5">
        <v>1700</v>
      </c>
      <c r="G4431" s="2" t="s">
        <v>8190</v>
      </c>
      <c r="H4431" s="2" t="s">
        <v>344</v>
      </c>
      <c r="I4431" s="2" t="s">
        <v>13316</v>
      </c>
      <c r="J4431" s="2" t="s">
        <v>458</v>
      </c>
      <c r="K4431" s="9">
        <v>700</v>
      </c>
      <c r="L4431" s="9">
        <v>1656</v>
      </c>
      <c r="M4431" s="5">
        <v>59</v>
      </c>
      <c r="N4431" s="5">
        <v>1</v>
      </c>
      <c r="O4431" s="5">
        <v>34.19</v>
      </c>
      <c r="P4431" s="5">
        <v>55.91</v>
      </c>
      <c r="Q4431" s="2">
        <f t="shared" si="415"/>
        <v>21.72</v>
      </c>
      <c r="R4431" s="5">
        <f t="shared" si="416"/>
        <v>21.72</v>
      </c>
      <c r="S4431" s="11">
        <f t="shared" si="417"/>
        <v>0.63527347177537297</v>
      </c>
      <c r="T4431" s="5">
        <v>3.56</v>
      </c>
      <c r="U4431" s="5">
        <v>0.57999999999999996</v>
      </c>
      <c r="V4431" s="5">
        <v>34.19</v>
      </c>
      <c r="W4431" s="12">
        <f t="shared" si="418"/>
        <v>1.6949152542372881E-2</v>
      </c>
      <c r="X4431" s="2" t="str">
        <f t="shared" si="419"/>
        <v>SCALE</v>
      </c>
      <c r="Y4431" s="22" t="str">
        <f t="shared" si="420"/>
        <v>High (501-750)</v>
      </c>
    </row>
    <row r="4432" spans="1:25">
      <c r="A4432" s="2" t="s">
        <v>14216</v>
      </c>
      <c r="B4432" s="2" t="s">
        <v>555</v>
      </c>
      <c r="C4432" s="2" t="s">
        <v>14217</v>
      </c>
      <c r="D4432" s="2" t="s">
        <v>14218</v>
      </c>
      <c r="E4432" s="2" t="s">
        <v>492</v>
      </c>
      <c r="F4432" s="5">
        <v>3750</v>
      </c>
      <c r="G4432" s="2" t="s">
        <v>14219</v>
      </c>
      <c r="H4432" s="2" t="s">
        <v>253</v>
      </c>
      <c r="I4432" s="2" t="s">
        <v>13316</v>
      </c>
      <c r="J4432" s="2" t="s">
        <v>43</v>
      </c>
      <c r="K4432" s="9">
        <v>300</v>
      </c>
      <c r="L4432" s="9">
        <v>1039</v>
      </c>
      <c r="M4432" s="5">
        <v>42</v>
      </c>
      <c r="N4432" s="5">
        <v>0</v>
      </c>
      <c r="O4432" s="5">
        <v>27.64</v>
      </c>
      <c r="P4432" s="5">
        <v>0</v>
      </c>
      <c r="Q4432" s="2">
        <f t="shared" si="415"/>
        <v>-27.64</v>
      </c>
      <c r="R4432" s="5">
        <f t="shared" si="416"/>
        <v>-27.64</v>
      </c>
      <c r="S4432" s="11">
        <f t="shared" si="417"/>
        <v>-1</v>
      </c>
      <c r="T4432" s="5">
        <v>4.04</v>
      </c>
      <c r="U4432" s="5">
        <v>0.66</v>
      </c>
      <c r="V4432" s="5">
        <v>0</v>
      </c>
      <c r="W4432" s="12">
        <f t="shared" si="418"/>
        <v>0</v>
      </c>
      <c r="X4432" s="2" t="str">
        <f t="shared" si="419"/>
        <v>PAUSE</v>
      </c>
      <c r="Y4432" s="22" t="str">
        <f t="shared" si="420"/>
        <v>Low (100-300)</v>
      </c>
    </row>
    <row r="4433" spans="1:25">
      <c r="A4433" s="2" t="s">
        <v>14220</v>
      </c>
      <c r="B4433" s="2" t="s">
        <v>14221</v>
      </c>
      <c r="C4433" s="2" t="s">
        <v>8346</v>
      </c>
      <c r="D4433" s="2" t="s">
        <v>783</v>
      </c>
      <c r="E4433" s="2" t="s">
        <v>625</v>
      </c>
      <c r="F4433" s="5">
        <v>1700</v>
      </c>
      <c r="G4433" s="2" t="s">
        <v>14222</v>
      </c>
      <c r="H4433" s="2" t="s">
        <v>253</v>
      </c>
      <c r="I4433" s="2" t="s">
        <v>13316</v>
      </c>
      <c r="J4433" s="2" t="s">
        <v>313</v>
      </c>
      <c r="K4433" s="9">
        <v>800</v>
      </c>
      <c r="L4433" s="9">
        <v>2255</v>
      </c>
      <c r="M4433" s="5">
        <v>73</v>
      </c>
      <c r="N4433" s="5">
        <v>0</v>
      </c>
      <c r="O4433" s="5">
        <v>33.090000000000003</v>
      </c>
      <c r="P4433" s="5">
        <v>0</v>
      </c>
      <c r="Q4433" s="2">
        <f t="shared" si="415"/>
        <v>-33.090000000000003</v>
      </c>
      <c r="R4433" s="5">
        <f t="shared" si="416"/>
        <v>-33.090000000000003</v>
      </c>
      <c r="S4433" s="11">
        <f t="shared" si="417"/>
        <v>-1</v>
      </c>
      <c r="T4433" s="5">
        <v>3.24</v>
      </c>
      <c r="U4433" s="5">
        <v>0.45</v>
      </c>
      <c r="V4433" s="5">
        <v>0</v>
      </c>
      <c r="W4433" s="12">
        <f t="shared" si="418"/>
        <v>0</v>
      </c>
      <c r="X4433" s="2" t="str">
        <f t="shared" si="419"/>
        <v>PAUSE</v>
      </c>
      <c r="Y4433" s="22" t="str">
        <f t="shared" si="420"/>
        <v>Premium (751-1000)</v>
      </c>
    </row>
    <row r="4434" spans="1:25">
      <c r="A4434" s="2" t="s">
        <v>14223</v>
      </c>
      <c r="B4434" s="2" t="s">
        <v>14224</v>
      </c>
      <c r="C4434" s="2" t="s">
        <v>9805</v>
      </c>
      <c r="D4434" s="2" t="s">
        <v>11736</v>
      </c>
      <c r="E4434" s="2" t="s">
        <v>112</v>
      </c>
      <c r="F4434" s="5">
        <v>1700</v>
      </c>
      <c r="G4434" s="2" t="s">
        <v>14225</v>
      </c>
      <c r="H4434" s="2" t="s">
        <v>266</v>
      </c>
      <c r="I4434" s="2" t="s">
        <v>13316</v>
      </c>
      <c r="J4434" s="2" t="s">
        <v>155</v>
      </c>
      <c r="K4434" s="9">
        <v>200</v>
      </c>
      <c r="L4434" s="9">
        <v>1405</v>
      </c>
      <c r="M4434" s="5">
        <v>28</v>
      </c>
      <c r="N4434" s="5">
        <v>1</v>
      </c>
      <c r="O4434" s="5">
        <v>14.57</v>
      </c>
      <c r="P4434" s="5">
        <v>45.69</v>
      </c>
      <c r="Q4434" s="2">
        <f t="shared" si="415"/>
        <v>31.119999999999997</v>
      </c>
      <c r="R4434" s="5">
        <f t="shared" si="416"/>
        <v>31.119999999999997</v>
      </c>
      <c r="S4434" s="11">
        <f t="shared" si="417"/>
        <v>2.1358956760466712</v>
      </c>
      <c r="T4434" s="5">
        <v>1.99</v>
      </c>
      <c r="U4434" s="5">
        <v>0.52</v>
      </c>
      <c r="V4434" s="5">
        <v>14.57</v>
      </c>
      <c r="W4434" s="12">
        <f t="shared" si="418"/>
        <v>3.5714285714285712E-2</v>
      </c>
      <c r="X4434" s="2" t="str">
        <f t="shared" si="419"/>
        <v>SCALE</v>
      </c>
      <c r="Y4434" s="22" t="str">
        <f t="shared" si="420"/>
        <v>Low (100-300)</v>
      </c>
    </row>
    <row r="4435" spans="1:25">
      <c r="A4435" s="2" t="s">
        <v>14226</v>
      </c>
      <c r="B4435" s="2" t="s">
        <v>9051</v>
      </c>
      <c r="C4435" s="2" t="s">
        <v>2299</v>
      </c>
      <c r="D4435" s="2" t="s">
        <v>1918</v>
      </c>
      <c r="E4435" s="2" t="s">
        <v>56</v>
      </c>
      <c r="F4435" s="5">
        <v>2396</v>
      </c>
      <c r="G4435" s="2" t="s">
        <v>14227</v>
      </c>
      <c r="H4435" s="2" t="s">
        <v>94</v>
      </c>
      <c r="I4435" s="2" t="s">
        <v>13316</v>
      </c>
      <c r="J4435" s="2" t="s">
        <v>319</v>
      </c>
      <c r="K4435" s="9">
        <v>300</v>
      </c>
      <c r="L4435" s="9">
        <v>1635</v>
      </c>
      <c r="M4435" s="5">
        <v>54</v>
      </c>
      <c r="N4435" s="5">
        <v>1</v>
      </c>
      <c r="O4435" s="5">
        <v>22.75</v>
      </c>
      <c r="P4435" s="5">
        <v>51.31</v>
      </c>
      <c r="Q4435" s="2">
        <f t="shared" si="415"/>
        <v>28.560000000000002</v>
      </c>
      <c r="R4435" s="5">
        <f t="shared" si="416"/>
        <v>28.560000000000002</v>
      </c>
      <c r="S4435" s="11">
        <f t="shared" si="417"/>
        <v>1.2553846153846155</v>
      </c>
      <c r="T4435" s="5">
        <v>3.3</v>
      </c>
      <c r="U4435" s="5">
        <v>0.42</v>
      </c>
      <c r="V4435" s="5">
        <v>22.75</v>
      </c>
      <c r="W4435" s="12">
        <f t="shared" si="418"/>
        <v>1.8518518518518517E-2</v>
      </c>
      <c r="X4435" s="2" t="str">
        <f t="shared" si="419"/>
        <v>SCALE</v>
      </c>
      <c r="Y4435" s="22" t="str">
        <f t="shared" si="420"/>
        <v>Low (100-300)</v>
      </c>
    </row>
    <row r="4436" spans="1:25">
      <c r="A4436" s="2" t="s">
        <v>14228</v>
      </c>
      <c r="B4436" s="2" t="s">
        <v>555</v>
      </c>
      <c r="C4436" s="2" t="s">
        <v>14229</v>
      </c>
      <c r="D4436" s="2" t="s">
        <v>204</v>
      </c>
      <c r="E4436" s="2" t="s">
        <v>56</v>
      </c>
      <c r="F4436" s="5">
        <v>2750</v>
      </c>
      <c r="G4436" s="2" t="s">
        <v>343</v>
      </c>
      <c r="H4436" s="2" t="s">
        <v>102</v>
      </c>
      <c r="I4436" s="2" t="s">
        <v>13316</v>
      </c>
      <c r="J4436" s="2" t="s">
        <v>35</v>
      </c>
      <c r="K4436" s="9">
        <v>100</v>
      </c>
      <c r="L4436" s="9">
        <v>844</v>
      </c>
      <c r="M4436" s="5">
        <v>14</v>
      </c>
      <c r="N4436" s="5">
        <v>0</v>
      </c>
      <c r="O4436" s="5">
        <v>6.9</v>
      </c>
      <c r="P4436" s="5">
        <v>0</v>
      </c>
      <c r="Q4436" s="2">
        <f t="shared" si="415"/>
        <v>-6.9</v>
      </c>
      <c r="R4436" s="5">
        <f t="shared" si="416"/>
        <v>-6.9</v>
      </c>
      <c r="S4436" s="11">
        <f t="shared" si="417"/>
        <v>-1</v>
      </c>
      <c r="T4436" s="5">
        <v>1.66</v>
      </c>
      <c r="U4436" s="5">
        <v>0.49</v>
      </c>
      <c r="V4436" s="5">
        <v>0</v>
      </c>
      <c r="W4436" s="12">
        <f t="shared" si="418"/>
        <v>0</v>
      </c>
      <c r="X4436" s="2" t="str">
        <f t="shared" si="419"/>
        <v>PAUSE</v>
      </c>
      <c r="Y4436" s="22" t="str">
        <f t="shared" si="420"/>
        <v>Low (100-300)</v>
      </c>
    </row>
    <row r="4437" spans="1:25">
      <c r="A4437" s="2" t="s">
        <v>14230</v>
      </c>
      <c r="B4437" s="2" t="s">
        <v>10957</v>
      </c>
      <c r="C4437" s="2" t="s">
        <v>611</v>
      </c>
      <c r="D4437" s="2" t="s">
        <v>6805</v>
      </c>
      <c r="E4437" s="2" t="s">
        <v>237</v>
      </c>
      <c r="F4437" s="5">
        <v>2000</v>
      </c>
      <c r="G4437" s="2" t="s">
        <v>14231</v>
      </c>
      <c r="H4437" s="2" t="s">
        <v>94</v>
      </c>
      <c r="I4437" s="2" t="s">
        <v>13316</v>
      </c>
      <c r="J4437" s="2" t="s">
        <v>699</v>
      </c>
      <c r="K4437" s="9">
        <v>100</v>
      </c>
      <c r="L4437" s="9">
        <v>1123</v>
      </c>
      <c r="M4437" s="5">
        <v>38</v>
      </c>
      <c r="N4437" s="5">
        <v>0</v>
      </c>
      <c r="O4437" s="5">
        <v>30.24</v>
      </c>
      <c r="P4437" s="5">
        <v>0</v>
      </c>
      <c r="Q4437" s="2">
        <f t="shared" si="415"/>
        <v>-30.24</v>
      </c>
      <c r="R4437" s="5">
        <f t="shared" si="416"/>
        <v>-30.24</v>
      </c>
      <c r="S4437" s="11">
        <f t="shared" si="417"/>
        <v>-1</v>
      </c>
      <c r="T4437" s="5">
        <v>3.38</v>
      </c>
      <c r="U4437" s="5">
        <v>0.8</v>
      </c>
      <c r="V4437" s="5">
        <v>0</v>
      </c>
      <c r="W4437" s="12">
        <f t="shared" si="418"/>
        <v>0</v>
      </c>
      <c r="X4437" s="2" t="str">
        <f t="shared" si="419"/>
        <v>PAUSE</v>
      </c>
      <c r="Y4437" s="22" t="str">
        <f t="shared" si="420"/>
        <v>Low (100-300)</v>
      </c>
    </row>
    <row r="4438" spans="1:25">
      <c r="A4438" s="2" t="s">
        <v>14232</v>
      </c>
      <c r="B4438" s="2" t="s">
        <v>14233</v>
      </c>
      <c r="C4438" s="2" t="s">
        <v>341</v>
      </c>
      <c r="D4438" s="2" t="s">
        <v>3201</v>
      </c>
      <c r="E4438" s="2" t="s">
        <v>492</v>
      </c>
      <c r="F4438" s="5">
        <v>2750</v>
      </c>
      <c r="G4438" s="2" t="s">
        <v>6344</v>
      </c>
      <c r="H4438" s="2" t="s">
        <v>167</v>
      </c>
      <c r="I4438" s="2" t="s">
        <v>13316</v>
      </c>
      <c r="J4438" s="2" t="s">
        <v>206</v>
      </c>
      <c r="K4438" s="9">
        <v>800</v>
      </c>
      <c r="L4438" s="9">
        <v>554</v>
      </c>
      <c r="M4438" s="5">
        <v>15</v>
      </c>
      <c r="N4438" s="5">
        <v>1</v>
      </c>
      <c r="O4438" s="5">
        <v>9.69</v>
      </c>
      <c r="P4438" s="5">
        <v>59.12</v>
      </c>
      <c r="Q4438" s="2">
        <f t="shared" si="415"/>
        <v>49.43</v>
      </c>
      <c r="R4438" s="5">
        <f t="shared" si="416"/>
        <v>49.43</v>
      </c>
      <c r="S4438" s="11">
        <f t="shared" si="417"/>
        <v>5.1011351909184732</v>
      </c>
      <c r="T4438" s="5">
        <v>2.71</v>
      </c>
      <c r="U4438" s="5">
        <v>0.65</v>
      </c>
      <c r="V4438" s="5">
        <v>9.69</v>
      </c>
      <c r="W4438" s="12">
        <f t="shared" si="418"/>
        <v>6.6666666666666666E-2</v>
      </c>
      <c r="X4438" s="2" t="str">
        <f t="shared" si="419"/>
        <v>SCALE</v>
      </c>
      <c r="Y4438" s="22" t="str">
        <f t="shared" si="420"/>
        <v>Premium (751-1000)</v>
      </c>
    </row>
    <row r="4439" spans="1:25">
      <c r="A4439" s="2" t="s">
        <v>14234</v>
      </c>
      <c r="B4439" s="2" t="s">
        <v>7052</v>
      </c>
      <c r="C4439" s="2" t="s">
        <v>6150</v>
      </c>
      <c r="D4439" s="2" t="s">
        <v>1010</v>
      </c>
      <c r="E4439" s="2" t="s">
        <v>188</v>
      </c>
      <c r="F4439" s="5">
        <v>2000</v>
      </c>
      <c r="G4439" s="2" t="s">
        <v>14235</v>
      </c>
      <c r="H4439" s="2" t="s">
        <v>260</v>
      </c>
      <c r="I4439" s="2" t="s">
        <v>13316</v>
      </c>
      <c r="J4439" s="2" t="s">
        <v>300</v>
      </c>
      <c r="K4439" s="9">
        <v>700</v>
      </c>
      <c r="L4439" s="9">
        <v>1744</v>
      </c>
      <c r="M4439" s="5">
        <v>29</v>
      </c>
      <c r="N4439" s="5">
        <v>0</v>
      </c>
      <c r="O4439" s="5">
        <v>23.88</v>
      </c>
      <c r="P4439" s="5">
        <v>0</v>
      </c>
      <c r="Q4439" s="2">
        <f t="shared" si="415"/>
        <v>-23.88</v>
      </c>
      <c r="R4439" s="5">
        <f t="shared" si="416"/>
        <v>-23.88</v>
      </c>
      <c r="S4439" s="11">
        <f t="shared" si="417"/>
        <v>-1</v>
      </c>
      <c r="T4439" s="5">
        <v>1.66</v>
      </c>
      <c r="U4439" s="5">
        <v>0.82</v>
      </c>
      <c r="V4439" s="5">
        <v>0</v>
      </c>
      <c r="W4439" s="12">
        <f t="shared" si="418"/>
        <v>0</v>
      </c>
      <c r="X4439" s="2" t="str">
        <f t="shared" si="419"/>
        <v>PAUSE</v>
      </c>
      <c r="Y4439" s="22" t="str">
        <f t="shared" si="420"/>
        <v>High (501-750)</v>
      </c>
    </row>
    <row r="4440" spans="1:25">
      <c r="A4440" s="2" t="s">
        <v>14236</v>
      </c>
      <c r="B4440" s="2" t="s">
        <v>2350</v>
      </c>
      <c r="C4440" s="2" t="s">
        <v>14237</v>
      </c>
      <c r="D4440" s="2" t="s">
        <v>731</v>
      </c>
      <c r="E4440" s="2" t="s">
        <v>100</v>
      </c>
      <c r="F4440" s="5">
        <v>3033</v>
      </c>
      <c r="G4440" s="2" t="s">
        <v>14238</v>
      </c>
      <c r="H4440" s="2" t="s">
        <v>25</v>
      </c>
      <c r="I4440" s="2" t="s">
        <v>13316</v>
      </c>
      <c r="J4440" s="2" t="s">
        <v>27</v>
      </c>
      <c r="K4440" s="9">
        <v>700</v>
      </c>
      <c r="L4440" s="9">
        <v>1947</v>
      </c>
      <c r="M4440" s="5">
        <v>50</v>
      </c>
      <c r="N4440" s="5">
        <v>0</v>
      </c>
      <c r="O4440" s="5">
        <v>42.46</v>
      </c>
      <c r="P4440" s="5">
        <v>0</v>
      </c>
      <c r="Q4440" s="2">
        <f t="shared" si="415"/>
        <v>-42.46</v>
      </c>
      <c r="R4440" s="5">
        <f t="shared" si="416"/>
        <v>-42.46</v>
      </c>
      <c r="S4440" s="11">
        <f t="shared" si="417"/>
        <v>-1</v>
      </c>
      <c r="T4440" s="5">
        <v>2.57</v>
      </c>
      <c r="U4440" s="5">
        <v>0.85</v>
      </c>
      <c r="V4440" s="5">
        <v>0</v>
      </c>
      <c r="W4440" s="12">
        <f t="shared" si="418"/>
        <v>0</v>
      </c>
      <c r="X4440" s="2" t="str">
        <f t="shared" si="419"/>
        <v>PAUSE</v>
      </c>
      <c r="Y4440" s="22" t="str">
        <f t="shared" si="420"/>
        <v>High (501-750)</v>
      </c>
    </row>
    <row r="4441" spans="1:25">
      <c r="A4441" s="2" t="s">
        <v>14239</v>
      </c>
      <c r="B4441" s="2" t="s">
        <v>1200</v>
      </c>
      <c r="C4441" s="2" t="s">
        <v>14240</v>
      </c>
      <c r="D4441" s="2" t="s">
        <v>14241</v>
      </c>
      <c r="E4441" s="2" t="s">
        <v>40</v>
      </c>
      <c r="F4441" s="5">
        <v>2750</v>
      </c>
      <c r="G4441" s="2" t="s">
        <v>14242</v>
      </c>
      <c r="H4441" s="2" t="s">
        <v>58</v>
      </c>
      <c r="I4441" s="2" t="s">
        <v>13316</v>
      </c>
      <c r="J4441" s="2" t="s">
        <v>66</v>
      </c>
      <c r="K4441" s="9">
        <v>300</v>
      </c>
      <c r="L4441" s="9">
        <v>1142</v>
      </c>
      <c r="M4441" s="5">
        <v>21</v>
      </c>
      <c r="N4441" s="5">
        <v>0</v>
      </c>
      <c r="O4441" s="5">
        <v>15.65</v>
      </c>
      <c r="P4441" s="5">
        <v>0</v>
      </c>
      <c r="Q4441" s="2">
        <f t="shared" si="415"/>
        <v>-15.65</v>
      </c>
      <c r="R4441" s="5">
        <f t="shared" si="416"/>
        <v>-15.65</v>
      </c>
      <c r="S4441" s="11">
        <f t="shared" si="417"/>
        <v>-1</v>
      </c>
      <c r="T4441" s="5">
        <v>1.84</v>
      </c>
      <c r="U4441" s="5">
        <v>0.75</v>
      </c>
      <c r="V4441" s="5">
        <v>0</v>
      </c>
      <c r="W4441" s="12">
        <f t="shared" si="418"/>
        <v>0</v>
      </c>
      <c r="X4441" s="2" t="str">
        <f t="shared" si="419"/>
        <v>PAUSE</v>
      </c>
      <c r="Y4441" s="22" t="str">
        <f t="shared" si="420"/>
        <v>Low (100-300)</v>
      </c>
    </row>
    <row r="4442" spans="1:25">
      <c r="A4442" s="2" t="s">
        <v>14243</v>
      </c>
      <c r="B4442" s="2" t="s">
        <v>454</v>
      </c>
      <c r="C4442" s="2" t="s">
        <v>14244</v>
      </c>
      <c r="D4442" s="2" t="s">
        <v>14245</v>
      </c>
      <c r="E4442" s="2" t="s">
        <v>625</v>
      </c>
      <c r="F4442" s="5">
        <v>2250</v>
      </c>
      <c r="G4442" s="2" t="s">
        <v>14246</v>
      </c>
      <c r="H4442" s="2" t="s">
        <v>344</v>
      </c>
      <c r="I4442" s="2" t="s">
        <v>13316</v>
      </c>
      <c r="J4442" s="2" t="s">
        <v>293</v>
      </c>
      <c r="K4442" s="9">
        <v>700</v>
      </c>
      <c r="L4442" s="9">
        <v>1559</v>
      </c>
      <c r="M4442" s="5">
        <v>34</v>
      </c>
      <c r="N4442" s="5">
        <v>1</v>
      </c>
      <c r="O4442" s="5">
        <v>15.83</v>
      </c>
      <c r="P4442" s="5">
        <v>60.43</v>
      </c>
      <c r="Q4442" s="2">
        <f t="shared" si="415"/>
        <v>44.6</v>
      </c>
      <c r="R4442" s="5">
        <f t="shared" si="416"/>
        <v>44.6</v>
      </c>
      <c r="S4442" s="11">
        <f t="shared" si="417"/>
        <v>2.8174352495262163</v>
      </c>
      <c r="T4442" s="5">
        <v>2.1800000000000002</v>
      </c>
      <c r="U4442" s="5">
        <v>0.47</v>
      </c>
      <c r="V4442" s="5">
        <v>15.83</v>
      </c>
      <c r="W4442" s="12">
        <f t="shared" si="418"/>
        <v>2.9411764705882353E-2</v>
      </c>
      <c r="X4442" s="2" t="str">
        <f t="shared" si="419"/>
        <v>SCALE</v>
      </c>
      <c r="Y4442" s="22" t="str">
        <f t="shared" si="420"/>
        <v>High (501-750)</v>
      </c>
    </row>
    <row r="4443" spans="1:25">
      <c r="A4443" s="2" t="s">
        <v>14247</v>
      </c>
      <c r="B4443" s="2" t="s">
        <v>13041</v>
      </c>
      <c r="C4443" s="2" t="s">
        <v>3039</v>
      </c>
      <c r="D4443" s="2" t="s">
        <v>472</v>
      </c>
      <c r="E4443" s="2" t="s">
        <v>112</v>
      </c>
      <c r="F4443" s="5">
        <v>1300</v>
      </c>
      <c r="G4443" s="2" t="s">
        <v>14248</v>
      </c>
      <c r="H4443" s="2" t="s">
        <v>50</v>
      </c>
      <c r="I4443" s="2" t="s">
        <v>13316</v>
      </c>
      <c r="J4443" s="2" t="s">
        <v>66</v>
      </c>
      <c r="K4443" s="9">
        <v>100</v>
      </c>
      <c r="L4443" s="9">
        <v>1703</v>
      </c>
      <c r="M4443" s="5">
        <v>76</v>
      </c>
      <c r="N4443" s="5">
        <v>3</v>
      </c>
      <c r="O4443" s="5">
        <v>52.68</v>
      </c>
      <c r="P4443" s="5">
        <v>153.19</v>
      </c>
      <c r="Q4443" s="2">
        <f t="shared" si="415"/>
        <v>100.50999999999999</v>
      </c>
      <c r="R4443" s="5">
        <f t="shared" si="416"/>
        <v>100.50999999999999</v>
      </c>
      <c r="S4443" s="11">
        <f t="shared" si="417"/>
        <v>1.9079347000759299</v>
      </c>
      <c r="T4443" s="5">
        <v>4.46</v>
      </c>
      <c r="U4443" s="5">
        <v>0.69</v>
      </c>
      <c r="V4443" s="5">
        <v>17.559999999999999</v>
      </c>
      <c r="W4443" s="12">
        <f t="shared" si="418"/>
        <v>3.9473684210526314E-2</v>
      </c>
      <c r="X4443" s="2" t="str">
        <f t="shared" si="419"/>
        <v>SCALE</v>
      </c>
      <c r="Y4443" s="22" t="str">
        <f t="shared" si="420"/>
        <v>Low (100-300)</v>
      </c>
    </row>
    <row r="4444" spans="1:25">
      <c r="A4444" s="2" t="s">
        <v>14249</v>
      </c>
      <c r="B4444" s="2" t="s">
        <v>1303</v>
      </c>
      <c r="C4444" s="2" t="s">
        <v>7635</v>
      </c>
      <c r="D4444" s="2" t="s">
        <v>855</v>
      </c>
      <c r="E4444" s="2" t="s">
        <v>112</v>
      </c>
      <c r="F4444" s="5">
        <v>2000</v>
      </c>
      <c r="G4444" s="2" t="s">
        <v>14250</v>
      </c>
      <c r="H4444" s="2" t="s">
        <v>266</v>
      </c>
      <c r="I4444" s="2" t="s">
        <v>13316</v>
      </c>
      <c r="J4444" s="2" t="s">
        <v>232</v>
      </c>
      <c r="K4444" s="9">
        <v>1000</v>
      </c>
      <c r="L4444" s="9">
        <v>869</v>
      </c>
      <c r="M4444" s="5">
        <v>19</v>
      </c>
      <c r="N4444" s="5">
        <v>0</v>
      </c>
      <c r="O4444" s="5">
        <v>15.99</v>
      </c>
      <c r="P4444" s="5">
        <v>0</v>
      </c>
      <c r="Q4444" s="2">
        <f t="shared" si="415"/>
        <v>-15.99</v>
      </c>
      <c r="R4444" s="5">
        <f t="shared" si="416"/>
        <v>-15.99</v>
      </c>
      <c r="S4444" s="11">
        <f t="shared" si="417"/>
        <v>-1</v>
      </c>
      <c r="T4444" s="5">
        <v>2.19</v>
      </c>
      <c r="U4444" s="5">
        <v>0.84</v>
      </c>
      <c r="V4444" s="5">
        <v>0</v>
      </c>
      <c r="W4444" s="12">
        <f t="shared" si="418"/>
        <v>0</v>
      </c>
      <c r="X4444" s="2" t="str">
        <f t="shared" si="419"/>
        <v>PAUSE</v>
      </c>
      <c r="Y4444" s="22" t="str">
        <f t="shared" si="420"/>
        <v>Premium (751-1000)</v>
      </c>
    </row>
    <row r="4445" spans="1:25">
      <c r="A4445" s="2" t="s">
        <v>14251</v>
      </c>
      <c r="B4445" s="2" t="s">
        <v>14252</v>
      </c>
      <c r="C4445" s="2" t="s">
        <v>420</v>
      </c>
      <c r="D4445" s="2" t="s">
        <v>597</v>
      </c>
      <c r="E4445" s="2" t="s">
        <v>237</v>
      </c>
      <c r="F4445" s="5">
        <v>3300</v>
      </c>
      <c r="G4445" s="2" t="s">
        <v>14253</v>
      </c>
      <c r="H4445" s="2" t="s">
        <v>161</v>
      </c>
      <c r="I4445" s="2" t="s">
        <v>13316</v>
      </c>
      <c r="J4445" s="2" t="s">
        <v>356</v>
      </c>
      <c r="K4445" s="9">
        <v>700</v>
      </c>
      <c r="L4445" s="9">
        <v>1551</v>
      </c>
      <c r="M4445" s="5">
        <v>66</v>
      </c>
      <c r="N4445" s="5">
        <v>7</v>
      </c>
      <c r="O4445" s="5">
        <v>34.18</v>
      </c>
      <c r="P4445" s="5">
        <v>443.5</v>
      </c>
      <c r="Q4445" s="2">
        <f t="shared" si="415"/>
        <v>409.32</v>
      </c>
      <c r="R4445" s="5">
        <f t="shared" si="416"/>
        <v>409.32</v>
      </c>
      <c r="S4445" s="11">
        <f t="shared" si="417"/>
        <v>11.975424224692803</v>
      </c>
      <c r="T4445" s="5">
        <v>4.26</v>
      </c>
      <c r="U4445" s="5">
        <v>0.52</v>
      </c>
      <c r="V4445" s="5">
        <v>4.88</v>
      </c>
      <c r="W4445" s="12">
        <f t="shared" si="418"/>
        <v>0.10606060606060606</v>
      </c>
      <c r="X4445" s="2" t="str">
        <f t="shared" si="419"/>
        <v>SCALE</v>
      </c>
      <c r="Y4445" s="22" t="str">
        <f t="shared" si="420"/>
        <v>High (501-750)</v>
      </c>
    </row>
    <row r="4446" spans="1:25">
      <c r="A4446" s="2" t="s">
        <v>14254</v>
      </c>
      <c r="B4446" s="2" t="s">
        <v>3798</v>
      </c>
      <c r="C4446" s="2" t="s">
        <v>14255</v>
      </c>
      <c r="D4446" s="2" t="s">
        <v>14256</v>
      </c>
      <c r="E4446" s="2" t="s">
        <v>222</v>
      </c>
      <c r="F4446" s="5">
        <v>3250</v>
      </c>
      <c r="G4446" s="2" t="s">
        <v>14257</v>
      </c>
      <c r="H4446" s="2" t="s">
        <v>190</v>
      </c>
      <c r="I4446" s="2" t="s">
        <v>13316</v>
      </c>
      <c r="J4446" s="2" t="s">
        <v>88</v>
      </c>
      <c r="K4446" s="9">
        <v>700</v>
      </c>
      <c r="L4446" s="9">
        <v>1476</v>
      </c>
      <c r="M4446" s="5">
        <v>28</v>
      </c>
      <c r="N4446" s="5">
        <v>0</v>
      </c>
      <c r="O4446" s="5">
        <v>20.25</v>
      </c>
      <c r="P4446" s="5">
        <v>0</v>
      </c>
      <c r="Q4446" s="2">
        <f t="shared" si="415"/>
        <v>-20.25</v>
      </c>
      <c r="R4446" s="5">
        <f t="shared" si="416"/>
        <v>-20.25</v>
      </c>
      <c r="S4446" s="11">
        <f t="shared" si="417"/>
        <v>-1</v>
      </c>
      <c r="T4446" s="5">
        <v>1.9</v>
      </c>
      <c r="U4446" s="5">
        <v>0.72</v>
      </c>
      <c r="V4446" s="5">
        <v>0</v>
      </c>
      <c r="W4446" s="12">
        <f t="shared" si="418"/>
        <v>0</v>
      </c>
      <c r="X4446" s="2" t="str">
        <f t="shared" si="419"/>
        <v>PAUSE</v>
      </c>
      <c r="Y4446" s="22" t="str">
        <f t="shared" si="420"/>
        <v>High (501-750)</v>
      </c>
    </row>
    <row r="4447" spans="1:25">
      <c r="A4447" s="2" t="s">
        <v>14258</v>
      </c>
      <c r="B4447" s="2" t="s">
        <v>14259</v>
      </c>
      <c r="C4447" s="2" t="s">
        <v>10875</v>
      </c>
      <c r="D4447" s="2" t="s">
        <v>4506</v>
      </c>
      <c r="E4447" s="2" t="s">
        <v>112</v>
      </c>
      <c r="F4447" s="5">
        <v>2500</v>
      </c>
      <c r="G4447" s="2" t="s">
        <v>2954</v>
      </c>
      <c r="H4447" s="2" t="s">
        <v>167</v>
      </c>
      <c r="I4447" s="2" t="s">
        <v>13316</v>
      </c>
      <c r="J4447" s="2" t="s">
        <v>73</v>
      </c>
      <c r="K4447" s="9">
        <v>300</v>
      </c>
      <c r="L4447" s="9">
        <v>994</v>
      </c>
      <c r="M4447" s="5">
        <v>37</v>
      </c>
      <c r="N4447" s="5">
        <v>0</v>
      </c>
      <c r="O4447" s="5">
        <v>26.73</v>
      </c>
      <c r="P4447" s="5">
        <v>0</v>
      </c>
      <c r="Q4447" s="2">
        <f t="shared" si="415"/>
        <v>-26.73</v>
      </c>
      <c r="R4447" s="5">
        <f t="shared" si="416"/>
        <v>-26.73</v>
      </c>
      <c r="S4447" s="11">
        <f t="shared" si="417"/>
        <v>-1</v>
      </c>
      <c r="T4447" s="5">
        <v>3.72</v>
      </c>
      <c r="U4447" s="5">
        <v>0.72</v>
      </c>
      <c r="V4447" s="5">
        <v>0</v>
      </c>
      <c r="W4447" s="12">
        <f t="shared" si="418"/>
        <v>0</v>
      </c>
      <c r="X4447" s="2" t="str">
        <f t="shared" si="419"/>
        <v>PAUSE</v>
      </c>
      <c r="Y4447" s="22" t="str">
        <f t="shared" si="420"/>
        <v>Low (100-300)</v>
      </c>
    </row>
    <row r="4448" spans="1:25">
      <c r="A4448" s="2" t="s">
        <v>14260</v>
      </c>
      <c r="B4448" s="2" t="s">
        <v>14261</v>
      </c>
      <c r="C4448" s="2" t="s">
        <v>235</v>
      </c>
      <c r="D4448" s="2" t="s">
        <v>6042</v>
      </c>
      <c r="E4448" s="2" t="s">
        <v>432</v>
      </c>
      <c r="F4448" s="5">
        <v>2250</v>
      </c>
      <c r="G4448" s="2" t="s">
        <v>9910</v>
      </c>
      <c r="H4448" s="2" t="s">
        <v>65</v>
      </c>
      <c r="I4448" s="2" t="s">
        <v>13316</v>
      </c>
      <c r="J4448" s="2" t="s">
        <v>177</v>
      </c>
      <c r="K4448" s="9">
        <v>100</v>
      </c>
      <c r="L4448" s="9">
        <v>1197</v>
      </c>
      <c r="M4448" s="5">
        <v>46</v>
      </c>
      <c r="N4448" s="5">
        <v>1</v>
      </c>
      <c r="O4448" s="5">
        <v>34.82</v>
      </c>
      <c r="P4448" s="5">
        <v>73.59</v>
      </c>
      <c r="Q4448" s="2">
        <f t="shared" si="415"/>
        <v>38.770000000000003</v>
      </c>
      <c r="R4448" s="5">
        <f t="shared" si="416"/>
        <v>38.770000000000003</v>
      </c>
      <c r="S4448" s="11">
        <f t="shared" si="417"/>
        <v>1.1134405514072374</v>
      </c>
      <c r="T4448" s="5">
        <v>3.84</v>
      </c>
      <c r="U4448" s="5">
        <v>0.76</v>
      </c>
      <c r="V4448" s="5">
        <v>34.82</v>
      </c>
      <c r="W4448" s="12">
        <f t="shared" si="418"/>
        <v>2.1739130434782608E-2</v>
      </c>
      <c r="X4448" s="2" t="str">
        <f t="shared" si="419"/>
        <v>SCALE</v>
      </c>
      <c r="Y4448" s="22" t="str">
        <f t="shared" si="420"/>
        <v>Low (100-300)</v>
      </c>
    </row>
    <row r="4449" spans="1:25">
      <c r="A4449" s="2" t="s">
        <v>14262</v>
      </c>
      <c r="B4449" s="2" t="s">
        <v>14263</v>
      </c>
      <c r="C4449" s="2" t="s">
        <v>14263</v>
      </c>
      <c r="D4449" s="2" t="s">
        <v>823</v>
      </c>
      <c r="E4449" s="2" t="s">
        <v>824</v>
      </c>
      <c r="F4449" s="5">
        <v>2250</v>
      </c>
      <c r="G4449" s="2" t="s">
        <v>14264</v>
      </c>
      <c r="H4449" s="2" t="s">
        <v>344</v>
      </c>
      <c r="I4449" s="2" t="s">
        <v>13316</v>
      </c>
      <c r="J4449" s="2" t="s">
        <v>135</v>
      </c>
      <c r="K4449" s="9">
        <v>200</v>
      </c>
      <c r="L4449" s="9">
        <v>832</v>
      </c>
      <c r="M4449" s="5">
        <v>30</v>
      </c>
      <c r="N4449" s="5">
        <v>3</v>
      </c>
      <c r="O4449" s="5">
        <v>16.899999999999999</v>
      </c>
      <c r="P4449" s="5">
        <v>146.57</v>
      </c>
      <c r="Q4449" s="2">
        <f t="shared" si="415"/>
        <v>129.66999999999999</v>
      </c>
      <c r="R4449" s="5">
        <f t="shared" si="416"/>
        <v>129.66999999999999</v>
      </c>
      <c r="S4449" s="11">
        <f t="shared" si="417"/>
        <v>7.6727810650887571</v>
      </c>
      <c r="T4449" s="5">
        <v>3.61</v>
      </c>
      <c r="U4449" s="5">
        <v>0.56000000000000005</v>
      </c>
      <c r="V4449" s="5">
        <v>5.63</v>
      </c>
      <c r="W4449" s="12">
        <f t="shared" si="418"/>
        <v>0.1</v>
      </c>
      <c r="X4449" s="2" t="str">
        <f t="shared" si="419"/>
        <v>SCALE</v>
      </c>
      <c r="Y4449" s="22" t="str">
        <f t="shared" si="420"/>
        <v>Low (100-300)</v>
      </c>
    </row>
    <row r="4450" spans="1:25">
      <c r="A4450" s="2" t="s">
        <v>14265</v>
      </c>
      <c r="B4450" s="2" t="s">
        <v>14266</v>
      </c>
      <c r="C4450" s="2" t="s">
        <v>900</v>
      </c>
      <c r="D4450" s="2" t="s">
        <v>14267</v>
      </c>
      <c r="E4450" s="2" t="s">
        <v>23</v>
      </c>
      <c r="F4450" s="5">
        <v>2750</v>
      </c>
      <c r="G4450" s="2" t="s">
        <v>14268</v>
      </c>
      <c r="H4450" s="2" t="s">
        <v>167</v>
      </c>
      <c r="I4450" s="2" t="s">
        <v>13316</v>
      </c>
      <c r="J4450" s="2" t="s">
        <v>248</v>
      </c>
      <c r="K4450" s="9">
        <v>800</v>
      </c>
      <c r="L4450" s="9">
        <v>1623</v>
      </c>
      <c r="M4450" s="5">
        <v>32</v>
      </c>
      <c r="N4450" s="5">
        <v>0</v>
      </c>
      <c r="O4450" s="5">
        <v>24.02</v>
      </c>
      <c r="P4450" s="5">
        <v>0</v>
      </c>
      <c r="Q4450" s="2">
        <f t="shared" si="415"/>
        <v>-24.02</v>
      </c>
      <c r="R4450" s="5">
        <f t="shared" si="416"/>
        <v>-24.02</v>
      </c>
      <c r="S4450" s="11">
        <f t="shared" si="417"/>
        <v>-1</v>
      </c>
      <c r="T4450" s="5">
        <v>1.97</v>
      </c>
      <c r="U4450" s="5">
        <v>0.75</v>
      </c>
      <c r="V4450" s="5">
        <v>0</v>
      </c>
      <c r="W4450" s="12">
        <f t="shared" si="418"/>
        <v>0</v>
      </c>
      <c r="X4450" s="2" t="str">
        <f t="shared" si="419"/>
        <v>PAUSE</v>
      </c>
      <c r="Y4450" s="22" t="str">
        <f t="shared" si="420"/>
        <v>Premium (751-1000)</v>
      </c>
    </row>
    <row r="4451" spans="1:25">
      <c r="A4451" s="2" t="s">
        <v>14269</v>
      </c>
      <c r="B4451" s="2" t="s">
        <v>888</v>
      </c>
      <c r="C4451" s="2" t="s">
        <v>14270</v>
      </c>
      <c r="D4451" s="2" t="s">
        <v>117</v>
      </c>
      <c r="E4451" s="2" t="s">
        <v>118</v>
      </c>
      <c r="F4451" s="5">
        <v>1700</v>
      </c>
      <c r="G4451" s="2" t="s">
        <v>14271</v>
      </c>
      <c r="H4451" s="2" t="s">
        <v>161</v>
      </c>
      <c r="I4451" s="2" t="s">
        <v>13316</v>
      </c>
      <c r="J4451" s="2" t="s">
        <v>458</v>
      </c>
      <c r="K4451" s="9">
        <v>700</v>
      </c>
      <c r="L4451" s="9">
        <v>1217</v>
      </c>
      <c r="M4451" s="5">
        <v>42</v>
      </c>
      <c r="N4451" s="5">
        <v>3</v>
      </c>
      <c r="O4451" s="5">
        <v>28.18</v>
      </c>
      <c r="P4451" s="5">
        <v>117.34</v>
      </c>
      <c r="Q4451" s="2">
        <f t="shared" si="415"/>
        <v>89.16</v>
      </c>
      <c r="R4451" s="5">
        <f t="shared" si="416"/>
        <v>89.16</v>
      </c>
      <c r="S4451" s="11">
        <f t="shared" si="417"/>
        <v>3.1639460610361958</v>
      </c>
      <c r="T4451" s="5">
        <v>3.45</v>
      </c>
      <c r="U4451" s="5">
        <v>0.67</v>
      </c>
      <c r="V4451" s="5">
        <v>9.39</v>
      </c>
      <c r="W4451" s="12">
        <f t="shared" si="418"/>
        <v>7.1428571428571425E-2</v>
      </c>
      <c r="X4451" s="2" t="str">
        <f t="shared" si="419"/>
        <v>SCALE</v>
      </c>
      <c r="Y4451" s="22" t="str">
        <f t="shared" si="420"/>
        <v>High (501-750)</v>
      </c>
    </row>
    <row r="4452" spans="1:25">
      <c r="A4452" s="2" t="s">
        <v>14272</v>
      </c>
      <c r="B4452" s="2" t="s">
        <v>90</v>
      </c>
      <c r="C4452" s="2" t="s">
        <v>14273</v>
      </c>
      <c r="D4452" s="2" t="s">
        <v>14274</v>
      </c>
      <c r="E4452" s="2" t="s">
        <v>40</v>
      </c>
      <c r="F4452" s="5">
        <v>2750</v>
      </c>
      <c r="G4452" s="2" t="s">
        <v>14275</v>
      </c>
      <c r="H4452" s="2" t="s">
        <v>58</v>
      </c>
      <c r="I4452" s="2" t="s">
        <v>13316</v>
      </c>
      <c r="J4452" s="2" t="s">
        <v>73</v>
      </c>
      <c r="K4452" s="9">
        <v>700</v>
      </c>
      <c r="L4452" s="9">
        <v>1744</v>
      </c>
      <c r="M4452" s="5">
        <v>58</v>
      </c>
      <c r="N4452" s="5">
        <v>0</v>
      </c>
      <c r="O4452" s="5">
        <v>37.18</v>
      </c>
      <c r="P4452" s="5">
        <v>0</v>
      </c>
      <c r="Q4452" s="2">
        <f t="shared" si="415"/>
        <v>-37.18</v>
      </c>
      <c r="R4452" s="5">
        <f t="shared" si="416"/>
        <v>-37.18</v>
      </c>
      <c r="S4452" s="11">
        <f t="shared" si="417"/>
        <v>-1</v>
      </c>
      <c r="T4452" s="5">
        <v>3.33</v>
      </c>
      <c r="U4452" s="5">
        <v>0.64</v>
      </c>
      <c r="V4452" s="5">
        <v>0</v>
      </c>
      <c r="W4452" s="12">
        <f t="shared" si="418"/>
        <v>0</v>
      </c>
      <c r="X4452" s="2" t="str">
        <f t="shared" si="419"/>
        <v>PAUSE</v>
      </c>
      <c r="Y4452" s="22" t="str">
        <f t="shared" si="420"/>
        <v>High (501-750)</v>
      </c>
    </row>
    <row r="4453" spans="1:25">
      <c r="A4453" s="2" t="s">
        <v>14276</v>
      </c>
      <c r="B4453" s="2" t="s">
        <v>686</v>
      </c>
      <c r="C4453" s="2" t="s">
        <v>14277</v>
      </c>
      <c r="D4453" s="2" t="s">
        <v>10347</v>
      </c>
      <c r="E4453" s="2" t="s">
        <v>298</v>
      </c>
      <c r="F4453" s="5">
        <v>2750</v>
      </c>
      <c r="G4453" s="2" t="s">
        <v>14278</v>
      </c>
      <c r="H4453" s="2" t="s">
        <v>260</v>
      </c>
      <c r="I4453" s="2" t="s">
        <v>13316</v>
      </c>
      <c r="J4453" s="2" t="s">
        <v>27</v>
      </c>
      <c r="K4453" s="9">
        <v>700</v>
      </c>
      <c r="L4453" s="9">
        <v>697</v>
      </c>
      <c r="M4453" s="5">
        <v>14</v>
      </c>
      <c r="N4453" s="5">
        <v>0</v>
      </c>
      <c r="O4453" s="5">
        <v>6.31</v>
      </c>
      <c r="P4453" s="5">
        <v>0</v>
      </c>
      <c r="Q4453" s="2">
        <f t="shared" si="415"/>
        <v>-6.31</v>
      </c>
      <c r="R4453" s="5">
        <f t="shared" si="416"/>
        <v>-6.31</v>
      </c>
      <c r="S4453" s="11">
        <f t="shared" si="417"/>
        <v>-1</v>
      </c>
      <c r="T4453" s="5">
        <v>2.0099999999999998</v>
      </c>
      <c r="U4453" s="5">
        <v>0.45</v>
      </c>
      <c r="V4453" s="5">
        <v>0</v>
      </c>
      <c r="W4453" s="12">
        <f t="shared" si="418"/>
        <v>0</v>
      </c>
      <c r="X4453" s="2" t="str">
        <f t="shared" si="419"/>
        <v>PAUSE</v>
      </c>
      <c r="Y4453" s="22" t="str">
        <f t="shared" si="420"/>
        <v>High (501-750)</v>
      </c>
    </row>
    <row r="4454" spans="1:25">
      <c r="A4454" s="2" t="s">
        <v>14279</v>
      </c>
      <c r="B4454" s="2" t="s">
        <v>956</v>
      </c>
      <c r="C4454" s="2" t="s">
        <v>14280</v>
      </c>
      <c r="D4454" s="2" t="s">
        <v>14281</v>
      </c>
      <c r="E4454" s="2" t="s">
        <v>112</v>
      </c>
      <c r="F4454" s="5">
        <v>2250</v>
      </c>
      <c r="G4454" s="2" t="s">
        <v>14282</v>
      </c>
      <c r="H4454" s="2" t="s">
        <v>150</v>
      </c>
      <c r="I4454" s="2" t="s">
        <v>13316</v>
      </c>
      <c r="J4454" s="2" t="s">
        <v>140</v>
      </c>
      <c r="K4454" s="9">
        <v>700</v>
      </c>
      <c r="L4454" s="9">
        <v>1152</v>
      </c>
      <c r="M4454" s="5">
        <v>37</v>
      </c>
      <c r="N4454" s="5">
        <v>1</v>
      </c>
      <c r="O4454" s="5">
        <v>24.8</v>
      </c>
      <c r="P4454" s="5">
        <v>66.900000000000006</v>
      </c>
      <c r="Q4454" s="2">
        <f t="shared" si="415"/>
        <v>42.100000000000009</v>
      </c>
      <c r="R4454" s="5">
        <f t="shared" si="416"/>
        <v>42.100000000000009</v>
      </c>
      <c r="S4454" s="11">
        <f t="shared" si="417"/>
        <v>1.6975806451612907</v>
      </c>
      <c r="T4454" s="5">
        <v>3.21</v>
      </c>
      <c r="U4454" s="5">
        <v>0.67</v>
      </c>
      <c r="V4454" s="5">
        <v>24.8</v>
      </c>
      <c r="W4454" s="12">
        <f t="shared" si="418"/>
        <v>2.7027027027027029E-2</v>
      </c>
      <c r="X4454" s="2" t="str">
        <f t="shared" si="419"/>
        <v>SCALE</v>
      </c>
      <c r="Y4454" s="22" t="str">
        <f t="shared" si="420"/>
        <v>High (501-750)</v>
      </c>
    </row>
    <row r="4455" spans="1:25">
      <c r="A4455" s="2" t="s">
        <v>14283</v>
      </c>
      <c r="B4455" s="2" t="s">
        <v>7476</v>
      </c>
      <c r="C4455" s="2" t="s">
        <v>5934</v>
      </c>
      <c r="D4455" s="2" t="s">
        <v>144</v>
      </c>
      <c r="E4455" s="2" t="s">
        <v>40</v>
      </c>
      <c r="F4455" s="5">
        <v>1700</v>
      </c>
      <c r="G4455" s="2" t="s">
        <v>14284</v>
      </c>
      <c r="H4455" s="2" t="s">
        <v>65</v>
      </c>
      <c r="I4455" s="2" t="s">
        <v>13316</v>
      </c>
      <c r="J4455" s="2" t="s">
        <v>162</v>
      </c>
      <c r="K4455" s="9">
        <v>500</v>
      </c>
      <c r="L4455" s="9">
        <v>2078</v>
      </c>
      <c r="M4455" s="5">
        <v>62</v>
      </c>
      <c r="N4455" s="5">
        <v>6</v>
      </c>
      <c r="O4455" s="5">
        <v>41.21</v>
      </c>
      <c r="P4455" s="5">
        <v>420.24</v>
      </c>
      <c r="Q4455" s="2">
        <f t="shared" si="415"/>
        <v>379.03000000000003</v>
      </c>
      <c r="R4455" s="5">
        <f t="shared" si="416"/>
        <v>379.03000000000003</v>
      </c>
      <c r="S4455" s="11">
        <f t="shared" si="417"/>
        <v>9.1975248726037382</v>
      </c>
      <c r="T4455" s="5">
        <v>2.98</v>
      </c>
      <c r="U4455" s="5">
        <v>0.66</v>
      </c>
      <c r="V4455" s="5">
        <v>6.87</v>
      </c>
      <c r="W4455" s="12">
        <f t="shared" si="418"/>
        <v>9.6774193548387094E-2</v>
      </c>
      <c r="X4455" s="2" t="str">
        <f t="shared" si="419"/>
        <v>SCALE</v>
      </c>
      <c r="Y4455" s="22" t="str">
        <f t="shared" si="420"/>
        <v>Mid (301-500)</v>
      </c>
    </row>
    <row r="4456" spans="1:25">
      <c r="A4456" s="2" t="s">
        <v>14285</v>
      </c>
      <c r="B4456" s="2" t="s">
        <v>14135</v>
      </c>
      <c r="C4456" s="2" t="s">
        <v>3269</v>
      </c>
      <c r="D4456" s="2" t="s">
        <v>6727</v>
      </c>
      <c r="E4456" s="2" t="s">
        <v>188</v>
      </c>
      <c r="F4456" s="5">
        <v>1100</v>
      </c>
      <c r="G4456" s="2" t="s">
        <v>6039</v>
      </c>
      <c r="H4456" s="2" t="s">
        <v>102</v>
      </c>
      <c r="I4456" s="2" t="s">
        <v>13316</v>
      </c>
      <c r="J4456" s="2" t="s">
        <v>51</v>
      </c>
      <c r="K4456" s="9">
        <v>500</v>
      </c>
      <c r="L4456" s="9">
        <v>1176</v>
      </c>
      <c r="M4456" s="5">
        <v>33</v>
      </c>
      <c r="N4456" s="5">
        <v>0</v>
      </c>
      <c r="O4456" s="5">
        <v>16.09</v>
      </c>
      <c r="P4456" s="5">
        <v>0</v>
      </c>
      <c r="Q4456" s="2">
        <f t="shared" si="415"/>
        <v>-16.09</v>
      </c>
      <c r="R4456" s="5">
        <f t="shared" si="416"/>
        <v>-16.09</v>
      </c>
      <c r="S4456" s="11">
        <f t="shared" si="417"/>
        <v>-1</v>
      </c>
      <c r="T4456" s="5">
        <v>2.81</v>
      </c>
      <c r="U4456" s="5">
        <v>0.49</v>
      </c>
      <c r="V4456" s="5">
        <v>0</v>
      </c>
      <c r="W4456" s="12">
        <f t="shared" si="418"/>
        <v>0</v>
      </c>
      <c r="X4456" s="2" t="str">
        <f t="shared" si="419"/>
        <v>PAUSE</v>
      </c>
      <c r="Y4456" s="22" t="str">
        <f t="shared" si="420"/>
        <v>Mid (301-500)</v>
      </c>
    </row>
    <row r="4457" spans="1:25">
      <c r="A4457" s="2" t="s">
        <v>14286</v>
      </c>
      <c r="B4457" s="2" t="s">
        <v>11377</v>
      </c>
      <c r="C4457" s="2" t="s">
        <v>12943</v>
      </c>
      <c r="D4457" s="2" t="s">
        <v>1190</v>
      </c>
      <c r="E4457" s="2" t="s">
        <v>112</v>
      </c>
      <c r="F4457" s="5">
        <v>5000</v>
      </c>
      <c r="G4457" s="2" t="s">
        <v>14287</v>
      </c>
      <c r="H4457" s="2" t="s">
        <v>312</v>
      </c>
      <c r="I4457" s="2" t="s">
        <v>13316</v>
      </c>
      <c r="J4457" s="2" t="s">
        <v>80</v>
      </c>
      <c r="K4457" s="9">
        <v>700</v>
      </c>
      <c r="L4457" s="9">
        <v>1356</v>
      </c>
      <c r="M4457" s="5">
        <v>32</v>
      </c>
      <c r="N4457" s="5">
        <v>1</v>
      </c>
      <c r="O4457" s="5">
        <v>16.47</v>
      </c>
      <c r="P4457" s="5">
        <v>39.520000000000003</v>
      </c>
      <c r="Q4457" s="2">
        <f t="shared" si="415"/>
        <v>23.050000000000004</v>
      </c>
      <c r="R4457" s="5">
        <f t="shared" si="416"/>
        <v>23.050000000000004</v>
      </c>
      <c r="S4457" s="11">
        <f t="shared" si="417"/>
        <v>1.3995142683667277</v>
      </c>
      <c r="T4457" s="5">
        <v>2.36</v>
      </c>
      <c r="U4457" s="5">
        <v>0.51</v>
      </c>
      <c r="V4457" s="5">
        <v>16.47</v>
      </c>
      <c r="W4457" s="12">
        <f t="shared" si="418"/>
        <v>3.125E-2</v>
      </c>
      <c r="X4457" s="2" t="str">
        <f t="shared" si="419"/>
        <v>SCALE</v>
      </c>
      <c r="Y4457" s="22" t="str">
        <f t="shared" si="420"/>
        <v>High (501-750)</v>
      </c>
    </row>
    <row r="4458" spans="1:25">
      <c r="A4458" s="2" t="s">
        <v>14288</v>
      </c>
      <c r="B4458" s="2" t="s">
        <v>14289</v>
      </c>
      <c r="C4458" s="2" t="s">
        <v>5578</v>
      </c>
      <c r="D4458" s="2" t="s">
        <v>241</v>
      </c>
      <c r="E4458" s="2" t="s">
        <v>23</v>
      </c>
      <c r="F4458" s="5">
        <v>1438</v>
      </c>
      <c r="G4458" s="2" t="s">
        <v>14290</v>
      </c>
      <c r="H4458" s="2" t="s">
        <v>253</v>
      </c>
      <c r="I4458" s="2" t="s">
        <v>13316</v>
      </c>
      <c r="J4458" s="2" t="s">
        <v>66</v>
      </c>
      <c r="K4458" s="9">
        <v>500</v>
      </c>
      <c r="L4458" s="9">
        <v>1788</v>
      </c>
      <c r="M4458" s="5">
        <v>77</v>
      </c>
      <c r="N4458" s="5">
        <v>0</v>
      </c>
      <c r="O4458" s="5">
        <v>62.53</v>
      </c>
      <c r="P4458" s="5">
        <v>0</v>
      </c>
      <c r="Q4458" s="2">
        <f t="shared" si="415"/>
        <v>-62.53</v>
      </c>
      <c r="R4458" s="5">
        <f t="shared" si="416"/>
        <v>-62.53</v>
      </c>
      <c r="S4458" s="11">
        <f t="shared" si="417"/>
        <v>-1</v>
      </c>
      <c r="T4458" s="5">
        <v>4.3099999999999996</v>
      </c>
      <c r="U4458" s="5">
        <v>0.81</v>
      </c>
      <c r="V4458" s="5">
        <v>0</v>
      </c>
      <c r="W4458" s="12">
        <f t="shared" si="418"/>
        <v>0</v>
      </c>
      <c r="X4458" s="2" t="str">
        <f t="shared" si="419"/>
        <v>PAUSE</v>
      </c>
      <c r="Y4458" s="22" t="str">
        <f t="shared" si="420"/>
        <v>Mid (301-500)</v>
      </c>
    </row>
    <row r="4459" spans="1:25">
      <c r="A4459" s="2" t="s">
        <v>14291</v>
      </c>
      <c r="B4459" s="2" t="s">
        <v>6114</v>
      </c>
      <c r="C4459" s="2" t="s">
        <v>14292</v>
      </c>
      <c r="D4459" s="2" t="s">
        <v>14293</v>
      </c>
      <c r="E4459" s="2" t="s">
        <v>5064</v>
      </c>
      <c r="F4459" s="5">
        <v>1300</v>
      </c>
      <c r="G4459" s="2" t="s">
        <v>2988</v>
      </c>
      <c r="H4459" s="2" t="s">
        <v>25</v>
      </c>
      <c r="I4459" s="2" t="s">
        <v>13316</v>
      </c>
      <c r="J4459" s="2" t="s">
        <v>88</v>
      </c>
      <c r="K4459" s="9">
        <v>600</v>
      </c>
      <c r="L4459" s="9">
        <v>1311</v>
      </c>
      <c r="M4459" s="5">
        <v>38</v>
      </c>
      <c r="N4459" s="5">
        <v>0</v>
      </c>
      <c r="O4459" s="5">
        <v>25.86</v>
      </c>
      <c r="P4459" s="5">
        <v>0</v>
      </c>
      <c r="Q4459" s="2">
        <f t="shared" si="415"/>
        <v>-25.86</v>
      </c>
      <c r="R4459" s="5">
        <f t="shared" si="416"/>
        <v>-25.86</v>
      </c>
      <c r="S4459" s="11">
        <f t="shared" si="417"/>
        <v>-1</v>
      </c>
      <c r="T4459" s="5">
        <v>2.9</v>
      </c>
      <c r="U4459" s="5">
        <v>0.68</v>
      </c>
      <c r="V4459" s="5">
        <v>0</v>
      </c>
      <c r="W4459" s="12">
        <f t="shared" si="418"/>
        <v>0</v>
      </c>
      <c r="X4459" s="2" t="str">
        <f t="shared" si="419"/>
        <v>PAUSE</v>
      </c>
      <c r="Y4459" s="22" t="str">
        <f t="shared" si="420"/>
        <v>High (501-750)</v>
      </c>
    </row>
    <row r="4460" spans="1:25">
      <c r="A4460" s="2" t="s">
        <v>14294</v>
      </c>
      <c r="B4460" s="2" t="s">
        <v>847</v>
      </c>
      <c r="C4460" s="2" t="s">
        <v>506</v>
      </c>
      <c r="D4460" s="2" t="s">
        <v>1035</v>
      </c>
      <c r="E4460" s="2" t="s">
        <v>492</v>
      </c>
      <c r="F4460" s="5">
        <v>4333</v>
      </c>
      <c r="G4460" s="2" t="s">
        <v>2988</v>
      </c>
      <c r="H4460" s="2" t="s">
        <v>72</v>
      </c>
      <c r="I4460" s="2" t="s">
        <v>13316</v>
      </c>
      <c r="J4460" s="2" t="s">
        <v>300</v>
      </c>
      <c r="K4460" s="9">
        <v>1000</v>
      </c>
      <c r="L4460" s="9">
        <v>2402</v>
      </c>
      <c r="M4460" s="5">
        <v>55</v>
      </c>
      <c r="N4460" s="5">
        <v>4</v>
      </c>
      <c r="O4460" s="5">
        <v>42.65</v>
      </c>
      <c r="P4460" s="5">
        <v>206.78</v>
      </c>
      <c r="Q4460" s="2">
        <f t="shared" si="415"/>
        <v>164.13</v>
      </c>
      <c r="R4460" s="5">
        <f t="shared" si="416"/>
        <v>164.13</v>
      </c>
      <c r="S4460" s="11">
        <f t="shared" si="417"/>
        <v>3.8483001172332942</v>
      </c>
      <c r="T4460" s="5">
        <v>2.29</v>
      </c>
      <c r="U4460" s="5">
        <v>0.78</v>
      </c>
      <c r="V4460" s="5">
        <v>10.66</v>
      </c>
      <c r="W4460" s="12">
        <f t="shared" si="418"/>
        <v>7.2727272727272724E-2</v>
      </c>
      <c r="X4460" s="2" t="str">
        <f t="shared" si="419"/>
        <v>SCALE</v>
      </c>
      <c r="Y4460" s="22" t="str">
        <f t="shared" si="420"/>
        <v>Premium (751-1000)</v>
      </c>
    </row>
    <row r="4461" spans="1:25">
      <c r="A4461" s="2" t="s">
        <v>14295</v>
      </c>
      <c r="B4461" s="2" t="s">
        <v>7880</v>
      </c>
      <c r="C4461" s="2" t="s">
        <v>900</v>
      </c>
      <c r="D4461" s="2" t="s">
        <v>829</v>
      </c>
      <c r="E4461" s="2" t="s">
        <v>112</v>
      </c>
      <c r="F4461" s="5">
        <v>1499</v>
      </c>
      <c r="G4461" s="2" t="s">
        <v>14296</v>
      </c>
      <c r="H4461" s="2" t="s">
        <v>42</v>
      </c>
      <c r="I4461" s="2" t="s">
        <v>13316</v>
      </c>
      <c r="J4461" s="2" t="s">
        <v>88</v>
      </c>
      <c r="K4461" s="9">
        <v>200</v>
      </c>
      <c r="L4461" s="9">
        <v>2496</v>
      </c>
      <c r="M4461" s="5">
        <v>48</v>
      </c>
      <c r="N4461" s="5">
        <v>4</v>
      </c>
      <c r="O4461" s="5">
        <v>30.99</v>
      </c>
      <c r="P4461" s="5">
        <v>206.11</v>
      </c>
      <c r="Q4461" s="2">
        <f t="shared" si="415"/>
        <v>175.12</v>
      </c>
      <c r="R4461" s="5">
        <f t="shared" si="416"/>
        <v>175.12</v>
      </c>
      <c r="S4461" s="11">
        <f t="shared" si="417"/>
        <v>5.6508551145530816</v>
      </c>
      <c r="T4461" s="5">
        <v>1.92</v>
      </c>
      <c r="U4461" s="5">
        <v>0.65</v>
      </c>
      <c r="V4461" s="5">
        <v>7.75</v>
      </c>
      <c r="W4461" s="12">
        <f t="shared" si="418"/>
        <v>8.3333333333333329E-2</v>
      </c>
      <c r="X4461" s="2" t="str">
        <f t="shared" si="419"/>
        <v>SCALE</v>
      </c>
      <c r="Y4461" s="22" t="str">
        <f t="shared" si="420"/>
        <v>Low (100-300)</v>
      </c>
    </row>
    <row r="4462" spans="1:25">
      <c r="A4462" s="2" t="s">
        <v>14297</v>
      </c>
      <c r="B4462" s="2" t="s">
        <v>115</v>
      </c>
      <c r="C4462" s="2" t="s">
        <v>2057</v>
      </c>
      <c r="D4462" s="2" t="s">
        <v>117</v>
      </c>
      <c r="E4462" s="2" t="s">
        <v>118</v>
      </c>
      <c r="F4462" s="5">
        <v>4500</v>
      </c>
      <c r="G4462" s="2" t="s">
        <v>14298</v>
      </c>
      <c r="H4462" s="2" t="s">
        <v>87</v>
      </c>
      <c r="I4462" s="2" t="s">
        <v>13316</v>
      </c>
      <c r="J4462" s="2" t="s">
        <v>88</v>
      </c>
      <c r="K4462" s="9">
        <v>100</v>
      </c>
      <c r="L4462" s="9">
        <v>1795</v>
      </c>
      <c r="M4462" s="5">
        <v>63</v>
      </c>
      <c r="N4462" s="5">
        <v>2</v>
      </c>
      <c r="O4462" s="5">
        <v>42.6</v>
      </c>
      <c r="P4462" s="5">
        <v>131.88999999999999</v>
      </c>
      <c r="Q4462" s="2">
        <f t="shared" si="415"/>
        <v>89.289999999999992</v>
      </c>
      <c r="R4462" s="5">
        <f t="shared" si="416"/>
        <v>89.289999999999992</v>
      </c>
      <c r="S4462" s="11">
        <f t="shared" si="417"/>
        <v>2.0960093896713614</v>
      </c>
      <c r="T4462" s="5">
        <v>3.51</v>
      </c>
      <c r="U4462" s="5">
        <v>0.68</v>
      </c>
      <c r="V4462" s="5">
        <v>21.3</v>
      </c>
      <c r="W4462" s="12">
        <f t="shared" si="418"/>
        <v>3.1746031746031744E-2</v>
      </c>
      <c r="X4462" s="2" t="str">
        <f t="shared" si="419"/>
        <v>SCALE</v>
      </c>
      <c r="Y4462" s="22" t="str">
        <f t="shared" si="420"/>
        <v>Low (100-300)</v>
      </c>
    </row>
    <row r="4463" spans="1:25">
      <c r="A4463" s="2" t="s">
        <v>14299</v>
      </c>
      <c r="B4463" s="2" t="s">
        <v>1966</v>
      </c>
      <c r="C4463" s="2" t="s">
        <v>14300</v>
      </c>
      <c r="D4463" s="2" t="s">
        <v>1456</v>
      </c>
      <c r="E4463" s="2" t="s">
        <v>824</v>
      </c>
      <c r="F4463" s="5">
        <v>2700</v>
      </c>
      <c r="G4463" s="2" t="s">
        <v>14301</v>
      </c>
      <c r="H4463" s="2" t="s">
        <v>102</v>
      </c>
      <c r="I4463" s="2" t="s">
        <v>13316</v>
      </c>
      <c r="J4463" s="2" t="s">
        <v>232</v>
      </c>
      <c r="K4463" s="9">
        <v>200</v>
      </c>
      <c r="L4463" s="9">
        <v>1944</v>
      </c>
      <c r="M4463" s="5">
        <v>39</v>
      </c>
      <c r="N4463" s="5">
        <v>4</v>
      </c>
      <c r="O4463" s="5">
        <v>21.84</v>
      </c>
      <c r="P4463" s="5">
        <v>247.2</v>
      </c>
      <c r="Q4463" s="2">
        <f t="shared" si="415"/>
        <v>225.35999999999999</v>
      </c>
      <c r="R4463" s="5">
        <f t="shared" si="416"/>
        <v>225.35999999999999</v>
      </c>
      <c r="S4463" s="11">
        <f t="shared" si="417"/>
        <v>10.318681318681318</v>
      </c>
      <c r="T4463" s="5">
        <v>2.0099999999999998</v>
      </c>
      <c r="U4463" s="5">
        <v>0.56000000000000005</v>
      </c>
      <c r="V4463" s="5">
        <v>5.46</v>
      </c>
      <c r="W4463" s="12">
        <f t="shared" si="418"/>
        <v>0.10256410256410256</v>
      </c>
      <c r="X4463" s="2" t="str">
        <f t="shared" si="419"/>
        <v>SCALE</v>
      </c>
      <c r="Y4463" s="22" t="str">
        <f t="shared" si="420"/>
        <v>Low (100-300)</v>
      </c>
    </row>
    <row r="4464" spans="1:25">
      <c r="A4464" s="2" t="s">
        <v>14302</v>
      </c>
      <c r="B4464" s="2" t="s">
        <v>2118</v>
      </c>
      <c r="C4464" s="2" t="s">
        <v>5812</v>
      </c>
      <c r="D4464" s="2" t="s">
        <v>4087</v>
      </c>
      <c r="E4464" s="2" t="s">
        <v>40</v>
      </c>
      <c r="F4464" s="5">
        <v>915</v>
      </c>
      <c r="G4464" s="2" t="s">
        <v>14303</v>
      </c>
      <c r="H4464" s="2" t="s">
        <v>87</v>
      </c>
      <c r="I4464" s="2" t="s">
        <v>13316</v>
      </c>
      <c r="J4464" s="2" t="s">
        <v>382</v>
      </c>
      <c r="K4464" s="9">
        <v>800</v>
      </c>
      <c r="L4464" s="9">
        <v>815</v>
      </c>
      <c r="M4464" s="5">
        <v>12</v>
      </c>
      <c r="N4464" s="5">
        <v>1</v>
      </c>
      <c r="O4464" s="5">
        <v>6.42</v>
      </c>
      <c r="P4464" s="5">
        <v>73.12</v>
      </c>
      <c r="Q4464" s="2">
        <f t="shared" si="415"/>
        <v>66.7</v>
      </c>
      <c r="R4464" s="5">
        <f t="shared" si="416"/>
        <v>66.7</v>
      </c>
      <c r="S4464" s="11">
        <f t="shared" si="417"/>
        <v>10.389408099688474</v>
      </c>
      <c r="T4464" s="5">
        <v>1.47</v>
      </c>
      <c r="U4464" s="5">
        <v>0.54</v>
      </c>
      <c r="V4464" s="5">
        <v>6.42</v>
      </c>
      <c r="W4464" s="12">
        <f t="shared" si="418"/>
        <v>8.3333333333333329E-2</v>
      </c>
      <c r="X4464" s="2" t="str">
        <f t="shared" si="419"/>
        <v>SCALE</v>
      </c>
      <c r="Y4464" s="22" t="str">
        <f t="shared" si="420"/>
        <v>Premium (751-1000)</v>
      </c>
    </row>
    <row r="4465" spans="1:25">
      <c r="A4465" s="2" t="s">
        <v>14304</v>
      </c>
      <c r="B4465" s="2" t="s">
        <v>2253</v>
      </c>
      <c r="C4465" s="2" t="s">
        <v>5578</v>
      </c>
      <c r="D4465" s="2" t="s">
        <v>3588</v>
      </c>
      <c r="E4465" s="2" t="s">
        <v>40</v>
      </c>
      <c r="F4465" s="5">
        <v>1500</v>
      </c>
      <c r="G4465" s="2" t="s">
        <v>14305</v>
      </c>
      <c r="H4465" s="2" t="s">
        <v>25</v>
      </c>
      <c r="I4465" s="2" t="s">
        <v>13316</v>
      </c>
      <c r="J4465" s="2" t="s">
        <v>51</v>
      </c>
      <c r="K4465" s="9">
        <v>1000</v>
      </c>
      <c r="L4465" s="9">
        <v>2320</v>
      </c>
      <c r="M4465" s="5">
        <v>42</v>
      </c>
      <c r="N4465" s="5">
        <v>0</v>
      </c>
      <c r="O4465" s="5">
        <v>24.43</v>
      </c>
      <c r="P4465" s="5">
        <v>0</v>
      </c>
      <c r="Q4465" s="2">
        <f t="shared" si="415"/>
        <v>-24.43</v>
      </c>
      <c r="R4465" s="5">
        <f t="shared" si="416"/>
        <v>-24.43</v>
      </c>
      <c r="S4465" s="11">
        <f t="shared" si="417"/>
        <v>-1</v>
      </c>
      <c r="T4465" s="5">
        <v>1.81</v>
      </c>
      <c r="U4465" s="5">
        <v>0.57999999999999996</v>
      </c>
      <c r="V4465" s="5">
        <v>0</v>
      </c>
      <c r="W4465" s="12">
        <f t="shared" si="418"/>
        <v>0</v>
      </c>
      <c r="X4465" s="2" t="str">
        <f t="shared" si="419"/>
        <v>PAUSE</v>
      </c>
      <c r="Y4465" s="22" t="str">
        <f t="shared" si="420"/>
        <v>Premium (751-1000)</v>
      </c>
    </row>
    <row r="4466" spans="1:25">
      <c r="A4466" s="2" t="s">
        <v>14306</v>
      </c>
      <c r="B4466" s="2" t="s">
        <v>10614</v>
      </c>
      <c r="C4466" s="2" t="s">
        <v>14307</v>
      </c>
      <c r="D4466" s="2" t="s">
        <v>1336</v>
      </c>
      <c r="E4466" s="2" t="s">
        <v>56</v>
      </c>
      <c r="F4466" s="5">
        <v>2250</v>
      </c>
      <c r="G4466" s="2" t="s">
        <v>14308</v>
      </c>
      <c r="H4466" s="2" t="s">
        <v>50</v>
      </c>
      <c r="I4466" s="2" t="s">
        <v>13316</v>
      </c>
      <c r="J4466" s="2" t="s">
        <v>27</v>
      </c>
      <c r="K4466" s="9">
        <v>600</v>
      </c>
      <c r="L4466" s="9">
        <v>762</v>
      </c>
      <c r="M4466" s="5">
        <v>25</v>
      </c>
      <c r="N4466" s="5">
        <v>2</v>
      </c>
      <c r="O4466" s="5">
        <v>17.61</v>
      </c>
      <c r="P4466" s="5">
        <v>92.14</v>
      </c>
      <c r="Q4466" s="2">
        <f t="shared" si="415"/>
        <v>74.53</v>
      </c>
      <c r="R4466" s="5">
        <f t="shared" si="416"/>
        <v>74.53</v>
      </c>
      <c r="S4466" s="11">
        <f t="shared" si="417"/>
        <v>4.232254400908575</v>
      </c>
      <c r="T4466" s="5">
        <v>3.28</v>
      </c>
      <c r="U4466" s="5">
        <v>0.7</v>
      </c>
      <c r="V4466" s="5">
        <v>8.8000000000000007</v>
      </c>
      <c r="W4466" s="12">
        <f t="shared" si="418"/>
        <v>0.08</v>
      </c>
      <c r="X4466" s="2" t="str">
        <f t="shared" si="419"/>
        <v>SCALE</v>
      </c>
      <c r="Y4466" s="22" t="str">
        <f t="shared" si="420"/>
        <v>High (501-750)</v>
      </c>
    </row>
    <row r="4467" spans="1:25">
      <c r="A4467" s="2" t="s">
        <v>14309</v>
      </c>
      <c r="B4467" s="2" t="s">
        <v>14310</v>
      </c>
      <c r="C4467" s="2" t="s">
        <v>1320</v>
      </c>
      <c r="D4467" s="2" t="s">
        <v>3382</v>
      </c>
      <c r="E4467" s="2" t="s">
        <v>56</v>
      </c>
      <c r="F4467" s="5">
        <v>3000</v>
      </c>
      <c r="G4467" s="2" t="s">
        <v>14311</v>
      </c>
      <c r="H4467" s="2" t="s">
        <v>87</v>
      </c>
      <c r="I4467" s="2" t="s">
        <v>13316</v>
      </c>
      <c r="J4467" s="2" t="s">
        <v>80</v>
      </c>
      <c r="K4467" s="9">
        <v>200</v>
      </c>
      <c r="L4467" s="9">
        <v>993</v>
      </c>
      <c r="M4467" s="5">
        <v>20</v>
      </c>
      <c r="N4467" s="5">
        <v>0</v>
      </c>
      <c r="O4467" s="5">
        <v>8.74</v>
      </c>
      <c r="P4467" s="5">
        <v>0</v>
      </c>
      <c r="Q4467" s="2">
        <f t="shared" si="415"/>
        <v>-8.74</v>
      </c>
      <c r="R4467" s="5">
        <f t="shared" si="416"/>
        <v>-8.74</v>
      </c>
      <c r="S4467" s="11">
        <f t="shared" si="417"/>
        <v>-1</v>
      </c>
      <c r="T4467" s="5">
        <v>2.0099999999999998</v>
      </c>
      <c r="U4467" s="5">
        <v>0.44</v>
      </c>
      <c r="V4467" s="5">
        <v>0</v>
      </c>
      <c r="W4467" s="12">
        <f t="shared" si="418"/>
        <v>0</v>
      </c>
      <c r="X4467" s="2" t="str">
        <f t="shared" si="419"/>
        <v>PAUSE</v>
      </c>
      <c r="Y4467" s="22" t="str">
        <f t="shared" si="420"/>
        <v>Low (100-300)</v>
      </c>
    </row>
    <row r="4468" spans="1:25">
      <c r="A4468" s="2" t="s">
        <v>14312</v>
      </c>
      <c r="B4468" s="2" t="s">
        <v>14313</v>
      </c>
      <c r="C4468" s="2" t="s">
        <v>425</v>
      </c>
      <c r="D4468" s="2" t="s">
        <v>7211</v>
      </c>
      <c r="E4468" s="2" t="s">
        <v>56</v>
      </c>
      <c r="F4468" s="5">
        <v>2500</v>
      </c>
      <c r="G4468" s="2" t="s">
        <v>14314</v>
      </c>
      <c r="H4468" s="2" t="s">
        <v>72</v>
      </c>
      <c r="I4468" s="2" t="s">
        <v>13316</v>
      </c>
      <c r="J4468" s="2" t="s">
        <v>59</v>
      </c>
      <c r="K4468" s="9">
        <v>700</v>
      </c>
      <c r="L4468" s="9">
        <v>1233</v>
      </c>
      <c r="M4468" s="5">
        <v>37</v>
      </c>
      <c r="N4468" s="5">
        <v>1</v>
      </c>
      <c r="O4468" s="5">
        <v>26.57</v>
      </c>
      <c r="P4468" s="5">
        <v>42.54</v>
      </c>
      <c r="Q4468" s="2">
        <f t="shared" si="415"/>
        <v>15.969999999999999</v>
      </c>
      <c r="R4468" s="5">
        <f t="shared" si="416"/>
        <v>15.969999999999999</v>
      </c>
      <c r="S4468" s="11">
        <f t="shared" si="417"/>
        <v>0.60105382009785469</v>
      </c>
      <c r="T4468" s="5">
        <v>3</v>
      </c>
      <c r="U4468" s="5">
        <v>0.72</v>
      </c>
      <c r="V4468" s="5">
        <v>26.57</v>
      </c>
      <c r="W4468" s="12">
        <f t="shared" si="418"/>
        <v>2.7027027027027029E-2</v>
      </c>
      <c r="X4468" s="2" t="str">
        <f t="shared" si="419"/>
        <v>SCALE</v>
      </c>
      <c r="Y4468" s="22" t="str">
        <f t="shared" si="420"/>
        <v>High (501-750)</v>
      </c>
    </row>
    <row r="4469" spans="1:25">
      <c r="A4469" s="2" t="s">
        <v>14315</v>
      </c>
      <c r="B4469" s="2" t="s">
        <v>4888</v>
      </c>
      <c r="C4469" s="2" t="s">
        <v>14316</v>
      </c>
      <c r="D4469" s="2" t="s">
        <v>3880</v>
      </c>
      <c r="E4469" s="2" t="s">
        <v>112</v>
      </c>
      <c r="F4469" s="5">
        <v>2000</v>
      </c>
      <c r="G4469" s="2" t="s">
        <v>14317</v>
      </c>
      <c r="H4469" s="2" t="s">
        <v>167</v>
      </c>
      <c r="I4469" s="2" t="s">
        <v>13316</v>
      </c>
      <c r="J4469" s="2" t="s">
        <v>300</v>
      </c>
      <c r="K4469" s="9">
        <v>200</v>
      </c>
      <c r="L4469" s="9">
        <v>1579</v>
      </c>
      <c r="M4469" s="5">
        <v>40</v>
      </c>
      <c r="N4469" s="5">
        <v>1</v>
      </c>
      <c r="O4469" s="5">
        <v>24.85</v>
      </c>
      <c r="P4469" s="5">
        <v>43.39</v>
      </c>
      <c r="Q4469" s="2">
        <f t="shared" si="415"/>
        <v>18.54</v>
      </c>
      <c r="R4469" s="5">
        <f t="shared" si="416"/>
        <v>18.54</v>
      </c>
      <c r="S4469" s="11">
        <f t="shared" si="417"/>
        <v>0.74607645875251505</v>
      </c>
      <c r="T4469" s="5">
        <v>2.5299999999999998</v>
      </c>
      <c r="U4469" s="5">
        <v>0.62</v>
      </c>
      <c r="V4469" s="5">
        <v>24.85</v>
      </c>
      <c r="W4469" s="12">
        <f t="shared" si="418"/>
        <v>2.5000000000000001E-2</v>
      </c>
      <c r="X4469" s="2" t="str">
        <f t="shared" si="419"/>
        <v>SCALE</v>
      </c>
      <c r="Y4469" s="22" t="str">
        <f t="shared" si="420"/>
        <v>Low (100-300)</v>
      </c>
    </row>
    <row r="4470" spans="1:25">
      <c r="A4470" s="2" t="s">
        <v>14318</v>
      </c>
      <c r="B4470" s="2" t="s">
        <v>409</v>
      </c>
      <c r="C4470" s="2" t="s">
        <v>14319</v>
      </c>
      <c r="D4470" s="2" t="s">
        <v>4815</v>
      </c>
      <c r="E4470" s="2" t="s">
        <v>56</v>
      </c>
      <c r="F4470" s="5">
        <v>2500</v>
      </c>
      <c r="G4470" s="2" t="s">
        <v>1141</v>
      </c>
      <c r="H4470" s="2" t="s">
        <v>42</v>
      </c>
      <c r="I4470" s="2" t="s">
        <v>13316</v>
      </c>
      <c r="J4470" s="2" t="s">
        <v>217</v>
      </c>
      <c r="K4470" s="9">
        <v>400</v>
      </c>
      <c r="L4470" s="9">
        <v>1072</v>
      </c>
      <c r="M4470" s="5">
        <v>17</v>
      </c>
      <c r="N4470" s="5">
        <v>1</v>
      </c>
      <c r="O4470" s="5">
        <v>8.93</v>
      </c>
      <c r="P4470" s="5">
        <v>48.19</v>
      </c>
      <c r="Q4470" s="2">
        <f t="shared" si="415"/>
        <v>39.26</v>
      </c>
      <c r="R4470" s="5">
        <f t="shared" si="416"/>
        <v>39.26</v>
      </c>
      <c r="S4470" s="11">
        <f t="shared" si="417"/>
        <v>4.3964165733482643</v>
      </c>
      <c r="T4470" s="5">
        <v>1.59</v>
      </c>
      <c r="U4470" s="5">
        <v>0.53</v>
      </c>
      <c r="V4470" s="5">
        <v>8.93</v>
      </c>
      <c r="W4470" s="12">
        <f t="shared" si="418"/>
        <v>5.8823529411764705E-2</v>
      </c>
      <c r="X4470" s="2" t="str">
        <f t="shared" si="419"/>
        <v>SCALE</v>
      </c>
      <c r="Y4470" s="22" t="str">
        <f t="shared" si="420"/>
        <v>Mid (301-500)</v>
      </c>
    </row>
    <row r="4471" spans="1:25">
      <c r="A4471" s="2" t="s">
        <v>14320</v>
      </c>
      <c r="B4471" s="2" t="s">
        <v>14321</v>
      </c>
      <c r="C4471" s="2" t="s">
        <v>3058</v>
      </c>
      <c r="D4471" s="2" t="s">
        <v>10273</v>
      </c>
      <c r="E4471" s="2" t="s">
        <v>373</v>
      </c>
      <c r="F4471" s="5">
        <v>2168</v>
      </c>
      <c r="G4471" s="2" t="s">
        <v>14322</v>
      </c>
      <c r="H4471" s="2" t="s">
        <v>190</v>
      </c>
      <c r="I4471" s="2" t="s">
        <v>13316</v>
      </c>
      <c r="J4471" s="2" t="s">
        <v>248</v>
      </c>
      <c r="K4471" s="9">
        <v>1000</v>
      </c>
      <c r="L4471" s="9">
        <v>1147</v>
      </c>
      <c r="M4471" s="5">
        <v>37</v>
      </c>
      <c r="N4471" s="5">
        <v>0</v>
      </c>
      <c r="O4471" s="5">
        <v>17.46</v>
      </c>
      <c r="P4471" s="5">
        <v>0</v>
      </c>
      <c r="Q4471" s="2">
        <f t="shared" si="415"/>
        <v>-17.46</v>
      </c>
      <c r="R4471" s="5">
        <f t="shared" si="416"/>
        <v>-17.46</v>
      </c>
      <c r="S4471" s="11">
        <f t="shared" si="417"/>
        <v>-1</v>
      </c>
      <c r="T4471" s="5">
        <v>3.23</v>
      </c>
      <c r="U4471" s="5">
        <v>0.47</v>
      </c>
      <c r="V4471" s="5">
        <v>0</v>
      </c>
      <c r="W4471" s="12">
        <f t="shared" si="418"/>
        <v>0</v>
      </c>
      <c r="X4471" s="2" t="str">
        <f t="shared" si="419"/>
        <v>PAUSE</v>
      </c>
      <c r="Y4471" s="22" t="str">
        <f t="shared" si="420"/>
        <v>Premium (751-1000)</v>
      </c>
    </row>
    <row r="4472" spans="1:25">
      <c r="A4472" s="2" t="s">
        <v>14323</v>
      </c>
      <c r="B4472" s="2" t="s">
        <v>14324</v>
      </c>
      <c r="C4472" s="2" t="s">
        <v>14325</v>
      </c>
      <c r="D4472" s="2" t="s">
        <v>655</v>
      </c>
      <c r="E4472" s="2" t="s">
        <v>125</v>
      </c>
      <c r="F4472" s="5">
        <v>2250</v>
      </c>
      <c r="G4472" s="2" t="s">
        <v>14326</v>
      </c>
      <c r="H4472" s="2" t="s">
        <v>34</v>
      </c>
      <c r="I4472" s="2" t="s">
        <v>13316</v>
      </c>
      <c r="J4472" s="2" t="s">
        <v>127</v>
      </c>
      <c r="K4472" s="9">
        <v>500</v>
      </c>
      <c r="L4472" s="9">
        <v>1632</v>
      </c>
      <c r="M4472" s="5">
        <v>48</v>
      </c>
      <c r="N4472" s="5">
        <v>0</v>
      </c>
      <c r="O4472" s="5">
        <v>20.79</v>
      </c>
      <c r="P4472" s="5">
        <v>0</v>
      </c>
      <c r="Q4472" s="2">
        <f t="shared" si="415"/>
        <v>-20.79</v>
      </c>
      <c r="R4472" s="5">
        <f t="shared" si="416"/>
        <v>-20.79</v>
      </c>
      <c r="S4472" s="11">
        <f t="shared" si="417"/>
        <v>-1</v>
      </c>
      <c r="T4472" s="5">
        <v>2.94</v>
      </c>
      <c r="U4472" s="5">
        <v>0.43</v>
      </c>
      <c r="V4472" s="5">
        <v>0</v>
      </c>
      <c r="W4472" s="12">
        <f t="shared" si="418"/>
        <v>0</v>
      </c>
      <c r="X4472" s="2" t="str">
        <f t="shared" si="419"/>
        <v>PAUSE</v>
      </c>
      <c r="Y4472" s="22" t="str">
        <f t="shared" si="420"/>
        <v>Mid (301-500)</v>
      </c>
    </row>
    <row r="4473" spans="1:25">
      <c r="A4473" s="2" t="s">
        <v>14327</v>
      </c>
      <c r="B4473" s="2" t="s">
        <v>1143</v>
      </c>
      <c r="C4473" s="2" t="s">
        <v>11779</v>
      </c>
      <c r="D4473" s="2" t="s">
        <v>175</v>
      </c>
      <c r="E4473" s="2" t="s">
        <v>23</v>
      </c>
      <c r="F4473" s="5">
        <v>4998</v>
      </c>
      <c r="G4473" s="2" t="s">
        <v>14328</v>
      </c>
      <c r="H4473" s="2" t="s">
        <v>102</v>
      </c>
      <c r="I4473" s="2" t="s">
        <v>13316</v>
      </c>
      <c r="J4473" s="2" t="s">
        <v>458</v>
      </c>
      <c r="K4473" s="9">
        <v>600</v>
      </c>
      <c r="L4473" s="9">
        <v>1208</v>
      </c>
      <c r="M4473" s="5">
        <v>51</v>
      </c>
      <c r="N4473" s="5">
        <v>5</v>
      </c>
      <c r="O4473" s="5">
        <v>40.119999999999997</v>
      </c>
      <c r="P4473" s="5">
        <v>320.39999999999998</v>
      </c>
      <c r="Q4473" s="2">
        <f t="shared" si="415"/>
        <v>280.27999999999997</v>
      </c>
      <c r="R4473" s="5">
        <f t="shared" si="416"/>
        <v>280.27999999999997</v>
      </c>
      <c r="S4473" s="11">
        <f t="shared" si="417"/>
        <v>6.9860418743768689</v>
      </c>
      <c r="T4473" s="5">
        <v>4.22</v>
      </c>
      <c r="U4473" s="5">
        <v>0.79</v>
      </c>
      <c r="V4473" s="5">
        <v>8.02</v>
      </c>
      <c r="W4473" s="12">
        <f t="shared" si="418"/>
        <v>9.8039215686274508E-2</v>
      </c>
      <c r="X4473" s="2" t="str">
        <f t="shared" si="419"/>
        <v>SCALE</v>
      </c>
      <c r="Y4473" s="22" t="str">
        <f t="shared" si="420"/>
        <v>High (501-750)</v>
      </c>
    </row>
    <row r="4474" spans="1:25">
      <c r="A4474" s="2" t="s">
        <v>14329</v>
      </c>
      <c r="B4474" s="2" t="s">
        <v>11773</v>
      </c>
      <c r="C4474" s="2" t="s">
        <v>14330</v>
      </c>
      <c r="D4474" s="2" t="s">
        <v>1886</v>
      </c>
      <c r="E4474" s="2" t="s">
        <v>40</v>
      </c>
      <c r="F4474" s="5">
        <v>2474</v>
      </c>
      <c r="G4474" s="2" t="s">
        <v>14331</v>
      </c>
      <c r="H4474" s="2" t="s">
        <v>25</v>
      </c>
      <c r="I4474" s="2" t="s">
        <v>13316</v>
      </c>
      <c r="J4474" s="2" t="s">
        <v>59</v>
      </c>
      <c r="K4474" s="9">
        <v>700</v>
      </c>
      <c r="L4474" s="9">
        <v>809</v>
      </c>
      <c r="M4474" s="5">
        <v>22</v>
      </c>
      <c r="N4474" s="5">
        <v>0</v>
      </c>
      <c r="O4474" s="5">
        <v>11.37</v>
      </c>
      <c r="P4474" s="5">
        <v>0</v>
      </c>
      <c r="Q4474" s="2">
        <f t="shared" si="415"/>
        <v>-11.37</v>
      </c>
      <c r="R4474" s="5">
        <f t="shared" si="416"/>
        <v>-11.37</v>
      </c>
      <c r="S4474" s="11">
        <f t="shared" si="417"/>
        <v>-1</v>
      </c>
      <c r="T4474" s="5">
        <v>2.72</v>
      </c>
      <c r="U4474" s="5">
        <v>0.52</v>
      </c>
      <c r="V4474" s="5">
        <v>0</v>
      </c>
      <c r="W4474" s="12">
        <f t="shared" si="418"/>
        <v>0</v>
      </c>
      <c r="X4474" s="2" t="str">
        <f t="shared" si="419"/>
        <v>PAUSE</v>
      </c>
      <c r="Y4474" s="22" t="str">
        <f t="shared" si="420"/>
        <v>High (501-750)</v>
      </c>
    </row>
    <row r="4475" spans="1:25">
      <c r="A4475" s="2" t="s">
        <v>14332</v>
      </c>
      <c r="B4475" s="2" t="s">
        <v>14333</v>
      </c>
      <c r="C4475" s="2" t="s">
        <v>864</v>
      </c>
      <c r="D4475" s="2" t="s">
        <v>117</v>
      </c>
      <c r="E4475" s="2" t="s">
        <v>118</v>
      </c>
      <c r="F4475" s="5">
        <v>1600</v>
      </c>
      <c r="G4475" s="2" t="s">
        <v>447</v>
      </c>
      <c r="H4475" s="2" t="s">
        <v>266</v>
      </c>
      <c r="I4475" s="2" t="s">
        <v>13316</v>
      </c>
      <c r="J4475" s="2" t="s">
        <v>699</v>
      </c>
      <c r="K4475" s="9">
        <v>500</v>
      </c>
      <c r="L4475" s="9">
        <v>1631</v>
      </c>
      <c r="M4475" s="5">
        <v>48</v>
      </c>
      <c r="N4475" s="5">
        <v>0</v>
      </c>
      <c r="O4475" s="5">
        <v>21.01</v>
      </c>
      <c r="P4475" s="5">
        <v>0</v>
      </c>
      <c r="Q4475" s="2">
        <f t="shared" si="415"/>
        <v>-21.01</v>
      </c>
      <c r="R4475" s="5">
        <f t="shared" si="416"/>
        <v>-21.01</v>
      </c>
      <c r="S4475" s="11">
        <f t="shared" si="417"/>
        <v>-1</v>
      </c>
      <c r="T4475" s="5">
        <v>2.94</v>
      </c>
      <c r="U4475" s="5">
        <v>0.44</v>
      </c>
      <c r="V4475" s="5">
        <v>0</v>
      </c>
      <c r="W4475" s="12">
        <f t="shared" si="418"/>
        <v>0</v>
      </c>
      <c r="X4475" s="2" t="str">
        <f t="shared" si="419"/>
        <v>PAUSE</v>
      </c>
      <c r="Y4475" s="22" t="str">
        <f t="shared" si="420"/>
        <v>Mid (301-500)</v>
      </c>
    </row>
    <row r="4476" spans="1:25">
      <c r="A4476" s="2" t="s">
        <v>14334</v>
      </c>
      <c r="B4476" s="2" t="s">
        <v>225</v>
      </c>
      <c r="C4476" s="2" t="s">
        <v>2318</v>
      </c>
      <c r="D4476" s="2" t="s">
        <v>2667</v>
      </c>
      <c r="E4476" s="2" t="s">
        <v>23</v>
      </c>
      <c r="F4476" s="5">
        <v>3250</v>
      </c>
      <c r="G4476" s="2" t="s">
        <v>14335</v>
      </c>
      <c r="H4476" s="2" t="s">
        <v>312</v>
      </c>
      <c r="I4476" s="2" t="s">
        <v>13316</v>
      </c>
      <c r="J4476" s="2" t="s">
        <v>127</v>
      </c>
      <c r="K4476" s="9">
        <v>600</v>
      </c>
      <c r="L4476" s="9">
        <v>2193</v>
      </c>
      <c r="M4476" s="5">
        <v>89</v>
      </c>
      <c r="N4476" s="5">
        <v>2</v>
      </c>
      <c r="O4476" s="5">
        <v>71.28</v>
      </c>
      <c r="P4476" s="5">
        <v>133.46</v>
      </c>
      <c r="Q4476" s="2">
        <f t="shared" si="415"/>
        <v>62.180000000000007</v>
      </c>
      <c r="R4476" s="5">
        <f t="shared" si="416"/>
        <v>62.180000000000007</v>
      </c>
      <c r="S4476" s="11">
        <f t="shared" si="417"/>
        <v>0.87233445566778911</v>
      </c>
      <c r="T4476" s="5">
        <v>4.0599999999999996</v>
      </c>
      <c r="U4476" s="5">
        <v>0.8</v>
      </c>
      <c r="V4476" s="5">
        <v>35.64</v>
      </c>
      <c r="W4476" s="12">
        <f t="shared" si="418"/>
        <v>2.247191011235955E-2</v>
      </c>
      <c r="X4476" s="2" t="str">
        <f t="shared" si="419"/>
        <v>SCALE</v>
      </c>
      <c r="Y4476" s="22" t="str">
        <f t="shared" si="420"/>
        <v>High (501-750)</v>
      </c>
    </row>
    <row r="4477" spans="1:25">
      <c r="A4477" s="2" t="s">
        <v>14336</v>
      </c>
      <c r="B4477" s="2" t="s">
        <v>5391</v>
      </c>
      <c r="C4477" s="2" t="s">
        <v>1750</v>
      </c>
      <c r="D4477" s="2" t="s">
        <v>264</v>
      </c>
      <c r="E4477" s="2" t="s">
        <v>23</v>
      </c>
      <c r="F4477" s="5">
        <v>4500</v>
      </c>
      <c r="G4477" s="2" t="s">
        <v>14337</v>
      </c>
      <c r="H4477" s="2" t="s">
        <v>72</v>
      </c>
      <c r="I4477" s="2" t="s">
        <v>13316</v>
      </c>
      <c r="J4477" s="2" t="s">
        <v>232</v>
      </c>
      <c r="K4477" s="9">
        <v>500</v>
      </c>
      <c r="L4477" s="9">
        <v>2180</v>
      </c>
      <c r="M4477" s="5">
        <v>44</v>
      </c>
      <c r="N4477" s="5">
        <v>4</v>
      </c>
      <c r="O4477" s="5">
        <v>20.48</v>
      </c>
      <c r="P4477" s="5">
        <v>259.7</v>
      </c>
      <c r="Q4477" s="2">
        <f t="shared" si="415"/>
        <v>239.22</v>
      </c>
      <c r="R4477" s="5">
        <f t="shared" si="416"/>
        <v>239.22</v>
      </c>
      <c r="S4477" s="11">
        <f t="shared" si="417"/>
        <v>11.6806640625</v>
      </c>
      <c r="T4477" s="5">
        <v>2.02</v>
      </c>
      <c r="U4477" s="5">
        <v>0.47</v>
      </c>
      <c r="V4477" s="5">
        <v>5.12</v>
      </c>
      <c r="W4477" s="12">
        <f t="shared" si="418"/>
        <v>9.0909090909090912E-2</v>
      </c>
      <c r="X4477" s="2" t="str">
        <f t="shared" si="419"/>
        <v>SCALE</v>
      </c>
      <c r="Y4477" s="22" t="str">
        <f t="shared" si="420"/>
        <v>Mid (301-500)</v>
      </c>
    </row>
    <row r="4478" spans="1:25">
      <c r="A4478" s="2" t="s">
        <v>14338</v>
      </c>
      <c r="B4478" s="2" t="s">
        <v>2293</v>
      </c>
      <c r="C4478" s="2" t="s">
        <v>14339</v>
      </c>
      <c r="D4478" s="2" t="s">
        <v>6042</v>
      </c>
      <c r="E4478" s="2" t="s">
        <v>432</v>
      </c>
      <c r="F4478" s="5">
        <v>1500</v>
      </c>
      <c r="G4478" s="2" t="s">
        <v>14340</v>
      </c>
      <c r="H4478" s="2" t="s">
        <v>266</v>
      </c>
      <c r="I4478" s="2" t="s">
        <v>13316</v>
      </c>
      <c r="J4478" s="2" t="s">
        <v>293</v>
      </c>
      <c r="K4478" s="9">
        <v>600</v>
      </c>
      <c r="L4478" s="9">
        <v>2429</v>
      </c>
      <c r="M4478" s="5">
        <v>79</v>
      </c>
      <c r="N4478" s="5">
        <v>0</v>
      </c>
      <c r="O4478" s="5">
        <v>36.369999999999997</v>
      </c>
      <c r="P4478" s="5">
        <v>0</v>
      </c>
      <c r="Q4478" s="2">
        <f t="shared" si="415"/>
        <v>-36.369999999999997</v>
      </c>
      <c r="R4478" s="5">
        <f t="shared" si="416"/>
        <v>-36.369999999999997</v>
      </c>
      <c r="S4478" s="11">
        <f t="shared" si="417"/>
        <v>-1</v>
      </c>
      <c r="T4478" s="5">
        <v>3.25</v>
      </c>
      <c r="U4478" s="5">
        <v>0.46</v>
      </c>
      <c r="V4478" s="5">
        <v>0</v>
      </c>
      <c r="W4478" s="12">
        <f t="shared" si="418"/>
        <v>0</v>
      </c>
      <c r="X4478" s="2" t="str">
        <f t="shared" si="419"/>
        <v>PAUSE</v>
      </c>
      <c r="Y4478" s="22" t="str">
        <f t="shared" si="420"/>
        <v>High (501-750)</v>
      </c>
    </row>
    <row r="4479" spans="1:25">
      <c r="A4479" s="2" t="s">
        <v>14341</v>
      </c>
      <c r="B4479" s="2" t="s">
        <v>14038</v>
      </c>
      <c r="C4479" s="2" t="s">
        <v>6392</v>
      </c>
      <c r="D4479" s="2" t="s">
        <v>14342</v>
      </c>
      <c r="E4479" s="2" t="s">
        <v>125</v>
      </c>
      <c r="F4479" s="5">
        <v>1500</v>
      </c>
      <c r="G4479" s="2" t="s">
        <v>14343</v>
      </c>
      <c r="H4479" s="2" t="s">
        <v>94</v>
      </c>
      <c r="I4479" s="2" t="s">
        <v>13316</v>
      </c>
      <c r="J4479" s="2" t="s">
        <v>361</v>
      </c>
      <c r="K4479" s="9">
        <v>200</v>
      </c>
      <c r="L4479" s="9">
        <v>832</v>
      </c>
      <c r="M4479" s="5">
        <v>24</v>
      </c>
      <c r="N4479" s="5">
        <v>2</v>
      </c>
      <c r="O4479" s="5">
        <v>15.89</v>
      </c>
      <c r="P4479" s="5">
        <v>86.02</v>
      </c>
      <c r="Q4479" s="2">
        <f t="shared" si="415"/>
        <v>70.13</v>
      </c>
      <c r="R4479" s="5">
        <f t="shared" si="416"/>
        <v>70.13</v>
      </c>
      <c r="S4479" s="11">
        <f t="shared" si="417"/>
        <v>4.4134675896790432</v>
      </c>
      <c r="T4479" s="5">
        <v>2.88</v>
      </c>
      <c r="U4479" s="5">
        <v>0.66</v>
      </c>
      <c r="V4479" s="5">
        <v>7.94</v>
      </c>
      <c r="W4479" s="12">
        <f t="shared" si="418"/>
        <v>8.3333333333333329E-2</v>
      </c>
      <c r="X4479" s="2" t="str">
        <f t="shared" si="419"/>
        <v>SCALE</v>
      </c>
      <c r="Y4479" s="22" t="str">
        <f t="shared" si="420"/>
        <v>Low (100-300)</v>
      </c>
    </row>
    <row r="4480" spans="1:25">
      <c r="A4480" s="2" t="s">
        <v>14344</v>
      </c>
      <c r="B4480" s="2" t="s">
        <v>14345</v>
      </c>
      <c r="C4480" s="2" t="s">
        <v>14346</v>
      </c>
      <c r="D4480" s="2" t="s">
        <v>2724</v>
      </c>
      <c r="E4480" s="2" t="s">
        <v>125</v>
      </c>
      <c r="F4480" s="5">
        <v>9750</v>
      </c>
      <c r="G4480" s="2" t="s">
        <v>5934</v>
      </c>
      <c r="H4480" s="2" t="s">
        <v>344</v>
      </c>
      <c r="I4480" s="2" t="s">
        <v>13316</v>
      </c>
      <c r="J4480" s="2" t="s">
        <v>300</v>
      </c>
      <c r="K4480" s="9">
        <v>1000</v>
      </c>
      <c r="L4480" s="9">
        <v>1871</v>
      </c>
      <c r="M4480" s="5">
        <v>51</v>
      </c>
      <c r="N4480" s="5">
        <v>4</v>
      </c>
      <c r="O4480" s="5">
        <v>34.549999999999997</v>
      </c>
      <c r="P4480" s="5">
        <v>263.76</v>
      </c>
      <c r="Q4480" s="2">
        <f t="shared" si="415"/>
        <v>229.20999999999998</v>
      </c>
      <c r="R4480" s="5">
        <f t="shared" si="416"/>
        <v>229.20999999999998</v>
      </c>
      <c r="S4480" s="11">
        <f t="shared" si="417"/>
        <v>6.634153400868307</v>
      </c>
      <c r="T4480" s="5">
        <v>2.73</v>
      </c>
      <c r="U4480" s="5">
        <v>0.68</v>
      </c>
      <c r="V4480" s="5">
        <v>8.64</v>
      </c>
      <c r="W4480" s="12">
        <f t="shared" si="418"/>
        <v>7.8431372549019607E-2</v>
      </c>
      <c r="X4480" s="2" t="str">
        <f t="shared" si="419"/>
        <v>SCALE</v>
      </c>
      <c r="Y4480" s="22" t="str">
        <f t="shared" si="420"/>
        <v>Premium (751-1000)</v>
      </c>
    </row>
    <row r="4481" spans="1:25">
      <c r="A4481" s="2" t="s">
        <v>14347</v>
      </c>
      <c r="B4481" s="2" t="s">
        <v>14348</v>
      </c>
      <c r="C4481" s="2" t="s">
        <v>9144</v>
      </c>
      <c r="D4481" s="2" t="s">
        <v>10113</v>
      </c>
      <c r="E4481" s="2" t="s">
        <v>23</v>
      </c>
      <c r="F4481" s="5">
        <v>1500</v>
      </c>
      <c r="G4481" s="2" t="s">
        <v>14349</v>
      </c>
      <c r="H4481" s="2" t="s">
        <v>25</v>
      </c>
      <c r="I4481" s="2" t="s">
        <v>13316</v>
      </c>
      <c r="J4481" s="2" t="s">
        <v>217</v>
      </c>
      <c r="K4481" s="9">
        <v>100</v>
      </c>
      <c r="L4481" s="9">
        <v>1252</v>
      </c>
      <c r="M4481" s="5">
        <v>43</v>
      </c>
      <c r="N4481" s="5">
        <v>4</v>
      </c>
      <c r="O4481" s="5">
        <v>30.63</v>
      </c>
      <c r="P4481" s="5">
        <v>160.71</v>
      </c>
      <c r="Q4481" s="2">
        <f t="shared" si="415"/>
        <v>130.08000000000001</v>
      </c>
      <c r="R4481" s="5">
        <f t="shared" si="416"/>
        <v>130.08000000000001</v>
      </c>
      <c r="S4481" s="11">
        <f t="shared" si="417"/>
        <v>4.246816846229188</v>
      </c>
      <c r="T4481" s="5">
        <v>3.43</v>
      </c>
      <c r="U4481" s="5">
        <v>0.71</v>
      </c>
      <c r="V4481" s="5">
        <v>7.66</v>
      </c>
      <c r="W4481" s="12">
        <f t="shared" si="418"/>
        <v>9.3023255813953487E-2</v>
      </c>
      <c r="X4481" s="2" t="str">
        <f t="shared" si="419"/>
        <v>SCALE</v>
      </c>
      <c r="Y4481" s="22" t="str">
        <f t="shared" si="420"/>
        <v>Low (100-300)</v>
      </c>
    </row>
    <row r="4482" spans="1:25">
      <c r="A4482" s="2" t="s">
        <v>14350</v>
      </c>
      <c r="B4482" s="2" t="s">
        <v>696</v>
      </c>
      <c r="C4482" s="2" t="s">
        <v>14351</v>
      </c>
      <c r="D4482" s="2" t="s">
        <v>2626</v>
      </c>
      <c r="E4482" s="2" t="s">
        <v>373</v>
      </c>
      <c r="F4482" s="5">
        <v>2500</v>
      </c>
      <c r="G4482" s="2" t="s">
        <v>10016</v>
      </c>
      <c r="H4482" s="2" t="s">
        <v>94</v>
      </c>
      <c r="I4482" s="2" t="s">
        <v>13316</v>
      </c>
      <c r="J4482" s="2" t="s">
        <v>699</v>
      </c>
      <c r="K4482" s="9">
        <v>500</v>
      </c>
      <c r="L4482" s="9">
        <v>1021</v>
      </c>
      <c r="M4482" s="5">
        <v>27</v>
      </c>
      <c r="N4482" s="5">
        <v>0</v>
      </c>
      <c r="O4482" s="5">
        <v>16.64</v>
      </c>
      <c r="P4482" s="5">
        <v>0</v>
      </c>
      <c r="Q4482" s="2">
        <f t="shared" si="415"/>
        <v>-16.64</v>
      </c>
      <c r="R4482" s="5">
        <f t="shared" si="416"/>
        <v>-16.64</v>
      </c>
      <c r="S4482" s="11">
        <f t="shared" si="417"/>
        <v>-1</v>
      </c>
      <c r="T4482" s="5">
        <v>2.64</v>
      </c>
      <c r="U4482" s="5">
        <v>0.62</v>
      </c>
      <c r="V4482" s="5">
        <v>0</v>
      </c>
      <c r="W4482" s="12">
        <f t="shared" si="418"/>
        <v>0</v>
      </c>
      <c r="X4482" s="2" t="str">
        <f t="shared" si="419"/>
        <v>PAUSE</v>
      </c>
      <c r="Y4482" s="22" t="str">
        <f t="shared" si="420"/>
        <v>Mid (301-500)</v>
      </c>
    </row>
    <row r="4483" spans="1:25">
      <c r="A4483" s="2" t="s">
        <v>14352</v>
      </c>
      <c r="B4483" s="2" t="s">
        <v>9733</v>
      </c>
      <c r="C4483" s="2" t="s">
        <v>14353</v>
      </c>
      <c r="D4483" s="2" t="s">
        <v>14354</v>
      </c>
      <c r="E4483" s="2" t="s">
        <v>237</v>
      </c>
      <c r="F4483" s="5">
        <v>1800</v>
      </c>
      <c r="G4483" s="2" t="s">
        <v>14355</v>
      </c>
      <c r="H4483" s="2" t="s">
        <v>58</v>
      </c>
      <c r="I4483" s="2" t="s">
        <v>13316</v>
      </c>
      <c r="J4483" s="2" t="s">
        <v>293</v>
      </c>
      <c r="K4483" s="9">
        <v>300</v>
      </c>
      <c r="L4483" s="9">
        <v>1715</v>
      </c>
      <c r="M4483" s="5">
        <v>51</v>
      </c>
      <c r="N4483" s="5">
        <v>0</v>
      </c>
      <c r="O4483" s="5">
        <v>36.869999999999997</v>
      </c>
      <c r="P4483" s="5">
        <v>0</v>
      </c>
      <c r="Q4483" s="2">
        <f t="shared" si="415"/>
        <v>-36.869999999999997</v>
      </c>
      <c r="R4483" s="5">
        <f t="shared" si="416"/>
        <v>-36.869999999999997</v>
      </c>
      <c r="S4483" s="11">
        <f t="shared" si="417"/>
        <v>-1</v>
      </c>
      <c r="T4483" s="5">
        <v>2.97</v>
      </c>
      <c r="U4483" s="5">
        <v>0.72</v>
      </c>
      <c r="V4483" s="5">
        <v>0</v>
      </c>
      <c r="W4483" s="12">
        <f t="shared" si="418"/>
        <v>0</v>
      </c>
      <c r="X4483" s="2" t="str">
        <f t="shared" si="419"/>
        <v>PAUSE</v>
      </c>
      <c r="Y4483" s="22" t="str">
        <f t="shared" si="420"/>
        <v>Low (100-300)</v>
      </c>
    </row>
    <row r="4484" spans="1:25">
      <c r="A4484" s="2" t="s">
        <v>14356</v>
      </c>
      <c r="B4484" s="2" t="s">
        <v>13697</v>
      </c>
      <c r="C4484" s="2" t="s">
        <v>14357</v>
      </c>
      <c r="D4484" s="2" t="s">
        <v>3336</v>
      </c>
      <c r="E4484" s="2" t="s">
        <v>118</v>
      </c>
      <c r="F4484" s="5">
        <v>2700</v>
      </c>
      <c r="G4484" s="2" t="s">
        <v>14358</v>
      </c>
      <c r="H4484" s="2" t="s">
        <v>260</v>
      </c>
      <c r="I4484" s="2" t="s">
        <v>13316</v>
      </c>
      <c r="J4484" s="2" t="s">
        <v>293</v>
      </c>
      <c r="K4484" s="9">
        <v>800</v>
      </c>
      <c r="L4484" s="9">
        <v>782</v>
      </c>
      <c r="M4484" s="5">
        <v>20</v>
      </c>
      <c r="N4484" s="5">
        <v>0</v>
      </c>
      <c r="O4484" s="5">
        <v>12.24</v>
      </c>
      <c r="P4484" s="5">
        <v>0</v>
      </c>
      <c r="Q4484" s="2">
        <f t="shared" si="415"/>
        <v>-12.24</v>
      </c>
      <c r="R4484" s="5">
        <f t="shared" si="416"/>
        <v>-12.24</v>
      </c>
      <c r="S4484" s="11">
        <f t="shared" si="417"/>
        <v>-1</v>
      </c>
      <c r="T4484" s="5">
        <v>2.56</v>
      </c>
      <c r="U4484" s="5">
        <v>0.61</v>
      </c>
      <c r="V4484" s="5">
        <v>0</v>
      </c>
      <c r="W4484" s="12">
        <f t="shared" si="418"/>
        <v>0</v>
      </c>
      <c r="X4484" s="2" t="str">
        <f t="shared" si="419"/>
        <v>PAUSE</v>
      </c>
      <c r="Y4484" s="22" t="str">
        <f t="shared" si="420"/>
        <v>Premium (751-1000)</v>
      </c>
    </row>
    <row r="4485" spans="1:25">
      <c r="A4485" s="2" t="s">
        <v>14359</v>
      </c>
      <c r="B4485" s="2" t="s">
        <v>758</v>
      </c>
      <c r="C4485" s="2" t="s">
        <v>14360</v>
      </c>
      <c r="D4485" s="2" t="s">
        <v>14361</v>
      </c>
      <c r="E4485" s="2" t="s">
        <v>118</v>
      </c>
      <c r="F4485" s="5">
        <v>1185</v>
      </c>
      <c r="G4485" s="2" t="s">
        <v>14362</v>
      </c>
      <c r="H4485" s="2" t="s">
        <v>161</v>
      </c>
      <c r="I4485" s="2" t="s">
        <v>13316</v>
      </c>
      <c r="J4485" s="2" t="s">
        <v>177</v>
      </c>
      <c r="K4485" s="9">
        <v>100</v>
      </c>
      <c r="L4485" s="9">
        <v>1280</v>
      </c>
      <c r="M4485" s="5">
        <v>31</v>
      </c>
      <c r="N4485" s="5">
        <v>0</v>
      </c>
      <c r="O4485" s="5">
        <v>18.12</v>
      </c>
      <c r="P4485" s="5">
        <v>0</v>
      </c>
      <c r="Q4485" s="2">
        <f t="shared" si="415"/>
        <v>-18.12</v>
      </c>
      <c r="R4485" s="5">
        <f t="shared" si="416"/>
        <v>-18.12</v>
      </c>
      <c r="S4485" s="11">
        <f t="shared" si="417"/>
        <v>-1</v>
      </c>
      <c r="T4485" s="5">
        <v>2.42</v>
      </c>
      <c r="U4485" s="5">
        <v>0.57999999999999996</v>
      </c>
      <c r="V4485" s="5">
        <v>0</v>
      </c>
      <c r="W4485" s="12">
        <f t="shared" si="418"/>
        <v>0</v>
      </c>
      <c r="X4485" s="2" t="str">
        <f t="shared" si="419"/>
        <v>PAUSE</v>
      </c>
      <c r="Y4485" s="22" t="str">
        <f t="shared" si="420"/>
        <v>Low (100-300)</v>
      </c>
    </row>
    <row r="4486" spans="1:25">
      <c r="A4486" s="2" t="s">
        <v>14363</v>
      </c>
      <c r="B4486" s="2" t="s">
        <v>1933</v>
      </c>
      <c r="C4486" s="2" t="s">
        <v>14364</v>
      </c>
      <c r="D4486" s="2" t="s">
        <v>1979</v>
      </c>
      <c r="E4486" s="2" t="s">
        <v>625</v>
      </c>
      <c r="F4486" s="5">
        <v>2427</v>
      </c>
      <c r="G4486" s="2" t="s">
        <v>14365</v>
      </c>
      <c r="H4486" s="2" t="s">
        <v>87</v>
      </c>
      <c r="I4486" s="2" t="s">
        <v>13316</v>
      </c>
      <c r="J4486" s="2" t="s">
        <v>155</v>
      </c>
      <c r="K4486" s="9">
        <v>100</v>
      </c>
      <c r="L4486" s="9">
        <v>1356</v>
      </c>
      <c r="M4486" s="5">
        <v>55</v>
      </c>
      <c r="N4486" s="5">
        <v>5</v>
      </c>
      <c r="O4486" s="5">
        <v>22.85</v>
      </c>
      <c r="P4486" s="5">
        <v>186.9</v>
      </c>
      <c r="Q4486" s="2">
        <f t="shared" si="415"/>
        <v>164.05</v>
      </c>
      <c r="R4486" s="5">
        <f t="shared" si="416"/>
        <v>164.05</v>
      </c>
      <c r="S4486" s="11">
        <f t="shared" si="417"/>
        <v>7.1794310722100656</v>
      </c>
      <c r="T4486" s="5">
        <v>4.0599999999999996</v>
      </c>
      <c r="U4486" s="5">
        <v>0.42</v>
      </c>
      <c r="V4486" s="5">
        <v>4.57</v>
      </c>
      <c r="W4486" s="12">
        <f t="shared" si="418"/>
        <v>9.0909090909090912E-2</v>
      </c>
      <c r="X4486" s="2" t="str">
        <f t="shared" si="419"/>
        <v>SCALE</v>
      </c>
      <c r="Y4486" s="22" t="str">
        <f t="shared" si="420"/>
        <v>Low (100-300)</v>
      </c>
    </row>
    <row r="4487" spans="1:25">
      <c r="A4487" s="2" t="s">
        <v>14366</v>
      </c>
      <c r="B4487" s="2" t="s">
        <v>1046</v>
      </c>
      <c r="C4487" s="2" t="s">
        <v>3102</v>
      </c>
      <c r="D4487" s="2" t="s">
        <v>2155</v>
      </c>
      <c r="E4487" s="2" t="s">
        <v>188</v>
      </c>
      <c r="F4487" s="5">
        <v>1750</v>
      </c>
      <c r="G4487" s="2">
        <v>0</v>
      </c>
      <c r="H4487" s="2" t="s">
        <v>58</v>
      </c>
      <c r="I4487" s="2" t="s">
        <v>13316</v>
      </c>
      <c r="J4487" s="2" t="s">
        <v>59</v>
      </c>
      <c r="K4487" s="9">
        <v>400</v>
      </c>
      <c r="L4487" s="9">
        <v>695</v>
      </c>
      <c r="M4487" s="5">
        <v>29</v>
      </c>
      <c r="N4487" s="5">
        <v>3</v>
      </c>
      <c r="O4487" s="5">
        <v>20.32</v>
      </c>
      <c r="P4487" s="5">
        <v>153.33000000000001</v>
      </c>
      <c r="Q4487" s="2">
        <f t="shared" si="415"/>
        <v>133.01000000000002</v>
      </c>
      <c r="R4487" s="5">
        <f t="shared" si="416"/>
        <v>133.01000000000002</v>
      </c>
      <c r="S4487" s="11">
        <f t="shared" si="417"/>
        <v>6.5457677165354342</v>
      </c>
      <c r="T4487" s="5">
        <v>4.17</v>
      </c>
      <c r="U4487" s="5">
        <v>0.7</v>
      </c>
      <c r="V4487" s="5">
        <v>6.77</v>
      </c>
      <c r="W4487" s="12">
        <f t="shared" si="418"/>
        <v>0.10344827586206896</v>
      </c>
      <c r="X4487" s="2" t="str">
        <f t="shared" si="419"/>
        <v>SCALE</v>
      </c>
      <c r="Y4487" s="22" t="str">
        <f t="shared" si="420"/>
        <v>Mid (301-500)</v>
      </c>
    </row>
    <row r="4488" spans="1:25">
      <c r="A4488" s="2" t="s">
        <v>14367</v>
      </c>
      <c r="B4488" s="2" t="s">
        <v>12393</v>
      </c>
      <c r="C4488" s="2" t="s">
        <v>6585</v>
      </c>
      <c r="D4488" s="2" t="s">
        <v>14368</v>
      </c>
      <c r="E4488" s="2" t="s">
        <v>281</v>
      </c>
      <c r="F4488" s="5">
        <v>3750</v>
      </c>
      <c r="G4488" s="2" t="s">
        <v>14369</v>
      </c>
      <c r="H4488" s="2" t="s">
        <v>34</v>
      </c>
      <c r="I4488" s="2" t="s">
        <v>13316</v>
      </c>
      <c r="J4488" s="2" t="s">
        <v>183</v>
      </c>
      <c r="K4488" s="9">
        <v>400</v>
      </c>
      <c r="L4488" s="9">
        <v>1545</v>
      </c>
      <c r="M4488" s="5">
        <v>65</v>
      </c>
      <c r="N4488" s="5">
        <v>2</v>
      </c>
      <c r="O4488" s="5">
        <v>45.62</v>
      </c>
      <c r="P4488" s="5">
        <v>114.98</v>
      </c>
      <c r="Q4488" s="2">
        <f t="shared" si="415"/>
        <v>69.360000000000014</v>
      </c>
      <c r="R4488" s="5">
        <f t="shared" si="416"/>
        <v>69.360000000000014</v>
      </c>
      <c r="S4488" s="11">
        <f t="shared" si="417"/>
        <v>1.5203857957036391</v>
      </c>
      <c r="T4488" s="5">
        <v>4.21</v>
      </c>
      <c r="U4488" s="5">
        <v>0.7</v>
      </c>
      <c r="V4488" s="5">
        <v>22.81</v>
      </c>
      <c r="W4488" s="12">
        <f t="shared" si="418"/>
        <v>3.0769230769230771E-2</v>
      </c>
      <c r="X4488" s="2" t="str">
        <f t="shared" si="419"/>
        <v>SCALE</v>
      </c>
      <c r="Y4488" s="22" t="str">
        <f t="shared" si="420"/>
        <v>Mid (301-500)</v>
      </c>
    </row>
    <row r="4489" spans="1:25">
      <c r="A4489" s="2" t="s">
        <v>14370</v>
      </c>
      <c r="B4489" s="2" t="s">
        <v>5026</v>
      </c>
      <c r="C4489" s="2" t="s">
        <v>4729</v>
      </c>
      <c r="D4489" s="2" t="s">
        <v>14371</v>
      </c>
      <c r="E4489" s="2" t="s">
        <v>40</v>
      </c>
      <c r="F4489" s="5">
        <v>1501</v>
      </c>
      <c r="G4489" s="2" t="s">
        <v>14372</v>
      </c>
      <c r="H4489" s="2" t="s">
        <v>50</v>
      </c>
      <c r="I4489" s="2" t="s">
        <v>13316</v>
      </c>
      <c r="J4489" s="2" t="s">
        <v>356</v>
      </c>
      <c r="K4489" s="9">
        <v>100</v>
      </c>
      <c r="L4489" s="9">
        <v>2436</v>
      </c>
      <c r="M4489" s="5">
        <v>66</v>
      </c>
      <c r="N4489" s="5">
        <v>1</v>
      </c>
      <c r="O4489" s="5">
        <v>47.42</v>
      </c>
      <c r="P4489" s="5">
        <v>65.239999999999995</v>
      </c>
      <c r="Q4489" s="2">
        <f t="shared" si="415"/>
        <v>17.819999999999993</v>
      </c>
      <c r="R4489" s="5">
        <f t="shared" si="416"/>
        <v>17.819999999999993</v>
      </c>
      <c r="S4489" s="11">
        <f t="shared" si="417"/>
        <v>0.37579080556727101</v>
      </c>
      <c r="T4489" s="5">
        <v>2.71</v>
      </c>
      <c r="U4489" s="5">
        <v>0.72</v>
      </c>
      <c r="V4489" s="5">
        <v>47.42</v>
      </c>
      <c r="W4489" s="12">
        <f t="shared" si="418"/>
        <v>1.5151515151515152E-2</v>
      </c>
      <c r="X4489" s="2" t="str">
        <f t="shared" si="419"/>
        <v>SCALE</v>
      </c>
      <c r="Y4489" s="22" t="str">
        <f t="shared" si="420"/>
        <v>Low (100-300)</v>
      </c>
    </row>
    <row r="4490" spans="1:25">
      <c r="A4490" s="2" t="s">
        <v>14373</v>
      </c>
      <c r="B4490" s="2" t="s">
        <v>219</v>
      </c>
      <c r="C4490" s="2" t="s">
        <v>14374</v>
      </c>
      <c r="D4490" s="2" t="s">
        <v>7655</v>
      </c>
      <c r="E4490" s="2" t="s">
        <v>6484</v>
      </c>
      <c r="F4490" s="5">
        <v>2250</v>
      </c>
      <c r="G4490" s="2" t="s">
        <v>14375</v>
      </c>
      <c r="H4490" s="2" t="s">
        <v>50</v>
      </c>
      <c r="I4490" s="2" t="s">
        <v>13316</v>
      </c>
      <c r="J4490" s="2" t="s">
        <v>319</v>
      </c>
      <c r="K4490" s="9">
        <v>200</v>
      </c>
      <c r="L4490" s="9">
        <v>1020</v>
      </c>
      <c r="M4490" s="5">
        <v>26</v>
      </c>
      <c r="N4490" s="5">
        <v>2</v>
      </c>
      <c r="O4490" s="5">
        <v>20.170000000000002</v>
      </c>
      <c r="P4490" s="5">
        <v>123.34</v>
      </c>
      <c r="Q4490" s="2">
        <f t="shared" si="415"/>
        <v>103.17</v>
      </c>
      <c r="R4490" s="5">
        <f t="shared" si="416"/>
        <v>103.17</v>
      </c>
      <c r="S4490" s="11">
        <f t="shared" si="417"/>
        <v>5.1150223103619235</v>
      </c>
      <c r="T4490" s="5">
        <v>2.5499999999999998</v>
      </c>
      <c r="U4490" s="5">
        <v>0.78</v>
      </c>
      <c r="V4490" s="5">
        <v>10.09</v>
      </c>
      <c r="W4490" s="12">
        <f t="shared" si="418"/>
        <v>7.6923076923076927E-2</v>
      </c>
      <c r="X4490" s="2" t="str">
        <f t="shared" si="419"/>
        <v>SCALE</v>
      </c>
      <c r="Y4490" s="22" t="str">
        <f t="shared" si="420"/>
        <v>Low (100-300)</v>
      </c>
    </row>
    <row r="4491" spans="1:25">
      <c r="A4491" s="2" t="s">
        <v>14376</v>
      </c>
      <c r="B4491" s="2" t="s">
        <v>2118</v>
      </c>
      <c r="C4491" s="2" t="s">
        <v>1095</v>
      </c>
      <c r="D4491" s="2" t="s">
        <v>2155</v>
      </c>
      <c r="E4491" s="2" t="s">
        <v>188</v>
      </c>
      <c r="F4491" s="5">
        <v>1500</v>
      </c>
      <c r="G4491" s="2" t="s">
        <v>14377</v>
      </c>
      <c r="H4491" s="2" t="s">
        <v>344</v>
      </c>
      <c r="I4491" s="2" t="s">
        <v>13316</v>
      </c>
      <c r="J4491" s="2" t="s">
        <v>206</v>
      </c>
      <c r="K4491" s="9">
        <v>1000</v>
      </c>
      <c r="L4491" s="9">
        <v>1952</v>
      </c>
      <c r="M4491" s="5">
        <v>57</v>
      </c>
      <c r="N4491" s="5">
        <v>6</v>
      </c>
      <c r="O4491" s="5">
        <v>38.659999999999997</v>
      </c>
      <c r="P4491" s="5">
        <v>398.01</v>
      </c>
      <c r="Q4491" s="2">
        <f t="shared" ref="Q4491:Q4554" si="421">IFERROR(P4491-O4491, 0)</f>
        <v>359.35</v>
      </c>
      <c r="R4491" s="5">
        <f t="shared" ref="R4491:R4554" si="422">P4491-O4491</f>
        <v>359.35</v>
      </c>
      <c r="S4491" s="11">
        <f t="shared" ref="S4491:S4554" si="423">R4491/O4491</f>
        <v>9.2951370926021735</v>
      </c>
      <c r="T4491" s="5">
        <v>2.92</v>
      </c>
      <c r="U4491" s="5">
        <v>0.68</v>
      </c>
      <c r="V4491" s="5">
        <v>6.44</v>
      </c>
      <c r="W4491" s="12">
        <f t="shared" ref="W4491:W4554" si="424">N4491/M4491</f>
        <v>0.10526315789473684</v>
      </c>
      <c r="X4491" s="2" t="str">
        <f t="shared" ref="X4491:X4554" si="425">IF(P4491&gt;=4, "SCALE",
  IF(P4491&gt;=2, "MONITOR",
    IF(P4491&gt;=1, "OPTIMISE",
      "PAUSE")))</f>
        <v>SCALE</v>
      </c>
      <c r="Y4491" s="22" t="str">
        <f t="shared" ref="Y4491:Y4554" si="426">IF(K4491&lt;=300,"Low (100-300)",
 IF(K4491&lt;=500,"Mid (301-500)",
  IF(K4491&lt;=750,"High (501-750)",
   "Premium (751-1000)")))</f>
        <v>Premium (751-1000)</v>
      </c>
    </row>
    <row r="4492" spans="1:25">
      <c r="A4492" s="2" t="s">
        <v>14378</v>
      </c>
      <c r="B4492" s="2" t="s">
        <v>14379</v>
      </c>
      <c r="C4492" s="2" t="s">
        <v>6695</v>
      </c>
      <c r="D4492" s="2" t="s">
        <v>834</v>
      </c>
      <c r="E4492" s="2" t="s">
        <v>625</v>
      </c>
      <c r="F4492" s="5">
        <v>1500</v>
      </c>
      <c r="G4492" s="2" t="s">
        <v>14380</v>
      </c>
      <c r="H4492" s="2" t="s">
        <v>34</v>
      </c>
      <c r="I4492" s="2" t="s">
        <v>13316</v>
      </c>
      <c r="J4492" s="2" t="s">
        <v>73</v>
      </c>
      <c r="K4492" s="9">
        <v>100</v>
      </c>
      <c r="L4492" s="9">
        <v>2487</v>
      </c>
      <c r="M4492" s="5">
        <v>82</v>
      </c>
      <c r="N4492" s="5">
        <v>0</v>
      </c>
      <c r="O4492" s="5">
        <v>51.63</v>
      </c>
      <c r="P4492" s="5">
        <v>0</v>
      </c>
      <c r="Q4492" s="2">
        <f t="shared" si="421"/>
        <v>-51.63</v>
      </c>
      <c r="R4492" s="5">
        <f t="shared" si="422"/>
        <v>-51.63</v>
      </c>
      <c r="S4492" s="11">
        <f t="shared" si="423"/>
        <v>-1</v>
      </c>
      <c r="T4492" s="5">
        <v>3.3</v>
      </c>
      <c r="U4492" s="5">
        <v>0.63</v>
      </c>
      <c r="V4492" s="5">
        <v>0</v>
      </c>
      <c r="W4492" s="12">
        <f t="shared" si="424"/>
        <v>0</v>
      </c>
      <c r="X4492" s="2" t="str">
        <f t="shared" si="425"/>
        <v>PAUSE</v>
      </c>
      <c r="Y4492" s="22" t="str">
        <f t="shared" si="426"/>
        <v>Low (100-300)</v>
      </c>
    </row>
    <row r="4493" spans="1:25">
      <c r="A4493" s="2" t="s">
        <v>14381</v>
      </c>
      <c r="B4493" s="2" t="s">
        <v>325</v>
      </c>
      <c r="C4493" s="2" t="s">
        <v>13986</v>
      </c>
      <c r="D4493" s="2" t="s">
        <v>531</v>
      </c>
      <c r="E4493" s="2" t="s">
        <v>85</v>
      </c>
      <c r="F4493" s="5">
        <v>3250</v>
      </c>
      <c r="G4493" s="2" t="s">
        <v>14382</v>
      </c>
      <c r="H4493" s="2" t="s">
        <v>253</v>
      </c>
      <c r="I4493" s="2" t="s">
        <v>13316</v>
      </c>
      <c r="J4493" s="2" t="s">
        <v>319</v>
      </c>
      <c r="K4493" s="9">
        <v>100</v>
      </c>
      <c r="L4493" s="9">
        <v>865</v>
      </c>
      <c r="M4493" s="5">
        <v>27</v>
      </c>
      <c r="N4493" s="5">
        <v>2</v>
      </c>
      <c r="O4493" s="5">
        <v>12.15</v>
      </c>
      <c r="P4493" s="5">
        <v>114.53</v>
      </c>
      <c r="Q4493" s="2">
        <f t="shared" si="421"/>
        <v>102.38</v>
      </c>
      <c r="R4493" s="5">
        <f t="shared" si="422"/>
        <v>102.38</v>
      </c>
      <c r="S4493" s="11">
        <f t="shared" si="423"/>
        <v>8.4263374485596696</v>
      </c>
      <c r="T4493" s="5">
        <v>3.12</v>
      </c>
      <c r="U4493" s="5">
        <v>0.45</v>
      </c>
      <c r="V4493" s="5">
        <v>6.08</v>
      </c>
      <c r="W4493" s="12">
        <f t="shared" si="424"/>
        <v>7.407407407407407E-2</v>
      </c>
      <c r="X4493" s="2" t="str">
        <f t="shared" si="425"/>
        <v>SCALE</v>
      </c>
      <c r="Y4493" s="22" t="str">
        <f t="shared" si="426"/>
        <v>Low (100-300)</v>
      </c>
    </row>
    <row r="4494" spans="1:25">
      <c r="A4494" s="2" t="s">
        <v>14383</v>
      </c>
      <c r="B4494" s="2" t="s">
        <v>295</v>
      </c>
      <c r="C4494" s="2" t="s">
        <v>14384</v>
      </c>
      <c r="D4494" s="2" t="s">
        <v>14385</v>
      </c>
      <c r="E4494" s="2" t="s">
        <v>1688</v>
      </c>
      <c r="F4494" s="5">
        <v>3000</v>
      </c>
      <c r="G4494" s="2" t="s">
        <v>14386</v>
      </c>
      <c r="H4494" s="2" t="s">
        <v>260</v>
      </c>
      <c r="I4494" s="2" t="s">
        <v>13316</v>
      </c>
      <c r="J4494" s="2" t="s">
        <v>162</v>
      </c>
      <c r="K4494" s="9">
        <v>1000</v>
      </c>
      <c r="L4494" s="9">
        <v>658</v>
      </c>
      <c r="M4494" s="5">
        <v>11</v>
      </c>
      <c r="N4494" s="5">
        <v>1</v>
      </c>
      <c r="O4494" s="5">
        <v>7.88</v>
      </c>
      <c r="P4494" s="5">
        <v>50.45</v>
      </c>
      <c r="Q4494" s="2">
        <f t="shared" si="421"/>
        <v>42.57</v>
      </c>
      <c r="R4494" s="5">
        <f t="shared" si="422"/>
        <v>42.57</v>
      </c>
      <c r="S4494" s="11">
        <f t="shared" si="423"/>
        <v>5.4022842639593911</v>
      </c>
      <c r="T4494" s="5">
        <v>1.67</v>
      </c>
      <c r="U4494" s="5">
        <v>0.72</v>
      </c>
      <c r="V4494" s="5">
        <v>7.88</v>
      </c>
      <c r="W4494" s="12">
        <f t="shared" si="424"/>
        <v>9.0909090909090912E-2</v>
      </c>
      <c r="X4494" s="2" t="str">
        <f t="shared" si="425"/>
        <v>SCALE</v>
      </c>
      <c r="Y4494" s="22" t="str">
        <f t="shared" si="426"/>
        <v>Premium (751-1000)</v>
      </c>
    </row>
    <row r="4495" spans="1:25">
      <c r="A4495" s="2" t="s">
        <v>14387</v>
      </c>
      <c r="B4495" s="2" t="s">
        <v>1542</v>
      </c>
      <c r="C4495" s="2" t="s">
        <v>14388</v>
      </c>
      <c r="D4495" s="2" t="s">
        <v>14389</v>
      </c>
      <c r="E4495" s="2" t="s">
        <v>276</v>
      </c>
      <c r="F4495" s="5">
        <v>3750</v>
      </c>
      <c r="G4495" s="2" t="s">
        <v>14390</v>
      </c>
      <c r="H4495" s="2" t="s">
        <v>65</v>
      </c>
      <c r="I4495" s="2" t="s">
        <v>13316</v>
      </c>
      <c r="J4495" s="2" t="s">
        <v>313</v>
      </c>
      <c r="K4495" s="9">
        <v>300</v>
      </c>
      <c r="L4495" s="9">
        <v>2441</v>
      </c>
      <c r="M4495" s="5">
        <v>39</v>
      </c>
      <c r="N4495" s="5">
        <v>3</v>
      </c>
      <c r="O4495" s="5">
        <v>26.81</v>
      </c>
      <c r="P4495" s="5">
        <v>146.88</v>
      </c>
      <c r="Q4495" s="2">
        <f t="shared" si="421"/>
        <v>120.07</v>
      </c>
      <c r="R4495" s="5">
        <f t="shared" si="422"/>
        <v>120.07</v>
      </c>
      <c r="S4495" s="11">
        <f t="shared" si="423"/>
        <v>4.4785527788138753</v>
      </c>
      <c r="T4495" s="5">
        <v>1.6</v>
      </c>
      <c r="U4495" s="5">
        <v>0.69</v>
      </c>
      <c r="V4495" s="5">
        <v>8.94</v>
      </c>
      <c r="W4495" s="12">
        <f t="shared" si="424"/>
        <v>7.6923076923076927E-2</v>
      </c>
      <c r="X4495" s="2" t="str">
        <f t="shared" si="425"/>
        <v>SCALE</v>
      </c>
      <c r="Y4495" s="22" t="str">
        <f t="shared" si="426"/>
        <v>Low (100-300)</v>
      </c>
    </row>
    <row r="4496" spans="1:25">
      <c r="A4496" s="2" t="s">
        <v>14391</v>
      </c>
      <c r="B4496" s="2" t="s">
        <v>14392</v>
      </c>
      <c r="C4496" s="2" t="s">
        <v>1231</v>
      </c>
      <c r="D4496" s="2" t="s">
        <v>602</v>
      </c>
      <c r="E4496" s="2" t="s">
        <v>40</v>
      </c>
      <c r="F4496" s="5">
        <v>3000</v>
      </c>
      <c r="G4496" s="2" t="s">
        <v>14393</v>
      </c>
      <c r="H4496" s="2" t="s">
        <v>42</v>
      </c>
      <c r="I4496" s="2" t="s">
        <v>13316</v>
      </c>
      <c r="J4496" s="2" t="s">
        <v>27</v>
      </c>
      <c r="K4496" s="9">
        <v>200</v>
      </c>
      <c r="L4496" s="9">
        <v>1275</v>
      </c>
      <c r="M4496" s="5">
        <v>50</v>
      </c>
      <c r="N4496" s="5">
        <v>4</v>
      </c>
      <c r="O4496" s="5">
        <v>23.64</v>
      </c>
      <c r="P4496" s="5">
        <v>208.22</v>
      </c>
      <c r="Q4496" s="2">
        <f t="shared" si="421"/>
        <v>184.57999999999998</v>
      </c>
      <c r="R4496" s="5">
        <f t="shared" si="422"/>
        <v>184.57999999999998</v>
      </c>
      <c r="S4496" s="11">
        <f t="shared" si="423"/>
        <v>7.8079526226734339</v>
      </c>
      <c r="T4496" s="5">
        <v>3.92</v>
      </c>
      <c r="U4496" s="5">
        <v>0.47</v>
      </c>
      <c r="V4496" s="5">
        <v>5.91</v>
      </c>
      <c r="W4496" s="12">
        <f t="shared" si="424"/>
        <v>0.08</v>
      </c>
      <c r="X4496" s="2" t="str">
        <f t="shared" si="425"/>
        <v>SCALE</v>
      </c>
      <c r="Y4496" s="22" t="str">
        <f t="shared" si="426"/>
        <v>Low (100-300)</v>
      </c>
    </row>
    <row r="4497" spans="1:25">
      <c r="A4497" s="2" t="s">
        <v>14394</v>
      </c>
      <c r="B4497" s="2" t="s">
        <v>2913</v>
      </c>
      <c r="C4497" s="2" t="s">
        <v>7576</v>
      </c>
      <c r="D4497" s="2" t="s">
        <v>431</v>
      </c>
      <c r="E4497" s="2" t="s">
        <v>432</v>
      </c>
      <c r="F4497" s="5">
        <v>2061</v>
      </c>
      <c r="G4497" s="2" t="s">
        <v>14395</v>
      </c>
      <c r="H4497" s="2" t="s">
        <v>134</v>
      </c>
      <c r="I4497" s="2" t="s">
        <v>13316</v>
      </c>
      <c r="J4497" s="2" t="s">
        <v>155</v>
      </c>
      <c r="K4497" s="9">
        <v>100</v>
      </c>
      <c r="L4497" s="9">
        <v>2207</v>
      </c>
      <c r="M4497" s="5">
        <v>36</v>
      </c>
      <c r="N4497" s="5">
        <v>0</v>
      </c>
      <c r="O4497" s="5">
        <v>17.34</v>
      </c>
      <c r="P4497" s="5">
        <v>0</v>
      </c>
      <c r="Q4497" s="2">
        <f t="shared" si="421"/>
        <v>-17.34</v>
      </c>
      <c r="R4497" s="5">
        <f t="shared" si="422"/>
        <v>-17.34</v>
      </c>
      <c r="S4497" s="11">
        <f t="shared" si="423"/>
        <v>-1</v>
      </c>
      <c r="T4497" s="5">
        <v>1.63</v>
      </c>
      <c r="U4497" s="5">
        <v>0.48</v>
      </c>
      <c r="V4497" s="5">
        <v>0</v>
      </c>
      <c r="W4497" s="12">
        <f t="shared" si="424"/>
        <v>0</v>
      </c>
      <c r="X4497" s="2" t="str">
        <f t="shared" si="425"/>
        <v>PAUSE</v>
      </c>
      <c r="Y4497" s="22" t="str">
        <f t="shared" si="426"/>
        <v>Low (100-300)</v>
      </c>
    </row>
    <row r="4498" spans="1:25">
      <c r="A4498" s="2" t="s">
        <v>14396</v>
      </c>
      <c r="B4498" s="2" t="s">
        <v>3188</v>
      </c>
      <c r="C4498" s="2" t="s">
        <v>14397</v>
      </c>
      <c r="D4498" s="2" t="s">
        <v>14398</v>
      </c>
      <c r="E4498" s="2" t="s">
        <v>635</v>
      </c>
      <c r="F4498" s="5">
        <v>3792</v>
      </c>
      <c r="G4498" s="2" t="s">
        <v>14399</v>
      </c>
      <c r="H4498" s="2" t="s">
        <v>167</v>
      </c>
      <c r="I4498" s="2" t="s">
        <v>13316</v>
      </c>
      <c r="J4498" s="2" t="s">
        <v>120</v>
      </c>
      <c r="K4498" s="9">
        <v>300</v>
      </c>
      <c r="L4498" s="9">
        <v>2239</v>
      </c>
      <c r="M4498" s="5">
        <v>99</v>
      </c>
      <c r="N4498" s="5">
        <v>10</v>
      </c>
      <c r="O4498" s="5">
        <v>63.79</v>
      </c>
      <c r="P4498" s="5">
        <v>746.92</v>
      </c>
      <c r="Q4498" s="2">
        <f t="shared" si="421"/>
        <v>683.13</v>
      </c>
      <c r="R4498" s="5">
        <f t="shared" si="422"/>
        <v>683.13</v>
      </c>
      <c r="S4498" s="11">
        <f t="shared" si="423"/>
        <v>10.709045304906725</v>
      </c>
      <c r="T4498" s="5">
        <v>4.42</v>
      </c>
      <c r="U4498" s="5">
        <v>0.64</v>
      </c>
      <c r="V4498" s="5">
        <v>6.38</v>
      </c>
      <c r="W4498" s="12">
        <f t="shared" si="424"/>
        <v>0.10101010101010101</v>
      </c>
      <c r="X4498" s="2" t="str">
        <f t="shared" si="425"/>
        <v>SCALE</v>
      </c>
      <c r="Y4498" s="22" t="str">
        <f t="shared" si="426"/>
        <v>Low (100-300)</v>
      </c>
    </row>
    <row r="4499" spans="1:25">
      <c r="A4499" s="2" t="s">
        <v>14400</v>
      </c>
      <c r="B4499" s="2" t="s">
        <v>29</v>
      </c>
      <c r="C4499" s="2" t="s">
        <v>14401</v>
      </c>
      <c r="D4499" s="2" t="s">
        <v>1881</v>
      </c>
      <c r="E4499" s="2" t="s">
        <v>118</v>
      </c>
      <c r="F4499" s="5">
        <v>1511</v>
      </c>
      <c r="G4499" s="2" t="s">
        <v>14402</v>
      </c>
      <c r="H4499" s="2" t="s">
        <v>50</v>
      </c>
      <c r="I4499" s="2" t="s">
        <v>13316</v>
      </c>
      <c r="J4499" s="2" t="s">
        <v>88</v>
      </c>
      <c r="K4499" s="9">
        <v>500</v>
      </c>
      <c r="L4499" s="9">
        <v>1532</v>
      </c>
      <c r="M4499" s="5">
        <v>49</v>
      </c>
      <c r="N4499" s="5">
        <v>4</v>
      </c>
      <c r="O4499" s="5">
        <v>38.67</v>
      </c>
      <c r="P4499" s="5">
        <v>180.88</v>
      </c>
      <c r="Q4499" s="2">
        <f t="shared" si="421"/>
        <v>142.20999999999998</v>
      </c>
      <c r="R4499" s="5">
        <f t="shared" si="422"/>
        <v>142.20999999999998</v>
      </c>
      <c r="S4499" s="11">
        <f t="shared" si="423"/>
        <v>3.6775277993276436</v>
      </c>
      <c r="T4499" s="5">
        <v>3.2</v>
      </c>
      <c r="U4499" s="5">
        <v>0.79</v>
      </c>
      <c r="V4499" s="5">
        <v>9.67</v>
      </c>
      <c r="W4499" s="12">
        <f t="shared" si="424"/>
        <v>8.1632653061224483E-2</v>
      </c>
      <c r="X4499" s="2" t="str">
        <f t="shared" si="425"/>
        <v>SCALE</v>
      </c>
      <c r="Y4499" s="22" t="str">
        <f t="shared" si="426"/>
        <v>Mid (301-500)</v>
      </c>
    </row>
    <row r="4500" spans="1:25">
      <c r="A4500" s="2" t="s">
        <v>14403</v>
      </c>
      <c r="B4500" s="2" t="s">
        <v>14404</v>
      </c>
      <c r="C4500" s="2" t="s">
        <v>14405</v>
      </c>
      <c r="D4500" s="2" t="s">
        <v>13670</v>
      </c>
      <c r="E4500" s="2" t="s">
        <v>48</v>
      </c>
      <c r="F4500" s="5">
        <v>4332</v>
      </c>
      <c r="G4500" s="2" t="s">
        <v>14406</v>
      </c>
      <c r="H4500" s="2" t="s">
        <v>312</v>
      </c>
      <c r="I4500" s="2" t="s">
        <v>13316</v>
      </c>
      <c r="J4500" s="2" t="s">
        <v>155</v>
      </c>
      <c r="K4500" s="9">
        <v>700</v>
      </c>
      <c r="L4500" s="9">
        <v>1320</v>
      </c>
      <c r="M4500" s="5">
        <v>37</v>
      </c>
      <c r="N4500" s="5">
        <v>0</v>
      </c>
      <c r="O4500" s="5">
        <v>23.27</v>
      </c>
      <c r="P4500" s="5">
        <v>0</v>
      </c>
      <c r="Q4500" s="2">
        <f t="shared" si="421"/>
        <v>-23.27</v>
      </c>
      <c r="R4500" s="5">
        <f t="shared" si="422"/>
        <v>-23.27</v>
      </c>
      <c r="S4500" s="11">
        <f t="shared" si="423"/>
        <v>-1</v>
      </c>
      <c r="T4500" s="5">
        <v>2.8</v>
      </c>
      <c r="U4500" s="5">
        <v>0.63</v>
      </c>
      <c r="V4500" s="5">
        <v>0</v>
      </c>
      <c r="W4500" s="12">
        <f t="shared" si="424"/>
        <v>0</v>
      </c>
      <c r="X4500" s="2" t="str">
        <f t="shared" si="425"/>
        <v>PAUSE</v>
      </c>
      <c r="Y4500" s="22" t="str">
        <f t="shared" si="426"/>
        <v>High (501-750)</v>
      </c>
    </row>
    <row r="4501" spans="1:25">
      <c r="A4501" s="2" t="s">
        <v>14407</v>
      </c>
      <c r="B4501" s="2" t="s">
        <v>2895</v>
      </c>
      <c r="C4501" s="2" t="s">
        <v>14408</v>
      </c>
      <c r="D4501" s="2" t="s">
        <v>1412</v>
      </c>
      <c r="E4501" s="2" t="s">
        <v>56</v>
      </c>
      <c r="F4501" s="5">
        <v>2000</v>
      </c>
      <c r="G4501" s="2" t="s">
        <v>14409</v>
      </c>
      <c r="H4501" s="2" t="s">
        <v>34</v>
      </c>
      <c r="I4501" s="2" t="s">
        <v>13316</v>
      </c>
      <c r="J4501" s="2" t="s">
        <v>51</v>
      </c>
      <c r="K4501" s="9">
        <v>1000</v>
      </c>
      <c r="L4501" s="9">
        <v>1481</v>
      </c>
      <c r="M4501" s="5">
        <v>65</v>
      </c>
      <c r="N4501" s="5">
        <v>6</v>
      </c>
      <c r="O4501" s="5">
        <v>45.63</v>
      </c>
      <c r="P4501" s="5">
        <v>422.12</v>
      </c>
      <c r="Q4501" s="2">
        <f t="shared" si="421"/>
        <v>376.49</v>
      </c>
      <c r="R4501" s="5">
        <f t="shared" si="422"/>
        <v>376.49</v>
      </c>
      <c r="S4501" s="11">
        <f t="shared" si="423"/>
        <v>8.2509314047775586</v>
      </c>
      <c r="T4501" s="5">
        <v>4.3899999999999997</v>
      </c>
      <c r="U4501" s="5">
        <v>0.7</v>
      </c>
      <c r="V4501" s="5">
        <v>7.6</v>
      </c>
      <c r="W4501" s="12">
        <f t="shared" si="424"/>
        <v>9.2307692307692313E-2</v>
      </c>
      <c r="X4501" s="2" t="str">
        <f t="shared" si="425"/>
        <v>SCALE</v>
      </c>
      <c r="Y4501" s="22" t="str">
        <f t="shared" si="426"/>
        <v>Premium (751-1000)</v>
      </c>
    </row>
    <row r="4502" spans="1:25">
      <c r="A4502" s="2" t="s">
        <v>14410</v>
      </c>
      <c r="B4502" s="2" t="s">
        <v>7781</v>
      </c>
      <c r="C4502" s="2" t="s">
        <v>1563</v>
      </c>
      <c r="D4502" s="2" t="s">
        <v>117</v>
      </c>
      <c r="E4502" s="2" t="s">
        <v>118</v>
      </c>
      <c r="F4502" s="5">
        <v>2750</v>
      </c>
      <c r="G4502" s="2" t="s">
        <v>14411</v>
      </c>
      <c r="H4502" s="2" t="s">
        <v>312</v>
      </c>
      <c r="I4502" s="2" t="s">
        <v>13316</v>
      </c>
      <c r="J4502" s="2" t="s">
        <v>177</v>
      </c>
      <c r="K4502" s="9">
        <v>700</v>
      </c>
      <c r="L4502" s="9">
        <v>1348</v>
      </c>
      <c r="M4502" s="5">
        <v>25</v>
      </c>
      <c r="N4502" s="5">
        <v>2</v>
      </c>
      <c r="O4502" s="5">
        <v>18.260000000000002</v>
      </c>
      <c r="P4502" s="5">
        <v>131.91999999999999</v>
      </c>
      <c r="Q4502" s="2">
        <f t="shared" si="421"/>
        <v>113.65999999999998</v>
      </c>
      <c r="R4502" s="5">
        <f t="shared" si="422"/>
        <v>113.65999999999998</v>
      </c>
      <c r="S4502" s="11">
        <f t="shared" si="423"/>
        <v>6.2245345016429336</v>
      </c>
      <c r="T4502" s="5">
        <v>1.85</v>
      </c>
      <c r="U4502" s="5">
        <v>0.73</v>
      </c>
      <c r="V4502" s="5">
        <v>9.1300000000000008</v>
      </c>
      <c r="W4502" s="12">
        <f t="shared" si="424"/>
        <v>0.08</v>
      </c>
      <c r="X4502" s="2" t="str">
        <f t="shared" si="425"/>
        <v>SCALE</v>
      </c>
      <c r="Y4502" s="22" t="str">
        <f t="shared" si="426"/>
        <v>High (501-750)</v>
      </c>
    </row>
    <row r="4503" spans="1:25">
      <c r="A4503" s="2" t="s">
        <v>14412</v>
      </c>
      <c r="B4503" s="2" t="s">
        <v>1933</v>
      </c>
      <c r="C4503" s="2" t="s">
        <v>14413</v>
      </c>
      <c r="D4503" s="2" t="s">
        <v>2155</v>
      </c>
      <c r="E4503" s="2" t="s">
        <v>188</v>
      </c>
      <c r="F4503" s="5">
        <v>1300</v>
      </c>
      <c r="G4503" s="2" t="s">
        <v>14414</v>
      </c>
      <c r="H4503" s="2" t="s">
        <v>312</v>
      </c>
      <c r="I4503" s="2" t="s">
        <v>13316</v>
      </c>
      <c r="J4503" s="2" t="s">
        <v>162</v>
      </c>
      <c r="K4503" s="9">
        <v>100</v>
      </c>
      <c r="L4503" s="9">
        <v>884</v>
      </c>
      <c r="M4503" s="5">
        <v>35</v>
      </c>
      <c r="N4503" s="5">
        <v>1</v>
      </c>
      <c r="O4503" s="5">
        <v>28.98</v>
      </c>
      <c r="P4503" s="5">
        <v>57.04</v>
      </c>
      <c r="Q4503" s="2">
        <f t="shared" si="421"/>
        <v>28.06</v>
      </c>
      <c r="R4503" s="5">
        <f t="shared" si="422"/>
        <v>28.06</v>
      </c>
      <c r="S4503" s="11">
        <f t="shared" si="423"/>
        <v>0.96825396825396814</v>
      </c>
      <c r="T4503" s="5">
        <v>3.96</v>
      </c>
      <c r="U4503" s="5">
        <v>0.83</v>
      </c>
      <c r="V4503" s="5">
        <v>28.98</v>
      </c>
      <c r="W4503" s="12">
        <f t="shared" si="424"/>
        <v>2.8571428571428571E-2</v>
      </c>
      <c r="X4503" s="2" t="str">
        <f t="shared" si="425"/>
        <v>SCALE</v>
      </c>
      <c r="Y4503" s="22" t="str">
        <f t="shared" si="426"/>
        <v>Low (100-300)</v>
      </c>
    </row>
    <row r="4504" spans="1:25">
      <c r="A4504" s="2" t="s">
        <v>14415</v>
      </c>
      <c r="B4504" s="2" t="s">
        <v>1933</v>
      </c>
      <c r="C4504" s="2" t="s">
        <v>14416</v>
      </c>
      <c r="D4504" s="2" t="s">
        <v>14417</v>
      </c>
      <c r="E4504" s="2" t="s">
        <v>625</v>
      </c>
      <c r="F4504" s="5">
        <v>1700</v>
      </c>
      <c r="G4504" s="2" t="s">
        <v>14418</v>
      </c>
      <c r="H4504" s="2" t="s">
        <v>102</v>
      </c>
      <c r="I4504" s="2" t="s">
        <v>13316</v>
      </c>
      <c r="J4504" s="2" t="s">
        <v>356</v>
      </c>
      <c r="K4504" s="9">
        <v>500</v>
      </c>
      <c r="L4504" s="9">
        <v>962</v>
      </c>
      <c r="M4504" s="5">
        <v>32</v>
      </c>
      <c r="N4504" s="5">
        <v>0</v>
      </c>
      <c r="O4504" s="5">
        <v>23.06</v>
      </c>
      <c r="P4504" s="5">
        <v>0</v>
      </c>
      <c r="Q4504" s="2">
        <f t="shared" si="421"/>
        <v>-23.06</v>
      </c>
      <c r="R4504" s="5">
        <f t="shared" si="422"/>
        <v>-23.06</v>
      </c>
      <c r="S4504" s="11">
        <f t="shared" si="423"/>
        <v>-1</v>
      </c>
      <c r="T4504" s="5">
        <v>3.33</v>
      </c>
      <c r="U4504" s="5">
        <v>0.72</v>
      </c>
      <c r="V4504" s="5">
        <v>0</v>
      </c>
      <c r="W4504" s="12">
        <f t="shared" si="424"/>
        <v>0</v>
      </c>
      <c r="X4504" s="2" t="str">
        <f t="shared" si="425"/>
        <v>PAUSE</v>
      </c>
      <c r="Y4504" s="22" t="str">
        <f t="shared" si="426"/>
        <v>Mid (301-500)</v>
      </c>
    </row>
    <row r="4505" spans="1:25">
      <c r="A4505" s="2" t="s">
        <v>14419</v>
      </c>
      <c r="B4505" s="2" t="s">
        <v>340</v>
      </c>
      <c r="C4505" s="2" t="s">
        <v>14063</v>
      </c>
      <c r="D4505" s="2" t="s">
        <v>14420</v>
      </c>
      <c r="E4505" s="2" t="s">
        <v>237</v>
      </c>
      <c r="F4505" s="5">
        <v>2250</v>
      </c>
      <c r="G4505" s="2" t="s">
        <v>14421</v>
      </c>
      <c r="H4505" s="2" t="s">
        <v>266</v>
      </c>
      <c r="I4505" s="2" t="s">
        <v>13316</v>
      </c>
      <c r="J4505" s="2" t="s">
        <v>35</v>
      </c>
      <c r="K4505" s="9">
        <v>300</v>
      </c>
      <c r="L4505" s="9">
        <v>2480</v>
      </c>
      <c r="M4505" s="5">
        <v>72</v>
      </c>
      <c r="N4505" s="5">
        <v>0</v>
      </c>
      <c r="O4505" s="5">
        <v>53.94</v>
      </c>
      <c r="P4505" s="5">
        <v>0</v>
      </c>
      <c r="Q4505" s="2">
        <f t="shared" si="421"/>
        <v>-53.94</v>
      </c>
      <c r="R4505" s="5">
        <f t="shared" si="422"/>
        <v>-53.94</v>
      </c>
      <c r="S4505" s="11">
        <f t="shared" si="423"/>
        <v>-1</v>
      </c>
      <c r="T4505" s="5">
        <v>2.9</v>
      </c>
      <c r="U4505" s="5">
        <v>0.75</v>
      </c>
      <c r="V4505" s="5">
        <v>0</v>
      </c>
      <c r="W4505" s="12">
        <f t="shared" si="424"/>
        <v>0</v>
      </c>
      <c r="X4505" s="2" t="str">
        <f t="shared" si="425"/>
        <v>PAUSE</v>
      </c>
      <c r="Y4505" s="22" t="str">
        <f t="shared" si="426"/>
        <v>Low (100-300)</v>
      </c>
    </row>
    <row r="4506" spans="1:25">
      <c r="A4506" s="2" t="s">
        <v>14422</v>
      </c>
      <c r="B4506" s="2" t="s">
        <v>5767</v>
      </c>
      <c r="C4506" s="2" t="s">
        <v>6292</v>
      </c>
      <c r="D4506" s="2" t="s">
        <v>7025</v>
      </c>
      <c r="E4506" s="2" t="s">
        <v>40</v>
      </c>
      <c r="F4506" s="5">
        <v>5001</v>
      </c>
      <c r="G4506" s="2" t="s">
        <v>14423</v>
      </c>
      <c r="H4506" s="2" t="s">
        <v>190</v>
      </c>
      <c r="I4506" s="2" t="s">
        <v>13316</v>
      </c>
      <c r="J4506" s="2" t="s">
        <v>66</v>
      </c>
      <c r="K4506" s="9">
        <v>700</v>
      </c>
      <c r="L4506" s="9">
        <v>1551</v>
      </c>
      <c r="M4506" s="5">
        <v>38</v>
      </c>
      <c r="N4506" s="5">
        <v>3</v>
      </c>
      <c r="O4506" s="5">
        <v>26.72</v>
      </c>
      <c r="P4506" s="5">
        <v>146.25</v>
      </c>
      <c r="Q4506" s="2">
        <f t="shared" si="421"/>
        <v>119.53</v>
      </c>
      <c r="R4506" s="5">
        <f t="shared" si="422"/>
        <v>119.53</v>
      </c>
      <c r="S4506" s="11">
        <f t="shared" si="423"/>
        <v>4.4734281437125754</v>
      </c>
      <c r="T4506" s="5">
        <v>2.4500000000000002</v>
      </c>
      <c r="U4506" s="5">
        <v>0.7</v>
      </c>
      <c r="V4506" s="5">
        <v>8.91</v>
      </c>
      <c r="W4506" s="12">
        <f t="shared" si="424"/>
        <v>7.8947368421052627E-2</v>
      </c>
      <c r="X4506" s="2" t="str">
        <f t="shared" si="425"/>
        <v>SCALE</v>
      </c>
      <c r="Y4506" s="22" t="str">
        <f t="shared" si="426"/>
        <v>High (501-750)</v>
      </c>
    </row>
    <row r="4507" spans="1:25">
      <c r="A4507" s="2" t="s">
        <v>14424</v>
      </c>
      <c r="B4507" s="2" t="s">
        <v>295</v>
      </c>
      <c r="C4507" s="2" t="s">
        <v>4313</v>
      </c>
      <c r="D4507" s="2" t="s">
        <v>215</v>
      </c>
      <c r="E4507" s="2" t="s">
        <v>85</v>
      </c>
      <c r="F4507" s="5">
        <v>7600</v>
      </c>
      <c r="G4507" s="2" t="s">
        <v>14425</v>
      </c>
      <c r="H4507" s="2" t="s">
        <v>190</v>
      </c>
      <c r="I4507" s="2" t="s">
        <v>13316</v>
      </c>
      <c r="J4507" s="2" t="s">
        <v>127</v>
      </c>
      <c r="K4507" s="9">
        <v>200</v>
      </c>
      <c r="L4507" s="9">
        <v>536</v>
      </c>
      <c r="M4507" s="5">
        <v>10</v>
      </c>
      <c r="N4507" s="5">
        <v>0</v>
      </c>
      <c r="O4507" s="5">
        <v>5.9</v>
      </c>
      <c r="P4507" s="5">
        <v>0</v>
      </c>
      <c r="Q4507" s="2">
        <f t="shared" si="421"/>
        <v>-5.9</v>
      </c>
      <c r="R4507" s="5">
        <f t="shared" si="422"/>
        <v>-5.9</v>
      </c>
      <c r="S4507" s="11">
        <f t="shared" si="423"/>
        <v>-1</v>
      </c>
      <c r="T4507" s="5">
        <v>1.87</v>
      </c>
      <c r="U4507" s="5">
        <v>0.59</v>
      </c>
      <c r="V4507" s="5">
        <v>0</v>
      </c>
      <c r="W4507" s="12">
        <f t="shared" si="424"/>
        <v>0</v>
      </c>
      <c r="X4507" s="2" t="str">
        <f t="shared" si="425"/>
        <v>PAUSE</v>
      </c>
      <c r="Y4507" s="22" t="str">
        <f t="shared" si="426"/>
        <v>Low (100-300)</v>
      </c>
    </row>
    <row r="4508" spans="1:25">
      <c r="A4508" s="2" t="s">
        <v>14426</v>
      </c>
      <c r="B4508" s="2" t="s">
        <v>1200</v>
      </c>
      <c r="C4508" s="2" t="s">
        <v>14117</v>
      </c>
      <c r="D4508" s="2" t="s">
        <v>491</v>
      </c>
      <c r="E4508" s="2" t="s">
        <v>492</v>
      </c>
      <c r="F4508" s="5">
        <v>1600</v>
      </c>
      <c r="G4508" s="2" t="s">
        <v>14427</v>
      </c>
      <c r="H4508" s="2" t="s">
        <v>65</v>
      </c>
      <c r="I4508" s="2" t="s">
        <v>13316</v>
      </c>
      <c r="J4508" s="2" t="s">
        <v>127</v>
      </c>
      <c r="K4508" s="9">
        <v>400</v>
      </c>
      <c r="L4508" s="9">
        <v>1271</v>
      </c>
      <c r="M4508" s="5">
        <v>27</v>
      </c>
      <c r="N4508" s="5">
        <v>0</v>
      </c>
      <c r="O4508" s="5">
        <v>22.92</v>
      </c>
      <c r="P4508" s="5">
        <v>0</v>
      </c>
      <c r="Q4508" s="2">
        <f t="shared" si="421"/>
        <v>-22.92</v>
      </c>
      <c r="R4508" s="5">
        <f t="shared" si="422"/>
        <v>-22.92</v>
      </c>
      <c r="S4508" s="11">
        <f t="shared" si="423"/>
        <v>-1</v>
      </c>
      <c r="T4508" s="5">
        <v>2.12</v>
      </c>
      <c r="U4508" s="5">
        <v>0.85</v>
      </c>
      <c r="V4508" s="5">
        <v>0</v>
      </c>
      <c r="W4508" s="12">
        <f t="shared" si="424"/>
        <v>0</v>
      </c>
      <c r="X4508" s="2" t="str">
        <f t="shared" si="425"/>
        <v>PAUSE</v>
      </c>
      <c r="Y4508" s="22" t="str">
        <f t="shared" si="426"/>
        <v>Mid (301-500)</v>
      </c>
    </row>
    <row r="4509" spans="1:25">
      <c r="A4509" s="2" t="s">
        <v>14428</v>
      </c>
      <c r="B4509" s="2" t="s">
        <v>45</v>
      </c>
      <c r="C4509" s="2" t="s">
        <v>14429</v>
      </c>
      <c r="D4509" s="2" t="s">
        <v>5749</v>
      </c>
      <c r="E4509" s="2" t="s">
        <v>40</v>
      </c>
      <c r="F4509" s="5">
        <v>1500</v>
      </c>
      <c r="G4509" s="2" t="s">
        <v>14430</v>
      </c>
      <c r="H4509" s="2" t="s">
        <v>260</v>
      </c>
      <c r="I4509" s="2" t="s">
        <v>13316</v>
      </c>
      <c r="J4509" s="2" t="s">
        <v>59</v>
      </c>
      <c r="K4509" s="9">
        <v>800</v>
      </c>
      <c r="L4509" s="9">
        <v>1864</v>
      </c>
      <c r="M4509" s="5">
        <v>56</v>
      </c>
      <c r="N4509" s="5">
        <v>6</v>
      </c>
      <c r="O4509" s="5">
        <v>30.47</v>
      </c>
      <c r="P4509" s="5">
        <v>424.41</v>
      </c>
      <c r="Q4509" s="2">
        <f t="shared" si="421"/>
        <v>393.94000000000005</v>
      </c>
      <c r="R4509" s="5">
        <f t="shared" si="422"/>
        <v>393.94000000000005</v>
      </c>
      <c r="S4509" s="11">
        <f t="shared" si="423"/>
        <v>12.928782408926816</v>
      </c>
      <c r="T4509" s="5">
        <v>3</v>
      </c>
      <c r="U4509" s="5">
        <v>0.54</v>
      </c>
      <c r="V4509" s="5">
        <v>5.08</v>
      </c>
      <c r="W4509" s="12">
        <f t="shared" si="424"/>
        <v>0.10714285714285714</v>
      </c>
      <c r="X4509" s="2" t="str">
        <f t="shared" si="425"/>
        <v>SCALE</v>
      </c>
      <c r="Y4509" s="22" t="str">
        <f t="shared" si="426"/>
        <v>Premium (751-1000)</v>
      </c>
    </row>
    <row r="4510" spans="1:25">
      <c r="A4510" s="2" t="s">
        <v>14431</v>
      </c>
      <c r="B4510" s="2" t="s">
        <v>799</v>
      </c>
      <c r="C4510" s="2" t="s">
        <v>12136</v>
      </c>
      <c r="D4510" s="2" t="s">
        <v>6245</v>
      </c>
      <c r="E4510" s="2" t="s">
        <v>40</v>
      </c>
      <c r="F4510" s="5">
        <v>3300</v>
      </c>
      <c r="G4510" s="2" t="s">
        <v>14432</v>
      </c>
      <c r="H4510" s="2" t="s">
        <v>25</v>
      </c>
      <c r="I4510" s="2" t="s">
        <v>13316</v>
      </c>
      <c r="J4510" s="2" t="s">
        <v>248</v>
      </c>
      <c r="K4510" s="9">
        <v>700</v>
      </c>
      <c r="L4510" s="9">
        <v>1119</v>
      </c>
      <c r="M4510" s="5">
        <v>20</v>
      </c>
      <c r="N4510" s="5">
        <v>0</v>
      </c>
      <c r="O4510" s="5">
        <v>9.31</v>
      </c>
      <c r="P4510" s="5">
        <v>0</v>
      </c>
      <c r="Q4510" s="2">
        <f t="shared" si="421"/>
        <v>-9.31</v>
      </c>
      <c r="R4510" s="5">
        <f t="shared" si="422"/>
        <v>-9.31</v>
      </c>
      <c r="S4510" s="11">
        <f t="shared" si="423"/>
        <v>-1</v>
      </c>
      <c r="T4510" s="5">
        <v>1.79</v>
      </c>
      <c r="U4510" s="5">
        <v>0.47</v>
      </c>
      <c r="V4510" s="5">
        <v>0</v>
      </c>
      <c r="W4510" s="12">
        <f t="shared" si="424"/>
        <v>0</v>
      </c>
      <c r="X4510" s="2" t="str">
        <f t="shared" si="425"/>
        <v>PAUSE</v>
      </c>
      <c r="Y4510" s="22" t="str">
        <f t="shared" si="426"/>
        <v>High (501-750)</v>
      </c>
    </row>
    <row r="4511" spans="1:25">
      <c r="A4511" s="2" t="s">
        <v>14433</v>
      </c>
      <c r="B4511" s="2" t="s">
        <v>14434</v>
      </c>
      <c r="C4511" s="2" t="s">
        <v>1647</v>
      </c>
      <c r="D4511" s="2" t="s">
        <v>63</v>
      </c>
      <c r="E4511" s="2" t="s">
        <v>32</v>
      </c>
      <c r="F4511" s="5">
        <v>2000</v>
      </c>
      <c r="G4511" s="2" t="s">
        <v>11889</v>
      </c>
      <c r="H4511" s="2" t="s">
        <v>253</v>
      </c>
      <c r="I4511" s="2" t="s">
        <v>13316</v>
      </c>
      <c r="J4511" s="2" t="s">
        <v>313</v>
      </c>
      <c r="K4511" s="9">
        <v>800</v>
      </c>
      <c r="L4511" s="9">
        <v>1356</v>
      </c>
      <c r="M4511" s="5">
        <v>59</v>
      </c>
      <c r="N4511" s="5">
        <v>0</v>
      </c>
      <c r="O4511" s="5">
        <v>43.61</v>
      </c>
      <c r="P4511" s="5">
        <v>0</v>
      </c>
      <c r="Q4511" s="2">
        <f t="shared" si="421"/>
        <v>-43.61</v>
      </c>
      <c r="R4511" s="5">
        <f t="shared" si="422"/>
        <v>-43.61</v>
      </c>
      <c r="S4511" s="11">
        <f t="shared" si="423"/>
        <v>-1</v>
      </c>
      <c r="T4511" s="5">
        <v>4.3499999999999996</v>
      </c>
      <c r="U4511" s="5">
        <v>0.74</v>
      </c>
      <c r="V4511" s="5">
        <v>0</v>
      </c>
      <c r="W4511" s="12">
        <f t="shared" si="424"/>
        <v>0</v>
      </c>
      <c r="X4511" s="2" t="str">
        <f t="shared" si="425"/>
        <v>PAUSE</v>
      </c>
      <c r="Y4511" s="22" t="str">
        <f t="shared" si="426"/>
        <v>Premium (751-1000)</v>
      </c>
    </row>
    <row r="4512" spans="1:25">
      <c r="A4512" s="2" t="s">
        <v>14435</v>
      </c>
      <c r="B4512" s="2" t="s">
        <v>1836</v>
      </c>
      <c r="C4512" s="2" t="s">
        <v>14436</v>
      </c>
      <c r="D4512" s="2" t="s">
        <v>834</v>
      </c>
      <c r="E4512" s="2" t="s">
        <v>625</v>
      </c>
      <c r="F4512" s="5">
        <v>3250</v>
      </c>
      <c r="G4512" s="2" t="s">
        <v>1532</v>
      </c>
      <c r="H4512" s="2" t="s">
        <v>312</v>
      </c>
      <c r="I4512" s="2" t="s">
        <v>13316</v>
      </c>
      <c r="J4512" s="2" t="s">
        <v>140</v>
      </c>
      <c r="K4512" s="9">
        <v>1000</v>
      </c>
      <c r="L4512" s="9">
        <v>535</v>
      </c>
      <c r="M4512" s="5">
        <v>13</v>
      </c>
      <c r="N4512" s="5">
        <v>1</v>
      </c>
      <c r="O4512" s="5">
        <v>7.17</v>
      </c>
      <c r="P4512" s="5">
        <v>60.9</v>
      </c>
      <c r="Q4512" s="2">
        <f t="shared" si="421"/>
        <v>53.73</v>
      </c>
      <c r="R4512" s="5">
        <f t="shared" si="422"/>
        <v>53.73</v>
      </c>
      <c r="S4512" s="11">
        <f t="shared" si="423"/>
        <v>7.493723849372385</v>
      </c>
      <c r="T4512" s="5">
        <v>2.4300000000000002</v>
      </c>
      <c r="U4512" s="5">
        <v>0.55000000000000004</v>
      </c>
      <c r="V4512" s="5">
        <v>7.17</v>
      </c>
      <c r="W4512" s="12">
        <f t="shared" si="424"/>
        <v>7.6923076923076927E-2</v>
      </c>
      <c r="X4512" s="2" t="str">
        <f t="shared" si="425"/>
        <v>SCALE</v>
      </c>
      <c r="Y4512" s="22" t="str">
        <f t="shared" si="426"/>
        <v>Premium (751-1000)</v>
      </c>
    </row>
    <row r="4513" spans="1:25">
      <c r="A4513" s="2" t="s">
        <v>14437</v>
      </c>
      <c r="B4513" s="2" t="s">
        <v>4428</v>
      </c>
      <c r="C4513" s="2" t="s">
        <v>5207</v>
      </c>
      <c r="D4513" s="2" t="s">
        <v>1035</v>
      </c>
      <c r="E4513" s="2" t="s">
        <v>492</v>
      </c>
      <c r="F4513" s="5">
        <v>1500</v>
      </c>
      <c r="G4513" s="2" t="s">
        <v>14438</v>
      </c>
      <c r="H4513" s="2" t="s">
        <v>161</v>
      </c>
      <c r="I4513" s="2" t="s">
        <v>13316</v>
      </c>
      <c r="J4513" s="2" t="s">
        <v>120</v>
      </c>
      <c r="K4513" s="9">
        <v>200</v>
      </c>
      <c r="L4513" s="9">
        <v>544</v>
      </c>
      <c r="M4513" s="5">
        <v>17</v>
      </c>
      <c r="N4513" s="5">
        <v>2</v>
      </c>
      <c r="O4513" s="5">
        <v>10.71</v>
      </c>
      <c r="P4513" s="5">
        <v>125.57</v>
      </c>
      <c r="Q4513" s="2">
        <f t="shared" si="421"/>
        <v>114.85999999999999</v>
      </c>
      <c r="R4513" s="5">
        <f t="shared" si="422"/>
        <v>114.85999999999999</v>
      </c>
      <c r="S4513" s="11">
        <f t="shared" si="423"/>
        <v>10.724556489262369</v>
      </c>
      <c r="T4513" s="5">
        <v>3.12</v>
      </c>
      <c r="U4513" s="5">
        <v>0.63</v>
      </c>
      <c r="V4513" s="5">
        <v>5.36</v>
      </c>
      <c r="W4513" s="12">
        <f t="shared" si="424"/>
        <v>0.11764705882352941</v>
      </c>
      <c r="X4513" s="2" t="str">
        <f t="shared" si="425"/>
        <v>SCALE</v>
      </c>
      <c r="Y4513" s="22" t="str">
        <f t="shared" si="426"/>
        <v>Low (100-300)</v>
      </c>
    </row>
    <row r="4514" spans="1:25">
      <c r="A4514" s="2" t="s">
        <v>14439</v>
      </c>
      <c r="B4514" s="2" t="s">
        <v>82</v>
      </c>
      <c r="C4514" s="2" t="s">
        <v>14440</v>
      </c>
      <c r="D4514" s="2" t="s">
        <v>14441</v>
      </c>
      <c r="E4514" s="2" t="s">
        <v>635</v>
      </c>
      <c r="F4514" s="5">
        <v>2000</v>
      </c>
      <c r="G4514" s="2" t="s">
        <v>14442</v>
      </c>
      <c r="H4514" s="2" t="s">
        <v>167</v>
      </c>
      <c r="I4514" s="2" t="s">
        <v>13316</v>
      </c>
      <c r="J4514" s="2" t="s">
        <v>73</v>
      </c>
      <c r="K4514" s="9">
        <v>300</v>
      </c>
      <c r="L4514" s="9">
        <v>1037</v>
      </c>
      <c r="M4514" s="5">
        <v>46</v>
      </c>
      <c r="N4514" s="5">
        <v>1</v>
      </c>
      <c r="O4514" s="5">
        <v>20.53</v>
      </c>
      <c r="P4514" s="5">
        <v>74.98</v>
      </c>
      <c r="Q4514" s="2">
        <f t="shared" si="421"/>
        <v>54.45</v>
      </c>
      <c r="R4514" s="5">
        <f t="shared" si="422"/>
        <v>54.45</v>
      </c>
      <c r="S4514" s="11">
        <f t="shared" si="423"/>
        <v>2.6522162688748172</v>
      </c>
      <c r="T4514" s="5">
        <v>4.4400000000000004</v>
      </c>
      <c r="U4514" s="5">
        <v>0.45</v>
      </c>
      <c r="V4514" s="5">
        <v>20.53</v>
      </c>
      <c r="W4514" s="12">
        <f t="shared" si="424"/>
        <v>2.1739130434782608E-2</v>
      </c>
      <c r="X4514" s="2" t="str">
        <f t="shared" si="425"/>
        <v>SCALE</v>
      </c>
      <c r="Y4514" s="22" t="str">
        <f t="shared" si="426"/>
        <v>Low (100-300)</v>
      </c>
    </row>
    <row r="4515" spans="1:25">
      <c r="A4515" s="2" t="s">
        <v>14443</v>
      </c>
      <c r="B4515" s="2" t="s">
        <v>11460</v>
      </c>
      <c r="C4515" s="2" t="s">
        <v>1034</v>
      </c>
      <c r="D4515" s="2" t="s">
        <v>7116</v>
      </c>
      <c r="E4515" s="2" t="s">
        <v>237</v>
      </c>
      <c r="F4515" s="5">
        <v>1590</v>
      </c>
      <c r="G4515" s="2" t="s">
        <v>14444</v>
      </c>
      <c r="H4515" s="2" t="s">
        <v>65</v>
      </c>
      <c r="I4515" s="2" t="s">
        <v>13316</v>
      </c>
      <c r="J4515" s="2" t="s">
        <v>300</v>
      </c>
      <c r="K4515" s="9">
        <v>400</v>
      </c>
      <c r="L4515" s="9">
        <v>2153</v>
      </c>
      <c r="M4515" s="5">
        <v>37</v>
      </c>
      <c r="N4515" s="5">
        <v>1</v>
      </c>
      <c r="O4515" s="5">
        <v>25.33</v>
      </c>
      <c r="P4515" s="5">
        <v>36.630000000000003</v>
      </c>
      <c r="Q4515" s="2">
        <f t="shared" si="421"/>
        <v>11.300000000000004</v>
      </c>
      <c r="R4515" s="5">
        <f t="shared" si="422"/>
        <v>11.300000000000004</v>
      </c>
      <c r="S4515" s="11">
        <f t="shared" si="423"/>
        <v>0.44611133043821577</v>
      </c>
      <c r="T4515" s="5">
        <v>1.72</v>
      </c>
      <c r="U4515" s="5">
        <v>0.68</v>
      </c>
      <c r="V4515" s="5">
        <v>25.33</v>
      </c>
      <c r="W4515" s="12">
        <f t="shared" si="424"/>
        <v>2.7027027027027029E-2</v>
      </c>
      <c r="X4515" s="2" t="str">
        <f t="shared" si="425"/>
        <v>SCALE</v>
      </c>
      <c r="Y4515" s="22" t="str">
        <f t="shared" si="426"/>
        <v>Mid (301-500)</v>
      </c>
    </row>
    <row r="4516" spans="1:25">
      <c r="A4516" s="2" t="s">
        <v>14445</v>
      </c>
      <c r="B4516" s="2" t="s">
        <v>90</v>
      </c>
      <c r="C4516" s="2" t="s">
        <v>4335</v>
      </c>
      <c r="D4516" s="2" t="s">
        <v>144</v>
      </c>
      <c r="E4516" s="2" t="s">
        <v>40</v>
      </c>
      <c r="F4516" s="5">
        <v>1500</v>
      </c>
      <c r="G4516" s="2" t="s">
        <v>14446</v>
      </c>
      <c r="H4516" s="2" t="s">
        <v>72</v>
      </c>
      <c r="I4516" s="2" t="s">
        <v>13316</v>
      </c>
      <c r="J4516" s="2" t="s">
        <v>183</v>
      </c>
      <c r="K4516" s="9">
        <v>100</v>
      </c>
      <c r="L4516" s="9">
        <v>1446</v>
      </c>
      <c r="M4516" s="5">
        <v>44</v>
      </c>
      <c r="N4516" s="5">
        <v>1</v>
      </c>
      <c r="O4516" s="5">
        <v>33.36</v>
      </c>
      <c r="P4516" s="5">
        <v>67.319999999999993</v>
      </c>
      <c r="Q4516" s="2">
        <f t="shared" si="421"/>
        <v>33.959999999999994</v>
      </c>
      <c r="R4516" s="5">
        <f t="shared" si="422"/>
        <v>33.959999999999994</v>
      </c>
      <c r="S4516" s="11">
        <f t="shared" si="423"/>
        <v>1.0179856115107913</v>
      </c>
      <c r="T4516" s="5">
        <v>3.04</v>
      </c>
      <c r="U4516" s="5">
        <v>0.76</v>
      </c>
      <c r="V4516" s="5">
        <v>33.36</v>
      </c>
      <c r="W4516" s="12">
        <f t="shared" si="424"/>
        <v>2.2727272727272728E-2</v>
      </c>
      <c r="X4516" s="2" t="str">
        <f t="shared" si="425"/>
        <v>SCALE</v>
      </c>
      <c r="Y4516" s="22" t="str">
        <f t="shared" si="426"/>
        <v>Low (100-300)</v>
      </c>
    </row>
    <row r="4517" spans="1:25">
      <c r="A4517" s="2" t="s">
        <v>14447</v>
      </c>
      <c r="B4517" s="2" t="s">
        <v>691</v>
      </c>
      <c r="C4517" s="2" t="s">
        <v>14448</v>
      </c>
      <c r="D4517" s="2" t="s">
        <v>5565</v>
      </c>
      <c r="E4517" s="2" t="s">
        <v>40</v>
      </c>
      <c r="F4517" s="5">
        <v>3250</v>
      </c>
      <c r="G4517" s="2" t="s">
        <v>14449</v>
      </c>
      <c r="H4517" s="2" t="s">
        <v>161</v>
      </c>
      <c r="I4517" s="2" t="s">
        <v>13316</v>
      </c>
      <c r="J4517" s="2" t="s">
        <v>73</v>
      </c>
      <c r="K4517" s="9">
        <v>800</v>
      </c>
      <c r="L4517" s="9">
        <v>2285</v>
      </c>
      <c r="M4517" s="5">
        <v>97</v>
      </c>
      <c r="N4517" s="5">
        <v>9</v>
      </c>
      <c r="O4517" s="5">
        <v>42.33</v>
      </c>
      <c r="P4517" s="5">
        <v>566.48</v>
      </c>
      <c r="Q4517" s="2">
        <f t="shared" si="421"/>
        <v>524.15</v>
      </c>
      <c r="R4517" s="5">
        <f t="shared" si="422"/>
        <v>524.15</v>
      </c>
      <c r="S4517" s="11">
        <f t="shared" si="423"/>
        <v>12.382471060713442</v>
      </c>
      <c r="T4517" s="5">
        <v>4.25</v>
      </c>
      <c r="U4517" s="5">
        <v>0.44</v>
      </c>
      <c r="V4517" s="5">
        <v>4.7</v>
      </c>
      <c r="W4517" s="12">
        <f t="shared" si="424"/>
        <v>9.2783505154639179E-2</v>
      </c>
      <c r="X4517" s="2" t="str">
        <f t="shared" si="425"/>
        <v>SCALE</v>
      </c>
      <c r="Y4517" s="22" t="str">
        <f t="shared" si="426"/>
        <v>Premium (751-1000)</v>
      </c>
    </row>
    <row r="4518" spans="1:25">
      <c r="A4518" s="2" t="s">
        <v>14450</v>
      </c>
      <c r="B4518" s="2" t="s">
        <v>14451</v>
      </c>
      <c r="C4518" s="2" t="s">
        <v>4983</v>
      </c>
      <c r="D4518" s="2" t="s">
        <v>14064</v>
      </c>
      <c r="E4518" s="2" t="s">
        <v>237</v>
      </c>
      <c r="F4518" s="5">
        <v>1248</v>
      </c>
      <c r="G4518" s="2" t="s">
        <v>14452</v>
      </c>
      <c r="H4518" s="2" t="s">
        <v>253</v>
      </c>
      <c r="I4518" s="2" t="s">
        <v>13316</v>
      </c>
      <c r="J4518" s="2" t="s">
        <v>248</v>
      </c>
      <c r="K4518" s="9">
        <v>1000</v>
      </c>
      <c r="L4518" s="9">
        <v>995</v>
      </c>
      <c r="M4518" s="5">
        <v>33</v>
      </c>
      <c r="N4518" s="5">
        <v>0</v>
      </c>
      <c r="O4518" s="5">
        <v>14.44</v>
      </c>
      <c r="P4518" s="5">
        <v>0</v>
      </c>
      <c r="Q4518" s="2">
        <f t="shared" si="421"/>
        <v>-14.44</v>
      </c>
      <c r="R4518" s="5">
        <f t="shared" si="422"/>
        <v>-14.44</v>
      </c>
      <c r="S4518" s="11">
        <f t="shared" si="423"/>
        <v>-1</v>
      </c>
      <c r="T4518" s="5">
        <v>3.32</v>
      </c>
      <c r="U4518" s="5">
        <v>0.44</v>
      </c>
      <c r="V4518" s="5">
        <v>0</v>
      </c>
      <c r="W4518" s="12">
        <f t="shared" si="424"/>
        <v>0</v>
      </c>
      <c r="X4518" s="2" t="str">
        <f t="shared" si="425"/>
        <v>PAUSE</v>
      </c>
      <c r="Y4518" s="22" t="str">
        <f t="shared" si="426"/>
        <v>Premium (751-1000)</v>
      </c>
    </row>
    <row r="4519" spans="1:25">
      <c r="A4519" s="2" t="s">
        <v>14453</v>
      </c>
      <c r="B4519" s="2" t="s">
        <v>10805</v>
      </c>
      <c r="C4519" s="2" t="s">
        <v>5169</v>
      </c>
      <c r="D4519" s="2" t="s">
        <v>236</v>
      </c>
      <c r="E4519" s="2" t="s">
        <v>237</v>
      </c>
      <c r="F4519" s="5">
        <v>4500</v>
      </c>
      <c r="G4519" s="2" t="s">
        <v>14454</v>
      </c>
      <c r="H4519" s="2" t="s">
        <v>65</v>
      </c>
      <c r="I4519" s="2" t="s">
        <v>13316</v>
      </c>
      <c r="J4519" s="2" t="s">
        <v>66</v>
      </c>
      <c r="K4519" s="9">
        <v>1000</v>
      </c>
      <c r="L4519" s="9">
        <v>1055</v>
      </c>
      <c r="M4519" s="5">
        <v>18</v>
      </c>
      <c r="N4519" s="5">
        <v>0</v>
      </c>
      <c r="O4519" s="5">
        <v>10.210000000000001</v>
      </c>
      <c r="P4519" s="5">
        <v>0</v>
      </c>
      <c r="Q4519" s="2">
        <f t="shared" si="421"/>
        <v>-10.210000000000001</v>
      </c>
      <c r="R4519" s="5">
        <f t="shared" si="422"/>
        <v>-10.210000000000001</v>
      </c>
      <c r="S4519" s="11">
        <f t="shared" si="423"/>
        <v>-1</v>
      </c>
      <c r="T4519" s="5">
        <v>1.71</v>
      </c>
      <c r="U4519" s="5">
        <v>0.56999999999999995</v>
      </c>
      <c r="V4519" s="5">
        <v>0</v>
      </c>
      <c r="W4519" s="12">
        <f t="shared" si="424"/>
        <v>0</v>
      </c>
      <c r="X4519" s="2" t="str">
        <f t="shared" si="425"/>
        <v>PAUSE</v>
      </c>
      <c r="Y4519" s="22" t="str">
        <f t="shared" si="426"/>
        <v>Premium (751-1000)</v>
      </c>
    </row>
    <row r="4520" spans="1:25">
      <c r="A4520" s="2" t="s">
        <v>14455</v>
      </c>
      <c r="B4520" s="2" t="s">
        <v>2233</v>
      </c>
      <c r="C4520" s="2" t="s">
        <v>404</v>
      </c>
      <c r="D4520" s="2" t="s">
        <v>117</v>
      </c>
      <c r="E4520" s="2" t="s">
        <v>118</v>
      </c>
      <c r="F4520" s="5">
        <v>3250</v>
      </c>
      <c r="G4520" s="2" t="s">
        <v>14456</v>
      </c>
      <c r="H4520" s="2" t="s">
        <v>94</v>
      </c>
      <c r="I4520" s="2" t="s">
        <v>13316</v>
      </c>
      <c r="J4520" s="2" t="s">
        <v>140</v>
      </c>
      <c r="K4520" s="9">
        <v>400</v>
      </c>
      <c r="L4520" s="9">
        <v>835</v>
      </c>
      <c r="M4520" s="5">
        <v>16</v>
      </c>
      <c r="N4520" s="5">
        <v>0</v>
      </c>
      <c r="O4520" s="5">
        <v>8.3699999999999992</v>
      </c>
      <c r="P4520" s="5">
        <v>0</v>
      </c>
      <c r="Q4520" s="2">
        <f t="shared" si="421"/>
        <v>-8.3699999999999992</v>
      </c>
      <c r="R4520" s="5">
        <f t="shared" si="422"/>
        <v>-8.3699999999999992</v>
      </c>
      <c r="S4520" s="11">
        <f t="shared" si="423"/>
        <v>-1</v>
      </c>
      <c r="T4520" s="5">
        <v>1.92</v>
      </c>
      <c r="U4520" s="5">
        <v>0.52</v>
      </c>
      <c r="V4520" s="5">
        <v>0</v>
      </c>
      <c r="W4520" s="12">
        <f t="shared" si="424"/>
        <v>0</v>
      </c>
      <c r="X4520" s="2" t="str">
        <f t="shared" si="425"/>
        <v>PAUSE</v>
      </c>
      <c r="Y4520" s="22" t="str">
        <f t="shared" si="426"/>
        <v>Mid (301-500)</v>
      </c>
    </row>
    <row r="4521" spans="1:25">
      <c r="A4521" s="2" t="s">
        <v>14457</v>
      </c>
      <c r="B4521" s="2" t="s">
        <v>14458</v>
      </c>
      <c r="C4521" s="2" t="s">
        <v>9879</v>
      </c>
      <c r="D4521" s="2" t="s">
        <v>14459</v>
      </c>
      <c r="E4521" s="2" t="s">
        <v>188</v>
      </c>
      <c r="F4521" s="5">
        <v>1600</v>
      </c>
      <c r="G4521" s="2" t="s">
        <v>14460</v>
      </c>
      <c r="H4521" s="2" t="s">
        <v>94</v>
      </c>
      <c r="I4521" s="2" t="s">
        <v>13316</v>
      </c>
      <c r="J4521" s="2" t="s">
        <v>73</v>
      </c>
      <c r="K4521" s="9">
        <v>100</v>
      </c>
      <c r="L4521" s="9">
        <v>883</v>
      </c>
      <c r="M4521" s="5">
        <v>22</v>
      </c>
      <c r="N4521" s="5">
        <v>1</v>
      </c>
      <c r="O4521" s="5">
        <v>11.92</v>
      </c>
      <c r="P4521" s="5">
        <v>60.55</v>
      </c>
      <c r="Q4521" s="2">
        <f t="shared" si="421"/>
        <v>48.629999999999995</v>
      </c>
      <c r="R4521" s="5">
        <f t="shared" si="422"/>
        <v>48.629999999999995</v>
      </c>
      <c r="S4521" s="11">
        <f t="shared" si="423"/>
        <v>4.0796979865771812</v>
      </c>
      <c r="T4521" s="5">
        <v>2.4900000000000002</v>
      </c>
      <c r="U4521" s="5">
        <v>0.54</v>
      </c>
      <c r="V4521" s="5">
        <v>11.92</v>
      </c>
      <c r="W4521" s="12">
        <f t="shared" si="424"/>
        <v>4.5454545454545456E-2</v>
      </c>
      <c r="X4521" s="2" t="str">
        <f t="shared" si="425"/>
        <v>SCALE</v>
      </c>
      <c r="Y4521" s="22" t="str">
        <f t="shared" si="426"/>
        <v>Low (100-300)</v>
      </c>
    </row>
    <row r="4522" spans="1:25">
      <c r="A4522" s="2" t="s">
        <v>14461</v>
      </c>
      <c r="B4522" s="2" t="s">
        <v>14462</v>
      </c>
      <c r="C4522" s="2" t="s">
        <v>2454</v>
      </c>
      <c r="D4522" s="2" t="s">
        <v>1401</v>
      </c>
      <c r="E4522" s="2" t="s">
        <v>625</v>
      </c>
      <c r="F4522" s="5">
        <v>3000</v>
      </c>
      <c r="G4522" s="2" t="s">
        <v>608</v>
      </c>
      <c r="H4522" s="2" t="s">
        <v>34</v>
      </c>
      <c r="I4522" s="2" t="s">
        <v>13316</v>
      </c>
      <c r="J4522" s="2" t="s">
        <v>88</v>
      </c>
      <c r="K4522" s="9">
        <v>300</v>
      </c>
      <c r="L4522" s="9">
        <v>1115</v>
      </c>
      <c r="M4522" s="5">
        <v>47</v>
      </c>
      <c r="N4522" s="5">
        <v>1</v>
      </c>
      <c r="O4522" s="5">
        <v>32.58</v>
      </c>
      <c r="P4522" s="5">
        <v>60.06</v>
      </c>
      <c r="Q4522" s="2">
        <f t="shared" si="421"/>
        <v>27.480000000000004</v>
      </c>
      <c r="R4522" s="5">
        <f t="shared" si="422"/>
        <v>27.480000000000004</v>
      </c>
      <c r="S4522" s="11">
        <f t="shared" si="423"/>
        <v>0.84346224677716408</v>
      </c>
      <c r="T4522" s="5">
        <v>4.22</v>
      </c>
      <c r="U4522" s="5">
        <v>0.69</v>
      </c>
      <c r="V4522" s="5">
        <v>32.58</v>
      </c>
      <c r="W4522" s="12">
        <f t="shared" si="424"/>
        <v>2.1276595744680851E-2</v>
      </c>
      <c r="X4522" s="2" t="str">
        <f t="shared" si="425"/>
        <v>SCALE</v>
      </c>
      <c r="Y4522" s="22" t="str">
        <f t="shared" si="426"/>
        <v>Low (100-300)</v>
      </c>
    </row>
    <row r="4523" spans="1:25">
      <c r="A4523" s="2" t="s">
        <v>14463</v>
      </c>
      <c r="B4523" s="2" t="s">
        <v>564</v>
      </c>
      <c r="C4523" s="2" t="s">
        <v>14464</v>
      </c>
      <c r="D4523" s="2" t="s">
        <v>1075</v>
      </c>
      <c r="E4523" s="2" t="s">
        <v>85</v>
      </c>
      <c r="F4523" s="5">
        <v>2167</v>
      </c>
      <c r="G4523" s="2" t="s">
        <v>14465</v>
      </c>
      <c r="H4523" s="2" t="s">
        <v>58</v>
      </c>
      <c r="I4523" s="2" t="s">
        <v>13316</v>
      </c>
      <c r="J4523" s="2" t="s">
        <v>248</v>
      </c>
      <c r="K4523" s="9">
        <v>500</v>
      </c>
      <c r="L4523" s="9">
        <v>1026</v>
      </c>
      <c r="M4523" s="5">
        <v>28</v>
      </c>
      <c r="N4523" s="5">
        <v>0</v>
      </c>
      <c r="O4523" s="5">
        <v>14.31</v>
      </c>
      <c r="P4523" s="5">
        <v>0</v>
      </c>
      <c r="Q4523" s="2">
        <f t="shared" si="421"/>
        <v>-14.31</v>
      </c>
      <c r="R4523" s="5">
        <f t="shared" si="422"/>
        <v>-14.31</v>
      </c>
      <c r="S4523" s="11">
        <f t="shared" si="423"/>
        <v>-1</v>
      </c>
      <c r="T4523" s="5">
        <v>2.73</v>
      </c>
      <c r="U4523" s="5">
        <v>0.51</v>
      </c>
      <c r="V4523" s="5">
        <v>0</v>
      </c>
      <c r="W4523" s="12">
        <f t="shared" si="424"/>
        <v>0</v>
      </c>
      <c r="X4523" s="2" t="str">
        <f t="shared" si="425"/>
        <v>PAUSE</v>
      </c>
      <c r="Y4523" s="22" t="str">
        <f t="shared" si="426"/>
        <v>Mid (301-500)</v>
      </c>
    </row>
    <row r="4524" spans="1:25">
      <c r="A4524" s="2" t="s">
        <v>14466</v>
      </c>
      <c r="B4524" s="2" t="s">
        <v>2248</v>
      </c>
      <c r="C4524" s="2" t="s">
        <v>14467</v>
      </c>
      <c r="D4524" s="2" t="s">
        <v>236</v>
      </c>
      <c r="E4524" s="2" t="s">
        <v>237</v>
      </c>
      <c r="F4524" s="5">
        <v>1500</v>
      </c>
      <c r="G4524" s="2" t="s">
        <v>1419</v>
      </c>
      <c r="H4524" s="2" t="s">
        <v>25</v>
      </c>
      <c r="I4524" s="2" t="s">
        <v>13316</v>
      </c>
      <c r="J4524" s="2" t="s">
        <v>127</v>
      </c>
      <c r="K4524" s="9">
        <v>500</v>
      </c>
      <c r="L4524" s="9">
        <v>1895</v>
      </c>
      <c r="M4524" s="5">
        <v>29</v>
      </c>
      <c r="N4524" s="5">
        <v>3</v>
      </c>
      <c r="O4524" s="5">
        <v>18.23</v>
      </c>
      <c r="P4524" s="5">
        <v>218.9</v>
      </c>
      <c r="Q4524" s="2">
        <f t="shared" si="421"/>
        <v>200.67000000000002</v>
      </c>
      <c r="R4524" s="5">
        <f t="shared" si="422"/>
        <v>200.67000000000002</v>
      </c>
      <c r="S4524" s="11">
        <f t="shared" si="423"/>
        <v>11.007679648930335</v>
      </c>
      <c r="T4524" s="5">
        <v>1.53</v>
      </c>
      <c r="U4524" s="5">
        <v>0.63</v>
      </c>
      <c r="V4524" s="5">
        <v>6.08</v>
      </c>
      <c r="W4524" s="12">
        <f t="shared" si="424"/>
        <v>0.10344827586206896</v>
      </c>
      <c r="X4524" s="2" t="str">
        <f t="shared" si="425"/>
        <v>SCALE</v>
      </c>
      <c r="Y4524" s="22" t="str">
        <f t="shared" si="426"/>
        <v>Mid (301-500)</v>
      </c>
    </row>
    <row r="4525" spans="1:25">
      <c r="A4525" s="2" t="s">
        <v>14468</v>
      </c>
      <c r="B4525" s="2" t="s">
        <v>449</v>
      </c>
      <c r="C4525" s="2" t="s">
        <v>14469</v>
      </c>
      <c r="D4525" s="2" t="s">
        <v>597</v>
      </c>
      <c r="E4525" s="2" t="s">
        <v>237</v>
      </c>
      <c r="F4525" s="5">
        <v>3800</v>
      </c>
      <c r="G4525" s="2" t="s">
        <v>14470</v>
      </c>
      <c r="H4525" s="2" t="s">
        <v>50</v>
      </c>
      <c r="I4525" s="2" t="s">
        <v>13316</v>
      </c>
      <c r="J4525" s="2" t="s">
        <v>43</v>
      </c>
      <c r="K4525" s="9">
        <v>600</v>
      </c>
      <c r="L4525" s="9">
        <v>1500</v>
      </c>
      <c r="M4525" s="5">
        <v>28</v>
      </c>
      <c r="N4525" s="5">
        <v>1</v>
      </c>
      <c r="O4525" s="5">
        <v>13.8</v>
      </c>
      <c r="P4525" s="5">
        <v>72.540000000000006</v>
      </c>
      <c r="Q4525" s="2">
        <f t="shared" si="421"/>
        <v>58.740000000000009</v>
      </c>
      <c r="R4525" s="5">
        <f t="shared" si="422"/>
        <v>58.740000000000009</v>
      </c>
      <c r="S4525" s="11">
        <f t="shared" si="423"/>
        <v>4.2565217391304353</v>
      </c>
      <c r="T4525" s="5">
        <v>1.87</v>
      </c>
      <c r="U4525" s="5">
        <v>0.49</v>
      </c>
      <c r="V4525" s="5">
        <v>13.8</v>
      </c>
      <c r="W4525" s="12">
        <f t="shared" si="424"/>
        <v>3.5714285714285712E-2</v>
      </c>
      <c r="X4525" s="2" t="str">
        <f t="shared" si="425"/>
        <v>SCALE</v>
      </c>
      <c r="Y4525" s="22" t="str">
        <f t="shared" si="426"/>
        <v>High (501-750)</v>
      </c>
    </row>
    <row r="4526" spans="1:25">
      <c r="A4526" s="2" t="s">
        <v>14471</v>
      </c>
      <c r="B4526" s="2" t="s">
        <v>1319</v>
      </c>
      <c r="C4526" s="2" t="s">
        <v>2373</v>
      </c>
      <c r="D4526" s="2" t="s">
        <v>144</v>
      </c>
      <c r="E4526" s="2" t="s">
        <v>40</v>
      </c>
      <c r="F4526" s="5">
        <v>2000</v>
      </c>
      <c r="G4526" s="2" t="s">
        <v>1106</v>
      </c>
      <c r="H4526" s="2" t="s">
        <v>266</v>
      </c>
      <c r="I4526" s="2" t="s">
        <v>13316</v>
      </c>
      <c r="J4526" s="2" t="s">
        <v>206</v>
      </c>
      <c r="K4526" s="9">
        <v>200</v>
      </c>
      <c r="L4526" s="9">
        <v>2227</v>
      </c>
      <c r="M4526" s="5">
        <v>97</v>
      </c>
      <c r="N4526" s="5">
        <v>4</v>
      </c>
      <c r="O4526" s="5">
        <v>75.72</v>
      </c>
      <c r="P4526" s="5">
        <v>142.29</v>
      </c>
      <c r="Q4526" s="2">
        <f t="shared" si="421"/>
        <v>66.569999999999993</v>
      </c>
      <c r="R4526" s="5">
        <f t="shared" si="422"/>
        <v>66.569999999999993</v>
      </c>
      <c r="S4526" s="11">
        <f t="shared" si="423"/>
        <v>0.87916006339144204</v>
      </c>
      <c r="T4526" s="5">
        <v>4.3600000000000003</v>
      </c>
      <c r="U4526" s="5">
        <v>0.78</v>
      </c>
      <c r="V4526" s="5">
        <v>18.93</v>
      </c>
      <c r="W4526" s="12">
        <f t="shared" si="424"/>
        <v>4.1237113402061855E-2</v>
      </c>
      <c r="X4526" s="2" t="str">
        <f t="shared" si="425"/>
        <v>SCALE</v>
      </c>
      <c r="Y4526" s="22" t="str">
        <f t="shared" si="426"/>
        <v>Low (100-300)</v>
      </c>
    </row>
    <row r="4527" spans="1:25">
      <c r="A4527" s="2" t="s">
        <v>14472</v>
      </c>
      <c r="B4527" s="2" t="s">
        <v>2330</v>
      </c>
      <c r="C4527" s="2" t="s">
        <v>14473</v>
      </c>
      <c r="D4527" s="2" t="s">
        <v>597</v>
      </c>
      <c r="E4527" s="2" t="s">
        <v>237</v>
      </c>
      <c r="F4527" s="5">
        <v>5000</v>
      </c>
      <c r="G4527" s="2" t="s">
        <v>14474</v>
      </c>
      <c r="H4527" s="2" t="s">
        <v>161</v>
      </c>
      <c r="I4527" s="2" t="s">
        <v>13316</v>
      </c>
      <c r="J4527" s="2" t="s">
        <v>699</v>
      </c>
      <c r="K4527" s="9">
        <v>400</v>
      </c>
      <c r="L4527" s="9">
        <v>1023</v>
      </c>
      <c r="M4527" s="5">
        <v>41</v>
      </c>
      <c r="N4527" s="5">
        <v>4</v>
      </c>
      <c r="O4527" s="5">
        <v>19.59</v>
      </c>
      <c r="P4527" s="5">
        <v>263.08999999999997</v>
      </c>
      <c r="Q4527" s="2">
        <f t="shared" si="421"/>
        <v>243.49999999999997</v>
      </c>
      <c r="R4527" s="5">
        <f t="shared" si="422"/>
        <v>243.49999999999997</v>
      </c>
      <c r="S4527" s="11">
        <f t="shared" si="423"/>
        <v>12.429811128126595</v>
      </c>
      <c r="T4527" s="5">
        <v>4.01</v>
      </c>
      <c r="U4527" s="5">
        <v>0.48</v>
      </c>
      <c r="V4527" s="5">
        <v>4.9000000000000004</v>
      </c>
      <c r="W4527" s="12">
        <f t="shared" si="424"/>
        <v>9.7560975609756101E-2</v>
      </c>
      <c r="X4527" s="2" t="str">
        <f t="shared" si="425"/>
        <v>SCALE</v>
      </c>
      <c r="Y4527" s="22" t="str">
        <f t="shared" si="426"/>
        <v>Mid (301-500)</v>
      </c>
    </row>
    <row r="4528" spans="1:25">
      <c r="A4528" s="2" t="s">
        <v>14475</v>
      </c>
      <c r="B4528" s="2" t="s">
        <v>185</v>
      </c>
      <c r="C4528" s="2" t="s">
        <v>14476</v>
      </c>
      <c r="D4528" s="2" t="s">
        <v>14477</v>
      </c>
      <c r="E4528" s="2" t="s">
        <v>40</v>
      </c>
      <c r="F4528" s="5">
        <v>4700</v>
      </c>
      <c r="G4528" s="2" t="s">
        <v>14478</v>
      </c>
      <c r="H4528" s="2" t="s">
        <v>25</v>
      </c>
      <c r="I4528" s="2" t="s">
        <v>13316</v>
      </c>
      <c r="J4528" s="2" t="s">
        <v>73</v>
      </c>
      <c r="K4528" s="9">
        <v>400</v>
      </c>
      <c r="L4528" s="9">
        <v>1556</v>
      </c>
      <c r="M4528" s="5">
        <v>30</v>
      </c>
      <c r="N4528" s="5">
        <v>1</v>
      </c>
      <c r="O4528" s="5">
        <v>18.18</v>
      </c>
      <c r="P4528" s="5">
        <v>46.05</v>
      </c>
      <c r="Q4528" s="2">
        <f t="shared" si="421"/>
        <v>27.869999999999997</v>
      </c>
      <c r="R4528" s="5">
        <f t="shared" si="422"/>
        <v>27.869999999999997</v>
      </c>
      <c r="S4528" s="11">
        <f t="shared" si="423"/>
        <v>1.533003300330033</v>
      </c>
      <c r="T4528" s="5">
        <v>1.93</v>
      </c>
      <c r="U4528" s="5">
        <v>0.61</v>
      </c>
      <c r="V4528" s="5">
        <v>18.18</v>
      </c>
      <c r="W4528" s="12">
        <f t="shared" si="424"/>
        <v>3.3333333333333333E-2</v>
      </c>
      <c r="X4528" s="2" t="str">
        <f t="shared" si="425"/>
        <v>SCALE</v>
      </c>
      <c r="Y4528" s="22" t="str">
        <f t="shared" si="426"/>
        <v>Mid (301-500)</v>
      </c>
    </row>
    <row r="4529" spans="1:25">
      <c r="A4529" s="2" t="s">
        <v>14479</v>
      </c>
      <c r="B4529" s="2" t="s">
        <v>11054</v>
      </c>
      <c r="C4529" s="2" t="s">
        <v>3033</v>
      </c>
      <c r="D4529" s="2" t="s">
        <v>99</v>
      </c>
      <c r="E4529" s="2" t="s">
        <v>100</v>
      </c>
      <c r="F4529" s="5">
        <v>2900</v>
      </c>
      <c r="G4529" s="2" t="s">
        <v>3026</v>
      </c>
      <c r="H4529" s="2" t="s">
        <v>344</v>
      </c>
      <c r="I4529" s="2" t="s">
        <v>13316</v>
      </c>
      <c r="J4529" s="2" t="s">
        <v>66</v>
      </c>
      <c r="K4529" s="9">
        <v>800</v>
      </c>
      <c r="L4529" s="9">
        <v>748</v>
      </c>
      <c r="M4529" s="5">
        <v>20</v>
      </c>
      <c r="N4529" s="5">
        <v>0</v>
      </c>
      <c r="O4529" s="5">
        <v>8.4</v>
      </c>
      <c r="P4529" s="5">
        <v>0</v>
      </c>
      <c r="Q4529" s="2">
        <f t="shared" si="421"/>
        <v>-8.4</v>
      </c>
      <c r="R4529" s="5">
        <f t="shared" si="422"/>
        <v>-8.4</v>
      </c>
      <c r="S4529" s="11">
        <f t="shared" si="423"/>
        <v>-1</v>
      </c>
      <c r="T4529" s="5">
        <v>2.67</v>
      </c>
      <c r="U4529" s="5">
        <v>0.42</v>
      </c>
      <c r="V4529" s="5">
        <v>0</v>
      </c>
      <c r="W4529" s="12">
        <f t="shared" si="424"/>
        <v>0</v>
      </c>
      <c r="X4529" s="2" t="str">
        <f t="shared" si="425"/>
        <v>PAUSE</v>
      </c>
      <c r="Y4529" s="22" t="str">
        <f t="shared" si="426"/>
        <v>Premium (751-1000)</v>
      </c>
    </row>
    <row r="4530" spans="1:25">
      <c r="A4530" s="2" t="s">
        <v>14480</v>
      </c>
      <c r="B4530" s="2" t="s">
        <v>2996</v>
      </c>
      <c r="C4530" s="2" t="s">
        <v>14481</v>
      </c>
      <c r="D4530" s="2" t="s">
        <v>566</v>
      </c>
      <c r="E4530" s="2" t="s">
        <v>386</v>
      </c>
      <c r="F4530" s="5">
        <v>1750</v>
      </c>
      <c r="G4530" s="2" t="s">
        <v>14482</v>
      </c>
      <c r="H4530" s="2" t="s">
        <v>87</v>
      </c>
      <c r="I4530" s="2" t="s">
        <v>13316</v>
      </c>
      <c r="J4530" s="2" t="s">
        <v>217</v>
      </c>
      <c r="K4530" s="9">
        <v>500</v>
      </c>
      <c r="L4530" s="9">
        <v>1769</v>
      </c>
      <c r="M4530" s="5">
        <v>33</v>
      </c>
      <c r="N4530" s="5">
        <v>0</v>
      </c>
      <c r="O4530" s="5">
        <v>14.48</v>
      </c>
      <c r="P4530" s="5">
        <v>0</v>
      </c>
      <c r="Q4530" s="2">
        <f t="shared" si="421"/>
        <v>-14.48</v>
      </c>
      <c r="R4530" s="5">
        <f t="shared" si="422"/>
        <v>-14.48</v>
      </c>
      <c r="S4530" s="11">
        <f t="shared" si="423"/>
        <v>-1</v>
      </c>
      <c r="T4530" s="5">
        <v>1.87</v>
      </c>
      <c r="U4530" s="5">
        <v>0.44</v>
      </c>
      <c r="V4530" s="5">
        <v>0</v>
      </c>
      <c r="W4530" s="12">
        <f t="shared" si="424"/>
        <v>0</v>
      </c>
      <c r="X4530" s="2" t="str">
        <f t="shared" si="425"/>
        <v>PAUSE</v>
      </c>
      <c r="Y4530" s="22" t="str">
        <f t="shared" si="426"/>
        <v>Mid (301-500)</v>
      </c>
    </row>
    <row r="4531" spans="1:25">
      <c r="A4531" s="2" t="s">
        <v>14483</v>
      </c>
      <c r="B4531" s="2" t="s">
        <v>555</v>
      </c>
      <c r="C4531" s="2" t="s">
        <v>951</v>
      </c>
      <c r="D4531" s="2" t="s">
        <v>1531</v>
      </c>
      <c r="E4531" s="2" t="s">
        <v>40</v>
      </c>
      <c r="F4531" s="5">
        <v>1100</v>
      </c>
      <c r="G4531" s="2" t="s">
        <v>14484</v>
      </c>
      <c r="H4531" s="2" t="s">
        <v>134</v>
      </c>
      <c r="I4531" s="2" t="s">
        <v>13316</v>
      </c>
      <c r="J4531" s="2" t="s">
        <v>293</v>
      </c>
      <c r="K4531" s="9">
        <v>300</v>
      </c>
      <c r="L4531" s="9">
        <v>1531</v>
      </c>
      <c r="M4531" s="5">
        <v>28</v>
      </c>
      <c r="N4531" s="5">
        <v>1</v>
      </c>
      <c r="O4531" s="5">
        <v>15.46</v>
      </c>
      <c r="P4531" s="5">
        <v>69.42</v>
      </c>
      <c r="Q4531" s="2">
        <f t="shared" si="421"/>
        <v>53.96</v>
      </c>
      <c r="R4531" s="5">
        <f t="shared" si="422"/>
        <v>53.96</v>
      </c>
      <c r="S4531" s="11">
        <f t="shared" si="423"/>
        <v>3.4902975420439843</v>
      </c>
      <c r="T4531" s="5">
        <v>1.83</v>
      </c>
      <c r="U4531" s="5">
        <v>0.55000000000000004</v>
      </c>
      <c r="V4531" s="5">
        <v>15.46</v>
      </c>
      <c r="W4531" s="12">
        <f t="shared" si="424"/>
        <v>3.5714285714285712E-2</v>
      </c>
      <c r="X4531" s="2" t="str">
        <f t="shared" si="425"/>
        <v>SCALE</v>
      </c>
      <c r="Y4531" s="22" t="str">
        <f t="shared" si="426"/>
        <v>Low (100-300)</v>
      </c>
    </row>
    <row r="4532" spans="1:25">
      <c r="A4532" s="2" t="s">
        <v>14485</v>
      </c>
      <c r="B4532" s="2" t="s">
        <v>225</v>
      </c>
      <c r="C4532" s="2" t="s">
        <v>677</v>
      </c>
      <c r="D4532" s="2" t="s">
        <v>1472</v>
      </c>
      <c r="E4532" s="2" t="s">
        <v>23</v>
      </c>
      <c r="F4532" s="5">
        <v>2700</v>
      </c>
      <c r="G4532" s="2" t="s">
        <v>2534</v>
      </c>
      <c r="H4532" s="2" t="s">
        <v>344</v>
      </c>
      <c r="I4532" s="2" t="s">
        <v>13316</v>
      </c>
      <c r="J4532" s="2" t="s">
        <v>382</v>
      </c>
      <c r="K4532" s="9">
        <v>200</v>
      </c>
      <c r="L4532" s="9">
        <v>504</v>
      </c>
      <c r="M4532" s="5">
        <v>10</v>
      </c>
      <c r="N4532" s="5">
        <v>0</v>
      </c>
      <c r="O4532" s="5">
        <v>6.23</v>
      </c>
      <c r="P4532" s="5">
        <v>0</v>
      </c>
      <c r="Q4532" s="2">
        <f t="shared" si="421"/>
        <v>-6.23</v>
      </c>
      <c r="R4532" s="5">
        <f t="shared" si="422"/>
        <v>-6.23</v>
      </c>
      <c r="S4532" s="11">
        <f t="shared" si="423"/>
        <v>-1</v>
      </c>
      <c r="T4532" s="5">
        <v>1.98</v>
      </c>
      <c r="U4532" s="5">
        <v>0.62</v>
      </c>
      <c r="V4532" s="5">
        <v>0</v>
      </c>
      <c r="W4532" s="12">
        <f t="shared" si="424"/>
        <v>0</v>
      </c>
      <c r="X4532" s="2" t="str">
        <f t="shared" si="425"/>
        <v>PAUSE</v>
      </c>
      <c r="Y4532" s="22" t="str">
        <f t="shared" si="426"/>
        <v>Low (100-300)</v>
      </c>
    </row>
    <row r="4533" spans="1:25">
      <c r="A4533" s="2" t="s">
        <v>14486</v>
      </c>
      <c r="B4533" s="2" t="s">
        <v>14487</v>
      </c>
      <c r="C4533" s="2" t="s">
        <v>2051</v>
      </c>
      <c r="D4533" s="2" t="s">
        <v>2907</v>
      </c>
      <c r="E4533" s="2" t="s">
        <v>432</v>
      </c>
      <c r="F4533" s="5">
        <v>3800</v>
      </c>
      <c r="G4533" s="2" t="s">
        <v>2636</v>
      </c>
      <c r="H4533" s="2" t="s">
        <v>102</v>
      </c>
      <c r="I4533" s="2" t="s">
        <v>13316</v>
      </c>
      <c r="J4533" s="2" t="s">
        <v>135</v>
      </c>
      <c r="K4533" s="9">
        <v>500</v>
      </c>
      <c r="L4533" s="9">
        <v>1110</v>
      </c>
      <c r="M4533" s="5">
        <v>34</v>
      </c>
      <c r="N4533" s="5">
        <v>3</v>
      </c>
      <c r="O4533" s="5">
        <v>23.25</v>
      </c>
      <c r="P4533" s="5">
        <v>115.85</v>
      </c>
      <c r="Q4533" s="2">
        <f t="shared" si="421"/>
        <v>92.6</v>
      </c>
      <c r="R4533" s="5">
        <f t="shared" si="422"/>
        <v>92.6</v>
      </c>
      <c r="S4533" s="11">
        <f t="shared" si="423"/>
        <v>3.9827956989247308</v>
      </c>
      <c r="T4533" s="5">
        <v>3.06</v>
      </c>
      <c r="U4533" s="5">
        <v>0.68</v>
      </c>
      <c r="V4533" s="5">
        <v>7.75</v>
      </c>
      <c r="W4533" s="12">
        <f t="shared" si="424"/>
        <v>8.8235294117647065E-2</v>
      </c>
      <c r="X4533" s="2" t="str">
        <f t="shared" si="425"/>
        <v>SCALE</v>
      </c>
      <c r="Y4533" s="22" t="str">
        <f t="shared" si="426"/>
        <v>Mid (301-500)</v>
      </c>
    </row>
    <row r="4534" spans="1:25">
      <c r="A4534" s="2" t="s">
        <v>14488</v>
      </c>
      <c r="B4534" s="2" t="s">
        <v>13898</v>
      </c>
      <c r="C4534" s="2" t="s">
        <v>14489</v>
      </c>
      <c r="D4534" s="2" t="s">
        <v>1837</v>
      </c>
      <c r="E4534" s="2" t="s">
        <v>56</v>
      </c>
      <c r="F4534" s="5">
        <v>1500</v>
      </c>
      <c r="G4534" s="2" t="s">
        <v>14490</v>
      </c>
      <c r="H4534" s="2" t="s">
        <v>58</v>
      </c>
      <c r="I4534" s="2" t="s">
        <v>13316</v>
      </c>
      <c r="J4534" s="2" t="s">
        <v>66</v>
      </c>
      <c r="K4534" s="9">
        <v>700</v>
      </c>
      <c r="L4534" s="9">
        <v>791</v>
      </c>
      <c r="M4534" s="5">
        <v>25</v>
      </c>
      <c r="N4534" s="5">
        <v>2</v>
      </c>
      <c r="O4534" s="5">
        <v>17.57</v>
      </c>
      <c r="P4534" s="5">
        <v>88.49</v>
      </c>
      <c r="Q4534" s="2">
        <f t="shared" si="421"/>
        <v>70.919999999999987</v>
      </c>
      <c r="R4534" s="5">
        <f t="shared" si="422"/>
        <v>70.919999999999987</v>
      </c>
      <c r="S4534" s="11">
        <f t="shared" si="423"/>
        <v>4.036425725668753</v>
      </c>
      <c r="T4534" s="5">
        <v>3.16</v>
      </c>
      <c r="U4534" s="5">
        <v>0.7</v>
      </c>
      <c r="V4534" s="5">
        <v>8.7799999999999994</v>
      </c>
      <c r="W4534" s="12">
        <f t="shared" si="424"/>
        <v>0.08</v>
      </c>
      <c r="X4534" s="2" t="str">
        <f t="shared" si="425"/>
        <v>SCALE</v>
      </c>
      <c r="Y4534" s="22" t="str">
        <f t="shared" si="426"/>
        <v>High (501-750)</v>
      </c>
    </row>
    <row r="4535" spans="1:25">
      <c r="A4535" s="2" t="s">
        <v>14491</v>
      </c>
      <c r="B4535" s="2" t="s">
        <v>14492</v>
      </c>
      <c r="C4535" s="2" t="s">
        <v>14493</v>
      </c>
      <c r="D4535" s="2" t="s">
        <v>14494</v>
      </c>
      <c r="E4535" s="2" t="s">
        <v>100</v>
      </c>
      <c r="F4535" s="5">
        <v>2000</v>
      </c>
      <c r="G4535" s="2" t="s">
        <v>14495</v>
      </c>
      <c r="H4535" s="2" t="s">
        <v>161</v>
      </c>
      <c r="I4535" s="2" t="s">
        <v>13316</v>
      </c>
      <c r="J4535" s="2" t="s">
        <v>95</v>
      </c>
      <c r="K4535" s="9">
        <v>100</v>
      </c>
      <c r="L4535" s="9">
        <v>1058</v>
      </c>
      <c r="M4535" s="5">
        <v>38</v>
      </c>
      <c r="N4535" s="5">
        <v>0</v>
      </c>
      <c r="O4535" s="5">
        <v>27.57</v>
      </c>
      <c r="P4535" s="5">
        <v>0</v>
      </c>
      <c r="Q4535" s="2">
        <f t="shared" si="421"/>
        <v>-27.57</v>
      </c>
      <c r="R4535" s="5">
        <f t="shared" si="422"/>
        <v>-27.57</v>
      </c>
      <c r="S4535" s="11">
        <f t="shared" si="423"/>
        <v>-1</v>
      </c>
      <c r="T4535" s="5">
        <v>3.59</v>
      </c>
      <c r="U4535" s="5">
        <v>0.73</v>
      </c>
      <c r="V4535" s="5">
        <v>0</v>
      </c>
      <c r="W4535" s="12">
        <f t="shared" si="424"/>
        <v>0</v>
      </c>
      <c r="X4535" s="2" t="str">
        <f t="shared" si="425"/>
        <v>PAUSE</v>
      </c>
      <c r="Y4535" s="22" t="str">
        <f t="shared" si="426"/>
        <v>Low (100-300)</v>
      </c>
    </row>
    <row r="4536" spans="1:25">
      <c r="A4536" s="2" t="s">
        <v>14496</v>
      </c>
      <c r="B4536" s="2" t="s">
        <v>9382</v>
      </c>
      <c r="C4536" s="2" t="s">
        <v>763</v>
      </c>
      <c r="D4536" s="2" t="s">
        <v>2533</v>
      </c>
      <c r="E4536" s="2" t="s">
        <v>118</v>
      </c>
      <c r="F4536" s="5">
        <v>1500</v>
      </c>
      <c r="G4536" s="2" t="s">
        <v>14497</v>
      </c>
      <c r="H4536" s="2" t="s">
        <v>102</v>
      </c>
      <c r="I4536" s="2" t="s">
        <v>13316</v>
      </c>
      <c r="J4536" s="2" t="s">
        <v>43</v>
      </c>
      <c r="K4536" s="9">
        <v>1000</v>
      </c>
      <c r="L4536" s="9">
        <v>1738</v>
      </c>
      <c r="M4536" s="5">
        <v>36</v>
      </c>
      <c r="N4536" s="5">
        <v>0</v>
      </c>
      <c r="O4536" s="5">
        <v>28.94</v>
      </c>
      <c r="P4536" s="5">
        <v>0</v>
      </c>
      <c r="Q4536" s="2">
        <f t="shared" si="421"/>
        <v>-28.94</v>
      </c>
      <c r="R4536" s="5">
        <f t="shared" si="422"/>
        <v>-28.94</v>
      </c>
      <c r="S4536" s="11">
        <f t="shared" si="423"/>
        <v>-1</v>
      </c>
      <c r="T4536" s="5">
        <v>2.0699999999999998</v>
      </c>
      <c r="U4536" s="5">
        <v>0.8</v>
      </c>
      <c r="V4536" s="5">
        <v>0</v>
      </c>
      <c r="W4536" s="12">
        <f t="shared" si="424"/>
        <v>0</v>
      </c>
      <c r="X4536" s="2" t="str">
        <f t="shared" si="425"/>
        <v>PAUSE</v>
      </c>
      <c r="Y4536" s="22" t="str">
        <f t="shared" si="426"/>
        <v>Premium (751-1000)</v>
      </c>
    </row>
    <row r="4537" spans="1:25">
      <c r="A4537" s="2" t="s">
        <v>14498</v>
      </c>
      <c r="B4537" s="2" t="s">
        <v>1134</v>
      </c>
      <c r="C4537" s="2" t="s">
        <v>14499</v>
      </c>
      <c r="D4537" s="2" t="s">
        <v>14500</v>
      </c>
      <c r="E4537" s="2" t="s">
        <v>56</v>
      </c>
      <c r="F4537" s="5">
        <v>4300</v>
      </c>
      <c r="G4537" s="2" t="s">
        <v>14501</v>
      </c>
      <c r="H4537" s="2" t="s">
        <v>150</v>
      </c>
      <c r="I4537" s="2" t="s">
        <v>13316</v>
      </c>
      <c r="J4537" s="2" t="s">
        <v>177</v>
      </c>
      <c r="K4537" s="9">
        <v>300</v>
      </c>
      <c r="L4537" s="9">
        <v>1785</v>
      </c>
      <c r="M4537" s="5">
        <v>34</v>
      </c>
      <c r="N4537" s="5">
        <v>0</v>
      </c>
      <c r="O4537" s="5">
        <v>28.52</v>
      </c>
      <c r="P4537" s="5">
        <v>0</v>
      </c>
      <c r="Q4537" s="2">
        <f t="shared" si="421"/>
        <v>-28.52</v>
      </c>
      <c r="R4537" s="5">
        <f t="shared" si="422"/>
        <v>-28.52</v>
      </c>
      <c r="S4537" s="11">
        <f t="shared" si="423"/>
        <v>-1</v>
      </c>
      <c r="T4537" s="5">
        <v>1.9</v>
      </c>
      <c r="U4537" s="5">
        <v>0.84</v>
      </c>
      <c r="V4537" s="5">
        <v>0</v>
      </c>
      <c r="W4537" s="12">
        <f t="shared" si="424"/>
        <v>0</v>
      </c>
      <c r="X4537" s="2" t="str">
        <f t="shared" si="425"/>
        <v>PAUSE</v>
      </c>
      <c r="Y4537" s="22" t="str">
        <f t="shared" si="426"/>
        <v>Low (100-300)</v>
      </c>
    </row>
    <row r="4538" spans="1:25">
      <c r="A4538" s="2" t="s">
        <v>14502</v>
      </c>
      <c r="B4538" s="2" t="s">
        <v>1787</v>
      </c>
      <c r="C4538" s="2" t="s">
        <v>14503</v>
      </c>
      <c r="D4538" s="2" t="s">
        <v>1190</v>
      </c>
      <c r="E4538" s="2" t="s">
        <v>112</v>
      </c>
      <c r="F4538" s="5">
        <v>2200</v>
      </c>
      <c r="G4538" s="2" t="s">
        <v>3774</v>
      </c>
      <c r="H4538" s="2" t="s">
        <v>167</v>
      </c>
      <c r="I4538" s="2" t="s">
        <v>13316</v>
      </c>
      <c r="J4538" s="2" t="s">
        <v>248</v>
      </c>
      <c r="K4538" s="9">
        <v>200</v>
      </c>
      <c r="L4538" s="9">
        <v>1338</v>
      </c>
      <c r="M4538" s="5">
        <v>26</v>
      </c>
      <c r="N4538" s="5">
        <v>0</v>
      </c>
      <c r="O4538" s="5">
        <v>14.1</v>
      </c>
      <c r="P4538" s="5">
        <v>0</v>
      </c>
      <c r="Q4538" s="2">
        <f t="shared" si="421"/>
        <v>-14.1</v>
      </c>
      <c r="R4538" s="5">
        <f t="shared" si="422"/>
        <v>-14.1</v>
      </c>
      <c r="S4538" s="11">
        <f t="shared" si="423"/>
        <v>-1</v>
      </c>
      <c r="T4538" s="5">
        <v>1.94</v>
      </c>
      <c r="U4538" s="5">
        <v>0.54</v>
      </c>
      <c r="V4538" s="5">
        <v>0</v>
      </c>
      <c r="W4538" s="12">
        <f t="shared" si="424"/>
        <v>0</v>
      </c>
      <c r="X4538" s="2" t="str">
        <f t="shared" si="425"/>
        <v>PAUSE</v>
      </c>
      <c r="Y4538" s="22" t="str">
        <f t="shared" si="426"/>
        <v>Low (100-300)</v>
      </c>
    </row>
    <row r="4539" spans="1:25">
      <c r="A4539" s="2" t="s">
        <v>14504</v>
      </c>
      <c r="B4539" s="2" t="s">
        <v>475</v>
      </c>
      <c r="C4539" s="2" t="s">
        <v>14505</v>
      </c>
      <c r="D4539" s="2" t="s">
        <v>14506</v>
      </c>
      <c r="E4539" s="2" t="s">
        <v>40</v>
      </c>
      <c r="F4539" s="5">
        <v>3250</v>
      </c>
      <c r="G4539" s="2" t="s">
        <v>14507</v>
      </c>
      <c r="H4539" s="2" t="s">
        <v>161</v>
      </c>
      <c r="I4539" s="2" t="s">
        <v>13316</v>
      </c>
      <c r="J4539" s="2" t="s">
        <v>319</v>
      </c>
      <c r="K4539" s="9">
        <v>200</v>
      </c>
      <c r="L4539" s="9">
        <v>1194</v>
      </c>
      <c r="M4539" s="5">
        <v>20</v>
      </c>
      <c r="N4539" s="5">
        <v>0</v>
      </c>
      <c r="O4539" s="5">
        <v>12.24</v>
      </c>
      <c r="P4539" s="5">
        <v>0</v>
      </c>
      <c r="Q4539" s="2">
        <f t="shared" si="421"/>
        <v>-12.24</v>
      </c>
      <c r="R4539" s="5">
        <f t="shared" si="422"/>
        <v>-12.24</v>
      </c>
      <c r="S4539" s="11">
        <f t="shared" si="423"/>
        <v>-1</v>
      </c>
      <c r="T4539" s="5">
        <v>1.68</v>
      </c>
      <c r="U4539" s="5">
        <v>0.61</v>
      </c>
      <c r="V4539" s="5">
        <v>0</v>
      </c>
      <c r="W4539" s="12">
        <f t="shared" si="424"/>
        <v>0</v>
      </c>
      <c r="X4539" s="2" t="str">
        <f t="shared" si="425"/>
        <v>PAUSE</v>
      </c>
      <c r="Y4539" s="22" t="str">
        <f t="shared" si="426"/>
        <v>Low (100-300)</v>
      </c>
    </row>
    <row r="4540" spans="1:25">
      <c r="A4540" s="2" t="s">
        <v>14508</v>
      </c>
      <c r="B4540" s="2" t="s">
        <v>14509</v>
      </c>
      <c r="C4540" s="2" t="s">
        <v>2499</v>
      </c>
      <c r="D4540" s="2" t="s">
        <v>144</v>
      </c>
      <c r="E4540" s="2" t="s">
        <v>40</v>
      </c>
      <c r="F4540" s="5">
        <v>1900</v>
      </c>
      <c r="G4540" s="2" t="s">
        <v>14510</v>
      </c>
      <c r="H4540" s="2" t="s">
        <v>253</v>
      </c>
      <c r="I4540" s="2" t="s">
        <v>13316</v>
      </c>
      <c r="J4540" s="2" t="s">
        <v>248</v>
      </c>
      <c r="K4540" s="9">
        <v>100</v>
      </c>
      <c r="L4540" s="9">
        <v>1499</v>
      </c>
      <c r="M4540" s="5">
        <v>65</v>
      </c>
      <c r="N4540" s="5">
        <v>2</v>
      </c>
      <c r="O4540" s="5">
        <v>37.28</v>
      </c>
      <c r="P4540" s="5">
        <v>95.84</v>
      </c>
      <c r="Q4540" s="2">
        <f t="shared" si="421"/>
        <v>58.56</v>
      </c>
      <c r="R4540" s="5">
        <f t="shared" si="422"/>
        <v>58.56</v>
      </c>
      <c r="S4540" s="11">
        <f t="shared" si="423"/>
        <v>1.5708154506437768</v>
      </c>
      <c r="T4540" s="5">
        <v>4.34</v>
      </c>
      <c r="U4540" s="5">
        <v>0.56999999999999995</v>
      </c>
      <c r="V4540" s="5">
        <v>18.64</v>
      </c>
      <c r="W4540" s="12">
        <f t="shared" si="424"/>
        <v>3.0769230769230771E-2</v>
      </c>
      <c r="X4540" s="2" t="str">
        <f t="shared" si="425"/>
        <v>SCALE</v>
      </c>
      <c r="Y4540" s="22" t="str">
        <f t="shared" si="426"/>
        <v>Low (100-300)</v>
      </c>
    </row>
    <row r="4541" spans="1:25">
      <c r="A4541" s="2" t="s">
        <v>14511</v>
      </c>
      <c r="B4541" s="2" t="s">
        <v>14512</v>
      </c>
      <c r="C4541" s="2" t="s">
        <v>7271</v>
      </c>
      <c r="D4541" s="2" t="s">
        <v>3738</v>
      </c>
      <c r="E4541" s="2" t="s">
        <v>118</v>
      </c>
      <c r="F4541" s="5">
        <v>2000</v>
      </c>
      <c r="G4541" s="2" t="s">
        <v>14513</v>
      </c>
      <c r="H4541" s="2" t="s">
        <v>253</v>
      </c>
      <c r="I4541" s="2" t="s">
        <v>13316</v>
      </c>
      <c r="J4541" s="2" t="s">
        <v>361</v>
      </c>
      <c r="K4541" s="9">
        <v>800</v>
      </c>
      <c r="L4541" s="9">
        <v>681</v>
      </c>
      <c r="M4541" s="5">
        <v>16</v>
      </c>
      <c r="N4541" s="5">
        <v>1</v>
      </c>
      <c r="O4541" s="5">
        <v>9.74</v>
      </c>
      <c r="P4541" s="5">
        <v>48.12</v>
      </c>
      <c r="Q4541" s="2">
        <f t="shared" si="421"/>
        <v>38.379999999999995</v>
      </c>
      <c r="R4541" s="5">
        <f t="shared" si="422"/>
        <v>38.379999999999995</v>
      </c>
      <c r="S4541" s="11">
        <f t="shared" si="423"/>
        <v>3.9404517453798764</v>
      </c>
      <c r="T4541" s="5">
        <v>2.35</v>
      </c>
      <c r="U4541" s="5">
        <v>0.61</v>
      </c>
      <c r="V4541" s="5">
        <v>9.74</v>
      </c>
      <c r="W4541" s="12">
        <f t="shared" si="424"/>
        <v>6.25E-2</v>
      </c>
      <c r="X4541" s="2" t="str">
        <f t="shared" si="425"/>
        <v>SCALE</v>
      </c>
      <c r="Y4541" s="22" t="str">
        <f t="shared" si="426"/>
        <v>Premium (751-1000)</v>
      </c>
    </row>
    <row r="4542" spans="1:25">
      <c r="A4542" s="2" t="s">
        <v>14514</v>
      </c>
      <c r="B4542" s="2" t="s">
        <v>6319</v>
      </c>
      <c r="C4542" s="2" t="s">
        <v>14515</v>
      </c>
      <c r="D4542" s="2" t="s">
        <v>2159</v>
      </c>
      <c r="E4542" s="2" t="s">
        <v>125</v>
      </c>
      <c r="F4542" s="5">
        <v>2000</v>
      </c>
      <c r="G4542" s="2" t="s">
        <v>14516</v>
      </c>
      <c r="H4542" s="2" t="s">
        <v>150</v>
      </c>
      <c r="I4542" s="2" t="s">
        <v>13316</v>
      </c>
      <c r="J4542" s="2" t="s">
        <v>162</v>
      </c>
      <c r="K4542" s="9">
        <v>1000</v>
      </c>
      <c r="L4542" s="9">
        <v>630</v>
      </c>
      <c r="M4542" s="5">
        <v>24</v>
      </c>
      <c r="N4542" s="5">
        <v>2</v>
      </c>
      <c r="O4542" s="5">
        <v>11.36</v>
      </c>
      <c r="P4542" s="5">
        <v>70.510000000000005</v>
      </c>
      <c r="Q4542" s="2">
        <f t="shared" si="421"/>
        <v>59.150000000000006</v>
      </c>
      <c r="R4542" s="5">
        <f t="shared" si="422"/>
        <v>59.150000000000006</v>
      </c>
      <c r="S4542" s="11">
        <f t="shared" si="423"/>
        <v>5.206866197183099</v>
      </c>
      <c r="T4542" s="5">
        <v>3.81</v>
      </c>
      <c r="U4542" s="5">
        <v>0.47</v>
      </c>
      <c r="V4542" s="5">
        <v>5.68</v>
      </c>
      <c r="W4542" s="12">
        <f t="shared" si="424"/>
        <v>8.3333333333333329E-2</v>
      </c>
      <c r="X4542" s="2" t="str">
        <f t="shared" si="425"/>
        <v>SCALE</v>
      </c>
      <c r="Y4542" s="22" t="str">
        <f t="shared" si="426"/>
        <v>Premium (751-1000)</v>
      </c>
    </row>
    <row r="4543" spans="1:25">
      <c r="A4543" s="2" t="s">
        <v>14517</v>
      </c>
      <c r="B4543" s="2" t="s">
        <v>7383</v>
      </c>
      <c r="C4543" s="2" t="s">
        <v>11368</v>
      </c>
      <c r="D4543" s="2" t="s">
        <v>215</v>
      </c>
      <c r="E4543" s="2" t="s">
        <v>85</v>
      </c>
      <c r="F4543" s="5">
        <v>1426</v>
      </c>
      <c r="G4543" s="2" t="s">
        <v>14518</v>
      </c>
      <c r="H4543" s="2" t="s">
        <v>58</v>
      </c>
      <c r="I4543" s="2" t="s">
        <v>13316</v>
      </c>
      <c r="J4543" s="2" t="s">
        <v>43</v>
      </c>
      <c r="K4543" s="9">
        <v>400</v>
      </c>
      <c r="L4543" s="9">
        <v>1107</v>
      </c>
      <c r="M4543" s="5">
        <v>24</v>
      </c>
      <c r="N4543" s="5">
        <v>1</v>
      </c>
      <c r="O4543" s="5">
        <v>19.989999999999998</v>
      </c>
      <c r="P4543" s="5">
        <v>69.87</v>
      </c>
      <c r="Q4543" s="2">
        <f t="shared" si="421"/>
        <v>49.88000000000001</v>
      </c>
      <c r="R4543" s="5">
        <f t="shared" si="422"/>
        <v>49.88000000000001</v>
      </c>
      <c r="S4543" s="11">
        <f t="shared" si="423"/>
        <v>2.4952476238119066</v>
      </c>
      <c r="T4543" s="5">
        <v>2.17</v>
      </c>
      <c r="U4543" s="5">
        <v>0.83</v>
      </c>
      <c r="V4543" s="5">
        <v>19.989999999999998</v>
      </c>
      <c r="W4543" s="12">
        <f t="shared" si="424"/>
        <v>4.1666666666666664E-2</v>
      </c>
      <c r="X4543" s="2" t="str">
        <f t="shared" si="425"/>
        <v>SCALE</v>
      </c>
      <c r="Y4543" s="22" t="str">
        <f t="shared" si="426"/>
        <v>Mid (301-500)</v>
      </c>
    </row>
    <row r="4544" spans="1:25">
      <c r="A4544" s="2" t="s">
        <v>14519</v>
      </c>
      <c r="B4544" s="2" t="s">
        <v>1963</v>
      </c>
      <c r="C4544" s="2" t="s">
        <v>14520</v>
      </c>
      <c r="D4544" s="2" t="s">
        <v>12863</v>
      </c>
      <c r="E4544" s="2" t="s">
        <v>132</v>
      </c>
      <c r="F4544" s="5">
        <v>3750</v>
      </c>
      <c r="G4544" s="2" t="s">
        <v>9665</v>
      </c>
      <c r="H4544" s="2" t="s">
        <v>34</v>
      </c>
      <c r="I4544" s="2" t="s">
        <v>13316</v>
      </c>
      <c r="J4544" s="2" t="s">
        <v>458</v>
      </c>
      <c r="K4544" s="9">
        <v>1000</v>
      </c>
      <c r="L4544" s="9">
        <v>871</v>
      </c>
      <c r="M4544" s="5">
        <v>30</v>
      </c>
      <c r="N4544" s="5">
        <v>0</v>
      </c>
      <c r="O4544" s="5">
        <v>21.73</v>
      </c>
      <c r="P4544" s="5">
        <v>0</v>
      </c>
      <c r="Q4544" s="2">
        <f t="shared" si="421"/>
        <v>-21.73</v>
      </c>
      <c r="R4544" s="5">
        <f t="shared" si="422"/>
        <v>-21.73</v>
      </c>
      <c r="S4544" s="11">
        <f t="shared" si="423"/>
        <v>-1</v>
      </c>
      <c r="T4544" s="5">
        <v>3.44</v>
      </c>
      <c r="U4544" s="5">
        <v>0.72</v>
      </c>
      <c r="V4544" s="5">
        <v>0</v>
      </c>
      <c r="W4544" s="12">
        <f t="shared" si="424"/>
        <v>0</v>
      </c>
      <c r="X4544" s="2" t="str">
        <f t="shared" si="425"/>
        <v>PAUSE</v>
      </c>
      <c r="Y4544" s="22" t="str">
        <f t="shared" si="426"/>
        <v>Premium (751-1000)</v>
      </c>
    </row>
    <row r="4545" spans="1:25">
      <c r="A4545" s="2" t="s">
        <v>14521</v>
      </c>
      <c r="B4545" s="2" t="s">
        <v>2740</v>
      </c>
      <c r="C4545" s="2" t="s">
        <v>14522</v>
      </c>
      <c r="D4545" s="2" t="s">
        <v>144</v>
      </c>
      <c r="E4545" s="2" t="s">
        <v>32</v>
      </c>
      <c r="F4545" s="5">
        <v>3100</v>
      </c>
      <c r="G4545" s="2" t="s">
        <v>14523</v>
      </c>
      <c r="H4545" s="2" t="s">
        <v>58</v>
      </c>
      <c r="I4545" s="2" t="s">
        <v>13316</v>
      </c>
      <c r="J4545" s="2" t="s">
        <v>88</v>
      </c>
      <c r="K4545" s="9">
        <v>800</v>
      </c>
      <c r="L4545" s="9">
        <v>1220</v>
      </c>
      <c r="M4545" s="5">
        <v>34</v>
      </c>
      <c r="N4545" s="5">
        <v>2</v>
      </c>
      <c r="O4545" s="5">
        <v>27.97</v>
      </c>
      <c r="P4545" s="5">
        <v>115.06</v>
      </c>
      <c r="Q4545" s="2">
        <f t="shared" si="421"/>
        <v>87.09</v>
      </c>
      <c r="R4545" s="5">
        <f t="shared" si="422"/>
        <v>87.09</v>
      </c>
      <c r="S4545" s="11">
        <f t="shared" si="423"/>
        <v>3.1136932427601005</v>
      </c>
      <c r="T4545" s="5">
        <v>2.79</v>
      </c>
      <c r="U4545" s="5">
        <v>0.82</v>
      </c>
      <c r="V4545" s="5">
        <v>13.98</v>
      </c>
      <c r="W4545" s="12">
        <f t="shared" si="424"/>
        <v>5.8823529411764705E-2</v>
      </c>
      <c r="X4545" s="2" t="str">
        <f t="shared" si="425"/>
        <v>SCALE</v>
      </c>
      <c r="Y4545" s="22" t="str">
        <f t="shared" si="426"/>
        <v>Premium (751-1000)</v>
      </c>
    </row>
    <row r="4546" spans="1:25">
      <c r="A4546" s="2" t="s">
        <v>14524</v>
      </c>
      <c r="B4546" s="2" t="s">
        <v>569</v>
      </c>
      <c r="C4546" s="2" t="s">
        <v>83</v>
      </c>
      <c r="D4546" s="2" t="s">
        <v>117</v>
      </c>
      <c r="E4546" s="2" t="s">
        <v>118</v>
      </c>
      <c r="F4546" s="5">
        <v>2250</v>
      </c>
      <c r="G4546" s="2" t="s">
        <v>1468</v>
      </c>
      <c r="H4546" s="2" t="s">
        <v>42</v>
      </c>
      <c r="I4546" s="2" t="s">
        <v>13316</v>
      </c>
      <c r="J4546" s="2" t="s">
        <v>95</v>
      </c>
      <c r="K4546" s="9">
        <v>300</v>
      </c>
      <c r="L4546" s="9">
        <v>821</v>
      </c>
      <c r="M4546" s="5">
        <v>24</v>
      </c>
      <c r="N4546" s="5">
        <v>0</v>
      </c>
      <c r="O4546" s="5">
        <v>14.01</v>
      </c>
      <c r="P4546" s="5">
        <v>0</v>
      </c>
      <c r="Q4546" s="2">
        <f t="shared" si="421"/>
        <v>-14.01</v>
      </c>
      <c r="R4546" s="5">
        <f t="shared" si="422"/>
        <v>-14.01</v>
      </c>
      <c r="S4546" s="11">
        <f t="shared" si="423"/>
        <v>-1</v>
      </c>
      <c r="T4546" s="5">
        <v>2.92</v>
      </c>
      <c r="U4546" s="5">
        <v>0.57999999999999996</v>
      </c>
      <c r="V4546" s="5">
        <v>0</v>
      </c>
      <c r="W4546" s="12">
        <f t="shared" si="424"/>
        <v>0</v>
      </c>
      <c r="X4546" s="2" t="str">
        <f t="shared" si="425"/>
        <v>PAUSE</v>
      </c>
      <c r="Y4546" s="22" t="str">
        <f t="shared" si="426"/>
        <v>Low (100-300)</v>
      </c>
    </row>
    <row r="4547" spans="1:25">
      <c r="A4547" s="2" t="s">
        <v>14525</v>
      </c>
      <c r="B4547" s="2" t="s">
        <v>1221</v>
      </c>
      <c r="C4547" s="2" t="s">
        <v>14526</v>
      </c>
      <c r="D4547" s="2" t="s">
        <v>14527</v>
      </c>
      <c r="E4547" s="2" t="s">
        <v>32</v>
      </c>
      <c r="F4547" s="5">
        <v>2000</v>
      </c>
      <c r="G4547" s="2" t="s">
        <v>2954</v>
      </c>
      <c r="H4547" s="2" t="s">
        <v>72</v>
      </c>
      <c r="I4547" s="2" t="s">
        <v>13316</v>
      </c>
      <c r="J4547" s="2" t="s">
        <v>43</v>
      </c>
      <c r="K4547" s="9">
        <v>1000</v>
      </c>
      <c r="L4547" s="9">
        <v>1883</v>
      </c>
      <c r="M4547" s="5">
        <v>70</v>
      </c>
      <c r="N4547" s="5">
        <v>2</v>
      </c>
      <c r="O4547" s="5">
        <v>51.77</v>
      </c>
      <c r="P4547" s="5">
        <v>106.7</v>
      </c>
      <c r="Q4547" s="2">
        <f t="shared" si="421"/>
        <v>54.93</v>
      </c>
      <c r="R4547" s="5">
        <f t="shared" si="422"/>
        <v>54.93</v>
      </c>
      <c r="S4547" s="11">
        <f t="shared" si="423"/>
        <v>1.061039211898783</v>
      </c>
      <c r="T4547" s="5">
        <v>3.72</v>
      </c>
      <c r="U4547" s="5">
        <v>0.74</v>
      </c>
      <c r="V4547" s="5">
        <v>25.88</v>
      </c>
      <c r="W4547" s="12">
        <f t="shared" si="424"/>
        <v>2.8571428571428571E-2</v>
      </c>
      <c r="X4547" s="2" t="str">
        <f t="shared" si="425"/>
        <v>SCALE</v>
      </c>
      <c r="Y4547" s="22" t="str">
        <f t="shared" si="426"/>
        <v>Premium (751-1000)</v>
      </c>
    </row>
    <row r="4548" spans="1:25">
      <c r="A4548" s="2" t="s">
        <v>14528</v>
      </c>
      <c r="B4548" s="2" t="s">
        <v>2310</v>
      </c>
      <c r="C4548" s="2" t="s">
        <v>14529</v>
      </c>
      <c r="D4548" s="2" t="s">
        <v>144</v>
      </c>
      <c r="E4548" s="2" t="s">
        <v>40</v>
      </c>
      <c r="F4548" s="5">
        <v>1864</v>
      </c>
      <c r="G4548" s="2" t="s">
        <v>14530</v>
      </c>
      <c r="H4548" s="2" t="s">
        <v>42</v>
      </c>
      <c r="I4548" s="2" t="s">
        <v>13316</v>
      </c>
      <c r="J4548" s="2" t="s">
        <v>183</v>
      </c>
      <c r="K4548" s="9">
        <v>800</v>
      </c>
      <c r="L4548" s="9">
        <v>2138</v>
      </c>
      <c r="M4548" s="5">
        <v>67</v>
      </c>
      <c r="N4548" s="5">
        <v>0</v>
      </c>
      <c r="O4548" s="5">
        <v>42.09</v>
      </c>
      <c r="P4548" s="5">
        <v>0</v>
      </c>
      <c r="Q4548" s="2">
        <f t="shared" si="421"/>
        <v>-42.09</v>
      </c>
      <c r="R4548" s="5">
        <f t="shared" si="422"/>
        <v>-42.09</v>
      </c>
      <c r="S4548" s="11">
        <f t="shared" si="423"/>
        <v>-1</v>
      </c>
      <c r="T4548" s="5">
        <v>3.13</v>
      </c>
      <c r="U4548" s="5">
        <v>0.63</v>
      </c>
      <c r="V4548" s="5">
        <v>0</v>
      </c>
      <c r="W4548" s="12">
        <f t="shared" si="424"/>
        <v>0</v>
      </c>
      <c r="X4548" s="2" t="str">
        <f t="shared" si="425"/>
        <v>PAUSE</v>
      </c>
      <c r="Y4548" s="22" t="str">
        <f t="shared" si="426"/>
        <v>Premium (751-1000)</v>
      </c>
    </row>
    <row r="4549" spans="1:25">
      <c r="A4549" s="2" t="s">
        <v>14531</v>
      </c>
      <c r="B4549" s="2" t="s">
        <v>6002</v>
      </c>
      <c r="C4549" s="2" t="s">
        <v>1720</v>
      </c>
      <c r="D4549" s="2" t="s">
        <v>14532</v>
      </c>
      <c r="E4549" s="2" t="s">
        <v>132</v>
      </c>
      <c r="F4549" s="5">
        <v>2250</v>
      </c>
      <c r="G4549" s="2" t="s">
        <v>14533</v>
      </c>
      <c r="H4549" s="2" t="s">
        <v>34</v>
      </c>
      <c r="I4549" s="2" t="s">
        <v>13316</v>
      </c>
      <c r="J4549" s="2" t="s">
        <v>27</v>
      </c>
      <c r="K4549" s="9">
        <v>200</v>
      </c>
      <c r="L4549" s="9">
        <v>856</v>
      </c>
      <c r="M4549" s="5">
        <v>38</v>
      </c>
      <c r="N4549" s="5">
        <v>1</v>
      </c>
      <c r="O4549" s="5">
        <v>27.48</v>
      </c>
      <c r="P4549" s="5">
        <v>57.66</v>
      </c>
      <c r="Q4549" s="2">
        <f t="shared" si="421"/>
        <v>30.179999999999996</v>
      </c>
      <c r="R4549" s="5">
        <f t="shared" si="422"/>
        <v>30.179999999999996</v>
      </c>
      <c r="S4549" s="11">
        <f t="shared" si="423"/>
        <v>1.0982532751091703</v>
      </c>
      <c r="T4549" s="5">
        <v>4.4400000000000004</v>
      </c>
      <c r="U4549" s="5">
        <v>0.72</v>
      </c>
      <c r="V4549" s="5">
        <v>27.48</v>
      </c>
      <c r="W4549" s="12">
        <f t="shared" si="424"/>
        <v>2.6315789473684209E-2</v>
      </c>
      <c r="X4549" s="2" t="str">
        <f t="shared" si="425"/>
        <v>SCALE</v>
      </c>
      <c r="Y4549" s="22" t="str">
        <f t="shared" si="426"/>
        <v>Low (100-300)</v>
      </c>
    </row>
    <row r="4550" spans="1:25">
      <c r="A4550" s="2" t="s">
        <v>14534</v>
      </c>
      <c r="B4550" s="2" t="s">
        <v>14535</v>
      </c>
      <c r="C4550" s="2" t="s">
        <v>14536</v>
      </c>
      <c r="D4550" s="2" t="s">
        <v>236</v>
      </c>
      <c r="E4550" s="2" t="s">
        <v>237</v>
      </c>
      <c r="F4550" s="5">
        <v>1500</v>
      </c>
      <c r="G4550" s="2" t="s">
        <v>14537</v>
      </c>
      <c r="H4550" s="2" t="s">
        <v>65</v>
      </c>
      <c r="I4550" s="2" t="s">
        <v>13316</v>
      </c>
      <c r="J4550" s="2" t="s">
        <v>232</v>
      </c>
      <c r="K4550" s="9">
        <v>300</v>
      </c>
      <c r="L4550" s="9">
        <v>543</v>
      </c>
      <c r="M4550" s="5">
        <v>13</v>
      </c>
      <c r="N4550" s="5">
        <v>0</v>
      </c>
      <c r="O4550" s="5">
        <v>8.41</v>
      </c>
      <c r="P4550" s="5">
        <v>0</v>
      </c>
      <c r="Q4550" s="2">
        <f t="shared" si="421"/>
        <v>-8.41</v>
      </c>
      <c r="R4550" s="5">
        <f t="shared" si="422"/>
        <v>-8.41</v>
      </c>
      <c r="S4550" s="11">
        <f t="shared" si="423"/>
        <v>-1</v>
      </c>
      <c r="T4550" s="5">
        <v>2.39</v>
      </c>
      <c r="U4550" s="5">
        <v>0.65</v>
      </c>
      <c r="V4550" s="5">
        <v>0</v>
      </c>
      <c r="W4550" s="12">
        <f t="shared" si="424"/>
        <v>0</v>
      </c>
      <c r="X4550" s="2" t="str">
        <f t="shared" si="425"/>
        <v>PAUSE</v>
      </c>
      <c r="Y4550" s="22" t="str">
        <f t="shared" si="426"/>
        <v>Low (100-300)</v>
      </c>
    </row>
    <row r="4551" spans="1:25">
      <c r="A4551" s="2" t="s">
        <v>14538</v>
      </c>
      <c r="B4551" s="2" t="s">
        <v>3653</v>
      </c>
      <c r="C4551" s="2" t="s">
        <v>1156</v>
      </c>
      <c r="D4551" s="2" t="s">
        <v>14539</v>
      </c>
      <c r="E4551" s="2" t="s">
        <v>23</v>
      </c>
      <c r="F4551" s="5">
        <v>1200</v>
      </c>
      <c r="G4551" s="2" t="s">
        <v>6889</v>
      </c>
      <c r="H4551" s="2" t="s">
        <v>253</v>
      </c>
      <c r="I4551" s="2" t="s">
        <v>13316</v>
      </c>
      <c r="J4551" s="2" t="s">
        <v>300</v>
      </c>
      <c r="K4551" s="9">
        <v>300</v>
      </c>
      <c r="L4551" s="9">
        <v>1682</v>
      </c>
      <c r="M4551" s="5">
        <v>68</v>
      </c>
      <c r="N4551" s="5">
        <v>7</v>
      </c>
      <c r="O4551" s="5">
        <v>49.9</v>
      </c>
      <c r="P4551" s="5">
        <v>318.61</v>
      </c>
      <c r="Q4551" s="2">
        <f t="shared" si="421"/>
        <v>268.71000000000004</v>
      </c>
      <c r="R4551" s="5">
        <f t="shared" si="422"/>
        <v>268.71000000000004</v>
      </c>
      <c r="S4551" s="11">
        <f t="shared" si="423"/>
        <v>5.3849699398797606</v>
      </c>
      <c r="T4551" s="5">
        <v>4.04</v>
      </c>
      <c r="U4551" s="5">
        <v>0.73</v>
      </c>
      <c r="V4551" s="5">
        <v>7.13</v>
      </c>
      <c r="W4551" s="12">
        <f t="shared" si="424"/>
        <v>0.10294117647058823</v>
      </c>
      <c r="X4551" s="2" t="str">
        <f t="shared" si="425"/>
        <v>SCALE</v>
      </c>
      <c r="Y4551" s="22" t="str">
        <f t="shared" si="426"/>
        <v>Low (100-300)</v>
      </c>
    </row>
    <row r="4552" spans="1:25">
      <c r="A4552" s="2" t="s">
        <v>14540</v>
      </c>
      <c r="B4552" s="2" t="s">
        <v>14541</v>
      </c>
      <c r="C4552" s="2" t="s">
        <v>3033</v>
      </c>
      <c r="D4552" s="2" t="s">
        <v>2835</v>
      </c>
      <c r="E4552" s="2" t="s">
        <v>188</v>
      </c>
      <c r="F4552" s="5">
        <v>4468</v>
      </c>
      <c r="G4552" s="2" t="s">
        <v>14542</v>
      </c>
      <c r="H4552" s="2" t="s">
        <v>65</v>
      </c>
      <c r="I4552" s="2" t="s">
        <v>13316</v>
      </c>
      <c r="J4552" s="2" t="s">
        <v>66</v>
      </c>
      <c r="K4552" s="9">
        <v>800</v>
      </c>
      <c r="L4552" s="9">
        <v>2465</v>
      </c>
      <c r="M4552" s="5">
        <v>109</v>
      </c>
      <c r="N4552" s="5">
        <v>0</v>
      </c>
      <c r="O4552" s="5">
        <v>60.37</v>
      </c>
      <c r="P4552" s="5">
        <v>0</v>
      </c>
      <c r="Q4552" s="2">
        <f t="shared" si="421"/>
        <v>-60.37</v>
      </c>
      <c r="R4552" s="5">
        <f t="shared" si="422"/>
        <v>-60.37</v>
      </c>
      <c r="S4552" s="11">
        <f t="shared" si="423"/>
        <v>-1</v>
      </c>
      <c r="T4552" s="5">
        <v>4.42</v>
      </c>
      <c r="U4552" s="5">
        <v>0.55000000000000004</v>
      </c>
      <c r="V4552" s="5">
        <v>0</v>
      </c>
      <c r="W4552" s="12">
        <f t="shared" si="424"/>
        <v>0</v>
      </c>
      <c r="X4552" s="2" t="str">
        <f t="shared" si="425"/>
        <v>PAUSE</v>
      </c>
      <c r="Y4552" s="22" t="str">
        <f t="shared" si="426"/>
        <v>Premium (751-1000)</v>
      </c>
    </row>
    <row r="4553" spans="1:25">
      <c r="A4553" s="2" t="s">
        <v>14543</v>
      </c>
      <c r="B4553" s="2" t="s">
        <v>8499</v>
      </c>
      <c r="C4553" s="2" t="s">
        <v>1829</v>
      </c>
      <c r="D4553" s="2" t="s">
        <v>9033</v>
      </c>
      <c r="E4553" s="2" t="s">
        <v>40</v>
      </c>
      <c r="F4553" s="5">
        <v>4500</v>
      </c>
      <c r="G4553" s="2" t="s">
        <v>14544</v>
      </c>
      <c r="H4553" s="2" t="s">
        <v>260</v>
      </c>
      <c r="I4553" s="2" t="s">
        <v>13316</v>
      </c>
      <c r="J4553" s="2" t="s">
        <v>248</v>
      </c>
      <c r="K4553" s="9">
        <v>600</v>
      </c>
      <c r="L4553" s="9">
        <v>1750</v>
      </c>
      <c r="M4553" s="5">
        <v>77</v>
      </c>
      <c r="N4553" s="5">
        <v>3</v>
      </c>
      <c r="O4553" s="5">
        <v>59.06</v>
      </c>
      <c r="P4553" s="5">
        <v>139.63</v>
      </c>
      <c r="Q4553" s="2">
        <f t="shared" si="421"/>
        <v>80.569999999999993</v>
      </c>
      <c r="R4553" s="5">
        <f t="shared" si="422"/>
        <v>80.569999999999993</v>
      </c>
      <c r="S4553" s="11">
        <f t="shared" si="423"/>
        <v>1.3642058923129019</v>
      </c>
      <c r="T4553" s="5">
        <v>4.4000000000000004</v>
      </c>
      <c r="U4553" s="5">
        <v>0.77</v>
      </c>
      <c r="V4553" s="5">
        <v>19.690000000000001</v>
      </c>
      <c r="W4553" s="12">
        <f t="shared" si="424"/>
        <v>3.896103896103896E-2</v>
      </c>
      <c r="X4553" s="2" t="str">
        <f t="shared" si="425"/>
        <v>SCALE</v>
      </c>
      <c r="Y4553" s="22" t="str">
        <f t="shared" si="426"/>
        <v>High (501-750)</v>
      </c>
    </row>
    <row r="4554" spans="1:25">
      <c r="A4554" s="2" t="s">
        <v>14545</v>
      </c>
      <c r="B4554" s="2" t="s">
        <v>5345</v>
      </c>
      <c r="C4554" s="2" t="s">
        <v>14546</v>
      </c>
      <c r="D4554" s="2" t="s">
        <v>14547</v>
      </c>
      <c r="E4554" s="2" t="s">
        <v>23</v>
      </c>
      <c r="F4554" s="5">
        <v>4157</v>
      </c>
      <c r="G4554" s="2" t="s">
        <v>14548</v>
      </c>
      <c r="H4554" s="2" t="s">
        <v>344</v>
      </c>
      <c r="I4554" s="2" t="s">
        <v>13316</v>
      </c>
      <c r="J4554" s="2" t="s">
        <v>120</v>
      </c>
      <c r="K4554" s="9">
        <v>800</v>
      </c>
      <c r="L4554" s="9">
        <v>2282</v>
      </c>
      <c r="M4554" s="5">
        <v>61</v>
      </c>
      <c r="N4554" s="5">
        <v>6</v>
      </c>
      <c r="O4554" s="5">
        <v>33.96</v>
      </c>
      <c r="P4554" s="5">
        <v>226.97</v>
      </c>
      <c r="Q4554" s="2">
        <f t="shared" si="421"/>
        <v>193.01</v>
      </c>
      <c r="R4554" s="5">
        <f t="shared" si="422"/>
        <v>193.01</v>
      </c>
      <c r="S4554" s="11">
        <f t="shared" si="423"/>
        <v>5.683451118963486</v>
      </c>
      <c r="T4554" s="5">
        <v>2.67</v>
      </c>
      <c r="U4554" s="5">
        <v>0.56000000000000005</v>
      </c>
      <c r="V4554" s="5">
        <v>5.66</v>
      </c>
      <c r="W4554" s="12">
        <f t="shared" si="424"/>
        <v>9.8360655737704916E-2</v>
      </c>
      <c r="X4554" s="2" t="str">
        <f t="shared" si="425"/>
        <v>SCALE</v>
      </c>
      <c r="Y4554" s="22" t="str">
        <f t="shared" si="426"/>
        <v>Premium (751-1000)</v>
      </c>
    </row>
    <row r="4555" spans="1:25">
      <c r="A4555" s="2" t="s">
        <v>14549</v>
      </c>
      <c r="B4555" s="2" t="s">
        <v>14550</v>
      </c>
      <c r="C4555" s="2" t="s">
        <v>500</v>
      </c>
      <c r="D4555" s="2" t="s">
        <v>251</v>
      </c>
      <c r="E4555" s="2" t="s">
        <v>23</v>
      </c>
      <c r="F4555" s="5">
        <v>3400</v>
      </c>
      <c r="G4555" s="2" t="s">
        <v>7995</v>
      </c>
      <c r="H4555" s="2" t="s">
        <v>94</v>
      </c>
      <c r="I4555" s="2" t="s">
        <v>13316</v>
      </c>
      <c r="J4555" s="2" t="s">
        <v>155</v>
      </c>
      <c r="K4555" s="9">
        <v>300</v>
      </c>
      <c r="L4555" s="9">
        <v>1339</v>
      </c>
      <c r="M4555" s="5">
        <v>50</v>
      </c>
      <c r="N4555" s="5">
        <v>1</v>
      </c>
      <c r="O4555" s="5">
        <v>29.59</v>
      </c>
      <c r="P4555" s="5">
        <v>56.42</v>
      </c>
      <c r="Q4555" s="2">
        <f t="shared" ref="Q4555:Q4618" si="427">IFERROR(P4555-O4555, 0)</f>
        <v>26.830000000000002</v>
      </c>
      <c r="R4555" s="5">
        <f t="shared" ref="R4555:R4618" si="428">P4555-O4555</f>
        <v>26.830000000000002</v>
      </c>
      <c r="S4555" s="11">
        <f t="shared" ref="S4555:S4618" si="429">R4555/O4555</f>
        <v>0.9067252450152079</v>
      </c>
      <c r="T4555" s="5">
        <v>3.73</v>
      </c>
      <c r="U4555" s="5">
        <v>0.59</v>
      </c>
      <c r="V4555" s="5">
        <v>29.59</v>
      </c>
      <c r="W4555" s="12">
        <f t="shared" ref="W4555:W4618" si="430">N4555/M4555</f>
        <v>0.02</v>
      </c>
      <c r="X4555" s="2" t="str">
        <f t="shared" ref="X4555:X4618" si="431">IF(P4555&gt;=4, "SCALE",
  IF(P4555&gt;=2, "MONITOR",
    IF(P4555&gt;=1, "OPTIMISE",
      "PAUSE")))</f>
        <v>SCALE</v>
      </c>
      <c r="Y4555" s="22" t="str">
        <f t="shared" ref="Y4555:Y4618" si="432">IF(K4555&lt;=300,"Low (100-300)",
 IF(K4555&lt;=500,"Mid (301-500)",
  IF(K4555&lt;=750,"High (501-750)",
   "Premium (751-1000)")))</f>
        <v>Low (100-300)</v>
      </c>
    </row>
    <row r="4556" spans="1:25">
      <c r="A4556" s="2" t="s">
        <v>14551</v>
      </c>
      <c r="B4556" s="2" t="s">
        <v>2697</v>
      </c>
      <c r="C4556" s="2" t="s">
        <v>9959</v>
      </c>
      <c r="D4556" s="2" t="s">
        <v>8751</v>
      </c>
      <c r="E4556" s="2" t="s">
        <v>112</v>
      </c>
      <c r="F4556" s="5">
        <v>3700</v>
      </c>
      <c r="G4556" s="2" t="s">
        <v>1358</v>
      </c>
      <c r="H4556" s="2" t="s">
        <v>190</v>
      </c>
      <c r="I4556" s="2" t="s">
        <v>13316</v>
      </c>
      <c r="J4556" s="2" t="s">
        <v>356</v>
      </c>
      <c r="K4556" s="9">
        <v>800</v>
      </c>
      <c r="L4556" s="9">
        <v>1769</v>
      </c>
      <c r="M4556" s="5">
        <v>61</v>
      </c>
      <c r="N4556" s="5">
        <v>2</v>
      </c>
      <c r="O4556" s="5">
        <v>50.29</v>
      </c>
      <c r="P4556" s="5">
        <v>93.31</v>
      </c>
      <c r="Q4556" s="2">
        <f t="shared" si="427"/>
        <v>43.02</v>
      </c>
      <c r="R4556" s="5">
        <f t="shared" si="428"/>
        <v>43.02</v>
      </c>
      <c r="S4556" s="11">
        <f t="shared" si="429"/>
        <v>0.85543845694969189</v>
      </c>
      <c r="T4556" s="5">
        <v>3.45</v>
      </c>
      <c r="U4556" s="5">
        <v>0.82</v>
      </c>
      <c r="V4556" s="5">
        <v>25.14</v>
      </c>
      <c r="W4556" s="12">
        <f t="shared" si="430"/>
        <v>3.2786885245901641E-2</v>
      </c>
      <c r="X4556" s="2" t="str">
        <f t="shared" si="431"/>
        <v>SCALE</v>
      </c>
      <c r="Y4556" s="22" t="str">
        <f t="shared" si="432"/>
        <v>Premium (751-1000)</v>
      </c>
    </row>
    <row r="4557" spans="1:25">
      <c r="A4557" s="2" t="s">
        <v>14552</v>
      </c>
      <c r="B4557" s="2" t="s">
        <v>3937</v>
      </c>
      <c r="C4557" s="2" t="s">
        <v>1589</v>
      </c>
      <c r="D4557" s="2" t="s">
        <v>7547</v>
      </c>
      <c r="E4557" s="2" t="s">
        <v>112</v>
      </c>
      <c r="F4557" s="5">
        <v>4000</v>
      </c>
      <c r="G4557" s="2" t="s">
        <v>6506</v>
      </c>
      <c r="H4557" s="2" t="s">
        <v>344</v>
      </c>
      <c r="I4557" s="2" t="s">
        <v>13316</v>
      </c>
      <c r="J4557" s="2" t="s">
        <v>699</v>
      </c>
      <c r="K4557" s="9">
        <v>700</v>
      </c>
      <c r="L4557" s="9">
        <v>1132</v>
      </c>
      <c r="M4557" s="5">
        <v>23</v>
      </c>
      <c r="N4557" s="5">
        <v>0</v>
      </c>
      <c r="O4557" s="5">
        <v>9.33</v>
      </c>
      <c r="P4557" s="5">
        <v>0</v>
      </c>
      <c r="Q4557" s="2">
        <f t="shared" si="427"/>
        <v>-9.33</v>
      </c>
      <c r="R4557" s="5">
        <f t="shared" si="428"/>
        <v>-9.33</v>
      </c>
      <c r="S4557" s="11">
        <f t="shared" si="429"/>
        <v>-1</v>
      </c>
      <c r="T4557" s="5">
        <v>2.0299999999999998</v>
      </c>
      <c r="U4557" s="5">
        <v>0.41</v>
      </c>
      <c r="V4557" s="5">
        <v>0</v>
      </c>
      <c r="W4557" s="12">
        <f t="shared" si="430"/>
        <v>0</v>
      </c>
      <c r="X4557" s="2" t="str">
        <f t="shared" si="431"/>
        <v>PAUSE</v>
      </c>
      <c r="Y4557" s="22" t="str">
        <f t="shared" si="432"/>
        <v>High (501-750)</v>
      </c>
    </row>
    <row r="4558" spans="1:25">
      <c r="A4558" s="2" t="s">
        <v>14553</v>
      </c>
      <c r="B4558" s="2" t="s">
        <v>14554</v>
      </c>
      <c r="C4558" s="2" t="s">
        <v>1566</v>
      </c>
      <c r="D4558" s="2" t="s">
        <v>3368</v>
      </c>
      <c r="E4558" s="2" t="s">
        <v>188</v>
      </c>
      <c r="F4558" s="5">
        <v>1500</v>
      </c>
      <c r="G4558" s="2" t="s">
        <v>14555</v>
      </c>
      <c r="H4558" s="2" t="s">
        <v>167</v>
      </c>
      <c r="I4558" s="2" t="s">
        <v>13316</v>
      </c>
      <c r="J4558" s="2" t="s">
        <v>313</v>
      </c>
      <c r="K4558" s="9">
        <v>700</v>
      </c>
      <c r="L4558" s="9">
        <v>990</v>
      </c>
      <c r="M4558" s="5">
        <v>40</v>
      </c>
      <c r="N4558" s="5">
        <v>0</v>
      </c>
      <c r="O4558" s="5">
        <v>29.78</v>
      </c>
      <c r="P4558" s="5">
        <v>0</v>
      </c>
      <c r="Q4558" s="2">
        <f t="shared" si="427"/>
        <v>-29.78</v>
      </c>
      <c r="R4558" s="5">
        <f t="shared" si="428"/>
        <v>-29.78</v>
      </c>
      <c r="S4558" s="11">
        <f t="shared" si="429"/>
        <v>-1</v>
      </c>
      <c r="T4558" s="5">
        <v>4.04</v>
      </c>
      <c r="U4558" s="5">
        <v>0.74</v>
      </c>
      <c r="V4558" s="5">
        <v>0</v>
      </c>
      <c r="W4558" s="12">
        <f t="shared" si="430"/>
        <v>0</v>
      </c>
      <c r="X4558" s="2" t="str">
        <f t="shared" si="431"/>
        <v>PAUSE</v>
      </c>
      <c r="Y4558" s="22" t="str">
        <f t="shared" si="432"/>
        <v>High (501-750)</v>
      </c>
    </row>
    <row r="4559" spans="1:25">
      <c r="A4559" s="2" t="s">
        <v>14556</v>
      </c>
      <c r="B4559" s="2" t="s">
        <v>894</v>
      </c>
      <c r="C4559" s="2" t="s">
        <v>14557</v>
      </c>
      <c r="D4559" s="2" t="s">
        <v>1190</v>
      </c>
      <c r="E4559" s="2" t="s">
        <v>112</v>
      </c>
      <c r="F4559" s="5">
        <v>2001</v>
      </c>
      <c r="G4559" s="2" t="s">
        <v>6526</v>
      </c>
      <c r="H4559" s="2" t="s">
        <v>266</v>
      </c>
      <c r="I4559" s="2" t="s">
        <v>13316</v>
      </c>
      <c r="J4559" s="2" t="s">
        <v>140</v>
      </c>
      <c r="K4559" s="9">
        <v>700</v>
      </c>
      <c r="L4559" s="9">
        <v>808</v>
      </c>
      <c r="M4559" s="5">
        <v>19</v>
      </c>
      <c r="N4559" s="5">
        <v>1</v>
      </c>
      <c r="O4559" s="5">
        <v>9.68</v>
      </c>
      <c r="P4559" s="5">
        <v>45.11</v>
      </c>
      <c r="Q4559" s="2">
        <f t="shared" si="427"/>
        <v>35.43</v>
      </c>
      <c r="R4559" s="5">
        <f t="shared" si="428"/>
        <v>35.43</v>
      </c>
      <c r="S4559" s="11">
        <f t="shared" si="429"/>
        <v>3.660123966942149</v>
      </c>
      <c r="T4559" s="5">
        <v>2.35</v>
      </c>
      <c r="U4559" s="5">
        <v>0.51</v>
      </c>
      <c r="V4559" s="5">
        <v>9.68</v>
      </c>
      <c r="W4559" s="12">
        <f t="shared" si="430"/>
        <v>5.2631578947368418E-2</v>
      </c>
      <c r="X4559" s="2" t="str">
        <f t="shared" si="431"/>
        <v>SCALE</v>
      </c>
      <c r="Y4559" s="22" t="str">
        <f t="shared" si="432"/>
        <v>High (501-750)</v>
      </c>
    </row>
    <row r="4560" spans="1:25">
      <c r="A4560" s="2" t="s">
        <v>14558</v>
      </c>
      <c r="B4560" s="2" t="s">
        <v>4637</v>
      </c>
      <c r="C4560" s="2" t="s">
        <v>889</v>
      </c>
      <c r="D4560" s="2" t="s">
        <v>14559</v>
      </c>
      <c r="E4560" s="2" t="s">
        <v>118</v>
      </c>
      <c r="F4560" s="5">
        <v>4500</v>
      </c>
      <c r="G4560" s="2" t="s">
        <v>14560</v>
      </c>
      <c r="H4560" s="2" t="s">
        <v>312</v>
      </c>
      <c r="I4560" s="2" t="s">
        <v>13316</v>
      </c>
      <c r="J4560" s="2" t="s">
        <v>27</v>
      </c>
      <c r="K4560" s="9">
        <v>400</v>
      </c>
      <c r="L4560" s="9">
        <v>784</v>
      </c>
      <c r="M4560" s="5">
        <v>31</v>
      </c>
      <c r="N4560" s="5">
        <v>0</v>
      </c>
      <c r="O4560" s="5">
        <v>25.97</v>
      </c>
      <c r="P4560" s="5">
        <v>0</v>
      </c>
      <c r="Q4560" s="2">
        <f t="shared" si="427"/>
        <v>-25.97</v>
      </c>
      <c r="R4560" s="5">
        <f t="shared" si="428"/>
        <v>-25.97</v>
      </c>
      <c r="S4560" s="11">
        <f t="shared" si="429"/>
        <v>-1</v>
      </c>
      <c r="T4560" s="5">
        <v>3.95</v>
      </c>
      <c r="U4560" s="5">
        <v>0.84</v>
      </c>
      <c r="V4560" s="5">
        <v>0</v>
      </c>
      <c r="W4560" s="12">
        <f t="shared" si="430"/>
        <v>0</v>
      </c>
      <c r="X4560" s="2" t="str">
        <f t="shared" si="431"/>
        <v>PAUSE</v>
      </c>
      <c r="Y4560" s="22" t="str">
        <f t="shared" si="432"/>
        <v>Mid (301-500)</v>
      </c>
    </row>
    <row r="4561" spans="1:25">
      <c r="A4561" s="2" t="s">
        <v>14561</v>
      </c>
      <c r="B4561" s="2" t="s">
        <v>847</v>
      </c>
      <c r="C4561" s="2" t="s">
        <v>14562</v>
      </c>
      <c r="D4561" s="2" t="s">
        <v>14563</v>
      </c>
      <c r="E4561" s="2" t="s">
        <v>305</v>
      </c>
      <c r="F4561" s="5">
        <v>2253</v>
      </c>
      <c r="G4561" s="2" t="s">
        <v>14564</v>
      </c>
      <c r="H4561" s="2" t="s">
        <v>87</v>
      </c>
      <c r="I4561" s="2" t="s">
        <v>13316</v>
      </c>
      <c r="J4561" s="2" t="s">
        <v>458</v>
      </c>
      <c r="K4561" s="9">
        <v>1000</v>
      </c>
      <c r="L4561" s="9">
        <v>2242</v>
      </c>
      <c r="M4561" s="5">
        <v>99</v>
      </c>
      <c r="N4561" s="5">
        <v>0</v>
      </c>
      <c r="O4561" s="5">
        <v>50.26</v>
      </c>
      <c r="P4561" s="5">
        <v>0</v>
      </c>
      <c r="Q4561" s="2">
        <f t="shared" si="427"/>
        <v>-50.26</v>
      </c>
      <c r="R4561" s="5">
        <f t="shared" si="428"/>
        <v>-50.26</v>
      </c>
      <c r="S4561" s="11">
        <f t="shared" si="429"/>
        <v>-1</v>
      </c>
      <c r="T4561" s="5">
        <v>4.42</v>
      </c>
      <c r="U4561" s="5">
        <v>0.51</v>
      </c>
      <c r="V4561" s="5">
        <v>0</v>
      </c>
      <c r="W4561" s="12">
        <f t="shared" si="430"/>
        <v>0</v>
      </c>
      <c r="X4561" s="2" t="str">
        <f t="shared" si="431"/>
        <v>PAUSE</v>
      </c>
      <c r="Y4561" s="22" t="str">
        <f t="shared" si="432"/>
        <v>Premium (751-1000)</v>
      </c>
    </row>
    <row r="4562" spans="1:25">
      <c r="A4562" s="2" t="s">
        <v>14565</v>
      </c>
      <c r="B4562" s="2" t="s">
        <v>2350</v>
      </c>
      <c r="C4562" s="2" t="s">
        <v>3050</v>
      </c>
      <c r="D4562" s="2" t="s">
        <v>431</v>
      </c>
      <c r="E4562" s="2" t="s">
        <v>432</v>
      </c>
      <c r="F4562" s="5">
        <v>2250</v>
      </c>
      <c r="G4562" s="2" t="s">
        <v>14566</v>
      </c>
      <c r="H4562" s="2" t="s">
        <v>134</v>
      </c>
      <c r="I4562" s="2" t="s">
        <v>13316</v>
      </c>
      <c r="J4562" s="2" t="s">
        <v>140</v>
      </c>
      <c r="K4562" s="9">
        <v>100</v>
      </c>
      <c r="L4562" s="9">
        <v>2259</v>
      </c>
      <c r="M4562" s="5">
        <v>98</v>
      </c>
      <c r="N4562" s="5">
        <v>11</v>
      </c>
      <c r="O4562" s="5">
        <v>52.72</v>
      </c>
      <c r="P4562" s="5">
        <v>671.62</v>
      </c>
      <c r="Q4562" s="2">
        <f t="shared" si="427"/>
        <v>618.9</v>
      </c>
      <c r="R4562" s="5">
        <f t="shared" si="428"/>
        <v>618.9</v>
      </c>
      <c r="S4562" s="11">
        <f t="shared" si="429"/>
        <v>11.73937784522003</v>
      </c>
      <c r="T4562" s="5">
        <v>4.34</v>
      </c>
      <c r="U4562" s="5">
        <v>0.54</v>
      </c>
      <c r="V4562" s="5">
        <v>4.79</v>
      </c>
      <c r="W4562" s="12">
        <f t="shared" si="430"/>
        <v>0.11224489795918367</v>
      </c>
      <c r="X4562" s="2" t="str">
        <f t="shared" si="431"/>
        <v>SCALE</v>
      </c>
      <c r="Y4562" s="22" t="str">
        <f t="shared" si="432"/>
        <v>Low (100-300)</v>
      </c>
    </row>
    <row r="4563" spans="1:25">
      <c r="A4563" s="2" t="s">
        <v>14567</v>
      </c>
      <c r="B4563" s="2" t="s">
        <v>1172</v>
      </c>
      <c r="C4563" s="2" t="s">
        <v>14568</v>
      </c>
      <c r="D4563" s="2" t="s">
        <v>602</v>
      </c>
      <c r="E4563" s="2" t="s">
        <v>40</v>
      </c>
      <c r="F4563" s="5">
        <v>1875</v>
      </c>
      <c r="G4563" s="2" t="s">
        <v>14569</v>
      </c>
      <c r="H4563" s="2" t="s">
        <v>253</v>
      </c>
      <c r="I4563" s="2" t="s">
        <v>13316</v>
      </c>
      <c r="J4563" s="2" t="s">
        <v>88</v>
      </c>
      <c r="K4563" s="9">
        <v>200</v>
      </c>
      <c r="L4563" s="9">
        <v>1020</v>
      </c>
      <c r="M4563" s="5">
        <v>35</v>
      </c>
      <c r="N4563" s="5">
        <v>1</v>
      </c>
      <c r="O4563" s="5">
        <v>22.45</v>
      </c>
      <c r="P4563" s="5">
        <v>71.97</v>
      </c>
      <c r="Q4563" s="2">
        <f t="shared" si="427"/>
        <v>49.519999999999996</v>
      </c>
      <c r="R4563" s="5">
        <f t="shared" si="428"/>
        <v>49.519999999999996</v>
      </c>
      <c r="S4563" s="11">
        <f t="shared" si="429"/>
        <v>2.2057906458797327</v>
      </c>
      <c r="T4563" s="5">
        <v>3.43</v>
      </c>
      <c r="U4563" s="5">
        <v>0.64</v>
      </c>
      <c r="V4563" s="5">
        <v>22.45</v>
      </c>
      <c r="W4563" s="12">
        <f t="shared" si="430"/>
        <v>2.8571428571428571E-2</v>
      </c>
      <c r="X4563" s="2" t="str">
        <f t="shared" si="431"/>
        <v>SCALE</v>
      </c>
      <c r="Y4563" s="22" t="str">
        <f t="shared" si="432"/>
        <v>Low (100-300)</v>
      </c>
    </row>
    <row r="4564" spans="1:25">
      <c r="A4564" s="2" t="s">
        <v>14570</v>
      </c>
      <c r="B4564" s="2" t="s">
        <v>758</v>
      </c>
      <c r="C4564" s="2" t="s">
        <v>654</v>
      </c>
      <c r="D4564" s="2" t="s">
        <v>14571</v>
      </c>
      <c r="E4564" s="2" t="s">
        <v>112</v>
      </c>
      <c r="F4564" s="5">
        <v>2000</v>
      </c>
      <c r="G4564" s="2" t="s">
        <v>343</v>
      </c>
      <c r="H4564" s="2" t="s">
        <v>42</v>
      </c>
      <c r="I4564" s="2" t="s">
        <v>13316</v>
      </c>
      <c r="J4564" s="2" t="s">
        <v>232</v>
      </c>
      <c r="K4564" s="9">
        <v>600</v>
      </c>
      <c r="L4564" s="9">
        <v>1953</v>
      </c>
      <c r="M4564" s="5">
        <v>79</v>
      </c>
      <c r="N4564" s="5">
        <v>2</v>
      </c>
      <c r="O4564" s="5">
        <v>33.68</v>
      </c>
      <c r="P4564" s="5">
        <v>120.2</v>
      </c>
      <c r="Q4564" s="2">
        <f t="shared" si="427"/>
        <v>86.52000000000001</v>
      </c>
      <c r="R4564" s="5">
        <f t="shared" si="428"/>
        <v>86.52000000000001</v>
      </c>
      <c r="S4564" s="11">
        <f t="shared" si="429"/>
        <v>2.5688836104513069</v>
      </c>
      <c r="T4564" s="5">
        <v>4.05</v>
      </c>
      <c r="U4564" s="5">
        <v>0.43</v>
      </c>
      <c r="V4564" s="5">
        <v>16.84</v>
      </c>
      <c r="W4564" s="12">
        <f t="shared" si="430"/>
        <v>2.5316455696202531E-2</v>
      </c>
      <c r="X4564" s="2" t="str">
        <f t="shared" si="431"/>
        <v>SCALE</v>
      </c>
      <c r="Y4564" s="22" t="str">
        <f t="shared" si="432"/>
        <v>High (501-750)</v>
      </c>
    </row>
    <row r="4565" spans="1:25">
      <c r="A4565" s="2" t="s">
        <v>14572</v>
      </c>
      <c r="B4565" s="2" t="s">
        <v>1470</v>
      </c>
      <c r="C4565" s="2" t="s">
        <v>5812</v>
      </c>
      <c r="D4565" s="2" t="s">
        <v>11934</v>
      </c>
      <c r="E4565" s="2" t="s">
        <v>23</v>
      </c>
      <c r="F4565" s="5">
        <v>1700</v>
      </c>
      <c r="G4565" s="2" t="s">
        <v>9910</v>
      </c>
      <c r="H4565" s="2" t="s">
        <v>150</v>
      </c>
      <c r="I4565" s="2" t="s">
        <v>13316</v>
      </c>
      <c r="J4565" s="2" t="s">
        <v>293</v>
      </c>
      <c r="K4565" s="9">
        <v>200</v>
      </c>
      <c r="L4565" s="9">
        <v>1554</v>
      </c>
      <c r="M4565" s="5">
        <v>51</v>
      </c>
      <c r="N4565" s="5">
        <v>2</v>
      </c>
      <c r="O4565" s="5">
        <v>24.98</v>
      </c>
      <c r="P4565" s="5">
        <v>96.2</v>
      </c>
      <c r="Q4565" s="2">
        <f t="shared" si="427"/>
        <v>71.22</v>
      </c>
      <c r="R4565" s="5">
        <f t="shared" si="428"/>
        <v>71.22</v>
      </c>
      <c r="S4565" s="11">
        <f t="shared" si="429"/>
        <v>2.8510808646917534</v>
      </c>
      <c r="T4565" s="5">
        <v>3.28</v>
      </c>
      <c r="U4565" s="5">
        <v>0.49</v>
      </c>
      <c r="V4565" s="5">
        <v>12.49</v>
      </c>
      <c r="W4565" s="12">
        <f t="shared" si="430"/>
        <v>3.9215686274509803E-2</v>
      </c>
      <c r="X4565" s="2" t="str">
        <f t="shared" si="431"/>
        <v>SCALE</v>
      </c>
      <c r="Y4565" s="22" t="str">
        <f t="shared" si="432"/>
        <v>Low (100-300)</v>
      </c>
    </row>
    <row r="4566" spans="1:25">
      <c r="A4566" s="2" t="s">
        <v>14573</v>
      </c>
      <c r="B4566" s="2" t="s">
        <v>14574</v>
      </c>
      <c r="C4566" s="2" t="s">
        <v>14575</v>
      </c>
      <c r="D4566" s="2" t="s">
        <v>545</v>
      </c>
      <c r="E4566" s="2" t="s">
        <v>132</v>
      </c>
      <c r="F4566" s="5">
        <v>2500</v>
      </c>
      <c r="G4566" s="2" t="s">
        <v>14576</v>
      </c>
      <c r="H4566" s="2" t="s">
        <v>94</v>
      </c>
      <c r="I4566" s="2" t="s">
        <v>13316</v>
      </c>
      <c r="J4566" s="2" t="s">
        <v>293</v>
      </c>
      <c r="K4566" s="9">
        <v>200</v>
      </c>
      <c r="L4566" s="9">
        <v>1656</v>
      </c>
      <c r="M4566" s="5">
        <v>39</v>
      </c>
      <c r="N4566" s="5">
        <v>4</v>
      </c>
      <c r="O4566" s="5">
        <v>33.090000000000003</v>
      </c>
      <c r="P4566" s="5">
        <v>259.33</v>
      </c>
      <c r="Q4566" s="2">
        <f t="shared" si="427"/>
        <v>226.23999999999998</v>
      </c>
      <c r="R4566" s="5">
        <f t="shared" si="428"/>
        <v>226.23999999999998</v>
      </c>
      <c r="S4566" s="11">
        <f t="shared" si="429"/>
        <v>6.8371109096403737</v>
      </c>
      <c r="T4566" s="5">
        <v>2.36</v>
      </c>
      <c r="U4566" s="5">
        <v>0.85</v>
      </c>
      <c r="V4566" s="5">
        <v>8.27</v>
      </c>
      <c r="W4566" s="12">
        <f t="shared" si="430"/>
        <v>0.10256410256410256</v>
      </c>
      <c r="X4566" s="2" t="str">
        <f t="shared" si="431"/>
        <v>SCALE</v>
      </c>
      <c r="Y4566" s="22" t="str">
        <f t="shared" si="432"/>
        <v>Low (100-300)</v>
      </c>
    </row>
    <row r="4567" spans="1:25">
      <c r="A4567" s="2" t="s">
        <v>14577</v>
      </c>
      <c r="B4567" s="2" t="s">
        <v>14578</v>
      </c>
      <c r="C4567" s="2" t="s">
        <v>13049</v>
      </c>
      <c r="D4567" s="2" t="s">
        <v>2436</v>
      </c>
      <c r="E4567" s="2" t="s">
        <v>222</v>
      </c>
      <c r="F4567" s="5">
        <v>4500</v>
      </c>
      <c r="G4567" s="2" t="s">
        <v>14579</v>
      </c>
      <c r="H4567" s="2" t="s">
        <v>34</v>
      </c>
      <c r="I4567" s="2" t="s">
        <v>13316</v>
      </c>
      <c r="J4567" s="2" t="s">
        <v>361</v>
      </c>
      <c r="K4567" s="9">
        <v>600</v>
      </c>
      <c r="L4567" s="9">
        <v>504</v>
      </c>
      <c r="M4567" s="5">
        <v>16</v>
      </c>
      <c r="N4567" s="5">
        <v>1</v>
      </c>
      <c r="O4567" s="5">
        <v>10.38</v>
      </c>
      <c r="P4567" s="5">
        <v>42.62</v>
      </c>
      <c r="Q4567" s="2">
        <f t="shared" si="427"/>
        <v>32.239999999999995</v>
      </c>
      <c r="R4567" s="5">
        <f t="shared" si="428"/>
        <v>32.239999999999995</v>
      </c>
      <c r="S4567" s="11">
        <f t="shared" si="429"/>
        <v>3.105973025048169</v>
      </c>
      <c r="T4567" s="5">
        <v>3.17</v>
      </c>
      <c r="U4567" s="5">
        <v>0.65</v>
      </c>
      <c r="V4567" s="5">
        <v>10.38</v>
      </c>
      <c r="W4567" s="12">
        <f t="shared" si="430"/>
        <v>6.25E-2</v>
      </c>
      <c r="X4567" s="2" t="str">
        <f t="shared" si="431"/>
        <v>SCALE</v>
      </c>
      <c r="Y4567" s="22" t="str">
        <f t="shared" si="432"/>
        <v>High (501-750)</v>
      </c>
    </row>
    <row r="4568" spans="1:25">
      <c r="A4568" s="2" t="s">
        <v>14580</v>
      </c>
      <c r="B4568" s="2" t="s">
        <v>863</v>
      </c>
      <c r="C4568" s="2" t="s">
        <v>4729</v>
      </c>
      <c r="D4568" s="2" t="s">
        <v>655</v>
      </c>
      <c r="E4568" s="2" t="s">
        <v>125</v>
      </c>
      <c r="F4568" s="5">
        <v>1500</v>
      </c>
      <c r="G4568" s="2" t="s">
        <v>1002</v>
      </c>
      <c r="H4568" s="2" t="s">
        <v>312</v>
      </c>
      <c r="I4568" s="2" t="s">
        <v>13316</v>
      </c>
      <c r="J4568" s="2" t="s">
        <v>232</v>
      </c>
      <c r="K4568" s="9">
        <v>100</v>
      </c>
      <c r="L4568" s="9">
        <v>1765</v>
      </c>
      <c r="M4568" s="5">
        <v>38</v>
      </c>
      <c r="N4568" s="5">
        <v>0</v>
      </c>
      <c r="O4568" s="5">
        <v>26.66</v>
      </c>
      <c r="P4568" s="5">
        <v>0</v>
      </c>
      <c r="Q4568" s="2">
        <f t="shared" si="427"/>
        <v>-26.66</v>
      </c>
      <c r="R4568" s="5">
        <f t="shared" si="428"/>
        <v>-26.66</v>
      </c>
      <c r="S4568" s="11">
        <f t="shared" si="429"/>
        <v>-1</v>
      </c>
      <c r="T4568" s="5">
        <v>2.15</v>
      </c>
      <c r="U4568" s="5">
        <v>0.7</v>
      </c>
      <c r="V4568" s="5">
        <v>0</v>
      </c>
      <c r="W4568" s="12">
        <f t="shared" si="430"/>
        <v>0</v>
      </c>
      <c r="X4568" s="2" t="str">
        <f t="shared" si="431"/>
        <v>PAUSE</v>
      </c>
      <c r="Y4568" s="22" t="str">
        <f t="shared" si="432"/>
        <v>Low (100-300)</v>
      </c>
    </row>
    <row r="4569" spans="1:25">
      <c r="A4569" s="2" t="s">
        <v>14581</v>
      </c>
      <c r="B4569" s="2" t="s">
        <v>888</v>
      </c>
      <c r="C4569" s="2" t="s">
        <v>14582</v>
      </c>
      <c r="D4569" s="2" t="s">
        <v>14583</v>
      </c>
      <c r="E4569" s="2" t="s">
        <v>32</v>
      </c>
      <c r="F4569" s="5">
        <v>2250</v>
      </c>
      <c r="G4569" s="2" t="s">
        <v>14584</v>
      </c>
      <c r="H4569" s="2" t="s">
        <v>25</v>
      </c>
      <c r="I4569" s="2" t="s">
        <v>13316</v>
      </c>
      <c r="J4569" s="2" t="s">
        <v>293</v>
      </c>
      <c r="K4569" s="9">
        <v>800</v>
      </c>
      <c r="L4569" s="9">
        <v>2023</v>
      </c>
      <c r="M4569" s="5">
        <v>87</v>
      </c>
      <c r="N4569" s="5">
        <v>8</v>
      </c>
      <c r="O4569" s="5">
        <v>44.76</v>
      </c>
      <c r="P4569" s="5">
        <v>325.05</v>
      </c>
      <c r="Q4569" s="2">
        <f t="shared" si="427"/>
        <v>280.29000000000002</v>
      </c>
      <c r="R4569" s="5">
        <f t="shared" si="428"/>
        <v>280.29000000000002</v>
      </c>
      <c r="S4569" s="11">
        <f t="shared" si="429"/>
        <v>6.2620643431635399</v>
      </c>
      <c r="T4569" s="5">
        <v>4.3</v>
      </c>
      <c r="U4569" s="5">
        <v>0.51</v>
      </c>
      <c r="V4569" s="5">
        <v>5.6</v>
      </c>
      <c r="W4569" s="12">
        <f t="shared" si="430"/>
        <v>9.1954022988505746E-2</v>
      </c>
      <c r="X4569" s="2" t="str">
        <f t="shared" si="431"/>
        <v>SCALE</v>
      </c>
      <c r="Y4569" s="22" t="str">
        <f t="shared" si="432"/>
        <v>Premium (751-1000)</v>
      </c>
    </row>
    <row r="4570" spans="1:25">
      <c r="A4570" s="2" t="s">
        <v>14585</v>
      </c>
      <c r="B4570" s="2" t="s">
        <v>883</v>
      </c>
      <c r="C4570" s="2" t="s">
        <v>14586</v>
      </c>
      <c r="D4570" s="2" t="s">
        <v>9358</v>
      </c>
      <c r="E4570" s="2" t="s">
        <v>85</v>
      </c>
      <c r="F4570" s="5">
        <v>2800</v>
      </c>
      <c r="G4570" s="2" t="s">
        <v>14587</v>
      </c>
      <c r="H4570" s="2" t="s">
        <v>134</v>
      </c>
      <c r="I4570" s="2" t="s">
        <v>13316</v>
      </c>
      <c r="J4570" s="2" t="s">
        <v>135</v>
      </c>
      <c r="K4570" s="9">
        <v>200</v>
      </c>
      <c r="L4570" s="9">
        <v>721</v>
      </c>
      <c r="M4570" s="5">
        <v>13</v>
      </c>
      <c r="N4570" s="5">
        <v>1</v>
      </c>
      <c r="O4570" s="5">
        <v>10.81</v>
      </c>
      <c r="P4570" s="5">
        <v>38.14</v>
      </c>
      <c r="Q4570" s="2">
        <f t="shared" si="427"/>
        <v>27.33</v>
      </c>
      <c r="R4570" s="5">
        <f t="shared" si="428"/>
        <v>27.33</v>
      </c>
      <c r="S4570" s="11">
        <f t="shared" si="429"/>
        <v>2.5282146160962071</v>
      </c>
      <c r="T4570" s="5">
        <v>1.8</v>
      </c>
      <c r="U4570" s="5">
        <v>0.83</v>
      </c>
      <c r="V4570" s="5">
        <v>10.81</v>
      </c>
      <c r="W4570" s="12">
        <f t="shared" si="430"/>
        <v>7.6923076923076927E-2</v>
      </c>
      <c r="X4570" s="2" t="str">
        <f t="shared" si="431"/>
        <v>SCALE</v>
      </c>
      <c r="Y4570" s="22" t="str">
        <f t="shared" si="432"/>
        <v>Low (100-300)</v>
      </c>
    </row>
    <row r="4571" spans="1:25">
      <c r="A4571" s="2" t="s">
        <v>14588</v>
      </c>
      <c r="B4571" s="2" t="s">
        <v>1134</v>
      </c>
      <c r="C4571" s="2" t="s">
        <v>14589</v>
      </c>
      <c r="D4571" s="2" t="s">
        <v>14590</v>
      </c>
      <c r="E4571" s="2" t="s">
        <v>132</v>
      </c>
      <c r="F4571" s="5">
        <v>1500</v>
      </c>
      <c r="G4571" s="2" t="s">
        <v>14591</v>
      </c>
      <c r="H4571" s="2" t="s">
        <v>161</v>
      </c>
      <c r="I4571" s="2" t="s">
        <v>13316</v>
      </c>
      <c r="J4571" s="2" t="s">
        <v>206</v>
      </c>
      <c r="K4571" s="9">
        <v>400</v>
      </c>
      <c r="L4571" s="9">
        <v>1230</v>
      </c>
      <c r="M4571" s="5">
        <v>28</v>
      </c>
      <c r="N4571" s="5">
        <v>0</v>
      </c>
      <c r="O4571" s="5">
        <v>23.35</v>
      </c>
      <c r="P4571" s="5">
        <v>0</v>
      </c>
      <c r="Q4571" s="2">
        <f t="shared" si="427"/>
        <v>-23.35</v>
      </c>
      <c r="R4571" s="5">
        <f t="shared" si="428"/>
        <v>-23.35</v>
      </c>
      <c r="S4571" s="11">
        <f t="shared" si="429"/>
        <v>-1</v>
      </c>
      <c r="T4571" s="5">
        <v>2.2799999999999998</v>
      </c>
      <c r="U4571" s="5">
        <v>0.83</v>
      </c>
      <c r="V4571" s="5">
        <v>0</v>
      </c>
      <c r="W4571" s="12">
        <f t="shared" si="430"/>
        <v>0</v>
      </c>
      <c r="X4571" s="2" t="str">
        <f t="shared" si="431"/>
        <v>PAUSE</v>
      </c>
      <c r="Y4571" s="22" t="str">
        <f t="shared" si="432"/>
        <v>Mid (301-500)</v>
      </c>
    </row>
    <row r="4572" spans="1:25">
      <c r="A4572" s="2" t="s">
        <v>14592</v>
      </c>
      <c r="B4572" s="2" t="s">
        <v>1866</v>
      </c>
      <c r="C4572" s="2" t="s">
        <v>14593</v>
      </c>
      <c r="D4572" s="2" t="s">
        <v>14594</v>
      </c>
      <c r="E4572" s="2" t="s">
        <v>373</v>
      </c>
      <c r="F4572" s="5">
        <v>3800</v>
      </c>
      <c r="G4572" s="2" t="s">
        <v>343</v>
      </c>
      <c r="H4572" s="2" t="s">
        <v>161</v>
      </c>
      <c r="I4572" s="2" t="s">
        <v>13316</v>
      </c>
      <c r="J4572" s="2" t="s">
        <v>73</v>
      </c>
      <c r="K4572" s="9">
        <v>300</v>
      </c>
      <c r="L4572" s="9">
        <v>1085</v>
      </c>
      <c r="M4572" s="5">
        <v>36</v>
      </c>
      <c r="N4572" s="5">
        <v>0</v>
      </c>
      <c r="O4572" s="5">
        <v>22.93</v>
      </c>
      <c r="P4572" s="5">
        <v>0</v>
      </c>
      <c r="Q4572" s="2">
        <f t="shared" si="427"/>
        <v>-22.93</v>
      </c>
      <c r="R4572" s="5">
        <f t="shared" si="428"/>
        <v>-22.93</v>
      </c>
      <c r="S4572" s="11">
        <f t="shared" si="429"/>
        <v>-1</v>
      </c>
      <c r="T4572" s="5">
        <v>3.32</v>
      </c>
      <c r="U4572" s="5">
        <v>0.64</v>
      </c>
      <c r="V4572" s="5">
        <v>0</v>
      </c>
      <c r="W4572" s="12">
        <f t="shared" si="430"/>
        <v>0</v>
      </c>
      <c r="X4572" s="2" t="str">
        <f t="shared" si="431"/>
        <v>PAUSE</v>
      </c>
      <c r="Y4572" s="22" t="str">
        <f t="shared" si="432"/>
        <v>Low (100-300)</v>
      </c>
    </row>
    <row r="4573" spans="1:25">
      <c r="A4573" s="2" t="s">
        <v>14595</v>
      </c>
      <c r="B4573" s="2" t="s">
        <v>11758</v>
      </c>
      <c r="C4573" s="2" t="s">
        <v>1647</v>
      </c>
      <c r="D4573" s="2" t="s">
        <v>3107</v>
      </c>
      <c r="E4573" s="2" t="s">
        <v>432</v>
      </c>
      <c r="F4573" s="5">
        <v>1500</v>
      </c>
      <c r="G4573" s="2" t="s">
        <v>2558</v>
      </c>
      <c r="H4573" s="2" t="s">
        <v>102</v>
      </c>
      <c r="I4573" s="2" t="s">
        <v>13316</v>
      </c>
      <c r="J4573" s="2" t="s">
        <v>155</v>
      </c>
      <c r="K4573" s="9">
        <v>400</v>
      </c>
      <c r="L4573" s="9">
        <v>1903</v>
      </c>
      <c r="M4573" s="5">
        <v>62</v>
      </c>
      <c r="N4573" s="5">
        <v>0</v>
      </c>
      <c r="O4573" s="5">
        <v>32.96</v>
      </c>
      <c r="P4573" s="5">
        <v>0</v>
      </c>
      <c r="Q4573" s="2">
        <f t="shared" si="427"/>
        <v>-32.96</v>
      </c>
      <c r="R4573" s="5">
        <f t="shared" si="428"/>
        <v>-32.96</v>
      </c>
      <c r="S4573" s="11">
        <f t="shared" si="429"/>
        <v>-1</v>
      </c>
      <c r="T4573" s="5">
        <v>3.26</v>
      </c>
      <c r="U4573" s="5">
        <v>0.53</v>
      </c>
      <c r="V4573" s="5">
        <v>0</v>
      </c>
      <c r="W4573" s="12">
        <f t="shared" si="430"/>
        <v>0</v>
      </c>
      <c r="X4573" s="2" t="str">
        <f t="shared" si="431"/>
        <v>PAUSE</v>
      </c>
      <c r="Y4573" s="22" t="str">
        <f t="shared" si="432"/>
        <v>Mid (301-500)</v>
      </c>
    </row>
    <row r="4574" spans="1:25">
      <c r="A4574" s="2" t="s">
        <v>14596</v>
      </c>
      <c r="B4574" s="2" t="s">
        <v>14597</v>
      </c>
      <c r="C4574" s="2" t="s">
        <v>14598</v>
      </c>
      <c r="D4574" s="2" t="s">
        <v>14599</v>
      </c>
      <c r="E4574" s="2" t="s">
        <v>305</v>
      </c>
      <c r="F4574" s="5">
        <v>1500</v>
      </c>
      <c r="G4574" s="2" t="s">
        <v>14600</v>
      </c>
      <c r="H4574" s="2" t="s">
        <v>150</v>
      </c>
      <c r="I4574" s="2" t="s">
        <v>13316</v>
      </c>
      <c r="J4574" s="2" t="s">
        <v>155</v>
      </c>
      <c r="K4574" s="9">
        <v>700</v>
      </c>
      <c r="L4574" s="9">
        <v>2148</v>
      </c>
      <c r="M4574" s="5">
        <v>54</v>
      </c>
      <c r="N4574" s="5">
        <v>0</v>
      </c>
      <c r="O4574" s="5">
        <v>44.74</v>
      </c>
      <c r="P4574" s="5">
        <v>0</v>
      </c>
      <c r="Q4574" s="2">
        <f t="shared" si="427"/>
        <v>-44.74</v>
      </c>
      <c r="R4574" s="5">
        <f t="shared" si="428"/>
        <v>-44.74</v>
      </c>
      <c r="S4574" s="11">
        <f t="shared" si="429"/>
        <v>-1</v>
      </c>
      <c r="T4574" s="5">
        <v>2.5099999999999998</v>
      </c>
      <c r="U4574" s="5">
        <v>0.83</v>
      </c>
      <c r="V4574" s="5">
        <v>0</v>
      </c>
      <c r="W4574" s="12">
        <f t="shared" si="430"/>
        <v>0</v>
      </c>
      <c r="X4574" s="2" t="str">
        <f t="shared" si="431"/>
        <v>PAUSE</v>
      </c>
      <c r="Y4574" s="22" t="str">
        <f t="shared" si="432"/>
        <v>High (501-750)</v>
      </c>
    </row>
    <row r="4575" spans="1:25">
      <c r="A4575" s="2" t="s">
        <v>14601</v>
      </c>
      <c r="B4575" s="2" t="s">
        <v>7533</v>
      </c>
      <c r="C4575" s="2" t="s">
        <v>14602</v>
      </c>
      <c r="D4575" s="2" t="s">
        <v>111</v>
      </c>
      <c r="E4575" s="2" t="s">
        <v>112</v>
      </c>
      <c r="F4575" s="5">
        <v>2100</v>
      </c>
      <c r="G4575" s="2" t="s">
        <v>14603</v>
      </c>
      <c r="H4575" s="2" t="s">
        <v>266</v>
      </c>
      <c r="I4575" s="2" t="s">
        <v>13316</v>
      </c>
      <c r="J4575" s="2" t="s">
        <v>59</v>
      </c>
      <c r="K4575" s="9">
        <v>600</v>
      </c>
      <c r="L4575" s="9">
        <v>2282</v>
      </c>
      <c r="M4575" s="5">
        <v>89</v>
      </c>
      <c r="N4575" s="5">
        <v>4</v>
      </c>
      <c r="O4575" s="5">
        <v>38.659999999999997</v>
      </c>
      <c r="P4575" s="5">
        <v>296.58999999999997</v>
      </c>
      <c r="Q4575" s="2">
        <f t="shared" si="427"/>
        <v>257.92999999999995</v>
      </c>
      <c r="R4575" s="5">
        <f t="shared" si="428"/>
        <v>257.92999999999995</v>
      </c>
      <c r="S4575" s="11">
        <f t="shared" si="429"/>
        <v>6.6717537506466629</v>
      </c>
      <c r="T4575" s="5">
        <v>3.9</v>
      </c>
      <c r="U4575" s="5">
        <v>0.43</v>
      </c>
      <c r="V4575" s="5">
        <v>9.66</v>
      </c>
      <c r="W4575" s="12">
        <f t="shared" si="430"/>
        <v>4.49438202247191E-2</v>
      </c>
      <c r="X4575" s="2" t="str">
        <f t="shared" si="431"/>
        <v>SCALE</v>
      </c>
      <c r="Y4575" s="22" t="str">
        <f t="shared" si="432"/>
        <v>High (501-750)</v>
      </c>
    </row>
    <row r="4576" spans="1:25">
      <c r="A4576" s="2" t="s">
        <v>14604</v>
      </c>
      <c r="B4576" s="2" t="s">
        <v>4156</v>
      </c>
      <c r="C4576" s="2" t="s">
        <v>1829</v>
      </c>
      <c r="D4576" s="2" t="s">
        <v>13656</v>
      </c>
      <c r="E4576" s="2" t="s">
        <v>23</v>
      </c>
      <c r="F4576" s="5">
        <v>2000</v>
      </c>
      <c r="G4576" s="2" t="s">
        <v>14605</v>
      </c>
      <c r="H4576" s="2" t="s">
        <v>190</v>
      </c>
      <c r="I4576" s="2" t="s">
        <v>13316</v>
      </c>
      <c r="J4576" s="2" t="s">
        <v>356</v>
      </c>
      <c r="K4576" s="9">
        <v>300</v>
      </c>
      <c r="L4576" s="9">
        <v>1049</v>
      </c>
      <c r="M4576" s="5">
        <v>36</v>
      </c>
      <c r="N4576" s="5">
        <v>0</v>
      </c>
      <c r="O4576" s="5">
        <v>23.78</v>
      </c>
      <c r="P4576" s="5">
        <v>0</v>
      </c>
      <c r="Q4576" s="2">
        <f t="shared" si="427"/>
        <v>-23.78</v>
      </c>
      <c r="R4576" s="5">
        <f t="shared" si="428"/>
        <v>-23.78</v>
      </c>
      <c r="S4576" s="11">
        <f t="shared" si="429"/>
        <v>-1</v>
      </c>
      <c r="T4576" s="5">
        <v>3.43</v>
      </c>
      <c r="U4576" s="5">
        <v>0.66</v>
      </c>
      <c r="V4576" s="5">
        <v>0</v>
      </c>
      <c r="W4576" s="12">
        <f t="shared" si="430"/>
        <v>0</v>
      </c>
      <c r="X4576" s="2" t="str">
        <f t="shared" si="431"/>
        <v>PAUSE</v>
      </c>
      <c r="Y4576" s="22" t="str">
        <f t="shared" si="432"/>
        <v>Low (100-300)</v>
      </c>
    </row>
    <row r="4577" spans="1:25">
      <c r="A4577" s="2" t="s">
        <v>14606</v>
      </c>
      <c r="B4577" s="2" t="s">
        <v>983</v>
      </c>
      <c r="C4577" s="2" t="s">
        <v>2795</v>
      </c>
      <c r="D4577" s="2" t="s">
        <v>2533</v>
      </c>
      <c r="E4577" s="2" t="s">
        <v>118</v>
      </c>
      <c r="F4577" s="5">
        <v>2250</v>
      </c>
      <c r="G4577" s="2" t="s">
        <v>1532</v>
      </c>
      <c r="H4577" s="2" t="s">
        <v>87</v>
      </c>
      <c r="I4577" s="2" t="s">
        <v>13316</v>
      </c>
      <c r="J4577" s="2" t="s">
        <v>217</v>
      </c>
      <c r="K4577" s="9">
        <v>700</v>
      </c>
      <c r="L4577" s="9">
        <v>846</v>
      </c>
      <c r="M4577" s="5">
        <v>34</v>
      </c>
      <c r="N4577" s="5">
        <v>3</v>
      </c>
      <c r="O4577" s="5">
        <v>20.84</v>
      </c>
      <c r="P4577" s="5">
        <v>130.35</v>
      </c>
      <c r="Q4577" s="2">
        <f t="shared" si="427"/>
        <v>109.50999999999999</v>
      </c>
      <c r="R4577" s="5">
        <f t="shared" si="428"/>
        <v>109.50999999999999</v>
      </c>
      <c r="S4577" s="11">
        <f t="shared" si="429"/>
        <v>5.2547984644913628</v>
      </c>
      <c r="T4577" s="5">
        <v>4.0199999999999996</v>
      </c>
      <c r="U4577" s="5">
        <v>0.61</v>
      </c>
      <c r="V4577" s="5">
        <v>6.95</v>
      </c>
      <c r="W4577" s="12">
        <f t="shared" si="430"/>
        <v>8.8235294117647065E-2</v>
      </c>
      <c r="X4577" s="2" t="str">
        <f t="shared" si="431"/>
        <v>SCALE</v>
      </c>
      <c r="Y4577" s="22" t="str">
        <f t="shared" si="432"/>
        <v>High (501-750)</v>
      </c>
    </row>
    <row r="4578" spans="1:25">
      <c r="A4578" s="2" t="s">
        <v>14607</v>
      </c>
      <c r="B4578" s="2" t="s">
        <v>13898</v>
      </c>
      <c r="C4578" s="2" t="s">
        <v>4697</v>
      </c>
      <c r="D4578" s="2" t="s">
        <v>3099</v>
      </c>
      <c r="E4578" s="2" t="s">
        <v>337</v>
      </c>
      <c r="F4578" s="5">
        <v>6300</v>
      </c>
      <c r="G4578" s="2" t="s">
        <v>14608</v>
      </c>
      <c r="H4578" s="2" t="s">
        <v>42</v>
      </c>
      <c r="I4578" s="2" t="s">
        <v>13316</v>
      </c>
      <c r="J4578" s="2" t="s">
        <v>356</v>
      </c>
      <c r="K4578" s="9">
        <v>300</v>
      </c>
      <c r="L4578" s="9">
        <v>1302</v>
      </c>
      <c r="M4578" s="5">
        <v>39</v>
      </c>
      <c r="N4578" s="5">
        <v>1</v>
      </c>
      <c r="O4578" s="5">
        <v>17.690000000000001</v>
      </c>
      <c r="P4578" s="5">
        <v>42.37</v>
      </c>
      <c r="Q4578" s="2">
        <f t="shared" si="427"/>
        <v>24.679999999999996</v>
      </c>
      <c r="R4578" s="5">
        <f t="shared" si="428"/>
        <v>24.679999999999996</v>
      </c>
      <c r="S4578" s="11">
        <f t="shared" si="429"/>
        <v>1.3951384963256073</v>
      </c>
      <c r="T4578" s="5">
        <v>3</v>
      </c>
      <c r="U4578" s="5">
        <v>0.45</v>
      </c>
      <c r="V4578" s="5">
        <v>17.690000000000001</v>
      </c>
      <c r="W4578" s="12">
        <f t="shared" si="430"/>
        <v>2.564102564102564E-2</v>
      </c>
      <c r="X4578" s="2" t="str">
        <f t="shared" si="431"/>
        <v>SCALE</v>
      </c>
      <c r="Y4578" s="22" t="str">
        <f t="shared" si="432"/>
        <v>Low (100-300)</v>
      </c>
    </row>
    <row r="4579" spans="1:25">
      <c r="A4579" s="2" t="s">
        <v>14609</v>
      </c>
      <c r="B4579" s="2" t="s">
        <v>14610</v>
      </c>
      <c r="C4579" s="2" t="s">
        <v>14611</v>
      </c>
      <c r="D4579" s="2" t="s">
        <v>12975</v>
      </c>
      <c r="E4579" s="2" t="s">
        <v>32</v>
      </c>
      <c r="F4579" s="5">
        <v>2800</v>
      </c>
      <c r="G4579" s="2" t="s">
        <v>7113</v>
      </c>
      <c r="H4579" s="2" t="s">
        <v>167</v>
      </c>
      <c r="I4579" s="2" t="s">
        <v>13316</v>
      </c>
      <c r="J4579" s="2" t="s">
        <v>73</v>
      </c>
      <c r="K4579" s="9">
        <v>700</v>
      </c>
      <c r="L4579" s="9">
        <v>939</v>
      </c>
      <c r="M4579" s="5">
        <v>20</v>
      </c>
      <c r="N4579" s="5">
        <v>0</v>
      </c>
      <c r="O4579" s="5">
        <v>16.489999999999998</v>
      </c>
      <c r="P4579" s="5">
        <v>0</v>
      </c>
      <c r="Q4579" s="2">
        <f t="shared" si="427"/>
        <v>-16.489999999999998</v>
      </c>
      <c r="R4579" s="5">
        <f t="shared" si="428"/>
        <v>-16.489999999999998</v>
      </c>
      <c r="S4579" s="11">
        <f t="shared" si="429"/>
        <v>-1</v>
      </c>
      <c r="T4579" s="5">
        <v>2.13</v>
      </c>
      <c r="U4579" s="5">
        <v>0.82</v>
      </c>
      <c r="V4579" s="5">
        <v>0</v>
      </c>
      <c r="W4579" s="12">
        <f t="shared" si="430"/>
        <v>0</v>
      </c>
      <c r="X4579" s="2" t="str">
        <f t="shared" si="431"/>
        <v>PAUSE</v>
      </c>
      <c r="Y4579" s="22" t="str">
        <f t="shared" si="432"/>
        <v>High (501-750)</v>
      </c>
    </row>
    <row r="4580" spans="1:25">
      <c r="A4580" s="2" t="s">
        <v>14612</v>
      </c>
      <c r="B4580" s="2" t="s">
        <v>90</v>
      </c>
      <c r="C4580" s="2" t="s">
        <v>14613</v>
      </c>
      <c r="D4580" s="2" t="s">
        <v>3103</v>
      </c>
      <c r="E4580" s="2" t="s">
        <v>78</v>
      </c>
      <c r="F4580" s="5">
        <v>1750</v>
      </c>
      <c r="G4580" s="2" t="s">
        <v>14614</v>
      </c>
      <c r="H4580" s="2" t="s">
        <v>167</v>
      </c>
      <c r="I4580" s="2" t="s">
        <v>13316</v>
      </c>
      <c r="J4580" s="2" t="s">
        <v>382</v>
      </c>
      <c r="K4580" s="9">
        <v>100</v>
      </c>
      <c r="L4580" s="9">
        <v>1956</v>
      </c>
      <c r="M4580" s="5">
        <v>30</v>
      </c>
      <c r="N4580" s="5">
        <v>3</v>
      </c>
      <c r="O4580" s="5">
        <v>24.86</v>
      </c>
      <c r="P4580" s="5">
        <v>150.18</v>
      </c>
      <c r="Q4580" s="2">
        <f t="shared" si="427"/>
        <v>125.32000000000001</v>
      </c>
      <c r="R4580" s="5">
        <f t="shared" si="428"/>
        <v>125.32000000000001</v>
      </c>
      <c r="S4580" s="11">
        <f t="shared" si="429"/>
        <v>5.0410297666934838</v>
      </c>
      <c r="T4580" s="5">
        <v>1.53</v>
      </c>
      <c r="U4580" s="5">
        <v>0.83</v>
      </c>
      <c r="V4580" s="5">
        <v>8.2899999999999991</v>
      </c>
      <c r="W4580" s="12">
        <f t="shared" si="430"/>
        <v>0.1</v>
      </c>
      <c r="X4580" s="2" t="str">
        <f t="shared" si="431"/>
        <v>SCALE</v>
      </c>
      <c r="Y4580" s="22" t="str">
        <f t="shared" si="432"/>
        <v>Low (100-300)</v>
      </c>
    </row>
    <row r="4581" spans="1:25">
      <c r="A4581" s="2" t="s">
        <v>14615</v>
      </c>
      <c r="B4581" s="2" t="s">
        <v>2697</v>
      </c>
      <c r="C4581" s="2" t="s">
        <v>10353</v>
      </c>
      <c r="D4581" s="2" t="s">
        <v>7913</v>
      </c>
      <c r="E4581" s="2" t="s">
        <v>337</v>
      </c>
      <c r="F4581" s="5">
        <v>1300</v>
      </c>
      <c r="G4581" s="2" t="s">
        <v>14616</v>
      </c>
      <c r="H4581" s="2" t="s">
        <v>25</v>
      </c>
      <c r="I4581" s="2" t="s">
        <v>13316</v>
      </c>
      <c r="J4581" s="2" t="s">
        <v>206</v>
      </c>
      <c r="K4581" s="9">
        <v>1000</v>
      </c>
      <c r="L4581" s="9">
        <v>2398</v>
      </c>
      <c r="M4581" s="5">
        <v>50</v>
      </c>
      <c r="N4581" s="5">
        <v>1</v>
      </c>
      <c r="O4581" s="5">
        <v>42.45</v>
      </c>
      <c r="P4581" s="5">
        <v>67.3</v>
      </c>
      <c r="Q4581" s="2">
        <f t="shared" si="427"/>
        <v>24.849999999999994</v>
      </c>
      <c r="R4581" s="5">
        <f t="shared" si="428"/>
        <v>24.849999999999994</v>
      </c>
      <c r="S4581" s="11">
        <f t="shared" si="429"/>
        <v>0.58539458186101279</v>
      </c>
      <c r="T4581" s="5">
        <v>2.09</v>
      </c>
      <c r="U4581" s="5">
        <v>0.85</v>
      </c>
      <c r="V4581" s="5">
        <v>42.45</v>
      </c>
      <c r="W4581" s="12">
        <f t="shared" si="430"/>
        <v>0.02</v>
      </c>
      <c r="X4581" s="2" t="str">
        <f t="shared" si="431"/>
        <v>SCALE</v>
      </c>
      <c r="Y4581" s="22" t="str">
        <f t="shared" si="432"/>
        <v>Premium (751-1000)</v>
      </c>
    </row>
    <row r="4582" spans="1:25">
      <c r="A4582" s="2" t="s">
        <v>14617</v>
      </c>
      <c r="B4582" s="2" t="s">
        <v>3023</v>
      </c>
      <c r="C4582" s="2" t="s">
        <v>21</v>
      </c>
      <c r="D4582" s="2" t="s">
        <v>2961</v>
      </c>
      <c r="E4582" s="2" t="s">
        <v>23</v>
      </c>
      <c r="F4582" s="5">
        <v>1625</v>
      </c>
      <c r="G4582" s="2" t="s">
        <v>14618</v>
      </c>
      <c r="H4582" s="2" t="s">
        <v>266</v>
      </c>
      <c r="I4582" s="2" t="s">
        <v>13316</v>
      </c>
      <c r="J4582" s="2" t="s">
        <v>27</v>
      </c>
      <c r="K4582" s="9">
        <v>500</v>
      </c>
      <c r="L4582" s="9">
        <v>1232</v>
      </c>
      <c r="M4582" s="5">
        <v>42</v>
      </c>
      <c r="N4582" s="5">
        <v>0</v>
      </c>
      <c r="O4582" s="5">
        <v>34.42</v>
      </c>
      <c r="P4582" s="5">
        <v>0</v>
      </c>
      <c r="Q4582" s="2">
        <f t="shared" si="427"/>
        <v>-34.42</v>
      </c>
      <c r="R4582" s="5">
        <f t="shared" si="428"/>
        <v>-34.42</v>
      </c>
      <c r="S4582" s="11">
        <f t="shared" si="429"/>
        <v>-1</v>
      </c>
      <c r="T4582" s="5">
        <v>3.41</v>
      </c>
      <c r="U4582" s="5">
        <v>0.82</v>
      </c>
      <c r="V4582" s="5">
        <v>0</v>
      </c>
      <c r="W4582" s="12">
        <f t="shared" si="430"/>
        <v>0</v>
      </c>
      <c r="X4582" s="2" t="str">
        <f t="shared" si="431"/>
        <v>PAUSE</v>
      </c>
      <c r="Y4582" s="22" t="str">
        <f t="shared" si="432"/>
        <v>Mid (301-500)</v>
      </c>
    </row>
    <row r="4583" spans="1:25">
      <c r="A4583" s="2" t="s">
        <v>14619</v>
      </c>
      <c r="B4583" s="2" t="s">
        <v>2641</v>
      </c>
      <c r="C4583" s="2" t="s">
        <v>2957</v>
      </c>
      <c r="D4583" s="2" t="s">
        <v>14620</v>
      </c>
      <c r="E4583" s="2" t="s">
        <v>850</v>
      </c>
      <c r="F4583" s="5">
        <v>4800</v>
      </c>
      <c r="G4583" s="2" t="s">
        <v>14621</v>
      </c>
      <c r="H4583" s="2" t="s">
        <v>65</v>
      </c>
      <c r="I4583" s="2" t="s">
        <v>13316</v>
      </c>
      <c r="J4583" s="2" t="s">
        <v>162</v>
      </c>
      <c r="K4583" s="9">
        <v>600</v>
      </c>
      <c r="L4583" s="9">
        <v>1448</v>
      </c>
      <c r="M4583" s="5">
        <v>60</v>
      </c>
      <c r="N4583" s="5">
        <v>0</v>
      </c>
      <c r="O4583" s="5">
        <v>37.08</v>
      </c>
      <c r="P4583" s="5">
        <v>0</v>
      </c>
      <c r="Q4583" s="2">
        <f t="shared" si="427"/>
        <v>-37.08</v>
      </c>
      <c r="R4583" s="5">
        <f t="shared" si="428"/>
        <v>-37.08</v>
      </c>
      <c r="S4583" s="11">
        <f t="shared" si="429"/>
        <v>-1</v>
      </c>
      <c r="T4583" s="5">
        <v>4.1399999999999997</v>
      </c>
      <c r="U4583" s="5">
        <v>0.62</v>
      </c>
      <c r="V4583" s="5">
        <v>0</v>
      </c>
      <c r="W4583" s="12">
        <f t="shared" si="430"/>
        <v>0</v>
      </c>
      <c r="X4583" s="2" t="str">
        <f t="shared" si="431"/>
        <v>PAUSE</v>
      </c>
      <c r="Y4583" s="22" t="str">
        <f t="shared" si="432"/>
        <v>High (501-750)</v>
      </c>
    </row>
    <row r="4584" spans="1:25">
      <c r="A4584" s="2" t="s">
        <v>14622</v>
      </c>
      <c r="B4584" s="2" t="s">
        <v>1866</v>
      </c>
      <c r="C4584" s="2" t="s">
        <v>14623</v>
      </c>
      <c r="D4584" s="2" t="s">
        <v>1258</v>
      </c>
      <c r="E4584" s="2" t="s">
        <v>132</v>
      </c>
      <c r="F4584" s="5">
        <v>2500</v>
      </c>
      <c r="G4584" s="2" t="s">
        <v>14624</v>
      </c>
      <c r="H4584" s="2" t="s">
        <v>344</v>
      </c>
      <c r="I4584" s="2" t="s">
        <v>13316</v>
      </c>
      <c r="J4584" s="2" t="s">
        <v>27</v>
      </c>
      <c r="K4584" s="9">
        <v>1000</v>
      </c>
      <c r="L4584" s="9">
        <v>706</v>
      </c>
      <c r="M4584" s="5">
        <v>23</v>
      </c>
      <c r="N4584" s="5">
        <v>0</v>
      </c>
      <c r="O4584" s="5">
        <v>16.7</v>
      </c>
      <c r="P4584" s="5">
        <v>0</v>
      </c>
      <c r="Q4584" s="2">
        <f t="shared" si="427"/>
        <v>-16.7</v>
      </c>
      <c r="R4584" s="5">
        <f t="shared" si="428"/>
        <v>-16.7</v>
      </c>
      <c r="S4584" s="11">
        <f t="shared" si="429"/>
        <v>-1</v>
      </c>
      <c r="T4584" s="5">
        <v>3.26</v>
      </c>
      <c r="U4584" s="5">
        <v>0.73</v>
      </c>
      <c r="V4584" s="5">
        <v>0</v>
      </c>
      <c r="W4584" s="12">
        <f t="shared" si="430"/>
        <v>0</v>
      </c>
      <c r="X4584" s="2" t="str">
        <f t="shared" si="431"/>
        <v>PAUSE</v>
      </c>
      <c r="Y4584" s="22" t="str">
        <f t="shared" si="432"/>
        <v>Premium (751-1000)</v>
      </c>
    </row>
    <row r="4585" spans="1:25">
      <c r="A4585" s="2" t="s">
        <v>14625</v>
      </c>
      <c r="B4585" s="2" t="s">
        <v>14626</v>
      </c>
      <c r="C4585" s="2" t="s">
        <v>14627</v>
      </c>
      <c r="D4585" s="2" t="s">
        <v>14628</v>
      </c>
      <c r="E4585" s="2" t="s">
        <v>492</v>
      </c>
      <c r="F4585" s="5">
        <v>2800</v>
      </c>
      <c r="G4585" s="2" t="s">
        <v>14629</v>
      </c>
      <c r="H4585" s="2" t="s">
        <v>50</v>
      </c>
      <c r="I4585" s="2" t="s">
        <v>13316</v>
      </c>
      <c r="J4585" s="2" t="s">
        <v>361</v>
      </c>
      <c r="K4585" s="9">
        <v>100</v>
      </c>
      <c r="L4585" s="9">
        <v>1587</v>
      </c>
      <c r="M4585" s="5">
        <v>30</v>
      </c>
      <c r="N4585" s="5">
        <v>0</v>
      </c>
      <c r="O4585" s="5">
        <v>18.02</v>
      </c>
      <c r="P4585" s="5">
        <v>0</v>
      </c>
      <c r="Q4585" s="2">
        <f t="shared" si="427"/>
        <v>-18.02</v>
      </c>
      <c r="R4585" s="5">
        <f t="shared" si="428"/>
        <v>-18.02</v>
      </c>
      <c r="S4585" s="11">
        <f t="shared" si="429"/>
        <v>-1</v>
      </c>
      <c r="T4585" s="5">
        <v>1.89</v>
      </c>
      <c r="U4585" s="5">
        <v>0.6</v>
      </c>
      <c r="V4585" s="5">
        <v>0</v>
      </c>
      <c r="W4585" s="12">
        <f t="shared" si="430"/>
        <v>0</v>
      </c>
      <c r="X4585" s="2" t="str">
        <f t="shared" si="431"/>
        <v>PAUSE</v>
      </c>
      <c r="Y4585" s="22" t="str">
        <f t="shared" si="432"/>
        <v>Low (100-300)</v>
      </c>
    </row>
    <row r="4586" spans="1:25">
      <c r="A4586" s="2" t="s">
        <v>14630</v>
      </c>
      <c r="B4586" s="2" t="s">
        <v>335</v>
      </c>
      <c r="C4586" s="2" t="s">
        <v>14631</v>
      </c>
      <c r="D4586" s="2" t="s">
        <v>257</v>
      </c>
      <c r="E4586" s="2" t="s">
        <v>258</v>
      </c>
      <c r="F4586" s="5">
        <v>2250</v>
      </c>
      <c r="G4586" s="2" t="s">
        <v>2193</v>
      </c>
      <c r="H4586" s="2" t="s">
        <v>50</v>
      </c>
      <c r="I4586" s="2" t="s">
        <v>13316</v>
      </c>
      <c r="J4586" s="2" t="s">
        <v>140</v>
      </c>
      <c r="K4586" s="9">
        <v>700</v>
      </c>
      <c r="L4586" s="9">
        <v>1093</v>
      </c>
      <c r="M4586" s="5">
        <v>35</v>
      </c>
      <c r="N4586" s="5">
        <v>0</v>
      </c>
      <c r="O4586" s="5">
        <v>23.92</v>
      </c>
      <c r="P4586" s="5">
        <v>0</v>
      </c>
      <c r="Q4586" s="2">
        <f t="shared" si="427"/>
        <v>-23.92</v>
      </c>
      <c r="R4586" s="5">
        <f t="shared" si="428"/>
        <v>-23.92</v>
      </c>
      <c r="S4586" s="11">
        <f t="shared" si="429"/>
        <v>-1</v>
      </c>
      <c r="T4586" s="5">
        <v>3.2</v>
      </c>
      <c r="U4586" s="5">
        <v>0.68</v>
      </c>
      <c r="V4586" s="5">
        <v>0</v>
      </c>
      <c r="W4586" s="12">
        <f t="shared" si="430"/>
        <v>0</v>
      </c>
      <c r="X4586" s="2" t="str">
        <f t="shared" si="431"/>
        <v>PAUSE</v>
      </c>
      <c r="Y4586" s="22" t="str">
        <f t="shared" si="432"/>
        <v>High (501-750)</v>
      </c>
    </row>
    <row r="4587" spans="1:25">
      <c r="A4587" s="2" t="s">
        <v>14632</v>
      </c>
      <c r="B4587" s="2" t="s">
        <v>7261</v>
      </c>
      <c r="C4587" s="2" t="s">
        <v>1334</v>
      </c>
      <c r="D4587" s="2" t="s">
        <v>1190</v>
      </c>
      <c r="E4587" s="2" t="s">
        <v>112</v>
      </c>
      <c r="F4587" s="5">
        <v>5196</v>
      </c>
      <c r="G4587" s="2" t="s">
        <v>24</v>
      </c>
      <c r="H4587" s="2" t="s">
        <v>260</v>
      </c>
      <c r="I4587" s="2" t="s">
        <v>13316</v>
      </c>
      <c r="J4587" s="2" t="s">
        <v>313</v>
      </c>
      <c r="K4587" s="9">
        <v>400</v>
      </c>
      <c r="L4587" s="9">
        <v>1399</v>
      </c>
      <c r="M4587" s="5">
        <v>25</v>
      </c>
      <c r="N4587" s="5">
        <v>0</v>
      </c>
      <c r="O4587" s="5">
        <v>14.78</v>
      </c>
      <c r="P4587" s="5">
        <v>0</v>
      </c>
      <c r="Q4587" s="2">
        <f t="shared" si="427"/>
        <v>-14.78</v>
      </c>
      <c r="R4587" s="5">
        <f t="shared" si="428"/>
        <v>-14.78</v>
      </c>
      <c r="S4587" s="11">
        <f t="shared" si="429"/>
        <v>-1</v>
      </c>
      <c r="T4587" s="5">
        <v>1.79</v>
      </c>
      <c r="U4587" s="5">
        <v>0.59</v>
      </c>
      <c r="V4587" s="5">
        <v>0</v>
      </c>
      <c r="W4587" s="12">
        <f t="shared" si="430"/>
        <v>0</v>
      </c>
      <c r="X4587" s="2" t="str">
        <f t="shared" si="431"/>
        <v>PAUSE</v>
      </c>
      <c r="Y4587" s="22" t="str">
        <f t="shared" si="432"/>
        <v>Mid (301-500)</v>
      </c>
    </row>
    <row r="4588" spans="1:25">
      <c r="A4588" s="2" t="s">
        <v>14633</v>
      </c>
      <c r="B4588" s="2" t="s">
        <v>6128</v>
      </c>
      <c r="C4588" s="2" t="s">
        <v>143</v>
      </c>
      <c r="D4588" s="2" t="s">
        <v>14634</v>
      </c>
      <c r="E4588" s="2" t="s">
        <v>432</v>
      </c>
      <c r="F4588" s="5">
        <v>1100</v>
      </c>
      <c r="G4588" s="2" t="s">
        <v>14635</v>
      </c>
      <c r="H4588" s="2" t="s">
        <v>161</v>
      </c>
      <c r="I4588" s="2" t="s">
        <v>13316</v>
      </c>
      <c r="J4588" s="2" t="s">
        <v>183</v>
      </c>
      <c r="K4588" s="9">
        <v>100</v>
      </c>
      <c r="L4588" s="9">
        <v>2058</v>
      </c>
      <c r="M4588" s="5">
        <v>85</v>
      </c>
      <c r="N4588" s="5">
        <v>3</v>
      </c>
      <c r="O4588" s="5">
        <v>63.43</v>
      </c>
      <c r="P4588" s="5">
        <v>145.28</v>
      </c>
      <c r="Q4588" s="2">
        <f t="shared" si="427"/>
        <v>81.849999999999994</v>
      </c>
      <c r="R4588" s="5">
        <f t="shared" si="428"/>
        <v>81.849999999999994</v>
      </c>
      <c r="S4588" s="11">
        <f t="shared" si="429"/>
        <v>1.2903988648904303</v>
      </c>
      <c r="T4588" s="5">
        <v>4.13</v>
      </c>
      <c r="U4588" s="5">
        <v>0.75</v>
      </c>
      <c r="V4588" s="5">
        <v>21.14</v>
      </c>
      <c r="W4588" s="12">
        <f t="shared" si="430"/>
        <v>3.5294117647058823E-2</v>
      </c>
      <c r="X4588" s="2" t="str">
        <f t="shared" si="431"/>
        <v>SCALE</v>
      </c>
      <c r="Y4588" s="22" t="str">
        <f t="shared" si="432"/>
        <v>Low (100-300)</v>
      </c>
    </row>
    <row r="4589" spans="1:25">
      <c r="A4589" s="2" t="s">
        <v>14636</v>
      </c>
      <c r="B4589" s="2" t="s">
        <v>2927</v>
      </c>
      <c r="C4589" s="2" t="s">
        <v>1893</v>
      </c>
      <c r="D4589" s="2" t="s">
        <v>2657</v>
      </c>
      <c r="E4589" s="2" t="s">
        <v>56</v>
      </c>
      <c r="F4589" s="5">
        <v>1513</v>
      </c>
      <c r="G4589" s="2" t="s">
        <v>8195</v>
      </c>
      <c r="H4589" s="2" t="s">
        <v>253</v>
      </c>
      <c r="I4589" s="2" t="s">
        <v>13316</v>
      </c>
      <c r="J4589" s="2" t="s">
        <v>27</v>
      </c>
      <c r="K4589" s="9">
        <v>400</v>
      </c>
      <c r="L4589" s="9">
        <v>1031</v>
      </c>
      <c r="M4589" s="5">
        <v>34</v>
      </c>
      <c r="N4589" s="5">
        <v>4</v>
      </c>
      <c r="O4589" s="5">
        <v>14.03</v>
      </c>
      <c r="P4589" s="5">
        <v>201.56</v>
      </c>
      <c r="Q4589" s="2">
        <f t="shared" si="427"/>
        <v>187.53</v>
      </c>
      <c r="R4589" s="5">
        <f t="shared" si="428"/>
        <v>187.53</v>
      </c>
      <c r="S4589" s="11">
        <f t="shared" si="429"/>
        <v>13.366357804704206</v>
      </c>
      <c r="T4589" s="5">
        <v>3.3</v>
      </c>
      <c r="U4589" s="5">
        <v>0.41</v>
      </c>
      <c r="V4589" s="5">
        <v>3.51</v>
      </c>
      <c r="W4589" s="12">
        <f t="shared" si="430"/>
        <v>0.11764705882352941</v>
      </c>
      <c r="X4589" s="2" t="str">
        <f t="shared" si="431"/>
        <v>SCALE</v>
      </c>
      <c r="Y4589" s="22" t="str">
        <f t="shared" si="432"/>
        <v>Mid (301-500)</v>
      </c>
    </row>
    <row r="4590" spans="1:25">
      <c r="A4590" s="2" t="s">
        <v>14637</v>
      </c>
      <c r="B4590" s="2" t="s">
        <v>994</v>
      </c>
      <c r="C4590" s="2" t="s">
        <v>14638</v>
      </c>
      <c r="D4590" s="2" t="s">
        <v>3122</v>
      </c>
      <c r="E4590" s="2" t="s">
        <v>23</v>
      </c>
      <c r="F4590" s="5">
        <v>1500</v>
      </c>
      <c r="G4590" s="2" t="s">
        <v>8460</v>
      </c>
      <c r="H4590" s="2" t="s">
        <v>150</v>
      </c>
      <c r="I4590" s="2" t="s">
        <v>13316</v>
      </c>
      <c r="J4590" s="2" t="s">
        <v>95</v>
      </c>
      <c r="K4590" s="9">
        <v>600</v>
      </c>
      <c r="L4590" s="9">
        <v>1420</v>
      </c>
      <c r="M4590" s="5">
        <v>53</v>
      </c>
      <c r="N4590" s="5">
        <v>0</v>
      </c>
      <c r="O4590" s="5">
        <v>32.979999999999997</v>
      </c>
      <c r="P4590" s="5">
        <v>0</v>
      </c>
      <c r="Q4590" s="2">
        <f t="shared" si="427"/>
        <v>-32.979999999999997</v>
      </c>
      <c r="R4590" s="5">
        <f t="shared" si="428"/>
        <v>-32.979999999999997</v>
      </c>
      <c r="S4590" s="11">
        <f t="shared" si="429"/>
        <v>-1</v>
      </c>
      <c r="T4590" s="5">
        <v>3.73</v>
      </c>
      <c r="U4590" s="5">
        <v>0.62</v>
      </c>
      <c r="V4590" s="5">
        <v>0</v>
      </c>
      <c r="W4590" s="12">
        <f t="shared" si="430"/>
        <v>0</v>
      </c>
      <c r="X4590" s="2" t="str">
        <f t="shared" si="431"/>
        <v>PAUSE</v>
      </c>
      <c r="Y4590" s="22" t="str">
        <f t="shared" si="432"/>
        <v>High (501-750)</v>
      </c>
    </row>
    <row r="4591" spans="1:25">
      <c r="A4591" s="2" t="s">
        <v>14639</v>
      </c>
      <c r="B4591" s="2" t="s">
        <v>14640</v>
      </c>
      <c r="C4591" s="2" t="s">
        <v>13421</v>
      </c>
      <c r="D4591" s="2" t="s">
        <v>1258</v>
      </c>
      <c r="E4591" s="2" t="s">
        <v>132</v>
      </c>
      <c r="F4591" s="5">
        <v>1517</v>
      </c>
      <c r="G4591" s="2" t="s">
        <v>14641</v>
      </c>
      <c r="H4591" s="2" t="s">
        <v>150</v>
      </c>
      <c r="I4591" s="2" t="s">
        <v>13316</v>
      </c>
      <c r="J4591" s="2" t="s">
        <v>232</v>
      </c>
      <c r="K4591" s="9">
        <v>800</v>
      </c>
      <c r="L4591" s="9">
        <v>1118</v>
      </c>
      <c r="M4591" s="5">
        <v>43</v>
      </c>
      <c r="N4591" s="5">
        <v>0</v>
      </c>
      <c r="O4591" s="5">
        <v>17.96</v>
      </c>
      <c r="P4591" s="5">
        <v>0</v>
      </c>
      <c r="Q4591" s="2">
        <f t="shared" si="427"/>
        <v>-17.96</v>
      </c>
      <c r="R4591" s="5">
        <f t="shared" si="428"/>
        <v>-17.96</v>
      </c>
      <c r="S4591" s="11">
        <f t="shared" si="429"/>
        <v>-1</v>
      </c>
      <c r="T4591" s="5">
        <v>3.85</v>
      </c>
      <c r="U4591" s="5">
        <v>0.42</v>
      </c>
      <c r="V4591" s="5">
        <v>0</v>
      </c>
      <c r="W4591" s="12">
        <f t="shared" si="430"/>
        <v>0</v>
      </c>
      <c r="X4591" s="2" t="str">
        <f t="shared" si="431"/>
        <v>PAUSE</v>
      </c>
      <c r="Y4591" s="22" t="str">
        <f t="shared" si="432"/>
        <v>Premium (751-1000)</v>
      </c>
    </row>
    <row r="4592" spans="1:25">
      <c r="A4592" s="2" t="s">
        <v>14642</v>
      </c>
      <c r="B4592" s="2" t="s">
        <v>1055</v>
      </c>
      <c r="C4592" s="2" t="s">
        <v>14643</v>
      </c>
      <c r="D4592" s="2" t="s">
        <v>14644</v>
      </c>
      <c r="E4592" s="2" t="s">
        <v>112</v>
      </c>
      <c r="F4592" s="5">
        <v>1501</v>
      </c>
      <c r="G4592" s="2" t="s">
        <v>14645</v>
      </c>
      <c r="H4592" s="2" t="s">
        <v>190</v>
      </c>
      <c r="I4592" s="2" t="s">
        <v>13316</v>
      </c>
      <c r="J4592" s="2" t="s">
        <v>458</v>
      </c>
      <c r="K4592" s="9">
        <v>500</v>
      </c>
      <c r="L4592" s="9">
        <v>1031</v>
      </c>
      <c r="M4592" s="5">
        <v>21</v>
      </c>
      <c r="N4592" s="5">
        <v>2</v>
      </c>
      <c r="O4592" s="5">
        <v>15.27</v>
      </c>
      <c r="P4592" s="5">
        <v>141.44</v>
      </c>
      <c r="Q4592" s="2">
        <f t="shared" si="427"/>
        <v>126.17</v>
      </c>
      <c r="R4592" s="5">
        <f t="shared" si="428"/>
        <v>126.17</v>
      </c>
      <c r="S4592" s="11">
        <f t="shared" si="429"/>
        <v>8.2626064178127052</v>
      </c>
      <c r="T4592" s="5">
        <v>2.04</v>
      </c>
      <c r="U4592" s="5">
        <v>0.73</v>
      </c>
      <c r="V4592" s="5">
        <v>7.64</v>
      </c>
      <c r="W4592" s="12">
        <f t="shared" si="430"/>
        <v>9.5238095238095233E-2</v>
      </c>
      <c r="X4592" s="2" t="str">
        <f t="shared" si="431"/>
        <v>SCALE</v>
      </c>
      <c r="Y4592" s="22" t="str">
        <f t="shared" si="432"/>
        <v>Mid (301-500)</v>
      </c>
    </row>
    <row r="4593" spans="1:25">
      <c r="A4593" s="2" t="s">
        <v>14646</v>
      </c>
      <c r="B4593" s="2" t="s">
        <v>11943</v>
      </c>
      <c r="C4593" s="2" t="s">
        <v>14647</v>
      </c>
      <c r="D4593" s="2" t="s">
        <v>5941</v>
      </c>
      <c r="E4593" s="2" t="s">
        <v>40</v>
      </c>
      <c r="F4593" s="5">
        <v>1733</v>
      </c>
      <c r="G4593" s="2" t="s">
        <v>14648</v>
      </c>
      <c r="H4593" s="2" t="s">
        <v>344</v>
      </c>
      <c r="I4593" s="2" t="s">
        <v>13316</v>
      </c>
      <c r="J4593" s="2" t="s">
        <v>135</v>
      </c>
      <c r="K4593" s="9">
        <v>1000</v>
      </c>
      <c r="L4593" s="9">
        <v>2369</v>
      </c>
      <c r="M4593" s="5">
        <v>86</v>
      </c>
      <c r="N4593" s="5">
        <v>0</v>
      </c>
      <c r="O4593" s="5">
        <v>69.39</v>
      </c>
      <c r="P4593" s="5">
        <v>0</v>
      </c>
      <c r="Q4593" s="2">
        <f t="shared" si="427"/>
        <v>-69.39</v>
      </c>
      <c r="R4593" s="5">
        <f t="shared" si="428"/>
        <v>-69.39</v>
      </c>
      <c r="S4593" s="11">
        <f t="shared" si="429"/>
        <v>-1</v>
      </c>
      <c r="T4593" s="5">
        <v>3.63</v>
      </c>
      <c r="U4593" s="5">
        <v>0.81</v>
      </c>
      <c r="V4593" s="5">
        <v>0</v>
      </c>
      <c r="W4593" s="12">
        <f t="shared" si="430"/>
        <v>0</v>
      </c>
      <c r="X4593" s="2" t="str">
        <f t="shared" si="431"/>
        <v>PAUSE</v>
      </c>
      <c r="Y4593" s="22" t="str">
        <f t="shared" si="432"/>
        <v>Premium (751-1000)</v>
      </c>
    </row>
    <row r="4594" spans="1:25">
      <c r="A4594" s="2" t="s">
        <v>14649</v>
      </c>
      <c r="B4594" s="2" t="s">
        <v>14650</v>
      </c>
      <c r="C4594" s="2" t="s">
        <v>14651</v>
      </c>
      <c r="D4594" s="2" t="s">
        <v>1035</v>
      </c>
      <c r="E4594" s="2" t="s">
        <v>492</v>
      </c>
      <c r="F4594" s="5">
        <v>1900</v>
      </c>
      <c r="G4594" s="2" t="s">
        <v>8413</v>
      </c>
      <c r="H4594" s="2" t="s">
        <v>266</v>
      </c>
      <c r="I4594" s="2" t="s">
        <v>13316</v>
      </c>
      <c r="J4594" s="2" t="s">
        <v>140</v>
      </c>
      <c r="K4594" s="9">
        <v>1000</v>
      </c>
      <c r="L4594" s="9">
        <v>1602</v>
      </c>
      <c r="M4594" s="5">
        <v>47</v>
      </c>
      <c r="N4594" s="5">
        <v>1</v>
      </c>
      <c r="O4594" s="5">
        <v>35.93</v>
      </c>
      <c r="P4594" s="5">
        <v>53.69</v>
      </c>
      <c r="Q4594" s="2">
        <f t="shared" si="427"/>
        <v>17.759999999999998</v>
      </c>
      <c r="R4594" s="5">
        <f t="shared" si="428"/>
        <v>17.759999999999998</v>
      </c>
      <c r="S4594" s="11">
        <f t="shared" si="429"/>
        <v>0.49429446145282491</v>
      </c>
      <c r="T4594" s="5">
        <v>2.93</v>
      </c>
      <c r="U4594" s="5">
        <v>0.76</v>
      </c>
      <c r="V4594" s="5">
        <v>35.93</v>
      </c>
      <c r="W4594" s="12">
        <f t="shared" si="430"/>
        <v>2.1276595744680851E-2</v>
      </c>
      <c r="X4594" s="2" t="str">
        <f t="shared" si="431"/>
        <v>SCALE</v>
      </c>
      <c r="Y4594" s="22" t="str">
        <f t="shared" si="432"/>
        <v>Premium (751-1000)</v>
      </c>
    </row>
    <row r="4595" spans="1:25">
      <c r="A4595" s="2" t="s">
        <v>14652</v>
      </c>
      <c r="B4595" s="2" t="s">
        <v>14653</v>
      </c>
      <c r="C4595" s="2" t="s">
        <v>1438</v>
      </c>
      <c r="D4595" s="2" t="s">
        <v>1131</v>
      </c>
      <c r="E4595" s="2" t="s">
        <v>625</v>
      </c>
      <c r="F4595" s="5">
        <v>1300</v>
      </c>
      <c r="G4595" s="2" t="s">
        <v>14654</v>
      </c>
      <c r="H4595" s="2" t="s">
        <v>190</v>
      </c>
      <c r="I4595" s="2" t="s">
        <v>13316</v>
      </c>
      <c r="J4595" s="2" t="s">
        <v>458</v>
      </c>
      <c r="K4595" s="9">
        <v>1000</v>
      </c>
      <c r="L4595" s="9">
        <v>1973</v>
      </c>
      <c r="M4595" s="5">
        <v>32</v>
      </c>
      <c r="N4595" s="5">
        <v>0</v>
      </c>
      <c r="O4595" s="5">
        <v>13.98</v>
      </c>
      <c r="P4595" s="5">
        <v>0</v>
      </c>
      <c r="Q4595" s="2">
        <f t="shared" si="427"/>
        <v>-13.98</v>
      </c>
      <c r="R4595" s="5">
        <f t="shared" si="428"/>
        <v>-13.98</v>
      </c>
      <c r="S4595" s="11">
        <f t="shared" si="429"/>
        <v>-1</v>
      </c>
      <c r="T4595" s="5">
        <v>1.62</v>
      </c>
      <c r="U4595" s="5">
        <v>0.44</v>
      </c>
      <c r="V4595" s="5">
        <v>0</v>
      </c>
      <c r="W4595" s="12">
        <f t="shared" si="430"/>
        <v>0</v>
      </c>
      <c r="X4595" s="2" t="str">
        <f t="shared" si="431"/>
        <v>PAUSE</v>
      </c>
      <c r="Y4595" s="22" t="str">
        <f t="shared" si="432"/>
        <v>Premium (751-1000)</v>
      </c>
    </row>
    <row r="4596" spans="1:25">
      <c r="A4596" s="2" t="s">
        <v>14655</v>
      </c>
      <c r="B4596" s="2" t="s">
        <v>12798</v>
      </c>
      <c r="C4596" s="2" t="s">
        <v>2398</v>
      </c>
      <c r="D4596" s="2" t="s">
        <v>9358</v>
      </c>
      <c r="E4596" s="2" t="s">
        <v>85</v>
      </c>
      <c r="F4596" s="5">
        <v>3000</v>
      </c>
      <c r="G4596" s="2" t="s">
        <v>14656</v>
      </c>
      <c r="H4596" s="2" t="s">
        <v>260</v>
      </c>
      <c r="I4596" s="2" t="s">
        <v>13316</v>
      </c>
      <c r="J4596" s="2" t="s">
        <v>248</v>
      </c>
      <c r="K4596" s="9">
        <v>1000</v>
      </c>
      <c r="L4596" s="9">
        <v>1693</v>
      </c>
      <c r="M4596" s="5">
        <v>63</v>
      </c>
      <c r="N4596" s="5">
        <v>5</v>
      </c>
      <c r="O4596" s="5">
        <v>41.24</v>
      </c>
      <c r="P4596" s="5">
        <v>339.64</v>
      </c>
      <c r="Q4596" s="2">
        <f t="shared" si="427"/>
        <v>298.39999999999998</v>
      </c>
      <c r="R4596" s="5">
        <f t="shared" si="428"/>
        <v>298.39999999999998</v>
      </c>
      <c r="S4596" s="11">
        <f t="shared" si="429"/>
        <v>7.2356935014548975</v>
      </c>
      <c r="T4596" s="5">
        <v>3.72</v>
      </c>
      <c r="U4596" s="5">
        <v>0.65</v>
      </c>
      <c r="V4596" s="5">
        <v>8.25</v>
      </c>
      <c r="W4596" s="12">
        <f t="shared" si="430"/>
        <v>7.9365079365079361E-2</v>
      </c>
      <c r="X4596" s="2" t="str">
        <f t="shared" si="431"/>
        <v>SCALE</v>
      </c>
      <c r="Y4596" s="22" t="str">
        <f t="shared" si="432"/>
        <v>Premium (751-1000)</v>
      </c>
    </row>
    <row r="4597" spans="1:25">
      <c r="A4597" s="2" t="s">
        <v>14657</v>
      </c>
      <c r="B4597" s="2" t="s">
        <v>1167</v>
      </c>
      <c r="C4597" s="2" t="s">
        <v>14658</v>
      </c>
      <c r="D4597" s="2" t="s">
        <v>597</v>
      </c>
      <c r="E4597" s="2" t="s">
        <v>237</v>
      </c>
      <c r="F4597" s="5">
        <v>3500</v>
      </c>
      <c r="G4597" s="2" t="s">
        <v>14032</v>
      </c>
      <c r="H4597" s="2" t="s">
        <v>25</v>
      </c>
      <c r="I4597" s="2" t="s">
        <v>13316</v>
      </c>
      <c r="J4597" s="2" t="s">
        <v>162</v>
      </c>
      <c r="K4597" s="9">
        <v>600</v>
      </c>
      <c r="L4597" s="9">
        <v>641</v>
      </c>
      <c r="M4597" s="5">
        <v>21</v>
      </c>
      <c r="N4597" s="5">
        <v>1</v>
      </c>
      <c r="O4597" s="5">
        <v>13.07</v>
      </c>
      <c r="P4597" s="5">
        <v>61.28</v>
      </c>
      <c r="Q4597" s="2">
        <f t="shared" si="427"/>
        <v>48.21</v>
      </c>
      <c r="R4597" s="5">
        <f t="shared" si="428"/>
        <v>48.21</v>
      </c>
      <c r="S4597" s="11">
        <f t="shared" si="429"/>
        <v>3.6885998469778118</v>
      </c>
      <c r="T4597" s="5">
        <v>3.28</v>
      </c>
      <c r="U4597" s="5">
        <v>0.62</v>
      </c>
      <c r="V4597" s="5">
        <v>13.07</v>
      </c>
      <c r="W4597" s="12">
        <f t="shared" si="430"/>
        <v>4.7619047619047616E-2</v>
      </c>
      <c r="X4597" s="2" t="str">
        <f t="shared" si="431"/>
        <v>SCALE</v>
      </c>
      <c r="Y4597" s="22" t="str">
        <f t="shared" si="432"/>
        <v>High (501-750)</v>
      </c>
    </row>
    <row r="4598" spans="1:25">
      <c r="A4598" s="2" t="s">
        <v>14659</v>
      </c>
      <c r="B4598" s="2" t="s">
        <v>1836</v>
      </c>
      <c r="C4598" s="2" t="s">
        <v>6636</v>
      </c>
      <c r="D4598" s="2" t="s">
        <v>2124</v>
      </c>
      <c r="E4598" s="2" t="s">
        <v>85</v>
      </c>
      <c r="F4598" s="5">
        <v>3250</v>
      </c>
      <c r="G4598" s="2" t="s">
        <v>14660</v>
      </c>
      <c r="H4598" s="2" t="s">
        <v>266</v>
      </c>
      <c r="I4598" s="2" t="s">
        <v>13316</v>
      </c>
      <c r="J4598" s="2" t="s">
        <v>217</v>
      </c>
      <c r="K4598" s="9">
        <v>400</v>
      </c>
      <c r="L4598" s="9">
        <v>724</v>
      </c>
      <c r="M4598" s="5">
        <v>29</v>
      </c>
      <c r="N4598" s="5">
        <v>1</v>
      </c>
      <c r="O4598" s="5">
        <v>13.53</v>
      </c>
      <c r="P4598" s="5">
        <v>38.119999999999997</v>
      </c>
      <c r="Q4598" s="2">
        <f t="shared" si="427"/>
        <v>24.589999999999996</v>
      </c>
      <c r="R4598" s="5">
        <f t="shared" si="428"/>
        <v>24.589999999999996</v>
      </c>
      <c r="S4598" s="11">
        <f t="shared" si="429"/>
        <v>1.817442719881744</v>
      </c>
      <c r="T4598" s="5">
        <v>4.01</v>
      </c>
      <c r="U4598" s="5">
        <v>0.47</v>
      </c>
      <c r="V4598" s="5">
        <v>13.53</v>
      </c>
      <c r="W4598" s="12">
        <f t="shared" si="430"/>
        <v>3.4482758620689655E-2</v>
      </c>
      <c r="X4598" s="2" t="str">
        <f t="shared" si="431"/>
        <v>SCALE</v>
      </c>
      <c r="Y4598" s="22" t="str">
        <f t="shared" si="432"/>
        <v>Mid (301-500)</v>
      </c>
    </row>
    <row r="4599" spans="1:25">
      <c r="A4599" s="2" t="s">
        <v>14661</v>
      </c>
      <c r="B4599" s="2" t="s">
        <v>2026</v>
      </c>
      <c r="C4599" s="2" t="s">
        <v>14662</v>
      </c>
      <c r="D4599" s="2" t="s">
        <v>1444</v>
      </c>
      <c r="E4599" s="2" t="s">
        <v>953</v>
      </c>
      <c r="F4599" s="5">
        <v>2690</v>
      </c>
      <c r="G4599" s="2" t="s">
        <v>14663</v>
      </c>
      <c r="H4599" s="2" t="s">
        <v>167</v>
      </c>
      <c r="I4599" s="2" t="s">
        <v>13316</v>
      </c>
      <c r="J4599" s="2" t="s">
        <v>177</v>
      </c>
      <c r="K4599" s="9">
        <v>800</v>
      </c>
      <c r="L4599" s="9">
        <v>1211</v>
      </c>
      <c r="M4599" s="5">
        <v>24</v>
      </c>
      <c r="N4599" s="5">
        <v>1</v>
      </c>
      <c r="O4599" s="5">
        <v>16.16</v>
      </c>
      <c r="P4599" s="5">
        <v>56.19</v>
      </c>
      <c r="Q4599" s="2">
        <f t="shared" si="427"/>
        <v>40.03</v>
      </c>
      <c r="R4599" s="5">
        <f t="shared" si="428"/>
        <v>40.03</v>
      </c>
      <c r="S4599" s="11">
        <f t="shared" si="429"/>
        <v>2.4771039603960396</v>
      </c>
      <c r="T4599" s="5">
        <v>1.98</v>
      </c>
      <c r="U4599" s="5">
        <v>0.67</v>
      </c>
      <c r="V4599" s="5">
        <v>16.16</v>
      </c>
      <c r="W4599" s="12">
        <f t="shared" si="430"/>
        <v>4.1666666666666664E-2</v>
      </c>
      <c r="X4599" s="2" t="str">
        <f t="shared" si="431"/>
        <v>SCALE</v>
      </c>
      <c r="Y4599" s="22" t="str">
        <f t="shared" si="432"/>
        <v>Premium (751-1000)</v>
      </c>
    </row>
    <row r="4600" spans="1:25">
      <c r="A4600" s="2" t="s">
        <v>14664</v>
      </c>
      <c r="B4600" s="2" t="s">
        <v>799</v>
      </c>
      <c r="C4600" s="2" t="s">
        <v>14665</v>
      </c>
      <c r="D4600" s="2" t="s">
        <v>14666</v>
      </c>
      <c r="E4600" s="2" t="s">
        <v>23</v>
      </c>
      <c r="F4600" s="5">
        <v>1700</v>
      </c>
      <c r="G4600" s="2" t="s">
        <v>14667</v>
      </c>
      <c r="H4600" s="2" t="s">
        <v>190</v>
      </c>
      <c r="I4600" s="2" t="s">
        <v>13316</v>
      </c>
      <c r="J4600" s="2" t="s">
        <v>88</v>
      </c>
      <c r="K4600" s="9">
        <v>200</v>
      </c>
      <c r="L4600" s="9">
        <v>1932</v>
      </c>
      <c r="M4600" s="5">
        <v>79</v>
      </c>
      <c r="N4600" s="5">
        <v>0</v>
      </c>
      <c r="O4600" s="5">
        <v>37.369999999999997</v>
      </c>
      <c r="P4600" s="5">
        <v>0</v>
      </c>
      <c r="Q4600" s="2">
        <f t="shared" si="427"/>
        <v>-37.369999999999997</v>
      </c>
      <c r="R4600" s="5">
        <f t="shared" si="428"/>
        <v>-37.369999999999997</v>
      </c>
      <c r="S4600" s="11">
        <f t="shared" si="429"/>
        <v>-1</v>
      </c>
      <c r="T4600" s="5">
        <v>4.09</v>
      </c>
      <c r="U4600" s="5">
        <v>0.47</v>
      </c>
      <c r="V4600" s="5">
        <v>0</v>
      </c>
      <c r="W4600" s="12">
        <f t="shared" si="430"/>
        <v>0</v>
      </c>
      <c r="X4600" s="2" t="str">
        <f t="shared" si="431"/>
        <v>PAUSE</v>
      </c>
      <c r="Y4600" s="22" t="str">
        <f t="shared" si="432"/>
        <v>Low (100-300)</v>
      </c>
    </row>
    <row r="4601" spans="1:25">
      <c r="A4601" s="2" t="s">
        <v>14668</v>
      </c>
      <c r="B4601" s="2" t="s">
        <v>791</v>
      </c>
      <c r="C4601" s="2" t="s">
        <v>2997</v>
      </c>
      <c r="D4601" s="2" t="s">
        <v>7703</v>
      </c>
      <c r="E4601" s="2" t="s">
        <v>2392</v>
      </c>
      <c r="F4601" s="5">
        <v>2751</v>
      </c>
      <c r="G4601" s="2" t="s">
        <v>14669</v>
      </c>
      <c r="H4601" s="2" t="s">
        <v>34</v>
      </c>
      <c r="I4601" s="2" t="s">
        <v>13316</v>
      </c>
      <c r="J4601" s="2" t="s">
        <v>43</v>
      </c>
      <c r="K4601" s="9">
        <v>100</v>
      </c>
      <c r="L4601" s="9">
        <v>1220</v>
      </c>
      <c r="M4601" s="5">
        <v>35</v>
      </c>
      <c r="N4601" s="5">
        <v>3</v>
      </c>
      <c r="O4601" s="5">
        <v>16.03</v>
      </c>
      <c r="P4601" s="5">
        <v>214.57</v>
      </c>
      <c r="Q4601" s="2">
        <f t="shared" si="427"/>
        <v>198.54</v>
      </c>
      <c r="R4601" s="5">
        <f t="shared" si="428"/>
        <v>198.54</v>
      </c>
      <c r="S4601" s="11">
        <f t="shared" si="429"/>
        <v>12.385527136618839</v>
      </c>
      <c r="T4601" s="5">
        <v>2.87</v>
      </c>
      <c r="U4601" s="5">
        <v>0.46</v>
      </c>
      <c r="V4601" s="5">
        <v>5.34</v>
      </c>
      <c r="W4601" s="12">
        <f t="shared" si="430"/>
        <v>8.5714285714285715E-2</v>
      </c>
      <c r="X4601" s="2" t="str">
        <f t="shared" si="431"/>
        <v>SCALE</v>
      </c>
      <c r="Y4601" s="22" t="str">
        <f t="shared" si="432"/>
        <v>Low (100-300)</v>
      </c>
    </row>
    <row r="4602" spans="1:25">
      <c r="A4602" s="2" t="s">
        <v>14670</v>
      </c>
      <c r="B4602" s="2" t="s">
        <v>929</v>
      </c>
      <c r="C4602" s="2" t="s">
        <v>10119</v>
      </c>
      <c r="D4602" s="2" t="s">
        <v>14671</v>
      </c>
      <c r="E4602" s="2" t="s">
        <v>118</v>
      </c>
      <c r="F4602" s="5">
        <v>6800</v>
      </c>
      <c r="G4602" s="2" t="s">
        <v>4831</v>
      </c>
      <c r="H4602" s="2" t="s">
        <v>167</v>
      </c>
      <c r="I4602" s="2" t="s">
        <v>13316</v>
      </c>
      <c r="J4602" s="2" t="s">
        <v>300</v>
      </c>
      <c r="K4602" s="9">
        <v>100</v>
      </c>
      <c r="L4602" s="9">
        <v>1746</v>
      </c>
      <c r="M4602" s="5">
        <v>31</v>
      </c>
      <c r="N4602" s="5">
        <v>0</v>
      </c>
      <c r="O4602" s="5">
        <v>14.98</v>
      </c>
      <c r="P4602" s="5">
        <v>0</v>
      </c>
      <c r="Q4602" s="2">
        <f t="shared" si="427"/>
        <v>-14.98</v>
      </c>
      <c r="R4602" s="5">
        <f t="shared" si="428"/>
        <v>-14.98</v>
      </c>
      <c r="S4602" s="11">
        <f t="shared" si="429"/>
        <v>-1</v>
      </c>
      <c r="T4602" s="5">
        <v>1.78</v>
      </c>
      <c r="U4602" s="5">
        <v>0.48</v>
      </c>
      <c r="V4602" s="5">
        <v>0</v>
      </c>
      <c r="W4602" s="12">
        <f t="shared" si="430"/>
        <v>0</v>
      </c>
      <c r="X4602" s="2" t="str">
        <f t="shared" si="431"/>
        <v>PAUSE</v>
      </c>
      <c r="Y4602" s="22" t="str">
        <f t="shared" si="432"/>
        <v>Low (100-300)</v>
      </c>
    </row>
    <row r="4603" spans="1:25">
      <c r="A4603" s="2" t="s">
        <v>14672</v>
      </c>
      <c r="B4603" s="2" t="s">
        <v>14673</v>
      </c>
      <c r="C4603" s="2" t="s">
        <v>14674</v>
      </c>
      <c r="D4603" s="2" t="s">
        <v>372</v>
      </c>
      <c r="E4603" s="2" t="s">
        <v>373</v>
      </c>
      <c r="F4603" s="5">
        <v>2620</v>
      </c>
      <c r="G4603" s="2" t="s">
        <v>14675</v>
      </c>
      <c r="H4603" s="2" t="s">
        <v>94</v>
      </c>
      <c r="I4603" s="2" t="s">
        <v>13316</v>
      </c>
      <c r="J4603" s="2" t="s">
        <v>135</v>
      </c>
      <c r="K4603" s="9">
        <v>600</v>
      </c>
      <c r="L4603" s="9">
        <v>758</v>
      </c>
      <c r="M4603" s="5">
        <v>24</v>
      </c>
      <c r="N4603" s="5">
        <v>1</v>
      </c>
      <c r="O4603" s="5">
        <v>14.23</v>
      </c>
      <c r="P4603" s="5">
        <v>51.51</v>
      </c>
      <c r="Q4603" s="2">
        <f t="shared" si="427"/>
        <v>37.28</v>
      </c>
      <c r="R4603" s="5">
        <f t="shared" si="428"/>
        <v>37.28</v>
      </c>
      <c r="S4603" s="11">
        <f t="shared" si="429"/>
        <v>2.6198172874209416</v>
      </c>
      <c r="T4603" s="5">
        <v>3.17</v>
      </c>
      <c r="U4603" s="5">
        <v>0.59</v>
      </c>
      <c r="V4603" s="5">
        <v>14.23</v>
      </c>
      <c r="W4603" s="12">
        <f t="shared" si="430"/>
        <v>4.1666666666666664E-2</v>
      </c>
      <c r="X4603" s="2" t="str">
        <f t="shared" si="431"/>
        <v>SCALE</v>
      </c>
      <c r="Y4603" s="22" t="str">
        <f t="shared" si="432"/>
        <v>High (501-750)</v>
      </c>
    </row>
    <row r="4604" spans="1:25">
      <c r="A4604" s="2" t="s">
        <v>14676</v>
      </c>
      <c r="B4604" s="2" t="s">
        <v>14677</v>
      </c>
      <c r="C4604" s="2" t="s">
        <v>14678</v>
      </c>
      <c r="D4604" s="2" t="s">
        <v>6084</v>
      </c>
      <c r="E4604" s="2" t="s">
        <v>112</v>
      </c>
      <c r="F4604" s="5">
        <v>2250</v>
      </c>
      <c r="G4604" s="2" t="s">
        <v>14679</v>
      </c>
      <c r="H4604" s="2" t="s">
        <v>58</v>
      </c>
      <c r="I4604" s="2" t="s">
        <v>13316</v>
      </c>
      <c r="J4604" s="2" t="s">
        <v>127</v>
      </c>
      <c r="K4604" s="9">
        <v>200</v>
      </c>
      <c r="L4604" s="9">
        <v>652</v>
      </c>
      <c r="M4604" s="5">
        <v>10</v>
      </c>
      <c r="N4604" s="5">
        <v>0</v>
      </c>
      <c r="O4604" s="5">
        <v>8.43</v>
      </c>
      <c r="P4604" s="5">
        <v>0</v>
      </c>
      <c r="Q4604" s="2">
        <f t="shared" si="427"/>
        <v>-8.43</v>
      </c>
      <c r="R4604" s="5">
        <f t="shared" si="428"/>
        <v>-8.43</v>
      </c>
      <c r="S4604" s="11">
        <f t="shared" si="429"/>
        <v>-1</v>
      </c>
      <c r="T4604" s="5">
        <v>1.53</v>
      </c>
      <c r="U4604" s="5">
        <v>0.84</v>
      </c>
      <c r="V4604" s="5">
        <v>0</v>
      </c>
      <c r="W4604" s="12">
        <f t="shared" si="430"/>
        <v>0</v>
      </c>
      <c r="X4604" s="2" t="str">
        <f t="shared" si="431"/>
        <v>PAUSE</v>
      </c>
      <c r="Y4604" s="22" t="str">
        <f t="shared" si="432"/>
        <v>Low (100-300)</v>
      </c>
    </row>
    <row r="4605" spans="1:25">
      <c r="A4605" s="2" t="s">
        <v>14680</v>
      </c>
      <c r="B4605" s="2" t="s">
        <v>129</v>
      </c>
      <c r="C4605" s="2" t="s">
        <v>14681</v>
      </c>
      <c r="D4605" s="2" t="s">
        <v>14682</v>
      </c>
      <c r="E4605" s="2" t="s">
        <v>237</v>
      </c>
      <c r="F4605" s="5">
        <v>3250</v>
      </c>
      <c r="G4605" s="2" t="s">
        <v>14683</v>
      </c>
      <c r="H4605" s="2" t="s">
        <v>87</v>
      </c>
      <c r="I4605" s="2" t="s">
        <v>13316</v>
      </c>
      <c r="J4605" s="2" t="s">
        <v>183</v>
      </c>
      <c r="K4605" s="9">
        <v>700</v>
      </c>
      <c r="L4605" s="9">
        <v>2266</v>
      </c>
      <c r="M4605" s="5">
        <v>100</v>
      </c>
      <c r="N4605" s="5">
        <v>4</v>
      </c>
      <c r="O4605" s="5">
        <v>69.22</v>
      </c>
      <c r="P4605" s="5">
        <v>141.76</v>
      </c>
      <c r="Q4605" s="2">
        <f t="shared" si="427"/>
        <v>72.539999999999992</v>
      </c>
      <c r="R4605" s="5">
        <f t="shared" si="428"/>
        <v>72.539999999999992</v>
      </c>
      <c r="S4605" s="11">
        <f t="shared" si="429"/>
        <v>1.0479630164692284</v>
      </c>
      <c r="T4605" s="5">
        <v>4.41</v>
      </c>
      <c r="U4605" s="5">
        <v>0.69</v>
      </c>
      <c r="V4605" s="5">
        <v>17.3</v>
      </c>
      <c r="W4605" s="12">
        <f t="shared" si="430"/>
        <v>0.04</v>
      </c>
      <c r="X4605" s="2" t="str">
        <f t="shared" si="431"/>
        <v>SCALE</v>
      </c>
      <c r="Y4605" s="22" t="str">
        <f t="shared" si="432"/>
        <v>High (501-750)</v>
      </c>
    </row>
    <row r="4606" spans="1:25">
      <c r="A4606" s="2" t="s">
        <v>14684</v>
      </c>
      <c r="B4606" s="2" t="s">
        <v>1694</v>
      </c>
      <c r="C4606" s="2" t="s">
        <v>14685</v>
      </c>
      <c r="D4606" s="2" t="s">
        <v>10322</v>
      </c>
      <c r="E4606" s="2" t="s">
        <v>953</v>
      </c>
      <c r="F4606" s="5">
        <v>1750</v>
      </c>
      <c r="G4606" s="2" t="s">
        <v>8896</v>
      </c>
      <c r="H4606" s="2" t="s">
        <v>34</v>
      </c>
      <c r="I4606" s="2" t="s">
        <v>13316</v>
      </c>
      <c r="J4606" s="2" t="s">
        <v>300</v>
      </c>
      <c r="K4606" s="9">
        <v>200</v>
      </c>
      <c r="L4606" s="9">
        <v>1718</v>
      </c>
      <c r="M4606" s="5">
        <v>64</v>
      </c>
      <c r="N4606" s="5">
        <v>7</v>
      </c>
      <c r="O4606" s="5">
        <v>53.18</v>
      </c>
      <c r="P4606" s="5">
        <v>468</v>
      </c>
      <c r="Q4606" s="2">
        <f t="shared" si="427"/>
        <v>414.82</v>
      </c>
      <c r="R4606" s="5">
        <f t="shared" si="428"/>
        <v>414.82</v>
      </c>
      <c r="S4606" s="11">
        <f t="shared" si="429"/>
        <v>7.8003008649868368</v>
      </c>
      <c r="T4606" s="5">
        <v>3.73</v>
      </c>
      <c r="U4606" s="5">
        <v>0.83</v>
      </c>
      <c r="V4606" s="5">
        <v>7.6</v>
      </c>
      <c r="W4606" s="12">
        <f t="shared" si="430"/>
        <v>0.109375</v>
      </c>
      <c r="X4606" s="2" t="str">
        <f t="shared" si="431"/>
        <v>SCALE</v>
      </c>
      <c r="Y4606" s="22" t="str">
        <f t="shared" si="432"/>
        <v>Low (100-300)</v>
      </c>
    </row>
    <row r="4607" spans="1:25">
      <c r="A4607" s="2" t="s">
        <v>14686</v>
      </c>
      <c r="B4607" s="2" t="s">
        <v>5018</v>
      </c>
      <c r="C4607" s="2" t="s">
        <v>235</v>
      </c>
      <c r="D4607" s="2" t="s">
        <v>14087</v>
      </c>
      <c r="E4607" s="2" t="s">
        <v>188</v>
      </c>
      <c r="F4607" s="5">
        <v>4500</v>
      </c>
      <c r="G4607" s="2" t="s">
        <v>14687</v>
      </c>
      <c r="H4607" s="2" t="s">
        <v>87</v>
      </c>
      <c r="I4607" s="2" t="s">
        <v>13316</v>
      </c>
      <c r="J4607" s="2" t="s">
        <v>183</v>
      </c>
      <c r="K4607" s="9">
        <v>600</v>
      </c>
      <c r="L4607" s="9">
        <v>635</v>
      </c>
      <c r="M4607" s="5">
        <v>11</v>
      </c>
      <c r="N4607" s="5">
        <v>1</v>
      </c>
      <c r="O4607" s="5">
        <v>8.14</v>
      </c>
      <c r="P4607" s="5">
        <v>45.21</v>
      </c>
      <c r="Q4607" s="2">
        <f t="shared" si="427"/>
        <v>37.07</v>
      </c>
      <c r="R4607" s="5">
        <f t="shared" si="428"/>
        <v>37.07</v>
      </c>
      <c r="S4607" s="11">
        <f t="shared" si="429"/>
        <v>4.5540540540540535</v>
      </c>
      <c r="T4607" s="5">
        <v>1.73</v>
      </c>
      <c r="U4607" s="5">
        <v>0.74</v>
      </c>
      <c r="V4607" s="5">
        <v>8.14</v>
      </c>
      <c r="W4607" s="12">
        <f t="shared" si="430"/>
        <v>9.0909090909090912E-2</v>
      </c>
      <c r="X4607" s="2" t="str">
        <f t="shared" si="431"/>
        <v>SCALE</v>
      </c>
      <c r="Y4607" s="22" t="str">
        <f t="shared" si="432"/>
        <v>High (501-750)</v>
      </c>
    </row>
    <row r="4608" spans="1:25">
      <c r="A4608" s="2" t="s">
        <v>14688</v>
      </c>
      <c r="B4608" s="2" t="s">
        <v>14689</v>
      </c>
      <c r="C4608" s="2" t="s">
        <v>11711</v>
      </c>
      <c r="D4608" s="2" t="s">
        <v>14690</v>
      </c>
      <c r="E4608" s="2" t="s">
        <v>40</v>
      </c>
      <c r="F4608" s="5">
        <v>2167</v>
      </c>
      <c r="G4608" s="2" t="s">
        <v>14691</v>
      </c>
      <c r="H4608" s="2" t="s">
        <v>161</v>
      </c>
      <c r="I4608" s="2" t="s">
        <v>13316</v>
      </c>
      <c r="J4608" s="2" t="s">
        <v>59</v>
      </c>
      <c r="K4608" s="9">
        <v>200</v>
      </c>
      <c r="L4608" s="9">
        <v>2188</v>
      </c>
      <c r="M4608" s="5">
        <v>98</v>
      </c>
      <c r="N4608" s="5">
        <v>0</v>
      </c>
      <c r="O4608" s="5">
        <v>54.14</v>
      </c>
      <c r="P4608" s="5">
        <v>0</v>
      </c>
      <c r="Q4608" s="2">
        <f t="shared" si="427"/>
        <v>-54.14</v>
      </c>
      <c r="R4608" s="5">
        <f t="shared" si="428"/>
        <v>-54.14</v>
      </c>
      <c r="S4608" s="11">
        <f t="shared" si="429"/>
        <v>-1</v>
      </c>
      <c r="T4608" s="5">
        <v>4.4800000000000004</v>
      </c>
      <c r="U4608" s="5">
        <v>0.55000000000000004</v>
      </c>
      <c r="V4608" s="5">
        <v>0</v>
      </c>
      <c r="W4608" s="12">
        <f t="shared" si="430"/>
        <v>0</v>
      </c>
      <c r="X4608" s="2" t="str">
        <f t="shared" si="431"/>
        <v>PAUSE</v>
      </c>
      <c r="Y4608" s="22" t="str">
        <f t="shared" si="432"/>
        <v>Low (100-300)</v>
      </c>
    </row>
    <row r="4609" spans="1:25">
      <c r="A4609" s="2" t="s">
        <v>14692</v>
      </c>
      <c r="B4609" s="2" t="s">
        <v>2433</v>
      </c>
      <c r="C4609" s="2" t="s">
        <v>1034</v>
      </c>
      <c r="D4609" s="2" t="s">
        <v>14693</v>
      </c>
      <c r="E4609" s="2" t="s">
        <v>112</v>
      </c>
      <c r="F4609" s="5">
        <v>1226</v>
      </c>
      <c r="G4609" s="2" t="s">
        <v>14694</v>
      </c>
      <c r="H4609" s="2" t="s">
        <v>34</v>
      </c>
      <c r="I4609" s="2" t="s">
        <v>13316</v>
      </c>
      <c r="J4609" s="2" t="s">
        <v>162</v>
      </c>
      <c r="K4609" s="9">
        <v>400</v>
      </c>
      <c r="L4609" s="9">
        <v>2057</v>
      </c>
      <c r="M4609" s="5">
        <v>47</v>
      </c>
      <c r="N4609" s="5">
        <v>4</v>
      </c>
      <c r="O4609" s="5">
        <v>29.35</v>
      </c>
      <c r="P4609" s="5">
        <v>247.35</v>
      </c>
      <c r="Q4609" s="2">
        <f t="shared" si="427"/>
        <v>218</v>
      </c>
      <c r="R4609" s="5">
        <f t="shared" si="428"/>
        <v>218</v>
      </c>
      <c r="S4609" s="11">
        <f t="shared" si="429"/>
        <v>7.4275979557069842</v>
      </c>
      <c r="T4609" s="5">
        <v>2.2799999999999998</v>
      </c>
      <c r="U4609" s="5">
        <v>0.62</v>
      </c>
      <c r="V4609" s="5">
        <v>7.34</v>
      </c>
      <c r="W4609" s="12">
        <f t="shared" si="430"/>
        <v>8.5106382978723402E-2</v>
      </c>
      <c r="X4609" s="2" t="str">
        <f t="shared" si="431"/>
        <v>SCALE</v>
      </c>
      <c r="Y4609" s="22" t="str">
        <f t="shared" si="432"/>
        <v>Mid (301-500)</v>
      </c>
    </row>
    <row r="4610" spans="1:25">
      <c r="A4610" s="2" t="s">
        <v>14695</v>
      </c>
      <c r="B4610" s="2" t="s">
        <v>3262</v>
      </c>
      <c r="C4610" s="2" t="s">
        <v>14696</v>
      </c>
      <c r="D4610" s="2" t="s">
        <v>117</v>
      </c>
      <c r="E4610" s="2" t="s">
        <v>118</v>
      </c>
      <c r="F4610" s="5">
        <v>7042</v>
      </c>
      <c r="G4610" s="2" t="s">
        <v>8416</v>
      </c>
      <c r="H4610" s="2" t="s">
        <v>150</v>
      </c>
      <c r="I4610" s="2" t="s">
        <v>13316</v>
      </c>
      <c r="J4610" s="2" t="s">
        <v>699</v>
      </c>
      <c r="K4610" s="9">
        <v>400</v>
      </c>
      <c r="L4610" s="9">
        <v>1987</v>
      </c>
      <c r="M4610" s="5">
        <v>33</v>
      </c>
      <c r="N4610" s="5">
        <v>3</v>
      </c>
      <c r="O4610" s="5">
        <v>13.79</v>
      </c>
      <c r="P4610" s="5">
        <v>156.9</v>
      </c>
      <c r="Q4610" s="2">
        <f t="shared" si="427"/>
        <v>143.11000000000001</v>
      </c>
      <c r="R4610" s="5">
        <f t="shared" si="428"/>
        <v>143.11000000000001</v>
      </c>
      <c r="S4610" s="11">
        <f t="shared" si="429"/>
        <v>10.377810007251632</v>
      </c>
      <c r="T4610" s="5">
        <v>1.66</v>
      </c>
      <c r="U4610" s="5">
        <v>0.42</v>
      </c>
      <c r="V4610" s="5">
        <v>4.5999999999999996</v>
      </c>
      <c r="W4610" s="12">
        <f t="shared" si="430"/>
        <v>9.0909090909090912E-2</v>
      </c>
      <c r="X4610" s="2" t="str">
        <f t="shared" si="431"/>
        <v>SCALE</v>
      </c>
      <c r="Y4610" s="22" t="str">
        <f t="shared" si="432"/>
        <v>Mid (301-500)</v>
      </c>
    </row>
    <row r="4611" spans="1:25">
      <c r="A4611" s="2" t="s">
        <v>14697</v>
      </c>
      <c r="B4611" s="2" t="s">
        <v>2996</v>
      </c>
      <c r="C4611" s="2" t="s">
        <v>14698</v>
      </c>
      <c r="D4611" s="2" t="s">
        <v>14699</v>
      </c>
      <c r="E4611" s="2" t="s">
        <v>48</v>
      </c>
      <c r="F4611" s="5">
        <v>2500</v>
      </c>
      <c r="G4611" s="2" t="s">
        <v>14700</v>
      </c>
      <c r="H4611" s="2" t="s">
        <v>25</v>
      </c>
      <c r="I4611" s="2" t="s">
        <v>13316</v>
      </c>
      <c r="J4611" s="2" t="s">
        <v>66</v>
      </c>
      <c r="K4611" s="9">
        <v>600</v>
      </c>
      <c r="L4611" s="9">
        <v>1294</v>
      </c>
      <c r="M4611" s="5">
        <v>52</v>
      </c>
      <c r="N4611" s="5">
        <v>4</v>
      </c>
      <c r="O4611" s="5">
        <v>27.85</v>
      </c>
      <c r="P4611" s="5">
        <v>229.14</v>
      </c>
      <c r="Q4611" s="2">
        <f t="shared" si="427"/>
        <v>201.29</v>
      </c>
      <c r="R4611" s="5">
        <f t="shared" si="428"/>
        <v>201.29</v>
      </c>
      <c r="S4611" s="11">
        <f t="shared" si="429"/>
        <v>7.2276481149012559</v>
      </c>
      <c r="T4611" s="5">
        <v>4.0199999999999996</v>
      </c>
      <c r="U4611" s="5">
        <v>0.54</v>
      </c>
      <c r="V4611" s="5">
        <v>6.96</v>
      </c>
      <c r="W4611" s="12">
        <f t="shared" si="430"/>
        <v>7.6923076923076927E-2</v>
      </c>
      <c r="X4611" s="2" t="str">
        <f t="shared" si="431"/>
        <v>SCALE</v>
      </c>
      <c r="Y4611" s="22" t="str">
        <f t="shared" si="432"/>
        <v>High (501-750)</v>
      </c>
    </row>
    <row r="4612" spans="1:25">
      <c r="A4612" s="2" t="s">
        <v>14701</v>
      </c>
      <c r="B4612" s="2" t="s">
        <v>495</v>
      </c>
      <c r="C4612" s="2" t="s">
        <v>14702</v>
      </c>
      <c r="D4612" s="2" t="s">
        <v>14703</v>
      </c>
      <c r="E4612" s="2" t="s">
        <v>8493</v>
      </c>
      <c r="F4612" s="5">
        <v>1874</v>
      </c>
      <c r="G4612" s="2" t="s">
        <v>14704</v>
      </c>
      <c r="H4612" s="2" t="s">
        <v>190</v>
      </c>
      <c r="I4612" s="2" t="s">
        <v>13316</v>
      </c>
      <c r="J4612" s="2" t="s">
        <v>155</v>
      </c>
      <c r="K4612" s="9">
        <v>1000</v>
      </c>
      <c r="L4612" s="9">
        <v>685</v>
      </c>
      <c r="M4612" s="5">
        <v>13</v>
      </c>
      <c r="N4612" s="5">
        <v>1</v>
      </c>
      <c r="O4612" s="5">
        <v>5.55</v>
      </c>
      <c r="P4612" s="5">
        <v>58.37</v>
      </c>
      <c r="Q4612" s="2">
        <f t="shared" si="427"/>
        <v>52.82</v>
      </c>
      <c r="R4612" s="5">
        <f t="shared" si="428"/>
        <v>52.82</v>
      </c>
      <c r="S4612" s="11">
        <f t="shared" si="429"/>
        <v>9.5171171171171167</v>
      </c>
      <c r="T4612" s="5">
        <v>1.9</v>
      </c>
      <c r="U4612" s="5">
        <v>0.43</v>
      </c>
      <c r="V4612" s="5">
        <v>5.55</v>
      </c>
      <c r="W4612" s="12">
        <f t="shared" si="430"/>
        <v>7.6923076923076927E-2</v>
      </c>
      <c r="X4612" s="2" t="str">
        <f t="shared" si="431"/>
        <v>SCALE</v>
      </c>
      <c r="Y4612" s="22" t="str">
        <f t="shared" si="432"/>
        <v>Premium (751-1000)</v>
      </c>
    </row>
    <row r="4613" spans="1:25">
      <c r="A4613" s="2" t="s">
        <v>14705</v>
      </c>
      <c r="B4613" s="2" t="s">
        <v>14706</v>
      </c>
      <c r="C4613" s="2" t="s">
        <v>14707</v>
      </c>
      <c r="D4613" s="2" t="s">
        <v>2873</v>
      </c>
      <c r="E4613" s="2" t="s">
        <v>78</v>
      </c>
      <c r="F4613" s="5">
        <v>1501</v>
      </c>
      <c r="G4613" s="2" t="s">
        <v>14708</v>
      </c>
      <c r="H4613" s="2" t="s">
        <v>266</v>
      </c>
      <c r="I4613" s="2" t="s">
        <v>13316</v>
      </c>
      <c r="J4613" s="2" t="s">
        <v>88</v>
      </c>
      <c r="K4613" s="9">
        <v>300</v>
      </c>
      <c r="L4613" s="9">
        <v>1468</v>
      </c>
      <c r="M4613" s="5">
        <v>57</v>
      </c>
      <c r="N4613" s="5">
        <v>5</v>
      </c>
      <c r="O4613" s="5">
        <v>38.340000000000003</v>
      </c>
      <c r="P4613" s="5">
        <v>246.93</v>
      </c>
      <c r="Q4613" s="2">
        <f t="shared" si="427"/>
        <v>208.59</v>
      </c>
      <c r="R4613" s="5">
        <f t="shared" si="428"/>
        <v>208.59</v>
      </c>
      <c r="S4613" s="11">
        <f t="shared" si="429"/>
        <v>5.4405320813771514</v>
      </c>
      <c r="T4613" s="5">
        <v>3.88</v>
      </c>
      <c r="U4613" s="5">
        <v>0.67</v>
      </c>
      <c r="V4613" s="5">
        <v>7.67</v>
      </c>
      <c r="W4613" s="12">
        <f t="shared" si="430"/>
        <v>8.771929824561403E-2</v>
      </c>
      <c r="X4613" s="2" t="str">
        <f t="shared" si="431"/>
        <v>SCALE</v>
      </c>
      <c r="Y4613" s="22" t="str">
        <f t="shared" si="432"/>
        <v>Low (100-300)</v>
      </c>
    </row>
    <row r="4614" spans="1:25">
      <c r="A4614" s="2" t="s">
        <v>14709</v>
      </c>
      <c r="B4614" s="2" t="s">
        <v>12462</v>
      </c>
      <c r="C4614" s="2" t="s">
        <v>14710</v>
      </c>
      <c r="D4614" s="2" t="s">
        <v>8863</v>
      </c>
      <c r="E4614" s="2" t="s">
        <v>432</v>
      </c>
      <c r="F4614" s="5">
        <v>3000</v>
      </c>
      <c r="G4614" s="2" t="s">
        <v>4596</v>
      </c>
      <c r="H4614" s="2" t="s">
        <v>167</v>
      </c>
      <c r="I4614" s="2" t="s">
        <v>13316</v>
      </c>
      <c r="J4614" s="2" t="s">
        <v>293</v>
      </c>
      <c r="K4614" s="9">
        <v>700</v>
      </c>
      <c r="L4614" s="9">
        <v>527</v>
      </c>
      <c r="M4614" s="5">
        <v>21</v>
      </c>
      <c r="N4614" s="5">
        <v>2</v>
      </c>
      <c r="O4614" s="5">
        <v>12.45</v>
      </c>
      <c r="P4614" s="5">
        <v>97.17</v>
      </c>
      <c r="Q4614" s="2">
        <f t="shared" si="427"/>
        <v>84.72</v>
      </c>
      <c r="R4614" s="5">
        <f t="shared" si="428"/>
        <v>84.72</v>
      </c>
      <c r="S4614" s="11">
        <f t="shared" si="429"/>
        <v>6.8048192771084342</v>
      </c>
      <c r="T4614" s="5">
        <v>3.98</v>
      </c>
      <c r="U4614" s="5">
        <v>0.59</v>
      </c>
      <c r="V4614" s="5">
        <v>6.22</v>
      </c>
      <c r="W4614" s="12">
        <f t="shared" si="430"/>
        <v>9.5238095238095233E-2</v>
      </c>
      <c r="X4614" s="2" t="str">
        <f t="shared" si="431"/>
        <v>SCALE</v>
      </c>
      <c r="Y4614" s="22" t="str">
        <f t="shared" si="432"/>
        <v>High (501-750)</v>
      </c>
    </row>
    <row r="4615" spans="1:25">
      <c r="A4615" s="2" t="s">
        <v>14711</v>
      </c>
      <c r="B4615" s="2" t="s">
        <v>5184</v>
      </c>
      <c r="C4615" s="2" t="s">
        <v>14712</v>
      </c>
      <c r="D4615" s="2" t="s">
        <v>602</v>
      </c>
      <c r="E4615" s="2" t="s">
        <v>40</v>
      </c>
      <c r="F4615" s="5">
        <v>1250</v>
      </c>
      <c r="G4615" s="2" t="s">
        <v>14713</v>
      </c>
      <c r="H4615" s="2" t="s">
        <v>260</v>
      </c>
      <c r="I4615" s="2" t="s">
        <v>13316</v>
      </c>
      <c r="J4615" s="2" t="s">
        <v>73</v>
      </c>
      <c r="K4615" s="9">
        <v>500</v>
      </c>
      <c r="L4615" s="9">
        <v>1409</v>
      </c>
      <c r="M4615" s="5">
        <v>47</v>
      </c>
      <c r="N4615" s="5">
        <v>0</v>
      </c>
      <c r="O4615" s="5">
        <v>24.28</v>
      </c>
      <c r="P4615" s="5">
        <v>0</v>
      </c>
      <c r="Q4615" s="2">
        <f t="shared" si="427"/>
        <v>-24.28</v>
      </c>
      <c r="R4615" s="5">
        <f t="shared" si="428"/>
        <v>-24.28</v>
      </c>
      <c r="S4615" s="11">
        <f t="shared" si="429"/>
        <v>-1</v>
      </c>
      <c r="T4615" s="5">
        <v>3.34</v>
      </c>
      <c r="U4615" s="5">
        <v>0.52</v>
      </c>
      <c r="V4615" s="5">
        <v>0</v>
      </c>
      <c r="W4615" s="12">
        <f t="shared" si="430"/>
        <v>0</v>
      </c>
      <c r="X4615" s="2" t="str">
        <f t="shared" si="431"/>
        <v>PAUSE</v>
      </c>
      <c r="Y4615" s="22" t="str">
        <f t="shared" si="432"/>
        <v>Mid (301-500)</v>
      </c>
    </row>
    <row r="4616" spans="1:25">
      <c r="A4616" s="2" t="s">
        <v>14714</v>
      </c>
      <c r="B4616" s="2" t="s">
        <v>1046</v>
      </c>
      <c r="C4616" s="2" t="s">
        <v>5670</v>
      </c>
      <c r="D4616" s="2" t="s">
        <v>8208</v>
      </c>
      <c r="E4616" s="2" t="s">
        <v>635</v>
      </c>
      <c r="F4616" s="5">
        <v>2200</v>
      </c>
      <c r="G4616" s="2" t="s">
        <v>12167</v>
      </c>
      <c r="H4616" s="2" t="s">
        <v>150</v>
      </c>
      <c r="I4616" s="2" t="s">
        <v>13316</v>
      </c>
      <c r="J4616" s="2" t="s">
        <v>155</v>
      </c>
      <c r="K4616" s="9">
        <v>200</v>
      </c>
      <c r="L4616" s="9">
        <v>1467</v>
      </c>
      <c r="M4616" s="5">
        <v>30</v>
      </c>
      <c r="N4616" s="5">
        <v>0</v>
      </c>
      <c r="O4616" s="5">
        <v>14.74</v>
      </c>
      <c r="P4616" s="5">
        <v>0</v>
      </c>
      <c r="Q4616" s="2">
        <f t="shared" si="427"/>
        <v>-14.74</v>
      </c>
      <c r="R4616" s="5">
        <f t="shared" si="428"/>
        <v>-14.74</v>
      </c>
      <c r="S4616" s="11">
        <f t="shared" si="429"/>
        <v>-1</v>
      </c>
      <c r="T4616" s="5">
        <v>2.04</v>
      </c>
      <c r="U4616" s="5">
        <v>0.49</v>
      </c>
      <c r="V4616" s="5">
        <v>0</v>
      </c>
      <c r="W4616" s="12">
        <f t="shared" si="430"/>
        <v>0</v>
      </c>
      <c r="X4616" s="2" t="str">
        <f t="shared" si="431"/>
        <v>PAUSE</v>
      </c>
      <c r="Y4616" s="22" t="str">
        <f t="shared" si="432"/>
        <v>Low (100-300)</v>
      </c>
    </row>
    <row r="4617" spans="1:25">
      <c r="A4617" s="2" t="s">
        <v>14715</v>
      </c>
      <c r="B4617" s="2" t="s">
        <v>13021</v>
      </c>
      <c r="C4617" s="2" t="s">
        <v>14716</v>
      </c>
      <c r="D4617" s="2" t="s">
        <v>264</v>
      </c>
      <c r="E4617" s="2" t="s">
        <v>23</v>
      </c>
      <c r="F4617" s="5">
        <v>1500</v>
      </c>
      <c r="G4617" s="2" t="s">
        <v>14717</v>
      </c>
      <c r="H4617" s="2" t="s">
        <v>102</v>
      </c>
      <c r="I4617" s="2" t="s">
        <v>13316</v>
      </c>
      <c r="J4617" s="2" t="s">
        <v>293</v>
      </c>
      <c r="K4617" s="9">
        <v>600</v>
      </c>
      <c r="L4617" s="9">
        <v>2041</v>
      </c>
      <c r="M4617" s="5">
        <v>39</v>
      </c>
      <c r="N4617" s="5">
        <v>4</v>
      </c>
      <c r="O4617" s="5">
        <v>31.88</v>
      </c>
      <c r="P4617" s="5">
        <v>229.57</v>
      </c>
      <c r="Q4617" s="2">
        <f t="shared" si="427"/>
        <v>197.69</v>
      </c>
      <c r="R4617" s="5">
        <f t="shared" si="428"/>
        <v>197.69</v>
      </c>
      <c r="S4617" s="11">
        <f t="shared" si="429"/>
        <v>6.2010664993726472</v>
      </c>
      <c r="T4617" s="5">
        <v>1.91</v>
      </c>
      <c r="U4617" s="5">
        <v>0.82</v>
      </c>
      <c r="V4617" s="5">
        <v>7.97</v>
      </c>
      <c r="W4617" s="12">
        <f t="shared" si="430"/>
        <v>0.10256410256410256</v>
      </c>
      <c r="X4617" s="2" t="str">
        <f t="shared" si="431"/>
        <v>SCALE</v>
      </c>
      <c r="Y4617" s="22" t="str">
        <f t="shared" si="432"/>
        <v>High (501-750)</v>
      </c>
    </row>
    <row r="4618" spans="1:25">
      <c r="A4618" s="2" t="s">
        <v>14718</v>
      </c>
      <c r="B4618" s="2" t="s">
        <v>14719</v>
      </c>
      <c r="C4618" s="2" t="s">
        <v>4245</v>
      </c>
      <c r="D4618" s="2" t="s">
        <v>11736</v>
      </c>
      <c r="E4618" s="2" t="s">
        <v>112</v>
      </c>
      <c r="F4618" s="5">
        <v>2250</v>
      </c>
      <c r="G4618" s="2" t="s">
        <v>14720</v>
      </c>
      <c r="H4618" s="2" t="s">
        <v>102</v>
      </c>
      <c r="I4618" s="2" t="s">
        <v>13316</v>
      </c>
      <c r="J4618" s="2" t="s">
        <v>183</v>
      </c>
      <c r="K4618" s="9">
        <v>200</v>
      </c>
      <c r="L4618" s="9">
        <v>998</v>
      </c>
      <c r="M4618" s="5">
        <v>41</v>
      </c>
      <c r="N4618" s="5">
        <v>4</v>
      </c>
      <c r="O4618" s="5">
        <v>22.15</v>
      </c>
      <c r="P4618" s="5">
        <v>167.71</v>
      </c>
      <c r="Q4618" s="2">
        <f t="shared" si="427"/>
        <v>145.56</v>
      </c>
      <c r="R4618" s="5">
        <f t="shared" si="428"/>
        <v>145.56</v>
      </c>
      <c r="S4618" s="11">
        <f t="shared" si="429"/>
        <v>6.5715575620767499</v>
      </c>
      <c r="T4618" s="5">
        <v>4.1100000000000003</v>
      </c>
      <c r="U4618" s="5">
        <v>0.54</v>
      </c>
      <c r="V4618" s="5">
        <v>5.54</v>
      </c>
      <c r="W4618" s="12">
        <f t="shared" si="430"/>
        <v>9.7560975609756101E-2</v>
      </c>
      <c r="X4618" s="2" t="str">
        <f t="shared" si="431"/>
        <v>SCALE</v>
      </c>
      <c r="Y4618" s="22" t="str">
        <f t="shared" si="432"/>
        <v>Low (100-300)</v>
      </c>
    </row>
    <row r="4619" spans="1:25">
      <c r="A4619" s="2" t="s">
        <v>14721</v>
      </c>
      <c r="B4619" s="2" t="s">
        <v>1180</v>
      </c>
      <c r="C4619" s="2" t="s">
        <v>14722</v>
      </c>
      <c r="D4619" s="2" t="s">
        <v>251</v>
      </c>
      <c r="E4619" s="2" t="s">
        <v>23</v>
      </c>
      <c r="F4619" s="5">
        <v>4590</v>
      </c>
      <c r="G4619" s="2" t="s">
        <v>12031</v>
      </c>
      <c r="H4619" s="2" t="s">
        <v>312</v>
      </c>
      <c r="I4619" s="2" t="s">
        <v>13316</v>
      </c>
      <c r="J4619" s="2" t="s">
        <v>66</v>
      </c>
      <c r="K4619" s="9">
        <v>300</v>
      </c>
      <c r="L4619" s="9">
        <v>1509</v>
      </c>
      <c r="M4619" s="5">
        <v>55</v>
      </c>
      <c r="N4619" s="5">
        <v>2</v>
      </c>
      <c r="O4619" s="5">
        <v>36.340000000000003</v>
      </c>
      <c r="P4619" s="5">
        <v>142.94999999999999</v>
      </c>
      <c r="Q4619" s="2">
        <f t="shared" ref="Q4619:Q4682" si="433">IFERROR(P4619-O4619, 0)</f>
        <v>106.60999999999999</v>
      </c>
      <c r="R4619" s="5">
        <f t="shared" ref="R4619:R4682" si="434">P4619-O4619</f>
        <v>106.60999999999999</v>
      </c>
      <c r="S4619" s="11">
        <f t="shared" ref="S4619:S4682" si="435">R4619/O4619</f>
        <v>2.9336818932305992</v>
      </c>
      <c r="T4619" s="5">
        <v>3.64</v>
      </c>
      <c r="U4619" s="5">
        <v>0.66</v>
      </c>
      <c r="V4619" s="5">
        <v>18.170000000000002</v>
      </c>
      <c r="W4619" s="12">
        <f t="shared" ref="W4619:W4682" si="436">N4619/M4619</f>
        <v>3.6363636363636362E-2</v>
      </c>
      <c r="X4619" s="2" t="str">
        <f t="shared" ref="X4619:X4682" si="437">IF(P4619&gt;=4, "SCALE",
  IF(P4619&gt;=2, "MONITOR",
    IF(P4619&gt;=1, "OPTIMISE",
      "PAUSE")))</f>
        <v>SCALE</v>
      </c>
      <c r="Y4619" s="22" t="str">
        <f t="shared" ref="Y4619:Y4682" si="438">IF(K4619&lt;=300,"Low (100-300)",
 IF(K4619&lt;=500,"Mid (301-500)",
  IF(K4619&lt;=750,"High (501-750)",
   "Premium (751-1000)")))</f>
        <v>Low (100-300)</v>
      </c>
    </row>
    <row r="4620" spans="1:25">
      <c r="A4620" s="2" t="s">
        <v>14723</v>
      </c>
      <c r="B4620" s="2" t="s">
        <v>11371</v>
      </c>
      <c r="C4620" s="2" t="s">
        <v>269</v>
      </c>
      <c r="D4620" s="2" t="s">
        <v>1194</v>
      </c>
      <c r="E4620" s="2" t="s">
        <v>188</v>
      </c>
      <c r="F4620" s="5">
        <v>2750</v>
      </c>
      <c r="G4620" s="2" t="s">
        <v>6021</v>
      </c>
      <c r="H4620" s="2" t="s">
        <v>190</v>
      </c>
      <c r="I4620" s="2" t="s">
        <v>13316</v>
      </c>
      <c r="J4620" s="2" t="s">
        <v>217</v>
      </c>
      <c r="K4620" s="9">
        <v>500</v>
      </c>
      <c r="L4620" s="9">
        <v>1300</v>
      </c>
      <c r="M4620" s="5">
        <v>41</v>
      </c>
      <c r="N4620" s="5">
        <v>0</v>
      </c>
      <c r="O4620" s="5">
        <v>24.21</v>
      </c>
      <c r="P4620" s="5">
        <v>0</v>
      </c>
      <c r="Q4620" s="2">
        <f t="shared" si="433"/>
        <v>-24.21</v>
      </c>
      <c r="R4620" s="5">
        <f t="shared" si="434"/>
        <v>-24.21</v>
      </c>
      <c r="S4620" s="11">
        <f t="shared" si="435"/>
        <v>-1</v>
      </c>
      <c r="T4620" s="5">
        <v>3.15</v>
      </c>
      <c r="U4620" s="5">
        <v>0.59</v>
      </c>
      <c r="V4620" s="5">
        <v>0</v>
      </c>
      <c r="W4620" s="12">
        <f t="shared" si="436"/>
        <v>0</v>
      </c>
      <c r="X4620" s="2" t="str">
        <f t="shared" si="437"/>
        <v>PAUSE</v>
      </c>
      <c r="Y4620" s="22" t="str">
        <f t="shared" si="438"/>
        <v>Mid (301-500)</v>
      </c>
    </row>
    <row r="4621" spans="1:25">
      <c r="A4621" s="2" t="s">
        <v>14724</v>
      </c>
      <c r="B4621" s="2" t="s">
        <v>3371</v>
      </c>
      <c r="C4621" s="2" t="s">
        <v>763</v>
      </c>
      <c r="D4621" s="2" t="s">
        <v>14725</v>
      </c>
      <c r="E4621" s="2" t="s">
        <v>112</v>
      </c>
      <c r="F4621" s="5">
        <v>2750</v>
      </c>
      <c r="G4621" s="2" t="s">
        <v>14726</v>
      </c>
      <c r="H4621" s="2" t="s">
        <v>167</v>
      </c>
      <c r="I4621" s="2" t="s">
        <v>13316</v>
      </c>
      <c r="J4621" s="2" t="s">
        <v>248</v>
      </c>
      <c r="K4621" s="9">
        <v>800</v>
      </c>
      <c r="L4621" s="9">
        <v>1608</v>
      </c>
      <c r="M4621" s="5">
        <v>30</v>
      </c>
      <c r="N4621" s="5">
        <v>1</v>
      </c>
      <c r="O4621" s="5">
        <v>22.45</v>
      </c>
      <c r="P4621" s="5">
        <v>41.34</v>
      </c>
      <c r="Q4621" s="2">
        <f t="shared" si="433"/>
        <v>18.890000000000004</v>
      </c>
      <c r="R4621" s="5">
        <f t="shared" si="434"/>
        <v>18.890000000000004</v>
      </c>
      <c r="S4621" s="11">
        <f t="shared" si="435"/>
        <v>0.84142538975501135</v>
      </c>
      <c r="T4621" s="5">
        <v>1.87</v>
      </c>
      <c r="U4621" s="5">
        <v>0.75</v>
      </c>
      <c r="V4621" s="5">
        <v>22.45</v>
      </c>
      <c r="W4621" s="12">
        <f t="shared" si="436"/>
        <v>3.3333333333333333E-2</v>
      </c>
      <c r="X4621" s="2" t="str">
        <f t="shared" si="437"/>
        <v>SCALE</v>
      </c>
      <c r="Y4621" s="22" t="str">
        <f t="shared" si="438"/>
        <v>Premium (751-1000)</v>
      </c>
    </row>
    <row r="4622" spans="1:25">
      <c r="A4622" s="2" t="s">
        <v>14727</v>
      </c>
      <c r="B4622" s="2" t="s">
        <v>2229</v>
      </c>
      <c r="C4622" s="2" t="s">
        <v>3438</v>
      </c>
      <c r="D4622" s="2" t="s">
        <v>655</v>
      </c>
      <c r="E4622" s="2" t="s">
        <v>125</v>
      </c>
      <c r="F4622" s="5">
        <v>2700</v>
      </c>
      <c r="G4622" s="2" t="s">
        <v>14728</v>
      </c>
      <c r="H4622" s="2" t="s">
        <v>58</v>
      </c>
      <c r="I4622" s="2" t="s">
        <v>13316</v>
      </c>
      <c r="J4622" s="2" t="s">
        <v>248</v>
      </c>
      <c r="K4622" s="9">
        <v>300</v>
      </c>
      <c r="L4622" s="9">
        <v>933</v>
      </c>
      <c r="M4622" s="5">
        <v>24</v>
      </c>
      <c r="N4622" s="5">
        <v>2</v>
      </c>
      <c r="O4622" s="5">
        <v>15.38</v>
      </c>
      <c r="P4622" s="5">
        <v>117.63</v>
      </c>
      <c r="Q4622" s="2">
        <f t="shared" si="433"/>
        <v>102.25</v>
      </c>
      <c r="R4622" s="5">
        <f t="shared" si="434"/>
        <v>102.25</v>
      </c>
      <c r="S4622" s="11">
        <f t="shared" si="435"/>
        <v>6.6482444733420021</v>
      </c>
      <c r="T4622" s="5">
        <v>2.57</v>
      </c>
      <c r="U4622" s="5">
        <v>0.64</v>
      </c>
      <c r="V4622" s="5">
        <v>7.69</v>
      </c>
      <c r="W4622" s="12">
        <f t="shared" si="436"/>
        <v>8.3333333333333329E-2</v>
      </c>
      <c r="X4622" s="2" t="str">
        <f t="shared" si="437"/>
        <v>SCALE</v>
      </c>
      <c r="Y4622" s="22" t="str">
        <f t="shared" si="438"/>
        <v>Low (100-300)</v>
      </c>
    </row>
    <row r="4623" spans="1:25">
      <c r="A4623" s="2" t="s">
        <v>14729</v>
      </c>
      <c r="B4623" s="2" t="s">
        <v>14730</v>
      </c>
      <c r="C4623" s="2" t="s">
        <v>14731</v>
      </c>
      <c r="D4623" s="2" t="s">
        <v>2087</v>
      </c>
      <c r="E4623" s="2" t="s">
        <v>118</v>
      </c>
      <c r="F4623" s="5">
        <v>3500</v>
      </c>
      <c r="G4623" s="2" t="s">
        <v>14732</v>
      </c>
      <c r="H4623" s="2" t="s">
        <v>161</v>
      </c>
      <c r="I4623" s="2" t="s">
        <v>13316</v>
      </c>
      <c r="J4623" s="2" t="s">
        <v>183</v>
      </c>
      <c r="K4623" s="9">
        <v>300</v>
      </c>
      <c r="L4623" s="9">
        <v>1030</v>
      </c>
      <c r="M4623" s="5">
        <v>19</v>
      </c>
      <c r="N4623" s="5">
        <v>0</v>
      </c>
      <c r="O4623" s="5">
        <v>13.54</v>
      </c>
      <c r="P4623" s="5">
        <v>0</v>
      </c>
      <c r="Q4623" s="2">
        <f t="shared" si="433"/>
        <v>-13.54</v>
      </c>
      <c r="R4623" s="5">
        <f t="shared" si="434"/>
        <v>-13.54</v>
      </c>
      <c r="S4623" s="11">
        <f t="shared" si="435"/>
        <v>-1</v>
      </c>
      <c r="T4623" s="5">
        <v>1.84</v>
      </c>
      <c r="U4623" s="5">
        <v>0.71</v>
      </c>
      <c r="V4623" s="5">
        <v>0</v>
      </c>
      <c r="W4623" s="12">
        <f t="shared" si="436"/>
        <v>0</v>
      </c>
      <c r="X4623" s="2" t="str">
        <f t="shared" si="437"/>
        <v>PAUSE</v>
      </c>
      <c r="Y4623" s="22" t="str">
        <f t="shared" si="438"/>
        <v>Low (100-300)</v>
      </c>
    </row>
    <row r="4624" spans="1:25">
      <c r="A4624" s="2" t="s">
        <v>14733</v>
      </c>
      <c r="B4624" s="2" t="s">
        <v>12223</v>
      </c>
      <c r="C4624" s="2" t="s">
        <v>14734</v>
      </c>
      <c r="D4624" s="2" t="s">
        <v>14735</v>
      </c>
      <c r="E4624" s="2" t="s">
        <v>635</v>
      </c>
      <c r="F4624" s="5">
        <v>3000</v>
      </c>
      <c r="G4624" s="2" t="s">
        <v>2193</v>
      </c>
      <c r="H4624" s="2" t="s">
        <v>190</v>
      </c>
      <c r="I4624" s="2" t="s">
        <v>13316</v>
      </c>
      <c r="J4624" s="2" t="s">
        <v>27</v>
      </c>
      <c r="K4624" s="9">
        <v>700</v>
      </c>
      <c r="L4624" s="9">
        <v>2304</v>
      </c>
      <c r="M4624" s="5">
        <v>92</v>
      </c>
      <c r="N4624" s="5">
        <v>8</v>
      </c>
      <c r="O4624" s="5">
        <v>43.23</v>
      </c>
      <c r="P4624" s="5">
        <v>528.13</v>
      </c>
      <c r="Q4624" s="2">
        <f t="shared" si="433"/>
        <v>484.9</v>
      </c>
      <c r="R4624" s="5">
        <f t="shared" si="434"/>
        <v>484.9</v>
      </c>
      <c r="S4624" s="11">
        <f t="shared" si="435"/>
        <v>11.21674762896137</v>
      </c>
      <c r="T4624" s="5">
        <v>3.99</v>
      </c>
      <c r="U4624" s="5">
        <v>0.47</v>
      </c>
      <c r="V4624" s="5">
        <v>5.4</v>
      </c>
      <c r="W4624" s="12">
        <f t="shared" si="436"/>
        <v>8.6956521739130432E-2</v>
      </c>
      <c r="X4624" s="2" t="str">
        <f t="shared" si="437"/>
        <v>SCALE</v>
      </c>
      <c r="Y4624" s="22" t="str">
        <f t="shared" si="438"/>
        <v>High (501-750)</v>
      </c>
    </row>
    <row r="4625" spans="1:25">
      <c r="A4625" s="2" t="s">
        <v>14736</v>
      </c>
      <c r="B4625" s="2" t="s">
        <v>2731</v>
      </c>
      <c r="C4625" s="2" t="s">
        <v>11979</v>
      </c>
      <c r="D4625" s="2" t="s">
        <v>829</v>
      </c>
      <c r="E4625" s="2" t="s">
        <v>112</v>
      </c>
      <c r="F4625" s="5">
        <v>1200</v>
      </c>
      <c r="G4625" s="2" t="s">
        <v>14737</v>
      </c>
      <c r="H4625" s="2" t="s">
        <v>260</v>
      </c>
      <c r="I4625" s="2" t="s">
        <v>13316</v>
      </c>
      <c r="J4625" s="2" t="s">
        <v>293</v>
      </c>
      <c r="K4625" s="9">
        <v>500</v>
      </c>
      <c r="L4625" s="9">
        <v>2186</v>
      </c>
      <c r="M4625" s="5">
        <v>75</v>
      </c>
      <c r="N4625" s="5">
        <v>3</v>
      </c>
      <c r="O4625" s="5">
        <v>55.59</v>
      </c>
      <c r="P4625" s="5">
        <v>105.7</v>
      </c>
      <c r="Q4625" s="2">
        <f t="shared" si="433"/>
        <v>50.11</v>
      </c>
      <c r="R4625" s="5">
        <f t="shared" si="434"/>
        <v>50.11</v>
      </c>
      <c r="S4625" s="11">
        <f t="shared" si="435"/>
        <v>0.90142111890627807</v>
      </c>
      <c r="T4625" s="5">
        <v>3.43</v>
      </c>
      <c r="U4625" s="5">
        <v>0.74</v>
      </c>
      <c r="V4625" s="5">
        <v>18.53</v>
      </c>
      <c r="W4625" s="12">
        <f t="shared" si="436"/>
        <v>0.04</v>
      </c>
      <c r="X4625" s="2" t="str">
        <f t="shared" si="437"/>
        <v>SCALE</v>
      </c>
      <c r="Y4625" s="22" t="str">
        <f t="shared" si="438"/>
        <v>Mid (301-500)</v>
      </c>
    </row>
    <row r="4626" spans="1:25">
      <c r="A4626" s="2" t="s">
        <v>14738</v>
      </c>
      <c r="B4626" s="2" t="s">
        <v>748</v>
      </c>
      <c r="C4626" s="2" t="s">
        <v>14739</v>
      </c>
      <c r="D4626" s="2" t="s">
        <v>166</v>
      </c>
      <c r="E4626" s="2" t="s">
        <v>56</v>
      </c>
      <c r="F4626" s="5">
        <v>1100</v>
      </c>
      <c r="G4626" s="2" t="s">
        <v>12185</v>
      </c>
      <c r="H4626" s="2" t="s">
        <v>161</v>
      </c>
      <c r="I4626" s="2" t="s">
        <v>13316</v>
      </c>
      <c r="J4626" s="2" t="s">
        <v>293</v>
      </c>
      <c r="K4626" s="9">
        <v>400</v>
      </c>
      <c r="L4626" s="9">
        <v>2190</v>
      </c>
      <c r="M4626" s="5">
        <v>44</v>
      </c>
      <c r="N4626" s="5">
        <v>2</v>
      </c>
      <c r="O4626" s="5">
        <v>24.83</v>
      </c>
      <c r="P4626" s="5">
        <v>94.98</v>
      </c>
      <c r="Q4626" s="2">
        <f t="shared" si="433"/>
        <v>70.150000000000006</v>
      </c>
      <c r="R4626" s="5">
        <f t="shared" si="434"/>
        <v>70.150000000000006</v>
      </c>
      <c r="S4626" s="11">
        <f t="shared" si="435"/>
        <v>2.8252114377768831</v>
      </c>
      <c r="T4626" s="5">
        <v>2.0099999999999998</v>
      </c>
      <c r="U4626" s="5">
        <v>0.56000000000000005</v>
      </c>
      <c r="V4626" s="5">
        <v>12.42</v>
      </c>
      <c r="W4626" s="12">
        <f t="shared" si="436"/>
        <v>4.5454545454545456E-2</v>
      </c>
      <c r="X4626" s="2" t="str">
        <f t="shared" si="437"/>
        <v>SCALE</v>
      </c>
      <c r="Y4626" s="22" t="str">
        <f t="shared" si="438"/>
        <v>Mid (301-500)</v>
      </c>
    </row>
    <row r="4627" spans="1:25">
      <c r="A4627" s="2" t="s">
        <v>14740</v>
      </c>
      <c r="B4627" s="2" t="s">
        <v>5425</v>
      </c>
      <c r="C4627" s="2" t="s">
        <v>1377</v>
      </c>
      <c r="D4627" s="2" t="s">
        <v>1258</v>
      </c>
      <c r="E4627" s="2" t="s">
        <v>132</v>
      </c>
      <c r="F4627" s="5">
        <v>2500</v>
      </c>
      <c r="G4627" s="2" t="s">
        <v>14741</v>
      </c>
      <c r="H4627" s="2" t="s">
        <v>72</v>
      </c>
      <c r="I4627" s="2" t="s">
        <v>13316</v>
      </c>
      <c r="J4627" s="2" t="s">
        <v>95</v>
      </c>
      <c r="K4627" s="9">
        <v>400</v>
      </c>
      <c r="L4627" s="9">
        <v>2091</v>
      </c>
      <c r="M4627" s="5">
        <v>77</v>
      </c>
      <c r="N4627" s="5">
        <v>0</v>
      </c>
      <c r="O4627" s="5">
        <v>42.65</v>
      </c>
      <c r="P4627" s="5">
        <v>0</v>
      </c>
      <c r="Q4627" s="2">
        <f t="shared" si="433"/>
        <v>-42.65</v>
      </c>
      <c r="R4627" s="5">
        <f t="shared" si="434"/>
        <v>-42.65</v>
      </c>
      <c r="S4627" s="11">
        <f t="shared" si="435"/>
        <v>-1</v>
      </c>
      <c r="T4627" s="5">
        <v>3.68</v>
      </c>
      <c r="U4627" s="5">
        <v>0.55000000000000004</v>
      </c>
      <c r="V4627" s="5">
        <v>0</v>
      </c>
      <c r="W4627" s="12">
        <f t="shared" si="436"/>
        <v>0</v>
      </c>
      <c r="X4627" s="2" t="str">
        <f t="shared" si="437"/>
        <v>PAUSE</v>
      </c>
      <c r="Y4627" s="22" t="str">
        <f t="shared" si="438"/>
        <v>Mid (301-500)</v>
      </c>
    </row>
    <row r="4628" spans="1:25">
      <c r="A4628" s="2" t="s">
        <v>14742</v>
      </c>
      <c r="B4628" s="2" t="s">
        <v>878</v>
      </c>
      <c r="C4628" s="2" t="s">
        <v>14743</v>
      </c>
      <c r="D4628" s="2" t="s">
        <v>1603</v>
      </c>
      <c r="E4628" s="2" t="s">
        <v>32</v>
      </c>
      <c r="F4628" s="5">
        <v>2500</v>
      </c>
      <c r="G4628" s="2" t="s">
        <v>14744</v>
      </c>
      <c r="H4628" s="2" t="s">
        <v>50</v>
      </c>
      <c r="I4628" s="2" t="s">
        <v>13316</v>
      </c>
      <c r="J4628" s="2" t="s">
        <v>140</v>
      </c>
      <c r="K4628" s="9">
        <v>200</v>
      </c>
      <c r="L4628" s="9">
        <v>1095</v>
      </c>
      <c r="M4628" s="5">
        <v>40</v>
      </c>
      <c r="N4628" s="5">
        <v>1</v>
      </c>
      <c r="O4628" s="5">
        <v>33.58</v>
      </c>
      <c r="P4628" s="5">
        <v>42.58</v>
      </c>
      <c r="Q4628" s="2">
        <f t="shared" si="433"/>
        <v>9</v>
      </c>
      <c r="R4628" s="5">
        <f t="shared" si="434"/>
        <v>9</v>
      </c>
      <c r="S4628" s="11">
        <f t="shared" si="435"/>
        <v>0.26801667659321027</v>
      </c>
      <c r="T4628" s="5">
        <v>3.65</v>
      </c>
      <c r="U4628" s="5">
        <v>0.84</v>
      </c>
      <c r="V4628" s="5">
        <v>33.58</v>
      </c>
      <c r="W4628" s="12">
        <f t="shared" si="436"/>
        <v>2.5000000000000001E-2</v>
      </c>
      <c r="X4628" s="2" t="str">
        <f t="shared" si="437"/>
        <v>SCALE</v>
      </c>
      <c r="Y4628" s="22" t="str">
        <f t="shared" si="438"/>
        <v>Low (100-300)</v>
      </c>
    </row>
    <row r="4629" spans="1:25">
      <c r="A4629" s="2" t="s">
        <v>14745</v>
      </c>
      <c r="B4629" s="2" t="s">
        <v>6363</v>
      </c>
      <c r="C4629" s="2" t="s">
        <v>14746</v>
      </c>
      <c r="D4629" s="2" t="s">
        <v>3596</v>
      </c>
      <c r="E4629" s="2" t="s">
        <v>56</v>
      </c>
      <c r="F4629" s="5">
        <v>3728</v>
      </c>
      <c r="G4629" s="2" t="s">
        <v>14747</v>
      </c>
      <c r="H4629" s="2" t="s">
        <v>34</v>
      </c>
      <c r="I4629" s="2" t="s">
        <v>13316</v>
      </c>
      <c r="J4629" s="2" t="s">
        <v>217</v>
      </c>
      <c r="K4629" s="9">
        <v>1000</v>
      </c>
      <c r="L4629" s="9">
        <v>2410</v>
      </c>
      <c r="M4629" s="5">
        <v>86</v>
      </c>
      <c r="N4629" s="5">
        <v>7</v>
      </c>
      <c r="O4629" s="5">
        <v>44.56</v>
      </c>
      <c r="P4629" s="5">
        <v>338.56</v>
      </c>
      <c r="Q4629" s="2">
        <f t="shared" si="433"/>
        <v>294</v>
      </c>
      <c r="R4629" s="5">
        <f t="shared" si="434"/>
        <v>294</v>
      </c>
      <c r="S4629" s="11">
        <f t="shared" si="435"/>
        <v>6.5978456014362656</v>
      </c>
      <c r="T4629" s="5">
        <v>3.57</v>
      </c>
      <c r="U4629" s="5">
        <v>0.52</v>
      </c>
      <c r="V4629" s="5">
        <v>6.37</v>
      </c>
      <c r="W4629" s="12">
        <f t="shared" si="436"/>
        <v>8.1395348837209308E-2</v>
      </c>
      <c r="X4629" s="2" t="str">
        <f t="shared" si="437"/>
        <v>SCALE</v>
      </c>
      <c r="Y4629" s="22" t="str">
        <f t="shared" si="438"/>
        <v>Premium (751-1000)</v>
      </c>
    </row>
    <row r="4630" spans="1:25">
      <c r="A4630" s="2" t="s">
        <v>14748</v>
      </c>
      <c r="B4630" s="2" t="s">
        <v>2993</v>
      </c>
      <c r="C4630" s="2" t="s">
        <v>4947</v>
      </c>
      <c r="D4630" s="2" t="s">
        <v>844</v>
      </c>
      <c r="E4630" s="2" t="s">
        <v>237</v>
      </c>
      <c r="F4630" s="5">
        <v>3800</v>
      </c>
      <c r="G4630" s="2" t="s">
        <v>11212</v>
      </c>
      <c r="H4630" s="2" t="s">
        <v>150</v>
      </c>
      <c r="I4630" s="2" t="s">
        <v>13316</v>
      </c>
      <c r="J4630" s="2" t="s">
        <v>35</v>
      </c>
      <c r="K4630" s="9">
        <v>500</v>
      </c>
      <c r="L4630" s="9">
        <v>1562</v>
      </c>
      <c r="M4630" s="5">
        <v>29</v>
      </c>
      <c r="N4630" s="5">
        <v>1</v>
      </c>
      <c r="O4630" s="5">
        <v>12.76</v>
      </c>
      <c r="P4630" s="5">
        <v>46.35</v>
      </c>
      <c r="Q4630" s="2">
        <f t="shared" si="433"/>
        <v>33.590000000000003</v>
      </c>
      <c r="R4630" s="5">
        <f t="shared" si="434"/>
        <v>33.590000000000003</v>
      </c>
      <c r="S4630" s="11">
        <f t="shared" si="435"/>
        <v>2.6324451410658312</v>
      </c>
      <c r="T4630" s="5">
        <v>1.86</v>
      </c>
      <c r="U4630" s="5">
        <v>0.44</v>
      </c>
      <c r="V4630" s="5">
        <v>12.76</v>
      </c>
      <c r="W4630" s="12">
        <f t="shared" si="436"/>
        <v>3.4482758620689655E-2</v>
      </c>
      <c r="X4630" s="2" t="str">
        <f t="shared" si="437"/>
        <v>SCALE</v>
      </c>
      <c r="Y4630" s="22" t="str">
        <f t="shared" si="438"/>
        <v>Mid (301-500)</v>
      </c>
    </row>
    <row r="4631" spans="1:25">
      <c r="A4631" s="2" t="s">
        <v>14749</v>
      </c>
      <c r="B4631" s="2" t="s">
        <v>5866</v>
      </c>
      <c r="C4631" s="2" t="s">
        <v>1714</v>
      </c>
      <c r="D4631" s="2" t="s">
        <v>1190</v>
      </c>
      <c r="E4631" s="2" t="s">
        <v>112</v>
      </c>
      <c r="F4631" s="5">
        <v>1500</v>
      </c>
      <c r="G4631" s="2" t="s">
        <v>1208</v>
      </c>
      <c r="H4631" s="2" t="s">
        <v>50</v>
      </c>
      <c r="I4631" s="2" t="s">
        <v>13316</v>
      </c>
      <c r="J4631" s="2" t="s">
        <v>59</v>
      </c>
      <c r="K4631" s="9">
        <v>400</v>
      </c>
      <c r="L4631" s="9">
        <v>1371</v>
      </c>
      <c r="M4631" s="5">
        <v>33</v>
      </c>
      <c r="N4631" s="5">
        <v>2</v>
      </c>
      <c r="O4631" s="5">
        <v>19.559999999999999</v>
      </c>
      <c r="P4631" s="5">
        <v>114</v>
      </c>
      <c r="Q4631" s="2">
        <f t="shared" si="433"/>
        <v>94.44</v>
      </c>
      <c r="R4631" s="5">
        <f t="shared" si="434"/>
        <v>94.44</v>
      </c>
      <c r="S4631" s="11">
        <f t="shared" si="435"/>
        <v>4.8282208588957056</v>
      </c>
      <c r="T4631" s="5">
        <v>2.41</v>
      </c>
      <c r="U4631" s="5">
        <v>0.59</v>
      </c>
      <c r="V4631" s="5">
        <v>9.7799999999999994</v>
      </c>
      <c r="W4631" s="12">
        <f t="shared" si="436"/>
        <v>6.0606060606060608E-2</v>
      </c>
      <c r="X4631" s="2" t="str">
        <f t="shared" si="437"/>
        <v>SCALE</v>
      </c>
      <c r="Y4631" s="22" t="str">
        <f t="shared" si="438"/>
        <v>Mid (301-500)</v>
      </c>
    </row>
    <row r="4632" spans="1:25">
      <c r="A4632" s="2" t="s">
        <v>14750</v>
      </c>
      <c r="B4632" s="2" t="s">
        <v>832</v>
      </c>
      <c r="C4632" s="2" t="s">
        <v>14751</v>
      </c>
      <c r="D4632" s="2" t="s">
        <v>655</v>
      </c>
      <c r="E4632" s="2" t="s">
        <v>125</v>
      </c>
      <c r="F4632" s="5">
        <v>2750</v>
      </c>
      <c r="G4632" s="2" t="s">
        <v>14752</v>
      </c>
      <c r="H4632" s="2" t="s">
        <v>266</v>
      </c>
      <c r="I4632" s="2" t="s">
        <v>13316</v>
      </c>
      <c r="J4632" s="2" t="s">
        <v>59</v>
      </c>
      <c r="K4632" s="9">
        <v>200</v>
      </c>
      <c r="L4632" s="9">
        <v>2131</v>
      </c>
      <c r="M4632" s="5">
        <v>75</v>
      </c>
      <c r="N4632" s="5">
        <v>0</v>
      </c>
      <c r="O4632" s="5">
        <v>35.61</v>
      </c>
      <c r="P4632" s="5">
        <v>0</v>
      </c>
      <c r="Q4632" s="2">
        <f t="shared" si="433"/>
        <v>-35.61</v>
      </c>
      <c r="R4632" s="5">
        <f t="shared" si="434"/>
        <v>-35.61</v>
      </c>
      <c r="S4632" s="11">
        <f t="shared" si="435"/>
        <v>-1</v>
      </c>
      <c r="T4632" s="5">
        <v>3.52</v>
      </c>
      <c r="U4632" s="5">
        <v>0.47</v>
      </c>
      <c r="V4632" s="5">
        <v>0</v>
      </c>
      <c r="W4632" s="12">
        <f t="shared" si="436"/>
        <v>0</v>
      </c>
      <c r="X4632" s="2" t="str">
        <f t="shared" si="437"/>
        <v>PAUSE</v>
      </c>
      <c r="Y4632" s="22" t="str">
        <f t="shared" si="438"/>
        <v>Low (100-300)</v>
      </c>
    </row>
    <row r="4633" spans="1:25">
      <c r="A4633" s="2" t="s">
        <v>14753</v>
      </c>
      <c r="B4633" s="2" t="s">
        <v>5761</v>
      </c>
      <c r="C4633" s="2" t="s">
        <v>14754</v>
      </c>
      <c r="D4633" s="2" t="s">
        <v>11801</v>
      </c>
      <c r="E4633" s="2" t="s">
        <v>132</v>
      </c>
      <c r="F4633" s="5">
        <v>1500</v>
      </c>
      <c r="G4633" s="2" t="s">
        <v>14755</v>
      </c>
      <c r="H4633" s="2" t="s">
        <v>167</v>
      </c>
      <c r="I4633" s="2" t="s">
        <v>13316</v>
      </c>
      <c r="J4633" s="2" t="s">
        <v>80</v>
      </c>
      <c r="K4633" s="9">
        <v>200</v>
      </c>
      <c r="L4633" s="9">
        <v>956</v>
      </c>
      <c r="M4633" s="5">
        <v>15</v>
      </c>
      <c r="N4633" s="5">
        <v>1</v>
      </c>
      <c r="O4633" s="5">
        <v>8.8000000000000007</v>
      </c>
      <c r="P4633" s="5">
        <v>65.77</v>
      </c>
      <c r="Q4633" s="2">
        <f t="shared" si="433"/>
        <v>56.97</v>
      </c>
      <c r="R4633" s="5">
        <f t="shared" si="434"/>
        <v>56.97</v>
      </c>
      <c r="S4633" s="11">
        <f t="shared" si="435"/>
        <v>6.4738636363636362</v>
      </c>
      <c r="T4633" s="5">
        <v>1.57</v>
      </c>
      <c r="U4633" s="5">
        <v>0.59</v>
      </c>
      <c r="V4633" s="5">
        <v>8.8000000000000007</v>
      </c>
      <c r="W4633" s="12">
        <f t="shared" si="436"/>
        <v>6.6666666666666666E-2</v>
      </c>
      <c r="X4633" s="2" t="str">
        <f t="shared" si="437"/>
        <v>SCALE</v>
      </c>
      <c r="Y4633" s="22" t="str">
        <f t="shared" si="438"/>
        <v>Low (100-300)</v>
      </c>
    </row>
    <row r="4634" spans="1:25">
      <c r="A4634" s="2" t="s">
        <v>14756</v>
      </c>
      <c r="B4634" s="2" t="s">
        <v>13958</v>
      </c>
      <c r="C4634" s="2" t="s">
        <v>925</v>
      </c>
      <c r="D4634" s="2" t="s">
        <v>14757</v>
      </c>
      <c r="E4634" s="2" t="s">
        <v>373</v>
      </c>
      <c r="F4634" s="5">
        <v>2500</v>
      </c>
      <c r="G4634" s="2" t="s">
        <v>5376</v>
      </c>
      <c r="H4634" s="2" t="s">
        <v>161</v>
      </c>
      <c r="I4634" s="2" t="s">
        <v>13316</v>
      </c>
      <c r="J4634" s="2" t="s">
        <v>27</v>
      </c>
      <c r="K4634" s="9">
        <v>400</v>
      </c>
      <c r="L4634" s="9">
        <v>1248</v>
      </c>
      <c r="M4634" s="5">
        <v>34</v>
      </c>
      <c r="N4634" s="5">
        <v>0</v>
      </c>
      <c r="O4634" s="5">
        <v>25.65</v>
      </c>
      <c r="P4634" s="5">
        <v>0</v>
      </c>
      <c r="Q4634" s="2">
        <f t="shared" si="433"/>
        <v>-25.65</v>
      </c>
      <c r="R4634" s="5">
        <f t="shared" si="434"/>
        <v>-25.65</v>
      </c>
      <c r="S4634" s="11">
        <f t="shared" si="435"/>
        <v>-1</v>
      </c>
      <c r="T4634" s="5">
        <v>2.72</v>
      </c>
      <c r="U4634" s="5">
        <v>0.75</v>
      </c>
      <c r="V4634" s="5">
        <v>0</v>
      </c>
      <c r="W4634" s="12">
        <f t="shared" si="436"/>
        <v>0</v>
      </c>
      <c r="X4634" s="2" t="str">
        <f t="shared" si="437"/>
        <v>PAUSE</v>
      </c>
      <c r="Y4634" s="22" t="str">
        <f t="shared" si="438"/>
        <v>Mid (301-500)</v>
      </c>
    </row>
    <row r="4635" spans="1:25">
      <c r="A4635" s="2" t="s">
        <v>14758</v>
      </c>
      <c r="B4635" s="2" t="s">
        <v>2070</v>
      </c>
      <c r="C4635" s="2" t="s">
        <v>14759</v>
      </c>
      <c r="D4635" s="2" t="s">
        <v>4667</v>
      </c>
      <c r="E4635" s="2" t="s">
        <v>32</v>
      </c>
      <c r="F4635" s="5">
        <v>4100</v>
      </c>
      <c r="G4635" s="2" t="s">
        <v>14760</v>
      </c>
      <c r="H4635" s="2" t="s">
        <v>344</v>
      </c>
      <c r="I4635" s="2" t="s">
        <v>13316</v>
      </c>
      <c r="J4635" s="2" t="s">
        <v>27</v>
      </c>
      <c r="K4635" s="9">
        <v>300</v>
      </c>
      <c r="L4635" s="9">
        <v>2259</v>
      </c>
      <c r="M4635" s="5">
        <v>44</v>
      </c>
      <c r="N4635" s="5">
        <v>0</v>
      </c>
      <c r="O4635" s="5">
        <v>36.78</v>
      </c>
      <c r="P4635" s="5">
        <v>0</v>
      </c>
      <c r="Q4635" s="2">
        <f t="shared" si="433"/>
        <v>-36.78</v>
      </c>
      <c r="R4635" s="5">
        <f t="shared" si="434"/>
        <v>-36.78</v>
      </c>
      <c r="S4635" s="11">
        <f t="shared" si="435"/>
        <v>-1</v>
      </c>
      <c r="T4635" s="5">
        <v>1.95</v>
      </c>
      <c r="U4635" s="5">
        <v>0.84</v>
      </c>
      <c r="V4635" s="5">
        <v>0</v>
      </c>
      <c r="W4635" s="12">
        <f t="shared" si="436"/>
        <v>0</v>
      </c>
      <c r="X4635" s="2" t="str">
        <f t="shared" si="437"/>
        <v>PAUSE</v>
      </c>
      <c r="Y4635" s="22" t="str">
        <f t="shared" si="438"/>
        <v>Low (100-300)</v>
      </c>
    </row>
    <row r="4636" spans="1:25">
      <c r="A4636" s="2" t="s">
        <v>14761</v>
      </c>
      <c r="B4636" s="2" t="s">
        <v>14762</v>
      </c>
      <c r="C4636" s="2" t="s">
        <v>1320</v>
      </c>
      <c r="D4636" s="2" t="s">
        <v>1988</v>
      </c>
      <c r="E4636" s="2" t="s">
        <v>23</v>
      </c>
      <c r="F4636" s="5">
        <v>1500</v>
      </c>
      <c r="G4636" s="2" t="s">
        <v>14763</v>
      </c>
      <c r="H4636" s="2" t="s">
        <v>87</v>
      </c>
      <c r="I4636" s="2" t="s">
        <v>13316</v>
      </c>
      <c r="J4636" s="2" t="s">
        <v>319</v>
      </c>
      <c r="K4636" s="9">
        <v>800</v>
      </c>
      <c r="L4636" s="9">
        <v>1075</v>
      </c>
      <c r="M4636" s="5">
        <v>19</v>
      </c>
      <c r="N4636" s="5">
        <v>0</v>
      </c>
      <c r="O4636" s="5">
        <v>11.96</v>
      </c>
      <c r="P4636" s="5">
        <v>0</v>
      </c>
      <c r="Q4636" s="2">
        <f t="shared" si="433"/>
        <v>-11.96</v>
      </c>
      <c r="R4636" s="5">
        <f t="shared" si="434"/>
        <v>-11.96</v>
      </c>
      <c r="S4636" s="11">
        <f t="shared" si="435"/>
        <v>-1</v>
      </c>
      <c r="T4636" s="5">
        <v>1.77</v>
      </c>
      <c r="U4636" s="5">
        <v>0.63</v>
      </c>
      <c r="V4636" s="5">
        <v>0</v>
      </c>
      <c r="W4636" s="12">
        <f t="shared" si="436"/>
        <v>0</v>
      </c>
      <c r="X4636" s="2" t="str">
        <f t="shared" si="437"/>
        <v>PAUSE</v>
      </c>
      <c r="Y4636" s="22" t="str">
        <f t="shared" si="438"/>
        <v>Premium (751-1000)</v>
      </c>
    </row>
    <row r="4637" spans="1:25">
      <c r="A4637" s="2" t="s">
        <v>14764</v>
      </c>
      <c r="B4637" s="2" t="s">
        <v>4637</v>
      </c>
      <c r="C4637" s="2" t="s">
        <v>12851</v>
      </c>
      <c r="D4637" s="2" t="s">
        <v>829</v>
      </c>
      <c r="E4637" s="2" t="s">
        <v>112</v>
      </c>
      <c r="F4637" s="5">
        <v>2250</v>
      </c>
      <c r="G4637" s="2" t="s">
        <v>14765</v>
      </c>
      <c r="H4637" s="2" t="s">
        <v>102</v>
      </c>
      <c r="I4637" s="2" t="s">
        <v>13316</v>
      </c>
      <c r="J4637" s="2" t="s">
        <v>177</v>
      </c>
      <c r="K4637" s="9">
        <v>500</v>
      </c>
      <c r="L4637" s="9">
        <v>701</v>
      </c>
      <c r="M4637" s="5">
        <v>28</v>
      </c>
      <c r="N4637" s="5">
        <v>2</v>
      </c>
      <c r="O4637" s="5">
        <v>17.059999999999999</v>
      </c>
      <c r="P4637" s="5">
        <v>128.83000000000001</v>
      </c>
      <c r="Q4637" s="2">
        <f t="shared" si="433"/>
        <v>111.77000000000001</v>
      </c>
      <c r="R4637" s="5">
        <f t="shared" si="434"/>
        <v>111.77000000000001</v>
      </c>
      <c r="S4637" s="11">
        <f t="shared" si="435"/>
        <v>6.5515826494724516</v>
      </c>
      <c r="T4637" s="5">
        <v>3.99</v>
      </c>
      <c r="U4637" s="5">
        <v>0.61</v>
      </c>
      <c r="V4637" s="5">
        <v>8.5299999999999994</v>
      </c>
      <c r="W4637" s="12">
        <f t="shared" si="436"/>
        <v>7.1428571428571425E-2</v>
      </c>
      <c r="X4637" s="2" t="str">
        <f t="shared" si="437"/>
        <v>SCALE</v>
      </c>
      <c r="Y4637" s="22" t="str">
        <f t="shared" si="438"/>
        <v>Mid (301-500)</v>
      </c>
    </row>
    <row r="4638" spans="1:25">
      <c r="A4638" s="2" t="s">
        <v>14766</v>
      </c>
      <c r="B4638" s="2" t="s">
        <v>529</v>
      </c>
      <c r="C4638" s="2" t="s">
        <v>12857</v>
      </c>
      <c r="D4638" s="2" t="s">
        <v>1559</v>
      </c>
      <c r="E4638" s="2" t="s">
        <v>23</v>
      </c>
      <c r="F4638" s="5">
        <v>2167</v>
      </c>
      <c r="G4638" s="2" t="s">
        <v>14767</v>
      </c>
      <c r="H4638" s="2" t="s">
        <v>58</v>
      </c>
      <c r="I4638" s="2" t="s">
        <v>13316</v>
      </c>
      <c r="J4638" s="2" t="s">
        <v>217</v>
      </c>
      <c r="K4638" s="9">
        <v>100</v>
      </c>
      <c r="L4638" s="9">
        <v>1979</v>
      </c>
      <c r="M4638" s="5">
        <v>66</v>
      </c>
      <c r="N4638" s="5">
        <v>1</v>
      </c>
      <c r="O4638" s="5">
        <v>37.32</v>
      </c>
      <c r="P4638" s="5">
        <v>43.8</v>
      </c>
      <c r="Q4638" s="2">
        <f t="shared" si="433"/>
        <v>6.4799999999999969</v>
      </c>
      <c r="R4638" s="5">
        <f t="shared" si="434"/>
        <v>6.4799999999999969</v>
      </c>
      <c r="S4638" s="11">
        <f t="shared" si="435"/>
        <v>0.17363344051446936</v>
      </c>
      <c r="T4638" s="5">
        <v>3.34</v>
      </c>
      <c r="U4638" s="5">
        <v>0.56999999999999995</v>
      </c>
      <c r="V4638" s="5">
        <v>37.32</v>
      </c>
      <c r="W4638" s="12">
        <f t="shared" si="436"/>
        <v>1.5151515151515152E-2</v>
      </c>
      <c r="X4638" s="2" t="str">
        <f t="shared" si="437"/>
        <v>SCALE</v>
      </c>
      <c r="Y4638" s="22" t="str">
        <f t="shared" si="438"/>
        <v>Low (100-300)</v>
      </c>
    </row>
    <row r="4639" spans="1:25">
      <c r="A4639" s="2" t="s">
        <v>14768</v>
      </c>
      <c r="B4639" s="2" t="s">
        <v>219</v>
      </c>
      <c r="C4639" s="2" t="s">
        <v>14769</v>
      </c>
      <c r="D4639" s="2" t="s">
        <v>829</v>
      </c>
      <c r="E4639" s="2" t="s">
        <v>112</v>
      </c>
      <c r="F4639" s="5">
        <v>2000</v>
      </c>
      <c r="G4639" s="2" t="s">
        <v>14770</v>
      </c>
      <c r="H4639" s="2" t="s">
        <v>167</v>
      </c>
      <c r="I4639" s="2" t="s">
        <v>13316</v>
      </c>
      <c r="J4639" s="2" t="s">
        <v>155</v>
      </c>
      <c r="K4639" s="9">
        <v>500</v>
      </c>
      <c r="L4639" s="9">
        <v>646</v>
      </c>
      <c r="M4639" s="5">
        <v>15</v>
      </c>
      <c r="N4639" s="5">
        <v>1</v>
      </c>
      <c r="O4639" s="5">
        <v>9.86</v>
      </c>
      <c r="P4639" s="5">
        <v>67.94</v>
      </c>
      <c r="Q4639" s="2">
        <f t="shared" si="433"/>
        <v>58.08</v>
      </c>
      <c r="R4639" s="5">
        <f t="shared" si="434"/>
        <v>58.08</v>
      </c>
      <c r="S4639" s="11">
        <f t="shared" si="435"/>
        <v>5.8904665314401621</v>
      </c>
      <c r="T4639" s="5">
        <v>2.3199999999999998</v>
      </c>
      <c r="U4639" s="5">
        <v>0.66</v>
      </c>
      <c r="V4639" s="5">
        <v>9.86</v>
      </c>
      <c r="W4639" s="12">
        <f t="shared" si="436"/>
        <v>6.6666666666666666E-2</v>
      </c>
      <c r="X4639" s="2" t="str">
        <f t="shared" si="437"/>
        <v>SCALE</v>
      </c>
      <c r="Y4639" s="22" t="str">
        <f t="shared" si="438"/>
        <v>Mid (301-500)</v>
      </c>
    </row>
    <row r="4640" spans="1:25">
      <c r="A4640" s="2" t="s">
        <v>14771</v>
      </c>
      <c r="B4640" s="2" t="s">
        <v>1043</v>
      </c>
      <c r="C4640" s="2" t="s">
        <v>14772</v>
      </c>
      <c r="D4640" s="2" t="s">
        <v>14773</v>
      </c>
      <c r="E4640" s="2" t="s">
        <v>132</v>
      </c>
      <c r="F4640" s="5">
        <v>1251</v>
      </c>
      <c r="G4640" s="2" t="s">
        <v>14774</v>
      </c>
      <c r="H4640" s="2" t="s">
        <v>87</v>
      </c>
      <c r="I4640" s="2" t="s">
        <v>13316</v>
      </c>
      <c r="J4640" s="2" t="s">
        <v>80</v>
      </c>
      <c r="K4640" s="9">
        <v>500</v>
      </c>
      <c r="L4640" s="9">
        <v>734</v>
      </c>
      <c r="M4640" s="5">
        <v>28</v>
      </c>
      <c r="N4640" s="5">
        <v>1</v>
      </c>
      <c r="O4640" s="5">
        <v>21.12</v>
      </c>
      <c r="P4640" s="5">
        <v>62.48</v>
      </c>
      <c r="Q4640" s="2">
        <f t="shared" si="433"/>
        <v>41.36</v>
      </c>
      <c r="R4640" s="5">
        <f t="shared" si="434"/>
        <v>41.36</v>
      </c>
      <c r="S4640" s="11">
        <f t="shared" si="435"/>
        <v>1.9583333333333333</v>
      </c>
      <c r="T4640" s="5">
        <v>3.81</v>
      </c>
      <c r="U4640" s="5">
        <v>0.75</v>
      </c>
      <c r="V4640" s="5">
        <v>21.12</v>
      </c>
      <c r="W4640" s="12">
        <f t="shared" si="436"/>
        <v>3.5714285714285712E-2</v>
      </c>
      <c r="X4640" s="2" t="str">
        <f t="shared" si="437"/>
        <v>SCALE</v>
      </c>
      <c r="Y4640" s="22" t="str">
        <f t="shared" si="438"/>
        <v>Mid (301-500)</v>
      </c>
    </row>
    <row r="4641" spans="1:25">
      <c r="A4641" s="2" t="s">
        <v>14775</v>
      </c>
      <c r="B4641" s="2" t="s">
        <v>2310</v>
      </c>
      <c r="C4641" s="2" t="s">
        <v>2357</v>
      </c>
      <c r="D4641" s="2" t="s">
        <v>204</v>
      </c>
      <c r="E4641" s="2" t="s">
        <v>56</v>
      </c>
      <c r="F4641" s="5">
        <v>3790</v>
      </c>
      <c r="G4641" s="2" t="s">
        <v>14776</v>
      </c>
      <c r="H4641" s="2" t="s">
        <v>94</v>
      </c>
      <c r="I4641" s="2" t="s">
        <v>13316</v>
      </c>
      <c r="J4641" s="2" t="s">
        <v>51</v>
      </c>
      <c r="K4641" s="9">
        <v>1000</v>
      </c>
      <c r="L4641" s="9">
        <v>1572</v>
      </c>
      <c r="M4641" s="5">
        <v>68</v>
      </c>
      <c r="N4641" s="5">
        <v>2</v>
      </c>
      <c r="O4641" s="5">
        <v>41.23</v>
      </c>
      <c r="P4641" s="5">
        <v>92.64</v>
      </c>
      <c r="Q4641" s="2">
        <f t="shared" si="433"/>
        <v>51.410000000000004</v>
      </c>
      <c r="R4641" s="5">
        <f t="shared" si="434"/>
        <v>51.410000000000004</v>
      </c>
      <c r="S4641" s="11">
        <f t="shared" si="435"/>
        <v>1.2469075915595442</v>
      </c>
      <c r="T4641" s="5">
        <v>4.33</v>
      </c>
      <c r="U4641" s="5">
        <v>0.61</v>
      </c>
      <c r="V4641" s="5">
        <v>20.62</v>
      </c>
      <c r="W4641" s="12">
        <f t="shared" si="436"/>
        <v>2.9411764705882353E-2</v>
      </c>
      <c r="X4641" s="2" t="str">
        <f t="shared" si="437"/>
        <v>SCALE</v>
      </c>
      <c r="Y4641" s="22" t="str">
        <f t="shared" si="438"/>
        <v>Premium (751-1000)</v>
      </c>
    </row>
    <row r="4642" spans="1:25">
      <c r="A4642" s="2" t="s">
        <v>14777</v>
      </c>
      <c r="B4642" s="2" t="s">
        <v>14778</v>
      </c>
      <c r="C4642" s="2" t="s">
        <v>14063</v>
      </c>
      <c r="D4642" s="2" t="s">
        <v>264</v>
      </c>
      <c r="E4642" s="2" t="s">
        <v>23</v>
      </c>
      <c r="F4642" s="5">
        <v>1300</v>
      </c>
      <c r="G4642" s="2" t="s">
        <v>14779</v>
      </c>
      <c r="H4642" s="2" t="s">
        <v>42</v>
      </c>
      <c r="I4642" s="2" t="s">
        <v>13316</v>
      </c>
      <c r="J4642" s="2" t="s">
        <v>155</v>
      </c>
      <c r="K4642" s="9">
        <v>400</v>
      </c>
      <c r="L4642" s="9">
        <v>2008</v>
      </c>
      <c r="M4642" s="5">
        <v>37</v>
      </c>
      <c r="N4642" s="5">
        <v>4</v>
      </c>
      <c r="O4642" s="5">
        <v>15.27</v>
      </c>
      <c r="P4642" s="5">
        <v>164.9</v>
      </c>
      <c r="Q4642" s="2">
        <f t="shared" si="433"/>
        <v>149.63</v>
      </c>
      <c r="R4642" s="5">
        <f t="shared" si="434"/>
        <v>149.63</v>
      </c>
      <c r="S4642" s="11">
        <f t="shared" si="435"/>
        <v>9.7989521938441388</v>
      </c>
      <c r="T4642" s="5">
        <v>1.84</v>
      </c>
      <c r="U4642" s="5">
        <v>0.41</v>
      </c>
      <c r="V4642" s="5">
        <v>3.82</v>
      </c>
      <c r="W4642" s="12">
        <f t="shared" si="436"/>
        <v>0.10810810810810811</v>
      </c>
      <c r="X4642" s="2" t="str">
        <f t="shared" si="437"/>
        <v>SCALE</v>
      </c>
      <c r="Y4642" s="22" t="str">
        <f t="shared" si="438"/>
        <v>Mid (301-500)</v>
      </c>
    </row>
    <row r="4643" spans="1:25">
      <c r="A4643" s="2" t="s">
        <v>14780</v>
      </c>
      <c r="B4643" s="2" t="s">
        <v>61</v>
      </c>
      <c r="C4643" s="2" t="s">
        <v>14781</v>
      </c>
      <c r="D4643" s="2" t="s">
        <v>251</v>
      </c>
      <c r="E4643" s="2" t="s">
        <v>23</v>
      </c>
      <c r="F4643" s="5">
        <v>1700</v>
      </c>
      <c r="G4643" s="2" t="s">
        <v>14782</v>
      </c>
      <c r="H4643" s="2" t="s">
        <v>50</v>
      </c>
      <c r="I4643" s="2" t="s">
        <v>13316</v>
      </c>
      <c r="J4643" s="2" t="s">
        <v>155</v>
      </c>
      <c r="K4643" s="9">
        <v>600</v>
      </c>
      <c r="L4643" s="9">
        <v>1455</v>
      </c>
      <c r="M4643" s="5">
        <v>35</v>
      </c>
      <c r="N4643" s="5">
        <v>4</v>
      </c>
      <c r="O4643" s="5">
        <v>15.67</v>
      </c>
      <c r="P4643" s="5">
        <v>254.67</v>
      </c>
      <c r="Q4643" s="2">
        <f t="shared" si="433"/>
        <v>239</v>
      </c>
      <c r="R4643" s="5">
        <f t="shared" si="434"/>
        <v>239</v>
      </c>
      <c r="S4643" s="11">
        <f t="shared" si="435"/>
        <v>15.252074026802807</v>
      </c>
      <c r="T4643" s="5">
        <v>2.41</v>
      </c>
      <c r="U4643" s="5">
        <v>0.45</v>
      </c>
      <c r="V4643" s="5">
        <v>3.92</v>
      </c>
      <c r="W4643" s="12">
        <f t="shared" si="436"/>
        <v>0.11428571428571428</v>
      </c>
      <c r="X4643" s="2" t="str">
        <f t="shared" si="437"/>
        <v>SCALE</v>
      </c>
      <c r="Y4643" s="22" t="str">
        <f t="shared" si="438"/>
        <v>High (501-750)</v>
      </c>
    </row>
    <row r="4644" spans="1:25">
      <c r="A4644" s="2" t="s">
        <v>14783</v>
      </c>
      <c r="B4644" s="2" t="s">
        <v>5757</v>
      </c>
      <c r="C4644" s="2" t="s">
        <v>3050</v>
      </c>
      <c r="D4644" s="2" t="s">
        <v>7851</v>
      </c>
      <c r="E4644" s="2" t="s">
        <v>32</v>
      </c>
      <c r="F4644" s="5">
        <v>2400</v>
      </c>
      <c r="G4644" s="2" t="s">
        <v>14784</v>
      </c>
      <c r="H4644" s="2" t="s">
        <v>50</v>
      </c>
      <c r="I4644" s="2" t="s">
        <v>13316</v>
      </c>
      <c r="J4644" s="2" t="s">
        <v>35</v>
      </c>
      <c r="K4644" s="9">
        <v>100</v>
      </c>
      <c r="L4644" s="9">
        <v>921</v>
      </c>
      <c r="M4644" s="5">
        <v>33</v>
      </c>
      <c r="N4644" s="5">
        <v>1</v>
      </c>
      <c r="O4644" s="5">
        <v>26.64</v>
      </c>
      <c r="P4644" s="5">
        <v>41.35</v>
      </c>
      <c r="Q4644" s="2">
        <f t="shared" si="433"/>
        <v>14.71</v>
      </c>
      <c r="R4644" s="5">
        <f t="shared" si="434"/>
        <v>14.71</v>
      </c>
      <c r="S4644" s="11">
        <f t="shared" si="435"/>
        <v>0.55217717717717718</v>
      </c>
      <c r="T4644" s="5">
        <v>3.58</v>
      </c>
      <c r="U4644" s="5">
        <v>0.81</v>
      </c>
      <c r="V4644" s="5">
        <v>26.64</v>
      </c>
      <c r="W4644" s="12">
        <f t="shared" si="436"/>
        <v>3.0303030303030304E-2</v>
      </c>
      <c r="X4644" s="2" t="str">
        <f t="shared" si="437"/>
        <v>SCALE</v>
      </c>
      <c r="Y4644" s="22" t="str">
        <f t="shared" si="438"/>
        <v>Low (100-300)</v>
      </c>
    </row>
    <row r="4645" spans="1:25">
      <c r="A4645" s="2" t="s">
        <v>14785</v>
      </c>
      <c r="B4645" s="2" t="s">
        <v>2356</v>
      </c>
      <c r="C4645" s="2" t="s">
        <v>471</v>
      </c>
      <c r="D4645" s="2" t="s">
        <v>9080</v>
      </c>
      <c r="E4645" s="2" t="s">
        <v>850</v>
      </c>
      <c r="F4645" s="5">
        <v>7629</v>
      </c>
      <c r="G4645" s="2" t="s">
        <v>14786</v>
      </c>
      <c r="H4645" s="2" t="s">
        <v>167</v>
      </c>
      <c r="I4645" s="2" t="s">
        <v>13316</v>
      </c>
      <c r="J4645" s="2" t="s">
        <v>35</v>
      </c>
      <c r="K4645" s="9">
        <v>300</v>
      </c>
      <c r="L4645" s="9">
        <v>540</v>
      </c>
      <c r="M4645" s="5">
        <v>12</v>
      </c>
      <c r="N4645" s="5">
        <v>1</v>
      </c>
      <c r="O4645" s="5">
        <v>6.1</v>
      </c>
      <c r="P4645" s="5">
        <v>65.53</v>
      </c>
      <c r="Q4645" s="2">
        <f t="shared" si="433"/>
        <v>59.43</v>
      </c>
      <c r="R4645" s="5">
        <f t="shared" si="434"/>
        <v>59.43</v>
      </c>
      <c r="S4645" s="11">
        <f t="shared" si="435"/>
        <v>9.7426229508196727</v>
      </c>
      <c r="T4645" s="5">
        <v>2.2200000000000002</v>
      </c>
      <c r="U4645" s="5">
        <v>0.51</v>
      </c>
      <c r="V4645" s="5">
        <v>6.1</v>
      </c>
      <c r="W4645" s="12">
        <f t="shared" si="436"/>
        <v>8.3333333333333329E-2</v>
      </c>
      <c r="X4645" s="2" t="str">
        <f t="shared" si="437"/>
        <v>SCALE</v>
      </c>
      <c r="Y4645" s="22" t="str">
        <f t="shared" si="438"/>
        <v>Low (100-300)</v>
      </c>
    </row>
    <row r="4646" spans="1:25">
      <c r="A4646" s="2" t="s">
        <v>14787</v>
      </c>
      <c r="B4646" s="2" t="s">
        <v>14788</v>
      </c>
      <c r="C4646" s="2" t="s">
        <v>14789</v>
      </c>
      <c r="D4646" s="2" t="s">
        <v>204</v>
      </c>
      <c r="E4646" s="2" t="s">
        <v>56</v>
      </c>
      <c r="F4646" s="5">
        <v>1300</v>
      </c>
      <c r="G4646" s="2" t="s">
        <v>14790</v>
      </c>
      <c r="H4646" s="2" t="s">
        <v>42</v>
      </c>
      <c r="I4646" s="2" t="s">
        <v>13316</v>
      </c>
      <c r="J4646" s="2" t="s">
        <v>232</v>
      </c>
      <c r="K4646" s="9">
        <v>400</v>
      </c>
      <c r="L4646" s="9">
        <v>1498</v>
      </c>
      <c r="M4646" s="5">
        <v>35</v>
      </c>
      <c r="N4646" s="5">
        <v>3</v>
      </c>
      <c r="O4646" s="5">
        <v>14.73</v>
      </c>
      <c r="P4646" s="5">
        <v>211.77</v>
      </c>
      <c r="Q4646" s="2">
        <f t="shared" si="433"/>
        <v>197.04000000000002</v>
      </c>
      <c r="R4646" s="5">
        <f t="shared" si="434"/>
        <v>197.04000000000002</v>
      </c>
      <c r="S4646" s="11">
        <f t="shared" si="435"/>
        <v>13.376782077393077</v>
      </c>
      <c r="T4646" s="5">
        <v>2.34</v>
      </c>
      <c r="U4646" s="5">
        <v>0.42</v>
      </c>
      <c r="V4646" s="5">
        <v>4.91</v>
      </c>
      <c r="W4646" s="12">
        <f t="shared" si="436"/>
        <v>8.5714285714285715E-2</v>
      </c>
      <c r="X4646" s="2" t="str">
        <f t="shared" si="437"/>
        <v>SCALE</v>
      </c>
      <c r="Y4646" s="22" t="str">
        <f t="shared" si="438"/>
        <v>Mid (301-500)</v>
      </c>
    </row>
    <row r="4647" spans="1:25">
      <c r="A4647" s="2" t="s">
        <v>14791</v>
      </c>
      <c r="B4647" s="2" t="s">
        <v>14640</v>
      </c>
      <c r="C4647" s="2" t="s">
        <v>14792</v>
      </c>
      <c r="D4647" s="2" t="s">
        <v>204</v>
      </c>
      <c r="E4647" s="2" t="s">
        <v>56</v>
      </c>
      <c r="F4647" s="5">
        <v>4500</v>
      </c>
      <c r="G4647" s="2" t="s">
        <v>14793</v>
      </c>
      <c r="H4647" s="2" t="s">
        <v>50</v>
      </c>
      <c r="I4647" s="2" t="s">
        <v>13316</v>
      </c>
      <c r="J4647" s="2" t="s">
        <v>35</v>
      </c>
      <c r="K4647" s="9">
        <v>300</v>
      </c>
      <c r="L4647" s="9">
        <v>1385</v>
      </c>
      <c r="M4647" s="5">
        <v>25</v>
      </c>
      <c r="N4647" s="5">
        <v>0</v>
      </c>
      <c r="O4647" s="5">
        <v>19.37</v>
      </c>
      <c r="P4647" s="5">
        <v>0</v>
      </c>
      <c r="Q4647" s="2">
        <f t="shared" si="433"/>
        <v>-19.37</v>
      </c>
      <c r="R4647" s="5">
        <f t="shared" si="434"/>
        <v>-19.37</v>
      </c>
      <c r="S4647" s="11">
        <f t="shared" si="435"/>
        <v>-1</v>
      </c>
      <c r="T4647" s="5">
        <v>1.81</v>
      </c>
      <c r="U4647" s="5">
        <v>0.77</v>
      </c>
      <c r="V4647" s="5">
        <v>0</v>
      </c>
      <c r="W4647" s="12">
        <f t="shared" si="436"/>
        <v>0</v>
      </c>
      <c r="X4647" s="2" t="str">
        <f t="shared" si="437"/>
        <v>PAUSE</v>
      </c>
      <c r="Y4647" s="22" t="str">
        <f t="shared" si="438"/>
        <v>Low (100-300)</v>
      </c>
    </row>
    <row r="4648" spans="1:25">
      <c r="A4648" s="2" t="s">
        <v>14794</v>
      </c>
      <c r="B4648" s="2" t="s">
        <v>539</v>
      </c>
      <c r="C4648" s="2" t="s">
        <v>14795</v>
      </c>
      <c r="D4648" s="2" t="s">
        <v>22</v>
      </c>
      <c r="E4648" s="2" t="s">
        <v>23</v>
      </c>
      <c r="F4648" s="5">
        <v>1251</v>
      </c>
      <c r="G4648" s="2" t="s">
        <v>14796</v>
      </c>
      <c r="H4648" s="2" t="s">
        <v>34</v>
      </c>
      <c r="I4648" s="2" t="s">
        <v>13316</v>
      </c>
      <c r="J4648" s="2" t="s">
        <v>300</v>
      </c>
      <c r="K4648" s="9">
        <v>600</v>
      </c>
      <c r="L4648" s="9">
        <v>1408</v>
      </c>
      <c r="M4648" s="5">
        <v>49</v>
      </c>
      <c r="N4648" s="5">
        <v>2</v>
      </c>
      <c r="O4648" s="5">
        <v>36.46</v>
      </c>
      <c r="P4648" s="5">
        <v>119.01</v>
      </c>
      <c r="Q4648" s="2">
        <f t="shared" si="433"/>
        <v>82.550000000000011</v>
      </c>
      <c r="R4648" s="5">
        <f t="shared" si="434"/>
        <v>82.550000000000011</v>
      </c>
      <c r="S4648" s="11">
        <f t="shared" si="435"/>
        <v>2.2641250685682941</v>
      </c>
      <c r="T4648" s="5">
        <v>3.48</v>
      </c>
      <c r="U4648" s="5">
        <v>0.74</v>
      </c>
      <c r="V4648" s="5">
        <v>18.23</v>
      </c>
      <c r="W4648" s="12">
        <f t="shared" si="436"/>
        <v>4.0816326530612242E-2</v>
      </c>
      <c r="X4648" s="2" t="str">
        <f t="shared" si="437"/>
        <v>SCALE</v>
      </c>
      <c r="Y4648" s="22" t="str">
        <f t="shared" si="438"/>
        <v>High (501-750)</v>
      </c>
    </row>
    <row r="4649" spans="1:25">
      <c r="A4649" s="2" t="s">
        <v>14797</v>
      </c>
      <c r="B4649" s="2" t="s">
        <v>449</v>
      </c>
      <c r="C4649" s="2" t="s">
        <v>14798</v>
      </c>
      <c r="D4649" s="2" t="s">
        <v>4490</v>
      </c>
      <c r="E4649" s="2" t="s">
        <v>625</v>
      </c>
      <c r="F4649" s="5">
        <v>1964</v>
      </c>
      <c r="G4649" s="2" t="s">
        <v>11058</v>
      </c>
      <c r="H4649" s="2" t="s">
        <v>25</v>
      </c>
      <c r="I4649" s="2" t="s">
        <v>13316</v>
      </c>
      <c r="J4649" s="2" t="s">
        <v>155</v>
      </c>
      <c r="K4649" s="9">
        <v>500</v>
      </c>
      <c r="L4649" s="9">
        <v>2425</v>
      </c>
      <c r="M4649" s="5">
        <v>72</v>
      </c>
      <c r="N4649" s="5">
        <v>2</v>
      </c>
      <c r="O4649" s="5">
        <v>52.52</v>
      </c>
      <c r="P4649" s="5">
        <v>137.05000000000001</v>
      </c>
      <c r="Q4649" s="2">
        <f t="shared" si="433"/>
        <v>84.53</v>
      </c>
      <c r="R4649" s="5">
        <f t="shared" si="434"/>
        <v>84.53</v>
      </c>
      <c r="S4649" s="11">
        <f t="shared" si="435"/>
        <v>1.6094821020563594</v>
      </c>
      <c r="T4649" s="5">
        <v>2.97</v>
      </c>
      <c r="U4649" s="5">
        <v>0.73</v>
      </c>
      <c r="V4649" s="5">
        <v>26.26</v>
      </c>
      <c r="W4649" s="12">
        <f t="shared" si="436"/>
        <v>2.7777777777777776E-2</v>
      </c>
      <c r="X4649" s="2" t="str">
        <f t="shared" si="437"/>
        <v>SCALE</v>
      </c>
      <c r="Y4649" s="22" t="str">
        <f t="shared" si="438"/>
        <v>Mid (301-500)</v>
      </c>
    </row>
    <row r="4650" spans="1:25">
      <c r="A4650" s="2" t="s">
        <v>14799</v>
      </c>
      <c r="B4650" s="2" t="s">
        <v>6898</v>
      </c>
      <c r="C4650" s="2" t="s">
        <v>984</v>
      </c>
      <c r="D4650" s="2" t="s">
        <v>1035</v>
      </c>
      <c r="E4650" s="2" t="s">
        <v>492</v>
      </c>
      <c r="F4650" s="5">
        <v>2200</v>
      </c>
      <c r="G4650" s="2" t="s">
        <v>14800</v>
      </c>
      <c r="H4650" s="2" t="s">
        <v>65</v>
      </c>
      <c r="I4650" s="2" t="s">
        <v>13316</v>
      </c>
      <c r="J4650" s="2" t="s">
        <v>51</v>
      </c>
      <c r="K4650" s="9">
        <v>800</v>
      </c>
      <c r="L4650" s="9">
        <v>839</v>
      </c>
      <c r="M4650" s="5">
        <v>12</v>
      </c>
      <c r="N4650" s="5">
        <v>1</v>
      </c>
      <c r="O4650" s="5">
        <v>7.43</v>
      </c>
      <c r="P4650" s="5">
        <v>73.430000000000007</v>
      </c>
      <c r="Q4650" s="2">
        <f t="shared" si="433"/>
        <v>66</v>
      </c>
      <c r="R4650" s="5">
        <f t="shared" si="434"/>
        <v>66</v>
      </c>
      <c r="S4650" s="11">
        <f t="shared" si="435"/>
        <v>8.8829071332436076</v>
      </c>
      <c r="T4650" s="5">
        <v>1.43</v>
      </c>
      <c r="U4650" s="5">
        <v>0.62</v>
      </c>
      <c r="V4650" s="5">
        <v>7.43</v>
      </c>
      <c r="W4650" s="12">
        <f t="shared" si="436"/>
        <v>8.3333333333333329E-2</v>
      </c>
      <c r="X4650" s="2" t="str">
        <f t="shared" si="437"/>
        <v>SCALE</v>
      </c>
      <c r="Y4650" s="22" t="str">
        <f t="shared" si="438"/>
        <v>Premium (751-1000)</v>
      </c>
    </row>
    <row r="4651" spans="1:25">
      <c r="A4651" s="2" t="s">
        <v>14801</v>
      </c>
      <c r="B4651" s="2" t="s">
        <v>219</v>
      </c>
      <c r="C4651" s="2" t="s">
        <v>14802</v>
      </c>
      <c r="D4651" s="2" t="s">
        <v>14803</v>
      </c>
      <c r="E4651" s="2" t="s">
        <v>222</v>
      </c>
      <c r="F4651" s="5">
        <v>2200</v>
      </c>
      <c r="G4651" s="2" t="s">
        <v>14804</v>
      </c>
      <c r="H4651" s="2" t="s">
        <v>72</v>
      </c>
      <c r="I4651" s="2" t="s">
        <v>13316</v>
      </c>
      <c r="J4651" s="2" t="s">
        <v>155</v>
      </c>
      <c r="K4651" s="9">
        <v>400</v>
      </c>
      <c r="L4651" s="9">
        <v>860</v>
      </c>
      <c r="M4651" s="5">
        <v>35</v>
      </c>
      <c r="N4651" s="5">
        <v>1</v>
      </c>
      <c r="O4651" s="5">
        <v>25.48</v>
      </c>
      <c r="P4651" s="5">
        <v>63.45</v>
      </c>
      <c r="Q4651" s="2">
        <f t="shared" si="433"/>
        <v>37.97</v>
      </c>
      <c r="R4651" s="5">
        <f t="shared" si="434"/>
        <v>37.97</v>
      </c>
      <c r="S4651" s="11">
        <f t="shared" si="435"/>
        <v>1.4901883830455258</v>
      </c>
      <c r="T4651" s="5">
        <v>4.07</v>
      </c>
      <c r="U4651" s="5">
        <v>0.73</v>
      </c>
      <c r="V4651" s="5">
        <v>25.48</v>
      </c>
      <c r="W4651" s="12">
        <f t="shared" si="436"/>
        <v>2.8571428571428571E-2</v>
      </c>
      <c r="X4651" s="2" t="str">
        <f t="shared" si="437"/>
        <v>SCALE</v>
      </c>
      <c r="Y4651" s="22" t="str">
        <f t="shared" si="438"/>
        <v>Mid (301-500)</v>
      </c>
    </row>
    <row r="4652" spans="1:25">
      <c r="A4652" s="2" t="s">
        <v>14805</v>
      </c>
      <c r="B4652" s="2" t="s">
        <v>14806</v>
      </c>
      <c r="C4652" s="2" t="s">
        <v>14807</v>
      </c>
      <c r="D4652" s="2" t="s">
        <v>1559</v>
      </c>
      <c r="E4652" s="2" t="s">
        <v>23</v>
      </c>
      <c r="F4652" s="5">
        <v>4000</v>
      </c>
      <c r="G4652" s="2" t="s">
        <v>14808</v>
      </c>
      <c r="H4652" s="2" t="s">
        <v>42</v>
      </c>
      <c r="I4652" s="2" t="s">
        <v>13316</v>
      </c>
      <c r="J4652" s="2" t="s">
        <v>51</v>
      </c>
      <c r="K4652" s="9">
        <v>1000</v>
      </c>
      <c r="L4652" s="9">
        <v>580</v>
      </c>
      <c r="M4652" s="5">
        <v>19</v>
      </c>
      <c r="N4652" s="5">
        <v>1</v>
      </c>
      <c r="O4652" s="5">
        <v>10.25</v>
      </c>
      <c r="P4652" s="5">
        <v>73.680000000000007</v>
      </c>
      <c r="Q4652" s="2">
        <f t="shared" si="433"/>
        <v>63.430000000000007</v>
      </c>
      <c r="R4652" s="5">
        <f t="shared" si="434"/>
        <v>63.430000000000007</v>
      </c>
      <c r="S4652" s="11">
        <f t="shared" si="435"/>
        <v>6.1882926829268303</v>
      </c>
      <c r="T4652" s="5">
        <v>3.28</v>
      </c>
      <c r="U4652" s="5">
        <v>0.54</v>
      </c>
      <c r="V4652" s="5">
        <v>10.25</v>
      </c>
      <c r="W4652" s="12">
        <f t="shared" si="436"/>
        <v>5.2631578947368418E-2</v>
      </c>
      <c r="X4652" s="2" t="str">
        <f t="shared" si="437"/>
        <v>SCALE</v>
      </c>
      <c r="Y4652" s="22" t="str">
        <f t="shared" si="438"/>
        <v>Premium (751-1000)</v>
      </c>
    </row>
    <row r="4653" spans="1:25">
      <c r="A4653" s="2" t="s">
        <v>14809</v>
      </c>
      <c r="B4653" s="2" t="s">
        <v>2560</v>
      </c>
      <c r="C4653" s="2" t="s">
        <v>14810</v>
      </c>
      <c r="D4653" s="2" t="s">
        <v>14811</v>
      </c>
      <c r="E4653" s="2" t="s">
        <v>14812</v>
      </c>
      <c r="F4653" s="5">
        <v>4000</v>
      </c>
      <c r="G4653" s="2" t="s">
        <v>14813</v>
      </c>
      <c r="H4653" s="2" t="s">
        <v>167</v>
      </c>
      <c r="I4653" s="2" t="s">
        <v>13316</v>
      </c>
      <c r="J4653" s="2" t="s">
        <v>356</v>
      </c>
      <c r="K4653" s="9">
        <v>500</v>
      </c>
      <c r="L4653" s="9">
        <v>2196</v>
      </c>
      <c r="M4653" s="5">
        <v>49</v>
      </c>
      <c r="N4653" s="5">
        <v>1</v>
      </c>
      <c r="O4653" s="5">
        <v>29.9</v>
      </c>
      <c r="P4653" s="5">
        <v>57.28</v>
      </c>
      <c r="Q4653" s="2">
        <f t="shared" si="433"/>
        <v>27.380000000000003</v>
      </c>
      <c r="R4653" s="5">
        <f t="shared" si="434"/>
        <v>27.380000000000003</v>
      </c>
      <c r="S4653" s="11">
        <f t="shared" si="435"/>
        <v>0.91571906354515065</v>
      </c>
      <c r="T4653" s="5">
        <v>2.23</v>
      </c>
      <c r="U4653" s="5">
        <v>0.61</v>
      </c>
      <c r="V4653" s="5">
        <v>29.9</v>
      </c>
      <c r="W4653" s="12">
        <f t="shared" si="436"/>
        <v>2.0408163265306121E-2</v>
      </c>
      <c r="X4653" s="2" t="str">
        <f t="shared" si="437"/>
        <v>SCALE</v>
      </c>
      <c r="Y4653" s="22" t="str">
        <f t="shared" si="438"/>
        <v>Mid (301-500)</v>
      </c>
    </row>
    <row r="4654" spans="1:25">
      <c r="A4654" s="2" t="s">
        <v>14814</v>
      </c>
      <c r="B4654" s="2" t="s">
        <v>5870</v>
      </c>
      <c r="C4654" s="2" t="s">
        <v>14815</v>
      </c>
      <c r="D4654" s="2" t="s">
        <v>829</v>
      </c>
      <c r="E4654" s="2" t="s">
        <v>112</v>
      </c>
      <c r="F4654" s="5">
        <v>2500</v>
      </c>
      <c r="G4654" s="2" t="s">
        <v>7464</v>
      </c>
      <c r="H4654" s="2" t="s">
        <v>50</v>
      </c>
      <c r="I4654" s="2" t="s">
        <v>13316</v>
      </c>
      <c r="J4654" s="2" t="s">
        <v>458</v>
      </c>
      <c r="K4654" s="9">
        <v>800</v>
      </c>
      <c r="L4654" s="9">
        <v>2062</v>
      </c>
      <c r="M4654" s="5">
        <v>39</v>
      </c>
      <c r="N4654" s="5">
        <v>1</v>
      </c>
      <c r="O4654" s="5">
        <v>22.93</v>
      </c>
      <c r="P4654" s="5">
        <v>61.23</v>
      </c>
      <c r="Q4654" s="2">
        <f t="shared" si="433"/>
        <v>38.299999999999997</v>
      </c>
      <c r="R4654" s="5">
        <f t="shared" si="434"/>
        <v>38.299999999999997</v>
      </c>
      <c r="S4654" s="11">
        <f t="shared" si="435"/>
        <v>1.6703009158307893</v>
      </c>
      <c r="T4654" s="5">
        <v>1.89</v>
      </c>
      <c r="U4654" s="5">
        <v>0.59</v>
      </c>
      <c r="V4654" s="5">
        <v>22.93</v>
      </c>
      <c r="W4654" s="12">
        <f t="shared" si="436"/>
        <v>2.564102564102564E-2</v>
      </c>
      <c r="X4654" s="2" t="str">
        <f t="shared" si="437"/>
        <v>SCALE</v>
      </c>
      <c r="Y4654" s="22" t="str">
        <f t="shared" si="438"/>
        <v>Premium (751-1000)</v>
      </c>
    </row>
    <row r="4655" spans="1:25">
      <c r="A4655" s="2" t="s">
        <v>14816</v>
      </c>
      <c r="B4655" s="2" t="s">
        <v>799</v>
      </c>
      <c r="C4655" s="2" t="s">
        <v>7358</v>
      </c>
      <c r="D4655" s="2" t="s">
        <v>7480</v>
      </c>
      <c r="E4655" s="2" t="s">
        <v>132</v>
      </c>
      <c r="F4655" s="5">
        <v>2700</v>
      </c>
      <c r="G4655" s="2" t="s">
        <v>14817</v>
      </c>
      <c r="H4655" s="2" t="s">
        <v>190</v>
      </c>
      <c r="I4655" s="2" t="s">
        <v>13316</v>
      </c>
      <c r="J4655" s="2" t="s">
        <v>140</v>
      </c>
      <c r="K4655" s="9">
        <v>600</v>
      </c>
      <c r="L4655" s="9">
        <v>2285</v>
      </c>
      <c r="M4655" s="5">
        <v>62</v>
      </c>
      <c r="N4655" s="5">
        <v>2</v>
      </c>
      <c r="O4655" s="5">
        <v>48.07</v>
      </c>
      <c r="P4655" s="5">
        <v>117.38</v>
      </c>
      <c r="Q4655" s="2">
        <f t="shared" si="433"/>
        <v>69.31</v>
      </c>
      <c r="R4655" s="5">
        <f t="shared" si="434"/>
        <v>69.31</v>
      </c>
      <c r="S4655" s="11">
        <f t="shared" si="435"/>
        <v>1.4418556272103182</v>
      </c>
      <c r="T4655" s="5">
        <v>2.71</v>
      </c>
      <c r="U4655" s="5">
        <v>0.78</v>
      </c>
      <c r="V4655" s="5">
        <v>24.04</v>
      </c>
      <c r="W4655" s="12">
        <f t="shared" si="436"/>
        <v>3.2258064516129031E-2</v>
      </c>
      <c r="X4655" s="2" t="str">
        <f t="shared" si="437"/>
        <v>SCALE</v>
      </c>
      <c r="Y4655" s="22" t="str">
        <f t="shared" si="438"/>
        <v>High (501-750)</v>
      </c>
    </row>
    <row r="4656" spans="1:25">
      <c r="A4656" s="2" t="s">
        <v>14818</v>
      </c>
      <c r="B4656" s="2" t="s">
        <v>295</v>
      </c>
      <c r="C4656" s="2" t="s">
        <v>14819</v>
      </c>
      <c r="D4656" s="2" t="s">
        <v>8056</v>
      </c>
      <c r="E4656" s="2" t="s">
        <v>492</v>
      </c>
      <c r="F4656" s="5">
        <v>3000</v>
      </c>
      <c r="G4656" s="2" t="s">
        <v>14675</v>
      </c>
      <c r="H4656" s="2" t="s">
        <v>87</v>
      </c>
      <c r="I4656" s="2" t="s">
        <v>13316</v>
      </c>
      <c r="J4656" s="2" t="s">
        <v>177</v>
      </c>
      <c r="K4656" s="9">
        <v>400</v>
      </c>
      <c r="L4656" s="9">
        <v>1880</v>
      </c>
      <c r="M4656" s="5">
        <v>49</v>
      </c>
      <c r="N4656" s="5">
        <v>1</v>
      </c>
      <c r="O4656" s="5">
        <v>33.44</v>
      </c>
      <c r="P4656" s="5">
        <v>65.52</v>
      </c>
      <c r="Q4656" s="2">
        <f t="shared" si="433"/>
        <v>32.08</v>
      </c>
      <c r="R4656" s="5">
        <f t="shared" si="434"/>
        <v>32.08</v>
      </c>
      <c r="S4656" s="11">
        <f t="shared" si="435"/>
        <v>0.95933014354066992</v>
      </c>
      <c r="T4656" s="5">
        <v>2.61</v>
      </c>
      <c r="U4656" s="5">
        <v>0.68</v>
      </c>
      <c r="V4656" s="5">
        <v>33.44</v>
      </c>
      <c r="W4656" s="12">
        <f t="shared" si="436"/>
        <v>2.0408163265306121E-2</v>
      </c>
      <c r="X4656" s="2" t="str">
        <f t="shared" si="437"/>
        <v>SCALE</v>
      </c>
      <c r="Y4656" s="22" t="str">
        <f t="shared" si="438"/>
        <v>Mid (301-500)</v>
      </c>
    </row>
    <row r="4657" spans="1:25">
      <c r="A4657" s="2" t="s">
        <v>14820</v>
      </c>
      <c r="B4657" s="2" t="s">
        <v>2976</v>
      </c>
      <c r="C4657" s="2" t="s">
        <v>3129</v>
      </c>
      <c r="D4657" s="2" t="s">
        <v>117</v>
      </c>
      <c r="E4657" s="2" t="s">
        <v>118</v>
      </c>
      <c r="F4657" s="5">
        <v>1315</v>
      </c>
      <c r="G4657" s="2" t="s">
        <v>14821</v>
      </c>
      <c r="H4657" s="2" t="s">
        <v>65</v>
      </c>
      <c r="I4657" s="2" t="s">
        <v>13316</v>
      </c>
      <c r="J4657" s="2" t="s">
        <v>293</v>
      </c>
      <c r="K4657" s="9">
        <v>200</v>
      </c>
      <c r="L4657" s="9">
        <v>1950</v>
      </c>
      <c r="M4657" s="5">
        <v>31</v>
      </c>
      <c r="N4657" s="5">
        <v>0</v>
      </c>
      <c r="O4657" s="5">
        <v>19.79</v>
      </c>
      <c r="P4657" s="5">
        <v>0</v>
      </c>
      <c r="Q4657" s="2">
        <f t="shared" si="433"/>
        <v>-19.79</v>
      </c>
      <c r="R4657" s="5">
        <f t="shared" si="434"/>
        <v>-19.79</v>
      </c>
      <c r="S4657" s="11">
        <f t="shared" si="435"/>
        <v>-1</v>
      </c>
      <c r="T4657" s="5">
        <v>1.59</v>
      </c>
      <c r="U4657" s="5">
        <v>0.64</v>
      </c>
      <c r="V4657" s="5">
        <v>0</v>
      </c>
      <c r="W4657" s="12">
        <f t="shared" si="436"/>
        <v>0</v>
      </c>
      <c r="X4657" s="2" t="str">
        <f t="shared" si="437"/>
        <v>PAUSE</v>
      </c>
      <c r="Y4657" s="22" t="str">
        <f t="shared" si="438"/>
        <v>Low (100-300)</v>
      </c>
    </row>
    <row r="4658" spans="1:25">
      <c r="A4658" s="2" t="s">
        <v>14822</v>
      </c>
      <c r="B4658" s="2" t="s">
        <v>1200</v>
      </c>
      <c r="C4658" s="2" t="s">
        <v>129</v>
      </c>
      <c r="D4658" s="2" t="s">
        <v>426</v>
      </c>
      <c r="E4658" s="2" t="s">
        <v>40</v>
      </c>
      <c r="F4658" s="5">
        <v>1778</v>
      </c>
      <c r="G4658" s="2" t="s">
        <v>14823</v>
      </c>
      <c r="H4658" s="2" t="s">
        <v>190</v>
      </c>
      <c r="I4658" s="2" t="s">
        <v>13316</v>
      </c>
      <c r="J4658" s="2" t="s">
        <v>140</v>
      </c>
      <c r="K4658" s="9">
        <v>200</v>
      </c>
      <c r="L4658" s="9">
        <v>1251</v>
      </c>
      <c r="M4658" s="5">
        <v>32</v>
      </c>
      <c r="N4658" s="5">
        <v>1</v>
      </c>
      <c r="O4658" s="5">
        <v>22.55</v>
      </c>
      <c r="P4658" s="5">
        <v>72.260000000000005</v>
      </c>
      <c r="Q4658" s="2">
        <f t="shared" si="433"/>
        <v>49.710000000000008</v>
      </c>
      <c r="R4658" s="5">
        <f t="shared" si="434"/>
        <v>49.710000000000008</v>
      </c>
      <c r="S4658" s="11">
        <f t="shared" si="435"/>
        <v>2.2044345898004436</v>
      </c>
      <c r="T4658" s="5">
        <v>2.56</v>
      </c>
      <c r="U4658" s="5">
        <v>0.7</v>
      </c>
      <c r="V4658" s="5">
        <v>22.55</v>
      </c>
      <c r="W4658" s="12">
        <f t="shared" si="436"/>
        <v>3.125E-2</v>
      </c>
      <c r="X4658" s="2" t="str">
        <f t="shared" si="437"/>
        <v>SCALE</v>
      </c>
      <c r="Y4658" s="22" t="str">
        <f t="shared" si="438"/>
        <v>Low (100-300)</v>
      </c>
    </row>
    <row r="4659" spans="1:25">
      <c r="A4659" s="2" t="s">
        <v>14824</v>
      </c>
      <c r="B4659" s="2" t="s">
        <v>2118</v>
      </c>
      <c r="C4659" s="2" t="s">
        <v>1647</v>
      </c>
      <c r="D4659" s="2" t="s">
        <v>8843</v>
      </c>
      <c r="E4659" s="2" t="s">
        <v>32</v>
      </c>
      <c r="F4659" s="5">
        <v>1500</v>
      </c>
      <c r="G4659" s="2" t="s">
        <v>14825</v>
      </c>
      <c r="H4659" s="2" t="s">
        <v>266</v>
      </c>
      <c r="I4659" s="2" t="s">
        <v>13316</v>
      </c>
      <c r="J4659" s="2" t="s">
        <v>699</v>
      </c>
      <c r="K4659" s="9">
        <v>300</v>
      </c>
      <c r="L4659" s="9">
        <v>2136</v>
      </c>
      <c r="M4659" s="5">
        <v>52</v>
      </c>
      <c r="N4659" s="5">
        <v>1</v>
      </c>
      <c r="O4659" s="5">
        <v>22.99</v>
      </c>
      <c r="P4659" s="5">
        <v>54.01</v>
      </c>
      <c r="Q4659" s="2">
        <f t="shared" si="433"/>
        <v>31.02</v>
      </c>
      <c r="R4659" s="5">
        <f t="shared" si="434"/>
        <v>31.02</v>
      </c>
      <c r="S4659" s="11">
        <f t="shared" si="435"/>
        <v>1.3492822966507179</v>
      </c>
      <c r="T4659" s="5">
        <v>2.4300000000000002</v>
      </c>
      <c r="U4659" s="5">
        <v>0.44</v>
      </c>
      <c r="V4659" s="5">
        <v>22.99</v>
      </c>
      <c r="W4659" s="12">
        <f t="shared" si="436"/>
        <v>1.9230769230769232E-2</v>
      </c>
      <c r="X4659" s="2" t="str">
        <f t="shared" si="437"/>
        <v>SCALE</v>
      </c>
      <c r="Y4659" s="22" t="str">
        <f t="shared" si="438"/>
        <v>Low (100-300)</v>
      </c>
    </row>
    <row r="4660" spans="1:25">
      <c r="A4660" s="2" t="s">
        <v>14826</v>
      </c>
      <c r="B4660" s="2" t="s">
        <v>14827</v>
      </c>
      <c r="C4660" s="2" t="s">
        <v>14828</v>
      </c>
      <c r="D4660" s="2" t="s">
        <v>3299</v>
      </c>
      <c r="E4660" s="2" t="s">
        <v>32</v>
      </c>
      <c r="F4660" s="5">
        <v>5958</v>
      </c>
      <c r="G4660" s="2" t="s">
        <v>1785</v>
      </c>
      <c r="H4660" s="2" t="s">
        <v>190</v>
      </c>
      <c r="I4660" s="2" t="s">
        <v>13316</v>
      </c>
      <c r="J4660" s="2" t="s">
        <v>382</v>
      </c>
      <c r="K4660" s="9">
        <v>600</v>
      </c>
      <c r="L4660" s="9">
        <v>754</v>
      </c>
      <c r="M4660" s="5">
        <v>31</v>
      </c>
      <c r="N4660" s="5">
        <v>3</v>
      </c>
      <c r="O4660" s="5">
        <v>16.11</v>
      </c>
      <c r="P4660" s="5">
        <v>209.26</v>
      </c>
      <c r="Q4660" s="2">
        <f t="shared" si="433"/>
        <v>193.14999999999998</v>
      </c>
      <c r="R4660" s="5">
        <f t="shared" si="434"/>
        <v>193.14999999999998</v>
      </c>
      <c r="S4660" s="11">
        <f t="shared" si="435"/>
        <v>11.989447548106765</v>
      </c>
      <c r="T4660" s="5">
        <v>4.1100000000000003</v>
      </c>
      <c r="U4660" s="5">
        <v>0.52</v>
      </c>
      <c r="V4660" s="5">
        <v>5.37</v>
      </c>
      <c r="W4660" s="12">
        <f t="shared" si="436"/>
        <v>9.6774193548387094E-2</v>
      </c>
      <c r="X4660" s="2" t="str">
        <f t="shared" si="437"/>
        <v>SCALE</v>
      </c>
      <c r="Y4660" s="22" t="str">
        <f t="shared" si="438"/>
        <v>High (501-750)</v>
      </c>
    </row>
    <row r="4661" spans="1:25">
      <c r="A4661" s="2" t="s">
        <v>14829</v>
      </c>
      <c r="B4661" s="2" t="s">
        <v>4384</v>
      </c>
      <c r="C4661" s="2" t="s">
        <v>8131</v>
      </c>
      <c r="D4661" s="2" t="s">
        <v>14830</v>
      </c>
      <c r="E4661" s="2" t="s">
        <v>850</v>
      </c>
      <c r="F4661" s="5">
        <v>1250</v>
      </c>
      <c r="G4661" s="2" t="s">
        <v>11931</v>
      </c>
      <c r="H4661" s="2" t="s">
        <v>190</v>
      </c>
      <c r="I4661" s="2" t="s">
        <v>13316</v>
      </c>
      <c r="J4661" s="2" t="s">
        <v>177</v>
      </c>
      <c r="K4661" s="9">
        <v>500</v>
      </c>
      <c r="L4661" s="9">
        <v>1146</v>
      </c>
      <c r="M4661" s="5">
        <v>26</v>
      </c>
      <c r="N4661" s="5">
        <v>2</v>
      </c>
      <c r="O4661" s="5">
        <v>21.56</v>
      </c>
      <c r="P4661" s="5">
        <v>137.44999999999999</v>
      </c>
      <c r="Q4661" s="2">
        <f t="shared" si="433"/>
        <v>115.88999999999999</v>
      </c>
      <c r="R4661" s="5">
        <f t="shared" si="434"/>
        <v>115.88999999999999</v>
      </c>
      <c r="S4661" s="11">
        <f t="shared" si="435"/>
        <v>5.3752319109461961</v>
      </c>
      <c r="T4661" s="5">
        <v>2.27</v>
      </c>
      <c r="U4661" s="5">
        <v>0.83</v>
      </c>
      <c r="V4661" s="5">
        <v>10.78</v>
      </c>
      <c r="W4661" s="12">
        <f t="shared" si="436"/>
        <v>7.6923076923076927E-2</v>
      </c>
      <c r="X4661" s="2" t="str">
        <f t="shared" si="437"/>
        <v>SCALE</v>
      </c>
      <c r="Y4661" s="22" t="str">
        <f t="shared" si="438"/>
        <v>Mid (301-500)</v>
      </c>
    </row>
    <row r="4662" spans="1:25">
      <c r="A4662" s="2" t="s">
        <v>14831</v>
      </c>
      <c r="B4662" s="2" t="s">
        <v>6627</v>
      </c>
      <c r="C4662" s="2" t="s">
        <v>6611</v>
      </c>
      <c r="D4662" s="2" t="s">
        <v>14832</v>
      </c>
      <c r="E4662" s="2" t="s">
        <v>23</v>
      </c>
      <c r="F4662" s="5">
        <v>2494</v>
      </c>
      <c r="G4662" s="2" t="s">
        <v>14833</v>
      </c>
      <c r="H4662" s="2" t="s">
        <v>312</v>
      </c>
      <c r="I4662" s="2" t="s">
        <v>13316</v>
      </c>
      <c r="J4662" s="2" t="s">
        <v>80</v>
      </c>
      <c r="K4662" s="9">
        <v>500</v>
      </c>
      <c r="L4662" s="9">
        <v>605</v>
      </c>
      <c r="M4662" s="5">
        <v>21</v>
      </c>
      <c r="N4662" s="5">
        <v>2</v>
      </c>
      <c r="O4662" s="5">
        <v>12.01</v>
      </c>
      <c r="P4662" s="5">
        <v>146.09</v>
      </c>
      <c r="Q4662" s="2">
        <f t="shared" si="433"/>
        <v>134.08000000000001</v>
      </c>
      <c r="R4662" s="5">
        <f t="shared" si="434"/>
        <v>134.08000000000001</v>
      </c>
      <c r="S4662" s="11">
        <f t="shared" si="435"/>
        <v>11.164029975020817</v>
      </c>
      <c r="T4662" s="5">
        <v>3.47</v>
      </c>
      <c r="U4662" s="5">
        <v>0.56999999999999995</v>
      </c>
      <c r="V4662" s="5">
        <v>6</v>
      </c>
      <c r="W4662" s="12">
        <f t="shared" si="436"/>
        <v>9.5238095238095233E-2</v>
      </c>
      <c r="X4662" s="2" t="str">
        <f t="shared" si="437"/>
        <v>SCALE</v>
      </c>
      <c r="Y4662" s="22" t="str">
        <f t="shared" si="438"/>
        <v>Mid (301-500)</v>
      </c>
    </row>
    <row r="4663" spans="1:25">
      <c r="A4663" s="2" t="s">
        <v>14834</v>
      </c>
      <c r="B4663" s="2" t="s">
        <v>686</v>
      </c>
      <c r="C4663" s="2" t="s">
        <v>14835</v>
      </c>
      <c r="D4663" s="2" t="s">
        <v>592</v>
      </c>
      <c r="E4663" s="2" t="s">
        <v>85</v>
      </c>
      <c r="F4663" s="5">
        <v>1700</v>
      </c>
      <c r="G4663" s="2" t="s">
        <v>14836</v>
      </c>
      <c r="H4663" s="2" t="s">
        <v>72</v>
      </c>
      <c r="I4663" s="2" t="s">
        <v>13316</v>
      </c>
      <c r="J4663" s="2" t="s">
        <v>293</v>
      </c>
      <c r="K4663" s="9">
        <v>100</v>
      </c>
      <c r="L4663" s="9">
        <v>1606</v>
      </c>
      <c r="M4663" s="5">
        <v>64</v>
      </c>
      <c r="N4663" s="5">
        <v>0</v>
      </c>
      <c r="O4663" s="5">
        <v>36.07</v>
      </c>
      <c r="P4663" s="5">
        <v>0</v>
      </c>
      <c r="Q4663" s="2">
        <f t="shared" si="433"/>
        <v>-36.07</v>
      </c>
      <c r="R4663" s="5">
        <f t="shared" si="434"/>
        <v>-36.07</v>
      </c>
      <c r="S4663" s="11">
        <f t="shared" si="435"/>
        <v>-1</v>
      </c>
      <c r="T4663" s="5">
        <v>3.99</v>
      </c>
      <c r="U4663" s="5">
        <v>0.56000000000000005</v>
      </c>
      <c r="V4663" s="5">
        <v>0</v>
      </c>
      <c r="W4663" s="12">
        <f t="shared" si="436"/>
        <v>0</v>
      </c>
      <c r="X4663" s="2" t="str">
        <f t="shared" si="437"/>
        <v>PAUSE</v>
      </c>
      <c r="Y4663" s="22" t="str">
        <f t="shared" si="438"/>
        <v>Low (100-300)</v>
      </c>
    </row>
    <row r="4664" spans="1:25">
      <c r="A4664" s="2" t="s">
        <v>14837</v>
      </c>
      <c r="B4664" s="2" t="s">
        <v>14838</v>
      </c>
      <c r="C4664" s="2" t="s">
        <v>143</v>
      </c>
      <c r="D4664" s="2" t="s">
        <v>2667</v>
      </c>
      <c r="E4664" s="2" t="s">
        <v>23</v>
      </c>
      <c r="F4664" s="5">
        <v>1700</v>
      </c>
      <c r="G4664" s="2" t="s">
        <v>14839</v>
      </c>
      <c r="H4664" s="2" t="s">
        <v>25</v>
      </c>
      <c r="I4664" s="2" t="s">
        <v>13316</v>
      </c>
      <c r="J4664" s="2" t="s">
        <v>43</v>
      </c>
      <c r="K4664" s="9">
        <v>100</v>
      </c>
      <c r="L4664" s="9">
        <v>1613</v>
      </c>
      <c r="M4664" s="5">
        <v>43</v>
      </c>
      <c r="N4664" s="5">
        <v>0</v>
      </c>
      <c r="O4664" s="5">
        <v>27.46</v>
      </c>
      <c r="P4664" s="5">
        <v>0</v>
      </c>
      <c r="Q4664" s="2">
        <f t="shared" si="433"/>
        <v>-27.46</v>
      </c>
      <c r="R4664" s="5">
        <f t="shared" si="434"/>
        <v>-27.46</v>
      </c>
      <c r="S4664" s="11">
        <f t="shared" si="435"/>
        <v>-1</v>
      </c>
      <c r="T4664" s="5">
        <v>2.67</v>
      </c>
      <c r="U4664" s="5">
        <v>0.64</v>
      </c>
      <c r="V4664" s="5">
        <v>0</v>
      </c>
      <c r="W4664" s="12">
        <f t="shared" si="436"/>
        <v>0</v>
      </c>
      <c r="X4664" s="2" t="str">
        <f t="shared" si="437"/>
        <v>PAUSE</v>
      </c>
      <c r="Y4664" s="22" t="str">
        <f t="shared" si="438"/>
        <v>Low (100-300)</v>
      </c>
    </row>
    <row r="4665" spans="1:25">
      <c r="A4665" s="2" t="s">
        <v>14840</v>
      </c>
      <c r="B4665" s="2" t="s">
        <v>1051</v>
      </c>
      <c r="C4665" s="2" t="s">
        <v>14841</v>
      </c>
      <c r="D4665" s="2" t="s">
        <v>3880</v>
      </c>
      <c r="E4665" s="2" t="s">
        <v>635</v>
      </c>
      <c r="F4665" s="5">
        <v>1625</v>
      </c>
      <c r="G4665" s="2" t="s">
        <v>14842</v>
      </c>
      <c r="H4665" s="2" t="s">
        <v>94</v>
      </c>
      <c r="I4665" s="2" t="s">
        <v>13316</v>
      </c>
      <c r="J4665" s="2" t="s">
        <v>232</v>
      </c>
      <c r="K4665" s="9">
        <v>400</v>
      </c>
      <c r="L4665" s="9">
        <v>1910</v>
      </c>
      <c r="M4665" s="5">
        <v>76</v>
      </c>
      <c r="N4665" s="5">
        <v>2</v>
      </c>
      <c r="O4665" s="5">
        <v>58.43</v>
      </c>
      <c r="P4665" s="5">
        <v>79.61</v>
      </c>
      <c r="Q4665" s="2">
        <f t="shared" si="433"/>
        <v>21.18</v>
      </c>
      <c r="R4665" s="5">
        <f t="shared" si="434"/>
        <v>21.18</v>
      </c>
      <c r="S4665" s="11">
        <f t="shared" si="435"/>
        <v>0.36248502481601919</v>
      </c>
      <c r="T4665" s="5">
        <v>3.98</v>
      </c>
      <c r="U4665" s="5">
        <v>0.77</v>
      </c>
      <c r="V4665" s="5">
        <v>29.22</v>
      </c>
      <c r="W4665" s="12">
        <f t="shared" si="436"/>
        <v>2.6315789473684209E-2</v>
      </c>
      <c r="X4665" s="2" t="str">
        <f t="shared" si="437"/>
        <v>SCALE</v>
      </c>
      <c r="Y4665" s="22" t="str">
        <f t="shared" si="438"/>
        <v>Mid (301-500)</v>
      </c>
    </row>
    <row r="4666" spans="1:25">
      <c r="A4666" s="2" t="s">
        <v>14843</v>
      </c>
      <c r="B4666" s="2" t="s">
        <v>3718</v>
      </c>
      <c r="C4666" s="2" t="s">
        <v>14844</v>
      </c>
      <c r="D4666" s="2" t="s">
        <v>8049</v>
      </c>
      <c r="E4666" s="2" t="s">
        <v>118</v>
      </c>
      <c r="F4666" s="5">
        <v>1500</v>
      </c>
      <c r="G4666" s="2" t="s">
        <v>14845</v>
      </c>
      <c r="H4666" s="2" t="s">
        <v>102</v>
      </c>
      <c r="I4666" s="2" t="s">
        <v>13316</v>
      </c>
      <c r="J4666" s="2" t="s">
        <v>217</v>
      </c>
      <c r="K4666" s="9">
        <v>200</v>
      </c>
      <c r="L4666" s="9">
        <v>835</v>
      </c>
      <c r="M4666" s="5">
        <v>26</v>
      </c>
      <c r="N4666" s="5">
        <v>0</v>
      </c>
      <c r="O4666" s="5">
        <v>12.63</v>
      </c>
      <c r="P4666" s="5">
        <v>0</v>
      </c>
      <c r="Q4666" s="2">
        <f t="shared" si="433"/>
        <v>-12.63</v>
      </c>
      <c r="R4666" s="5">
        <f t="shared" si="434"/>
        <v>-12.63</v>
      </c>
      <c r="S4666" s="11">
        <f t="shared" si="435"/>
        <v>-1</v>
      </c>
      <c r="T4666" s="5">
        <v>3.11</v>
      </c>
      <c r="U4666" s="5">
        <v>0.49</v>
      </c>
      <c r="V4666" s="5">
        <v>0</v>
      </c>
      <c r="W4666" s="12">
        <f t="shared" si="436"/>
        <v>0</v>
      </c>
      <c r="X4666" s="2" t="str">
        <f t="shared" si="437"/>
        <v>PAUSE</v>
      </c>
      <c r="Y4666" s="22" t="str">
        <f t="shared" si="438"/>
        <v>Low (100-300)</v>
      </c>
    </row>
    <row r="4667" spans="1:25">
      <c r="A4667" s="2" t="s">
        <v>14846</v>
      </c>
      <c r="B4667" s="2" t="s">
        <v>1051</v>
      </c>
      <c r="C4667" s="2" t="s">
        <v>14847</v>
      </c>
      <c r="D4667" s="2" t="s">
        <v>809</v>
      </c>
      <c r="E4667" s="2" t="s">
        <v>112</v>
      </c>
      <c r="F4667" s="5">
        <v>3000</v>
      </c>
      <c r="G4667" s="2" t="s">
        <v>14848</v>
      </c>
      <c r="H4667" s="2" t="s">
        <v>161</v>
      </c>
      <c r="I4667" s="2" t="s">
        <v>13316</v>
      </c>
      <c r="J4667" s="2" t="s">
        <v>80</v>
      </c>
      <c r="K4667" s="9">
        <v>400</v>
      </c>
      <c r="L4667" s="9">
        <v>2080</v>
      </c>
      <c r="M4667" s="5">
        <v>61</v>
      </c>
      <c r="N4667" s="5">
        <v>5</v>
      </c>
      <c r="O4667" s="5">
        <v>30.54</v>
      </c>
      <c r="P4667" s="5">
        <v>209.46</v>
      </c>
      <c r="Q4667" s="2">
        <f t="shared" si="433"/>
        <v>178.92000000000002</v>
      </c>
      <c r="R4667" s="5">
        <f t="shared" si="434"/>
        <v>178.92000000000002</v>
      </c>
      <c r="S4667" s="11">
        <f t="shared" si="435"/>
        <v>5.8585461689587435</v>
      </c>
      <c r="T4667" s="5">
        <v>2.93</v>
      </c>
      <c r="U4667" s="5">
        <v>0.5</v>
      </c>
      <c r="V4667" s="5">
        <v>6.11</v>
      </c>
      <c r="W4667" s="12">
        <f t="shared" si="436"/>
        <v>8.1967213114754092E-2</v>
      </c>
      <c r="X4667" s="2" t="str">
        <f t="shared" si="437"/>
        <v>SCALE</v>
      </c>
      <c r="Y4667" s="22" t="str">
        <f t="shared" si="438"/>
        <v>Mid (301-500)</v>
      </c>
    </row>
    <row r="4668" spans="1:25">
      <c r="A4668" s="2" t="s">
        <v>14849</v>
      </c>
      <c r="B4668" s="2" t="s">
        <v>8336</v>
      </c>
      <c r="C4668" s="2" t="s">
        <v>14850</v>
      </c>
      <c r="D4668" s="2" t="s">
        <v>236</v>
      </c>
      <c r="E4668" s="2" t="s">
        <v>237</v>
      </c>
      <c r="F4668" s="5">
        <v>2000</v>
      </c>
      <c r="G4668" s="2" t="s">
        <v>1049</v>
      </c>
      <c r="H4668" s="2" t="s">
        <v>72</v>
      </c>
      <c r="I4668" s="2" t="s">
        <v>13316</v>
      </c>
      <c r="J4668" s="2" t="s">
        <v>356</v>
      </c>
      <c r="K4668" s="9">
        <v>700</v>
      </c>
      <c r="L4668" s="9">
        <v>1674</v>
      </c>
      <c r="M4668" s="5">
        <v>41</v>
      </c>
      <c r="N4668" s="5">
        <v>0</v>
      </c>
      <c r="O4668" s="5">
        <v>16.8</v>
      </c>
      <c r="P4668" s="5">
        <v>0</v>
      </c>
      <c r="Q4668" s="2">
        <f t="shared" si="433"/>
        <v>-16.8</v>
      </c>
      <c r="R4668" s="5">
        <f t="shared" si="434"/>
        <v>-16.8</v>
      </c>
      <c r="S4668" s="11">
        <f t="shared" si="435"/>
        <v>-1</v>
      </c>
      <c r="T4668" s="5">
        <v>2.4500000000000002</v>
      </c>
      <c r="U4668" s="5">
        <v>0.41</v>
      </c>
      <c r="V4668" s="5">
        <v>0</v>
      </c>
      <c r="W4668" s="12">
        <f t="shared" si="436"/>
        <v>0</v>
      </c>
      <c r="X4668" s="2" t="str">
        <f t="shared" si="437"/>
        <v>PAUSE</v>
      </c>
      <c r="Y4668" s="22" t="str">
        <f t="shared" si="438"/>
        <v>High (501-750)</v>
      </c>
    </row>
    <row r="4669" spans="1:25">
      <c r="A4669" s="2" t="s">
        <v>14851</v>
      </c>
      <c r="B4669" s="2" t="s">
        <v>8238</v>
      </c>
      <c r="C4669" s="2" t="s">
        <v>1773</v>
      </c>
      <c r="D4669" s="2" t="s">
        <v>14852</v>
      </c>
      <c r="E4669" s="2" t="s">
        <v>953</v>
      </c>
      <c r="F4669" s="5">
        <v>4000</v>
      </c>
      <c r="G4669" s="2" t="s">
        <v>14853</v>
      </c>
      <c r="H4669" s="2" t="s">
        <v>50</v>
      </c>
      <c r="I4669" s="2" t="s">
        <v>13316</v>
      </c>
      <c r="J4669" s="2" t="s">
        <v>43</v>
      </c>
      <c r="K4669" s="9">
        <v>200</v>
      </c>
      <c r="L4669" s="9">
        <v>1994</v>
      </c>
      <c r="M4669" s="5">
        <v>52</v>
      </c>
      <c r="N4669" s="5">
        <v>0</v>
      </c>
      <c r="O4669" s="5">
        <v>41.08</v>
      </c>
      <c r="P4669" s="5">
        <v>0</v>
      </c>
      <c r="Q4669" s="2">
        <f t="shared" si="433"/>
        <v>-41.08</v>
      </c>
      <c r="R4669" s="5">
        <f t="shared" si="434"/>
        <v>-41.08</v>
      </c>
      <c r="S4669" s="11">
        <f t="shared" si="435"/>
        <v>-1</v>
      </c>
      <c r="T4669" s="5">
        <v>2.61</v>
      </c>
      <c r="U4669" s="5">
        <v>0.79</v>
      </c>
      <c r="V4669" s="5">
        <v>0</v>
      </c>
      <c r="W4669" s="12">
        <f t="shared" si="436"/>
        <v>0</v>
      </c>
      <c r="X4669" s="2" t="str">
        <f t="shared" si="437"/>
        <v>PAUSE</v>
      </c>
      <c r="Y4669" s="22" t="str">
        <f t="shared" si="438"/>
        <v>Low (100-300)</v>
      </c>
    </row>
    <row r="4670" spans="1:25">
      <c r="A4670" s="2" t="s">
        <v>14854</v>
      </c>
      <c r="B4670" s="2" t="s">
        <v>12561</v>
      </c>
      <c r="C4670" s="2" t="s">
        <v>14855</v>
      </c>
      <c r="D4670" s="2" t="s">
        <v>2033</v>
      </c>
      <c r="E4670" s="2" t="s">
        <v>112</v>
      </c>
      <c r="F4670" s="5">
        <v>4333</v>
      </c>
      <c r="G4670" s="2" t="s">
        <v>24</v>
      </c>
      <c r="H4670" s="2" t="s">
        <v>50</v>
      </c>
      <c r="I4670" s="2" t="s">
        <v>13316</v>
      </c>
      <c r="J4670" s="2" t="s">
        <v>80</v>
      </c>
      <c r="K4670" s="9">
        <v>100</v>
      </c>
      <c r="L4670" s="9">
        <v>983</v>
      </c>
      <c r="M4670" s="5">
        <v>36</v>
      </c>
      <c r="N4670" s="5">
        <v>0</v>
      </c>
      <c r="O4670" s="5">
        <v>19.52</v>
      </c>
      <c r="P4670" s="5">
        <v>0</v>
      </c>
      <c r="Q4670" s="2">
        <f t="shared" si="433"/>
        <v>-19.52</v>
      </c>
      <c r="R4670" s="5">
        <f t="shared" si="434"/>
        <v>-19.52</v>
      </c>
      <c r="S4670" s="11">
        <f t="shared" si="435"/>
        <v>-1</v>
      </c>
      <c r="T4670" s="5">
        <v>3.66</v>
      </c>
      <c r="U4670" s="5">
        <v>0.54</v>
      </c>
      <c r="V4670" s="5">
        <v>0</v>
      </c>
      <c r="W4670" s="12">
        <f t="shared" si="436"/>
        <v>0</v>
      </c>
      <c r="X4670" s="2" t="str">
        <f t="shared" si="437"/>
        <v>PAUSE</v>
      </c>
      <c r="Y4670" s="22" t="str">
        <f t="shared" si="438"/>
        <v>Low (100-300)</v>
      </c>
    </row>
    <row r="4671" spans="1:25">
      <c r="A4671" s="2" t="s">
        <v>14856</v>
      </c>
      <c r="B4671" s="2" t="s">
        <v>539</v>
      </c>
      <c r="C4671" s="2" t="s">
        <v>1966</v>
      </c>
      <c r="D4671" s="2" t="s">
        <v>204</v>
      </c>
      <c r="E4671" s="2" t="s">
        <v>56</v>
      </c>
      <c r="F4671" s="5">
        <v>1700</v>
      </c>
      <c r="G4671" s="2" t="s">
        <v>14857</v>
      </c>
      <c r="H4671" s="2" t="s">
        <v>260</v>
      </c>
      <c r="I4671" s="2" t="s">
        <v>13316</v>
      </c>
      <c r="J4671" s="2" t="s">
        <v>382</v>
      </c>
      <c r="K4671" s="9">
        <v>500</v>
      </c>
      <c r="L4671" s="9">
        <v>959</v>
      </c>
      <c r="M4671" s="5">
        <v>28</v>
      </c>
      <c r="N4671" s="5">
        <v>2</v>
      </c>
      <c r="O4671" s="5">
        <v>18.23</v>
      </c>
      <c r="P4671" s="5">
        <v>143.13999999999999</v>
      </c>
      <c r="Q4671" s="2">
        <f t="shared" si="433"/>
        <v>124.90999999999998</v>
      </c>
      <c r="R4671" s="5">
        <f t="shared" si="434"/>
        <v>124.90999999999998</v>
      </c>
      <c r="S4671" s="11">
        <f t="shared" si="435"/>
        <v>6.8518924849149743</v>
      </c>
      <c r="T4671" s="5">
        <v>2.92</v>
      </c>
      <c r="U4671" s="5">
        <v>0.65</v>
      </c>
      <c r="V4671" s="5">
        <v>9.1199999999999992</v>
      </c>
      <c r="W4671" s="12">
        <f t="shared" si="436"/>
        <v>7.1428571428571425E-2</v>
      </c>
      <c r="X4671" s="2" t="str">
        <f t="shared" si="437"/>
        <v>SCALE</v>
      </c>
      <c r="Y4671" s="22" t="str">
        <f t="shared" si="438"/>
        <v>Mid (301-500)</v>
      </c>
    </row>
    <row r="4672" spans="1:25">
      <c r="A4672" s="2" t="s">
        <v>14858</v>
      </c>
      <c r="B4672" s="2" t="s">
        <v>8411</v>
      </c>
      <c r="C4672" s="2" t="s">
        <v>14859</v>
      </c>
      <c r="D4672" s="2" t="s">
        <v>14860</v>
      </c>
      <c r="E4672" s="2" t="s">
        <v>492</v>
      </c>
      <c r="F4672" s="5">
        <v>1000</v>
      </c>
      <c r="G4672" s="2" t="s">
        <v>14861</v>
      </c>
      <c r="H4672" s="2" t="s">
        <v>161</v>
      </c>
      <c r="I4672" s="2" t="s">
        <v>13316</v>
      </c>
      <c r="J4672" s="2" t="s">
        <v>59</v>
      </c>
      <c r="K4672" s="9">
        <v>200</v>
      </c>
      <c r="L4672" s="9">
        <v>2471</v>
      </c>
      <c r="M4672" s="5">
        <v>62</v>
      </c>
      <c r="N4672" s="5">
        <v>6</v>
      </c>
      <c r="O4672" s="5">
        <v>50.79</v>
      </c>
      <c r="P4672" s="5">
        <v>280.39</v>
      </c>
      <c r="Q4672" s="2">
        <f t="shared" si="433"/>
        <v>229.6</v>
      </c>
      <c r="R4672" s="5">
        <f t="shared" si="434"/>
        <v>229.6</v>
      </c>
      <c r="S4672" s="11">
        <f t="shared" si="435"/>
        <v>4.5205749163221105</v>
      </c>
      <c r="T4672" s="5">
        <v>2.5099999999999998</v>
      </c>
      <c r="U4672" s="5">
        <v>0.82</v>
      </c>
      <c r="V4672" s="5">
        <v>8.4600000000000009</v>
      </c>
      <c r="W4672" s="12">
        <f t="shared" si="436"/>
        <v>9.6774193548387094E-2</v>
      </c>
      <c r="X4672" s="2" t="str">
        <f t="shared" si="437"/>
        <v>SCALE</v>
      </c>
      <c r="Y4672" s="22" t="str">
        <f t="shared" si="438"/>
        <v>Low (100-300)</v>
      </c>
    </row>
    <row r="4673" spans="1:25">
      <c r="A4673" s="2" t="s">
        <v>14862</v>
      </c>
      <c r="B4673" s="2" t="s">
        <v>10600</v>
      </c>
      <c r="C4673" s="2" t="s">
        <v>14063</v>
      </c>
      <c r="D4673" s="2" t="s">
        <v>117</v>
      </c>
      <c r="E4673" s="2" t="s">
        <v>118</v>
      </c>
      <c r="F4673" s="5">
        <v>2250</v>
      </c>
      <c r="G4673" s="2" t="s">
        <v>13815</v>
      </c>
      <c r="H4673" s="2" t="s">
        <v>167</v>
      </c>
      <c r="I4673" s="2" t="s">
        <v>13316</v>
      </c>
      <c r="J4673" s="2" t="s">
        <v>217</v>
      </c>
      <c r="K4673" s="9">
        <v>100</v>
      </c>
      <c r="L4673" s="9">
        <v>2462</v>
      </c>
      <c r="M4673" s="5">
        <v>55</v>
      </c>
      <c r="N4673" s="5">
        <v>6</v>
      </c>
      <c r="O4673" s="5">
        <v>43.5</v>
      </c>
      <c r="P4673" s="5">
        <v>414.15</v>
      </c>
      <c r="Q4673" s="2">
        <f t="shared" si="433"/>
        <v>370.65</v>
      </c>
      <c r="R4673" s="5">
        <f t="shared" si="434"/>
        <v>370.65</v>
      </c>
      <c r="S4673" s="11">
        <f t="shared" si="435"/>
        <v>8.5206896551724132</v>
      </c>
      <c r="T4673" s="5">
        <v>2.23</v>
      </c>
      <c r="U4673" s="5">
        <v>0.79</v>
      </c>
      <c r="V4673" s="5">
        <v>7.25</v>
      </c>
      <c r="W4673" s="12">
        <f t="shared" si="436"/>
        <v>0.10909090909090909</v>
      </c>
      <c r="X4673" s="2" t="str">
        <f t="shared" si="437"/>
        <v>SCALE</v>
      </c>
      <c r="Y4673" s="22" t="str">
        <f t="shared" si="438"/>
        <v>Low (100-300)</v>
      </c>
    </row>
    <row r="4674" spans="1:25">
      <c r="A4674" s="2" t="s">
        <v>14863</v>
      </c>
      <c r="B4674" s="2" t="s">
        <v>14864</v>
      </c>
      <c r="C4674" s="2" t="s">
        <v>14865</v>
      </c>
      <c r="D4674" s="2" t="s">
        <v>9476</v>
      </c>
      <c r="E4674" s="2" t="s">
        <v>112</v>
      </c>
      <c r="F4674" s="5">
        <v>3800</v>
      </c>
      <c r="G4674" s="2" t="s">
        <v>9046</v>
      </c>
      <c r="H4674" s="2" t="s">
        <v>87</v>
      </c>
      <c r="I4674" s="2" t="s">
        <v>13316</v>
      </c>
      <c r="J4674" s="2" t="s">
        <v>313</v>
      </c>
      <c r="K4674" s="9">
        <v>700</v>
      </c>
      <c r="L4674" s="9">
        <v>2428</v>
      </c>
      <c r="M4674" s="5">
        <v>56</v>
      </c>
      <c r="N4674" s="5">
        <v>0</v>
      </c>
      <c r="O4674" s="5">
        <v>26.67</v>
      </c>
      <c r="P4674" s="5">
        <v>0</v>
      </c>
      <c r="Q4674" s="2">
        <f t="shared" si="433"/>
        <v>-26.67</v>
      </c>
      <c r="R4674" s="5">
        <f t="shared" si="434"/>
        <v>-26.67</v>
      </c>
      <c r="S4674" s="11">
        <f t="shared" si="435"/>
        <v>-1</v>
      </c>
      <c r="T4674" s="5">
        <v>2.31</v>
      </c>
      <c r="U4674" s="5">
        <v>0.48</v>
      </c>
      <c r="V4674" s="5">
        <v>0</v>
      </c>
      <c r="W4674" s="12">
        <f t="shared" si="436"/>
        <v>0</v>
      </c>
      <c r="X4674" s="2" t="str">
        <f t="shared" si="437"/>
        <v>PAUSE</v>
      </c>
      <c r="Y4674" s="22" t="str">
        <f t="shared" si="438"/>
        <v>High (501-750)</v>
      </c>
    </row>
    <row r="4675" spans="1:25">
      <c r="A4675" s="2" t="s">
        <v>14866</v>
      </c>
      <c r="B4675" s="2" t="s">
        <v>534</v>
      </c>
      <c r="C4675" s="2" t="s">
        <v>14867</v>
      </c>
      <c r="D4675" s="2" t="s">
        <v>552</v>
      </c>
      <c r="E4675" s="2" t="s">
        <v>222</v>
      </c>
      <c r="F4675" s="5">
        <v>2000</v>
      </c>
      <c r="G4675" s="2" t="s">
        <v>14868</v>
      </c>
      <c r="H4675" s="2" t="s">
        <v>150</v>
      </c>
      <c r="I4675" s="2" t="s">
        <v>13316</v>
      </c>
      <c r="J4675" s="2" t="s">
        <v>43</v>
      </c>
      <c r="K4675" s="9">
        <v>200</v>
      </c>
      <c r="L4675" s="9">
        <v>709</v>
      </c>
      <c r="M4675" s="5">
        <v>17</v>
      </c>
      <c r="N4675" s="5">
        <v>0</v>
      </c>
      <c r="O4675" s="5">
        <v>7.56</v>
      </c>
      <c r="P4675" s="5">
        <v>0</v>
      </c>
      <c r="Q4675" s="2">
        <f t="shared" si="433"/>
        <v>-7.56</v>
      </c>
      <c r="R4675" s="5">
        <f t="shared" si="434"/>
        <v>-7.56</v>
      </c>
      <c r="S4675" s="11">
        <f t="shared" si="435"/>
        <v>-1</v>
      </c>
      <c r="T4675" s="5">
        <v>2.4</v>
      </c>
      <c r="U4675" s="5">
        <v>0.44</v>
      </c>
      <c r="V4675" s="5">
        <v>0</v>
      </c>
      <c r="W4675" s="12">
        <f t="shared" si="436"/>
        <v>0</v>
      </c>
      <c r="X4675" s="2" t="str">
        <f t="shared" si="437"/>
        <v>PAUSE</v>
      </c>
      <c r="Y4675" s="22" t="str">
        <f t="shared" si="438"/>
        <v>Low (100-300)</v>
      </c>
    </row>
    <row r="4676" spans="1:25">
      <c r="A4676" s="2" t="s">
        <v>14869</v>
      </c>
      <c r="B4676" s="2" t="s">
        <v>2485</v>
      </c>
      <c r="C4676" s="2" t="s">
        <v>14870</v>
      </c>
      <c r="D4676" s="2" t="s">
        <v>257</v>
      </c>
      <c r="E4676" s="2" t="s">
        <v>258</v>
      </c>
      <c r="F4676" s="5">
        <v>3000</v>
      </c>
      <c r="G4676" s="2" t="s">
        <v>14871</v>
      </c>
      <c r="H4676" s="2" t="s">
        <v>253</v>
      </c>
      <c r="I4676" s="2" t="s">
        <v>13316</v>
      </c>
      <c r="J4676" s="2" t="s">
        <v>51</v>
      </c>
      <c r="K4676" s="9">
        <v>400</v>
      </c>
      <c r="L4676" s="9">
        <v>2300</v>
      </c>
      <c r="M4676" s="5">
        <v>86</v>
      </c>
      <c r="N4676" s="5">
        <v>0</v>
      </c>
      <c r="O4676" s="5">
        <v>55.56</v>
      </c>
      <c r="P4676" s="5">
        <v>0</v>
      </c>
      <c r="Q4676" s="2">
        <f t="shared" si="433"/>
        <v>-55.56</v>
      </c>
      <c r="R4676" s="5">
        <f t="shared" si="434"/>
        <v>-55.56</v>
      </c>
      <c r="S4676" s="11">
        <f t="shared" si="435"/>
        <v>-1</v>
      </c>
      <c r="T4676" s="5">
        <v>3.74</v>
      </c>
      <c r="U4676" s="5">
        <v>0.65</v>
      </c>
      <c r="V4676" s="5">
        <v>0</v>
      </c>
      <c r="W4676" s="12">
        <f t="shared" si="436"/>
        <v>0</v>
      </c>
      <c r="X4676" s="2" t="str">
        <f t="shared" si="437"/>
        <v>PAUSE</v>
      </c>
      <c r="Y4676" s="22" t="str">
        <f t="shared" si="438"/>
        <v>Mid (301-500)</v>
      </c>
    </row>
    <row r="4677" spans="1:25">
      <c r="A4677" s="2" t="s">
        <v>14872</v>
      </c>
      <c r="B4677" s="2" t="s">
        <v>7812</v>
      </c>
      <c r="C4677" s="2" t="s">
        <v>14873</v>
      </c>
      <c r="D4677" s="2" t="s">
        <v>755</v>
      </c>
      <c r="E4677" s="2" t="s">
        <v>188</v>
      </c>
      <c r="F4677" s="5">
        <v>1500</v>
      </c>
      <c r="G4677" s="2" t="s">
        <v>14874</v>
      </c>
      <c r="H4677" s="2" t="s">
        <v>253</v>
      </c>
      <c r="I4677" s="2" t="s">
        <v>13316</v>
      </c>
      <c r="J4677" s="2" t="s">
        <v>699</v>
      </c>
      <c r="K4677" s="9">
        <v>300</v>
      </c>
      <c r="L4677" s="9">
        <v>1176</v>
      </c>
      <c r="M4677" s="5">
        <v>49</v>
      </c>
      <c r="N4677" s="5">
        <v>1</v>
      </c>
      <c r="O4677" s="5">
        <v>30.41</v>
      </c>
      <c r="P4677" s="5">
        <v>66.94</v>
      </c>
      <c r="Q4677" s="2">
        <f t="shared" si="433"/>
        <v>36.53</v>
      </c>
      <c r="R4677" s="5">
        <f t="shared" si="434"/>
        <v>36.53</v>
      </c>
      <c r="S4677" s="11">
        <f t="shared" si="435"/>
        <v>1.2012495889510031</v>
      </c>
      <c r="T4677" s="5">
        <v>4.17</v>
      </c>
      <c r="U4677" s="5">
        <v>0.62</v>
      </c>
      <c r="V4677" s="5">
        <v>30.41</v>
      </c>
      <c r="W4677" s="12">
        <f t="shared" si="436"/>
        <v>2.0408163265306121E-2</v>
      </c>
      <c r="X4677" s="2" t="str">
        <f t="shared" si="437"/>
        <v>SCALE</v>
      </c>
      <c r="Y4677" s="22" t="str">
        <f t="shared" si="438"/>
        <v>Low (100-300)</v>
      </c>
    </row>
    <row r="4678" spans="1:25">
      <c r="A4678" s="2" t="s">
        <v>14875</v>
      </c>
      <c r="B4678" s="2" t="s">
        <v>555</v>
      </c>
      <c r="C4678" s="2" t="s">
        <v>14876</v>
      </c>
      <c r="D4678" s="2" t="s">
        <v>574</v>
      </c>
      <c r="E4678" s="2" t="s">
        <v>56</v>
      </c>
      <c r="F4678" s="5">
        <v>1500</v>
      </c>
      <c r="G4678" s="2" t="s">
        <v>14877</v>
      </c>
      <c r="H4678" s="2" t="s">
        <v>260</v>
      </c>
      <c r="I4678" s="2" t="s">
        <v>13316</v>
      </c>
      <c r="J4678" s="2" t="s">
        <v>27</v>
      </c>
      <c r="K4678" s="9">
        <v>500</v>
      </c>
      <c r="L4678" s="9">
        <v>1520</v>
      </c>
      <c r="M4678" s="5">
        <v>55</v>
      </c>
      <c r="N4678" s="5">
        <v>4</v>
      </c>
      <c r="O4678" s="5">
        <v>45.81</v>
      </c>
      <c r="P4678" s="5">
        <v>293.08</v>
      </c>
      <c r="Q4678" s="2">
        <f t="shared" si="433"/>
        <v>247.26999999999998</v>
      </c>
      <c r="R4678" s="5">
        <f t="shared" si="434"/>
        <v>247.26999999999998</v>
      </c>
      <c r="S4678" s="11">
        <f t="shared" si="435"/>
        <v>5.3977297533289672</v>
      </c>
      <c r="T4678" s="5">
        <v>3.62</v>
      </c>
      <c r="U4678" s="5">
        <v>0.83</v>
      </c>
      <c r="V4678" s="5">
        <v>11.45</v>
      </c>
      <c r="W4678" s="12">
        <f t="shared" si="436"/>
        <v>7.2727272727272724E-2</v>
      </c>
      <c r="X4678" s="2" t="str">
        <f t="shared" si="437"/>
        <v>SCALE</v>
      </c>
      <c r="Y4678" s="22" t="str">
        <f t="shared" si="438"/>
        <v>Mid (301-500)</v>
      </c>
    </row>
    <row r="4679" spans="1:25">
      <c r="A4679" s="2" t="s">
        <v>14878</v>
      </c>
      <c r="B4679" s="2" t="s">
        <v>2751</v>
      </c>
      <c r="C4679" s="2" t="s">
        <v>11494</v>
      </c>
      <c r="D4679" s="2" t="s">
        <v>14879</v>
      </c>
      <c r="E4679" s="2" t="s">
        <v>112</v>
      </c>
      <c r="F4679" s="5">
        <v>2750</v>
      </c>
      <c r="G4679" s="2" t="s">
        <v>14880</v>
      </c>
      <c r="H4679" s="2" t="s">
        <v>134</v>
      </c>
      <c r="I4679" s="2" t="s">
        <v>13316</v>
      </c>
      <c r="J4679" s="2" t="s">
        <v>66</v>
      </c>
      <c r="K4679" s="9">
        <v>1000</v>
      </c>
      <c r="L4679" s="9">
        <v>1318</v>
      </c>
      <c r="M4679" s="5">
        <v>31</v>
      </c>
      <c r="N4679" s="5">
        <v>1</v>
      </c>
      <c r="O4679" s="5">
        <v>26.05</v>
      </c>
      <c r="P4679" s="5">
        <v>54.79</v>
      </c>
      <c r="Q4679" s="2">
        <f t="shared" si="433"/>
        <v>28.74</v>
      </c>
      <c r="R4679" s="5">
        <f t="shared" si="434"/>
        <v>28.74</v>
      </c>
      <c r="S4679" s="11">
        <f t="shared" si="435"/>
        <v>1.1032629558541265</v>
      </c>
      <c r="T4679" s="5">
        <v>2.35</v>
      </c>
      <c r="U4679" s="5">
        <v>0.84</v>
      </c>
      <c r="V4679" s="5">
        <v>26.05</v>
      </c>
      <c r="W4679" s="12">
        <f t="shared" si="436"/>
        <v>3.2258064516129031E-2</v>
      </c>
      <c r="X4679" s="2" t="str">
        <f t="shared" si="437"/>
        <v>SCALE</v>
      </c>
      <c r="Y4679" s="22" t="str">
        <f t="shared" si="438"/>
        <v>Premium (751-1000)</v>
      </c>
    </row>
    <row r="4680" spans="1:25">
      <c r="A4680" s="2" t="s">
        <v>14881</v>
      </c>
      <c r="B4680" s="2" t="s">
        <v>14882</v>
      </c>
      <c r="C4680" s="2" t="s">
        <v>14883</v>
      </c>
      <c r="D4680" s="2" t="s">
        <v>1559</v>
      </c>
      <c r="E4680" s="2" t="s">
        <v>23</v>
      </c>
      <c r="F4680" s="5">
        <v>4500</v>
      </c>
      <c r="G4680" s="2" t="s">
        <v>14825</v>
      </c>
      <c r="H4680" s="2" t="s">
        <v>34</v>
      </c>
      <c r="I4680" s="2" t="s">
        <v>13316</v>
      </c>
      <c r="J4680" s="2" t="s">
        <v>293</v>
      </c>
      <c r="K4680" s="9">
        <v>200</v>
      </c>
      <c r="L4680" s="9">
        <v>883</v>
      </c>
      <c r="M4680" s="5">
        <v>27</v>
      </c>
      <c r="N4680" s="5">
        <v>0</v>
      </c>
      <c r="O4680" s="5">
        <v>22.25</v>
      </c>
      <c r="P4680" s="5">
        <v>0</v>
      </c>
      <c r="Q4680" s="2">
        <f t="shared" si="433"/>
        <v>-22.25</v>
      </c>
      <c r="R4680" s="5">
        <f t="shared" si="434"/>
        <v>-22.25</v>
      </c>
      <c r="S4680" s="11">
        <f t="shared" si="435"/>
        <v>-1</v>
      </c>
      <c r="T4680" s="5">
        <v>3.06</v>
      </c>
      <c r="U4680" s="5">
        <v>0.82</v>
      </c>
      <c r="V4680" s="5">
        <v>0</v>
      </c>
      <c r="W4680" s="12">
        <f t="shared" si="436"/>
        <v>0</v>
      </c>
      <c r="X4680" s="2" t="str">
        <f t="shared" si="437"/>
        <v>PAUSE</v>
      </c>
      <c r="Y4680" s="22" t="str">
        <f t="shared" si="438"/>
        <v>Low (100-300)</v>
      </c>
    </row>
    <row r="4681" spans="1:25">
      <c r="A4681" s="2" t="s">
        <v>14884</v>
      </c>
      <c r="B4681" s="2" t="s">
        <v>14885</v>
      </c>
      <c r="C4681" s="2" t="s">
        <v>14886</v>
      </c>
      <c r="D4681" s="2" t="s">
        <v>14887</v>
      </c>
      <c r="E4681" s="2" t="s">
        <v>298</v>
      </c>
      <c r="F4681" s="5">
        <v>1000</v>
      </c>
      <c r="G4681" s="2" t="s">
        <v>14888</v>
      </c>
      <c r="H4681" s="2" t="s">
        <v>42</v>
      </c>
      <c r="I4681" s="2" t="s">
        <v>13316</v>
      </c>
      <c r="J4681" s="2" t="s">
        <v>66</v>
      </c>
      <c r="K4681" s="9">
        <v>1000</v>
      </c>
      <c r="L4681" s="9">
        <v>1594</v>
      </c>
      <c r="M4681" s="5">
        <v>63</v>
      </c>
      <c r="N4681" s="5">
        <v>0</v>
      </c>
      <c r="O4681" s="5">
        <v>51.43</v>
      </c>
      <c r="P4681" s="5">
        <v>0</v>
      </c>
      <c r="Q4681" s="2">
        <f t="shared" si="433"/>
        <v>-51.43</v>
      </c>
      <c r="R4681" s="5">
        <f t="shared" si="434"/>
        <v>-51.43</v>
      </c>
      <c r="S4681" s="11">
        <f t="shared" si="435"/>
        <v>-1</v>
      </c>
      <c r="T4681" s="5">
        <v>3.95</v>
      </c>
      <c r="U4681" s="5">
        <v>0.82</v>
      </c>
      <c r="V4681" s="5">
        <v>0</v>
      </c>
      <c r="W4681" s="12">
        <f t="shared" si="436"/>
        <v>0</v>
      </c>
      <c r="X4681" s="2" t="str">
        <f t="shared" si="437"/>
        <v>PAUSE</v>
      </c>
      <c r="Y4681" s="22" t="str">
        <f t="shared" si="438"/>
        <v>Premium (751-1000)</v>
      </c>
    </row>
    <row r="4682" spans="1:25">
      <c r="A4682" s="2" t="s">
        <v>14889</v>
      </c>
      <c r="B4682" s="2" t="s">
        <v>14890</v>
      </c>
      <c r="C4682" s="2" t="s">
        <v>864</v>
      </c>
      <c r="D4682" s="2" t="s">
        <v>3107</v>
      </c>
      <c r="E4682" s="2" t="s">
        <v>1203</v>
      </c>
      <c r="F4682" s="5">
        <v>2644</v>
      </c>
      <c r="G4682" s="2" t="s">
        <v>14891</v>
      </c>
      <c r="H4682" s="2" t="s">
        <v>167</v>
      </c>
      <c r="I4682" s="2" t="s">
        <v>13316</v>
      </c>
      <c r="J4682" s="2" t="s">
        <v>95</v>
      </c>
      <c r="K4682" s="9">
        <v>100</v>
      </c>
      <c r="L4682" s="9">
        <v>950</v>
      </c>
      <c r="M4682" s="5">
        <v>41</v>
      </c>
      <c r="N4682" s="5">
        <v>0</v>
      </c>
      <c r="O4682" s="5">
        <v>27.04</v>
      </c>
      <c r="P4682" s="5">
        <v>0</v>
      </c>
      <c r="Q4682" s="2">
        <f t="shared" si="433"/>
        <v>-27.04</v>
      </c>
      <c r="R4682" s="5">
        <f t="shared" si="434"/>
        <v>-27.04</v>
      </c>
      <c r="S4682" s="11">
        <f t="shared" si="435"/>
        <v>-1</v>
      </c>
      <c r="T4682" s="5">
        <v>4.32</v>
      </c>
      <c r="U4682" s="5">
        <v>0.66</v>
      </c>
      <c r="V4682" s="5">
        <v>0</v>
      </c>
      <c r="W4682" s="12">
        <f t="shared" si="436"/>
        <v>0</v>
      </c>
      <c r="X4682" s="2" t="str">
        <f t="shared" si="437"/>
        <v>PAUSE</v>
      </c>
      <c r="Y4682" s="22" t="str">
        <f t="shared" si="438"/>
        <v>Low (100-300)</v>
      </c>
    </row>
    <row r="4683" spans="1:25">
      <c r="A4683" s="2" t="s">
        <v>14892</v>
      </c>
      <c r="B4683" s="2" t="s">
        <v>1033</v>
      </c>
      <c r="C4683" s="2" t="s">
        <v>14893</v>
      </c>
      <c r="D4683" s="2" t="s">
        <v>175</v>
      </c>
      <c r="E4683" s="2" t="s">
        <v>23</v>
      </c>
      <c r="F4683" s="5">
        <v>1500</v>
      </c>
      <c r="G4683" s="2" t="s">
        <v>14894</v>
      </c>
      <c r="H4683" s="2" t="s">
        <v>72</v>
      </c>
      <c r="I4683" s="2" t="s">
        <v>13316</v>
      </c>
      <c r="J4683" s="2" t="s">
        <v>35</v>
      </c>
      <c r="K4683" s="9">
        <v>1000</v>
      </c>
      <c r="L4683" s="9">
        <v>2392</v>
      </c>
      <c r="M4683" s="5">
        <v>65</v>
      </c>
      <c r="N4683" s="5">
        <v>1</v>
      </c>
      <c r="O4683" s="5">
        <v>37.35</v>
      </c>
      <c r="P4683" s="5">
        <v>73.42</v>
      </c>
      <c r="Q4683" s="2">
        <f t="shared" ref="Q4683:Q4746" si="439">IFERROR(P4683-O4683, 0)</f>
        <v>36.07</v>
      </c>
      <c r="R4683" s="5">
        <f t="shared" ref="R4683:R4746" si="440">P4683-O4683</f>
        <v>36.07</v>
      </c>
      <c r="S4683" s="11">
        <f t="shared" ref="S4683:S4746" si="441">R4683/O4683</f>
        <v>0.96572958500669337</v>
      </c>
      <c r="T4683" s="5">
        <v>2.72</v>
      </c>
      <c r="U4683" s="5">
        <v>0.56999999999999995</v>
      </c>
      <c r="V4683" s="5">
        <v>37.35</v>
      </c>
      <c r="W4683" s="12">
        <f t="shared" ref="W4683:W4746" si="442">N4683/M4683</f>
        <v>1.5384615384615385E-2</v>
      </c>
      <c r="X4683" s="2" t="str">
        <f t="shared" ref="X4683:X4746" si="443">IF(P4683&gt;=4, "SCALE",
  IF(P4683&gt;=2, "MONITOR",
    IF(P4683&gt;=1, "OPTIMISE",
      "PAUSE")))</f>
        <v>SCALE</v>
      </c>
      <c r="Y4683" s="22" t="str">
        <f t="shared" ref="Y4683:Y4746" si="444">IF(K4683&lt;=300,"Low (100-300)",
 IF(K4683&lt;=500,"Mid (301-500)",
  IF(K4683&lt;=750,"High (501-750)",
   "Premium (751-1000)")))</f>
        <v>Premium (751-1000)</v>
      </c>
    </row>
    <row r="4684" spans="1:25">
      <c r="A4684" s="2" t="s">
        <v>14895</v>
      </c>
      <c r="B4684" s="2" t="s">
        <v>799</v>
      </c>
      <c r="C4684" s="2" t="s">
        <v>13262</v>
      </c>
      <c r="D4684" s="2" t="s">
        <v>1227</v>
      </c>
      <c r="E4684" s="2" t="s">
        <v>85</v>
      </c>
      <c r="F4684" s="5">
        <v>1700</v>
      </c>
      <c r="G4684" s="2" t="s">
        <v>14896</v>
      </c>
      <c r="H4684" s="2" t="s">
        <v>58</v>
      </c>
      <c r="I4684" s="2" t="s">
        <v>13316</v>
      </c>
      <c r="J4684" s="2" t="s">
        <v>319</v>
      </c>
      <c r="K4684" s="9">
        <v>500</v>
      </c>
      <c r="L4684" s="9">
        <v>1591</v>
      </c>
      <c r="M4684" s="5">
        <v>61</v>
      </c>
      <c r="N4684" s="5">
        <v>0</v>
      </c>
      <c r="O4684" s="5">
        <v>28.22</v>
      </c>
      <c r="P4684" s="5">
        <v>0</v>
      </c>
      <c r="Q4684" s="2">
        <f t="shared" si="439"/>
        <v>-28.22</v>
      </c>
      <c r="R4684" s="5">
        <f t="shared" si="440"/>
        <v>-28.22</v>
      </c>
      <c r="S4684" s="11">
        <f t="shared" si="441"/>
        <v>-1</v>
      </c>
      <c r="T4684" s="5">
        <v>3.83</v>
      </c>
      <c r="U4684" s="5">
        <v>0.46</v>
      </c>
      <c r="V4684" s="5">
        <v>0</v>
      </c>
      <c r="W4684" s="12">
        <f t="shared" si="442"/>
        <v>0</v>
      </c>
      <c r="X4684" s="2" t="str">
        <f t="shared" si="443"/>
        <v>PAUSE</v>
      </c>
      <c r="Y4684" s="22" t="str">
        <f t="shared" si="444"/>
        <v>Mid (301-500)</v>
      </c>
    </row>
    <row r="4685" spans="1:25">
      <c r="A4685" s="2" t="s">
        <v>14897</v>
      </c>
      <c r="B4685" s="2" t="s">
        <v>2910</v>
      </c>
      <c r="C4685" s="2" t="s">
        <v>3412</v>
      </c>
      <c r="D4685" s="2" t="s">
        <v>14898</v>
      </c>
      <c r="E4685" s="2" t="s">
        <v>118</v>
      </c>
      <c r="F4685" s="5">
        <v>1383</v>
      </c>
      <c r="G4685" s="2" t="s">
        <v>14899</v>
      </c>
      <c r="H4685" s="2" t="s">
        <v>58</v>
      </c>
      <c r="I4685" s="2" t="s">
        <v>13316</v>
      </c>
      <c r="J4685" s="2" t="s">
        <v>80</v>
      </c>
      <c r="K4685" s="9">
        <v>600</v>
      </c>
      <c r="L4685" s="9">
        <v>1993</v>
      </c>
      <c r="M4685" s="5">
        <v>54</v>
      </c>
      <c r="N4685" s="5">
        <v>5</v>
      </c>
      <c r="O4685" s="5">
        <v>28.11</v>
      </c>
      <c r="P4685" s="5">
        <v>203.44</v>
      </c>
      <c r="Q4685" s="2">
        <f t="shared" si="439"/>
        <v>175.32999999999998</v>
      </c>
      <c r="R4685" s="5">
        <f t="shared" si="440"/>
        <v>175.32999999999998</v>
      </c>
      <c r="S4685" s="11">
        <f t="shared" si="441"/>
        <v>6.2372821060120947</v>
      </c>
      <c r="T4685" s="5">
        <v>2.71</v>
      </c>
      <c r="U4685" s="5">
        <v>0.52</v>
      </c>
      <c r="V4685" s="5">
        <v>5.62</v>
      </c>
      <c r="W4685" s="12">
        <f t="shared" si="442"/>
        <v>9.2592592592592587E-2</v>
      </c>
      <c r="X4685" s="2" t="str">
        <f t="shared" si="443"/>
        <v>SCALE</v>
      </c>
      <c r="Y4685" s="22" t="str">
        <f t="shared" si="444"/>
        <v>High (501-750)</v>
      </c>
    </row>
    <row r="4686" spans="1:25">
      <c r="A4686" s="2" t="s">
        <v>14900</v>
      </c>
      <c r="B4686" s="2" t="s">
        <v>2217</v>
      </c>
      <c r="C4686" s="2" t="s">
        <v>14901</v>
      </c>
      <c r="D4686" s="2" t="s">
        <v>10453</v>
      </c>
      <c r="E4686" s="2" t="s">
        <v>56</v>
      </c>
      <c r="F4686" s="5">
        <v>840</v>
      </c>
      <c r="G4686" s="2" t="s">
        <v>14871</v>
      </c>
      <c r="H4686" s="2" t="s">
        <v>266</v>
      </c>
      <c r="I4686" s="2" t="s">
        <v>13316</v>
      </c>
      <c r="J4686" s="2" t="s">
        <v>382</v>
      </c>
      <c r="K4686" s="9">
        <v>600</v>
      </c>
      <c r="L4686" s="9">
        <v>666</v>
      </c>
      <c r="M4686" s="5">
        <v>10</v>
      </c>
      <c r="N4686" s="5">
        <v>0</v>
      </c>
      <c r="O4686" s="5">
        <v>8.36</v>
      </c>
      <c r="P4686" s="5">
        <v>0</v>
      </c>
      <c r="Q4686" s="2">
        <f t="shared" si="439"/>
        <v>-8.36</v>
      </c>
      <c r="R4686" s="5">
        <f t="shared" si="440"/>
        <v>-8.36</v>
      </c>
      <c r="S4686" s="11">
        <f t="shared" si="441"/>
        <v>-1</v>
      </c>
      <c r="T4686" s="5">
        <v>1.5</v>
      </c>
      <c r="U4686" s="5">
        <v>0.84</v>
      </c>
      <c r="V4686" s="5">
        <v>0</v>
      </c>
      <c r="W4686" s="12">
        <f t="shared" si="442"/>
        <v>0</v>
      </c>
      <c r="X4686" s="2" t="str">
        <f t="shared" si="443"/>
        <v>PAUSE</v>
      </c>
      <c r="Y4686" s="22" t="str">
        <f t="shared" si="444"/>
        <v>High (501-750)</v>
      </c>
    </row>
    <row r="4687" spans="1:25">
      <c r="A4687" s="2" t="s">
        <v>14902</v>
      </c>
      <c r="B4687" s="2" t="s">
        <v>7324</v>
      </c>
      <c r="C4687" s="2" t="s">
        <v>7060</v>
      </c>
      <c r="D4687" s="2" t="s">
        <v>14903</v>
      </c>
      <c r="E4687" s="2" t="s">
        <v>258</v>
      </c>
      <c r="F4687" s="5">
        <v>6114</v>
      </c>
      <c r="G4687" s="2" t="s">
        <v>14904</v>
      </c>
      <c r="H4687" s="2" t="s">
        <v>87</v>
      </c>
      <c r="I4687" s="2" t="s">
        <v>13316</v>
      </c>
      <c r="J4687" s="2" t="s">
        <v>356</v>
      </c>
      <c r="K4687" s="9">
        <v>200</v>
      </c>
      <c r="L4687" s="9">
        <v>1575</v>
      </c>
      <c r="M4687" s="5">
        <v>34</v>
      </c>
      <c r="N4687" s="5">
        <v>0</v>
      </c>
      <c r="O4687" s="5">
        <v>17.97</v>
      </c>
      <c r="P4687" s="5">
        <v>0</v>
      </c>
      <c r="Q4687" s="2">
        <f t="shared" si="439"/>
        <v>-17.97</v>
      </c>
      <c r="R4687" s="5">
        <f t="shared" si="440"/>
        <v>-17.97</v>
      </c>
      <c r="S4687" s="11">
        <f t="shared" si="441"/>
        <v>-1</v>
      </c>
      <c r="T4687" s="5">
        <v>2.16</v>
      </c>
      <c r="U4687" s="5">
        <v>0.53</v>
      </c>
      <c r="V4687" s="5">
        <v>0</v>
      </c>
      <c r="W4687" s="12">
        <f t="shared" si="442"/>
        <v>0</v>
      </c>
      <c r="X4687" s="2" t="str">
        <f t="shared" si="443"/>
        <v>PAUSE</v>
      </c>
      <c r="Y4687" s="22" t="str">
        <f t="shared" si="444"/>
        <v>Low (100-300)</v>
      </c>
    </row>
    <row r="4688" spans="1:25">
      <c r="A4688" s="2" t="s">
        <v>14905</v>
      </c>
      <c r="B4688" s="2" t="s">
        <v>208</v>
      </c>
      <c r="C4688" s="2" t="s">
        <v>1231</v>
      </c>
      <c r="D4688" s="2" t="s">
        <v>117</v>
      </c>
      <c r="E4688" s="2" t="s">
        <v>118</v>
      </c>
      <c r="F4688" s="5">
        <v>1400</v>
      </c>
      <c r="G4688" s="2" t="s">
        <v>8385</v>
      </c>
      <c r="H4688" s="2" t="s">
        <v>344</v>
      </c>
      <c r="I4688" s="2" t="s">
        <v>13316</v>
      </c>
      <c r="J4688" s="2" t="s">
        <v>27</v>
      </c>
      <c r="K4688" s="9">
        <v>800</v>
      </c>
      <c r="L4688" s="9">
        <v>2410</v>
      </c>
      <c r="M4688" s="5">
        <v>74</v>
      </c>
      <c r="N4688" s="5">
        <v>2</v>
      </c>
      <c r="O4688" s="5">
        <v>37.46</v>
      </c>
      <c r="P4688" s="5">
        <v>85.09</v>
      </c>
      <c r="Q4688" s="2">
        <f t="shared" si="439"/>
        <v>47.63</v>
      </c>
      <c r="R4688" s="5">
        <f t="shared" si="440"/>
        <v>47.63</v>
      </c>
      <c r="S4688" s="11">
        <f t="shared" si="441"/>
        <v>1.2714895888948212</v>
      </c>
      <c r="T4688" s="5">
        <v>3.07</v>
      </c>
      <c r="U4688" s="5">
        <v>0.51</v>
      </c>
      <c r="V4688" s="5">
        <v>18.73</v>
      </c>
      <c r="W4688" s="12">
        <f t="shared" si="442"/>
        <v>2.7027027027027029E-2</v>
      </c>
      <c r="X4688" s="2" t="str">
        <f t="shared" si="443"/>
        <v>SCALE</v>
      </c>
      <c r="Y4688" s="22" t="str">
        <f t="shared" si="444"/>
        <v>Premium (751-1000)</v>
      </c>
    </row>
    <row r="4689" spans="1:25">
      <c r="A4689" s="2" t="s">
        <v>14906</v>
      </c>
      <c r="B4689" s="2" t="s">
        <v>2132</v>
      </c>
      <c r="C4689" s="2" t="s">
        <v>3331</v>
      </c>
      <c r="D4689" s="2" t="s">
        <v>1190</v>
      </c>
      <c r="E4689" s="2" t="s">
        <v>112</v>
      </c>
      <c r="F4689" s="5">
        <v>3700</v>
      </c>
      <c r="G4689" s="2" t="s">
        <v>930</v>
      </c>
      <c r="H4689" s="2" t="s">
        <v>65</v>
      </c>
      <c r="I4689" s="2" t="s">
        <v>13316</v>
      </c>
      <c r="J4689" s="2" t="s">
        <v>458</v>
      </c>
      <c r="K4689" s="9">
        <v>500</v>
      </c>
      <c r="L4689" s="9">
        <v>1781</v>
      </c>
      <c r="M4689" s="5">
        <v>53</v>
      </c>
      <c r="N4689" s="5">
        <v>1</v>
      </c>
      <c r="O4689" s="5">
        <v>21.33</v>
      </c>
      <c r="P4689" s="5">
        <v>59.4</v>
      </c>
      <c r="Q4689" s="2">
        <f t="shared" si="439"/>
        <v>38.07</v>
      </c>
      <c r="R4689" s="5">
        <f t="shared" si="440"/>
        <v>38.07</v>
      </c>
      <c r="S4689" s="11">
        <f t="shared" si="441"/>
        <v>1.7848101265822787</v>
      </c>
      <c r="T4689" s="5">
        <v>2.98</v>
      </c>
      <c r="U4689" s="5">
        <v>0.4</v>
      </c>
      <c r="V4689" s="5">
        <v>21.33</v>
      </c>
      <c r="W4689" s="12">
        <f t="shared" si="442"/>
        <v>1.8867924528301886E-2</v>
      </c>
      <c r="X4689" s="2" t="str">
        <f t="shared" si="443"/>
        <v>SCALE</v>
      </c>
      <c r="Y4689" s="22" t="str">
        <f t="shared" si="444"/>
        <v>Mid (301-500)</v>
      </c>
    </row>
    <row r="4690" spans="1:25">
      <c r="A4690" s="2" t="s">
        <v>14907</v>
      </c>
      <c r="B4690" s="2" t="s">
        <v>1681</v>
      </c>
      <c r="C4690" s="2" t="s">
        <v>14908</v>
      </c>
      <c r="D4690" s="2" t="s">
        <v>14909</v>
      </c>
      <c r="E4690" s="2" t="s">
        <v>23</v>
      </c>
      <c r="F4690" s="5">
        <v>3500</v>
      </c>
      <c r="G4690" s="2" t="s">
        <v>14910</v>
      </c>
      <c r="H4690" s="2" t="s">
        <v>253</v>
      </c>
      <c r="I4690" s="2" t="s">
        <v>13316</v>
      </c>
      <c r="J4690" s="2" t="s">
        <v>177</v>
      </c>
      <c r="K4690" s="9">
        <v>700</v>
      </c>
      <c r="L4690" s="9">
        <v>1896</v>
      </c>
      <c r="M4690" s="5">
        <v>52</v>
      </c>
      <c r="N4690" s="5">
        <v>5</v>
      </c>
      <c r="O4690" s="5">
        <v>28.19</v>
      </c>
      <c r="P4690" s="5">
        <v>251.71</v>
      </c>
      <c r="Q4690" s="2">
        <f t="shared" si="439"/>
        <v>223.52</v>
      </c>
      <c r="R4690" s="5">
        <f t="shared" si="440"/>
        <v>223.52</v>
      </c>
      <c r="S4690" s="11">
        <f t="shared" si="441"/>
        <v>7.9290528556225608</v>
      </c>
      <c r="T4690" s="5">
        <v>2.74</v>
      </c>
      <c r="U4690" s="5">
        <v>0.54</v>
      </c>
      <c r="V4690" s="5">
        <v>5.64</v>
      </c>
      <c r="W4690" s="12">
        <f t="shared" si="442"/>
        <v>9.6153846153846159E-2</v>
      </c>
      <c r="X4690" s="2" t="str">
        <f t="shared" si="443"/>
        <v>SCALE</v>
      </c>
      <c r="Y4690" s="22" t="str">
        <f t="shared" si="444"/>
        <v>High (501-750)</v>
      </c>
    </row>
    <row r="4691" spans="1:25">
      <c r="A4691" s="2" t="s">
        <v>14911</v>
      </c>
      <c r="B4691" s="2" t="s">
        <v>1046</v>
      </c>
      <c r="C4691" s="2" t="s">
        <v>130</v>
      </c>
      <c r="D4691" s="2" t="s">
        <v>4618</v>
      </c>
      <c r="E4691" s="2" t="s">
        <v>125</v>
      </c>
      <c r="F4691" s="5">
        <v>3500</v>
      </c>
      <c r="G4691" s="2" t="s">
        <v>1286</v>
      </c>
      <c r="H4691" s="2" t="s">
        <v>190</v>
      </c>
      <c r="I4691" s="2" t="s">
        <v>13316</v>
      </c>
      <c r="J4691" s="2" t="s">
        <v>162</v>
      </c>
      <c r="K4691" s="9">
        <v>100</v>
      </c>
      <c r="L4691" s="9">
        <v>1805</v>
      </c>
      <c r="M4691" s="5">
        <v>39</v>
      </c>
      <c r="N4691" s="5">
        <v>0</v>
      </c>
      <c r="O4691" s="5">
        <v>28.72</v>
      </c>
      <c r="P4691" s="5">
        <v>0</v>
      </c>
      <c r="Q4691" s="2">
        <f t="shared" si="439"/>
        <v>-28.72</v>
      </c>
      <c r="R4691" s="5">
        <f t="shared" si="440"/>
        <v>-28.72</v>
      </c>
      <c r="S4691" s="11">
        <f t="shared" si="441"/>
        <v>-1</v>
      </c>
      <c r="T4691" s="5">
        <v>2.16</v>
      </c>
      <c r="U4691" s="5">
        <v>0.74</v>
      </c>
      <c r="V4691" s="5">
        <v>0</v>
      </c>
      <c r="W4691" s="12">
        <f t="shared" si="442"/>
        <v>0</v>
      </c>
      <c r="X4691" s="2" t="str">
        <f t="shared" si="443"/>
        <v>PAUSE</v>
      </c>
      <c r="Y4691" s="22" t="str">
        <f t="shared" si="444"/>
        <v>Low (100-300)</v>
      </c>
    </row>
    <row r="4692" spans="1:25">
      <c r="A4692" s="2" t="s">
        <v>14912</v>
      </c>
      <c r="B4692" s="2" t="s">
        <v>14913</v>
      </c>
      <c r="C4692" s="2" t="s">
        <v>2525</v>
      </c>
      <c r="D4692" s="2" t="s">
        <v>5952</v>
      </c>
      <c r="E4692" s="2" t="s">
        <v>188</v>
      </c>
      <c r="F4692" s="5">
        <v>3900</v>
      </c>
      <c r="G4692" s="2" t="s">
        <v>2343</v>
      </c>
      <c r="H4692" s="2" t="s">
        <v>266</v>
      </c>
      <c r="I4692" s="2" t="s">
        <v>13316</v>
      </c>
      <c r="J4692" s="2" t="s">
        <v>120</v>
      </c>
      <c r="K4692" s="9">
        <v>300</v>
      </c>
      <c r="L4692" s="9">
        <v>1488</v>
      </c>
      <c r="M4692" s="5">
        <v>56</v>
      </c>
      <c r="N4692" s="5">
        <v>4</v>
      </c>
      <c r="O4692" s="5">
        <v>43.58</v>
      </c>
      <c r="P4692" s="5">
        <v>140.25</v>
      </c>
      <c r="Q4692" s="2">
        <f t="shared" si="439"/>
        <v>96.67</v>
      </c>
      <c r="R4692" s="5">
        <f t="shared" si="440"/>
        <v>96.67</v>
      </c>
      <c r="S4692" s="11">
        <f t="shared" si="441"/>
        <v>2.2182193666819643</v>
      </c>
      <c r="T4692" s="5">
        <v>3.76</v>
      </c>
      <c r="U4692" s="5">
        <v>0.78</v>
      </c>
      <c r="V4692" s="5">
        <v>10.9</v>
      </c>
      <c r="W4692" s="12">
        <f t="shared" si="442"/>
        <v>7.1428571428571425E-2</v>
      </c>
      <c r="X4692" s="2" t="str">
        <f t="shared" si="443"/>
        <v>SCALE</v>
      </c>
      <c r="Y4692" s="22" t="str">
        <f t="shared" si="444"/>
        <v>Low (100-300)</v>
      </c>
    </row>
    <row r="4693" spans="1:25">
      <c r="A4693" s="2" t="s">
        <v>14914</v>
      </c>
      <c r="B4693" s="2" t="s">
        <v>5156</v>
      </c>
      <c r="C4693" s="2" t="s">
        <v>2662</v>
      </c>
      <c r="D4693" s="2" t="s">
        <v>175</v>
      </c>
      <c r="E4693" s="2" t="s">
        <v>23</v>
      </c>
      <c r="F4693" s="5">
        <v>3866</v>
      </c>
      <c r="G4693" s="2" t="s">
        <v>1919</v>
      </c>
      <c r="H4693" s="2" t="s">
        <v>50</v>
      </c>
      <c r="I4693" s="2" t="s">
        <v>13316</v>
      </c>
      <c r="J4693" s="2" t="s">
        <v>699</v>
      </c>
      <c r="K4693" s="9">
        <v>800</v>
      </c>
      <c r="L4693" s="9">
        <v>1532</v>
      </c>
      <c r="M4693" s="5">
        <v>62</v>
      </c>
      <c r="N4693" s="5">
        <v>7</v>
      </c>
      <c r="O4693" s="5">
        <v>29.59</v>
      </c>
      <c r="P4693" s="5">
        <v>519.79</v>
      </c>
      <c r="Q4693" s="2">
        <f t="shared" si="439"/>
        <v>490.2</v>
      </c>
      <c r="R4693" s="5">
        <f t="shared" si="440"/>
        <v>490.2</v>
      </c>
      <c r="S4693" s="11">
        <f t="shared" si="441"/>
        <v>16.56640757012504</v>
      </c>
      <c r="T4693" s="5">
        <v>4.05</v>
      </c>
      <c r="U4693" s="5">
        <v>0.48</v>
      </c>
      <c r="V4693" s="5">
        <v>4.2300000000000004</v>
      </c>
      <c r="W4693" s="12">
        <f t="shared" si="442"/>
        <v>0.11290322580645161</v>
      </c>
      <c r="X4693" s="2" t="str">
        <f t="shared" si="443"/>
        <v>SCALE</v>
      </c>
      <c r="Y4693" s="22" t="str">
        <f t="shared" si="444"/>
        <v>Premium (751-1000)</v>
      </c>
    </row>
    <row r="4694" spans="1:25">
      <c r="A4694" s="2" t="s">
        <v>14915</v>
      </c>
      <c r="B4694" s="2" t="s">
        <v>2229</v>
      </c>
      <c r="C4694" s="2" t="s">
        <v>6143</v>
      </c>
      <c r="D4694" s="2" t="s">
        <v>1554</v>
      </c>
      <c r="E4694" s="2" t="s">
        <v>85</v>
      </c>
      <c r="F4694" s="5">
        <v>3900</v>
      </c>
      <c r="G4694" s="2" t="s">
        <v>4831</v>
      </c>
      <c r="H4694" s="2" t="s">
        <v>167</v>
      </c>
      <c r="I4694" s="2" t="s">
        <v>13316</v>
      </c>
      <c r="J4694" s="2" t="s">
        <v>206</v>
      </c>
      <c r="K4694" s="9">
        <v>1000</v>
      </c>
      <c r="L4694" s="9">
        <v>2057</v>
      </c>
      <c r="M4694" s="5">
        <v>80</v>
      </c>
      <c r="N4694" s="5">
        <v>2</v>
      </c>
      <c r="O4694" s="5">
        <v>48.82</v>
      </c>
      <c r="P4694" s="5">
        <v>75.45</v>
      </c>
      <c r="Q4694" s="2">
        <f t="shared" si="439"/>
        <v>26.630000000000003</v>
      </c>
      <c r="R4694" s="5">
        <f t="shared" si="440"/>
        <v>26.630000000000003</v>
      </c>
      <c r="S4694" s="11">
        <f t="shared" si="441"/>
        <v>0.54547316673494473</v>
      </c>
      <c r="T4694" s="5">
        <v>3.89</v>
      </c>
      <c r="U4694" s="5">
        <v>0.61</v>
      </c>
      <c r="V4694" s="5">
        <v>24.41</v>
      </c>
      <c r="W4694" s="12">
        <f t="shared" si="442"/>
        <v>2.5000000000000001E-2</v>
      </c>
      <c r="X4694" s="2" t="str">
        <f t="shared" si="443"/>
        <v>SCALE</v>
      </c>
      <c r="Y4694" s="22" t="str">
        <f t="shared" si="444"/>
        <v>Premium (751-1000)</v>
      </c>
    </row>
    <row r="4695" spans="1:25">
      <c r="A4695" s="2" t="s">
        <v>14916</v>
      </c>
      <c r="B4695" s="2" t="s">
        <v>3773</v>
      </c>
      <c r="C4695" s="2" t="s">
        <v>763</v>
      </c>
      <c r="D4695" s="2" t="s">
        <v>1075</v>
      </c>
      <c r="E4695" s="2" t="s">
        <v>85</v>
      </c>
      <c r="F4695" s="5">
        <v>2000</v>
      </c>
      <c r="G4695" s="2" t="s">
        <v>9060</v>
      </c>
      <c r="H4695" s="2" t="s">
        <v>190</v>
      </c>
      <c r="I4695" s="2" t="s">
        <v>13316</v>
      </c>
      <c r="J4695" s="2" t="s">
        <v>217</v>
      </c>
      <c r="K4695" s="9">
        <v>300</v>
      </c>
      <c r="L4695" s="9">
        <v>1455</v>
      </c>
      <c r="M4695" s="5">
        <v>44</v>
      </c>
      <c r="N4695" s="5">
        <v>1</v>
      </c>
      <c r="O4695" s="5">
        <v>20.2</v>
      </c>
      <c r="P4695" s="5">
        <v>52.76</v>
      </c>
      <c r="Q4695" s="2">
        <f t="shared" si="439"/>
        <v>32.56</v>
      </c>
      <c r="R4695" s="5">
        <f t="shared" si="440"/>
        <v>32.56</v>
      </c>
      <c r="S4695" s="11">
        <f t="shared" si="441"/>
        <v>1.611881188118812</v>
      </c>
      <c r="T4695" s="5">
        <v>3.02</v>
      </c>
      <c r="U4695" s="5">
        <v>0.46</v>
      </c>
      <c r="V4695" s="5">
        <v>20.2</v>
      </c>
      <c r="W4695" s="12">
        <f t="shared" si="442"/>
        <v>2.2727272727272728E-2</v>
      </c>
      <c r="X4695" s="2" t="str">
        <f t="shared" si="443"/>
        <v>SCALE</v>
      </c>
      <c r="Y4695" s="22" t="str">
        <f t="shared" si="444"/>
        <v>Low (100-300)</v>
      </c>
    </row>
    <row r="4696" spans="1:25">
      <c r="A4696" s="2" t="s">
        <v>14917</v>
      </c>
      <c r="B4696" s="2" t="s">
        <v>1739</v>
      </c>
      <c r="C4696" s="2" t="s">
        <v>14918</v>
      </c>
      <c r="D4696" s="2" t="s">
        <v>14919</v>
      </c>
      <c r="E4696" s="2" t="s">
        <v>112</v>
      </c>
      <c r="F4696" s="5">
        <v>2600</v>
      </c>
      <c r="G4696" s="2" t="s">
        <v>14920</v>
      </c>
      <c r="H4696" s="2" t="s">
        <v>72</v>
      </c>
      <c r="I4696" s="2" t="s">
        <v>13316</v>
      </c>
      <c r="J4696" s="2" t="s">
        <v>127</v>
      </c>
      <c r="K4696" s="9">
        <v>200</v>
      </c>
      <c r="L4696" s="9">
        <v>2370</v>
      </c>
      <c r="M4696" s="5">
        <v>66</v>
      </c>
      <c r="N4696" s="5">
        <v>5</v>
      </c>
      <c r="O4696" s="5">
        <v>35.770000000000003</v>
      </c>
      <c r="P4696" s="5">
        <v>200.45</v>
      </c>
      <c r="Q4696" s="2">
        <f t="shared" si="439"/>
        <v>164.67999999999998</v>
      </c>
      <c r="R4696" s="5">
        <f t="shared" si="440"/>
        <v>164.67999999999998</v>
      </c>
      <c r="S4696" s="11">
        <f t="shared" si="441"/>
        <v>4.6038579815487832</v>
      </c>
      <c r="T4696" s="5">
        <v>2.78</v>
      </c>
      <c r="U4696" s="5">
        <v>0.54</v>
      </c>
      <c r="V4696" s="5">
        <v>7.15</v>
      </c>
      <c r="W4696" s="12">
        <f t="shared" si="442"/>
        <v>7.575757575757576E-2</v>
      </c>
      <c r="X4696" s="2" t="str">
        <f t="shared" si="443"/>
        <v>SCALE</v>
      </c>
      <c r="Y4696" s="22" t="str">
        <f t="shared" si="444"/>
        <v>Low (100-300)</v>
      </c>
    </row>
    <row r="4697" spans="1:25">
      <c r="A4697" s="2" t="s">
        <v>14921</v>
      </c>
      <c r="B4697" s="2" t="s">
        <v>14922</v>
      </c>
      <c r="C4697" s="2" t="s">
        <v>14923</v>
      </c>
      <c r="D4697" s="2" t="s">
        <v>10786</v>
      </c>
      <c r="E4697" s="2" t="s">
        <v>112</v>
      </c>
      <c r="F4697" s="5">
        <v>4700</v>
      </c>
      <c r="G4697" s="2" t="s">
        <v>14924</v>
      </c>
      <c r="H4697" s="2" t="s">
        <v>65</v>
      </c>
      <c r="I4697" s="2" t="s">
        <v>13316</v>
      </c>
      <c r="J4697" s="2" t="s">
        <v>27</v>
      </c>
      <c r="K4697" s="9">
        <v>600</v>
      </c>
      <c r="L4697" s="9">
        <v>809</v>
      </c>
      <c r="M4697" s="5">
        <v>29</v>
      </c>
      <c r="N4697" s="5">
        <v>3</v>
      </c>
      <c r="O4697" s="5">
        <v>24.6</v>
      </c>
      <c r="P4697" s="5">
        <v>109.08</v>
      </c>
      <c r="Q4697" s="2">
        <f t="shared" si="439"/>
        <v>84.47999999999999</v>
      </c>
      <c r="R4697" s="5">
        <f t="shared" si="440"/>
        <v>84.47999999999999</v>
      </c>
      <c r="S4697" s="11">
        <f t="shared" si="441"/>
        <v>3.4341463414634141</v>
      </c>
      <c r="T4697" s="5">
        <v>3.58</v>
      </c>
      <c r="U4697" s="5">
        <v>0.85</v>
      </c>
      <c r="V4697" s="5">
        <v>8.1999999999999993</v>
      </c>
      <c r="W4697" s="12">
        <f t="shared" si="442"/>
        <v>0.10344827586206896</v>
      </c>
      <c r="X4697" s="2" t="str">
        <f t="shared" si="443"/>
        <v>SCALE</v>
      </c>
      <c r="Y4697" s="22" t="str">
        <f t="shared" si="444"/>
        <v>High (501-750)</v>
      </c>
    </row>
    <row r="4698" spans="1:25">
      <c r="A4698" s="2" t="s">
        <v>14925</v>
      </c>
      <c r="B4698" s="2" t="s">
        <v>6816</v>
      </c>
      <c r="C4698" s="2" t="s">
        <v>7271</v>
      </c>
      <c r="D4698" s="2" t="s">
        <v>376</v>
      </c>
      <c r="E4698" s="2" t="s">
        <v>40</v>
      </c>
      <c r="F4698" s="5">
        <v>6000</v>
      </c>
      <c r="G4698" s="2" t="s">
        <v>14926</v>
      </c>
      <c r="H4698" s="2" t="s">
        <v>253</v>
      </c>
      <c r="I4698" s="2" t="s">
        <v>13316</v>
      </c>
      <c r="J4698" s="2" t="s">
        <v>177</v>
      </c>
      <c r="K4698" s="9">
        <v>1000</v>
      </c>
      <c r="L4698" s="9">
        <v>878</v>
      </c>
      <c r="M4698" s="5">
        <v>34</v>
      </c>
      <c r="N4698" s="5">
        <v>0</v>
      </c>
      <c r="O4698" s="5">
        <v>16.95</v>
      </c>
      <c r="P4698" s="5">
        <v>0</v>
      </c>
      <c r="Q4698" s="2">
        <f t="shared" si="439"/>
        <v>-16.95</v>
      </c>
      <c r="R4698" s="5">
        <f t="shared" si="440"/>
        <v>-16.95</v>
      </c>
      <c r="S4698" s="11">
        <f t="shared" si="441"/>
        <v>-1</v>
      </c>
      <c r="T4698" s="5">
        <v>3.87</v>
      </c>
      <c r="U4698" s="5">
        <v>0.5</v>
      </c>
      <c r="V4698" s="5">
        <v>0</v>
      </c>
      <c r="W4698" s="12">
        <f t="shared" si="442"/>
        <v>0</v>
      </c>
      <c r="X4698" s="2" t="str">
        <f t="shared" si="443"/>
        <v>PAUSE</v>
      </c>
      <c r="Y4698" s="22" t="str">
        <f t="shared" si="444"/>
        <v>Premium (751-1000)</v>
      </c>
    </row>
    <row r="4699" spans="1:25">
      <c r="A4699" s="2" t="s">
        <v>14927</v>
      </c>
      <c r="B4699" s="2" t="s">
        <v>2426</v>
      </c>
      <c r="C4699" s="2" t="s">
        <v>1365</v>
      </c>
      <c r="D4699" s="2" t="s">
        <v>6339</v>
      </c>
      <c r="E4699" s="2" t="s">
        <v>112</v>
      </c>
      <c r="F4699" s="5">
        <v>4620</v>
      </c>
      <c r="G4699" s="2" t="s">
        <v>12481</v>
      </c>
      <c r="H4699" s="2" t="s">
        <v>266</v>
      </c>
      <c r="I4699" s="2" t="s">
        <v>13316</v>
      </c>
      <c r="J4699" s="2" t="s">
        <v>155</v>
      </c>
      <c r="K4699" s="9">
        <v>200</v>
      </c>
      <c r="L4699" s="9">
        <v>1058</v>
      </c>
      <c r="M4699" s="5">
        <v>24</v>
      </c>
      <c r="N4699" s="5">
        <v>1</v>
      </c>
      <c r="O4699" s="5">
        <v>18.399999999999999</v>
      </c>
      <c r="P4699" s="5">
        <v>52.96</v>
      </c>
      <c r="Q4699" s="2">
        <f t="shared" si="439"/>
        <v>34.56</v>
      </c>
      <c r="R4699" s="5">
        <f t="shared" si="440"/>
        <v>34.56</v>
      </c>
      <c r="S4699" s="11">
        <f t="shared" si="441"/>
        <v>1.8782608695652177</v>
      </c>
      <c r="T4699" s="5">
        <v>2.27</v>
      </c>
      <c r="U4699" s="5">
        <v>0.77</v>
      </c>
      <c r="V4699" s="5">
        <v>18.399999999999999</v>
      </c>
      <c r="W4699" s="12">
        <f t="shared" si="442"/>
        <v>4.1666666666666664E-2</v>
      </c>
      <c r="X4699" s="2" t="str">
        <f t="shared" si="443"/>
        <v>SCALE</v>
      </c>
      <c r="Y4699" s="22" t="str">
        <f t="shared" si="444"/>
        <v>Low (100-300)</v>
      </c>
    </row>
    <row r="4700" spans="1:25">
      <c r="A4700" s="2" t="s">
        <v>14928</v>
      </c>
      <c r="B4700" s="2" t="s">
        <v>573</v>
      </c>
      <c r="C4700" s="2" t="s">
        <v>7522</v>
      </c>
      <c r="D4700" s="2" t="s">
        <v>1194</v>
      </c>
      <c r="E4700" s="2" t="s">
        <v>188</v>
      </c>
      <c r="F4700" s="5">
        <v>1400</v>
      </c>
      <c r="G4700" s="2" t="s">
        <v>12164</v>
      </c>
      <c r="H4700" s="2" t="s">
        <v>253</v>
      </c>
      <c r="I4700" s="2" t="s">
        <v>13316</v>
      </c>
      <c r="J4700" s="2" t="s">
        <v>27</v>
      </c>
      <c r="K4700" s="9">
        <v>300</v>
      </c>
      <c r="L4700" s="9">
        <v>1696</v>
      </c>
      <c r="M4700" s="5">
        <v>72</v>
      </c>
      <c r="N4700" s="5">
        <v>1</v>
      </c>
      <c r="O4700" s="5">
        <v>40.31</v>
      </c>
      <c r="P4700" s="5">
        <v>41.62</v>
      </c>
      <c r="Q4700" s="2">
        <f t="shared" si="439"/>
        <v>1.3099999999999952</v>
      </c>
      <c r="R4700" s="5">
        <f t="shared" si="440"/>
        <v>1.3099999999999952</v>
      </c>
      <c r="S4700" s="11">
        <f t="shared" si="441"/>
        <v>3.2498139419498764E-2</v>
      </c>
      <c r="T4700" s="5">
        <v>4.25</v>
      </c>
      <c r="U4700" s="5">
        <v>0.56000000000000005</v>
      </c>
      <c r="V4700" s="5">
        <v>40.31</v>
      </c>
      <c r="W4700" s="12">
        <f t="shared" si="442"/>
        <v>1.3888888888888888E-2</v>
      </c>
      <c r="X4700" s="2" t="str">
        <f t="shared" si="443"/>
        <v>SCALE</v>
      </c>
      <c r="Y4700" s="22" t="str">
        <f t="shared" si="444"/>
        <v>Low (100-300)</v>
      </c>
    </row>
    <row r="4701" spans="1:25">
      <c r="A4701" s="2" t="s">
        <v>14929</v>
      </c>
      <c r="B4701" s="2" t="s">
        <v>11789</v>
      </c>
      <c r="C4701" s="2" t="s">
        <v>14930</v>
      </c>
      <c r="D4701" s="2" t="s">
        <v>14931</v>
      </c>
      <c r="E4701" s="2" t="s">
        <v>23</v>
      </c>
      <c r="F4701" s="5">
        <v>1500</v>
      </c>
      <c r="G4701" s="2" t="s">
        <v>14932</v>
      </c>
      <c r="H4701" s="2" t="s">
        <v>344</v>
      </c>
      <c r="I4701" s="2" t="s">
        <v>13316</v>
      </c>
      <c r="J4701" s="2" t="s">
        <v>293</v>
      </c>
      <c r="K4701" s="9">
        <v>600</v>
      </c>
      <c r="L4701" s="9">
        <v>1617</v>
      </c>
      <c r="M4701" s="5">
        <v>59</v>
      </c>
      <c r="N4701" s="5">
        <v>1</v>
      </c>
      <c r="O4701" s="5">
        <v>35.75</v>
      </c>
      <c r="P4701" s="5">
        <v>54.16</v>
      </c>
      <c r="Q4701" s="2">
        <f t="shared" si="439"/>
        <v>18.409999999999997</v>
      </c>
      <c r="R4701" s="5">
        <f t="shared" si="440"/>
        <v>18.409999999999997</v>
      </c>
      <c r="S4701" s="11">
        <f t="shared" si="441"/>
        <v>0.51496503496503487</v>
      </c>
      <c r="T4701" s="5">
        <v>3.65</v>
      </c>
      <c r="U4701" s="5">
        <v>0.61</v>
      </c>
      <c r="V4701" s="5">
        <v>35.75</v>
      </c>
      <c r="W4701" s="12">
        <f t="shared" si="442"/>
        <v>1.6949152542372881E-2</v>
      </c>
      <c r="X4701" s="2" t="str">
        <f t="shared" si="443"/>
        <v>SCALE</v>
      </c>
      <c r="Y4701" s="22" t="str">
        <f t="shared" si="444"/>
        <v>High (501-750)</v>
      </c>
    </row>
    <row r="4702" spans="1:25">
      <c r="A4702" s="2" t="s">
        <v>14933</v>
      </c>
      <c r="B4702" s="2" t="s">
        <v>5391</v>
      </c>
      <c r="C4702" s="2" t="s">
        <v>14934</v>
      </c>
      <c r="D4702" s="2" t="s">
        <v>359</v>
      </c>
      <c r="E4702" s="2" t="s">
        <v>40</v>
      </c>
      <c r="F4702" s="5">
        <v>1750</v>
      </c>
      <c r="G4702" s="2" t="s">
        <v>14935</v>
      </c>
      <c r="H4702" s="2" t="s">
        <v>58</v>
      </c>
      <c r="I4702" s="2" t="s">
        <v>13316</v>
      </c>
      <c r="J4702" s="2" t="s">
        <v>27</v>
      </c>
      <c r="K4702" s="9">
        <v>200</v>
      </c>
      <c r="L4702" s="9">
        <v>522</v>
      </c>
      <c r="M4702" s="5">
        <v>11</v>
      </c>
      <c r="N4702" s="5">
        <v>0</v>
      </c>
      <c r="O4702" s="5">
        <v>5.24</v>
      </c>
      <c r="P4702" s="5">
        <v>0</v>
      </c>
      <c r="Q4702" s="2">
        <f t="shared" si="439"/>
        <v>-5.24</v>
      </c>
      <c r="R4702" s="5">
        <f t="shared" si="440"/>
        <v>-5.24</v>
      </c>
      <c r="S4702" s="11">
        <f t="shared" si="441"/>
        <v>-1</v>
      </c>
      <c r="T4702" s="5">
        <v>2.11</v>
      </c>
      <c r="U4702" s="5">
        <v>0.48</v>
      </c>
      <c r="V4702" s="5">
        <v>0</v>
      </c>
      <c r="W4702" s="12">
        <f t="shared" si="442"/>
        <v>0</v>
      </c>
      <c r="X4702" s="2" t="str">
        <f t="shared" si="443"/>
        <v>PAUSE</v>
      </c>
      <c r="Y4702" s="22" t="str">
        <f t="shared" si="444"/>
        <v>Low (100-300)</v>
      </c>
    </row>
    <row r="4703" spans="1:25">
      <c r="A4703" s="2" t="s">
        <v>14936</v>
      </c>
      <c r="B4703" s="2" t="s">
        <v>325</v>
      </c>
      <c r="C4703" s="2" t="s">
        <v>561</v>
      </c>
      <c r="D4703" s="2" t="s">
        <v>7851</v>
      </c>
      <c r="E4703" s="2" t="s">
        <v>32</v>
      </c>
      <c r="F4703" s="5">
        <v>1354</v>
      </c>
      <c r="G4703" s="2" t="s">
        <v>442</v>
      </c>
      <c r="H4703" s="2" t="s">
        <v>50</v>
      </c>
      <c r="I4703" s="2" t="s">
        <v>13316</v>
      </c>
      <c r="J4703" s="2" t="s">
        <v>356</v>
      </c>
      <c r="K4703" s="9">
        <v>300</v>
      </c>
      <c r="L4703" s="9">
        <v>890</v>
      </c>
      <c r="M4703" s="5">
        <v>38</v>
      </c>
      <c r="N4703" s="5">
        <v>1</v>
      </c>
      <c r="O4703" s="5">
        <v>22.74</v>
      </c>
      <c r="P4703" s="5">
        <v>67.739999999999995</v>
      </c>
      <c r="Q4703" s="2">
        <f t="shared" si="439"/>
        <v>45</v>
      </c>
      <c r="R4703" s="5">
        <f t="shared" si="440"/>
        <v>45</v>
      </c>
      <c r="S4703" s="11">
        <f t="shared" si="441"/>
        <v>1.9788918205804751</v>
      </c>
      <c r="T4703" s="5">
        <v>4.2699999999999996</v>
      </c>
      <c r="U4703" s="5">
        <v>0.6</v>
      </c>
      <c r="V4703" s="5">
        <v>22.74</v>
      </c>
      <c r="W4703" s="12">
        <f t="shared" si="442"/>
        <v>2.6315789473684209E-2</v>
      </c>
      <c r="X4703" s="2" t="str">
        <f t="shared" si="443"/>
        <v>SCALE</v>
      </c>
      <c r="Y4703" s="22" t="str">
        <f t="shared" si="444"/>
        <v>Low (100-300)</v>
      </c>
    </row>
    <row r="4704" spans="1:25">
      <c r="A4704" s="2" t="s">
        <v>14937</v>
      </c>
      <c r="B4704" s="2" t="s">
        <v>781</v>
      </c>
      <c r="C4704" s="2" t="s">
        <v>14938</v>
      </c>
      <c r="D4704" s="2" t="s">
        <v>4227</v>
      </c>
      <c r="E4704" s="2" t="s">
        <v>112</v>
      </c>
      <c r="F4704" s="5">
        <v>6500</v>
      </c>
      <c r="G4704" s="2" t="s">
        <v>14939</v>
      </c>
      <c r="H4704" s="2" t="s">
        <v>312</v>
      </c>
      <c r="I4704" s="2" t="s">
        <v>13316</v>
      </c>
      <c r="J4704" s="2" t="s">
        <v>293</v>
      </c>
      <c r="K4704" s="9">
        <v>800</v>
      </c>
      <c r="L4704" s="9">
        <v>2151</v>
      </c>
      <c r="M4704" s="5">
        <v>72</v>
      </c>
      <c r="N4704" s="5">
        <v>0</v>
      </c>
      <c r="O4704" s="5">
        <v>45.34</v>
      </c>
      <c r="P4704" s="5">
        <v>0</v>
      </c>
      <c r="Q4704" s="2">
        <f t="shared" si="439"/>
        <v>-45.34</v>
      </c>
      <c r="R4704" s="5">
        <f t="shared" si="440"/>
        <v>-45.34</v>
      </c>
      <c r="S4704" s="11">
        <f t="shared" si="441"/>
        <v>-1</v>
      </c>
      <c r="T4704" s="5">
        <v>3.35</v>
      </c>
      <c r="U4704" s="5">
        <v>0.63</v>
      </c>
      <c r="V4704" s="5">
        <v>0</v>
      </c>
      <c r="W4704" s="12">
        <f t="shared" si="442"/>
        <v>0</v>
      </c>
      <c r="X4704" s="2" t="str">
        <f t="shared" si="443"/>
        <v>PAUSE</v>
      </c>
      <c r="Y4704" s="22" t="str">
        <f t="shared" si="444"/>
        <v>Premium (751-1000)</v>
      </c>
    </row>
    <row r="4705" spans="1:25">
      <c r="A4705" s="2" t="s">
        <v>14940</v>
      </c>
      <c r="B4705" s="2" t="s">
        <v>2694</v>
      </c>
      <c r="C4705" s="2" t="s">
        <v>1893</v>
      </c>
      <c r="D4705" s="2" t="s">
        <v>236</v>
      </c>
      <c r="E4705" s="2" t="s">
        <v>237</v>
      </c>
      <c r="F4705" s="5">
        <v>3250</v>
      </c>
      <c r="G4705" s="2" t="s">
        <v>14941</v>
      </c>
      <c r="H4705" s="2" t="s">
        <v>344</v>
      </c>
      <c r="I4705" s="2" t="s">
        <v>13316</v>
      </c>
      <c r="J4705" s="2" t="s">
        <v>35</v>
      </c>
      <c r="K4705" s="9">
        <v>400</v>
      </c>
      <c r="L4705" s="9">
        <v>2366</v>
      </c>
      <c r="M4705" s="5">
        <v>41</v>
      </c>
      <c r="N4705" s="5">
        <v>1</v>
      </c>
      <c r="O4705" s="5">
        <v>33.229999999999997</v>
      </c>
      <c r="P4705" s="5">
        <v>51.86</v>
      </c>
      <c r="Q4705" s="2">
        <f t="shared" si="439"/>
        <v>18.630000000000003</v>
      </c>
      <c r="R4705" s="5">
        <f t="shared" si="440"/>
        <v>18.630000000000003</v>
      </c>
      <c r="S4705" s="11">
        <f t="shared" si="441"/>
        <v>0.56063797773096613</v>
      </c>
      <c r="T4705" s="5">
        <v>1.73</v>
      </c>
      <c r="U4705" s="5">
        <v>0.81</v>
      </c>
      <c r="V4705" s="5">
        <v>33.229999999999997</v>
      </c>
      <c r="W4705" s="12">
        <f t="shared" si="442"/>
        <v>2.4390243902439025E-2</v>
      </c>
      <c r="X4705" s="2" t="str">
        <f t="shared" si="443"/>
        <v>SCALE</v>
      </c>
      <c r="Y4705" s="22" t="str">
        <f t="shared" si="444"/>
        <v>Mid (301-500)</v>
      </c>
    </row>
    <row r="4706" spans="1:25">
      <c r="A4706" s="2" t="s">
        <v>14942</v>
      </c>
      <c r="B4706" s="2" t="s">
        <v>14943</v>
      </c>
      <c r="C4706" s="2" t="s">
        <v>7397</v>
      </c>
      <c r="D4706" s="2" t="s">
        <v>1258</v>
      </c>
      <c r="E4706" s="2" t="s">
        <v>132</v>
      </c>
      <c r="F4706" s="5">
        <v>4800</v>
      </c>
      <c r="G4706" s="2" t="s">
        <v>13802</v>
      </c>
      <c r="H4706" s="2" t="s">
        <v>50</v>
      </c>
      <c r="I4706" s="2" t="s">
        <v>13316</v>
      </c>
      <c r="J4706" s="2" t="s">
        <v>699</v>
      </c>
      <c r="K4706" s="9">
        <v>200</v>
      </c>
      <c r="L4706" s="9">
        <v>1616</v>
      </c>
      <c r="M4706" s="5">
        <v>71</v>
      </c>
      <c r="N4706" s="5">
        <v>6</v>
      </c>
      <c r="O4706" s="5">
        <v>35.06</v>
      </c>
      <c r="P4706" s="5">
        <v>384.25</v>
      </c>
      <c r="Q4706" s="2">
        <f t="shared" si="439"/>
        <v>349.19</v>
      </c>
      <c r="R4706" s="5">
        <f t="shared" si="440"/>
        <v>349.19</v>
      </c>
      <c r="S4706" s="11">
        <f t="shared" si="441"/>
        <v>9.9597832287507124</v>
      </c>
      <c r="T4706" s="5">
        <v>4.3899999999999997</v>
      </c>
      <c r="U4706" s="5">
        <v>0.49</v>
      </c>
      <c r="V4706" s="5">
        <v>5.84</v>
      </c>
      <c r="W4706" s="12">
        <f t="shared" si="442"/>
        <v>8.4507042253521125E-2</v>
      </c>
      <c r="X4706" s="2" t="str">
        <f t="shared" si="443"/>
        <v>SCALE</v>
      </c>
      <c r="Y4706" s="22" t="str">
        <f t="shared" si="444"/>
        <v>Low (100-300)</v>
      </c>
    </row>
    <row r="4707" spans="1:25">
      <c r="A4707" s="2" t="s">
        <v>14944</v>
      </c>
      <c r="B4707" s="2" t="s">
        <v>13731</v>
      </c>
      <c r="C4707" s="2" t="s">
        <v>14945</v>
      </c>
      <c r="D4707" s="2" t="s">
        <v>11809</v>
      </c>
      <c r="E4707" s="2" t="s">
        <v>23</v>
      </c>
      <c r="F4707" s="5">
        <v>4700</v>
      </c>
      <c r="G4707" s="2" t="s">
        <v>14946</v>
      </c>
      <c r="H4707" s="2" t="s">
        <v>344</v>
      </c>
      <c r="I4707" s="2" t="s">
        <v>13316</v>
      </c>
      <c r="J4707" s="2" t="s">
        <v>293</v>
      </c>
      <c r="K4707" s="9">
        <v>400</v>
      </c>
      <c r="L4707" s="9">
        <v>1854</v>
      </c>
      <c r="M4707" s="5">
        <v>41</v>
      </c>
      <c r="N4707" s="5">
        <v>0</v>
      </c>
      <c r="O4707" s="5">
        <v>32.03</v>
      </c>
      <c r="P4707" s="5">
        <v>0</v>
      </c>
      <c r="Q4707" s="2">
        <f t="shared" si="439"/>
        <v>-32.03</v>
      </c>
      <c r="R4707" s="5">
        <f t="shared" si="440"/>
        <v>-32.03</v>
      </c>
      <c r="S4707" s="11">
        <f t="shared" si="441"/>
        <v>-1</v>
      </c>
      <c r="T4707" s="5">
        <v>2.21</v>
      </c>
      <c r="U4707" s="5">
        <v>0.78</v>
      </c>
      <c r="V4707" s="5">
        <v>0</v>
      </c>
      <c r="W4707" s="12">
        <f t="shared" si="442"/>
        <v>0</v>
      </c>
      <c r="X4707" s="2" t="str">
        <f t="shared" si="443"/>
        <v>PAUSE</v>
      </c>
      <c r="Y4707" s="22" t="str">
        <f t="shared" si="444"/>
        <v>Mid (301-500)</v>
      </c>
    </row>
    <row r="4708" spans="1:25">
      <c r="A4708" s="2" t="s">
        <v>14947</v>
      </c>
      <c r="B4708" s="2" t="s">
        <v>6884</v>
      </c>
      <c r="C4708" s="2" t="s">
        <v>14948</v>
      </c>
      <c r="D4708" s="2" t="s">
        <v>14949</v>
      </c>
      <c r="E4708" s="2" t="s">
        <v>85</v>
      </c>
      <c r="F4708" s="5">
        <v>2700</v>
      </c>
      <c r="G4708" s="2" t="s">
        <v>14950</v>
      </c>
      <c r="H4708" s="2" t="s">
        <v>344</v>
      </c>
      <c r="I4708" s="2" t="s">
        <v>13316</v>
      </c>
      <c r="J4708" s="2" t="s">
        <v>293</v>
      </c>
      <c r="K4708" s="9">
        <v>700</v>
      </c>
      <c r="L4708" s="9">
        <v>1273</v>
      </c>
      <c r="M4708" s="5">
        <v>54</v>
      </c>
      <c r="N4708" s="5">
        <v>5</v>
      </c>
      <c r="O4708" s="5">
        <v>24.51</v>
      </c>
      <c r="P4708" s="5">
        <v>309.93</v>
      </c>
      <c r="Q4708" s="2">
        <f t="shared" si="439"/>
        <v>285.42</v>
      </c>
      <c r="R4708" s="5">
        <f t="shared" si="440"/>
        <v>285.42</v>
      </c>
      <c r="S4708" s="11">
        <f t="shared" si="441"/>
        <v>11.645042839657282</v>
      </c>
      <c r="T4708" s="5">
        <v>4.24</v>
      </c>
      <c r="U4708" s="5">
        <v>0.45</v>
      </c>
      <c r="V4708" s="5">
        <v>4.9000000000000004</v>
      </c>
      <c r="W4708" s="12">
        <f t="shared" si="442"/>
        <v>9.2592592592592587E-2</v>
      </c>
      <c r="X4708" s="2" t="str">
        <f t="shared" si="443"/>
        <v>SCALE</v>
      </c>
      <c r="Y4708" s="22" t="str">
        <f t="shared" si="444"/>
        <v>High (501-750)</v>
      </c>
    </row>
    <row r="4709" spans="1:25">
      <c r="A4709" s="2" t="s">
        <v>14951</v>
      </c>
      <c r="B4709" s="2" t="s">
        <v>863</v>
      </c>
      <c r="C4709" s="2" t="s">
        <v>14952</v>
      </c>
      <c r="D4709" s="2" t="s">
        <v>4414</v>
      </c>
      <c r="E4709" s="2" t="s">
        <v>125</v>
      </c>
      <c r="F4709" s="5">
        <v>1060</v>
      </c>
      <c r="G4709" s="2" t="s">
        <v>14953</v>
      </c>
      <c r="H4709" s="2" t="s">
        <v>344</v>
      </c>
      <c r="I4709" s="2" t="s">
        <v>13316</v>
      </c>
      <c r="J4709" s="2" t="s">
        <v>458</v>
      </c>
      <c r="K4709" s="9">
        <v>100</v>
      </c>
      <c r="L4709" s="9">
        <v>1501</v>
      </c>
      <c r="M4709" s="5">
        <v>66</v>
      </c>
      <c r="N4709" s="5">
        <v>2</v>
      </c>
      <c r="O4709" s="5">
        <v>48.13</v>
      </c>
      <c r="P4709" s="5">
        <v>144.41999999999999</v>
      </c>
      <c r="Q4709" s="2">
        <f t="shared" si="439"/>
        <v>96.289999999999992</v>
      </c>
      <c r="R4709" s="5">
        <f t="shared" si="440"/>
        <v>96.289999999999992</v>
      </c>
      <c r="S4709" s="11">
        <f t="shared" si="441"/>
        <v>2.000623311863702</v>
      </c>
      <c r="T4709" s="5">
        <v>4.4000000000000004</v>
      </c>
      <c r="U4709" s="5">
        <v>0.73</v>
      </c>
      <c r="V4709" s="5">
        <v>24.06</v>
      </c>
      <c r="W4709" s="12">
        <f t="shared" si="442"/>
        <v>3.0303030303030304E-2</v>
      </c>
      <c r="X4709" s="2" t="str">
        <f t="shared" si="443"/>
        <v>SCALE</v>
      </c>
      <c r="Y4709" s="22" t="str">
        <f t="shared" si="444"/>
        <v>Low (100-300)</v>
      </c>
    </row>
    <row r="4710" spans="1:25">
      <c r="A4710" s="2" t="s">
        <v>14954</v>
      </c>
      <c r="B4710" s="2" t="s">
        <v>847</v>
      </c>
      <c r="C4710" s="2" t="s">
        <v>14955</v>
      </c>
      <c r="D4710" s="2" t="s">
        <v>844</v>
      </c>
      <c r="E4710" s="2" t="s">
        <v>237</v>
      </c>
      <c r="F4710" s="5">
        <v>9997</v>
      </c>
      <c r="G4710" s="2" t="s">
        <v>14956</v>
      </c>
      <c r="H4710" s="2" t="s">
        <v>312</v>
      </c>
      <c r="I4710" s="2" t="s">
        <v>13316</v>
      </c>
      <c r="J4710" s="2" t="s">
        <v>300</v>
      </c>
      <c r="K4710" s="9">
        <v>800</v>
      </c>
      <c r="L4710" s="9">
        <v>1846</v>
      </c>
      <c r="M4710" s="5">
        <v>80</v>
      </c>
      <c r="N4710" s="5">
        <v>0</v>
      </c>
      <c r="O4710" s="5">
        <v>32.49</v>
      </c>
      <c r="P4710" s="5">
        <v>0</v>
      </c>
      <c r="Q4710" s="2">
        <f t="shared" si="439"/>
        <v>-32.49</v>
      </c>
      <c r="R4710" s="5">
        <f t="shared" si="440"/>
        <v>-32.49</v>
      </c>
      <c r="S4710" s="11">
        <f t="shared" si="441"/>
        <v>-1</v>
      </c>
      <c r="T4710" s="5">
        <v>4.33</v>
      </c>
      <c r="U4710" s="5">
        <v>0.41</v>
      </c>
      <c r="V4710" s="5">
        <v>0</v>
      </c>
      <c r="W4710" s="12">
        <f t="shared" si="442"/>
        <v>0</v>
      </c>
      <c r="X4710" s="2" t="str">
        <f t="shared" si="443"/>
        <v>PAUSE</v>
      </c>
      <c r="Y4710" s="22" t="str">
        <f t="shared" si="444"/>
        <v>Premium (751-1000)</v>
      </c>
    </row>
    <row r="4711" spans="1:25">
      <c r="A4711" s="2" t="s">
        <v>14957</v>
      </c>
      <c r="B4711" s="2" t="s">
        <v>14958</v>
      </c>
      <c r="C4711" s="2" t="s">
        <v>14959</v>
      </c>
      <c r="D4711" s="2" t="s">
        <v>2553</v>
      </c>
      <c r="E4711" s="2" t="s">
        <v>23</v>
      </c>
      <c r="F4711" s="5">
        <v>1600</v>
      </c>
      <c r="G4711" s="2" t="s">
        <v>14960</v>
      </c>
      <c r="H4711" s="2" t="s">
        <v>190</v>
      </c>
      <c r="I4711" s="2" t="s">
        <v>13316</v>
      </c>
      <c r="J4711" s="2" t="s">
        <v>183</v>
      </c>
      <c r="K4711" s="9">
        <v>400</v>
      </c>
      <c r="L4711" s="9">
        <v>1340</v>
      </c>
      <c r="M4711" s="5">
        <v>51</v>
      </c>
      <c r="N4711" s="5">
        <v>1</v>
      </c>
      <c r="O4711" s="5">
        <v>32.159999999999997</v>
      </c>
      <c r="P4711" s="5">
        <v>71.790000000000006</v>
      </c>
      <c r="Q4711" s="2">
        <f t="shared" si="439"/>
        <v>39.63000000000001</v>
      </c>
      <c r="R4711" s="5">
        <f t="shared" si="440"/>
        <v>39.63000000000001</v>
      </c>
      <c r="S4711" s="11">
        <f t="shared" si="441"/>
        <v>1.2322761194029854</v>
      </c>
      <c r="T4711" s="5">
        <v>3.81</v>
      </c>
      <c r="U4711" s="5">
        <v>0.63</v>
      </c>
      <c r="V4711" s="5">
        <v>32.159999999999997</v>
      </c>
      <c r="W4711" s="12">
        <f t="shared" si="442"/>
        <v>1.9607843137254902E-2</v>
      </c>
      <c r="X4711" s="2" t="str">
        <f t="shared" si="443"/>
        <v>SCALE</v>
      </c>
      <c r="Y4711" s="22" t="str">
        <f t="shared" si="444"/>
        <v>Mid (301-500)</v>
      </c>
    </row>
    <row r="4712" spans="1:25">
      <c r="A4712" s="2" t="s">
        <v>14961</v>
      </c>
      <c r="B4712" s="2" t="s">
        <v>1840</v>
      </c>
      <c r="C4712" s="2" t="s">
        <v>14962</v>
      </c>
      <c r="D4712" s="2" t="s">
        <v>14963</v>
      </c>
      <c r="E4712" s="2" t="s">
        <v>40</v>
      </c>
      <c r="F4712" s="5">
        <v>5000</v>
      </c>
      <c r="G4712" s="2" t="s">
        <v>1532</v>
      </c>
      <c r="H4712" s="2" t="s">
        <v>167</v>
      </c>
      <c r="I4712" s="2" t="s">
        <v>13316</v>
      </c>
      <c r="J4712" s="2" t="s">
        <v>313</v>
      </c>
      <c r="K4712" s="9">
        <v>700</v>
      </c>
      <c r="L4712" s="9">
        <v>878</v>
      </c>
      <c r="M4712" s="5">
        <v>27</v>
      </c>
      <c r="N4712" s="5">
        <v>0</v>
      </c>
      <c r="O4712" s="5">
        <v>12.64</v>
      </c>
      <c r="P4712" s="5">
        <v>0</v>
      </c>
      <c r="Q4712" s="2">
        <f t="shared" si="439"/>
        <v>-12.64</v>
      </c>
      <c r="R4712" s="5">
        <f t="shared" si="440"/>
        <v>-12.64</v>
      </c>
      <c r="S4712" s="11">
        <f t="shared" si="441"/>
        <v>-1</v>
      </c>
      <c r="T4712" s="5">
        <v>3.08</v>
      </c>
      <c r="U4712" s="5">
        <v>0.47</v>
      </c>
      <c r="V4712" s="5">
        <v>0</v>
      </c>
      <c r="W4712" s="12">
        <f t="shared" si="442"/>
        <v>0</v>
      </c>
      <c r="X4712" s="2" t="str">
        <f t="shared" si="443"/>
        <v>PAUSE</v>
      </c>
      <c r="Y4712" s="22" t="str">
        <f t="shared" si="444"/>
        <v>High (501-750)</v>
      </c>
    </row>
    <row r="4713" spans="1:25">
      <c r="A4713" s="2" t="s">
        <v>14964</v>
      </c>
      <c r="B4713" s="2" t="s">
        <v>14965</v>
      </c>
      <c r="C4713" s="2" t="s">
        <v>3033</v>
      </c>
      <c r="D4713" s="2" t="s">
        <v>655</v>
      </c>
      <c r="E4713" s="2" t="s">
        <v>125</v>
      </c>
      <c r="F4713" s="5">
        <v>1700</v>
      </c>
      <c r="G4713" s="2" t="s">
        <v>14966</v>
      </c>
      <c r="H4713" s="2" t="s">
        <v>312</v>
      </c>
      <c r="I4713" s="2" t="s">
        <v>13316</v>
      </c>
      <c r="J4713" s="2" t="s">
        <v>43</v>
      </c>
      <c r="K4713" s="9">
        <v>600</v>
      </c>
      <c r="L4713" s="9">
        <v>2024</v>
      </c>
      <c r="M4713" s="5">
        <v>40</v>
      </c>
      <c r="N4713" s="5">
        <v>1</v>
      </c>
      <c r="O4713" s="5">
        <v>26.28</v>
      </c>
      <c r="P4713" s="5">
        <v>70.75</v>
      </c>
      <c r="Q4713" s="2">
        <f t="shared" si="439"/>
        <v>44.47</v>
      </c>
      <c r="R4713" s="5">
        <f t="shared" si="440"/>
        <v>44.47</v>
      </c>
      <c r="S4713" s="11">
        <f t="shared" si="441"/>
        <v>1.6921613394216133</v>
      </c>
      <c r="T4713" s="5">
        <v>1.98</v>
      </c>
      <c r="U4713" s="5">
        <v>0.66</v>
      </c>
      <c r="V4713" s="5">
        <v>26.28</v>
      </c>
      <c r="W4713" s="12">
        <f t="shared" si="442"/>
        <v>2.5000000000000001E-2</v>
      </c>
      <c r="X4713" s="2" t="str">
        <f t="shared" si="443"/>
        <v>SCALE</v>
      </c>
      <c r="Y4713" s="22" t="str">
        <f t="shared" si="444"/>
        <v>High (501-750)</v>
      </c>
    </row>
    <row r="4714" spans="1:25">
      <c r="A4714" s="2" t="s">
        <v>14967</v>
      </c>
      <c r="B4714" s="2" t="s">
        <v>14968</v>
      </c>
      <c r="C4714" s="2" t="s">
        <v>14969</v>
      </c>
      <c r="D4714" s="2" t="s">
        <v>14970</v>
      </c>
      <c r="E4714" s="2" t="s">
        <v>100</v>
      </c>
      <c r="F4714" s="5">
        <v>1500</v>
      </c>
      <c r="G4714" s="2" t="s">
        <v>14971</v>
      </c>
      <c r="H4714" s="2" t="s">
        <v>150</v>
      </c>
      <c r="I4714" s="2" t="s">
        <v>13316</v>
      </c>
      <c r="J4714" s="2" t="s">
        <v>458</v>
      </c>
      <c r="K4714" s="9">
        <v>500</v>
      </c>
      <c r="L4714" s="9">
        <v>639</v>
      </c>
      <c r="M4714" s="5">
        <v>28</v>
      </c>
      <c r="N4714" s="5">
        <v>1</v>
      </c>
      <c r="O4714" s="5">
        <v>21.58</v>
      </c>
      <c r="P4714" s="5">
        <v>71.430000000000007</v>
      </c>
      <c r="Q4714" s="2">
        <f t="shared" si="439"/>
        <v>49.850000000000009</v>
      </c>
      <c r="R4714" s="5">
        <f t="shared" si="440"/>
        <v>49.850000000000009</v>
      </c>
      <c r="S4714" s="11">
        <f t="shared" si="441"/>
        <v>2.3100092678405937</v>
      </c>
      <c r="T4714" s="5">
        <v>4.38</v>
      </c>
      <c r="U4714" s="5">
        <v>0.77</v>
      </c>
      <c r="V4714" s="5">
        <v>21.58</v>
      </c>
      <c r="W4714" s="12">
        <f t="shared" si="442"/>
        <v>3.5714285714285712E-2</v>
      </c>
      <c r="X4714" s="2" t="str">
        <f t="shared" si="443"/>
        <v>SCALE</v>
      </c>
      <c r="Y4714" s="22" t="str">
        <f t="shared" si="444"/>
        <v>Mid (301-500)</v>
      </c>
    </row>
    <row r="4715" spans="1:25">
      <c r="A4715" s="2" t="s">
        <v>14972</v>
      </c>
      <c r="B4715" s="2" t="s">
        <v>2918</v>
      </c>
      <c r="C4715" s="2" t="s">
        <v>11228</v>
      </c>
      <c r="D4715" s="2" t="s">
        <v>166</v>
      </c>
      <c r="E4715" s="2" t="s">
        <v>56</v>
      </c>
      <c r="F4715" s="5">
        <v>2400</v>
      </c>
      <c r="G4715" s="2" t="s">
        <v>14973</v>
      </c>
      <c r="H4715" s="2" t="s">
        <v>102</v>
      </c>
      <c r="I4715" s="2" t="s">
        <v>13316</v>
      </c>
      <c r="J4715" s="2" t="s">
        <v>127</v>
      </c>
      <c r="K4715" s="9">
        <v>600</v>
      </c>
      <c r="L4715" s="9">
        <v>1276</v>
      </c>
      <c r="M4715" s="5">
        <v>33</v>
      </c>
      <c r="N4715" s="5">
        <v>3</v>
      </c>
      <c r="O4715" s="5">
        <v>20.59</v>
      </c>
      <c r="P4715" s="5">
        <v>135.04</v>
      </c>
      <c r="Q4715" s="2">
        <f t="shared" si="439"/>
        <v>114.44999999999999</v>
      </c>
      <c r="R4715" s="5">
        <f t="shared" si="440"/>
        <v>114.44999999999999</v>
      </c>
      <c r="S4715" s="11">
        <f t="shared" si="441"/>
        <v>5.5585235551238457</v>
      </c>
      <c r="T4715" s="5">
        <v>2.59</v>
      </c>
      <c r="U4715" s="5">
        <v>0.62</v>
      </c>
      <c r="V4715" s="5">
        <v>6.86</v>
      </c>
      <c r="W4715" s="12">
        <f t="shared" si="442"/>
        <v>9.0909090909090912E-2</v>
      </c>
      <c r="X4715" s="2" t="str">
        <f t="shared" si="443"/>
        <v>SCALE</v>
      </c>
      <c r="Y4715" s="22" t="str">
        <f t="shared" si="444"/>
        <v>High (501-750)</v>
      </c>
    </row>
    <row r="4716" spans="1:25">
      <c r="A4716" s="2" t="s">
        <v>14974</v>
      </c>
      <c r="B4716" s="2" t="s">
        <v>295</v>
      </c>
      <c r="C4716" s="2" t="s">
        <v>14975</v>
      </c>
      <c r="D4716" s="2" t="s">
        <v>14976</v>
      </c>
      <c r="E4716" s="2" t="s">
        <v>112</v>
      </c>
      <c r="F4716" s="5">
        <v>1384</v>
      </c>
      <c r="G4716" s="2" t="s">
        <v>14977</v>
      </c>
      <c r="H4716" s="2" t="s">
        <v>72</v>
      </c>
      <c r="I4716" s="2" t="s">
        <v>13316</v>
      </c>
      <c r="J4716" s="2" t="s">
        <v>59</v>
      </c>
      <c r="K4716" s="9">
        <v>1000</v>
      </c>
      <c r="L4716" s="9">
        <v>909</v>
      </c>
      <c r="M4716" s="5">
        <v>32</v>
      </c>
      <c r="N4716" s="5">
        <v>3</v>
      </c>
      <c r="O4716" s="5">
        <v>23.96</v>
      </c>
      <c r="P4716" s="5">
        <v>119.86</v>
      </c>
      <c r="Q4716" s="2">
        <f t="shared" si="439"/>
        <v>95.9</v>
      </c>
      <c r="R4716" s="5">
        <f t="shared" si="440"/>
        <v>95.9</v>
      </c>
      <c r="S4716" s="11">
        <f t="shared" si="441"/>
        <v>4.0025041736227047</v>
      </c>
      <c r="T4716" s="5">
        <v>3.52</v>
      </c>
      <c r="U4716" s="5">
        <v>0.75</v>
      </c>
      <c r="V4716" s="5">
        <v>7.99</v>
      </c>
      <c r="W4716" s="12">
        <f t="shared" si="442"/>
        <v>9.375E-2</v>
      </c>
      <c r="X4716" s="2" t="str">
        <f t="shared" si="443"/>
        <v>SCALE</v>
      </c>
      <c r="Y4716" s="22" t="str">
        <f t="shared" si="444"/>
        <v>Premium (751-1000)</v>
      </c>
    </row>
    <row r="4717" spans="1:25">
      <c r="A4717" s="2" t="s">
        <v>14978</v>
      </c>
      <c r="B4717" s="2" t="s">
        <v>919</v>
      </c>
      <c r="C4717" s="2" t="s">
        <v>14979</v>
      </c>
      <c r="D4717" s="2" t="s">
        <v>6084</v>
      </c>
      <c r="E4717" s="2" t="s">
        <v>222</v>
      </c>
      <c r="F4717" s="5">
        <v>2100</v>
      </c>
      <c r="G4717" s="2" t="s">
        <v>14980</v>
      </c>
      <c r="H4717" s="2" t="s">
        <v>65</v>
      </c>
      <c r="I4717" s="2" t="s">
        <v>13316</v>
      </c>
      <c r="J4717" s="2" t="s">
        <v>248</v>
      </c>
      <c r="K4717" s="9">
        <v>800</v>
      </c>
      <c r="L4717" s="9">
        <v>1723</v>
      </c>
      <c r="M4717" s="5">
        <v>39</v>
      </c>
      <c r="N4717" s="5">
        <v>1</v>
      </c>
      <c r="O4717" s="5">
        <v>20.02</v>
      </c>
      <c r="P4717" s="5">
        <v>45.87</v>
      </c>
      <c r="Q4717" s="2">
        <f t="shared" si="439"/>
        <v>25.849999999999998</v>
      </c>
      <c r="R4717" s="5">
        <f t="shared" si="440"/>
        <v>25.849999999999998</v>
      </c>
      <c r="S4717" s="11">
        <f t="shared" si="441"/>
        <v>1.2912087912087911</v>
      </c>
      <c r="T4717" s="5">
        <v>2.2599999999999998</v>
      </c>
      <c r="U4717" s="5">
        <v>0.51</v>
      </c>
      <c r="V4717" s="5">
        <v>20.02</v>
      </c>
      <c r="W4717" s="12">
        <f t="shared" si="442"/>
        <v>2.564102564102564E-2</v>
      </c>
      <c r="X4717" s="2" t="str">
        <f t="shared" si="443"/>
        <v>SCALE</v>
      </c>
      <c r="Y4717" s="22" t="str">
        <f t="shared" si="444"/>
        <v>Premium (751-1000)</v>
      </c>
    </row>
    <row r="4718" spans="1:25">
      <c r="A4718" s="2" t="s">
        <v>14981</v>
      </c>
      <c r="B4718" s="2" t="s">
        <v>11819</v>
      </c>
      <c r="C4718" s="2" t="s">
        <v>2525</v>
      </c>
      <c r="D4718" s="2" t="s">
        <v>1040</v>
      </c>
      <c r="E4718" s="2" t="s">
        <v>112</v>
      </c>
      <c r="F4718" s="5">
        <v>4200</v>
      </c>
      <c r="G4718" s="2" t="s">
        <v>14982</v>
      </c>
      <c r="H4718" s="2" t="s">
        <v>161</v>
      </c>
      <c r="I4718" s="2" t="s">
        <v>13316</v>
      </c>
      <c r="J4718" s="2" t="s">
        <v>135</v>
      </c>
      <c r="K4718" s="9">
        <v>100</v>
      </c>
      <c r="L4718" s="9">
        <v>2452</v>
      </c>
      <c r="M4718" s="5">
        <v>64</v>
      </c>
      <c r="N4718" s="5">
        <v>1</v>
      </c>
      <c r="O4718" s="5">
        <v>32.799999999999997</v>
      </c>
      <c r="P4718" s="5">
        <v>74.819999999999993</v>
      </c>
      <c r="Q4718" s="2">
        <f t="shared" si="439"/>
        <v>42.019999999999996</v>
      </c>
      <c r="R4718" s="5">
        <f t="shared" si="440"/>
        <v>42.019999999999996</v>
      </c>
      <c r="S4718" s="11">
        <f t="shared" si="441"/>
        <v>1.2810975609756097</v>
      </c>
      <c r="T4718" s="5">
        <v>2.61</v>
      </c>
      <c r="U4718" s="5">
        <v>0.51</v>
      </c>
      <c r="V4718" s="5">
        <v>32.799999999999997</v>
      </c>
      <c r="W4718" s="12">
        <f t="shared" si="442"/>
        <v>1.5625E-2</v>
      </c>
      <c r="X4718" s="2" t="str">
        <f t="shared" si="443"/>
        <v>SCALE</v>
      </c>
      <c r="Y4718" s="22" t="str">
        <f t="shared" si="444"/>
        <v>Low (100-300)</v>
      </c>
    </row>
    <row r="4719" spans="1:25">
      <c r="A4719" s="2" t="s">
        <v>14983</v>
      </c>
      <c r="B4719" s="2" t="s">
        <v>686</v>
      </c>
      <c r="C4719" s="2" t="s">
        <v>14984</v>
      </c>
      <c r="D4719" s="2" t="s">
        <v>3880</v>
      </c>
      <c r="E4719" s="2" t="s">
        <v>625</v>
      </c>
      <c r="F4719" s="5">
        <v>1900</v>
      </c>
      <c r="G4719" s="2" t="s">
        <v>14985</v>
      </c>
      <c r="H4719" s="2" t="s">
        <v>260</v>
      </c>
      <c r="I4719" s="2" t="s">
        <v>13316</v>
      </c>
      <c r="J4719" s="2" t="s">
        <v>361</v>
      </c>
      <c r="K4719" s="9">
        <v>300</v>
      </c>
      <c r="L4719" s="9">
        <v>1329</v>
      </c>
      <c r="M4719" s="5">
        <v>44</v>
      </c>
      <c r="N4719" s="5">
        <v>1</v>
      </c>
      <c r="O4719" s="5">
        <v>19.54</v>
      </c>
      <c r="P4719" s="5">
        <v>73.5</v>
      </c>
      <c r="Q4719" s="2">
        <f t="shared" si="439"/>
        <v>53.96</v>
      </c>
      <c r="R4719" s="5">
        <f t="shared" si="440"/>
        <v>53.96</v>
      </c>
      <c r="S4719" s="11">
        <f t="shared" si="441"/>
        <v>2.7615148413510751</v>
      </c>
      <c r="T4719" s="5">
        <v>3.31</v>
      </c>
      <c r="U4719" s="5">
        <v>0.44</v>
      </c>
      <c r="V4719" s="5">
        <v>19.54</v>
      </c>
      <c r="W4719" s="12">
        <f t="shared" si="442"/>
        <v>2.2727272727272728E-2</v>
      </c>
      <c r="X4719" s="2" t="str">
        <f t="shared" si="443"/>
        <v>SCALE</v>
      </c>
      <c r="Y4719" s="22" t="str">
        <f t="shared" si="444"/>
        <v>Low (100-300)</v>
      </c>
    </row>
    <row r="4720" spans="1:25">
      <c r="A4720" s="2" t="s">
        <v>14986</v>
      </c>
      <c r="B4720" s="2" t="s">
        <v>4399</v>
      </c>
      <c r="C4720" s="2" t="s">
        <v>14987</v>
      </c>
      <c r="D4720" s="2" t="s">
        <v>1934</v>
      </c>
      <c r="E4720" s="2" t="s">
        <v>85</v>
      </c>
      <c r="F4720" s="5">
        <v>1500</v>
      </c>
      <c r="G4720" s="2" t="s">
        <v>14988</v>
      </c>
      <c r="H4720" s="2" t="s">
        <v>42</v>
      </c>
      <c r="I4720" s="2" t="s">
        <v>13316</v>
      </c>
      <c r="J4720" s="2" t="s">
        <v>699</v>
      </c>
      <c r="K4720" s="9">
        <v>300</v>
      </c>
      <c r="L4720" s="9">
        <v>1780</v>
      </c>
      <c r="M4720" s="5">
        <v>30</v>
      </c>
      <c r="N4720" s="5">
        <v>3</v>
      </c>
      <c r="O4720" s="5">
        <v>13.5</v>
      </c>
      <c r="P4720" s="5">
        <v>193.56</v>
      </c>
      <c r="Q4720" s="2">
        <f t="shared" si="439"/>
        <v>180.06</v>
      </c>
      <c r="R4720" s="5">
        <f t="shared" si="440"/>
        <v>180.06</v>
      </c>
      <c r="S4720" s="11">
        <f t="shared" si="441"/>
        <v>13.337777777777777</v>
      </c>
      <c r="T4720" s="5">
        <v>1.69</v>
      </c>
      <c r="U4720" s="5">
        <v>0.45</v>
      </c>
      <c r="V4720" s="5">
        <v>4.5</v>
      </c>
      <c r="W4720" s="12">
        <f t="shared" si="442"/>
        <v>0.1</v>
      </c>
      <c r="X4720" s="2" t="str">
        <f t="shared" si="443"/>
        <v>SCALE</v>
      </c>
      <c r="Y4720" s="22" t="str">
        <f t="shared" si="444"/>
        <v>Low (100-300)</v>
      </c>
    </row>
    <row r="4721" spans="1:25">
      <c r="A4721" s="2" t="s">
        <v>14989</v>
      </c>
      <c r="B4721" s="2" t="s">
        <v>1334</v>
      </c>
      <c r="C4721" s="2" t="s">
        <v>14990</v>
      </c>
      <c r="D4721" s="2" t="s">
        <v>1258</v>
      </c>
      <c r="E4721" s="2" t="s">
        <v>132</v>
      </c>
      <c r="F4721" s="5">
        <v>2250</v>
      </c>
      <c r="G4721" s="2" t="s">
        <v>14991</v>
      </c>
      <c r="H4721" s="2" t="s">
        <v>34</v>
      </c>
      <c r="I4721" s="2" t="s">
        <v>13316</v>
      </c>
      <c r="J4721" s="2" t="s">
        <v>135</v>
      </c>
      <c r="K4721" s="9">
        <v>500</v>
      </c>
      <c r="L4721" s="9">
        <v>2413</v>
      </c>
      <c r="M4721" s="5">
        <v>70</v>
      </c>
      <c r="N4721" s="5">
        <v>0</v>
      </c>
      <c r="O4721" s="5">
        <v>30.52</v>
      </c>
      <c r="P4721" s="5">
        <v>0</v>
      </c>
      <c r="Q4721" s="2">
        <f t="shared" si="439"/>
        <v>-30.52</v>
      </c>
      <c r="R4721" s="5">
        <f t="shared" si="440"/>
        <v>-30.52</v>
      </c>
      <c r="S4721" s="11">
        <f t="shared" si="441"/>
        <v>-1</v>
      </c>
      <c r="T4721" s="5">
        <v>2.9</v>
      </c>
      <c r="U4721" s="5">
        <v>0.44</v>
      </c>
      <c r="V4721" s="5">
        <v>0</v>
      </c>
      <c r="W4721" s="12">
        <f t="shared" si="442"/>
        <v>0</v>
      </c>
      <c r="X4721" s="2" t="str">
        <f t="shared" si="443"/>
        <v>PAUSE</v>
      </c>
      <c r="Y4721" s="22" t="str">
        <f t="shared" si="444"/>
        <v>Mid (301-500)</v>
      </c>
    </row>
    <row r="4722" spans="1:25">
      <c r="A4722" s="2" t="s">
        <v>14992</v>
      </c>
      <c r="B4722" s="2" t="s">
        <v>14993</v>
      </c>
      <c r="C4722" s="2" t="s">
        <v>1518</v>
      </c>
      <c r="D4722" s="2" t="s">
        <v>708</v>
      </c>
      <c r="E4722" s="2" t="s">
        <v>373</v>
      </c>
      <c r="F4722" s="5">
        <v>2925</v>
      </c>
      <c r="G4722" s="2" t="s">
        <v>14994</v>
      </c>
      <c r="H4722" s="2" t="s">
        <v>58</v>
      </c>
      <c r="I4722" s="2" t="s">
        <v>13316</v>
      </c>
      <c r="J4722" s="2" t="s">
        <v>135</v>
      </c>
      <c r="K4722" s="9">
        <v>300</v>
      </c>
      <c r="L4722" s="9">
        <v>1379</v>
      </c>
      <c r="M4722" s="5">
        <v>44</v>
      </c>
      <c r="N4722" s="5">
        <v>0</v>
      </c>
      <c r="O4722" s="5">
        <v>21.17</v>
      </c>
      <c r="P4722" s="5">
        <v>0</v>
      </c>
      <c r="Q4722" s="2">
        <f t="shared" si="439"/>
        <v>-21.17</v>
      </c>
      <c r="R4722" s="5">
        <f t="shared" si="440"/>
        <v>-21.17</v>
      </c>
      <c r="S4722" s="11">
        <f t="shared" si="441"/>
        <v>-1</v>
      </c>
      <c r="T4722" s="5">
        <v>3.19</v>
      </c>
      <c r="U4722" s="5">
        <v>0.48</v>
      </c>
      <c r="V4722" s="5">
        <v>0</v>
      </c>
      <c r="W4722" s="12">
        <f t="shared" si="442"/>
        <v>0</v>
      </c>
      <c r="X4722" s="2" t="str">
        <f t="shared" si="443"/>
        <v>PAUSE</v>
      </c>
      <c r="Y4722" s="22" t="str">
        <f t="shared" si="444"/>
        <v>Low (100-300)</v>
      </c>
    </row>
    <row r="4723" spans="1:25">
      <c r="A4723" s="2" t="s">
        <v>14995</v>
      </c>
      <c r="B4723" s="2" t="s">
        <v>7941</v>
      </c>
      <c r="C4723" s="2" t="s">
        <v>957</v>
      </c>
      <c r="D4723" s="2" t="s">
        <v>1190</v>
      </c>
      <c r="E4723" s="2" t="s">
        <v>112</v>
      </c>
      <c r="F4723" s="5">
        <v>2500</v>
      </c>
      <c r="G4723" s="2" t="s">
        <v>14996</v>
      </c>
      <c r="H4723" s="2" t="s">
        <v>167</v>
      </c>
      <c r="I4723" s="2" t="s">
        <v>13316</v>
      </c>
      <c r="J4723" s="2" t="s">
        <v>217</v>
      </c>
      <c r="K4723" s="9">
        <v>200</v>
      </c>
      <c r="L4723" s="9">
        <v>1589</v>
      </c>
      <c r="M4723" s="5">
        <v>59</v>
      </c>
      <c r="N4723" s="5">
        <v>1</v>
      </c>
      <c r="O4723" s="5">
        <v>37.909999999999997</v>
      </c>
      <c r="P4723" s="5">
        <v>40.36</v>
      </c>
      <c r="Q4723" s="2">
        <f t="shared" si="439"/>
        <v>2.4500000000000028</v>
      </c>
      <c r="R4723" s="5">
        <f t="shared" si="440"/>
        <v>2.4500000000000028</v>
      </c>
      <c r="S4723" s="11">
        <f t="shared" si="441"/>
        <v>6.4626747560010633E-2</v>
      </c>
      <c r="T4723" s="5">
        <v>3.71</v>
      </c>
      <c r="U4723" s="5">
        <v>0.64</v>
      </c>
      <c r="V4723" s="5">
        <v>37.909999999999997</v>
      </c>
      <c r="W4723" s="12">
        <f t="shared" si="442"/>
        <v>1.6949152542372881E-2</v>
      </c>
      <c r="X4723" s="2" t="str">
        <f t="shared" si="443"/>
        <v>SCALE</v>
      </c>
      <c r="Y4723" s="22" t="str">
        <f t="shared" si="444"/>
        <v>Low (100-300)</v>
      </c>
    </row>
    <row r="4724" spans="1:25">
      <c r="A4724" s="2" t="s">
        <v>14997</v>
      </c>
      <c r="B4724" s="2" t="s">
        <v>1046</v>
      </c>
      <c r="C4724" s="2" t="s">
        <v>1765</v>
      </c>
      <c r="D4724" s="2" t="s">
        <v>6407</v>
      </c>
      <c r="E4724" s="2" t="s">
        <v>85</v>
      </c>
      <c r="F4724" s="5">
        <v>4000</v>
      </c>
      <c r="G4724" s="2" t="s">
        <v>14998</v>
      </c>
      <c r="H4724" s="2" t="s">
        <v>344</v>
      </c>
      <c r="I4724" s="2" t="s">
        <v>13316</v>
      </c>
      <c r="J4724" s="2" t="s">
        <v>127</v>
      </c>
      <c r="K4724" s="9">
        <v>600</v>
      </c>
      <c r="L4724" s="9">
        <v>2225</v>
      </c>
      <c r="M4724" s="5">
        <v>77</v>
      </c>
      <c r="N4724" s="5">
        <v>3</v>
      </c>
      <c r="O4724" s="5">
        <v>63.88</v>
      </c>
      <c r="P4724" s="5">
        <v>181.31</v>
      </c>
      <c r="Q4724" s="2">
        <f t="shared" si="439"/>
        <v>117.43</v>
      </c>
      <c r="R4724" s="5">
        <f t="shared" si="440"/>
        <v>117.43</v>
      </c>
      <c r="S4724" s="11">
        <f t="shared" si="441"/>
        <v>1.8382905447714466</v>
      </c>
      <c r="T4724" s="5">
        <v>3.46</v>
      </c>
      <c r="U4724" s="5">
        <v>0.83</v>
      </c>
      <c r="V4724" s="5">
        <v>21.29</v>
      </c>
      <c r="W4724" s="12">
        <f t="shared" si="442"/>
        <v>3.896103896103896E-2</v>
      </c>
      <c r="X4724" s="2" t="str">
        <f t="shared" si="443"/>
        <v>SCALE</v>
      </c>
      <c r="Y4724" s="22" t="str">
        <f t="shared" si="444"/>
        <v>High (501-750)</v>
      </c>
    </row>
    <row r="4725" spans="1:25">
      <c r="A4725" s="2" t="s">
        <v>14999</v>
      </c>
      <c r="B4725" s="2" t="s">
        <v>2976</v>
      </c>
      <c r="C4725" s="2" t="s">
        <v>15000</v>
      </c>
      <c r="D4725" s="2" t="s">
        <v>773</v>
      </c>
      <c r="E4725" s="2" t="s">
        <v>125</v>
      </c>
      <c r="F4725" s="5">
        <v>3250</v>
      </c>
      <c r="G4725" s="2" t="s">
        <v>15001</v>
      </c>
      <c r="H4725" s="2" t="s">
        <v>312</v>
      </c>
      <c r="I4725" s="2" t="s">
        <v>13316</v>
      </c>
      <c r="J4725" s="2" t="s">
        <v>248</v>
      </c>
      <c r="K4725" s="9">
        <v>500</v>
      </c>
      <c r="L4725" s="9">
        <v>2398</v>
      </c>
      <c r="M4725" s="5">
        <v>54</v>
      </c>
      <c r="N4725" s="5">
        <v>1</v>
      </c>
      <c r="O4725" s="5">
        <v>24.05</v>
      </c>
      <c r="P4725" s="5">
        <v>49.79</v>
      </c>
      <c r="Q4725" s="2">
        <f t="shared" si="439"/>
        <v>25.74</v>
      </c>
      <c r="R4725" s="5">
        <f t="shared" si="440"/>
        <v>25.74</v>
      </c>
      <c r="S4725" s="11">
        <f t="shared" si="441"/>
        <v>1.0702702702702702</v>
      </c>
      <c r="T4725" s="5">
        <v>2.25</v>
      </c>
      <c r="U4725" s="5">
        <v>0.45</v>
      </c>
      <c r="V4725" s="5">
        <v>24.05</v>
      </c>
      <c r="W4725" s="12">
        <f t="shared" si="442"/>
        <v>1.8518518518518517E-2</v>
      </c>
      <c r="X4725" s="2" t="str">
        <f t="shared" si="443"/>
        <v>SCALE</v>
      </c>
      <c r="Y4725" s="22" t="str">
        <f t="shared" si="444"/>
        <v>Mid (301-500)</v>
      </c>
    </row>
    <row r="4726" spans="1:25">
      <c r="A4726" s="2" t="s">
        <v>15002</v>
      </c>
      <c r="B4726" s="2" t="s">
        <v>15003</v>
      </c>
      <c r="C4726" s="2" t="s">
        <v>165</v>
      </c>
      <c r="D4726" s="2" t="s">
        <v>1849</v>
      </c>
      <c r="E4726" s="2" t="s">
        <v>281</v>
      </c>
      <c r="F4726" s="5">
        <v>1259</v>
      </c>
      <c r="G4726" s="2" t="s">
        <v>15004</v>
      </c>
      <c r="H4726" s="2" t="s">
        <v>58</v>
      </c>
      <c r="I4726" s="2" t="s">
        <v>13316</v>
      </c>
      <c r="J4726" s="2" t="s">
        <v>699</v>
      </c>
      <c r="K4726" s="9">
        <v>300</v>
      </c>
      <c r="L4726" s="9">
        <v>2380</v>
      </c>
      <c r="M4726" s="5">
        <v>64</v>
      </c>
      <c r="N4726" s="5">
        <v>1</v>
      </c>
      <c r="O4726" s="5">
        <v>41.55</v>
      </c>
      <c r="P4726" s="5">
        <v>53.54</v>
      </c>
      <c r="Q4726" s="2">
        <f t="shared" si="439"/>
        <v>11.990000000000002</v>
      </c>
      <c r="R4726" s="5">
        <f t="shared" si="440"/>
        <v>11.990000000000002</v>
      </c>
      <c r="S4726" s="11">
        <f t="shared" si="441"/>
        <v>0.28856799037304459</v>
      </c>
      <c r="T4726" s="5">
        <v>2.69</v>
      </c>
      <c r="U4726" s="5">
        <v>0.65</v>
      </c>
      <c r="V4726" s="5">
        <v>41.55</v>
      </c>
      <c r="W4726" s="12">
        <f t="shared" si="442"/>
        <v>1.5625E-2</v>
      </c>
      <c r="X4726" s="2" t="str">
        <f t="shared" si="443"/>
        <v>SCALE</v>
      </c>
      <c r="Y4726" s="22" t="str">
        <f t="shared" si="444"/>
        <v>Low (100-300)</v>
      </c>
    </row>
    <row r="4727" spans="1:25">
      <c r="A4727" s="2" t="s">
        <v>15005</v>
      </c>
      <c r="B4727" s="2" t="s">
        <v>1134</v>
      </c>
      <c r="C4727" s="2" t="s">
        <v>15006</v>
      </c>
      <c r="D4727" s="2" t="s">
        <v>15007</v>
      </c>
      <c r="E4727" s="2" t="s">
        <v>32</v>
      </c>
      <c r="F4727" s="5">
        <v>2167</v>
      </c>
      <c r="G4727" s="2" t="s">
        <v>15008</v>
      </c>
      <c r="H4727" s="2" t="s">
        <v>58</v>
      </c>
      <c r="I4727" s="2" t="s">
        <v>13316</v>
      </c>
      <c r="J4727" s="2" t="s">
        <v>162</v>
      </c>
      <c r="K4727" s="9">
        <v>700</v>
      </c>
      <c r="L4727" s="9">
        <v>1933</v>
      </c>
      <c r="M4727" s="5">
        <v>41</v>
      </c>
      <c r="N4727" s="5">
        <v>4</v>
      </c>
      <c r="O4727" s="5">
        <v>17.28</v>
      </c>
      <c r="P4727" s="5">
        <v>254.54</v>
      </c>
      <c r="Q4727" s="2">
        <f t="shared" si="439"/>
        <v>237.26</v>
      </c>
      <c r="R4727" s="5">
        <f t="shared" si="440"/>
        <v>237.26</v>
      </c>
      <c r="S4727" s="11">
        <f t="shared" si="441"/>
        <v>13.730324074074073</v>
      </c>
      <c r="T4727" s="5">
        <v>2.12</v>
      </c>
      <c r="U4727" s="5">
        <v>0.42</v>
      </c>
      <c r="V4727" s="5">
        <v>4.32</v>
      </c>
      <c r="W4727" s="12">
        <f t="shared" si="442"/>
        <v>9.7560975609756101E-2</v>
      </c>
      <c r="X4727" s="2" t="str">
        <f t="shared" si="443"/>
        <v>SCALE</v>
      </c>
      <c r="Y4727" s="22" t="str">
        <f t="shared" si="444"/>
        <v>High (501-750)</v>
      </c>
    </row>
    <row r="4728" spans="1:25">
      <c r="A4728" s="2" t="s">
        <v>15009</v>
      </c>
      <c r="B4728" s="2" t="s">
        <v>15010</v>
      </c>
      <c r="C4728" s="2" t="s">
        <v>2119</v>
      </c>
      <c r="D4728" s="2" t="s">
        <v>2197</v>
      </c>
      <c r="E4728" s="2" t="s">
        <v>112</v>
      </c>
      <c r="F4728" s="5">
        <v>3000</v>
      </c>
      <c r="G4728" s="2" t="s">
        <v>15011</v>
      </c>
      <c r="H4728" s="2" t="s">
        <v>65</v>
      </c>
      <c r="I4728" s="2" t="s">
        <v>13316</v>
      </c>
      <c r="J4728" s="2" t="s">
        <v>293</v>
      </c>
      <c r="K4728" s="9">
        <v>200</v>
      </c>
      <c r="L4728" s="9">
        <v>2416</v>
      </c>
      <c r="M4728" s="5">
        <v>37</v>
      </c>
      <c r="N4728" s="5">
        <v>0</v>
      </c>
      <c r="O4728" s="5">
        <v>26.03</v>
      </c>
      <c r="P4728" s="5">
        <v>0</v>
      </c>
      <c r="Q4728" s="2">
        <f t="shared" si="439"/>
        <v>-26.03</v>
      </c>
      <c r="R4728" s="5">
        <f t="shared" si="440"/>
        <v>-26.03</v>
      </c>
      <c r="S4728" s="11">
        <f t="shared" si="441"/>
        <v>-1</v>
      </c>
      <c r="T4728" s="5">
        <v>1.53</v>
      </c>
      <c r="U4728" s="5">
        <v>0.7</v>
      </c>
      <c r="V4728" s="5">
        <v>0</v>
      </c>
      <c r="W4728" s="12">
        <f t="shared" si="442"/>
        <v>0</v>
      </c>
      <c r="X4728" s="2" t="str">
        <f t="shared" si="443"/>
        <v>PAUSE</v>
      </c>
      <c r="Y4728" s="22" t="str">
        <f t="shared" si="444"/>
        <v>Low (100-300)</v>
      </c>
    </row>
    <row r="4729" spans="1:25">
      <c r="A4729" s="2" t="s">
        <v>15012</v>
      </c>
      <c r="B4729" s="2" t="s">
        <v>15013</v>
      </c>
      <c r="C4729" s="2" t="s">
        <v>269</v>
      </c>
      <c r="D4729" s="2" t="s">
        <v>2197</v>
      </c>
      <c r="E4729" s="2" t="s">
        <v>112</v>
      </c>
      <c r="F4729" s="5">
        <v>8000</v>
      </c>
      <c r="G4729" s="2" t="s">
        <v>15014</v>
      </c>
      <c r="H4729" s="2" t="s">
        <v>150</v>
      </c>
      <c r="I4729" s="2" t="s">
        <v>13316</v>
      </c>
      <c r="J4729" s="2" t="s">
        <v>177</v>
      </c>
      <c r="K4729" s="9">
        <v>300</v>
      </c>
      <c r="L4729" s="9">
        <v>1191</v>
      </c>
      <c r="M4729" s="5">
        <v>31</v>
      </c>
      <c r="N4729" s="5">
        <v>1</v>
      </c>
      <c r="O4729" s="5">
        <v>23.75</v>
      </c>
      <c r="P4729" s="5">
        <v>66.97</v>
      </c>
      <c r="Q4729" s="2">
        <f t="shared" si="439"/>
        <v>43.22</v>
      </c>
      <c r="R4729" s="5">
        <f t="shared" si="440"/>
        <v>43.22</v>
      </c>
      <c r="S4729" s="11">
        <f t="shared" si="441"/>
        <v>1.8197894736842104</v>
      </c>
      <c r="T4729" s="5">
        <v>2.6</v>
      </c>
      <c r="U4729" s="5">
        <v>0.77</v>
      </c>
      <c r="V4729" s="5">
        <v>23.75</v>
      </c>
      <c r="W4729" s="12">
        <f t="shared" si="442"/>
        <v>3.2258064516129031E-2</v>
      </c>
      <c r="X4729" s="2" t="str">
        <f t="shared" si="443"/>
        <v>SCALE</v>
      </c>
      <c r="Y4729" s="22" t="str">
        <f t="shared" si="444"/>
        <v>Low (100-300)</v>
      </c>
    </row>
    <row r="4730" spans="1:25">
      <c r="A4730" s="2" t="s">
        <v>15015</v>
      </c>
      <c r="B4730" s="2" t="s">
        <v>404</v>
      </c>
      <c r="C4730" s="2" t="s">
        <v>15016</v>
      </c>
      <c r="D4730" s="2" t="s">
        <v>15017</v>
      </c>
      <c r="E4730" s="2" t="s">
        <v>125</v>
      </c>
      <c r="F4730" s="5">
        <v>2500</v>
      </c>
      <c r="G4730" s="2" t="s">
        <v>15018</v>
      </c>
      <c r="H4730" s="2" t="s">
        <v>34</v>
      </c>
      <c r="I4730" s="2" t="s">
        <v>13316</v>
      </c>
      <c r="J4730" s="2" t="s">
        <v>43</v>
      </c>
      <c r="K4730" s="9">
        <v>600</v>
      </c>
      <c r="L4730" s="9">
        <v>603</v>
      </c>
      <c r="M4730" s="5">
        <v>15</v>
      </c>
      <c r="N4730" s="5">
        <v>0</v>
      </c>
      <c r="O4730" s="5">
        <v>10.81</v>
      </c>
      <c r="P4730" s="5">
        <v>0</v>
      </c>
      <c r="Q4730" s="2">
        <f t="shared" si="439"/>
        <v>-10.81</v>
      </c>
      <c r="R4730" s="5">
        <f t="shared" si="440"/>
        <v>-10.81</v>
      </c>
      <c r="S4730" s="11">
        <f t="shared" si="441"/>
        <v>-1</v>
      </c>
      <c r="T4730" s="5">
        <v>2.4900000000000002</v>
      </c>
      <c r="U4730" s="5">
        <v>0.72</v>
      </c>
      <c r="V4730" s="5">
        <v>0</v>
      </c>
      <c r="W4730" s="12">
        <f t="shared" si="442"/>
        <v>0</v>
      </c>
      <c r="X4730" s="2" t="str">
        <f t="shared" si="443"/>
        <v>PAUSE</v>
      </c>
      <c r="Y4730" s="22" t="str">
        <f t="shared" si="444"/>
        <v>High (501-750)</v>
      </c>
    </row>
    <row r="4731" spans="1:25">
      <c r="A4731" s="2" t="s">
        <v>15019</v>
      </c>
      <c r="B4731" s="2" t="s">
        <v>2132</v>
      </c>
      <c r="C4731" s="2" t="s">
        <v>8343</v>
      </c>
      <c r="D4731" s="2" t="s">
        <v>3299</v>
      </c>
      <c r="E4731" s="2" t="s">
        <v>32</v>
      </c>
      <c r="F4731" s="5">
        <v>1500</v>
      </c>
      <c r="G4731" s="2" t="s">
        <v>15020</v>
      </c>
      <c r="H4731" s="2" t="s">
        <v>34</v>
      </c>
      <c r="I4731" s="2" t="s">
        <v>13316</v>
      </c>
      <c r="J4731" s="2" t="s">
        <v>35</v>
      </c>
      <c r="K4731" s="9">
        <v>700</v>
      </c>
      <c r="L4731" s="9">
        <v>1932</v>
      </c>
      <c r="M4731" s="5">
        <v>48</v>
      </c>
      <c r="N4731" s="5">
        <v>0</v>
      </c>
      <c r="O4731" s="5">
        <v>20.059999999999999</v>
      </c>
      <c r="P4731" s="5">
        <v>0</v>
      </c>
      <c r="Q4731" s="2">
        <f t="shared" si="439"/>
        <v>-20.059999999999999</v>
      </c>
      <c r="R4731" s="5">
        <f t="shared" si="440"/>
        <v>-20.059999999999999</v>
      </c>
      <c r="S4731" s="11">
        <f t="shared" si="441"/>
        <v>-1</v>
      </c>
      <c r="T4731" s="5">
        <v>2.48</v>
      </c>
      <c r="U4731" s="5">
        <v>0.42</v>
      </c>
      <c r="V4731" s="5">
        <v>0</v>
      </c>
      <c r="W4731" s="12">
        <f t="shared" si="442"/>
        <v>0</v>
      </c>
      <c r="X4731" s="2" t="str">
        <f t="shared" si="443"/>
        <v>PAUSE</v>
      </c>
      <c r="Y4731" s="22" t="str">
        <f t="shared" si="444"/>
        <v>High (501-750)</v>
      </c>
    </row>
    <row r="4732" spans="1:25">
      <c r="A4732" s="2" t="s">
        <v>15021</v>
      </c>
      <c r="B4732" s="2" t="s">
        <v>4098</v>
      </c>
      <c r="C4732" s="2" t="s">
        <v>524</v>
      </c>
      <c r="D4732" s="2" t="s">
        <v>7956</v>
      </c>
      <c r="E4732" s="2" t="s">
        <v>32</v>
      </c>
      <c r="F4732" s="5">
        <v>2700</v>
      </c>
      <c r="G4732" s="2" t="s">
        <v>1964</v>
      </c>
      <c r="H4732" s="2" t="s">
        <v>72</v>
      </c>
      <c r="I4732" s="2" t="s">
        <v>13316</v>
      </c>
      <c r="J4732" s="2" t="s">
        <v>162</v>
      </c>
      <c r="K4732" s="9">
        <v>600</v>
      </c>
      <c r="L4732" s="9">
        <v>2352</v>
      </c>
      <c r="M4732" s="5">
        <v>86</v>
      </c>
      <c r="N4732" s="5">
        <v>0</v>
      </c>
      <c r="O4732" s="5">
        <v>68.25</v>
      </c>
      <c r="P4732" s="5">
        <v>0</v>
      </c>
      <c r="Q4732" s="2">
        <f t="shared" si="439"/>
        <v>-68.25</v>
      </c>
      <c r="R4732" s="5">
        <f t="shared" si="440"/>
        <v>-68.25</v>
      </c>
      <c r="S4732" s="11">
        <f t="shared" si="441"/>
        <v>-1</v>
      </c>
      <c r="T4732" s="5">
        <v>3.66</v>
      </c>
      <c r="U4732" s="5">
        <v>0.79</v>
      </c>
      <c r="V4732" s="5">
        <v>0</v>
      </c>
      <c r="W4732" s="12">
        <f t="shared" si="442"/>
        <v>0</v>
      </c>
      <c r="X4732" s="2" t="str">
        <f t="shared" si="443"/>
        <v>PAUSE</v>
      </c>
      <c r="Y4732" s="22" t="str">
        <f t="shared" si="444"/>
        <v>High (501-750)</v>
      </c>
    </row>
    <row r="4733" spans="1:25">
      <c r="A4733" s="2" t="s">
        <v>15022</v>
      </c>
      <c r="B4733" s="2" t="s">
        <v>53</v>
      </c>
      <c r="C4733" s="2" t="s">
        <v>15023</v>
      </c>
      <c r="D4733" s="2" t="s">
        <v>809</v>
      </c>
      <c r="E4733" s="2" t="s">
        <v>625</v>
      </c>
      <c r="F4733" s="5">
        <v>4000</v>
      </c>
      <c r="G4733" s="2" t="s">
        <v>15024</v>
      </c>
      <c r="H4733" s="2" t="s">
        <v>260</v>
      </c>
      <c r="I4733" s="2" t="s">
        <v>13316</v>
      </c>
      <c r="J4733" s="2" t="s">
        <v>206</v>
      </c>
      <c r="K4733" s="9">
        <v>500</v>
      </c>
      <c r="L4733" s="9">
        <v>1015</v>
      </c>
      <c r="M4733" s="5">
        <v>37</v>
      </c>
      <c r="N4733" s="5">
        <v>1</v>
      </c>
      <c r="O4733" s="5">
        <v>23.52</v>
      </c>
      <c r="P4733" s="5">
        <v>69.83</v>
      </c>
      <c r="Q4733" s="2">
        <f t="shared" si="439"/>
        <v>46.31</v>
      </c>
      <c r="R4733" s="5">
        <f t="shared" si="440"/>
        <v>46.31</v>
      </c>
      <c r="S4733" s="11">
        <f t="shared" si="441"/>
        <v>1.9689625850340138</v>
      </c>
      <c r="T4733" s="5">
        <v>3.65</v>
      </c>
      <c r="U4733" s="5">
        <v>0.64</v>
      </c>
      <c r="V4733" s="5">
        <v>23.52</v>
      </c>
      <c r="W4733" s="12">
        <f t="shared" si="442"/>
        <v>2.7027027027027029E-2</v>
      </c>
      <c r="X4733" s="2" t="str">
        <f t="shared" si="443"/>
        <v>SCALE</v>
      </c>
      <c r="Y4733" s="22" t="str">
        <f t="shared" si="444"/>
        <v>Mid (301-500)</v>
      </c>
    </row>
    <row r="4734" spans="1:25">
      <c r="A4734" s="2" t="s">
        <v>15025</v>
      </c>
      <c r="B4734" s="2" t="s">
        <v>15026</v>
      </c>
      <c r="C4734" s="2" t="s">
        <v>15027</v>
      </c>
      <c r="D4734" s="2" t="s">
        <v>1065</v>
      </c>
      <c r="E4734" s="2" t="s">
        <v>125</v>
      </c>
      <c r="F4734" s="5">
        <v>1700</v>
      </c>
      <c r="G4734" s="2" t="s">
        <v>15028</v>
      </c>
      <c r="H4734" s="2" t="s">
        <v>50</v>
      </c>
      <c r="I4734" s="2" t="s">
        <v>13316</v>
      </c>
      <c r="J4734" s="2" t="s">
        <v>43</v>
      </c>
      <c r="K4734" s="9">
        <v>1000</v>
      </c>
      <c r="L4734" s="9">
        <v>2039</v>
      </c>
      <c r="M4734" s="5">
        <v>65</v>
      </c>
      <c r="N4734" s="5">
        <v>0</v>
      </c>
      <c r="O4734" s="5">
        <v>30.41</v>
      </c>
      <c r="P4734" s="5">
        <v>0</v>
      </c>
      <c r="Q4734" s="2">
        <f t="shared" si="439"/>
        <v>-30.41</v>
      </c>
      <c r="R4734" s="5">
        <f t="shared" si="440"/>
        <v>-30.41</v>
      </c>
      <c r="S4734" s="11">
        <f t="shared" si="441"/>
        <v>-1</v>
      </c>
      <c r="T4734" s="5">
        <v>3.19</v>
      </c>
      <c r="U4734" s="5">
        <v>0.47</v>
      </c>
      <c r="V4734" s="5">
        <v>0</v>
      </c>
      <c r="W4734" s="12">
        <f t="shared" si="442"/>
        <v>0</v>
      </c>
      <c r="X4734" s="2" t="str">
        <f t="shared" si="443"/>
        <v>PAUSE</v>
      </c>
      <c r="Y4734" s="22" t="str">
        <f t="shared" si="444"/>
        <v>Premium (751-1000)</v>
      </c>
    </row>
    <row r="4735" spans="1:25">
      <c r="A4735" s="2" t="s">
        <v>15029</v>
      </c>
      <c r="B4735" s="2" t="s">
        <v>1004</v>
      </c>
      <c r="C4735" s="2" t="s">
        <v>143</v>
      </c>
      <c r="D4735" s="2" t="s">
        <v>411</v>
      </c>
      <c r="E4735" s="2" t="s">
        <v>132</v>
      </c>
      <c r="F4735" s="5">
        <v>4200</v>
      </c>
      <c r="G4735" s="2" t="s">
        <v>1919</v>
      </c>
      <c r="H4735" s="2" t="s">
        <v>87</v>
      </c>
      <c r="I4735" s="2" t="s">
        <v>13316</v>
      </c>
      <c r="J4735" s="2" t="s">
        <v>313</v>
      </c>
      <c r="K4735" s="9">
        <v>600</v>
      </c>
      <c r="L4735" s="9">
        <v>676</v>
      </c>
      <c r="M4735" s="5">
        <v>27</v>
      </c>
      <c r="N4735" s="5">
        <v>0</v>
      </c>
      <c r="O4735" s="5">
        <v>21.47</v>
      </c>
      <c r="P4735" s="5">
        <v>0</v>
      </c>
      <c r="Q4735" s="2">
        <f t="shared" si="439"/>
        <v>-21.47</v>
      </c>
      <c r="R4735" s="5">
        <f t="shared" si="440"/>
        <v>-21.47</v>
      </c>
      <c r="S4735" s="11">
        <f t="shared" si="441"/>
        <v>-1</v>
      </c>
      <c r="T4735" s="5">
        <v>3.99</v>
      </c>
      <c r="U4735" s="5">
        <v>0.8</v>
      </c>
      <c r="V4735" s="5">
        <v>0</v>
      </c>
      <c r="W4735" s="12">
        <f t="shared" si="442"/>
        <v>0</v>
      </c>
      <c r="X4735" s="2" t="str">
        <f t="shared" si="443"/>
        <v>PAUSE</v>
      </c>
      <c r="Y4735" s="22" t="str">
        <f t="shared" si="444"/>
        <v>High (501-750)</v>
      </c>
    </row>
    <row r="4736" spans="1:25">
      <c r="A4736" s="2" t="s">
        <v>15030</v>
      </c>
      <c r="B4736" s="2" t="s">
        <v>15031</v>
      </c>
      <c r="C4736" s="2" t="s">
        <v>6488</v>
      </c>
      <c r="D4736" s="2" t="s">
        <v>15032</v>
      </c>
      <c r="E4736" s="2" t="s">
        <v>492</v>
      </c>
      <c r="F4736" s="5">
        <v>3500</v>
      </c>
      <c r="G4736" s="2" t="s">
        <v>15033</v>
      </c>
      <c r="H4736" s="2" t="s">
        <v>72</v>
      </c>
      <c r="I4736" s="2" t="s">
        <v>13316</v>
      </c>
      <c r="J4736" s="2" t="s">
        <v>217</v>
      </c>
      <c r="K4736" s="9">
        <v>1000</v>
      </c>
      <c r="L4736" s="9">
        <v>1939</v>
      </c>
      <c r="M4736" s="5">
        <v>57</v>
      </c>
      <c r="N4736" s="5">
        <v>1</v>
      </c>
      <c r="O4736" s="5">
        <v>25.46</v>
      </c>
      <c r="P4736" s="5">
        <v>69.72</v>
      </c>
      <c r="Q4736" s="2">
        <f t="shared" si="439"/>
        <v>44.26</v>
      </c>
      <c r="R4736" s="5">
        <f t="shared" si="440"/>
        <v>44.26</v>
      </c>
      <c r="S4736" s="11">
        <f t="shared" si="441"/>
        <v>1.7384131971720345</v>
      </c>
      <c r="T4736" s="5">
        <v>2.94</v>
      </c>
      <c r="U4736" s="5">
        <v>0.45</v>
      </c>
      <c r="V4736" s="5">
        <v>25.46</v>
      </c>
      <c r="W4736" s="12">
        <f t="shared" si="442"/>
        <v>1.7543859649122806E-2</v>
      </c>
      <c r="X4736" s="2" t="str">
        <f t="shared" si="443"/>
        <v>SCALE</v>
      </c>
      <c r="Y4736" s="22" t="str">
        <f t="shared" si="444"/>
        <v>Premium (751-1000)</v>
      </c>
    </row>
    <row r="4737" spans="1:25">
      <c r="A4737" s="2" t="s">
        <v>15034</v>
      </c>
      <c r="B4737" s="2" t="s">
        <v>2967</v>
      </c>
      <c r="C4737" s="2" t="s">
        <v>15035</v>
      </c>
      <c r="D4737" s="2" t="s">
        <v>9259</v>
      </c>
      <c r="E4737" s="2" t="s">
        <v>112</v>
      </c>
      <c r="F4737" s="5">
        <v>2250</v>
      </c>
      <c r="G4737" s="2" t="s">
        <v>15036</v>
      </c>
      <c r="H4737" s="2" t="s">
        <v>102</v>
      </c>
      <c r="I4737" s="2" t="s">
        <v>13316</v>
      </c>
      <c r="J4737" s="2" t="s">
        <v>35</v>
      </c>
      <c r="K4737" s="9">
        <v>700</v>
      </c>
      <c r="L4737" s="9">
        <v>2354</v>
      </c>
      <c r="M4737" s="5">
        <v>82</v>
      </c>
      <c r="N4737" s="5">
        <v>8</v>
      </c>
      <c r="O4737" s="5">
        <v>44.59</v>
      </c>
      <c r="P4737" s="5">
        <v>495.68</v>
      </c>
      <c r="Q4737" s="2">
        <f t="shared" si="439"/>
        <v>451.09000000000003</v>
      </c>
      <c r="R4737" s="5">
        <f t="shared" si="440"/>
        <v>451.09000000000003</v>
      </c>
      <c r="S4737" s="11">
        <f t="shared" si="441"/>
        <v>10.116393810271362</v>
      </c>
      <c r="T4737" s="5">
        <v>3.48</v>
      </c>
      <c r="U4737" s="5">
        <v>0.54</v>
      </c>
      <c r="V4737" s="5">
        <v>5.57</v>
      </c>
      <c r="W4737" s="12">
        <f t="shared" si="442"/>
        <v>9.7560975609756101E-2</v>
      </c>
      <c r="X4737" s="2" t="str">
        <f t="shared" si="443"/>
        <v>SCALE</v>
      </c>
      <c r="Y4737" s="22" t="str">
        <f t="shared" si="444"/>
        <v>High (501-750)</v>
      </c>
    </row>
    <row r="4738" spans="1:25">
      <c r="A4738" s="2" t="s">
        <v>15037</v>
      </c>
      <c r="B4738" s="2" t="s">
        <v>555</v>
      </c>
      <c r="C4738" s="2" t="s">
        <v>15038</v>
      </c>
      <c r="D4738" s="2" t="s">
        <v>15039</v>
      </c>
      <c r="E4738" s="2" t="s">
        <v>132</v>
      </c>
      <c r="F4738" s="5">
        <v>3560</v>
      </c>
      <c r="G4738" s="2" t="s">
        <v>15040</v>
      </c>
      <c r="H4738" s="2" t="s">
        <v>65</v>
      </c>
      <c r="I4738" s="2" t="s">
        <v>13316</v>
      </c>
      <c r="J4738" s="2" t="s">
        <v>135</v>
      </c>
      <c r="K4738" s="9">
        <v>400</v>
      </c>
      <c r="L4738" s="9">
        <v>835</v>
      </c>
      <c r="M4738" s="5">
        <v>19</v>
      </c>
      <c r="N4738" s="5">
        <v>0</v>
      </c>
      <c r="O4738" s="5">
        <v>12.42</v>
      </c>
      <c r="P4738" s="5">
        <v>0</v>
      </c>
      <c r="Q4738" s="2">
        <f t="shared" si="439"/>
        <v>-12.42</v>
      </c>
      <c r="R4738" s="5">
        <f t="shared" si="440"/>
        <v>-12.42</v>
      </c>
      <c r="S4738" s="11">
        <f t="shared" si="441"/>
        <v>-1</v>
      </c>
      <c r="T4738" s="5">
        <v>2.2799999999999998</v>
      </c>
      <c r="U4738" s="5">
        <v>0.65</v>
      </c>
      <c r="V4738" s="5">
        <v>0</v>
      </c>
      <c r="W4738" s="12">
        <f t="shared" si="442"/>
        <v>0</v>
      </c>
      <c r="X4738" s="2" t="str">
        <f t="shared" si="443"/>
        <v>PAUSE</v>
      </c>
      <c r="Y4738" s="22" t="str">
        <f t="shared" si="444"/>
        <v>Mid (301-500)</v>
      </c>
    </row>
    <row r="4739" spans="1:25">
      <c r="A4739" s="2" t="s">
        <v>15041</v>
      </c>
      <c r="B4739" s="2" t="s">
        <v>15042</v>
      </c>
      <c r="C4739" s="2" t="s">
        <v>5174</v>
      </c>
      <c r="D4739" s="2" t="s">
        <v>264</v>
      </c>
      <c r="E4739" s="2" t="s">
        <v>23</v>
      </c>
      <c r="F4739" s="5">
        <v>2708</v>
      </c>
      <c r="G4739" s="2" t="s">
        <v>15043</v>
      </c>
      <c r="H4739" s="2" t="s">
        <v>34</v>
      </c>
      <c r="I4739" s="2" t="s">
        <v>13316</v>
      </c>
      <c r="J4739" s="2" t="s">
        <v>73</v>
      </c>
      <c r="K4739" s="9">
        <v>500</v>
      </c>
      <c r="L4739" s="9">
        <v>2031</v>
      </c>
      <c r="M4739" s="5">
        <v>70</v>
      </c>
      <c r="N4739" s="5">
        <v>7</v>
      </c>
      <c r="O4739" s="5">
        <v>52.76</v>
      </c>
      <c r="P4739" s="5">
        <v>407.29</v>
      </c>
      <c r="Q4739" s="2">
        <f t="shared" si="439"/>
        <v>354.53000000000003</v>
      </c>
      <c r="R4739" s="5">
        <f t="shared" si="440"/>
        <v>354.53000000000003</v>
      </c>
      <c r="S4739" s="11">
        <f t="shared" si="441"/>
        <v>6.7196739954511004</v>
      </c>
      <c r="T4739" s="5">
        <v>3.45</v>
      </c>
      <c r="U4739" s="5">
        <v>0.75</v>
      </c>
      <c r="V4739" s="5">
        <v>7.54</v>
      </c>
      <c r="W4739" s="12">
        <f t="shared" si="442"/>
        <v>0.1</v>
      </c>
      <c r="X4739" s="2" t="str">
        <f t="shared" si="443"/>
        <v>SCALE</v>
      </c>
      <c r="Y4739" s="22" t="str">
        <f t="shared" si="444"/>
        <v>Mid (301-500)</v>
      </c>
    </row>
    <row r="4740" spans="1:25">
      <c r="A4740" s="2" t="s">
        <v>15044</v>
      </c>
      <c r="B4740" s="2" t="s">
        <v>999</v>
      </c>
      <c r="C4740" s="2" t="s">
        <v>15045</v>
      </c>
      <c r="D4740" s="2" t="s">
        <v>1593</v>
      </c>
      <c r="E4740" s="2" t="s">
        <v>112</v>
      </c>
      <c r="F4740" s="5">
        <v>3000</v>
      </c>
      <c r="G4740" s="2" t="s">
        <v>15046</v>
      </c>
      <c r="H4740" s="2" t="s">
        <v>102</v>
      </c>
      <c r="I4740" s="2" t="s">
        <v>13316</v>
      </c>
      <c r="J4740" s="2" t="s">
        <v>313</v>
      </c>
      <c r="K4740" s="9">
        <v>200</v>
      </c>
      <c r="L4740" s="9">
        <v>1069</v>
      </c>
      <c r="M4740" s="5">
        <v>31</v>
      </c>
      <c r="N4740" s="5">
        <v>0</v>
      </c>
      <c r="O4740" s="5">
        <v>14.78</v>
      </c>
      <c r="P4740" s="5">
        <v>0</v>
      </c>
      <c r="Q4740" s="2">
        <f t="shared" si="439"/>
        <v>-14.78</v>
      </c>
      <c r="R4740" s="5">
        <f t="shared" si="440"/>
        <v>-14.78</v>
      </c>
      <c r="S4740" s="11">
        <f t="shared" si="441"/>
        <v>-1</v>
      </c>
      <c r="T4740" s="5">
        <v>2.9</v>
      </c>
      <c r="U4740" s="5">
        <v>0.48</v>
      </c>
      <c r="V4740" s="5">
        <v>0</v>
      </c>
      <c r="W4740" s="12">
        <f t="shared" si="442"/>
        <v>0</v>
      </c>
      <c r="X4740" s="2" t="str">
        <f t="shared" si="443"/>
        <v>PAUSE</v>
      </c>
      <c r="Y4740" s="22" t="str">
        <f t="shared" si="444"/>
        <v>Low (100-300)</v>
      </c>
    </row>
    <row r="4741" spans="1:25">
      <c r="A4741" s="2" t="s">
        <v>15047</v>
      </c>
      <c r="B4741" s="2" t="s">
        <v>475</v>
      </c>
      <c r="C4741" s="2" t="s">
        <v>15048</v>
      </c>
      <c r="D4741" s="2" t="s">
        <v>1316</v>
      </c>
      <c r="E4741" s="2" t="s">
        <v>222</v>
      </c>
      <c r="F4741" s="5">
        <v>1773</v>
      </c>
      <c r="G4741" s="2" t="s">
        <v>15049</v>
      </c>
      <c r="H4741" s="2" t="s">
        <v>50</v>
      </c>
      <c r="I4741" s="2" t="s">
        <v>13316</v>
      </c>
      <c r="J4741" s="2" t="s">
        <v>177</v>
      </c>
      <c r="K4741" s="9">
        <v>700</v>
      </c>
      <c r="L4741" s="9">
        <v>1569</v>
      </c>
      <c r="M4741" s="5">
        <v>70</v>
      </c>
      <c r="N4741" s="5">
        <v>1</v>
      </c>
      <c r="O4741" s="5">
        <v>48.52</v>
      </c>
      <c r="P4741" s="5">
        <v>49.73</v>
      </c>
      <c r="Q4741" s="2">
        <f t="shared" si="439"/>
        <v>1.2099999999999937</v>
      </c>
      <c r="R4741" s="5">
        <f t="shared" si="440"/>
        <v>1.2099999999999937</v>
      </c>
      <c r="S4741" s="11">
        <f t="shared" si="441"/>
        <v>2.4938169826875384E-2</v>
      </c>
      <c r="T4741" s="5">
        <v>4.46</v>
      </c>
      <c r="U4741" s="5">
        <v>0.69</v>
      </c>
      <c r="V4741" s="5">
        <v>48.52</v>
      </c>
      <c r="W4741" s="12">
        <f t="shared" si="442"/>
        <v>1.4285714285714285E-2</v>
      </c>
      <c r="X4741" s="2" t="str">
        <f t="shared" si="443"/>
        <v>SCALE</v>
      </c>
      <c r="Y4741" s="22" t="str">
        <f t="shared" si="444"/>
        <v>High (501-750)</v>
      </c>
    </row>
    <row r="4742" spans="1:25">
      <c r="A4742" s="2" t="s">
        <v>15050</v>
      </c>
      <c r="B4742" s="2" t="s">
        <v>15051</v>
      </c>
      <c r="C4742" s="2" t="s">
        <v>15052</v>
      </c>
      <c r="D4742" s="2" t="s">
        <v>7809</v>
      </c>
      <c r="E4742" s="2" t="s">
        <v>40</v>
      </c>
      <c r="F4742" s="5">
        <v>2438</v>
      </c>
      <c r="G4742" s="2" t="s">
        <v>15053</v>
      </c>
      <c r="H4742" s="2" t="s">
        <v>94</v>
      </c>
      <c r="I4742" s="2" t="s">
        <v>13316</v>
      </c>
      <c r="J4742" s="2" t="s">
        <v>162</v>
      </c>
      <c r="K4742" s="9">
        <v>600</v>
      </c>
      <c r="L4742" s="9">
        <v>1983</v>
      </c>
      <c r="M4742" s="5">
        <v>86</v>
      </c>
      <c r="N4742" s="5">
        <v>3</v>
      </c>
      <c r="O4742" s="5">
        <v>62.65</v>
      </c>
      <c r="P4742" s="5">
        <v>131.91999999999999</v>
      </c>
      <c r="Q4742" s="2">
        <f t="shared" si="439"/>
        <v>69.269999999999982</v>
      </c>
      <c r="R4742" s="5">
        <f t="shared" si="440"/>
        <v>69.269999999999982</v>
      </c>
      <c r="S4742" s="11">
        <f t="shared" si="441"/>
        <v>1.1056664006384673</v>
      </c>
      <c r="T4742" s="5">
        <v>4.34</v>
      </c>
      <c r="U4742" s="5">
        <v>0.73</v>
      </c>
      <c r="V4742" s="5">
        <v>20.88</v>
      </c>
      <c r="W4742" s="12">
        <f t="shared" si="442"/>
        <v>3.4883720930232558E-2</v>
      </c>
      <c r="X4742" s="2" t="str">
        <f t="shared" si="443"/>
        <v>SCALE</v>
      </c>
      <c r="Y4742" s="22" t="str">
        <f t="shared" si="444"/>
        <v>High (501-750)</v>
      </c>
    </row>
    <row r="4743" spans="1:25">
      <c r="A4743" s="2" t="s">
        <v>15054</v>
      </c>
      <c r="B4743" s="2" t="s">
        <v>1681</v>
      </c>
      <c r="C4743" s="2" t="s">
        <v>15055</v>
      </c>
      <c r="D4743" s="2" t="s">
        <v>14931</v>
      </c>
      <c r="E4743" s="2" t="s">
        <v>23</v>
      </c>
      <c r="F4743" s="5">
        <v>3600</v>
      </c>
      <c r="G4743" s="2" t="s">
        <v>15056</v>
      </c>
      <c r="H4743" s="2" t="s">
        <v>25</v>
      </c>
      <c r="I4743" s="2" t="s">
        <v>13316</v>
      </c>
      <c r="J4743" s="2" t="s">
        <v>162</v>
      </c>
      <c r="K4743" s="9">
        <v>100</v>
      </c>
      <c r="L4743" s="9">
        <v>508</v>
      </c>
      <c r="M4743" s="5">
        <v>21</v>
      </c>
      <c r="N4743" s="5">
        <v>2</v>
      </c>
      <c r="O4743" s="5">
        <v>13.98</v>
      </c>
      <c r="P4743" s="5">
        <v>95.52</v>
      </c>
      <c r="Q4743" s="2">
        <f t="shared" si="439"/>
        <v>81.539999999999992</v>
      </c>
      <c r="R4743" s="5">
        <f t="shared" si="440"/>
        <v>81.539999999999992</v>
      </c>
      <c r="S4743" s="11">
        <f t="shared" si="441"/>
        <v>5.8326180257510725</v>
      </c>
      <c r="T4743" s="5">
        <v>4.13</v>
      </c>
      <c r="U4743" s="5">
        <v>0.67</v>
      </c>
      <c r="V4743" s="5">
        <v>6.99</v>
      </c>
      <c r="W4743" s="12">
        <f t="shared" si="442"/>
        <v>9.5238095238095233E-2</v>
      </c>
      <c r="X4743" s="2" t="str">
        <f t="shared" si="443"/>
        <v>SCALE</v>
      </c>
      <c r="Y4743" s="22" t="str">
        <f t="shared" si="444"/>
        <v>Low (100-300)</v>
      </c>
    </row>
    <row r="4744" spans="1:25">
      <c r="A4744" s="2" t="s">
        <v>15057</v>
      </c>
      <c r="B4744" s="2" t="s">
        <v>15058</v>
      </c>
      <c r="C4744" s="2" t="s">
        <v>15059</v>
      </c>
      <c r="D4744" s="2" t="s">
        <v>291</v>
      </c>
      <c r="E4744" s="2" t="s">
        <v>23</v>
      </c>
      <c r="F4744" s="5">
        <v>1250</v>
      </c>
      <c r="G4744" s="2" t="s">
        <v>6533</v>
      </c>
      <c r="H4744" s="2" t="s">
        <v>253</v>
      </c>
      <c r="I4744" s="2" t="s">
        <v>13316</v>
      </c>
      <c r="J4744" s="2" t="s">
        <v>313</v>
      </c>
      <c r="K4744" s="9">
        <v>700</v>
      </c>
      <c r="L4744" s="9">
        <v>1918</v>
      </c>
      <c r="M4744" s="5">
        <v>68</v>
      </c>
      <c r="N4744" s="5">
        <v>0</v>
      </c>
      <c r="O4744" s="5">
        <v>41.85</v>
      </c>
      <c r="P4744" s="5">
        <v>0</v>
      </c>
      <c r="Q4744" s="2">
        <f t="shared" si="439"/>
        <v>-41.85</v>
      </c>
      <c r="R4744" s="5">
        <f t="shared" si="440"/>
        <v>-41.85</v>
      </c>
      <c r="S4744" s="11">
        <f t="shared" si="441"/>
        <v>-1</v>
      </c>
      <c r="T4744" s="5">
        <v>3.55</v>
      </c>
      <c r="U4744" s="5">
        <v>0.62</v>
      </c>
      <c r="V4744" s="5">
        <v>0</v>
      </c>
      <c r="W4744" s="12">
        <f t="shared" si="442"/>
        <v>0</v>
      </c>
      <c r="X4744" s="2" t="str">
        <f t="shared" si="443"/>
        <v>PAUSE</v>
      </c>
      <c r="Y4744" s="22" t="str">
        <f t="shared" si="444"/>
        <v>High (501-750)</v>
      </c>
    </row>
    <row r="4745" spans="1:25">
      <c r="A4745" s="2" t="s">
        <v>15060</v>
      </c>
      <c r="B4745" s="2" t="s">
        <v>3790</v>
      </c>
      <c r="C4745" s="2" t="s">
        <v>15061</v>
      </c>
      <c r="D4745" s="2" t="s">
        <v>15062</v>
      </c>
      <c r="E4745" s="2" t="s">
        <v>305</v>
      </c>
      <c r="F4745" s="5">
        <v>4000</v>
      </c>
      <c r="G4745" s="2" t="s">
        <v>10603</v>
      </c>
      <c r="H4745" s="2" t="s">
        <v>150</v>
      </c>
      <c r="I4745" s="2" t="s">
        <v>13316</v>
      </c>
      <c r="J4745" s="2" t="s">
        <v>27</v>
      </c>
      <c r="K4745" s="9">
        <v>700</v>
      </c>
      <c r="L4745" s="9">
        <v>620</v>
      </c>
      <c r="M4745" s="5">
        <v>25</v>
      </c>
      <c r="N4745" s="5">
        <v>0</v>
      </c>
      <c r="O4745" s="5">
        <v>12.23</v>
      </c>
      <c r="P4745" s="5">
        <v>0</v>
      </c>
      <c r="Q4745" s="2">
        <f t="shared" si="439"/>
        <v>-12.23</v>
      </c>
      <c r="R4745" s="5">
        <f t="shared" si="440"/>
        <v>-12.23</v>
      </c>
      <c r="S4745" s="11">
        <f t="shared" si="441"/>
        <v>-1</v>
      </c>
      <c r="T4745" s="5">
        <v>4.03</v>
      </c>
      <c r="U4745" s="5">
        <v>0.49</v>
      </c>
      <c r="V4745" s="5">
        <v>0</v>
      </c>
      <c r="W4745" s="12">
        <f t="shared" si="442"/>
        <v>0</v>
      </c>
      <c r="X4745" s="2" t="str">
        <f t="shared" si="443"/>
        <v>PAUSE</v>
      </c>
      <c r="Y4745" s="22" t="str">
        <f t="shared" si="444"/>
        <v>High (501-750)</v>
      </c>
    </row>
    <row r="4746" spans="1:25">
      <c r="A4746" s="2" t="s">
        <v>15063</v>
      </c>
      <c r="B4746" s="2" t="s">
        <v>15064</v>
      </c>
      <c r="C4746" s="2" t="s">
        <v>15065</v>
      </c>
      <c r="D4746" s="2" t="s">
        <v>7809</v>
      </c>
      <c r="E4746" s="2" t="s">
        <v>40</v>
      </c>
      <c r="F4746" s="5">
        <v>2250</v>
      </c>
      <c r="G4746" s="2" t="s">
        <v>15066</v>
      </c>
      <c r="H4746" s="2" t="s">
        <v>65</v>
      </c>
      <c r="I4746" s="2" t="s">
        <v>13316</v>
      </c>
      <c r="J4746" s="2" t="s">
        <v>300</v>
      </c>
      <c r="K4746" s="9">
        <v>1000</v>
      </c>
      <c r="L4746" s="9">
        <v>1097</v>
      </c>
      <c r="M4746" s="5">
        <v>42</v>
      </c>
      <c r="N4746" s="5">
        <v>1</v>
      </c>
      <c r="O4746" s="5">
        <v>32.69</v>
      </c>
      <c r="P4746" s="5">
        <v>48.58</v>
      </c>
      <c r="Q4746" s="2">
        <f t="shared" si="439"/>
        <v>15.89</v>
      </c>
      <c r="R4746" s="5">
        <f t="shared" si="440"/>
        <v>15.89</v>
      </c>
      <c r="S4746" s="11">
        <f t="shared" si="441"/>
        <v>0.48608137044967886</v>
      </c>
      <c r="T4746" s="5">
        <v>3.83</v>
      </c>
      <c r="U4746" s="5">
        <v>0.78</v>
      </c>
      <c r="V4746" s="5">
        <v>32.69</v>
      </c>
      <c r="W4746" s="12">
        <f t="shared" si="442"/>
        <v>2.3809523809523808E-2</v>
      </c>
      <c r="X4746" s="2" t="str">
        <f t="shared" si="443"/>
        <v>SCALE</v>
      </c>
      <c r="Y4746" s="22" t="str">
        <f t="shared" si="444"/>
        <v>Premium (751-1000)</v>
      </c>
    </row>
    <row r="4747" spans="1:25">
      <c r="A4747" s="2" t="s">
        <v>15067</v>
      </c>
      <c r="B4747" s="2" t="s">
        <v>6898</v>
      </c>
      <c r="C4747" s="2" t="s">
        <v>15068</v>
      </c>
      <c r="D4747" s="2" t="s">
        <v>10974</v>
      </c>
      <c r="E4747" s="2" t="s">
        <v>112</v>
      </c>
      <c r="F4747" s="5">
        <v>4900</v>
      </c>
      <c r="G4747" s="2" t="s">
        <v>15069</v>
      </c>
      <c r="H4747" s="2" t="s">
        <v>167</v>
      </c>
      <c r="I4747" s="2" t="s">
        <v>13316</v>
      </c>
      <c r="J4747" s="2" t="s">
        <v>232</v>
      </c>
      <c r="K4747" s="9">
        <v>100</v>
      </c>
      <c r="L4747" s="9">
        <v>536</v>
      </c>
      <c r="M4747" s="5">
        <v>16</v>
      </c>
      <c r="N4747" s="5">
        <v>0</v>
      </c>
      <c r="O4747" s="5">
        <v>11.09</v>
      </c>
      <c r="P4747" s="5">
        <v>0</v>
      </c>
      <c r="Q4747" s="2">
        <f t="shared" ref="Q4747:Q4810" si="445">IFERROR(P4747-O4747, 0)</f>
        <v>-11.09</v>
      </c>
      <c r="R4747" s="5">
        <f t="shared" ref="R4747:R4810" si="446">P4747-O4747</f>
        <v>-11.09</v>
      </c>
      <c r="S4747" s="11">
        <f t="shared" ref="S4747:S4810" si="447">R4747/O4747</f>
        <v>-1</v>
      </c>
      <c r="T4747" s="5">
        <v>2.99</v>
      </c>
      <c r="U4747" s="5">
        <v>0.69</v>
      </c>
      <c r="V4747" s="5">
        <v>0</v>
      </c>
      <c r="W4747" s="12">
        <f t="shared" ref="W4747:W4810" si="448">N4747/M4747</f>
        <v>0</v>
      </c>
      <c r="X4747" s="2" t="str">
        <f t="shared" ref="X4747:X4810" si="449">IF(P4747&gt;=4, "SCALE",
  IF(P4747&gt;=2, "MONITOR",
    IF(P4747&gt;=1, "OPTIMISE",
      "PAUSE")))</f>
        <v>PAUSE</v>
      </c>
      <c r="Y4747" s="22" t="str">
        <f t="shared" ref="Y4747:Y4810" si="450">IF(K4747&lt;=300,"Low (100-300)",
 IF(K4747&lt;=500,"Mid (301-500)",
  IF(K4747&lt;=750,"High (501-750)",
   "Premium (751-1000)")))</f>
        <v>Low (100-300)</v>
      </c>
    </row>
    <row r="4748" spans="1:25">
      <c r="A4748" s="2" t="s">
        <v>15070</v>
      </c>
      <c r="B4748" s="2" t="s">
        <v>1068</v>
      </c>
      <c r="C4748" s="2" t="s">
        <v>15071</v>
      </c>
      <c r="D4748" s="2" t="s">
        <v>531</v>
      </c>
      <c r="E4748" s="2" t="s">
        <v>281</v>
      </c>
      <c r="F4748" s="5">
        <v>1679</v>
      </c>
      <c r="G4748" s="2" t="s">
        <v>15072</v>
      </c>
      <c r="H4748" s="2" t="s">
        <v>134</v>
      </c>
      <c r="I4748" s="2" t="s">
        <v>13316</v>
      </c>
      <c r="J4748" s="2" t="s">
        <v>183</v>
      </c>
      <c r="K4748" s="9">
        <v>300</v>
      </c>
      <c r="L4748" s="9">
        <v>1925</v>
      </c>
      <c r="M4748" s="5">
        <v>76</v>
      </c>
      <c r="N4748" s="5">
        <v>2</v>
      </c>
      <c r="O4748" s="5">
        <v>62.77</v>
      </c>
      <c r="P4748" s="5">
        <v>73.959999999999994</v>
      </c>
      <c r="Q4748" s="2">
        <f t="shared" si="445"/>
        <v>11.189999999999991</v>
      </c>
      <c r="R4748" s="5">
        <f t="shared" si="446"/>
        <v>11.189999999999991</v>
      </c>
      <c r="S4748" s="11">
        <f t="shared" si="447"/>
        <v>0.17826987414369905</v>
      </c>
      <c r="T4748" s="5">
        <v>3.95</v>
      </c>
      <c r="U4748" s="5">
        <v>0.83</v>
      </c>
      <c r="V4748" s="5">
        <v>31.38</v>
      </c>
      <c r="W4748" s="12">
        <f t="shared" si="448"/>
        <v>2.6315789473684209E-2</v>
      </c>
      <c r="X4748" s="2" t="str">
        <f t="shared" si="449"/>
        <v>SCALE</v>
      </c>
      <c r="Y4748" s="22" t="str">
        <f t="shared" si="450"/>
        <v>Low (100-300)</v>
      </c>
    </row>
    <row r="4749" spans="1:25">
      <c r="A4749" s="2" t="s">
        <v>15073</v>
      </c>
      <c r="B4749" s="2" t="s">
        <v>781</v>
      </c>
      <c r="C4749" s="2" t="s">
        <v>6549</v>
      </c>
      <c r="D4749" s="2" t="s">
        <v>251</v>
      </c>
      <c r="E4749" s="2" t="s">
        <v>23</v>
      </c>
      <c r="F4749" s="5">
        <v>1500</v>
      </c>
      <c r="G4749" s="2" t="s">
        <v>15074</v>
      </c>
      <c r="H4749" s="2" t="s">
        <v>50</v>
      </c>
      <c r="I4749" s="2" t="s">
        <v>13316</v>
      </c>
      <c r="J4749" s="2" t="s">
        <v>127</v>
      </c>
      <c r="K4749" s="9">
        <v>100</v>
      </c>
      <c r="L4749" s="9">
        <v>1653</v>
      </c>
      <c r="M4749" s="5">
        <v>40</v>
      </c>
      <c r="N4749" s="5">
        <v>1</v>
      </c>
      <c r="O4749" s="5">
        <v>21.53</v>
      </c>
      <c r="P4749" s="5">
        <v>55.23</v>
      </c>
      <c r="Q4749" s="2">
        <f t="shared" si="445"/>
        <v>33.699999999999996</v>
      </c>
      <c r="R4749" s="5">
        <f t="shared" si="446"/>
        <v>33.699999999999996</v>
      </c>
      <c r="S4749" s="11">
        <f t="shared" si="447"/>
        <v>1.5652577798420806</v>
      </c>
      <c r="T4749" s="5">
        <v>2.42</v>
      </c>
      <c r="U4749" s="5">
        <v>0.54</v>
      </c>
      <c r="V4749" s="5">
        <v>21.53</v>
      </c>
      <c r="W4749" s="12">
        <f t="shared" si="448"/>
        <v>2.5000000000000001E-2</v>
      </c>
      <c r="X4749" s="2" t="str">
        <f t="shared" si="449"/>
        <v>SCALE</v>
      </c>
      <c r="Y4749" s="22" t="str">
        <f t="shared" si="450"/>
        <v>Low (100-300)</v>
      </c>
    </row>
    <row r="4750" spans="1:25">
      <c r="A4750" s="2" t="s">
        <v>15075</v>
      </c>
      <c r="B4750" s="2" t="s">
        <v>1200</v>
      </c>
      <c r="C4750" s="2" t="s">
        <v>15076</v>
      </c>
      <c r="D4750" s="2" t="s">
        <v>15077</v>
      </c>
      <c r="E4750" s="2" t="s">
        <v>56</v>
      </c>
      <c r="F4750" s="5">
        <v>800</v>
      </c>
      <c r="G4750" s="2" t="s">
        <v>93</v>
      </c>
      <c r="H4750" s="2" t="s">
        <v>344</v>
      </c>
      <c r="I4750" s="2" t="s">
        <v>13316</v>
      </c>
      <c r="J4750" s="2" t="s">
        <v>699</v>
      </c>
      <c r="K4750" s="9">
        <v>600</v>
      </c>
      <c r="L4750" s="9">
        <v>2233</v>
      </c>
      <c r="M4750" s="5">
        <v>94</v>
      </c>
      <c r="N4750" s="5">
        <v>4</v>
      </c>
      <c r="O4750" s="5">
        <v>52.46</v>
      </c>
      <c r="P4750" s="5">
        <v>156.54</v>
      </c>
      <c r="Q4750" s="2">
        <f t="shared" si="445"/>
        <v>104.07999999999998</v>
      </c>
      <c r="R4750" s="5">
        <f t="shared" si="446"/>
        <v>104.07999999999998</v>
      </c>
      <c r="S4750" s="11">
        <f t="shared" si="447"/>
        <v>1.9839878002287454</v>
      </c>
      <c r="T4750" s="5">
        <v>4.21</v>
      </c>
      <c r="U4750" s="5">
        <v>0.56000000000000005</v>
      </c>
      <c r="V4750" s="5">
        <v>13.12</v>
      </c>
      <c r="W4750" s="12">
        <f t="shared" si="448"/>
        <v>4.2553191489361701E-2</v>
      </c>
      <c r="X4750" s="2" t="str">
        <f t="shared" si="449"/>
        <v>SCALE</v>
      </c>
      <c r="Y4750" s="22" t="str">
        <f t="shared" si="450"/>
        <v>High (501-750)</v>
      </c>
    </row>
    <row r="4751" spans="1:25">
      <c r="A4751" s="2" t="s">
        <v>15078</v>
      </c>
      <c r="B4751" s="2" t="s">
        <v>475</v>
      </c>
      <c r="C4751" s="2" t="s">
        <v>15079</v>
      </c>
      <c r="D4751" s="2" t="s">
        <v>1804</v>
      </c>
      <c r="E4751" s="2" t="s">
        <v>237</v>
      </c>
      <c r="F4751" s="5">
        <v>5547</v>
      </c>
      <c r="G4751" s="2" t="s">
        <v>15080</v>
      </c>
      <c r="H4751" s="2" t="s">
        <v>344</v>
      </c>
      <c r="I4751" s="2" t="s">
        <v>13316</v>
      </c>
      <c r="J4751" s="2" t="s">
        <v>206</v>
      </c>
      <c r="K4751" s="9">
        <v>400</v>
      </c>
      <c r="L4751" s="9">
        <v>1229</v>
      </c>
      <c r="M4751" s="5">
        <v>35</v>
      </c>
      <c r="N4751" s="5">
        <v>0</v>
      </c>
      <c r="O4751" s="5">
        <v>25.26</v>
      </c>
      <c r="P4751" s="5">
        <v>0</v>
      </c>
      <c r="Q4751" s="2">
        <f t="shared" si="445"/>
        <v>-25.26</v>
      </c>
      <c r="R4751" s="5">
        <f t="shared" si="446"/>
        <v>-25.26</v>
      </c>
      <c r="S4751" s="11">
        <f t="shared" si="447"/>
        <v>-1</v>
      </c>
      <c r="T4751" s="5">
        <v>2.85</v>
      </c>
      <c r="U4751" s="5">
        <v>0.72</v>
      </c>
      <c r="V4751" s="5">
        <v>0</v>
      </c>
      <c r="W4751" s="12">
        <f t="shared" si="448"/>
        <v>0</v>
      </c>
      <c r="X4751" s="2" t="str">
        <f t="shared" si="449"/>
        <v>PAUSE</v>
      </c>
      <c r="Y4751" s="22" t="str">
        <f t="shared" si="450"/>
        <v>Mid (301-500)</v>
      </c>
    </row>
    <row r="4752" spans="1:25">
      <c r="A4752" s="2" t="s">
        <v>15081</v>
      </c>
      <c r="B4752" s="2" t="s">
        <v>2070</v>
      </c>
      <c r="C4752" s="2" t="s">
        <v>15082</v>
      </c>
      <c r="D4752" s="2" t="s">
        <v>15083</v>
      </c>
      <c r="E4752" s="2" t="s">
        <v>337</v>
      </c>
      <c r="F4752" s="5">
        <v>3200</v>
      </c>
      <c r="G4752" s="2" t="s">
        <v>7022</v>
      </c>
      <c r="H4752" s="2" t="s">
        <v>58</v>
      </c>
      <c r="I4752" s="2" t="s">
        <v>13316</v>
      </c>
      <c r="J4752" s="2" t="s">
        <v>206</v>
      </c>
      <c r="K4752" s="9">
        <v>200</v>
      </c>
      <c r="L4752" s="9">
        <v>1550</v>
      </c>
      <c r="M4752" s="5">
        <v>55</v>
      </c>
      <c r="N4752" s="5">
        <v>2</v>
      </c>
      <c r="O4752" s="5">
        <v>32.68</v>
      </c>
      <c r="P4752" s="5">
        <v>139.47</v>
      </c>
      <c r="Q4752" s="2">
        <f t="shared" si="445"/>
        <v>106.78999999999999</v>
      </c>
      <c r="R4752" s="5">
        <f t="shared" si="446"/>
        <v>106.78999999999999</v>
      </c>
      <c r="S4752" s="11">
        <f t="shared" si="447"/>
        <v>3.2677478580171355</v>
      </c>
      <c r="T4752" s="5">
        <v>3.55</v>
      </c>
      <c r="U4752" s="5">
        <v>0.59</v>
      </c>
      <c r="V4752" s="5">
        <v>16.34</v>
      </c>
      <c r="W4752" s="12">
        <f t="shared" si="448"/>
        <v>3.6363636363636362E-2</v>
      </c>
      <c r="X4752" s="2" t="str">
        <f t="shared" si="449"/>
        <v>SCALE</v>
      </c>
      <c r="Y4752" s="22" t="str">
        <f t="shared" si="450"/>
        <v>Low (100-300)</v>
      </c>
    </row>
    <row r="4753" spans="1:25">
      <c r="A4753" s="2" t="s">
        <v>15084</v>
      </c>
      <c r="B4753" s="2" t="s">
        <v>3028</v>
      </c>
      <c r="C4753" s="2" t="s">
        <v>2732</v>
      </c>
      <c r="D4753" s="2" t="s">
        <v>7547</v>
      </c>
      <c r="E4753" s="2" t="s">
        <v>112</v>
      </c>
      <c r="F4753" s="5">
        <v>1625</v>
      </c>
      <c r="G4753" s="2" t="s">
        <v>15085</v>
      </c>
      <c r="H4753" s="2" t="s">
        <v>150</v>
      </c>
      <c r="I4753" s="2" t="s">
        <v>13316</v>
      </c>
      <c r="J4753" s="2" t="s">
        <v>162</v>
      </c>
      <c r="K4753" s="9">
        <v>1000</v>
      </c>
      <c r="L4753" s="9">
        <v>1589</v>
      </c>
      <c r="M4753" s="5">
        <v>53</v>
      </c>
      <c r="N4753" s="5">
        <v>2</v>
      </c>
      <c r="O4753" s="5">
        <v>24.49</v>
      </c>
      <c r="P4753" s="5">
        <v>74.42</v>
      </c>
      <c r="Q4753" s="2">
        <f t="shared" si="445"/>
        <v>49.930000000000007</v>
      </c>
      <c r="R4753" s="5">
        <f t="shared" si="446"/>
        <v>49.930000000000007</v>
      </c>
      <c r="S4753" s="11">
        <f t="shared" si="447"/>
        <v>2.0387913434054719</v>
      </c>
      <c r="T4753" s="5">
        <v>3.34</v>
      </c>
      <c r="U4753" s="5">
        <v>0.46</v>
      </c>
      <c r="V4753" s="5">
        <v>12.24</v>
      </c>
      <c r="W4753" s="12">
        <f t="shared" si="448"/>
        <v>3.7735849056603772E-2</v>
      </c>
      <c r="X4753" s="2" t="str">
        <f t="shared" si="449"/>
        <v>SCALE</v>
      </c>
      <c r="Y4753" s="22" t="str">
        <f t="shared" si="450"/>
        <v>Premium (751-1000)</v>
      </c>
    </row>
    <row r="4754" spans="1:25">
      <c r="A4754" s="2" t="s">
        <v>15086</v>
      </c>
      <c r="B4754" s="2" t="s">
        <v>15087</v>
      </c>
      <c r="C4754" s="2" t="s">
        <v>15088</v>
      </c>
      <c r="D4754" s="2" t="s">
        <v>3947</v>
      </c>
      <c r="E4754" s="2" t="s">
        <v>112</v>
      </c>
      <c r="F4754" s="5">
        <v>3750</v>
      </c>
      <c r="G4754" s="2" t="s">
        <v>15089</v>
      </c>
      <c r="H4754" s="2" t="s">
        <v>190</v>
      </c>
      <c r="I4754" s="2" t="s">
        <v>13316</v>
      </c>
      <c r="J4754" s="2" t="s">
        <v>59</v>
      </c>
      <c r="K4754" s="9">
        <v>100</v>
      </c>
      <c r="L4754" s="9">
        <v>1209</v>
      </c>
      <c r="M4754" s="5">
        <v>23</v>
      </c>
      <c r="N4754" s="5">
        <v>0</v>
      </c>
      <c r="O4754" s="5">
        <v>18.600000000000001</v>
      </c>
      <c r="P4754" s="5">
        <v>0</v>
      </c>
      <c r="Q4754" s="2">
        <f t="shared" si="445"/>
        <v>-18.600000000000001</v>
      </c>
      <c r="R4754" s="5">
        <f t="shared" si="446"/>
        <v>-18.600000000000001</v>
      </c>
      <c r="S4754" s="11">
        <f t="shared" si="447"/>
        <v>-1</v>
      </c>
      <c r="T4754" s="5">
        <v>1.9</v>
      </c>
      <c r="U4754" s="5">
        <v>0.81</v>
      </c>
      <c r="V4754" s="5">
        <v>0</v>
      </c>
      <c r="W4754" s="12">
        <f t="shared" si="448"/>
        <v>0</v>
      </c>
      <c r="X4754" s="2" t="str">
        <f t="shared" si="449"/>
        <v>PAUSE</v>
      </c>
      <c r="Y4754" s="22" t="str">
        <f t="shared" si="450"/>
        <v>Low (100-300)</v>
      </c>
    </row>
    <row r="4755" spans="1:25">
      <c r="A4755" s="2" t="s">
        <v>15090</v>
      </c>
      <c r="B4755" s="2" t="s">
        <v>6957</v>
      </c>
      <c r="C4755" s="2" t="s">
        <v>3258</v>
      </c>
      <c r="D4755" s="2" t="s">
        <v>855</v>
      </c>
      <c r="E4755" s="2" t="s">
        <v>112</v>
      </c>
      <c r="F4755" s="5">
        <v>6000</v>
      </c>
      <c r="G4755" s="2" t="s">
        <v>15091</v>
      </c>
      <c r="H4755" s="2" t="s">
        <v>344</v>
      </c>
      <c r="I4755" s="2" t="s">
        <v>13316</v>
      </c>
      <c r="J4755" s="2" t="s">
        <v>66</v>
      </c>
      <c r="K4755" s="9">
        <v>300</v>
      </c>
      <c r="L4755" s="9">
        <v>1243</v>
      </c>
      <c r="M4755" s="5">
        <v>23</v>
      </c>
      <c r="N4755" s="5">
        <v>0</v>
      </c>
      <c r="O4755" s="5">
        <v>18.059999999999999</v>
      </c>
      <c r="P4755" s="5">
        <v>0</v>
      </c>
      <c r="Q4755" s="2">
        <f t="shared" si="445"/>
        <v>-18.059999999999999</v>
      </c>
      <c r="R4755" s="5">
        <f t="shared" si="446"/>
        <v>-18.059999999999999</v>
      </c>
      <c r="S4755" s="11">
        <f t="shared" si="447"/>
        <v>-1</v>
      </c>
      <c r="T4755" s="5">
        <v>1.85</v>
      </c>
      <c r="U4755" s="5">
        <v>0.79</v>
      </c>
      <c r="V4755" s="5">
        <v>0</v>
      </c>
      <c r="W4755" s="12">
        <f t="shared" si="448"/>
        <v>0</v>
      </c>
      <c r="X4755" s="2" t="str">
        <f t="shared" si="449"/>
        <v>PAUSE</v>
      </c>
      <c r="Y4755" s="22" t="str">
        <f t="shared" si="450"/>
        <v>Low (100-300)</v>
      </c>
    </row>
    <row r="4756" spans="1:25">
      <c r="A4756" s="2" t="s">
        <v>15092</v>
      </c>
      <c r="B4756" s="2" t="s">
        <v>10922</v>
      </c>
      <c r="C4756" s="2" t="s">
        <v>15093</v>
      </c>
      <c r="D4756" s="2" t="s">
        <v>15094</v>
      </c>
      <c r="E4756" s="2" t="s">
        <v>305</v>
      </c>
      <c r="F4756" s="5">
        <v>3250</v>
      </c>
      <c r="G4756" s="2" t="s">
        <v>15095</v>
      </c>
      <c r="H4756" s="2" t="s">
        <v>312</v>
      </c>
      <c r="I4756" s="2" t="s">
        <v>13316</v>
      </c>
      <c r="J4756" s="2" t="s">
        <v>699</v>
      </c>
      <c r="K4756" s="9">
        <v>600</v>
      </c>
      <c r="L4756" s="9">
        <v>1269</v>
      </c>
      <c r="M4756" s="5">
        <v>55</v>
      </c>
      <c r="N4756" s="5">
        <v>1</v>
      </c>
      <c r="O4756" s="5">
        <v>37.79</v>
      </c>
      <c r="P4756" s="5">
        <v>65.2</v>
      </c>
      <c r="Q4756" s="2">
        <f t="shared" si="445"/>
        <v>27.410000000000004</v>
      </c>
      <c r="R4756" s="5">
        <f t="shared" si="446"/>
        <v>27.410000000000004</v>
      </c>
      <c r="S4756" s="11">
        <f t="shared" si="447"/>
        <v>0.72532415983064313</v>
      </c>
      <c r="T4756" s="5">
        <v>4.33</v>
      </c>
      <c r="U4756" s="5">
        <v>0.69</v>
      </c>
      <c r="V4756" s="5">
        <v>37.79</v>
      </c>
      <c r="W4756" s="12">
        <f t="shared" si="448"/>
        <v>1.8181818181818181E-2</v>
      </c>
      <c r="X4756" s="2" t="str">
        <f t="shared" si="449"/>
        <v>SCALE</v>
      </c>
      <c r="Y4756" s="22" t="str">
        <f t="shared" si="450"/>
        <v>High (501-750)</v>
      </c>
    </row>
    <row r="4757" spans="1:25">
      <c r="A4757" s="2" t="s">
        <v>15096</v>
      </c>
      <c r="B4757" s="2" t="s">
        <v>2555</v>
      </c>
      <c r="C4757" s="2" t="s">
        <v>15097</v>
      </c>
      <c r="D4757" s="2" t="s">
        <v>3201</v>
      </c>
      <c r="E4757" s="2" t="s">
        <v>492</v>
      </c>
      <c r="F4757" s="5">
        <v>2700</v>
      </c>
      <c r="G4757" s="2" t="s">
        <v>230</v>
      </c>
      <c r="H4757" s="2" t="s">
        <v>50</v>
      </c>
      <c r="I4757" s="2" t="s">
        <v>13316</v>
      </c>
      <c r="J4757" s="2" t="s">
        <v>95</v>
      </c>
      <c r="K4757" s="9">
        <v>300</v>
      </c>
      <c r="L4757" s="9">
        <v>1134</v>
      </c>
      <c r="M4757" s="5">
        <v>41</v>
      </c>
      <c r="N4757" s="5">
        <v>0</v>
      </c>
      <c r="O4757" s="5">
        <v>32.1</v>
      </c>
      <c r="P4757" s="5">
        <v>0</v>
      </c>
      <c r="Q4757" s="2">
        <f t="shared" si="445"/>
        <v>-32.1</v>
      </c>
      <c r="R4757" s="5">
        <f t="shared" si="446"/>
        <v>-32.1</v>
      </c>
      <c r="S4757" s="11">
        <f t="shared" si="447"/>
        <v>-1</v>
      </c>
      <c r="T4757" s="5">
        <v>3.62</v>
      </c>
      <c r="U4757" s="5">
        <v>0.78</v>
      </c>
      <c r="V4757" s="5">
        <v>0</v>
      </c>
      <c r="W4757" s="12">
        <f t="shared" si="448"/>
        <v>0</v>
      </c>
      <c r="X4757" s="2" t="str">
        <f t="shared" si="449"/>
        <v>PAUSE</v>
      </c>
      <c r="Y4757" s="22" t="str">
        <f t="shared" si="450"/>
        <v>Low (100-300)</v>
      </c>
    </row>
    <row r="4758" spans="1:25">
      <c r="A4758" s="2" t="s">
        <v>15098</v>
      </c>
      <c r="B4758" s="2" t="s">
        <v>15099</v>
      </c>
      <c r="C4758" s="2" t="s">
        <v>6518</v>
      </c>
      <c r="D4758" s="2" t="s">
        <v>15032</v>
      </c>
      <c r="E4758" s="2" t="s">
        <v>492</v>
      </c>
      <c r="F4758" s="5">
        <v>1332</v>
      </c>
      <c r="G4758" s="2" t="s">
        <v>15100</v>
      </c>
      <c r="H4758" s="2" t="s">
        <v>161</v>
      </c>
      <c r="I4758" s="2" t="s">
        <v>13316</v>
      </c>
      <c r="J4758" s="2" t="s">
        <v>313</v>
      </c>
      <c r="K4758" s="9">
        <v>600</v>
      </c>
      <c r="L4758" s="9">
        <v>508</v>
      </c>
      <c r="M4758" s="5">
        <v>11</v>
      </c>
      <c r="N4758" s="5">
        <v>0</v>
      </c>
      <c r="O4758" s="5">
        <v>6.4</v>
      </c>
      <c r="P4758" s="5">
        <v>0</v>
      </c>
      <c r="Q4758" s="2">
        <f t="shared" si="445"/>
        <v>-6.4</v>
      </c>
      <c r="R4758" s="5">
        <f t="shared" si="446"/>
        <v>-6.4</v>
      </c>
      <c r="S4758" s="11">
        <f t="shared" si="447"/>
        <v>-1</v>
      </c>
      <c r="T4758" s="5">
        <v>2.17</v>
      </c>
      <c r="U4758" s="5">
        <v>0.57999999999999996</v>
      </c>
      <c r="V4758" s="5">
        <v>0</v>
      </c>
      <c r="W4758" s="12">
        <f t="shared" si="448"/>
        <v>0</v>
      </c>
      <c r="X4758" s="2" t="str">
        <f t="shared" si="449"/>
        <v>PAUSE</v>
      </c>
      <c r="Y4758" s="22" t="str">
        <f t="shared" si="450"/>
        <v>High (501-750)</v>
      </c>
    </row>
    <row r="4759" spans="1:25">
      <c r="A4759" s="2" t="s">
        <v>15101</v>
      </c>
      <c r="B4759" s="2" t="s">
        <v>1739</v>
      </c>
      <c r="C4759" s="2" t="s">
        <v>269</v>
      </c>
      <c r="D4759" s="2" t="s">
        <v>2475</v>
      </c>
      <c r="E4759" s="2" t="s">
        <v>492</v>
      </c>
      <c r="F4759" s="5">
        <v>2832</v>
      </c>
      <c r="G4759" s="2" t="s">
        <v>15102</v>
      </c>
      <c r="H4759" s="2" t="s">
        <v>102</v>
      </c>
      <c r="I4759" s="2" t="s">
        <v>13316</v>
      </c>
      <c r="J4759" s="2" t="s">
        <v>66</v>
      </c>
      <c r="K4759" s="9">
        <v>600</v>
      </c>
      <c r="L4759" s="9">
        <v>1172</v>
      </c>
      <c r="M4759" s="5">
        <v>45</v>
      </c>
      <c r="N4759" s="5">
        <v>2</v>
      </c>
      <c r="O4759" s="5">
        <v>32.24</v>
      </c>
      <c r="P4759" s="5">
        <v>110.4</v>
      </c>
      <c r="Q4759" s="2">
        <f t="shared" si="445"/>
        <v>78.16</v>
      </c>
      <c r="R4759" s="5">
        <f t="shared" si="446"/>
        <v>78.16</v>
      </c>
      <c r="S4759" s="11">
        <f t="shared" si="447"/>
        <v>2.4243176178660049</v>
      </c>
      <c r="T4759" s="5">
        <v>3.84</v>
      </c>
      <c r="U4759" s="5">
        <v>0.72</v>
      </c>
      <c r="V4759" s="5">
        <v>16.12</v>
      </c>
      <c r="W4759" s="12">
        <f t="shared" si="448"/>
        <v>4.4444444444444446E-2</v>
      </c>
      <c r="X4759" s="2" t="str">
        <f t="shared" si="449"/>
        <v>SCALE</v>
      </c>
      <c r="Y4759" s="22" t="str">
        <f t="shared" si="450"/>
        <v>High (501-750)</v>
      </c>
    </row>
    <row r="4760" spans="1:25">
      <c r="A4760" s="2" t="s">
        <v>15103</v>
      </c>
      <c r="B4760" s="2" t="s">
        <v>1730</v>
      </c>
      <c r="C4760" s="2" t="s">
        <v>15104</v>
      </c>
      <c r="D4760" s="2" t="s">
        <v>15105</v>
      </c>
      <c r="E4760" s="2" t="s">
        <v>373</v>
      </c>
      <c r="F4760" s="5">
        <v>2250</v>
      </c>
      <c r="G4760" s="2" t="s">
        <v>15106</v>
      </c>
      <c r="H4760" s="2" t="s">
        <v>312</v>
      </c>
      <c r="I4760" s="2" t="s">
        <v>13316</v>
      </c>
      <c r="J4760" s="2" t="s">
        <v>458</v>
      </c>
      <c r="K4760" s="9">
        <v>100</v>
      </c>
      <c r="L4760" s="9">
        <v>2239</v>
      </c>
      <c r="M4760" s="5">
        <v>63</v>
      </c>
      <c r="N4760" s="5">
        <v>5</v>
      </c>
      <c r="O4760" s="5">
        <v>40.47</v>
      </c>
      <c r="P4760" s="5">
        <v>256.27999999999997</v>
      </c>
      <c r="Q4760" s="2">
        <f t="shared" si="445"/>
        <v>215.80999999999997</v>
      </c>
      <c r="R4760" s="5">
        <f t="shared" si="446"/>
        <v>215.80999999999997</v>
      </c>
      <c r="S4760" s="11">
        <f t="shared" si="447"/>
        <v>5.3325920434890035</v>
      </c>
      <c r="T4760" s="5">
        <v>2.81</v>
      </c>
      <c r="U4760" s="5">
        <v>0.64</v>
      </c>
      <c r="V4760" s="5">
        <v>8.09</v>
      </c>
      <c r="W4760" s="12">
        <f t="shared" si="448"/>
        <v>7.9365079365079361E-2</v>
      </c>
      <c r="X4760" s="2" t="str">
        <f t="shared" si="449"/>
        <v>SCALE</v>
      </c>
      <c r="Y4760" s="22" t="str">
        <f t="shared" si="450"/>
        <v>Low (100-300)</v>
      </c>
    </row>
    <row r="4761" spans="1:25">
      <c r="A4761" s="2" t="s">
        <v>15107</v>
      </c>
      <c r="B4761" s="2" t="s">
        <v>555</v>
      </c>
      <c r="C4761" s="2" t="s">
        <v>11905</v>
      </c>
      <c r="D4761" s="2" t="s">
        <v>117</v>
      </c>
      <c r="E4761" s="2" t="s">
        <v>118</v>
      </c>
      <c r="F4761" s="5">
        <v>1000</v>
      </c>
      <c r="G4761" s="2" t="s">
        <v>235</v>
      </c>
      <c r="H4761" s="2" t="s">
        <v>344</v>
      </c>
      <c r="I4761" s="2" t="s">
        <v>13316</v>
      </c>
      <c r="J4761" s="2" t="s">
        <v>135</v>
      </c>
      <c r="K4761" s="9">
        <v>300</v>
      </c>
      <c r="L4761" s="9">
        <v>1944</v>
      </c>
      <c r="M4761" s="5">
        <v>32</v>
      </c>
      <c r="N4761" s="5">
        <v>1</v>
      </c>
      <c r="O4761" s="5">
        <v>18.03</v>
      </c>
      <c r="P4761" s="5">
        <v>58.89</v>
      </c>
      <c r="Q4761" s="2">
        <f t="shared" si="445"/>
        <v>40.86</v>
      </c>
      <c r="R4761" s="5">
        <f t="shared" si="446"/>
        <v>40.86</v>
      </c>
      <c r="S4761" s="11">
        <f t="shared" si="447"/>
        <v>2.266222961730449</v>
      </c>
      <c r="T4761" s="5">
        <v>1.65</v>
      </c>
      <c r="U4761" s="5">
        <v>0.56000000000000005</v>
      </c>
      <c r="V4761" s="5">
        <v>18.03</v>
      </c>
      <c r="W4761" s="12">
        <f t="shared" si="448"/>
        <v>3.125E-2</v>
      </c>
      <c r="X4761" s="2" t="str">
        <f t="shared" si="449"/>
        <v>SCALE</v>
      </c>
      <c r="Y4761" s="22" t="str">
        <f t="shared" si="450"/>
        <v>Low (100-300)</v>
      </c>
    </row>
    <row r="4762" spans="1:25">
      <c r="A4762" s="2" t="s">
        <v>15108</v>
      </c>
      <c r="B4762" s="2" t="s">
        <v>1138</v>
      </c>
      <c r="C4762" s="2" t="s">
        <v>3050</v>
      </c>
      <c r="D4762" s="2" t="s">
        <v>2124</v>
      </c>
      <c r="E4762" s="2" t="s">
        <v>85</v>
      </c>
      <c r="F4762" s="5">
        <v>2750</v>
      </c>
      <c r="G4762" s="2" t="s">
        <v>15109</v>
      </c>
      <c r="H4762" s="2" t="s">
        <v>344</v>
      </c>
      <c r="I4762" s="2" t="s">
        <v>13316</v>
      </c>
      <c r="J4762" s="2" t="s">
        <v>43</v>
      </c>
      <c r="K4762" s="9">
        <v>500</v>
      </c>
      <c r="L4762" s="9">
        <v>1784</v>
      </c>
      <c r="M4762" s="5">
        <v>56</v>
      </c>
      <c r="N4762" s="5">
        <v>1</v>
      </c>
      <c r="O4762" s="5">
        <v>34.93</v>
      </c>
      <c r="P4762" s="5">
        <v>42.32</v>
      </c>
      <c r="Q4762" s="2">
        <f t="shared" si="445"/>
        <v>7.3900000000000006</v>
      </c>
      <c r="R4762" s="5">
        <f t="shared" si="446"/>
        <v>7.3900000000000006</v>
      </c>
      <c r="S4762" s="11">
        <f t="shared" si="447"/>
        <v>0.21156598912109936</v>
      </c>
      <c r="T4762" s="5">
        <v>3.14</v>
      </c>
      <c r="U4762" s="5">
        <v>0.62</v>
      </c>
      <c r="V4762" s="5">
        <v>34.93</v>
      </c>
      <c r="W4762" s="12">
        <f t="shared" si="448"/>
        <v>1.7857142857142856E-2</v>
      </c>
      <c r="X4762" s="2" t="str">
        <f t="shared" si="449"/>
        <v>SCALE</v>
      </c>
      <c r="Y4762" s="22" t="str">
        <f t="shared" si="450"/>
        <v>Mid (301-500)</v>
      </c>
    </row>
    <row r="4763" spans="1:25">
      <c r="A4763" s="2" t="s">
        <v>15110</v>
      </c>
      <c r="B4763" s="2" t="s">
        <v>1569</v>
      </c>
      <c r="C4763" s="2" t="s">
        <v>30</v>
      </c>
      <c r="D4763" s="2" t="s">
        <v>860</v>
      </c>
      <c r="E4763" s="2" t="s">
        <v>85</v>
      </c>
      <c r="F4763" s="5">
        <v>3250</v>
      </c>
      <c r="G4763" s="2" t="s">
        <v>15111</v>
      </c>
      <c r="H4763" s="2" t="s">
        <v>266</v>
      </c>
      <c r="I4763" s="2" t="s">
        <v>13316</v>
      </c>
      <c r="J4763" s="2" t="s">
        <v>80</v>
      </c>
      <c r="K4763" s="9">
        <v>300</v>
      </c>
      <c r="L4763" s="9">
        <v>1731</v>
      </c>
      <c r="M4763" s="5">
        <v>27</v>
      </c>
      <c r="N4763" s="5">
        <v>2</v>
      </c>
      <c r="O4763" s="5">
        <v>18.22</v>
      </c>
      <c r="P4763" s="5">
        <v>143.79</v>
      </c>
      <c r="Q4763" s="2">
        <f t="shared" si="445"/>
        <v>125.57</v>
      </c>
      <c r="R4763" s="5">
        <f t="shared" si="446"/>
        <v>125.57</v>
      </c>
      <c r="S4763" s="11">
        <f t="shared" si="447"/>
        <v>6.891877058177827</v>
      </c>
      <c r="T4763" s="5">
        <v>1.56</v>
      </c>
      <c r="U4763" s="5">
        <v>0.67</v>
      </c>
      <c r="V4763" s="5">
        <v>9.11</v>
      </c>
      <c r="W4763" s="12">
        <f t="shared" si="448"/>
        <v>7.407407407407407E-2</v>
      </c>
      <c r="X4763" s="2" t="str">
        <f t="shared" si="449"/>
        <v>SCALE</v>
      </c>
      <c r="Y4763" s="22" t="str">
        <f t="shared" si="450"/>
        <v>Low (100-300)</v>
      </c>
    </row>
    <row r="4764" spans="1:25">
      <c r="A4764" s="2" t="s">
        <v>15112</v>
      </c>
      <c r="B4764" s="2" t="s">
        <v>11943</v>
      </c>
      <c r="C4764" s="2" t="s">
        <v>2200</v>
      </c>
      <c r="D4764" s="2" t="s">
        <v>15113</v>
      </c>
      <c r="E4764" s="2" t="s">
        <v>188</v>
      </c>
      <c r="F4764" s="5">
        <v>2600</v>
      </c>
      <c r="G4764" s="2" t="s">
        <v>746</v>
      </c>
      <c r="H4764" s="2" t="s">
        <v>167</v>
      </c>
      <c r="I4764" s="2" t="s">
        <v>13316</v>
      </c>
      <c r="J4764" s="2" t="s">
        <v>140</v>
      </c>
      <c r="K4764" s="9">
        <v>300</v>
      </c>
      <c r="L4764" s="9">
        <v>1849</v>
      </c>
      <c r="M4764" s="5">
        <v>70</v>
      </c>
      <c r="N4764" s="5">
        <v>1</v>
      </c>
      <c r="O4764" s="5">
        <v>39.53</v>
      </c>
      <c r="P4764" s="5">
        <v>67.260000000000005</v>
      </c>
      <c r="Q4764" s="2">
        <f t="shared" si="445"/>
        <v>27.730000000000004</v>
      </c>
      <c r="R4764" s="5">
        <f t="shared" si="446"/>
        <v>27.730000000000004</v>
      </c>
      <c r="S4764" s="11">
        <f t="shared" si="447"/>
        <v>0.70149253731343286</v>
      </c>
      <c r="T4764" s="5">
        <v>3.79</v>
      </c>
      <c r="U4764" s="5">
        <v>0.56000000000000005</v>
      </c>
      <c r="V4764" s="5">
        <v>39.53</v>
      </c>
      <c r="W4764" s="12">
        <f t="shared" si="448"/>
        <v>1.4285714285714285E-2</v>
      </c>
      <c r="X4764" s="2" t="str">
        <f t="shared" si="449"/>
        <v>SCALE</v>
      </c>
      <c r="Y4764" s="22" t="str">
        <f t="shared" si="450"/>
        <v>Low (100-300)</v>
      </c>
    </row>
    <row r="4765" spans="1:25">
      <c r="A4765" s="2" t="s">
        <v>15114</v>
      </c>
      <c r="B4765" s="2" t="s">
        <v>2433</v>
      </c>
      <c r="C4765" s="2" t="s">
        <v>12174</v>
      </c>
      <c r="D4765" s="2" t="s">
        <v>12705</v>
      </c>
      <c r="E4765" s="2" t="s">
        <v>526</v>
      </c>
      <c r="F4765" s="5">
        <v>2000</v>
      </c>
      <c r="G4765" s="2" t="s">
        <v>15115</v>
      </c>
      <c r="H4765" s="2" t="s">
        <v>266</v>
      </c>
      <c r="I4765" s="2" t="s">
        <v>13316</v>
      </c>
      <c r="J4765" s="2" t="s">
        <v>248</v>
      </c>
      <c r="K4765" s="9">
        <v>400</v>
      </c>
      <c r="L4765" s="9">
        <v>2128</v>
      </c>
      <c r="M4765" s="5">
        <v>73</v>
      </c>
      <c r="N4765" s="5">
        <v>1</v>
      </c>
      <c r="O4765" s="5">
        <v>39.75</v>
      </c>
      <c r="P4765" s="5">
        <v>65.680000000000007</v>
      </c>
      <c r="Q4765" s="2">
        <f t="shared" si="445"/>
        <v>25.930000000000007</v>
      </c>
      <c r="R4765" s="5">
        <f t="shared" si="446"/>
        <v>25.930000000000007</v>
      </c>
      <c r="S4765" s="11">
        <f t="shared" si="447"/>
        <v>0.6523270440251574</v>
      </c>
      <c r="T4765" s="5">
        <v>3.43</v>
      </c>
      <c r="U4765" s="5">
        <v>0.54</v>
      </c>
      <c r="V4765" s="5">
        <v>39.75</v>
      </c>
      <c r="W4765" s="12">
        <f t="shared" si="448"/>
        <v>1.3698630136986301E-2</v>
      </c>
      <c r="X4765" s="2" t="str">
        <f t="shared" si="449"/>
        <v>SCALE</v>
      </c>
      <c r="Y4765" s="22" t="str">
        <f t="shared" si="450"/>
        <v>Mid (301-500)</v>
      </c>
    </row>
    <row r="4766" spans="1:25">
      <c r="A4766" s="2" t="s">
        <v>15116</v>
      </c>
      <c r="B4766" s="2" t="s">
        <v>3023</v>
      </c>
      <c r="C4766" s="2" t="s">
        <v>15117</v>
      </c>
      <c r="D4766" s="2" t="s">
        <v>15118</v>
      </c>
      <c r="E4766" s="2" t="s">
        <v>112</v>
      </c>
      <c r="F4766" s="5">
        <v>4300</v>
      </c>
      <c r="G4766" s="2" t="s">
        <v>15119</v>
      </c>
      <c r="H4766" s="2" t="s">
        <v>65</v>
      </c>
      <c r="I4766" s="2" t="s">
        <v>13316</v>
      </c>
      <c r="J4766" s="2" t="s">
        <v>73</v>
      </c>
      <c r="K4766" s="9">
        <v>200</v>
      </c>
      <c r="L4766" s="9">
        <v>539</v>
      </c>
      <c r="M4766" s="5">
        <v>17</v>
      </c>
      <c r="N4766" s="5">
        <v>0</v>
      </c>
      <c r="O4766" s="5">
        <v>14.26</v>
      </c>
      <c r="P4766" s="5">
        <v>0</v>
      </c>
      <c r="Q4766" s="2">
        <f t="shared" si="445"/>
        <v>-14.26</v>
      </c>
      <c r="R4766" s="5">
        <f t="shared" si="446"/>
        <v>-14.26</v>
      </c>
      <c r="S4766" s="11">
        <f t="shared" si="447"/>
        <v>-1</v>
      </c>
      <c r="T4766" s="5">
        <v>3.15</v>
      </c>
      <c r="U4766" s="5">
        <v>0.84</v>
      </c>
      <c r="V4766" s="5">
        <v>0</v>
      </c>
      <c r="W4766" s="12">
        <f t="shared" si="448"/>
        <v>0</v>
      </c>
      <c r="X4766" s="2" t="str">
        <f t="shared" si="449"/>
        <v>PAUSE</v>
      </c>
      <c r="Y4766" s="22" t="str">
        <f t="shared" si="450"/>
        <v>Low (100-300)</v>
      </c>
    </row>
    <row r="4767" spans="1:25">
      <c r="A4767" s="2" t="s">
        <v>15120</v>
      </c>
      <c r="B4767" s="2" t="s">
        <v>7038</v>
      </c>
      <c r="C4767" s="2" t="s">
        <v>15121</v>
      </c>
      <c r="D4767" s="2" t="s">
        <v>3382</v>
      </c>
      <c r="E4767" s="2" t="s">
        <v>56</v>
      </c>
      <c r="F4767" s="5">
        <v>1600</v>
      </c>
      <c r="G4767" s="2" t="s">
        <v>15122</v>
      </c>
      <c r="H4767" s="2" t="s">
        <v>161</v>
      </c>
      <c r="I4767" s="2" t="s">
        <v>13316</v>
      </c>
      <c r="J4767" s="2" t="s">
        <v>155</v>
      </c>
      <c r="K4767" s="9">
        <v>200</v>
      </c>
      <c r="L4767" s="9">
        <v>2271</v>
      </c>
      <c r="M4767" s="5">
        <v>50</v>
      </c>
      <c r="N4767" s="5">
        <v>5</v>
      </c>
      <c r="O4767" s="5">
        <v>28.69</v>
      </c>
      <c r="P4767" s="5">
        <v>207.19</v>
      </c>
      <c r="Q4767" s="2">
        <f t="shared" si="445"/>
        <v>178.5</v>
      </c>
      <c r="R4767" s="5">
        <f t="shared" si="446"/>
        <v>178.5</v>
      </c>
      <c r="S4767" s="11">
        <f t="shared" si="447"/>
        <v>6.2216800278842799</v>
      </c>
      <c r="T4767" s="5">
        <v>2.2000000000000002</v>
      </c>
      <c r="U4767" s="5">
        <v>0.56999999999999995</v>
      </c>
      <c r="V4767" s="5">
        <v>5.74</v>
      </c>
      <c r="W4767" s="12">
        <f t="shared" si="448"/>
        <v>0.1</v>
      </c>
      <c r="X4767" s="2" t="str">
        <f t="shared" si="449"/>
        <v>SCALE</v>
      </c>
      <c r="Y4767" s="22" t="str">
        <f t="shared" si="450"/>
        <v>Low (100-300)</v>
      </c>
    </row>
    <row r="4768" spans="1:25">
      <c r="A4768" s="2" t="s">
        <v>15123</v>
      </c>
      <c r="B4768" s="2" t="s">
        <v>6627</v>
      </c>
      <c r="C4768" s="2" t="s">
        <v>269</v>
      </c>
      <c r="D4768" s="2" t="s">
        <v>9852</v>
      </c>
      <c r="E4768" s="2" t="s">
        <v>112</v>
      </c>
      <c r="F4768" s="5">
        <v>2800</v>
      </c>
      <c r="G4768" s="2" t="s">
        <v>343</v>
      </c>
      <c r="H4768" s="2" t="s">
        <v>65</v>
      </c>
      <c r="I4768" s="2" t="s">
        <v>13316</v>
      </c>
      <c r="J4768" s="2" t="s">
        <v>293</v>
      </c>
      <c r="K4768" s="9">
        <v>600</v>
      </c>
      <c r="L4768" s="9">
        <v>2434</v>
      </c>
      <c r="M4768" s="5">
        <v>53</v>
      </c>
      <c r="N4768" s="5">
        <v>0</v>
      </c>
      <c r="O4768" s="5">
        <v>42.73</v>
      </c>
      <c r="P4768" s="5">
        <v>0</v>
      </c>
      <c r="Q4768" s="2">
        <f t="shared" si="445"/>
        <v>-42.73</v>
      </c>
      <c r="R4768" s="5">
        <f t="shared" si="446"/>
        <v>-42.73</v>
      </c>
      <c r="S4768" s="11">
        <f t="shared" si="447"/>
        <v>-1</v>
      </c>
      <c r="T4768" s="5">
        <v>2.1800000000000002</v>
      </c>
      <c r="U4768" s="5">
        <v>0.81</v>
      </c>
      <c r="V4768" s="5">
        <v>0</v>
      </c>
      <c r="W4768" s="12">
        <f t="shared" si="448"/>
        <v>0</v>
      </c>
      <c r="X4768" s="2" t="str">
        <f t="shared" si="449"/>
        <v>PAUSE</v>
      </c>
      <c r="Y4768" s="22" t="str">
        <f t="shared" si="450"/>
        <v>High (501-750)</v>
      </c>
    </row>
    <row r="4769" spans="1:25">
      <c r="A4769" s="2" t="s">
        <v>15124</v>
      </c>
      <c r="B4769" s="2" t="s">
        <v>9013</v>
      </c>
      <c r="C4769" s="2" t="s">
        <v>1231</v>
      </c>
      <c r="D4769" s="2" t="s">
        <v>1696</v>
      </c>
      <c r="E4769" s="2" t="s">
        <v>635</v>
      </c>
      <c r="F4769" s="5">
        <v>3100</v>
      </c>
      <c r="G4769" s="2" t="s">
        <v>15125</v>
      </c>
      <c r="H4769" s="2" t="s">
        <v>167</v>
      </c>
      <c r="I4769" s="2" t="s">
        <v>13316</v>
      </c>
      <c r="J4769" s="2" t="s">
        <v>356</v>
      </c>
      <c r="K4769" s="9">
        <v>100</v>
      </c>
      <c r="L4769" s="9">
        <v>1075</v>
      </c>
      <c r="M4769" s="5">
        <v>41</v>
      </c>
      <c r="N4769" s="5">
        <v>1</v>
      </c>
      <c r="O4769" s="5">
        <v>20.94</v>
      </c>
      <c r="P4769" s="5">
        <v>45.08</v>
      </c>
      <c r="Q4769" s="2">
        <f t="shared" si="445"/>
        <v>24.139999999999997</v>
      </c>
      <c r="R4769" s="5">
        <f t="shared" si="446"/>
        <v>24.139999999999997</v>
      </c>
      <c r="S4769" s="11">
        <f t="shared" si="447"/>
        <v>1.1528175740210123</v>
      </c>
      <c r="T4769" s="5">
        <v>3.81</v>
      </c>
      <c r="U4769" s="5">
        <v>0.51</v>
      </c>
      <c r="V4769" s="5">
        <v>20.94</v>
      </c>
      <c r="W4769" s="12">
        <f t="shared" si="448"/>
        <v>2.4390243902439025E-2</v>
      </c>
      <c r="X4769" s="2" t="str">
        <f t="shared" si="449"/>
        <v>SCALE</v>
      </c>
      <c r="Y4769" s="22" t="str">
        <f t="shared" si="450"/>
        <v>Low (100-300)</v>
      </c>
    </row>
    <row r="4770" spans="1:25">
      <c r="A4770" s="2" t="s">
        <v>15126</v>
      </c>
      <c r="B4770" s="2" t="s">
        <v>29</v>
      </c>
      <c r="C4770" s="2" t="s">
        <v>153</v>
      </c>
      <c r="D4770" s="2" t="s">
        <v>11585</v>
      </c>
      <c r="E4770" s="2" t="s">
        <v>40</v>
      </c>
      <c r="F4770" s="5">
        <v>2759</v>
      </c>
      <c r="G4770" s="2" t="s">
        <v>15127</v>
      </c>
      <c r="H4770" s="2" t="s">
        <v>253</v>
      </c>
      <c r="I4770" s="2" t="s">
        <v>13316</v>
      </c>
      <c r="J4770" s="2" t="s">
        <v>127</v>
      </c>
      <c r="K4770" s="9">
        <v>300</v>
      </c>
      <c r="L4770" s="9">
        <v>548</v>
      </c>
      <c r="M4770" s="5">
        <v>12</v>
      </c>
      <c r="N4770" s="5">
        <v>1</v>
      </c>
      <c r="O4770" s="5">
        <v>5.9</v>
      </c>
      <c r="P4770" s="5">
        <v>37.14</v>
      </c>
      <c r="Q4770" s="2">
        <f t="shared" si="445"/>
        <v>31.240000000000002</v>
      </c>
      <c r="R4770" s="5">
        <f t="shared" si="446"/>
        <v>31.240000000000002</v>
      </c>
      <c r="S4770" s="11">
        <f t="shared" si="447"/>
        <v>5.2949152542372886</v>
      </c>
      <c r="T4770" s="5">
        <v>2.19</v>
      </c>
      <c r="U4770" s="5">
        <v>0.49</v>
      </c>
      <c r="V4770" s="5">
        <v>5.9</v>
      </c>
      <c r="W4770" s="12">
        <f t="shared" si="448"/>
        <v>8.3333333333333329E-2</v>
      </c>
      <c r="X4770" s="2" t="str">
        <f t="shared" si="449"/>
        <v>SCALE</v>
      </c>
      <c r="Y4770" s="22" t="str">
        <f t="shared" si="450"/>
        <v>Low (100-300)</v>
      </c>
    </row>
    <row r="4771" spans="1:25">
      <c r="A4771" s="2" t="s">
        <v>15128</v>
      </c>
      <c r="B4771" s="2" t="s">
        <v>1200</v>
      </c>
      <c r="C4771" s="2" t="s">
        <v>15129</v>
      </c>
      <c r="D4771" s="2" t="s">
        <v>15032</v>
      </c>
      <c r="E4771" s="2" t="s">
        <v>492</v>
      </c>
      <c r="F4771" s="5">
        <v>3000</v>
      </c>
      <c r="G4771" s="2" t="s">
        <v>343</v>
      </c>
      <c r="H4771" s="2" t="s">
        <v>134</v>
      </c>
      <c r="I4771" s="2" t="s">
        <v>13316</v>
      </c>
      <c r="J4771" s="2" t="s">
        <v>66</v>
      </c>
      <c r="K4771" s="9">
        <v>500</v>
      </c>
      <c r="L4771" s="9">
        <v>929</v>
      </c>
      <c r="M4771" s="5">
        <v>17</v>
      </c>
      <c r="N4771" s="5">
        <v>0</v>
      </c>
      <c r="O4771" s="5">
        <v>12.63</v>
      </c>
      <c r="P4771" s="5">
        <v>0</v>
      </c>
      <c r="Q4771" s="2">
        <f t="shared" si="445"/>
        <v>-12.63</v>
      </c>
      <c r="R4771" s="5">
        <f t="shared" si="446"/>
        <v>-12.63</v>
      </c>
      <c r="S4771" s="11">
        <f t="shared" si="447"/>
        <v>-1</v>
      </c>
      <c r="T4771" s="5">
        <v>1.83</v>
      </c>
      <c r="U4771" s="5">
        <v>0.74</v>
      </c>
      <c r="V4771" s="5">
        <v>0</v>
      </c>
      <c r="W4771" s="12">
        <f t="shared" si="448"/>
        <v>0</v>
      </c>
      <c r="X4771" s="2" t="str">
        <f t="shared" si="449"/>
        <v>PAUSE</v>
      </c>
      <c r="Y4771" s="22" t="str">
        <f t="shared" si="450"/>
        <v>Mid (301-500)</v>
      </c>
    </row>
    <row r="4772" spans="1:25">
      <c r="A4772" s="2" t="s">
        <v>15130</v>
      </c>
      <c r="B4772" s="2" t="s">
        <v>832</v>
      </c>
      <c r="C4772" s="2" t="s">
        <v>15131</v>
      </c>
      <c r="D4772" s="2" t="s">
        <v>372</v>
      </c>
      <c r="E4772" s="2" t="s">
        <v>373</v>
      </c>
      <c r="F4772" s="5">
        <v>2250</v>
      </c>
      <c r="G4772" s="2" t="s">
        <v>15132</v>
      </c>
      <c r="H4772" s="2" t="s">
        <v>134</v>
      </c>
      <c r="I4772" s="2" t="s">
        <v>13316</v>
      </c>
      <c r="J4772" s="2" t="s">
        <v>95</v>
      </c>
      <c r="K4772" s="9">
        <v>800</v>
      </c>
      <c r="L4772" s="9">
        <v>2154</v>
      </c>
      <c r="M4772" s="5">
        <v>64</v>
      </c>
      <c r="N4772" s="5">
        <v>6</v>
      </c>
      <c r="O4772" s="5">
        <v>47</v>
      </c>
      <c r="P4772" s="5">
        <v>429.51</v>
      </c>
      <c r="Q4772" s="2">
        <f t="shared" si="445"/>
        <v>382.51</v>
      </c>
      <c r="R4772" s="5">
        <f t="shared" si="446"/>
        <v>382.51</v>
      </c>
      <c r="S4772" s="11">
        <f t="shared" si="447"/>
        <v>8.1385106382978716</v>
      </c>
      <c r="T4772" s="5">
        <v>2.97</v>
      </c>
      <c r="U4772" s="5">
        <v>0.73</v>
      </c>
      <c r="V4772" s="5">
        <v>7.83</v>
      </c>
      <c r="W4772" s="12">
        <f t="shared" si="448"/>
        <v>9.375E-2</v>
      </c>
      <c r="X4772" s="2" t="str">
        <f t="shared" si="449"/>
        <v>SCALE</v>
      </c>
      <c r="Y4772" s="22" t="str">
        <f t="shared" si="450"/>
        <v>Premium (751-1000)</v>
      </c>
    </row>
    <row r="4773" spans="1:25">
      <c r="A4773" s="2" t="s">
        <v>15133</v>
      </c>
      <c r="B4773" s="2" t="s">
        <v>863</v>
      </c>
      <c r="C4773" s="2" t="s">
        <v>1750</v>
      </c>
      <c r="D4773" s="2" t="s">
        <v>175</v>
      </c>
      <c r="E4773" s="2" t="s">
        <v>23</v>
      </c>
      <c r="F4773" s="5">
        <v>2979</v>
      </c>
      <c r="G4773" s="2" t="s">
        <v>15134</v>
      </c>
      <c r="H4773" s="2" t="s">
        <v>312</v>
      </c>
      <c r="I4773" s="2" t="s">
        <v>13316</v>
      </c>
      <c r="J4773" s="2" t="s">
        <v>127</v>
      </c>
      <c r="K4773" s="9">
        <v>500</v>
      </c>
      <c r="L4773" s="9">
        <v>1435</v>
      </c>
      <c r="M4773" s="5">
        <v>38</v>
      </c>
      <c r="N4773" s="5">
        <v>1</v>
      </c>
      <c r="O4773" s="5">
        <v>26.87</v>
      </c>
      <c r="P4773" s="5">
        <v>65.959999999999994</v>
      </c>
      <c r="Q4773" s="2">
        <f t="shared" si="445"/>
        <v>39.089999999999989</v>
      </c>
      <c r="R4773" s="5">
        <f t="shared" si="446"/>
        <v>39.089999999999989</v>
      </c>
      <c r="S4773" s="11">
        <f t="shared" si="447"/>
        <v>1.4547822850762928</v>
      </c>
      <c r="T4773" s="5">
        <v>2.65</v>
      </c>
      <c r="U4773" s="5">
        <v>0.71</v>
      </c>
      <c r="V4773" s="5">
        <v>26.87</v>
      </c>
      <c r="W4773" s="12">
        <f t="shared" si="448"/>
        <v>2.6315789473684209E-2</v>
      </c>
      <c r="X4773" s="2" t="str">
        <f t="shared" si="449"/>
        <v>SCALE</v>
      </c>
      <c r="Y4773" s="22" t="str">
        <f t="shared" si="450"/>
        <v>Mid (301-500)</v>
      </c>
    </row>
    <row r="4774" spans="1:25">
      <c r="A4774" s="2" t="s">
        <v>15135</v>
      </c>
      <c r="B4774" s="2" t="s">
        <v>15136</v>
      </c>
      <c r="C4774" s="2" t="s">
        <v>15137</v>
      </c>
      <c r="D4774" s="2" t="s">
        <v>990</v>
      </c>
      <c r="E4774" s="2" t="s">
        <v>991</v>
      </c>
      <c r="F4774" s="5">
        <v>1250</v>
      </c>
      <c r="G4774" s="2" t="s">
        <v>2588</v>
      </c>
      <c r="H4774" s="2" t="s">
        <v>134</v>
      </c>
      <c r="I4774" s="2" t="s">
        <v>13316</v>
      </c>
      <c r="J4774" s="2" t="s">
        <v>300</v>
      </c>
      <c r="K4774" s="9">
        <v>600</v>
      </c>
      <c r="L4774" s="9">
        <v>1587</v>
      </c>
      <c r="M4774" s="5">
        <v>26</v>
      </c>
      <c r="N4774" s="5">
        <v>3</v>
      </c>
      <c r="O4774" s="5">
        <v>21.23</v>
      </c>
      <c r="P4774" s="5">
        <v>165.64</v>
      </c>
      <c r="Q4774" s="2">
        <f t="shared" si="445"/>
        <v>144.41</v>
      </c>
      <c r="R4774" s="5">
        <f t="shared" si="446"/>
        <v>144.41</v>
      </c>
      <c r="S4774" s="11">
        <f t="shared" si="447"/>
        <v>6.8021667451719265</v>
      </c>
      <c r="T4774" s="5">
        <v>1.64</v>
      </c>
      <c r="U4774" s="5">
        <v>0.82</v>
      </c>
      <c r="V4774" s="5">
        <v>7.08</v>
      </c>
      <c r="W4774" s="12">
        <f t="shared" si="448"/>
        <v>0.11538461538461539</v>
      </c>
      <c r="X4774" s="2" t="str">
        <f t="shared" si="449"/>
        <v>SCALE</v>
      </c>
      <c r="Y4774" s="22" t="str">
        <f t="shared" si="450"/>
        <v>High (501-750)</v>
      </c>
    </row>
    <row r="4775" spans="1:25">
      <c r="A4775" s="2" t="s">
        <v>15138</v>
      </c>
      <c r="B4775" s="2" t="s">
        <v>555</v>
      </c>
      <c r="C4775" s="2" t="s">
        <v>15139</v>
      </c>
      <c r="D4775" s="2" t="s">
        <v>3324</v>
      </c>
      <c r="E4775" s="2" t="s">
        <v>40</v>
      </c>
      <c r="F4775" s="5">
        <v>1382</v>
      </c>
      <c r="G4775" s="2" t="s">
        <v>15140</v>
      </c>
      <c r="H4775" s="2" t="s">
        <v>260</v>
      </c>
      <c r="I4775" s="2" t="s">
        <v>13316</v>
      </c>
      <c r="J4775" s="2" t="s">
        <v>458</v>
      </c>
      <c r="K4775" s="9">
        <v>200</v>
      </c>
      <c r="L4775" s="9">
        <v>1477</v>
      </c>
      <c r="M4775" s="5">
        <v>46</v>
      </c>
      <c r="N4775" s="5">
        <v>1</v>
      </c>
      <c r="O4775" s="5">
        <v>32.53</v>
      </c>
      <c r="P4775" s="5">
        <v>73.58</v>
      </c>
      <c r="Q4775" s="2">
        <f t="shared" si="445"/>
        <v>41.05</v>
      </c>
      <c r="R4775" s="5">
        <f t="shared" si="446"/>
        <v>41.05</v>
      </c>
      <c r="S4775" s="11">
        <f t="shared" si="447"/>
        <v>1.261912081155856</v>
      </c>
      <c r="T4775" s="5">
        <v>3.11</v>
      </c>
      <c r="U4775" s="5">
        <v>0.71</v>
      </c>
      <c r="V4775" s="5">
        <v>32.53</v>
      </c>
      <c r="W4775" s="12">
        <f t="shared" si="448"/>
        <v>2.1739130434782608E-2</v>
      </c>
      <c r="X4775" s="2" t="str">
        <f t="shared" si="449"/>
        <v>SCALE</v>
      </c>
      <c r="Y4775" s="22" t="str">
        <f t="shared" si="450"/>
        <v>Low (100-300)</v>
      </c>
    </row>
    <row r="4776" spans="1:25">
      <c r="A4776" s="2" t="s">
        <v>15141</v>
      </c>
      <c r="B4776" s="2" t="s">
        <v>90</v>
      </c>
      <c r="C4776" s="2" t="s">
        <v>3136</v>
      </c>
      <c r="D4776" s="2" t="s">
        <v>7747</v>
      </c>
      <c r="E4776" s="2" t="s">
        <v>891</v>
      </c>
      <c r="F4776" s="5">
        <v>1896</v>
      </c>
      <c r="G4776" s="2" t="s">
        <v>15142</v>
      </c>
      <c r="H4776" s="2" t="s">
        <v>253</v>
      </c>
      <c r="I4776" s="2" t="s">
        <v>13316</v>
      </c>
      <c r="J4776" s="2" t="s">
        <v>51</v>
      </c>
      <c r="K4776" s="9">
        <v>700</v>
      </c>
      <c r="L4776" s="9">
        <v>595</v>
      </c>
      <c r="M4776" s="5">
        <v>18</v>
      </c>
      <c r="N4776" s="5">
        <v>0</v>
      </c>
      <c r="O4776" s="5">
        <v>10.55</v>
      </c>
      <c r="P4776" s="5">
        <v>0</v>
      </c>
      <c r="Q4776" s="2">
        <f t="shared" si="445"/>
        <v>-10.55</v>
      </c>
      <c r="R4776" s="5">
        <f t="shared" si="446"/>
        <v>-10.55</v>
      </c>
      <c r="S4776" s="11">
        <f t="shared" si="447"/>
        <v>-1</v>
      </c>
      <c r="T4776" s="5">
        <v>3.03</v>
      </c>
      <c r="U4776" s="5">
        <v>0.59</v>
      </c>
      <c r="V4776" s="5">
        <v>0</v>
      </c>
      <c r="W4776" s="12">
        <f t="shared" si="448"/>
        <v>0</v>
      </c>
      <c r="X4776" s="2" t="str">
        <f t="shared" si="449"/>
        <v>PAUSE</v>
      </c>
      <c r="Y4776" s="22" t="str">
        <f t="shared" si="450"/>
        <v>High (501-750)</v>
      </c>
    </row>
    <row r="4777" spans="1:25">
      <c r="A4777" s="2" t="s">
        <v>15143</v>
      </c>
      <c r="B4777" s="2" t="s">
        <v>863</v>
      </c>
      <c r="C4777" s="2" t="s">
        <v>15144</v>
      </c>
      <c r="D4777" s="2" t="s">
        <v>9235</v>
      </c>
      <c r="E4777" s="2" t="s">
        <v>298</v>
      </c>
      <c r="F4777" s="5">
        <v>2364</v>
      </c>
      <c r="G4777" s="2" t="s">
        <v>15145</v>
      </c>
      <c r="H4777" s="2" t="s">
        <v>58</v>
      </c>
      <c r="I4777" s="2" t="s">
        <v>13316</v>
      </c>
      <c r="J4777" s="2" t="s">
        <v>51</v>
      </c>
      <c r="K4777" s="9">
        <v>300</v>
      </c>
      <c r="L4777" s="9">
        <v>1811</v>
      </c>
      <c r="M4777" s="5">
        <v>66</v>
      </c>
      <c r="N4777" s="5">
        <v>1</v>
      </c>
      <c r="O4777" s="5">
        <v>32.07</v>
      </c>
      <c r="P4777" s="5">
        <v>38.56</v>
      </c>
      <c r="Q4777" s="2">
        <f t="shared" si="445"/>
        <v>6.490000000000002</v>
      </c>
      <c r="R4777" s="5">
        <f t="shared" si="446"/>
        <v>6.490000000000002</v>
      </c>
      <c r="S4777" s="11">
        <f t="shared" si="447"/>
        <v>0.20236981602744003</v>
      </c>
      <c r="T4777" s="5">
        <v>3.64</v>
      </c>
      <c r="U4777" s="5">
        <v>0.49</v>
      </c>
      <c r="V4777" s="5">
        <v>32.07</v>
      </c>
      <c r="W4777" s="12">
        <f t="shared" si="448"/>
        <v>1.5151515151515152E-2</v>
      </c>
      <c r="X4777" s="2" t="str">
        <f t="shared" si="449"/>
        <v>SCALE</v>
      </c>
      <c r="Y4777" s="22" t="str">
        <f t="shared" si="450"/>
        <v>Low (100-300)</v>
      </c>
    </row>
    <row r="4778" spans="1:25">
      <c r="A4778" s="2" t="s">
        <v>15146</v>
      </c>
      <c r="B4778" s="2" t="s">
        <v>1180</v>
      </c>
      <c r="C4778" s="2" t="s">
        <v>1000</v>
      </c>
      <c r="D4778" s="2" t="s">
        <v>9476</v>
      </c>
      <c r="E4778" s="2" t="s">
        <v>112</v>
      </c>
      <c r="F4778" s="5">
        <v>2200</v>
      </c>
      <c r="G4778" s="2" t="s">
        <v>2105</v>
      </c>
      <c r="H4778" s="2" t="s">
        <v>150</v>
      </c>
      <c r="I4778" s="2" t="s">
        <v>13316</v>
      </c>
      <c r="J4778" s="2" t="s">
        <v>206</v>
      </c>
      <c r="K4778" s="9">
        <v>300</v>
      </c>
      <c r="L4778" s="9">
        <v>1446</v>
      </c>
      <c r="M4778" s="5">
        <v>58</v>
      </c>
      <c r="N4778" s="5">
        <v>6</v>
      </c>
      <c r="O4778" s="5">
        <v>44.92</v>
      </c>
      <c r="P4778" s="5">
        <v>267.29000000000002</v>
      </c>
      <c r="Q4778" s="2">
        <f t="shared" si="445"/>
        <v>222.37</v>
      </c>
      <c r="R4778" s="5">
        <f t="shared" si="446"/>
        <v>222.37</v>
      </c>
      <c r="S4778" s="11">
        <f t="shared" si="447"/>
        <v>4.9503561887800531</v>
      </c>
      <c r="T4778" s="5">
        <v>4.01</v>
      </c>
      <c r="U4778" s="5">
        <v>0.77</v>
      </c>
      <c r="V4778" s="5">
        <v>7.49</v>
      </c>
      <c r="W4778" s="12">
        <f t="shared" si="448"/>
        <v>0.10344827586206896</v>
      </c>
      <c r="X4778" s="2" t="str">
        <f t="shared" si="449"/>
        <v>SCALE</v>
      </c>
      <c r="Y4778" s="22" t="str">
        <f t="shared" si="450"/>
        <v>Low (100-300)</v>
      </c>
    </row>
    <row r="4779" spans="1:25">
      <c r="A4779" s="2" t="s">
        <v>15147</v>
      </c>
      <c r="B4779" s="2" t="s">
        <v>4596</v>
      </c>
      <c r="C4779" s="2" t="s">
        <v>15148</v>
      </c>
      <c r="D4779" s="2" t="s">
        <v>1758</v>
      </c>
      <c r="E4779" s="2" t="s">
        <v>132</v>
      </c>
      <c r="F4779" s="5">
        <v>6500</v>
      </c>
      <c r="G4779" s="2" t="s">
        <v>15149</v>
      </c>
      <c r="H4779" s="2" t="s">
        <v>344</v>
      </c>
      <c r="I4779" s="2" t="s">
        <v>13316</v>
      </c>
      <c r="J4779" s="2" t="s">
        <v>127</v>
      </c>
      <c r="K4779" s="9">
        <v>200</v>
      </c>
      <c r="L4779" s="9">
        <v>1161</v>
      </c>
      <c r="M4779" s="5">
        <v>41</v>
      </c>
      <c r="N4779" s="5">
        <v>4</v>
      </c>
      <c r="O4779" s="5">
        <v>24.21</v>
      </c>
      <c r="P4779" s="5">
        <v>168.24</v>
      </c>
      <c r="Q4779" s="2">
        <f t="shared" si="445"/>
        <v>144.03</v>
      </c>
      <c r="R4779" s="5">
        <f t="shared" si="446"/>
        <v>144.03</v>
      </c>
      <c r="S4779" s="11">
        <f t="shared" si="447"/>
        <v>5.9491945477075587</v>
      </c>
      <c r="T4779" s="5">
        <v>3.53</v>
      </c>
      <c r="U4779" s="5">
        <v>0.59</v>
      </c>
      <c r="V4779" s="5">
        <v>6.05</v>
      </c>
      <c r="W4779" s="12">
        <f t="shared" si="448"/>
        <v>9.7560975609756101E-2</v>
      </c>
      <c r="X4779" s="2" t="str">
        <f t="shared" si="449"/>
        <v>SCALE</v>
      </c>
      <c r="Y4779" s="22" t="str">
        <f t="shared" si="450"/>
        <v>Low (100-300)</v>
      </c>
    </row>
    <row r="4780" spans="1:25">
      <c r="A4780" s="2" t="s">
        <v>15150</v>
      </c>
      <c r="B4780" s="2" t="s">
        <v>15151</v>
      </c>
      <c r="C4780" s="2" t="s">
        <v>2221</v>
      </c>
      <c r="D4780" s="2" t="s">
        <v>15152</v>
      </c>
      <c r="E4780" s="2" t="s">
        <v>625</v>
      </c>
      <c r="F4780" s="5">
        <v>2524</v>
      </c>
      <c r="G4780" s="2" t="s">
        <v>15153</v>
      </c>
      <c r="H4780" s="2" t="s">
        <v>34</v>
      </c>
      <c r="I4780" s="2" t="s">
        <v>13316</v>
      </c>
      <c r="J4780" s="2" t="s">
        <v>300</v>
      </c>
      <c r="K4780" s="9">
        <v>800</v>
      </c>
      <c r="L4780" s="9">
        <v>1227</v>
      </c>
      <c r="M4780" s="5">
        <v>50</v>
      </c>
      <c r="N4780" s="5">
        <v>1</v>
      </c>
      <c r="O4780" s="5">
        <v>25.73</v>
      </c>
      <c r="P4780" s="5">
        <v>42.12</v>
      </c>
      <c r="Q4780" s="2">
        <f t="shared" si="445"/>
        <v>16.389999999999997</v>
      </c>
      <c r="R4780" s="5">
        <f t="shared" si="446"/>
        <v>16.389999999999997</v>
      </c>
      <c r="S4780" s="11">
        <f t="shared" si="447"/>
        <v>0.63699961134862015</v>
      </c>
      <c r="T4780" s="5">
        <v>4.07</v>
      </c>
      <c r="U4780" s="5">
        <v>0.51</v>
      </c>
      <c r="V4780" s="5">
        <v>25.73</v>
      </c>
      <c r="W4780" s="12">
        <f t="shared" si="448"/>
        <v>0.02</v>
      </c>
      <c r="X4780" s="2" t="str">
        <f t="shared" si="449"/>
        <v>SCALE</v>
      </c>
      <c r="Y4780" s="22" t="str">
        <f t="shared" si="450"/>
        <v>Premium (751-1000)</v>
      </c>
    </row>
    <row r="4781" spans="1:25">
      <c r="A4781" s="2" t="s">
        <v>15154</v>
      </c>
      <c r="B4781" s="2" t="s">
        <v>349</v>
      </c>
      <c r="C4781" s="2" t="s">
        <v>767</v>
      </c>
      <c r="D4781" s="2" t="s">
        <v>4959</v>
      </c>
      <c r="E4781" s="2" t="s">
        <v>824</v>
      </c>
      <c r="F4781" s="5">
        <v>8000</v>
      </c>
      <c r="G4781" s="2" t="s">
        <v>15155</v>
      </c>
      <c r="H4781" s="2" t="s">
        <v>94</v>
      </c>
      <c r="I4781" s="2" t="s">
        <v>13316</v>
      </c>
      <c r="J4781" s="2" t="s">
        <v>73</v>
      </c>
      <c r="K4781" s="9">
        <v>700</v>
      </c>
      <c r="L4781" s="9">
        <v>2142</v>
      </c>
      <c r="M4781" s="5">
        <v>56</v>
      </c>
      <c r="N4781" s="5">
        <v>0</v>
      </c>
      <c r="O4781" s="5">
        <v>34.85</v>
      </c>
      <c r="P4781" s="5">
        <v>0</v>
      </c>
      <c r="Q4781" s="2">
        <f t="shared" si="445"/>
        <v>-34.85</v>
      </c>
      <c r="R4781" s="5">
        <f t="shared" si="446"/>
        <v>-34.85</v>
      </c>
      <c r="S4781" s="11">
        <f t="shared" si="447"/>
        <v>-1</v>
      </c>
      <c r="T4781" s="5">
        <v>2.61</v>
      </c>
      <c r="U4781" s="5">
        <v>0.62</v>
      </c>
      <c r="V4781" s="5">
        <v>0</v>
      </c>
      <c r="W4781" s="12">
        <f t="shared" si="448"/>
        <v>0</v>
      </c>
      <c r="X4781" s="2" t="str">
        <f t="shared" si="449"/>
        <v>PAUSE</v>
      </c>
      <c r="Y4781" s="22" t="str">
        <f t="shared" si="450"/>
        <v>High (501-750)</v>
      </c>
    </row>
    <row r="4782" spans="1:25">
      <c r="A4782" s="2" t="s">
        <v>15156</v>
      </c>
      <c r="B4782" s="2" t="s">
        <v>4888</v>
      </c>
      <c r="C4782" s="2" t="s">
        <v>2057</v>
      </c>
      <c r="D4782" s="2" t="s">
        <v>1075</v>
      </c>
      <c r="E4782" s="2" t="s">
        <v>85</v>
      </c>
      <c r="F4782" s="5">
        <v>3250</v>
      </c>
      <c r="G4782" s="2" t="s">
        <v>15157</v>
      </c>
      <c r="H4782" s="2" t="s">
        <v>167</v>
      </c>
      <c r="I4782" s="2" t="s">
        <v>13316</v>
      </c>
      <c r="J4782" s="2" t="s">
        <v>127</v>
      </c>
      <c r="K4782" s="9">
        <v>500</v>
      </c>
      <c r="L4782" s="9">
        <v>2150</v>
      </c>
      <c r="M4782" s="5">
        <v>56</v>
      </c>
      <c r="N4782" s="5">
        <v>0</v>
      </c>
      <c r="O4782" s="5">
        <v>46.18</v>
      </c>
      <c r="P4782" s="5">
        <v>0</v>
      </c>
      <c r="Q4782" s="2">
        <f t="shared" si="445"/>
        <v>-46.18</v>
      </c>
      <c r="R4782" s="5">
        <f t="shared" si="446"/>
        <v>-46.18</v>
      </c>
      <c r="S4782" s="11">
        <f t="shared" si="447"/>
        <v>-1</v>
      </c>
      <c r="T4782" s="5">
        <v>2.6</v>
      </c>
      <c r="U4782" s="5">
        <v>0.82</v>
      </c>
      <c r="V4782" s="5">
        <v>0</v>
      </c>
      <c r="W4782" s="12">
        <f t="shared" si="448"/>
        <v>0</v>
      </c>
      <c r="X4782" s="2" t="str">
        <f t="shared" si="449"/>
        <v>PAUSE</v>
      </c>
      <c r="Y4782" s="22" t="str">
        <f t="shared" si="450"/>
        <v>Mid (301-500)</v>
      </c>
    </row>
    <row r="4783" spans="1:25">
      <c r="A4783" s="2" t="s">
        <v>15158</v>
      </c>
      <c r="B4783" s="2" t="s">
        <v>15159</v>
      </c>
      <c r="C4783" s="2" t="s">
        <v>15160</v>
      </c>
      <c r="D4783" s="2" t="s">
        <v>545</v>
      </c>
      <c r="E4783" s="2" t="s">
        <v>132</v>
      </c>
      <c r="F4783" s="5">
        <v>1300</v>
      </c>
      <c r="G4783" s="2" t="s">
        <v>15161</v>
      </c>
      <c r="H4783" s="2" t="s">
        <v>260</v>
      </c>
      <c r="I4783" s="2" t="s">
        <v>13316</v>
      </c>
      <c r="J4783" s="2" t="s">
        <v>217</v>
      </c>
      <c r="K4783" s="9">
        <v>300</v>
      </c>
      <c r="L4783" s="9">
        <v>1617</v>
      </c>
      <c r="M4783" s="5">
        <v>54</v>
      </c>
      <c r="N4783" s="5">
        <v>0</v>
      </c>
      <c r="O4783" s="5">
        <v>35.56</v>
      </c>
      <c r="P4783" s="5">
        <v>0</v>
      </c>
      <c r="Q4783" s="2">
        <f t="shared" si="445"/>
        <v>-35.56</v>
      </c>
      <c r="R4783" s="5">
        <f t="shared" si="446"/>
        <v>-35.56</v>
      </c>
      <c r="S4783" s="11">
        <f t="shared" si="447"/>
        <v>-1</v>
      </c>
      <c r="T4783" s="5">
        <v>3.34</v>
      </c>
      <c r="U4783" s="5">
        <v>0.66</v>
      </c>
      <c r="V4783" s="5">
        <v>0</v>
      </c>
      <c r="W4783" s="12">
        <f t="shared" si="448"/>
        <v>0</v>
      </c>
      <c r="X4783" s="2" t="str">
        <f t="shared" si="449"/>
        <v>PAUSE</v>
      </c>
      <c r="Y4783" s="22" t="str">
        <f t="shared" si="450"/>
        <v>Low (100-300)</v>
      </c>
    </row>
    <row r="4784" spans="1:25">
      <c r="A4784" s="2" t="s">
        <v>15162</v>
      </c>
      <c r="B4784" s="2" t="s">
        <v>15163</v>
      </c>
      <c r="C4784" s="2" t="s">
        <v>15164</v>
      </c>
      <c r="D4784" s="2" t="s">
        <v>2176</v>
      </c>
      <c r="E4784" s="2" t="s">
        <v>112</v>
      </c>
      <c r="F4784" s="5">
        <v>3000</v>
      </c>
      <c r="G4784" s="2" t="s">
        <v>15165</v>
      </c>
      <c r="H4784" s="2" t="s">
        <v>50</v>
      </c>
      <c r="I4784" s="2" t="s">
        <v>13316</v>
      </c>
      <c r="J4784" s="2" t="s">
        <v>135</v>
      </c>
      <c r="K4784" s="9">
        <v>100</v>
      </c>
      <c r="L4784" s="9">
        <v>2269</v>
      </c>
      <c r="M4784" s="5">
        <v>44</v>
      </c>
      <c r="N4784" s="5">
        <v>3</v>
      </c>
      <c r="O4784" s="5">
        <v>36.28</v>
      </c>
      <c r="P4784" s="5">
        <v>163.87</v>
      </c>
      <c r="Q4784" s="2">
        <f t="shared" si="445"/>
        <v>127.59</v>
      </c>
      <c r="R4784" s="5">
        <f t="shared" si="446"/>
        <v>127.59</v>
      </c>
      <c r="S4784" s="11">
        <f t="shared" si="447"/>
        <v>3.5168136714443219</v>
      </c>
      <c r="T4784" s="5">
        <v>1.94</v>
      </c>
      <c r="U4784" s="5">
        <v>0.82</v>
      </c>
      <c r="V4784" s="5">
        <v>12.09</v>
      </c>
      <c r="W4784" s="12">
        <f t="shared" si="448"/>
        <v>6.8181818181818177E-2</v>
      </c>
      <c r="X4784" s="2" t="str">
        <f t="shared" si="449"/>
        <v>SCALE</v>
      </c>
      <c r="Y4784" s="22" t="str">
        <f t="shared" si="450"/>
        <v>Low (100-300)</v>
      </c>
    </row>
    <row r="4785" spans="1:25">
      <c r="A4785" s="2" t="s">
        <v>15166</v>
      </c>
      <c r="B4785" s="2" t="s">
        <v>2454</v>
      </c>
      <c r="C4785" s="2" t="s">
        <v>15167</v>
      </c>
      <c r="D4785" s="2" t="s">
        <v>602</v>
      </c>
      <c r="E4785" s="2" t="s">
        <v>40</v>
      </c>
      <c r="F4785" s="5">
        <v>4000</v>
      </c>
      <c r="G4785" s="2" t="s">
        <v>15168</v>
      </c>
      <c r="H4785" s="2" t="s">
        <v>50</v>
      </c>
      <c r="I4785" s="2" t="s">
        <v>13316</v>
      </c>
      <c r="J4785" s="2" t="s">
        <v>699</v>
      </c>
      <c r="K4785" s="9">
        <v>400</v>
      </c>
      <c r="L4785" s="9">
        <v>2018</v>
      </c>
      <c r="M4785" s="5">
        <v>89</v>
      </c>
      <c r="N4785" s="5">
        <v>7</v>
      </c>
      <c r="O4785" s="5">
        <v>61.35</v>
      </c>
      <c r="P4785" s="5">
        <v>515.54999999999995</v>
      </c>
      <c r="Q4785" s="2">
        <f t="shared" si="445"/>
        <v>454.19999999999993</v>
      </c>
      <c r="R4785" s="5">
        <f t="shared" si="446"/>
        <v>454.19999999999993</v>
      </c>
      <c r="S4785" s="11">
        <f t="shared" si="447"/>
        <v>7.4034229828850844</v>
      </c>
      <c r="T4785" s="5">
        <v>4.41</v>
      </c>
      <c r="U4785" s="5">
        <v>0.69</v>
      </c>
      <c r="V4785" s="5">
        <v>8.76</v>
      </c>
      <c r="W4785" s="12">
        <f t="shared" si="448"/>
        <v>7.8651685393258425E-2</v>
      </c>
      <c r="X4785" s="2" t="str">
        <f t="shared" si="449"/>
        <v>SCALE</v>
      </c>
      <c r="Y4785" s="22" t="str">
        <f t="shared" si="450"/>
        <v>Mid (301-500)</v>
      </c>
    </row>
    <row r="4786" spans="1:25">
      <c r="A4786" s="2" t="s">
        <v>15169</v>
      </c>
      <c r="B4786" s="2" t="s">
        <v>1792</v>
      </c>
      <c r="C4786" s="2" t="s">
        <v>10919</v>
      </c>
      <c r="D4786" s="2" t="s">
        <v>4667</v>
      </c>
      <c r="E4786" s="2" t="s">
        <v>625</v>
      </c>
      <c r="F4786" s="5">
        <v>4500</v>
      </c>
      <c r="G4786" s="2" t="s">
        <v>15170</v>
      </c>
      <c r="H4786" s="2" t="s">
        <v>102</v>
      </c>
      <c r="I4786" s="2" t="s">
        <v>13316</v>
      </c>
      <c r="J4786" s="2" t="s">
        <v>95</v>
      </c>
      <c r="K4786" s="9">
        <v>700</v>
      </c>
      <c r="L4786" s="9">
        <v>767</v>
      </c>
      <c r="M4786" s="5">
        <v>20</v>
      </c>
      <c r="N4786" s="5">
        <v>2</v>
      </c>
      <c r="O4786" s="5">
        <v>10.69</v>
      </c>
      <c r="P4786" s="5">
        <v>92.27</v>
      </c>
      <c r="Q4786" s="2">
        <f t="shared" si="445"/>
        <v>81.58</v>
      </c>
      <c r="R4786" s="5">
        <f t="shared" si="446"/>
        <v>81.58</v>
      </c>
      <c r="S4786" s="11">
        <f t="shared" si="447"/>
        <v>7.6314312441534149</v>
      </c>
      <c r="T4786" s="5">
        <v>2.61</v>
      </c>
      <c r="U4786" s="5">
        <v>0.53</v>
      </c>
      <c r="V4786" s="5">
        <v>5.34</v>
      </c>
      <c r="W4786" s="12">
        <f t="shared" si="448"/>
        <v>0.1</v>
      </c>
      <c r="X4786" s="2" t="str">
        <f t="shared" si="449"/>
        <v>SCALE</v>
      </c>
      <c r="Y4786" s="22" t="str">
        <f t="shared" si="450"/>
        <v>High (501-750)</v>
      </c>
    </row>
    <row r="4787" spans="1:25">
      <c r="A4787" s="2" t="s">
        <v>15171</v>
      </c>
      <c r="B4787" s="2" t="s">
        <v>15172</v>
      </c>
      <c r="C4787" s="2" t="s">
        <v>15173</v>
      </c>
      <c r="D4787" s="2" t="s">
        <v>10466</v>
      </c>
      <c r="E4787" s="2" t="s">
        <v>40</v>
      </c>
      <c r="F4787" s="5">
        <v>2747</v>
      </c>
      <c r="G4787" s="2" t="s">
        <v>15174</v>
      </c>
      <c r="H4787" s="2" t="s">
        <v>94</v>
      </c>
      <c r="I4787" s="2" t="s">
        <v>13316</v>
      </c>
      <c r="J4787" s="2" t="s">
        <v>155</v>
      </c>
      <c r="K4787" s="9">
        <v>800</v>
      </c>
      <c r="L4787" s="9">
        <v>2237</v>
      </c>
      <c r="M4787" s="5">
        <v>63</v>
      </c>
      <c r="N4787" s="5">
        <v>0</v>
      </c>
      <c r="O4787" s="5">
        <v>39.89</v>
      </c>
      <c r="P4787" s="5">
        <v>0</v>
      </c>
      <c r="Q4787" s="2">
        <f t="shared" si="445"/>
        <v>-39.89</v>
      </c>
      <c r="R4787" s="5">
        <f t="shared" si="446"/>
        <v>-39.89</v>
      </c>
      <c r="S4787" s="11">
        <f t="shared" si="447"/>
        <v>-1</v>
      </c>
      <c r="T4787" s="5">
        <v>2.82</v>
      </c>
      <c r="U4787" s="5">
        <v>0.63</v>
      </c>
      <c r="V4787" s="5">
        <v>0</v>
      </c>
      <c r="W4787" s="12">
        <f t="shared" si="448"/>
        <v>0</v>
      </c>
      <c r="X4787" s="2" t="str">
        <f t="shared" si="449"/>
        <v>PAUSE</v>
      </c>
      <c r="Y4787" s="22" t="str">
        <f t="shared" si="450"/>
        <v>Premium (751-1000)</v>
      </c>
    </row>
    <row r="4788" spans="1:25">
      <c r="A4788" s="2" t="s">
        <v>15175</v>
      </c>
      <c r="B4788" s="2" t="s">
        <v>8356</v>
      </c>
      <c r="C4788" s="2" t="s">
        <v>9962</v>
      </c>
      <c r="D4788" s="2" t="s">
        <v>3232</v>
      </c>
      <c r="E4788" s="2" t="s">
        <v>118</v>
      </c>
      <c r="F4788" s="5">
        <v>1570</v>
      </c>
      <c r="G4788" s="2" t="s">
        <v>5275</v>
      </c>
      <c r="H4788" s="2" t="s">
        <v>34</v>
      </c>
      <c r="I4788" s="2" t="s">
        <v>13316</v>
      </c>
      <c r="J4788" s="2" t="s">
        <v>300</v>
      </c>
      <c r="K4788" s="9">
        <v>500</v>
      </c>
      <c r="L4788" s="9">
        <v>2172</v>
      </c>
      <c r="M4788" s="5">
        <v>50</v>
      </c>
      <c r="N4788" s="5">
        <v>2</v>
      </c>
      <c r="O4788" s="5">
        <v>23.85</v>
      </c>
      <c r="P4788" s="5">
        <v>114.49</v>
      </c>
      <c r="Q4788" s="2">
        <f t="shared" si="445"/>
        <v>90.639999999999986</v>
      </c>
      <c r="R4788" s="5">
        <f t="shared" si="446"/>
        <v>90.639999999999986</v>
      </c>
      <c r="S4788" s="11">
        <f t="shared" si="447"/>
        <v>3.8004192872117391</v>
      </c>
      <c r="T4788" s="5">
        <v>2.2999999999999998</v>
      </c>
      <c r="U4788" s="5">
        <v>0.48</v>
      </c>
      <c r="V4788" s="5">
        <v>11.92</v>
      </c>
      <c r="W4788" s="12">
        <f t="shared" si="448"/>
        <v>0.04</v>
      </c>
      <c r="X4788" s="2" t="str">
        <f t="shared" si="449"/>
        <v>SCALE</v>
      </c>
      <c r="Y4788" s="22" t="str">
        <f t="shared" si="450"/>
        <v>Mid (301-500)</v>
      </c>
    </row>
    <row r="4789" spans="1:25">
      <c r="A4789" s="2" t="s">
        <v>15176</v>
      </c>
      <c r="B4789" s="2" t="s">
        <v>2624</v>
      </c>
      <c r="C4789" s="2" t="s">
        <v>15177</v>
      </c>
      <c r="D4789" s="2" t="s">
        <v>1531</v>
      </c>
      <c r="E4789" s="2" t="s">
        <v>40</v>
      </c>
      <c r="F4789" s="5">
        <v>1400</v>
      </c>
      <c r="G4789" s="2" t="s">
        <v>15178</v>
      </c>
      <c r="H4789" s="2" t="s">
        <v>134</v>
      </c>
      <c r="I4789" s="2" t="s">
        <v>13316</v>
      </c>
      <c r="J4789" s="2" t="s">
        <v>66</v>
      </c>
      <c r="K4789" s="9">
        <v>400</v>
      </c>
      <c r="L4789" s="9">
        <v>2144</v>
      </c>
      <c r="M4789" s="5">
        <v>79</v>
      </c>
      <c r="N4789" s="5">
        <v>0</v>
      </c>
      <c r="O4789" s="5">
        <v>61</v>
      </c>
      <c r="P4789" s="5">
        <v>0</v>
      </c>
      <c r="Q4789" s="2">
        <f t="shared" si="445"/>
        <v>-61</v>
      </c>
      <c r="R4789" s="5">
        <f t="shared" si="446"/>
        <v>-61</v>
      </c>
      <c r="S4789" s="11">
        <f t="shared" si="447"/>
        <v>-1</v>
      </c>
      <c r="T4789" s="5">
        <v>3.68</v>
      </c>
      <c r="U4789" s="5">
        <v>0.77</v>
      </c>
      <c r="V4789" s="5">
        <v>0</v>
      </c>
      <c r="W4789" s="12">
        <f t="shared" si="448"/>
        <v>0</v>
      </c>
      <c r="X4789" s="2" t="str">
        <f t="shared" si="449"/>
        <v>PAUSE</v>
      </c>
      <c r="Y4789" s="22" t="str">
        <f t="shared" si="450"/>
        <v>Mid (301-500)</v>
      </c>
    </row>
    <row r="4790" spans="1:25">
      <c r="A4790" s="2" t="s">
        <v>15179</v>
      </c>
      <c r="B4790" s="2" t="s">
        <v>295</v>
      </c>
      <c r="C4790" s="2" t="s">
        <v>2997</v>
      </c>
      <c r="D4790" s="2" t="s">
        <v>15180</v>
      </c>
      <c r="E4790" s="2" t="s">
        <v>373</v>
      </c>
      <c r="F4790" s="5">
        <v>2000</v>
      </c>
      <c r="G4790" s="2" t="s">
        <v>15181</v>
      </c>
      <c r="H4790" s="2" t="s">
        <v>253</v>
      </c>
      <c r="I4790" s="2" t="s">
        <v>13316</v>
      </c>
      <c r="J4790" s="2" t="s">
        <v>458</v>
      </c>
      <c r="K4790" s="9">
        <v>400</v>
      </c>
      <c r="L4790" s="9">
        <v>1867</v>
      </c>
      <c r="M4790" s="5">
        <v>61</v>
      </c>
      <c r="N4790" s="5">
        <v>0</v>
      </c>
      <c r="O4790" s="5">
        <v>48.47</v>
      </c>
      <c r="P4790" s="5">
        <v>0</v>
      </c>
      <c r="Q4790" s="2">
        <f t="shared" si="445"/>
        <v>-48.47</v>
      </c>
      <c r="R4790" s="5">
        <f t="shared" si="446"/>
        <v>-48.47</v>
      </c>
      <c r="S4790" s="11">
        <f t="shared" si="447"/>
        <v>-1</v>
      </c>
      <c r="T4790" s="5">
        <v>3.27</v>
      </c>
      <c r="U4790" s="5">
        <v>0.79</v>
      </c>
      <c r="V4790" s="5">
        <v>0</v>
      </c>
      <c r="W4790" s="12">
        <f t="shared" si="448"/>
        <v>0</v>
      </c>
      <c r="X4790" s="2" t="str">
        <f t="shared" si="449"/>
        <v>PAUSE</v>
      </c>
      <c r="Y4790" s="22" t="str">
        <f t="shared" si="450"/>
        <v>Mid (301-500)</v>
      </c>
    </row>
    <row r="4791" spans="1:25">
      <c r="A4791" s="2" t="s">
        <v>15182</v>
      </c>
      <c r="B4791" s="2" t="s">
        <v>15183</v>
      </c>
      <c r="C4791" s="2" t="s">
        <v>1615</v>
      </c>
      <c r="D4791" s="2" t="s">
        <v>13193</v>
      </c>
      <c r="E4791" s="2" t="s">
        <v>118</v>
      </c>
      <c r="F4791" s="5">
        <v>2000</v>
      </c>
      <c r="G4791" s="2" t="s">
        <v>15184</v>
      </c>
      <c r="H4791" s="2" t="s">
        <v>344</v>
      </c>
      <c r="I4791" s="2" t="s">
        <v>13316</v>
      </c>
      <c r="J4791" s="2" t="s">
        <v>155</v>
      </c>
      <c r="K4791" s="9">
        <v>500</v>
      </c>
      <c r="L4791" s="9">
        <v>1074</v>
      </c>
      <c r="M4791" s="5">
        <v>19</v>
      </c>
      <c r="N4791" s="5">
        <v>0</v>
      </c>
      <c r="O4791" s="5">
        <v>9.51</v>
      </c>
      <c r="P4791" s="5">
        <v>0</v>
      </c>
      <c r="Q4791" s="2">
        <f t="shared" si="445"/>
        <v>-9.51</v>
      </c>
      <c r="R4791" s="5">
        <f t="shared" si="446"/>
        <v>-9.51</v>
      </c>
      <c r="S4791" s="11">
        <f t="shared" si="447"/>
        <v>-1</v>
      </c>
      <c r="T4791" s="5">
        <v>1.77</v>
      </c>
      <c r="U4791" s="5">
        <v>0.5</v>
      </c>
      <c r="V4791" s="5">
        <v>0</v>
      </c>
      <c r="W4791" s="12">
        <f t="shared" si="448"/>
        <v>0</v>
      </c>
      <c r="X4791" s="2" t="str">
        <f t="shared" si="449"/>
        <v>PAUSE</v>
      </c>
      <c r="Y4791" s="22" t="str">
        <f t="shared" si="450"/>
        <v>Mid (301-500)</v>
      </c>
    </row>
    <row r="4792" spans="1:25">
      <c r="A4792" s="2" t="s">
        <v>15185</v>
      </c>
      <c r="B4792" s="2" t="s">
        <v>899</v>
      </c>
      <c r="C4792" s="2" t="s">
        <v>14952</v>
      </c>
      <c r="D4792" s="2" t="s">
        <v>7851</v>
      </c>
      <c r="E4792" s="2" t="s">
        <v>32</v>
      </c>
      <c r="F4792" s="5">
        <v>1800</v>
      </c>
      <c r="G4792" s="2" t="s">
        <v>15186</v>
      </c>
      <c r="H4792" s="2" t="s">
        <v>190</v>
      </c>
      <c r="I4792" s="2" t="s">
        <v>13316</v>
      </c>
      <c r="J4792" s="2" t="s">
        <v>140</v>
      </c>
      <c r="K4792" s="9">
        <v>400</v>
      </c>
      <c r="L4792" s="9">
        <v>2119</v>
      </c>
      <c r="M4792" s="5">
        <v>57</v>
      </c>
      <c r="N4792" s="5">
        <v>6</v>
      </c>
      <c r="O4792" s="5">
        <v>28.08</v>
      </c>
      <c r="P4792" s="5">
        <v>442.98</v>
      </c>
      <c r="Q4792" s="2">
        <f t="shared" si="445"/>
        <v>414.90000000000003</v>
      </c>
      <c r="R4792" s="5">
        <f t="shared" si="446"/>
        <v>414.90000000000003</v>
      </c>
      <c r="S4792" s="11">
        <f t="shared" si="447"/>
        <v>14.775641025641027</v>
      </c>
      <c r="T4792" s="5">
        <v>2.69</v>
      </c>
      <c r="U4792" s="5">
        <v>0.49</v>
      </c>
      <c r="V4792" s="5">
        <v>4.68</v>
      </c>
      <c r="W4792" s="12">
        <f t="shared" si="448"/>
        <v>0.10526315789473684</v>
      </c>
      <c r="X4792" s="2" t="str">
        <f t="shared" si="449"/>
        <v>SCALE</v>
      </c>
      <c r="Y4792" s="22" t="str">
        <f t="shared" si="450"/>
        <v>Mid (301-500)</v>
      </c>
    </row>
    <row r="4793" spans="1:25">
      <c r="A4793" s="2" t="s">
        <v>15187</v>
      </c>
      <c r="B4793" s="2" t="s">
        <v>15188</v>
      </c>
      <c r="C4793" s="2" t="s">
        <v>763</v>
      </c>
      <c r="D4793" s="2" t="s">
        <v>10158</v>
      </c>
      <c r="E4793" s="2" t="s">
        <v>112</v>
      </c>
      <c r="F4793" s="5">
        <v>2000</v>
      </c>
      <c r="G4793" s="2" t="s">
        <v>15189</v>
      </c>
      <c r="H4793" s="2" t="s">
        <v>344</v>
      </c>
      <c r="I4793" s="2" t="s">
        <v>13316</v>
      </c>
      <c r="J4793" s="2" t="s">
        <v>313</v>
      </c>
      <c r="K4793" s="9">
        <v>300</v>
      </c>
      <c r="L4793" s="9">
        <v>1058</v>
      </c>
      <c r="M4793" s="5">
        <v>36</v>
      </c>
      <c r="N4793" s="5">
        <v>2</v>
      </c>
      <c r="O4793" s="5">
        <v>27.83</v>
      </c>
      <c r="P4793" s="5">
        <v>87.55</v>
      </c>
      <c r="Q4793" s="2">
        <f t="shared" si="445"/>
        <v>59.72</v>
      </c>
      <c r="R4793" s="5">
        <f t="shared" si="446"/>
        <v>59.72</v>
      </c>
      <c r="S4793" s="11">
        <f t="shared" si="447"/>
        <v>2.1458857348185414</v>
      </c>
      <c r="T4793" s="5">
        <v>3.4</v>
      </c>
      <c r="U4793" s="5">
        <v>0.77</v>
      </c>
      <c r="V4793" s="5">
        <v>13.92</v>
      </c>
      <c r="W4793" s="12">
        <f t="shared" si="448"/>
        <v>5.5555555555555552E-2</v>
      </c>
      <c r="X4793" s="2" t="str">
        <f t="shared" si="449"/>
        <v>SCALE</v>
      </c>
      <c r="Y4793" s="22" t="str">
        <f t="shared" si="450"/>
        <v>Low (100-300)</v>
      </c>
    </row>
    <row r="4794" spans="1:25">
      <c r="A4794" s="2" t="s">
        <v>15190</v>
      </c>
      <c r="B4794" s="2" t="s">
        <v>12850</v>
      </c>
      <c r="C4794" s="2" t="s">
        <v>15191</v>
      </c>
      <c r="D4794" s="2" t="s">
        <v>15192</v>
      </c>
      <c r="E4794" s="2" t="s">
        <v>125</v>
      </c>
      <c r="F4794" s="5">
        <v>2000</v>
      </c>
      <c r="G4794" s="2" t="s">
        <v>15193</v>
      </c>
      <c r="H4794" s="2" t="s">
        <v>150</v>
      </c>
      <c r="I4794" s="2" t="s">
        <v>13316</v>
      </c>
      <c r="J4794" s="2" t="s">
        <v>88</v>
      </c>
      <c r="K4794" s="9">
        <v>500</v>
      </c>
      <c r="L4794" s="9">
        <v>942</v>
      </c>
      <c r="M4794" s="5">
        <v>28</v>
      </c>
      <c r="N4794" s="5">
        <v>0</v>
      </c>
      <c r="O4794" s="5">
        <v>22.7</v>
      </c>
      <c r="P4794" s="5">
        <v>0</v>
      </c>
      <c r="Q4794" s="2">
        <f t="shared" si="445"/>
        <v>-22.7</v>
      </c>
      <c r="R4794" s="5">
        <f t="shared" si="446"/>
        <v>-22.7</v>
      </c>
      <c r="S4794" s="11">
        <f t="shared" si="447"/>
        <v>-1</v>
      </c>
      <c r="T4794" s="5">
        <v>2.97</v>
      </c>
      <c r="U4794" s="5">
        <v>0.81</v>
      </c>
      <c r="V4794" s="5">
        <v>0</v>
      </c>
      <c r="W4794" s="12">
        <f t="shared" si="448"/>
        <v>0</v>
      </c>
      <c r="X4794" s="2" t="str">
        <f t="shared" si="449"/>
        <v>PAUSE</v>
      </c>
      <c r="Y4794" s="22" t="str">
        <f t="shared" si="450"/>
        <v>Mid (301-500)</v>
      </c>
    </row>
    <row r="4795" spans="1:25">
      <c r="A4795" s="2" t="s">
        <v>15194</v>
      </c>
      <c r="B4795" s="2" t="s">
        <v>6194</v>
      </c>
      <c r="C4795" s="2" t="s">
        <v>2341</v>
      </c>
      <c r="D4795" s="2" t="s">
        <v>15195</v>
      </c>
      <c r="E4795" s="2" t="s">
        <v>953</v>
      </c>
      <c r="F4795" s="5">
        <v>1625</v>
      </c>
      <c r="G4795" s="2" t="s">
        <v>11603</v>
      </c>
      <c r="H4795" s="2" t="s">
        <v>42</v>
      </c>
      <c r="I4795" s="2" t="s">
        <v>13316</v>
      </c>
      <c r="J4795" s="2" t="s">
        <v>458</v>
      </c>
      <c r="K4795" s="9">
        <v>200</v>
      </c>
      <c r="L4795" s="9">
        <v>2035</v>
      </c>
      <c r="M4795" s="5">
        <v>85</v>
      </c>
      <c r="N4795" s="5">
        <v>7</v>
      </c>
      <c r="O4795" s="5">
        <v>61.72</v>
      </c>
      <c r="P4795" s="5">
        <v>284.38</v>
      </c>
      <c r="Q4795" s="2">
        <f t="shared" si="445"/>
        <v>222.66</v>
      </c>
      <c r="R4795" s="5">
        <f t="shared" si="446"/>
        <v>222.66</v>
      </c>
      <c r="S4795" s="11">
        <f t="shared" si="447"/>
        <v>3.6075826312378485</v>
      </c>
      <c r="T4795" s="5">
        <v>4.18</v>
      </c>
      <c r="U4795" s="5">
        <v>0.73</v>
      </c>
      <c r="V4795" s="5">
        <v>8.82</v>
      </c>
      <c r="W4795" s="12">
        <f t="shared" si="448"/>
        <v>8.2352941176470587E-2</v>
      </c>
      <c r="X4795" s="2" t="str">
        <f t="shared" si="449"/>
        <v>SCALE</v>
      </c>
      <c r="Y4795" s="22" t="str">
        <f t="shared" si="450"/>
        <v>Low (100-300)</v>
      </c>
    </row>
    <row r="4796" spans="1:25">
      <c r="A4796" s="2" t="s">
        <v>15196</v>
      </c>
      <c r="B4796" s="2" t="s">
        <v>2330</v>
      </c>
      <c r="C4796" s="2" t="s">
        <v>4335</v>
      </c>
      <c r="D4796" s="2" t="s">
        <v>9704</v>
      </c>
      <c r="E4796" s="2" t="s">
        <v>40</v>
      </c>
      <c r="F4796" s="5">
        <v>2000</v>
      </c>
      <c r="G4796" s="2" t="s">
        <v>15197</v>
      </c>
      <c r="H4796" s="2" t="s">
        <v>102</v>
      </c>
      <c r="I4796" s="2" t="s">
        <v>13316</v>
      </c>
      <c r="J4796" s="2" t="s">
        <v>458</v>
      </c>
      <c r="K4796" s="9">
        <v>700</v>
      </c>
      <c r="L4796" s="9">
        <v>2409</v>
      </c>
      <c r="M4796" s="5">
        <v>96</v>
      </c>
      <c r="N4796" s="5">
        <v>0</v>
      </c>
      <c r="O4796" s="5">
        <v>67.59</v>
      </c>
      <c r="P4796" s="5">
        <v>0</v>
      </c>
      <c r="Q4796" s="2">
        <f t="shared" si="445"/>
        <v>-67.59</v>
      </c>
      <c r="R4796" s="5">
        <f t="shared" si="446"/>
        <v>-67.59</v>
      </c>
      <c r="S4796" s="11">
        <f t="shared" si="447"/>
        <v>-1</v>
      </c>
      <c r="T4796" s="5">
        <v>3.99</v>
      </c>
      <c r="U4796" s="5">
        <v>0.7</v>
      </c>
      <c r="V4796" s="5">
        <v>0</v>
      </c>
      <c r="W4796" s="12">
        <f t="shared" si="448"/>
        <v>0</v>
      </c>
      <c r="X4796" s="2" t="str">
        <f t="shared" si="449"/>
        <v>PAUSE</v>
      </c>
      <c r="Y4796" s="22" t="str">
        <f t="shared" si="450"/>
        <v>High (501-750)</v>
      </c>
    </row>
    <row r="4797" spans="1:25">
      <c r="A4797" s="2" t="s">
        <v>15198</v>
      </c>
      <c r="B4797" s="2" t="s">
        <v>15199</v>
      </c>
      <c r="C4797" s="2" t="s">
        <v>143</v>
      </c>
      <c r="D4797" s="2" t="s">
        <v>264</v>
      </c>
      <c r="E4797" s="2" t="s">
        <v>23</v>
      </c>
      <c r="F4797" s="5">
        <v>2708</v>
      </c>
      <c r="G4797" s="2" t="s">
        <v>15200</v>
      </c>
      <c r="H4797" s="2" t="s">
        <v>134</v>
      </c>
      <c r="I4797" s="2" t="s">
        <v>13316</v>
      </c>
      <c r="J4797" s="2" t="s">
        <v>35</v>
      </c>
      <c r="K4797" s="9">
        <v>100</v>
      </c>
      <c r="L4797" s="9">
        <v>1821</v>
      </c>
      <c r="M4797" s="5">
        <v>80</v>
      </c>
      <c r="N4797" s="5">
        <v>1</v>
      </c>
      <c r="O4797" s="5">
        <v>33.67</v>
      </c>
      <c r="P4797" s="5">
        <v>58.39</v>
      </c>
      <c r="Q4797" s="2">
        <f t="shared" si="445"/>
        <v>24.72</v>
      </c>
      <c r="R4797" s="5">
        <f t="shared" si="446"/>
        <v>24.72</v>
      </c>
      <c r="S4797" s="11">
        <f t="shared" si="447"/>
        <v>0.73418473418473407</v>
      </c>
      <c r="T4797" s="5">
        <v>4.3899999999999997</v>
      </c>
      <c r="U4797" s="5">
        <v>0.42</v>
      </c>
      <c r="V4797" s="5">
        <v>33.67</v>
      </c>
      <c r="W4797" s="12">
        <f t="shared" si="448"/>
        <v>1.2500000000000001E-2</v>
      </c>
      <c r="X4797" s="2" t="str">
        <f t="shared" si="449"/>
        <v>SCALE</v>
      </c>
      <c r="Y4797" s="22" t="str">
        <f t="shared" si="450"/>
        <v>Low (100-300)</v>
      </c>
    </row>
    <row r="4798" spans="1:25">
      <c r="A4798" s="2" t="s">
        <v>15201</v>
      </c>
      <c r="B4798" s="2" t="s">
        <v>2079</v>
      </c>
      <c r="C4798" s="2" t="s">
        <v>1423</v>
      </c>
      <c r="D4798" s="2" t="s">
        <v>1456</v>
      </c>
      <c r="E4798" s="2" t="s">
        <v>824</v>
      </c>
      <c r="F4798" s="5">
        <v>2200</v>
      </c>
      <c r="G4798" s="2" t="s">
        <v>15202</v>
      </c>
      <c r="H4798" s="2" t="s">
        <v>266</v>
      </c>
      <c r="I4798" s="2" t="s">
        <v>13316</v>
      </c>
      <c r="J4798" s="2" t="s">
        <v>361</v>
      </c>
      <c r="K4798" s="9">
        <v>200</v>
      </c>
      <c r="L4798" s="9">
        <v>1682</v>
      </c>
      <c r="M4798" s="5">
        <v>45</v>
      </c>
      <c r="N4798" s="5">
        <v>1</v>
      </c>
      <c r="O4798" s="5">
        <v>20.45</v>
      </c>
      <c r="P4798" s="5">
        <v>55.59</v>
      </c>
      <c r="Q4798" s="2">
        <f t="shared" si="445"/>
        <v>35.14</v>
      </c>
      <c r="R4798" s="5">
        <f t="shared" si="446"/>
        <v>35.14</v>
      </c>
      <c r="S4798" s="11">
        <f t="shared" si="447"/>
        <v>1.7183374083129586</v>
      </c>
      <c r="T4798" s="5">
        <v>2.68</v>
      </c>
      <c r="U4798" s="5">
        <v>0.45</v>
      </c>
      <c r="V4798" s="5">
        <v>20.45</v>
      </c>
      <c r="W4798" s="12">
        <f t="shared" si="448"/>
        <v>2.2222222222222223E-2</v>
      </c>
      <c r="X4798" s="2" t="str">
        <f t="shared" si="449"/>
        <v>SCALE</v>
      </c>
      <c r="Y4798" s="22" t="str">
        <f t="shared" si="450"/>
        <v>Low (100-300)</v>
      </c>
    </row>
    <row r="4799" spans="1:25">
      <c r="A4799" s="2" t="s">
        <v>15203</v>
      </c>
      <c r="B4799" s="2" t="s">
        <v>4141</v>
      </c>
      <c r="C4799" s="2" t="s">
        <v>15204</v>
      </c>
      <c r="D4799" s="2" t="s">
        <v>15205</v>
      </c>
      <c r="E4799" s="2" t="s">
        <v>188</v>
      </c>
      <c r="F4799" s="5">
        <v>1500</v>
      </c>
      <c r="G4799" s="2" t="s">
        <v>15206</v>
      </c>
      <c r="H4799" s="2" t="s">
        <v>167</v>
      </c>
      <c r="I4799" s="2" t="s">
        <v>13316</v>
      </c>
      <c r="J4799" s="2" t="s">
        <v>27</v>
      </c>
      <c r="K4799" s="9">
        <v>500</v>
      </c>
      <c r="L4799" s="9">
        <v>2175</v>
      </c>
      <c r="M4799" s="5">
        <v>52</v>
      </c>
      <c r="N4799" s="5">
        <v>5</v>
      </c>
      <c r="O4799" s="5">
        <v>23.05</v>
      </c>
      <c r="P4799" s="5">
        <v>193.3</v>
      </c>
      <c r="Q4799" s="2">
        <f t="shared" si="445"/>
        <v>170.25</v>
      </c>
      <c r="R4799" s="5">
        <f t="shared" si="446"/>
        <v>170.25</v>
      </c>
      <c r="S4799" s="11">
        <f t="shared" si="447"/>
        <v>7.3861171366594354</v>
      </c>
      <c r="T4799" s="5">
        <v>2.39</v>
      </c>
      <c r="U4799" s="5">
        <v>0.44</v>
      </c>
      <c r="V4799" s="5">
        <v>4.6100000000000003</v>
      </c>
      <c r="W4799" s="12">
        <f t="shared" si="448"/>
        <v>9.6153846153846159E-2</v>
      </c>
      <c r="X4799" s="2" t="str">
        <f t="shared" si="449"/>
        <v>SCALE</v>
      </c>
      <c r="Y4799" s="22" t="str">
        <f t="shared" si="450"/>
        <v>Mid (301-500)</v>
      </c>
    </row>
    <row r="4800" spans="1:25">
      <c r="A4800" s="2" t="s">
        <v>15207</v>
      </c>
      <c r="B4800" s="2" t="s">
        <v>10600</v>
      </c>
      <c r="C4800" s="2" t="s">
        <v>15208</v>
      </c>
      <c r="D4800" s="2" t="s">
        <v>15209</v>
      </c>
      <c r="E4800" s="2" t="s">
        <v>526</v>
      </c>
      <c r="F4800" s="5">
        <v>2708</v>
      </c>
      <c r="G4800" s="2" t="s">
        <v>15210</v>
      </c>
      <c r="H4800" s="2" t="s">
        <v>42</v>
      </c>
      <c r="I4800" s="2" t="s">
        <v>13316</v>
      </c>
      <c r="J4800" s="2" t="s">
        <v>140</v>
      </c>
      <c r="K4800" s="9">
        <v>300</v>
      </c>
      <c r="L4800" s="9">
        <v>1081</v>
      </c>
      <c r="M4800" s="5">
        <v>17</v>
      </c>
      <c r="N4800" s="5">
        <v>0</v>
      </c>
      <c r="O4800" s="5">
        <v>8.52</v>
      </c>
      <c r="P4800" s="5">
        <v>0</v>
      </c>
      <c r="Q4800" s="2">
        <f t="shared" si="445"/>
        <v>-8.52</v>
      </c>
      <c r="R4800" s="5">
        <f t="shared" si="446"/>
        <v>-8.52</v>
      </c>
      <c r="S4800" s="11">
        <f t="shared" si="447"/>
        <v>-1</v>
      </c>
      <c r="T4800" s="5">
        <v>1.57</v>
      </c>
      <c r="U4800" s="5">
        <v>0.5</v>
      </c>
      <c r="V4800" s="5">
        <v>0</v>
      </c>
      <c r="W4800" s="12">
        <f t="shared" si="448"/>
        <v>0</v>
      </c>
      <c r="X4800" s="2" t="str">
        <f t="shared" si="449"/>
        <v>PAUSE</v>
      </c>
      <c r="Y4800" s="22" t="str">
        <f t="shared" si="450"/>
        <v>Low (100-300)</v>
      </c>
    </row>
    <row r="4801" spans="1:25">
      <c r="A4801" s="2" t="s">
        <v>15211</v>
      </c>
      <c r="B4801" s="2" t="s">
        <v>539</v>
      </c>
      <c r="C4801" s="2" t="s">
        <v>15212</v>
      </c>
      <c r="D4801" s="2" t="s">
        <v>2138</v>
      </c>
      <c r="E4801" s="2" t="s">
        <v>625</v>
      </c>
      <c r="F4801" s="5">
        <v>5000</v>
      </c>
      <c r="G4801" s="2" t="s">
        <v>4579</v>
      </c>
      <c r="H4801" s="2" t="s">
        <v>94</v>
      </c>
      <c r="I4801" s="2" t="s">
        <v>13316</v>
      </c>
      <c r="J4801" s="2" t="s">
        <v>300</v>
      </c>
      <c r="K4801" s="9">
        <v>500</v>
      </c>
      <c r="L4801" s="9">
        <v>531</v>
      </c>
      <c r="M4801" s="5">
        <v>13</v>
      </c>
      <c r="N4801" s="5">
        <v>0</v>
      </c>
      <c r="O4801" s="5">
        <v>9.1199999999999992</v>
      </c>
      <c r="P4801" s="5">
        <v>0</v>
      </c>
      <c r="Q4801" s="2">
        <f t="shared" si="445"/>
        <v>-9.1199999999999992</v>
      </c>
      <c r="R4801" s="5">
        <f t="shared" si="446"/>
        <v>-9.1199999999999992</v>
      </c>
      <c r="S4801" s="11">
        <f t="shared" si="447"/>
        <v>-1</v>
      </c>
      <c r="T4801" s="5">
        <v>2.4500000000000002</v>
      </c>
      <c r="U4801" s="5">
        <v>0.7</v>
      </c>
      <c r="V4801" s="5">
        <v>0</v>
      </c>
      <c r="W4801" s="12">
        <f t="shared" si="448"/>
        <v>0</v>
      </c>
      <c r="X4801" s="2" t="str">
        <f t="shared" si="449"/>
        <v>PAUSE</v>
      </c>
      <c r="Y4801" s="22" t="str">
        <f t="shared" si="450"/>
        <v>Mid (301-500)</v>
      </c>
    </row>
    <row r="4802" spans="1:25">
      <c r="A4802" s="2" t="s">
        <v>15213</v>
      </c>
      <c r="B4802" s="2" t="s">
        <v>444</v>
      </c>
      <c r="C4802" s="2" t="s">
        <v>1800</v>
      </c>
      <c r="D4802" s="2" t="s">
        <v>1109</v>
      </c>
      <c r="E4802" s="2" t="s">
        <v>112</v>
      </c>
      <c r="F4802" s="5">
        <v>1733</v>
      </c>
      <c r="G4802" s="2" t="s">
        <v>15214</v>
      </c>
      <c r="H4802" s="2" t="s">
        <v>72</v>
      </c>
      <c r="I4802" s="2" t="s">
        <v>13316</v>
      </c>
      <c r="J4802" s="2" t="s">
        <v>382</v>
      </c>
      <c r="K4802" s="9">
        <v>400</v>
      </c>
      <c r="L4802" s="9">
        <v>2120</v>
      </c>
      <c r="M4802" s="5">
        <v>71</v>
      </c>
      <c r="N4802" s="5">
        <v>1</v>
      </c>
      <c r="O4802" s="5">
        <v>48.91</v>
      </c>
      <c r="P4802" s="5">
        <v>63.81</v>
      </c>
      <c r="Q4802" s="2">
        <f t="shared" si="445"/>
        <v>14.900000000000006</v>
      </c>
      <c r="R4802" s="5">
        <f t="shared" si="446"/>
        <v>14.900000000000006</v>
      </c>
      <c r="S4802" s="11">
        <f t="shared" si="447"/>
        <v>0.30464117767327759</v>
      </c>
      <c r="T4802" s="5">
        <v>3.35</v>
      </c>
      <c r="U4802" s="5">
        <v>0.69</v>
      </c>
      <c r="V4802" s="5">
        <v>48.91</v>
      </c>
      <c r="W4802" s="12">
        <f t="shared" si="448"/>
        <v>1.4084507042253521E-2</v>
      </c>
      <c r="X4802" s="2" t="str">
        <f t="shared" si="449"/>
        <v>SCALE</v>
      </c>
      <c r="Y4802" s="22" t="str">
        <f t="shared" si="450"/>
        <v>Mid (301-500)</v>
      </c>
    </row>
    <row r="4803" spans="1:25">
      <c r="A4803" s="2" t="s">
        <v>15215</v>
      </c>
      <c r="B4803" s="2" t="s">
        <v>15216</v>
      </c>
      <c r="C4803" s="2" t="s">
        <v>83</v>
      </c>
      <c r="D4803" s="2" t="s">
        <v>7699</v>
      </c>
      <c r="E4803" s="2" t="s">
        <v>48</v>
      </c>
      <c r="F4803" s="5">
        <v>3033</v>
      </c>
      <c r="G4803" s="2" t="s">
        <v>2588</v>
      </c>
      <c r="H4803" s="2" t="s">
        <v>150</v>
      </c>
      <c r="I4803" s="2" t="s">
        <v>13316</v>
      </c>
      <c r="J4803" s="2" t="s">
        <v>120</v>
      </c>
      <c r="K4803" s="9">
        <v>300</v>
      </c>
      <c r="L4803" s="9">
        <v>1906</v>
      </c>
      <c r="M4803" s="5">
        <v>30</v>
      </c>
      <c r="N4803" s="5">
        <v>2</v>
      </c>
      <c r="O4803" s="5">
        <v>12.26</v>
      </c>
      <c r="P4803" s="5">
        <v>131.06</v>
      </c>
      <c r="Q4803" s="2">
        <f t="shared" si="445"/>
        <v>118.8</v>
      </c>
      <c r="R4803" s="5">
        <f t="shared" si="446"/>
        <v>118.8</v>
      </c>
      <c r="S4803" s="11">
        <f t="shared" si="447"/>
        <v>9.6900489396411089</v>
      </c>
      <c r="T4803" s="5">
        <v>1.57</v>
      </c>
      <c r="U4803" s="5">
        <v>0.41</v>
      </c>
      <c r="V4803" s="5">
        <v>6.13</v>
      </c>
      <c r="W4803" s="12">
        <f t="shared" si="448"/>
        <v>6.6666666666666666E-2</v>
      </c>
      <c r="X4803" s="2" t="str">
        <f t="shared" si="449"/>
        <v>SCALE</v>
      </c>
      <c r="Y4803" s="22" t="str">
        <f t="shared" si="450"/>
        <v>Low (100-300)</v>
      </c>
    </row>
    <row r="4804" spans="1:25">
      <c r="A4804" s="2" t="s">
        <v>15217</v>
      </c>
      <c r="B4804" s="2" t="s">
        <v>244</v>
      </c>
      <c r="C4804" s="2" t="s">
        <v>4729</v>
      </c>
      <c r="D4804" s="2" t="s">
        <v>2942</v>
      </c>
      <c r="E4804" s="2" t="s">
        <v>23</v>
      </c>
      <c r="F4804" s="5">
        <v>2383</v>
      </c>
      <c r="G4804" s="2" t="s">
        <v>15218</v>
      </c>
      <c r="H4804" s="2" t="s">
        <v>58</v>
      </c>
      <c r="I4804" s="2" t="s">
        <v>13316</v>
      </c>
      <c r="J4804" s="2" t="s">
        <v>66</v>
      </c>
      <c r="K4804" s="9">
        <v>1000</v>
      </c>
      <c r="L4804" s="9">
        <v>1905</v>
      </c>
      <c r="M4804" s="5">
        <v>64</v>
      </c>
      <c r="N4804" s="5">
        <v>0</v>
      </c>
      <c r="O4804" s="5">
        <v>41.69</v>
      </c>
      <c r="P4804" s="5">
        <v>0</v>
      </c>
      <c r="Q4804" s="2">
        <f t="shared" si="445"/>
        <v>-41.69</v>
      </c>
      <c r="R4804" s="5">
        <f t="shared" si="446"/>
        <v>-41.69</v>
      </c>
      <c r="S4804" s="11">
        <f t="shared" si="447"/>
        <v>-1</v>
      </c>
      <c r="T4804" s="5">
        <v>3.36</v>
      </c>
      <c r="U4804" s="5">
        <v>0.65</v>
      </c>
      <c r="V4804" s="5">
        <v>0</v>
      </c>
      <c r="W4804" s="12">
        <f t="shared" si="448"/>
        <v>0</v>
      </c>
      <c r="X4804" s="2" t="str">
        <f t="shared" si="449"/>
        <v>PAUSE</v>
      </c>
      <c r="Y4804" s="22" t="str">
        <f t="shared" si="450"/>
        <v>Premium (751-1000)</v>
      </c>
    </row>
    <row r="4805" spans="1:25">
      <c r="A4805" s="2" t="s">
        <v>15219</v>
      </c>
      <c r="B4805" s="2" t="s">
        <v>4001</v>
      </c>
      <c r="C4805" s="2" t="s">
        <v>15220</v>
      </c>
      <c r="D4805" s="2" t="s">
        <v>829</v>
      </c>
      <c r="E4805" s="2" t="s">
        <v>112</v>
      </c>
      <c r="F4805" s="5">
        <v>2000</v>
      </c>
      <c r="G4805" s="2" t="s">
        <v>15221</v>
      </c>
      <c r="H4805" s="2" t="s">
        <v>167</v>
      </c>
      <c r="I4805" s="2" t="s">
        <v>13316</v>
      </c>
      <c r="J4805" s="2" t="s">
        <v>155</v>
      </c>
      <c r="K4805" s="9">
        <v>1000</v>
      </c>
      <c r="L4805" s="9">
        <v>1859</v>
      </c>
      <c r="M4805" s="5">
        <v>76</v>
      </c>
      <c r="N4805" s="5">
        <v>1</v>
      </c>
      <c r="O4805" s="5">
        <v>45.09</v>
      </c>
      <c r="P4805" s="5">
        <v>70.349999999999994</v>
      </c>
      <c r="Q4805" s="2">
        <f t="shared" si="445"/>
        <v>25.259999999999991</v>
      </c>
      <c r="R4805" s="5">
        <f t="shared" si="446"/>
        <v>25.259999999999991</v>
      </c>
      <c r="S4805" s="11">
        <f t="shared" si="447"/>
        <v>0.56021290751829644</v>
      </c>
      <c r="T4805" s="5">
        <v>4.09</v>
      </c>
      <c r="U4805" s="5">
        <v>0.59</v>
      </c>
      <c r="V4805" s="5">
        <v>45.09</v>
      </c>
      <c r="W4805" s="12">
        <f t="shared" si="448"/>
        <v>1.3157894736842105E-2</v>
      </c>
      <c r="X4805" s="2" t="str">
        <f t="shared" si="449"/>
        <v>SCALE</v>
      </c>
      <c r="Y4805" s="22" t="str">
        <f t="shared" si="450"/>
        <v>Premium (751-1000)</v>
      </c>
    </row>
    <row r="4806" spans="1:25">
      <c r="A4806" s="2" t="s">
        <v>15222</v>
      </c>
      <c r="B4806" s="2" t="s">
        <v>15223</v>
      </c>
      <c r="C4806" s="2" t="s">
        <v>15224</v>
      </c>
      <c r="D4806" s="2" t="s">
        <v>1593</v>
      </c>
      <c r="E4806" s="2" t="s">
        <v>112</v>
      </c>
      <c r="F4806" s="5">
        <v>2167</v>
      </c>
      <c r="G4806" s="2" t="s">
        <v>15225</v>
      </c>
      <c r="H4806" s="2" t="s">
        <v>50</v>
      </c>
      <c r="I4806" s="2" t="s">
        <v>13316</v>
      </c>
      <c r="J4806" s="2" t="s">
        <v>293</v>
      </c>
      <c r="K4806" s="9">
        <v>1000</v>
      </c>
      <c r="L4806" s="9">
        <v>1992</v>
      </c>
      <c r="M4806" s="5">
        <v>63</v>
      </c>
      <c r="N4806" s="5">
        <v>0</v>
      </c>
      <c r="O4806" s="5">
        <v>46.5</v>
      </c>
      <c r="P4806" s="5">
        <v>0</v>
      </c>
      <c r="Q4806" s="2">
        <f t="shared" si="445"/>
        <v>-46.5</v>
      </c>
      <c r="R4806" s="5">
        <f t="shared" si="446"/>
        <v>-46.5</v>
      </c>
      <c r="S4806" s="11">
        <f t="shared" si="447"/>
        <v>-1</v>
      </c>
      <c r="T4806" s="5">
        <v>3.16</v>
      </c>
      <c r="U4806" s="5">
        <v>0.74</v>
      </c>
      <c r="V4806" s="5">
        <v>0</v>
      </c>
      <c r="W4806" s="12">
        <f t="shared" si="448"/>
        <v>0</v>
      </c>
      <c r="X4806" s="2" t="str">
        <f t="shared" si="449"/>
        <v>PAUSE</v>
      </c>
      <c r="Y4806" s="22" t="str">
        <f t="shared" si="450"/>
        <v>Premium (751-1000)</v>
      </c>
    </row>
    <row r="4807" spans="1:25">
      <c r="A4807" s="2" t="s">
        <v>15226</v>
      </c>
      <c r="B4807" s="2" t="s">
        <v>560</v>
      </c>
      <c r="C4807" s="2" t="s">
        <v>15227</v>
      </c>
      <c r="D4807" s="2" t="s">
        <v>1593</v>
      </c>
      <c r="E4807" s="2" t="s">
        <v>112</v>
      </c>
      <c r="F4807" s="5">
        <v>2708</v>
      </c>
      <c r="G4807" s="2" t="s">
        <v>15228</v>
      </c>
      <c r="H4807" s="2" t="s">
        <v>58</v>
      </c>
      <c r="I4807" s="2" t="s">
        <v>13316</v>
      </c>
      <c r="J4807" s="2" t="s">
        <v>293</v>
      </c>
      <c r="K4807" s="9">
        <v>100</v>
      </c>
      <c r="L4807" s="9">
        <v>859</v>
      </c>
      <c r="M4807" s="5">
        <v>29</v>
      </c>
      <c r="N4807" s="5">
        <v>0</v>
      </c>
      <c r="O4807" s="5">
        <v>18.93</v>
      </c>
      <c r="P4807" s="5">
        <v>0</v>
      </c>
      <c r="Q4807" s="2">
        <f t="shared" si="445"/>
        <v>-18.93</v>
      </c>
      <c r="R4807" s="5">
        <f t="shared" si="446"/>
        <v>-18.93</v>
      </c>
      <c r="S4807" s="11">
        <f t="shared" si="447"/>
        <v>-1</v>
      </c>
      <c r="T4807" s="5">
        <v>3.38</v>
      </c>
      <c r="U4807" s="5">
        <v>0.65</v>
      </c>
      <c r="V4807" s="5">
        <v>0</v>
      </c>
      <c r="W4807" s="12">
        <f t="shared" si="448"/>
        <v>0</v>
      </c>
      <c r="X4807" s="2" t="str">
        <f t="shared" si="449"/>
        <v>PAUSE</v>
      </c>
      <c r="Y4807" s="22" t="str">
        <f t="shared" si="450"/>
        <v>Low (100-300)</v>
      </c>
    </row>
    <row r="4808" spans="1:25">
      <c r="A4808" s="2" t="s">
        <v>15229</v>
      </c>
      <c r="B4808" s="2" t="s">
        <v>15230</v>
      </c>
      <c r="C4808" s="2" t="s">
        <v>5534</v>
      </c>
      <c r="D4808" s="2" t="s">
        <v>15231</v>
      </c>
      <c r="E4808" s="2" t="s">
        <v>112</v>
      </c>
      <c r="F4808" s="5">
        <v>4955</v>
      </c>
      <c r="G4808" s="2" t="s">
        <v>15232</v>
      </c>
      <c r="H4808" s="2" t="s">
        <v>190</v>
      </c>
      <c r="I4808" s="2" t="s">
        <v>13316</v>
      </c>
      <c r="J4808" s="2" t="s">
        <v>51</v>
      </c>
      <c r="K4808" s="9">
        <v>100</v>
      </c>
      <c r="L4808" s="9">
        <v>1006</v>
      </c>
      <c r="M4808" s="5">
        <v>34</v>
      </c>
      <c r="N4808" s="5">
        <v>3</v>
      </c>
      <c r="O4808" s="5">
        <v>14.53</v>
      </c>
      <c r="P4808" s="5">
        <v>187.92</v>
      </c>
      <c r="Q4808" s="2">
        <f t="shared" si="445"/>
        <v>173.39</v>
      </c>
      <c r="R4808" s="5">
        <f t="shared" si="446"/>
        <v>173.39</v>
      </c>
      <c r="S4808" s="11">
        <f t="shared" si="447"/>
        <v>11.93324156916724</v>
      </c>
      <c r="T4808" s="5">
        <v>3.38</v>
      </c>
      <c r="U4808" s="5">
        <v>0.43</v>
      </c>
      <c r="V4808" s="5">
        <v>4.84</v>
      </c>
      <c r="W4808" s="12">
        <f t="shared" si="448"/>
        <v>8.8235294117647065E-2</v>
      </c>
      <c r="X4808" s="2" t="str">
        <f t="shared" si="449"/>
        <v>SCALE</v>
      </c>
      <c r="Y4808" s="22" t="str">
        <f t="shared" si="450"/>
        <v>Low (100-300)</v>
      </c>
    </row>
    <row r="4809" spans="1:25">
      <c r="A4809" s="2" t="s">
        <v>15233</v>
      </c>
      <c r="B4809" s="2" t="s">
        <v>1138</v>
      </c>
      <c r="C4809" s="2" t="s">
        <v>14166</v>
      </c>
      <c r="D4809" s="2" t="s">
        <v>15234</v>
      </c>
      <c r="E4809" s="2" t="s">
        <v>492</v>
      </c>
      <c r="F4809" s="5">
        <v>4500</v>
      </c>
      <c r="G4809" s="2" t="s">
        <v>15235</v>
      </c>
      <c r="H4809" s="2" t="s">
        <v>161</v>
      </c>
      <c r="I4809" s="2" t="s">
        <v>13316</v>
      </c>
      <c r="J4809" s="2" t="s">
        <v>206</v>
      </c>
      <c r="K4809" s="9">
        <v>200</v>
      </c>
      <c r="L4809" s="9">
        <v>2281</v>
      </c>
      <c r="M4809" s="5">
        <v>55</v>
      </c>
      <c r="N4809" s="5">
        <v>1</v>
      </c>
      <c r="O4809" s="5">
        <v>42.4</v>
      </c>
      <c r="P4809" s="5">
        <v>36.65</v>
      </c>
      <c r="Q4809" s="2">
        <f t="shared" si="445"/>
        <v>-5.75</v>
      </c>
      <c r="R4809" s="5">
        <f t="shared" si="446"/>
        <v>-5.75</v>
      </c>
      <c r="S4809" s="11">
        <f t="shared" si="447"/>
        <v>-0.13561320754716982</v>
      </c>
      <c r="T4809" s="5">
        <v>2.41</v>
      </c>
      <c r="U4809" s="5">
        <v>0.77</v>
      </c>
      <c r="V4809" s="5">
        <v>42.4</v>
      </c>
      <c r="W4809" s="12">
        <f t="shared" si="448"/>
        <v>1.8181818181818181E-2</v>
      </c>
      <c r="X4809" s="2" t="str">
        <f t="shared" si="449"/>
        <v>SCALE</v>
      </c>
      <c r="Y4809" s="22" t="str">
        <f t="shared" si="450"/>
        <v>Low (100-300)</v>
      </c>
    </row>
    <row r="4810" spans="1:25">
      <c r="A4810" s="2" t="s">
        <v>15236</v>
      </c>
      <c r="B4810" s="2" t="s">
        <v>1735</v>
      </c>
      <c r="C4810" s="2" t="s">
        <v>15237</v>
      </c>
      <c r="D4810" s="2" t="s">
        <v>760</v>
      </c>
      <c r="E4810" s="2" t="s">
        <v>40</v>
      </c>
      <c r="F4810" s="5">
        <v>2167</v>
      </c>
      <c r="G4810" s="2" t="s">
        <v>15238</v>
      </c>
      <c r="H4810" s="2" t="s">
        <v>58</v>
      </c>
      <c r="I4810" s="2" t="s">
        <v>13316</v>
      </c>
      <c r="J4810" s="2" t="s">
        <v>313</v>
      </c>
      <c r="K4810" s="9">
        <v>800</v>
      </c>
      <c r="L4810" s="9">
        <v>1013</v>
      </c>
      <c r="M4810" s="5">
        <v>26</v>
      </c>
      <c r="N4810" s="5">
        <v>2</v>
      </c>
      <c r="O4810" s="5">
        <v>19.8</v>
      </c>
      <c r="P4810" s="5">
        <v>105.26</v>
      </c>
      <c r="Q4810" s="2">
        <f t="shared" si="445"/>
        <v>85.460000000000008</v>
      </c>
      <c r="R4810" s="5">
        <f t="shared" si="446"/>
        <v>85.460000000000008</v>
      </c>
      <c r="S4810" s="11">
        <f t="shared" si="447"/>
        <v>4.3161616161616161</v>
      </c>
      <c r="T4810" s="5">
        <v>2.57</v>
      </c>
      <c r="U4810" s="5">
        <v>0.76</v>
      </c>
      <c r="V4810" s="5">
        <v>9.9</v>
      </c>
      <c r="W4810" s="12">
        <f t="shared" si="448"/>
        <v>7.6923076923076927E-2</v>
      </c>
      <c r="X4810" s="2" t="str">
        <f t="shared" si="449"/>
        <v>SCALE</v>
      </c>
      <c r="Y4810" s="22" t="str">
        <f t="shared" si="450"/>
        <v>Premium (751-1000)</v>
      </c>
    </row>
    <row r="4811" spans="1:25">
      <c r="A4811" s="2" t="s">
        <v>15239</v>
      </c>
      <c r="B4811" s="2" t="s">
        <v>15240</v>
      </c>
      <c r="C4811" s="2" t="s">
        <v>15241</v>
      </c>
      <c r="D4811" s="2" t="s">
        <v>359</v>
      </c>
      <c r="E4811" s="2" t="s">
        <v>40</v>
      </c>
      <c r="F4811" s="5">
        <v>3250</v>
      </c>
      <c r="G4811" s="2" t="s">
        <v>15242</v>
      </c>
      <c r="H4811" s="2" t="s">
        <v>266</v>
      </c>
      <c r="I4811" s="2" t="s">
        <v>13316</v>
      </c>
      <c r="J4811" s="2" t="s">
        <v>699</v>
      </c>
      <c r="K4811" s="9">
        <v>100</v>
      </c>
      <c r="L4811" s="9">
        <v>508</v>
      </c>
      <c r="M4811" s="5">
        <v>15</v>
      </c>
      <c r="N4811" s="5">
        <v>0</v>
      </c>
      <c r="O4811" s="5">
        <v>6.33</v>
      </c>
      <c r="P4811" s="5">
        <v>0</v>
      </c>
      <c r="Q4811" s="2">
        <f t="shared" ref="Q4811:Q4874" si="451">IFERROR(P4811-O4811, 0)</f>
        <v>-6.33</v>
      </c>
      <c r="R4811" s="5">
        <f t="shared" ref="R4811:R4874" si="452">P4811-O4811</f>
        <v>-6.33</v>
      </c>
      <c r="S4811" s="11">
        <f t="shared" ref="S4811:S4874" si="453">R4811/O4811</f>
        <v>-1</v>
      </c>
      <c r="T4811" s="5">
        <v>2.95</v>
      </c>
      <c r="U4811" s="5">
        <v>0.42</v>
      </c>
      <c r="V4811" s="5">
        <v>0</v>
      </c>
      <c r="W4811" s="12">
        <f t="shared" ref="W4811:W4874" si="454">N4811/M4811</f>
        <v>0</v>
      </c>
      <c r="X4811" s="2" t="str">
        <f t="shared" ref="X4811:X4874" si="455">IF(P4811&gt;=4, "SCALE",
  IF(P4811&gt;=2, "MONITOR",
    IF(P4811&gt;=1, "OPTIMISE",
      "PAUSE")))</f>
        <v>PAUSE</v>
      </c>
      <c r="Y4811" s="22" t="str">
        <f t="shared" ref="Y4811:Y4874" si="456">IF(K4811&lt;=300,"Low (100-300)",
 IF(K4811&lt;=500,"Mid (301-500)",
  IF(K4811&lt;=750,"High (501-750)",
   "Premium (751-1000)")))</f>
        <v>Low (100-300)</v>
      </c>
    </row>
    <row r="4812" spans="1:25">
      <c r="A4812" s="2" t="s">
        <v>15243</v>
      </c>
      <c r="B4812" s="2" t="s">
        <v>2433</v>
      </c>
      <c r="C4812" s="2" t="s">
        <v>15244</v>
      </c>
      <c r="D4812" s="2" t="s">
        <v>6621</v>
      </c>
      <c r="E4812" s="2" t="s">
        <v>40</v>
      </c>
      <c r="F4812" s="5">
        <v>1000</v>
      </c>
      <c r="G4812" s="2" t="s">
        <v>15245</v>
      </c>
      <c r="H4812" s="2" t="s">
        <v>87</v>
      </c>
      <c r="I4812" s="2" t="s">
        <v>13316</v>
      </c>
      <c r="J4812" s="2" t="s">
        <v>183</v>
      </c>
      <c r="K4812" s="9">
        <v>100</v>
      </c>
      <c r="L4812" s="9">
        <v>864</v>
      </c>
      <c r="M4812" s="5">
        <v>17</v>
      </c>
      <c r="N4812" s="5">
        <v>1</v>
      </c>
      <c r="O4812" s="5">
        <v>7.15</v>
      </c>
      <c r="P4812" s="5">
        <v>55.77</v>
      </c>
      <c r="Q4812" s="2">
        <f t="shared" si="451"/>
        <v>48.620000000000005</v>
      </c>
      <c r="R4812" s="5">
        <f t="shared" si="452"/>
        <v>48.620000000000005</v>
      </c>
      <c r="S4812" s="11">
        <f t="shared" si="453"/>
        <v>6.8000000000000007</v>
      </c>
      <c r="T4812" s="5">
        <v>1.97</v>
      </c>
      <c r="U4812" s="5">
        <v>0.42</v>
      </c>
      <c r="V4812" s="5">
        <v>7.15</v>
      </c>
      <c r="W4812" s="12">
        <f t="shared" si="454"/>
        <v>5.8823529411764705E-2</v>
      </c>
      <c r="X4812" s="2" t="str">
        <f t="shared" si="455"/>
        <v>SCALE</v>
      </c>
      <c r="Y4812" s="22" t="str">
        <f t="shared" si="456"/>
        <v>Low (100-300)</v>
      </c>
    </row>
    <row r="4813" spans="1:25">
      <c r="A4813" s="2" t="s">
        <v>15246</v>
      </c>
      <c r="B4813" s="2" t="s">
        <v>15247</v>
      </c>
      <c r="C4813" s="2" t="s">
        <v>11127</v>
      </c>
      <c r="D4813" s="2" t="s">
        <v>144</v>
      </c>
      <c r="E4813" s="2" t="s">
        <v>40</v>
      </c>
      <c r="F4813" s="5">
        <v>2250</v>
      </c>
      <c r="G4813" s="2" t="s">
        <v>15248</v>
      </c>
      <c r="H4813" s="2" t="s">
        <v>42</v>
      </c>
      <c r="I4813" s="2" t="s">
        <v>13316</v>
      </c>
      <c r="J4813" s="2" t="s">
        <v>127</v>
      </c>
      <c r="K4813" s="9">
        <v>500</v>
      </c>
      <c r="L4813" s="9">
        <v>1320</v>
      </c>
      <c r="M4813" s="5">
        <v>21</v>
      </c>
      <c r="N4813" s="5">
        <v>0</v>
      </c>
      <c r="O4813" s="5">
        <v>13.3</v>
      </c>
      <c r="P4813" s="5">
        <v>0</v>
      </c>
      <c r="Q4813" s="2">
        <f t="shared" si="451"/>
        <v>-13.3</v>
      </c>
      <c r="R4813" s="5">
        <f t="shared" si="452"/>
        <v>-13.3</v>
      </c>
      <c r="S4813" s="11">
        <f t="shared" si="453"/>
        <v>-1</v>
      </c>
      <c r="T4813" s="5">
        <v>1.59</v>
      </c>
      <c r="U4813" s="5">
        <v>0.63</v>
      </c>
      <c r="V4813" s="5">
        <v>0</v>
      </c>
      <c r="W4813" s="12">
        <f t="shared" si="454"/>
        <v>0</v>
      </c>
      <c r="X4813" s="2" t="str">
        <f t="shared" si="455"/>
        <v>PAUSE</v>
      </c>
      <c r="Y4813" s="22" t="str">
        <f t="shared" si="456"/>
        <v>Mid (301-500)</v>
      </c>
    </row>
    <row r="4814" spans="1:25">
      <c r="A4814" s="2" t="s">
        <v>15249</v>
      </c>
      <c r="B4814" s="2" t="s">
        <v>15250</v>
      </c>
      <c r="C4814" s="2" t="s">
        <v>15251</v>
      </c>
      <c r="D4814" s="2" t="s">
        <v>2626</v>
      </c>
      <c r="E4814" s="2" t="s">
        <v>373</v>
      </c>
      <c r="F4814" s="5">
        <v>3750</v>
      </c>
      <c r="G4814" s="2" t="s">
        <v>15252</v>
      </c>
      <c r="H4814" s="2" t="s">
        <v>102</v>
      </c>
      <c r="I4814" s="2" t="s">
        <v>13316</v>
      </c>
      <c r="J4814" s="2" t="s">
        <v>293</v>
      </c>
      <c r="K4814" s="9">
        <v>400</v>
      </c>
      <c r="L4814" s="9">
        <v>860</v>
      </c>
      <c r="M4814" s="5">
        <v>38</v>
      </c>
      <c r="N4814" s="5">
        <v>4</v>
      </c>
      <c r="O4814" s="5">
        <v>29.25</v>
      </c>
      <c r="P4814" s="5">
        <v>232.85</v>
      </c>
      <c r="Q4814" s="2">
        <f t="shared" si="451"/>
        <v>203.6</v>
      </c>
      <c r="R4814" s="5">
        <f t="shared" si="452"/>
        <v>203.6</v>
      </c>
      <c r="S4814" s="11">
        <f t="shared" si="453"/>
        <v>6.9606837606837608</v>
      </c>
      <c r="T4814" s="5">
        <v>4.42</v>
      </c>
      <c r="U4814" s="5">
        <v>0.77</v>
      </c>
      <c r="V4814" s="5">
        <v>7.31</v>
      </c>
      <c r="W4814" s="12">
        <f t="shared" si="454"/>
        <v>0.10526315789473684</v>
      </c>
      <c r="X4814" s="2" t="str">
        <f t="shared" si="455"/>
        <v>SCALE</v>
      </c>
      <c r="Y4814" s="22" t="str">
        <f t="shared" si="456"/>
        <v>Mid (301-500)</v>
      </c>
    </row>
    <row r="4815" spans="1:25">
      <c r="A4815" s="2" t="s">
        <v>15253</v>
      </c>
      <c r="B4815" s="2" t="s">
        <v>1824</v>
      </c>
      <c r="C4815" s="2" t="s">
        <v>2459</v>
      </c>
      <c r="D4815" s="2" t="s">
        <v>531</v>
      </c>
      <c r="E4815" s="2" t="s">
        <v>112</v>
      </c>
      <c r="F4815" s="5">
        <v>2500</v>
      </c>
      <c r="G4815" s="2" t="s">
        <v>15254</v>
      </c>
      <c r="H4815" s="2" t="s">
        <v>312</v>
      </c>
      <c r="I4815" s="2" t="s">
        <v>13316</v>
      </c>
      <c r="J4815" s="2" t="s">
        <v>361</v>
      </c>
      <c r="K4815" s="9">
        <v>300</v>
      </c>
      <c r="L4815" s="9">
        <v>532</v>
      </c>
      <c r="M4815" s="5">
        <v>16</v>
      </c>
      <c r="N4815" s="5">
        <v>0</v>
      </c>
      <c r="O4815" s="5">
        <v>9.31</v>
      </c>
      <c r="P4815" s="5">
        <v>0</v>
      </c>
      <c r="Q4815" s="2">
        <f t="shared" si="451"/>
        <v>-9.31</v>
      </c>
      <c r="R4815" s="5">
        <f t="shared" si="452"/>
        <v>-9.31</v>
      </c>
      <c r="S4815" s="11">
        <f t="shared" si="453"/>
        <v>-1</v>
      </c>
      <c r="T4815" s="5">
        <v>3.01</v>
      </c>
      <c r="U4815" s="5">
        <v>0.57999999999999996</v>
      </c>
      <c r="V4815" s="5">
        <v>0</v>
      </c>
      <c r="W4815" s="12">
        <f t="shared" si="454"/>
        <v>0</v>
      </c>
      <c r="X4815" s="2" t="str">
        <f t="shared" si="455"/>
        <v>PAUSE</v>
      </c>
      <c r="Y4815" s="22" t="str">
        <f t="shared" si="456"/>
        <v>Low (100-300)</v>
      </c>
    </row>
    <row r="4816" spans="1:25">
      <c r="A4816" s="2" t="s">
        <v>15255</v>
      </c>
      <c r="B4816" s="2" t="s">
        <v>15256</v>
      </c>
      <c r="C4816" s="2" t="s">
        <v>15257</v>
      </c>
      <c r="D4816" s="2" t="s">
        <v>15258</v>
      </c>
      <c r="E4816" s="2" t="s">
        <v>132</v>
      </c>
      <c r="F4816" s="5">
        <v>1400</v>
      </c>
      <c r="G4816" s="2" t="s">
        <v>15259</v>
      </c>
      <c r="H4816" s="2" t="s">
        <v>58</v>
      </c>
      <c r="I4816" s="2" t="s">
        <v>13316</v>
      </c>
      <c r="J4816" s="2" t="s">
        <v>177</v>
      </c>
      <c r="K4816" s="9">
        <v>300</v>
      </c>
      <c r="L4816" s="9">
        <v>2175</v>
      </c>
      <c r="M4816" s="5">
        <v>72</v>
      </c>
      <c r="N4816" s="5">
        <v>8</v>
      </c>
      <c r="O4816" s="5">
        <v>54.13</v>
      </c>
      <c r="P4816" s="5">
        <v>540.30999999999995</v>
      </c>
      <c r="Q4816" s="2">
        <f t="shared" si="451"/>
        <v>486.17999999999995</v>
      </c>
      <c r="R4816" s="5">
        <f t="shared" si="452"/>
        <v>486.17999999999995</v>
      </c>
      <c r="S4816" s="11">
        <f t="shared" si="453"/>
        <v>8.9817106964714561</v>
      </c>
      <c r="T4816" s="5">
        <v>3.31</v>
      </c>
      <c r="U4816" s="5">
        <v>0.75</v>
      </c>
      <c r="V4816" s="5">
        <v>6.77</v>
      </c>
      <c r="W4816" s="12">
        <f t="shared" si="454"/>
        <v>0.1111111111111111</v>
      </c>
      <c r="X4816" s="2" t="str">
        <f t="shared" si="455"/>
        <v>SCALE</v>
      </c>
      <c r="Y4816" s="22" t="str">
        <f t="shared" si="456"/>
        <v>Low (100-300)</v>
      </c>
    </row>
    <row r="4817" spans="1:25">
      <c r="A4817" s="2" t="s">
        <v>15260</v>
      </c>
      <c r="B4817" s="2" t="s">
        <v>8877</v>
      </c>
      <c r="C4817" s="2" t="s">
        <v>3129</v>
      </c>
      <c r="D4817" s="2" t="s">
        <v>14398</v>
      </c>
      <c r="E4817" s="2" t="s">
        <v>635</v>
      </c>
      <c r="F4817" s="5">
        <v>3900</v>
      </c>
      <c r="G4817" s="2" t="s">
        <v>15261</v>
      </c>
      <c r="H4817" s="2" t="s">
        <v>87</v>
      </c>
      <c r="I4817" s="2" t="s">
        <v>13316</v>
      </c>
      <c r="J4817" s="2" t="s">
        <v>217</v>
      </c>
      <c r="K4817" s="9">
        <v>1000</v>
      </c>
      <c r="L4817" s="9">
        <v>1822</v>
      </c>
      <c r="M4817" s="5">
        <v>65</v>
      </c>
      <c r="N4817" s="5">
        <v>7</v>
      </c>
      <c r="O4817" s="5">
        <v>40.57</v>
      </c>
      <c r="P4817" s="5">
        <v>255.07</v>
      </c>
      <c r="Q4817" s="2">
        <f t="shared" si="451"/>
        <v>214.5</v>
      </c>
      <c r="R4817" s="5">
        <f t="shared" si="452"/>
        <v>214.5</v>
      </c>
      <c r="S4817" s="11">
        <f t="shared" si="453"/>
        <v>5.2871579985210744</v>
      </c>
      <c r="T4817" s="5">
        <v>3.57</v>
      </c>
      <c r="U4817" s="5">
        <v>0.62</v>
      </c>
      <c r="V4817" s="5">
        <v>5.8</v>
      </c>
      <c r="W4817" s="12">
        <f t="shared" si="454"/>
        <v>0.1076923076923077</v>
      </c>
      <c r="X4817" s="2" t="str">
        <f t="shared" si="455"/>
        <v>SCALE</v>
      </c>
      <c r="Y4817" s="22" t="str">
        <f t="shared" si="456"/>
        <v>Premium (751-1000)</v>
      </c>
    </row>
    <row r="4818" spans="1:25">
      <c r="A4818" s="2" t="s">
        <v>15262</v>
      </c>
      <c r="B4818" s="2" t="s">
        <v>8017</v>
      </c>
      <c r="C4818" s="2" t="s">
        <v>15263</v>
      </c>
      <c r="D4818" s="2" t="s">
        <v>144</v>
      </c>
      <c r="E4818" s="2" t="s">
        <v>40</v>
      </c>
      <c r="F4818" s="5">
        <v>1750</v>
      </c>
      <c r="G4818" s="2" t="s">
        <v>1346</v>
      </c>
      <c r="H4818" s="2" t="s">
        <v>65</v>
      </c>
      <c r="I4818" s="2" t="s">
        <v>13316</v>
      </c>
      <c r="J4818" s="2" t="s">
        <v>382</v>
      </c>
      <c r="K4818" s="9">
        <v>200</v>
      </c>
      <c r="L4818" s="9">
        <v>2434</v>
      </c>
      <c r="M4818" s="5">
        <v>69</v>
      </c>
      <c r="N4818" s="5">
        <v>0</v>
      </c>
      <c r="O4818" s="5">
        <v>56.77</v>
      </c>
      <c r="P4818" s="5">
        <v>0</v>
      </c>
      <c r="Q4818" s="2">
        <f t="shared" si="451"/>
        <v>-56.77</v>
      </c>
      <c r="R4818" s="5">
        <f t="shared" si="452"/>
        <v>-56.77</v>
      </c>
      <c r="S4818" s="11">
        <f t="shared" si="453"/>
        <v>-1</v>
      </c>
      <c r="T4818" s="5">
        <v>2.83</v>
      </c>
      <c r="U4818" s="5">
        <v>0.82</v>
      </c>
      <c r="V4818" s="5">
        <v>0</v>
      </c>
      <c r="W4818" s="12">
        <f t="shared" si="454"/>
        <v>0</v>
      </c>
      <c r="X4818" s="2" t="str">
        <f t="shared" si="455"/>
        <v>PAUSE</v>
      </c>
      <c r="Y4818" s="22" t="str">
        <f t="shared" si="456"/>
        <v>Low (100-300)</v>
      </c>
    </row>
    <row r="4819" spans="1:25">
      <c r="A4819" s="2" t="s">
        <v>15264</v>
      </c>
      <c r="B4819" s="2" t="s">
        <v>7112</v>
      </c>
      <c r="C4819" s="2" t="s">
        <v>143</v>
      </c>
      <c r="D4819" s="2" t="s">
        <v>99</v>
      </c>
      <c r="E4819" s="2" t="s">
        <v>100</v>
      </c>
      <c r="F4819" s="5">
        <v>3750</v>
      </c>
      <c r="G4819" s="2" t="s">
        <v>15265</v>
      </c>
      <c r="H4819" s="2" t="s">
        <v>190</v>
      </c>
      <c r="I4819" s="2" t="s">
        <v>13316</v>
      </c>
      <c r="J4819" s="2" t="s">
        <v>248</v>
      </c>
      <c r="K4819" s="9">
        <v>1000</v>
      </c>
      <c r="L4819" s="9">
        <v>2499</v>
      </c>
      <c r="M4819" s="5">
        <v>70</v>
      </c>
      <c r="N4819" s="5">
        <v>0</v>
      </c>
      <c r="O4819" s="5">
        <v>45.05</v>
      </c>
      <c r="P4819" s="5">
        <v>0</v>
      </c>
      <c r="Q4819" s="2">
        <f t="shared" si="451"/>
        <v>-45.05</v>
      </c>
      <c r="R4819" s="5">
        <f t="shared" si="452"/>
        <v>-45.05</v>
      </c>
      <c r="S4819" s="11">
        <f t="shared" si="453"/>
        <v>-1</v>
      </c>
      <c r="T4819" s="5">
        <v>2.8</v>
      </c>
      <c r="U4819" s="5">
        <v>0.64</v>
      </c>
      <c r="V4819" s="5">
        <v>0</v>
      </c>
      <c r="W4819" s="12">
        <f t="shared" si="454"/>
        <v>0</v>
      </c>
      <c r="X4819" s="2" t="str">
        <f t="shared" si="455"/>
        <v>PAUSE</v>
      </c>
      <c r="Y4819" s="22" t="str">
        <f t="shared" si="456"/>
        <v>Premium (751-1000)</v>
      </c>
    </row>
    <row r="4820" spans="1:25">
      <c r="A4820" s="2" t="s">
        <v>15266</v>
      </c>
      <c r="B4820" s="2" t="s">
        <v>6319</v>
      </c>
      <c r="C4820" s="2" t="s">
        <v>10353</v>
      </c>
      <c r="D4820" s="2" t="s">
        <v>1275</v>
      </c>
      <c r="E4820" s="2" t="s">
        <v>85</v>
      </c>
      <c r="F4820" s="5">
        <v>1300</v>
      </c>
      <c r="G4820" s="2" t="s">
        <v>15267</v>
      </c>
      <c r="H4820" s="2" t="s">
        <v>167</v>
      </c>
      <c r="I4820" s="2" t="s">
        <v>13316</v>
      </c>
      <c r="J4820" s="2" t="s">
        <v>206</v>
      </c>
      <c r="K4820" s="9">
        <v>700</v>
      </c>
      <c r="L4820" s="9">
        <v>512</v>
      </c>
      <c r="M4820" s="5">
        <v>7</v>
      </c>
      <c r="N4820" s="5">
        <v>1</v>
      </c>
      <c r="O4820" s="5">
        <v>3.18</v>
      </c>
      <c r="P4820" s="5">
        <v>74.989999999999995</v>
      </c>
      <c r="Q4820" s="2">
        <f t="shared" si="451"/>
        <v>71.809999999999988</v>
      </c>
      <c r="R4820" s="5">
        <f t="shared" si="452"/>
        <v>71.809999999999988</v>
      </c>
      <c r="S4820" s="11">
        <f t="shared" si="453"/>
        <v>22.581761006289302</v>
      </c>
      <c r="T4820" s="5">
        <v>1.37</v>
      </c>
      <c r="U4820" s="5">
        <v>0.45</v>
      </c>
      <c r="V4820" s="5">
        <v>3.18</v>
      </c>
      <c r="W4820" s="12">
        <f t="shared" si="454"/>
        <v>0.14285714285714285</v>
      </c>
      <c r="X4820" s="2" t="str">
        <f t="shared" si="455"/>
        <v>SCALE</v>
      </c>
      <c r="Y4820" s="22" t="str">
        <f t="shared" si="456"/>
        <v>High (501-750)</v>
      </c>
    </row>
    <row r="4821" spans="1:25">
      <c r="A4821" s="2" t="s">
        <v>15268</v>
      </c>
      <c r="B4821" s="2" t="s">
        <v>4050</v>
      </c>
      <c r="C4821" s="2" t="s">
        <v>15269</v>
      </c>
      <c r="D4821" s="2" t="s">
        <v>10517</v>
      </c>
      <c r="E4821" s="2" t="s">
        <v>373</v>
      </c>
      <c r="F4821" s="5">
        <v>2500</v>
      </c>
      <c r="G4821" s="2" t="s">
        <v>15270</v>
      </c>
      <c r="H4821" s="2" t="s">
        <v>167</v>
      </c>
      <c r="I4821" s="2" t="s">
        <v>13316</v>
      </c>
      <c r="J4821" s="2" t="s">
        <v>73</v>
      </c>
      <c r="K4821" s="9">
        <v>200</v>
      </c>
      <c r="L4821" s="9">
        <v>1296</v>
      </c>
      <c r="M4821" s="5">
        <v>39</v>
      </c>
      <c r="N4821" s="5">
        <v>3</v>
      </c>
      <c r="O4821" s="5">
        <v>26.9</v>
      </c>
      <c r="P4821" s="5">
        <v>161.38999999999999</v>
      </c>
      <c r="Q4821" s="2">
        <f t="shared" si="451"/>
        <v>134.48999999999998</v>
      </c>
      <c r="R4821" s="5">
        <f t="shared" si="452"/>
        <v>134.48999999999998</v>
      </c>
      <c r="S4821" s="11">
        <f t="shared" si="453"/>
        <v>4.9996282527881037</v>
      </c>
      <c r="T4821" s="5">
        <v>3.01</v>
      </c>
      <c r="U4821" s="5">
        <v>0.69</v>
      </c>
      <c r="V4821" s="5">
        <v>8.9700000000000006</v>
      </c>
      <c r="W4821" s="12">
        <f t="shared" si="454"/>
        <v>7.6923076923076927E-2</v>
      </c>
      <c r="X4821" s="2" t="str">
        <f t="shared" si="455"/>
        <v>SCALE</v>
      </c>
      <c r="Y4821" s="22" t="str">
        <f t="shared" si="456"/>
        <v>Low (100-300)</v>
      </c>
    </row>
    <row r="4822" spans="1:25">
      <c r="A4822" s="2" t="s">
        <v>15271</v>
      </c>
      <c r="B4822" s="2" t="s">
        <v>758</v>
      </c>
      <c r="C4822" s="2" t="s">
        <v>3438</v>
      </c>
      <c r="D4822" s="2" t="s">
        <v>566</v>
      </c>
      <c r="E4822" s="2" t="s">
        <v>85</v>
      </c>
      <c r="F4822" s="5">
        <v>1300</v>
      </c>
      <c r="G4822" s="2" t="s">
        <v>15272</v>
      </c>
      <c r="H4822" s="2" t="s">
        <v>87</v>
      </c>
      <c r="I4822" s="2" t="s">
        <v>13316</v>
      </c>
      <c r="J4822" s="2" t="s">
        <v>319</v>
      </c>
      <c r="K4822" s="9">
        <v>700</v>
      </c>
      <c r="L4822" s="9">
        <v>2304</v>
      </c>
      <c r="M4822" s="5">
        <v>54</v>
      </c>
      <c r="N4822" s="5">
        <v>0</v>
      </c>
      <c r="O4822" s="5">
        <v>27.67</v>
      </c>
      <c r="P4822" s="5">
        <v>0</v>
      </c>
      <c r="Q4822" s="2">
        <f t="shared" si="451"/>
        <v>-27.67</v>
      </c>
      <c r="R4822" s="5">
        <f t="shared" si="452"/>
        <v>-27.67</v>
      </c>
      <c r="S4822" s="11">
        <f t="shared" si="453"/>
        <v>-1</v>
      </c>
      <c r="T4822" s="5">
        <v>2.34</v>
      </c>
      <c r="U4822" s="5">
        <v>0.51</v>
      </c>
      <c r="V4822" s="5">
        <v>0</v>
      </c>
      <c r="W4822" s="12">
        <f t="shared" si="454"/>
        <v>0</v>
      </c>
      <c r="X4822" s="2" t="str">
        <f t="shared" si="455"/>
        <v>PAUSE</v>
      </c>
      <c r="Y4822" s="22" t="str">
        <f t="shared" si="456"/>
        <v>High (501-750)</v>
      </c>
    </row>
    <row r="4823" spans="1:25">
      <c r="A4823" s="2" t="s">
        <v>15273</v>
      </c>
      <c r="B4823" s="2" t="s">
        <v>414</v>
      </c>
      <c r="C4823" s="2" t="s">
        <v>11711</v>
      </c>
      <c r="D4823" s="2" t="s">
        <v>10691</v>
      </c>
      <c r="E4823" s="2" t="s">
        <v>112</v>
      </c>
      <c r="F4823" s="5">
        <v>1499</v>
      </c>
      <c r="G4823" s="2" t="s">
        <v>15274</v>
      </c>
      <c r="H4823" s="2" t="s">
        <v>190</v>
      </c>
      <c r="I4823" s="2" t="s">
        <v>13316</v>
      </c>
      <c r="J4823" s="2" t="s">
        <v>177</v>
      </c>
      <c r="K4823" s="9">
        <v>400</v>
      </c>
      <c r="L4823" s="9">
        <v>1432</v>
      </c>
      <c r="M4823" s="5">
        <v>34</v>
      </c>
      <c r="N4823" s="5">
        <v>1</v>
      </c>
      <c r="O4823" s="5">
        <v>16.510000000000002</v>
      </c>
      <c r="P4823" s="5">
        <v>64.61</v>
      </c>
      <c r="Q4823" s="2">
        <f t="shared" si="451"/>
        <v>48.099999999999994</v>
      </c>
      <c r="R4823" s="5">
        <f t="shared" si="452"/>
        <v>48.099999999999994</v>
      </c>
      <c r="S4823" s="11">
        <f t="shared" si="453"/>
        <v>2.9133858267716528</v>
      </c>
      <c r="T4823" s="5">
        <v>2.37</v>
      </c>
      <c r="U4823" s="5">
        <v>0.49</v>
      </c>
      <c r="V4823" s="5">
        <v>16.510000000000002</v>
      </c>
      <c r="W4823" s="12">
        <f t="shared" si="454"/>
        <v>2.9411764705882353E-2</v>
      </c>
      <c r="X4823" s="2" t="str">
        <f t="shared" si="455"/>
        <v>SCALE</v>
      </c>
      <c r="Y4823" s="22" t="str">
        <f t="shared" si="456"/>
        <v>Mid (301-500)</v>
      </c>
    </row>
    <row r="4824" spans="1:25">
      <c r="A4824" s="2" t="s">
        <v>15275</v>
      </c>
      <c r="B4824" s="2" t="s">
        <v>2123</v>
      </c>
      <c r="C4824" s="2" t="s">
        <v>677</v>
      </c>
      <c r="D4824" s="2" t="s">
        <v>8242</v>
      </c>
      <c r="E4824" s="2" t="s">
        <v>23</v>
      </c>
      <c r="F4824" s="5">
        <v>6000</v>
      </c>
      <c r="G4824" s="2" t="s">
        <v>15276</v>
      </c>
      <c r="H4824" s="2" t="s">
        <v>167</v>
      </c>
      <c r="I4824" s="2" t="s">
        <v>13316</v>
      </c>
      <c r="J4824" s="2" t="s">
        <v>382</v>
      </c>
      <c r="K4824" s="9">
        <v>500</v>
      </c>
      <c r="L4824" s="9">
        <v>552</v>
      </c>
      <c r="M4824" s="5">
        <v>20</v>
      </c>
      <c r="N4824" s="5">
        <v>0</v>
      </c>
      <c r="O4824" s="5">
        <v>16.14</v>
      </c>
      <c r="P4824" s="5">
        <v>0</v>
      </c>
      <c r="Q4824" s="2">
        <f t="shared" si="451"/>
        <v>-16.14</v>
      </c>
      <c r="R4824" s="5">
        <f t="shared" si="452"/>
        <v>-16.14</v>
      </c>
      <c r="S4824" s="11">
        <f t="shared" si="453"/>
        <v>-1</v>
      </c>
      <c r="T4824" s="5">
        <v>3.62</v>
      </c>
      <c r="U4824" s="5">
        <v>0.81</v>
      </c>
      <c r="V4824" s="5">
        <v>0</v>
      </c>
      <c r="W4824" s="12">
        <f t="shared" si="454"/>
        <v>0</v>
      </c>
      <c r="X4824" s="2" t="str">
        <f t="shared" si="455"/>
        <v>PAUSE</v>
      </c>
      <c r="Y4824" s="22" t="str">
        <f t="shared" si="456"/>
        <v>Mid (301-500)</v>
      </c>
    </row>
    <row r="4825" spans="1:25">
      <c r="A4825" s="2" t="s">
        <v>15277</v>
      </c>
      <c r="B4825" s="2" t="s">
        <v>2751</v>
      </c>
      <c r="C4825" s="2" t="s">
        <v>15278</v>
      </c>
      <c r="D4825" s="2" t="s">
        <v>3842</v>
      </c>
      <c r="E4825" s="2" t="s">
        <v>40</v>
      </c>
      <c r="F4825" s="5">
        <v>1700</v>
      </c>
      <c r="G4825" s="2" t="s">
        <v>15279</v>
      </c>
      <c r="H4825" s="2" t="s">
        <v>102</v>
      </c>
      <c r="I4825" s="2" t="s">
        <v>13316</v>
      </c>
      <c r="J4825" s="2" t="s">
        <v>120</v>
      </c>
      <c r="K4825" s="9">
        <v>100</v>
      </c>
      <c r="L4825" s="9">
        <v>1076</v>
      </c>
      <c r="M4825" s="5">
        <v>19</v>
      </c>
      <c r="N4825" s="5">
        <v>2</v>
      </c>
      <c r="O4825" s="5">
        <v>15.51</v>
      </c>
      <c r="P4825" s="5">
        <v>70.930000000000007</v>
      </c>
      <c r="Q4825" s="2">
        <f t="shared" si="451"/>
        <v>55.420000000000009</v>
      </c>
      <c r="R4825" s="5">
        <f t="shared" si="452"/>
        <v>55.420000000000009</v>
      </c>
      <c r="S4825" s="11">
        <f t="shared" si="453"/>
        <v>3.5731785944551908</v>
      </c>
      <c r="T4825" s="5">
        <v>1.77</v>
      </c>
      <c r="U4825" s="5">
        <v>0.82</v>
      </c>
      <c r="V4825" s="5">
        <v>7.76</v>
      </c>
      <c r="W4825" s="12">
        <f t="shared" si="454"/>
        <v>0.10526315789473684</v>
      </c>
      <c r="X4825" s="2" t="str">
        <f t="shared" si="455"/>
        <v>SCALE</v>
      </c>
      <c r="Y4825" s="22" t="str">
        <f t="shared" si="456"/>
        <v>Low (100-300)</v>
      </c>
    </row>
    <row r="4826" spans="1:25">
      <c r="A4826" s="2" t="s">
        <v>15280</v>
      </c>
      <c r="B4826" s="2" t="s">
        <v>564</v>
      </c>
      <c r="C4826" s="2" t="s">
        <v>1257</v>
      </c>
      <c r="D4826" s="2" t="s">
        <v>731</v>
      </c>
      <c r="E4826" s="2" t="s">
        <v>100</v>
      </c>
      <c r="F4826" s="5">
        <v>1900</v>
      </c>
      <c r="G4826" s="2" t="s">
        <v>15281</v>
      </c>
      <c r="H4826" s="2" t="s">
        <v>102</v>
      </c>
      <c r="I4826" s="2" t="s">
        <v>13316</v>
      </c>
      <c r="J4826" s="2" t="s">
        <v>699</v>
      </c>
      <c r="K4826" s="9">
        <v>700</v>
      </c>
      <c r="L4826" s="9">
        <v>1354</v>
      </c>
      <c r="M4826" s="5">
        <v>28</v>
      </c>
      <c r="N4826" s="5">
        <v>1</v>
      </c>
      <c r="O4826" s="5">
        <v>19.97</v>
      </c>
      <c r="P4826" s="5">
        <v>36.340000000000003</v>
      </c>
      <c r="Q4826" s="2">
        <f t="shared" si="451"/>
        <v>16.370000000000005</v>
      </c>
      <c r="R4826" s="5">
        <f t="shared" si="452"/>
        <v>16.370000000000005</v>
      </c>
      <c r="S4826" s="11">
        <f t="shared" si="453"/>
        <v>0.81972959439158766</v>
      </c>
      <c r="T4826" s="5">
        <v>2.0699999999999998</v>
      </c>
      <c r="U4826" s="5">
        <v>0.71</v>
      </c>
      <c r="V4826" s="5">
        <v>19.97</v>
      </c>
      <c r="W4826" s="12">
        <f t="shared" si="454"/>
        <v>3.5714285714285712E-2</v>
      </c>
      <c r="X4826" s="2" t="str">
        <f t="shared" si="455"/>
        <v>SCALE</v>
      </c>
      <c r="Y4826" s="22" t="str">
        <f t="shared" si="456"/>
        <v>High (501-750)</v>
      </c>
    </row>
    <row r="4827" spans="1:25">
      <c r="A4827" s="2" t="s">
        <v>15282</v>
      </c>
      <c r="B4827" s="2" t="s">
        <v>5570</v>
      </c>
      <c r="C4827" s="2" t="s">
        <v>2051</v>
      </c>
      <c r="D4827" s="2" t="s">
        <v>1593</v>
      </c>
      <c r="E4827" s="2" t="s">
        <v>112</v>
      </c>
      <c r="F4827" s="5">
        <v>1500</v>
      </c>
      <c r="G4827" s="2" t="s">
        <v>4796</v>
      </c>
      <c r="H4827" s="2" t="s">
        <v>34</v>
      </c>
      <c r="I4827" s="2" t="s">
        <v>13316</v>
      </c>
      <c r="J4827" s="2" t="s">
        <v>88</v>
      </c>
      <c r="K4827" s="9">
        <v>200</v>
      </c>
      <c r="L4827" s="9">
        <v>954</v>
      </c>
      <c r="M4827" s="5">
        <v>18</v>
      </c>
      <c r="N4827" s="5">
        <v>0</v>
      </c>
      <c r="O4827" s="5">
        <v>9.36</v>
      </c>
      <c r="P4827" s="5">
        <v>0</v>
      </c>
      <c r="Q4827" s="2">
        <f t="shared" si="451"/>
        <v>-9.36</v>
      </c>
      <c r="R4827" s="5">
        <f t="shared" si="452"/>
        <v>-9.36</v>
      </c>
      <c r="S4827" s="11">
        <f t="shared" si="453"/>
        <v>-1</v>
      </c>
      <c r="T4827" s="5">
        <v>1.89</v>
      </c>
      <c r="U4827" s="5">
        <v>0.52</v>
      </c>
      <c r="V4827" s="5">
        <v>0</v>
      </c>
      <c r="W4827" s="12">
        <f t="shared" si="454"/>
        <v>0</v>
      </c>
      <c r="X4827" s="2" t="str">
        <f t="shared" si="455"/>
        <v>PAUSE</v>
      </c>
      <c r="Y4827" s="22" t="str">
        <f t="shared" si="456"/>
        <v>Low (100-300)</v>
      </c>
    </row>
    <row r="4828" spans="1:25">
      <c r="A4828" s="2" t="s">
        <v>15283</v>
      </c>
      <c r="B4828" s="2" t="s">
        <v>1866</v>
      </c>
      <c r="C4828" s="2" t="s">
        <v>15284</v>
      </c>
      <c r="D4828" s="2" t="s">
        <v>2568</v>
      </c>
      <c r="E4828" s="2" t="s">
        <v>237</v>
      </c>
      <c r="F4828" s="5">
        <v>1350</v>
      </c>
      <c r="G4828" s="2" t="s">
        <v>15285</v>
      </c>
      <c r="H4828" s="2" t="s">
        <v>25</v>
      </c>
      <c r="I4828" s="2" t="s">
        <v>13316</v>
      </c>
      <c r="J4828" s="2" t="s">
        <v>66</v>
      </c>
      <c r="K4828" s="9">
        <v>500</v>
      </c>
      <c r="L4828" s="9">
        <v>1895</v>
      </c>
      <c r="M4828" s="5">
        <v>49</v>
      </c>
      <c r="N4828" s="5">
        <v>0</v>
      </c>
      <c r="O4828" s="5">
        <v>30.45</v>
      </c>
      <c r="P4828" s="5">
        <v>0</v>
      </c>
      <c r="Q4828" s="2">
        <f t="shared" si="451"/>
        <v>-30.45</v>
      </c>
      <c r="R4828" s="5">
        <f t="shared" si="452"/>
        <v>-30.45</v>
      </c>
      <c r="S4828" s="11">
        <f t="shared" si="453"/>
        <v>-1</v>
      </c>
      <c r="T4828" s="5">
        <v>2.59</v>
      </c>
      <c r="U4828" s="5">
        <v>0.62</v>
      </c>
      <c r="V4828" s="5">
        <v>0</v>
      </c>
      <c r="W4828" s="12">
        <f t="shared" si="454"/>
        <v>0</v>
      </c>
      <c r="X4828" s="2" t="str">
        <f t="shared" si="455"/>
        <v>PAUSE</v>
      </c>
      <c r="Y4828" s="22" t="str">
        <f t="shared" si="456"/>
        <v>Mid (301-500)</v>
      </c>
    </row>
    <row r="4829" spans="1:25">
      <c r="A4829" s="2" t="s">
        <v>15286</v>
      </c>
      <c r="B4829" s="2" t="s">
        <v>534</v>
      </c>
      <c r="C4829" s="2" t="s">
        <v>501</v>
      </c>
      <c r="D4829" s="2" t="s">
        <v>7192</v>
      </c>
      <c r="E4829" s="2" t="s">
        <v>112</v>
      </c>
      <c r="F4829" s="5">
        <v>1408</v>
      </c>
      <c r="G4829" s="2" t="s">
        <v>15287</v>
      </c>
      <c r="H4829" s="2" t="s">
        <v>87</v>
      </c>
      <c r="I4829" s="2" t="s">
        <v>13316</v>
      </c>
      <c r="J4829" s="2" t="s">
        <v>27</v>
      </c>
      <c r="K4829" s="9">
        <v>800</v>
      </c>
      <c r="L4829" s="9">
        <v>2297</v>
      </c>
      <c r="M4829" s="5">
        <v>37</v>
      </c>
      <c r="N4829" s="5">
        <v>0</v>
      </c>
      <c r="O4829" s="5">
        <v>18.84</v>
      </c>
      <c r="P4829" s="5">
        <v>0</v>
      </c>
      <c r="Q4829" s="2">
        <f t="shared" si="451"/>
        <v>-18.84</v>
      </c>
      <c r="R4829" s="5">
        <f t="shared" si="452"/>
        <v>-18.84</v>
      </c>
      <c r="S4829" s="11">
        <f t="shared" si="453"/>
        <v>-1</v>
      </c>
      <c r="T4829" s="5">
        <v>1.61</v>
      </c>
      <c r="U4829" s="5">
        <v>0.51</v>
      </c>
      <c r="V4829" s="5">
        <v>0</v>
      </c>
      <c r="W4829" s="12">
        <f t="shared" si="454"/>
        <v>0</v>
      </c>
      <c r="X4829" s="2" t="str">
        <f t="shared" si="455"/>
        <v>PAUSE</v>
      </c>
      <c r="Y4829" s="22" t="str">
        <f t="shared" si="456"/>
        <v>Premium (751-1000)</v>
      </c>
    </row>
    <row r="4830" spans="1:25">
      <c r="A4830" s="2" t="s">
        <v>15288</v>
      </c>
      <c r="B4830" s="2" t="s">
        <v>1498</v>
      </c>
      <c r="C4830" s="2" t="s">
        <v>15289</v>
      </c>
      <c r="D4830" s="2" t="s">
        <v>5952</v>
      </c>
      <c r="E4830" s="2" t="s">
        <v>188</v>
      </c>
      <c r="F4830" s="5">
        <v>3750</v>
      </c>
      <c r="G4830" s="2" t="s">
        <v>13260</v>
      </c>
      <c r="H4830" s="2" t="s">
        <v>72</v>
      </c>
      <c r="I4830" s="2" t="s">
        <v>13316</v>
      </c>
      <c r="J4830" s="2" t="s">
        <v>313</v>
      </c>
      <c r="K4830" s="9">
        <v>700</v>
      </c>
      <c r="L4830" s="9">
        <v>890</v>
      </c>
      <c r="M4830" s="5">
        <v>39</v>
      </c>
      <c r="N4830" s="5">
        <v>1</v>
      </c>
      <c r="O4830" s="5">
        <v>19.02</v>
      </c>
      <c r="P4830" s="5">
        <v>35.1</v>
      </c>
      <c r="Q4830" s="2">
        <f t="shared" si="451"/>
        <v>16.080000000000002</v>
      </c>
      <c r="R4830" s="5">
        <f t="shared" si="452"/>
        <v>16.080000000000002</v>
      </c>
      <c r="S4830" s="11">
        <f t="shared" si="453"/>
        <v>0.84542586750788651</v>
      </c>
      <c r="T4830" s="5">
        <v>4.38</v>
      </c>
      <c r="U4830" s="5">
        <v>0.49</v>
      </c>
      <c r="V4830" s="5">
        <v>19.02</v>
      </c>
      <c r="W4830" s="12">
        <f t="shared" si="454"/>
        <v>2.564102564102564E-2</v>
      </c>
      <c r="X4830" s="2" t="str">
        <f t="shared" si="455"/>
        <v>SCALE</v>
      </c>
      <c r="Y4830" s="22" t="str">
        <f t="shared" si="456"/>
        <v>High (501-750)</v>
      </c>
    </row>
    <row r="4831" spans="1:25">
      <c r="A4831" s="2" t="s">
        <v>15290</v>
      </c>
      <c r="B4831" s="2" t="s">
        <v>15291</v>
      </c>
      <c r="C4831" s="2" t="s">
        <v>3552</v>
      </c>
      <c r="D4831" s="2" t="s">
        <v>15292</v>
      </c>
      <c r="E4831" s="2" t="s">
        <v>2392</v>
      </c>
      <c r="F4831" s="5">
        <v>1600</v>
      </c>
      <c r="G4831" s="2" t="s">
        <v>15293</v>
      </c>
      <c r="H4831" s="2" t="s">
        <v>72</v>
      </c>
      <c r="I4831" s="2" t="s">
        <v>13316</v>
      </c>
      <c r="J4831" s="2" t="s">
        <v>140</v>
      </c>
      <c r="K4831" s="9">
        <v>200</v>
      </c>
      <c r="L4831" s="9">
        <v>1404</v>
      </c>
      <c r="M4831" s="5">
        <v>35</v>
      </c>
      <c r="N4831" s="5">
        <v>2</v>
      </c>
      <c r="O4831" s="5">
        <v>22.32</v>
      </c>
      <c r="P4831" s="5">
        <v>74.8</v>
      </c>
      <c r="Q4831" s="2">
        <f t="shared" si="451"/>
        <v>52.48</v>
      </c>
      <c r="R4831" s="5">
        <f t="shared" si="452"/>
        <v>52.48</v>
      </c>
      <c r="S4831" s="11">
        <f t="shared" si="453"/>
        <v>2.3512544802867383</v>
      </c>
      <c r="T4831" s="5">
        <v>2.4900000000000002</v>
      </c>
      <c r="U4831" s="5">
        <v>0.64</v>
      </c>
      <c r="V4831" s="5">
        <v>11.16</v>
      </c>
      <c r="W4831" s="12">
        <f t="shared" si="454"/>
        <v>5.7142857142857141E-2</v>
      </c>
      <c r="X4831" s="2" t="str">
        <f t="shared" si="455"/>
        <v>SCALE</v>
      </c>
      <c r="Y4831" s="22" t="str">
        <f t="shared" si="456"/>
        <v>Low (100-300)</v>
      </c>
    </row>
    <row r="4832" spans="1:25">
      <c r="A4832" s="2" t="s">
        <v>15294</v>
      </c>
      <c r="B4832" s="2" t="s">
        <v>9068</v>
      </c>
      <c r="C4832" s="2" t="s">
        <v>30</v>
      </c>
      <c r="D4832" s="2" t="s">
        <v>10282</v>
      </c>
      <c r="E4832" s="2" t="s">
        <v>112</v>
      </c>
      <c r="F4832" s="5">
        <v>2600</v>
      </c>
      <c r="G4832" s="2" t="s">
        <v>15295</v>
      </c>
      <c r="H4832" s="2" t="s">
        <v>344</v>
      </c>
      <c r="I4832" s="2" t="s">
        <v>13316</v>
      </c>
      <c r="J4832" s="2" t="s">
        <v>300</v>
      </c>
      <c r="K4832" s="9">
        <v>200</v>
      </c>
      <c r="L4832" s="9">
        <v>1328</v>
      </c>
      <c r="M4832" s="5">
        <v>37</v>
      </c>
      <c r="N4832" s="5">
        <v>4</v>
      </c>
      <c r="O4832" s="5">
        <v>26.7</v>
      </c>
      <c r="P4832" s="5">
        <v>281.51</v>
      </c>
      <c r="Q4832" s="2">
        <f t="shared" si="451"/>
        <v>254.81</v>
      </c>
      <c r="R4832" s="5">
        <f t="shared" si="452"/>
        <v>254.81</v>
      </c>
      <c r="S4832" s="11">
        <f t="shared" si="453"/>
        <v>9.5434456928838962</v>
      </c>
      <c r="T4832" s="5">
        <v>2.79</v>
      </c>
      <c r="U4832" s="5">
        <v>0.72</v>
      </c>
      <c r="V4832" s="5">
        <v>6.68</v>
      </c>
      <c r="W4832" s="12">
        <f t="shared" si="454"/>
        <v>0.10810810810810811</v>
      </c>
      <c r="X4832" s="2" t="str">
        <f t="shared" si="455"/>
        <v>SCALE</v>
      </c>
      <c r="Y4832" s="22" t="str">
        <f t="shared" si="456"/>
        <v>Low (100-300)</v>
      </c>
    </row>
    <row r="4833" spans="1:25">
      <c r="A4833" s="2" t="s">
        <v>15296</v>
      </c>
      <c r="B4833" s="2" t="s">
        <v>7326</v>
      </c>
      <c r="C4833" s="2" t="s">
        <v>9092</v>
      </c>
      <c r="D4833" s="2" t="s">
        <v>15297</v>
      </c>
      <c r="E4833" s="2" t="s">
        <v>112</v>
      </c>
      <c r="F4833" s="5">
        <v>1800</v>
      </c>
      <c r="G4833" s="2" t="s">
        <v>2988</v>
      </c>
      <c r="H4833" s="2" t="s">
        <v>72</v>
      </c>
      <c r="I4833" s="2" t="s">
        <v>13316</v>
      </c>
      <c r="J4833" s="2" t="s">
        <v>59</v>
      </c>
      <c r="K4833" s="9">
        <v>400</v>
      </c>
      <c r="L4833" s="9">
        <v>755</v>
      </c>
      <c r="M4833" s="5">
        <v>29</v>
      </c>
      <c r="N4833" s="5">
        <v>0</v>
      </c>
      <c r="O4833" s="5">
        <v>22.25</v>
      </c>
      <c r="P4833" s="5">
        <v>0</v>
      </c>
      <c r="Q4833" s="2">
        <f t="shared" si="451"/>
        <v>-22.25</v>
      </c>
      <c r="R4833" s="5">
        <f t="shared" si="452"/>
        <v>-22.25</v>
      </c>
      <c r="S4833" s="11">
        <f t="shared" si="453"/>
        <v>-1</v>
      </c>
      <c r="T4833" s="5">
        <v>3.84</v>
      </c>
      <c r="U4833" s="5">
        <v>0.77</v>
      </c>
      <c r="V4833" s="5">
        <v>0</v>
      </c>
      <c r="W4833" s="12">
        <f t="shared" si="454"/>
        <v>0</v>
      </c>
      <c r="X4833" s="2" t="str">
        <f t="shared" si="455"/>
        <v>PAUSE</v>
      </c>
      <c r="Y4833" s="22" t="str">
        <f t="shared" si="456"/>
        <v>Mid (301-500)</v>
      </c>
    </row>
    <row r="4834" spans="1:25">
      <c r="A4834" s="2" t="s">
        <v>15298</v>
      </c>
      <c r="B4834" s="2" t="s">
        <v>45</v>
      </c>
      <c r="C4834" s="2" t="s">
        <v>15299</v>
      </c>
      <c r="D4834" s="2" t="s">
        <v>571</v>
      </c>
      <c r="E4834" s="2" t="s">
        <v>112</v>
      </c>
      <c r="F4834" s="5">
        <v>3250</v>
      </c>
      <c r="G4834" s="2" t="s">
        <v>15300</v>
      </c>
      <c r="H4834" s="2" t="s">
        <v>253</v>
      </c>
      <c r="I4834" s="2" t="s">
        <v>13316</v>
      </c>
      <c r="J4834" s="2" t="s">
        <v>80</v>
      </c>
      <c r="K4834" s="9">
        <v>800</v>
      </c>
      <c r="L4834" s="9">
        <v>2153</v>
      </c>
      <c r="M4834" s="5">
        <v>41</v>
      </c>
      <c r="N4834" s="5">
        <v>1</v>
      </c>
      <c r="O4834" s="5">
        <v>21.88</v>
      </c>
      <c r="P4834" s="5">
        <v>53.18</v>
      </c>
      <c r="Q4834" s="2">
        <f t="shared" si="451"/>
        <v>31.3</v>
      </c>
      <c r="R4834" s="5">
        <f t="shared" si="452"/>
        <v>31.3</v>
      </c>
      <c r="S4834" s="11">
        <f t="shared" si="453"/>
        <v>1.4305301645338209</v>
      </c>
      <c r="T4834" s="5">
        <v>1.9</v>
      </c>
      <c r="U4834" s="5">
        <v>0.53</v>
      </c>
      <c r="V4834" s="5">
        <v>21.88</v>
      </c>
      <c r="W4834" s="12">
        <f t="shared" si="454"/>
        <v>2.4390243902439025E-2</v>
      </c>
      <c r="X4834" s="2" t="str">
        <f t="shared" si="455"/>
        <v>SCALE</v>
      </c>
      <c r="Y4834" s="22" t="str">
        <f t="shared" si="456"/>
        <v>Premium (751-1000)</v>
      </c>
    </row>
    <row r="4835" spans="1:25">
      <c r="A4835" s="2" t="s">
        <v>15301</v>
      </c>
      <c r="B4835" s="2" t="s">
        <v>3195</v>
      </c>
      <c r="C4835" s="2" t="s">
        <v>3019</v>
      </c>
      <c r="D4835" s="2" t="s">
        <v>491</v>
      </c>
      <c r="E4835" s="2" t="s">
        <v>492</v>
      </c>
      <c r="F4835" s="5">
        <v>4062</v>
      </c>
      <c r="G4835" s="2" t="s">
        <v>12953</v>
      </c>
      <c r="H4835" s="2" t="s">
        <v>42</v>
      </c>
      <c r="I4835" s="2" t="s">
        <v>13316</v>
      </c>
      <c r="J4835" s="2" t="s">
        <v>127</v>
      </c>
      <c r="K4835" s="9">
        <v>100</v>
      </c>
      <c r="L4835" s="9">
        <v>1360</v>
      </c>
      <c r="M4835" s="5">
        <v>33</v>
      </c>
      <c r="N4835" s="5">
        <v>3</v>
      </c>
      <c r="O4835" s="5">
        <v>18.920000000000002</v>
      </c>
      <c r="P4835" s="5">
        <v>111.82</v>
      </c>
      <c r="Q4835" s="2">
        <f t="shared" si="451"/>
        <v>92.899999999999991</v>
      </c>
      <c r="R4835" s="5">
        <f t="shared" si="452"/>
        <v>92.899999999999991</v>
      </c>
      <c r="S4835" s="11">
        <f t="shared" si="453"/>
        <v>4.9101479915433393</v>
      </c>
      <c r="T4835" s="5">
        <v>2.4300000000000002</v>
      </c>
      <c r="U4835" s="5">
        <v>0.56999999999999995</v>
      </c>
      <c r="V4835" s="5">
        <v>6.31</v>
      </c>
      <c r="W4835" s="12">
        <f t="shared" si="454"/>
        <v>9.0909090909090912E-2</v>
      </c>
      <c r="X4835" s="2" t="str">
        <f t="shared" si="455"/>
        <v>SCALE</v>
      </c>
      <c r="Y4835" s="22" t="str">
        <f t="shared" si="456"/>
        <v>Low (100-300)</v>
      </c>
    </row>
    <row r="4836" spans="1:25">
      <c r="A4836" s="2" t="s">
        <v>15302</v>
      </c>
      <c r="B4836" s="2" t="s">
        <v>15303</v>
      </c>
      <c r="C4836" s="2" t="s">
        <v>3033</v>
      </c>
      <c r="D4836" s="2" t="s">
        <v>10517</v>
      </c>
      <c r="E4836" s="2" t="s">
        <v>373</v>
      </c>
      <c r="F4836" s="5">
        <v>4000</v>
      </c>
      <c r="G4836" s="2" t="s">
        <v>15304</v>
      </c>
      <c r="H4836" s="2" t="s">
        <v>102</v>
      </c>
      <c r="I4836" s="2" t="s">
        <v>13316</v>
      </c>
      <c r="J4836" s="2" t="s">
        <v>27</v>
      </c>
      <c r="K4836" s="9">
        <v>800</v>
      </c>
      <c r="L4836" s="9">
        <v>1843</v>
      </c>
      <c r="M4836" s="5">
        <v>52</v>
      </c>
      <c r="N4836" s="5">
        <v>0</v>
      </c>
      <c r="O4836" s="5">
        <v>25.75</v>
      </c>
      <c r="P4836" s="5">
        <v>0</v>
      </c>
      <c r="Q4836" s="2">
        <f t="shared" si="451"/>
        <v>-25.75</v>
      </c>
      <c r="R4836" s="5">
        <f t="shared" si="452"/>
        <v>-25.75</v>
      </c>
      <c r="S4836" s="11">
        <f t="shared" si="453"/>
        <v>-1</v>
      </c>
      <c r="T4836" s="5">
        <v>2.82</v>
      </c>
      <c r="U4836" s="5">
        <v>0.5</v>
      </c>
      <c r="V4836" s="5">
        <v>0</v>
      </c>
      <c r="W4836" s="12">
        <f t="shared" si="454"/>
        <v>0</v>
      </c>
      <c r="X4836" s="2" t="str">
        <f t="shared" si="455"/>
        <v>PAUSE</v>
      </c>
      <c r="Y4836" s="22" t="str">
        <f t="shared" si="456"/>
        <v>Premium (751-1000)</v>
      </c>
    </row>
    <row r="4837" spans="1:25">
      <c r="A4837" s="2" t="s">
        <v>15305</v>
      </c>
      <c r="B4837" s="2" t="s">
        <v>3516</v>
      </c>
      <c r="C4837" s="2" t="s">
        <v>15306</v>
      </c>
      <c r="D4837" s="2" t="s">
        <v>3942</v>
      </c>
      <c r="E4837" s="2" t="s">
        <v>112</v>
      </c>
      <c r="F4837" s="5">
        <v>2500</v>
      </c>
      <c r="G4837" s="2" t="s">
        <v>15307</v>
      </c>
      <c r="H4837" s="2" t="s">
        <v>167</v>
      </c>
      <c r="I4837" s="2" t="s">
        <v>13316</v>
      </c>
      <c r="J4837" s="2" t="s">
        <v>177</v>
      </c>
      <c r="K4837" s="9">
        <v>300</v>
      </c>
      <c r="L4837" s="9">
        <v>1316</v>
      </c>
      <c r="M4837" s="5">
        <v>50</v>
      </c>
      <c r="N4837" s="5">
        <v>0</v>
      </c>
      <c r="O4837" s="5">
        <v>34.03</v>
      </c>
      <c r="P4837" s="5">
        <v>0</v>
      </c>
      <c r="Q4837" s="2">
        <f t="shared" si="451"/>
        <v>-34.03</v>
      </c>
      <c r="R4837" s="5">
        <f t="shared" si="452"/>
        <v>-34.03</v>
      </c>
      <c r="S4837" s="11">
        <f t="shared" si="453"/>
        <v>-1</v>
      </c>
      <c r="T4837" s="5">
        <v>3.8</v>
      </c>
      <c r="U4837" s="5">
        <v>0.68</v>
      </c>
      <c r="V4837" s="5">
        <v>0</v>
      </c>
      <c r="W4837" s="12">
        <f t="shared" si="454"/>
        <v>0</v>
      </c>
      <c r="X4837" s="2" t="str">
        <f t="shared" si="455"/>
        <v>PAUSE</v>
      </c>
      <c r="Y4837" s="22" t="str">
        <f t="shared" si="456"/>
        <v>Low (100-300)</v>
      </c>
    </row>
    <row r="4838" spans="1:25">
      <c r="A4838" s="2" t="s">
        <v>15308</v>
      </c>
      <c r="B4838" s="2" t="s">
        <v>15309</v>
      </c>
      <c r="C4838" s="2" t="s">
        <v>15310</v>
      </c>
      <c r="D4838" s="2" t="s">
        <v>7744</v>
      </c>
      <c r="E4838" s="2" t="s">
        <v>112</v>
      </c>
      <c r="F4838" s="5">
        <v>1200</v>
      </c>
      <c r="G4838" s="2" t="s">
        <v>847</v>
      </c>
      <c r="H4838" s="2" t="s">
        <v>34</v>
      </c>
      <c r="I4838" s="2" t="s">
        <v>13316</v>
      </c>
      <c r="J4838" s="2" t="s">
        <v>135</v>
      </c>
      <c r="K4838" s="9">
        <v>400</v>
      </c>
      <c r="L4838" s="9">
        <v>845</v>
      </c>
      <c r="M4838" s="5">
        <v>28</v>
      </c>
      <c r="N4838" s="5">
        <v>0</v>
      </c>
      <c r="O4838" s="5">
        <v>22.8</v>
      </c>
      <c r="P4838" s="5">
        <v>0</v>
      </c>
      <c r="Q4838" s="2">
        <f t="shared" si="451"/>
        <v>-22.8</v>
      </c>
      <c r="R4838" s="5">
        <f t="shared" si="452"/>
        <v>-22.8</v>
      </c>
      <c r="S4838" s="11">
        <f t="shared" si="453"/>
        <v>-1</v>
      </c>
      <c r="T4838" s="5">
        <v>3.31</v>
      </c>
      <c r="U4838" s="5">
        <v>0.81</v>
      </c>
      <c r="V4838" s="5">
        <v>0</v>
      </c>
      <c r="W4838" s="12">
        <f t="shared" si="454"/>
        <v>0</v>
      </c>
      <c r="X4838" s="2" t="str">
        <f t="shared" si="455"/>
        <v>PAUSE</v>
      </c>
      <c r="Y4838" s="22" t="str">
        <f t="shared" si="456"/>
        <v>Mid (301-500)</v>
      </c>
    </row>
    <row r="4839" spans="1:25">
      <c r="A4839" s="2" t="s">
        <v>15311</v>
      </c>
      <c r="B4839" s="2" t="s">
        <v>2446</v>
      </c>
      <c r="C4839" s="2" t="s">
        <v>13469</v>
      </c>
      <c r="D4839" s="2" t="s">
        <v>3942</v>
      </c>
      <c r="E4839" s="2" t="s">
        <v>112</v>
      </c>
      <c r="F4839" s="5">
        <v>2750</v>
      </c>
      <c r="G4839" s="2" t="s">
        <v>15312</v>
      </c>
      <c r="H4839" s="2" t="s">
        <v>134</v>
      </c>
      <c r="I4839" s="2" t="s">
        <v>13316</v>
      </c>
      <c r="J4839" s="2" t="s">
        <v>80</v>
      </c>
      <c r="K4839" s="9">
        <v>1000</v>
      </c>
      <c r="L4839" s="9">
        <v>1092</v>
      </c>
      <c r="M4839" s="5">
        <v>26</v>
      </c>
      <c r="N4839" s="5">
        <v>0</v>
      </c>
      <c r="O4839" s="5">
        <v>20.65</v>
      </c>
      <c r="P4839" s="5">
        <v>0</v>
      </c>
      <c r="Q4839" s="2">
        <f t="shared" si="451"/>
        <v>-20.65</v>
      </c>
      <c r="R4839" s="5">
        <f t="shared" si="452"/>
        <v>-20.65</v>
      </c>
      <c r="S4839" s="11">
        <f t="shared" si="453"/>
        <v>-1</v>
      </c>
      <c r="T4839" s="5">
        <v>2.38</v>
      </c>
      <c r="U4839" s="5">
        <v>0.79</v>
      </c>
      <c r="V4839" s="5">
        <v>0</v>
      </c>
      <c r="W4839" s="12">
        <f t="shared" si="454"/>
        <v>0</v>
      </c>
      <c r="X4839" s="2" t="str">
        <f t="shared" si="455"/>
        <v>PAUSE</v>
      </c>
      <c r="Y4839" s="22" t="str">
        <f t="shared" si="456"/>
        <v>Premium (751-1000)</v>
      </c>
    </row>
    <row r="4840" spans="1:25">
      <c r="A4840" s="2" t="s">
        <v>15313</v>
      </c>
      <c r="B4840" s="2" t="s">
        <v>1569</v>
      </c>
      <c r="C4840" s="2" t="s">
        <v>83</v>
      </c>
      <c r="D4840" s="2" t="s">
        <v>166</v>
      </c>
      <c r="E4840" s="2" t="s">
        <v>56</v>
      </c>
      <c r="F4840" s="5">
        <v>2400</v>
      </c>
      <c r="G4840" s="2" t="s">
        <v>15314</v>
      </c>
      <c r="H4840" s="2" t="s">
        <v>87</v>
      </c>
      <c r="I4840" s="2" t="s">
        <v>13316</v>
      </c>
      <c r="J4840" s="2" t="s">
        <v>248</v>
      </c>
      <c r="K4840" s="9">
        <v>500</v>
      </c>
      <c r="L4840" s="9">
        <v>2199</v>
      </c>
      <c r="M4840" s="5">
        <v>84</v>
      </c>
      <c r="N4840" s="5">
        <v>8</v>
      </c>
      <c r="O4840" s="5">
        <v>35.08</v>
      </c>
      <c r="P4840" s="5">
        <v>454.59</v>
      </c>
      <c r="Q4840" s="2">
        <f t="shared" si="451"/>
        <v>419.51</v>
      </c>
      <c r="R4840" s="5">
        <f t="shared" si="452"/>
        <v>419.51</v>
      </c>
      <c r="S4840" s="11">
        <f t="shared" si="453"/>
        <v>11.95866590649943</v>
      </c>
      <c r="T4840" s="5">
        <v>3.82</v>
      </c>
      <c r="U4840" s="5">
        <v>0.42</v>
      </c>
      <c r="V4840" s="5">
        <v>4.38</v>
      </c>
      <c r="W4840" s="12">
        <f t="shared" si="454"/>
        <v>9.5238095238095233E-2</v>
      </c>
      <c r="X4840" s="2" t="str">
        <f t="shared" si="455"/>
        <v>SCALE</v>
      </c>
      <c r="Y4840" s="22" t="str">
        <f t="shared" si="456"/>
        <v>Mid (301-500)</v>
      </c>
    </row>
    <row r="4841" spans="1:25">
      <c r="A4841" s="2" t="s">
        <v>15315</v>
      </c>
      <c r="B4841" s="2" t="s">
        <v>686</v>
      </c>
      <c r="C4841" s="2" t="s">
        <v>3144</v>
      </c>
      <c r="D4841" s="2" t="s">
        <v>2096</v>
      </c>
      <c r="E4841" s="2" t="s">
        <v>40</v>
      </c>
      <c r="F4841" s="5">
        <v>4500</v>
      </c>
      <c r="G4841" s="2" t="s">
        <v>15316</v>
      </c>
      <c r="H4841" s="2" t="s">
        <v>161</v>
      </c>
      <c r="I4841" s="2" t="s">
        <v>13316</v>
      </c>
      <c r="J4841" s="2" t="s">
        <v>361</v>
      </c>
      <c r="K4841" s="9">
        <v>1000</v>
      </c>
      <c r="L4841" s="9">
        <v>1243</v>
      </c>
      <c r="M4841" s="5">
        <v>37</v>
      </c>
      <c r="N4841" s="5">
        <v>0</v>
      </c>
      <c r="O4841" s="5">
        <v>24.67</v>
      </c>
      <c r="P4841" s="5">
        <v>0</v>
      </c>
      <c r="Q4841" s="2">
        <f t="shared" si="451"/>
        <v>-24.67</v>
      </c>
      <c r="R4841" s="5">
        <f t="shared" si="452"/>
        <v>-24.67</v>
      </c>
      <c r="S4841" s="11">
        <f t="shared" si="453"/>
        <v>-1</v>
      </c>
      <c r="T4841" s="5">
        <v>2.98</v>
      </c>
      <c r="U4841" s="5">
        <v>0.67</v>
      </c>
      <c r="V4841" s="5">
        <v>0</v>
      </c>
      <c r="W4841" s="12">
        <f t="shared" si="454"/>
        <v>0</v>
      </c>
      <c r="X4841" s="2" t="str">
        <f t="shared" si="455"/>
        <v>PAUSE</v>
      </c>
      <c r="Y4841" s="22" t="str">
        <f t="shared" si="456"/>
        <v>Premium (751-1000)</v>
      </c>
    </row>
    <row r="4842" spans="1:25">
      <c r="A4842" s="2" t="s">
        <v>15317</v>
      </c>
      <c r="B4842" s="2" t="s">
        <v>1353</v>
      </c>
      <c r="C4842" s="2" t="s">
        <v>864</v>
      </c>
      <c r="D4842" s="2" t="s">
        <v>15318</v>
      </c>
      <c r="E4842" s="2" t="s">
        <v>237</v>
      </c>
      <c r="F4842" s="5">
        <v>2500</v>
      </c>
      <c r="G4842" s="2" t="s">
        <v>15319</v>
      </c>
      <c r="H4842" s="2" t="s">
        <v>266</v>
      </c>
      <c r="I4842" s="2" t="s">
        <v>13316</v>
      </c>
      <c r="J4842" s="2" t="s">
        <v>162</v>
      </c>
      <c r="K4842" s="9">
        <v>400</v>
      </c>
      <c r="L4842" s="9">
        <v>1111</v>
      </c>
      <c r="M4842" s="5">
        <v>36</v>
      </c>
      <c r="N4842" s="5">
        <v>0</v>
      </c>
      <c r="O4842" s="5">
        <v>19.05</v>
      </c>
      <c r="P4842" s="5">
        <v>0</v>
      </c>
      <c r="Q4842" s="2">
        <f t="shared" si="451"/>
        <v>-19.05</v>
      </c>
      <c r="R4842" s="5">
        <f t="shared" si="452"/>
        <v>-19.05</v>
      </c>
      <c r="S4842" s="11">
        <f t="shared" si="453"/>
        <v>-1</v>
      </c>
      <c r="T4842" s="5">
        <v>3.24</v>
      </c>
      <c r="U4842" s="5">
        <v>0.53</v>
      </c>
      <c r="V4842" s="5">
        <v>0</v>
      </c>
      <c r="W4842" s="12">
        <f t="shared" si="454"/>
        <v>0</v>
      </c>
      <c r="X4842" s="2" t="str">
        <f t="shared" si="455"/>
        <v>PAUSE</v>
      </c>
      <c r="Y4842" s="22" t="str">
        <f t="shared" si="456"/>
        <v>Mid (301-500)</v>
      </c>
    </row>
    <row r="4843" spans="1:25">
      <c r="A4843" s="2" t="s">
        <v>15320</v>
      </c>
      <c r="B4843" s="2" t="s">
        <v>15321</v>
      </c>
      <c r="C4843" s="2" t="s">
        <v>14330</v>
      </c>
      <c r="D4843" s="2" t="s">
        <v>63</v>
      </c>
      <c r="E4843" s="2" t="s">
        <v>32</v>
      </c>
      <c r="F4843" s="5">
        <v>1500</v>
      </c>
      <c r="G4843" s="2" t="s">
        <v>15322</v>
      </c>
      <c r="H4843" s="2" t="s">
        <v>72</v>
      </c>
      <c r="I4843" s="2" t="s">
        <v>13316</v>
      </c>
      <c r="J4843" s="2" t="s">
        <v>382</v>
      </c>
      <c r="K4843" s="9">
        <v>600</v>
      </c>
      <c r="L4843" s="9">
        <v>903</v>
      </c>
      <c r="M4843" s="5">
        <v>21</v>
      </c>
      <c r="N4843" s="5">
        <v>0</v>
      </c>
      <c r="O4843" s="5">
        <v>10.11</v>
      </c>
      <c r="P4843" s="5">
        <v>0</v>
      </c>
      <c r="Q4843" s="2">
        <f t="shared" si="451"/>
        <v>-10.11</v>
      </c>
      <c r="R4843" s="5">
        <f t="shared" si="452"/>
        <v>-10.11</v>
      </c>
      <c r="S4843" s="11">
        <f t="shared" si="453"/>
        <v>-1</v>
      </c>
      <c r="T4843" s="5">
        <v>2.33</v>
      </c>
      <c r="U4843" s="5">
        <v>0.48</v>
      </c>
      <c r="V4843" s="5">
        <v>0</v>
      </c>
      <c r="W4843" s="12">
        <f t="shared" si="454"/>
        <v>0</v>
      </c>
      <c r="X4843" s="2" t="str">
        <f t="shared" si="455"/>
        <v>PAUSE</v>
      </c>
      <c r="Y4843" s="22" t="str">
        <f t="shared" si="456"/>
        <v>High (501-750)</v>
      </c>
    </row>
    <row r="4844" spans="1:25">
      <c r="A4844" s="2" t="s">
        <v>15323</v>
      </c>
      <c r="B4844" s="2" t="s">
        <v>8026</v>
      </c>
      <c r="C4844" s="2" t="s">
        <v>15324</v>
      </c>
      <c r="D4844" s="2" t="s">
        <v>175</v>
      </c>
      <c r="E4844" s="2" t="s">
        <v>23</v>
      </c>
      <c r="F4844" s="5">
        <v>2500</v>
      </c>
      <c r="G4844" s="2" t="s">
        <v>15325</v>
      </c>
      <c r="H4844" s="2" t="s">
        <v>72</v>
      </c>
      <c r="I4844" s="2" t="s">
        <v>13316</v>
      </c>
      <c r="J4844" s="2" t="s">
        <v>248</v>
      </c>
      <c r="K4844" s="9">
        <v>100</v>
      </c>
      <c r="L4844" s="9">
        <v>512</v>
      </c>
      <c r="M4844" s="5">
        <v>8</v>
      </c>
      <c r="N4844" s="5">
        <v>1</v>
      </c>
      <c r="O4844" s="5">
        <v>4.2</v>
      </c>
      <c r="P4844" s="5">
        <v>43.35</v>
      </c>
      <c r="Q4844" s="2">
        <f t="shared" si="451"/>
        <v>39.15</v>
      </c>
      <c r="R4844" s="5">
        <f t="shared" si="452"/>
        <v>39.15</v>
      </c>
      <c r="S4844" s="11">
        <f t="shared" si="453"/>
        <v>9.3214285714285712</v>
      </c>
      <c r="T4844" s="5">
        <v>1.56</v>
      </c>
      <c r="U4844" s="5">
        <v>0.52</v>
      </c>
      <c r="V4844" s="5">
        <v>4.2</v>
      </c>
      <c r="W4844" s="12">
        <f t="shared" si="454"/>
        <v>0.125</v>
      </c>
      <c r="X4844" s="2" t="str">
        <f t="shared" si="455"/>
        <v>SCALE</v>
      </c>
      <c r="Y4844" s="22" t="str">
        <f t="shared" si="456"/>
        <v>Low (100-300)</v>
      </c>
    </row>
    <row r="4845" spans="1:25">
      <c r="A4845" s="2" t="s">
        <v>15326</v>
      </c>
      <c r="B4845" s="2" t="s">
        <v>5777</v>
      </c>
      <c r="C4845" s="2" t="s">
        <v>4729</v>
      </c>
      <c r="D4845" s="2" t="s">
        <v>1258</v>
      </c>
      <c r="E4845" s="2" t="s">
        <v>132</v>
      </c>
      <c r="F4845" s="5">
        <v>3200</v>
      </c>
      <c r="G4845" s="2" t="s">
        <v>15327</v>
      </c>
      <c r="H4845" s="2" t="s">
        <v>34</v>
      </c>
      <c r="I4845" s="2" t="s">
        <v>13316</v>
      </c>
      <c r="J4845" s="2" t="s">
        <v>88</v>
      </c>
      <c r="K4845" s="9">
        <v>700</v>
      </c>
      <c r="L4845" s="9">
        <v>1590</v>
      </c>
      <c r="M4845" s="5">
        <v>49</v>
      </c>
      <c r="N4845" s="5">
        <v>1</v>
      </c>
      <c r="O4845" s="5">
        <v>27.31</v>
      </c>
      <c r="P4845" s="5">
        <v>62.32</v>
      </c>
      <c r="Q4845" s="2">
        <f t="shared" si="451"/>
        <v>35.010000000000005</v>
      </c>
      <c r="R4845" s="5">
        <f t="shared" si="452"/>
        <v>35.010000000000005</v>
      </c>
      <c r="S4845" s="11">
        <f t="shared" si="453"/>
        <v>1.281948004393995</v>
      </c>
      <c r="T4845" s="5">
        <v>3.08</v>
      </c>
      <c r="U4845" s="5">
        <v>0.56000000000000005</v>
      </c>
      <c r="V4845" s="5">
        <v>27.31</v>
      </c>
      <c r="W4845" s="12">
        <f t="shared" si="454"/>
        <v>2.0408163265306121E-2</v>
      </c>
      <c r="X4845" s="2" t="str">
        <f t="shared" si="455"/>
        <v>SCALE</v>
      </c>
      <c r="Y4845" s="22" t="str">
        <f t="shared" si="456"/>
        <v>High (501-750)</v>
      </c>
    </row>
    <row r="4846" spans="1:25">
      <c r="A4846" s="2" t="s">
        <v>15328</v>
      </c>
      <c r="B4846" s="2" t="s">
        <v>14958</v>
      </c>
      <c r="C4846" s="2" t="s">
        <v>15329</v>
      </c>
      <c r="D4846" s="2" t="s">
        <v>15330</v>
      </c>
      <c r="E4846" s="2" t="s">
        <v>132</v>
      </c>
      <c r="F4846" s="5">
        <v>3250</v>
      </c>
      <c r="G4846" s="2" t="s">
        <v>2588</v>
      </c>
      <c r="H4846" s="2" t="s">
        <v>72</v>
      </c>
      <c r="I4846" s="2" t="s">
        <v>13316</v>
      </c>
      <c r="J4846" s="2" t="s">
        <v>356</v>
      </c>
      <c r="K4846" s="9">
        <v>800</v>
      </c>
      <c r="L4846" s="9">
        <v>2456</v>
      </c>
      <c r="M4846" s="5">
        <v>82</v>
      </c>
      <c r="N4846" s="5">
        <v>0</v>
      </c>
      <c r="O4846" s="5">
        <v>48.13</v>
      </c>
      <c r="P4846" s="5">
        <v>0</v>
      </c>
      <c r="Q4846" s="2">
        <f t="shared" si="451"/>
        <v>-48.13</v>
      </c>
      <c r="R4846" s="5">
        <f t="shared" si="452"/>
        <v>-48.13</v>
      </c>
      <c r="S4846" s="11">
        <f t="shared" si="453"/>
        <v>-1</v>
      </c>
      <c r="T4846" s="5">
        <v>3.34</v>
      </c>
      <c r="U4846" s="5">
        <v>0.59</v>
      </c>
      <c r="V4846" s="5">
        <v>0</v>
      </c>
      <c r="W4846" s="12">
        <f t="shared" si="454"/>
        <v>0</v>
      </c>
      <c r="X4846" s="2" t="str">
        <f t="shared" si="455"/>
        <v>PAUSE</v>
      </c>
      <c r="Y4846" s="22" t="str">
        <f t="shared" si="456"/>
        <v>Premium (751-1000)</v>
      </c>
    </row>
    <row r="4847" spans="1:25">
      <c r="A4847" s="2" t="s">
        <v>15331</v>
      </c>
      <c r="B4847" s="2" t="s">
        <v>15332</v>
      </c>
      <c r="C4847" s="2" t="s">
        <v>8365</v>
      </c>
      <c r="D4847" s="2" t="s">
        <v>15333</v>
      </c>
      <c r="E4847" s="2" t="s">
        <v>953</v>
      </c>
      <c r="F4847" s="5">
        <v>2112</v>
      </c>
      <c r="G4847" s="2" t="s">
        <v>15334</v>
      </c>
      <c r="H4847" s="2" t="s">
        <v>87</v>
      </c>
      <c r="I4847" s="2" t="s">
        <v>13316</v>
      </c>
      <c r="J4847" s="2" t="s">
        <v>293</v>
      </c>
      <c r="K4847" s="9">
        <v>500</v>
      </c>
      <c r="L4847" s="9">
        <v>2270</v>
      </c>
      <c r="M4847" s="5">
        <v>39</v>
      </c>
      <c r="N4847" s="5">
        <v>0</v>
      </c>
      <c r="O4847" s="5">
        <v>22.17</v>
      </c>
      <c r="P4847" s="5">
        <v>0</v>
      </c>
      <c r="Q4847" s="2">
        <f t="shared" si="451"/>
        <v>-22.17</v>
      </c>
      <c r="R4847" s="5">
        <f t="shared" si="452"/>
        <v>-22.17</v>
      </c>
      <c r="S4847" s="11">
        <f t="shared" si="453"/>
        <v>-1</v>
      </c>
      <c r="T4847" s="5">
        <v>1.72</v>
      </c>
      <c r="U4847" s="5">
        <v>0.56999999999999995</v>
      </c>
      <c r="V4847" s="5">
        <v>0</v>
      </c>
      <c r="W4847" s="12">
        <f t="shared" si="454"/>
        <v>0</v>
      </c>
      <c r="X4847" s="2" t="str">
        <f t="shared" si="455"/>
        <v>PAUSE</v>
      </c>
      <c r="Y4847" s="22" t="str">
        <f t="shared" si="456"/>
        <v>Mid (301-500)</v>
      </c>
    </row>
    <row r="4848" spans="1:25">
      <c r="A4848" s="2" t="s">
        <v>15335</v>
      </c>
      <c r="B4848" s="2" t="s">
        <v>15336</v>
      </c>
      <c r="C4848" s="2" t="s">
        <v>15337</v>
      </c>
      <c r="D4848" s="2" t="s">
        <v>3066</v>
      </c>
      <c r="E4848" s="2" t="s">
        <v>258</v>
      </c>
      <c r="F4848" s="5">
        <v>2000</v>
      </c>
      <c r="G4848" s="2" t="s">
        <v>15338</v>
      </c>
      <c r="H4848" s="2" t="s">
        <v>50</v>
      </c>
      <c r="I4848" s="2" t="s">
        <v>13316</v>
      </c>
      <c r="J4848" s="2" t="s">
        <v>356</v>
      </c>
      <c r="K4848" s="9">
        <v>400</v>
      </c>
      <c r="L4848" s="9">
        <v>2017</v>
      </c>
      <c r="M4848" s="5">
        <v>56</v>
      </c>
      <c r="N4848" s="5">
        <v>1</v>
      </c>
      <c r="O4848" s="5">
        <v>29.09</v>
      </c>
      <c r="P4848" s="5">
        <v>45.21</v>
      </c>
      <c r="Q4848" s="2">
        <f t="shared" si="451"/>
        <v>16.12</v>
      </c>
      <c r="R4848" s="5">
        <f t="shared" si="452"/>
        <v>16.12</v>
      </c>
      <c r="S4848" s="11">
        <f t="shared" si="453"/>
        <v>0.55414231694740468</v>
      </c>
      <c r="T4848" s="5">
        <v>2.78</v>
      </c>
      <c r="U4848" s="5">
        <v>0.52</v>
      </c>
      <c r="V4848" s="5">
        <v>29.09</v>
      </c>
      <c r="W4848" s="12">
        <f t="shared" si="454"/>
        <v>1.7857142857142856E-2</v>
      </c>
      <c r="X4848" s="2" t="str">
        <f t="shared" si="455"/>
        <v>SCALE</v>
      </c>
      <c r="Y4848" s="22" t="str">
        <f t="shared" si="456"/>
        <v>Mid (301-500)</v>
      </c>
    </row>
    <row r="4849" spans="1:25">
      <c r="A4849" s="2" t="s">
        <v>15339</v>
      </c>
      <c r="B4849" s="2" t="s">
        <v>15340</v>
      </c>
      <c r="C4849" s="2" t="s">
        <v>15341</v>
      </c>
      <c r="D4849" s="2" t="s">
        <v>6577</v>
      </c>
      <c r="E4849" s="2" t="s">
        <v>112</v>
      </c>
      <c r="F4849" s="5">
        <v>4500</v>
      </c>
      <c r="G4849" s="2" t="s">
        <v>15342</v>
      </c>
      <c r="H4849" s="2" t="s">
        <v>312</v>
      </c>
      <c r="I4849" s="2" t="s">
        <v>13316</v>
      </c>
      <c r="J4849" s="2" t="s">
        <v>162</v>
      </c>
      <c r="K4849" s="9">
        <v>400</v>
      </c>
      <c r="L4849" s="9">
        <v>2446</v>
      </c>
      <c r="M4849" s="5">
        <v>41</v>
      </c>
      <c r="N4849" s="5">
        <v>4</v>
      </c>
      <c r="O4849" s="5">
        <v>19.260000000000002</v>
      </c>
      <c r="P4849" s="5">
        <v>177.5</v>
      </c>
      <c r="Q4849" s="2">
        <f t="shared" si="451"/>
        <v>158.24</v>
      </c>
      <c r="R4849" s="5">
        <f t="shared" si="452"/>
        <v>158.24</v>
      </c>
      <c r="S4849" s="11">
        <f t="shared" si="453"/>
        <v>8.2159916926272061</v>
      </c>
      <c r="T4849" s="5">
        <v>1.68</v>
      </c>
      <c r="U4849" s="5">
        <v>0.47</v>
      </c>
      <c r="V4849" s="5">
        <v>4.82</v>
      </c>
      <c r="W4849" s="12">
        <f t="shared" si="454"/>
        <v>9.7560975609756101E-2</v>
      </c>
      <c r="X4849" s="2" t="str">
        <f t="shared" si="455"/>
        <v>SCALE</v>
      </c>
      <c r="Y4849" s="22" t="str">
        <f t="shared" si="456"/>
        <v>Mid (301-500)</v>
      </c>
    </row>
    <row r="4850" spans="1:25">
      <c r="A4850" s="2" t="s">
        <v>15343</v>
      </c>
      <c r="B4850" s="2" t="s">
        <v>15344</v>
      </c>
      <c r="C4850" s="2" t="s">
        <v>1365</v>
      </c>
      <c r="D4850" s="2" t="s">
        <v>175</v>
      </c>
      <c r="E4850" s="2" t="s">
        <v>23</v>
      </c>
      <c r="F4850" s="5">
        <v>2500</v>
      </c>
      <c r="G4850" s="2" t="s">
        <v>15345</v>
      </c>
      <c r="H4850" s="2" t="s">
        <v>102</v>
      </c>
      <c r="I4850" s="2" t="s">
        <v>13316</v>
      </c>
      <c r="J4850" s="2" t="s">
        <v>458</v>
      </c>
      <c r="K4850" s="9">
        <v>800</v>
      </c>
      <c r="L4850" s="9">
        <v>642</v>
      </c>
      <c r="M4850" s="5">
        <v>18</v>
      </c>
      <c r="N4850" s="5">
        <v>1</v>
      </c>
      <c r="O4850" s="5">
        <v>11.56</v>
      </c>
      <c r="P4850" s="5">
        <v>54.71</v>
      </c>
      <c r="Q4850" s="2">
        <f t="shared" si="451"/>
        <v>43.15</v>
      </c>
      <c r="R4850" s="5">
        <f t="shared" si="452"/>
        <v>43.15</v>
      </c>
      <c r="S4850" s="11">
        <f t="shared" si="453"/>
        <v>3.7326989619377158</v>
      </c>
      <c r="T4850" s="5">
        <v>2.8</v>
      </c>
      <c r="U4850" s="5">
        <v>0.64</v>
      </c>
      <c r="V4850" s="5">
        <v>11.56</v>
      </c>
      <c r="W4850" s="12">
        <f t="shared" si="454"/>
        <v>5.5555555555555552E-2</v>
      </c>
      <c r="X4850" s="2" t="str">
        <f t="shared" si="455"/>
        <v>SCALE</v>
      </c>
      <c r="Y4850" s="22" t="str">
        <f t="shared" si="456"/>
        <v>Premium (751-1000)</v>
      </c>
    </row>
    <row r="4851" spans="1:25">
      <c r="A4851" s="2" t="s">
        <v>15346</v>
      </c>
      <c r="B4851" s="2" t="s">
        <v>15347</v>
      </c>
      <c r="C4851" s="2" t="s">
        <v>21</v>
      </c>
      <c r="D4851" s="2" t="s">
        <v>359</v>
      </c>
      <c r="E4851" s="2" t="s">
        <v>40</v>
      </c>
      <c r="F4851" s="5">
        <v>3200</v>
      </c>
      <c r="G4851" s="2" t="s">
        <v>15348</v>
      </c>
      <c r="H4851" s="2" t="s">
        <v>102</v>
      </c>
      <c r="I4851" s="2" t="s">
        <v>13316</v>
      </c>
      <c r="J4851" s="2" t="s">
        <v>183</v>
      </c>
      <c r="K4851" s="9">
        <v>300</v>
      </c>
      <c r="L4851" s="9">
        <v>1525</v>
      </c>
      <c r="M4851" s="5">
        <v>35</v>
      </c>
      <c r="N4851" s="5">
        <v>0</v>
      </c>
      <c r="O4851" s="5">
        <v>20.079999999999998</v>
      </c>
      <c r="P4851" s="5">
        <v>0</v>
      </c>
      <c r="Q4851" s="2">
        <f t="shared" si="451"/>
        <v>-20.079999999999998</v>
      </c>
      <c r="R4851" s="5">
        <f t="shared" si="452"/>
        <v>-20.079999999999998</v>
      </c>
      <c r="S4851" s="11">
        <f t="shared" si="453"/>
        <v>-1</v>
      </c>
      <c r="T4851" s="5">
        <v>2.2999999999999998</v>
      </c>
      <c r="U4851" s="5">
        <v>0.56999999999999995</v>
      </c>
      <c r="V4851" s="5">
        <v>0</v>
      </c>
      <c r="W4851" s="12">
        <f t="shared" si="454"/>
        <v>0</v>
      </c>
      <c r="X4851" s="2" t="str">
        <f t="shared" si="455"/>
        <v>PAUSE</v>
      </c>
      <c r="Y4851" s="22" t="str">
        <f t="shared" si="456"/>
        <v>Low (100-300)</v>
      </c>
    </row>
    <row r="4852" spans="1:25">
      <c r="A4852" s="2" t="s">
        <v>15349</v>
      </c>
      <c r="B4852" s="2" t="s">
        <v>6906</v>
      </c>
      <c r="C4852" s="2" t="s">
        <v>15350</v>
      </c>
      <c r="D4852" s="2" t="s">
        <v>15351</v>
      </c>
      <c r="E4852" s="2" t="s">
        <v>298</v>
      </c>
      <c r="F4852" s="5">
        <v>2061</v>
      </c>
      <c r="G4852" s="2" t="s">
        <v>2105</v>
      </c>
      <c r="H4852" s="2" t="s">
        <v>167</v>
      </c>
      <c r="I4852" s="2" t="s">
        <v>13316</v>
      </c>
      <c r="J4852" s="2" t="s">
        <v>43</v>
      </c>
      <c r="K4852" s="9">
        <v>500</v>
      </c>
      <c r="L4852" s="9">
        <v>2445</v>
      </c>
      <c r="M4852" s="5">
        <v>47</v>
      </c>
      <c r="N4852" s="5">
        <v>1</v>
      </c>
      <c r="O4852" s="5">
        <v>22.41</v>
      </c>
      <c r="P4852" s="5">
        <v>61.58</v>
      </c>
      <c r="Q4852" s="2">
        <f t="shared" si="451"/>
        <v>39.17</v>
      </c>
      <c r="R4852" s="5">
        <f t="shared" si="452"/>
        <v>39.17</v>
      </c>
      <c r="S4852" s="11">
        <f t="shared" si="453"/>
        <v>1.7478804105310131</v>
      </c>
      <c r="T4852" s="5">
        <v>1.92</v>
      </c>
      <c r="U4852" s="5">
        <v>0.48</v>
      </c>
      <c r="V4852" s="5">
        <v>22.41</v>
      </c>
      <c r="W4852" s="12">
        <f t="shared" si="454"/>
        <v>2.1276595744680851E-2</v>
      </c>
      <c r="X4852" s="2" t="str">
        <f t="shared" si="455"/>
        <v>SCALE</v>
      </c>
      <c r="Y4852" s="22" t="str">
        <f t="shared" si="456"/>
        <v>Mid (301-500)</v>
      </c>
    </row>
    <row r="4853" spans="1:25">
      <c r="A4853" s="2" t="s">
        <v>15352</v>
      </c>
      <c r="B4853" s="2" t="s">
        <v>90</v>
      </c>
      <c r="C4853" s="2" t="s">
        <v>15353</v>
      </c>
      <c r="D4853" s="2" t="s">
        <v>8018</v>
      </c>
      <c r="E4853" s="2" t="s">
        <v>56</v>
      </c>
      <c r="F4853" s="5">
        <v>1750</v>
      </c>
      <c r="G4853" s="2" t="s">
        <v>15354</v>
      </c>
      <c r="H4853" s="2" t="s">
        <v>58</v>
      </c>
      <c r="I4853" s="2" t="s">
        <v>13316</v>
      </c>
      <c r="J4853" s="2" t="s">
        <v>59</v>
      </c>
      <c r="K4853" s="9">
        <v>600</v>
      </c>
      <c r="L4853" s="9">
        <v>1109</v>
      </c>
      <c r="M4853" s="5">
        <v>20</v>
      </c>
      <c r="N4853" s="5">
        <v>0</v>
      </c>
      <c r="O4853" s="5">
        <v>16.54</v>
      </c>
      <c r="P4853" s="5">
        <v>0</v>
      </c>
      <c r="Q4853" s="2">
        <f t="shared" si="451"/>
        <v>-16.54</v>
      </c>
      <c r="R4853" s="5">
        <f t="shared" si="452"/>
        <v>-16.54</v>
      </c>
      <c r="S4853" s="11">
        <f t="shared" si="453"/>
        <v>-1</v>
      </c>
      <c r="T4853" s="5">
        <v>1.8</v>
      </c>
      <c r="U4853" s="5">
        <v>0.83</v>
      </c>
      <c r="V4853" s="5">
        <v>0</v>
      </c>
      <c r="W4853" s="12">
        <f t="shared" si="454"/>
        <v>0</v>
      </c>
      <c r="X4853" s="2" t="str">
        <f t="shared" si="455"/>
        <v>PAUSE</v>
      </c>
      <c r="Y4853" s="22" t="str">
        <f t="shared" si="456"/>
        <v>High (501-750)</v>
      </c>
    </row>
    <row r="4854" spans="1:25">
      <c r="A4854" s="2" t="s">
        <v>15355</v>
      </c>
      <c r="B4854" s="2" t="s">
        <v>475</v>
      </c>
      <c r="C4854" s="2" t="s">
        <v>15356</v>
      </c>
      <c r="D4854" s="2" t="s">
        <v>15357</v>
      </c>
      <c r="E4854" s="2" t="s">
        <v>56</v>
      </c>
      <c r="F4854" s="5">
        <v>3000</v>
      </c>
      <c r="G4854" s="2" t="s">
        <v>15358</v>
      </c>
      <c r="H4854" s="2" t="s">
        <v>94</v>
      </c>
      <c r="I4854" s="2" t="s">
        <v>13316</v>
      </c>
      <c r="J4854" s="2" t="s">
        <v>88</v>
      </c>
      <c r="K4854" s="9">
        <v>800</v>
      </c>
      <c r="L4854" s="9">
        <v>2480</v>
      </c>
      <c r="M4854" s="5">
        <v>99</v>
      </c>
      <c r="N4854" s="5">
        <v>4</v>
      </c>
      <c r="O4854" s="5">
        <v>82.95</v>
      </c>
      <c r="P4854" s="5">
        <v>229.49</v>
      </c>
      <c r="Q4854" s="2">
        <f t="shared" si="451"/>
        <v>146.54000000000002</v>
      </c>
      <c r="R4854" s="5">
        <f t="shared" si="452"/>
        <v>146.54000000000002</v>
      </c>
      <c r="S4854" s="11">
        <f t="shared" si="453"/>
        <v>1.7666063893911996</v>
      </c>
      <c r="T4854" s="5">
        <v>3.99</v>
      </c>
      <c r="U4854" s="5">
        <v>0.84</v>
      </c>
      <c r="V4854" s="5">
        <v>20.74</v>
      </c>
      <c r="W4854" s="12">
        <f t="shared" si="454"/>
        <v>4.0404040404040407E-2</v>
      </c>
      <c r="X4854" s="2" t="str">
        <f t="shared" si="455"/>
        <v>SCALE</v>
      </c>
      <c r="Y4854" s="22" t="str">
        <f t="shared" si="456"/>
        <v>Premium (751-1000)</v>
      </c>
    </row>
    <row r="4855" spans="1:25">
      <c r="A4855" s="2" t="s">
        <v>15359</v>
      </c>
      <c r="B4855" s="2" t="s">
        <v>15360</v>
      </c>
      <c r="C4855" s="2" t="s">
        <v>961</v>
      </c>
      <c r="D4855" s="2" t="s">
        <v>688</v>
      </c>
      <c r="E4855" s="2" t="s">
        <v>23</v>
      </c>
      <c r="F4855" s="5">
        <v>1100</v>
      </c>
      <c r="G4855" s="2" t="s">
        <v>2105</v>
      </c>
      <c r="H4855" s="2" t="s">
        <v>190</v>
      </c>
      <c r="I4855" s="2" t="s">
        <v>13316</v>
      </c>
      <c r="J4855" s="2" t="s">
        <v>88</v>
      </c>
      <c r="K4855" s="9">
        <v>500</v>
      </c>
      <c r="L4855" s="9">
        <v>1576</v>
      </c>
      <c r="M4855" s="5">
        <v>69</v>
      </c>
      <c r="N4855" s="5">
        <v>0</v>
      </c>
      <c r="O4855" s="5">
        <v>52.96</v>
      </c>
      <c r="P4855" s="5">
        <v>0</v>
      </c>
      <c r="Q4855" s="2">
        <f t="shared" si="451"/>
        <v>-52.96</v>
      </c>
      <c r="R4855" s="5">
        <f t="shared" si="452"/>
        <v>-52.96</v>
      </c>
      <c r="S4855" s="11">
        <f t="shared" si="453"/>
        <v>-1</v>
      </c>
      <c r="T4855" s="5">
        <v>4.38</v>
      </c>
      <c r="U4855" s="5">
        <v>0.77</v>
      </c>
      <c r="V4855" s="5">
        <v>0</v>
      </c>
      <c r="W4855" s="12">
        <f t="shared" si="454"/>
        <v>0</v>
      </c>
      <c r="X4855" s="2" t="str">
        <f t="shared" si="455"/>
        <v>PAUSE</v>
      </c>
      <c r="Y4855" s="22" t="str">
        <f t="shared" si="456"/>
        <v>Mid (301-500)</v>
      </c>
    </row>
    <row r="4856" spans="1:25">
      <c r="A4856" s="2" t="s">
        <v>15361</v>
      </c>
      <c r="B4856" s="2" t="s">
        <v>15362</v>
      </c>
      <c r="C4856" s="2" t="s">
        <v>21</v>
      </c>
      <c r="D4856" s="2" t="s">
        <v>1559</v>
      </c>
      <c r="E4856" s="2" t="s">
        <v>23</v>
      </c>
      <c r="F4856" s="5">
        <v>1300</v>
      </c>
      <c r="G4856" s="2" t="s">
        <v>15363</v>
      </c>
      <c r="H4856" s="2" t="s">
        <v>87</v>
      </c>
      <c r="I4856" s="2" t="s">
        <v>13316</v>
      </c>
      <c r="J4856" s="2" t="s">
        <v>59</v>
      </c>
      <c r="K4856" s="9">
        <v>600</v>
      </c>
      <c r="L4856" s="9">
        <v>1688</v>
      </c>
      <c r="M4856" s="5">
        <v>42</v>
      </c>
      <c r="N4856" s="5">
        <v>0</v>
      </c>
      <c r="O4856" s="5">
        <v>32.81</v>
      </c>
      <c r="P4856" s="5">
        <v>0</v>
      </c>
      <c r="Q4856" s="2">
        <f t="shared" si="451"/>
        <v>-32.81</v>
      </c>
      <c r="R4856" s="5">
        <f t="shared" si="452"/>
        <v>-32.81</v>
      </c>
      <c r="S4856" s="11">
        <f t="shared" si="453"/>
        <v>-1</v>
      </c>
      <c r="T4856" s="5">
        <v>2.4900000000000002</v>
      </c>
      <c r="U4856" s="5">
        <v>0.78</v>
      </c>
      <c r="V4856" s="5">
        <v>0</v>
      </c>
      <c r="W4856" s="12">
        <f t="shared" si="454"/>
        <v>0</v>
      </c>
      <c r="X4856" s="2" t="str">
        <f t="shared" si="455"/>
        <v>PAUSE</v>
      </c>
      <c r="Y4856" s="22" t="str">
        <f t="shared" si="456"/>
        <v>High (501-750)</v>
      </c>
    </row>
    <row r="4857" spans="1:25">
      <c r="A4857" s="2" t="s">
        <v>15364</v>
      </c>
      <c r="B4857" s="2" t="s">
        <v>2967</v>
      </c>
      <c r="C4857" s="2" t="s">
        <v>3033</v>
      </c>
      <c r="D4857" s="2" t="s">
        <v>1010</v>
      </c>
      <c r="E4857" s="2" t="s">
        <v>85</v>
      </c>
      <c r="F4857" s="5">
        <v>3300</v>
      </c>
      <c r="G4857" s="2" t="s">
        <v>15365</v>
      </c>
      <c r="H4857" s="2" t="s">
        <v>190</v>
      </c>
      <c r="I4857" s="2" t="s">
        <v>13316</v>
      </c>
      <c r="J4857" s="2" t="s">
        <v>300</v>
      </c>
      <c r="K4857" s="9">
        <v>700</v>
      </c>
      <c r="L4857" s="9">
        <v>1482</v>
      </c>
      <c r="M4857" s="5">
        <v>47</v>
      </c>
      <c r="N4857" s="5">
        <v>1</v>
      </c>
      <c r="O4857" s="5">
        <v>39.25</v>
      </c>
      <c r="P4857" s="5">
        <v>55.06</v>
      </c>
      <c r="Q4857" s="2">
        <f t="shared" si="451"/>
        <v>15.810000000000002</v>
      </c>
      <c r="R4857" s="5">
        <f t="shared" si="452"/>
        <v>15.810000000000002</v>
      </c>
      <c r="S4857" s="11">
        <f t="shared" si="453"/>
        <v>0.40280254777070068</v>
      </c>
      <c r="T4857" s="5">
        <v>3.17</v>
      </c>
      <c r="U4857" s="5">
        <v>0.84</v>
      </c>
      <c r="V4857" s="5">
        <v>39.25</v>
      </c>
      <c r="W4857" s="12">
        <f t="shared" si="454"/>
        <v>2.1276595744680851E-2</v>
      </c>
      <c r="X4857" s="2" t="str">
        <f t="shared" si="455"/>
        <v>SCALE</v>
      </c>
      <c r="Y4857" s="22" t="str">
        <f t="shared" si="456"/>
        <v>High (501-750)</v>
      </c>
    </row>
    <row r="4858" spans="1:25">
      <c r="A4858" s="2" t="s">
        <v>15366</v>
      </c>
      <c r="B4858" s="2" t="s">
        <v>1225</v>
      </c>
      <c r="C4858" s="2" t="s">
        <v>269</v>
      </c>
      <c r="D4858" s="2" t="s">
        <v>15367</v>
      </c>
      <c r="E4858" s="2" t="s">
        <v>132</v>
      </c>
      <c r="F4858" s="5">
        <v>1501</v>
      </c>
      <c r="G4858" s="2" t="s">
        <v>15368</v>
      </c>
      <c r="H4858" s="2" t="s">
        <v>65</v>
      </c>
      <c r="I4858" s="2" t="s">
        <v>13316</v>
      </c>
      <c r="J4858" s="2" t="s">
        <v>293</v>
      </c>
      <c r="K4858" s="9">
        <v>800</v>
      </c>
      <c r="L4858" s="9">
        <v>1761</v>
      </c>
      <c r="M4858" s="5">
        <v>62</v>
      </c>
      <c r="N4858" s="5">
        <v>0</v>
      </c>
      <c r="O4858" s="5">
        <v>51.32</v>
      </c>
      <c r="P4858" s="5">
        <v>0</v>
      </c>
      <c r="Q4858" s="2">
        <f t="shared" si="451"/>
        <v>-51.32</v>
      </c>
      <c r="R4858" s="5">
        <f t="shared" si="452"/>
        <v>-51.32</v>
      </c>
      <c r="S4858" s="11">
        <f t="shared" si="453"/>
        <v>-1</v>
      </c>
      <c r="T4858" s="5">
        <v>3.52</v>
      </c>
      <c r="U4858" s="5">
        <v>0.83</v>
      </c>
      <c r="V4858" s="5">
        <v>0</v>
      </c>
      <c r="W4858" s="12">
        <f t="shared" si="454"/>
        <v>0</v>
      </c>
      <c r="X4858" s="2" t="str">
        <f t="shared" si="455"/>
        <v>PAUSE</v>
      </c>
      <c r="Y4858" s="22" t="str">
        <f t="shared" si="456"/>
        <v>Premium (751-1000)</v>
      </c>
    </row>
    <row r="4859" spans="1:25">
      <c r="A4859" s="2" t="s">
        <v>15369</v>
      </c>
      <c r="B4859" s="2" t="s">
        <v>1501</v>
      </c>
      <c r="C4859" s="2" t="s">
        <v>15370</v>
      </c>
      <c r="D4859" s="2" t="s">
        <v>7851</v>
      </c>
      <c r="E4859" s="2" t="s">
        <v>32</v>
      </c>
      <c r="F4859" s="5">
        <v>3250</v>
      </c>
      <c r="G4859" s="2" t="s">
        <v>15371</v>
      </c>
      <c r="H4859" s="2" t="s">
        <v>260</v>
      </c>
      <c r="I4859" s="2" t="s">
        <v>13316</v>
      </c>
      <c r="J4859" s="2" t="s">
        <v>59</v>
      </c>
      <c r="K4859" s="9">
        <v>800</v>
      </c>
      <c r="L4859" s="9">
        <v>976</v>
      </c>
      <c r="M4859" s="5">
        <v>39</v>
      </c>
      <c r="N4859" s="5">
        <v>1</v>
      </c>
      <c r="O4859" s="5">
        <v>18.649999999999999</v>
      </c>
      <c r="P4859" s="5">
        <v>53.95</v>
      </c>
      <c r="Q4859" s="2">
        <f t="shared" si="451"/>
        <v>35.300000000000004</v>
      </c>
      <c r="R4859" s="5">
        <f t="shared" si="452"/>
        <v>35.300000000000004</v>
      </c>
      <c r="S4859" s="11">
        <f t="shared" si="453"/>
        <v>1.892761394101877</v>
      </c>
      <c r="T4859" s="5">
        <v>4</v>
      </c>
      <c r="U4859" s="5">
        <v>0.48</v>
      </c>
      <c r="V4859" s="5">
        <v>18.649999999999999</v>
      </c>
      <c r="W4859" s="12">
        <f t="shared" si="454"/>
        <v>2.564102564102564E-2</v>
      </c>
      <c r="X4859" s="2" t="str">
        <f t="shared" si="455"/>
        <v>SCALE</v>
      </c>
      <c r="Y4859" s="22" t="str">
        <f t="shared" si="456"/>
        <v>Premium (751-1000)</v>
      </c>
    </row>
    <row r="4860" spans="1:25">
      <c r="A4860" s="2" t="s">
        <v>15372</v>
      </c>
      <c r="B4860" s="2" t="s">
        <v>1180</v>
      </c>
      <c r="C4860" s="2" t="s">
        <v>15373</v>
      </c>
      <c r="D4860" s="2" t="s">
        <v>251</v>
      </c>
      <c r="E4860" s="2" t="s">
        <v>23</v>
      </c>
      <c r="F4860" s="5">
        <v>1000</v>
      </c>
      <c r="G4860" s="2" t="s">
        <v>15374</v>
      </c>
      <c r="H4860" s="2" t="s">
        <v>102</v>
      </c>
      <c r="I4860" s="2" t="s">
        <v>13316</v>
      </c>
      <c r="J4860" s="2" t="s">
        <v>35</v>
      </c>
      <c r="K4860" s="9">
        <v>200</v>
      </c>
      <c r="L4860" s="9">
        <v>1234</v>
      </c>
      <c r="M4860" s="5">
        <v>52</v>
      </c>
      <c r="N4860" s="5">
        <v>6</v>
      </c>
      <c r="O4860" s="5">
        <v>34.200000000000003</v>
      </c>
      <c r="P4860" s="5">
        <v>303.77999999999997</v>
      </c>
      <c r="Q4860" s="2">
        <f t="shared" si="451"/>
        <v>269.58</v>
      </c>
      <c r="R4860" s="5">
        <f t="shared" si="452"/>
        <v>269.58</v>
      </c>
      <c r="S4860" s="11">
        <f t="shared" si="453"/>
        <v>7.8824561403508762</v>
      </c>
      <c r="T4860" s="5">
        <v>4.21</v>
      </c>
      <c r="U4860" s="5">
        <v>0.66</v>
      </c>
      <c r="V4860" s="5">
        <v>5.7</v>
      </c>
      <c r="W4860" s="12">
        <f t="shared" si="454"/>
        <v>0.11538461538461539</v>
      </c>
      <c r="X4860" s="2" t="str">
        <f t="shared" si="455"/>
        <v>SCALE</v>
      </c>
      <c r="Y4860" s="22" t="str">
        <f t="shared" si="456"/>
        <v>Low (100-300)</v>
      </c>
    </row>
    <row r="4861" spans="1:25">
      <c r="A4861" s="2" t="s">
        <v>15375</v>
      </c>
      <c r="B4861" s="2" t="s">
        <v>696</v>
      </c>
      <c r="C4861" s="2" t="s">
        <v>3019</v>
      </c>
      <c r="D4861" s="2" t="s">
        <v>2626</v>
      </c>
      <c r="E4861" s="2" t="s">
        <v>373</v>
      </c>
      <c r="F4861" s="5">
        <v>1500</v>
      </c>
      <c r="G4861" s="2" t="s">
        <v>15376</v>
      </c>
      <c r="H4861" s="2" t="s">
        <v>34</v>
      </c>
      <c r="I4861" s="2" t="s">
        <v>13316</v>
      </c>
      <c r="J4861" s="2" t="s">
        <v>361</v>
      </c>
      <c r="K4861" s="9">
        <v>100</v>
      </c>
      <c r="L4861" s="9">
        <v>654</v>
      </c>
      <c r="M4861" s="5">
        <v>26</v>
      </c>
      <c r="N4861" s="5">
        <v>0</v>
      </c>
      <c r="O4861" s="5">
        <v>16.350000000000001</v>
      </c>
      <c r="P4861" s="5">
        <v>0</v>
      </c>
      <c r="Q4861" s="2">
        <f t="shared" si="451"/>
        <v>-16.350000000000001</v>
      </c>
      <c r="R4861" s="5">
        <f t="shared" si="452"/>
        <v>-16.350000000000001</v>
      </c>
      <c r="S4861" s="11">
        <f t="shared" si="453"/>
        <v>-1</v>
      </c>
      <c r="T4861" s="5">
        <v>3.98</v>
      </c>
      <c r="U4861" s="5">
        <v>0.63</v>
      </c>
      <c r="V4861" s="5">
        <v>0</v>
      </c>
      <c r="W4861" s="12">
        <f t="shared" si="454"/>
        <v>0</v>
      </c>
      <c r="X4861" s="2" t="str">
        <f t="shared" si="455"/>
        <v>PAUSE</v>
      </c>
      <c r="Y4861" s="22" t="str">
        <f t="shared" si="456"/>
        <v>Low (100-300)</v>
      </c>
    </row>
    <row r="4862" spans="1:25">
      <c r="A4862" s="2" t="s">
        <v>15377</v>
      </c>
      <c r="B4862" s="2" t="s">
        <v>15378</v>
      </c>
      <c r="C4862" s="2" t="s">
        <v>9972</v>
      </c>
      <c r="D4862" s="2" t="s">
        <v>117</v>
      </c>
      <c r="E4862" s="2" t="s">
        <v>118</v>
      </c>
      <c r="F4862" s="5">
        <v>1500</v>
      </c>
      <c r="G4862" s="2" t="s">
        <v>15379</v>
      </c>
      <c r="H4862" s="2" t="s">
        <v>94</v>
      </c>
      <c r="I4862" s="2" t="s">
        <v>13316</v>
      </c>
      <c r="J4862" s="2" t="s">
        <v>43</v>
      </c>
      <c r="K4862" s="9">
        <v>600</v>
      </c>
      <c r="L4862" s="9">
        <v>1190</v>
      </c>
      <c r="M4862" s="5">
        <v>49</v>
      </c>
      <c r="N4862" s="5">
        <v>1</v>
      </c>
      <c r="O4862" s="5">
        <v>27.6</v>
      </c>
      <c r="P4862" s="5">
        <v>59.03</v>
      </c>
      <c r="Q4862" s="2">
        <f t="shared" si="451"/>
        <v>31.43</v>
      </c>
      <c r="R4862" s="5">
        <f t="shared" si="452"/>
        <v>31.43</v>
      </c>
      <c r="S4862" s="11">
        <f t="shared" si="453"/>
        <v>1.1387681159420289</v>
      </c>
      <c r="T4862" s="5">
        <v>4.12</v>
      </c>
      <c r="U4862" s="5">
        <v>0.56000000000000005</v>
      </c>
      <c r="V4862" s="5">
        <v>27.6</v>
      </c>
      <c r="W4862" s="12">
        <f t="shared" si="454"/>
        <v>2.0408163265306121E-2</v>
      </c>
      <c r="X4862" s="2" t="str">
        <f t="shared" si="455"/>
        <v>SCALE</v>
      </c>
      <c r="Y4862" s="22" t="str">
        <f t="shared" si="456"/>
        <v>High (501-750)</v>
      </c>
    </row>
    <row r="4863" spans="1:25">
      <c r="A4863" s="2" t="s">
        <v>15380</v>
      </c>
      <c r="B4863" s="2" t="s">
        <v>15381</v>
      </c>
      <c r="C4863" s="2" t="s">
        <v>30</v>
      </c>
      <c r="D4863" s="2" t="s">
        <v>592</v>
      </c>
      <c r="E4863" s="2" t="s">
        <v>85</v>
      </c>
      <c r="F4863" s="5">
        <v>2500</v>
      </c>
      <c r="G4863" s="2" t="s">
        <v>15382</v>
      </c>
      <c r="H4863" s="2" t="s">
        <v>150</v>
      </c>
      <c r="I4863" s="2" t="s">
        <v>13316</v>
      </c>
      <c r="J4863" s="2" t="s">
        <v>458</v>
      </c>
      <c r="K4863" s="9">
        <v>400</v>
      </c>
      <c r="L4863" s="9">
        <v>1321</v>
      </c>
      <c r="M4863" s="5">
        <v>24</v>
      </c>
      <c r="N4863" s="5">
        <v>2</v>
      </c>
      <c r="O4863" s="5">
        <v>19.91</v>
      </c>
      <c r="P4863" s="5">
        <v>87.54</v>
      </c>
      <c r="Q4863" s="2">
        <f t="shared" si="451"/>
        <v>67.63000000000001</v>
      </c>
      <c r="R4863" s="5">
        <f t="shared" si="452"/>
        <v>67.63000000000001</v>
      </c>
      <c r="S4863" s="11">
        <f t="shared" si="453"/>
        <v>3.3967855349070821</v>
      </c>
      <c r="T4863" s="5">
        <v>1.82</v>
      </c>
      <c r="U4863" s="5">
        <v>0.83</v>
      </c>
      <c r="V4863" s="5">
        <v>9.9600000000000009</v>
      </c>
      <c r="W4863" s="12">
        <f t="shared" si="454"/>
        <v>8.3333333333333329E-2</v>
      </c>
      <c r="X4863" s="2" t="str">
        <f t="shared" si="455"/>
        <v>SCALE</v>
      </c>
      <c r="Y4863" s="22" t="str">
        <f t="shared" si="456"/>
        <v>Mid (301-500)</v>
      </c>
    </row>
    <row r="4864" spans="1:25">
      <c r="A4864" s="2" t="s">
        <v>15383</v>
      </c>
      <c r="B4864" s="2" t="s">
        <v>1739</v>
      </c>
      <c r="C4864" s="2" t="s">
        <v>920</v>
      </c>
      <c r="D4864" s="2" t="s">
        <v>144</v>
      </c>
      <c r="E4864" s="2" t="s">
        <v>40</v>
      </c>
      <c r="F4864" s="5">
        <v>2916</v>
      </c>
      <c r="G4864" s="2" t="s">
        <v>1689</v>
      </c>
      <c r="H4864" s="2" t="s">
        <v>161</v>
      </c>
      <c r="I4864" s="2" t="s">
        <v>13316</v>
      </c>
      <c r="J4864" s="2" t="s">
        <v>356</v>
      </c>
      <c r="K4864" s="9">
        <v>400</v>
      </c>
      <c r="L4864" s="9">
        <v>1254</v>
      </c>
      <c r="M4864" s="5">
        <v>23</v>
      </c>
      <c r="N4864" s="5">
        <v>2</v>
      </c>
      <c r="O4864" s="5">
        <v>14.72</v>
      </c>
      <c r="P4864" s="5">
        <v>142.02000000000001</v>
      </c>
      <c r="Q4864" s="2">
        <f t="shared" si="451"/>
        <v>127.30000000000001</v>
      </c>
      <c r="R4864" s="5">
        <f t="shared" si="452"/>
        <v>127.30000000000001</v>
      </c>
      <c r="S4864" s="11">
        <f t="shared" si="453"/>
        <v>8.648097826086957</v>
      </c>
      <c r="T4864" s="5">
        <v>1.83</v>
      </c>
      <c r="U4864" s="5">
        <v>0.64</v>
      </c>
      <c r="V4864" s="5">
        <v>7.36</v>
      </c>
      <c r="W4864" s="12">
        <f t="shared" si="454"/>
        <v>8.6956521739130432E-2</v>
      </c>
      <c r="X4864" s="2" t="str">
        <f t="shared" si="455"/>
        <v>SCALE</v>
      </c>
      <c r="Y4864" s="22" t="str">
        <f t="shared" si="456"/>
        <v>Mid (301-500)</v>
      </c>
    </row>
    <row r="4865" spans="1:25">
      <c r="A4865" s="2" t="s">
        <v>15384</v>
      </c>
      <c r="B4865" s="2" t="s">
        <v>8621</v>
      </c>
      <c r="C4865" s="2" t="s">
        <v>15385</v>
      </c>
      <c r="D4865" s="2" t="s">
        <v>6407</v>
      </c>
      <c r="E4865" s="2" t="s">
        <v>85</v>
      </c>
      <c r="F4865" s="5">
        <v>3500</v>
      </c>
      <c r="G4865" s="2" t="s">
        <v>2283</v>
      </c>
      <c r="H4865" s="2" t="s">
        <v>161</v>
      </c>
      <c r="I4865" s="2" t="s">
        <v>13316</v>
      </c>
      <c r="J4865" s="2" t="s">
        <v>80</v>
      </c>
      <c r="K4865" s="9">
        <v>100</v>
      </c>
      <c r="L4865" s="9">
        <v>1735</v>
      </c>
      <c r="M4865" s="5">
        <v>48</v>
      </c>
      <c r="N4865" s="5">
        <v>0</v>
      </c>
      <c r="O4865" s="5">
        <v>37.83</v>
      </c>
      <c r="P4865" s="5">
        <v>0</v>
      </c>
      <c r="Q4865" s="2">
        <f t="shared" si="451"/>
        <v>-37.83</v>
      </c>
      <c r="R4865" s="5">
        <f t="shared" si="452"/>
        <v>-37.83</v>
      </c>
      <c r="S4865" s="11">
        <f t="shared" si="453"/>
        <v>-1</v>
      </c>
      <c r="T4865" s="5">
        <v>2.77</v>
      </c>
      <c r="U4865" s="5">
        <v>0.79</v>
      </c>
      <c r="V4865" s="5">
        <v>0</v>
      </c>
      <c r="W4865" s="12">
        <f t="shared" si="454"/>
        <v>0</v>
      </c>
      <c r="X4865" s="2" t="str">
        <f t="shared" si="455"/>
        <v>PAUSE</v>
      </c>
      <c r="Y4865" s="22" t="str">
        <f t="shared" si="456"/>
        <v>Low (100-300)</v>
      </c>
    </row>
    <row r="4866" spans="1:25">
      <c r="A4866" s="2" t="s">
        <v>15386</v>
      </c>
      <c r="B4866" s="2" t="s">
        <v>15387</v>
      </c>
      <c r="C4866" s="2" t="s">
        <v>15388</v>
      </c>
      <c r="D4866" s="2" t="s">
        <v>12099</v>
      </c>
      <c r="E4866" s="2" t="s">
        <v>112</v>
      </c>
      <c r="F4866" s="5">
        <v>5500</v>
      </c>
      <c r="G4866" s="2" t="s">
        <v>15389</v>
      </c>
      <c r="H4866" s="2" t="s">
        <v>94</v>
      </c>
      <c r="I4866" s="2" t="s">
        <v>13316</v>
      </c>
      <c r="J4866" s="2" t="s">
        <v>232</v>
      </c>
      <c r="K4866" s="9">
        <v>200</v>
      </c>
      <c r="L4866" s="9">
        <v>648</v>
      </c>
      <c r="M4866" s="5">
        <v>16</v>
      </c>
      <c r="N4866" s="5">
        <v>0</v>
      </c>
      <c r="O4866" s="5">
        <v>10.3</v>
      </c>
      <c r="P4866" s="5">
        <v>0</v>
      </c>
      <c r="Q4866" s="2">
        <f t="shared" si="451"/>
        <v>-10.3</v>
      </c>
      <c r="R4866" s="5">
        <f t="shared" si="452"/>
        <v>-10.3</v>
      </c>
      <c r="S4866" s="11">
        <f t="shared" si="453"/>
        <v>-1</v>
      </c>
      <c r="T4866" s="5">
        <v>2.4700000000000002</v>
      </c>
      <c r="U4866" s="5">
        <v>0.64</v>
      </c>
      <c r="V4866" s="5">
        <v>0</v>
      </c>
      <c r="W4866" s="12">
        <f t="shared" si="454"/>
        <v>0</v>
      </c>
      <c r="X4866" s="2" t="str">
        <f t="shared" si="455"/>
        <v>PAUSE</v>
      </c>
      <c r="Y4866" s="22" t="str">
        <f t="shared" si="456"/>
        <v>Low (100-300)</v>
      </c>
    </row>
    <row r="4867" spans="1:25">
      <c r="A4867" s="2" t="s">
        <v>15390</v>
      </c>
      <c r="B4867" s="2" t="s">
        <v>994</v>
      </c>
      <c r="C4867" s="2" t="s">
        <v>15391</v>
      </c>
      <c r="D4867" s="2" t="s">
        <v>251</v>
      </c>
      <c r="E4867" s="2" t="s">
        <v>23</v>
      </c>
      <c r="F4867" s="5">
        <v>1500</v>
      </c>
      <c r="G4867" s="2" t="s">
        <v>15392</v>
      </c>
      <c r="H4867" s="2" t="s">
        <v>312</v>
      </c>
      <c r="I4867" s="2" t="s">
        <v>13316</v>
      </c>
      <c r="J4867" s="2" t="s">
        <v>88</v>
      </c>
      <c r="K4867" s="9">
        <v>1000</v>
      </c>
      <c r="L4867" s="9">
        <v>1570</v>
      </c>
      <c r="M4867" s="5">
        <v>32</v>
      </c>
      <c r="N4867" s="5">
        <v>1</v>
      </c>
      <c r="O4867" s="5">
        <v>23.48</v>
      </c>
      <c r="P4867" s="5">
        <v>52.96</v>
      </c>
      <c r="Q4867" s="2">
        <f t="shared" si="451"/>
        <v>29.48</v>
      </c>
      <c r="R4867" s="5">
        <f t="shared" si="452"/>
        <v>29.48</v>
      </c>
      <c r="S4867" s="11">
        <f t="shared" si="453"/>
        <v>1.2555366269165247</v>
      </c>
      <c r="T4867" s="5">
        <v>2.04</v>
      </c>
      <c r="U4867" s="5">
        <v>0.73</v>
      </c>
      <c r="V4867" s="5">
        <v>23.48</v>
      </c>
      <c r="W4867" s="12">
        <f t="shared" si="454"/>
        <v>3.125E-2</v>
      </c>
      <c r="X4867" s="2" t="str">
        <f t="shared" si="455"/>
        <v>SCALE</v>
      </c>
      <c r="Y4867" s="22" t="str">
        <f t="shared" si="456"/>
        <v>Premium (751-1000)</v>
      </c>
    </row>
    <row r="4868" spans="1:25">
      <c r="A4868" s="2" t="s">
        <v>15393</v>
      </c>
      <c r="B4868" s="2" t="s">
        <v>15394</v>
      </c>
      <c r="C4868" s="2" t="s">
        <v>9458</v>
      </c>
      <c r="D4868" s="2" t="s">
        <v>15395</v>
      </c>
      <c r="E4868" s="2" t="s">
        <v>222</v>
      </c>
      <c r="F4868" s="5">
        <v>1750</v>
      </c>
      <c r="G4868" s="2" t="s">
        <v>15396</v>
      </c>
      <c r="H4868" s="2" t="s">
        <v>253</v>
      </c>
      <c r="I4868" s="2" t="s">
        <v>13316</v>
      </c>
      <c r="J4868" s="2" t="s">
        <v>43</v>
      </c>
      <c r="K4868" s="9">
        <v>400</v>
      </c>
      <c r="L4868" s="9">
        <v>2044</v>
      </c>
      <c r="M4868" s="5">
        <v>71</v>
      </c>
      <c r="N4868" s="5">
        <v>5</v>
      </c>
      <c r="O4868" s="5">
        <v>43.6</v>
      </c>
      <c r="P4868" s="5">
        <v>227.28</v>
      </c>
      <c r="Q4868" s="2">
        <f t="shared" si="451"/>
        <v>183.68</v>
      </c>
      <c r="R4868" s="5">
        <f t="shared" si="452"/>
        <v>183.68</v>
      </c>
      <c r="S4868" s="11">
        <f t="shared" si="453"/>
        <v>4.2128440366972475</v>
      </c>
      <c r="T4868" s="5">
        <v>3.47</v>
      </c>
      <c r="U4868" s="5">
        <v>0.61</v>
      </c>
      <c r="V4868" s="5">
        <v>8.7200000000000006</v>
      </c>
      <c r="W4868" s="12">
        <f t="shared" si="454"/>
        <v>7.0422535211267609E-2</v>
      </c>
      <c r="X4868" s="2" t="str">
        <f t="shared" si="455"/>
        <v>SCALE</v>
      </c>
      <c r="Y4868" s="22" t="str">
        <f t="shared" si="456"/>
        <v>Mid (301-500)</v>
      </c>
    </row>
    <row r="4869" spans="1:25">
      <c r="A4869" s="2" t="s">
        <v>15397</v>
      </c>
      <c r="B4869" s="2" t="s">
        <v>950</v>
      </c>
      <c r="C4869" s="2" t="s">
        <v>15398</v>
      </c>
      <c r="D4869" s="2" t="s">
        <v>2104</v>
      </c>
      <c r="E4869" s="2" t="s">
        <v>125</v>
      </c>
      <c r="F4869" s="5">
        <v>3000</v>
      </c>
      <c r="G4869" s="2" t="s">
        <v>4524</v>
      </c>
      <c r="H4869" s="2" t="s">
        <v>25</v>
      </c>
      <c r="I4869" s="2" t="s">
        <v>13316</v>
      </c>
      <c r="J4869" s="2" t="s">
        <v>73</v>
      </c>
      <c r="K4869" s="9">
        <v>1000</v>
      </c>
      <c r="L4869" s="9">
        <v>1329</v>
      </c>
      <c r="M4869" s="5">
        <v>24</v>
      </c>
      <c r="N4869" s="5">
        <v>0</v>
      </c>
      <c r="O4869" s="5">
        <v>19.600000000000001</v>
      </c>
      <c r="P4869" s="5">
        <v>0</v>
      </c>
      <c r="Q4869" s="2">
        <f t="shared" si="451"/>
        <v>-19.600000000000001</v>
      </c>
      <c r="R4869" s="5">
        <f t="shared" si="452"/>
        <v>-19.600000000000001</v>
      </c>
      <c r="S4869" s="11">
        <f t="shared" si="453"/>
        <v>-1</v>
      </c>
      <c r="T4869" s="5">
        <v>1.81</v>
      </c>
      <c r="U4869" s="5">
        <v>0.82</v>
      </c>
      <c r="V4869" s="5">
        <v>0</v>
      </c>
      <c r="W4869" s="12">
        <f t="shared" si="454"/>
        <v>0</v>
      </c>
      <c r="X4869" s="2" t="str">
        <f t="shared" si="455"/>
        <v>PAUSE</v>
      </c>
      <c r="Y4869" s="22" t="str">
        <f t="shared" si="456"/>
        <v>Premium (751-1000)</v>
      </c>
    </row>
    <row r="4870" spans="1:25">
      <c r="A4870" s="2" t="s">
        <v>15399</v>
      </c>
      <c r="B4870" s="2" t="s">
        <v>7476</v>
      </c>
      <c r="C4870" s="2" t="s">
        <v>143</v>
      </c>
      <c r="D4870" s="2" t="s">
        <v>431</v>
      </c>
      <c r="E4870" s="2" t="s">
        <v>432</v>
      </c>
      <c r="F4870" s="5">
        <v>2270</v>
      </c>
      <c r="G4870" s="2" t="s">
        <v>4243</v>
      </c>
      <c r="H4870" s="2" t="s">
        <v>161</v>
      </c>
      <c r="I4870" s="2" t="s">
        <v>13316</v>
      </c>
      <c r="J4870" s="2" t="s">
        <v>382</v>
      </c>
      <c r="K4870" s="9">
        <v>300</v>
      </c>
      <c r="L4870" s="9">
        <v>523</v>
      </c>
      <c r="M4870" s="5">
        <v>22</v>
      </c>
      <c r="N4870" s="5">
        <v>2</v>
      </c>
      <c r="O4870" s="5">
        <v>16.21</v>
      </c>
      <c r="P4870" s="5">
        <v>125.84</v>
      </c>
      <c r="Q4870" s="2">
        <f t="shared" si="451"/>
        <v>109.63</v>
      </c>
      <c r="R4870" s="5">
        <f t="shared" si="452"/>
        <v>109.63</v>
      </c>
      <c r="S4870" s="11">
        <f t="shared" si="453"/>
        <v>6.763109191856878</v>
      </c>
      <c r="T4870" s="5">
        <v>4.21</v>
      </c>
      <c r="U4870" s="5">
        <v>0.74</v>
      </c>
      <c r="V4870" s="5">
        <v>8.1</v>
      </c>
      <c r="W4870" s="12">
        <f t="shared" si="454"/>
        <v>9.0909090909090912E-2</v>
      </c>
      <c r="X4870" s="2" t="str">
        <f t="shared" si="455"/>
        <v>SCALE</v>
      </c>
      <c r="Y4870" s="22" t="str">
        <f t="shared" si="456"/>
        <v>Low (100-300)</v>
      </c>
    </row>
    <row r="4871" spans="1:25">
      <c r="A4871" s="2" t="s">
        <v>15400</v>
      </c>
      <c r="B4871" s="2" t="s">
        <v>2350</v>
      </c>
      <c r="C4871" s="2" t="s">
        <v>15401</v>
      </c>
      <c r="D4871" s="2" t="s">
        <v>7744</v>
      </c>
      <c r="E4871" s="2" t="s">
        <v>112</v>
      </c>
      <c r="F4871" s="5">
        <v>1300</v>
      </c>
      <c r="G4871" s="2" t="s">
        <v>15402</v>
      </c>
      <c r="H4871" s="2" t="s">
        <v>134</v>
      </c>
      <c r="I4871" s="2" t="s">
        <v>13316</v>
      </c>
      <c r="J4871" s="2" t="s">
        <v>313</v>
      </c>
      <c r="K4871" s="9">
        <v>100</v>
      </c>
      <c r="L4871" s="9">
        <v>974</v>
      </c>
      <c r="M4871" s="5">
        <v>29</v>
      </c>
      <c r="N4871" s="5">
        <v>0</v>
      </c>
      <c r="O4871" s="5">
        <v>15.65</v>
      </c>
      <c r="P4871" s="5">
        <v>0</v>
      </c>
      <c r="Q4871" s="2">
        <f t="shared" si="451"/>
        <v>-15.65</v>
      </c>
      <c r="R4871" s="5">
        <f t="shared" si="452"/>
        <v>-15.65</v>
      </c>
      <c r="S4871" s="11">
        <f t="shared" si="453"/>
        <v>-1</v>
      </c>
      <c r="T4871" s="5">
        <v>2.98</v>
      </c>
      <c r="U4871" s="5">
        <v>0.54</v>
      </c>
      <c r="V4871" s="5">
        <v>0</v>
      </c>
      <c r="W4871" s="12">
        <f t="shared" si="454"/>
        <v>0</v>
      </c>
      <c r="X4871" s="2" t="str">
        <f t="shared" si="455"/>
        <v>PAUSE</v>
      </c>
      <c r="Y4871" s="22" t="str">
        <f t="shared" si="456"/>
        <v>Low (100-300)</v>
      </c>
    </row>
    <row r="4872" spans="1:25">
      <c r="A4872" s="2" t="s">
        <v>15403</v>
      </c>
      <c r="B4872" s="2" t="s">
        <v>10632</v>
      </c>
      <c r="C4872" s="2" t="s">
        <v>6816</v>
      </c>
      <c r="D4872" s="2" t="s">
        <v>15404</v>
      </c>
      <c r="E4872" s="2" t="s">
        <v>625</v>
      </c>
      <c r="F4872" s="5">
        <v>2250</v>
      </c>
      <c r="G4872" s="2" t="s">
        <v>15405</v>
      </c>
      <c r="H4872" s="2" t="s">
        <v>65</v>
      </c>
      <c r="I4872" s="2" t="s">
        <v>13316</v>
      </c>
      <c r="J4872" s="2" t="s">
        <v>27</v>
      </c>
      <c r="K4872" s="9">
        <v>600</v>
      </c>
      <c r="L4872" s="9">
        <v>1630</v>
      </c>
      <c r="M4872" s="5">
        <v>45</v>
      </c>
      <c r="N4872" s="5">
        <v>3</v>
      </c>
      <c r="O4872" s="5">
        <v>33.520000000000003</v>
      </c>
      <c r="P4872" s="5">
        <v>157.11000000000001</v>
      </c>
      <c r="Q4872" s="2">
        <f t="shared" si="451"/>
        <v>123.59</v>
      </c>
      <c r="R4872" s="5">
        <f t="shared" si="452"/>
        <v>123.59</v>
      </c>
      <c r="S4872" s="11">
        <f t="shared" si="453"/>
        <v>3.6870525059665868</v>
      </c>
      <c r="T4872" s="5">
        <v>2.76</v>
      </c>
      <c r="U4872" s="5">
        <v>0.74</v>
      </c>
      <c r="V4872" s="5">
        <v>11.17</v>
      </c>
      <c r="W4872" s="12">
        <f t="shared" si="454"/>
        <v>6.6666666666666666E-2</v>
      </c>
      <c r="X4872" s="2" t="str">
        <f t="shared" si="455"/>
        <v>SCALE</v>
      </c>
      <c r="Y4872" s="22" t="str">
        <f t="shared" si="456"/>
        <v>High (501-750)</v>
      </c>
    </row>
    <row r="4873" spans="1:25">
      <c r="A4873" s="2" t="s">
        <v>15406</v>
      </c>
      <c r="B4873" s="2" t="s">
        <v>2746</v>
      </c>
      <c r="C4873" s="2" t="s">
        <v>15407</v>
      </c>
      <c r="D4873" s="2" t="s">
        <v>4317</v>
      </c>
      <c r="E4873" s="2" t="s">
        <v>32</v>
      </c>
      <c r="F4873" s="5">
        <v>3100</v>
      </c>
      <c r="G4873" s="2" t="s">
        <v>2588</v>
      </c>
      <c r="H4873" s="2" t="s">
        <v>312</v>
      </c>
      <c r="I4873" s="2" t="s">
        <v>13316</v>
      </c>
      <c r="J4873" s="2" t="s">
        <v>300</v>
      </c>
      <c r="K4873" s="9">
        <v>300</v>
      </c>
      <c r="L4873" s="9">
        <v>2055</v>
      </c>
      <c r="M4873" s="5">
        <v>32</v>
      </c>
      <c r="N4873" s="5">
        <v>3</v>
      </c>
      <c r="O4873" s="5">
        <v>24.47</v>
      </c>
      <c r="P4873" s="5">
        <v>106.12</v>
      </c>
      <c r="Q4873" s="2">
        <f t="shared" si="451"/>
        <v>81.650000000000006</v>
      </c>
      <c r="R4873" s="5">
        <f t="shared" si="452"/>
        <v>81.650000000000006</v>
      </c>
      <c r="S4873" s="11">
        <f t="shared" si="453"/>
        <v>3.3367388639149982</v>
      </c>
      <c r="T4873" s="5">
        <v>1.56</v>
      </c>
      <c r="U4873" s="5">
        <v>0.76</v>
      </c>
      <c r="V4873" s="5">
        <v>8.16</v>
      </c>
      <c r="W4873" s="12">
        <f t="shared" si="454"/>
        <v>9.375E-2</v>
      </c>
      <c r="X4873" s="2" t="str">
        <f t="shared" si="455"/>
        <v>SCALE</v>
      </c>
      <c r="Y4873" s="22" t="str">
        <f t="shared" si="456"/>
        <v>Low (100-300)</v>
      </c>
    </row>
    <row r="4874" spans="1:25">
      <c r="A4874" s="2" t="s">
        <v>15408</v>
      </c>
      <c r="B4874" s="2" t="s">
        <v>15409</v>
      </c>
      <c r="C4874" s="2" t="s">
        <v>2357</v>
      </c>
      <c r="D4874" s="2" t="s">
        <v>257</v>
      </c>
      <c r="E4874" s="2" t="s">
        <v>258</v>
      </c>
      <c r="F4874" s="5">
        <v>3001</v>
      </c>
      <c r="G4874" s="2" t="s">
        <v>15410</v>
      </c>
      <c r="H4874" s="2" t="s">
        <v>312</v>
      </c>
      <c r="I4874" s="2" t="s">
        <v>13316</v>
      </c>
      <c r="J4874" s="2" t="s">
        <v>80</v>
      </c>
      <c r="K4874" s="9">
        <v>300</v>
      </c>
      <c r="L4874" s="9">
        <v>2043</v>
      </c>
      <c r="M4874" s="5">
        <v>58</v>
      </c>
      <c r="N4874" s="5">
        <v>1</v>
      </c>
      <c r="O4874" s="5">
        <v>39.28</v>
      </c>
      <c r="P4874" s="5">
        <v>60.84</v>
      </c>
      <c r="Q4874" s="2">
        <f t="shared" si="451"/>
        <v>21.560000000000002</v>
      </c>
      <c r="R4874" s="5">
        <f t="shared" si="452"/>
        <v>21.560000000000002</v>
      </c>
      <c r="S4874" s="11">
        <f t="shared" si="453"/>
        <v>0.54887983706720977</v>
      </c>
      <c r="T4874" s="5">
        <v>2.84</v>
      </c>
      <c r="U4874" s="5">
        <v>0.68</v>
      </c>
      <c r="V4874" s="5">
        <v>39.28</v>
      </c>
      <c r="W4874" s="12">
        <f t="shared" si="454"/>
        <v>1.7241379310344827E-2</v>
      </c>
      <c r="X4874" s="2" t="str">
        <f t="shared" si="455"/>
        <v>SCALE</v>
      </c>
      <c r="Y4874" s="22" t="str">
        <f t="shared" si="456"/>
        <v>Low (100-300)</v>
      </c>
    </row>
    <row r="4875" spans="1:25">
      <c r="A4875" s="2" t="s">
        <v>15411</v>
      </c>
      <c r="B4875" s="2" t="s">
        <v>8411</v>
      </c>
      <c r="C4875" s="2" t="s">
        <v>15412</v>
      </c>
      <c r="D4875" s="2" t="s">
        <v>15413</v>
      </c>
      <c r="E4875" s="2" t="s">
        <v>258</v>
      </c>
      <c r="F4875" s="5">
        <v>1200</v>
      </c>
      <c r="G4875" s="2" t="s">
        <v>1346</v>
      </c>
      <c r="H4875" s="2" t="s">
        <v>260</v>
      </c>
      <c r="I4875" s="2" t="s">
        <v>13316</v>
      </c>
      <c r="J4875" s="2" t="s">
        <v>361</v>
      </c>
      <c r="K4875" s="9">
        <v>500</v>
      </c>
      <c r="L4875" s="9">
        <v>679</v>
      </c>
      <c r="M4875" s="5">
        <v>21</v>
      </c>
      <c r="N4875" s="5">
        <v>1</v>
      </c>
      <c r="O4875" s="5">
        <v>12.2</v>
      </c>
      <c r="P4875" s="5">
        <v>64.52</v>
      </c>
      <c r="Q4875" s="2">
        <f t="shared" ref="Q4875:Q4938" si="457">IFERROR(P4875-O4875, 0)</f>
        <v>52.319999999999993</v>
      </c>
      <c r="R4875" s="5">
        <f t="shared" ref="R4875:R4938" si="458">P4875-O4875</f>
        <v>52.319999999999993</v>
      </c>
      <c r="S4875" s="11">
        <f t="shared" ref="S4875:S4938" si="459">R4875/O4875</f>
        <v>4.2885245901639344</v>
      </c>
      <c r="T4875" s="5">
        <v>3.09</v>
      </c>
      <c r="U4875" s="5">
        <v>0.57999999999999996</v>
      </c>
      <c r="V4875" s="5">
        <v>12.2</v>
      </c>
      <c r="W4875" s="12">
        <f t="shared" ref="W4875:W4938" si="460">N4875/M4875</f>
        <v>4.7619047619047616E-2</v>
      </c>
      <c r="X4875" s="2" t="str">
        <f t="shared" ref="X4875:X4938" si="461">IF(P4875&gt;=4, "SCALE",
  IF(P4875&gt;=2, "MONITOR",
    IF(P4875&gt;=1, "OPTIMISE",
      "PAUSE")))</f>
        <v>SCALE</v>
      </c>
      <c r="Y4875" s="22" t="str">
        <f t="shared" ref="Y4875:Y4938" si="462">IF(K4875&lt;=300,"Low (100-300)",
 IF(K4875&lt;=500,"Mid (301-500)",
  IF(K4875&lt;=750,"High (501-750)",
   "Premium (751-1000)")))</f>
        <v>Mid (301-500)</v>
      </c>
    </row>
    <row r="4876" spans="1:25">
      <c r="A4876" s="2" t="s">
        <v>15414</v>
      </c>
      <c r="B4876" s="2" t="s">
        <v>15415</v>
      </c>
      <c r="C4876" s="2" t="s">
        <v>15416</v>
      </c>
      <c r="D4876" s="2" t="s">
        <v>15417</v>
      </c>
      <c r="E4876" s="2" t="s">
        <v>118</v>
      </c>
      <c r="F4876" s="5">
        <v>3250</v>
      </c>
      <c r="G4876" s="2" t="s">
        <v>15418</v>
      </c>
      <c r="H4876" s="2" t="s">
        <v>72</v>
      </c>
      <c r="I4876" s="2" t="s">
        <v>13316</v>
      </c>
      <c r="J4876" s="2" t="s">
        <v>313</v>
      </c>
      <c r="K4876" s="9">
        <v>400</v>
      </c>
      <c r="L4876" s="9">
        <v>2029</v>
      </c>
      <c r="M4876" s="5">
        <v>61</v>
      </c>
      <c r="N4876" s="5">
        <v>6</v>
      </c>
      <c r="O4876" s="5">
        <v>51.22</v>
      </c>
      <c r="P4876" s="5">
        <v>237.18</v>
      </c>
      <c r="Q4876" s="2">
        <f t="shared" si="457"/>
        <v>185.96</v>
      </c>
      <c r="R4876" s="5">
        <f t="shared" si="458"/>
        <v>185.96</v>
      </c>
      <c r="S4876" s="11">
        <f t="shared" si="459"/>
        <v>3.6306130417805549</v>
      </c>
      <c r="T4876" s="5">
        <v>3.01</v>
      </c>
      <c r="U4876" s="5">
        <v>0.84</v>
      </c>
      <c r="V4876" s="5">
        <v>8.5399999999999991</v>
      </c>
      <c r="W4876" s="12">
        <f t="shared" si="460"/>
        <v>9.8360655737704916E-2</v>
      </c>
      <c r="X4876" s="2" t="str">
        <f t="shared" si="461"/>
        <v>SCALE</v>
      </c>
      <c r="Y4876" s="22" t="str">
        <f t="shared" si="462"/>
        <v>Mid (301-500)</v>
      </c>
    </row>
    <row r="4877" spans="1:25">
      <c r="A4877" s="2" t="s">
        <v>15419</v>
      </c>
      <c r="B4877" s="2" t="s">
        <v>10805</v>
      </c>
      <c r="C4877" s="2" t="s">
        <v>1893</v>
      </c>
      <c r="D4877" s="2" t="s">
        <v>5128</v>
      </c>
      <c r="E4877" s="2" t="s">
        <v>132</v>
      </c>
      <c r="F4877" s="5">
        <v>3700</v>
      </c>
      <c r="G4877" s="2" t="s">
        <v>15420</v>
      </c>
      <c r="H4877" s="2" t="s">
        <v>34</v>
      </c>
      <c r="I4877" s="2" t="s">
        <v>13316</v>
      </c>
      <c r="J4877" s="2" t="s">
        <v>183</v>
      </c>
      <c r="K4877" s="9">
        <v>500</v>
      </c>
      <c r="L4877" s="9">
        <v>2271</v>
      </c>
      <c r="M4877" s="5">
        <v>50</v>
      </c>
      <c r="N4877" s="5">
        <v>4</v>
      </c>
      <c r="O4877" s="5">
        <v>29.18</v>
      </c>
      <c r="P4877" s="5">
        <v>158.59</v>
      </c>
      <c r="Q4877" s="2">
        <f t="shared" si="457"/>
        <v>129.41</v>
      </c>
      <c r="R4877" s="5">
        <f t="shared" si="458"/>
        <v>129.41</v>
      </c>
      <c r="S4877" s="11">
        <f t="shared" si="459"/>
        <v>4.4348869088416727</v>
      </c>
      <c r="T4877" s="5">
        <v>2.2000000000000002</v>
      </c>
      <c r="U4877" s="5">
        <v>0.57999999999999996</v>
      </c>
      <c r="V4877" s="5">
        <v>7.3</v>
      </c>
      <c r="W4877" s="12">
        <f t="shared" si="460"/>
        <v>0.08</v>
      </c>
      <c r="X4877" s="2" t="str">
        <f t="shared" si="461"/>
        <v>SCALE</v>
      </c>
      <c r="Y4877" s="22" t="str">
        <f t="shared" si="462"/>
        <v>Mid (301-500)</v>
      </c>
    </row>
    <row r="4878" spans="1:25">
      <c r="A4878" s="2" t="s">
        <v>15421</v>
      </c>
      <c r="B4878" s="2" t="s">
        <v>15422</v>
      </c>
      <c r="C4878" s="2" t="s">
        <v>53</v>
      </c>
      <c r="D4878" s="2" t="s">
        <v>2475</v>
      </c>
      <c r="E4878" s="2" t="s">
        <v>492</v>
      </c>
      <c r="F4878" s="5">
        <v>3100</v>
      </c>
      <c r="G4878" s="2" t="s">
        <v>15423</v>
      </c>
      <c r="H4878" s="2" t="s">
        <v>266</v>
      </c>
      <c r="I4878" s="2" t="s">
        <v>13316</v>
      </c>
      <c r="J4878" s="2" t="s">
        <v>361</v>
      </c>
      <c r="K4878" s="9">
        <v>600</v>
      </c>
      <c r="L4878" s="9">
        <v>2420</v>
      </c>
      <c r="M4878" s="5">
        <v>97</v>
      </c>
      <c r="N4878" s="5">
        <v>2</v>
      </c>
      <c r="O4878" s="5">
        <v>65.319999999999993</v>
      </c>
      <c r="P4878" s="5">
        <v>134.99</v>
      </c>
      <c r="Q4878" s="2">
        <f t="shared" si="457"/>
        <v>69.670000000000016</v>
      </c>
      <c r="R4878" s="5">
        <f t="shared" si="458"/>
        <v>69.670000000000016</v>
      </c>
      <c r="S4878" s="11">
        <f t="shared" si="459"/>
        <v>1.0665952235150034</v>
      </c>
      <c r="T4878" s="5">
        <v>4.01</v>
      </c>
      <c r="U4878" s="5">
        <v>0.67</v>
      </c>
      <c r="V4878" s="5">
        <v>32.659999999999997</v>
      </c>
      <c r="W4878" s="12">
        <f t="shared" si="460"/>
        <v>2.0618556701030927E-2</v>
      </c>
      <c r="X4878" s="2" t="str">
        <f t="shared" si="461"/>
        <v>SCALE</v>
      </c>
      <c r="Y4878" s="22" t="str">
        <f t="shared" si="462"/>
        <v>High (501-750)</v>
      </c>
    </row>
    <row r="4879" spans="1:25">
      <c r="A4879" s="2" t="s">
        <v>15424</v>
      </c>
      <c r="B4879" s="2" t="s">
        <v>1200</v>
      </c>
      <c r="C4879" s="2" t="s">
        <v>1324</v>
      </c>
      <c r="D4879" s="2" t="s">
        <v>10517</v>
      </c>
      <c r="E4879" s="2" t="s">
        <v>373</v>
      </c>
      <c r="F4879" s="5">
        <v>4500</v>
      </c>
      <c r="G4879" s="2" t="s">
        <v>15425</v>
      </c>
      <c r="H4879" s="2" t="s">
        <v>161</v>
      </c>
      <c r="I4879" s="2" t="s">
        <v>13316</v>
      </c>
      <c r="J4879" s="2" t="s">
        <v>127</v>
      </c>
      <c r="K4879" s="9">
        <v>700</v>
      </c>
      <c r="L4879" s="9">
        <v>2447</v>
      </c>
      <c r="M4879" s="5">
        <v>62</v>
      </c>
      <c r="N4879" s="5">
        <v>5</v>
      </c>
      <c r="O4879" s="5">
        <v>26.36</v>
      </c>
      <c r="P4879" s="5">
        <v>204.37</v>
      </c>
      <c r="Q4879" s="2">
        <f t="shared" si="457"/>
        <v>178.01</v>
      </c>
      <c r="R4879" s="5">
        <f t="shared" si="458"/>
        <v>178.01</v>
      </c>
      <c r="S4879" s="11">
        <f t="shared" si="459"/>
        <v>6.7530349013657052</v>
      </c>
      <c r="T4879" s="5">
        <v>2.5299999999999998</v>
      </c>
      <c r="U4879" s="5">
        <v>0.43</v>
      </c>
      <c r="V4879" s="5">
        <v>5.27</v>
      </c>
      <c r="W4879" s="12">
        <f t="shared" si="460"/>
        <v>8.0645161290322578E-2</v>
      </c>
      <c r="X4879" s="2" t="str">
        <f t="shared" si="461"/>
        <v>SCALE</v>
      </c>
      <c r="Y4879" s="22" t="str">
        <f t="shared" si="462"/>
        <v>High (501-750)</v>
      </c>
    </row>
    <row r="4880" spans="1:25">
      <c r="A4880" s="2" t="s">
        <v>15426</v>
      </c>
      <c r="B4880" s="2" t="s">
        <v>15427</v>
      </c>
      <c r="C4880" s="2" t="s">
        <v>15428</v>
      </c>
      <c r="D4880" s="2" t="s">
        <v>2134</v>
      </c>
      <c r="E4880" s="2" t="s">
        <v>118</v>
      </c>
      <c r="F4880" s="5">
        <v>2250</v>
      </c>
      <c r="G4880" s="2" t="s">
        <v>15429</v>
      </c>
      <c r="H4880" s="2" t="s">
        <v>65</v>
      </c>
      <c r="I4880" s="2" t="s">
        <v>13316</v>
      </c>
      <c r="J4880" s="2" t="s">
        <v>127</v>
      </c>
      <c r="K4880" s="9">
        <v>700</v>
      </c>
      <c r="L4880" s="9">
        <v>542</v>
      </c>
      <c r="M4880" s="5">
        <v>24</v>
      </c>
      <c r="N4880" s="5">
        <v>0</v>
      </c>
      <c r="O4880" s="5">
        <v>11.21</v>
      </c>
      <c r="P4880" s="5">
        <v>0</v>
      </c>
      <c r="Q4880" s="2">
        <f t="shared" si="457"/>
        <v>-11.21</v>
      </c>
      <c r="R4880" s="5">
        <f t="shared" si="458"/>
        <v>-11.21</v>
      </c>
      <c r="S4880" s="11">
        <f t="shared" si="459"/>
        <v>-1</v>
      </c>
      <c r="T4880" s="5">
        <v>4.43</v>
      </c>
      <c r="U4880" s="5">
        <v>0.47</v>
      </c>
      <c r="V4880" s="5">
        <v>0</v>
      </c>
      <c r="W4880" s="12">
        <f t="shared" si="460"/>
        <v>0</v>
      </c>
      <c r="X4880" s="2" t="str">
        <f t="shared" si="461"/>
        <v>PAUSE</v>
      </c>
      <c r="Y4880" s="22" t="str">
        <f t="shared" si="462"/>
        <v>High (501-750)</v>
      </c>
    </row>
    <row r="4881" spans="1:25">
      <c r="A4881" s="2" t="s">
        <v>15430</v>
      </c>
      <c r="B4881" s="2" t="s">
        <v>1082</v>
      </c>
      <c r="C4881" s="2" t="s">
        <v>91</v>
      </c>
      <c r="D4881" s="2" t="s">
        <v>5919</v>
      </c>
      <c r="E4881" s="2" t="s">
        <v>85</v>
      </c>
      <c r="F4881" s="5">
        <v>2751</v>
      </c>
      <c r="G4881" s="2" t="s">
        <v>1919</v>
      </c>
      <c r="H4881" s="2" t="s">
        <v>312</v>
      </c>
      <c r="I4881" s="2" t="s">
        <v>13316</v>
      </c>
      <c r="J4881" s="2" t="s">
        <v>95</v>
      </c>
      <c r="K4881" s="9">
        <v>300</v>
      </c>
      <c r="L4881" s="9">
        <v>2206</v>
      </c>
      <c r="M4881" s="5">
        <v>90</v>
      </c>
      <c r="N4881" s="5">
        <v>0</v>
      </c>
      <c r="O4881" s="5">
        <v>37</v>
      </c>
      <c r="P4881" s="5">
        <v>0</v>
      </c>
      <c r="Q4881" s="2">
        <f t="shared" si="457"/>
        <v>-37</v>
      </c>
      <c r="R4881" s="5">
        <f t="shared" si="458"/>
        <v>-37</v>
      </c>
      <c r="S4881" s="11">
        <f t="shared" si="459"/>
        <v>-1</v>
      </c>
      <c r="T4881" s="5">
        <v>4.08</v>
      </c>
      <c r="U4881" s="5">
        <v>0.41</v>
      </c>
      <c r="V4881" s="5">
        <v>0</v>
      </c>
      <c r="W4881" s="12">
        <f t="shared" si="460"/>
        <v>0</v>
      </c>
      <c r="X4881" s="2" t="str">
        <f t="shared" si="461"/>
        <v>PAUSE</v>
      </c>
      <c r="Y4881" s="22" t="str">
        <f t="shared" si="462"/>
        <v>Low (100-300)</v>
      </c>
    </row>
    <row r="4882" spans="1:25">
      <c r="A4882" s="2" t="s">
        <v>15431</v>
      </c>
      <c r="B4882" s="2" t="s">
        <v>5501</v>
      </c>
      <c r="C4882" s="2" t="s">
        <v>15432</v>
      </c>
      <c r="D4882" s="2" t="s">
        <v>15433</v>
      </c>
      <c r="E4882" s="2" t="s">
        <v>32</v>
      </c>
      <c r="F4882" s="5">
        <v>2768</v>
      </c>
      <c r="G4882" s="2" t="s">
        <v>15434</v>
      </c>
      <c r="H4882" s="2" t="s">
        <v>102</v>
      </c>
      <c r="I4882" s="2" t="s">
        <v>13316</v>
      </c>
      <c r="J4882" s="2" t="s">
        <v>35</v>
      </c>
      <c r="K4882" s="9">
        <v>1000</v>
      </c>
      <c r="L4882" s="9">
        <v>1535</v>
      </c>
      <c r="M4882" s="5">
        <v>65</v>
      </c>
      <c r="N4882" s="5">
        <v>2</v>
      </c>
      <c r="O4882" s="5">
        <v>47.41</v>
      </c>
      <c r="P4882" s="5">
        <v>104.35</v>
      </c>
      <c r="Q4882" s="2">
        <f t="shared" si="457"/>
        <v>56.94</v>
      </c>
      <c r="R4882" s="5">
        <f t="shared" si="458"/>
        <v>56.94</v>
      </c>
      <c r="S4882" s="11">
        <f t="shared" si="459"/>
        <v>1.2010124446319341</v>
      </c>
      <c r="T4882" s="5">
        <v>4.2300000000000004</v>
      </c>
      <c r="U4882" s="5">
        <v>0.73</v>
      </c>
      <c r="V4882" s="5">
        <v>23.7</v>
      </c>
      <c r="W4882" s="12">
        <f t="shared" si="460"/>
        <v>3.0769230769230771E-2</v>
      </c>
      <c r="X4882" s="2" t="str">
        <f t="shared" si="461"/>
        <v>SCALE</v>
      </c>
      <c r="Y4882" s="22" t="str">
        <f t="shared" si="462"/>
        <v>Premium (751-1000)</v>
      </c>
    </row>
    <row r="4883" spans="1:25">
      <c r="A4883" s="2" t="s">
        <v>15435</v>
      </c>
      <c r="B4883" s="2" t="s">
        <v>15436</v>
      </c>
      <c r="C4883" s="2" t="s">
        <v>15437</v>
      </c>
      <c r="D4883" s="2" t="s">
        <v>175</v>
      </c>
      <c r="E4883" s="2" t="s">
        <v>23</v>
      </c>
      <c r="F4883" s="5">
        <v>1300</v>
      </c>
      <c r="G4883" s="2" t="s">
        <v>15438</v>
      </c>
      <c r="H4883" s="2" t="s">
        <v>167</v>
      </c>
      <c r="I4883" s="2" t="s">
        <v>13316</v>
      </c>
      <c r="J4883" s="2" t="s">
        <v>293</v>
      </c>
      <c r="K4883" s="9">
        <v>600</v>
      </c>
      <c r="L4883" s="9">
        <v>606</v>
      </c>
      <c r="M4883" s="5">
        <v>19</v>
      </c>
      <c r="N4883" s="5">
        <v>0</v>
      </c>
      <c r="O4883" s="5">
        <v>11</v>
      </c>
      <c r="P4883" s="5">
        <v>0</v>
      </c>
      <c r="Q4883" s="2">
        <f t="shared" si="457"/>
        <v>-11</v>
      </c>
      <c r="R4883" s="5">
        <f t="shared" si="458"/>
        <v>-11</v>
      </c>
      <c r="S4883" s="11">
        <f t="shared" si="459"/>
        <v>-1</v>
      </c>
      <c r="T4883" s="5">
        <v>3.14</v>
      </c>
      <c r="U4883" s="5">
        <v>0.57999999999999996</v>
      </c>
      <c r="V4883" s="5">
        <v>0</v>
      </c>
      <c r="W4883" s="12">
        <f t="shared" si="460"/>
        <v>0</v>
      </c>
      <c r="X4883" s="2" t="str">
        <f t="shared" si="461"/>
        <v>PAUSE</v>
      </c>
      <c r="Y4883" s="22" t="str">
        <f t="shared" si="462"/>
        <v>High (501-750)</v>
      </c>
    </row>
    <row r="4884" spans="1:25">
      <c r="A4884" s="2" t="s">
        <v>15439</v>
      </c>
      <c r="B4884" s="2" t="s">
        <v>1269</v>
      </c>
      <c r="C4884" s="2" t="s">
        <v>813</v>
      </c>
      <c r="D4884" s="2" t="s">
        <v>2789</v>
      </c>
      <c r="E4884" s="2" t="s">
        <v>40</v>
      </c>
      <c r="F4884" s="5">
        <v>1100</v>
      </c>
      <c r="G4884" s="2" t="s">
        <v>15440</v>
      </c>
      <c r="H4884" s="2" t="s">
        <v>58</v>
      </c>
      <c r="I4884" s="2" t="s">
        <v>13316</v>
      </c>
      <c r="J4884" s="2" t="s">
        <v>135</v>
      </c>
      <c r="K4884" s="9">
        <v>1000</v>
      </c>
      <c r="L4884" s="9">
        <v>2123</v>
      </c>
      <c r="M4884" s="5">
        <v>36</v>
      </c>
      <c r="N4884" s="5">
        <v>0</v>
      </c>
      <c r="O4884" s="5">
        <v>23.94</v>
      </c>
      <c r="P4884" s="5">
        <v>0</v>
      </c>
      <c r="Q4884" s="2">
        <f t="shared" si="457"/>
        <v>-23.94</v>
      </c>
      <c r="R4884" s="5">
        <f t="shared" si="458"/>
        <v>-23.94</v>
      </c>
      <c r="S4884" s="11">
        <f t="shared" si="459"/>
        <v>-1</v>
      </c>
      <c r="T4884" s="5">
        <v>1.7</v>
      </c>
      <c r="U4884" s="5">
        <v>0.66</v>
      </c>
      <c r="V4884" s="5">
        <v>0</v>
      </c>
      <c r="W4884" s="12">
        <f t="shared" si="460"/>
        <v>0</v>
      </c>
      <c r="X4884" s="2" t="str">
        <f t="shared" si="461"/>
        <v>PAUSE</v>
      </c>
      <c r="Y4884" s="22" t="str">
        <f t="shared" si="462"/>
        <v>Premium (751-1000)</v>
      </c>
    </row>
    <row r="4885" spans="1:25">
      <c r="A4885" s="2" t="s">
        <v>15441</v>
      </c>
      <c r="B4885" s="2" t="s">
        <v>2238</v>
      </c>
      <c r="C4885" s="2" t="s">
        <v>763</v>
      </c>
      <c r="D4885" s="2" t="s">
        <v>1152</v>
      </c>
      <c r="E4885" s="2" t="s">
        <v>78</v>
      </c>
      <c r="F4885" s="5">
        <v>1750</v>
      </c>
      <c r="G4885" s="2" t="s">
        <v>15442</v>
      </c>
      <c r="H4885" s="2" t="s">
        <v>344</v>
      </c>
      <c r="I4885" s="2" t="s">
        <v>13316</v>
      </c>
      <c r="J4885" s="2" t="s">
        <v>300</v>
      </c>
      <c r="K4885" s="9">
        <v>500</v>
      </c>
      <c r="L4885" s="9">
        <v>1777</v>
      </c>
      <c r="M4885" s="5">
        <v>49</v>
      </c>
      <c r="N4885" s="5">
        <v>1</v>
      </c>
      <c r="O4885" s="5">
        <v>30.4</v>
      </c>
      <c r="P4885" s="5">
        <v>62.86</v>
      </c>
      <c r="Q4885" s="2">
        <f t="shared" si="457"/>
        <v>32.46</v>
      </c>
      <c r="R4885" s="5">
        <f t="shared" si="458"/>
        <v>32.46</v>
      </c>
      <c r="S4885" s="11">
        <f t="shared" si="459"/>
        <v>1.0677631578947369</v>
      </c>
      <c r="T4885" s="5">
        <v>2.76</v>
      </c>
      <c r="U4885" s="5">
        <v>0.62</v>
      </c>
      <c r="V4885" s="5">
        <v>30.4</v>
      </c>
      <c r="W4885" s="12">
        <f t="shared" si="460"/>
        <v>2.0408163265306121E-2</v>
      </c>
      <c r="X4885" s="2" t="str">
        <f t="shared" si="461"/>
        <v>SCALE</v>
      </c>
      <c r="Y4885" s="22" t="str">
        <f t="shared" si="462"/>
        <v>Mid (301-500)</v>
      </c>
    </row>
    <row r="4886" spans="1:25">
      <c r="A4886" s="2" t="s">
        <v>15443</v>
      </c>
      <c r="B4886" s="2" t="s">
        <v>5681</v>
      </c>
      <c r="C4886" s="2" t="s">
        <v>5712</v>
      </c>
      <c r="D4886" s="2" t="s">
        <v>7551</v>
      </c>
      <c r="E4886" s="2" t="s">
        <v>222</v>
      </c>
      <c r="F4886" s="5">
        <v>4300</v>
      </c>
      <c r="G4886" s="2" t="s">
        <v>15444</v>
      </c>
      <c r="H4886" s="2" t="s">
        <v>50</v>
      </c>
      <c r="I4886" s="2" t="s">
        <v>13316</v>
      </c>
      <c r="J4886" s="2" t="s">
        <v>73</v>
      </c>
      <c r="K4886" s="9">
        <v>800</v>
      </c>
      <c r="L4886" s="9">
        <v>1083</v>
      </c>
      <c r="M4886" s="5">
        <v>25</v>
      </c>
      <c r="N4886" s="5">
        <v>0</v>
      </c>
      <c r="O4886" s="5">
        <v>15.79</v>
      </c>
      <c r="P4886" s="5">
        <v>0</v>
      </c>
      <c r="Q4886" s="2">
        <f t="shared" si="457"/>
        <v>-15.79</v>
      </c>
      <c r="R4886" s="5">
        <f t="shared" si="458"/>
        <v>-15.79</v>
      </c>
      <c r="S4886" s="11">
        <f t="shared" si="459"/>
        <v>-1</v>
      </c>
      <c r="T4886" s="5">
        <v>2.31</v>
      </c>
      <c r="U4886" s="5">
        <v>0.63</v>
      </c>
      <c r="V4886" s="5">
        <v>0</v>
      </c>
      <c r="W4886" s="12">
        <f t="shared" si="460"/>
        <v>0</v>
      </c>
      <c r="X4886" s="2" t="str">
        <f t="shared" si="461"/>
        <v>PAUSE</v>
      </c>
      <c r="Y4886" s="22" t="str">
        <f t="shared" si="462"/>
        <v>Premium (751-1000)</v>
      </c>
    </row>
    <row r="4887" spans="1:25">
      <c r="A4887" s="2" t="s">
        <v>15445</v>
      </c>
      <c r="B4887" s="2" t="s">
        <v>11537</v>
      </c>
      <c r="C4887" s="2" t="s">
        <v>2747</v>
      </c>
      <c r="D4887" s="2" t="s">
        <v>531</v>
      </c>
      <c r="E4887" s="2" t="s">
        <v>85</v>
      </c>
      <c r="F4887" s="5">
        <v>2700</v>
      </c>
      <c r="G4887" s="2" t="s">
        <v>15446</v>
      </c>
      <c r="H4887" s="2" t="s">
        <v>72</v>
      </c>
      <c r="I4887" s="2" t="s">
        <v>13316</v>
      </c>
      <c r="J4887" s="2" t="s">
        <v>88</v>
      </c>
      <c r="K4887" s="9">
        <v>600</v>
      </c>
      <c r="L4887" s="9">
        <v>550</v>
      </c>
      <c r="M4887" s="5">
        <v>11</v>
      </c>
      <c r="N4887" s="5">
        <v>0</v>
      </c>
      <c r="O4887" s="5">
        <v>8.65</v>
      </c>
      <c r="P4887" s="5">
        <v>0</v>
      </c>
      <c r="Q4887" s="2">
        <f t="shared" si="457"/>
        <v>-8.65</v>
      </c>
      <c r="R4887" s="5">
        <f t="shared" si="458"/>
        <v>-8.65</v>
      </c>
      <c r="S4887" s="11">
        <f t="shared" si="459"/>
        <v>-1</v>
      </c>
      <c r="T4887" s="5">
        <v>2</v>
      </c>
      <c r="U4887" s="5">
        <v>0.79</v>
      </c>
      <c r="V4887" s="5">
        <v>0</v>
      </c>
      <c r="W4887" s="12">
        <f t="shared" si="460"/>
        <v>0</v>
      </c>
      <c r="X4887" s="2" t="str">
        <f t="shared" si="461"/>
        <v>PAUSE</v>
      </c>
      <c r="Y4887" s="22" t="str">
        <f t="shared" si="462"/>
        <v>High (501-750)</v>
      </c>
    </row>
    <row r="4888" spans="1:25">
      <c r="A4888" s="2" t="s">
        <v>15447</v>
      </c>
      <c r="B4888" s="2" t="s">
        <v>321</v>
      </c>
      <c r="C4888" s="2" t="s">
        <v>83</v>
      </c>
      <c r="D4888" s="2" t="s">
        <v>1551</v>
      </c>
      <c r="E4888" s="2" t="s">
        <v>112</v>
      </c>
      <c r="F4888" s="5">
        <v>1001</v>
      </c>
      <c r="G4888" s="2" t="s">
        <v>15448</v>
      </c>
      <c r="H4888" s="2" t="s">
        <v>94</v>
      </c>
      <c r="I4888" s="2" t="s">
        <v>13316</v>
      </c>
      <c r="J4888" s="2" t="s">
        <v>35</v>
      </c>
      <c r="K4888" s="9">
        <v>200</v>
      </c>
      <c r="L4888" s="9">
        <v>1640</v>
      </c>
      <c r="M4888" s="5">
        <v>72</v>
      </c>
      <c r="N4888" s="5">
        <v>3</v>
      </c>
      <c r="O4888" s="5">
        <v>59.8</v>
      </c>
      <c r="P4888" s="5">
        <v>154.29</v>
      </c>
      <c r="Q4888" s="2">
        <f t="shared" si="457"/>
        <v>94.49</v>
      </c>
      <c r="R4888" s="5">
        <f t="shared" si="458"/>
        <v>94.49</v>
      </c>
      <c r="S4888" s="11">
        <f t="shared" si="459"/>
        <v>1.5801003344481606</v>
      </c>
      <c r="T4888" s="5">
        <v>4.3899999999999997</v>
      </c>
      <c r="U4888" s="5">
        <v>0.83</v>
      </c>
      <c r="V4888" s="5">
        <v>19.93</v>
      </c>
      <c r="W4888" s="12">
        <f t="shared" si="460"/>
        <v>4.1666666666666664E-2</v>
      </c>
      <c r="X4888" s="2" t="str">
        <f t="shared" si="461"/>
        <v>SCALE</v>
      </c>
      <c r="Y4888" s="22" t="str">
        <f t="shared" si="462"/>
        <v>Low (100-300)</v>
      </c>
    </row>
    <row r="4889" spans="1:25">
      <c r="A4889" s="2" t="s">
        <v>15449</v>
      </c>
      <c r="B4889" s="2" t="s">
        <v>4932</v>
      </c>
      <c r="C4889" s="2" t="s">
        <v>2540</v>
      </c>
      <c r="D4889" s="2" t="s">
        <v>13531</v>
      </c>
      <c r="E4889" s="2" t="s">
        <v>125</v>
      </c>
      <c r="F4889" s="5">
        <v>1100</v>
      </c>
      <c r="G4889" s="2" t="s">
        <v>8224</v>
      </c>
      <c r="H4889" s="2" t="s">
        <v>190</v>
      </c>
      <c r="I4889" s="2" t="s">
        <v>13316</v>
      </c>
      <c r="J4889" s="2" t="s">
        <v>35</v>
      </c>
      <c r="K4889" s="9">
        <v>500</v>
      </c>
      <c r="L4889" s="9">
        <v>1784</v>
      </c>
      <c r="M4889" s="5">
        <v>29</v>
      </c>
      <c r="N4889" s="5">
        <v>2</v>
      </c>
      <c r="O4889" s="5">
        <v>17.12</v>
      </c>
      <c r="P4889" s="5">
        <v>112.23</v>
      </c>
      <c r="Q4889" s="2">
        <f t="shared" si="457"/>
        <v>95.11</v>
      </c>
      <c r="R4889" s="5">
        <f t="shared" si="458"/>
        <v>95.11</v>
      </c>
      <c r="S4889" s="11">
        <f t="shared" si="459"/>
        <v>5.5554906542056068</v>
      </c>
      <c r="T4889" s="5">
        <v>1.63</v>
      </c>
      <c r="U4889" s="5">
        <v>0.59</v>
      </c>
      <c r="V4889" s="5">
        <v>8.56</v>
      </c>
      <c r="W4889" s="12">
        <f t="shared" si="460"/>
        <v>6.8965517241379309E-2</v>
      </c>
      <c r="X4889" s="2" t="str">
        <f t="shared" si="461"/>
        <v>SCALE</v>
      </c>
      <c r="Y4889" s="22" t="str">
        <f t="shared" si="462"/>
        <v>Mid (301-500)</v>
      </c>
    </row>
    <row r="4890" spans="1:25">
      <c r="A4890" s="2" t="s">
        <v>15450</v>
      </c>
      <c r="B4890" s="2" t="s">
        <v>2976</v>
      </c>
      <c r="C4890" s="2" t="s">
        <v>1000</v>
      </c>
      <c r="D4890" s="2" t="s">
        <v>703</v>
      </c>
      <c r="E4890" s="2" t="s">
        <v>188</v>
      </c>
      <c r="F4890" s="5">
        <v>1500</v>
      </c>
      <c r="G4890" s="2" t="s">
        <v>1141</v>
      </c>
      <c r="H4890" s="2" t="s">
        <v>344</v>
      </c>
      <c r="I4890" s="2" t="s">
        <v>13316</v>
      </c>
      <c r="J4890" s="2" t="s">
        <v>88</v>
      </c>
      <c r="K4890" s="9">
        <v>400</v>
      </c>
      <c r="L4890" s="9">
        <v>1177</v>
      </c>
      <c r="M4890" s="5">
        <v>25</v>
      </c>
      <c r="N4890" s="5">
        <v>0</v>
      </c>
      <c r="O4890" s="5">
        <v>12.96</v>
      </c>
      <c r="P4890" s="5">
        <v>0</v>
      </c>
      <c r="Q4890" s="2">
        <f t="shared" si="457"/>
        <v>-12.96</v>
      </c>
      <c r="R4890" s="5">
        <f t="shared" si="458"/>
        <v>-12.96</v>
      </c>
      <c r="S4890" s="11">
        <f t="shared" si="459"/>
        <v>-1</v>
      </c>
      <c r="T4890" s="5">
        <v>2.12</v>
      </c>
      <c r="U4890" s="5">
        <v>0.52</v>
      </c>
      <c r="V4890" s="5">
        <v>0</v>
      </c>
      <c r="W4890" s="12">
        <f t="shared" si="460"/>
        <v>0</v>
      </c>
      <c r="X4890" s="2" t="str">
        <f t="shared" si="461"/>
        <v>PAUSE</v>
      </c>
      <c r="Y4890" s="22" t="str">
        <f t="shared" si="462"/>
        <v>Mid (301-500)</v>
      </c>
    </row>
    <row r="4891" spans="1:25">
      <c r="A4891" s="2" t="s">
        <v>15451</v>
      </c>
      <c r="B4891" s="2" t="s">
        <v>15452</v>
      </c>
      <c r="C4891" s="2" t="s">
        <v>3102</v>
      </c>
      <c r="D4891" s="2" t="s">
        <v>99</v>
      </c>
      <c r="E4891" s="2" t="s">
        <v>100</v>
      </c>
      <c r="F4891" s="5">
        <v>2300</v>
      </c>
      <c r="G4891" s="2" t="s">
        <v>15453</v>
      </c>
      <c r="H4891" s="2" t="s">
        <v>134</v>
      </c>
      <c r="I4891" s="2" t="s">
        <v>13316</v>
      </c>
      <c r="J4891" s="2" t="s">
        <v>35</v>
      </c>
      <c r="K4891" s="9">
        <v>100</v>
      </c>
      <c r="L4891" s="9">
        <v>600</v>
      </c>
      <c r="M4891" s="5">
        <v>18</v>
      </c>
      <c r="N4891" s="5">
        <v>0</v>
      </c>
      <c r="O4891" s="5">
        <v>10.08</v>
      </c>
      <c r="P4891" s="5">
        <v>0</v>
      </c>
      <c r="Q4891" s="2">
        <f t="shared" si="457"/>
        <v>-10.08</v>
      </c>
      <c r="R4891" s="5">
        <f t="shared" si="458"/>
        <v>-10.08</v>
      </c>
      <c r="S4891" s="11">
        <f t="shared" si="459"/>
        <v>-1</v>
      </c>
      <c r="T4891" s="5">
        <v>3</v>
      </c>
      <c r="U4891" s="5">
        <v>0.56000000000000005</v>
      </c>
      <c r="V4891" s="5">
        <v>0</v>
      </c>
      <c r="W4891" s="12">
        <f t="shared" si="460"/>
        <v>0</v>
      </c>
      <c r="X4891" s="2" t="str">
        <f t="shared" si="461"/>
        <v>PAUSE</v>
      </c>
      <c r="Y4891" s="22" t="str">
        <f t="shared" si="462"/>
        <v>Low (100-300)</v>
      </c>
    </row>
    <row r="4892" spans="1:25">
      <c r="A4892" s="2" t="s">
        <v>15454</v>
      </c>
      <c r="B4892" s="2" t="s">
        <v>10607</v>
      </c>
      <c r="C4892" s="2" t="s">
        <v>15455</v>
      </c>
      <c r="D4892" s="2" t="s">
        <v>1593</v>
      </c>
      <c r="E4892" s="2" t="s">
        <v>112</v>
      </c>
      <c r="F4892" s="5">
        <v>3500</v>
      </c>
      <c r="G4892" s="2" t="s">
        <v>15456</v>
      </c>
      <c r="H4892" s="2" t="s">
        <v>65</v>
      </c>
      <c r="I4892" s="2" t="s">
        <v>13316</v>
      </c>
      <c r="J4892" s="2" t="s">
        <v>27</v>
      </c>
      <c r="K4892" s="9">
        <v>700</v>
      </c>
      <c r="L4892" s="9">
        <v>2237</v>
      </c>
      <c r="M4892" s="5">
        <v>55</v>
      </c>
      <c r="N4892" s="5">
        <v>6</v>
      </c>
      <c r="O4892" s="5">
        <v>41.09</v>
      </c>
      <c r="P4892" s="5">
        <v>325.70999999999998</v>
      </c>
      <c r="Q4892" s="2">
        <f t="shared" si="457"/>
        <v>284.62</v>
      </c>
      <c r="R4892" s="5">
        <f t="shared" si="458"/>
        <v>284.62</v>
      </c>
      <c r="S4892" s="11">
        <f t="shared" si="459"/>
        <v>6.9267461669505961</v>
      </c>
      <c r="T4892" s="5">
        <v>2.46</v>
      </c>
      <c r="U4892" s="5">
        <v>0.75</v>
      </c>
      <c r="V4892" s="5">
        <v>6.85</v>
      </c>
      <c r="W4892" s="12">
        <f t="shared" si="460"/>
        <v>0.10909090909090909</v>
      </c>
      <c r="X4892" s="2" t="str">
        <f t="shared" si="461"/>
        <v>SCALE</v>
      </c>
      <c r="Y4892" s="22" t="str">
        <f t="shared" si="462"/>
        <v>High (501-750)</v>
      </c>
    </row>
    <row r="4893" spans="1:25">
      <c r="A4893" s="2" t="s">
        <v>15457</v>
      </c>
      <c r="B4893" s="2" t="s">
        <v>10805</v>
      </c>
      <c r="C4893" s="2" t="s">
        <v>15458</v>
      </c>
      <c r="D4893" s="2" t="s">
        <v>1797</v>
      </c>
      <c r="E4893" s="2" t="s">
        <v>23</v>
      </c>
      <c r="F4893" s="5">
        <v>867</v>
      </c>
      <c r="G4893" s="2" t="s">
        <v>15459</v>
      </c>
      <c r="H4893" s="2" t="s">
        <v>34</v>
      </c>
      <c r="I4893" s="2" t="s">
        <v>13316</v>
      </c>
      <c r="J4893" s="2" t="s">
        <v>248</v>
      </c>
      <c r="K4893" s="9">
        <v>600</v>
      </c>
      <c r="L4893" s="9">
        <v>2178</v>
      </c>
      <c r="M4893" s="5">
        <v>96</v>
      </c>
      <c r="N4893" s="5">
        <v>2</v>
      </c>
      <c r="O4893" s="5">
        <v>43.79</v>
      </c>
      <c r="P4893" s="5">
        <v>87.52</v>
      </c>
      <c r="Q4893" s="2">
        <f t="shared" si="457"/>
        <v>43.73</v>
      </c>
      <c r="R4893" s="5">
        <f t="shared" si="458"/>
        <v>43.73</v>
      </c>
      <c r="S4893" s="11">
        <f t="shared" si="459"/>
        <v>0.99862982416076729</v>
      </c>
      <c r="T4893" s="5">
        <v>4.41</v>
      </c>
      <c r="U4893" s="5">
        <v>0.46</v>
      </c>
      <c r="V4893" s="5">
        <v>21.9</v>
      </c>
      <c r="W4893" s="12">
        <f t="shared" si="460"/>
        <v>2.0833333333333332E-2</v>
      </c>
      <c r="X4893" s="2" t="str">
        <f t="shared" si="461"/>
        <v>SCALE</v>
      </c>
      <c r="Y4893" s="22" t="str">
        <f t="shared" si="462"/>
        <v>High (501-750)</v>
      </c>
    </row>
    <row r="4894" spans="1:25">
      <c r="A4894" s="2" t="s">
        <v>15460</v>
      </c>
      <c r="B4894" s="2" t="s">
        <v>15461</v>
      </c>
      <c r="C4894" s="2" t="s">
        <v>15462</v>
      </c>
      <c r="D4894" s="2" t="s">
        <v>15463</v>
      </c>
      <c r="E4894" s="2" t="s">
        <v>118</v>
      </c>
      <c r="F4894" s="5">
        <v>2500</v>
      </c>
      <c r="G4894" s="2" t="s">
        <v>6533</v>
      </c>
      <c r="H4894" s="2" t="s">
        <v>134</v>
      </c>
      <c r="I4894" s="2" t="s">
        <v>13316</v>
      </c>
      <c r="J4894" s="2" t="s">
        <v>95</v>
      </c>
      <c r="K4894" s="9">
        <v>500</v>
      </c>
      <c r="L4894" s="9">
        <v>697</v>
      </c>
      <c r="M4894" s="5">
        <v>13</v>
      </c>
      <c r="N4894" s="5">
        <v>1</v>
      </c>
      <c r="O4894" s="5">
        <v>6.57</v>
      </c>
      <c r="P4894" s="5">
        <v>58.5</v>
      </c>
      <c r="Q4894" s="2">
        <f t="shared" si="457"/>
        <v>51.93</v>
      </c>
      <c r="R4894" s="5">
        <f t="shared" si="458"/>
        <v>51.93</v>
      </c>
      <c r="S4894" s="11">
        <f t="shared" si="459"/>
        <v>7.9041095890410951</v>
      </c>
      <c r="T4894" s="5">
        <v>1.87</v>
      </c>
      <c r="U4894" s="5">
        <v>0.51</v>
      </c>
      <c r="V4894" s="5">
        <v>6.57</v>
      </c>
      <c r="W4894" s="12">
        <f t="shared" si="460"/>
        <v>7.6923076923076927E-2</v>
      </c>
      <c r="X4894" s="2" t="str">
        <f t="shared" si="461"/>
        <v>SCALE</v>
      </c>
      <c r="Y4894" s="22" t="str">
        <f t="shared" si="462"/>
        <v>Mid (301-500)</v>
      </c>
    </row>
    <row r="4895" spans="1:25">
      <c r="A4895" s="2" t="s">
        <v>15464</v>
      </c>
      <c r="B4895" s="2" t="s">
        <v>2253</v>
      </c>
      <c r="C4895" s="2" t="s">
        <v>984</v>
      </c>
      <c r="D4895" s="2" t="s">
        <v>264</v>
      </c>
      <c r="E4895" s="2" t="s">
        <v>23</v>
      </c>
      <c r="F4895" s="5">
        <v>1000</v>
      </c>
      <c r="G4895" s="2" t="s">
        <v>7526</v>
      </c>
      <c r="H4895" s="2" t="s">
        <v>253</v>
      </c>
      <c r="I4895" s="2" t="s">
        <v>13316</v>
      </c>
      <c r="J4895" s="2" t="s">
        <v>162</v>
      </c>
      <c r="K4895" s="9">
        <v>500</v>
      </c>
      <c r="L4895" s="9">
        <v>948</v>
      </c>
      <c r="M4895" s="5">
        <v>26</v>
      </c>
      <c r="N4895" s="5">
        <v>0</v>
      </c>
      <c r="O4895" s="5">
        <v>16.239999999999998</v>
      </c>
      <c r="P4895" s="5">
        <v>0</v>
      </c>
      <c r="Q4895" s="2">
        <f t="shared" si="457"/>
        <v>-16.239999999999998</v>
      </c>
      <c r="R4895" s="5">
        <f t="shared" si="458"/>
        <v>-16.239999999999998</v>
      </c>
      <c r="S4895" s="11">
        <f t="shared" si="459"/>
        <v>-1</v>
      </c>
      <c r="T4895" s="5">
        <v>2.74</v>
      </c>
      <c r="U4895" s="5">
        <v>0.62</v>
      </c>
      <c r="V4895" s="5">
        <v>0</v>
      </c>
      <c r="W4895" s="12">
        <f t="shared" si="460"/>
        <v>0</v>
      </c>
      <c r="X4895" s="2" t="str">
        <f t="shared" si="461"/>
        <v>PAUSE</v>
      </c>
      <c r="Y4895" s="22" t="str">
        <f t="shared" si="462"/>
        <v>Mid (301-500)</v>
      </c>
    </row>
    <row r="4896" spans="1:25">
      <c r="A4896" s="2" t="s">
        <v>15465</v>
      </c>
      <c r="B4896" s="2" t="s">
        <v>15466</v>
      </c>
      <c r="C4896" s="2" t="s">
        <v>12628</v>
      </c>
      <c r="D4896" s="2" t="s">
        <v>1456</v>
      </c>
      <c r="E4896" s="2" t="s">
        <v>824</v>
      </c>
      <c r="F4896" s="5">
        <v>1600</v>
      </c>
      <c r="G4896" s="2" t="s">
        <v>15467</v>
      </c>
      <c r="H4896" s="2" t="s">
        <v>344</v>
      </c>
      <c r="I4896" s="2" t="s">
        <v>13316</v>
      </c>
      <c r="J4896" s="2" t="s">
        <v>293</v>
      </c>
      <c r="K4896" s="9">
        <v>300</v>
      </c>
      <c r="L4896" s="9">
        <v>528</v>
      </c>
      <c r="M4896" s="5">
        <v>9</v>
      </c>
      <c r="N4896" s="5">
        <v>1</v>
      </c>
      <c r="O4896" s="5">
        <v>7.18</v>
      </c>
      <c r="P4896" s="5">
        <v>74.400000000000006</v>
      </c>
      <c r="Q4896" s="2">
        <f t="shared" si="457"/>
        <v>67.22</v>
      </c>
      <c r="R4896" s="5">
        <f t="shared" si="458"/>
        <v>67.22</v>
      </c>
      <c r="S4896" s="11">
        <f t="shared" si="459"/>
        <v>9.3621169916434539</v>
      </c>
      <c r="T4896" s="5">
        <v>1.7</v>
      </c>
      <c r="U4896" s="5">
        <v>0.8</v>
      </c>
      <c r="V4896" s="5">
        <v>7.18</v>
      </c>
      <c r="W4896" s="12">
        <f t="shared" si="460"/>
        <v>0.1111111111111111</v>
      </c>
      <c r="X4896" s="2" t="str">
        <f t="shared" si="461"/>
        <v>SCALE</v>
      </c>
      <c r="Y4896" s="22" t="str">
        <f t="shared" si="462"/>
        <v>Low (100-300)</v>
      </c>
    </row>
    <row r="4897" spans="1:25">
      <c r="A4897" s="2" t="s">
        <v>15468</v>
      </c>
      <c r="B4897" s="2" t="s">
        <v>15469</v>
      </c>
      <c r="C4897" s="2" t="s">
        <v>15470</v>
      </c>
      <c r="D4897" s="2" t="s">
        <v>138</v>
      </c>
      <c r="E4897" s="2" t="s">
        <v>40</v>
      </c>
      <c r="F4897" s="5">
        <v>2713</v>
      </c>
      <c r="G4897" s="2" t="s">
        <v>15471</v>
      </c>
      <c r="H4897" s="2" t="s">
        <v>58</v>
      </c>
      <c r="I4897" s="2" t="s">
        <v>13316</v>
      </c>
      <c r="J4897" s="2" t="s">
        <v>95</v>
      </c>
      <c r="K4897" s="9">
        <v>700</v>
      </c>
      <c r="L4897" s="9">
        <v>2433</v>
      </c>
      <c r="M4897" s="5">
        <v>103</v>
      </c>
      <c r="N4897" s="5">
        <v>10</v>
      </c>
      <c r="O4897" s="5">
        <v>54.03</v>
      </c>
      <c r="P4897" s="5">
        <v>396.77</v>
      </c>
      <c r="Q4897" s="2">
        <f t="shared" si="457"/>
        <v>342.74</v>
      </c>
      <c r="R4897" s="5">
        <f t="shared" si="458"/>
        <v>342.74</v>
      </c>
      <c r="S4897" s="11">
        <f t="shared" si="459"/>
        <v>6.3435128632241344</v>
      </c>
      <c r="T4897" s="5">
        <v>4.2300000000000004</v>
      </c>
      <c r="U4897" s="5">
        <v>0.52</v>
      </c>
      <c r="V4897" s="5">
        <v>5.4</v>
      </c>
      <c r="W4897" s="12">
        <f t="shared" si="460"/>
        <v>9.7087378640776698E-2</v>
      </c>
      <c r="X4897" s="2" t="str">
        <f t="shared" si="461"/>
        <v>SCALE</v>
      </c>
      <c r="Y4897" s="22" t="str">
        <f t="shared" si="462"/>
        <v>High (501-750)</v>
      </c>
    </row>
    <row r="4898" spans="1:25">
      <c r="A4898" s="2" t="s">
        <v>15472</v>
      </c>
      <c r="B4898" s="2" t="s">
        <v>6748</v>
      </c>
      <c r="C4898" s="2" t="s">
        <v>15473</v>
      </c>
      <c r="D4898" s="2" t="s">
        <v>15474</v>
      </c>
      <c r="E4898" s="2" t="s">
        <v>56</v>
      </c>
      <c r="F4898" s="5">
        <v>1535</v>
      </c>
      <c r="G4898" s="2" t="s">
        <v>2636</v>
      </c>
      <c r="H4898" s="2" t="s">
        <v>161</v>
      </c>
      <c r="I4898" s="2" t="s">
        <v>13316</v>
      </c>
      <c r="J4898" s="2" t="s">
        <v>382</v>
      </c>
      <c r="K4898" s="9">
        <v>500</v>
      </c>
      <c r="L4898" s="9">
        <v>1097</v>
      </c>
      <c r="M4898" s="5">
        <v>25</v>
      </c>
      <c r="N4898" s="5">
        <v>0</v>
      </c>
      <c r="O4898" s="5">
        <v>10.19</v>
      </c>
      <c r="P4898" s="5">
        <v>0</v>
      </c>
      <c r="Q4898" s="2">
        <f t="shared" si="457"/>
        <v>-10.19</v>
      </c>
      <c r="R4898" s="5">
        <f t="shared" si="458"/>
        <v>-10.19</v>
      </c>
      <c r="S4898" s="11">
        <f t="shared" si="459"/>
        <v>-1</v>
      </c>
      <c r="T4898" s="5">
        <v>2.2799999999999998</v>
      </c>
      <c r="U4898" s="5">
        <v>0.41</v>
      </c>
      <c r="V4898" s="5">
        <v>0</v>
      </c>
      <c r="W4898" s="12">
        <f t="shared" si="460"/>
        <v>0</v>
      </c>
      <c r="X4898" s="2" t="str">
        <f t="shared" si="461"/>
        <v>PAUSE</v>
      </c>
      <c r="Y4898" s="22" t="str">
        <f t="shared" si="462"/>
        <v>Mid (301-500)</v>
      </c>
    </row>
    <row r="4899" spans="1:25">
      <c r="A4899" s="2" t="s">
        <v>15475</v>
      </c>
      <c r="B4899" s="2" t="s">
        <v>7778</v>
      </c>
      <c r="C4899" s="2" t="s">
        <v>15476</v>
      </c>
      <c r="D4899" s="2" t="s">
        <v>4077</v>
      </c>
      <c r="E4899" s="2" t="s">
        <v>23</v>
      </c>
      <c r="F4899" s="5">
        <v>1567</v>
      </c>
      <c r="G4899" s="2" t="s">
        <v>15477</v>
      </c>
      <c r="H4899" s="2" t="s">
        <v>344</v>
      </c>
      <c r="I4899" s="2" t="s">
        <v>13316</v>
      </c>
      <c r="J4899" s="2" t="s">
        <v>95</v>
      </c>
      <c r="K4899" s="9">
        <v>800</v>
      </c>
      <c r="L4899" s="9">
        <v>946</v>
      </c>
      <c r="M4899" s="5">
        <v>28</v>
      </c>
      <c r="N4899" s="5">
        <v>0</v>
      </c>
      <c r="O4899" s="5">
        <v>12.35</v>
      </c>
      <c r="P4899" s="5">
        <v>0</v>
      </c>
      <c r="Q4899" s="2">
        <f t="shared" si="457"/>
        <v>-12.35</v>
      </c>
      <c r="R4899" s="5">
        <f t="shared" si="458"/>
        <v>-12.35</v>
      </c>
      <c r="S4899" s="11">
        <f t="shared" si="459"/>
        <v>-1</v>
      </c>
      <c r="T4899" s="5">
        <v>2.96</v>
      </c>
      <c r="U4899" s="5">
        <v>0.44</v>
      </c>
      <c r="V4899" s="5">
        <v>0</v>
      </c>
      <c r="W4899" s="12">
        <f t="shared" si="460"/>
        <v>0</v>
      </c>
      <c r="X4899" s="2" t="str">
        <f t="shared" si="461"/>
        <v>PAUSE</v>
      </c>
      <c r="Y4899" s="22" t="str">
        <f t="shared" si="462"/>
        <v>Premium (751-1000)</v>
      </c>
    </row>
    <row r="4900" spans="1:25">
      <c r="A4900" s="2" t="s">
        <v>15478</v>
      </c>
      <c r="B4900" s="2" t="s">
        <v>15479</v>
      </c>
      <c r="C4900" s="2" t="s">
        <v>2200</v>
      </c>
      <c r="D4900" s="2" t="s">
        <v>3382</v>
      </c>
      <c r="E4900" s="2" t="s">
        <v>56</v>
      </c>
      <c r="F4900" s="5">
        <v>1840</v>
      </c>
      <c r="G4900" s="2" t="s">
        <v>3026</v>
      </c>
      <c r="H4900" s="2" t="s">
        <v>94</v>
      </c>
      <c r="I4900" s="2" t="s">
        <v>13316</v>
      </c>
      <c r="J4900" s="2" t="s">
        <v>88</v>
      </c>
      <c r="K4900" s="9">
        <v>1000</v>
      </c>
      <c r="L4900" s="9">
        <v>1982</v>
      </c>
      <c r="M4900" s="5">
        <v>40</v>
      </c>
      <c r="N4900" s="5">
        <v>0</v>
      </c>
      <c r="O4900" s="5">
        <v>24.04</v>
      </c>
      <c r="P4900" s="5">
        <v>0</v>
      </c>
      <c r="Q4900" s="2">
        <f t="shared" si="457"/>
        <v>-24.04</v>
      </c>
      <c r="R4900" s="5">
        <f t="shared" si="458"/>
        <v>-24.04</v>
      </c>
      <c r="S4900" s="11">
        <f t="shared" si="459"/>
        <v>-1</v>
      </c>
      <c r="T4900" s="5">
        <v>2.02</v>
      </c>
      <c r="U4900" s="5">
        <v>0.6</v>
      </c>
      <c r="V4900" s="5">
        <v>0</v>
      </c>
      <c r="W4900" s="12">
        <f t="shared" si="460"/>
        <v>0</v>
      </c>
      <c r="X4900" s="2" t="str">
        <f t="shared" si="461"/>
        <v>PAUSE</v>
      </c>
      <c r="Y4900" s="22" t="str">
        <f t="shared" si="462"/>
        <v>Premium (751-1000)</v>
      </c>
    </row>
    <row r="4901" spans="1:25">
      <c r="A4901" s="2" t="s">
        <v>15480</v>
      </c>
      <c r="B4901" s="2" t="s">
        <v>799</v>
      </c>
      <c r="C4901" s="2" t="s">
        <v>9504</v>
      </c>
      <c r="D4901" s="2" t="s">
        <v>15481</v>
      </c>
      <c r="E4901" s="2" t="s">
        <v>112</v>
      </c>
      <c r="F4901" s="5">
        <v>1000</v>
      </c>
      <c r="G4901" s="2" t="s">
        <v>15482</v>
      </c>
      <c r="H4901" s="2" t="s">
        <v>253</v>
      </c>
      <c r="I4901" s="2" t="s">
        <v>13316</v>
      </c>
      <c r="J4901" s="2" t="s">
        <v>361</v>
      </c>
      <c r="K4901" s="9">
        <v>100</v>
      </c>
      <c r="L4901" s="9">
        <v>1631</v>
      </c>
      <c r="M4901" s="5">
        <v>54</v>
      </c>
      <c r="N4901" s="5">
        <v>1</v>
      </c>
      <c r="O4901" s="5">
        <v>40.68</v>
      </c>
      <c r="P4901" s="5">
        <v>35.99</v>
      </c>
      <c r="Q4901" s="2">
        <f t="shared" si="457"/>
        <v>-4.6899999999999977</v>
      </c>
      <c r="R4901" s="5">
        <f t="shared" si="458"/>
        <v>-4.6899999999999977</v>
      </c>
      <c r="S4901" s="11">
        <f t="shared" si="459"/>
        <v>-0.11529006882989179</v>
      </c>
      <c r="T4901" s="5">
        <v>3.31</v>
      </c>
      <c r="U4901" s="5">
        <v>0.75</v>
      </c>
      <c r="V4901" s="5">
        <v>40.68</v>
      </c>
      <c r="W4901" s="12">
        <f t="shared" si="460"/>
        <v>1.8518518518518517E-2</v>
      </c>
      <c r="X4901" s="2" t="str">
        <f t="shared" si="461"/>
        <v>SCALE</v>
      </c>
      <c r="Y4901" s="22" t="str">
        <f t="shared" si="462"/>
        <v>Low (100-300)</v>
      </c>
    </row>
    <row r="4902" spans="1:25">
      <c r="A4902" s="2" t="s">
        <v>15483</v>
      </c>
      <c r="B4902" s="2" t="s">
        <v>164</v>
      </c>
      <c r="C4902" s="2" t="s">
        <v>10015</v>
      </c>
      <c r="D4902" s="2" t="s">
        <v>1040</v>
      </c>
      <c r="E4902" s="2" t="s">
        <v>112</v>
      </c>
      <c r="F4902" s="5">
        <v>2500</v>
      </c>
      <c r="G4902" s="2" t="s">
        <v>15484</v>
      </c>
      <c r="H4902" s="2" t="s">
        <v>253</v>
      </c>
      <c r="I4902" s="2" t="s">
        <v>13316</v>
      </c>
      <c r="J4902" s="2" t="s">
        <v>95</v>
      </c>
      <c r="K4902" s="9">
        <v>700</v>
      </c>
      <c r="L4902" s="9">
        <v>674</v>
      </c>
      <c r="M4902" s="5">
        <v>16</v>
      </c>
      <c r="N4902" s="5">
        <v>1</v>
      </c>
      <c r="O4902" s="5">
        <v>8.0399999999999991</v>
      </c>
      <c r="P4902" s="5">
        <v>58.87</v>
      </c>
      <c r="Q4902" s="2">
        <f t="shared" si="457"/>
        <v>50.83</v>
      </c>
      <c r="R4902" s="5">
        <f t="shared" si="458"/>
        <v>50.83</v>
      </c>
      <c r="S4902" s="11">
        <f t="shared" si="459"/>
        <v>6.3221393034825875</v>
      </c>
      <c r="T4902" s="5">
        <v>2.37</v>
      </c>
      <c r="U4902" s="5">
        <v>0.5</v>
      </c>
      <c r="V4902" s="5">
        <v>8.0399999999999991</v>
      </c>
      <c r="W4902" s="12">
        <f t="shared" si="460"/>
        <v>6.25E-2</v>
      </c>
      <c r="X4902" s="2" t="str">
        <f t="shared" si="461"/>
        <v>SCALE</v>
      </c>
      <c r="Y4902" s="22" t="str">
        <f t="shared" si="462"/>
        <v>High (501-750)</v>
      </c>
    </row>
    <row r="4903" spans="1:25">
      <c r="A4903" s="2" t="s">
        <v>15485</v>
      </c>
      <c r="B4903" s="2" t="s">
        <v>3411</v>
      </c>
      <c r="C4903" s="2" t="s">
        <v>15486</v>
      </c>
      <c r="D4903" s="2" t="s">
        <v>3932</v>
      </c>
      <c r="E4903" s="2" t="s">
        <v>112</v>
      </c>
      <c r="F4903" s="5">
        <v>2250</v>
      </c>
      <c r="G4903" s="2" t="s">
        <v>15487</v>
      </c>
      <c r="H4903" s="2" t="s">
        <v>253</v>
      </c>
      <c r="I4903" s="2" t="s">
        <v>13316</v>
      </c>
      <c r="J4903" s="2" t="s">
        <v>382</v>
      </c>
      <c r="K4903" s="9">
        <v>100</v>
      </c>
      <c r="L4903" s="9">
        <v>1988</v>
      </c>
      <c r="M4903" s="5">
        <v>65</v>
      </c>
      <c r="N4903" s="5">
        <v>0</v>
      </c>
      <c r="O4903" s="5">
        <v>40.299999999999997</v>
      </c>
      <c r="P4903" s="5">
        <v>0</v>
      </c>
      <c r="Q4903" s="2">
        <f t="shared" si="457"/>
        <v>-40.299999999999997</v>
      </c>
      <c r="R4903" s="5">
        <f t="shared" si="458"/>
        <v>-40.299999999999997</v>
      </c>
      <c r="S4903" s="11">
        <f t="shared" si="459"/>
        <v>-1</v>
      </c>
      <c r="T4903" s="5">
        <v>3.27</v>
      </c>
      <c r="U4903" s="5">
        <v>0.62</v>
      </c>
      <c r="V4903" s="5">
        <v>0</v>
      </c>
      <c r="W4903" s="12">
        <f t="shared" si="460"/>
        <v>0</v>
      </c>
      <c r="X4903" s="2" t="str">
        <f t="shared" si="461"/>
        <v>PAUSE</v>
      </c>
      <c r="Y4903" s="22" t="str">
        <f t="shared" si="462"/>
        <v>Low (100-300)</v>
      </c>
    </row>
    <row r="4904" spans="1:25">
      <c r="A4904" s="2" t="s">
        <v>15488</v>
      </c>
      <c r="B4904" s="2" t="s">
        <v>1840</v>
      </c>
      <c r="C4904" s="2" t="s">
        <v>15489</v>
      </c>
      <c r="D4904" s="2" t="s">
        <v>1593</v>
      </c>
      <c r="E4904" s="2" t="s">
        <v>112</v>
      </c>
      <c r="F4904" s="5">
        <v>1100</v>
      </c>
      <c r="G4904" s="2" t="s">
        <v>15490</v>
      </c>
      <c r="H4904" s="2" t="s">
        <v>50</v>
      </c>
      <c r="I4904" s="2" t="s">
        <v>13316</v>
      </c>
      <c r="J4904" s="2" t="s">
        <v>319</v>
      </c>
      <c r="K4904" s="9">
        <v>100</v>
      </c>
      <c r="L4904" s="9">
        <v>1621</v>
      </c>
      <c r="M4904" s="5">
        <v>50</v>
      </c>
      <c r="N4904" s="5">
        <v>5</v>
      </c>
      <c r="O4904" s="5">
        <v>32.799999999999997</v>
      </c>
      <c r="P4904" s="5">
        <v>286.82</v>
      </c>
      <c r="Q4904" s="2">
        <f t="shared" si="457"/>
        <v>254.01999999999998</v>
      </c>
      <c r="R4904" s="5">
        <f t="shared" si="458"/>
        <v>254.01999999999998</v>
      </c>
      <c r="S4904" s="11">
        <f t="shared" si="459"/>
        <v>7.7445121951219518</v>
      </c>
      <c r="T4904" s="5">
        <v>3.08</v>
      </c>
      <c r="U4904" s="5">
        <v>0.66</v>
      </c>
      <c r="V4904" s="5">
        <v>6.56</v>
      </c>
      <c r="W4904" s="12">
        <f t="shared" si="460"/>
        <v>0.1</v>
      </c>
      <c r="X4904" s="2" t="str">
        <f t="shared" si="461"/>
        <v>SCALE</v>
      </c>
      <c r="Y4904" s="22" t="str">
        <f t="shared" si="462"/>
        <v>Low (100-300)</v>
      </c>
    </row>
    <row r="4905" spans="1:25">
      <c r="A4905" s="2" t="s">
        <v>15491</v>
      </c>
      <c r="B4905" s="2" t="s">
        <v>5496</v>
      </c>
      <c r="C4905" s="2" t="s">
        <v>15492</v>
      </c>
      <c r="D4905" s="2" t="s">
        <v>257</v>
      </c>
      <c r="E4905" s="2" t="s">
        <v>258</v>
      </c>
      <c r="F4905" s="5">
        <v>3250</v>
      </c>
      <c r="G4905" s="2" t="s">
        <v>15493</v>
      </c>
      <c r="H4905" s="2" t="s">
        <v>161</v>
      </c>
      <c r="I4905" s="2" t="s">
        <v>13316</v>
      </c>
      <c r="J4905" s="2" t="s">
        <v>35</v>
      </c>
      <c r="K4905" s="9">
        <v>600</v>
      </c>
      <c r="L4905" s="9">
        <v>935</v>
      </c>
      <c r="M4905" s="5">
        <v>30</v>
      </c>
      <c r="N4905" s="5">
        <v>3</v>
      </c>
      <c r="O4905" s="5">
        <v>24.42</v>
      </c>
      <c r="P4905" s="5">
        <v>113.39</v>
      </c>
      <c r="Q4905" s="2">
        <f t="shared" si="457"/>
        <v>88.97</v>
      </c>
      <c r="R4905" s="5">
        <f t="shared" si="458"/>
        <v>88.97</v>
      </c>
      <c r="S4905" s="11">
        <f t="shared" si="459"/>
        <v>3.6433251433251432</v>
      </c>
      <c r="T4905" s="5">
        <v>3.21</v>
      </c>
      <c r="U4905" s="5">
        <v>0.81</v>
      </c>
      <c r="V4905" s="5">
        <v>8.14</v>
      </c>
      <c r="W4905" s="12">
        <f t="shared" si="460"/>
        <v>0.1</v>
      </c>
      <c r="X4905" s="2" t="str">
        <f t="shared" si="461"/>
        <v>SCALE</v>
      </c>
      <c r="Y4905" s="22" t="str">
        <f t="shared" si="462"/>
        <v>High (501-750)</v>
      </c>
    </row>
    <row r="4906" spans="1:25">
      <c r="A4906" s="2" t="s">
        <v>15494</v>
      </c>
      <c r="B4906" s="2" t="s">
        <v>15495</v>
      </c>
      <c r="C4906" s="2" t="s">
        <v>11916</v>
      </c>
      <c r="D4906" s="2" t="s">
        <v>3625</v>
      </c>
      <c r="E4906" s="2" t="s">
        <v>953</v>
      </c>
      <c r="F4906" s="5">
        <v>2200</v>
      </c>
      <c r="G4906" s="2" t="s">
        <v>15496</v>
      </c>
      <c r="H4906" s="2" t="s">
        <v>72</v>
      </c>
      <c r="I4906" s="2" t="s">
        <v>13316</v>
      </c>
      <c r="J4906" s="2" t="s">
        <v>248</v>
      </c>
      <c r="K4906" s="9">
        <v>200</v>
      </c>
      <c r="L4906" s="9">
        <v>1749</v>
      </c>
      <c r="M4906" s="5">
        <v>78</v>
      </c>
      <c r="N4906" s="5">
        <v>3</v>
      </c>
      <c r="O4906" s="5">
        <v>39.04</v>
      </c>
      <c r="P4906" s="5">
        <v>128.93</v>
      </c>
      <c r="Q4906" s="2">
        <f t="shared" si="457"/>
        <v>89.890000000000015</v>
      </c>
      <c r="R4906" s="5">
        <f t="shared" si="458"/>
        <v>89.890000000000015</v>
      </c>
      <c r="S4906" s="11">
        <f t="shared" si="459"/>
        <v>2.3025102459016398</v>
      </c>
      <c r="T4906" s="5">
        <v>4.46</v>
      </c>
      <c r="U4906" s="5">
        <v>0.5</v>
      </c>
      <c r="V4906" s="5">
        <v>13.01</v>
      </c>
      <c r="W4906" s="12">
        <f t="shared" si="460"/>
        <v>3.8461538461538464E-2</v>
      </c>
      <c r="X4906" s="2" t="str">
        <f t="shared" si="461"/>
        <v>SCALE</v>
      </c>
      <c r="Y4906" s="22" t="str">
        <f t="shared" si="462"/>
        <v>Low (100-300)</v>
      </c>
    </row>
    <row r="4907" spans="1:25">
      <c r="A4907" s="2" t="s">
        <v>15497</v>
      </c>
      <c r="B4907" s="2" t="s">
        <v>15498</v>
      </c>
      <c r="C4907" s="2" t="s">
        <v>15227</v>
      </c>
      <c r="D4907" s="2" t="s">
        <v>2134</v>
      </c>
      <c r="E4907" s="2" t="s">
        <v>118</v>
      </c>
      <c r="F4907" s="5">
        <v>1750</v>
      </c>
      <c r="G4907" s="2" t="s">
        <v>14335</v>
      </c>
      <c r="H4907" s="2" t="s">
        <v>25</v>
      </c>
      <c r="I4907" s="2" t="s">
        <v>13316</v>
      </c>
      <c r="J4907" s="2" t="s">
        <v>206</v>
      </c>
      <c r="K4907" s="9">
        <v>500</v>
      </c>
      <c r="L4907" s="9">
        <v>869</v>
      </c>
      <c r="M4907" s="5">
        <v>32</v>
      </c>
      <c r="N4907" s="5">
        <v>0</v>
      </c>
      <c r="O4907" s="5">
        <v>13.93</v>
      </c>
      <c r="P4907" s="5">
        <v>0</v>
      </c>
      <c r="Q4907" s="2">
        <f t="shared" si="457"/>
        <v>-13.93</v>
      </c>
      <c r="R4907" s="5">
        <f t="shared" si="458"/>
        <v>-13.93</v>
      </c>
      <c r="S4907" s="11">
        <f t="shared" si="459"/>
        <v>-1</v>
      </c>
      <c r="T4907" s="5">
        <v>3.68</v>
      </c>
      <c r="U4907" s="5">
        <v>0.44</v>
      </c>
      <c r="V4907" s="5">
        <v>0</v>
      </c>
      <c r="W4907" s="12">
        <f t="shared" si="460"/>
        <v>0</v>
      </c>
      <c r="X4907" s="2" t="str">
        <f t="shared" si="461"/>
        <v>PAUSE</v>
      </c>
      <c r="Y4907" s="22" t="str">
        <f t="shared" si="462"/>
        <v>Mid (301-500)</v>
      </c>
    </row>
    <row r="4908" spans="1:25">
      <c r="A4908" s="2" t="s">
        <v>15499</v>
      </c>
      <c r="B4908" s="2" t="s">
        <v>5860</v>
      </c>
      <c r="C4908" s="2" t="s">
        <v>15500</v>
      </c>
      <c r="D4908" s="2" t="s">
        <v>15501</v>
      </c>
      <c r="E4908" s="2" t="s">
        <v>132</v>
      </c>
      <c r="F4908" s="5">
        <v>2287</v>
      </c>
      <c r="G4908" s="2" t="s">
        <v>15502</v>
      </c>
      <c r="H4908" s="2" t="s">
        <v>87</v>
      </c>
      <c r="I4908" s="2" t="s">
        <v>13316</v>
      </c>
      <c r="J4908" s="2" t="s">
        <v>120</v>
      </c>
      <c r="K4908" s="9">
        <v>500</v>
      </c>
      <c r="L4908" s="9">
        <v>568</v>
      </c>
      <c r="M4908" s="5">
        <v>24</v>
      </c>
      <c r="N4908" s="5">
        <v>2</v>
      </c>
      <c r="O4908" s="5">
        <v>18.59</v>
      </c>
      <c r="P4908" s="5">
        <v>99.87</v>
      </c>
      <c r="Q4908" s="2">
        <f t="shared" si="457"/>
        <v>81.28</v>
      </c>
      <c r="R4908" s="5">
        <f t="shared" si="458"/>
        <v>81.28</v>
      </c>
      <c r="S4908" s="11">
        <f t="shared" si="459"/>
        <v>4.3722431414739109</v>
      </c>
      <c r="T4908" s="5">
        <v>4.2300000000000004</v>
      </c>
      <c r="U4908" s="5">
        <v>0.77</v>
      </c>
      <c r="V4908" s="5">
        <v>9.3000000000000007</v>
      </c>
      <c r="W4908" s="12">
        <f t="shared" si="460"/>
        <v>8.3333333333333329E-2</v>
      </c>
      <c r="X4908" s="2" t="str">
        <f t="shared" si="461"/>
        <v>SCALE</v>
      </c>
      <c r="Y4908" s="22" t="str">
        <f t="shared" si="462"/>
        <v>Mid (301-500)</v>
      </c>
    </row>
    <row r="4909" spans="1:25">
      <c r="A4909" s="2" t="s">
        <v>15503</v>
      </c>
      <c r="B4909" s="2" t="s">
        <v>15504</v>
      </c>
      <c r="C4909" s="2" t="s">
        <v>2218</v>
      </c>
      <c r="D4909" s="2" t="s">
        <v>275</v>
      </c>
      <c r="E4909" s="2" t="s">
        <v>276</v>
      </c>
      <c r="F4909" s="5">
        <v>1500</v>
      </c>
      <c r="G4909" s="2" t="s">
        <v>15505</v>
      </c>
      <c r="H4909" s="2" t="s">
        <v>150</v>
      </c>
      <c r="I4909" s="2" t="s">
        <v>13316</v>
      </c>
      <c r="J4909" s="2" t="s">
        <v>217</v>
      </c>
      <c r="K4909" s="9">
        <v>200</v>
      </c>
      <c r="L4909" s="9">
        <v>1625</v>
      </c>
      <c r="M4909" s="5">
        <v>71</v>
      </c>
      <c r="N4909" s="5">
        <v>2</v>
      </c>
      <c r="O4909" s="5">
        <v>43.22</v>
      </c>
      <c r="P4909" s="5">
        <v>130.58000000000001</v>
      </c>
      <c r="Q4909" s="2">
        <f t="shared" si="457"/>
        <v>87.360000000000014</v>
      </c>
      <c r="R4909" s="5">
        <f t="shared" si="458"/>
        <v>87.360000000000014</v>
      </c>
      <c r="S4909" s="11">
        <f t="shared" si="459"/>
        <v>2.0212864414622862</v>
      </c>
      <c r="T4909" s="5">
        <v>4.37</v>
      </c>
      <c r="U4909" s="5">
        <v>0.61</v>
      </c>
      <c r="V4909" s="5">
        <v>21.61</v>
      </c>
      <c r="W4909" s="12">
        <f t="shared" si="460"/>
        <v>2.8169014084507043E-2</v>
      </c>
      <c r="X4909" s="2" t="str">
        <f t="shared" si="461"/>
        <v>SCALE</v>
      </c>
      <c r="Y4909" s="22" t="str">
        <f t="shared" si="462"/>
        <v>Low (100-300)</v>
      </c>
    </row>
    <row r="4910" spans="1:25">
      <c r="A4910" s="2" t="s">
        <v>15506</v>
      </c>
      <c r="B4910" s="2" t="s">
        <v>2132</v>
      </c>
      <c r="C4910" s="2" t="s">
        <v>15507</v>
      </c>
      <c r="D4910" s="2" t="s">
        <v>2475</v>
      </c>
      <c r="E4910" s="2" t="s">
        <v>492</v>
      </c>
      <c r="F4910" s="5">
        <v>1500</v>
      </c>
      <c r="G4910" s="2" t="s">
        <v>15508</v>
      </c>
      <c r="H4910" s="2" t="s">
        <v>65</v>
      </c>
      <c r="I4910" s="2" t="s">
        <v>13316</v>
      </c>
      <c r="J4910" s="2" t="s">
        <v>80</v>
      </c>
      <c r="K4910" s="9">
        <v>300</v>
      </c>
      <c r="L4910" s="9">
        <v>580</v>
      </c>
      <c r="M4910" s="5">
        <v>10</v>
      </c>
      <c r="N4910" s="5">
        <v>0</v>
      </c>
      <c r="O4910" s="5">
        <v>5.58</v>
      </c>
      <c r="P4910" s="5">
        <v>0</v>
      </c>
      <c r="Q4910" s="2">
        <f t="shared" si="457"/>
        <v>-5.58</v>
      </c>
      <c r="R4910" s="5">
        <f t="shared" si="458"/>
        <v>-5.58</v>
      </c>
      <c r="S4910" s="11">
        <f t="shared" si="459"/>
        <v>-1</v>
      </c>
      <c r="T4910" s="5">
        <v>1.72</v>
      </c>
      <c r="U4910" s="5">
        <v>0.56000000000000005</v>
      </c>
      <c r="V4910" s="5">
        <v>0</v>
      </c>
      <c r="W4910" s="12">
        <f t="shared" si="460"/>
        <v>0</v>
      </c>
      <c r="X4910" s="2" t="str">
        <f t="shared" si="461"/>
        <v>PAUSE</v>
      </c>
      <c r="Y4910" s="22" t="str">
        <f t="shared" si="462"/>
        <v>Low (100-300)</v>
      </c>
    </row>
    <row r="4911" spans="1:25">
      <c r="A4911" s="2" t="s">
        <v>15509</v>
      </c>
      <c r="B4911" s="2" t="s">
        <v>104</v>
      </c>
      <c r="C4911" s="2" t="s">
        <v>404</v>
      </c>
      <c r="D4911" s="2" t="s">
        <v>8056</v>
      </c>
      <c r="E4911" s="2" t="s">
        <v>492</v>
      </c>
      <c r="F4911" s="5">
        <v>3000</v>
      </c>
      <c r="G4911" s="2" t="s">
        <v>15510</v>
      </c>
      <c r="H4911" s="2" t="s">
        <v>94</v>
      </c>
      <c r="I4911" s="2" t="s">
        <v>13316</v>
      </c>
      <c r="J4911" s="2" t="s">
        <v>43</v>
      </c>
      <c r="K4911" s="9">
        <v>800</v>
      </c>
      <c r="L4911" s="9">
        <v>749</v>
      </c>
      <c r="M4911" s="5">
        <v>18</v>
      </c>
      <c r="N4911" s="5">
        <v>0</v>
      </c>
      <c r="O4911" s="5">
        <v>13.92</v>
      </c>
      <c r="P4911" s="5">
        <v>0</v>
      </c>
      <c r="Q4911" s="2">
        <f t="shared" si="457"/>
        <v>-13.92</v>
      </c>
      <c r="R4911" s="5">
        <f t="shared" si="458"/>
        <v>-13.92</v>
      </c>
      <c r="S4911" s="11">
        <f t="shared" si="459"/>
        <v>-1</v>
      </c>
      <c r="T4911" s="5">
        <v>2.4</v>
      </c>
      <c r="U4911" s="5">
        <v>0.77</v>
      </c>
      <c r="V4911" s="5">
        <v>0</v>
      </c>
      <c r="W4911" s="12">
        <f t="shared" si="460"/>
        <v>0</v>
      </c>
      <c r="X4911" s="2" t="str">
        <f t="shared" si="461"/>
        <v>PAUSE</v>
      </c>
      <c r="Y4911" s="22" t="str">
        <f t="shared" si="462"/>
        <v>Premium (751-1000)</v>
      </c>
    </row>
    <row r="4912" spans="1:25">
      <c r="A4912" s="2" t="s">
        <v>15511</v>
      </c>
      <c r="B4912" s="2" t="s">
        <v>335</v>
      </c>
      <c r="C4912" s="2" t="s">
        <v>1635</v>
      </c>
      <c r="D4912" s="2" t="s">
        <v>3701</v>
      </c>
      <c r="E4912" s="2" t="s">
        <v>40</v>
      </c>
      <c r="F4912" s="5">
        <v>3200</v>
      </c>
      <c r="G4912" s="2" t="s">
        <v>15512</v>
      </c>
      <c r="H4912" s="2" t="s">
        <v>134</v>
      </c>
      <c r="I4912" s="2" t="s">
        <v>13316</v>
      </c>
      <c r="J4912" s="2" t="s">
        <v>232</v>
      </c>
      <c r="K4912" s="9">
        <v>400</v>
      </c>
      <c r="L4912" s="9">
        <v>550</v>
      </c>
      <c r="M4912" s="5">
        <v>21</v>
      </c>
      <c r="N4912" s="5">
        <v>0</v>
      </c>
      <c r="O4912" s="5">
        <v>17.68</v>
      </c>
      <c r="P4912" s="5">
        <v>0</v>
      </c>
      <c r="Q4912" s="2">
        <f t="shared" si="457"/>
        <v>-17.68</v>
      </c>
      <c r="R4912" s="5">
        <f t="shared" si="458"/>
        <v>-17.68</v>
      </c>
      <c r="S4912" s="11">
        <f t="shared" si="459"/>
        <v>-1</v>
      </c>
      <c r="T4912" s="5">
        <v>3.82</v>
      </c>
      <c r="U4912" s="5">
        <v>0.84</v>
      </c>
      <c r="V4912" s="5">
        <v>0</v>
      </c>
      <c r="W4912" s="12">
        <f t="shared" si="460"/>
        <v>0</v>
      </c>
      <c r="X4912" s="2" t="str">
        <f t="shared" si="461"/>
        <v>PAUSE</v>
      </c>
      <c r="Y4912" s="22" t="str">
        <f t="shared" si="462"/>
        <v>Mid (301-500)</v>
      </c>
    </row>
    <row r="4913" spans="1:25">
      <c r="A4913" s="2" t="s">
        <v>15513</v>
      </c>
      <c r="B4913" s="2" t="s">
        <v>15514</v>
      </c>
      <c r="C4913" s="2" t="s">
        <v>15515</v>
      </c>
      <c r="D4913" s="2" t="s">
        <v>3701</v>
      </c>
      <c r="E4913" s="2" t="s">
        <v>40</v>
      </c>
      <c r="F4913" s="5">
        <v>1500</v>
      </c>
      <c r="G4913" s="2" t="s">
        <v>15516</v>
      </c>
      <c r="H4913" s="2" t="s">
        <v>312</v>
      </c>
      <c r="I4913" s="2" t="s">
        <v>13316</v>
      </c>
      <c r="J4913" s="2" t="s">
        <v>206</v>
      </c>
      <c r="K4913" s="9">
        <v>600</v>
      </c>
      <c r="L4913" s="9">
        <v>975</v>
      </c>
      <c r="M4913" s="5">
        <v>14</v>
      </c>
      <c r="N4913" s="5">
        <v>0</v>
      </c>
      <c r="O4913" s="5">
        <v>7.11</v>
      </c>
      <c r="P4913" s="5">
        <v>0</v>
      </c>
      <c r="Q4913" s="2">
        <f t="shared" si="457"/>
        <v>-7.11</v>
      </c>
      <c r="R4913" s="5">
        <f t="shared" si="458"/>
        <v>-7.11</v>
      </c>
      <c r="S4913" s="11">
        <f t="shared" si="459"/>
        <v>-1</v>
      </c>
      <c r="T4913" s="5">
        <v>1.44</v>
      </c>
      <c r="U4913" s="5">
        <v>0.51</v>
      </c>
      <c r="V4913" s="5">
        <v>0</v>
      </c>
      <c r="W4913" s="12">
        <f t="shared" si="460"/>
        <v>0</v>
      </c>
      <c r="X4913" s="2" t="str">
        <f t="shared" si="461"/>
        <v>PAUSE</v>
      </c>
      <c r="Y4913" s="22" t="str">
        <f t="shared" si="462"/>
        <v>High (501-750)</v>
      </c>
    </row>
    <row r="4914" spans="1:25">
      <c r="A4914" s="2" t="s">
        <v>15517</v>
      </c>
      <c r="B4914" s="2" t="s">
        <v>15518</v>
      </c>
      <c r="C4914" s="2" t="s">
        <v>2957</v>
      </c>
      <c r="D4914" s="2" t="s">
        <v>2757</v>
      </c>
      <c r="E4914" s="2" t="s">
        <v>118</v>
      </c>
      <c r="F4914" s="5">
        <v>4133</v>
      </c>
      <c r="G4914" s="2" t="s">
        <v>10723</v>
      </c>
      <c r="H4914" s="2" t="s">
        <v>87</v>
      </c>
      <c r="I4914" s="2" t="s">
        <v>13316</v>
      </c>
      <c r="J4914" s="2" t="s">
        <v>95</v>
      </c>
      <c r="K4914" s="9">
        <v>800</v>
      </c>
      <c r="L4914" s="9">
        <v>727</v>
      </c>
      <c r="M4914" s="5">
        <v>30</v>
      </c>
      <c r="N4914" s="5">
        <v>0</v>
      </c>
      <c r="O4914" s="5">
        <v>14.08</v>
      </c>
      <c r="P4914" s="5">
        <v>0</v>
      </c>
      <c r="Q4914" s="2">
        <f t="shared" si="457"/>
        <v>-14.08</v>
      </c>
      <c r="R4914" s="5">
        <f t="shared" si="458"/>
        <v>-14.08</v>
      </c>
      <c r="S4914" s="11">
        <f t="shared" si="459"/>
        <v>-1</v>
      </c>
      <c r="T4914" s="5">
        <v>4.13</v>
      </c>
      <c r="U4914" s="5">
        <v>0.47</v>
      </c>
      <c r="V4914" s="5">
        <v>0</v>
      </c>
      <c r="W4914" s="12">
        <f t="shared" si="460"/>
        <v>0</v>
      </c>
      <c r="X4914" s="2" t="str">
        <f t="shared" si="461"/>
        <v>PAUSE</v>
      </c>
      <c r="Y4914" s="22" t="str">
        <f t="shared" si="462"/>
        <v>Premium (751-1000)</v>
      </c>
    </row>
    <row r="4915" spans="1:25">
      <c r="A4915" s="2" t="s">
        <v>15519</v>
      </c>
      <c r="B4915" s="2" t="s">
        <v>15520</v>
      </c>
      <c r="C4915" s="2" t="s">
        <v>15521</v>
      </c>
      <c r="D4915" s="2" t="s">
        <v>15522</v>
      </c>
      <c r="E4915" s="2" t="s">
        <v>118</v>
      </c>
      <c r="F4915" s="5">
        <v>1500</v>
      </c>
      <c r="G4915" s="2" t="s">
        <v>15523</v>
      </c>
      <c r="H4915" s="2" t="s">
        <v>266</v>
      </c>
      <c r="I4915" s="2" t="s">
        <v>13316</v>
      </c>
      <c r="J4915" s="2" t="s">
        <v>458</v>
      </c>
      <c r="K4915" s="9">
        <v>600</v>
      </c>
      <c r="L4915" s="9">
        <v>1560</v>
      </c>
      <c r="M4915" s="5">
        <v>67</v>
      </c>
      <c r="N4915" s="5">
        <v>2</v>
      </c>
      <c r="O4915" s="5">
        <v>49.8</v>
      </c>
      <c r="P4915" s="5">
        <v>134.04</v>
      </c>
      <c r="Q4915" s="2">
        <f t="shared" si="457"/>
        <v>84.24</v>
      </c>
      <c r="R4915" s="5">
        <f t="shared" si="458"/>
        <v>84.24</v>
      </c>
      <c r="S4915" s="11">
        <f t="shared" si="459"/>
        <v>1.691566265060241</v>
      </c>
      <c r="T4915" s="5">
        <v>4.29</v>
      </c>
      <c r="U4915" s="5">
        <v>0.74</v>
      </c>
      <c r="V4915" s="5">
        <v>24.9</v>
      </c>
      <c r="W4915" s="12">
        <f t="shared" si="460"/>
        <v>2.9850746268656716E-2</v>
      </c>
      <c r="X4915" s="2" t="str">
        <f t="shared" si="461"/>
        <v>SCALE</v>
      </c>
      <c r="Y4915" s="22" t="str">
        <f t="shared" si="462"/>
        <v>High (501-750)</v>
      </c>
    </row>
    <row r="4916" spans="1:25">
      <c r="A4916" s="2" t="s">
        <v>15524</v>
      </c>
      <c r="B4916" s="2" t="s">
        <v>15525</v>
      </c>
      <c r="C4916" s="2" t="s">
        <v>91</v>
      </c>
      <c r="D4916" s="2" t="s">
        <v>6130</v>
      </c>
      <c r="E4916" s="2" t="s">
        <v>85</v>
      </c>
      <c r="F4916" s="5">
        <v>2500</v>
      </c>
      <c r="G4916" s="2" t="s">
        <v>15526</v>
      </c>
      <c r="H4916" s="2" t="s">
        <v>312</v>
      </c>
      <c r="I4916" s="2" t="s">
        <v>13316</v>
      </c>
      <c r="J4916" s="2" t="s">
        <v>300</v>
      </c>
      <c r="K4916" s="9">
        <v>600</v>
      </c>
      <c r="L4916" s="9">
        <v>760</v>
      </c>
      <c r="M4916" s="5">
        <v>25</v>
      </c>
      <c r="N4916" s="5">
        <v>0</v>
      </c>
      <c r="O4916" s="5">
        <v>15.97</v>
      </c>
      <c r="P4916" s="5">
        <v>0</v>
      </c>
      <c r="Q4916" s="2">
        <f t="shared" si="457"/>
        <v>-15.97</v>
      </c>
      <c r="R4916" s="5">
        <f t="shared" si="458"/>
        <v>-15.97</v>
      </c>
      <c r="S4916" s="11">
        <f t="shared" si="459"/>
        <v>-1</v>
      </c>
      <c r="T4916" s="5">
        <v>3.29</v>
      </c>
      <c r="U4916" s="5">
        <v>0.64</v>
      </c>
      <c r="V4916" s="5">
        <v>0</v>
      </c>
      <c r="W4916" s="12">
        <f t="shared" si="460"/>
        <v>0</v>
      </c>
      <c r="X4916" s="2" t="str">
        <f t="shared" si="461"/>
        <v>PAUSE</v>
      </c>
      <c r="Y4916" s="22" t="str">
        <f t="shared" si="462"/>
        <v>High (501-750)</v>
      </c>
    </row>
    <row r="4917" spans="1:25">
      <c r="A4917" s="2" t="s">
        <v>15527</v>
      </c>
      <c r="B4917" s="2" t="s">
        <v>1840</v>
      </c>
      <c r="C4917" s="2" t="s">
        <v>15528</v>
      </c>
      <c r="D4917" s="2" t="s">
        <v>215</v>
      </c>
      <c r="E4917" s="2" t="s">
        <v>85</v>
      </c>
      <c r="F4917" s="5">
        <v>1500</v>
      </c>
      <c r="G4917" s="2" t="s">
        <v>15529</v>
      </c>
      <c r="H4917" s="2" t="s">
        <v>72</v>
      </c>
      <c r="I4917" s="2" t="s">
        <v>13316</v>
      </c>
      <c r="J4917" s="2" t="s">
        <v>356</v>
      </c>
      <c r="K4917" s="9">
        <v>400</v>
      </c>
      <c r="L4917" s="9">
        <v>2251</v>
      </c>
      <c r="M4917" s="5">
        <v>65</v>
      </c>
      <c r="N4917" s="5">
        <v>1</v>
      </c>
      <c r="O4917" s="5">
        <v>30.64</v>
      </c>
      <c r="P4917" s="5">
        <v>72.31</v>
      </c>
      <c r="Q4917" s="2">
        <f t="shared" si="457"/>
        <v>41.67</v>
      </c>
      <c r="R4917" s="5">
        <f t="shared" si="458"/>
        <v>41.67</v>
      </c>
      <c r="S4917" s="11">
        <f t="shared" si="459"/>
        <v>1.3599869451697129</v>
      </c>
      <c r="T4917" s="5">
        <v>2.89</v>
      </c>
      <c r="U4917" s="5">
        <v>0.47</v>
      </c>
      <c r="V4917" s="5">
        <v>30.64</v>
      </c>
      <c r="W4917" s="12">
        <f t="shared" si="460"/>
        <v>1.5384615384615385E-2</v>
      </c>
      <c r="X4917" s="2" t="str">
        <f t="shared" si="461"/>
        <v>SCALE</v>
      </c>
      <c r="Y4917" s="22" t="str">
        <f t="shared" si="462"/>
        <v>Mid (301-500)</v>
      </c>
    </row>
    <row r="4918" spans="1:25">
      <c r="A4918" s="2" t="s">
        <v>15530</v>
      </c>
      <c r="B4918" s="2" t="s">
        <v>15531</v>
      </c>
      <c r="C4918" s="2" t="s">
        <v>889</v>
      </c>
      <c r="D4918" s="2" t="s">
        <v>15532</v>
      </c>
      <c r="E4918" s="2" t="s">
        <v>337</v>
      </c>
      <c r="F4918" s="5">
        <v>3500</v>
      </c>
      <c r="G4918" s="2" t="s">
        <v>11739</v>
      </c>
      <c r="H4918" s="2" t="s">
        <v>150</v>
      </c>
      <c r="I4918" s="2" t="s">
        <v>13316</v>
      </c>
      <c r="J4918" s="2" t="s">
        <v>361</v>
      </c>
      <c r="K4918" s="9">
        <v>700</v>
      </c>
      <c r="L4918" s="9">
        <v>2265</v>
      </c>
      <c r="M4918" s="5">
        <v>86</v>
      </c>
      <c r="N4918" s="5">
        <v>9</v>
      </c>
      <c r="O4918" s="5">
        <v>42.23</v>
      </c>
      <c r="P4918" s="5">
        <v>528.58000000000004</v>
      </c>
      <c r="Q4918" s="2">
        <f t="shared" si="457"/>
        <v>486.35</v>
      </c>
      <c r="R4918" s="5">
        <f t="shared" si="458"/>
        <v>486.35</v>
      </c>
      <c r="S4918" s="11">
        <f t="shared" si="459"/>
        <v>11.516694293156526</v>
      </c>
      <c r="T4918" s="5">
        <v>3.8</v>
      </c>
      <c r="U4918" s="5">
        <v>0.49</v>
      </c>
      <c r="V4918" s="5">
        <v>4.6900000000000004</v>
      </c>
      <c r="W4918" s="12">
        <f t="shared" si="460"/>
        <v>0.10465116279069768</v>
      </c>
      <c r="X4918" s="2" t="str">
        <f t="shared" si="461"/>
        <v>SCALE</v>
      </c>
      <c r="Y4918" s="22" t="str">
        <f t="shared" si="462"/>
        <v>High (501-750)</v>
      </c>
    </row>
    <row r="4919" spans="1:25">
      <c r="A4919" s="2" t="s">
        <v>15533</v>
      </c>
      <c r="B4919" s="2" t="s">
        <v>15534</v>
      </c>
      <c r="C4919" s="2" t="s">
        <v>15535</v>
      </c>
      <c r="D4919" s="2" t="s">
        <v>99</v>
      </c>
      <c r="E4919" s="2" t="s">
        <v>100</v>
      </c>
      <c r="F4919" s="5">
        <v>1440</v>
      </c>
      <c r="G4919" s="2" t="s">
        <v>15536</v>
      </c>
      <c r="H4919" s="2" t="s">
        <v>94</v>
      </c>
      <c r="I4919" s="2" t="s">
        <v>13316</v>
      </c>
      <c r="J4919" s="2" t="s">
        <v>458</v>
      </c>
      <c r="K4919" s="9">
        <v>500</v>
      </c>
      <c r="L4919" s="9">
        <v>582</v>
      </c>
      <c r="M4919" s="5">
        <v>24</v>
      </c>
      <c r="N4919" s="5">
        <v>2</v>
      </c>
      <c r="O4919" s="5">
        <v>11.17</v>
      </c>
      <c r="P4919" s="5">
        <v>123.43</v>
      </c>
      <c r="Q4919" s="2">
        <f t="shared" si="457"/>
        <v>112.26</v>
      </c>
      <c r="R4919" s="5">
        <f t="shared" si="458"/>
        <v>112.26</v>
      </c>
      <c r="S4919" s="11">
        <f t="shared" si="459"/>
        <v>10.050134288272158</v>
      </c>
      <c r="T4919" s="5">
        <v>4.12</v>
      </c>
      <c r="U4919" s="5">
        <v>0.47</v>
      </c>
      <c r="V4919" s="5">
        <v>5.58</v>
      </c>
      <c r="W4919" s="12">
        <f t="shared" si="460"/>
        <v>8.3333333333333329E-2</v>
      </c>
      <c r="X4919" s="2" t="str">
        <f t="shared" si="461"/>
        <v>SCALE</v>
      </c>
      <c r="Y4919" s="22" t="str">
        <f t="shared" si="462"/>
        <v>Mid (301-500)</v>
      </c>
    </row>
    <row r="4920" spans="1:25">
      <c r="A4920" s="2" t="s">
        <v>15537</v>
      </c>
      <c r="B4920" s="2" t="s">
        <v>803</v>
      </c>
      <c r="C4920" s="2" t="s">
        <v>15538</v>
      </c>
      <c r="D4920" s="2" t="s">
        <v>1258</v>
      </c>
      <c r="E4920" s="2" t="s">
        <v>132</v>
      </c>
      <c r="F4920" s="5">
        <v>3800</v>
      </c>
      <c r="G4920" s="2" t="s">
        <v>15539</v>
      </c>
      <c r="H4920" s="2" t="s">
        <v>266</v>
      </c>
      <c r="I4920" s="2" t="s">
        <v>13316</v>
      </c>
      <c r="J4920" s="2" t="s">
        <v>66</v>
      </c>
      <c r="K4920" s="9">
        <v>1000</v>
      </c>
      <c r="L4920" s="9">
        <v>2265</v>
      </c>
      <c r="M4920" s="5">
        <v>86</v>
      </c>
      <c r="N4920" s="5">
        <v>0</v>
      </c>
      <c r="O4920" s="5">
        <v>65.67</v>
      </c>
      <c r="P4920" s="5">
        <v>0</v>
      </c>
      <c r="Q4920" s="2">
        <f t="shared" si="457"/>
        <v>-65.67</v>
      </c>
      <c r="R4920" s="5">
        <f t="shared" si="458"/>
        <v>-65.67</v>
      </c>
      <c r="S4920" s="11">
        <f t="shared" si="459"/>
        <v>-1</v>
      </c>
      <c r="T4920" s="5">
        <v>3.8</v>
      </c>
      <c r="U4920" s="5">
        <v>0.76</v>
      </c>
      <c r="V4920" s="5">
        <v>0</v>
      </c>
      <c r="W4920" s="12">
        <f t="shared" si="460"/>
        <v>0</v>
      </c>
      <c r="X4920" s="2" t="str">
        <f t="shared" si="461"/>
        <v>PAUSE</v>
      </c>
      <c r="Y4920" s="22" t="str">
        <f t="shared" si="462"/>
        <v>Premium (751-1000)</v>
      </c>
    </row>
    <row r="4921" spans="1:25">
      <c r="A4921" s="2" t="s">
        <v>15540</v>
      </c>
      <c r="B4921" s="2" t="s">
        <v>11072</v>
      </c>
      <c r="C4921" s="2" t="s">
        <v>15541</v>
      </c>
      <c r="D4921" s="2" t="s">
        <v>15542</v>
      </c>
      <c r="E4921" s="2" t="s">
        <v>112</v>
      </c>
      <c r="F4921" s="5">
        <v>3045</v>
      </c>
      <c r="G4921" s="2" t="s">
        <v>343</v>
      </c>
      <c r="H4921" s="2" t="s">
        <v>34</v>
      </c>
      <c r="I4921" s="2" t="s">
        <v>13316</v>
      </c>
      <c r="J4921" s="2" t="s">
        <v>135</v>
      </c>
      <c r="K4921" s="9">
        <v>700</v>
      </c>
      <c r="L4921" s="9">
        <v>2063</v>
      </c>
      <c r="M4921" s="5">
        <v>35</v>
      </c>
      <c r="N4921" s="5">
        <v>0</v>
      </c>
      <c r="O4921" s="5">
        <v>29.53</v>
      </c>
      <c r="P4921" s="5">
        <v>0</v>
      </c>
      <c r="Q4921" s="2">
        <f t="shared" si="457"/>
        <v>-29.53</v>
      </c>
      <c r="R4921" s="5">
        <f t="shared" si="458"/>
        <v>-29.53</v>
      </c>
      <c r="S4921" s="11">
        <f t="shared" si="459"/>
        <v>-1</v>
      </c>
      <c r="T4921" s="5">
        <v>1.7</v>
      </c>
      <c r="U4921" s="5">
        <v>0.84</v>
      </c>
      <c r="V4921" s="5">
        <v>0</v>
      </c>
      <c r="W4921" s="12">
        <f t="shared" si="460"/>
        <v>0</v>
      </c>
      <c r="X4921" s="2" t="str">
        <f t="shared" si="461"/>
        <v>PAUSE</v>
      </c>
      <c r="Y4921" s="22" t="str">
        <f t="shared" si="462"/>
        <v>High (501-750)</v>
      </c>
    </row>
    <row r="4922" spans="1:25">
      <c r="A4922" s="2" t="s">
        <v>15543</v>
      </c>
      <c r="B4922" s="2" t="s">
        <v>475</v>
      </c>
      <c r="C4922" s="2" t="s">
        <v>15544</v>
      </c>
      <c r="D4922" s="2" t="s">
        <v>3382</v>
      </c>
      <c r="E4922" s="2" t="s">
        <v>56</v>
      </c>
      <c r="F4922" s="5">
        <v>5499</v>
      </c>
      <c r="G4922" s="2" t="s">
        <v>3108</v>
      </c>
      <c r="H4922" s="2" t="s">
        <v>34</v>
      </c>
      <c r="I4922" s="2" t="s">
        <v>13316</v>
      </c>
      <c r="J4922" s="2" t="s">
        <v>248</v>
      </c>
      <c r="K4922" s="9">
        <v>400</v>
      </c>
      <c r="L4922" s="9">
        <v>1975</v>
      </c>
      <c r="M4922" s="5">
        <v>88</v>
      </c>
      <c r="N4922" s="5">
        <v>2</v>
      </c>
      <c r="O4922" s="5">
        <v>68.930000000000007</v>
      </c>
      <c r="P4922" s="5">
        <v>75.569999999999993</v>
      </c>
      <c r="Q4922" s="2">
        <f t="shared" si="457"/>
        <v>6.6399999999999864</v>
      </c>
      <c r="R4922" s="5">
        <f t="shared" si="458"/>
        <v>6.6399999999999864</v>
      </c>
      <c r="S4922" s="11">
        <f t="shared" si="459"/>
        <v>9.6329609749020537E-2</v>
      </c>
      <c r="T4922" s="5">
        <v>4.46</v>
      </c>
      <c r="U4922" s="5">
        <v>0.78</v>
      </c>
      <c r="V4922" s="5">
        <v>34.47</v>
      </c>
      <c r="W4922" s="12">
        <f t="shared" si="460"/>
        <v>2.2727272727272728E-2</v>
      </c>
      <c r="X4922" s="2" t="str">
        <f t="shared" si="461"/>
        <v>SCALE</v>
      </c>
      <c r="Y4922" s="22" t="str">
        <f t="shared" si="462"/>
        <v>Mid (301-500)</v>
      </c>
    </row>
    <row r="4923" spans="1:25">
      <c r="A4923" s="2" t="s">
        <v>15545</v>
      </c>
      <c r="B4923" s="2" t="s">
        <v>2889</v>
      </c>
      <c r="C4923" s="2" t="s">
        <v>1193</v>
      </c>
      <c r="D4923" s="2" t="s">
        <v>204</v>
      </c>
      <c r="E4923" s="2" t="s">
        <v>56</v>
      </c>
      <c r="F4923" s="5">
        <v>2500</v>
      </c>
      <c r="G4923" s="2" t="s">
        <v>15546</v>
      </c>
      <c r="H4923" s="2" t="s">
        <v>50</v>
      </c>
      <c r="I4923" s="2" t="s">
        <v>13316</v>
      </c>
      <c r="J4923" s="2" t="s">
        <v>232</v>
      </c>
      <c r="K4923" s="9">
        <v>600</v>
      </c>
      <c r="L4923" s="9">
        <v>2458</v>
      </c>
      <c r="M4923" s="5">
        <v>85</v>
      </c>
      <c r="N4923" s="5">
        <v>0</v>
      </c>
      <c r="O4923" s="5">
        <v>65.94</v>
      </c>
      <c r="P4923" s="5">
        <v>0</v>
      </c>
      <c r="Q4923" s="2">
        <f t="shared" si="457"/>
        <v>-65.94</v>
      </c>
      <c r="R4923" s="5">
        <f t="shared" si="458"/>
        <v>-65.94</v>
      </c>
      <c r="S4923" s="11">
        <f t="shared" si="459"/>
        <v>-1</v>
      </c>
      <c r="T4923" s="5">
        <v>3.46</v>
      </c>
      <c r="U4923" s="5">
        <v>0.78</v>
      </c>
      <c r="V4923" s="5">
        <v>0</v>
      </c>
      <c r="W4923" s="12">
        <f t="shared" si="460"/>
        <v>0</v>
      </c>
      <c r="X4923" s="2" t="str">
        <f t="shared" si="461"/>
        <v>PAUSE</v>
      </c>
      <c r="Y4923" s="22" t="str">
        <f t="shared" si="462"/>
        <v>High (501-750)</v>
      </c>
    </row>
    <row r="4924" spans="1:25">
      <c r="A4924" s="2" t="s">
        <v>15547</v>
      </c>
      <c r="B4924" s="2" t="s">
        <v>29</v>
      </c>
      <c r="C4924" s="2" t="s">
        <v>331</v>
      </c>
      <c r="D4924" s="2" t="s">
        <v>2846</v>
      </c>
      <c r="E4924" s="2" t="s">
        <v>222</v>
      </c>
      <c r="F4924" s="5">
        <v>3000</v>
      </c>
      <c r="G4924" s="2" t="s">
        <v>15548</v>
      </c>
      <c r="H4924" s="2" t="s">
        <v>253</v>
      </c>
      <c r="I4924" s="2" t="s">
        <v>13316</v>
      </c>
      <c r="J4924" s="2" t="s">
        <v>88</v>
      </c>
      <c r="K4924" s="9">
        <v>100</v>
      </c>
      <c r="L4924" s="9">
        <v>1162</v>
      </c>
      <c r="M4924" s="5">
        <v>33</v>
      </c>
      <c r="N4924" s="5">
        <v>2</v>
      </c>
      <c r="O4924" s="5">
        <v>18.73</v>
      </c>
      <c r="P4924" s="5">
        <v>119.22</v>
      </c>
      <c r="Q4924" s="2">
        <f t="shared" si="457"/>
        <v>100.49</v>
      </c>
      <c r="R4924" s="5">
        <f t="shared" si="458"/>
        <v>100.49</v>
      </c>
      <c r="S4924" s="11">
        <f t="shared" si="459"/>
        <v>5.3651895355045376</v>
      </c>
      <c r="T4924" s="5">
        <v>2.84</v>
      </c>
      <c r="U4924" s="5">
        <v>0.56999999999999995</v>
      </c>
      <c r="V4924" s="5">
        <v>9.36</v>
      </c>
      <c r="W4924" s="12">
        <f t="shared" si="460"/>
        <v>6.0606060606060608E-2</v>
      </c>
      <c r="X4924" s="2" t="str">
        <f t="shared" si="461"/>
        <v>SCALE</v>
      </c>
      <c r="Y4924" s="22" t="str">
        <f t="shared" si="462"/>
        <v>Low (100-300)</v>
      </c>
    </row>
    <row r="4925" spans="1:25">
      <c r="A4925" s="2" t="s">
        <v>15549</v>
      </c>
      <c r="B4925" s="2" t="s">
        <v>335</v>
      </c>
      <c r="C4925" s="2" t="s">
        <v>11979</v>
      </c>
      <c r="D4925" s="2" t="s">
        <v>251</v>
      </c>
      <c r="E4925" s="2" t="s">
        <v>23</v>
      </c>
      <c r="F4925" s="5">
        <v>4500</v>
      </c>
      <c r="G4925" s="2" t="s">
        <v>15550</v>
      </c>
      <c r="H4925" s="2" t="s">
        <v>161</v>
      </c>
      <c r="I4925" s="2" t="s">
        <v>13316</v>
      </c>
      <c r="J4925" s="2" t="s">
        <v>699</v>
      </c>
      <c r="K4925" s="9">
        <v>500</v>
      </c>
      <c r="L4925" s="9">
        <v>965</v>
      </c>
      <c r="M4925" s="5">
        <v>34</v>
      </c>
      <c r="N4925" s="5">
        <v>0</v>
      </c>
      <c r="O4925" s="5">
        <v>18.93</v>
      </c>
      <c r="P4925" s="5">
        <v>0</v>
      </c>
      <c r="Q4925" s="2">
        <f t="shared" si="457"/>
        <v>-18.93</v>
      </c>
      <c r="R4925" s="5">
        <f t="shared" si="458"/>
        <v>-18.93</v>
      </c>
      <c r="S4925" s="11">
        <f t="shared" si="459"/>
        <v>-1</v>
      </c>
      <c r="T4925" s="5">
        <v>3.52</v>
      </c>
      <c r="U4925" s="5">
        <v>0.56000000000000005</v>
      </c>
      <c r="V4925" s="5">
        <v>0</v>
      </c>
      <c r="W4925" s="12">
        <f t="shared" si="460"/>
        <v>0</v>
      </c>
      <c r="X4925" s="2" t="str">
        <f t="shared" si="461"/>
        <v>PAUSE</v>
      </c>
      <c r="Y4925" s="22" t="str">
        <f t="shared" si="462"/>
        <v>Mid (301-500)</v>
      </c>
    </row>
    <row r="4926" spans="1:25">
      <c r="A4926" s="2" t="s">
        <v>15551</v>
      </c>
      <c r="B4926" s="2" t="s">
        <v>2090</v>
      </c>
      <c r="C4926" s="2" t="s">
        <v>4081</v>
      </c>
      <c r="D4926" s="2" t="s">
        <v>1460</v>
      </c>
      <c r="E4926" s="2" t="s">
        <v>23</v>
      </c>
      <c r="F4926" s="5">
        <v>2400</v>
      </c>
      <c r="G4926" s="2" t="s">
        <v>15552</v>
      </c>
      <c r="H4926" s="2" t="s">
        <v>253</v>
      </c>
      <c r="I4926" s="2" t="s">
        <v>13316</v>
      </c>
      <c r="J4926" s="2" t="s">
        <v>356</v>
      </c>
      <c r="K4926" s="9">
        <v>400</v>
      </c>
      <c r="L4926" s="9">
        <v>1954</v>
      </c>
      <c r="M4926" s="5">
        <v>33</v>
      </c>
      <c r="N4926" s="5">
        <v>0</v>
      </c>
      <c r="O4926" s="5">
        <v>19.97</v>
      </c>
      <c r="P4926" s="5">
        <v>0</v>
      </c>
      <c r="Q4926" s="2">
        <f t="shared" si="457"/>
        <v>-19.97</v>
      </c>
      <c r="R4926" s="5">
        <f t="shared" si="458"/>
        <v>-19.97</v>
      </c>
      <c r="S4926" s="11">
        <f t="shared" si="459"/>
        <v>-1</v>
      </c>
      <c r="T4926" s="5">
        <v>1.69</v>
      </c>
      <c r="U4926" s="5">
        <v>0.61</v>
      </c>
      <c r="V4926" s="5">
        <v>0</v>
      </c>
      <c r="W4926" s="12">
        <f t="shared" si="460"/>
        <v>0</v>
      </c>
      <c r="X4926" s="2" t="str">
        <f t="shared" si="461"/>
        <v>PAUSE</v>
      </c>
      <c r="Y4926" s="22" t="str">
        <f t="shared" si="462"/>
        <v>Mid (301-500)</v>
      </c>
    </row>
    <row r="4927" spans="1:25">
      <c r="A4927" s="2" t="s">
        <v>15553</v>
      </c>
      <c r="B4927" s="2" t="s">
        <v>560</v>
      </c>
      <c r="C4927" s="2" t="s">
        <v>1913</v>
      </c>
      <c r="D4927" s="2" t="s">
        <v>10462</v>
      </c>
      <c r="E4927" s="2" t="s">
        <v>40</v>
      </c>
      <c r="F4927" s="5">
        <v>2750</v>
      </c>
      <c r="G4927" s="2" t="s">
        <v>15554</v>
      </c>
      <c r="H4927" s="2" t="s">
        <v>253</v>
      </c>
      <c r="I4927" s="2" t="s">
        <v>13316</v>
      </c>
      <c r="J4927" s="2" t="s">
        <v>300</v>
      </c>
      <c r="K4927" s="9">
        <v>600</v>
      </c>
      <c r="L4927" s="9">
        <v>1500</v>
      </c>
      <c r="M4927" s="5">
        <v>58</v>
      </c>
      <c r="N4927" s="5">
        <v>2</v>
      </c>
      <c r="O4927" s="5">
        <v>27.73</v>
      </c>
      <c r="P4927" s="5">
        <v>129.02000000000001</v>
      </c>
      <c r="Q4927" s="2">
        <f t="shared" si="457"/>
        <v>101.29</v>
      </c>
      <c r="R4927" s="5">
        <f t="shared" si="458"/>
        <v>101.29</v>
      </c>
      <c r="S4927" s="11">
        <f t="shared" si="459"/>
        <v>3.6527226830147854</v>
      </c>
      <c r="T4927" s="5">
        <v>3.87</v>
      </c>
      <c r="U4927" s="5">
        <v>0.48</v>
      </c>
      <c r="V4927" s="5">
        <v>13.86</v>
      </c>
      <c r="W4927" s="12">
        <f t="shared" si="460"/>
        <v>3.4482758620689655E-2</v>
      </c>
      <c r="X4927" s="2" t="str">
        <f t="shared" si="461"/>
        <v>SCALE</v>
      </c>
      <c r="Y4927" s="22" t="str">
        <f t="shared" si="462"/>
        <v>High (501-750)</v>
      </c>
    </row>
    <row r="4928" spans="1:25">
      <c r="A4928" s="2" t="s">
        <v>15555</v>
      </c>
      <c r="B4928" s="2" t="s">
        <v>6146</v>
      </c>
      <c r="C4928" s="2" t="s">
        <v>7151</v>
      </c>
      <c r="D4928" s="2" t="s">
        <v>15556</v>
      </c>
      <c r="E4928" s="2" t="s">
        <v>953</v>
      </c>
      <c r="F4928" s="5">
        <v>2000</v>
      </c>
      <c r="G4928" s="2" t="s">
        <v>2588</v>
      </c>
      <c r="H4928" s="2" t="s">
        <v>65</v>
      </c>
      <c r="I4928" s="2" t="s">
        <v>13316</v>
      </c>
      <c r="J4928" s="2" t="s">
        <v>293</v>
      </c>
      <c r="K4928" s="9">
        <v>700</v>
      </c>
      <c r="L4928" s="9">
        <v>543</v>
      </c>
      <c r="M4928" s="5">
        <v>21</v>
      </c>
      <c r="N4928" s="5">
        <v>0</v>
      </c>
      <c r="O4928" s="5">
        <v>12.07</v>
      </c>
      <c r="P4928" s="5">
        <v>0</v>
      </c>
      <c r="Q4928" s="2">
        <f t="shared" si="457"/>
        <v>-12.07</v>
      </c>
      <c r="R4928" s="5">
        <f t="shared" si="458"/>
        <v>-12.07</v>
      </c>
      <c r="S4928" s="11">
        <f t="shared" si="459"/>
        <v>-1</v>
      </c>
      <c r="T4928" s="5">
        <v>3.87</v>
      </c>
      <c r="U4928" s="5">
        <v>0.56999999999999995</v>
      </c>
      <c r="V4928" s="5">
        <v>0</v>
      </c>
      <c r="W4928" s="12">
        <f t="shared" si="460"/>
        <v>0</v>
      </c>
      <c r="X4928" s="2" t="str">
        <f t="shared" si="461"/>
        <v>PAUSE</v>
      </c>
      <c r="Y4928" s="22" t="str">
        <f t="shared" si="462"/>
        <v>High (501-750)</v>
      </c>
    </row>
    <row r="4929" spans="1:25">
      <c r="A4929" s="2" t="s">
        <v>15557</v>
      </c>
      <c r="B4929" s="2" t="s">
        <v>2570</v>
      </c>
      <c r="C4929" s="2" t="s">
        <v>7358</v>
      </c>
      <c r="D4929" s="2" t="s">
        <v>829</v>
      </c>
      <c r="E4929" s="2" t="s">
        <v>112</v>
      </c>
      <c r="F4929" s="5">
        <v>8666</v>
      </c>
      <c r="G4929" s="2" t="s">
        <v>15558</v>
      </c>
      <c r="H4929" s="2" t="s">
        <v>34</v>
      </c>
      <c r="I4929" s="2" t="s">
        <v>13316</v>
      </c>
      <c r="J4929" s="2" t="s">
        <v>232</v>
      </c>
      <c r="K4929" s="9">
        <v>100</v>
      </c>
      <c r="L4929" s="9">
        <v>1772</v>
      </c>
      <c r="M4929" s="5">
        <v>54</v>
      </c>
      <c r="N4929" s="5">
        <v>1</v>
      </c>
      <c r="O4929" s="5">
        <v>39.42</v>
      </c>
      <c r="P4929" s="5">
        <v>48.57</v>
      </c>
      <c r="Q4929" s="2">
        <f t="shared" si="457"/>
        <v>9.1499999999999986</v>
      </c>
      <c r="R4929" s="5">
        <f t="shared" si="458"/>
        <v>9.1499999999999986</v>
      </c>
      <c r="S4929" s="11">
        <f t="shared" si="459"/>
        <v>0.23211567732115673</v>
      </c>
      <c r="T4929" s="5">
        <v>3.05</v>
      </c>
      <c r="U4929" s="5">
        <v>0.73</v>
      </c>
      <c r="V4929" s="5">
        <v>39.42</v>
      </c>
      <c r="W4929" s="12">
        <f t="shared" si="460"/>
        <v>1.8518518518518517E-2</v>
      </c>
      <c r="X4929" s="2" t="str">
        <f t="shared" si="461"/>
        <v>SCALE</v>
      </c>
      <c r="Y4929" s="22" t="str">
        <f t="shared" si="462"/>
        <v>Low (100-300)</v>
      </c>
    </row>
    <row r="4930" spans="1:25">
      <c r="A4930" s="2" t="s">
        <v>15559</v>
      </c>
      <c r="B4930" s="2" t="s">
        <v>15560</v>
      </c>
      <c r="C4930" s="2" t="s">
        <v>2378</v>
      </c>
      <c r="D4930" s="2" t="s">
        <v>855</v>
      </c>
      <c r="E4930" s="2" t="s">
        <v>112</v>
      </c>
      <c r="F4930" s="5">
        <v>8645</v>
      </c>
      <c r="G4930" s="2" t="s">
        <v>15561</v>
      </c>
      <c r="H4930" s="2" t="s">
        <v>260</v>
      </c>
      <c r="I4930" s="2" t="s">
        <v>13316</v>
      </c>
      <c r="J4930" s="2" t="s">
        <v>35</v>
      </c>
      <c r="K4930" s="9">
        <v>100</v>
      </c>
      <c r="L4930" s="9">
        <v>1808</v>
      </c>
      <c r="M4930" s="5">
        <v>66</v>
      </c>
      <c r="N4930" s="5">
        <v>3</v>
      </c>
      <c r="O4930" s="5">
        <v>43.32</v>
      </c>
      <c r="P4930" s="5">
        <v>175.26</v>
      </c>
      <c r="Q4930" s="2">
        <f t="shared" si="457"/>
        <v>131.94</v>
      </c>
      <c r="R4930" s="5">
        <f t="shared" si="458"/>
        <v>131.94</v>
      </c>
      <c r="S4930" s="11">
        <f t="shared" si="459"/>
        <v>3.0457063711911356</v>
      </c>
      <c r="T4930" s="5">
        <v>3.65</v>
      </c>
      <c r="U4930" s="5">
        <v>0.66</v>
      </c>
      <c r="V4930" s="5">
        <v>14.44</v>
      </c>
      <c r="W4930" s="12">
        <f t="shared" si="460"/>
        <v>4.5454545454545456E-2</v>
      </c>
      <c r="X4930" s="2" t="str">
        <f t="shared" si="461"/>
        <v>SCALE</v>
      </c>
      <c r="Y4930" s="22" t="str">
        <f t="shared" si="462"/>
        <v>Low (100-300)</v>
      </c>
    </row>
    <row r="4931" spans="1:25">
      <c r="A4931" s="2" t="s">
        <v>15562</v>
      </c>
      <c r="B4931" s="2" t="s">
        <v>4141</v>
      </c>
      <c r="C4931" s="2" t="s">
        <v>3802</v>
      </c>
      <c r="D4931" s="2" t="s">
        <v>359</v>
      </c>
      <c r="E4931" s="2" t="s">
        <v>40</v>
      </c>
      <c r="F4931" s="5">
        <v>3500</v>
      </c>
      <c r="G4931" s="2" t="s">
        <v>15563</v>
      </c>
      <c r="H4931" s="2" t="s">
        <v>65</v>
      </c>
      <c r="I4931" s="2" t="s">
        <v>13316</v>
      </c>
      <c r="J4931" s="2" t="s">
        <v>155</v>
      </c>
      <c r="K4931" s="9">
        <v>1000</v>
      </c>
      <c r="L4931" s="9">
        <v>696</v>
      </c>
      <c r="M4931" s="5">
        <v>16</v>
      </c>
      <c r="N4931" s="5">
        <v>0</v>
      </c>
      <c r="O4931" s="5">
        <v>10.3</v>
      </c>
      <c r="P4931" s="5">
        <v>0</v>
      </c>
      <c r="Q4931" s="2">
        <f t="shared" si="457"/>
        <v>-10.3</v>
      </c>
      <c r="R4931" s="5">
        <f t="shared" si="458"/>
        <v>-10.3</v>
      </c>
      <c r="S4931" s="11">
        <f t="shared" si="459"/>
        <v>-1</v>
      </c>
      <c r="T4931" s="5">
        <v>2.2999999999999998</v>
      </c>
      <c r="U4931" s="5">
        <v>0.64</v>
      </c>
      <c r="V4931" s="5">
        <v>0</v>
      </c>
      <c r="W4931" s="12">
        <f t="shared" si="460"/>
        <v>0</v>
      </c>
      <c r="X4931" s="2" t="str">
        <f t="shared" si="461"/>
        <v>PAUSE</v>
      </c>
      <c r="Y4931" s="22" t="str">
        <f t="shared" si="462"/>
        <v>Premium (751-1000)</v>
      </c>
    </row>
    <row r="4932" spans="1:25">
      <c r="A4932" s="2" t="s">
        <v>15564</v>
      </c>
      <c r="B4932" s="2" t="s">
        <v>2350</v>
      </c>
      <c r="C4932" s="2" t="s">
        <v>30</v>
      </c>
      <c r="D4932" s="2" t="s">
        <v>3212</v>
      </c>
      <c r="E4932" s="2" t="s">
        <v>40</v>
      </c>
      <c r="F4932" s="5">
        <v>1760</v>
      </c>
      <c r="G4932" s="2" t="s">
        <v>13434</v>
      </c>
      <c r="H4932" s="2" t="s">
        <v>150</v>
      </c>
      <c r="I4932" s="2" t="s">
        <v>13316</v>
      </c>
      <c r="J4932" s="2" t="s">
        <v>361</v>
      </c>
      <c r="K4932" s="9">
        <v>400</v>
      </c>
      <c r="L4932" s="9">
        <v>789</v>
      </c>
      <c r="M4932" s="5">
        <v>25</v>
      </c>
      <c r="N4932" s="5">
        <v>2</v>
      </c>
      <c r="O4932" s="5">
        <v>20.59</v>
      </c>
      <c r="P4932" s="5">
        <v>146.96</v>
      </c>
      <c r="Q4932" s="2">
        <f t="shared" si="457"/>
        <v>126.37</v>
      </c>
      <c r="R4932" s="5">
        <f t="shared" si="458"/>
        <v>126.37</v>
      </c>
      <c r="S4932" s="11">
        <f t="shared" si="459"/>
        <v>6.1374453618261295</v>
      </c>
      <c r="T4932" s="5">
        <v>3.17</v>
      </c>
      <c r="U4932" s="5">
        <v>0.82</v>
      </c>
      <c r="V4932" s="5">
        <v>10.3</v>
      </c>
      <c r="W4932" s="12">
        <f t="shared" si="460"/>
        <v>0.08</v>
      </c>
      <c r="X4932" s="2" t="str">
        <f t="shared" si="461"/>
        <v>SCALE</v>
      </c>
      <c r="Y4932" s="22" t="str">
        <f t="shared" si="462"/>
        <v>Mid (301-500)</v>
      </c>
    </row>
    <row r="4933" spans="1:25">
      <c r="A4933" s="2" t="s">
        <v>15565</v>
      </c>
      <c r="B4933" s="2" t="s">
        <v>2825</v>
      </c>
      <c r="C4933" s="2" t="s">
        <v>1431</v>
      </c>
      <c r="D4933" s="2" t="s">
        <v>117</v>
      </c>
      <c r="E4933" s="2" t="s">
        <v>118</v>
      </c>
      <c r="F4933" s="5">
        <v>2200</v>
      </c>
      <c r="G4933" s="2" t="s">
        <v>15566</v>
      </c>
      <c r="H4933" s="2" t="s">
        <v>260</v>
      </c>
      <c r="I4933" s="2" t="s">
        <v>13316</v>
      </c>
      <c r="J4933" s="2" t="s">
        <v>699</v>
      </c>
      <c r="K4933" s="9">
        <v>600</v>
      </c>
      <c r="L4933" s="9">
        <v>778</v>
      </c>
      <c r="M4933" s="5">
        <v>27</v>
      </c>
      <c r="N4933" s="5">
        <v>1</v>
      </c>
      <c r="O4933" s="5">
        <v>13.14</v>
      </c>
      <c r="P4933" s="5">
        <v>47.93</v>
      </c>
      <c r="Q4933" s="2">
        <f t="shared" si="457"/>
        <v>34.79</v>
      </c>
      <c r="R4933" s="5">
        <f t="shared" si="458"/>
        <v>34.79</v>
      </c>
      <c r="S4933" s="11">
        <f t="shared" si="459"/>
        <v>2.6476407914764075</v>
      </c>
      <c r="T4933" s="5">
        <v>3.47</v>
      </c>
      <c r="U4933" s="5">
        <v>0.49</v>
      </c>
      <c r="V4933" s="5">
        <v>13.14</v>
      </c>
      <c r="W4933" s="12">
        <f t="shared" si="460"/>
        <v>3.7037037037037035E-2</v>
      </c>
      <c r="X4933" s="2" t="str">
        <f t="shared" si="461"/>
        <v>SCALE</v>
      </c>
      <c r="Y4933" s="22" t="str">
        <f t="shared" si="462"/>
        <v>High (501-750)</v>
      </c>
    </row>
    <row r="4934" spans="1:25">
      <c r="A4934" s="2" t="s">
        <v>15567</v>
      </c>
      <c r="B4934" s="2" t="s">
        <v>2570</v>
      </c>
      <c r="C4934" s="2" t="s">
        <v>471</v>
      </c>
      <c r="D4934" s="2" t="s">
        <v>15568</v>
      </c>
      <c r="E4934" s="2" t="s">
        <v>850</v>
      </c>
      <c r="F4934" s="5">
        <v>4500</v>
      </c>
      <c r="G4934" s="2" t="s">
        <v>15569</v>
      </c>
      <c r="H4934" s="2" t="s">
        <v>65</v>
      </c>
      <c r="I4934" s="2" t="s">
        <v>13316</v>
      </c>
      <c r="J4934" s="2" t="s">
        <v>361</v>
      </c>
      <c r="K4934" s="9">
        <v>600</v>
      </c>
      <c r="L4934" s="9">
        <v>746</v>
      </c>
      <c r="M4934" s="5">
        <v>12</v>
      </c>
      <c r="N4934" s="5">
        <v>1</v>
      </c>
      <c r="O4934" s="5">
        <v>9.82</v>
      </c>
      <c r="P4934" s="5">
        <v>69.540000000000006</v>
      </c>
      <c r="Q4934" s="2">
        <f t="shared" si="457"/>
        <v>59.720000000000006</v>
      </c>
      <c r="R4934" s="5">
        <f t="shared" si="458"/>
        <v>59.720000000000006</v>
      </c>
      <c r="S4934" s="11">
        <f t="shared" si="459"/>
        <v>6.0814663951120167</v>
      </c>
      <c r="T4934" s="5">
        <v>1.61</v>
      </c>
      <c r="U4934" s="5">
        <v>0.82</v>
      </c>
      <c r="V4934" s="5">
        <v>9.82</v>
      </c>
      <c r="W4934" s="12">
        <f t="shared" si="460"/>
        <v>8.3333333333333329E-2</v>
      </c>
      <c r="X4934" s="2" t="str">
        <f t="shared" si="461"/>
        <v>SCALE</v>
      </c>
      <c r="Y4934" s="22" t="str">
        <f t="shared" si="462"/>
        <v>High (501-750)</v>
      </c>
    </row>
    <row r="4935" spans="1:25">
      <c r="A4935" s="2" t="s">
        <v>15570</v>
      </c>
      <c r="B4935" s="2" t="s">
        <v>82</v>
      </c>
      <c r="C4935" s="2" t="s">
        <v>15571</v>
      </c>
      <c r="D4935" s="2" t="s">
        <v>15572</v>
      </c>
      <c r="E4935" s="2" t="s">
        <v>258</v>
      </c>
      <c r="F4935" s="5">
        <v>1800</v>
      </c>
      <c r="G4935" s="2" t="s">
        <v>15573</v>
      </c>
      <c r="H4935" s="2" t="s">
        <v>253</v>
      </c>
      <c r="I4935" s="2" t="s">
        <v>13316</v>
      </c>
      <c r="J4935" s="2" t="s">
        <v>80</v>
      </c>
      <c r="K4935" s="9">
        <v>200</v>
      </c>
      <c r="L4935" s="9">
        <v>2060</v>
      </c>
      <c r="M4935" s="5">
        <v>92</v>
      </c>
      <c r="N4935" s="5">
        <v>3</v>
      </c>
      <c r="O4935" s="5">
        <v>66.45</v>
      </c>
      <c r="P4935" s="5">
        <v>158.61000000000001</v>
      </c>
      <c r="Q4935" s="2">
        <f t="shared" si="457"/>
        <v>92.160000000000011</v>
      </c>
      <c r="R4935" s="5">
        <f t="shared" si="458"/>
        <v>92.160000000000011</v>
      </c>
      <c r="S4935" s="11">
        <f t="shared" si="459"/>
        <v>1.3869074492099325</v>
      </c>
      <c r="T4935" s="5">
        <v>4.47</v>
      </c>
      <c r="U4935" s="5">
        <v>0.72</v>
      </c>
      <c r="V4935" s="5">
        <v>22.15</v>
      </c>
      <c r="W4935" s="12">
        <f t="shared" si="460"/>
        <v>3.2608695652173912E-2</v>
      </c>
      <c r="X4935" s="2" t="str">
        <f t="shared" si="461"/>
        <v>SCALE</v>
      </c>
      <c r="Y4935" s="22" t="str">
        <f t="shared" si="462"/>
        <v>Low (100-300)</v>
      </c>
    </row>
    <row r="4936" spans="1:25">
      <c r="A4936" s="2" t="s">
        <v>15574</v>
      </c>
      <c r="B4936" s="2" t="s">
        <v>15575</v>
      </c>
      <c r="C4936" s="2" t="s">
        <v>3619</v>
      </c>
      <c r="D4936" s="2" t="s">
        <v>1629</v>
      </c>
      <c r="E4936" s="2" t="s">
        <v>40</v>
      </c>
      <c r="F4936" s="5">
        <v>1500</v>
      </c>
      <c r="G4936" s="2" t="s">
        <v>1919</v>
      </c>
      <c r="H4936" s="2" t="s">
        <v>50</v>
      </c>
      <c r="I4936" s="2" t="s">
        <v>13316</v>
      </c>
      <c r="J4936" s="2" t="s">
        <v>155</v>
      </c>
      <c r="K4936" s="9">
        <v>300</v>
      </c>
      <c r="L4936" s="9">
        <v>842</v>
      </c>
      <c r="M4936" s="5">
        <v>17</v>
      </c>
      <c r="N4936" s="5">
        <v>0</v>
      </c>
      <c r="O4936" s="5">
        <v>11.21</v>
      </c>
      <c r="P4936" s="5">
        <v>0</v>
      </c>
      <c r="Q4936" s="2">
        <f t="shared" si="457"/>
        <v>-11.21</v>
      </c>
      <c r="R4936" s="5">
        <f t="shared" si="458"/>
        <v>-11.21</v>
      </c>
      <c r="S4936" s="11">
        <f t="shared" si="459"/>
        <v>-1</v>
      </c>
      <c r="T4936" s="5">
        <v>2.02</v>
      </c>
      <c r="U4936" s="5">
        <v>0.66</v>
      </c>
      <c r="V4936" s="5">
        <v>0</v>
      </c>
      <c r="W4936" s="12">
        <f t="shared" si="460"/>
        <v>0</v>
      </c>
      <c r="X4936" s="2" t="str">
        <f t="shared" si="461"/>
        <v>PAUSE</v>
      </c>
      <c r="Y4936" s="22" t="str">
        <f t="shared" si="462"/>
        <v>Low (100-300)</v>
      </c>
    </row>
    <row r="4937" spans="1:25">
      <c r="A4937" s="2" t="s">
        <v>15576</v>
      </c>
      <c r="B4937" s="2" t="s">
        <v>1225</v>
      </c>
      <c r="C4937" s="2" t="s">
        <v>1607</v>
      </c>
      <c r="D4937" s="2" t="s">
        <v>13364</v>
      </c>
      <c r="E4937" s="2" t="s">
        <v>23</v>
      </c>
      <c r="F4937" s="5">
        <v>1250</v>
      </c>
      <c r="G4937" s="2" t="s">
        <v>15577</v>
      </c>
      <c r="H4937" s="2" t="s">
        <v>253</v>
      </c>
      <c r="I4937" s="2" t="s">
        <v>13316</v>
      </c>
      <c r="J4937" s="2" t="s">
        <v>27</v>
      </c>
      <c r="K4937" s="9">
        <v>500</v>
      </c>
      <c r="L4937" s="9">
        <v>1113</v>
      </c>
      <c r="M4937" s="5">
        <v>25</v>
      </c>
      <c r="N4937" s="5">
        <v>2</v>
      </c>
      <c r="O4937" s="5">
        <v>19.23</v>
      </c>
      <c r="P4937" s="5">
        <v>109.21</v>
      </c>
      <c r="Q4937" s="2">
        <f t="shared" si="457"/>
        <v>89.97999999999999</v>
      </c>
      <c r="R4937" s="5">
        <f t="shared" si="458"/>
        <v>89.97999999999999</v>
      </c>
      <c r="S4937" s="11">
        <f t="shared" si="459"/>
        <v>4.6791471658866346</v>
      </c>
      <c r="T4937" s="5">
        <v>2.25</v>
      </c>
      <c r="U4937" s="5">
        <v>0.77</v>
      </c>
      <c r="V4937" s="5">
        <v>9.6199999999999992</v>
      </c>
      <c r="W4937" s="12">
        <f t="shared" si="460"/>
        <v>0.08</v>
      </c>
      <c r="X4937" s="2" t="str">
        <f t="shared" si="461"/>
        <v>SCALE</v>
      </c>
      <c r="Y4937" s="22" t="str">
        <f t="shared" si="462"/>
        <v>Mid (301-500)</v>
      </c>
    </row>
    <row r="4938" spans="1:25">
      <c r="A4938" s="2" t="s">
        <v>15578</v>
      </c>
      <c r="B4938" s="2" t="s">
        <v>15579</v>
      </c>
      <c r="C4938" s="2" t="s">
        <v>740</v>
      </c>
      <c r="D4938" s="2" t="s">
        <v>15580</v>
      </c>
      <c r="E4938" s="2" t="s">
        <v>23</v>
      </c>
      <c r="F4938" s="5">
        <v>1100</v>
      </c>
      <c r="G4938" s="2" t="s">
        <v>15581</v>
      </c>
      <c r="H4938" s="2" t="s">
        <v>344</v>
      </c>
      <c r="I4938" s="2" t="s">
        <v>13316</v>
      </c>
      <c r="J4938" s="2" t="s">
        <v>699</v>
      </c>
      <c r="K4938" s="9">
        <v>100</v>
      </c>
      <c r="L4938" s="9">
        <v>866</v>
      </c>
      <c r="M4938" s="5">
        <v>38</v>
      </c>
      <c r="N4938" s="5">
        <v>1</v>
      </c>
      <c r="O4938" s="5">
        <v>15.48</v>
      </c>
      <c r="P4938" s="5">
        <v>49.85</v>
      </c>
      <c r="Q4938" s="2">
        <f t="shared" si="457"/>
        <v>34.370000000000005</v>
      </c>
      <c r="R4938" s="5">
        <f t="shared" si="458"/>
        <v>34.370000000000005</v>
      </c>
      <c r="S4938" s="11">
        <f t="shared" si="459"/>
        <v>2.2202842377260983</v>
      </c>
      <c r="T4938" s="5">
        <v>4.3899999999999997</v>
      </c>
      <c r="U4938" s="5">
        <v>0.41</v>
      </c>
      <c r="V4938" s="5">
        <v>15.48</v>
      </c>
      <c r="W4938" s="12">
        <f t="shared" si="460"/>
        <v>2.6315789473684209E-2</v>
      </c>
      <c r="X4938" s="2" t="str">
        <f t="shared" si="461"/>
        <v>SCALE</v>
      </c>
      <c r="Y4938" s="22" t="str">
        <f t="shared" si="462"/>
        <v>Low (100-300)</v>
      </c>
    </row>
    <row r="4939" spans="1:25">
      <c r="A4939" s="2" t="s">
        <v>15582</v>
      </c>
      <c r="B4939" s="2" t="s">
        <v>2471</v>
      </c>
      <c r="C4939" s="2" t="s">
        <v>15583</v>
      </c>
      <c r="D4939" s="2" t="s">
        <v>99</v>
      </c>
      <c r="E4939" s="2" t="s">
        <v>100</v>
      </c>
      <c r="F4939" s="5">
        <v>1600</v>
      </c>
      <c r="G4939" s="2" t="s">
        <v>15584</v>
      </c>
      <c r="H4939" s="2" t="s">
        <v>50</v>
      </c>
      <c r="I4939" s="2" t="s">
        <v>13316</v>
      </c>
      <c r="J4939" s="2" t="s">
        <v>27</v>
      </c>
      <c r="K4939" s="9">
        <v>500</v>
      </c>
      <c r="L4939" s="9">
        <v>1414</v>
      </c>
      <c r="M4939" s="5">
        <v>47</v>
      </c>
      <c r="N4939" s="5">
        <v>0</v>
      </c>
      <c r="O4939" s="5">
        <v>36.57</v>
      </c>
      <c r="P4939" s="5">
        <v>0</v>
      </c>
      <c r="Q4939" s="2">
        <f t="shared" ref="Q4939:Q5002" si="463">IFERROR(P4939-O4939, 0)</f>
        <v>-36.57</v>
      </c>
      <c r="R4939" s="5">
        <f t="shared" ref="R4939:R5002" si="464">P4939-O4939</f>
        <v>-36.57</v>
      </c>
      <c r="S4939" s="11">
        <f t="shared" ref="S4939:S5002" si="465">R4939/O4939</f>
        <v>-1</v>
      </c>
      <c r="T4939" s="5">
        <v>3.32</v>
      </c>
      <c r="U4939" s="5">
        <v>0.78</v>
      </c>
      <c r="V4939" s="5">
        <v>0</v>
      </c>
      <c r="W4939" s="12">
        <f t="shared" ref="W4939:W5002" si="466">N4939/M4939</f>
        <v>0</v>
      </c>
      <c r="X4939" s="2" t="str">
        <f t="shared" ref="X4939:X5002" si="467">IF(P4939&gt;=4, "SCALE",
  IF(P4939&gt;=2, "MONITOR",
    IF(P4939&gt;=1, "OPTIMISE",
      "PAUSE")))</f>
        <v>PAUSE</v>
      </c>
      <c r="Y4939" s="22" t="str">
        <f t="shared" ref="Y4939:Y5002" si="468">IF(K4939&lt;=300,"Low (100-300)",
 IF(K4939&lt;=500,"Mid (301-500)",
  IF(K4939&lt;=750,"High (501-750)",
   "Premium (751-1000)")))</f>
        <v>Mid (301-500)</v>
      </c>
    </row>
    <row r="4940" spans="1:25">
      <c r="A4940" s="2" t="s">
        <v>15585</v>
      </c>
      <c r="B4940" s="2" t="s">
        <v>1694</v>
      </c>
      <c r="C4940" s="2" t="s">
        <v>3042</v>
      </c>
      <c r="D4940" s="2" t="s">
        <v>15586</v>
      </c>
      <c r="E4940" s="2" t="s">
        <v>40</v>
      </c>
      <c r="F4940" s="5">
        <v>4500</v>
      </c>
      <c r="G4940" s="2" t="s">
        <v>8224</v>
      </c>
      <c r="H4940" s="2" t="s">
        <v>134</v>
      </c>
      <c r="I4940" s="2" t="s">
        <v>13316</v>
      </c>
      <c r="J4940" s="2" t="s">
        <v>27</v>
      </c>
      <c r="K4940" s="9">
        <v>300</v>
      </c>
      <c r="L4940" s="9">
        <v>882</v>
      </c>
      <c r="M4940" s="5">
        <v>15</v>
      </c>
      <c r="N4940" s="5">
        <v>1</v>
      </c>
      <c r="O4940" s="5">
        <v>7.59</v>
      </c>
      <c r="P4940" s="5">
        <v>37.869999999999997</v>
      </c>
      <c r="Q4940" s="2">
        <f t="shared" si="463"/>
        <v>30.279999999999998</v>
      </c>
      <c r="R4940" s="5">
        <f t="shared" si="464"/>
        <v>30.279999999999998</v>
      </c>
      <c r="S4940" s="11">
        <f t="shared" si="465"/>
        <v>3.989459815546772</v>
      </c>
      <c r="T4940" s="5">
        <v>1.7</v>
      </c>
      <c r="U4940" s="5">
        <v>0.51</v>
      </c>
      <c r="V4940" s="5">
        <v>7.59</v>
      </c>
      <c r="W4940" s="12">
        <f t="shared" si="466"/>
        <v>6.6666666666666666E-2</v>
      </c>
      <c r="X4940" s="2" t="str">
        <f t="shared" si="467"/>
        <v>SCALE</v>
      </c>
      <c r="Y4940" s="22" t="str">
        <f t="shared" si="468"/>
        <v>Low (100-300)</v>
      </c>
    </row>
    <row r="4941" spans="1:25">
      <c r="A4941" s="2" t="s">
        <v>15587</v>
      </c>
      <c r="B4941" s="2" t="s">
        <v>15461</v>
      </c>
      <c r="C4941" s="2" t="s">
        <v>185</v>
      </c>
      <c r="D4941" s="2" t="s">
        <v>251</v>
      </c>
      <c r="E4941" s="2" t="s">
        <v>23</v>
      </c>
      <c r="F4941" s="5">
        <v>3000</v>
      </c>
      <c r="G4941" s="2" t="s">
        <v>10765</v>
      </c>
      <c r="H4941" s="2" t="s">
        <v>42</v>
      </c>
      <c r="I4941" s="2" t="s">
        <v>13316</v>
      </c>
      <c r="J4941" s="2" t="s">
        <v>232</v>
      </c>
      <c r="K4941" s="9">
        <v>400</v>
      </c>
      <c r="L4941" s="9">
        <v>1069</v>
      </c>
      <c r="M4941" s="5">
        <v>38</v>
      </c>
      <c r="N4941" s="5">
        <v>0</v>
      </c>
      <c r="O4941" s="5">
        <v>28.42</v>
      </c>
      <c r="P4941" s="5">
        <v>0</v>
      </c>
      <c r="Q4941" s="2">
        <f t="shared" si="463"/>
        <v>-28.42</v>
      </c>
      <c r="R4941" s="5">
        <f t="shared" si="464"/>
        <v>-28.42</v>
      </c>
      <c r="S4941" s="11">
        <f t="shared" si="465"/>
        <v>-1</v>
      </c>
      <c r="T4941" s="5">
        <v>3.55</v>
      </c>
      <c r="U4941" s="5">
        <v>0.75</v>
      </c>
      <c r="V4941" s="5">
        <v>0</v>
      </c>
      <c r="W4941" s="12">
        <f t="shared" si="466"/>
        <v>0</v>
      </c>
      <c r="X4941" s="2" t="str">
        <f t="shared" si="467"/>
        <v>PAUSE</v>
      </c>
      <c r="Y4941" s="22" t="str">
        <f t="shared" si="468"/>
        <v>Mid (301-500)</v>
      </c>
    </row>
    <row r="4942" spans="1:25">
      <c r="A4942" s="2" t="s">
        <v>15588</v>
      </c>
      <c r="B4942" s="2" t="s">
        <v>15589</v>
      </c>
      <c r="C4942" s="2" t="s">
        <v>143</v>
      </c>
      <c r="D4942" s="2" t="s">
        <v>63</v>
      </c>
      <c r="E4942" s="2" t="s">
        <v>32</v>
      </c>
      <c r="F4942" s="5">
        <v>2000</v>
      </c>
      <c r="G4942" s="2" t="s">
        <v>15590</v>
      </c>
      <c r="H4942" s="2" t="s">
        <v>344</v>
      </c>
      <c r="I4942" s="2" t="s">
        <v>13316</v>
      </c>
      <c r="J4942" s="2" t="s">
        <v>361</v>
      </c>
      <c r="K4942" s="9">
        <v>1000</v>
      </c>
      <c r="L4942" s="9">
        <v>1081</v>
      </c>
      <c r="M4942" s="5">
        <v>34</v>
      </c>
      <c r="N4942" s="5">
        <v>1</v>
      </c>
      <c r="O4942" s="5">
        <v>23.51</v>
      </c>
      <c r="P4942" s="5">
        <v>43.56</v>
      </c>
      <c r="Q4942" s="2">
        <f t="shared" si="463"/>
        <v>20.05</v>
      </c>
      <c r="R4942" s="5">
        <f t="shared" si="464"/>
        <v>20.05</v>
      </c>
      <c r="S4942" s="11">
        <f t="shared" si="465"/>
        <v>0.85282858358145464</v>
      </c>
      <c r="T4942" s="5">
        <v>3.15</v>
      </c>
      <c r="U4942" s="5">
        <v>0.69</v>
      </c>
      <c r="V4942" s="5">
        <v>23.51</v>
      </c>
      <c r="W4942" s="12">
        <f t="shared" si="466"/>
        <v>2.9411764705882353E-2</v>
      </c>
      <c r="X4942" s="2" t="str">
        <f t="shared" si="467"/>
        <v>SCALE</v>
      </c>
      <c r="Y4942" s="22" t="str">
        <f t="shared" si="468"/>
        <v>Premium (751-1000)</v>
      </c>
    </row>
    <row r="4943" spans="1:25">
      <c r="A4943" s="2" t="s">
        <v>15591</v>
      </c>
      <c r="B4943" s="2" t="s">
        <v>983</v>
      </c>
      <c r="C4943" s="2" t="s">
        <v>2254</v>
      </c>
      <c r="D4943" s="2" t="s">
        <v>829</v>
      </c>
      <c r="E4943" s="2" t="s">
        <v>112</v>
      </c>
      <c r="F4943" s="5">
        <v>2500</v>
      </c>
      <c r="G4943" s="2" t="s">
        <v>15592</v>
      </c>
      <c r="H4943" s="2" t="s">
        <v>50</v>
      </c>
      <c r="I4943" s="2" t="s">
        <v>13316</v>
      </c>
      <c r="J4943" s="2" t="s">
        <v>140</v>
      </c>
      <c r="K4943" s="9">
        <v>200</v>
      </c>
      <c r="L4943" s="9">
        <v>609</v>
      </c>
      <c r="M4943" s="5">
        <v>18</v>
      </c>
      <c r="N4943" s="5">
        <v>0</v>
      </c>
      <c r="O4943" s="5">
        <v>13.2</v>
      </c>
      <c r="P4943" s="5">
        <v>0</v>
      </c>
      <c r="Q4943" s="2">
        <f t="shared" si="463"/>
        <v>-13.2</v>
      </c>
      <c r="R4943" s="5">
        <f t="shared" si="464"/>
        <v>-13.2</v>
      </c>
      <c r="S4943" s="11">
        <f t="shared" si="465"/>
        <v>-1</v>
      </c>
      <c r="T4943" s="5">
        <v>2.96</v>
      </c>
      <c r="U4943" s="5">
        <v>0.73</v>
      </c>
      <c r="V4943" s="5">
        <v>0</v>
      </c>
      <c r="W4943" s="12">
        <f t="shared" si="466"/>
        <v>0</v>
      </c>
      <c r="X4943" s="2" t="str">
        <f t="shared" si="467"/>
        <v>PAUSE</v>
      </c>
      <c r="Y4943" s="22" t="str">
        <f t="shared" si="468"/>
        <v>Low (100-300)</v>
      </c>
    </row>
    <row r="4944" spans="1:25">
      <c r="A4944" s="2" t="s">
        <v>15593</v>
      </c>
      <c r="B4944" s="2" t="s">
        <v>4637</v>
      </c>
      <c r="C4944" s="2" t="s">
        <v>5884</v>
      </c>
      <c r="D4944" s="2" t="s">
        <v>15594</v>
      </c>
      <c r="E4944" s="2" t="s">
        <v>118</v>
      </c>
      <c r="F4944" s="5">
        <v>3792</v>
      </c>
      <c r="G4944" s="2" t="s">
        <v>15595</v>
      </c>
      <c r="H4944" s="2" t="s">
        <v>253</v>
      </c>
      <c r="I4944" s="2" t="s">
        <v>13316</v>
      </c>
      <c r="J4944" s="2" t="s">
        <v>127</v>
      </c>
      <c r="K4944" s="9">
        <v>700</v>
      </c>
      <c r="L4944" s="9">
        <v>802</v>
      </c>
      <c r="M4944" s="5">
        <v>29</v>
      </c>
      <c r="N4944" s="5">
        <v>0</v>
      </c>
      <c r="O4944" s="5">
        <v>23.62</v>
      </c>
      <c r="P4944" s="5">
        <v>0</v>
      </c>
      <c r="Q4944" s="2">
        <f t="shared" si="463"/>
        <v>-23.62</v>
      </c>
      <c r="R4944" s="5">
        <f t="shared" si="464"/>
        <v>-23.62</v>
      </c>
      <c r="S4944" s="11">
        <f t="shared" si="465"/>
        <v>-1</v>
      </c>
      <c r="T4944" s="5">
        <v>3.62</v>
      </c>
      <c r="U4944" s="5">
        <v>0.81</v>
      </c>
      <c r="V4944" s="5">
        <v>0</v>
      </c>
      <c r="W4944" s="12">
        <f t="shared" si="466"/>
        <v>0</v>
      </c>
      <c r="X4944" s="2" t="str">
        <f t="shared" si="467"/>
        <v>PAUSE</v>
      </c>
      <c r="Y4944" s="22" t="str">
        <f t="shared" si="468"/>
        <v>High (501-750)</v>
      </c>
    </row>
    <row r="4945" spans="1:25">
      <c r="A4945" s="2" t="s">
        <v>15596</v>
      </c>
      <c r="B4945" s="2" t="s">
        <v>1542</v>
      </c>
      <c r="C4945" s="2" t="s">
        <v>15597</v>
      </c>
      <c r="D4945" s="2" t="s">
        <v>15598</v>
      </c>
      <c r="E4945" s="2" t="s">
        <v>23</v>
      </c>
      <c r="F4945" s="5">
        <v>3000</v>
      </c>
      <c r="G4945" s="2" t="s">
        <v>15599</v>
      </c>
      <c r="H4945" s="2" t="s">
        <v>50</v>
      </c>
      <c r="I4945" s="2" t="s">
        <v>13316</v>
      </c>
      <c r="J4945" s="2" t="s">
        <v>127</v>
      </c>
      <c r="K4945" s="9">
        <v>300</v>
      </c>
      <c r="L4945" s="9">
        <v>1339</v>
      </c>
      <c r="M4945" s="5">
        <v>27</v>
      </c>
      <c r="N4945" s="5">
        <v>0</v>
      </c>
      <c r="O4945" s="5">
        <v>18.32</v>
      </c>
      <c r="P4945" s="5">
        <v>0</v>
      </c>
      <c r="Q4945" s="2">
        <f t="shared" si="463"/>
        <v>-18.32</v>
      </c>
      <c r="R4945" s="5">
        <f t="shared" si="464"/>
        <v>-18.32</v>
      </c>
      <c r="S4945" s="11">
        <f t="shared" si="465"/>
        <v>-1</v>
      </c>
      <c r="T4945" s="5">
        <v>2.02</v>
      </c>
      <c r="U4945" s="5">
        <v>0.68</v>
      </c>
      <c r="V4945" s="5">
        <v>0</v>
      </c>
      <c r="W4945" s="12">
        <f t="shared" si="466"/>
        <v>0</v>
      </c>
      <c r="X4945" s="2" t="str">
        <f t="shared" si="467"/>
        <v>PAUSE</v>
      </c>
      <c r="Y4945" s="22" t="str">
        <f t="shared" si="468"/>
        <v>Low (100-300)</v>
      </c>
    </row>
    <row r="4946" spans="1:25">
      <c r="A4946" s="2" t="s">
        <v>15600</v>
      </c>
      <c r="B4946" s="2" t="s">
        <v>2570</v>
      </c>
      <c r="C4946" s="2" t="s">
        <v>11060</v>
      </c>
      <c r="D4946" s="2" t="s">
        <v>15601</v>
      </c>
      <c r="E4946" s="2" t="s">
        <v>40</v>
      </c>
      <c r="F4946" s="5">
        <v>2150</v>
      </c>
      <c r="G4946" s="2" t="s">
        <v>15602</v>
      </c>
      <c r="H4946" s="2" t="s">
        <v>102</v>
      </c>
      <c r="I4946" s="2" t="s">
        <v>13316</v>
      </c>
      <c r="J4946" s="2" t="s">
        <v>73</v>
      </c>
      <c r="K4946" s="9">
        <v>700</v>
      </c>
      <c r="L4946" s="9">
        <v>983</v>
      </c>
      <c r="M4946" s="5">
        <v>22</v>
      </c>
      <c r="N4946" s="5">
        <v>0</v>
      </c>
      <c r="O4946" s="5">
        <v>11.35</v>
      </c>
      <c r="P4946" s="5">
        <v>0</v>
      </c>
      <c r="Q4946" s="2">
        <f t="shared" si="463"/>
        <v>-11.35</v>
      </c>
      <c r="R4946" s="5">
        <f t="shared" si="464"/>
        <v>-11.35</v>
      </c>
      <c r="S4946" s="11">
        <f t="shared" si="465"/>
        <v>-1</v>
      </c>
      <c r="T4946" s="5">
        <v>2.2400000000000002</v>
      </c>
      <c r="U4946" s="5">
        <v>0.52</v>
      </c>
      <c r="V4946" s="5">
        <v>0</v>
      </c>
      <c r="W4946" s="12">
        <f t="shared" si="466"/>
        <v>0</v>
      </c>
      <c r="X4946" s="2" t="str">
        <f t="shared" si="467"/>
        <v>PAUSE</v>
      </c>
      <c r="Y4946" s="22" t="str">
        <f t="shared" si="468"/>
        <v>High (501-750)</v>
      </c>
    </row>
    <row r="4947" spans="1:25">
      <c r="A4947" s="2" t="s">
        <v>15603</v>
      </c>
      <c r="B4947" s="2" t="s">
        <v>15604</v>
      </c>
      <c r="C4947" s="2" t="s">
        <v>15605</v>
      </c>
      <c r="D4947" s="2" t="s">
        <v>451</v>
      </c>
      <c r="E4947" s="2" t="s">
        <v>125</v>
      </c>
      <c r="F4947" s="5">
        <v>1580</v>
      </c>
      <c r="G4947" s="2" t="s">
        <v>14</v>
      </c>
      <c r="H4947" s="2" t="s">
        <v>25</v>
      </c>
      <c r="I4947" s="2" t="s">
        <v>13316</v>
      </c>
      <c r="J4947" s="2" t="s">
        <v>217</v>
      </c>
      <c r="K4947" s="9">
        <v>1000</v>
      </c>
      <c r="L4947" s="9">
        <v>729</v>
      </c>
      <c r="M4947" s="5">
        <v>13</v>
      </c>
      <c r="N4947" s="5">
        <v>1</v>
      </c>
      <c r="O4947" s="5">
        <v>8.32</v>
      </c>
      <c r="P4947" s="5">
        <v>57.33</v>
      </c>
      <c r="Q4947" s="2">
        <f t="shared" si="463"/>
        <v>49.01</v>
      </c>
      <c r="R4947" s="5">
        <f t="shared" si="464"/>
        <v>49.01</v>
      </c>
      <c r="S4947" s="11">
        <f t="shared" si="465"/>
        <v>5.890625</v>
      </c>
      <c r="T4947" s="5">
        <v>1.78</v>
      </c>
      <c r="U4947" s="5">
        <v>0.64</v>
      </c>
      <c r="V4947" s="5">
        <v>8.32</v>
      </c>
      <c r="W4947" s="12">
        <f t="shared" si="466"/>
        <v>7.6923076923076927E-2</v>
      </c>
      <c r="X4947" s="2" t="str">
        <f t="shared" si="467"/>
        <v>SCALE</v>
      </c>
      <c r="Y4947" s="22" t="str">
        <f t="shared" si="468"/>
        <v>Premium (751-1000)</v>
      </c>
    </row>
    <row r="4948" spans="1:25">
      <c r="A4948" s="2" t="s">
        <v>15606</v>
      </c>
      <c r="B4948" s="2" t="s">
        <v>832</v>
      </c>
      <c r="C4948" s="2" t="s">
        <v>15607</v>
      </c>
      <c r="D4948" s="2" t="s">
        <v>4066</v>
      </c>
      <c r="E4948" s="2" t="s">
        <v>237</v>
      </c>
      <c r="F4948" s="5">
        <v>3003</v>
      </c>
      <c r="G4948" s="2" t="s">
        <v>15608</v>
      </c>
      <c r="H4948" s="2" t="s">
        <v>190</v>
      </c>
      <c r="I4948" s="2" t="s">
        <v>13316</v>
      </c>
      <c r="J4948" s="2" t="s">
        <v>135</v>
      </c>
      <c r="K4948" s="9">
        <v>400</v>
      </c>
      <c r="L4948" s="9">
        <v>633</v>
      </c>
      <c r="M4948" s="5">
        <v>27</v>
      </c>
      <c r="N4948" s="5">
        <v>0</v>
      </c>
      <c r="O4948" s="5">
        <v>22.75</v>
      </c>
      <c r="P4948" s="5">
        <v>0</v>
      </c>
      <c r="Q4948" s="2">
        <f t="shared" si="463"/>
        <v>-22.75</v>
      </c>
      <c r="R4948" s="5">
        <f t="shared" si="464"/>
        <v>-22.75</v>
      </c>
      <c r="S4948" s="11">
        <f t="shared" si="465"/>
        <v>-1</v>
      </c>
      <c r="T4948" s="5">
        <v>4.2699999999999996</v>
      </c>
      <c r="U4948" s="5">
        <v>0.84</v>
      </c>
      <c r="V4948" s="5">
        <v>0</v>
      </c>
      <c r="W4948" s="12">
        <f t="shared" si="466"/>
        <v>0</v>
      </c>
      <c r="X4948" s="2" t="str">
        <f t="shared" si="467"/>
        <v>PAUSE</v>
      </c>
      <c r="Y4948" s="22" t="str">
        <f t="shared" si="468"/>
        <v>Mid (301-500)</v>
      </c>
    </row>
    <row r="4949" spans="1:25">
      <c r="A4949" s="2" t="s">
        <v>15609</v>
      </c>
      <c r="B4949" s="2" t="s">
        <v>6639</v>
      </c>
      <c r="C4949" s="2" t="s">
        <v>15610</v>
      </c>
      <c r="D4949" s="2" t="s">
        <v>3510</v>
      </c>
      <c r="E4949" s="2" t="s">
        <v>85</v>
      </c>
      <c r="F4949" s="5">
        <v>1750</v>
      </c>
      <c r="G4949" s="2" t="s">
        <v>15611</v>
      </c>
      <c r="H4949" s="2" t="s">
        <v>50</v>
      </c>
      <c r="I4949" s="2" t="s">
        <v>13316</v>
      </c>
      <c r="J4949" s="2" t="s">
        <v>135</v>
      </c>
      <c r="K4949" s="9">
        <v>700</v>
      </c>
      <c r="L4949" s="9">
        <v>2257</v>
      </c>
      <c r="M4949" s="5">
        <v>63</v>
      </c>
      <c r="N4949" s="5">
        <v>6</v>
      </c>
      <c r="O4949" s="5">
        <v>29.21</v>
      </c>
      <c r="P4949" s="5">
        <v>231.56</v>
      </c>
      <c r="Q4949" s="2">
        <f t="shared" si="463"/>
        <v>202.35</v>
      </c>
      <c r="R4949" s="5">
        <f t="shared" si="464"/>
        <v>202.35</v>
      </c>
      <c r="S4949" s="11">
        <f t="shared" si="465"/>
        <v>6.9274221157137958</v>
      </c>
      <c r="T4949" s="5">
        <v>2.79</v>
      </c>
      <c r="U4949" s="5">
        <v>0.46</v>
      </c>
      <c r="V4949" s="5">
        <v>4.87</v>
      </c>
      <c r="W4949" s="12">
        <f t="shared" si="466"/>
        <v>9.5238095238095233E-2</v>
      </c>
      <c r="X4949" s="2" t="str">
        <f t="shared" si="467"/>
        <v>SCALE</v>
      </c>
      <c r="Y4949" s="22" t="str">
        <f t="shared" si="468"/>
        <v>High (501-750)</v>
      </c>
    </row>
    <row r="4950" spans="1:25">
      <c r="A4950" s="2" t="s">
        <v>15612</v>
      </c>
      <c r="B4950" s="2" t="s">
        <v>15613</v>
      </c>
      <c r="C4950" s="2" t="s">
        <v>606</v>
      </c>
      <c r="D4950" s="2" t="s">
        <v>99</v>
      </c>
      <c r="E4950" s="2" t="s">
        <v>100</v>
      </c>
      <c r="F4950" s="5">
        <v>2708</v>
      </c>
      <c r="G4950" s="2" t="s">
        <v>15614</v>
      </c>
      <c r="H4950" s="2" t="s">
        <v>150</v>
      </c>
      <c r="I4950" s="2" t="s">
        <v>13316</v>
      </c>
      <c r="J4950" s="2" t="s">
        <v>177</v>
      </c>
      <c r="K4950" s="9">
        <v>300</v>
      </c>
      <c r="L4950" s="9">
        <v>1569</v>
      </c>
      <c r="M4950" s="5">
        <v>24</v>
      </c>
      <c r="N4950" s="5">
        <v>2</v>
      </c>
      <c r="O4950" s="5">
        <v>19.62</v>
      </c>
      <c r="P4950" s="5">
        <v>141.82</v>
      </c>
      <c r="Q4950" s="2">
        <f t="shared" si="463"/>
        <v>122.19999999999999</v>
      </c>
      <c r="R4950" s="5">
        <f t="shared" si="464"/>
        <v>122.19999999999999</v>
      </c>
      <c r="S4950" s="11">
        <f t="shared" si="465"/>
        <v>6.2283384301732916</v>
      </c>
      <c r="T4950" s="5">
        <v>1.53</v>
      </c>
      <c r="U4950" s="5">
        <v>0.82</v>
      </c>
      <c r="V4950" s="5">
        <v>9.81</v>
      </c>
      <c r="W4950" s="12">
        <f t="shared" si="466"/>
        <v>8.3333333333333329E-2</v>
      </c>
      <c r="X4950" s="2" t="str">
        <f t="shared" si="467"/>
        <v>SCALE</v>
      </c>
      <c r="Y4950" s="22" t="str">
        <f t="shared" si="468"/>
        <v>Low (100-300)</v>
      </c>
    </row>
    <row r="4951" spans="1:25">
      <c r="A4951" s="2" t="s">
        <v>15615</v>
      </c>
      <c r="B4951" s="2" t="s">
        <v>122</v>
      </c>
      <c r="C4951" s="2" t="s">
        <v>3552</v>
      </c>
      <c r="D4951" s="2" t="s">
        <v>1444</v>
      </c>
      <c r="E4951" s="2" t="s">
        <v>953</v>
      </c>
      <c r="F4951" s="5">
        <v>2750</v>
      </c>
      <c r="G4951" s="2" t="s">
        <v>15616</v>
      </c>
      <c r="H4951" s="2" t="s">
        <v>253</v>
      </c>
      <c r="I4951" s="2" t="s">
        <v>13316</v>
      </c>
      <c r="J4951" s="2" t="s">
        <v>35</v>
      </c>
      <c r="K4951" s="9">
        <v>400</v>
      </c>
      <c r="L4951" s="9">
        <v>1498</v>
      </c>
      <c r="M4951" s="5">
        <v>61</v>
      </c>
      <c r="N4951" s="5">
        <v>5</v>
      </c>
      <c r="O4951" s="5">
        <v>36.01</v>
      </c>
      <c r="P4951" s="5">
        <v>350.43</v>
      </c>
      <c r="Q4951" s="2">
        <f t="shared" si="463"/>
        <v>314.42</v>
      </c>
      <c r="R4951" s="5">
        <f t="shared" si="464"/>
        <v>314.42</v>
      </c>
      <c r="S4951" s="11">
        <f t="shared" si="465"/>
        <v>8.73146348236601</v>
      </c>
      <c r="T4951" s="5">
        <v>4.07</v>
      </c>
      <c r="U4951" s="5">
        <v>0.59</v>
      </c>
      <c r="V4951" s="5">
        <v>7.2</v>
      </c>
      <c r="W4951" s="12">
        <f t="shared" si="466"/>
        <v>8.1967213114754092E-2</v>
      </c>
      <c r="X4951" s="2" t="str">
        <f t="shared" si="467"/>
        <v>SCALE</v>
      </c>
      <c r="Y4951" s="22" t="str">
        <f t="shared" si="468"/>
        <v>Mid (301-500)</v>
      </c>
    </row>
    <row r="4952" spans="1:25">
      <c r="A4952" s="2" t="s">
        <v>15617</v>
      </c>
      <c r="B4952" s="2" t="s">
        <v>2771</v>
      </c>
      <c r="C4952" s="2" t="s">
        <v>1654</v>
      </c>
      <c r="D4952" s="2" t="s">
        <v>655</v>
      </c>
      <c r="E4952" s="2" t="s">
        <v>125</v>
      </c>
      <c r="F4952" s="5">
        <v>1733</v>
      </c>
      <c r="G4952" s="2" t="s">
        <v>10497</v>
      </c>
      <c r="H4952" s="2" t="s">
        <v>266</v>
      </c>
      <c r="I4952" s="2" t="s">
        <v>13316</v>
      </c>
      <c r="J4952" s="2" t="s">
        <v>155</v>
      </c>
      <c r="K4952" s="9">
        <v>600</v>
      </c>
      <c r="L4952" s="9">
        <v>1471</v>
      </c>
      <c r="M4952" s="5">
        <v>38</v>
      </c>
      <c r="N4952" s="5">
        <v>3</v>
      </c>
      <c r="O4952" s="5">
        <v>24.28</v>
      </c>
      <c r="P4952" s="5">
        <v>140.82</v>
      </c>
      <c r="Q4952" s="2">
        <f t="shared" si="463"/>
        <v>116.53999999999999</v>
      </c>
      <c r="R4952" s="5">
        <f t="shared" si="464"/>
        <v>116.53999999999999</v>
      </c>
      <c r="S4952" s="11">
        <f t="shared" si="465"/>
        <v>4.7998352553542007</v>
      </c>
      <c r="T4952" s="5">
        <v>2.58</v>
      </c>
      <c r="U4952" s="5">
        <v>0.64</v>
      </c>
      <c r="V4952" s="5">
        <v>8.09</v>
      </c>
      <c r="W4952" s="12">
        <f t="shared" si="466"/>
        <v>7.8947368421052627E-2</v>
      </c>
      <c r="X4952" s="2" t="str">
        <f t="shared" si="467"/>
        <v>SCALE</v>
      </c>
      <c r="Y4952" s="22" t="str">
        <f t="shared" si="468"/>
        <v>High (501-750)</v>
      </c>
    </row>
    <row r="4953" spans="1:25">
      <c r="A4953" s="2" t="s">
        <v>15618</v>
      </c>
      <c r="B4953" s="2" t="s">
        <v>5517</v>
      </c>
      <c r="C4953" s="2" t="s">
        <v>1034</v>
      </c>
      <c r="D4953" s="2" t="s">
        <v>1258</v>
      </c>
      <c r="E4953" s="2" t="s">
        <v>132</v>
      </c>
      <c r="F4953" s="5">
        <v>3033</v>
      </c>
      <c r="G4953" s="2" t="s">
        <v>15619</v>
      </c>
      <c r="H4953" s="2" t="s">
        <v>190</v>
      </c>
      <c r="I4953" s="2" t="s">
        <v>13316</v>
      </c>
      <c r="J4953" s="2" t="s">
        <v>120</v>
      </c>
      <c r="K4953" s="9">
        <v>1000</v>
      </c>
      <c r="L4953" s="9">
        <v>1961</v>
      </c>
      <c r="M4953" s="5">
        <v>32</v>
      </c>
      <c r="N4953" s="5">
        <v>0</v>
      </c>
      <c r="O4953" s="5">
        <v>15.38</v>
      </c>
      <c r="P4953" s="5">
        <v>0</v>
      </c>
      <c r="Q4953" s="2">
        <f t="shared" si="463"/>
        <v>-15.38</v>
      </c>
      <c r="R4953" s="5">
        <f t="shared" si="464"/>
        <v>-15.38</v>
      </c>
      <c r="S4953" s="11">
        <f t="shared" si="465"/>
        <v>-1</v>
      </c>
      <c r="T4953" s="5">
        <v>1.63</v>
      </c>
      <c r="U4953" s="5">
        <v>0.48</v>
      </c>
      <c r="V4953" s="5">
        <v>0</v>
      </c>
      <c r="W4953" s="12">
        <f t="shared" si="466"/>
        <v>0</v>
      </c>
      <c r="X4953" s="2" t="str">
        <f t="shared" si="467"/>
        <v>PAUSE</v>
      </c>
      <c r="Y4953" s="22" t="str">
        <f t="shared" si="468"/>
        <v>Premium (751-1000)</v>
      </c>
    </row>
    <row r="4954" spans="1:25">
      <c r="A4954" s="2" t="s">
        <v>15620</v>
      </c>
      <c r="B4954" s="2" t="s">
        <v>1213</v>
      </c>
      <c r="C4954" s="2" t="s">
        <v>767</v>
      </c>
      <c r="D4954" s="2" t="s">
        <v>760</v>
      </c>
      <c r="E4954" s="2" t="s">
        <v>40</v>
      </c>
      <c r="F4954" s="5">
        <v>2383</v>
      </c>
      <c r="G4954" s="2" t="s">
        <v>15621</v>
      </c>
      <c r="H4954" s="2" t="s">
        <v>150</v>
      </c>
      <c r="I4954" s="2" t="s">
        <v>13316</v>
      </c>
      <c r="J4954" s="2" t="s">
        <v>232</v>
      </c>
      <c r="K4954" s="9">
        <v>300</v>
      </c>
      <c r="L4954" s="9">
        <v>990</v>
      </c>
      <c r="M4954" s="5">
        <v>28</v>
      </c>
      <c r="N4954" s="5">
        <v>0</v>
      </c>
      <c r="O4954" s="5">
        <v>15.19</v>
      </c>
      <c r="P4954" s="5">
        <v>0</v>
      </c>
      <c r="Q4954" s="2">
        <f t="shared" si="463"/>
        <v>-15.19</v>
      </c>
      <c r="R4954" s="5">
        <f t="shared" si="464"/>
        <v>-15.19</v>
      </c>
      <c r="S4954" s="11">
        <f t="shared" si="465"/>
        <v>-1</v>
      </c>
      <c r="T4954" s="5">
        <v>2.83</v>
      </c>
      <c r="U4954" s="5">
        <v>0.54</v>
      </c>
      <c r="V4954" s="5">
        <v>0</v>
      </c>
      <c r="W4954" s="12">
        <f t="shared" si="466"/>
        <v>0</v>
      </c>
      <c r="X4954" s="2" t="str">
        <f t="shared" si="467"/>
        <v>PAUSE</v>
      </c>
      <c r="Y4954" s="22" t="str">
        <f t="shared" si="468"/>
        <v>Low (100-300)</v>
      </c>
    </row>
    <row r="4955" spans="1:25">
      <c r="A4955" s="2" t="s">
        <v>15622</v>
      </c>
      <c r="B4955" s="2" t="s">
        <v>2248</v>
      </c>
      <c r="C4955" s="2" t="s">
        <v>15623</v>
      </c>
      <c r="D4955" s="2" t="s">
        <v>14583</v>
      </c>
      <c r="E4955" s="2" t="s">
        <v>32</v>
      </c>
      <c r="F4955" s="5">
        <v>2100</v>
      </c>
      <c r="G4955" s="2" t="s">
        <v>2588</v>
      </c>
      <c r="H4955" s="2" t="s">
        <v>150</v>
      </c>
      <c r="I4955" s="2" t="s">
        <v>13316</v>
      </c>
      <c r="J4955" s="2" t="s">
        <v>127</v>
      </c>
      <c r="K4955" s="9">
        <v>400</v>
      </c>
      <c r="L4955" s="9">
        <v>766</v>
      </c>
      <c r="M4955" s="5">
        <v>23</v>
      </c>
      <c r="N4955" s="5">
        <v>0</v>
      </c>
      <c r="O4955" s="5">
        <v>17.04</v>
      </c>
      <c r="P4955" s="5">
        <v>0</v>
      </c>
      <c r="Q4955" s="2">
        <f t="shared" si="463"/>
        <v>-17.04</v>
      </c>
      <c r="R4955" s="5">
        <f t="shared" si="464"/>
        <v>-17.04</v>
      </c>
      <c r="S4955" s="11">
        <f t="shared" si="465"/>
        <v>-1</v>
      </c>
      <c r="T4955" s="5">
        <v>3</v>
      </c>
      <c r="U4955" s="5">
        <v>0.74</v>
      </c>
      <c r="V4955" s="5">
        <v>0</v>
      </c>
      <c r="W4955" s="12">
        <f t="shared" si="466"/>
        <v>0</v>
      </c>
      <c r="X4955" s="2" t="str">
        <f t="shared" si="467"/>
        <v>PAUSE</v>
      </c>
      <c r="Y4955" s="22" t="str">
        <f t="shared" si="468"/>
        <v>Mid (301-500)</v>
      </c>
    </row>
    <row r="4956" spans="1:25">
      <c r="A4956" s="2" t="s">
        <v>15624</v>
      </c>
      <c r="B4956" s="2" t="s">
        <v>4793</v>
      </c>
      <c r="C4956" s="2" t="s">
        <v>1320</v>
      </c>
      <c r="D4956" s="2" t="s">
        <v>275</v>
      </c>
      <c r="E4956" s="2" t="s">
        <v>276</v>
      </c>
      <c r="F4956" s="5">
        <v>4900</v>
      </c>
      <c r="G4956" s="2" t="s">
        <v>15625</v>
      </c>
      <c r="H4956" s="2" t="s">
        <v>42</v>
      </c>
      <c r="I4956" s="2" t="s">
        <v>13316</v>
      </c>
      <c r="J4956" s="2" t="s">
        <v>356</v>
      </c>
      <c r="K4956" s="9">
        <v>300</v>
      </c>
      <c r="L4956" s="9">
        <v>1380</v>
      </c>
      <c r="M4956" s="5">
        <v>25</v>
      </c>
      <c r="N4956" s="5">
        <v>0</v>
      </c>
      <c r="O4956" s="5">
        <v>12.64</v>
      </c>
      <c r="P4956" s="5">
        <v>0</v>
      </c>
      <c r="Q4956" s="2">
        <f t="shared" si="463"/>
        <v>-12.64</v>
      </c>
      <c r="R4956" s="5">
        <f t="shared" si="464"/>
        <v>-12.64</v>
      </c>
      <c r="S4956" s="11">
        <f t="shared" si="465"/>
        <v>-1</v>
      </c>
      <c r="T4956" s="5">
        <v>1.81</v>
      </c>
      <c r="U4956" s="5">
        <v>0.51</v>
      </c>
      <c r="V4956" s="5">
        <v>0</v>
      </c>
      <c r="W4956" s="12">
        <f t="shared" si="466"/>
        <v>0</v>
      </c>
      <c r="X4956" s="2" t="str">
        <f t="shared" si="467"/>
        <v>PAUSE</v>
      </c>
      <c r="Y4956" s="22" t="str">
        <f t="shared" si="468"/>
        <v>Low (100-300)</v>
      </c>
    </row>
    <row r="4957" spans="1:25">
      <c r="A4957" s="2" t="s">
        <v>15626</v>
      </c>
      <c r="B4957" s="2" t="s">
        <v>686</v>
      </c>
      <c r="C4957" s="2" t="s">
        <v>15627</v>
      </c>
      <c r="D4957" s="2" t="s">
        <v>2557</v>
      </c>
      <c r="E4957" s="2" t="s">
        <v>276</v>
      </c>
      <c r="F4957" s="5">
        <v>2750</v>
      </c>
      <c r="G4957" s="2" t="s">
        <v>15628</v>
      </c>
      <c r="H4957" s="2" t="s">
        <v>312</v>
      </c>
      <c r="I4957" s="2" t="s">
        <v>13316</v>
      </c>
      <c r="J4957" s="2" t="s">
        <v>155</v>
      </c>
      <c r="K4957" s="9">
        <v>100</v>
      </c>
      <c r="L4957" s="9">
        <v>1359</v>
      </c>
      <c r="M4957" s="5">
        <v>36</v>
      </c>
      <c r="N4957" s="5">
        <v>3</v>
      </c>
      <c r="O4957" s="5">
        <v>24.32</v>
      </c>
      <c r="P4957" s="5">
        <v>192.22</v>
      </c>
      <c r="Q4957" s="2">
        <f t="shared" si="463"/>
        <v>167.9</v>
      </c>
      <c r="R4957" s="5">
        <f t="shared" si="464"/>
        <v>167.9</v>
      </c>
      <c r="S4957" s="11">
        <f t="shared" si="465"/>
        <v>6.9037828947368425</v>
      </c>
      <c r="T4957" s="5">
        <v>2.65</v>
      </c>
      <c r="U4957" s="5">
        <v>0.68</v>
      </c>
      <c r="V4957" s="5">
        <v>8.11</v>
      </c>
      <c r="W4957" s="12">
        <f t="shared" si="466"/>
        <v>8.3333333333333329E-2</v>
      </c>
      <c r="X4957" s="2" t="str">
        <f t="shared" si="467"/>
        <v>SCALE</v>
      </c>
      <c r="Y4957" s="22" t="str">
        <f t="shared" si="468"/>
        <v>Low (100-300)</v>
      </c>
    </row>
    <row r="4958" spans="1:25">
      <c r="A4958" s="2" t="s">
        <v>15629</v>
      </c>
      <c r="B4958" s="2" t="s">
        <v>295</v>
      </c>
      <c r="C4958" s="2" t="s">
        <v>15630</v>
      </c>
      <c r="D4958" s="2" t="s">
        <v>15631</v>
      </c>
      <c r="E4958" s="2" t="s">
        <v>258</v>
      </c>
      <c r="F4958" s="5">
        <v>2889</v>
      </c>
      <c r="G4958" s="2" t="s">
        <v>15632</v>
      </c>
      <c r="H4958" s="2" t="s">
        <v>25</v>
      </c>
      <c r="I4958" s="2" t="s">
        <v>13316</v>
      </c>
      <c r="J4958" s="2" t="s">
        <v>232</v>
      </c>
      <c r="K4958" s="9">
        <v>800</v>
      </c>
      <c r="L4958" s="9">
        <v>1205</v>
      </c>
      <c r="M4958" s="5">
        <v>25</v>
      </c>
      <c r="N4958" s="5">
        <v>2</v>
      </c>
      <c r="O4958" s="5">
        <v>19.190000000000001</v>
      </c>
      <c r="P4958" s="5">
        <v>73.19</v>
      </c>
      <c r="Q4958" s="2">
        <f t="shared" si="463"/>
        <v>54</v>
      </c>
      <c r="R4958" s="5">
        <f t="shared" si="464"/>
        <v>54</v>
      </c>
      <c r="S4958" s="11">
        <f t="shared" si="465"/>
        <v>2.8139656070870243</v>
      </c>
      <c r="T4958" s="5">
        <v>2.0699999999999998</v>
      </c>
      <c r="U4958" s="5">
        <v>0.77</v>
      </c>
      <c r="V4958" s="5">
        <v>9.6</v>
      </c>
      <c r="W4958" s="12">
        <f t="shared" si="466"/>
        <v>0.08</v>
      </c>
      <c r="X4958" s="2" t="str">
        <f t="shared" si="467"/>
        <v>SCALE</v>
      </c>
      <c r="Y4958" s="22" t="str">
        <f t="shared" si="468"/>
        <v>Premium (751-1000)</v>
      </c>
    </row>
    <row r="4959" spans="1:25">
      <c r="A4959" s="2" t="s">
        <v>15633</v>
      </c>
      <c r="B4959" s="2" t="s">
        <v>15634</v>
      </c>
      <c r="C4959" s="2" t="s">
        <v>30</v>
      </c>
      <c r="D4959" s="2" t="s">
        <v>5722</v>
      </c>
      <c r="E4959" s="2" t="s">
        <v>48</v>
      </c>
      <c r="F4959" s="5">
        <v>4500</v>
      </c>
      <c r="G4959" s="2" t="s">
        <v>15635</v>
      </c>
      <c r="H4959" s="2" t="s">
        <v>34</v>
      </c>
      <c r="I4959" s="2" t="s">
        <v>13316</v>
      </c>
      <c r="J4959" s="2" t="s">
        <v>382</v>
      </c>
      <c r="K4959" s="9">
        <v>600</v>
      </c>
      <c r="L4959" s="9">
        <v>1818</v>
      </c>
      <c r="M4959" s="5">
        <v>55</v>
      </c>
      <c r="N4959" s="5">
        <v>0</v>
      </c>
      <c r="O4959" s="5">
        <v>42.18</v>
      </c>
      <c r="P4959" s="5">
        <v>0</v>
      </c>
      <c r="Q4959" s="2">
        <f t="shared" si="463"/>
        <v>-42.18</v>
      </c>
      <c r="R4959" s="5">
        <f t="shared" si="464"/>
        <v>-42.18</v>
      </c>
      <c r="S4959" s="11">
        <f t="shared" si="465"/>
        <v>-1</v>
      </c>
      <c r="T4959" s="5">
        <v>3.03</v>
      </c>
      <c r="U4959" s="5">
        <v>0.77</v>
      </c>
      <c r="V4959" s="5">
        <v>0</v>
      </c>
      <c r="W4959" s="12">
        <f t="shared" si="466"/>
        <v>0</v>
      </c>
      <c r="X4959" s="2" t="str">
        <f t="shared" si="467"/>
        <v>PAUSE</v>
      </c>
      <c r="Y4959" s="22" t="str">
        <f t="shared" si="468"/>
        <v>High (501-750)</v>
      </c>
    </row>
    <row r="4960" spans="1:25">
      <c r="A4960" s="2" t="s">
        <v>15636</v>
      </c>
      <c r="B4960" s="2" t="s">
        <v>5285</v>
      </c>
      <c r="C4960" s="2" t="s">
        <v>1026</v>
      </c>
      <c r="D4960" s="2" t="s">
        <v>385</v>
      </c>
      <c r="E4960" s="2" t="s">
        <v>56</v>
      </c>
      <c r="F4960" s="5">
        <v>1250</v>
      </c>
      <c r="G4960" s="2" t="s">
        <v>15637</v>
      </c>
      <c r="H4960" s="2" t="s">
        <v>312</v>
      </c>
      <c r="I4960" s="2" t="s">
        <v>13316</v>
      </c>
      <c r="J4960" s="2" t="s">
        <v>127</v>
      </c>
      <c r="K4960" s="9">
        <v>300</v>
      </c>
      <c r="L4960" s="9">
        <v>1090</v>
      </c>
      <c r="M4960" s="5">
        <v>17</v>
      </c>
      <c r="N4960" s="5">
        <v>0</v>
      </c>
      <c r="O4960" s="5">
        <v>13.13</v>
      </c>
      <c r="P4960" s="5">
        <v>0</v>
      </c>
      <c r="Q4960" s="2">
        <f t="shared" si="463"/>
        <v>-13.13</v>
      </c>
      <c r="R4960" s="5">
        <f t="shared" si="464"/>
        <v>-13.13</v>
      </c>
      <c r="S4960" s="11">
        <f t="shared" si="465"/>
        <v>-1</v>
      </c>
      <c r="T4960" s="5">
        <v>1.56</v>
      </c>
      <c r="U4960" s="5">
        <v>0.77</v>
      </c>
      <c r="V4960" s="5">
        <v>0</v>
      </c>
      <c r="W4960" s="12">
        <f t="shared" si="466"/>
        <v>0</v>
      </c>
      <c r="X4960" s="2" t="str">
        <f t="shared" si="467"/>
        <v>PAUSE</v>
      </c>
      <c r="Y4960" s="22" t="str">
        <f t="shared" si="468"/>
        <v>Low (100-300)</v>
      </c>
    </row>
    <row r="4961" spans="1:25">
      <c r="A4961" s="2" t="s">
        <v>15638</v>
      </c>
      <c r="B4961" s="2" t="s">
        <v>11438</v>
      </c>
      <c r="C4961" s="2" t="s">
        <v>864</v>
      </c>
      <c r="D4961" s="2" t="s">
        <v>31</v>
      </c>
      <c r="E4961" s="2" t="s">
        <v>32</v>
      </c>
      <c r="F4961" s="5">
        <v>2167</v>
      </c>
      <c r="G4961" s="2" t="s">
        <v>15639</v>
      </c>
      <c r="H4961" s="2" t="s">
        <v>72</v>
      </c>
      <c r="I4961" s="2" t="s">
        <v>13316</v>
      </c>
      <c r="J4961" s="2" t="s">
        <v>35</v>
      </c>
      <c r="K4961" s="9">
        <v>400</v>
      </c>
      <c r="L4961" s="9">
        <v>635</v>
      </c>
      <c r="M4961" s="5">
        <v>25</v>
      </c>
      <c r="N4961" s="5">
        <v>0</v>
      </c>
      <c r="O4961" s="5">
        <v>15.9</v>
      </c>
      <c r="P4961" s="5">
        <v>0</v>
      </c>
      <c r="Q4961" s="2">
        <f t="shared" si="463"/>
        <v>-15.9</v>
      </c>
      <c r="R4961" s="5">
        <f t="shared" si="464"/>
        <v>-15.9</v>
      </c>
      <c r="S4961" s="11">
        <f t="shared" si="465"/>
        <v>-1</v>
      </c>
      <c r="T4961" s="5">
        <v>3.94</v>
      </c>
      <c r="U4961" s="5">
        <v>0.64</v>
      </c>
      <c r="V4961" s="5">
        <v>0</v>
      </c>
      <c r="W4961" s="12">
        <f t="shared" si="466"/>
        <v>0</v>
      </c>
      <c r="X4961" s="2" t="str">
        <f t="shared" si="467"/>
        <v>PAUSE</v>
      </c>
      <c r="Y4961" s="22" t="str">
        <f t="shared" si="468"/>
        <v>Mid (301-500)</v>
      </c>
    </row>
    <row r="4962" spans="1:25">
      <c r="A4962" s="2" t="s">
        <v>15640</v>
      </c>
      <c r="B4962" s="2" t="s">
        <v>15641</v>
      </c>
      <c r="C4962" s="2" t="s">
        <v>15642</v>
      </c>
      <c r="D4962" s="2" t="s">
        <v>10332</v>
      </c>
      <c r="E4962" s="2" t="s">
        <v>281</v>
      </c>
      <c r="F4962" s="5">
        <v>3900</v>
      </c>
      <c r="G4962" s="2" t="s">
        <v>15643</v>
      </c>
      <c r="H4962" s="2" t="s">
        <v>253</v>
      </c>
      <c r="I4962" s="2" t="s">
        <v>13316</v>
      </c>
      <c r="J4962" s="2" t="s">
        <v>80</v>
      </c>
      <c r="K4962" s="9">
        <v>1000</v>
      </c>
      <c r="L4962" s="9">
        <v>1674</v>
      </c>
      <c r="M4962" s="5">
        <v>66</v>
      </c>
      <c r="N4962" s="5">
        <v>6</v>
      </c>
      <c r="O4962" s="5">
        <v>32.76</v>
      </c>
      <c r="P4962" s="5">
        <v>231.22</v>
      </c>
      <c r="Q4962" s="2">
        <f t="shared" si="463"/>
        <v>198.46</v>
      </c>
      <c r="R4962" s="5">
        <f t="shared" si="464"/>
        <v>198.46</v>
      </c>
      <c r="S4962" s="11">
        <f t="shared" si="465"/>
        <v>6.0579975579975587</v>
      </c>
      <c r="T4962" s="5">
        <v>3.94</v>
      </c>
      <c r="U4962" s="5">
        <v>0.5</v>
      </c>
      <c r="V4962" s="5">
        <v>5.46</v>
      </c>
      <c r="W4962" s="12">
        <f t="shared" si="466"/>
        <v>9.0909090909090912E-2</v>
      </c>
      <c r="X4962" s="2" t="str">
        <f t="shared" si="467"/>
        <v>SCALE</v>
      </c>
      <c r="Y4962" s="22" t="str">
        <f t="shared" si="468"/>
        <v>Premium (751-1000)</v>
      </c>
    </row>
    <row r="4963" spans="1:25">
      <c r="A4963" s="2" t="s">
        <v>15644</v>
      </c>
      <c r="B4963" s="2" t="s">
        <v>164</v>
      </c>
      <c r="C4963" s="2" t="s">
        <v>15645</v>
      </c>
      <c r="D4963" s="2" t="s">
        <v>7333</v>
      </c>
      <c r="E4963" s="2" t="s">
        <v>23</v>
      </c>
      <c r="F4963" s="5">
        <v>1568</v>
      </c>
      <c r="G4963" s="2" t="s">
        <v>15646</v>
      </c>
      <c r="H4963" s="2" t="s">
        <v>58</v>
      </c>
      <c r="I4963" s="2" t="s">
        <v>13316</v>
      </c>
      <c r="J4963" s="2" t="s">
        <v>458</v>
      </c>
      <c r="K4963" s="9">
        <v>1000</v>
      </c>
      <c r="L4963" s="9">
        <v>1574</v>
      </c>
      <c r="M4963" s="5">
        <v>44</v>
      </c>
      <c r="N4963" s="5">
        <v>2</v>
      </c>
      <c r="O4963" s="5">
        <v>35.57</v>
      </c>
      <c r="P4963" s="5">
        <v>98.54</v>
      </c>
      <c r="Q4963" s="2">
        <f t="shared" si="463"/>
        <v>62.970000000000006</v>
      </c>
      <c r="R4963" s="5">
        <f t="shared" si="464"/>
        <v>62.970000000000006</v>
      </c>
      <c r="S4963" s="11">
        <f t="shared" si="465"/>
        <v>1.7703120607253304</v>
      </c>
      <c r="T4963" s="5">
        <v>2.8</v>
      </c>
      <c r="U4963" s="5">
        <v>0.81</v>
      </c>
      <c r="V4963" s="5">
        <v>17.78</v>
      </c>
      <c r="W4963" s="12">
        <f t="shared" si="466"/>
        <v>4.5454545454545456E-2</v>
      </c>
      <c r="X4963" s="2" t="str">
        <f t="shared" si="467"/>
        <v>SCALE</v>
      </c>
      <c r="Y4963" s="22" t="str">
        <f t="shared" si="468"/>
        <v>Premium (751-1000)</v>
      </c>
    </row>
    <row r="4964" spans="1:25">
      <c r="A4964" s="2" t="s">
        <v>15647</v>
      </c>
      <c r="B4964" s="2" t="s">
        <v>15648</v>
      </c>
      <c r="C4964" s="2" t="s">
        <v>15649</v>
      </c>
      <c r="D4964" s="2" t="s">
        <v>1886</v>
      </c>
      <c r="E4964" s="2" t="s">
        <v>40</v>
      </c>
      <c r="F4964" s="5">
        <v>3000</v>
      </c>
      <c r="G4964" s="2" t="s">
        <v>15650</v>
      </c>
      <c r="H4964" s="2" t="s">
        <v>102</v>
      </c>
      <c r="I4964" s="2" t="s">
        <v>13316</v>
      </c>
      <c r="J4964" s="2" t="s">
        <v>458</v>
      </c>
      <c r="K4964" s="9">
        <v>400</v>
      </c>
      <c r="L4964" s="9">
        <v>1034</v>
      </c>
      <c r="M4964" s="5">
        <v>24</v>
      </c>
      <c r="N4964" s="5">
        <v>0</v>
      </c>
      <c r="O4964" s="5">
        <v>12.48</v>
      </c>
      <c r="P4964" s="5">
        <v>0</v>
      </c>
      <c r="Q4964" s="2">
        <f t="shared" si="463"/>
        <v>-12.48</v>
      </c>
      <c r="R4964" s="5">
        <f t="shared" si="464"/>
        <v>-12.48</v>
      </c>
      <c r="S4964" s="11">
        <f t="shared" si="465"/>
        <v>-1</v>
      </c>
      <c r="T4964" s="5">
        <v>2.3199999999999998</v>
      </c>
      <c r="U4964" s="5">
        <v>0.52</v>
      </c>
      <c r="V4964" s="5">
        <v>0</v>
      </c>
      <c r="W4964" s="12">
        <f t="shared" si="466"/>
        <v>0</v>
      </c>
      <c r="X4964" s="2" t="str">
        <f t="shared" si="467"/>
        <v>PAUSE</v>
      </c>
      <c r="Y4964" s="22" t="str">
        <f t="shared" si="468"/>
        <v>Mid (301-500)</v>
      </c>
    </row>
    <row r="4965" spans="1:25">
      <c r="A4965" s="2" t="s">
        <v>15651</v>
      </c>
      <c r="B4965" s="2" t="s">
        <v>2597</v>
      </c>
      <c r="C4965" s="2" t="s">
        <v>15652</v>
      </c>
      <c r="D4965" s="2" t="s">
        <v>138</v>
      </c>
      <c r="E4965" s="2" t="s">
        <v>40</v>
      </c>
      <c r="F4965" s="5">
        <v>1500</v>
      </c>
      <c r="G4965" s="2" t="s">
        <v>15653</v>
      </c>
      <c r="H4965" s="2" t="s">
        <v>42</v>
      </c>
      <c r="I4965" s="2" t="s">
        <v>13316</v>
      </c>
      <c r="J4965" s="2" t="s">
        <v>127</v>
      </c>
      <c r="K4965" s="9">
        <v>800</v>
      </c>
      <c r="L4965" s="9">
        <v>1588</v>
      </c>
      <c r="M4965" s="5">
        <v>59</v>
      </c>
      <c r="N4965" s="5">
        <v>4</v>
      </c>
      <c r="O4965" s="5">
        <v>47.79</v>
      </c>
      <c r="P4965" s="5">
        <v>147.16999999999999</v>
      </c>
      <c r="Q4965" s="2">
        <f t="shared" si="463"/>
        <v>99.38</v>
      </c>
      <c r="R4965" s="5">
        <f t="shared" si="464"/>
        <v>99.38</v>
      </c>
      <c r="S4965" s="11">
        <f t="shared" si="465"/>
        <v>2.079514542791379</v>
      </c>
      <c r="T4965" s="5">
        <v>3.72</v>
      </c>
      <c r="U4965" s="5">
        <v>0.81</v>
      </c>
      <c r="V4965" s="5">
        <v>11.95</v>
      </c>
      <c r="W4965" s="12">
        <f t="shared" si="466"/>
        <v>6.7796610169491525E-2</v>
      </c>
      <c r="X4965" s="2" t="str">
        <f t="shared" si="467"/>
        <v>SCALE</v>
      </c>
      <c r="Y4965" s="22" t="str">
        <f t="shared" si="468"/>
        <v>Premium (751-1000)</v>
      </c>
    </row>
    <row r="4966" spans="1:25">
      <c r="A4966" s="2" t="s">
        <v>15654</v>
      </c>
      <c r="B4966" s="2" t="s">
        <v>1783</v>
      </c>
      <c r="C4966" s="2" t="s">
        <v>5314</v>
      </c>
      <c r="D4966" s="2" t="s">
        <v>144</v>
      </c>
      <c r="E4966" s="2" t="s">
        <v>40</v>
      </c>
      <c r="F4966" s="5">
        <v>2700</v>
      </c>
      <c r="G4966" s="2" t="s">
        <v>15655</v>
      </c>
      <c r="H4966" s="2" t="s">
        <v>167</v>
      </c>
      <c r="I4966" s="2" t="s">
        <v>13316</v>
      </c>
      <c r="J4966" s="2" t="s">
        <v>95</v>
      </c>
      <c r="K4966" s="9">
        <v>200</v>
      </c>
      <c r="L4966" s="9">
        <v>791</v>
      </c>
      <c r="M4966" s="5">
        <v>15</v>
      </c>
      <c r="N4966" s="5">
        <v>1</v>
      </c>
      <c r="O4966" s="5">
        <v>8.52</v>
      </c>
      <c r="P4966" s="5">
        <v>73.97</v>
      </c>
      <c r="Q4966" s="2">
        <f t="shared" si="463"/>
        <v>65.45</v>
      </c>
      <c r="R4966" s="5">
        <f t="shared" si="464"/>
        <v>65.45</v>
      </c>
      <c r="S4966" s="11">
        <f t="shared" si="465"/>
        <v>7.6819248826291089</v>
      </c>
      <c r="T4966" s="5">
        <v>1.9</v>
      </c>
      <c r="U4966" s="5">
        <v>0.56999999999999995</v>
      </c>
      <c r="V4966" s="5">
        <v>8.52</v>
      </c>
      <c r="W4966" s="12">
        <f t="shared" si="466"/>
        <v>6.6666666666666666E-2</v>
      </c>
      <c r="X4966" s="2" t="str">
        <f t="shared" si="467"/>
        <v>SCALE</v>
      </c>
      <c r="Y4966" s="22" t="str">
        <f t="shared" si="468"/>
        <v>Low (100-300)</v>
      </c>
    </row>
    <row r="4967" spans="1:25">
      <c r="A4967" s="2" t="s">
        <v>15656</v>
      </c>
      <c r="B4967" s="2" t="s">
        <v>4758</v>
      </c>
      <c r="C4967" s="2" t="s">
        <v>9739</v>
      </c>
      <c r="D4967" s="2" t="s">
        <v>4506</v>
      </c>
      <c r="E4967" s="2" t="s">
        <v>112</v>
      </c>
      <c r="F4967" s="5">
        <v>1083</v>
      </c>
      <c r="G4967" s="2" t="s">
        <v>2105</v>
      </c>
      <c r="H4967" s="2" t="s">
        <v>102</v>
      </c>
      <c r="I4967" s="2" t="s">
        <v>13316</v>
      </c>
      <c r="J4967" s="2" t="s">
        <v>120</v>
      </c>
      <c r="K4967" s="9">
        <v>1000</v>
      </c>
      <c r="L4967" s="9">
        <v>653</v>
      </c>
      <c r="M4967" s="5">
        <v>15</v>
      </c>
      <c r="N4967" s="5">
        <v>0</v>
      </c>
      <c r="O4967" s="5">
        <v>8.7899999999999991</v>
      </c>
      <c r="P4967" s="5">
        <v>0</v>
      </c>
      <c r="Q4967" s="2">
        <f t="shared" si="463"/>
        <v>-8.7899999999999991</v>
      </c>
      <c r="R4967" s="5">
        <f t="shared" si="464"/>
        <v>-8.7899999999999991</v>
      </c>
      <c r="S4967" s="11">
        <f t="shared" si="465"/>
        <v>-1</v>
      </c>
      <c r="T4967" s="5">
        <v>2.2999999999999998</v>
      </c>
      <c r="U4967" s="5">
        <v>0.59</v>
      </c>
      <c r="V4967" s="5">
        <v>0</v>
      </c>
      <c r="W4967" s="12">
        <f t="shared" si="466"/>
        <v>0</v>
      </c>
      <c r="X4967" s="2" t="str">
        <f t="shared" si="467"/>
        <v>PAUSE</v>
      </c>
      <c r="Y4967" s="22" t="str">
        <f t="shared" si="468"/>
        <v>Premium (751-1000)</v>
      </c>
    </row>
    <row r="4968" spans="1:25">
      <c r="A4968" s="2" t="s">
        <v>15657</v>
      </c>
      <c r="B4968" s="2" t="s">
        <v>581</v>
      </c>
      <c r="C4968" s="2" t="s">
        <v>15658</v>
      </c>
      <c r="D4968" s="2" t="s">
        <v>15659</v>
      </c>
      <c r="E4968" s="2" t="s">
        <v>112</v>
      </c>
      <c r="F4968" s="5">
        <v>2500</v>
      </c>
      <c r="G4968" s="2" t="s">
        <v>1141</v>
      </c>
      <c r="H4968" s="2" t="s">
        <v>72</v>
      </c>
      <c r="I4968" s="2" t="s">
        <v>13316</v>
      </c>
      <c r="J4968" s="2" t="s">
        <v>217</v>
      </c>
      <c r="K4968" s="9">
        <v>1000</v>
      </c>
      <c r="L4968" s="9">
        <v>2069</v>
      </c>
      <c r="M4968" s="5">
        <v>84</v>
      </c>
      <c r="N4968" s="5">
        <v>2</v>
      </c>
      <c r="O4968" s="5">
        <v>59.9</v>
      </c>
      <c r="P4968" s="5">
        <v>137.61000000000001</v>
      </c>
      <c r="Q4968" s="2">
        <f t="shared" si="463"/>
        <v>77.710000000000008</v>
      </c>
      <c r="R4968" s="5">
        <f t="shared" si="464"/>
        <v>77.710000000000008</v>
      </c>
      <c r="S4968" s="11">
        <f t="shared" si="465"/>
        <v>1.2973288814691153</v>
      </c>
      <c r="T4968" s="5">
        <v>4.0599999999999996</v>
      </c>
      <c r="U4968" s="5">
        <v>0.71</v>
      </c>
      <c r="V4968" s="5">
        <v>29.95</v>
      </c>
      <c r="W4968" s="12">
        <f t="shared" si="466"/>
        <v>2.3809523809523808E-2</v>
      </c>
      <c r="X4968" s="2" t="str">
        <f t="shared" si="467"/>
        <v>SCALE</v>
      </c>
      <c r="Y4968" s="22" t="str">
        <f t="shared" si="468"/>
        <v>Premium (751-1000)</v>
      </c>
    </row>
    <row r="4969" spans="1:25">
      <c r="A4969" s="2" t="s">
        <v>15660</v>
      </c>
      <c r="B4969" s="2" t="s">
        <v>2398</v>
      </c>
      <c r="C4969" s="2" t="s">
        <v>15661</v>
      </c>
      <c r="D4969" s="2" t="s">
        <v>6666</v>
      </c>
      <c r="E4969" s="2" t="s">
        <v>112</v>
      </c>
      <c r="F4969" s="5">
        <v>3900</v>
      </c>
      <c r="G4969" s="2" t="s">
        <v>2954</v>
      </c>
      <c r="H4969" s="2" t="s">
        <v>58</v>
      </c>
      <c r="I4969" s="2" t="s">
        <v>13316</v>
      </c>
      <c r="J4969" s="2" t="s">
        <v>66</v>
      </c>
      <c r="K4969" s="9">
        <v>100</v>
      </c>
      <c r="L4969" s="9">
        <v>547</v>
      </c>
      <c r="M4969" s="5">
        <v>22</v>
      </c>
      <c r="N4969" s="5">
        <v>1</v>
      </c>
      <c r="O4969" s="5">
        <v>14.49</v>
      </c>
      <c r="P4969" s="5">
        <v>63.21</v>
      </c>
      <c r="Q4969" s="2">
        <f t="shared" si="463"/>
        <v>48.72</v>
      </c>
      <c r="R4969" s="5">
        <f t="shared" si="464"/>
        <v>48.72</v>
      </c>
      <c r="S4969" s="11">
        <f t="shared" si="465"/>
        <v>3.36231884057971</v>
      </c>
      <c r="T4969" s="5">
        <v>4.0199999999999996</v>
      </c>
      <c r="U4969" s="5">
        <v>0.66</v>
      </c>
      <c r="V4969" s="5">
        <v>14.49</v>
      </c>
      <c r="W4969" s="12">
        <f t="shared" si="466"/>
        <v>4.5454545454545456E-2</v>
      </c>
      <c r="X4969" s="2" t="str">
        <f t="shared" si="467"/>
        <v>SCALE</v>
      </c>
      <c r="Y4969" s="22" t="str">
        <f t="shared" si="468"/>
        <v>Low (100-300)</v>
      </c>
    </row>
    <row r="4970" spans="1:25">
      <c r="A4970" s="2" t="s">
        <v>15662</v>
      </c>
      <c r="B4970" s="2" t="s">
        <v>15663</v>
      </c>
      <c r="C4970" s="2" t="s">
        <v>15664</v>
      </c>
      <c r="D4970" s="2" t="s">
        <v>990</v>
      </c>
      <c r="E4970" s="2" t="s">
        <v>276</v>
      </c>
      <c r="F4970" s="5">
        <v>2600</v>
      </c>
      <c r="G4970" s="2" t="s">
        <v>15665</v>
      </c>
      <c r="H4970" s="2" t="s">
        <v>312</v>
      </c>
      <c r="I4970" s="2" t="s">
        <v>13316</v>
      </c>
      <c r="J4970" s="2" t="s">
        <v>319</v>
      </c>
      <c r="K4970" s="9">
        <v>1000</v>
      </c>
      <c r="L4970" s="9">
        <v>874</v>
      </c>
      <c r="M4970" s="5">
        <v>36</v>
      </c>
      <c r="N4970" s="5">
        <v>0</v>
      </c>
      <c r="O4970" s="5">
        <v>24.62</v>
      </c>
      <c r="P4970" s="5">
        <v>0</v>
      </c>
      <c r="Q4970" s="2">
        <f t="shared" si="463"/>
        <v>-24.62</v>
      </c>
      <c r="R4970" s="5">
        <f t="shared" si="464"/>
        <v>-24.62</v>
      </c>
      <c r="S4970" s="11">
        <f t="shared" si="465"/>
        <v>-1</v>
      </c>
      <c r="T4970" s="5">
        <v>4.12</v>
      </c>
      <c r="U4970" s="5">
        <v>0.68</v>
      </c>
      <c r="V4970" s="5">
        <v>0</v>
      </c>
      <c r="W4970" s="12">
        <f t="shared" si="466"/>
        <v>0</v>
      </c>
      <c r="X4970" s="2" t="str">
        <f t="shared" si="467"/>
        <v>PAUSE</v>
      </c>
      <c r="Y4970" s="22" t="str">
        <f t="shared" si="468"/>
        <v>Premium (751-1000)</v>
      </c>
    </row>
    <row r="4971" spans="1:25">
      <c r="A4971" s="2" t="s">
        <v>15666</v>
      </c>
      <c r="B4971" s="2" t="s">
        <v>1498</v>
      </c>
      <c r="C4971" s="2" t="s">
        <v>6188</v>
      </c>
      <c r="D4971" s="2" t="s">
        <v>3208</v>
      </c>
      <c r="E4971" s="2" t="s">
        <v>492</v>
      </c>
      <c r="F4971" s="5">
        <v>4333</v>
      </c>
      <c r="G4971" s="2" t="s">
        <v>2988</v>
      </c>
      <c r="H4971" s="2" t="s">
        <v>344</v>
      </c>
      <c r="I4971" s="2" t="s">
        <v>13316</v>
      </c>
      <c r="J4971" s="2" t="s">
        <v>162</v>
      </c>
      <c r="K4971" s="9">
        <v>100</v>
      </c>
      <c r="L4971" s="9">
        <v>1042</v>
      </c>
      <c r="M4971" s="5">
        <v>21</v>
      </c>
      <c r="N4971" s="5">
        <v>0</v>
      </c>
      <c r="O4971" s="5">
        <v>16.38</v>
      </c>
      <c r="P4971" s="5">
        <v>0</v>
      </c>
      <c r="Q4971" s="2">
        <f t="shared" si="463"/>
        <v>-16.38</v>
      </c>
      <c r="R4971" s="5">
        <f t="shared" si="464"/>
        <v>-16.38</v>
      </c>
      <c r="S4971" s="11">
        <f t="shared" si="465"/>
        <v>-1</v>
      </c>
      <c r="T4971" s="5">
        <v>2.02</v>
      </c>
      <c r="U4971" s="5">
        <v>0.78</v>
      </c>
      <c r="V4971" s="5">
        <v>0</v>
      </c>
      <c r="W4971" s="12">
        <f t="shared" si="466"/>
        <v>0</v>
      </c>
      <c r="X4971" s="2" t="str">
        <f t="shared" si="467"/>
        <v>PAUSE</v>
      </c>
      <c r="Y4971" s="22" t="str">
        <f t="shared" si="468"/>
        <v>Low (100-300)</v>
      </c>
    </row>
    <row r="4972" spans="1:25">
      <c r="A4972" s="2" t="s">
        <v>15667</v>
      </c>
      <c r="B4972" s="2" t="s">
        <v>15668</v>
      </c>
      <c r="C4972" s="2" t="s">
        <v>15669</v>
      </c>
      <c r="D4972" s="2" t="s">
        <v>15670</v>
      </c>
      <c r="E4972" s="2" t="s">
        <v>492</v>
      </c>
      <c r="F4972" s="5">
        <v>3000</v>
      </c>
      <c r="G4972" s="2" t="s">
        <v>15671</v>
      </c>
      <c r="H4972" s="2" t="s">
        <v>312</v>
      </c>
      <c r="I4972" s="2" t="s">
        <v>13316</v>
      </c>
      <c r="J4972" s="2" t="s">
        <v>248</v>
      </c>
      <c r="K4972" s="9">
        <v>800</v>
      </c>
      <c r="L4972" s="9">
        <v>1431</v>
      </c>
      <c r="M4972" s="5">
        <v>23</v>
      </c>
      <c r="N4972" s="5">
        <v>0</v>
      </c>
      <c r="O4972" s="5">
        <v>18.36</v>
      </c>
      <c r="P4972" s="5">
        <v>0</v>
      </c>
      <c r="Q4972" s="2">
        <f t="shared" si="463"/>
        <v>-18.36</v>
      </c>
      <c r="R4972" s="5">
        <f t="shared" si="464"/>
        <v>-18.36</v>
      </c>
      <c r="S4972" s="11">
        <f t="shared" si="465"/>
        <v>-1</v>
      </c>
      <c r="T4972" s="5">
        <v>1.61</v>
      </c>
      <c r="U4972" s="5">
        <v>0.8</v>
      </c>
      <c r="V4972" s="5">
        <v>0</v>
      </c>
      <c r="W4972" s="12">
        <f t="shared" si="466"/>
        <v>0</v>
      </c>
      <c r="X4972" s="2" t="str">
        <f t="shared" si="467"/>
        <v>PAUSE</v>
      </c>
      <c r="Y4972" s="22" t="str">
        <f t="shared" si="468"/>
        <v>Premium (751-1000)</v>
      </c>
    </row>
    <row r="4973" spans="1:25">
      <c r="A4973" s="2" t="s">
        <v>15672</v>
      </c>
      <c r="B4973" s="2" t="s">
        <v>873</v>
      </c>
      <c r="C4973" s="2" t="s">
        <v>2341</v>
      </c>
      <c r="D4973" s="2" t="s">
        <v>1035</v>
      </c>
      <c r="E4973" s="2" t="s">
        <v>492</v>
      </c>
      <c r="F4973" s="5">
        <v>3200</v>
      </c>
      <c r="G4973" s="2" t="s">
        <v>15673</v>
      </c>
      <c r="H4973" s="2" t="s">
        <v>34</v>
      </c>
      <c r="I4973" s="2" t="s">
        <v>13316</v>
      </c>
      <c r="J4973" s="2" t="s">
        <v>80</v>
      </c>
      <c r="K4973" s="9">
        <v>100</v>
      </c>
      <c r="L4973" s="9">
        <v>651</v>
      </c>
      <c r="M4973" s="5">
        <v>28</v>
      </c>
      <c r="N4973" s="5">
        <v>2</v>
      </c>
      <c r="O4973" s="5">
        <v>20.55</v>
      </c>
      <c r="P4973" s="5">
        <v>99.52</v>
      </c>
      <c r="Q4973" s="2">
        <f t="shared" si="463"/>
        <v>78.97</v>
      </c>
      <c r="R4973" s="5">
        <f t="shared" si="464"/>
        <v>78.97</v>
      </c>
      <c r="S4973" s="11">
        <f t="shared" si="465"/>
        <v>3.8428223844282234</v>
      </c>
      <c r="T4973" s="5">
        <v>4.3</v>
      </c>
      <c r="U4973" s="5">
        <v>0.73</v>
      </c>
      <c r="V4973" s="5">
        <v>10.28</v>
      </c>
      <c r="W4973" s="12">
        <f t="shared" si="466"/>
        <v>7.1428571428571425E-2</v>
      </c>
      <c r="X4973" s="2" t="str">
        <f t="shared" si="467"/>
        <v>SCALE</v>
      </c>
      <c r="Y4973" s="22" t="str">
        <f t="shared" si="468"/>
        <v>Low (100-300)</v>
      </c>
    </row>
    <row r="4974" spans="1:25">
      <c r="A4974" s="2" t="s">
        <v>15674</v>
      </c>
      <c r="B4974" s="2" t="s">
        <v>2471</v>
      </c>
      <c r="C4974" s="2" t="s">
        <v>15675</v>
      </c>
      <c r="D4974" s="2" t="s">
        <v>1263</v>
      </c>
      <c r="E4974" s="2" t="s">
        <v>492</v>
      </c>
      <c r="F4974" s="5">
        <v>5000</v>
      </c>
      <c r="G4974" s="2" t="s">
        <v>15676</v>
      </c>
      <c r="H4974" s="2" t="s">
        <v>260</v>
      </c>
      <c r="I4974" s="2" t="s">
        <v>13316</v>
      </c>
      <c r="J4974" s="2" t="s">
        <v>35</v>
      </c>
      <c r="K4974" s="9">
        <v>700</v>
      </c>
      <c r="L4974" s="9">
        <v>1050</v>
      </c>
      <c r="M4974" s="5">
        <v>39</v>
      </c>
      <c r="N4974" s="5">
        <v>0</v>
      </c>
      <c r="O4974" s="5">
        <v>20.51</v>
      </c>
      <c r="P4974" s="5">
        <v>0</v>
      </c>
      <c r="Q4974" s="2">
        <f t="shared" si="463"/>
        <v>-20.51</v>
      </c>
      <c r="R4974" s="5">
        <f t="shared" si="464"/>
        <v>-20.51</v>
      </c>
      <c r="S4974" s="11">
        <f t="shared" si="465"/>
        <v>-1</v>
      </c>
      <c r="T4974" s="5">
        <v>3.71</v>
      </c>
      <c r="U4974" s="5">
        <v>0.53</v>
      </c>
      <c r="V4974" s="5">
        <v>0</v>
      </c>
      <c r="W4974" s="12">
        <f t="shared" si="466"/>
        <v>0</v>
      </c>
      <c r="X4974" s="2" t="str">
        <f t="shared" si="467"/>
        <v>PAUSE</v>
      </c>
      <c r="Y4974" s="22" t="str">
        <f t="shared" si="468"/>
        <v>High (501-750)</v>
      </c>
    </row>
    <row r="4975" spans="1:25">
      <c r="A4975" s="2" t="s">
        <v>15677</v>
      </c>
      <c r="B4975" s="2" t="s">
        <v>15678</v>
      </c>
      <c r="C4975" s="2" t="s">
        <v>2479</v>
      </c>
      <c r="D4975" s="2" t="s">
        <v>1035</v>
      </c>
      <c r="E4975" s="2" t="s">
        <v>492</v>
      </c>
      <c r="F4975" s="5">
        <v>2500</v>
      </c>
      <c r="G4975" s="2" t="s">
        <v>15679</v>
      </c>
      <c r="H4975" s="2" t="s">
        <v>260</v>
      </c>
      <c r="I4975" s="2" t="s">
        <v>13316</v>
      </c>
      <c r="J4975" s="2" t="s">
        <v>73</v>
      </c>
      <c r="K4975" s="9">
        <v>800</v>
      </c>
      <c r="L4975" s="9">
        <v>2494</v>
      </c>
      <c r="M4975" s="5">
        <v>111</v>
      </c>
      <c r="N4975" s="5">
        <v>5</v>
      </c>
      <c r="O4975" s="5">
        <v>86.71</v>
      </c>
      <c r="P4975" s="5">
        <v>286.42</v>
      </c>
      <c r="Q4975" s="2">
        <f t="shared" si="463"/>
        <v>199.71000000000004</v>
      </c>
      <c r="R4975" s="5">
        <f t="shared" si="464"/>
        <v>199.71000000000004</v>
      </c>
      <c r="S4975" s="11">
        <f t="shared" si="465"/>
        <v>2.3031945565678704</v>
      </c>
      <c r="T4975" s="5">
        <v>4.45</v>
      </c>
      <c r="U4975" s="5">
        <v>0.78</v>
      </c>
      <c r="V4975" s="5">
        <v>17.34</v>
      </c>
      <c r="W4975" s="12">
        <f t="shared" si="466"/>
        <v>4.5045045045045043E-2</v>
      </c>
      <c r="X4975" s="2" t="str">
        <f t="shared" si="467"/>
        <v>SCALE</v>
      </c>
      <c r="Y4975" s="22" t="str">
        <f t="shared" si="468"/>
        <v>Premium (751-1000)</v>
      </c>
    </row>
    <row r="4976" spans="1:25">
      <c r="A4976" s="2" t="s">
        <v>15680</v>
      </c>
      <c r="B4976" s="2" t="s">
        <v>15681</v>
      </c>
      <c r="C4976" s="2" t="s">
        <v>15682</v>
      </c>
      <c r="D4976" s="2" t="s">
        <v>1035</v>
      </c>
      <c r="E4976" s="2" t="s">
        <v>492</v>
      </c>
      <c r="F4976" s="5">
        <v>5958</v>
      </c>
      <c r="G4976" s="2" t="s">
        <v>15683</v>
      </c>
      <c r="H4976" s="2" t="s">
        <v>25</v>
      </c>
      <c r="I4976" s="2" t="s">
        <v>13316</v>
      </c>
      <c r="J4976" s="2" t="s">
        <v>356</v>
      </c>
      <c r="K4976" s="9">
        <v>400</v>
      </c>
      <c r="L4976" s="9">
        <v>1056</v>
      </c>
      <c r="M4976" s="5">
        <v>45</v>
      </c>
      <c r="N4976" s="5">
        <v>2</v>
      </c>
      <c r="O4976" s="5">
        <v>23.91</v>
      </c>
      <c r="P4976" s="5">
        <v>122.73</v>
      </c>
      <c r="Q4976" s="2">
        <f t="shared" si="463"/>
        <v>98.820000000000007</v>
      </c>
      <c r="R4976" s="5">
        <f t="shared" si="464"/>
        <v>98.820000000000007</v>
      </c>
      <c r="S4976" s="11">
        <f t="shared" si="465"/>
        <v>4.1329987452948558</v>
      </c>
      <c r="T4976" s="5">
        <v>4.26</v>
      </c>
      <c r="U4976" s="5">
        <v>0.53</v>
      </c>
      <c r="V4976" s="5">
        <v>11.96</v>
      </c>
      <c r="W4976" s="12">
        <f t="shared" si="466"/>
        <v>4.4444444444444446E-2</v>
      </c>
      <c r="X4976" s="2" t="str">
        <f t="shared" si="467"/>
        <v>SCALE</v>
      </c>
      <c r="Y4976" s="22" t="str">
        <f t="shared" si="468"/>
        <v>Mid (301-500)</v>
      </c>
    </row>
    <row r="4977" spans="1:25">
      <c r="A4977" s="2" t="s">
        <v>15684</v>
      </c>
      <c r="B4977" s="2" t="s">
        <v>1489</v>
      </c>
      <c r="C4977" s="2" t="s">
        <v>15685</v>
      </c>
      <c r="D4977" s="2" t="s">
        <v>2626</v>
      </c>
      <c r="E4977" s="2" t="s">
        <v>373</v>
      </c>
      <c r="F4977" s="5">
        <v>887</v>
      </c>
      <c r="G4977" s="2" t="s">
        <v>15686</v>
      </c>
      <c r="H4977" s="2" t="s">
        <v>266</v>
      </c>
      <c r="I4977" s="2" t="s">
        <v>13316</v>
      </c>
      <c r="J4977" s="2" t="s">
        <v>699</v>
      </c>
      <c r="K4977" s="9">
        <v>500</v>
      </c>
      <c r="L4977" s="9">
        <v>908</v>
      </c>
      <c r="M4977" s="5">
        <v>29</v>
      </c>
      <c r="N4977" s="5">
        <v>0</v>
      </c>
      <c r="O4977" s="5">
        <v>12.47</v>
      </c>
      <c r="P4977" s="5">
        <v>0</v>
      </c>
      <c r="Q4977" s="2">
        <f t="shared" si="463"/>
        <v>-12.47</v>
      </c>
      <c r="R4977" s="5">
        <f t="shared" si="464"/>
        <v>-12.47</v>
      </c>
      <c r="S4977" s="11">
        <f t="shared" si="465"/>
        <v>-1</v>
      </c>
      <c r="T4977" s="5">
        <v>3.19</v>
      </c>
      <c r="U4977" s="5">
        <v>0.43</v>
      </c>
      <c r="V4977" s="5">
        <v>0</v>
      </c>
      <c r="W4977" s="12">
        <f t="shared" si="466"/>
        <v>0</v>
      </c>
      <c r="X4977" s="2" t="str">
        <f t="shared" si="467"/>
        <v>PAUSE</v>
      </c>
      <c r="Y4977" s="22" t="str">
        <f t="shared" si="468"/>
        <v>Mid (301-500)</v>
      </c>
    </row>
    <row r="4978" spans="1:25">
      <c r="A4978" s="2" t="s">
        <v>15687</v>
      </c>
      <c r="B4978" s="2" t="s">
        <v>15688</v>
      </c>
      <c r="C4978" s="2" t="s">
        <v>83</v>
      </c>
      <c r="D4978" s="2" t="s">
        <v>2295</v>
      </c>
      <c r="E4978" s="2" t="s">
        <v>118</v>
      </c>
      <c r="F4978" s="5">
        <v>2249</v>
      </c>
      <c r="G4978" s="2" t="s">
        <v>15689</v>
      </c>
      <c r="H4978" s="2" t="s">
        <v>34</v>
      </c>
      <c r="I4978" s="2" t="s">
        <v>13316</v>
      </c>
      <c r="J4978" s="2" t="s">
        <v>88</v>
      </c>
      <c r="K4978" s="9">
        <v>300</v>
      </c>
      <c r="L4978" s="9">
        <v>809</v>
      </c>
      <c r="M4978" s="5">
        <v>23</v>
      </c>
      <c r="N4978" s="5">
        <v>0</v>
      </c>
      <c r="O4978" s="5">
        <v>11.7</v>
      </c>
      <c r="P4978" s="5">
        <v>0</v>
      </c>
      <c r="Q4978" s="2">
        <f t="shared" si="463"/>
        <v>-11.7</v>
      </c>
      <c r="R4978" s="5">
        <f t="shared" si="464"/>
        <v>-11.7</v>
      </c>
      <c r="S4978" s="11">
        <f t="shared" si="465"/>
        <v>-1</v>
      </c>
      <c r="T4978" s="5">
        <v>2.84</v>
      </c>
      <c r="U4978" s="5">
        <v>0.51</v>
      </c>
      <c r="V4978" s="5">
        <v>0</v>
      </c>
      <c r="W4978" s="12">
        <f t="shared" si="466"/>
        <v>0</v>
      </c>
      <c r="X4978" s="2" t="str">
        <f t="shared" si="467"/>
        <v>PAUSE</v>
      </c>
      <c r="Y4978" s="22" t="str">
        <f t="shared" si="468"/>
        <v>Low (100-300)</v>
      </c>
    </row>
    <row r="4979" spans="1:25">
      <c r="A4979" s="2" t="s">
        <v>15690</v>
      </c>
      <c r="B4979" s="2" t="s">
        <v>5870</v>
      </c>
      <c r="C4979" s="2" t="s">
        <v>15691</v>
      </c>
      <c r="D4979" s="2" t="s">
        <v>1886</v>
      </c>
      <c r="E4979" s="2" t="s">
        <v>40</v>
      </c>
      <c r="F4979" s="5">
        <v>2917</v>
      </c>
      <c r="G4979" s="2" t="s">
        <v>15692</v>
      </c>
      <c r="H4979" s="2" t="s">
        <v>190</v>
      </c>
      <c r="I4979" s="2" t="s">
        <v>13316</v>
      </c>
      <c r="J4979" s="2" t="s">
        <v>120</v>
      </c>
      <c r="K4979" s="9">
        <v>600</v>
      </c>
      <c r="L4979" s="9">
        <v>2433</v>
      </c>
      <c r="M4979" s="5">
        <v>85</v>
      </c>
      <c r="N4979" s="5">
        <v>0</v>
      </c>
      <c r="O4979" s="5">
        <v>68.56</v>
      </c>
      <c r="P4979" s="5">
        <v>0</v>
      </c>
      <c r="Q4979" s="2">
        <f t="shared" si="463"/>
        <v>-68.56</v>
      </c>
      <c r="R4979" s="5">
        <f t="shared" si="464"/>
        <v>-68.56</v>
      </c>
      <c r="S4979" s="11">
        <f t="shared" si="465"/>
        <v>-1</v>
      </c>
      <c r="T4979" s="5">
        <v>3.49</v>
      </c>
      <c r="U4979" s="5">
        <v>0.81</v>
      </c>
      <c r="V4979" s="5">
        <v>0</v>
      </c>
      <c r="W4979" s="12">
        <f t="shared" si="466"/>
        <v>0</v>
      </c>
      <c r="X4979" s="2" t="str">
        <f t="shared" si="467"/>
        <v>PAUSE</v>
      </c>
      <c r="Y4979" s="22" t="str">
        <f t="shared" si="468"/>
        <v>High (501-750)</v>
      </c>
    </row>
    <row r="4980" spans="1:25">
      <c r="A4980" s="2" t="s">
        <v>15693</v>
      </c>
      <c r="B4980" s="2" t="s">
        <v>15694</v>
      </c>
      <c r="C4980" s="2" t="s">
        <v>1664</v>
      </c>
      <c r="D4980" s="2" t="s">
        <v>1305</v>
      </c>
      <c r="E4980" s="2" t="s">
        <v>40</v>
      </c>
      <c r="F4980" s="5">
        <v>1750</v>
      </c>
      <c r="G4980" s="2" t="s">
        <v>15695</v>
      </c>
      <c r="H4980" s="2" t="s">
        <v>58</v>
      </c>
      <c r="I4980" s="2" t="s">
        <v>13316</v>
      </c>
      <c r="J4980" s="2" t="s">
        <v>319</v>
      </c>
      <c r="K4980" s="9">
        <v>400</v>
      </c>
      <c r="L4980" s="9">
        <v>1067</v>
      </c>
      <c r="M4980" s="5">
        <v>47</v>
      </c>
      <c r="N4980" s="5">
        <v>1</v>
      </c>
      <c r="O4980" s="5">
        <v>27.58</v>
      </c>
      <c r="P4980" s="5">
        <v>61.48</v>
      </c>
      <c r="Q4980" s="2">
        <f t="shared" si="463"/>
        <v>33.9</v>
      </c>
      <c r="R4980" s="5">
        <f t="shared" si="464"/>
        <v>33.9</v>
      </c>
      <c r="S4980" s="11">
        <f t="shared" si="465"/>
        <v>1.2291515591007978</v>
      </c>
      <c r="T4980" s="5">
        <v>4.4000000000000004</v>
      </c>
      <c r="U4980" s="5">
        <v>0.59</v>
      </c>
      <c r="V4980" s="5">
        <v>27.58</v>
      </c>
      <c r="W4980" s="12">
        <f t="shared" si="466"/>
        <v>2.1276595744680851E-2</v>
      </c>
      <c r="X4980" s="2" t="str">
        <f t="shared" si="467"/>
        <v>SCALE</v>
      </c>
      <c r="Y4980" s="22" t="str">
        <f t="shared" si="468"/>
        <v>Mid (301-500)</v>
      </c>
    </row>
    <row r="4981" spans="1:25">
      <c r="A4981" s="2" t="s">
        <v>15696</v>
      </c>
      <c r="B4981" s="2" t="s">
        <v>2624</v>
      </c>
      <c r="C4981" s="2" t="s">
        <v>15515</v>
      </c>
      <c r="D4981" s="2" t="s">
        <v>15697</v>
      </c>
      <c r="E4981" s="2" t="s">
        <v>40</v>
      </c>
      <c r="F4981" s="5">
        <v>8400</v>
      </c>
      <c r="G4981" s="2" t="s">
        <v>15698</v>
      </c>
      <c r="H4981" s="2" t="s">
        <v>25</v>
      </c>
      <c r="I4981" s="2" t="s">
        <v>13316</v>
      </c>
      <c r="J4981" s="2" t="s">
        <v>95</v>
      </c>
      <c r="K4981" s="9">
        <v>300</v>
      </c>
      <c r="L4981" s="9">
        <v>2216</v>
      </c>
      <c r="M4981" s="5">
        <v>95</v>
      </c>
      <c r="N4981" s="5">
        <v>0</v>
      </c>
      <c r="O4981" s="5">
        <v>54.85</v>
      </c>
      <c r="P4981" s="5">
        <v>0</v>
      </c>
      <c r="Q4981" s="2">
        <f t="shared" si="463"/>
        <v>-54.85</v>
      </c>
      <c r="R4981" s="5">
        <f t="shared" si="464"/>
        <v>-54.85</v>
      </c>
      <c r="S4981" s="11">
        <f t="shared" si="465"/>
        <v>-1</v>
      </c>
      <c r="T4981" s="5">
        <v>4.29</v>
      </c>
      <c r="U4981" s="5">
        <v>0.57999999999999996</v>
      </c>
      <c r="V4981" s="5">
        <v>0</v>
      </c>
      <c r="W4981" s="12">
        <f t="shared" si="466"/>
        <v>0</v>
      </c>
      <c r="X4981" s="2" t="str">
        <f t="shared" si="467"/>
        <v>PAUSE</v>
      </c>
      <c r="Y4981" s="22" t="str">
        <f t="shared" si="468"/>
        <v>Low (100-300)</v>
      </c>
    </row>
    <row r="4982" spans="1:25">
      <c r="A4982" s="2" t="s">
        <v>15699</v>
      </c>
      <c r="B4982" s="2" t="s">
        <v>15700</v>
      </c>
      <c r="C4982" s="2" t="s">
        <v>3033</v>
      </c>
      <c r="D4982" s="2" t="s">
        <v>1075</v>
      </c>
      <c r="E4982" s="2" t="s">
        <v>85</v>
      </c>
      <c r="F4982" s="5">
        <v>1800</v>
      </c>
      <c r="G4982" s="2" t="s">
        <v>15701</v>
      </c>
      <c r="H4982" s="2" t="s">
        <v>94</v>
      </c>
      <c r="I4982" s="2" t="s">
        <v>13316</v>
      </c>
      <c r="J4982" s="2" t="s">
        <v>162</v>
      </c>
      <c r="K4982" s="9">
        <v>600</v>
      </c>
      <c r="L4982" s="9">
        <v>1601</v>
      </c>
      <c r="M4982" s="5">
        <v>53</v>
      </c>
      <c r="N4982" s="5">
        <v>2</v>
      </c>
      <c r="O4982" s="5">
        <v>41.57</v>
      </c>
      <c r="P4982" s="5">
        <v>70.400000000000006</v>
      </c>
      <c r="Q4982" s="2">
        <f t="shared" si="463"/>
        <v>28.830000000000005</v>
      </c>
      <c r="R4982" s="5">
        <f t="shared" si="464"/>
        <v>28.830000000000005</v>
      </c>
      <c r="S4982" s="11">
        <f t="shared" si="465"/>
        <v>0.69352898725042111</v>
      </c>
      <c r="T4982" s="5">
        <v>3.31</v>
      </c>
      <c r="U4982" s="5">
        <v>0.78</v>
      </c>
      <c r="V4982" s="5">
        <v>20.78</v>
      </c>
      <c r="W4982" s="12">
        <f t="shared" si="466"/>
        <v>3.7735849056603772E-2</v>
      </c>
      <c r="X4982" s="2" t="str">
        <f t="shared" si="467"/>
        <v>SCALE</v>
      </c>
      <c r="Y4982" s="22" t="str">
        <f t="shared" si="468"/>
        <v>High (501-750)</v>
      </c>
    </row>
    <row r="4983" spans="1:25">
      <c r="A4983" s="2" t="s">
        <v>15702</v>
      </c>
      <c r="B4983" s="2" t="s">
        <v>1033</v>
      </c>
      <c r="C4983" s="2" t="s">
        <v>425</v>
      </c>
      <c r="D4983" s="2" t="s">
        <v>4490</v>
      </c>
      <c r="E4983" s="2" t="s">
        <v>625</v>
      </c>
      <c r="F4983" s="5">
        <v>2250</v>
      </c>
      <c r="G4983" s="2" t="s">
        <v>15703</v>
      </c>
      <c r="H4983" s="2" t="s">
        <v>312</v>
      </c>
      <c r="I4983" s="2" t="s">
        <v>13316</v>
      </c>
      <c r="J4983" s="2" t="s">
        <v>699</v>
      </c>
      <c r="K4983" s="9">
        <v>600</v>
      </c>
      <c r="L4983" s="9">
        <v>2353</v>
      </c>
      <c r="M4983" s="5">
        <v>84</v>
      </c>
      <c r="N4983" s="5">
        <v>2</v>
      </c>
      <c r="O4983" s="5">
        <v>60.6</v>
      </c>
      <c r="P4983" s="5">
        <v>145.63</v>
      </c>
      <c r="Q4983" s="2">
        <f t="shared" si="463"/>
        <v>85.03</v>
      </c>
      <c r="R4983" s="5">
        <f t="shared" si="464"/>
        <v>85.03</v>
      </c>
      <c r="S4983" s="11">
        <f t="shared" si="465"/>
        <v>1.4031353135313531</v>
      </c>
      <c r="T4983" s="5">
        <v>3.57</v>
      </c>
      <c r="U4983" s="5">
        <v>0.72</v>
      </c>
      <c r="V4983" s="5">
        <v>30.3</v>
      </c>
      <c r="W4983" s="12">
        <f t="shared" si="466"/>
        <v>2.3809523809523808E-2</v>
      </c>
      <c r="X4983" s="2" t="str">
        <f t="shared" si="467"/>
        <v>SCALE</v>
      </c>
      <c r="Y4983" s="22" t="str">
        <f t="shared" si="468"/>
        <v>High (501-750)</v>
      </c>
    </row>
    <row r="4984" spans="1:25">
      <c r="A4984" s="2" t="s">
        <v>15704</v>
      </c>
      <c r="B4984" s="2" t="s">
        <v>1730</v>
      </c>
      <c r="C4984" s="2" t="s">
        <v>15705</v>
      </c>
      <c r="D4984" s="2" t="s">
        <v>2496</v>
      </c>
      <c r="E4984" s="2" t="s">
        <v>276</v>
      </c>
      <c r="F4984" s="5">
        <v>2500</v>
      </c>
      <c r="G4984" s="2" t="s">
        <v>2588</v>
      </c>
      <c r="H4984" s="2" t="s">
        <v>87</v>
      </c>
      <c r="I4984" s="2" t="s">
        <v>13316</v>
      </c>
      <c r="J4984" s="2" t="s">
        <v>155</v>
      </c>
      <c r="K4984" s="9">
        <v>1000</v>
      </c>
      <c r="L4984" s="9">
        <v>978</v>
      </c>
      <c r="M4984" s="5">
        <v>35</v>
      </c>
      <c r="N4984" s="5">
        <v>1</v>
      </c>
      <c r="O4984" s="5">
        <v>26.03</v>
      </c>
      <c r="P4984" s="5">
        <v>44.38</v>
      </c>
      <c r="Q4984" s="2">
        <f t="shared" si="463"/>
        <v>18.350000000000001</v>
      </c>
      <c r="R4984" s="5">
        <f t="shared" si="464"/>
        <v>18.350000000000001</v>
      </c>
      <c r="S4984" s="11">
        <f t="shared" si="465"/>
        <v>0.70495582020745295</v>
      </c>
      <c r="T4984" s="5">
        <v>3.58</v>
      </c>
      <c r="U4984" s="5">
        <v>0.74</v>
      </c>
      <c r="V4984" s="5">
        <v>26.03</v>
      </c>
      <c r="W4984" s="12">
        <f t="shared" si="466"/>
        <v>2.8571428571428571E-2</v>
      </c>
      <c r="X4984" s="2" t="str">
        <f t="shared" si="467"/>
        <v>SCALE</v>
      </c>
      <c r="Y4984" s="22" t="str">
        <f t="shared" si="468"/>
        <v>Premium (751-1000)</v>
      </c>
    </row>
    <row r="4985" spans="1:25">
      <c r="A4985" s="2" t="s">
        <v>15706</v>
      </c>
      <c r="B4985" s="2" t="s">
        <v>11842</v>
      </c>
      <c r="C4985" s="2" t="s">
        <v>15707</v>
      </c>
      <c r="D4985" s="2" t="s">
        <v>2781</v>
      </c>
      <c r="E4985" s="2" t="s">
        <v>222</v>
      </c>
      <c r="F4985" s="5">
        <v>1800</v>
      </c>
      <c r="G4985" s="2" t="s">
        <v>15708</v>
      </c>
      <c r="H4985" s="2" t="s">
        <v>260</v>
      </c>
      <c r="I4985" s="2" t="s">
        <v>13316</v>
      </c>
      <c r="J4985" s="2" t="s">
        <v>177</v>
      </c>
      <c r="K4985" s="9">
        <v>100</v>
      </c>
      <c r="L4985" s="9">
        <v>1285</v>
      </c>
      <c r="M4985" s="5">
        <v>25</v>
      </c>
      <c r="N4985" s="5">
        <v>0</v>
      </c>
      <c r="O4985" s="5">
        <v>11.43</v>
      </c>
      <c r="P4985" s="5">
        <v>0</v>
      </c>
      <c r="Q4985" s="2">
        <f t="shared" si="463"/>
        <v>-11.43</v>
      </c>
      <c r="R4985" s="5">
        <f t="shared" si="464"/>
        <v>-11.43</v>
      </c>
      <c r="S4985" s="11">
        <f t="shared" si="465"/>
        <v>-1</v>
      </c>
      <c r="T4985" s="5">
        <v>1.95</v>
      </c>
      <c r="U4985" s="5">
        <v>0.46</v>
      </c>
      <c r="V4985" s="5">
        <v>0</v>
      </c>
      <c r="W4985" s="12">
        <f t="shared" si="466"/>
        <v>0</v>
      </c>
      <c r="X4985" s="2" t="str">
        <f t="shared" si="467"/>
        <v>PAUSE</v>
      </c>
      <c r="Y4985" s="22" t="str">
        <f t="shared" si="468"/>
        <v>Low (100-300)</v>
      </c>
    </row>
    <row r="4986" spans="1:25">
      <c r="A4986" s="2" t="s">
        <v>15709</v>
      </c>
      <c r="B4986" s="2" t="s">
        <v>295</v>
      </c>
      <c r="C4986" s="2" t="s">
        <v>3956</v>
      </c>
      <c r="D4986" s="2" t="s">
        <v>6512</v>
      </c>
      <c r="E4986" s="2" t="s">
        <v>222</v>
      </c>
      <c r="F4986" s="5">
        <v>2500</v>
      </c>
      <c r="G4986" s="2" t="s">
        <v>15710</v>
      </c>
      <c r="H4986" s="2" t="s">
        <v>94</v>
      </c>
      <c r="I4986" s="2" t="s">
        <v>13316</v>
      </c>
      <c r="J4986" s="2" t="s">
        <v>27</v>
      </c>
      <c r="K4986" s="9">
        <v>600</v>
      </c>
      <c r="L4986" s="9">
        <v>1251</v>
      </c>
      <c r="M4986" s="5">
        <v>20</v>
      </c>
      <c r="N4986" s="5">
        <v>0</v>
      </c>
      <c r="O4986" s="5">
        <v>12.63</v>
      </c>
      <c r="P4986" s="5">
        <v>0</v>
      </c>
      <c r="Q4986" s="2">
        <f t="shared" si="463"/>
        <v>-12.63</v>
      </c>
      <c r="R4986" s="5">
        <f t="shared" si="464"/>
        <v>-12.63</v>
      </c>
      <c r="S4986" s="11">
        <f t="shared" si="465"/>
        <v>-1</v>
      </c>
      <c r="T4986" s="5">
        <v>1.6</v>
      </c>
      <c r="U4986" s="5">
        <v>0.63</v>
      </c>
      <c r="V4986" s="5">
        <v>0</v>
      </c>
      <c r="W4986" s="12">
        <f t="shared" si="466"/>
        <v>0</v>
      </c>
      <c r="X4986" s="2" t="str">
        <f t="shared" si="467"/>
        <v>PAUSE</v>
      </c>
      <c r="Y4986" s="22" t="str">
        <f t="shared" si="468"/>
        <v>High (501-750)</v>
      </c>
    </row>
    <row r="4987" spans="1:25">
      <c r="A4987" s="2" t="s">
        <v>15711</v>
      </c>
      <c r="B4987" s="2" t="s">
        <v>8621</v>
      </c>
      <c r="C4987" s="2" t="s">
        <v>15401</v>
      </c>
      <c r="D4987" s="2" t="s">
        <v>144</v>
      </c>
      <c r="E4987" s="2" t="s">
        <v>40</v>
      </c>
      <c r="F4987" s="5">
        <v>1500</v>
      </c>
      <c r="G4987" s="2" t="s">
        <v>15712</v>
      </c>
      <c r="H4987" s="2" t="s">
        <v>94</v>
      </c>
      <c r="I4987" s="2" t="s">
        <v>13316</v>
      </c>
      <c r="J4987" s="2" t="s">
        <v>458</v>
      </c>
      <c r="K4987" s="9">
        <v>300</v>
      </c>
      <c r="L4987" s="9">
        <v>997</v>
      </c>
      <c r="M4987" s="5">
        <v>35</v>
      </c>
      <c r="N4987" s="5">
        <v>0</v>
      </c>
      <c r="O4987" s="5">
        <v>22.01</v>
      </c>
      <c r="P4987" s="5">
        <v>0</v>
      </c>
      <c r="Q4987" s="2">
        <f t="shared" si="463"/>
        <v>-22.01</v>
      </c>
      <c r="R4987" s="5">
        <f t="shared" si="464"/>
        <v>-22.01</v>
      </c>
      <c r="S4987" s="11">
        <f t="shared" si="465"/>
        <v>-1</v>
      </c>
      <c r="T4987" s="5">
        <v>3.51</v>
      </c>
      <c r="U4987" s="5">
        <v>0.63</v>
      </c>
      <c r="V4987" s="5">
        <v>0</v>
      </c>
      <c r="W4987" s="12">
        <f t="shared" si="466"/>
        <v>0</v>
      </c>
      <c r="X4987" s="2" t="str">
        <f t="shared" si="467"/>
        <v>PAUSE</v>
      </c>
      <c r="Y4987" s="22" t="str">
        <f t="shared" si="468"/>
        <v>Low (100-300)</v>
      </c>
    </row>
    <row r="4988" spans="1:25">
      <c r="A4988" s="2" t="s">
        <v>15713</v>
      </c>
      <c r="B4988" s="2" t="s">
        <v>924</v>
      </c>
      <c r="C4988" s="2" t="s">
        <v>15714</v>
      </c>
      <c r="D4988" s="2" t="s">
        <v>9476</v>
      </c>
      <c r="E4988" s="2" t="s">
        <v>112</v>
      </c>
      <c r="F4988" s="5">
        <v>6500</v>
      </c>
      <c r="G4988" s="2" t="s">
        <v>15715</v>
      </c>
      <c r="H4988" s="2" t="s">
        <v>50</v>
      </c>
      <c r="I4988" s="2" t="s">
        <v>13316</v>
      </c>
      <c r="J4988" s="2" t="s">
        <v>313</v>
      </c>
      <c r="K4988" s="9">
        <v>100</v>
      </c>
      <c r="L4988" s="9">
        <v>2321</v>
      </c>
      <c r="M4988" s="5">
        <v>46</v>
      </c>
      <c r="N4988" s="5">
        <v>0</v>
      </c>
      <c r="O4988" s="5">
        <v>31.9</v>
      </c>
      <c r="P4988" s="5">
        <v>0</v>
      </c>
      <c r="Q4988" s="2">
        <f t="shared" si="463"/>
        <v>-31.9</v>
      </c>
      <c r="R4988" s="5">
        <f t="shared" si="464"/>
        <v>-31.9</v>
      </c>
      <c r="S4988" s="11">
        <f t="shared" si="465"/>
        <v>-1</v>
      </c>
      <c r="T4988" s="5">
        <v>1.98</v>
      </c>
      <c r="U4988" s="5">
        <v>0.69</v>
      </c>
      <c r="V4988" s="5">
        <v>0</v>
      </c>
      <c r="W4988" s="12">
        <f t="shared" si="466"/>
        <v>0</v>
      </c>
      <c r="X4988" s="2" t="str">
        <f t="shared" si="467"/>
        <v>PAUSE</v>
      </c>
      <c r="Y4988" s="22" t="str">
        <f t="shared" si="468"/>
        <v>Low (100-300)</v>
      </c>
    </row>
    <row r="4989" spans="1:25">
      <c r="A4989" s="2" t="s">
        <v>15716</v>
      </c>
      <c r="B4989" s="2" t="s">
        <v>15717</v>
      </c>
      <c r="C4989" s="2" t="s">
        <v>1668</v>
      </c>
      <c r="D4989" s="2" t="s">
        <v>829</v>
      </c>
      <c r="E4989" s="2" t="s">
        <v>112</v>
      </c>
      <c r="F4989" s="5">
        <v>2700</v>
      </c>
      <c r="G4989" s="2" t="s">
        <v>15718</v>
      </c>
      <c r="H4989" s="2" t="s">
        <v>50</v>
      </c>
      <c r="I4989" s="2" t="s">
        <v>13316</v>
      </c>
      <c r="J4989" s="2" t="s">
        <v>120</v>
      </c>
      <c r="K4989" s="9">
        <v>1000</v>
      </c>
      <c r="L4989" s="9">
        <v>1161</v>
      </c>
      <c r="M4989" s="5">
        <v>23</v>
      </c>
      <c r="N4989" s="5">
        <v>2</v>
      </c>
      <c r="O4989" s="5">
        <v>17.77</v>
      </c>
      <c r="P4989" s="5">
        <v>89.45</v>
      </c>
      <c r="Q4989" s="2">
        <f t="shared" si="463"/>
        <v>71.680000000000007</v>
      </c>
      <c r="R4989" s="5">
        <f t="shared" si="464"/>
        <v>71.680000000000007</v>
      </c>
      <c r="S4989" s="11">
        <f t="shared" si="465"/>
        <v>4.0337647720877889</v>
      </c>
      <c r="T4989" s="5">
        <v>1.98</v>
      </c>
      <c r="U4989" s="5">
        <v>0.77</v>
      </c>
      <c r="V4989" s="5">
        <v>8.8800000000000008</v>
      </c>
      <c r="W4989" s="12">
        <f t="shared" si="466"/>
        <v>8.6956521739130432E-2</v>
      </c>
      <c r="X4989" s="2" t="str">
        <f t="shared" si="467"/>
        <v>SCALE</v>
      </c>
      <c r="Y4989" s="22" t="str">
        <f t="shared" si="468"/>
        <v>Premium (751-1000)</v>
      </c>
    </row>
    <row r="4990" spans="1:25">
      <c r="A4990" s="2" t="s">
        <v>15719</v>
      </c>
      <c r="B4990" s="2" t="s">
        <v>7424</v>
      </c>
      <c r="C4990" s="2" t="s">
        <v>6677</v>
      </c>
      <c r="D4990" s="2" t="s">
        <v>1040</v>
      </c>
      <c r="E4990" s="2" t="s">
        <v>112</v>
      </c>
      <c r="F4990" s="5">
        <v>5000</v>
      </c>
      <c r="G4990" s="2" t="s">
        <v>15558</v>
      </c>
      <c r="H4990" s="2" t="s">
        <v>312</v>
      </c>
      <c r="I4990" s="2" t="s">
        <v>13316</v>
      </c>
      <c r="J4990" s="2" t="s">
        <v>382</v>
      </c>
      <c r="K4990" s="9">
        <v>300</v>
      </c>
      <c r="L4990" s="9">
        <v>923</v>
      </c>
      <c r="M4990" s="5">
        <v>33</v>
      </c>
      <c r="N4990" s="5">
        <v>3</v>
      </c>
      <c r="O4990" s="5">
        <v>24.09</v>
      </c>
      <c r="P4990" s="5">
        <v>165.96</v>
      </c>
      <c r="Q4990" s="2">
        <f t="shared" si="463"/>
        <v>141.87</v>
      </c>
      <c r="R4990" s="5">
        <f t="shared" si="464"/>
        <v>141.87</v>
      </c>
      <c r="S4990" s="11">
        <f t="shared" si="465"/>
        <v>5.8891656288916563</v>
      </c>
      <c r="T4990" s="5">
        <v>3.58</v>
      </c>
      <c r="U4990" s="5">
        <v>0.73</v>
      </c>
      <c r="V4990" s="5">
        <v>8.0299999999999994</v>
      </c>
      <c r="W4990" s="12">
        <f t="shared" si="466"/>
        <v>9.0909090909090912E-2</v>
      </c>
      <c r="X4990" s="2" t="str">
        <f t="shared" si="467"/>
        <v>SCALE</v>
      </c>
      <c r="Y4990" s="22" t="str">
        <f t="shared" si="468"/>
        <v>Low (100-300)</v>
      </c>
    </row>
    <row r="4991" spans="1:25">
      <c r="A4991" s="2" t="s">
        <v>15720</v>
      </c>
      <c r="B4991" s="2" t="s">
        <v>1730</v>
      </c>
      <c r="C4991" s="2" t="s">
        <v>83</v>
      </c>
      <c r="D4991" s="2" t="s">
        <v>3920</v>
      </c>
      <c r="E4991" s="2" t="s">
        <v>56</v>
      </c>
      <c r="F4991" s="5">
        <v>1800</v>
      </c>
      <c r="G4991" s="2" t="s">
        <v>15721</v>
      </c>
      <c r="H4991" s="2" t="s">
        <v>167</v>
      </c>
      <c r="I4991" s="2" t="s">
        <v>13316</v>
      </c>
      <c r="J4991" s="2" t="s">
        <v>319</v>
      </c>
      <c r="K4991" s="9">
        <v>100</v>
      </c>
      <c r="L4991" s="9">
        <v>1587</v>
      </c>
      <c r="M4991" s="5">
        <v>40</v>
      </c>
      <c r="N4991" s="5">
        <v>1</v>
      </c>
      <c r="O4991" s="5">
        <v>29.76</v>
      </c>
      <c r="P4991" s="5">
        <v>74.66</v>
      </c>
      <c r="Q4991" s="2">
        <f t="shared" si="463"/>
        <v>44.899999999999991</v>
      </c>
      <c r="R4991" s="5">
        <f t="shared" si="464"/>
        <v>44.899999999999991</v>
      </c>
      <c r="S4991" s="11">
        <f t="shared" si="465"/>
        <v>1.5087365591397845</v>
      </c>
      <c r="T4991" s="5">
        <v>2.52</v>
      </c>
      <c r="U4991" s="5">
        <v>0.74</v>
      </c>
      <c r="V4991" s="5">
        <v>29.76</v>
      </c>
      <c r="W4991" s="12">
        <f t="shared" si="466"/>
        <v>2.5000000000000001E-2</v>
      </c>
      <c r="X4991" s="2" t="str">
        <f t="shared" si="467"/>
        <v>SCALE</v>
      </c>
      <c r="Y4991" s="22" t="str">
        <f t="shared" si="468"/>
        <v>Low (100-300)</v>
      </c>
    </row>
    <row r="4992" spans="1:25">
      <c r="A4992" s="2" t="s">
        <v>15722</v>
      </c>
      <c r="B4992" s="2" t="s">
        <v>14201</v>
      </c>
      <c r="C4992" s="2" t="s">
        <v>15723</v>
      </c>
      <c r="D4992" s="2" t="s">
        <v>655</v>
      </c>
      <c r="E4992" s="2" t="s">
        <v>125</v>
      </c>
      <c r="F4992" s="5">
        <v>2600</v>
      </c>
      <c r="G4992" s="2" t="s">
        <v>15724</v>
      </c>
      <c r="H4992" s="2" t="s">
        <v>34</v>
      </c>
      <c r="I4992" s="2" t="s">
        <v>13316</v>
      </c>
      <c r="J4992" s="2" t="s">
        <v>51</v>
      </c>
      <c r="K4992" s="9">
        <v>500</v>
      </c>
      <c r="L4992" s="9">
        <v>868</v>
      </c>
      <c r="M4992" s="5">
        <v>25</v>
      </c>
      <c r="N4992" s="5">
        <v>2</v>
      </c>
      <c r="O4992" s="5">
        <v>19.440000000000001</v>
      </c>
      <c r="P4992" s="5">
        <v>117.63</v>
      </c>
      <c r="Q4992" s="2">
        <f t="shared" si="463"/>
        <v>98.19</v>
      </c>
      <c r="R4992" s="5">
        <f t="shared" si="464"/>
        <v>98.19</v>
      </c>
      <c r="S4992" s="11">
        <f t="shared" si="465"/>
        <v>5.0509259259259256</v>
      </c>
      <c r="T4992" s="5">
        <v>2.88</v>
      </c>
      <c r="U4992" s="5">
        <v>0.78</v>
      </c>
      <c r="V4992" s="5">
        <v>9.7200000000000006</v>
      </c>
      <c r="W4992" s="12">
        <f t="shared" si="466"/>
        <v>0.08</v>
      </c>
      <c r="X4992" s="2" t="str">
        <f t="shared" si="467"/>
        <v>SCALE</v>
      </c>
      <c r="Y4992" s="22" t="str">
        <f t="shared" si="468"/>
        <v>Mid (301-500)</v>
      </c>
    </row>
    <row r="4993" spans="1:25">
      <c r="A4993" s="2" t="s">
        <v>15725</v>
      </c>
      <c r="B4993" s="2" t="s">
        <v>1167</v>
      </c>
      <c r="C4993" s="2" t="s">
        <v>15726</v>
      </c>
      <c r="D4993" s="2" t="s">
        <v>1035</v>
      </c>
      <c r="E4993" s="2" t="s">
        <v>492</v>
      </c>
      <c r="F4993" s="5">
        <v>1900</v>
      </c>
      <c r="G4993" s="2" t="s">
        <v>5275</v>
      </c>
      <c r="H4993" s="2" t="s">
        <v>266</v>
      </c>
      <c r="I4993" s="2" t="s">
        <v>13316</v>
      </c>
      <c r="J4993" s="2" t="s">
        <v>232</v>
      </c>
      <c r="K4993" s="9">
        <v>500</v>
      </c>
      <c r="L4993" s="9">
        <v>851</v>
      </c>
      <c r="M4993" s="5">
        <v>29</v>
      </c>
      <c r="N4993" s="5">
        <v>1</v>
      </c>
      <c r="O4993" s="5">
        <v>18.27</v>
      </c>
      <c r="P4993" s="5">
        <v>44.38</v>
      </c>
      <c r="Q4993" s="2">
        <f t="shared" si="463"/>
        <v>26.110000000000003</v>
      </c>
      <c r="R4993" s="5">
        <f t="shared" si="464"/>
        <v>26.110000000000003</v>
      </c>
      <c r="S4993" s="11">
        <f t="shared" si="465"/>
        <v>1.4291187739463604</v>
      </c>
      <c r="T4993" s="5">
        <v>3.41</v>
      </c>
      <c r="U4993" s="5">
        <v>0.63</v>
      </c>
      <c r="V4993" s="5">
        <v>18.27</v>
      </c>
      <c r="W4993" s="12">
        <f t="shared" si="466"/>
        <v>3.4482758620689655E-2</v>
      </c>
      <c r="X4993" s="2" t="str">
        <f t="shared" si="467"/>
        <v>SCALE</v>
      </c>
      <c r="Y4993" s="22" t="str">
        <f t="shared" si="468"/>
        <v>Mid (301-500)</v>
      </c>
    </row>
    <row r="4994" spans="1:25">
      <c r="A4994" s="2" t="s">
        <v>15727</v>
      </c>
      <c r="B4994" s="2" t="s">
        <v>15728</v>
      </c>
      <c r="C4994" s="2" t="s">
        <v>15729</v>
      </c>
      <c r="D4994" s="2" t="s">
        <v>359</v>
      </c>
      <c r="E4994" s="2" t="s">
        <v>40</v>
      </c>
      <c r="F4994" s="5">
        <v>1000</v>
      </c>
      <c r="G4994" s="2" t="s">
        <v>15730</v>
      </c>
      <c r="H4994" s="2" t="s">
        <v>150</v>
      </c>
      <c r="I4994" s="2" t="s">
        <v>13316</v>
      </c>
      <c r="J4994" s="2" t="s">
        <v>80</v>
      </c>
      <c r="K4994" s="9">
        <v>600</v>
      </c>
      <c r="L4994" s="9">
        <v>2452</v>
      </c>
      <c r="M4994" s="5">
        <v>105</v>
      </c>
      <c r="N4994" s="5">
        <v>5</v>
      </c>
      <c r="O4994" s="5">
        <v>76.38</v>
      </c>
      <c r="P4994" s="5">
        <v>369.24</v>
      </c>
      <c r="Q4994" s="2">
        <f t="shared" si="463"/>
        <v>292.86</v>
      </c>
      <c r="R4994" s="5">
        <f t="shared" si="464"/>
        <v>292.86</v>
      </c>
      <c r="S4994" s="11">
        <f t="shared" si="465"/>
        <v>3.834249803613512</v>
      </c>
      <c r="T4994" s="5">
        <v>4.28</v>
      </c>
      <c r="U4994" s="5">
        <v>0.73</v>
      </c>
      <c r="V4994" s="5">
        <v>15.28</v>
      </c>
      <c r="W4994" s="12">
        <f t="shared" si="466"/>
        <v>4.7619047619047616E-2</v>
      </c>
      <c r="X4994" s="2" t="str">
        <f t="shared" si="467"/>
        <v>SCALE</v>
      </c>
      <c r="Y4994" s="22" t="str">
        <f t="shared" si="468"/>
        <v>High (501-750)</v>
      </c>
    </row>
    <row r="4995" spans="1:25">
      <c r="A4995" s="2" t="s">
        <v>15731</v>
      </c>
      <c r="B4995" s="2" t="s">
        <v>15732</v>
      </c>
      <c r="C4995" s="2" t="s">
        <v>4350</v>
      </c>
      <c r="D4995" s="2" t="s">
        <v>3299</v>
      </c>
      <c r="E4995" s="2" t="s">
        <v>32</v>
      </c>
      <c r="F4995" s="5">
        <v>4800</v>
      </c>
      <c r="G4995" s="2" t="s">
        <v>15733</v>
      </c>
      <c r="H4995" s="2" t="s">
        <v>161</v>
      </c>
      <c r="I4995" s="2" t="s">
        <v>13316</v>
      </c>
      <c r="J4995" s="2" t="s">
        <v>300</v>
      </c>
      <c r="K4995" s="9">
        <v>100</v>
      </c>
      <c r="L4995" s="9">
        <v>822</v>
      </c>
      <c r="M4995" s="5">
        <v>16</v>
      </c>
      <c r="N4995" s="5">
        <v>1</v>
      </c>
      <c r="O4995" s="5">
        <v>6.93</v>
      </c>
      <c r="P4995" s="5">
        <v>56.86</v>
      </c>
      <c r="Q4995" s="2">
        <f t="shared" si="463"/>
        <v>49.93</v>
      </c>
      <c r="R4995" s="5">
        <f t="shared" si="464"/>
        <v>49.93</v>
      </c>
      <c r="S4995" s="11">
        <f t="shared" si="465"/>
        <v>7.2049062049062051</v>
      </c>
      <c r="T4995" s="5">
        <v>1.95</v>
      </c>
      <c r="U4995" s="5">
        <v>0.43</v>
      </c>
      <c r="V4995" s="5">
        <v>6.93</v>
      </c>
      <c r="W4995" s="12">
        <f t="shared" si="466"/>
        <v>6.25E-2</v>
      </c>
      <c r="X4995" s="2" t="str">
        <f t="shared" si="467"/>
        <v>SCALE</v>
      </c>
      <c r="Y4995" s="22" t="str">
        <f t="shared" si="468"/>
        <v>Low (100-300)</v>
      </c>
    </row>
    <row r="4996" spans="1:25">
      <c r="A4996" s="2" t="s">
        <v>15734</v>
      </c>
      <c r="B4996" s="2" t="s">
        <v>1899</v>
      </c>
      <c r="C4996" s="2" t="s">
        <v>15735</v>
      </c>
      <c r="D4996" s="2" t="s">
        <v>264</v>
      </c>
      <c r="E4996" s="2" t="s">
        <v>23</v>
      </c>
      <c r="F4996" s="5">
        <v>2000</v>
      </c>
      <c r="G4996" s="2" t="s">
        <v>6143</v>
      </c>
      <c r="H4996" s="2" t="s">
        <v>94</v>
      </c>
      <c r="I4996" s="2" t="s">
        <v>13316</v>
      </c>
      <c r="J4996" s="2" t="s">
        <v>300</v>
      </c>
      <c r="K4996" s="9">
        <v>1000</v>
      </c>
      <c r="L4996" s="9">
        <v>1639</v>
      </c>
      <c r="M4996" s="5">
        <v>62</v>
      </c>
      <c r="N4996" s="5">
        <v>0</v>
      </c>
      <c r="O4996" s="5">
        <v>50.93</v>
      </c>
      <c r="P4996" s="5">
        <v>0</v>
      </c>
      <c r="Q4996" s="2">
        <f t="shared" si="463"/>
        <v>-50.93</v>
      </c>
      <c r="R4996" s="5">
        <f t="shared" si="464"/>
        <v>-50.93</v>
      </c>
      <c r="S4996" s="11">
        <f t="shared" si="465"/>
        <v>-1</v>
      </c>
      <c r="T4996" s="5">
        <v>3.78</v>
      </c>
      <c r="U4996" s="5">
        <v>0.82</v>
      </c>
      <c r="V4996" s="5">
        <v>0</v>
      </c>
      <c r="W4996" s="12">
        <f t="shared" si="466"/>
        <v>0</v>
      </c>
      <c r="X4996" s="2" t="str">
        <f t="shared" si="467"/>
        <v>PAUSE</v>
      </c>
      <c r="Y4996" s="22" t="str">
        <f t="shared" si="468"/>
        <v>Premium (751-1000)</v>
      </c>
    </row>
    <row r="4997" spans="1:25">
      <c r="A4997" s="2" t="s">
        <v>15736</v>
      </c>
      <c r="B4997" s="2" t="s">
        <v>12017</v>
      </c>
      <c r="C4997" s="2" t="s">
        <v>130</v>
      </c>
      <c r="D4997" s="2" t="s">
        <v>3107</v>
      </c>
      <c r="E4997" s="2" t="s">
        <v>1203</v>
      </c>
      <c r="F4997" s="5">
        <v>1500</v>
      </c>
      <c r="G4997" s="2" t="s">
        <v>15737</v>
      </c>
      <c r="H4997" s="2" t="s">
        <v>253</v>
      </c>
      <c r="I4997" s="2" t="s">
        <v>13316</v>
      </c>
      <c r="J4997" s="2" t="s">
        <v>162</v>
      </c>
      <c r="K4997" s="9">
        <v>800</v>
      </c>
      <c r="L4997" s="9">
        <v>2141</v>
      </c>
      <c r="M4997" s="5">
        <v>38</v>
      </c>
      <c r="N4997" s="5">
        <v>1</v>
      </c>
      <c r="O4997" s="5">
        <v>15.63</v>
      </c>
      <c r="P4997" s="5">
        <v>56.66</v>
      </c>
      <c r="Q4997" s="2">
        <f t="shared" si="463"/>
        <v>41.029999999999994</v>
      </c>
      <c r="R4997" s="5">
        <f t="shared" si="464"/>
        <v>41.029999999999994</v>
      </c>
      <c r="S4997" s="11">
        <f t="shared" si="465"/>
        <v>2.6250799744081887</v>
      </c>
      <c r="T4997" s="5">
        <v>1.77</v>
      </c>
      <c r="U4997" s="5">
        <v>0.41</v>
      </c>
      <c r="V4997" s="5">
        <v>15.63</v>
      </c>
      <c r="W4997" s="12">
        <f t="shared" si="466"/>
        <v>2.6315789473684209E-2</v>
      </c>
      <c r="X4997" s="2" t="str">
        <f t="shared" si="467"/>
        <v>SCALE</v>
      </c>
      <c r="Y4997" s="22" t="str">
        <f t="shared" si="468"/>
        <v>Premium (751-1000)</v>
      </c>
    </row>
    <row r="4998" spans="1:25">
      <c r="A4998" s="2" t="s">
        <v>15738</v>
      </c>
      <c r="B4998" s="2" t="s">
        <v>1966</v>
      </c>
      <c r="C4998" s="2" t="s">
        <v>2747</v>
      </c>
      <c r="D4998" s="2" t="s">
        <v>15739</v>
      </c>
      <c r="E4998" s="2" t="s">
        <v>32</v>
      </c>
      <c r="F4998" s="5">
        <v>6400</v>
      </c>
      <c r="G4998" s="2" t="s">
        <v>1468</v>
      </c>
      <c r="H4998" s="2" t="s">
        <v>42</v>
      </c>
      <c r="I4998" s="2" t="s">
        <v>13316</v>
      </c>
      <c r="J4998" s="2" t="s">
        <v>293</v>
      </c>
      <c r="K4998" s="9">
        <v>700</v>
      </c>
      <c r="L4998" s="9">
        <v>2219</v>
      </c>
      <c r="M4998" s="5">
        <v>51</v>
      </c>
      <c r="N4998" s="5">
        <v>2</v>
      </c>
      <c r="O4998" s="5">
        <v>37.880000000000003</v>
      </c>
      <c r="P4998" s="5">
        <v>85.03</v>
      </c>
      <c r="Q4998" s="2">
        <f t="shared" si="463"/>
        <v>47.15</v>
      </c>
      <c r="R4998" s="5">
        <f t="shared" si="464"/>
        <v>47.15</v>
      </c>
      <c r="S4998" s="11">
        <f t="shared" si="465"/>
        <v>1.2447201689545933</v>
      </c>
      <c r="T4998" s="5">
        <v>2.2999999999999998</v>
      </c>
      <c r="U4998" s="5">
        <v>0.74</v>
      </c>
      <c r="V4998" s="5">
        <v>18.940000000000001</v>
      </c>
      <c r="W4998" s="12">
        <f t="shared" si="466"/>
        <v>3.9215686274509803E-2</v>
      </c>
      <c r="X4998" s="2" t="str">
        <f t="shared" si="467"/>
        <v>SCALE</v>
      </c>
      <c r="Y4998" s="22" t="str">
        <f t="shared" si="468"/>
        <v>High (501-750)</v>
      </c>
    </row>
    <row r="4999" spans="1:25">
      <c r="A4999" s="2" t="s">
        <v>15740</v>
      </c>
      <c r="B4999" s="2" t="s">
        <v>11377</v>
      </c>
      <c r="C4999" s="2" t="s">
        <v>1943</v>
      </c>
      <c r="D4999" s="2" t="s">
        <v>1551</v>
      </c>
      <c r="E4999" s="2" t="s">
        <v>112</v>
      </c>
      <c r="F4999" s="5">
        <v>4117</v>
      </c>
      <c r="G4999" s="2" t="s">
        <v>15741</v>
      </c>
      <c r="H4999" s="2" t="s">
        <v>65</v>
      </c>
      <c r="I4999" s="2" t="s">
        <v>13316</v>
      </c>
      <c r="J4999" s="2" t="s">
        <v>88</v>
      </c>
      <c r="K4999" s="9">
        <v>1000</v>
      </c>
      <c r="L4999" s="9">
        <v>1608</v>
      </c>
      <c r="M4999" s="5">
        <v>38</v>
      </c>
      <c r="N4999" s="5">
        <v>1</v>
      </c>
      <c r="O4999" s="5">
        <v>23.65</v>
      </c>
      <c r="P4999" s="5">
        <v>47.24</v>
      </c>
      <c r="Q4999" s="2">
        <f t="shared" si="463"/>
        <v>23.590000000000003</v>
      </c>
      <c r="R4999" s="5">
        <f t="shared" si="464"/>
        <v>23.590000000000003</v>
      </c>
      <c r="S4999" s="11">
        <f t="shared" si="465"/>
        <v>0.99746300211416505</v>
      </c>
      <c r="T4999" s="5">
        <v>2.36</v>
      </c>
      <c r="U4999" s="5">
        <v>0.62</v>
      </c>
      <c r="V4999" s="5">
        <v>23.65</v>
      </c>
      <c r="W4999" s="12">
        <f t="shared" si="466"/>
        <v>2.6315789473684209E-2</v>
      </c>
      <c r="X4999" s="2" t="str">
        <f t="shared" si="467"/>
        <v>SCALE</v>
      </c>
      <c r="Y4999" s="22" t="str">
        <f t="shared" si="468"/>
        <v>Premium (751-1000)</v>
      </c>
    </row>
    <row r="5000" spans="1:25">
      <c r="A5000" s="2" t="s">
        <v>15742</v>
      </c>
      <c r="B5000" s="2" t="s">
        <v>1562</v>
      </c>
      <c r="C5000" s="2" t="s">
        <v>15743</v>
      </c>
      <c r="D5000" s="2" t="s">
        <v>144</v>
      </c>
      <c r="E5000" s="2" t="s">
        <v>40</v>
      </c>
      <c r="F5000" s="5">
        <v>5000</v>
      </c>
      <c r="G5000" s="2" t="s">
        <v>4984</v>
      </c>
      <c r="H5000" s="2" t="s">
        <v>72</v>
      </c>
      <c r="I5000" s="2" t="s">
        <v>13316</v>
      </c>
      <c r="J5000" s="2" t="s">
        <v>135</v>
      </c>
      <c r="K5000" s="9">
        <v>300</v>
      </c>
      <c r="L5000" s="9">
        <v>641</v>
      </c>
      <c r="M5000" s="5">
        <v>15</v>
      </c>
      <c r="N5000" s="5">
        <v>1</v>
      </c>
      <c r="O5000" s="5">
        <v>11.56</v>
      </c>
      <c r="P5000" s="5">
        <v>62.49</v>
      </c>
      <c r="Q5000" s="2">
        <f t="shared" si="463"/>
        <v>50.93</v>
      </c>
      <c r="R5000" s="5">
        <f t="shared" si="464"/>
        <v>50.93</v>
      </c>
      <c r="S5000" s="11">
        <f t="shared" si="465"/>
        <v>4.4057093425605531</v>
      </c>
      <c r="T5000" s="5">
        <v>2.34</v>
      </c>
      <c r="U5000" s="5">
        <v>0.77</v>
      </c>
      <c r="V5000" s="5">
        <v>11.56</v>
      </c>
      <c r="W5000" s="12">
        <f t="shared" si="466"/>
        <v>6.6666666666666666E-2</v>
      </c>
      <c r="X5000" s="2" t="str">
        <f t="shared" si="467"/>
        <v>SCALE</v>
      </c>
      <c r="Y5000" s="22" t="str">
        <f t="shared" si="468"/>
        <v>Low (100-300)</v>
      </c>
    </row>
    <row r="5001" spans="1:25">
      <c r="A5001" s="2" t="s">
        <v>15744</v>
      </c>
      <c r="B5001" s="2" t="s">
        <v>6930</v>
      </c>
      <c r="C5001" s="2" t="s">
        <v>10272</v>
      </c>
      <c r="D5001" s="2" t="s">
        <v>2810</v>
      </c>
      <c r="E5001" s="2" t="s">
        <v>132</v>
      </c>
      <c r="F5001" s="5">
        <v>4000</v>
      </c>
      <c r="G5001" s="2" t="s">
        <v>15745</v>
      </c>
      <c r="H5001" s="2" t="s">
        <v>253</v>
      </c>
      <c r="I5001" s="2" t="s">
        <v>13316</v>
      </c>
      <c r="J5001" s="2" t="s">
        <v>183</v>
      </c>
      <c r="K5001" s="9">
        <v>300</v>
      </c>
      <c r="L5001" s="9">
        <v>784</v>
      </c>
      <c r="M5001" s="5">
        <v>19</v>
      </c>
      <c r="N5001" s="5">
        <v>0</v>
      </c>
      <c r="O5001" s="5">
        <v>16.14</v>
      </c>
      <c r="P5001" s="5">
        <v>0</v>
      </c>
      <c r="Q5001" s="2">
        <f t="shared" si="463"/>
        <v>-16.14</v>
      </c>
      <c r="R5001" s="5">
        <f t="shared" si="464"/>
        <v>-16.14</v>
      </c>
      <c r="S5001" s="11">
        <f t="shared" si="465"/>
        <v>-1</v>
      </c>
      <c r="T5001" s="5">
        <v>2.42</v>
      </c>
      <c r="U5001" s="5">
        <v>0.85</v>
      </c>
      <c r="V5001" s="5">
        <v>0</v>
      </c>
      <c r="W5001" s="12">
        <f t="shared" si="466"/>
        <v>0</v>
      </c>
      <c r="X5001" s="2" t="str">
        <f t="shared" si="467"/>
        <v>PAUSE</v>
      </c>
      <c r="Y5001" s="22" t="str">
        <f t="shared" si="468"/>
        <v>Low (100-300)</v>
      </c>
    </row>
    <row r="5002" spans="1:25">
      <c r="A5002" s="2" t="s">
        <v>15746</v>
      </c>
      <c r="B5002" s="2" t="s">
        <v>3371</v>
      </c>
      <c r="C5002" s="2" t="s">
        <v>15747</v>
      </c>
      <c r="D5002" s="2" t="s">
        <v>655</v>
      </c>
      <c r="E5002" s="2" t="s">
        <v>125</v>
      </c>
      <c r="F5002" s="5">
        <v>3250</v>
      </c>
      <c r="G5002" s="2" t="s">
        <v>15748</v>
      </c>
      <c r="H5002" s="2" t="s">
        <v>150</v>
      </c>
      <c r="I5002" s="2" t="s">
        <v>13316</v>
      </c>
      <c r="J5002" s="2" t="s">
        <v>248</v>
      </c>
      <c r="K5002" s="9">
        <v>500</v>
      </c>
      <c r="L5002" s="9">
        <v>1846</v>
      </c>
      <c r="M5002" s="5">
        <v>66</v>
      </c>
      <c r="N5002" s="5">
        <v>2</v>
      </c>
      <c r="O5002" s="5">
        <v>54.1</v>
      </c>
      <c r="P5002" s="5">
        <v>107.21</v>
      </c>
      <c r="Q5002" s="2">
        <f t="shared" si="463"/>
        <v>53.109999999999992</v>
      </c>
      <c r="R5002" s="5">
        <f t="shared" si="464"/>
        <v>53.109999999999992</v>
      </c>
      <c r="S5002" s="11">
        <f t="shared" si="465"/>
        <v>0.98170055452865046</v>
      </c>
      <c r="T5002" s="5">
        <v>3.58</v>
      </c>
      <c r="U5002" s="5">
        <v>0.82</v>
      </c>
      <c r="V5002" s="5">
        <v>27.05</v>
      </c>
      <c r="W5002" s="12">
        <f t="shared" si="466"/>
        <v>3.0303030303030304E-2</v>
      </c>
      <c r="X5002" s="2" t="str">
        <f t="shared" si="467"/>
        <v>SCALE</v>
      </c>
      <c r="Y5002" s="22" t="str">
        <f t="shared" si="468"/>
        <v>Mid (301-500)</v>
      </c>
    </row>
    <row r="5003" spans="1:25">
      <c r="A5003" s="2" t="s">
        <v>15749</v>
      </c>
      <c r="B5003" s="2" t="s">
        <v>1167</v>
      </c>
      <c r="C5003" s="2" t="s">
        <v>1543</v>
      </c>
      <c r="D5003" s="2" t="s">
        <v>15750</v>
      </c>
      <c r="E5003" s="2" t="s">
        <v>78</v>
      </c>
      <c r="F5003" s="5">
        <v>6500</v>
      </c>
      <c r="G5003" s="2" t="s">
        <v>15751</v>
      </c>
      <c r="H5003" s="2" t="s">
        <v>87</v>
      </c>
      <c r="I5003" s="2" t="s">
        <v>13316</v>
      </c>
      <c r="J5003" s="2" t="s">
        <v>59</v>
      </c>
      <c r="K5003" s="9">
        <v>700</v>
      </c>
      <c r="L5003" s="9">
        <v>621</v>
      </c>
      <c r="M5003" s="5">
        <v>26</v>
      </c>
      <c r="N5003" s="5">
        <v>0</v>
      </c>
      <c r="O5003" s="5">
        <v>11.49</v>
      </c>
      <c r="P5003" s="5">
        <v>0</v>
      </c>
      <c r="Q5003" s="2">
        <f t="shared" ref="Q5003:Q5066" si="469">IFERROR(P5003-O5003, 0)</f>
        <v>-11.49</v>
      </c>
      <c r="R5003" s="5">
        <f t="shared" ref="R5003:R5066" si="470">P5003-O5003</f>
        <v>-11.49</v>
      </c>
      <c r="S5003" s="11">
        <f t="shared" ref="S5003:S5066" si="471">R5003/O5003</f>
        <v>-1</v>
      </c>
      <c r="T5003" s="5">
        <v>4.1900000000000004</v>
      </c>
      <c r="U5003" s="5">
        <v>0.44</v>
      </c>
      <c r="V5003" s="5">
        <v>0</v>
      </c>
      <c r="W5003" s="12">
        <f t="shared" ref="W5003:W5066" si="472">N5003/M5003</f>
        <v>0</v>
      </c>
      <c r="X5003" s="2" t="str">
        <f t="shared" ref="X5003:X5066" si="473">IF(P5003&gt;=4, "SCALE",
  IF(P5003&gt;=2, "MONITOR",
    IF(P5003&gt;=1, "OPTIMISE",
      "PAUSE")))</f>
        <v>PAUSE</v>
      </c>
      <c r="Y5003" s="22" t="str">
        <f t="shared" ref="Y5003:Y5066" si="474">IF(K5003&lt;=300,"Low (100-300)",
 IF(K5003&lt;=500,"Mid (301-500)",
  IF(K5003&lt;=750,"High (501-750)",
   "Premium (751-1000)")))</f>
        <v>High (501-750)</v>
      </c>
    </row>
    <row r="5004" spans="1:25">
      <c r="A5004" s="2" t="s">
        <v>15752</v>
      </c>
      <c r="B5004" s="2" t="s">
        <v>475</v>
      </c>
      <c r="C5004" s="2" t="s">
        <v>7834</v>
      </c>
      <c r="D5004" s="2" t="s">
        <v>9946</v>
      </c>
      <c r="E5004" s="2" t="s">
        <v>132</v>
      </c>
      <c r="F5004" s="5">
        <v>1500</v>
      </c>
      <c r="G5004" s="2" t="s">
        <v>15753</v>
      </c>
      <c r="H5004" s="2" t="s">
        <v>72</v>
      </c>
      <c r="I5004" s="2" t="s">
        <v>13316</v>
      </c>
      <c r="J5004" s="2" t="s">
        <v>217</v>
      </c>
      <c r="K5004" s="9">
        <v>100</v>
      </c>
      <c r="L5004" s="9">
        <v>508</v>
      </c>
      <c r="M5004" s="5">
        <v>20</v>
      </c>
      <c r="N5004" s="5">
        <v>2</v>
      </c>
      <c r="O5004" s="5">
        <v>13.34</v>
      </c>
      <c r="P5004" s="5">
        <v>86.07</v>
      </c>
      <c r="Q5004" s="2">
        <f t="shared" si="469"/>
        <v>72.72999999999999</v>
      </c>
      <c r="R5004" s="5">
        <f t="shared" si="470"/>
        <v>72.72999999999999</v>
      </c>
      <c r="S5004" s="11">
        <f t="shared" si="471"/>
        <v>5.4520239880059966</v>
      </c>
      <c r="T5004" s="5">
        <v>3.94</v>
      </c>
      <c r="U5004" s="5">
        <v>0.67</v>
      </c>
      <c r="V5004" s="5">
        <v>6.67</v>
      </c>
      <c r="W5004" s="12">
        <f t="shared" si="472"/>
        <v>0.1</v>
      </c>
      <c r="X5004" s="2" t="str">
        <f t="shared" si="473"/>
        <v>SCALE</v>
      </c>
      <c r="Y5004" s="22" t="str">
        <f t="shared" si="474"/>
        <v>Low (100-300)</v>
      </c>
    </row>
    <row r="5005" spans="1:25">
      <c r="A5005" s="2" t="s">
        <v>15754</v>
      </c>
      <c r="B5005" s="2" t="s">
        <v>15755</v>
      </c>
      <c r="C5005" s="2" t="s">
        <v>15756</v>
      </c>
      <c r="D5005" s="2" t="s">
        <v>1511</v>
      </c>
      <c r="E5005" s="2" t="s">
        <v>40</v>
      </c>
      <c r="F5005" s="5">
        <v>4800</v>
      </c>
      <c r="G5005" s="2" t="s">
        <v>15757</v>
      </c>
      <c r="H5005" s="2" t="s">
        <v>102</v>
      </c>
      <c r="I5005" s="2" t="s">
        <v>13316</v>
      </c>
      <c r="J5005" s="2" t="s">
        <v>73</v>
      </c>
      <c r="K5005" s="9">
        <v>400</v>
      </c>
      <c r="L5005" s="9">
        <v>1107</v>
      </c>
      <c r="M5005" s="5">
        <v>42</v>
      </c>
      <c r="N5005" s="5">
        <v>0</v>
      </c>
      <c r="O5005" s="5">
        <v>33.409999999999997</v>
      </c>
      <c r="P5005" s="5">
        <v>0</v>
      </c>
      <c r="Q5005" s="2">
        <f t="shared" si="469"/>
        <v>-33.409999999999997</v>
      </c>
      <c r="R5005" s="5">
        <f t="shared" si="470"/>
        <v>-33.409999999999997</v>
      </c>
      <c r="S5005" s="11">
        <f t="shared" si="471"/>
        <v>-1</v>
      </c>
      <c r="T5005" s="5">
        <v>3.79</v>
      </c>
      <c r="U5005" s="5">
        <v>0.8</v>
      </c>
      <c r="V5005" s="5">
        <v>0</v>
      </c>
      <c r="W5005" s="12">
        <f t="shared" si="472"/>
        <v>0</v>
      </c>
      <c r="X5005" s="2" t="str">
        <f t="shared" si="473"/>
        <v>PAUSE</v>
      </c>
      <c r="Y5005" s="22" t="str">
        <f t="shared" si="474"/>
        <v>Mid (301-500)</v>
      </c>
    </row>
    <row r="5006" spans="1:25">
      <c r="A5006" s="2" t="s">
        <v>15758</v>
      </c>
      <c r="B5006" s="2" t="s">
        <v>4932</v>
      </c>
      <c r="C5006" s="2" t="s">
        <v>15759</v>
      </c>
      <c r="D5006" s="2" t="s">
        <v>286</v>
      </c>
      <c r="E5006" s="2" t="s">
        <v>40</v>
      </c>
      <c r="F5006" s="5">
        <v>4100</v>
      </c>
      <c r="G5006" s="2" t="s">
        <v>15760</v>
      </c>
      <c r="H5006" s="2" t="s">
        <v>134</v>
      </c>
      <c r="I5006" s="2" t="s">
        <v>13316</v>
      </c>
      <c r="J5006" s="2" t="s">
        <v>127</v>
      </c>
      <c r="K5006" s="9">
        <v>200</v>
      </c>
      <c r="L5006" s="9">
        <v>547</v>
      </c>
      <c r="M5006" s="5">
        <v>18</v>
      </c>
      <c r="N5006" s="5">
        <v>0</v>
      </c>
      <c r="O5006" s="5">
        <v>8.35</v>
      </c>
      <c r="P5006" s="5">
        <v>0</v>
      </c>
      <c r="Q5006" s="2">
        <f t="shared" si="469"/>
        <v>-8.35</v>
      </c>
      <c r="R5006" s="5">
        <f t="shared" si="470"/>
        <v>-8.35</v>
      </c>
      <c r="S5006" s="11">
        <f t="shared" si="471"/>
        <v>-1</v>
      </c>
      <c r="T5006" s="5">
        <v>3.29</v>
      </c>
      <c r="U5006" s="5">
        <v>0.46</v>
      </c>
      <c r="V5006" s="5">
        <v>0</v>
      </c>
      <c r="W5006" s="12">
        <f t="shared" si="472"/>
        <v>0</v>
      </c>
      <c r="X5006" s="2" t="str">
        <f t="shared" si="473"/>
        <v>PAUSE</v>
      </c>
      <c r="Y5006" s="22" t="str">
        <f t="shared" si="474"/>
        <v>Low (100-300)</v>
      </c>
    </row>
    <row r="5007" spans="1:25">
      <c r="A5007" s="2" t="s">
        <v>15761</v>
      </c>
      <c r="B5007" s="2" t="s">
        <v>555</v>
      </c>
      <c r="C5007" s="2" t="s">
        <v>15762</v>
      </c>
      <c r="D5007" s="2" t="s">
        <v>117</v>
      </c>
      <c r="E5007" s="2" t="s">
        <v>118</v>
      </c>
      <c r="F5007" s="5">
        <v>4100</v>
      </c>
      <c r="G5007" s="2" t="s">
        <v>11436</v>
      </c>
      <c r="H5007" s="2" t="s">
        <v>253</v>
      </c>
      <c r="I5007" s="2" t="s">
        <v>13316</v>
      </c>
      <c r="J5007" s="2" t="s">
        <v>248</v>
      </c>
      <c r="K5007" s="9">
        <v>100</v>
      </c>
      <c r="L5007" s="9">
        <v>825</v>
      </c>
      <c r="M5007" s="5">
        <v>18</v>
      </c>
      <c r="N5007" s="5">
        <v>1</v>
      </c>
      <c r="O5007" s="5">
        <v>9.89</v>
      </c>
      <c r="P5007" s="5">
        <v>69.45</v>
      </c>
      <c r="Q5007" s="2">
        <f t="shared" si="469"/>
        <v>59.56</v>
      </c>
      <c r="R5007" s="5">
        <f t="shared" si="470"/>
        <v>59.56</v>
      </c>
      <c r="S5007" s="11">
        <f t="shared" si="471"/>
        <v>6.0222446916076846</v>
      </c>
      <c r="T5007" s="5">
        <v>2.1800000000000002</v>
      </c>
      <c r="U5007" s="5">
        <v>0.55000000000000004</v>
      </c>
      <c r="V5007" s="5">
        <v>9.89</v>
      </c>
      <c r="W5007" s="12">
        <f t="shared" si="472"/>
        <v>5.5555555555555552E-2</v>
      </c>
      <c r="X5007" s="2" t="str">
        <f t="shared" si="473"/>
        <v>SCALE</v>
      </c>
      <c r="Y5007" s="22" t="str">
        <f t="shared" si="474"/>
        <v>Low (100-300)</v>
      </c>
    </row>
    <row r="5008" spans="1:25">
      <c r="A5008" s="2" t="s">
        <v>15763</v>
      </c>
      <c r="B5008" s="2" t="s">
        <v>15764</v>
      </c>
      <c r="C5008" s="2" t="s">
        <v>5640</v>
      </c>
      <c r="D5008" s="2" t="s">
        <v>4571</v>
      </c>
      <c r="E5008" s="2" t="s">
        <v>32</v>
      </c>
      <c r="F5008" s="5">
        <v>1600</v>
      </c>
      <c r="G5008" s="2" t="s">
        <v>15765</v>
      </c>
      <c r="H5008" s="2" t="s">
        <v>312</v>
      </c>
      <c r="I5008" s="2" t="s">
        <v>13316</v>
      </c>
      <c r="J5008" s="2" t="s">
        <v>293</v>
      </c>
      <c r="K5008" s="9">
        <v>100</v>
      </c>
      <c r="L5008" s="9">
        <v>937</v>
      </c>
      <c r="M5008" s="5">
        <v>22</v>
      </c>
      <c r="N5008" s="5">
        <v>0</v>
      </c>
      <c r="O5008" s="5">
        <v>15.66</v>
      </c>
      <c r="P5008" s="5">
        <v>0</v>
      </c>
      <c r="Q5008" s="2">
        <f t="shared" si="469"/>
        <v>-15.66</v>
      </c>
      <c r="R5008" s="5">
        <f t="shared" si="470"/>
        <v>-15.66</v>
      </c>
      <c r="S5008" s="11">
        <f t="shared" si="471"/>
        <v>-1</v>
      </c>
      <c r="T5008" s="5">
        <v>2.35</v>
      </c>
      <c r="U5008" s="5">
        <v>0.71</v>
      </c>
      <c r="V5008" s="5">
        <v>0</v>
      </c>
      <c r="W5008" s="12">
        <f t="shared" si="472"/>
        <v>0</v>
      </c>
      <c r="X5008" s="2" t="str">
        <f t="shared" si="473"/>
        <v>PAUSE</v>
      </c>
      <c r="Y5008" s="22" t="str">
        <f t="shared" si="474"/>
        <v>Low (100-300)</v>
      </c>
    </row>
    <row r="5009" spans="1:25">
      <c r="A5009" s="2" t="s">
        <v>15766</v>
      </c>
      <c r="B5009" s="2" t="s">
        <v>7324</v>
      </c>
      <c r="C5009" s="2" t="s">
        <v>76</v>
      </c>
      <c r="D5009" s="2" t="s">
        <v>3734</v>
      </c>
      <c r="E5009" s="2" t="s">
        <v>112</v>
      </c>
      <c r="F5009" s="5">
        <v>3300</v>
      </c>
      <c r="G5009" s="2" t="s">
        <v>15767</v>
      </c>
      <c r="H5009" s="2" t="s">
        <v>72</v>
      </c>
      <c r="I5009" s="2" t="s">
        <v>13316</v>
      </c>
      <c r="J5009" s="2" t="s">
        <v>88</v>
      </c>
      <c r="K5009" s="9">
        <v>300</v>
      </c>
      <c r="L5009" s="9">
        <v>1939</v>
      </c>
      <c r="M5009" s="5">
        <v>31</v>
      </c>
      <c r="N5009" s="5">
        <v>1</v>
      </c>
      <c r="O5009" s="5">
        <v>12.63</v>
      </c>
      <c r="P5009" s="5">
        <v>48.13</v>
      </c>
      <c r="Q5009" s="2">
        <f t="shared" si="469"/>
        <v>35.5</v>
      </c>
      <c r="R5009" s="5">
        <f t="shared" si="470"/>
        <v>35.5</v>
      </c>
      <c r="S5009" s="11">
        <f t="shared" si="471"/>
        <v>2.8107680126682499</v>
      </c>
      <c r="T5009" s="5">
        <v>1.6</v>
      </c>
      <c r="U5009" s="5">
        <v>0.41</v>
      </c>
      <c r="V5009" s="5">
        <v>12.63</v>
      </c>
      <c r="W5009" s="12">
        <f t="shared" si="472"/>
        <v>3.2258064516129031E-2</v>
      </c>
      <c r="X5009" s="2" t="str">
        <f t="shared" si="473"/>
        <v>SCALE</v>
      </c>
      <c r="Y5009" s="22" t="str">
        <f t="shared" si="474"/>
        <v>Low (100-300)</v>
      </c>
    </row>
    <row r="5010" spans="1:25">
      <c r="A5010" s="2" t="s">
        <v>15768</v>
      </c>
      <c r="B5010" s="2" t="s">
        <v>15769</v>
      </c>
      <c r="C5010" s="2" t="s">
        <v>15770</v>
      </c>
      <c r="D5010" s="2" t="s">
        <v>15771</v>
      </c>
      <c r="E5010" s="2" t="s">
        <v>48</v>
      </c>
      <c r="F5010" s="5">
        <v>2500</v>
      </c>
      <c r="G5010" s="2" t="s">
        <v>15772</v>
      </c>
      <c r="H5010" s="2" t="s">
        <v>72</v>
      </c>
      <c r="I5010" s="2" t="s">
        <v>13316</v>
      </c>
      <c r="J5010" s="2" t="s">
        <v>319</v>
      </c>
      <c r="K5010" s="9">
        <v>600</v>
      </c>
      <c r="L5010" s="9">
        <v>1002</v>
      </c>
      <c r="M5010" s="5">
        <v>22</v>
      </c>
      <c r="N5010" s="5">
        <v>0</v>
      </c>
      <c r="O5010" s="5">
        <v>11.19</v>
      </c>
      <c r="P5010" s="5">
        <v>0</v>
      </c>
      <c r="Q5010" s="2">
        <f t="shared" si="469"/>
        <v>-11.19</v>
      </c>
      <c r="R5010" s="5">
        <f t="shared" si="470"/>
        <v>-11.19</v>
      </c>
      <c r="S5010" s="11">
        <f t="shared" si="471"/>
        <v>-1</v>
      </c>
      <c r="T5010" s="5">
        <v>2.2000000000000002</v>
      </c>
      <c r="U5010" s="5">
        <v>0.51</v>
      </c>
      <c r="V5010" s="5">
        <v>0</v>
      </c>
      <c r="W5010" s="12">
        <f t="shared" si="472"/>
        <v>0</v>
      </c>
      <c r="X5010" s="2" t="str">
        <f t="shared" si="473"/>
        <v>PAUSE</v>
      </c>
      <c r="Y5010" s="22" t="str">
        <f t="shared" si="474"/>
        <v>High (501-750)</v>
      </c>
    </row>
    <row r="5011" spans="1:25">
      <c r="A5011" s="2" t="s">
        <v>15773</v>
      </c>
      <c r="B5011" s="2" t="s">
        <v>15774</v>
      </c>
      <c r="C5011" s="2" t="s">
        <v>4245</v>
      </c>
      <c r="D5011" s="2" t="s">
        <v>1305</v>
      </c>
      <c r="E5011" s="2" t="s">
        <v>40</v>
      </c>
      <c r="F5011" s="5">
        <v>1001</v>
      </c>
      <c r="G5011" s="2" t="s">
        <v>15775</v>
      </c>
      <c r="H5011" s="2" t="s">
        <v>94</v>
      </c>
      <c r="I5011" s="2" t="s">
        <v>13316</v>
      </c>
      <c r="J5011" s="2" t="s">
        <v>59</v>
      </c>
      <c r="K5011" s="9">
        <v>700</v>
      </c>
      <c r="L5011" s="9">
        <v>1995</v>
      </c>
      <c r="M5011" s="5">
        <v>37</v>
      </c>
      <c r="N5011" s="5">
        <v>0</v>
      </c>
      <c r="O5011" s="5">
        <v>23.86</v>
      </c>
      <c r="P5011" s="5">
        <v>0</v>
      </c>
      <c r="Q5011" s="2">
        <f t="shared" si="469"/>
        <v>-23.86</v>
      </c>
      <c r="R5011" s="5">
        <f t="shared" si="470"/>
        <v>-23.86</v>
      </c>
      <c r="S5011" s="11">
        <f t="shared" si="471"/>
        <v>-1</v>
      </c>
      <c r="T5011" s="5">
        <v>1.85</v>
      </c>
      <c r="U5011" s="5">
        <v>0.64</v>
      </c>
      <c r="V5011" s="5">
        <v>0</v>
      </c>
      <c r="W5011" s="12">
        <f t="shared" si="472"/>
        <v>0</v>
      </c>
      <c r="X5011" s="2" t="str">
        <f t="shared" si="473"/>
        <v>PAUSE</v>
      </c>
      <c r="Y5011" s="22" t="str">
        <f t="shared" si="474"/>
        <v>High (501-750)</v>
      </c>
    </row>
    <row r="5012" spans="1:25">
      <c r="A5012" s="2" t="s">
        <v>15776</v>
      </c>
      <c r="B5012" s="2" t="s">
        <v>6887</v>
      </c>
      <c r="C5012" s="2" t="s">
        <v>2254</v>
      </c>
      <c r="D5012" s="2" t="s">
        <v>8878</v>
      </c>
      <c r="E5012" s="2" t="s">
        <v>40</v>
      </c>
      <c r="F5012" s="5">
        <v>3000</v>
      </c>
      <c r="G5012" s="2" t="s">
        <v>825</v>
      </c>
      <c r="H5012" s="2" t="s">
        <v>344</v>
      </c>
      <c r="I5012" s="2" t="s">
        <v>13316</v>
      </c>
      <c r="J5012" s="2" t="s">
        <v>120</v>
      </c>
      <c r="K5012" s="9">
        <v>600</v>
      </c>
      <c r="L5012" s="9">
        <v>1550</v>
      </c>
      <c r="M5012" s="5">
        <v>37</v>
      </c>
      <c r="N5012" s="5">
        <v>0</v>
      </c>
      <c r="O5012" s="5">
        <v>21.09</v>
      </c>
      <c r="P5012" s="5">
        <v>0</v>
      </c>
      <c r="Q5012" s="2">
        <f t="shared" si="469"/>
        <v>-21.09</v>
      </c>
      <c r="R5012" s="5">
        <f t="shared" si="470"/>
        <v>-21.09</v>
      </c>
      <c r="S5012" s="11">
        <f t="shared" si="471"/>
        <v>-1</v>
      </c>
      <c r="T5012" s="5">
        <v>2.39</v>
      </c>
      <c r="U5012" s="5">
        <v>0.56999999999999995</v>
      </c>
      <c r="V5012" s="5">
        <v>0</v>
      </c>
      <c r="W5012" s="12">
        <f t="shared" si="472"/>
        <v>0</v>
      </c>
      <c r="X5012" s="2" t="str">
        <f t="shared" si="473"/>
        <v>PAUSE</v>
      </c>
      <c r="Y5012" s="22" t="str">
        <f t="shared" si="474"/>
        <v>High (501-750)</v>
      </c>
    </row>
    <row r="5013" spans="1:25">
      <c r="A5013" s="2" t="s">
        <v>15777</v>
      </c>
      <c r="B5013" s="2" t="s">
        <v>799</v>
      </c>
      <c r="C5013" s="2" t="s">
        <v>15778</v>
      </c>
      <c r="D5013" s="2" t="s">
        <v>13340</v>
      </c>
      <c r="E5013" s="2" t="s">
        <v>125</v>
      </c>
      <c r="F5013" s="5">
        <v>3700</v>
      </c>
      <c r="G5013" s="2" t="s">
        <v>15779</v>
      </c>
      <c r="H5013" s="2" t="s">
        <v>266</v>
      </c>
      <c r="I5013" s="2" t="s">
        <v>13316</v>
      </c>
      <c r="J5013" s="2" t="s">
        <v>43</v>
      </c>
      <c r="K5013" s="9">
        <v>300</v>
      </c>
      <c r="L5013" s="9">
        <v>800</v>
      </c>
      <c r="M5013" s="5">
        <v>34</v>
      </c>
      <c r="N5013" s="5">
        <v>0</v>
      </c>
      <c r="O5013" s="5">
        <v>16.940000000000001</v>
      </c>
      <c r="P5013" s="5">
        <v>0</v>
      </c>
      <c r="Q5013" s="2">
        <f t="shared" si="469"/>
        <v>-16.940000000000001</v>
      </c>
      <c r="R5013" s="5">
        <f t="shared" si="470"/>
        <v>-16.940000000000001</v>
      </c>
      <c r="S5013" s="11">
        <f t="shared" si="471"/>
        <v>-1</v>
      </c>
      <c r="T5013" s="5">
        <v>4.25</v>
      </c>
      <c r="U5013" s="5">
        <v>0.5</v>
      </c>
      <c r="V5013" s="5">
        <v>0</v>
      </c>
      <c r="W5013" s="12">
        <f t="shared" si="472"/>
        <v>0</v>
      </c>
      <c r="X5013" s="2" t="str">
        <f t="shared" si="473"/>
        <v>PAUSE</v>
      </c>
      <c r="Y5013" s="22" t="str">
        <f t="shared" si="474"/>
        <v>Low (100-300)</v>
      </c>
    </row>
    <row r="5014" spans="1:25">
      <c r="A5014" s="2" t="s">
        <v>15780</v>
      </c>
      <c r="B5014" s="2" t="s">
        <v>2694</v>
      </c>
      <c r="C5014" s="2" t="s">
        <v>76</v>
      </c>
      <c r="D5014" s="2" t="s">
        <v>175</v>
      </c>
      <c r="E5014" s="2" t="s">
        <v>23</v>
      </c>
      <c r="F5014" s="5">
        <v>3467</v>
      </c>
      <c r="G5014" s="2" t="s">
        <v>15781</v>
      </c>
      <c r="H5014" s="2" t="s">
        <v>344</v>
      </c>
      <c r="I5014" s="2" t="s">
        <v>13316</v>
      </c>
      <c r="J5014" s="2" t="s">
        <v>183</v>
      </c>
      <c r="K5014" s="9">
        <v>700</v>
      </c>
      <c r="L5014" s="9">
        <v>1348</v>
      </c>
      <c r="M5014" s="5">
        <v>56</v>
      </c>
      <c r="N5014" s="5">
        <v>2</v>
      </c>
      <c r="O5014" s="5">
        <v>38.47</v>
      </c>
      <c r="P5014" s="5">
        <v>87.06</v>
      </c>
      <c r="Q5014" s="2">
        <f t="shared" si="469"/>
        <v>48.59</v>
      </c>
      <c r="R5014" s="5">
        <f t="shared" si="470"/>
        <v>48.59</v>
      </c>
      <c r="S5014" s="11">
        <f t="shared" si="471"/>
        <v>1.263062126332207</v>
      </c>
      <c r="T5014" s="5">
        <v>4.1500000000000004</v>
      </c>
      <c r="U5014" s="5">
        <v>0.69</v>
      </c>
      <c r="V5014" s="5">
        <v>19.239999999999998</v>
      </c>
      <c r="W5014" s="12">
        <f t="shared" si="472"/>
        <v>3.5714285714285712E-2</v>
      </c>
      <c r="X5014" s="2" t="str">
        <f t="shared" si="473"/>
        <v>SCALE</v>
      </c>
      <c r="Y5014" s="22" t="str">
        <f t="shared" si="474"/>
        <v>High (501-750)</v>
      </c>
    </row>
    <row r="5015" spans="1:25">
      <c r="A5015" s="2" t="s">
        <v>15782</v>
      </c>
      <c r="B5015" s="2" t="s">
        <v>389</v>
      </c>
      <c r="C5015" s="2" t="s">
        <v>15783</v>
      </c>
      <c r="D5015" s="2" t="s">
        <v>15784</v>
      </c>
      <c r="E5015" s="2" t="s">
        <v>125</v>
      </c>
      <c r="F5015" s="5">
        <v>1465</v>
      </c>
      <c r="G5015" s="2" t="s">
        <v>15785</v>
      </c>
      <c r="H5015" s="2" t="s">
        <v>253</v>
      </c>
      <c r="I5015" s="2" t="s">
        <v>13316</v>
      </c>
      <c r="J5015" s="2" t="s">
        <v>73</v>
      </c>
      <c r="K5015" s="9">
        <v>500</v>
      </c>
      <c r="L5015" s="9">
        <v>2051</v>
      </c>
      <c r="M5015" s="5">
        <v>61</v>
      </c>
      <c r="N5015" s="5">
        <v>1</v>
      </c>
      <c r="O5015" s="5">
        <v>27.24</v>
      </c>
      <c r="P5015" s="5">
        <v>69.349999999999994</v>
      </c>
      <c r="Q5015" s="2">
        <f t="shared" si="469"/>
        <v>42.11</v>
      </c>
      <c r="R5015" s="5">
        <f t="shared" si="470"/>
        <v>42.11</v>
      </c>
      <c r="S5015" s="11">
        <f t="shared" si="471"/>
        <v>1.5458883994126285</v>
      </c>
      <c r="T5015" s="5">
        <v>2.97</v>
      </c>
      <c r="U5015" s="5">
        <v>0.45</v>
      </c>
      <c r="V5015" s="5">
        <v>27.24</v>
      </c>
      <c r="W5015" s="12">
        <f t="shared" si="472"/>
        <v>1.6393442622950821E-2</v>
      </c>
      <c r="X5015" s="2" t="str">
        <f t="shared" si="473"/>
        <v>SCALE</v>
      </c>
      <c r="Y5015" s="22" t="str">
        <f t="shared" si="474"/>
        <v>Mid (301-500)</v>
      </c>
    </row>
    <row r="5016" spans="1:25">
      <c r="A5016" s="2" t="s">
        <v>15786</v>
      </c>
      <c r="B5016" s="2" t="s">
        <v>6775</v>
      </c>
      <c r="C5016" s="2" t="s">
        <v>2605</v>
      </c>
      <c r="D5016" s="2" t="s">
        <v>421</v>
      </c>
      <c r="E5016" s="2" t="s">
        <v>32</v>
      </c>
      <c r="F5016" s="5">
        <v>2500</v>
      </c>
      <c r="G5016" s="2" t="s">
        <v>15787</v>
      </c>
      <c r="H5016" s="2" t="s">
        <v>253</v>
      </c>
      <c r="I5016" s="2" t="s">
        <v>13316</v>
      </c>
      <c r="J5016" s="2" t="s">
        <v>361</v>
      </c>
      <c r="K5016" s="9">
        <v>700</v>
      </c>
      <c r="L5016" s="9">
        <v>1074</v>
      </c>
      <c r="M5016" s="5">
        <v>20</v>
      </c>
      <c r="N5016" s="5">
        <v>0</v>
      </c>
      <c r="O5016" s="5">
        <v>16.309999999999999</v>
      </c>
      <c r="P5016" s="5">
        <v>0</v>
      </c>
      <c r="Q5016" s="2">
        <f t="shared" si="469"/>
        <v>-16.309999999999999</v>
      </c>
      <c r="R5016" s="5">
        <f t="shared" si="470"/>
        <v>-16.309999999999999</v>
      </c>
      <c r="S5016" s="11">
        <f t="shared" si="471"/>
        <v>-1</v>
      </c>
      <c r="T5016" s="5">
        <v>1.86</v>
      </c>
      <c r="U5016" s="5">
        <v>0.82</v>
      </c>
      <c r="V5016" s="5">
        <v>0</v>
      </c>
      <c r="W5016" s="12">
        <f t="shared" si="472"/>
        <v>0</v>
      </c>
      <c r="X5016" s="2" t="str">
        <f t="shared" si="473"/>
        <v>PAUSE</v>
      </c>
      <c r="Y5016" s="22" t="str">
        <f t="shared" si="474"/>
        <v>High (501-750)</v>
      </c>
    </row>
    <row r="5017" spans="1:25">
      <c r="A5017" s="2" t="s">
        <v>15788</v>
      </c>
      <c r="B5017" s="2" t="s">
        <v>15789</v>
      </c>
      <c r="C5017" s="2" t="s">
        <v>912</v>
      </c>
      <c r="D5017" s="2" t="s">
        <v>4675</v>
      </c>
      <c r="E5017" s="2" t="s">
        <v>125</v>
      </c>
      <c r="F5017" s="5">
        <v>1625</v>
      </c>
      <c r="G5017" s="2" t="s">
        <v>15790</v>
      </c>
      <c r="H5017" s="2" t="s">
        <v>134</v>
      </c>
      <c r="I5017" s="2" t="s">
        <v>13316</v>
      </c>
      <c r="J5017" s="2" t="s">
        <v>458</v>
      </c>
      <c r="K5017" s="9">
        <v>600</v>
      </c>
      <c r="L5017" s="9">
        <v>1775</v>
      </c>
      <c r="M5017" s="5">
        <v>65</v>
      </c>
      <c r="N5017" s="5">
        <v>3</v>
      </c>
      <c r="O5017" s="5">
        <v>53.33</v>
      </c>
      <c r="P5017" s="5">
        <v>210.42</v>
      </c>
      <c r="Q5017" s="2">
        <f t="shared" si="469"/>
        <v>157.08999999999997</v>
      </c>
      <c r="R5017" s="5">
        <f t="shared" si="470"/>
        <v>157.08999999999997</v>
      </c>
      <c r="S5017" s="11">
        <f t="shared" si="471"/>
        <v>2.945621601350084</v>
      </c>
      <c r="T5017" s="5">
        <v>3.66</v>
      </c>
      <c r="U5017" s="5">
        <v>0.82</v>
      </c>
      <c r="V5017" s="5">
        <v>17.78</v>
      </c>
      <c r="W5017" s="12">
        <f t="shared" si="472"/>
        <v>4.6153846153846156E-2</v>
      </c>
      <c r="X5017" s="2" t="str">
        <f t="shared" si="473"/>
        <v>SCALE</v>
      </c>
      <c r="Y5017" s="22" t="str">
        <f t="shared" si="474"/>
        <v>High (501-750)</v>
      </c>
    </row>
    <row r="5018" spans="1:25">
      <c r="A5018" s="2" t="s">
        <v>15791</v>
      </c>
      <c r="B5018" s="2" t="s">
        <v>6624</v>
      </c>
      <c r="C5018" s="2" t="s">
        <v>7443</v>
      </c>
      <c r="D5018" s="2" t="s">
        <v>8912</v>
      </c>
      <c r="E5018" s="2" t="s">
        <v>85</v>
      </c>
      <c r="F5018" s="5">
        <v>4400</v>
      </c>
      <c r="G5018" s="2" t="s">
        <v>15792</v>
      </c>
      <c r="H5018" s="2" t="s">
        <v>65</v>
      </c>
      <c r="I5018" s="2" t="s">
        <v>13316</v>
      </c>
      <c r="J5018" s="2" t="s">
        <v>458</v>
      </c>
      <c r="K5018" s="9">
        <v>600</v>
      </c>
      <c r="L5018" s="9">
        <v>1787</v>
      </c>
      <c r="M5018" s="5">
        <v>67</v>
      </c>
      <c r="N5018" s="5">
        <v>2</v>
      </c>
      <c r="O5018" s="5">
        <v>41.84</v>
      </c>
      <c r="P5018" s="5">
        <v>120.03</v>
      </c>
      <c r="Q5018" s="2">
        <f t="shared" si="469"/>
        <v>78.19</v>
      </c>
      <c r="R5018" s="5">
        <f t="shared" si="470"/>
        <v>78.19</v>
      </c>
      <c r="S5018" s="11">
        <f t="shared" si="471"/>
        <v>1.8687858508604205</v>
      </c>
      <c r="T5018" s="5">
        <v>3.75</v>
      </c>
      <c r="U5018" s="5">
        <v>0.62</v>
      </c>
      <c r="V5018" s="5">
        <v>20.92</v>
      </c>
      <c r="W5018" s="12">
        <f t="shared" si="472"/>
        <v>2.9850746268656716E-2</v>
      </c>
      <c r="X5018" s="2" t="str">
        <f t="shared" si="473"/>
        <v>SCALE</v>
      </c>
      <c r="Y5018" s="22" t="str">
        <f t="shared" si="474"/>
        <v>High (501-750)</v>
      </c>
    </row>
    <row r="5019" spans="1:25">
      <c r="A5019" s="2" t="s">
        <v>15793</v>
      </c>
      <c r="B5019" s="2" t="s">
        <v>4009</v>
      </c>
      <c r="C5019" s="2" t="s">
        <v>15794</v>
      </c>
      <c r="D5019" s="2" t="s">
        <v>15795</v>
      </c>
      <c r="E5019" s="2" t="s">
        <v>953</v>
      </c>
      <c r="F5019" s="5">
        <v>4400</v>
      </c>
      <c r="G5019" s="2" t="s">
        <v>15796</v>
      </c>
      <c r="H5019" s="2" t="s">
        <v>87</v>
      </c>
      <c r="I5019" s="2" t="s">
        <v>13316</v>
      </c>
      <c r="J5019" s="2" t="s">
        <v>300</v>
      </c>
      <c r="K5019" s="9">
        <v>300</v>
      </c>
      <c r="L5019" s="9">
        <v>2324</v>
      </c>
      <c r="M5019" s="5">
        <v>96</v>
      </c>
      <c r="N5019" s="5">
        <v>8</v>
      </c>
      <c r="O5019" s="5">
        <v>50.83</v>
      </c>
      <c r="P5019" s="5">
        <v>519.15</v>
      </c>
      <c r="Q5019" s="2">
        <f t="shared" si="469"/>
        <v>468.32</v>
      </c>
      <c r="R5019" s="5">
        <f t="shared" si="470"/>
        <v>468.32</v>
      </c>
      <c r="S5019" s="11">
        <f t="shared" si="471"/>
        <v>9.2134566201062373</v>
      </c>
      <c r="T5019" s="5">
        <v>4.13</v>
      </c>
      <c r="U5019" s="5">
        <v>0.53</v>
      </c>
      <c r="V5019" s="5">
        <v>6.35</v>
      </c>
      <c r="W5019" s="12">
        <f t="shared" si="472"/>
        <v>8.3333333333333329E-2</v>
      </c>
      <c r="X5019" s="2" t="str">
        <f t="shared" si="473"/>
        <v>SCALE</v>
      </c>
      <c r="Y5019" s="22" t="str">
        <f t="shared" si="474"/>
        <v>Low (100-300)</v>
      </c>
    </row>
    <row r="5020" spans="1:25">
      <c r="A5020" s="2" t="s">
        <v>15797</v>
      </c>
      <c r="B5020" s="2" t="s">
        <v>15798</v>
      </c>
      <c r="C5020" s="2" t="s">
        <v>3802</v>
      </c>
      <c r="D5020" s="2" t="s">
        <v>1559</v>
      </c>
      <c r="E5020" s="2" t="s">
        <v>23</v>
      </c>
      <c r="F5020" s="5">
        <v>2750</v>
      </c>
      <c r="G5020" s="2" t="s">
        <v>15799</v>
      </c>
      <c r="H5020" s="2" t="s">
        <v>167</v>
      </c>
      <c r="I5020" s="2" t="s">
        <v>13316</v>
      </c>
      <c r="J5020" s="2" t="s">
        <v>177</v>
      </c>
      <c r="K5020" s="9">
        <v>200</v>
      </c>
      <c r="L5020" s="9">
        <v>2366</v>
      </c>
      <c r="M5020" s="5">
        <v>52</v>
      </c>
      <c r="N5020" s="5">
        <v>2</v>
      </c>
      <c r="O5020" s="5">
        <v>21.37</v>
      </c>
      <c r="P5020" s="5">
        <v>122.16</v>
      </c>
      <c r="Q5020" s="2">
        <f t="shared" si="469"/>
        <v>100.78999999999999</v>
      </c>
      <c r="R5020" s="5">
        <f t="shared" si="470"/>
        <v>100.78999999999999</v>
      </c>
      <c r="S5020" s="11">
        <f t="shared" si="471"/>
        <v>4.7164248947122127</v>
      </c>
      <c r="T5020" s="5">
        <v>2.2000000000000002</v>
      </c>
      <c r="U5020" s="5">
        <v>0.41</v>
      </c>
      <c r="V5020" s="5">
        <v>10.68</v>
      </c>
      <c r="W5020" s="12">
        <f t="shared" si="472"/>
        <v>3.8461538461538464E-2</v>
      </c>
      <c r="X5020" s="2" t="str">
        <f t="shared" si="473"/>
        <v>SCALE</v>
      </c>
      <c r="Y5020" s="22" t="str">
        <f t="shared" si="474"/>
        <v>Low (100-300)</v>
      </c>
    </row>
    <row r="5021" spans="1:25">
      <c r="A5021" s="2" t="s">
        <v>15800</v>
      </c>
      <c r="B5021" s="2" t="s">
        <v>1950</v>
      </c>
      <c r="C5021" s="2" t="s">
        <v>15801</v>
      </c>
      <c r="D5021" s="2" t="s">
        <v>1405</v>
      </c>
      <c r="E5021" s="2" t="s">
        <v>40</v>
      </c>
      <c r="F5021" s="5">
        <v>2200</v>
      </c>
      <c r="G5021" s="2" t="s">
        <v>15802</v>
      </c>
      <c r="H5021" s="2" t="s">
        <v>167</v>
      </c>
      <c r="I5021" s="2" t="s">
        <v>13316</v>
      </c>
      <c r="J5021" s="2" t="s">
        <v>135</v>
      </c>
      <c r="K5021" s="9">
        <v>1000</v>
      </c>
      <c r="L5021" s="9">
        <v>2054</v>
      </c>
      <c r="M5021" s="5">
        <v>76</v>
      </c>
      <c r="N5021" s="5">
        <v>6</v>
      </c>
      <c r="O5021" s="5">
        <v>40.18</v>
      </c>
      <c r="P5021" s="5">
        <v>398.02</v>
      </c>
      <c r="Q5021" s="2">
        <f t="shared" si="469"/>
        <v>357.84</v>
      </c>
      <c r="R5021" s="5">
        <f t="shared" si="470"/>
        <v>357.84</v>
      </c>
      <c r="S5021" s="11">
        <f t="shared" si="471"/>
        <v>8.905923344947734</v>
      </c>
      <c r="T5021" s="5">
        <v>3.7</v>
      </c>
      <c r="U5021" s="5">
        <v>0.53</v>
      </c>
      <c r="V5021" s="5">
        <v>6.7</v>
      </c>
      <c r="W5021" s="12">
        <f t="shared" si="472"/>
        <v>7.8947368421052627E-2</v>
      </c>
      <c r="X5021" s="2" t="str">
        <f t="shared" si="473"/>
        <v>SCALE</v>
      </c>
      <c r="Y5021" s="22" t="str">
        <f t="shared" si="474"/>
        <v>Premium (751-1000)</v>
      </c>
    </row>
    <row r="5022" spans="1:25">
      <c r="A5022" s="2" t="s">
        <v>15803</v>
      </c>
      <c r="B5022" s="2" t="s">
        <v>1542</v>
      </c>
      <c r="C5022" s="2" t="s">
        <v>1095</v>
      </c>
      <c r="D5022" s="2" t="s">
        <v>1901</v>
      </c>
      <c r="E5022" s="2" t="s">
        <v>85</v>
      </c>
      <c r="F5022" s="5">
        <v>2100</v>
      </c>
      <c r="G5022" s="2" t="s">
        <v>15804</v>
      </c>
      <c r="H5022" s="2" t="s">
        <v>134</v>
      </c>
      <c r="I5022" s="2" t="s">
        <v>13316</v>
      </c>
      <c r="J5022" s="2" t="s">
        <v>140</v>
      </c>
      <c r="K5022" s="9">
        <v>800</v>
      </c>
      <c r="L5022" s="9">
        <v>1150</v>
      </c>
      <c r="M5022" s="5">
        <v>21</v>
      </c>
      <c r="N5022" s="5">
        <v>0</v>
      </c>
      <c r="O5022" s="5">
        <v>8.65</v>
      </c>
      <c r="P5022" s="5">
        <v>0</v>
      </c>
      <c r="Q5022" s="2">
        <f t="shared" si="469"/>
        <v>-8.65</v>
      </c>
      <c r="R5022" s="5">
        <f t="shared" si="470"/>
        <v>-8.65</v>
      </c>
      <c r="S5022" s="11">
        <f t="shared" si="471"/>
        <v>-1</v>
      </c>
      <c r="T5022" s="5">
        <v>1.83</v>
      </c>
      <c r="U5022" s="5">
        <v>0.41</v>
      </c>
      <c r="V5022" s="5">
        <v>0</v>
      </c>
      <c r="W5022" s="12">
        <f t="shared" si="472"/>
        <v>0</v>
      </c>
      <c r="X5022" s="2" t="str">
        <f t="shared" si="473"/>
        <v>PAUSE</v>
      </c>
      <c r="Y5022" s="22" t="str">
        <f t="shared" si="474"/>
        <v>Premium (751-1000)</v>
      </c>
    </row>
    <row r="5023" spans="1:25">
      <c r="A5023" s="2" t="s">
        <v>15805</v>
      </c>
      <c r="B5023" s="2" t="s">
        <v>325</v>
      </c>
      <c r="C5023" s="2" t="s">
        <v>83</v>
      </c>
      <c r="D5023" s="2" t="s">
        <v>1956</v>
      </c>
      <c r="E5023" s="2" t="s">
        <v>40</v>
      </c>
      <c r="F5023" s="5">
        <v>1300</v>
      </c>
      <c r="G5023" s="2" t="s">
        <v>15806</v>
      </c>
      <c r="H5023" s="2" t="s">
        <v>42</v>
      </c>
      <c r="I5023" s="2" t="s">
        <v>13316</v>
      </c>
      <c r="J5023" s="2" t="s">
        <v>155</v>
      </c>
      <c r="K5023" s="9">
        <v>700</v>
      </c>
      <c r="L5023" s="9">
        <v>1668</v>
      </c>
      <c r="M5023" s="5">
        <v>43</v>
      </c>
      <c r="N5023" s="5">
        <v>4</v>
      </c>
      <c r="O5023" s="5">
        <v>35.82</v>
      </c>
      <c r="P5023" s="5">
        <v>152.32</v>
      </c>
      <c r="Q5023" s="2">
        <f t="shared" si="469"/>
        <v>116.5</v>
      </c>
      <c r="R5023" s="5">
        <f t="shared" si="470"/>
        <v>116.5</v>
      </c>
      <c r="S5023" s="11">
        <f t="shared" si="471"/>
        <v>3.2523729759910665</v>
      </c>
      <c r="T5023" s="5">
        <v>2.58</v>
      </c>
      <c r="U5023" s="5">
        <v>0.83</v>
      </c>
      <c r="V5023" s="5">
        <v>8.9600000000000009</v>
      </c>
      <c r="W5023" s="12">
        <f t="shared" si="472"/>
        <v>9.3023255813953487E-2</v>
      </c>
      <c r="X5023" s="2" t="str">
        <f t="shared" si="473"/>
        <v>SCALE</v>
      </c>
      <c r="Y5023" s="22" t="str">
        <f t="shared" si="474"/>
        <v>High (501-750)</v>
      </c>
    </row>
    <row r="5024" spans="1:25">
      <c r="A5024" s="2" t="s">
        <v>15807</v>
      </c>
      <c r="B5024" s="2" t="s">
        <v>1391</v>
      </c>
      <c r="C5024" s="2" t="s">
        <v>7942</v>
      </c>
      <c r="D5024" s="2" t="s">
        <v>15808</v>
      </c>
      <c r="E5024" s="2" t="s">
        <v>56</v>
      </c>
      <c r="F5024" s="5">
        <v>1200</v>
      </c>
      <c r="G5024" s="2" t="s">
        <v>2105</v>
      </c>
      <c r="H5024" s="2" t="s">
        <v>72</v>
      </c>
      <c r="I5024" s="2" t="s">
        <v>13316</v>
      </c>
      <c r="J5024" s="2" t="s">
        <v>183</v>
      </c>
      <c r="K5024" s="9">
        <v>700</v>
      </c>
      <c r="L5024" s="9">
        <v>1219</v>
      </c>
      <c r="M5024" s="5">
        <v>27</v>
      </c>
      <c r="N5024" s="5">
        <v>0</v>
      </c>
      <c r="O5024" s="5">
        <v>16.34</v>
      </c>
      <c r="P5024" s="5">
        <v>0</v>
      </c>
      <c r="Q5024" s="2">
        <f t="shared" si="469"/>
        <v>-16.34</v>
      </c>
      <c r="R5024" s="5">
        <f t="shared" si="470"/>
        <v>-16.34</v>
      </c>
      <c r="S5024" s="11">
        <f t="shared" si="471"/>
        <v>-1</v>
      </c>
      <c r="T5024" s="5">
        <v>2.21</v>
      </c>
      <c r="U5024" s="5">
        <v>0.61</v>
      </c>
      <c r="V5024" s="5">
        <v>0</v>
      </c>
      <c r="W5024" s="12">
        <f t="shared" si="472"/>
        <v>0</v>
      </c>
      <c r="X5024" s="2" t="str">
        <f t="shared" si="473"/>
        <v>PAUSE</v>
      </c>
      <c r="Y5024" s="22" t="str">
        <f t="shared" si="474"/>
        <v>High (501-750)</v>
      </c>
    </row>
    <row r="5025" spans="1:25">
      <c r="A5025" s="2" t="s">
        <v>15809</v>
      </c>
      <c r="B5025" s="2" t="s">
        <v>555</v>
      </c>
      <c r="C5025" s="2" t="s">
        <v>129</v>
      </c>
      <c r="D5025" s="2" t="s">
        <v>15810</v>
      </c>
      <c r="E5025" s="2" t="s">
        <v>23</v>
      </c>
      <c r="F5025" s="5">
        <v>2000</v>
      </c>
      <c r="G5025" s="2" t="s">
        <v>15811</v>
      </c>
      <c r="H5025" s="2" t="s">
        <v>161</v>
      </c>
      <c r="I5025" s="2" t="s">
        <v>13316</v>
      </c>
      <c r="J5025" s="2" t="s">
        <v>217</v>
      </c>
      <c r="K5025" s="9">
        <v>500</v>
      </c>
      <c r="L5025" s="9">
        <v>1510</v>
      </c>
      <c r="M5025" s="5">
        <v>50</v>
      </c>
      <c r="N5025" s="5">
        <v>1</v>
      </c>
      <c r="O5025" s="5">
        <v>35.47</v>
      </c>
      <c r="P5025" s="5">
        <v>71.010000000000005</v>
      </c>
      <c r="Q5025" s="2">
        <f t="shared" si="469"/>
        <v>35.540000000000006</v>
      </c>
      <c r="R5025" s="5">
        <f t="shared" si="470"/>
        <v>35.540000000000006</v>
      </c>
      <c r="S5025" s="11">
        <f t="shared" si="471"/>
        <v>1.0019734987313225</v>
      </c>
      <c r="T5025" s="5">
        <v>3.31</v>
      </c>
      <c r="U5025" s="5">
        <v>0.71</v>
      </c>
      <c r="V5025" s="5">
        <v>35.47</v>
      </c>
      <c r="W5025" s="12">
        <f t="shared" si="472"/>
        <v>0.02</v>
      </c>
      <c r="X5025" s="2" t="str">
        <f t="shared" si="473"/>
        <v>SCALE</v>
      </c>
      <c r="Y5025" s="22" t="str">
        <f t="shared" si="474"/>
        <v>Mid (301-500)</v>
      </c>
    </row>
    <row r="5026" spans="1:25">
      <c r="A5026" s="2" t="s">
        <v>15812</v>
      </c>
      <c r="B5026" s="2" t="s">
        <v>6957</v>
      </c>
      <c r="C5026" s="2" t="s">
        <v>15813</v>
      </c>
      <c r="D5026" s="2" t="s">
        <v>15814</v>
      </c>
      <c r="E5026" s="2" t="s">
        <v>112</v>
      </c>
      <c r="F5026" s="5">
        <v>2600</v>
      </c>
      <c r="G5026" s="2" t="s">
        <v>15815</v>
      </c>
      <c r="H5026" s="2" t="s">
        <v>150</v>
      </c>
      <c r="I5026" s="2" t="s">
        <v>13316</v>
      </c>
      <c r="J5026" s="2" t="s">
        <v>293</v>
      </c>
      <c r="K5026" s="9">
        <v>800</v>
      </c>
      <c r="L5026" s="9">
        <v>2488</v>
      </c>
      <c r="M5026" s="5">
        <v>47</v>
      </c>
      <c r="N5026" s="5">
        <v>0</v>
      </c>
      <c r="O5026" s="5">
        <v>27.33</v>
      </c>
      <c r="P5026" s="5">
        <v>0</v>
      </c>
      <c r="Q5026" s="2">
        <f t="shared" si="469"/>
        <v>-27.33</v>
      </c>
      <c r="R5026" s="5">
        <f t="shared" si="470"/>
        <v>-27.33</v>
      </c>
      <c r="S5026" s="11">
        <f t="shared" si="471"/>
        <v>-1</v>
      </c>
      <c r="T5026" s="5">
        <v>1.89</v>
      </c>
      <c r="U5026" s="5">
        <v>0.57999999999999996</v>
      </c>
      <c r="V5026" s="5">
        <v>0</v>
      </c>
      <c r="W5026" s="12">
        <f t="shared" si="472"/>
        <v>0</v>
      </c>
      <c r="X5026" s="2" t="str">
        <f t="shared" si="473"/>
        <v>PAUSE</v>
      </c>
      <c r="Y5026" s="22" t="str">
        <f t="shared" si="474"/>
        <v>Premium (751-1000)</v>
      </c>
    </row>
    <row r="5027" spans="1:25">
      <c r="A5027" s="2" t="s">
        <v>15816</v>
      </c>
      <c r="B5027" s="2" t="s">
        <v>142</v>
      </c>
      <c r="C5027" s="2" t="s">
        <v>2057</v>
      </c>
      <c r="D5027" s="2" t="s">
        <v>431</v>
      </c>
      <c r="E5027" s="2" t="s">
        <v>432</v>
      </c>
      <c r="F5027" s="5">
        <v>3900</v>
      </c>
      <c r="G5027" s="2" t="s">
        <v>15817</v>
      </c>
      <c r="H5027" s="2" t="s">
        <v>72</v>
      </c>
      <c r="I5027" s="2" t="s">
        <v>13316</v>
      </c>
      <c r="J5027" s="2" t="s">
        <v>27</v>
      </c>
      <c r="K5027" s="9">
        <v>100</v>
      </c>
      <c r="L5027" s="9">
        <v>1983</v>
      </c>
      <c r="M5027" s="5">
        <v>81</v>
      </c>
      <c r="N5027" s="5">
        <v>7</v>
      </c>
      <c r="O5027" s="5">
        <v>65.459999999999994</v>
      </c>
      <c r="P5027" s="5">
        <v>365.1</v>
      </c>
      <c r="Q5027" s="2">
        <f t="shared" si="469"/>
        <v>299.64000000000004</v>
      </c>
      <c r="R5027" s="5">
        <f t="shared" si="470"/>
        <v>299.64000000000004</v>
      </c>
      <c r="S5027" s="11">
        <f t="shared" si="471"/>
        <v>4.5774518790100833</v>
      </c>
      <c r="T5027" s="5">
        <v>4.08</v>
      </c>
      <c r="U5027" s="5">
        <v>0.81</v>
      </c>
      <c r="V5027" s="5">
        <v>9.35</v>
      </c>
      <c r="W5027" s="12">
        <f t="shared" si="472"/>
        <v>8.6419753086419748E-2</v>
      </c>
      <c r="X5027" s="2" t="str">
        <f t="shared" si="473"/>
        <v>SCALE</v>
      </c>
      <c r="Y5027" s="22" t="str">
        <f t="shared" si="474"/>
        <v>Low (100-300)</v>
      </c>
    </row>
    <row r="5028" spans="1:25">
      <c r="A5028" s="2" t="s">
        <v>15818</v>
      </c>
      <c r="B5028" s="2" t="s">
        <v>555</v>
      </c>
      <c r="C5028" s="2" t="s">
        <v>15819</v>
      </c>
      <c r="D5028" s="2" t="s">
        <v>15820</v>
      </c>
      <c r="E5028" s="2" t="s">
        <v>5064</v>
      </c>
      <c r="F5028" s="5">
        <v>3200</v>
      </c>
      <c r="G5028" s="2" t="s">
        <v>15821</v>
      </c>
      <c r="H5028" s="2" t="s">
        <v>253</v>
      </c>
      <c r="I5028" s="2" t="s">
        <v>13316</v>
      </c>
      <c r="J5028" s="2" t="s">
        <v>51</v>
      </c>
      <c r="K5028" s="9">
        <v>800</v>
      </c>
      <c r="L5028" s="9">
        <v>1849</v>
      </c>
      <c r="M5028" s="5">
        <v>53</v>
      </c>
      <c r="N5028" s="5">
        <v>5</v>
      </c>
      <c r="O5028" s="5">
        <v>30.74</v>
      </c>
      <c r="P5028" s="5">
        <v>326.10000000000002</v>
      </c>
      <c r="Q5028" s="2">
        <f t="shared" si="469"/>
        <v>295.36</v>
      </c>
      <c r="R5028" s="5">
        <f t="shared" si="470"/>
        <v>295.36</v>
      </c>
      <c r="S5028" s="11">
        <f t="shared" si="471"/>
        <v>9.608327911515941</v>
      </c>
      <c r="T5028" s="5">
        <v>2.87</v>
      </c>
      <c r="U5028" s="5">
        <v>0.57999999999999996</v>
      </c>
      <c r="V5028" s="5">
        <v>6.15</v>
      </c>
      <c r="W5028" s="12">
        <f t="shared" si="472"/>
        <v>9.4339622641509441E-2</v>
      </c>
      <c r="X5028" s="2" t="str">
        <f t="shared" si="473"/>
        <v>SCALE</v>
      </c>
      <c r="Y5028" s="22" t="str">
        <f t="shared" si="474"/>
        <v>Premium (751-1000)</v>
      </c>
    </row>
    <row r="5029" spans="1:25">
      <c r="A5029" s="2" t="s">
        <v>15822</v>
      </c>
      <c r="B5029" s="2" t="s">
        <v>2021</v>
      </c>
      <c r="C5029" s="2" t="s">
        <v>13071</v>
      </c>
      <c r="D5029" s="2" t="s">
        <v>6495</v>
      </c>
      <c r="E5029" s="2" t="s">
        <v>118</v>
      </c>
      <c r="F5029" s="5">
        <v>900</v>
      </c>
      <c r="G5029" s="2" t="s">
        <v>15823</v>
      </c>
      <c r="H5029" s="2" t="s">
        <v>65</v>
      </c>
      <c r="I5029" s="2" t="s">
        <v>13316</v>
      </c>
      <c r="J5029" s="2" t="s">
        <v>43</v>
      </c>
      <c r="K5029" s="9">
        <v>800</v>
      </c>
      <c r="L5029" s="9">
        <v>1610</v>
      </c>
      <c r="M5029" s="5">
        <v>41</v>
      </c>
      <c r="N5029" s="5">
        <v>4</v>
      </c>
      <c r="O5029" s="5">
        <v>22.51</v>
      </c>
      <c r="P5029" s="5">
        <v>237.15</v>
      </c>
      <c r="Q5029" s="2">
        <f t="shared" si="469"/>
        <v>214.64000000000001</v>
      </c>
      <c r="R5029" s="5">
        <f t="shared" si="470"/>
        <v>214.64000000000001</v>
      </c>
      <c r="S5029" s="11">
        <f t="shared" si="471"/>
        <v>9.5353176366059529</v>
      </c>
      <c r="T5029" s="5">
        <v>2.5499999999999998</v>
      </c>
      <c r="U5029" s="5">
        <v>0.55000000000000004</v>
      </c>
      <c r="V5029" s="5">
        <v>5.63</v>
      </c>
      <c r="W5029" s="12">
        <f t="shared" si="472"/>
        <v>9.7560975609756101E-2</v>
      </c>
      <c r="X5029" s="2" t="str">
        <f t="shared" si="473"/>
        <v>SCALE</v>
      </c>
      <c r="Y5029" s="22" t="str">
        <f t="shared" si="474"/>
        <v>Premium (751-1000)</v>
      </c>
    </row>
    <row r="5030" spans="1:25">
      <c r="A5030" s="2" t="s">
        <v>15824</v>
      </c>
      <c r="B5030" s="2" t="s">
        <v>185</v>
      </c>
      <c r="C5030" s="2" t="s">
        <v>15825</v>
      </c>
      <c r="D5030" s="2" t="s">
        <v>3157</v>
      </c>
      <c r="E5030" s="2" t="s">
        <v>850</v>
      </c>
      <c r="F5030" s="5">
        <v>2750</v>
      </c>
      <c r="G5030" s="2" t="s">
        <v>15826</v>
      </c>
      <c r="H5030" s="2" t="s">
        <v>25</v>
      </c>
      <c r="I5030" s="2" t="s">
        <v>13316</v>
      </c>
      <c r="J5030" s="2" t="s">
        <v>51</v>
      </c>
      <c r="K5030" s="9">
        <v>400</v>
      </c>
      <c r="L5030" s="9">
        <v>2169</v>
      </c>
      <c r="M5030" s="5">
        <v>64</v>
      </c>
      <c r="N5030" s="5">
        <v>2</v>
      </c>
      <c r="O5030" s="5">
        <v>26.18</v>
      </c>
      <c r="P5030" s="5">
        <v>77.760000000000005</v>
      </c>
      <c r="Q5030" s="2">
        <f t="shared" si="469"/>
        <v>51.580000000000005</v>
      </c>
      <c r="R5030" s="5">
        <f t="shared" si="470"/>
        <v>51.580000000000005</v>
      </c>
      <c r="S5030" s="11">
        <f t="shared" si="471"/>
        <v>1.9702062643239115</v>
      </c>
      <c r="T5030" s="5">
        <v>2.95</v>
      </c>
      <c r="U5030" s="5">
        <v>0.41</v>
      </c>
      <c r="V5030" s="5">
        <v>13.09</v>
      </c>
      <c r="W5030" s="12">
        <f t="shared" si="472"/>
        <v>3.125E-2</v>
      </c>
      <c r="X5030" s="2" t="str">
        <f t="shared" si="473"/>
        <v>SCALE</v>
      </c>
      <c r="Y5030" s="22" t="str">
        <f t="shared" si="474"/>
        <v>Mid (301-500)</v>
      </c>
    </row>
    <row r="5031" spans="1:25">
      <c r="A5031" s="2" t="s">
        <v>15827</v>
      </c>
      <c r="B5031" s="2" t="s">
        <v>15828</v>
      </c>
      <c r="C5031" s="2" t="s">
        <v>767</v>
      </c>
      <c r="D5031" s="2" t="s">
        <v>773</v>
      </c>
      <c r="E5031" s="2" t="s">
        <v>125</v>
      </c>
      <c r="F5031" s="5">
        <v>2500</v>
      </c>
      <c r="G5031" s="2" t="s">
        <v>15829</v>
      </c>
      <c r="H5031" s="2" t="s">
        <v>344</v>
      </c>
      <c r="I5031" s="2" t="s">
        <v>13316</v>
      </c>
      <c r="J5031" s="2" t="s">
        <v>59</v>
      </c>
      <c r="K5031" s="9">
        <v>100</v>
      </c>
      <c r="L5031" s="9">
        <v>2021</v>
      </c>
      <c r="M5031" s="5">
        <v>43</v>
      </c>
      <c r="N5031" s="5">
        <v>1</v>
      </c>
      <c r="O5031" s="5">
        <v>25.1</v>
      </c>
      <c r="P5031" s="5">
        <v>64.61</v>
      </c>
      <c r="Q5031" s="2">
        <f t="shared" si="469"/>
        <v>39.51</v>
      </c>
      <c r="R5031" s="5">
        <f t="shared" si="470"/>
        <v>39.51</v>
      </c>
      <c r="S5031" s="11">
        <f t="shared" si="471"/>
        <v>1.5741035856573704</v>
      </c>
      <c r="T5031" s="5">
        <v>2.13</v>
      </c>
      <c r="U5031" s="5">
        <v>0.57999999999999996</v>
      </c>
      <c r="V5031" s="5">
        <v>25.1</v>
      </c>
      <c r="W5031" s="12">
        <f t="shared" si="472"/>
        <v>2.3255813953488372E-2</v>
      </c>
      <c r="X5031" s="2" t="str">
        <f t="shared" si="473"/>
        <v>SCALE</v>
      </c>
      <c r="Y5031" s="22" t="str">
        <f t="shared" si="474"/>
        <v>Low (100-300)</v>
      </c>
    </row>
    <row r="5032" spans="1:25">
      <c r="A5032" s="2" t="s">
        <v>15830</v>
      </c>
      <c r="B5032" s="2" t="s">
        <v>2711</v>
      </c>
      <c r="C5032" s="2" t="s">
        <v>15831</v>
      </c>
      <c r="D5032" s="2" t="s">
        <v>2626</v>
      </c>
      <c r="E5032" s="2" t="s">
        <v>373</v>
      </c>
      <c r="F5032" s="5">
        <v>5417</v>
      </c>
      <c r="G5032" s="2" t="s">
        <v>3608</v>
      </c>
      <c r="H5032" s="2" t="s">
        <v>58</v>
      </c>
      <c r="I5032" s="2" t="s">
        <v>13316</v>
      </c>
      <c r="J5032" s="2" t="s">
        <v>80</v>
      </c>
      <c r="K5032" s="9">
        <v>500</v>
      </c>
      <c r="L5032" s="9">
        <v>1837</v>
      </c>
      <c r="M5032" s="5">
        <v>28</v>
      </c>
      <c r="N5032" s="5">
        <v>0</v>
      </c>
      <c r="O5032" s="5">
        <v>22.9</v>
      </c>
      <c r="P5032" s="5">
        <v>0</v>
      </c>
      <c r="Q5032" s="2">
        <f t="shared" si="469"/>
        <v>-22.9</v>
      </c>
      <c r="R5032" s="5">
        <f t="shared" si="470"/>
        <v>-22.9</v>
      </c>
      <c r="S5032" s="11">
        <f t="shared" si="471"/>
        <v>-1</v>
      </c>
      <c r="T5032" s="5">
        <v>1.52</v>
      </c>
      <c r="U5032" s="5">
        <v>0.82</v>
      </c>
      <c r="V5032" s="5">
        <v>0</v>
      </c>
      <c r="W5032" s="12">
        <f t="shared" si="472"/>
        <v>0</v>
      </c>
      <c r="X5032" s="2" t="str">
        <f t="shared" si="473"/>
        <v>PAUSE</v>
      </c>
      <c r="Y5032" s="22" t="str">
        <f t="shared" si="474"/>
        <v>Mid (301-500)</v>
      </c>
    </row>
    <row r="5033" spans="1:25">
      <c r="A5033" s="2" t="s">
        <v>15832</v>
      </c>
      <c r="B5033" s="2" t="s">
        <v>758</v>
      </c>
      <c r="C5033" s="2" t="s">
        <v>8343</v>
      </c>
      <c r="D5033" s="2" t="s">
        <v>6805</v>
      </c>
      <c r="E5033" s="2" t="s">
        <v>237</v>
      </c>
      <c r="F5033" s="5">
        <v>2400</v>
      </c>
      <c r="G5033" s="2" t="s">
        <v>15833</v>
      </c>
      <c r="H5033" s="2" t="s">
        <v>190</v>
      </c>
      <c r="I5033" s="2" t="s">
        <v>13316</v>
      </c>
      <c r="J5033" s="2" t="s">
        <v>155</v>
      </c>
      <c r="K5033" s="9">
        <v>500</v>
      </c>
      <c r="L5033" s="9">
        <v>975</v>
      </c>
      <c r="M5033" s="5">
        <v>27</v>
      </c>
      <c r="N5033" s="5">
        <v>1</v>
      </c>
      <c r="O5033" s="5">
        <v>20.43</v>
      </c>
      <c r="P5033" s="5">
        <v>69.739999999999995</v>
      </c>
      <c r="Q5033" s="2">
        <f t="shared" si="469"/>
        <v>49.309999999999995</v>
      </c>
      <c r="R5033" s="5">
        <f t="shared" si="470"/>
        <v>49.309999999999995</v>
      </c>
      <c r="S5033" s="11">
        <f t="shared" si="471"/>
        <v>2.4136074400391578</v>
      </c>
      <c r="T5033" s="5">
        <v>2.77</v>
      </c>
      <c r="U5033" s="5">
        <v>0.76</v>
      </c>
      <c r="V5033" s="5">
        <v>20.43</v>
      </c>
      <c r="W5033" s="12">
        <f t="shared" si="472"/>
        <v>3.7037037037037035E-2</v>
      </c>
      <c r="X5033" s="2" t="str">
        <f t="shared" si="473"/>
        <v>SCALE</v>
      </c>
      <c r="Y5033" s="22" t="str">
        <f t="shared" si="474"/>
        <v>Mid (301-500)</v>
      </c>
    </row>
    <row r="5034" spans="1:25">
      <c r="A5034" s="2" t="s">
        <v>15834</v>
      </c>
      <c r="B5034" s="2" t="s">
        <v>5391</v>
      </c>
      <c r="C5034" s="2" t="s">
        <v>15835</v>
      </c>
      <c r="D5034" s="2" t="s">
        <v>2533</v>
      </c>
      <c r="E5034" s="2" t="s">
        <v>56</v>
      </c>
      <c r="F5034" s="5">
        <v>3900</v>
      </c>
      <c r="G5034" s="2" t="s">
        <v>15836</v>
      </c>
      <c r="H5034" s="2" t="s">
        <v>42</v>
      </c>
      <c r="I5034" s="2" t="s">
        <v>13316</v>
      </c>
      <c r="J5034" s="2" t="s">
        <v>80</v>
      </c>
      <c r="K5034" s="9">
        <v>600</v>
      </c>
      <c r="L5034" s="9">
        <v>824</v>
      </c>
      <c r="M5034" s="5">
        <v>13</v>
      </c>
      <c r="N5034" s="5">
        <v>1</v>
      </c>
      <c r="O5034" s="5">
        <v>8.09</v>
      </c>
      <c r="P5034" s="5">
        <v>56.01</v>
      </c>
      <c r="Q5034" s="2">
        <f t="shared" si="469"/>
        <v>47.92</v>
      </c>
      <c r="R5034" s="5">
        <f t="shared" si="470"/>
        <v>47.92</v>
      </c>
      <c r="S5034" s="11">
        <f t="shared" si="471"/>
        <v>5.9233621755253401</v>
      </c>
      <c r="T5034" s="5">
        <v>1.58</v>
      </c>
      <c r="U5034" s="5">
        <v>0.62</v>
      </c>
      <c r="V5034" s="5">
        <v>8.09</v>
      </c>
      <c r="W5034" s="12">
        <f t="shared" si="472"/>
        <v>7.6923076923076927E-2</v>
      </c>
      <c r="X5034" s="2" t="str">
        <f t="shared" si="473"/>
        <v>SCALE</v>
      </c>
      <c r="Y5034" s="22" t="str">
        <f t="shared" si="474"/>
        <v>High (501-750)</v>
      </c>
    </row>
    <row r="5035" spans="1:25">
      <c r="A5035" s="2" t="s">
        <v>15837</v>
      </c>
      <c r="B5035" s="2" t="s">
        <v>15838</v>
      </c>
      <c r="C5035" s="2" t="s">
        <v>3465</v>
      </c>
      <c r="D5035" s="2" t="s">
        <v>571</v>
      </c>
      <c r="E5035" s="2" t="s">
        <v>112</v>
      </c>
      <c r="F5035" s="5">
        <v>1300</v>
      </c>
      <c r="G5035" s="2" t="s">
        <v>1755</v>
      </c>
      <c r="H5035" s="2" t="s">
        <v>65</v>
      </c>
      <c r="I5035" s="2" t="s">
        <v>13316</v>
      </c>
      <c r="J5035" s="2" t="s">
        <v>183</v>
      </c>
      <c r="K5035" s="9">
        <v>1000</v>
      </c>
      <c r="L5035" s="9">
        <v>1496</v>
      </c>
      <c r="M5035" s="5">
        <v>45</v>
      </c>
      <c r="N5035" s="5">
        <v>0</v>
      </c>
      <c r="O5035" s="5">
        <v>38.14</v>
      </c>
      <c r="P5035" s="5">
        <v>0</v>
      </c>
      <c r="Q5035" s="2">
        <f t="shared" si="469"/>
        <v>-38.14</v>
      </c>
      <c r="R5035" s="5">
        <f t="shared" si="470"/>
        <v>-38.14</v>
      </c>
      <c r="S5035" s="11">
        <f t="shared" si="471"/>
        <v>-1</v>
      </c>
      <c r="T5035" s="5">
        <v>3.01</v>
      </c>
      <c r="U5035" s="5">
        <v>0.85</v>
      </c>
      <c r="V5035" s="5">
        <v>0</v>
      </c>
      <c r="W5035" s="12">
        <f t="shared" si="472"/>
        <v>0</v>
      </c>
      <c r="X5035" s="2" t="str">
        <f t="shared" si="473"/>
        <v>PAUSE</v>
      </c>
      <c r="Y5035" s="22" t="str">
        <f t="shared" si="474"/>
        <v>Premium (751-1000)</v>
      </c>
    </row>
    <row r="5036" spans="1:25">
      <c r="A5036" s="2" t="s">
        <v>15839</v>
      </c>
      <c r="B5036" s="2" t="s">
        <v>14838</v>
      </c>
      <c r="C5036" s="2" t="s">
        <v>15840</v>
      </c>
      <c r="D5036" s="2" t="s">
        <v>15039</v>
      </c>
      <c r="E5036" s="2" t="s">
        <v>132</v>
      </c>
      <c r="F5036" s="5">
        <v>2700</v>
      </c>
      <c r="G5036" s="2" t="s">
        <v>15841</v>
      </c>
      <c r="H5036" s="2" t="s">
        <v>150</v>
      </c>
      <c r="I5036" s="2" t="s">
        <v>13316</v>
      </c>
      <c r="J5036" s="2" t="s">
        <v>458</v>
      </c>
      <c r="K5036" s="9">
        <v>400</v>
      </c>
      <c r="L5036" s="9">
        <v>2064</v>
      </c>
      <c r="M5036" s="5">
        <v>52</v>
      </c>
      <c r="N5036" s="5">
        <v>4</v>
      </c>
      <c r="O5036" s="5">
        <v>26.35</v>
      </c>
      <c r="P5036" s="5">
        <v>240.29</v>
      </c>
      <c r="Q5036" s="2">
        <f t="shared" si="469"/>
        <v>213.94</v>
      </c>
      <c r="R5036" s="5">
        <f t="shared" si="470"/>
        <v>213.94</v>
      </c>
      <c r="S5036" s="11">
        <f t="shared" si="471"/>
        <v>8.1191650853889943</v>
      </c>
      <c r="T5036" s="5">
        <v>2.52</v>
      </c>
      <c r="U5036" s="5">
        <v>0.51</v>
      </c>
      <c r="V5036" s="5">
        <v>6.59</v>
      </c>
      <c r="W5036" s="12">
        <f t="shared" si="472"/>
        <v>7.6923076923076927E-2</v>
      </c>
      <c r="X5036" s="2" t="str">
        <f t="shared" si="473"/>
        <v>SCALE</v>
      </c>
      <c r="Y5036" s="22" t="str">
        <f t="shared" si="474"/>
        <v>Mid (301-500)</v>
      </c>
    </row>
    <row r="5037" spans="1:25">
      <c r="A5037" s="2" t="s">
        <v>15842</v>
      </c>
      <c r="B5037" s="2" t="s">
        <v>873</v>
      </c>
      <c r="C5037" s="2" t="s">
        <v>664</v>
      </c>
      <c r="D5037" s="2" t="s">
        <v>15843</v>
      </c>
      <c r="E5037" s="2" t="s">
        <v>40</v>
      </c>
      <c r="F5037" s="5">
        <v>1900</v>
      </c>
      <c r="G5037" s="2" t="s">
        <v>15844</v>
      </c>
      <c r="H5037" s="2" t="s">
        <v>167</v>
      </c>
      <c r="I5037" s="2" t="s">
        <v>13316</v>
      </c>
      <c r="J5037" s="2" t="s">
        <v>73</v>
      </c>
      <c r="K5037" s="9">
        <v>500</v>
      </c>
      <c r="L5037" s="9">
        <v>2128</v>
      </c>
      <c r="M5037" s="5">
        <v>79</v>
      </c>
      <c r="N5037" s="5">
        <v>1</v>
      </c>
      <c r="O5037" s="5">
        <v>66.05</v>
      </c>
      <c r="P5037" s="5">
        <v>36.409999999999997</v>
      </c>
      <c r="Q5037" s="2">
        <f t="shared" si="469"/>
        <v>-29.64</v>
      </c>
      <c r="R5037" s="5">
        <f t="shared" si="470"/>
        <v>-29.64</v>
      </c>
      <c r="S5037" s="11">
        <f t="shared" si="471"/>
        <v>-0.44875094625283879</v>
      </c>
      <c r="T5037" s="5">
        <v>3.71</v>
      </c>
      <c r="U5037" s="5">
        <v>0.84</v>
      </c>
      <c r="V5037" s="5">
        <v>66.05</v>
      </c>
      <c r="W5037" s="12">
        <f t="shared" si="472"/>
        <v>1.2658227848101266E-2</v>
      </c>
      <c r="X5037" s="2" t="str">
        <f t="shared" si="473"/>
        <v>SCALE</v>
      </c>
      <c r="Y5037" s="22" t="str">
        <f t="shared" si="474"/>
        <v>Mid (301-500)</v>
      </c>
    </row>
    <row r="5038" spans="1:25">
      <c r="A5038" s="2" t="s">
        <v>15845</v>
      </c>
      <c r="B5038" s="2" t="s">
        <v>15846</v>
      </c>
      <c r="C5038" s="2" t="s">
        <v>269</v>
      </c>
      <c r="D5038" s="2" t="s">
        <v>5706</v>
      </c>
      <c r="E5038" s="2" t="s">
        <v>492</v>
      </c>
      <c r="F5038" s="5">
        <v>3600</v>
      </c>
      <c r="G5038" s="2" t="s">
        <v>15847</v>
      </c>
      <c r="H5038" s="2" t="s">
        <v>42</v>
      </c>
      <c r="I5038" s="2" t="s">
        <v>13316</v>
      </c>
      <c r="J5038" s="2" t="s">
        <v>313</v>
      </c>
      <c r="K5038" s="9">
        <v>300</v>
      </c>
      <c r="L5038" s="9">
        <v>1463</v>
      </c>
      <c r="M5038" s="5">
        <v>41</v>
      </c>
      <c r="N5038" s="5">
        <v>0</v>
      </c>
      <c r="O5038" s="5">
        <v>33.26</v>
      </c>
      <c r="P5038" s="5">
        <v>0</v>
      </c>
      <c r="Q5038" s="2">
        <f t="shared" si="469"/>
        <v>-33.26</v>
      </c>
      <c r="R5038" s="5">
        <f t="shared" si="470"/>
        <v>-33.26</v>
      </c>
      <c r="S5038" s="11">
        <f t="shared" si="471"/>
        <v>-1</v>
      </c>
      <c r="T5038" s="5">
        <v>2.8</v>
      </c>
      <c r="U5038" s="5">
        <v>0.81</v>
      </c>
      <c r="V5038" s="5">
        <v>0</v>
      </c>
      <c r="W5038" s="12">
        <f t="shared" si="472"/>
        <v>0</v>
      </c>
      <c r="X5038" s="2" t="str">
        <f t="shared" si="473"/>
        <v>PAUSE</v>
      </c>
      <c r="Y5038" s="22" t="str">
        <f t="shared" si="474"/>
        <v>Low (100-300)</v>
      </c>
    </row>
    <row r="5039" spans="1:25">
      <c r="A5039" s="2" t="s">
        <v>15848</v>
      </c>
      <c r="B5039" s="2" t="s">
        <v>5496</v>
      </c>
      <c r="C5039" s="2" t="s">
        <v>15849</v>
      </c>
      <c r="D5039" s="2" t="s">
        <v>491</v>
      </c>
      <c r="E5039" s="2" t="s">
        <v>492</v>
      </c>
      <c r="F5039" s="5">
        <v>1190</v>
      </c>
      <c r="G5039" s="2" t="s">
        <v>5525</v>
      </c>
      <c r="H5039" s="2" t="s">
        <v>190</v>
      </c>
      <c r="I5039" s="2" t="s">
        <v>13316</v>
      </c>
      <c r="J5039" s="2" t="s">
        <v>66</v>
      </c>
      <c r="K5039" s="9">
        <v>200</v>
      </c>
      <c r="L5039" s="9">
        <v>1397</v>
      </c>
      <c r="M5039" s="5">
        <v>27</v>
      </c>
      <c r="N5039" s="5">
        <v>1</v>
      </c>
      <c r="O5039" s="5">
        <v>13.74</v>
      </c>
      <c r="P5039" s="5">
        <v>73.5</v>
      </c>
      <c r="Q5039" s="2">
        <f t="shared" si="469"/>
        <v>59.76</v>
      </c>
      <c r="R5039" s="5">
        <f t="shared" si="470"/>
        <v>59.76</v>
      </c>
      <c r="S5039" s="11">
        <f t="shared" si="471"/>
        <v>4.3493449781659388</v>
      </c>
      <c r="T5039" s="5">
        <v>1.93</v>
      </c>
      <c r="U5039" s="5">
        <v>0.51</v>
      </c>
      <c r="V5039" s="5">
        <v>13.74</v>
      </c>
      <c r="W5039" s="12">
        <f t="shared" si="472"/>
        <v>3.7037037037037035E-2</v>
      </c>
      <c r="X5039" s="2" t="str">
        <f t="shared" si="473"/>
        <v>SCALE</v>
      </c>
      <c r="Y5039" s="22" t="str">
        <f t="shared" si="474"/>
        <v>Low (100-300)</v>
      </c>
    </row>
    <row r="5040" spans="1:25">
      <c r="A5040" s="2" t="s">
        <v>15850</v>
      </c>
      <c r="B5040" s="2" t="s">
        <v>15851</v>
      </c>
      <c r="C5040" s="2" t="s">
        <v>15852</v>
      </c>
      <c r="D5040" s="2" t="s">
        <v>1849</v>
      </c>
      <c r="E5040" s="2" t="s">
        <v>281</v>
      </c>
      <c r="F5040" s="5">
        <v>1350</v>
      </c>
      <c r="G5040" s="2" t="s">
        <v>2588</v>
      </c>
      <c r="H5040" s="2" t="s">
        <v>161</v>
      </c>
      <c r="I5040" s="2" t="s">
        <v>13316</v>
      </c>
      <c r="J5040" s="2" t="s">
        <v>232</v>
      </c>
      <c r="K5040" s="9">
        <v>300</v>
      </c>
      <c r="L5040" s="9">
        <v>1812</v>
      </c>
      <c r="M5040" s="5">
        <v>71</v>
      </c>
      <c r="N5040" s="5">
        <v>2</v>
      </c>
      <c r="O5040" s="5">
        <v>37.049999999999997</v>
      </c>
      <c r="P5040" s="5">
        <v>81.66</v>
      </c>
      <c r="Q5040" s="2">
        <f t="shared" si="469"/>
        <v>44.61</v>
      </c>
      <c r="R5040" s="5">
        <f t="shared" si="470"/>
        <v>44.61</v>
      </c>
      <c r="S5040" s="11">
        <f t="shared" si="471"/>
        <v>1.2040485829959515</v>
      </c>
      <c r="T5040" s="5">
        <v>3.92</v>
      </c>
      <c r="U5040" s="5">
        <v>0.52</v>
      </c>
      <c r="V5040" s="5">
        <v>18.52</v>
      </c>
      <c r="W5040" s="12">
        <f t="shared" si="472"/>
        <v>2.8169014084507043E-2</v>
      </c>
      <c r="X5040" s="2" t="str">
        <f t="shared" si="473"/>
        <v>SCALE</v>
      </c>
      <c r="Y5040" s="22" t="str">
        <f t="shared" si="474"/>
        <v>Low (100-300)</v>
      </c>
    </row>
    <row r="5041" spans="1:25">
      <c r="A5041" s="2" t="s">
        <v>15853</v>
      </c>
      <c r="B5041" s="2" t="s">
        <v>15854</v>
      </c>
      <c r="C5041" s="2" t="s">
        <v>15855</v>
      </c>
      <c r="D5041" s="2" t="s">
        <v>1511</v>
      </c>
      <c r="E5041" s="2" t="s">
        <v>40</v>
      </c>
      <c r="F5041" s="5">
        <v>3250</v>
      </c>
      <c r="G5041" s="2" t="s">
        <v>15856</v>
      </c>
      <c r="H5041" s="2" t="s">
        <v>58</v>
      </c>
      <c r="I5041" s="2" t="s">
        <v>13316</v>
      </c>
      <c r="J5041" s="2" t="s">
        <v>300</v>
      </c>
      <c r="K5041" s="9">
        <v>500</v>
      </c>
      <c r="L5041" s="9">
        <v>1662</v>
      </c>
      <c r="M5041" s="5">
        <v>29</v>
      </c>
      <c r="N5041" s="5">
        <v>0</v>
      </c>
      <c r="O5041" s="5">
        <v>12.76</v>
      </c>
      <c r="P5041" s="5">
        <v>0</v>
      </c>
      <c r="Q5041" s="2">
        <f t="shared" si="469"/>
        <v>-12.76</v>
      </c>
      <c r="R5041" s="5">
        <f t="shared" si="470"/>
        <v>-12.76</v>
      </c>
      <c r="S5041" s="11">
        <f t="shared" si="471"/>
        <v>-1</v>
      </c>
      <c r="T5041" s="5">
        <v>1.74</v>
      </c>
      <c r="U5041" s="5">
        <v>0.44</v>
      </c>
      <c r="V5041" s="5">
        <v>0</v>
      </c>
      <c r="W5041" s="12">
        <f t="shared" si="472"/>
        <v>0</v>
      </c>
      <c r="X5041" s="2" t="str">
        <f t="shared" si="473"/>
        <v>PAUSE</v>
      </c>
      <c r="Y5041" s="22" t="str">
        <f t="shared" si="474"/>
        <v>Mid (301-500)</v>
      </c>
    </row>
    <row r="5042" spans="1:25">
      <c r="A5042" s="2" t="s">
        <v>15857</v>
      </c>
      <c r="B5042" s="2" t="s">
        <v>475</v>
      </c>
      <c r="C5042" s="2" t="s">
        <v>15858</v>
      </c>
      <c r="D5042" s="2" t="s">
        <v>4959</v>
      </c>
      <c r="E5042" s="2" t="s">
        <v>40</v>
      </c>
      <c r="F5042" s="5">
        <v>1623</v>
      </c>
      <c r="G5042" s="2" t="s">
        <v>15859</v>
      </c>
      <c r="H5042" s="2" t="s">
        <v>102</v>
      </c>
      <c r="I5042" s="2" t="s">
        <v>13316</v>
      </c>
      <c r="J5042" s="2" t="s">
        <v>183</v>
      </c>
      <c r="K5042" s="9">
        <v>500</v>
      </c>
      <c r="L5042" s="9">
        <v>864</v>
      </c>
      <c r="M5042" s="5">
        <v>17</v>
      </c>
      <c r="N5042" s="5">
        <v>0</v>
      </c>
      <c r="O5042" s="5">
        <v>7.13</v>
      </c>
      <c r="P5042" s="5">
        <v>0</v>
      </c>
      <c r="Q5042" s="2">
        <f t="shared" si="469"/>
        <v>-7.13</v>
      </c>
      <c r="R5042" s="5">
        <f t="shared" si="470"/>
        <v>-7.13</v>
      </c>
      <c r="S5042" s="11">
        <f t="shared" si="471"/>
        <v>-1</v>
      </c>
      <c r="T5042" s="5">
        <v>1.97</v>
      </c>
      <c r="U5042" s="5">
        <v>0.42</v>
      </c>
      <c r="V5042" s="5">
        <v>0</v>
      </c>
      <c r="W5042" s="12">
        <f t="shared" si="472"/>
        <v>0</v>
      </c>
      <c r="X5042" s="2" t="str">
        <f t="shared" si="473"/>
        <v>PAUSE</v>
      </c>
      <c r="Y5042" s="22" t="str">
        <f t="shared" si="474"/>
        <v>Mid (301-500)</v>
      </c>
    </row>
    <row r="5043" spans="1:25">
      <c r="A5043" s="2" t="s">
        <v>15860</v>
      </c>
      <c r="B5043" s="2" t="s">
        <v>15861</v>
      </c>
      <c r="C5043" s="2" t="s">
        <v>4642</v>
      </c>
      <c r="D5043" s="2" t="s">
        <v>2810</v>
      </c>
      <c r="E5043" s="2" t="s">
        <v>132</v>
      </c>
      <c r="F5043" s="5">
        <v>2300</v>
      </c>
      <c r="G5043" s="2" t="s">
        <v>15862</v>
      </c>
      <c r="H5043" s="2" t="s">
        <v>94</v>
      </c>
      <c r="I5043" s="2" t="s">
        <v>13316</v>
      </c>
      <c r="J5043" s="2" t="s">
        <v>313</v>
      </c>
      <c r="K5043" s="9">
        <v>400</v>
      </c>
      <c r="L5043" s="9">
        <v>749</v>
      </c>
      <c r="M5043" s="5">
        <v>27</v>
      </c>
      <c r="N5043" s="5">
        <v>0</v>
      </c>
      <c r="O5043" s="5">
        <v>15.96</v>
      </c>
      <c r="P5043" s="5">
        <v>0</v>
      </c>
      <c r="Q5043" s="2">
        <f t="shared" si="469"/>
        <v>-15.96</v>
      </c>
      <c r="R5043" s="5">
        <f t="shared" si="470"/>
        <v>-15.96</v>
      </c>
      <c r="S5043" s="11">
        <f t="shared" si="471"/>
        <v>-1</v>
      </c>
      <c r="T5043" s="5">
        <v>3.6</v>
      </c>
      <c r="U5043" s="5">
        <v>0.59</v>
      </c>
      <c r="V5043" s="5">
        <v>0</v>
      </c>
      <c r="W5043" s="12">
        <f t="shared" si="472"/>
        <v>0</v>
      </c>
      <c r="X5043" s="2" t="str">
        <f t="shared" si="473"/>
        <v>PAUSE</v>
      </c>
      <c r="Y5043" s="22" t="str">
        <f t="shared" si="474"/>
        <v>Mid (301-500)</v>
      </c>
    </row>
    <row r="5044" spans="1:25">
      <c r="A5044" s="2" t="s">
        <v>15863</v>
      </c>
      <c r="B5044" s="2" t="s">
        <v>5961</v>
      </c>
      <c r="C5044" s="2" t="s">
        <v>2357</v>
      </c>
      <c r="D5044" s="2" t="s">
        <v>15864</v>
      </c>
      <c r="E5044" s="2" t="s">
        <v>118</v>
      </c>
      <c r="F5044" s="5">
        <v>3500</v>
      </c>
      <c r="G5044" s="2" t="s">
        <v>15865</v>
      </c>
      <c r="H5044" s="2" t="s">
        <v>87</v>
      </c>
      <c r="I5044" s="2" t="s">
        <v>13316</v>
      </c>
      <c r="J5044" s="2" t="s">
        <v>183</v>
      </c>
      <c r="K5044" s="9">
        <v>300</v>
      </c>
      <c r="L5044" s="9">
        <v>1432</v>
      </c>
      <c r="M5044" s="5">
        <v>43</v>
      </c>
      <c r="N5044" s="5">
        <v>1</v>
      </c>
      <c r="O5044" s="5">
        <v>31.24</v>
      </c>
      <c r="P5044" s="5">
        <v>40.619999999999997</v>
      </c>
      <c r="Q5044" s="2">
        <f t="shared" si="469"/>
        <v>9.379999999999999</v>
      </c>
      <c r="R5044" s="5">
        <f t="shared" si="470"/>
        <v>9.379999999999999</v>
      </c>
      <c r="S5044" s="11">
        <f t="shared" si="471"/>
        <v>0.30025608194622277</v>
      </c>
      <c r="T5044" s="5">
        <v>3</v>
      </c>
      <c r="U5044" s="5">
        <v>0.73</v>
      </c>
      <c r="V5044" s="5">
        <v>31.24</v>
      </c>
      <c r="W5044" s="12">
        <f t="shared" si="472"/>
        <v>2.3255813953488372E-2</v>
      </c>
      <c r="X5044" s="2" t="str">
        <f t="shared" si="473"/>
        <v>SCALE</v>
      </c>
      <c r="Y5044" s="22" t="str">
        <f t="shared" si="474"/>
        <v>Low (100-300)</v>
      </c>
    </row>
    <row r="5045" spans="1:25">
      <c r="A5045" s="2" t="s">
        <v>15866</v>
      </c>
      <c r="B5045" s="2" t="s">
        <v>5619</v>
      </c>
      <c r="C5045" s="2" t="s">
        <v>10085</v>
      </c>
      <c r="D5045" s="2" t="s">
        <v>1901</v>
      </c>
      <c r="E5045" s="2" t="s">
        <v>85</v>
      </c>
      <c r="F5045" s="5">
        <v>1750</v>
      </c>
      <c r="G5045" s="2" t="s">
        <v>15867</v>
      </c>
      <c r="H5045" s="2" t="s">
        <v>150</v>
      </c>
      <c r="I5045" s="2" t="s">
        <v>13316</v>
      </c>
      <c r="J5045" s="2" t="s">
        <v>27</v>
      </c>
      <c r="K5045" s="9">
        <v>400</v>
      </c>
      <c r="L5045" s="9">
        <v>2409</v>
      </c>
      <c r="M5045" s="5">
        <v>101</v>
      </c>
      <c r="N5045" s="5">
        <v>0</v>
      </c>
      <c r="O5045" s="5">
        <v>59.67</v>
      </c>
      <c r="P5045" s="5">
        <v>0</v>
      </c>
      <c r="Q5045" s="2">
        <f t="shared" si="469"/>
        <v>-59.67</v>
      </c>
      <c r="R5045" s="5">
        <f t="shared" si="470"/>
        <v>-59.67</v>
      </c>
      <c r="S5045" s="11">
        <f t="shared" si="471"/>
        <v>-1</v>
      </c>
      <c r="T5045" s="5">
        <v>4.1900000000000004</v>
      </c>
      <c r="U5045" s="5">
        <v>0.59</v>
      </c>
      <c r="V5045" s="5">
        <v>0</v>
      </c>
      <c r="W5045" s="12">
        <f t="shared" si="472"/>
        <v>0</v>
      </c>
      <c r="X5045" s="2" t="str">
        <f t="shared" si="473"/>
        <v>PAUSE</v>
      </c>
      <c r="Y5045" s="22" t="str">
        <f t="shared" si="474"/>
        <v>Mid (301-500)</v>
      </c>
    </row>
    <row r="5046" spans="1:25">
      <c r="A5046" s="2" t="s">
        <v>15868</v>
      </c>
      <c r="B5046" s="2" t="s">
        <v>984</v>
      </c>
      <c r="C5046" s="2" t="s">
        <v>83</v>
      </c>
      <c r="D5046" s="2" t="s">
        <v>2124</v>
      </c>
      <c r="E5046" s="2" t="s">
        <v>85</v>
      </c>
      <c r="F5046" s="5">
        <v>2080</v>
      </c>
      <c r="G5046" s="2" t="s">
        <v>15869</v>
      </c>
      <c r="H5046" s="2" t="s">
        <v>134</v>
      </c>
      <c r="I5046" s="2" t="s">
        <v>13316</v>
      </c>
      <c r="J5046" s="2" t="s">
        <v>300</v>
      </c>
      <c r="K5046" s="9">
        <v>200</v>
      </c>
      <c r="L5046" s="9">
        <v>1959</v>
      </c>
      <c r="M5046" s="5">
        <v>32</v>
      </c>
      <c r="N5046" s="5">
        <v>3</v>
      </c>
      <c r="O5046" s="5">
        <v>19.75</v>
      </c>
      <c r="P5046" s="5">
        <v>209.97</v>
      </c>
      <c r="Q5046" s="2">
        <f t="shared" si="469"/>
        <v>190.22</v>
      </c>
      <c r="R5046" s="5">
        <f t="shared" si="470"/>
        <v>190.22</v>
      </c>
      <c r="S5046" s="11">
        <f t="shared" si="471"/>
        <v>9.6313924050632913</v>
      </c>
      <c r="T5046" s="5">
        <v>1.63</v>
      </c>
      <c r="U5046" s="5">
        <v>0.62</v>
      </c>
      <c r="V5046" s="5">
        <v>6.58</v>
      </c>
      <c r="W5046" s="12">
        <f t="shared" si="472"/>
        <v>9.375E-2</v>
      </c>
      <c r="X5046" s="2" t="str">
        <f t="shared" si="473"/>
        <v>SCALE</v>
      </c>
      <c r="Y5046" s="22" t="str">
        <f t="shared" si="474"/>
        <v>Low (100-300)</v>
      </c>
    </row>
    <row r="5047" spans="1:25">
      <c r="A5047" s="2" t="s">
        <v>15870</v>
      </c>
      <c r="B5047" s="2" t="s">
        <v>15871</v>
      </c>
      <c r="C5047" s="2" t="s">
        <v>9065</v>
      </c>
      <c r="D5047" s="2" t="s">
        <v>99</v>
      </c>
      <c r="E5047" s="2" t="s">
        <v>100</v>
      </c>
      <c r="F5047" s="5">
        <v>3500</v>
      </c>
      <c r="G5047" s="2" t="s">
        <v>15872</v>
      </c>
      <c r="H5047" s="2" t="s">
        <v>34</v>
      </c>
      <c r="I5047" s="2" t="s">
        <v>13316</v>
      </c>
      <c r="J5047" s="2" t="s">
        <v>35</v>
      </c>
      <c r="K5047" s="9">
        <v>600</v>
      </c>
      <c r="L5047" s="9">
        <v>1883</v>
      </c>
      <c r="M5047" s="5">
        <v>83</v>
      </c>
      <c r="N5047" s="5">
        <v>3</v>
      </c>
      <c r="O5047" s="5">
        <v>35</v>
      </c>
      <c r="P5047" s="5">
        <v>150.47</v>
      </c>
      <c r="Q5047" s="2">
        <f t="shared" si="469"/>
        <v>115.47</v>
      </c>
      <c r="R5047" s="5">
        <f t="shared" si="470"/>
        <v>115.47</v>
      </c>
      <c r="S5047" s="11">
        <f t="shared" si="471"/>
        <v>3.2991428571428569</v>
      </c>
      <c r="T5047" s="5">
        <v>4.41</v>
      </c>
      <c r="U5047" s="5">
        <v>0.42</v>
      </c>
      <c r="V5047" s="5">
        <v>11.67</v>
      </c>
      <c r="W5047" s="12">
        <f t="shared" si="472"/>
        <v>3.614457831325301E-2</v>
      </c>
      <c r="X5047" s="2" t="str">
        <f t="shared" si="473"/>
        <v>SCALE</v>
      </c>
      <c r="Y5047" s="22" t="str">
        <f t="shared" si="474"/>
        <v>High (501-750)</v>
      </c>
    </row>
    <row r="5048" spans="1:25">
      <c r="A5048" s="2" t="s">
        <v>15873</v>
      </c>
      <c r="B5048" s="2" t="s">
        <v>15874</v>
      </c>
      <c r="C5048" s="2" t="s">
        <v>1647</v>
      </c>
      <c r="D5048" s="2" t="s">
        <v>2290</v>
      </c>
      <c r="E5048" s="2" t="s">
        <v>953</v>
      </c>
      <c r="F5048" s="5">
        <v>3700</v>
      </c>
      <c r="G5048" s="2" t="s">
        <v>15875</v>
      </c>
      <c r="H5048" s="2" t="s">
        <v>150</v>
      </c>
      <c r="I5048" s="2" t="s">
        <v>13316</v>
      </c>
      <c r="J5048" s="2" t="s">
        <v>382</v>
      </c>
      <c r="K5048" s="9">
        <v>1000</v>
      </c>
      <c r="L5048" s="9">
        <v>1994</v>
      </c>
      <c r="M5048" s="5">
        <v>66</v>
      </c>
      <c r="N5048" s="5">
        <v>5</v>
      </c>
      <c r="O5048" s="5">
        <v>48.19</v>
      </c>
      <c r="P5048" s="5">
        <v>373.01</v>
      </c>
      <c r="Q5048" s="2">
        <f t="shared" si="469"/>
        <v>324.82</v>
      </c>
      <c r="R5048" s="5">
        <f t="shared" si="470"/>
        <v>324.82</v>
      </c>
      <c r="S5048" s="11">
        <f t="shared" si="471"/>
        <v>6.7404025731479562</v>
      </c>
      <c r="T5048" s="5">
        <v>3.31</v>
      </c>
      <c r="U5048" s="5">
        <v>0.73</v>
      </c>
      <c r="V5048" s="5">
        <v>9.64</v>
      </c>
      <c r="W5048" s="12">
        <f t="shared" si="472"/>
        <v>7.575757575757576E-2</v>
      </c>
      <c r="X5048" s="2" t="str">
        <f t="shared" si="473"/>
        <v>SCALE</v>
      </c>
      <c r="Y5048" s="22" t="str">
        <f t="shared" si="474"/>
        <v>Premium (751-1000)</v>
      </c>
    </row>
    <row r="5049" spans="1:25">
      <c r="A5049" s="2" t="s">
        <v>15876</v>
      </c>
      <c r="B5049" s="2" t="s">
        <v>14965</v>
      </c>
      <c r="C5049" s="2" t="s">
        <v>15877</v>
      </c>
      <c r="D5049" s="2" t="s">
        <v>10747</v>
      </c>
      <c r="E5049" s="2" t="s">
        <v>222</v>
      </c>
      <c r="F5049" s="5">
        <v>4600</v>
      </c>
      <c r="G5049" s="2" t="s">
        <v>15878</v>
      </c>
      <c r="H5049" s="2" t="s">
        <v>134</v>
      </c>
      <c r="I5049" s="2" t="s">
        <v>13316</v>
      </c>
      <c r="J5049" s="2" t="s">
        <v>361</v>
      </c>
      <c r="K5049" s="9">
        <v>500</v>
      </c>
      <c r="L5049" s="9">
        <v>2158</v>
      </c>
      <c r="M5049" s="5">
        <v>70</v>
      </c>
      <c r="N5049" s="5">
        <v>0</v>
      </c>
      <c r="O5049" s="5">
        <v>43.71</v>
      </c>
      <c r="P5049" s="5">
        <v>0</v>
      </c>
      <c r="Q5049" s="2">
        <f t="shared" si="469"/>
        <v>-43.71</v>
      </c>
      <c r="R5049" s="5">
        <f t="shared" si="470"/>
        <v>-43.71</v>
      </c>
      <c r="S5049" s="11">
        <f t="shared" si="471"/>
        <v>-1</v>
      </c>
      <c r="T5049" s="5">
        <v>3.24</v>
      </c>
      <c r="U5049" s="5">
        <v>0.62</v>
      </c>
      <c r="V5049" s="5">
        <v>0</v>
      </c>
      <c r="W5049" s="12">
        <f t="shared" si="472"/>
        <v>0</v>
      </c>
      <c r="X5049" s="2" t="str">
        <f t="shared" si="473"/>
        <v>PAUSE</v>
      </c>
      <c r="Y5049" s="22" t="str">
        <f t="shared" si="474"/>
        <v>Mid (301-500)</v>
      </c>
    </row>
    <row r="5050" spans="1:25">
      <c r="A5050" s="2" t="s">
        <v>15879</v>
      </c>
      <c r="B5050" s="2" t="s">
        <v>295</v>
      </c>
      <c r="C5050" s="2" t="s">
        <v>15880</v>
      </c>
      <c r="D5050" s="2" t="s">
        <v>1253</v>
      </c>
      <c r="E5050" s="2" t="s">
        <v>125</v>
      </c>
      <c r="F5050" s="5">
        <v>3200</v>
      </c>
      <c r="G5050" s="2" t="s">
        <v>15881</v>
      </c>
      <c r="H5050" s="2" t="s">
        <v>50</v>
      </c>
      <c r="I5050" s="2" t="s">
        <v>13316</v>
      </c>
      <c r="J5050" s="2" t="s">
        <v>458</v>
      </c>
      <c r="K5050" s="9">
        <v>400</v>
      </c>
      <c r="L5050" s="9">
        <v>560</v>
      </c>
      <c r="M5050" s="5">
        <v>11</v>
      </c>
      <c r="N5050" s="5">
        <v>0</v>
      </c>
      <c r="O5050" s="5">
        <v>6.12</v>
      </c>
      <c r="P5050" s="5">
        <v>0</v>
      </c>
      <c r="Q5050" s="2">
        <f t="shared" si="469"/>
        <v>-6.12</v>
      </c>
      <c r="R5050" s="5">
        <f t="shared" si="470"/>
        <v>-6.12</v>
      </c>
      <c r="S5050" s="11">
        <f t="shared" si="471"/>
        <v>-1</v>
      </c>
      <c r="T5050" s="5">
        <v>1.96</v>
      </c>
      <c r="U5050" s="5">
        <v>0.56000000000000005</v>
      </c>
      <c r="V5050" s="5">
        <v>0</v>
      </c>
      <c r="W5050" s="12">
        <f t="shared" si="472"/>
        <v>0</v>
      </c>
      <c r="X5050" s="2" t="str">
        <f t="shared" si="473"/>
        <v>PAUSE</v>
      </c>
      <c r="Y5050" s="22" t="str">
        <f t="shared" si="474"/>
        <v>Mid (301-500)</v>
      </c>
    </row>
    <row r="5051" spans="1:25">
      <c r="A5051" s="2" t="s">
        <v>15882</v>
      </c>
      <c r="B5051" s="2" t="s">
        <v>1966</v>
      </c>
      <c r="C5051" s="2" t="s">
        <v>15883</v>
      </c>
      <c r="D5051" s="2" t="s">
        <v>359</v>
      </c>
      <c r="E5051" s="2" t="s">
        <v>40</v>
      </c>
      <c r="F5051" s="5">
        <v>2900</v>
      </c>
      <c r="G5051" s="2" t="s">
        <v>15884</v>
      </c>
      <c r="H5051" s="2" t="s">
        <v>102</v>
      </c>
      <c r="I5051" s="2" t="s">
        <v>13316</v>
      </c>
      <c r="J5051" s="2" t="s">
        <v>51</v>
      </c>
      <c r="K5051" s="9">
        <v>300</v>
      </c>
      <c r="L5051" s="9">
        <v>1498</v>
      </c>
      <c r="M5051" s="5">
        <v>26</v>
      </c>
      <c r="N5051" s="5">
        <v>2</v>
      </c>
      <c r="O5051" s="5">
        <v>18.14</v>
      </c>
      <c r="P5051" s="5">
        <v>83</v>
      </c>
      <c r="Q5051" s="2">
        <f t="shared" si="469"/>
        <v>64.86</v>
      </c>
      <c r="R5051" s="5">
        <f t="shared" si="470"/>
        <v>64.86</v>
      </c>
      <c r="S5051" s="11">
        <f t="shared" si="471"/>
        <v>3.5755237045203967</v>
      </c>
      <c r="T5051" s="5">
        <v>1.74</v>
      </c>
      <c r="U5051" s="5">
        <v>0.7</v>
      </c>
      <c r="V5051" s="5">
        <v>9.07</v>
      </c>
      <c r="W5051" s="12">
        <f t="shared" si="472"/>
        <v>7.6923076923076927E-2</v>
      </c>
      <c r="X5051" s="2" t="str">
        <f t="shared" si="473"/>
        <v>SCALE</v>
      </c>
      <c r="Y5051" s="22" t="str">
        <f t="shared" si="474"/>
        <v>Low (100-300)</v>
      </c>
    </row>
    <row r="5052" spans="1:25">
      <c r="A5052" s="2" t="s">
        <v>15885</v>
      </c>
      <c r="B5052" s="2" t="s">
        <v>988</v>
      </c>
      <c r="C5052" s="2" t="s">
        <v>30</v>
      </c>
      <c r="D5052" s="2" t="s">
        <v>15886</v>
      </c>
      <c r="E5052" s="2" t="s">
        <v>373</v>
      </c>
      <c r="F5052" s="5">
        <v>2000</v>
      </c>
      <c r="G5052" s="2" t="s">
        <v>15887</v>
      </c>
      <c r="H5052" s="2" t="s">
        <v>94</v>
      </c>
      <c r="I5052" s="2" t="s">
        <v>13316</v>
      </c>
      <c r="J5052" s="2" t="s">
        <v>59</v>
      </c>
      <c r="K5052" s="9">
        <v>200</v>
      </c>
      <c r="L5052" s="9">
        <v>989</v>
      </c>
      <c r="M5052" s="5">
        <v>15</v>
      </c>
      <c r="N5052" s="5">
        <v>1</v>
      </c>
      <c r="O5052" s="5">
        <v>8.0399999999999991</v>
      </c>
      <c r="P5052" s="5">
        <v>73.790000000000006</v>
      </c>
      <c r="Q5052" s="2">
        <f t="shared" si="469"/>
        <v>65.75</v>
      </c>
      <c r="R5052" s="5">
        <f t="shared" si="470"/>
        <v>65.75</v>
      </c>
      <c r="S5052" s="11">
        <f t="shared" si="471"/>
        <v>8.1778606965174134</v>
      </c>
      <c r="T5052" s="5">
        <v>1.52</v>
      </c>
      <c r="U5052" s="5">
        <v>0.54</v>
      </c>
      <c r="V5052" s="5">
        <v>8.0399999999999991</v>
      </c>
      <c r="W5052" s="12">
        <f t="shared" si="472"/>
        <v>6.6666666666666666E-2</v>
      </c>
      <c r="X5052" s="2" t="str">
        <f t="shared" si="473"/>
        <v>SCALE</v>
      </c>
      <c r="Y5052" s="22" t="str">
        <f t="shared" si="474"/>
        <v>Low (100-300)</v>
      </c>
    </row>
    <row r="5053" spans="1:25">
      <c r="A5053" s="2" t="s">
        <v>15888</v>
      </c>
      <c r="B5053" s="2" t="s">
        <v>4391</v>
      </c>
      <c r="C5053" s="2" t="s">
        <v>15889</v>
      </c>
      <c r="D5053" s="2" t="s">
        <v>1886</v>
      </c>
      <c r="E5053" s="2" t="s">
        <v>40</v>
      </c>
      <c r="F5053" s="5">
        <v>5000</v>
      </c>
      <c r="G5053" s="2" t="s">
        <v>15890</v>
      </c>
      <c r="H5053" s="2" t="s">
        <v>25</v>
      </c>
      <c r="I5053" s="2" t="s">
        <v>13316</v>
      </c>
      <c r="J5053" s="2" t="s">
        <v>232</v>
      </c>
      <c r="K5053" s="9">
        <v>600</v>
      </c>
      <c r="L5053" s="9">
        <v>1698</v>
      </c>
      <c r="M5053" s="5">
        <v>27</v>
      </c>
      <c r="N5053" s="5">
        <v>3</v>
      </c>
      <c r="O5053" s="5">
        <v>15.27</v>
      </c>
      <c r="P5053" s="5">
        <v>146.51</v>
      </c>
      <c r="Q5053" s="2">
        <f t="shared" si="469"/>
        <v>131.23999999999998</v>
      </c>
      <c r="R5053" s="5">
        <f t="shared" si="470"/>
        <v>131.23999999999998</v>
      </c>
      <c r="S5053" s="11">
        <f t="shared" si="471"/>
        <v>8.5946299934512105</v>
      </c>
      <c r="T5053" s="5">
        <v>1.59</v>
      </c>
      <c r="U5053" s="5">
        <v>0.56999999999999995</v>
      </c>
      <c r="V5053" s="5">
        <v>5.09</v>
      </c>
      <c r="W5053" s="12">
        <f t="shared" si="472"/>
        <v>0.1111111111111111</v>
      </c>
      <c r="X5053" s="2" t="str">
        <f t="shared" si="473"/>
        <v>SCALE</v>
      </c>
      <c r="Y5053" s="22" t="str">
        <f t="shared" si="474"/>
        <v>High (501-750)</v>
      </c>
    </row>
    <row r="5054" spans="1:25">
      <c r="A5054" s="2" t="s">
        <v>15891</v>
      </c>
      <c r="B5054" s="2" t="s">
        <v>330</v>
      </c>
      <c r="C5054" s="2" t="s">
        <v>15892</v>
      </c>
      <c r="D5054" s="2" t="s">
        <v>1040</v>
      </c>
      <c r="E5054" s="2" t="s">
        <v>112</v>
      </c>
      <c r="F5054" s="5">
        <v>4800</v>
      </c>
      <c r="G5054" s="2" t="s">
        <v>15893</v>
      </c>
      <c r="H5054" s="2" t="s">
        <v>253</v>
      </c>
      <c r="I5054" s="2" t="s">
        <v>13316</v>
      </c>
      <c r="J5054" s="2" t="s">
        <v>51</v>
      </c>
      <c r="K5054" s="9">
        <v>800</v>
      </c>
      <c r="L5054" s="9">
        <v>1332</v>
      </c>
      <c r="M5054" s="5">
        <v>40</v>
      </c>
      <c r="N5054" s="5">
        <v>0</v>
      </c>
      <c r="O5054" s="5">
        <v>33.81</v>
      </c>
      <c r="P5054" s="5">
        <v>0</v>
      </c>
      <c r="Q5054" s="2">
        <f t="shared" si="469"/>
        <v>-33.81</v>
      </c>
      <c r="R5054" s="5">
        <f t="shared" si="470"/>
        <v>-33.81</v>
      </c>
      <c r="S5054" s="11">
        <f t="shared" si="471"/>
        <v>-1</v>
      </c>
      <c r="T5054" s="5">
        <v>3</v>
      </c>
      <c r="U5054" s="5">
        <v>0.85</v>
      </c>
      <c r="V5054" s="5">
        <v>0</v>
      </c>
      <c r="W5054" s="12">
        <f t="shared" si="472"/>
        <v>0</v>
      </c>
      <c r="X5054" s="2" t="str">
        <f t="shared" si="473"/>
        <v>PAUSE</v>
      </c>
      <c r="Y5054" s="22" t="str">
        <f t="shared" si="474"/>
        <v>Premium (751-1000)</v>
      </c>
    </row>
    <row r="5055" spans="1:25">
      <c r="A5055" s="2" t="s">
        <v>15894</v>
      </c>
      <c r="B5055" s="2" t="s">
        <v>924</v>
      </c>
      <c r="C5055" s="2" t="s">
        <v>5863</v>
      </c>
      <c r="D5055" s="2" t="s">
        <v>7767</v>
      </c>
      <c r="E5055" s="2" t="s">
        <v>432</v>
      </c>
      <c r="F5055" s="5">
        <v>2568</v>
      </c>
      <c r="G5055" s="2" t="s">
        <v>15895</v>
      </c>
      <c r="H5055" s="2" t="s">
        <v>94</v>
      </c>
      <c r="I5055" s="2" t="s">
        <v>13316</v>
      </c>
      <c r="J5055" s="2" t="s">
        <v>51</v>
      </c>
      <c r="K5055" s="9">
        <v>100</v>
      </c>
      <c r="L5055" s="9">
        <v>607</v>
      </c>
      <c r="M5055" s="5">
        <v>15</v>
      </c>
      <c r="N5055" s="5">
        <v>1</v>
      </c>
      <c r="O5055" s="5">
        <v>11.97</v>
      </c>
      <c r="P5055" s="5">
        <v>65.650000000000006</v>
      </c>
      <c r="Q5055" s="2">
        <f t="shared" si="469"/>
        <v>53.680000000000007</v>
      </c>
      <c r="R5055" s="5">
        <f t="shared" si="470"/>
        <v>53.680000000000007</v>
      </c>
      <c r="S5055" s="11">
        <f t="shared" si="471"/>
        <v>4.4845446950710111</v>
      </c>
      <c r="T5055" s="5">
        <v>2.4700000000000002</v>
      </c>
      <c r="U5055" s="5">
        <v>0.8</v>
      </c>
      <c r="V5055" s="5">
        <v>11.97</v>
      </c>
      <c r="W5055" s="12">
        <f t="shared" si="472"/>
        <v>6.6666666666666666E-2</v>
      </c>
      <c r="X5055" s="2" t="str">
        <f t="shared" si="473"/>
        <v>SCALE</v>
      </c>
      <c r="Y5055" s="22" t="str">
        <f t="shared" si="474"/>
        <v>Low (100-300)</v>
      </c>
    </row>
    <row r="5056" spans="1:25">
      <c r="A5056" s="2" t="s">
        <v>15896</v>
      </c>
      <c r="B5056" s="2" t="s">
        <v>6525</v>
      </c>
      <c r="C5056" s="2" t="s">
        <v>15897</v>
      </c>
      <c r="D5056" s="2" t="s">
        <v>15898</v>
      </c>
      <c r="E5056" s="2" t="s">
        <v>78</v>
      </c>
      <c r="F5056" s="5">
        <v>4800</v>
      </c>
      <c r="G5056" s="2" t="s">
        <v>15899</v>
      </c>
      <c r="H5056" s="2" t="s">
        <v>344</v>
      </c>
      <c r="I5056" s="2" t="s">
        <v>13316</v>
      </c>
      <c r="J5056" s="2" t="s">
        <v>155</v>
      </c>
      <c r="K5056" s="9">
        <v>300</v>
      </c>
      <c r="L5056" s="9">
        <v>1257</v>
      </c>
      <c r="M5056" s="5">
        <v>49</v>
      </c>
      <c r="N5056" s="5">
        <v>2</v>
      </c>
      <c r="O5056" s="5">
        <v>21.6</v>
      </c>
      <c r="P5056" s="5">
        <v>115.78</v>
      </c>
      <c r="Q5056" s="2">
        <f t="shared" si="469"/>
        <v>94.18</v>
      </c>
      <c r="R5056" s="5">
        <f t="shared" si="470"/>
        <v>94.18</v>
      </c>
      <c r="S5056" s="11">
        <f t="shared" si="471"/>
        <v>4.3601851851851849</v>
      </c>
      <c r="T5056" s="5">
        <v>3.9</v>
      </c>
      <c r="U5056" s="5">
        <v>0.44</v>
      </c>
      <c r="V5056" s="5">
        <v>10.8</v>
      </c>
      <c r="W5056" s="12">
        <f t="shared" si="472"/>
        <v>4.0816326530612242E-2</v>
      </c>
      <c r="X5056" s="2" t="str">
        <f t="shared" si="473"/>
        <v>SCALE</v>
      </c>
      <c r="Y5056" s="22" t="str">
        <f t="shared" si="474"/>
        <v>Low (100-300)</v>
      </c>
    </row>
    <row r="5057" spans="1:25">
      <c r="A5057" s="2" t="s">
        <v>15900</v>
      </c>
      <c r="B5057" s="2" t="s">
        <v>15901</v>
      </c>
      <c r="C5057" s="2" t="s">
        <v>15902</v>
      </c>
      <c r="D5057" s="2" t="s">
        <v>15903</v>
      </c>
      <c r="E5057" s="2" t="s">
        <v>78</v>
      </c>
      <c r="F5057" s="5">
        <v>4100</v>
      </c>
      <c r="G5057" s="2" t="s">
        <v>15904</v>
      </c>
      <c r="H5057" s="2" t="s">
        <v>134</v>
      </c>
      <c r="I5057" s="2" t="s">
        <v>13316</v>
      </c>
      <c r="J5057" s="2" t="s">
        <v>80</v>
      </c>
      <c r="K5057" s="9">
        <v>400</v>
      </c>
      <c r="L5057" s="9">
        <v>1049</v>
      </c>
      <c r="M5057" s="5">
        <v>27</v>
      </c>
      <c r="N5057" s="5">
        <v>2</v>
      </c>
      <c r="O5057" s="5">
        <v>19.13</v>
      </c>
      <c r="P5057" s="5">
        <v>140.74</v>
      </c>
      <c r="Q5057" s="2">
        <f t="shared" si="469"/>
        <v>121.61000000000001</v>
      </c>
      <c r="R5057" s="5">
        <f t="shared" si="470"/>
        <v>121.61000000000001</v>
      </c>
      <c r="S5057" s="11">
        <f t="shared" si="471"/>
        <v>6.3570308416100376</v>
      </c>
      <c r="T5057" s="5">
        <v>2.57</v>
      </c>
      <c r="U5057" s="5">
        <v>0.71</v>
      </c>
      <c r="V5057" s="5">
        <v>9.56</v>
      </c>
      <c r="W5057" s="12">
        <f t="shared" si="472"/>
        <v>7.407407407407407E-2</v>
      </c>
      <c r="X5057" s="2" t="str">
        <f t="shared" si="473"/>
        <v>SCALE</v>
      </c>
      <c r="Y5057" s="22" t="str">
        <f t="shared" si="474"/>
        <v>Mid (301-500)</v>
      </c>
    </row>
    <row r="5058" spans="1:25">
      <c r="A5058" s="2" t="s">
        <v>15905</v>
      </c>
      <c r="B5058" s="2" t="s">
        <v>6243</v>
      </c>
      <c r="C5058" s="2" t="s">
        <v>153</v>
      </c>
      <c r="D5058" s="2" t="s">
        <v>5058</v>
      </c>
      <c r="E5058" s="2" t="s">
        <v>953</v>
      </c>
      <c r="F5058" s="5">
        <v>2400</v>
      </c>
      <c r="G5058" s="2" t="s">
        <v>15906</v>
      </c>
      <c r="H5058" s="2" t="s">
        <v>312</v>
      </c>
      <c r="I5058" s="2" t="s">
        <v>13316</v>
      </c>
      <c r="J5058" s="2" t="s">
        <v>293</v>
      </c>
      <c r="K5058" s="9">
        <v>600</v>
      </c>
      <c r="L5058" s="9">
        <v>819</v>
      </c>
      <c r="M5058" s="5">
        <v>12</v>
      </c>
      <c r="N5058" s="5">
        <v>0</v>
      </c>
      <c r="O5058" s="5">
        <v>7.07</v>
      </c>
      <c r="P5058" s="5">
        <v>0</v>
      </c>
      <c r="Q5058" s="2">
        <f t="shared" si="469"/>
        <v>-7.07</v>
      </c>
      <c r="R5058" s="5">
        <f t="shared" si="470"/>
        <v>-7.07</v>
      </c>
      <c r="S5058" s="11">
        <f t="shared" si="471"/>
        <v>-1</v>
      </c>
      <c r="T5058" s="5">
        <v>1.47</v>
      </c>
      <c r="U5058" s="5">
        <v>0.59</v>
      </c>
      <c r="V5058" s="5">
        <v>0</v>
      </c>
      <c r="W5058" s="12">
        <f t="shared" si="472"/>
        <v>0</v>
      </c>
      <c r="X5058" s="2" t="str">
        <f t="shared" si="473"/>
        <v>PAUSE</v>
      </c>
      <c r="Y5058" s="22" t="str">
        <f t="shared" si="474"/>
        <v>High (501-750)</v>
      </c>
    </row>
    <row r="5059" spans="1:25">
      <c r="A5059" s="2" t="s">
        <v>15907</v>
      </c>
      <c r="B5059" s="2" t="s">
        <v>832</v>
      </c>
      <c r="C5059" s="2" t="s">
        <v>4799</v>
      </c>
      <c r="D5059" s="2" t="s">
        <v>829</v>
      </c>
      <c r="E5059" s="2" t="s">
        <v>112</v>
      </c>
      <c r="F5059" s="5">
        <v>1900</v>
      </c>
      <c r="G5059" s="2" t="s">
        <v>15908</v>
      </c>
      <c r="H5059" s="2" t="s">
        <v>50</v>
      </c>
      <c r="I5059" s="2" t="s">
        <v>13316</v>
      </c>
      <c r="J5059" s="2" t="s">
        <v>183</v>
      </c>
      <c r="K5059" s="9">
        <v>800</v>
      </c>
      <c r="L5059" s="9">
        <v>2384</v>
      </c>
      <c r="M5059" s="5">
        <v>103</v>
      </c>
      <c r="N5059" s="5">
        <v>4</v>
      </c>
      <c r="O5059" s="5">
        <v>52.2</v>
      </c>
      <c r="P5059" s="5">
        <v>147.74</v>
      </c>
      <c r="Q5059" s="2">
        <f t="shared" si="469"/>
        <v>95.54</v>
      </c>
      <c r="R5059" s="5">
        <f t="shared" si="470"/>
        <v>95.54</v>
      </c>
      <c r="S5059" s="11">
        <f t="shared" si="471"/>
        <v>1.8302681992337164</v>
      </c>
      <c r="T5059" s="5">
        <v>4.32</v>
      </c>
      <c r="U5059" s="5">
        <v>0.51</v>
      </c>
      <c r="V5059" s="5">
        <v>13.05</v>
      </c>
      <c r="W5059" s="12">
        <f t="shared" si="472"/>
        <v>3.8834951456310676E-2</v>
      </c>
      <c r="X5059" s="2" t="str">
        <f t="shared" si="473"/>
        <v>SCALE</v>
      </c>
      <c r="Y5059" s="22" t="str">
        <f t="shared" si="474"/>
        <v>Premium (751-1000)</v>
      </c>
    </row>
    <row r="5060" spans="1:25">
      <c r="A5060" s="2" t="s">
        <v>15909</v>
      </c>
      <c r="B5060" s="2" t="s">
        <v>2956</v>
      </c>
      <c r="C5060" s="2" t="s">
        <v>143</v>
      </c>
      <c r="D5060" s="2" t="s">
        <v>11801</v>
      </c>
      <c r="E5060" s="2" t="s">
        <v>118</v>
      </c>
      <c r="F5060" s="5">
        <v>2800</v>
      </c>
      <c r="G5060" s="2" t="s">
        <v>15910</v>
      </c>
      <c r="H5060" s="2" t="s">
        <v>50</v>
      </c>
      <c r="I5060" s="2" t="s">
        <v>13316</v>
      </c>
      <c r="J5060" s="2" t="s">
        <v>59</v>
      </c>
      <c r="K5060" s="9">
        <v>200</v>
      </c>
      <c r="L5060" s="9">
        <v>1187</v>
      </c>
      <c r="M5060" s="5">
        <v>37</v>
      </c>
      <c r="N5060" s="5">
        <v>0</v>
      </c>
      <c r="O5060" s="5">
        <v>21.84</v>
      </c>
      <c r="P5060" s="5">
        <v>0</v>
      </c>
      <c r="Q5060" s="2">
        <f t="shared" si="469"/>
        <v>-21.84</v>
      </c>
      <c r="R5060" s="5">
        <f t="shared" si="470"/>
        <v>-21.84</v>
      </c>
      <c r="S5060" s="11">
        <f t="shared" si="471"/>
        <v>-1</v>
      </c>
      <c r="T5060" s="5">
        <v>3.12</v>
      </c>
      <c r="U5060" s="5">
        <v>0.59</v>
      </c>
      <c r="V5060" s="5">
        <v>0</v>
      </c>
      <c r="W5060" s="12">
        <f t="shared" si="472"/>
        <v>0</v>
      </c>
      <c r="X5060" s="2" t="str">
        <f t="shared" si="473"/>
        <v>PAUSE</v>
      </c>
      <c r="Y5060" s="22" t="str">
        <f t="shared" si="474"/>
        <v>Low (100-300)</v>
      </c>
    </row>
    <row r="5061" spans="1:25">
      <c r="A5061" s="2" t="s">
        <v>15911</v>
      </c>
      <c r="B5061" s="2" t="s">
        <v>15912</v>
      </c>
      <c r="C5061" s="2" t="s">
        <v>15913</v>
      </c>
      <c r="D5061" s="2" t="s">
        <v>602</v>
      </c>
      <c r="E5061" s="2" t="s">
        <v>40</v>
      </c>
      <c r="F5061" s="5">
        <v>3500</v>
      </c>
      <c r="G5061" s="2" t="s">
        <v>15914</v>
      </c>
      <c r="H5061" s="2" t="s">
        <v>312</v>
      </c>
      <c r="I5061" s="2" t="s">
        <v>13316</v>
      </c>
      <c r="J5061" s="2" t="s">
        <v>51</v>
      </c>
      <c r="K5061" s="9">
        <v>300</v>
      </c>
      <c r="L5061" s="9">
        <v>746</v>
      </c>
      <c r="M5061" s="5">
        <v>15</v>
      </c>
      <c r="N5061" s="5">
        <v>0</v>
      </c>
      <c r="O5061" s="5">
        <v>9.68</v>
      </c>
      <c r="P5061" s="5">
        <v>0</v>
      </c>
      <c r="Q5061" s="2">
        <f t="shared" si="469"/>
        <v>-9.68</v>
      </c>
      <c r="R5061" s="5">
        <f t="shared" si="470"/>
        <v>-9.68</v>
      </c>
      <c r="S5061" s="11">
        <f t="shared" si="471"/>
        <v>-1</v>
      </c>
      <c r="T5061" s="5">
        <v>2.0099999999999998</v>
      </c>
      <c r="U5061" s="5">
        <v>0.65</v>
      </c>
      <c r="V5061" s="5">
        <v>0</v>
      </c>
      <c r="W5061" s="12">
        <f t="shared" si="472"/>
        <v>0</v>
      </c>
      <c r="X5061" s="2" t="str">
        <f t="shared" si="473"/>
        <v>PAUSE</v>
      </c>
      <c r="Y5061" s="22" t="str">
        <f t="shared" si="474"/>
        <v>Low (100-300)</v>
      </c>
    </row>
    <row r="5062" spans="1:25">
      <c r="A5062" s="2" t="s">
        <v>15915</v>
      </c>
      <c r="B5062" s="2" t="s">
        <v>883</v>
      </c>
      <c r="C5062" s="2" t="s">
        <v>11416</v>
      </c>
      <c r="D5062" s="2" t="s">
        <v>15916</v>
      </c>
      <c r="E5062" s="2" t="s">
        <v>1688</v>
      </c>
      <c r="F5062" s="5">
        <v>3100</v>
      </c>
      <c r="G5062" s="2" t="s">
        <v>15917</v>
      </c>
      <c r="H5062" s="2" t="s">
        <v>253</v>
      </c>
      <c r="I5062" s="2" t="s">
        <v>13316</v>
      </c>
      <c r="J5062" s="2" t="s">
        <v>361</v>
      </c>
      <c r="K5062" s="9">
        <v>100</v>
      </c>
      <c r="L5062" s="9">
        <v>2137</v>
      </c>
      <c r="M5062" s="5">
        <v>49</v>
      </c>
      <c r="N5062" s="5">
        <v>0</v>
      </c>
      <c r="O5062" s="5">
        <v>30.2</v>
      </c>
      <c r="P5062" s="5">
        <v>0</v>
      </c>
      <c r="Q5062" s="2">
        <f t="shared" si="469"/>
        <v>-30.2</v>
      </c>
      <c r="R5062" s="5">
        <f t="shared" si="470"/>
        <v>-30.2</v>
      </c>
      <c r="S5062" s="11">
        <f t="shared" si="471"/>
        <v>-1</v>
      </c>
      <c r="T5062" s="5">
        <v>2.29</v>
      </c>
      <c r="U5062" s="5">
        <v>0.62</v>
      </c>
      <c r="V5062" s="5">
        <v>0</v>
      </c>
      <c r="W5062" s="12">
        <f t="shared" si="472"/>
        <v>0</v>
      </c>
      <c r="X5062" s="2" t="str">
        <f t="shared" si="473"/>
        <v>PAUSE</v>
      </c>
      <c r="Y5062" s="22" t="str">
        <f t="shared" si="474"/>
        <v>Low (100-300)</v>
      </c>
    </row>
    <row r="5063" spans="1:25">
      <c r="A5063" s="2" t="s">
        <v>15918</v>
      </c>
      <c r="B5063" s="2" t="s">
        <v>15919</v>
      </c>
      <c r="C5063" s="2" t="s">
        <v>15920</v>
      </c>
      <c r="D5063" s="2" t="s">
        <v>10670</v>
      </c>
      <c r="E5063" s="2" t="s">
        <v>850</v>
      </c>
      <c r="F5063" s="5">
        <v>2200</v>
      </c>
      <c r="G5063" s="2" t="s">
        <v>15921</v>
      </c>
      <c r="H5063" s="2" t="s">
        <v>94</v>
      </c>
      <c r="I5063" s="2" t="s">
        <v>13316</v>
      </c>
      <c r="J5063" s="2" t="s">
        <v>140</v>
      </c>
      <c r="K5063" s="9">
        <v>100</v>
      </c>
      <c r="L5063" s="9">
        <v>699</v>
      </c>
      <c r="M5063" s="5">
        <v>19</v>
      </c>
      <c r="N5063" s="5">
        <v>1</v>
      </c>
      <c r="O5063" s="5">
        <v>9.4700000000000006</v>
      </c>
      <c r="P5063" s="5">
        <v>48.11</v>
      </c>
      <c r="Q5063" s="2">
        <f t="shared" si="469"/>
        <v>38.64</v>
      </c>
      <c r="R5063" s="5">
        <f t="shared" si="470"/>
        <v>38.64</v>
      </c>
      <c r="S5063" s="11">
        <f t="shared" si="471"/>
        <v>4.0802534318901795</v>
      </c>
      <c r="T5063" s="5">
        <v>2.72</v>
      </c>
      <c r="U5063" s="5">
        <v>0.5</v>
      </c>
      <c r="V5063" s="5">
        <v>9.4700000000000006</v>
      </c>
      <c r="W5063" s="12">
        <f t="shared" si="472"/>
        <v>5.2631578947368418E-2</v>
      </c>
      <c r="X5063" s="2" t="str">
        <f t="shared" si="473"/>
        <v>SCALE</v>
      </c>
      <c r="Y5063" s="22" t="str">
        <f t="shared" si="474"/>
        <v>Low (100-300)</v>
      </c>
    </row>
    <row r="5064" spans="1:25">
      <c r="A5064" s="2" t="s">
        <v>15922</v>
      </c>
      <c r="B5064" s="2" t="s">
        <v>1167</v>
      </c>
      <c r="C5064" s="2" t="s">
        <v>15923</v>
      </c>
      <c r="D5064" s="2" t="s">
        <v>9837</v>
      </c>
      <c r="E5064" s="2" t="s">
        <v>125</v>
      </c>
      <c r="F5064" s="5">
        <v>1250</v>
      </c>
      <c r="G5064" s="2" t="s">
        <v>15924</v>
      </c>
      <c r="H5064" s="2" t="s">
        <v>266</v>
      </c>
      <c r="I5064" s="2" t="s">
        <v>13316</v>
      </c>
      <c r="J5064" s="2" t="s">
        <v>300</v>
      </c>
      <c r="K5064" s="9">
        <v>300</v>
      </c>
      <c r="L5064" s="9">
        <v>1016</v>
      </c>
      <c r="M5064" s="5">
        <v>16</v>
      </c>
      <c r="N5064" s="5">
        <v>0</v>
      </c>
      <c r="O5064" s="5">
        <v>7.91</v>
      </c>
      <c r="P5064" s="5">
        <v>0</v>
      </c>
      <c r="Q5064" s="2">
        <f t="shared" si="469"/>
        <v>-7.91</v>
      </c>
      <c r="R5064" s="5">
        <f t="shared" si="470"/>
        <v>-7.91</v>
      </c>
      <c r="S5064" s="11">
        <f t="shared" si="471"/>
        <v>-1</v>
      </c>
      <c r="T5064" s="5">
        <v>1.57</v>
      </c>
      <c r="U5064" s="5">
        <v>0.49</v>
      </c>
      <c r="V5064" s="5">
        <v>0</v>
      </c>
      <c r="W5064" s="12">
        <f t="shared" si="472"/>
        <v>0</v>
      </c>
      <c r="X5064" s="2" t="str">
        <f t="shared" si="473"/>
        <v>PAUSE</v>
      </c>
      <c r="Y5064" s="22" t="str">
        <f t="shared" si="474"/>
        <v>Low (100-300)</v>
      </c>
    </row>
    <row r="5065" spans="1:25">
      <c r="A5065" s="2" t="s">
        <v>15925</v>
      </c>
      <c r="B5065" s="2" t="s">
        <v>229</v>
      </c>
      <c r="C5065" s="2" t="s">
        <v>15926</v>
      </c>
      <c r="D5065" s="2" t="s">
        <v>11232</v>
      </c>
      <c r="E5065" s="2" t="s">
        <v>132</v>
      </c>
      <c r="F5065" s="5">
        <v>4600</v>
      </c>
      <c r="G5065" s="2" t="s">
        <v>15927</v>
      </c>
      <c r="H5065" s="2" t="s">
        <v>190</v>
      </c>
      <c r="I5065" s="2" t="s">
        <v>13316</v>
      </c>
      <c r="J5065" s="2" t="s">
        <v>177</v>
      </c>
      <c r="K5065" s="9">
        <v>700</v>
      </c>
      <c r="L5065" s="9">
        <v>594</v>
      </c>
      <c r="M5065" s="5">
        <v>20</v>
      </c>
      <c r="N5065" s="5">
        <v>0</v>
      </c>
      <c r="O5065" s="5">
        <v>15.85</v>
      </c>
      <c r="P5065" s="5">
        <v>0</v>
      </c>
      <c r="Q5065" s="2">
        <f t="shared" si="469"/>
        <v>-15.85</v>
      </c>
      <c r="R5065" s="5">
        <f t="shared" si="470"/>
        <v>-15.85</v>
      </c>
      <c r="S5065" s="11">
        <f t="shared" si="471"/>
        <v>-1</v>
      </c>
      <c r="T5065" s="5">
        <v>3.37</v>
      </c>
      <c r="U5065" s="5">
        <v>0.79</v>
      </c>
      <c r="V5065" s="5">
        <v>0</v>
      </c>
      <c r="W5065" s="12">
        <f t="shared" si="472"/>
        <v>0</v>
      </c>
      <c r="X5065" s="2" t="str">
        <f t="shared" si="473"/>
        <v>PAUSE</v>
      </c>
      <c r="Y5065" s="22" t="str">
        <f t="shared" si="474"/>
        <v>High (501-750)</v>
      </c>
    </row>
    <row r="5066" spans="1:25">
      <c r="A5066" s="2" t="s">
        <v>15928</v>
      </c>
      <c r="B5066" s="2" t="s">
        <v>15929</v>
      </c>
      <c r="C5066" s="2" t="s">
        <v>15930</v>
      </c>
      <c r="D5066" s="2" t="s">
        <v>15931</v>
      </c>
      <c r="E5066" s="2" t="s">
        <v>188</v>
      </c>
      <c r="F5066" s="5">
        <v>3500</v>
      </c>
      <c r="G5066" s="2" t="s">
        <v>15932</v>
      </c>
      <c r="H5066" s="2" t="s">
        <v>150</v>
      </c>
      <c r="I5066" s="2" t="s">
        <v>13316</v>
      </c>
      <c r="J5066" s="2" t="s">
        <v>27</v>
      </c>
      <c r="K5066" s="9">
        <v>200</v>
      </c>
      <c r="L5066" s="9">
        <v>2050</v>
      </c>
      <c r="M5066" s="5">
        <v>33</v>
      </c>
      <c r="N5066" s="5">
        <v>0</v>
      </c>
      <c r="O5066" s="5">
        <v>21.92</v>
      </c>
      <c r="P5066" s="5">
        <v>0</v>
      </c>
      <c r="Q5066" s="2">
        <f t="shared" si="469"/>
        <v>-21.92</v>
      </c>
      <c r="R5066" s="5">
        <f t="shared" si="470"/>
        <v>-21.92</v>
      </c>
      <c r="S5066" s="11">
        <f t="shared" si="471"/>
        <v>-1</v>
      </c>
      <c r="T5066" s="5">
        <v>1.61</v>
      </c>
      <c r="U5066" s="5">
        <v>0.66</v>
      </c>
      <c r="V5066" s="5">
        <v>0</v>
      </c>
      <c r="W5066" s="12">
        <f t="shared" si="472"/>
        <v>0</v>
      </c>
      <c r="X5066" s="2" t="str">
        <f t="shared" si="473"/>
        <v>PAUSE</v>
      </c>
      <c r="Y5066" s="22" t="str">
        <f t="shared" si="474"/>
        <v>Low (100-300)</v>
      </c>
    </row>
    <row r="5067" spans="1:25">
      <c r="A5067" s="2" t="s">
        <v>15933</v>
      </c>
      <c r="B5067" s="2" t="s">
        <v>847</v>
      </c>
      <c r="C5067" s="2" t="s">
        <v>15934</v>
      </c>
      <c r="D5067" s="2" t="s">
        <v>10517</v>
      </c>
      <c r="E5067" s="2" t="s">
        <v>373</v>
      </c>
      <c r="F5067" s="5">
        <v>1482</v>
      </c>
      <c r="G5067" s="2" t="s">
        <v>15935</v>
      </c>
      <c r="H5067" s="2" t="s">
        <v>87</v>
      </c>
      <c r="I5067" s="2" t="s">
        <v>13316</v>
      </c>
      <c r="J5067" s="2" t="s">
        <v>177</v>
      </c>
      <c r="K5067" s="9">
        <v>600</v>
      </c>
      <c r="L5067" s="9">
        <v>885</v>
      </c>
      <c r="M5067" s="5">
        <v>15</v>
      </c>
      <c r="N5067" s="5">
        <v>0</v>
      </c>
      <c r="O5067" s="5">
        <v>6.15</v>
      </c>
      <c r="P5067" s="5">
        <v>0</v>
      </c>
      <c r="Q5067" s="2">
        <f t="shared" ref="Q5067:Q5130" si="475">IFERROR(P5067-O5067, 0)</f>
        <v>-6.15</v>
      </c>
      <c r="R5067" s="5">
        <f t="shared" ref="R5067:R5130" si="476">P5067-O5067</f>
        <v>-6.15</v>
      </c>
      <c r="S5067" s="11">
        <f t="shared" ref="S5067:S5130" si="477">R5067/O5067</f>
        <v>-1</v>
      </c>
      <c r="T5067" s="5">
        <v>1.69</v>
      </c>
      <c r="U5067" s="5">
        <v>0.41</v>
      </c>
      <c r="V5067" s="5">
        <v>0</v>
      </c>
      <c r="W5067" s="12">
        <f t="shared" ref="W5067:W5130" si="478">N5067/M5067</f>
        <v>0</v>
      </c>
      <c r="X5067" s="2" t="str">
        <f t="shared" ref="X5067:X5130" si="479">IF(P5067&gt;=4, "SCALE",
  IF(P5067&gt;=2, "MONITOR",
    IF(P5067&gt;=1, "OPTIMISE",
      "PAUSE")))</f>
        <v>PAUSE</v>
      </c>
      <c r="Y5067" s="22" t="str">
        <f t="shared" ref="Y5067:Y5130" si="480">IF(K5067&lt;=300,"Low (100-300)",
 IF(K5067&lt;=500,"Mid (301-500)",
  IF(K5067&lt;=750,"High (501-750)",
   "Premium (751-1000)")))</f>
        <v>High (501-750)</v>
      </c>
    </row>
    <row r="5068" spans="1:25">
      <c r="A5068" s="2" t="s">
        <v>15936</v>
      </c>
      <c r="B5068" s="2" t="s">
        <v>15937</v>
      </c>
      <c r="C5068" s="2" t="s">
        <v>15938</v>
      </c>
      <c r="D5068" s="2" t="s">
        <v>15939</v>
      </c>
      <c r="E5068" s="2" t="s">
        <v>32</v>
      </c>
      <c r="F5068" s="5">
        <v>1200</v>
      </c>
      <c r="G5068" s="2" t="s">
        <v>15940</v>
      </c>
      <c r="H5068" s="2" t="s">
        <v>58</v>
      </c>
      <c r="I5068" s="2" t="s">
        <v>13316</v>
      </c>
      <c r="J5068" s="2" t="s">
        <v>232</v>
      </c>
      <c r="K5068" s="9">
        <v>300</v>
      </c>
      <c r="L5068" s="9">
        <v>882</v>
      </c>
      <c r="M5068" s="5">
        <v>22</v>
      </c>
      <c r="N5068" s="5">
        <v>0</v>
      </c>
      <c r="O5068" s="5">
        <v>10.199999999999999</v>
      </c>
      <c r="P5068" s="5">
        <v>0</v>
      </c>
      <c r="Q5068" s="2">
        <f t="shared" si="475"/>
        <v>-10.199999999999999</v>
      </c>
      <c r="R5068" s="5">
        <f t="shared" si="476"/>
        <v>-10.199999999999999</v>
      </c>
      <c r="S5068" s="11">
        <f t="shared" si="477"/>
        <v>-1</v>
      </c>
      <c r="T5068" s="5">
        <v>2.4900000000000002</v>
      </c>
      <c r="U5068" s="5">
        <v>0.46</v>
      </c>
      <c r="V5068" s="5">
        <v>0</v>
      </c>
      <c r="W5068" s="12">
        <f t="shared" si="478"/>
        <v>0</v>
      </c>
      <c r="X5068" s="2" t="str">
        <f t="shared" si="479"/>
        <v>PAUSE</v>
      </c>
      <c r="Y5068" s="22" t="str">
        <f t="shared" si="480"/>
        <v>Low (100-300)</v>
      </c>
    </row>
    <row r="5069" spans="1:25">
      <c r="A5069" s="2" t="s">
        <v>15941</v>
      </c>
      <c r="B5069" s="2" t="s">
        <v>475</v>
      </c>
      <c r="C5069" s="2" t="s">
        <v>235</v>
      </c>
      <c r="D5069" s="2" t="s">
        <v>11854</v>
      </c>
      <c r="E5069" s="2" t="s">
        <v>56</v>
      </c>
      <c r="F5069" s="5">
        <v>2750</v>
      </c>
      <c r="G5069" s="2" t="s">
        <v>15942</v>
      </c>
      <c r="H5069" s="2" t="s">
        <v>25</v>
      </c>
      <c r="I5069" s="2" t="s">
        <v>13316</v>
      </c>
      <c r="J5069" s="2" t="s">
        <v>248</v>
      </c>
      <c r="K5069" s="9">
        <v>600</v>
      </c>
      <c r="L5069" s="9">
        <v>814</v>
      </c>
      <c r="M5069" s="5">
        <v>23</v>
      </c>
      <c r="N5069" s="5">
        <v>0</v>
      </c>
      <c r="O5069" s="5">
        <v>13.16</v>
      </c>
      <c r="P5069" s="5">
        <v>0</v>
      </c>
      <c r="Q5069" s="2">
        <f t="shared" si="475"/>
        <v>-13.16</v>
      </c>
      <c r="R5069" s="5">
        <f t="shared" si="476"/>
        <v>-13.16</v>
      </c>
      <c r="S5069" s="11">
        <f t="shared" si="477"/>
        <v>-1</v>
      </c>
      <c r="T5069" s="5">
        <v>2.83</v>
      </c>
      <c r="U5069" s="5">
        <v>0.56999999999999995</v>
      </c>
      <c r="V5069" s="5">
        <v>0</v>
      </c>
      <c r="W5069" s="12">
        <f t="shared" si="478"/>
        <v>0</v>
      </c>
      <c r="X5069" s="2" t="str">
        <f t="shared" si="479"/>
        <v>PAUSE</v>
      </c>
      <c r="Y5069" s="22" t="str">
        <f t="shared" si="480"/>
        <v>High (501-750)</v>
      </c>
    </row>
    <row r="5070" spans="1:25">
      <c r="A5070" s="2" t="s">
        <v>15943</v>
      </c>
      <c r="B5070" s="2" t="s">
        <v>1702</v>
      </c>
      <c r="C5070" s="2" t="s">
        <v>15944</v>
      </c>
      <c r="D5070" s="2" t="s">
        <v>655</v>
      </c>
      <c r="E5070" s="2" t="s">
        <v>125</v>
      </c>
      <c r="F5070" s="5">
        <v>2100</v>
      </c>
      <c r="G5070" s="2" t="s">
        <v>10397</v>
      </c>
      <c r="H5070" s="2" t="s">
        <v>266</v>
      </c>
      <c r="I5070" s="2" t="s">
        <v>13316</v>
      </c>
      <c r="J5070" s="2" t="s">
        <v>300</v>
      </c>
      <c r="K5070" s="9">
        <v>300</v>
      </c>
      <c r="L5070" s="9">
        <v>1226</v>
      </c>
      <c r="M5070" s="5">
        <v>44</v>
      </c>
      <c r="N5070" s="5">
        <v>3</v>
      </c>
      <c r="O5070" s="5">
        <v>28.98</v>
      </c>
      <c r="P5070" s="5">
        <v>189.34</v>
      </c>
      <c r="Q5070" s="2">
        <f t="shared" si="475"/>
        <v>160.36000000000001</v>
      </c>
      <c r="R5070" s="5">
        <f t="shared" si="476"/>
        <v>160.36000000000001</v>
      </c>
      <c r="S5070" s="11">
        <f t="shared" si="477"/>
        <v>5.533471359558316</v>
      </c>
      <c r="T5070" s="5">
        <v>3.59</v>
      </c>
      <c r="U5070" s="5">
        <v>0.66</v>
      </c>
      <c r="V5070" s="5">
        <v>9.66</v>
      </c>
      <c r="W5070" s="12">
        <f t="shared" si="478"/>
        <v>6.8181818181818177E-2</v>
      </c>
      <c r="X5070" s="2" t="str">
        <f t="shared" si="479"/>
        <v>SCALE</v>
      </c>
      <c r="Y5070" s="22" t="str">
        <f t="shared" si="480"/>
        <v>Low (100-300)</v>
      </c>
    </row>
    <row r="5071" spans="1:25">
      <c r="A5071" s="2" t="s">
        <v>15945</v>
      </c>
      <c r="B5071" s="2" t="s">
        <v>14451</v>
      </c>
      <c r="C5071" s="2" t="s">
        <v>15946</v>
      </c>
      <c r="D5071" s="2" t="s">
        <v>12808</v>
      </c>
      <c r="E5071" s="2" t="s">
        <v>23</v>
      </c>
      <c r="F5071" s="5">
        <v>2900</v>
      </c>
      <c r="G5071" s="2" t="s">
        <v>15947</v>
      </c>
      <c r="H5071" s="2" t="s">
        <v>150</v>
      </c>
      <c r="I5071" s="2" t="s">
        <v>13316</v>
      </c>
      <c r="J5071" s="2" t="s">
        <v>177</v>
      </c>
      <c r="K5071" s="9">
        <v>300</v>
      </c>
      <c r="L5071" s="9">
        <v>1353</v>
      </c>
      <c r="M5071" s="5">
        <v>51</v>
      </c>
      <c r="N5071" s="5">
        <v>1</v>
      </c>
      <c r="O5071" s="5">
        <v>39.94</v>
      </c>
      <c r="P5071" s="5">
        <v>37.72</v>
      </c>
      <c r="Q5071" s="2">
        <f t="shared" si="475"/>
        <v>-2.2199999999999989</v>
      </c>
      <c r="R5071" s="5">
        <f t="shared" si="476"/>
        <v>-2.2199999999999989</v>
      </c>
      <c r="S5071" s="11">
        <f t="shared" si="477"/>
        <v>-5.5583375062593865E-2</v>
      </c>
      <c r="T5071" s="5">
        <v>3.77</v>
      </c>
      <c r="U5071" s="5">
        <v>0.78</v>
      </c>
      <c r="V5071" s="5">
        <v>39.94</v>
      </c>
      <c r="W5071" s="12">
        <f t="shared" si="478"/>
        <v>1.9607843137254902E-2</v>
      </c>
      <c r="X5071" s="2" t="str">
        <f t="shared" si="479"/>
        <v>SCALE</v>
      </c>
      <c r="Y5071" s="22" t="str">
        <f t="shared" si="480"/>
        <v>Low (100-300)</v>
      </c>
    </row>
    <row r="5072" spans="1:25">
      <c r="A5072" s="2" t="s">
        <v>15948</v>
      </c>
      <c r="B5072" s="2" t="s">
        <v>15949</v>
      </c>
      <c r="C5072" s="2" t="s">
        <v>15950</v>
      </c>
      <c r="D5072" s="2" t="s">
        <v>2667</v>
      </c>
      <c r="E5072" s="2" t="s">
        <v>23</v>
      </c>
      <c r="F5072" s="5">
        <v>1800</v>
      </c>
      <c r="G5072" s="2" t="s">
        <v>15951</v>
      </c>
      <c r="H5072" s="2" t="s">
        <v>42</v>
      </c>
      <c r="I5072" s="2" t="s">
        <v>13316</v>
      </c>
      <c r="J5072" s="2" t="s">
        <v>66</v>
      </c>
      <c r="K5072" s="9">
        <v>100</v>
      </c>
      <c r="L5072" s="9">
        <v>1467</v>
      </c>
      <c r="M5072" s="5">
        <v>55</v>
      </c>
      <c r="N5072" s="5">
        <v>0</v>
      </c>
      <c r="O5072" s="5">
        <v>46.34</v>
      </c>
      <c r="P5072" s="5">
        <v>0</v>
      </c>
      <c r="Q5072" s="2">
        <f t="shared" si="475"/>
        <v>-46.34</v>
      </c>
      <c r="R5072" s="5">
        <f t="shared" si="476"/>
        <v>-46.34</v>
      </c>
      <c r="S5072" s="11">
        <f t="shared" si="477"/>
        <v>-1</v>
      </c>
      <c r="T5072" s="5">
        <v>3.75</v>
      </c>
      <c r="U5072" s="5">
        <v>0.84</v>
      </c>
      <c r="V5072" s="5">
        <v>0</v>
      </c>
      <c r="W5072" s="12">
        <f t="shared" si="478"/>
        <v>0</v>
      </c>
      <c r="X5072" s="2" t="str">
        <f t="shared" si="479"/>
        <v>PAUSE</v>
      </c>
      <c r="Y5072" s="22" t="str">
        <f t="shared" si="480"/>
        <v>Low (100-300)</v>
      </c>
    </row>
    <row r="5073" spans="1:25">
      <c r="A5073" s="2" t="s">
        <v>15952</v>
      </c>
      <c r="B5073" s="2" t="s">
        <v>295</v>
      </c>
      <c r="C5073" s="2" t="s">
        <v>15953</v>
      </c>
      <c r="D5073" s="2" t="s">
        <v>15954</v>
      </c>
      <c r="E5073" s="2" t="s">
        <v>118</v>
      </c>
      <c r="F5073" s="5">
        <v>8883</v>
      </c>
      <c r="G5073" s="2" t="s">
        <v>15955</v>
      </c>
      <c r="H5073" s="2" t="s">
        <v>34</v>
      </c>
      <c r="I5073" s="2" t="s">
        <v>13316</v>
      </c>
      <c r="J5073" s="2" t="s">
        <v>319</v>
      </c>
      <c r="K5073" s="9">
        <v>700</v>
      </c>
      <c r="L5073" s="9">
        <v>1259</v>
      </c>
      <c r="M5073" s="5">
        <v>27</v>
      </c>
      <c r="N5073" s="5">
        <v>0</v>
      </c>
      <c r="O5073" s="5">
        <v>21.75</v>
      </c>
      <c r="P5073" s="5">
        <v>0</v>
      </c>
      <c r="Q5073" s="2">
        <f t="shared" si="475"/>
        <v>-21.75</v>
      </c>
      <c r="R5073" s="5">
        <f t="shared" si="476"/>
        <v>-21.75</v>
      </c>
      <c r="S5073" s="11">
        <f t="shared" si="477"/>
        <v>-1</v>
      </c>
      <c r="T5073" s="5">
        <v>2.14</v>
      </c>
      <c r="U5073" s="5">
        <v>0.81</v>
      </c>
      <c r="V5073" s="5">
        <v>0</v>
      </c>
      <c r="W5073" s="12">
        <f t="shared" si="478"/>
        <v>0</v>
      </c>
      <c r="X5073" s="2" t="str">
        <f t="shared" si="479"/>
        <v>PAUSE</v>
      </c>
      <c r="Y5073" s="22" t="str">
        <f t="shared" si="480"/>
        <v>High (501-750)</v>
      </c>
    </row>
    <row r="5074" spans="1:25">
      <c r="A5074" s="2" t="s">
        <v>15956</v>
      </c>
      <c r="B5074" s="2" t="s">
        <v>1702</v>
      </c>
      <c r="C5074" s="2" t="s">
        <v>2195</v>
      </c>
      <c r="D5074" s="2" t="s">
        <v>2533</v>
      </c>
      <c r="E5074" s="2" t="s">
        <v>237</v>
      </c>
      <c r="F5074" s="5">
        <v>3499</v>
      </c>
      <c r="G5074" s="2" t="s">
        <v>15957</v>
      </c>
      <c r="H5074" s="2" t="s">
        <v>58</v>
      </c>
      <c r="I5074" s="2" t="s">
        <v>13316</v>
      </c>
      <c r="J5074" s="2" t="s">
        <v>300</v>
      </c>
      <c r="K5074" s="9">
        <v>300</v>
      </c>
      <c r="L5074" s="9">
        <v>1210</v>
      </c>
      <c r="M5074" s="5">
        <v>53</v>
      </c>
      <c r="N5074" s="5">
        <v>4</v>
      </c>
      <c r="O5074" s="5">
        <v>36.5</v>
      </c>
      <c r="P5074" s="5">
        <v>220.23</v>
      </c>
      <c r="Q5074" s="2">
        <f t="shared" si="475"/>
        <v>183.73</v>
      </c>
      <c r="R5074" s="5">
        <f t="shared" si="476"/>
        <v>183.73</v>
      </c>
      <c r="S5074" s="11">
        <f t="shared" si="477"/>
        <v>5.0336986301369864</v>
      </c>
      <c r="T5074" s="5">
        <v>4.38</v>
      </c>
      <c r="U5074" s="5">
        <v>0.69</v>
      </c>
      <c r="V5074" s="5">
        <v>9.1199999999999992</v>
      </c>
      <c r="W5074" s="12">
        <f t="shared" si="478"/>
        <v>7.5471698113207544E-2</v>
      </c>
      <c r="X5074" s="2" t="str">
        <f t="shared" si="479"/>
        <v>SCALE</v>
      </c>
      <c r="Y5074" s="22" t="str">
        <f t="shared" si="480"/>
        <v>Low (100-300)</v>
      </c>
    </row>
    <row r="5075" spans="1:25">
      <c r="A5075" s="2" t="s">
        <v>15958</v>
      </c>
      <c r="B5075" s="2" t="s">
        <v>1009</v>
      </c>
      <c r="C5075" s="2" t="s">
        <v>129</v>
      </c>
      <c r="D5075" s="2" t="s">
        <v>291</v>
      </c>
      <c r="E5075" s="2" t="s">
        <v>23</v>
      </c>
      <c r="F5075" s="5">
        <v>2000</v>
      </c>
      <c r="G5075" s="2" t="s">
        <v>4415</v>
      </c>
      <c r="H5075" s="2" t="s">
        <v>58</v>
      </c>
      <c r="I5075" s="2" t="s">
        <v>13316</v>
      </c>
      <c r="J5075" s="2" t="s">
        <v>699</v>
      </c>
      <c r="K5075" s="9">
        <v>400</v>
      </c>
      <c r="L5075" s="9">
        <v>2364</v>
      </c>
      <c r="M5075" s="5">
        <v>63</v>
      </c>
      <c r="N5075" s="5">
        <v>0</v>
      </c>
      <c r="O5075" s="5">
        <v>34.97</v>
      </c>
      <c r="P5075" s="5">
        <v>0</v>
      </c>
      <c r="Q5075" s="2">
        <f t="shared" si="475"/>
        <v>-34.97</v>
      </c>
      <c r="R5075" s="5">
        <f t="shared" si="476"/>
        <v>-34.97</v>
      </c>
      <c r="S5075" s="11">
        <f t="shared" si="477"/>
        <v>-1</v>
      </c>
      <c r="T5075" s="5">
        <v>2.66</v>
      </c>
      <c r="U5075" s="5">
        <v>0.56000000000000005</v>
      </c>
      <c r="V5075" s="5">
        <v>0</v>
      </c>
      <c r="W5075" s="12">
        <f t="shared" si="478"/>
        <v>0</v>
      </c>
      <c r="X5075" s="2" t="str">
        <f t="shared" si="479"/>
        <v>PAUSE</v>
      </c>
      <c r="Y5075" s="22" t="str">
        <f t="shared" si="480"/>
        <v>Mid (301-500)</v>
      </c>
    </row>
    <row r="5076" spans="1:25">
      <c r="A5076" s="2" t="s">
        <v>15959</v>
      </c>
      <c r="B5076" s="2" t="s">
        <v>555</v>
      </c>
      <c r="C5076" s="2" t="s">
        <v>15960</v>
      </c>
      <c r="D5076" s="2" t="s">
        <v>10782</v>
      </c>
      <c r="E5076" s="2" t="s">
        <v>23</v>
      </c>
      <c r="F5076" s="5">
        <v>2100</v>
      </c>
      <c r="G5076" s="2" t="s">
        <v>15961</v>
      </c>
      <c r="H5076" s="2" t="s">
        <v>344</v>
      </c>
      <c r="I5076" s="2" t="s">
        <v>13316</v>
      </c>
      <c r="J5076" s="2" t="s">
        <v>356</v>
      </c>
      <c r="K5076" s="9">
        <v>1000</v>
      </c>
      <c r="L5076" s="9">
        <v>2400</v>
      </c>
      <c r="M5076" s="5">
        <v>79</v>
      </c>
      <c r="N5076" s="5">
        <v>6</v>
      </c>
      <c r="O5076" s="5">
        <v>45.41</v>
      </c>
      <c r="P5076" s="5">
        <v>302.17</v>
      </c>
      <c r="Q5076" s="2">
        <f t="shared" si="475"/>
        <v>256.76</v>
      </c>
      <c r="R5076" s="5">
        <f t="shared" si="476"/>
        <v>256.76</v>
      </c>
      <c r="S5076" s="11">
        <f t="shared" si="477"/>
        <v>5.6542611759524339</v>
      </c>
      <c r="T5076" s="5">
        <v>3.29</v>
      </c>
      <c r="U5076" s="5">
        <v>0.56999999999999995</v>
      </c>
      <c r="V5076" s="5">
        <v>7.57</v>
      </c>
      <c r="W5076" s="12">
        <f t="shared" si="478"/>
        <v>7.5949367088607597E-2</v>
      </c>
      <c r="X5076" s="2" t="str">
        <f t="shared" si="479"/>
        <v>SCALE</v>
      </c>
      <c r="Y5076" s="22" t="str">
        <f t="shared" si="480"/>
        <v>Premium (751-1000)</v>
      </c>
    </row>
    <row r="5077" spans="1:25">
      <c r="A5077" s="2" t="s">
        <v>15962</v>
      </c>
      <c r="B5077" s="2" t="s">
        <v>15963</v>
      </c>
      <c r="C5077" s="2" t="s">
        <v>1295</v>
      </c>
      <c r="D5077" s="2" t="s">
        <v>491</v>
      </c>
      <c r="E5077" s="2" t="s">
        <v>492</v>
      </c>
      <c r="F5077" s="5">
        <v>2200</v>
      </c>
      <c r="G5077" s="2" t="s">
        <v>15964</v>
      </c>
      <c r="H5077" s="2" t="s">
        <v>161</v>
      </c>
      <c r="I5077" s="2" t="s">
        <v>13316</v>
      </c>
      <c r="J5077" s="2" t="s">
        <v>35</v>
      </c>
      <c r="K5077" s="9">
        <v>500</v>
      </c>
      <c r="L5077" s="9">
        <v>1518</v>
      </c>
      <c r="M5077" s="5">
        <v>27</v>
      </c>
      <c r="N5077" s="5">
        <v>0</v>
      </c>
      <c r="O5077" s="5">
        <v>20.73</v>
      </c>
      <c r="P5077" s="5">
        <v>0</v>
      </c>
      <c r="Q5077" s="2">
        <f t="shared" si="475"/>
        <v>-20.73</v>
      </c>
      <c r="R5077" s="5">
        <f t="shared" si="476"/>
        <v>-20.73</v>
      </c>
      <c r="S5077" s="11">
        <f t="shared" si="477"/>
        <v>-1</v>
      </c>
      <c r="T5077" s="5">
        <v>1.78</v>
      </c>
      <c r="U5077" s="5">
        <v>0.77</v>
      </c>
      <c r="V5077" s="5">
        <v>0</v>
      </c>
      <c r="W5077" s="12">
        <f t="shared" si="478"/>
        <v>0</v>
      </c>
      <c r="X5077" s="2" t="str">
        <f t="shared" si="479"/>
        <v>PAUSE</v>
      </c>
      <c r="Y5077" s="22" t="str">
        <f t="shared" si="480"/>
        <v>Mid (301-500)</v>
      </c>
    </row>
    <row r="5078" spans="1:25">
      <c r="A5078" s="2" t="s">
        <v>15965</v>
      </c>
      <c r="B5078" s="2" t="s">
        <v>1730</v>
      </c>
      <c r="C5078" s="2" t="s">
        <v>15966</v>
      </c>
      <c r="D5078" s="2" t="s">
        <v>15967</v>
      </c>
      <c r="E5078" s="2" t="s">
        <v>23</v>
      </c>
      <c r="F5078" s="5">
        <v>3900</v>
      </c>
      <c r="G5078" s="2" t="s">
        <v>15968</v>
      </c>
      <c r="H5078" s="2" t="s">
        <v>102</v>
      </c>
      <c r="I5078" s="2" t="s">
        <v>13316</v>
      </c>
      <c r="J5078" s="2" t="s">
        <v>361</v>
      </c>
      <c r="K5078" s="9">
        <v>800</v>
      </c>
      <c r="L5078" s="9">
        <v>1553</v>
      </c>
      <c r="M5078" s="5">
        <v>30</v>
      </c>
      <c r="N5078" s="5">
        <v>0</v>
      </c>
      <c r="O5078" s="5">
        <v>20.36</v>
      </c>
      <c r="P5078" s="5">
        <v>0</v>
      </c>
      <c r="Q5078" s="2">
        <f t="shared" si="475"/>
        <v>-20.36</v>
      </c>
      <c r="R5078" s="5">
        <f t="shared" si="476"/>
        <v>-20.36</v>
      </c>
      <c r="S5078" s="11">
        <f t="shared" si="477"/>
        <v>-1</v>
      </c>
      <c r="T5078" s="5">
        <v>1.93</v>
      </c>
      <c r="U5078" s="5">
        <v>0.68</v>
      </c>
      <c r="V5078" s="5">
        <v>0</v>
      </c>
      <c r="W5078" s="12">
        <f t="shared" si="478"/>
        <v>0</v>
      </c>
      <c r="X5078" s="2" t="str">
        <f t="shared" si="479"/>
        <v>PAUSE</v>
      </c>
      <c r="Y5078" s="22" t="str">
        <f t="shared" si="480"/>
        <v>Premium (751-1000)</v>
      </c>
    </row>
    <row r="5079" spans="1:25">
      <c r="A5079" s="2" t="s">
        <v>15969</v>
      </c>
      <c r="B5079" s="2" t="s">
        <v>15970</v>
      </c>
      <c r="C5079" s="2" t="s">
        <v>15971</v>
      </c>
      <c r="D5079" s="2" t="s">
        <v>10430</v>
      </c>
      <c r="E5079" s="2" t="s">
        <v>188</v>
      </c>
      <c r="F5079" s="5">
        <v>4000</v>
      </c>
      <c r="G5079" s="2" t="s">
        <v>5916</v>
      </c>
      <c r="H5079" s="2" t="s">
        <v>167</v>
      </c>
      <c r="I5079" s="2" t="s">
        <v>13316</v>
      </c>
      <c r="J5079" s="2" t="s">
        <v>458</v>
      </c>
      <c r="K5079" s="9">
        <v>800</v>
      </c>
      <c r="L5079" s="9">
        <v>717</v>
      </c>
      <c r="M5079" s="5">
        <v>17</v>
      </c>
      <c r="N5079" s="5">
        <v>0</v>
      </c>
      <c r="O5079" s="5">
        <v>10.39</v>
      </c>
      <c r="P5079" s="5">
        <v>0</v>
      </c>
      <c r="Q5079" s="2">
        <f t="shared" si="475"/>
        <v>-10.39</v>
      </c>
      <c r="R5079" s="5">
        <f t="shared" si="476"/>
        <v>-10.39</v>
      </c>
      <c r="S5079" s="11">
        <f t="shared" si="477"/>
        <v>-1</v>
      </c>
      <c r="T5079" s="5">
        <v>2.37</v>
      </c>
      <c r="U5079" s="5">
        <v>0.61</v>
      </c>
      <c r="V5079" s="5">
        <v>0</v>
      </c>
      <c r="W5079" s="12">
        <f t="shared" si="478"/>
        <v>0</v>
      </c>
      <c r="X5079" s="2" t="str">
        <f t="shared" si="479"/>
        <v>PAUSE</v>
      </c>
      <c r="Y5079" s="22" t="str">
        <f t="shared" si="480"/>
        <v>Premium (751-1000)</v>
      </c>
    </row>
    <row r="5080" spans="1:25">
      <c r="A5080" s="2" t="s">
        <v>15972</v>
      </c>
      <c r="B5080" s="2" t="s">
        <v>2310</v>
      </c>
      <c r="C5080" s="2" t="s">
        <v>515</v>
      </c>
      <c r="D5080" s="2" t="s">
        <v>491</v>
      </c>
      <c r="E5080" s="2" t="s">
        <v>492</v>
      </c>
      <c r="F5080" s="5">
        <v>5417</v>
      </c>
      <c r="G5080" s="2" t="s">
        <v>2588</v>
      </c>
      <c r="H5080" s="2" t="s">
        <v>102</v>
      </c>
      <c r="I5080" s="2" t="s">
        <v>13316</v>
      </c>
      <c r="J5080" s="2" t="s">
        <v>217</v>
      </c>
      <c r="K5080" s="9">
        <v>1000</v>
      </c>
      <c r="L5080" s="9">
        <v>599</v>
      </c>
      <c r="M5080" s="5">
        <v>10</v>
      </c>
      <c r="N5080" s="5">
        <v>1</v>
      </c>
      <c r="O5080" s="5">
        <v>7.52</v>
      </c>
      <c r="P5080" s="5">
        <v>67.510000000000005</v>
      </c>
      <c r="Q5080" s="2">
        <f t="shared" si="475"/>
        <v>59.990000000000009</v>
      </c>
      <c r="R5080" s="5">
        <f t="shared" si="476"/>
        <v>59.990000000000009</v>
      </c>
      <c r="S5080" s="11">
        <f t="shared" si="477"/>
        <v>7.9773936170212787</v>
      </c>
      <c r="T5080" s="5">
        <v>1.67</v>
      </c>
      <c r="U5080" s="5">
        <v>0.75</v>
      </c>
      <c r="V5080" s="5">
        <v>7.52</v>
      </c>
      <c r="W5080" s="12">
        <f t="shared" si="478"/>
        <v>0.1</v>
      </c>
      <c r="X5080" s="2" t="str">
        <f t="shared" si="479"/>
        <v>SCALE</v>
      </c>
      <c r="Y5080" s="22" t="str">
        <f t="shared" si="480"/>
        <v>Premium (751-1000)</v>
      </c>
    </row>
    <row r="5081" spans="1:25">
      <c r="A5081" s="2" t="s">
        <v>15973</v>
      </c>
      <c r="B5081" s="2" t="s">
        <v>8218</v>
      </c>
      <c r="C5081" s="2" t="s">
        <v>15974</v>
      </c>
      <c r="D5081" s="2" t="s">
        <v>829</v>
      </c>
      <c r="E5081" s="2" t="s">
        <v>112</v>
      </c>
      <c r="F5081" s="5">
        <v>1800</v>
      </c>
      <c r="G5081" s="2" t="s">
        <v>15975</v>
      </c>
      <c r="H5081" s="2" t="s">
        <v>25</v>
      </c>
      <c r="I5081" s="2" t="s">
        <v>13316</v>
      </c>
      <c r="J5081" s="2" t="s">
        <v>66</v>
      </c>
      <c r="K5081" s="9">
        <v>1000</v>
      </c>
      <c r="L5081" s="9">
        <v>1390</v>
      </c>
      <c r="M5081" s="5">
        <v>48</v>
      </c>
      <c r="N5081" s="5">
        <v>1</v>
      </c>
      <c r="O5081" s="5">
        <v>36.51</v>
      </c>
      <c r="P5081" s="5">
        <v>51.85</v>
      </c>
      <c r="Q5081" s="2">
        <f t="shared" si="475"/>
        <v>15.340000000000003</v>
      </c>
      <c r="R5081" s="5">
        <f t="shared" si="476"/>
        <v>15.340000000000003</v>
      </c>
      <c r="S5081" s="11">
        <f t="shared" si="477"/>
        <v>0.42015886058614088</v>
      </c>
      <c r="T5081" s="5">
        <v>3.45</v>
      </c>
      <c r="U5081" s="5">
        <v>0.76</v>
      </c>
      <c r="V5081" s="5">
        <v>36.51</v>
      </c>
      <c r="W5081" s="12">
        <f t="shared" si="478"/>
        <v>2.0833333333333332E-2</v>
      </c>
      <c r="X5081" s="2" t="str">
        <f t="shared" si="479"/>
        <v>SCALE</v>
      </c>
      <c r="Y5081" s="22" t="str">
        <f t="shared" si="480"/>
        <v>Premium (751-1000)</v>
      </c>
    </row>
    <row r="5082" spans="1:25">
      <c r="A5082" s="2" t="s">
        <v>15976</v>
      </c>
      <c r="B5082" s="2" t="s">
        <v>1167</v>
      </c>
      <c r="C5082" s="2" t="s">
        <v>15977</v>
      </c>
      <c r="D5082" s="2" t="s">
        <v>602</v>
      </c>
      <c r="E5082" s="2" t="s">
        <v>40</v>
      </c>
      <c r="F5082" s="5">
        <v>2300</v>
      </c>
      <c r="G5082" s="2" t="s">
        <v>9807</v>
      </c>
      <c r="H5082" s="2" t="s">
        <v>72</v>
      </c>
      <c r="I5082" s="2" t="s">
        <v>13316</v>
      </c>
      <c r="J5082" s="2" t="s">
        <v>313</v>
      </c>
      <c r="K5082" s="9">
        <v>600</v>
      </c>
      <c r="L5082" s="9">
        <v>1126</v>
      </c>
      <c r="M5082" s="5">
        <v>27</v>
      </c>
      <c r="N5082" s="5">
        <v>0</v>
      </c>
      <c r="O5082" s="5">
        <v>15.93</v>
      </c>
      <c r="P5082" s="5">
        <v>0</v>
      </c>
      <c r="Q5082" s="2">
        <f t="shared" si="475"/>
        <v>-15.93</v>
      </c>
      <c r="R5082" s="5">
        <f t="shared" si="476"/>
        <v>-15.93</v>
      </c>
      <c r="S5082" s="11">
        <f t="shared" si="477"/>
        <v>-1</v>
      </c>
      <c r="T5082" s="5">
        <v>2.4</v>
      </c>
      <c r="U5082" s="5">
        <v>0.59</v>
      </c>
      <c r="V5082" s="5">
        <v>0</v>
      </c>
      <c r="W5082" s="12">
        <f t="shared" si="478"/>
        <v>0</v>
      </c>
      <c r="X5082" s="2" t="str">
        <f t="shared" si="479"/>
        <v>PAUSE</v>
      </c>
      <c r="Y5082" s="22" t="str">
        <f t="shared" si="480"/>
        <v>High (501-750)</v>
      </c>
    </row>
    <row r="5083" spans="1:25">
      <c r="A5083" s="2" t="s">
        <v>15978</v>
      </c>
      <c r="B5083" s="2" t="s">
        <v>15979</v>
      </c>
      <c r="C5083" s="2" t="s">
        <v>791</v>
      </c>
      <c r="D5083" s="2" t="s">
        <v>117</v>
      </c>
      <c r="E5083" s="2" t="s">
        <v>118</v>
      </c>
      <c r="F5083" s="5">
        <v>3250</v>
      </c>
      <c r="G5083" s="2" t="s">
        <v>1528</v>
      </c>
      <c r="H5083" s="2" t="s">
        <v>94</v>
      </c>
      <c r="I5083" s="2" t="s">
        <v>13316</v>
      </c>
      <c r="J5083" s="2" t="s">
        <v>232</v>
      </c>
      <c r="K5083" s="9">
        <v>300</v>
      </c>
      <c r="L5083" s="9">
        <v>2164</v>
      </c>
      <c r="M5083" s="5">
        <v>44</v>
      </c>
      <c r="N5083" s="5">
        <v>3</v>
      </c>
      <c r="O5083" s="5">
        <v>35.21</v>
      </c>
      <c r="P5083" s="5">
        <v>147.99</v>
      </c>
      <c r="Q5083" s="2">
        <f t="shared" si="475"/>
        <v>112.78</v>
      </c>
      <c r="R5083" s="5">
        <f t="shared" si="476"/>
        <v>112.78</v>
      </c>
      <c r="S5083" s="11">
        <f t="shared" si="477"/>
        <v>3.2030673104231751</v>
      </c>
      <c r="T5083" s="5">
        <v>2.0299999999999998</v>
      </c>
      <c r="U5083" s="5">
        <v>0.8</v>
      </c>
      <c r="V5083" s="5">
        <v>11.74</v>
      </c>
      <c r="W5083" s="12">
        <f t="shared" si="478"/>
        <v>6.8181818181818177E-2</v>
      </c>
      <c r="X5083" s="2" t="str">
        <f t="shared" si="479"/>
        <v>SCALE</v>
      </c>
      <c r="Y5083" s="22" t="str">
        <f t="shared" si="480"/>
        <v>Low (100-300)</v>
      </c>
    </row>
    <row r="5084" spans="1:25">
      <c r="A5084" s="2" t="s">
        <v>15980</v>
      </c>
      <c r="B5084" s="2" t="s">
        <v>15981</v>
      </c>
      <c r="C5084" s="2" t="s">
        <v>2982</v>
      </c>
      <c r="D5084" s="2" t="s">
        <v>1825</v>
      </c>
      <c r="E5084" s="2" t="s">
        <v>23</v>
      </c>
      <c r="F5084" s="5">
        <v>3100</v>
      </c>
      <c r="G5084" s="2" t="s">
        <v>15982</v>
      </c>
      <c r="H5084" s="2" t="s">
        <v>190</v>
      </c>
      <c r="I5084" s="2" t="s">
        <v>13316</v>
      </c>
      <c r="J5084" s="2" t="s">
        <v>313</v>
      </c>
      <c r="K5084" s="9">
        <v>600</v>
      </c>
      <c r="L5084" s="9">
        <v>774</v>
      </c>
      <c r="M5084" s="5">
        <v>22</v>
      </c>
      <c r="N5084" s="5">
        <v>0</v>
      </c>
      <c r="O5084" s="5">
        <v>15.76</v>
      </c>
      <c r="P5084" s="5">
        <v>0</v>
      </c>
      <c r="Q5084" s="2">
        <f t="shared" si="475"/>
        <v>-15.76</v>
      </c>
      <c r="R5084" s="5">
        <f t="shared" si="476"/>
        <v>-15.76</v>
      </c>
      <c r="S5084" s="11">
        <f t="shared" si="477"/>
        <v>-1</v>
      </c>
      <c r="T5084" s="5">
        <v>2.84</v>
      </c>
      <c r="U5084" s="5">
        <v>0.72</v>
      </c>
      <c r="V5084" s="5">
        <v>0</v>
      </c>
      <c r="W5084" s="12">
        <f t="shared" si="478"/>
        <v>0</v>
      </c>
      <c r="X5084" s="2" t="str">
        <f t="shared" si="479"/>
        <v>PAUSE</v>
      </c>
      <c r="Y5084" s="22" t="str">
        <f t="shared" si="480"/>
        <v>High (501-750)</v>
      </c>
    </row>
    <row r="5085" spans="1:25">
      <c r="A5085" s="2" t="s">
        <v>15983</v>
      </c>
      <c r="B5085" s="2" t="s">
        <v>2310</v>
      </c>
      <c r="C5085" s="2" t="s">
        <v>15984</v>
      </c>
      <c r="D5085" s="2" t="s">
        <v>15985</v>
      </c>
      <c r="E5085" s="2" t="s">
        <v>2461</v>
      </c>
      <c r="F5085" s="5">
        <v>3738</v>
      </c>
      <c r="G5085" s="2" t="s">
        <v>15986</v>
      </c>
      <c r="H5085" s="2" t="s">
        <v>167</v>
      </c>
      <c r="I5085" s="2" t="s">
        <v>13316</v>
      </c>
      <c r="J5085" s="2" t="s">
        <v>155</v>
      </c>
      <c r="K5085" s="9">
        <v>200</v>
      </c>
      <c r="L5085" s="9">
        <v>1874</v>
      </c>
      <c r="M5085" s="5">
        <v>78</v>
      </c>
      <c r="N5085" s="5">
        <v>0</v>
      </c>
      <c r="O5085" s="5">
        <v>57</v>
      </c>
      <c r="P5085" s="5">
        <v>0</v>
      </c>
      <c r="Q5085" s="2">
        <f t="shared" si="475"/>
        <v>-57</v>
      </c>
      <c r="R5085" s="5">
        <f t="shared" si="476"/>
        <v>-57</v>
      </c>
      <c r="S5085" s="11">
        <f t="shared" si="477"/>
        <v>-1</v>
      </c>
      <c r="T5085" s="5">
        <v>4.16</v>
      </c>
      <c r="U5085" s="5">
        <v>0.73</v>
      </c>
      <c r="V5085" s="5">
        <v>0</v>
      </c>
      <c r="W5085" s="12">
        <f t="shared" si="478"/>
        <v>0</v>
      </c>
      <c r="X5085" s="2" t="str">
        <f t="shared" si="479"/>
        <v>PAUSE</v>
      </c>
      <c r="Y5085" s="22" t="str">
        <f t="shared" si="480"/>
        <v>Low (100-300)</v>
      </c>
    </row>
    <row r="5086" spans="1:25">
      <c r="A5086" s="2" t="s">
        <v>15987</v>
      </c>
      <c r="B5086" s="2" t="s">
        <v>6487</v>
      </c>
      <c r="C5086" s="2" t="s">
        <v>3397</v>
      </c>
      <c r="D5086" s="2" t="s">
        <v>446</v>
      </c>
      <c r="E5086" s="2" t="s">
        <v>188</v>
      </c>
      <c r="F5086" s="5">
        <v>2167</v>
      </c>
      <c r="G5086" s="2" t="s">
        <v>15988</v>
      </c>
      <c r="H5086" s="2" t="s">
        <v>344</v>
      </c>
      <c r="I5086" s="2" t="s">
        <v>13316</v>
      </c>
      <c r="J5086" s="2" t="s">
        <v>80</v>
      </c>
      <c r="K5086" s="9">
        <v>200</v>
      </c>
      <c r="L5086" s="9">
        <v>2302</v>
      </c>
      <c r="M5086" s="5">
        <v>83</v>
      </c>
      <c r="N5086" s="5">
        <v>0</v>
      </c>
      <c r="O5086" s="5">
        <v>49.43</v>
      </c>
      <c r="P5086" s="5">
        <v>0</v>
      </c>
      <c r="Q5086" s="2">
        <f t="shared" si="475"/>
        <v>-49.43</v>
      </c>
      <c r="R5086" s="5">
        <f t="shared" si="476"/>
        <v>-49.43</v>
      </c>
      <c r="S5086" s="11">
        <f t="shared" si="477"/>
        <v>-1</v>
      </c>
      <c r="T5086" s="5">
        <v>3.61</v>
      </c>
      <c r="U5086" s="5">
        <v>0.6</v>
      </c>
      <c r="V5086" s="5">
        <v>0</v>
      </c>
      <c r="W5086" s="12">
        <f t="shared" si="478"/>
        <v>0</v>
      </c>
      <c r="X5086" s="2" t="str">
        <f t="shared" si="479"/>
        <v>PAUSE</v>
      </c>
      <c r="Y5086" s="22" t="str">
        <f t="shared" si="480"/>
        <v>Low (100-300)</v>
      </c>
    </row>
    <row r="5087" spans="1:25">
      <c r="A5087" s="2" t="s">
        <v>15989</v>
      </c>
      <c r="B5087" s="2" t="s">
        <v>15990</v>
      </c>
      <c r="C5087" s="2" t="s">
        <v>1494</v>
      </c>
      <c r="D5087" s="2" t="s">
        <v>15991</v>
      </c>
      <c r="E5087" s="2" t="s">
        <v>56</v>
      </c>
      <c r="F5087" s="5">
        <v>1000</v>
      </c>
      <c r="G5087" s="2" t="s">
        <v>10650</v>
      </c>
      <c r="H5087" s="2" t="s">
        <v>50</v>
      </c>
      <c r="I5087" s="2" t="s">
        <v>13316</v>
      </c>
      <c r="J5087" s="2" t="s">
        <v>356</v>
      </c>
      <c r="K5087" s="9">
        <v>800</v>
      </c>
      <c r="L5087" s="9">
        <v>2250</v>
      </c>
      <c r="M5087" s="5">
        <v>63</v>
      </c>
      <c r="N5087" s="5">
        <v>0</v>
      </c>
      <c r="O5087" s="5">
        <v>48.39</v>
      </c>
      <c r="P5087" s="5">
        <v>0</v>
      </c>
      <c r="Q5087" s="2">
        <f t="shared" si="475"/>
        <v>-48.39</v>
      </c>
      <c r="R5087" s="5">
        <f t="shared" si="476"/>
        <v>-48.39</v>
      </c>
      <c r="S5087" s="11">
        <f t="shared" si="477"/>
        <v>-1</v>
      </c>
      <c r="T5087" s="5">
        <v>2.8</v>
      </c>
      <c r="U5087" s="5">
        <v>0.77</v>
      </c>
      <c r="V5087" s="5">
        <v>0</v>
      </c>
      <c r="W5087" s="12">
        <f t="shared" si="478"/>
        <v>0</v>
      </c>
      <c r="X5087" s="2" t="str">
        <f t="shared" si="479"/>
        <v>PAUSE</v>
      </c>
      <c r="Y5087" s="22" t="str">
        <f t="shared" si="480"/>
        <v>Premium (751-1000)</v>
      </c>
    </row>
    <row r="5088" spans="1:25">
      <c r="A5088" s="2" t="s">
        <v>15992</v>
      </c>
      <c r="B5088" s="2" t="s">
        <v>1200</v>
      </c>
      <c r="C5088" s="2" t="s">
        <v>15993</v>
      </c>
      <c r="D5088" s="2" t="s">
        <v>1460</v>
      </c>
      <c r="E5088" s="2" t="s">
        <v>23</v>
      </c>
      <c r="F5088" s="5">
        <v>2438</v>
      </c>
      <c r="G5088" s="2" t="s">
        <v>15994</v>
      </c>
      <c r="H5088" s="2" t="s">
        <v>260</v>
      </c>
      <c r="I5088" s="2" t="s">
        <v>13316</v>
      </c>
      <c r="J5088" s="2" t="s">
        <v>699</v>
      </c>
      <c r="K5088" s="9">
        <v>800</v>
      </c>
      <c r="L5088" s="9">
        <v>1330</v>
      </c>
      <c r="M5088" s="5">
        <v>41</v>
      </c>
      <c r="N5088" s="5">
        <v>1</v>
      </c>
      <c r="O5088" s="5">
        <v>19.100000000000001</v>
      </c>
      <c r="P5088" s="5">
        <v>52.11</v>
      </c>
      <c r="Q5088" s="2">
        <f t="shared" si="475"/>
        <v>33.01</v>
      </c>
      <c r="R5088" s="5">
        <f t="shared" si="476"/>
        <v>33.01</v>
      </c>
      <c r="S5088" s="11">
        <f t="shared" si="477"/>
        <v>1.7282722513089004</v>
      </c>
      <c r="T5088" s="5">
        <v>3.08</v>
      </c>
      <c r="U5088" s="5">
        <v>0.47</v>
      </c>
      <c r="V5088" s="5">
        <v>19.100000000000001</v>
      </c>
      <c r="W5088" s="12">
        <f t="shared" si="478"/>
        <v>2.4390243902439025E-2</v>
      </c>
      <c r="X5088" s="2" t="str">
        <f t="shared" si="479"/>
        <v>SCALE</v>
      </c>
      <c r="Y5088" s="22" t="str">
        <f t="shared" si="480"/>
        <v>Premium (751-1000)</v>
      </c>
    </row>
    <row r="5089" spans="1:25">
      <c r="A5089" s="2" t="s">
        <v>15995</v>
      </c>
      <c r="B5089" s="2" t="s">
        <v>1038</v>
      </c>
      <c r="C5089" s="2" t="s">
        <v>9805</v>
      </c>
      <c r="D5089" s="2" t="s">
        <v>9678</v>
      </c>
      <c r="E5089" s="2" t="s">
        <v>112</v>
      </c>
      <c r="F5089" s="5">
        <v>1749</v>
      </c>
      <c r="G5089" s="2" t="s">
        <v>15996</v>
      </c>
      <c r="H5089" s="2" t="s">
        <v>190</v>
      </c>
      <c r="I5089" s="2" t="s">
        <v>13316</v>
      </c>
      <c r="J5089" s="2" t="s">
        <v>43</v>
      </c>
      <c r="K5089" s="9">
        <v>700</v>
      </c>
      <c r="L5089" s="9">
        <v>1737</v>
      </c>
      <c r="M5089" s="5">
        <v>70</v>
      </c>
      <c r="N5089" s="5">
        <v>3</v>
      </c>
      <c r="O5089" s="5">
        <v>59.47</v>
      </c>
      <c r="P5089" s="5">
        <v>184.22</v>
      </c>
      <c r="Q5089" s="2">
        <f t="shared" si="475"/>
        <v>124.75</v>
      </c>
      <c r="R5089" s="5">
        <f t="shared" si="476"/>
        <v>124.75</v>
      </c>
      <c r="S5089" s="11">
        <f t="shared" si="477"/>
        <v>2.0976963174709939</v>
      </c>
      <c r="T5089" s="5">
        <v>4.03</v>
      </c>
      <c r="U5089" s="5">
        <v>0.85</v>
      </c>
      <c r="V5089" s="5">
        <v>19.82</v>
      </c>
      <c r="W5089" s="12">
        <f t="shared" si="478"/>
        <v>4.2857142857142858E-2</v>
      </c>
      <c r="X5089" s="2" t="str">
        <f t="shared" si="479"/>
        <v>SCALE</v>
      </c>
      <c r="Y5089" s="22" t="str">
        <f t="shared" si="480"/>
        <v>High (501-750)</v>
      </c>
    </row>
    <row r="5090" spans="1:25">
      <c r="A5090" s="2" t="s">
        <v>15997</v>
      </c>
      <c r="B5090" s="2" t="s">
        <v>1498</v>
      </c>
      <c r="C5090" s="2" t="s">
        <v>15998</v>
      </c>
      <c r="D5090" s="2" t="s">
        <v>5502</v>
      </c>
      <c r="E5090" s="2" t="s">
        <v>23</v>
      </c>
      <c r="F5090" s="5">
        <v>5417</v>
      </c>
      <c r="G5090" s="2" t="s">
        <v>15999</v>
      </c>
      <c r="H5090" s="2" t="s">
        <v>260</v>
      </c>
      <c r="I5090" s="2" t="s">
        <v>13316</v>
      </c>
      <c r="J5090" s="2" t="s">
        <v>217</v>
      </c>
      <c r="K5090" s="9">
        <v>800</v>
      </c>
      <c r="L5090" s="9">
        <v>1809</v>
      </c>
      <c r="M5090" s="5">
        <v>33</v>
      </c>
      <c r="N5090" s="5">
        <v>3</v>
      </c>
      <c r="O5090" s="5">
        <v>25.65</v>
      </c>
      <c r="P5090" s="5">
        <v>131.91</v>
      </c>
      <c r="Q5090" s="2">
        <f t="shared" si="475"/>
        <v>106.25999999999999</v>
      </c>
      <c r="R5090" s="5">
        <f t="shared" si="476"/>
        <v>106.25999999999999</v>
      </c>
      <c r="S5090" s="11">
        <f t="shared" si="477"/>
        <v>4.1426900584795323</v>
      </c>
      <c r="T5090" s="5">
        <v>1.82</v>
      </c>
      <c r="U5090" s="5">
        <v>0.78</v>
      </c>
      <c r="V5090" s="5">
        <v>8.5500000000000007</v>
      </c>
      <c r="W5090" s="12">
        <f t="shared" si="478"/>
        <v>9.0909090909090912E-2</v>
      </c>
      <c r="X5090" s="2" t="str">
        <f t="shared" si="479"/>
        <v>SCALE</v>
      </c>
      <c r="Y5090" s="22" t="str">
        <f t="shared" si="480"/>
        <v>Premium (751-1000)</v>
      </c>
    </row>
    <row r="5091" spans="1:25">
      <c r="A5091" s="2" t="s">
        <v>16000</v>
      </c>
      <c r="B5091" s="2" t="s">
        <v>883</v>
      </c>
      <c r="C5091" s="2" t="s">
        <v>2357</v>
      </c>
      <c r="D5091" s="2" t="s">
        <v>175</v>
      </c>
      <c r="E5091" s="2" t="s">
        <v>23</v>
      </c>
      <c r="F5091" s="5">
        <v>2000</v>
      </c>
      <c r="G5091" s="2" t="s">
        <v>1964</v>
      </c>
      <c r="H5091" s="2" t="s">
        <v>102</v>
      </c>
      <c r="I5091" s="2" t="s">
        <v>13316</v>
      </c>
      <c r="J5091" s="2" t="s">
        <v>177</v>
      </c>
      <c r="K5091" s="9">
        <v>500</v>
      </c>
      <c r="L5091" s="9">
        <v>2180</v>
      </c>
      <c r="M5091" s="5">
        <v>62</v>
      </c>
      <c r="N5091" s="5">
        <v>1</v>
      </c>
      <c r="O5091" s="5">
        <v>29.19</v>
      </c>
      <c r="P5091" s="5">
        <v>56.3</v>
      </c>
      <c r="Q5091" s="2">
        <f t="shared" si="475"/>
        <v>27.109999999999996</v>
      </c>
      <c r="R5091" s="5">
        <f t="shared" si="476"/>
        <v>27.109999999999996</v>
      </c>
      <c r="S5091" s="11">
        <f t="shared" si="477"/>
        <v>0.92874272010962644</v>
      </c>
      <c r="T5091" s="5">
        <v>2.84</v>
      </c>
      <c r="U5091" s="5">
        <v>0.47</v>
      </c>
      <c r="V5091" s="5">
        <v>29.19</v>
      </c>
      <c r="W5091" s="12">
        <f t="shared" si="478"/>
        <v>1.6129032258064516E-2</v>
      </c>
      <c r="X5091" s="2" t="str">
        <f t="shared" si="479"/>
        <v>SCALE</v>
      </c>
      <c r="Y5091" s="22" t="str">
        <f t="shared" si="480"/>
        <v>Mid (301-500)</v>
      </c>
    </row>
    <row r="5092" spans="1:25">
      <c r="A5092" s="2" t="s">
        <v>16001</v>
      </c>
      <c r="B5092" s="2" t="s">
        <v>1702</v>
      </c>
      <c r="C5092" s="2" t="s">
        <v>1034</v>
      </c>
      <c r="D5092" s="2" t="s">
        <v>2015</v>
      </c>
      <c r="E5092" s="2" t="s">
        <v>40</v>
      </c>
      <c r="F5092" s="5">
        <v>5000</v>
      </c>
      <c r="G5092" s="2" t="s">
        <v>16002</v>
      </c>
      <c r="H5092" s="2" t="s">
        <v>42</v>
      </c>
      <c r="I5092" s="2" t="s">
        <v>13316</v>
      </c>
      <c r="J5092" s="2" t="s">
        <v>95</v>
      </c>
      <c r="K5092" s="9">
        <v>500</v>
      </c>
      <c r="L5092" s="9">
        <v>855</v>
      </c>
      <c r="M5092" s="5">
        <v>12</v>
      </c>
      <c r="N5092" s="5">
        <v>1</v>
      </c>
      <c r="O5092" s="5">
        <v>8.26</v>
      </c>
      <c r="P5092" s="5">
        <v>41.7</v>
      </c>
      <c r="Q5092" s="2">
        <f t="shared" si="475"/>
        <v>33.440000000000005</v>
      </c>
      <c r="R5092" s="5">
        <f t="shared" si="476"/>
        <v>33.440000000000005</v>
      </c>
      <c r="S5092" s="11">
        <f t="shared" si="477"/>
        <v>4.0484261501210659</v>
      </c>
      <c r="T5092" s="5">
        <v>1.4</v>
      </c>
      <c r="U5092" s="5">
        <v>0.69</v>
      </c>
      <c r="V5092" s="5">
        <v>8.26</v>
      </c>
      <c r="W5092" s="12">
        <f t="shared" si="478"/>
        <v>8.3333333333333329E-2</v>
      </c>
      <c r="X5092" s="2" t="str">
        <f t="shared" si="479"/>
        <v>SCALE</v>
      </c>
      <c r="Y5092" s="22" t="str">
        <f t="shared" si="480"/>
        <v>Mid (301-500)</v>
      </c>
    </row>
    <row r="5093" spans="1:25">
      <c r="A5093" s="2" t="s">
        <v>16003</v>
      </c>
      <c r="B5093" s="2" t="s">
        <v>6487</v>
      </c>
      <c r="C5093" s="2" t="s">
        <v>506</v>
      </c>
      <c r="D5093" s="2" t="s">
        <v>13640</v>
      </c>
      <c r="E5093" s="2" t="s">
        <v>492</v>
      </c>
      <c r="F5093" s="5">
        <v>2100</v>
      </c>
      <c r="G5093" s="2" t="s">
        <v>16004</v>
      </c>
      <c r="H5093" s="2" t="s">
        <v>260</v>
      </c>
      <c r="I5093" s="2" t="s">
        <v>13316</v>
      </c>
      <c r="J5093" s="2" t="s">
        <v>300</v>
      </c>
      <c r="K5093" s="9">
        <v>1000</v>
      </c>
      <c r="L5093" s="9">
        <v>1349</v>
      </c>
      <c r="M5093" s="5">
        <v>24</v>
      </c>
      <c r="N5093" s="5">
        <v>0</v>
      </c>
      <c r="O5093" s="5">
        <v>13.35</v>
      </c>
      <c r="P5093" s="5">
        <v>0</v>
      </c>
      <c r="Q5093" s="2">
        <f t="shared" si="475"/>
        <v>-13.35</v>
      </c>
      <c r="R5093" s="5">
        <f t="shared" si="476"/>
        <v>-13.35</v>
      </c>
      <c r="S5093" s="11">
        <f t="shared" si="477"/>
        <v>-1</v>
      </c>
      <c r="T5093" s="5">
        <v>1.78</v>
      </c>
      <c r="U5093" s="5">
        <v>0.56000000000000005</v>
      </c>
      <c r="V5093" s="5">
        <v>0</v>
      </c>
      <c r="W5093" s="12">
        <f t="shared" si="478"/>
        <v>0</v>
      </c>
      <c r="X5093" s="2" t="str">
        <f t="shared" si="479"/>
        <v>PAUSE</v>
      </c>
      <c r="Y5093" s="22" t="str">
        <f t="shared" si="480"/>
        <v>Premium (751-1000)</v>
      </c>
    </row>
    <row r="5094" spans="1:25">
      <c r="A5094" s="2" t="s">
        <v>16005</v>
      </c>
      <c r="B5094" s="2" t="s">
        <v>686</v>
      </c>
      <c r="C5094" s="2" t="s">
        <v>16006</v>
      </c>
      <c r="D5094" s="2" t="s">
        <v>5770</v>
      </c>
      <c r="E5094" s="2" t="s">
        <v>112</v>
      </c>
      <c r="F5094" s="5">
        <v>2000</v>
      </c>
      <c r="G5094" s="2" t="s">
        <v>16007</v>
      </c>
      <c r="H5094" s="2" t="s">
        <v>50</v>
      </c>
      <c r="I5094" s="2" t="s">
        <v>13316</v>
      </c>
      <c r="J5094" s="2" t="s">
        <v>319</v>
      </c>
      <c r="K5094" s="9">
        <v>100</v>
      </c>
      <c r="L5094" s="9">
        <v>1315</v>
      </c>
      <c r="M5094" s="5">
        <v>54</v>
      </c>
      <c r="N5094" s="5">
        <v>5</v>
      </c>
      <c r="O5094" s="5">
        <v>37.75</v>
      </c>
      <c r="P5094" s="5">
        <v>179.89</v>
      </c>
      <c r="Q5094" s="2">
        <f t="shared" si="475"/>
        <v>142.13999999999999</v>
      </c>
      <c r="R5094" s="5">
        <f t="shared" si="476"/>
        <v>142.13999999999999</v>
      </c>
      <c r="S5094" s="11">
        <f t="shared" si="477"/>
        <v>3.7652980132450327</v>
      </c>
      <c r="T5094" s="5">
        <v>4.1100000000000003</v>
      </c>
      <c r="U5094" s="5">
        <v>0.7</v>
      </c>
      <c r="V5094" s="5">
        <v>7.55</v>
      </c>
      <c r="W5094" s="12">
        <f t="shared" si="478"/>
        <v>9.2592592592592587E-2</v>
      </c>
      <c r="X5094" s="2" t="str">
        <f t="shared" si="479"/>
        <v>SCALE</v>
      </c>
      <c r="Y5094" s="22" t="str">
        <f t="shared" si="480"/>
        <v>Low (100-300)</v>
      </c>
    </row>
    <row r="5095" spans="1:25">
      <c r="A5095" s="2" t="s">
        <v>16008</v>
      </c>
      <c r="B5095" s="2" t="s">
        <v>1714</v>
      </c>
      <c r="C5095" s="2" t="s">
        <v>16009</v>
      </c>
      <c r="D5095" s="2" t="s">
        <v>829</v>
      </c>
      <c r="E5095" s="2" t="s">
        <v>112</v>
      </c>
      <c r="F5095" s="5">
        <v>2383</v>
      </c>
      <c r="G5095" s="2" t="s">
        <v>16010</v>
      </c>
      <c r="H5095" s="2" t="s">
        <v>58</v>
      </c>
      <c r="I5095" s="2" t="s">
        <v>13316</v>
      </c>
      <c r="J5095" s="2" t="s">
        <v>162</v>
      </c>
      <c r="K5095" s="9">
        <v>700</v>
      </c>
      <c r="L5095" s="9">
        <v>1340</v>
      </c>
      <c r="M5095" s="5">
        <v>60</v>
      </c>
      <c r="N5095" s="5">
        <v>1</v>
      </c>
      <c r="O5095" s="5">
        <v>42.37</v>
      </c>
      <c r="P5095" s="5">
        <v>39.22</v>
      </c>
      <c r="Q5095" s="2">
        <f t="shared" si="475"/>
        <v>-3.1499999999999986</v>
      </c>
      <c r="R5095" s="5">
        <f t="shared" si="476"/>
        <v>-3.1499999999999986</v>
      </c>
      <c r="S5095" s="11">
        <f t="shared" si="477"/>
        <v>-7.4345055463771501E-2</v>
      </c>
      <c r="T5095" s="5">
        <v>4.4800000000000004</v>
      </c>
      <c r="U5095" s="5">
        <v>0.71</v>
      </c>
      <c r="V5095" s="5">
        <v>42.37</v>
      </c>
      <c r="W5095" s="12">
        <f t="shared" si="478"/>
        <v>1.6666666666666666E-2</v>
      </c>
      <c r="X5095" s="2" t="str">
        <f t="shared" si="479"/>
        <v>SCALE</v>
      </c>
      <c r="Y5095" s="22" t="str">
        <f t="shared" si="480"/>
        <v>High (501-750)</v>
      </c>
    </row>
    <row r="5096" spans="1:25">
      <c r="A5096" s="2" t="s">
        <v>16011</v>
      </c>
      <c r="B5096" s="2" t="s">
        <v>16012</v>
      </c>
      <c r="C5096" s="2" t="s">
        <v>16013</v>
      </c>
      <c r="D5096" s="2" t="s">
        <v>16014</v>
      </c>
      <c r="E5096" s="2" t="s">
        <v>112</v>
      </c>
      <c r="F5096" s="5">
        <v>1600</v>
      </c>
      <c r="G5096" s="2" t="s">
        <v>16015</v>
      </c>
      <c r="H5096" s="2" t="s">
        <v>87</v>
      </c>
      <c r="I5096" s="2" t="s">
        <v>13316</v>
      </c>
      <c r="J5096" s="2" t="s">
        <v>177</v>
      </c>
      <c r="K5096" s="9">
        <v>700</v>
      </c>
      <c r="L5096" s="9">
        <v>1152</v>
      </c>
      <c r="M5096" s="5">
        <v>33</v>
      </c>
      <c r="N5096" s="5">
        <v>1</v>
      </c>
      <c r="O5096" s="5">
        <v>18.34</v>
      </c>
      <c r="P5096" s="5">
        <v>46.52</v>
      </c>
      <c r="Q5096" s="2">
        <f t="shared" si="475"/>
        <v>28.180000000000003</v>
      </c>
      <c r="R5096" s="5">
        <f t="shared" si="476"/>
        <v>28.180000000000003</v>
      </c>
      <c r="S5096" s="11">
        <f t="shared" si="477"/>
        <v>1.5365321701199566</v>
      </c>
      <c r="T5096" s="5">
        <v>2.86</v>
      </c>
      <c r="U5096" s="5">
        <v>0.56000000000000005</v>
      </c>
      <c r="V5096" s="5">
        <v>18.34</v>
      </c>
      <c r="W5096" s="12">
        <f t="shared" si="478"/>
        <v>3.0303030303030304E-2</v>
      </c>
      <c r="X5096" s="2" t="str">
        <f t="shared" si="479"/>
        <v>SCALE</v>
      </c>
      <c r="Y5096" s="22" t="str">
        <f t="shared" si="480"/>
        <v>High (501-750)</v>
      </c>
    </row>
    <row r="5097" spans="1:25">
      <c r="A5097" s="2" t="s">
        <v>16016</v>
      </c>
      <c r="B5097" s="2" t="s">
        <v>1033</v>
      </c>
      <c r="C5097" s="2" t="s">
        <v>16017</v>
      </c>
      <c r="D5097" s="2" t="s">
        <v>15814</v>
      </c>
      <c r="E5097" s="2" t="s">
        <v>112</v>
      </c>
      <c r="F5097" s="5">
        <v>4300</v>
      </c>
      <c r="G5097" s="2" t="s">
        <v>16018</v>
      </c>
      <c r="H5097" s="2" t="s">
        <v>312</v>
      </c>
      <c r="I5097" s="2" t="s">
        <v>13316</v>
      </c>
      <c r="J5097" s="2" t="s">
        <v>73</v>
      </c>
      <c r="K5097" s="9">
        <v>400</v>
      </c>
      <c r="L5097" s="9">
        <v>816</v>
      </c>
      <c r="M5097" s="5">
        <v>28</v>
      </c>
      <c r="N5097" s="5">
        <v>0</v>
      </c>
      <c r="O5097" s="5">
        <v>12.18</v>
      </c>
      <c r="P5097" s="5">
        <v>0</v>
      </c>
      <c r="Q5097" s="2">
        <f t="shared" si="475"/>
        <v>-12.18</v>
      </c>
      <c r="R5097" s="5">
        <f t="shared" si="476"/>
        <v>-12.18</v>
      </c>
      <c r="S5097" s="11">
        <f t="shared" si="477"/>
        <v>-1</v>
      </c>
      <c r="T5097" s="5">
        <v>3.43</v>
      </c>
      <c r="U5097" s="5">
        <v>0.44</v>
      </c>
      <c r="V5097" s="5">
        <v>0</v>
      </c>
      <c r="W5097" s="12">
        <f t="shared" si="478"/>
        <v>0</v>
      </c>
      <c r="X5097" s="2" t="str">
        <f t="shared" si="479"/>
        <v>PAUSE</v>
      </c>
      <c r="Y5097" s="22" t="str">
        <f t="shared" si="480"/>
        <v>Mid (301-500)</v>
      </c>
    </row>
    <row r="5098" spans="1:25">
      <c r="A5098" s="2" t="s">
        <v>16019</v>
      </c>
      <c r="B5098" s="2" t="s">
        <v>4349</v>
      </c>
      <c r="C5098" s="2" t="s">
        <v>13379</v>
      </c>
      <c r="D5098" s="2" t="s">
        <v>5770</v>
      </c>
      <c r="E5098" s="2" t="s">
        <v>112</v>
      </c>
      <c r="F5098" s="5">
        <v>4100</v>
      </c>
      <c r="G5098" s="2" t="s">
        <v>7658</v>
      </c>
      <c r="H5098" s="2" t="s">
        <v>50</v>
      </c>
      <c r="I5098" s="2" t="s">
        <v>13316</v>
      </c>
      <c r="J5098" s="2" t="s">
        <v>88</v>
      </c>
      <c r="K5098" s="9">
        <v>400</v>
      </c>
      <c r="L5098" s="9">
        <v>702</v>
      </c>
      <c r="M5098" s="5">
        <v>11</v>
      </c>
      <c r="N5098" s="5">
        <v>0</v>
      </c>
      <c r="O5098" s="5">
        <v>5.95</v>
      </c>
      <c r="P5098" s="5">
        <v>0</v>
      </c>
      <c r="Q5098" s="2">
        <f t="shared" si="475"/>
        <v>-5.95</v>
      </c>
      <c r="R5098" s="5">
        <f t="shared" si="476"/>
        <v>-5.95</v>
      </c>
      <c r="S5098" s="11">
        <f t="shared" si="477"/>
        <v>-1</v>
      </c>
      <c r="T5098" s="5">
        <v>1.57</v>
      </c>
      <c r="U5098" s="5">
        <v>0.54</v>
      </c>
      <c r="V5098" s="5">
        <v>0</v>
      </c>
      <c r="W5098" s="12">
        <f t="shared" si="478"/>
        <v>0</v>
      </c>
      <c r="X5098" s="2" t="str">
        <f t="shared" si="479"/>
        <v>PAUSE</v>
      </c>
      <c r="Y5098" s="22" t="str">
        <f t="shared" si="480"/>
        <v>Mid (301-500)</v>
      </c>
    </row>
    <row r="5099" spans="1:25">
      <c r="A5099" s="2" t="s">
        <v>16020</v>
      </c>
      <c r="B5099" s="2" t="s">
        <v>555</v>
      </c>
      <c r="C5099" s="2" t="s">
        <v>16021</v>
      </c>
      <c r="D5099" s="2" t="s">
        <v>8888</v>
      </c>
      <c r="E5099" s="2" t="s">
        <v>281</v>
      </c>
      <c r="F5099" s="5">
        <v>3856</v>
      </c>
      <c r="G5099" s="2" t="s">
        <v>2588</v>
      </c>
      <c r="H5099" s="2" t="s">
        <v>312</v>
      </c>
      <c r="I5099" s="2" t="s">
        <v>13316</v>
      </c>
      <c r="J5099" s="2" t="s">
        <v>88</v>
      </c>
      <c r="K5099" s="9">
        <v>500</v>
      </c>
      <c r="L5099" s="9">
        <v>1600</v>
      </c>
      <c r="M5099" s="5">
        <v>33</v>
      </c>
      <c r="N5099" s="5">
        <v>0</v>
      </c>
      <c r="O5099" s="5">
        <v>15.95</v>
      </c>
      <c r="P5099" s="5">
        <v>0</v>
      </c>
      <c r="Q5099" s="2">
        <f t="shared" si="475"/>
        <v>-15.95</v>
      </c>
      <c r="R5099" s="5">
        <f t="shared" si="476"/>
        <v>-15.95</v>
      </c>
      <c r="S5099" s="11">
        <f t="shared" si="477"/>
        <v>-1</v>
      </c>
      <c r="T5099" s="5">
        <v>2.06</v>
      </c>
      <c r="U5099" s="5">
        <v>0.48</v>
      </c>
      <c r="V5099" s="5">
        <v>0</v>
      </c>
      <c r="W5099" s="12">
        <f t="shared" si="478"/>
        <v>0</v>
      </c>
      <c r="X5099" s="2" t="str">
        <f t="shared" si="479"/>
        <v>PAUSE</v>
      </c>
      <c r="Y5099" s="22" t="str">
        <f t="shared" si="480"/>
        <v>Mid (301-500)</v>
      </c>
    </row>
    <row r="5100" spans="1:25">
      <c r="A5100" s="2" t="s">
        <v>16022</v>
      </c>
      <c r="B5100" s="2" t="s">
        <v>7261</v>
      </c>
      <c r="C5100" s="2" t="s">
        <v>16023</v>
      </c>
      <c r="D5100" s="2" t="s">
        <v>117</v>
      </c>
      <c r="E5100" s="2" t="s">
        <v>118</v>
      </c>
      <c r="F5100" s="5">
        <v>1500</v>
      </c>
      <c r="G5100" s="2" t="s">
        <v>16024</v>
      </c>
      <c r="H5100" s="2" t="s">
        <v>34</v>
      </c>
      <c r="I5100" s="2" t="s">
        <v>13316</v>
      </c>
      <c r="J5100" s="2" t="s">
        <v>458</v>
      </c>
      <c r="K5100" s="9">
        <v>400</v>
      </c>
      <c r="L5100" s="9">
        <v>2456</v>
      </c>
      <c r="M5100" s="5">
        <v>41</v>
      </c>
      <c r="N5100" s="5">
        <v>0</v>
      </c>
      <c r="O5100" s="5">
        <v>34.03</v>
      </c>
      <c r="P5100" s="5">
        <v>0</v>
      </c>
      <c r="Q5100" s="2">
        <f t="shared" si="475"/>
        <v>-34.03</v>
      </c>
      <c r="R5100" s="5">
        <f t="shared" si="476"/>
        <v>-34.03</v>
      </c>
      <c r="S5100" s="11">
        <f t="shared" si="477"/>
        <v>-1</v>
      </c>
      <c r="T5100" s="5">
        <v>1.67</v>
      </c>
      <c r="U5100" s="5">
        <v>0.83</v>
      </c>
      <c r="V5100" s="5">
        <v>0</v>
      </c>
      <c r="W5100" s="12">
        <f t="shared" si="478"/>
        <v>0</v>
      </c>
      <c r="X5100" s="2" t="str">
        <f t="shared" si="479"/>
        <v>PAUSE</v>
      </c>
      <c r="Y5100" s="22" t="str">
        <f t="shared" si="480"/>
        <v>Mid (301-500)</v>
      </c>
    </row>
    <row r="5101" spans="1:25">
      <c r="A5101" s="2" t="s">
        <v>16025</v>
      </c>
      <c r="B5101" s="2" t="s">
        <v>4681</v>
      </c>
      <c r="C5101" s="2" t="s">
        <v>16026</v>
      </c>
      <c r="D5101" s="2" t="s">
        <v>16027</v>
      </c>
      <c r="E5101" s="2" t="s">
        <v>635</v>
      </c>
      <c r="F5101" s="5">
        <v>9999</v>
      </c>
      <c r="G5101" s="2" t="s">
        <v>16028</v>
      </c>
      <c r="H5101" s="2" t="s">
        <v>134</v>
      </c>
      <c r="I5101" s="2" t="s">
        <v>13316</v>
      </c>
      <c r="J5101" s="2" t="s">
        <v>458</v>
      </c>
      <c r="K5101" s="9">
        <v>800</v>
      </c>
      <c r="L5101" s="9">
        <v>1524</v>
      </c>
      <c r="M5101" s="5">
        <v>47</v>
      </c>
      <c r="N5101" s="5">
        <v>2</v>
      </c>
      <c r="O5101" s="5">
        <v>29.5</v>
      </c>
      <c r="P5101" s="5">
        <v>147.38</v>
      </c>
      <c r="Q5101" s="2">
        <f t="shared" si="475"/>
        <v>117.88</v>
      </c>
      <c r="R5101" s="5">
        <f t="shared" si="476"/>
        <v>117.88</v>
      </c>
      <c r="S5101" s="11">
        <f t="shared" si="477"/>
        <v>3.9959322033898306</v>
      </c>
      <c r="T5101" s="5">
        <v>3.08</v>
      </c>
      <c r="U5101" s="5">
        <v>0.63</v>
      </c>
      <c r="V5101" s="5">
        <v>14.75</v>
      </c>
      <c r="W5101" s="12">
        <f t="shared" si="478"/>
        <v>4.2553191489361701E-2</v>
      </c>
      <c r="X5101" s="2" t="str">
        <f t="shared" si="479"/>
        <v>SCALE</v>
      </c>
      <c r="Y5101" s="22" t="str">
        <f t="shared" si="480"/>
        <v>Premium (751-1000)</v>
      </c>
    </row>
    <row r="5102" spans="1:25">
      <c r="A5102" s="2" t="s">
        <v>16029</v>
      </c>
      <c r="B5102" s="2" t="s">
        <v>3347</v>
      </c>
      <c r="C5102" s="2" t="s">
        <v>16030</v>
      </c>
      <c r="D5102" s="2" t="s">
        <v>3208</v>
      </c>
      <c r="E5102" s="2" t="s">
        <v>492</v>
      </c>
      <c r="F5102" s="5">
        <v>2000</v>
      </c>
      <c r="G5102" s="2" t="s">
        <v>16031</v>
      </c>
      <c r="H5102" s="2" t="s">
        <v>34</v>
      </c>
      <c r="I5102" s="2" t="s">
        <v>13316</v>
      </c>
      <c r="J5102" s="2" t="s">
        <v>43</v>
      </c>
      <c r="K5102" s="9">
        <v>700</v>
      </c>
      <c r="L5102" s="9">
        <v>2169</v>
      </c>
      <c r="M5102" s="5">
        <v>73</v>
      </c>
      <c r="N5102" s="5">
        <v>0</v>
      </c>
      <c r="O5102" s="5">
        <v>48.79</v>
      </c>
      <c r="P5102" s="5">
        <v>0</v>
      </c>
      <c r="Q5102" s="2">
        <f t="shared" si="475"/>
        <v>-48.79</v>
      </c>
      <c r="R5102" s="5">
        <f t="shared" si="476"/>
        <v>-48.79</v>
      </c>
      <c r="S5102" s="11">
        <f t="shared" si="477"/>
        <v>-1</v>
      </c>
      <c r="T5102" s="5">
        <v>3.37</v>
      </c>
      <c r="U5102" s="5">
        <v>0.67</v>
      </c>
      <c r="V5102" s="5">
        <v>0</v>
      </c>
      <c r="W5102" s="12">
        <f t="shared" si="478"/>
        <v>0</v>
      </c>
      <c r="X5102" s="2" t="str">
        <f t="shared" si="479"/>
        <v>PAUSE</v>
      </c>
      <c r="Y5102" s="22" t="str">
        <f t="shared" si="480"/>
        <v>High (501-750)</v>
      </c>
    </row>
    <row r="5103" spans="1:25">
      <c r="A5103" s="2" t="s">
        <v>16032</v>
      </c>
      <c r="B5103" s="2" t="s">
        <v>1415</v>
      </c>
      <c r="C5103" s="2" t="s">
        <v>15416</v>
      </c>
      <c r="D5103" s="2" t="s">
        <v>1185</v>
      </c>
      <c r="E5103" s="2" t="s">
        <v>492</v>
      </c>
      <c r="F5103" s="5">
        <v>2000</v>
      </c>
      <c r="G5103" s="2" t="s">
        <v>16033</v>
      </c>
      <c r="H5103" s="2" t="s">
        <v>58</v>
      </c>
      <c r="I5103" s="2" t="s">
        <v>13316</v>
      </c>
      <c r="J5103" s="2" t="s">
        <v>51</v>
      </c>
      <c r="K5103" s="9">
        <v>800</v>
      </c>
      <c r="L5103" s="9">
        <v>899</v>
      </c>
      <c r="M5103" s="5">
        <v>35</v>
      </c>
      <c r="N5103" s="5">
        <v>3</v>
      </c>
      <c r="O5103" s="5">
        <v>19.59</v>
      </c>
      <c r="P5103" s="5">
        <v>159.84</v>
      </c>
      <c r="Q5103" s="2">
        <f t="shared" si="475"/>
        <v>140.25</v>
      </c>
      <c r="R5103" s="5">
        <f t="shared" si="476"/>
        <v>140.25</v>
      </c>
      <c r="S5103" s="11">
        <f t="shared" si="477"/>
        <v>7.1592649310872893</v>
      </c>
      <c r="T5103" s="5">
        <v>3.89</v>
      </c>
      <c r="U5103" s="5">
        <v>0.56000000000000005</v>
      </c>
      <c r="V5103" s="5">
        <v>6.53</v>
      </c>
      <c r="W5103" s="12">
        <f t="shared" si="478"/>
        <v>8.5714285714285715E-2</v>
      </c>
      <c r="X5103" s="2" t="str">
        <f t="shared" si="479"/>
        <v>SCALE</v>
      </c>
      <c r="Y5103" s="22" t="str">
        <f t="shared" si="480"/>
        <v>Premium (751-1000)</v>
      </c>
    </row>
    <row r="5104" spans="1:25">
      <c r="A5104" s="2" t="s">
        <v>16034</v>
      </c>
      <c r="B5104" s="2" t="s">
        <v>90</v>
      </c>
      <c r="C5104" s="2" t="s">
        <v>16035</v>
      </c>
      <c r="D5104" s="2" t="s">
        <v>10273</v>
      </c>
      <c r="E5104" s="2" t="s">
        <v>373</v>
      </c>
      <c r="F5104" s="5">
        <v>5000</v>
      </c>
      <c r="G5104" s="2" t="s">
        <v>16036</v>
      </c>
      <c r="H5104" s="2" t="s">
        <v>72</v>
      </c>
      <c r="I5104" s="2" t="s">
        <v>13316</v>
      </c>
      <c r="J5104" s="2" t="s">
        <v>699</v>
      </c>
      <c r="K5104" s="9">
        <v>600</v>
      </c>
      <c r="L5104" s="9">
        <v>744</v>
      </c>
      <c r="M5104" s="5">
        <v>14</v>
      </c>
      <c r="N5104" s="5">
        <v>0</v>
      </c>
      <c r="O5104" s="5">
        <v>9.57</v>
      </c>
      <c r="P5104" s="5">
        <v>0</v>
      </c>
      <c r="Q5104" s="2">
        <f t="shared" si="475"/>
        <v>-9.57</v>
      </c>
      <c r="R5104" s="5">
        <f t="shared" si="476"/>
        <v>-9.57</v>
      </c>
      <c r="S5104" s="11">
        <f t="shared" si="477"/>
        <v>-1</v>
      </c>
      <c r="T5104" s="5">
        <v>1.88</v>
      </c>
      <c r="U5104" s="5">
        <v>0.68</v>
      </c>
      <c r="V5104" s="5">
        <v>0</v>
      </c>
      <c r="W5104" s="12">
        <f t="shared" si="478"/>
        <v>0</v>
      </c>
      <c r="X5104" s="2" t="str">
        <f t="shared" si="479"/>
        <v>PAUSE</v>
      </c>
      <c r="Y5104" s="22" t="str">
        <f t="shared" si="480"/>
        <v>High (501-750)</v>
      </c>
    </row>
    <row r="5105" spans="1:25">
      <c r="A5105" s="2" t="s">
        <v>16037</v>
      </c>
      <c r="B5105" s="2" t="s">
        <v>4202</v>
      </c>
      <c r="C5105" s="2" t="s">
        <v>16038</v>
      </c>
      <c r="D5105" s="2" t="s">
        <v>13922</v>
      </c>
      <c r="E5105" s="2" t="s">
        <v>40</v>
      </c>
      <c r="F5105" s="5">
        <v>5000</v>
      </c>
      <c r="G5105" s="2" t="s">
        <v>16039</v>
      </c>
      <c r="H5105" s="2" t="s">
        <v>94</v>
      </c>
      <c r="I5105" s="2" t="s">
        <v>13316</v>
      </c>
      <c r="J5105" s="2" t="s">
        <v>88</v>
      </c>
      <c r="K5105" s="9">
        <v>200</v>
      </c>
      <c r="L5105" s="9">
        <v>1970</v>
      </c>
      <c r="M5105" s="5">
        <v>62</v>
      </c>
      <c r="N5105" s="5">
        <v>7</v>
      </c>
      <c r="O5105" s="5">
        <v>46.09</v>
      </c>
      <c r="P5105" s="5">
        <v>327.49</v>
      </c>
      <c r="Q5105" s="2">
        <f t="shared" si="475"/>
        <v>281.39999999999998</v>
      </c>
      <c r="R5105" s="5">
        <f t="shared" si="476"/>
        <v>281.39999999999998</v>
      </c>
      <c r="S5105" s="11">
        <f t="shared" si="477"/>
        <v>6.1054458667823814</v>
      </c>
      <c r="T5105" s="5">
        <v>3.15</v>
      </c>
      <c r="U5105" s="5">
        <v>0.74</v>
      </c>
      <c r="V5105" s="5">
        <v>6.58</v>
      </c>
      <c r="W5105" s="12">
        <f t="shared" si="478"/>
        <v>0.11290322580645161</v>
      </c>
      <c r="X5105" s="2" t="str">
        <f t="shared" si="479"/>
        <v>SCALE</v>
      </c>
      <c r="Y5105" s="22" t="str">
        <f t="shared" si="480"/>
        <v>Low (100-300)</v>
      </c>
    </row>
    <row r="5106" spans="1:25">
      <c r="A5106" s="2" t="s">
        <v>16040</v>
      </c>
      <c r="B5106" s="2" t="s">
        <v>847</v>
      </c>
      <c r="C5106" s="2" t="s">
        <v>8646</v>
      </c>
      <c r="D5106" s="2" t="s">
        <v>1956</v>
      </c>
      <c r="E5106" s="2" t="s">
        <v>40</v>
      </c>
      <c r="F5106" s="5">
        <v>4400</v>
      </c>
      <c r="G5106" s="2" t="s">
        <v>16041</v>
      </c>
      <c r="H5106" s="2" t="s">
        <v>190</v>
      </c>
      <c r="I5106" s="2" t="s">
        <v>13316</v>
      </c>
      <c r="J5106" s="2" t="s">
        <v>73</v>
      </c>
      <c r="K5106" s="9">
        <v>400</v>
      </c>
      <c r="L5106" s="9">
        <v>1113</v>
      </c>
      <c r="M5106" s="5">
        <v>49</v>
      </c>
      <c r="N5106" s="5">
        <v>0</v>
      </c>
      <c r="O5106" s="5">
        <v>23.86</v>
      </c>
      <c r="P5106" s="5">
        <v>0</v>
      </c>
      <c r="Q5106" s="2">
        <f t="shared" si="475"/>
        <v>-23.86</v>
      </c>
      <c r="R5106" s="5">
        <f t="shared" si="476"/>
        <v>-23.86</v>
      </c>
      <c r="S5106" s="11">
        <f t="shared" si="477"/>
        <v>-1</v>
      </c>
      <c r="T5106" s="5">
        <v>4.4000000000000004</v>
      </c>
      <c r="U5106" s="5">
        <v>0.49</v>
      </c>
      <c r="V5106" s="5">
        <v>0</v>
      </c>
      <c r="W5106" s="12">
        <f t="shared" si="478"/>
        <v>0</v>
      </c>
      <c r="X5106" s="2" t="str">
        <f t="shared" si="479"/>
        <v>PAUSE</v>
      </c>
      <c r="Y5106" s="22" t="str">
        <f t="shared" si="480"/>
        <v>Mid (301-500)</v>
      </c>
    </row>
    <row r="5107" spans="1:25">
      <c r="A5107" s="2" t="s">
        <v>16042</v>
      </c>
      <c r="B5107" s="2" t="s">
        <v>475</v>
      </c>
      <c r="C5107" s="2" t="s">
        <v>16043</v>
      </c>
      <c r="D5107" s="2" t="s">
        <v>8738</v>
      </c>
      <c r="E5107" s="2" t="s">
        <v>40</v>
      </c>
      <c r="F5107" s="5">
        <v>4000</v>
      </c>
      <c r="G5107" s="2" t="s">
        <v>16044</v>
      </c>
      <c r="H5107" s="2" t="s">
        <v>167</v>
      </c>
      <c r="I5107" s="2" t="s">
        <v>13316</v>
      </c>
      <c r="J5107" s="2" t="s">
        <v>248</v>
      </c>
      <c r="K5107" s="9">
        <v>300</v>
      </c>
      <c r="L5107" s="9">
        <v>1962</v>
      </c>
      <c r="M5107" s="5">
        <v>49</v>
      </c>
      <c r="N5107" s="5">
        <v>1</v>
      </c>
      <c r="O5107" s="5">
        <v>26.87</v>
      </c>
      <c r="P5107" s="5">
        <v>43.36</v>
      </c>
      <c r="Q5107" s="2">
        <f t="shared" si="475"/>
        <v>16.489999999999998</v>
      </c>
      <c r="R5107" s="5">
        <f t="shared" si="476"/>
        <v>16.489999999999998</v>
      </c>
      <c r="S5107" s="11">
        <f t="shared" si="477"/>
        <v>0.61369557126907326</v>
      </c>
      <c r="T5107" s="5">
        <v>2.5</v>
      </c>
      <c r="U5107" s="5">
        <v>0.55000000000000004</v>
      </c>
      <c r="V5107" s="5">
        <v>26.87</v>
      </c>
      <c r="W5107" s="12">
        <f t="shared" si="478"/>
        <v>2.0408163265306121E-2</v>
      </c>
      <c r="X5107" s="2" t="str">
        <f t="shared" si="479"/>
        <v>SCALE</v>
      </c>
      <c r="Y5107" s="22" t="str">
        <f t="shared" si="480"/>
        <v>Low (100-300)</v>
      </c>
    </row>
    <row r="5108" spans="1:25">
      <c r="A5108" s="2" t="s">
        <v>16045</v>
      </c>
      <c r="B5108" s="2" t="s">
        <v>1840</v>
      </c>
      <c r="C5108" s="2" t="s">
        <v>1664</v>
      </c>
      <c r="D5108" s="2" t="s">
        <v>1511</v>
      </c>
      <c r="E5108" s="2" t="s">
        <v>40</v>
      </c>
      <c r="F5108" s="5">
        <v>1700</v>
      </c>
      <c r="G5108" s="2" t="s">
        <v>16046</v>
      </c>
      <c r="H5108" s="2" t="s">
        <v>50</v>
      </c>
      <c r="I5108" s="2" t="s">
        <v>13316</v>
      </c>
      <c r="J5108" s="2" t="s">
        <v>35</v>
      </c>
      <c r="K5108" s="9">
        <v>800</v>
      </c>
      <c r="L5108" s="9">
        <v>952</v>
      </c>
      <c r="M5108" s="5">
        <v>37</v>
      </c>
      <c r="N5108" s="5">
        <v>0</v>
      </c>
      <c r="O5108" s="5">
        <v>22.84</v>
      </c>
      <c r="P5108" s="5">
        <v>0</v>
      </c>
      <c r="Q5108" s="2">
        <f t="shared" si="475"/>
        <v>-22.84</v>
      </c>
      <c r="R5108" s="5">
        <f t="shared" si="476"/>
        <v>-22.84</v>
      </c>
      <c r="S5108" s="11">
        <f t="shared" si="477"/>
        <v>-1</v>
      </c>
      <c r="T5108" s="5">
        <v>3.89</v>
      </c>
      <c r="U5108" s="5">
        <v>0.62</v>
      </c>
      <c r="V5108" s="5">
        <v>0</v>
      </c>
      <c r="W5108" s="12">
        <f t="shared" si="478"/>
        <v>0</v>
      </c>
      <c r="X5108" s="2" t="str">
        <f t="shared" si="479"/>
        <v>PAUSE</v>
      </c>
      <c r="Y5108" s="22" t="str">
        <f t="shared" si="480"/>
        <v>Premium (751-1000)</v>
      </c>
    </row>
    <row r="5109" spans="1:25">
      <c r="A5109" s="2" t="s">
        <v>16047</v>
      </c>
      <c r="B5109" s="2" t="s">
        <v>573</v>
      </c>
      <c r="C5109" s="2" t="s">
        <v>16048</v>
      </c>
      <c r="D5109" s="2" t="s">
        <v>16049</v>
      </c>
      <c r="E5109" s="2" t="s">
        <v>40</v>
      </c>
      <c r="F5109" s="5">
        <v>2700</v>
      </c>
      <c r="G5109" s="2" t="s">
        <v>16050</v>
      </c>
      <c r="H5109" s="2" t="s">
        <v>150</v>
      </c>
      <c r="I5109" s="2" t="s">
        <v>13316</v>
      </c>
      <c r="J5109" s="2" t="s">
        <v>80</v>
      </c>
      <c r="K5109" s="9">
        <v>300</v>
      </c>
      <c r="L5109" s="9">
        <v>810</v>
      </c>
      <c r="M5109" s="5">
        <v>21</v>
      </c>
      <c r="N5109" s="5">
        <v>2</v>
      </c>
      <c r="O5109" s="5">
        <v>14.56</v>
      </c>
      <c r="P5109" s="5">
        <v>126.1</v>
      </c>
      <c r="Q5109" s="2">
        <f t="shared" si="475"/>
        <v>111.53999999999999</v>
      </c>
      <c r="R5109" s="5">
        <f t="shared" si="476"/>
        <v>111.53999999999999</v>
      </c>
      <c r="S5109" s="11">
        <f t="shared" si="477"/>
        <v>7.6607142857142847</v>
      </c>
      <c r="T5109" s="5">
        <v>2.59</v>
      </c>
      <c r="U5109" s="5">
        <v>0.69</v>
      </c>
      <c r="V5109" s="5">
        <v>7.28</v>
      </c>
      <c r="W5109" s="12">
        <f t="shared" si="478"/>
        <v>9.5238095238095233E-2</v>
      </c>
      <c r="X5109" s="2" t="str">
        <f t="shared" si="479"/>
        <v>SCALE</v>
      </c>
      <c r="Y5109" s="22" t="str">
        <f t="shared" si="480"/>
        <v>Low (100-300)</v>
      </c>
    </row>
    <row r="5110" spans="1:25">
      <c r="A5110" s="2" t="s">
        <v>16051</v>
      </c>
      <c r="B5110" s="2" t="s">
        <v>16052</v>
      </c>
      <c r="C5110" s="2" t="s">
        <v>16053</v>
      </c>
      <c r="D5110" s="2" t="s">
        <v>236</v>
      </c>
      <c r="E5110" s="2" t="s">
        <v>237</v>
      </c>
      <c r="F5110" s="5">
        <v>3300</v>
      </c>
      <c r="G5110" s="2" t="s">
        <v>16054</v>
      </c>
      <c r="H5110" s="2" t="s">
        <v>50</v>
      </c>
      <c r="I5110" s="2" t="s">
        <v>13316</v>
      </c>
      <c r="J5110" s="2" t="s">
        <v>313</v>
      </c>
      <c r="K5110" s="9">
        <v>700</v>
      </c>
      <c r="L5110" s="9">
        <v>1761</v>
      </c>
      <c r="M5110" s="5">
        <v>58</v>
      </c>
      <c r="N5110" s="5">
        <v>2</v>
      </c>
      <c r="O5110" s="5">
        <v>30.84</v>
      </c>
      <c r="P5110" s="5">
        <v>89.49</v>
      </c>
      <c r="Q5110" s="2">
        <f t="shared" si="475"/>
        <v>58.649999999999991</v>
      </c>
      <c r="R5110" s="5">
        <f t="shared" si="476"/>
        <v>58.649999999999991</v>
      </c>
      <c r="S5110" s="11">
        <f t="shared" si="477"/>
        <v>1.9017509727626456</v>
      </c>
      <c r="T5110" s="5">
        <v>3.29</v>
      </c>
      <c r="U5110" s="5">
        <v>0.53</v>
      </c>
      <c r="V5110" s="5">
        <v>15.42</v>
      </c>
      <c r="W5110" s="12">
        <f t="shared" si="478"/>
        <v>3.4482758620689655E-2</v>
      </c>
      <c r="X5110" s="2" t="str">
        <f t="shared" si="479"/>
        <v>SCALE</v>
      </c>
      <c r="Y5110" s="22" t="str">
        <f t="shared" si="480"/>
        <v>High (501-750)</v>
      </c>
    </row>
    <row r="5111" spans="1:25">
      <c r="A5111" s="2" t="s">
        <v>16055</v>
      </c>
      <c r="B5111" s="2" t="s">
        <v>3645</v>
      </c>
      <c r="C5111" s="2" t="s">
        <v>404</v>
      </c>
      <c r="D5111" s="2" t="s">
        <v>1023</v>
      </c>
      <c r="E5111" s="2" t="s">
        <v>85</v>
      </c>
      <c r="F5111" s="5">
        <v>2000</v>
      </c>
      <c r="G5111" s="2" t="s">
        <v>16056</v>
      </c>
      <c r="H5111" s="2" t="s">
        <v>25</v>
      </c>
      <c r="I5111" s="2" t="s">
        <v>13316</v>
      </c>
      <c r="J5111" s="2" t="s">
        <v>382</v>
      </c>
      <c r="K5111" s="9">
        <v>500</v>
      </c>
      <c r="L5111" s="9">
        <v>1755</v>
      </c>
      <c r="M5111" s="5">
        <v>51</v>
      </c>
      <c r="N5111" s="5">
        <v>1</v>
      </c>
      <c r="O5111" s="5">
        <v>25.22</v>
      </c>
      <c r="P5111" s="5">
        <v>57.87</v>
      </c>
      <c r="Q5111" s="2">
        <f t="shared" si="475"/>
        <v>32.65</v>
      </c>
      <c r="R5111" s="5">
        <f t="shared" si="476"/>
        <v>32.65</v>
      </c>
      <c r="S5111" s="11">
        <f t="shared" si="477"/>
        <v>1.2946074544012689</v>
      </c>
      <c r="T5111" s="5">
        <v>2.91</v>
      </c>
      <c r="U5111" s="5">
        <v>0.49</v>
      </c>
      <c r="V5111" s="5">
        <v>25.22</v>
      </c>
      <c r="W5111" s="12">
        <f t="shared" si="478"/>
        <v>1.9607843137254902E-2</v>
      </c>
      <c r="X5111" s="2" t="str">
        <f t="shared" si="479"/>
        <v>SCALE</v>
      </c>
      <c r="Y5111" s="22" t="str">
        <f t="shared" si="480"/>
        <v>Mid (301-500)</v>
      </c>
    </row>
    <row r="5112" spans="1:25">
      <c r="A5112" s="2" t="s">
        <v>16057</v>
      </c>
      <c r="B5112" s="2" t="s">
        <v>16058</v>
      </c>
      <c r="C5112" s="2" t="s">
        <v>3019</v>
      </c>
      <c r="D5112" s="2" t="s">
        <v>531</v>
      </c>
      <c r="E5112" s="2" t="s">
        <v>85</v>
      </c>
      <c r="F5112" s="5">
        <v>4693</v>
      </c>
      <c r="G5112" s="2" t="s">
        <v>16059</v>
      </c>
      <c r="H5112" s="2" t="s">
        <v>266</v>
      </c>
      <c r="I5112" s="2" t="s">
        <v>13316</v>
      </c>
      <c r="J5112" s="2" t="s">
        <v>319</v>
      </c>
      <c r="K5112" s="9">
        <v>500</v>
      </c>
      <c r="L5112" s="9">
        <v>1372</v>
      </c>
      <c r="M5112" s="5">
        <v>59</v>
      </c>
      <c r="N5112" s="5">
        <v>0</v>
      </c>
      <c r="O5112" s="5">
        <v>42</v>
      </c>
      <c r="P5112" s="5">
        <v>0</v>
      </c>
      <c r="Q5112" s="2">
        <f t="shared" si="475"/>
        <v>-42</v>
      </c>
      <c r="R5112" s="5">
        <f t="shared" si="476"/>
        <v>-42</v>
      </c>
      <c r="S5112" s="11">
        <f t="shared" si="477"/>
        <v>-1</v>
      </c>
      <c r="T5112" s="5">
        <v>4.3</v>
      </c>
      <c r="U5112" s="5">
        <v>0.71</v>
      </c>
      <c r="V5112" s="5">
        <v>0</v>
      </c>
      <c r="W5112" s="12">
        <f t="shared" si="478"/>
        <v>0</v>
      </c>
      <c r="X5112" s="2" t="str">
        <f t="shared" si="479"/>
        <v>PAUSE</v>
      </c>
      <c r="Y5112" s="22" t="str">
        <f t="shared" si="480"/>
        <v>Mid (301-500)</v>
      </c>
    </row>
    <row r="5113" spans="1:25">
      <c r="A5113" s="2" t="s">
        <v>16060</v>
      </c>
      <c r="B5113" s="2" t="s">
        <v>2895</v>
      </c>
      <c r="C5113" s="2" t="s">
        <v>10208</v>
      </c>
      <c r="D5113" s="2" t="s">
        <v>1023</v>
      </c>
      <c r="E5113" s="2" t="s">
        <v>85</v>
      </c>
      <c r="F5113" s="5">
        <v>3700</v>
      </c>
      <c r="G5113" s="2" t="s">
        <v>16061</v>
      </c>
      <c r="H5113" s="2" t="s">
        <v>312</v>
      </c>
      <c r="I5113" s="2" t="s">
        <v>13316</v>
      </c>
      <c r="J5113" s="2" t="s">
        <v>27</v>
      </c>
      <c r="K5113" s="9">
        <v>100</v>
      </c>
      <c r="L5113" s="9">
        <v>1107</v>
      </c>
      <c r="M5113" s="5">
        <v>43</v>
      </c>
      <c r="N5113" s="5">
        <v>3</v>
      </c>
      <c r="O5113" s="5">
        <v>22.53</v>
      </c>
      <c r="P5113" s="5">
        <v>113.01</v>
      </c>
      <c r="Q5113" s="2">
        <f t="shared" si="475"/>
        <v>90.48</v>
      </c>
      <c r="R5113" s="5">
        <f t="shared" si="476"/>
        <v>90.48</v>
      </c>
      <c r="S5113" s="11">
        <f t="shared" si="477"/>
        <v>4.0159786950732359</v>
      </c>
      <c r="T5113" s="5">
        <v>3.88</v>
      </c>
      <c r="U5113" s="5">
        <v>0.52</v>
      </c>
      <c r="V5113" s="5">
        <v>7.51</v>
      </c>
      <c r="W5113" s="12">
        <f t="shared" si="478"/>
        <v>6.9767441860465115E-2</v>
      </c>
      <c r="X5113" s="2" t="str">
        <f t="shared" si="479"/>
        <v>SCALE</v>
      </c>
      <c r="Y5113" s="22" t="str">
        <f t="shared" si="480"/>
        <v>Low (100-300)</v>
      </c>
    </row>
    <row r="5114" spans="1:25">
      <c r="A5114" s="2" t="s">
        <v>16062</v>
      </c>
      <c r="B5114" s="2" t="s">
        <v>919</v>
      </c>
      <c r="C5114" s="2" t="s">
        <v>12291</v>
      </c>
      <c r="D5114" s="2" t="s">
        <v>9505</v>
      </c>
      <c r="E5114" s="2" t="s">
        <v>85</v>
      </c>
      <c r="F5114" s="5">
        <v>2305</v>
      </c>
      <c r="G5114" s="2" t="s">
        <v>16063</v>
      </c>
      <c r="H5114" s="2" t="s">
        <v>260</v>
      </c>
      <c r="I5114" s="2" t="s">
        <v>13316</v>
      </c>
      <c r="J5114" s="2" t="s">
        <v>458</v>
      </c>
      <c r="K5114" s="9">
        <v>100</v>
      </c>
      <c r="L5114" s="9">
        <v>1092</v>
      </c>
      <c r="M5114" s="5">
        <v>43</v>
      </c>
      <c r="N5114" s="5">
        <v>0</v>
      </c>
      <c r="O5114" s="5">
        <v>17.64</v>
      </c>
      <c r="P5114" s="5">
        <v>0</v>
      </c>
      <c r="Q5114" s="2">
        <f t="shared" si="475"/>
        <v>-17.64</v>
      </c>
      <c r="R5114" s="5">
        <f t="shared" si="476"/>
        <v>-17.64</v>
      </c>
      <c r="S5114" s="11">
        <f t="shared" si="477"/>
        <v>-1</v>
      </c>
      <c r="T5114" s="5">
        <v>3.94</v>
      </c>
      <c r="U5114" s="5">
        <v>0.41</v>
      </c>
      <c r="V5114" s="5">
        <v>0</v>
      </c>
      <c r="W5114" s="12">
        <f t="shared" si="478"/>
        <v>0</v>
      </c>
      <c r="X5114" s="2" t="str">
        <f t="shared" si="479"/>
        <v>PAUSE</v>
      </c>
      <c r="Y5114" s="22" t="str">
        <f t="shared" si="480"/>
        <v>Low (100-300)</v>
      </c>
    </row>
    <row r="5115" spans="1:25">
      <c r="A5115" s="2" t="s">
        <v>16064</v>
      </c>
      <c r="B5115" s="2" t="s">
        <v>1230</v>
      </c>
      <c r="C5115" s="2" t="s">
        <v>21</v>
      </c>
      <c r="D5115" s="2" t="s">
        <v>602</v>
      </c>
      <c r="E5115" s="2" t="s">
        <v>40</v>
      </c>
      <c r="F5115" s="5">
        <v>4200</v>
      </c>
      <c r="G5115" s="2" t="s">
        <v>1141</v>
      </c>
      <c r="H5115" s="2" t="s">
        <v>134</v>
      </c>
      <c r="I5115" s="2" t="s">
        <v>13316</v>
      </c>
      <c r="J5115" s="2" t="s">
        <v>248</v>
      </c>
      <c r="K5115" s="9">
        <v>1000</v>
      </c>
      <c r="L5115" s="9">
        <v>2315</v>
      </c>
      <c r="M5115" s="5">
        <v>77</v>
      </c>
      <c r="N5115" s="5">
        <v>2</v>
      </c>
      <c r="O5115" s="5">
        <v>36.020000000000003</v>
      </c>
      <c r="P5115" s="5">
        <v>114.55</v>
      </c>
      <c r="Q5115" s="2">
        <f t="shared" si="475"/>
        <v>78.53</v>
      </c>
      <c r="R5115" s="5">
        <f t="shared" si="476"/>
        <v>78.53</v>
      </c>
      <c r="S5115" s="11">
        <f t="shared" si="477"/>
        <v>2.1801776790671847</v>
      </c>
      <c r="T5115" s="5">
        <v>3.33</v>
      </c>
      <c r="U5115" s="5">
        <v>0.47</v>
      </c>
      <c r="V5115" s="5">
        <v>18.010000000000002</v>
      </c>
      <c r="W5115" s="12">
        <f t="shared" si="478"/>
        <v>2.5974025974025976E-2</v>
      </c>
      <c r="X5115" s="2" t="str">
        <f t="shared" si="479"/>
        <v>SCALE</v>
      </c>
      <c r="Y5115" s="22" t="str">
        <f t="shared" si="480"/>
        <v>Premium (751-1000)</v>
      </c>
    </row>
    <row r="5116" spans="1:25">
      <c r="A5116" s="2" t="s">
        <v>16065</v>
      </c>
      <c r="B5116" s="2" t="s">
        <v>8123</v>
      </c>
      <c r="C5116" s="2" t="s">
        <v>16066</v>
      </c>
      <c r="D5116" s="2" t="s">
        <v>1766</v>
      </c>
      <c r="E5116" s="2" t="s">
        <v>132</v>
      </c>
      <c r="F5116" s="5">
        <v>2500</v>
      </c>
      <c r="G5116" s="2" t="s">
        <v>16067</v>
      </c>
      <c r="H5116" s="2" t="s">
        <v>42</v>
      </c>
      <c r="I5116" s="2" t="s">
        <v>13316</v>
      </c>
      <c r="J5116" s="2" t="s">
        <v>35</v>
      </c>
      <c r="K5116" s="9">
        <v>500</v>
      </c>
      <c r="L5116" s="9">
        <v>2388</v>
      </c>
      <c r="M5116" s="5">
        <v>39</v>
      </c>
      <c r="N5116" s="5">
        <v>4</v>
      </c>
      <c r="O5116" s="5">
        <v>31.98</v>
      </c>
      <c r="P5116" s="5">
        <v>256.75</v>
      </c>
      <c r="Q5116" s="2">
        <f t="shared" si="475"/>
        <v>224.77</v>
      </c>
      <c r="R5116" s="5">
        <f t="shared" si="476"/>
        <v>224.77</v>
      </c>
      <c r="S5116" s="11">
        <f t="shared" si="477"/>
        <v>7.0284552845528454</v>
      </c>
      <c r="T5116" s="5">
        <v>1.63</v>
      </c>
      <c r="U5116" s="5">
        <v>0.82</v>
      </c>
      <c r="V5116" s="5">
        <v>8</v>
      </c>
      <c r="W5116" s="12">
        <f t="shared" si="478"/>
        <v>0.10256410256410256</v>
      </c>
      <c r="X5116" s="2" t="str">
        <f t="shared" si="479"/>
        <v>SCALE</v>
      </c>
      <c r="Y5116" s="22" t="str">
        <f t="shared" si="480"/>
        <v>Mid (301-500)</v>
      </c>
    </row>
    <row r="5117" spans="1:25">
      <c r="A5117" s="2" t="s">
        <v>16068</v>
      </c>
      <c r="B5117" s="2" t="s">
        <v>16069</v>
      </c>
      <c r="C5117" s="2" t="s">
        <v>1419</v>
      </c>
      <c r="D5117" s="2" t="s">
        <v>16070</v>
      </c>
      <c r="E5117" s="2" t="s">
        <v>112</v>
      </c>
      <c r="F5117" s="5">
        <v>4100</v>
      </c>
      <c r="G5117" s="2" t="s">
        <v>16071</v>
      </c>
      <c r="H5117" s="2" t="s">
        <v>253</v>
      </c>
      <c r="I5117" s="2" t="s">
        <v>13316</v>
      </c>
      <c r="J5117" s="2" t="s">
        <v>177</v>
      </c>
      <c r="K5117" s="9">
        <v>1000</v>
      </c>
      <c r="L5117" s="9">
        <v>540</v>
      </c>
      <c r="M5117" s="5">
        <v>13</v>
      </c>
      <c r="N5117" s="5">
        <v>0</v>
      </c>
      <c r="O5117" s="5">
        <v>7.3</v>
      </c>
      <c r="P5117" s="5">
        <v>0</v>
      </c>
      <c r="Q5117" s="2">
        <f t="shared" si="475"/>
        <v>-7.3</v>
      </c>
      <c r="R5117" s="5">
        <f t="shared" si="476"/>
        <v>-7.3</v>
      </c>
      <c r="S5117" s="11">
        <f t="shared" si="477"/>
        <v>-1</v>
      </c>
      <c r="T5117" s="5">
        <v>2.41</v>
      </c>
      <c r="U5117" s="5">
        <v>0.56000000000000005</v>
      </c>
      <c r="V5117" s="5">
        <v>0</v>
      </c>
      <c r="W5117" s="12">
        <f t="shared" si="478"/>
        <v>0</v>
      </c>
      <c r="X5117" s="2" t="str">
        <f t="shared" si="479"/>
        <v>PAUSE</v>
      </c>
      <c r="Y5117" s="22" t="str">
        <f t="shared" si="480"/>
        <v>Premium (751-1000)</v>
      </c>
    </row>
    <row r="5118" spans="1:25">
      <c r="A5118" s="2" t="s">
        <v>16072</v>
      </c>
      <c r="B5118" s="2" t="s">
        <v>4403</v>
      </c>
      <c r="C5118" s="2" t="s">
        <v>16073</v>
      </c>
      <c r="D5118" s="2" t="s">
        <v>1837</v>
      </c>
      <c r="E5118" s="2" t="s">
        <v>56</v>
      </c>
      <c r="F5118" s="5">
        <v>3900</v>
      </c>
      <c r="G5118" s="2" t="s">
        <v>16074</v>
      </c>
      <c r="H5118" s="2" t="s">
        <v>72</v>
      </c>
      <c r="I5118" s="2" t="s">
        <v>13316</v>
      </c>
      <c r="J5118" s="2" t="s">
        <v>382</v>
      </c>
      <c r="K5118" s="9">
        <v>300</v>
      </c>
      <c r="L5118" s="9">
        <v>537</v>
      </c>
      <c r="M5118" s="5">
        <v>11</v>
      </c>
      <c r="N5118" s="5">
        <v>0</v>
      </c>
      <c r="O5118" s="5">
        <v>7.55</v>
      </c>
      <c r="P5118" s="5">
        <v>0</v>
      </c>
      <c r="Q5118" s="2">
        <f t="shared" si="475"/>
        <v>-7.55</v>
      </c>
      <c r="R5118" s="5">
        <f t="shared" si="476"/>
        <v>-7.55</v>
      </c>
      <c r="S5118" s="11">
        <f t="shared" si="477"/>
        <v>-1</v>
      </c>
      <c r="T5118" s="5">
        <v>2.0499999999999998</v>
      </c>
      <c r="U5118" s="5">
        <v>0.69</v>
      </c>
      <c r="V5118" s="5">
        <v>0</v>
      </c>
      <c r="W5118" s="12">
        <f t="shared" si="478"/>
        <v>0</v>
      </c>
      <c r="X5118" s="2" t="str">
        <f t="shared" si="479"/>
        <v>PAUSE</v>
      </c>
      <c r="Y5118" s="22" t="str">
        <f t="shared" si="480"/>
        <v>Low (100-300)</v>
      </c>
    </row>
    <row r="5119" spans="1:25">
      <c r="A5119" s="2" t="s">
        <v>16075</v>
      </c>
      <c r="B5119" s="2" t="s">
        <v>1866</v>
      </c>
      <c r="C5119" s="2" t="s">
        <v>425</v>
      </c>
      <c r="D5119" s="2" t="s">
        <v>204</v>
      </c>
      <c r="E5119" s="2" t="s">
        <v>56</v>
      </c>
      <c r="F5119" s="5">
        <v>6000</v>
      </c>
      <c r="G5119" s="2" t="s">
        <v>16076</v>
      </c>
      <c r="H5119" s="2" t="s">
        <v>253</v>
      </c>
      <c r="I5119" s="2" t="s">
        <v>13316</v>
      </c>
      <c r="J5119" s="2" t="s">
        <v>73</v>
      </c>
      <c r="K5119" s="9">
        <v>200</v>
      </c>
      <c r="L5119" s="9">
        <v>820</v>
      </c>
      <c r="M5119" s="5">
        <v>31</v>
      </c>
      <c r="N5119" s="5">
        <v>0</v>
      </c>
      <c r="O5119" s="5">
        <v>14.04</v>
      </c>
      <c r="P5119" s="5">
        <v>0</v>
      </c>
      <c r="Q5119" s="2">
        <f t="shared" si="475"/>
        <v>-14.04</v>
      </c>
      <c r="R5119" s="5">
        <f t="shared" si="476"/>
        <v>-14.04</v>
      </c>
      <c r="S5119" s="11">
        <f t="shared" si="477"/>
        <v>-1</v>
      </c>
      <c r="T5119" s="5">
        <v>3.78</v>
      </c>
      <c r="U5119" s="5">
        <v>0.45</v>
      </c>
      <c r="V5119" s="5">
        <v>0</v>
      </c>
      <c r="W5119" s="12">
        <f t="shared" si="478"/>
        <v>0</v>
      </c>
      <c r="X5119" s="2" t="str">
        <f t="shared" si="479"/>
        <v>PAUSE</v>
      </c>
      <c r="Y5119" s="22" t="str">
        <f t="shared" si="480"/>
        <v>Low (100-300)</v>
      </c>
    </row>
    <row r="5120" spans="1:25">
      <c r="A5120" s="2" t="s">
        <v>16077</v>
      </c>
      <c r="B5120" s="2" t="s">
        <v>1033</v>
      </c>
      <c r="C5120" s="2" t="s">
        <v>8401</v>
      </c>
      <c r="D5120" s="2" t="s">
        <v>6749</v>
      </c>
      <c r="E5120" s="2" t="s">
        <v>56</v>
      </c>
      <c r="F5120" s="5">
        <v>6000</v>
      </c>
      <c r="G5120" s="2" t="s">
        <v>16078</v>
      </c>
      <c r="H5120" s="2" t="s">
        <v>161</v>
      </c>
      <c r="I5120" s="2" t="s">
        <v>13316</v>
      </c>
      <c r="J5120" s="2" t="s">
        <v>183</v>
      </c>
      <c r="K5120" s="9">
        <v>1000</v>
      </c>
      <c r="L5120" s="9">
        <v>2066</v>
      </c>
      <c r="M5120" s="5">
        <v>67</v>
      </c>
      <c r="N5120" s="5">
        <v>7</v>
      </c>
      <c r="O5120" s="5">
        <v>49.22</v>
      </c>
      <c r="P5120" s="5">
        <v>409.05</v>
      </c>
      <c r="Q5120" s="2">
        <f t="shared" si="475"/>
        <v>359.83000000000004</v>
      </c>
      <c r="R5120" s="5">
        <f t="shared" si="476"/>
        <v>359.83000000000004</v>
      </c>
      <c r="S5120" s="11">
        <f t="shared" si="477"/>
        <v>7.3106460788297447</v>
      </c>
      <c r="T5120" s="5">
        <v>3.24</v>
      </c>
      <c r="U5120" s="5">
        <v>0.73</v>
      </c>
      <c r="V5120" s="5">
        <v>7.03</v>
      </c>
      <c r="W5120" s="12">
        <f t="shared" si="478"/>
        <v>0.1044776119402985</v>
      </c>
      <c r="X5120" s="2" t="str">
        <f t="shared" si="479"/>
        <v>SCALE</v>
      </c>
      <c r="Y5120" s="22" t="str">
        <f t="shared" si="480"/>
        <v>Premium (751-1000)</v>
      </c>
    </row>
    <row r="5121" spans="1:25">
      <c r="A5121" s="2" t="s">
        <v>16079</v>
      </c>
      <c r="B5121" s="2" t="s">
        <v>786</v>
      </c>
      <c r="C5121" s="2" t="s">
        <v>16080</v>
      </c>
      <c r="D5121" s="2" t="s">
        <v>552</v>
      </c>
      <c r="E5121" s="2" t="s">
        <v>222</v>
      </c>
      <c r="F5121" s="5">
        <v>3300</v>
      </c>
      <c r="G5121" s="2" t="s">
        <v>16081</v>
      </c>
      <c r="H5121" s="2" t="s">
        <v>266</v>
      </c>
      <c r="I5121" s="2" t="s">
        <v>13316</v>
      </c>
      <c r="J5121" s="2" t="s">
        <v>382</v>
      </c>
      <c r="K5121" s="9">
        <v>200</v>
      </c>
      <c r="L5121" s="9">
        <v>681</v>
      </c>
      <c r="M5121" s="5">
        <v>20</v>
      </c>
      <c r="N5121" s="5">
        <v>1</v>
      </c>
      <c r="O5121" s="5">
        <v>11.12</v>
      </c>
      <c r="P5121" s="5">
        <v>49.5</v>
      </c>
      <c r="Q5121" s="2">
        <f t="shared" si="475"/>
        <v>38.380000000000003</v>
      </c>
      <c r="R5121" s="5">
        <f t="shared" si="476"/>
        <v>38.380000000000003</v>
      </c>
      <c r="S5121" s="11">
        <f t="shared" si="477"/>
        <v>3.4514388489208638</v>
      </c>
      <c r="T5121" s="5">
        <v>2.94</v>
      </c>
      <c r="U5121" s="5">
        <v>0.56000000000000005</v>
      </c>
      <c r="V5121" s="5">
        <v>11.12</v>
      </c>
      <c r="W5121" s="12">
        <f t="shared" si="478"/>
        <v>0.05</v>
      </c>
      <c r="X5121" s="2" t="str">
        <f t="shared" si="479"/>
        <v>SCALE</v>
      </c>
      <c r="Y5121" s="22" t="str">
        <f t="shared" si="480"/>
        <v>Low (100-300)</v>
      </c>
    </row>
    <row r="5122" spans="1:25">
      <c r="A5122" s="2" t="s">
        <v>16082</v>
      </c>
      <c r="B5122" s="2" t="s">
        <v>2123</v>
      </c>
      <c r="C5122" s="2" t="s">
        <v>2485</v>
      </c>
      <c r="D5122" s="2" t="s">
        <v>16083</v>
      </c>
      <c r="E5122" s="2" t="s">
        <v>132</v>
      </c>
      <c r="F5122" s="5">
        <v>3500</v>
      </c>
      <c r="G5122" s="2" t="s">
        <v>16084</v>
      </c>
      <c r="H5122" s="2" t="s">
        <v>161</v>
      </c>
      <c r="I5122" s="2" t="s">
        <v>13316</v>
      </c>
      <c r="J5122" s="2" t="s">
        <v>382</v>
      </c>
      <c r="K5122" s="9">
        <v>1000</v>
      </c>
      <c r="L5122" s="9">
        <v>935</v>
      </c>
      <c r="M5122" s="5">
        <v>35</v>
      </c>
      <c r="N5122" s="5">
        <v>3</v>
      </c>
      <c r="O5122" s="5">
        <v>29.05</v>
      </c>
      <c r="P5122" s="5">
        <v>125.36</v>
      </c>
      <c r="Q5122" s="2">
        <f t="shared" si="475"/>
        <v>96.31</v>
      </c>
      <c r="R5122" s="5">
        <f t="shared" si="476"/>
        <v>96.31</v>
      </c>
      <c r="S5122" s="11">
        <f t="shared" si="477"/>
        <v>3.3153184165232359</v>
      </c>
      <c r="T5122" s="5">
        <v>3.74</v>
      </c>
      <c r="U5122" s="5">
        <v>0.83</v>
      </c>
      <c r="V5122" s="5">
        <v>9.68</v>
      </c>
      <c r="W5122" s="12">
        <f t="shared" si="478"/>
        <v>8.5714285714285715E-2</v>
      </c>
      <c r="X5122" s="2" t="str">
        <f t="shared" si="479"/>
        <v>SCALE</v>
      </c>
      <c r="Y5122" s="22" t="str">
        <f t="shared" si="480"/>
        <v>Premium (751-1000)</v>
      </c>
    </row>
    <row r="5123" spans="1:25">
      <c r="A5123" s="2" t="s">
        <v>16085</v>
      </c>
      <c r="B5123" s="2" t="s">
        <v>5870</v>
      </c>
      <c r="C5123" s="2" t="s">
        <v>16086</v>
      </c>
      <c r="D5123" s="2" t="s">
        <v>1305</v>
      </c>
      <c r="E5123" s="2" t="s">
        <v>40</v>
      </c>
      <c r="F5123" s="5">
        <v>1000</v>
      </c>
      <c r="G5123" s="2" t="s">
        <v>16087</v>
      </c>
      <c r="H5123" s="2" t="s">
        <v>42</v>
      </c>
      <c r="I5123" s="2" t="s">
        <v>13316</v>
      </c>
      <c r="J5123" s="2" t="s">
        <v>458</v>
      </c>
      <c r="K5123" s="9">
        <v>600</v>
      </c>
      <c r="L5123" s="9">
        <v>2471</v>
      </c>
      <c r="M5123" s="5">
        <v>100</v>
      </c>
      <c r="N5123" s="5">
        <v>9</v>
      </c>
      <c r="O5123" s="5">
        <v>66.86</v>
      </c>
      <c r="P5123" s="5">
        <v>527.55999999999995</v>
      </c>
      <c r="Q5123" s="2">
        <f t="shared" si="475"/>
        <v>460.69999999999993</v>
      </c>
      <c r="R5123" s="5">
        <f t="shared" si="476"/>
        <v>460.69999999999993</v>
      </c>
      <c r="S5123" s="11">
        <f t="shared" si="477"/>
        <v>6.8905174992521676</v>
      </c>
      <c r="T5123" s="5">
        <v>4.05</v>
      </c>
      <c r="U5123" s="5">
        <v>0.67</v>
      </c>
      <c r="V5123" s="5">
        <v>7.43</v>
      </c>
      <c r="W5123" s="12">
        <f t="shared" si="478"/>
        <v>0.09</v>
      </c>
      <c r="X5123" s="2" t="str">
        <f t="shared" si="479"/>
        <v>SCALE</v>
      </c>
      <c r="Y5123" s="22" t="str">
        <f t="shared" si="480"/>
        <v>High (501-750)</v>
      </c>
    </row>
    <row r="5124" spans="1:25">
      <c r="A5124" s="2" t="s">
        <v>16088</v>
      </c>
      <c r="B5124" s="2" t="s">
        <v>1004</v>
      </c>
      <c r="C5124" s="2" t="s">
        <v>16089</v>
      </c>
      <c r="D5124" s="2" t="s">
        <v>144</v>
      </c>
      <c r="E5124" s="2" t="s">
        <v>40</v>
      </c>
      <c r="F5124" s="5">
        <v>1600</v>
      </c>
      <c r="G5124" s="2" t="s">
        <v>16090</v>
      </c>
      <c r="H5124" s="2" t="s">
        <v>253</v>
      </c>
      <c r="I5124" s="2" t="s">
        <v>13316</v>
      </c>
      <c r="J5124" s="2" t="s">
        <v>127</v>
      </c>
      <c r="K5124" s="9">
        <v>600</v>
      </c>
      <c r="L5124" s="9">
        <v>1024</v>
      </c>
      <c r="M5124" s="5">
        <v>38</v>
      </c>
      <c r="N5124" s="5">
        <v>1</v>
      </c>
      <c r="O5124" s="5">
        <v>22.34</v>
      </c>
      <c r="P5124" s="5">
        <v>58.31</v>
      </c>
      <c r="Q5124" s="2">
        <f t="shared" si="475"/>
        <v>35.97</v>
      </c>
      <c r="R5124" s="5">
        <f t="shared" si="476"/>
        <v>35.97</v>
      </c>
      <c r="S5124" s="11">
        <f t="shared" si="477"/>
        <v>1.6101163831692031</v>
      </c>
      <c r="T5124" s="5">
        <v>3.71</v>
      </c>
      <c r="U5124" s="5">
        <v>0.59</v>
      </c>
      <c r="V5124" s="5">
        <v>22.34</v>
      </c>
      <c r="W5124" s="12">
        <f t="shared" si="478"/>
        <v>2.6315789473684209E-2</v>
      </c>
      <c r="X5124" s="2" t="str">
        <f t="shared" si="479"/>
        <v>SCALE</v>
      </c>
      <c r="Y5124" s="22" t="str">
        <f t="shared" si="480"/>
        <v>High (501-750)</v>
      </c>
    </row>
    <row r="5125" spans="1:25">
      <c r="A5125" s="2" t="s">
        <v>16091</v>
      </c>
      <c r="B5125" s="2" t="s">
        <v>1033</v>
      </c>
      <c r="C5125" s="2" t="s">
        <v>16092</v>
      </c>
      <c r="D5125" s="2" t="s">
        <v>4176</v>
      </c>
      <c r="E5125" s="2" t="s">
        <v>112</v>
      </c>
      <c r="F5125" s="5">
        <v>3002</v>
      </c>
      <c r="G5125" s="2" t="s">
        <v>16093</v>
      </c>
      <c r="H5125" s="2" t="s">
        <v>50</v>
      </c>
      <c r="I5125" s="2" t="s">
        <v>13316</v>
      </c>
      <c r="J5125" s="2" t="s">
        <v>699</v>
      </c>
      <c r="K5125" s="9">
        <v>800</v>
      </c>
      <c r="L5125" s="9">
        <v>840</v>
      </c>
      <c r="M5125" s="5">
        <v>22</v>
      </c>
      <c r="N5125" s="5">
        <v>2</v>
      </c>
      <c r="O5125" s="5">
        <v>13.99</v>
      </c>
      <c r="P5125" s="5">
        <v>144.07</v>
      </c>
      <c r="Q5125" s="2">
        <f t="shared" si="475"/>
        <v>130.07999999999998</v>
      </c>
      <c r="R5125" s="5">
        <f t="shared" si="476"/>
        <v>130.07999999999998</v>
      </c>
      <c r="S5125" s="11">
        <f t="shared" si="477"/>
        <v>9.2980700500357383</v>
      </c>
      <c r="T5125" s="5">
        <v>2.62</v>
      </c>
      <c r="U5125" s="5">
        <v>0.64</v>
      </c>
      <c r="V5125" s="5">
        <v>7</v>
      </c>
      <c r="W5125" s="12">
        <f t="shared" si="478"/>
        <v>9.0909090909090912E-2</v>
      </c>
      <c r="X5125" s="2" t="str">
        <f t="shared" si="479"/>
        <v>SCALE</v>
      </c>
      <c r="Y5125" s="22" t="str">
        <f t="shared" si="480"/>
        <v>Premium (751-1000)</v>
      </c>
    </row>
    <row r="5126" spans="1:25">
      <c r="A5126" s="2" t="s">
        <v>16094</v>
      </c>
      <c r="B5126" s="2" t="s">
        <v>2612</v>
      </c>
      <c r="C5126" s="2" t="s">
        <v>30</v>
      </c>
      <c r="D5126" s="2" t="s">
        <v>1603</v>
      </c>
      <c r="E5126" s="2" t="s">
        <v>32</v>
      </c>
      <c r="F5126" s="5">
        <v>5395</v>
      </c>
      <c r="G5126" s="2" t="s">
        <v>5067</v>
      </c>
      <c r="H5126" s="2" t="s">
        <v>150</v>
      </c>
      <c r="I5126" s="2" t="s">
        <v>13316</v>
      </c>
      <c r="J5126" s="2" t="s">
        <v>140</v>
      </c>
      <c r="K5126" s="9">
        <v>600</v>
      </c>
      <c r="L5126" s="9">
        <v>2338</v>
      </c>
      <c r="M5126" s="5">
        <v>91</v>
      </c>
      <c r="N5126" s="5">
        <v>0</v>
      </c>
      <c r="O5126" s="5">
        <v>46.5</v>
      </c>
      <c r="P5126" s="5">
        <v>0</v>
      </c>
      <c r="Q5126" s="2">
        <f t="shared" si="475"/>
        <v>-46.5</v>
      </c>
      <c r="R5126" s="5">
        <f t="shared" si="476"/>
        <v>-46.5</v>
      </c>
      <c r="S5126" s="11">
        <f t="shared" si="477"/>
        <v>-1</v>
      </c>
      <c r="T5126" s="5">
        <v>3.89</v>
      </c>
      <c r="U5126" s="5">
        <v>0.51</v>
      </c>
      <c r="V5126" s="5">
        <v>0</v>
      </c>
      <c r="W5126" s="12">
        <f t="shared" si="478"/>
        <v>0</v>
      </c>
      <c r="X5126" s="2" t="str">
        <f t="shared" si="479"/>
        <v>PAUSE</v>
      </c>
      <c r="Y5126" s="22" t="str">
        <f t="shared" si="480"/>
        <v>High (501-750)</v>
      </c>
    </row>
    <row r="5127" spans="1:25">
      <c r="A5127" s="2" t="s">
        <v>16095</v>
      </c>
      <c r="B5127" s="2" t="s">
        <v>16096</v>
      </c>
      <c r="C5127" s="2" t="s">
        <v>331</v>
      </c>
      <c r="D5127" s="2" t="s">
        <v>6084</v>
      </c>
      <c r="E5127" s="2" t="s">
        <v>222</v>
      </c>
      <c r="F5127" s="5">
        <v>4700</v>
      </c>
      <c r="G5127" s="2" t="s">
        <v>16097</v>
      </c>
      <c r="H5127" s="2" t="s">
        <v>58</v>
      </c>
      <c r="I5127" s="2" t="s">
        <v>13316</v>
      </c>
      <c r="J5127" s="2" t="s">
        <v>206</v>
      </c>
      <c r="K5127" s="9">
        <v>600</v>
      </c>
      <c r="L5127" s="9">
        <v>1328</v>
      </c>
      <c r="M5127" s="5">
        <v>45</v>
      </c>
      <c r="N5127" s="5">
        <v>0</v>
      </c>
      <c r="O5127" s="5">
        <v>21.91</v>
      </c>
      <c r="P5127" s="5">
        <v>0</v>
      </c>
      <c r="Q5127" s="2">
        <f t="shared" si="475"/>
        <v>-21.91</v>
      </c>
      <c r="R5127" s="5">
        <f t="shared" si="476"/>
        <v>-21.91</v>
      </c>
      <c r="S5127" s="11">
        <f t="shared" si="477"/>
        <v>-1</v>
      </c>
      <c r="T5127" s="5">
        <v>3.39</v>
      </c>
      <c r="U5127" s="5">
        <v>0.49</v>
      </c>
      <c r="V5127" s="5">
        <v>0</v>
      </c>
      <c r="W5127" s="12">
        <f t="shared" si="478"/>
        <v>0</v>
      </c>
      <c r="X5127" s="2" t="str">
        <f t="shared" si="479"/>
        <v>PAUSE</v>
      </c>
      <c r="Y5127" s="22" t="str">
        <f t="shared" si="480"/>
        <v>High (501-750)</v>
      </c>
    </row>
    <row r="5128" spans="1:25">
      <c r="A5128" s="2" t="s">
        <v>16098</v>
      </c>
      <c r="B5128" s="2" t="s">
        <v>13821</v>
      </c>
      <c r="C5128" s="2" t="s">
        <v>16099</v>
      </c>
      <c r="D5128" s="2" t="s">
        <v>9714</v>
      </c>
      <c r="E5128" s="2" t="s">
        <v>118</v>
      </c>
      <c r="F5128" s="5">
        <v>3100</v>
      </c>
      <c r="G5128" s="2" t="s">
        <v>16100</v>
      </c>
      <c r="H5128" s="2" t="s">
        <v>134</v>
      </c>
      <c r="I5128" s="2" t="s">
        <v>13316</v>
      </c>
      <c r="J5128" s="2" t="s">
        <v>699</v>
      </c>
      <c r="K5128" s="9">
        <v>600</v>
      </c>
      <c r="L5128" s="9">
        <v>2042</v>
      </c>
      <c r="M5128" s="5">
        <v>65</v>
      </c>
      <c r="N5128" s="5">
        <v>0</v>
      </c>
      <c r="O5128" s="5">
        <v>34.28</v>
      </c>
      <c r="P5128" s="5">
        <v>0</v>
      </c>
      <c r="Q5128" s="2">
        <f t="shared" si="475"/>
        <v>-34.28</v>
      </c>
      <c r="R5128" s="5">
        <f t="shared" si="476"/>
        <v>-34.28</v>
      </c>
      <c r="S5128" s="11">
        <f t="shared" si="477"/>
        <v>-1</v>
      </c>
      <c r="T5128" s="5">
        <v>3.18</v>
      </c>
      <c r="U5128" s="5">
        <v>0.53</v>
      </c>
      <c r="V5128" s="5">
        <v>0</v>
      </c>
      <c r="W5128" s="12">
        <f t="shared" si="478"/>
        <v>0</v>
      </c>
      <c r="X5128" s="2" t="str">
        <f t="shared" si="479"/>
        <v>PAUSE</v>
      </c>
      <c r="Y5128" s="22" t="str">
        <f t="shared" si="480"/>
        <v>High (501-750)</v>
      </c>
    </row>
    <row r="5129" spans="1:25">
      <c r="A5129" s="2" t="s">
        <v>16101</v>
      </c>
      <c r="B5129" s="2" t="s">
        <v>16102</v>
      </c>
      <c r="C5129" s="2" t="s">
        <v>16103</v>
      </c>
      <c r="D5129" s="2" t="s">
        <v>9008</v>
      </c>
      <c r="E5129" s="2" t="s">
        <v>188</v>
      </c>
      <c r="F5129" s="5">
        <v>1500</v>
      </c>
      <c r="G5129" s="2" t="s">
        <v>2588</v>
      </c>
      <c r="H5129" s="2" t="s">
        <v>94</v>
      </c>
      <c r="I5129" s="2" t="s">
        <v>13316</v>
      </c>
      <c r="J5129" s="2" t="s">
        <v>356</v>
      </c>
      <c r="K5129" s="9">
        <v>800</v>
      </c>
      <c r="L5129" s="9">
        <v>1775</v>
      </c>
      <c r="M5129" s="5">
        <v>64</v>
      </c>
      <c r="N5129" s="5">
        <v>0</v>
      </c>
      <c r="O5129" s="5">
        <v>54.15</v>
      </c>
      <c r="P5129" s="5">
        <v>0</v>
      </c>
      <c r="Q5129" s="2">
        <f t="shared" si="475"/>
        <v>-54.15</v>
      </c>
      <c r="R5129" s="5">
        <f t="shared" si="476"/>
        <v>-54.15</v>
      </c>
      <c r="S5129" s="11">
        <f t="shared" si="477"/>
        <v>-1</v>
      </c>
      <c r="T5129" s="5">
        <v>3.61</v>
      </c>
      <c r="U5129" s="5">
        <v>0.85</v>
      </c>
      <c r="V5129" s="5">
        <v>0</v>
      </c>
      <c r="W5129" s="12">
        <f t="shared" si="478"/>
        <v>0</v>
      </c>
      <c r="X5129" s="2" t="str">
        <f t="shared" si="479"/>
        <v>PAUSE</v>
      </c>
      <c r="Y5129" s="22" t="str">
        <f t="shared" si="480"/>
        <v>Premium (751-1000)</v>
      </c>
    </row>
    <row r="5130" spans="1:25">
      <c r="A5130" s="2" t="s">
        <v>16104</v>
      </c>
      <c r="B5130" s="2" t="s">
        <v>12578</v>
      </c>
      <c r="C5130" s="2" t="s">
        <v>16105</v>
      </c>
      <c r="D5130" s="2" t="s">
        <v>7747</v>
      </c>
      <c r="E5130" s="2" t="s">
        <v>32</v>
      </c>
      <c r="F5130" s="5">
        <v>1517</v>
      </c>
      <c r="G5130" s="2" t="s">
        <v>2588</v>
      </c>
      <c r="H5130" s="2" t="s">
        <v>72</v>
      </c>
      <c r="I5130" s="2" t="s">
        <v>13316</v>
      </c>
      <c r="J5130" s="2" t="s">
        <v>140</v>
      </c>
      <c r="K5130" s="9">
        <v>600</v>
      </c>
      <c r="L5130" s="9">
        <v>2206</v>
      </c>
      <c r="M5130" s="5">
        <v>95</v>
      </c>
      <c r="N5130" s="5">
        <v>0</v>
      </c>
      <c r="O5130" s="5">
        <v>41.97</v>
      </c>
      <c r="P5130" s="5">
        <v>0</v>
      </c>
      <c r="Q5130" s="2">
        <f t="shared" si="475"/>
        <v>-41.97</v>
      </c>
      <c r="R5130" s="5">
        <f t="shared" si="476"/>
        <v>-41.97</v>
      </c>
      <c r="S5130" s="11">
        <f t="shared" si="477"/>
        <v>-1</v>
      </c>
      <c r="T5130" s="5">
        <v>4.3099999999999996</v>
      </c>
      <c r="U5130" s="5">
        <v>0.44</v>
      </c>
      <c r="V5130" s="5">
        <v>0</v>
      </c>
      <c r="W5130" s="12">
        <f t="shared" si="478"/>
        <v>0</v>
      </c>
      <c r="X5130" s="2" t="str">
        <f t="shared" si="479"/>
        <v>PAUSE</v>
      </c>
      <c r="Y5130" s="22" t="str">
        <f t="shared" si="480"/>
        <v>High (501-750)</v>
      </c>
    </row>
    <row r="5131" spans="1:25">
      <c r="A5131" s="2" t="s">
        <v>16106</v>
      </c>
      <c r="B5131" s="2" t="s">
        <v>16107</v>
      </c>
      <c r="C5131" s="2" t="s">
        <v>1320</v>
      </c>
      <c r="D5131" s="2" t="s">
        <v>1131</v>
      </c>
      <c r="E5131" s="2" t="s">
        <v>625</v>
      </c>
      <c r="F5131" s="5">
        <v>3497</v>
      </c>
      <c r="G5131" s="2" t="s">
        <v>16108</v>
      </c>
      <c r="H5131" s="2" t="s">
        <v>260</v>
      </c>
      <c r="I5131" s="2" t="s">
        <v>13316</v>
      </c>
      <c r="J5131" s="2" t="s">
        <v>135</v>
      </c>
      <c r="K5131" s="9">
        <v>400</v>
      </c>
      <c r="L5131" s="9">
        <v>2346</v>
      </c>
      <c r="M5131" s="5">
        <v>85</v>
      </c>
      <c r="N5131" s="5">
        <v>4</v>
      </c>
      <c r="O5131" s="5">
        <v>62.64</v>
      </c>
      <c r="P5131" s="5">
        <v>154.72999999999999</v>
      </c>
      <c r="Q5131" s="2">
        <f t="shared" ref="Q5131:Q5194" si="481">IFERROR(P5131-O5131, 0)</f>
        <v>92.089999999999989</v>
      </c>
      <c r="R5131" s="5">
        <f t="shared" ref="R5131:R5194" si="482">P5131-O5131</f>
        <v>92.089999999999989</v>
      </c>
      <c r="S5131" s="11">
        <f t="shared" ref="S5131:S5194" si="483">R5131/O5131</f>
        <v>1.4701468710089398</v>
      </c>
      <c r="T5131" s="5">
        <v>3.62</v>
      </c>
      <c r="U5131" s="5">
        <v>0.74</v>
      </c>
      <c r="V5131" s="5">
        <v>15.66</v>
      </c>
      <c r="W5131" s="12">
        <f t="shared" ref="W5131:W5194" si="484">N5131/M5131</f>
        <v>4.7058823529411764E-2</v>
      </c>
      <c r="X5131" s="2" t="str">
        <f t="shared" ref="X5131:X5194" si="485">IF(P5131&gt;=4, "SCALE",
  IF(P5131&gt;=2, "MONITOR",
    IF(P5131&gt;=1, "OPTIMISE",
      "PAUSE")))</f>
        <v>SCALE</v>
      </c>
      <c r="Y5131" s="22" t="str">
        <f t="shared" ref="Y5131:Y5194" si="486">IF(K5131&lt;=300,"Low (100-300)",
 IF(K5131&lt;=500,"Mid (301-500)",
  IF(K5131&lt;=750,"High (501-750)",
   "Premium (751-1000)")))</f>
        <v>Mid (301-500)</v>
      </c>
    </row>
    <row r="5132" spans="1:25">
      <c r="A5132" s="2" t="s">
        <v>16109</v>
      </c>
      <c r="B5132" s="2" t="s">
        <v>7602</v>
      </c>
      <c r="C5132" s="2" t="s">
        <v>16038</v>
      </c>
      <c r="D5132" s="2" t="s">
        <v>3950</v>
      </c>
      <c r="E5132" s="2" t="s">
        <v>112</v>
      </c>
      <c r="F5132" s="5">
        <v>3120</v>
      </c>
      <c r="G5132" s="2" t="s">
        <v>16110</v>
      </c>
      <c r="H5132" s="2" t="s">
        <v>25</v>
      </c>
      <c r="I5132" s="2" t="s">
        <v>13316</v>
      </c>
      <c r="J5132" s="2" t="s">
        <v>206</v>
      </c>
      <c r="K5132" s="9">
        <v>300</v>
      </c>
      <c r="L5132" s="9">
        <v>1994</v>
      </c>
      <c r="M5132" s="5">
        <v>43</v>
      </c>
      <c r="N5132" s="5">
        <v>4</v>
      </c>
      <c r="O5132" s="5">
        <v>24.49</v>
      </c>
      <c r="P5132" s="5">
        <v>141.80000000000001</v>
      </c>
      <c r="Q5132" s="2">
        <f t="shared" si="481"/>
        <v>117.31000000000002</v>
      </c>
      <c r="R5132" s="5">
        <f t="shared" si="482"/>
        <v>117.31000000000002</v>
      </c>
      <c r="S5132" s="11">
        <f t="shared" si="483"/>
        <v>4.7901184156798706</v>
      </c>
      <c r="T5132" s="5">
        <v>2.16</v>
      </c>
      <c r="U5132" s="5">
        <v>0.56999999999999995</v>
      </c>
      <c r="V5132" s="5">
        <v>6.12</v>
      </c>
      <c r="W5132" s="12">
        <f t="shared" si="484"/>
        <v>9.3023255813953487E-2</v>
      </c>
      <c r="X5132" s="2" t="str">
        <f t="shared" si="485"/>
        <v>SCALE</v>
      </c>
      <c r="Y5132" s="22" t="str">
        <f t="shared" si="486"/>
        <v>Low (100-300)</v>
      </c>
    </row>
    <row r="5133" spans="1:25">
      <c r="A5133" s="2" t="s">
        <v>16111</v>
      </c>
      <c r="B5133" s="2" t="s">
        <v>295</v>
      </c>
      <c r="C5133" s="2" t="s">
        <v>16112</v>
      </c>
      <c r="D5133" s="2" t="s">
        <v>5717</v>
      </c>
      <c r="E5133" s="2" t="s">
        <v>112</v>
      </c>
      <c r="F5133" s="5">
        <v>3000</v>
      </c>
      <c r="G5133" s="2" t="s">
        <v>1755</v>
      </c>
      <c r="H5133" s="2" t="s">
        <v>65</v>
      </c>
      <c r="I5133" s="2" t="s">
        <v>13316</v>
      </c>
      <c r="J5133" s="2" t="s">
        <v>27</v>
      </c>
      <c r="K5133" s="9">
        <v>1000</v>
      </c>
      <c r="L5133" s="9">
        <v>1342</v>
      </c>
      <c r="M5133" s="5">
        <v>44</v>
      </c>
      <c r="N5133" s="5">
        <v>0</v>
      </c>
      <c r="O5133" s="5">
        <v>33.619999999999997</v>
      </c>
      <c r="P5133" s="5">
        <v>0</v>
      </c>
      <c r="Q5133" s="2">
        <f t="shared" si="481"/>
        <v>-33.619999999999997</v>
      </c>
      <c r="R5133" s="5">
        <f t="shared" si="482"/>
        <v>-33.619999999999997</v>
      </c>
      <c r="S5133" s="11">
        <f t="shared" si="483"/>
        <v>-1</v>
      </c>
      <c r="T5133" s="5">
        <v>3.28</v>
      </c>
      <c r="U5133" s="5">
        <v>0.76</v>
      </c>
      <c r="V5133" s="5">
        <v>0</v>
      </c>
      <c r="W5133" s="12">
        <f t="shared" si="484"/>
        <v>0</v>
      </c>
      <c r="X5133" s="2" t="str">
        <f t="shared" si="485"/>
        <v>PAUSE</v>
      </c>
      <c r="Y5133" s="22" t="str">
        <f t="shared" si="486"/>
        <v>Premium (751-1000)</v>
      </c>
    </row>
    <row r="5134" spans="1:25">
      <c r="A5134" s="2" t="s">
        <v>16113</v>
      </c>
      <c r="B5134" s="2" t="s">
        <v>950</v>
      </c>
      <c r="C5134" s="2" t="s">
        <v>16114</v>
      </c>
      <c r="D5134" s="2" t="s">
        <v>144</v>
      </c>
      <c r="E5134" s="2" t="s">
        <v>40</v>
      </c>
      <c r="F5134" s="5">
        <v>1818</v>
      </c>
      <c r="G5134" s="2" t="s">
        <v>16115</v>
      </c>
      <c r="H5134" s="2" t="s">
        <v>58</v>
      </c>
      <c r="I5134" s="2" t="s">
        <v>13316</v>
      </c>
      <c r="J5134" s="2" t="s">
        <v>127</v>
      </c>
      <c r="K5134" s="9">
        <v>100</v>
      </c>
      <c r="L5134" s="9">
        <v>921</v>
      </c>
      <c r="M5134" s="5">
        <v>15</v>
      </c>
      <c r="N5134" s="5">
        <v>0</v>
      </c>
      <c r="O5134" s="5">
        <v>9.51</v>
      </c>
      <c r="P5134" s="5">
        <v>0</v>
      </c>
      <c r="Q5134" s="2">
        <f t="shared" si="481"/>
        <v>-9.51</v>
      </c>
      <c r="R5134" s="5">
        <f t="shared" si="482"/>
        <v>-9.51</v>
      </c>
      <c r="S5134" s="11">
        <f t="shared" si="483"/>
        <v>-1</v>
      </c>
      <c r="T5134" s="5">
        <v>1.63</v>
      </c>
      <c r="U5134" s="5">
        <v>0.63</v>
      </c>
      <c r="V5134" s="5">
        <v>0</v>
      </c>
      <c r="W5134" s="12">
        <f t="shared" si="484"/>
        <v>0</v>
      </c>
      <c r="X5134" s="2" t="str">
        <f t="shared" si="485"/>
        <v>PAUSE</v>
      </c>
      <c r="Y5134" s="22" t="str">
        <f t="shared" si="486"/>
        <v>Low (100-300)</v>
      </c>
    </row>
    <row r="5135" spans="1:25">
      <c r="A5135" s="2" t="s">
        <v>16116</v>
      </c>
      <c r="B5135" s="2" t="s">
        <v>2132</v>
      </c>
      <c r="C5135" s="2" t="s">
        <v>2683</v>
      </c>
      <c r="D5135" s="2" t="s">
        <v>14241</v>
      </c>
      <c r="E5135" s="2" t="s">
        <v>40</v>
      </c>
      <c r="F5135" s="5">
        <v>2306</v>
      </c>
      <c r="G5135" s="2" t="s">
        <v>16117</v>
      </c>
      <c r="H5135" s="2" t="s">
        <v>72</v>
      </c>
      <c r="I5135" s="2" t="s">
        <v>13316</v>
      </c>
      <c r="J5135" s="2" t="s">
        <v>300</v>
      </c>
      <c r="K5135" s="9">
        <v>1000</v>
      </c>
      <c r="L5135" s="9">
        <v>1061</v>
      </c>
      <c r="M5135" s="5">
        <v>16</v>
      </c>
      <c r="N5135" s="5">
        <v>1</v>
      </c>
      <c r="O5135" s="5">
        <v>13.01</v>
      </c>
      <c r="P5135" s="5">
        <v>64.27</v>
      </c>
      <c r="Q5135" s="2">
        <f t="shared" si="481"/>
        <v>51.26</v>
      </c>
      <c r="R5135" s="5">
        <f t="shared" si="482"/>
        <v>51.26</v>
      </c>
      <c r="S5135" s="11">
        <f t="shared" si="483"/>
        <v>3.9400461183704842</v>
      </c>
      <c r="T5135" s="5">
        <v>1.51</v>
      </c>
      <c r="U5135" s="5">
        <v>0.81</v>
      </c>
      <c r="V5135" s="5">
        <v>13.01</v>
      </c>
      <c r="W5135" s="12">
        <f t="shared" si="484"/>
        <v>6.25E-2</v>
      </c>
      <c r="X5135" s="2" t="str">
        <f t="shared" si="485"/>
        <v>SCALE</v>
      </c>
      <c r="Y5135" s="22" t="str">
        <f t="shared" si="486"/>
        <v>Premium (751-1000)</v>
      </c>
    </row>
    <row r="5136" spans="1:25">
      <c r="A5136" s="2" t="s">
        <v>16118</v>
      </c>
      <c r="B5136" s="2" t="s">
        <v>6146</v>
      </c>
      <c r="C5136" s="2" t="s">
        <v>3837</v>
      </c>
      <c r="D5136" s="2" t="s">
        <v>359</v>
      </c>
      <c r="E5136" s="2" t="s">
        <v>40</v>
      </c>
      <c r="F5136" s="5">
        <v>2496</v>
      </c>
      <c r="G5136" s="2" t="s">
        <v>16119</v>
      </c>
      <c r="H5136" s="2" t="s">
        <v>260</v>
      </c>
      <c r="I5136" s="2" t="s">
        <v>13316</v>
      </c>
      <c r="J5136" s="2" t="s">
        <v>356</v>
      </c>
      <c r="K5136" s="9">
        <v>400</v>
      </c>
      <c r="L5136" s="9">
        <v>2089</v>
      </c>
      <c r="M5136" s="5">
        <v>87</v>
      </c>
      <c r="N5136" s="5">
        <v>3</v>
      </c>
      <c r="O5136" s="5">
        <v>44.73</v>
      </c>
      <c r="P5136" s="5">
        <v>222.13</v>
      </c>
      <c r="Q5136" s="2">
        <f t="shared" si="481"/>
        <v>177.4</v>
      </c>
      <c r="R5136" s="5">
        <f t="shared" si="482"/>
        <v>177.4</v>
      </c>
      <c r="S5136" s="11">
        <f t="shared" si="483"/>
        <v>3.9660183322155156</v>
      </c>
      <c r="T5136" s="5">
        <v>4.16</v>
      </c>
      <c r="U5136" s="5">
        <v>0.51</v>
      </c>
      <c r="V5136" s="5">
        <v>14.91</v>
      </c>
      <c r="W5136" s="12">
        <f t="shared" si="484"/>
        <v>3.4482758620689655E-2</v>
      </c>
      <c r="X5136" s="2" t="str">
        <f t="shared" si="485"/>
        <v>SCALE</v>
      </c>
      <c r="Y5136" s="22" t="str">
        <f t="shared" si="486"/>
        <v>Mid (301-500)</v>
      </c>
    </row>
    <row r="5137" spans="1:25">
      <c r="A5137" s="2" t="s">
        <v>16120</v>
      </c>
      <c r="B5137" s="2" t="s">
        <v>4141</v>
      </c>
      <c r="C5137" s="2" t="s">
        <v>1349</v>
      </c>
      <c r="D5137" s="2" t="s">
        <v>1305</v>
      </c>
      <c r="E5137" s="2" t="s">
        <v>40</v>
      </c>
      <c r="F5137" s="5">
        <v>1500</v>
      </c>
      <c r="G5137" s="2" t="s">
        <v>16121</v>
      </c>
      <c r="H5137" s="2" t="s">
        <v>50</v>
      </c>
      <c r="I5137" s="2" t="s">
        <v>13316</v>
      </c>
      <c r="J5137" s="2" t="s">
        <v>51</v>
      </c>
      <c r="K5137" s="9">
        <v>600</v>
      </c>
      <c r="L5137" s="9">
        <v>1083</v>
      </c>
      <c r="M5137" s="5">
        <v>20</v>
      </c>
      <c r="N5137" s="5">
        <v>2</v>
      </c>
      <c r="O5137" s="5">
        <v>11.85</v>
      </c>
      <c r="P5137" s="5">
        <v>104.74</v>
      </c>
      <c r="Q5137" s="2">
        <f t="shared" si="481"/>
        <v>92.89</v>
      </c>
      <c r="R5137" s="5">
        <f t="shared" si="482"/>
        <v>92.89</v>
      </c>
      <c r="S5137" s="11">
        <f t="shared" si="483"/>
        <v>7.8388185654008442</v>
      </c>
      <c r="T5137" s="5">
        <v>1.85</v>
      </c>
      <c r="U5137" s="5">
        <v>0.59</v>
      </c>
      <c r="V5137" s="5">
        <v>5.92</v>
      </c>
      <c r="W5137" s="12">
        <f t="shared" si="484"/>
        <v>0.1</v>
      </c>
      <c r="X5137" s="2" t="str">
        <f t="shared" si="485"/>
        <v>SCALE</v>
      </c>
      <c r="Y5137" s="22" t="str">
        <f t="shared" si="486"/>
        <v>High (501-750)</v>
      </c>
    </row>
    <row r="5138" spans="1:25">
      <c r="A5138" s="2" t="s">
        <v>16122</v>
      </c>
      <c r="B5138" s="2" t="s">
        <v>16123</v>
      </c>
      <c r="C5138" s="2" t="s">
        <v>16124</v>
      </c>
      <c r="D5138" s="2" t="s">
        <v>16125</v>
      </c>
      <c r="E5138" s="2" t="s">
        <v>112</v>
      </c>
      <c r="F5138" s="5">
        <v>1600</v>
      </c>
      <c r="G5138" s="2" t="s">
        <v>13256</v>
      </c>
      <c r="H5138" s="2" t="s">
        <v>190</v>
      </c>
      <c r="I5138" s="2" t="s">
        <v>13316</v>
      </c>
      <c r="J5138" s="2" t="s">
        <v>300</v>
      </c>
      <c r="K5138" s="9">
        <v>100</v>
      </c>
      <c r="L5138" s="9">
        <v>503</v>
      </c>
      <c r="M5138" s="5">
        <v>9</v>
      </c>
      <c r="N5138" s="5">
        <v>0</v>
      </c>
      <c r="O5138" s="5">
        <v>4.16</v>
      </c>
      <c r="P5138" s="5">
        <v>0</v>
      </c>
      <c r="Q5138" s="2">
        <f t="shared" si="481"/>
        <v>-4.16</v>
      </c>
      <c r="R5138" s="5">
        <f t="shared" si="482"/>
        <v>-4.16</v>
      </c>
      <c r="S5138" s="11">
        <f t="shared" si="483"/>
        <v>-1</v>
      </c>
      <c r="T5138" s="5">
        <v>1.79</v>
      </c>
      <c r="U5138" s="5">
        <v>0.46</v>
      </c>
      <c r="V5138" s="5">
        <v>0</v>
      </c>
      <c r="W5138" s="12">
        <f t="shared" si="484"/>
        <v>0</v>
      </c>
      <c r="X5138" s="2" t="str">
        <f t="shared" si="485"/>
        <v>PAUSE</v>
      </c>
      <c r="Y5138" s="22" t="str">
        <f t="shared" si="486"/>
        <v>Low (100-300)</v>
      </c>
    </row>
    <row r="5139" spans="1:25">
      <c r="A5139" s="2" t="s">
        <v>16126</v>
      </c>
      <c r="B5139" s="2" t="s">
        <v>16127</v>
      </c>
      <c r="C5139" s="2" t="s">
        <v>16128</v>
      </c>
      <c r="D5139" s="2" t="s">
        <v>7551</v>
      </c>
      <c r="E5139" s="2" t="s">
        <v>222</v>
      </c>
      <c r="F5139" s="5">
        <v>3000</v>
      </c>
      <c r="G5139" s="2" t="s">
        <v>16129</v>
      </c>
      <c r="H5139" s="2" t="s">
        <v>65</v>
      </c>
      <c r="I5139" s="2" t="s">
        <v>13316</v>
      </c>
      <c r="J5139" s="2" t="s">
        <v>217</v>
      </c>
      <c r="K5139" s="9">
        <v>500</v>
      </c>
      <c r="L5139" s="9">
        <v>2052</v>
      </c>
      <c r="M5139" s="5">
        <v>64</v>
      </c>
      <c r="N5139" s="5">
        <v>0</v>
      </c>
      <c r="O5139" s="5">
        <v>33.99</v>
      </c>
      <c r="P5139" s="5">
        <v>0</v>
      </c>
      <c r="Q5139" s="2">
        <f t="shared" si="481"/>
        <v>-33.99</v>
      </c>
      <c r="R5139" s="5">
        <f t="shared" si="482"/>
        <v>-33.99</v>
      </c>
      <c r="S5139" s="11">
        <f t="shared" si="483"/>
        <v>-1</v>
      </c>
      <c r="T5139" s="5">
        <v>3.12</v>
      </c>
      <c r="U5139" s="5">
        <v>0.53</v>
      </c>
      <c r="V5139" s="5">
        <v>0</v>
      </c>
      <c r="W5139" s="12">
        <f t="shared" si="484"/>
        <v>0</v>
      </c>
      <c r="X5139" s="2" t="str">
        <f t="shared" si="485"/>
        <v>PAUSE</v>
      </c>
      <c r="Y5139" s="22" t="str">
        <f t="shared" si="486"/>
        <v>Mid (301-500)</v>
      </c>
    </row>
    <row r="5140" spans="1:25">
      <c r="A5140" s="2" t="s">
        <v>16130</v>
      </c>
      <c r="B5140" s="2" t="s">
        <v>2310</v>
      </c>
      <c r="C5140" s="2" t="s">
        <v>6330</v>
      </c>
      <c r="D5140" s="2" t="s">
        <v>372</v>
      </c>
      <c r="E5140" s="2" t="s">
        <v>373</v>
      </c>
      <c r="F5140" s="5">
        <v>1500</v>
      </c>
      <c r="G5140" s="2" t="s">
        <v>16131</v>
      </c>
      <c r="H5140" s="2" t="s">
        <v>167</v>
      </c>
      <c r="I5140" s="2" t="s">
        <v>13316</v>
      </c>
      <c r="J5140" s="2" t="s">
        <v>120</v>
      </c>
      <c r="K5140" s="9">
        <v>1000</v>
      </c>
      <c r="L5140" s="9">
        <v>1903</v>
      </c>
      <c r="M5140" s="5">
        <v>48</v>
      </c>
      <c r="N5140" s="5">
        <v>1</v>
      </c>
      <c r="O5140" s="5">
        <v>33.86</v>
      </c>
      <c r="P5140" s="5">
        <v>58.67</v>
      </c>
      <c r="Q5140" s="2">
        <f t="shared" si="481"/>
        <v>24.810000000000002</v>
      </c>
      <c r="R5140" s="5">
        <f t="shared" si="482"/>
        <v>24.810000000000002</v>
      </c>
      <c r="S5140" s="11">
        <f t="shared" si="483"/>
        <v>0.73272297696396937</v>
      </c>
      <c r="T5140" s="5">
        <v>2.52</v>
      </c>
      <c r="U5140" s="5">
        <v>0.71</v>
      </c>
      <c r="V5140" s="5">
        <v>33.86</v>
      </c>
      <c r="W5140" s="12">
        <f t="shared" si="484"/>
        <v>2.0833333333333332E-2</v>
      </c>
      <c r="X5140" s="2" t="str">
        <f t="shared" si="485"/>
        <v>SCALE</v>
      </c>
      <c r="Y5140" s="22" t="str">
        <f t="shared" si="486"/>
        <v>Premium (751-1000)</v>
      </c>
    </row>
    <row r="5141" spans="1:25">
      <c r="A5141" s="2" t="s">
        <v>16132</v>
      </c>
      <c r="B5141" s="2" t="s">
        <v>3538</v>
      </c>
      <c r="C5141" s="2" t="s">
        <v>14807</v>
      </c>
      <c r="D5141" s="2" t="s">
        <v>16133</v>
      </c>
      <c r="E5141" s="2" t="s">
        <v>23</v>
      </c>
      <c r="F5141" s="5">
        <v>3250</v>
      </c>
      <c r="G5141" s="2" t="s">
        <v>16134</v>
      </c>
      <c r="H5141" s="2" t="s">
        <v>42</v>
      </c>
      <c r="I5141" s="2" t="s">
        <v>13316</v>
      </c>
      <c r="J5141" s="2" t="s">
        <v>232</v>
      </c>
      <c r="K5141" s="9">
        <v>600</v>
      </c>
      <c r="L5141" s="9">
        <v>2061</v>
      </c>
      <c r="M5141" s="5">
        <v>92</v>
      </c>
      <c r="N5141" s="5">
        <v>3</v>
      </c>
      <c r="O5141" s="5">
        <v>74.489999999999995</v>
      </c>
      <c r="P5141" s="5">
        <v>150.54</v>
      </c>
      <c r="Q5141" s="2">
        <f t="shared" si="481"/>
        <v>76.05</v>
      </c>
      <c r="R5141" s="5">
        <f t="shared" si="482"/>
        <v>76.05</v>
      </c>
      <c r="S5141" s="11">
        <f t="shared" si="483"/>
        <v>1.0209424083769634</v>
      </c>
      <c r="T5141" s="5">
        <v>4.46</v>
      </c>
      <c r="U5141" s="5">
        <v>0.81</v>
      </c>
      <c r="V5141" s="5">
        <v>24.83</v>
      </c>
      <c r="W5141" s="12">
        <f t="shared" si="484"/>
        <v>3.2608695652173912E-2</v>
      </c>
      <c r="X5141" s="2" t="str">
        <f t="shared" si="485"/>
        <v>SCALE</v>
      </c>
      <c r="Y5141" s="22" t="str">
        <f t="shared" si="486"/>
        <v>High (501-750)</v>
      </c>
    </row>
    <row r="5142" spans="1:25">
      <c r="A5142" s="2" t="s">
        <v>16135</v>
      </c>
      <c r="B5142" s="2" t="s">
        <v>4627</v>
      </c>
      <c r="C5142" s="2" t="s">
        <v>2683</v>
      </c>
      <c r="D5142" s="2" t="s">
        <v>1797</v>
      </c>
      <c r="E5142" s="2" t="s">
        <v>23</v>
      </c>
      <c r="F5142" s="5">
        <v>2500</v>
      </c>
      <c r="G5142" s="2" t="s">
        <v>16136</v>
      </c>
      <c r="H5142" s="2" t="s">
        <v>50</v>
      </c>
      <c r="I5142" s="2" t="s">
        <v>13316</v>
      </c>
      <c r="J5142" s="2" t="s">
        <v>66</v>
      </c>
      <c r="K5142" s="9">
        <v>700</v>
      </c>
      <c r="L5142" s="9">
        <v>1270</v>
      </c>
      <c r="M5142" s="5">
        <v>28</v>
      </c>
      <c r="N5142" s="5">
        <v>0</v>
      </c>
      <c r="O5142" s="5">
        <v>11.98</v>
      </c>
      <c r="P5142" s="5">
        <v>0</v>
      </c>
      <c r="Q5142" s="2">
        <f t="shared" si="481"/>
        <v>-11.98</v>
      </c>
      <c r="R5142" s="5">
        <f t="shared" si="482"/>
        <v>-11.98</v>
      </c>
      <c r="S5142" s="11">
        <f t="shared" si="483"/>
        <v>-1</v>
      </c>
      <c r="T5142" s="5">
        <v>2.2000000000000002</v>
      </c>
      <c r="U5142" s="5">
        <v>0.43</v>
      </c>
      <c r="V5142" s="5">
        <v>0</v>
      </c>
      <c r="W5142" s="12">
        <f t="shared" si="484"/>
        <v>0</v>
      </c>
      <c r="X5142" s="2" t="str">
        <f t="shared" si="485"/>
        <v>PAUSE</v>
      </c>
      <c r="Y5142" s="22" t="str">
        <f t="shared" si="486"/>
        <v>High (501-750)</v>
      </c>
    </row>
    <row r="5143" spans="1:25">
      <c r="A5143" s="2" t="s">
        <v>16137</v>
      </c>
      <c r="B5143" s="2" t="s">
        <v>340</v>
      </c>
      <c r="C5143" s="2" t="s">
        <v>185</v>
      </c>
      <c r="D5143" s="2" t="s">
        <v>117</v>
      </c>
      <c r="E5143" s="2" t="s">
        <v>118</v>
      </c>
      <c r="F5143" s="5">
        <v>3001</v>
      </c>
      <c r="G5143" s="2" t="s">
        <v>15125</v>
      </c>
      <c r="H5143" s="2" t="s">
        <v>72</v>
      </c>
      <c r="I5143" s="2" t="s">
        <v>13316</v>
      </c>
      <c r="J5143" s="2" t="s">
        <v>73</v>
      </c>
      <c r="K5143" s="9">
        <v>1000</v>
      </c>
      <c r="L5143" s="9">
        <v>2110</v>
      </c>
      <c r="M5143" s="5">
        <v>58</v>
      </c>
      <c r="N5143" s="5">
        <v>2</v>
      </c>
      <c r="O5143" s="5">
        <v>45.76</v>
      </c>
      <c r="P5143" s="5">
        <v>119.04</v>
      </c>
      <c r="Q5143" s="2">
        <f t="shared" si="481"/>
        <v>73.28</v>
      </c>
      <c r="R5143" s="5">
        <f t="shared" si="482"/>
        <v>73.28</v>
      </c>
      <c r="S5143" s="11">
        <f t="shared" si="483"/>
        <v>1.6013986013986015</v>
      </c>
      <c r="T5143" s="5">
        <v>2.75</v>
      </c>
      <c r="U5143" s="5">
        <v>0.79</v>
      </c>
      <c r="V5143" s="5">
        <v>22.88</v>
      </c>
      <c r="W5143" s="12">
        <f t="shared" si="484"/>
        <v>3.4482758620689655E-2</v>
      </c>
      <c r="X5143" s="2" t="str">
        <f t="shared" si="485"/>
        <v>SCALE</v>
      </c>
      <c r="Y5143" s="22" t="str">
        <f t="shared" si="486"/>
        <v>Premium (751-1000)</v>
      </c>
    </row>
    <row r="5144" spans="1:25">
      <c r="A5144" s="2" t="s">
        <v>16138</v>
      </c>
      <c r="B5144" s="2" t="s">
        <v>325</v>
      </c>
      <c r="C5144" s="2" t="s">
        <v>12133</v>
      </c>
      <c r="D5144" s="2" t="s">
        <v>829</v>
      </c>
      <c r="E5144" s="2" t="s">
        <v>112</v>
      </c>
      <c r="F5144" s="5">
        <v>1900</v>
      </c>
      <c r="G5144" s="2" t="s">
        <v>16139</v>
      </c>
      <c r="H5144" s="2" t="s">
        <v>42</v>
      </c>
      <c r="I5144" s="2" t="s">
        <v>13316</v>
      </c>
      <c r="J5144" s="2" t="s">
        <v>73</v>
      </c>
      <c r="K5144" s="9">
        <v>500</v>
      </c>
      <c r="L5144" s="9">
        <v>1995</v>
      </c>
      <c r="M5144" s="5">
        <v>82</v>
      </c>
      <c r="N5144" s="5">
        <v>0</v>
      </c>
      <c r="O5144" s="5">
        <v>40.75</v>
      </c>
      <c r="P5144" s="5">
        <v>0</v>
      </c>
      <c r="Q5144" s="2">
        <f t="shared" si="481"/>
        <v>-40.75</v>
      </c>
      <c r="R5144" s="5">
        <f t="shared" si="482"/>
        <v>-40.75</v>
      </c>
      <c r="S5144" s="11">
        <f t="shared" si="483"/>
        <v>-1</v>
      </c>
      <c r="T5144" s="5">
        <v>4.1100000000000003</v>
      </c>
      <c r="U5144" s="5">
        <v>0.5</v>
      </c>
      <c r="V5144" s="5">
        <v>0</v>
      </c>
      <c r="W5144" s="12">
        <f t="shared" si="484"/>
        <v>0</v>
      </c>
      <c r="X5144" s="2" t="str">
        <f t="shared" si="485"/>
        <v>PAUSE</v>
      </c>
      <c r="Y5144" s="22" t="str">
        <f t="shared" si="486"/>
        <v>Mid (301-500)</v>
      </c>
    </row>
    <row r="5145" spans="1:25">
      <c r="A5145" s="2" t="s">
        <v>16140</v>
      </c>
      <c r="B5145" s="2" t="s">
        <v>1730</v>
      </c>
      <c r="C5145" s="2" t="s">
        <v>5937</v>
      </c>
      <c r="D5145" s="2" t="s">
        <v>531</v>
      </c>
      <c r="E5145" s="2" t="s">
        <v>281</v>
      </c>
      <c r="F5145" s="5">
        <v>1500</v>
      </c>
      <c r="G5145" s="2" t="s">
        <v>16141</v>
      </c>
      <c r="H5145" s="2" t="s">
        <v>87</v>
      </c>
      <c r="I5145" s="2" t="s">
        <v>13316</v>
      </c>
      <c r="J5145" s="2" t="s">
        <v>140</v>
      </c>
      <c r="K5145" s="9">
        <v>400</v>
      </c>
      <c r="L5145" s="9">
        <v>1462</v>
      </c>
      <c r="M5145" s="5">
        <v>31</v>
      </c>
      <c r="N5145" s="5">
        <v>2</v>
      </c>
      <c r="O5145" s="5">
        <v>23.6</v>
      </c>
      <c r="P5145" s="5">
        <v>126.37</v>
      </c>
      <c r="Q5145" s="2">
        <f t="shared" si="481"/>
        <v>102.77000000000001</v>
      </c>
      <c r="R5145" s="5">
        <f t="shared" si="482"/>
        <v>102.77000000000001</v>
      </c>
      <c r="S5145" s="11">
        <f t="shared" si="483"/>
        <v>4.3546610169491524</v>
      </c>
      <c r="T5145" s="5">
        <v>2.12</v>
      </c>
      <c r="U5145" s="5">
        <v>0.76</v>
      </c>
      <c r="V5145" s="5">
        <v>11.8</v>
      </c>
      <c r="W5145" s="12">
        <f t="shared" si="484"/>
        <v>6.4516129032258063E-2</v>
      </c>
      <c r="X5145" s="2" t="str">
        <f t="shared" si="485"/>
        <v>SCALE</v>
      </c>
      <c r="Y5145" s="22" t="str">
        <f t="shared" si="486"/>
        <v>Mid (301-500)</v>
      </c>
    </row>
    <row r="5146" spans="1:25">
      <c r="A5146" s="2" t="s">
        <v>16142</v>
      </c>
      <c r="B5146" s="2" t="s">
        <v>16143</v>
      </c>
      <c r="C5146" s="2" t="s">
        <v>12711</v>
      </c>
      <c r="D5146" s="2" t="s">
        <v>1629</v>
      </c>
      <c r="E5146" s="2" t="s">
        <v>40</v>
      </c>
      <c r="F5146" s="5">
        <v>3386</v>
      </c>
      <c r="G5146" s="2" t="s">
        <v>16144</v>
      </c>
      <c r="H5146" s="2" t="s">
        <v>266</v>
      </c>
      <c r="I5146" s="2" t="s">
        <v>13316</v>
      </c>
      <c r="J5146" s="2" t="s">
        <v>248</v>
      </c>
      <c r="K5146" s="9">
        <v>300</v>
      </c>
      <c r="L5146" s="9">
        <v>1325</v>
      </c>
      <c r="M5146" s="5">
        <v>59</v>
      </c>
      <c r="N5146" s="5">
        <v>4</v>
      </c>
      <c r="O5146" s="5">
        <v>44.09</v>
      </c>
      <c r="P5146" s="5">
        <v>172.12</v>
      </c>
      <c r="Q5146" s="2">
        <f t="shared" si="481"/>
        <v>128.03</v>
      </c>
      <c r="R5146" s="5">
        <f t="shared" si="482"/>
        <v>128.03</v>
      </c>
      <c r="S5146" s="11">
        <f t="shared" si="483"/>
        <v>2.9038330687230665</v>
      </c>
      <c r="T5146" s="5">
        <v>4.45</v>
      </c>
      <c r="U5146" s="5">
        <v>0.75</v>
      </c>
      <c r="V5146" s="5">
        <v>11.02</v>
      </c>
      <c r="W5146" s="12">
        <f t="shared" si="484"/>
        <v>6.7796610169491525E-2</v>
      </c>
      <c r="X5146" s="2" t="str">
        <f t="shared" si="485"/>
        <v>SCALE</v>
      </c>
      <c r="Y5146" s="22" t="str">
        <f t="shared" si="486"/>
        <v>Low (100-300)</v>
      </c>
    </row>
    <row r="5147" spans="1:25">
      <c r="A5147" s="2" t="s">
        <v>16145</v>
      </c>
      <c r="B5147" s="2" t="s">
        <v>799</v>
      </c>
      <c r="C5147" s="2" t="s">
        <v>16146</v>
      </c>
      <c r="D5147" s="2" t="s">
        <v>10538</v>
      </c>
      <c r="E5147" s="2" t="s">
        <v>953</v>
      </c>
      <c r="F5147" s="5">
        <v>4300</v>
      </c>
      <c r="G5147" s="2" t="s">
        <v>16147</v>
      </c>
      <c r="H5147" s="2" t="s">
        <v>167</v>
      </c>
      <c r="I5147" s="2" t="s">
        <v>13316</v>
      </c>
      <c r="J5147" s="2" t="s">
        <v>356</v>
      </c>
      <c r="K5147" s="9">
        <v>700</v>
      </c>
      <c r="L5147" s="9">
        <v>1200</v>
      </c>
      <c r="M5147" s="5">
        <v>47</v>
      </c>
      <c r="N5147" s="5">
        <v>0</v>
      </c>
      <c r="O5147" s="5">
        <v>26.93</v>
      </c>
      <c r="P5147" s="5">
        <v>0</v>
      </c>
      <c r="Q5147" s="2">
        <f t="shared" si="481"/>
        <v>-26.93</v>
      </c>
      <c r="R5147" s="5">
        <f t="shared" si="482"/>
        <v>-26.93</v>
      </c>
      <c r="S5147" s="11">
        <f t="shared" si="483"/>
        <v>-1</v>
      </c>
      <c r="T5147" s="5">
        <v>3.92</v>
      </c>
      <c r="U5147" s="5">
        <v>0.56999999999999995</v>
      </c>
      <c r="V5147" s="5">
        <v>0</v>
      </c>
      <c r="W5147" s="12">
        <f t="shared" si="484"/>
        <v>0</v>
      </c>
      <c r="X5147" s="2" t="str">
        <f t="shared" si="485"/>
        <v>PAUSE</v>
      </c>
      <c r="Y5147" s="22" t="str">
        <f t="shared" si="486"/>
        <v>High (501-750)</v>
      </c>
    </row>
    <row r="5148" spans="1:25">
      <c r="A5148" s="2" t="s">
        <v>16148</v>
      </c>
      <c r="B5148" s="2" t="s">
        <v>2570</v>
      </c>
      <c r="C5148" s="2" t="s">
        <v>16149</v>
      </c>
      <c r="D5148" s="2" t="s">
        <v>3950</v>
      </c>
      <c r="E5148" s="2" t="s">
        <v>112</v>
      </c>
      <c r="F5148" s="5">
        <v>4000</v>
      </c>
      <c r="G5148" s="2" t="s">
        <v>16150</v>
      </c>
      <c r="H5148" s="2" t="s">
        <v>58</v>
      </c>
      <c r="I5148" s="2" t="s">
        <v>13316</v>
      </c>
      <c r="J5148" s="2" t="s">
        <v>356</v>
      </c>
      <c r="K5148" s="9">
        <v>600</v>
      </c>
      <c r="L5148" s="9">
        <v>917</v>
      </c>
      <c r="M5148" s="5">
        <v>28</v>
      </c>
      <c r="N5148" s="5">
        <v>2</v>
      </c>
      <c r="O5148" s="5">
        <v>16.45</v>
      </c>
      <c r="P5148" s="5">
        <v>134.93</v>
      </c>
      <c r="Q5148" s="2">
        <f t="shared" si="481"/>
        <v>118.48</v>
      </c>
      <c r="R5148" s="5">
        <f t="shared" si="482"/>
        <v>118.48</v>
      </c>
      <c r="S5148" s="11">
        <f t="shared" si="483"/>
        <v>7.2024316109422495</v>
      </c>
      <c r="T5148" s="5">
        <v>3.05</v>
      </c>
      <c r="U5148" s="5">
        <v>0.59</v>
      </c>
      <c r="V5148" s="5">
        <v>8.2200000000000006</v>
      </c>
      <c r="W5148" s="12">
        <f t="shared" si="484"/>
        <v>7.1428571428571425E-2</v>
      </c>
      <c r="X5148" s="2" t="str">
        <f t="shared" si="485"/>
        <v>SCALE</v>
      </c>
      <c r="Y5148" s="22" t="str">
        <f t="shared" si="486"/>
        <v>High (501-750)</v>
      </c>
    </row>
    <row r="5149" spans="1:25">
      <c r="A5149" s="2" t="s">
        <v>16151</v>
      </c>
      <c r="B5149" s="2" t="s">
        <v>16152</v>
      </c>
      <c r="C5149" s="2" t="s">
        <v>13986</v>
      </c>
      <c r="D5149" s="2" t="s">
        <v>204</v>
      </c>
      <c r="E5149" s="2" t="s">
        <v>56</v>
      </c>
      <c r="F5149" s="5">
        <v>4800</v>
      </c>
      <c r="G5149" s="2" t="s">
        <v>16153</v>
      </c>
      <c r="H5149" s="2" t="s">
        <v>161</v>
      </c>
      <c r="I5149" s="2" t="s">
        <v>13316</v>
      </c>
      <c r="J5149" s="2" t="s">
        <v>95</v>
      </c>
      <c r="K5149" s="9">
        <v>400</v>
      </c>
      <c r="L5149" s="9">
        <v>1440</v>
      </c>
      <c r="M5149" s="5">
        <v>59</v>
      </c>
      <c r="N5149" s="5">
        <v>2</v>
      </c>
      <c r="O5149" s="5">
        <v>33.729999999999997</v>
      </c>
      <c r="P5149" s="5">
        <v>75.37</v>
      </c>
      <c r="Q5149" s="2">
        <f t="shared" si="481"/>
        <v>41.640000000000008</v>
      </c>
      <c r="R5149" s="5">
        <f t="shared" si="482"/>
        <v>41.640000000000008</v>
      </c>
      <c r="S5149" s="11">
        <f t="shared" si="483"/>
        <v>1.2345093388674773</v>
      </c>
      <c r="T5149" s="5">
        <v>4.0999999999999996</v>
      </c>
      <c r="U5149" s="5">
        <v>0.56999999999999995</v>
      </c>
      <c r="V5149" s="5">
        <v>16.86</v>
      </c>
      <c r="W5149" s="12">
        <f t="shared" si="484"/>
        <v>3.3898305084745763E-2</v>
      </c>
      <c r="X5149" s="2" t="str">
        <f t="shared" si="485"/>
        <v>SCALE</v>
      </c>
      <c r="Y5149" s="22" t="str">
        <f t="shared" si="486"/>
        <v>Mid (301-500)</v>
      </c>
    </row>
    <row r="5150" spans="1:25">
      <c r="A5150" s="2" t="s">
        <v>16154</v>
      </c>
      <c r="B5150" s="2" t="s">
        <v>16155</v>
      </c>
      <c r="C5150" s="2" t="s">
        <v>1320</v>
      </c>
      <c r="D5150" s="2" t="s">
        <v>2533</v>
      </c>
      <c r="E5150" s="2" t="s">
        <v>118</v>
      </c>
      <c r="F5150" s="5">
        <v>3750</v>
      </c>
      <c r="G5150" s="2" t="s">
        <v>16156</v>
      </c>
      <c r="H5150" s="2" t="s">
        <v>150</v>
      </c>
      <c r="I5150" s="2" t="s">
        <v>13316</v>
      </c>
      <c r="J5150" s="2" t="s">
        <v>51</v>
      </c>
      <c r="K5150" s="9">
        <v>300</v>
      </c>
      <c r="L5150" s="9">
        <v>1034</v>
      </c>
      <c r="M5150" s="5">
        <v>23</v>
      </c>
      <c r="N5150" s="5">
        <v>0</v>
      </c>
      <c r="O5150" s="5">
        <v>12.05</v>
      </c>
      <c r="P5150" s="5">
        <v>0</v>
      </c>
      <c r="Q5150" s="2">
        <f t="shared" si="481"/>
        <v>-12.05</v>
      </c>
      <c r="R5150" s="5">
        <f t="shared" si="482"/>
        <v>-12.05</v>
      </c>
      <c r="S5150" s="11">
        <f t="shared" si="483"/>
        <v>-1</v>
      </c>
      <c r="T5150" s="5">
        <v>2.2200000000000002</v>
      </c>
      <c r="U5150" s="5">
        <v>0.52</v>
      </c>
      <c r="V5150" s="5">
        <v>0</v>
      </c>
      <c r="W5150" s="12">
        <f t="shared" si="484"/>
        <v>0</v>
      </c>
      <c r="X5150" s="2" t="str">
        <f t="shared" si="485"/>
        <v>PAUSE</v>
      </c>
      <c r="Y5150" s="22" t="str">
        <f t="shared" si="486"/>
        <v>Low (100-300)</v>
      </c>
    </row>
    <row r="5151" spans="1:25">
      <c r="A5151" s="2" t="s">
        <v>16157</v>
      </c>
      <c r="B5151" s="2" t="s">
        <v>2740</v>
      </c>
      <c r="C5151" s="2" t="s">
        <v>16158</v>
      </c>
      <c r="D5151" s="2" t="s">
        <v>16159</v>
      </c>
      <c r="E5151" s="2" t="s">
        <v>850</v>
      </c>
      <c r="F5151" s="5">
        <v>1469</v>
      </c>
      <c r="G5151" s="2" t="s">
        <v>16160</v>
      </c>
      <c r="H5151" s="2" t="s">
        <v>34</v>
      </c>
      <c r="I5151" s="2" t="s">
        <v>13316</v>
      </c>
      <c r="J5151" s="2" t="s">
        <v>248</v>
      </c>
      <c r="K5151" s="9">
        <v>700</v>
      </c>
      <c r="L5151" s="9">
        <v>977</v>
      </c>
      <c r="M5151" s="5">
        <v>42</v>
      </c>
      <c r="N5151" s="5">
        <v>1</v>
      </c>
      <c r="O5151" s="5">
        <v>25.13</v>
      </c>
      <c r="P5151" s="5">
        <v>50.94</v>
      </c>
      <c r="Q5151" s="2">
        <f t="shared" si="481"/>
        <v>25.81</v>
      </c>
      <c r="R5151" s="5">
        <f t="shared" si="482"/>
        <v>25.81</v>
      </c>
      <c r="S5151" s="11">
        <f t="shared" si="483"/>
        <v>1.0270592916832471</v>
      </c>
      <c r="T5151" s="5">
        <v>4.3</v>
      </c>
      <c r="U5151" s="5">
        <v>0.6</v>
      </c>
      <c r="V5151" s="5">
        <v>25.13</v>
      </c>
      <c r="W5151" s="12">
        <f t="shared" si="484"/>
        <v>2.3809523809523808E-2</v>
      </c>
      <c r="X5151" s="2" t="str">
        <f t="shared" si="485"/>
        <v>SCALE</v>
      </c>
      <c r="Y5151" s="22" t="str">
        <f t="shared" si="486"/>
        <v>High (501-750)</v>
      </c>
    </row>
    <row r="5152" spans="1:25">
      <c r="A5152" s="2" t="s">
        <v>16161</v>
      </c>
      <c r="B5152" s="2" t="s">
        <v>16162</v>
      </c>
      <c r="C5152" s="2" t="s">
        <v>16163</v>
      </c>
      <c r="D5152" s="2" t="s">
        <v>16164</v>
      </c>
      <c r="E5152" s="2" t="s">
        <v>373</v>
      </c>
      <c r="F5152" s="5">
        <v>1500</v>
      </c>
      <c r="G5152" s="2" t="s">
        <v>16165</v>
      </c>
      <c r="H5152" s="2" t="s">
        <v>34</v>
      </c>
      <c r="I5152" s="2" t="s">
        <v>13316</v>
      </c>
      <c r="J5152" s="2" t="s">
        <v>95</v>
      </c>
      <c r="K5152" s="9">
        <v>100</v>
      </c>
      <c r="L5152" s="9">
        <v>862</v>
      </c>
      <c r="M5152" s="5">
        <v>18</v>
      </c>
      <c r="N5152" s="5">
        <v>0</v>
      </c>
      <c r="O5152" s="5">
        <v>14.04</v>
      </c>
      <c r="P5152" s="5">
        <v>0</v>
      </c>
      <c r="Q5152" s="2">
        <f t="shared" si="481"/>
        <v>-14.04</v>
      </c>
      <c r="R5152" s="5">
        <f t="shared" si="482"/>
        <v>-14.04</v>
      </c>
      <c r="S5152" s="11">
        <f t="shared" si="483"/>
        <v>-1</v>
      </c>
      <c r="T5152" s="5">
        <v>2.09</v>
      </c>
      <c r="U5152" s="5">
        <v>0.78</v>
      </c>
      <c r="V5152" s="5">
        <v>0</v>
      </c>
      <c r="W5152" s="12">
        <f t="shared" si="484"/>
        <v>0</v>
      </c>
      <c r="X5152" s="2" t="str">
        <f t="shared" si="485"/>
        <v>PAUSE</v>
      </c>
      <c r="Y5152" s="22" t="str">
        <f t="shared" si="486"/>
        <v>Low (100-300)</v>
      </c>
    </row>
    <row r="5153" spans="1:25">
      <c r="A5153" s="2" t="s">
        <v>16166</v>
      </c>
      <c r="B5153" s="2" t="s">
        <v>919</v>
      </c>
      <c r="C5153" s="2" t="s">
        <v>16167</v>
      </c>
      <c r="D5153" s="2" t="s">
        <v>372</v>
      </c>
      <c r="E5153" s="2" t="s">
        <v>373</v>
      </c>
      <c r="F5153" s="5">
        <v>1500</v>
      </c>
      <c r="G5153" s="2" t="s">
        <v>16168</v>
      </c>
      <c r="H5153" s="2" t="s">
        <v>94</v>
      </c>
      <c r="I5153" s="2" t="s">
        <v>13316</v>
      </c>
      <c r="J5153" s="2" t="s">
        <v>35</v>
      </c>
      <c r="K5153" s="9">
        <v>700</v>
      </c>
      <c r="L5153" s="9">
        <v>2265</v>
      </c>
      <c r="M5153" s="5">
        <v>63</v>
      </c>
      <c r="N5153" s="5">
        <v>0</v>
      </c>
      <c r="O5153" s="5">
        <v>45.82</v>
      </c>
      <c r="P5153" s="5">
        <v>0</v>
      </c>
      <c r="Q5153" s="2">
        <f t="shared" si="481"/>
        <v>-45.82</v>
      </c>
      <c r="R5153" s="5">
        <f t="shared" si="482"/>
        <v>-45.82</v>
      </c>
      <c r="S5153" s="11">
        <f t="shared" si="483"/>
        <v>-1</v>
      </c>
      <c r="T5153" s="5">
        <v>2.78</v>
      </c>
      <c r="U5153" s="5">
        <v>0.73</v>
      </c>
      <c r="V5153" s="5">
        <v>0</v>
      </c>
      <c r="W5153" s="12">
        <f t="shared" si="484"/>
        <v>0</v>
      </c>
      <c r="X5153" s="2" t="str">
        <f t="shared" si="485"/>
        <v>PAUSE</v>
      </c>
      <c r="Y5153" s="22" t="str">
        <f t="shared" si="486"/>
        <v>High (501-750)</v>
      </c>
    </row>
    <row r="5154" spans="1:25">
      <c r="A5154" s="2" t="s">
        <v>16169</v>
      </c>
      <c r="B5154" s="2" t="s">
        <v>6542</v>
      </c>
      <c r="C5154" s="2" t="s">
        <v>16170</v>
      </c>
      <c r="D5154" s="2" t="s">
        <v>4667</v>
      </c>
      <c r="E5154" s="2" t="s">
        <v>32</v>
      </c>
      <c r="F5154" s="5">
        <v>3000</v>
      </c>
      <c r="G5154" s="2" t="s">
        <v>13734</v>
      </c>
      <c r="H5154" s="2" t="s">
        <v>260</v>
      </c>
      <c r="I5154" s="2" t="s">
        <v>13316</v>
      </c>
      <c r="J5154" s="2" t="s">
        <v>232</v>
      </c>
      <c r="K5154" s="9">
        <v>1000</v>
      </c>
      <c r="L5154" s="9">
        <v>913</v>
      </c>
      <c r="M5154" s="5">
        <v>15</v>
      </c>
      <c r="N5154" s="5">
        <v>0</v>
      </c>
      <c r="O5154" s="5">
        <v>7.97</v>
      </c>
      <c r="P5154" s="5">
        <v>0</v>
      </c>
      <c r="Q5154" s="2">
        <f t="shared" si="481"/>
        <v>-7.97</v>
      </c>
      <c r="R5154" s="5">
        <f t="shared" si="482"/>
        <v>-7.97</v>
      </c>
      <c r="S5154" s="11">
        <f t="shared" si="483"/>
        <v>-1</v>
      </c>
      <c r="T5154" s="5">
        <v>1.64</v>
      </c>
      <c r="U5154" s="5">
        <v>0.53</v>
      </c>
      <c r="V5154" s="5">
        <v>0</v>
      </c>
      <c r="W5154" s="12">
        <f t="shared" si="484"/>
        <v>0</v>
      </c>
      <c r="X5154" s="2" t="str">
        <f t="shared" si="485"/>
        <v>PAUSE</v>
      </c>
      <c r="Y5154" s="22" t="str">
        <f t="shared" si="486"/>
        <v>Premium (751-1000)</v>
      </c>
    </row>
    <row r="5155" spans="1:25">
      <c r="A5155" s="2" t="s">
        <v>16171</v>
      </c>
      <c r="B5155" s="2" t="s">
        <v>799</v>
      </c>
      <c r="C5155" s="2" t="s">
        <v>6561</v>
      </c>
      <c r="D5155" s="2" t="s">
        <v>16172</v>
      </c>
      <c r="E5155" s="2" t="s">
        <v>23</v>
      </c>
      <c r="F5155" s="5">
        <v>1250</v>
      </c>
      <c r="G5155" s="2" t="s">
        <v>16173</v>
      </c>
      <c r="H5155" s="2" t="s">
        <v>150</v>
      </c>
      <c r="I5155" s="2" t="s">
        <v>13316</v>
      </c>
      <c r="J5155" s="2" t="s">
        <v>699</v>
      </c>
      <c r="K5155" s="9">
        <v>800</v>
      </c>
      <c r="L5155" s="9">
        <v>1080</v>
      </c>
      <c r="M5155" s="5">
        <v>32</v>
      </c>
      <c r="N5155" s="5">
        <v>0</v>
      </c>
      <c r="O5155" s="5">
        <v>23.14</v>
      </c>
      <c r="P5155" s="5">
        <v>0</v>
      </c>
      <c r="Q5155" s="2">
        <f t="shared" si="481"/>
        <v>-23.14</v>
      </c>
      <c r="R5155" s="5">
        <f t="shared" si="482"/>
        <v>-23.14</v>
      </c>
      <c r="S5155" s="11">
        <f t="shared" si="483"/>
        <v>-1</v>
      </c>
      <c r="T5155" s="5">
        <v>2.96</v>
      </c>
      <c r="U5155" s="5">
        <v>0.72</v>
      </c>
      <c r="V5155" s="5">
        <v>0</v>
      </c>
      <c r="W5155" s="12">
        <f t="shared" si="484"/>
        <v>0</v>
      </c>
      <c r="X5155" s="2" t="str">
        <f t="shared" si="485"/>
        <v>PAUSE</v>
      </c>
      <c r="Y5155" s="22" t="str">
        <f t="shared" si="486"/>
        <v>Premium (751-1000)</v>
      </c>
    </row>
    <row r="5156" spans="1:25">
      <c r="A5156" s="2" t="s">
        <v>16174</v>
      </c>
      <c r="B5156" s="2" t="s">
        <v>539</v>
      </c>
      <c r="C5156" s="2" t="s">
        <v>331</v>
      </c>
      <c r="D5156" s="2" t="s">
        <v>3103</v>
      </c>
      <c r="E5156" s="2" t="s">
        <v>32</v>
      </c>
      <c r="F5156" s="5">
        <v>3300</v>
      </c>
      <c r="G5156" s="2" t="s">
        <v>16175</v>
      </c>
      <c r="H5156" s="2" t="s">
        <v>65</v>
      </c>
      <c r="I5156" s="2" t="s">
        <v>13316</v>
      </c>
      <c r="J5156" s="2" t="s">
        <v>319</v>
      </c>
      <c r="K5156" s="9">
        <v>100</v>
      </c>
      <c r="L5156" s="9">
        <v>1325</v>
      </c>
      <c r="M5156" s="5">
        <v>41</v>
      </c>
      <c r="N5156" s="5">
        <v>0</v>
      </c>
      <c r="O5156" s="5">
        <v>18.829999999999998</v>
      </c>
      <c r="P5156" s="5">
        <v>0</v>
      </c>
      <c r="Q5156" s="2">
        <f t="shared" si="481"/>
        <v>-18.829999999999998</v>
      </c>
      <c r="R5156" s="5">
        <f t="shared" si="482"/>
        <v>-18.829999999999998</v>
      </c>
      <c r="S5156" s="11">
        <f t="shared" si="483"/>
        <v>-1</v>
      </c>
      <c r="T5156" s="5">
        <v>3.09</v>
      </c>
      <c r="U5156" s="5">
        <v>0.46</v>
      </c>
      <c r="V5156" s="5">
        <v>0</v>
      </c>
      <c r="W5156" s="12">
        <f t="shared" si="484"/>
        <v>0</v>
      </c>
      <c r="X5156" s="2" t="str">
        <f t="shared" si="485"/>
        <v>PAUSE</v>
      </c>
      <c r="Y5156" s="22" t="str">
        <f t="shared" si="486"/>
        <v>Low (100-300)</v>
      </c>
    </row>
    <row r="5157" spans="1:25">
      <c r="A5157" s="2" t="s">
        <v>16176</v>
      </c>
      <c r="B5157" s="2" t="s">
        <v>16177</v>
      </c>
      <c r="C5157" s="2" t="s">
        <v>7271</v>
      </c>
      <c r="D5157" s="2" t="s">
        <v>6805</v>
      </c>
      <c r="E5157" s="2" t="s">
        <v>237</v>
      </c>
      <c r="F5157" s="5">
        <v>1666</v>
      </c>
      <c r="G5157" s="2" t="s">
        <v>6533</v>
      </c>
      <c r="H5157" s="2" t="s">
        <v>72</v>
      </c>
      <c r="I5157" s="2" t="s">
        <v>13316</v>
      </c>
      <c r="J5157" s="2" t="s">
        <v>155</v>
      </c>
      <c r="K5157" s="9">
        <v>1000</v>
      </c>
      <c r="L5157" s="9">
        <v>985</v>
      </c>
      <c r="M5157" s="5">
        <v>41</v>
      </c>
      <c r="N5157" s="5">
        <v>4</v>
      </c>
      <c r="O5157" s="5">
        <v>17.010000000000002</v>
      </c>
      <c r="P5157" s="5">
        <v>142.12</v>
      </c>
      <c r="Q5157" s="2">
        <f t="shared" si="481"/>
        <v>125.11</v>
      </c>
      <c r="R5157" s="5">
        <f t="shared" si="482"/>
        <v>125.11</v>
      </c>
      <c r="S5157" s="11">
        <f t="shared" si="483"/>
        <v>7.3550852439741323</v>
      </c>
      <c r="T5157" s="5">
        <v>4.16</v>
      </c>
      <c r="U5157" s="5">
        <v>0.41</v>
      </c>
      <c r="V5157" s="5">
        <v>4.25</v>
      </c>
      <c r="W5157" s="12">
        <f t="shared" si="484"/>
        <v>9.7560975609756101E-2</v>
      </c>
      <c r="X5157" s="2" t="str">
        <f t="shared" si="485"/>
        <v>SCALE</v>
      </c>
      <c r="Y5157" s="22" t="str">
        <f t="shared" si="486"/>
        <v>Premium (751-1000)</v>
      </c>
    </row>
    <row r="5158" spans="1:25">
      <c r="A5158" s="2" t="s">
        <v>16178</v>
      </c>
      <c r="B5158" s="2" t="s">
        <v>6906</v>
      </c>
      <c r="C5158" s="2" t="s">
        <v>16179</v>
      </c>
      <c r="D5158" s="2" t="s">
        <v>597</v>
      </c>
      <c r="E5158" s="2" t="s">
        <v>237</v>
      </c>
      <c r="F5158" s="5">
        <v>1846</v>
      </c>
      <c r="G5158" s="2" t="s">
        <v>2588</v>
      </c>
      <c r="H5158" s="2" t="s">
        <v>253</v>
      </c>
      <c r="I5158" s="2" t="s">
        <v>13316</v>
      </c>
      <c r="J5158" s="2" t="s">
        <v>183</v>
      </c>
      <c r="K5158" s="9">
        <v>200</v>
      </c>
      <c r="L5158" s="9">
        <v>1753</v>
      </c>
      <c r="M5158" s="5">
        <v>73</v>
      </c>
      <c r="N5158" s="5">
        <v>3</v>
      </c>
      <c r="O5158" s="5">
        <v>33.58</v>
      </c>
      <c r="P5158" s="5">
        <v>147.72999999999999</v>
      </c>
      <c r="Q5158" s="2">
        <f t="shared" si="481"/>
        <v>114.14999999999999</v>
      </c>
      <c r="R5158" s="5">
        <f t="shared" si="482"/>
        <v>114.14999999999999</v>
      </c>
      <c r="S5158" s="11">
        <f t="shared" si="483"/>
        <v>3.3993448481238833</v>
      </c>
      <c r="T5158" s="5">
        <v>4.16</v>
      </c>
      <c r="U5158" s="5">
        <v>0.46</v>
      </c>
      <c r="V5158" s="5">
        <v>11.19</v>
      </c>
      <c r="W5158" s="12">
        <f t="shared" si="484"/>
        <v>4.1095890410958902E-2</v>
      </c>
      <c r="X5158" s="2" t="str">
        <f t="shared" si="485"/>
        <v>SCALE</v>
      </c>
      <c r="Y5158" s="22" t="str">
        <f t="shared" si="486"/>
        <v>Low (100-300)</v>
      </c>
    </row>
    <row r="5159" spans="1:25">
      <c r="A5159" s="2" t="s">
        <v>16180</v>
      </c>
      <c r="B5159" s="2" t="s">
        <v>1009</v>
      </c>
      <c r="C5159" s="2" t="s">
        <v>16181</v>
      </c>
      <c r="D5159" s="2" t="s">
        <v>16182</v>
      </c>
      <c r="E5159" s="2" t="s">
        <v>188</v>
      </c>
      <c r="F5159" s="5">
        <v>3250</v>
      </c>
      <c r="G5159" s="2" t="s">
        <v>16183</v>
      </c>
      <c r="H5159" s="2" t="s">
        <v>260</v>
      </c>
      <c r="I5159" s="2" t="s">
        <v>13316</v>
      </c>
      <c r="J5159" s="2" t="s">
        <v>162</v>
      </c>
      <c r="K5159" s="9">
        <v>400</v>
      </c>
      <c r="L5159" s="9">
        <v>1383</v>
      </c>
      <c r="M5159" s="5">
        <v>62</v>
      </c>
      <c r="N5159" s="5">
        <v>5</v>
      </c>
      <c r="O5159" s="5">
        <v>32.46</v>
      </c>
      <c r="P5159" s="5">
        <v>179.13</v>
      </c>
      <c r="Q5159" s="2">
        <f t="shared" si="481"/>
        <v>146.66999999999999</v>
      </c>
      <c r="R5159" s="5">
        <f t="shared" si="482"/>
        <v>146.66999999999999</v>
      </c>
      <c r="S5159" s="11">
        <f t="shared" si="483"/>
        <v>4.5184842883548981</v>
      </c>
      <c r="T5159" s="5">
        <v>4.4800000000000004</v>
      </c>
      <c r="U5159" s="5">
        <v>0.52</v>
      </c>
      <c r="V5159" s="5">
        <v>6.49</v>
      </c>
      <c r="W5159" s="12">
        <f t="shared" si="484"/>
        <v>8.0645161290322578E-2</v>
      </c>
      <c r="X5159" s="2" t="str">
        <f t="shared" si="485"/>
        <v>SCALE</v>
      </c>
      <c r="Y5159" s="22" t="str">
        <f t="shared" si="486"/>
        <v>Mid (301-500)</v>
      </c>
    </row>
    <row r="5160" spans="1:25">
      <c r="A5160" s="2" t="s">
        <v>16184</v>
      </c>
      <c r="B5160" s="2" t="s">
        <v>1033</v>
      </c>
      <c r="C5160" s="2" t="s">
        <v>4983</v>
      </c>
      <c r="D5160" s="2" t="s">
        <v>1678</v>
      </c>
      <c r="E5160" s="2" t="s">
        <v>991</v>
      </c>
      <c r="F5160" s="5">
        <v>1000</v>
      </c>
      <c r="G5160" s="2" t="s">
        <v>2588</v>
      </c>
      <c r="H5160" s="2" t="s">
        <v>87</v>
      </c>
      <c r="I5160" s="2" t="s">
        <v>13316</v>
      </c>
      <c r="J5160" s="2" t="s">
        <v>458</v>
      </c>
      <c r="K5160" s="9">
        <v>600</v>
      </c>
      <c r="L5160" s="9">
        <v>2295</v>
      </c>
      <c r="M5160" s="5">
        <v>69</v>
      </c>
      <c r="N5160" s="5">
        <v>2</v>
      </c>
      <c r="O5160" s="5">
        <v>34.81</v>
      </c>
      <c r="P5160" s="5">
        <v>99.79</v>
      </c>
      <c r="Q5160" s="2">
        <f t="shared" si="481"/>
        <v>64.98</v>
      </c>
      <c r="R5160" s="5">
        <f t="shared" si="482"/>
        <v>64.98</v>
      </c>
      <c r="S5160" s="11">
        <f t="shared" si="483"/>
        <v>1.8667049698362539</v>
      </c>
      <c r="T5160" s="5">
        <v>3.01</v>
      </c>
      <c r="U5160" s="5">
        <v>0.5</v>
      </c>
      <c r="V5160" s="5">
        <v>17.399999999999999</v>
      </c>
      <c r="W5160" s="12">
        <f t="shared" si="484"/>
        <v>2.8985507246376812E-2</v>
      </c>
      <c r="X5160" s="2" t="str">
        <f t="shared" si="485"/>
        <v>SCALE</v>
      </c>
      <c r="Y5160" s="22" t="str">
        <f t="shared" si="486"/>
        <v>High (501-750)</v>
      </c>
    </row>
    <row r="5161" spans="1:25">
      <c r="A5161" s="2" t="s">
        <v>16185</v>
      </c>
      <c r="B5161" s="2" t="s">
        <v>539</v>
      </c>
      <c r="C5161" s="2" t="s">
        <v>12281</v>
      </c>
      <c r="D5161" s="2" t="s">
        <v>7551</v>
      </c>
      <c r="E5161" s="2" t="s">
        <v>222</v>
      </c>
      <c r="F5161" s="5">
        <v>2750</v>
      </c>
      <c r="G5161" s="2" t="s">
        <v>4773</v>
      </c>
      <c r="H5161" s="2" t="s">
        <v>94</v>
      </c>
      <c r="I5161" s="2" t="s">
        <v>13316</v>
      </c>
      <c r="J5161" s="2" t="s">
        <v>699</v>
      </c>
      <c r="K5161" s="9">
        <v>600</v>
      </c>
      <c r="L5161" s="9">
        <v>1586</v>
      </c>
      <c r="M5161" s="5">
        <v>46</v>
      </c>
      <c r="N5161" s="5">
        <v>0</v>
      </c>
      <c r="O5161" s="5">
        <v>35.61</v>
      </c>
      <c r="P5161" s="5">
        <v>0</v>
      </c>
      <c r="Q5161" s="2">
        <f t="shared" si="481"/>
        <v>-35.61</v>
      </c>
      <c r="R5161" s="5">
        <f t="shared" si="482"/>
        <v>-35.61</v>
      </c>
      <c r="S5161" s="11">
        <f t="shared" si="483"/>
        <v>-1</v>
      </c>
      <c r="T5161" s="5">
        <v>2.9</v>
      </c>
      <c r="U5161" s="5">
        <v>0.77</v>
      </c>
      <c r="V5161" s="5">
        <v>0</v>
      </c>
      <c r="W5161" s="12">
        <f t="shared" si="484"/>
        <v>0</v>
      </c>
      <c r="X5161" s="2" t="str">
        <f t="shared" si="485"/>
        <v>PAUSE</v>
      </c>
      <c r="Y5161" s="22" t="str">
        <f t="shared" si="486"/>
        <v>High (501-750)</v>
      </c>
    </row>
    <row r="5162" spans="1:25">
      <c r="A5162" s="2" t="s">
        <v>16186</v>
      </c>
      <c r="B5162" s="2" t="s">
        <v>16187</v>
      </c>
      <c r="C5162" s="2" t="s">
        <v>1139</v>
      </c>
      <c r="D5162" s="2" t="s">
        <v>1444</v>
      </c>
      <c r="E5162" s="2" t="s">
        <v>953</v>
      </c>
      <c r="F5162" s="5">
        <v>1100</v>
      </c>
      <c r="G5162" s="2" t="s">
        <v>86</v>
      </c>
      <c r="H5162" s="2" t="s">
        <v>190</v>
      </c>
      <c r="I5162" s="2" t="s">
        <v>13316</v>
      </c>
      <c r="J5162" s="2" t="s">
        <v>51</v>
      </c>
      <c r="K5162" s="9">
        <v>600</v>
      </c>
      <c r="L5162" s="9">
        <v>1217</v>
      </c>
      <c r="M5162" s="5">
        <v>46</v>
      </c>
      <c r="N5162" s="5">
        <v>4</v>
      </c>
      <c r="O5162" s="5">
        <v>31.82</v>
      </c>
      <c r="P5162" s="5">
        <v>178.1</v>
      </c>
      <c r="Q5162" s="2">
        <f t="shared" si="481"/>
        <v>146.28</v>
      </c>
      <c r="R5162" s="5">
        <f t="shared" si="482"/>
        <v>146.28</v>
      </c>
      <c r="S5162" s="11">
        <f t="shared" si="483"/>
        <v>4.5971087366436203</v>
      </c>
      <c r="T5162" s="5">
        <v>3.78</v>
      </c>
      <c r="U5162" s="5">
        <v>0.69</v>
      </c>
      <c r="V5162" s="5">
        <v>7.96</v>
      </c>
      <c r="W5162" s="12">
        <f t="shared" si="484"/>
        <v>8.6956521739130432E-2</v>
      </c>
      <c r="X5162" s="2" t="str">
        <f t="shared" si="485"/>
        <v>SCALE</v>
      </c>
      <c r="Y5162" s="22" t="str">
        <f t="shared" si="486"/>
        <v>High (501-750)</v>
      </c>
    </row>
    <row r="5163" spans="1:25">
      <c r="A5163" s="2" t="s">
        <v>16188</v>
      </c>
      <c r="B5163" s="2" t="s">
        <v>16189</v>
      </c>
      <c r="C5163" s="2" t="s">
        <v>1320</v>
      </c>
      <c r="D5163" s="2" t="s">
        <v>10453</v>
      </c>
      <c r="E5163" s="2" t="s">
        <v>56</v>
      </c>
      <c r="F5163" s="5">
        <v>1700</v>
      </c>
      <c r="G5163" s="2" t="s">
        <v>16190</v>
      </c>
      <c r="H5163" s="2" t="s">
        <v>25</v>
      </c>
      <c r="I5163" s="2" t="s">
        <v>13316</v>
      </c>
      <c r="J5163" s="2" t="s">
        <v>155</v>
      </c>
      <c r="K5163" s="9">
        <v>800</v>
      </c>
      <c r="L5163" s="9">
        <v>990</v>
      </c>
      <c r="M5163" s="5">
        <v>23</v>
      </c>
      <c r="N5163" s="5">
        <v>2</v>
      </c>
      <c r="O5163" s="5">
        <v>12.15</v>
      </c>
      <c r="P5163" s="5">
        <v>104.94</v>
      </c>
      <c r="Q5163" s="2">
        <f t="shared" si="481"/>
        <v>92.789999999999992</v>
      </c>
      <c r="R5163" s="5">
        <f t="shared" si="482"/>
        <v>92.789999999999992</v>
      </c>
      <c r="S5163" s="11">
        <f t="shared" si="483"/>
        <v>7.637037037037036</v>
      </c>
      <c r="T5163" s="5">
        <v>2.3199999999999998</v>
      </c>
      <c r="U5163" s="5">
        <v>0.53</v>
      </c>
      <c r="V5163" s="5">
        <v>6.08</v>
      </c>
      <c r="W5163" s="12">
        <f t="shared" si="484"/>
        <v>8.6956521739130432E-2</v>
      </c>
      <c r="X5163" s="2" t="str">
        <f t="shared" si="485"/>
        <v>SCALE</v>
      </c>
      <c r="Y5163" s="22" t="str">
        <f t="shared" si="486"/>
        <v>Premium (751-1000)</v>
      </c>
    </row>
    <row r="5164" spans="1:25">
      <c r="A5164" s="2" t="s">
        <v>16191</v>
      </c>
      <c r="B5164" s="2" t="s">
        <v>16192</v>
      </c>
      <c r="C5164" s="2" t="s">
        <v>16193</v>
      </c>
      <c r="D5164" s="2" t="s">
        <v>4612</v>
      </c>
      <c r="E5164" s="2" t="s">
        <v>953</v>
      </c>
      <c r="F5164" s="5">
        <v>4500</v>
      </c>
      <c r="G5164" s="2" t="s">
        <v>16194</v>
      </c>
      <c r="H5164" s="2" t="s">
        <v>266</v>
      </c>
      <c r="I5164" s="2" t="s">
        <v>13316</v>
      </c>
      <c r="J5164" s="2" t="s">
        <v>155</v>
      </c>
      <c r="K5164" s="9">
        <v>100</v>
      </c>
      <c r="L5164" s="9">
        <v>1027</v>
      </c>
      <c r="M5164" s="5">
        <v>33</v>
      </c>
      <c r="N5164" s="5">
        <v>1</v>
      </c>
      <c r="O5164" s="5">
        <v>13.72</v>
      </c>
      <c r="P5164" s="5">
        <v>43.18</v>
      </c>
      <c r="Q5164" s="2">
        <f t="shared" si="481"/>
        <v>29.46</v>
      </c>
      <c r="R5164" s="5">
        <f t="shared" si="482"/>
        <v>29.46</v>
      </c>
      <c r="S5164" s="11">
        <f t="shared" si="483"/>
        <v>2.1472303206997085</v>
      </c>
      <c r="T5164" s="5">
        <v>3.21</v>
      </c>
      <c r="U5164" s="5">
        <v>0.42</v>
      </c>
      <c r="V5164" s="5">
        <v>13.72</v>
      </c>
      <c r="W5164" s="12">
        <f t="shared" si="484"/>
        <v>3.0303030303030304E-2</v>
      </c>
      <c r="X5164" s="2" t="str">
        <f t="shared" si="485"/>
        <v>SCALE</v>
      </c>
      <c r="Y5164" s="22" t="str">
        <f t="shared" si="486"/>
        <v>Low (100-300)</v>
      </c>
    </row>
    <row r="5165" spans="1:25">
      <c r="A5165" s="2" t="s">
        <v>16195</v>
      </c>
      <c r="B5165" s="2" t="s">
        <v>129</v>
      </c>
      <c r="C5165" s="2" t="s">
        <v>404</v>
      </c>
      <c r="D5165" s="2" t="s">
        <v>16196</v>
      </c>
      <c r="E5165" s="2" t="s">
        <v>118</v>
      </c>
      <c r="F5165" s="5">
        <v>2253</v>
      </c>
      <c r="G5165" s="2" t="s">
        <v>16197</v>
      </c>
      <c r="H5165" s="2" t="s">
        <v>65</v>
      </c>
      <c r="I5165" s="2" t="s">
        <v>13316</v>
      </c>
      <c r="J5165" s="2" t="s">
        <v>162</v>
      </c>
      <c r="K5165" s="9">
        <v>200</v>
      </c>
      <c r="L5165" s="9">
        <v>2316</v>
      </c>
      <c r="M5165" s="5">
        <v>37</v>
      </c>
      <c r="N5165" s="5">
        <v>3</v>
      </c>
      <c r="O5165" s="5">
        <v>22.02</v>
      </c>
      <c r="P5165" s="5">
        <v>108.71</v>
      </c>
      <c r="Q5165" s="2">
        <f t="shared" si="481"/>
        <v>86.69</v>
      </c>
      <c r="R5165" s="5">
        <f t="shared" si="482"/>
        <v>86.69</v>
      </c>
      <c r="S5165" s="11">
        <f t="shared" si="483"/>
        <v>3.9368755676657585</v>
      </c>
      <c r="T5165" s="5">
        <v>1.6</v>
      </c>
      <c r="U5165" s="5">
        <v>0.6</v>
      </c>
      <c r="V5165" s="5">
        <v>7.34</v>
      </c>
      <c r="W5165" s="12">
        <f t="shared" si="484"/>
        <v>8.1081081081081086E-2</v>
      </c>
      <c r="X5165" s="2" t="str">
        <f t="shared" si="485"/>
        <v>SCALE</v>
      </c>
      <c r="Y5165" s="22" t="str">
        <f t="shared" si="486"/>
        <v>Low (100-300)</v>
      </c>
    </row>
    <row r="5166" spans="1:25">
      <c r="A5166" s="2" t="s">
        <v>16198</v>
      </c>
      <c r="B5166" s="2" t="s">
        <v>3032</v>
      </c>
      <c r="C5166" s="2" t="s">
        <v>763</v>
      </c>
      <c r="D5166" s="2" t="s">
        <v>251</v>
      </c>
      <c r="E5166" s="2" t="s">
        <v>23</v>
      </c>
      <c r="F5166" s="5">
        <v>2250</v>
      </c>
      <c r="G5166" s="2" t="s">
        <v>16199</v>
      </c>
      <c r="H5166" s="2" t="s">
        <v>161</v>
      </c>
      <c r="I5166" s="2" t="s">
        <v>13316</v>
      </c>
      <c r="J5166" s="2" t="s">
        <v>135</v>
      </c>
      <c r="K5166" s="9">
        <v>1000</v>
      </c>
      <c r="L5166" s="9">
        <v>595</v>
      </c>
      <c r="M5166" s="5">
        <v>21</v>
      </c>
      <c r="N5166" s="5">
        <v>0</v>
      </c>
      <c r="O5166" s="5">
        <v>9.1199999999999992</v>
      </c>
      <c r="P5166" s="5">
        <v>0</v>
      </c>
      <c r="Q5166" s="2">
        <f t="shared" si="481"/>
        <v>-9.1199999999999992</v>
      </c>
      <c r="R5166" s="5">
        <f t="shared" si="482"/>
        <v>-9.1199999999999992</v>
      </c>
      <c r="S5166" s="11">
        <f t="shared" si="483"/>
        <v>-1</v>
      </c>
      <c r="T5166" s="5">
        <v>3.53</v>
      </c>
      <c r="U5166" s="5">
        <v>0.43</v>
      </c>
      <c r="V5166" s="5">
        <v>0</v>
      </c>
      <c r="W5166" s="12">
        <f t="shared" si="484"/>
        <v>0</v>
      </c>
      <c r="X5166" s="2" t="str">
        <f t="shared" si="485"/>
        <v>PAUSE</v>
      </c>
      <c r="Y5166" s="22" t="str">
        <f t="shared" si="486"/>
        <v>Premium (751-1000)</v>
      </c>
    </row>
    <row r="5167" spans="1:25">
      <c r="A5167" s="2" t="s">
        <v>16200</v>
      </c>
      <c r="B5167" s="2" t="s">
        <v>475</v>
      </c>
      <c r="C5167" s="2" t="s">
        <v>4340</v>
      </c>
      <c r="D5167" s="2" t="s">
        <v>16201</v>
      </c>
      <c r="E5167" s="2" t="s">
        <v>188</v>
      </c>
      <c r="F5167" s="5">
        <v>2750</v>
      </c>
      <c r="G5167" s="2" t="s">
        <v>16202</v>
      </c>
      <c r="H5167" s="2" t="s">
        <v>50</v>
      </c>
      <c r="I5167" s="2" t="s">
        <v>13316</v>
      </c>
      <c r="J5167" s="2" t="s">
        <v>140</v>
      </c>
      <c r="K5167" s="9">
        <v>400</v>
      </c>
      <c r="L5167" s="9">
        <v>2314</v>
      </c>
      <c r="M5167" s="5">
        <v>74</v>
      </c>
      <c r="N5167" s="5">
        <v>7</v>
      </c>
      <c r="O5167" s="5">
        <v>39.92</v>
      </c>
      <c r="P5167" s="5">
        <v>383.03</v>
      </c>
      <c r="Q5167" s="2">
        <f t="shared" si="481"/>
        <v>343.10999999999996</v>
      </c>
      <c r="R5167" s="5">
        <f t="shared" si="482"/>
        <v>343.10999999999996</v>
      </c>
      <c r="S5167" s="11">
        <f t="shared" si="483"/>
        <v>8.5949398797595169</v>
      </c>
      <c r="T5167" s="5">
        <v>3.2</v>
      </c>
      <c r="U5167" s="5">
        <v>0.54</v>
      </c>
      <c r="V5167" s="5">
        <v>5.7</v>
      </c>
      <c r="W5167" s="12">
        <f t="shared" si="484"/>
        <v>9.45945945945946E-2</v>
      </c>
      <c r="X5167" s="2" t="str">
        <f t="shared" si="485"/>
        <v>SCALE</v>
      </c>
      <c r="Y5167" s="22" t="str">
        <f t="shared" si="486"/>
        <v>Mid (301-500)</v>
      </c>
    </row>
    <row r="5168" spans="1:25">
      <c r="A5168" s="2" t="s">
        <v>16203</v>
      </c>
      <c r="B5168" s="2" t="s">
        <v>1840</v>
      </c>
      <c r="C5168" s="2" t="s">
        <v>16204</v>
      </c>
      <c r="D5168" s="2" t="s">
        <v>5891</v>
      </c>
      <c r="E5168" s="2" t="s">
        <v>432</v>
      </c>
      <c r="F5168" s="5">
        <v>698</v>
      </c>
      <c r="G5168" s="2" t="s">
        <v>16205</v>
      </c>
      <c r="H5168" s="2" t="s">
        <v>42</v>
      </c>
      <c r="I5168" s="2" t="s">
        <v>13316</v>
      </c>
      <c r="J5168" s="2" t="s">
        <v>232</v>
      </c>
      <c r="K5168" s="9">
        <v>300</v>
      </c>
      <c r="L5168" s="9">
        <v>1903</v>
      </c>
      <c r="M5168" s="5">
        <v>60</v>
      </c>
      <c r="N5168" s="5">
        <v>0</v>
      </c>
      <c r="O5168" s="5">
        <v>44.35</v>
      </c>
      <c r="P5168" s="5">
        <v>0</v>
      </c>
      <c r="Q5168" s="2">
        <f t="shared" si="481"/>
        <v>-44.35</v>
      </c>
      <c r="R5168" s="5">
        <f t="shared" si="482"/>
        <v>-44.35</v>
      </c>
      <c r="S5168" s="11">
        <f t="shared" si="483"/>
        <v>-1</v>
      </c>
      <c r="T5168" s="5">
        <v>3.15</v>
      </c>
      <c r="U5168" s="5">
        <v>0.74</v>
      </c>
      <c r="V5168" s="5">
        <v>0</v>
      </c>
      <c r="W5168" s="12">
        <f t="shared" si="484"/>
        <v>0</v>
      </c>
      <c r="X5168" s="2" t="str">
        <f t="shared" si="485"/>
        <v>PAUSE</v>
      </c>
      <c r="Y5168" s="22" t="str">
        <f t="shared" si="486"/>
        <v>Low (100-300)</v>
      </c>
    </row>
    <row r="5169" spans="1:25">
      <c r="A5169" s="2" t="s">
        <v>16206</v>
      </c>
      <c r="B5169" s="2" t="s">
        <v>9941</v>
      </c>
      <c r="C5169" s="2" t="s">
        <v>5493</v>
      </c>
      <c r="D5169" s="2" t="s">
        <v>16207</v>
      </c>
      <c r="E5169" s="2" t="s">
        <v>298</v>
      </c>
      <c r="F5169" s="5">
        <v>1000</v>
      </c>
      <c r="G5169" s="2" t="s">
        <v>16208</v>
      </c>
      <c r="H5169" s="2" t="s">
        <v>72</v>
      </c>
      <c r="I5169" s="2" t="s">
        <v>13316</v>
      </c>
      <c r="J5169" s="2" t="s">
        <v>73</v>
      </c>
      <c r="K5169" s="9">
        <v>800</v>
      </c>
      <c r="L5169" s="9">
        <v>1815</v>
      </c>
      <c r="M5169" s="5">
        <v>42</v>
      </c>
      <c r="N5169" s="5">
        <v>0</v>
      </c>
      <c r="O5169" s="5">
        <v>32.58</v>
      </c>
      <c r="P5169" s="5">
        <v>0</v>
      </c>
      <c r="Q5169" s="2">
        <f t="shared" si="481"/>
        <v>-32.58</v>
      </c>
      <c r="R5169" s="5">
        <f t="shared" si="482"/>
        <v>-32.58</v>
      </c>
      <c r="S5169" s="11">
        <f t="shared" si="483"/>
        <v>-1</v>
      </c>
      <c r="T5169" s="5">
        <v>2.31</v>
      </c>
      <c r="U5169" s="5">
        <v>0.78</v>
      </c>
      <c r="V5169" s="5">
        <v>0</v>
      </c>
      <c r="W5169" s="12">
        <f t="shared" si="484"/>
        <v>0</v>
      </c>
      <c r="X5169" s="2" t="str">
        <f t="shared" si="485"/>
        <v>PAUSE</v>
      </c>
      <c r="Y5169" s="22" t="str">
        <f t="shared" si="486"/>
        <v>Premium (751-1000)</v>
      </c>
    </row>
    <row r="5170" spans="1:25">
      <c r="A5170" s="2" t="s">
        <v>16209</v>
      </c>
      <c r="B5170" s="2" t="s">
        <v>2865</v>
      </c>
      <c r="C5170" s="2" t="s">
        <v>5160</v>
      </c>
      <c r="D5170" s="2" t="s">
        <v>16210</v>
      </c>
      <c r="E5170" s="2" t="s">
        <v>276</v>
      </c>
      <c r="F5170" s="5">
        <v>2500</v>
      </c>
      <c r="G5170" s="2" t="s">
        <v>11472</v>
      </c>
      <c r="H5170" s="2" t="s">
        <v>25</v>
      </c>
      <c r="I5170" s="2" t="s">
        <v>13316</v>
      </c>
      <c r="J5170" s="2" t="s">
        <v>135</v>
      </c>
      <c r="K5170" s="9">
        <v>400</v>
      </c>
      <c r="L5170" s="9">
        <v>1894</v>
      </c>
      <c r="M5170" s="5">
        <v>37</v>
      </c>
      <c r="N5170" s="5">
        <v>4</v>
      </c>
      <c r="O5170" s="5">
        <v>15.16</v>
      </c>
      <c r="P5170" s="5">
        <v>238.22</v>
      </c>
      <c r="Q5170" s="2">
        <f t="shared" si="481"/>
        <v>223.06</v>
      </c>
      <c r="R5170" s="5">
        <f t="shared" si="482"/>
        <v>223.06</v>
      </c>
      <c r="S5170" s="11">
        <f t="shared" si="483"/>
        <v>14.713720316622691</v>
      </c>
      <c r="T5170" s="5">
        <v>1.95</v>
      </c>
      <c r="U5170" s="5">
        <v>0.41</v>
      </c>
      <c r="V5170" s="5">
        <v>3.79</v>
      </c>
      <c r="W5170" s="12">
        <f t="shared" si="484"/>
        <v>0.10810810810810811</v>
      </c>
      <c r="X5170" s="2" t="str">
        <f t="shared" si="485"/>
        <v>SCALE</v>
      </c>
      <c r="Y5170" s="22" t="str">
        <f t="shared" si="486"/>
        <v>Mid (301-500)</v>
      </c>
    </row>
    <row r="5171" spans="1:25">
      <c r="A5171" s="2" t="s">
        <v>16211</v>
      </c>
      <c r="B5171" s="2" t="s">
        <v>5563</v>
      </c>
      <c r="C5171" s="2" t="s">
        <v>16212</v>
      </c>
      <c r="D5171" s="2" t="s">
        <v>1629</v>
      </c>
      <c r="E5171" s="2" t="s">
        <v>40</v>
      </c>
      <c r="F5171" s="5">
        <v>1499</v>
      </c>
      <c r="G5171" s="2" t="s">
        <v>16213</v>
      </c>
      <c r="H5171" s="2" t="s">
        <v>42</v>
      </c>
      <c r="I5171" s="2" t="s">
        <v>13316</v>
      </c>
      <c r="J5171" s="2" t="s">
        <v>88</v>
      </c>
      <c r="K5171" s="9">
        <v>500</v>
      </c>
      <c r="L5171" s="9">
        <v>1376</v>
      </c>
      <c r="M5171" s="5">
        <v>49</v>
      </c>
      <c r="N5171" s="5">
        <v>2</v>
      </c>
      <c r="O5171" s="5">
        <v>29.37</v>
      </c>
      <c r="P5171" s="5">
        <v>92.48</v>
      </c>
      <c r="Q5171" s="2">
        <f t="shared" si="481"/>
        <v>63.11</v>
      </c>
      <c r="R5171" s="5">
        <f t="shared" si="482"/>
        <v>63.11</v>
      </c>
      <c r="S5171" s="11">
        <f t="shared" si="483"/>
        <v>2.1487912836227441</v>
      </c>
      <c r="T5171" s="5">
        <v>3.56</v>
      </c>
      <c r="U5171" s="5">
        <v>0.6</v>
      </c>
      <c r="V5171" s="5">
        <v>14.68</v>
      </c>
      <c r="W5171" s="12">
        <f t="shared" si="484"/>
        <v>4.0816326530612242E-2</v>
      </c>
      <c r="X5171" s="2" t="str">
        <f t="shared" si="485"/>
        <v>SCALE</v>
      </c>
      <c r="Y5171" s="22" t="str">
        <f t="shared" si="486"/>
        <v>Mid (301-500)</v>
      </c>
    </row>
    <row r="5172" spans="1:25">
      <c r="A5172" s="2" t="s">
        <v>16214</v>
      </c>
      <c r="B5172" s="2" t="s">
        <v>414</v>
      </c>
      <c r="C5172" s="2" t="s">
        <v>561</v>
      </c>
      <c r="D5172" s="2" t="s">
        <v>251</v>
      </c>
      <c r="E5172" s="2" t="s">
        <v>23</v>
      </c>
      <c r="F5172" s="5">
        <v>1800</v>
      </c>
      <c r="G5172" s="2" t="s">
        <v>16215</v>
      </c>
      <c r="H5172" s="2" t="s">
        <v>50</v>
      </c>
      <c r="I5172" s="2" t="s">
        <v>13316</v>
      </c>
      <c r="J5172" s="2" t="s">
        <v>135</v>
      </c>
      <c r="K5172" s="9">
        <v>200</v>
      </c>
      <c r="L5172" s="9">
        <v>1464</v>
      </c>
      <c r="M5172" s="5">
        <v>30</v>
      </c>
      <c r="N5172" s="5">
        <v>0</v>
      </c>
      <c r="O5172" s="5">
        <v>19.77</v>
      </c>
      <c r="P5172" s="5">
        <v>0</v>
      </c>
      <c r="Q5172" s="2">
        <f t="shared" si="481"/>
        <v>-19.77</v>
      </c>
      <c r="R5172" s="5">
        <f t="shared" si="482"/>
        <v>-19.77</v>
      </c>
      <c r="S5172" s="11">
        <f t="shared" si="483"/>
        <v>-1</v>
      </c>
      <c r="T5172" s="5">
        <v>2.0499999999999998</v>
      </c>
      <c r="U5172" s="5">
        <v>0.66</v>
      </c>
      <c r="V5172" s="5">
        <v>0</v>
      </c>
      <c r="W5172" s="12">
        <f t="shared" si="484"/>
        <v>0</v>
      </c>
      <c r="X5172" s="2" t="str">
        <f t="shared" si="485"/>
        <v>PAUSE</v>
      </c>
      <c r="Y5172" s="22" t="str">
        <f t="shared" si="486"/>
        <v>Low (100-300)</v>
      </c>
    </row>
    <row r="5173" spans="1:25">
      <c r="A5173" s="2" t="s">
        <v>16216</v>
      </c>
      <c r="B5173" s="2" t="s">
        <v>1569</v>
      </c>
      <c r="C5173" s="2" t="s">
        <v>16217</v>
      </c>
      <c r="D5173" s="2" t="s">
        <v>16218</v>
      </c>
      <c r="E5173" s="2" t="s">
        <v>298</v>
      </c>
      <c r="F5173" s="5">
        <v>2800</v>
      </c>
      <c r="G5173" s="2" t="s">
        <v>16219</v>
      </c>
      <c r="H5173" s="2" t="s">
        <v>134</v>
      </c>
      <c r="I5173" s="2" t="s">
        <v>13316</v>
      </c>
      <c r="J5173" s="2" t="s">
        <v>27</v>
      </c>
      <c r="K5173" s="9">
        <v>400</v>
      </c>
      <c r="L5173" s="9">
        <v>1903</v>
      </c>
      <c r="M5173" s="5">
        <v>79</v>
      </c>
      <c r="N5173" s="5">
        <v>3</v>
      </c>
      <c r="O5173" s="5">
        <v>34.61</v>
      </c>
      <c r="P5173" s="5">
        <v>169.07</v>
      </c>
      <c r="Q5173" s="2">
        <f t="shared" si="481"/>
        <v>134.45999999999998</v>
      </c>
      <c r="R5173" s="5">
        <f t="shared" si="482"/>
        <v>134.45999999999998</v>
      </c>
      <c r="S5173" s="11">
        <f t="shared" si="483"/>
        <v>3.8850043340075118</v>
      </c>
      <c r="T5173" s="5">
        <v>4.1500000000000004</v>
      </c>
      <c r="U5173" s="5">
        <v>0.44</v>
      </c>
      <c r="V5173" s="5">
        <v>11.54</v>
      </c>
      <c r="W5173" s="12">
        <f t="shared" si="484"/>
        <v>3.7974683544303799E-2</v>
      </c>
      <c r="X5173" s="2" t="str">
        <f t="shared" si="485"/>
        <v>SCALE</v>
      </c>
      <c r="Y5173" s="22" t="str">
        <f t="shared" si="486"/>
        <v>Mid (301-500)</v>
      </c>
    </row>
    <row r="5174" spans="1:25">
      <c r="A5174" s="2" t="s">
        <v>16220</v>
      </c>
      <c r="B5174" s="2" t="s">
        <v>1735</v>
      </c>
      <c r="C5174" s="2" t="s">
        <v>16221</v>
      </c>
      <c r="D5174" s="2" t="s">
        <v>7604</v>
      </c>
      <c r="E5174" s="2" t="s">
        <v>112</v>
      </c>
      <c r="F5174" s="5">
        <v>2900</v>
      </c>
      <c r="G5174" s="2" t="s">
        <v>16222</v>
      </c>
      <c r="H5174" s="2" t="s">
        <v>94</v>
      </c>
      <c r="I5174" s="2" t="s">
        <v>13316</v>
      </c>
      <c r="J5174" s="2" t="s">
        <v>95</v>
      </c>
      <c r="K5174" s="9">
        <v>100</v>
      </c>
      <c r="L5174" s="9">
        <v>2110</v>
      </c>
      <c r="M5174" s="5">
        <v>62</v>
      </c>
      <c r="N5174" s="5">
        <v>0</v>
      </c>
      <c r="O5174" s="5">
        <v>32.89</v>
      </c>
      <c r="P5174" s="5">
        <v>0</v>
      </c>
      <c r="Q5174" s="2">
        <f t="shared" si="481"/>
        <v>-32.89</v>
      </c>
      <c r="R5174" s="5">
        <f t="shared" si="482"/>
        <v>-32.89</v>
      </c>
      <c r="S5174" s="11">
        <f t="shared" si="483"/>
        <v>-1</v>
      </c>
      <c r="T5174" s="5">
        <v>2.94</v>
      </c>
      <c r="U5174" s="5">
        <v>0.53</v>
      </c>
      <c r="V5174" s="5">
        <v>0</v>
      </c>
      <c r="W5174" s="12">
        <f t="shared" si="484"/>
        <v>0</v>
      </c>
      <c r="X5174" s="2" t="str">
        <f t="shared" si="485"/>
        <v>PAUSE</v>
      </c>
      <c r="Y5174" s="22" t="str">
        <f t="shared" si="486"/>
        <v>Low (100-300)</v>
      </c>
    </row>
    <row r="5175" spans="1:25">
      <c r="A5175" s="2" t="s">
        <v>16223</v>
      </c>
      <c r="B5175" s="2" t="s">
        <v>295</v>
      </c>
      <c r="C5175" s="2" t="s">
        <v>16224</v>
      </c>
      <c r="D5175" s="2" t="s">
        <v>10239</v>
      </c>
      <c r="E5175" s="2" t="s">
        <v>112</v>
      </c>
      <c r="F5175" s="5">
        <v>3300</v>
      </c>
      <c r="G5175" s="2" t="s">
        <v>13866</v>
      </c>
      <c r="H5175" s="2" t="s">
        <v>134</v>
      </c>
      <c r="I5175" s="2" t="s">
        <v>13316</v>
      </c>
      <c r="J5175" s="2" t="s">
        <v>248</v>
      </c>
      <c r="K5175" s="9">
        <v>400</v>
      </c>
      <c r="L5175" s="9">
        <v>1570</v>
      </c>
      <c r="M5175" s="5">
        <v>45</v>
      </c>
      <c r="N5175" s="5">
        <v>4</v>
      </c>
      <c r="O5175" s="5">
        <v>36.46</v>
      </c>
      <c r="P5175" s="5">
        <v>266.48</v>
      </c>
      <c r="Q5175" s="2">
        <f t="shared" si="481"/>
        <v>230.02</v>
      </c>
      <c r="R5175" s="5">
        <f t="shared" si="482"/>
        <v>230.02</v>
      </c>
      <c r="S5175" s="11">
        <f t="shared" si="483"/>
        <v>6.3088315962698847</v>
      </c>
      <c r="T5175" s="5">
        <v>2.87</v>
      </c>
      <c r="U5175" s="5">
        <v>0.81</v>
      </c>
      <c r="V5175" s="5">
        <v>9.1199999999999992</v>
      </c>
      <c r="W5175" s="12">
        <f t="shared" si="484"/>
        <v>8.8888888888888892E-2</v>
      </c>
      <c r="X5175" s="2" t="str">
        <f t="shared" si="485"/>
        <v>SCALE</v>
      </c>
      <c r="Y5175" s="22" t="str">
        <f t="shared" si="486"/>
        <v>Mid (301-500)</v>
      </c>
    </row>
    <row r="5176" spans="1:25">
      <c r="A5176" s="2" t="s">
        <v>16225</v>
      </c>
      <c r="B5176" s="2" t="s">
        <v>5757</v>
      </c>
      <c r="C5176" s="2" t="s">
        <v>2057</v>
      </c>
      <c r="D5176" s="2" t="s">
        <v>16226</v>
      </c>
      <c r="E5176" s="2" t="s">
        <v>132</v>
      </c>
      <c r="F5176" s="5">
        <v>1750</v>
      </c>
      <c r="G5176" s="2" t="s">
        <v>16227</v>
      </c>
      <c r="H5176" s="2" t="s">
        <v>167</v>
      </c>
      <c r="I5176" s="2" t="s">
        <v>13316</v>
      </c>
      <c r="J5176" s="2" t="s">
        <v>73</v>
      </c>
      <c r="K5176" s="9">
        <v>800</v>
      </c>
      <c r="L5176" s="9">
        <v>1558</v>
      </c>
      <c r="M5176" s="5">
        <v>25</v>
      </c>
      <c r="N5176" s="5">
        <v>0</v>
      </c>
      <c r="O5176" s="5">
        <v>14.36</v>
      </c>
      <c r="P5176" s="5">
        <v>0</v>
      </c>
      <c r="Q5176" s="2">
        <f t="shared" si="481"/>
        <v>-14.36</v>
      </c>
      <c r="R5176" s="5">
        <f t="shared" si="482"/>
        <v>-14.36</v>
      </c>
      <c r="S5176" s="11">
        <f t="shared" si="483"/>
        <v>-1</v>
      </c>
      <c r="T5176" s="5">
        <v>1.6</v>
      </c>
      <c r="U5176" s="5">
        <v>0.56999999999999995</v>
      </c>
      <c r="V5176" s="5">
        <v>0</v>
      </c>
      <c r="W5176" s="12">
        <f t="shared" si="484"/>
        <v>0</v>
      </c>
      <c r="X5176" s="2" t="str">
        <f t="shared" si="485"/>
        <v>PAUSE</v>
      </c>
      <c r="Y5176" s="22" t="str">
        <f t="shared" si="486"/>
        <v>Premium (751-1000)</v>
      </c>
    </row>
    <row r="5177" spans="1:25">
      <c r="A5177" s="2" t="s">
        <v>16228</v>
      </c>
      <c r="B5177" s="2" t="s">
        <v>4098</v>
      </c>
      <c r="C5177" s="2" t="s">
        <v>16229</v>
      </c>
      <c r="D5177" s="2" t="s">
        <v>5747</v>
      </c>
      <c r="E5177" s="2" t="s">
        <v>386</v>
      </c>
      <c r="F5177" s="5">
        <v>4300</v>
      </c>
      <c r="G5177" s="2" t="s">
        <v>16230</v>
      </c>
      <c r="H5177" s="2" t="s">
        <v>253</v>
      </c>
      <c r="I5177" s="2" t="s">
        <v>13316</v>
      </c>
      <c r="J5177" s="2" t="s">
        <v>206</v>
      </c>
      <c r="K5177" s="9">
        <v>600</v>
      </c>
      <c r="L5177" s="9">
        <v>1415</v>
      </c>
      <c r="M5177" s="5">
        <v>27</v>
      </c>
      <c r="N5177" s="5">
        <v>0</v>
      </c>
      <c r="O5177" s="5">
        <v>19.149999999999999</v>
      </c>
      <c r="P5177" s="5">
        <v>0</v>
      </c>
      <c r="Q5177" s="2">
        <f t="shared" si="481"/>
        <v>-19.149999999999999</v>
      </c>
      <c r="R5177" s="5">
        <f t="shared" si="482"/>
        <v>-19.149999999999999</v>
      </c>
      <c r="S5177" s="11">
        <f t="shared" si="483"/>
        <v>-1</v>
      </c>
      <c r="T5177" s="5">
        <v>1.91</v>
      </c>
      <c r="U5177" s="5">
        <v>0.71</v>
      </c>
      <c r="V5177" s="5">
        <v>0</v>
      </c>
      <c r="W5177" s="12">
        <f t="shared" si="484"/>
        <v>0</v>
      </c>
      <c r="X5177" s="2" t="str">
        <f t="shared" si="485"/>
        <v>PAUSE</v>
      </c>
      <c r="Y5177" s="22" t="str">
        <f t="shared" si="486"/>
        <v>High (501-750)</v>
      </c>
    </row>
    <row r="5178" spans="1:25">
      <c r="A5178" s="2" t="s">
        <v>16231</v>
      </c>
      <c r="B5178" s="2" t="s">
        <v>16232</v>
      </c>
      <c r="C5178" s="2" t="s">
        <v>16233</v>
      </c>
      <c r="D5178" s="2" t="s">
        <v>880</v>
      </c>
      <c r="E5178" s="2" t="s">
        <v>100</v>
      </c>
      <c r="F5178" s="5">
        <v>2700</v>
      </c>
      <c r="G5178" s="2" t="s">
        <v>16234</v>
      </c>
      <c r="H5178" s="2" t="s">
        <v>312</v>
      </c>
      <c r="I5178" s="2" t="s">
        <v>13316</v>
      </c>
      <c r="J5178" s="2" t="s">
        <v>382</v>
      </c>
      <c r="K5178" s="9">
        <v>500</v>
      </c>
      <c r="L5178" s="9">
        <v>1131</v>
      </c>
      <c r="M5178" s="5">
        <v>23</v>
      </c>
      <c r="N5178" s="5">
        <v>0</v>
      </c>
      <c r="O5178" s="5">
        <v>13.96</v>
      </c>
      <c r="P5178" s="5">
        <v>0</v>
      </c>
      <c r="Q5178" s="2">
        <f t="shared" si="481"/>
        <v>-13.96</v>
      </c>
      <c r="R5178" s="5">
        <f t="shared" si="482"/>
        <v>-13.96</v>
      </c>
      <c r="S5178" s="11">
        <f t="shared" si="483"/>
        <v>-1</v>
      </c>
      <c r="T5178" s="5">
        <v>2.0299999999999998</v>
      </c>
      <c r="U5178" s="5">
        <v>0.61</v>
      </c>
      <c r="V5178" s="5">
        <v>0</v>
      </c>
      <c r="W5178" s="12">
        <f t="shared" si="484"/>
        <v>0</v>
      </c>
      <c r="X5178" s="2" t="str">
        <f t="shared" si="485"/>
        <v>PAUSE</v>
      </c>
      <c r="Y5178" s="22" t="str">
        <f t="shared" si="486"/>
        <v>Mid (301-500)</v>
      </c>
    </row>
    <row r="5179" spans="1:25">
      <c r="A5179" s="2" t="s">
        <v>16235</v>
      </c>
      <c r="B5179" s="2" t="s">
        <v>9022</v>
      </c>
      <c r="C5179" s="2" t="s">
        <v>1167</v>
      </c>
      <c r="D5179" s="2" t="s">
        <v>291</v>
      </c>
      <c r="E5179" s="2" t="s">
        <v>85</v>
      </c>
      <c r="F5179" s="5">
        <v>3000</v>
      </c>
      <c r="G5179" s="2" t="s">
        <v>1468</v>
      </c>
      <c r="H5179" s="2" t="s">
        <v>266</v>
      </c>
      <c r="I5179" s="2" t="s">
        <v>13316</v>
      </c>
      <c r="J5179" s="2" t="s">
        <v>232</v>
      </c>
      <c r="K5179" s="9">
        <v>500</v>
      </c>
      <c r="L5179" s="9">
        <v>1058</v>
      </c>
      <c r="M5179" s="5">
        <v>28</v>
      </c>
      <c r="N5179" s="5">
        <v>0</v>
      </c>
      <c r="O5179" s="5">
        <v>14.75</v>
      </c>
      <c r="P5179" s="5">
        <v>0</v>
      </c>
      <c r="Q5179" s="2">
        <f t="shared" si="481"/>
        <v>-14.75</v>
      </c>
      <c r="R5179" s="5">
        <f t="shared" si="482"/>
        <v>-14.75</v>
      </c>
      <c r="S5179" s="11">
        <f t="shared" si="483"/>
        <v>-1</v>
      </c>
      <c r="T5179" s="5">
        <v>2.65</v>
      </c>
      <c r="U5179" s="5">
        <v>0.53</v>
      </c>
      <c r="V5179" s="5">
        <v>0</v>
      </c>
      <c r="W5179" s="12">
        <f t="shared" si="484"/>
        <v>0</v>
      </c>
      <c r="X5179" s="2" t="str">
        <f t="shared" si="485"/>
        <v>PAUSE</v>
      </c>
      <c r="Y5179" s="22" t="str">
        <f t="shared" si="486"/>
        <v>Mid (301-500)</v>
      </c>
    </row>
    <row r="5180" spans="1:25">
      <c r="A5180" s="2" t="s">
        <v>16236</v>
      </c>
      <c r="B5180" s="2" t="s">
        <v>1840</v>
      </c>
      <c r="C5180" s="2" t="s">
        <v>16237</v>
      </c>
      <c r="D5180" s="2" t="s">
        <v>3490</v>
      </c>
      <c r="E5180" s="2" t="s">
        <v>492</v>
      </c>
      <c r="F5180" s="5">
        <v>1996</v>
      </c>
      <c r="G5180" s="2" t="s">
        <v>16238</v>
      </c>
      <c r="H5180" s="2" t="s">
        <v>25</v>
      </c>
      <c r="I5180" s="2" t="s">
        <v>13316</v>
      </c>
      <c r="J5180" s="2" t="s">
        <v>313</v>
      </c>
      <c r="K5180" s="9">
        <v>500</v>
      </c>
      <c r="L5180" s="9">
        <v>2361</v>
      </c>
      <c r="M5180" s="5">
        <v>106</v>
      </c>
      <c r="N5180" s="5">
        <v>4</v>
      </c>
      <c r="O5180" s="5">
        <v>47.38</v>
      </c>
      <c r="P5180" s="5">
        <v>183.36</v>
      </c>
      <c r="Q5180" s="2">
        <f t="shared" si="481"/>
        <v>135.98000000000002</v>
      </c>
      <c r="R5180" s="5">
        <f t="shared" si="482"/>
        <v>135.98000000000002</v>
      </c>
      <c r="S5180" s="11">
        <f t="shared" si="483"/>
        <v>2.8699873364288733</v>
      </c>
      <c r="T5180" s="5">
        <v>4.49</v>
      </c>
      <c r="U5180" s="5">
        <v>0.45</v>
      </c>
      <c r="V5180" s="5">
        <v>11.84</v>
      </c>
      <c r="W5180" s="12">
        <f t="shared" si="484"/>
        <v>3.7735849056603772E-2</v>
      </c>
      <c r="X5180" s="2" t="str">
        <f t="shared" si="485"/>
        <v>SCALE</v>
      </c>
      <c r="Y5180" s="22" t="str">
        <f t="shared" si="486"/>
        <v>Mid (301-500)</v>
      </c>
    </row>
    <row r="5181" spans="1:25">
      <c r="A5181" s="2" t="s">
        <v>16239</v>
      </c>
      <c r="B5181" s="2" t="s">
        <v>10761</v>
      </c>
      <c r="C5181" s="2" t="s">
        <v>143</v>
      </c>
      <c r="D5181" s="2" t="s">
        <v>251</v>
      </c>
      <c r="E5181" s="2" t="s">
        <v>23</v>
      </c>
      <c r="F5181" s="5">
        <v>2000</v>
      </c>
      <c r="G5181" s="2" t="s">
        <v>16240</v>
      </c>
      <c r="H5181" s="2" t="s">
        <v>58</v>
      </c>
      <c r="I5181" s="2" t="s">
        <v>13316</v>
      </c>
      <c r="J5181" s="2" t="s">
        <v>27</v>
      </c>
      <c r="K5181" s="9">
        <v>400</v>
      </c>
      <c r="L5181" s="9">
        <v>2081</v>
      </c>
      <c r="M5181" s="5">
        <v>47</v>
      </c>
      <c r="N5181" s="5">
        <v>4</v>
      </c>
      <c r="O5181" s="5">
        <v>26.46</v>
      </c>
      <c r="P5181" s="5">
        <v>168.5</v>
      </c>
      <c r="Q5181" s="2">
        <f t="shared" si="481"/>
        <v>142.04</v>
      </c>
      <c r="R5181" s="5">
        <f t="shared" si="482"/>
        <v>142.04</v>
      </c>
      <c r="S5181" s="11">
        <f t="shared" si="483"/>
        <v>5.3681027966742247</v>
      </c>
      <c r="T5181" s="5">
        <v>2.2599999999999998</v>
      </c>
      <c r="U5181" s="5">
        <v>0.56000000000000005</v>
      </c>
      <c r="V5181" s="5">
        <v>6.62</v>
      </c>
      <c r="W5181" s="12">
        <f t="shared" si="484"/>
        <v>8.5106382978723402E-2</v>
      </c>
      <c r="X5181" s="2" t="str">
        <f t="shared" si="485"/>
        <v>SCALE</v>
      </c>
      <c r="Y5181" s="22" t="str">
        <f t="shared" si="486"/>
        <v>Mid (301-500)</v>
      </c>
    </row>
    <row r="5182" spans="1:25">
      <c r="A5182" s="2" t="s">
        <v>16241</v>
      </c>
      <c r="B5182" s="2" t="s">
        <v>16242</v>
      </c>
      <c r="C5182" s="2" t="s">
        <v>1714</v>
      </c>
      <c r="D5182" s="2" t="s">
        <v>16243</v>
      </c>
      <c r="E5182" s="2" t="s">
        <v>824</v>
      </c>
      <c r="F5182" s="5">
        <v>2600</v>
      </c>
      <c r="G5182" s="2" t="s">
        <v>16244</v>
      </c>
      <c r="H5182" s="2" t="s">
        <v>87</v>
      </c>
      <c r="I5182" s="2" t="s">
        <v>13316</v>
      </c>
      <c r="J5182" s="2" t="s">
        <v>232</v>
      </c>
      <c r="K5182" s="9">
        <v>300</v>
      </c>
      <c r="L5182" s="9">
        <v>2327</v>
      </c>
      <c r="M5182" s="5">
        <v>96</v>
      </c>
      <c r="N5182" s="5">
        <v>11</v>
      </c>
      <c r="O5182" s="5">
        <v>49.81</v>
      </c>
      <c r="P5182" s="5">
        <v>417.4</v>
      </c>
      <c r="Q5182" s="2">
        <f t="shared" si="481"/>
        <v>367.59</v>
      </c>
      <c r="R5182" s="5">
        <f t="shared" si="482"/>
        <v>367.59</v>
      </c>
      <c r="S5182" s="11">
        <f t="shared" si="483"/>
        <v>7.3798434049387662</v>
      </c>
      <c r="T5182" s="5">
        <v>4.13</v>
      </c>
      <c r="U5182" s="5">
        <v>0.52</v>
      </c>
      <c r="V5182" s="5">
        <v>4.53</v>
      </c>
      <c r="W5182" s="12">
        <f t="shared" si="484"/>
        <v>0.11458333333333333</v>
      </c>
      <c r="X5182" s="2" t="str">
        <f t="shared" si="485"/>
        <v>SCALE</v>
      </c>
      <c r="Y5182" s="22" t="str">
        <f t="shared" si="486"/>
        <v>Low (100-300)</v>
      </c>
    </row>
    <row r="5183" spans="1:25">
      <c r="A5183" s="2" t="s">
        <v>16245</v>
      </c>
      <c r="B5183" s="2" t="s">
        <v>1722</v>
      </c>
      <c r="C5183" s="2" t="s">
        <v>1123</v>
      </c>
      <c r="D5183" s="2" t="s">
        <v>6327</v>
      </c>
      <c r="E5183" s="2" t="s">
        <v>237</v>
      </c>
      <c r="F5183" s="5">
        <v>915</v>
      </c>
      <c r="G5183" s="2" t="s">
        <v>16246</v>
      </c>
      <c r="H5183" s="2" t="s">
        <v>34</v>
      </c>
      <c r="I5183" s="2" t="s">
        <v>13316</v>
      </c>
      <c r="J5183" s="2" t="s">
        <v>155</v>
      </c>
      <c r="K5183" s="9">
        <v>1000</v>
      </c>
      <c r="L5183" s="9">
        <v>1786</v>
      </c>
      <c r="M5183" s="5">
        <v>49</v>
      </c>
      <c r="N5183" s="5">
        <v>2</v>
      </c>
      <c r="O5183" s="5">
        <v>21.55</v>
      </c>
      <c r="P5183" s="5">
        <v>91.65</v>
      </c>
      <c r="Q5183" s="2">
        <f t="shared" si="481"/>
        <v>70.100000000000009</v>
      </c>
      <c r="R5183" s="5">
        <f t="shared" si="482"/>
        <v>70.100000000000009</v>
      </c>
      <c r="S5183" s="11">
        <f t="shared" si="483"/>
        <v>3.2529002320185616</v>
      </c>
      <c r="T5183" s="5">
        <v>2.74</v>
      </c>
      <c r="U5183" s="5">
        <v>0.44</v>
      </c>
      <c r="V5183" s="5">
        <v>10.78</v>
      </c>
      <c r="W5183" s="12">
        <f t="shared" si="484"/>
        <v>4.0816326530612242E-2</v>
      </c>
      <c r="X5183" s="2" t="str">
        <f t="shared" si="485"/>
        <v>SCALE</v>
      </c>
      <c r="Y5183" s="22" t="str">
        <f t="shared" si="486"/>
        <v>Premium (751-1000)</v>
      </c>
    </row>
    <row r="5184" spans="1:25">
      <c r="A5184" s="2" t="s">
        <v>16247</v>
      </c>
      <c r="B5184" s="2" t="s">
        <v>8356</v>
      </c>
      <c r="C5184" s="2" t="s">
        <v>4656</v>
      </c>
      <c r="D5184" s="2" t="s">
        <v>16248</v>
      </c>
      <c r="E5184" s="2" t="s">
        <v>112</v>
      </c>
      <c r="F5184" s="5">
        <v>2250</v>
      </c>
      <c r="G5184" s="2" t="s">
        <v>16249</v>
      </c>
      <c r="H5184" s="2" t="s">
        <v>87</v>
      </c>
      <c r="I5184" s="2" t="s">
        <v>13316</v>
      </c>
      <c r="J5184" s="2" t="s">
        <v>59</v>
      </c>
      <c r="K5184" s="9">
        <v>400</v>
      </c>
      <c r="L5184" s="9">
        <v>2486</v>
      </c>
      <c r="M5184" s="5">
        <v>79</v>
      </c>
      <c r="N5184" s="5">
        <v>2</v>
      </c>
      <c r="O5184" s="5">
        <v>32.840000000000003</v>
      </c>
      <c r="P5184" s="5">
        <v>125.44</v>
      </c>
      <c r="Q5184" s="2">
        <f t="shared" si="481"/>
        <v>92.6</v>
      </c>
      <c r="R5184" s="5">
        <f t="shared" si="482"/>
        <v>92.6</v>
      </c>
      <c r="S5184" s="11">
        <f t="shared" si="483"/>
        <v>2.8197320341047498</v>
      </c>
      <c r="T5184" s="5">
        <v>3.18</v>
      </c>
      <c r="U5184" s="5">
        <v>0.42</v>
      </c>
      <c r="V5184" s="5">
        <v>16.420000000000002</v>
      </c>
      <c r="W5184" s="12">
        <f t="shared" si="484"/>
        <v>2.5316455696202531E-2</v>
      </c>
      <c r="X5184" s="2" t="str">
        <f t="shared" si="485"/>
        <v>SCALE</v>
      </c>
      <c r="Y5184" s="22" t="str">
        <f t="shared" si="486"/>
        <v>Mid (301-500)</v>
      </c>
    </row>
    <row r="5185" spans="1:25">
      <c r="A5185" s="2" t="s">
        <v>16250</v>
      </c>
      <c r="B5185" s="2" t="s">
        <v>1163</v>
      </c>
      <c r="C5185" s="2" t="s">
        <v>16251</v>
      </c>
      <c r="D5185" s="2" t="s">
        <v>13640</v>
      </c>
      <c r="E5185" s="2" t="s">
        <v>492</v>
      </c>
      <c r="F5185" s="5">
        <v>2500</v>
      </c>
      <c r="G5185" s="2" t="s">
        <v>16252</v>
      </c>
      <c r="H5185" s="2" t="s">
        <v>58</v>
      </c>
      <c r="I5185" s="2" t="s">
        <v>13316</v>
      </c>
      <c r="J5185" s="2" t="s">
        <v>51</v>
      </c>
      <c r="K5185" s="9">
        <v>500</v>
      </c>
      <c r="L5185" s="9">
        <v>2320</v>
      </c>
      <c r="M5185" s="5">
        <v>83</v>
      </c>
      <c r="N5185" s="5">
        <v>1</v>
      </c>
      <c r="O5185" s="5">
        <v>47.1</v>
      </c>
      <c r="P5185" s="5">
        <v>62.78</v>
      </c>
      <c r="Q5185" s="2">
        <f t="shared" si="481"/>
        <v>15.68</v>
      </c>
      <c r="R5185" s="5">
        <f t="shared" si="482"/>
        <v>15.68</v>
      </c>
      <c r="S5185" s="11">
        <f t="shared" si="483"/>
        <v>0.33290870488322716</v>
      </c>
      <c r="T5185" s="5">
        <v>3.58</v>
      </c>
      <c r="U5185" s="5">
        <v>0.56999999999999995</v>
      </c>
      <c r="V5185" s="5">
        <v>47.1</v>
      </c>
      <c r="W5185" s="12">
        <f t="shared" si="484"/>
        <v>1.2048192771084338E-2</v>
      </c>
      <c r="X5185" s="2" t="str">
        <f t="shared" si="485"/>
        <v>SCALE</v>
      </c>
      <c r="Y5185" s="22" t="str">
        <f t="shared" si="486"/>
        <v>Mid (301-500)</v>
      </c>
    </row>
    <row r="5186" spans="1:25">
      <c r="A5186" s="2" t="s">
        <v>16253</v>
      </c>
      <c r="B5186" s="2" t="s">
        <v>5305</v>
      </c>
      <c r="C5186" s="2" t="s">
        <v>11368</v>
      </c>
      <c r="D5186" s="2" t="s">
        <v>16254</v>
      </c>
      <c r="E5186" s="2" t="s">
        <v>125</v>
      </c>
      <c r="F5186" s="5">
        <v>3033</v>
      </c>
      <c r="G5186" s="2" t="s">
        <v>16255</v>
      </c>
      <c r="H5186" s="2" t="s">
        <v>344</v>
      </c>
      <c r="I5186" s="2" t="s">
        <v>13316</v>
      </c>
      <c r="J5186" s="2" t="s">
        <v>232</v>
      </c>
      <c r="K5186" s="9">
        <v>200</v>
      </c>
      <c r="L5186" s="9">
        <v>2470</v>
      </c>
      <c r="M5186" s="5">
        <v>39</v>
      </c>
      <c r="N5186" s="5">
        <v>3</v>
      </c>
      <c r="O5186" s="5">
        <v>22.44</v>
      </c>
      <c r="P5186" s="5">
        <v>197.46</v>
      </c>
      <c r="Q5186" s="2">
        <f t="shared" si="481"/>
        <v>175.02</v>
      </c>
      <c r="R5186" s="5">
        <f t="shared" si="482"/>
        <v>175.02</v>
      </c>
      <c r="S5186" s="11">
        <f t="shared" si="483"/>
        <v>7.7994652406417115</v>
      </c>
      <c r="T5186" s="5">
        <v>1.58</v>
      </c>
      <c r="U5186" s="5">
        <v>0.57999999999999996</v>
      </c>
      <c r="V5186" s="5">
        <v>7.48</v>
      </c>
      <c r="W5186" s="12">
        <f t="shared" si="484"/>
        <v>7.6923076923076927E-2</v>
      </c>
      <c r="X5186" s="2" t="str">
        <f t="shared" si="485"/>
        <v>SCALE</v>
      </c>
      <c r="Y5186" s="22" t="str">
        <f t="shared" si="486"/>
        <v>Low (100-300)</v>
      </c>
    </row>
    <row r="5187" spans="1:25">
      <c r="A5187" s="2" t="s">
        <v>16256</v>
      </c>
      <c r="B5187" s="2" t="s">
        <v>16257</v>
      </c>
      <c r="C5187" s="2" t="s">
        <v>5160</v>
      </c>
      <c r="D5187" s="2" t="s">
        <v>8766</v>
      </c>
      <c r="E5187" s="2" t="s">
        <v>40</v>
      </c>
      <c r="F5187" s="5">
        <v>4500</v>
      </c>
      <c r="G5187" s="2" t="s">
        <v>793</v>
      </c>
      <c r="H5187" s="2" t="s">
        <v>150</v>
      </c>
      <c r="I5187" s="2" t="s">
        <v>13316</v>
      </c>
      <c r="J5187" s="2" t="s">
        <v>43</v>
      </c>
      <c r="K5187" s="9">
        <v>400</v>
      </c>
      <c r="L5187" s="9">
        <v>1910</v>
      </c>
      <c r="M5187" s="5">
        <v>33</v>
      </c>
      <c r="N5187" s="5">
        <v>0</v>
      </c>
      <c r="O5187" s="5">
        <v>17.89</v>
      </c>
      <c r="P5187" s="5">
        <v>0</v>
      </c>
      <c r="Q5187" s="2">
        <f t="shared" si="481"/>
        <v>-17.89</v>
      </c>
      <c r="R5187" s="5">
        <f t="shared" si="482"/>
        <v>-17.89</v>
      </c>
      <c r="S5187" s="11">
        <f t="shared" si="483"/>
        <v>-1</v>
      </c>
      <c r="T5187" s="5">
        <v>1.73</v>
      </c>
      <c r="U5187" s="5">
        <v>0.54</v>
      </c>
      <c r="V5187" s="5">
        <v>0</v>
      </c>
      <c r="W5187" s="12">
        <f t="shared" si="484"/>
        <v>0</v>
      </c>
      <c r="X5187" s="2" t="str">
        <f t="shared" si="485"/>
        <v>PAUSE</v>
      </c>
      <c r="Y5187" s="22" t="str">
        <f t="shared" si="486"/>
        <v>Mid (301-500)</v>
      </c>
    </row>
    <row r="5188" spans="1:25">
      <c r="A5188" s="2" t="s">
        <v>16258</v>
      </c>
      <c r="B5188" s="2" t="s">
        <v>2070</v>
      </c>
      <c r="C5188" s="2" t="s">
        <v>16259</v>
      </c>
      <c r="D5188" s="2" t="s">
        <v>4414</v>
      </c>
      <c r="E5188" s="2" t="s">
        <v>188</v>
      </c>
      <c r="F5188" s="5">
        <v>4700</v>
      </c>
      <c r="G5188" s="2" t="s">
        <v>16260</v>
      </c>
      <c r="H5188" s="2" t="s">
        <v>87</v>
      </c>
      <c r="I5188" s="2" t="s">
        <v>13316</v>
      </c>
      <c r="J5188" s="2" t="s">
        <v>88</v>
      </c>
      <c r="K5188" s="9">
        <v>100</v>
      </c>
      <c r="L5188" s="9">
        <v>1743</v>
      </c>
      <c r="M5188" s="5">
        <v>55</v>
      </c>
      <c r="N5188" s="5">
        <v>0</v>
      </c>
      <c r="O5188" s="5">
        <v>24.51</v>
      </c>
      <c r="P5188" s="5">
        <v>0</v>
      </c>
      <c r="Q5188" s="2">
        <f t="shared" si="481"/>
        <v>-24.51</v>
      </c>
      <c r="R5188" s="5">
        <f t="shared" si="482"/>
        <v>-24.51</v>
      </c>
      <c r="S5188" s="11">
        <f t="shared" si="483"/>
        <v>-1</v>
      </c>
      <c r="T5188" s="5">
        <v>3.16</v>
      </c>
      <c r="U5188" s="5">
        <v>0.45</v>
      </c>
      <c r="V5188" s="5">
        <v>0</v>
      </c>
      <c r="W5188" s="12">
        <f t="shared" si="484"/>
        <v>0</v>
      </c>
      <c r="X5188" s="2" t="str">
        <f t="shared" si="485"/>
        <v>PAUSE</v>
      </c>
      <c r="Y5188" s="22" t="str">
        <f t="shared" si="486"/>
        <v>Low (100-300)</v>
      </c>
    </row>
    <row r="5189" spans="1:25">
      <c r="A5189" s="2" t="s">
        <v>16261</v>
      </c>
      <c r="B5189" s="2" t="s">
        <v>950</v>
      </c>
      <c r="C5189" s="2" t="s">
        <v>791</v>
      </c>
      <c r="D5189" s="2" t="s">
        <v>236</v>
      </c>
      <c r="E5189" s="2" t="s">
        <v>237</v>
      </c>
      <c r="F5189" s="5">
        <v>3742</v>
      </c>
      <c r="G5189" s="2" t="s">
        <v>16262</v>
      </c>
      <c r="H5189" s="2" t="s">
        <v>102</v>
      </c>
      <c r="I5189" s="2" t="s">
        <v>13316</v>
      </c>
      <c r="J5189" s="2" t="s">
        <v>699</v>
      </c>
      <c r="K5189" s="9">
        <v>400</v>
      </c>
      <c r="L5189" s="9">
        <v>2298</v>
      </c>
      <c r="M5189" s="5">
        <v>54</v>
      </c>
      <c r="N5189" s="5">
        <v>1</v>
      </c>
      <c r="O5189" s="5">
        <v>25.94</v>
      </c>
      <c r="P5189" s="5">
        <v>73.16</v>
      </c>
      <c r="Q5189" s="2">
        <f t="shared" si="481"/>
        <v>47.22</v>
      </c>
      <c r="R5189" s="5">
        <f t="shared" si="482"/>
        <v>47.22</v>
      </c>
      <c r="S5189" s="11">
        <f t="shared" si="483"/>
        <v>1.8203546646106399</v>
      </c>
      <c r="T5189" s="5">
        <v>2.35</v>
      </c>
      <c r="U5189" s="5">
        <v>0.48</v>
      </c>
      <c r="V5189" s="5">
        <v>25.94</v>
      </c>
      <c r="W5189" s="12">
        <f t="shared" si="484"/>
        <v>1.8518518518518517E-2</v>
      </c>
      <c r="X5189" s="2" t="str">
        <f t="shared" si="485"/>
        <v>SCALE</v>
      </c>
      <c r="Y5189" s="22" t="str">
        <f t="shared" si="486"/>
        <v>Mid (301-500)</v>
      </c>
    </row>
    <row r="5190" spans="1:25">
      <c r="A5190" s="2" t="s">
        <v>16263</v>
      </c>
      <c r="B5190" s="2" t="s">
        <v>16264</v>
      </c>
      <c r="C5190" s="2" t="s">
        <v>10328</v>
      </c>
      <c r="D5190" s="2" t="s">
        <v>896</v>
      </c>
      <c r="E5190" s="2" t="s">
        <v>32</v>
      </c>
      <c r="F5190" s="5">
        <v>3500</v>
      </c>
      <c r="G5190" s="2" t="s">
        <v>6656</v>
      </c>
      <c r="H5190" s="2" t="s">
        <v>72</v>
      </c>
      <c r="I5190" s="2" t="s">
        <v>13316</v>
      </c>
      <c r="J5190" s="2" t="s">
        <v>183</v>
      </c>
      <c r="K5190" s="9">
        <v>1000</v>
      </c>
      <c r="L5190" s="9">
        <v>1123</v>
      </c>
      <c r="M5190" s="5">
        <v>21</v>
      </c>
      <c r="N5190" s="5">
        <v>0</v>
      </c>
      <c r="O5190" s="5">
        <v>14.09</v>
      </c>
      <c r="P5190" s="5">
        <v>0</v>
      </c>
      <c r="Q5190" s="2">
        <f t="shared" si="481"/>
        <v>-14.09</v>
      </c>
      <c r="R5190" s="5">
        <f t="shared" si="482"/>
        <v>-14.09</v>
      </c>
      <c r="S5190" s="11">
        <f t="shared" si="483"/>
        <v>-1</v>
      </c>
      <c r="T5190" s="5">
        <v>1.87</v>
      </c>
      <c r="U5190" s="5">
        <v>0.67</v>
      </c>
      <c r="V5190" s="5">
        <v>0</v>
      </c>
      <c r="W5190" s="12">
        <f t="shared" si="484"/>
        <v>0</v>
      </c>
      <c r="X5190" s="2" t="str">
        <f t="shared" si="485"/>
        <v>PAUSE</v>
      </c>
      <c r="Y5190" s="22" t="str">
        <f t="shared" si="486"/>
        <v>Premium (751-1000)</v>
      </c>
    </row>
    <row r="5191" spans="1:25">
      <c r="A5191" s="2" t="s">
        <v>16265</v>
      </c>
      <c r="B5191" s="2" t="s">
        <v>11943</v>
      </c>
      <c r="C5191" s="2" t="s">
        <v>15515</v>
      </c>
      <c r="D5191" s="2" t="s">
        <v>4490</v>
      </c>
      <c r="E5191" s="2" t="s">
        <v>625</v>
      </c>
      <c r="F5191" s="5">
        <v>2000</v>
      </c>
      <c r="G5191" s="2" t="s">
        <v>3576</v>
      </c>
      <c r="H5191" s="2" t="s">
        <v>312</v>
      </c>
      <c r="I5191" s="2" t="s">
        <v>13316</v>
      </c>
      <c r="J5191" s="2" t="s">
        <v>361</v>
      </c>
      <c r="K5191" s="9">
        <v>100</v>
      </c>
      <c r="L5191" s="9">
        <v>1995</v>
      </c>
      <c r="M5191" s="5">
        <v>56</v>
      </c>
      <c r="N5191" s="5">
        <v>2</v>
      </c>
      <c r="O5191" s="5">
        <v>37.72</v>
      </c>
      <c r="P5191" s="5">
        <v>103.34</v>
      </c>
      <c r="Q5191" s="2">
        <f t="shared" si="481"/>
        <v>65.62</v>
      </c>
      <c r="R5191" s="5">
        <f t="shared" si="482"/>
        <v>65.62</v>
      </c>
      <c r="S5191" s="11">
        <f t="shared" si="483"/>
        <v>1.7396606574761402</v>
      </c>
      <c r="T5191" s="5">
        <v>2.81</v>
      </c>
      <c r="U5191" s="5">
        <v>0.67</v>
      </c>
      <c r="V5191" s="5">
        <v>18.86</v>
      </c>
      <c r="W5191" s="12">
        <f t="shared" si="484"/>
        <v>3.5714285714285712E-2</v>
      </c>
      <c r="X5191" s="2" t="str">
        <f t="shared" si="485"/>
        <v>SCALE</v>
      </c>
      <c r="Y5191" s="22" t="str">
        <f t="shared" si="486"/>
        <v>Low (100-300)</v>
      </c>
    </row>
    <row r="5192" spans="1:25">
      <c r="A5192" s="2" t="s">
        <v>16266</v>
      </c>
      <c r="B5192" s="2" t="s">
        <v>555</v>
      </c>
      <c r="C5192" s="2" t="s">
        <v>2238</v>
      </c>
      <c r="D5192" s="2" t="s">
        <v>597</v>
      </c>
      <c r="E5192" s="2" t="s">
        <v>237</v>
      </c>
      <c r="F5192" s="5">
        <v>1500</v>
      </c>
      <c r="G5192" s="2" t="s">
        <v>16267</v>
      </c>
      <c r="H5192" s="2" t="s">
        <v>42</v>
      </c>
      <c r="I5192" s="2" t="s">
        <v>13316</v>
      </c>
      <c r="J5192" s="2" t="s">
        <v>162</v>
      </c>
      <c r="K5192" s="9">
        <v>600</v>
      </c>
      <c r="L5192" s="9">
        <v>1724</v>
      </c>
      <c r="M5192" s="5">
        <v>70</v>
      </c>
      <c r="N5192" s="5">
        <v>5</v>
      </c>
      <c r="O5192" s="5">
        <v>33.840000000000003</v>
      </c>
      <c r="P5192" s="5">
        <v>227.07</v>
      </c>
      <c r="Q5192" s="2">
        <f t="shared" si="481"/>
        <v>193.23</v>
      </c>
      <c r="R5192" s="5">
        <f t="shared" si="482"/>
        <v>193.23</v>
      </c>
      <c r="S5192" s="11">
        <f t="shared" si="483"/>
        <v>5.7101063829787222</v>
      </c>
      <c r="T5192" s="5">
        <v>4.0599999999999996</v>
      </c>
      <c r="U5192" s="5">
        <v>0.48</v>
      </c>
      <c r="V5192" s="5">
        <v>6.77</v>
      </c>
      <c r="W5192" s="12">
        <f t="shared" si="484"/>
        <v>7.1428571428571425E-2</v>
      </c>
      <c r="X5192" s="2" t="str">
        <f t="shared" si="485"/>
        <v>SCALE</v>
      </c>
      <c r="Y5192" s="22" t="str">
        <f t="shared" si="486"/>
        <v>High (501-750)</v>
      </c>
    </row>
    <row r="5193" spans="1:25">
      <c r="A5193" s="2" t="s">
        <v>16268</v>
      </c>
      <c r="B5193" s="2" t="s">
        <v>1068</v>
      </c>
      <c r="C5193" s="2" t="s">
        <v>2816</v>
      </c>
      <c r="D5193" s="2" t="s">
        <v>16269</v>
      </c>
      <c r="E5193" s="2" t="s">
        <v>32</v>
      </c>
      <c r="F5193" s="5">
        <v>2000</v>
      </c>
      <c r="G5193" s="2" t="s">
        <v>16270</v>
      </c>
      <c r="H5193" s="2" t="s">
        <v>94</v>
      </c>
      <c r="I5193" s="2" t="s">
        <v>13316</v>
      </c>
      <c r="J5193" s="2" t="s">
        <v>80</v>
      </c>
      <c r="K5193" s="9">
        <v>500</v>
      </c>
      <c r="L5193" s="9">
        <v>2382</v>
      </c>
      <c r="M5193" s="5">
        <v>101</v>
      </c>
      <c r="N5193" s="5">
        <v>0</v>
      </c>
      <c r="O5193" s="5">
        <v>46.87</v>
      </c>
      <c r="P5193" s="5">
        <v>0</v>
      </c>
      <c r="Q5193" s="2">
        <f t="shared" si="481"/>
        <v>-46.87</v>
      </c>
      <c r="R5193" s="5">
        <f t="shared" si="482"/>
        <v>-46.87</v>
      </c>
      <c r="S5193" s="11">
        <f t="shared" si="483"/>
        <v>-1</v>
      </c>
      <c r="T5193" s="5">
        <v>4.24</v>
      </c>
      <c r="U5193" s="5">
        <v>0.46</v>
      </c>
      <c r="V5193" s="5">
        <v>0</v>
      </c>
      <c r="W5193" s="12">
        <f t="shared" si="484"/>
        <v>0</v>
      </c>
      <c r="X5193" s="2" t="str">
        <f t="shared" si="485"/>
        <v>PAUSE</v>
      </c>
      <c r="Y5193" s="22" t="str">
        <f t="shared" si="486"/>
        <v>Mid (301-500)</v>
      </c>
    </row>
    <row r="5194" spans="1:25">
      <c r="A5194" s="2" t="s">
        <v>16271</v>
      </c>
      <c r="B5194" s="2" t="s">
        <v>551</v>
      </c>
      <c r="C5194" s="2" t="s">
        <v>7358</v>
      </c>
      <c r="D5194" s="2" t="s">
        <v>16272</v>
      </c>
      <c r="E5194" s="2" t="s">
        <v>298</v>
      </c>
      <c r="F5194" s="5">
        <v>4300</v>
      </c>
      <c r="G5194" s="2" t="s">
        <v>16273</v>
      </c>
      <c r="H5194" s="2" t="s">
        <v>50</v>
      </c>
      <c r="I5194" s="2" t="s">
        <v>13316</v>
      </c>
      <c r="J5194" s="2" t="s">
        <v>177</v>
      </c>
      <c r="K5194" s="9">
        <v>300</v>
      </c>
      <c r="L5194" s="9">
        <v>1181</v>
      </c>
      <c r="M5194" s="5">
        <v>52</v>
      </c>
      <c r="N5194" s="5">
        <v>0</v>
      </c>
      <c r="O5194" s="5">
        <v>36.26</v>
      </c>
      <c r="P5194" s="5">
        <v>0</v>
      </c>
      <c r="Q5194" s="2">
        <f t="shared" si="481"/>
        <v>-36.26</v>
      </c>
      <c r="R5194" s="5">
        <f t="shared" si="482"/>
        <v>-36.26</v>
      </c>
      <c r="S5194" s="11">
        <f t="shared" si="483"/>
        <v>-1</v>
      </c>
      <c r="T5194" s="5">
        <v>4.4000000000000004</v>
      </c>
      <c r="U5194" s="5">
        <v>0.7</v>
      </c>
      <c r="V5194" s="5">
        <v>0</v>
      </c>
      <c r="W5194" s="12">
        <f t="shared" si="484"/>
        <v>0</v>
      </c>
      <c r="X5194" s="2" t="str">
        <f t="shared" si="485"/>
        <v>PAUSE</v>
      </c>
      <c r="Y5194" s="22" t="str">
        <f t="shared" si="486"/>
        <v>Low (100-300)</v>
      </c>
    </row>
    <row r="5195" spans="1:25">
      <c r="A5195" s="2" t="s">
        <v>16274</v>
      </c>
      <c r="B5195" s="2" t="s">
        <v>3513</v>
      </c>
      <c r="C5195" s="2" t="s">
        <v>143</v>
      </c>
      <c r="D5195" s="2" t="s">
        <v>531</v>
      </c>
      <c r="E5195" s="2" t="s">
        <v>85</v>
      </c>
      <c r="F5195" s="5">
        <v>1378</v>
      </c>
      <c r="G5195" s="2" t="s">
        <v>16275</v>
      </c>
      <c r="H5195" s="2" t="s">
        <v>94</v>
      </c>
      <c r="I5195" s="2" t="s">
        <v>13316</v>
      </c>
      <c r="J5195" s="2" t="s">
        <v>177</v>
      </c>
      <c r="K5195" s="9">
        <v>700</v>
      </c>
      <c r="L5195" s="9">
        <v>1242</v>
      </c>
      <c r="M5195" s="5">
        <v>30</v>
      </c>
      <c r="N5195" s="5">
        <v>0</v>
      </c>
      <c r="O5195" s="5">
        <v>18.39</v>
      </c>
      <c r="P5195" s="5">
        <v>0</v>
      </c>
      <c r="Q5195" s="2">
        <f t="shared" ref="Q5195:Q5258" si="487">IFERROR(P5195-O5195, 0)</f>
        <v>-18.39</v>
      </c>
      <c r="R5195" s="5">
        <f t="shared" ref="R5195:R5258" si="488">P5195-O5195</f>
        <v>-18.39</v>
      </c>
      <c r="S5195" s="11">
        <f t="shared" ref="S5195:S5258" si="489">R5195/O5195</f>
        <v>-1</v>
      </c>
      <c r="T5195" s="5">
        <v>2.42</v>
      </c>
      <c r="U5195" s="5">
        <v>0.61</v>
      </c>
      <c r="V5195" s="5">
        <v>0</v>
      </c>
      <c r="W5195" s="12">
        <f t="shared" ref="W5195:W5258" si="490">N5195/M5195</f>
        <v>0</v>
      </c>
      <c r="X5195" s="2" t="str">
        <f t="shared" ref="X5195:X5258" si="491">IF(P5195&gt;=4, "SCALE",
  IF(P5195&gt;=2, "MONITOR",
    IF(P5195&gt;=1, "OPTIMISE",
      "PAUSE")))</f>
        <v>PAUSE</v>
      </c>
      <c r="Y5195" s="22" t="str">
        <f t="shared" ref="Y5195:Y5258" si="492">IF(K5195&lt;=300,"Low (100-300)",
 IF(K5195&lt;=500,"Mid (301-500)",
  IF(K5195&lt;=750,"High (501-750)",
   "Premium (751-1000)")))</f>
        <v>High (501-750)</v>
      </c>
    </row>
    <row r="5196" spans="1:25">
      <c r="A5196" s="2" t="s">
        <v>16276</v>
      </c>
      <c r="B5196" s="2" t="s">
        <v>1200</v>
      </c>
      <c r="C5196" s="2" t="s">
        <v>15966</v>
      </c>
      <c r="D5196" s="2" t="s">
        <v>16277</v>
      </c>
      <c r="E5196" s="2" t="s">
        <v>112</v>
      </c>
      <c r="F5196" s="5">
        <v>4500</v>
      </c>
      <c r="G5196" s="2" t="s">
        <v>16278</v>
      </c>
      <c r="H5196" s="2" t="s">
        <v>266</v>
      </c>
      <c r="I5196" s="2" t="s">
        <v>13316</v>
      </c>
      <c r="J5196" s="2" t="s">
        <v>232</v>
      </c>
      <c r="K5196" s="9">
        <v>500</v>
      </c>
      <c r="L5196" s="9">
        <v>2300</v>
      </c>
      <c r="M5196" s="5">
        <v>65</v>
      </c>
      <c r="N5196" s="5">
        <v>0</v>
      </c>
      <c r="O5196" s="5">
        <v>47.44</v>
      </c>
      <c r="P5196" s="5">
        <v>0</v>
      </c>
      <c r="Q5196" s="2">
        <f t="shared" si="487"/>
        <v>-47.44</v>
      </c>
      <c r="R5196" s="5">
        <f t="shared" si="488"/>
        <v>-47.44</v>
      </c>
      <c r="S5196" s="11">
        <f t="shared" si="489"/>
        <v>-1</v>
      </c>
      <c r="T5196" s="5">
        <v>2.83</v>
      </c>
      <c r="U5196" s="5">
        <v>0.73</v>
      </c>
      <c r="V5196" s="5">
        <v>0</v>
      </c>
      <c r="W5196" s="12">
        <f t="shared" si="490"/>
        <v>0</v>
      </c>
      <c r="X5196" s="2" t="str">
        <f t="shared" si="491"/>
        <v>PAUSE</v>
      </c>
      <c r="Y5196" s="22" t="str">
        <f t="shared" si="492"/>
        <v>Mid (301-500)</v>
      </c>
    </row>
    <row r="5197" spans="1:25">
      <c r="A5197" s="2" t="s">
        <v>16279</v>
      </c>
      <c r="B5197" s="2" t="s">
        <v>7326</v>
      </c>
      <c r="C5197" s="2" t="s">
        <v>1796</v>
      </c>
      <c r="D5197" s="2" t="s">
        <v>1999</v>
      </c>
      <c r="E5197" s="2" t="s">
        <v>850</v>
      </c>
      <c r="F5197" s="5">
        <v>2002</v>
      </c>
      <c r="G5197" s="2" t="s">
        <v>16280</v>
      </c>
      <c r="H5197" s="2" t="s">
        <v>266</v>
      </c>
      <c r="I5197" s="2" t="s">
        <v>13316</v>
      </c>
      <c r="J5197" s="2" t="s">
        <v>35</v>
      </c>
      <c r="K5197" s="9">
        <v>400</v>
      </c>
      <c r="L5197" s="9">
        <v>1339</v>
      </c>
      <c r="M5197" s="5">
        <v>28</v>
      </c>
      <c r="N5197" s="5">
        <v>0</v>
      </c>
      <c r="O5197" s="5">
        <v>12.39</v>
      </c>
      <c r="P5197" s="5">
        <v>0</v>
      </c>
      <c r="Q5197" s="2">
        <f t="shared" si="487"/>
        <v>-12.39</v>
      </c>
      <c r="R5197" s="5">
        <f t="shared" si="488"/>
        <v>-12.39</v>
      </c>
      <c r="S5197" s="11">
        <f t="shared" si="489"/>
        <v>-1</v>
      </c>
      <c r="T5197" s="5">
        <v>2.09</v>
      </c>
      <c r="U5197" s="5">
        <v>0.44</v>
      </c>
      <c r="V5197" s="5">
        <v>0</v>
      </c>
      <c r="W5197" s="12">
        <f t="shared" si="490"/>
        <v>0</v>
      </c>
      <c r="X5197" s="2" t="str">
        <f t="shared" si="491"/>
        <v>PAUSE</v>
      </c>
      <c r="Y5197" s="22" t="str">
        <f t="shared" si="492"/>
        <v>Mid (301-500)</v>
      </c>
    </row>
    <row r="5198" spans="1:25">
      <c r="A5198" s="2" t="s">
        <v>16281</v>
      </c>
      <c r="B5198" s="2" t="s">
        <v>2070</v>
      </c>
      <c r="C5198" s="2" t="s">
        <v>573</v>
      </c>
      <c r="D5198" s="2" t="s">
        <v>629</v>
      </c>
      <c r="E5198" s="2" t="s">
        <v>40</v>
      </c>
      <c r="F5198" s="5">
        <v>4000</v>
      </c>
      <c r="G5198" s="2" t="s">
        <v>16282</v>
      </c>
      <c r="H5198" s="2" t="s">
        <v>25</v>
      </c>
      <c r="I5198" s="2" t="s">
        <v>13316</v>
      </c>
      <c r="J5198" s="2" t="s">
        <v>66</v>
      </c>
      <c r="K5198" s="9">
        <v>400</v>
      </c>
      <c r="L5198" s="9">
        <v>1585</v>
      </c>
      <c r="M5198" s="5">
        <v>65</v>
      </c>
      <c r="N5198" s="5">
        <v>2</v>
      </c>
      <c r="O5198" s="5">
        <v>29.52</v>
      </c>
      <c r="P5198" s="5">
        <v>142.63999999999999</v>
      </c>
      <c r="Q5198" s="2">
        <f t="shared" si="487"/>
        <v>113.11999999999999</v>
      </c>
      <c r="R5198" s="5">
        <f t="shared" si="488"/>
        <v>113.11999999999999</v>
      </c>
      <c r="S5198" s="11">
        <f t="shared" si="489"/>
        <v>3.8319783197831976</v>
      </c>
      <c r="T5198" s="5">
        <v>4.0999999999999996</v>
      </c>
      <c r="U5198" s="5">
        <v>0.45</v>
      </c>
      <c r="V5198" s="5">
        <v>14.76</v>
      </c>
      <c r="W5198" s="12">
        <f t="shared" si="490"/>
        <v>3.0769230769230771E-2</v>
      </c>
      <c r="X5198" s="2" t="str">
        <f t="shared" si="491"/>
        <v>SCALE</v>
      </c>
      <c r="Y5198" s="22" t="str">
        <f t="shared" si="492"/>
        <v>Mid (301-500)</v>
      </c>
    </row>
    <row r="5199" spans="1:25">
      <c r="A5199" s="2" t="s">
        <v>16283</v>
      </c>
      <c r="B5199" s="2" t="s">
        <v>1966</v>
      </c>
      <c r="C5199" s="2" t="s">
        <v>16284</v>
      </c>
      <c r="D5199" s="2" t="s">
        <v>204</v>
      </c>
      <c r="E5199" s="2" t="s">
        <v>56</v>
      </c>
      <c r="F5199" s="5">
        <v>3300</v>
      </c>
      <c r="G5199" s="2" t="s">
        <v>16285</v>
      </c>
      <c r="H5199" s="2" t="s">
        <v>34</v>
      </c>
      <c r="I5199" s="2" t="s">
        <v>13316</v>
      </c>
      <c r="J5199" s="2" t="s">
        <v>51</v>
      </c>
      <c r="K5199" s="9">
        <v>300</v>
      </c>
      <c r="L5199" s="9">
        <v>1337</v>
      </c>
      <c r="M5199" s="5">
        <v>22</v>
      </c>
      <c r="N5199" s="5">
        <v>0</v>
      </c>
      <c r="O5199" s="5">
        <v>16.05</v>
      </c>
      <c r="P5199" s="5">
        <v>0</v>
      </c>
      <c r="Q5199" s="2">
        <f t="shared" si="487"/>
        <v>-16.05</v>
      </c>
      <c r="R5199" s="5">
        <f t="shared" si="488"/>
        <v>-16.05</v>
      </c>
      <c r="S5199" s="11">
        <f t="shared" si="489"/>
        <v>-1</v>
      </c>
      <c r="T5199" s="5">
        <v>1.65</v>
      </c>
      <c r="U5199" s="5">
        <v>0.73</v>
      </c>
      <c r="V5199" s="5">
        <v>0</v>
      </c>
      <c r="W5199" s="12">
        <f t="shared" si="490"/>
        <v>0</v>
      </c>
      <c r="X5199" s="2" t="str">
        <f t="shared" si="491"/>
        <v>PAUSE</v>
      </c>
      <c r="Y5199" s="22" t="str">
        <f t="shared" si="492"/>
        <v>Low (100-300)</v>
      </c>
    </row>
    <row r="5200" spans="1:25">
      <c r="A5200" s="2" t="s">
        <v>16286</v>
      </c>
      <c r="B5200" s="2" t="s">
        <v>4141</v>
      </c>
      <c r="C5200" s="2" t="s">
        <v>16287</v>
      </c>
      <c r="D5200" s="2" t="s">
        <v>2226</v>
      </c>
      <c r="E5200" s="2" t="s">
        <v>40</v>
      </c>
      <c r="F5200" s="5">
        <v>2212</v>
      </c>
      <c r="G5200" s="2" t="s">
        <v>16288</v>
      </c>
      <c r="H5200" s="2" t="s">
        <v>134</v>
      </c>
      <c r="I5200" s="2" t="s">
        <v>13316</v>
      </c>
      <c r="J5200" s="2" t="s">
        <v>43</v>
      </c>
      <c r="K5200" s="9">
        <v>500</v>
      </c>
      <c r="L5200" s="9">
        <v>1914</v>
      </c>
      <c r="M5200" s="5">
        <v>42</v>
      </c>
      <c r="N5200" s="5">
        <v>2</v>
      </c>
      <c r="O5200" s="5">
        <v>30.19</v>
      </c>
      <c r="P5200" s="5">
        <v>73.430000000000007</v>
      </c>
      <c r="Q5200" s="2">
        <f t="shared" si="487"/>
        <v>43.240000000000009</v>
      </c>
      <c r="R5200" s="5">
        <f t="shared" si="488"/>
        <v>43.240000000000009</v>
      </c>
      <c r="S5200" s="11">
        <f t="shared" si="489"/>
        <v>1.4322623385226898</v>
      </c>
      <c r="T5200" s="5">
        <v>2.19</v>
      </c>
      <c r="U5200" s="5">
        <v>0.72</v>
      </c>
      <c r="V5200" s="5">
        <v>15.1</v>
      </c>
      <c r="W5200" s="12">
        <f t="shared" si="490"/>
        <v>4.7619047619047616E-2</v>
      </c>
      <c r="X5200" s="2" t="str">
        <f t="shared" si="491"/>
        <v>SCALE</v>
      </c>
      <c r="Y5200" s="22" t="str">
        <f t="shared" si="492"/>
        <v>Mid (301-500)</v>
      </c>
    </row>
    <row r="5201" spans="1:25">
      <c r="A5201" s="2" t="s">
        <v>16289</v>
      </c>
      <c r="B5201" s="2" t="s">
        <v>7358</v>
      </c>
      <c r="C5201" s="2" t="s">
        <v>30</v>
      </c>
      <c r="D5201" s="2" t="s">
        <v>5741</v>
      </c>
      <c r="E5201" s="2" t="s">
        <v>188</v>
      </c>
      <c r="F5201" s="5">
        <v>2750</v>
      </c>
      <c r="G5201" s="2" t="s">
        <v>16290</v>
      </c>
      <c r="H5201" s="2" t="s">
        <v>312</v>
      </c>
      <c r="I5201" s="2" t="s">
        <v>13316</v>
      </c>
      <c r="J5201" s="2" t="s">
        <v>88</v>
      </c>
      <c r="K5201" s="9">
        <v>100</v>
      </c>
      <c r="L5201" s="9">
        <v>953</v>
      </c>
      <c r="M5201" s="5">
        <v>23</v>
      </c>
      <c r="N5201" s="5">
        <v>2</v>
      </c>
      <c r="O5201" s="5">
        <v>10.36</v>
      </c>
      <c r="P5201" s="5">
        <v>113.13</v>
      </c>
      <c r="Q5201" s="2">
        <f t="shared" si="487"/>
        <v>102.77</v>
      </c>
      <c r="R5201" s="5">
        <f t="shared" si="488"/>
        <v>102.77</v>
      </c>
      <c r="S5201" s="11">
        <f t="shared" si="489"/>
        <v>9.9198841698841704</v>
      </c>
      <c r="T5201" s="5">
        <v>2.41</v>
      </c>
      <c r="U5201" s="5">
        <v>0.45</v>
      </c>
      <c r="V5201" s="5">
        <v>5.18</v>
      </c>
      <c r="W5201" s="12">
        <f t="shared" si="490"/>
        <v>8.6956521739130432E-2</v>
      </c>
      <c r="X5201" s="2" t="str">
        <f t="shared" si="491"/>
        <v>SCALE</v>
      </c>
      <c r="Y5201" s="22" t="str">
        <f t="shared" si="492"/>
        <v>Low (100-300)</v>
      </c>
    </row>
    <row r="5202" spans="1:25">
      <c r="A5202" s="2" t="s">
        <v>16291</v>
      </c>
      <c r="B5202" s="2" t="s">
        <v>208</v>
      </c>
      <c r="C5202" s="2" t="s">
        <v>2057</v>
      </c>
      <c r="D5202" s="2" t="s">
        <v>16292</v>
      </c>
      <c r="E5202" s="2" t="s">
        <v>132</v>
      </c>
      <c r="F5202" s="5">
        <v>2700</v>
      </c>
      <c r="G5202" s="2" t="s">
        <v>16293</v>
      </c>
      <c r="H5202" s="2" t="s">
        <v>50</v>
      </c>
      <c r="I5202" s="2" t="s">
        <v>13316</v>
      </c>
      <c r="J5202" s="2" t="s">
        <v>95</v>
      </c>
      <c r="K5202" s="9">
        <v>800</v>
      </c>
      <c r="L5202" s="9">
        <v>920</v>
      </c>
      <c r="M5202" s="5">
        <v>32</v>
      </c>
      <c r="N5202" s="5">
        <v>1</v>
      </c>
      <c r="O5202" s="5">
        <v>16.29</v>
      </c>
      <c r="P5202" s="5">
        <v>65.36</v>
      </c>
      <c r="Q5202" s="2">
        <f t="shared" si="487"/>
        <v>49.07</v>
      </c>
      <c r="R5202" s="5">
        <f t="shared" si="488"/>
        <v>49.07</v>
      </c>
      <c r="S5202" s="11">
        <f t="shared" si="489"/>
        <v>3.0122774708410067</v>
      </c>
      <c r="T5202" s="5">
        <v>3.48</v>
      </c>
      <c r="U5202" s="5">
        <v>0.51</v>
      </c>
      <c r="V5202" s="5">
        <v>16.29</v>
      </c>
      <c r="W5202" s="12">
        <f t="shared" si="490"/>
        <v>3.125E-2</v>
      </c>
      <c r="X5202" s="2" t="str">
        <f t="shared" si="491"/>
        <v>SCALE</v>
      </c>
      <c r="Y5202" s="22" t="str">
        <f t="shared" si="492"/>
        <v>Premium (751-1000)</v>
      </c>
    </row>
    <row r="5203" spans="1:25">
      <c r="A5203" s="2" t="s">
        <v>16294</v>
      </c>
      <c r="B5203" s="2" t="s">
        <v>16295</v>
      </c>
      <c r="C5203" s="2" t="s">
        <v>10726</v>
      </c>
      <c r="D5203" s="2" t="s">
        <v>1559</v>
      </c>
      <c r="E5203" s="2" t="s">
        <v>23</v>
      </c>
      <c r="F5203" s="5">
        <v>3800</v>
      </c>
      <c r="G5203" s="2" t="s">
        <v>16296</v>
      </c>
      <c r="H5203" s="2" t="s">
        <v>72</v>
      </c>
      <c r="I5203" s="2" t="s">
        <v>13316</v>
      </c>
      <c r="J5203" s="2" t="s">
        <v>300</v>
      </c>
      <c r="K5203" s="9">
        <v>200</v>
      </c>
      <c r="L5203" s="9">
        <v>580</v>
      </c>
      <c r="M5203" s="5">
        <v>23</v>
      </c>
      <c r="N5203" s="5">
        <v>2</v>
      </c>
      <c r="O5203" s="5">
        <v>15.85</v>
      </c>
      <c r="P5203" s="5">
        <v>95.48</v>
      </c>
      <c r="Q5203" s="2">
        <f t="shared" si="487"/>
        <v>79.63000000000001</v>
      </c>
      <c r="R5203" s="5">
        <f t="shared" si="488"/>
        <v>79.63000000000001</v>
      </c>
      <c r="S5203" s="11">
        <f t="shared" si="489"/>
        <v>5.0239747634069412</v>
      </c>
      <c r="T5203" s="5">
        <v>3.97</v>
      </c>
      <c r="U5203" s="5">
        <v>0.69</v>
      </c>
      <c r="V5203" s="5">
        <v>7.92</v>
      </c>
      <c r="W5203" s="12">
        <f t="shared" si="490"/>
        <v>8.6956521739130432E-2</v>
      </c>
      <c r="X5203" s="2" t="str">
        <f t="shared" si="491"/>
        <v>SCALE</v>
      </c>
      <c r="Y5203" s="22" t="str">
        <f t="shared" si="492"/>
        <v>Low (100-300)</v>
      </c>
    </row>
    <row r="5204" spans="1:25">
      <c r="A5204" s="2" t="s">
        <v>16297</v>
      </c>
      <c r="B5204" s="2" t="s">
        <v>883</v>
      </c>
      <c r="C5204" s="2" t="s">
        <v>1344</v>
      </c>
      <c r="D5204" s="2" t="s">
        <v>117</v>
      </c>
      <c r="E5204" s="2" t="s">
        <v>118</v>
      </c>
      <c r="F5204" s="5">
        <v>4000</v>
      </c>
      <c r="G5204" s="2" t="s">
        <v>16298</v>
      </c>
      <c r="H5204" s="2" t="s">
        <v>42</v>
      </c>
      <c r="I5204" s="2" t="s">
        <v>13316</v>
      </c>
      <c r="J5204" s="2" t="s">
        <v>217</v>
      </c>
      <c r="K5204" s="9">
        <v>400</v>
      </c>
      <c r="L5204" s="9">
        <v>807</v>
      </c>
      <c r="M5204" s="5">
        <v>23</v>
      </c>
      <c r="N5204" s="5">
        <v>2</v>
      </c>
      <c r="O5204" s="5">
        <v>18.43</v>
      </c>
      <c r="P5204" s="5">
        <v>127.58</v>
      </c>
      <c r="Q5204" s="2">
        <f t="shared" si="487"/>
        <v>109.15</v>
      </c>
      <c r="R5204" s="5">
        <f t="shared" si="488"/>
        <v>109.15</v>
      </c>
      <c r="S5204" s="11">
        <f t="shared" si="489"/>
        <v>5.922409115572437</v>
      </c>
      <c r="T5204" s="5">
        <v>2.85</v>
      </c>
      <c r="U5204" s="5">
        <v>0.8</v>
      </c>
      <c r="V5204" s="5">
        <v>9.2200000000000006</v>
      </c>
      <c r="W5204" s="12">
        <f t="shared" si="490"/>
        <v>8.6956521739130432E-2</v>
      </c>
      <c r="X5204" s="2" t="str">
        <f t="shared" si="491"/>
        <v>SCALE</v>
      </c>
      <c r="Y5204" s="22" t="str">
        <f t="shared" si="492"/>
        <v>Mid (301-500)</v>
      </c>
    </row>
    <row r="5205" spans="1:25">
      <c r="A5205" s="2" t="s">
        <v>16299</v>
      </c>
      <c r="B5205" s="2" t="s">
        <v>988</v>
      </c>
      <c r="C5205" s="2" t="s">
        <v>4900</v>
      </c>
      <c r="D5205" s="2" t="s">
        <v>117</v>
      </c>
      <c r="E5205" s="2" t="s">
        <v>118</v>
      </c>
      <c r="F5205" s="5">
        <v>3000</v>
      </c>
      <c r="G5205" s="2" t="s">
        <v>16300</v>
      </c>
      <c r="H5205" s="2" t="s">
        <v>87</v>
      </c>
      <c r="I5205" s="2" t="s">
        <v>13316</v>
      </c>
      <c r="J5205" s="2" t="s">
        <v>120</v>
      </c>
      <c r="K5205" s="9">
        <v>1000</v>
      </c>
      <c r="L5205" s="9">
        <v>2350</v>
      </c>
      <c r="M5205" s="5">
        <v>43</v>
      </c>
      <c r="N5205" s="5">
        <v>0</v>
      </c>
      <c r="O5205" s="5">
        <v>24.39</v>
      </c>
      <c r="P5205" s="5">
        <v>0</v>
      </c>
      <c r="Q5205" s="2">
        <f t="shared" si="487"/>
        <v>-24.39</v>
      </c>
      <c r="R5205" s="5">
        <f t="shared" si="488"/>
        <v>-24.39</v>
      </c>
      <c r="S5205" s="11">
        <f t="shared" si="489"/>
        <v>-1</v>
      </c>
      <c r="T5205" s="5">
        <v>1.83</v>
      </c>
      <c r="U5205" s="5">
        <v>0.56999999999999995</v>
      </c>
      <c r="V5205" s="5">
        <v>0</v>
      </c>
      <c r="W5205" s="12">
        <f t="shared" si="490"/>
        <v>0</v>
      </c>
      <c r="X5205" s="2" t="str">
        <f t="shared" si="491"/>
        <v>PAUSE</v>
      </c>
      <c r="Y5205" s="22" t="str">
        <f t="shared" si="492"/>
        <v>Premium (751-1000)</v>
      </c>
    </row>
    <row r="5206" spans="1:25">
      <c r="A5206" s="2" t="s">
        <v>16301</v>
      </c>
      <c r="B5206" s="2" t="s">
        <v>16302</v>
      </c>
      <c r="C5206" s="2" t="s">
        <v>15079</v>
      </c>
      <c r="D5206" s="2" t="s">
        <v>144</v>
      </c>
      <c r="E5206" s="2" t="s">
        <v>40</v>
      </c>
      <c r="F5206" s="5">
        <v>2829</v>
      </c>
      <c r="G5206" s="2" t="s">
        <v>16303</v>
      </c>
      <c r="H5206" s="2" t="s">
        <v>102</v>
      </c>
      <c r="I5206" s="2" t="s">
        <v>13316</v>
      </c>
      <c r="J5206" s="2" t="s">
        <v>35</v>
      </c>
      <c r="K5206" s="9">
        <v>400</v>
      </c>
      <c r="L5206" s="9">
        <v>2345</v>
      </c>
      <c r="M5206" s="5">
        <v>92</v>
      </c>
      <c r="N5206" s="5">
        <v>9</v>
      </c>
      <c r="O5206" s="5">
        <v>74.91</v>
      </c>
      <c r="P5206" s="5">
        <v>672.27</v>
      </c>
      <c r="Q5206" s="2">
        <f t="shared" si="487"/>
        <v>597.36</v>
      </c>
      <c r="R5206" s="5">
        <f t="shared" si="488"/>
        <v>597.36</v>
      </c>
      <c r="S5206" s="11">
        <f t="shared" si="489"/>
        <v>7.9743692430917106</v>
      </c>
      <c r="T5206" s="5">
        <v>3.92</v>
      </c>
      <c r="U5206" s="5">
        <v>0.81</v>
      </c>
      <c r="V5206" s="5">
        <v>8.32</v>
      </c>
      <c r="W5206" s="12">
        <f t="shared" si="490"/>
        <v>9.7826086956521743E-2</v>
      </c>
      <c r="X5206" s="2" t="str">
        <f t="shared" si="491"/>
        <v>SCALE</v>
      </c>
      <c r="Y5206" s="22" t="str">
        <f t="shared" si="492"/>
        <v>Mid (301-500)</v>
      </c>
    </row>
    <row r="5207" spans="1:25">
      <c r="A5207" s="2" t="s">
        <v>16304</v>
      </c>
      <c r="B5207" s="2" t="s">
        <v>781</v>
      </c>
      <c r="C5207" s="2" t="s">
        <v>16305</v>
      </c>
      <c r="D5207" s="2" t="s">
        <v>3353</v>
      </c>
      <c r="E5207" s="2" t="s">
        <v>526</v>
      </c>
      <c r="F5207" s="5">
        <v>5852</v>
      </c>
      <c r="G5207" s="2" t="s">
        <v>14131</v>
      </c>
      <c r="H5207" s="2" t="s">
        <v>266</v>
      </c>
      <c r="I5207" s="2" t="s">
        <v>13316</v>
      </c>
      <c r="J5207" s="2" t="s">
        <v>313</v>
      </c>
      <c r="K5207" s="9">
        <v>500</v>
      </c>
      <c r="L5207" s="9">
        <v>1816</v>
      </c>
      <c r="M5207" s="5">
        <v>59</v>
      </c>
      <c r="N5207" s="5">
        <v>0</v>
      </c>
      <c r="O5207" s="5">
        <v>45.92</v>
      </c>
      <c r="P5207" s="5">
        <v>0</v>
      </c>
      <c r="Q5207" s="2">
        <f t="shared" si="487"/>
        <v>-45.92</v>
      </c>
      <c r="R5207" s="5">
        <f t="shared" si="488"/>
        <v>-45.92</v>
      </c>
      <c r="S5207" s="11">
        <f t="shared" si="489"/>
        <v>-1</v>
      </c>
      <c r="T5207" s="5">
        <v>3.25</v>
      </c>
      <c r="U5207" s="5">
        <v>0.78</v>
      </c>
      <c r="V5207" s="5">
        <v>0</v>
      </c>
      <c r="W5207" s="12">
        <f t="shared" si="490"/>
        <v>0</v>
      </c>
      <c r="X5207" s="2" t="str">
        <f t="shared" si="491"/>
        <v>PAUSE</v>
      </c>
      <c r="Y5207" s="22" t="str">
        <f t="shared" si="492"/>
        <v>Mid (301-500)</v>
      </c>
    </row>
    <row r="5208" spans="1:25">
      <c r="A5208" s="2" t="s">
        <v>16306</v>
      </c>
      <c r="B5208" s="2" t="s">
        <v>15042</v>
      </c>
      <c r="C5208" s="2" t="s">
        <v>1773</v>
      </c>
      <c r="D5208" s="2" t="s">
        <v>16307</v>
      </c>
      <c r="E5208" s="2" t="s">
        <v>78</v>
      </c>
      <c r="F5208" s="5">
        <v>6600</v>
      </c>
      <c r="G5208" s="2" t="s">
        <v>1283</v>
      </c>
      <c r="H5208" s="2" t="s">
        <v>87</v>
      </c>
      <c r="I5208" s="2" t="s">
        <v>13316</v>
      </c>
      <c r="J5208" s="2" t="s">
        <v>35</v>
      </c>
      <c r="K5208" s="9">
        <v>500</v>
      </c>
      <c r="L5208" s="9">
        <v>1683</v>
      </c>
      <c r="M5208" s="5">
        <v>52</v>
      </c>
      <c r="N5208" s="5">
        <v>5</v>
      </c>
      <c r="O5208" s="5">
        <v>34.01</v>
      </c>
      <c r="P5208" s="5">
        <v>266.95999999999998</v>
      </c>
      <c r="Q5208" s="2">
        <f t="shared" si="487"/>
        <v>232.95</v>
      </c>
      <c r="R5208" s="5">
        <f t="shared" si="488"/>
        <v>232.95</v>
      </c>
      <c r="S5208" s="11">
        <f t="shared" si="489"/>
        <v>6.8494560423404884</v>
      </c>
      <c r="T5208" s="5">
        <v>3.09</v>
      </c>
      <c r="U5208" s="5">
        <v>0.65</v>
      </c>
      <c r="V5208" s="5">
        <v>6.8</v>
      </c>
      <c r="W5208" s="12">
        <f t="shared" si="490"/>
        <v>9.6153846153846159E-2</v>
      </c>
      <c r="X5208" s="2" t="str">
        <f t="shared" si="491"/>
        <v>SCALE</v>
      </c>
      <c r="Y5208" s="22" t="str">
        <f t="shared" si="492"/>
        <v>Mid (301-500)</v>
      </c>
    </row>
    <row r="5209" spans="1:25">
      <c r="A5209" s="2" t="s">
        <v>16308</v>
      </c>
      <c r="B5209" s="2" t="s">
        <v>4349</v>
      </c>
      <c r="C5209" s="2" t="s">
        <v>16309</v>
      </c>
      <c r="D5209" s="2" t="s">
        <v>16310</v>
      </c>
      <c r="E5209" s="2" t="s">
        <v>112</v>
      </c>
      <c r="F5209" s="5">
        <v>4800</v>
      </c>
      <c r="G5209" s="2" t="s">
        <v>16311</v>
      </c>
      <c r="H5209" s="2" t="s">
        <v>253</v>
      </c>
      <c r="I5209" s="2" t="s">
        <v>13316</v>
      </c>
      <c r="J5209" s="2" t="s">
        <v>43</v>
      </c>
      <c r="K5209" s="9">
        <v>1000</v>
      </c>
      <c r="L5209" s="9">
        <v>708</v>
      </c>
      <c r="M5209" s="5">
        <v>17</v>
      </c>
      <c r="N5209" s="5">
        <v>1</v>
      </c>
      <c r="O5209" s="5">
        <v>9.3800000000000008</v>
      </c>
      <c r="P5209" s="5">
        <v>60.11</v>
      </c>
      <c r="Q5209" s="2">
        <f t="shared" si="487"/>
        <v>50.73</v>
      </c>
      <c r="R5209" s="5">
        <f t="shared" si="488"/>
        <v>50.73</v>
      </c>
      <c r="S5209" s="11">
        <f t="shared" si="489"/>
        <v>5.4083155650319821</v>
      </c>
      <c r="T5209" s="5">
        <v>2.4</v>
      </c>
      <c r="U5209" s="5">
        <v>0.55000000000000004</v>
      </c>
      <c r="V5209" s="5">
        <v>9.3800000000000008</v>
      </c>
      <c r="W5209" s="12">
        <f t="shared" si="490"/>
        <v>5.8823529411764705E-2</v>
      </c>
      <c r="X5209" s="2" t="str">
        <f t="shared" si="491"/>
        <v>SCALE</v>
      </c>
      <c r="Y5209" s="22" t="str">
        <f t="shared" si="492"/>
        <v>Premium (751-1000)</v>
      </c>
    </row>
    <row r="5210" spans="1:25">
      <c r="A5210" s="2" t="s">
        <v>16312</v>
      </c>
      <c r="B5210" s="2" t="s">
        <v>1200</v>
      </c>
      <c r="C5210" s="2" t="s">
        <v>16313</v>
      </c>
      <c r="D5210" s="2" t="s">
        <v>16314</v>
      </c>
      <c r="E5210" s="2" t="s">
        <v>953</v>
      </c>
      <c r="F5210" s="5">
        <v>8800</v>
      </c>
      <c r="G5210" s="2" t="s">
        <v>16129</v>
      </c>
      <c r="H5210" s="2" t="s">
        <v>42</v>
      </c>
      <c r="I5210" s="2" t="s">
        <v>13316</v>
      </c>
      <c r="J5210" s="2" t="s">
        <v>95</v>
      </c>
      <c r="K5210" s="9">
        <v>1000</v>
      </c>
      <c r="L5210" s="9">
        <v>541</v>
      </c>
      <c r="M5210" s="5">
        <v>23</v>
      </c>
      <c r="N5210" s="5">
        <v>0</v>
      </c>
      <c r="O5210" s="5">
        <v>15.87</v>
      </c>
      <c r="P5210" s="5">
        <v>0</v>
      </c>
      <c r="Q5210" s="2">
        <f t="shared" si="487"/>
        <v>-15.87</v>
      </c>
      <c r="R5210" s="5">
        <f t="shared" si="488"/>
        <v>-15.87</v>
      </c>
      <c r="S5210" s="11">
        <f t="shared" si="489"/>
        <v>-1</v>
      </c>
      <c r="T5210" s="5">
        <v>4.25</v>
      </c>
      <c r="U5210" s="5">
        <v>0.69</v>
      </c>
      <c r="V5210" s="5">
        <v>0</v>
      </c>
      <c r="W5210" s="12">
        <f t="shared" si="490"/>
        <v>0</v>
      </c>
      <c r="X5210" s="2" t="str">
        <f t="shared" si="491"/>
        <v>PAUSE</v>
      </c>
      <c r="Y5210" s="22" t="str">
        <f t="shared" si="492"/>
        <v>Premium (751-1000)</v>
      </c>
    </row>
    <row r="5211" spans="1:25">
      <c r="A5211" s="2" t="s">
        <v>16315</v>
      </c>
      <c r="B5211" s="2" t="s">
        <v>1334</v>
      </c>
      <c r="C5211" s="2" t="s">
        <v>2075</v>
      </c>
      <c r="D5211" s="2" t="s">
        <v>773</v>
      </c>
      <c r="E5211" s="2" t="s">
        <v>258</v>
      </c>
      <c r="F5211" s="5">
        <v>2000</v>
      </c>
      <c r="G5211" s="2" t="s">
        <v>24</v>
      </c>
      <c r="H5211" s="2" t="s">
        <v>312</v>
      </c>
      <c r="I5211" s="2" t="s">
        <v>13316</v>
      </c>
      <c r="J5211" s="2" t="s">
        <v>127</v>
      </c>
      <c r="K5211" s="9">
        <v>800</v>
      </c>
      <c r="L5211" s="9">
        <v>2276</v>
      </c>
      <c r="M5211" s="5">
        <v>89</v>
      </c>
      <c r="N5211" s="5">
        <v>4</v>
      </c>
      <c r="O5211" s="5">
        <v>58.95</v>
      </c>
      <c r="P5211" s="5">
        <v>248.25</v>
      </c>
      <c r="Q5211" s="2">
        <f t="shared" si="487"/>
        <v>189.3</v>
      </c>
      <c r="R5211" s="5">
        <f t="shared" si="488"/>
        <v>189.3</v>
      </c>
      <c r="S5211" s="11">
        <f t="shared" si="489"/>
        <v>3.2111959287531806</v>
      </c>
      <c r="T5211" s="5">
        <v>3.91</v>
      </c>
      <c r="U5211" s="5">
        <v>0.66</v>
      </c>
      <c r="V5211" s="5">
        <v>14.74</v>
      </c>
      <c r="W5211" s="12">
        <f t="shared" si="490"/>
        <v>4.49438202247191E-2</v>
      </c>
      <c r="X5211" s="2" t="str">
        <f t="shared" si="491"/>
        <v>SCALE</v>
      </c>
      <c r="Y5211" s="22" t="str">
        <f t="shared" si="492"/>
        <v>Premium (751-1000)</v>
      </c>
    </row>
    <row r="5212" spans="1:25">
      <c r="A5212" s="2" t="s">
        <v>16316</v>
      </c>
      <c r="B5212" s="2" t="s">
        <v>1562</v>
      </c>
      <c r="C5212" s="2" t="s">
        <v>16317</v>
      </c>
      <c r="D5212" s="2" t="s">
        <v>3299</v>
      </c>
      <c r="E5212" s="2" t="s">
        <v>32</v>
      </c>
      <c r="F5212" s="5">
        <v>1600</v>
      </c>
      <c r="G5212" s="2" t="s">
        <v>16318</v>
      </c>
      <c r="H5212" s="2" t="s">
        <v>42</v>
      </c>
      <c r="I5212" s="2" t="s">
        <v>13316</v>
      </c>
      <c r="J5212" s="2" t="s">
        <v>183</v>
      </c>
      <c r="K5212" s="9">
        <v>400</v>
      </c>
      <c r="L5212" s="9">
        <v>613</v>
      </c>
      <c r="M5212" s="5">
        <v>25</v>
      </c>
      <c r="N5212" s="5">
        <v>2</v>
      </c>
      <c r="O5212" s="5">
        <v>15.61</v>
      </c>
      <c r="P5212" s="5">
        <v>90.93</v>
      </c>
      <c r="Q5212" s="2">
        <f t="shared" si="487"/>
        <v>75.320000000000007</v>
      </c>
      <c r="R5212" s="5">
        <f t="shared" si="488"/>
        <v>75.320000000000007</v>
      </c>
      <c r="S5212" s="11">
        <f t="shared" si="489"/>
        <v>4.825112107623319</v>
      </c>
      <c r="T5212" s="5">
        <v>4.08</v>
      </c>
      <c r="U5212" s="5">
        <v>0.62</v>
      </c>
      <c r="V5212" s="5">
        <v>7.8</v>
      </c>
      <c r="W5212" s="12">
        <f t="shared" si="490"/>
        <v>0.08</v>
      </c>
      <c r="X5212" s="2" t="str">
        <f t="shared" si="491"/>
        <v>SCALE</v>
      </c>
      <c r="Y5212" s="22" t="str">
        <f t="shared" si="492"/>
        <v>Mid (301-500)</v>
      </c>
    </row>
    <row r="5213" spans="1:25">
      <c r="A5213" s="2" t="s">
        <v>16319</v>
      </c>
      <c r="B5213" s="2" t="s">
        <v>90</v>
      </c>
      <c r="C5213" s="2" t="s">
        <v>5284</v>
      </c>
      <c r="D5213" s="2" t="s">
        <v>6727</v>
      </c>
      <c r="E5213" s="2" t="s">
        <v>188</v>
      </c>
      <c r="F5213" s="5">
        <v>1500</v>
      </c>
      <c r="G5213" s="2" t="s">
        <v>16320</v>
      </c>
      <c r="H5213" s="2" t="s">
        <v>312</v>
      </c>
      <c r="I5213" s="2" t="s">
        <v>13316</v>
      </c>
      <c r="J5213" s="2" t="s">
        <v>361</v>
      </c>
      <c r="K5213" s="9">
        <v>300</v>
      </c>
      <c r="L5213" s="9">
        <v>1429</v>
      </c>
      <c r="M5213" s="5">
        <v>53</v>
      </c>
      <c r="N5213" s="5">
        <v>2</v>
      </c>
      <c r="O5213" s="5">
        <v>28.89</v>
      </c>
      <c r="P5213" s="5">
        <v>135.05000000000001</v>
      </c>
      <c r="Q5213" s="2">
        <f t="shared" si="487"/>
        <v>106.16000000000001</v>
      </c>
      <c r="R5213" s="5">
        <f t="shared" si="488"/>
        <v>106.16000000000001</v>
      </c>
      <c r="S5213" s="11">
        <f t="shared" si="489"/>
        <v>3.6746278989269645</v>
      </c>
      <c r="T5213" s="5">
        <v>3.71</v>
      </c>
      <c r="U5213" s="5">
        <v>0.55000000000000004</v>
      </c>
      <c r="V5213" s="5">
        <v>14.44</v>
      </c>
      <c r="W5213" s="12">
        <f t="shared" si="490"/>
        <v>3.7735849056603772E-2</v>
      </c>
      <c r="X5213" s="2" t="str">
        <f t="shared" si="491"/>
        <v>SCALE</v>
      </c>
      <c r="Y5213" s="22" t="str">
        <f t="shared" si="492"/>
        <v>Low (100-300)</v>
      </c>
    </row>
    <row r="5214" spans="1:25">
      <c r="A5214" s="2" t="s">
        <v>16321</v>
      </c>
      <c r="B5214" s="2" t="s">
        <v>1167</v>
      </c>
      <c r="C5214" s="2" t="s">
        <v>471</v>
      </c>
      <c r="D5214" s="2" t="s">
        <v>5952</v>
      </c>
      <c r="E5214" s="2" t="s">
        <v>188</v>
      </c>
      <c r="F5214" s="5">
        <v>4000</v>
      </c>
      <c r="G5214" s="2" t="s">
        <v>12776</v>
      </c>
      <c r="H5214" s="2" t="s">
        <v>50</v>
      </c>
      <c r="I5214" s="2" t="s">
        <v>13316</v>
      </c>
      <c r="J5214" s="2" t="s">
        <v>162</v>
      </c>
      <c r="K5214" s="9">
        <v>300</v>
      </c>
      <c r="L5214" s="9">
        <v>1316</v>
      </c>
      <c r="M5214" s="5">
        <v>52</v>
      </c>
      <c r="N5214" s="5">
        <v>0</v>
      </c>
      <c r="O5214" s="5">
        <v>30.37</v>
      </c>
      <c r="P5214" s="5">
        <v>0</v>
      </c>
      <c r="Q5214" s="2">
        <f t="shared" si="487"/>
        <v>-30.37</v>
      </c>
      <c r="R5214" s="5">
        <f t="shared" si="488"/>
        <v>-30.37</v>
      </c>
      <c r="S5214" s="11">
        <f t="shared" si="489"/>
        <v>-1</v>
      </c>
      <c r="T5214" s="5">
        <v>3.95</v>
      </c>
      <c r="U5214" s="5">
        <v>0.57999999999999996</v>
      </c>
      <c r="V5214" s="5">
        <v>0</v>
      </c>
      <c r="W5214" s="12">
        <f t="shared" si="490"/>
        <v>0</v>
      </c>
      <c r="X5214" s="2" t="str">
        <f t="shared" si="491"/>
        <v>PAUSE</v>
      </c>
      <c r="Y5214" s="22" t="str">
        <f t="shared" si="492"/>
        <v>Low (100-300)</v>
      </c>
    </row>
    <row r="5215" spans="1:25">
      <c r="A5215" s="2" t="s">
        <v>16322</v>
      </c>
      <c r="B5215" s="2" t="s">
        <v>16323</v>
      </c>
      <c r="C5215" s="2" t="s">
        <v>16324</v>
      </c>
      <c r="D5215" s="2" t="s">
        <v>15814</v>
      </c>
      <c r="E5215" s="2" t="s">
        <v>112</v>
      </c>
      <c r="F5215" s="5">
        <v>2300</v>
      </c>
      <c r="G5215" s="2" t="s">
        <v>16325</v>
      </c>
      <c r="H5215" s="2" t="s">
        <v>25</v>
      </c>
      <c r="I5215" s="2" t="s">
        <v>13316</v>
      </c>
      <c r="J5215" s="2" t="s">
        <v>699</v>
      </c>
      <c r="K5215" s="9">
        <v>300</v>
      </c>
      <c r="L5215" s="9">
        <v>1463</v>
      </c>
      <c r="M5215" s="5">
        <v>56</v>
      </c>
      <c r="N5215" s="5">
        <v>0</v>
      </c>
      <c r="O5215" s="5">
        <v>24.8</v>
      </c>
      <c r="P5215" s="5">
        <v>0</v>
      </c>
      <c r="Q5215" s="2">
        <f t="shared" si="487"/>
        <v>-24.8</v>
      </c>
      <c r="R5215" s="5">
        <f t="shared" si="488"/>
        <v>-24.8</v>
      </c>
      <c r="S5215" s="11">
        <f t="shared" si="489"/>
        <v>-1</v>
      </c>
      <c r="T5215" s="5">
        <v>3.83</v>
      </c>
      <c r="U5215" s="5">
        <v>0.44</v>
      </c>
      <c r="V5215" s="5">
        <v>0</v>
      </c>
      <c r="W5215" s="12">
        <f t="shared" si="490"/>
        <v>0</v>
      </c>
      <c r="X5215" s="2" t="str">
        <f t="shared" si="491"/>
        <v>PAUSE</v>
      </c>
      <c r="Y5215" s="22" t="str">
        <f t="shared" si="492"/>
        <v>Low (100-300)</v>
      </c>
    </row>
    <row r="5216" spans="1:25">
      <c r="A5216" s="2" t="s">
        <v>16326</v>
      </c>
      <c r="B5216" s="2" t="s">
        <v>2123</v>
      </c>
      <c r="C5216" s="2" t="s">
        <v>16327</v>
      </c>
      <c r="D5216" s="2" t="s">
        <v>16328</v>
      </c>
      <c r="E5216" s="2" t="s">
        <v>23</v>
      </c>
      <c r="F5216" s="5">
        <v>4800</v>
      </c>
      <c r="G5216" s="2" t="s">
        <v>16329</v>
      </c>
      <c r="H5216" s="2" t="s">
        <v>150</v>
      </c>
      <c r="I5216" s="2" t="s">
        <v>13316</v>
      </c>
      <c r="J5216" s="2" t="s">
        <v>88</v>
      </c>
      <c r="K5216" s="9">
        <v>200</v>
      </c>
      <c r="L5216" s="9">
        <v>595</v>
      </c>
      <c r="M5216" s="5">
        <v>19</v>
      </c>
      <c r="N5216" s="5">
        <v>0</v>
      </c>
      <c r="O5216" s="5">
        <v>10.92</v>
      </c>
      <c r="P5216" s="5">
        <v>0</v>
      </c>
      <c r="Q5216" s="2">
        <f t="shared" si="487"/>
        <v>-10.92</v>
      </c>
      <c r="R5216" s="5">
        <f t="shared" si="488"/>
        <v>-10.92</v>
      </c>
      <c r="S5216" s="11">
        <f t="shared" si="489"/>
        <v>-1</v>
      </c>
      <c r="T5216" s="5">
        <v>3.19</v>
      </c>
      <c r="U5216" s="5">
        <v>0.56999999999999995</v>
      </c>
      <c r="V5216" s="5">
        <v>0</v>
      </c>
      <c r="W5216" s="12">
        <f t="shared" si="490"/>
        <v>0</v>
      </c>
      <c r="X5216" s="2" t="str">
        <f t="shared" si="491"/>
        <v>PAUSE</v>
      </c>
      <c r="Y5216" s="22" t="str">
        <f t="shared" si="492"/>
        <v>Low (100-300)</v>
      </c>
    </row>
    <row r="5217" spans="1:25">
      <c r="A5217" s="2" t="s">
        <v>16330</v>
      </c>
      <c r="B5217" s="2" t="s">
        <v>16331</v>
      </c>
      <c r="C5217" s="2" t="s">
        <v>269</v>
      </c>
      <c r="D5217" s="2" t="s">
        <v>13733</v>
      </c>
      <c r="E5217" s="2" t="s">
        <v>23</v>
      </c>
      <c r="F5217" s="5">
        <v>2000</v>
      </c>
      <c r="G5217" s="2" t="s">
        <v>16332</v>
      </c>
      <c r="H5217" s="2" t="s">
        <v>72</v>
      </c>
      <c r="I5217" s="2" t="s">
        <v>13316</v>
      </c>
      <c r="J5217" s="2" t="s">
        <v>73</v>
      </c>
      <c r="K5217" s="9">
        <v>700</v>
      </c>
      <c r="L5217" s="9">
        <v>2309</v>
      </c>
      <c r="M5217" s="5">
        <v>72</v>
      </c>
      <c r="N5217" s="5">
        <v>8</v>
      </c>
      <c r="O5217" s="5">
        <v>54.11</v>
      </c>
      <c r="P5217" s="5">
        <v>401.54</v>
      </c>
      <c r="Q5217" s="2">
        <f t="shared" si="487"/>
        <v>347.43</v>
      </c>
      <c r="R5217" s="5">
        <f t="shared" si="488"/>
        <v>347.43</v>
      </c>
      <c r="S5217" s="11">
        <f t="shared" si="489"/>
        <v>6.4208094622066163</v>
      </c>
      <c r="T5217" s="5">
        <v>3.12</v>
      </c>
      <c r="U5217" s="5">
        <v>0.75</v>
      </c>
      <c r="V5217" s="5">
        <v>6.76</v>
      </c>
      <c r="W5217" s="12">
        <f t="shared" si="490"/>
        <v>0.1111111111111111</v>
      </c>
      <c r="X5217" s="2" t="str">
        <f t="shared" si="491"/>
        <v>SCALE</v>
      </c>
      <c r="Y5217" s="22" t="str">
        <f t="shared" si="492"/>
        <v>High (501-750)</v>
      </c>
    </row>
    <row r="5218" spans="1:25">
      <c r="A5218" s="2" t="s">
        <v>16333</v>
      </c>
      <c r="B5218" s="2" t="s">
        <v>16334</v>
      </c>
      <c r="C5218" s="2" t="s">
        <v>16335</v>
      </c>
      <c r="D5218" s="2" t="s">
        <v>16336</v>
      </c>
      <c r="E5218" s="2" t="s">
        <v>125</v>
      </c>
      <c r="F5218" s="5">
        <v>3033</v>
      </c>
      <c r="G5218" s="2" t="s">
        <v>16337</v>
      </c>
      <c r="H5218" s="2" t="s">
        <v>253</v>
      </c>
      <c r="I5218" s="2" t="s">
        <v>13316</v>
      </c>
      <c r="J5218" s="2" t="s">
        <v>127</v>
      </c>
      <c r="K5218" s="9">
        <v>600</v>
      </c>
      <c r="L5218" s="9">
        <v>1410</v>
      </c>
      <c r="M5218" s="5">
        <v>45</v>
      </c>
      <c r="N5218" s="5">
        <v>5</v>
      </c>
      <c r="O5218" s="5">
        <v>18.84</v>
      </c>
      <c r="P5218" s="5">
        <v>346.53</v>
      </c>
      <c r="Q5218" s="2">
        <f t="shared" si="487"/>
        <v>327.69</v>
      </c>
      <c r="R5218" s="5">
        <f t="shared" si="488"/>
        <v>327.69</v>
      </c>
      <c r="S5218" s="11">
        <f t="shared" si="489"/>
        <v>17.393312101910826</v>
      </c>
      <c r="T5218" s="5">
        <v>3.19</v>
      </c>
      <c r="U5218" s="5">
        <v>0.42</v>
      </c>
      <c r="V5218" s="5">
        <v>3.77</v>
      </c>
      <c r="W5218" s="12">
        <f t="shared" si="490"/>
        <v>0.1111111111111111</v>
      </c>
      <c r="X5218" s="2" t="str">
        <f t="shared" si="491"/>
        <v>SCALE</v>
      </c>
      <c r="Y5218" s="22" t="str">
        <f t="shared" si="492"/>
        <v>High (501-750)</v>
      </c>
    </row>
    <row r="5219" spans="1:25">
      <c r="A5219" s="2" t="s">
        <v>16338</v>
      </c>
      <c r="B5219" s="2" t="s">
        <v>7880</v>
      </c>
      <c r="C5219" s="2" t="s">
        <v>16339</v>
      </c>
      <c r="D5219" s="2" t="s">
        <v>1593</v>
      </c>
      <c r="E5219" s="2" t="s">
        <v>112</v>
      </c>
      <c r="F5219" s="5">
        <v>3100</v>
      </c>
      <c r="G5219" s="2" t="s">
        <v>16340</v>
      </c>
      <c r="H5219" s="2" t="s">
        <v>312</v>
      </c>
      <c r="I5219" s="2" t="s">
        <v>13316</v>
      </c>
      <c r="J5219" s="2" t="s">
        <v>88</v>
      </c>
      <c r="K5219" s="9">
        <v>1000</v>
      </c>
      <c r="L5219" s="9">
        <v>2341</v>
      </c>
      <c r="M5219" s="5">
        <v>94</v>
      </c>
      <c r="N5219" s="5">
        <v>0</v>
      </c>
      <c r="O5219" s="5">
        <v>71.69</v>
      </c>
      <c r="P5219" s="5">
        <v>0</v>
      </c>
      <c r="Q5219" s="2">
        <f t="shared" si="487"/>
        <v>-71.69</v>
      </c>
      <c r="R5219" s="5">
        <f t="shared" si="488"/>
        <v>-71.69</v>
      </c>
      <c r="S5219" s="11">
        <f t="shared" si="489"/>
        <v>-1</v>
      </c>
      <c r="T5219" s="5">
        <v>4.0199999999999996</v>
      </c>
      <c r="U5219" s="5">
        <v>0.76</v>
      </c>
      <c r="V5219" s="5">
        <v>0</v>
      </c>
      <c r="W5219" s="12">
        <f t="shared" si="490"/>
        <v>0</v>
      </c>
      <c r="X5219" s="2" t="str">
        <f t="shared" si="491"/>
        <v>PAUSE</v>
      </c>
      <c r="Y5219" s="22" t="str">
        <f t="shared" si="492"/>
        <v>Premium (751-1000)</v>
      </c>
    </row>
    <row r="5220" spans="1:25">
      <c r="A5220" s="2" t="s">
        <v>16341</v>
      </c>
      <c r="B5220" s="2" t="s">
        <v>12561</v>
      </c>
      <c r="C5220" s="2" t="s">
        <v>1539</v>
      </c>
      <c r="D5220" s="2" t="s">
        <v>2846</v>
      </c>
      <c r="E5220" s="2" t="s">
        <v>222</v>
      </c>
      <c r="F5220" s="5">
        <v>2500</v>
      </c>
      <c r="G5220" s="2" t="s">
        <v>16342</v>
      </c>
      <c r="H5220" s="2" t="s">
        <v>253</v>
      </c>
      <c r="I5220" s="2" t="s">
        <v>13316</v>
      </c>
      <c r="J5220" s="2" t="s">
        <v>155</v>
      </c>
      <c r="K5220" s="9">
        <v>100</v>
      </c>
      <c r="L5220" s="9">
        <v>650</v>
      </c>
      <c r="M5220" s="5">
        <v>19</v>
      </c>
      <c r="N5220" s="5">
        <v>0</v>
      </c>
      <c r="O5220" s="5">
        <v>15.9</v>
      </c>
      <c r="P5220" s="5">
        <v>0</v>
      </c>
      <c r="Q5220" s="2">
        <f t="shared" si="487"/>
        <v>-15.9</v>
      </c>
      <c r="R5220" s="5">
        <f t="shared" si="488"/>
        <v>-15.9</v>
      </c>
      <c r="S5220" s="11">
        <f t="shared" si="489"/>
        <v>-1</v>
      </c>
      <c r="T5220" s="5">
        <v>2.92</v>
      </c>
      <c r="U5220" s="5">
        <v>0.84</v>
      </c>
      <c r="V5220" s="5">
        <v>0</v>
      </c>
      <c r="W5220" s="12">
        <f t="shared" si="490"/>
        <v>0</v>
      </c>
      <c r="X5220" s="2" t="str">
        <f t="shared" si="491"/>
        <v>PAUSE</v>
      </c>
      <c r="Y5220" s="22" t="str">
        <f t="shared" si="492"/>
        <v>Low (100-300)</v>
      </c>
    </row>
    <row r="5221" spans="1:25">
      <c r="A5221" s="2" t="s">
        <v>16343</v>
      </c>
      <c r="B5221" s="2" t="s">
        <v>295</v>
      </c>
      <c r="C5221" s="2" t="s">
        <v>16344</v>
      </c>
      <c r="D5221" s="2" t="s">
        <v>2699</v>
      </c>
      <c r="E5221" s="2" t="s">
        <v>112</v>
      </c>
      <c r="F5221" s="5">
        <v>2400</v>
      </c>
      <c r="G5221" s="2" t="s">
        <v>9034</v>
      </c>
      <c r="H5221" s="2" t="s">
        <v>190</v>
      </c>
      <c r="I5221" s="2" t="s">
        <v>13316</v>
      </c>
      <c r="J5221" s="2" t="s">
        <v>382</v>
      </c>
      <c r="K5221" s="9">
        <v>800</v>
      </c>
      <c r="L5221" s="9">
        <v>1209</v>
      </c>
      <c r="M5221" s="5">
        <v>22</v>
      </c>
      <c r="N5221" s="5">
        <v>2</v>
      </c>
      <c r="O5221" s="5">
        <v>12.78</v>
      </c>
      <c r="P5221" s="5">
        <v>108.57</v>
      </c>
      <c r="Q5221" s="2">
        <f t="shared" si="487"/>
        <v>95.789999999999992</v>
      </c>
      <c r="R5221" s="5">
        <f t="shared" si="488"/>
        <v>95.789999999999992</v>
      </c>
      <c r="S5221" s="11">
        <f t="shared" si="489"/>
        <v>7.495305164319249</v>
      </c>
      <c r="T5221" s="5">
        <v>1.82</v>
      </c>
      <c r="U5221" s="5">
        <v>0.57999999999999996</v>
      </c>
      <c r="V5221" s="5">
        <v>6.39</v>
      </c>
      <c r="W5221" s="12">
        <f t="shared" si="490"/>
        <v>9.0909090909090912E-2</v>
      </c>
      <c r="X5221" s="2" t="str">
        <f t="shared" si="491"/>
        <v>SCALE</v>
      </c>
      <c r="Y5221" s="22" t="str">
        <f t="shared" si="492"/>
        <v>Premium (751-1000)</v>
      </c>
    </row>
    <row r="5222" spans="1:25">
      <c r="A5222" s="2" t="s">
        <v>16345</v>
      </c>
      <c r="B5222" s="2" t="s">
        <v>1291</v>
      </c>
      <c r="C5222" s="2" t="s">
        <v>7443</v>
      </c>
      <c r="D5222" s="2" t="s">
        <v>7229</v>
      </c>
      <c r="E5222" s="2" t="s">
        <v>188</v>
      </c>
      <c r="F5222" s="5">
        <v>1900</v>
      </c>
      <c r="G5222" s="2">
        <v>0</v>
      </c>
      <c r="H5222" s="2" t="s">
        <v>260</v>
      </c>
      <c r="I5222" s="2" t="s">
        <v>13316</v>
      </c>
      <c r="J5222" s="2" t="s">
        <v>458</v>
      </c>
      <c r="K5222" s="9">
        <v>600</v>
      </c>
      <c r="L5222" s="9">
        <v>1243</v>
      </c>
      <c r="M5222" s="5">
        <v>23</v>
      </c>
      <c r="N5222" s="5">
        <v>2</v>
      </c>
      <c r="O5222" s="5">
        <v>18.68</v>
      </c>
      <c r="P5222" s="5">
        <v>135.59</v>
      </c>
      <c r="Q5222" s="2">
        <f t="shared" si="487"/>
        <v>116.91</v>
      </c>
      <c r="R5222" s="5">
        <f t="shared" si="488"/>
        <v>116.91</v>
      </c>
      <c r="S5222" s="11">
        <f t="shared" si="489"/>
        <v>6.2585653104925054</v>
      </c>
      <c r="T5222" s="5">
        <v>1.85</v>
      </c>
      <c r="U5222" s="5">
        <v>0.81</v>
      </c>
      <c r="V5222" s="5">
        <v>9.34</v>
      </c>
      <c r="W5222" s="12">
        <f t="shared" si="490"/>
        <v>8.6956521739130432E-2</v>
      </c>
      <c r="X5222" s="2" t="str">
        <f t="shared" si="491"/>
        <v>SCALE</v>
      </c>
      <c r="Y5222" s="22" t="str">
        <f t="shared" si="492"/>
        <v>High (501-750)</v>
      </c>
    </row>
    <row r="5223" spans="1:25">
      <c r="A5223" s="2" t="s">
        <v>16346</v>
      </c>
      <c r="B5223" s="2" t="s">
        <v>739</v>
      </c>
      <c r="C5223" s="2" t="s">
        <v>5160</v>
      </c>
      <c r="D5223" s="2" t="s">
        <v>16347</v>
      </c>
      <c r="E5223" s="2" t="s">
        <v>132</v>
      </c>
      <c r="F5223" s="5">
        <v>1250</v>
      </c>
      <c r="G5223" s="2" t="s">
        <v>16348</v>
      </c>
      <c r="H5223" s="2" t="s">
        <v>94</v>
      </c>
      <c r="I5223" s="2" t="s">
        <v>13316</v>
      </c>
      <c r="J5223" s="2" t="s">
        <v>120</v>
      </c>
      <c r="K5223" s="9">
        <v>1000</v>
      </c>
      <c r="L5223" s="9">
        <v>1224</v>
      </c>
      <c r="M5223" s="5">
        <v>41</v>
      </c>
      <c r="N5223" s="5">
        <v>1</v>
      </c>
      <c r="O5223" s="5">
        <v>16.86</v>
      </c>
      <c r="P5223" s="5">
        <v>59.19</v>
      </c>
      <c r="Q5223" s="2">
        <f t="shared" si="487"/>
        <v>42.33</v>
      </c>
      <c r="R5223" s="5">
        <f t="shared" si="488"/>
        <v>42.33</v>
      </c>
      <c r="S5223" s="11">
        <f t="shared" si="489"/>
        <v>2.5106761565836297</v>
      </c>
      <c r="T5223" s="5">
        <v>3.35</v>
      </c>
      <c r="U5223" s="5">
        <v>0.41</v>
      </c>
      <c r="V5223" s="5">
        <v>16.86</v>
      </c>
      <c r="W5223" s="12">
        <f t="shared" si="490"/>
        <v>2.4390243902439025E-2</v>
      </c>
      <c r="X5223" s="2" t="str">
        <f t="shared" si="491"/>
        <v>SCALE</v>
      </c>
      <c r="Y5223" s="22" t="str">
        <f t="shared" si="492"/>
        <v>Premium (751-1000)</v>
      </c>
    </row>
    <row r="5224" spans="1:25">
      <c r="A5224" s="2" t="s">
        <v>16349</v>
      </c>
      <c r="B5224" s="2" t="s">
        <v>9218</v>
      </c>
      <c r="C5224" s="2" t="s">
        <v>16350</v>
      </c>
      <c r="D5224" s="2" t="s">
        <v>1258</v>
      </c>
      <c r="E5224" s="2" t="s">
        <v>132</v>
      </c>
      <c r="F5224" s="5">
        <v>2275</v>
      </c>
      <c r="G5224" s="2" t="s">
        <v>4266</v>
      </c>
      <c r="H5224" s="2" t="s">
        <v>94</v>
      </c>
      <c r="I5224" s="2" t="s">
        <v>13316</v>
      </c>
      <c r="J5224" s="2" t="s">
        <v>127</v>
      </c>
      <c r="K5224" s="9">
        <v>600</v>
      </c>
      <c r="L5224" s="9">
        <v>1452</v>
      </c>
      <c r="M5224" s="5">
        <v>41</v>
      </c>
      <c r="N5224" s="5">
        <v>0</v>
      </c>
      <c r="O5224" s="5">
        <v>18.43</v>
      </c>
      <c r="P5224" s="5">
        <v>0</v>
      </c>
      <c r="Q5224" s="2">
        <f t="shared" si="487"/>
        <v>-18.43</v>
      </c>
      <c r="R5224" s="5">
        <f t="shared" si="488"/>
        <v>-18.43</v>
      </c>
      <c r="S5224" s="11">
        <f t="shared" si="489"/>
        <v>-1</v>
      </c>
      <c r="T5224" s="5">
        <v>2.82</v>
      </c>
      <c r="U5224" s="5">
        <v>0.45</v>
      </c>
      <c r="V5224" s="5">
        <v>0</v>
      </c>
      <c r="W5224" s="12">
        <f t="shared" si="490"/>
        <v>0</v>
      </c>
      <c r="X5224" s="2" t="str">
        <f t="shared" si="491"/>
        <v>PAUSE</v>
      </c>
      <c r="Y5224" s="22" t="str">
        <f t="shared" si="492"/>
        <v>High (501-750)</v>
      </c>
    </row>
    <row r="5225" spans="1:25">
      <c r="A5225" s="2" t="s">
        <v>16351</v>
      </c>
      <c r="B5225" s="2" t="s">
        <v>2191</v>
      </c>
      <c r="C5225" s="2" t="s">
        <v>2341</v>
      </c>
      <c r="D5225" s="2" t="s">
        <v>16352</v>
      </c>
      <c r="E5225" s="2" t="s">
        <v>824</v>
      </c>
      <c r="F5225" s="5">
        <v>2000</v>
      </c>
      <c r="G5225" s="2" t="s">
        <v>11931</v>
      </c>
      <c r="H5225" s="2" t="s">
        <v>65</v>
      </c>
      <c r="I5225" s="2" t="s">
        <v>13316</v>
      </c>
      <c r="J5225" s="2" t="s">
        <v>458</v>
      </c>
      <c r="K5225" s="9">
        <v>300</v>
      </c>
      <c r="L5225" s="9">
        <v>575</v>
      </c>
      <c r="M5225" s="5">
        <v>9</v>
      </c>
      <c r="N5225" s="5">
        <v>0</v>
      </c>
      <c r="O5225" s="5">
        <v>6.36</v>
      </c>
      <c r="P5225" s="5">
        <v>0</v>
      </c>
      <c r="Q5225" s="2">
        <f t="shared" si="487"/>
        <v>-6.36</v>
      </c>
      <c r="R5225" s="5">
        <f t="shared" si="488"/>
        <v>-6.36</v>
      </c>
      <c r="S5225" s="11">
        <f t="shared" si="489"/>
        <v>-1</v>
      </c>
      <c r="T5225" s="5">
        <v>1.57</v>
      </c>
      <c r="U5225" s="5">
        <v>0.71</v>
      </c>
      <c r="V5225" s="5">
        <v>0</v>
      </c>
      <c r="W5225" s="12">
        <f t="shared" si="490"/>
        <v>0</v>
      </c>
      <c r="X5225" s="2" t="str">
        <f t="shared" si="491"/>
        <v>PAUSE</v>
      </c>
      <c r="Y5225" s="22" t="str">
        <f t="shared" si="492"/>
        <v>Low (100-300)</v>
      </c>
    </row>
    <row r="5226" spans="1:25">
      <c r="A5226" s="2" t="s">
        <v>16353</v>
      </c>
      <c r="B5226" s="2" t="s">
        <v>5427</v>
      </c>
      <c r="C5226" s="2" t="s">
        <v>8109</v>
      </c>
      <c r="D5226" s="2" t="s">
        <v>3368</v>
      </c>
      <c r="E5226" s="2" t="s">
        <v>188</v>
      </c>
      <c r="F5226" s="5">
        <v>1100</v>
      </c>
      <c r="G5226" s="2" t="s">
        <v>14760</v>
      </c>
      <c r="H5226" s="2" t="s">
        <v>42</v>
      </c>
      <c r="I5226" s="2" t="s">
        <v>13316</v>
      </c>
      <c r="J5226" s="2" t="s">
        <v>51</v>
      </c>
      <c r="K5226" s="9">
        <v>100</v>
      </c>
      <c r="L5226" s="9">
        <v>1660</v>
      </c>
      <c r="M5226" s="5">
        <v>64</v>
      </c>
      <c r="N5226" s="5">
        <v>0</v>
      </c>
      <c r="O5226" s="5">
        <v>41.91</v>
      </c>
      <c r="P5226" s="5">
        <v>0</v>
      </c>
      <c r="Q5226" s="2">
        <f t="shared" si="487"/>
        <v>-41.91</v>
      </c>
      <c r="R5226" s="5">
        <f t="shared" si="488"/>
        <v>-41.91</v>
      </c>
      <c r="S5226" s="11">
        <f t="shared" si="489"/>
        <v>-1</v>
      </c>
      <c r="T5226" s="5">
        <v>3.86</v>
      </c>
      <c r="U5226" s="5">
        <v>0.65</v>
      </c>
      <c r="V5226" s="5">
        <v>0</v>
      </c>
      <c r="W5226" s="12">
        <f t="shared" si="490"/>
        <v>0</v>
      </c>
      <c r="X5226" s="2" t="str">
        <f t="shared" si="491"/>
        <v>PAUSE</v>
      </c>
      <c r="Y5226" s="22" t="str">
        <f t="shared" si="492"/>
        <v>Low (100-300)</v>
      </c>
    </row>
    <row r="5227" spans="1:25">
      <c r="A5227" s="2" t="s">
        <v>16354</v>
      </c>
      <c r="B5227" s="2" t="s">
        <v>398</v>
      </c>
      <c r="C5227" s="2" t="s">
        <v>16355</v>
      </c>
      <c r="D5227" s="2" t="s">
        <v>16356</v>
      </c>
      <c r="E5227" s="2" t="s">
        <v>56</v>
      </c>
      <c r="F5227" s="5">
        <v>1000</v>
      </c>
      <c r="G5227" s="2" t="s">
        <v>16357</v>
      </c>
      <c r="H5227" s="2" t="s">
        <v>134</v>
      </c>
      <c r="I5227" s="2" t="s">
        <v>13316</v>
      </c>
      <c r="J5227" s="2" t="s">
        <v>319</v>
      </c>
      <c r="K5227" s="9">
        <v>100</v>
      </c>
      <c r="L5227" s="9">
        <v>1804</v>
      </c>
      <c r="M5227" s="5">
        <v>34</v>
      </c>
      <c r="N5227" s="5">
        <v>1</v>
      </c>
      <c r="O5227" s="5">
        <v>24.91</v>
      </c>
      <c r="P5227" s="5">
        <v>46.4</v>
      </c>
      <c r="Q5227" s="2">
        <f t="shared" si="487"/>
        <v>21.49</v>
      </c>
      <c r="R5227" s="5">
        <f t="shared" si="488"/>
        <v>21.49</v>
      </c>
      <c r="S5227" s="11">
        <f t="shared" si="489"/>
        <v>0.86270574066639893</v>
      </c>
      <c r="T5227" s="5">
        <v>1.88</v>
      </c>
      <c r="U5227" s="5">
        <v>0.73</v>
      </c>
      <c r="V5227" s="5">
        <v>24.91</v>
      </c>
      <c r="W5227" s="12">
        <f t="shared" si="490"/>
        <v>2.9411764705882353E-2</v>
      </c>
      <c r="X5227" s="2" t="str">
        <f t="shared" si="491"/>
        <v>SCALE</v>
      </c>
      <c r="Y5227" s="22" t="str">
        <f t="shared" si="492"/>
        <v>Low (100-300)</v>
      </c>
    </row>
    <row r="5228" spans="1:25">
      <c r="A5228" s="2" t="s">
        <v>16358</v>
      </c>
      <c r="B5228" s="2" t="s">
        <v>510</v>
      </c>
      <c r="C5228" s="2" t="s">
        <v>813</v>
      </c>
      <c r="D5228" s="2" t="s">
        <v>275</v>
      </c>
      <c r="E5228" s="2" t="s">
        <v>276</v>
      </c>
      <c r="F5228" s="5">
        <v>1500</v>
      </c>
      <c r="G5228" s="2" t="s">
        <v>16359</v>
      </c>
      <c r="H5228" s="2" t="s">
        <v>34</v>
      </c>
      <c r="I5228" s="2" t="s">
        <v>13316</v>
      </c>
      <c r="J5228" s="2" t="s">
        <v>458</v>
      </c>
      <c r="K5228" s="9">
        <v>300</v>
      </c>
      <c r="L5228" s="9">
        <v>1861</v>
      </c>
      <c r="M5228" s="5">
        <v>48</v>
      </c>
      <c r="N5228" s="5">
        <v>0</v>
      </c>
      <c r="O5228" s="5">
        <v>40.57</v>
      </c>
      <c r="P5228" s="5">
        <v>0</v>
      </c>
      <c r="Q5228" s="2">
        <f t="shared" si="487"/>
        <v>-40.57</v>
      </c>
      <c r="R5228" s="5">
        <f t="shared" si="488"/>
        <v>-40.57</v>
      </c>
      <c r="S5228" s="11">
        <f t="shared" si="489"/>
        <v>-1</v>
      </c>
      <c r="T5228" s="5">
        <v>2.58</v>
      </c>
      <c r="U5228" s="5">
        <v>0.85</v>
      </c>
      <c r="V5228" s="5">
        <v>0</v>
      </c>
      <c r="W5228" s="12">
        <f t="shared" si="490"/>
        <v>0</v>
      </c>
      <c r="X5228" s="2" t="str">
        <f t="shared" si="491"/>
        <v>PAUSE</v>
      </c>
      <c r="Y5228" s="22" t="str">
        <f t="shared" si="492"/>
        <v>Low (100-300)</v>
      </c>
    </row>
    <row r="5229" spans="1:25">
      <c r="A5229" s="2" t="s">
        <v>16360</v>
      </c>
      <c r="B5229" s="2" t="s">
        <v>878</v>
      </c>
      <c r="C5229" s="2" t="s">
        <v>16361</v>
      </c>
      <c r="D5229" s="2" t="s">
        <v>7139</v>
      </c>
      <c r="E5229" s="2" t="s">
        <v>492</v>
      </c>
      <c r="F5229" s="5">
        <v>3300</v>
      </c>
      <c r="G5229" s="2" t="s">
        <v>11594</v>
      </c>
      <c r="H5229" s="2" t="s">
        <v>344</v>
      </c>
      <c r="I5229" s="2" t="s">
        <v>13316</v>
      </c>
      <c r="J5229" s="2" t="s">
        <v>300</v>
      </c>
      <c r="K5229" s="9">
        <v>100</v>
      </c>
      <c r="L5229" s="9">
        <v>1128</v>
      </c>
      <c r="M5229" s="5">
        <v>20</v>
      </c>
      <c r="N5229" s="5">
        <v>0</v>
      </c>
      <c r="O5229" s="5">
        <v>10.84</v>
      </c>
      <c r="P5229" s="5">
        <v>0</v>
      </c>
      <c r="Q5229" s="2">
        <f t="shared" si="487"/>
        <v>-10.84</v>
      </c>
      <c r="R5229" s="5">
        <f t="shared" si="488"/>
        <v>-10.84</v>
      </c>
      <c r="S5229" s="11">
        <f t="shared" si="489"/>
        <v>-1</v>
      </c>
      <c r="T5229" s="5">
        <v>1.77</v>
      </c>
      <c r="U5229" s="5">
        <v>0.54</v>
      </c>
      <c r="V5229" s="5">
        <v>0</v>
      </c>
      <c r="W5229" s="12">
        <f t="shared" si="490"/>
        <v>0</v>
      </c>
      <c r="X5229" s="2" t="str">
        <f t="shared" si="491"/>
        <v>PAUSE</v>
      </c>
      <c r="Y5229" s="22" t="str">
        <f t="shared" si="492"/>
        <v>Low (100-300)</v>
      </c>
    </row>
    <row r="5230" spans="1:25">
      <c r="A5230" s="2" t="s">
        <v>16362</v>
      </c>
      <c r="B5230" s="2" t="s">
        <v>1521</v>
      </c>
      <c r="C5230" s="2" t="s">
        <v>380</v>
      </c>
      <c r="D5230" s="2" t="s">
        <v>1593</v>
      </c>
      <c r="E5230" s="2" t="s">
        <v>112</v>
      </c>
      <c r="F5230" s="5">
        <v>3500</v>
      </c>
      <c r="G5230" s="2" t="s">
        <v>1919</v>
      </c>
      <c r="H5230" s="2" t="s">
        <v>161</v>
      </c>
      <c r="I5230" s="2" t="s">
        <v>13316</v>
      </c>
      <c r="J5230" s="2" t="s">
        <v>300</v>
      </c>
      <c r="K5230" s="9">
        <v>300</v>
      </c>
      <c r="L5230" s="9">
        <v>2247</v>
      </c>
      <c r="M5230" s="5">
        <v>97</v>
      </c>
      <c r="N5230" s="5">
        <v>8</v>
      </c>
      <c r="O5230" s="5">
        <v>75.5</v>
      </c>
      <c r="P5230" s="5">
        <v>354.24</v>
      </c>
      <c r="Q5230" s="2">
        <f t="shared" si="487"/>
        <v>278.74</v>
      </c>
      <c r="R5230" s="5">
        <f t="shared" si="488"/>
        <v>278.74</v>
      </c>
      <c r="S5230" s="11">
        <f t="shared" si="489"/>
        <v>3.6919205298013247</v>
      </c>
      <c r="T5230" s="5">
        <v>4.32</v>
      </c>
      <c r="U5230" s="5">
        <v>0.78</v>
      </c>
      <c r="V5230" s="5">
        <v>9.44</v>
      </c>
      <c r="W5230" s="12">
        <f t="shared" si="490"/>
        <v>8.247422680412371E-2</v>
      </c>
      <c r="X5230" s="2" t="str">
        <f t="shared" si="491"/>
        <v>SCALE</v>
      </c>
      <c r="Y5230" s="22" t="str">
        <f t="shared" si="492"/>
        <v>Low (100-300)</v>
      </c>
    </row>
    <row r="5231" spans="1:25">
      <c r="A5231" s="2" t="s">
        <v>16363</v>
      </c>
      <c r="B5231" s="2" t="s">
        <v>9818</v>
      </c>
      <c r="C5231" s="2" t="s">
        <v>16364</v>
      </c>
      <c r="D5231" s="2" t="s">
        <v>721</v>
      </c>
      <c r="E5231" s="2" t="s">
        <v>112</v>
      </c>
      <c r="F5231" s="5">
        <v>2666</v>
      </c>
      <c r="G5231" s="2" t="s">
        <v>16365</v>
      </c>
      <c r="H5231" s="2" t="s">
        <v>50</v>
      </c>
      <c r="I5231" s="2" t="s">
        <v>13316</v>
      </c>
      <c r="J5231" s="2" t="s">
        <v>300</v>
      </c>
      <c r="K5231" s="9">
        <v>700</v>
      </c>
      <c r="L5231" s="9">
        <v>2333</v>
      </c>
      <c r="M5231" s="5">
        <v>56</v>
      </c>
      <c r="N5231" s="5">
        <v>5</v>
      </c>
      <c r="O5231" s="5">
        <v>33.22</v>
      </c>
      <c r="P5231" s="5">
        <v>291.27</v>
      </c>
      <c r="Q5231" s="2">
        <f t="shared" si="487"/>
        <v>258.04999999999995</v>
      </c>
      <c r="R5231" s="5">
        <f t="shared" si="488"/>
        <v>258.04999999999995</v>
      </c>
      <c r="S5231" s="11">
        <f t="shared" si="489"/>
        <v>7.7679108970499691</v>
      </c>
      <c r="T5231" s="5">
        <v>2.4</v>
      </c>
      <c r="U5231" s="5">
        <v>0.59</v>
      </c>
      <c r="V5231" s="5">
        <v>6.64</v>
      </c>
      <c r="W5231" s="12">
        <f t="shared" si="490"/>
        <v>8.9285714285714288E-2</v>
      </c>
      <c r="X5231" s="2" t="str">
        <f t="shared" si="491"/>
        <v>SCALE</v>
      </c>
      <c r="Y5231" s="22" t="str">
        <f t="shared" si="492"/>
        <v>High (501-750)</v>
      </c>
    </row>
    <row r="5232" spans="1:25">
      <c r="A5232" s="2" t="s">
        <v>16366</v>
      </c>
      <c r="B5232" s="2" t="s">
        <v>13797</v>
      </c>
      <c r="C5232" s="2" t="s">
        <v>16367</v>
      </c>
      <c r="D5232" s="2" t="s">
        <v>571</v>
      </c>
      <c r="E5232" s="2" t="s">
        <v>112</v>
      </c>
      <c r="F5232" s="5">
        <v>2611</v>
      </c>
      <c r="G5232" s="2" t="s">
        <v>16368</v>
      </c>
      <c r="H5232" s="2" t="s">
        <v>94</v>
      </c>
      <c r="I5232" s="2" t="s">
        <v>13316</v>
      </c>
      <c r="J5232" s="2" t="s">
        <v>127</v>
      </c>
      <c r="K5232" s="9">
        <v>400</v>
      </c>
      <c r="L5232" s="9">
        <v>2449</v>
      </c>
      <c r="M5232" s="5">
        <v>55</v>
      </c>
      <c r="N5232" s="5">
        <v>0</v>
      </c>
      <c r="O5232" s="5">
        <v>24.21</v>
      </c>
      <c r="P5232" s="5">
        <v>0</v>
      </c>
      <c r="Q5232" s="2">
        <f t="shared" si="487"/>
        <v>-24.21</v>
      </c>
      <c r="R5232" s="5">
        <f t="shared" si="488"/>
        <v>-24.21</v>
      </c>
      <c r="S5232" s="11">
        <f t="shared" si="489"/>
        <v>-1</v>
      </c>
      <c r="T5232" s="5">
        <v>2.25</v>
      </c>
      <c r="U5232" s="5">
        <v>0.44</v>
      </c>
      <c r="V5232" s="5">
        <v>0</v>
      </c>
      <c r="W5232" s="12">
        <f t="shared" si="490"/>
        <v>0</v>
      </c>
      <c r="X5232" s="2" t="str">
        <f t="shared" si="491"/>
        <v>PAUSE</v>
      </c>
      <c r="Y5232" s="22" t="str">
        <f t="shared" si="492"/>
        <v>Mid (301-500)</v>
      </c>
    </row>
    <row r="5233" spans="1:25">
      <c r="A5233" s="2" t="s">
        <v>16369</v>
      </c>
      <c r="B5233" s="2" t="s">
        <v>6146</v>
      </c>
      <c r="C5233" s="2" t="s">
        <v>2318</v>
      </c>
      <c r="D5233" s="2" t="s">
        <v>111</v>
      </c>
      <c r="E5233" s="2" t="s">
        <v>112</v>
      </c>
      <c r="F5233" s="5">
        <v>2500</v>
      </c>
      <c r="G5233" s="2" t="s">
        <v>16370</v>
      </c>
      <c r="H5233" s="2" t="s">
        <v>134</v>
      </c>
      <c r="I5233" s="2" t="s">
        <v>13316</v>
      </c>
      <c r="J5233" s="2" t="s">
        <v>59</v>
      </c>
      <c r="K5233" s="9">
        <v>600</v>
      </c>
      <c r="L5233" s="9">
        <v>823</v>
      </c>
      <c r="M5233" s="5">
        <v>32</v>
      </c>
      <c r="N5233" s="5">
        <v>1</v>
      </c>
      <c r="O5233" s="5">
        <v>20.51</v>
      </c>
      <c r="P5233" s="5">
        <v>68.05</v>
      </c>
      <c r="Q5233" s="2">
        <f t="shared" si="487"/>
        <v>47.539999999999992</v>
      </c>
      <c r="R5233" s="5">
        <f t="shared" si="488"/>
        <v>47.539999999999992</v>
      </c>
      <c r="S5233" s="11">
        <f t="shared" si="489"/>
        <v>2.3178937103851776</v>
      </c>
      <c r="T5233" s="5">
        <v>3.89</v>
      </c>
      <c r="U5233" s="5">
        <v>0.64</v>
      </c>
      <c r="V5233" s="5">
        <v>20.51</v>
      </c>
      <c r="W5233" s="12">
        <f t="shared" si="490"/>
        <v>3.125E-2</v>
      </c>
      <c r="X5233" s="2" t="str">
        <f t="shared" si="491"/>
        <v>SCALE</v>
      </c>
      <c r="Y5233" s="22" t="str">
        <f t="shared" si="492"/>
        <v>High (501-750)</v>
      </c>
    </row>
    <row r="5234" spans="1:25">
      <c r="A5234" s="2" t="s">
        <v>16371</v>
      </c>
      <c r="B5234" s="2" t="s">
        <v>2229</v>
      </c>
      <c r="C5234" s="2" t="s">
        <v>947</v>
      </c>
      <c r="D5234" s="2" t="s">
        <v>4612</v>
      </c>
      <c r="E5234" s="2" t="s">
        <v>953</v>
      </c>
      <c r="F5234" s="5">
        <v>1997</v>
      </c>
      <c r="G5234" s="2" t="s">
        <v>16372</v>
      </c>
      <c r="H5234" s="2" t="s">
        <v>50</v>
      </c>
      <c r="I5234" s="2" t="s">
        <v>13316</v>
      </c>
      <c r="J5234" s="2" t="s">
        <v>382</v>
      </c>
      <c r="K5234" s="9">
        <v>100</v>
      </c>
      <c r="L5234" s="9">
        <v>1126</v>
      </c>
      <c r="M5234" s="5">
        <v>32</v>
      </c>
      <c r="N5234" s="5">
        <v>0</v>
      </c>
      <c r="O5234" s="5">
        <v>16.12</v>
      </c>
      <c r="P5234" s="5">
        <v>0</v>
      </c>
      <c r="Q5234" s="2">
        <f t="shared" si="487"/>
        <v>-16.12</v>
      </c>
      <c r="R5234" s="5">
        <f t="shared" si="488"/>
        <v>-16.12</v>
      </c>
      <c r="S5234" s="11">
        <f t="shared" si="489"/>
        <v>-1</v>
      </c>
      <c r="T5234" s="5">
        <v>2.84</v>
      </c>
      <c r="U5234" s="5">
        <v>0.5</v>
      </c>
      <c r="V5234" s="5">
        <v>0</v>
      </c>
      <c r="W5234" s="12">
        <f t="shared" si="490"/>
        <v>0</v>
      </c>
      <c r="X5234" s="2" t="str">
        <f t="shared" si="491"/>
        <v>PAUSE</v>
      </c>
      <c r="Y5234" s="22" t="str">
        <f t="shared" si="492"/>
        <v>Low (100-300)</v>
      </c>
    </row>
    <row r="5235" spans="1:25">
      <c r="A5235" s="2" t="s">
        <v>16373</v>
      </c>
      <c r="B5235" s="2" t="s">
        <v>16374</v>
      </c>
      <c r="C5235" s="2" t="s">
        <v>1664</v>
      </c>
      <c r="D5235" s="2" t="s">
        <v>3697</v>
      </c>
      <c r="E5235" s="2" t="s">
        <v>56</v>
      </c>
      <c r="F5235" s="5">
        <v>1733</v>
      </c>
      <c r="G5235" s="2" t="s">
        <v>16375</v>
      </c>
      <c r="H5235" s="2" t="s">
        <v>253</v>
      </c>
      <c r="I5235" s="2" t="s">
        <v>13316</v>
      </c>
      <c r="J5235" s="2" t="s">
        <v>120</v>
      </c>
      <c r="K5235" s="9">
        <v>300</v>
      </c>
      <c r="L5235" s="9">
        <v>1199</v>
      </c>
      <c r="M5235" s="5">
        <v>33</v>
      </c>
      <c r="N5235" s="5">
        <v>0</v>
      </c>
      <c r="O5235" s="5">
        <v>26.08</v>
      </c>
      <c r="P5235" s="5">
        <v>0</v>
      </c>
      <c r="Q5235" s="2">
        <f t="shared" si="487"/>
        <v>-26.08</v>
      </c>
      <c r="R5235" s="5">
        <f t="shared" si="488"/>
        <v>-26.08</v>
      </c>
      <c r="S5235" s="11">
        <f t="shared" si="489"/>
        <v>-1</v>
      </c>
      <c r="T5235" s="5">
        <v>2.75</v>
      </c>
      <c r="U5235" s="5">
        <v>0.79</v>
      </c>
      <c r="V5235" s="5">
        <v>0</v>
      </c>
      <c r="W5235" s="12">
        <f t="shared" si="490"/>
        <v>0</v>
      </c>
      <c r="X5235" s="2" t="str">
        <f t="shared" si="491"/>
        <v>PAUSE</v>
      </c>
      <c r="Y5235" s="22" t="str">
        <f t="shared" si="492"/>
        <v>Low (100-300)</v>
      </c>
    </row>
    <row r="5236" spans="1:25">
      <c r="A5236" s="2" t="s">
        <v>16376</v>
      </c>
      <c r="B5236" s="2" t="s">
        <v>8356</v>
      </c>
      <c r="C5236" s="2" t="s">
        <v>767</v>
      </c>
      <c r="D5236" s="2" t="s">
        <v>5027</v>
      </c>
      <c r="E5236" s="2" t="s">
        <v>132</v>
      </c>
      <c r="F5236" s="5">
        <v>1500</v>
      </c>
      <c r="G5236" s="2" t="s">
        <v>16377</v>
      </c>
      <c r="H5236" s="2" t="s">
        <v>253</v>
      </c>
      <c r="I5236" s="2" t="s">
        <v>13316</v>
      </c>
      <c r="J5236" s="2" t="s">
        <v>43</v>
      </c>
      <c r="K5236" s="9">
        <v>1000</v>
      </c>
      <c r="L5236" s="9">
        <v>2082</v>
      </c>
      <c r="M5236" s="5">
        <v>36</v>
      </c>
      <c r="N5236" s="5">
        <v>3</v>
      </c>
      <c r="O5236" s="5">
        <v>29.74</v>
      </c>
      <c r="P5236" s="5">
        <v>186.74</v>
      </c>
      <c r="Q5236" s="2">
        <f t="shared" si="487"/>
        <v>157</v>
      </c>
      <c r="R5236" s="5">
        <f t="shared" si="488"/>
        <v>157</v>
      </c>
      <c r="S5236" s="11">
        <f t="shared" si="489"/>
        <v>5.2790854068594486</v>
      </c>
      <c r="T5236" s="5">
        <v>1.73</v>
      </c>
      <c r="U5236" s="5">
        <v>0.83</v>
      </c>
      <c r="V5236" s="5">
        <v>9.91</v>
      </c>
      <c r="W5236" s="12">
        <f t="shared" si="490"/>
        <v>8.3333333333333329E-2</v>
      </c>
      <c r="X5236" s="2" t="str">
        <f t="shared" si="491"/>
        <v>SCALE</v>
      </c>
      <c r="Y5236" s="22" t="str">
        <f t="shared" si="492"/>
        <v>Premium (751-1000)</v>
      </c>
    </row>
    <row r="5237" spans="1:25">
      <c r="A5237" s="2" t="s">
        <v>16378</v>
      </c>
      <c r="B5237" s="2" t="s">
        <v>4552</v>
      </c>
      <c r="C5237" s="2" t="s">
        <v>2238</v>
      </c>
      <c r="D5237" s="2" t="s">
        <v>909</v>
      </c>
      <c r="E5237" s="2" t="s">
        <v>222</v>
      </c>
      <c r="F5237" s="5">
        <v>2900</v>
      </c>
      <c r="G5237" s="2" t="s">
        <v>16379</v>
      </c>
      <c r="H5237" s="2" t="s">
        <v>190</v>
      </c>
      <c r="I5237" s="2" t="s">
        <v>13316</v>
      </c>
      <c r="J5237" s="2" t="s">
        <v>313</v>
      </c>
      <c r="K5237" s="9">
        <v>700</v>
      </c>
      <c r="L5237" s="9">
        <v>1917</v>
      </c>
      <c r="M5237" s="5">
        <v>66</v>
      </c>
      <c r="N5237" s="5">
        <v>7</v>
      </c>
      <c r="O5237" s="5">
        <v>32.94</v>
      </c>
      <c r="P5237" s="5">
        <v>269.83999999999997</v>
      </c>
      <c r="Q5237" s="2">
        <f t="shared" si="487"/>
        <v>236.89999999999998</v>
      </c>
      <c r="R5237" s="5">
        <f t="shared" si="488"/>
        <v>236.89999999999998</v>
      </c>
      <c r="S5237" s="11">
        <f t="shared" si="489"/>
        <v>7.1918639951426835</v>
      </c>
      <c r="T5237" s="5">
        <v>3.44</v>
      </c>
      <c r="U5237" s="5">
        <v>0.5</v>
      </c>
      <c r="V5237" s="5">
        <v>4.71</v>
      </c>
      <c r="W5237" s="12">
        <f t="shared" si="490"/>
        <v>0.10606060606060606</v>
      </c>
      <c r="X5237" s="2" t="str">
        <f t="shared" si="491"/>
        <v>SCALE</v>
      </c>
      <c r="Y5237" s="22" t="str">
        <f t="shared" si="492"/>
        <v>High (501-750)</v>
      </c>
    </row>
    <row r="5238" spans="1:25">
      <c r="A5238" s="2" t="s">
        <v>16380</v>
      </c>
      <c r="B5238" s="2" t="s">
        <v>6371</v>
      </c>
      <c r="C5238" s="2" t="s">
        <v>16381</v>
      </c>
      <c r="D5238" s="2" t="s">
        <v>1258</v>
      </c>
      <c r="E5238" s="2" t="s">
        <v>132</v>
      </c>
      <c r="F5238" s="5">
        <v>2346</v>
      </c>
      <c r="G5238" s="2" t="s">
        <v>16382</v>
      </c>
      <c r="H5238" s="2" t="s">
        <v>65</v>
      </c>
      <c r="I5238" s="2" t="s">
        <v>13316</v>
      </c>
      <c r="J5238" s="2" t="s">
        <v>140</v>
      </c>
      <c r="K5238" s="9">
        <v>200</v>
      </c>
      <c r="L5238" s="9">
        <v>1955</v>
      </c>
      <c r="M5238" s="5">
        <v>38</v>
      </c>
      <c r="N5238" s="5">
        <v>0</v>
      </c>
      <c r="O5238" s="5">
        <v>32.14</v>
      </c>
      <c r="P5238" s="5">
        <v>0</v>
      </c>
      <c r="Q5238" s="2">
        <f t="shared" si="487"/>
        <v>-32.14</v>
      </c>
      <c r="R5238" s="5">
        <f t="shared" si="488"/>
        <v>-32.14</v>
      </c>
      <c r="S5238" s="11">
        <f t="shared" si="489"/>
        <v>-1</v>
      </c>
      <c r="T5238" s="5">
        <v>1.94</v>
      </c>
      <c r="U5238" s="5">
        <v>0.85</v>
      </c>
      <c r="V5238" s="5">
        <v>0</v>
      </c>
      <c r="W5238" s="12">
        <f t="shared" si="490"/>
        <v>0</v>
      </c>
      <c r="X5238" s="2" t="str">
        <f t="shared" si="491"/>
        <v>PAUSE</v>
      </c>
      <c r="Y5238" s="22" t="str">
        <f t="shared" si="492"/>
        <v>Low (100-300)</v>
      </c>
    </row>
    <row r="5239" spans="1:25">
      <c r="A5239" s="2" t="s">
        <v>16383</v>
      </c>
      <c r="B5239" s="2" t="s">
        <v>1694</v>
      </c>
      <c r="C5239" s="2" t="s">
        <v>4729</v>
      </c>
      <c r="D5239" s="2" t="s">
        <v>3336</v>
      </c>
      <c r="E5239" s="2" t="s">
        <v>118</v>
      </c>
      <c r="F5239" s="5">
        <v>2000</v>
      </c>
      <c r="G5239" s="2" t="s">
        <v>16384</v>
      </c>
      <c r="H5239" s="2" t="s">
        <v>65</v>
      </c>
      <c r="I5239" s="2" t="s">
        <v>13316</v>
      </c>
      <c r="J5239" s="2" t="s">
        <v>140</v>
      </c>
      <c r="K5239" s="9">
        <v>300</v>
      </c>
      <c r="L5239" s="9">
        <v>1101</v>
      </c>
      <c r="M5239" s="5">
        <v>38</v>
      </c>
      <c r="N5239" s="5">
        <v>3</v>
      </c>
      <c r="O5239" s="5">
        <v>24.64</v>
      </c>
      <c r="P5239" s="5">
        <v>212.85</v>
      </c>
      <c r="Q5239" s="2">
        <f t="shared" si="487"/>
        <v>188.20999999999998</v>
      </c>
      <c r="R5239" s="5">
        <f t="shared" si="488"/>
        <v>188.20999999999998</v>
      </c>
      <c r="S5239" s="11">
        <f t="shared" si="489"/>
        <v>7.6383928571428559</v>
      </c>
      <c r="T5239" s="5">
        <v>3.45</v>
      </c>
      <c r="U5239" s="5">
        <v>0.65</v>
      </c>
      <c r="V5239" s="5">
        <v>8.2100000000000009</v>
      </c>
      <c r="W5239" s="12">
        <f t="shared" si="490"/>
        <v>7.8947368421052627E-2</v>
      </c>
      <c r="X5239" s="2" t="str">
        <f t="shared" si="491"/>
        <v>SCALE</v>
      </c>
      <c r="Y5239" s="22" t="str">
        <f t="shared" si="492"/>
        <v>Low (100-300)</v>
      </c>
    </row>
    <row r="5240" spans="1:25">
      <c r="A5240" s="2" t="s">
        <v>16385</v>
      </c>
      <c r="B5240" s="2" t="s">
        <v>560</v>
      </c>
      <c r="C5240" s="2" t="s">
        <v>16386</v>
      </c>
      <c r="D5240" s="2" t="s">
        <v>15985</v>
      </c>
      <c r="E5240" s="2" t="s">
        <v>2461</v>
      </c>
      <c r="F5240" s="5">
        <v>3792</v>
      </c>
      <c r="G5240" s="2" t="s">
        <v>16387</v>
      </c>
      <c r="H5240" s="2" t="s">
        <v>260</v>
      </c>
      <c r="I5240" s="2" t="s">
        <v>13316</v>
      </c>
      <c r="J5240" s="2" t="s">
        <v>183</v>
      </c>
      <c r="K5240" s="9">
        <v>500</v>
      </c>
      <c r="L5240" s="9">
        <v>1112</v>
      </c>
      <c r="M5240" s="5">
        <v>39</v>
      </c>
      <c r="N5240" s="5">
        <v>3</v>
      </c>
      <c r="O5240" s="5">
        <v>26.65</v>
      </c>
      <c r="P5240" s="5">
        <v>107.14</v>
      </c>
      <c r="Q5240" s="2">
        <f t="shared" si="487"/>
        <v>80.490000000000009</v>
      </c>
      <c r="R5240" s="5">
        <f t="shared" si="488"/>
        <v>80.490000000000009</v>
      </c>
      <c r="S5240" s="11">
        <f t="shared" si="489"/>
        <v>3.0202626641651036</v>
      </c>
      <c r="T5240" s="5">
        <v>3.51</v>
      </c>
      <c r="U5240" s="5">
        <v>0.68</v>
      </c>
      <c r="V5240" s="5">
        <v>8.8800000000000008</v>
      </c>
      <c r="W5240" s="12">
        <f t="shared" si="490"/>
        <v>7.6923076923076927E-2</v>
      </c>
      <c r="X5240" s="2" t="str">
        <f t="shared" si="491"/>
        <v>SCALE</v>
      </c>
      <c r="Y5240" s="22" t="str">
        <f t="shared" si="492"/>
        <v>Mid (301-500)</v>
      </c>
    </row>
    <row r="5241" spans="1:25">
      <c r="A5241" s="2" t="s">
        <v>16388</v>
      </c>
      <c r="B5241" s="2" t="s">
        <v>16389</v>
      </c>
      <c r="C5241" s="2" t="s">
        <v>7178</v>
      </c>
      <c r="D5241" s="2" t="s">
        <v>3368</v>
      </c>
      <c r="E5241" s="2" t="s">
        <v>188</v>
      </c>
      <c r="F5241" s="5">
        <v>4500</v>
      </c>
      <c r="G5241" s="2" t="s">
        <v>16390</v>
      </c>
      <c r="H5241" s="2" t="s">
        <v>87</v>
      </c>
      <c r="I5241" s="2" t="s">
        <v>13316</v>
      </c>
      <c r="J5241" s="2" t="s">
        <v>313</v>
      </c>
      <c r="K5241" s="9">
        <v>700</v>
      </c>
      <c r="L5241" s="9">
        <v>613</v>
      </c>
      <c r="M5241" s="5">
        <v>22</v>
      </c>
      <c r="N5241" s="5">
        <v>0</v>
      </c>
      <c r="O5241" s="5">
        <v>12.79</v>
      </c>
      <c r="P5241" s="5">
        <v>0</v>
      </c>
      <c r="Q5241" s="2">
        <f t="shared" si="487"/>
        <v>-12.79</v>
      </c>
      <c r="R5241" s="5">
        <f t="shared" si="488"/>
        <v>-12.79</v>
      </c>
      <c r="S5241" s="11">
        <f t="shared" si="489"/>
        <v>-1</v>
      </c>
      <c r="T5241" s="5">
        <v>3.59</v>
      </c>
      <c r="U5241" s="5">
        <v>0.57999999999999996</v>
      </c>
      <c r="V5241" s="5">
        <v>0</v>
      </c>
      <c r="W5241" s="12">
        <f t="shared" si="490"/>
        <v>0</v>
      </c>
      <c r="X5241" s="2" t="str">
        <f t="shared" si="491"/>
        <v>PAUSE</v>
      </c>
      <c r="Y5241" s="22" t="str">
        <f t="shared" si="492"/>
        <v>High (501-750)</v>
      </c>
    </row>
    <row r="5242" spans="1:25">
      <c r="A5242" s="2" t="s">
        <v>16391</v>
      </c>
      <c r="B5242" s="2" t="s">
        <v>2494</v>
      </c>
      <c r="C5242" s="2" t="s">
        <v>2071</v>
      </c>
      <c r="D5242" s="2" t="s">
        <v>8800</v>
      </c>
      <c r="E5242" s="2" t="s">
        <v>850</v>
      </c>
      <c r="F5242" s="5">
        <v>2000</v>
      </c>
      <c r="G5242" s="2" t="s">
        <v>16392</v>
      </c>
      <c r="H5242" s="2" t="s">
        <v>65</v>
      </c>
      <c r="I5242" s="2" t="s">
        <v>13316</v>
      </c>
      <c r="J5242" s="2" t="s">
        <v>95</v>
      </c>
      <c r="K5242" s="9">
        <v>200</v>
      </c>
      <c r="L5242" s="9">
        <v>1514</v>
      </c>
      <c r="M5242" s="5">
        <v>37</v>
      </c>
      <c r="N5242" s="5">
        <v>0</v>
      </c>
      <c r="O5242" s="5">
        <v>29.89</v>
      </c>
      <c r="P5242" s="5">
        <v>0</v>
      </c>
      <c r="Q5242" s="2">
        <f t="shared" si="487"/>
        <v>-29.89</v>
      </c>
      <c r="R5242" s="5">
        <f t="shared" si="488"/>
        <v>-29.89</v>
      </c>
      <c r="S5242" s="11">
        <f t="shared" si="489"/>
        <v>-1</v>
      </c>
      <c r="T5242" s="5">
        <v>2.44</v>
      </c>
      <c r="U5242" s="5">
        <v>0.81</v>
      </c>
      <c r="V5242" s="5">
        <v>0</v>
      </c>
      <c r="W5242" s="12">
        <f t="shared" si="490"/>
        <v>0</v>
      </c>
      <c r="X5242" s="2" t="str">
        <f t="shared" si="491"/>
        <v>PAUSE</v>
      </c>
      <c r="Y5242" s="22" t="str">
        <f t="shared" si="492"/>
        <v>Low (100-300)</v>
      </c>
    </row>
    <row r="5243" spans="1:25">
      <c r="A5243" s="2" t="s">
        <v>16393</v>
      </c>
      <c r="B5243" s="2" t="s">
        <v>555</v>
      </c>
      <c r="C5243" s="2" t="s">
        <v>16394</v>
      </c>
      <c r="D5243" s="2" t="s">
        <v>15814</v>
      </c>
      <c r="E5243" s="2" t="s">
        <v>112</v>
      </c>
      <c r="F5243" s="5">
        <v>2700</v>
      </c>
      <c r="G5243" s="2" t="s">
        <v>16395</v>
      </c>
      <c r="H5243" s="2" t="s">
        <v>167</v>
      </c>
      <c r="I5243" s="2" t="s">
        <v>13316</v>
      </c>
      <c r="J5243" s="2" t="s">
        <v>248</v>
      </c>
      <c r="K5243" s="9">
        <v>300</v>
      </c>
      <c r="L5243" s="9">
        <v>2141</v>
      </c>
      <c r="M5243" s="5">
        <v>60</v>
      </c>
      <c r="N5243" s="5">
        <v>2</v>
      </c>
      <c r="O5243" s="5">
        <v>30.68</v>
      </c>
      <c r="P5243" s="5">
        <v>138.03</v>
      </c>
      <c r="Q5243" s="2">
        <f t="shared" si="487"/>
        <v>107.35</v>
      </c>
      <c r="R5243" s="5">
        <f t="shared" si="488"/>
        <v>107.35</v>
      </c>
      <c r="S5243" s="11">
        <f t="shared" si="489"/>
        <v>3.4990221642764014</v>
      </c>
      <c r="T5243" s="5">
        <v>2.8</v>
      </c>
      <c r="U5243" s="5">
        <v>0.51</v>
      </c>
      <c r="V5243" s="5">
        <v>15.34</v>
      </c>
      <c r="W5243" s="12">
        <f t="shared" si="490"/>
        <v>3.3333333333333333E-2</v>
      </c>
      <c r="X5243" s="2" t="str">
        <f t="shared" si="491"/>
        <v>SCALE</v>
      </c>
      <c r="Y5243" s="22" t="str">
        <f t="shared" si="492"/>
        <v>Low (100-300)</v>
      </c>
    </row>
    <row r="5244" spans="1:25">
      <c r="A5244" s="2" t="s">
        <v>16396</v>
      </c>
      <c r="B5244" s="2" t="s">
        <v>534</v>
      </c>
      <c r="C5244" s="2" t="s">
        <v>16397</v>
      </c>
      <c r="D5244" s="2" t="s">
        <v>16398</v>
      </c>
      <c r="E5244" s="2" t="s">
        <v>188</v>
      </c>
      <c r="F5244" s="5">
        <v>2500</v>
      </c>
      <c r="G5244" s="2" t="s">
        <v>14118</v>
      </c>
      <c r="H5244" s="2" t="s">
        <v>87</v>
      </c>
      <c r="I5244" s="2" t="s">
        <v>13316</v>
      </c>
      <c r="J5244" s="2" t="s">
        <v>183</v>
      </c>
      <c r="K5244" s="9">
        <v>600</v>
      </c>
      <c r="L5244" s="9">
        <v>1785</v>
      </c>
      <c r="M5244" s="5">
        <v>67</v>
      </c>
      <c r="N5244" s="5">
        <v>2</v>
      </c>
      <c r="O5244" s="5">
        <v>27.78</v>
      </c>
      <c r="P5244" s="5">
        <v>134.27000000000001</v>
      </c>
      <c r="Q5244" s="2">
        <f t="shared" si="487"/>
        <v>106.49000000000001</v>
      </c>
      <c r="R5244" s="5">
        <f t="shared" si="488"/>
        <v>106.49000000000001</v>
      </c>
      <c r="S5244" s="11">
        <f t="shared" si="489"/>
        <v>3.8333333333333335</v>
      </c>
      <c r="T5244" s="5">
        <v>3.75</v>
      </c>
      <c r="U5244" s="5">
        <v>0.41</v>
      </c>
      <c r="V5244" s="5">
        <v>13.89</v>
      </c>
      <c r="W5244" s="12">
        <f t="shared" si="490"/>
        <v>2.9850746268656716E-2</v>
      </c>
      <c r="X5244" s="2" t="str">
        <f t="shared" si="491"/>
        <v>SCALE</v>
      </c>
      <c r="Y5244" s="22" t="str">
        <f t="shared" si="492"/>
        <v>High (501-750)</v>
      </c>
    </row>
    <row r="5245" spans="1:25">
      <c r="A5245" s="2" t="s">
        <v>16399</v>
      </c>
      <c r="B5245" s="2" t="s">
        <v>185</v>
      </c>
      <c r="C5245" s="2" t="s">
        <v>16400</v>
      </c>
      <c r="D5245" s="2" t="s">
        <v>1603</v>
      </c>
      <c r="E5245" s="2" t="s">
        <v>32</v>
      </c>
      <c r="F5245" s="5">
        <v>2708</v>
      </c>
      <c r="G5245" s="2" t="s">
        <v>10902</v>
      </c>
      <c r="H5245" s="2" t="s">
        <v>260</v>
      </c>
      <c r="I5245" s="2" t="s">
        <v>13316</v>
      </c>
      <c r="J5245" s="2" t="s">
        <v>80</v>
      </c>
      <c r="K5245" s="9">
        <v>300</v>
      </c>
      <c r="L5245" s="9">
        <v>2494</v>
      </c>
      <c r="M5245" s="5">
        <v>81</v>
      </c>
      <c r="N5245" s="5">
        <v>0</v>
      </c>
      <c r="O5245" s="5">
        <v>47.17</v>
      </c>
      <c r="P5245" s="5">
        <v>0</v>
      </c>
      <c r="Q5245" s="2">
        <f t="shared" si="487"/>
        <v>-47.17</v>
      </c>
      <c r="R5245" s="5">
        <f t="shared" si="488"/>
        <v>-47.17</v>
      </c>
      <c r="S5245" s="11">
        <f t="shared" si="489"/>
        <v>-1</v>
      </c>
      <c r="T5245" s="5">
        <v>3.25</v>
      </c>
      <c r="U5245" s="5">
        <v>0.57999999999999996</v>
      </c>
      <c r="V5245" s="5">
        <v>0</v>
      </c>
      <c r="W5245" s="12">
        <f t="shared" si="490"/>
        <v>0</v>
      </c>
      <c r="X5245" s="2" t="str">
        <f t="shared" si="491"/>
        <v>PAUSE</v>
      </c>
      <c r="Y5245" s="22" t="str">
        <f t="shared" si="492"/>
        <v>Low (100-300)</v>
      </c>
    </row>
    <row r="5246" spans="1:25">
      <c r="A5246" s="2" t="s">
        <v>16401</v>
      </c>
      <c r="B5246" s="2" t="s">
        <v>16402</v>
      </c>
      <c r="C5246" s="2" t="s">
        <v>5004</v>
      </c>
      <c r="D5246" s="2" t="s">
        <v>10993</v>
      </c>
      <c r="E5246" s="2" t="s">
        <v>118</v>
      </c>
      <c r="F5246" s="5">
        <v>1360</v>
      </c>
      <c r="G5246" s="2" t="s">
        <v>16403</v>
      </c>
      <c r="H5246" s="2" t="s">
        <v>150</v>
      </c>
      <c r="I5246" s="2" t="s">
        <v>13316</v>
      </c>
      <c r="J5246" s="2" t="s">
        <v>27</v>
      </c>
      <c r="K5246" s="9">
        <v>600</v>
      </c>
      <c r="L5246" s="9">
        <v>1460</v>
      </c>
      <c r="M5246" s="5">
        <v>43</v>
      </c>
      <c r="N5246" s="5">
        <v>0</v>
      </c>
      <c r="O5246" s="5">
        <v>19.989999999999998</v>
      </c>
      <c r="P5246" s="5">
        <v>0</v>
      </c>
      <c r="Q5246" s="2">
        <f t="shared" si="487"/>
        <v>-19.989999999999998</v>
      </c>
      <c r="R5246" s="5">
        <f t="shared" si="488"/>
        <v>-19.989999999999998</v>
      </c>
      <c r="S5246" s="11">
        <f t="shared" si="489"/>
        <v>-1</v>
      </c>
      <c r="T5246" s="5">
        <v>2.95</v>
      </c>
      <c r="U5246" s="5">
        <v>0.46</v>
      </c>
      <c r="V5246" s="5">
        <v>0</v>
      </c>
      <c r="W5246" s="12">
        <f t="shared" si="490"/>
        <v>0</v>
      </c>
      <c r="X5246" s="2" t="str">
        <f t="shared" si="491"/>
        <v>PAUSE</v>
      </c>
      <c r="Y5246" s="22" t="str">
        <f t="shared" si="492"/>
        <v>High (501-750)</v>
      </c>
    </row>
    <row r="5247" spans="1:25">
      <c r="A5247" s="2" t="s">
        <v>16404</v>
      </c>
      <c r="B5247" s="2" t="s">
        <v>1033</v>
      </c>
      <c r="C5247" s="2" t="s">
        <v>30</v>
      </c>
      <c r="D5247" s="2" t="s">
        <v>3738</v>
      </c>
      <c r="E5247" s="2" t="s">
        <v>118</v>
      </c>
      <c r="F5247" s="5">
        <v>5500</v>
      </c>
      <c r="G5247" s="2" t="s">
        <v>16405</v>
      </c>
      <c r="H5247" s="2" t="s">
        <v>65</v>
      </c>
      <c r="I5247" s="2" t="s">
        <v>13316</v>
      </c>
      <c r="J5247" s="2" t="s">
        <v>80</v>
      </c>
      <c r="K5247" s="9">
        <v>400</v>
      </c>
      <c r="L5247" s="9">
        <v>1611</v>
      </c>
      <c r="M5247" s="5">
        <v>29</v>
      </c>
      <c r="N5247" s="5">
        <v>1</v>
      </c>
      <c r="O5247" s="5">
        <v>15.95</v>
      </c>
      <c r="P5247" s="5">
        <v>39.89</v>
      </c>
      <c r="Q5247" s="2">
        <f t="shared" si="487"/>
        <v>23.94</v>
      </c>
      <c r="R5247" s="5">
        <f t="shared" si="488"/>
        <v>23.94</v>
      </c>
      <c r="S5247" s="11">
        <f t="shared" si="489"/>
        <v>1.5009404388714735</v>
      </c>
      <c r="T5247" s="5">
        <v>1.8</v>
      </c>
      <c r="U5247" s="5">
        <v>0.55000000000000004</v>
      </c>
      <c r="V5247" s="5">
        <v>15.95</v>
      </c>
      <c r="W5247" s="12">
        <f t="shared" si="490"/>
        <v>3.4482758620689655E-2</v>
      </c>
      <c r="X5247" s="2" t="str">
        <f t="shared" si="491"/>
        <v>SCALE</v>
      </c>
      <c r="Y5247" s="22" t="str">
        <f t="shared" si="492"/>
        <v>Mid (301-500)</v>
      </c>
    </row>
    <row r="5248" spans="1:25">
      <c r="A5248" s="2" t="s">
        <v>16406</v>
      </c>
      <c r="B5248" s="2" t="s">
        <v>16407</v>
      </c>
      <c r="C5248" s="2" t="s">
        <v>16408</v>
      </c>
      <c r="D5248" s="2" t="s">
        <v>1258</v>
      </c>
      <c r="E5248" s="2" t="s">
        <v>132</v>
      </c>
      <c r="F5248" s="5">
        <v>1822</v>
      </c>
      <c r="G5248" s="2" t="s">
        <v>11061</v>
      </c>
      <c r="H5248" s="2" t="s">
        <v>58</v>
      </c>
      <c r="I5248" s="2" t="s">
        <v>13316</v>
      </c>
      <c r="J5248" s="2" t="s">
        <v>183</v>
      </c>
      <c r="K5248" s="9">
        <v>700</v>
      </c>
      <c r="L5248" s="9">
        <v>1264</v>
      </c>
      <c r="M5248" s="5">
        <v>55</v>
      </c>
      <c r="N5248" s="5">
        <v>5</v>
      </c>
      <c r="O5248" s="5">
        <v>43.24</v>
      </c>
      <c r="P5248" s="5">
        <v>362.17</v>
      </c>
      <c r="Q5248" s="2">
        <f t="shared" si="487"/>
        <v>318.93</v>
      </c>
      <c r="R5248" s="5">
        <f t="shared" si="488"/>
        <v>318.93</v>
      </c>
      <c r="S5248" s="11">
        <f t="shared" si="489"/>
        <v>7.3758094357076782</v>
      </c>
      <c r="T5248" s="5">
        <v>4.3499999999999996</v>
      </c>
      <c r="U5248" s="5">
        <v>0.79</v>
      </c>
      <c r="V5248" s="5">
        <v>8.65</v>
      </c>
      <c r="W5248" s="12">
        <f t="shared" si="490"/>
        <v>9.0909090909090912E-2</v>
      </c>
      <c r="X5248" s="2" t="str">
        <f t="shared" si="491"/>
        <v>SCALE</v>
      </c>
      <c r="Y5248" s="22" t="str">
        <f t="shared" si="492"/>
        <v>High (501-750)</v>
      </c>
    </row>
    <row r="5249" spans="1:25">
      <c r="A5249" s="2" t="s">
        <v>16409</v>
      </c>
      <c r="B5249" s="2" t="s">
        <v>1866</v>
      </c>
      <c r="C5249" s="2" t="s">
        <v>16410</v>
      </c>
      <c r="D5249" s="2" t="s">
        <v>880</v>
      </c>
      <c r="E5249" s="2" t="s">
        <v>100</v>
      </c>
      <c r="F5249" s="5">
        <v>2500</v>
      </c>
      <c r="G5249" s="2" t="s">
        <v>16411</v>
      </c>
      <c r="H5249" s="2" t="s">
        <v>260</v>
      </c>
      <c r="I5249" s="2" t="s">
        <v>13316</v>
      </c>
      <c r="J5249" s="2" t="s">
        <v>80</v>
      </c>
      <c r="K5249" s="9">
        <v>700</v>
      </c>
      <c r="L5249" s="9">
        <v>2011</v>
      </c>
      <c r="M5249" s="5">
        <v>89</v>
      </c>
      <c r="N5249" s="5">
        <v>4</v>
      </c>
      <c r="O5249" s="5">
        <v>53.94</v>
      </c>
      <c r="P5249" s="5">
        <v>224.09</v>
      </c>
      <c r="Q5249" s="2">
        <f t="shared" si="487"/>
        <v>170.15</v>
      </c>
      <c r="R5249" s="5">
        <f t="shared" si="488"/>
        <v>170.15</v>
      </c>
      <c r="S5249" s="11">
        <f t="shared" si="489"/>
        <v>3.1544308490915833</v>
      </c>
      <c r="T5249" s="5">
        <v>4.43</v>
      </c>
      <c r="U5249" s="5">
        <v>0.61</v>
      </c>
      <c r="V5249" s="5">
        <v>13.48</v>
      </c>
      <c r="W5249" s="12">
        <f t="shared" si="490"/>
        <v>4.49438202247191E-2</v>
      </c>
      <c r="X5249" s="2" t="str">
        <f t="shared" si="491"/>
        <v>SCALE</v>
      </c>
      <c r="Y5249" s="22" t="str">
        <f t="shared" si="492"/>
        <v>High (501-750)</v>
      </c>
    </row>
    <row r="5250" spans="1:25">
      <c r="A5250" s="2" t="s">
        <v>16412</v>
      </c>
      <c r="B5250" s="2" t="s">
        <v>16413</v>
      </c>
      <c r="C5250" s="2" t="s">
        <v>864</v>
      </c>
      <c r="D5250" s="2" t="s">
        <v>166</v>
      </c>
      <c r="E5250" s="2" t="s">
        <v>953</v>
      </c>
      <c r="F5250" s="5">
        <v>1625</v>
      </c>
      <c r="G5250" s="2" t="s">
        <v>16414</v>
      </c>
      <c r="H5250" s="2" t="s">
        <v>50</v>
      </c>
      <c r="I5250" s="2" t="s">
        <v>13316</v>
      </c>
      <c r="J5250" s="2" t="s">
        <v>66</v>
      </c>
      <c r="K5250" s="9">
        <v>400</v>
      </c>
      <c r="L5250" s="9">
        <v>1426</v>
      </c>
      <c r="M5250" s="5">
        <v>63</v>
      </c>
      <c r="N5250" s="5">
        <v>0</v>
      </c>
      <c r="O5250" s="5">
        <v>42.89</v>
      </c>
      <c r="P5250" s="5">
        <v>0</v>
      </c>
      <c r="Q5250" s="2">
        <f t="shared" si="487"/>
        <v>-42.89</v>
      </c>
      <c r="R5250" s="5">
        <f t="shared" si="488"/>
        <v>-42.89</v>
      </c>
      <c r="S5250" s="11">
        <f t="shared" si="489"/>
        <v>-1</v>
      </c>
      <c r="T5250" s="5">
        <v>4.42</v>
      </c>
      <c r="U5250" s="5">
        <v>0.68</v>
      </c>
      <c r="V5250" s="5">
        <v>0</v>
      </c>
      <c r="W5250" s="12">
        <f t="shared" si="490"/>
        <v>0</v>
      </c>
      <c r="X5250" s="2" t="str">
        <f t="shared" si="491"/>
        <v>PAUSE</v>
      </c>
      <c r="Y5250" s="22" t="str">
        <f t="shared" si="492"/>
        <v>Mid (301-500)</v>
      </c>
    </row>
    <row r="5251" spans="1:25">
      <c r="A5251" s="2" t="s">
        <v>16415</v>
      </c>
      <c r="B5251" s="2" t="s">
        <v>321</v>
      </c>
      <c r="C5251" s="2" t="s">
        <v>16416</v>
      </c>
      <c r="D5251" s="2" t="s">
        <v>5611</v>
      </c>
      <c r="E5251" s="2" t="s">
        <v>112</v>
      </c>
      <c r="F5251" s="5">
        <v>3250</v>
      </c>
      <c r="G5251" s="2" t="s">
        <v>16417</v>
      </c>
      <c r="H5251" s="2" t="s">
        <v>344</v>
      </c>
      <c r="I5251" s="2" t="s">
        <v>13316</v>
      </c>
      <c r="J5251" s="2" t="s">
        <v>293</v>
      </c>
      <c r="K5251" s="9">
        <v>800</v>
      </c>
      <c r="L5251" s="9">
        <v>1002</v>
      </c>
      <c r="M5251" s="5">
        <v>21</v>
      </c>
      <c r="N5251" s="5">
        <v>0</v>
      </c>
      <c r="O5251" s="5">
        <v>13.68</v>
      </c>
      <c r="P5251" s="5">
        <v>0</v>
      </c>
      <c r="Q5251" s="2">
        <f t="shared" si="487"/>
        <v>-13.68</v>
      </c>
      <c r="R5251" s="5">
        <f t="shared" si="488"/>
        <v>-13.68</v>
      </c>
      <c r="S5251" s="11">
        <f t="shared" si="489"/>
        <v>-1</v>
      </c>
      <c r="T5251" s="5">
        <v>2.1</v>
      </c>
      <c r="U5251" s="5">
        <v>0.65</v>
      </c>
      <c r="V5251" s="5">
        <v>0</v>
      </c>
      <c r="W5251" s="12">
        <f t="shared" si="490"/>
        <v>0</v>
      </c>
      <c r="X5251" s="2" t="str">
        <f t="shared" si="491"/>
        <v>PAUSE</v>
      </c>
      <c r="Y5251" s="22" t="str">
        <f t="shared" si="492"/>
        <v>Premium (751-1000)</v>
      </c>
    </row>
    <row r="5252" spans="1:25">
      <c r="A5252" s="2" t="s">
        <v>16418</v>
      </c>
      <c r="B5252" s="2" t="s">
        <v>5026</v>
      </c>
      <c r="C5252" s="2" t="s">
        <v>11518</v>
      </c>
      <c r="D5252" s="2" t="s">
        <v>16419</v>
      </c>
      <c r="E5252" s="2" t="s">
        <v>40</v>
      </c>
      <c r="F5252" s="5">
        <v>1000</v>
      </c>
      <c r="G5252" s="2" t="s">
        <v>16420</v>
      </c>
      <c r="H5252" s="2" t="s">
        <v>102</v>
      </c>
      <c r="I5252" s="2" t="s">
        <v>13316</v>
      </c>
      <c r="J5252" s="2" t="s">
        <v>361</v>
      </c>
      <c r="K5252" s="9">
        <v>1000</v>
      </c>
      <c r="L5252" s="9">
        <v>1820</v>
      </c>
      <c r="M5252" s="5">
        <v>34</v>
      </c>
      <c r="N5252" s="5">
        <v>0</v>
      </c>
      <c r="O5252" s="5">
        <v>27.12</v>
      </c>
      <c r="P5252" s="5">
        <v>0</v>
      </c>
      <c r="Q5252" s="2">
        <f t="shared" si="487"/>
        <v>-27.12</v>
      </c>
      <c r="R5252" s="5">
        <f t="shared" si="488"/>
        <v>-27.12</v>
      </c>
      <c r="S5252" s="11">
        <f t="shared" si="489"/>
        <v>-1</v>
      </c>
      <c r="T5252" s="5">
        <v>1.87</v>
      </c>
      <c r="U5252" s="5">
        <v>0.8</v>
      </c>
      <c r="V5252" s="5">
        <v>0</v>
      </c>
      <c r="W5252" s="12">
        <f t="shared" si="490"/>
        <v>0</v>
      </c>
      <c r="X5252" s="2" t="str">
        <f t="shared" si="491"/>
        <v>PAUSE</v>
      </c>
      <c r="Y5252" s="22" t="str">
        <f t="shared" si="492"/>
        <v>Premium (751-1000)</v>
      </c>
    </row>
    <row r="5253" spans="1:25">
      <c r="A5253" s="2" t="s">
        <v>16421</v>
      </c>
      <c r="B5253" s="2" t="s">
        <v>16422</v>
      </c>
      <c r="C5253" s="2" t="s">
        <v>83</v>
      </c>
      <c r="D5253" s="2" t="s">
        <v>11180</v>
      </c>
      <c r="E5253" s="2" t="s">
        <v>32</v>
      </c>
      <c r="F5253" s="5">
        <v>2700</v>
      </c>
      <c r="G5253" s="2" t="s">
        <v>16423</v>
      </c>
      <c r="H5253" s="2" t="s">
        <v>87</v>
      </c>
      <c r="I5253" s="2" t="s">
        <v>13316</v>
      </c>
      <c r="J5253" s="2" t="s">
        <v>356</v>
      </c>
      <c r="K5253" s="9">
        <v>1000</v>
      </c>
      <c r="L5253" s="9">
        <v>806</v>
      </c>
      <c r="M5253" s="5">
        <v>14</v>
      </c>
      <c r="N5253" s="5">
        <v>0</v>
      </c>
      <c r="O5253" s="5">
        <v>9.94</v>
      </c>
      <c r="P5253" s="5">
        <v>0</v>
      </c>
      <c r="Q5253" s="2">
        <f t="shared" si="487"/>
        <v>-9.94</v>
      </c>
      <c r="R5253" s="5">
        <f t="shared" si="488"/>
        <v>-9.94</v>
      </c>
      <c r="S5253" s="11">
        <f t="shared" si="489"/>
        <v>-1</v>
      </c>
      <c r="T5253" s="5">
        <v>1.74</v>
      </c>
      <c r="U5253" s="5">
        <v>0.71</v>
      </c>
      <c r="V5253" s="5">
        <v>0</v>
      </c>
      <c r="W5253" s="12">
        <f t="shared" si="490"/>
        <v>0</v>
      </c>
      <c r="X5253" s="2" t="str">
        <f t="shared" si="491"/>
        <v>PAUSE</v>
      </c>
      <c r="Y5253" s="22" t="str">
        <f t="shared" si="492"/>
        <v>Premium (751-1000)</v>
      </c>
    </row>
    <row r="5254" spans="1:25">
      <c r="A5254" s="2" t="s">
        <v>16424</v>
      </c>
      <c r="B5254" s="2" t="s">
        <v>1542</v>
      </c>
      <c r="C5254" s="2" t="s">
        <v>4453</v>
      </c>
      <c r="D5254" s="2" t="s">
        <v>2846</v>
      </c>
      <c r="E5254" s="2" t="s">
        <v>222</v>
      </c>
      <c r="F5254" s="5">
        <v>2162</v>
      </c>
      <c r="G5254" s="2" t="s">
        <v>16425</v>
      </c>
      <c r="H5254" s="2" t="s">
        <v>50</v>
      </c>
      <c r="I5254" s="2" t="s">
        <v>13316</v>
      </c>
      <c r="J5254" s="2" t="s">
        <v>120</v>
      </c>
      <c r="K5254" s="9">
        <v>500</v>
      </c>
      <c r="L5254" s="9">
        <v>2333</v>
      </c>
      <c r="M5254" s="5">
        <v>77</v>
      </c>
      <c r="N5254" s="5">
        <v>2</v>
      </c>
      <c r="O5254" s="5">
        <v>36.450000000000003</v>
      </c>
      <c r="P5254" s="5">
        <v>113.56</v>
      </c>
      <c r="Q5254" s="2">
        <f t="shared" si="487"/>
        <v>77.11</v>
      </c>
      <c r="R5254" s="5">
        <f t="shared" si="488"/>
        <v>77.11</v>
      </c>
      <c r="S5254" s="11">
        <f t="shared" si="489"/>
        <v>2.1155006858710559</v>
      </c>
      <c r="T5254" s="5">
        <v>3.3</v>
      </c>
      <c r="U5254" s="5">
        <v>0.47</v>
      </c>
      <c r="V5254" s="5">
        <v>18.23</v>
      </c>
      <c r="W5254" s="12">
        <f t="shared" si="490"/>
        <v>2.5974025974025976E-2</v>
      </c>
      <c r="X5254" s="2" t="str">
        <f t="shared" si="491"/>
        <v>SCALE</v>
      </c>
      <c r="Y5254" s="22" t="str">
        <f t="shared" si="492"/>
        <v>Mid (301-500)</v>
      </c>
    </row>
    <row r="5255" spans="1:25">
      <c r="A5255" s="2" t="s">
        <v>16426</v>
      </c>
      <c r="B5255" s="2" t="s">
        <v>16427</v>
      </c>
      <c r="C5255" s="2" t="s">
        <v>16428</v>
      </c>
      <c r="D5255" s="2" t="s">
        <v>7547</v>
      </c>
      <c r="E5255" s="2" t="s">
        <v>112</v>
      </c>
      <c r="F5255" s="5">
        <v>2000</v>
      </c>
      <c r="G5255" s="2" t="s">
        <v>16429</v>
      </c>
      <c r="H5255" s="2" t="s">
        <v>58</v>
      </c>
      <c r="I5255" s="2" t="s">
        <v>13316</v>
      </c>
      <c r="J5255" s="2" t="s">
        <v>43</v>
      </c>
      <c r="K5255" s="9">
        <v>100</v>
      </c>
      <c r="L5255" s="9">
        <v>1214</v>
      </c>
      <c r="M5255" s="5">
        <v>35</v>
      </c>
      <c r="N5255" s="5">
        <v>1</v>
      </c>
      <c r="O5255" s="5">
        <v>22.34</v>
      </c>
      <c r="P5255" s="5">
        <v>47.15</v>
      </c>
      <c r="Q5255" s="2">
        <f t="shared" si="487"/>
        <v>24.81</v>
      </c>
      <c r="R5255" s="5">
        <f t="shared" si="488"/>
        <v>24.81</v>
      </c>
      <c r="S5255" s="11">
        <f t="shared" si="489"/>
        <v>1.1105640107430617</v>
      </c>
      <c r="T5255" s="5">
        <v>2.88</v>
      </c>
      <c r="U5255" s="5">
        <v>0.64</v>
      </c>
      <c r="V5255" s="5">
        <v>22.34</v>
      </c>
      <c r="W5255" s="12">
        <f t="shared" si="490"/>
        <v>2.8571428571428571E-2</v>
      </c>
      <c r="X5255" s="2" t="str">
        <f t="shared" si="491"/>
        <v>SCALE</v>
      </c>
      <c r="Y5255" s="22" t="str">
        <f t="shared" si="492"/>
        <v>Low (100-300)</v>
      </c>
    </row>
    <row r="5256" spans="1:25">
      <c r="A5256" s="2" t="s">
        <v>16430</v>
      </c>
      <c r="B5256" s="2" t="s">
        <v>1730</v>
      </c>
      <c r="C5256" s="2" t="s">
        <v>16431</v>
      </c>
      <c r="D5256" s="2" t="s">
        <v>1015</v>
      </c>
      <c r="E5256" s="2" t="s">
        <v>40</v>
      </c>
      <c r="F5256" s="5">
        <v>2700</v>
      </c>
      <c r="G5256" s="2" t="s">
        <v>16432</v>
      </c>
      <c r="H5256" s="2" t="s">
        <v>25</v>
      </c>
      <c r="I5256" s="2" t="s">
        <v>13316</v>
      </c>
      <c r="J5256" s="2" t="s">
        <v>232</v>
      </c>
      <c r="K5256" s="9">
        <v>700</v>
      </c>
      <c r="L5256" s="9">
        <v>1544</v>
      </c>
      <c r="M5256" s="5">
        <v>59</v>
      </c>
      <c r="N5256" s="5">
        <v>0</v>
      </c>
      <c r="O5256" s="5">
        <v>41.35</v>
      </c>
      <c r="P5256" s="5">
        <v>0</v>
      </c>
      <c r="Q5256" s="2">
        <f t="shared" si="487"/>
        <v>-41.35</v>
      </c>
      <c r="R5256" s="5">
        <f t="shared" si="488"/>
        <v>-41.35</v>
      </c>
      <c r="S5256" s="11">
        <f t="shared" si="489"/>
        <v>-1</v>
      </c>
      <c r="T5256" s="5">
        <v>3.82</v>
      </c>
      <c r="U5256" s="5">
        <v>0.7</v>
      </c>
      <c r="V5256" s="5">
        <v>0</v>
      </c>
      <c r="W5256" s="12">
        <f t="shared" si="490"/>
        <v>0</v>
      </c>
      <c r="X5256" s="2" t="str">
        <f t="shared" si="491"/>
        <v>PAUSE</v>
      </c>
      <c r="Y5256" s="22" t="str">
        <f t="shared" si="492"/>
        <v>High (501-750)</v>
      </c>
    </row>
    <row r="5257" spans="1:25">
      <c r="A5257" s="2" t="s">
        <v>16433</v>
      </c>
      <c r="B5257" s="2" t="s">
        <v>1542</v>
      </c>
      <c r="C5257" s="2" t="s">
        <v>4600</v>
      </c>
      <c r="D5257" s="2" t="s">
        <v>855</v>
      </c>
      <c r="E5257" s="2" t="s">
        <v>112</v>
      </c>
      <c r="F5257" s="5">
        <v>3250</v>
      </c>
      <c r="G5257" s="2" t="s">
        <v>16434</v>
      </c>
      <c r="H5257" s="2" t="s">
        <v>150</v>
      </c>
      <c r="I5257" s="2" t="s">
        <v>13316</v>
      </c>
      <c r="J5257" s="2" t="s">
        <v>27</v>
      </c>
      <c r="K5257" s="9">
        <v>1000</v>
      </c>
      <c r="L5257" s="9">
        <v>1488</v>
      </c>
      <c r="M5257" s="5">
        <v>30</v>
      </c>
      <c r="N5257" s="5">
        <v>3</v>
      </c>
      <c r="O5257" s="5">
        <v>16.91</v>
      </c>
      <c r="P5257" s="5">
        <v>171.64</v>
      </c>
      <c r="Q5257" s="2">
        <f t="shared" si="487"/>
        <v>154.72999999999999</v>
      </c>
      <c r="R5257" s="5">
        <f t="shared" si="488"/>
        <v>154.72999999999999</v>
      </c>
      <c r="S5257" s="11">
        <f t="shared" si="489"/>
        <v>9.1502069781194546</v>
      </c>
      <c r="T5257" s="5">
        <v>2.02</v>
      </c>
      <c r="U5257" s="5">
        <v>0.56000000000000005</v>
      </c>
      <c r="V5257" s="5">
        <v>5.64</v>
      </c>
      <c r="W5257" s="12">
        <f t="shared" si="490"/>
        <v>0.1</v>
      </c>
      <c r="X5257" s="2" t="str">
        <f t="shared" si="491"/>
        <v>SCALE</v>
      </c>
      <c r="Y5257" s="22" t="str">
        <f t="shared" si="492"/>
        <v>Premium (751-1000)</v>
      </c>
    </row>
    <row r="5258" spans="1:25">
      <c r="A5258" s="2" t="s">
        <v>16435</v>
      </c>
      <c r="B5258" s="2" t="s">
        <v>219</v>
      </c>
      <c r="C5258" s="2" t="s">
        <v>763</v>
      </c>
      <c r="D5258" s="2" t="s">
        <v>264</v>
      </c>
      <c r="E5258" s="2" t="s">
        <v>23</v>
      </c>
      <c r="F5258" s="5">
        <v>1666</v>
      </c>
      <c r="G5258" s="2" t="s">
        <v>16436</v>
      </c>
      <c r="H5258" s="2" t="s">
        <v>266</v>
      </c>
      <c r="I5258" s="2" t="s">
        <v>13316</v>
      </c>
      <c r="J5258" s="2" t="s">
        <v>361</v>
      </c>
      <c r="K5258" s="9">
        <v>200</v>
      </c>
      <c r="L5258" s="9">
        <v>957</v>
      </c>
      <c r="M5258" s="5">
        <v>28</v>
      </c>
      <c r="N5258" s="5">
        <v>0</v>
      </c>
      <c r="O5258" s="5">
        <v>21.79</v>
      </c>
      <c r="P5258" s="5">
        <v>0</v>
      </c>
      <c r="Q5258" s="2">
        <f t="shared" si="487"/>
        <v>-21.79</v>
      </c>
      <c r="R5258" s="5">
        <f t="shared" si="488"/>
        <v>-21.79</v>
      </c>
      <c r="S5258" s="11">
        <f t="shared" si="489"/>
        <v>-1</v>
      </c>
      <c r="T5258" s="5">
        <v>2.93</v>
      </c>
      <c r="U5258" s="5">
        <v>0.78</v>
      </c>
      <c r="V5258" s="5">
        <v>0</v>
      </c>
      <c r="W5258" s="12">
        <f t="shared" si="490"/>
        <v>0</v>
      </c>
      <c r="X5258" s="2" t="str">
        <f t="shared" si="491"/>
        <v>PAUSE</v>
      </c>
      <c r="Y5258" s="22" t="str">
        <f t="shared" si="492"/>
        <v>Low (100-300)</v>
      </c>
    </row>
    <row r="5259" spans="1:25">
      <c r="A5259" s="2" t="s">
        <v>16437</v>
      </c>
      <c r="B5259" s="2" t="s">
        <v>6384</v>
      </c>
      <c r="C5259" s="2" t="s">
        <v>16438</v>
      </c>
      <c r="D5259" s="2" t="s">
        <v>99</v>
      </c>
      <c r="E5259" s="2" t="s">
        <v>100</v>
      </c>
      <c r="F5259" s="5">
        <v>1500</v>
      </c>
      <c r="G5259" s="2" t="s">
        <v>4934</v>
      </c>
      <c r="H5259" s="2" t="s">
        <v>266</v>
      </c>
      <c r="I5259" s="2" t="s">
        <v>13316</v>
      </c>
      <c r="J5259" s="2" t="s">
        <v>27</v>
      </c>
      <c r="K5259" s="9">
        <v>600</v>
      </c>
      <c r="L5259" s="9">
        <v>1895</v>
      </c>
      <c r="M5259" s="5">
        <v>43</v>
      </c>
      <c r="N5259" s="5">
        <v>2</v>
      </c>
      <c r="O5259" s="5">
        <v>21.04</v>
      </c>
      <c r="P5259" s="5">
        <v>144.96</v>
      </c>
      <c r="Q5259" s="2">
        <f t="shared" ref="Q5259:Q5322" si="493">IFERROR(P5259-O5259, 0)</f>
        <v>123.92000000000002</v>
      </c>
      <c r="R5259" s="5">
        <f t="shared" ref="R5259:R5322" si="494">P5259-O5259</f>
        <v>123.92000000000002</v>
      </c>
      <c r="S5259" s="11">
        <f t="shared" ref="S5259:S5322" si="495">R5259/O5259</f>
        <v>5.8897338403041832</v>
      </c>
      <c r="T5259" s="5">
        <v>2.27</v>
      </c>
      <c r="U5259" s="5">
        <v>0.49</v>
      </c>
      <c r="V5259" s="5">
        <v>10.52</v>
      </c>
      <c r="W5259" s="12">
        <f t="shared" ref="W5259:W5322" si="496">N5259/M5259</f>
        <v>4.6511627906976744E-2</v>
      </c>
      <c r="X5259" s="2" t="str">
        <f t="shared" ref="X5259:X5322" si="497">IF(P5259&gt;=4, "SCALE",
  IF(P5259&gt;=2, "MONITOR",
    IF(P5259&gt;=1, "OPTIMISE",
      "PAUSE")))</f>
        <v>SCALE</v>
      </c>
      <c r="Y5259" s="22" t="str">
        <f t="shared" ref="Y5259:Y5322" si="498">IF(K5259&lt;=300,"Low (100-300)",
 IF(K5259&lt;=500,"Mid (301-500)",
  IF(K5259&lt;=750,"High (501-750)",
   "Premium (751-1000)")))</f>
        <v>High (501-750)</v>
      </c>
    </row>
    <row r="5260" spans="1:25">
      <c r="A5260" s="2" t="s">
        <v>16439</v>
      </c>
      <c r="B5260" s="2" t="s">
        <v>295</v>
      </c>
      <c r="C5260" s="2" t="s">
        <v>16440</v>
      </c>
      <c r="D5260" s="2" t="s">
        <v>3738</v>
      </c>
      <c r="E5260" s="2" t="s">
        <v>118</v>
      </c>
      <c r="F5260" s="5">
        <v>4700</v>
      </c>
      <c r="G5260" s="2" t="s">
        <v>5966</v>
      </c>
      <c r="H5260" s="2" t="s">
        <v>312</v>
      </c>
      <c r="I5260" s="2" t="s">
        <v>13316</v>
      </c>
      <c r="J5260" s="2" t="s">
        <v>80</v>
      </c>
      <c r="K5260" s="9">
        <v>600</v>
      </c>
      <c r="L5260" s="9">
        <v>1920</v>
      </c>
      <c r="M5260" s="5">
        <v>57</v>
      </c>
      <c r="N5260" s="5">
        <v>0</v>
      </c>
      <c r="O5260" s="5">
        <v>24.89</v>
      </c>
      <c r="P5260" s="5">
        <v>0</v>
      </c>
      <c r="Q5260" s="2">
        <f t="shared" si="493"/>
        <v>-24.89</v>
      </c>
      <c r="R5260" s="5">
        <f t="shared" si="494"/>
        <v>-24.89</v>
      </c>
      <c r="S5260" s="11">
        <f t="shared" si="495"/>
        <v>-1</v>
      </c>
      <c r="T5260" s="5">
        <v>2.97</v>
      </c>
      <c r="U5260" s="5">
        <v>0.44</v>
      </c>
      <c r="V5260" s="5">
        <v>0</v>
      </c>
      <c r="W5260" s="12">
        <f t="shared" si="496"/>
        <v>0</v>
      </c>
      <c r="X5260" s="2" t="str">
        <f t="shared" si="497"/>
        <v>PAUSE</v>
      </c>
      <c r="Y5260" s="22" t="str">
        <f t="shared" si="498"/>
        <v>High (501-750)</v>
      </c>
    </row>
    <row r="5261" spans="1:25">
      <c r="A5261" s="2" t="s">
        <v>16441</v>
      </c>
      <c r="B5261" s="2" t="s">
        <v>1498</v>
      </c>
      <c r="C5261" s="2" t="s">
        <v>10835</v>
      </c>
      <c r="D5261" s="2" t="s">
        <v>16442</v>
      </c>
      <c r="E5261" s="2" t="s">
        <v>40</v>
      </c>
      <c r="F5261" s="5">
        <v>1500</v>
      </c>
      <c r="G5261" s="2" t="s">
        <v>16443</v>
      </c>
      <c r="H5261" s="2" t="s">
        <v>253</v>
      </c>
      <c r="I5261" s="2" t="s">
        <v>13316</v>
      </c>
      <c r="J5261" s="2" t="s">
        <v>140</v>
      </c>
      <c r="K5261" s="9">
        <v>1000</v>
      </c>
      <c r="L5261" s="9">
        <v>1171</v>
      </c>
      <c r="M5261" s="5">
        <v>26</v>
      </c>
      <c r="N5261" s="5">
        <v>0</v>
      </c>
      <c r="O5261" s="5">
        <v>22.06</v>
      </c>
      <c r="P5261" s="5">
        <v>0</v>
      </c>
      <c r="Q5261" s="2">
        <f t="shared" si="493"/>
        <v>-22.06</v>
      </c>
      <c r="R5261" s="5">
        <f t="shared" si="494"/>
        <v>-22.06</v>
      </c>
      <c r="S5261" s="11">
        <f t="shared" si="495"/>
        <v>-1</v>
      </c>
      <c r="T5261" s="5">
        <v>2.2200000000000002</v>
      </c>
      <c r="U5261" s="5">
        <v>0.85</v>
      </c>
      <c r="V5261" s="5">
        <v>0</v>
      </c>
      <c r="W5261" s="12">
        <f t="shared" si="496"/>
        <v>0</v>
      </c>
      <c r="X5261" s="2" t="str">
        <f t="shared" si="497"/>
        <v>PAUSE</v>
      </c>
      <c r="Y5261" s="22" t="str">
        <f t="shared" si="498"/>
        <v>Premium (751-1000)</v>
      </c>
    </row>
    <row r="5262" spans="1:25">
      <c r="A5262" s="2" t="s">
        <v>16444</v>
      </c>
      <c r="B5262" s="2" t="s">
        <v>302</v>
      </c>
      <c r="C5262" s="2" t="s">
        <v>6474</v>
      </c>
      <c r="D5262" s="2" t="s">
        <v>251</v>
      </c>
      <c r="E5262" s="2" t="s">
        <v>23</v>
      </c>
      <c r="F5262" s="5">
        <v>2708</v>
      </c>
      <c r="G5262" s="2" t="s">
        <v>11061</v>
      </c>
      <c r="H5262" s="2" t="s">
        <v>150</v>
      </c>
      <c r="I5262" s="2" t="s">
        <v>13316</v>
      </c>
      <c r="J5262" s="2" t="s">
        <v>206</v>
      </c>
      <c r="K5262" s="9">
        <v>400</v>
      </c>
      <c r="L5262" s="9">
        <v>1115</v>
      </c>
      <c r="M5262" s="5">
        <v>39</v>
      </c>
      <c r="N5262" s="5">
        <v>1</v>
      </c>
      <c r="O5262" s="5">
        <v>30.31</v>
      </c>
      <c r="P5262" s="5">
        <v>56.86</v>
      </c>
      <c r="Q5262" s="2">
        <f t="shared" si="493"/>
        <v>26.55</v>
      </c>
      <c r="R5262" s="5">
        <f t="shared" si="494"/>
        <v>26.55</v>
      </c>
      <c r="S5262" s="11">
        <f t="shared" si="495"/>
        <v>0.8759485318376774</v>
      </c>
      <c r="T5262" s="5">
        <v>3.5</v>
      </c>
      <c r="U5262" s="5">
        <v>0.78</v>
      </c>
      <c r="V5262" s="5">
        <v>30.31</v>
      </c>
      <c r="W5262" s="12">
        <f t="shared" si="496"/>
        <v>2.564102564102564E-2</v>
      </c>
      <c r="X5262" s="2" t="str">
        <f t="shared" si="497"/>
        <v>SCALE</v>
      </c>
      <c r="Y5262" s="22" t="str">
        <f t="shared" si="498"/>
        <v>Mid (301-500)</v>
      </c>
    </row>
    <row r="5263" spans="1:25">
      <c r="A5263" s="2" t="s">
        <v>16445</v>
      </c>
      <c r="B5263" s="2" t="s">
        <v>15136</v>
      </c>
      <c r="C5263" s="2" t="s">
        <v>153</v>
      </c>
      <c r="D5263" s="2" t="s">
        <v>1460</v>
      </c>
      <c r="E5263" s="2" t="s">
        <v>23</v>
      </c>
      <c r="F5263" s="5">
        <v>2900</v>
      </c>
      <c r="G5263" s="2" t="s">
        <v>16446</v>
      </c>
      <c r="H5263" s="2" t="s">
        <v>65</v>
      </c>
      <c r="I5263" s="2" t="s">
        <v>13316</v>
      </c>
      <c r="J5263" s="2" t="s">
        <v>699</v>
      </c>
      <c r="K5263" s="9">
        <v>300</v>
      </c>
      <c r="L5263" s="9">
        <v>680</v>
      </c>
      <c r="M5263" s="5">
        <v>24</v>
      </c>
      <c r="N5263" s="5">
        <v>2</v>
      </c>
      <c r="O5263" s="5">
        <v>13.96</v>
      </c>
      <c r="P5263" s="5">
        <v>133.22</v>
      </c>
      <c r="Q5263" s="2">
        <f t="shared" si="493"/>
        <v>119.25999999999999</v>
      </c>
      <c r="R5263" s="5">
        <f t="shared" si="494"/>
        <v>119.25999999999999</v>
      </c>
      <c r="S5263" s="11">
        <f t="shared" si="495"/>
        <v>8.5429799426934085</v>
      </c>
      <c r="T5263" s="5">
        <v>3.53</v>
      </c>
      <c r="U5263" s="5">
        <v>0.57999999999999996</v>
      </c>
      <c r="V5263" s="5">
        <v>6.98</v>
      </c>
      <c r="W5263" s="12">
        <f t="shared" si="496"/>
        <v>8.3333333333333329E-2</v>
      </c>
      <c r="X5263" s="2" t="str">
        <f t="shared" si="497"/>
        <v>SCALE</v>
      </c>
      <c r="Y5263" s="22" t="str">
        <f t="shared" si="498"/>
        <v>Low (100-300)</v>
      </c>
    </row>
    <row r="5264" spans="1:25">
      <c r="A5264" s="2" t="s">
        <v>16447</v>
      </c>
      <c r="B5264" s="2" t="s">
        <v>16448</v>
      </c>
      <c r="C5264" s="2" t="s">
        <v>9667</v>
      </c>
      <c r="D5264" s="2" t="s">
        <v>9025</v>
      </c>
      <c r="E5264" s="2" t="s">
        <v>32</v>
      </c>
      <c r="F5264" s="5">
        <v>3142</v>
      </c>
      <c r="G5264" s="2" t="s">
        <v>16449</v>
      </c>
      <c r="H5264" s="2" t="s">
        <v>344</v>
      </c>
      <c r="I5264" s="2" t="s">
        <v>13316</v>
      </c>
      <c r="J5264" s="2" t="s">
        <v>73</v>
      </c>
      <c r="K5264" s="9">
        <v>600</v>
      </c>
      <c r="L5264" s="9">
        <v>2004</v>
      </c>
      <c r="M5264" s="5">
        <v>34</v>
      </c>
      <c r="N5264" s="5">
        <v>1</v>
      </c>
      <c r="O5264" s="5">
        <v>14.62</v>
      </c>
      <c r="P5264" s="5">
        <v>71.81</v>
      </c>
      <c r="Q5264" s="2">
        <f t="shared" si="493"/>
        <v>57.190000000000005</v>
      </c>
      <c r="R5264" s="5">
        <f t="shared" si="494"/>
        <v>57.190000000000005</v>
      </c>
      <c r="S5264" s="11">
        <f t="shared" si="495"/>
        <v>3.9117647058823537</v>
      </c>
      <c r="T5264" s="5">
        <v>1.7</v>
      </c>
      <c r="U5264" s="5">
        <v>0.43</v>
      </c>
      <c r="V5264" s="5">
        <v>14.62</v>
      </c>
      <c r="W5264" s="12">
        <f t="shared" si="496"/>
        <v>2.9411764705882353E-2</v>
      </c>
      <c r="X5264" s="2" t="str">
        <f t="shared" si="497"/>
        <v>SCALE</v>
      </c>
      <c r="Y5264" s="22" t="str">
        <f t="shared" si="498"/>
        <v>High (501-750)</v>
      </c>
    </row>
    <row r="5265" spans="1:25">
      <c r="A5265" s="2" t="s">
        <v>16450</v>
      </c>
      <c r="B5265" s="2" t="s">
        <v>16451</v>
      </c>
      <c r="C5265" s="2" t="s">
        <v>16452</v>
      </c>
      <c r="D5265" s="2" t="s">
        <v>4204</v>
      </c>
      <c r="E5265" s="2" t="s">
        <v>188</v>
      </c>
      <c r="F5265" s="5">
        <v>1760</v>
      </c>
      <c r="G5265" s="2" t="s">
        <v>16453</v>
      </c>
      <c r="H5265" s="2" t="s">
        <v>161</v>
      </c>
      <c r="I5265" s="2" t="s">
        <v>13316</v>
      </c>
      <c r="J5265" s="2" t="s">
        <v>120</v>
      </c>
      <c r="K5265" s="9">
        <v>300</v>
      </c>
      <c r="L5265" s="9">
        <v>2284</v>
      </c>
      <c r="M5265" s="5">
        <v>61</v>
      </c>
      <c r="N5265" s="5">
        <v>0</v>
      </c>
      <c r="O5265" s="5">
        <v>39.69</v>
      </c>
      <c r="P5265" s="5">
        <v>0</v>
      </c>
      <c r="Q5265" s="2">
        <f t="shared" si="493"/>
        <v>-39.69</v>
      </c>
      <c r="R5265" s="5">
        <f t="shared" si="494"/>
        <v>-39.69</v>
      </c>
      <c r="S5265" s="11">
        <f t="shared" si="495"/>
        <v>-1</v>
      </c>
      <c r="T5265" s="5">
        <v>2.67</v>
      </c>
      <c r="U5265" s="5">
        <v>0.65</v>
      </c>
      <c r="V5265" s="5">
        <v>0</v>
      </c>
      <c r="W5265" s="12">
        <f t="shared" si="496"/>
        <v>0</v>
      </c>
      <c r="X5265" s="2" t="str">
        <f t="shared" si="497"/>
        <v>PAUSE</v>
      </c>
      <c r="Y5265" s="22" t="str">
        <f t="shared" si="498"/>
        <v>Low (100-300)</v>
      </c>
    </row>
    <row r="5266" spans="1:25">
      <c r="A5266" s="2" t="s">
        <v>16454</v>
      </c>
      <c r="B5266" s="2" t="s">
        <v>7476</v>
      </c>
      <c r="C5266" s="2" t="s">
        <v>843</v>
      </c>
      <c r="D5266" s="2" t="s">
        <v>16455</v>
      </c>
      <c r="E5266" s="2" t="s">
        <v>85</v>
      </c>
      <c r="F5266" s="5">
        <v>4000</v>
      </c>
      <c r="G5266" s="2" t="s">
        <v>16456</v>
      </c>
      <c r="H5266" s="2" t="s">
        <v>94</v>
      </c>
      <c r="I5266" s="2" t="s">
        <v>13316</v>
      </c>
      <c r="J5266" s="2" t="s">
        <v>319</v>
      </c>
      <c r="K5266" s="9">
        <v>500</v>
      </c>
      <c r="L5266" s="9">
        <v>2379</v>
      </c>
      <c r="M5266" s="5">
        <v>38</v>
      </c>
      <c r="N5266" s="5">
        <v>0</v>
      </c>
      <c r="O5266" s="5">
        <v>22.36</v>
      </c>
      <c r="P5266" s="5">
        <v>0</v>
      </c>
      <c r="Q5266" s="2">
        <f t="shared" si="493"/>
        <v>-22.36</v>
      </c>
      <c r="R5266" s="5">
        <f t="shared" si="494"/>
        <v>-22.36</v>
      </c>
      <c r="S5266" s="11">
        <f t="shared" si="495"/>
        <v>-1</v>
      </c>
      <c r="T5266" s="5">
        <v>1.6</v>
      </c>
      <c r="U5266" s="5">
        <v>0.59</v>
      </c>
      <c r="V5266" s="5">
        <v>0</v>
      </c>
      <c r="W5266" s="12">
        <f t="shared" si="496"/>
        <v>0</v>
      </c>
      <c r="X5266" s="2" t="str">
        <f t="shared" si="497"/>
        <v>PAUSE</v>
      </c>
      <c r="Y5266" s="22" t="str">
        <f t="shared" si="498"/>
        <v>Mid (301-500)</v>
      </c>
    </row>
    <row r="5267" spans="1:25">
      <c r="A5267" s="2" t="s">
        <v>16457</v>
      </c>
      <c r="B5267" s="2" t="s">
        <v>1866</v>
      </c>
      <c r="C5267" s="2" t="s">
        <v>3254</v>
      </c>
      <c r="D5267" s="2" t="s">
        <v>16458</v>
      </c>
      <c r="E5267" s="2" t="s">
        <v>112</v>
      </c>
      <c r="F5267" s="5">
        <v>2250</v>
      </c>
      <c r="G5267" s="2" t="s">
        <v>2045</v>
      </c>
      <c r="H5267" s="2" t="s">
        <v>102</v>
      </c>
      <c r="I5267" s="2" t="s">
        <v>13316</v>
      </c>
      <c r="J5267" s="2" t="s">
        <v>59</v>
      </c>
      <c r="K5267" s="9">
        <v>400</v>
      </c>
      <c r="L5267" s="9">
        <v>1155</v>
      </c>
      <c r="M5267" s="5">
        <v>24</v>
      </c>
      <c r="N5267" s="5">
        <v>0</v>
      </c>
      <c r="O5267" s="5">
        <v>19.84</v>
      </c>
      <c r="P5267" s="5">
        <v>0</v>
      </c>
      <c r="Q5267" s="2">
        <f t="shared" si="493"/>
        <v>-19.84</v>
      </c>
      <c r="R5267" s="5">
        <f t="shared" si="494"/>
        <v>-19.84</v>
      </c>
      <c r="S5267" s="11">
        <f t="shared" si="495"/>
        <v>-1</v>
      </c>
      <c r="T5267" s="5">
        <v>2.08</v>
      </c>
      <c r="U5267" s="5">
        <v>0.83</v>
      </c>
      <c r="V5267" s="5">
        <v>0</v>
      </c>
      <c r="W5267" s="12">
        <f t="shared" si="496"/>
        <v>0</v>
      </c>
      <c r="X5267" s="2" t="str">
        <f t="shared" si="497"/>
        <v>PAUSE</v>
      </c>
      <c r="Y5267" s="22" t="str">
        <f t="shared" si="498"/>
        <v>Mid (301-500)</v>
      </c>
    </row>
    <row r="5268" spans="1:25">
      <c r="A5268" s="2" t="s">
        <v>16459</v>
      </c>
      <c r="B5268" s="2" t="s">
        <v>495</v>
      </c>
      <c r="C5268" s="2" t="s">
        <v>1034</v>
      </c>
      <c r="D5268" s="2" t="s">
        <v>1979</v>
      </c>
      <c r="E5268" s="2" t="s">
        <v>258</v>
      </c>
      <c r="F5268" s="5">
        <v>2750</v>
      </c>
      <c r="G5268" s="2" t="s">
        <v>16460</v>
      </c>
      <c r="H5268" s="2" t="s">
        <v>266</v>
      </c>
      <c r="I5268" s="2" t="s">
        <v>13316</v>
      </c>
      <c r="J5268" s="2" t="s">
        <v>162</v>
      </c>
      <c r="K5268" s="9">
        <v>100</v>
      </c>
      <c r="L5268" s="9">
        <v>605</v>
      </c>
      <c r="M5268" s="5">
        <v>23</v>
      </c>
      <c r="N5268" s="5">
        <v>0</v>
      </c>
      <c r="O5268" s="5">
        <v>12.81</v>
      </c>
      <c r="P5268" s="5">
        <v>0</v>
      </c>
      <c r="Q5268" s="2">
        <f t="shared" si="493"/>
        <v>-12.81</v>
      </c>
      <c r="R5268" s="5">
        <f t="shared" si="494"/>
        <v>-12.81</v>
      </c>
      <c r="S5268" s="11">
        <f t="shared" si="495"/>
        <v>-1</v>
      </c>
      <c r="T5268" s="5">
        <v>3.8</v>
      </c>
      <c r="U5268" s="5">
        <v>0.56000000000000005</v>
      </c>
      <c r="V5268" s="5">
        <v>0</v>
      </c>
      <c r="W5268" s="12">
        <f t="shared" si="496"/>
        <v>0</v>
      </c>
      <c r="X5268" s="2" t="str">
        <f t="shared" si="497"/>
        <v>PAUSE</v>
      </c>
      <c r="Y5268" s="22" t="str">
        <f t="shared" si="498"/>
        <v>Low (100-300)</v>
      </c>
    </row>
    <row r="5269" spans="1:25">
      <c r="A5269" s="2" t="s">
        <v>16461</v>
      </c>
      <c r="B5269" s="2" t="s">
        <v>2612</v>
      </c>
      <c r="C5269" s="2" t="s">
        <v>1231</v>
      </c>
      <c r="D5269" s="2" t="s">
        <v>8095</v>
      </c>
      <c r="E5269" s="2" t="s">
        <v>112</v>
      </c>
      <c r="F5269" s="5">
        <v>3100</v>
      </c>
      <c r="G5269" s="2" t="s">
        <v>16462</v>
      </c>
      <c r="H5269" s="2" t="s">
        <v>344</v>
      </c>
      <c r="I5269" s="2" t="s">
        <v>13316</v>
      </c>
      <c r="J5269" s="2" t="s">
        <v>382</v>
      </c>
      <c r="K5269" s="9">
        <v>1000</v>
      </c>
      <c r="L5269" s="9">
        <v>868</v>
      </c>
      <c r="M5269" s="5">
        <v>13</v>
      </c>
      <c r="N5269" s="5">
        <v>0</v>
      </c>
      <c r="O5269" s="5">
        <v>9.2799999999999994</v>
      </c>
      <c r="P5269" s="5">
        <v>0</v>
      </c>
      <c r="Q5269" s="2">
        <f t="shared" si="493"/>
        <v>-9.2799999999999994</v>
      </c>
      <c r="R5269" s="5">
        <f t="shared" si="494"/>
        <v>-9.2799999999999994</v>
      </c>
      <c r="S5269" s="11">
        <f t="shared" si="495"/>
        <v>-1</v>
      </c>
      <c r="T5269" s="5">
        <v>1.5</v>
      </c>
      <c r="U5269" s="5">
        <v>0.71</v>
      </c>
      <c r="V5269" s="5">
        <v>0</v>
      </c>
      <c r="W5269" s="12">
        <f t="shared" si="496"/>
        <v>0</v>
      </c>
      <c r="X5269" s="2" t="str">
        <f t="shared" si="497"/>
        <v>PAUSE</v>
      </c>
      <c r="Y5269" s="22" t="str">
        <f t="shared" si="498"/>
        <v>Premium (751-1000)</v>
      </c>
    </row>
    <row r="5270" spans="1:25">
      <c r="A5270" s="2" t="s">
        <v>16463</v>
      </c>
      <c r="B5270" s="2" t="s">
        <v>5201</v>
      </c>
      <c r="C5270" s="2" t="s">
        <v>420</v>
      </c>
      <c r="D5270" s="2" t="s">
        <v>624</v>
      </c>
      <c r="E5270" s="2" t="s">
        <v>625</v>
      </c>
      <c r="F5270" s="5">
        <v>5001</v>
      </c>
      <c r="G5270" s="2" t="s">
        <v>16464</v>
      </c>
      <c r="H5270" s="2" t="s">
        <v>34</v>
      </c>
      <c r="I5270" s="2" t="s">
        <v>13316</v>
      </c>
      <c r="J5270" s="2" t="s">
        <v>183</v>
      </c>
      <c r="K5270" s="9">
        <v>600</v>
      </c>
      <c r="L5270" s="9">
        <v>1443</v>
      </c>
      <c r="M5270" s="5">
        <v>37</v>
      </c>
      <c r="N5270" s="5">
        <v>0</v>
      </c>
      <c r="O5270" s="5">
        <v>29.27</v>
      </c>
      <c r="P5270" s="5">
        <v>0</v>
      </c>
      <c r="Q5270" s="2">
        <f t="shared" si="493"/>
        <v>-29.27</v>
      </c>
      <c r="R5270" s="5">
        <f t="shared" si="494"/>
        <v>-29.27</v>
      </c>
      <c r="S5270" s="11">
        <f t="shared" si="495"/>
        <v>-1</v>
      </c>
      <c r="T5270" s="5">
        <v>2.56</v>
      </c>
      <c r="U5270" s="5">
        <v>0.79</v>
      </c>
      <c r="V5270" s="5">
        <v>0</v>
      </c>
      <c r="W5270" s="12">
        <f t="shared" si="496"/>
        <v>0</v>
      </c>
      <c r="X5270" s="2" t="str">
        <f t="shared" si="497"/>
        <v>PAUSE</v>
      </c>
      <c r="Y5270" s="22" t="str">
        <f t="shared" si="498"/>
        <v>High (501-750)</v>
      </c>
    </row>
    <row r="5271" spans="1:25">
      <c r="A5271" s="2" t="s">
        <v>16465</v>
      </c>
      <c r="B5271" s="2" t="s">
        <v>3124</v>
      </c>
      <c r="C5271" s="2" t="s">
        <v>561</v>
      </c>
      <c r="D5271" s="2" t="s">
        <v>1444</v>
      </c>
      <c r="E5271" s="2" t="s">
        <v>953</v>
      </c>
      <c r="F5271" s="5">
        <v>1900</v>
      </c>
      <c r="G5271" s="2" t="s">
        <v>12735</v>
      </c>
      <c r="H5271" s="2" t="s">
        <v>134</v>
      </c>
      <c r="I5271" s="2" t="s">
        <v>13316</v>
      </c>
      <c r="J5271" s="2" t="s">
        <v>155</v>
      </c>
      <c r="K5271" s="9">
        <v>400</v>
      </c>
      <c r="L5271" s="9">
        <v>2488</v>
      </c>
      <c r="M5271" s="5">
        <v>67</v>
      </c>
      <c r="N5271" s="5">
        <v>7</v>
      </c>
      <c r="O5271" s="5">
        <v>43.05</v>
      </c>
      <c r="P5271" s="5">
        <v>282.39999999999998</v>
      </c>
      <c r="Q5271" s="2">
        <f t="shared" si="493"/>
        <v>239.34999999999997</v>
      </c>
      <c r="R5271" s="5">
        <f t="shared" si="494"/>
        <v>239.34999999999997</v>
      </c>
      <c r="S5271" s="11">
        <f t="shared" si="495"/>
        <v>5.5598141695702665</v>
      </c>
      <c r="T5271" s="5">
        <v>2.69</v>
      </c>
      <c r="U5271" s="5">
        <v>0.64</v>
      </c>
      <c r="V5271" s="5">
        <v>6.15</v>
      </c>
      <c r="W5271" s="12">
        <f t="shared" si="496"/>
        <v>0.1044776119402985</v>
      </c>
      <c r="X5271" s="2" t="str">
        <f t="shared" si="497"/>
        <v>SCALE</v>
      </c>
      <c r="Y5271" s="22" t="str">
        <f t="shared" si="498"/>
        <v>Mid (301-500)</v>
      </c>
    </row>
    <row r="5272" spans="1:25">
      <c r="A5272" s="2" t="s">
        <v>16466</v>
      </c>
      <c r="B5272" s="2" t="s">
        <v>6010</v>
      </c>
      <c r="C5272" s="2" t="s">
        <v>4537</v>
      </c>
      <c r="D5272" s="2" t="s">
        <v>597</v>
      </c>
      <c r="E5272" s="2" t="s">
        <v>237</v>
      </c>
      <c r="F5272" s="5">
        <v>2000</v>
      </c>
      <c r="G5272" s="2" t="s">
        <v>16467</v>
      </c>
      <c r="H5272" s="2" t="s">
        <v>72</v>
      </c>
      <c r="I5272" s="2" t="s">
        <v>13316</v>
      </c>
      <c r="J5272" s="2" t="s">
        <v>127</v>
      </c>
      <c r="K5272" s="9">
        <v>1000</v>
      </c>
      <c r="L5272" s="9">
        <v>690</v>
      </c>
      <c r="M5272" s="5">
        <v>16</v>
      </c>
      <c r="N5272" s="5">
        <v>0</v>
      </c>
      <c r="O5272" s="5">
        <v>7.36</v>
      </c>
      <c r="P5272" s="5">
        <v>0</v>
      </c>
      <c r="Q5272" s="2">
        <f t="shared" si="493"/>
        <v>-7.36</v>
      </c>
      <c r="R5272" s="5">
        <f t="shared" si="494"/>
        <v>-7.36</v>
      </c>
      <c r="S5272" s="11">
        <f t="shared" si="495"/>
        <v>-1</v>
      </c>
      <c r="T5272" s="5">
        <v>2.3199999999999998</v>
      </c>
      <c r="U5272" s="5">
        <v>0.46</v>
      </c>
      <c r="V5272" s="5">
        <v>0</v>
      </c>
      <c r="W5272" s="12">
        <f t="shared" si="496"/>
        <v>0</v>
      </c>
      <c r="X5272" s="2" t="str">
        <f t="shared" si="497"/>
        <v>PAUSE</v>
      </c>
      <c r="Y5272" s="22" t="str">
        <f t="shared" si="498"/>
        <v>Premium (751-1000)</v>
      </c>
    </row>
    <row r="5273" spans="1:25">
      <c r="A5273" s="2" t="s">
        <v>16468</v>
      </c>
      <c r="B5273" s="2" t="s">
        <v>16469</v>
      </c>
      <c r="C5273" s="2" t="s">
        <v>1335</v>
      </c>
      <c r="D5273" s="2" t="s">
        <v>117</v>
      </c>
      <c r="E5273" s="2" t="s">
        <v>118</v>
      </c>
      <c r="F5273" s="5">
        <v>3692</v>
      </c>
      <c r="G5273" s="2" t="s">
        <v>7455</v>
      </c>
      <c r="H5273" s="2" t="s">
        <v>253</v>
      </c>
      <c r="I5273" s="2" t="s">
        <v>13316</v>
      </c>
      <c r="J5273" s="2" t="s">
        <v>140</v>
      </c>
      <c r="K5273" s="9">
        <v>300</v>
      </c>
      <c r="L5273" s="9">
        <v>2312</v>
      </c>
      <c r="M5273" s="5">
        <v>99</v>
      </c>
      <c r="N5273" s="5">
        <v>2</v>
      </c>
      <c r="O5273" s="5">
        <v>75.37</v>
      </c>
      <c r="P5273" s="5">
        <v>120.29</v>
      </c>
      <c r="Q5273" s="2">
        <f t="shared" si="493"/>
        <v>44.92</v>
      </c>
      <c r="R5273" s="5">
        <f t="shared" si="494"/>
        <v>44.92</v>
      </c>
      <c r="S5273" s="11">
        <f t="shared" si="495"/>
        <v>0.59599310070319755</v>
      </c>
      <c r="T5273" s="5">
        <v>4.28</v>
      </c>
      <c r="U5273" s="5">
        <v>0.76</v>
      </c>
      <c r="V5273" s="5">
        <v>37.68</v>
      </c>
      <c r="W5273" s="12">
        <f t="shared" si="496"/>
        <v>2.0202020202020204E-2</v>
      </c>
      <c r="X5273" s="2" t="str">
        <f t="shared" si="497"/>
        <v>SCALE</v>
      </c>
      <c r="Y5273" s="22" t="str">
        <f t="shared" si="498"/>
        <v>Low (100-300)</v>
      </c>
    </row>
    <row r="5274" spans="1:25">
      <c r="A5274" s="2" t="s">
        <v>16470</v>
      </c>
      <c r="B5274" s="2" t="s">
        <v>9514</v>
      </c>
      <c r="C5274" s="2" t="s">
        <v>16471</v>
      </c>
      <c r="D5274" s="2" t="s">
        <v>12914</v>
      </c>
      <c r="E5274" s="2" t="s">
        <v>125</v>
      </c>
      <c r="F5274" s="5">
        <v>3000</v>
      </c>
      <c r="G5274" s="2" t="s">
        <v>8024</v>
      </c>
      <c r="H5274" s="2" t="s">
        <v>167</v>
      </c>
      <c r="I5274" s="2" t="s">
        <v>13316</v>
      </c>
      <c r="J5274" s="2" t="s">
        <v>313</v>
      </c>
      <c r="K5274" s="9">
        <v>800</v>
      </c>
      <c r="L5274" s="9">
        <v>780</v>
      </c>
      <c r="M5274" s="5">
        <v>28</v>
      </c>
      <c r="N5274" s="5">
        <v>2</v>
      </c>
      <c r="O5274" s="5">
        <v>19.829999999999998</v>
      </c>
      <c r="P5274" s="5">
        <v>105.34</v>
      </c>
      <c r="Q5274" s="2">
        <f t="shared" si="493"/>
        <v>85.51</v>
      </c>
      <c r="R5274" s="5">
        <f t="shared" si="494"/>
        <v>85.51</v>
      </c>
      <c r="S5274" s="11">
        <f t="shared" si="495"/>
        <v>4.3121533030761476</v>
      </c>
      <c r="T5274" s="5">
        <v>3.59</v>
      </c>
      <c r="U5274" s="5">
        <v>0.71</v>
      </c>
      <c r="V5274" s="5">
        <v>9.91</v>
      </c>
      <c r="W5274" s="12">
        <f t="shared" si="496"/>
        <v>7.1428571428571425E-2</v>
      </c>
      <c r="X5274" s="2" t="str">
        <f t="shared" si="497"/>
        <v>SCALE</v>
      </c>
      <c r="Y5274" s="22" t="str">
        <f t="shared" si="498"/>
        <v>Premium (751-1000)</v>
      </c>
    </row>
    <row r="5275" spans="1:25">
      <c r="A5275" s="2" t="s">
        <v>16472</v>
      </c>
      <c r="B5275" s="2" t="s">
        <v>16473</v>
      </c>
      <c r="C5275" s="2" t="s">
        <v>947</v>
      </c>
      <c r="D5275" s="2" t="s">
        <v>10158</v>
      </c>
      <c r="E5275" s="2" t="s">
        <v>112</v>
      </c>
      <c r="F5275" s="5">
        <v>1760</v>
      </c>
      <c r="G5275" s="2" t="s">
        <v>16474</v>
      </c>
      <c r="H5275" s="2" t="s">
        <v>42</v>
      </c>
      <c r="I5275" s="2" t="s">
        <v>13316</v>
      </c>
      <c r="J5275" s="2" t="s">
        <v>217</v>
      </c>
      <c r="K5275" s="9">
        <v>100</v>
      </c>
      <c r="L5275" s="9">
        <v>608</v>
      </c>
      <c r="M5275" s="5">
        <v>19</v>
      </c>
      <c r="N5275" s="5">
        <v>0</v>
      </c>
      <c r="O5275" s="5">
        <v>11.92</v>
      </c>
      <c r="P5275" s="5">
        <v>0</v>
      </c>
      <c r="Q5275" s="2">
        <f t="shared" si="493"/>
        <v>-11.92</v>
      </c>
      <c r="R5275" s="5">
        <f t="shared" si="494"/>
        <v>-11.92</v>
      </c>
      <c r="S5275" s="11">
        <f t="shared" si="495"/>
        <v>-1</v>
      </c>
      <c r="T5275" s="5">
        <v>3.12</v>
      </c>
      <c r="U5275" s="5">
        <v>0.63</v>
      </c>
      <c r="V5275" s="5">
        <v>0</v>
      </c>
      <c r="W5275" s="12">
        <f t="shared" si="496"/>
        <v>0</v>
      </c>
      <c r="X5275" s="2" t="str">
        <f t="shared" si="497"/>
        <v>PAUSE</v>
      </c>
      <c r="Y5275" s="22" t="str">
        <f t="shared" si="498"/>
        <v>Low (100-300)</v>
      </c>
    </row>
    <row r="5276" spans="1:25">
      <c r="A5276" s="2" t="s">
        <v>16475</v>
      </c>
      <c r="B5276" s="2" t="s">
        <v>2903</v>
      </c>
      <c r="C5276" s="2" t="s">
        <v>1702</v>
      </c>
      <c r="D5276" s="2" t="s">
        <v>1956</v>
      </c>
      <c r="E5276" s="2" t="s">
        <v>40</v>
      </c>
      <c r="F5276" s="5">
        <v>3300</v>
      </c>
      <c r="G5276" s="2" t="s">
        <v>16476</v>
      </c>
      <c r="H5276" s="2" t="s">
        <v>134</v>
      </c>
      <c r="I5276" s="2" t="s">
        <v>13316</v>
      </c>
      <c r="J5276" s="2" t="s">
        <v>162</v>
      </c>
      <c r="K5276" s="9">
        <v>400</v>
      </c>
      <c r="L5276" s="9">
        <v>2366</v>
      </c>
      <c r="M5276" s="5">
        <v>61</v>
      </c>
      <c r="N5276" s="5">
        <v>1</v>
      </c>
      <c r="O5276" s="5">
        <v>41.9</v>
      </c>
      <c r="P5276" s="5">
        <v>48.85</v>
      </c>
      <c r="Q5276" s="2">
        <f t="shared" si="493"/>
        <v>6.9500000000000028</v>
      </c>
      <c r="R5276" s="5">
        <f t="shared" si="494"/>
        <v>6.9500000000000028</v>
      </c>
      <c r="S5276" s="11">
        <f t="shared" si="495"/>
        <v>0.16587112171837717</v>
      </c>
      <c r="T5276" s="5">
        <v>2.58</v>
      </c>
      <c r="U5276" s="5">
        <v>0.69</v>
      </c>
      <c r="V5276" s="5">
        <v>41.9</v>
      </c>
      <c r="W5276" s="12">
        <f t="shared" si="496"/>
        <v>1.6393442622950821E-2</v>
      </c>
      <c r="X5276" s="2" t="str">
        <f t="shared" si="497"/>
        <v>SCALE</v>
      </c>
      <c r="Y5276" s="22" t="str">
        <f t="shared" si="498"/>
        <v>Mid (301-500)</v>
      </c>
    </row>
    <row r="5277" spans="1:25">
      <c r="A5277" s="2" t="s">
        <v>16477</v>
      </c>
      <c r="B5277" s="2" t="s">
        <v>4009</v>
      </c>
      <c r="C5277" s="2" t="s">
        <v>12136</v>
      </c>
      <c r="D5277" s="2" t="s">
        <v>943</v>
      </c>
      <c r="E5277" s="2" t="s">
        <v>112</v>
      </c>
      <c r="F5277" s="5">
        <v>3500</v>
      </c>
      <c r="G5277" s="2" t="s">
        <v>11962</v>
      </c>
      <c r="H5277" s="2" t="s">
        <v>167</v>
      </c>
      <c r="I5277" s="2" t="s">
        <v>13316</v>
      </c>
      <c r="J5277" s="2" t="s">
        <v>232</v>
      </c>
      <c r="K5277" s="9">
        <v>100</v>
      </c>
      <c r="L5277" s="9">
        <v>2111</v>
      </c>
      <c r="M5277" s="5">
        <v>36</v>
      </c>
      <c r="N5277" s="5">
        <v>3</v>
      </c>
      <c r="O5277" s="5">
        <v>17.32</v>
      </c>
      <c r="P5277" s="5">
        <v>219.73</v>
      </c>
      <c r="Q5277" s="2">
        <f t="shared" si="493"/>
        <v>202.41</v>
      </c>
      <c r="R5277" s="5">
        <f t="shared" si="494"/>
        <v>202.41</v>
      </c>
      <c r="S5277" s="11">
        <f t="shared" si="495"/>
        <v>11.6864896073903</v>
      </c>
      <c r="T5277" s="5">
        <v>1.71</v>
      </c>
      <c r="U5277" s="5">
        <v>0.48</v>
      </c>
      <c r="V5277" s="5">
        <v>5.77</v>
      </c>
      <c r="W5277" s="12">
        <f t="shared" si="496"/>
        <v>8.3333333333333329E-2</v>
      </c>
      <c r="X5277" s="2" t="str">
        <f t="shared" si="497"/>
        <v>SCALE</v>
      </c>
      <c r="Y5277" s="22" t="str">
        <f t="shared" si="498"/>
        <v>Low (100-300)</v>
      </c>
    </row>
    <row r="5278" spans="1:25">
      <c r="A5278" s="2" t="s">
        <v>16478</v>
      </c>
      <c r="B5278" s="2" t="s">
        <v>6319</v>
      </c>
      <c r="C5278" s="2" t="s">
        <v>16479</v>
      </c>
      <c r="D5278" s="2" t="s">
        <v>1258</v>
      </c>
      <c r="E5278" s="2" t="s">
        <v>132</v>
      </c>
      <c r="F5278" s="5">
        <v>2800</v>
      </c>
      <c r="G5278" s="2" t="s">
        <v>4764</v>
      </c>
      <c r="H5278" s="2" t="s">
        <v>25</v>
      </c>
      <c r="I5278" s="2" t="s">
        <v>13316</v>
      </c>
      <c r="J5278" s="2" t="s">
        <v>95</v>
      </c>
      <c r="K5278" s="9">
        <v>1000</v>
      </c>
      <c r="L5278" s="9">
        <v>580</v>
      </c>
      <c r="M5278" s="5">
        <v>14</v>
      </c>
      <c r="N5278" s="5">
        <v>0</v>
      </c>
      <c r="O5278" s="5">
        <v>6.77</v>
      </c>
      <c r="P5278" s="5">
        <v>0</v>
      </c>
      <c r="Q5278" s="2">
        <f t="shared" si="493"/>
        <v>-6.77</v>
      </c>
      <c r="R5278" s="5">
        <f t="shared" si="494"/>
        <v>-6.77</v>
      </c>
      <c r="S5278" s="11">
        <f t="shared" si="495"/>
        <v>-1</v>
      </c>
      <c r="T5278" s="5">
        <v>2.41</v>
      </c>
      <c r="U5278" s="5">
        <v>0.48</v>
      </c>
      <c r="V5278" s="5">
        <v>0</v>
      </c>
      <c r="W5278" s="12">
        <f t="shared" si="496"/>
        <v>0</v>
      </c>
      <c r="X5278" s="2" t="str">
        <f t="shared" si="497"/>
        <v>PAUSE</v>
      </c>
      <c r="Y5278" s="22" t="str">
        <f t="shared" si="498"/>
        <v>Premium (751-1000)</v>
      </c>
    </row>
    <row r="5279" spans="1:25">
      <c r="A5279" s="2" t="s">
        <v>16480</v>
      </c>
      <c r="B5279" s="2" t="s">
        <v>414</v>
      </c>
      <c r="C5279" s="2" t="s">
        <v>3033</v>
      </c>
      <c r="D5279" s="2" t="s">
        <v>204</v>
      </c>
      <c r="E5279" s="2" t="s">
        <v>56</v>
      </c>
      <c r="F5279" s="5">
        <v>3614</v>
      </c>
      <c r="G5279" s="2" t="s">
        <v>16481</v>
      </c>
      <c r="H5279" s="2" t="s">
        <v>65</v>
      </c>
      <c r="I5279" s="2" t="s">
        <v>13316</v>
      </c>
      <c r="J5279" s="2" t="s">
        <v>80</v>
      </c>
      <c r="K5279" s="9">
        <v>500</v>
      </c>
      <c r="L5279" s="9">
        <v>1547</v>
      </c>
      <c r="M5279" s="5">
        <v>64</v>
      </c>
      <c r="N5279" s="5">
        <v>0</v>
      </c>
      <c r="O5279" s="5">
        <v>53.12</v>
      </c>
      <c r="P5279" s="5">
        <v>0</v>
      </c>
      <c r="Q5279" s="2">
        <f t="shared" si="493"/>
        <v>-53.12</v>
      </c>
      <c r="R5279" s="5">
        <f t="shared" si="494"/>
        <v>-53.12</v>
      </c>
      <c r="S5279" s="11">
        <f t="shared" si="495"/>
        <v>-1</v>
      </c>
      <c r="T5279" s="5">
        <v>4.1399999999999997</v>
      </c>
      <c r="U5279" s="5">
        <v>0.83</v>
      </c>
      <c r="V5279" s="5">
        <v>0</v>
      </c>
      <c r="W5279" s="12">
        <f t="shared" si="496"/>
        <v>0</v>
      </c>
      <c r="X5279" s="2" t="str">
        <f t="shared" si="497"/>
        <v>PAUSE</v>
      </c>
      <c r="Y5279" s="22" t="str">
        <f t="shared" si="498"/>
        <v>Mid (301-500)</v>
      </c>
    </row>
    <row r="5280" spans="1:25">
      <c r="A5280" s="2" t="s">
        <v>16482</v>
      </c>
      <c r="B5280" s="2" t="s">
        <v>1138</v>
      </c>
      <c r="C5280" s="2" t="s">
        <v>920</v>
      </c>
      <c r="D5280" s="2" t="s">
        <v>1793</v>
      </c>
      <c r="E5280" s="2" t="s">
        <v>23</v>
      </c>
      <c r="F5280" s="5">
        <v>1625</v>
      </c>
      <c r="G5280" s="2" t="s">
        <v>16483</v>
      </c>
      <c r="H5280" s="2" t="s">
        <v>102</v>
      </c>
      <c r="I5280" s="2" t="s">
        <v>13316</v>
      </c>
      <c r="J5280" s="2" t="s">
        <v>300</v>
      </c>
      <c r="K5280" s="9">
        <v>800</v>
      </c>
      <c r="L5280" s="9">
        <v>2379</v>
      </c>
      <c r="M5280" s="5">
        <v>85</v>
      </c>
      <c r="N5280" s="5">
        <v>2</v>
      </c>
      <c r="O5280" s="5">
        <v>53.37</v>
      </c>
      <c r="P5280" s="5">
        <v>73.98</v>
      </c>
      <c r="Q5280" s="2">
        <f t="shared" si="493"/>
        <v>20.610000000000007</v>
      </c>
      <c r="R5280" s="5">
        <f t="shared" si="494"/>
        <v>20.610000000000007</v>
      </c>
      <c r="S5280" s="11">
        <f t="shared" si="495"/>
        <v>0.38617200674536273</v>
      </c>
      <c r="T5280" s="5">
        <v>3.57</v>
      </c>
      <c r="U5280" s="5">
        <v>0.63</v>
      </c>
      <c r="V5280" s="5">
        <v>26.68</v>
      </c>
      <c r="W5280" s="12">
        <f t="shared" si="496"/>
        <v>2.3529411764705882E-2</v>
      </c>
      <c r="X5280" s="2" t="str">
        <f t="shared" si="497"/>
        <v>SCALE</v>
      </c>
      <c r="Y5280" s="22" t="str">
        <f t="shared" si="498"/>
        <v>Premium (751-1000)</v>
      </c>
    </row>
    <row r="5281" spans="1:25">
      <c r="A5281" s="2" t="s">
        <v>16484</v>
      </c>
      <c r="B5281" s="2" t="s">
        <v>1681</v>
      </c>
      <c r="C5281" s="2" t="s">
        <v>16485</v>
      </c>
      <c r="D5281" s="2" t="s">
        <v>1797</v>
      </c>
      <c r="E5281" s="2" t="s">
        <v>23</v>
      </c>
      <c r="F5281" s="5">
        <v>2000</v>
      </c>
      <c r="G5281" s="2" t="s">
        <v>16486</v>
      </c>
      <c r="H5281" s="2" t="s">
        <v>167</v>
      </c>
      <c r="I5281" s="2" t="s">
        <v>13316</v>
      </c>
      <c r="J5281" s="2" t="s">
        <v>51</v>
      </c>
      <c r="K5281" s="9">
        <v>200</v>
      </c>
      <c r="L5281" s="9">
        <v>2151</v>
      </c>
      <c r="M5281" s="5">
        <v>39</v>
      </c>
      <c r="N5281" s="5">
        <v>3</v>
      </c>
      <c r="O5281" s="5">
        <v>17.399999999999999</v>
      </c>
      <c r="P5281" s="5">
        <v>152.91</v>
      </c>
      <c r="Q5281" s="2">
        <f t="shared" si="493"/>
        <v>135.51</v>
      </c>
      <c r="R5281" s="5">
        <f t="shared" si="494"/>
        <v>135.51</v>
      </c>
      <c r="S5281" s="11">
        <f t="shared" si="495"/>
        <v>7.7879310344827584</v>
      </c>
      <c r="T5281" s="5">
        <v>1.81</v>
      </c>
      <c r="U5281" s="5">
        <v>0.45</v>
      </c>
      <c r="V5281" s="5">
        <v>5.8</v>
      </c>
      <c r="W5281" s="12">
        <f t="shared" si="496"/>
        <v>7.6923076923076927E-2</v>
      </c>
      <c r="X5281" s="2" t="str">
        <f t="shared" si="497"/>
        <v>SCALE</v>
      </c>
      <c r="Y5281" s="22" t="str">
        <f t="shared" si="498"/>
        <v>Low (100-300)</v>
      </c>
    </row>
    <row r="5282" spans="1:25">
      <c r="A5282" s="2" t="s">
        <v>16487</v>
      </c>
      <c r="B5282" s="2" t="s">
        <v>9254</v>
      </c>
      <c r="C5282" s="2" t="s">
        <v>6203</v>
      </c>
      <c r="D5282" s="2" t="s">
        <v>16488</v>
      </c>
      <c r="E5282" s="2" t="s">
        <v>23</v>
      </c>
      <c r="F5282" s="5">
        <v>1200</v>
      </c>
      <c r="G5282" s="2" t="s">
        <v>16489</v>
      </c>
      <c r="H5282" s="2" t="s">
        <v>65</v>
      </c>
      <c r="I5282" s="2" t="s">
        <v>13316</v>
      </c>
      <c r="J5282" s="2" t="s">
        <v>51</v>
      </c>
      <c r="K5282" s="9">
        <v>100</v>
      </c>
      <c r="L5282" s="9">
        <v>2498</v>
      </c>
      <c r="M5282" s="5">
        <v>73</v>
      </c>
      <c r="N5282" s="5">
        <v>2</v>
      </c>
      <c r="O5282" s="5">
        <v>55.92</v>
      </c>
      <c r="P5282" s="5">
        <v>91.15</v>
      </c>
      <c r="Q5282" s="2">
        <f t="shared" si="493"/>
        <v>35.230000000000004</v>
      </c>
      <c r="R5282" s="5">
        <f t="shared" si="494"/>
        <v>35.230000000000004</v>
      </c>
      <c r="S5282" s="11">
        <f t="shared" si="495"/>
        <v>0.63000715307582267</v>
      </c>
      <c r="T5282" s="5">
        <v>2.92</v>
      </c>
      <c r="U5282" s="5">
        <v>0.77</v>
      </c>
      <c r="V5282" s="5">
        <v>27.96</v>
      </c>
      <c r="W5282" s="12">
        <f t="shared" si="496"/>
        <v>2.7397260273972601E-2</v>
      </c>
      <c r="X5282" s="2" t="str">
        <f t="shared" si="497"/>
        <v>SCALE</v>
      </c>
      <c r="Y5282" s="22" t="str">
        <f t="shared" si="498"/>
        <v>Low (100-300)</v>
      </c>
    </row>
    <row r="5283" spans="1:25">
      <c r="A5283" s="2" t="s">
        <v>16490</v>
      </c>
      <c r="B5283" s="2" t="s">
        <v>6732</v>
      </c>
      <c r="C5283" s="2" t="s">
        <v>16491</v>
      </c>
      <c r="D5283" s="2" t="s">
        <v>4589</v>
      </c>
      <c r="E5283" s="2" t="s">
        <v>112</v>
      </c>
      <c r="F5283" s="5">
        <v>4000</v>
      </c>
      <c r="G5283" s="2" t="s">
        <v>16492</v>
      </c>
      <c r="H5283" s="2" t="s">
        <v>102</v>
      </c>
      <c r="I5283" s="2" t="s">
        <v>13316</v>
      </c>
      <c r="J5283" s="2" t="s">
        <v>300</v>
      </c>
      <c r="K5283" s="9">
        <v>700</v>
      </c>
      <c r="L5283" s="9">
        <v>953</v>
      </c>
      <c r="M5283" s="5">
        <v>17</v>
      </c>
      <c r="N5283" s="5">
        <v>0</v>
      </c>
      <c r="O5283" s="5">
        <v>7.66</v>
      </c>
      <c r="P5283" s="5">
        <v>0</v>
      </c>
      <c r="Q5283" s="2">
        <f t="shared" si="493"/>
        <v>-7.66</v>
      </c>
      <c r="R5283" s="5">
        <f t="shared" si="494"/>
        <v>-7.66</v>
      </c>
      <c r="S5283" s="11">
        <f t="shared" si="495"/>
        <v>-1</v>
      </c>
      <c r="T5283" s="5">
        <v>1.78</v>
      </c>
      <c r="U5283" s="5">
        <v>0.45</v>
      </c>
      <c r="V5283" s="5">
        <v>0</v>
      </c>
      <c r="W5283" s="12">
        <f t="shared" si="496"/>
        <v>0</v>
      </c>
      <c r="X5283" s="2" t="str">
        <f t="shared" si="497"/>
        <v>PAUSE</v>
      </c>
      <c r="Y5283" s="22" t="str">
        <f t="shared" si="498"/>
        <v>High (501-750)</v>
      </c>
    </row>
    <row r="5284" spans="1:25">
      <c r="A5284" s="2" t="s">
        <v>16493</v>
      </c>
      <c r="B5284" s="2" t="s">
        <v>2612</v>
      </c>
      <c r="C5284" s="2" t="s">
        <v>16494</v>
      </c>
      <c r="D5284" s="2" t="s">
        <v>8956</v>
      </c>
      <c r="E5284" s="2" t="s">
        <v>56</v>
      </c>
      <c r="F5284" s="5">
        <v>2522</v>
      </c>
      <c r="G5284" s="2" t="s">
        <v>16495</v>
      </c>
      <c r="H5284" s="2" t="s">
        <v>58</v>
      </c>
      <c r="I5284" s="2" t="s">
        <v>13316</v>
      </c>
      <c r="J5284" s="2" t="s">
        <v>140</v>
      </c>
      <c r="K5284" s="9">
        <v>700</v>
      </c>
      <c r="L5284" s="9">
        <v>1849</v>
      </c>
      <c r="M5284" s="5">
        <v>80</v>
      </c>
      <c r="N5284" s="5">
        <v>3</v>
      </c>
      <c r="O5284" s="5">
        <v>38.880000000000003</v>
      </c>
      <c r="P5284" s="5">
        <v>160.85</v>
      </c>
      <c r="Q5284" s="2">
        <f t="shared" si="493"/>
        <v>121.97</v>
      </c>
      <c r="R5284" s="5">
        <f t="shared" si="494"/>
        <v>121.97</v>
      </c>
      <c r="S5284" s="11">
        <f t="shared" si="495"/>
        <v>3.1370884773662548</v>
      </c>
      <c r="T5284" s="5">
        <v>4.33</v>
      </c>
      <c r="U5284" s="5">
        <v>0.49</v>
      </c>
      <c r="V5284" s="5">
        <v>12.96</v>
      </c>
      <c r="W5284" s="12">
        <f t="shared" si="496"/>
        <v>3.7499999999999999E-2</v>
      </c>
      <c r="X5284" s="2" t="str">
        <f t="shared" si="497"/>
        <v>SCALE</v>
      </c>
      <c r="Y5284" s="22" t="str">
        <f t="shared" si="498"/>
        <v>High (501-750)</v>
      </c>
    </row>
    <row r="5285" spans="1:25">
      <c r="A5285" s="2" t="s">
        <v>16496</v>
      </c>
      <c r="B5285" s="2" t="s">
        <v>6624</v>
      </c>
      <c r="C5285" s="2" t="s">
        <v>16497</v>
      </c>
      <c r="D5285" s="2" t="s">
        <v>16498</v>
      </c>
      <c r="E5285" s="2" t="s">
        <v>40</v>
      </c>
      <c r="F5285" s="5">
        <v>1500</v>
      </c>
      <c r="G5285" s="2" t="s">
        <v>16499</v>
      </c>
      <c r="H5285" s="2" t="s">
        <v>344</v>
      </c>
      <c r="I5285" s="2" t="s">
        <v>13316</v>
      </c>
      <c r="J5285" s="2" t="s">
        <v>80</v>
      </c>
      <c r="K5285" s="9">
        <v>800</v>
      </c>
      <c r="L5285" s="9">
        <v>1020</v>
      </c>
      <c r="M5285" s="5">
        <v>29</v>
      </c>
      <c r="N5285" s="5">
        <v>0</v>
      </c>
      <c r="O5285" s="5">
        <v>21.78</v>
      </c>
      <c r="P5285" s="5">
        <v>0</v>
      </c>
      <c r="Q5285" s="2">
        <f t="shared" si="493"/>
        <v>-21.78</v>
      </c>
      <c r="R5285" s="5">
        <f t="shared" si="494"/>
        <v>-21.78</v>
      </c>
      <c r="S5285" s="11">
        <f t="shared" si="495"/>
        <v>-1</v>
      </c>
      <c r="T5285" s="5">
        <v>2.84</v>
      </c>
      <c r="U5285" s="5">
        <v>0.75</v>
      </c>
      <c r="V5285" s="5">
        <v>0</v>
      </c>
      <c r="W5285" s="12">
        <f t="shared" si="496"/>
        <v>0</v>
      </c>
      <c r="X5285" s="2" t="str">
        <f t="shared" si="497"/>
        <v>PAUSE</v>
      </c>
      <c r="Y5285" s="22" t="str">
        <f t="shared" si="498"/>
        <v>Premium (751-1000)</v>
      </c>
    </row>
    <row r="5286" spans="1:25">
      <c r="A5286" s="2" t="s">
        <v>16500</v>
      </c>
      <c r="B5286" s="2" t="s">
        <v>605</v>
      </c>
      <c r="C5286" s="2" t="s">
        <v>143</v>
      </c>
      <c r="D5286" s="2" t="s">
        <v>14361</v>
      </c>
      <c r="E5286" s="2" t="s">
        <v>118</v>
      </c>
      <c r="F5286" s="5">
        <v>1250</v>
      </c>
      <c r="G5286" s="2" t="s">
        <v>16501</v>
      </c>
      <c r="H5286" s="2" t="s">
        <v>150</v>
      </c>
      <c r="I5286" s="2" t="s">
        <v>13316</v>
      </c>
      <c r="J5286" s="2" t="s">
        <v>313</v>
      </c>
      <c r="K5286" s="9">
        <v>800</v>
      </c>
      <c r="L5286" s="9">
        <v>624</v>
      </c>
      <c r="M5286" s="5">
        <v>18</v>
      </c>
      <c r="N5286" s="5">
        <v>2</v>
      </c>
      <c r="O5286" s="5">
        <v>13.46</v>
      </c>
      <c r="P5286" s="5">
        <v>138.53</v>
      </c>
      <c r="Q5286" s="2">
        <f t="shared" si="493"/>
        <v>125.07</v>
      </c>
      <c r="R5286" s="5">
        <f t="shared" si="494"/>
        <v>125.07</v>
      </c>
      <c r="S5286" s="11">
        <f t="shared" si="495"/>
        <v>9.2919762258543823</v>
      </c>
      <c r="T5286" s="5">
        <v>2.88</v>
      </c>
      <c r="U5286" s="5">
        <v>0.75</v>
      </c>
      <c r="V5286" s="5">
        <v>6.73</v>
      </c>
      <c r="W5286" s="12">
        <f t="shared" si="496"/>
        <v>0.1111111111111111</v>
      </c>
      <c r="X5286" s="2" t="str">
        <f t="shared" si="497"/>
        <v>SCALE</v>
      </c>
      <c r="Y5286" s="22" t="str">
        <f t="shared" si="498"/>
        <v>Premium (751-1000)</v>
      </c>
    </row>
    <row r="5287" spans="1:25">
      <c r="A5287" s="2" t="s">
        <v>16502</v>
      </c>
      <c r="B5287" s="2" t="s">
        <v>16503</v>
      </c>
      <c r="C5287" s="2" t="s">
        <v>269</v>
      </c>
      <c r="D5287" s="2" t="s">
        <v>1696</v>
      </c>
      <c r="E5287" s="2" t="s">
        <v>635</v>
      </c>
      <c r="F5287" s="5">
        <v>1300</v>
      </c>
      <c r="G5287" s="2" t="s">
        <v>16504</v>
      </c>
      <c r="H5287" s="2" t="s">
        <v>34</v>
      </c>
      <c r="I5287" s="2" t="s">
        <v>13316</v>
      </c>
      <c r="J5287" s="2" t="s">
        <v>127</v>
      </c>
      <c r="K5287" s="9">
        <v>100</v>
      </c>
      <c r="L5287" s="9">
        <v>2415</v>
      </c>
      <c r="M5287" s="5">
        <v>63</v>
      </c>
      <c r="N5287" s="5">
        <v>5</v>
      </c>
      <c r="O5287" s="5">
        <v>45.59</v>
      </c>
      <c r="P5287" s="5">
        <v>302.5</v>
      </c>
      <c r="Q5287" s="2">
        <f t="shared" si="493"/>
        <v>256.90999999999997</v>
      </c>
      <c r="R5287" s="5">
        <f t="shared" si="494"/>
        <v>256.90999999999997</v>
      </c>
      <c r="S5287" s="11">
        <f t="shared" si="495"/>
        <v>5.6352270234700583</v>
      </c>
      <c r="T5287" s="5">
        <v>2.61</v>
      </c>
      <c r="U5287" s="5">
        <v>0.72</v>
      </c>
      <c r="V5287" s="5">
        <v>9.1199999999999992</v>
      </c>
      <c r="W5287" s="12">
        <f t="shared" si="496"/>
        <v>7.9365079365079361E-2</v>
      </c>
      <c r="X5287" s="2" t="str">
        <f t="shared" si="497"/>
        <v>SCALE</v>
      </c>
      <c r="Y5287" s="22" t="str">
        <f t="shared" si="498"/>
        <v>Low (100-300)</v>
      </c>
    </row>
    <row r="5288" spans="1:25">
      <c r="A5288" s="2" t="s">
        <v>16505</v>
      </c>
      <c r="B5288" s="2" t="s">
        <v>1681</v>
      </c>
      <c r="C5288" s="2" t="s">
        <v>8462</v>
      </c>
      <c r="D5288" s="2" t="s">
        <v>16506</v>
      </c>
      <c r="E5288" s="2" t="s">
        <v>85</v>
      </c>
      <c r="F5288" s="5">
        <v>2162</v>
      </c>
      <c r="G5288" s="2" t="s">
        <v>16507</v>
      </c>
      <c r="H5288" s="2" t="s">
        <v>312</v>
      </c>
      <c r="I5288" s="2" t="s">
        <v>13316</v>
      </c>
      <c r="J5288" s="2" t="s">
        <v>162</v>
      </c>
      <c r="K5288" s="9">
        <v>600</v>
      </c>
      <c r="L5288" s="9">
        <v>646</v>
      </c>
      <c r="M5288" s="5">
        <v>20</v>
      </c>
      <c r="N5288" s="5">
        <v>0</v>
      </c>
      <c r="O5288" s="5">
        <v>15.82</v>
      </c>
      <c r="P5288" s="5">
        <v>0</v>
      </c>
      <c r="Q5288" s="2">
        <f t="shared" si="493"/>
        <v>-15.82</v>
      </c>
      <c r="R5288" s="5">
        <f t="shared" si="494"/>
        <v>-15.82</v>
      </c>
      <c r="S5288" s="11">
        <f t="shared" si="495"/>
        <v>-1</v>
      </c>
      <c r="T5288" s="5">
        <v>3.1</v>
      </c>
      <c r="U5288" s="5">
        <v>0.79</v>
      </c>
      <c r="V5288" s="5">
        <v>0</v>
      </c>
      <c r="W5288" s="12">
        <f t="shared" si="496"/>
        <v>0</v>
      </c>
      <c r="X5288" s="2" t="str">
        <f t="shared" si="497"/>
        <v>PAUSE</v>
      </c>
      <c r="Y5288" s="22" t="str">
        <f t="shared" si="498"/>
        <v>High (501-750)</v>
      </c>
    </row>
    <row r="5289" spans="1:25">
      <c r="A5289" s="2" t="s">
        <v>16508</v>
      </c>
      <c r="B5289" s="2" t="s">
        <v>16509</v>
      </c>
      <c r="C5289" s="2" t="s">
        <v>16510</v>
      </c>
      <c r="D5289" s="2" t="s">
        <v>6546</v>
      </c>
      <c r="E5289" s="2" t="s">
        <v>78</v>
      </c>
      <c r="F5289" s="5">
        <v>3250</v>
      </c>
      <c r="G5289" s="2" t="s">
        <v>16511</v>
      </c>
      <c r="H5289" s="2" t="s">
        <v>50</v>
      </c>
      <c r="I5289" s="2" t="s">
        <v>13316</v>
      </c>
      <c r="J5289" s="2" t="s">
        <v>232</v>
      </c>
      <c r="K5289" s="9">
        <v>1000</v>
      </c>
      <c r="L5289" s="9">
        <v>544</v>
      </c>
      <c r="M5289" s="5">
        <v>19</v>
      </c>
      <c r="N5289" s="5">
        <v>2</v>
      </c>
      <c r="O5289" s="5">
        <v>7.79</v>
      </c>
      <c r="P5289" s="5">
        <v>144.54</v>
      </c>
      <c r="Q5289" s="2">
        <f t="shared" si="493"/>
        <v>136.75</v>
      </c>
      <c r="R5289" s="5">
        <f t="shared" si="494"/>
        <v>136.75</v>
      </c>
      <c r="S5289" s="11">
        <f t="shared" si="495"/>
        <v>17.554557124518613</v>
      </c>
      <c r="T5289" s="5">
        <v>3.49</v>
      </c>
      <c r="U5289" s="5">
        <v>0.41</v>
      </c>
      <c r="V5289" s="5">
        <v>3.9</v>
      </c>
      <c r="W5289" s="12">
        <f t="shared" si="496"/>
        <v>0.10526315789473684</v>
      </c>
      <c r="X5289" s="2" t="str">
        <f t="shared" si="497"/>
        <v>SCALE</v>
      </c>
      <c r="Y5289" s="22" t="str">
        <f t="shared" si="498"/>
        <v>Premium (751-1000)</v>
      </c>
    </row>
    <row r="5290" spans="1:25">
      <c r="A5290" s="2" t="s">
        <v>16512</v>
      </c>
      <c r="B5290" s="2" t="s">
        <v>2865</v>
      </c>
      <c r="C5290" s="2" t="s">
        <v>16513</v>
      </c>
      <c r="D5290" s="2" t="s">
        <v>16514</v>
      </c>
      <c r="E5290" s="2" t="s">
        <v>23</v>
      </c>
      <c r="F5290" s="5">
        <v>2400</v>
      </c>
      <c r="G5290" s="2" t="s">
        <v>16515</v>
      </c>
      <c r="H5290" s="2" t="s">
        <v>190</v>
      </c>
      <c r="I5290" s="2" t="s">
        <v>13316</v>
      </c>
      <c r="J5290" s="2" t="s">
        <v>293</v>
      </c>
      <c r="K5290" s="9">
        <v>100</v>
      </c>
      <c r="L5290" s="9">
        <v>2252</v>
      </c>
      <c r="M5290" s="5">
        <v>72</v>
      </c>
      <c r="N5290" s="5">
        <v>6</v>
      </c>
      <c r="O5290" s="5">
        <v>40.68</v>
      </c>
      <c r="P5290" s="5">
        <v>245.28</v>
      </c>
      <c r="Q5290" s="2">
        <f t="shared" si="493"/>
        <v>204.6</v>
      </c>
      <c r="R5290" s="5">
        <f t="shared" si="494"/>
        <v>204.6</v>
      </c>
      <c r="S5290" s="11">
        <f t="shared" si="495"/>
        <v>5.0294985250737465</v>
      </c>
      <c r="T5290" s="5">
        <v>3.2</v>
      </c>
      <c r="U5290" s="5">
        <v>0.56000000000000005</v>
      </c>
      <c r="V5290" s="5">
        <v>6.78</v>
      </c>
      <c r="W5290" s="12">
        <f t="shared" si="496"/>
        <v>8.3333333333333329E-2</v>
      </c>
      <c r="X5290" s="2" t="str">
        <f t="shared" si="497"/>
        <v>SCALE</v>
      </c>
      <c r="Y5290" s="22" t="str">
        <f t="shared" si="498"/>
        <v>Low (100-300)</v>
      </c>
    </row>
    <row r="5291" spans="1:25">
      <c r="A5291" s="2" t="s">
        <v>16516</v>
      </c>
      <c r="B5291" s="2" t="s">
        <v>2002</v>
      </c>
      <c r="C5291" s="2" t="s">
        <v>4269</v>
      </c>
      <c r="D5291" s="2" t="s">
        <v>1131</v>
      </c>
      <c r="E5291" s="2" t="s">
        <v>625</v>
      </c>
      <c r="F5291" s="5">
        <v>2572</v>
      </c>
      <c r="G5291" s="2" t="s">
        <v>16517</v>
      </c>
      <c r="H5291" s="2" t="s">
        <v>65</v>
      </c>
      <c r="I5291" s="2" t="s">
        <v>13316</v>
      </c>
      <c r="J5291" s="2" t="s">
        <v>80</v>
      </c>
      <c r="K5291" s="9">
        <v>500</v>
      </c>
      <c r="L5291" s="9">
        <v>750</v>
      </c>
      <c r="M5291" s="5">
        <v>20</v>
      </c>
      <c r="N5291" s="5">
        <v>0</v>
      </c>
      <c r="O5291" s="5">
        <v>15.78</v>
      </c>
      <c r="P5291" s="5">
        <v>0</v>
      </c>
      <c r="Q5291" s="2">
        <f t="shared" si="493"/>
        <v>-15.78</v>
      </c>
      <c r="R5291" s="5">
        <f t="shared" si="494"/>
        <v>-15.78</v>
      </c>
      <c r="S5291" s="11">
        <f t="shared" si="495"/>
        <v>-1</v>
      </c>
      <c r="T5291" s="5">
        <v>2.67</v>
      </c>
      <c r="U5291" s="5">
        <v>0.79</v>
      </c>
      <c r="V5291" s="5">
        <v>0</v>
      </c>
      <c r="W5291" s="12">
        <f t="shared" si="496"/>
        <v>0</v>
      </c>
      <c r="X5291" s="2" t="str">
        <f t="shared" si="497"/>
        <v>PAUSE</v>
      </c>
      <c r="Y5291" s="22" t="str">
        <f t="shared" si="498"/>
        <v>Mid (301-500)</v>
      </c>
    </row>
    <row r="5292" spans="1:25">
      <c r="A5292" s="2" t="s">
        <v>16518</v>
      </c>
      <c r="B5292" s="2" t="s">
        <v>10600</v>
      </c>
      <c r="C5292" s="2" t="s">
        <v>16519</v>
      </c>
      <c r="D5292" s="2" t="s">
        <v>2626</v>
      </c>
      <c r="E5292" s="2" t="s">
        <v>373</v>
      </c>
      <c r="F5292" s="5">
        <v>2167</v>
      </c>
      <c r="G5292" s="2" t="s">
        <v>1919</v>
      </c>
      <c r="H5292" s="2" t="s">
        <v>266</v>
      </c>
      <c r="I5292" s="2" t="s">
        <v>13316</v>
      </c>
      <c r="J5292" s="2" t="s">
        <v>232</v>
      </c>
      <c r="K5292" s="9">
        <v>800</v>
      </c>
      <c r="L5292" s="9">
        <v>1384</v>
      </c>
      <c r="M5292" s="5">
        <v>24</v>
      </c>
      <c r="N5292" s="5">
        <v>0</v>
      </c>
      <c r="O5292" s="5">
        <v>16.64</v>
      </c>
      <c r="P5292" s="5">
        <v>0</v>
      </c>
      <c r="Q5292" s="2">
        <f t="shared" si="493"/>
        <v>-16.64</v>
      </c>
      <c r="R5292" s="5">
        <f t="shared" si="494"/>
        <v>-16.64</v>
      </c>
      <c r="S5292" s="11">
        <f t="shared" si="495"/>
        <v>-1</v>
      </c>
      <c r="T5292" s="5">
        <v>1.73</v>
      </c>
      <c r="U5292" s="5">
        <v>0.69</v>
      </c>
      <c r="V5292" s="5">
        <v>0</v>
      </c>
      <c r="W5292" s="12">
        <f t="shared" si="496"/>
        <v>0</v>
      </c>
      <c r="X5292" s="2" t="str">
        <f t="shared" si="497"/>
        <v>PAUSE</v>
      </c>
      <c r="Y5292" s="22" t="str">
        <f t="shared" si="498"/>
        <v>Premium (751-1000)</v>
      </c>
    </row>
    <row r="5293" spans="1:25">
      <c r="A5293" s="2" t="s">
        <v>16520</v>
      </c>
      <c r="B5293" s="2" t="s">
        <v>795</v>
      </c>
      <c r="C5293" s="2" t="s">
        <v>240</v>
      </c>
      <c r="D5293" s="2" t="s">
        <v>629</v>
      </c>
      <c r="E5293" s="2" t="s">
        <v>40</v>
      </c>
      <c r="F5293" s="5">
        <v>1500</v>
      </c>
      <c r="G5293" s="2" t="s">
        <v>16521</v>
      </c>
      <c r="H5293" s="2" t="s">
        <v>260</v>
      </c>
      <c r="I5293" s="2" t="s">
        <v>13316</v>
      </c>
      <c r="J5293" s="2" t="s">
        <v>361</v>
      </c>
      <c r="K5293" s="9">
        <v>600</v>
      </c>
      <c r="L5293" s="9">
        <v>1199</v>
      </c>
      <c r="M5293" s="5">
        <v>29</v>
      </c>
      <c r="N5293" s="5">
        <v>1</v>
      </c>
      <c r="O5293" s="5">
        <v>19.38</v>
      </c>
      <c r="P5293" s="5">
        <v>36.159999999999997</v>
      </c>
      <c r="Q5293" s="2">
        <f t="shared" si="493"/>
        <v>16.779999999999998</v>
      </c>
      <c r="R5293" s="5">
        <f t="shared" si="494"/>
        <v>16.779999999999998</v>
      </c>
      <c r="S5293" s="11">
        <f t="shared" si="495"/>
        <v>0.8658410732714138</v>
      </c>
      <c r="T5293" s="5">
        <v>2.42</v>
      </c>
      <c r="U5293" s="5">
        <v>0.67</v>
      </c>
      <c r="V5293" s="5">
        <v>19.38</v>
      </c>
      <c r="W5293" s="12">
        <f t="shared" si="496"/>
        <v>3.4482758620689655E-2</v>
      </c>
      <c r="X5293" s="2" t="str">
        <f t="shared" si="497"/>
        <v>SCALE</v>
      </c>
      <c r="Y5293" s="22" t="str">
        <f t="shared" si="498"/>
        <v>High (501-750)</v>
      </c>
    </row>
    <row r="5294" spans="1:25">
      <c r="A5294" s="2" t="s">
        <v>16522</v>
      </c>
      <c r="B5294" s="2" t="s">
        <v>1995</v>
      </c>
      <c r="C5294" s="2" t="s">
        <v>69</v>
      </c>
      <c r="D5294" s="2" t="s">
        <v>1305</v>
      </c>
      <c r="E5294" s="2" t="s">
        <v>40</v>
      </c>
      <c r="F5294" s="5">
        <v>1500</v>
      </c>
      <c r="G5294" s="2" t="s">
        <v>16523</v>
      </c>
      <c r="H5294" s="2" t="s">
        <v>25</v>
      </c>
      <c r="I5294" s="2" t="s">
        <v>13316</v>
      </c>
      <c r="J5294" s="2" t="s">
        <v>300</v>
      </c>
      <c r="K5294" s="9">
        <v>800</v>
      </c>
      <c r="L5294" s="9">
        <v>1867</v>
      </c>
      <c r="M5294" s="5">
        <v>43</v>
      </c>
      <c r="N5294" s="5">
        <v>4</v>
      </c>
      <c r="O5294" s="5">
        <v>31.3</v>
      </c>
      <c r="P5294" s="5">
        <v>235.36</v>
      </c>
      <c r="Q5294" s="2">
        <f t="shared" si="493"/>
        <v>204.06</v>
      </c>
      <c r="R5294" s="5">
        <f t="shared" si="494"/>
        <v>204.06</v>
      </c>
      <c r="S5294" s="11">
        <f t="shared" si="495"/>
        <v>6.5194888178913741</v>
      </c>
      <c r="T5294" s="5">
        <v>2.2999999999999998</v>
      </c>
      <c r="U5294" s="5">
        <v>0.73</v>
      </c>
      <c r="V5294" s="5">
        <v>7.82</v>
      </c>
      <c r="W5294" s="12">
        <f t="shared" si="496"/>
        <v>9.3023255813953487E-2</v>
      </c>
      <c r="X5294" s="2" t="str">
        <f t="shared" si="497"/>
        <v>SCALE</v>
      </c>
      <c r="Y5294" s="22" t="str">
        <f t="shared" si="498"/>
        <v>Premium (751-1000)</v>
      </c>
    </row>
    <row r="5295" spans="1:25">
      <c r="A5295" s="2" t="s">
        <v>16524</v>
      </c>
      <c r="B5295" s="2" t="s">
        <v>632</v>
      </c>
      <c r="C5295" s="2" t="s">
        <v>16525</v>
      </c>
      <c r="D5295" s="2" t="s">
        <v>1190</v>
      </c>
      <c r="E5295" s="2" t="s">
        <v>112</v>
      </c>
      <c r="F5295" s="5">
        <v>1213</v>
      </c>
      <c r="G5295" s="2" t="s">
        <v>16526</v>
      </c>
      <c r="H5295" s="2" t="s">
        <v>42</v>
      </c>
      <c r="I5295" s="2" t="s">
        <v>13316</v>
      </c>
      <c r="J5295" s="2" t="s">
        <v>319</v>
      </c>
      <c r="K5295" s="9">
        <v>500</v>
      </c>
      <c r="L5295" s="9">
        <v>2303</v>
      </c>
      <c r="M5295" s="5">
        <v>79</v>
      </c>
      <c r="N5295" s="5">
        <v>3</v>
      </c>
      <c r="O5295" s="5">
        <v>40.409999999999997</v>
      </c>
      <c r="P5295" s="5">
        <v>164.63</v>
      </c>
      <c r="Q5295" s="2">
        <f t="shared" si="493"/>
        <v>124.22</v>
      </c>
      <c r="R5295" s="5">
        <f t="shared" si="494"/>
        <v>124.22</v>
      </c>
      <c r="S5295" s="11">
        <f t="shared" si="495"/>
        <v>3.0739915862410299</v>
      </c>
      <c r="T5295" s="5">
        <v>3.43</v>
      </c>
      <c r="U5295" s="5">
        <v>0.51</v>
      </c>
      <c r="V5295" s="5">
        <v>13.47</v>
      </c>
      <c r="W5295" s="12">
        <f t="shared" si="496"/>
        <v>3.7974683544303799E-2</v>
      </c>
      <c r="X5295" s="2" t="str">
        <f t="shared" si="497"/>
        <v>SCALE</v>
      </c>
      <c r="Y5295" s="22" t="str">
        <f t="shared" si="498"/>
        <v>Mid (301-500)</v>
      </c>
    </row>
    <row r="5296" spans="1:25">
      <c r="A5296" s="2" t="s">
        <v>16527</v>
      </c>
      <c r="B5296" s="2" t="s">
        <v>1542</v>
      </c>
      <c r="C5296" s="2" t="s">
        <v>2119</v>
      </c>
      <c r="D5296" s="2" t="s">
        <v>16528</v>
      </c>
      <c r="E5296" s="2" t="s">
        <v>78</v>
      </c>
      <c r="F5296" s="5">
        <v>4247</v>
      </c>
      <c r="G5296" s="2" t="s">
        <v>16529</v>
      </c>
      <c r="H5296" s="2" t="s">
        <v>25</v>
      </c>
      <c r="I5296" s="2" t="s">
        <v>13316</v>
      </c>
      <c r="J5296" s="2" t="s">
        <v>27</v>
      </c>
      <c r="K5296" s="9">
        <v>400</v>
      </c>
      <c r="L5296" s="9">
        <v>1950</v>
      </c>
      <c r="M5296" s="5">
        <v>86</v>
      </c>
      <c r="N5296" s="5">
        <v>0</v>
      </c>
      <c r="O5296" s="5">
        <v>63.05</v>
      </c>
      <c r="P5296" s="5">
        <v>0</v>
      </c>
      <c r="Q5296" s="2">
        <f t="shared" si="493"/>
        <v>-63.05</v>
      </c>
      <c r="R5296" s="5">
        <f t="shared" si="494"/>
        <v>-63.05</v>
      </c>
      <c r="S5296" s="11">
        <f t="shared" si="495"/>
        <v>-1</v>
      </c>
      <c r="T5296" s="5">
        <v>4.41</v>
      </c>
      <c r="U5296" s="5">
        <v>0.73</v>
      </c>
      <c r="V5296" s="5">
        <v>0</v>
      </c>
      <c r="W5296" s="12">
        <f t="shared" si="496"/>
        <v>0</v>
      </c>
      <c r="X5296" s="2" t="str">
        <f t="shared" si="497"/>
        <v>PAUSE</v>
      </c>
      <c r="Y5296" s="22" t="str">
        <f t="shared" si="498"/>
        <v>Mid (301-500)</v>
      </c>
    </row>
    <row r="5297" spans="1:25">
      <c r="A5297" s="2" t="s">
        <v>16530</v>
      </c>
      <c r="B5297" s="2" t="s">
        <v>449</v>
      </c>
      <c r="C5297" s="2" t="s">
        <v>16531</v>
      </c>
      <c r="D5297" s="2" t="s">
        <v>2172</v>
      </c>
      <c r="E5297" s="2" t="s">
        <v>118</v>
      </c>
      <c r="F5297" s="5">
        <v>5417</v>
      </c>
      <c r="G5297" s="2" t="s">
        <v>2135</v>
      </c>
      <c r="H5297" s="2" t="s">
        <v>312</v>
      </c>
      <c r="I5297" s="2" t="s">
        <v>13316</v>
      </c>
      <c r="J5297" s="2" t="s">
        <v>73</v>
      </c>
      <c r="K5297" s="9">
        <v>800</v>
      </c>
      <c r="L5297" s="9">
        <v>1431</v>
      </c>
      <c r="M5297" s="5">
        <v>39</v>
      </c>
      <c r="N5297" s="5">
        <v>1</v>
      </c>
      <c r="O5297" s="5">
        <v>19.16</v>
      </c>
      <c r="P5297" s="5">
        <v>68.78</v>
      </c>
      <c r="Q5297" s="2">
        <f t="shared" si="493"/>
        <v>49.620000000000005</v>
      </c>
      <c r="R5297" s="5">
        <f t="shared" si="494"/>
        <v>49.620000000000005</v>
      </c>
      <c r="S5297" s="11">
        <f t="shared" si="495"/>
        <v>2.5897703549060545</v>
      </c>
      <c r="T5297" s="5">
        <v>2.73</v>
      </c>
      <c r="U5297" s="5">
        <v>0.49</v>
      </c>
      <c r="V5297" s="5">
        <v>19.16</v>
      </c>
      <c r="W5297" s="12">
        <f t="shared" si="496"/>
        <v>2.564102564102564E-2</v>
      </c>
      <c r="X5297" s="2" t="str">
        <f t="shared" si="497"/>
        <v>SCALE</v>
      </c>
      <c r="Y5297" s="22" t="str">
        <f t="shared" si="498"/>
        <v>Premium (751-1000)</v>
      </c>
    </row>
    <row r="5298" spans="1:25">
      <c r="A5298" s="2" t="s">
        <v>16532</v>
      </c>
      <c r="B5298" s="2" t="s">
        <v>2612</v>
      </c>
      <c r="C5298" s="2" t="s">
        <v>7047</v>
      </c>
      <c r="D5298" s="2" t="s">
        <v>1593</v>
      </c>
      <c r="E5298" s="2" t="s">
        <v>112</v>
      </c>
      <c r="F5298" s="5">
        <v>1000</v>
      </c>
      <c r="G5298" s="2" t="s">
        <v>16533</v>
      </c>
      <c r="H5298" s="2" t="s">
        <v>312</v>
      </c>
      <c r="I5298" s="2" t="s">
        <v>13316</v>
      </c>
      <c r="J5298" s="2" t="s">
        <v>140</v>
      </c>
      <c r="K5298" s="9">
        <v>700</v>
      </c>
      <c r="L5298" s="9">
        <v>1322</v>
      </c>
      <c r="M5298" s="5">
        <v>52</v>
      </c>
      <c r="N5298" s="5">
        <v>2</v>
      </c>
      <c r="O5298" s="5">
        <v>41.79</v>
      </c>
      <c r="P5298" s="5">
        <v>88.36</v>
      </c>
      <c r="Q5298" s="2">
        <f t="shared" si="493"/>
        <v>46.57</v>
      </c>
      <c r="R5298" s="5">
        <f t="shared" si="494"/>
        <v>46.57</v>
      </c>
      <c r="S5298" s="11">
        <f t="shared" si="495"/>
        <v>1.1143814309643456</v>
      </c>
      <c r="T5298" s="5">
        <v>3.93</v>
      </c>
      <c r="U5298" s="5">
        <v>0.8</v>
      </c>
      <c r="V5298" s="5">
        <v>20.9</v>
      </c>
      <c r="W5298" s="12">
        <f t="shared" si="496"/>
        <v>3.8461538461538464E-2</v>
      </c>
      <c r="X5298" s="2" t="str">
        <f t="shared" si="497"/>
        <v>SCALE</v>
      </c>
      <c r="Y5298" s="22" t="str">
        <f t="shared" si="498"/>
        <v>High (501-750)</v>
      </c>
    </row>
    <row r="5299" spans="1:25">
      <c r="A5299" s="2" t="s">
        <v>16534</v>
      </c>
      <c r="B5299" s="2" t="s">
        <v>1521</v>
      </c>
      <c r="C5299" s="2" t="s">
        <v>1304</v>
      </c>
      <c r="D5299" s="2" t="s">
        <v>372</v>
      </c>
      <c r="E5299" s="2" t="s">
        <v>373</v>
      </c>
      <c r="F5299" s="5">
        <v>2250</v>
      </c>
      <c r="G5299" s="2" t="s">
        <v>10803</v>
      </c>
      <c r="H5299" s="2" t="s">
        <v>102</v>
      </c>
      <c r="I5299" s="2" t="s">
        <v>13316</v>
      </c>
      <c r="J5299" s="2" t="s">
        <v>293</v>
      </c>
      <c r="K5299" s="9">
        <v>1000</v>
      </c>
      <c r="L5299" s="9">
        <v>1888</v>
      </c>
      <c r="M5299" s="5">
        <v>72</v>
      </c>
      <c r="N5299" s="5">
        <v>6</v>
      </c>
      <c r="O5299" s="5">
        <v>44.28</v>
      </c>
      <c r="P5299" s="5">
        <v>326.66000000000003</v>
      </c>
      <c r="Q5299" s="2">
        <f t="shared" si="493"/>
        <v>282.38</v>
      </c>
      <c r="R5299" s="5">
        <f t="shared" si="494"/>
        <v>282.38</v>
      </c>
      <c r="S5299" s="11">
        <f t="shared" si="495"/>
        <v>6.3771454381210475</v>
      </c>
      <c r="T5299" s="5">
        <v>3.81</v>
      </c>
      <c r="U5299" s="5">
        <v>0.62</v>
      </c>
      <c r="V5299" s="5">
        <v>7.38</v>
      </c>
      <c r="W5299" s="12">
        <f t="shared" si="496"/>
        <v>8.3333333333333329E-2</v>
      </c>
      <c r="X5299" s="2" t="str">
        <f t="shared" si="497"/>
        <v>SCALE</v>
      </c>
      <c r="Y5299" s="22" t="str">
        <f t="shared" si="498"/>
        <v>Premium (751-1000)</v>
      </c>
    </row>
    <row r="5300" spans="1:25">
      <c r="A5300" s="2" t="s">
        <v>16535</v>
      </c>
      <c r="B5300" s="2" t="s">
        <v>449</v>
      </c>
      <c r="C5300" s="2" t="s">
        <v>16536</v>
      </c>
      <c r="D5300" s="2" t="s">
        <v>16537</v>
      </c>
      <c r="E5300" s="2" t="s">
        <v>298</v>
      </c>
      <c r="F5300" s="5">
        <v>1264</v>
      </c>
      <c r="G5300" s="2" t="s">
        <v>16538</v>
      </c>
      <c r="H5300" s="2" t="s">
        <v>50</v>
      </c>
      <c r="I5300" s="2" t="s">
        <v>13316</v>
      </c>
      <c r="J5300" s="2" t="s">
        <v>27</v>
      </c>
      <c r="K5300" s="9">
        <v>600</v>
      </c>
      <c r="L5300" s="9">
        <v>1245</v>
      </c>
      <c r="M5300" s="5">
        <v>32</v>
      </c>
      <c r="N5300" s="5">
        <v>1</v>
      </c>
      <c r="O5300" s="5">
        <v>26.61</v>
      </c>
      <c r="P5300" s="5">
        <v>41.56</v>
      </c>
      <c r="Q5300" s="2">
        <f t="shared" si="493"/>
        <v>14.950000000000003</v>
      </c>
      <c r="R5300" s="5">
        <f t="shared" si="494"/>
        <v>14.950000000000003</v>
      </c>
      <c r="S5300" s="11">
        <f t="shared" si="495"/>
        <v>0.5618188650883128</v>
      </c>
      <c r="T5300" s="5">
        <v>2.57</v>
      </c>
      <c r="U5300" s="5">
        <v>0.83</v>
      </c>
      <c r="V5300" s="5">
        <v>26.61</v>
      </c>
      <c r="W5300" s="12">
        <f t="shared" si="496"/>
        <v>3.125E-2</v>
      </c>
      <c r="X5300" s="2" t="str">
        <f t="shared" si="497"/>
        <v>SCALE</v>
      </c>
      <c r="Y5300" s="22" t="str">
        <f t="shared" si="498"/>
        <v>High (501-750)</v>
      </c>
    </row>
    <row r="5301" spans="1:25">
      <c r="A5301" s="2" t="s">
        <v>16539</v>
      </c>
      <c r="B5301" s="2" t="s">
        <v>16540</v>
      </c>
      <c r="C5301" s="2" t="s">
        <v>16541</v>
      </c>
      <c r="D5301" s="2" t="s">
        <v>10335</v>
      </c>
      <c r="E5301" s="2" t="s">
        <v>48</v>
      </c>
      <c r="F5301" s="5">
        <v>3800</v>
      </c>
      <c r="G5301" s="2" t="s">
        <v>16542</v>
      </c>
      <c r="H5301" s="2" t="s">
        <v>94</v>
      </c>
      <c r="I5301" s="2" t="s">
        <v>13316</v>
      </c>
      <c r="J5301" s="2" t="s">
        <v>127</v>
      </c>
      <c r="K5301" s="9">
        <v>100</v>
      </c>
      <c r="L5301" s="9">
        <v>2348</v>
      </c>
      <c r="M5301" s="5">
        <v>41</v>
      </c>
      <c r="N5301" s="5">
        <v>0</v>
      </c>
      <c r="O5301" s="5">
        <v>20.38</v>
      </c>
      <c r="P5301" s="5">
        <v>0</v>
      </c>
      <c r="Q5301" s="2">
        <f t="shared" si="493"/>
        <v>-20.38</v>
      </c>
      <c r="R5301" s="5">
        <f t="shared" si="494"/>
        <v>-20.38</v>
      </c>
      <c r="S5301" s="11">
        <f t="shared" si="495"/>
        <v>-1</v>
      </c>
      <c r="T5301" s="5">
        <v>1.75</v>
      </c>
      <c r="U5301" s="5">
        <v>0.5</v>
      </c>
      <c r="V5301" s="5">
        <v>0</v>
      </c>
      <c r="W5301" s="12">
        <f t="shared" si="496"/>
        <v>0</v>
      </c>
      <c r="X5301" s="2" t="str">
        <f t="shared" si="497"/>
        <v>PAUSE</v>
      </c>
      <c r="Y5301" s="22" t="str">
        <f t="shared" si="498"/>
        <v>Low (100-300)</v>
      </c>
    </row>
    <row r="5302" spans="1:25">
      <c r="A5302" s="2" t="s">
        <v>16543</v>
      </c>
      <c r="B5302" s="2" t="s">
        <v>129</v>
      </c>
      <c r="C5302" s="2" t="s">
        <v>16544</v>
      </c>
      <c r="D5302" s="2" t="s">
        <v>117</v>
      </c>
      <c r="E5302" s="2" t="s">
        <v>118</v>
      </c>
      <c r="F5302" s="5">
        <v>5600</v>
      </c>
      <c r="G5302" s="2" t="s">
        <v>16545</v>
      </c>
      <c r="H5302" s="2" t="s">
        <v>94</v>
      </c>
      <c r="I5302" s="2" t="s">
        <v>13316</v>
      </c>
      <c r="J5302" s="2" t="s">
        <v>183</v>
      </c>
      <c r="K5302" s="9">
        <v>200</v>
      </c>
      <c r="L5302" s="9">
        <v>1646</v>
      </c>
      <c r="M5302" s="5">
        <v>32</v>
      </c>
      <c r="N5302" s="5">
        <v>3</v>
      </c>
      <c r="O5302" s="5">
        <v>14.24</v>
      </c>
      <c r="P5302" s="5">
        <v>106.33</v>
      </c>
      <c r="Q5302" s="2">
        <f t="shared" si="493"/>
        <v>92.09</v>
      </c>
      <c r="R5302" s="5">
        <f t="shared" si="494"/>
        <v>92.09</v>
      </c>
      <c r="S5302" s="11">
        <f t="shared" si="495"/>
        <v>6.466994382022472</v>
      </c>
      <c r="T5302" s="5">
        <v>1.94</v>
      </c>
      <c r="U5302" s="5">
        <v>0.44</v>
      </c>
      <c r="V5302" s="5">
        <v>4.75</v>
      </c>
      <c r="W5302" s="12">
        <f t="shared" si="496"/>
        <v>9.375E-2</v>
      </c>
      <c r="X5302" s="2" t="str">
        <f t="shared" si="497"/>
        <v>SCALE</v>
      </c>
      <c r="Y5302" s="22" t="str">
        <f t="shared" si="498"/>
        <v>Low (100-300)</v>
      </c>
    </row>
    <row r="5303" spans="1:25">
      <c r="A5303" s="2" t="s">
        <v>16546</v>
      </c>
      <c r="B5303" s="2" t="s">
        <v>573</v>
      </c>
      <c r="C5303" s="2" t="s">
        <v>16547</v>
      </c>
      <c r="D5303" s="2" t="s">
        <v>251</v>
      </c>
      <c r="E5303" s="2" t="s">
        <v>23</v>
      </c>
      <c r="F5303" s="5">
        <v>2500</v>
      </c>
      <c r="G5303" s="2" t="s">
        <v>16548</v>
      </c>
      <c r="H5303" s="2" t="s">
        <v>65</v>
      </c>
      <c r="I5303" s="2" t="s">
        <v>13316</v>
      </c>
      <c r="J5303" s="2" t="s">
        <v>300</v>
      </c>
      <c r="K5303" s="9">
        <v>700</v>
      </c>
      <c r="L5303" s="9">
        <v>583</v>
      </c>
      <c r="M5303" s="5">
        <v>24</v>
      </c>
      <c r="N5303" s="5">
        <v>0</v>
      </c>
      <c r="O5303" s="5">
        <v>12.18</v>
      </c>
      <c r="P5303" s="5">
        <v>0</v>
      </c>
      <c r="Q5303" s="2">
        <f t="shared" si="493"/>
        <v>-12.18</v>
      </c>
      <c r="R5303" s="5">
        <f t="shared" si="494"/>
        <v>-12.18</v>
      </c>
      <c r="S5303" s="11">
        <f t="shared" si="495"/>
        <v>-1</v>
      </c>
      <c r="T5303" s="5">
        <v>4.12</v>
      </c>
      <c r="U5303" s="5">
        <v>0.51</v>
      </c>
      <c r="V5303" s="5">
        <v>0</v>
      </c>
      <c r="W5303" s="12">
        <f t="shared" si="496"/>
        <v>0</v>
      </c>
      <c r="X5303" s="2" t="str">
        <f t="shared" si="497"/>
        <v>PAUSE</v>
      </c>
      <c r="Y5303" s="22" t="str">
        <f t="shared" si="498"/>
        <v>High (501-750)</v>
      </c>
    </row>
    <row r="5304" spans="1:25">
      <c r="A5304" s="2" t="s">
        <v>16549</v>
      </c>
      <c r="B5304" s="2" t="s">
        <v>1391</v>
      </c>
      <c r="C5304" s="2" t="s">
        <v>16550</v>
      </c>
      <c r="D5304" s="2" t="s">
        <v>5256</v>
      </c>
      <c r="E5304" s="2" t="s">
        <v>23</v>
      </c>
      <c r="F5304" s="5">
        <v>2000</v>
      </c>
      <c r="G5304" s="2" t="s">
        <v>16551</v>
      </c>
      <c r="H5304" s="2" t="s">
        <v>260</v>
      </c>
      <c r="I5304" s="2" t="s">
        <v>13316</v>
      </c>
      <c r="J5304" s="2" t="s">
        <v>155</v>
      </c>
      <c r="K5304" s="9">
        <v>300</v>
      </c>
      <c r="L5304" s="9">
        <v>1437</v>
      </c>
      <c r="M5304" s="5">
        <v>31</v>
      </c>
      <c r="N5304" s="5">
        <v>3</v>
      </c>
      <c r="O5304" s="5">
        <v>22.49</v>
      </c>
      <c r="P5304" s="5">
        <v>151.83000000000001</v>
      </c>
      <c r="Q5304" s="2">
        <f t="shared" si="493"/>
        <v>129.34</v>
      </c>
      <c r="R5304" s="5">
        <f t="shared" si="494"/>
        <v>129.34</v>
      </c>
      <c r="S5304" s="11">
        <f t="shared" si="495"/>
        <v>5.7510004446420639</v>
      </c>
      <c r="T5304" s="5">
        <v>2.16</v>
      </c>
      <c r="U5304" s="5">
        <v>0.73</v>
      </c>
      <c r="V5304" s="5">
        <v>7.5</v>
      </c>
      <c r="W5304" s="12">
        <f t="shared" si="496"/>
        <v>9.6774193548387094E-2</v>
      </c>
      <c r="X5304" s="2" t="str">
        <f t="shared" si="497"/>
        <v>SCALE</v>
      </c>
      <c r="Y5304" s="22" t="str">
        <f t="shared" si="498"/>
        <v>Low (100-300)</v>
      </c>
    </row>
    <row r="5305" spans="1:25">
      <c r="A5305" s="2" t="s">
        <v>16552</v>
      </c>
      <c r="B5305" s="2" t="s">
        <v>1043</v>
      </c>
      <c r="C5305" s="2" t="s">
        <v>16553</v>
      </c>
      <c r="D5305" s="2" t="s">
        <v>16554</v>
      </c>
      <c r="E5305" s="2" t="s">
        <v>386</v>
      </c>
      <c r="F5305" s="5">
        <v>2617</v>
      </c>
      <c r="G5305" s="2" t="s">
        <v>16555</v>
      </c>
      <c r="H5305" s="2" t="s">
        <v>94</v>
      </c>
      <c r="I5305" s="2" t="s">
        <v>13316</v>
      </c>
      <c r="J5305" s="2" t="s">
        <v>232</v>
      </c>
      <c r="K5305" s="9">
        <v>400</v>
      </c>
      <c r="L5305" s="9">
        <v>1656</v>
      </c>
      <c r="M5305" s="5">
        <v>73</v>
      </c>
      <c r="N5305" s="5">
        <v>3</v>
      </c>
      <c r="O5305" s="5">
        <v>59.66</v>
      </c>
      <c r="P5305" s="5">
        <v>159.19</v>
      </c>
      <c r="Q5305" s="2">
        <f t="shared" si="493"/>
        <v>99.53</v>
      </c>
      <c r="R5305" s="5">
        <f t="shared" si="494"/>
        <v>99.53</v>
      </c>
      <c r="S5305" s="11">
        <f t="shared" si="495"/>
        <v>1.6682869594368086</v>
      </c>
      <c r="T5305" s="5">
        <v>4.41</v>
      </c>
      <c r="U5305" s="5">
        <v>0.82</v>
      </c>
      <c r="V5305" s="5">
        <v>19.89</v>
      </c>
      <c r="W5305" s="12">
        <f t="shared" si="496"/>
        <v>4.1095890410958902E-2</v>
      </c>
      <c r="X5305" s="2" t="str">
        <f t="shared" si="497"/>
        <v>SCALE</v>
      </c>
      <c r="Y5305" s="22" t="str">
        <f t="shared" si="498"/>
        <v>Mid (301-500)</v>
      </c>
    </row>
    <row r="5306" spans="1:25">
      <c r="A5306" s="2" t="s">
        <v>16556</v>
      </c>
      <c r="B5306" s="2" t="s">
        <v>16557</v>
      </c>
      <c r="C5306" s="2" t="s">
        <v>3426</v>
      </c>
      <c r="D5306" s="2" t="s">
        <v>855</v>
      </c>
      <c r="E5306" s="2" t="s">
        <v>112</v>
      </c>
      <c r="F5306" s="5">
        <v>2498</v>
      </c>
      <c r="G5306" s="2" t="s">
        <v>16558</v>
      </c>
      <c r="H5306" s="2" t="s">
        <v>34</v>
      </c>
      <c r="I5306" s="2" t="s">
        <v>13316</v>
      </c>
      <c r="J5306" s="2" t="s">
        <v>88</v>
      </c>
      <c r="K5306" s="9">
        <v>300</v>
      </c>
      <c r="L5306" s="9">
        <v>1529</v>
      </c>
      <c r="M5306" s="5">
        <v>37</v>
      </c>
      <c r="N5306" s="5">
        <v>0</v>
      </c>
      <c r="O5306" s="5">
        <v>21.31</v>
      </c>
      <c r="P5306" s="5">
        <v>0</v>
      </c>
      <c r="Q5306" s="2">
        <f t="shared" si="493"/>
        <v>-21.31</v>
      </c>
      <c r="R5306" s="5">
        <f t="shared" si="494"/>
        <v>-21.31</v>
      </c>
      <c r="S5306" s="11">
        <f t="shared" si="495"/>
        <v>-1</v>
      </c>
      <c r="T5306" s="5">
        <v>2.42</v>
      </c>
      <c r="U5306" s="5">
        <v>0.57999999999999996</v>
      </c>
      <c r="V5306" s="5">
        <v>0</v>
      </c>
      <c r="W5306" s="12">
        <f t="shared" si="496"/>
        <v>0</v>
      </c>
      <c r="X5306" s="2" t="str">
        <f t="shared" si="497"/>
        <v>PAUSE</v>
      </c>
      <c r="Y5306" s="22" t="str">
        <f t="shared" si="498"/>
        <v>Low (100-300)</v>
      </c>
    </row>
    <row r="5307" spans="1:25">
      <c r="A5307" s="2" t="s">
        <v>16559</v>
      </c>
      <c r="B5307" s="2" t="s">
        <v>1542</v>
      </c>
      <c r="C5307" s="2" t="s">
        <v>16560</v>
      </c>
      <c r="D5307" s="2" t="s">
        <v>16561</v>
      </c>
      <c r="E5307" s="2" t="s">
        <v>112</v>
      </c>
      <c r="F5307" s="5">
        <v>2500</v>
      </c>
      <c r="G5307" s="2" t="s">
        <v>16562</v>
      </c>
      <c r="H5307" s="2" t="s">
        <v>266</v>
      </c>
      <c r="I5307" s="2" t="s">
        <v>13316</v>
      </c>
      <c r="J5307" s="2" t="s">
        <v>206</v>
      </c>
      <c r="K5307" s="9">
        <v>500</v>
      </c>
      <c r="L5307" s="9">
        <v>681</v>
      </c>
      <c r="M5307" s="5">
        <v>28</v>
      </c>
      <c r="N5307" s="5">
        <v>1</v>
      </c>
      <c r="O5307" s="5">
        <v>22.4</v>
      </c>
      <c r="P5307" s="5">
        <v>39.03</v>
      </c>
      <c r="Q5307" s="2">
        <f t="shared" si="493"/>
        <v>16.630000000000003</v>
      </c>
      <c r="R5307" s="5">
        <f t="shared" si="494"/>
        <v>16.630000000000003</v>
      </c>
      <c r="S5307" s="11">
        <f t="shared" si="495"/>
        <v>0.74241071428571448</v>
      </c>
      <c r="T5307" s="5">
        <v>4.1100000000000003</v>
      </c>
      <c r="U5307" s="5">
        <v>0.8</v>
      </c>
      <c r="V5307" s="5">
        <v>22.4</v>
      </c>
      <c r="W5307" s="12">
        <f t="shared" si="496"/>
        <v>3.5714285714285712E-2</v>
      </c>
      <c r="X5307" s="2" t="str">
        <f t="shared" si="497"/>
        <v>SCALE</v>
      </c>
      <c r="Y5307" s="22" t="str">
        <f t="shared" si="498"/>
        <v>Mid (301-500)</v>
      </c>
    </row>
    <row r="5308" spans="1:25">
      <c r="A5308" s="2" t="s">
        <v>16563</v>
      </c>
      <c r="B5308" s="2" t="s">
        <v>1933</v>
      </c>
      <c r="C5308" s="2" t="s">
        <v>16564</v>
      </c>
      <c r="D5308" s="2" t="s">
        <v>8901</v>
      </c>
      <c r="E5308" s="2" t="s">
        <v>56</v>
      </c>
      <c r="F5308" s="5">
        <v>2438</v>
      </c>
      <c r="G5308" s="2" t="s">
        <v>16565</v>
      </c>
      <c r="H5308" s="2" t="s">
        <v>344</v>
      </c>
      <c r="I5308" s="2" t="s">
        <v>13316</v>
      </c>
      <c r="J5308" s="2" t="s">
        <v>162</v>
      </c>
      <c r="K5308" s="9">
        <v>700</v>
      </c>
      <c r="L5308" s="9">
        <v>1153</v>
      </c>
      <c r="M5308" s="5">
        <v>41</v>
      </c>
      <c r="N5308" s="5">
        <v>4</v>
      </c>
      <c r="O5308" s="5">
        <v>33.5</v>
      </c>
      <c r="P5308" s="5">
        <v>273.41000000000003</v>
      </c>
      <c r="Q5308" s="2">
        <f t="shared" si="493"/>
        <v>239.91000000000003</v>
      </c>
      <c r="R5308" s="5">
        <f t="shared" si="494"/>
        <v>239.91000000000003</v>
      </c>
      <c r="S5308" s="11">
        <f t="shared" si="495"/>
        <v>7.1614925373134337</v>
      </c>
      <c r="T5308" s="5">
        <v>3.56</v>
      </c>
      <c r="U5308" s="5">
        <v>0.82</v>
      </c>
      <c r="V5308" s="5">
        <v>8.3800000000000008</v>
      </c>
      <c r="W5308" s="12">
        <f t="shared" si="496"/>
        <v>9.7560975609756101E-2</v>
      </c>
      <c r="X5308" s="2" t="str">
        <f t="shared" si="497"/>
        <v>SCALE</v>
      </c>
      <c r="Y5308" s="22" t="str">
        <f t="shared" si="498"/>
        <v>High (501-750)</v>
      </c>
    </row>
    <row r="5309" spans="1:25">
      <c r="A5309" s="2" t="s">
        <v>16566</v>
      </c>
      <c r="B5309" s="2" t="s">
        <v>147</v>
      </c>
      <c r="C5309" s="2" t="s">
        <v>331</v>
      </c>
      <c r="D5309" s="2" t="s">
        <v>13184</v>
      </c>
      <c r="E5309" s="2" t="s">
        <v>32</v>
      </c>
      <c r="F5309" s="5">
        <v>5000</v>
      </c>
      <c r="G5309" s="2" t="s">
        <v>16567</v>
      </c>
      <c r="H5309" s="2" t="s">
        <v>167</v>
      </c>
      <c r="I5309" s="2" t="s">
        <v>13316</v>
      </c>
      <c r="J5309" s="2" t="s">
        <v>699</v>
      </c>
      <c r="K5309" s="9">
        <v>500</v>
      </c>
      <c r="L5309" s="9">
        <v>2008</v>
      </c>
      <c r="M5309" s="5">
        <v>78</v>
      </c>
      <c r="N5309" s="5">
        <v>1</v>
      </c>
      <c r="O5309" s="5">
        <v>59.76</v>
      </c>
      <c r="P5309" s="5">
        <v>45.64</v>
      </c>
      <c r="Q5309" s="2">
        <f t="shared" si="493"/>
        <v>-14.119999999999997</v>
      </c>
      <c r="R5309" s="5">
        <f t="shared" si="494"/>
        <v>-14.119999999999997</v>
      </c>
      <c r="S5309" s="11">
        <f t="shared" si="495"/>
        <v>-0.23627844712182058</v>
      </c>
      <c r="T5309" s="5">
        <v>3.88</v>
      </c>
      <c r="U5309" s="5">
        <v>0.77</v>
      </c>
      <c r="V5309" s="5">
        <v>59.76</v>
      </c>
      <c r="W5309" s="12">
        <f t="shared" si="496"/>
        <v>1.282051282051282E-2</v>
      </c>
      <c r="X5309" s="2" t="str">
        <f t="shared" si="497"/>
        <v>SCALE</v>
      </c>
      <c r="Y5309" s="22" t="str">
        <f t="shared" si="498"/>
        <v>Mid (301-500)</v>
      </c>
    </row>
    <row r="5310" spans="1:25">
      <c r="A5310" s="2" t="s">
        <v>16568</v>
      </c>
      <c r="B5310" s="2" t="s">
        <v>1933</v>
      </c>
      <c r="C5310" s="2" t="s">
        <v>16569</v>
      </c>
      <c r="D5310" s="2" t="s">
        <v>16570</v>
      </c>
      <c r="E5310" s="2" t="s">
        <v>188</v>
      </c>
      <c r="F5310" s="5">
        <v>1600</v>
      </c>
      <c r="G5310" s="2" t="s">
        <v>8035</v>
      </c>
      <c r="H5310" s="2" t="s">
        <v>25</v>
      </c>
      <c r="I5310" s="2" t="s">
        <v>13316</v>
      </c>
      <c r="J5310" s="2" t="s">
        <v>232</v>
      </c>
      <c r="K5310" s="9">
        <v>400</v>
      </c>
      <c r="L5310" s="9">
        <v>1830</v>
      </c>
      <c r="M5310" s="5">
        <v>55</v>
      </c>
      <c r="N5310" s="5">
        <v>6</v>
      </c>
      <c r="O5310" s="5">
        <v>36.43</v>
      </c>
      <c r="P5310" s="5">
        <v>248.75</v>
      </c>
      <c r="Q5310" s="2">
        <f t="shared" si="493"/>
        <v>212.32</v>
      </c>
      <c r="R5310" s="5">
        <f t="shared" si="494"/>
        <v>212.32</v>
      </c>
      <c r="S5310" s="11">
        <f t="shared" si="495"/>
        <v>5.828163601427395</v>
      </c>
      <c r="T5310" s="5">
        <v>3.01</v>
      </c>
      <c r="U5310" s="5">
        <v>0.66</v>
      </c>
      <c r="V5310" s="5">
        <v>6.07</v>
      </c>
      <c r="W5310" s="12">
        <f t="shared" si="496"/>
        <v>0.10909090909090909</v>
      </c>
      <c r="X5310" s="2" t="str">
        <f t="shared" si="497"/>
        <v>SCALE</v>
      </c>
      <c r="Y5310" s="22" t="str">
        <f t="shared" si="498"/>
        <v>Mid (301-500)</v>
      </c>
    </row>
    <row r="5311" spans="1:25">
      <c r="A5311" s="2" t="s">
        <v>16571</v>
      </c>
      <c r="B5311" s="2" t="s">
        <v>152</v>
      </c>
      <c r="C5311" s="2" t="s">
        <v>16572</v>
      </c>
      <c r="D5311" s="2" t="s">
        <v>8800</v>
      </c>
      <c r="E5311" s="2" t="s">
        <v>850</v>
      </c>
      <c r="F5311" s="5">
        <v>2500</v>
      </c>
      <c r="G5311" s="2" t="s">
        <v>16573</v>
      </c>
      <c r="H5311" s="2" t="s">
        <v>72</v>
      </c>
      <c r="I5311" s="2" t="s">
        <v>13316</v>
      </c>
      <c r="J5311" s="2" t="s">
        <v>458</v>
      </c>
      <c r="K5311" s="9">
        <v>1000</v>
      </c>
      <c r="L5311" s="9">
        <v>1757</v>
      </c>
      <c r="M5311" s="5">
        <v>31</v>
      </c>
      <c r="N5311" s="5">
        <v>2</v>
      </c>
      <c r="O5311" s="5">
        <v>20.64</v>
      </c>
      <c r="P5311" s="5">
        <v>145.15</v>
      </c>
      <c r="Q5311" s="2">
        <f t="shared" si="493"/>
        <v>124.51</v>
      </c>
      <c r="R5311" s="5">
        <f t="shared" si="494"/>
        <v>124.51</v>
      </c>
      <c r="S5311" s="11">
        <f t="shared" si="495"/>
        <v>6.0324612403100772</v>
      </c>
      <c r="T5311" s="5">
        <v>1.76</v>
      </c>
      <c r="U5311" s="5">
        <v>0.67</v>
      </c>
      <c r="V5311" s="5">
        <v>10.32</v>
      </c>
      <c r="W5311" s="12">
        <f t="shared" si="496"/>
        <v>6.4516129032258063E-2</v>
      </c>
      <c r="X5311" s="2" t="str">
        <f t="shared" si="497"/>
        <v>SCALE</v>
      </c>
      <c r="Y5311" s="22" t="str">
        <f t="shared" si="498"/>
        <v>Premium (751-1000)</v>
      </c>
    </row>
    <row r="5312" spans="1:25">
      <c r="A5312" s="2" t="s">
        <v>16574</v>
      </c>
      <c r="B5312" s="2" t="s">
        <v>7833</v>
      </c>
      <c r="C5312" s="2" t="s">
        <v>235</v>
      </c>
      <c r="D5312" s="2" t="s">
        <v>431</v>
      </c>
      <c r="E5312" s="2" t="s">
        <v>432</v>
      </c>
      <c r="F5312" s="5">
        <v>4108</v>
      </c>
      <c r="G5312" s="2" t="s">
        <v>16575</v>
      </c>
      <c r="H5312" s="2" t="s">
        <v>34</v>
      </c>
      <c r="I5312" s="2" t="s">
        <v>13316</v>
      </c>
      <c r="J5312" s="2" t="s">
        <v>183</v>
      </c>
      <c r="K5312" s="9">
        <v>300</v>
      </c>
      <c r="L5312" s="9">
        <v>1769</v>
      </c>
      <c r="M5312" s="5">
        <v>77</v>
      </c>
      <c r="N5312" s="5">
        <v>0</v>
      </c>
      <c r="O5312" s="5">
        <v>33.79</v>
      </c>
      <c r="P5312" s="5">
        <v>0</v>
      </c>
      <c r="Q5312" s="2">
        <f t="shared" si="493"/>
        <v>-33.79</v>
      </c>
      <c r="R5312" s="5">
        <f t="shared" si="494"/>
        <v>-33.79</v>
      </c>
      <c r="S5312" s="11">
        <f t="shared" si="495"/>
        <v>-1</v>
      </c>
      <c r="T5312" s="5">
        <v>4.3499999999999996</v>
      </c>
      <c r="U5312" s="5">
        <v>0.44</v>
      </c>
      <c r="V5312" s="5">
        <v>0</v>
      </c>
      <c r="W5312" s="12">
        <f t="shared" si="496"/>
        <v>0</v>
      </c>
      <c r="X5312" s="2" t="str">
        <f t="shared" si="497"/>
        <v>PAUSE</v>
      </c>
      <c r="Y5312" s="22" t="str">
        <f t="shared" si="498"/>
        <v>Low (100-300)</v>
      </c>
    </row>
    <row r="5313" spans="1:25">
      <c r="A5313" s="2" t="s">
        <v>16576</v>
      </c>
      <c r="B5313" s="2" t="s">
        <v>1180</v>
      </c>
      <c r="C5313" s="2" t="s">
        <v>7056</v>
      </c>
      <c r="D5313" s="2" t="s">
        <v>552</v>
      </c>
      <c r="E5313" s="2" t="s">
        <v>222</v>
      </c>
      <c r="F5313" s="5">
        <v>4900</v>
      </c>
      <c r="G5313" s="2" t="s">
        <v>4819</v>
      </c>
      <c r="H5313" s="2" t="s">
        <v>260</v>
      </c>
      <c r="I5313" s="2" t="s">
        <v>13316</v>
      </c>
      <c r="J5313" s="2" t="s">
        <v>300</v>
      </c>
      <c r="K5313" s="9">
        <v>600</v>
      </c>
      <c r="L5313" s="9">
        <v>1528</v>
      </c>
      <c r="M5313" s="5">
        <v>29</v>
      </c>
      <c r="N5313" s="5">
        <v>2</v>
      </c>
      <c r="O5313" s="5">
        <v>21.53</v>
      </c>
      <c r="P5313" s="5">
        <v>136.36000000000001</v>
      </c>
      <c r="Q5313" s="2">
        <f t="shared" si="493"/>
        <v>114.83000000000001</v>
      </c>
      <c r="R5313" s="5">
        <f t="shared" si="494"/>
        <v>114.83000000000001</v>
      </c>
      <c r="S5313" s="11">
        <f t="shared" si="495"/>
        <v>5.3334881560613097</v>
      </c>
      <c r="T5313" s="5">
        <v>1.9</v>
      </c>
      <c r="U5313" s="5">
        <v>0.74</v>
      </c>
      <c r="V5313" s="5">
        <v>10.76</v>
      </c>
      <c r="W5313" s="12">
        <f t="shared" si="496"/>
        <v>6.8965517241379309E-2</v>
      </c>
      <c r="X5313" s="2" t="str">
        <f t="shared" si="497"/>
        <v>SCALE</v>
      </c>
      <c r="Y5313" s="22" t="str">
        <f t="shared" si="498"/>
        <v>High (501-750)</v>
      </c>
    </row>
    <row r="5314" spans="1:25">
      <c r="A5314" s="2" t="s">
        <v>16577</v>
      </c>
      <c r="B5314" s="2" t="s">
        <v>929</v>
      </c>
      <c r="C5314" s="2" t="s">
        <v>1320</v>
      </c>
      <c r="D5314" s="2" t="s">
        <v>2138</v>
      </c>
      <c r="E5314" s="2" t="s">
        <v>625</v>
      </c>
      <c r="F5314" s="5">
        <v>4700</v>
      </c>
      <c r="G5314" s="2" t="s">
        <v>16578</v>
      </c>
      <c r="H5314" s="2" t="s">
        <v>190</v>
      </c>
      <c r="I5314" s="2" t="s">
        <v>13316</v>
      </c>
      <c r="J5314" s="2" t="s">
        <v>699</v>
      </c>
      <c r="K5314" s="9">
        <v>500</v>
      </c>
      <c r="L5314" s="9">
        <v>1499</v>
      </c>
      <c r="M5314" s="5">
        <v>31</v>
      </c>
      <c r="N5314" s="5">
        <v>1</v>
      </c>
      <c r="O5314" s="5">
        <v>25.22</v>
      </c>
      <c r="P5314" s="5">
        <v>43.91</v>
      </c>
      <c r="Q5314" s="2">
        <f t="shared" si="493"/>
        <v>18.689999999999998</v>
      </c>
      <c r="R5314" s="5">
        <f t="shared" si="494"/>
        <v>18.689999999999998</v>
      </c>
      <c r="S5314" s="11">
        <f t="shared" si="495"/>
        <v>0.74107850911974615</v>
      </c>
      <c r="T5314" s="5">
        <v>2.0699999999999998</v>
      </c>
      <c r="U5314" s="5">
        <v>0.81</v>
      </c>
      <c r="V5314" s="5">
        <v>25.22</v>
      </c>
      <c r="W5314" s="12">
        <f t="shared" si="496"/>
        <v>3.2258064516129031E-2</v>
      </c>
      <c r="X5314" s="2" t="str">
        <f t="shared" si="497"/>
        <v>SCALE</v>
      </c>
      <c r="Y5314" s="22" t="str">
        <f t="shared" si="498"/>
        <v>Mid (301-500)</v>
      </c>
    </row>
    <row r="5315" spans="1:25">
      <c r="A5315" s="2" t="s">
        <v>16579</v>
      </c>
      <c r="B5315" s="2" t="s">
        <v>164</v>
      </c>
      <c r="C5315" s="2" t="s">
        <v>2057</v>
      </c>
      <c r="D5315" s="2" t="s">
        <v>1065</v>
      </c>
      <c r="E5315" s="2" t="s">
        <v>125</v>
      </c>
      <c r="F5315" s="5">
        <v>2800</v>
      </c>
      <c r="G5315" s="2" t="s">
        <v>1528</v>
      </c>
      <c r="H5315" s="2" t="s">
        <v>150</v>
      </c>
      <c r="I5315" s="2" t="s">
        <v>13316</v>
      </c>
      <c r="J5315" s="2" t="s">
        <v>319</v>
      </c>
      <c r="K5315" s="9">
        <v>700</v>
      </c>
      <c r="L5315" s="9">
        <v>563</v>
      </c>
      <c r="M5315" s="5">
        <v>16</v>
      </c>
      <c r="N5315" s="5">
        <v>1</v>
      </c>
      <c r="O5315" s="5">
        <v>8.9700000000000006</v>
      </c>
      <c r="P5315" s="5">
        <v>48.49</v>
      </c>
      <c r="Q5315" s="2">
        <f t="shared" si="493"/>
        <v>39.520000000000003</v>
      </c>
      <c r="R5315" s="5">
        <f t="shared" si="494"/>
        <v>39.520000000000003</v>
      </c>
      <c r="S5315" s="11">
        <f t="shared" si="495"/>
        <v>4.4057971014492754</v>
      </c>
      <c r="T5315" s="5">
        <v>2.84</v>
      </c>
      <c r="U5315" s="5">
        <v>0.56000000000000005</v>
      </c>
      <c r="V5315" s="5">
        <v>8.9700000000000006</v>
      </c>
      <c r="W5315" s="12">
        <f t="shared" si="496"/>
        <v>6.25E-2</v>
      </c>
      <c r="X5315" s="2" t="str">
        <f t="shared" si="497"/>
        <v>SCALE</v>
      </c>
      <c r="Y5315" s="22" t="str">
        <f t="shared" si="498"/>
        <v>High (501-750)</v>
      </c>
    </row>
    <row r="5316" spans="1:25">
      <c r="A5316" s="2" t="s">
        <v>16580</v>
      </c>
      <c r="B5316" s="2" t="s">
        <v>8123</v>
      </c>
      <c r="C5316" s="2" t="s">
        <v>16581</v>
      </c>
      <c r="D5316" s="2" t="s">
        <v>571</v>
      </c>
      <c r="E5316" s="2" t="s">
        <v>112</v>
      </c>
      <c r="F5316" s="5">
        <v>3250</v>
      </c>
      <c r="G5316" s="2" t="s">
        <v>16582</v>
      </c>
      <c r="H5316" s="2" t="s">
        <v>253</v>
      </c>
      <c r="I5316" s="2" t="s">
        <v>13316</v>
      </c>
      <c r="J5316" s="2" t="s">
        <v>313</v>
      </c>
      <c r="K5316" s="9">
        <v>100</v>
      </c>
      <c r="L5316" s="9">
        <v>1597</v>
      </c>
      <c r="M5316" s="5">
        <v>56</v>
      </c>
      <c r="N5316" s="5">
        <v>0</v>
      </c>
      <c r="O5316" s="5">
        <v>46.58</v>
      </c>
      <c r="P5316" s="5">
        <v>0</v>
      </c>
      <c r="Q5316" s="2">
        <f t="shared" si="493"/>
        <v>-46.58</v>
      </c>
      <c r="R5316" s="5">
        <f t="shared" si="494"/>
        <v>-46.58</v>
      </c>
      <c r="S5316" s="11">
        <f t="shared" si="495"/>
        <v>-1</v>
      </c>
      <c r="T5316" s="5">
        <v>3.51</v>
      </c>
      <c r="U5316" s="5">
        <v>0.83</v>
      </c>
      <c r="V5316" s="5">
        <v>0</v>
      </c>
      <c r="W5316" s="12">
        <f t="shared" si="496"/>
        <v>0</v>
      </c>
      <c r="X5316" s="2" t="str">
        <f t="shared" si="497"/>
        <v>PAUSE</v>
      </c>
      <c r="Y5316" s="22" t="str">
        <f t="shared" si="498"/>
        <v>Low (100-300)</v>
      </c>
    </row>
    <row r="5317" spans="1:25">
      <c r="A5317" s="2" t="s">
        <v>16583</v>
      </c>
      <c r="B5317" s="2" t="s">
        <v>904</v>
      </c>
      <c r="C5317" s="2" t="s">
        <v>501</v>
      </c>
      <c r="D5317" s="2" t="s">
        <v>16584</v>
      </c>
      <c r="E5317" s="2" t="s">
        <v>125</v>
      </c>
      <c r="F5317" s="5">
        <v>1522</v>
      </c>
      <c r="G5317" s="2" t="s">
        <v>16585</v>
      </c>
      <c r="H5317" s="2" t="s">
        <v>253</v>
      </c>
      <c r="I5317" s="2" t="s">
        <v>13316</v>
      </c>
      <c r="J5317" s="2" t="s">
        <v>300</v>
      </c>
      <c r="K5317" s="9">
        <v>1000</v>
      </c>
      <c r="L5317" s="9">
        <v>2462</v>
      </c>
      <c r="M5317" s="5">
        <v>80</v>
      </c>
      <c r="N5317" s="5">
        <v>2</v>
      </c>
      <c r="O5317" s="5">
        <v>62.32</v>
      </c>
      <c r="P5317" s="5">
        <v>77.31</v>
      </c>
      <c r="Q5317" s="2">
        <f t="shared" si="493"/>
        <v>14.990000000000002</v>
      </c>
      <c r="R5317" s="5">
        <f t="shared" si="494"/>
        <v>14.990000000000002</v>
      </c>
      <c r="S5317" s="11">
        <f t="shared" si="495"/>
        <v>0.2405327342747112</v>
      </c>
      <c r="T5317" s="5">
        <v>3.25</v>
      </c>
      <c r="U5317" s="5">
        <v>0.78</v>
      </c>
      <c r="V5317" s="5">
        <v>31.16</v>
      </c>
      <c r="W5317" s="12">
        <f t="shared" si="496"/>
        <v>2.5000000000000001E-2</v>
      </c>
      <c r="X5317" s="2" t="str">
        <f t="shared" si="497"/>
        <v>SCALE</v>
      </c>
      <c r="Y5317" s="22" t="str">
        <f t="shared" si="498"/>
        <v>Premium (751-1000)</v>
      </c>
    </row>
    <row r="5318" spans="1:25">
      <c r="A5318" s="2" t="s">
        <v>16586</v>
      </c>
      <c r="B5318" s="2" t="s">
        <v>8336</v>
      </c>
      <c r="C5318" s="2" t="s">
        <v>2341</v>
      </c>
      <c r="D5318" s="2" t="s">
        <v>1444</v>
      </c>
      <c r="E5318" s="2" t="s">
        <v>953</v>
      </c>
      <c r="F5318" s="5">
        <v>1733</v>
      </c>
      <c r="G5318" s="2" t="s">
        <v>13925</v>
      </c>
      <c r="H5318" s="2" t="s">
        <v>34</v>
      </c>
      <c r="I5318" s="2" t="s">
        <v>13316</v>
      </c>
      <c r="J5318" s="2" t="s">
        <v>88</v>
      </c>
      <c r="K5318" s="9">
        <v>100</v>
      </c>
      <c r="L5318" s="9">
        <v>757</v>
      </c>
      <c r="M5318" s="5">
        <v>30</v>
      </c>
      <c r="N5318" s="5">
        <v>2</v>
      </c>
      <c r="O5318" s="5">
        <v>18.559999999999999</v>
      </c>
      <c r="P5318" s="5">
        <v>91</v>
      </c>
      <c r="Q5318" s="2">
        <f t="shared" si="493"/>
        <v>72.44</v>
      </c>
      <c r="R5318" s="5">
        <f t="shared" si="494"/>
        <v>72.44</v>
      </c>
      <c r="S5318" s="11">
        <f t="shared" si="495"/>
        <v>3.9030172413793105</v>
      </c>
      <c r="T5318" s="5">
        <v>3.96</v>
      </c>
      <c r="U5318" s="5">
        <v>0.62</v>
      </c>
      <c r="V5318" s="5">
        <v>9.2799999999999994</v>
      </c>
      <c r="W5318" s="12">
        <f t="shared" si="496"/>
        <v>6.6666666666666666E-2</v>
      </c>
      <c r="X5318" s="2" t="str">
        <f t="shared" si="497"/>
        <v>SCALE</v>
      </c>
      <c r="Y5318" s="22" t="str">
        <f t="shared" si="498"/>
        <v>Low (100-300)</v>
      </c>
    </row>
    <row r="5319" spans="1:25">
      <c r="A5319" s="2" t="s">
        <v>16587</v>
      </c>
      <c r="B5319" s="2" t="s">
        <v>16588</v>
      </c>
      <c r="C5319" s="2" t="s">
        <v>14586</v>
      </c>
      <c r="D5319" s="2" t="s">
        <v>655</v>
      </c>
      <c r="E5319" s="2" t="s">
        <v>125</v>
      </c>
      <c r="F5319" s="5">
        <v>1500</v>
      </c>
      <c r="G5319" s="2" t="s">
        <v>16589</v>
      </c>
      <c r="H5319" s="2" t="s">
        <v>150</v>
      </c>
      <c r="I5319" s="2" t="s">
        <v>13316</v>
      </c>
      <c r="J5319" s="2" t="s">
        <v>127</v>
      </c>
      <c r="K5319" s="9">
        <v>700</v>
      </c>
      <c r="L5319" s="9">
        <v>2387</v>
      </c>
      <c r="M5319" s="5">
        <v>89</v>
      </c>
      <c r="N5319" s="5">
        <v>0</v>
      </c>
      <c r="O5319" s="5">
        <v>43.68</v>
      </c>
      <c r="P5319" s="5">
        <v>0</v>
      </c>
      <c r="Q5319" s="2">
        <f t="shared" si="493"/>
        <v>-43.68</v>
      </c>
      <c r="R5319" s="5">
        <f t="shared" si="494"/>
        <v>-43.68</v>
      </c>
      <c r="S5319" s="11">
        <f t="shared" si="495"/>
        <v>-1</v>
      </c>
      <c r="T5319" s="5">
        <v>3.73</v>
      </c>
      <c r="U5319" s="5">
        <v>0.49</v>
      </c>
      <c r="V5319" s="5">
        <v>0</v>
      </c>
      <c r="W5319" s="12">
        <f t="shared" si="496"/>
        <v>0</v>
      </c>
      <c r="X5319" s="2" t="str">
        <f t="shared" si="497"/>
        <v>PAUSE</v>
      </c>
      <c r="Y5319" s="22" t="str">
        <f t="shared" si="498"/>
        <v>High (501-750)</v>
      </c>
    </row>
    <row r="5320" spans="1:25">
      <c r="A5320" s="2" t="s">
        <v>16590</v>
      </c>
      <c r="B5320" s="2" t="s">
        <v>1200</v>
      </c>
      <c r="C5320" s="2" t="s">
        <v>16591</v>
      </c>
      <c r="D5320" s="2" t="s">
        <v>2124</v>
      </c>
      <c r="E5320" s="2" t="s">
        <v>85</v>
      </c>
      <c r="F5320" s="5">
        <v>1788</v>
      </c>
      <c r="G5320" s="2" t="s">
        <v>16592</v>
      </c>
      <c r="H5320" s="2" t="s">
        <v>161</v>
      </c>
      <c r="I5320" s="2" t="s">
        <v>13316</v>
      </c>
      <c r="J5320" s="2" t="s">
        <v>313</v>
      </c>
      <c r="K5320" s="9">
        <v>600</v>
      </c>
      <c r="L5320" s="9">
        <v>2288</v>
      </c>
      <c r="M5320" s="5">
        <v>57</v>
      </c>
      <c r="N5320" s="5">
        <v>5</v>
      </c>
      <c r="O5320" s="5">
        <v>30.73</v>
      </c>
      <c r="P5320" s="5">
        <v>338.13</v>
      </c>
      <c r="Q5320" s="2">
        <f t="shared" si="493"/>
        <v>307.39999999999998</v>
      </c>
      <c r="R5320" s="5">
        <f t="shared" si="494"/>
        <v>307.39999999999998</v>
      </c>
      <c r="S5320" s="11">
        <f t="shared" si="495"/>
        <v>10.003254149040025</v>
      </c>
      <c r="T5320" s="5">
        <v>2.4900000000000002</v>
      </c>
      <c r="U5320" s="5">
        <v>0.54</v>
      </c>
      <c r="V5320" s="5">
        <v>6.15</v>
      </c>
      <c r="W5320" s="12">
        <f t="shared" si="496"/>
        <v>8.771929824561403E-2</v>
      </c>
      <c r="X5320" s="2" t="str">
        <f t="shared" si="497"/>
        <v>SCALE</v>
      </c>
      <c r="Y5320" s="22" t="str">
        <f t="shared" si="498"/>
        <v>High (501-750)</v>
      </c>
    </row>
    <row r="5321" spans="1:25">
      <c r="A5321" s="2" t="s">
        <v>16593</v>
      </c>
      <c r="B5321" s="2" t="s">
        <v>564</v>
      </c>
      <c r="C5321" s="2" t="s">
        <v>9739</v>
      </c>
      <c r="D5321" s="2" t="s">
        <v>1444</v>
      </c>
      <c r="E5321" s="2" t="s">
        <v>953</v>
      </c>
      <c r="F5321" s="5">
        <v>2799</v>
      </c>
      <c r="G5321" s="2" t="s">
        <v>16594</v>
      </c>
      <c r="H5321" s="2" t="s">
        <v>253</v>
      </c>
      <c r="I5321" s="2" t="s">
        <v>13316</v>
      </c>
      <c r="J5321" s="2" t="s">
        <v>73</v>
      </c>
      <c r="K5321" s="9">
        <v>400</v>
      </c>
      <c r="L5321" s="9">
        <v>2303</v>
      </c>
      <c r="M5321" s="5">
        <v>75</v>
      </c>
      <c r="N5321" s="5">
        <v>3</v>
      </c>
      <c r="O5321" s="5">
        <v>45.66</v>
      </c>
      <c r="P5321" s="5">
        <v>176.94</v>
      </c>
      <c r="Q5321" s="2">
        <f t="shared" si="493"/>
        <v>131.28</v>
      </c>
      <c r="R5321" s="5">
        <f t="shared" si="494"/>
        <v>131.28</v>
      </c>
      <c r="S5321" s="11">
        <f t="shared" si="495"/>
        <v>2.8751642575558476</v>
      </c>
      <c r="T5321" s="5">
        <v>3.26</v>
      </c>
      <c r="U5321" s="5">
        <v>0.61</v>
      </c>
      <c r="V5321" s="5">
        <v>15.22</v>
      </c>
      <c r="W5321" s="12">
        <f t="shared" si="496"/>
        <v>0.04</v>
      </c>
      <c r="X5321" s="2" t="str">
        <f t="shared" si="497"/>
        <v>SCALE</v>
      </c>
      <c r="Y5321" s="22" t="str">
        <f t="shared" si="498"/>
        <v>Mid (301-500)</v>
      </c>
    </row>
    <row r="5322" spans="1:25">
      <c r="A5322" s="2" t="s">
        <v>16595</v>
      </c>
      <c r="B5322" s="2" t="s">
        <v>16596</v>
      </c>
      <c r="C5322" s="2" t="s">
        <v>16597</v>
      </c>
      <c r="D5322" s="2" t="s">
        <v>6064</v>
      </c>
      <c r="E5322" s="2" t="s">
        <v>492</v>
      </c>
      <c r="F5322" s="5">
        <v>2100</v>
      </c>
      <c r="G5322" s="2" t="s">
        <v>16598</v>
      </c>
      <c r="H5322" s="2" t="s">
        <v>150</v>
      </c>
      <c r="I5322" s="2" t="s">
        <v>13316</v>
      </c>
      <c r="J5322" s="2" t="s">
        <v>80</v>
      </c>
      <c r="K5322" s="9">
        <v>600</v>
      </c>
      <c r="L5322" s="9">
        <v>1193</v>
      </c>
      <c r="M5322" s="5">
        <v>48</v>
      </c>
      <c r="N5322" s="5">
        <v>0</v>
      </c>
      <c r="O5322" s="5">
        <v>30.65</v>
      </c>
      <c r="P5322" s="5">
        <v>0</v>
      </c>
      <c r="Q5322" s="2">
        <f t="shared" si="493"/>
        <v>-30.65</v>
      </c>
      <c r="R5322" s="5">
        <f t="shared" si="494"/>
        <v>-30.65</v>
      </c>
      <c r="S5322" s="11">
        <f t="shared" si="495"/>
        <v>-1</v>
      </c>
      <c r="T5322" s="5">
        <v>4.0199999999999996</v>
      </c>
      <c r="U5322" s="5">
        <v>0.64</v>
      </c>
      <c r="V5322" s="5">
        <v>0</v>
      </c>
      <c r="W5322" s="12">
        <f t="shared" si="496"/>
        <v>0</v>
      </c>
      <c r="X5322" s="2" t="str">
        <f t="shared" si="497"/>
        <v>PAUSE</v>
      </c>
      <c r="Y5322" s="22" t="str">
        <f t="shared" si="498"/>
        <v>High (501-750)</v>
      </c>
    </row>
    <row r="5323" spans="1:25">
      <c r="A5323" s="2" t="s">
        <v>16599</v>
      </c>
      <c r="B5323" s="2" t="s">
        <v>878</v>
      </c>
      <c r="C5323" s="2" t="s">
        <v>813</v>
      </c>
      <c r="D5323" s="2" t="s">
        <v>7229</v>
      </c>
      <c r="E5323" s="2" t="s">
        <v>188</v>
      </c>
      <c r="F5323" s="5">
        <v>1250</v>
      </c>
      <c r="G5323" s="2" t="s">
        <v>16600</v>
      </c>
      <c r="H5323" s="2" t="s">
        <v>65</v>
      </c>
      <c r="I5323" s="2" t="s">
        <v>13316</v>
      </c>
      <c r="J5323" s="2" t="s">
        <v>699</v>
      </c>
      <c r="K5323" s="9">
        <v>600</v>
      </c>
      <c r="L5323" s="9">
        <v>1458</v>
      </c>
      <c r="M5323" s="5">
        <v>36</v>
      </c>
      <c r="N5323" s="5">
        <v>0</v>
      </c>
      <c r="O5323" s="5">
        <v>29.31</v>
      </c>
      <c r="P5323" s="5">
        <v>0</v>
      </c>
      <c r="Q5323" s="2">
        <f t="shared" ref="Q5323:Q5386" si="499">IFERROR(P5323-O5323, 0)</f>
        <v>-29.31</v>
      </c>
      <c r="R5323" s="5">
        <f t="shared" ref="R5323:R5386" si="500">P5323-O5323</f>
        <v>-29.31</v>
      </c>
      <c r="S5323" s="11">
        <f t="shared" ref="S5323:S5386" si="501">R5323/O5323</f>
        <v>-1</v>
      </c>
      <c r="T5323" s="5">
        <v>2.4700000000000002</v>
      </c>
      <c r="U5323" s="5">
        <v>0.81</v>
      </c>
      <c r="V5323" s="5">
        <v>0</v>
      </c>
      <c r="W5323" s="12">
        <f t="shared" ref="W5323:W5386" si="502">N5323/M5323</f>
        <v>0</v>
      </c>
      <c r="X5323" s="2" t="str">
        <f t="shared" ref="X5323:X5386" si="503">IF(P5323&gt;=4, "SCALE",
  IF(P5323&gt;=2, "MONITOR",
    IF(P5323&gt;=1, "OPTIMISE",
      "PAUSE")))</f>
        <v>PAUSE</v>
      </c>
      <c r="Y5323" s="22" t="str">
        <f t="shared" ref="Y5323:Y5386" si="504">IF(K5323&lt;=300,"Low (100-300)",
 IF(K5323&lt;=500,"Mid (301-500)",
  IF(K5323&lt;=750,"High (501-750)",
   "Premium (751-1000)")))</f>
        <v>High (501-750)</v>
      </c>
    </row>
    <row r="5324" spans="1:25">
      <c r="A5324" s="2" t="s">
        <v>16601</v>
      </c>
      <c r="B5324" s="2" t="s">
        <v>3895</v>
      </c>
      <c r="C5324" s="2" t="s">
        <v>7271</v>
      </c>
      <c r="D5324" s="2" t="s">
        <v>5378</v>
      </c>
      <c r="E5324" s="2" t="s">
        <v>132</v>
      </c>
      <c r="F5324" s="5">
        <v>1625</v>
      </c>
      <c r="G5324" s="2" t="s">
        <v>16602</v>
      </c>
      <c r="H5324" s="2" t="s">
        <v>253</v>
      </c>
      <c r="I5324" s="2" t="s">
        <v>13316</v>
      </c>
      <c r="J5324" s="2" t="s">
        <v>177</v>
      </c>
      <c r="K5324" s="9">
        <v>100</v>
      </c>
      <c r="L5324" s="9">
        <v>2160</v>
      </c>
      <c r="M5324" s="5">
        <v>87</v>
      </c>
      <c r="N5324" s="5">
        <v>0</v>
      </c>
      <c r="O5324" s="5">
        <v>51.15</v>
      </c>
      <c r="P5324" s="5">
        <v>0</v>
      </c>
      <c r="Q5324" s="2">
        <f t="shared" si="499"/>
        <v>-51.15</v>
      </c>
      <c r="R5324" s="5">
        <f t="shared" si="500"/>
        <v>-51.15</v>
      </c>
      <c r="S5324" s="11">
        <f t="shared" si="501"/>
        <v>-1</v>
      </c>
      <c r="T5324" s="5">
        <v>4.03</v>
      </c>
      <c r="U5324" s="5">
        <v>0.59</v>
      </c>
      <c r="V5324" s="5">
        <v>0</v>
      </c>
      <c r="W5324" s="12">
        <f t="shared" si="502"/>
        <v>0</v>
      </c>
      <c r="X5324" s="2" t="str">
        <f t="shared" si="503"/>
        <v>PAUSE</v>
      </c>
      <c r="Y5324" s="22" t="str">
        <f t="shared" si="504"/>
        <v>Low (100-300)</v>
      </c>
    </row>
    <row r="5325" spans="1:25">
      <c r="A5325" s="2" t="s">
        <v>16603</v>
      </c>
      <c r="B5325" s="2" t="s">
        <v>1840</v>
      </c>
      <c r="C5325" s="2" t="s">
        <v>269</v>
      </c>
      <c r="D5325" s="2" t="s">
        <v>117</v>
      </c>
      <c r="E5325" s="2" t="s">
        <v>118</v>
      </c>
      <c r="F5325" s="5">
        <v>2199</v>
      </c>
      <c r="G5325" s="2" t="s">
        <v>7274</v>
      </c>
      <c r="H5325" s="2" t="s">
        <v>50</v>
      </c>
      <c r="I5325" s="2" t="s">
        <v>13316</v>
      </c>
      <c r="J5325" s="2" t="s">
        <v>43</v>
      </c>
      <c r="K5325" s="9">
        <v>100</v>
      </c>
      <c r="L5325" s="9">
        <v>1120</v>
      </c>
      <c r="M5325" s="5">
        <v>41</v>
      </c>
      <c r="N5325" s="5">
        <v>4</v>
      </c>
      <c r="O5325" s="5">
        <v>30.13</v>
      </c>
      <c r="P5325" s="5">
        <v>159.61000000000001</v>
      </c>
      <c r="Q5325" s="2">
        <f t="shared" si="499"/>
        <v>129.48000000000002</v>
      </c>
      <c r="R5325" s="5">
        <f t="shared" si="500"/>
        <v>129.48000000000002</v>
      </c>
      <c r="S5325" s="11">
        <f t="shared" si="501"/>
        <v>4.2973780285429815</v>
      </c>
      <c r="T5325" s="5">
        <v>3.66</v>
      </c>
      <c r="U5325" s="5">
        <v>0.73</v>
      </c>
      <c r="V5325" s="5">
        <v>7.53</v>
      </c>
      <c r="W5325" s="12">
        <f t="shared" si="502"/>
        <v>9.7560975609756101E-2</v>
      </c>
      <c r="X5325" s="2" t="str">
        <f t="shared" si="503"/>
        <v>SCALE</v>
      </c>
      <c r="Y5325" s="22" t="str">
        <f t="shared" si="504"/>
        <v>Low (100-300)</v>
      </c>
    </row>
    <row r="5326" spans="1:25">
      <c r="A5326" s="2" t="s">
        <v>16604</v>
      </c>
      <c r="B5326" s="2" t="s">
        <v>16605</v>
      </c>
      <c r="C5326" s="2" t="s">
        <v>16452</v>
      </c>
      <c r="D5326" s="2" t="s">
        <v>1035</v>
      </c>
      <c r="E5326" s="2" t="s">
        <v>492</v>
      </c>
      <c r="F5326" s="5">
        <v>6500</v>
      </c>
      <c r="G5326" s="2" t="s">
        <v>5922</v>
      </c>
      <c r="H5326" s="2" t="s">
        <v>190</v>
      </c>
      <c r="I5326" s="2" t="s">
        <v>13316</v>
      </c>
      <c r="J5326" s="2" t="s">
        <v>248</v>
      </c>
      <c r="K5326" s="9">
        <v>100</v>
      </c>
      <c r="L5326" s="9">
        <v>1731</v>
      </c>
      <c r="M5326" s="5">
        <v>43</v>
      </c>
      <c r="N5326" s="5">
        <v>1</v>
      </c>
      <c r="O5326" s="5">
        <v>24.73</v>
      </c>
      <c r="P5326" s="5">
        <v>57.8</v>
      </c>
      <c r="Q5326" s="2">
        <f t="shared" si="499"/>
        <v>33.069999999999993</v>
      </c>
      <c r="R5326" s="5">
        <f t="shared" si="500"/>
        <v>33.069999999999993</v>
      </c>
      <c r="S5326" s="11">
        <f t="shared" si="501"/>
        <v>1.337242215932066</v>
      </c>
      <c r="T5326" s="5">
        <v>2.48</v>
      </c>
      <c r="U5326" s="5">
        <v>0.57999999999999996</v>
      </c>
      <c r="V5326" s="5">
        <v>24.73</v>
      </c>
      <c r="W5326" s="12">
        <f t="shared" si="502"/>
        <v>2.3255813953488372E-2</v>
      </c>
      <c r="X5326" s="2" t="str">
        <f t="shared" si="503"/>
        <v>SCALE</v>
      </c>
      <c r="Y5326" s="22" t="str">
        <f t="shared" si="504"/>
        <v>Low (100-300)</v>
      </c>
    </row>
    <row r="5327" spans="1:25">
      <c r="A5327" s="2" t="s">
        <v>16606</v>
      </c>
      <c r="B5327" s="2" t="s">
        <v>122</v>
      </c>
      <c r="C5327" s="2" t="s">
        <v>30</v>
      </c>
      <c r="D5327" s="2" t="s">
        <v>531</v>
      </c>
      <c r="E5327" s="2" t="s">
        <v>85</v>
      </c>
      <c r="F5327" s="5">
        <v>2750</v>
      </c>
      <c r="G5327" s="2" t="s">
        <v>16607</v>
      </c>
      <c r="H5327" s="2" t="s">
        <v>50</v>
      </c>
      <c r="I5327" s="2" t="s">
        <v>13316</v>
      </c>
      <c r="J5327" s="2" t="s">
        <v>177</v>
      </c>
      <c r="K5327" s="9">
        <v>100</v>
      </c>
      <c r="L5327" s="9">
        <v>1972</v>
      </c>
      <c r="M5327" s="5">
        <v>47</v>
      </c>
      <c r="N5327" s="5">
        <v>0</v>
      </c>
      <c r="O5327" s="5">
        <v>34.659999999999997</v>
      </c>
      <c r="P5327" s="5">
        <v>0</v>
      </c>
      <c r="Q5327" s="2">
        <f t="shared" si="499"/>
        <v>-34.659999999999997</v>
      </c>
      <c r="R5327" s="5">
        <f t="shared" si="500"/>
        <v>-34.659999999999997</v>
      </c>
      <c r="S5327" s="11">
        <f t="shared" si="501"/>
        <v>-1</v>
      </c>
      <c r="T5327" s="5">
        <v>2.38</v>
      </c>
      <c r="U5327" s="5">
        <v>0.74</v>
      </c>
      <c r="V5327" s="5">
        <v>0</v>
      </c>
      <c r="W5327" s="12">
        <f t="shared" si="502"/>
        <v>0</v>
      </c>
      <c r="X5327" s="2" t="str">
        <f t="shared" si="503"/>
        <v>PAUSE</v>
      </c>
      <c r="Y5327" s="22" t="str">
        <f t="shared" si="504"/>
        <v>Low (100-300)</v>
      </c>
    </row>
    <row r="5328" spans="1:25">
      <c r="A5328" s="2" t="s">
        <v>16608</v>
      </c>
      <c r="B5328" s="2" t="s">
        <v>16609</v>
      </c>
      <c r="C5328" s="2" t="s">
        <v>16610</v>
      </c>
      <c r="D5328" s="2" t="s">
        <v>16611</v>
      </c>
      <c r="E5328" s="2" t="s">
        <v>276</v>
      </c>
      <c r="F5328" s="5">
        <v>2250</v>
      </c>
      <c r="G5328" s="2" t="s">
        <v>16612</v>
      </c>
      <c r="H5328" s="2" t="s">
        <v>167</v>
      </c>
      <c r="I5328" s="2" t="s">
        <v>13316</v>
      </c>
      <c r="J5328" s="2" t="s">
        <v>80</v>
      </c>
      <c r="K5328" s="9">
        <v>700</v>
      </c>
      <c r="L5328" s="9">
        <v>1889</v>
      </c>
      <c r="M5328" s="5">
        <v>68</v>
      </c>
      <c r="N5328" s="5">
        <v>7</v>
      </c>
      <c r="O5328" s="5">
        <v>44.64</v>
      </c>
      <c r="P5328" s="5">
        <v>468.98</v>
      </c>
      <c r="Q5328" s="2">
        <f t="shared" si="499"/>
        <v>424.34000000000003</v>
      </c>
      <c r="R5328" s="5">
        <f t="shared" si="500"/>
        <v>424.34000000000003</v>
      </c>
      <c r="S5328" s="11">
        <f t="shared" si="501"/>
        <v>9.5058243727598573</v>
      </c>
      <c r="T5328" s="5">
        <v>3.6</v>
      </c>
      <c r="U5328" s="5">
        <v>0.66</v>
      </c>
      <c r="V5328" s="5">
        <v>6.38</v>
      </c>
      <c r="W5328" s="12">
        <f t="shared" si="502"/>
        <v>0.10294117647058823</v>
      </c>
      <c r="X5328" s="2" t="str">
        <f t="shared" si="503"/>
        <v>SCALE</v>
      </c>
      <c r="Y5328" s="22" t="str">
        <f t="shared" si="504"/>
        <v>High (501-750)</v>
      </c>
    </row>
    <row r="5329" spans="1:25">
      <c r="A5329" s="2" t="s">
        <v>16613</v>
      </c>
      <c r="B5329" s="2" t="s">
        <v>863</v>
      </c>
      <c r="C5329" s="2" t="s">
        <v>16614</v>
      </c>
      <c r="D5329" s="2" t="s">
        <v>1239</v>
      </c>
      <c r="E5329" s="2" t="s">
        <v>112</v>
      </c>
      <c r="F5329" s="5">
        <v>2200</v>
      </c>
      <c r="G5329" s="2" t="s">
        <v>16615</v>
      </c>
      <c r="H5329" s="2" t="s">
        <v>50</v>
      </c>
      <c r="I5329" s="2" t="s">
        <v>13316</v>
      </c>
      <c r="J5329" s="2" t="s">
        <v>43</v>
      </c>
      <c r="K5329" s="9">
        <v>500</v>
      </c>
      <c r="L5329" s="9">
        <v>956</v>
      </c>
      <c r="M5329" s="5">
        <v>14</v>
      </c>
      <c r="N5329" s="5">
        <v>0</v>
      </c>
      <c r="O5329" s="5">
        <v>10.210000000000001</v>
      </c>
      <c r="P5329" s="5">
        <v>0</v>
      </c>
      <c r="Q5329" s="2">
        <f t="shared" si="499"/>
        <v>-10.210000000000001</v>
      </c>
      <c r="R5329" s="5">
        <f t="shared" si="500"/>
        <v>-10.210000000000001</v>
      </c>
      <c r="S5329" s="11">
        <f t="shared" si="501"/>
        <v>-1</v>
      </c>
      <c r="T5329" s="5">
        <v>1.46</v>
      </c>
      <c r="U5329" s="5">
        <v>0.73</v>
      </c>
      <c r="V5329" s="5">
        <v>0</v>
      </c>
      <c r="W5329" s="12">
        <f t="shared" si="502"/>
        <v>0</v>
      </c>
      <c r="X5329" s="2" t="str">
        <f t="shared" si="503"/>
        <v>PAUSE</v>
      </c>
      <c r="Y5329" s="22" t="str">
        <f t="shared" si="504"/>
        <v>Mid (301-500)</v>
      </c>
    </row>
    <row r="5330" spans="1:25">
      <c r="A5330" s="2" t="s">
        <v>16616</v>
      </c>
      <c r="B5330" s="2" t="s">
        <v>1569</v>
      </c>
      <c r="C5330" s="2" t="s">
        <v>16617</v>
      </c>
      <c r="D5330" s="2" t="s">
        <v>16618</v>
      </c>
      <c r="E5330" s="2" t="s">
        <v>40</v>
      </c>
      <c r="F5330" s="5">
        <v>2300</v>
      </c>
      <c r="G5330" s="2" t="s">
        <v>16619</v>
      </c>
      <c r="H5330" s="2" t="s">
        <v>150</v>
      </c>
      <c r="I5330" s="2" t="s">
        <v>13316</v>
      </c>
      <c r="J5330" s="2" t="s">
        <v>313</v>
      </c>
      <c r="K5330" s="9">
        <v>500</v>
      </c>
      <c r="L5330" s="9">
        <v>1631</v>
      </c>
      <c r="M5330" s="5">
        <v>40</v>
      </c>
      <c r="N5330" s="5">
        <v>0</v>
      </c>
      <c r="O5330" s="5">
        <v>29.06</v>
      </c>
      <c r="P5330" s="5">
        <v>0</v>
      </c>
      <c r="Q5330" s="2">
        <f t="shared" si="499"/>
        <v>-29.06</v>
      </c>
      <c r="R5330" s="5">
        <f t="shared" si="500"/>
        <v>-29.06</v>
      </c>
      <c r="S5330" s="11">
        <f t="shared" si="501"/>
        <v>-1</v>
      </c>
      <c r="T5330" s="5">
        <v>2.4500000000000002</v>
      </c>
      <c r="U5330" s="5">
        <v>0.73</v>
      </c>
      <c r="V5330" s="5">
        <v>0</v>
      </c>
      <c r="W5330" s="12">
        <f t="shared" si="502"/>
        <v>0</v>
      </c>
      <c r="X5330" s="2" t="str">
        <f t="shared" si="503"/>
        <v>PAUSE</v>
      </c>
      <c r="Y5330" s="22" t="str">
        <f t="shared" si="504"/>
        <v>Mid (301-500)</v>
      </c>
    </row>
    <row r="5331" spans="1:25">
      <c r="A5331" s="2" t="s">
        <v>16620</v>
      </c>
      <c r="B5331" s="2" t="s">
        <v>219</v>
      </c>
      <c r="C5331" s="2" t="s">
        <v>16621</v>
      </c>
      <c r="D5331" s="2" t="s">
        <v>6822</v>
      </c>
      <c r="E5331" s="2" t="s">
        <v>23</v>
      </c>
      <c r="F5331" s="5">
        <v>3250</v>
      </c>
      <c r="G5331" s="2" t="s">
        <v>16622</v>
      </c>
      <c r="H5331" s="2" t="s">
        <v>102</v>
      </c>
      <c r="I5331" s="2" t="s">
        <v>13316</v>
      </c>
      <c r="J5331" s="2" t="s">
        <v>95</v>
      </c>
      <c r="K5331" s="9">
        <v>800</v>
      </c>
      <c r="L5331" s="9">
        <v>529</v>
      </c>
      <c r="M5331" s="5">
        <v>13</v>
      </c>
      <c r="N5331" s="5">
        <v>0</v>
      </c>
      <c r="O5331" s="5">
        <v>5.56</v>
      </c>
      <c r="P5331" s="5">
        <v>0</v>
      </c>
      <c r="Q5331" s="2">
        <f t="shared" si="499"/>
        <v>-5.56</v>
      </c>
      <c r="R5331" s="5">
        <f t="shared" si="500"/>
        <v>-5.56</v>
      </c>
      <c r="S5331" s="11">
        <f t="shared" si="501"/>
        <v>-1</v>
      </c>
      <c r="T5331" s="5">
        <v>2.46</v>
      </c>
      <c r="U5331" s="5">
        <v>0.43</v>
      </c>
      <c r="V5331" s="5">
        <v>0</v>
      </c>
      <c r="W5331" s="12">
        <f t="shared" si="502"/>
        <v>0</v>
      </c>
      <c r="X5331" s="2" t="str">
        <f t="shared" si="503"/>
        <v>PAUSE</v>
      </c>
      <c r="Y5331" s="22" t="str">
        <f t="shared" si="504"/>
        <v>Premium (751-1000)</v>
      </c>
    </row>
    <row r="5332" spans="1:25">
      <c r="A5332" s="2" t="s">
        <v>16623</v>
      </c>
      <c r="B5332" s="2" t="s">
        <v>16624</v>
      </c>
      <c r="C5332" s="2" t="s">
        <v>947</v>
      </c>
      <c r="D5332" s="2" t="s">
        <v>63</v>
      </c>
      <c r="E5332" s="2" t="s">
        <v>32</v>
      </c>
      <c r="F5332" s="5">
        <v>1525</v>
      </c>
      <c r="G5332" s="2" t="s">
        <v>16625</v>
      </c>
      <c r="H5332" s="2" t="s">
        <v>102</v>
      </c>
      <c r="I5332" s="2" t="s">
        <v>13316</v>
      </c>
      <c r="J5332" s="2" t="s">
        <v>162</v>
      </c>
      <c r="K5332" s="9">
        <v>800</v>
      </c>
      <c r="L5332" s="9">
        <v>590</v>
      </c>
      <c r="M5332" s="5">
        <v>14</v>
      </c>
      <c r="N5332" s="5">
        <v>0</v>
      </c>
      <c r="O5332" s="5">
        <v>9.51</v>
      </c>
      <c r="P5332" s="5">
        <v>0</v>
      </c>
      <c r="Q5332" s="2">
        <f t="shared" si="499"/>
        <v>-9.51</v>
      </c>
      <c r="R5332" s="5">
        <f t="shared" si="500"/>
        <v>-9.51</v>
      </c>
      <c r="S5332" s="11">
        <f t="shared" si="501"/>
        <v>-1</v>
      </c>
      <c r="T5332" s="5">
        <v>2.37</v>
      </c>
      <c r="U5332" s="5">
        <v>0.68</v>
      </c>
      <c r="V5332" s="5">
        <v>0</v>
      </c>
      <c r="W5332" s="12">
        <f t="shared" si="502"/>
        <v>0</v>
      </c>
      <c r="X5332" s="2" t="str">
        <f t="shared" si="503"/>
        <v>PAUSE</v>
      </c>
      <c r="Y5332" s="22" t="str">
        <f t="shared" si="504"/>
        <v>Premium (751-1000)</v>
      </c>
    </row>
    <row r="5333" spans="1:25">
      <c r="A5333" s="2" t="s">
        <v>16626</v>
      </c>
      <c r="B5333" s="2" t="s">
        <v>1068</v>
      </c>
      <c r="C5333" s="2" t="s">
        <v>1000</v>
      </c>
      <c r="D5333" s="2" t="s">
        <v>731</v>
      </c>
      <c r="E5333" s="2" t="s">
        <v>100</v>
      </c>
      <c r="F5333" s="5">
        <v>2500</v>
      </c>
      <c r="G5333" s="2" t="s">
        <v>881</v>
      </c>
      <c r="H5333" s="2" t="s">
        <v>102</v>
      </c>
      <c r="I5333" s="2" t="s">
        <v>13316</v>
      </c>
      <c r="J5333" s="2" t="s">
        <v>217</v>
      </c>
      <c r="K5333" s="9">
        <v>100</v>
      </c>
      <c r="L5333" s="9">
        <v>1811</v>
      </c>
      <c r="M5333" s="5">
        <v>58</v>
      </c>
      <c r="N5333" s="5">
        <v>5</v>
      </c>
      <c r="O5333" s="5">
        <v>31.43</v>
      </c>
      <c r="P5333" s="5">
        <v>356.64</v>
      </c>
      <c r="Q5333" s="2">
        <f t="shared" si="499"/>
        <v>325.20999999999998</v>
      </c>
      <c r="R5333" s="5">
        <f t="shared" si="500"/>
        <v>325.20999999999998</v>
      </c>
      <c r="S5333" s="11">
        <f t="shared" si="501"/>
        <v>10.347120585427934</v>
      </c>
      <c r="T5333" s="5">
        <v>3.2</v>
      </c>
      <c r="U5333" s="5">
        <v>0.54</v>
      </c>
      <c r="V5333" s="5">
        <v>6.29</v>
      </c>
      <c r="W5333" s="12">
        <f t="shared" si="502"/>
        <v>8.6206896551724144E-2</v>
      </c>
      <c r="X5333" s="2" t="str">
        <f t="shared" si="503"/>
        <v>SCALE</v>
      </c>
      <c r="Y5333" s="22" t="str">
        <f t="shared" si="504"/>
        <v>Low (100-300)</v>
      </c>
    </row>
    <row r="5334" spans="1:25">
      <c r="A5334" s="2" t="s">
        <v>16627</v>
      </c>
      <c r="B5334" s="2" t="s">
        <v>409</v>
      </c>
      <c r="C5334" s="2" t="s">
        <v>16628</v>
      </c>
      <c r="D5334" s="2" t="s">
        <v>1444</v>
      </c>
      <c r="E5334" s="2" t="s">
        <v>953</v>
      </c>
      <c r="F5334" s="5">
        <v>2500</v>
      </c>
      <c r="G5334" s="2" t="s">
        <v>11207</v>
      </c>
      <c r="H5334" s="2" t="s">
        <v>102</v>
      </c>
      <c r="I5334" s="2" t="s">
        <v>13316</v>
      </c>
      <c r="J5334" s="2" t="s">
        <v>120</v>
      </c>
      <c r="K5334" s="9">
        <v>1000</v>
      </c>
      <c r="L5334" s="9">
        <v>865</v>
      </c>
      <c r="M5334" s="5">
        <v>25</v>
      </c>
      <c r="N5334" s="5">
        <v>2</v>
      </c>
      <c r="O5334" s="5">
        <v>11.7</v>
      </c>
      <c r="P5334" s="5">
        <v>72.44</v>
      </c>
      <c r="Q5334" s="2">
        <f t="shared" si="499"/>
        <v>60.739999999999995</v>
      </c>
      <c r="R5334" s="5">
        <f t="shared" si="500"/>
        <v>60.739999999999995</v>
      </c>
      <c r="S5334" s="11">
        <f t="shared" si="501"/>
        <v>5.1914529914529917</v>
      </c>
      <c r="T5334" s="5">
        <v>2.89</v>
      </c>
      <c r="U5334" s="5">
        <v>0.47</v>
      </c>
      <c r="V5334" s="5">
        <v>5.85</v>
      </c>
      <c r="W5334" s="12">
        <f t="shared" si="502"/>
        <v>0.08</v>
      </c>
      <c r="X5334" s="2" t="str">
        <f t="shared" si="503"/>
        <v>SCALE</v>
      </c>
      <c r="Y5334" s="22" t="str">
        <f t="shared" si="504"/>
        <v>Premium (751-1000)</v>
      </c>
    </row>
    <row r="5335" spans="1:25">
      <c r="A5335" s="2" t="s">
        <v>16629</v>
      </c>
      <c r="B5335" s="2" t="s">
        <v>706</v>
      </c>
      <c r="C5335" s="2" t="s">
        <v>16630</v>
      </c>
      <c r="D5335" s="2" t="s">
        <v>597</v>
      </c>
      <c r="E5335" s="2" t="s">
        <v>237</v>
      </c>
      <c r="F5335" s="5">
        <v>1350</v>
      </c>
      <c r="G5335" s="2" t="s">
        <v>5558</v>
      </c>
      <c r="H5335" s="2" t="s">
        <v>25</v>
      </c>
      <c r="I5335" s="2" t="s">
        <v>13316</v>
      </c>
      <c r="J5335" s="2" t="s">
        <v>356</v>
      </c>
      <c r="K5335" s="9">
        <v>600</v>
      </c>
      <c r="L5335" s="9">
        <v>1030</v>
      </c>
      <c r="M5335" s="5">
        <v>23</v>
      </c>
      <c r="N5335" s="5">
        <v>2</v>
      </c>
      <c r="O5335" s="5">
        <v>12.51</v>
      </c>
      <c r="P5335" s="5">
        <v>98.97</v>
      </c>
      <c r="Q5335" s="2">
        <f t="shared" si="499"/>
        <v>86.46</v>
      </c>
      <c r="R5335" s="5">
        <f t="shared" si="500"/>
        <v>86.46</v>
      </c>
      <c r="S5335" s="11">
        <f t="shared" si="501"/>
        <v>6.9112709832134289</v>
      </c>
      <c r="T5335" s="5">
        <v>2.23</v>
      </c>
      <c r="U5335" s="5">
        <v>0.54</v>
      </c>
      <c r="V5335" s="5">
        <v>6.26</v>
      </c>
      <c r="W5335" s="12">
        <f t="shared" si="502"/>
        <v>8.6956521739130432E-2</v>
      </c>
      <c r="X5335" s="2" t="str">
        <f t="shared" si="503"/>
        <v>SCALE</v>
      </c>
      <c r="Y5335" s="22" t="str">
        <f t="shared" si="504"/>
        <v>High (501-750)</v>
      </c>
    </row>
    <row r="5336" spans="1:25">
      <c r="A5336" s="2" t="s">
        <v>16631</v>
      </c>
      <c r="B5336" s="2" t="s">
        <v>847</v>
      </c>
      <c r="C5336" s="2" t="s">
        <v>1193</v>
      </c>
      <c r="D5336" s="2" t="s">
        <v>16632</v>
      </c>
      <c r="E5336" s="2" t="s">
        <v>125</v>
      </c>
      <c r="F5336" s="5">
        <v>3900</v>
      </c>
      <c r="G5336" s="2" t="s">
        <v>16600</v>
      </c>
      <c r="H5336" s="2" t="s">
        <v>312</v>
      </c>
      <c r="I5336" s="2" t="s">
        <v>13316</v>
      </c>
      <c r="J5336" s="2" t="s">
        <v>155</v>
      </c>
      <c r="K5336" s="9">
        <v>300</v>
      </c>
      <c r="L5336" s="9">
        <v>2119</v>
      </c>
      <c r="M5336" s="5">
        <v>87</v>
      </c>
      <c r="N5336" s="5">
        <v>3</v>
      </c>
      <c r="O5336" s="5">
        <v>36.869999999999997</v>
      </c>
      <c r="P5336" s="5">
        <v>145.86000000000001</v>
      </c>
      <c r="Q5336" s="2">
        <f t="shared" si="499"/>
        <v>108.99000000000001</v>
      </c>
      <c r="R5336" s="5">
        <f t="shared" si="500"/>
        <v>108.99000000000001</v>
      </c>
      <c r="S5336" s="11">
        <f t="shared" si="501"/>
        <v>2.9560618388934099</v>
      </c>
      <c r="T5336" s="5">
        <v>4.1100000000000003</v>
      </c>
      <c r="U5336" s="5">
        <v>0.42</v>
      </c>
      <c r="V5336" s="5">
        <v>12.29</v>
      </c>
      <c r="W5336" s="12">
        <f t="shared" si="502"/>
        <v>3.4482758620689655E-2</v>
      </c>
      <c r="X5336" s="2" t="str">
        <f t="shared" si="503"/>
        <v>SCALE</v>
      </c>
      <c r="Y5336" s="22" t="str">
        <f t="shared" si="504"/>
        <v>Low (100-300)</v>
      </c>
    </row>
    <row r="5337" spans="1:25">
      <c r="A5337" s="2" t="s">
        <v>16633</v>
      </c>
      <c r="B5337" s="2" t="s">
        <v>4113</v>
      </c>
      <c r="C5337" s="2" t="s">
        <v>1365</v>
      </c>
      <c r="D5337" s="2" t="s">
        <v>16634</v>
      </c>
      <c r="E5337" s="2" t="s">
        <v>23</v>
      </c>
      <c r="F5337" s="5">
        <v>1466</v>
      </c>
      <c r="G5337" s="2" t="s">
        <v>16635</v>
      </c>
      <c r="H5337" s="2" t="s">
        <v>260</v>
      </c>
      <c r="I5337" s="2" t="s">
        <v>13316</v>
      </c>
      <c r="J5337" s="2" t="s">
        <v>293</v>
      </c>
      <c r="K5337" s="9">
        <v>300</v>
      </c>
      <c r="L5337" s="9">
        <v>2374</v>
      </c>
      <c r="M5337" s="5">
        <v>97</v>
      </c>
      <c r="N5337" s="5">
        <v>4</v>
      </c>
      <c r="O5337" s="5">
        <v>60.31</v>
      </c>
      <c r="P5337" s="5">
        <v>279.89999999999998</v>
      </c>
      <c r="Q5337" s="2">
        <f t="shared" si="499"/>
        <v>219.58999999999997</v>
      </c>
      <c r="R5337" s="5">
        <f t="shared" si="500"/>
        <v>219.58999999999997</v>
      </c>
      <c r="S5337" s="11">
        <f t="shared" si="501"/>
        <v>3.6410213894876464</v>
      </c>
      <c r="T5337" s="5">
        <v>4.09</v>
      </c>
      <c r="U5337" s="5">
        <v>0.62</v>
      </c>
      <c r="V5337" s="5">
        <v>15.08</v>
      </c>
      <c r="W5337" s="12">
        <f t="shared" si="502"/>
        <v>4.1237113402061855E-2</v>
      </c>
      <c r="X5337" s="2" t="str">
        <f t="shared" si="503"/>
        <v>SCALE</v>
      </c>
      <c r="Y5337" s="22" t="str">
        <f t="shared" si="504"/>
        <v>Low (100-300)</v>
      </c>
    </row>
    <row r="5338" spans="1:25">
      <c r="A5338" s="2" t="s">
        <v>16636</v>
      </c>
      <c r="B5338" s="2" t="s">
        <v>11570</v>
      </c>
      <c r="C5338" s="2" t="s">
        <v>2057</v>
      </c>
      <c r="D5338" s="2" t="s">
        <v>16637</v>
      </c>
      <c r="E5338" s="2" t="s">
        <v>85</v>
      </c>
      <c r="F5338" s="5">
        <v>3250</v>
      </c>
      <c r="G5338" s="2" t="s">
        <v>16638</v>
      </c>
      <c r="H5338" s="2" t="s">
        <v>42</v>
      </c>
      <c r="I5338" s="2" t="s">
        <v>13316</v>
      </c>
      <c r="J5338" s="2" t="s">
        <v>73</v>
      </c>
      <c r="K5338" s="9">
        <v>500</v>
      </c>
      <c r="L5338" s="9">
        <v>1498</v>
      </c>
      <c r="M5338" s="5">
        <v>66</v>
      </c>
      <c r="N5338" s="5">
        <v>1</v>
      </c>
      <c r="O5338" s="5">
        <v>34.979999999999997</v>
      </c>
      <c r="P5338" s="5">
        <v>67.3</v>
      </c>
      <c r="Q5338" s="2">
        <f t="shared" si="499"/>
        <v>32.32</v>
      </c>
      <c r="R5338" s="5">
        <f t="shared" si="500"/>
        <v>32.32</v>
      </c>
      <c r="S5338" s="11">
        <f t="shared" si="501"/>
        <v>0.92395654659805615</v>
      </c>
      <c r="T5338" s="5">
        <v>4.41</v>
      </c>
      <c r="U5338" s="5">
        <v>0.53</v>
      </c>
      <c r="V5338" s="5">
        <v>34.979999999999997</v>
      </c>
      <c r="W5338" s="12">
        <f t="shared" si="502"/>
        <v>1.5151515151515152E-2</v>
      </c>
      <c r="X5338" s="2" t="str">
        <f t="shared" si="503"/>
        <v>SCALE</v>
      </c>
      <c r="Y5338" s="22" t="str">
        <f t="shared" si="504"/>
        <v>Mid (301-500)</v>
      </c>
    </row>
    <row r="5339" spans="1:25">
      <c r="A5339" s="2" t="s">
        <v>16639</v>
      </c>
      <c r="B5339" s="2" t="s">
        <v>4758</v>
      </c>
      <c r="C5339" s="2" t="s">
        <v>16640</v>
      </c>
      <c r="D5339" s="2" t="s">
        <v>16641</v>
      </c>
      <c r="E5339" s="2" t="s">
        <v>850</v>
      </c>
      <c r="F5339" s="5">
        <v>1700</v>
      </c>
      <c r="G5339" s="2" t="s">
        <v>16642</v>
      </c>
      <c r="H5339" s="2" t="s">
        <v>253</v>
      </c>
      <c r="I5339" s="2" t="s">
        <v>13316</v>
      </c>
      <c r="J5339" s="2" t="s">
        <v>382</v>
      </c>
      <c r="K5339" s="9">
        <v>800</v>
      </c>
      <c r="L5339" s="9">
        <v>708</v>
      </c>
      <c r="M5339" s="5">
        <v>27</v>
      </c>
      <c r="N5339" s="5">
        <v>1</v>
      </c>
      <c r="O5339" s="5">
        <v>16.23</v>
      </c>
      <c r="P5339" s="5">
        <v>67.099999999999994</v>
      </c>
      <c r="Q5339" s="2">
        <f t="shared" si="499"/>
        <v>50.86999999999999</v>
      </c>
      <c r="R5339" s="5">
        <f t="shared" si="500"/>
        <v>50.86999999999999</v>
      </c>
      <c r="S5339" s="11">
        <f t="shared" si="501"/>
        <v>3.1343191620455939</v>
      </c>
      <c r="T5339" s="5">
        <v>3.81</v>
      </c>
      <c r="U5339" s="5">
        <v>0.6</v>
      </c>
      <c r="V5339" s="5">
        <v>16.23</v>
      </c>
      <c r="W5339" s="12">
        <f t="shared" si="502"/>
        <v>3.7037037037037035E-2</v>
      </c>
      <c r="X5339" s="2" t="str">
        <f t="shared" si="503"/>
        <v>SCALE</v>
      </c>
      <c r="Y5339" s="22" t="str">
        <f t="shared" si="504"/>
        <v>Premium (751-1000)</v>
      </c>
    </row>
    <row r="5340" spans="1:25">
      <c r="A5340" s="2" t="s">
        <v>16643</v>
      </c>
      <c r="B5340" s="2" t="s">
        <v>16644</v>
      </c>
      <c r="C5340" s="2" t="s">
        <v>1354</v>
      </c>
      <c r="D5340" s="2" t="s">
        <v>16645</v>
      </c>
      <c r="E5340" s="2" t="s">
        <v>337</v>
      </c>
      <c r="F5340" s="5">
        <v>3000</v>
      </c>
      <c r="G5340" s="2" t="s">
        <v>8153</v>
      </c>
      <c r="H5340" s="2" t="s">
        <v>190</v>
      </c>
      <c r="I5340" s="2" t="s">
        <v>13316</v>
      </c>
      <c r="J5340" s="2" t="s">
        <v>73</v>
      </c>
      <c r="K5340" s="9">
        <v>600</v>
      </c>
      <c r="L5340" s="9">
        <v>1109</v>
      </c>
      <c r="M5340" s="5">
        <v>25</v>
      </c>
      <c r="N5340" s="5">
        <v>2</v>
      </c>
      <c r="O5340" s="5">
        <v>18.850000000000001</v>
      </c>
      <c r="P5340" s="5">
        <v>82.91</v>
      </c>
      <c r="Q5340" s="2">
        <f t="shared" si="499"/>
        <v>64.06</v>
      </c>
      <c r="R5340" s="5">
        <f t="shared" si="500"/>
        <v>64.06</v>
      </c>
      <c r="S5340" s="11">
        <f t="shared" si="501"/>
        <v>3.3984084880636605</v>
      </c>
      <c r="T5340" s="5">
        <v>2.25</v>
      </c>
      <c r="U5340" s="5">
        <v>0.75</v>
      </c>
      <c r="V5340" s="5">
        <v>9.43</v>
      </c>
      <c r="W5340" s="12">
        <f t="shared" si="502"/>
        <v>0.08</v>
      </c>
      <c r="X5340" s="2" t="str">
        <f t="shared" si="503"/>
        <v>SCALE</v>
      </c>
      <c r="Y5340" s="22" t="str">
        <f t="shared" si="504"/>
        <v>High (501-750)</v>
      </c>
    </row>
    <row r="5341" spans="1:25">
      <c r="A5341" s="2" t="s">
        <v>16646</v>
      </c>
      <c r="B5341" s="2" t="s">
        <v>2494</v>
      </c>
      <c r="C5341" s="2" t="s">
        <v>5808</v>
      </c>
      <c r="D5341" s="2" t="s">
        <v>829</v>
      </c>
      <c r="E5341" s="2" t="s">
        <v>112</v>
      </c>
      <c r="F5341" s="5">
        <v>1200</v>
      </c>
      <c r="G5341" s="2" t="s">
        <v>4953</v>
      </c>
      <c r="H5341" s="2" t="s">
        <v>253</v>
      </c>
      <c r="I5341" s="2" t="s">
        <v>13316</v>
      </c>
      <c r="J5341" s="2" t="s">
        <v>699</v>
      </c>
      <c r="K5341" s="9">
        <v>600</v>
      </c>
      <c r="L5341" s="9">
        <v>549</v>
      </c>
      <c r="M5341" s="5">
        <v>13</v>
      </c>
      <c r="N5341" s="5">
        <v>1</v>
      </c>
      <c r="O5341" s="5">
        <v>8.8000000000000007</v>
      </c>
      <c r="P5341" s="5">
        <v>70.7</v>
      </c>
      <c r="Q5341" s="2">
        <f t="shared" si="499"/>
        <v>61.900000000000006</v>
      </c>
      <c r="R5341" s="5">
        <f t="shared" si="500"/>
        <v>61.900000000000006</v>
      </c>
      <c r="S5341" s="11">
        <f t="shared" si="501"/>
        <v>7.0340909090909092</v>
      </c>
      <c r="T5341" s="5">
        <v>2.37</v>
      </c>
      <c r="U5341" s="5">
        <v>0.68</v>
      </c>
      <c r="V5341" s="5">
        <v>8.8000000000000007</v>
      </c>
      <c r="W5341" s="12">
        <f t="shared" si="502"/>
        <v>7.6923076923076927E-2</v>
      </c>
      <c r="X5341" s="2" t="str">
        <f t="shared" si="503"/>
        <v>SCALE</v>
      </c>
      <c r="Y5341" s="22" t="str">
        <f t="shared" si="504"/>
        <v>High (501-750)</v>
      </c>
    </row>
    <row r="5342" spans="1:25">
      <c r="A5342" s="2" t="s">
        <v>16647</v>
      </c>
      <c r="B5342" s="2" t="s">
        <v>924</v>
      </c>
      <c r="C5342" s="2" t="s">
        <v>4499</v>
      </c>
      <c r="D5342" s="2" t="s">
        <v>1444</v>
      </c>
      <c r="E5342" s="2" t="s">
        <v>953</v>
      </c>
      <c r="F5342" s="5">
        <v>1258</v>
      </c>
      <c r="G5342" s="2" t="s">
        <v>16648</v>
      </c>
      <c r="H5342" s="2" t="s">
        <v>150</v>
      </c>
      <c r="I5342" s="2" t="s">
        <v>13316</v>
      </c>
      <c r="J5342" s="2" t="s">
        <v>217</v>
      </c>
      <c r="K5342" s="9">
        <v>1000</v>
      </c>
      <c r="L5342" s="9">
        <v>689</v>
      </c>
      <c r="M5342" s="5">
        <v>20</v>
      </c>
      <c r="N5342" s="5">
        <v>0</v>
      </c>
      <c r="O5342" s="5">
        <v>9.19</v>
      </c>
      <c r="P5342" s="5">
        <v>0</v>
      </c>
      <c r="Q5342" s="2">
        <f t="shared" si="499"/>
        <v>-9.19</v>
      </c>
      <c r="R5342" s="5">
        <f t="shared" si="500"/>
        <v>-9.19</v>
      </c>
      <c r="S5342" s="11">
        <f t="shared" si="501"/>
        <v>-1</v>
      </c>
      <c r="T5342" s="5">
        <v>2.9</v>
      </c>
      <c r="U5342" s="5">
        <v>0.46</v>
      </c>
      <c r="V5342" s="5">
        <v>0</v>
      </c>
      <c r="W5342" s="12">
        <f t="shared" si="502"/>
        <v>0</v>
      </c>
      <c r="X5342" s="2" t="str">
        <f t="shared" si="503"/>
        <v>PAUSE</v>
      </c>
      <c r="Y5342" s="22" t="str">
        <f t="shared" si="504"/>
        <v>Premium (751-1000)</v>
      </c>
    </row>
    <row r="5343" spans="1:25">
      <c r="A5343" s="2" t="s">
        <v>16649</v>
      </c>
      <c r="B5343" s="2" t="s">
        <v>10265</v>
      </c>
      <c r="C5343" s="2" t="s">
        <v>1320</v>
      </c>
      <c r="D5343" s="2" t="s">
        <v>14506</v>
      </c>
      <c r="E5343" s="2" t="s">
        <v>373</v>
      </c>
      <c r="F5343" s="5">
        <v>2500</v>
      </c>
      <c r="G5343" s="2" t="s">
        <v>16650</v>
      </c>
      <c r="H5343" s="2" t="s">
        <v>25</v>
      </c>
      <c r="I5343" s="2" t="s">
        <v>13316</v>
      </c>
      <c r="J5343" s="2" t="s">
        <v>80</v>
      </c>
      <c r="K5343" s="9">
        <v>400</v>
      </c>
      <c r="L5343" s="9">
        <v>1795</v>
      </c>
      <c r="M5343" s="5">
        <v>44</v>
      </c>
      <c r="N5343" s="5">
        <v>0</v>
      </c>
      <c r="O5343" s="5">
        <v>36.15</v>
      </c>
      <c r="P5343" s="5">
        <v>0</v>
      </c>
      <c r="Q5343" s="2">
        <f t="shared" si="499"/>
        <v>-36.15</v>
      </c>
      <c r="R5343" s="5">
        <f t="shared" si="500"/>
        <v>-36.15</v>
      </c>
      <c r="S5343" s="11">
        <f t="shared" si="501"/>
        <v>-1</v>
      </c>
      <c r="T5343" s="5">
        <v>2.4500000000000002</v>
      </c>
      <c r="U5343" s="5">
        <v>0.82</v>
      </c>
      <c r="V5343" s="5">
        <v>0</v>
      </c>
      <c r="W5343" s="12">
        <f t="shared" si="502"/>
        <v>0</v>
      </c>
      <c r="X5343" s="2" t="str">
        <f t="shared" si="503"/>
        <v>PAUSE</v>
      </c>
      <c r="Y5343" s="22" t="str">
        <f t="shared" si="504"/>
        <v>Mid (301-500)</v>
      </c>
    </row>
    <row r="5344" spans="1:25">
      <c r="A5344" s="2" t="s">
        <v>16651</v>
      </c>
      <c r="B5344" s="2" t="s">
        <v>11570</v>
      </c>
      <c r="C5344" s="2" t="s">
        <v>21</v>
      </c>
      <c r="D5344" s="2" t="s">
        <v>175</v>
      </c>
      <c r="E5344" s="2" t="s">
        <v>23</v>
      </c>
      <c r="F5344" s="5">
        <v>4750</v>
      </c>
      <c r="G5344" s="2" t="s">
        <v>7125</v>
      </c>
      <c r="H5344" s="2" t="s">
        <v>344</v>
      </c>
      <c r="I5344" s="2" t="s">
        <v>13316</v>
      </c>
      <c r="J5344" s="2" t="s">
        <v>699</v>
      </c>
      <c r="K5344" s="9">
        <v>200</v>
      </c>
      <c r="L5344" s="9">
        <v>2039</v>
      </c>
      <c r="M5344" s="5">
        <v>90</v>
      </c>
      <c r="N5344" s="5">
        <v>2</v>
      </c>
      <c r="O5344" s="5">
        <v>63.93</v>
      </c>
      <c r="P5344" s="5">
        <v>80.489999999999995</v>
      </c>
      <c r="Q5344" s="2">
        <f t="shared" si="499"/>
        <v>16.559999999999995</v>
      </c>
      <c r="R5344" s="5">
        <f t="shared" si="500"/>
        <v>16.559999999999995</v>
      </c>
      <c r="S5344" s="11">
        <f t="shared" si="501"/>
        <v>0.25903331769122473</v>
      </c>
      <c r="T5344" s="5">
        <v>4.41</v>
      </c>
      <c r="U5344" s="5">
        <v>0.71</v>
      </c>
      <c r="V5344" s="5">
        <v>31.96</v>
      </c>
      <c r="W5344" s="12">
        <f t="shared" si="502"/>
        <v>2.2222222222222223E-2</v>
      </c>
      <c r="X5344" s="2" t="str">
        <f t="shared" si="503"/>
        <v>SCALE</v>
      </c>
      <c r="Y5344" s="22" t="str">
        <f t="shared" si="504"/>
        <v>Low (100-300)</v>
      </c>
    </row>
    <row r="5345" spans="1:25">
      <c r="A5345" s="2" t="s">
        <v>16652</v>
      </c>
      <c r="B5345" s="2" t="s">
        <v>2910</v>
      </c>
      <c r="C5345" s="2" t="s">
        <v>6511</v>
      </c>
      <c r="D5345" s="2" t="s">
        <v>2159</v>
      </c>
      <c r="E5345" s="2" t="s">
        <v>125</v>
      </c>
      <c r="F5345" s="5">
        <v>1350</v>
      </c>
      <c r="G5345" s="2" t="s">
        <v>16653</v>
      </c>
      <c r="H5345" s="2" t="s">
        <v>150</v>
      </c>
      <c r="I5345" s="2" t="s">
        <v>13316</v>
      </c>
      <c r="J5345" s="2" t="s">
        <v>206</v>
      </c>
      <c r="K5345" s="9">
        <v>600</v>
      </c>
      <c r="L5345" s="9">
        <v>925</v>
      </c>
      <c r="M5345" s="5">
        <v>27</v>
      </c>
      <c r="N5345" s="5">
        <v>1</v>
      </c>
      <c r="O5345" s="5">
        <v>21.66</v>
      </c>
      <c r="P5345" s="5">
        <v>67.13</v>
      </c>
      <c r="Q5345" s="2">
        <f t="shared" si="499"/>
        <v>45.47</v>
      </c>
      <c r="R5345" s="5">
        <f t="shared" si="500"/>
        <v>45.47</v>
      </c>
      <c r="S5345" s="11">
        <f t="shared" si="501"/>
        <v>2.0992613111726683</v>
      </c>
      <c r="T5345" s="5">
        <v>2.92</v>
      </c>
      <c r="U5345" s="5">
        <v>0.8</v>
      </c>
      <c r="V5345" s="5">
        <v>21.66</v>
      </c>
      <c r="W5345" s="12">
        <f t="shared" si="502"/>
        <v>3.7037037037037035E-2</v>
      </c>
      <c r="X5345" s="2" t="str">
        <f t="shared" si="503"/>
        <v>SCALE</v>
      </c>
      <c r="Y5345" s="22" t="str">
        <f t="shared" si="504"/>
        <v>High (501-750)</v>
      </c>
    </row>
    <row r="5346" spans="1:25">
      <c r="A5346" s="2" t="s">
        <v>16654</v>
      </c>
      <c r="B5346" s="2" t="s">
        <v>3688</v>
      </c>
      <c r="C5346" s="2" t="s">
        <v>16655</v>
      </c>
      <c r="D5346" s="2" t="s">
        <v>1258</v>
      </c>
      <c r="E5346" s="2" t="s">
        <v>132</v>
      </c>
      <c r="F5346" s="5">
        <v>1800</v>
      </c>
      <c r="G5346" s="2" t="s">
        <v>5849</v>
      </c>
      <c r="H5346" s="2" t="s">
        <v>34</v>
      </c>
      <c r="I5346" s="2" t="s">
        <v>13316</v>
      </c>
      <c r="J5346" s="2" t="s">
        <v>135</v>
      </c>
      <c r="K5346" s="9">
        <v>400</v>
      </c>
      <c r="L5346" s="9">
        <v>1232</v>
      </c>
      <c r="M5346" s="5">
        <v>29</v>
      </c>
      <c r="N5346" s="5">
        <v>0</v>
      </c>
      <c r="O5346" s="5">
        <v>15.3</v>
      </c>
      <c r="P5346" s="5">
        <v>0</v>
      </c>
      <c r="Q5346" s="2">
        <f t="shared" si="499"/>
        <v>-15.3</v>
      </c>
      <c r="R5346" s="5">
        <f t="shared" si="500"/>
        <v>-15.3</v>
      </c>
      <c r="S5346" s="11">
        <f t="shared" si="501"/>
        <v>-1</v>
      </c>
      <c r="T5346" s="5">
        <v>2.35</v>
      </c>
      <c r="U5346" s="5">
        <v>0.53</v>
      </c>
      <c r="V5346" s="5">
        <v>0</v>
      </c>
      <c r="W5346" s="12">
        <f t="shared" si="502"/>
        <v>0</v>
      </c>
      <c r="X5346" s="2" t="str">
        <f t="shared" si="503"/>
        <v>PAUSE</v>
      </c>
      <c r="Y5346" s="22" t="str">
        <f t="shared" si="504"/>
        <v>Mid (301-500)</v>
      </c>
    </row>
    <row r="5347" spans="1:25">
      <c r="A5347" s="2" t="s">
        <v>16656</v>
      </c>
      <c r="B5347" s="2" t="s">
        <v>5728</v>
      </c>
      <c r="C5347" s="2" t="s">
        <v>16657</v>
      </c>
      <c r="D5347" s="2" t="s">
        <v>9588</v>
      </c>
      <c r="E5347" s="2" t="s">
        <v>125</v>
      </c>
      <c r="F5347" s="5">
        <v>1631</v>
      </c>
      <c r="G5347" s="2" t="s">
        <v>14146</v>
      </c>
      <c r="H5347" s="2" t="s">
        <v>50</v>
      </c>
      <c r="I5347" s="2" t="s">
        <v>13316</v>
      </c>
      <c r="J5347" s="2" t="s">
        <v>66</v>
      </c>
      <c r="K5347" s="9">
        <v>300</v>
      </c>
      <c r="L5347" s="9">
        <v>816</v>
      </c>
      <c r="M5347" s="5">
        <v>31</v>
      </c>
      <c r="N5347" s="5">
        <v>3</v>
      </c>
      <c r="O5347" s="5">
        <v>25.42</v>
      </c>
      <c r="P5347" s="5">
        <v>152.06</v>
      </c>
      <c r="Q5347" s="2">
        <f t="shared" si="499"/>
        <v>126.64</v>
      </c>
      <c r="R5347" s="5">
        <f t="shared" si="500"/>
        <v>126.64</v>
      </c>
      <c r="S5347" s="11">
        <f t="shared" si="501"/>
        <v>4.9819040125885126</v>
      </c>
      <c r="T5347" s="5">
        <v>3.8</v>
      </c>
      <c r="U5347" s="5">
        <v>0.82</v>
      </c>
      <c r="V5347" s="5">
        <v>8.4700000000000006</v>
      </c>
      <c r="W5347" s="12">
        <f t="shared" si="502"/>
        <v>9.6774193548387094E-2</v>
      </c>
      <c r="X5347" s="2" t="str">
        <f t="shared" si="503"/>
        <v>SCALE</v>
      </c>
      <c r="Y5347" s="22" t="str">
        <f t="shared" si="504"/>
        <v>Low (100-300)</v>
      </c>
    </row>
    <row r="5348" spans="1:25">
      <c r="A5348" s="2" t="s">
        <v>16658</v>
      </c>
      <c r="B5348" s="2" t="s">
        <v>1498</v>
      </c>
      <c r="C5348" s="2" t="s">
        <v>6188</v>
      </c>
      <c r="D5348" s="2" t="s">
        <v>16659</v>
      </c>
      <c r="E5348" s="2" t="s">
        <v>2392</v>
      </c>
      <c r="F5348" s="5">
        <v>2500</v>
      </c>
      <c r="G5348" s="2" t="s">
        <v>16660</v>
      </c>
      <c r="H5348" s="2" t="s">
        <v>34</v>
      </c>
      <c r="I5348" s="2" t="s">
        <v>13316</v>
      </c>
      <c r="J5348" s="2" t="s">
        <v>382</v>
      </c>
      <c r="K5348" s="9">
        <v>300</v>
      </c>
      <c r="L5348" s="9">
        <v>2050</v>
      </c>
      <c r="M5348" s="5">
        <v>73</v>
      </c>
      <c r="N5348" s="5">
        <v>0</v>
      </c>
      <c r="O5348" s="5">
        <v>45.56</v>
      </c>
      <c r="P5348" s="5">
        <v>0</v>
      </c>
      <c r="Q5348" s="2">
        <f t="shared" si="499"/>
        <v>-45.56</v>
      </c>
      <c r="R5348" s="5">
        <f t="shared" si="500"/>
        <v>-45.56</v>
      </c>
      <c r="S5348" s="11">
        <f t="shared" si="501"/>
        <v>-1</v>
      </c>
      <c r="T5348" s="5">
        <v>3.56</v>
      </c>
      <c r="U5348" s="5">
        <v>0.62</v>
      </c>
      <c r="V5348" s="5">
        <v>0</v>
      </c>
      <c r="W5348" s="12">
        <f t="shared" si="502"/>
        <v>0</v>
      </c>
      <c r="X5348" s="2" t="str">
        <f t="shared" si="503"/>
        <v>PAUSE</v>
      </c>
      <c r="Y5348" s="22" t="str">
        <f t="shared" si="504"/>
        <v>Low (100-300)</v>
      </c>
    </row>
    <row r="5349" spans="1:25">
      <c r="A5349" s="2" t="s">
        <v>16661</v>
      </c>
      <c r="B5349" s="2" t="s">
        <v>15082</v>
      </c>
      <c r="C5349" s="2" t="s">
        <v>3853</v>
      </c>
      <c r="D5349" s="2" t="s">
        <v>1593</v>
      </c>
      <c r="E5349" s="2" t="s">
        <v>112</v>
      </c>
      <c r="F5349" s="5">
        <v>2038</v>
      </c>
      <c r="G5349" s="2" t="s">
        <v>16662</v>
      </c>
      <c r="H5349" s="2" t="s">
        <v>134</v>
      </c>
      <c r="I5349" s="2" t="s">
        <v>13316</v>
      </c>
      <c r="J5349" s="2" t="s">
        <v>127</v>
      </c>
      <c r="K5349" s="9">
        <v>100</v>
      </c>
      <c r="L5349" s="9">
        <v>2387</v>
      </c>
      <c r="M5349" s="5">
        <v>89</v>
      </c>
      <c r="N5349" s="5">
        <v>7</v>
      </c>
      <c r="O5349" s="5">
        <v>44.76</v>
      </c>
      <c r="P5349" s="5">
        <v>360.39</v>
      </c>
      <c r="Q5349" s="2">
        <f t="shared" si="499"/>
        <v>315.63</v>
      </c>
      <c r="R5349" s="5">
        <f t="shared" si="500"/>
        <v>315.63</v>
      </c>
      <c r="S5349" s="11">
        <f t="shared" si="501"/>
        <v>7.0516085790884722</v>
      </c>
      <c r="T5349" s="5">
        <v>3.73</v>
      </c>
      <c r="U5349" s="5">
        <v>0.5</v>
      </c>
      <c r="V5349" s="5">
        <v>6.39</v>
      </c>
      <c r="W5349" s="12">
        <f t="shared" si="502"/>
        <v>7.8651685393258425E-2</v>
      </c>
      <c r="X5349" s="2" t="str">
        <f t="shared" si="503"/>
        <v>SCALE</v>
      </c>
      <c r="Y5349" s="22" t="str">
        <f t="shared" si="504"/>
        <v>Low (100-300)</v>
      </c>
    </row>
    <row r="5350" spans="1:25">
      <c r="A5350" s="2" t="s">
        <v>16663</v>
      </c>
      <c r="B5350" s="2" t="s">
        <v>2099</v>
      </c>
      <c r="C5350" s="2" t="s">
        <v>11905</v>
      </c>
      <c r="D5350" s="2" t="s">
        <v>99</v>
      </c>
      <c r="E5350" s="2" t="s">
        <v>100</v>
      </c>
      <c r="F5350" s="5">
        <v>1625</v>
      </c>
      <c r="G5350" s="2" t="s">
        <v>16664</v>
      </c>
      <c r="H5350" s="2" t="s">
        <v>312</v>
      </c>
      <c r="I5350" s="2" t="s">
        <v>13316</v>
      </c>
      <c r="J5350" s="2" t="s">
        <v>356</v>
      </c>
      <c r="K5350" s="9">
        <v>200</v>
      </c>
      <c r="L5350" s="9">
        <v>1058</v>
      </c>
      <c r="M5350" s="5">
        <v>33</v>
      </c>
      <c r="N5350" s="5">
        <v>0</v>
      </c>
      <c r="O5350" s="5">
        <v>20.47</v>
      </c>
      <c r="P5350" s="5">
        <v>0</v>
      </c>
      <c r="Q5350" s="2">
        <f t="shared" si="499"/>
        <v>-20.47</v>
      </c>
      <c r="R5350" s="5">
        <f t="shared" si="500"/>
        <v>-20.47</v>
      </c>
      <c r="S5350" s="11">
        <f t="shared" si="501"/>
        <v>-1</v>
      </c>
      <c r="T5350" s="5">
        <v>3.12</v>
      </c>
      <c r="U5350" s="5">
        <v>0.62</v>
      </c>
      <c r="V5350" s="5">
        <v>0</v>
      </c>
      <c r="W5350" s="12">
        <f t="shared" si="502"/>
        <v>0</v>
      </c>
      <c r="X5350" s="2" t="str">
        <f t="shared" si="503"/>
        <v>PAUSE</v>
      </c>
      <c r="Y5350" s="22" t="str">
        <f t="shared" si="504"/>
        <v>Low (100-300)</v>
      </c>
    </row>
    <row r="5351" spans="1:25">
      <c r="A5351" s="2" t="s">
        <v>16665</v>
      </c>
      <c r="B5351" s="2" t="s">
        <v>791</v>
      </c>
      <c r="C5351" s="2" t="s">
        <v>269</v>
      </c>
      <c r="D5351" s="2" t="s">
        <v>1867</v>
      </c>
      <c r="E5351" s="2" t="s">
        <v>118</v>
      </c>
      <c r="F5351" s="5">
        <v>1250</v>
      </c>
      <c r="G5351" s="2" t="s">
        <v>16666</v>
      </c>
      <c r="H5351" s="2" t="s">
        <v>58</v>
      </c>
      <c r="I5351" s="2" t="s">
        <v>13316</v>
      </c>
      <c r="J5351" s="2" t="s">
        <v>155</v>
      </c>
      <c r="K5351" s="9">
        <v>800</v>
      </c>
      <c r="L5351" s="9">
        <v>2316</v>
      </c>
      <c r="M5351" s="5">
        <v>35</v>
      </c>
      <c r="N5351" s="5">
        <v>0</v>
      </c>
      <c r="O5351" s="5">
        <v>23.23</v>
      </c>
      <c r="P5351" s="5">
        <v>0</v>
      </c>
      <c r="Q5351" s="2">
        <f t="shared" si="499"/>
        <v>-23.23</v>
      </c>
      <c r="R5351" s="5">
        <f t="shared" si="500"/>
        <v>-23.23</v>
      </c>
      <c r="S5351" s="11">
        <f t="shared" si="501"/>
        <v>-1</v>
      </c>
      <c r="T5351" s="5">
        <v>1.51</v>
      </c>
      <c r="U5351" s="5">
        <v>0.66</v>
      </c>
      <c r="V5351" s="5">
        <v>0</v>
      </c>
      <c r="W5351" s="12">
        <f t="shared" si="502"/>
        <v>0</v>
      </c>
      <c r="X5351" s="2" t="str">
        <f t="shared" si="503"/>
        <v>PAUSE</v>
      </c>
      <c r="Y5351" s="22" t="str">
        <f t="shared" si="504"/>
        <v>Premium (751-1000)</v>
      </c>
    </row>
    <row r="5352" spans="1:25">
      <c r="A5352" s="2" t="s">
        <v>16667</v>
      </c>
      <c r="B5352" s="2" t="s">
        <v>1866</v>
      </c>
      <c r="C5352" s="2" t="s">
        <v>4400</v>
      </c>
      <c r="D5352" s="2" t="s">
        <v>16668</v>
      </c>
      <c r="E5352" s="2" t="s">
        <v>23</v>
      </c>
      <c r="F5352" s="5">
        <v>2250</v>
      </c>
      <c r="G5352" s="2" t="s">
        <v>16669</v>
      </c>
      <c r="H5352" s="2" t="s">
        <v>58</v>
      </c>
      <c r="I5352" s="2" t="s">
        <v>13316</v>
      </c>
      <c r="J5352" s="2" t="s">
        <v>162</v>
      </c>
      <c r="K5352" s="9">
        <v>500</v>
      </c>
      <c r="L5352" s="9">
        <v>1102</v>
      </c>
      <c r="M5352" s="5">
        <v>24</v>
      </c>
      <c r="N5352" s="5">
        <v>0</v>
      </c>
      <c r="O5352" s="5">
        <v>19.309999999999999</v>
      </c>
      <c r="P5352" s="5">
        <v>0</v>
      </c>
      <c r="Q5352" s="2">
        <f t="shared" si="499"/>
        <v>-19.309999999999999</v>
      </c>
      <c r="R5352" s="5">
        <f t="shared" si="500"/>
        <v>-19.309999999999999</v>
      </c>
      <c r="S5352" s="11">
        <f t="shared" si="501"/>
        <v>-1</v>
      </c>
      <c r="T5352" s="5">
        <v>2.1800000000000002</v>
      </c>
      <c r="U5352" s="5">
        <v>0.8</v>
      </c>
      <c r="V5352" s="5">
        <v>0</v>
      </c>
      <c r="W5352" s="12">
        <f t="shared" si="502"/>
        <v>0</v>
      </c>
      <c r="X5352" s="2" t="str">
        <f t="shared" si="503"/>
        <v>PAUSE</v>
      </c>
      <c r="Y5352" s="22" t="str">
        <f t="shared" si="504"/>
        <v>Mid (301-500)</v>
      </c>
    </row>
    <row r="5353" spans="1:25">
      <c r="A5353" s="2" t="s">
        <v>16670</v>
      </c>
      <c r="B5353" s="2" t="s">
        <v>6067</v>
      </c>
      <c r="C5353" s="2" t="s">
        <v>16671</v>
      </c>
      <c r="D5353" s="2" t="s">
        <v>16672</v>
      </c>
      <c r="E5353" s="2" t="s">
        <v>237</v>
      </c>
      <c r="F5353" s="5">
        <v>1500</v>
      </c>
      <c r="G5353" s="2" t="s">
        <v>8115</v>
      </c>
      <c r="H5353" s="2" t="s">
        <v>344</v>
      </c>
      <c r="I5353" s="2" t="s">
        <v>13316</v>
      </c>
      <c r="J5353" s="2" t="s">
        <v>356</v>
      </c>
      <c r="K5353" s="9">
        <v>500</v>
      </c>
      <c r="L5353" s="9">
        <v>2409</v>
      </c>
      <c r="M5353" s="5">
        <v>55</v>
      </c>
      <c r="N5353" s="5">
        <v>2</v>
      </c>
      <c r="O5353" s="5">
        <v>31.74</v>
      </c>
      <c r="P5353" s="5">
        <v>128.43</v>
      </c>
      <c r="Q5353" s="2">
        <f t="shared" si="499"/>
        <v>96.690000000000012</v>
      </c>
      <c r="R5353" s="5">
        <f t="shared" si="500"/>
        <v>96.690000000000012</v>
      </c>
      <c r="S5353" s="11">
        <f t="shared" si="501"/>
        <v>3.0463137996219287</v>
      </c>
      <c r="T5353" s="5">
        <v>2.2799999999999998</v>
      </c>
      <c r="U5353" s="5">
        <v>0.57999999999999996</v>
      </c>
      <c r="V5353" s="5">
        <v>15.87</v>
      </c>
      <c r="W5353" s="12">
        <f t="shared" si="502"/>
        <v>3.6363636363636362E-2</v>
      </c>
      <c r="X5353" s="2" t="str">
        <f t="shared" si="503"/>
        <v>SCALE</v>
      </c>
      <c r="Y5353" s="22" t="str">
        <f t="shared" si="504"/>
        <v>Mid (301-500)</v>
      </c>
    </row>
    <row r="5354" spans="1:25">
      <c r="A5354" s="2" t="s">
        <v>16673</v>
      </c>
      <c r="B5354" s="2" t="s">
        <v>1866</v>
      </c>
      <c r="C5354" s="2" t="s">
        <v>611</v>
      </c>
      <c r="D5354" s="2" t="s">
        <v>264</v>
      </c>
      <c r="E5354" s="2" t="s">
        <v>23</v>
      </c>
      <c r="F5354" s="5">
        <v>2000</v>
      </c>
      <c r="G5354" s="2" t="s">
        <v>24</v>
      </c>
      <c r="H5354" s="2" t="s">
        <v>260</v>
      </c>
      <c r="I5354" s="2" t="s">
        <v>13316</v>
      </c>
      <c r="J5354" s="2" t="s">
        <v>313</v>
      </c>
      <c r="K5354" s="9">
        <v>600</v>
      </c>
      <c r="L5354" s="9">
        <v>830</v>
      </c>
      <c r="M5354" s="5">
        <v>16</v>
      </c>
      <c r="N5354" s="5">
        <v>1</v>
      </c>
      <c r="O5354" s="5">
        <v>9.32</v>
      </c>
      <c r="P5354" s="5">
        <v>61.19</v>
      </c>
      <c r="Q5354" s="2">
        <f t="shared" si="499"/>
        <v>51.87</v>
      </c>
      <c r="R5354" s="5">
        <f t="shared" si="500"/>
        <v>51.87</v>
      </c>
      <c r="S5354" s="11">
        <f t="shared" si="501"/>
        <v>5.5654506437768232</v>
      </c>
      <c r="T5354" s="5">
        <v>1.93</v>
      </c>
      <c r="U5354" s="5">
        <v>0.57999999999999996</v>
      </c>
      <c r="V5354" s="5">
        <v>9.32</v>
      </c>
      <c r="W5354" s="12">
        <f t="shared" si="502"/>
        <v>6.25E-2</v>
      </c>
      <c r="X5354" s="2" t="str">
        <f t="shared" si="503"/>
        <v>SCALE</v>
      </c>
      <c r="Y5354" s="22" t="str">
        <f t="shared" si="504"/>
        <v>High (501-750)</v>
      </c>
    </row>
    <row r="5355" spans="1:25">
      <c r="A5355" s="2" t="s">
        <v>16674</v>
      </c>
      <c r="B5355" s="2" t="s">
        <v>529</v>
      </c>
      <c r="C5355" s="2" t="s">
        <v>9733</v>
      </c>
      <c r="D5355" s="2" t="s">
        <v>251</v>
      </c>
      <c r="E5355" s="2" t="s">
        <v>23</v>
      </c>
      <c r="F5355" s="5">
        <v>2347</v>
      </c>
      <c r="G5355" s="2" t="s">
        <v>13134</v>
      </c>
      <c r="H5355" s="2" t="s">
        <v>102</v>
      </c>
      <c r="I5355" s="2" t="s">
        <v>13316</v>
      </c>
      <c r="J5355" s="2" t="s">
        <v>88</v>
      </c>
      <c r="K5355" s="9">
        <v>600</v>
      </c>
      <c r="L5355" s="9">
        <v>1696</v>
      </c>
      <c r="M5355" s="5">
        <v>49</v>
      </c>
      <c r="N5355" s="5">
        <v>4</v>
      </c>
      <c r="O5355" s="5">
        <v>35.549999999999997</v>
      </c>
      <c r="P5355" s="5">
        <v>251.29</v>
      </c>
      <c r="Q5355" s="2">
        <f t="shared" si="499"/>
        <v>215.74</v>
      </c>
      <c r="R5355" s="5">
        <f t="shared" si="500"/>
        <v>215.74</v>
      </c>
      <c r="S5355" s="11">
        <f t="shared" si="501"/>
        <v>6.0686357243319273</v>
      </c>
      <c r="T5355" s="5">
        <v>2.89</v>
      </c>
      <c r="U5355" s="5">
        <v>0.73</v>
      </c>
      <c r="V5355" s="5">
        <v>8.89</v>
      </c>
      <c r="W5355" s="12">
        <f t="shared" si="502"/>
        <v>8.1632653061224483E-2</v>
      </c>
      <c r="X5355" s="2" t="str">
        <f t="shared" si="503"/>
        <v>SCALE</v>
      </c>
      <c r="Y5355" s="22" t="str">
        <f t="shared" si="504"/>
        <v>High (501-750)</v>
      </c>
    </row>
    <row r="5356" spans="1:25">
      <c r="A5356" s="2" t="s">
        <v>16675</v>
      </c>
      <c r="B5356" s="2" t="s">
        <v>2148</v>
      </c>
      <c r="C5356" s="2" t="s">
        <v>3254</v>
      </c>
      <c r="D5356" s="2" t="s">
        <v>7902</v>
      </c>
      <c r="E5356" s="2" t="s">
        <v>23</v>
      </c>
      <c r="F5356" s="5">
        <v>1700</v>
      </c>
      <c r="G5356" s="2" t="s">
        <v>1494</v>
      </c>
      <c r="H5356" s="2" t="s">
        <v>50</v>
      </c>
      <c r="I5356" s="2" t="s">
        <v>13316</v>
      </c>
      <c r="J5356" s="2" t="s">
        <v>293</v>
      </c>
      <c r="K5356" s="9">
        <v>800</v>
      </c>
      <c r="L5356" s="9">
        <v>1268</v>
      </c>
      <c r="M5356" s="5">
        <v>30</v>
      </c>
      <c r="N5356" s="5">
        <v>1</v>
      </c>
      <c r="O5356" s="5">
        <v>12.13</v>
      </c>
      <c r="P5356" s="5">
        <v>68.150000000000006</v>
      </c>
      <c r="Q5356" s="2">
        <f t="shared" si="499"/>
        <v>56.02</v>
      </c>
      <c r="R5356" s="5">
        <f t="shared" si="500"/>
        <v>56.02</v>
      </c>
      <c r="S5356" s="11">
        <f t="shared" si="501"/>
        <v>4.6183017312448476</v>
      </c>
      <c r="T5356" s="5">
        <v>2.37</v>
      </c>
      <c r="U5356" s="5">
        <v>0.4</v>
      </c>
      <c r="V5356" s="5">
        <v>12.13</v>
      </c>
      <c r="W5356" s="12">
        <f t="shared" si="502"/>
        <v>3.3333333333333333E-2</v>
      </c>
      <c r="X5356" s="2" t="str">
        <f t="shared" si="503"/>
        <v>SCALE</v>
      </c>
      <c r="Y5356" s="22" t="str">
        <f t="shared" si="504"/>
        <v>Premium (751-1000)</v>
      </c>
    </row>
    <row r="5357" spans="1:25">
      <c r="A5357" s="2" t="s">
        <v>16676</v>
      </c>
      <c r="B5357" s="2" t="s">
        <v>4681</v>
      </c>
      <c r="C5357" s="2" t="s">
        <v>947</v>
      </c>
      <c r="D5357" s="2" t="s">
        <v>1190</v>
      </c>
      <c r="E5357" s="2" t="s">
        <v>112</v>
      </c>
      <c r="F5357" s="5">
        <v>3250</v>
      </c>
      <c r="G5357" s="2" t="s">
        <v>16677</v>
      </c>
      <c r="H5357" s="2" t="s">
        <v>65</v>
      </c>
      <c r="I5357" s="2" t="s">
        <v>13316</v>
      </c>
      <c r="J5357" s="2" t="s">
        <v>300</v>
      </c>
      <c r="K5357" s="9">
        <v>1000</v>
      </c>
      <c r="L5357" s="9">
        <v>1368</v>
      </c>
      <c r="M5357" s="5">
        <v>53</v>
      </c>
      <c r="N5357" s="5">
        <v>1</v>
      </c>
      <c r="O5357" s="5">
        <v>33.57</v>
      </c>
      <c r="P5357" s="5">
        <v>49.57</v>
      </c>
      <c r="Q5357" s="2">
        <f t="shared" si="499"/>
        <v>16</v>
      </c>
      <c r="R5357" s="5">
        <f t="shared" si="500"/>
        <v>16</v>
      </c>
      <c r="S5357" s="11">
        <f t="shared" si="501"/>
        <v>0.47661602621388144</v>
      </c>
      <c r="T5357" s="5">
        <v>3.87</v>
      </c>
      <c r="U5357" s="5">
        <v>0.63</v>
      </c>
      <c r="V5357" s="5">
        <v>33.57</v>
      </c>
      <c r="W5357" s="12">
        <f t="shared" si="502"/>
        <v>1.8867924528301886E-2</v>
      </c>
      <c r="X5357" s="2" t="str">
        <f t="shared" si="503"/>
        <v>SCALE</v>
      </c>
      <c r="Y5357" s="22" t="str">
        <f t="shared" si="504"/>
        <v>Premium (751-1000)</v>
      </c>
    </row>
    <row r="5358" spans="1:25">
      <c r="A5358" s="2" t="s">
        <v>16678</v>
      </c>
      <c r="B5358" s="2" t="s">
        <v>16679</v>
      </c>
      <c r="C5358" s="2" t="s">
        <v>3001</v>
      </c>
      <c r="D5358" s="2" t="s">
        <v>16680</v>
      </c>
      <c r="E5358" s="2" t="s">
        <v>32</v>
      </c>
      <c r="F5358" s="5">
        <v>2250</v>
      </c>
      <c r="G5358" s="2" t="s">
        <v>16681</v>
      </c>
      <c r="H5358" s="2" t="s">
        <v>102</v>
      </c>
      <c r="I5358" s="2" t="s">
        <v>13316</v>
      </c>
      <c r="J5358" s="2" t="s">
        <v>183</v>
      </c>
      <c r="K5358" s="9">
        <v>200</v>
      </c>
      <c r="L5358" s="9">
        <v>1765</v>
      </c>
      <c r="M5358" s="5">
        <v>28</v>
      </c>
      <c r="N5358" s="5">
        <v>2</v>
      </c>
      <c r="O5358" s="5">
        <v>16.32</v>
      </c>
      <c r="P5358" s="5">
        <v>104.92</v>
      </c>
      <c r="Q5358" s="2">
        <f t="shared" si="499"/>
        <v>88.6</v>
      </c>
      <c r="R5358" s="5">
        <f t="shared" si="500"/>
        <v>88.6</v>
      </c>
      <c r="S5358" s="11">
        <f t="shared" si="501"/>
        <v>5.4289215686274508</v>
      </c>
      <c r="T5358" s="5">
        <v>1.59</v>
      </c>
      <c r="U5358" s="5">
        <v>0.57999999999999996</v>
      </c>
      <c r="V5358" s="5">
        <v>8.16</v>
      </c>
      <c r="W5358" s="12">
        <f t="shared" si="502"/>
        <v>7.1428571428571425E-2</v>
      </c>
      <c r="X5358" s="2" t="str">
        <f t="shared" si="503"/>
        <v>SCALE</v>
      </c>
      <c r="Y5358" s="22" t="str">
        <f t="shared" si="504"/>
        <v>Low (100-300)</v>
      </c>
    </row>
    <row r="5359" spans="1:25">
      <c r="A5359" s="2" t="s">
        <v>16682</v>
      </c>
      <c r="B5359" s="2" t="s">
        <v>1150</v>
      </c>
      <c r="C5359" s="2" t="s">
        <v>16683</v>
      </c>
      <c r="D5359" s="2" t="s">
        <v>11109</v>
      </c>
      <c r="E5359" s="2" t="s">
        <v>23</v>
      </c>
      <c r="F5359" s="5">
        <v>4875</v>
      </c>
      <c r="G5359" s="2" t="s">
        <v>16684</v>
      </c>
      <c r="H5359" s="2" t="s">
        <v>312</v>
      </c>
      <c r="I5359" s="2" t="s">
        <v>13316</v>
      </c>
      <c r="J5359" s="2" t="s">
        <v>248</v>
      </c>
      <c r="K5359" s="9">
        <v>200</v>
      </c>
      <c r="L5359" s="9">
        <v>2063</v>
      </c>
      <c r="M5359" s="5">
        <v>42</v>
      </c>
      <c r="N5359" s="5">
        <v>0</v>
      </c>
      <c r="O5359" s="5">
        <v>17.23</v>
      </c>
      <c r="P5359" s="5">
        <v>0</v>
      </c>
      <c r="Q5359" s="2">
        <f t="shared" si="499"/>
        <v>-17.23</v>
      </c>
      <c r="R5359" s="5">
        <f t="shared" si="500"/>
        <v>-17.23</v>
      </c>
      <c r="S5359" s="11">
        <f t="shared" si="501"/>
        <v>-1</v>
      </c>
      <c r="T5359" s="5">
        <v>2.04</v>
      </c>
      <c r="U5359" s="5">
        <v>0.41</v>
      </c>
      <c r="V5359" s="5">
        <v>0</v>
      </c>
      <c r="W5359" s="12">
        <f t="shared" si="502"/>
        <v>0</v>
      </c>
      <c r="X5359" s="2" t="str">
        <f t="shared" si="503"/>
        <v>PAUSE</v>
      </c>
      <c r="Y5359" s="22" t="str">
        <f t="shared" si="504"/>
        <v>Low (100-300)</v>
      </c>
    </row>
    <row r="5360" spans="1:25">
      <c r="A5360" s="2" t="s">
        <v>16685</v>
      </c>
      <c r="B5360" s="2" t="s">
        <v>4299</v>
      </c>
      <c r="C5360" s="2" t="s">
        <v>3019</v>
      </c>
      <c r="D5360" s="2" t="s">
        <v>1554</v>
      </c>
      <c r="E5360" s="2" t="s">
        <v>85</v>
      </c>
      <c r="F5360" s="5">
        <v>2860</v>
      </c>
      <c r="G5360" s="2" t="s">
        <v>16686</v>
      </c>
      <c r="H5360" s="2" t="s">
        <v>87</v>
      </c>
      <c r="I5360" s="2" t="s">
        <v>13316</v>
      </c>
      <c r="J5360" s="2" t="s">
        <v>140</v>
      </c>
      <c r="K5360" s="9">
        <v>300</v>
      </c>
      <c r="L5360" s="9">
        <v>508</v>
      </c>
      <c r="M5360" s="5">
        <v>18</v>
      </c>
      <c r="N5360" s="5">
        <v>2</v>
      </c>
      <c r="O5360" s="5">
        <v>14.72</v>
      </c>
      <c r="P5360" s="5">
        <v>140.04</v>
      </c>
      <c r="Q5360" s="2">
        <f t="shared" si="499"/>
        <v>125.32</v>
      </c>
      <c r="R5360" s="5">
        <f t="shared" si="500"/>
        <v>125.32</v>
      </c>
      <c r="S5360" s="11">
        <f t="shared" si="501"/>
        <v>8.5135869565217384</v>
      </c>
      <c r="T5360" s="5">
        <v>3.54</v>
      </c>
      <c r="U5360" s="5">
        <v>0.82</v>
      </c>
      <c r="V5360" s="5">
        <v>7.36</v>
      </c>
      <c r="W5360" s="12">
        <f t="shared" si="502"/>
        <v>0.1111111111111111</v>
      </c>
      <c r="X5360" s="2" t="str">
        <f t="shared" si="503"/>
        <v>SCALE</v>
      </c>
      <c r="Y5360" s="22" t="str">
        <f t="shared" si="504"/>
        <v>Low (100-300)</v>
      </c>
    </row>
    <row r="5361" spans="1:25">
      <c r="A5361" s="2" t="s">
        <v>16687</v>
      </c>
      <c r="B5361" s="2" t="s">
        <v>16688</v>
      </c>
      <c r="C5361" s="2" t="s">
        <v>16689</v>
      </c>
      <c r="D5361" s="2" t="s">
        <v>629</v>
      </c>
      <c r="E5361" s="2" t="s">
        <v>40</v>
      </c>
      <c r="F5361" s="5">
        <v>2600</v>
      </c>
      <c r="G5361" s="2" t="s">
        <v>16690</v>
      </c>
      <c r="H5361" s="2" t="s">
        <v>150</v>
      </c>
      <c r="I5361" s="2" t="s">
        <v>13316</v>
      </c>
      <c r="J5361" s="2" t="s">
        <v>313</v>
      </c>
      <c r="K5361" s="9">
        <v>700</v>
      </c>
      <c r="L5361" s="9">
        <v>1395</v>
      </c>
      <c r="M5361" s="5">
        <v>30</v>
      </c>
      <c r="N5361" s="5">
        <v>0</v>
      </c>
      <c r="O5361" s="5">
        <v>19.95</v>
      </c>
      <c r="P5361" s="5">
        <v>0</v>
      </c>
      <c r="Q5361" s="2">
        <f t="shared" si="499"/>
        <v>-19.95</v>
      </c>
      <c r="R5361" s="5">
        <f t="shared" si="500"/>
        <v>-19.95</v>
      </c>
      <c r="S5361" s="11">
        <f t="shared" si="501"/>
        <v>-1</v>
      </c>
      <c r="T5361" s="5">
        <v>2.15</v>
      </c>
      <c r="U5361" s="5">
        <v>0.66</v>
      </c>
      <c r="V5361" s="5">
        <v>0</v>
      </c>
      <c r="W5361" s="12">
        <f t="shared" si="502"/>
        <v>0</v>
      </c>
      <c r="X5361" s="2" t="str">
        <f t="shared" si="503"/>
        <v>PAUSE</v>
      </c>
      <c r="Y5361" s="22" t="str">
        <f t="shared" si="504"/>
        <v>High (501-750)</v>
      </c>
    </row>
    <row r="5362" spans="1:25">
      <c r="A5362" s="2" t="s">
        <v>16691</v>
      </c>
      <c r="B5362" s="2" t="s">
        <v>899</v>
      </c>
      <c r="C5362" s="2" t="s">
        <v>1388</v>
      </c>
      <c r="D5362" s="2" t="s">
        <v>144</v>
      </c>
      <c r="E5362" s="2" t="s">
        <v>40</v>
      </c>
      <c r="F5362" s="5">
        <v>1083</v>
      </c>
      <c r="G5362" s="2" t="s">
        <v>10671</v>
      </c>
      <c r="H5362" s="2" t="s">
        <v>87</v>
      </c>
      <c r="I5362" s="2" t="s">
        <v>13316</v>
      </c>
      <c r="J5362" s="2" t="s">
        <v>699</v>
      </c>
      <c r="K5362" s="9">
        <v>200</v>
      </c>
      <c r="L5362" s="9">
        <v>1198</v>
      </c>
      <c r="M5362" s="5">
        <v>18</v>
      </c>
      <c r="N5362" s="5">
        <v>0</v>
      </c>
      <c r="O5362" s="5">
        <v>13.34</v>
      </c>
      <c r="P5362" s="5">
        <v>0</v>
      </c>
      <c r="Q5362" s="2">
        <f t="shared" si="499"/>
        <v>-13.34</v>
      </c>
      <c r="R5362" s="5">
        <f t="shared" si="500"/>
        <v>-13.34</v>
      </c>
      <c r="S5362" s="11">
        <f t="shared" si="501"/>
        <v>-1</v>
      </c>
      <c r="T5362" s="5">
        <v>1.5</v>
      </c>
      <c r="U5362" s="5">
        <v>0.74</v>
      </c>
      <c r="V5362" s="5">
        <v>0</v>
      </c>
      <c r="W5362" s="12">
        <f t="shared" si="502"/>
        <v>0</v>
      </c>
      <c r="X5362" s="2" t="str">
        <f t="shared" si="503"/>
        <v>PAUSE</v>
      </c>
      <c r="Y5362" s="22" t="str">
        <f t="shared" si="504"/>
        <v>Low (100-300)</v>
      </c>
    </row>
    <row r="5363" spans="1:25">
      <c r="A5363" s="2" t="s">
        <v>16692</v>
      </c>
      <c r="B5363" s="2" t="s">
        <v>1143</v>
      </c>
      <c r="C5363" s="2" t="s">
        <v>1501</v>
      </c>
      <c r="D5363" s="2" t="s">
        <v>7321</v>
      </c>
      <c r="E5363" s="2" t="s">
        <v>23</v>
      </c>
      <c r="F5363" s="5">
        <v>4955</v>
      </c>
      <c r="G5363" s="2" t="s">
        <v>16693</v>
      </c>
      <c r="H5363" s="2" t="s">
        <v>150</v>
      </c>
      <c r="I5363" s="2" t="s">
        <v>13316</v>
      </c>
      <c r="J5363" s="2" t="s">
        <v>155</v>
      </c>
      <c r="K5363" s="9">
        <v>600</v>
      </c>
      <c r="L5363" s="9">
        <v>893</v>
      </c>
      <c r="M5363" s="5">
        <v>22</v>
      </c>
      <c r="N5363" s="5">
        <v>0</v>
      </c>
      <c r="O5363" s="5">
        <v>9.1300000000000008</v>
      </c>
      <c r="P5363" s="5">
        <v>0</v>
      </c>
      <c r="Q5363" s="2">
        <f t="shared" si="499"/>
        <v>-9.1300000000000008</v>
      </c>
      <c r="R5363" s="5">
        <f t="shared" si="500"/>
        <v>-9.1300000000000008</v>
      </c>
      <c r="S5363" s="11">
        <f t="shared" si="501"/>
        <v>-1</v>
      </c>
      <c r="T5363" s="5">
        <v>2.46</v>
      </c>
      <c r="U5363" s="5">
        <v>0.42</v>
      </c>
      <c r="V5363" s="5">
        <v>0</v>
      </c>
      <c r="W5363" s="12">
        <f t="shared" si="502"/>
        <v>0</v>
      </c>
      <c r="X5363" s="2" t="str">
        <f t="shared" si="503"/>
        <v>PAUSE</v>
      </c>
      <c r="Y5363" s="22" t="str">
        <f t="shared" si="504"/>
        <v>High (501-750)</v>
      </c>
    </row>
    <row r="5364" spans="1:25">
      <c r="A5364" s="2" t="s">
        <v>16694</v>
      </c>
      <c r="B5364" s="2" t="s">
        <v>1479</v>
      </c>
      <c r="C5364" s="2" t="s">
        <v>947</v>
      </c>
      <c r="D5364" s="2" t="s">
        <v>2516</v>
      </c>
      <c r="E5364" s="2" t="s">
        <v>78</v>
      </c>
      <c r="F5364" s="5">
        <v>4800</v>
      </c>
      <c r="G5364" s="2" t="s">
        <v>16695</v>
      </c>
      <c r="H5364" s="2" t="s">
        <v>266</v>
      </c>
      <c r="I5364" s="2" t="s">
        <v>13316</v>
      </c>
      <c r="J5364" s="2" t="s">
        <v>293</v>
      </c>
      <c r="K5364" s="9">
        <v>600</v>
      </c>
      <c r="L5364" s="9">
        <v>2073</v>
      </c>
      <c r="M5364" s="5">
        <v>63</v>
      </c>
      <c r="N5364" s="5">
        <v>0</v>
      </c>
      <c r="O5364" s="5">
        <v>45.91</v>
      </c>
      <c r="P5364" s="5">
        <v>0</v>
      </c>
      <c r="Q5364" s="2">
        <f t="shared" si="499"/>
        <v>-45.91</v>
      </c>
      <c r="R5364" s="5">
        <f t="shared" si="500"/>
        <v>-45.91</v>
      </c>
      <c r="S5364" s="11">
        <f t="shared" si="501"/>
        <v>-1</v>
      </c>
      <c r="T5364" s="5">
        <v>3.04</v>
      </c>
      <c r="U5364" s="5">
        <v>0.73</v>
      </c>
      <c r="V5364" s="5">
        <v>0</v>
      </c>
      <c r="W5364" s="12">
        <f t="shared" si="502"/>
        <v>0</v>
      </c>
      <c r="X5364" s="2" t="str">
        <f t="shared" si="503"/>
        <v>PAUSE</v>
      </c>
      <c r="Y5364" s="22" t="str">
        <f t="shared" si="504"/>
        <v>High (501-750)</v>
      </c>
    </row>
    <row r="5365" spans="1:25">
      <c r="A5365" s="2" t="s">
        <v>16696</v>
      </c>
      <c r="B5365" s="2" t="s">
        <v>1702</v>
      </c>
      <c r="C5365" s="2" t="s">
        <v>16697</v>
      </c>
      <c r="D5365" s="2" t="s">
        <v>16698</v>
      </c>
      <c r="E5365" s="2" t="s">
        <v>298</v>
      </c>
      <c r="F5365" s="5">
        <v>2000</v>
      </c>
      <c r="G5365" s="2" t="s">
        <v>6112</v>
      </c>
      <c r="H5365" s="2" t="s">
        <v>42</v>
      </c>
      <c r="I5365" s="2" t="s">
        <v>13316</v>
      </c>
      <c r="J5365" s="2" t="s">
        <v>120</v>
      </c>
      <c r="K5365" s="9">
        <v>500</v>
      </c>
      <c r="L5365" s="9">
        <v>2086</v>
      </c>
      <c r="M5365" s="5">
        <v>83</v>
      </c>
      <c r="N5365" s="5">
        <v>0</v>
      </c>
      <c r="O5365" s="5">
        <v>38.85</v>
      </c>
      <c r="P5365" s="5">
        <v>0</v>
      </c>
      <c r="Q5365" s="2">
        <f t="shared" si="499"/>
        <v>-38.85</v>
      </c>
      <c r="R5365" s="5">
        <f t="shared" si="500"/>
        <v>-38.85</v>
      </c>
      <c r="S5365" s="11">
        <f t="shared" si="501"/>
        <v>-1</v>
      </c>
      <c r="T5365" s="5">
        <v>3.98</v>
      </c>
      <c r="U5365" s="5">
        <v>0.47</v>
      </c>
      <c r="V5365" s="5">
        <v>0</v>
      </c>
      <c r="W5365" s="12">
        <f t="shared" si="502"/>
        <v>0</v>
      </c>
      <c r="X5365" s="2" t="str">
        <f t="shared" si="503"/>
        <v>PAUSE</v>
      </c>
      <c r="Y5365" s="22" t="str">
        <f t="shared" si="504"/>
        <v>Mid (301-500)</v>
      </c>
    </row>
    <row r="5366" spans="1:25">
      <c r="A5366" s="2" t="s">
        <v>16699</v>
      </c>
      <c r="B5366" s="2" t="s">
        <v>16700</v>
      </c>
      <c r="C5366" s="2" t="s">
        <v>1034</v>
      </c>
      <c r="D5366" s="2" t="s">
        <v>16701</v>
      </c>
      <c r="E5366" s="2" t="s">
        <v>125</v>
      </c>
      <c r="F5366" s="5">
        <v>6600</v>
      </c>
      <c r="G5366" s="2" t="s">
        <v>16702</v>
      </c>
      <c r="H5366" s="2" t="s">
        <v>42</v>
      </c>
      <c r="I5366" s="2" t="s">
        <v>13316</v>
      </c>
      <c r="J5366" s="2" t="s">
        <v>120</v>
      </c>
      <c r="K5366" s="9">
        <v>700</v>
      </c>
      <c r="L5366" s="9">
        <v>558</v>
      </c>
      <c r="M5366" s="5">
        <v>17</v>
      </c>
      <c r="N5366" s="5">
        <v>1</v>
      </c>
      <c r="O5366" s="5">
        <v>10.86</v>
      </c>
      <c r="P5366" s="5">
        <v>63.33</v>
      </c>
      <c r="Q5366" s="2">
        <f t="shared" si="499"/>
        <v>52.47</v>
      </c>
      <c r="R5366" s="5">
        <f t="shared" si="500"/>
        <v>52.47</v>
      </c>
      <c r="S5366" s="11">
        <f t="shared" si="501"/>
        <v>4.8314917127071828</v>
      </c>
      <c r="T5366" s="5">
        <v>3.05</v>
      </c>
      <c r="U5366" s="5">
        <v>0.64</v>
      </c>
      <c r="V5366" s="5">
        <v>10.86</v>
      </c>
      <c r="W5366" s="12">
        <f t="shared" si="502"/>
        <v>5.8823529411764705E-2</v>
      </c>
      <c r="X5366" s="2" t="str">
        <f t="shared" si="503"/>
        <v>SCALE</v>
      </c>
      <c r="Y5366" s="22" t="str">
        <f t="shared" si="504"/>
        <v>High (501-750)</v>
      </c>
    </row>
    <row r="5367" spans="1:25">
      <c r="A5367" s="2" t="s">
        <v>16703</v>
      </c>
      <c r="B5367" s="2" t="s">
        <v>3901</v>
      </c>
      <c r="C5367" s="2" t="s">
        <v>16704</v>
      </c>
      <c r="D5367" s="2" t="s">
        <v>12844</v>
      </c>
      <c r="E5367" s="2" t="s">
        <v>625</v>
      </c>
      <c r="F5367" s="5">
        <v>2500</v>
      </c>
      <c r="G5367" s="2" t="s">
        <v>16705</v>
      </c>
      <c r="H5367" s="2" t="s">
        <v>266</v>
      </c>
      <c r="I5367" s="2" t="s">
        <v>13316</v>
      </c>
      <c r="J5367" s="2" t="s">
        <v>88</v>
      </c>
      <c r="K5367" s="9">
        <v>800</v>
      </c>
      <c r="L5367" s="9">
        <v>1587</v>
      </c>
      <c r="M5367" s="5">
        <v>50</v>
      </c>
      <c r="N5367" s="5">
        <v>1</v>
      </c>
      <c r="O5367" s="5">
        <v>37.409999999999997</v>
      </c>
      <c r="P5367" s="5">
        <v>54.02</v>
      </c>
      <c r="Q5367" s="2">
        <f t="shared" si="499"/>
        <v>16.610000000000007</v>
      </c>
      <c r="R5367" s="5">
        <f t="shared" si="500"/>
        <v>16.610000000000007</v>
      </c>
      <c r="S5367" s="11">
        <f t="shared" si="501"/>
        <v>0.44399893076717478</v>
      </c>
      <c r="T5367" s="5">
        <v>3.15</v>
      </c>
      <c r="U5367" s="5">
        <v>0.75</v>
      </c>
      <c r="V5367" s="5">
        <v>37.409999999999997</v>
      </c>
      <c r="W5367" s="12">
        <f t="shared" si="502"/>
        <v>0.02</v>
      </c>
      <c r="X5367" s="2" t="str">
        <f t="shared" si="503"/>
        <v>SCALE</v>
      </c>
      <c r="Y5367" s="22" t="str">
        <f t="shared" si="504"/>
        <v>Premium (751-1000)</v>
      </c>
    </row>
    <row r="5368" spans="1:25">
      <c r="A5368" s="2" t="s">
        <v>16706</v>
      </c>
      <c r="B5368" s="2" t="s">
        <v>1180</v>
      </c>
      <c r="C5368" s="2" t="s">
        <v>16707</v>
      </c>
      <c r="D5368" s="2" t="s">
        <v>286</v>
      </c>
      <c r="E5368" s="2" t="s">
        <v>40</v>
      </c>
      <c r="F5368" s="5">
        <v>4900</v>
      </c>
      <c r="G5368" s="2" t="s">
        <v>16708</v>
      </c>
      <c r="H5368" s="2" t="s">
        <v>266</v>
      </c>
      <c r="I5368" s="2" t="s">
        <v>13316</v>
      </c>
      <c r="J5368" s="2" t="s">
        <v>51</v>
      </c>
      <c r="K5368" s="9">
        <v>400</v>
      </c>
      <c r="L5368" s="9">
        <v>1095</v>
      </c>
      <c r="M5368" s="5">
        <v>40</v>
      </c>
      <c r="N5368" s="5">
        <v>1</v>
      </c>
      <c r="O5368" s="5">
        <v>26.19</v>
      </c>
      <c r="P5368" s="5">
        <v>61.26</v>
      </c>
      <c r="Q5368" s="2">
        <f t="shared" si="499"/>
        <v>35.069999999999993</v>
      </c>
      <c r="R5368" s="5">
        <f t="shared" si="500"/>
        <v>35.069999999999993</v>
      </c>
      <c r="S5368" s="11">
        <f t="shared" si="501"/>
        <v>1.3390607101947305</v>
      </c>
      <c r="T5368" s="5">
        <v>3.65</v>
      </c>
      <c r="U5368" s="5">
        <v>0.65</v>
      </c>
      <c r="V5368" s="5">
        <v>26.19</v>
      </c>
      <c r="W5368" s="12">
        <f t="shared" si="502"/>
        <v>2.5000000000000001E-2</v>
      </c>
      <c r="X5368" s="2" t="str">
        <f t="shared" si="503"/>
        <v>SCALE</v>
      </c>
      <c r="Y5368" s="22" t="str">
        <f t="shared" si="504"/>
        <v>Mid (301-500)</v>
      </c>
    </row>
    <row r="5369" spans="1:25">
      <c r="A5369" s="2" t="s">
        <v>16709</v>
      </c>
      <c r="B5369" s="2" t="s">
        <v>53</v>
      </c>
      <c r="C5369" s="2" t="s">
        <v>16710</v>
      </c>
      <c r="D5369" s="2" t="s">
        <v>16711</v>
      </c>
      <c r="E5369" s="2" t="s">
        <v>40</v>
      </c>
      <c r="F5369" s="5">
        <v>3599</v>
      </c>
      <c r="G5369" s="2" t="s">
        <v>8515</v>
      </c>
      <c r="H5369" s="2" t="s">
        <v>253</v>
      </c>
      <c r="I5369" s="2" t="s">
        <v>13316</v>
      </c>
      <c r="J5369" s="2" t="s">
        <v>356</v>
      </c>
      <c r="K5369" s="9">
        <v>500</v>
      </c>
      <c r="L5369" s="9">
        <v>2321</v>
      </c>
      <c r="M5369" s="5">
        <v>92</v>
      </c>
      <c r="N5369" s="5">
        <v>3</v>
      </c>
      <c r="O5369" s="5">
        <v>41.02</v>
      </c>
      <c r="P5369" s="5">
        <v>128.77000000000001</v>
      </c>
      <c r="Q5369" s="2">
        <f t="shared" si="499"/>
        <v>87.75</v>
      </c>
      <c r="R5369" s="5">
        <f t="shared" si="500"/>
        <v>87.75</v>
      </c>
      <c r="S5369" s="11">
        <f t="shared" si="501"/>
        <v>2.1392003900536323</v>
      </c>
      <c r="T5369" s="5">
        <v>3.96</v>
      </c>
      <c r="U5369" s="5">
        <v>0.45</v>
      </c>
      <c r="V5369" s="5">
        <v>13.67</v>
      </c>
      <c r="W5369" s="12">
        <f t="shared" si="502"/>
        <v>3.2608695652173912E-2</v>
      </c>
      <c r="X5369" s="2" t="str">
        <f t="shared" si="503"/>
        <v>SCALE</v>
      </c>
      <c r="Y5369" s="22" t="str">
        <f t="shared" si="504"/>
        <v>Mid (301-500)</v>
      </c>
    </row>
    <row r="5370" spans="1:25">
      <c r="A5370" s="2" t="s">
        <v>16712</v>
      </c>
      <c r="B5370" s="2" t="s">
        <v>5196</v>
      </c>
      <c r="C5370" s="2" t="s">
        <v>16713</v>
      </c>
      <c r="D5370" s="2" t="s">
        <v>16714</v>
      </c>
      <c r="E5370" s="2" t="s">
        <v>386</v>
      </c>
      <c r="F5370" s="5">
        <v>2250</v>
      </c>
      <c r="G5370" s="2" t="s">
        <v>16715</v>
      </c>
      <c r="H5370" s="2" t="s">
        <v>42</v>
      </c>
      <c r="I5370" s="2" t="s">
        <v>13316</v>
      </c>
      <c r="J5370" s="2" t="s">
        <v>27</v>
      </c>
      <c r="K5370" s="9">
        <v>100</v>
      </c>
      <c r="L5370" s="9">
        <v>2100</v>
      </c>
      <c r="M5370" s="5">
        <v>57</v>
      </c>
      <c r="N5370" s="5">
        <v>1</v>
      </c>
      <c r="O5370" s="5">
        <v>47.4</v>
      </c>
      <c r="P5370" s="5">
        <v>64.41</v>
      </c>
      <c r="Q5370" s="2">
        <f t="shared" si="499"/>
        <v>17.009999999999998</v>
      </c>
      <c r="R5370" s="5">
        <f t="shared" si="500"/>
        <v>17.009999999999998</v>
      </c>
      <c r="S5370" s="11">
        <f t="shared" si="501"/>
        <v>0.35886075949367086</v>
      </c>
      <c r="T5370" s="5">
        <v>2.71</v>
      </c>
      <c r="U5370" s="5">
        <v>0.83</v>
      </c>
      <c r="V5370" s="5">
        <v>47.4</v>
      </c>
      <c r="W5370" s="12">
        <f t="shared" si="502"/>
        <v>1.7543859649122806E-2</v>
      </c>
      <c r="X5370" s="2" t="str">
        <f t="shared" si="503"/>
        <v>SCALE</v>
      </c>
      <c r="Y5370" s="22" t="str">
        <f t="shared" si="504"/>
        <v>Low (100-300)</v>
      </c>
    </row>
    <row r="5371" spans="1:25">
      <c r="A5371" s="2" t="s">
        <v>16716</v>
      </c>
      <c r="B5371" s="2" t="s">
        <v>4417</v>
      </c>
      <c r="C5371" s="2" t="s">
        <v>16717</v>
      </c>
      <c r="D5371" s="2" t="s">
        <v>909</v>
      </c>
      <c r="E5371" s="2" t="s">
        <v>222</v>
      </c>
      <c r="F5371" s="5">
        <v>3092</v>
      </c>
      <c r="G5371" s="2" t="s">
        <v>16718</v>
      </c>
      <c r="H5371" s="2" t="s">
        <v>312</v>
      </c>
      <c r="I5371" s="2" t="s">
        <v>13316</v>
      </c>
      <c r="J5371" s="2" t="s">
        <v>88</v>
      </c>
      <c r="K5371" s="9">
        <v>500</v>
      </c>
      <c r="L5371" s="9">
        <v>1071</v>
      </c>
      <c r="M5371" s="5">
        <v>17</v>
      </c>
      <c r="N5371" s="5">
        <v>1</v>
      </c>
      <c r="O5371" s="5">
        <v>13.65</v>
      </c>
      <c r="P5371" s="5">
        <v>57.64</v>
      </c>
      <c r="Q5371" s="2">
        <f t="shared" si="499"/>
        <v>43.99</v>
      </c>
      <c r="R5371" s="5">
        <f t="shared" si="500"/>
        <v>43.99</v>
      </c>
      <c r="S5371" s="11">
        <f t="shared" si="501"/>
        <v>3.2227106227106228</v>
      </c>
      <c r="T5371" s="5">
        <v>1.59</v>
      </c>
      <c r="U5371" s="5">
        <v>0.8</v>
      </c>
      <c r="V5371" s="5">
        <v>13.65</v>
      </c>
      <c r="W5371" s="12">
        <f t="shared" si="502"/>
        <v>5.8823529411764705E-2</v>
      </c>
      <c r="X5371" s="2" t="str">
        <f t="shared" si="503"/>
        <v>SCALE</v>
      </c>
      <c r="Y5371" s="22" t="str">
        <f t="shared" si="504"/>
        <v>Mid (301-500)</v>
      </c>
    </row>
    <row r="5372" spans="1:25">
      <c r="A5372" s="2" t="s">
        <v>16719</v>
      </c>
      <c r="B5372" s="2" t="s">
        <v>2123</v>
      </c>
      <c r="C5372" s="2" t="s">
        <v>1419</v>
      </c>
      <c r="D5372" s="2" t="s">
        <v>16720</v>
      </c>
      <c r="E5372" s="2" t="s">
        <v>32</v>
      </c>
      <c r="F5372" s="5">
        <v>1499</v>
      </c>
      <c r="G5372" s="2" t="s">
        <v>16721</v>
      </c>
      <c r="H5372" s="2" t="s">
        <v>344</v>
      </c>
      <c r="I5372" s="2" t="s">
        <v>13316</v>
      </c>
      <c r="J5372" s="2" t="s">
        <v>162</v>
      </c>
      <c r="K5372" s="9">
        <v>800</v>
      </c>
      <c r="L5372" s="9">
        <v>1531</v>
      </c>
      <c r="M5372" s="5">
        <v>58</v>
      </c>
      <c r="N5372" s="5">
        <v>5</v>
      </c>
      <c r="O5372" s="5">
        <v>28.13</v>
      </c>
      <c r="P5372" s="5">
        <v>345.32</v>
      </c>
      <c r="Q5372" s="2">
        <f t="shared" si="499"/>
        <v>317.19</v>
      </c>
      <c r="R5372" s="5">
        <f t="shared" si="500"/>
        <v>317.19</v>
      </c>
      <c r="S5372" s="11">
        <f t="shared" si="501"/>
        <v>11.275862068965518</v>
      </c>
      <c r="T5372" s="5">
        <v>3.79</v>
      </c>
      <c r="U5372" s="5">
        <v>0.48</v>
      </c>
      <c r="V5372" s="5">
        <v>5.63</v>
      </c>
      <c r="W5372" s="12">
        <f t="shared" si="502"/>
        <v>8.6206896551724144E-2</v>
      </c>
      <c r="X5372" s="2" t="str">
        <f t="shared" si="503"/>
        <v>SCALE</v>
      </c>
      <c r="Y5372" s="22" t="str">
        <f t="shared" si="504"/>
        <v>Premium (751-1000)</v>
      </c>
    </row>
    <row r="5373" spans="1:25">
      <c r="A5373" s="2" t="s">
        <v>16722</v>
      </c>
      <c r="B5373" s="2" t="s">
        <v>4403</v>
      </c>
      <c r="C5373" s="2" t="s">
        <v>5977</v>
      </c>
      <c r="D5373" s="2" t="s">
        <v>16723</v>
      </c>
      <c r="E5373" s="2" t="s">
        <v>953</v>
      </c>
      <c r="F5373" s="5">
        <v>2250</v>
      </c>
      <c r="G5373" s="2" t="s">
        <v>16724</v>
      </c>
      <c r="H5373" s="2" t="s">
        <v>312</v>
      </c>
      <c r="I5373" s="2" t="s">
        <v>13316</v>
      </c>
      <c r="J5373" s="2" t="s">
        <v>51</v>
      </c>
      <c r="K5373" s="9">
        <v>1000</v>
      </c>
      <c r="L5373" s="9">
        <v>2171</v>
      </c>
      <c r="M5373" s="5">
        <v>79</v>
      </c>
      <c r="N5373" s="5">
        <v>3</v>
      </c>
      <c r="O5373" s="5">
        <v>44.55</v>
      </c>
      <c r="P5373" s="5">
        <v>194.25</v>
      </c>
      <c r="Q5373" s="2">
        <f t="shared" si="499"/>
        <v>149.69999999999999</v>
      </c>
      <c r="R5373" s="5">
        <f t="shared" si="500"/>
        <v>149.69999999999999</v>
      </c>
      <c r="S5373" s="11">
        <f t="shared" si="501"/>
        <v>3.3602693602693603</v>
      </c>
      <c r="T5373" s="5">
        <v>3.64</v>
      </c>
      <c r="U5373" s="5">
        <v>0.56000000000000005</v>
      </c>
      <c r="V5373" s="5">
        <v>14.85</v>
      </c>
      <c r="W5373" s="12">
        <f t="shared" si="502"/>
        <v>3.7974683544303799E-2</v>
      </c>
      <c r="X5373" s="2" t="str">
        <f t="shared" si="503"/>
        <v>SCALE</v>
      </c>
      <c r="Y5373" s="22" t="str">
        <f t="shared" si="504"/>
        <v>Premium (751-1000)</v>
      </c>
    </row>
    <row r="5374" spans="1:25">
      <c r="A5374" s="2" t="s">
        <v>16725</v>
      </c>
      <c r="B5374" s="2" t="s">
        <v>398</v>
      </c>
      <c r="C5374" s="2" t="s">
        <v>16726</v>
      </c>
      <c r="D5374" s="2" t="s">
        <v>9837</v>
      </c>
      <c r="E5374" s="2" t="s">
        <v>125</v>
      </c>
      <c r="F5374" s="5">
        <v>2708</v>
      </c>
      <c r="G5374" s="2" t="s">
        <v>3026</v>
      </c>
      <c r="H5374" s="2" t="s">
        <v>42</v>
      </c>
      <c r="I5374" s="2" t="s">
        <v>13316</v>
      </c>
      <c r="J5374" s="2" t="s">
        <v>95</v>
      </c>
      <c r="K5374" s="9">
        <v>600</v>
      </c>
      <c r="L5374" s="9">
        <v>1623</v>
      </c>
      <c r="M5374" s="5">
        <v>26</v>
      </c>
      <c r="N5374" s="5">
        <v>0</v>
      </c>
      <c r="O5374" s="5">
        <v>16.2</v>
      </c>
      <c r="P5374" s="5">
        <v>0</v>
      </c>
      <c r="Q5374" s="2">
        <f t="shared" si="499"/>
        <v>-16.2</v>
      </c>
      <c r="R5374" s="5">
        <f t="shared" si="500"/>
        <v>-16.2</v>
      </c>
      <c r="S5374" s="11">
        <f t="shared" si="501"/>
        <v>-1</v>
      </c>
      <c r="T5374" s="5">
        <v>1.6</v>
      </c>
      <c r="U5374" s="5">
        <v>0.62</v>
      </c>
      <c r="V5374" s="5">
        <v>0</v>
      </c>
      <c r="W5374" s="12">
        <f t="shared" si="502"/>
        <v>0</v>
      </c>
      <c r="X5374" s="2" t="str">
        <f t="shared" si="503"/>
        <v>PAUSE</v>
      </c>
      <c r="Y5374" s="22" t="str">
        <f t="shared" si="504"/>
        <v>High (501-750)</v>
      </c>
    </row>
    <row r="5375" spans="1:25">
      <c r="A5375" s="2" t="s">
        <v>16727</v>
      </c>
      <c r="B5375" s="2" t="s">
        <v>16728</v>
      </c>
      <c r="C5375" s="2" t="s">
        <v>16729</v>
      </c>
      <c r="D5375" s="2" t="s">
        <v>1336</v>
      </c>
      <c r="E5375" s="2" t="s">
        <v>56</v>
      </c>
      <c r="F5375" s="5">
        <v>4300</v>
      </c>
      <c r="G5375" s="2" t="s">
        <v>16730</v>
      </c>
      <c r="H5375" s="2" t="s">
        <v>58</v>
      </c>
      <c r="I5375" s="2" t="s">
        <v>13316</v>
      </c>
      <c r="J5375" s="2" t="s">
        <v>232</v>
      </c>
      <c r="K5375" s="9">
        <v>200</v>
      </c>
      <c r="L5375" s="9">
        <v>1116</v>
      </c>
      <c r="M5375" s="5">
        <v>31</v>
      </c>
      <c r="N5375" s="5">
        <v>2</v>
      </c>
      <c r="O5375" s="5">
        <v>22.08</v>
      </c>
      <c r="P5375" s="5">
        <v>117.78</v>
      </c>
      <c r="Q5375" s="2">
        <f t="shared" si="499"/>
        <v>95.7</v>
      </c>
      <c r="R5375" s="5">
        <f t="shared" si="500"/>
        <v>95.7</v>
      </c>
      <c r="S5375" s="11">
        <f t="shared" si="501"/>
        <v>4.3342391304347831</v>
      </c>
      <c r="T5375" s="5">
        <v>2.78</v>
      </c>
      <c r="U5375" s="5">
        <v>0.71</v>
      </c>
      <c r="V5375" s="5">
        <v>11.04</v>
      </c>
      <c r="W5375" s="12">
        <f t="shared" si="502"/>
        <v>6.4516129032258063E-2</v>
      </c>
      <c r="X5375" s="2" t="str">
        <f t="shared" si="503"/>
        <v>SCALE</v>
      </c>
      <c r="Y5375" s="22" t="str">
        <f t="shared" si="504"/>
        <v>Low (100-300)</v>
      </c>
    </row>
    <row r="5376" spans="1:25">
      <c r="A5376" s="2" t="s">
        <v>16731</v>
      </c>
      <c r="B5376" s="2" t="s">
        <v>2132</v>
      </c>
      <c r="C5376" s="2" t="s">
        <v>14384</v>
      </c>
      <c r="D5376" s="2" t="s">
        <v>251</v>
      </c>
      <c r="E5376" s="2" t="s">
        <v>23</v>
      </c>
      <c r="F5376" s="5">
        <v>5000</v>
      </c>
      <c r="G5376" s="2" t="s">
        <v>16732</v>
      </c>
      <c r="H5376" s="2" t="s">
        <v>312</v>
      </c>
      <c r="I5376" s="2" t="s">
        <v>13316</v>
      </c>
      <c r="J5376" s="2" t="s">
        <v>120</v>
      </c>
      <c r="K5376" s="9">
        <v>200</v>
      </c>
      <c r="L5376" s="9">
        <v>1188</v>
      </c>
      <c r="M5376" s="5">
        <v>28</v>
      </c>
      <c r="N5376" s="5">
        <v>0</v>
      </c>
      <c r="O5376" s="5">
        <v>14.8</v>
      </c>
      <c r="P5376" s="5">
        <v>0</v>
      </c>
      <c r="Q5376" s="2">
        <f t="shared" si="499"/>
        <v>-14.8</v>
      </c>
      <c r="R5376" s="5">
        <f t="shared" si="500"/>
        <v>-14.8</v>
      </c>
      <c r="S5376" s="11">
        <f t="shared" si="501"/>
        <v>-1</v>
      </c>
      <c r="T5376" s="5">
        <v>2.36</v>
      </c>
      <c r="U5376" s="5">
        <v>0.53</v>
      </c>
      <c r="V5376" s="5">
        <v>0</v>
      </c>
      <c r="W5376" s="12">
        <f t="shared" si="502"/>
        <v>0</v>
      </c>
      <c r="X5376" s="2" t="str">
        <f t="shared" si="503"/>
        <v>PAUSE</v>
      </c>
      <c r="Y5376" s="22" t="str">
        <f t="shared" si="504"/>
        <v>Low (100-300)</v>
      </c>
    </row>
    <row r="5377" spans="1:25">
      <c r="A5377" s="2" t="s">
        <v>16733</v>
      </c>
      <c r="B5377" s="2" t="s">
        <v>3023</v>
      </c>
      <c r="C5377" s="2" t="s">
        <v>471</v>
      </c>
      <c r="D5377" s="2" t="s">
        <v>175</v>
      </c>
      <c r="E5377" s="2" t="s">
        <v>23</v>
      </c>
      <c r="F5377" s="5">
        <v>2843</v>
      </c>
      <c r="G5377" s="2" t="s">
        <v>16734</v>
      </c>
      <c r="H5377" s="2" t="s">
        <v>72</v>
      </c>
      <c r="I5377" s="2" t="s">
        <v>13316</v>
      </c>
      <c r="J5377" s="2" t="s">
        <v>88</v>
      </c>
      <c r="K5377" s="9">
        <v>800</v>
      </c>
      <c r="L5377" s="9">
        <v>2285</v>
      </c>
      <c r="M5377" s="5">
        <v>42</v>
      </c>
      <c r="N5377" s="5">
        <v>4</v>
      </c>
      <c r="O5377" s="5">
        <v>22.05</v>
      </c>
      <c r="P5377" s="5">
        <v>226.39</v>
      </c>
      <c r="Q5377" s="2">
        <f t="shared" si="499"/>
        <v>204.33999999999997</v>
      </c>
      <c r="R5377" s="5">
        <f t="shared" si="500"/>
        <v>204.33999999999997</v>
      </c>
      <c r="S5377" s="11">
        <f t="shared" si="501"/>
        <v>9.267120181405895</v>
      </c>
      <c r="T5377" s="5">
        <v>1.84</v>
      </c>
      <c r="U5377" s="5">
        <v>0.52</v>
      </c>
      <c r="V5377" s="5">
        <v>5.51</v>
      </c>
      <c r="W5377" s="12">
        <f t="shared" si="502"/>
        <v>9.5238095238095233E-2</v>
      </c>
      <c r="X5377" s="2" t="str">
        <f t="shared" si="503"/>
        <v>SCALE</v>
      </c>
      <c r="Y5377" s="22" t="str">
        <f t="shared" si="504"/>
        <v>Premium (751-1000)</v>
      </c>
    </row>
    <row r="5378" spans="1:25">
      <c r="A5378" s="2" t="s">
        <v>16735</v>
      </c>
      <c r="B5378" s="2" t="s">
        <v>16736</v>
      </c>
      <c r="C5378" s="2" t="s">
        <v>16737</v>
      </c>
      <c r="D5378" s="2" t="s">
        <v>251</v>
      </c>
      <c r="E5378" s="2" t="s">
        <v>23</v>
      </c>
      <c r="F5378" s="5">
        <v>2400</v>
      </c>
      <c r="G5378" s="2" t="s">
        <v>16738</v>
      </c>
      <c r="H5378" s="2" t="s">
        <v>94</v>
      </c>
      <c r="I5378" s="2" t="s">
        <v>13316</v>
      </c>
      <c r="J5378" s="2" t="s">
        <v>300</v>
      </c>
      <c r="K5378" s="9">
        <v>600</v>
      </c>
      <c r="L5378" s="9">
        <v>662</v>
      </c>
      <c r="M5378" s="5">
        <v>11</v>
      </c>
      <c r="N5378" s="5">
        <v>0</v>
      </c>
      <c r="O5378" s="5">
        <v>8.51</v>
      </c>
      <c r="P5378" s="5">
        <v>0</v>
      </c>
      <c r="Q5378" s="2">
        <f t="shared" si="499"/>
        <v>-8.51</v>
      </c>
      <c r="R5378" s="5">
        <f t="shared" si="500"/>
        <v>-8.51</v>
      </c>
      <c r="S5378" s="11">
        <f t="shared" si="501"/>
        <v>-1</v>
      </c>
      <c r="T5378" s="5">
        <v>1.66</v>
      </c>
      <c r="U5378" s="5">
        <v>0.77</v>
      </c>
      <c r="V5378" s="5">
        <v>0</v>
      </c>
      <c r="W5378" s="12">
        <f t="shared" si="502"/>
        <v>0</v>
      </c>
      <c r="X5378" s="2" t="str">
        <f t="shared" si="503"/>
        <v>PAUSE</v>
      </c>
      <c r="Y5378" s="22" t="str">
        <f t="shared" si="504"/>
        <v>High (501-750)</v>
      </c>
    </row>
    <row r="5379" spans="1:25">
      <c r="A5379" s="2" t="s">
        <v>16739</v>
      </c>
      <c r="B5379" s="2" t="s">
        <v>1033</v>
      </c>
      <c r="C5379" s="2" t="s">
        <v>16740</v>
      </c>
      <c r="D5379" s="2" t="s">
        <v>9080</v>
      </c>
      <c r="E5379" s="2" t="s">
        <v>305</v>
      </c>
      <c r="F5379" s="5">
        <v>5500</v>
      </c>
      <c r="G5379" s="2" t="s">
        <v>16741</v>
      </c>
      <c r="H5379" s="2" t="s">
        <v>50</v>
      </c>
      <c r="I5379" s="2" t="s">
        <v>13316</v>
      </c>
      <c r="J5379" s="2" t="s">
        <v>183</v>
      </c>
      <c r="K5379" s="9">
        <v>400</v>
      </c>
      <c r="L5379" s="9">
        <v>1628</v>
      </c>
      <c r="M5379" s="5">
        <v>56</v>
      </c>
      <c r="N5379" s="5">
        <v>5</v>
      </c>
      <c r="O5379" s="5">
        <v>31.73</v>
      </c>
      <c r="P5379" s="5">
        <v>329.29</v>
      </c>
      <c r="Q5379" s="2">
        <f t="shared" si="499"/>
        <v>297.56</v>
      </c>
      <c r="R5379" s="5">
        <f t="shared" si="500"/>
        <v>297.56</v>
      </c>
      <c r="S5379" s="11">
        <f t="shared" si="501"/>
        <v>9.3778758272927831</v>
      </c>
      <c r="T5379" s="5">
        <v>3.44</v>
      </c>
      <c r="U5379" s="5">
        <v>0.56999999999999995</v>
      </c>
      <c r="V5379" s="5">
        <v>6.35</v>
      </c>
      <c r="W5379" s="12">
        <f t="shared" si="502"/>
        <v>8.9285714285714288E-2</v>
      </c>
      <c r="X5379" s="2" t="str">
        <f t="shared" si="503"/>
        <v>SCALE</v>
      </c>
      <c r="Y5379" s="22" t="str">
        <f t="shared" si="504"/>
        <v>Mid (301-500)</v>
      </c>
    </row>
    <row r="5380" spans="1:25">
      <c r="A5380" s="2" t="s">
        <v>16742</v>
      </c>
      <c r="B5380" s="2" t="s">
        <v>16743</v>
      </c>
      <c r="C5380" s="2" t="s">
        <v>16744</v>
      </c>
      <c r="D5380" s="2" t="s">
        <v>6260</v>
      </c>
      <c r="E5380" s="2" t="s">
        <v>373</v>
      </c>
      <c r="F5380" s="5">
        <v>8400</v>
      </c>
      <c r="G5380" s="2" t="s">
        <v>16745</v>
      </c>
      <c r="H5380" s="2" t="s">
        <v>34</v>
      </c>
      <c r="I5380" s="2" t="s">
        <v>13316</v>
      </c>
      <c r="J5380" s="2" t="s">
        <v>66</v>
      </c>
      <c r="K5380" s="9">
        <v>300</v>
      </c>
      <c r="L5380" s="9">
        <v>1052</v>
      </c>
      <c r="M5380" s="5">
        <v>45</v>
      </c>
      <c r="N5380" s="5">
        <v>0</v>
      </c>
      <c r="O5380" s="5">
        <v>32.53</v>
      </c>
      <c r="P5380" s="5">
        <v>0</v>
      </c>
      <c r="Q5380" s="2">
        <f t="shared" si="499"/>
        <v>-32.53</v>
      </c>
      <c r="R5380" s="5">
        <f t="shared" si="500"/>
        <v>-32.53</v>
      </c>
      <c r="S5380" s="11">
        <f t="shared" si="501"/>
        <v>-1</v>
      </c>
      <c r="T5380" s="5">
        <v>4.28</v>
      </c>
      <c r="U5380" s="5">
        <v>0.72</v>
      </c>
      <c r="V5380" s="5">
        <v>0</v>
      </c>
      <c r="W5380" s="12">
        <f t="shared" si="502"/>
        <v>0</v>
      </c>
      <c r="X5380" s="2" t="str">
        <f t="shared" si="503"/>
        <v>PAUSE</v>
      </c>
      <c r="Y5380" s="22" t="str">
        <f t="shared" si="504"/>
        <v>Low (100-300)</v>
      </c>
    </row>
    <row r="5381" spans="1:25">
      <c r="A5381" s="2" t="s">
        <v>16746</v>
      </c>
      <c r="B5381" s="2" t="s">
        <v>16747</v>
      </c>
      <c r="C5381" s="2" t="s">
        <v>16748</v>
      </c>
      <c r="D5381" s="2" t="s">
        <v>1901</v>
      </c>
      <c r="E5381" s="2" t="s">
        <v>85</v>
      </c>
      <c r="F5381" s="5">
        <v>1567</v>
      </c>
      <c r="G5381" s="2" t="s">
        <v>16749</v>
      </c>
      <c r="H5381" s="2" t="s">
        <v>42</v>
      </c>
      <c r="I5381" s="2" t="s">
        <v>13316</v>
      </c>
      <c r="J5381" s="2" t="s">
        <v>232</v>
      </c>
      <c r="K5381" s="9">
        <v>600</v>
      </c>
      <c r="L5381" s="9">
        <v>2268</v>
      </c>
      <c r="M5381" s="5">
        <v>79</v>
      </c>
      <c r="N5381" s="5">
        <v>0</v>
      </c>
      <c r="O5381" s="5">
        <v>37.54</v>
      </c>
      <c r="P5381" s="5">
        <v>0</v>
      </c>
      <c r="Q5381" s="2">
        <f t="shared" si="499"/>
        <v>-37.54</v>
      </c>
      <c r="R5381" s="5">
        <f t="shared" si="500"/>
        <v>-37.54</v>
      </c>
      <c r="S5381" s="11">
        <f t="shared" si="501"/>
        <v>-1</v>
      </c>
      <c r="T5381" s="5">
        <v>3.48</v>
      </c>
      <c r="U5381" s="5">
        <v>0.48</v>
      </c>
      <c r="V5381" s="5">
        <v>0</v>
      </c>
      <c r="W5381" s="12">
        <f t="shared" si="502"/>
        <v>0</v>
      </c>
      <c r="X5381" s="2" t="str">
        <f t="shared" si="503"/>
        <v>PAUSE</v>
      </c>
      <c r="Y5381" s="22" t="str">
        <f t="shared" si="504"/>
        <v>High (501-750)</v>
      </c>
    </row>
    <row r="5382" spans="1:25">
      <c r="A5382" s="2" t="s">
        <v>16750</v>
      </c>
      <c r="B5382" s="2" t="s">
        <v>5284</v>
      </c>
      <c r="C5382" s="2" t="s">
        <v>16751</v>
      </c>
      <c r="D5382" s="2" t="s">
        <v>1405</v>
      </c>
      <c r="E5382" s="2" t="s">
        <v>40</v>
      </c>
      <c r="F5382" s="5">
        <v>1525</v>
      </c>
      <c r="G5382" s="2" t="s">
        <v>1141</v>
      </c>
      <c r="H5382" s="2" t="s">
        <v>190</v>
      </c>
      <c r="I5382" s="2" t="s">
        <v>13316</v>
      </c>
      <c r="J5382" s="2" t="s">
        <v>51</v>
      </c>
      <c r="K5382" s="9">
        <v>200</v>
      </c>
      <c r="L5382" s="9">
        <v>962</v>
      </c>
      <c r="M5382" s="5">
        <v>20</v>
      </c>
      <c r="N5382" s="5">
        <v>0</v>
      </c>
      <c r="O5382" s="5">
        <v>12.5</v>
      </c>
      <c r="P5382" s="5">
        <v>0</v>
      </c>
      <c r="Q5382" s="2">
        <f t="shared" si="499"/>
        <v>-12.5</v>
      </c>
      <c r="R5382" s="5">
        <f t="shared" si="500"/>
        <v>-12.5</v>
      </c>
      <c r="S5382" s="11">
        <f t="shared" si="501"/>
        <v>-1</v>
      </c>
      <c r="T5382" s="5">
        <v>2.08</v>
      </c>
      <c r="U5382" s="5">
        <v>0.62</v>
      </c>
      <c r="V5382" s="5">
        <v>0</v>
      </c>
      <c r="W5382" s="12">
        <f t="shared" si="502"/>
        <v>0</v>
      </c>
      <c r="X5382" s="2" t="str">
        <f t="shared" si="503"/>
        <v>PAUSE</v>
      </c>
      <c r="Y5382" s="22" t="str">
        <f t="shared" si="504"/>
        <v>Low (100-300)</v>
      </c>
    </row>
    <row r="5383" spans="1:25">
      <c r="A5383" s="2" t="s">
        <v>16752</v>
      </c>
      <c r="B5383" s="2" t="s">
        <v>7183</v>
      </c>
      <c r="C5383" s="2" t="s">
        <v>15212</v>
      </c>
      <c r="D5383" s="2" t="s">
        <v>3913</v>
      </c>
      <c r="E5383" s="2" t="s">
        <v>56</v>
      </c>
      <c r="F5383" s="5">
        <v>1500</v>
      </c>
      <c r="G5383" s="2" t="s">
        <v>11579</v>
      </c>
      <c r="H5383" s="2" t="s">
        <v>42</v>
      </c>
      <c r="I5383" s="2" t="s">
        <v>13316</v>
      </c>
      <c r="J5383" s="2" t="s">
        <v>51</v>
      </c>
      <c r="K5383" s="9">
        <v>400</v>
      </c>
      <c r="L5383" s="9">
        <v>1459</v>
      </c>
      <c r="M5383" s="5">
        <v>24</v>
      </c>
      <c r="N5383" s="5">
        <v>0</v>
      </c>
      <c r="O5383" s="5">
        <v>12.41</v>
      </c>
      <c r="P5383" s="5">
        <v>0</v>
      </c>
      <c r="Q5383" s="2">
        <f t="shared" si="499"/>
        <v>-12.41</v>
      </c>
      <c r="R5383" s="5">
        <f t="shared" si="500"/>
        <v>-12.41</v>
      </c>
      <c r="S5383" s="11">
        <f t="shared" si="501"/>
        <v>-1</v>
      </c>
      <c r="T5383" s="5">
        <v>1.64</v>
      </c>
      <c r="U5383" s="5">
        <v>0.52</v>
      </c>
      <c r="V5383" s="5">
        <v>0</v>
      </c>
      <c r="W5383" s="12">
        <f t="shared" si="502"/>
        <v>0</v>
      </c>
      <c r="X5383" s="2" t="str">
        <f t="shared" si="503"/>
        <v>PAUSE</v>
      </c>
      <c r="Y5383" s="22" t="str">
        <f t="shared" si="504"/>
        <v>Mid (301-500)</v>
      </c>
    </row>
    <row r="5384" spans="1:25">
      <c r="A5384" s="2" t="s">
        <v>16753</v>
      </c>
      <c r="B5384" s="2" t="s">
        <v>321</v>
      </c>
      <c r="C5384" s="2" t="s">
        <v>16754</v>
      </c>
      <c r="D5384" s="2" t="s">
        <v>204</v>
      </c>
      <c r="E5384" s="2" t="s">
        <v>56</v>
      </c>
      <c r="F5384" s="5">
        <v>4000</v>
      </c>
      <c r="G5384" s="2" t="s">
        <v>16755</v>
      </c>
      <c r="H5384" s="2" t="s">
        <v>312</v>
      </c>
      <c r="I5384" s="2" t="s">
        <v>13316</v>
      </c>
      <c r="J5384" s="2" t="s">
        <v>458</v>
      </c>
      <c r="K5384" s="9">
        <v>700</v>
      </c>
      <c r="L5384" s="9">
        <v>2224</v>
      </c>
      <c r="M5384" s="5">
        <v>96</v>
      </c>
      <c r="N5384" s="5">
        <v>0</v>
      </c>
      <c r="O5384" s="5">
        <v>56.41</v>
      </c>
      <c r="P5384" s="5">
        <v>0</v>
      </c>
      <c r="Q5384" s="2">
        <f t="shared" si="499"/>
        <v>-56.41</v>
      </c>
      <c r="R5384" s="5">
        <f t="shared" si="500"/>
        <v>-56.41</v>
      </c>
      <c r="S5384" s="11">
        <f t="shared" si="501"/>
        <v>-1</v>
      </c>
      <c r="T5384" s="5">
        <v>4.32</v>
      </c>
      <c r="U5384" s="5">
        <v>0.59</v>
      </c>
      <c r="V5384" s="5">
        <v>0</v>
      </c>
      <c r="W5384" s="12">
        <f t="shared" si="502"/>
        <v>0</v>
      </c>
      <c r="X5384" s="2" t="str">
        <f t="shared" si="503"/>
        <v>PAUSE</v>
      </c>
      <c r="Y5384" s="22" t="str">
        <f t="shared" si="504"/>
        <v>High (501-750)</v>
      </c>
    </row>
    <row r="5385" spans="1:25">
      <c r="A5385" s="2" t="s">
        <v>16756</v>
      </c>
      <c r="B5385" s="2" t="s">
        <v>4064</v>
      </c>
      <c r="C5385" s="2" t="s">
        <v>796</v>
      </c>
      <c r="D5385" s="2" t="s">
        <v>1258</v>
      </c>
      <c r="E5385" s="2" t="s">
        <v>132</v>
      </c>
      <c r="F5385" s="5">
        <v>1950</v>
      </c>
      <c r="G5385" s="2" t="s">
        <v>16757</v>
      </c>
      <c r="H5385" s="2" t="s">
        <v>87</v>
      </c>
      <c r="I5385" s="2" t="s">
        <v>13316</v>
      </c>
      <c r="J5385" s="2" t="s">
        <v>300</v>
      </c>
      <c r="K5385" s="9">
        <v>500</v>
      </c>
      <c r="L5385" s="9">
        <v>724</v>
      </c>
      <c r="M5385" s="5">
        <v>29</v>
      </c>
      <c r="N5385" s="5">
        <v>0</v>
      </c>
      <c r="O5385" s="5">
        <v>22.46</v>
      </c>
      <c r="P5385" s="5">
        <v>0</v>
      </c>
      <c r="Q5385" s="2">
        <f t="shared" si="499"/>
        <v>-22.46</v>
      </c>
      <c r="R5385" s="5">
        <f t="shared" si="500"/>
        <v>-22.46</v>
      </c>
      <c r="S5385" s="11">
        <f t="shared" si="501"/>
        <v>-1</v>
      </c>
      <c r="T5385" s="5">
        <v>4.01</v>
      </c>
      <c r="U5385" s="5">
        <v>0.77</v>
      </c>
      <c r="V5385" s="5">
        <v>0</v>
      </c>
      <c r="W5385" s="12">
        <f t="shared" si="502"/>
        <v>0</v>
      </c>
      <c r="X5385" s="2" t="str">
        <f t="shared" si="503"/>
        <v>PAUSE</v>
      </c>
      <c r="Y5385" s="22" t="str">
        <f t="shared" si="504"/>
        <v>Mid (301-500)</v>
      </c>
    </row>
    <row r="5386" spans="1:25">
      <c r="A5386" s="2" t="s">
        <v>16758</v>
      </c>
      <c r="B5386" s="2" t="s">
        <v>1866</v>
      </c>
      <c r="C5386" s="2" t="s">
        <v>16759</v>
      </c>
      <c r="D5386" s="2" t="s">
        <v>1696</v>
      </c>
      <c r="E5386" s="2" t="s">
        <v>635</v>
      </c>
      <c r="F5386" s="5">
        <v>1535</v>
      </c>
      <c r="G5386" s="2" t="s">
        <v>16760</v>
      </c>
      <c r="H5386" s="2" t="s">
        <v>50</v>
      </c>
      <c r="I5386" s="2" t="s">
        <v>13316</v>
      </c>
      <c r="J5386" s="2" t="s">
        <v>135</v>
      </c>
      <c r="K5386" s="9">
        <v>200</v>
      </c>
      <c r="L5386" s="9">
        <v>865</v>
      </c>
      <c r="M5386" s="5">
        <v>20</v>
      </c>
      <c r="N5386" s="5">
        <v>0</v>
      </c>
      <c r="O5386" s="5">
        <v>15.53</v>
      </c>
      <c r="P5386" s="5">
        <v>0</v>
      </c>
      <c r="Q5386" s="2">
        <f t="shared" si="499"/>
        <v>-15.53</v>
      </c>
      <c r="R5386" s="5">
        <f t="shared" si="500"/>
        <v>-15.53</v>
      </c>
      <c r="S5386" s="11">
        <f t="shared" si="501"/>
        <v>-1</v>
      </c>
      <c r="T5386" s="5">
        <v>2.31</v>
      </c>
      <c r="U5386" s="5">
        <v>0.78</v>
      </c>
      <c r="V5386" s="5">
        <v>0</v>
      </c>
      <c r="W5386" s="12">
        <f t="shared" si="502"/>
        <v>0</v>
      </c>
      <c r="X5386" s="2" t="str">
        <f t="shared" si="503"/>
        <v>PAUSE</v>
      </c>
      <c r="Y5386" s="22" t="str">
        <f t="shared" si="504"/>
        <v>Low (100-300)</v>
      </c>
    </row>
    <row r="5387" spans="1:25">
      <c r="A5387" s="2" t="s">
        <v>16761</v>
      </c>
      <c r="B5387" s="2" t="s">
        <v>16762</v>
      </c>
      <c r="C5387" s="2" t="s">
        <v>763</v>
      </c>
      <c r="D5387" s="2" t="s">
        <v>16763</v>
      </c>
      <c r="E5387" s="2" t="s">
        <v>2392</v>
      </c>
      <c r="F5387" s="5">
        <v>2167</v>
      </c>
      <c r="G5387" s="2" t="s">
        <v>16764</v>
      </c>
      <c r="H5387" s="2" t="s">
        <v>87</v>
      </c>
      <c r="I5387" s="2" t="s">
        <v>13316</v>
      </c>
      <c r="J5387" s="2" t="s">
        <v>140</v>
      </c>
      <c r="K5387" s="9">
        <v>300</v>
      </c>
      <c r="L5387" s="9">
        <v>1535</v>
      </c>
      <c r="M5387" s="5">
        <v>28</v>
      </c>
      <c r="N5387" s="5">
        <v>2</v>
      </c>
      <c r="O5387" s="5">
        <v>23.72</v>
      </c>
      <c r="P5387" s="5">
        <v>133.36000000000001</v>
      </c>
      <c r="Q5387" s="2">
        <f t="shared" ref="Q5387:Q5450" si="505">IFERROR(P5387-O5387, 0)</f>
        <v>109.64000000000001</v>
      </c>
      <c r="R5387" s="5">
        <f t="shared" ref="R5387:R5450" si="506">P5387-O5387</f>
        <v>109.64000000000001</v>
      </c>
      <c r="S5387" s="11">
        <f t="shared" ref="S5387:S5450" si="507">R5387/O5387</f>
        <v>4.6222596964586851</v>
      </c>
      <c r="T5387" s="5">
        <v>1.82</v>
      </c>
      <c r="U5387" s="5">
        <v>0.85</v>
      </c>
      <c r="V5387" s="5">
        <v>11.86</v>
      </c>
      <c r="W5387" s="12">
        <f t="shared" ref="W5387:W5450" si="508">N5387/M5387</f>
        <v>7.1428571428571425E-2</v>
      </c>
      <c r="X5387" s="2" t="str">
        <f t="shared" ref="X5387:X5450" si="509">IF(P5387&gt;=4, "SCALE",
  IF(P5387&gt;=2, "MONITOR",
    IF(P5387&gt;=1, "OPTIMISE",
      "PAUSE")))</f>
        <v>SCALE</v>
      </c>
      <c r="Y5387" s="22" t="str">
        <f t="shared" ref="Y5387:Y5450" si="510">IF(K5387&lt;=300,"Low (100-300)",
 IF(K5387&lt;=500,"Mid (301-500)",
  IF(K5387&lt;=750,"High (501-750)",
   "Premium (751-1000)")))</f>
        <v>Low (100-300)</v>
      </c>
    </row>
    <row r="5388" spans="1:25">
      <c r="A5388" s="2" t="s">
        <v>16765</v>
      </c>
      <c r="B5388" s="2">
        <v>0</v>
      </c>
      <c r="C5388" s="2" t="s">
        <v>1566</v>
      </c>
      <c r="D5388" s="2" t="s">
        <v>6071</v>
      </c>
      <c r="E5388" s="2" t="s">
        <v>56</v>
      </c>
      <c r="F5388" s="5">
        <v>1500</v>
      </c>
      <c r="G5388" s="2" t="s">
        <v>133</v>
      </c>
      <c r="H5388" s="2" t="s">
        <v>344</v>
      </c>
      <c r="I5388" s="2" t="s">
        <v>13316</v>
      </c>
      <c r="J5388" s="2" t="s">
        <v>183</v>
      </c>
      <c r="K5388" s="9">
        <v>700</v>
      </c>
      <c r="L5388" s="9">
        <v>1190</v>
      </c>
      <c r="M5388" s="5">
        <v>28</v>
      </c>
      <c r="N5388" s="5">
        <v>2</v>
      </c>
      <c r="O5388" s="5">
        <v>15.84</v>
      </c>
      <c r="P5388" s="5">
        <v>115.69</v>
      </c>
      <c r="Q5388" s="2">
        <f t="shared" si="505"/>
        <v>99.85</v>
      </c>
      <c r="R5388" s="5">
        <f t="shared" si="506"/>
        <v>99.85</v>
      </c>
      <c r="S5388" s="11">
        <f t="shared" si="507"/>
        <v>6.3036616161616159</v>
      </c>
      <c r="T5388" s="5">
        <v>2.35</v>
      </c>
      <c r="U5388" s="5">
        <v>0.56999999999999995</v>
      </c>
      <c r="V5388" s="5">
        <v>7.92</v>
      </c>
      <c r="W5388" s="12">
        <f t="shared" si="508"/>
        <v>7.1428571428571425E-2</v>
      </c>
      <c r="X5388" s="2" t="str">
        <f t="shared" si="509"/>
        <v>SCALE</v>
      </c>
      <c r="Y5388" s="22" t="str">
        <f t="shared" si="510"/>
        <v>High (501-750)</v>
      </c>
    </row>
    <row r="5389" spans="1:25">
      <c r="A5389" s="2" t="s">
        <v>16766</v>
      </c>
      <c r="B5389" s="2" t="s">
        <v>1256</v>
      </c>
      <c r="C5389" s="2" t="s">
        <v>16767</v>
      </c>
      <c r="D5389" s="2" t="s">
        <v>673</v>
      </c>
      <c r="E5389" s="2" t="s">
        <v>132</v>
      </c>
      <c r="F5389" s="5">
        <v>4500</v>
      </c>
      <c r="G5389" s="2" t="s">
        <v>16768</v>
      </c>
      <c r="H5389" s="2" t="s">
        <v>312</v>
      </c>
      <c r="I5389" s="2" t="s">
        <v>13316</v>
      </c>
      <c r="J5389" s="2" t="s">
        <v>66</v>
      </c>
      <c r="K5389" s="9">
        <v>800</v>
      </c>
      <c r="L5389" s="9">
        <v>1940</v>
      </c>
      <c r="M5389" s="5">
        <v>79</v>
      </c>
      <c r="N5389" s="5">
        <v>0</v>
      </c>
      <c r="O5389" s="5">
        <v>34.119999999999997</v>
      </c>
      <c r="P5389" s="5">
        <v>0</v>
      </c>
      <c r="Q5389" s="2">
        <f t="shared" si="505"/>
        <v>-34.119999999999997</v>
      </c>
      <c r="R5389" s="5">
        <f t="shared" si="506"/>
        <v>-34.119999999999997</v>
      </c>
      <c r="S5389" s="11">
        <f t="shared" si="507"/>
        <v>-1</v>
      </c>
      <c r="T5389" s="5">
        <v>4.07</v>
      </c>
      <c r="U5389" s="5">
        <v>0.43</v>
      </c>
      <c r="V5389" s="5">
        <v>0</v>
      </c>
      <c r="W5389" s="12">
        <f t="shared" si="508"/>
        <v>0</v>
      </c>
      <c r="X5389" s="2" t="str">
        <f t="shared" si="509"/>
        <v>PAUSE</v>
      </c>
      <c r="Y5389" s="22" t="str">
        <f t="shared" si="510"/>
        <v>Premium (751-1000)</v>
      </c>
    </row>
    <row r="5390" spans="1:25">
      <c r="A5390" s="2" t="s">
        <v>16769</v>
      </c>
      <c r="B5390" s="2" t="s">
        <v>16770</v>
      </c>
      <c r="C5390" s="2" t="s">
        <v>5547</v>
      </c>
      <c r="D5390" s="2" t="s">
        <v>2687</v>
      </c>
      <c r="E5390" s="2" t="s">
        <v>56</v>
      </c>
      <c r="F5390" s="5">
        <v>1500</v>
      </c>
      <c r="G5390" s="2" t="s">
        <v>16771</v>
      </c>
      <c r="H5390" s="2" t="s">
        <v>42</v>
      </c>
      <c r="I5390" s="2" t="s">
        <v>13316</v>
      </c>
      <c r="J5390" s="2" t="s">
        <v>35</v>
      </c>
      <c r="K5390" s="9">
        <v>200</v>
      </c>
      <c r="L5390" s="9">
        <v>2398</v>
      </c>
      <c r="M5390" s="5">
        <v>46</v>
      </c>
      <c r="N5390" s="5">
        <v>5</v>
      </c>
      <c r="O5390" s="5">
        <v>20.89</v>
      </c>
      <c r="P5390" s="5">
        <v>200.46</v>
      </c>
      <c r="Q5390" s="2">
        <f t="shared" si="505"/>
        <v>179.57</v>
      </c>
      <c r="R5390" s="5">
        <f t="shared" si="506"/>
        <v>179.57</v>
      </c>
      <c r="S5390" s="11">
        <f t="shared" si="507"/>
        <v>8.5959789372905693</v>
      </c>
      <c r="T5390" s="5">
        <v>1.92</v>
      </c>
      <c r="U5390" s="5">
        <v>0.45</v>
      </c>
      <c r="V5390" s="5">
        <v>4.18</v>
      </c>
      <c r="W5390" s="12">
        <f t="shared" si="508"/>
        <v>0.10869565217391304</v>
      </c>
      <c r="X5390" s="2" t="str">
        <f t="shared" si="509"/>
        <v>SCALE</v>
      </c>
      <c r="Y5390" s="22" t="str">
        <f t="shared" si="510"/>
        <v>Low (100-300)</v>
      </c>
    </row>
    <row r="5391" spans="1:25">
      <c r="A5391" s="2" t="s">
        <v>16772</v>
      </c>
      <c r="B5391" s="2" t="s">
        <v>16773</v>
      </c>
      <c r="C5391" s="2" t="s">
        <v>16774</v>
      </c>
      <c r="D5391" s="2" t="s">
        <v>9626</v>
      </c>
      <c r="E5391" s="2" t="s">
        <v>85</v>
      </c>
      <c r="F5391" s="5">
        <v>3800</v>
      </c>
      <c r="G5391" s="2" t="s">
        <v>16775</v>
      </c>
      <c r="H5391" s="2" t="s">
        <v>65</v>
      </c>
      <c r="I5391" s="2" t="s">
        <v>13316</v>
      </c>
      <c r="J5391" s="2" t="s">
        <v>217</v>
      </c>
      <c r="K5391" s="9">
        <v>700</v>
      </c>
      <c r="L5391" s="9">
        <v>535</v>
      </c>
      <c r="M5391" s="5">
        <v>20</v>
      </c>
      <c r="N5391" s="5">
        <v>1</v>
      </c>
      <c r="O5391" s="5">
        <v>12.45</v>
      </c>
      <c r="P5391" s="5">
        <v>65.849999999999994</v>
      </c>
      <c r="Q5391" s="2">
        <f t="shared" si="505"/>
        <v>53.399999999999991</v>
      </c>
      <c r="R5391" s="5">
        <f t="shared" si="506"/>
        <v>53.399999999999991</v>
      </c>
      <c r="S5391" s="11">
        <f t="shared" si="507"/>
        <v>4.2891566265060233</v>
      </c>
      <c r="T5391" s="5">
        <v>3.74</v>
      </c>
      <c r="U5391" s="5">
        <v>0.62</v>
      </c>
      <c r="V5391" s="5">
        <v>12.45</v>
      </c>
      <c r="W5391" s="12">
        <f t="shared" si="508"/>
        <v>0.05</v>
      </c>
      <c r="X5391" s="2" t="str">
        <f t="shared" si="509"/>
        <v>SCALE</v>
      </c>
      <c r="Y5391" s="22" t="str">
        <f t="shared" si="510"/>
        <v>High (501-750)</v>
      </c>
    </row>
    <row r="5392" spans="1:25">
      <c r="A5392" s="2" t="s">
        <v>16776</v>
      </c>
      <c r="B5392" s="2" t="s">
        <v>994</v>
      </c>
      <c r="C5392" s="2" t="s">
        <v>796</v>
      </c>
      <c r="D5392" s="2" t="s">
        <v>3418</v>
      </c>
      <c r="E5392" s="2" t="s">
        <v>132</v>
      </c>
      <c r="F5392" s="5">
        <v>3000</v>
      </c>
      <c r="G5392" s="2" t="s">
        <v>1358</v>
      </c>
      <c r="H5392" s="2" t="s">
        <v>253</v>
      </c>
      <c r="I5392" s="2" t="s">
        <v>13316</v>
      </c>
      <c r="J5392" s="2" t="s">
        <v>80</v>
      </c>
      <c r="K5392" s="9">
        <v>500</v>
      </c>
      <c r="L5392" s="9">
        <v>1552</v>
      </c>
      <c r="M5392" s="5">
        <v>46</v>
      </c>
      <c r="N5392" s="5">
        <v>1</v>
      </c>
      <c r="O5392" s="5">
        <v>19.61</v>
      </c>
      <c r="P5392" s="5">
        <v>36.619999999999997</v>
      </c>
      <c r="Q5392" s="2">
        <f t="shared" si="505"/>
        <v>17.009999999999998</v>
      </c>
      <c r="R5392" s="5">
        <f t="shared" si="506"/>
        <v>17.009999999999998</v>
      </c>
      <c r="S5392" s="11">
        <f t="shared" si="507"/>
        <v>0.86741458439571639</v>
      </c>
      <c r="T5392" s="5">
        <v>2.96</v>
      </c>
      <c r="U5392" s="5">
        <v>0.43</v>
      </c>
      <c r="V5392" s="5">
        <v>19.61</v>
      </c>
      <c r="W5392" s="12">
        <f t="shared" si="508"/>
        <v>2.1739130434782608E-2</v>
      </c>
      <c r="X5392" s="2" t="str">
        <f t="shared" si="509"/>
        <v>SCALE</v>
      </c>
      <c r="Y5392" s="22" t="str">
        <f t="shared" si="510"/>
        <v>Mid (301-500)</v>
      </c>
    </row>
    <row r="5393" spans="1:25">
      <c r="A5393" s="2" t="s">
        <v>16777</v>
      </c>
      <c r="B5393" s="2" t="s">
        <v>1933</v>
      </c>
      <c r="C5393" s="2" t="s">
        <v>30</v>
      </c>
      <c r="D5393" s="2" t="s">
        <v>16778</v>
      </c>
      <c r="E5393" s="2" t="s">
        <v>188</v>
      </c>
      <c r="F5393" s="5">
        <v>2346</v>
      </c>
      <c r="G5393" s="2" t="s">
        <v>12171</v>
      </c>
      <c r="H5393" s="2" t="s">
        <v>266</v>
      </c>
      <c r="I5393" s="2" t="s">
        <v>13316</v>
      </c>
      <c r="J5393" s="2" t="s">
        <v>699</v>
      </c>
      <c r="K5393" s="9">
        <v>500</v>
      </c>
      <c r="L5393" s="9">
        <v>1271</v>
      </c>
      <c r="M5393" s="5">
        <v>53</v>
      </c>
      <c r="N5393" s="5">
        <v>2</v>
      </c>
      <c r="O5393" s="5">
        <v>41.45</v>
      </c>
      <c r="P5393" s="5">
        <v>106.02</v>
      </c>
      <c r="Q5393" s="2">
        <f t="shared" si="505"/>
        <v>64.569999999999993</v>
      </c>
      <c r="R5393" s="5">
        <f t="shared" si="506"/>
        <v>64.569999999999993</v>
      </c>
      <c r="S5393" s="11">
        <f t="shared" si="507"/>
        <v>1.5577804583835944</v>
      </c>
      <c r="T5393" s="5">
        <v>4.17</v>
      </c>
      <c r="U5393" s="5">
        <v>0.78</v>
      </c>
      <c r="V5393" s="5">
        <v>20.72</v>
      </c>
      <c r="W5393" s="12">
        <f t="shared" si="508"/>
        <v>3.7735849056603772E-2</v>
      </c>
      <c r="X5393" s="2" t="str">
        <f t="shared" si="509"/>
        <v>SCALE</v>
      </c>
      <c r="Y5393" s="22" t="str">
        <f t="shared" si="510"/>
        <v>Mid (301-500)</v>
      </c>
    </row>
    <row r="5394" spans="1:25">
      <c r="A5394" s="2" t="s">
        <v>16779</v>
      </c>
      <c r="B5394" s="2" t="s">
        <v>7383</v>
      </c>
      <c r="C5394" s="2" t="s">
        <v>947</v>
      </c>
      <c r="D5394" s="2" t="s">
        <v>2855</v>
      </c>
      <c r="E5394" s="2" t="s">
        <v>118</v>
      </c>
      <c r="F5394" s="5">
        <v>1998</v>
      </c>
      <c r="G5394" s="2" t="s">
        <v>16780</v>
      </c>
      <c r="H5394" s="2" t="s">
        <v>150</v>
      </c>
      <c r="I5394" s="2" t="s">
        <v>13316</v>
      </c>
      <c r="J5394" s="2" t="s">
        <v>361</v>
      </c>
      <c r="K5394" s="9">
        <v>400</v>
      </c>
      <c r="L5394" s="9">
        <v>2241</v>
      </c>
      <c r="M5394" s="5">
        <v>34</v>
      </c>
      <c r="N5394" s="5">
        <v>0</v>
      </c>
      <c r="O5394" s="5">
        <v>28.57</v>
      </c>
      <c r="P5394" s="5">
        <v>0</v>
      </c>
      <c r="Q5394" s="2">
        <f t="shared" si="505"/>
        <v>-28.57</v>
      </c>
      <c r="R5394" s="5">
        <f t="shared" si="506"/>
        <v>-28.57</v>
      </c>
      <c r="S5394" s="11">
        <f t="shared" si="507"/>
        <v>-1</v>
      </c>
      <c r="T5394" s="5">
        <v>1.52</v>
      </c>
      <c r="U5394" s="5">
        <v>0.84</v>
      </c>
      <c r="V5394" s="5">
        <v>0</v>
      </c>
      <c r="W5394" s="12">
        <f t="shared" si="508"/>
        <v>0</v>
      </c>
      <c r="X5394" s="2" t="str">
        <f t="shared" si="509"/>
        <v>PAUSE</v>
      </c>
      <c r="Y5394" s="22" t="str">
        <f t="shared" si="510"/>
        <v>Mid (301-500)</v>
      </c>
    </row>
    <row r="5395" spans="1:25">
      <c r="A5395" s="2" t="s">
        <v>16781</v>
      </c>
      <c r="B5395" s="2" t="s">
        <v>16782</v>
      </c>
      <c r="C5395" s="2" t="s">
        <v>16783</v>
      </c>
      <c r="D5395" s="2" t="s">
        <v>655</v>
      </c>
      <c r="E5395" s="2" t="s">
        <v>125</v>
      </c>
      <c r="F5395" s="5">
        <v>5000</v>
      </c>
      <c r="G5395" s="2" t="s">
        <v>1141</v>
      </c>
      <c r="H5395" s="2" t="s">
        <v>167</v>
      </c>
      <c r="I5395" s="2" t="s">
        <v>13316</v>
      </c>
      <c r="J5395" s="2" t="s">
        <v>300</v>
      </c>
      <c r="K5395" s="9">
        <v>400</v>
      </c>
      <c r="L5395" s="9">
        <v>644</v>
      </c>
      <c r="M5395" s="5">
        <v>26</v>
      </c>
      <c r="N5395" s="5">
        <v>0</v>
      </c>
      <c r="O5395" s="5">
        <v>13.31</v>
      </c>
      <c r="P5395" s="5">
        <v>0</v>
      </c>
      <c r="Q5395" s="2">
        <f t="shared" si="505"/>
        <v>-13.31</v>
      </c>
      <c r="R5395" s="5">
        <f t="shared" si="506"/>
        <v>-13.31</v>
      </c>
      <c r="S5395" s="11">
        <f t="shared" si="507"/>
        <v>-1</v>
      </c>
      <c r="T5395" s="5">
        <v>4.04</v>
      </c>
      <c r="U5395" s="5">
        <v>0.51</v>
      </c>
      <c r="V5395" s="5">
        <v>0</v>
      </c>
      <c r="W5395" s="12">
        <f t="shared" si="508"/>
        <v>0</v>
      </c>
      <c r="X5395" s="2" t="str">
        <f t="shared" si="509"/>
        <v>PAUSE</v>
      </c>
      <c r="Y5395" s="22" t="str">
        <f t="shared" si="510"/>
        <v>Mid (301-500)</v>
      </c>
    </row>
    <row r="5396" spans="1:25">
      <c r="A5396" s="2" t="s">
        <v>16784</v>
      </c>
      <c r="B5396" s="2" t="s">
        <v>1256</v>
      </c>
      <c r="C5396" s="2" t="s">
        <v>4682</v>
      </c>
      <c r="D5396" s="2" t="s">
        <v>16785</v>
      </c>
      <c r="E5396" s="2" t="s">
        <v>23</v>
      </c>
      <c r="F5396" s="5">
        <v>2500</v>
      </c>
      <c r="G5396" s="2" t="s">
        <v>12379</v>
      </c>
      <c r="H5396" s="2" t="s">
        <v>150</v>
      </c>
      <c r="I5396" s="2" t="s">
        <v>13316</v>
      </c>
      <c r="J5396" s="2" t="s">
        <v>458</v>
      </c>
      <c r="K5396" s="9">
        <v>1000</v>
      </c>
      <c r="L5396" s="9">
        <v>1906</v>
      </c>
      <c r="M5396" s="5">
        <v>85</v>
      </c>
      <c r="N5396" s="5">
        <v>0</v>
      </c>
      <c r="O5396" s="5">
        <v>48.04</v>
      </c>
      <c r="P5396" s="5">
        <v>0</v>
      </c>
      <c r="Q5396" s="2">
        <f t="shared" si="505"/>
        <v>-48.04</v>
      </c>
      <c r="R5396" s="5">
        <f t="shared" si="506"/>
        <v>-48.04</v>
      </c>
      <c r="S5396" s="11">
        <f t="shared" si="507"/>
        <v>-1</v>
      </c>
      <c r="T5396" s="5">
        <v>4.46</v>
      </c>
      <c r="U5396" s="5">
        <v>0.56999999999999995</v>
      </c>
      <c r="V5396" s="5">
        <v>0</v>
      </c>
      <c r="W5396" s="12">
        <f t="shared" si="508"/>
        <v>0</v>
      </c>
      <c r="X5396" s="2" t="str">
        <f t="shared" si="509"/>
        <v>PAUSE</v>
      </c>
      <c r="Y5396" s="22" t="str">
        <f t="shared" si="510"/>
        <v>Premium (751-1000)</v>
      </c>
    </row>
    <row r="5397" spans="1:25">
      <c r="A5397" s="2" t="s">
        <v>16786</v>
      </c>
      <c r="B5397" s="2" t="s">
        <v>3033</v>
      </c>
      <c r="C5397" s="2" t="s">
        <v>16787</v>
      </c>
      <c r="D5397" s="2" t="s">
        <v>2365</v>
      </c>
      <c r="E5397" s="2" t="s">
        <v>85</v>
      </c>
      <c r="F5397" s="5">
        <v>1750</v>
      </c>
      <c r="G5397" s="2" t="s">
        <v>16788</v>
      </c>
      <c r="H5397" s="2" t="s">
        <v>150</v>
      </c>
      <c r="I5397" s="2" t="s">
        <v>13316</v>
      </c>
      <c r="J5397" s="2" t="s">
        <v>43</v>
      </c>
      <c r="K5397" s="9">
        <v>200</v>
      </c>
      <c r="L5397" s="9">
        <v>2052</v>
      </c>
      <c r="M5397" s="5">
        <v>32</v>
      </c>
      <c r="N5397" s="5">
        <v>0</v>
      </c>
      <c r="O5397" s="5">
        <v>18.670000000000002</v>
      </c>
      <c r="P5397" s="5">
        <v>0</v>
      </c>
      <c r="Q5397" s="2">
        <f t="shared" si="505"/>
        <v>-18.670000000000002</v>
      </c>
      <c r="R5397" s="5">
        <f t="shared" si="506"/>
        <v>-18.670000000000002</v>
      </c>
      <c r="S5397" s="11">
        <f t="shared" si="507"/>
        <v>-1</v>
      </c>
      <c r="T5397" s="5">
        <v>1.56</v>
      </c>
      <c r="U5397" s="5">
        <v>0.57999999999999996</v>
      </c>
      <c r="V5397" s="5">
        <v>0</v>
      </c>
      <c r="W5397" s="12">
        <f t="shared" si="508"/>
        <v>0</v>
      </c>
      <c r="X5397" s="2" t="str">
        <f t="shared" si="509"/>
        <v>PAUSE</v>
      </c>
      <c r="Y5397" s="22" t="str">
        <f t="shared" si="510"/>
        <v>Low (100-300)</v>
      </c>
    </row>
    <row r="5398" spans="1:25">
      <c r="A5398" s="2" t="s">
        <v>16789</v>
      </c>
      <c r="B5398" s="2" t="s">
        <v>3538</v>
      </c>
      <c r="C5398" s="2" t="s">
        <v>763</v>
      </c>
      <c r="D5398" s="2" t="s">
        <v>16790</v>
      </c>
      <c r="E5398" s="2" t="s">
        <v>85</v>
      </c>
      <c r="F5398" s="5">
        <v>3500</v>
      </c>
      <c r="G5398" s="2" t="s">
        <v>16791</v>
      </c>
      <c r="H5398" s="2" t="s">
        <v>253</v>
      </c>
      <c r="I5398" s="2" t="s">
        <v>13316</v>
      </c>
      <c r="J5398" s="2" t="s">
        <v>140</v>
      </c>
      <c r="K5398" s="9">
        <v>600</v>
      </c>
      <c r="L5398" s="9">
        <v>604</v>
      </c>
      <c r="M5398" s="5">
        <v>10</v>
      </c>
      <c r="N5398" s="5">
        <v>1</v>
      </c>
      <c r="O5398" s="5">
        <v>6.82</v>
      </c>
      <c r="P5398" s="5">
        <v>46.02</v>
      </c>
      <c r="Q5398" s="2">
        <f t="shared" si="505"/>
        <v>39.200000000000003</v>
      </c>
      <c r="R5398" s="5">
        <f t="shared" si="506"/>
        <v>39.200000000000003</v>
      </c>
      <c r="S5398" s="11">
        <f t="shared" si="507"/>
        <v>5.7478005865102642</v>
      </c>
      <c r="T5398" s="5">
        <v>1.66</v>
      </c>
      <c r="U5398" s="5">
        <v>0.68</v>
      </c>
      <c r="V5398" s="5">
        <v>6.82</v>
      </c>
      <c r="W5398" s="12">
        <f t="shared" si="508"/>
        <v>0.1</v>
      </c>
      <c r="X5398" s="2" t="str">
        <f t="shared" si="509"/>
        <v>SCALE</v>
      </c>
      <c r="Y5398" s="22" t="str">
        <f t="shared" si="510"/>
        <v>High (501-750)</v>
      </c>
    </row>
    <row r="5399" spans="1:25">
      <c r="A5399" s="2" t="s">
        <v>16792</v>
      </c>
      <c r="B5399" s="2" t="s">
        <v>5356</v>
      </c>
      <c r="C5399" s="2" t="s">
        <v>1647</v>
      </c>
      <c r="D5399" s="2" t="s">
        <v>236</v>
      </c>
      <c r="E5399" s="2" t="s">
        <v>237</v>
      </c>
      <c r="F5399" s="5">
        <v>3600</v>
      </c>
      <c r="G5399" s="2" t="s">
        <v>16793</v>
      </c>
      <c r="H5399" s="2" t="s">
        <v>253</v>
      </c>
      <c r="I5399" s="2" t="s">
        <v>13316</v>
      </c>
      <c r="J5399" s="2" t="s">
        <v>95</v>
      </c>
      <c r="K5399" s="9">
        <v>1000</v>
      </c>
      <c r="L5399" s="9">
        <v>920</v>
      </c>
      <c r="M5399" s="5">
        <v>37</v>
      </c>
      <c r="N5399" s="5">
        <v>0</v>
      </c>
      <c r="O5399" s="5">
        <v>18.97</v>
      </c>
      <c r="P5399" s="5">
        <v>0</v>
      </c>
      <c r="Q5399" s="2">
        <f t="shared" si="505"/>
        <v>-18.97</v>
      </c>
      <c r="R5399" s="5">
        <f t="shared" si="506"/>
        <v>-18.97</v>
      </c>
      <c r="S5399" s="11">
        <f t="shared" si="507"/>
        <v>-1</v>
      </c>
      <c r="T5399" s="5">
        <v>4.0199999999999996</v>
      </c>
      <c r="U5399" s="5">
        <v>0.51</v>
      </c>
      <c r="V5399" s="5">
        <v>0</v>
      </c>
      <c r="W5399" s="12">
        <f t="shared" si="508"/>
        <v>0</v>
      </c>
      <c r="X5399" s="2" t="str">
        <f t="shared" si="509"/>
        <v>PAUSE</v>
      </c>
      <c r="Y5399" s="22" t="str">
        <f t="shared" si="510"/>
        <v>Premium (751-1000)</v>
      </c>
    </row>
    <row r="5400" spans="1:25">
      <c r="A5400" s="2" t="s">
        <v>16794</v>
      </c>
      <c r="B5400" s="2" t="s">
        <v>5501</v>
      </c>
      <c r="C5400" s="2" t="s">
        <v>1423</v>
      </c>
      <c r="D5400" s="2" t="s">
        <v>2748</v>
      </c>
      <c r="E5400" s="2" t="s">
        <v>32</v>
      </c>
      <c r="F5400" s="5">
        <v>4000</v>
      </c>
      <c r="G5400" s="2" t="s">
        <v>16795</v>
      </c>
      <c r="H5400" s="2" t="s">
        <v>134</v>
      </c>
      <c r="I5400" s="2" t="s">
        <v>13316</v>
      </c>
      <c r="J5400" s="2" t="s">
        <v>382</v>
      </c>
      <c r="K5400" s="9">
        <v>600</v>
      </c>
      <c r="L5400" s="9">
        <v>787</v>
      </c>
      <c r="M5400" s="5">
        <v>26</v>
      </c>
      <c r="N5400" s="5">
        <v>1</v>
      </c>
      <c r="O5400" s="5">
        <v>15.06</v>
      </c>
      <c r="P5400" s="5">
        <v>74.42</v>
      </c>
      <c r="Q5400" s="2">
        <f t="shared" si="505"/>
        <v>59.36</v>
      </c>
      <c r="R5400" s="5">
        <f t="shared" si="506"/>
        <v>59.36</v>
      </c>
      <c r="S5400" s="11">
        <f t="shared" si="507"/>
        <v>3.9415670650730412</v>
      </c>
      <c r="T5400" s="5">
        <v>3.3</v>
      </c>
      <c r="U5400" s="5">
        <v>0.57999999999999996</v>
      </c>
      <c r="V5400" s="5">
        <v>15.06</v>
      </c>
      <c r="W5400" s="12">
        <f t="shared" si="508"/>
        <v>3.8461538461538464E-2</v>
      </c>
      <c r="X5400" s="2" t="str">
        <f t="shared" si="509"/>
        <v>SCALE</v>
      </c>
      <c r="Y5400" s="22" t="str">
        <f t="shared" si="510"/>
        <v>High (501-750)</v>
      </c>
    </row>
    <row r="5401" spans="1:25">
      <c r="A5401" s="2" t="s">
        <v>16796</v>
      </c>
      <c r="B5401" s="2" t="s">
        <v>7777</v>
      </c>
      <c r="C5401" s="2" t="s">
        <v>763</v>
      </c>
      <c r="D5401" s="2" t="s">
        <v>755</v>
      </c>
      <c r="E5401" s="2" t="s">
        <v>188</v>
      </c>
      <c r="F5401" s="5">
        <v>1000</v>
      </c>
      <c r="G5401" s="2" t="s">
        <v>2836</v>
      </c>
      <c r="H5401" s="2" t="s">
        <v>65</v>
      </c>
      <c r="I5401" s="2" t="s">
        <v>13316</v>
      </c>
      <c r="J5401" s="2" t="s">
        <v>88</v>
      </c>
      <c r="K5401" s="9">
        <v>300</v>
      </c>
      <c r="L5401" s="9">
        <v>2254</v>
      </c>
      <c r="M5401" s="5">
        <v>47</v>
      </c>
      <c r="N5401" s="5">
        <v>0</v>
      </c>
      <c r="O5401" s="5">
        <v>39.409999999999997</v>
      </c>
      <c r="P5401" s="5">
        <v>0</v>
      </c>
      <c r="Q5401" s="2">
        <f t="shared" si="505"/>
        <v>-39.409999999999997</v>
      </c>
      <c r="R5401" s="5">
        <f t="shared" si="506"/>
        <v>-39.409999999999997</v>
      </c>
      <c r="S5401" s="11">
        <f t="shared" si="507"/>
        <v>-1</v>
      </c>
      <c r="T5401" s="5">
        <v>2.09</v>
      </c>
      <c r="U5401" s="5">
        <v>0.84</v>
      </c>
      <c r="V5401" s="5">
        <v>0</v>
      </c>
      <c r="W5401" s="12">
        <f t="shared" si="508"/>
        <v>0</v>
      </c>
      <c r="X5401" s="2" t="str">
        <f t="shared" si="509"/>
        <v>PAUSE</v>
      </c>
      <c r="Y5401" s="22" t="str">
        <f t="shared" si="510"/>
        <v>Low (100-300)</v>
      </c>
    </row>
    <row r="5402" spans="1:25">
      <c r="A5402" s="2" t="s">
        <v>16797</v>
      </c>
      <c r="B5402" s="2" t="s">
        <v>1562</v>
      </c>
      <c r="C5402" s="2" t="s">
        <v>2221</v>
      </c>
      <c r="D5402" s="2" t="s">
        <v>16798</v>
      </c>
      <c r="E5402" s="2" t="s">
        <v>85</v>
      </c>
      <c r="F5402" s="5">
        <v>650</v>
      </c>
      <c r="G5402" s="2" t="s">
        <v>16799</v>
      </c>
      <c r="H5402" s="2" t="s">
        <v>344</v>
      </c>
      <c r="I5402" s="2" t="s">
        <v>13316</v>
      </c>
      <c r="J5402" s="2" t="s">
        <v>59</v>
      </c>
      <c r="K5402" s="9">
        <v>800</v>
      </c>
      <c r="L5402" s="9">
        <v>781</v>
      </c>
      <c r="M5402" s="5">
        <v>19</v>
      </c>
      <c r="N5402" s="5">
        <v>0</v>
      </c>
      <c r="O5402" s="5">
        <v>9.6</v>
      </c>
      <c r="P5402" s="5">
        <v>0</v>
      </c>
      <c r="Q5402" s="2">
        <f t="shared" si="505"/>
        <v>-9.6</v>
      </c>
      <c r="R5402" s="5">
        <f t="shared" si="506"/>
        <v>-9.6</v>
      </c>
      <c r="S5402" s="11">
        <f t="shared" si="507"/>
        <v>-1</v>
      </c>
      <c r="T5402" s="5">
        <v>2.4300000000000002</v>
      </c>
      <c r="U5402" s="5">
        <v>0.51</v>
      </c>
      <c r="V5402" s="5">
        <v>0</v>
      </c>
      <c r="W5402" s="12">
        <f t="shared" si="508"/>
        <v>0</v>
      </c>
      <c r="X5402" s="2" t="str">
        <f t="shared" si="509"/>
        <v>PAUSE</v>
      </c>
      <c r="Y5402" s="22" t="str">
        <f t="shared" si="510"/>
        <v>Premium (751-1000)</v>
      </c>
    </row>
    <row r="5403" spans="1:25">
      <c r="A5403" s="2" t="s">
        <v>16800</v>
      </c>
      <c r="B5403" s="2" t="s">
        <v>16801</v>
      </c>
      <c r="C5403" s="2" t="s">
        <v>16802</v>
      </c>
      <c r="D5403" s="2" t="s">
        <v>1704</v>
      </c>
      <c r="E5403" s="2" t="s">
        <v>125</v>
      </c>
      <c r="F5403" s="5">
        <v>4100</v>
      </c>
      <c r="G5403" s="2" t="s">
        <v>343</v>
      </c>
      <c r="H5403" s="2" t="s">
        <v>161</v>
      </c>
      <c r="I5403" s="2" t="s">
        <v>13316</v>
      </c>
      <c r="J5403" s="2" t="s">
        <v>162</v>
      </c>
      <c r="K5403" s="9">
        <v>200</v>
      </c>
      <c r="L5403" s="9">
        <v>1303</v>
      </c>
      <c r="M5403" s="5">
        <v>54</v>
      </c>
      <c r="N5403" s="5">
        <v>1</v>
      </c>
      <c r="O5403" s="5">
        <v>38.090000000000003</v>
      </c>
      <c r="P5403" s="5">
        <v>70.22</v>
      </c>
      <c r="Q5403" s="2">
        <f t="shared" si="505"/>
        <v>32.129999999999995</v>
      </c>
      <c r="R5403" s="5">
        <f t="shared" si="506"/>
        <v>32.129999999999995</v>
      </c>
      <c r="S5403" s="11">
        <f t="shared" si="507"/>
        <v>0.8435284851667102</v>
      </c>
      <c r="T5403" s="5">
        <v>4.1399999999999997</v>
      </c>
      <c r="U5403" s="5">
        <v>0.71</v>
      </c>
      <c r="V5403" s="5">
        <v>38.090000000000003</v>
      </c>
      <c r="W5403" s="12">
        <f t="shared" si="508"/>
        <v>1.8518518518518517E-2</v>
      </c>
      <c r="X5403" s="2" t="str">
        <f t="shared" si="509"/>
        <v>SCALE</v>
      </c>
      <c r="Y5403" s="22" t="str">
        <f t="shared" si="510"/>
        <v>Low (100-300)</v>
      </c>
    </row>
    <row r="5404" spans="1:25">
      <c r="A5404" s="2" t="s">
        <v>16803</v>
      </c>
      <c r="B5404" s="2" t="s">
        <v>758</v>
      </c>
      <c r="C5404" s="2" t="s">
        <v>16804</v>
      </c>
      <c r="D5404" s="2" t="s">
        <v>11495</v>
      </c>
      <c r="E5404" s="2" t="s">
        <v>23</v>
      </c>
      <c r="F5404" s="5">
        <v>1462</v>
      </c>
      <c r="G5404" s="2" t="s">
        <v>16805</v>
      </c>
      <c r="H5404" s="2" t="s">
        <v>87</v>
      </c>
      <c r="I5404" s="2" t="s">
        <v>13316</v>
      </c>
      <c r="J5404" s="2" t="s">
        <v>319</v>
      </c>
      <c r="K5404" s="9">
        <v>200</v>
      </c>
      <c r="L5404" s="9">
        <v>660</v>
      </c>
      <c r="M5404" s="5">
        <v>17</v>
      </c>
      <c r="N5404" s="5">
        <v>0</v>
      </c>
      <c r="O5404" s="5">
        <v>11.52</v>
      </c>
      <c r="P5404" s="5">
        <v>0</v>
      </c>
      <c r="Q5404" s="2">
        <f t="shared" si="505"/>
        <v>-11.52</v>
      </c>
      <c r="R5404" s="5">
        <f t="shared" si="506"/>
        <v>-11.52</v>
      </c>
      <c r="S5404" s="11">
        <f t="shared" si="507"/>
        <v>-1</v>
      </c>
      <c r="T5404" s="5">
        <v>2.58</v>
      </c>
      <c r="U5404" s="5">
        <v>0.68</v>
      </c>
      <c r="V5404" s="5">
        <v>0</v>
      </c>
      <c r="W5404" s="12">
        <f t="shared" si="508"/>
        <v>0</v>
      </c>
      <c r="X5404" s="2" t="str">
        <f t="shared" si="509"/>
        <v>PAUSE</v>
      </c>
      <c r="Y5404" s="22" t="str">
        <f t="shared" si="510"/>
        <v>Low (100-300)</v>
      </c>
    </row>
    <row r="5405" spans="1:25">
      <c r="A5405" s="2" t="s">
        <v>16806</v>
      </c>
      <c r="B5405" s="2" t="s">
        <v>1498</v>
      </c>
      <c r="C5405" s="2" t="s">
        <v>5804</v>
      </c>
      <c r="D5405" s="2" t="s">
        <v>16807</v>
      </c>
      <c r="E5405" s="2" t="s">
        <v>492</v>
      </c>
      <c r="F5405" s="5">
        <v>4600</v>
      </c>
      <c r="G5405" s="2" t="s">
        <v>14192</v>
      </c>
      <c r="H5405" s="2" t="s">
        <v>50</v>
      </c>
      <c r="I5405" s="2" t="s">
        <v>13316</v>
      </c>
      <c r="J5405" s="2" t="s">
        <v>59</v>
      </c>
      <c r="K5405" s="9">
        <v>700</v>
      </c>
      <c r="L5405" s="9">
        <v>978</v>
      </c>
      <c r="M5405" s="5">
        <v>34</v>
      </c>
      <c r="N5405" s="5">
        <v>2</v>
      </c>
      <c r="O5405" s="5">
        <v>19.95</v>
      </c>
      <c r="P5405" s="5">
        <v>98.73</v>
      </c>
      <c r="Q5405" s="2">
        <f t="shared" si="505"/>
        <v>78.78</v>
      </c>
      <c r="R5405" s="5">
        <f t="shared" si="506"/>
        <v>78.78</v>
      </c>
      <c r="S5405" s="11">
        <f t="shared" si="507"/>
        <v>3.948872180451128</v>
      </c>
      <c r="T5405" s="5">
        <v>3.48</v>
      </c>
      <c r="U5405" s="5">
        <v>0.59</v>
      </c>
      <c r="V5405" s="5">
        <v>9.98</v>
      </c>
      <c r="W5405" s="12">
        <f t="shared" si="508"/>
        <v>5.8823529411764705E-2</v>
      </c>
      <c r="X5405" s="2" t="str">
        <f t="shared" si="509"/>
        <v>SCALE</v>
      </c>
      <c r="Y5405" s="22" t="str">
        <f t="shared" si="510"/>
        <v>High (501-750)</v>
      </c>
    </row>
    <row r="5406" spans="1:25">
      <c r="A5406" s="2" t="s">
        <v>16808</v>
      </c>
      <c r="B5406" s="2" t="s">
        <v>308</v>
      </c>
      <c r="C5406" s="2" t="s">
        <v>130</v>
      </c>
      <c r="D5406" s="2" t="s">
        <v>16809</v>
      </c>
      <c r="E5406" s="2" t="s">
        <v>23</v>
      </c>
      <c r="F5406" s="5">
        <v>1000</v>
      </c>
      <c r="G5406" s="2" t="s">
        <v>16810</v>
      </c>
      <c r="H5406" s="2" t="s">
        <v>266</v>
      </c>
      <c r="I5406" s="2" t="s">
        <v>13316</v>
      </c>
      <c r="J5406" s="2" t="s">
        <v>232</v>
      </c>
      <c r="K5406" s="9">
        <v>600</v>
      </c>
      <c r="L5406" s="9">
        <v>1085</v>
      </c>
      <c r="M5406" s="5">
        <v>21</v>
      </c>
      <c r="N5406" s="5">
        <v>0</v>
      </c>
      <c r="O5406" s="5">
        <v>12.7</v>
      </c>
      <c r="P5406" s="5">
        <v>0</v>
      </c>
      <c r="Q5406" s="2">
        <f t="shared" si="505"/>
        <v>-12.7</v>
      </c>
      <c r="R5406" s="5">
        <f t="shared" si="506"/>
        <v>-12.7</v>
      </c>
      <c r="S5406" s="11">
        <f t="shared" si="507"/>
        <v>-1</v>
      </c>
      <c r="T5406" s="5">
        <v>1.94</v>
      </c>
      <c r="U5406" s="5">
        <v>0.6</v>
      </c>
      <c r="V5406" s="5">
        <v>0</v>
      </c>
      <c r="W5406" s="12">
        <f t="shared" si="508"/>
        <v>0</v>
      </c>
      <c r="X5406" s="2" t="str">
        <f t="shared" si="509"/>
        <v>PAUSE</v>
      </c>
      <c r="Y5406" s="22" t="str">
        <f t="shared" si="510"/>
        <v>High (501-750)</v>
      </c>
    </row>
    <row r="5407" spans="1:25">
      <c r="A5407" s="2" t="s">
        <v>16811</v>
      </c>
      <c r="B5407" s="2" t="s">
        <v>7324</v>
      </c>
      <c r="C5407" s="2" t="s">
        <v>6488</v>
      </c>
      <c r="D5407" s="2" t="s">
        <v>1019</v>
      </c>
      <c r="E5407" s="2" t="s">
        <v>23</v>
      </c>
      <c r="F5407" s="5">
        <v>3400</v>
      </c>
      <c r="G5407" s="2" t="s">
        <v>16812</v>
      </c>
      <c r="H5407" s="2" t="s">
        <v>253</v>
      </c>
      <c r="I5407" s="2" t="s">
        <v>13316</v>
      </c>
      <c r="J5407" s="2" t="s">
        <v>80</v>
      </c>
      <c r="K5407" s="9">
        <v>300</v>
      </c>
      <c r="L5407" s="9">
        <v>1644</v>
      </c>
      <c r="M5407" s="5">
        <v>57</v>
      </c>
      <c r="N5407" s="5">
        <v>2</v>
      </c>
      <c r="O5407" s="5">
        <v>34.229999999999997</v>
      </c>
      <c r="P5407" s="5">
        <v>71.19</v>
      </c>
      <c r="Q5407" s="2">
        <f t="shared" si="505"/>
        <v>36.96</v>
      </c>
      <c r="R5407" s="5">
        <f t="shared" si="506"/>
        <v>36.96</v>
      </c>
      <c r="S5407" s="11">
        <f t="shared" si="507"/>
        <v>1.0797546012269941</v>
      </c>
      <c r="T5407" s="5">
        <v>3.47</v>
      </c>
      <c r="U5407" s="5">
        <v>0.6</v>
      </c>
      <c r="V5407" s="5">
        <v>17.11</v>
      </c>
      <c r="W5407" s="12">
        <f t="shared" si="508"/>
        <v>3.5087719298245612E-2</v>
      </c>
      <c r="X5407" s="2" t="str">
        <f t="shared" si="509"/>
        <v>SCALE</v>
      </c>
      <c r="Y5407" s="22" t="str">
        <f t="shared" si="510"/>
        <v>Low (100-300)</v>
      </c>
    </row>
    <row r="5408" spans="1:25">
      <c r="A5408" s="2" t="s">
        <v>16813</v>
      </c>
      <c r="B5408" s="2" t="s">
        <v>2644</v>
      </c>
      <c r="C5408" s="2" t="s">
        <v>4450</v>
      </c>
      <c r="D5408" s="2" t="s">
        <v>4273</v>
      </c>
      <c r="E5408" s="2" t="s">
        <v>125</v>
      </c>
      <c r="F5408" s="5">
        <v>3521</v>
      </c>
      <c r="G5408" s="2" t="s">
        <v>16814</v>
      </c>
      <c r="H5408" s="2" t="s">
        <v>266</v>
      </c>
      <c r="I5408" s="2" t="s">
        <v>13316</v>
      </c>
      <c r="J5408" s="2" t="s">
        <v>43</v>
      </c>
      <c r="K5408" s="9">
        <v>200</v>
      </c>
      <c r="L5408" s="9">
        <v>2278</v>
      </c>
      <c r="M5408" s="5">
        <v>80</v>
      </c>
      <c r="N5408" s="5">
        <v>0</v>
      </c>
      <c r="O5408" s="5">
        <v>46.1</v>
      </c>
      <c r="P5408" s="5">
        <v>0</v>
      </c>
      <c r="Q5408" s="2">
        <f t="shared" si="505"/>
        <v>-46.1</v>
      </c>
      <c r="R5408" s="5">
        <f t="shared" si="506"/>
        <v>-46.1</v>
      </c>
      <c r="S5408" s="11">
        <f t="shared" si="507"/>
        <v>-1</v>
      </c>
      <c r="T5408" s="5">
        <v>3.51</v>
      </c>
      <c r="U5408" s="5">
        <v>0.57999999999999996</v>
      </c>
      <c r="V5408" s="5">
        <v>0</v>
      </c>
      <c r="W5408" s="12">
        <f t="shared" si="508"/>
        <v>0</v>
      </c>
      <c r="X5408" s="2" t="str">
        <f t="shared" si="509"/>
        <v>PAUSE</v>
      </c>
      <c r="Y5408" s="22" t="str">
        <f t="shared" si="510"/>
        <v>Low (100-300)</v>
      </c>
    </row>
    <row r="5409" spans="1:25">
      <c r="A5409" s="2" t="s">
        <v>16815</v>
      </c>
      <c r="B5409" s="2" t="s">
        <v>1213</v>
      </c>
      <c r="C5409" s="2" t="s">
        <v>14593</v>
      </c>
      <c r="D5409" s="2" t="s">
        <v>16816</v>
      </c>
      <c r="E5409" s="2" t="s">
        <v>125</v>
      </c>
      <c r="F5409" s="5">
        <v>1100</v>
      </c>
      <c r="G5409" s="2" t="s">
        <v>16817</v>
      </c>
      <c r="H5409" s="2" t="s">
        <v>134</v>
      </c>
      <c r="I5409" s="2" t="s">
        <v>13316</v>
      </c>
      <c r="J5409" s="2" t="s">
        <v>232</v>
      </c>
      <c r="K5409" s="9">
        <v>800</v>
      </c>
      <c r="L5409" s="9">
        <v>939</v>
      </c>
      <c r="M5409" s="5">
        <v>24</v>
      </c>
      <c r="N5409" s="5">
        <v>2</v>
      </c>
      <c r="O5409" s="5">
        <v>10.94</v>
      </c>
      <c r="P5409" s="5">
        <v>119.92</v>
      </c>
      <c r="Q5409" s="2">
        <f t="shared" si="505"/>
        <v>108.98</v>
      </c>
      <c r="R5409" s="5">
        <f t="shared" si="506"/>
        <v>108.98</v>
      </c>
      <c r="S5409" s="11">
        <f t="shared" si="507"/>
        <v>9.9616087751371118</v>
      </c>
      <c r="T5409" s="5">
        <v>2.56</v>
      </c>
      <c r="U5409" s="5">
        <v>0.46</v>
      </c>
      <c r="V5409" s="5">
        <v>5.47</v>
      </c>
      <c r="W5409" s="12">
        <f t="shared" si="508"/>
        <v>8.3333333333333329E-2</v>
      </c>
      <c r="X5409" s="2" t="str">
        <f t="shared" si="509"/>
        <v>SCALE</v>
      </c>
      <c r="Y5409" s="22" t="str">
        <f t="shared" si="510"/>
        <v>Premium (751-1000)</v>
      </c>
    </row>
    <row r="5410" spans="1:25">
      <c r="A5410" s="2" t="s">
        <v>16818</v>
      </c>
      <c r="B5410" s="2" t="s">
        <v>2996</v>
      </c>
      <c r="C5410" s="2" t="s">
        <v>16819</v>
      </c>
      <c r="D5410" s="2" t="s">
        <v>117</v>
      </c>
      <c r="E5410" s="2" t="s">
        <v>118</v>
      </c>
      <c r="F5410" s="5">
        <v>2001</v>
      </c>
      <c r="G5410" s="2" t="s">
        <v>16820</v>
      </c>
      <c r="H5410" s="2" t="s">
        <v>42</v>
      </c>
      <c r="I5410" s="2" t="s">
        <v>13316</v>
      </c>
      <c r="J5410" s="2" t="s">
        <v>162</v>
      </c>
      <c r="K5410" s="9">
        <v>800</v>
      </c>
      <c r="L5410" s="9">
        <v>854</v>
      </c>
      <c r="M5410" s="5">
        <v>15</v>
      </c>
      <c r="N5410" s="5">
        <v>0</v>
      </c>
      <c r="O5410" s="5">
        <v>10.4</v>
      </c>
      <c r="P5410" s="5">
        <v>0</v>
      </c>
      <c r="Q5410" s="2">
        <f t="shared" si="505"/>
        <v>-10.4</v>
      </c>
      <c r="R5410" s="5">
        <f t="shared" si="506"/>
        <v>-10.4</v>
      </c>
      <c r="S5410" s="11">
        <f t="shared" si="507"/>
        <v>-1</v>
      </c>
      <c r="T5410" s="5">
        <v>1.76</v>
      </c>
      <c r="U5410" s="5">
        <v>0.69</v>
      </c>
      <c r="V5410" s="5">
        <v>0</v>
      </c>
      <c r="W5410" s="12">
        <f t="shared" si="508"/>
        <v>0</v>
      </c>
      <c r="X5410" s="2" t="str">
        <f t="shared" si="509"/>
        <v>PAUSE</v>
      </c>
      <c r="Y5410" s="22" t="str">
        <f t="shared" si="510"/>
        <v>Premium (751-1000)</v>
      </c>
    </row>
    <row r="5411" spans="1:25">
      <c r="A5411" s="2" t="s">
        <v>16821</v>
      </c>
      <c r="B5411" s="2" t="s">
        <v>1334</v>
      </c>
      <c r="C5411" s="2" t="s">
        <v>425</v>
      </c>
      <c r="D5411" s="2" t="s">
        <v>16822</v>
      </c>
      <c r="E5411" s="2" t="s">
        <v>188</v>
      </c>
      <c r="F5411" s="5">
        <v>1700</v>
      </c>
      <c r="G5411" s="2" t="s">
        <v>16823</v>
      </c>
      <c r="H5411" s="2" t="s">
        <v>34</v>
      </c>
      <c r="I5411" s="2" t="s">
        <v>13316</v>
      </c>
      <c r="J5411" s="2" t="s">
        <v>356</v>
      </c>
      <c r="K5411" s="9">
        <v>100</v>
      </c>
      <c r="L5411" s="9">
        <v>1673</v>
      </c>
      <c r="M5411" s="5">
        <v>54</v>
      </c>
      <c r="N5411" s="5">
        <v>4</v>
      </c>
      <c r="O5411" s="5">
        <v>39.909999999999997</v>
      </c>
      <c r="P5411" s="5">
        <v>248.28</v>
      </c>
      <c r="Q5411" s="2">
        <f t="shared" si="505"/>
        <v>208.37</v>
      </c>
      <c r="R5411" s="5">
        <f t="shared" si="506"/>
        <v>208.37</v>
      </c>
      <c r="S5411" s="11">
        <f t="shared" si="507"/>
        <v>5.2209972437985472</v>
      </c>
      <c r="T5411" s="5">
        <v>3.23</v>
      </c>
      <c r="U5411" s="5">
        <v>0.74</v>
      </c>
      <c r="V5411" s="5">
        <v>9.98</v>
      </c>
      <c r="W5411" s="12">
        <f t="shared" si="508"/>
        <v>7.407407407407407E-2</v>
      </c>
      <c r="X5411" s="2" t="str">
        <f t="shared" si="509"/>
        <v>SCALE</v>
      </c>
      <c r="Y5411" s="22" t="str">
        <f t="shared" si="510"/>
        <v>Low (100-300)</v>
      </c>
    </row>
    <row r="5412" spans="1:25">
      <c r="A5412" s="2" t="s">
        <v>16824</v>
      </c>
      <c r="B5412" s="2" t="s">
        <v>16825</v>
      </c>
      <c r="C5412" s="2" t="s">
        <v>16826</v>
      </c>
      <c r="D5412" s="2" t="s">
        <v>3232</v>
      </c>
      <c r="E5412" s="2" t="s">
        <v>118</v>
      </c>
      <c r="F5412" s="5">
        <v>1900</v>
      </c>
      <c r="G5412" s="2" t="s">
        <v>16827</v>
      </c>
      <c r="H5412" s="2" t="s">
        <v>312</v>
      </c>
      <c r="I5412" s="2" t="s">
        <v>13316</v>
      </c>
      <c r="J5412" s="2" t="s">
        <v>248</v>
      </c>
      <c r="K5412" s="9">
        <v>700</v>
      </c>
      <c r="L5412" s="9">
        <v>1843</v>
      </c>
      <c r="M5412" s="5">
        <v>78</v>
      </c>
      <c r="N5412" s="5">
        <v>2</v>
      </c>
      <c r="O5412" s="5">
        <v>40.020000000000003</v>
      </c>
      <c r="P5412" s="5">
        <v>126.02</v>
      </c>
      <c r="Q5412" s="2">
        <f t="shared" si="505"/>
        <v>86</v>
      </c>
      <c r="R5412" s="5">
        <f t="shared" si="506"/>
        <v>86</v>
      </c>
      <c r="S5412" s="11">
        <f t="shared" si="507"/>
        <v>2.148925537231384</v>
      </c>
      <c r="T5412" s="5">
        <v>4.2300000000000004</v>
      </c>
      <c r="U5412" s="5">
        <v>0.51</v>
      </c>
      <c r="V5412" s="5">
        <v>20.010000000000002</v>
      </c>
      <c r="W5412" s="12">
        <f t="shared" si="508"/>
        <v>2.564102564102564E-2</v>
      </c>
      <c r="X5412" s="2" t="str">
        <f t="shared" si="509"/>
        <v>SCALE</v>
      </c>
      <c r="Y5412" s="22" t="str">
        <f t="shared" si="510"/>
        <v>High (501-750)</v>
      </c>
    </row>
    <row r="5413" spans="1:25">
      <c r="A5413" s="2" t="s">
        <v>16828</v>
      </c>
      <c r="B5413" s="2" t="s">
        <v>863</v>
      </c>
      <c r="C5413" s="2" t="s">
        <v>16829</v>
      </c>
      <c r="D5413" s="2" t="s">
        <v>16830</v>
      </c>
      <c r="E5413" s="2" t="s">
        <v>125</v>
      </c>
      <c r="F5413" s="5">
        <v>1978</v>
      </c>
      <c r="G5413" s="2" t="s">
        <v>16831</v>
      </c>
      <c r="H5413" s="2" t="s">
        <v>253</v>
      </c>
      <c r="I5413" s="2" t="s">
        <v>13316</v>
      </c>
      <c r="J5413" s="2" t="s">
        <v>699</v>
      </c>
      <c r="K5413" s="9">
        <v>700</v>
      </c>
      <c r="L5413" s="9">
        <v>1637</v>
      </c>
      <c r="M5413" s="5">
        <v>29</v>
      </c>
      <c r="N5413" s="5">
        <v>2</v>
      </c>
      <c r="O5413" s="5">
        <v>12.49</v>
      </c>
      <c r="P5413" s="5">
        <v>133.71</v>
      </c>
      <c r="Q5413" s="2">
        <f t="shared" si="505"/>
        <v>121.22000000000001</v>
      </c>
      <c r="R5413" s="5">
        <f t="shared" si="506"/>
        <v>121.22000000000001</v>
      </c>
      <c r="S5413" s="11">
        <f t="shared" si="507"/>
        <v>9.7053642914331473</v>
      </c>
      <c r="T5413" s="5">
        <v>1.77</v>
      </c>
      <c r="U5413" s="5">
        <v>0.43</v>
      </c>
      <c r="V5413" s="5">
        <v>6.24</v>
      </c>
      <c r="W5413" s="12">
        <f t="shared" si="508"/>
        <v>6.8965517241379309E-2</v>
      </c>
      <c r="X5413" s="2" t="str">
        <f t="shared" si="509"/>
        <v>SCALE</v>
      </c>
      <c r="Y5413" s="22" t="str">
        <f t="shared" si="510"/>
        <v>High (501-750)</v>
      </c>
    </row>
    <row r="5414" spans="1:25">
      <c r="A5414" s="2" t="s">
        <v>16832</v>
      </c>
      <c r="B5414" s="2" t="s">
        <v>16833</v>
      </c>
      <c r="C5414" s="2" t="s">
        <v>864</v>
      </c>
      <c r="D5414" s="2" t="s">
        <v>655</v>
      </c>
      <c r="E5414" s="2" t="s">
        <v>125</v>
      </c>
      <c r="F5414" s="5">
        <v>1500</v>
      </c>
      <c r="G5414" s="2" t="s">
        <v>16834</v>
      </c>
      <c r="H5414" s="2" t="s">
        <v>344</v>
      </c>
      <c r="I5414" s="2" t="s">
        <v>13316</v>
      </c>
      <c r="J5414" s="2" t="s">
        <v>313</v>
      </c>
      <c r="K5414" s="9">
        <v>800</v>
      </c>
      <c r="L5414" s="9">
        <v>545</v>
      </c>
      <c r="M5414" s="5">
        <v>21</v>
      </c>
      <c r="N5414" s="5">
        <v>1</v>
      </c>
      <c r="O5414" s="5">
        <v>14.86</v>
      </c>
      <c r="P5414" s="5">
        <v>39.31</v>
      </c>
      <c r="Q5414" s="2">
        <f t="shared" si="505"/>
        <v>24.450000000000003</v>
      </c>
      <c r="R5414" s="5">
        <f t="shared" si="506"/>
        <v>24.450000000000003</v>
      </c>
      <c r="S5414" s="11">
        <f t="shared" si="507"/>
        <v>1.6453566621803501</v>
      </c>
      <c r="T5414" s="5">
        <v>3.85</v>
      </c>
      <c r="U5414" s="5">
        <v>0.71</v>
      </c>
      <c r="V5414" s="5">
        <v>14.86</v>
      </c>
      <c r="W5414" s="12">
        <f t="shared" si="508"/>
        <v>4.7619047619047616E-2</v>
      </c>
      <c r="X5414" s="2" t="str">
        <f t="shared" si="509"/>
        <v>SCALE</v>
      </c>
      <c r="Y5414" s="22" t="str">
        <f t="shared" si="510"/>
        <v>Premium (751-1000)</v>
      </c>
    </row>
    <row r="5415" spans="1:25">
      <c r="A5415" s="2" t="s">
        <v>16835</v>
      </c>
      <c r="B5415" s="2" t="s">
        <v>13782</v>
      </c>
      <c r="C5415" s="2" t="s">
        <v>796</v>
      </c>
      <c r="D5415" s="2" t="s">
        <v>1336</v>
      </c>
      <c r="E5415" s="2" t="s">
        <v>56</v>
      </c>
      <c r="F5415" s="5">
        <v>1740</v>
      </c>
      <c r="G5415" s="2" t="s">
        <v>16836</v>
      </c>
      <c r="H5415" s="2" t="s">
        <v>344</v>
      </c>
      <c r="I5415" s="2" t="s">
        <v>13316</v>
      </c>
      <c r="J5415" s="2" t="s">
        <v>162</v>
      </c>
      <c r="K5415" s="9">
        <v>700</v>
      </c>
      <c r="L5415" s="9">
        <v>1222</v>
      </c>
      <c r="M5415" s="5">
        <v>35</v>
      </c>
      <c r="N5415" s="5">
        <v>4</v>
      </c>
      <c r="O5415" s="5">
        <v>24.81</v>
      </c>
      <c r="P5415" s="5">
        <v>258.07</v>
      </c>
      <c r="Q5415" s="2">
        <f t="shared" si="505"/>
        <v>233.26</v>
      </c>
      <c r="R5415" s="5">
        <f t="shared" si="506"/>
        <v>233.26</v>
      </c>
      <c r="S5415" s="11">
        <f t="shared" si="507"/>
        <v>9.4018540910923019</v>
      </c>
      <c r="T5415" s="5">
        <v>2.86</v>
      </c>
      <c r="U5415" s="5">
        <v>0.71</v>
      </c>
      <c r="V5415" s="5">
        <v>6.2</v>
      </c>
      <c r="W5415" s="12">
        <f t="shared" si="508"/>
        <v>0.11428571428571428</v>
      </c>
      <c r="X5415" s="2" t="str">
        <f t="shared" si="509"/>
        <v>SCALE</v>
      </c>
      <c r="Y5415" s="22" t="str">
        <f t="shared" si="510"/>
        <v>High (501-750)</v>
      </c>
    </row>
    <row r="5416" spans="1:25">
      <c r="A5416" s="2" t="s">
        <v>16837</v>
      </c>
      <c r="B5416" s="2" t="s">
        <v>16838</v>
      </c>
      <c r="C5416" s="2" t="s">
        <v>16839</v>
      </c>
      <c r="D5416" s="2" t="s">
        <v>2568</v>
      </c>
      <c r="E5416" s="2" t="s">
        <v>118</v>
      </c>
      <c r="F5416" s="5">
        <v>2500</v>
      </c>
      <c r="G5416" s="2" t="s">
        <v>16840</v>
      </c>
      <c r="H5416" s="2" t="s">
        <v>72</v>
      </c>
      <c r="I5416" s="2" t="s">
        <v>13316</v>
      </c>
      <c r="J5416" s="2" t="s">
        <v>248</v>
      </c>
      <c r="K5416" s="9">
        <v>1000</v>
      </c>
      <c r="L5416" s="9">
        <v>1774</v>
      </c>
      <c r="M5416" s="5">
        <v>71</v>
      </c>
      <c r="N5416" s="5">
        <v>1</v>
      </c>
      <c r="O5416" s="5">
        <v>53.88</v>
      </c>
      <c r="P5416" s="5">
        <v>35.770000000000003</v>
      </c>
      <c r="Q5416" s="2">
        <f t="shared" si="505"/>
        <v>-18.11</v>
      </c>
      <c r="R5416" s="5">
        <f t="shared" si="506"/>
        <v>-18.11</v>
      </c>
      <c r="S5416" s="11">
        <f t="shared" si="507"/>
        <v>-0.33611729769858945</v>
      </c>
      <c r="T5416" s="5">
        <v>4</v>
      </c>
      <c r="U5416" s="5">
        <v>0.76</v>
      </c>
      <c r="V5416" s="5">
        <v>53.88</v>
      </c>
      <c r="W5416" s="12">
        <f t="shared" si="508"/>
        <v>1.4084507042253521E-2</v>
      </c>
      <c r="X5416" s="2" t="str">
        <f t="shared" si="509"/>
        <v>SCALE</v>
      </c>
      <c r="Y5416" s="22" t="str">
        <f t="shared" si="510"/>
        <v>Premium (751-1000)</v>
      </c>
    </row>
    <row r="5417" spans="1:25">
      <c r="A5417" s="2" t="s">
        <v>16841</v>
      </c>
      <c r="B5417" s="2" t="s">
        <v>1334</v>
      </c>
      <c r="C5417" s="2" t="s">
        <v>16842</v>
      </c>
      <c r="D5417" s="2" t="s">
        <v>16843</v>
      </c>
      <c r="E5417" s="2" t="s">
        <v>118</v>
      </c>
      <c r="F5417" s="5">
        <v>3250</v>
      </c>
      <c r="G5417" s="2" t="s">
        <v>16844</v>
      </c>
      <c r="H5417" s="2" t="s">
        <v>134</v>
      </c>
      <c r="I5417" s="2" t="s">
        <v>13316</v>
      </c>
      <c r="J5417" s="2" t="s">
        <v>66</v>
      </c>
      <c r="K5417" s="9">
        <v>300</v>
      </c>
      <c r="L5417" s="9">
        <v>2257</v>
      </c>
      <c r="M5417" s="5">
        <v>55</v>
      </c>
      <c r="N5417" s="5">
        <v>1</v>
      </c>
      <c r="O5417" s="5">
        <v>22.27</v>
      </c>
      <c r="P5417" s="5">
        <v>38.01</v>
      </c>
      <c r="Q5417" s="2">
        <f t="shared" si="505"/>
        <v>15.739999999999998</v>
      </c>
      <c r="R5417" s="5">
        <f t="shared" si="506"/>
        <v>15.739999999999998</v>
      </c>
      <c r="S5417" s="11">
        <f t="shared" si="507"/>
        <v>0.70678042209250103</v>
      </c>
      <c r="T5417" s="5">
        <v>2.44</v>
      </c>
      <c r="U5417" s="5">
        <v>0.4</v>
      </c>
      <c r="V5417" s="5">
        <v>22.27</v>
      </c>
      <c r="W5417" s="12">
        <f t="shared" si="508"/>
        <v>1.8181818181818181E-2</v>
      </c>
      <c r="X5417" s="2" t="str">
        <f t="shared" si="509"/>
        <v>SCALE</v>
      </c>
      <c r="Y5417" s="22" t="str">
        <f t="shared" si="510"/>
        <v>Low (100-300)</v>
      </c>
    </row>
    <row r="5418" spans="1:25">
      <c r="A5418" s="2" t="s">
        <v>16845</v>
      </c>
      <c r="B5418" s="2" t="s">
        <v>899</v>
      </c>
      <c r="C5418" s="2" t="s">
        <v>16846</v>
      </c>
      <c r="D5418" s="2" t="s">
        <v>12908</v>
      </c>
      <c r="E5418" s="2" t="s">
        <v>432</v>
      </c>
      <c r="F5418" s="5">
        <v>2250</v>
      </c>
      <c r="G5418" s="2" t="s">
        <v>16847</v>
      </c>
      <c r="H5418" s="2" t="s">
        <v>34</v>
      </c>
      <c r="I5418" s="2" t="s">
        <v>13316</v>
      </c>
      <c r="J5418" s="2" t="s">
        <v>162</v>
      </c>
      <c r="K5418" s="9">
        <v>500</v>
      </c>
      <c r="L5418" s="9">
        <v>2363</v>
      </c>
      <c r="M5418" s="5">
        <v>76</v>
      </c>
      <c r="N5418" s="5">
        <v>6</v>
      </c>
      <c r="O5418" s="5">
        <v>61.34</v>
      </c>
      <c r="P5418" s="5">
        <v>294.95</v>
      </c>
      <c r="Q5418" s="2">
        <f t="shared" si="505"/>
        <v>233.60999999999999</v>
      </c>
      <c r="R5418" s="5">
        <f t="shared" si="506"/>
        <v>233.60999999999999</v>
      </c>
      <c r="S5418" s="11">
        <f t="shared" si="507"/>
        <v>3.8084447342680141</v>
      </c>
      <c r="T5418" s="5">
        <v>3.22</v>
      </c>
      <c r="U5418" s="5">
        <v>0.81</v>
      </c>
      <c r="V5418" s="5">
        <v>10.220000000000001</v>
      </c>
      <c r="W5418" s="12">
        <f t="shared" si="508"/>
        <v>7.8947368421052627E-2</v>
      </c>
      <c r="X5418" s="2" t="str">
        <f t="shared" si="509"/>
        <v>SCALE</v>
      </c>
      <c r="Y5418" s="22" t="str">
        <f t="shared" si="510"/>
        <v>Mid (301-500)</v>
      </c>
    </row>
    <row r="5419" spans="1:25">
      <c r="A5419" s="2" t="s">
        <v>16848</v>
      </c>
      <c r="B5419" s="2" t="s">
        <v>330</v>
      </c>
      <c r="C5419" s="2" t="s">
        <v>16849</v>
      </c>
      <c r="D5419" s="2" t="s">
        <v>1535</v>
      </c>
      <c r="E5419" s="2" t="s">
        <v>125</v>
      </c>
      <c r="F5419" s="5">
        <v>1700</v>
      </c>
      <c r="G5419" s="2" t="s">
        <v>16850</v>
      </c>
      <c r="H5419" s="2" t="s">
        <v>167</v>
      </c>
      <c r="I5419" s="2" t="s">
        <v>13316</v>
      </c>
      <c r="J5419" s="2" t="s">
        <v>135</v>
      </c>
      <c r="K5419" s="9">
        <v>1000</v>
      </c>
      <c r="L5419" s="9">
        <v>2083</v>
      </c>
      <c r="M5419" s="5">
        <v>41</v>
      </c>
      <c r="N5419" s="5">
        <v>3</v>
      </c>
      <c r="O5419" s="5">
        <v>17.79</v>
      </c>
      <c r="P5419" s="5">
        <v>111.47</v>
      </c>
      <c r="Q5419" s="2">
        <f t="shared" si="505"/>
        <v>93.68</v>
      </c>
      <c r="R5419" s="5">
        <f t="shared" si="506"/>
        <v>93.68</v>
      </c>
      <c r="S5419" s="11">
        <f t="shared" si="507"/>
        <v>5.2658797077009565</v>
      </c>
      <c r="T5419" s="5">
        <v>1.97</v>
      </c>
      <c r="U5419" s="5">
        <v>0.43</v>
      </c>
      <c r="V5419" s="5">
        <v>5.93</v>
      </c>
      <c r="W5419" s="12">
        <f t="shared" si="508"/>
        <v>7.3170731707317069E-2</v>
      </c>
      <c r="X5419" s="2" t="str">
        <f t="shared" si="509"/>
        <v>SCALE</v>
      </c>
      <c r="Y5419" s="22" t="str">
        <f t="shared" si="510"/>
        <v>Premium (751-1000)</v>
      </c>
    </row>
    <row r="5420" spans="1:25">
      <c r="A5420" s="2" t="s">
        <v>16851</v>
      </c>
      <c r="B5420" s="2" t="s">
        <v>2288</v>
      </c>
      <c r="C5420" s="2" t="s">
        <v>16852</v>
      </c>
      <c r="D5420" s="2" t="s">
        <v>629</v>
      </c>
      <c r="E5420" s="2" t="s">
        <v>40</v>
      </c>
      <c r="F5420" s="5">
        <v>2250</v>
      </c>
      <c r="G5420" s="2" t="s">
        <v>16853</v>
      </c>
      <c r="H5420" s="2" t="s">
        <v>102</v>
      </c>
      <c r="I5420" s="2" t="s">
        <v>13316</v>
      </c>
      <c r="J5420" s="2" t="s">
        <v>35</v>
      </c>
      <c r="K5420" s="9">
        <v>800</v>
      </c>
      <c r="L5420" s="9">
        <v>1628</v>
      </c>
      <c r="M5420" s="5">
        <v>65</v>
      </c>
      <c r="N5420" s="5">
        <v>6</v>
      </c>
      <c r="O5420" s="5">
        <v>27.91</v>
      </c>
      <c r="P5420" s="5">
        <v>406.71</v>
      </c>
      <c r="Q5420" s="2">
        <f t="shared" si="505"/>
        <v>378.79999999999995</v>
      </c>
      <c r="R5420" s="5">
        <f t="shared" si="506"/>
        <v>378.79999999999995</v>
      </c>
      <c r="S5420" s="11">
        <f t="shared" si="507"/>
        <v>13.572196345395914</v>
      </c>
      <c r="T5420" s="5">
        <v>3.99</v>
      </c>
      <c r="U5420" s="5">
        <v>0.43</v>
      </c>
      <c r="V5420" s="5">
        <v>4.6500000000000004</v>
      </c>
      <c r="W5420" s="12">
        <f t="shared" si="508"/>
        <v>9.2307692307692313E-2</v>
      </c>
      <c r="X5420" s="2" t="str">
        <f t="shared" si="509"/>
        <v>SCALE</v>
      </c>
      <c r="Y5420" s="22" t="str">
        <f t="shared" si="510"/>
        <v>Premium (751-1000)</v>
      </c>
    </row>
    <row r="5421" spans="1:25">
      <c r="A5421" s="2" t="s">
        <v>16854</v>
      </c>
      <c r="B5421" s="2" t="s">
        <v>340</v>
      </c>
      <c r="C5421" s="2" t="s">
        <v>540</v>
      </c>
      <c r="D5421" s="2" t="s">
        <v>175</v>
      </c>
      <c r="E5421" s="2" t="s">
        <v>23</v>
      </c>
      <c r="F5421" s="5">
        <v>1500</v>
      </c>
      <c r="G5421" s="2" t="s">
        <v>16855</v>
      </c>
      <c r="H5421" s="2" t="s">
        <v>42</v>
      </c>
      <c r="I5421" s="2" t="s">
        <v>13316</v>
      </c>
      <c r="J5421" s="2" t="s">
        <v>319</v>
      </c>
      <c r="K5421" s="9">
        <v>500</v>
      </c>
      <c r="L5421" s="9">
        <v>2308</v>
      </c>
      <c r="M5421" s="5">
        <v>91</v>
      </c>
      <c r="N5421" s="5">
        <v>0</v>
      </c>
      <c r="O5421" s="5">
        <v>62.98</v>
      </c>
      <c r="P5421" s="5">
        <v>0</v>
      </c>
      <c r="Q5421" s="2">
        <f t="shared" si="505"/>
        <v>-62.98</v>
      </c>
      <c r="R5421" s="5">
        <f t="shared" si="506"/>
        <v>-62.98</v>
      </c>
      <c r="S5421" s="11">
        <f t="shared" si="507"/>
        <v>-1</v>
      </c>
      <c r="T5421" s="5">
        <v>3.94</v>
      </c>
      <c r="U5421" s="5">
        <v>0.69</v>
      </c>
      <c r="V5421" s="5">
        <v>0</v>
      </c>
      <c r="W5421" s="12">
        <f t="shared" si="508"/>
        <v>0</v>
      </c>
      <c r="X5421" s="2" t="str">
        <f t="shared" si="509"/>
        <v>PAUSE</v>
      </c>
      <c r="Y5421" s="22" t="str">
        <f t="shared" si="510"/>
        <v>Mid (301-500)</v>
      </c>
    </row>
    <row r="5422" spans="1:25">
      <c r="A5422" s="2" t="s">
        <v>16856</v>
      </c>
      <c r="B5422" s="2" t="s">
        <v>3836</v>
      </c>
      <c r="C5422" s="2" t="s">
        <v>763</v>
      </c>
      <c r="D5422" s="2" t="s">
        <v>1979</v>
      </c>
      <c r="E5422" s="2" t="s">
        <v>258</v>
      </c>
      <c r="F5422" s="5">
        <v>3500</v>
      </c>
      <c r="G5422" s="2" t="s">
        <v>16857</v>
      </c>
      <c r="H5422" s="2" t="s">
        <v>167</v>
      </c>
      <c r="I5422" s="2" t="s">
        <v>13316</v>
      </c>
      <c r="J5422" s="2" t="s">
        <v>66</v>
      </c>
      <c r="K5422" s="9">
        <v>400</v>
      </c>
      <c r="L5422" s="9">
        <v>2395</v>
      </c>
      <c r="M5422" s="5">
        <v>81</v>
      </c>
      <c r="N5422" s="5">
        <v>2</v>
      </c>
      <c r="O5422" s="5">
        <v>56.33</v>
      </c>
      <c r="P5422" s="5">
        <v>113.95</v>
      </c>
      <c r="Q5422" s="2">
        <f t="shared" si="505"/>
        <v>57.620000000000005</v>
      </c>
      <c r="R5422" s="5">
        <f t="shared" si="506"/>
        <v>57.620000000000005</v>
      </c>
      <c r="S5422" s="11">
        <f t="shared" si="507"/>
        <v>1.0229007633587788</v>
      </c>
      <c r="T5422" s="5">
        <v>3.38</v>
      </c>
      <c r="U5422" s="5">
        <v>0.7</v>
      </c>
      <c r="V5422" s="5">
        <v>28.16</v>
      </c>
      <c r="W5422" s="12">
        <f t="shared" si="508"/>
        <v>2.4691358024691357E-2</v>
      </c>
      <c r="X5422" s="2" t="str">
        <f t="shared" si="509"/>
        <v>SCALE</v>
      </c>
      <c r="Y5422" s="22" t="str">
        <f t="shared" si="510"/>
        <v>Mid (301-500)</v>
      </c>
    </row>
    <row r="5423" spans="1:25">
      <c r="A5423" s="2" t="s">
        <v>16858</v>
      </c>
      <c r="B5423" s="2" t="s">
        <v>449</v>
      </c>
      <c r="C5423" s="2" t="s">
        <v>16859</v>
      </c>
      <c r="D5423" s="2" t="s">
        <v>1258</v>
      </c>
      <c r="E5423" s="2" t="s">
        <v>132</v>
      </c>
      <c r="F5423" s="5">
        <v>3000</v>
      </c>
      <c r="G5423" s="2" t="s">
        <v>16860</v>
      </c>
      <c r="H5423" s="2" t="s">
        <v>87</v>
      </c>
      <c r="I5423" s="2" t="s">
        <v>13316</v>
      </c>
      <c r="J5423" s="2" t="s">
        <v>248</v>
      </c>
      <c r="K5423" s="9">
        <v>500</v>
      </c>
      <c r="L5423" s="9">
        <v>1646</v>
      </c>
      <c r="M5423" s="5">
        <v>36</v>
      </c>
      <c r="N5423" s="5">
        <v>0</v>
      </c>
      <c r="O5423" s="5">
        <v>20.440000000000001</v>
      </c>
      <c r="P5423" s="5">
        <v>0</v>
      </c>
      <c r="Q5423" s="2">
        <f t="shared" si="505"/>
        <v>-20.440000000000001</v>
      </c>
      <c r="R5423" s="5">
        <f t="shared" si="506"/>
        <v>-20.440000000000001</v>
      </c>
      <c r="S5423" s="11">
        <f t="shared" si="507"/>
        <v>-1</v>
      </c>
      <c r="T5423" s="5">
        <v>2.19</v>
      </c>
      <c r="U5423" s="5">
        <v>0.56999999999999995</v>
      </c>
      <c r="V5423" s="5">
        <v>0</v>
      </c>
      <c r="W5423" s="12">
        <f t="shared" si="508"/>
        <v>0</v>
      </c>
      <c r="X5423" s="2" t="str">
        <f t="shared" si="509"/>
        <v>PAUSE</v>
      </c>
      <c r="Y5423" s="22" t="str">
        <f t="shared" si="510"/>
        <v>Mid (301-500)</v>
      </c>
    </row>
    <row r="5424" spans="1:25">
      <c r="A5424" s="2" t="s">
        <v>16861</v>
      </c>
      <c r="B5424" s="2" t="s">
        <v>5598</v>
      </c>
      <c r="C5424" s="2" t="s">
        <v>16862</v>
      </c>
      <c r="D5424" s="2" t="s">
        <v>16863</v>
      </c>
      <c r="E5424" s="2" t="s">
        <v>125</v>
      </c>
      <c r="F5424" s="5">
        <v>2000</v>
      </c>
      <c r="G5424" s="2" t="s">
        <v>16864</v>
      </c>
      <c r="H5424" s="2" t="s">
        <v>150</v>
      </c>
      <c r="I5424" s="2" t="s">
        <v>13316</v>
      </c>
      <c r="J5424" s="2" t="s">
        <v>59</v>
      </c>
      <c r="K5424" s="9">
        <v>700</v>
      </c>
      <c r="L5424" s="9">
        <v>584</v>
      </c>
      <c r="M5424" s="5">
        <v>11</v>
      </c>
      <c r="N5424" s="5">
        <v>0</v>
      </c>
      <c r="O5424" s="5">
        <v>4.62</v>
      </c>
      <c r="P5424" s="5">
        <v>0</v>
      </c>
      <c r="Q5424" s="2">
        <f t="shared" si="505"/>
        <v>-4.62</v>
      </c>
      <c r="R5424" s="5">
        <f t="shared" si="506"/>
        <v>-4.62</v>
      </c>
      <c r="S5424" s="11">
        <f t="shared" si="507"/>
        <v>-1</v>
      </c>
      <c r="T5424" s="5">
        <v>1.88</v>
      </c>
      <c r="U5424" s="5">
        <v>0.42</v>
      </c>
      <c r="V5424" s="5">
        <v>0</v>
      </c>
      <c r="W5424" s="12">
        <f t="shared" si="508"/>
        <v>0</v>
      </c>
      <c r="X5424" s="2" t="str">
        <f t="shared" si="509"/>
        <v>PAUSE</v>
      </c>
      <c r="Y5424" s="22" t="str">
        <f t="shared" si="510"/>
        <v>High (501-750)</v>
      </c>
    </row>
    <row r="5425" spans="1:25">
      <c r="A5425" s="2" t="s">
        <v>16865</v>
      </c>
      <c r="B5425" s="2" t="s">
        <v>983</v>
      </c>
      <c r="C5425" s="2" t="s">
        <v>16866</v>
      </c>
      <c r="D5425" s="2" t="s">
        <v>251</v>
      </c>
      <c r="E5425" s="2" t="s">
        <v>23</v>
      </c>
      <c r="F5425" s="5">
        <v>1000</v>
      </c>
      <c r="G5425" s="2" t="s">
        <v>16867</v>
      </c>
      <c r="H5425" s="2" t="s">
        <v>167</v>
      </c>
      <c r="I5425" s="2" t="s">
        <v>13316</v>
      </c>
      <c r="J5425" s="2" t="s">
        <v>162</v>
      </c>
      <c r="K5425" s="9">
        <v>200</v>
      </c>
      <c r="L5425" s="9">
        <v>1899</v>
      </c>
      <c r="M5425" s="5">
        <v>36</v>
      </c>
      <c r="N5425" s="5">
        <v>0</v>
      </c>
      <c r="O5425" s="5">
        <v>14.88</v>
      </c>
      <c r="P5425" s="5">
        <v>0</v>
      </c>
      <c r="Q5425" s="2">
        <f t="shared" si="505"/>
        <v>-14.88</v>
      </c>
      <c r="R5425" s="5">
        <f t="shared" si="506"/>
        <v>-14.88</v>
      </c>
      <c r="S5425" s="11">
        <f t="shared" si="507"/>
        <v>-1</v>
      </c>
      <c r="T5425" s="5">
        <v>1.9</v>
      </c>
      <c r="U5425" s="5">
        <v>0.41</v>
      </c>
      <c r="V5425" s="5">
        <v>0</v>
      </c>
      <c r="W5425" s="12">
        <f t="shared" si="508"/>
        <v>0</v>
      </c>
      <c r="X5425" s="2" t="str">
        <f t="shared" si="509"/>
        <v>PAUSE</v>
      </c>
      <c r="Y5425" s="22" t="str">
        <f t="shared" si="510"/>
        <v>Low (100-300)</v>
      </c>
    </row>
    <row r="5426" spans="1:25">
      <c r="A5426" s="2" t="s">
        <v>16868</v>
      </c>
      <c r="B5426" s="2" t="s">
        <v>2132</v>
      </c>
      <c r="C5426" s="2" t="s">
        <v>16869</v>
      </c>
      <c r="D5426" s="2" t="s">
        <v>4475</v>
      </c>
      <c r="E5426" s="2" t="s">
        <v>85</v>
      </c>
      <c r="F5426" s="5">
        <v>5000</v>
      </c>
      <c r="G5426" s="2" t="s">
        <v>16870</v>
      </c>
      <c r="H5426" s="2" t="s">
        <v>42</v>
      </c>
      <c r="I5426" s="2" t="s">
        <v>13316</v>
      </c>
      <c r="J5426" s="2" t="s">
        <v>356</v>
      </c>
      <c r="K5426" s="9">
        <v>700</v>
      </c>
      <c r="L5426" s="9">
        <v>792</v>
      </c>
      <c r="M5426" s="5">
        <v>19</v>
      </c>
      <c r="N5426" s="5">
        <v>2</v>
      </c>
      <c r="O5426" s="5">
        <v>9.74</v>
      </c>
      <c r="P5426" s="5">
        <v>74.17</v>
      </c>
      <c r="Q5426" s="2">
        <f t="shared" si="505"/>
        <v>64.430000000000007</v>
      </c>
      <c r="R5426" s="5">
        <f t="shared" si="506"/>
        <v>64.430000000000007</v>
      </c>
      <c r="S5426" s="11">
        <f t="shared" si="507"/>
        <v>6.6149897330595486</v>
      </c>
      <c r="T5426" s="5">
        <v>2.4</v>
      </c>
      <c r="U5426" s="5">
        <v>0.51</v>
      </c>
      <c r="V5426" s="5">
        <v>4.87</v>
      </c>
      <c r="W5426" s="12">
        <f t="shared" si="508"/>
        <v>0.10526315789473684</v>
      </c>
      <c r="X5426" s="2" t="str">
        <f t="shared" si="509"/>
        <v>SCALE</v>
      </c>
      <c r="Y5426" s="22" t="str">
        <f t="shared" si="510"/>
        <v>High (501-750)</v>
      </c>
    </row>
    <row r="5427" spans="1:25">
      <c r="A5427" s="2" t="s">
        <v>16871</v>
      </c>
      <c r="B5427" s="2" t="s">
        <v>11401</v>
      </c>
      <c r="C5427" s="2" t="s">
        <v>16872</v>
      </c>
      <c r="D5427" s="2" t="s">
        <v>2533</v>
      </c>
      <c r="E5427" s="2" t="s">
        <v>237</v>
      </c>
      <c r="F5427" s="5">
        <v>3700</v>
      </c>
      <c r="G5427" s="2" t="s">
        <v>16873</v>
      </c>
      <c r="H5427" s="2" t="s">
        <v>312</v>
      </c>
      <c r="I5427" s="2" t="s">
        <v>13316</v>
      </c>
      <c r="J5427" s="2" t="s">
        <v>382</v>
      </c>
      <c r="K5427" s="9">
        <v>400</v>
      </c>
      <c r="L5427" s="9">
        <v>2248</v>
      </c>
      <c r="M5427" s="5">
        <v>73</v>
      </c>
      <c r="N5427" s="5">
        <v>0</v>
      </c>
      <c r="O5427" s="5">
        <v>44.39</v>
      </c>
      <c r="P5427" s="5">
        <v>0</v>
      </c>
      <c r="Q5427" s="2">
        <f t="shared" si="505"/>
        <v>-44.39</v>
      </c>
      <c r="R5427" s="5">
        <f t="shared" si="506"/>
        <v>-44.39</v>
      </c>
      <c r="S5427" s="11">
        <f t="shared" si="507"/>
        <v>-1</v>
      </c>
      <c r="T5427" s="5">
        <v>3.25</v>
      </c>
      <c r="U5427" s="5">
        <v>0.61</v>
      </c>
      <c r="V5427" s="5">
        <v>0</v>
      </c>
      <c r="W5427" s="12">
        <f t="shared" si="508"/>
        <v>0</v>
      </c>
      <c r="X5427" s="2" t="str">
        <f t="shared" si="509"/>
        <v>PAUSE</v>
      </c>
      <c r="Y5427" s="22" t="str">
        <f t="shared" si="510"/>
        <v>Mid (301-500)</v>
      </c>
    </row>
    <row r="5428" spans="1:25">
      <c r="A5428" s="2" t="s">
        <v>16874</v>
      </c>
      <c r="B5428" s="2" t="s">
        <v>11979</v>
      </c>
      <c r="C5428" s="2" t="s">
        <v>5547</v>
      </c>
      <c r="D5428" s="2" t="s">
        <v>16875</v>
      </c>
      <c r="E5428" s="2" t="s">
        <v>40</v>
      </c>
      <c r="F5428" s="5">
        <v>3400</v>
      </c>
      <c r="G5428" s="2" t="s">
        <v>16876</v>
      </c>
      <c r="H5428" s="2" t="s">
        <v>190</v>
      </c>
      <c r="I5428" s="2" t="s">
        <v>13316</v>
      </c>
      <c r="J5428" s="2" t="s">
        <v>27</v>
      </c>
      <c r="K5428" s="9">
        <v>200</v>
      </c>
      <c r="L5428" s="9">
        <v>1865</v>
      </c>
      <c r="M5428" s="5">
        <v>43</v>
      </c>
      <c r="N5428" s="5">
        <v>4</v>
      </c>
      <c r="O5428" s="5">
        <v>31.33</v>
      </c>
      <c r="P5428" s="5">
        <v>256.08999999999997</v>
      </c>
      <c r="Q5428" s="2">
        <f t="shared" si="505"/>
        <v>224.76</v>
      </c>
      <c r="R5428" s="5">
        <f t="shared" si="506"/>
        <v>224.76</v>
      </c>
      <c r="S5428" s="11">
        <f t="shared" si="507"/>
        <v>7.1739546760293651</v>
      </c>
      <c r="T5428" s="5">
        <v>2.31</v>
      </c>
      <c r="U5428" s="5">
        <v>0.73</v>
      </c>
      <c r="V5428" s="5">
        <v>7.83</v>
      </c>
      <c r="W5428" s="12">
        <f t="shared" si="508"/>
        <v>9.3023255813953487E-2</v>
      </c>
      <c r="X5428" s="2" t="str">
        <f t="shared" si="509"/>
        <v>SCALE</v>
      </c>
      <c r="Y5428" s="22" t="str">
        <f t="shared" si="510"/>
        <v>Low (100-300)</v>
      </c>
    </row>
    <row r="5429" spans="1:25">
      <c r="A5429" s="2" t="s">
        <v>16877</v>
      </c>
      <c r="B5429" s="2" t="s">
        <v>1542</v>
      </c>
      <c r="C5429" s="2" t="s">
        <v>16878</v>
      </c>
      <c r="D5429" s="2" t="s">
        <v>731</v>
      </c>
      <c r="E5429" s="2" t="s">
        <v>100</v>
      </c>
      <c r="F5429" s="5">
        <v>3500</v>
      </c>
      <c r="G5429" s="2" t="s">
        <v>351</v>
      </c>
      <c r="H5429" s="2" t="s">
        <v>42</v>
      </c>
      <c r="I5429" s="2" t="s">
        <v>13316</v>
      </c>
      <c r="J5429" s="2" t="s">
        <v>43</v>
      </c>
      <c r="K5429" s="9">
        <v>800</v>
      </c>
      <c r="L5429" s="9">
        <v>866</v>
      </c>
      <c r="M5429" s="5">
        <v>14</v>
      </c>
      <c r="N5429" s="5">
        <v>1</v>
      </c>
      <c r="O5429" s="5">
        <v>7.27</v>
      </c>
      <c r="P5429" s="5">
        <v>74.2</v>
      </c>
      <c r="Q5429" s="2">
        <f t="shared" si="505"/>
        <v>66.930000000000007</v>
      </c>
      <c r="R5429" s="5">
        <f t="shared" si="506"/>
        <v>66.930000000000007</v>
      </c>
      <c r="S5429" s="11">
        <f t="shared" si="507"/>
        <v>9.2063273727647879</v>
      </c>
      <c r="T5429" s="5">
        <v>1.62</v>
      </c>
      <c r="U5429" s="5">
        <v>0.52</v>
      </c>
      <c r="V5429" s="5">
        <v>7.27</v>
      </c>
      <c r="W5429" s="12">
        <f t="shared" si="508"/>
        <v>7.1428571428571425E-2</v>
      </c>
      <c r="X5429" s="2" t="str">
        <f t="shared" si="509"/>
        <v>SCALE</v>
      </c>
      <c r="Y5429" s="22" t="str">
        <f t="shared" si="510"/>
        <v>Premium (751-1000)</v>
      </c>
    </row>
    <row r="5430" spans="1:25">
      <c r="A5430" s="2" t="s">
        <v>16879</v>
      </c>
      <c r="B5430" s="2" t="s">
        <v>340</v>
      </c>
      <c r="C5430" s="2" t="s">
        <v>16880</v>
      </c>
      <c r="D5430" s="2" t="s">
        <v>602</v>
      </c>
      <c r="E5430" s="2" t="s">
        <v>40</v>
      </c>
      <c r="F5430" s="5">
        <v>4100</v>
      </c>
      <c r="G5430" s="2" t="s">
        <v>16881</v>
      </c>
      <c r="H5430" s="2" t="s">
        <v>134</v>
      </c>
      <c r="I5430" s="2" t="s">
        <v>13316</v>
      </c>
      <c r="J5430" s="2" t="s">
        <v>319</v>
      </c>
      <c r="K5430" s="9">
        <v>700</v>
      </c>
      <c r="L5430" s="9">
        <v>2159</v>
      </c>
      <c r="M5430" s="5">
        <v>39</v>
      </c>
      <c r="N5430" s="5">
        <v>0</v>
      </c>
      <c r="O5430" s="5">
        <v>22.83</v>
      </c>
      <c r="P5430" s="5">
        <v>0</v>
      </c>
      <c r="Q5430" s="2">
        <f t="shared" si="505"/>
        <v>-22.83</v>
      </c>
      <c r="R5430" s="5">
        <f t="shared" si="506"/>
        <v>-22.83</v>
      </c>
      <c r="S5430" s="11">
        <f t="shared" si="507"/>
        <v>-1</v>
      </c>
      <c r="T5430" s="5">
        <v>1.81</v>
      </c>
      <c r="U5430" s="5">
        <v>0.59</v>
      </c>
      <c r="V5430" s="5">
        <v>0</v>
      </c>
      <c r="W5430" s="12">
        <f t="shared" si="508"/>
        <v>0</v>
      </c>
      <c r="X5430" s="2" t="str">
        <f t="shared" si="509"/>
        <v>PAUSE</v>
      </c>
      <c r="Y5430" s="22" t="str">
        <f t="shared" si="510"/>
        <v>High (501-750)</v>
      </c>
    </row>
    <row r="5431" spans="1:25">
      <c r="A5431" s="2" t="s">
        <v>16882</v>
      </c>
      <c r="B5431" s="2" t="s">
        <v>16883</v>
      </c>
      <c r="C5431" s="2" t="s">
        <v>404</v>
      </c>
      <c r="D5431" s="2" t="s">
        <v>144</v>
      </c>
      <c r="E5431" s="2" t="s">
        <v>40</v>
      </c>
      <c r="F5431" s="5">
        <v>4300</v>
      </c>
      <c r="G5431" s="2" t="s">
        <v>16884</v>
      </c>
      <c r="H5431" s="2" t="s">
        <v>94</v>
      </c>
      <c r="I5431" s="2" t="s">
        <v>13316</v>
      </c>
      <c r="J5431" s="2" t="s">
        <v>135</v>
      </c>
      <c r="K5431" s="9">
        <v>100</v>
      </c>
      <c r="L5431" s="9">
        <v>1504</v>
      </c>
      <c r="M5431" s="5">
        <v>48</v>
      </c>
      <c r="N5431" s="5">
        <v>4</v>
      </c>
      <c r="O5431" s="5">
        <v>24.83</v>
      </c>
      <c r="P5431" s="5">
        <v>266.2</v>
      </c>
      <c r="Q5431" s="2">
        <f t="shared" si="505"/>
        <v>241.37</v>
      </c>
      <c r="R5431" s="5">
        <f t="shared" si="506"/>
        <v>241.37</v>
      </c>
      <c r="S5431" s="11">
        <f t="shared" si="507"/>
        <v>9.7209021345147004</v>
      </c>
      <c r="T5431" s="5">
        <v>3.19</v>
      </c>
      <c r="U5431" s="5">
        <v>0.52</v>
      </c>
      <c r="V5431" s="5">
        <v>6.21</v>
      </c>
      <c r="W5431" s="12">
        <f t="shared" si="508"/>
        <v>8.3333333333333329E-2</v>
      </c>
      <c r="X5431" s="2" t="str">
        <f t="shared" si="509"/>
        <v>SCALE</v>
      </c>
      <c r="Y5431" s="22" t="str">
        <f t="shared" si="510"/>
        <v>Low (100-300)</v>
      </c>
    </row>
    <row r="5432" spans="1:25">
      <c r="A5432" s="2" t="s">
        <v>16885</v>
      </c>
      <c r="B5432" s="2" t="s">
        <v>4141</v>
      </c>
      <c r="C5432" s="2" t="s">
        <v>269</v>
      </c>
      <c r="D5432" s="2" t="s">
        <v>755</v>
      </c>
      <c r="E5432" s="2" t="s">
        <v>188</v>
      </c>
      <c r="F5432" s="5">
        <v>4700</v>
      </c>
      <c r="G5432" s="2" t="s">
        <v>16886</v>
      </c>
      <c r="H5432" s="2" t="s">
        <v>87</v>
      </c>
      <c r="I5432" s="2" t="s">
        <v>13316</v>
      </c>
      <c r="J5432" s="2" t="s">
        <v>127</v>
      </c>
      <c r="K5432" s="9">
        <v>400</v>
      </c>
      <c r="L5432" s="9">
        <v>1257</v>
      </c>
      <c r="M5432" s="5">
        <v>44</v>
      </c>
      <c r="N5432" s="5">
        <v>1</v>
      </c>
      <c r="O5432" s="5">
        <v>26.69</v>
      </c>
      <c r="P5432" s="5">
        <v>40.15</v>
      </c>
      <c r="Q5432" s="2">
        <f t="shared" si="505"/>
        <v>13.459999999999997</v>
      </c>
      <c r="R5432" s="5">
        <f t="shared" si="506"/>
        <v>13.459999999999997</v>
      </c>
      <c r="S5432" s="11">
        <f t="shared" si="507"/>
        <v>0.50430872986137121</v>
      </c>
      <c r="T5432" s="5">
        <v>3.5</v>
      </c>
      <c r="U5432" s="5">
        <v>0.61</v>
      </c>
      <c r="V5432" s="5">
        <v>26.69</v>
      </c>
      <c r="W5432" s="12">
        <f t="shared" si="508"/>
        <v>2.2727272727272728E-2</v>
      </c>
      <c r="X5432" s="2" t="str">
        <f t="shared" si="509"/>
        <v>SCALE</v>
      </c>
      <c r="Y5432" s="22" t="str">
        <f t="shared" si="510"/>
        <v>Mid (301-500)</v>
      </c>
    </row>
    <row r="5433" spans="1:25">
      <c r="A5433" s="2" t="s">
        <v>16887</v>
      </c>
      <c r="B5433" s="2" t="s">
        <v>16888</v>
      </c>
      <c r="C5433" s="2" t="s">
        <v>16889</v>
      </c>
      <c r="D5433" s="2" t="s">
        <v>1131</v>
      </c>
      <c r="E5433" s="2" t="s">
        <v>625</v>
      </c>
      <c r="F5433" s="5">
        <v>1582</v>
      </c>
      <c r="G5433" s="2" t="s">
        <v>16890</v>
      </c>
      <c r="H5433" s="2" t="s">
        <v>167</v>
      </c>
      <c r="I5433" s="2" t="s">
        <v>13316</v>
      </c>
      <c r="J5433" s="2" t="s">
        <v>313</v>
      </c>
      <c r="K5433" s="9">
        <v>200</v>
      </c>
      <c r="L5433" s="9">
        <v>1952</v>
      </c>
      <c r="M5433" s="5">
        <v>80</v>
      </c>
      <c r="N5433" s="5">
        <v>0</v>
      </c>
      <c r="O5433" s="5">
        <v>43.25</v>
      </c>
      <c r="P5433" s="5">
        <v>0</v>
      </c>
      <c r="Q5433" s="2">
        <f t="shared" si="505"/>
        <v>-43.25</v>
      </c>
      <c r="R5433" s="5">
        <f t="shared" si="506"/>
        <v>-43.25</v>
      </c>
      <c r="S5433" s="11">
        <f t="shared" si="507"/>
        <v>-1</v>
      </c>
      <c r="T5433" s="5">
        <v>4.0999999999999996</v>
      </c>
      <c r="U5433" s="5">
        <v>0.54</v>
      </c>
      <c r="V5433" s="5">
        <v>0</v>
      </c>
      <c r="W5433" s="12">
        <f t="shared" si="508"/>
        <v>0</v>
      </c>
      <c r="X5433" s="2" t="str">
        <f t="shared" si="509"/>
        <v>PAUSE</v>
      </c>
      <c r="Y5433" s="22" t="str">
        <f t="shared" si="510"/>
        <v>Low (100-300)</v>
      </c>
    </row>
    <row r="5434" spans="1:25">
      <c r="A5434" s="2" t="s">
        <v>16891</v>
      </c>
      <c r="B5434" s="2" t="s">
        <v>1266</v>
      </c>
      <c r="C5434" s="2" t="s">
        <v>425</v>
      </c>
      <c r="D5434" s="2" t="s">
        <v>8907</v>
      </c>
      <c r="E5434" s="2" t="s">
        <v>32</v>
      </c>
      <c r="F5434" s="5">
        <v>1800</v>
      </c>
      <c r="G5434" s="2" t="s">
        <v>16892</v>
      </c>
      <c r="H5434" s="2" t="s">
        <v>167</v>
      </c>
      <c r="I5434" s="2" t="s">
        <v>13316</v>
      </c>
      <c r="J5434" s="2" t="s">
        <v>162</v>
      </c>
      <c r="K5434" s="9">
        <v>700</v>
      </c>
      <c r="L5434" s="9">
        <v>2359</v>
      </c>
      <c r="M5434" s="5">
        <v>104</v>
      </c>
      <c r="N5434" s="5">
        <v>12</v>
      </c>
      <c r="O5434" s="5">
        <v>45.42</v>
      </c>
      <c r="P5434" s="5">
        <v>846.58</v>
      </c>
      <c r="Q5434" s="2">
        <f t="shared" si="505"/>
        <v>801.16000000000008</v>
      </c>
      <c r="R5434" s="5">
        <f t="shared" si="506"/>
        <v>801.16000000000008</v>
      </c>
      <c r="S5434" s="11">
        <f t="shared" si="507"/>
        <v>17.638925583443417</v>
      </c>
      <c r="T5434" s="5">
        <v>4.41</v>
      </c>
      <c r="U5434" s="5">
        <v>0.44</v>
      </c>
      <c r="V5434" s="5">
        <v>3.78</v>
      </c>
      <c r="W5434" s="12">
        <f t="shared" si="508"/>
        <v>0.11538461538461539</v>
      </c>
      <c r="X5434" s="2" t="str">
        <f t="shared" si="509"/>
        <v>SCALE</v>
      </c>
      <c r="Y5434" s="22" t="str">
        <f t="shared" si="510"/>
        <v>High (501-750)</v>
      </c>
    </row>
    <row r="5435" spans="1:25">
      <c r="A5435" s="2" t="s">
        <v>16893</v>
      </c>
      <c r="B5435" s="2" t="s">
        <v>847</v>
      </c>
      <c r="C5435" s="2" t="s">
        <v>16894</v>
      </c>
      <c r="D5435" s="2" t="s">
        <v>16895</v>
      </c>
      <c r="E5435" s="2" t="s">
        <v>281</v>
      </c>
      <c r="F5435" s="5">
        <v>4500</v>
      </c>
      <c r="G5435" s="2" t="s">
        <v>16896</v>
      </c>
      <c r="H5435" s="2" t="s">
        <v>266</v>
      </c>
      <c r="I5435" s="2" t="s">
        <v>13316</v>
      </c>
      <c r="J5435" s="2" t="s">
        <v>95</v>
      </c>
      <c r="K5435" s="9">
        <v>200</v>
      </c>
      <c r="L5435" s="9">
        <v>619</v>
      </c>
      <c r="M5435" s="5">
        <v>16</v>
      </c>
      <c r="N5435" s="5">
        <v>0</v>
      </c>
      <c r="O5435" s="5">
        <v>9.66</v>
      </c>
      <c r="P5435" s="5">
        <v>0</v>
      </c>
      <c r="Q5435" s="2">
        <f t="shared" si="505"/>
        <v>-9.66</v>
      </c>
      <c r="R5435" s="5">
        <f t="shared" si="506"/>
        <v>-9.66</v>
      </c>
      <c r="S5435" s="11">
        <f t="shared" si="507"/>
        <v>-1</v>
      </c>
      <c r="T5435" s="5">
        <v>2.58</v>
      </c>
      <c r="U5435" s="5">
        <v>0.6</v>
      </c>
      <c r="V5435" s="5">
        <v>0</v>
      </c>
      <c r="W5435" s="12">
        <f t="shared" si="508"/>
        <v>0</v>
      </c>
      <c r="X5435" s="2" t="str">
        <f t="shared" si="509"/>
        <v>PAUSE</v>
      </c>
      <c r="Y5435" s="22" t="str">
        <f t="shared" si="510"/>
        <v>Low (100-300)</v>
      </c>
    </row>
    <row r="5436" spans="1:25">
      <c r="A5436" s="2" t="s">
        <v>16897</v>
      </c>
      <c r="B5436" s="2" t="s">
        <v>686</v>
      </c>
      <c r="C5436" s="2" t="s">
        <v>1247</v>
      </c>
      <c r="D5436" s="2" t="s">
        <v>5993</v>
      </c>
      <c r="E5436" s="2" t="s">
        <v>56</v>
      </c>
      <c r="F5436" s="5">
        <v>4200</v>
      </c>
      <c r="G5436" s="2" t="s">
        <v>16898</v>
      </c>
      <c r="H5436" s="2" t="s">
        <v>50</v>
      </c>
      <c r="I5436" s="2" t="s">
        <v>13316</v>
      </c>
      <c r="J5436" s="2" t="s">
        <v>217</v>
      </c>
      <c r="K5436" s="9">
        <v>700</v>
      </c>
      <c r="L5436" s="9">
        <v>1782</v>
      </c>
      <c r="M5436" s="5">
        <v>34</v>
      </c>
      <c r="N5436" s="5">
        <v>0</v>
      </c>
      <c r="O5436" s="5">
        <v>24.23</v>
      </c>
      <c r="P5436" s="5">
        <v>0</v>
      </c>
      <c r="Q5436" s="2">
        <f t="shared" si="505"/>
        <v>-24.23</v>
      </c>
      <c r="R5436" s="5">
        <f t="shared" si="506"/>
        <v>-24.23</v>
      </c>
      <c r="S5436" s="11">
        <f t="shared" si="507"/>
        <v>-1</v>
      </c>
      <c r="T5436" s="5">
        <v>1.91</v>
      </c>
      <c r="U5436" s="5">
        <v>0.71</v>
      </c>
      <c r="V5436" s="5">
        <v>0</v>
      </c>
      <c r="W5436" s="12">
        <f t="shared" si="508"/>
        <v>0</v>
      </c>
      <c r="X5436" s="2" t="str">
        <f t="shared" si="509"/>
        <v>PAUSE</v>
      </c>
      <c r="Y5436" s="22" t="str">
        <f t="shared" si="510"/>
        <v>High (501-750)</v>
      </c>
    </row>
    <row r="5437" spans="1:25">
      <c r="A5437" s="2" t="s">
        <v>16899</v>
      </c>
      <c r="B5437" s="2" t="s">
        <v>904</v>
      </c>
      <c r="C5437" s="2" t="s">
        <v>83</v>
      </c>
      <c r="D5437" s="2" t="s">
        <v>16900</v>
      </c>
      <c r="E5437" s="2" t="s">
        <v>337</v>
      </c>
      <c r="F5437" s="5">
        <v>3250</v>
      </c>
      <c r="G5437" s="2" t="s">
        <v>16901</v>
      </c>
      <c r="H5437" s="2" t="s">
        <v>25</v>
      </c>
      <c r="I5437" s="2" t="s">
        <v>13316</v>
      </c>
      <c r="J5437" s="2" t="s">
        <v>80</v>
      </c>
      <c r="K5437" s="9">
        <v>300</v>
      </c>
      <c r="L5437" s="9">
        <v>1383</v>
      </c>
      <c r="M5437" s="5">
        <v>57</v>
      </c>
      <c r="N5437" s="5">
        <v>0</v>
      </c>
      <c r="O5437" s="5">
        <v>46.21</v>
      </c>
      <c r="P5437" s="5">
        <v>0</v>
      </c>
      <c r="Q5437" s="2">
        <f t="shared" si="505"/>
        <v>-46.21</v>
      </c>
      <c r="R5437" s="5">
        <f t="shared" si="506"/>
        <v>-46.21</v>
      </c>
      <c r="S5437" s="11">
        <f t="shared" si="507"/>
        <v>-1</v>
      </c>
      <c r="T5437" s="5">
        <v>4.12</v>
      </c>
      <c r="U5437" s="5">
        <v>0.81</v>
      </c>
      <c r="V5437" s="5">
        <v>0</v>
      </c>
      <c r="W5437" s="12">
        <f t="shared" si="508"/>
        <v>0</v>
      </c>
      <c r="X5437" s="2" t="str">
        <f t="shared" si="509"/>
        <v>PAUSE</v>
      </c>
      <c r="Y5437" s="22" t="str">
        <f t="shared" si="510"/>
        <v>Low (100-300)</v>
      </c>
    </row>
    <row r="5438" spans="1:25">
      <c r="A5438" s="2" t="s">
        <v>16902</v>
      </c>
      <c r="B5438" s="2" t="s">
        <v>799</v>
      </c>
      <c r="C5438" s="2" t="s">
        <v>16903</v>
      </c>
      <c r="D5438" s="2" t="s">
        <v>16904</v>
      </c>
      <c r="E5438" s="2" t="s">
        <v>56</v>
      </c>
      <c r="F5438" s="5">
        <v>3500</v>
      </c>
      <c r="G5438" s="2" t="s">
        <v>16905</v>
      </c>
      <c r="H5438" s="2" t="s">
        <v>134</v>
      </c>
      <c r="I5438" s="2" t="s">
        <v>13316</v>
      </c>
      <c r="J5438" s="2" t="s">
        <v>88</v>
      </c>
      <c r="K5438" s="9">
        <v>500</v>
      </c>
      <c r="L5438" s="9">
        <v>1067</v>
      </c>
      <c r="M5438" s="5">
        <v>32</v>
      </c>
      <c r="N5438" s="5">
        <v>3</v>
      </c>
      <c r="O5438" s="5">
        <v>22.43</v>
      </c>
      <c r="P5438" s="5">
        <v>167.59</v>
      </c>
      <c r="Q5438" s="2">
        <f t="shared" si="505"/>
        <v>145.16</v>
      </c>
      <c r="R5438" s="5">
        <f t="shared" si="506"/>
        <v>145.16</v>
      </c>
      <c r="S5438" s="11">
        <f t="shared" si="507"/>
        <v>6.4716897012929113</v>
      </c>
      <c r="T5438" s="5">
        <v>3</v>
      </c>
      <c r="U5438" s="5">
        <v>0.7</v>
      </c>
      <c r="V5438" s="5">
        <v>7.48</v>
      </c>
      <c r="W5438" s="12">
        <f t="shared" si="508"/>
        <v>9.375E-2</v>
      </c>
      <c r="X5438" s="2" t="str">
        <f t="shared" si="509"/>
        <v>SCALE</v>
      </c>
      <c r="Y5438" s="22" t="str">
        <f t="shared" si="510"/>
        <v>Mid (301-500)</v>
      </c>
    </row>
    <row r="5439" spans="1:25">
      <c r="A5439" s="2" t="s">
        <v>16906</v>
      </c>
      <c r="B5439" s="2" t="s">
        <v>9524</v>
      </c>
      <c r="C5439" s="2" t="s">
        <v>15023</v>
      </c>
      <c r="D5439" s="2" t="s">
        <v>16907</v>
      </c>
      <c r="E5439" s="2" t="s">
        <v>625</v>
      </c>
      <c r="F5439" s="5">
        <v>3700</v>
      </c>
      <c r="G5439" s="2" t="s">
        <v>1532</v>
      </c>
      <c r="H5439" s="2" t="s">
        <v>312</v>
      </c>
      <c r="I5439" s="2" t="s">
        <v>13316</v>
      </c>
      <c r="J5439" s="2" t="s">
        <v>300</v>
      </c>
      <c r="K5439" s="9">
        <v>1000</v>
      </c>
      <c r="L5439" s="9">
        <v>1210</v>
      </c>
      <c r="M5439" s="5">
        <v>48</v>
      </c>
      <c r="N5439" s="5">
        <v>2</v>
      </c>
      <c r="O5439" s="5">
        <v>34.299999999999997</v>
      </c>
      <c r="P5439" s="5">
        <v>145.53</v>
      </c>
      <c r="Q5439" s="2">
        <f t="shared" si="505"/>
        <v>111.23</v>
      </c>
      <c r="R5439" s="5">
        <f t="shared" si="506"/>
        <v>111.23</v>
      </c>
      <c r="S5439" s="11">
        <f t="shared" si="507"/>
        <v>3.2428571428571433</v>
      </c>
      <c r="T5439" s="5">
        <v>3.97</v>
      </c>
      <c r="U5439" s="5">
        <v>0.71</v>
      </c>
      <c r="V5439" s="5">
        <v>17.149999999999999</v>
      </c>
      <c r="W5439" s="12">
        <f t="shared" si="508"/>
        <v>4.1666666666666664E-2</v>
      </c>
      <c r="X5439" s="2" t="str">
        <f t="shared" si="509"/>
        <v>SCALE</v>
      </c>
      <c r="Y5439" s="22" t="str">
        <f t="shared" si="510"/>
        <v>Premium (751-1000)</v>
      </c>
    </row>
    <row r="5440" spans="1:25">
      <c r="A5440" s="2" t="s">
        <v>16908</v>
      </c>
      <c r="B5440" s="2" t="s">
        <v>16909</v>
      </c>
      <c r="C5440" s="2" t="s">
        <v>633</v>
      </c>
      <c r="D5440" s="2" t="s">
        <v>602</v>
      </c>
      <c r="E5440" s="2" t="s">
        <v>40</v>
      </c>
      <c r="F5440" s="5">
        <v>1900</v>
      </c>
      <c r="G5440" s="2" t="s">
        <v>897</v>
      </c>
      <c r="H5440" s="2" t="s">
        <v>94</v>
      </c>
      <c r="I5440" s="2" t="s">
        <v>13316</v>
      </c>
      <c r="J5440" s="2" t="s">
        <v>458</v>
      </c>
      <c r="K5440" s="9">
        <v>1000</v>
      </c>
      <c r="L5440" s="9">
        <v>1090</v>
      </c>
      <c r="M5440" s="5">
        <v>19</v>
      </c>
      <c r="N5440" s="5">
        <v>0</v>
      </c>
      <c r="O5440" s="5">
        <v>9.61</v>
      </c>
      <c r="P5440" s="5">
        <v>0</v>
      </c>
      <c r="Q5440" s="2">
        <f t="shared" si="505"/>
        <v>-9.61</v>
      </c>
      <c r="R5440" s="5">
        <f t="shared" si="506"/>
        <v>-9.61</v>
      </c>
      <c r="S5440" s="11">
        <f t="shared" si="507"/>
        <v>-1</v>
      </c>
      <c r="T5440" s="5">
        <v>1.74</v>
      </c>
      <c r="U5440" s="5">
        <v>0.51</v>
      </c>
      <c r="V5440" s="5">
        <v>0</v>
      </c>
      <c r="W5440" s="12">
        <f t="shared" si="508"/>
        <v>0</v>
      </c>
      <c r="X5440" s="2" t="str">
        <f t="shared" si="509"/>
        <v>PAUSE</v>
      </c>
      <c r="Y5440" s="22" t="str">
        <f t="shared" si="510"/>
        <v>Premium (751-1000)</v>
      </c>
    </row>
    <row r="5441" spans="1:25">
      <c r="A5441" s="2" t="s">
        <v>16910</v>
      </c>
      <c r="B5441" s="2" t="s">
        <v>16911</v>
      </c>
      <c r="C5441" s="2" t="s">
        <v>16912</v>
      </c>
      <c r="D5441" s="2" t="s">
        <v>531</v>
      </c>
      <c r="E5441" s="2" t="s">
        <v>85</v>
      </c>
      <c r="F5441" s="5">
        <v>3500</v>
      </c>
      <c r="G5441" s="2" t="s">
        <v>16913</v>
      </c>
      <c r="H5441" s="2" t="s">
        <v>134</v>
      </c>
      <c r="I5441" s="2" t="s">
        <v>13316</v>
      </c>
      <c r="J5441" s="2" t="s">
        <v>73</v>
      </c>
      <c r="K5441" s="9">
        <v>800</v>
      </c>
      <c r="L5441" s="9">
        <v>1099</v>
      </c>
      <c r="M5441" s="5">
        <v>45</v>
      </c>
      <c r="N5441" s="5">
        <v>1</v>
      </c>
      <c r="O5441" s="5">
        <v>37.979999999999997</v>
      </c>
      <c r="P5441" s="5">
        <v>42.67</v>
      </c>
      <c r="Q5441" s="2">
        <f t="shared" si="505"/>
        <v>4.6900000000000048</v>
      </c>
      <c r="R5441" s="5">
        <f t="shared" si="506"/>
        <v>4.6900000000000048</v>
      </c>
      <c r="S5441" s="11">
        <f t="shared" si="507"/>
        <v>0.12348604528699329</v>
      </c>
      <c r="T5441" s="5">
        <v>4.09</v>
      </c>
      <c r="U5441" s="5">
        <v>0.84</v>
      </c>
      <c r="V5441" s="5">
        <v>37.979999999999997</v>
      </c>
      <c r="W5441" s="12">
        <f t="shared" si="508"/>
        <v>2.2222222222222223E-2</v>
      </c>
      <c r="X5441" s="2" t="str">
        <f t="shared" si="509"/>
        <v>SCALE</v>
      </c>
      <c r="Y5441" s="22" t="str">
        <f t="shared" si="510"/>
        <v>Premium (751-1000)</v>
      </c>
    </row>
    <row r="5442" spans="1:25">
      <c r="A5442" s="2" t="s">
        <v>16914</v>
      </c>
      <c r="B5442" s="2" t="s">
        <v>2849</v>
      </c>
      <c r="C5442" s="2" t="s">
        <v>16915</v>
      </c>
      <c r="D5442" s="2" t="s">
        <v>251</v>
      </c>
      <c r="E5442" s="2" t="s">
        <v>23</v>
      </c>
      <c r="F5442" s="5">
        <v>2167</v>
      </c>
      <c r="G5442" s="2" t="s">
        <v>16916</v>
      </c>
      <c r="H5442" s="2" t="s">
        <v>190</v>
      </c>
      <c r="I5442" s="2" t="s">
        <v>13316</v>
      </c>
      <c r="J5442" s="2" t="s">
        <v>80</v>
      </c>
      <c r="K5442" s="9">
        <v>700</v>
      </c>
      <c r="L5442" s="9">
        <v>2341</v>
      </c>
      <c r="M5442" s="5">
        <v>64</v>
      </c>
      <c r="N5442" s="5">
        <v>0</v>
      </c>
      <c r="O5442" s="5">
        <v>45.64</v>
      </c>
      <c r="P5442" s="5">
        <v>0</v>
      </c>
      <c r="Q5442" s="2">
        <f t="shared" si="505"/>
        <v>-45.64</v>
      </c>
      <c r="R5442" s="5">
        <f t="shared" si="506"/>
        <v>-45.64</v>
      </c>
      <c r="S5442" s="11">
        <f t="shared" si="507"/>
        <v>-1</v>
      </c>
      <c r="T5442" s="5">
        <v>2.73</v>
      </c>
      <c r="U5442" s="5">
        <v>0.71</v>
      </c>
      <c r="V5442" s="5">
        <v>0</v>
      </c>
      <c r="W5442" s="12">
        <f t="shared" si="508"/>
        <v>0</v>
      </c>
      <c r="X5442" s="2" t="str">
        <f t="shared" si="509"/>
        <v>PAUSE</v>
      </c>
      <c r="Y5442" s="22" t="str">
        <f t="shared" si="510"/>
        <v>High (501-750)</v>
      </c>
    </row>
    <row r="5443" spans="1:25">
      <c r="A5443" s="2" t="s">
        <v>16917</v>
      </c>
      <c r="B5443" s="2" t="s">
        <v>16918</v>
      </c>
      <c r="C5443" s="2" t="s">
        <v>16919</v>
      </c>
      <c r="D5443" s="2" t="s">
        <v>16920</v>
      </c>
      <c r="E5443" s="2" t="s">
        <v>118</v>
      </c>
      <c r="F5443" s="5">
        <v>3600</v>
      </c>
      <c r="G5443" s="2" t="s">
        <v>16921</v>
      </c>
      <c r="H5443" s="2" t="s">
        <v>50</v>
      </c>
      <c r="I5443" s="2" t="s">
        <v>13316</v>
      </c>
      <c r="J5443" s="2" t="s">
        <v>35</v>
      </c>
      <c r="K5443" s="9">
        <v>500</v>
      </c>
      <c r="L5443" s="9">
        <v>2212</v>
      </c>
      <c r="M5443" s="5">
        <v>94</v>
      </c>
      <c r="N5443" s="5">
        <v>0</v>
      </c>
      <c r="O5443" s="5">
        <v>51.6</v>
      </c>
      <c r="P5443" s="5">
        <v>0</v>
      </c>
      <c r="Q5443" s="2">
        <f t="shared" si="505"/>
        <v>-51.6</v>
      </c>
      <c r="R5443" s="5">
        <f t="shared" si="506"/>
        <v>-51.6</v>
      </c>
      <c r="S5443" s="11">
        <f t="shared" si="507"/>
        <v>-1</v>
      </c>
      <c r="T5443" s="5">
        <v>4.25</v>
      </c>
      <c r="U5443" s="5">
        <v>0.55000000000000004</v>
      </c>
      <c r="V5443" s="5">
        <v>0</v>
      </c>
      <c r="W5443" s="12">
        <f t="shared" si="508"/>
        <v>0</v>
      </c>
      <c r="X5443" s="2" t="str">
        <f t="shared" si="509"/>
        <v>PAUSE</v>
      </c>
      <c r="Y5443" s="22" t="str">
        <f t="shared" si="510"/>
        <v>Mid (301-500)</v>
      </c>
    </row>
    <row r="5444" spans="1:25">
      <c r="A5444" s="2" t="s">
        <v>16922</v>
      </c>
      <c r="B5444" s="2" t="s">
        <v>90</v>
      </c>
      <c r="C5444" s="2" t="s">
        <v>16923</v>
      </c>
      <c r="D5444" s="2" t="s">
        <v>16924</v>
      </c>
      <c r="E5444" s="2" t="s">
        <v>188</v>
      </c>
      <c r="F5444" s="5">
        <v>5000</v>
      </c>
      <c r="G5444" s="2" t="s">
        <v>16925</v>
      </c>
      <c r="H5444" s="2" t="s">
        <v>25</v>
      </c>
      <c r="I5444" s="2" t="s">
        <v>13316</v>
      </c>
      <c r="J5444" s="2" t="s">
        <v>43</v>
      </c>
      <c r="K5444" s="9">
        <v>1000</v>
      </c>
      <c r="L5444" s="9">
        <v>1044</v>
      </c>
      <c r="M5444" s="5">
        <v>44</v>
      </c>
      <c r="N5444" s="5">
        <v>0</v>
      </c>
      <c r="O5444" s="5">
        <v>33.21</v>
      </c>
      <c r="P5444" s="5">
        <v>0</v>
      </c>
      <c r="Q5444" s="2">
        <f t="shared" si="505"/>
        <v>-33.21</v>
      </c>
      <c r="R5444" s="5">
        <f t="shared" si="506"/>
        <v>-33.21</v>
      </c>
      <c r="S5444" s="11">
        <f t="shared" si="507"/>
        <v>-1</v>
      </c>
      <c r="T5444" s="5">
        <v>4.21</v>
      </c>
      <c r="U5444" s="5">
        <v>0.75</v>
      </c>
      <c r="V5444" s="5">
        <v>0</v>
      </c>
      <c r="W5444" s="12">
        <f t="shared" si="508"/>
        <v>0</v>
      </c>
      <c r="X5444" s="2" t="str">
        <f t="shared" si="509"/>
        <v>PAUSE</v>
      </c>
      <c r="Y5444" s="22" t="str">
        <f t="shared" si="510"/>
        <v>Premium (751-1000)</v>
      </c>
    </row>
    <row r="5445" spans="1:25">
      <c r="A5445" s="2" t="s">
        <v>16926</v>
      </c>
      <c r="B5445" s="2" t="s">
        <v>1055</v>
      </c>
      <c r="C5445" s="2" t="s">
        <v>16927</v>
      </c>
      <c r="D5445" s="2" t="s">
        <v>14547</v>
      </c>
      <c r="E5445" s="2" t="s">
        <v>23</v>
      </c>
      <c r="F5445" s="5">
        <v>4767</v>
      </c>
      <c r="G5445" s="2" t="s">
        <v>14566</v>
      </c>
      <c r="H5445" s="2" t="s">
        <v>260</v>
      </c>
      <c r="I5445" s="2" t="s">
        <v>13316</v>
      </c>
      <c r="J5445" s="2" t="s">
        <v>319</v>
      </c>
      <c r="K5445" s="9">
        <v>600</v>
      </c>
      <c r="L5445" s="9">
        <v>1356</v>
      </c>
      <c r="M5445" s="5">
        <v>58</v>
      </c>
      <c r="N5445" s="5">
        <v>2</v>
      </c>
      <c r="O5445" s="5">
        <v>42.04</v>
      </c>
      <c r="P5445" s="5">
        <v>83.83</v>
      </c>
      <c r="Q5445" s="2">
        <f t="shared" si="505"/>
        <v>41.79</v>
      </c>
      <c r="R5445" s="5">
        <f t="shared" si="506"/>
        <v>41.79</v>
      </c>
      <c r="S5445" s="11">
        <f t="shared" si="507"/>
        <v>0.9940532825880114</v>
      </c>
      <c r="T5445" s="5">
        <v>4.28</v>
      </c>
      <c r="U5445" s="5">
        <v>0.72</v>
      </c>
      <c r="V5445" s="5">
        <v>21.02</v>
      </c>
      <c r="W5445" s="12">
        <f t="shared" si="508"/>
        <v>3.4482758620689655E-2</v>
      </c>
      <c r="X5445" s="2" t="str">
        <f t="shared" si="509"/>
        <v>SCALE</v>
      </c>
      <c r="Y5445" s="22" t="str">
        <f t="shared" si="510"/>
        <v>High (501-750)</v>
      </c>
    </row>
    <row r="5446" spans="1:25">
      <c r="A5446" s="2" t="s">
        <v>16928</v>
      </c>
      <c r="B5446" s="2" t="s">
        <v>2433</v>
      </c>
      <c r="C5446" s="2" t="s">
        <v>16929</v>
      </c>
      <c r="D5446" s="2" t="s">
        <v>117</v>
      </c>
      <c r="E5446" s="2" t="s">
        <v>118</v>
      </c>
      <c r="F5446" s="5">
        <v>2000</v>
      </c>
      <c r="G5446" s="2" t="s">
        <v>16930</v>
      </c>
      <c r="H5446" s="2" t="s">
        <v>161</v>
      </c>
      <c r="I5446" s="2" t="s">
        <v>13316</v>
      </c>
      <c r="J5446" s="2" t="s">
        <v>95</v>
      </c>
      <c r="K5446" s="9">
        <v>800</v>
      </c>
      <c r="L5446" s="9">
        <v>2332</v>
      </c>
      <c r="M5446" s="5">
        <v>62</v>
      </c>
      <c r="N5446" s="5">
        <v>5</v>
      </c>
      <c r="O5446" s="5">
        <v>49.79</v>
      </c>
      <c r="P5446" s="5">
        <v>207.74</v>
      </c>
      <c r="Q5446" s="2">
        <f t="shared" si="505"/>
        <v>157.95000000000002</v>
      </c>
      <c r="R5446" s="5">
        <f t="shared" si="506"/>
        <v>157.95000000000002</v>
      </c>
      <c r="S5446" s="11">
        <f t="shared" si="507"/>
        <v>3.1723237597911229</v>
      </c>
      <c r="T5446" s="5">
        <v>2.66</v>
      </c>
      <c r="U5446" s="5">
        <v>0.8</v>
      </c>
      <c r="V5446" s="5">
        <v>9.9600000000000009</v>
      </c>
      <c r="W5446" s="12">
        <f t="shared" si="508"/>
        <v>8.0645161290322578E-2</v>
      </c>
      <c r="X5446" s="2" t="str">
        <f t="shared" si="509"/>
        <v>SCALE</v>
      </c>
      <c r="Y5446" s="22" t="str">
        <f t="shared" si="510"/>
        <v>Premium (751-1000)</v>
      </c>
    </row>
    <row r="5447" spans="1:25">
      <c r="A5447" s="2" t="s">
        <v>16931</v>
      </c>
      <c r="B5447" s="2" t="s">
        <v>53</v>
      </c>
      <c r="C5447" s="2" t="s">
        <v>269</v>
      </c>
      <c r="D5447" s="2" t="s">
        <v>2120</v>
      </c>
      <c r="E5447" s="2" t="s">
        <v>432</v>
      </c>
      <c r="F5447" s="5">
        <v>4500</v>
      </c>
      <c r="G5447" s="2" t="s">
        <v>16932</v>
      </c>
      <c r="H5447" s="2" t="s">
        <v>72</v>
      </c>
      <c r="I5447" s="2" t="s">
        <v>13316</v>
      </c>
      <c r="J5447" s="2" t="s">
        <v>248</v>
      </c>
      <c r="K5447" s="9">
        <v>100</v>
      </c>
      <c r="L5447" s="9">
        <v>1101</v>
      </c>
      <c r="M5447" s="5">
        <v>24</v>
      </c>
      <c r="N5447" s="5">
        <v>2</v>
      </c>
      <c r="O5447" s="5">
        <v>10.75</v>
      </c>
      <c r="P5447" s="5">
        <v>134.93</v>
      </c>
      <c r="Q5447" s="2">
        <f t="shared" si="505"/>
        <v>124.18</v>
      </c>
      <c r="R5447" s="5">
        <f t="shared" si="506"/>
        <v>124.18</v>
      </c>
      <c r="S5447" s="11">
        <f t="shared" si="507"/>
        <v>11.551627906976744</v>
      </c>
      <c r="T5447" s="5">
        <v>2.1800000000000002</v>
      </c>
      <c r="U5447" s="5">
        <v>0.45</v>
      </c>
      <c r="V5447" s="5">
        <v>5.38</v>
      </c>
      <c r="W5447" s="12">
        <f t="shared" si="508"/>
        <v>8.3333333333333329E-2</v>
      </c>
      <c r="X5447" s="2" t="str">
        <f t="shared" si="509"/>
        <v>SCALE</v>
      </c>
      <c r="Y5447" s="22" t="str">
        <f t="shared" si="510"/>
        <v>Low (100-300)</v>
      </c>
    </row>
    <row r="5448" spans="1:25">
      <c r="A5448" s="2" t="s">
        <v>16933</v>
      </c>
      <c r="B5448" s="2" t="s">
        <v>1134</v>
      </c>
      <c r="C5448" s="2" t="s">
        <v>16934</v>
      </c>
      <c r="D5448" s="2" t="s">
        <v>3259</v>
      </c>
      <c r="E5448" s="2" t="s">
        <v>85</v>
      </c>
      <c r="F5448" s="5">
        <v>2166</v>
      </c>
      <c r="G5448" s="2" t="s">
        <v>13803</v>
      </c>
      <c r="H5448" s="2" t="s">
        <v>72</v>
      </c>
      <c r="I5448" s="2" t="s">
        <v>13316</v>
      </c>
      <c r="J5448" s="2" t="s">
        <v>135</v>
      </c>
      <c r="K5448" s="9">
        <v>600</v>
      </c>
      <c r="L5448" s="9">
        <v>1152</v>
      </c>
      <c r="M5448" s="5">
        <v>40</v>
      </c>
      <c r="N5448" s="5">
        <v>4</v>
      </c>
      <c r="O5448" s="5">
        <v>27.11</v>
      </c>
      <c r="P5448" s="5">
        <v>221.12</v>
      </c>
      <c r="Q5448" s="2">
        <f t="shared" si="505"/>
        <v>194.01</v>
      </c>
      <c r="R5448" s="5">
        <f t="shared" si="506"/>
        <v>194.01</v>
      </c>
      <c r="S5448" s="11">
        <f t="shared" si="507"/>
        <v>7.1563998524529691</v>
      </c>
      <c r="T5448" s="5">
        <v>3.47</v>
      </c>
      <c r="U5448" s="5">
        <v>0.68</v>
      </c>
      <c r="V5448" s="5">
        <v>6.78</v>
      </c>
      <c r="W5448" s="12">
        <f t="shared" si="508"/>
        <v>0.1</v>
      </c>
      <c r="X5448" s="2" t="str">
        <f t="shared" si="509"/>
        <v>SCALE</v>
      </c>
      <c r="Y5448" s="22" t="str">
        <f t="shared" si="510"/>
        <v>High (501-750)</v>
      </c>
    </row>
    <row r="5449" spans="1:25">
      <c r="A5449" s="2" t="s">
        <v>16935</v>
      </c>
      <c r="B5449" s="2" t="s">
        <v>847</v>
      </c>
      <c r="C5449" s="2" t="s">
        <v>1589</v>
      </c>
      <c r="D5449" s="2" t="s">
        <v>3166</v>
      </c>
      <c r="E5449" s="2" t="s">
        <v>132</v>
      </c>
      <c r="F5449" s="5">
        <v>2708</v>
      </c>
      <c r="G5449" s="2" t="s">
        <v>16936</v>
      </c>
      <c r="H5449" s="2" t="s">
        <v>102</v>
      </c>
      <c r="I5449" s="2" t="s">
        <v>13316</v>
      </c>
      <c r="J5449" s="2" t="s">
        <v>66</v>
      </c>
      <c r="K5449" s="9">
        <v>400</v>
      </c>
      <c r="L5449" s="9">
        <v>2159</v>
      </c>
      <c r="M5449" s="5">
        <v>74</v>
      </c>
      <c r="N5449" s="5">
        <v>2</v>
      </c>
      <c r="O5449" s="5">
        <v>55.19</v>
      </c>
      <c r="P5449" s="5">
        <v>75</v>
      </c>
      <c r="Q5449" s="2">
        <f t="shared" si="505"/>
        <v>19.810000000000002</v>
      </c>
      <c r="R5449" s="5">
        <f t="shared" si="506"/>
        <v>19.810000000000002</v>
      </c>
      <c r="S5449" s="11">
        <f t="shared" si="507"/>
        <v>0.35894183728936407</v>
      </c>
      <c r="T5449" s="5">
        <v>3.43</v>
      </c>
      <c r="U5449" s="5">
        <v>0.75</v>
      </c>
      <c r="V5449" s="5">
        <v>27.6</v>
      </c>
      <c r="W5449" s="12">
        <f t="shared" si="508"/>
        <v>2.7027027027027029E-2</v>
      </c>
      <c r="X5449" s="2" t="str">
        <f t="shared" si="509"/>
        <v>SCALE</v>
      </c>
      <c r="Y5449" s="22" t="str">
        <f t="shared" si="510"/>
        <v>Mid (301-500)</v>
      </c>
    </row>
    <row r="5450" spans="1:25">
      <c r="A5450" s="2" t="s">
        <v>16937</v>
      </c>
      <c r="B5450" s="2" t="s">
        <v>219</v>
      </c>
      <c r="C5450" s="2" t="s">
        <v>16938</v>
      </c>
      <c r="D5450" s="2" t="s">
        <v>3490</v>
      </c>
      <c r="E5450" s="2" t="s">
        <v>492</v>
      </c>
      <c r="F5450" s="5">
        <v>4700</v>
      </c>
      <c r="G5450" s="2" t="s">
        <v>16939</v>
      </c>
      <c r="H5450" s="2" t="s">
        <v>190</v>
      </c>
      <c r="I5450" s="2" t="s">
        <v>13316</v>
      </c>
      <c r="J5450" s="2" t="s">
        <v>35</v>
      </c>
      <c r="K5450" s="9">
        <v>800</v>
      </c>
      <c r="L5450" s="9">
        <v>1580</v>
      </c>
      <c r="M5450" s="5">
        <v>63</v>
      </c>
      <c r="N5450" s="5">
        <v>7</v>
      </c>
      <c r="O5450" s="5">
        <v>40.54</v>
      </c>
      <c r="P5450" s="5">
        <v>407.02</v>
      </c>
      <c r="Q5450" s="2">
        <f t="shared" si="505"/>
        <v>366.47999999999996</v>
      </c>
      <c r="R5450" s="5">
        <f t="shared" si="506"/>
        <v>366.47999999999996</v>
      </c>
      <c r="S5450" s="11">
        <f t="shared" si="507"/>
        <v>9.039960532807104</v>
      </c>
      <c r="T5450" s="5">
        <v>3.99</v>
      </c>
      <c r="U5450" s="5">
        <v>0.64</v>
      </c>
      <c r="V5450" s="5">
        <v>5.79</v>
      </c>
      <c r="W5450" s="12">
        <f t="shared" si="508"/>
        <v>0.1111111111111111</v>
      </c>
      <c r="X5450" s="2" t="str">
        <f t="shared" si="509"/>
        <v>SCALE</v>
      </c>
      <c r="Y5450" s="22" t="str">
        <f t="shared" si="510"/>
        <v>Premium (751-1000)</v>
      </c>
    </row>
    <row r="5451" spans="1:25">
      <c r="A5451" s="2" t="s">
        <v>16940</v>
      </c>
      <c r="B5451" s="2" t="s">
        <v>5761</v>
      </c>
      <c r="C5451" s="2" t="s">
        <v>524</v>
      </c>
      <c r="D5451" s="2" t="s">
        <v>1603</v>
      </c>
      <c r="E5451" s="2" t="s">
        <v>32</v>
      </c>
      <c r="F5451" s="5">
        <v>2800</v>
      </c>
      <c r="G5451" s="2" t="s">
        <v>16941</v>
      </c>
      <c r="H5451" s="2" t="s">
        <v>102</v>
      </c>
      <c r="I5451" s="2" t="s">
        <v>13316</v>
      </c>
      <c r="J5451" s="2" t="s">
        <v>59</v>
      </c>
      <c r="K5451" s="9">
        <v>1000</v>
      </c>
      <c r="L5451" s="9">
        <v>2127</v>
      </c>
      <c r="M5451" s="5">
        <v>32</v>
      </c>
      <c r="N5451" s="5">
        <v>3</v>
      </c>
      <c r="O5451" s="5">
        <v>21.87</v>
      </c>
      <c r="P5451" s="5">
        <v>137.71</v>
      </c>
      <c r="Q5451" s="2">
        <f t="shared" ref="Q5451:Q5514" si="511">IFERROR(P5451-O5451, 0)</f>
        <v>115.84</v>
      </c>
      <c r="R5451" s="5">
        <f t="shared" ref="R5451:R5514" si="512">P5451-O5451</f>
        <v>115.84</v>
      </c>
      <c r="S5451" s="11">
        <f t="shared" ref="S5451:S5514" si="513">R5451/O5451</f>
        <v>5.2967535436671236</v>
      </c>
      <c r="T5451" s="5">
        <v>1.5</v>
      </c>
      <c r="U5451" s="5">
        <v>0.68</v>
      </c>
      <c r="V5451" s="5">
        <v>7.29</v>
      </c>
      <c r="W5451" s="12">
        <f t="shared" ref="W5451:W5514" si="514">N5451/M5451</f>
        <v>9.375E-2</v>
      </c>
      <c r="X5451" s="2" t="str">
        <f t="shared" ref="X5451:X5514" si="515">IF(P5451&gt;=4, "SCALE",
  IF(P5451&gt;=2, "MONITOR",
    IF(P5451&gt;=1, "OPTIMISE",
      "PAUSE")))</f>
        <v>SCALE</v>
      </c>
      <c r="Y5451" s="22" t="str">
        <f t="shared" ref="Y5451:Y5514" si="516">IF(K5451&lt;=300,"Low (100-300)",
 IF(K5451&lt;=500,"Mid (301-500)",
  IF(K5451&lt;=750,"High (501-750)",
   "Premium (751-1000)")))</f>
        <v>Premium (751-1000)</v>
      </c>
    </row>
    <row r="5452" spans="1:25">
      <c r="A5452" s="2" t="s">
        <v>16942</v>
      </c>
      <c r="B5452" s="2" t="s">
        <v>16943</v>
      </c>
      <c r="C5452" s="2" t="s">
        <v>11949</v>
      </c>
      <c r="D5452" s="2" t="s">
        <v>264</v>
      </c>
      <c r="E5452" s="2" t="s">
        <v>23</v>
      </c>
      <c r="F5452" s="5">
        <v>3700</v>
      </c>
      <c r="G5452" s="2" t="s">
        <v>16944</v>
      </c>
      <c r="H5452" s="2" t="s">
        <v>50</v>
      </c>
      <c r="I5452" s="2" t="s">
        <v>13316</v>
      </c>
      <c r="J5452" s="2" t="s">
        <v>699</v>
      </c>
      <c r="K5452" s="9">
        <v>600</v>
      </c>
      <c r="L5452" s="9">
        <v>608</v>
      </c>
      <c r="M5452" s="5">
        <v>12</v>
      </c>
      <c r="N5452" s="5">
        <v>1</v>
      </c>
      <c r="O5452" s="5">
        <v>6.11</v>
      </c>
      <c r="P5452" s="5">
        <v>73.47</v>
      </c>
      <c r="Q5452" s="2">
        <f t="shared" si="511"/>
        <v>67.36</v>
      </c>
      <c r="R5452" s="5">
        <f t="shared" si="512"/>
        <v>67.36</v>
      </c>
      <c r="S5452" s="11">
        <f t="shared" si="513"/>
        <v>11.024549918166938</v>
      </c>
      <c r="T5452" s="5">
        <v>1.97</v>
      </c>
      <c r="U5452" s="5">
        <v>0.51</v>
      </c>
      <c r="V5452" s="5">
        <v>6.11</v>
      </c>
      <c r="W5452" s="12">
        <f t="shared" si="514"/>
        <v>8.3333333333333329E-2</v>
      </c>
      <c r="X5452" s="2" t="str">
        <f t="shared" si="515"/>
        <v>SCALE</v>
      </c>
      <c r="Y5452" s="22" t="str">
        <f t="shared" si="516"/>
        <v>High (501-750)</v>
      </c>
    </row>
    <row r="5453" spans="1:25">
      <c r="A5453" s="2" t="s">
        <v>16945</v>
      </c>
      <c r="B5453" s="2" t="s">
        <v>4403</v>
      </c>
      <c r="C5453" s="2" t="s">
        <v>16946</v>
      </c>
      <c r="D5453" s="2" t="s">
        <v>1979</v>
      </c>
      <c r="E5453" s="2" t="s">
        <v>258</v>
      </c>
      <c r="F5453" s="5">
        <v>4100</v>
      </c>
      <c r="G5453" s="2" t="s">
        <v>16947</v>
      </c>
      <c r="H5453" s="2" t="s">
        <v>42</v>
      </c>
      <c r="I5453" s="2" t="s">
        <v>13316</v>
      </c>
      <c r="J5453" s="2" t="s">
        <v>248</v>
      </c>
      <c r="K5453" s="9">
        <v>800</v>
      </c>
      <c r="L5453" s="9">
        <v>1611</v>
      </c>
      <c r="M5453" s="5">
        <v>70</v>
      </c>
      <c r="N5453" s="5">
        <v>5</v>
      </c>
      <c r="O5453" s="5">
        <v>36.04</v>
      </c>
      <c r="P5453" s="5">
        <v>298.18</v>
      </c>
      <c r="Q5453" s="2">
        <f t="shared" si="511"/>
        <v>262.14</v>
      </c>
      <c r="R5453" s="5">
        <f t="shared" si="512"/>
        <v>262.14</v>
      </c>
      <c r="S5453" s="11">
        <f t="shared" si="513"/>
        <v>7.2735849056603774</v>
      </c>
      <c r="T5453" s="5">
        <v>4.3499999999999996</v>
      </c>
      <c r="U5453" s="5">
        <v>0.51</v>
      </c>
      <c r="V5453" s="5">
        <v>7.21</v>
      </c>
      <c r="W5453" s="12">
        <f t="shared" si="514"/>
        <v>7.1428571428571425E-2</v>
      </c>
      <c r="X5453" s="2" t="str">
        <f t="shared" si="515"/>
        <v>SCALE</v>
      </c>
      <c r="Y5453" s="22" t="str">
        <f t="shared" si="516"/>
        <v>Premium (751-1000)</v>
      </c>
    </row>
    <row r="5454" spans="1:25">
      <c r="A5454" s="2" t="s">
        <v>16948</v>
      </c>
      <c r="B5454" s="2" t="s">
        <v>11645</v>
      </c>
      <c r="C5454" s="2" t="s">
        <v>1750</v>
      </c>
      <c r="D5454" s="2" t="s">
        <v>1881</v>
      </c>
      <c r="E5454" s="2" t="s">
        <v>125</v>
      </c>
      <c r="F5454" s="5">
        <v>4200</v>
      </c>
      <c r="G5454" s="2" t="s">
        <v>16949</v>
      </c>
      <c r="H5454" s="2" t="s">
        <v>102</v>
      </c>
      <c r="I5454" s="2" t="s">
        <v>13316</v>
      </c>
      <c r="J5454" s="2" t="s">
        <v>206</v>
      </c>
      <c r="K5454" s="9">
        <v>500</v>
      </c>
      <c r="L5454" s="9">
        <v>2256</v>
      </c>
      <c r="M5454" s="5">
        <v>82</v>
      </c>
      <c r="N5454" s="5">
        <v>0</v>
      </c>
      <c r="O5454" s="5">
        <v>42.32</v>
      </c>
      <c r="P5454" s="5">
        <v>0</v>
      </c>
      <c r="Q5454" s="2">
        <f t="shared" si="511"/>
        <v>-42.32</v>
      </c>
      <c r="R5454" s="5">
        <f t="shared" si="512"/>
        <v>-42.32</v>
      </c>
      <c r="S5454" s="11">
        <f t="shared" si="513"/>
        <v>-1</v>
      </c>
      <c r="T5454" s="5">
        <v>3.63</v>
      </c>
      <c r="U5454" s="5">
        <v>0.52</v>
      </c>
      <c r="V5454" s="5">
        <v>0</v>
      </c>
      <c r="W5454" s="12">
        <f t="shared" si="514"/>
        <v>0</v>
      </c>
      <c r="X5454" s="2" t="str">
        <f t="shared" si="515"/>
        <v>PAUSE</v>
      </c>
      <c r="Y5454" s="22" t="str">
        <f t="shared" si="516"/>
        <v>Mid (301-500)</v>
      </c>
    </row>
    <row r="5455" spans="1:25">
      <c r="A5455" s="2" t="s">
        <v>16950</v>
      </c>
      <c r="B5455" s="2" t="s">
        <v>321</v>
      </c>
      <c r="C5455" s="2" t="s">
        <v>4291</v>
      </c>
      <c r="D5455" s="2" t="s">
        <v>8304</v>
      </c>
      <c r="E5455" s="2" t="s">
        <v>125</v>
      </c>
      <c r="F5455" s="5">
        <v>4900</v>
      </c>
      <c r="G5455" s="2" t="s">
        <v>6526</v>
      </c>
      <c r="H5455" s="2" t="s">
        <v>190</v>
      </c>
      <c r="I5455" s="2" t="s">
        <v>13316</v>
      </c>
      <c r="J5455" s="2" t="s">
        <v>135</v>
      </c>
      <c r="K5455" s="9">
        <v>300</v>
      </c>
      <c r="L5455" s="9">
        <v>2236</v>
      </c>
      <c r="M5455" s="5">
        <v>43</v>
      </c>
      <c r="N5455" s="5">
        <v>1</v>
      </c>
      <c r="O5455" s="5">
        <v>20.420000000000002</v>
      </c>
      <c r="P5455" s="5">
        <v>65.400000000000006</v>
      </c>
      <c r="Q5455" s="2">
        <f t="shared" si="511"/>
        <v>44.980000000000004</v>
      </c>
      <c r="R5455" s="5">
        <f t="shared" si="512"/>
        <v>44.980000000000004</v>
      </c>
      <c r="S5455" s="11">
        <f t="shared" si="513"/>
        <v>2.2027424094025467</v>
      </c>
      <c r="T5455" s="5">
        <v>1.92</v>
      </c>
      <c r="U5455" s="5">
        <v>0.47</v>
      </c>
      <c r="V5455" s="5">
        <v>20.420000000000002</v>
      </c>
      <c r="W5455" s="12">
        <f t="shared" si="514"/>
        <v>2.3255813953488372E-2</v>
      </c>
      <c r="X5455" s="2" t="str">
        <f t="shared" si="515"/>
        <v>SCALE</v>
      </c>
      <c r="Y5455" s="22" t="str">
        <f t="shared" si="516"/>
        <v>Low (100-300)</v>
      </c>
    </row>
    <row r="5456" spans="1:25">
      <c r="A5456" s="2" t="s">
        <v>16951</v>
      </c>
      <c r="B5456" s="2" t="s">
        <v>8356</v>
      </c>
      <c r="C5456" s="2" t="s">
        <v>16952</v>
      </c>
      <c r="D5456" s="2" t="s">
        <v>16953</v>
      </c>
      <c r="E5456" s="2" t="s">
        <v>40</v>
      </c>
      <c r="F5456" s="5">
        <v>1900</v>
      </c>
      <c r="G5456" s="2" t="s">
        <v>343</v>
      </c>
      <c r="H5456" s="2" t="s">
        <v>58</v>
      </c>
      <c r="I5456" s="2" t="s">
        <v>13316</v>
      </c>
      <c r="J5456" s="2" t="s">
        <v>80</v>
      </c>
      <c r="K5456" s="9">
        <v>600</v>
      </c>
      <c r="L5456" s="9">
        <v>696</v>
      </c>
      <c r="M5456" s="5">
        <v>27</v>
      </c>
      <c r="N5456" s="5">
        <v>2</v>
      </c>
      <c r="O5456" s="5">
        <v>13.05</v>
      </c>
      <c r="P5456" s="5">
        <v>139.61000000000001</v>
      </c>
      <c r="Q5456" s="2">
        <f t="shared" si="511"/>
        <v>126.56000000000002</v>
      </c>
      <c r="R5456" s="5">
        <f t="shared" si="512"/>
        <v>126.56000000000002</v>
      </c>
      <c r="S5456" s="11">
        <f t="shared" si="513"/>
        <v>9.6980842911877403</v>
      </c>
      <c r="T5456" s="5">
        <v>3.88</v>
      </c>
      <c r="U5456" s="5">
        <v>0.48</v>
      </c>
      <c r="V5456" s="5">
        <v>6.52</v>
      </c>
      <c r="W5456" s="12">
        <f t="shared" si="514"/>
        <v>7.407407407407407E-2</v>
      </c>
      <c r="X5456" s="2" t="str">
        <f t="shared" si="515"/>
        <v>SCALE</v>
      </c>
      <c r="Y5456" s="22" t="str">
        <f t="shared" si="516"/>
        <v>High (501-750)</v>
      </c>
    </row>
    <row r="5457" spans="1:25">
      <c r="A5457" s="2" t="s">
        <v>16954</v>
      </c>
      <c r="B5457" s="2" t="s">
        <v>555</v>
      </c>
      <c r="C5457" s="2" t="s">
        <v>1812</v>
      </c>
      <c r="D5457" s="2" t="s">
        <v>16955</v>
      </c>
      <c r="E5457" s="2" t="s">
        <v>112</v>
      </c>
      <c r="F5457" s="5">
        <v>2037</v>
      </c>
      <c r="G5457" s="2" t="s">
        <v>16956</v>
      </c>
      <c r="H5457" s="2" t="s">
        <v>150</v>
      </c>
      <c r="I5457" s="2" t="s">
        <v>13316</v>
      </c>
      <c r="J5457" s="2" t="s">
        <v>155</v>
      </c>
      <c r="K5457" s="9">
        <v>800</v>
      </c>
      <c r="L5457" s="9">
        <v>1120</v>
      </c>
      <c r="M5457" s="5">
        <v>28</v>
      </c>
      <c r="N5457" s="5">
        <v>1</v>
      </c>
      <c r="O5457" s="5">
        <v>23.3</v>
      </c>
      <c r="P5457" s="5">
        <v>74.48</v>
      </c>
      <c r="Q5457" s="2">
        <f t="shared" si="511"/>
        <v>51.180000000000007</v>
      </c>
      <c r="R5457" s="5">
        <f t="shared" si="512"/>
        <v>51.180000000000007</v>
      </c>
      <c r="S5457" s="11">
        <f t="shared" si="513"/>
        <v>2.1965665236051506</v>
      </c>
      <c r="T5457" s="5">
        <v>2.5</v>
      </c>
      <c r="U5457" s="5">
        <v>0.83</v>
      </c>
      <c r="V5457" s="5">
        <v>23.3</v>
      </c>
      <c r="W5457" s="12">
        <f t="shared" si="514"/>
        <v>3.5714285714285712E-2</v>
      </c>
      <c r="X5457" s="2" t="str">
        <f t="shared" si="515"/>
        <v>SCALE</v>
      </c>
      <c r="Y5457" s="22" t="str">
        <f t="shared" si="516"/>
        <v>Premium (751-1000)</v>
      </c>
    </row>
    <row r="5458" spans="1:25">
      <c r="A5458" s="2" t="s">
        <v>16957</v>
      </c>
      <c r="B5458" s="2" t="s">
        <v>894</v>
      </c>
      <c r="C5458" s="2" t="s">
        <v>16958</v>
      </c>
      <c r="D5458" s="2" t="s">
        <v>2545</v>
      </c>
      <c r="E5458" s="2" t="s">
        <v>78</v>
      </c>
      <c r="F5458" s="5">
        <v>3500</v>
      </c>
      <c r="G5458" s="2" t="s">
        <v>16959</v>
      </c>
      <c r="H5458" s="2" t="s">
        <v>102</v>
      </c>
      <c r="I5458" s="2" t="s">
        <v>13316</v>
      </c>
      <c r="J5458" s="2" t="s">
        <v>319</v>
      </c>
      <c r="K5458" s="9">
        <v>800</v>
      </c>
      <c r="L5458" s="9">
        <v>1330</v>
      </c>
      <c r="M5458" s="5">
        <v>32</v>
      </c>
      <c r="N5458" s="5">
        <v>2</v>
      </c>
      <c r="O5458" s="5">
        <v>26.56</v>
      </c>
      <c r="P5458" s="5">
        <v>104.39</v>
      </c>
      <c r="Q5458" s="2">
        <f t="shared" si="511"/>
        <v>77.83</v>
      </c>
      <c r="R5458" s="5">
        <f t="shared" si="512"/>
        <v>77.83</v>
      </c>
      <c r="S5458" s="11">
        <f t="shared" si="513"/>
        <v>2.9303463855421685</v>
      </c>
      <c r="T5458" s="5">
        <v>2.41</v>
      </c>
      <c r="U5458" s="5">
        <v>0.83</v>
      </c>
      <c r="V5458" s="5">
        <v>13.28</v>
      </c>
      <c r="W5458" s="12">
        <f t="shared" si="514"/>
        <v>6.25E-2</v>
      </c>
      <c r="X5458" s="2" t="str">
        <f t="shared" si="515"/>
        <v>SCALE</v>
      </c>
      <c r="Y5458" s="22" t="str">
        <f t="shared" si="516"/>
        <v>Premium (751-1000)</v>
      </c>
    </row>
    <row r="5459" spans="1:25">
      <c r="A5459" s="2" t="s">
        <v>16960</v>
      </c>
      <c r="B5459" s="2" t="s">
        <v>5761</v>
      </c>
      <c r="C5459" s="2" t="s">
        <v>269</v>
      </c>
      <c r="D5459" s="2" t="s">
        <v>6951</v>
      </c>
      <c r="E5459" s="2" t="s">
        <v>125</v>
      </c>
      <c r="F5459" s="5">
        <v>1900</v>
      </c>
      <c r="G5459" s="2" t="s">
        <v>16961</v>
      </c>
      <c r="H5459" s="2" t="s">
        <v>312</v>
      </c>
      <c r="I5459" s="2" t="s">
        <v>13316</v>
      </c>
      <c r="J5459" s="2" t="s">
        <v>356</v>
      </c>
      <c r="K5459" s="9">
        <v>1000</v>
      </c>
      <c r="L5459" s="9">
        <v>1836</v>
      </c>
      <c r="M5459" s="5">
        <v>54</v>
      </c>
      <c r="N5459" s="5">
        <v>5</v>
      </c>
      <c r="O5459" s="5">
        <v>39.99</v>
      </c>
      <c r="P5459" s="5">
        <v>190.96</v>
      </c>
      <c r="Q5459" s="2">
        <f t="shared" si="511"/>
        <v>150.97</v>
      </c>
      <c r="R5459" s="5">
        <f t="shared" si="512"/>
        <v>150.97</v>
      </c>
      <c r="S5459" s="11">
        <f t="shared" si="513"/>
        <v>3.775193798449612</v>
      </c>
      <c r="T5459" s="5">
        <v>2.94</v>
      </c>
      <c r="U5459" s="5">
        <v>0.74</v>
      </c>
      <c r="V5459" s="5">
        <v>8</v>
      </c>
      <c r="W5459" s="12">
        <f t="shared" si="514"/>
        <v>9.2592592592592587E-2</v>
      </c>
      <c r="X5459" s="2" t="str">
        <f t="shared" si="515"/>
        <v>SCALE</v>
      </c>
      <c r="Y5459" s="22" t="str">
        <f t="shared" si="516"/>
        <v>Premium (751-1000)</v>
      </c>
    </row>
    <row r="5460" spans="1:25">
      <c r="A5460" s="2" t="s">
        <v>16962</v>
      </c>
      <c r="B5460" s="2" t="s">
        <v>1221</v>
      </c>
      <c r="C5460" s="2" t="s">
        <v>2747</v>
      </c>
      <c r="D5460" s="2" t="s">
        <v>6995</v>
      </c>
      <c r="E5460" s="2" t="s">
        <v>23</v>
      </c>
      <c r="F5460" s="5">
        <v>2000</v>
      </c>
      <c r="G5460" s="2" t="s">
        <v>16963</v>
      </c>
      <c r="H5460" s="2" t="s">
        <v>34</v>
      </c>
      <c r="I5460" s="2" t="s">
        <v>13316</v>
      </c>
      <c r="J5460" s="2" t="s">
        <v>43</v>
      </c>
      <c r="K5460" s="9">
        <v>600</v>
      </c>
      <c r="L5460" s="9">
        <v>817</v>
      </c>
      <c r="M5460" s="5">
        <v>15</v>
      </c>
      <c r="N5460" s="5">
        <v>0</v>
      </c>
      <c r="O5460" s="5">
        <v>10.55</v>
      </c>
      <c r="P5460" s="5">
        <v>0</v>
      </c>
      <c r="Q5460" s="2">
        <f t="shared" si="511"/>
        <v>-10.55</v>
      </c>
      <c r="R5460" s="5">
        <f t="shared" si="512"/>
        <v>-10.55</v>
      </c>
      <c r="S5460" s="11">
        <f t="shared" si="513"/>
        <v>-1</v>
      </c>
      <c r="T5460" s="5">
        <v>1.84</v>
      </c>
      <c r="U5460" s="5">
        <v>0.7</v>
      </c>
      <c r="V5460" s="5">
        <v>0</v>
      </c>
      <c r="W5460" s="12">
        <f t="shared" si="514"/>
        <v>0</v>
      </c>
      <c r="X5460" s="2" t="str">
        <f t="shared" si="515"/>
        <v>PAUSE</v>
      </c>
      <c r="Y5460" s="22" t="str">
        <f t="shared" si="516"/>
        <v>High (501-750)</v>
      </c>
    </row>
    <row r="5461" spans="1:25">
      <c r="A5461" s="2" t="s">
        <v>16964</v>
      </c>
      <c r="B5461" s="2" t="s">
        <v>16965</v>
      </c>
      <c r="C5461" s="2" t="s">
        <v>30</v>
      </c>
      <c r="D5461" s="2" t="s">
        <v>531</v>
      </c>
      <c r="E5461" s="2" t="s">
        <v>85</v>
      </c>
      <c r="F5461" s="5">
        <v>2700</v>
      </c>
      <c r="G5461" s="2" t="s">
        <v>16966</v>
      </c>
      <c r="H5461" s="2" t="s">
        <v>266</v>
      </c>
      <c r="I5461" s="2" t="s">
        <v>13316</v>
      </c>
      <c r="J5461" s="2" t="s">
        <v>183</v>
      </c>
      <c r="K5461" s="9">
        <v>300</v>
      </c>
      <c r="L5461" s="9">
        <v>1714</v>
      </c>
      <c r="M5461" s="5">
        <v>50</v>
      </c>
      <c r="N5461" s="5">
        <v>0</v>
      </c>
      <c r="O5461" s="5">
        <v>32.69</v>
      </c>
      <c r="P5461" s="5">
        <v>0</v>
      </c>
      <c r="Q5461" s="2">
        <f t="shared" si="511"/>
        <v>-32.69</v>
      </c>
      <c r="R5461" s="5">
        <f t="shared" si="512"/>
        <v>-32.69</v>
      </c>
      <c r="S5461" s="11">
        <f t="shared" si="513"/>
        <v>-1</v>
      </c>
      <c r="T5461" s="5">
        <v>2.92</v>
      </c>
      <c r="U5461" s="5">
        <v>0.65</v>
      </c>
      <c r="V5461" s="5">
        <v>0</v>
      </c>
      <c r="W5461" s="12">
        <f t="shared" si="514"/>
        <v>0</v>
      </c>
      <c r="X5461" s="2" t="str">
        <f t="shared" si="515"/>
        <v>PAUSE</v>
      </c>
      <c r="Y5461" s="22" t="str">
        <f t="shared" si="516"/>
        <v>Low (100-300)</v>
      </c>
    </row>
    <row r="5462" spans="1:25">
      <c r="A5462" s="2" t="s">
        <v>16967</v>
      </c>
      <c r="B5462" s="2" t="s">
        <v>16968</v>
      </c>
      <c r="C5462" s="2" t="s">
        <v>16969</v>
      </c>
      <c r="D5462" s="2" t="s">
        <v>4490</v>
      </c>
      <c r="E5462" s="2" t="s">
        <v>625</v>
      </c>
      <c r="F5462" s="5">
        <v>1500</v>
      </c>
      <c r="G5462" s="2" t="s">
        <v>16970</v>
      </c>
      <c r="H5462" s="2" t="s">
        <v>94</v>
      </c>
      <c r="I5462" s="2" t="s">
        <v>13316</v>
      </c>
      <c r="J5462" s="2" t="s">
        <v>88</v>
      </c>
      <c r="K5462" s="9">
        <v>100</v>
      </c>
      <c r="L5462" s="9">
        <v>1809</v>
      </c>
      <c r="M5462" s="5">
        <v>66</v>
      </c>
      <c r="N5462" s="5">
        <v>7</v>
      </c>
      <c r="O5462" s="5">
        <v>55.33</v>
      </c>
      <c r="P5462" s="5">
        <v>371.19</v>
      </c>
      <c r="Q5462" s="2">
        <f t="shared" si="511"/>
        <v>315.86</v>
      </c>
      <c r="R5462" s="5">
        <f t="shared" si="512"/>
        <v>315.86</v>
      </c>
      <c r="S5462" s="11">
        <f t="shared" si="513"/>
        <v>5.7086571480209658</v>
      </c>
      <c r="T5462" s="5">
        <v>3.65</v>
      </c>
      <c r="U5462" s="5">
        <v>0.84</v>
      </c>
      <c r="V5462" s="5">
        <v>7.9</v>
      </c>
      <c r="W5462" s="12">
        <f t="shared" si="514"/>
        <v>0.10606060606060606</v>
      </c>
      <c r="X5462" s="2" t="str">
        <f t="shared" si="515"/>
        <v>SCALE</v>
      </c>
      <c r="Y5462" s="22" t="str">
        <f t="shared" si="516"/>
        <v>Low (100-300)</v>
      </c>
    </row>
    <row r="5463" spans="1:25">
      <c r="A5463" s="2" t="s">
        <v>16971</v>
      </c>
      <c r="B5463" s="2" t="s">
        <v>983</v>
      </c>
      <c r="C5463" s="2" t="s">
        <v>16972</v>
      </c>
      <c r="D5463" s="2" t="s">
        <v>6084</v>
      </c>
      <c r="E5463" s="2" t="s">
        <v>222</v>
      </c>
      <c r="F5463" s="5">
        <v>1198</v>
      </c>
      <c r="G5463" s="2" t="s">
        <v>16973</v>
      </c>
      <c r="H5463" s="2" t="s">
        <v>344</v>
      </c>
      <c r="I5463" s="2" t="s">
        <v>13316</v>
      </c>
      <c r="J5463" s="2" t="s">
        <v>300</v>
      </c>
      <c r="K5463" s="9">
        <v>500</v>
      </c>
      <c r="L5463" s="9">
        <v>1521</v>
      </c>
      <c r="M5463" s="5">
        <v>30</v>
      </c>
      <c r="N5463" s="5">
        <v>3</v>
      </c>
      <c r="O5463" s="5">
        <v>20.81</v>
      </c>
      <c r="P5463" s="5">
        <v>106.09</v>
      </c>
      <c r="Q5463" s="2">
        <f t="shared" si="511"/>
        <v>85.28</v>
      </c>
      <c r="R5463" s="5">
        <f t="shared" si="512"/>
        <v>85.28</v>
      </c>
      <c r="S5463" s="11">
        <f t="shared" si="513"/>
        <v>4.098029793368573</v>
      </c>
      <c r="T5463" s="5">
        <v>1.97</v>
      </c>
      <c r="U5463" s="5">
        <v>0.69</v>
      </c>
      <c r="V5463" s="5">
        <v>6.94</v>
      </c>
      <c r="W5463" s="12">
        <f t="shared" si="514"/>
        <v>0.1</v>
      </c>
      <c r="X5463" s="2" t="str">
        <f t="shared" si="515"/>
        <v>SCALE</v>
      </c>
      <c r="Y5463" s="22" t="str">
        <f t="shared" si="516"/>
        <v>Mid (301-500)</v>
      </c>
    </row>
    <row r="5464" spans="1:25">
      <c r="A5464" s="2" t="s">
        <v>16974</v>
      </c>
      <c r="B5464" s="2" t="s">
        <v>475</v>
      </c>
      <c r="C5464" s="2" t="s">
        <v>4911</v>
      </c>
      <c r="D5464" s="2" t="s">
        <v>16975</v>
      </c>
      <c r="E5464" s="2" t="s">
        <v>373</v>
      </c>
      <c r="F5464" s="5">
        <v>2000</v>
      </c>
      <c r="G5464" s="2" t="s">
        <v>16976</v>
      </c>
      <c r="H5464" s="2" t="s">
        <v>87</v>
      </c>
      <c r="I5464" s="2" t="s">
        <v>13316</v>
      </c>
      <c r="J5464" s="2" t="s">
        <v>217</v>
      </c>
      <c r="K5464" s="9">
        <v>400</v>
      </c>
      <c r="L5464" s="9">
        <v>626</v>
      </c>
      <c r="M5464" s="5">
        <v>15</v>
      </c>
      <c r="N5464" s="5">
        <v>0</v>
      </c>
      <c r="O5464" s="5">
        <v>11.32</v>
      </c>
      <c r="P5464" s="5">
        <v>0</v>
      </c>
      <c r="Q5464" s="2">
        <f t="shared" si="511"/>
        <v>-11.32</v>
      </c>
      <c r="R5464" s="5">
        <f t="shared" si="512"/>
        <v>-11.32</v>
      </c>
      <c r="S5464" s="11">
        <f t="shared" si="513"/>
        <v>-1</v>
      </c>
      <c r="T5464" s="5">
        <v>2.4</v>
      </c>
      <c r="U5464" s="5">
        <v>0.75</v>
      </c>
      <c r="V5464" s="5">
        <v>0</v>
      </c>
      <c r="W5464" s="12">
        <f t="shared" si="514"/>
        <v>0</v>
      </c>
      <c r="X5464" s="2" t="str">
        <f t="shared" si="515"/>
        <v>PAUSE</v>
      </c>
      <c r="Y5464" s="22" t="str">
        <f t="shared" si="516"/>
        <v>Mid (301-500)</v>
      </c>
    </row>
    <row r="5465" spans="1:25">
      <c r="A5465" s="2" t="s">
        <v>16977</v>
      </c>
      <c r="B5465" s="2" t="s">
        <v>90</v>
      </c>
      <c r="C5465" s="2" t="s">
        <v>749</v>
      </c>
      <c r="D5465" s="2" t="s">
        <v>16978</v>
      </c>
      <c r="E5465" s="2" t="s">
        <v>56</v>
      </c>
      <c r="F5465" s="5">
        <v>600</v>
      </c>
      <c r="G5465" s="2" t="s">
        <v>10937</v>
      </c>
      <c r="H5465" s="2" t="s">
        <v>167</v>
      </c>
      <c r="I5465" s="2" t="s">
        <v>13316</v>
      </c>
      <c r="J5465" s="2" t="s">
        <v>300</v>
      </c>
      <c r="K5465" s="9">
        <v>1000</v>
      </c>
      <c r="L5465" s="9">
        <v>2059</v>
      </c>
      <c r="M5465" s="5">
        <v>76</v>
      </c>
      <c r="N5465" s="5">
        <v>8</v>
      </c>
      <c r="O5465" s="5">
        <v>55.38</v>
      </c>
      <c r="P5465" s="5">
        <v>380.11</v>
      </c>
      <c r="Q5465" s="2">
        <f t="shared" si="511"/>
        <v>324.73</v>
      </c>
      <c r="R5465" s="5">
        <f t="shared" si="512"/>
        <v>324.73</v>
      </c>
      <c r="S5465" s="11">
        <f t="shared" si="513"/>
        <v>5.8636691946551105</v>
      </c>
      <c r="T5465" s="5">
        <v>3.69</v>
      </c>
      <c r="U5465" s="5">
        <v>0.73</v>
      </c>
      <c r="V5465" s="5">
        <v>6.92</v>
      </c>
      <c r="W5465" s="12">
        <f t="shared" si="514"/>
        <v>0.10526315789473684</v>
      </c>
      <c r="X5465" s="2" t="str">
        <f t="shared" si="515"/>
        <v>SCALE</v>
      </c>
      <c r="Y5465" s="22" t="str">
        <f t="shared" si="516"/>
        <v>Premium (751-1000)</v>
      </c>
    </row>
    <row r="5466" spans="1:25">
      <c r="A5466" s="2" t="s">
        <v>16979</v>
      </c>
      <c r="B5466" s="2" t="s">
        <v>1730</v>
      </c>
      <c r="C5466" s="2" t="s">
        <v>16980</v>
      </c>
      <c r="D5466" s="2" t="s">
        <v>16981</v>
      </c>
      <c r="E5466" s="2" t="s">
        <v>188</v>
      </c>
      <c r="F5466" s="5">
        <v>1600</v>
      </c>
      <c r="G5466" s="2" t="s">
        <v>16982</v>
      </c>
      <c r="H5466" s="2" t="s">
        <v>266</v>
      </c>
      <c r="I5466" s="2" t="s">
        <v>13316</v>
      </c>
      <c r="J5466" s="2" t="s">
        <v>59</v>
      </c>
      <c r="K5466" s="9">
        <v>100</v>
      </c>
      <c r="L5466" s="9">
        <v>1207</v>
      </c>
      <c r="M5466" s="5">
        <v>50</v>
      </c>
      <c r="N5466" s="5">
        <v>1</v>
      </c>
      <c r="O5466" s="5">
        <v>21.92</v>
      </c>
      <c r="P5466" s="5">
        <v>44.87</v>
      </c>
      <c r="Q5466" s="2">
        <f t="shared" si="511"/>
        <v>22.949999999999996</v>
      </c>
      <c r="R5466" s="5">
        <f t="shared" si="512"/>
        <v>22.949999999999996</v>
      </c>
      <c r="S5466" s="11">
        <f t="shared" si="513"/>
        <v>1.0469890510948903</v>
      </c>
      <c r="T5466" s="5">
        <v>4.1399999999999997</v>
      </c>
      <c r="U5466" s="5">
        <v>0.44</v>
      </c>
      <c r="V5466" s="5">
        <v>21.92</v>
      </c>
      <c r="W5466" s="12">
        <f t="shared" si="514"/>
        <v>0.02</v>
      </c>
      <c r="X5466" s="2" t="str">
        <f t="shared" si="515"/>
        <v>SCALE</v>
      </c>
      <c r="Y5466" s="22" t="str">
        <f t="shared" si="516"/>
        <v>Low (100-300)</v>
      </c>
    </row>
    <row r="5467" spans="1:25">
      <c r="A5467" s="2" t="s">
        <v>16983</v>
      </c>
      <c r="B5467" s="2" t="s">
        <v>164</v>
      </c>
      <c r="C5467" s="2" t="s">
        <v>16984</v>
      </c>
      <c r="D5467" s="2" t="s">
        <v>1901</v>
      </c>
      <c r="E5467" s="2" t="s">
        <v>85</v>
      </c>
      <c r="F5467" s="5">
        <v>3600</v>
      </c>
      <c r="G5467" s="2" t="s">
        <v>16985</v>
      </c>
      <c r="H5467" s="2" t="s">
        <v>102</v>
      </c>
      <c r="I5467" s="2" t="s">
        <v>13316</v>
      </c>
      <c r="J5467" s="2" t="s">
        <v>206</v>
      </c>
      <c r="K5467" s="9">
        <v>400</v>
      </c>
      <c r="L5467" s="9">
        <v>1871</v>
      </c>
      <c r="M5467" s="5">
        <v>77</v>
      </c>
      <c r="N5467" s="5">
        <v>3</v>
      </c>
      <c r="O5467" s="5">
        <v>59.19</v>
      </c>
      <c r="P5467" s="5">
        <v>131.32</v>
      </c>
      <c r="Q5467" s="2">
        <f t="shared" si="511"/>
        <v>72.13</v>
      </c>
      <c r="R5467" s="5">
        <f t="shared" si="512"/>
        <v>72.13</v>
      </c>
      <c r="S5467" s="11">
        <f t="shared" si="513"/>
        <v>1.2186180097989525</v>
      </c>
      <c r="T5467" s="5">
        <v>4.12</v>
      </c>
      <c r="U5467" s="5">
        <v>0.77</v>
      </c>
      <c r="V5467" s="5">
        <v>19.73</v>
      </c>
      <c r="W5467" s="12">
        <f t="shared" si="514"/>
        <v>3.896103896103896E-2</v>
      </c>
      <c r="X5467" s="2" t="str">
        <f t="shared" si="515"/>
        <v>SCALE</v>
      </c>
      <c r="Y5467" s="22" t="str">
        <f t="shared" si="516"/>
        <v>Mid (301-500)</v>
      </c>
    </row>
    <row r="5468" spans="1:25">
      <c r="A5468" s="2" t="s">
        <v>16986</v>
      </c>
      <c r="B5468" s="2" t="s">
        <v>1348</v>
      </c>
      <c r="C5468" s="2" t="s">
        <v>299</v>
      </c>
      <c r="D5468" s="2" t="s">
        <v>531</v>
      </c>
      <c r="E5468" s="2" t="s">
        <v>85</v>
      </c>
      <c r="F5468" s="5">
        <v>867</v>
      </c>
      <c r="G5468" s="2" t="s">
        <v>16987</v>
      </c>
      <c r="H5468" s="2" t="s">
        <v>134</v>
      </c>
      <c r="I5468" s="2" t="s">
        <v>13316</v>
      </c>
      <c r="J5468" s="2" t="s">
        <v>177</v>
      </c>
      <c r="K5468" s="9">
        <v>100</v>
      </c>
      <c r="L5468" s="9">
        <v>1501</v>
      </c>
      <c r="M5468" s="5">
        <v>61</v>
      </c>
      <c r="N5468" s="5">
        <v>1</v>
      </c>
      <c r="O5468" s="5">
        <v>48.25</v>
      </c>
      <c r="P5468" s="5">
        <v>72.16</v>
      </c>
      <c r="Q5468" s="2">
        <f t="shared" si="511"/>
        <v>23.909999999999997</v>
      </c>
      <c r="R5468" s="5">
        <f t="shared" si="512"/>
        <v>23.909999999999997</v>
      </c>
      <c r="S5468" s="11">
        <f t="shared" si="513"/>
        <v>0.49554404145077713</v>
      </c>
      <c r="T5468" s="5">
        <v>4.0599999999999996</v>
      </c>
      <c r="U5468" s="5">
        <v>0.79</v>
      </c>
      <c r="V5468" s="5">
        <v>48.25</v>
      </c>
      <c r="W5468" s="12">
        <f t="shared" si="514"/>
        <v>1.6393442622950821E-2</v>
      </c>
      <c r="X5468" s="2" t="str">
        <f t="shared" si="515"/>
        <v>SCALE</v>
      </c>
      <c r="Y5468" s="22" t="str">
        <f t="shared" si="516"/>
        <v>Low (100-300)</v>
      </c>
    </row>
    <row r="5469" spans="1:25">
      <c r="A5469" s="2" t="s">
        <v>16988</v>
      </c>
      <c r="B5469" s="2" t="s">
        <v>16989</v>
      </c>
      <c r="C5469" s="2" t="s">
        <v>740</v>
      </c>
      <c r="D5469" s="2" t="s">
        <v>655</v>
      </c>
      <c r="E5469" s="2" t="s">
        <v>125</v>
      </c>
      <c r="F5469" s="5">
        <v>4000</v>
      </c>
      <c r="G5469" s="2" t="s">
        <v>16990</v>
      </c>
      <c r="H5469" s="2" t="s">
        <v>58</v>
      </c>
      <c r="I5469" s="2" t="s">
        <v>13316</v>
      </c>
      <c r="J5469" s="2" t="s">
        <v>293</v>
      </c>
      <c r="K5469" s="9">
        <v>800</v>
      </c>
      <c r="L5469" s="9">
        <v>805</v>
      </c>
      <c r="M5469" s="5">
        <v>30</v>
      </c>
      <c r="N5469" s="5">
        <v>2</v>
      </c>
      <c r="O5469" s="5">
        <v>17.45</v>
      </c>
      <c r="P5469" s="5">
        <v>124.75</v>
      </c>
      <c r="Q5469" s="2">
        <f t="shared" si="511"/>
        <v>107.3</v>
      </c>
      <c r="R5469" s="5">
        <f t="shared" si="512"/>
        <v>107.3</v>
      </c>
      <c r="S5469" s="11">
        <f t="shared" si="513"/>
        <v>6.1489971346704868</v>
      </c>
      <c r="T5469" s="5">
        <v>3.73</v>
      </c>
      <c r="U5469" s="5">
        <v>0.57999999999999996</v>
      </c>
      <c r="V5469" s="5">
        <v>8.7200000000000006</v>
      </c>
      <c r="W5469" s="12">
        <f t="shared" si="514"/>
        <v>6.6666666666666666E-2</v>
      </c>
      <c r="X5469" s="2" t="str">
        <f t="shared" si="515"/>
        <v>SCALE</v>
      </c>
      <c r="Y5469" s="22" t="str">
        <f t="shared" si="516"/>
        <v>Premium (751-1000)</v>
      </c>
    </row>
    <row r="5470" spans="1:25">
      <c r="A5470" s="2" t="s">
        <v>16991</v>
      </c>
      <c r="B5470" s="2" t="s">
        <v>1627</v>
      </c>
      <c r="C5470" s="2" t="s">
        <v>16992</v>
      </c>
      <c r="D5470" s="2" t="s">
        <v>571</v>
      </c>
      <c r="E5470" s="2" t="s">
        <v>112</v>
      </c>
      <c r="F5470" s="5">
        <v>5000</v>
      </c>
      <c r="G5470" s="2" t="s">
        <v>16993</v>
      </c>
      <c r="H5470" s="2" t="s">
        <v>72</v>
      </c>
      <c r="I5470" s="2" t="s">
        <v>13316</v>
      </c>
      <c r="J5470" s="2" t="s">
        <v>458</v>
      </c>
      <c r="K5470" s="9">
        <v>200</v>
      </c>
      <c r="L5470" s="9">
        <v>937</v>
      </c>
      <c r="M5470" s="5">
        <v>20</v>
      </c>
      <c r="N5470" s="5">
        <v>0</v>
      </c>
      <c r="O5470" s="5">
        <v>16.57</v>
      </c>
      <c r="P5470" s="5">
        <v>0</v>
      </c>
      <c r="Q5470" s="2">
        <f t="shared" si="511"/>
        <v>-16.57</v>
      </c>
      <c r="R5470" s="5">
        <f t="shared" si="512"/>
        <v>-16.57</v>
      </c>
      <c r="S5470" s="11">
        <f t="shared" si="513"/>
        <v>-1</v>
      </c>
      <c r="T5470" s="5">
        <v>2.13</v>
      </c>
      <c r="U5470" s="5">
        <v>0.83</v>
      </c>
      <c r="V5470" s="5">
        <v>0</v>
      </c>
      <c r="W5470" s="12">
        <f t="shared" si="514"/>
        <v>0</v>
      </c>
      <c r="X5470" s="2" t="str">
        <f t="shared" si="515"/>
        <v>PAUSE</v>
      </c>
      <c r="Y5470" s="22" t="str">
        <f t="shared" si="516"/>
        <v>Low (100-300)</v>
      </c>
    </row>
    <row r="5471" spans="1:25">
      <c r="A5471" s="2" t="s">
        <v>16994</v>
      </c>
      <c r="B5471" s="2" t="s">
        <v>988</v>
      </c>
      <c r="C5471" s="2" t="s">
        <v>269</v>
      </c>
      <c r="D5471" s="2" t="s">
        <v>592</v>
      </c>
      <c r="E5471" s="2" t="s">
        <v>85</v>
      </c>
      <c r="F5471" s="5">
        <v>3250</v>
      </c>
      <c r="G5471" s="2" t="s">
        <v>16995</v>
      </c>
      <c r="H5471" s="2" t="s">
        <v>42</v>
      </c>
      <c r="I5471" s="2" t="s">
        <v>13316</v>
      </c>
      <c r="J5471" s="2" t="s">
        <v>59</v>
      </c>
      <c r="K5471" s="9">
        <v>700</v>
      </c>
      <c r="L5471" s="9">
        <v>1836</v>
      </c>
      <c r="M5471" s="5">
        <v>62</v>
      </c>
      <c r="N5471" s="5">
        <v>1</v>
      </c>
      <c r="O5471" s="5">
        <v>33.909999999999997</v>
      </c>
      <c r="P5471" s="5">
        <v>56.83</v>
      </c>
      <c r="Q5471" s="2">
        <f t="shared" si="511"/>
        <v>22.92</v>
      </c>
      <c r="R5471" s="5">
        <f t="shared" si="512"/>
        <v>22.92</v>
      </c>
      <c r="S5471" s="11">
        <f t="shared" si="513"/>
        <v>0.67590681214980841</v>
      </c>
      <c r="T5471" s="5">
        <v>3.38</v>
      </c>
      <c r="U5471" s="5">
        <v>0.55000000000000004</v>
      </c>
      <c r="V5471" s="5">
        <v>33.909999999999997</v>
      </c>
      <c r="W5471" s="12">
        <f t="shared" si="514"/>
        <v>1.6129032258064516E-2</v>
      </c>
      <c r="X5471" s="2" t="str">
        <f t="shared" si="515"/>
        <v>SCALE</v>
      </c>
      <c r="Y5471" s="22" t="str">
        <f t="shared" si="516"/>
        <v>High (501-750)</v>
      </c>
    </row>
    <row r="5472" spans="1:25">
      <c r="A5472" s="2" t="s">
        <v>16996</v>
      </c>
      <c r="B5472" s="2" t="s">
        <v>16997</v>
      </c>
      <c r="C5472" s="2" t="s">
        <v>4537</v>
      </c>
      <c r="D5472" s="2" t="s">
        <v>310</v>
      </c>
      <c r="E5472" s="2" t="s">
        <v>132</v>
      </c>
      <c r="F5472" s="5">
        <v>4100</v>
      </c>
      <c r="G5472" s="2" t="s">
        <v>16998</v>
      </c>
      <c r="H5472" s="2" t="s">
        <v>58</v>
      </c>
      <c r="I5472" s="2" t="s">
        <v>13316</v>
      </c>
      <c r="J5472" s="2" t="s">
        <v>43</v>
      </c>
      <c r="K5472" s="9">
        <v>700</v>
      </c>
      <c r="L5472" s="9">
        <v>1710</v>
      </c>
      <c r="M5472" s="5">
        <v>68</v>
      </c>
      <c r="N5472" s="5">
        <v>0</v>
      </c>
      <c r="O5472" s="5">
        <v>36.43</v>
      </c>
      <c r="P5472" s="5">
        <v>0</v>
      </c>
      <c r="Q5472" s="2">
        <f t="shared" si="511"/>
        <v>-36.43</v>
      </c>
      <c r="R5472" s="5">
        <f t="shared" si="512"/>
        <v>-36.43</v>
      </c>
      <c r="S5472" s="11">
        <f t="shared" si="513"/>
        <v>-1</v>
      </c>
      <c r="T5472" s="5">
        <v>3.98</v>
      </c>
      <c r="U5472" s="5">
        <v>0.54</v>
      </c>
      <c r="V5472" s="5">
        <v>0</v>
      </c>
      <c r="W5472" s="12">
        <f t="shared" si="514"/>
        <v>0</v>
      </c>
      <c r="X5472" s="2" t="str">
        <f t="shared" si="515"/>
        <v>PAUSE</v>
      </c>
      <c r="Y5472" s="22" t="str">
        <f t="shared" si="516"/>
        <v>High (501-750)</v>
      </c>
    </row>
    <row r="5473" spans="1:25">
      <c r="A5473" s="2" t="s">
        <v>16999</v>
      </c>
      <c r="B5473" s="2" t="s">
        <v>295</v>
      </c>
      <c r="C5473" s="2" t="s">
        <v>3269</v>
      </c>
      <c r="D5473" s="2" t="s">
        <v>3588</v>
      </c>
      <c r="E5473" s="2" t="s">
        <v>40</v>
      </c>
      <c r="F5473" s="5">
        <v>1900</v>
      </c>
      <c r="G5473" s="2" t="s">
        <v>17000</v>
      </c>
      <c r="H5473" s="2" t="s">
        <v>134</v>
      </c>
      <c r="I5473" s="2" t="s">
        <v>13316</v>
      </c>
      <c r="J5473" s="2" t="s">
        <v>35</v>
      </c>
      <c r="K5473" s="9">
        <v>200</v>
      </c>
      <c r="L5473" s="9">
        <v>674</v>
      </c>
      <c r="M5473" s="5">
        <v>16</v>
      </c>
      <c r="N5473" s="5">
        <v>0</v>
      </c>
      <c r="O5473" s="5">
        <v>6.83</v>
      </c>
      <c r="P5473" s="5">
        <v>0</v>
      </c>
      <c r="Q5473" s="2">
        <f t="shared" si="511"/>
        <v>-6.83</v>
      </c>
      <c r="R5473" s="5">
        <f t="shared" si="512"/>
        <v>-6.83</v>
      </c>
      <c r="S5473" s="11">
        <f t="shared" si="513"/>
        <v>-1</v>
      </c>
      <c r="T5473" s="5">
        <v>2.37</v>
      </c>
      <c r="U5473" s="5">
        <v>0.43</v>
      </c>
      <c r="V5473" s="5">
        <v>0</v>
      </c>
      <c r="W5473" s="12">
        <f t="shared" si="514"/>
        <v>0</v>
      </c>
      <c r="X5473" s="2" t="str">
        <f t="shared" si="515"/>
        <v>PAUSE</v>
      </c>
      <c r="Y5473" s="22" t="str">
        <f t="shared" si="516"/>
        <v>Low (100-300)</v>
      </c>
    </row>
    <row r="5474" spans="1:25">
      <c r="A5474" s="2" t="s">
        <v>17001</v>
      </c>
      <c r="B5474" s="2" t="s">
        <v>2433</v>
      </c>
      <c r="C5474" s="2" t="s">
        <v>1438</v>
      </c>
      <c r="D5474" s="2" t="s">
        <v>8476</v>
      </c>
      <c r="E5474" s="2" t="s">
        <v>48</v>
      </c>
      <c r="F5474" s="5">
        <v>2300</v>
      </c>
      <c r="G5474" s="2" t="s">
        <v>17002</v>
      </c>
      <c r="H5474" s="2" t="s">
        <v>344</v>
      </c>
      <c r="I5474" s="2" t="s">
        <v>13316</v>
      </c>
      <c r="J5474" s="2" t="s">
        <v>382</v>
      </c>
      <c r="K5474" s="9">
        <v>500</v>
      </c>
      <c r="L5474" s="9">
        <v>1504</v>
      </c>
      <c r="M5474" s="5">
        <v>66</v>
      </c>
      <c r="N5474" s="5">
        <v>0</v>
      </c>
      <c r="O5474" s="5">
        <v>42.4</v>
      </c>
      <c r="P5474" s="5">
        <v>0</v>
      </c>
      <c r="Q5474" s="2">
        <f t="shared" si="511"/>
        <v>-42.4</v>
      </c>
      <c r="R5474" s="5">
        <f t="shared" si="512"/>
        <v>-42.4</v>
      </c>
      <c r="S5474" s="11">
        <f t="shared" si="513"/>
        <v>-1</v>
      </c>
      <c r="T5474" s="5">
        <v>4.3899999999999997</v>
      </c>
      <c r="U5474" s="5">
        <v>0.64</v>
      </c>
      <c r="V5474" s="5">
        <v>0</v>
      </c>
      <c r="W5474" s="12">
        <f t="shared" si="514"/>
        <v>0</v>
      </c>
      <c r="X5474" s="2" t="str">
        <f t="shared" si="515"/>
        <v>PAUSE</v>
      </c>
      <c r="Y5474" s="22" t="str">
        <f t="shared" si="516"/>
        <v>Mid (301-500)</v>
      </c>
    </row>
    <row r="5475" spans="1:25">
      <c r="A5475" s="2" t="s">
        <v>17003</v>
      </c>
      <c r="B5475" s="2" t="s">
        <v>1702</v>
      </c>
      <c r="C5475" s="2" t="s">
        <v>17004</v>
      </c>
      <c r="D5475" s="2" t="s">
        <v>14887</v>
      </c>
      <c r="E5475" s="2" t="s">
        <v>298</v>
      </c>
      <c r="F5475" s="5">
        <v>4197</v>
      </c>
      <c r="G5475" s="2" t="s">
        <v>17005</v>
      </c>
      <c r="H5475" s="2" t="s">
        <v>50</v>
      </c>
      <c r="I5475" s="2" t="s">
        <v>13316</v>
      </c>
      <c r="J5475" s="2" t="s">
        <v>135</v>
      </c>
      <c r="K5475" s="9">
        <v>600</v>
      </c>
      <c r="L5475" s="9">
        <v>1409</v>
      </c>
      <c r="M5475" s="5">
        <v>24</v>
      </c>
      <c r="N5475" s="5">
        <v>0</v>
      </c>
      <c r="O5475" s="5">
        <v>17.489999999999998</v>
      </c>
      <c r="P5475" s="5">
        <v>0</v>
      </c>
      <c r="Q5475" s="2">
        <f t="shared" si="511"/>
        <v>-17.489999999999998</v>
      </c>
      <c r="R5475" s="5">
        <f t="shared" si="512"/>
        <v>-17.489999999999998</v>
      </c>
      <c r="S5475" s="11">
        <f t="shared" si="513"/>
        <v>-1</v>
      </c>
      <c r="T5475" s="5">
        <v>1.7</v>
      </c>
      <c r="U5475" s="5">
        <v>0.73</v>
      </c>
      <c r="V5475" s="5">
        <v>0</v>
      </c>
      <c r="W5475" s="12">
        <f t="shared" si="514"/>
        <v>0</v>
      </c>
      <c r="X5475" s="2" t="str">
        <f t="shared" si="515"/>
        <v>PAUSE</v>
      </c>
      <c r="Y5475" s="22" t="str">
        <f t="shared" si="516"/>
        <v>High (501-750)</v>
      </c>
    </row>
    <row r="5476" spans="1:25">
      <c r="A5476" s="2" t="s">
        <v>17006</v>
      </c>
      <c r="B5476" s="2" t="s">
        <v>3304</v>
      </c>
      <c r="C5476" s="2" t="s">
        <v>3196</v>
      </c>
      <c r="D5476" s="2" t="s">
        <v>829</v>
      </c>
      <c r="E5476" s="2" t="s">
        <v>112</v>
      </c>
      <c r="F5476" s="5">
        <v>3233</v>
      </c>
      <c r="G5476" s="2" t="s">
        <v>17007</v>
      </c>
      <c r="H5476" s="2" t="s">
        <v>25</v>
      </c>
      <c r="I5476" s="2" t="s">
        <v>13316</v>
      </c>
      <c r="J5476" s="2" t="s">
        <v>313</v>
      </c>
      <c r="K5476" s="9">
        <v>300</v>
      </c>
      <c r="L5476" s="9">
        <v>675</v>
      </c>
      <c r="M5476" s="5">
        <v>26</v>
      </c>
      <c r="N5476" s="5">
        <v>1</v>
      </c>
      <c r="O5476" s="5">
        <v>17.53</v>
      </c>
      <c r="P5476" s="5">
        <v>64.55</v>
      </c>
      <c r="Q5476" s="2">
        <f t="shared" si="511"/>
        <v>47.019999999999996</v>
      </c>
      <c r="R5476" s="5">
        <f t="shared" si="512"/>
        <v>47.019999999999996</v>
      </c>
      <c r="S5476" s="11">
        <f t="shared" si="513"/>
        <v>2.6822589845978317</v>
      </c>
      <c r="T5476" s="5">
        <v>3.85</v>
      </c>
      <c r="U5476" s="5">
        <v>0.67</v>
      </c>
      <c r="V5476" s="5">
        <v>17.53</v>
      </c>
      <c r="W5476" s="12">
        <f t="shared" si="514"/>
        <v>3.8461538461538464E-2</v>
      </c>
      <c r="X5476" s="2" t="str">
        <f t="shared" si="515"/>
        <v>SCALE</v>
      </c>
      <c r="Y5476" s="22" t="str">
        <f t="shared" si="516"/>
        <v>Low (100-300)</v>
      </c>
    </row>
    <row r="5477" spans="1:25">
      <c r="A5477" s="2" t="s">
        <v>17008</v>
      </c>
      <c r="B5477" s="2" t="s">
        <v>2555</v>
      </c>
      <c r="C5477" s="2" t="s">
        <v>5037</v>
      </c>
      <c r="D5477" s="2" t="s">
        <v>17009</v>
      </c>
      <c r="E5477" s="2" t="s">
        <v>112</v>
      </c>
      <c r="F5477" s="5">
        <v>2000</v>
      </c>
      <c r="G5477" s="2" t="s">
        <v>8110</v>
      </c>
      <c r="H5477" s="2" t="s">
        <v>102</v>
      </c>
      <c r="I5477" s="2" t="s">
        <v>13316</v>
      </c>
      <c r="J5477" s="2" t="s">
        <v>51</v>
      </c>
      <c r="K5477" s="9">
        <v>200</v>
      </c>
      <c r="L5477" s="9">
        <v>1615</v>
      </c>
      <c r="M5477" s="5">
        <v>39</v>
      </c>
      <c r="N5477" s="5">
        <v>0</v>
      </c>
      <c r="O5477" s="5">
        <v>27.02</v>
      </c>
      <c r="P5477" s="5">
        <v>0</v>
      </c>
      <c r="Q5477" s="2">
        <f t="shared" si="511"/>
        <v>-27.02</v>
      </c>
      <c r="R5477" s="5">
        <f t="shared" si="512"/>
        <v>-27.02</v>
      </c>
      <c r="S5477" s="11">
        <f t="shared" si="513"/>
        <v>-1</v>
      </c>
      <c r="T5477" s="5">
        <v>2.41</v>
      </c>
      <c r="U5477" s="5">
        <v>0.69</v>
      </c>
      <c r="V5477" s="5">
        <v>0</v>
      </c>
      <c r="W5477" s="12">
        <f t="shared" si="514"/>
        <v>0</v>
      </c>
      <c r="X5477" s="2" t="str">
        <f t="shared" si="515"/>
        <v>PAUSE</v>
      </c>
      <c r="Y5477" s="22" t="str">
        <f t="shared" si="516"/>
        <v>Low (100-300)</v>
      </c>
    </row>
    <row r="5478" spans="1:25">
      <c r="A5478" s="2" t="s">
        <v>17010</v>
      </c>
      <c r="B5478" s="2" t="s">
        <v>129</v>
      </c>
      <c r="C5478" s="2" t="s">
        <v>17011</v>
      </c>
      <c r="D5478" s="2" t="s">
        <v>1456</v>
      </c>
      <c r="E5478" s="2" t="s">
        <v>824</v>
      </c>
      <c r="F5478" s="5">
        <v>2383</v>
      </c>
      <c r="G5478" s="2" t="s">
        <v>17012</v>
      </c>
      <c r="H5478" s="2" t="s">
        <v>260</v>
      </c>
      <c r="I5478" s="2" t="s">
        <v>13316</v>
      </c>
      <c r="J5478" s="2" t="s">
        <v>120</v>
      </c>
      <c r="K5478" s="9">
        <v>800</v>
      </c>
      <c r="L5478" s="9">
        <v>1045</v>
      </c>
      <c r="M5478" s="5">
        <v>17</v>
      </c>
      <c r="N5478" s="5">
        <v>0</v>
      </c>
      <c r="O5478" s="5">
        <v>8.66</v>
      </c>
      <c r="P5478" s="5">
        <v>0</v>
      </c>
      <c r="Q5478" s="2">
        <f t="shared" si="511"/>
        <v>-8.66</v>
      </c>
      <c r="R5478" s="5">
        <f t="shared" si="512"/>
        <v>-8.66</v>
      </c>
      <c r="S5478" s="11">
        <f t="shared" si="513"/>
        <v>-1</v>
      </c>
      <c r="T5478" s="5">
        <v>1.63</v>
      </c>
      <c r="U5478" s="5">
        <v>0.51</v>
      </c>
      <c r="V5478" s="5">
        <v>0</v>
      </c>
      <c r="W5478" s="12">
        <f t="shared" si="514"/>
        <v>0</v>
      </c>
      <c r="X5478" s="2" t="str">
        <f t="shared" si="515"/>
        <v>PAUSE</v>
      </c>
      <c r="Y5478" s="22" t="str">
        <f t="shared" si="516"/>
        <v>Premium (751-1000)</v>
      </c>
    </row>
    <row r="5479" spans="1:25">
      <c r="A5479" s="2" t="s">
        <v>17013</v>
      </c>
      <c r="B5479" s="2" t="s">
        <v>90</v>
      </c>
      <c r="C5479" s="2" t="s">
        <v>6143</v>
      </c>
      <c r="D5479" s="2" t="s">
        <v>2915</v>
      </c>
      <c r="E5479" s="2" t="s">
        <v>23</v>
      </c>
      <c r="F5479" s="5">
        <v>2500</v>
      </c>
      <c r="G5479" s="2" t="s">
        <v>17014</v>
      </c>
      <c r="H5479" s="2" t="s">
        <v>102</v>
      </c>
      <c r="I5479" s="2" t="s">
        <v>13316</v>
      </c>
      <c r="J5479" s="2" t="s">
        <v>217</v>
      </c>
      <c r="K5479" s="9">
        <v>800</v>
      </c>
      <c r="L5479" s="9">
        <v>1161</v>
      </c>
      <c r="M5479" s="5">
        <v>23</v>
      </c>
      <c r="N5479" s="5">
        <v>0</v>
      </c>
      <c r="O5479" s="5">
        <v>11.54</v>
      </c>
      <c r="P5479" s="5">
        <v>0</v>
      </c>
      <c r="Q5479" s="2">
        <f t="shared" si="511"/>
        <v>-11.54</v>
      </c>
      <c r="R5479" s="5">
        <f t="shared" si="512"/>
        <v>-11.54</v>
      </c>
      <c r="S5479" s="11">
        <f t="shared" si="513"/>
        <v>-1</v>
      </c>
      <c r="T5479" s="5">
        <v>1.98</v>
      </c>
      <c r="U5479" s="5">
        <v>0.5</v>
      </c>
      <c r="V5479" s="5">
        <v>0</v>
      </c>
      <c r="W5479" s="12">
        <f t="shared" si="514"/>
        <v>0</v>
      </c>
      <c r="X5479" s="2" t="str">
        <f t="shared" si="515"/>
        <v>PAUSE</v>
      </c>
      <c r="Y5479" s="22" t="str">
        <f t="shared" si="516"/>
        <v>Premium (751-1000)</v>
      </c>
    </row>
    <row r="5480" spans="1:25">
      <c r="A5480" s="2" t="s">
        <v>17015</v>
      </c>
      <c r="B5480" s="2" t="s">
        <v>6542</v>
      </c>
      <c r="C5480" s="2" t="s">
        <v>7393</v>
      </c>
      <c r="D5480" s="2" t="s">
        <v>2533</v>
      </c>
      <c r="E5480" s="2" t="s">
        <v>237</v>
      </c>
      <c r="F5480" s="5">
        <v>4800</v>
      </c>
      <c r="G5480" s="2" t="s">
        <v>17016</v>
      </c>
      <c r="H5480" s="2" t="s">
        <v>190</v>
      </c>
      <c r="I5480" s="2" t="s">
        <v>13316</v>
      </c>
      <c r="J5480" s="2" t="s">
        <v>319</v>
      </c>
      <c r="K5480" s="9">
        <v>800</v>
      </c>
      <c r="L5480" s="9">
        <v>644</v>
      </c>
      <c r="M5480" s="5">
        <v>25</v>
      </c>
      <c r="N5480" s="5">
        <v>2</v>
      </c>
      <c r="O5480" s="5">
        <v>20.16</v>
      </c>
      <c r="P5480" s="5">
        <v>110.97</v>
      </c>
      <c r="Q5480" s="2">
        <f t="shared" si="511"/>
        <v>90.81</v>
      </c>
      <c r="R5480" s="5">
        <f t="shared" si="512"/>
        <v>90.81</v>
      </c>
      <c r="S5480" s="11">
        <f t="shared" si="513"/>
        <v>4.5044642857142856</v>
      </c>
      <c r="T5480" s="5">
        <v>3.88</v>
      </c>
      <c r="U5480" s="5">
        <v>0.81</v>
      </c>
      <c r="V5480" s="5">
        <v>10.08</v>
      </c>
      <c r="W5480" s="12">
        <f t="shared" si="514"/>
        <v>0.08</v>
      </c>
      <c r="X5480" s="2" t="str">
        <f t="shared" si="515"/>
        <v>SCALE</v>
      </c>
      <c r="Y5480" s="22" t="str">
        <f t="shared" si="516"/>
        <v>Premium (751-1000)</v>
      </c>
    </row>
    <row r="5481" spans="1:25">
      <c r="A5481" s="2" t="s">
        <v>17017</v>
      </c>
      <c r="B5481" s="2" t="s">
        <v>394</v>
      </c>
      <c r="C5481" s="2" t="s">
        <v>17018</v>
      </c>
      <c r="D5481" s="2" t="s">
        <v>17019</v>
      </c>
      <c r="E5481" s="2" t="s">
        <v>56</v>
      </c>
      <c r="F5481" s="5">
        <v>3000</v>
      </c>
      <c r="G5481" s="2" t="s">
        <v>17020</v>
      </c>
      <c r="H5481" s="2" t="s">
        <v>253</v>
      </c>
      <c r="I5481" s="2" t="s">
        <v>13316</v>
      </c>
      <c r="J5481" s="2" t="s">
        <v>127</v>
      </c>
      <c r="K5481" s="9">
        <v>100</v>
      </c>
      <c r="L5481" s="9">
        <v>972</v>
      </c>
      <c r="M5481" s="5">
        <v>31</v>
      </c>
      <c r="N5481" s="5">
        <v>0</v>
      </c>
      <c r="O5481" s="5">
        <v>14.16</v>
      </c>
      <c r="P5481" s="5">
        <v>0</v>
      </c>
      <c r="Q5481" s="2">
        <f t="shared" si="511"/>
        <v>-14.16</v>
      </c>
      <c r="R5481" s="5">
        <f t="shared" si="512"/>
        <v>-14.16</v>
      </c>
      <c r="S5481" s="11">
        <f t="shared" si="513"/>
        <v>-1</v>
      </c>
      <c r="T5481" s="5">
        <v>3.19</v>
      </c>
      <c r="U5481" s="5">
        <v>0.46</v>
      </c>
      <c r="V5481" s="5">
        <v>0</v>
      </c>
      <c r="W5481" s="12">
        <f t="shared" si="514"/>
        <v>0</v>
      </c>
      <c r="X5481" s="2" t="str">
        <f t="shared" si="515"/>
        <v>PAUSE</v>
      </c>
      <c r="Y5481" s="22" t="str">
        <f t="shared" si="516"/>
        <v>Low (100-300)</v>
      </c>
    </row>
    <row r="5482" spans="1:25">
      <c r="A5482" s="2" t="s">
        <v>17021</v>
      </c>
      <c r="B5482" s="2" t="s">
        <v>9382</v>
      </c>
      <c r="C5482" s="2" t="s">
        <v>17022</v>
      </c>
      <c r="D5482" s="2" t="s">
        <v>310</v>
      </c>
      <c r="E5482" s="2" t="s">
        <v>132</v>
      </c>
      <c r="F5482" s="5">
        <v>3031</v>
      </c>
      <c r="G5482" s="2" t="s">
        <v>17023</v>
      </c>
      <c r="H5482" s="2" t="s">
        <v>25</v>
      </c>
      <c r="I5482" s="2" t="s">
        <v>13316</v>
      </c>
      <c r="J5482" s="2" t="s">
        <v>135</v>
      </c>
      <c r="K5482" s="9">
        <v>600</v>
      </c>
      <c r="L5482" s="9">
        <v>1004</v>
      </c>
      <c r="M5482" s="5">
        <v>29</v>
      </c>
      <c r="N5482" s="5">
        <v>0</v>
      </c>
      <c r="O5482" s="5">
        <v>18.29</v>
      </c>
      <c r="P5482" s="5">
        <v>0</v>
      </c>
      <c r="Q5482" s="2">
        <f t="shared" si="511"/>
        <v>-18.29</v>
      </c>
      <c r="R5482" s="5">
        <f t="shared" si="512"/>
        <v>-18.29</v>
      </c>
      <c r="S5482" s="11">
        <f t="shared" si="513"/>
        <v>-1</v>
      </c>
      <c r="T5482" s="5">
        <v>2.89</v>
      </c>
      <c r="U5482" s="5">
        <v>0.63</v>
      </c>
      <c r="V5482" s="5">
        <v>0</v>
      </c>
      <c r="W5482" s="12">
        <f t="shared" si="514"/>
        <v>0</v>
      </c>
      <c r="X5482" s="2" t="str">
        <f t="shared" si="515"/>
        <v>PAUSE</v>
      </c>
      <c r="Y5482" s="22" t="str">
        <f t="shared" si="516"/>
        <v>High (501-750)</v>
      </c>
    </row>
    <row r="5483" spans="1:25">
      <c r="A5483" s="2" t="s">
        <v>17024</v>
      </c>
      <c r="B5483" s="2" t="s">
        <v>295</v>
      </c>
      <c r="C5483" s="2" t="s">
        <v>1635</v>
      </c>
      <c r="D5483" s="2" t="s">
        <v>1035</v>
      </c>
      <c r="E5483" s="2" t="s">
        <v>492</v>
      </c>
      <c r="F5483" s="5">
        <v>2000</v>
      </c>
      <c r="G5483" s="2" t="s">
        <v>17025</v>
      </c>
      <c r="H5483" s="2" t="s">
        <v>65</v>
      </c>
      <c r="I5483" s="2" t="s">
        <v>13316</v>
      </c>
      <c r="J5483" s="2" t="s">
        <v>51</v>
      </c>
      <c r="K5483" s="9">
        <v>500</v>
      </c>
      <c r="L5483" s="9">
        <v>1721</v>
      </c>
      <c r="M5483" s="5">
        <v>40</v>
      </c>
      <c r="N5483" s="5">
        <v>1</v>
      </c>
      <c r="O5483" s="5">
        <v>23.6</v>
      </c>
      <c r="P5483" s="5">
        <v>46.17</v>
      </c>
      <c r="Q5483" s="2">
        <f t="shared" si="511"/>
        <v>22.57</v>
      </c>
      <c r="R5483" s="5">
        <f t="shared" si="512"/>
        <v>22.57</v>
      </c>
      <c r="S5483" s="11">
        <f t="shared" si="513"/>
        <v>0.95635593220338977</v>
      </c>
      <c r="T5483" s="5">
        <v>2.3199999999999998</v>
      </c>
      <c r="U5483" s="5">
        <v>0.59</v>
      </c>
      <c r="V5483" s="5">
        <v>23.6</v>
      </c>
      <c r="W5483" s="12">
        <f t="shared" si="514"/>
        <v>2.5000000000000001E-2</v>
      </c>
      <c r="X5483" s="2" t="str">
        <f t="shared" si="515"/>
        <v>SCALE</v>
      </c>
      <c r="Y5483" s="22" t="str">
        <f t="shared" si="516"/>
        <v>Mid (301-500)</v>
      </c>
    </row>
    <row r="5484" spans="1:25">
      <c r="A5484" s="2" t="s">
        <v>17026</v>
      </c>
      <c r="B5484" s="2" t="s">
        <v>17027</v>
      </c>
      <c r="C5484" s="2" t="s">
        <v>1659</v>
      </c>
      <c r="D5484" s="2" t="s">
        <v>251</v>
      </c>
      <c r="E5484" s="2" t="s">
        <v>23</v>
      </c>
      <c r="F5484" s="5">
        <v>3000</v>
      </c>
      <c r="G5484" s="2" t="s">
        <v>17028</v>
      </c>
      <c r="H5484" s="2" t="s">
        <v>253</v>
      </c>
      <c r="I5484" s="2" t="s">
        <v>13316</v>
      </c>
      <c r="J5484" s="2" t="s">
        <v>120</v>
      </c>
      <c r="K5484" s="9">
        <v>600</v>
      </c>
      <c r="L5484" s="9">
        <v>847</v>
      </c>
      <c r="M5484" s="5">
        <v>32</v>
      </c>
      <c r="N5484" s="5">
        <v>0</v>
      </c>
      <c r="O5484" s="5">
        <v>21.6</v>
      </c>
      <c r="P5484" s="5">
        <v>0</v>
      </c>
      <c r="Q5484" s="2">
        <f t="shared" si="511"/>
        <v>-21.6</v>
      </c>
      <c r="R5484" s="5">
        <f t="shared" si="512"/>
        <v>-21.6</v>
      </c>
      <c r="S5484" s="11">
        <f t="shared" si="513"/>
        <v>-1</v>
      </c>
      <c r="T5484" s="5">
        <v>3.78</v>
      </c>
      <c r="U5484" s="5">
        <v>0.68</v>
      </c>
      <c r="V5484" s="5">
        <v>0</v>
      </c>
      <c r="W5484" s="12">
        <f t="shared" si="514"/>
        <v>0</v>
      </c>
      <c r="X5484" s="2" t="str">
        <f t="shared" si="515"/>
        <v>PAUSE</v>
      </c>
      <c r="Y5484" s="22" t="str">
        <f t="shared" si="516"/>
        <v>High (501-750)</v>
      </c>
    </row>
    <row r="5485" spans="1:25">
      <c r="A5485" s="2" t="s">
        <v>17029</v>
      </c>
      <c r="B5485" s="2" t="s">
        <v>1134</v>
      </c>
      <c r="C5485" s="2" t="s">
        <v>17030</v>
      </c>
      <c r="D5485" s="2" t="s">
        <v>5741</v>
      </c>
      <c r="E5485" s="2" t="s">
        <v>118</v>
      </c>
      <c r="F5485" s="5">
        <v>4767</v>
      </c>
      <c r="G5485" s="2" t="s">
        <v>17031</v>
      </c>
      <c r="H5485" s="2" t="s">
        <v>167</v>
      </c>
      <c r="I5485" s="2" t="s">
        <v>13316</v>
      </c>
      <c r="J5485" s="2" t="s">
        <v>217</v>
      </c>
      <c r="K5485" s="9">
        <v>800</v>
      </c>
      <c r="L5485" s="9">
        <v>528</v>
      </c>
      <c r="M5485" s="5">
        <v>19</v>
      </c>
      <c r="N5485" s="5">
        <v>0</v>
      </c>
      <c r="O5485" s="5">
        <v>8.16</v>
      </c>
      <c r="P5485" s="5">
        <v>0</v>
      </c>
      <c r="Q5485" s="2">
        <f t="shared" si="511"/>
        <v>-8.16</v>
      </c>
      <c r="R5485" s="5">
        <f t="shared" si="512"/>
        <v>-8.16</v>
      </c>
      <c r="S5485" s="11">
        <f t="shared" si="513"/>
        <v>-1</v>
      </c>
      <c r="T5485" s="5">
        <v>3.6</v>
      </c>
      <c r="U5485" s="5">
        <v>0.43</v>
      </c>
      <c r="V5485" s="5">
        <v>0</v>
      </c>
      <c r="W5485" s="12">
        <f t="shared" si="514"/>
        <v>0</v>
      </c>
      <c r="X5485" s="2" t="str">
        <f t="shared" si="515"/>
        <v>PAUSE</v>
      </c>
      <c r="Y5485" s="22" t="str">
        <f t="shared" si="516"/>
        <v>Premium (751-1000)</v>
      </c>
    </row>
    <row r="5486" spans="1:25">
      <c r="A5486" s="2" t="s">
        <v>17032</v>
      </c>
      <c r="B5486" s="2" t="s">
        <v>6585</v>
      </c>
      <c r="C5486" s="2" t="s">
        <v>17033</v>
      </c>
      <c r="D5486" s="2" t="s">
        <v>655</v>
      </c>
      <c r="E5486" s="2" t="s">
        <v>125</v>
      </c>
      <c r="F5486" s="5">
        <v>2000</v>
      </c>
      <c r="G5486" s="2" t="s">
        <v>17034</v>
      </c>
      <c r="H5486" s="2" t="s">
        <v>42</v>
      </c>
      <c r="I5486" s="2" t="s">
        <v>13316</v>
      </c>
      <c r="J5486" s="2" t="s">
        <v>43</v>
      </c>
      <c r="K5486" s="9">
        <v>1000</v>
      </c>
      <c r="L5486" s="9">
        <v>1789</v>
      </c>
      <c r="M5486" s="5">
        <v>66</v>
      </c>
      <c r="N5486" s="5">
        <v>2</v>
      </c>
      <c r="O5486" s="5">
        <v>26.8</v>
      </c>
      <c r="P5486" s="5">
        <v>82.87</v>
      </c>
      <c r="Q5486" s="2">
        <f t="shared" si="511"/>
        <v>56.070000000000007</v>
      </c>
      <c r="R5486" s="5">
        <f t="shared" si="512"/>
        <v>56.070000000000007</v>
      </c>
      <c r="S5486" s="11">
        <f t="shared" si="513"/>
        <v>2.0921641791044778</v>
      </c>
      <c r="T5486" s="5">
        <v>3.69</v>
      </c>
      <c r="U5486" s="5">
        <v>0.41</v>
      </c>
      <c r="V5486" s="5">
        <v>13.4</v>
      </c>
      <c r="W5486" s="12">
        <f t="shared" si="514"/>
        <v>3.0303030303030304E-2</v>
      </c>
      <c r="X5486" s="2" t="str">
        <f t="shared" si="515"/>
        <v>SCALE</v>
      </c>
      <c r="Y5486" s="22" t="str">
        <f t="shared" si="516"/>
        <v>Premium (751-1000)</v>
      </c>
    </row>
    <row r="5487" spans="1:25">
      <c r="A5487" s="2" t="s">
        <v>17035</v>
      </c>
      <c r="B5487" s="2" t="s">
        <v>17036</v>
      </c>
      <c r="C5487" s="2" t="s">
        <v>17037</v>
      </c>
      <c r="D5487" s="2" t="s">
        <v>7229</v>
      </c>
      <c r="E5487" s="2" t="s">
        <v>188</v>
      </c>
      <c r="F5487" s="5">
        <v>2500</v>
      </c>
      <c r="G5487" s="2" t="s">
        <v>17038</v>
      </c>
      <c r="H5487" s="2" t="s">
        <v>87</v>
      </c>
      <c r="I5487" s="2" t="s">
        <v>13316</v>
      </c>
      <c r="J5487" s="2" t="s">
        <v>95</v>
      </c>
      <c r="K5487" s="9">
        <v>300</v>
      </c>
      <c r="L5487" s="9">
        <v>711</v>
      </c>
      <c r="M5487" s="5">
        <v>12</v>
      </c>
      <c r="N5487" s="5">
        <v>0</v>
      </c>
      <c r="O5487" s="5">
        <v>10.09</v>
      </c>
      <c r="P5487" s="5">
        <v>0</v>
      </c>
      <c r="Q5487" s="2">
        <f t="shared" si="511"/>
        <v>-10.09</v>
      </c>
      <c r="R5487" s="5">
        <f t="shared" si="512"/>
        <v>-10.09</v>
      </c>
      <c r="S5487" s="11">
        <f t="shared" si="513"/>
        <v>-1</v>
      </c>
      <c r="T5487" s="5">
        <v>1.69</v>
      </c>
      <c r="U5487" s="5">
        <v>0.84</v>
      </c>
      <c r="V5487" s="5">
        <v>0</v>
      </c>
      <c r="W5487" s="12">
        <f t="shared" si="514"/>
        <v>0</v>
      </c>
      <c r="X5487" s="2" t="str">
        <f t="shared" si="515"/>
        <v>PAUSE</v>
      </c>
      <c r="Y5487" s="22" t="str">
        <f t="shared" si="516"/>
        <v>Low (100-300)</v>
      </c>
    </row>
    <row r="5488" spans="1:25">
      <c r="A5488" s="2" t="s">
        <v>17039</v>
      </c>
      <c r="B5488" s="2" t="s">
        <v>11570</v>
      </c>
      <c r="C5488" s="2" t="s">
        <v>1419</v>
      </c>
      <c r="D5488" s="2" t="s">
        <v>3157</v>
      </c>
      <c r="E5488" s="2" t="s">
        <v>188</v>
      </c>
      <c r="F5488" s="5">
        <v>1800</v>
      </c>
      <c r="G5488" s="2" t="s">
        <v>17040</v>
      </c>
      <c r="H5488" s="2" t="s">
        <v>25</v>
      </c>
      <c r="I5488" s="2" t="s">
        <v>13316</v>
      </c>
      <c r="J5488" s="2" t="s">
        <v>217</v>
      </c>
      <c r="K5488" s="9">
        <v>100</v>
      </c>
      <c r="L5488" s="9">
        <v>1748</v>
      </c>
      <c r="M5488" s="5">
        <v>62</v>
      </c>
      <c r="N5488" s="5">
        <v>2</v>
      </c>
      <c r="O5488" s="5">
        <v>33.74</v>
      </c>
      <c r="P5488" s="5">
        <v>90.97</v>
      </c>
      <c r="Q5488" s="2">
        <f t="shared" si="511"/>
        <v>57.23</v>
      </c>
      <c r="R5488" s="5">
        <f t="shared" si="512"/>
        <v>57.23</v>
      </c>
      <c r="S5488" s="11">
        <f t="shared" si="513"/>
        <v>1.6962062833432126</v>
      </c>
      <c r="T5488" s="5">
        <v>3.55</v>
      </c>
      <c r="U5488" s="5">
        <v>0.54</v>
      </c>
      <c r="V5488" s="5">
        <v>16.87</v>
      </c>
      <c r="W5488" s="12">
        <f t="shared" si="514"/>
        <v>3.2258064516129031E-2</v>
      </c>
      <c r="X5488" s="2" t="str">
        <f t="shared" si="515"/>
        <v>SCALE</v>
      </c>
      <c r="Y5488" s="22" t="str">
        <f t="shared" si="516"/>
        <v>Low (100-300)</v>
      </c>
    </row>
    <row r="5489" spans="1:25">
      <c r="A5489" s="2" t="s">
        <v>17041</v>
      </c>
      <c r="B5489" s="2" t="s">
        <v>53</v>
      </c>
      <c r="C5489" s="2" t="s">
        <v>3001</v>
      </c>
      <c r="D5489" s="2" t="s">
        <v>5502</v>
      </c>
      <c r="E5489" s="2" t="s">
        <v>23</v>
      </c>
      <c r="F5489" s="5">
        <v>2427</v>
      </c>
      <c r="G5489" s="2" t="s">
        <v>17042</v>
      </c>
      <c r="H5489" s="2" t="s">
        <v>260</v>
      </c>
      <c r="I5489" s="2" t="s">
        <v>13316</v>
      </c>
      <c r="J5489" s="2" t="s">
        <v>120</v>
      </c>
      <c r="K5489" s="9">
        <v>800</v>
      </c>
      <c r="L5489" s="9">
        <v>2051</v>
      </c>
      <c r="M5489" s="5">
        <v>86</v>
      </c>
      <c r="N5489" s="5">
        <v>3</v>
      </c>
      <c r="O5489" s="5">
        <v>59.4</v>
      </c>
      <c r="P5489" s="5">
        <v>202.57</v>
      </c>
      <c r="Q5489" s="2">
        <f t="shared" si="511"/>
        <v>143.16999999999999</v>
      </c>
      <c r="R5489" s="5">
        <f t="shared" si="512"/>
        <v>143.16999999999999</v>
      </c>
      <c r="S5489" s="11">
        <f t="shared" si="513"/>
        <v>2.4102693602693601</v>
      </c>
      <c r="T5489" s="5">
        <v>4.1900000000000004</v>
      </c>
      <c r="U5489" s="5">
        <v>0.69</v>
      </c>
      <c r="V5489" s="5">
        <v>19.8</v>
      </c>
      <c r="W5489" s="12">
        <f t="shared" si="514"/>
        <v>3.4883720930232558E-2</v>
      </c>
      <c r="X5489" s="2" t="str">
        <f t="shared" si="515"/>
        <v>SCALE</v>
      </c>
      <c r="Y5489" s="22" t="str">
        <f t="shared" si="516"/>
        <v>Premium (751-1000)</v>
      </c>
    </row>
    <row r="5490" spans="1:25">
      <c r="A5490" s="2" t="s">
        <v>17043</v>
      </c>
      <c r="B5490" s="2" t="s">
        <v>2070</v>
      </c>
      <c r="C5490" s="2" t="s">
        <v>17044</v>
      </c>
      <c r="D5490" s="2" t="s">
        <v>8923</v>
      </c>
      <c r="E5490" s="2" t="s">
        <v>125</v>
      </c>
      <c r="F5490" s="5">
        <v>2000</v>
      </c>
      <c r="G5490" s="2" t="s">
        <v>17045</v>
      </c>
      <c r="H5490" s="2" t="s">
        <v>344</v>
      </c>
      <c r="I5490" s="2" t="s">
        <v>13316</v>
      </c>
      <c r="J5490" s="2" t="s">
        <v>232</v>
      </c>
      <c r="K5490" s="9">
        <v>700</v>
      </c>
      <c r="L5490" s="9">
        <v>696</v>
      </c>
      <c r="M5490" s="5">
        <v>13</v>
      </c>
      <c r="N5490" s="5">
        <v>0</v>
      </c>
      <c r="O5490" s="5">
        <v>9.7899999999999991</v>
      </c>
      <c r="P5490" s="5">
        <v>0</v>
      </c>
      <c r="Q5490" s="2">
        <f t="shared" si="511"/>
        <v>-9.7899999999999991</v>
      </c>
      <c r="R5490" s="5">
        <f t="shared" si="512"/>
        <v>-9.7899999999999991</v>
      </c>
      <c r="S5490" s="11">
        <f t="shared" si="513"/>
        <v>-1</v>
      </c>
      <c r="T5490" s="5">
        <v>1.87</v>
      </c>
      <c r="U5490" s="5">
        <v>0.75</v>
      </c>
      <c r="V5490" s="5">
        <v>0</v>
      </c>
      <c r="W5490" s="12">
        <f t="shared" si="514"/>
        <v>0</v>
      </c>
      <c r="X5490" s="2" t="str">
        <f t="shared" si="515"/>
        <v>PAUSE</v>
      </c>
      <c r="Y5490" s="22" t="str">
        <f t="shared" si="516"/>
        <v>High (501-750)</v>
      </c>
    </row>
    <row r="5491" spans="1:25">
      <c r="A5491" s="2" t="s">
        <v>17046</v>
      </c>
      <c r="B5491" s="2" t="s">
        <v>17047</v>
      </c>
      <c r="C5491" s="2" t="s">
        <v>1320</v>
      </c>
      <c r="D5491" s="2" t="s">
        <v>1035</v>
      </c>
      <c r="E5491" s="2" t="s">
        <v>492</v>
      </c>
      <c r="F5491" s="5">
        <v>1356</v>
      </c>
      <c r="G5491" s="2" t="s">
        <v>17048</v>
      </c>
      <c r="H5491" s="2" t="s">
        <v>266</v>
      </c>
      <c r="I5491" s="2" t="s">
        <v>13316</v>
      </c>
      <c r="J5491" s="2" t="s">
        <v>162</v>
      </c>
      <c r="K5491" s="9">
        <v>600</v>
      </c>
      <c r="L5491" s="9">
        <v>763</v>
      </c>
      <c r="M5491" s="5">
        <v>13</v>
      </c>
      <c r="N5491" s="5">
        <v>0</v>
      </c>
      <c r="O5491" s="5">
        <v>10.119999999999999</v>
      </c>
      <c r="P5491" s="5">
        <v>0</v>
      </c>
      <c r="Q5491" s="2">
        <f t="shared" si="511"/>
        <v>-10.119999999999999</v>
      </c>
      <c r="R5491" s="5">
        <f t="shared" si="512"/>
        <v>-10.119999999999999</v>
      </c>
      <c r="S5491" s="11">
        <f t="shared" si="513"/>
        <v>-1</v>
      </c>
      <c r="T5491" s="5">
        <v>1.7</v>
      </c>
      <c r="U5491" s="5">
        <v>0.78</v>
      </c>
      <c r="V5491" s="5">
        <v>0</v>
      </c>
      <c r="W5491" s="12">
        <f t="shared" si="514"/>
        <v>0</v>
      </c>
      <c r="X5491" s="2" t="str">
        <f t="shared" si="515"/>
        <v>PAUSE</v>
      </c>
      <c r="Y5491" s="22" t="str">
        <f t="shared" si="516"/>
        <v>High (501-750)</v>
      </c>
    </row>
    <row r="5492" spans="1:25">
      <c r="A5492" s="2" t="s">
        <v>17049</v>
      </c>
      <c r="B5492" s="2" t="s">
        <v>335</v>
      </c>
      <c r="C5492" s="2" t="s">
        <v>76</v>
      </c>
      <c r="D5492" s="2" t="s">
        <v>1258</v>
      </c>
      <c r="E5492" s="2" t="s">
        <v>132</v>
      </c>
      <c r="F5492" s="5">
        <v>2800</v>
      </c>
      <c r="G5492" s="2" t="s">
        <v>17050</v>
      </c>
      <c r="H5492" s="2" t="s">
        <v>167</v>
      </c>
      <c r="I5492" s="2" t="s">
        <v>13316</v>
      </c>
      <c r="J5492" s="2" t="s">
        <v>127</v>
      </c>
      <c r="K5492" s="9">
        <v>500</v>
      </c>
      <c r="L5492" s="9">
        <v>2161</v>
      </c>
      <c r="M5492" s="5">
        <v>53</v>
      </c>
      <c r="N5492" s="5">
        <v>1</v>
      </c>
      <c r="O5492" s="5">
        <v>32.75</v>
      </c>
      <c r="P5492" s="5">
        <v>53.6</v>
      </c>
      <c r="Q5492" s="2">
        <f t="shared" si="511"/>
        <v>20.85</v>
      </c>
      <c r="R5492" s="5">
        <f t="shared" si="512"/>
        <v>20.85</v>
      </c>
      <c r="S5492" s="11">
        <f t="shared" si="513"/>
        <v>0.63664122137404588</v>
      </c>
      <c r="T5492" s="5">
        <v>2.4500000000000002</v>
      </c>
      <c r="U5492" s="5">
        <v>0.62</v>
      </c>
      <c r="V5492" s="5">
        <v>32.75</v>
      </c>
      <c r="W5492" s="12">
        <f t="shared" si="514"/>
        <v>1.8867924528301886E-2</v>
      </c>
      <c r="X5492" s="2" t="str">
        <f t="shared" si="515"/>
        <v>SCALE</v>
      </c>
      <c r="Y5492" s="22" t="str">
        <f t="shared" si="516"/>
        <v>Mid (301-500)</v>
      </c>
    </row>
    <row r="5493" spans="1:25">
      <c r="A5493" s="2" t="s">
        <v>17051</v>
      </c>
      <c r="B5493" s="2" t="s">
        <v>8336</v>
      </c>
      <c r="C5493" s="2" t="s">
        <v>17052</v>
      </c>
      <c r="D5493" s="2" t="s">
        <v>359</v>
      </c>
      <c r="E5493" s="2" t="s">
        <v>40</v>
      </c>
      <c r="F5493" s="5">
        <v>3300</v>
      </c>
      <c r="G5493" s="2" t="s">
        <v>17053</v>
      </c>
      <c r="H5493" s="2" t="s">
        <v>253</v>
      </c>
      <c r="I5493" s="2" t="s">
        <v>13316</v>
      </c>
      <c r="J5493" s="2" t="s">
        <v>88</v>
      </c>
      <c r="K5493" s="9">
        <v>300</v>
      </c>
      <c r="L5493" s="9">
        <v>2384</v>
      </c>
      <c r="M5493" s="5">
        <v>89</v>
      </c>
      <c r="N5493" s="5">
        <v>0</v>
      </c>
      <c r="O5493" s="5">
        <v>51.33</v>
      </c>
      <c r="P5493" s="5">
        <v>0</v>
      </c>
      <c r="Q5493" s="2">
        <f t="shared" si="511"/>
        <v>-51.33</v>
      </c>
      <c r="R5493" s="5">
        <f t="shared" si="512"/>
        <v>-51.33</v>
      </c>
      <c r="S5493" s="11">
        <f t="shared" si="513"/>
        <v>-1</v>
      </c>
      <c r="T5493" s="5">
        <v>3.73</v>
      </c>
      <c r="U5493" s="5">
        <v>0.57999999999999996</v>
      </c>
      <c r="V5493" s="5">
        <v>0</v>
      </c>
      <c r="W5493" s="12">
        <f t="shared" si="514"/>
        <v>0</v>
      </c>
      <c r="X5493" s="2" t="str">
        <f t="shared" si="515"/>
        <v>PAUSE</v>
      </c>
      <c r="Y5493" s="22" t="str">
        <f t="shared" si="516"/>
        <v>Low (100-300)</v>
      </c>
    </row>
    <row r="5494" spans="1:25">
      <c r="A5494" s="2" t="s">
        <v>17054</v>
      </c>
      <c r="B5494" s="2" t="s">
        <v>4323</v>
      </c>
      <c r="C5494" s="2" t="s">
        <v>17055</v>
      </c>
      <c r="D5494" s="2" t="s">
        <v>10005</v>
      </c>
      <c r="E5494" s="2" t="s">
        <v>222</v>
      </c>
      <c r="F5494" s="5">
        <v>4100</v>
      </c>
      <c r="G5494" s="2" t="s">
        <v>17056</v>
      </c>
      <c r="H5494" s="2" t="s">
        <v>58</v>
      </c>
      <c r="I5494" s="2" t="s">
        <v>13316</v>
      </c>
      <c r="J5494" s="2" t="s">
        <v>66</v>
      </c>
      <c r="K5494" s="9">
        <v>400</v>
      </c>
      <c r="L5494" s="9">
        <v>1099</v>
      </c>
      <c r="M5494" s="5">
        <v>28</v>
      </c>
      <c r="N5494" s="5">
        <v>0</v>
      </c>
      <c r="O5494" s="5">
        <v>14.17</v>
      </c>
      <c r="P5494" s="5">
        <v>0</v>
      </c>
      <c r="Q5494" s="2">
        <f t="shared" si="511"/>
        <v>-14.17</v>
      </c>
      <c r="R5494" s="5">
        <f t="shared" si="512"/>
        <v>-14.17</v>
      </c>
      <c r="S5494" s="11">
        <f t="shared" si="513"/>
        <v>-1</v>
      </c>
      <c r="T5494" s="5">
        <v>2.5499999999999998</v>
      </c>
      <c r="U5494" s="5">
        <v>0.51</v>
      </c>
      <c r="V5494" s="5">
        <v>0</v>
      </c>
      <c r="W5494" s="12">
        <f t="shared" si="514"/>
        <v>0</v>
      </c>
      <c r="X5494" s="2" t="str">
        <f t="shared" si="515"/>
        <v>PAUSE</v>
      </c>
      <c r="Y5494" s="22" t="str">
        <f t="shared" si="516"/>
        <v>Mid (301-500)</v>
      </c>
    </row>
    <row r="5495" spans="1:25">
      <c r="A5495" s="2" t="s">
        <v>17057</v>
      </c>
      <c r="B5495" s="2" t="s">
        <v>449</v>
      </c>
      <c r="C5495" s="2" t="s">
        <v>17058</v>
      </c>
      <c r="D5495" s="2" t="s">
        <v>1015</v>
      </c>
      <c r="E5495" s="2" t="s">
        <v>40</v>
      </c>
      <c r="F5495" s="5">
        <v>1500</v>
      </c>
      <c r="G5495" s="2" t="s">
        <v>1141</v>
      </c>
      <c r="H5495" s="2" t="s">
        <v>94</v>
      </c>
      <c r="I5495" s="2" t="s">
        <v>13316</v>
      </c>
      <c r="J5495" s="2" t="s">
        <v>140</v>
      </c>
      <c r="K5495" s="9">
        <v>100</v>
      </c>
      <c r="L5495" s="9">
        <v>771</v>
      </c>
      <c r="M5495" s="5">
        <v>21</v>
      </c>
      <c r="N5495" s="5">
        <v>0</v>
      </c>
      <c r="O5495" s="5">
        <v>16</v>
      </c>
      <c r="P5495" s="5">
        <v>0</v>
      </c>
      <c r="Q5495" s="2">
        <f t="shared" si="511"/>
        <v>-16</v>
      </c>
      <c r="R5495" s="5">
        <f t="shared" si="512"/>
        <v>-16</v>
      </c>
      <c r="S5495" s="11">
        <f t="shared" si="513"/>
        <v>-1</v>
      </c>
      <c r="T5495" s="5">
        <v>2.72</v>
      </c>
      <c r="U5495" s="5">
        <v>0.76</v>
      </c>
      <c r="V5495" s="5">
        <v>0</v>
      </c>
      <c r="W5495" s="12">
        <f t="shared" si="514"/>
        <v>0</v>
      </c>
      <c r="X5495" s="2" t="str">
        <f t="shared" si="515"/>
        <v>PAUSE</v>
      </c>
      <c r="Y5495" s="22" t="str">
        <f t="shared" si="516"/>
        <v>Low (100-300)</v>
      </c>
    </row>
    <row r="5496" spans="1:25">
      <c r="A5496" s="2" t="s">
        <v>17059</v>
      </c>
      <c r="B5496" s="2" t="s">
        <v>1167</v>
      </c>
      <c r="C5496" s="2" t="s">
        <v>1745</v>
      </c>
      <c r="D5496" s="2" t="s">
        <v>17060</v>
      </c>
      <c r="E5496" s="2" t="s">
        <v>40</v>
      </c>
      <c r="F5496" s="5">
        <v>4400</v>
      </c>
      <c r="G5496" s="2" t="s">
        <v>17061</v>
      </c>
      <c r="H5496" s="2" t="s">
        <v>253</v>
      </c>
      <c r="I5496" s="2" t="s">
        <v>13316</v>
      </c>
      <c r="J5496" s="2" t="s">
        <v>80</v>
      </c>
      <c r="K5496" s="9">
        <v>700</v>
      </c>
      <c r="L5496" s="9">
        <v>2376</v>
      </c>
      <c r="M5496" s="5">
        <v>62</v>
      </c>
      <c r="N5496" s="5">
        <v>1</v>
      </c>
      <c r="O5496" s="5">
        <v>48.79</v>
      </c>
      <c r="P5496" s="5">
        <v>56.53</v>
      </c>
      <c r="Q5496" s="2">
        <f t="shared" si="511"/>
        <v>7.740000000000002</v>
      </c>
      <c r="R5496" s="5">
        <f t="shared" si="512"/>
        <v>7.740000000000002</v>
      </c>
      <c r="S5496" s="11">
        <f t="shared" si="513"/>
        <v>0.1586390653822505</v>
      </c>
      <c r="T5496" s="5">
        <v>2.61</v>
      </c>
      <c r="U5496" s="5">
        <v>0.79</v>
      </c>
      <c r="V5496" s="5">
        <v>48.79</v>
      </c>
      <c r="W5496" s="12">
        <f t="shared" si="514"/>
        <v>1.6129032258064516E-2</v>
      </c>
      <c r="X5496" s="2" t="str">
        <f t="shared" si="515"/>
        <v>SCALE</v>
      </c>
      <c r="Y5496" s="22" t="str">
        <f t="shared" si="516"/>
        <v>High (501-750)</v>
      </c>
    </row>
    <row r="5497" spans="1:25">
      <c r="A5497" s="2" t="s">
        <v>17062</v>
      </c>
      <c r="B5497" s="2" t="s">
        <v>17063</v>
      </c>
      <c r="C5497" s="2" t="s">
        <v>17064</v>
      </c>
      <c r="D5497" s="2" t="s">
        <v>332</v>
      </c>
      <c r="E5497" s="2" t="s">
        <v>23</v>
      </c>
      <c r="F5497" s="5">
        <v>4251</v>
      </c>
      <c r="G5497" s="2" t="s">
        <v>17065</v>
      </c>
      <c r="H5497" s="2" t="s">
        <v>58</v>
      </c>
      <c r="I5497" s="2" t="s">
        <v>13316</v>
      </c>
      <c r="J5497" s="2" t="s">
        <v>382</v>
      </c>
      <c r="K5497" s="9">
        <v>100</v>
      </c>
      <c r="L5497" s="9">
        <v>1537</v>
      </c>
      <c r="M5497" s="5">
        <v>61</v>
      </c>
      <c r="N5497" s="5">
        <v>0</v>
      </c>
      <c r="O5497" s="5">
        <v>31.86</v>
      </c>
      <c r="P5497" s="5">
        <v>0</v>
      </c>
      <c r="Q5497" s="2">
        <f t="shared" si="511"/>
        <v>-31.86</v>
      </c>
      <c r="R5497" s="5">
        <f t="shared" si="512"/>
        <v>-31.86</v>
      </c>
      <c r="S5497" s="11">
        <f t="shared" si="513"/>
        <v>-1</v>
      </c>
      <c r="T5497" s="5">
        <v>3.97</v>
      </c>
      <c r="U5497" s="5">
        <v>0.52</v>
      </c>
      <c r="V5497" s="5">
        <v>0</v>
      </c>
      <c r="W5497" s="12">
        <f t="shared" si="514"/>
        <v>0</v>
      </c>
      <c r="X5497" s="2" t="str">
        <f t="shared" si="515"/>
        <v>PAUSE</v>
      </c>
      <c r="Y5497" s="22" t="str">
        <f t="shared" si="516"/>
        <v>Low (100-300)</v>
      </c>
    </row>
    <row r="5498" spans="1:25">
      <c r="A5498" s="2" t="s">
        <v>17066</v>
      </c>
      <c r="B5498" s="2" t="s">
        <v>17067</v>
      </c>
      <c r="C5498" s="2" t="s">
        <v>8836</v>
      </c>
      <c r="D5498" s="2" t="s">
        <v>4708</v>
      </c>
      <c r="E5498" s="2" t="s">
        <v>132</v>
      </c>
      <c r="F5498" s="5">
        <v>1000</v>
      </c>
      <c r="G5498" s="2" t="s">
        <v>17068</v>
      </c>
      <c r="H5498" s="2" t="s">
        <v>266</v>
      </c>
      <c r="I5498" s="2" t="s">
        <v>13316</v>
      </c>
      <c r="J5498" s="2" t="s">
        <v>458</v>
      </c>
      <c r="K5498" s="9">
        <v>100</v>
      </c>
      <c r="L5498" s="9">
        <v>2183</v>
      </c>
      <c r="M5498" s="5">
        <v>66</v>
      </c>
      <c r="N5498" s="5">
        <v>6</v>
      </c>
      <c r="O5498" s="5">
        <v>34.25</v>
      </c>
      <c r="P5498" s="5">
        <v>242.98</v>
      </c>
      <c r="Q5498" s="2">
        <f t="shared" si="511"/>
        <v>208.73</v>
      </c>
      <c r="R5498" s="5">
        <f t="shared" si="512"/>
        <v>208.73</v>
      </c>
      <c r="S5498" s="11">
        <f t="shared" si="513"/>
        <v>6.0943065693430656</v>
      </c>
      <c r="T5498" s="5">
        <v>3.02</v>
      </c>
      <c r="U5498" s="5">
        <v>0.52</v>
      </c>
      <c r="V5498" s="5">
        <v>5.71</v>
      </c>
      <c r="W5498" s="12">
        <f t="shared" si="514"/>
        <v>9.0909090909090912E-2</v>
      </c>
      <c r="X5498" s="2" t="str">
        <f t="shared" si="515"/>
        <v>SCALE</v>
      </c>
      <c r="Y5498" s="22" t="str">
        <f t="shared" si="516"/>
        <v>Low (100-300)</v>
      </c>
    </row>
    <row r="5499" spans="1:25">
      <c r="A5499" s="2" t="s">
        <v>17069</v>
      </c>
      <c r="B5499" s="2" t="s">
        <v>2751</v>
      </c>
      <c r="C5499" s="2" t="s">
        <v>3658</v>
      </c>
      <c r="D5499" s="2" t="s">
        <v>13670</v>
      </c>
      <c r="E5499" s="2" t="s">
        <v>48</v>
      </c>
      <c r="F5499" s="5">
        <v>3033</v>
      </c>
      <c r="G5499" s="2" t="s">
        <v>17070</v>
      </c>
      <c r="H5499" s="2" t="s">
        <v>161</v>
      </c>
      <c r="I5499" s="2" t="s">
        <v>13316</v>
      </c>
      <c r="J5499" s="2" t="s">
        <v>206</v>
      </c>
      <c r="K5499" s="9">
        <v>800</v>
      </c>
      <c r="L5499" s="9">
        <v>1064</v>
      </c>
      <c r="M5499" s="5">
        <v>44</v>
      </c>
      <c r="N5499" s="5">
        <v>3</v>
      </c>
      <c r="O5499" s="5">
        <v>30.71</v>
      </c>
      <c r="P5499" s="5">
        <v>140.85</v>
      </c>
      <c r="Q5499" s="2">
        <f t="shared" si="511"/>
        <v>110.13999999999999</v>
      </c>
      <c r="R5499" s="5">
        <f t="shared" si="512"/>
        <v>110.13999999999999</v>
      </c>
      <c r="S5499" s="11">
        <f t="shared" si="513"/>
        <v>3.5864539238033211</v>
      </c>
      <c r="T5499" s="5">
        <v>4.1399999999999997</v>
      </c>
      <c r="U5499" s="5">
        <v>0.7</v>
      </c>
      <c r="V5499" s="5">
        <v>10.24</v>
      </c>
      <c r="W5499" s="12">
        <f t="shared" si="514"/>
        <v>6.8181818181818177E-2</v>
      </c>
      <c r="X5499" s="2" t="str">
        <f t="shared" si="515"/>
        <v>SCALE</v>
      </c>
      <c r="Y5499" s="22" t="str">
        <f t="shared" si="516"/>
        <v>Premium (751-1000)</v>
      </c>
    </row>
    <row r="5500" spans="1:25">
      <c r="A5500" s="2" t="s">
        <v>17071</v>
      </c>
      <c r="B5500" s="2" t="s">
        <v>1055</v>
      </c>
      <c r="C5500" s="2" t="s">
        <v>69</v>
      </c>
      <c r="D5500" s="2" t="s">
        <v>3382</v>
      </c>
      <c r="E5500" s="2" t="s">
        <v>56</v>
      </c>
      <c r="F5500" s="5">
        <v>5400</v>
      </c>
      <c r="G5500" s="2" t="s">
        <v>17072</v>
      </c>
      <c r="H5500" s="2" t="s">
        <v>87</v>
      </c>
      <c r="I5500" s="2" t="s">
        <v>13316</v>
      </c>
      <c r="J5500" s="2" t="s">
        <v>51</v>
      </c>
      <c r="K5500" s="9">
        <v>200</v>
      </c>
      <c r="L5500" s="9">
        <v>1028</v>
      </c>
      <c r="M5500" s="5">
        <v>24</v>
      </c>
      <c r="N5500" s="5">
        <v>0</v>
      </c>
      <c r="O5500" s="5">
        <v>10.15</v>
      </c>
      <c r="P5500" s="5">
        <v>0</v>
      </c>
      <c r="Q5500" s="2">
        <f t="shared" si="511"/>
        <v>-10.15</v>
      </c>
      <c r="R5500" s="5">
        <f t="shared" si="512"/>
        <v>-10.15</v>
      </c>
      <c r="S5500" s="11">
        <f t="shared" si="513"/>
        <v>-1</v>
      </c>
      <c r="T5500" s="5">
        <v>2.33</v>
      </c>
      <c r="U5500" s="5">
        <v>0.42</v>
      </c>
      <c r="V5500" s="5">
        <v>0</v>
      </c>
      <c r="W5500" s="12">
        <f t="shared" si="514"/>
        <v>0</v>
      </c>
      <c r="X5500" s="2" t="str">
        <f t="shared" si="515"/>
        <v>PAUSE</v>
      </c>
      <c r="Y5500" s="22" t="str">
        <f t="shared" si="516"/>
        <v>Low (100-300)</v>
      </c>
    </row>
    <row r="5501" spans="1:25">
      <c r="A5501" s="2" t="s">
        <v>17073</v>
      </c>
      <c r="B5501" s="2" t="s">
        <v>12393</v>
      </c>
      <c r="C5501" s="2" t="s">
        <v>1647</v>
      </c>
      <c r="D5501" s="2" t="s">
        <v>7184</v>
      </c>
      <c r="E5501" s="2" t="s">
        <v>23</v>
      </c>
      <c r="F5501" s="5">
        <v>1625</v>
      </c>
      <c r="G5501" s="2" t="s">
        <v>17074</v>
      </c>
      <c r="H5501" s="2" t="s">
        <v>260</v>
      </c>
      <c r="I5501" s="2" t="s">
        <v>13316</v>
      </c>
      <c r="J5501" s="2" t="s">
        <v>177</v>
      </c>
      <c r="K5501" s="9">
        <v>800</v>
      </c>
      <c r="L5501" s="9">
        <v>929</v>
      </c>
      <c r="M5501" s="5">
        <v>16</v>
      </c>
      <c r="N5501" s="5">
        <v>1</v>
      </c>
      <c r="O5501" s="5">
        <v>13.46</v>
      </c>
      <c r="P5501" s="5">
        <v>49.38</v>
      </c>
      <c r="Q5501" s="2">
        <f t="shared" si="511"/>
        <v>35.92</v>
      </c>
      <c r="R5501" s="5">
        <f t="shared" si="512"/>
        <v>35.92</v>
      </c>
      <c r="S5501" s="11">
        <f t="shared" si="513"/>
        <v>2.6686478454680533</v>
      </c>
      <c r="T5501" s="5">
        <v>1.72</v>
      </c>
      <c r="U5501" s="5">
        <v>0.84</v>
      </c>
      <c r="V5501" s="5">
        <v>13.46</v>
      </c>
      <c r="W5501" s="12">
        <f t="shared" si="514"/>
        <v>6.25E-2</v>
      </c>
      <c r="X5501" s="2" t="str">
        <f t="shared" si="515"/>
        <v>SCALE</v>
      </c>
      <c r="Y5501" s="22" t="str">
        <f t="shared" si="516"/>
        <v>Premium (751-1000)</v>
      </c>
    </row>
    <row r="5502" spans="1:25">
      <c r="A5502" s="2" t="s">
        <v>17075</v>
      </c>
      <c r="B5502" s="2" t="s">
        <v>5391</v>
      </c>
      <c r="C5502" s="2" t="s">
        <v>17076</v>
      </c>
      <c r="D5502" s="2" t="s">
        <v>17077</v>
      </c>
      <c r="E5502" s="2" t="s">
        <v>237</v>
      </c>
      <c r="F5502" s="5">
        <v>5417</v>
      </c>
      <c r="G5502" s="2" t="s">
        <v>17078</v>
      </c>
      <c r="H5502" s="2" t="s">
        <v>312</v>
      </c>
      <c r="I5502" s="2" t="s">
        <v>13316</v>
      </c>
      <c r="J5502" s="2" t="s">
        <v>313</v>
      </c>
      <c r="K5502" s="9">
        <v>400</v>
      </c>
      <c r="L5502" s="9">
        <v>1480</v>
      </c>
      <c r="M5502" s="5">
        <v>32</v>
      </c>
      <c r="N5502" s="5">
        <v>1</v>
      </c>
      <c r="O5502" s="5">
        <v>24.72</v>
      </c>
      <c r="P5502" s="5">
        <v>56.99</v>
      </c>
      <c r="Q5502" s="2">
        <f t="shared" si="511"/>
        <v>32.270000000000003</v>
      </c>
      <c r="R5502" s="5">
        <f t="shared" si="512"/>
        <v>32.270000000000003</v>
      </c>
      <c r="S5502" s="11">
        <f t="shared" si="513"/>
        <v>1.3054207119741101</v>
      </c>
      <c r="T5502" s="5">
        <v>2.16</v>
      </c>
      <c r="U5502" s="5">
        <v>0.77</v>
      </c>
      <c r="V5502" s="5">
        <v>24.72</v>
      </c>
      <c r="W5502" s="12">
        <f t="shared" si="514"/>
        <v>3.125E-2</v>
      </c>
      <c r="X5502" s="2" t="str">
        <f t="shared" si="515"/>
        <v>SCALE</v>
      </c>
      <c r="Y5502" s="22" t="str">
        <f t="shared" si="516"/>
        <v>Mid (301-500)</v>
      </c>
    </row>
    <row r="5503" spans="1:25">
      <c r="A5503" s="2" t="s">
        <v>17079</v>
      </c>
      <c r="B5503" s="2" t="s">
        <v>17080</v>
      </c>
      <c r="C5503" s="2" t="s">
        <v>725</v>
      </c>
      <c r="D5503" s="2" t="s">
        <v>17081</v>
      </c>
      <c r="E5503" s="2" t="s">
        <v>40</v>
      </c>
      <c r="F5503" s="5">
        <v>4104</v>
      </c>
      <c r="G5503" s="2" t="s">
        <v>17082</v>
      </c>
      <c r="H5503" s="2" t="s">
        <v>266</v>
      </c>
      <c r="I5503" s="2" t="s">
        <v>13316</v>
      </c>
      <c r="J5503" s="2" t="s">
        <v>458</v>
      </c>
      <c r="K5503" s="9">
        <v>300</v>
      </c>
      <c r="L5503" s="9">
        <v>2074</v>
      </c>
      <c r="M5503" s="5">
        <v>36</v>
      </c>
      <c r="N5503" s="5">
        <v>3</v>
      </c>
      <c r="O5503" s="5">
        <v>28.6</v>
      </c>
      <c r="P5503" s="5">
        <v>124.32</v>
      </c>
      <c r="Q5503" s="2">
        <f t="shared" si="511"/>
        <v>95.72</v>
      </c>
      <c r="R5503" s="5">
        <f t="shared" si="512"/>
        <v>95.72</v>
      </c>
      <c r="S5503" s="11">
        <f t="shared" si="513"/>
        <v>3.3468531468531468</v>
      </c>
      <c r="T5503" s="5">
        <v>1.74</v>
      </c>
      <c r="U5503" s="5">
        <v>0.79</v>
      </c>
      <c r="V5503" s="5">
        <v>9.5299999999999994</v>
      </c>
      <c r="W5503" s="12">
        <f t="shared" si="514"/>
        <v>8.3333333333333329E-2</v>
      </c>
      <c r="X5503" s="2" t="str">
        <f t="shared" si="515"/>
        <v>SCALE</v>
      </c>
      <c r="Y5503" s="22" t="str">
        <f t="shared" si="516"/>
        <v>Low (100-300)</v>
      </c>
    </row>
    <row r="5504" spans="1:25">
      <c r="A5504" s="2" t="s">
        <v>17083</v>
      </c>
      <c r="B5504" s="2" t="s">
        <v>370</v>
      </c>
      <c r="C5504" s="2" t="s">
        <v>17084</v>
      </c>
      <c r="D5504" s="2" t="s">
        <v>2846</v>
      </c>
      <c r="E5504" s="2" t="s">
        <v>222</v>
      </c>
      <c r="F5504" s="5">
        <v>1900</v>
      </c>
      <c r="G5504" s="2" t="s">
        <v>17085</v>
      </c>
      <c r="H5504" s="2" t="s">
        <v>190</v>
      </c>
      <c r="I5504" s="2" t="s">
        <v>13316</v>
      </c>
      <c r="J5504" s="2" t="s">
        <v>319</v>
      </c>
      <c r="K5504" s="9">
        <v>500</v>
      </c>
      <c r="L5504" s="9">
        <v>615</v>
      </c>
      <c r="M5504" s="5">
        <v>10</v>
      </c>
      <c r="N5504" s="5">
        <v>0</v>
      </c>
      <c r="O5504" s="5">
        <v>6.64</v>
      </c>
      <c r="P5504" s="5">
        <v>0</v>
      </c>
      <c r="Q5504" s="2">
        <f t="shared" si="511"/>
        <v>-6.64</v>
      </c>
      <c r="R5504" s="5">
        <f t="shared" si="512"/>
        <v>-6.64</v>
      </c>
      <c r="S5504" s="11">
        <f t="shared" si="513"/>
        <v>-1</v>
      </c>
      <c r="T5504" s="5">
        <v>1.63</v>
      </c>
      <c r="U5504" s="5">
        <v>0.66</v>
      </c>
      <c r="V5504" s="5">
        <v>0</v>
      </c>
      <c r="W5504" s="12">
        <f t="shared" si="514"/>
        <v>0</v>
      </c>
      <c r="X5504" s="2" t="str">
        <f t="shared" si="515"/>
        <v>PAUSE</v>
      </c>
      <c r="Y5504" s="22" t="str">
        <f t="shared" si="516"/>
        <v>Mid (301-500)</v>
      </c>
    </row>
    <row r="5505" spans="1:25">
      <c r="A5505" s="2" t="s">
        <v>17086</v>
      </c>
      <c r="B5505" s="2" t="s">
        <v>17087</v>
      </c>
      <c r="C5505" s="2" t="s">
        <v>763</v>
      </c>
      <c r="D5505" s="2" t="s">
        <v>14195</v>
      </c>
      <c r="E5505" s="2" t="s">
        <v>23</v>
      </c>
      <c r="F5505" s="5">
        <v>4000</v>
      </c>
      <c r="G5505" s="2" t="s">
        <v>176</v>
      </c>
      <c r="H5505" s="2" t="s">
        <v>150</v>
      </c>
      <c r="I5505" s="2" t="s">
        <v>13316</v>
      </c>
      <c r="J5505" s="2" t="s">
        <v>43</v>
      </c>
      <c r="K5505" s="9">
        <v>300</v>
      </c>
      <c r="L5505" s="9">
        <v>1524</v>
      </c>
      <c r="M5505" s="5">
        <v>55</v>
      </c>
      <c r="N5505" s="5">
        <v>5</v>
      </c>
      <c r="O5505" s="5">
        <v>29.34</v>
      </c>
      <c r="P5505" s="5">
        <v>308.26</v>
      </c>
      <c r="Q5505" s="2">
        <f t="shared" si="511"/>
        <v>278.92</v>
      </c>
      <c r="R5505" s="5">
        <f t="shared" si="512"/>
        <v>278.92</v>
      </c>
      <c r="S5505" s="11">
        <f t="shared" si="513"/>
        <v>9.5064758009543286</v>
      </c>
      <c r="T5505" s="5">
        <v>3.61</v>
      </c>
      <c r="U5505" s="5">
        <v>0.53</v>
      </c>
      <c r="V5505" s="5">
        <v>5.87</v>
      </c>
      <c r="W5505" s="12">
        <f t="shared" si="514"/>
        <v>9.0909090909090912E-2</v>
      </c>
      <c r="X5505" s="2" t="str">
        <f t="shared" si="515"/>
        <v>SCALE</v>
      </c>
      <c r="Y5505" s="22" t="str">
        <f t="shared" si="516"/>
        <v>Low (100-300)</v>
      </c>
    </row>
    <row r="5506" spans="1:25">
      <c r="A5506" s="2" t="s">
        <v>17088</v>
      </c>
      <c r="B5506" s="2" t="s">
        <v>17089</v>
      </c>
      <c r="C5506" s="2" t="s">
        <v>17090</v>
      </c>
      <c r="D5506" s="2" t="s">
        <v>1456</v>
      </c>
      <c r="E5506" s="2" t="s">
        <v>824</v>
      </c>
      <c r="F5506" s="5">
        <v>1946</v>
      </c>
      <c r="G5506" s="2" t="s">
        <v>17091</v>
      </c>
      <c r="H5506" s="2" t="s">
        <v>65</v>
      </c>
      <c r="I5506" s="2" t="s">
        <v>13316</v>
      </c>
      <c r="J5506" s="2" t="s">
        <v>43</v>
      </c>
      <c r="K5506" s="9">
        <v>300</v>
      </c>
      <c r="L5506" s="9">
        <v>2434</v>
      </c>
      <c r="M5506" s="5">
        <v>54</v>
      </c>
      <c r="N5506" s="5">
        <v>6</v>
      </c>
      <c r="O5506" s="5">
        <v>25.77</v>
      </c>
      <c r="P5506" s="5">
        <v>295.76</v>
      </c>
      <c r="Q5506" s="2">
        <f t="shared" si="511"/>
        <v>269.99</v>
      </c>
      <c r="R5506" s="5">
        <f t="shared" si="512"/>
        <v>269.99</v>
      </c>
      <c r="S5506" s="11">
        <f t="shared" si="513"/>
        <v>10.476911136980986</v>
      </c>
      <c r="T5506" s="5">
        <v>2.2200000000000002</v>
      </c>
      <c r="U5506" s="5">
        <v>0.48</v>
      </c>
      <c r="V5506" s="5">
        <v>4.3</v>
      </c>
      <c r="W5506" s="12">
        <f t="shared" si="514"/>
        <v>0.1111111111111111</v>
      </c>
      <c r="X5506" s="2" t="str">
        <f t="shared" si="515"/>
        <v>SCALE</v>
      </c>
      <c r="Y5506" s="22" t="str">
        <f t="shared" si="516"/>
        <v>Low (100-300)</v>
      </c>
    </row>
    <row r="5507" spans="1:25">
      <c r="A5507" s="2" t="s">
        <v>17092</v>
      </c>
      <c r="B5507" s="2" t="s">
        <v>325</v>
      </c>
      <c r="C5507" s="2" t="s">
        <v>4682</v>
      </c>
      <c r="D5507" s="2" t="s">
        <v>896</v>
      </c>
      <c r="E5507" s="2" t="s">
        <v>1001</v>
      </c>
      <c r="F5507" s="5">
        <v>4000</v>
      </c>
      <c r="G5507" s="2" t="s">
        <v>10016</v>
      </c>
      <c r="H5507" s="2" t="s">
        <v>42</v>
      </c>
      <c r="I5507" s="2" t="s">
        <v>13316</v>
      </c>
      <c r="J5507" s="2" t="s">
        <v>248</v>
      </c>
      <c r="K5507" s="9">
        <v>1000</v>
      </c>
      <c r="L5507" s="9">
        <v>1151</v>
      </c>
      <c r="M5507" s="5">
        <v>26</v>
      </c>
      <c r="N5507" s="5">
        <v>0</v>
      </c>
      <c r="O5507" s="5">
        <v>16.239999999999998</v>
      </c>
      <c r="P5507" s="5">
        <v>0</v>
      </c>
      <c r="Q5507" s="2">
        <f t="shared" si="511"/>
        <v>-16.239999999999998</v>
      </c>
      <c r="R5507" s="5">
        <f t="shared" si="512"/>
        <v>-16.239999999999998</v>
      </c>
      <c r="S5507" s="11">
        <f t="shared" si="513"/>
        <v>-1</v>
      </c>
      <c r="T5507" s="5">
        <v>2.2599999999999998</v>
      </c>
      <c r="U5507" s="5">
        <v>0.62</v>
      </c>
      <c r="V5507" s="5">
        <v>0</v>
      </c>
      <c r="W5507" s="12">
        <f t="shared" si="514"/>
        <v>0</v>
      </c>
      <c r="X5507" s="2" t="str">
        <f t="shared" si="515"/>
        <v>PAUSE</v>
      </c>
      <c r="Y5507" s="22" t="str">
        <f t="shared" si="516"/>
        <v>Premium (751-1000)</v>
      </c>
    </row>
    <row r="5508" spans="1:25">
      <c r="A5508" s="2" t="s">
        <v>17093</v>
      </c>
      <c r="B5508" s="2" t="s">
        <v>4811</v>
      </c>
      <c r="C5508" s="2" t="s">
        <v>17094</v>
      </c>
      <c r="D5508" s="2" t="s">
        <v>750</v>
      </c>
      <c r="E5508" s="2" t="s">
        <v>132</v>
      </c>
      <c r="F5508" s="5">
        <v>1700</v>
      </c>
      <c r="G5508" s="2" t="s">
        <v>17095</v>
      </c>
      <c r="H5508" s="2" t="s">
        <v>58</v>
      </c>
      <c r="I5508" s="2" t="s">
        <v>13316</v>
      </c>
      <c r="J5508" s="2" t="s">
        <v>458</v>
      </c>
      <c r="K5508" s="9">
        <v>500</v>
      </c>
      <c r="L5508" s="9">
        <v>2081</v>
      </c>
      <c r="M5508" s="5">
        <v>61</v>
      </c>
      <c r="N5508" s="5">
        <v>1</v>
      </c>
      <c r="O5508" s="5">
        <v>38.65</v>
      </c>
      <c r="P5508" s="5">
        <v>59.04</v>
      </c>
      <c r="Q5508" s="2">
        <f t="shared" si="511"/>
        <v>20.39</v>
      </c>
      <c r="R5508" s="5">
        <f t="shared" si="512"/>
        <v>20.39</v>
      </c>
      <c r="S5508" s="11">
        <f t="shared" si="513"/>
        <v>0.5275549805950841</v>
      </c>
      <c r="T5508" s="5">
        <v>2.93</v>
      </c>
      <c r="U5508" s="5">
        <v>0.63</v>
      </c>
      <c r="V5508" s="5">
        <v>38.65</v>
      </c>
      <c r="W5508" s="12">
        <f t="shared" si="514"/>
        <v>1.6393442622950821E-2</v>
      </c>
      <c r="X5508" s="2" t="str">
        <f t="shared" si="515"/>
        <v>SCALE</v>
      </c>
      <c r="Y5508" s="22" t="str">
        <f t="shared" si="516"/>
        <v>Mid (301-500)</v>
      </c>
    </row>
    <row r="5509" spans="1:25">
      <c r="A5509" s="2" t="s">
        <v>17096</v>
      </c>
      <c r="B5509" s="2" t="s">
        <v>8167</v>
      </c>
      <c r="C5509" s="2" t="s">
        <v>515</v>
      </c>
      <c r="D5509" s="2" t="s">
        <v>17097</v>
      </c>
      <c r="E5509" s="2" t="s">
        <v>625</v>
      </c>
      <c r="F5509" s="5">
        <v>3600</v>
      </c>
      <c r="G5509" s="2" t="s">
        <v>17098</v>
      </c>
      <c r="H5509" s="2" t="s">
        <v>344</v>
      </c>
      <c r="I5509" s="2" t="s">
        <v>13316</v>
      </c>
      <c r="J5509" s="2" t="s">
        <v>206</v>
      </c>
      <c r="K5509" s="9">
        <v>200</v>
      </c>
      <c r="L5509" s="9">
        <v>2229</v>
      </c>
      <c r="M5509" s="5">
        <v>74</v>
      </c>
      <c r="N5509" s="5">
        <v>0</v>
      </c>
      <c r="O5509" s="5">
        <v>37.61</v>
      </c>
      <c r="P5509" s="5">
        <v>0</v>
      </c>
      <c r="Q5509" s="2">
        <f t="shared" si="511"/>
        <v>-37.61</v>
      </c>
      <c r="R5509" s="5">
        <f t="shared" si="512"/>
        <v>-37.61</v>
      </c>
      <c r="S5509" s="11">
        <f t="shared" si="513"/>
        <v>-1</v>
      </c>
      <c r="T5509" s="5">
        <v>3.32</v>
      </c>
      <c r="U5509" s="5">
        <v>0.51</v>
      </c>
      <c r="V5509" s="5">
        <v>0</v>
      </c>
      <c r="W5509" s="12">
        <f t="shared" si="514"/>
        <v>0</v>
      </c>
      <c r="X5509" s="2" t="str">
        <f t="shared" si="515"/>
        <v>PAUSE</v>
      </c>
      <c r="Y5509" s="22" t="str">
        <f t="shared" si="516"/>
        <v>Low (100-300)</v>
      </c>
    </row>
    <row r="5510" spans="1:25">
      <c r="A5510" s="2" t="s">
        <v>17099</v>
      </c>
      <c r="B5510" s="2" t="s">
        <v>398</v>
      </c>
      <c r="C5510" s="2" t="s">
        <v>561</v>
      </c>
      <c r="D5510" s="2" t="s">
        <v>1096</v>
      </c>
      <c r="E5510" s="2" t="s">
        <v>132</v>
      </c>
      <c r="F5510" s="5">
        <v>1500</v>
      </c>
      <c r="G5510" s="2" t="s">
        <v>17100</v>
      </c>
      <c r="H5510" s="2" t="s">
        <v>253</v>
      </c>
      <c r="I5510" s="2" t="s">
        <v>13316</v>
      </c>
      <c r="J5510" s="2" t="s">
        <v>51</v>
      </c>
      <c r="K5510" s="9">
        <v>400</v>
      </c>
      <c r="L5510" s="9">
        <v>1150</v>
      </c>
      <c r="M5510" s="5">
        <v>27</v>
      </c>
      <c r="N5510" s="5">
        <v>3</v>
      </c>
      <c r="O5510" s="5">
        <v>15.9</v>
      </c>
      <c r="P5510" s="5">
        <v>191.53</v>
      </c>
      <c r="Q5510" s="2">
        <f t="shared" si="511"/>
        <v>175.63</v>
      </c>
      <c r="R5510" s="5">
        <f t="shared" si="512"/>
        <v>175.63</v>
      </c>
      <c r="S5510" s="11">
        <f t="shared" si="513"/>
        <v>11.045911949685534</v>
      </c>
      <c r="T5510" s="5">
        <v>2.35</v>
      </c>
      <c r="U5510" s="5">
        <v>0.59</v>
      </c>
      <c r="V5510" s="5">
        <v>5.3</v>
      </c>
      <c r="W5510" s="12">
        <f t="shared" si="514"/>
        <v>0.1111111111111111</v>
      </c>
      <c r="X5510" s="2" t="str">
        <f t="shared" si="515"/>
        <v>SCALE</v>
      </c>
      <c r="Y5510" s="22" t="str">
        <f t="shared" si="516"/>
        <v>Mid (301-500)</v>
      </c>
    </row>
    <row r="5511" spans="1:25">
      <c r="A5511" s="2" t="s">
        <v>17101</v>
      </c>
      <c r="B5511" s="2" t="s">
        <v>90</v>
      </c>
      <c r="C5511" s="2" t="s">
        <v>1026</v>
      </c>
      <c r="D5511" s="2" t="s">
        <v>5798</v>
      </c>
      <c r="E5511" s="2" t="s">
        <v>85</v>
      </c>
      <c r="F5511" s="5">
        <v>1500</v>
      </c>
      <c r="G5511" s="2" t="s">
        <v>17102</v>
      </c>
      <c r="H5511" s="2" t="s">
        <v>150</v>
      </c>
      <c r="I5511" s="2" t="s">
        <v>13316</v>
      </c>
      <c r="J5511" s="2" t="s">
        <v>155</v>
      </c>
      <c r="K5511" s="9">
        <v>600</v>
      </c>
      <c r="L5511" s="9">
        <v>942</v>
      </c>
      <c r="M5511" s="5">
        <v>29</v>
      </c>
      <c r="N5511" s="5">
        <v>0</v>
      </c>
      <c r="O5511" s="5">
        <v>19.91</v>
      </c>
      <c r="P5511" s="5">
        <v>0</v>
      </c>
      <c r="Q5511" s="2">
        <f t="shared" si="511"/>
        <v>-19.91</v>
      </c>
      <c r="R5511" s="5">
        <f t="shared" si="512"/>
        <v>-19.91</v>
      </c>
      <c r="S5511" s="11">
        <f t="shared" si="513"/>
        <v>-1</v>
      </c>
      <c r="T5511" s="5">
        <v>3.08</v>
      </c>
      <c r="U5511" s="5">
        <v>0.69</v>
      </c>
      <c r="V5511" s="5">
        <v>0</v>
      </c>
      <c r="W5511" s="12">
        <f t="shared" si="514"/>
        <v>0</v>
      </c>
      <c r="X5511" s="2" t="str">
        <f t="shared" si="515"/>
        <v>PAUSE</v>
      </c>
      <c r="Y5511" s="22" t="str">
        <f t="shared" si="516"/>
        <v>High (501-750)</v>
      </c>
    </row>
    <row r="5512" spans="1:25">
      <c r="A5512" s="2" t="s">
        <v>17103</v>
      </c>
      <c r="B5512" s="2" t="s">
        <v>17104</v>
      </c>
      <c r="C5512" s="2" t="s">
        <v>2756</v>
      </c>
      <c r="D5512" s="2" t="s">
        <v>15814</v>
      </c>
      <c r="E5512" s="2" t="s">
        <v>112</v>
      </c>
      <c r="F5512" s="5">
        <v>2000</v>
      </c>
      <c r="G5512" s="2" t="s">
        <v>343</v>
      </c>
      <c r="H5512" s="2" t="s">
        <v>161</v>
      </c>
      <c r="I5512" s="2" t="s">
        <v>13316</v>
      </c>
      <c r="J5512" s="2" t="s">
        <v>88</v>
      </c>
      <c r="K5512" s="9">
        <v>300</v>
      </c>
      <c r="L5512" s="9">
        <v>641</v>
      </c>
      <c r="M5512" s="5">
        <v>16</v>
      </c>
      <c r="N5512" s="5">
        <v>0</v>
      </c>
      <c r="O5512" s="5">
        <v>7.88</v>
      </c>
      <c r="P5512" s="5">
        <v>0</v>
      </c>
      <c r="Q5512" s="2">
        <f t="shared" si="511"/>
        <v>-7.88</v>
      </c>
      <c r="R5512" s="5">
        <f t="shared" si="512"/>
        <v>-7.88</v>
      </c>
      <c r="S5512" s="11">
        <f t="shared" si="513"/>
        <v>-1</v>
      </c>
      <c r="T5512" s="5">
        <v>2.5</v>
      </c>
      <c r="U5512" s="5">
        <v>0.49</v>
      </c>
      <c r="V5512" s="5">
        <v>0</v>
      </c>
      <c r="W5512" s="12">
        <f t="shared" si="514"/>
        <v>0</v>
      </c>
      <c r="X5512" s="2" t="str">
        <f t="shared" si="515"/>
        <v>PAUSE</v>
      </c>
      <c r="Y5512" s="22" t="str">
        <f t="shared" si="516"/>
        <v>Low (100-300)</v>
      </c>
    </row>
    <row r="5513" spans="1:25">
      <c r="A5513" s="2" t="s">
        <v>17105</v>
      </c>
      <c r="B5513" s="2" t="s">
        <v>17106</v>
      </c>
      <c r="C5513" s="2" t="s">
        <v>1377</v>
      </c>
      <c r="D5513" s="2" t="s">
        <v>8878</v>
      </c>
      <c r="E5513" s="2" t="s">
        <v>40</v>
      </c>
      <c r="F5513" s="5">
        <v>4000</v>
      </c>
      <c r="G5513" s="2" t="s">
        <v>17107</v>
      </c>
      <c r="H5513" s="2" t="s">
        <v>94</v>
      </c>
      <c r="I5513" s="2" t="s">
        <v>13316</v>
      </c>
      <c r="J5513" s="2" t="s">
        <v>120</v>
      </c>
      <c r="K5513" s="9">
        <v>400</v>
      </c>
      <c r="L5513" s="9">
        <v>1173</v>
      </c>
      <c r="M5513" s="5">
        <v>24</v>
      </c>
      <c r="N5513" s="5">
        <v>1</v>
      </c>
      <c r="O5513" s="5">
        <v>14.08</v>
      </c>
      <c r="P5513" s="5">
        <v>69.87</v>
      </c>
      <c r="Q5513" s="2">
        <f t="shared" si="511"/>
        <v>55.790000000000006</v>
      </c>
      <c r="R5513" s="5">
        <f t="shared" si="512"/>
        <v>55.790000000000006</v>
      </c>
      <c r="S5513" s="11">
        <f t="shared" si="513"/>
        <v>3.962357954545455</v>
      </c>
      <c r="T5513" s="5">
        <v>2.0499999999999998</v>
      </c>
      <c r="U5513" s="5">
        <v>0.59</v>
      </c>
      <c r="V5513" s="5">
        <v>14.08</v>
      </c>
      <c r="W5513" s="12">
        <f t="shared" si="514"/>
        <v>4.1666666666666664E-2</v>
      </c>
      <c r="X5513" s="2" t="str">
        <f t="shared" si="515"/>
        <v>SCALE</v>
      </c>
      <c r="Y5513" s="22" t="str">
        <f t="shared" si="516"/>
        <v>Mid (301-500)</v>
      </c>
    </row>
    <row r="5514" spans="1:25">
      <c r="A5514" s="2" t="s">
        <v>17108</v>
      </c>
      <c r="B5514" s="2" t="s">
        <v>8026</v>
      </c>
      <c r="C5514" s="2" t="s">
        <v>17109</v>
      </c>
      <c r="D5514" s="2" t="s">
        <v>138</v>
      </c>
      <c r="E5514" s="2" t="s">
        <v>40</v>
      </c>
      <c r="F5514" s="5">
        <v>2500</v>
      </c>
      <c r="G5514" s="2" t="s">
        <v>17110</v>
      </c>
      <c r="H5514" s="2" t="s">
        <v>34</v>
      </c>
      <c r="I5514" s="2" t="s">
        <v>13316</v>
      </c>
      <c r="J5514" s="2" t="s">
        <v>140</v>
      </c>
      <c r="K5514" s="9">
        <v>100</v>
      </c>
      <c r="L5514" s="9">
        <v>1239</v>
      </c>
      <c r="M5514" s="5">
        <v>40</v>
      </c>
      <c r="N5514" s="5">
        <v>4</v>
      </c>
      <c r="O5514" s="5">
        <v>19.43</v>
      </c>
      <c r="P5514" s="5">
        <v>180.59</v>
      </c>
      <c r="Q5514" s="2">
        <f t="shared" si="511"/>
        <v>161.16</v>
      </c>
      <c r="R5514" s="5">
        <f t="shared" si="512"/>
        <v>161.16</v>
      </c>
      <c r="S5514" s="11">
        <f t="shared" si="513"/>
        <v>8.2943901183736486</v>
      </c>
      <c r="T5514" s="5">
        <v>3.23</v>
      </c>
      <c r="U5514" s="5">
        <v>0.49</v>
      </c>
      <c r="V5514" s="5">
        <v>4.8600000000000003</v>
      </c>
      <c r="W5514" s="12">
        <f t="shared" si="514"/>
        <v>0.1</v>
      </c>
      <c r="X5514" s="2" t="str">
        <f t="shared" si="515"/>
        <v>SCALE</v>
      </c>
      <c r="Y5514" s="22" t="str">
        <f t="shared" si="516"/>
        <v>Low (100-300)</v>
      </c>
    </row>
    <row r="5515" spans="1:25">
      <c r="A5515" s="2" t="s">
        <v>17111</v>
      </c>
      <c r="B5515" s="2" t="s">
        <v>863</v>
      </c>
      <c r="C5515" s="2" t="s">
        <v>2118</v>
      </c>
      <c r="D5515" s="2" t="s">
        <v>9650</v>
      </c>
      <c r="E5515" s="2" t="s">
        <v>85</v>
      </c>
      <c r="F5515" s="5">
        <v>3500</v>
      </c>
      <c r="G5515" s="2" t="s">
        <v>24</v>
      </c>
      <c r="H5515" s="2" t="s">
        <v>167</v>
      </c>
      <c r="I5515" s="2" t="s">
        <v>13316</v>
      </c>
      <c r="J5515" s="2" t="s">
        <v>95</v>
      </c>
      <c r="K5515" s="9">
        <v>400</v>
      </c>
      <c r="L5515" s="9">
        <v>544</v>
      </c>
      <c r="M5515" s="5">
        <v>8</v>
      </c>
      <c r="N5515" s="5">
        <v>1</v>
      </c>
      <c r="O5515" s="5">
        <v>5.14</v>
      </c>
      <c r="P5515" s="5">
        <v>72.72</v>
      </c>
      <c r="Q5515" s="2">
        <f t="shared" ref="Q5515:Q5578" si="517">IFERROR(P5515-O5515, 0)</f>
        <v>67.58</v>
      </c>
      <c r="R5515" s="5">
        <f t="shared" ref="R5515:R5578" si="518">P5515-O5515</f>
        <v>67.58</v>
      </c>
      <c r="S5515" s="11">
        <f t="shared" ref="S5515:S5578" si="519">R5515/O5515</f>
        <v>13.14785992217899</v>
      </c>
      <c r="T5515" s="5">
        <v>1.47</v>
      </c>
      <c r="U5515" s="5">
        <v>0.64</v>
      </c>
      <c r="V5515" s="5">
        <v>5.14</v>
      </c>
      <c r="W5515" s="12">
        <f t="shared" ref="W5515:W5578" si="520">N5515/M5515</f>
        <v>0.125</v>
      </c>
      <c r="X5515" s="2" t="str">
        <f t="shared" ref="X5515:X5578" si="521">IF(P5515&gt;=4, "SCALE",
  IF(P5515&gt;=2, "MONITOR",
    IF(P5515&gt;=1, "OPTIMISE",
      "PAUSE")))</f>
        <v>SCALE</v>
      </c>
      <c r="Y5515" s="22" t="str">
        <f t="shared" ref="Y5515:Y5578" si="522">IF(K5515&lt;=300,"Low (100-300)",
 IF(K5515&lt;=500,"Mid (301-500)",
  IF(K5515&lt;=750,"High (501-750)",
   "Premium (751-1000)")))</f>
        <v>Mid (301-500)</v>
      </c>
    </row>
    <row r="5516" spans="1:25">
      <c r="A5516" s="2" t="s">
        <v>17112</v>
      </c>
      <c r="B5516" s="2" t="s">
        <v>17113</v>
      </c>
      <c r="C5516" s="2" t="s">
        <v>1589</v>
      </c>
      <c r="D5516" s="2" t="s">
        <v>9358</v>
      </c>
      <c r="E5516" s="2" t="s">
        <v>48</v>
      </c>
      <c r="F5516" s="5">
        <v>2500</v>
      </c>
      <c r="G5516" s="2" t="s">
        <v>17114</v>
      </c>
      <c r="H5516" s="2" t="s">
        <v>50</v>
      </c>
      <c r="I5516" s="2" t="s">
        <v>13316</v>
      </c>
      <c r="J5516" s="2" t="s">
        <v>95</v>
      </c>
      <c r="K5516" s="9">
        <v>800</v>
      </c>
      <c r="L5516" s="9">
        <v>1892</v>
      </c>
      <c r="M5516" s="5">
        <v>42</v>
      </c>
      <c r="N5516" s="5">
        <v>1</v>
      </c>
      <c r="O5516" s="5">
        <v>18.64</v>
      </c>
      <c r="P5516" s="5">
        <v>51.08</v>
      </c>
      <c r="Q5516" s="2">
        <f t="shared" si="517"/>
        <v>32.44</v>
      </c>
      <c r="R5516" s="5">
        <f t="shared" si="518"/>
        <v>32.44</v>
      </c>
      <c r="S5516" s="11">
        <f t="shared" si="519"/>
        <v>1.7403433476394847</v>
      </c>
      <c r="T5516" s="5">
        <v>2.2200000000000002</v>
      </c>
      <c r="U5516" s="5">
        <v>0.44</v>
      </c>
      <c r="V5516" s="5">
        <v>18.64</v>
      </c>
      <c r="W5516" s="12">
        <f t="shared" si="520"/>
        <v>2.3809523809523808E-2</v>
      </c>
      <c r="X5516" s="2" t="str">
        <f t="shared" si="521"/>
        <v>SCALE</v>
      </c>
      <c r="Y5516" s="22" t="str">
        <f t="shared" si="522"/>
        <v>Premium (751-1000)</v>
      </c>
    </row>
    <row r="5517" spans="1:25">
      <c r="A5517" s="2" t="s">
        <v>17115</v>
      </c>
      <c r="B5517" s="2" t="s">
        <v>29</v>
      </c>
      <c r="C5517" s="2" t="s">
        <v>17116</v>
      </c>
      <c r="D5517" s="2" t="s">
        <v>17117</v>
      </c>
      <c r="E5517" s="2" t="s">
        <v>1688</v>
      </c>
      <c r="F5517" s="5">
        <v>3792</v>
      </c>
      <c r="G5517" s="2" t="s">
        <v>17118</v>
      </c>
      <c r="H5517" s="2" t="s">
        <v>50</v>
      </c>
      <c r="I5517" s="2" t="s">
        <v>13316</v>
      </c>
      <c r="J5517" s="2" t="s">
        <v>319</v>
      </c>
      <c r="K5517" s="9">
        <v>1000</v>
      </c>
      <c r="L5517" s="9">
        <v>1999</v>
      </c>
      <c r="M5517" s="5">
        <v>49</v>
      </c>
      <c r="N5517" s="5">
        <v>1</v>
      </c>
      <c r="O5517" s="5">
        <v>21.02</v>
      </c>
      <c r="P5517" s="5">
        <v>65.069999999999993</v>
      </c>
      <c r="Q5517" s="2">
        <f t="shared" si="517"/>
        <v>44.05</v>
      </c>
      <c r="R5517" s="5">
        <f t="shared" si="518"/>
        <v>44.05</v>
      </c>
      <c r="S5517" s="11">
        <f t="shared" si="519"/>
        <v>2.0956232159847765</v>
      </c>
      <c r="T5517" s="5">
        <v>2.4500000000000002</v>
      </c>
      <c r="U5517" s="5">
        <v>0.43</v>
      </c>
      <c r="V5517" s="5">
        <v>21.02</v>
      </c>
      <c r="W5517" s="12">
        <f t="shared" si="520"/>
        <v>2.0408163265306121E-2</v>
      </c>
      <c r="X5517" s="2" t="str">
        <f t="shared" si="521"/>
        <v>SCALE</v>
      </c>
      <c r="Y5517" s="22" t="str">
        <f t="shared" si="522"/>
        <v>Premium (751-1000)</v>
      </c>
    </row>
    <row r="5518" spans="1:25">
      <c r="A5518" s="2" t="s">
        <v>17119</v>
      </c>
      <c r="B5518" s="2" t="s">
        <v>11879</v>
      </c>
      <c r="C5518" s="2" t="s">
        <v>1365</v>
      </c>
      <c r="D5518" s="2" t="s">
        <v>3288</v>
      </c>
      <c r="E5518" s="2" t="s">
        <v>23</v>
      </c>
      <c r="F5518" s="5">
        <v>2002</v>
      </c>
      <c r="G5518" s="2" t="s">
        <v>17120</v>
      </c>
      <c r="H5518" s="2" t="s">
        <v>58</v>
      </c>
      <c r="I5518" s="2" t="s">
        <v>13316</v>
      </c>
      <c r="J5518" s="2" t="s">
        <v>361</v>
      </c>
      <c r="K5518" s="9">
        <v>100</v>
      </c>
      <c r="L5518" s="9">
        <v>2499</v>
      </c>
      <c r="M5518" s="5">
        <v>65</v>
      </c>
      <c r="N5518" s="5">
        <v>1</v>
      </c>
      <c r="O5518" s="5">
        <v>32.880000000000003</v>
      </c>
      <c r="P5518" s="5">
        <v>63.93</v>
      </c>
      <c r="Q5518" s="2">
        <f t="shared" si="517"/>
        <v>31.049999999999997</v>
      </c>
      <c r="R5518" s="5">
        <f t="shared" si="518"/>
        <v>31.049999999999997</v>
      </c>
      <c r="S5518" s="11">
        <f t="shared" si="519"/>
        <v>0.94434306569343052</v>
      </c>
      <c r="T5518" s="5">
        <v>2.6</v>
      </c>
      <c r="U5518" s="5">
        <v>0.51</v>
      </c>
      <c r="V5518" s="5">
        <v>32.880000000000003</v>
      </c>
      <c r="W5518" s="12">
        <f t="shared" si="520"/>
        <v>1.5384615384615385E-2</v>
      </c>
      <c r="X5518" s="2" t="str">
        <f t="shared" si="521"/>
        <v>SCALE</v>
      </c>
      <c r="Y5518" s="22" t="str">
        <f t="shared" si="522"/>
        <v>Low (100-300)</v>
      </c>
    </row>
    <row r="5519" spans="1:25">
      <c r="A5519" s="2" t="s">
        <v>17121</v>
      </c>
      <c r="B5519" s="2" t="s">
        <v>295</v>
      </c>
      <c r="C5519" s="2" t="s">
        <v>309</v>
      </c>
      <c r="D5519" s="2" t="s">
        <v>792</v>
      </c>
      <c r="E5519" s="2" t="s">
        <v>40</v>
      </c>
      <c r="F5519" s="5">
        <v>1525</v>
      </c>
      <c r="G5519" s="2" t="s">
        <v>17122</v>
      </c>
      <c r="H5519" s="2" t="s">
        <v>87</v>
      </c>
      <c r="I5519" s="2" t="s">
        <v>13316</v>
      </c>
      <c r="J5519" s="2" t="s">
        <v>356</v>
      </c>
      <c r="K5519" s="9">
        <v>300</v>
      </c>
      <c r="L5519" s="9">
        <v>1374</v>
      </c>
      <c r="M5519" s="5">
        <v>58</v>
      </c>
      <c r="N5519" s="5">
        <v>0</v>
      </c>
      <c r="O5519" s="5">
        <v>37.57</v>
      </c>
      <c r="P5519" s="5">
        <v>0</v>
      </c>
      <c r="Q5519" s="2">
        <f t="shared" si="517"/>
        <v>-37.57</v>
      </c>
      <c r="R5519" s="5">
        <f t="shared" si="518"/>
        <v>-37.57</v>
      </c>
      <c r="S5519" s="11">
        <f t="shared" si="519"/>
        <v>-1</v>
      </c>
      <c r="T5519" s="5">
        <v>4.22</v>
      </c>
      <c r="U5519" s="5">
        <v>0.65</v>
      </c>
      <c r="V5519" s="5">
        <v>0</v>
      </c>
      <c r="W5519" s="12">
        <f t="shared" si="520"/>
        <v>0</v>
      </c>
      <c r="X5519" s="2" t="str">
        <f t="shared" si="521"/>
        <v>PAUSE</v>
      </c>
      <c r="Y5519" s="22" t="str">
        <f t="shared" si="522"/>
        <v>Low (100-300)</v>
      </c>
    </row>
    <row r="5520" spans="1:25">
      <c r="A5520" s="2" t="s">
        <v>17123</v>
      </c>
      <c r="B5520" s="2" t="s">
        <v>3028</v>
      </c>
      <c r="C5520" s="2" t="s">
        <v>5296</v>
      </c>
      <c r="D5520" s="2" t="s">
        <v>3382</v>
      </c>
      <c r="E5520" s="2" t="s">
        <v>56</v>
      </c>
      <c r="F5520" s="5">
        <v>1500</v>
      </c>
      <c r="G5520" s="2" t="s">
        <v>3251</v>
      </c>
      <c r="H5520" s="2" t="s">
        <v>102</v>
      </c>
      <c r="I5520" s="2" t="s">
        <v>13316</v>
      </c>
      <c r="J5520" s="2" t="s">
        <v>66</v>
      </c>
      <c r="K5520" s="9">
        <v>600</v>
      </c>
      <c r="L5520" s="9">
        <v>2091</v>
      </c>
      <c r="M5520" s="5">
        <v>68</v>
      </c>
      <c r="N5520" s="5">
        <v>1</v>
      </c>
      <c r="O5520" s="5">
        <v>37.799999999999997</v>
      </c>
      <c r="P5520" s="5">
        <v>40.31</v>
      </c>
      <c r="Q5520" s="2">
        <f t="shared" si="517"/>
        <v>2.5100000000000051</v>
      </c>
      <c r="R5520" s="5">
        <f t="shared" si="518"/>
        <v>2.5100000000000051</v>
      </c>
      <c r="S5520" s="11">
        <f t="shared" si="519"/>
        <v>6.6402116402116546E-2</v>
      </c>
      <c r="T5520" s="5">
        <v>3.25</v>
      </c>
      <c r="U5520" s="5">
        <v>0.56000000000000005</v>
      </c>
      <c r="V5520" s="5">
        <v>37.799999999999997</v>
      </c>
      <c r="W5520" s="12">
        <f t="shared" si="520"/>
        <v>1.4705882352941176E-2</v>
      </c>
      <c r="X5520" s="2" t="str">
        <f t="shared" si="521"/>
        <v>SCALE</v>
      </c>
      <c r="Y5520" s="22" t="str">
        <f t="shared" si="522"/>
        <v>High (501-750)</v>
      </c>
    </row>
    <row r="5521" spans="1:25">
      <c r="A5521" s="2" t="s">
        <v>17124</v>
      </c>
      <c r="B5521" s="2" t="s">
        <v>1966</v>
      </c>
      <c r="C5521" s="2" t="s">
        <v>17125</v>
      </c>
      <c r="D5521" s="2" t="s">
        <v>13818</v>
      </c>
      <c r="E5521" s="2" t="s">
        <v>125</v>
      </c>
      <c r="F5521" s="5">
        <v>2708</v>
      </c>
      <c r="G5521" s="2" t="s">
        <v>17126</v>
      </c>
      <c r="H5521" s="2" t="s">
        <v>161</v>
      </c>
      <c r="I5521" s="2" t="s">
        <v>13316</v>
      </c>
      <c r="J5521" s="2" t="s">
        <v>43</v>
      </c>
      <c r="K5521" s="9">
        <v>800</v>
      </c>
      <c r="L5521" s="9">
        <v>2067</v>
      </c>
      <c r="M5521" s="5">
        <v>92</v>
      </c>
      <c r="N5521" s="5">
        <v>8</v>
      </c>
      <c r="O5521" s="5">
        <v>46.87</v>
      </c>
      <c r="P5521" s="5">
        <v>419.36</v>
      </c>
      <c r="Q5521" s="2">
        <f t="shared" si="517"/>
        <v>372.49</v>
      </c>
      <c r="R5521" s="5">
        <f t="shared" si="518"/>
        <v>372.49</v>
      </c>
      <c r="S5521" s="11">
        <f t="shared" si="519"/>
        <v>7.9473010454448483</v>
      </c>
      <c r="T5521" s="5">
        <v>4.45</v>
      </c>
      <c r="U5521" s="5">
        <v>0.51</v>
      </c>
      <c r="V5521" s="5">
        <v>5.86</v>
      </c>
      <c r="W5521" s="12">
        <f t="shared" si="520"/>
        <v>8.6956521739130432E-2</v>
      </c>
      <c r="X5521" s="2" t="str">
        <f t="shared" si="521"/>
        <v>SCALE</v>
      </c>
      <c r="Y5521" s="22" t="str">
        <f t="shared" si="522"/>
        <v>Premium (751-1000)</v>
      </c>
    </row>
    <row r="5522" spans="1:25">
      <c r="A5522" s="2" t="s">
        <v>17127</v>
      </c>
      <c r="B5522" s="2" t="s">
        <v>2555</v>
      </c>
      <c r="C5522" s="2" t="s">
        <v>3802</v>
      </c>
      <c r="D5522" s="2" t="s">
        <v>17128</v>
      </c>
      <c r="E5522" s="2" t="s">
        <v>48</v>
      </c>
      <c r="F5522" s="5">
        <v>1500</v>
      </c>
      <c r="G5522" s="2" t="s">
        <v>17129</v>
      </c>
      <c r="H5522" s="2" t="s">
        <v>50</v>
      </c>
      <c r="I5522" s="2" t="s">
        <v>13316</v>
      </c>
      <c r="J5522" s="2" t="s">
        <v>43</v>
      </c>
      <c r="K5522" s="9">
        <v>200</v>
      </c>
      <c r="L5522" s="9">
        <v>1200</v>
      </c>
      <c r="M5522" s="5">
        <v>42</v>
      </c>
      <c r="N5522" s="5">
        <v>1</v>
      </c>
      <c r="O5522" s="5">
        <v>21.4</v>
      </c>
      <c r="P5522" s="5">
        <v>59.96</v>
      </c>
      <c r="Q5522" s="2">
        <f t="shared" si="517"/>
        <v>38.56</v>
      </c>
      <c r="R5522" s="5">
        <f t="shared" si="518"/>
        <v>38.56</v>
      </c>
      <c r="S5522" s="11">
        <f t="shared" si="519"/>
        <v>1.801869158878505</v>
      </c>
      <c r="T5522" s="5">
        <v>3.5</v>
      </c>
      <c r="U5522" s="5">
        <v>0.51</v>
      </c>
      <c r="V5522" s="5">
        <v>21.4</v>
      </c>
      <c r="W5522" s="12">
        <f t="shared" si="520"/>
        <v>2.3809523809523808E-2</v>
      </c>
      <c r="X5522" s="2" t="str">
        <f t="shared" si="521"/>
        <v>SCALE</v>
      </c>
      <c r="Y5522" s="22" t="str">
        <f t="shared" si="522"/>
        <v>Low (100-300)</v>
      </c>
    </row>
    <row r="5523" spans="1:25">
      <c r="A5523" s="2" t="s">
        <v>17130</v>
      </c>
      <c r="B5523" s="2" t="s">
        <v>17131</v>
      </c>
      <c r="C5523" s="2" t="s">
        <v>17132</v>
      </c>
      <c r="D5523" s="2" t="s">
        <v>2862</v>
      </c>
      <c r="E5523" s="2" t="s">
        <v>23</v>
      </c>
      <c r="F5523" s="5">
        <v>1000</v>
      </c>
      <c r="G5523" s="2" t="s">
        <v>17133</v>
      </c>
      <c r="H5523" s="2" t="s">
        <v>87</v>
      </c>
      <c r="I5523" s="2" t="s">
        <v>13316</v>
      </c>
      <c r="J5523" s="2" t="s">
        <v>232</v>
      </c>
      <c r="K5523" s="9">
        <v>100</v>
      </c>
      <c r="L5523" s="9">
        <v>1436</v>
      </c>
      <c r="M5523" s="5">
        <v>45</v>
      </c>
      <c r="N5523" s="5">
        <v>0</v>
      </c>
      <c r="O5523" s="5">
        <v>33.85</v>
      </c>
      <c r="P5523" s="5">
        <v>0</v>
      </c>
      <c r="Q5523" s="2">
        <f t="shared" si="517"/>
        <v>-33.85</v>
      </c>
      <c r="R5523" s="5">
        <f t="shared" si="518"/>
        <v>-33.85</v>
      </c>
      <c r="S5523" s="11">
        <f t="shared" si="519"/>
        <v>-1</v>
      </c>
      <c r="T5523" s="5">
        <v>3.13</v>
      </c>
      <c r="U5523" s="5">
        <v>0.75</v>
      </c>
      <c r="V5523" s="5">
        <v>0</v>
      </c>
      <c r="W5523" s="12">
        <f t="shared" si="520"/>
        <v>0</v>
      </c>
      <c r="X5523" s="2" t="str">
        <f t="shared" si="521"/>
        <v>PAUSE</v>
      </c>
      <c r="Y5523" s="22" t="str">
        <f t="shared" si="522"/>
        <v>Low (100-300)</v>
      </c>
    </row>
    <row r="5524" spans="1:25">
      <c r="A5524" s="2" t="s">
        <v>17134</v>
      </c>
      <c r="B5524" s="2" t="s">
        <v>5672</v>
      </c>
      <c r="C5524" s="2" t="s">
        <v>17135</v>
      </c>
      <c r="D5524" s="2" t="s">
        <v>1849</v>
      </c>
      <c r="E5524" s="2" t="s">
        <v>1203</v>
      </c>
      <c r="F5524" s="5">
        <v>1620</v>
      </c>
      <c r="G5524" s="2" t="s">
        <v>832</v>
      </c>
      <c r="H5524" s="2" t="s">
        <v>253</v>
      </c>
      <c r="I5524" s="2" t="s">
        <v>13316</v>
      </c>
      <c r="J5524" s="2" t="s">
        <v>73</v>
      </c>
      <c r="K5524" s="9">
        <v>500</v>
      </c>
      <c r="L5524" s="9">
        <v>2401</v>
      </c>
      <c r="M5524" s="5">
        <v>57</v>
      </c>
      <c r="N5524" s="5">
        <v>5</v>
      </c>
      <c r="O5524" s="5">
        <v>33.39</v>
      </c>
      <c r="P5524" s="5">
        <v>327.62</v>
      </c>
      <c r="Q5524" s="2">
        <f t="shared" si="517"/>
        <v>294.23</v>
      </c>
      <c r="R5524" s="5">
        <f t="shared" si="518"/>
        <v>294.23</v>
      </c>
      <c r="S5524" s="11">
        <f t="shared" si="519"/>
        <v>8.8119197364480382</v>
      </c>
      <c r="T5524" s="5">
        <v>2.37</v>
      </c>
      <c r="U5524" s="5">
        <v>0.59</v>
      </c>
      <c r="V5524" s="5">
        <v>6.68</v>
      </c>
      <c r="W5524" s="12">
        <f t="shared" si="520"/>
        <v>8.771929824561403E-2</v>
      </c>
      <c r="X5524" s="2" t="str">
        <f t="shared" si="521"/>
        <v>SCALE</v>
      </c>
      <c r="Y5524" s="22" t="str">
        <f t="shared" si="522"/>
        <v>Mid (301-500)</v>
      </c>
    </row>
    <row r="5525" spans="1:25">
      <c r="A5525" s="2" t="s">
        <v>17136</v>
      </c>
      <c r="B5525" s="2" t="s">
        <v>17137</v>
      </c>
      <c r="C5525" s="2" t="s">
        <v>799</v>
      </c>
      <c r="D5525" s="2" t="s">
        <v>7440</v>
      </c>
      <c r="E5525" s="2" t="s">
        <v>112</v>
      </c>
      <c r="F5525" s="5">
        <v>1499</v>
      </c>
      <c r="G5525" s="2" t="s">
        <v>17138</v>
      </c>
      <c r="H5525" s="2" t="s">
        <v>161</v>
      </c>
      <c r="I5525" s="2" t="s">
        <v>13316</v>
      </c>
      <c r="J5525" s="2" t="s">
        <v>248</v>
      </c>
      <c r="K5525" s="9">
        <v>500</v>
      </c>
      <c r="L5525" s="9">
        <v>920</v>
      </c>
      <c r="M5525" s="5">
        <v>28</v>
      </c>
      <c r="N5525" s="5">
        <v>1</v>
      </c>
      <c r="O5525" s="5">
        <v>17.149999999999999</v>
      </c>
      <c r="P5525" s="5">
        <v>59.45</v>
      </c>
      <c r="Q5525" s="2">
        <f t="shared" si="517"/>
        <v>42.300000000000004</v>
      </c>
      <c r="R5525" s="5">
        <f t="shared" si="518"/>
        <v>42.300000000000004</v>
      </c>
      <c r="S5525" s="11">
        <f t="shared" si="519"/>
        <v>2.4664723032069977</v>
      </c>
      <c r="T5525" s="5">
        <v>3.04</v>
      </c>
      <c r="U5525" s="5">
        <v>0.61</v>
      </c>
      <c r="V5525" s="5">
        <v>17.149999999999999</v>
      </c>
      <c r="W5525" s="12">
        <f t="shared" si="520"/>
        <v>3.5714285714285712E-2</v>
      </c>
      <c r="X5525" s="2" t="str">
        <f t="shared" si="521"/>
        <v>SCALE</v>
      </c>
      <c r="Y5525" s="22" t="str">
        <f t="shared" si="522"/>
        <v>Mid (301-500)</v>
      </c>
    </row>
    <row r="5526" spans="1:25">
      <c r="A5526" s="2" t="s">
        <v>17139</v>
      </c>
      <c r="B5526" s="2" t="s">
        <v>686</v>
      </c>
      <c r="C5526" s="2" t="s">
        <v>17140</v>
      </c>
      <c r="D5526" s="2" t="s">
        <v>9852</v>
      </c>
      <c r="E5526" s="2" t="s">
        <v>432</v>
      </c>
      <c r="F5526" s="5">
        <v>1000</v>
      </c>
      <c r="G5526" s="2" t="s">
        <v>17141</v>
      </c>
      <c r="H5526" s="2" t="s">
        <v>34</v>
      </c>
      <c r="I5526" s="2" t="s">
        <v>13316</v>
      </c>
      <c r="J5526" s="2" t="s">
        <v>458</v>
      </c>
      <c r="K5526" s="9">
        <v>600</v>
      </c>
      <c r="L5526" s="9">
        <v>1882</v>
      </c>
      <c r="M5526" s="5">
        <v>82</v>
      </c>
      <c r="N5526" s="5">
        <v>3</v>
      </c>
      <c r="O5526" s="5">
        <v>38.75</v>
      </c>
      <c r="P5526" s="5">
        <v>206.68</v>
      </c>
      <c r="Q5526" s="2">
        <f t="shared" si="517"/>
        <v>167.93</v>
      </c>
      <c r="R5526" s="5">
        <f t="shared" si="518"/>
        <v>167.93</v>
      </c>
      <c r="S5526" s="11">
        <f t="shared" si="519"/>
        <v>4.3336774193548386</v>
      </c>
      <c r="T5526" s="5">
        <v>4.3600000000000003</v>
      </c>
      <c r="U5526" s="5">
        <v>0.47</v>
      </c>
      <c r="V5526" s="5">
        <v>12.92</v>
      </c>
      <c r="W5526" s="12">
        <f t="shared" si="520"/>
        <v>3.6585365853658534E-2</v>
      </c>
      <c r="X5526" s="2" t="str">
        <f t="shared" si="521"/>
        <v>SCALE</v>
      </c>
      <c r="Y5526" s="22" t="str">
        <f t="shared" si="522"/>
        <v>High (501-750)</v>
      </c>
    </row>
    <row r="5527" spans="1:25">
      <c r="A5527" s="2" t="s">
        <v>17142</v>
      </c>
      <c r="B5527" s="2" t="s">
        <v>90</v>
      </c>
      <c r="C5527" s="2" t="s">
        <v>12734</v>
      </c>
      <c r="D5527" s="2" t="s">
        <v>17143</v>
      </c>
      <c r="E5527" s="2" t="s">
        <v>23</v>
      </c>
      <c r="F5527" s="5">
        <v>4602</v>
      </c>
      <c r="G5527" s="2" t="s">
        <v>17144</v>
      </c>
      <c r="H5527" s="2" t="s">
        <v>344</v>
      </c>
      <c r="I5527" s="2" t="s">
        <v>13316</v>
      </c>
      <c r="J5527" s="2" t="s">
        <v>382</v>
      </c>
      <c r="K5527" s="9">
        <v>500</v>
      </c>
      <c r="L5527" s="9">
        <v>766</v>
      </c>
      <c r="M5527" s="5">
        <v>23</v>
      </c>
      <c r="N5527" s="5">
        <v>0</v>
      </c>
      <c r="O5527" s="5">
        <v>11.07</v>
      </c>
      <c r="P5527" s="5">
        <v>0</v>
      </c>
      <c r="Q5527" s="2">
        <f t="shared" si="517"/>
        <v>-11.07</v>
      </c>
      <c r="R5527" s="5">
        <f t="shared" si="518"/>
        <v>-11.07</v>
      </c>
      <c r="S5527" s="11">
        <f t="shared" si="519"/>
        <v>-1</v>
      </c>
      <c r="T5527" s="5">
        <v>3</v>
      </c>
      <c r="U5527" s="5">
        <v>0.48</v>
      </c>
      <c r="V5527" s="5">
        <v>0</v>
      </c>
      <c r="W5527" s="12">
        <f t="shared" si="520"/>
        <v>0</v>
      </c>
      <c r="X5527" s="2" t="str">
        <f t="shared" si="521"/>
        <v>PAUSE</v>
      </c>
      <c r="Y5527" s="22" t="str">
        <f t="shared" si="522"/>
        <v>Mid (301-500)</v>
      </c>
    </row>
    <row r="5528" spans="1:25">
      <c r="A5528" s="2" t="s">
        <v>17145</v>
      </c>
      <c r="B5528" s="2" t="s">
        <v>12155</v>
      </c>
      <c r="C5528" s="2" t="s">
        <v>17146</v>
      </c>
      <c r="D5528" s="2" t="s">
        <v>7623</v>
      </c>
      <c r="E5528" s="2" t="s">
        <v>118</v>
      </c>
      <c r="F5528" s="5">
        <v>2346</v>
      </c>
      <c r="G5528" s="2" t="s">
        <v>7871</v>
      </c>
      <c r="H5528" s="2" t="s">
        <v>34</v>
      </c>
      <c r="I5528" s="2" t="s">
        <v>13316</v>
      </c>
      <c r="J5528" s="2" t="s">
        <v>140</v>
      </c>
      <c r="K5528" s="9">
        <v>100</v>
      </c>
      <c r="L5528" s="9">
        <v>1436</v>
      </c>
      <c r="M5528" s="5">
        <v>59</v>
      </c>
      <c r="N5528" s="5">
        <v>2</v>
      </c>
      <c r="O5528" s="5">
        <v>44.98</v>
      </c>
      <c r="P5528" s="5">
        <v>101.56</v>
      </c>
      <c r="Q5528" s="2">
        <f t="shared" si="517"/>
        <v>56.580000000000005</v>
      </c>
      <c r="R5528" s="5">
        <f t="shared" si="518"/>
        <v>56.580000000000005</v>
      </c>
      <c r="S5528" s="11">
        <f t="shared" si="519"/>
        <v>1.2578923966207205</v>
      </c>
      <c r="T5528" s="5">
        <v>4.1100000000000003</v>
      </c>
      <c r="U5528" s="5">
        <v>0.76</v>
      </c>
      <c r="V5528" s="5">
        <v>22.49</v>
      </c>
      <c r="W5528" s="12">
        <f t="shared" si="520"/>
        <v>3.3898305084745763E-2</v>
      </c>
      <c r="X5528" s="2" t="str">
        <f t="shared" si="521"/>
        <v>SCALE</v>
      </c>
      <c r="Y5528" s="22" t="str">
        <f t="shared" si="522"/>
        <v>Low (100-300)</v>
      </c>
    </row>
    <row r="5529" spans="1:25">
      <c r="A5529" s="2" t="s">
        <v>17147</v>
      </c>
      <c r="B5529" s="2" t="s">
        <v>17148</v>
      </c>
      <c r="C5529" s="2" t="s">
        <v>1954</v>
      </c>
      <c r="D5529" s="2" t="s">
        <v>17149</v>
      </c>
      <c r="E5529" s="2" t="s">
        <v>237</v>
      </c>
      <c r="F5529" s="5">
        <v>4600</v>
      </c>
      <c r="G5529" s="2" t="s">
        <v>17150</v>
      </c>
      <c r="H5529" s="2" t="s">
        <v>266</v>
      </c>
      <c r="I5529" s="2" t="s">
        <v>13316</v>
      </c>
      <c r="J5529" s="2" t="s">
        <v>80</v>
      </c>
      <c r="K5529" s="9">
        <v>300</v>
      </c>
      <c r="L5529" s="9">
        <v>1227</v>
      </c>
      <c r="M5529" s="5">
        <v>23</v>
      </c>
      <c r="N5529" s="5">
        <v>2</v>
      </c>
      <c r="O5529" s="5">
        <v>18.59</v>
      </c>
      <c r="P5529" s="5">
        <v>124.86</v>
      </c>
      <c r="Q5529" s="2">
        <f t="shared" si="517"/>
        <v>106.27</v>
      </c>
      <c r="R5529" s="5">
        <f t="shared" si="518"/>
        <v>106.27</v>
      </c>
      <c r="S5529" s="11">
        <f t="shared" si="519"/>
        <v>5.7165142549757935</v>
      </c>
      <c r="T5529" s="5">
        <v>1.87</v>
      </c>
      <c r="U5529" s="5">
        <v>0.81</v>
      </c>
      <c r="V5529" s="5">
        <v>9.3000000000000007</v>
      </c>
      <c r="W5529" s="12">
        <f t="shared" si="520"/>
        <v>8.6956521739130432E-2</v>
      </c>
      <c r="X5529" s="2" t="str">
        <f t="shared" si="521"/>
        <v>SCALE</v>
      </c>
      <c r="Y5529" s="22" t="str">
        <f t="shared" si="522"/>
        <v>Low (100-300)</v>
      </c>
    </row>
    <row r="5530" spans="1:25">
      <c r="A5530" s="2" t="s">
        <v>17151</v>
      </c>
      <c r="B5530" s="2" t="s">
        <v>475</v>
      </c>
      <c r="C5530" s="2" t="s">
        <v>17152</v>
      </c>
      <c r="D5530" s="2" t="s">
        <v>2096</v>
      </c>
      <c r="E5530" s="2" t="s">
        <v>40</v>
      </c>
      <c r="F5530" s="5">
        <v>2058</v>
      </c>
      <c r="G5530" s="2" t="s">
        <v>17153</v>
      </c>
      <c r="H5530" s="2" t="s">
        <v>94</v>
      </c>
      <c r="I5530" s="2" t="s">
        <v>13316</v>
      </c>
      <c r="J5530" s="2" t="s">
        <v>206</v>
      </c>
      <c r="K5530" s="9">
        <v>1000</v>
      </c>
      <c r="L5530" s="9">
        <v>1668</v>
      </c>
      <c r="M5530" s="5">
        <v>70</v>
      </c>
      <c r="N5530" s="5">
        <v>2</v>
      </c>
      <c r="O5530" s="5">
        <v>51.32</v>
      </c>
      <c r="P5530" s="5">
        <v>106.88</v>
      </c>
      <c r="Q5530" s="2">
        <f t="shared" si="517"/>
        <v>55.559999999999995</v>
      </c>
      <c r="R5530" s="5">
        <f t="shared" si="518"/>
        <v>55.559999999999995</v>
      </c>
      <c r="S5530" s="11">
        <f t="shared" si="519"/>
        <v>1.0826188620420887</v>
      </c>
      <c r="T5530" s="5">
        <v>4.2</v>
      </c>
      <c r="U5530" s="5">
        <v>0.73</v>
      </c>
      <c r="V5530" s="5">
        <v>25.66</v>
      </c>
      <c r="W5530" s="12">
        <f t="shared" si="520"/>
        <v>2.8571428571428571E-2</v>
      </c>
      <c r="X5530" s="2" t="str">
        <f t="shared" si="521"/>
        <v>SCALE</v>
      </c>
      <c r="Y5530" s="22" t="str">
        <f t="shared" si="522"/>
        <v>Premium (751-1000)</v>
      </c>
    </row>
    <row r="5531" spans="1:25">
      <c r="A5531" s="2" t="s">
        <v>17154</v>
      </c>
      <c r="B5531" s="2" t="s">
        <v>1833</v>
      </c>
      <c r="C5531" s="2" t="s">
        <v>17155</v>
      </c>
      <c r="D5531" s="2" t="s">
        <v>138</v>
      </c>
      <c r="E5531" s="2" t="s">
        <v>40</v>
      </c>
      <c r="F5531" s="5">
        <v>4700</v>
      </c>
      <c r="G5531" s="2" t="s">
        <v>17156</v>
      </c>
      <c r="H5531" s="2" t="s">
        <v>134</v>
      </c>
      <c r="I5531" s="2" t="s">
        <v>13316</v>
      </c>
      <c r="J5531" s="2" t="s">
        <v>313</v>
      </c>
      <c r="K5531" s="9">
        <v>600</v>
      </c>
      <c r="L5531" s="9">
        <v>2317</v>
      </c>
      <c r="M5531" s="5">
        <v>68</v>
      </c>
      <c r="N5531" s="5">
        <v>6</v>
      </c>
      <c r="O5531" s="5">
        <v>53.45</v>
      </c>
      <c r="P5531" s="5">
        <v>314.86</v>
      </c>
      <c r="Q5531" s="2">
        <f t="shared" si="517"/>
        <v>261.41000000000003</v>
      </c>
      <c r="R5531" s="5">
        <f t="shared" si="518"/>
        <v>261.41000000000003</v>
      </c>
      <c r="S5531" s="11">
        <f t="shared" si="519"/>
        <v>4.8907390084190832</v>
      </c>
      <c r="T5531" s="5">
        <v>2.93</v>
      </c>
      <c r="U5531" s="5">
        <v>0.79</v>
      </c>
      <c r="V5531" s="5">
        <v>8.91</v>
      </c>
      <c r="W5531" s="12">
        <f t="shared" si="520"/>
        <v>8.8235294117647065E-2</v>
      </c>
      <c r="X5531" s="2" t="str">
        <f t="shared" si="521"/>
        <v>SCALE</v>
      </c>
      <c r="Y5531" s="22" t="str">
        <f t="shared" si="522"/>
        <v>High (501-750)</v>
      </c>
    </row>
    <row r="5532" spans="1:25">
      <c r="A5532" s="2" t="s">
        <v>17157</v>
      </c>
      <c r="B5532" s="2" t="s">
        <v>1068</v>
      </c>
      <c r="C5532" s="2" t="s">
        <v>17158</v>
      </c>
      <c r="D5532" s="2" t="s">
        <v>17159</v>
      </c>
      <c r="E5532" s="2" t="s">
        <v>118</v>
      </c>
      <c r="F5532" s="5">
        <v>1516</v>
      </c>
      <c r="G5532" s="2" t="s">
        <v>1007</v>
      </c>
      <c r="H5532" s="2" t="s">
        <v>150</v>
      </c>
      <c r="I5532" s="2" t="s">
        <v>13316</v>
      </c>
      <c r="J5532" s="2" t="s">
        <v>313</v>
      </c>
      <c r="K5532" s="9">
        <v>800</v>
      </c>
      <c r="L5532" s="9">
        <v>749</v>
      </c>
      <c r="M5532" s="5">
        <v>31</v>
      </c>
      <c r="N5532" s="5">
        <v>0</v>
      </c>
      <c r="O5532" s="5">
        <v>22.18</v>
      </c>
      <c r="P5532" s="5">
        <v>0</v>
      </c>
      <c r="Q5532" s="2">
        <f t="shared" si="517"/>
        <v>-22.18</v>
      </c>
      <c r="R5532" s="5">
        <f t="shared" si="518"/>
        <v>-22.18</v>
      </c>
      <c r="S5532" s="11">
        <f t="shared" si="519"/>
        <v>-1</v>
      </c>
      <c r="T5532" s="5">
        <v>4.1399999999999997</v>
      </c>
      <c r="U5532" s="5">
        <v>0.72</v>
      </c>
      <c r="V5532" s="5">
        <v>0</v>
      </c>
      <c r="W5532" s="12">
        <f t="shared" si="520"/>
        <v>0</v>
      </c>
      <c r="X5532" s="2" t="str">
        <f t="shared" si="521"/>
        <v>PAUSE</v>
      </c>
      <c r="Y5532" s="22" t="str">
        <f t="shared" si="522"/>
        <v>Premium (751-1000)</v>
      </c>
    </row>
    <row r="5533" spans="1:25">
      <c r="A5533" s="2" t="s">
        <v>17160</v>
      </c>
      <c r="B5533" s="2" t="s">
        <v>1046</v>
      </c>
      <c r="C5533" s="2" t="s">
        <v>17161</v>
      </c>
      <c r="D5533" s="2" t="s">
        <v>552</v>
      </c>
      <c r="E5533" s="2" t="s">
        <v>222</v>
      </c>
      <c r="F5533" s="5">
        <v>1750</v>
      </c>
      <c r="G5533" s="2" t="s">
        <v>17162</v>
      </c>
      <c r="H5533" s="2" t="s">
        <v>25</v>
      </c>
      <c r="I5533" s="2" t="s">
        <v>13316</v>
      </c>
      <c r="J5533" s="2" t="s">
        <v>458</v>
      </c>
      <c r="K5533" s="9">
        <v>100</v>
      </c>
      <c r="L5533" s="9">
        <v>1666</v>
      </c>
      <c r="M5533" s="5">
        <v>59</v>
      </c>
      <c r="N5533" s="5">
        <v>1</v>
      </c>
      <c r="O5533" s="5">
        <v>30.5</v>
      </c>
      <c r="P5533" s="5">
        <v>57.14</v>
      </c>
      <c r="Q5533" s="2">
        <f t="shared" si="517"/>
        <v>26.64</v>
      </c>
      <c r="R5533" s="5">
        <f t="shared" si="518"/>
        <v>26.64</v>
      </c>
      <c r="S5533" s="11">
        <f t="shared" si="519"/>
        <v>0.87344262295081965</v>
      </c>
      <c r="T5533" s="5">
        <v>3.54</v>
      </c>
      <c r="U5533" s="5">
        <v>0.52</v>
      </c>
      <c r="V5533" s="5">
        <v>30.5</v>
      </c>
      <c r="W5533" s="12">
        <f t="shared" si="520"/>
        <v>1.6949152542372881E-2</v>
      </c>
      <c r="X5533" s="2" t="str">
        <f t="shared" si="521"/>
        <v>SCALE</v>
      </c>
      <c r="Y5533" s="22" t="str">
        <f t="shared" si="522"/>
        <v>Low (100-300)</v>
      </c>
    </row>
    <row r="5534" spans="1:25">
      <c r="A5534" s="2" t="s">
        <v>17163</v>
      </c>
      <c r="B5534" s="2" t="s">
        <v>924</v>
      </c>
      <c r="C5534" s="2" t="s">
        <v>17164</v>
      </c>
      <c r="D5534" s="2" t="s">
        <v>2235</v>
      </c>
      <c r="E5534" s="2" t="s">
        <v>32</v>
      </c>
      <c r="F5534" s="5">
        <v>2600</v>
      </c>
      <c r="G5534" s="2" t="s">
        <v>17165</v>
      </c>
      <c r="H5534" s="2" t="s">
        <v>344</v>
      </c>
      <c r="I5534" s="2" t="s">
        <v>13316</v>
      </c>
      <c r="J5534" s="2" t="s">
        <v>51</v>
      </c>
      <c r="K5534" s="9">
        <v>100</v>
      </c>
      <c r="L5534" s="9">
        <v>769</v>
      </c>
      <c r="M5534" s="5">
        <v>16</v>
      </c>
      <c r="N5534" s="5">
        <v>1</v>
      </c>
      <c r="O5534" s="5">
        <v>7.71</v>
      </c>
      <c r="P5534" s="5">
        <v>46.53</v>
      </c>
      <c r="Q5534" s="2">
        <f t="shared" si="517"/>
        <v>38.82</v>
      </c>
      <c r="R5534" s="5">
        <f t="shared" si="518"/>
        <v>38.82</v>
      </c>
      <c r="S5534" s="11">
        <f t="shared" si="519"/>
        <v>5.0350194552529182</v>
      </c>
      <c r="T5534" s="5">
        <v>2.08</v>
      </c>
      <c r="U5534" s="5">
        <v>0.48</v>
      </c>
      <c r="V5534" s="5">
        <v>7.71</v>
      </c>
      <c r="W5534" s="12">
        <f t="shared" si="520"/>
        <v>6.25E-2</v>
      </c>
      <c r="X5534" s="2" t="str">
        <f t="shared" si="521"/>
        <v>SCALE</v>
      </c>
      <c r="Y5534" s="22" t="str">
        <f t="shared" si="522"/>
        <v>Low (100-300)</v>
      </c>
    </row>
    <row r="5535" spans="1:25">
      <c r="A5535" s="2" t="s">
        <v>17166</v>
      </c>
      <c r="B5535" s="2" t="s">
        <v>17167</v>
      </c>
      <c r="C5535" s="2" t="s">
        <v>17168</v>
      </c>
      <c r="D5535" s="2" t="s">
        <v>17169</v>
      </c>
      <c r="E5535" s="2" t="s">
        <v>3898</v>
      </c>
      <c r="F5535" s="5">
        <v>2708</v>
      </c>
      <c r="G5535" s="2" t="s">
        <v>17170</v>
      </c>
      <c r="H5535" s="2" t="s">
        <v>72</v>
      </c>
      <c r="I5535" s="2" t="s">
        <v>13316</v>
      </c>
      <c r="J5535" s="2" t="s">
        <v>140</v>
      </c>
      <c r="K5535" s="9">
        <v>100</v>
      </c>
      <c r="L5535" s="9">
        <v>1397</v>
      </c>
      <c r="M5535" s="5">
        <v>24</v>
      </c>
      <c r="N5535" s="5">
        <v>0</v>
      </c>
      <c r="O5535" s="5">
        <v>12.66</v>
      </c>
      <c r="P5535" s="5">
        <v>0</v>
      </c>
      <c r="Q5535" s="2">
        <f t="shared" si="517"/>
        <v>-12.66</v>
      </c>
      <c r="R5535" s="5">
        <f t="shared" si="518"/>
        <v>-12.66</v>
      </c>
      <c r="S5535" s="11">
        <f t="shared" si="519"/>
        <v>-1</v>
      </c>
      <c r="T5535" s="5">
        <v>1.72</v>
      </c>
      <c r="U5535" s="5">
        <v>0.53</v>
      </c>
      <c r="V5535" s="5">
        <v>0</v>
      </c>
      <c r="W5535" s="12">
        <f t="shared" si="520"/>
        <v>0</v>
      </c>
      <c r="X5535" s="2" t="str">
        <f t="shared" si="521"/>
        <v>PAUSE</v>
      </c>
      <c r="Y5535" s="22" t="str">
        <f t="shared" si="522"/>
        <v>Low (100-300)</v>
      </c>
    </row>
    <row r="5536" spans="1:25">
      <c r="A5536" s="2" t="s">
        <v>17171</v>
      </c>
      <c r="B5536" s="2" t="s">
        <v>8470</v>
      </c>
      <c r="C5536" s="2" t="s">
        <v>17172</v>
      </c>
      <c r="D5536" s="2" t="s">
        <v>175</v>
      </c>
      <c r="E5536" s="2" t="s">
        <v>23</v>
      </c>
      <c r="F5536" s="5">
        <v>3100</v>
      </c>
      <c r="G5536" s="2" t="s">
        <v>3037</v>
      </c>
      <c r="H5536" s="2" t="s">
        <v>65</v>
      </c>
      <c r="I5536" s="2" t="s">
        <v>13316</v>
      </c>
      <c r="J5536" s="2" t="s">
        <v>140</v>
      </c>
      <c r="K5536" s="9">
        <v>600</v>
      </c>
      <c r="L5536" s="9">
        <v>903</v>
      </c>
      <c r="M5536" s="5">
        <v>30</v>
      </c>
      <c r="N5536" s="5">
        <v>0</v>
      </c>
      <c r="O5536" s="5">
        <v>19.14</v>
      </c>
      <c r="P5536" s="5">
        <v>0</v>
      </c>
      <c r="Q5536" s="2">
        <f t="shared" si="517"/>
        <v>-19.14</v>
      </c>
      <c r="R5536" s="5">
        <f t="shared" si="518"/>
        <v>-19.14</v>
      </c>
      <c r="S5536" s="11">
        <f t="shared" si="519"/>
        <v>-1</v>
      </c>
      <c r="T5536" s="5">
        <v>3.32</v>
      </c>
      <c r="U5536" s="5">
        <v>0.64</v>
      </c>
      <c r="V5536" s="5">
        <v>0</v>
      </c>
      <c r="W5536" s="12">
        <f t="shared" si="520"/>
        <v>0</v>
      </c>
      <c r="X5536" s="2" t="str">
        <f t="shared" si="521"/>
        <v>PAUSE</v>
      </c>
      <c r="Y5536" s="22" t="str">
        <f t="shared" si="522"/>
        <v>High (501-750)</v>
      </c>
    </row>
    <row r="5537" spans="1:25">
      <c r="A5537" s="2" t="s">
        <v>17173</v>
      </c>
      <c r="B5537" s="2" t="s">
        <v>404</v>
      </c>
      <c r="C5537" s="2" t="s">
        <v>791</v>
      </c>
      <c r="D5537" s="2" t="s">
        <v>17174</v>
      </c>
      <c r="E5537" s="2" t="s">
        <v>40</v>
      </c>
      <c r="F5537" s="5">
        <v>4100</v>
      </c>
      <c r="G5537" s="2" t="s">
        <v>17175</v>
      </c>
      <c r="H5537" s="2" t="s">
        <v>266</v>
      </c>
      <c r="I5537" s="2" t="s">
        <v>13316</v>
      </c>
      <c r="J5537" s="2" t="s">
        <v>27</v>
      </c>
      <c r="K5537" s="9">
        <v>800</v>
      </c>
      <c r="L5537" s="9">
        <v>2196</v>
      </c>
      <c r="M5537" s="5">
        <v>54</v>
      </c>
      <c r="N5537" s="5">
        <v>4</v>
      </c>
      <c r="O5537" s="5">
        <v>41.92</v>
      </c>
      <c r="P5537" s="5">
        <v>219.51</v>
      </c>
      <c r="Q5537" s="2">
        <f t="shared" si="517"/>
        <v>177.58999999999997</v>
      </c>
      <c r="R5537" s="5">
        <f t="shared" si="518"/>
        <v>177.58999999999997</v>
      </c>
      <c r="S5537" s="11">
        <f t="shared" si="519"/>
        <v>4.2364026717557248</v>
      </c>
      <c r="T5537" s="5">
        <v>2.46</v>
      </c>
      <c r="U5537" s="5">
        <v>0.78</v>
      </c>
      <c r="V5537" s="5">
        <v>10.48</v>
      </c>
      <c r="W5537" s="12">
        <f t="shared" si="520"/>
        <v>7.407407407407407E-2</v>
      </c>
      <c r="X5537" s="2" t="str">
        <f t="shared" si="521"/>
        <v>SCALE</v>
      </c>
      <c r="Y5537" s="22" t="str">
        <f t="shared" si="522"/>
        <v>Premium (751-1000)</v>
      </c>
    </row>
    <row r="5538" spans="1:25">
      <c r="A5538" s="2" t="s">
        <v>17176</v>
      </c>
      <c r="B5538" s="2" t="s">
        <v>340</v>
      </c>
      <c r="C5538" s="2" t="s">
        <v>3102</v>
      </c>
      <c r="D5538" s="2" t="s">
        <v>175</v>
      </c>
      <c r="E5538" s="2" t="s">
        <v>23</v>
      </c>
      <c r="F5538" s="5">
        <v>1000</v>
      </c>
      <c r="G5538" s="2" t="s">
        <v>3836</v>
      </c>
      <c r="H5538" s="2" t="s">
        <v>42</v>
      </c>
      <c r="I5538" s="2" t="s">
        <v>13316</v>
      </c>
      <c r="J5538" s="2" t="s">
        <v>66</v>
      </c>
      <c r="K5538" s="9">
        <v>100</v>
      </c>
      <c r="L5538" s="9">
        <v>2018</v>
      </c>
      <c r="M5538" s="5">
        <v>33</v>
      </c>
      <c r="N5538" s="5">
        <v>1</v>
      </c>
      <c r="O5538" s="5">
        <v>13.61</v>
      </c>
      <c r="P5538" s="5">
        <v>52.96</v>
      </c>
      <c r="Q5538" s="2">
        <f t="shared" si="517"/>
        <v>39.35</v>
      </c>
      <c r="R5538" s="5">
        <f t="shared" si="518"/>
        <v>39.35</v>
      </c>
      <c r="S5538" s="11">
        <f t="shared" si="519"/>
        <v>2.891256429096253</v>
      </c>
      <c r="T5538" s="5">
        <v>1.64</v>
      </c>
      <c r="U5538" s="5">
        <v>0.41</v>
      </c>
      <c r="V5538" s="5">
        <v>13.61</v>
      </c>
      <c r="W5538" s="12">
        <f t="shared" si="520"/>
        <v>3.0303030303030304E-2</v>
      </c>
      <c r="X5538" s="2" t="str">
        <f t="shared" si="521"/>
        <v>SCALE</v>
      </c>
      <c r="Y5538" s="22" t="str">
        <f t="shared" si="522"/>
        <v>Low (100-300)</v>
      </c>
    </row>
    <row r="5539" spans="1:25">
      <c r="A5539" s="2" t="s">
        <v>17177</v>
      </c>
      <c r="B5539" s="2" t="s">
        <v>1470</v>
      </c>
      <c r="C5539" s="2" t="s">
        <v>17178</v>
      </c>
      <c r="D5539" s="2" t="s">
        <v>12908</v>
      </c>
      <c r="E5539" s="2" t="s">
        <v>432</v>
      </c>
      <c r="F5539" s="5">
        <v>2500</v>
      </c>
      <c r="G5539" s="2" t="s">
        <v>17179</v>
      </c>
      <c r="H5539" s="2" t="s">
        <v>50</v>
      </c>
      <c r="I5539" s="2" t="s">
        <v>13316</v>
      </c>
      <c r="J5539" s="2" t="s">
        <v>162</v>
      </c>
      <c r="K5539" s="9">
        <v>800</v>
      </c>
      <c r="L5539" s="9">
        <v>1142</v>
      </c>
      <c r="M5539" s="5">
        <v>39</v>
      </c>
      <c r="N5539" s="5">
        <v>4</v>
      </c>
      <c r="O5539" s="5">
        <v>24.26</v>
      </c>
      <c r="P5539" s="5">
        <v>235.2</v>
      </c>
      <c r="Q5539" s="2">
        <f t="shared" si="517"/>
        <v>210.94</v>
      </c>
      <c r="R5539" s="5">
        <f t="shared" si="518"/>
        <v>210.94</v>
      </c>
      <c r="S5539" s="11">
        <f t="shared" si="519"/>
        <v>8.6949711459192081</v>
      </c>
      <c r="T5539" s="5">
        <v>3.42</v>
      </c>
      <c r="U5539" s="5">
        <v>0.62</v>
      </c>
      <c r="V5539" s="5">
        <v>6.06</v>
      </c>
      <c r="W5539" s="12">
        <f t="shared" si="520"/>
        <v>0.10256410256410256</v>
      </c>
      <c r="X5539" s="2" t="str">
        <f t="shared" si="521"/>
        <v>SCALE</v>
      </c>
      <c r="Y5539" s="22" t="str">
        <f t="shared" si="522"/>
        <v>Premium (751-1000)</v>
      </c>
    </row>
    <row r="5540" spans="1:25">
      <c r="A5540" s="2" t="s">
        <v>17180</v>
      </c>
      <c r="B5540" s="2" t="s">
        <v>1646</v>
      </c>
      <c r="C5540" s="2" t="s">
        <v>17181</v>
      </c>
      <c r="D5540" s="2" t="s">
        <v>17182</v>
      </c>
      <c r="E5540" s="2" t="s">
        <v>48</v>
      </c>
      <c r="F5540" s="5">
        <v>2312</v>
      </c>
      <c r="G5540" s="2" t="s">
        <v>17183</v>
      </c>
      <c r="H5540" s="2" t="s">
        <v>87</v>
      </c>
      <c r="I5540" s="2" t="s">
        <v>13316</v>
      </c>
      <c r="J5540" s="2" t="s">
        <v>73</v>
      </c>
      <c r="K5540" s="9">
        <v>300</v>
      </c>
      <c r="L5540" s="9">
        <v>1421</v>
      </c>
      <c r="M5540" s="5">
        <v>53</v>
      </c>
      <c r="N5540" s="5">
        <v>1</v>
      </c>
      <c r="O5540" s="5">
        <v>35.07</v>
      </c>
      <c r="P5540" s="5">
        <v>56.65</v>
      </c>
      <c r="Q5540" s="2">
        <f t="shared" si="517"/>
        <v>21.58</v>
      </c>
      <c r="R5540" s="5">
        <f t="shared" si="518"/>
        <v>21.58</v>
      </c>
      <c r="S5540" s="11">
        <f t="shared" si="519"/>
        <v>0.61534074707727393</v>
      </c>
      <c r="T5540" s="5">
        <v>3.73</v>
      </c>
      <c r="U5540" s="5">
        <v>0.66</v>
      </c>
      <c r="V5540" s="5">
        <v>35.07</v>
      </c>
      <c r="W5540" s="12">
        <f t="shared" si="520"/>
        <v>1.8867924528301886E-2</v>
      </c>
      <c r="X5540" s="2" t="str">
        <f t="shared" si="521"/>
        <v>SCALE</v>
      </c>
      <c r="Y5540" s="22" t="str">
        <f t="shared" si="522"/>
        <v>Low (100-300)</v>
      </c>
    </row>
    <row r="5541" spans="1:25">
      <c r="A5541" s="2" t="s">
        <v>17184</v>
      </c>
      <c r="B5541" s="2" t="s">
        <v>7324</v>
      </c>
      <c r="C5541" s="2" t="s">
        <v>17185</v>
      </c>
      <c r="D5541" s="2" t="s">
        <v>17186</v>
      </c>
      <c r="E5541" s="2" t="s">
        <v>125</v>
      </c>
      <c r="F5541" s="5">
        <v>1491</v>
      </c>
      <c r="G5541" s="2" t="s">
        <v>17187</v>
      </c>
      <c r="H5541" s="2" t="s">
        <v>134</v>
      </c>
      <c r="I5541" s="2" t="s">
        <v>13316</v>
      </c>
      <c r="J5541" s="2" t="s">
        <v>27</v>
      </c>
      <c r="K5541" s="9">
        <v>600</v>
      </c>
      <c r="L5541" s="9">
        <v>813</v>
      </c>
      <c r="M5541" s="5">
        <v>23</v>
      </c>
      <c r="N5541" s="5">
        <v>0</v>
      </c>
      <c r="O5541" s="5">
        <v>13.93</v>
      </c>
      <c r="P5541" s="5">
        <v>0</v>
      </c>
      <c r="Q5541" s="2">
        <f t="shared" si="517"/>
        <v>-13.93</v>
      </c>
      <c r="R5541" s="5">
        <f t="shared" si="518"/>
        <v>-13.93</v>
      </c>
      <c r="S5541" s="11">
        <f t="shared" si="519"/>
        <v>-1</v>
      </c>
      <c r="T5541" s="5">
        <v>2.83</v>
      </c>
      <c r="U5541" s="5">
        <v>0.61</v>
      </c>
      <c r="V5541" s="5">
        <v>0</v>
      </c>
      <c r="W5541" s="12">
        <f t="shared" si="520"/>
        <v>0</v>
      </c>
      <c r="X5541" s="2" t="str">
        <f t="shared" si="521"/>
        <v>PAUSE</v>
      </c>
      <c r="Y5541" s="22" t="str">
        <f t="shared" si="522"/>
        <v>High (501-750)</v>
      </c>
    </row>
    <row r="5542" spans="1:25">
      <c r="A5542" s="2" t="s">
        <v>17188</v>
      </c>
      <c r="B5542" s="2" t="s">
        <v>17189</v>
      </c>
      <c r="C5542" s="2" t="s">
        <v>3438</v>
      </c>
      <c r="D5542" s="2" t="s">
        <v>7229</v>
      </c>
      <c r="E5542" s="2" t="s">
        <v>188</v>
      </c>
      <c r="F5542" s="5">
        <v>3800</v>
      </c>
      <c r="G5542" s="2" t="s">
        <v>17190</v>
      </c>
      <c r="H5542" s="2" t="s">
        <v>58</v>
      </c>
      <c r="I5542" s="2" t="s">
        <v>13316</v>
      </c>
      <c r="J5542" s="2" t="s">
        <v>458</v>
      </c>
      <c r="K5542" s="9">
        <v>1000</v>
      </c>
      <c r="L5542" s="9">
        <v>917</v>
      </c>
      <c r="M5542" s="5">
        <v>19</v>
      </c>
      <c r="N5542" s="5">
        <v>0</v>
      </c>
      <c r="O5542" s="5">
        <v>13.83</v>
      </c>
      <c r="P5542" s="5">
        <v>0</v>
      </c>
      <c r="Q5542" s="2">
        <f t="shared" si="517"/>
        <v>-13.83</v>
      </c>
      <c r="R5542" s="5">
        <f t="shared" si="518"/>
        <v>-13.83</v>
      </c>
      <c r="S5542" s="11">
        <f t="shared" si="519"/>
        <v>-1</v>
      </c>
      <c r="T5542" s="5">
        <v>2.0699999999999998</v>
      </c>
      <c r="U5542" s="5">
        <v>0.73</v>
      </c>
      <c r="V5542" s="5">
        <v>0</v>
      </c>
      <c r="W5542" s="12">
        <f t="shared" si="520"/>
        <v>0</v>
      </c>
      <c r="X5542" s="2" t="str">
        <f t="shared" si="521"/>
        <v>PAUSE</v>
      </c>
      <c r="Y5542" s="22" t="str">
        <f t="shared" si="522"/>
        <v>Premium (751-1000)</v>
      </c>
    </row>
    <row r="5543" spans="1:25">
      <c r="A5543" s="2" t="s">
        <v>17191</v>
      </c>
      <c r="B5543" s="2" t="s">
        <v>5345</v>
      </c>
      <c r="C5543" s="2" t="s">
        <v>17192</v>
      </c>
      <c r="D5543" s="2" t="s">
        <v>3190</v>
      </c>
      <c r="E5543" s="2" t="s">
        <v>112</v>
      </c>
      <c r="F5543" s="5">
        <v>2000</v>
      </c>
      <c r="G5543" s="2" t="s">
        <v>17193</v>
      </c>
      <c r="H5543" s="2" t="s">
        <v>87</v>
      </c>
      <c r="I5543" s="2" t="s">
        <v>13316</v>
      </c>
      <c r="J5543" s="2" t="s">
        <v>177</v>
      </c>
      <c r="K5543" s="9">
        <v>400</v>
      </c>
      <c r="L5543" s="9">
        <v>1988</v>
      </c>
      <c r="M5543" s="5">
        <v>49</v>
      </c>
      <c r="N5543" s="5">
        <v>0</v>
      </c>
      <c r="O5543" s="5">
        <v>32.03</v>
      </c>
      <c r="P5543" s="5">
        <v>0</v>
      </c>
      <c r="Q5543" s="2">
        <f t="shared" si="517"/>
        <v>-32.03</v>
      </c>
      <c r="R5543" s="5">
        <f t="shared" si="518"/>
        <v>-32.03</v>
      </c>
      <c r="S5543" s="11">
        <f t="shared" si="519"/>
        <v>-1</v>
      </c>
      <c r="T5543" s="5">
        <v>2.46</v>
      </c>
      <c r="U5543" s="5">
        <v>0.65</v>
      </c>
      <c r="V5543" s="5">
        <v>0</v>
      </c>
      <c r="W5543" s="12">
        <f t="shared" si="520"/>
        <v>0</v>
      </c>
      <c r="X5543" s="2" t="str">
        <f t="shared" si="521"/>
        <v>PAUSE</v>
      </c>
      <c r="Y5543" s="22" t="str">
        <f t="shared" si="522"/>
        <v>Mid (301-500)</v>
      </c>
    </row>
    <row r="5544" spans="1:25">
      <c r="A5544" s="2" t="s">
        <v>17194</v>
      </c>
      <c r="B5544" s="2" t="s">
        <v>2253</v>
      </c>
      <c r="C5544" s="2" t="s">
        <v>7728</v>
      </c>
      <c r="D5544" s="2" t="s">
        <v>2907</v>
      </c>
      <c r="E5544" s="2" t="s">
        <v>432</v>
      </c>
      <c r="F5544" s="5">
        <v>4600</v>
      </c>
      <c r="G5544" s="2" t="s">
        <v>17195</v>
      </c>
      <c r="H5544" s="2" t="s">
        <v>102</v>
      </c>
      <c r="I5544" s="2" t="s">
        <v>13316</v>
      </c>
      <c r="J5544" s="2" t="s">
        <v>59</v>
      </c>
      <c r="K5544" s="9">
        <v>600</v>
      </c>
      <c r="L5544" s="9">
        <v>1176</v>
      </c>
      <c r="M5544" s="5">
        <v>47</v>
      </c>
      <c r="N5544" s="5">
        <v>0</v>
      </c>
      <c r="O5544" s="5">
        <v>21.31</v>
      </c>
      <c r="P5544" s="5">
        <v>0</v>
      </c>
      <c r="Q5544" s="2">
        <f t="shared" si="517"/>
        <v>-21.31</v>
      </c>
      <c r="R5544" s="5">
        <f t="shared" si="518"/>
        <v>-21.31</v>
      </c>
      <c r="S5544" s="11">
        <f t="shared" si="519"/>
        <v>-1</v>
      </c>
      <c r="T5544" s="5">
        <v>4</v>
      </c>
      <c r="U5544" s="5">
        <v>0.45</v>
      </c>
      <c r="V5544" s="5">
        <v>0</v>
      </c>
      <c r="W5544" s="12">
        <f t="shared" si="520"/>
        <v>0</v>
      </c>
      <c r="X5544" s="2" t="str">
        <f t="shared" si="521"/>
        <v>PAUSE</v>
      </c>
      <c r="Y5544" s="22" t="str">
        <f t="shared" si="522"/>
        <v>High (501-750)</v>
      </c>
    </row>
    <row r="5545" spans="1:25">
      <c r="A5545" s="2" t="s">
        <v>17196</v>
      </c>
      <c r="B5545" s="2" t="s">
        <v>90</v>
      </c>
      <c r="C5545" s="2" t="s">
        <v>17197</v>
      </c>
      <c r="D5545" s="2" t="s">
        <v>17198</v>
      </c>
      <c r="E5545" s="2" t="s">
        <v>32</v>
      </c>
      <c r="F5545" s="5">
        <v>2000</v>
      </c>
      <c r="G5545" s="2" t="s">
        <v>17199</v>
      </c>
      <c r="H5545" s="2" t="s">
        <v>94</v>
      </c>
      <c r="I5545" s="2" t="s">
        <v>13316</v>
      </c>
      <c r="J5545" s="2" t="s">
        <v>120</v>
      </c>
      <c r="K5545" s="9">
        <v>200</v>
      </c>
      <c r="L5545" s="9">
        <v>1973</v>
      </c>
      <c r="M5545" s="5">
        <v>88</v>
      </c>
      <c r="N5545" s="5">
        <v>0</v>
      </c>
      <c r="O5545" s="5">
        <v>58.42</v>
      </c>
      <c r="P5545" s="5">
        <v>0</v>
      </c>
      <c r="Q5545" s="2">
        <f t="shared" si="517"/>
        <v>-58.42</v>
      </c>
      <c r="R5545" s="5">
        <f t="shared" si="518"/>
        <v>-58.42</v>
      </c>
      <c r="S5545" s="11">
        <f t="shared" si="519"/>
        <v>-1</v>
      </c>
      <c r="T5545" s="5">
        <v>4.46</v>
      </c>
      <c r="U5545" s="5">
        <v>0.66</v>
      </c>
      <c r="V5545" s="5">
        <v>0</v>
      </c>
      <c r="W5545" s="12">
        <f t="shared" si="520"/>
        <v>0</v>
      </c>
      <c r="X5545" s="2" t="str">
        <f t="shared" si="521"/>
        <v>PAUSE</v>
      </c>
      <c r="Y5545" s="22" t="str">
        <f t="shared" si="522"/>
        <v>Low (100-300)</v>
      </c>
    </row>
    <row r="5546" spans="1:25">
      <c r="A5546" s="2" t="s">
        <v>17200</v>
      </c>
      <c r="B5546" s="2" t="s">
        <v>17201</v>
      </c>
      <c r="C5546" s="2" t="s">
        <v>83</v>
      </c>
      <c r="D5546" s="2" t="s">
        <v>264</v>
      </c>
      <c r="E5546" s="2" t="s">
        <v>23</v>
      </c>
      <c r="F5546" s="5">
        <v>1800</v>
      </c>
      <c r="G5546" s="2" t="s">
        <v>17202</v>
      </c>
      <c r="H5546" s="2" t="s">
        <v>150</v>
      </c>
      <c r="I5546" s="2" t="s">
        <v>13316</v>
      </c>
      <c r="J5546" s="2" t="s">
        <v>177</v>
      </c>
      <c r="K5546" s="9">
        <v>1000</v>
      </c>
      <c r="L5546" s="9">
        <v>1640</v>
      </c>
      <c r="M5546" s="5">
        <v>40</v>
      </c>
      <c r="N5546" s="5">
        <v>3</v>
      </c>
      <c r="O5546" s="5">
        <v>16.28</v>
      </c>
      <c r="P5546" s="5">
        <v>216.28</v>
      </c>
      <c r="Q5546" s="2">
        <f t="shared" si="517"/>
        <v>200</v>
      </c>
      <c r="R5546" s="5">
        <f t="shared" si="518"/>
        <v>200</v>
      </c>
      <c r="S5546" s="11">
        <f t="shared" si="519"/>
        <v>12.285012285012284</v>
      </c>
      <c r="T5546" s="5">
        <v>2.44</v>
      </c>
      <c r="U5546" s="5">
        <v>0.41</v>
      </c>
      <c r="V5546" s="5">
        <v>5.43</v>
      </c>
      <c r="W5546" s="12">
        <f t="shared" si="520"/>
        <v>7.4999999999999997E-2</v>
      </c>
      <c r="X5546" s="2" t="str">
        <f t="shared" si="521"/>
        <v>SCALE</v>
      </c>
      <c r="Y5546" s="22" t="str">
        <f t="shared" si="522"/>
        <v>Premium (751-1000)</v>
      </c>
    </row>
    <row r="5547" spans="1:25">
      <c r="A5547" s="2" t="s">
        <v>17203</v>
      </c>
      <c r="B5547" s="2" t="s">
        <v>17204</v>
      </c>
      <c r="C5547" s="2" t="s">
        <v>17205</v>
      </c>
      <c r="D5547" s="2" t="s">
        <v>1881</v>
      </c>
      <c r="E5547" s="2" t="s">
        <v>32</v>
      </c>
      <c r="F5547" s="5">
        <v>2125</v>
      </c>
      <c r="G5547" s="2" t="s">
        <v>6131</v>
      </c>
      <c r="H5547" s="2" t="s">
        <v>65</v>
      </c>
      <c r="I5547" s="2" t="s">
        <v>13316</v>
      </c>
      <c r="J5547" s="2" t="s">
        <v>206</v>
      </c>
      <c r="K5547" s="9">
        <v>700</v>
      </c>
      <c r="L5547" s="9">
        <v>1066</v>
      </c>
      <c r="M5547" s="5">
        <v>20</v>
      </c>
      <c r="N5547" s="5">
        <v>2</v>
      </c>
      <c r="O5547" s="5">
        <v>15.51</v>
      </c>
      <c r="P5547" s="5">
        <v>140.59</v>
      </c>
      <c r="Q5547" s="2">
        <f t="shared" si="517"/>
        <v>125.08</v>
      </c>
      <c r="R5547" s="5">
        <f t="shared" si="518"/>
        <v>125.08</v>
      </c>
      <c r="S5547" s="11">
        <f t="shared" si="519"/>
        <v>8.0644745325596396</v>
      </c>
      <c r="T5547" s="5">
        <v>1.88</v>
      </c>
      <c r="U5547" s="5">
        <v>0.78</v>
      </c>
      <c r="V5547" s="5">
        <v>7.76</v>
      </c>
      <c r="W5547" s="12">
        <f t="shared" si="520"/>
        <v>0.1</v>
      </c>
      <c r="X5547" s="2" t="str">
        <f t="shared" si="521"/>
        <v>SCALE</v>
      </c>
      <c r="Y5547" s="22" t="str">
        <f t="shared" si="522"/>
        <v>High (501-750)</v>
      </c>
    </row>
    <row r="5548" spans="1:25">
      <c r="A5548" s="2" t="s">
        <v>17206</v>
      </c>
      <c r="B5548" s="2" t="s">
        <v>539</v>
      </c>
      <c r="C5548" s="2" t="s">
        <v>17207</v>
      </c>
      <c r="D5548" s="2" t="s">
        <v>10833</v>
      </c>
      <c r="E5548" s="2" t="s">
        <v>23</v>
      </c>
      <c r="F5548" s="5">
        <v>4400</v>
      </c>
      <c r="G5548" s="2" t="s">
        <v>5446</v>
      </c>
      <c r="H5548" s="2" t="s">
        <v>34</v>
      </c>
      <c r="I5548" s="2" t="s">
        <v>13316</v>
      </c>
      <c r="J5548" s="2" t="s">
        <v>177</v>
      </c>
      <c r="K5548" s="9">
        <v>100</v>
      </c>
      <c r="L5548" s="9">
        <v>1878</v>
      </c>
      <c r="M5548" s="5">
        <v>65</v>
      </c>
      <c r="N5548" s="5">
        <v>3</v>
      </c>
      <c r="O5548" s="5">
        <v>30.39</v>
      </c>
      <c r="P5548" s="5">
        <v>192.69</v>
      </c>
      <c r="Q5548" s="2">
        <f t="shared" si="517"/>
        <v>162.30000000000001</v>
      </c>
      <c r="R5548" s="5">
        <f t="shared" si="518"/>
        <v>162.30000000000001</v>
      </c>
      <c r="S5548" s="11">
        <f t="shared" si="519"/>
        <v>5.3405725567620932</v>
      </c>
      <c r="T5548" s="5">
        <v>3.46</v>
      </c>
      <c r="U5548" s="5">
        <v>0.47</v>
      </c>
      <c r="V5548" s="5">
        <v>10.130000000000001</v>
      </c>
      <c r="W5548" s="12">
        <f t="shared" si="520"/>
        <v>4.6153846153846156E-2</v>
      </c>
      <c r="X5548" s="2" t="str">
        <f t="shared" si="521"/>
        <v>SCALE</v>
      </c>
      <c r="Y5548" s="22" t="str">
        <f t="shared" si="522"/>
        <v>Low (100-300)</v>
      </c>
    </row>
    <row r="5549" spans="1:25">
      <c r="A5549" s="2" t="s">
        <v>17208</v>
      </c>
      <c r="B5549" s="2" t="s">
        <v>17209</v>
      </c>
      <c r="C5549" s="2" t="s">
        <v>69</v>
      </c>
      <c r="D5549" s="2" t="s">
        <v>310</v>
      </c>
      <c r="E5549" s="2" t="s">
        <v>78</v>
      </c>
      <c r="F5549" s="5">
        <v>1624</v>
      </c>
      <c r="G5549" s="2" t="s">
        <v>17210</v>
      </c>
      <c r="H5549" s="2" t="s">
        <v>42</v>
      </c>
      <c r="I5549" s="2" t="s">
        <v>13316</v>
      </c>
      <c r="J5549" s="2" t="s">
        <v>293</v>
      </c>
      <c r="K5549" s="9">
        <v>300</v>
      </c>
      <c r="L5549" s="9">
        <v>1033</v>
      </c>
      <c r="M5549" s="5">
        <v>42</v>
      </c>
      <c r="N5549" s="5">
        <v>1</v>
      </c>
      <c r="O5549" s="5">
        <v>30.56</v>
      </c>
      <c r="P5549" s="5">
        <v>65.319999999999993</v>
      </c>
      <c r="Q5549" s="2">
        <f t="shared" si="517"/>
        <v>34.759999999999991</v>
      </c>
      <c r="R5549" s="5">
        <f t="shared" si="518"/>
        <v>34.759999999999991</v>
      </c>
      <c r="S5549" s="11">
        <f t="shared" si="519"/>
        <v>1.1374345549738218</v>
      </c>
      <c r="T5549" s="5">
        <v>4.07</v>
      </c>
      <c r="U5549" s="5">
        <v>0.73</v>
      </c>
      <c r="V5549" s="5">
        <v>30.56</v>
      </c>
      <c r="W5549" s="12">
        <f t="shared" si="520"/>
        <v>2.3809523809523808E-2</v>
      </c>
      <c r="X5549" s="2" t="str">
        <f t="shared" si="521"/>
        <v>SCALE</v>
      </c>
      <c r="Y5549" s="22" t="str">
        <f t="shared" si="522"/>
        <v>Low (100-300)</v>
      </c>
    </row>
    <row r="5550" spans="1:25">
      <c r="A5550" s="2" t="s">
        <v>17211</v>
      </c>
      <c r="B5550" s="2" t="s">
        <v>17212</v>
      </c>
      <c r="C5550" s="2" t="s">
        <v>6925</v>
      </c>
      <c r="D5550" s="2" t="s">
        <v>1511</v>
      </c>
      <c r="E5550" s="2" t="s">
        <v>40</v>
      </c>
      <c r="F5550" s="5">
        <v>1625</v>
      </c>
      <c r="G5550" s="2" t="s">
        <v>17213</v>
      </c>
      <c r="H5550" s="2" t="s">
        <v>253</v>
      </c>
      <c r="I5550" s="2" t="s">
        <v>13316</v>
      </c>
      <c r="J5550" s="2" t="s">
        <v>356</v>
      </c>
      <c r="K5550" s="9">
        <v>800</v>
      </c>
      <c r="L5550" s="9">
        <v>585</v>
      </c>
      <c r="M5550" s="5">
        <v>16</v>
      </c>
      <c r="N5550" s="5">
        <v>0</v>
      </c>
      <c r="O5550" s="5">
        <v>12.58</v>
      </c>
      <c r="P5550" s="5">
        <v>0</v>
      </c>
      <c r="Q5550" s="2">
        <f t="shared" si="517"/>
        <v>-12.58</v>
      </c>
      <c r="R5550" s="5">
        <f t="shared" si="518"/>
        <v>-12.58</v>
      </c>
      <c r="S5550" s="11">
        <f t="shared" si="519"/>
        <v>-1</v>
      </c>
      <c r="T5550" s="5">
        <v>2.74</v>
      </c>
      <c r="U5550" s="5">
        <v>0.79</v>
      </c>
      <c r="V5550" s="5">
        <v>0</v>
      </c>
      <c r="W5550" s="12">
        <f t="shared" si="520"/>
        <v>0</v>
      </c>
      <c r="X5550" s="2" t="str">
        <f t="shared" si="521"/>
        <v>PAUSE</v>
      </c>
      <c r="Y5550" s="22" t="str">
        <f t="shared" si="522"/>
        <v>Premium (751-1000)</v>
      </c>
    </row>
    <row r="5551" spans="1:25">
      <c r="A5551" s="2" t="s">
        <v>17214</v>
      </c>
      <c r="B5551" s="2" t="s">
        <v>17215</v>
      </c>
      <c r="C5551" s="2" t="s">
        <v>5921</v>
      </c>
      <c r="D5551" s="2" t="s">
        <v>655</v>
      </c>
      <c r="E5551" s="2" t="s">
        <v>125</v>
      </c>
      <c r="F5551" s="5">
        <v>2875</v>
      </c>
      <c r="G5551" s="2" t="s">
        <v>17216</v>
      </c>
      <c r="H5551" s="2" t="s">
        <v>102</v>
      </c>
      <c r="I5551" s="2" t="s">
        <v>13316</v>
      </c>
      <c r="J5551" s="2" t="s">
        <v>43</v>
      </c>
      <c r="K5551" s="9">
        <v>100</v>
      </c>
      <c r="L5551" s="9">
        <v>1384</v>
      </c>
      <c r="M5551" s="5">
        <v>30</v>
      </c>
      <c r="N5551" s="5">
        <v>1</v>
      </c>
      <c r="O5551" s="5">
        <v>19.239999999999998</v>
      </c>
      <c r="P5551" s="5">
        <v>47.2</v>
      </c>
      <c r="Q5551" s="2">
        <f t="shared" si="517"/>
        <v>27.960000000000004</v>
      </c>
      <c r="R5551" s="5">
        <f t="shared" si="518"/>
        <v>27.960000000000004</v>
      </c>
      <c r="S5551" s="11">
        <f t="shared" si="519"/>
        <v>1.4532224532224536</v>
      </c>
      <c r="T5551" s="5">
        <v>2.17</v>
      </c>
      <c r="U5551" s="5">
        <v>0.64</v>
      </c>
      <c r="V5551" s="5">
        <v>19.239999999999998</v>
      </c>
      <c r="W5551" s="12">
        <f t="shared" si="520"/>
        <v>3.3333333333333333E-2</v>
      </c>
      <c r="X5551" s="2" t="str">
        <f t="shared" si="521"/>
        <v>SCALE</v>
      </c>
      <c r="Y5551" s="22" t="str">
        <f t="shared" si="522"/>
        <v>Low (100-300)</v>
      </c>
    </row>
    <row r="5552" spans="1:25">
      <c r="A5552" s="2" t="s">
        <v>17217</v>
      </c>
      <c r="B5552" s="2" t="s">
        <v>17218</v>
      </c>
      <c r="C5552" s="2" t="s">
        <v>3196</v>
      </c>
      <c r="D5552" s="2" t="s">
        <v>431</v>
      </c>
      <c r="E5552" s="2" t="s">
        <v>432</v>
      </c>
      <c r="F5552" s="5">
        <v>915</v>
      </c>
      <c r="G5552" s="2" t="s">
        <v>17219</v>
      </c>
      <c r="H5552" s="2" t="s">
        <v>266</v>
      </c>
      <c r="I5552" s="2" t="s">
        <v>13316</v>
      </c>
      <c r="J5552" s="2" t="s">
        <v>248</v>
      </c>
      <c r="K5552" s="9">
        <v>700</v>
      </c>
      <c r="L5552" s="9">
        <v>1574</v>
      </c>
      <c r="M5552" s="5">
        <v>64</v>
      </c>
      <c r="N5552" s="5">
        <v>2</v>
      </c>
      <c r="O5552" s="5">
        <v>36.369999999999997</v>
      </c>
      <c r="P5552" s="5">
        <v>144.13999999999999</v>
      </c>
      <c r="Q5552" s="2">
        <f t="shared" si="517"/>
        <v>107.76999999999998</v>
      </c>
      <c r="R5552" s="5">
        <f t="shared" si="518"/>
        <v>107.76999999999998</v>
      </c>
      <c r="S5552" s="11">
        <f t="shared" si="519"/>
        <v>2.9631564476216661</v>
      </c>
      <c r="T5552" s="5">
        <v>4.07</v>
      </c>
      <c r="U5552" s="5">
        <v>0.56999999999999995</v>
      </c>
      <c r="V5552" s="5">
        <v>18.18</v>
      </c>
      <c r="W5552" s="12">
        <f t="shared" si="520"/>
        <v>3.125E-2</v>
      </c>
      <c r="X5552" s="2" t="str">
        <f t="shared" si="521"/>
        <v>SCALE</v>
      </c>
      <c r="Y5552" s="22" t="str">
        <f t="shared" si="522"/>
        <v>High (501-750)</v>
      </c>
    </row>
    <row r="5553" spans="1:25">
      <c r="A5553" s="2" t="s">
        <v>17220</v>
      </c>
      <c r="B5553" s="2" t="s">
        <v>4596</v>
      </c>
      <c r="C5553" s="2" t="s">
        <v>11711</v>
      </c>
      <c r="D5553" s="2" t="s">
        <v>7480</v>
      </c>
      <c r="E5553" s="2" t="s">
        <v>132</v>
      </c>
      <c r="F5553" s="5">
        <v>2800</v>
      </c>
      <c r="G5553" s="2" t="s">
        <v>17221</v>
      </c>
      <c r="H5553" s="2" t="s">
        <v>344</v>
      </c>
      <c r="I5553" s="2" t="s">
        <v>13316</v>
      </c>
      <c r="J5553" s="2" t="s">
        <v>217</v>
      </c>
      <c r="K5553" s="9">
        <v>200</v>
      </c>
      <c r="L5553" s="9">
        <v>1099</v>
      </c>
      <c r="M5553" s="5">
        <v>22</v>
      </c>
      <c r="N5553" s="5">
        <v>0</v>
      </c>
      <c r="O5553" s="5">
        <v>9.16</v>
      </c>
      <c r="P5553" s="5">
        <v>0</v>
      </c>
      <c r="Q5553" s="2">
        <f t="shared" si="517"/>
        <v>-9.16</v>
      </c>
      <c r="R5553" s="5">
        <f t="shared" si="518"/>
        <v>-9.16</v>
      </c>
      <c r="S5553" s="11">
        <f t="shared" si="519"/>
        <v>-1</v>
      </c>
      <c r="T5553" s="5">
        <v>2</v>
      </c>
      <c r="U5553" s="5">
        <v>0.42</v>
      </c>
      <c r="V5553" s="5">
        <v>0</v>
      </c>
      <c r="W5553" s="12">
        <f t="shared" si="520"/>
        <v>0</v>
      </c>
      <c r="X5553" s="2" t="str">
        <f t="shared" si="521"/>
        <v>PAUSE</v>
      </c>
      <c r="Y5553" s="22" t="str">
        <f t="shared" si="522"/>
        <v>Low (100-300)</v>
      </c>
    </row>
    <row r="5554" spans="1:25">
      <c r="A5554" s="2" t="s">
        <v>17222</v>
      </c>
      <c r="B5554" s="2" t="s">
        <v>1681</v>
      </c>
      <c r="C5554" s="2" t="s">
        <v>3102</v>
      </c>
      <c r="D5554" s="2" t="s">
        <v>17223</v>
      </c>
      <c r="E5554" s="2" t="s">
        <v>40</v>
      </c>
      <c r="F5554" s="5">
        <v>2006</v>
      </c>
      <c r="G5554" s="2" t="s">
        <v>17224</v>
      </c>
      <c r="H5554" s="2" t="s">
        <v>65</v>
      </c>
      <c r="I5554" s="2" t="s">
        <v>13316</v>
      </c>
      <c r="J5554" s="2" t="s">
        <v>88</v>
      </c>
      <c r="K5554" s="9">
        <v>200</v>
      </c>
      <c r="L5554" s="9">
        <v>1454</v>
      </c>
      <c r="M5554" s="5">
        <v>38</v>
      </c>
      <c r="N5554" s="5">
        <v>3</v>
      </c>
      <c r="O5554" s="5">
        <v>25.8</v>
      </c>
      <c r="P5554" s="5">
        <v>189.47</v>
      </c>
      <c r="Q5554" s="2">
        <f t="shared" si="517"/>
        <v>163.66999999999999</v>
      </c>
      <c r="R5554" s="5">
        <f t="shared" si="518"/>
        <v>163.66999999999999</v>
      </c>
      <c r="S5554" s="11">
        <f t="shared" si="519"/>
        <v>6.343798449612402</v>
      </c>
      <c r="T5554" s="5">
        <v>2.61</v>
      </c>
      <c r="U5554" s="5">
        <v>0.68</v>
      </c>
      <c r="V5554" s="5">
        <v>8.6</v>
      </c>
      <c r="W5554" s="12">
        <f t="shared" si="520"/>
        <v>7.8947368421052627E-2</v>
      </c>
      <c r="X5554" s="2" t="str">
        <f t="shared" si="521"/>
        <v>SCALE</v>
      </c>
      <c r="Y5554" s="22" t="str">
        <f t="shared" si="522"/>
        <v>Low (100-300)</v>
      </c>
    </row>
    <row r="5555" spans="1:25">
      <c r="A5555" s="2" t="s">
        <v>17225</v>
      </c>
      <c r="B5555" s="2" t="s">
        <v>1269</v>
      </c>
      <c r="C5555" s="2" t="s">
        <v>2540</v>
      </c>
      <c r="D5555" s="2" t="s">
        <v>4521</v>
      </c>
      <c r="E5555" s="2" t="s">
        <v>32</v>
      </c>
      <c r="F5555" s="5">
        <v>2250</v>
      </c>
      <c r="G5555" s="2" t="s">
        <v>17226</v>
      </c>
      <c r="H5555" s="2" t="s">
        <v>150</v>
      </c>
      <c r="I5555" s="2" t="s">
        <v>13316</v>
      </c>
      <c r="J5555" s="2" t="s">
        <v>155</v>
      </c>
      <c r="K5555" s="9">
        <v>300</v>
      </c>
      <c r="L5555" s="9">
        <v>1232</v>
      </c>
      <c r="M5555" s="5">
        <v>43</v>
      </c>
      <c r="N5555" s="5">
        <v>0</v>
      </c>
      <c r="O5555" s="5">
        <v>34.24</v>
      </c>
      <c r="P5555" s="5">
        <v>0</v>
      </c>
      <c r="Q5555" s="2">
        <f t="shared" si="517"/>
        <v>-34.24</v>
      </c>
      <c r="R5555" s="5">
        <f t="shared" si="518"/>
        <v>-34.24</v>
      </c>
      <c r="S5555" s="11">
        <f t="shared" si="519"/>
        <v>-1</v>
      </c>
      <c r="T5555" s="5">
        <v>3.49</v>
      </c>
      <c r="U5555" s="5">
        <v>0.8</v>
      </c>
      <c r="V5555" s="5">
        <v>0</v>
      </c>
      <c r="W5555" s="12">
        <f t="shared" si="520"/>
        <v>0</v>
      </c>
      <c r="X5555" s="2" t="str">
        <f t="shared" si="521"/>
        <v>PAUSE</v>
      </c>
      <c r="Y5555" s="22" t="str">
        <f t="shared" si="522"/>
        <v>Low (100-300)</v>
      </c>
    </row>
    <row r="5556" spans="1:25">
      <c r="A5556" s="2" t="s">
        <v>17227</v>
      </c>
      <c r="B5556" s="2" t="s">
        <v>1562</v>
      </c>
      <c r="C5556" s="2" t="s">
        <v>17228</v>
      </c>
      <c r="D5556" s="2" t="s">
        <v>144</v>
      </c>
      <c r="E5556" s="2" t="s">
        <v>40</v>
      </c>
      <c r="F5556" s="5">
        <v>2708</v>
      </c>
      <c r="G5556" s="2" t="s">
        <v>17229</v>
      </c>
      <c r="H5556" s="2" t="s">
        <v>167</v>
      </c>
      <c r="I5556" s="2" t="s">
        <v>13316</v>
      </c>
      <c r="J5556" s="2" t="s">
        <v>88</v>
      </c>
      <c r="K5556" s="9">
        <v>1000</v>
      </c>
      <c r="L5556" s="9">
        <v>2400</v>
      </c>
      <c r="M5556" s="5">
        <v>89</v>
      </c>
      <c r="N5556" s="5">
        <v>4</v>
      </c>
      <c r="O5556" s="5">
        <v>64.52</v>
      </c>
      <c r="P5556" s="5">
        <v>144.30000000000001</v>
      </c>
      <c r="Q5556" s="2">
        <f t="shared" si="517"/>
        <v>79.780000000000015</v>
      </c>
      <c r="R5556" s="5">
        <f t="shared" si="518"/>
        <v>79.780000000000015</v>
      </c>
      <c r="S5556" s="11">
        <f t="shared" si="519"/>
        <v>1.2365158090514572</v>
      </c>
      <c r="T5556" s="5">
        <v>3.71</v>
      </c>
      <c r="U5556" s="5">
        <v>0.72</v>
      </c>
      <c r="V5556" s="5">
        <v>16.13</v>
      </c>
      <c r="W5556" s="12">
        <f t="shared" si="520"/>
        <v>4.49438202247191E-2</v>
      </c>
      <c r="X5556" s="2" t="str">
        <f t="shared" si="521"/>
        <v>SCALE</v>
      </c>
      <c r="Y5556" s="22" t="str">
        <f t="shared" si="522"/>
        <v>Premium (751-1000)</v>
      </c>
    </row>
    <row r="5557" spans="1:25">
      <c r="A5557" s="2" t="s">
        <v>17230</v>
      </c>
      <c r="B5557" s="2" t="s">
        <v>2895</v>
      </c>
      <c r="C5557" s="2" t="s">
        <v>17231</v>
      </c>
      <c r="D5557" s="2" t="s">
        <v>17232</v>
      </c>
      <c r="E5557" s="2" t="s">
        <v>9778</v>
      </c>
      <c r="F5557" s="5">
        <v>3499</v>
      </c>
      <c r="G5557" s="2" t="s">
        <v>17233</v>
      </c>
      <c r="H5557" s="2" t="s">
        <v>134</v>
      </c>
      <c r="I5557" s="2" t="s">
        <v>13316</v>
      </c>
      <c r="J5557" s="2" t="s">
        <v>51</v>
      </c>
      <c r="K5557" s="9">
        <v>700</v>
      </c>
      <c r="L5557" s="9">
        <v>1215</v>
      </c>
      <c r="M5557" s="5">
        <v>32</v>
      </c>
      <c r="N5557" s="5">
        <v>1</v>
      </c>
      <c r="O5557" s="5">
        <v>20.350000000000001</v>
      </c>
      <c r="P5557" s="5">
        <v>65.7</v>
      </c>
      <c r="Q5557" s="2">
        <f t="shared" si="517"/>
        <v>45.35</v>
      </c>
      <c r="R5557" s="5">
        <f t="shared" si="518"/>
        <v>45.35</v>
      </c>
      <c r="S5557" s="11">
        <f t="shared" si="519"/>
        <v>2.2285012285012282</v>
      </c>
      <c r="T5557" s="5">
        <v>2.63</v>
      </c>
      <c r="U5557" s="5">
        <v>0.64</v>
      </c>
      <c r="V5557" s="5">
        <v>20.350000000000001</v>
      </c>
      <c r="W5557" s="12">
        <f t="shared" si="520"/>
        <v>3.125E-2</v>
      </c>
      <c r="X5557" s="2" t="str">
        <f t="shared" si="521"/>
        <v>SCALE</v>
      </c>
      <c r="Y5557" s="22" t="str">
        <f t="shared" si="522"/>
        <v>High (501-750)</v>
      </c>
    </row>
    <row r="5558" spans="1:25">
      <c r="A5558" s="2" t="s">
        <v>17234</v>
      </c>
      <c r="B5558" s="2" t="s">
        <v>12281</v>
      </c>
      <c r="C5558" s="2" t="s">
        <v>17235</v>
      </c>
      <c r="D5558" s="2" t="s">
        <v>236</v>
      </c>
      <c r="E5558" s="2" t="s">
        <v>237</v>
      </c>
      <c r="F5558" s="5">
        <v>1600</v>
      </c>
      <c r="G5558" s="2" t="s">
        <v>17236</v>
      </c>
      <c r="H5558" s="2" t="s">
        <v>87</v>
      </c>
      <c r="I5558" s="2" t="s">
        <v>13316</v>
      </c>
      <c r="J5558" s="2" t="s">
        <v>59</v>
      </c>
      <c r="K5558" s="9">
        <v>800</v>
      </c>
      <c r="L5558" s="9">
        <v>1422</v>
      </c>
      <c r="M5558" s="5">
        <v>25</v>
      </c>
      <c r="N5558" s="5">
        <v>2</v>
      </c>
      <c r="O5558" s="5">
        <v>16.87</v>
      </c>
      <c r="P5558" s="5">
        <v>89.82</v>
      </c>
      <c r="Q5558" s="2">
        <f t="shared" si="517"/>
        <v>72.949999999999989</v>
      </c>
      <c r="R5558" s="5">
        <f t="shared" si="518"/>
        <v>72.949999999999989</v>
      </c>
      <c r="S5558" s="11">
        <f t="shared" si="519"/>
        <v>4.3242442205097795</v>
      </c>
      <c r="T5558" s="5">
        <v>1.76</v>
      </c>
      <c r="U5558" s="5">
        <v>0.67</v>
      </c>
      <c r="V5558" s="5">
        <v>8.44</v>
      </c>
      <c r="W5558" s="12">
        <f t="shared" si="520"/>
        <v>0.08</v>
      </c>
      <c r="X5558" s="2" t="str">
        <f t="shared" si="521"/>
        <v>SCALE</v>
      </c>
      <c r="Y5558" s="22" t="str">
        <f t="shared" si="522"/>
        <v>Premium (751-1000)</v>
      </c>
    </row>
    <row r="5559" spans="1:25">
      <c r="A5559" s="2" t="s">
        <v>17237</v>
      </c>
      <c r="B5559" s="2" t="s">
        <v>1273</v>
      </c>
      <c r="C5559" s="2" t="s">
        <v>5804</v>
      </c>
      <c r="D5559" s="2" t="s">
        <v>731</v>
      </c>
      <c r="E5559" s="2" t="s">
        <v>100</v>
      </c>
      <c r="F5559" s="5">
        <v>6067</v>
      </c>
      <c r="G5559" s="2" t="s">
        <v>17238</v>
      </c>
      <c r="H5559" s="2" t="s">
        <v>167</v>
      </c>
      <c r="I5559" s="2" t="s">
        <v>13316</v>
      </c>
      <c r="J5559" s="2" t="s">
        <v>73</v>
      </c>
      <c r="K5559" s="9">
        <v>300</v>
      </c>
      <c r="L5559" s="9">
        <v>1548</v>
      </c>
      <c r="M5559" s="5">
        <v>50</v>
      </c>
      <c r="N5559" s="5">
        <v>0</v>
      </c>
      <c r="O5559" s="5">
        <v>41.37</v>
      </c>
      <c r="P5559" s="5">
        <v>0</v>
      </c>
      <c r="Q5559" s="2">
        <f t="shared" si="517"/>
        <v>-41.37</v>
      </c>
      <c r="R5559" s="5">
        <f t="shared" si="518"/>
        <v>-41.37</v>
      </c>
      <c r="S5559" s="11">
        <f t="shared" si="519"/>
        <v>-1</v>
      </c>
      <c r="T5559" s="5">
        <v>3.23</v>
      </c>
      <c r="U5559" s="5">
        <v>0.83</v>
      </c>
      <c r="V5559" s="5">
        <v>0</v>
      </c>
      <c r="W5559" s="12">
        <f t="shared" si="520"/>
        <v>0</v>
      </c>
      <c r="X5559" s="2" t="str">
        <f t="shared" si="521"/>
        <v>PAUSE</v>
      </c>
      <c r="Y5559" s="22" t="str">
        <f t="shared" si="522"/>
        <v>Low (100-300)</v>
      </c>
    </row>
    <row r="5560" spans="1:25">
      <c r="A5560" s="2" t="s">
        <v>17239</v>
      </c>
      <c r="B5560" s="2" t="s">
        <v>1225</v>
      </c>
      <c r="C5560" s="2" t="s">
        <v>17240</v>
      </c>
      <c r="D5560" s="2" t="s">
        <v>17241</v>
      </c>
      <c r="E5560" s="2" t="s">
        <v>1203</v>
      </c>
      <c r="F5560" s="5">
        <v>2400</v>
      </c>
      <c r="G5560" s="2" t="s">
        <v>17242</v>
      </c>
      <c r="H5560" s="2" t="s">
        <v>253</v>
      </c>
      <c r="I5560" s="2" t="s">
        <v>13316</v>
      </c>
      <c r="J5560" s="2" t="s">
        <v>127</v>
      </c>
      <c r="K5560" s="9">
        <v>700</v>
      </c>
      <c r="L5560" s="9">
        <v>2195</v>
      </c>
      <c r="M5560" s="5">
        <v>91</v>
      </c>
      <c r="N5560" s="5">
        <v>3</v>
      </c>
      <c r="O5560" s="5">
        <v>64.33</v>
      </c>
      <c r="P5560" s="5">
        <v>181.19</v>
      </c>
      <c r="Q5560" s="2">
        <f t="shared" si="517"/>
        <v>116.86</v>
      </c>
      <c r="R5560" s="5">
        <f t="shared" si="518"/>
        <v>116.86</v>
      </c>
      <c r="S5560" s="11">
        <f t="shared" si="519"/>
        <v>1.8165708067775532</v>
      </c>
      <c r="T5560" s="5">
        <v>4.1500000000000004</v>
      </c>
      <c r="U5560" s="5">
        <v>0.71</v>
      </c>
      <c r="V5560" s="5">
        <v>21.44</v>
      </c>
      <c r="W5560" s="12">
        <f t="shared" si="520"/>
        <v>3.2967032967032968E-2</v>
      </c>
      <c r="X5560" s="2" t="str">
        <f t="shared" si="521"/>
        <v>SCALE</v>
      </c>
      <c r="Y5560" s="22" t="str">
        <f t="shared" si="522"/>
        <v>High (501-750)</v>
      </c>
    </row>
    <row r="5561" spans="1:25">
      <c r="A5561" s="2" t="s">
        <v>17243</v>
      </c>
      <c r="B5561" s="2" t="s">
        <v>6002</v>
      </c>
      <c r="C5561" s="2" t="s">
        <v>17244</v>
      </c>
      <c r="D5561" s="2" t="s">
        <v>117</v>
      </c>
      <c r="E5561" s="2" t="s">
        <v>118</v>
      </c>
      <c r="F5561" s="5">
        <v>1750</v>
      </c>
      <c r="G5561" s="2" t="s">
        <v>17245</v>
      </c>
      <c r="H5561" s="2" t="s">
        <v>102</v>
      </c>
      <c r="I5561" s="2" t="s">
        <v>13316</v>
      </c>
      <c r="J5561" s="2" t="s">
        <v>217</v>
      </c>
      <c r="K5561" s="9">
        <v>600</v>
      </c>
      <c r="L5561" s="9">
        <v>2240</v>
      </c>
      <c r="M5561" s="5">
        <v>93</v>
      </c>
      <c r="N5561" s="5">
        <v>10</v>
      </c>
      <c r="O5561" s="5">
        <v>42.79</v>
      </c>
      <c r="P5561" s="5">
        <v>636.28</v>
      </c>
      <c r="Q5561" s="2">
        <f t="shared" si="517"/>
        <v>593.49</v>
      </c>
      <c r="R5561" s="5">
        <f t="shared" si="518"/>
        <v>593.49</v>
      </c>
      <c r="S5561" s="11">
        <f t="shared" si="519"/>
        <v>13.869829399392382</v>
      </c>
      <c r="T5561" s="5">
        <v>4.1500000000000004</v>
      </c>
      <c r="U5561" s="5">
        <v>0.46</v>
      </c>
      <c r="V5561" s="5">
        <v>4.28</v>
      </c>
      <c r="W5561" s="12">
        <f t="shared" si="520"/>
        <v>0.10752688172043011</v>
      </c>
      <c r="X5561" s="2" t="str">
        <f t="shared" si="521"/>
        <v>SCALE</v>
      </c>
      <c r="Y5561" s="22" t="str">
        <f t="shared" si="522"/>
        <v>High (501-750)</v>
      </c>
    </row>
    <row r="5562" spans="1:25">
      <c r="A5562" s="2" t="s">
        <v>17246</v>
      </c>
      <c r="B5562" s="2" t="s">
        <v>358</v>
      </c>
      <c r="C5562" s="2" t="s">
        <v>17247</v>
      </c>
      <c r="D5562" s="2" t="s">
        <v>15039</v>
      </c>
      <c r="E5562" s="2" t="s">
        <v>118</v>
      </c>
      <c r="F5562" s="5">
        <v>1800</v>
      </c>
      <c r="G5562" s="2" t="s">
        <v>617</v>
      </c>
      <c r="H5562" s="2" t="s">
        <v>34</v>
      </c>
      <c r="I5562" s="2" t="s">
        <v>13316</v>
      </c>
      <c r="J5562" s="2" t="s">
        <v>120</v>
      </c>
      <c r="K5562" s="9">
        <v>200</v>
      </c>
      <c r="L5562" s="9">
        <v>2379</v>
      </c>
      <c r="M5562" s="5">
        <v>93</v>
      </c>
      <c r="N5562" s="5">
        <v>8</v>
      </c>
      <c r="O5562" s="5">
        <v>57.37</v>
      </c>
      <c r="P5562" s="5">
        <v>306.68</v>
      </c>
      <c r="Q5562" s="2">
        <f t="shared" si="517"/>
        <v>249.31</v>
      </c>
      <c r="R5562" s="5">
        <f t="shared" si="518"/>
        <v>249.31</v>
      </c>
      <c r="S5562" s="11">
        <f t="shared" si="519"/>
        <v>4.3456510371274186</v>
      </c>
      <c r="T5562" s="5">
        <v>3.91</v>
      </c>
      <c r="U5562" s="5">
        <v>0.62</v>
      </c>
      <c r="V5562" s="5">
        <v>7.17</v>
      </c>
      <c r="W5562" s="12">
        <f t="shared" si="520"/>
        <v>8.6021505376344093E-2</v>
      </c>
      <c r="X5562" s="2" t="str">
        <f t="shared" si="521"/>
        <v>SCALE</v>
      </c>
      <c r="Y5562" s="22" t="str">
        <f t="shared" si="522"/>
        <v>Low (100-300)</v>
      </c>
    </row>
    <row r="5563" spans="1:25">
      <c r="A5563" s="2" t="s">
        <v>17248</v>
      </c>
      <c r="B5563" s="2" t="s">
        <v>4403</v>
      </c>
      <c r="C5563" s="2" t="s">
        <v>17249</v>
      </c>
      <c r="D5563" s="2" t="s">
        <v>3669</v>
      </c>
      <c r="E5563" s="2" t="s">
        <v>112</v>
      </c>
      <c r="F5563" s="5">
        <v>2500</v>
      </c>
      <c r="G5563" s="2" t="s">
        <v>24</v>
      </c>
      <c r="H5563" s="2" t="s">
        <v>167</v>
      </c>
      <c r="I5563" s="2" t="s">
        <v>13316</v>
      </c>
      <c r="J5563" s="2" t="s">
        <v>313</v>
      </c>
      <c r="K5563" s="9">
        <v>700</v>
      </c>
      <c r="L5563" s="9">
        <v>2165</v>
      </c>
      <c r="M5563" s="5">
        <v>86</v>
      </c>
      <c r="N5563" s="5">
        <v>7</v>
      </c>
      <c r="O5563" s="5">
        <v>50.1</v>
      </c>
      <c r="P5563" s="5">
        <v>409.97</v>
      </c>
      <c r="Q5563" s="2">
        <f t="shared" si="517"/>
        <v>359.87</v>
      </c>
      <c r="R5563" s="5">
        <f t="shared" si="518"/>
        <v>359.87</v>
      </c>
      <c r="S5563" s="11">
        <f t="shared" si="519"/>
        <v>7.1830339321357286</v>
      </c>
      <c r="T5563" s="5">
        <v>3.97</v>
      </c>
      <c r="U5563" s="5">
        <v>0.57999999999999996</v>
      </c>
      <c r="V5563" s="5">
        <v>7.16</v>
      </c>
      <c r="W5563" s="12">
        <f t="shared" si="520"/>
        <v>8.1395348837209308E-2</v>
      </c>
      <c r="X5563" s="2" t="str">
        <f t="shared" si="521"/>
        <v>SCALE</v>
      </c>
      <c r="Y5563" s="22" t="str">
        <f t="shared" si="522"/>
        <v>High (501-750)</v>
      </c>
    </row>
    <row r="5564" spans="1:25">
      <c r="A5564" s="2" t="s">
        <v>17250</v>
      </c>
      <c r="B5564" s="2" t="s">
        <v>17251</v>
      </c>
      <c r="C5564" s="2" t="s">
        <v>17252</v>
      </c>
      <c r="D5564" s="2" t="s">
        <v>3950</v>
      </c>
      <c r="E5564" s="2" t="s">
        <v>112</v>
      </c>
      <c r="F5564" s="5">
        <v>1300</v>
      </c>
      <c r="G5564" s="2" t="s">
        <v>17253</v>
      </c>
      <c r="H5564" s="2" t="s">
        <v>161</v>
      </c>
      <c r="I5564" s="2" t="s">
        <v>13316</v>
      </c>
      <c r="J5564" s="2" t="s">
        <v>177</v>
      </c>
      <c r="K5564" s="9">
        <v>700</v>
      </c>
      <c r="L5564" s="9">
        <v>1730</v>
      </c>
      <c r="M5564" s="5">
        <v>45</v>
      </c>
      <c r="N5564" s="5">
        <v>0</v>
      </c>
      <c r="O5564" s="5">
        <v>34.96</v>
      </c>
      <c r="P5564" s="5">
        <v>0</v>
      </c>
      <c r="Q5564" s="2">
        <f t="shared" si="517"/>
        <v>-34.96</v>
      </c>
      <c r="R5564" s="5">
        <f t="shared" si="518"/>
        <v>-34.96</v>
      </c>
      <c r="S5564" s="11">
        <f t="shared" si="519"/>
        <v>-1</v>
      </c>
      <c r="T5564" s="5">
        <v>2.6</v>
      </c>
      <c r="U5564" s="5">
        <v>0.78</v>
      </c>
      <c r="V5564" s="5">
        <v>0</v>
      </c>
      <c r="W5564" s="12">
        <f t="shared" si="520"/>
        <v>0</v>
      </c>
      <c r="X5564" s="2" t="str">
        <f t="shared" si="521"/>
        <v>PAUSE</v>
      </c>
      <c r="Y5564" s="22" t="str">
        <f t="shared" si="522"/>
        <v>High (501-750)</v>
      </c>
    </row>
    <row r="5565" spans="1:25">
      <c r="A5565" s="2" t="s">
        <v>17254</v>
      </c>
      <c r="B5565" s="2" t="s">
        <v>4793</v>
      </c>
      <c r="C5565" s="2" t="s">
        <v>17255</v>
      </c>
      <c r="D5565" s="2" t="s">
        <v>1035</v>
      </c>
      <c r="E5565" s="2" t="s">
        <v>492</v>
      </c>
      <c r="F5565" s="5">
        <v>1198</v>
      </c>
      <c r="G5565" s="2" t="s">
        <v>343</v>
      </c>
      <c r="H5565" s="2" t="s">
        <v>190</v>
      </c>
      <c r="I5565" s="2" t="s">
        <v>13316</v>
      </c>
      <c r="J5565" s="2" t="s">
        <v>313</v>
      </c>
      <c r="K5565" s="9">
        <v>1000</v>
      </c>
      <c r="L5565" s="9">
        <v>1864</v>
      </c>
      <c r="M5565" s="5">
        <v>75</v>
      </c>
      <c r="N5565" s="5">
        <v>6</v>
      </c>
      <c r="O5565" s="5">
        <v>53.48</v>
      </c>
      <c r="P5565" s="5">
        <v>255.62</v>
      </c>
      <c r="Q5565" s="2">
        <f t="shared" si="517"/>
        <v>202.14000000000001</v>
      </c>
      <c r="R5565" s="5">
        <f t="shared" si="518"/>
        <v>202.14000000000001</v>
      </c>
      <c r="S5565" s="11">
        <f t="shared" si="519"/>
        <v>3.7797307404637253</v>
      </c>
      <c r="T5565" s="5">
        <v>4.0199999999999996</v>
      </c>
      <c r="U5565" s="5">
        <v>0.71</v>
      </c>
      <c r="V5565" s="5">
        <v>8.91</v>
      </c>
      <c r="W5565" s="12">
        <f t="shared" si="520"/>
        <v>0.08</v>
      </c>
      <c r="X5565" s="2" t="str">
        <f t="shared" si="521"/>
        <v>SCALE</v>
      </c>
      <c r="Y5565" s="22" t="str">
        <f t="shared" si="522"/>
        <v>Premium (751-1000)</v>
      </c>
    </row>
    <row r="5566" spans="1:25">
      <c r="A5566" s="2" t="s">
        <v>17256</v>
      </c>
      <c r="B5566" s="2" t="s">
        <v>1180</v>
      </c>
      <c r="C5566" s="2" t="s">
        <v>5547</v>
      </c>
      <c r="D5566" s="2" t="s">
        <v>17257</v>
      </c>
      <c r="E5566" s="2" t="s">
        <v>1203</v>
      </c>
      <c r="F5566" s="5">
        <v>3250</v>
      </c>
      <c r="G5566" s="2" t="s">
        <v>343</v>
      </c>
      <c r="H5566" s="2" t="s">
        <v>190</v>
      </c>
      <c r="I5566" s="2" t="s">
        <v>13316</v>
      </c>
      <c r="J5566" s="2" t="s">
        <v>699</v>
      </c>
      <c r="K5566" s="9">
        <v>500</v>
      </c>
      <c r="L5566" s="9">
        <v>509</v>
      </c>
      <c r="M5566" s="5">
        <v>12</v>
      </c>
      <c r="N5566" s="5">
        <v>0</v>
      </c>
      <c r="O5566" s="5">
        <v>9.2899999999999991</v>
      </c>
      <c r="P5566" s="5">
        <v>0</v>
      </c>
      <c r="Q5566" s="2">
        <f t="shared" si="517"/>
        <v>-9.2899999999999991</v>
      </c>
      <c r="R5566" s="5">
        <f t="shared" si="518"/>
        <v>-9.2899999999999991</v>
      </c>
      <c r="S5566" s="11">
        <f t="shared" si="519"/>
        <v>-1</v>
      </c>
      <c r="T5566" s="5">
        <v>2.36</v>
      </c>
      <c r="U5566" s="5">
        <v>0.77</v>
      </c>
      <c r="V5566" s="5">
        <v>0</v>
      </c>
      <c r="W5566" s="12">
        <f t="shared" si="520"/>
        <v>0</v>
      </c>
      <c r="X5566" s="2" t="str">
        <f t="shared" si="521"/>
        <v>PAUSE</v>
      </c>
      <c r="Y5566" s="22" t="str">
        <f t="shared" si="522"/>
        <v>Mid (301-500)</v>
      </c>
    </row>
    <row r="5567" spans="1:25">
      <c r="A5567" s="2" t="s">
        <v>17258</v>
      </c>
      <c r="B5567" s="2" t="s">
        <v>4627</v>
      </c>
      <c r="C5567" s="2" t="s">
        <v>2747</v>
      </c>
      <c r="D5567" s="2" t="s">
        <v>2557</v>
      </c>
      <c r="E5567" s="2" t="s">
        <v>276</v>
      </c>
      <c r="F5567" s="5">
        <v>3250</v>
      </c>
      <c r="G5567" s="2" t="s">
        <v>17259</v>
      </c>
      <c r="H5567" s="2" t="s">
        <v>190</v>
      </c>
      <c r="I5567" s="2" t="s">
        <v>13316</v>
      </c>
      <c r="J5567" s="2" t="s">
        <v>300</v>
      </c>
      <c r="K5567" s="9">
        <v>400</v>
      </c>
      <c r="L5567" s="9">
        <v>1493</v>
      </c>
      <c r="M5567" s="5">
        <v>40</v>
      </c>
      <c r="N5567" s="5">
        <v>1</v>
      </c>
      <c r="O5567" s="5">
        <v>28.69</v>
      </c>
      <c r="P5567" s="5">
        <v>74.92</v>
      </c>
      <c r="Q5567" s="2">
        <f t="shared" si="517"/>
        <v>46.230000000000004</v>
      </c>
      <c r="R5567" s="5">
        <f t="shared" si="518"/>
        <v>46.230000000000004</v>
      </c>
      <c r="S5567" s="11">
        <f t="shared" si="519"/>
        <v>1.6113628441965842</v>
      </c>
      <c r="T5567" s="5">
        <v>2.68</v>
      </c>
      <c r="U5567" s="5">
        <v>0.72</v>
      </c>
      <c r="V5567" s="5">
        <v>28.69</v>
      </c>
      <c r="W5567" s="12">
        <f t="shared" si="520"/>
        <v>2.5000000000000001E-2</v>
      </c>
      <c r="X5567" s="2" t="str">
        <f t="shared" si="521"/>
        <v>SCALE</v>
      </c>
      <c r="Y5567" s="22" t="str">
        <f t="shared" si="522"/>
        <v>Mid (301-500)</v>
      </c>
    </row>
    <row r="5568" spans="1:25">
      <c r="A5568" s="2" t="s">
        <v>17260</v>
      </c>
      <c r="B5568" s="2" t="s">
        <v>1933</v>
      </c>
      <c r="C5568" s="2" t="s">
        <v>5252</v>
      </c>
      <c r="D5568" s="2" t="s">
        <v>166</v>
      </c>
      <c r="E5568" s="2" t="s">
        <v>56</v>
      </c>
      <c r="F5568" s="5">
        <v>2349</v>
      </c>
      <c r="G5568" s="2" t="s">
        <v>17261</v>
      </c>
      <c r="H5568" s="2" t="s">
        <v>87</v>
      </c>
      <c r="I5568" s="2" t="s">
        <v>13316</v>
      </c>
      <c r="J5568" s="2" t="s">
        <v>361</v>
      </c>
      <c r="K5568" s="9">
        <v>600</v>
      </c>
      <c r="L5568" s="9">
        <v>803</v>
      </c>
      <c r="M5568" s="5">
        <v>23</v>
      </c>
      <c r="N5568" s="5">
        <v>0</v>
      </c>
      <c r="O5568" s="5">
        <v>11.33</v>
      </c>
      <c r="P5568" s="5">
        <v>0</v>
      </c>
      <c r="Q5568" s="2">
        <f t="shared" si="517"/>
        <v>-11.33</v>
      </c>
      <c r="R5568" s="5">
        <f t="shared" si="518"/>
        <v>-11.33</v>
      </c>
      <c r="S5568" s="11">
        <f t="shared" si="519"/>
        <v>-1</v>
      </c>
      <c r="T5568" s="5">
        <v>2.86</v>
      </c>
      <c r="U5568" s="5">
        <v>0.49</v>
      </c>
      <c r="V5568" s="5">
        <v>0</v>
      </c>
      <c r="W5568" s="12">
        <f t="shared" si="520"/>
        <v>0</v>
      </c>
      <c r="X5568" s="2" t="str">
        <f t="shared" si="521"/>
        <v>PAUSE</v>
      </c>
      <c r="Y5568" s="22" t="str">
        <f t="shared" si="522"/>
        <v>High (501-750)</v>
      </c>
    </row>
    <row r="5569" spans="1:25">
      <c r="A5569" s="2" t="s">
        <v>17262</v>
      </c>
      <c r="B5569" s="2" t="s">
        <v>1543</v>
      </c>
      <c r="C5569" s="2" t="s">
        <v>17263</v>
      </c>
      <c r="D5569" s="2" t="s">
        <v>4211</v>
      </c>
      <c r="E5569" s="2" t="s">
        <v>125</v>
      </c>
      <c r="F5569" s="5">
        <v>1099</v>
      </c>
      <c r="G5569" s="2" t="s">
        <v>17264</v>
      </c>
      <c r="H5569" s="2" t="s">
        <v>260</v>
      </c>
      <c r="I5569" s="2" t="s">
        <v>13316</v>
      </c>
      <c r="J5569" s="2" t="s">
        <v>43</v>
      </c>
      <c r="K5569" s="9">
        <v>300</v>
      </c>
      <c r="L5569" s="9">
        <v>744</v>
      </c>
      <c r="M5569" s="5">
        <v>15</v>
      </c>
      <c r="N5569" s="5">
        <v>1</v>
      </c>
      <c r="O5569" s="5">
        <v>12.08</v>
      </c>
      <c r="P5569" s="5">
        <v>74.61</v>
      </c>
      <c r="Q5569" s="2">
        <f t="shared" si="517"/>
        <v>62.53</v>
      </c>
      <c r="R5569" s="5">
        <f t="shared" si="518"/>
        <v>62.53</v>
      </c>
      <c r="S5569" s="11">
        <f t="shared" si="519"/>
        <v>5.1763245033112586</v>
      </c>
      <c r="T5569" s="5">
        <v>2.02</v>
      </c>
      <c r="U5569" s="5">
        <v>0.81</v>
      </c>
      <c r="V5569" s="5">
        <v>12.08</v>
      </c>
      <c r="W5569" s="12">
        <f t="shared" si="520"/>
        <v>6.6666666666666666E-2</v>
      </c>
      <c r="X5569" s="2" t="str">
        <f t="shared" si="521"/>
        <v>SCALE</v>
      </c>
      <c r="Y5569" s="22" t="str">
        <f t="shared" si="522"/>
        <v>Low (100-300)</v>
      </c>
    </row>
    <row r="5570" spans="1:25">
      <c r="A5570" s="2" t="s">
        <v>17265</v>
      </c>
      <c r="B5570" s="2" t="s">
        <v>7017</v>
      </c>
      <c r="C5570" s="2" t="s">
        <v>12573</v>
      </c>
      <c r="D5570" s="2" t="s">
        <v>117</v>
      </c>
      <c r="E5570" s="2" t="s">
        <v>118</v>
      </c>
      <c r="F5570" s="5">
        <v>2000</v>
      </c>
      <c r="G5570" s="2" t="s">
        <v>17266</v>
      </c>
      <c r="H5570" s="2" t="s">
        <v>25</v>
      </c>
      <c r="I5570" s="2" t="s">
        <v>13316</v>
      </c>
      <c r="J5570" s="2" t="s">
        <v>361</v>
      </c>
      <c r="K5570" s="9">
        <v>100</v>
      </c>
      <c r="L5570" s="9">
        <v>554</v>
      </c>
      <c r="M5570" s="5">
        <v>11</v>
      </c>
      <c r="N5570" s="5">
        <v>1</v>
      </c>
      <c r="O5570" s="5">
        <v>5.97</v>
      </c>
      <c r="P5570" s="5">
        <v>49.17</v>
      </c>
      <c r="Q5570" s="2">
        <f t="shared" si="517"/>
        <v>43.2</v>
      </c>
      <c r="R5570" s="5">
        <f t="shared" si="518"/>
        <v>43.2</v>
      </c>
      <c r="S5570" s="11">
        <f t="shared" si="519"/>
        <v>7.2361809045226142</v>
      </c>
      <c r="T5570" s="5">
        <v>1.99</v>
      </c>
      <c r="U5570" s="5">
        <v>0.54</v>
      </c>
      <c r="V5570" s="5">
        <v>5.97</v>
      </c>
      <c r="W5570" s="12">
        <f t="shared" si="520"/>
        <v>9.0909090909090912E-2</v>
      </c>
      <c r="X5570" s="2" t="str">
        <f t="shared" si="521"/>
        <v>SCALE</v>
      </c>
      <c r="Y5570" s="22" t="str">
        <f t="shared" si="522"/>
        <v>Low (100-300)</v>
      </c>
    </row>
    <row r="5571" spans="1:25">
      <c r="A5571" s="2" t="s">
        <v>17267</v>
      </c>
      <c r="B5571" s="2" t="s">
        <v>1150</v>
      </c>
      <c r="C5571" s="2" t="s">
        <v>3033</v>
      </c>
      <c r="D5571" s="2" t="s">
        <v>291</v>
      </c>
      <c r="E5571" s="2" t="s">
        <v>85</v>
      </c>
      <c r="F5571" s="5">
        <v>3000</v>
      </c>
      <c r="G5571" s="2" t="s">
        <v>1346</v>
      </c>
      <c r="H5571" s="2" t="s">
        <v>253</v>
      </c>
      <c r="I5571" s="2" t="s">
        <v>13316</v>
      </c>
      <c r="J5571" s="2" t="s">
        <v>361</v>
      </c>
      <c r="K5571" s="9">
        <v>600</v>
      </c>
      <c r="L5571" s="9">
        <v>1540</v>
      </c>
      <c r="M5571" s="5">
        <v>59</v>
      </c>
      <c r="N5571" s="5">
        <v>2</v>
      </c>
      <c r="O5571" s="5">
        <v>43.09</v>
      </c>
      <c r="P5571" s="5">
        <v>80.06</v>
      </c>
      <c r="Q5571" s="2">
        <f t="shared" si="517"/>
        <v>36.97</v>
      </c>
      <c r="R5571" s="5">
        <f t="shared" si="518"/>
        <v>36.97</v>
      </c>
      <c r="S5571" s="11">
        <f t="shared" si="519"/>
        <v>0.85797168716639582</v>
      </c>
      <c r="T5571" s="5">
        <v>3.83</v>
      </c>
      <c r="U5571" s="5">
        <v>0.73</v>
      </c>
      <c r="V5571" s="5">
        <v>21.54</v>
      </c>
      <c r="W5571" s="12">
        <f t="shared" si="520"/>
        <v>3.3898305084745763E-2</v>
      </c>
      <c r="X5571" s="2" t="str">
        <f t="shared" si="521"/>
        <v>SCALE</v>
      </c>
      <c r="Y5571" s="22" t="str">
        <f t="shared" si="522"/>
        <v>High (501-750)</v>
      </c>
    </row>
    <row r="5572" spans="1:25">
      <c r="A5572" s="2" t="s">
        <v>17268</v>
      </c>
      <c r="B5572" s="2" t="s">
        <v>847</v>
      </c>
      <c r="C5572" s="2" t="s">
        <v>17269</v>
      </c>
      <c r="D5572" s="2" t="s">
        <v>17270</v>
      </c>
      <c r="E5572" s="2" t="s">
        <v>125</v>
      </c>
      <c r="F5572" s="5">
        <v>2750</v>
      </c>
      <c r="G5572" s="2" t="s">
        <v>17271</v>
      </c>
      <c r="H5572" s="2" t="s">
        <v>65</v>
      </c>
      <c r="I5572" s="2" t="s">
        <v>13316</v>
      </c>
      <c r="J5572" s="2" t="s">
        <v>66</v>
      </c>
      <c r="K5572" s="9">
        <v>200</v>
      </c>
      <c r="L5572" s="9">
        <v>1796</v>
      </c>
      <c r="M5572" s="5">
        <v>80</v>
      </c>
      <c r="N5572" s="5">
        <v>9</v>
      </c>
      <c r="O5572" s="5">
        <v>51.28</v>
      </c>
      <c r="P5572" s="5">
        <v>429.03</v>
      </c>
      <c r="Q5572" s="2">
        <f t="shared" si="517"/>
        <v>377.75</v>
      </c>
      <c r="R5572" s="5">
        <f t="shared" si="518"/>
        <v>377.75</v>
      </c>
      <c r="S5572" s="11">
        <f t="shared" si="519"/>
        <v>7.3664196567862712</v>
      </c>
      <c r="T5572" s="5">
        <v>4.45</v>
      </c>
      <c r="U5572" s="5">
        <v>0.64</v>
      </c>
      <c r="V5572" s="5">
        <v>5.7</v>
      </c>
      <c r="W5572" s="12">
        <f t="shared" si="520"/>
        <v>0.1125</v>
      </c>
      <c r="X5572" s="2" t="str">
        <f t="shared" si="521"/>
        <v>SCALE</v>
      </c>
      <c r="Y5572" s="22" t="str">
        <f t="shared" si="522"/>
        <v>Low (100-300)</v>
      </c>
    </row>
    <row r="5573" spans="1:25">
      <c r="A5573" s="2" t="s">
        <v>17272</v>
      </c>
      <c r="B5573" s="2" t="s">
        <v>10793</v>
      </c>
      <c r="C5573" s="2" t="s">
        <v>17273</v>
      </c>
      <c r="D5573" s="2" t="s">
        <v>1035</v>
      </c>
      <c r="E5573" s="2" t="s">
        <v>492</v>
      </c>
      <c r="F5573" s="5">
        <v>1625</v>
      </c>
      <c r="G5573" s="2" t="s">
        <v>17274</v>
      </c>
      <c r="H5573" s="2" t="s">
        <v>253</v>
      </c>
      <c r="I5573" s="2" t="s">
        <v>13316</v>
      </c>
      <c r="J5573" s="2" t="s">
        <v>51</v>
      </c>
      <c r="K5573" s="9">
        <v>700</v>
      </c>
      <c r="L5573" s="9">
        <v>941</v>
      </c>
      <c r="M5573" s="5">
        <v>14</v>
      </c>
      <c r="N5573" s="5">
        <v>0</v>
      </c>
      <c r="O5573" s="5">
        <v>8.1199999999999992</v>
      </c>
      <c r="P5573" s="5">
        <v>0</v>
      </c>
      <c r="Q5573" s="2">
        <f t="shared" si="517"/>
        <v>-8.1199999999999992</v>
      </c>
      <c r="R5573" s="5">
        <f t="shared" si="518"/>
        <v>-8.1199999999999992</v>
      </c>
      <c r="S5573" s="11">
        <f t="shared" si="519"/>
        <v>-1</v>
      </c>
      <c r="T5573" s="5">
        <v>1.49</v>
      </c>
      <c r="U5573" s="5">
        <v>0.57999999999999996</v>
      </c>
      <c r="V5573" s="5">
        <v>0</v>
      </c>
      <c r="W5573" s="12">
        <f t="shared" si="520"/>
        <v>0</v>
      </c>
      <c r="X5573" s="2" t="str">
        <f t="shared" si="521"/>
        <v>PAUSE</v>
      </c>
      <c r="Y5573" s="22" t="str">
        <f t="shared" si="522"/>
        <v>High (501-750)</v>
      </c>
    </row>
    <row r="5574" spans="1:25">
      <c r="A5574" s="2" t="s">
        <v>17275</v>
      </c>
      <c r="B5574" s="2" t="s">
        <v>1167</v>
      </c>
      <c r="C5574" s="2" t="s">
        <v>17276</v>
      </c>
      <c r="D5574" s="2" t="s">
        <v>204</v>
      </c>
      <c r="E5574" s="2" t="s">
        <v>56</v>
      </c>
      <c r="F5574" s="5">
        <v>1100</v>
      </c>
      <c r="G5574" s="2">
        <v>0</v>
      </c>
      <c r="H5574" s="2" t="s">
        <v>50</v>
      </c>
      <c r="I5574" s="2" t="s">
        <v>13316</v>
      </c>
      <c r="J5574" s="2" t="s">
        <v>300</v>
      </c>
      <c r="K5574" s="9">
        <v>300</v>
      </c>
      <c r="L5574" s="9">
        <v>2025</v>
      </c>
      <c r="M5574" s="5">
        <v>82</v>
      </c>
      <c r="N5574" s="5">
        <v>3</v>
      </c>
      <c r="O5574" s="5">
        <v>61.57</v>
      </c>
      <c r="P5574" s="5">
        <v>162.27000000000001</v>
      </c>
      <c r="Q5574" s="2">
        <f t="shared" si="517"/>
        <v>100.70000000000002</v>
      </c>
      <c r="R5574" s="5">
        <f t="shared" si="518"/>
        <v>100.70000000000002</v>
      </c>
      <c r="S5574" s="11">
        <f t="shared" si="519"/>
        <v>1.6355367873964597</v>
      </c>
      <c r="T5574" s="5">
        <v>4.05</v>
      </c>
      <c r="U5574" s="5">
        <v>0.75</v>
      </c>
      <c r="V5574" s="5">
        <v>20.52</v>
      </c>
      <c r="W5574" s="12">
        <f t="shared" si="520"/>
        <v>3.6585365853658534E-2</v>
      </c>
      <c r="X5574" s="2" t="str">
        <f t="shared" si="521"/>
        <v>SCALE</v>
      </c>
      <c r="Y5574" s="22" t="str">
        <f t="shared" si="522"/>
        <v>Low (100-300)</v>
      </c>
    </row>
    <row r="5575" spans="1:25">
      <c r="A5575" s="2" t="s">
        <v>17277</v>
      </c>
      <c r="B5575" s="2" t="s">
        <v>3683</v>
      </c>
      <c r="C5575" s="2" t="s">
        <v>4581</v>
      </c>
      <c r="D5575" s="2" t="s">
        <v>13432</v>
      </c>
      <c r="E5575" s="2" t="s">
        <v>23</v>
      </c>
      <c r="F5575" s="5">
        <v>2100</v>
      </c>
      <c r="G5575" s="2" t="s">
        <v>17278</v>
      </c>
      <c r="H5575" s="2" t="s">
        <v>58</v>
      </c>
      <c r="I5575" s="2" t="s">
        <v>13316</v>
      </c>
      <c r="J5575" s="2" t="s">
        <v>43</v>
      </c>
      <c r="K5575" s="9">
        <v>400</v>
      </c>
      <c r="L5575" s="9">
        <v>1313</v>
      </c>
      <c r="M5575" s="5">
        <v>30</v>
      </c>
      <c r="N5575" s="5">
        <v>2</v>
      </c>
      <c r="O5575" s="5">
        <v>21.56</v>
      </c>
      <c r="P5575" s="5">
        <v>106.74</v>
      </c>
      <c r="Q5575" s="2">
        <f t="shared" si="517"/>
        <v>85.179999999999993</v>
      </c>
      <c r="R5575" s="5">
        <f t="shared" si="518"/>
        <v>85.179999999999993</v>
      </c>
      <c r="S5575" s="11">
        <f t="shared" si="519"/>
        <v>3.9508348794063077</v>
      </c>
      <c r="T5575" s="5">
        <v>2.2799999999999998</v>
      </c>
      <c r="U5575" s="5">
        <v>0.72</v>
      </c>
      <c r="V5575" s="5">
        <v>10.78</v>
      </c>
      <c r="W5575" s="12">
        <f t="shared" si="520"/>
        <v>6.6666666666666666E-2</v>
      </c>
      <c r="X5575" s="2" t="str">
        <f t="shared" si="521"/>
        <v>SCALE</v>
      </c>
      <c r="Y5575" s="22" t="str">
        <f t="shared" si="522"/>
        <v>Mid (301-500)</v>
      </c>
    </row>
    <row r="5576" spans="1:25">
      <c r="A5576" s="2" t="s">
        <v>17279</v>
      </c>
      <c r="B5576" s="2" t="s">
        <v>5619</v>
      </c>
      <c r="C5576" s="2" t="s">
        <v>143</v>
      </c>
      <c r="D5576" s="2" t="s">
        <v>12686</v>
      </c>
      <c r="E5576" s="2" t="s">
        <v>337</v>
      </c>
      <c r="F5576" s="5">
        <v>5760</v>
      </c>
      <c r="G5576" s="2" t="s">
        <v>17280</v>
      </c>
      <c r="H5576" s="2" t="s">
        <v>150</v>
      </c>
      <c r="I5576" s="2" t="s">
        <v>13316</v>
      </c>
      <c r="J5576" s="2" t="s">
        <v>458</v>
      </c>
      <c r="K5576" s="9">
        <v>700</v>
      </c>
      <c r="L5576" s="9">
        <v>1252</v>
      </c>
      <c r="M5576" s="5">
        <v>24</v>
      </c>
      <c r="N5576" s="5">
        <v>0</v>
      </c>
      <c r="O5576" s="5">
        <v>9.84</v>
      </c>
      <c r="P5576" s="5">
        <v>0</v>
      </c>
      <c r="Q5576" s="2">
        <f t="shared" si="517"/>
        <v>-9.84</v>
      </c>
      <c r="R5576" s="5">
        <f t="shared" si="518"/>
        <v>-9.84</v>
      </c>
      <c r="S5576" s="11">
        <f t="shared" si="519"/>
        <v>-1</v>
      </c>
      <c r="T5576" s="5">
        <v>1.92</v>
      </c>
      <c r="U5576" s="5">
        <v>0.41</v>
      </c>
      <c r="V5576" s="5">
        <v>0</v>
      </c>
      <c r="W5576" s="12">
        <f t="shared" si="520"/>
        <v>0</v>
      </c>
      <c r="X5576" s="2" t="str">
        <f t="shared" si="521"/>
        <v>PAUSE</v>
      </c>
      <c r="Y5576" s="22" t="str">
        <f t="shared" si="522"/>
        <v>High (501-750)</v>
      </c>
    </row>
    <row r="5577" spans="1:25">
      <c r="A5577" s="2" t="s">
        <v>17281</v>
      </c>
      <c r="B5577" s="2" t="s">
        <v>1646</v>
      </c>
      <c r="C5577" s="2" t="s">
        <v>143</v>
      </c>
      <c r="D5577" s="2" t="s">
        <v>1460</v>
      </c>
      <c r="E5577" s="2" t="s">
        <v>23</v>
      </c>
      <c r="F5577" s="5">
        <v>4536</v>
      </c>
      <c r="G5577" s="2" t="s">
        <v>17282</v>
      </c>
      <c r="H5577" s="2" t="s">
        <v>94</v>
      </c>
      <c r="I5577" s="2" t="s">
        <v>13316</v>
      </c>
      <c r="J5577" s="2" t="s">
        <v>51</v>
      </c>
      <c r="K5577" s="9">
        <v>1000</v>
      </c>
      <c r="L5577" s="9">
        <v>2278</v>
      </c>
      <c r="M5577" s="5">
        <v>80</v>
      </c>
      <c r="N5577" s="5">
        <v>1</v>
      </c>
      <c r="O5577" s="5">
        <v>56.1</v>
      </c>
      <c r="P5577" s="5">
        <v>69.55</v>
      </c>
      <c r="Q5577" s="2">
        <f t="shared" si="517"/>
        <v>13.449999999999996</v>
      </c>
      <c r="R5577" s="5">
        <f t="shared" si="518"/>
        <v>13.449999999999996</v>
      </c>
      <c r="S5577" s="11">
        <f t="shared" si="519"/>
        <v>0.23975044563279849</v>
      </c>
      <c r="T5577" s="5">
        <v>3.51</v>
      </c>
      <c r="U5577" s="5">
        <v>0.7</v>
      </c>
      <c r="V5577" s="5">
        <v>56.1</v>
      </c>
      <c r="W5577" s="12">
        <f t="shared" si="520"/>
        <v>1.2500000000000001E-2</v>
      </c>
      <c r="X5577" s="2" t="str">
        <f t="shared" si="521"/>
        <v>SCALE</v>
      </c>
      <c r="Y5577" s="22" t="str">
        <f t="shared" si="522"/>
        <v>Premium (751-1000)</v>
      </c>
    </row>
    <row r="5578" spans="1:25">
      <c r="A5578" s="2" t="s">
        <v>17283</v>
      </c>
      <c r="B5578" s="2" t="s">
        <v>5588</v>
      </c>
      <c r="C5578" s="2" t="s">
        <v>1829</v>
      </c>
      <c r="D5578" s="2" t="s">
        <v>9189</v>
      </c>
      <c r="E5578" s="2" t="s">
        <v>23</v>
      </c>
      <c r="F5578" s="5">
        <v>2500</v>
      </c>
      <c r="G5578" s="2" t="s">
        <v>17284</v>
      </c>
      <c r="H5578" s="2" t="s">
        <v>94</v>
      </c>
      <c r="I5578" s="2" t="s">
        <v>13316</v>
      </c>
      <c r="J5578" s="2" t="s">
        <v>177</v>
      </c>
      <c r="K5578" s="9">
        <v>300</v>
      </c>
      <c r="L5578" s="9">
        <v>568</v>
      </c>
      <c r="M5578" s="5">
        <v>14</v>
      </c>
      <c r="N5578" s="5">
        <v>0</v>
      </c>
      <c r="O5578" s="5">
        <v>9.56</v>
      </c>
      <c r="P5578" s="5">
        <v>0</v>
      </c>
      <c r="Q5578" s="2">
        <f t="shared" si="517"/>
        <v>-9.56</v>
      </c>
      <c r="R5578" s="5">
        <f t="shared" si="518"/>
        <v>-9.56</v>
      </c>
      <c r="S5578" s="11">
        <f t="shared" si="519"/>
        <v>-1</v>
      </c>
      <c r="T5578" s="5">
        <v>2.46</v>
      </c>
      <c r="U5578" s="5">
        <v>0.68</v>
      </c>
      <c r="V5578" s="5">
        <v>0</v>
      </c>
      <c r="W5578" s="12">
        <f t="shared" si="520"/>
        <v>0</v>
      </c>
      <c r="X5578" s="2" t="str">
        <f t="shared" si="521"/>
        <v>PAUSE</v>
      </c>
      <c r="Y5578" s="22" t="str">
        <f t="shared" si="522"/>
        <v>Low (100-300)</v>
      </c>
    </row>
    <row r="5579" spans="1:25">
      <c r="A5579" s="2" t="s">
        <v>17285</v>
      </c>
      <c r="B5579" s="2" t="s">
        <v>2809</v>
      </c>
      <c r="C5579" s="2" t="s">
        <v>143</v>
      </c>
      <c r="D5579" s="2" t="s">
        <v>10538</v>
      </c>
      <c r="E5579" s="2" t="s">
        <v>953</v>
      </c>
      <c r="F5579" s="5">
        <v>4000</v>
      </c>
      <c r="G5579" s="2" t="s">
        <v>2588</v>
      </c>
      <c r="H5579" s="2" t="s">
        <v>58</v>
      </c>
      <c r="I5579" s="2" t="s">
        <v>13316</v>
      </c>
      <c r="J5579" s="2" t="s">
        <v>120</v>
      </c>
      <c r="K5579" s="9">
        <v>500</v>
      </c>
      <c r="L5579" s="9">
        <v>2317</v>
      </c>
      <c r="M5579" s="5">
        <v>68</v>
      </c>
      <c r="N5579" s="5">
        <v>1</v>
      </c>
      <c r="O5579" s="5">
        <v>45.45</v>
      </c>
      <c r="P5579" s="5">
        <v>67.83</v>
      </c>
      <c r="Q5579" s="2">
        <f t="shared" ref="Q5579:Q5642" si="523">IFERROR(P5579-O5579, 0)</f>
        <v>22.379999999999995</v>
      </c>
      <c r="R5579" s="5">
        <f t="shared" ref="R5579:R5642" si="524">P5579-O5579</f>
        <v>22.379999999999995</v>
      </c>
      <c r="S5579" s="11">
        <f t="shared" ref="S5579:S5642" si="525">R5579/O5579</f>
        <v>0.49240924092409227</v>
      </c>
      <c r="T5579" s="5">
        <v>2.93</v>
      </c>
      <c r="U5579" s="5">
        <v>0.67</v>
      </c>
      <c r="V5579" s="5">
        <v>45.45</v>
      </c>
      <c r="W5579" s="12">
        <f t="shared" ref="W5579:W5642" si="526">N5579/M5579</f>
        <v>1.4705882352941176E-2</v>
      </c>
      <c r="X5579" s="2" t="str">
        <f t="shared" ref="X5579:X5642" si="527">IF(P5579&gt;=4, "SCALE",
  IF(P5579&gt;=2, "MONITOR",
    IF(P5579&gt;=1, "OPTIMISE",
      "PAUSE")))</f>
        <v>SCALE</v>
      </c>
      <c r="Y5579" s="22" t="str">
        <f t="shared" ref="Y5579:Y5642" si="528">IF(K5579&lt;=300,"Low (100-300)",
 IF(K5579&lt;=500,"Mid (301-500)",
  IF(K5579&lt;=750,"High (501-750)",
   "Premium (751-1000)")))</f>
        <v>Mid (301-500)</v>
      </c>
    </row>
    <row r="5580" spans="1:25">
      <c r="A5580" s="2" t="s">
        <v>17286</v>
      </c>
      <c r="B5580" s="2" t="s">
        <v>325</v>
      </c>
      <c r="C5580" s="2" t="s">
        <v>17287</v>
      </c>
      <c r="D5580" s="2" t="s">
        <v>1797</v>
      </c>
      <c r="E5580" s="2" t="s">
        <v>23</v>
      </c>
      <c r="F5580" s="5">
        <v>1625</v>
      </c>
      <c r="G5580" s="2" t="s">
        <v>17288</v>
      </c>
      <c r="H5580" s="2" t="s">
        <v>190</v>
      </c>
      <c r="I5580" s="2" t="s">
        <v>13316</v>
      </c>
      <c r="J5580" s="2" t="s">
        <v>51</v>
      </c>
      <c r="K5580" s="9">
        <v>300</v>
      </c>
      <c r="L5580" s="9">
        <v>1344</v>
      </c>
      <c r="M5580" s="5">
        <v>55</v>
      </c>
      <c r="N5580" s="5">
        <v>5</v>
      </c>
      <c r="O5580" s="5">
        <v>36.450000000000003</v>
      </c>
      <c r="P5580" s="5">
        <v>229.49</v>
      </c>
      <c r="Q5580" s="2">
        <f t="shared" si="523"/>
        <v>193.04000000000002</v>
      </c>
      <c r="R5580" s="5">
        <f t="shared" si="524"/>
        <v>193.04000000000002</v>
      </c>
      <c r="S5580" s="11">
        <f t="shared" si="525"/>
        <v>5.2960219478737995</v>
      </c>
      <c r="T5580" s="5">
        <v>4.09</v>
      </c>
      <c r="U5580" s="5">
        <v>0.66</v>
      </c>
      <c r="V5580" s="5">
        <v>7.29</v>
      </c>
      <c r="W5580" s="12">
        <f t="shared" si="526"/>
        <v>9.0909090909090912E-2</v>
      </c>
      <c r="X5580" s="2" t="str">
        <f t="shared" si="527"/>
        <v>SCALE</v>
      </c>
      <c r="Y5580" s="22" t="str">
        <f t="shared" si="528"/>
        <v>Low (100-300)</v>
      </c>
    </row>
    <row r="5581" spans="1:25">
      <c r="A5581" s="2" t="s">
        <v>17289</v>
      </c>
      <c r="B5581" s="2" t="s">
        <v>1117</v>
      </c>
      <c r="C5581" s="2" t="s">
        <v>17290</v>
      </c>
      <c r="D5581" s="2" t="s">
        <v>5952</v>
      </c>
      <c r="E5581" s="2" t="s">
        <v>188</v>
      </c>
      <c r="F5581" s="5">
        <v>1500</v>
      </c>
      <c r="G5581" s="2" t="s">
        <v>3251</v>
      </c>
      <c r="H5581" s="2" t="s">
        <v>42</v>
      </c>
      <c r="I5581" s="2" t="s">
        <v>13316</v>
      </c>
      <c r="J5581" s="2" t="s">
        <v>35</v>
      </c>
      <c r="K5581" s="9">
        <v>400</v>
      </c>
      <c r="L5581" s="9">
        <v>1414</v>
      </c>
      <c r="M5581" s="5">
        <v>62</v>
      </c>
      <c r="N5581" s="5">
        <v>2</v>
      </c>
      <c r="O5581" s="5">
        <v>37.770000000000003</v>
      </c>
      <c r="P5581" s="5">
        <v>105.77</v>
      </c>
      <c r="Q5581" s="2">
        <f t="shared" si="523"/>
        <v>68</v>
      </c>
      <c r="R5581" s="5">
        <f t="shared" si="524"/>
        <v>68</v>
      </c>
      <c r="S5581" s="11">
        <f t="shared" si="525"/>
        <v>1.8003706645485833</v>
      </c>
      <c r="T5581" s="5">
        <v>4.38</v>
      </c>
      <c r="U5581" s="5">
        <v>0.61</v>
      </c>
      <c r="V5581" s="5">
        <v>18.89</v>
      </c>
      <c r="W5581" s="12">
        <f t="shared" si="526"/>
        <v>3.2258064516129031E-2</v>
      </c>
      <c r="X5581" s="2" t="str">
        <f t="shared" si="527"/>
        <v>SCALE</v>
      </c>
      <c r="Y5581" s="22" t="str">
        <f t="shared" si="528"/>
        <v>Mid (301-500)</v>
      </c>
    </row>
    <row r="5582" spans="1:25">
      <c r="A5582" s="2" t="s">
        <v>17291</v>
      </c>
      <c r="B5582" s="2" t="s">
        <v>17292</v>
      </c>
      <c r="C5582" s="2" t="s">
        <v>3033</v>
      </c>
      <c r="D5582" s="2" t="s">
        <v>144</v>
      </c>
      <c r="E5582" s="2" t="s">
        <v>40</v>
      </c>
      <c r="F5582" s="5">
        <v>4200</v>
      </c>
      <c r="G5582" s="2" t="s">
        <v>10506</v>
      </c>
      <c r="H5582" s="2" t="s">
        <v>25</v>
      </c>
      <c r="I5582" s="2" t="s">
        <v>13316</v>
      </c>
      <c r="J5582" s="2" t="s">
        <v>127</v>
      </c>
      <c r="K5582" s="9">
        <v>500</v>
      </c>
      <c r="L5582" s="9">
        <v>2245</v>
      </c>
      <c r="M5582" s="5">
        <v>94</v>
      </c>
      <c r="N5582" s="5">
        <v>4</v>
      </c>
      <c r="O5582" s="5">
        <v>65.7</v>
      </c>
      <c r="P5582" s="5">
        <v>166.39</v>
      </c>
      <c r="Q5582" s="2">
        <f t="shared" si="523"/>
        <v>100.68999999999998</v>
      </c>
      <c r="R5582" s="5">
        <f t="shared" si="524"/>
        <v>100.68999999999998</v>
      </c>
      <c r="S5582" s="11">
        <f t="shared" si="525"/>
        <v>1.5325722983257226</v>
      </c>
      <c r="T5582" s="5">
        <v>4.1900000000000004</v>
      </c>
      <c r="U5582" s="5">
        <v>0.7</v>
      </c>
      <c r="V5582" s="5">
        <v>16.420000000000002</v>
      </c>
      <c r="W5582" s="12">
        <f t="shared" si="526"/>
        <v>4.2553191489361701E-2</v>
      </c>
      <c r="X5582" s="2" t="str">
        <f t="shared" si="527"/>
        <v>SCALE</v>
      </c>
      <c r="Y5582" s="22" t="str">
        <f t="shared" si="528"/>
        <v>Mid (301-500)</v>
      </c>
    </row>
    <row r="5583" spans="1:25">
      <c r="A5583" s="2" t="s">
        <v>17293</v>
      </c>
      <c r="B5583" s="2" t="s">
        <v>17294</v>
      </c>
      <c r="C5583" s="2" t="s">
        <v>17295</v>
      </c>
      <c r="D5583" s="2" t="s">
        <v>497</v>
      </c>
      <c r="E5583" s="2" t="s">
        <v>276</v>
      </c>
      <c r="F5583" s="5">
        <v>3000</v>
      </c>
      <c r="G5583" s="2" t="s">
        <v>17296</v>
      </c>
      <c r="H5583" s="2" t="s">
        <v>58</v>
      </c>
      <c r="I5583" s="2" t="s">
        <v>13316</v>
      </c>
      <c r="J5583" s="2" t="s">
        <v>356</v>
      </c>
      <c r="K5583" s="9">
        <v>300</v>
      </c>
      <c r="L5583" s="9">
        <v>629</v>
      </c>
      <c r="M5583" s="5">
        <v>25</v>
      </c>
      <c r="N5583" s="5">
        <v>0</v>
      </c>
      <c r="O5583" s="5">
        <v>11.43</v>
      </c>
      <c r="P5583" s="5">
        <v>0</v>
      </c>
      <c r="Q5583" s="2">
        <f t="shared" si="523"/>
        <v>-11.43</v>
      </c>
      <c r="R5583" s="5">
        <f t="shared" si="524"/>
        <v>-11.43</v>
      </c>
      <c r="S5583" s="11">
        <f t="shared" si="525"/>
        <v>-1</v>
      </c>
      <c r="T5583" s="5">
        <v>3.97</v>
      </c>
      <c r="U5583" s="5">
        <v>0.46</v>
      </c>
      <c r="V5583" s="5">
        <v>0</v>
      </c>
      <c r="W5583" s="12">
        <f t="shared" si="526"/>
        <v>0</v>
      </c>
      <c r="X5583" s="2" t="str">
        <f t="shared" si="527"/>
        <v>PAUSE</v>
      </c>
      <c r="Y5583" s="22" t="str">
        <f t="shared" si="528"/>
        <v>Low (100-300)</v>
      </c>
    </row>
    <row r="5584" spans="1:25">
      <c r="A5584" s="2" t="s">
        <v>17297</v>
      </c>
      <c r="B5584" s="2" t="s">
        <v>17298</v>
      </c>
      <c r="C5584" s="2" t="s">
        <v>10085</v>
      </c>
      <c r="D5584" s="2" t="s">
        <v>2961</v>
      </c>
      <c r="E5584" s="2" t="s">
        <v>23</v>
      </c>
      <c r="F5584" s="5">
        <v>2750</v>
      </c>
      <c r="G5584" s="2" t="s">
        <v>17299</v>
      </c>
      <c r="H5584" s="2" t="s">
        <v>161</v>
      </c>
      <c r="I5584" s="2" t="s">
        <v>13316</v>
      </c>
      <c r="J5584" s="2" t="s">
        <v>232</v>
      </c>
      <c r="K5584" s="9">
        <v>500</v>
      </c>
      <c r="L5584" s="9">
        <v>2468</v>
      </c>
      <c r="M5584" s="5">
        <v>101</v>
      </c>
      <c r="N5584" s="5">
        <v>9</v>
      </c>
      <c r="O5584" s="5">
        <v>43.49</v>
      </c>
      <c r="P5584" s="5">
        <v>655.02</v>
      </c>
      <c r="Q5584" s="2">
        <f t="shared" si="523"/>
        <v>611.53</v>
      </c>
      <c r="R5584" s="5">
        <f t="shared" si="524"/>
        <v>611.53</v>
      </c>
      <c r="S5584" s="11">
        <f t="shared" si="525"/>
        <v>14.061393423775579</v>
      </c>
      <c r="T5584" s="5">
        <v>4.09</v>
      </c>
      <c r="U5584" s="5">
        <v>0.43</v>
      </c>
      <c r="V5584" s="5">
        <v>4.83</v>
      </c>
      <c r="W5584" s="12">
        <f t="shared" si="526"/>
        <v>8.9108910891089105E-2</v>
      </c>
      <c r="X5584" s="2" t="str">
        <f t="shared" si="527"/>
        <v>SCALE</v>
      </c>
      <c r="Y5584" s="22" t="str">
        <f t="shared" si="528"/>
        <v>Mid (301-500)</v>
      </c>
    </row>
    <row r="5585" spans="1:25">
      <c r="A5585" s="2" t="s">
        <v>17300</v>
      </c>
      <c r="B5585" s="2" t="s">
        <v>8167</v>
      </c>
      <c r="C5585" s="2" t="s">
        <v>17301</v>
      </c>
      <c r="D5585" s="2" t="s">
        <v>6130</v>
      </c>
      <c r="E5585" s="2" t="s">
        <v>85</v>
      </c>
      <c r="F5585" s="5">
        <v>1600</v>
      </c>
      <c r="G5585" s="2" t="s">
        <v>17302</v>
      </c>
      <c r="H5585" s="2" t="s">
        <v>266</v>
      </c>
      <c r="I5585" s="2" t="s">
        <v>13316</v>
      </c>
      <c r="J5585" s="2" t="s">
        <v>300</v>
      </c>
      <c r="K5585" s="9">
        <v>500</v>
      </c>
      <c r="L5585" s="9">
        <v>1269</v>
      </c>
      <c r="M5585" s="5">
        <v>26</v>
      </c>
      <c r="N5585" s="5">
        <v>0</v>
      </c>
      <c r="O5585" s="5">
        <v>15.83</v>
      </c>
      <c r="P5585" s="5">
        <v>0</v>
      </c>
      <c r="Q5585" s="2">
        <f t="shared" si="523"/>
        <v>-15.83</v>
      </c>
      <c r="R5585" s="5">
        <f t="shared" si="524"/>
        <v>-15.83</v>
      </c>
      <c r="S5585" s="11">
        <f t="shared" si="525"/>
        <v>-1</v>
      </c>
      <c r="T5585" s="5">
        <v>2.0499999999999998</v>
      </c>
      <c r="U5585" s="5">
        <v>0.61</v>
      </c>
      <c r="V5585" s="5">
        <v>0</v>
      </c>
      <c r="W5585" s="12">
        <f t="shared" si="526"/>
        <v>0</v>
      </c>
      <c r="X5585" s="2" t="str">
        <f t="shared" si="527"/>
        <v>PAUSE</v>
      </c>
      <c r="Y5585" s="22" t="str">
        <f t="shared" si="528"/>
        <v>Mid (301-500)</v>
      </c>
    </row>
    <row r="5586" spans="1:25">
      <c r="A5586" s="2" t="s">
        <v>17303</v>
      </c>
      <c r="B5586" s="2" t="s">
        <v>4811</v>
      </c>
      <c r="C5586" s="2" t="s">
        <v>17304</v>
      </c>
      <c r="D5586" s="2" t="s">
        <v>3083</v>
      </c>
      <c r="E5586" s="2" t="s">
        <v>635</v>
      </c>
      <c r="F5586" s="5">
        <v>1500</v>
      </c>
      <c r="G5586" s="2" t="s">
        <v>17305</v>
      </c>
      <c r="H5586" s="2" t="s">
        <v>42</v>
      </c>
      <c r="I5586" s="2" t="s">
        <v>13316</v>
      </c>
      <c r="J5586" s="2" t="s">
        <v>155</v>
      </c>
      <c r="K5586" s="9">
        <v>700</v>
      </c>
      <c r="L5586" s="9">
        <v>692</v>
      </c>
      <c r="M5586" s="5">
        <v>21</v>
      </c>
      <c r="N5586" s="5">
        <v>0</v>
      </c>
      <c r="O5586" s="5">
        <v>10.95</v>
      </c>
      <c r="P5586" s="5">
        <v>0</v>
      </c>
      <c r="Q5586" s="2">
        <f t="shared" si="523"/>
        <v>-10.95</v>
      </c>
      <c r="R5586" s="5">
        <f t="shared" si="524"/>
        <v>-10.95</v>
      </c>
      <c r="S5586" s="11">
        <f t="shared" si="525"/>
        <v>-1</v>
      </c>
      <c r="T5586" s="5">
        <v>3.03</v>
      </c>
      <c r="U5586" s="5">
        <v>0.52</v>
      </c>
      <c r="V5586" s="5">
        <v>0</v>
      </c>
      <c r="W5586" s="12">
        <f t="shared" si="526"/>
        <v>0</v>
      </c>
      <c r="X5586" s="2" t="str">
        <f t="shared" si="527"/>
        <v>PAUSE</v>
      </c>
      <c r="Y5586" s="22" t="str">
        <f t="shared" si="528"/>
        <v>High (501-750)</v>
      </c>
    </row>
    <row r="5587" spans="1:25">
      <c r="A5587" s="2" t="s">
        <v>17306</v>
      </c>
      <c r="B5587" s="2" t="s">
        <v>2499</v>
      </c>
      <c r="C5587" s="2" t="s">
        <v>17307</v>
      </c>
      <c r="D5587" s="2" t="s">
        <v>531</v>
      </c>
      <c r="E5587" s="2" t="s">
        <v>85</v>
      </c>
      <c r="F5587" s="5">
        <v>1924</v>
      </c>
      <c r="G5587" s="2" t="s">
        <v>1106</v>
      </c>
      <c r="H5587" s="2" t="s">
        <v>161</v>
      </c>
      <c r="I5587" s="2" t="s">
        <v>13316</v>
      </c>
      <c r="J5587" s="2" t="s">
        <v>135</v>
      </c>
      <c r="K5587" s="9">
        <v>400</v>
      </c>
      <c r="L5587" s="9">
        <v>750</v>
      </c>
      <c r="M5587" s="5">
        <v>21</v>
      </c>
      <c r="N5587" s="5">
        <v>0</v>
      </c>
      <c r="O5587" s="5">
        <v>15.01</v>
      </c>
      <c r="P5587" s="5">
        <v>0</v>
      </c>
      <c r="Q5587" s="2">
        <f t="shared" si="523"/>
        <v>-15.01</v>
      </c>
      <c r="R5587" s="5">
        <f t="shared" si="524"/>
        <v>-15.01</v>
      </c>
      <c r="S5587" s="11">
        <f t="shared" si="525"/>
        <v>-1</v>
      </c>
      <c r="T5587" s="5">
        <v>2.8</v>
      </c>
      <c r="U5587" s="5">
        <v>0.71</v>
      </c>
      <c r="V5587" s="5">
        <v>0</v>
      </c>
      <c r="W5587" s="12">
        <f t="shared" si="526"/>
        <v>0</v>
      </c>
      <c r="X5587" s="2" t="str">
        <f t="shared" si="527"/>
        <v>PAUSE</v>
      </c>
      <c r="Y5587" s="22" t="str">
        <f t="shared" si="528"/>
        <v>Mid (301-500)</v>
      </c>
    </row>
    <row r="5588" spans="1:25">
      <c r="A5588" s="2" t="s">
        <v>17308</v>
      </c>
      <c r="B5588" s="2" t="s">
        <v>53</v>
      </c>
      <c r="C5588" s="2" t="s">
        <v>984</v>
      </c>
      <c r="D5588" s="2" t="s">
        <v>4490</v>
      </c>
      <c r="E5588" s="2" t="s">
        <v>625</v>
      </c>
      <c r="F5588" s="5">
        <v>2700</v>
      </c>
      <c r="G5588" s="2" t="s">
        <v>17309</v>
      </c>
      <c r="H5588" s="2" t="s">
        <v>344</v>
      </c>
      <c r="I5588" s="2" t="s">
        <v>13316</v>
      </c>
      <c r="J5588" s="2" t="s">
        <v>699</v>
      </c>
      <c r="K5588" s="9">
        <v>400</v>
      </c>
      <c r="L5588" s="9">
        <v>2150</v>
      </c>
      <c r="M5588" s="5">
        <v>96</v>
      </c>
      <c r="N5588" s="5">
        <v>10</v>
      </c>
      <c r="O5588" s="5">
        <v>70.69</v>
      </c>
      <c r="P5588" s="5">
        <v>663.84</v>
      </c>
      <c r="Q5588" s="2">
        <f t="shared" si="523"/>
        <v>593.15000000000009</v>
      </c>
      <c r="R5588" s="5">
        <f t="shared" si="524"/>
        <v>593.15000000000009</v>
      </c>
      <c r="S5588" s="11">
        <f t="shared" si="525"/>
        <v>8.3908615079926463</v>
      </c>
      <c r="T5588" s="5">
        <v>4.47</v>
      </c>
      <c r="U5588" s="5">
        <v>0.74</v>
      </c>
      <c r="V5588" s="5">
        <v>7.07</v>
      </c>
      <c r="W5588" s="12">
        <f t="shared" si="526"/>
        <v>0.10416666666666667</v>
      </c>
      <c r="X5588" s="2" t="str">
        <f t="shared" si="527"/>
        <v>SCALE</v>
      </c>
      <c r="Y5588" s="22" t="str">
        <f t="shared" si="528"/>
        <v>Mid (301-500)</v>
      </c>
    </row>
    <row r="5589" spans="1:25">
      <c r="A5589" s="2" t="s">
        <v>17310</v>
      </c>
      <c r="B5589" s="2" t="s">
        <v>1443</v>
      </c>
      <c r="C5589" s="2" t="s">
        <v>4081</v>
      </c>
      <c r="D5589" s="2" t="s">
        <v>264</v>
      </c>
      <c r="E5589" s="2" t="s">
        <v>23</v>
      </c>
      <c r="F5589" s="5">
        <v>1700</v>
      </c>
      <c r="G5589" s="2" t="s">
        <v>17311</v>
      </c>
      <c r="H5589" s="2" t="s">
        <v>312</v>
      </c>
      <c r="I5589" s="2" t="s">
        <v>13316</v>
      </c>
      <c r="J5589" s="2" t="s">
        <v>458</v>
      </c>
      <c r="K5589" s="9">
        <v>200</v>
      </c>
      <c r="L5589" s="9">
        <v>2480</v>
      </c>
      <c r="M5589" s="5">
        <v>89</v>
      </c>
      <c r="N5589" s="5">
        <v>10</v>
      </c>
      <c r="O5589" s="5">
        <v>70.819999999999993</v>
      </c>
      <c r="P5589" s="5">
        <v>636.63</v>
      </c>
      <c r="Q5589" s="2">
        <f t="shared" si="523"/>
        <v>565.80999999999995</v>
      </c>
      <c r="R5589" s="5">
        <f t="shared" si="524"/>
        <v>565.80999999999995</v>
      </c>
      <c r="S5589" s="11">
        <f t="shared" si="525"/>
        <v>7.9894097712510588</v>
      </c>
      <c r="T5589" s="5">
        <v>3.59</v>
      </c>
      <c r="U5589" s="5">
        <v>0.8</v>
      </c>
      <c r="V5589" s="5">
        <v>7.08</v>
      </c>
      <c r="W5589" s="12">
        <f t="shared" si="526"/>
        <v>0.11235955056179775</v>
      </c>
      <c r="X5589" s="2" t="str">
        <f t="shared" si="527"/>
        <v>SCALE</v>
      </c>
      <c r="Y5589" s="22" t="str">
        <f t="shared" si="528"/>
        <v>Low (100-300)</v>
      </c>
    </row>
    <row r="5590" spans="1:25">
      <c r="A5590" s="2" t="s">
        <v>17312</v>
      </c>
      <c r="B5590" s="2" t="s">
        <v>5570</v>
      </c>
      <c r="C5590" s="2" t="s">
        <v>6992</v>
      </c>
      <c r="D5590" s="2" t="s">
        <v>2159</v>
      </c>
      <c r="E5590" s="2" t="s">
        <v>125</v>
      </c>
      <c r="F5590" s="5">
        <v>2000</v>
      </c>
      <c r="G5590" s="2" t="s">
        <v>17313</v>
      </c>
      <c r="H5590" s="2" t="s">
        <v>102</v>
      </c>
      <c r="I5590" s="2" t="s">
        <v>13316</v>
      </c>
      <c r="J5590" s="2" t="s">
        <v>155</v>
      </c>
      <c r="K5590" s="9">
        <v>400</v>
      </c>
      <c r="L5590" s="9">
        <v>2151</v>
      </c>
      <c r="M5590" s="5">
        <v>39</v>
      </c>
      <c r="N5590" s="5">
        <v>3</v>
      </c>
      <c r="O5590" s="5">
        <v>19.579999999999998</v>
      </c>
      <c r="P5590" s="5">
        <v>165.21</v>
      </c>
      <c r="Q5590" s="2">
        <f t="shared" si="523"/>
        <v>145.63</v>
      </c>
      <c r="R5590" s="5">
        <f t="shared" si="524"/>
        <v>145.63</v>
      </c>
      <c r="S5590" s="11">
        <f t="shared" si="525"/>
        <v>7.4376915219611854</v>
      </c>
      <c r="T5590" s="5">
        <v>1.81</v>
      </c>
      <c r="U5590" s="5">
        <v>0.5</v>
      </c>
      <c r="V5590" s="5">
        <v>6.53</v>
      </c>
      <c r="W5590" s="12">
        <f t="shared" si="526"/>
        <v>7.6923076923076927E-2</v>
      </c>
      <c r="X5590" s="2" t="str">
        <f t="shared" si="527"/>
        <v>SCALE</v>
      </c>
      <c r="Y5590" s="22" t="str">
        <f t="shared" si="528"/>
        <v>Mid (301-500)</v>
      </c>
    </row>
    <row r="5591" spans="1:25">
      <c r="A5591" s="2" t="s">
        <v>17314</v>
      </c>
      <c r="B5591" s="2" t="s">
        <v>1730</v>
      </c>
      <c r="C5591" s="2" t="s">
        <v>17315</v>
      </c>
      <c r="D5591" s="2" t="s">
        <v>1075</v>
      </c>
      <c r="E5591" s="2" t="s">
        <v>85</v>
      </c>
      <c r="F5591" s="5">
        <v>3600</v>
      </c>
      <c r="G5591" s="2" t="s">
        <v>2633</v>
      </c>
      <c r="H5591" s="2" t="s">
        <v>42</v>
      </c>
      <c r="I5591" s="2" t="s">
        <v>13316</v>
      </c>
      <c r="J5591" s="2" t="s">
        <v>135</v>
      </c>
      <c r="K5591" s="9">
        <v>700</v>
      </c>
      <c r="L5591" s="9">
        <v>1021</v>
      </c>
      <c r="M5591" s="5">
        <v>44</v>
      </c>
      <c r="N5591" s="5">
        <v>0</v>
      </c>
      <c r="O5591" s="5">
        <v>36.520000000000003</v>
      </c>
      <c r="P5591" s="5">
        <v>0</v>
      </c>
      <c r="Q5591" s="2">
        <f t="shared" si="523"/>
        <v>-36.520000000000003</v>
      </c>
      <c r="R5591" s="5">
        <f t="shared" si="524"/>
        <v>-36.520000000000003</v>
      </c>
      <c r="S5591" s="11">
        <f t="shared" si="525"/>
        <v>-1</v>
      </c>
      <c r="T5591" s="5">
        <v>4.3099999999999996</v>
      </c>
      <c r="U5591" s="5">
        <v>0.83</v>
      </c>
      <c r="V5591" s="5">
        <v>0</v>
      </c>
      <c r="W5591" s="12">
        <f t="shared" si="526"/>
        <v>0</v>
      </c>
      <c r="X5591" s="2" t="str">
        <f t="shared" si="527"/>
        <v>PAUSE</v>
      </c>
      <c r="Y5591" s="22" t="str">
        <f t="shared" si="528"/>
        <v>High (501-750)</v>
      </c>
    </row>
    <row r="5592" spans="1:25">
      <c r="A5592" s="2" t="s">
        <v>17316</v>
      </c>
      <c r="B5592" s="2" t="s">
        <v>847</v>
      </c>
      <c r="C5592" s="2" t="s">
        <v>17317</v>
      </c>
      <c r="D5592" s="2" t="s">
        <v>12986</v>
      </c>
      <c r="E5592" s="2" t="s">
        <v>276</v>
      </c>
      <c r="F5592" s="5">
        <v>3635</v>
      </c>
      <c r="G5592" s="2" t="s">
        <v>4819</v>
      </c>
      <c r="H5592" s="2" t="s">
        <v>190</v>
      </c>
      <c r="I5592" s="2" t="s">
        <v>13316</v>
      </c>
      <c r="J5592" s="2" t="s">
        <v>155</v>
      </c>
      <c r="K5592" s="9">
        <v>600</v>
      </c>
      <c r="L5592" s="9">
        <v>2186</v>
      </c>
      <c r="M5592" s="5">
        <v>92</v>
      </c>
      <c r="N5592" s="5">
        <v>8</v>
      </c>
      <c r="O5592" s="5">
        <v>50.19</v>
      </c>
      <c r="P5592" s="5">
        <v>544.41999999999996</v>
      </c>
      <c r="Q5592" s="2">
        <f t="shared" si="523"/>
        <v>494.22999999999996</v>
      </c>
      <c r="R5592" s="5">
        <f t="shared" si="524"/>
        <v>494.22999999999996</v>
      </c>
      <c r="S5592" s="11">
        <f t="shared" si="525"/>
        <v>9.8471807132895002</v>
      </c>
      <c r="T5592" s="5">
        <v>4.21</v>
      </c>
      <c r="U5592" s="5">
        <v>0.55000000000000004</v>
      </c>
      <c r="V5592" s="5">
        <v>6.27</v>
      </c>
      <c r="W5592" s="12">
        <f t="shared" si="526"/>
        <v>8.6956521739130432E-2</v>
      </c>
      <c r="X5592" s="2" t="str">
        <f t="shared" si="527"/>
        <v>SCALE</v>
      </c>
      <c r="Y5592" s="22" t="str">
        <f t="shared" si="528"/>
        <v>High (501-750)</v>
      </c>
    </row>
    <row r="5593" spans="1:25">
      <c r="A5593" s="2" t="s">
        <v>17318</v>
      </c>
      <c r="B5593" s="2" t="s">
        <v>208</v>
      </c>
      <c r="C5593" s="2" t="s">
        <v>17319</v>
      </c>
      <c r="D5593" s="2" t="s">
        <v>17320</v>
      </c>
      <c r="E5593" s="2" t="s">
        <v>237</v>
      </c>
      <c r="F5593" s="5">
        <v>4700</v>
      </c>
      <c r="G5593" s="2" t="s">
        <v>1044</v>
      </c>
      <c r="H5593" s="2" t="s">
        <v>102</v>
      </c>
      <c r="I5593" s="2" t="s">
        <v>13316</v>
      </c>
      <c r="J5593" s="2" t="s">
        <v>319</v>
      </c>
      <c r="K5593" s="9">
        <v>400</v>
      </c>
      <c r="L5593" s="9">
        <v>1835</v>
      </c>
      <c r="M5593" s="5">
        <v>39</v>
      </c>
      <c r="N5593" s="5">
        <v>4</v>
      </c>
      <c r="O5593" s="5">
        <v>18.97</v>
      </c>
      <c r="P5593" s="5">
        <v>288.75</v>
      </c>
      <c r="Q5593" s="2">
        <f t="shared" si="523"/>
        <v>269.77999999999997</v>
      </c>
      <c r="R5593" s="5">
        <f t="shared" si="524"/>
        <v>269.77999999999997</v>
      </c>
      <c r="S5593" s="11">
        <f t="shared" si="525"/>
        <v>14.22140221402214</v>
      </c>
      <c r="T5593" s="5">
        <v>2.13</v>
      </c>
      <c r="U5593" s="5">
        <v>0.49</v>
      </c>
      <c r="V5593" s="5">
        <v>4.74</v>
      </c>
      <c r="W5593" s="12">
        <f t="shared" si="526"/>
        <v>0.10256410256410256</v>
      </c>
      <c r="X5593" s="2" t="str">
        <f t="shared" si="527"/>
        <v>SCALE</v>
      </c>
      <c r="Y5593" s="22" t="str">
        <f t="shared" si="528"/>
        <v>Mid (301-500)</v>
      </c>
    </row>
    <row r="5594" spans="1:25">
      <c r="A5594" s="2" t="s">
        <v>17321</v>
      </c>
      <c r="B5594" s="2" t="s">
        <v>1840</v>
      </c>
      <c r="C5594" s="2" t="s">
        <v>17322</v>
      </c>
      <c r="D5594" s="2" t="s">
        <v>2626</v>
      </c>
      <c r="E5594" s="2" t="s">
        <v>373</v>
      </c>
      <c r="F5594" s="5">
        <v>1525</v>
      </c>
      <c r="G5594" s="2" t="s">
        <v>17323</v>
      </c>
      <c r="H5594" s="2" t="s">
        <v>150</v>
      </c>
      <c r="I5594" s="2" t="s">
        <v>13316</v>
      </c>
      <c r="J5594" s="2" t="s">
        <v>43</v>
      </c>
      <c r="K5594" s="9">
        <v>300</v>
      </c>
      <c r="L5594" s="9">
        <v>1734</v>
      </c>
      <c r="M5594" s="5">
        <v>67</v>
      </c>
      <c r="N5594" s="5">
        <v>0</v>
      </c>
      <c r="O5594" s="5">
        <v>47.35</v>
      </c>
      <c r="P5594" s="5">
        <v>0</v>
      </c>
      <c r="Q5594" s="2">
        <f t="shared" si="523"/>
        <v>-47.35</v>
      </c>
      <c r="R5594" s="5">
        <f t="shared" si="524"/>
        <v>-47.35</v>
      </c>
      <c r="S5594" s="11">
        <f t="shared" si="525"/>
        <v>-1</v>
      </c>
      <c r="T5594" s="5">
        <v>3.86</v>
      </c>
      <c r="U5594" s="5">
        <v>0.71</v>
      </c>
      <c r="V5594" s="5">
        <v>0</v>
      </c>
      <c r="W5594" s="12">
        <f t="shared" si="526"/>
        <v>0</v>
      </c>
      <c r="X5594" s="2" t="str">
        <f t="shared" si="527"/>
        <v>PAUSE</v>
      </c>
      <c r="Y5594" s="22" t="str">
        <f t="shared" si="528"/>
        <v>Low (100-300)</v>
      </c>
    </row>
    <row r="5595" spans="1:25">
      <c r="A5595" s="2" t="s">
        <v>17324</v>
      </c>
      <c r="B5595" s="2" t="s">
        <v>295</v>
      </c>
      <c r="C5595" s="2" t="s">
        <v>83</v>
      </c>
      <c r="D5595" s="2" t="s">
        <v>99</v>
      </c>
      <c r="E5595" s="2" t="s">
        <v>100</v>
      </c>
      <c r="F5595" s="5">
        <v>1100</v>
      </c>
      <c r="G5595" s="2" t="s">
        <v>17325</v>
      </c>
      <c r="H5595" s="2" t="s">
        <v>134</v>
      </c>
      <c r="I5595" s="2" t="s">
        <v>13316</v>
      </c>
      <c r="J5595" s="2" t="s">
        <v>155</v>
      </c>
      <c r="K5595" s="9">
        <v>200</v>
      </c>
      <c r="L5595" s="9">
        <v>1394</v>
      </c>
      <c r="M5595" s="5">
        <v>51</v>
      </c>
      <c r="N5595" s="5">
        <v>0</v>
      </c>
      <c r="O5595" s="5">
        <v>21.5</v>
      </c>
      <c r="P5595" s="5">
        <v>0</v>
      </c>
      <c r="Q5595" s="2">
        <f t="shared" si="523"/>
        <v>-21.5</v>
      </c>
      <c r="R5595" s="5">
        <f t="shared" si="524"/>
        <v>-21.5</v>
      </c>
      <c r="S5595" s="11">
        <f t="shared" si="525"/>
        <v>-1</v>
      </c>
      <c r="T5595" s="5">
        <v>3.66</v>
      </c>
      <c r="U5595" s="5">
        <v>0.42</v>
      </c>
      <c r="V5595" s="5">
        <v>0</v>
      </c>
      <c r="W5595" s="12">
        <f t="shared" si="526"/>
        <v>0</v>
      </c>
      <c r="X5595" s="2" t="str">
        <f t="shared" si="527"/>
        <v>PAUSE</v>
      </c>
      <c r="Y5595" s="22" t="str">
        <f t="shared" si="528"/>
        <v>Low (100-300)</v>
      </c>
    </row>
    <row r="5596" spans="1:25">
      <c r="A5596" s="2" t="s">
        <v>17326</v>
      </c>
      <c r="B5596" s="2" t="s">
        <v>628</v>
      </c>
      <c r="C5596" s="2" t="s">
        <v>17327</v>
      </c>
      <c r="D5596" s="2" t="s">
        <v>688</v>
      </c>
      <c r="E5596" s="2" t="s">
        <v>23</v>
      </c>
      <c r="F5596" s="5">
        <v>2498</v>
      </c>
      <c r="G5596" s="2" t="s">
        <v>6568</v>
      </c>
      <c r="H5596" s="2" t="s">
        <v>312</v>
      </c>
      <c r="I5596" s="2" t="s">
        <v>13316</v>
      </c>
      <c r="J5596" s="2" t="s">
        <v>35</v>
      </c>
      <c r="K5596" s="9">
        <v>200</v>
      </c>
      <c r="L5596" s="9">
        <v>2032</v>
      </c>
      <c r="M5596" s="5">
        <v>46</v>
      </c>
      <c r="N5596" s="5">
        <v>0</v>
      </c>
      <c r="O5596" s="5">
        <v>30.6</v>
      </c>
      <c r="P5596" s="5">
        <v>0</v>
      </c>
      <c r="Q5596" s="2">
        <f t="shared" si="523"/>
        <v>-30.6</v>
      </c>
      <c r="R5596" s="5">
        <f t="shared" si="524"/>
        <v>-30.6</v>
      </c>
      <c r="S5596" s="11">
        <f t="shared" si="525"/>
        <v>-1</v>
      </c>
      <c r="T5596" s="5">
        <v>2.2599999999999998</v>
      </c>
      <c r="U5596" s="5">
        <v>0.67</v>
      </c>
      <c r="V5596" s="5">
        <v>0</v>
      </c>
      <c r="W5596" s="12">
        <f t="shared" si="526"/>
        <v>0</v>
      </c>
      <c r="X5596" s="2" t="str">
        <f t="shared" si="527"/>
        <v>PAUSE</v>
      </c>
      <c r="Y5596" s="22" t="str">
        <f t="shared" si="528"/>
        <v>Low (100-300)</v>
      </c>
    </row>
    <row r="5597" spans="1:25">
      <c r="A5597" s="2" t="s">
        <v>17328</v>
      </c>
      <c r="B5597" s="2" t="s">
        <v>17329</v>
      </c>
      <c r="C5597" s="2" t="s">
        <v>269</v>
      </c>
      <c r="D5597" s="2" t="s">
        <v>1559</v>
      </c>
      <c r="E5597" s="2" t="s">
        <v>23</v>
      </c>
      <c r="F5597" s="5">
        <v>2500</v>
      </c>
      <c r="G5597" s="2" t="s">
        <v>17330</v>
      </c>
      <c r="H5597" s="2" t="s">
        <v>312</v>
      </c>
      <c r="I5597" s="2" t="s">
        <v>13316</v>
      </c>
      <c r="J5597" s="2" t="s">
        <v>35</v>
      </c>
      <c r="K5597" s="9">
        <v>500</v>
      </c>
      <c r="L5597" s="9">
        <v>933</v>
      </c>
      <c r="M5597" s="5">
        <v>31</v>
      </c>
      <c r="N5597" s="5">
        <v>1</v>
      </c>
      <c r="O5597" s="5">
        <v>14.06</v>
      </c>
      <c r="P5597" s="5">
        <v>57.5</v>
      </c>
      <c r="Q5597" s="2">
        <f t="shared" si="523"/>
        <v>43.44</v>
      </c>
      <c r="R5597" s="5">
        <f t="shared" si="524"/>
        <v>43.44</v>
      </c>
      <c r="S5597" s="11">
        <f t="shared" si="525"/>
        <v>3.0896159317211946</v>
      </c>
      <c r="T5597" s="5">
        <v>3.32</v>
      </c>
      <c r="U5597" s="5">
        <v>0.45</v>
      </c>
      <c r="V5597" s="5">
        <v>14.06</v>
      </c>
      <c r="W5597" s="12">
        <f t="shared" si="526"/>
        <v>3.2258064516129031E-2</v>
      </c>
      <c r="X5597" s="2" t="str">
        <f t="shared" si="527"/>
        <v>SCALE</v>
      </c>
      <c r="Y5597" s="22" t="str">
        <f t="shared" si="528"/>
        <v>Mid (301-500)</v>
      </c>
    </row>
    <row r="5598" spans="1:25">
      <c r="A5598" s="2" t="s">
        <v>17331</v>
      </c>
      <c r="B5598" s="2" t="s">
        <v>1324</v>
      </c>
      <c r="C5598" s="2" t="s">
        <v>17332</v>
      </c>
      <c r="D5598" s="2" t="s">
        <v>552</v>
      </c>
      <c r="E5598" s="2" t="s">
        <v>222</v>
      </c>
      <c r="F5598" s="5">
        <v>2000</v>
      </c>
      <c r="G5598" s="2" t="s">
        <v>12044</v>
      </c>
      <c r="H5598" s="2" t="s">
        <v>312</v>
      </c>
      <c r="I5598" s="2" t="s">
        <v>13316</v>
      </c>
      <c r="J5598" s="2" t="s">
        <v>248</v>
      </c>
      <c r="K5598" s="9">
        <v>600</v>
      </c>
      <c r="L5598" s="9">
        <v>2322</v>
      </c>
      <c r="M5598" s="5">
        <v>61</v>
      </c>
      <c r="N5598" s="5">
        <v>0</v>
      </c>
      <c r="O5598" s="5">
        <v>32.590000000000003</v>
      </c>
      <c r="P5598" s="5">
        <v>0</v>
      </c>
      <c r="Q5598" s="2">
        <f t="shared" si="523"/>
        <v>-32.590000000000003</v>
      </c>
      <c r="R5598" s="5">
        <f t="shared" si="524"/>
        <v>-32.590000000000003</v>
      </c>
      <c r="S5598" s="11">
        <f t="shared" si="525"/>
        <v>-1</v>
      </c>
      <c r="T5598" s="5">
        <v>2.63</v>
      </c>
      <c r="U5598" s="5">
        <v>0.53</v>
      </c>
      <c r="V5598" s="5">
        <v>0</v>
      </c>
      <c r="W5598" s="12">
        <f t="shared" si="526"/>
        <v>0</v>
      </c>
      <c r="X5598" s="2" t="str">
        <f t="shared" si="527"/>
        <v>PAUSE</v>
      </c>
      <c r="Y5598" s="22" t="str">
        <f t="shared" si="528"/>
        <v>High (501-750)</v>
      </c>
    </row>
    <row r="5599" spans="1:25">
      <c r="A5599" s="2" t="s">
        <v>17333</v>
      </c>
      <c r="B5599" s="2" t="s">
        <v>799</v>
      </c>
      <c r="C5599" s="2" t="s">
        <v>3770</v>
      </c>
      <c r="D5599" s="2" t="s">
        <v>17334</v>
      </c>
      <c r="E5599" s="2" t="s">
        <v>188</v>
      </c>
      <c r="F5599" s="5">
        <v>2760</v>
      </c>
      <c r="G5599" s="2" t="s">
        <v>17335</v>
      </c>
      <c r="H5599" s="2" t="s">
        <v>190</v>
      </c>
      <c r="I5599" s="2" t="s">
        <v>13316</v>
      </c>
      <c r="J5599" s="2" t="s">
        <v>232</v>
      </c>
      <c r="K5599" s="9">
        <v>200</v>
      </c>
      <c r="L5599" s="9">
        <v>1663</v>
      </c>
      <c r="M5599" s="5">
        <v>58</v>
      </c>
      <c r="N5599" s="5">
        <v>6</v>
      </c>
      <c r="O5599" s="5">
        <v>41.83</v>
      </c>
      <c r="P5599" s="5">
        <v>249.39</v>
      </c>
      <c r="Q5599" s="2">
        <f t="shared" si="523"/>
        <v>207.56</v>
      </c>
      <c r="R5599" s="5">
        <f t="shared" si="524"/>
        <v>207.56</v>
      </c>
      <c r="S5599" s="11">
        <f t="shared" si="525"/>
        <v>4.961989003107818</v>
      </c>
      <c r="T5599" s="5">
        <v>3.49</v>
      </c>
      <c r="U5599" s="5">
        <v>0.72</v>
      </c>
      <c r="V5599" s="5">
        <v>6.97</v>
      </c>
      <c r="W5599" s="12">
        <f t="shared" si="526"/>
        <v>0.10344827586206896</v>
      </c>
      <c r="X5599" s="2" t="str">
        <f t="shared" si="527"/>
        <v>SCALE</v>
      </c>
      <c r="Y5599" s="22" t="str">
        <f t="shared" si="528"/>
        <v>Low (100-300)</v>
      </c>
    </row>
    <row r="5600" spans="1:25">
      <c r="A5600" s="2" t="s">
        <v>17336</v>
      </c>
      <c r="B5600" s="2" t="s">
        <v>758</v>
      </c>
      <c r="C5600" s="2" t="s">
        <v>3552</v>
      </c>
      <c r="D5600" s="2" t="s">
        <v>552</v>
      </c>
      <c r="E5600" s="2" t="s">
        <v>222</v>
      </c>
      <c r="F5600" s="5">
        <v>3200</v>
      </c>
      <c r="G5600" s="2" t="s">
        <v>10593</v>
      </c>
      <c r="H5600" s="2" t="s">
        <v>34</v>
      </c>
      <c r="I5600" s="2" t="s">
        <v>13316</v>
      </c>
      <c r="J5600" s="2" t="s">
        <v>155</v>
      </c>
      <c r="K5600" s="9">
        <v>1000</v>
      </c>
      <c r="L5600" s="9">
        <v>1983</v>
      </c>
      <c r="M5600" s="5">
        <v>66</v>
      </c>
      <c r="N5600" s="5">
        <v>1</v>
      </c>
      <c r="O5600" s="5">
        <v>36.770000000000003</v>
      </c>
      <c r="P5600" s="5">
        <v>61.75</v>
      </c>
      <c r="Q5600" s="2">
        <f t="shared" si="523"/>
        <v>24.979999999999997</v>
      </c>
      <c r="R5600" s="5">
        <f t="shared" si="524"/>
        <v>24.979999999999997</v>
      </c>
      <c r="S5600" s="11">
        <f t="shared" si="525"/>
        <v>0.67935817242317087</v>
      </c>
      <c r="T5600" s="5">
        <v>3.33</v>
      </c>
      <c r="U5600" s="5">
        <v>0.56000000000000005</v>
      </c>
      <c r="V5600" s="5">
        <v>36.770000000000003</v>
      </c>
      <c r="W5600" s="12">
        <f t="shared" si="526"/>
        <v>1.5151515151515152E-2</v>
      </c>
      <c r="X5600" s="2" t="str">
        <f t="shared" si="527"/>
        <v>SCALE</v>
      </c>
      <c r="Y5600" s="22" t="str">
        <f t="shared" si="528"/>
        <v>Premium (751-1000)</v>
      </c>
    </row>
    <row r="5601" spans="1:25">
      <c r="A5601" s="2" t="s">
        <v>17337</v>
      </c>
      <c r="B5601" s="2" t="s">
        <v>929</v>
      </c>
      <c r="C5601" s="2" t="s">
        <v>5804</v>
      </c>
      <c r="D5601" s="2" t="s">
        <v>1593</v>
      </c>
      <c r="E5601" s="2" t="s">
        <v>112</v>
      </c>
      <c r="F5601" s="5">
        <v>4500</v>
      </c>
      <c r="G5601" s="2" t="s">
        <v>17338</v>
      </c>
      <c r="H5601" s="2" t="s">
        <v>161</v>
      </c>
      <c r="I5601" s="2" t="s">
        <v>13316</v>
      </c>
      <c r="J5601" s="2" t="s">
        <v>80</v>
      </c>
      <c r="K5601" s="9">
        <v>400</v>
      </c>
      <c r="L5601" s="9">
        <v>1059</v>
      </c>
      <c r="M5601" s="5">
        <v>30</v>
      </c>
      <c r="N5601" s="5">
        <v>0</v>
      </c>
      <c r="O5601" s="5">
        <v>14.44</v>
      </c>
      <c r="P5601" s="5">
        <v>0</v>
      </c>
      <c r="Q5601" s="2">
        <f t="shared" si="523"/>
        <v>-14.44</v>
      </c>
      <c r="R5601" s="5">
        <f t="shared" si="524"/>
        <v>-14.44</v>
      </c>
      <c r="S5601" s="11">
        <f t="shared" si="525"/>
        <v>-1</v>
      </c>
      <c r="T5601" s="5">
        <v>2.83</v>
      </c>
      <c r="U5601" s="5">
        <v>0.48</v>
      </c>
      <c r="V5601" s="5">
        <v>0</v>
      </c>
      <c r="W5601" s="12">
        <f t="shared" si="526"/>
        <v>0</v>
      </c>
      <c r="X5601" s="2" t="str">
        <f t="shared" si="527"/>
        <v>PAUSE</v>
      </c>
      <c r="Y5601" s="22" t="str">
        <f t="shared" si="528"/>
        <v>Mid (301-500)</v>
      </c>
    </row>
    <row r="5602" spans="1:25">
      <c r="A5602" s="2" t="s">
        <v>17339</v>
      </c>
      <c r="B5602" s="2" t="s">
        <v>2293</v>
      </c>
      <c r="C5602" s="2" t="s">
        <v>2459</v>
      </c>
      <c r="D5602" s="2" t="s">
        <v>655</v>
      </c>
      <c r="E5602" s="2" t="s">
        <v>125</v>
      </c>
      <c r="F5602" s="5">
        <v>1621</v>
      </c>
      <c r="G5602" s="2" t="s">
        <v>14177</v>
      </c>
      <c r="H5602" s="2" t="s">
        <v>94</v>
      </c>
      <c r="I5602" s="2" t="s">
        <v>13316</v>
      </c>
      <c r="J5602" s="2" t="s">
        <v>27</v>
      </c>
      <c r="K5602" s="9">
        <v>300</v>
      </c>
      <c r="L5602" s="9">
        <v>691</v>
      </c>
      <c r="M5602" s="5">
        <v>18</v>
      </c>
      <c r="N5602" s="5">
        <v>2</v>
      </c>
      <c r="O5602" s="5">
        <v>13.47</v>
      </c>
      <c r="P5602" s="5">
        <v>120.81</v>
      </c>
      <c r="Q5602" s="2">
        <f t="shared" si="523"/>
        <v>107.34</v>
      </c>
      <c r="R5602" s="5">
        <f t="shared" si="524"/>
        <v>107.34</v>
      </c>
      <c r="S5602" s="11">
        <f t="shared" si="525"/>
        <v>7.9688195991091311</v>
      </c>
      <c r="T5602" s="5">
        <v>2.6</v>
      </c>
      <c r="U5602" s="5">
        <v>0.75</v>
      </c>
      <c r="V5602" s="5">
        <v>6.74</v>
      </c>
      <c r="W5602" s="12">
        <f t="shared" si="526"/>
        <v>0.1111111111111111</v>
      </c>
      <c r="X5602" s="2" t="str">
        <f t="shared" si="527"/>
        <v>SCALE</v>
      </c>
      <c r="Y5602" s="22" t="str">
        <f t="shared" si="528"/>
        <v>Low (100-300)</v>
      </c>
    </row>
    <row r="5603" spans="1:25">
      <c r="A5603" s="2" t="s">
        <v>17340</v>
      </c>
      <c r="B5603" s="2" t="s">
        <v>1343</v>
      </c>
      <c r="C5603" s="2" t="s">
        <v>3802</v>
      </c>
      <c r="D5603" s="2" t="s">
        <v>2327</v>
      </c>
      <c r="E5603" s="2" t="s">
        <v>112</v>
      </c>
      <c r="F5603" s="5">
        <v>3900</v>
      </c>
      <c r="G5603" s="2" t="s">
        <v>17341</v>
      </c>
      <c r="H5603" s="2" t="s">
        <v>42</v>
      </c>
      <c r="I5603" s="2" t="s">
        <v>13316</v>
      </c>
      <c r="J5603" s="2" t="s">
        <v>88</v>
      </c>
      <c r="K5603" s="9">
        <v>500</v>
      </c>
      <c r="L5603" s="9">
        <v>596</v>
      </c>
      <c r="M5603" s="5">
        <v>18</v>
      </c>
      <c r="N5603" s="5">
        <v>0</v>
      </c>
      <c r="O5603" s="5">
        <v>13.11</v>
      </c>
      <c r="P5603" s="5">
        <v>0</v>
      </c>
      <c r="Q5603" s="2">
        <f t="shared" si="523"/>
        <v>-13.11</v>
      </c>
      <c r="R5603" s="5">
        <f t="shared" si="524"/>
        <v>-13.11</v>
      </c>
      <c r="S5603" s="11">
        <f t="shared" si="525"/>
        <v>-1</v>
      </c>
      <c r="T5603" s="5">
        <v>3.02</v>
      </c>
      <c r="U5603" s="5">
        <v>0.73</v>
      </c>
      <c r="V5603" s="5">
        <v>0</v>
      </c>
      <c r="W5603" s="12">
        <f t="shared" si="526"/>
        <v>0</v>
      </c>
      <c r="X5603" s="2" t="str">
        <f t="shared" si="527"/>
        <v>PAUSE</v>
      </c>
      <c r="Y5603" s="22" t="str">
        <f t="shared" si="528"/>
        <v>Mid (301-500)</v>
      </c>
    </row>
    <row r="5604" spans="1:25">
      <c r="A5604" s="2" t="s">
        <v>17342</v>
      </c>
      <c r="B5604" s="2" t="s">
        <v>330</v>
      </c>
      <c r="C5604" s="2" t="s">
        <v>17343</v>
      </c>
      <c r="D5604" s="2" t="s">
        <v>251</v>
      </c>
      <c r="E5604" s="2" t="s">
        <v>23</v>
      </c>
      <c r="F5604" s="5">
        <v>3900</v>
      </c>
      <c r="G5604" s="2" t="s">
        <v>17344</v>
      </c>
      <c r="H5604" s="2" t="s">
        <v>150</v>
      </c>
      <c r="I5604" s="2" t="s">
        <v>13316</v>
      </c>
      <c r="J5604" s="2" t="s">
        <v>177</v>
      </c>
      <c r="K5604" s="9">
        <v>400</v>
      </c>
      <c r="L5604" s="9">
        <v>723</v>
      </c>
      <c r="M5604" s="5">
        <v>19</v>
      </c>
      <c r="N5604" s="5">
        <v>0</v>
      </c>
      <c r="O5604" s="5">
        <v>13.04</v>
      </c>
      <c r="P5604" s="5">
        <v>0</v>
      </c>
      <c r="Q5604" s="2">
        <f t="shared" si="523"/>
        <v>-13.04</v>
      </c>
      <c r="R5604" s="5">
        <f t="shared" si="524"/>
        <v>-13.04</v>
      </c>
      <c r="S5604" s="11">
        <f t="shared" si="525"/>
        <v>-1</v>
      </c>
      <c r="T5604" s="5">
        <v>2.63</v>
      </c>
      <c r="U5604" s="5">
        <v>0.69</v>
      </c>
      <c r="V5604" s="5">
        <v>0</v>
      </c>
      <c r="W5604" s="12">
        <f t="shared" si="526"/>
        <v>0</v>
      </c>
      <c r="X5604" s="2" t="str">
        <f t="shared" si="527"/>
        <v>PAUSE</v>
      </c>
      <c r="Y5604" s="22" t="str">
        <f t="shared" si="528"/>
        <v>Mid (301-500)</v>
      </c>
    </row>
    <row r="5605" spans="1:25">
      <c r="A5605" s="2" t="s">
        <v>17345</v>
      </c>
      <c r="B5605" s="2" t="s">
        <v>4869</v>
      </c>
      <c r="C5605" s="2" t="s">
        <v>9206</v>
      </c>
      <c r="D5605" s="2" t="s">
        <v>17346</v>
      </c>
      <c r="E5605" s="2" t="s">
        <v>112</v>
      </c>
      <c r="F5605" s="5">
        <v>2000</v>
      </c>
      <c r="G5605" s="2" t="s">
        <v>17347</v>
      </c>
      <c r="H5605" s="2" t="s">
        <v>25</v>
      </c>
      <c r="I5605" s="2" t="s">
        <v>13316</v>
      </c>
      <c r="J5605" s="2" t="s">
        <v>95</v>
      </c>
      <c r="K5605" s="9">
        <v>800</v>
      </c>
      <c r="L5605" s="9">
        <v>1556</v>
      </c>
      <c r="M5605" s="5">
        <v>25</v>
      </c>
      <c r="N5605" s="5">
        <v>0</v>
      </c>
      <c r="O5605" s="5">
        <v>15.77</v>
      </c>
      <c r="P5605" s="5">
        <v>0</v>
      </c>
      <c r="Q5605" s="2">
        <f t="shared" si="523"/>
        <v>-15.77</v>
      </c>
      <c r="R5605" s="5">
        <f t="shared" si="524"/>
        <v>-15.77</v>
      </c>
      <c r="S5605" s="11">
        <f t="shared" si="525"/>
        <v>-1</v>
      </c>
      <c r="T5605" s="5">
        <v>1.61</v>
      </c>
      <c r="U5605" s="5">
        <v>0.63</v>
      </c>
      <c r="V5605" s="5">
        <v>0</v>
      </c>
      <c r="W5605" s="12">
        <f t="shared" si="526"/>
        <v>0</v>
      </c>
      <c r="X5605" s="2" t="str">
        <f t="shared" si="527"/>
        <v>PAUSE</v>
      </c>
      <c r="Y5605" s="22" t="str">
        <f t="shared" si="528"/>
        <v>Premium (751-1000)</v>
      </c>
    </row>
    <row r="5606" spans="1:25">
      <c r="A5606" s="2" t="s">
        <v>17348</v>
      </c>
      <c r="B5606" s="2" t="s">
        <v>6153</v>
      </c>
      <c r="C5606" s="2" t="s">
        <v>17276</v>
      </c>
      <c r="D5606" s="2" t="s">
        <v>809</v>
      </c>
      <c r="E5606" s="2" t="s">
        <v>112</v>
      </c>
      <c r="F5606" s="5">
        <v>1300</v>
      </c>
      <c r="G5606" s="2" t="s">
        <v>11009</v>
      </c>
      <c r="H5606" s="2" t="s">
        <v>134</v>
      </c>
      <c r="I5606" s="2" t="s">
        <v>13316</v>
      </c>
      <c r="J5606" s="2" t="s">
        <v>217</v>
      </c>
      <c r="K5606" s="9">
        <v>700</v>
      </c>
      <c r="L5606" s="9">
        <v>2459</v>
      </c>
      <c r="M5606" s="5">
        <v>53</v>
      </c>
      <c r="N5606" s="5">
        <v>2</v>
      </c>
      <c r="O5606" s="5">
        <v>23.9</v>
      </c>
      <c r="P5606" s="5">
        <v>95.78</v>
      </c>
      <c r="Q5606" s="2">
        <f t="shared" si="523"/>
        <v>71.88</v>
      </c>
      <c r="R5606" s="5">
        <f t="shared" si="524"/>
        <v>71.88</v>
      </c>
      <c r="S5606" s="11">
        <f t="shared" si="525"/>
        <v>3.0075313807531381</v>
      </c>
      <c r="T5606" s="5">
        <v>2.16</v>
      </c>
      <c r="U5606" s="5">
        <v>0.45</v>
      </c>
      <c r="V5606" s="5">
        <v>11.95</v>
      </c>
      <c r="W5606" s="12">
        <f t="shared" si="526"/>
        <v>3.7735849056603772E-2</v>
      </c>
      <c r="X5606" s="2" t="str">
        <f t="shared" si="527"/>
        <v>SCALE</v>
      </c>
      <c r="Y5606" s="22" t="str">
        <f t="shared" si="528"/>
        <v>High (501-750)</v>
      </c>
    </row>
    <row r="5607" spans="1:25">
      <c r="A5607" s="2" t="s">
        <v>17349</v>
      </c>
      <c r="B5607" s="2" t="s">
        <v>894</v>
      </c>
      <c r="C5607" s="2" t="s">
        <v>14893</v>
      </c>
      <c r="D5607" s="2" t="s">
        <v>4114</v>
      </c>
      <c r="E5607" s="2" t="s">
        <v>23</v>
      </c>
      <c r="F5607" s="5">
        <v>2250</v>
      </c>
      <c r="G5607" s="2" t="s">
        <v>8133</v>
      </c>
      <c r="H5607" s="2" t="s">
        <v>150</v>
      </c>
      <c r="I5607" s="2" t="s">
        <v>13316</v>
      </c>
      <c r="J5607" s="2" t="s">
        <v>319</v>
      </c>
      <c r="K5607" s="9">
        <v>400</v>
      </c>
      <c r="L5607" s="9">
        <v>665</v>
      </c>
      <c r="M5607" s="5">
        <v>24</v>
      </c>
      <c r="N5607" s="5">
        <v>0</v>
      </c>
      <c r="O5607" s="5">
        <v>15.09</v>
      </c>
      <c r="P5607" s="5">
        <v>0</v>
      </c>
      <c r="Q5607" s="2">
        <f t="shared" si="523"/>
        <v>-15.09</v>
      </c>
      <c r="R5607" s="5">
        <f t="shared" si="524"/>
        <v>-15.09</v>
      </c>
      <c r="S5607" s="11">
        <f t="shared" si="525"/>
        <v>-1</v>
      </c>
      <c r="T5607" s="5">
        <v>3.61</v>
      </c>
      <c r="U5607" s="5">
        <v>0.63</v>
      </c>
      <c r="V5607" s="5">
        <v>0</v>
      </c>
      <c r="W5607" s="12">
        <f t="shared" si="526"/>
        <v>0</v>
      </c>
      <c r="X5607" s="2" t="str">
        <f t="shared" si="527"/>
        <v>PAUSE</v>
      </c>
      <c r="Y5607" s="22" t="str">
        <f t="shared" si="528"/>
        <v>Mid (301-500)</v>
      </c>
    </row>
    <row r="5608" spans="1:25">
      <c r="A5608" s="2" t="s">
        <v>17350</v>
      </c>
      <c r="B5608" s="2" t="s">
        <v>1068</v>
      </c>
      <c r="C5608" s="2" t="s">
        <v>1470</v>
      </c>
      <c r="D5608" s="2" t="s">
        <v>1593</v>
      </c>
      <c r="E5608" s="2" t="s">
        <v>112</v>
      </c>
      <c r="F5608" s="5">
        <v>2000</v>
      </c>
      <c r="G5608" s="2" t="s">
        <v>4831</v>
      </c>
      <c r="H5608" s="2" t="s">
        <v>253</v>
      </c>
      <c r="I5608" s="2" t="s">
        <v>13316</v>
      </c>
      <c r="J5608" s="2" t="s">
        <v>80</v>
      </c>
      <c r="K5608" s="9">
        <v>700</v>
      </c>
      <c r="L5608" s="9">
        <v>1672</v>
      </c>
      <c r="M5608" s="5">
        <v>25</v>
      </c>
      <c r="N5608" s="5">
        <v>0</v>
      </c>
      <c r="O5608" s="5">
        <v>17.190000000000001</v>
      </c>
      <c r="P5608" s="5">
        <v>0</v>
      </c>
      <c r="Q5608" s="2">
        <f t="shared" si="523"/>
        <v>-17.190000000000001</v>
      </c>
      <c r="R5608" s="5">
        <f t="shared" si="524"/>
        <v>-17.190000000000001</v>
      </c>
      <c r="S5608" s="11">
        <f t="shared" si="525"/>
        <v>-1</v>
      </c>
      <c r="T5608" s="5">
        <v>1.5</v>
      </c>
      <c r="U5608" s="5">
        <v>0.69</v>
      </c>
      <c r="V5608" s="5">
        <v>0</v>
      </c>
      <c r="W5608" s="12">
        <f t="shared" si="526"/>
        <v>0</v>
      </c>
      <c r="X5608" s="2" t="str">
        <f t="shared" si="527"/>
        <v>PAUSE</v>
      </c>
      <c r="Y5608" s="22" t="str">
        <f t="shared" si="528"/>
        <v>High (501-750)</v>
      </c>
    </row>
    <row r="5609" spans="1:25">
      <c r="A5609" s="2" t="s">
        <v>17351</v>
      </c>
      <c r="B5609" s="2" t="s">
        <v>929</v>
      </c>
      <c r="C5609" s="2" t="s">
        <v>677</v>
      </c>
      <c r="D5609" s="2" t="s">
        <v>10904</v>
      </c>
      <c r="E5609" s="2" t="s">
        <v>132</v>
      </c>
      <c r="F5609" s="5">
        <v>3900</v>
      </c>
      <c r="G5609" s="2" t="s">
        <v>17352</v>
      </c>
      <c r="H5609" s="2" t="s">
        <v>65</v>
      </c>
      <c r="I5609" s="2" t="s">
        <v>13316</v>
      </c>
      <c r="J5609" s="2" t="s">
        <v>232</v>
      </c>
      <c r="K5609" s="9">
        <v>500</v>
      </c>
      <c r="L5609" s="9">
        <v>1323</v>
      </c>
      <c r="M5609" s="5">
        <v>54</v>
      </c>
      <c r="N5609" s="5">
        <v>2</v>
      </c>
      <c r="O5609" s="5">
        <v>29.84</v>
      </c>
      <c r="P5609" s="5">
        <v>148.41999999999999</v>
      </c>
      <c r="Q5609" s="2">
        <f t="shared" si="523"/>
        <v>118.57999999999998</v>
      </c>
      <c r="R5609" s="5">
        <f t="shared" si="524"/>
        <v>118.57999999999998</v>
      </c>
      <c r="S5609" s="11">
        <f t="shared" si="525"/>
        <v>3.973860589812332</v>
      </c>
      <c r="T5609" s="5">
        <v>4.08</v>
      </c>
      <c r="U5609" s="5">
        <v>0.55000000000000004</v>
      </c>
      <c r="V5609" s="5">
        <v>14.92</v>
      </c>
      <c r="W5609" s="12">
        <f t="shared" si="526"/>
        <v>3.7037037037037035E-2</v>
      </c>
      <c r="X5609" s="2" t="str">
        <f t="shared" si="527"/>
        <v>SCALE</v>
      </c>
      <c r="Y5609" s="22" t="str">
        <f t="shared" si="528"/>
        <v>Mid (301-500)</v>
      </c>
    </row>
    <row r="5610" spans="1:25">
      <c r="A5610" s="2" t="s">
        <v>17353</v>
      </c>
      <c r="B5610" s="2" t="s">
        <v>17354</v>
      </c>
      <c r="C5610" s="2" t="s">
        <v>17355</v>
      </c>
      <c r="D5610" s="2" t="s">
        <v>2176</v>
      </c>
      <c r="E5610" s="2" t="s">
        <v>112</v>
      </c>
      <c r="F5610" s="5">
        <v>4900</v>
      </c>
      <c r="G5610" s="2" t="s">
        <v>11974</v>
      </c>
      <c r="H5610" s="2" t="s">
        <v>253</v>
      </c>
      <c r="I5610" s="2" t="s">
        <v>13316</v>
      </c>
      <c r="J5610" s="2" t="s">
        <v>135</v>
      </c>
      <c r="K5610" s="9">
        <v>700</v>
      </c>
      <c r="L5610" s="9">
        <v>2480</v>
      </c>
      <c r="M5610" s="5">
        <v>51</v>
      </c>
      <c r="N5610" s="5">
        <v>0</v>
      </c>
      <c r="O5610" s="5">
        <v>22.98</v>
      </c>
      <c r="P5610" s="5">
        <v>0</v>
      </c>
      <c r="Q5610" s="2">
        <f t="shared" si="523"/>
        <v>-22.98</v>
      </c>
      <c r="R5610" s="5">
        <f t="shared" si="524"/>
        <v>-22.98</v>
      </c>
      <c r="S5610" s="11">
        <f t="shared" si="525"/>
        <v>-1</v>
      </c>
      <c r="T5610" s="5">
        <v>2.06</v>
      </c>
      <c r="U5610" s="5">
        <v>0.45</v>
      </c>
      <c r="V5610" s="5">
        <v>0</v>
      </c>
      <c r="W5610" s="12">
        <f t="shared" si="526"/>
        <v>0</v>
      </c>
      <c r="X5610" s="2" t="str">
        <f t="shared" si="527"/>
        <v>PAUSE</v>
      </c>
      <c r="Y5610" s="22" t="str">
        <f t="shared" si="528"/>
        <v>High (501-750)</v>
      </c>
    </row>
    <row r="5611" spans="1:25">
      <c r="A5611" s="2" t="s">
        <v>17356</v>
      </c>
      <c r="B5611" s="2" t="s">
        <v>449</v>
      </c>
      <c r="C5611" s="2" t="s">
        <v>889</v>
      </c>
      <c r="D5611" s="2" t="s">
        <v>14087</v>
      </c>
      <c r="E5611" s="2" t="s">
        <v>188</v>
      </c>
      <c r="F5611" s="5">
        <v>2800</v>
      </c>
      <c r="G5611" s="2" t="s">
        <v>4878</v>
      </c>
      <c r="H5611" s="2" t="s">
        <v>94</v>
      </c>
      <c r="I5611" s="2" t="s">
        <v>13316</v>
      </c>
      <c r="J5611" s="2" t="s">
        <v>66</v>
      </c>
      <c r="K5611" s="9">
        <v>400</v>
      </c>
      <c r="L5611" s="9">
        <v>1475</v>
      </c>
      <c r="M5611" s="5">
        <v>41</v>
      </c>
      <c r="N5611" s="5">
        <v>1</v>
      </c>
      <c r="O5611" s="5">
        <v>27.04</v>
      </c>
      <c r="P5611" s="5">
        <v>60.51</v>
      </c>
      <c r="Q5611" s="2">
        <f t="shared" si="523"/>
        <v>33.47</v>
      </c>
      <c r="R5611" s="5">
        <f t="shared" si="524"/>
        <v>33.47</v>
      </c>
      <c r="S5611" s="11">
        <f t="shared" si="525"/>
        <v>1.2377958579881656</v>
      </c>
      <c r="T5611" s="5">
        <v>2.78</v>
      </c>
      <c r="U5611" s="5">
        <v>0.66</v>
      </c>
      <c r="V5611" s="5">
        <v>27.04</v>
      </c>
      <c r="W5611" s="12">
        <f t="shared" si="526"/>
        <v>2.4390243902439025E-2</v>
      </c>
      <c r="X5611" s="2" t="str">
        <f t="shared" si="527"/>
        <v>SCALE</v>
      </c>
      <c r="Y5611" s="22" t="str">
        <f t="shared" si="528"/>
        <v>Mid (301-500)</v>
      </c>
    </row>
    <row r="5612" spans="1:25">
      <c r="A5612" s="2" t="s">
        <v>17357</v>
      </c>
      <c r="B5612" s="2" t="s">
        <v>912</v>
      </c>
      <c r="C5612" s="2" t="s">
        <v>9322</v>
      </c>
      <c r="D5612" s="2" t="s">
        <v>9852</v>
      </c>
      <c r="E5612" s="2" t="s">
        <v>432</v>
      </c>
      <c r="F5612" s="5">
        <v>2816</v>
      </c>
      <c r="G5612" s="2" t="s">
        <v>343</v>
      </c>
      <c r="H5612" s="2" t="s">
        <v>87</v>
      </c>
      <c r="I5612" s="2" t="s">
        <v>13316</v>
      </c>
      <c r="J5612" s="2" t="s">
        <v>313</v>
      </c>
      <c r="K5612" s="9">
        <v>200</v>
      </c>
      <c r="L5612" s="9">
        <v>1500</v>
      </c>
      <c r="M5612" s="5">
        <v>25</v>
      </c>
      <c r="N5612" s="5">
        <v>2</v>
      </c>
      <c r="O5612" s="5">
        <v>11.96</v>
      </c>
      <c r="P5612" s="5">
        <v>143.91</v>
      </c>
      <c r="Q5612" s="2">
        <f t="shared" si="523"/>
        <v>131.94999999999999</v>
      </c>
      <c r="R5612" s="5">
        <f t="shared" si="524"/>
        <v>131.94999999999999</v>
      </c>
      <c r="S5612" s="11">
        <f t="shared" si="525"/>
        <v>11.032608695652172</v>
      </c>
      <c r="T5612" s="5">
        <v>1.67</v>
      </c>
      <c r="U5612" s="5">
        <v>0.48</v>
      </c>
      <c r="V5612" s="5">
        <v>5.98</v>
      </c>
      <c r="W5612" s="12">
        <f t="shared" si="526"/>
        <v>0.08</v>
      </c>
      <c r="X5612" s="2" t="str">
        <f t="shared" si="527"/>
        <v>SCALE</v>
      </c>
      <c r="Y5612" s="22" t="str">
        <f t="shared" si="528"/>
        <v>Low (100-300)</v>
      </c>
    </row>
    <row r="5613" spans="1:25">
      <c r="A5613" s="2" t="s">
        <v>17358</v>
      </c>
      <c r="B5613" s="2" t="s">
        <v>17359</v>
      </c>
      <c r="C5613" s="2" t="s">
        <v>17360</v>
      </c>
      <c r="D5613" s="2" t="s">
        <v>1603</v>
      </c>
      <c r="E5613" s="2" t="s">
        <v>32</v>
      </c>
      <c r="F5613" s="5">
        <v>2000</v>
      </c>
      <c r="G5613" s="2" t="s">
        <v>17361</v>
      </c>
      <c r="H5613" s="2" t="s">
        <v>72</v>
      </c>
      <c r="I5613" s="2" t="s">
        <v>13316</v>
      </c>
      <c r="J5613" s="2" t="s">
        <v>206</v>
      </c>
      <c r="K5613" s="9">
        <v>300</v>
      </c>
      <c r="L5613" s="9">
        <v>2150</v>
      </c>
      <c r="M5613" s="5">
        <v>63</v>
      </c>
      <c r="N5613" s="5">
        <v>0</v>
      </c>
      <c r="O5613" s="5">
        <v>31.26</v>
      </c>
      <c r="P5613" s="5">
        <v>0</v>
      </c>
      <c r="Q5613" s="2">
        <f t="shared" si="523"/>
        <v>-31.26</v>
      </c>
      <c r="R5613" s="5">
        <f t="shared" si="524"/>
        <v>-31.26</v>
      </c>
      <c r="S5613" s="11">
        <f t="shared" si="525"/>
        <v>-1</v>
      </c>
      <c r="T5613" s="5">
        <v>2.93</v>
      </c>
      <c r="U5613" s="5">
        <v>0.5</v>
      </c>
      <c r="V5613" s="5">
        <v>0</v>
      </c>
      <c r="W5613" s="12">
        <f t="shared" si="526"/>
        <v>0</v>
      </c>
      <c r="X5613" s="2" t="str">
        <f t="shared" si="527"/>
        <v>PAUSE</v>
      </c>
      <c r="Y5613" s="22" t="str">
        <f t="shared" si="528"/>
        <v>Low (100-300)</v>
      </c>
    </row>
    <row r="5614" spans="1:25">
      <c r="A5614" s="2" t="s">
        <v>17362</v>
      </c>
      <c r="B5614" s="2" t="s">
        <v>475</v>
      </c>
      <c r="C5614" s="2" t="s">
        <v>763</v>
      </c>
      <c r="D5614" s="2" t="s">
        <v>1227</v>
      </c>
      <c r="E5614" s="2" t="s">
        <v>85</v>
      </c>
      <c r="F5614" s="5">
        <v>1649</v>
      </c>
      <c r="G5614" s="2" t="s">
        <v>2109</v>
      </c>
      <c r="H5614" s="2" t="s">
        <v>190</v>
      </c>
      <c r="I5614" s="2" t="s">
        <v>13316</v>
      </c>
      <c r="J5614" s="2" t="s">
        <v>699</v>
      </c>
      <c r="K5614" s="9">
        <v>1000</v>
      </c>
      <c r="L5614" s="9">
        <v>1905</v>
      </c>
      <c r="M5614" s="5">
        <v>31</v>
      </c>
      <c r="N5614" s="5">
        <v>0</v>
      </c>
      <c r="O5614" s="5">
        <v>17.600000000000001</v>
      </c>
      <c r="P5614" s="5">
        <v>0</v>
      </c>
      <c r="Q5614" s="2">
        <f t="shared" si="523"/>
        <v>-17.600000000000001</v>
      </c>
      <c r="R5614" s="5">
        <f t="shared" si="524"/>
        <v>-17.600000000000001</v>
      </c>
      <c r="S5614" s="11">
        <f t="shared" si="525"/>
        <v>-1</v>
      </c>
      <c r="T5614" s="5">
        <v>1.63</v>
      </c>
      <c r="U5614" s="5">
        <v>0.56999999999999995</v>
      </c>
      <c r="V5614" s="5">
        <v>0</v>
      </c>
      <c r="W5614" s="12">
        <f t="shared" si="526"/>
        <v>0</v>
      </c>
      <c r="X5614" s="2" t="str">
        <f t="shared" si="527"/>
        <v>PAUSE</v>
      </c>
      <c r="Y5614" s="22" t="str">
        <f t="shared" si="528"/>
        <v>Premium (751-1000)</v>
      </c>
    </row>
    <row r="5615" spans="1:25">
      <c r="A5615" s="2" t="s">
        <v>17363</v>
      </c>
      <c r="B5615" s="2" t="s">
        <v>17364</v>
      </c>
      <c r="C5615" s="2" t="s">
        <v>17365</v>
      </c>
      <c r="D5615" s="2" t="s">
        <v>17366</v>
      </c>
      <c r="E5615" s="2" t="s">
        <v>23</v>
      </c>
      <c r="F5615" s="5">
        <v>8667</v>
      </c>
      <c r="G5615" s="2" t="s">
        <v>17367</v>
      </c>
      <c r="H5615" s="2" t="s">
        <v>161</v>
      </c>
      <c r="I5615" s="2" t="s">
        <v>13316</v>
      </c>
      <c r="J5615" s="2" t="s">
        <v>183</v>
      </c>
      <c r="K5615" s="9">
        <v>200</v>
      </c>
      <c r="L5615" s="9">
        <v>1762</v>
      </c>
      <c r="M5615" s="5">
        <v>48</v>
      </c>
      <c r="N5615" s="5">
        <v>1</v>
      </c>
      <c r="O5615" s="5">
        <v>19.440000000000001</v>
      </c>
      <c r="P5615" s="5">
        <v>65.14</v>
      </c>
      <c r="Q5615" s="2">
        <f t="shared" si="523"/>
        <v>45.7</v>
      </c>
      <c r="R5615" s="5">
        <f t="shared" si="524"/>
        <v>45.7</v>
      </c>
      <c r="S5615" s="11">
        <f t="shared" si="525"/>
        <v>2.3508230452674899</v>
      </c>
      <c r="T5615" s="5">
        <v>2.72</v>
      </c>
      <c r="U5615" s="5">
        <v>0.4</v>
      </c>
      <c r="V5615" s="5">
        <v>19.440000000000001</v>
      </c>
      <c r="W5615" s="12">
        <f t="shared" si="526"/>
        <v>2.0833333333333332E-2</v>
      </c>
      <c r="X5615" s="2" t="str">
        <f t="shared" si="527"/>
        <v>SCALE</v>
      </c>
      <c r="Y5615" s="22" t="str">
        <f t="shared" si="528"/>
        <v>Low (100-300)</v>
      </c>
    </row>
    <row r="5616" spans="1:25">
      <c r="A5616" s="2" t="s">
        <v>17368</v>
      </c>
      <c r="B5616" s="2" t="s">
        <v>2132</v>
      </c>
      <c r="C5616" s="2" t="s">
        <v>3837</v>
      </c>
      <c r="D5616" s="2" t="s">
        <v>17369</v>
      </c>
      <c r="E5616" s="2" t="s">
        <v>112</v>
      </c>
      <c r="F5616" s="5">
        <v>3000</v>
      </c>
      <c r="G5616" s="2" t="s">
        <v>17370</v>
      </c>
      <c r="H5616" s="2" t="s">
        <v>344</v>
      </c>
      <c r="I5616" s="2" t="s">
        <v>13316</v>
      </c>
      <c r="J5616" s="2" t="s">
        <v>88</v>
      </c>
      <c r="K5616" s="9">
        <v>200</v>
      </c>
      <c r="L5616" s="9">
        <v>1242</v>
      </c>
      <c r="M5616" s="5">
        <v>32</v>
      </c>
      <c r="N5616" s="5">
        <v>0</v>
      </c>
      <c r="O5616" s="5">
        <v>26.5</v>
      </c>
      <c r="P5616" s="5">
        <v>0</v>
      </c>
      <c r="Q5616" s="2">
        <f t="shared" si="523"/>
        <v>-26.5</v>
      </c>
      <c r="R5616" s="5">
        <f t="shared" si="524"/>
        <v>-26.5</v>
      </c>
      <c r="S5616" s="11">
        <f t="shared" si="525"/>
        <v>-1</v>
      </c>
      <c r="T5616" s="5">
        <v>2.58</v>
      </c>
      <c r="U5616" s="5">
        <v>0.83</v>
      </c>
      <c r="V5616" s="5">
        <v>0</v>
      </c>
      <c r="W5616" s="12">
        <f t="shared" si="526"/>
        <v>0</v>
      </c>
      <c r="X5616" s="2" t="str">
        <f t="shared" si="527"/>
        <v>PAUSE</v>
      </c>
      <c r="Y5616" s="22" t="str">
        <f t="shared" si="528"/>
        <v>Low (100-300)</v>
      </c>
    </row>
    <row r="5617" spans="1:25">
      <c r="A5617" s="2" t="s">
        <v>17371</v>
      </c>
      <c r="B5617" s="2" t="s">
        <v>17372</v>
      </c>
      <c r="C5617" s="2" t="s">
        <v>606</v>
      </c>
      <c r="D5617" s="2" t="s">
        <v>17373</v>
      </c>
      <c r="E5617" s="2" t="s">
        <v>1203</v>
      </c>
      <c r="F5617" s="5">
        <v>2000</v>
      </c>
      <c r="G5617" s="2" t="s">
        <v>17374</v>
      </c>
      <c r="H5617" s="2" t="s">
        <v>102</v>
      </c>
      <c r="I5617" s="2" t="s">
        <v>13316</v>
      </c>
      <c r="J5617" s="2" t="s">
        <v>27</v>
      </c>
      <c r="K5617" s="9">
        <v>1000</v>
      </c>
      <c r="L5617" s="9">
        <v>1794</v>
      </c>
      <c r="M5617" s="5">
        <v>74</v>
      </c>
      <c r="N5617" s="5">
        <v>7</v>
      </c>
      <c r="O5617" s="5">
        <v>62.63</v>
      </c>
      <c r="P5617" s="5">
        <v>493.87</v>
      </c>
      <c r="Q5617" s="2">
        <f t="shared" si="523"/>
        <v>431.24</v>
      </c>
      <c r="R5617" s="5">
        <f t="shared" si="524"/>
        <v>431.24</v>
      </c>
      <c r="S5617" s="11">
        <f t="shared" si="525"/>
        <v>6.8855181223056041</v>
      </c>
      <c r="T5617" s="5">
        <v>4.12</v>
      </c>
      <c r="U5617" s="5">
        <v>0.85</v>
      </c>
      <c r="V5617" s="5">
        <v>8.9499999999999993</v>
      </c>
      <c r="W5617" s="12">
        <f t="shared" si="526"/>
        <v>9.45945945945946E-2</v>
      </c>
      <c r="X5617" s="2" t="str">
        <f t="shared" si="527"/>
        <v>SCALE</v>
      </c>
      <c r="Y5617" s="22" t="str">
        <f t="shared" si="528"/>
        <v>Premium (751-1000)</v>
      </c>
    </row>
    <row r="5618" spans="1:25">
      <c r="A5618" s="2" t="s">
        <v>17375</v>
      </c>
      <c r="B5618" s="2" t="s">
        <v>17376</v>
      </c>
      <c r="C5618" s="2" t="s">
        <v>813</v>
      </c>
      <c r="D5618" s="2" t="s">
        <v>571</v>
      </c>
      <c r="E5618" s="2" t="s">
        <v>112</v>
      </c>
      <c r="F5618" s="5">
        <v>1500</v>
      </c>
      <c r="G5618" s="2" t="s">
        <v>17377</v>
      </c>
      <c r="H5618" s="2" t="s">
        <v>87</v>
      </c>
      <c r="I5618" s="2" t="s">
        <v>13316</v>
      </c>
      <c r="J5618" s="2" t="s">
        <v>80</v>
      </c>
      <c r="K5618" s="9">
        <v>800</v>
      </c>
      <c r="L5618" s="9">
        <v>1959</v>
      </c>
      <c r="M5618" s="5">
        <v>68</v>
      </c>
      <c r="N5618" s="5">
        <v>8</v>
      </c>
      <c r="O5618" s="5">
        <v>51.74</v>
      </c>
      <c r="P5618" s="5">
        <v>484.73</v>
      </c>
      <c r="Q5618" s="2">
        <f t="shared" si="523"/>
        <v>432.99</v>
      </c>
      <c r="R5618" s="5">
        <f t="shared" si="524"/>
        <v>432.99</v>
      </c>
      <c r="S5618" s="11">
        <f t="shared" si="525"/>
        <v>8.3685736374178585</v>
      </c>
      <c r="T5618" s="5">
        <v>3.47</v>
      </c>
      <c r="U5618" s="5">
        <v>0.76</v>
      </c>
      <c r="V5618" s="5">
        <v>6.47</v>
      </c>
      <c r="W5618" s="12">
        <f t="shared" si="526"/>
        <v>0.11764705882352941</v>
      </c>
      <c r="X5618" s="2" t="str">
        <f t="shared" si="527"/>
        <v>SCALE</v>
      </c>
      <c r="Y5618" s="22" t="str">
        <f t="shared" si="528"/>
        <v>Premium (751-1000)</v>
      </c>
    </row>
    <row r="5619" spans="1:25">
      <c r="A5619" s="2" t="s">
        <v>17378</v>
      </c>
      <c r="B5619" s="2" t="s">
        <v>17379</v>
      </c>
      <c r="C5619" s="2" t="s">
        <v>17380</v>
      </c>
      <c r="D5619" s="2" t="s">
        <v>516</v>
      </c>
      <c r="E5619" s="2" t="s">
        <v>32</v>
      </c>
      <c r="F5619" s="5">
        <v>1792</v>
      </c>
      <c r="G5619" s="2" t="s">
        <v>13729</v>
      </c>
      <c r="H5619" s="2" t="s">
        <v>65</v>
      </c>
      <c r="I5619" s="2" t="s">
        <v>13316</v>
      </c>
      <c r="J5619" s="2" t="s">
        <v>177</v>
      </c>
      <c r="K5619" s="9">
        <v>1000</v>
      </c>
      <c r="L5619" s="9">
        <v>2121</v>
      </c>
      <c r="M5619" s="5">
        <v>55</v>
      </c>
      <c r="N5619" s="5">
        <v>0</v>
      </c>
      <c r="O5619" s="5">
        <v>22.84</v>
      </c>
      <c r="P5619" s="5">
        <v>0</v>
      </c>
      <c r="Q5619" s="2">
        <f t="shared" si="523"/>
        <v>-22.84</v>
      </c>
      <c r="R5619" s="5">
        <f t="shared" si="524"/>
        <v>-22.84</v>
      </c>
      <c r="S5619" s="11">
        <f t="shared" si="525"/>
        <v>-1</v>
      </c>
      <c r="T5619" s="5">
        <v>2.59</v>
      </c>
      <c r="U5619" s="5">
        <v>0.42</v>
      </c>
      <c r="V5619" s="5">
        <v>0</v>
      </c>
      <c r="W5619" s="12">
        <f t="shared" si="526"/>
        <v>0</v>
      </c>
      <c r="X5619" s="2" t="str">
        <f t="shared" si="527"/>
        <v>PAUSE</v>
      </c>
      <c r="Y5619" s="22" t="str">
        <f t="shared" si="528"/>
        <v>Premium (751-1000)</v>
      </c>
    </row>
    <row r="5620" spans="1:25">
      <c r="A5620" s="2" t="s">
        <v>17381</v>
      </c>
      <c r="B5620" s="2" t="s">
        <v>1783</v>
      </c>
      <c r="C5620" s="2" t="s">
        <v>1664</v>
      </c>
      <c r="D5620" s="2" t="s">
        <v>10386</v>
      </c>
      <c r="E5620" s="2" t="s">
        <v>492</v>
      </c>
      <c r="F5620" s="5">
        <v>4100</v>
      </c>
      <c r="G5620" s="2" t="s">
        <v>17382</v>
      </c>
      <c r="H5620" s="2" t="s">
        <v>161</v>
      </c>
      <c r="I5620" s="2" t="s">
        <v>13316</v>
      </c>
      <c r="J5620" s="2" t="s">
        <v>356</v>
      </c>
      <c r="K5620" s="9">
        <v>200</v>
      </c>
      <c r="L5620" s="9">
        <v>897</v>
      </c>
      <c r="M5620" s="5">
        <v>29</v>
      </c>
      <c r="N5620" s="5">
        <v>0</v>
      </c>
      <c r="O5620" s="5">
        <v>20.73</v>
      </c>
      <c r="P5620" s="5">
        <v>0</v>
      </c>
      <c r="Q5620" s="2">
        <f t="shared" si="523"/>
        <v>-20.73</v>
      </c>
      <c r="R5620" s="5">
        <f t="shared" si="524"/>
        <v>-20.73</v>
      </c>
      <c r="S5620" s="11">
        <f t="shared" si="525"/>
        <v>-1</v>
      </c>
      <c r="T5620" s="5">
        <v>3.23</v>
      </c>
      <c r="U5620" s="5">
        <v>0.71</v>
      </c>
      <c r="V5620" s="5">
        <v>0</v>
      </c>
      <c r="W5620" s="12">
        <f t="shared" si="526"/>
        <v>0</v>
      </c>
      <c r="X5620" s="2" t="str">
        <f t="shared" si="527"/>
        <v>PAUSE</v>
      </c>
      <c r="Y5620" s="22" t="str">
        <f t="shared" si="528"/>
        <v>Low (100-300)</v>
      </c>
    </row>
    <row r="5621" spans="1:25">
      <c r="A5621" s="2" t="s">
        <v>17383</v>
      </c>
      <c r="B5621" s="2" t="s">
        <v>534</v>
      </c>
      <c r="C5621" s="2" t="s">
        <v>30</v>
      </c>
      <c r="D5621" s="2" t="s">
        <v>2583</v>
      </c>
      <c r="E5621" s="2" t="s">
        <v>112</v>
      </c>
      <c r="F5621" s="5">
        <v>1733</v>
      </c>
      <c r="G5621" s="2" t="s">
        <v>1191</v>
      </c>
      <c r="H5621" s="2" t="s">
        <v>72</v>
      </c>
      <c r="I5621" s="2" t="s">
        <v>13316</v>
      </c>
      <c r="J5621" s="2" t="s">
        <v>66</v>
      </c>
      <c r="K5621" s="9">
        <v>100</v>
      </c>
      <c r="L5621" s="9">
        <v>875</v>
      </c>
      <c r="M5621" s="5">
        <v>25</v>
      </c>
      <c r="N5621" s="5">
        <v>0</v>
      </c>
      <c r="O5621" s="5">
        <v>11.02</v>
      </c>
      <c r="P5621" s="5">
        <v>0</v>
      </c>
      <c r="Q5621" s="2">
        <f t="shared" si="523"/>
        <v>-11.02</v>
      </c>
      <c r="R5621" s="5">
        <f t="shared" si="524"/>
        <v>-11.02</v>
      </c>
      <c r="S5621" s="11">
        <f t="shared" si="525"/>
        <v>-1</v>
      </c>
      <c r="T5621" s="5">
        <v>2.86</v>
      </c>
      <c r="U5621" s="5">
        <v>0.44</v>
      </c>
      <c r="V5621" s="5">
        <v>0</v>
      </c>
      <c r="W5621" s="12">
        <f t="shared" si="526"/>
        <v>0</v>
      </c>
      <c r="X5621" s="2" t="str">
        <f t="shared" si="527"/>
        <v>PAUSE</v>
      </c>
      <c r="Y5621" s="22" t="str">
        <f t="shared" si="528"/>
        <v>Low (100-300)</v>
      </c>
    </row>
    <row r="5622" spans="1:25">
      <c r="A5622" s="2" t="s">
        <v>17384</v>
      </c>
      <c r="B5622" s="2" t="s">
        <v>8470</v>
      </c>
      <c r="C5622" s="2" t="s">
        <v>143</v>
      </c>
      <c r="D5622" s="2" t="s">
        <v>117</v>
      </c>
      <c r="E5622" s="2" t="s">
        <v>118</v>
      </c>
      <c r="F5622" s="5">
        <v>1535</v>
      </c>
      <c r="G5622" s="2" t="s">
        <v>17385</v>
      </c>
      <c r="H5622" s="2" t="s">
        <v>260</v>
      </c>
      <c r="I5622" s="2" t="s">
        <v>13316</v>
      </c>
      <c r="J5622" s="2" t="s">
        <v>206</v>
      </c>
      <c r="K5622" s="9">
        <v>600</v>
      </c>
      <c r="L5622" s="9">
        <v>1985</v>
      </c>
      <c r="M5622" s="5">
        <v>69</v>
      </c>
      <c r="N5622" s="5">
        <v>0</v>
      </c>
      <c r="O5622" s="5">
        <v>47.19</v>
      </c>
      <c r="P5622" s="5">
        <v>0</v>
      </c>
      <c r="Q5622" s="2">
        <f t="shared" si="523"/>
        <v>-47.19</v>
      </c>
      <c r="R5622" s="5">
        <f t="shared" si="524"/>
        <v>-47.19</v>
      </c>
      <c r="S5622" s="11">
        <f t="shared" si="525"/>
        <v>-1</v>
      </c>
      <c r="T5622" s="5">
        <v>3.48</v>
      </c>
      <c r="U5622" s="5">
        <v>0.68</v>
      </c>
      <c r="V5622" s="5">
        <v>0</v>
      </c>
      <c r="W5622" s="12">
        <f t="shared" si="526"/>
        <v>0</v>
      </c>
      <c r="X5622" s="2" t="str">
        <f t="shared" si="527"/>
        <v>PAUSE</v>
      </c>
      <c r="Y5622" s="22" t="str">
        <f t="shared" si="528"/>
        <v>High (501-750)</v>
      </c>
    </row>
    <row r="5623" spans="1:25">
      <c r="A5623" s="2" t="s">
        <v>17386</v>
      </c>
      <c r="B5623" s="2" t="s">
        <v>2505</v>
      </c>
      <c r="C5623" s="2" t="s">
        <v>5804</v>
      </c>
      <c r="D5623" s="2" t="s">
        <v>11063</v>
      </c>
      <c r="E5623" s="2" t="s">
        <v>188</v>
      </c>
      <c r="F5623" s="5">
        <v>4199</v>
      </c>
      <c r="G5623" s="2" t="s">
        <v>12735</v>
      </c>
      <c r="H5623" s="2" t="s">
        <v>25</v>
      </c>
      <c r="I5623" s="2" t="s">
        <v>13316</v>
      </c>
      <c r="J5623" s="2" t="s">
        <v>51</v>
      </c>
      <c r="K5623" s="9">
        <v>200</v>
      </c>
      <c r="L5623" s="9">
        <v>629</v>
      </c>
      <c r="M5623" s="5">
        <v>22</v>
      </c>
      <c r="N5623" s="5">
        <v>0</v>
      </c>
      <c r="O5623" s="5">
        <v>12.12</v>
      </c>
      <c r="P5623" s="5">
        <v>0</v>
      </c>
      <c r="Q5623" s="2">
        <f t="shared" si="523"/>
        <v>-12.12</v>
      </c>
      <c r="R5623" s="5">
        <f t="shared" si="524"/>
        <v>-12.12</v>
      </c>
      <c r="S5623" s="11">
        <f t="shared" si="525"/>
        <v>-1</v>
      </c>
      <c r="T5623" s="5">
        <v>3.5</v>
      </c>
      <c r="U5623" s="5">
        <v>0.55000000000000004</v>
      </c>
      <c r="V5623" s="5">
        <v>0</v>
      </c>
      <c r="W5623" s="12">
        <f t="shared" si="526"/>
        <v>0</v>
      </c>
      <c r="X5623" s="2" t="str">
        <f t="shared" si="527"/>
        <v>PAUSE</v>
      </c>
      <c r="Y5623" s="22" t="str">
        <f t="shared" si="528"/>
        <v>Low (100-300)</v>
      </c>
    </row>
    <row r="5624" spans="1:25">
      <c r="A5624" s="2" t="s">
        <v>17387</v>
      </c>
      <c r="B5624" s="2" t="s">
        <v>17388</v>
      </c>
      <c r="C5624" s="2" t="s">
        <v>143</v>
      </c>
      <c r="D5624" s="2" t="s">
        <v>117</v>
      </c>
      <c r="E5624" s="2" t="s">
        <v>118</v>
      </c>
      <c r="F5624" s="5">
        <v>2500</v>
      </c>
      <c r="G5624" s="2" t="s">
        <v>24</v>
      </c>
      <c r="H5624" s="2" t="s">
        <v>134</v>
      </c>
      <c r="I5624" s="2" t="s">
        <v>13316</v>
      </c>
      <c r="J5624" s="2" t="s">
        <v>177</v>
      </c>
      <c r="K5624" s="9">
        <v>1000</v>
      </c>
      <c r="L5624" s="9">
        <v>2313</v>
      </c>
      <c r="M5624" s="5">
        <v>90</v>
      </c>
      <c r="N5624" s="5">
        <v>0</v>
      </c>
      <c r="O5624" s="5">
        <v>45.42</v>
      </c>
      <c r="P5624" s="5">
        <v>0</v>
      </c>
      <c r="Q5624" s="2">
        <f t="shared" si="523"/>
        <v>-45.42</v>
      </c>
      <c r="R5624" s="5">
        <f t="shared" si="524"/>
        <v>-45.42</v>
      </c>
      <c r="S5624" s="11">
        <f t="shared" si="525"/>
        <v>-1</v>
      </c>
      <c r="T5624" s="5">
        <v>3.89</v>
      </c>
      <c r="U5624" s="5">
        <v>0.5</v>
      </c>
      <c r="V5624" s="5">
        <v>0</v>
      </c>
      <c r="W5624" s="12">
        <f t="shared" si="526"/>
        <v>0</v>
      </c>
      <c r="X5624" s="2" t="str">
        <f t="shared" si="527"/>
        <v>PAUSE</v>
      </c>
      <c r="Y5624" s="22" t="str">
        <f t="shared" si="528"/>
        <v>Premium (751-1000)</v>
      </c>
    </row>
    <row r="5625" spans="1:25">
      <c r="A5625" s="2" t="s">
        <v>17389</v>
      </c>
      <c r="B5625" s="2" t="s">
        <v>1840</v>
      </c>
      <c r="C5625" s="2" t="s">
        <v>17390</v>
      </c>
      <c r="D5625" s="2" t="s">
        <v>11930</v>
      </c>
      <c r="E5625" s="2" t="s">
        <v>112</v>
      </c>
      <c r="F5625" s="5">
        <v>3300</v>
      </c>
      <c r="G5625" s="2" t="s">
        <v>17391</v>
      </c>
      <c r="H5625" s="2" t="s">
        <v>266</v>
      </c>
      <c r="I5625" s="2" t="s">
        <v>13316</v>
      </c>
      <c r="J5625" s="2" t="s">
        <v>155</v>
      </c>
      <c r="K5625" s="9">
        <v>200</v>
      </c>
      <c r="L5625" s="9">
        <v>2267</v>
      </c>
      <c r="M5625" s="5">
        <v>55</v>
      </c>
      <c r="N5625" s="5">
        <v>0</v>
      </c>
      <c r="O5625" s="5">
        <v>33.130000000000003</v>
      </c>
      <c r="P5625" s="5">
        <v>0</v>
      </c>
      <c r="Q5625" s="2">
        <f t="shared" si="523"/>
        <v>-33.130000000000003</v>
      </c>
      <c r="R5625" s="5">
        <f t="shared" si="524"/>
        <v>-33.130000000000003</v>
      </c>
      <c r="S5625" s="11">
        <f t="shared" si="525"/>
        <v>-1</v>
      </c>
      <c r="T5625" s="5">
        <v>2.4300000000000002</v>
      </c>
      <c r="U5625" s="5">
        <v>0.6</v>
      </c>
      <c r="V5625" s="5">
        <v>0</v>
      </c>
      <c r="W5625" s="12">
        <f t="shared" si="526"/>
        <v>0</v>
      </c>
      <c r="X5625" s="2" t="str">
        <f t="shared" si="527"/>
        <v>PAUSE</v>
      </c>
      <c r="Y5625" s="22" t="str">
        <f t="shared" si="528"/>
        <v>Low (100-300)</v>
      </c>
    </row>
    <row r="5626" spans="1:25">
      <c r="A5626" s="2" t="s">
        <v>17392</v>
      </c>
      <c r="B5626" s="2" t="s">
        <v>847</v>
      </c>
      <c r="C5626" s="2" t="s">
        <v>15428</v>
      </c>
      <c r="D5626" s="2" t="s">
        <v>2124</v>
      </c>
      <c r="E5626" s="2" t="s">
        <v>85</v>
      </c>
      <c r="F5626" s="5">
        <v>5000</v>
      </c>
      <c r="G5626" s="2" t="s">
        <v>13353</v>
      </c>
      <c r="H5626" s="2" t="s">
        <v>266</v>
      </c>
      <c r="I5626" s="2" t="s">
        <v>13316</v>
      </c>
      <c r="J5626" s="2" t="s">
        <v>155</v>
      </c>
      <c r="K5626" s="9">
        <v>800</v>
      </c>
      <c r="L5626" s="9">
        <v>861</v>
      </c>
      <c r="M5626" s="5">
        <v>26</v>
      </c>
      <c r="N5626" s="5">
        <v>0</v>
      </c>
      <c r="O5626" s="5">
        <v>15.47</v>
      </c>
      <c r="P5626" s="5">
        <v>0</v>
      </c>
      <c r="Q5626" s="2">
        <f t="shared" si="523"/>
        <v>-15.47</v>
      </c>
      <c r="R5626" s="5">
        <f t="shared" si="524"/>
        <v>-15.47</v>
      </c>
      <c r="S5626" s="11">
        <f t="shared" si="525"/>
        <v>-1</v>
      </c>
      <c r="T5626" s="5">
        <v>3.02</v>
      </c>
      <c r="U5626" s="5">
        <v>0.6</v>
      </c>
      <c r="V5626" s="5">
        <v>0</v>
      </c>
      <c r="W5626" s="12">
        <f t="shared" si="526"/>
        <v>0</v>
      </c>
      <c r="X5626" s="2" t="str">
        <f t="shared" si="527"/>
        <v>PAUSE</v>
      </c>
      <c r="Y5626" s="22" t="str">
        <f t="shared" si="528"/>
        <v>Premium (751-1000)</v>
      </c>
    </row>
    <row r="5627" spans="1:25">
      <c r="A5627" s="2" t="s">
        <v>17393</v>
      </c>
      <c r="B5627" s="2" t="s">
        <v>950</v>
      </c>
      <c r="C5627" s="2" t="s">
        <v>17394</v>
      </c>
      <c r="D5627" s="2" t="s">
        <v>77</v>
      </c>
      <c r="E5627" s="2" t="s">
        <v>625</v>
      </c>
      <c r="F5627" s="5">
        <v>4400</v>
      </c>
      <c r="G5627" s="2" t="s">
        <v>17395</v>
      </c>
      <c r="H5627" s="2" t="s">
        <v>260</v>
      </c>
      <c r="I5627" s="2" t="s">
        <v>13316</v>
      </c>
      <c r="J5627" s="2" t="s">
        <v>127</v>
      </c>
      <c r="K5627" s="9">
        <v>400</v>
      </c>
      <c r="L5627" s="9">
        <v>2062</v>
      </c>
      <c r="M5627" s="5">
        <v>69</v>
      </c>
      <c r="N5627" s="5">
        <v>5</v>
      </c>
      <c r="O5627" s="5">
        <v>43.52</v>
      </c>
      <c r="P5627" s="5">
        <v>191.23</v>
      </c>
      <c r="Q5627" s="2">
        <f t="shared" si="523"/>
        <v>147.70999999999998</v>
      </c>
      <c r="R5627" s="5">
        <f t="shared" si="524"/>
        <v>147.70999999999998</v>
      </c>
      <c r="S5627" s="11">
        <f t="shared" si="525"/>
        <v>3.3940716911764697</v>
      </c>
      <c r="T5627" s="5">
        <v>3.35</v>
      </c>
      <c r="U5627" s="5">
        <v>0.63</v>
      </c>
      <c r="V5627" s="5">
        <v>8.6999999999999993</v>
      </c>
      <c r="W5627" s="12">
        <f t="shared" si="526"/>
        <v>7.2463768115942032E-2</v>
      </c>
      <c r="X5627" s="2" t="str">
        <f t="shared" si="527"/>
        <v>SCALE</v>
      </c>
      <c r="Y5627" s="22" t="str">
        <f t="shared" si="528"/>
        <v>Mid (301-500)</v>
      </c>
    </row>
    <row r="5628" spans="1:25">
      <c r="A5628" s="2" t="s">
        <v>17396</v>
      </c>
      <c r="B5628" s="2" t="s">
        <v>5685</v>
      </c>
      <c r="C5628" s="2" t="s">
        <v>17397</v>
      </c>
      <c r="D5628" s="2" t="s">
        <v>2104</v>
      </c>
      <c r="E5628" s="2" t="s">
        <v>125</v>
      </c>
      <c r="F5628" s="5">
        <v>1976</v>
      </c>
      <c r="G5628" s="2" t="s">
        <v>17398</v>
      </c>
      <c r="H5628" s="2" t="s">
        <v>266</v>
      </c>
      <c r="I5628" s="2" t="s">
        <v>13316</v>
      </c>
      <c r="J5628" s="2" t="s">
        <v>300</v>
      </c>
      <c r="K5628" s="9">
        <v>1000</v>
      </c>
      <c r="L5628" s="9">
        <v>668</v>
      </c>
      <c r="M5628" s="5">
        <v>17</v>
      </c>
      <c r="N5628" s="5">
        <v>0</v>
      </c>
      <c r="O5628" s="5">
        <v>12.34</v>
      </c>
      <c r="P5628" s="5">
        <v>0</v>
      </c>
      <c r="Q5628" s="2">
        <f t="shared" si="523"/>
        <v>-12.34</v>
      </c>
      <c r="R5628" s="5">
        <f t="shared" si="524"/>
        <v>-12.34</v>
      </c>
      <c r="S5628" s="11">
        <f t="shared" si="525"/>
        <v>-1</v>
      </c>
      <c r="T5628" s="5">
        <v>2.54</v>
      </c>
      <c r="U5628" s="5">
        <v>0.73</v>
      </c>
      <c r="V5628" s="5">
        <v>0</v>
      </c>
      <c r="W5628" s="12">
        <f t="shared" si="526"/>
        <v>0</v>
      </c>
      <c r="X5628" s="2" t="str">
        <f t="shared" si="527"/>
        <v>PAUSE</v>
      </c>
      <c r="Y5628" s="22" t="str">
        <f t="shared" si="528"/>
        <v>Premium (751-1000)</v>
      </c>
    </row>
    <row r="5629" spans="1:25">
      <c r="A5629" s="2" t="s">
        <v>17399</v>
      </c>
      <c r="B5629" s="2" t="s">
        <v>489</v>
      </c>
      <c r="C5629" s="2" t="s">
        <v>17400</v>
      </c>
      <c r="D5629" s="2" t="s">
        <v>117</v>
      </c>
      <c r="E5629" s="2" t="s">
        <v>118</v>
      </c>
      <c r="F5629" s="5">
        <v>1649</v>
      </c>
      <c r="G5629" s="2" t="s">
        <v>7236</v>
      </c>
      <c r="H5629" s="2" t="s">
        <v>87</v>
      </c>
      <c r="I5629" s="2" t="s">
        <v>13316</v>
      </c>
      <c r="J5629" s="2" t="s">
        <v>73</v>
      </c>
      <c r="K5629" s="9">
        <v>400</v>
      </c>
      <c r="L5629" s="9">
        <v>928</v>
      </c>
      <c r="M5629" s="5">
        <v>19</v>
      </c>
      <c r="N5629" s="5">
        <v>1</v>
      </c>
      <c r="O5629" s="5">
        <v>12.28</v>
      </c>
      <c r="P5629" s="5">
        <v>67.849999999999994</v>
      </c>
      <c r="Q5629" s="2">
        <f t="shared" si="523"/>
        <v>55.569999999999993</v>
      </c>
      <c r="R5629" s="5">
        <f t="shared" si="524"/>
        <v>55.569999999999993</v>
      </c>
      <c r="S5629" s="11">
        <f t="shared" si="525"/>
        <v>4.5252442996742666</v>
      </c>
      <c r="T5629" s="5">
        <v>2.0499999999999998</v>
      </c>
      <c r="U5629" s="5">
        <v>0.65</v>
      </c>
      <c r="V5629" s="5">
        <v>12.28</v>
      </c>
      <c r="W5629" s="12">
        <f t="shared" si="526"/>
        <v>5.2631578947368418E-2</v>
      </c>
      <c r="X5629" s="2" t="str">
        <f t="shared" si="527"/>
        <v>SCALE</v>
      </c>
      <c r="Y5629" s="22" t="str">
        <f t="shared" si="528"/>
        <v>Mid (301-500)</v>
      </c>
    </row>
    <row r="5630" spans="1:25">
      <c r="A5630" s="2" t="s">
        <v>17401</v>
      </c>
      <c r="B5630" s="2" t="s">
        <v>45</v>
      </c>
      <c r="C5630" s="2" t="s">
        <v>17402</v>
      </c>
      <c r="D5630" s="2" t="s">
        <v>14354</v>
      </c>
      <c r="E5630" s="2" t="s">
        <v>237</v>
      </c>
      <c r="F5630" s="5">
        <v>3900</v>
      </c>
      <c r="G5630" s="2" t="s">
        <v>17403</v>
      </c>
      <c r="H5630" s="2" t="s">
        <v>312</v>
      </c>
      <c r="I5630" s="2" t="s">
        <v>13316</v>
      </c>
      <c r="J5630" s="2" t="s">
        <v>361</v>
      </c>
      <c r="K5630" s="9">
        <v>700</v>
      </c>
      <c r="L5630" s="9">
        <v>683</v>
      </c>
      <c r="M5630" s="5">
        <v>25</v>
      </c>
      <c r="N5630" s="5">
        <v>0</v>
      </c>
      <c r="O5630" s="5">
        <v>10.34</v>
      </c>
      <c r="P5630" s="5">
        <v>0</v>
      </c>
      <c r="Q5630" s="2">
        <f t="shared" si="523"/>
        <v>-10.34</v>
      </c>
      <c r="R5630" s="5">
        <f t="shared" si="524"/>
        <v>-10.34</v>
      </c>
      <c r="S5630" s="11">
        <f t="shared" si="525"/>
        <v>-1</v>
      </c>
      <c r="T5630" s="5">
        <v>3.66</v>
      </c>
      <c r="U5630" s="5">
        <v>0.41</v>
      </c>
      <c r="V5630" s="5">
        <v>0</v>
      </c>
      <c r="W5630" s="12">
        <f t="shared" si="526"/>
        <v>0</v>
      </c>
      <c r="X5630" s="2" t="str">
        <f t="shared" si="527"/>
        <v>PAUSE</v>
      </c>
      <c r="Y5630" s="22" t="str">
        <f t="shared" si="528"/>
        <v>High (501-750)</v>
      </c>
    </row>
    <row r="5631" spans="1:25">
      <c r="A5631" s="2" t="s">
        <v>17404</v>
      </c>
      <c r="B5631" s="2" t="s">
        <v>2132</v>
      </c>
      <c r="C5631" s="2" t="s">
        <v>2444</v>
      </c>
      <c r="D5631" s="2" t="s">
        <v>602</v>
      </c>
      <c r="E5631" s="2" t="s">
        <v>40</v>
      </c>
      <c r="F5631" s="5">
        <v>1300</v>
      </c>
      <c r="G5631" s="2" t="s">
        <v>17405</v>
      </c>
      <c r="H5631" s="2" t="s">
        <v>253</v>
      </c>
      <c r="I5631" s="2" t="s">
        <v>13316</v>
      </c>
      <c r="J5631" s="2" t="s">
        <v>35</v>
      </c>
      <c r="K5631" s="9">
        <v>300</v>
      </c>
      <c r="L5631" s="9">
        <v>683</v>
      </c>
      <c r="M5631" s="5">
        <v>28</v>
      </c>
      <c r="N5631" s="5">
        <v>0</v>
      </c>
      <c r="O5631" s="5">
        <v>14.32</v>
      </c>
      <c r="P5631" s="5">
        <v>0</v>
      </c>
      <c r="Q5631" s="2">
        <f t="shared" si="523"/>
        <v>-14.32</v>
      </c>
      <c r="R5631" s="5">
        <f t="shared" si="524"/>
        <v>-14.32</v>
      </c>
      <c r="S5631" s="11">
        <f t="shared" si="525"/>
        <v>-1</v>
      </c>
      <c r="T5631" s="5">
        <v>4.0999999999999996</v>
      </c>
      <c r="U5631" s="5">
        <v>0.51</v>
      </c>
      <c r="V5631" s="5">
        <v>0</v>
      </c>
      <c r="W5631" s="12">
        <f t="shared" si="526"/>
        <v>0</v>
      </c>
      <c r="X5631" s="2" t="str">
        <f t="shared" si="527"/>
        <v>PAUSE</v>
      </c>
      <c r="Y5631" s="22" t="str">
        <f t="shared" si="528"/>
        <v>Low (100-300)</v>
      </c>
    </row>
    <row r="5632" spans="1:25">
      <c r="A5632" s="2" t="s">
        <v>17406</v>
      </c>
      <c r="B5632" s="2" t="s">
        <v>2021</v>
      </c>
      <c r="C5632" s="2" t="s">
        <v>17407</v>
      </c>
      <c r="D5632" s="2" t="s">
        <v>17408</v>
      </c>
      <c r="E5632" s="2" t="s">
        <v>125</v>
      </c>
      <c r="F5632" s="5">
        <v>4700</v>
      </c>
      <c r="G5632" s="2" t="s">
        <v>17409</v>
      </c>
      <c r="H5632" s="2" t="s">
        <v>94</v>
      </c>
      <c r="I5632" s="2" t="s">
        <v>13316</v>
      </c>
      <c r="J5632" s="2" t="s">
        <v>356</v>
      </c>
      <c r="K5632" s="9">
        <v>100</v>
      </c>
      <c r="L5632" s="9">
        <v>961</v>
      </c>
      <c r="M5632" s="5">
        <v>33</v>
      </c>
      <c r="N5632" s="5">
        <v>1</v>
      </c>
      <c r="O5632" s="5">
        <v>14.72</v>
      </c>
      <c r="P5632" s="5">
        <v>73.53</v>
      </c>
      <c r="Q5632" s="2">
        <f t="shared" si="523"/>
        <v>58.81</v>
      </c>
      <c r="R5632" s="5">
        <f t="shared" si="524"/>
        <v>58.81</v>
      </c>
      <c r="S5632" s="11">
        <f t="shared" si="525"/>
        <v>3.9952445652173911</v>
      </c>
      <c r="T5632" s="5">
        <v>3.43</v>
      </c>
      <c r="U5632" s="5">
        <v>0.45</v>
      </c>
      <c r="V5632" s="5">
        <v>14.72</v>
      </c>
      <c r="W5632" s="12">
        <f t="shared" si="526"/>
        <v>3.0303030303030304E-2</v>
      </c>
      <c r="X5632" s="2" t="str">
        <f t="shared" si="527"/>
        <v>SCALE</v>
      </c>
      <c r="Y5632" s="22" t="str">
        <f t="shared" si="528"/>
        <v>Low (100-300)</v>
      </c>
    </row>
    <row r="5633" spans="1:25">
      <c r="A5633" s="2" t="s">
        <v>17410</v>
      </c>
      <c r="B5633" s="2" t="s">
        <v>4456</v>
      </c>
      <c r="C5633" s="2" t="s">
        <v>3562</v>
      </c>
      <c r="D5633" s="2" t="s">
        <v>17411</v>
      </c>
      <c r="E5633" s="2" t="s">
        <v>112</v>
      </c>
      <c r="F5633" s="5">
        <v>3000</v>
      </c>
      <c r="G5633" s="2" t="s">
        <v>14079</v>
      </c>
      <c r="H5633" s="2" t="s">
        <v>102</v>
      </c>
      <c r="I5633" s="2" t="s">
        <v>13316</v>
      </c>
      <c r="J5633" s="2" t="s">
        <v>135</v>
      </c>
      <c r="K5633" s="9">
        <v>700</v>
      </c>
      <c r="L5633" s="9">
        <v>509</v>
      </c>
      <c r="M5633" s="5">
        <v>12</v>
      </c>
      <c r="N5633" s="5">
        <v>0</v>
      </c>
      <c r="O5633" s="5">
        <v>8.27</v>
      </c>
      <c r="P5633" s="5">
        <v>0</v>
      </c>
      <c r="Q5633" s="2">
        <f t="shared" si="523"/>
        <v>-8.27</v>
      </c>
      <c r="R5633" s="5">
        <f t="shared" si="524"/>
        <v>-8.27</v>
      </c>
      <c r="S5633" s="11">
        <f t="shared" si="525"/>
        <v>-1</v>
      </c>
      <c r="T5633" s="5">
        <v>2.36</v>
      </c>
      <c r="U5633" s="5">
        <v>0.69</v>
      </c>
      <c r="V5633" s="5">
        <v>0</v>
      </c>
      <c r="W5633" s="12">
        <f t="shared" si="526"/>
        <v>0</v>
      </c>
      <c r="X5633" s="2" t="str">
        <f t="shared" si="527"/>
        <v>PAUSE</v>
      </c>
      <c r="Y5633" s="22" t="str">
        <f t="shared" si="528"/>
        <v>High (501-750)</v>
      </c>
    </row>
    <row r="5634" spans="1:25">
      <c r="A5634" s="2" t="s">
        <v>17412</v>
      </c>
      <c r="B5634" s="2" t="s">
        <v>465</v>
      </c>
      <c r="C5634" s="2" t="s">
        <v>17413</v>
      </c>
      <c r="D5634" s="2" t="s">
        <v>4612</v>
      </c>
      <c r="E5634" s="2" t="s">
        <v>953</v>
      </c>
      <c r="F5634" s="5">
        <v>4000</v>
      </c>
      <c r="G5634" s="2" t="s">
        <v>259</v>
      </c>
      <c r="H5634" s="2" t="s">
        <v>260</v>
      </c>
      <c r="I5634" s="2" t="s">
        <v>13316</v>
      </c>
      <c r="J5634" s="2" t="s">
        <v>135</v>
      </c>
      <c r="K5634" s="9">
        <v>800</v>
      </c>
      <c r="L5634" s="9">
        <v>1791</v>
      </c>
      <c r="M5634" s="5">
        <v>30</v>
      </c>
      <c r="N5634" s="5">
        <v>2</v>
      </c>
      <c r="O5634" s="5">
        <v>23.56</v>
      </c>
      <c r="P5634" s="5">
        <v>100.63</v>
      </c>
      <c r="Q5634" s="2">
        <f t="shared" si="523"/>
        <v>77.069999999999993</v>
      </c>
      <c r="R5634" s="5">
        <f t="shared" si="524"/>
        <v>77.069999999999993</v>
      </c>
      <c r="S5634" s="11">
        <f t="shared" si="525"/>
        <v>3.2712224108658741</v>
      </c>
      <c r="T5634" s="5">
        <v>1.68</v>
      </c>
      <c r="U5634" s="5">
        <v>0.79</v>
      </c>
      <c r="V5634" s="5">
        <v>11.78</v>
      </c>
      <c r="W5634" s="12">
        <f t="shared" si="526"/>
        <v>6.6666666666666666E-2</v>
      </c>
      <c r="X5634" s="2" t="str">
        <f t="shared" si="527"/>
        <v>SCALE</v>
      </c>
      <c r="Y5634" s="22" t="str">
        <f t="shared" si="528"/>
        <v>Premium (751-1000)</v>
      </c>
    </row>
    <row r="5635" spans="1:25">
      <c r="A5635" s="2" t="s">
        <v>17414</v>
      </c>
      <c r="B5635" s="2" t="s">
        <v>2560</v>
      </c>
      <c r="C5635" s="2" t="s">
        <v>17415</v>
      </c>
      <c r="D5635" s="2" t="s">
        <v>1305</v>
      </c>
      <c r="E5635" s="2" t="s">
        <v>40</v>
      </c>
      <c r="F5635" s="5">
        <v>1848</v>
      </c>
      <c r="G5635" s="2" t="s">
        <v>17416</v>
      </c>
      <c r="H5635" s="2" t="s">
        <v>72</v>
      </c>
      <c r="I5635" s="2" t="s">
        <v>13316</v>
      </c>
      <c r="J5635" s="2" t="s">
        <v>382</v>
      </c>
      <c r="K5635" s="9">
        <v>300</v>
      </c>
      <c r="L5635" s="9">
        <v>2481</v>
      </c>
      <c r="M5635" s="5">
        <v>86</v>
      </c>
      <c r="N5635" s="5">
        <v>2</v>
      </c>
      <c r="O5635" s="5">
        <v>60.35</v>
      </c>
      <c r="P5635" s="5">
        <v>107.61</v>
      </c>
      <c r="Q5635" s="2">
        <f t="shared" si="523"/>
        <v>47.26</v>
      </c>
      <c r="R5635" s="5">
        <f t="shared" si="524"/>
        <v>47.26</v>
      </c>
      <c r="S5635" s="11">
        <f t="shared" si="525"/>
        <v>0.78309859154929573</v>
      </c>
      <c r="T5635" s="5">
        <v>3.47</v>
      </c>
      <c r="U5635" s="5">
        <v>0.7</v>
      </c>
      <c r="V5635" s="5">
        <v>30.18</v>
      </c>
      <c r="W5635" s="12">
        <f t="shared" si="526"/>
        <v>2.3255813953488372E-2</v>
      </c>
      <c r="X5635" s="2" t="str">
        <f t="shared" si="527"/>
        <v>SCALE</v>
      </c>
      <c r="Y5635" s="22" t="str">
        <f t="shared" si="528"/>
        <v>Low (100-300)</v>
      </c>
    </row>
    <row r="5636" spans="1:25">
      <c r="A5636" s="2" t="s">
        <v>17417</v>
      </c>
      <c r="B5636" s="2" t="s">
        <v>11377</v>
      </c>
      <c r="C5636" s="2" t="s">
        <v>17418</v>
      </c>
      <c r="D5636" s="2" t="s">
        <v>4036</v>
      </c>
      <c r="E5636" s="2" t="s">
        <v>281</v>
      </c>
      <c r="F5636" s="5">
        <v>1400</v>
      </c>
      <c r="G5636" s="2" t="s">
        <v>17419</v>
      </c>
      <c r="H5636" s="2" t="s">
        <v>312</v>
      </c>
      <c r="I5636" s="2" t="s">
        <v>13316</v>
      </c>
      <c r="J5636" s="2" t="s">
        <v>293</v>
      </c>
      <c r="K5636" s="9">
        <v>100</v>
      </c>
      <c r="L5636" s="9">
        <v>2222</v>
      </c>
      <c r="M5636" s="5">
        <v>72</v>
      </c>
      <c r="N5636" s="5">
        <v>2</v>
      </c>
      <c r="O5636" s="5">
        <v>51.03</v>
      </c>
      <c r="P5636" s="5">
        <v>84.14</v>
      </c>
      <c r="Q5636" s="2">
        <f t="shared" si="523"/>
        <v>33.11</v>
      </c>
      <c r="R5636" s="5">
        <f t="shared" si="524"/>
        <v>33.11</v>
      </c>
      <c r="S5636" s="11">
        <f t="shared" si="525"/>
        <v>0.64883401920438954</v>
      </c>
      <c r="T5636" s="5">
        <v>3.24</v>
      </c>
      <c r="U5636" s="5">
        <v>0.71</v>
      </c>
      <c r="V5636" s="5">
        <v>25.52</v>
      </c>
      <c r="W5636" s="12">
        <f t="shared" si="526"/>
        <v>2.7777777777777776E-2</v>
      </c>
      <c r="X5636" s="2" t="str">
        <f t="shared" si="527"/>
        <v>SCALE</v>
      </c>
      <c r="Y5636" s="22" t="str">
        <f t="shared" si="528"/>
        <v>Low (100-300)</v>
      </c>
    </row>
    <row r="5637" spans="1:25">
      <c r="A5637" s="2" t="s">
        <v>17420</v>
      </c>
      <c r="B5637" s="2" t="s">
        <v>475</v>
      </c>
      <c r="C5637" s="2" t="s">
        <v>13673</v>
      </c>
      <c r="D5637" s="2" t="s">
        <v>2134</v>
      </c>
      <c r="E5637" s="2" t="s">
        <v>118</v>
      </c>
      <c r="F5637" s="5">
        <v>2498</v>
      </c>
      <c r="G5637" s="2" t="s">
        <v>17421</v>
      </c>
      <c r="H5637" s="2" t="s">
        <v>253</v>
      </c>
      <c r="I5637" s="2" t="s">
        <v>13316</v>
      </c>
      <c r="J5637" s="2" t="s">
        <v>313</v>
      </c>
      <c r="K5637" s="9">
        <v>300</v>
      </c>
      <c r="L5637" s="9">
        <v>1383</v>
      </c>
      <c r="M5637" s="5">
        <v>41</v>
      </c>
      <c r="N5637" s="5">
        <v>0</v>
      </c>
      <c r="O5637" s="5">
        <v>27.32</v>
      </c>
      <c r="P5637" s="5">
        <v>0</v>
      </c>
      <c r="Q5637" s="2">
        <f t="shared" si="523"/>
        <v>-27.32</v>
      </c>
      <c r="R5637" s="5">
        <f t="shared" si="524"/>
        <v>-27.32</v>
      </c>
      <c r="S5637" s="11">
        <f t="shared" si="525"/>
        <v>-1</v>
      </c>
      <c r="T5637" s="5">
        <v>2.96</v>
      </c>
      <c r="U5637" s="5">
        <v>0.67</v>
      </c>
      <c r="V5637" s="5">
        <v>0</v>
      </c>
      <c r="W5637" s="12">
        <f t="shared" si="526"/>
        <v>0</v>
      </c>
      <c r="X5637" s="2" t="str">
        <f t="shared" si="527"/>
        <v>PAUSE</v>
      </c>
      <c r="Y5637" s="22" t="str">
        <f t="shared" si="528"/>
        <v>Low (100-300)</v>
      </c>
    </row>
    <row r="5638" spans="1:25">
      <c r="A5638" s="2" t="s">
        <v>17422</v>
      </c>
      <c r="B5638" s="2" t="s">
        <v>82</v>
      </c>
      <c r="C5638" s="2" t="s">
        <v>129</v>
      </c>
      <c r="D5638" s="2" t="s">
        <v>11021</v>
      </c>
      <c r="E5638" s="2" t="s">
        <v>118</v>
      </c>
      <c r="F5638" s="5">
        <v>4600</v>
      </c>
      <c r="G5638" s="2" t="s">
        <v>13803</v>
      </c>
      <c r="H5638" s="2" t="s">
        <v>253</v>
      </c>
      <c r="I5638" s="2" t="s">
        <v>13316</v>
      </c>
      <c r="J5638" s="2" t="s">
        <v>35</v>
      </c>
      <c r="K5638" s="9">
        <v>600</v>
      </c>
      <c r="L5638" s="9">
        <v>2441</v>
      </c>
      <c r="M5638" s="5">
        <v>88</v>
      </c>
      <c r="N5638" s="5">
        <v>8</v>
      </c>
      <c r="O5638" s="5">
        <v>59.46</v>
      </c>
      <c r="P5638" s="5">
        <v>413.87</v>
      </c>
      <c r="Q5638" s="2">
        <f t="shared" si="523"/>
        <v>354.41</v>
      </c>
      <c r="R5638" s="5">
        <f t="shared" si="524"/>
        <v>354.41</v>
      </c>
      <c r="S5638" s="11">
        <f t="shared" si="525"/>
        <v>5.9604776320215276</v>
      </c>
      <c r="T5638" s="5">
        <v>3.61</v>
      </c>
      <c r="U5638" s="5">
        <v>0.68</v>
      </c>
      <c r="V5638" s="5">
        <v>7.43</v>
      </c>
      <c r="W5638" s="12">
        <f t="shared" si="526"/>
        <v>9.0909090909090912E-2</v>
      </c>
      <c r="X5638" s="2" t="str">
        <f t="shared" si="527"/>
        <v>SCALE</v>
      </c>
      <c r="Y5638" s="22" t="str">
        <f t="shared" si="528"/>
        <v>High (501-750)</v>
      </c>
    </row>
    <row r="5639" spans="1:25">
      <c r="A5639" s="2" t="s">
        <v>17423</v>
      </c>
      <c r="B5639" s="2" t="s">
        <v>555</v>
      </c>
      <c r="C5639" s="2" t="s">
        <v>17424</v>
      </c>
      <c r="D5639" s="2" t="s">
        <v>354</v>
      </c>
      <c r="E5639" s="2" t="s">
        <v>188</v>
      </c>
      <c r="F5639" s="5">
        <v>3519</v>
      </c>
      <c r="G5639" s="2" t="s">
        <v>17425</v>
      </c>
      <c r="H5639" s="2" t="s">
        <v>94</v>
      </c>
      <c r="I5639" s="2" t="s">
        <v>13316</v>
      </c>
      <c r="J5639" s="2" t="s">
        <v>356</v>
      </c>
      <c r="K5639" s="9">
        <v>800</v>
      </c>
      <c r="L5639" s="9">
        <v>1748</v>
      </c>
      <c r="M5639" s="5">
        <v>73</v>
      </c>
      <c r="N5639" s="5">
        <v>2</v>
      </c>
      <c r="O5639" s="5">
        <v>38.81</v>
      </c>
      <c r="P5639" s="5">
        <v>94.98</v>
      </c>
      <c r="Q5639" s="2">
        <f t="shared" si="523"/>
        <v>56.17</v>
      </c>
      <c r="R5639" s="5">
        <f t="shared" si="524"/>
        <v>56.17</v>
      </c>
      <c r="S5639" s="11">
        <f t="shared" si="525"/>
        <v>1.4473073950012882</v>
      </c>
      <c r="T5639" s="5">
        <v>4.18</v>
      </c>
      <c r="U5639" s="5">
        <v>0.53</v>
      </c>
      <c r="V5639" s="5">
        <v>19.399999999999999</v>
      </c>
      <c r="W5639" s="12">
        <f t="shared" si="526"/>
        <v>2.7397260273972601E-2</v>
      </c>
      <c r="X5639" s="2" t="str">
        <f t="shared" si="527"/>
        <v>SCALE</v>
      </c>
      <c r="Y5639" s="22" t="str">
        <f t="shared" si="528"/>
        <v>Premium (751-1000)</v>
      </c>
    </row>
    <row r="5640" spans="1:25">
      <c r="A5640" s="2" t="s">
        <v>17426</v>
      </c>
      <c r="B5640" s="2" t="s">
        <v>2123</v>
      </c>
      <c r="C5640" s="2" t="s">
        <v>4656</v>
      </c>
      <c r="D5640" s="2" t="s">
        <v>1593</v>
      </c>
      <c r="E5640" s="2" t="s">
        <v>112</v>
      </c>
      <c r="F5640" s="5">
        <v>4693</v>
      </c>
      <c r="G5640" s="2" t="s">
        <v>17427</v>
      </c>
      <c r="H5640" s="2" t="s">
        <v>42</v>
      </c>
      <c r="I5640" s="2" t="s">
        <v>13316</v>
      </c>
      <c r="J5640" s="2" t="s">
        <v>43</v>
      </c>
      <c r="K5640" s="9">
        <v>300</v>
      </c>
      <c r="L5640" s="9">
        <v>1151</v>
      </c>
      <c r="M5640" s="5">
        <v>43</v>
      </c>
      <c r="N5640" s="5">
        <v>0</v>
      </c>
      <c r="O5640" s="5">
        <v>29.7</v>
      </c>
      <c r="P5640" s="5">
        <v>0</v>
      </c>
      <c r="Q5640" s="2">
        <f t="shared" si="523"/>
        <v>-29.7</v>
      </c>
      <c r="R5640" s="5">
        <f t="shared" si="524"/>
        <v>-29.7</v>
      </c>
      <c r="S5640" s="11">
        <f t="shared" si="525"/>
        <v>-1</v>
      </c>
      <c r="T5640" s="5">
        <v>3.74</v>
      </c>
      <c r="U5640" s="5">
        <v>0.69</v>
      </c>
      <c r="V5640" s="5">
        <v>0</v>
      </c>
      <c r="W5640" s="12">
        <f t="shared" si="526"/>
        <v>0</v>
      </c>
      <c r="X5640" s="2" t="str">
        <f t="shared" si="527"/>
        <v>PAUSE</v>
      </c>
      <c r="Y5640" s="22" t="str">
        <f t="shared" si="528"/>
        <v>Low (100-300)</v>
      </c>
    </row>
    <row r="5641" spans="1:25">
      <c r="A5641" s="2" t="s">
        <v>17428</v>
      </c>
      <c r="B5641" s="2" t="s">
        <v>17429</v>
      </c>
      <c r="C5641" s="2" t="s">
        <v>143</v>
      </c>
      <c r="D5641" s="2" t="s">
        <v>17430</v>
      </c>
      <c r="E5641" s="2" t="s">
        <v>118</v>
      </c>
      <c r="F5641" s="5">
        <v>4700</v>
      </c>
      <c r="G5641" s="2" t="s">
        <v>11594</v>
      </c>
      <c r="H5641" s="2" t="s">
        <v>34</v>
      </c>
      <c r="I5641" s="2" t="s">
        <v>13316</v>
      </c>
      <c r="J5641" s="2" t="s">
        <v>232</v>
      </c>
      <c r="K5641" s="9">
        <v>1000</v>
      </c>
      <c r="L5641" s="9">
        <v>940</v>
      </c>
      <c r="M5641" s="5">
        <v>25</v>
      </c>
      <c r="N5641" s="5">
        <v>1</v>
      </c>
      <c r="O5641" s="5">
        <v>18.02</v>
      </c>
      <c r="P5641" s="5">
        <v>41.16</v>
      </c>
      <c r="Q5641" s="2">
        <f t="shared" si="523"/>
        <v>23.139999999999997</v>
      </c>
      <c r="R5641" s="5">
        <f t="shared" si="524"/>
        <v>23.139999999999997</v>
      </c>
      <c r="S5641" s="11">
        <f t="shared" si="525"/>
        <v>1.2841287458379578</v>
      </c>
      <c r="T5641" s="5">
        <v>2.66</v>
      </c>
      <c r="U5641" s="5">
        <v>0.72</v>
      </c>
      <c r="V5641" s="5">
        <v>18.02</v>
      </c>
      <c r="W5641" s="12">
        <f t="shared" si="526"/>
        <v>0.04</v>
      </c>
      <c r="X5641" s="2" t="str">
        <f t="shared" si="527"/>
        <v>SCALE</v>
      </c>
      <c r="Y5641" s="22" t="str">
        <f t="shared" si="528"/>
        <v>Premium (751-1000)</v>
      </c>
    </row>
    <row r="5642" spans="1:25">
      <c r="A5642" s="2" t="s">
        <v>17431</v>
      </c>
      <c r="B5642" s="2" t="s">
        <v>6740</v>
      </c>
      <c r="C5642" s="2" t="s">
        <v>17432</v>
      </c>
      <c r="D5642" s="2" t="s">
        <v>17433</v>
      </c>
      <c r="E5642" s="2" t="s">
        <v>237</v>
      </c>
      <c r="F5642" s="5">
        <v>1535</v>
      </c>
      <c r="G5642" s="2" t="s">
        <v>11931</v>
      </c>
      <c r="H5642" s="2" t="s">
        <v>58</v>
      </c>
      <c r="I5642" s="2" t="s">
        <v>13316</v>
      </c>
      <c r="J5642" s="2" t="s">
        <v>177</v>
      </c>
      <c r="K5642" s="9">
        <v>700</v>
      </c>
      <c r="L5642" s="9">
        <v>1480</v>
      </c>
      <c r="M5642" s="5">
        <v>38</v>
      </c>
      <c r="N5642" s="5">
        <v>3</v>
      </c>
      <c r="O5642" s="5">
        <v>28.9</v>
      </c>
      <c r="P5642" s="5">
        <v>159.66999999999999</v>
      </c>
      <c r="Q5642" s="2">
        <f t="shared" si="523"/>
        <v>130.76999999999998</v>
      </c>
      <c r="R5642" s="5">
        <f t="shared" si="524"/>
        <v>130.76999999999998</v>
      </c>
      <c r="S5642" s="11">
        <f t="shared" si="525"/>
        <v>4.5249134948096881</v>
      </c>
      <c r="T5642" s="5">
        <v>2.57</v>
      </c>
      <c r="U5642" s="5">
        <v>0.76</v>
      </c>
      <c r="V5642" s="5">
        <v>9.6300000000000008</v>
      </c>
      <c r="W5642" s="12">
        <f t="shared" si="526"/>
        <v>7.8947368421052627E-2</v>
      </c>
      <c r="X5642" s="2" t="str">
        <f t="shared" si="527"/>
        <v>SCALE</v>
      </c>
      <c r="Y5642" s="22" t="str">
        <f t="shared" si="528"/>
        <v>High (501-750)</v>
      </c>
    </row>
    <row r="5643" spans="1:25">
      <c r="A5643" s="2" t="s">
        <v>17434</v>
      </c>
      <c r="B5643" s="2" t="s">
        <v>17435</v>
      </c>
      <c r="C5643" s="2" t="s">
        <v>2318</v>
      </c>
      <c r="D5643" s="2" t="s">
        <v>1190</v>
      </c>
      <c r="E5643" s="2" t="s">
        <v>112</v>
      </c>
      <c r="F5643" s="5">
        <v>1350</v>
      </c>
      <c r="G5643" s="2" t="s">
        <v>746</v>
      </c>
      <c r="H5643" s="2" t="s">
        <v>102</v>
      </c>
      <c r="I5643" s="2" t="s">
        <v>13316</v>
      </c>
      <c r="J5643" s="2" t="s">
        <v>293</v>
      </c>
      <c r="K5643" s="9">
        <v>700</v>
      </c>
      <c r="L5643" s="9">
        <v>762</v>
      </c>
      <c r="M5643" s="5">
        <v>15</v>
      </c>
      <c r="N5643" s="5">
        <v>0</v>
      </c>
      <c r="O5643" s="5">
        <v>7.59</v>
      </c>
      <c r="P5643" s="5">
        <v>0</v>
      </c>
      <c r="Q5643" s="2">
        <f t="shared" ref="Q5643:Q5706" si="529">IFERROR(P5643-O5643, 0)</f>
        <v>-7.59</v>
      </c>
      <c r="R5643" s="5">
        <f t="shared" ref="R5643:R5706" si="530">P5643-O5643</f>
        <v>-7.59</v>
      </c>
      <c r="S5643" s="11">
        <f t="shared" ref="S5643:S5706" si="531">R5643/O5643</f>
        <v>-1</v>
      </c>
      <c r="T5643" s="5">
        <v>1.97</v>
      </c>
      <c r="U5643" s="5">
        <v>0.51</v>
      </c>
      <c r="V5643" s="5">
        <v>0</v>
      </c>
      <c r="W5643" s="12">
        <f t="shared" ref="W5643:W5706" si="532">N5643/M5643</f>
        <v>0</v>
      </c>
      <c r="X5643" s="2" t="str">
        <f t="shared" ref="X5643:X5706" si="533">IF(P5643&gt;=4, "SCALE",
  IF(P5643&gt;=2, "MONITOR",
    IF(P5643&gt;=1, "OPTIMISE",
      "PAUSE")))</f>
        <v>PAUSE</v>
      </c>
      <c r="Y5643" s="22" t="str">
        <f t="shared" ref="Y5643:Y5706" si="534">IF(K5643&lt;=300,"Low (100-300)",
 IF(K5643&lt;=500,"Mid (301-500)",
  IF(K5643&lt;=750,"High (501-750)",
   "Premium (751-1000)")))</f>
        <v>High (501-750)</v>
      </c>
    </row>
    <row r="5644" spans="1:25">
      <c r="A5644" s="2" t="s">
        <v>17436</v>
      </c>
      <c r="B5644" s="2" t="s">
        <v>555</v>
      </c>
      <c r="C5644" s="2" t="s">
        <v>8709</v>
      </c>
      <c r="D5644" s="2" t="s">
        <v>2533</v>
      </c>
      <c r="E5644" s="2" t="s">
        <v>118</v>
      </c>
      <c r="F5644" s="5">
        <v>1116</v>
      </c>
      <c r="G5644" s="2" t="s">
        <v>17437</v>
      </c>
      <c r="H5644" s="2" t="s">
        <v>266</v>
      </c>
      <c r="I5644" s="2" t="s">
        <v>13316</v>
      </c>
      <c r="J5644" s="2" t="s">
        <v>59</v>
      </c>
      <c r="K5644" s="9">
        <v>600</v>
      </c>
      <c r="L5644" s="9">
        <v>1503</v>
      </c>
      <c r="M5644" s="5">
        <v>62</v>
      </c>
      <c r="N5644" s="5">
        <v>1</v>
      </c>
      <c r="O5644" s="5">
        <v>35.409999999999997</v>
      </c>
      <c r="P5644" s="5">
        <v>53.65</v>
      </c>
      <c r="Q5644" s="2">
        <f t="shared" si="529"/>
        <v>18.240000000000002</v>
      </c>
      <c r="R5644" s="5">
        <f t="shared" si="530"/>
        <v>18.240000000000002</v>
      </c>
      <c r="S5644" s="11">
        <f t="shared" si="531"/>
        <v>0.51510872634848925</v>
      </c>
      <c r="T5644" s="5">
        <v>4.13</v>
      </c>
      <c r="U5644" s="5">
        <v>0.56999999999999995</v>
      </c>
      <c r="V5644" s="5">
        <v>35.409999999999997</v>
      </c>
      <c r="W5644" s="12">
        <f t="shared" si="532"/>
        <v>1.6129032258064516E-2</v>
      </c>
      <c r="X5644" s="2" t="str">
        <f t="shared" si="533"/>
        <v>SCALE</v>
      </c>
      <c r="Y5644" s="22" t="str">
        <f t="shared" si="534"/>
        <v>High (501-750)</v>
      </c>
    </row>
    <row r="5645" spans="1:25">
      <c r="A5645" s="2" t="s">
        <v>17438</v>
      </c>
      <c r="B5645" s="2" t="s">
        <v>1787</v>
      </c>
      <c r="C5645" s="2" t="s">
        <v>10083</v>
      </c>
      <c r="D5645" s="2" t="s">
        <v>13789</v>
      </c>
      <c r="E5645" s="2" t="s">
        <v>32</v>
      </c>
      <c r="F5645" s="5">
        <v>2026</v>
      </c>
      <c r="G5645" s="2" t="s">
        <v>17439</v>
      </c>
      <c r="H5645" s="2" t="s">
        <v>42</v>
      </c>
      <c r="I5645" s="2" t="s">
        <v>13316</v>
      </c>
      <c r="J5645" s="2" t="s">
        <v>59</v>
      </c>
      <c r="K5645" s="9">
        <v>800</v>
      </c>
      <c r="L5645" s="9">
        <v>901</v>
      </c>
      <c r="M5645" s="5">
        <v>28</v>
      </c>
      <c r="N5645" s="5">
        <v>2</v>
      </c>
      <c r="O5645" s="5">
        <v>22.04</v>
      </c>
      <c r="P5645" s="5">
        <v>109.25</v>
      </c>
      <c r="Q5645" s="2">
        <f t="shared" si="529"/>
        <v>87.210000000000008</v>
      </c>
      <c r="R5645" s="5">
        <f t="shared" si="530"/>
        <v>87.210000000000008</v>
      </c>
      <c r="S5645" s="11">
        <f t="shared" si="531"/>
        <v>3.9568965517241383</v>
      </c>
      <c r="T5645" s="5">
        <v>3.11</v>
      </c>
      <c r="U5645" s="5">
        <v>0.79</v>
      </c>
      <c r="V5645" s="5">
        <v>11.02</v>
      </c>
      <c r="W5645" s="12">
        <f t="shared" si="532"/>
        <v>7.1428571428571425E-2</v>
      </c>
      <c r="X5645" s="2" t="str">
        <f t="shared" si="533"/>
        <v>SCALE</v>
      </c>
      <c r="Y5645" s="22" t="str">
        <f t="shared" si="534"/>
        <v>Premium (751-1000)</v>
      </c>
    </row>
    <row r="5646" spans="1:25">
      <c r="A5646" s="2" t="s">
        <v>17440</v>
      </c>
      <c r="B5646" s="2" t="s">
        <v>950</v>
      </c>
      <c r="C5646" s="2" t="s">
        <v>17441</v>
      </c>
      <c r="D5646" s="2" t="s">
        <v>8947</v>
      </c>
      <c r="E5646" s="2" t="s">
        <v>48</v>
      </c>
      <c r="F5646" s="5">
        <v>1700</v>
      </c>
      <c r="G5646" s="2" t="s">
        <v>17442</v>
      </c>
      <c r="H5646" s="2" t="s">
        <v>94</v>
      </c>
      <c r="I5646" s="2" t="s">
        <v>13316</v>
      </c>
      <c r="J5646" s="2" t="s">
        <v>217</v>
      </c>
      <c r="K5646" s="9">
        <v>600</v>
      </c>
      <c r="L5646" s="9">
        <v>2059</v>
      </c>
      <c r="M5646" s="5">
        <v>48</v>
      </c>
      <c r="N5646" s="5">
        <v>0</v>
      </c>
      <c r="O5646" s="5">
        <v>34.47</v>
      </c>
      <c r="P5646" s="5">
        <v>0</v>
      </c>
      <c r="Q5646" s="2">
        <f t="shared" si="529"/>
        <v>-34.47</v>
      </c>
      <c r="R5646" s="5">
        <f t="shared" si="530"/>
        <v>-34.47</v>
      </c>
      <c r="S5646" s="11">
        <f t="shared" si="531"/>
        <v>-1</v>
      </c>
      <c r="T5646" s="5">
        <v>2.33</v>
      </c>
      <c r="U5646" s="5">
        <v>0.72</v>
      </c>
      <c r="V5646" s="5">
        <v>0</v>
      </c>
      <c r="W5646" s="12">
        <f t="shared" si="532"/>
        <v>0</v>
      </c>
      <c r="X5646" s="2" t="str">
        <f t="shared" si="533"/>
        <v>PAUSE</v>
      </c>
      <c r="Y5646" s="22" t="str">
        <f t="shared" si="534"/>
        <v>High (501-750)</v>
      </c>
    </row>
    <row r="5647" spans="1:25">
      <c r="A5647" s="2" t="s">
        <v>17443</v>
      </c>
      <c r="B5647" s="2" t="s">
        <v>5933</v>
      </c>
      <c r="C5647" s="2" t="s">
        <v>12891</v>
      </c>
      <c r="D5647" s="2" t="s">
        <v>10817</v>
      </c>
      <c r="E5647" s="2" t="s">
        <v>40</v>
      </c>
      <c r="F5647" s="5">
        <v>1300</v>
      </c>
      <c r="G5647" s="2" t="s">
        <v>343</v>
      </c>
      <c r="H5647" s="2" t="s">
        <v>253</v>
      </c>
      <c r="I5647" s="2" t="s">
        <v>13316</v>
      </c>
      <c r="J5647" s="2" t="s">
        <v>27</v>
      </c>
      <c r="K5647" s="9">
        <v>300</v>
      </c>
      <c r="L5647" s="9">
        <v>2210</v>
      </c>
      <c r="M5647" s="5">
        <v>92</v>
      </c>
      <c r="N5647" s="5">
        <v>4</v>
      </c>
      <c r="O5647" s="5">
        <v>57.35</v>
      </c>
      <c r="P5647" s="5">
        <v>156.9</v>
      </c>
      <c r="Q5647" s="2">
        <f t="shared" si="529"/>
        <v>99.550000000000011</v>
      </c>
      <c r="R5647" s="5">
        <f t="shared" si="530"/>
        <v>99.550000000000011</v>
      </c>
      <c r="S5647" s="11">
        <f t="shared" si="531"/>
        <v>1.7358326068003489</v>
      </c>
      <c r="T5647" s="5">
        <v>4.16</v>
      </c>
      <c r="U5647" s="5">
        <v>0.62</v>
      </c>
      <c r="V5647" s="5">
        <v>14.34</v>
      </c>
      <c r="W5647" s="12">
        <f t="shared" si="532"/>
        <v>4.3478260869565216E-2</v>
      </c>
      <c r="X5647" s="2" t="str">
        <f t="shared" si="533"/>
        <v>SCALE</v>
      </c>
      <c r="Y5647" s="22" t="str">
        <f t="shared" si="534"/>
        <v>Low (100-300)</v>
      </c>
    </row>
    <row r="5648" spans="1:25">
      <c r="A5648" s="2" t="s">
        <v>17444</v>
      </c>
      <c r="B5648" s="2" t="s">
        <v>17445</v>
      </c>
      <c r="C5648" s="2" t="s">
        <v>17446</v>
      </c>
      <c r="D5648" s="2" t="s">
        <v>3913</v>
      </c>
      <c r="E5648" s="2" t="s">
        <v>85</v>
      </c>
      <c r="F5648" s="5">
        <v>1500</v>
      </c>
      <c r="G5648" s="2" t="s">
        <v>17447</v>
      </c>
      <c r="H5648" s="2" t="s">
        <v>161</v>
      </c>
      <c r="I5648" s="2" t="s">
        <v>13316</v>
      </c>
      <c r="J5648" s="2" t="s">
        <v>73</v>
      </c>
      <c r="K5648" s="9">
        <v>400</v>
      </c>
      <c r="L5648" s="9">
        <v>1223</v>
      </c>
      <c r="M5648" s="5">
        <v>49</v>
      </c>
      <c r="N5648" s="5">
        <v>1</v>
      </c>
      <c r="O5648" s="5">
        <v>28.07</v>
      </c>
      <c r="P5648" s="5">
        <v>48.41</v>
      </c>
      <c r="Q5648" s="2">
        <f t="shared" si="529"/>
        <v>20.339999999999996</v>
      </c>
      <c r="R5648" s="5">
        <f t="shared" si="530"/>
        <v>20.339999999999996</v>
      </c>
      <c r="S5648" s="11">
        <f t="shared" si="531"/>
        <v>0.7246170288564302</v>
      </c>
      <c r="T5648" s="5">
        <v>4.01</v>
      </c>
      <c r="U5648" s="5">
        <v>0.56999999999999995</v>
      </c>
      <c r="V5648" s="5">
        <v>28.07</v>
      </c>
      <c r="W5648" s="12">
        <f t="shared" si="532"/>
        <v>2.0408163265306121E-2</v>
      </c>
      <c r="X5648" s="2" t="str">
        <f t="shared" si="533"/>
        <v>SCALE</v>
      </c>
      <c r="Y5648" s="22" t="str">
        <f t="shared" si="534"/>
        <v>Mid (301-500)</v>
      </c>
    </row>
    <row r="5649" spans="1:25">
      <c r="A5649" s="2" t="s">
        <v>17448</v>
      </c>
      <c r="B5649" s="2" t="s">
        <v>534</v>
      </c>
      <c r="C5649" s="2" t="s">
        <v>5725</v>
      </c>
      <c r="D5649" s="2" t="s">
        <v>655</v>
      </c>
      <c r="E5649" s="2" t="s">
        <v>125</v>
      </c>
      <c r="F5649" s="5">
        <v>2136</v>
      </c>
      <c r="G5649" s="2" t="s">
        <v>17449</v>
      </c>
      <c r="H5649" s="2" t="s">
        <v>34</v>
      </c>
      <c r="I5649" s="2" t="s">
        <v>13316</v>
      </c>
      <c r="J5649" s="2" t="s">
        <v>127</v>
      </c>
      <c r="K5649" s="9">
        <v>500</v>
      </c>
      <c r="L5649" s="9">
        <v>2069</v>
      </c>
      <c r="M5649" s="5">
        <v>62</v>
      </c>
      <c r="N5649" s="5">
        <v>2</v>
      </c>
      <c r="O5649" s="5">
        <v>46.52</v>
      </c>
      <c r="P5649" s="5">
        <v>133.1</v>
      </c>
      <c r="Q5649" s="2">
        <f t="shared" si="529"/>
        <v>86.579999999999984</v>
      </c>
      <c r="R5649" s="5">
        <f t="shared" si="530"/>
        <v>86.579999999999984</v>
      </c>
      <c r="S5649" s="11">
        <f t="shared" si="531"/>
        <v>1.8611349957007735</v>
      </c>
      <c r="T5649" s="5">
        <v>3</v>
      </c>
      <c r="U5649" s="5">
        <v>0.75</v>
      </c>
      <c r="V5649" s="5">
        <v>23.26</v>
      </c>
      <c r="W5649" s="12">
        <f t="shared" si="532"/>
        <v>3.2258064516129031E-2</v>
      </c>
      <c r="X5649" s="2" t="str">
        <f t="shared" si="533"/>
        <v>SCALE</v>
      </c>
      <c r="Y5649" s="22" t="str">
        <f t="shared" si="534"/>
        <v>Mid (301-500)</v>
      </c>
    </row>
    <row r="5650" spans="1:25">
      <c r="A5650" s="2" t="s">
        <v>17450</v>
      </c>
      <c r="B5650" s="2" t="s">
        <v>11785</v>
      </c>
      <c r="C5650" s="2" t="s">
        <v>1069</v>
      </c>
      <c r="D5650" s="2" t="s">
        <v>3669</v>
      </c>
      <c r="E5650" s="2" t="s">
        <v>112</v>
      </c>
      <c r="F5650" s="5">
        <v>1600</v>
      </c>
      <c r="G5650" s="2" t="s">
        <v>17451</v>
      </c>
      <c r="H5650" s="2" t="s">
        <v>344</v>
      </c>
      <c r="I5650" s="2" t="s">
        <v>13316</v>
      </c>
      <c r="J5650" s="2" t="s">
        <v>232</v>
      </c>
      <c r="K5650" s="9">
        <v>100</v>
      </c>
      <c r="L5650" s="9">
        <v>1763</v>
      </c>
      <c r="M5650" s="5">
        <v>32</v>
      </c>
      <c r="N5650" s="5">
        <v>0</v>
      </c>
      <c r="O5650" s="5">
        <v>22.96</v>
      </c>
      <c r="P5650" s="5">
        <v>0</v>
      </c>
      <c r="Q5650" s="2">
        <f t="shared" si="529"/>
        <v>-22.96</v>
      </c>
      <c r="R5650" s="5">
        <f t="shared" si="530"/>
        <v>-22.96</v>
      </c>
      <c r="S5650" s="11">
        <f t="shared" si="531"/>
        <v>-1</v>
      </c>
      <c r="T5650" s="5">
        <v>1.82</v>
      </c>
      <c r="U5650" s="5">
        <v>0.72</v>
      </c>
      <c r="V5650" s="5">
        <v>0</v>
      </c>
      <c r="W5650" s="12">
        <f t="shared" si="532"/>
        <v>0</v>
      </c>
      <c r="X5650" s="2" t="str">
        <f t="shared" si="533"/>
        <v>PAUSE</v>
      </c>
      <c r="Y5650" s="22" t="str">
        <f t="shared" si="534"/>
        <v>Low (100-300)</v>
      </c>
    </row>
    <row r="5651" spans="1:25">
      <c r="A5651" s="2" t="s">
        <v>17452</v>
      </c>
      <c r="B5651" s="2" t="s">
        <v>1694</v>
      </c>
      <c r="C5651" s="2" t="s">
        <v>17453</v>
      </c>
      <c r="D5651" s="2" t="s">
        <v>3382</v>
      </c>
      <c r="E5651" s="2" t="s">
        <v>56</v>
      </c>
      <c r="F5651" s="5">
        <v>1100</v>
      </c>
      <c r="G5651" s="2" t="s">
        <v>17454</v>
      </c>
      <c r="H5651" s="2" t="s">
        <v>266</v>
      </c>
      <c r="I5651" s="2" t="s">
        <v>13316</v>
      </c>
      <c r="J5651" s="2" t="s">
        <v>27</v>
      </c>
      <c r="K5651" s="9">
        <v>100</v>
      </c>
      <c r="L5651" s="9">
        <v>1761</v>
      </c>
      <c r="M5651" s="5">
        <v>59</v>
      </c>
      <c r="N5651" s="5">
        <v>0</v>
      </c>
      <c r="O5651" s="5">
        <v>41.22</v>
      </c>
      <c r="P5651" s="5">
        <v>0</v>
      </c>
      <c r="Q5651" s="2">
        <f t="shared" si="529"/>
        <v>-41.22</v>
      </c>
      <c r="R5651" s="5">
        <f t="shared" si="530"/>
        <v>-41.22</v>
      </c>
      <c r="S5651" s="11">
        <f t="shared" si="531"/>
        <v>-1</v>
      </c>
      <c r="T5651" s="5">
        <v>3.35</v>
      </c>
      <c r="U5651" s="5">
        <v>0.7</v>
      </c>
      <c r="V5651" s="5">
        <v>0</v>
      </c>
      <c r="W5651" s="12">
        <f t="shared" si="532"/>
        <v>0</v>
      </c>
      <c r="X5651" s="2" t="str">
        <f t="shared" si="533"/>
        <v>PAUSE</v>
      </c>
      <c r="Y5651" s="22" t="str">
        <f t="shared" si="534"/>
        <v>Low (100-300)</v>
      </c>
    </row>
    <row r="5652" spans="1:25">
      <c r="A5652" s="2" t="s">
        <v>17455</v>
      </c>
      <c r="B5652" s="2" t="s">
        <v>5588</v>
      </c>
      <c r="C5652" s="2" t="s">
        <v>3033</v>
      </c>
      <c r="D5652" s="2" t="s">
        <v>17456</v>
      </c>
      <c r="E5652" s="2" t="s">
        <v>118</v>
      </c>
      <c r="F5652" s="5">
        <v>2250</v>
      </c>
      <c r="G5652" s="2" t="s">
        <v>4466</v>
      </c>
      <c r="H5652" s="2" t="s">
        <v>312</v>
      </c>
      <c r="I5652" s="2" t="s">
        <v>13316</v>
      </c>
      <c r="J5652" s="2" t="s">
        <v>80</v>
      </c>
      <c r="K5652" s="9">
        <v>200</v>
      </c>
      <c r="L5652" s="9">
        <v>594</v>
      </c>
      <c r="M5652" s="5">
        <v>9</v>
      </c>
      <c r="N5652" s="5">
        <v>0</v>
      </c>
      <c r="O5652" s="5">
        <v>6.78</v>
      </c>
      <c r="P5652" s="5">
        <v>0</v>
      </c>
      <c r="Q5652" s="2">
        <f t="shared" si="529"/>
        <v>-6.78</v>
      </c>
      <c r="R5652" s="5">
        <f t="shared" si="530"/>
        <v>-6.78</v>
      </c>
      <c r="S5652" s="11">
        <f t="shared" si="531"/>
        <v>-1</v>
      </c>
      <c r="T5652" s="5">
        <v>1.52</v>
      </c>
      <c r="U5652" s="5">
        <v>0.75</v>
      </c>
      <c r="V5652" s="5">
        <v>0</v>
      </c>
      <c r="W5652" s="12">
        <f t="shared" si="532"/>
        <v>0</v>
      </c>
      <c r="X5652" s="2" t="str">
        <f t="shared" si="533"/>
        <v>PAUSE</v>
      </c>
      <c r="Y5652" s="22" t="str">
        <f t="shared" si="534"/>
        <v>Low (100-300)</v>
      </c>
    </row>
    <row r="5653" spans="1:25">
      <c r="A5653" s="2" t="s">
        <v>17457</v>
      </c>
      <c r="B5653" s="2" t="s">
        <v>8881</v>
      </c>
      <c r="C5653" s="2" t="s">
        <v>17458</v>
      </c>
      <c r="D5653" s="2" t="s">
        <v>332</v>
      </c>
      <c r="E5653" s="2" t="s">
        <v>23</v>
      </c>
      <c r="F5653" s="5">
        <v>3250</v>
      </c>
      <c r="G5653" s="2" t="s">
        <v>17459</v>
      </c>
      <c r="H5653" s="2" t="s">
        <v>94</v>
      </c>
      <c r="I5653" s="2" t="s">
        <v>13316</v>
      </c>
      <c r="J5653" s="2" t="s">
        <v>699</v>
      </c>
      <c r="K5653" s="9">
        <v>600</v>
      </c>
      <c r="L5653" s="9">
        <v>1410</v>
      </c>
      <c r="M5653" s="5">
        <v>52</v>
      </c>
      <c r="N5653" s="5">
        <v>4</v>
      </c>
      <c r="O5653" s="5">
        <v>26.48</v>
      </c>
      <c r="P5653" s="5">
        <v>204.26</v>
      </c>
      <c r="Q5653" s="2">
        <f t="shared" si="529"/>
        <v>177.78</v>
      </c>
      <c r="R5653" s="5">
        <f t="shared" si="530"/>
        <v>177.78</v>
      </c>
      <c r="S5653" s="11">
        <f t="shared" si="531"/>
        <v>6.7137462235649545</v>
      </c>
      <c r="T5653" s="5">
        <v>3.69</v>
      </c>
      <c r="U5653" s="5">
        <v>0.51</v>
      </c>
      <c r="V5653" s="5">
        <v>6.62</v>
      </c>
      <c r="W5653" s="12">
        <f t="shared" si="532"/>
        <v>7.6923076923076927E-2</v>
      </c>
      <c r="X5653" s="2" t="str">
        <f t="shared" si="533"/>
        <v>SCALE</v>
      </c>
      <c r="Y5653" s="22" t="str">
        <f t="shared" si="534"/>
        <v>High (501-750)</v>
      </c>
    </row>
    <row r="5654" spans="1:25">
      <c r="A5654" s="2" t="s">
        <v>17460</v>
      </c>
      <c r="B5654" s="2" t="s">
        <v>795</v>
      </c>
      <c r="C5654" s="2" t="s">
        <v>21</v>
      </c>
      <c r="D5654" s="2" t="s">
        <v>1070</v>
      </c>
      <c r="E5654" s="2" t="s">
        <v>23</v>
      </c>
      <c r="F5654" s="5">
        <v>4200</v>
      </c>
      <c r="G5654" s="2" t="s">
        <v>17461</v>
      </c>
      <c r="H5654" s="2" t="s">
        <v>190</v>
      </c>
      <c r="I5654" s="2" t="s">
        <v>13316</v>
      </c>
      <c r="J5654" s="2" t="s">
        <v>66</v>
      </c>
      <c r="K5654" s="9">
        <v>800</v>
      </c>
      <c r="L5654" s="9">
        <v>1336</v>
      </c>
      <c r="M5654" s="5">
        <v>50</v>
      </c>
      <c r="N5654" s="5">
        <v>1</v>
      </c>
      <c r="O5654" s="5">
        <v>37.07</v>
      </c>
      <c r="P5654" s="5">
        <v>50.58</v>
      </c>
      <c r="Q5654" s="2">
        <f t="shared" si="529"/>
        <v>13.509999999999998</v>
      </c>
      <c r="R5654" s="5">
        <f t="shared" si="530"/>
        <v>13.509999999999998</v>
      </c>
      <c r="S5654" s="11">
        <f t="shared" si="531"/>
        <v>0.36444564337739405</v>
      </c>
      <c r="T5654" s="5">
        <v>3.74</v>
      </c>
      <c r="U5654" s="5">
        <v>0.74</v>
      </c>
      <c r="V5654" s="5">
        <v>37.07</v>
      </c>
      <c r="W5654" s="12">
        <f t="shared" si="532"/>
        <v>0.02</v>
      </c>
      <c r="X5654" s="2" t="str">
        <f t="shared" si="533"/>
        <v>SCALE</v>
      </c>
      <c r="Y5654" s="22" t="str">
        <f t="shared" si="534"/>
        <v>Premium (751-1000)</v>
      </c>
    </row>
    <row r="5655" spans="1:25">
      <c r="A5655" s="2" t="s">
        <v>17462</v>
      </c>
      <c r="B5655" s="2" t="s">
        <v>17463</v>
      </c>
      <c r="C5655" s="2" t="s">
        <v>12109</v>
      </c>
      <c r="D5655" s="2" t="s">
        <v>2533</v>
      </c>
      <c r="E5655" s="2" t="s">
        <v>237</v>
      </c>
      <c r="F5655" s="5">
        <v>7042</v>
      </c>
      <c r="G5655" s="2" t="s">
        <v>5983</v>
      </c>
      <c r="H5655" s="2" t="s">
        <v>65</v>
      </c>
      <c r="I5655" s="2" t="s">
        <v>13316</v>
      </c>
      <c r="J5655" s="2" t="s">
        <v>66</v>
      </c>
      <c r="K5655" s="9">
        <v>300</v>
      </c>
      <c r="L5655" s="9">
        <v>1603</v>
      </c>
      <c r="M5655" s="5">
        <v>36</v>
      </c>
      <c r="N5655" s="5">
        <v>3</v>
      </c>
      <c r="O5655" s="5">
        <v>30.45</v>
      </c>
      <c r="P5655" s="5">
        <v>188.36</v>
      </c>
      <c r="Q5655" s="2">
        <f t="shared" si="529"/>
        <v>157.91000000000003</v>
      </c>
      <c r="R5655" s="5">
        <f t="shared" si="530"/>
        <v>157.91000000000003</v>
      </c>
      <c r="S5655" s="11">
        <f t="shared" si="531"/>
        <v>5.1858784893267664</v>
      </c>
      <c r="T5655" s="5">
        <v>2.25</v>
      </c>
      <c r="U5655" s="5">
        <v>0.85</v>
      </c>
      <c r="V5655" s="5">
        <v>10.15</v>
      </c>
      <c r="W5655" s="12">
        <f t="shared" si="532"/>
        <v>8.3333333333333329E-2</v>
      </c>
      <c r="X5655" s="2" t="str">
        <f t="shared" si="533"/>
        <v>SCALE</v>
      </c>
      <c r="Y5655" s="22" t="str">
        <f t="shared" si="534"/>
        <v>Low (100-300)</v>
      </c>
    </row>
    <row r="5656" spans="1:25">
      <c r="A5656" s="2" t="s">
        <v>17464</v>
      </c>
      <c r="B5656" s="2" t="s">
        <v>832</v>
      </c>
      <c r="C5656" s="2" t="s">
        <v>17465</v>
      </c>
      <c r="D5656" s="2" t="s">
        <v>1825</v>
      </c>
      <c r="E5656" s="2" t="s">
        <v>23</v>
      </c>
      <c r="F5656" s="5">
        <v>3900</v>
      </c>
      <c r="G5656" s="2" t="s">
        <v>259</v>
      </c>
      <c r="H5656" s="2" t="s">
        <v>102</v>
      </c>
      <c r="I5656" s="2" t="s">
        <v>13316</v>
      </c>
      <c r="J5656" s="2" t="s">
        <v>140</v>
      </c>
      <c r="K5656" s="9">
        <v>300</v>
      </c>
      <c r="L5656" s="9">
        <v>1103</v>
      </c>
      <c r="M5656" s="5">
        <v>45</v>
      </c>
      <c r="N5656" s="5">
        <v>1</v>
      </c>
      <c r="O5656" s="5">
        <v>21.37</v>
      </c>
      <c r="P5656" s="5">
        <v>38.42</v>
      </c>
      <c r="Q5656" s="2">
        <f t="shared" si="529"/>
        <v>17.05</v>
      </c>
      <c r="R5656" s="5">
        <f t="shared" si="530"/>
        <v>17.05</v>
      </c>
      <c r="S5656" s="11">
        <f t="shared" si="531"/>
        <v>0.79784744969583532</v>
      </c>
      <c r="T5656" s="5">
        <v>4.08</v>
      </c>
      <c r="U5656" s="5">
        <v>0.47</v>
      </c>
      <c r="V5656" s="5">
        <v>21.37</v>
      </c>
      <c r="W5656" s="12">
        <f t="shared" si="532"/>
        <v>2.2222222222222223E-2</v>
      </c>
      <c r="X5656" s="2" t="str">
        <f t="shared" si="533"/>
        <v>SCALE</v>
      </c>
      <c r="Y5656" s="22" t="str">
        <f t="shared" si="534"/>
        <v>Low (100-300)</v>
      </c>
    </row>
    <row r="5657" spans="1:25">
      <c r="A5657" s="2" t="s">
        <v>17466</v>
      </c>
      <c r="B5657" s="2" t="s">
        <v>2123</v>
      </c>
      <c r="C5657" s="2" t="s">
        <v>3196</v>
      </c>
      <c r="D5657" s="2" t="s">
        <v>264</v>
      </c>
      <c r="E5657" s="2" t="s">
        <v>23</v>
      </c>
      <c r="F5657" s="5">
        <v>8667</v>
      </c>
      <c r="G5657" s="2" t="s">
        <v>11971</v>
      </c>
      <c r="H5657" s="2" t="s">
        <v>34</v>
      </c>
      <c r="I5657" s="2" t="s">
        <v>13316</v>
      </c>
      <c r="J5657" s="2" t="s">
        <v>177</v>
      </c>
      <c r="K5657" s="9">
        <v>300</v>
      </c>
      <c r="L5657" s="9">
        <v>916</v>
      </c>
      <c r="M5657" s="5">
        <v>33</v>
      </c>
      <c r="N5657" s="5">
        <v>0</v>
      </c>
      <c r="O5657" s="5">
        <v>19.329999999999998</v>
      </c>
      <c r="P5657" s="5">
        <v>0</v>
      </c>
      <c r="Q5657" s="2">
        <f t="shared" si="529"/>
        <v>-19.329999999999998</v>
      </c>
      <c r="R5657" s="5">
        <f t="shared" si="530"/>
        <v>-19.329999999999998</v>
      </c>
      <c r="S5657" s="11">
        <f t="shared" si="531"/>
        <v>-1</v>
      </c>
      <c r="T5657" s="5">
        <v>3.6</v>
      </c>
      <c r="U5657" s="5">
        <v>0.59</v>
      </c>
      <c r="V5657" s="5">
        <v>0</v>
      </c>
      <c r="W5657" s="12">
        <f t="shared" si="532"/>
        <v>0</v>
      </c>
      <c r="X5657" s="2" t="str">
        <f t="shared" si="533"/>
        <v>PAUSE</v>
      </c>
      <c r="Y5657" s="22" t="str">
        <f t="shared" si="534"/>
        <v>Low (100-300)</v>
      </c>
    </row>
    <row r="5658" spans="1:25">
      <c r="A5658" s="2" t="s">
        <v>17467</v>
      </c>
      <c r="B5658" s="2" t="s">
        <v>17468</v>
      </c>
      <c r="C5658" s="2" t="s">
        <v>3323</v>
      </c>
      <c r="D5658" s="2" t="s">
        <v>1258</v>
      </c>
      <c r="E5658" s="2" t="s">
        <v>132</v>
      </c>
      <c r="F5658" s="5">
        <v>3200</v>
      </c>
      <c r="G5658" s="2" t="s">
        <v>1548</v>
      </c>
      <c r="H5658" s="2" t="s">
        <v>102</v>
      </c>
      <c r="I5658" s="2" t="s">
        <v>13316</v>
      </c>
      <c r="J5658" s="2" t="s">
        <v>232</v>
      </c>
      <c r="K5658" s="9">
        <v>300</v>
      </c>
      <c r="L5658" s="9">
        <v>655</v>
      </c>
      <c r="M5658" s="5">
        <v>18</v>
      </c>
      <c r="N5658" s="5">
        <v>0</v>
      </c>
      <c r="O5658" s="5">
        <v>14.14</v>
      </c>
      <c r="P5658" s="5">
        <v>0</v>
      </c>
      <c r="Q5658" s="2">
        <f t="shared" si="529"/>
        <v>-14.14</v>
      </c>
      <c r="R5658" s="5">
        <f t="shared" si="530"/>
        <v>-14.14</v>
      </c>
      <c r="S5658" s="11">
        <f t="shared" si="531"/>
        <v>-1</v>
      </c>
      <c r="T5658" s="5">
        <v>2.75</v>
      </c>
      <c r="U5658" s="5">
        <v>0.79</v>
      </c>
      <c r="V5658" s="5">
        <v>0</v>
      </c>
      <c r="W5658" s="12">
        <f t="shared" si="532"/>
        <v>0</v>
      </c>
      <c r="X5658" s="2" t="str">
        <f t="shared" si="533"/>
        <v>PAUSE</v>
      </c>
      <c r="Y5658" s="22" t="str">
        <f t="shared" si="534"/>
        <v>Low (100-300)</v>
      </c>
    </row>
    <row r="5659" spans="1:25">
      <c r="A5659" s="2" t="s">
        <v>17469</v>
      </c>
      <c r="B5659" s="2" t="s">
        <v>268</v>
      </c>
      <c r="C5659" s="2" t="s">
        <v>17470</v>
      </c>
      <c r="D5659" s="2" t="s">
        <v>1336</v>
      </c>
      <c r="E5659" s="2" t="s">
        <v>56</v>
      </c>
      <c r="F5659" s="5">
        <v>7000</v>
      </c>
      <c r="G5659" s="2" t="s">
        <v>17471</v>
      </c>
      <c r="H5659" s="2" t="s">
        <v>190</v>
      </c>
      <c r="I5659" s="2" t="s">
        <v>13316</v>
      </c>
      <c r="J5659" s="2" t="s">
        <v>356</v>
      </c>
      <c r="K5659" s="9">
        <v>300</v>
      </c>
      <c r="L5659" s="9">
        <v>2484</v>
      </c>
      <c r="M5659" s="5">
        <v>56</v>
      </c>
      <c r="N5659" s="5">
        <v>5</v>
      </c>
      <c r="O5659" s="5">
        <v>36.520000000000003</v>
      </c>
      <c r="P5659" s="5">
        <v>293.38</v>
      </c>
      <c r="Q5659" s="2">
        <f t="shared" si="529"/>
        <v>256.86</v>
      </c>
      <c r="R5659" s="5">
        <f t="shared" si="530"/>
        <v>256.86</v>
      </c>
      <c r="S5659" s="11">
        <f t="shared" si="531"/>
        <v>7.0334063526834605</v>
      </c>
      <c r="T5659" s="5">
        <v>2.25</v>
      </c>
      <c r="U5659" s="5">
        <v>0.65</v>
      </c>
      <c r="V5659" s="5">
        <v>7.3</v>
      </c>
      <c r="W5659" s="12">
        <f t="shared" si="532"/>
        <v>8.9285714285714288E-2</v>
      </c>
      <c r="X5659" s="2" t="str">
        <f t="shared" si="533"/>
        <v>SCALE</v>
      </c>
      <c r="Y5659" s="22" t="str">
        <f t="shared" si="534"/>
        <v>Low (100-300)</v>
      </c>
    </row>
    <row r="5660" spans="1:25">
      <c r="A5660" s="2" t="s">
        <v>17472</v>
      </c>
      <c r="B5660" s="2" t="s">
        <v>1816</v>
      </c>
      <c r="C5660" s="2" t="s">
        <v>1304</v>
      </c>
      <c r="D5660" s="2" t="s">
        <v>16277</v>
      </c>
      <c r="E5660" s="2" t="s">
        <v>112</v>
      </c>
      <c r="F5660" s="5">
        <v>6500</v>
      </c>
      <c r="G5660" s="2" t="s">
        <v>17473</v>
      </c>
      <c r="H5660" s="2" t="s">
        <v>65</v>
      </c>
      <c r="I5660" s="2" t="s">
        <v>13316</v>
      </c>
      <c r="J5660" s="2" t="s">
        <v>313</v>
      </c>
      <c r="K5660" s="9">
        <v>300</v>
      </c>
      <c r="L5660" s="9">
        <v>1141</v>
      </c>
      <c r="M5660" s="5">
        <v>44</v>
      </c>
      <c r="N5660" s="5">
        <v>0</v>
      </c>
      <c r="O5660" s="5">
        <v>21.37</v>
      </c>
      <c r="P5660" s="5">
        <v>0</v>
      </c>
      <c r="Q5660" s="2">
        <f t="shared" si="529"/>
        <v>-21.37</v>
      </c>
      <c r="R5660" s="5">
        <f t="shared" si="530"/>
        <v>-21.37</v>
      </c>
      <c r="S5660" s="11">
        <f t="shared" si="531"/>
        <v>-1</v>
      </c>
      <c r="T5660" s="5">
        <v>3.86</v>
      </c>
      <c r="U5660" s="5">
        <v>0.49</v>
      </c>
      <c r="V5660" s="5">
        <v>0</v>
      </c>
      <c r="W5660" s="12">
        <f t="shared" si="532"/>
        <v>0</v>
      </c>
      <c r="X5660" s="2" t="str">
        <f t="shared" si="533"/>
        <v>PAUSE</v>
      </c>
      <c r="Y5660" s="22" t="str">
        <f t="shared" si="534"/>
        <v>Low (100-300)</v>
      </c>
    </row>
    <row r="5661" spans="1:25">
      <c r="A5661" s="2" t="s">
        <v>17474</v>
      </c>
      <c r="B5661" s="2" t="s">
        <v>3093</v>
      </c>
      <c r="C5661" s="2" t="s">
        <v>1647</v>
      </c>
      <c r="D5661" s="2" t="s">
        <v>236</v>
      </c>
      <c r="E5661" s="2" t="s">
        <v>237</v>
      </c>
      <c r="F5661" s="5">
        <v>2000</v>
      </c>
      <c r="G5661" s="2" t="s">
        <v>17475</v>
      </c>
      <c r="H5661" s="2" t="s">
        <v>312</v>
      </c>
      <c r="I5661" s="2" t="s">
        <v>13316</v>
      </c>
      <c r="J5661" s="2" t="s">
        <v>155</v>
      </c>
      <c r="K5661" s="9">
        <v>600</v>
      </c>
      <c r="L5661" s="9">
        <v>2089</v>
      </c>
      <c r="M5661" s="5">
        <v>46</v>
      </c>
      <c r="N5661" s="5">
        <v>1</v>
      </c>
      <c r="O5661" s="5">
        <v>32.049999999999997</v>
      </c>
      <c r="P5661" s="5">
        <v>56.19</v>
      </c>
      <c r="Q5661" s="2">
        <f t="shared" si="529"/>
        <v>24.14</v>
      </c>
      <c r="R5661" s="5">
        <f t="shared" si="530"/>
        <v>24.14</v>
      </c>
      <c r="S5661" s="11">
        <f t="shared" si="531"/>
        <v>0.75319812792511709</v>
      </c>
      <c r="T5661" s="5">
        <v>2.2000000000000002</v>
      </c>
      <c r="U5661" s="5">
        <v>0.7</v>
      </c>
      <c r="V5661" s="5">
        <v>32.049999999999997</v>
      </c>
      <c r="W5661" s="12">
        <f t="shared" si="532"/>
        <v>2.1739130434782608E-2</v>
      </c>
      <c r="X5661" s="2" t="str">
        <f t="shared" si="533"/>
        <v>SCALE</v>
      </c>
      <c r="Y5661" s="22" t="str">
        <f t="shared" si="534"/>
        <v>High (501-750)</v>
      </c>
    </row>
    <row r="5662" spans="1:25">
      <c r="A5662" s="2" t="s">
        <v>17476</v>
      </c>
      <c r="B5662" s="2" t="s">
        <v>8470</v>
      </c>
      <c r="C5662" s="2" t="s">
        <v>3802</v>
      </c>
      <c r="D5662" s="2" t="s">
        <v>896</v>
      </c>
      <c r="E5662" s="2" t="s">
        <v>1001</v>
      </c>
      <c r="F5662" s="5">
        <v>3000</v>
      </c>
      <c r="G5662" s="2" t="s">
        <v>17477</v>
      </c>
      <c r="H5662" s="2" t="s">
        <v>25</v>
      </c>
      <c r="I5662" s="2" t="s">
        <v>13316</v>
      </c>
      <c r="J5662" s="2" t="s">
        <v>73</v>
      </c>
      <c r="K5662" s="9">
        <v>300</v>
      </c>
      <c r="L5662" s="9">
        <v>2493</v>
      </c>
      <c r="M5662" s="5">
        <v>64</v>
      </c>
      <c r="N5662" s="5">
        <v>6</v>
      </c>
      <c r="O5662" s="5">
        <v>38.93</v>
      </c>
      <c r="P5662" s="5">
        <v>254.33</v>
      </c>
      <c r="Q5662" s="2">
        <f t="shared" si="529"/>
        <v>215.4</v>
      </c>
      <c r="R5662" s="5">
        <f t="shared" si="530"/>
        <v>215.4</v>
      </c>
      <c r="S5662" s="11">
        <f t="shared" si="531"/>
        <v>5.5330079630105322</v>
      </c>
      <c r="T5662" s="5">
        <v>2.57</v>
      </c>
      <c r="U5662" s="5">
        <v>0.61</v>
      </c>
      <c r="V5662" s="5">
        <v>6.49</v>
      </c>
      <c r="W5662" s="12">
        <f t="shared" si="532"/>
        <v>9.375E-2</v>
      </c>
      <c r="X5662" s="2" t="str">
        <f t="shared" si="533"/>
        <v>SCALE</v>
      </c>
      <c r="Y5662" s="22" t="str">
        <f t="shared" si="534"/>
        <v>Low (100-300)</v>
      </c>
    </row>
    <row r="5663" spans="1:25">
      <c r="A5663" s="2" t="s">
        <v>17478</v>
      </c>
      <c r="B5663" s="2" t="s">
        <v>847</v>
      </c>
      <c r="C5663" s="2" t="s">
        <v>17479</v>
      </c>
      <c r="D5663" s="2" t="s">
        <v>166</v>
      </c>
      <c r="E5663" s="2" t="s">
        <v>56</v>
      </c>
      <c r="F5663" s="5">
        <v>1500</v>
      </c>
      <c r="G5663" s="2" t="s">
        <v>17480</v>
      </c>
      <c r="H5663" s="2" t="s">
        <v>161</v>
      </c>
      <c r="I5663" s="2" t="s">
        <v>13316</v>
      </c>
      <c r="J5663" s="2" t="s">
        <v>699</v>
      </c>
      <c r="K5663" s="9">
        <v>600</v>
      </c>
      <c r="L5663" s="9">
        <v>1664</v>
      </c>
      <c r="M5663" s="5">
        <v>58</v>
      </c>
      <c r="N5663" s="5">
        <v>5</v>
      </c>
      <c r="O5663" s="5">
        <v>27.05</v>
      </c>
      <c r="P5663" s="5">
        <v>340.47</v>
      </c>
      <c r="Q5663" s="2">
        <f t="shared" si="529"/>
        <v>313.42</v>
      </c>
      <c r="R5663" s="5">
        <f t="shared" si="530"/>
        <v>313.42</v>
      </c>
      <c r="S5663" s="11">
        <f t="shared" si="531"/>
        <v>11.586691312384474</v>
      </c>
      <c r="T5663" s="5">
        <v>3.49</v>
      </c>
      <c r="U5663" s="5">
        <v>0.47</v>
      </c>
      <c r="V5663" s="5">
        <v>5.41</v>
      </c>
      <c r="W5663" s="12">
        <f t="shared" si="532"/>
        <v>8.6206896551724144E-2</v>
      </c>
      <c r="X5663" s="2" t="str">
        <f t="shared" si="533"/>
        <v>SCALE</v>
      </c>
      <c r="Y5663" s="22" t="str">
        <f t="shared" si="534"/>
        <v>High (501-750)</v>
      </c>
    </row>
    <row r="5664" spans="1:25">
      <c r="A5664" s="2" t="s">
        <v>17481</v>
      </c>
      <c r="B5664" s="2" t="s">
        <v>10600</v>
      </c>
      <c r="C5664" s="2" t="s">
        <v>13739</v>
      </c>
      <c r="D5664" s="2" t="s">
        <v>1825</v>
      </c>
      <c r="E5664" s="2" t="s">
        <v>23</v>
      </c>
      <c r="F5664" s="5">
        <v>1925</v>
      </c>
      <c r="G5664" s="2" t="s">
        <v>17482</v>
      </c>
      <c r="H5664" s="2" t="s">
        <v>312</v>
      </c>
      <c r="I5664" s="2" t="s">
        <v>13316</v>
      </c>
      <c r="J5664" s="2" t="s">
        <v>88</v>
      </c>
      <c r="K5664" s="9">
        <v>600</v>
      </c>
      <c r="L5664" s="9">
        <v>2095</v>
      </c>
      <c r="M5664" s="5">
        <v>49</v>
      </c>
      <c r="N5664" s="5">
        <v>2</v>
      </c>
      <c r="O5664" s="5">
        <v>19.75</v>
      </c>
      <c r="P5664" s="5">
        <v>125.37</v>
      </c>
      <c r="Q5664" s="2">
        <f t="shared" si="529"/>
        <v>105.62</v>
      </c>
      <c r="R5664" s="5">
        <f t="shared" si="530"/>
        <v>105.62</v>
      </c>
      <c r="S5664" s="11">
        <f t="shared" si="531"/>
        <v>5.3478481012658232</v>
      </c>
      <c r="T5664" s="5">
        <v>2.34</v>
      </c>
      <c r="U5664" s="5">
        <v>0.4</v>
      </c>
      <c r="V5664" s="5">
        <v>9.8800000000000008</v>
      </c>
      <c r="W5664" s="12">
        <f t="shared" si="532"/>
        <v>4.0816326530612242E-2</v>
      </c>
      <c r="X5664" s="2" t="str">
        <f t="shared" si="533"/>
        <v>SCALE</v>
      </c>
      <c r="Y5664" s="22" t="str">
        <f t="shared" si="534"/>
        <v>High (501-750)</v>
      </c>
    </row>
    <row r="5665" spans="1:25">
      <c r="A5665" s="2" t="s">
        <v>17483</v>
      </c>
      <c r="B5665" s="2" t="s">
        <v>2118</v>
      </c>
      <c r="C5665" s="2" t="s">
        <v>925</v>
      </c>
      <c r="D5665" s="2" t="s">
        <v>2667</v>
      </c>
      <c r="E5665" s="2" t="s">
        <v>23</v>
      </c>
      <c r="F5665" s="5">
        <v>4900</v>
      </c>
      <c r="G5665" s="2" t="s">
        <v>17484</v>
      </c>
      <c r="H5665" s="2" t="s">
        <v>42</v>
      </c>
      <c r="I5665" s="2" t="s">
        <v>13316</v>
      </c>
      <c r="J5665" s="2" t="s">
        <v>356</v>
      </c>
      <c r="K5665" s="9">
        <v>100</v>
      </c>
      <c r="L5665" s="9">
        <v>2357</v>
      </c>
      <c r="M5665" s="5">
        <v>67</v>
      </c>
      <c r="N5665" s="5">
        <v>5</v>
      </c>
      <c r="O5665" s="5">
        <v>51.28</v>
      </c>
      <c r="P5665" s="5">
        <v>236.9</v>
      </c>
      <c r="Q5665" s="2">
        <f t="shared" si="529"/>
        <v>185.62</v>
      </c>
      <c r="R5665" s="5">
        <f t="shared" si="530"/>
        <v>185.62</v>
      </c>
      <c r="S5665" s="11">
        <f t="shared" si="531"/>
        <v>3.6197347893915759</v>
      </c>
      <c r="T5665" s="5">
        <v>2.84</v>
      </c>
      <c r="U5665" s="5">
        <v>0.77</v>
      </c>
      <c r="V5665" s="5">
        <v>10.26</v>
      </c>
      <c r="W5665" s="12">
        <f t="shared" si="532"/>
        <v>7.4626865671641784E-2</v>
      </c>
      <c r="X5665" s="2" t="str">
        <f t="shared" si="533"/>
        <v>SCALE</v>
      </c>
      <c r="Y5665" s="22" t="str">
        <f t="shared" si="534"/>
        <v>Low (100-300)</v>
      </c>
    </row>
    <row r="5666" spans="1:25">
      <c r="A5666" s="2" t="s">
        <v>17485</v>
      </c>
      <c r="B5666" s="2" t="s">
        <v>1273</v>
      </c>
      <c r="C5666" s="2" t="s">
        <v>4992</v>
      </c>
      <c r="D5666" s="2" t="s">
        <v>3842</v>
      </c>
      <c r="E5666" s="2" t="s">
        <v>40</v>
      </c>
      <c r="F5666" s="5">
        <v>2400</v>
      </c>
      <c r="G5666" s="2" t="s">
        <v>1548</v>
      </c>
      <c r="H5666" s="2" t="s">
        <v>161</v>
      </c>
      <c r="I5666" s="2" t="s">
        <v>13316</v>
      </c>
      <c r="J5666" s="2" t="s">
        <v>206</v>
      </c>
      <c r="K5666" s="9">
        <v>400</v>
      </c>
      <c r="L5666" s="9">
        <v>1448</v>
      </c>
      <c r="M5666" s="5">
        <v>35</v>
      </c>
      <c r="N5666" s="5">
        <v>0</v>
      </c>
      <c r="O5666" s="5">
        <v>20.190000000000001</v>
      </c>
      <c r="P5666" s="5">
        <v>0</v>
      </c>
      <c r="Q5666" s="2">
        <f t="shared" si="529"/>
        <v>-20.190000000000001</v>
      </c>
      <c r="R5666" s="5">
        <f t="shared" si="530"/>
        <v>-20.190000000000001</v>
      </c>
      <c r="S5666" s="11">
        <f t="shared" si="531"/>
        <v>-1</v>
      </c>
      <c r="T5666" s="5">
        <v>2.42</v>
      </c>
      <c r="U5666" s="5">
        <v>0.57999999999999996</v>
      </c>
      <c r="V5666" s="5">
        <v>0</v>
      </c>
      <c r="W5666" s="12">
        <f t="shared" si="532"/>
        <v>0</v>
      </c>
      <c r="X5666" s="2" t="str">
        <f t="shared" si="533"/>
        <v>PAUSE</v>
      </c>
      <c r="Y5666" s="22" t="str">
        <f t="shared" si="534"/>
        <v>Mid (301-500)</v>
      </c>
    </row>
    <row r="5667" spans="1:25">
      <c r="A5667" s="2" t="s">
        <v>17486</v>
      </c>
      <c r="B5667" s="2" t="s">
        <v>5391</v>
      </c>
      <c r="C5667" s="2" t="s">
        <v>2736</v>
      </c>
      <c r="D5667" s="2" t="s">
        <v>251</v>
      </c>
      <c r="E5667" s="2" t="s">
        <v>23</v>
      </c>
      <c r="F5667" s="5">
        <v>2500</v>
      </c>
      <c r="G5667" s="2" t="s">
        <v>10966</v>
      </c>
      <c r="H5667" s="2" t="s">
        <v>253</v>
      </c>
      <c r="I5667" s="2" t="s">
        <v>13316</v>
      </c>
      <c r="J5667" s="2" t="s">
        <v>120</v>
      </c>
      <c r="K5667" s="9">
        <v>700</v>
      </c>
      <c r="L5667" s="9">
        <v>1315</v>
      </c>
      <c r="M5667" s="5">
        <v>46</v>
      </c>
      <c r="N5667" s="5">
        <v>2</v>
      </c>
      <c r="O5667" s="5">
        <v>33.96</v>
      </c>
      <c r="P5667" s="5">
        <v>106.02</v>
      </c>
      <c r="Q5667" s="2">
        <f t="shared" si="529"/>
        <v>72.06</v>
      </c>
      <c r="R5667" s="5">
        <f t="shared" si="530"/>
        <v>72.06</v>
      </c>
      <c r="S5667" s="11">
        <f t="shared" si="531"/>
        <v>2.1219081272084805</v>
      </c>
      <c r="T5667" s="5">
        <v>3.5</v>
      </c>
      <c r="U5667" s="5">
        <v>0.74</v>
      </c>
      <c r="V5667" s="5">
        <v>16.98</v>
      </c>
      <c r="W5667" s="12">
        <f t="shared" si="532"/>
        <v>4.3478260869565216E-2</v>
      </c>
      <c r="X5667" s="2" t="str">
        <f t="shared" si="533"/>
        <v>SCALE</v>
      </c>
      <c r="Y5667" s="22" t="str">
        <f t="shared" si="534"/>
        <v>High (501-750)</v>
      </c>
    </row>
    <row r="5668" spans="1:25">
      <c r="A5668" s="2" t="s">
        <v>17487</v>
      </c>
      <c r="B5668" s="2" t="s">
        <v>1730</v>
      </c>
      <c r="C5668" s="2" t="s">
        <v>1615</v>
      </c>
      <c r="D5668" s="2" t="s">
        <v>175</v>
      </c>
      <c r="E5668" s="2" t="s">
        <v>23</v>
      </c>
      <c r="F5668" s="5">
        <v>1600</v>
      </c>
      <c r="G5668" s="2" t="s">
        <v>17488</v>
      </c>
      <c r="H5668" s="2" t="s">
        <v>25</v>
      </c>
      <c r="I5668" s="2" t="s">
        <v>13316</v>
      </c>
      <c r="J5668" s="2" t="s">
        <v>319</v>
      </c>
      <c r="K5668" s="9">
        <v>400</v>
      </c>
      <c r="L5668" s="9">
        <v>1836</v>
      </c>
      <c r="M5668" s="5">
        <v>50</v>
      </c>
      <c r="N5668" s="5">
        <v>1</v>
      </c>
      <c r="O5668" s="5">
        <v>23.48</v>
      </c>
      <c r="P5668" s="5">
        <v>70.7</v>
      </c>
      <c r="Q5668" s="2">
        <f t="shared" si="529"/>
        <v>47.22</v>
      </c>
      <c r="R5668" s="5">
        <f t="shared" si="530"/>
        <v>47.22</v>
      </c>
      <c r="S5668" s="11">
        <f t="shared" si="531"/>
        <v>2.0110732538330494</v>
      </c>
      <c r="T5668" s="5">
        <v>2.72</v>
      </c>
      <c r="U5668" s="5">
        <v>0.47</v>
      </c>
      <c r="V5668" s="5">
        <v>23.48</v>
      </c>
      <c r="W5668" s="12">
        <f t="shared" si="532"/>
        <v>0.02</v>
      </c>
      <c r="X5668" s="2" t="str">
        <f t="shared" si="533"/>
        <v>SCALE</v>
      </c>
      <c r="Y5668" s="22" t="str">
        <f t="shared" si="534"/>
        <v>Mid (301-500)</v>
      </c>
    </row>
    <row r="5669" spans="1:25">
      <c r="A5669" s="2" t="s">
        <v>17489</v>
      </c>
      <c r="B5669" s="2" t="s">
        <v>2648</v>
      </c>
      <c r="C5669" s="2" t="s">
        <v>3552</v>
      </c>
      <c r="D5669" s="2" t="s">
        <v>117</v>
      </c>
      <c r="E5669" s="2" t="s">
        <v>118</v>
      </c>
      <c r="F5669" s="5">
        <v>5000</v>
      </c>
      <c r="G5669" s="2" t="s">
        <v>8429</v>
      </c>
      <c r="H5669" s="2" t="s">
        <v>260</v>
      </c>
      <c r="I5669" s="2" t="s">
        <v>13316</v>
      </c>
      <c r="J5669" s="2" t="s">
        <v>135</v>
      </c>
      <c r="K5669" s="9">
        <v>600</v>
      </c>
      <c r="L5669" s="9">
        <v>950</v>
      </c>
      <c r="M5669" s="5">
        <v>31</v>
      </c>
      <c r="N5669" s="5">
        <v>2</v>
      </c>
      <c r="O5669" s="5">
        <v>22.39</v>
      </c>
      <c r="P5669" s="5">
        <v>122.85</v>
      </c>
      <c r="Q5669" s="2">
        <f t="shared" si="529"/>
        <v>100.46</v>
      </c>
      <c r="R5669" s="5">
        <f t="shared" si="530"/>
        <v>100.46</v>
      </c>
      <c r="S5669" s="11">
        <f t="shared" si="531"/>
        <v>4.4868244752121482</v>
      </c>
      <c r="T5669" s="5">
        <v>3.26</v>
      </c>
      <c r="U5669" s="5">
        <v>0.72</v>
      </c>
      <c r="V5669" s="5">
        <v>11.2</v>
      </c>
      <c r="W5669" s="12">
        <f t="shared" si="532"/>
        <v>6.4516129032258063E-2</v>
      </c>
      <c r="X5669" s="2" t="str">
        <f t="shared" si="533"/>
        <v>SCALE</v>
      </c>
      <c r="Y5669" s="22" t="str">
        <f t="shared" si="534"/>
        <v>High (501-750)</v>
      </c>
    </row>
    <row r="5670" spans="1:25">
      <c r="A5670" s="2" t="s">
        <v>17490</v>
      </c>
      <c r="B5670" s="2" t="s">
        <v>17491</v>
      </c>
      <c r="C5670" s="2" t="s">
        <v>17492</v>
      </c>
      <c r="D5670" s="2" t="s">
        <v>7902</v>
      </c>
      <c r="E5670" s="2" t="s">
        <v>23</v>
      </c>
      <c r="F5670" s="5">
        <v>2700</v>
      </c>
      <c r="G5670" s="2" t="s">
        <v>17493</v>
      </c>
      <c r="H5670" s="2" t="s">
        <v>167</v>
      </c>
      <c r="I5670" s="2" t="s">
        <v>13316</v>
      </c>
      <c r="J5670" s="2" t="s">
        <v>120</v>
      </c>
      <c r="K5670" s="9">
        <v>500</v>
      </c>
      <c r="L5670" s="9">
        <v>845</v>
      </c>
      <c r="M5670" s="5">
        <v>13</v>
      </c>
      <c r="N5670" s="5">
        <v>0</v>
      </c>
      <c r="O5670" s="5">
        <v>9.8000000000000007</v>
      </c>
      <c r="P5670" s="5">
        <v>0</v>
      </c>
      <c r="Q5670" s="2">
        <f t="shared" si="529"/>
        <v>-9.8000000000000007</v>
      </c>
      <c r="R5670" s="5">
        <f t="shared" si="530"/>
        <v>-9.8000000000000007</v>
      </c>
      <c r="S5670" s="11">
        <f t="shared" si="531"/>
        <v>-1</v>
      </c>
      <c r="T5670" s="5">
        <v>1.54</v>
      </c>
      <c r="U5670" s="5">
        <v>0.75</v>
      </c>
      <c r="V5670" s="5">
        <v>0</v>
      </c>
      <c r="W5670" s="12">
        <f t="shared" si="532"/>
        <v>0</v>
      </c>
      <c r="X5670" s="2" t="str">
        <f t="shared" si="533"/>
        <v>PAUSE</v>
      </c>
      <c r="Y5670" s="22" t="str">
        <f t="shared" si="534"/>
        <v>Mid (301-500)</v>
      </c>
    </row>
    <row r="5671" spans="1:25">
      <c r="A5671" s="2" t="s">
        <v>17494</v>
      </c>
      <c r="B5671" s="2" t="s">
        <v>17495</v>
      </c>
      <c r="C5671" s="2" t="s">
        <v>3276</v>
      </c>
      <c r="D5671" s="2" t="s">
        <v>12099</v>
      </c>
      <c r="E5671" s="2" t="s">
        <v>112</v>
      </c>
      <c r="F5671" s="5">
        <v>4600</v>
      </c>
      <c r="G5671" s="2" t="s">
        <v>17496</v>
      </c>
      <c r="H5671" s="2" t="s">
        <v>150</v>
      </c>
      <c r="I5671" s="2" t="s">
        <v>13316</v>
      </c>
      <c r="J5671" s="2" t="s">
        <v>248</v>
      </c>
      <c r="K5671" s="9">
        <v>600</v>
      </c>
      <c r="L5671" s="9">
        <v>1534</v>
      </c>
      <c r="M5671" s="5">
        <v>51</v>
      </c>
      <c r="N5671" s="5">
        <v>4</v>
      </c>
      <c r="O5671" s="5">
        <v>41.91</v>
      </c>
      <c r="P5671" s="5">
        <v>208.37</v>
      </c>
      <c r="Q5671" s="2">
        <f t="shared" si="529"/>
        <v>166.46</v>
      </c>
      <c r="R5671" s="5">
        <f t="shared" si="530"/>
        <v>166.46</v>
      </c>
      <c r="S5671" s="11">
        <f t="shared" si="531"/>
        <v>3.9718444285373424</v>
      </c>
      <c r="T5671" s="5">
        <v>3.32</v>
      </c>
      <c r="U5671" s="5">
        <v>0.82</v>
      </c>
      <c r="V5671" s="5">
        <v>10.48</v>
      </c>
      <c r="W5671" s="12">
        <f t="shared" si="532"/>
        <v>7.8431372549019607E-2</v>
      </c>
      <c r="X5671" s="2" t="str">
        <f t="shared" si="533"/>
        <v>SCALE</v>
      </c>
      <c r="Y5671" s="22" t="str">
        <f t="shared" si="534"/>
        <v>High (501-750)</v>
      </c>
    </row>
    <row r="5672" spans="1:25">
      <c r="A5672" s="2" t="s">
        <v>17497</v>
      </c>
      <c r="B5672" s="2" t="s">
        <v>2123</v>
      </c>
      <c r="C5672" s="2" t="s">
        <v>506</v>
      </c>
      <c r="D5672" s="2" t="s">
        <v>1797</v>
      </c>
      <c r="E5672" s="2" t="s">
        <v>23</v>
      </c>
      <c r="F5672" s="5">
        <v>1220</v>
      </c>
      <c r="G5672" s="2" t="s">
        <v>17498</v>
      </c>
      <c r="H5672" s="2" t="s">
        <v>253</v>
      </c>
      <c r="I5672" s="2" t="s">
        <v>13316</v>
      </c>
      <c r="J5672" s="2" t="s">
        <v>206</v>
      </c>
      <c r="K5672" s="9">
        <v>600</v>
      </c>
      <c r="L5672" s="9">
        <v>1492</v>
      </c>
      <c r="M5672" s="5">
        <v>46</v>
      </c>
      <c r="N5672" s="5">
        <v>4</v>
      </c>
      <c r="O5672" s="5">
        <v>38.49</v>
      </c>
      <c r="P5672" s="5">
        <v>266.87</v>
      </c>
      <c r="Q5672" s="2">
        <f t="shared" si="529"/>
        <v>228.38</v>
      </c>
      <c r="R5672" s="5">
        <f t="shared" si="530"/>
        <v>228.38</v>
      </c>
      <c r="S5672" s="11">
        <f t="shared" si="531"/>
        <v>5.9334892179786953</v>
      </c>
      <c r="T5672" s="5">
        <v>3.08</v>
      </c>
      <c r="U5672" s="5">
        <v>0.84</v>
      </c>
      <c r="V5672" s="5">
        <v>9.6199999999999992</v>
      </c>
      <c r="W5672" s="12">
        <f t="shared" si="532"/>
        <v>8.6956521739130432E-2</v>
      </c>
      <c r="X5672" s="2" t="str">
        <f t="shared" si="533"/>
        <v>SCALE</v>
      </c>
      <c r="Y5672" s="22" t="str">
        <f t="shared" si="534"/>
        <v>High (501-750)</v>
      </c>
    </row>
    <row r="5673" spans="1:25">
      <c r="A5673" s="2" t="s">
        <v>17499</v>
      </c>
      <c r="B5673" s="2" t="s">
        <v>803</v>
      </c>
      <c r="C5673" s="2" t="s">
        <v>17500</v>
      </c>
      <c r="D5673" s="2" t="s">
        <v>2583</v>
      </c>
      <c r="E5673" s="2" t="s">
        <v>112</v>
      </c>
      <c r="F5673" s="5">
        <v>1000</v>
      </c>
      <c r="G5673" s="2" t="s">
        <v>17501</v>
      </c>
      <c r="H5673" s="2" t="s">
        <v>65</v>
      </c>
      <c r="I5673" s="2" t="s">
        <v>13316</v>
      </c>
      <c r="J5673" s="2" t="s">
        <v>319</v>
      </c>
      <c r="K5673" s="9">
        <v>1000</v>
      </c>
      <c r="L5673" s="9">
        <v>1460</v>
      </c>
      <c r="M5673" s="5">
        <v>55</v>
      </c>
      <c r="N5673" s="5">
        <v>1</v>
      </c>
      <c r="O5673" s="5">
        <v>43.18</v>
      </c>
      <c r="P5673" s="5">
        <v>37.24</v>
      </c>
      <c r="Q5673" s="2">
        <f t="shared" si="529"/>
        <v>-5.9399999999999977</v>
      </c>
      <c r="R5673" s="5">
        <f t="shared" si="530"/>
        <v>-5.9399999999999977</v>
      </c>
      <c r="S5673" s="11">
        <f t="shared" si="531"/>
        <v>-0.13756368689207962</v>
      </c>
      <c r="T5673" s="5">
        <v>3.77</v>
      </c>
      <c r="U5673" s="5">
        <v>0.79</v>
      </c>
      <c r="V5673" s="5">
        <v>43.18</v>
      </c>
      <c r="W5673" s="12">
        <f t="shared" si="532"/>
        <v>1.8181818181818181E-2</v>
      </c>
      <c r="X5673" s="2" t="str">
        <f t="shared" si="533"/>
        <v>SCALE</v>
      </c>
      <c r="Y5673" s="22" t="str">
        <f t="shared" si="534"/>
        <v>Premium (751-1000)</v>
      </c>
    </row>
    <row r="5674" spans="1:25">
      <c r="A5674" s="2" t="s">
        <v>17502</v>
      </c>
      <c r="B5674" s="2" t="s">
        <v>17503</v>
      </c>
      <c r="C5674" s="2" t="s">
        <v>1664</v>
      </c>
      <c r="D5674" s="2" t="s">
        <v>829</v>
      </c>
      <c r="E5674" s="2" t="s">
        <v>112</v>
      </c>
      <c r="F5674" s="5">
        <v>2100</v>
      </c>
      <c r="G5674" s="2" t="s">
        <v>17504</v>
      </c>
      <c r="H5674" s="2" t="s">
        <v>102</v>
      </c>
      <c r="I5674" s="2" t="s">
        <v>13316</v>
      </c>
      <c r="J5674" s="2" t="s">
        <v>206</v>
      </c>
      <c r="K5674" s="9">
        <v>700</v>
      </c>
      <c r="L5674" s="9">
        <v>903</v>
      </c>
      <c r="M5674" s="5">
        <v>24</v>
      </c>
      <c r="N5674" s="5">
        <v>0</v>
      </c>
      <c r="O5674" s="5">
        <v>20.03</v>
      </c>
      <c r="P5674" s="5">
        <v>0</v>
      </c>
      <c r="Q5674" s="2">
        <f t="shared" si="529"/>
        <v>-20.03</v>
      </c>
      <c r="R5674" s="5">
        <f t="shared" si="530"/>
        <v>-20.03</v>
      </c>
      <c r="S5674" s="11">
        <f t="shared" si="531"/>
        <v>-1</v>
      </c>
      <c r="T5674" s="5">
        <v>2.66</v>
      </c>
      <c r="U5674" s="5">
        <v>0.83</v>
      </c>
      <c r="V5674" s="5">
        <v>0</v>
      </c>
      <c r="W5674" s="12">
        <f t="shared" si="532"/>
        <v>0</v>
      </c>
      <c r="X5674" s="2" t="str">
        <f t="shared" si="533"/>
        <v>PAUSE</v>
      </c>
      <c r="Y5674" s="22" t="str">
        <f t="shared" si="534"/>
        <v>High (501-750)</v>
      </c>
    </row>
    <row r="5675" spans="1:25">
      <c r="A5675" s="2" t="s">
        <v>17505</v>
      </c>
      <c r="B5675" s="2" t="s">
        <v>988</v>
      </c>
      <c r="C5675" s="2" t="s">
        <v>1344</v>
      </c>
      <c r="D5675" s="2" t="s">
        <v>11792</v>
      </c>
      <c r="E5675" s="2" t="s">
        <v>891</v>
      </c>
      <c r="F5675" s="5">
        <v>2400</v>
      </c>
      <c r="G5675" s="2" t="s">
        <v>17506</v>
      </c>
      <c r="H5675" s="2" t="s">
        <v>190</v>
      </c>
      <c r="I5675" s="2" t="s">
        <v>13316</v>
      </c>
      <c r="J5675" s="2" t="s">
        <v>73</v>
      </c>
      <c r="K5675" s="9">
        <v>1000</v>
      </c>
      <c r="L5675" s="9">
        <v>2128</v>
      </c>
      <c r="M5675" s="5">
        <v>55</v>
      </c>
      <c r="N5675" s="5">
        <v>0</v>
      </c>
      <c r="O5675" s="5">
        <v>32.69</v>
      </c>
      <c r="P5675" s="5">
        <v>0</v>
      </c>
      <c r="Q5675" s="2">
        <f t="shared" si="529"/>
        <v>-32.69</v>
      </c>
      <c r="R5675" s="5">
        <f t="shared" si="530"/>
        <v>-32.69</v>
      </c>
      <c r="S5675" s="11">
        <f t="shared" si="531"/>
        <v>-1</v>
      </c>
      <c r="T5675" s="5">
        <v>2.58</v>
      </c>
      <c r="U5675" s="5">
        <v>0.59</v>
      </c>
      <c r="V5675" s="5">
        <v>0</v>
      </c>
      <c r="W5675" s="12">
        <f t="shared" si="532"/>
        <v>0</v>
      </c>
      <c r="X5675" s="2" t="str">
        <f t="shared" si="533"/>
        <v>PAUSE</v>
      </c>
      <c r="Y5675" s="22" t="str">
        <f t="shared" si="534"/>
        <v>Premium (751-1000)</v>
      </c>
    </row>
    <row r="5676" spans="1:25">
      <c r="A5676" s="2" t="s">
        <v>17507</v>
      </c>
      <c r="B5676" s="2" t="s">
        <v>1334</v>
      </c>
      <c r="C5676" s="2" t="s">
        <v>17508</v>
      </c>
      <c r="D5676" s="2" t="s">
        <v>117</v>
      </c>
      <c r="E5676" s="2" t="s">
        <v>118</v>
      </c>
      <c r="F5676" s="5">
        <v>1500</v>
      </c>
      <c r="G5676" s="2" t="s">
        <v>17509</v>
      </c>
      <c r="H5676" s="2" t="s">
        <v>253</v>
      </c>
      <c r="I5676" s="2" t="s">
        <v>13316</v>
      </c>
      <c r="J5676" s="2" t="s">
        <v>135</v>
      </c>
      <c r="K5676" s="9">
        <v>600</v>
      </c>
      <c r="L5676" s="9">
        <v>1916</v>
      </c>
      <c r="M5676" s="5">
        <v>59</v>
      </c>
      <c r="N5676" s="5">
        <v>0</v>
      </c>
      <c r="O5676" s="5">
        <v>43.55</v>
      </c>
      <c r="P5676" s="5">
        <v>0</v>
      </c>
      <c r="Q5676" s="2">
        <f t="shared" si="529"/>
        <v>-43.55</v>
      </c>
      <c r="R5676" s="5">
        <f t="shared" si="530"/>
        <v>-43.55</v>
      </c>
      <c r="S5676" s="11">
        <f t="shared" si="531"/>
        <v>-1</v>
      </c>
      <c r="T5676" s="5">
        <v>3.08</v>
      </c>
      <c r="U5676" s="5">
        <v>0.74</v>
      </c>
      <c r="V5676" s="5">
        <v>0</v>
      </c>
      <c r="W5676" s="12">
        <f t="shared" si="532"/>
        <v>0</v>
      </c>
      <c r="X5676" s="2" t="str">
        <f t="shared" si="533"/>
        <v>PAUSE</v>
      </c>
      <c r="Y5676" s="22" t="str">
        <f t="shared" si="534"/>
        <v>High (501-750)</v>
      </c>
    </row>
    <row r="5677" spans="1:25">
      <c r="A5677" s="2" t="s">
        <v>17510</v>
      </c>
      <c r="B5677" s="2" t="s">
        <v>2350</v>
      </c>
      <c r="C5677" s="2" t="s">
        <v>1913</v>
      </c>
      <c r="D5677" s="2" t="s">
        <v>9704</v>
      </c>
      <c r="E5677" s="2" t="s">
        <v>40</v>
      </c>
      <c r="F5677" s="5">
        <v>3600</v>
      </c>
      <c r="G5677" s="2" t="s">
        <v>17511</v>
      </c>
      <c r="H5677" s="2" t="s">
        <v>42</v>
      </c>
      <c r="I5677" s="2" t="s">
        <v>13316</v>
      </c>
      <c r="J5677" s="2" t="s">
        <v>120</v>
      </c>
      <c r="K5677" s="9">
        <v>300</v>
      </c>
      <c r="L5677" s="9">
        <v>728</v>
      </c>
      <c r="M5677" s="5">
        <v>23</v>
      </c>
      <c r="N5677" s="5">
        <v>0</v>
      </c>
      <c r="O5677" s="5">
        <v>15.72</v>
      </c>
      <c r="P5677" s="5">
        <v>0</v>
      </c>
      <c r="Q5677" s="2">
        <f t="shared" si="529"/>
        <v>-15.72</v>
      </c>
      <c r="R5677" s="5">
        <f t="shared" si="530"/>
        <v>-15.72</v>
      </c>
      <c r="S5677" s="11">
        <f t="shared" si="531"/>
        <v>-1</v>
      </c>
      <c r="T5677" s="5">
        <v>3.16</v>
      </c>
      <c r="U5677" s="5">
        <v>0.68</v>
      </c>
      <c r="V5677" s="5">
        <v>0</v>
      </c>
      <c r="W5677" s="12">
        <f t="shared" si="532"/>
        <v>0</v>
      </c>
      <c r="X5677" s="2" t="str">
        <f t="shared" si="533"/>
        <v>PAUSE</v>
      </c>
      <c r="Y5677" s="22" t="str">
        <f t="shared" si="534"/>
        <v>Low (100-300)</v>
      </c>
    </row>
    <row r="5678" spans="1:25">
      <c r="A5678" s="2" t="s">
        <v>17512</v>
      </c>
      <c r="B5678" s="2" t="s">
        <v>3558</v>
      </c>
      <c r="C5678" s="2" t="s">
        <v>2736</v>
      </c>
      <c r="D5678" s="2" t="s">
        <v>10833</v>
      </c>
      <c r="E5678" s="2" t="s">
        <v>23</v>
      </c>
      <c r="F5678" s="5">
        <v>4300</v>
      </c>
      <c r="G5678" s="2" t="s">
        <v>24</v>
      </c>
      <c r="H5678" s="2" t="s">
        <v>167</v>
      </c>
      <c r="I5678" s="2" t="s">
        <v>13316</v>
      </c>
      <c r="J5678" s="2" t="s">
        <v>162</v>
      </c>
      <c r="K5678" s="9">
        <v>600</v>
      </c>
      <c r="L5678" s="9">
        <v>1509</v>
      </c>
      <c r="M5678" s="5">
        <v>36</v>
      </c>
      <c r="N5678" s="5">
        <v>3</v>
      </c>
      <c r="O5678" s="5">
        <v>26.92</v>
      </c>
      <c r="P5678" s="5">
        <v>155.30000000000001</v>
      </c>
      <c r="Q5678" s="2">
        <f t="shared" si="529"/>
        <v>128.38</v>
      </c>
      <c r="R5678" s="5">
        <f t="shared" si="530"/>
        <v>128.38</v>
      </c>
      <c r="S5678" s="11">
        <f t="shared" si="531"/>
        <v>4.7689450222882614</v>
      </c>
      <c r="T5678" s="5">
        <v>2.39</v>
      </c>
      <c r="U5678" s="5">
        <v>0.75</v>
      </c>
      <c r="V5678" s="5">
        <v>8.9700000000000006</v>
      </c>
      <c r="W5678" s="12">
        <f t="shared" si="532"/>
        <v>8.3333333333333329E-2</v>
      </c>
      <c r="X5678" s="2" t="str">
        <f t="shared" si="533"/>
        <v>SCALE</v>
      </c>
      <c r="Y5678" s="22" t="str">
        <f t="shared" si="534"/>
        <v>High (501-750)</v>
      </c>
    </row>
    <row r="5679" spans="1:25">
      <c r="A5679" s="2" t="s">
        <v>17513</v>
      </c>
      <c r="B5679" s="2" t="s">
        <v>17514</v>
      </c>
      <c r="C5679" s="2" t="s">
        <v>30</v>
      </c>
      <c r="D5679" s="2" t="s">
        <v>15258</v>
      </c>
      <c r="E5679" s="2" t="s">
        <v>32</v>
      </c>
      <c r="F5679" s="5">
        <v>2500</v>
      </c>
      <c r="G5679" s="2" t="s">
        <v>17515</v>
      </c>
      <c r="H5679" s="2" t="s">
        <v>87</v>
      </c>
      <c r="I5679" s="2" t="s">
        <v>13316</v>
      </c>
      <c r="J5679" s="2" t="s">
        <v>140</v>
      </c>
      <c r="K5679" s="9">
        <v>400</v>
      </c>
      <c r="L5679" s="9">
        <v>2266</v>
      </c>
      <c r="M5679" s="5">
        <v>49</v>
      </c>
      <c r="N5679" s="5">
        <v>0</v>
      </c>
      <c r="O5679" s="5">
        <v>32.64</v>
      </c>
      <c r="P5679" s="5">
        <v>0</v>
      </c>
      <c r="Q5679" s="2">
        <f t="shared" si="529"/>
        <v>-32.64</v>
      </c>
      <c r="R5679" s="5">
        <f t="shared" si="530"/>
        <v>-32.64</v>
      </c>
      <c r="S5679" s="11">
        <f t="shared" si="531"/>
        <v>-1</v>
      </c>
      <c r="T5679" s="5">
        <v>2.16</v>
      </c>
      <c r="U5679" s="5">
        <v>0.67</v>
      </c>
      <c r="V5679" s="5">
        <v>0</v>
      </c>
      <c r="W5679" s="12">
        <f t="shared" si="532"/>
        <v>0</v>
      </c>
      <c r="X5679" s="2" t="str">
        <f t="shared" si="533"/>
        <v>PAUSE</v>
      </c>
      <c r="Y5679" s="22" t="str">
        <f t="shared" si="534"/>
        <v>Mid (301-500)</v>
      </c>
    </row>
    <row r="5680" spans="1:25">
      <c r="A5680" s="2" t="s">
        <v>17516</v>
      </c>
      <c r="B5680" s="2" t="s">
        <v>8189</v>
      </c>
      <c r="C5680" s="2" t="s">
        <v>869</v>
      </c>
      <c r="D5680" s="2" t="s">
        <v>602</v>
      </c>
      <c r="E5680" s="2" t="s">
        <v>40</v>
      </c>
      <c r="F5680" s="5">
        <v>4600</v>
      </c>
      <c r="G5680" s="2" t="s">
        <v>13260</v>
      </c>
      <c r="H5680" s="2" t="s">
        <v>94</v>
      </c>
      <c r="I5680" s="2" t="s">
        <v>13316</v>
      </c>
      <c r="J5680" s="2" t="s">
        <v>183</v>
      </c>
      <c r="K5680" s="9">
        <v>600</v>
      </c>
      <c r="L5680" s="9">
        <v>2350</v>
      </c>
      <c r="M5680" s="5">
        <v>51</v>
      </c>
      <c r="N5680" s="5">
        <v>2</v>
      </c>
      <c r="O5680" s="5">
        <v>30.84</v>
      </c>
      <c r="P5680" s="5">
        <v>101.48</v>
      </c>
      <c r="Q5680" s="2">
        <f t="shared" si="529"/>
        <v>70.64</v>
      </c>
      <c r="R5680" s="5">
        <f t="shared" si="530"/>
        <v>70.64</v>
      </c>
      <c r="S5680" s="11">
        <f t="shared" si="531"/>
        <v>2.2905317769130997</v>
      </c>
      <c r="T5680" s="5">
        <v>2.17</v>
      </c>
      <c r="U5680" s="5">
        <v>0.6</v>
      </c>
      <c r="V5680" s="5">
        <v>15.42</v>
      </c>
      <c r="W5680" s="12">
        <f t="shared" si="532"/>
        <v>3.9215686274509803E-2</v>
      </c>
      <c r="X5680" s="2" t="str">
        <f t="shared" si="533"/>
        <v>SCALE</v>
      </c>
      <c r="Y5680" s="22" t="str">
        <f t="shared" si="534"/>
        <v>High (501-750)</v>
      </c>
    </row>
    <row r="5681" spans="1:25">
      <c r="A5681" s="2" t="s">
        <v>17517</v>
      </c>
      <c r="B5681" s="2" t="s">
        <v>1343</v>
      </c>
      <c r="C5681" s="2" t="s">
        <v>17518</v>
      </c>
      <c r="D5681" s="2" t="s">
        <v>6119</v>
      </c>
      <c r="E5681" s="2" t="s">
        <v>23</v>
      </c>
      <c r="F5681" s="5">
        <v>1625</v>
      </c>
      <c r="G5681" s="2" t="s">
        <v>1309</v>
      </c>
      <c r="H5681" s="2" t="s">
        <v>72</v>
      </c>
      <c r="I5681" s="2" t="s">
        <v>13316</v>
      </c>
      <c r="J5681" s="2" t="s">
        <v>162</v>
      </c>
      <c r="K5681" s="9">
        <v>700</v>
      </c>
      <c r="L5681" s="9">
        <v>1919</v>
      </c>
      <c r="M5681" s="5">
        <v>34</v>
      </c>
      <c r="N5681" s="5">
        <v>0</v>
      </c>
      <c r="O5681" s="5">
        <v>17.309999999999999</v>
      </c>
      <c r="P5681" s="5">
        <v>0</v>
      </c>
      <c r="Q5681" s="2">
        <f t="shared" si="529"/>
        <v>-17.309999999999999</v>
      </c>
      <c r="R5681" s="5">
        <f t="shared" si="530"/>
        <v>-17.309999999999999</v>
      </c>
      <c r="S5681" s="11">
        <f t="shared" si="531"/>
        <v>-1</v>
      </c>
      <c r="T5681" s="5">
        <v>1.77</v>
      </c>
      <c r="U5681" s="5">
        <v>0.51</v>
      </c>
      <c r="V5681" s="5">
        <v>0</v>
      </c>
      <c r="W5681" s="12">
        <f t="shared" si="532"/>
        <v>0</v>
      </c>
      <c r="X5681" s="2" t="str">
        <f t="shared" si="533"/>
        <v>PAUSE</v>
      </c>
      <c r="Y5681" s="22" t="str">
        <f t="shared" si="534"/>
        <v>High (501-750)</v>
      </c>
    </row>
    <row r="5682" spans="1:25">
      <c r="A5682" s="2" t="s">
        <v>17519</v>
      </c>
      <c r="B5682" s="2" t="s">
        <v>8849</v>
      </c>
      <c r="C5682" s="2" t="s">
        <v>8431</v>
      </c>
      <c r="D5682" s="2" t="s">
        <v>144</v>
      </c>
      <c r="E5682" s="2" t="s">
        <v>40</v>
      </c>
      <c r="F5682" s="5">
        <v>5000</v>
      </c>
      <c r="G5682" s="2" t="s">
        <v>17520</v>
      </c>
      <c r="H5682" s="2" t="s">
        <v>34</v>
      </c>
      <c r="I5682" s="2" t="s">
        <v>13316</v>
      </c>
      <c r="J5682" s="2" t="s">
        <v>300</v>
      </c>
      <c r="K5682" s="9">
        <v>1000</v>
      </c>
      <c r="L5682" s="9">
        <v>1506</v>
      </c>
      <c r="M5682" s="5">
        <v>37</v>
      </c>
      <c r="N5682" s="5">
        <v>0</v>
      </c>
      <c r="O5682" s="5">
        <v>22.04</v>
      </c>
      <c r="P5682" s="5">
        <v>0</v>
      </c>
      <c r="Q5682" s="2">
        <f t="shared" si="529"/>
        <v>-22.04</v>
      </c>
      <c r="R5682" s="5">
        <f t="shared" si="530"/>
        <v>-22.04</v>
      </c>
      <c r="S5682" s="11">
        <f t="shared" si="531"/>
        <v>-1</v>
      </c>
      <c r="T5682" s="5">
        <v>2.46</v>
      </c>
      <c r="U5682" s="5">
        <v>0.6</v>
      </c>
      <c r="V5682" s="5">
        <v>0</v>
      </c>
      <c r="W5682" s="12">
        <f t="shared" si="532"/>
        <v>0</v>
      </c>
      <c r="X5682" s="2" t="str">
        <f t="shared" si="533"/>
        <v>PAUSE</v>
      </c>
      <c r="Y5682" s="22" t="str">
        <f t="shared" si="534"/>
        <v>Premium (751-1000)</v>
      </c>
    </row>
    <row r="5683" spans="1:25">
      <c r="A5683" s="2" t="s">
        <v>17521</v>
      </c>
      <c r="B5683" s="2" t="s">
        <v>1117</v>
      </c>
      <c r="C5683" s="2" t="s">
        <v>17522</v>
      </c>
      <c r="D5683" s="2" t="s">
        <v>12078</v>
      </c>
      <c r="E5683" s="2" t="s">
        <v>953</v>
      </c>
      <c r="F5683" s="5">
        <v>3000</v>
      </c>
      <c r="G5683" s="2" t="s">
        <v>17523</v>
      </c>
      <c r="H5683" s="2" t="s">
        <v>190</v>
      </c>
      <c r="I5683" s="2" t="s">
        <v>13316</v>
      </c>
      <c r="J5683" s="2" t="s">
        <v>66</v>
      </c>
      <c r="K5683" s="9">
        <v>100</v>
      </c>
      <c r="L5683" s="9">
        <v>2350</v>
      </c>
      <c r="M5683" s="5">
        <v>58</v>
      </c>
      <c r="N5683" s="5">
        <v>2</v>
      </c>
      <c r="O5683" s="5">
        <v>39.590000000000003</v>
      </c>
      <c r="P5683" s="5">
        <v>148.94</v>
      </c>
      <c r="Q5683" s="2">
        <f t="shared" si="529"/>
        <v>109.35</v>
      </c>
      <c r="R5683" s="5">
        <f t="shared" si="530"/>
        <v>109.35</v>
      </c>
      <c r="S5683" s="11">
        <f t="shared" si="531"/>
        <v>2.7620611265471076</v>
      </c>
      <c r="T5683" s="5">
        <v>2.4700000000000002</v>
      </c>
      <c r="U5683" s="5">
        <v>0.68</v>
      </c>
      <c r="V5683" s="5">
        <v>19.8</v>
      </c>
      <c r="W5683" s="12">
        <f t="shared" si="532"/>
        <v>3.4482758620689655E-2</v>
      </c>
      <c r="X5683" s="2" t="str">
        <f t="shared" si="533"/>
        <v>SCALE</v>
      </c>
      <c r="Y5683" s="22" t="str">
        <f t="shared" si="534"/>
        <v>Low (100-300)</v>
      </c>
    </row>
    <row r="5684" spans="1:25">
      <c r="A5684" s="2" t="s">
        <v>17524</v>
      </c>
      <c r="B5684" s="2" t="s">
        <v>1542</v>
      </c>
      <c r="C5684" s="2" t="s">
        <v>4581</v>
      </c>
      <c r="D5684" s="2" t="s">
        <v>10691</v>
      </c>
      <c r="E5684" s="2" t="s">
        <v>112</v>
      </c>
      <c r="F5684" s="5">
        <v>2500</v>
      </c>
      <c r="G5684" s="2" t="s">
        <v>17525</v>
      </c>
      <c r="H5684" s="2" t="s">
        <v>167</v>
      </c>
      <c r="I5684" s="2" t="s">
        <v>13316</v>
      </c>
      <c r="J5684" s="2" t="s">
        <v>27</v>
      </c>
      <c r="K5684" s="9">
        <v>100</v>
      </c>
      <c r="L5684" s="9">
        <v>1739</v>
      </c>
      <c r="M5684" s="5">
        <v>71</v>
      </c>
      <c r="N5684" s="5">
        <v>2</v>
      </c>
      <c r="O5684" s="5">
        <v>32.24</v>
      </c>
      <c r="P5684" s="5">
        <v>102.2</v>
      </c>
      <c r="Q5684" s="2">
        <f t="shared" si="529"/>
        <v>69.960000000000008</v>
      </c>
      <c r="R5684" s="5">
        <f t="shared" si="530"/>
        <v>69.960000000000008</v>
      </c>
      <c r="S5684" s="11">
        <f t="shared" si="531"/>
        <v>2.1699751861042187</v>
      </c>
      <c r="T5684" s="5">
        <v>4.08</v>
      </c>
      <c r="U5684" s="5">
        <v>0.45</v>
      </c>
      <c r="V5684" s="5">
        <v>16.12</v>
      </c>
      <c r="W5684" s="12">
        <f t="shared" si="532"/>
        <v>2.8169014084507043E-2</v>
      </c>
      <c r="X5684" s="2" t="str">
        <f t="shared" si="533"/>
        <v>SCALE</v>
      </c>
      <c r="Y5684" s="22" t="str">
        <f t="shared" si="534"/>
        <v>Low (100-300)</v>
      </c>
    </row>
    <row r="5685" spans="1:25">
      <c r="A5685" s="2" t="s">
        <v>17526</v>
      </c>
      <c r="B5685" s="2" t="s">
        <v>295</v>
      </c>
      <c r="C5685" s="2" t="s">
        <v>1547</v>
      </c>
      <c r="D5685" s="2" t="s">
        <v>7030</v>
      </c>
      <c r="E5685" s="2" t="s">
        <v>118</v>
      </c>
      <c r="F5685" s="5">
        <v>2700</v>
      </c>
      <c r="G5685" s="2" t="s">
        <v>7444</v>
      </c>
      <c r="H5685" s="2" t="s">
        <v>344</v>
      </c>
      <c r="I5685" s="2" t="s">
        <v>13316</v>
      </c>
      <c r="J5685" s="2" t="s">
        <v>248</v>
      </c>
      <c r="K5685" s="9">
        <v>400</v>
      </c>
      <c r="L5685" s="9">
        <v>1002</v>
      </c>
      <c r="M5685" s="5">
        <v>17</v>
      </c>
      <c r="N5685" s="5">
        <v>2</v>
      </c>
      <c r="O5685" s="5">
        <v>8.43</v>
      </c>
      <c r="P5685" s="5">
        <v>98.18</v>
      </c>
      <c r="Q5685" s="2">
        <f t="shared" si="529"/>
        <v>89.75</v>
      </c>
      <c r="R5685" s="5">
        <f t="shared" si="530"/>
        <v>89.75</v>
      </c>
      <c r="S5685" s="11">
        <f t="shared" si="531"/>
        <v>10.646500593119811</v>
      </c>
      <c r="T5685" s="5">
        <v>1.7</v>
      </c>
      <c r="U5685" s="5">
        <v>0.5</v>
      </c>
      <c r="V5685" s="5">
        <v>4.22</v>
      </c>
      <c r="W5685" s="12">
        <f t="shared" si="532"/>
        <v>0.11764705882352941</v>
      </c>
      <c r="X5685" s="2" t="str">
        <f t="shared" si="533"/>
        <v>SCALE</v>
      </c>
      <c r="Y5685" s="22" t="str">
        <f t="shared" si="534"/>
        <v>Mid (301-500)</v>
      </c>
    </row>
    <row r="5686" spans="1:25">
      <c r="A5686" s="2" t="s">
        <v>17527</v>
      </c>
      <c r="B5686" s="2" t="s">
        <v>3836</v>
      </c>
      <c r="C5686" s="2" t="s">
        <v>17528</v>
      </c>
      <c r="D5686" s="2" t="s">
        <v>12532</v>
      </c>
      <c r="E5686" s="2" t="s">
        <v>222</v>
      </c>
      <c r="F5686" s="5">
        <v>1500</v>
      </c>
      <c r="G5686" s="2" t="s">
        <v>17529</v>
      </c>
      <c r="H5686" s="2" t="s">
        <v>25</v>
      </c>
      <c r="I5686" s="2" t="s">
        <v>13316</v>
      </c>
      <c r="J5686" s="2" t="s">
        <v>95</v>
      </c>
      <c r="K5686" s="9">
        <v>100</v>
      </c>
      <c r="L5686" s="9">
        <v>1319</v>
      </c>
      <c r="M5686" s="5">
        <v>52</v>
      </c>
      <c r="N5686" s="5">
        <v>2</v>
      </c>
      <c r="O5686" s="5">
        <v>40.67</v>
      </c>
      <c r="P5686" s="5">
        <v>114.97</v>
      </c>
      <c r="Q5686" s="2">
        <f t="shared" si="529"/>
        <v>74.3</v>
      </c>
      <c r="R5686" s="5">
        <f t="shared" si="530"/>
        <v>74.3</v>
      </c>
      <c r="S5686" s="11">
        <f t="shared" si="531"/>
        <v>1.826899434472584</v>
      </c>
      <c r="T5686" s="5">
        <v>3.94</v>
      </c>
      <c r="U5686" s="5">
        <v>0.78</v>
      </c>
      <c r="V5686" s="5">
        <v>20.34</v>
      </c>
      <c r="W5686" s="12">
        <f t="shared" si="532"/>
        <v>3.8461538461538464E-2</v>
      </c>
      <c r="X5686" s="2" t="str">
        <f t="shared" si="533"/>
        <v>SCALE</v>
      </c>
      <c r="Y5686" s="22" t="str">
        <f t="shared" si="534"/>
        <v>Low (100-300)</v>
      </c>
    </row>
    <row r="5687" spans="1:25">
      <c r="A5687" s="2" t="s">
        <v>17530</v>
      </c>
      <c r="B5687" s="2" t="s">
        <v>17531</v>
      </c>
      <c r="C5687" s="2" t="s">
        <v>1647</v>
      </c>
      <c r="D5687" s="2" t="s">
        <v>117</v>
      </c>
      <c r="E5687" s="2" t="s">
        <v>118</v>
      </c>
      <c r="F5687" s="5">
        <v>1500</v>
      </c>
      <c r="G5687" s="2" t="s">
        <v>3104</v>
      </c>
      <c r="H5687" s="2" t="s">
        <v>34</v>
      </c>
      <c r="I5687" s="2" t="s">
        <v>13316</v>
      </c>
      <c r="J5687" s="2" t="s">
        <v>59</v>
      </c>
      <c r="K5687" s="9">
        <v>100</v>
      </c>
      <c r="L5687" s="9">
        <v>772</v>
      </c>
      <c r="M5687" s="5">
        <v>26</v>
      </c>
      <c r="N5687" s="5">
        <v>0</v>
      </c>
      <c r="O5687" s="5">
        <v>17.940000000000001</v>
      </c>
      <c r="P5687" s="5">
        <v>0</v>
      </c>
      <c r="Q5687" s="2">
        <f t="shared" si="529"/>
        <v>-17.940000000000001</v>
      </c>
      <c r="R5687" s="5">
        <f t="shared" si="530"/>
        <v>-17.940000000000001</v>
      </c>
      <c r="S5687" s="11">
        <f t="shared" si="531"/>
        <v>-1</v>
      </c>
      <c r="T5687" s="5">
        <v>3.37</v>
      </c>
      <c r="U5687" s="5">
        <v>0.69</v>
      </c>
      <c r="V5687" s="5">
        <v>0</v>
      </c>
      <c r="W5687" s="12">
        <f t="shared" si="532"/>
        <v>0</v>
      </c>
      <c r="X5687" s="2" t="str">
        <f t="shared" si="533"/>
        <v>PAUSE</v>
      </c>
      <c r="Y5687" s="22" t="str">
        <f t="shared" si="534"/>
        <v>Low (100-300)</v>
      </c>
    </row>
    <row r="5688" spans="1:25">
      <c r="A5688" s="2" t="s">
        <v>17532</v>
      </c>
      <c r="B5688" s="2" t="s">
        <v>10805</v>
      </c>
      <c r="C5688" s="2" t="s">
        <v>4799</v>
      </c>
      <c r="D5688" s="2" t="s">
        <v>15433</v>
      </c>
      <c r="E5688" s="2" t="s">
        <v>32</v>
      </c>
      <c r="F5688" s="5">
        <v>2750</v>
      </c>
      <c r="G5688" s="2" t="s">
        <v>17533</v>
      </c>
      <c r="H5688" s="2" t="s">
        <v>50</v>
      </c>
      <c r="I5688" s="2" t="s">
        <v>13316</v>
      </c>
      <c r="J5688" s="2" t="s">
        <v>35</v>
      </c>
      <c r="K5688" s="9">
        <v>200</v>
      </c>
      <c r="L5688" s="9">
        <v>1459</v>
      </c>
      <c r="M5688" s="5">
        <v>27</v>
      </c>
      <c r="N5688" s="5">
        <v>1</v>
      </c>
      <c r="O5688" s="5">
        <v>11.22</v>
      </c>
      <c r="P5688" s="5">
        <v>51.59</v>
      </c>
      <c r="Q5688" s="2">
        <f t="shared" si="529"/>
        <v>40.370000000000005</v>
      </c>
      <c r="R5688" s="5">
        <f t="shared" si="530"/>
        <v>40.370000000000005</v>
      </c>
      <c r="S5688" s="11">
        <f t="shared" si="531"/>
        <v>3.5980392156862746</v>
      </c>
      <c r="T5688" s="5">
        <v>1.85</v>
      </c>
      <c r="U5688" s="5">
        <v>0.42</v>
      </c>
      <c r="V5688" s="5">
        <v>11.22</v>
      </c>
      <c r="W5688" s="12">
        <f t="shared" si="532"/>
        <v>3.7037037037037035E-2</v>
      </c>
      <c r="X5688" s="2" t="str">
        <f t="shared" si="533"/>
        <v>SCALE</v>
      </c>
      <c r="Y5688" s="22" t="str">
        <f t="shared" si="534"/>
        <v>Low (100-300)</v>
      </c>
    </row>
    <row r="5689" spans="1:25">
      <c r="A5689" s="2" t="s">
        <v>17534</v>
      </c>
      <c r="B5689" s="2" t="s">
        <v>11758</v>
      </c>
      <c r="C5689" s="2" t="s">
        <v>9733</v>
      </c>
      <c r="D5689" s="2" t="s">
        <v>1523</v>
      </c>
      <c r="E5689" s="2" t="s">
        <v>386</v>
      </c>
      <c r="F5689" s="5">
        <v>2438</v>
      </c>
      <c r="G5689" s="2" t="s">
        <v>17535</v>
      </c>
      <c r="H5689" s="2" t="s">
        <v>253</v>
      </c>
      <c r="I5689" s="2" t="s">
        <v>13316</v>
      </c>
      <c r="J5689" s="2" t="s">
        <v>356</v>
      </c>
      <c r="K5689" s="9">
        <v>400</v>
      </c>
      <c r="L5689" s="9">
        <v>1805</v>
      </c>
      <c r="M5689" s="5">
        <v>49</v>
      </c>
      <c r="N5689" s="5">
        <v>1</v>
      </c>
      <c r="O5689" s="5">
        <v>41.6</v>
      </c>
      <c r="P5689" s="5">
        <v>49.8</v>
      </c>
      <c r="Q5689" s="2">
        <f t="shared" si="529"/>
        <v>8.1999999999999957</v>
      </c>
      <c r="R5689" s="5">
        <f t="shared" si="530"/>
        <v>8.1999999999999957</v>
      </c>
      <c r="S5689" s="11">
        <f t="shared" si="531"/>
        <v>0.1971153846153845</v>
      </c>
      <c r="T5689" s="5">
        <v>2.71</v>
      </c>
      <c r="U5689" s="5">
        <v>0.85</v>
      </c>
      <c r="V5689" s="5">
        <v>41.6</v>
      </c>
      <c r="W5689" s="12">
        <f t="shared" si="532"/>
        <v>2.0408163265306121E-2</v>
      </c>
      <c r="X5689" s="2" t="str">
        <f t="shared" si="533"/>
        <v>SCALE</v>
      </c>
      <c r="Y5689" s="22" t="str">
        <f t="shared" si="534"/>
        <v>Mid (301-500)</v>
      </c>
    </row>
    <row r="5690" spans="1:25">
      <c r="A5690" s="2" t="s">
        <v>17536</v>
      </c>
      <c r="B5690" s="2" t="s">
        <v>8904</v>
      </c>
      <c r="C5690" s="2" t="s">
        <v>17537</v>
      </c>
      <c r="D5690" s="2" t="s">
        <v>1704</v>
      </c>
      <c r="E5690" s="2" t="s">
        <v>125</v>
      </c>
      <c r="F5690" s="5">
        <v>1600</v>
      </c>
      <c r="G5690" s="2" t="s">
        <v>16648</v>
      </c>
      <c r="H5690" s="2" t="s">
        <v>72</v>
      </c>
      <c r="I5690" s="2" t="s">
        <v>13316</v>
      </c>
      <c r="J5690" s="2" t="s">
        <v>232</v>
      </c>
      <c r="K5690" s="9">
        <v>400</v>
      </c>
      <c r="L5690" s="9">
        <v>1057</v>
      </c>
      <c r="M5690" s="5">
        <v>33</v>
      </c>
      <c r="N5690" s="5">
        <v>1</v>
      </c>
      <c r="O5690" s="5">
        <v>20.16</v>
      </c>
      <c r="P5690" s="5">
        <v>38.11</v>
      </c>
      <c r="Q5690" s="2">
        <f t="shared" si="529"/>
        <v>17.95</v>
      </c>
      <c r="R5690" s="5">
        <f t="shared" si="530"/>
        <v>17.95</v>
      </c>
      <c r="S5690" s="11">
        <f t="shared" si="531"/>
        <v>0.89037698412698407</v>
      </c>
      <c r="T5690" s="5">
        <v>3.12</v>
      </c>
      <c r="U5690" s="5">
        <v>0.61</v>
      </c>
      <c r="V5690" s="5">
        <v>20.16</v>
      </c>
      <c r="W5690" s="12">
        <f t="shared" si="532"/>
        <v>3.0303030303030304E-2</v>
      </c>
      <c r="X5690" s="2" t="str">
        <f t="shared" si="533"/>
        <v>SCALE</v>
      </c>
      <c r="Y5690" s="22" t="str">
        <f t="shared" si="534"/>
        <v>Mid (301-500)</v>
      </c>
    </row>
    <row r="5691" spans="1:25">
      <c r="A5691" s="2" t="s">
        <v>17538</v>
      </c>
      <c r="B5691" s="2" t="s">
        <v>1167</v>
      </c>
      <c r="C5691" s="2" t="s">
        <v>4141</v>
      </c>
      <c r="D5691" s="2" t="s">
        <v>1593</v>
      </c>
      <c r="E5691" s="2" t="s">
        <v>112</v>
      </c>
      <c r="F5691" s="5">
        <v>1123</v>
      </c>
      <c r="G5691" s="2" t="s">
        <v>17488</v>
      </c>
      <c r="H5691" s="2" t="s">
        <v>34</v>
      </c>
      <c r="I5691" s="2" t="s">
        <v>13316</v>
      </c>
      <c r="J5691" s="2" t="s">
        <v>382</v>
      </c>
      <c r="K5691" s="9">
        <v>100</v>
      </c>
      <c r="L5691" s="9">
        <v>1661</v>
      </c>
      <c r="M5691" s="5">
        <v>51</v>
      </c>
      <c r="N5691" s="5">
        <v>0</v>
      </c>
      <c r="O5691" s="5">
        <v>32.47</v>
      </c>
      <c r="P5691" s="5">
        <v>0</v>
      </c>
      <c r="Q5691" s="2">
        <f t="shared" si="529"/>
        <v>-32.47</v>
      </c>
      <c r="R5691" s="5">
        <f t="shared" si="530"/>
        <v>-32.47</v>
      </c>
      <c r="S5691" s="11">
        <f t="shared" si="531"/>
        <v>-1</v>
      </c>
      <c r="T5691" s="5">
        <v>3.07</v>
      </c>
      <c r="U5691" s="5">
        <v>0.64</v>
      </c>
      <c r="V5691" s="5">
        <v>0</v>
      </c>
      <c r="W5691" s="12">
        <f t="shared" si="532"/>
        <v>0</v>
      </c>
      <c r="X5691" s="2" t="str">
        <f t="shared" si="533"/>
        <v>PAUSE</v>
      </c>
      <c r="Y5691" s="22" t="str">
        <f t="shared" si="534"/>
        <v>Low (100-300)</v>
      </c>
    </row>
    <row r="5692" spans="1:25">
      <c r="A5692" s="2" t="s">
        <v>17539</v>
      </c>
      <c r="B5692" s="2" t="s">
        <v>17540</v>
      </c>
      <c r="C5692" s="2" t="s">
        <v>606</v>
      </c>
      <c r="D5692" s="2" t="s">
        <v>1444</v>
      </c>
      <c r="E5692" s="2" t="s">
        <v>953</v>
      </c>
      <c r="F5692" s="5">
        <v>1900</v>
      </c>
      <c r="G5692" s="2" t="s">
        <v>17541</v>
      </c>
      <c r="H5692" s="2" t="s">
        <v>167</v>
      </c>
      <c r="I5692" s="2" t="s">
        <v>13316</v>
      </c>
      <c r="J5692" s="2" t="s">
        <v>135</v>
      </c>
      <c r="K5692" s="9">
        <v>800</v>
      </c>
      <c r="L5692" s="9">
        <v>748</v>
      </c>
      <c r="M5692" s="5">
        <v>17</v>
      </c>
      <c r="N5692" s="5">
        <v>1</v>
      </c>
      <c r="O5692" s="5">
        <v>10.07</v>
      </c>
      <c r="P5692" s="5">
        <v>56.52</v>
      </c>
      <c r="Q5692" s="2">
        <f t="shared" si="529"/>
        <v>46.45</v>
      </c>
      <c r="R5692" s="5">
        <f t="shared" si="530"/>
        <v>46.45</v>
      </c>
      <c r="S5692" s="11">
        <f t="shared" si="531"/>
        <v>4.6127110228401191</v>
      </c>
      <c r="T5692" s="5">
        <v>2.27</v>
      </c>
      <c r="U5692" s="5">
        <v>0.59</v>
      </c>
      <c r="V5692" s="5">
        <v>10.07</v>
      </c>
      <c r="W5692" s="12">
        <f t="shared" si="532"/>
        <v>5.8823529411764705E-2</v>
      </c>
      <c r="X5692" s="2" t="str">
        <f t="shared" si="533"/>
        <v>SCALE</v>
      </c>
      <c r="Y5692" s="22" t="str">
        <f t="shared" si="534"/>
        <v>Premium (751-1000)</v>
      </c>
    </row>
    <row r="5693" spans="1:25">
      <c r="A5693" s="2" t="s">
        <v>17542</v>
      </c>
      <c r="B5693" s="2" t="s">
        <v>924</v>
      </c>
      <c r="C5693" s="2" t="s">
        <v>17543</v>
      </c>
      <c r="D5693" s="2" t="s">
        <v>17544</v>
      </c>
      <c r="E5693" s="2" t="s">
        <v>125</v>
      </c>
      <c r="F5693" s="5">
        <v>2000</v>
      </c>
      <c r="G5693" s="2" t="s">
        <v>17545</v>
      </c>
      <c r="H5693" s="2" t="s">
        <v>50</v>
      </c>
      <c r="I5693" s="2" t="s">
        <v>13316</v>
      </c>
      <c r="J5693" s="2" t="s">
        <v>183</v>
      </c>
      <c r="K5693" s="9">
        <v>400</v>
      </c>
      <c r="L5693" s="9">
        <v>1428</v>
      </c>
      <c r="M5693" s="5">
        <v>50</v>
      </c>
      <c r="N5693" s="5">
        <v>2</v>
      </c>
      <c r="O5693" s="5">
        <v>20.95</v>
      </c>
      <c r="P5693" s="5">
        <v>145.19999999999999</v>
      </c>
      <c r="Q5693" s="2">
        <f t="shared" si="529"/>
        <v>124.24999999999999</v>
      </c>
      <c r="R5693" s="5">
        <f t="shared" si="530"/>
        <v>124.24999999999999</v>
      </c>
      <c r="S5693" s="11">
        <f t="shared" si="531"/>
        <v>5.9307875894988058</v>
      </c>
      <c r="T5693" s="5">
        <v>3.5</v>
      </c>
      <c r="U5693" s="5">
        <v>0.42</v>
      </c>
      <c r="V5693" s="5">
        <v>10.48</v>
      </c>
      <c r="W5693" s="12">
        <f t="shared" si="532"/>
        <v>0.04</v>
      </c>
      <c r="X5693" s="2" t="str">
        <f t="shared" si="533"/>
        <v>SCALE</v>
      </c>
      <c r="Y5693" s="22" t="str">
        <f t="shared" si="534"/>
        <v>Mid (301-500)</v>
      </c>
    </row>
    <row r="5694" spans="1:25">
      <c r="A5694" s="2" t="s">
        <v>17546</v>
      </c>
      <c r="B5694" s="2" t="s">
        <v>11758</v>
      </c>
      <c r="C5694" s="2" t="s">
        <v>17547</v>
      </c>
      <c r="D5694" s="2" t="s">
        <v>1258</v>
      </c>
      <c r="E5694" s="2" t="s">
        <v>132</v>
      </c>
      <c r="F5694" s="5">
        <v>3250</v>
      </c>
      <c r="G5694" s="2" t="s">
        <v>17548</v>
      </c>
      <c r="H5694" s="2" t="s">
        <v>260</v>
      </c>
      <c r="I5694" s="2" t="s">
        <v>13316</v>
      </c>
      <c r="J5694" s="2" t="s">
        <v>66</v>
      </c>
      <c r="K5694" s="9">
        <v>1000</v>
      </c>
      <c r="L5694" s="9">
        <v>828</v>
      </c>
      <c r="M5694" s="5">
        <v>34</v>
      </c>
      <c r="N5694" s="5">
        <v>3</v>
      </c>
      <c r="O5694" s="5">
        <v>24.34</v>
      </c>
      <c r="P5694" s="5">
        <v>133.13</v>
      </c>
      <c r="Q5694" s="2">
        <f t="shared" si="529"/>
        <v>108.78999999999999</v>
      </c>
      <c r="R5694" s="5">
        <f t="shared" si="530"/>
        <v>108.78999999999999</v>
      </c>
      <c r="S5694" s="11">
        <f t="shared" si="531"/>
        <v>4.4695973705834016</v>
      </c>
      <c r="T5694" s="5">
        <v>4.1100000000000003</v>
      </c>
      <c r="U5694" s="5">
        <v>0.72</v>
      </c>
      <c r="V5694" s="5">
        <v>8.11</v>
      </c>
      <c r="W5694" s="12">
        <f t="shared" si="532"/>
        <v>8.8235294117647065E-2</v>
      </c>
      <c r="X5694" s="2" t="str">
        <f t="shared" si="533"/>
        <v>SCALE</v>
      </c>
      <c r="Y5694" s="22" t="str">
        <f t="shared" si="534"/>
        <v>Premium (751-1000)</v>
      </c>
    </row>
    <row r="5695" spans="1:25">
      <c r="A5695" s="2" t="s">
        <v>17549</v>
      </c>
      <c r="B5695" s="2" t="s">
        <v>555</v>
      </c>
      <c r="C5695" s="2" t="s">
        <v>5940</v>
      </c>
      <c r="D5695" s="2" t="s">
        <v>166</v>
      </c>
      <c r="E5695" s="2" t="s">
        <v>56</v>
      </c>
      <c r="F5695" s="5">
        <v>4000</v>
      </c>
      <c r="G5695" s="2" t="s">
        <v>14169</v>
      </c>
      <c r="H5695" s="2" t="s">
        <v>25</v>
      </c>
      <c r="I5695" s="2" t="s">
        <v>13316</v>
      </c>
      <c r="J5695" s="2" t="s">
        <v>356</v>
      </c>
      <c r="K5695" s="9">
        <v>200</v>
      </c>
      <c r="L5695" s="9">
        <v>1181</v>
      </c>
      <c r="M5695" s="5">
        <v>36</v>
      </c>
      <c r="N5695" s="5">
        <v>0</v>
      </c>
      <c r="O5695" s="5">
        <v>14.42</v>
      </c>
      <c r="P5695" s="5">
        <v>0</v>
      </c>
      <c r="Q5695" s="2">
        <f t="shared" si="529"/>
        <v>-14.42</v>
      </c>
      <c r="R5695" s="5">
        <f t="shared" si="530"/>
        <v>-14.42</v>
      </c>
      <c r="S5695" s="11">
        <f t="shared" si="531"/>
        <v>-1</v>
      </c>
      <c r="T5695" s="5">
        <v>3.05</v>
      </c>
      <c r="U5695" s="5">
        <v>0.4</v>
      </c>
      <c r="V5695" s="5">
        <v>0</v>
      </c>
      <c r="W5695" s="12">
        <f t="shared" si="532"/>
        <v>0</v>
      </c>
      <c r="X5695" s="2" t="str">
        <f t="shared" si="533"/>
        <v>PAUSE</v>
      </c>
      <c r="Y5695" s="22" t="str">
        <f t="shared" si="534"/>
        <v>Low (100-300)</v>
      </c>
    </row>
    <row r="5696" spans="1:25">
      <c r="A5696" s="2" t="s">
        <v>17550</v>
      </c>
      <c r="B5696" s="2" t="s">
        <v>3395</v>
      </c>
      <c r="C5696" s="2" t="s">
        <v>3263</v>
      </c>
      <c r="D5696" s="2" t="s">
        <v>204</v>
      </c>
      <c r="E5696" s="2" t="s">
        <v>56</v>
      </c>
      <c r="F5696" s="5">
        <v>3750</v>
      </c>
      <c r="G5696" s="2" t="s">
        <v>12772</v>
      </c>
      <c r="H5696" s="2" t="s">
        <v>344</v>
      </c>
      <c r="I5696" s="2" t="s">
        <v>13316</v>
      </c>
      <c r="J5696" s="2" t="s">
        <v>177</v>
      </c>
      <c r="K5696" s="9">
        <v>500</v>
      </c>
      <c r="L5696" s="9">
        <v>1940</v>
      </c>
      <c r="M5696" s="5">
        <v>84</v>
      </c>
      <c r="N5696" s="5">
        <v>0</v>
      </c>
      <c r="O5696" s="5">
        <v>65.430000000000007</v>
      </c>
      <c r="P5696" s="5">
        <v>0</v>
      </c>
      <c r="Q5696" s="2">
        <f t="shared" si="529"/>
        <v>-65.430000000000007</v>
      </c>
      <c r="R5696" s="5">
        <f t="shared" si="530"/>
        <v>-65.430000000000007</v>
      </c>
      <c r="S5696" s="11">
        <f t="shared" si="531"/>
        <v>-1</v>
      </c>
      <c r="T5696" s="5">
        <v>4.33</v>
      </c>
      <c r="U5696" s="5">
        <v>0.78</v>
      </c>
      <c r="V5696" s="5">
        <v>0</v>
      </c>
      <c r="W5696" s="12">
        <f t="shared" si="532"/>
        <v>0</v>
      </c>
      <c r="X5696" s="2" t="str">
        <f t="shared" si="533"/>
        <v>PAUSE</v>
      </c>
      <c r="Y5696" s="22" t="str">
        <f t="shared" si="534"/>
        <v>Mid (301-500)</v>
      </c>
    </row>
    <row r="5697" spans="1:25">
      <c r="A5697" s="2" t="s">
        <v>17551</v>
      </c>
      <c r="B5697" s="2" t="s">
        <v>2253</v>
      </c>
      <c r="C5697" s="2" t="s">
        <v>17552</v>
      </c>
      <c r="D5697" s="2" t="s">
        <v>17553</v>
      </c>
      <c r="E5697" s="2" t="s">
        <v>23</v>
      </c>
      <c r="F5697" s="5">
        <v>3500</v>
      </c>
      <c r="G5697" s="2" t="s">
        <v>17554</v>
      </c>
      <c r="H5697" s="2" t="s">
        <v>87</v>
      </c>
      <c r="I5697" s="2" t="s">
        <v>13316</v>
      </c>
      <c r="J5697" s="2" t="s">
        <v>51</v>
      </c>
      <c r="K5697" s="9">
        <v>700</v>
      </c>
      <c r="L5697" s="9">
        <v>1948</v>
      </c>
      <c r="M5697" s="5">
        <v>85</v>
      </c>
      <c r="N5697" s="5">
        <v>9</v>
      </c>
      <c r="O5697" s="5">
        <v>38.9</v>
      </c>
      <c r="P5697" s="5">
        <v>611.47</v>
      </c>
      <c r="Q5697" s="2">
        <f t="shared" si="529"/>
        <v>572.57000000000005</v>
      </c>
      <c r="R5697" s="5">
        <f t="shared" si="530"/>
        <v>572.57000000000005</v>
      </c>
      <c r="S5697" s="11">
        <f t="shared" si="531"/>
        <v>14.719023136246788</v>
      </c>
      <c r="T5697" s="5">
        <v>4.3600000000000003</v>
      </c>
      <c r="U5697" s="5">
        <v>0.46</v>
      </c>
      <c r="V5697" s="5">
        <v>4.32</v>
      </c>
      <c r="W5697" s="12">
        <f t="shared" si="532"/>
        <v>0.10588235294117647</v>
      </c>
      <c r="X5697" s="2" t="str">
        <f t="shared" si="533"/>
        <v>SCALE</v>
      </c>
      <c r="Y5697" s="22" t="str">
        <f t="shared" si="534"/>
        <v>High (501-750)</v>
      </c>
    </row>
    <row r="5698" spans="1:25">
      <c r="A5698" s="2" t="s">
        <v>17555</v>
      </c>
      <c r="B5698" s="2" t="s">
        <v>799</v>
      </c>
      <c r="C5698" s="2" t="s">
        <v>17556</v>
      </c>
      <c r="D5698" s="2" t="s">
        <v>5565</v>
      </c>
      <c r="E5698" s="2" t="s">
        <v>40</v>
      </c>
      <c r="F5698" s="5">
        <v>3900</v>
      </c>
      <c r="G5698" s="2" t="s">
        <v>17557</v>
      </c>
      <c r="H5698" s="2" t="s">
        <v>150</v>
      </c>
      <c r="I5698" s="2" t="s">
        <v>13316</v>
      </c>
      <c r="J5698" s="2" t="s">
        <v>43</v>
      </c>
      <c r="K5698" s="9">
        <v>400</v>
      </c>
      <c r="L5698" s="9">
        <v>1974</v>
      </c>
      <c r="M5698" s="5">
        <v>59</v>
      </c>
      <c r="N5698" s="5">
        <v>0</v>
      </c>
      <c r="O5698" s="5">
        <v>39.840000000000003</v>
      </c>
      <c r="P5698" s="5">
        <v>0</v>
      </c>
      <c r="Q5698" s="2">
        <f t="shared" si="529"/>
        <v>-39.840000000000003</v>
      </c>
      <c r="R5698" s="5">
        <f t="shared" si="530"/>
        <v>-39.840000000000003</v>
      </c>
      <c r="S5698" s="11">
        <f t="shared" si="531"/>
        <v>-1</v>
      </c>
      <c r="T5698" s="5">
        <v>2.99</v>
      </c>
      <c r="U5698" s="5">
        <v>0.68</v>
      </c>
      <c r="V5698" s="5">
        <v>0</v>
      </c>
      <c r="W5698" s="12">
        <f t="shared" si="532"/>
        <v>0</v>
      </c>
      <c r="X5698" s="2" t="str">
        <f t="shared" si="533"/>
        <v>PAUSE</v>
      </c>
      <c r="Y5698" s="22" t="str">
        <f t="shared" si="534"/>
        <v>Mid (301-500)</v>
      </c>
    </row>
    <row r="5699" spans="1:25">
      <c r="A5699" s="2" t="s">
        <v>17558</v>
      </c>
      <c r="B5699" s="2" t="s">
        <v>1167</v>
      </c>
      <c r="C5699" s="2" t="s">
        <v>5547</v>
      </c>
      <c r="D5699" s="2" t="s">
        <v>17559</v>
      </c>
      <c r="E5699" s="2" t="s">
        <v>432</v>
      </c>
      <c r="F5699" s="5">
        <v>2250</v>
      </c>
      <c r="G5699" s="2" t="s">
        <v>17560</v>
      </c>
      <c r="H5699" s="2" t="s">
        <v>344</v>
      </c>
      <c r="I5699" s="2" t="s">
        <v>13316</v>
      </c>
      <c r="J5699" s="2" t="s">
        <v>35</v>
      </c>
      <c r="K5699" s="9">
        <v>600</v>
      </c>
      <c r="L5699" s="9">
        <v>516</v>
      </c>
      <c r="M5699" s="5">
        <v>9</v>
      </c>
      <c r="N5699" s="5">
        <v>0</v>
      </c>
      <c r="O5699" s="5">
        <v>5.73</v>
      </c>
      <c r="P5699" s="5">
        <v>0</v>
      </c>
      <c r="Q5699" s="2">
        <f t="shared" si="529"/>
        <v>-5.73</v>
      </c>
      <c r="R5699" s="5">
        <f t="shared" si="530"/>
        <v>-5.73</v>
      </c>
      <c r="S5699" s="11">
        <f t="shared" si="531"/>
        <v>-1</v>
      </c>
      <c r="T5699" s="5">
        <v>1.74</v>
      </c>
      <c r="U5699" s="5">
        <v>0.64</v>
      </c>
      <c r="V5699" s="5">
        <v>0</v>
      </c>
      <c r="W5699" s="12">
        <f t="shared" si="532"/>
        <v>0</v>
      </c>
      <c r="X5699" s="2" t="str">
        <f t="shared" si="533"/>
        <v>PAUSE</v>
      </c>
      <c r="Y5699" s="22" t="str">
        <f t="shared" si="534"/>
        <v>High (501-750)</v>
      </c>
    </row>
    <row r="5700" spans="1:25">
      <c r="A5700" s="2" t="s">
        <v>17561</v>
      </c>
      <c r="B5700" s="2" t="s">
        <v>17562</v>
      </c>
      <c r="C5700" s="2" t="s">
        <v>9357</v>
      </c>
      <c r="D5700" s="2" t="s">
        <v>13106</v>
      </c>
      <c r="E5700" s="2" t="s">
        <v>276</v>
      </c>
      <c r="F5700" s="5">
        <v>1699</v>
      </c>
      <c r="G5700" s="2" t="s">
        <v>17563</v>
      </c>
      <c r="H5700" s="2" t="s">
        <v>167</v>
      </c>
      <c r="I5700" s="2" t="s">
        <v>13316</v>
      </c>
      <c r="J5700" s="2" t="s">
        <v>27</v>
      </c>
      <c r="K5700" s="9">
        <v>800</v>
      </c>
      <c r="L5700" s="9">
        <v>541</v>
      </c>
      <c r="M5700" s="5">
        <v>15</v>
      </c>
      <c r="N5700" s="5">
        <v>0</v>
      </c>
      <c r="O5700" s="5">
        <v>9.31</v>
      </c>
      <c r="P5700" s="5">
        <v>0</v>
      </c>
      <c r="Q5700" s="2">
        <f t="shared" si="529"/>
        <v>-9.31</v>
      </c>
      <c r="R5700" s="5">
        <f t="shared" si="530"/>
        <v>-9.31</v>
      </c>
      <c r="S5700" s="11">
        <f t="shared" si="531"/>
        <v>-1</v>
      </c>
      <c r="T5700" s="5">
        <v>2.77</v>
      </c>
      <c r="U5700" s="5">
        <v>0.62</v>
      </c>
      <c r="V5700" s="5">
        <v>0</v>
      </c>
      <c r="W5700" s="12">
        <f t="shared" si="532"/>
        <v>0</v>
      </c>
      <c r="X5700" s="2" t="str">
        <f t="shared" si="533"/>
        <v>PAUSE</v>
      </c>
      <c r="Y5700" s="22" t="str">
        <f t="shared" si="534"/>
        <v>Premium (751-1000)</v>
      </c>
    </row>
    <row r="5701" spans="1:25">
      <c r="A5701" s="2" t="s">
        <v>17564</v>
      </c>
      <c r="B5701" s="2" t="s">
        <v>5761</v>
      </c>
      <c r="C5701" s="2" t="s">
        <v>2103</v>
      </c>
      <c r="D5701" s="2" t="s">
        <v>1603</v>
      </c>
      <c r="E5701" s="2" t="s">
        <v>32</v>
      </c>
      <c r="F5701" s="5">
        <v>2500</v>
      </c>
      <c r="G5701" s="2" t="s">
        <v>17565</v>
      </c>
      <c r="H5701" s="2" t="s">
        <v>344</v>
      </c>
      <c r="I5701" s="2" t="s">
        <v>13316</v>
      </c>
      <c r="J5701" s="2" t="s">
        <v>217</v>
      </c>
      <c r="K5701" s="9">
        <v>800</v>
      </c>
      <c r="L5701" s="9">
        <v>779</v>
      </c>
      <c r="M5701" s="5">
        <v>15</v>
      </c>
      <c r="N5701" s="5">
        <v>0</v>
      </c>
      <c r="O5701" s="5">
        <v>8.2899999999999991</v>
      </c>
      <c r="P5701" s="5">
        <v>0</v>
      </c>
      <c r="Q5701" s="2">
        <f t="shared" si="529"/>
        <v>-8.2899999999999991</v>
      </c>
      <c r="R5701" s="5">
        <f t="shared" si="530"/>
        <v>-8.2899999999999991</v>
      </c>
      <c r="S5701" s="11">
        <f t="shared" si="531"/>
        <v>-1</v>
      </c>
      <c r="T5701" s="5">
        <v>1.93</v>
      </c>
      <c r="U5701" s="5">
        <v>0.55000000000000004</v>
      </c>
      <c r="V5701" s="5">
        <v>0</v>
      </c>
      <c r="W5701" s="12">
        <f t="shared" si="532"/>
        <v>0</v>
      </c>
      <c r="X5701" s="2" t="str">
        <f t="shared" si="533"/>
        <v>PAUSE</v>
      </c>
      <c r="Y5701" s="22" t="str">
        <f t="shared" si="534"/>
        <v>Premium (751-1000)</v>
      </c>
    </row>
    <row r="5702" spans="1:25">
      <c r="A5702" s="2" t="s">
        <v>17566</v>
      </c>
      <c r="B5702" s="2" t="s">
        <v>3836</v>
      </c>
      <c r="C5702" s="2" t="s">
        <v>763</v>
      </c>
      <c r="D5702" s="2" t="s">
        <v>431</v>
      </c>
      <c r="E5702" s="2" t="s">
        <v>432</v>
      </c>
      <c r="F5702" s="5">
        <v>3100</v>
      </c>
      <c r="G5702" s="2" t="s">
        <v>17567</v>
      </c>
      <c r="H5702" s="2" t="s">
        <v>102</v>
      </c>
      <c r="I5702" s="2" t="s">
        <v>13316</v>
      </c>
      <c r="J5702" s="2" t="s">
        <v>458</v>
      </c>
      <c r="K5702" s="9">
        <v>300</v>
      </c>
      <c r="L5702" s="9">
        <v>1084</v>
      </c>
      <c r="M5702" s="5">
        <v>35</v>
      </c>
      <c r="N5702" s="5">
        <v>1</v>
      </c>
      <c r="O5702" s="5">
        <v>20.62</v>
      </c>
      <c r="P5702" s="5">
        <v>39.56</v>
      </c>
      <c r="Q5702" s="2">
        <f t="shared" si="529"/>
        <v>18.940000000000001</v>
      </c>
      <c r="R5702" s="5">
        <f t="shared" si="530"/>
        <v>18.940000000000001</v>
      </c>
      <c r="S5702" s="11">
        <f t="shared" si="531"/>
        <v>0.91852570320077598</v>
      </c>
      <c r="T5702" s="5">
        <v>3.23</v>
      </c>
      <c r="U5702" s="5">
        <v>0.59</v>
      </c>
      <c r="V5702" s="5">
        <v>20.62</v>
      </c>
      <c r="W5702" s="12">
        <f t="shared" si="532"/>
        <v>2.8571428571428571E-2</v>
      </c>
      <c r="X5702" s="2" t="str">
        <f t="shared" si="533"/>
        <v>SCALE</v>
      </c>
      <c r="Y5702" s="22" t="str">
        <f t="shared" si="534"/>
        <v>Low (100-300)</v>
      </c>
    </row>
    <row r="5703" spans="1:25">
      <c r="A5703" s="2" t="s">
        <v>17568</v>
      </c>
      <c r="B5703" s="2" t="s">
        <v>2865</v>
      </c>
      <c r="C5703" s="2" t="s">
        <v>17569</v>
      </c>
      <c r="D5703" s="2" t="s">
        <v>17570</v>
      </c>
      <c r="E5703" s="2" t="s">
        <v>953</v>
      </c>
      <c r="F5703" s="5">
        <v>1295</v>
      </c>
      <c r="G5703" s="2" t="s">
        <v>17571</v>
      </c>
      <c r="H5703" s="2" t="s">
        <v>312</v>
      </c>
      <c r="I5703" s="2" t="s">
        <v>13316</v>
      </c>
      <c r="J5703" s="2" t="s">
        <v>183</v>
      </c>
      <c r="K5703" s="9">
        <v>500</v>
      </c>
      <c r="L5703" s="9">
        <v>2050</v>
      </c>
      <c r="M5703" s="5">
        <v>65</v>
      </c>
      <c r="N5703" s="5">
        <v>5</v>
      </c>
      <c r="O5703" s="5">
        <v>44.73</v>
      </c>
      <c r="P5703" s="5">
        <v>365.09</v>
      </c>
      <c r="Q5703" s="2">
        <f t="shared" si="529"/>
        <v>320.35999999999996</v>
      </c>
      <c r="R5703" s="5">
        <f t="shared" si="530"/>
        <v>320.35999999999996</v>
      </c>
      <c r="S5703" s="11">
        <f t="shared" si="531"/>
        <v>7.1620836127878373</v>
      </c>
      <c r="T5703" s="5">
        <v>3.17</v>
      </c>
      <c r="U5703" s="5">
        <v>0.69</v>
      </c>
      <c r="V5703" s="5">
        <v>8.9499999999999993</v>
      </c>
      <c r="W5703" s="12">
        <f t="shared" si="532"/>
        <v>7.6923076923076927E-2</v>
      </c>
      <c r="X5703" s="2" t="str">
        <f t="shared" si="533"/>
        <v>SCALE</v>
      </c>
      <c r="Y5703" s="22" t="str">
        <f t="shared" si="534"/>
        <v>Mid (301-500)</v>
      </c>
    </row>
    <row r="5704" spans="1:25">
      <c r="A5704" s="2" t="s">
        <v>17572</v>
      </c>
      <c r="B5704" s="2" t="s">
        <v>6302</v>
      </c>
      <c r="C5704" s="2" t="s">
        <v>17573</v>
      </c>
      <c r="D5704" s="2" t="s">
        <v>11461</v>
      </c>
      <c r="E5704" s="2" t="s">
        <v>32</v>
      </c>
      <c r="F5704" s="5">
        <v>3250</v>
      </c>
      <c r="G5704" s="2" t="s">
        <v>2954</v>
      </c>
      <c r="H5704" s="2" t="s">
        <v>25</v>
      </c>
      <c r="I5704" s="2" t="s">
        <v>13316</v>
      </c>
      <c r="J5704" s="2" t="s">
        <v>43</v>
      </c>
      <c r="K5704" s="9">
        <v>500</v>
      </c>
      <c r="L5704" s="9">
        <v>2497</v>
      </c>
      <c r="M5704" s="5">
        <v>58</v>
      </c>
      <c r="N5704" s="5">
        <v>1</v>
      </c>
      <c r="O5704" s="5">
        <v>39</v>
      </c>
      <c r="P5704" s="5">
        <v>54.76</v>
      </c>
      <c r="Q5704" s="2">
        <f t="shared" si="529"/>
        <v>15.759999999999998</v>
      </c>
      <c r="R5704" s="5">
        <f t="shared" si="530"/>
        <v>15.759999999999998</v>
      </c>
      <c r="S5704" s="11">
        <f t="shared" si="531"/>
        <v>0.40410256410256407</v>
      </c>
      <c r="T5704" s="5">
        <v>2.3199999999999998</v>
      </c>
      <c r="U5704" s="5">
        <v>0.67</v>
      </c>
      <c r="V5704" s="5">
        <v>39</v>
      </c>
      <c r="W5704" s="12">
        <f t="shared" si="532"/>
        <v>1.7241379310344827E-2</v>
      </c>
      <c r="X5704" s="2" t="str">
        <f t="shared" si="533"/>
        <v>SCALE</v>
      </c>
      <c r="Y5704" s="22" t="str">
        <f t="shared" si="534"/>
        <v>Mid (301-500)</v>
      </c>
    </row>
    <row r="5705" spans="1:25">
      <c r="A5705" s="2" t="s">
        <v>17574</v>
      </c>
      <c r="B5705" s="2" t="s">
        <v>404</v>
      </c>
      <c r="C5705" s="2" t="s">
        <v>3469</v>
      </c>
      <c r="D5705" s="2" t="s">
        <v>251</v>
      </c>
      <c r="E5705" s="2" t="s">
        <v>23</v>
      </c>
      <c r="F5705" s="5">
        <v>2000</v>
      </c>
      <c r="G5705" s="2" t="s">
        <v>17575</v>
      </c>
      <c r="H5705" s="2" t="s">
        <v>72</v>
      </c>
      <c r="I5705" s="2" t="s">
        <v>13316</v>
      </c>
      <c r="J5705" s="2" t="s">
        <v>177</v>
      </c>
      <c r="K5705" s="9">
        <v>100</v>
      </c>
      <c r="L5705" s="9">
        <v>970</v>
      </c>
      <c r="M5705" s="5">
        <v>36</v>
      </c>
      <c r="N5705" s="5">
        <v>3</v>
      </c>
      <c r="O5705" s="5">
        <v>27.84</v>
      </c>
      <c r="P5705" s="5">
        <v>154.18</v>
      </c>
      <c r="Q5705" s="2">
        <f t="shared" si="529"/>
        <v>126.34</v>
      </c>
      <c r="R5705" s="5">
        <f t="shared" si="530"/>
        <v>126.34</v>
      </c>
      <c r="S5705" s="11">
        <f t="shared" si="531"/>
        <v>4.5380747126436782</v>
      </c>
      <c r="T5705" s="5">
        <v>3.71</v>
      </c>
      <c r="U5705" s="5">
        <v>0.77</v>
      </c>
      <c r="V5705" s="5">
        <v>9.2799999999999994</v>
      </c>
      <c r="W5705" s="12">
        <f t="shared" si="532"/>
        <v>8.3333333333333329E-2</v>
      </c>
      <c r="X5705" s="2" t="str">
        <f t="shared" si="533"/>
        <v>SCALE</v>
      </c>
      <c r="Y5705" s="22" t="str">
        <f t="shared" si="534"/>
        <v>Low (100-300)</v>
      </c>
    </row>
    <row r="5706" spans="1:25">
      <c r="A5706" s="2" t="s">
        <v>17576</v>
      </c>
      <c r="B5706" s="2" t="s">
        <v>5985</v>
      </c>
      <c r="C5706" s="2" t="s">
        <v>17577</v>
      </c>
      <c r="D5706" s="2" t="s">
        <v>8204</v>
      </c>
      <c r="E5706" s="2" t="s">
        <v>222</v>
      </c>
      <c r="F5706" s="5">
        <v>4000</v>
      </c>
      <c r="G5706" s="2" t="s">
        <v>17578</v>
      </c>
      <c r="H5706" s="2" t="s">
        <v>72</v>
      </c>
      <c r="I5706" s="2" t="s">
        <v>13316</v>
      </c>
      <c r="J5706" s="2" t="s">
        <v>248</v>
      </c>
      <c r="K5706" s="9">
        <v>500</v>
      </c>
      <c r="L5706" s="9">
        <v>843</v>
      </c>
      <c r="M5706" s="5">
        <v>35</v>
      </c>
      <c r="N5706" s="5">
        <v>1</v>
      </c>
      <c r="O5706" s="5">
        <v>26.29</v>
      </c>
      <c r="P5706" s="5">
        <v>57.34</v>
      </c>
      <c r="Q5706" s="2">
        <f t="shared" si="529"/>
        <v>31.050000000000004</v>
      </c>
      <c r="R5706" s="5">
        <f t="shared" si="530"/>
        <v>31.050000000000004</v>
      </c>
      <c r="S5706" s="11">
        <f t="shared" si="531"/>
        <v>1.1810574362875621</v>
      </c>
      <c r="T5706" s="5">
        <v>4.1500000000000004</v>
      </c>
      <c r="U5706" s="5">
        <v>0.75</v>
      </c>
      <c r="V5706" s="5">
        <v>26.29</v>
      </c>
      <c r="W5706" s="12">
        <f t="shared" si="532"/>
        <v>2.8571428571428571E-2</v>
      </c>
      <c r="X5706" s="2" t="str">
        <f t="shared" si="533"/>
        <v>SCALE</v>
      </c>
      <c r="Y5706" s="22" t="str">
        <f t="shared" si="534"/>
        <v>Mid (301-500)</v>
      </c>
    </row>
    <row r="5707" spans="1:25">
      <c r="A5707" s="2" t="s">
        <v>17579</v>
      </c>
      <c r="B5707" s="2" t="s">
        <v>1134</v>
      </c>
      <c r="C5707" s="2" t="s">
        <v>17580</v>
      </c>
      <c r="D5707" s="2" t="s">
        <v>17581</v>
      </c>
      <c r="E5707" s="2" t="s">
        <v>125</v>
      </c>
      <c r="F5707" s="5">
        <v>5000</v>
      </c>
      <c r="G5707" s="2" t="s">
        <v>1141</v>
      </c>
      <c r="H5707" s="2" t="s">
        <v>50</v>
      </c>
      <c r="I5707" s="2" t="s">
        <v>13316</v>
      </c>
      <c r="J5707" s="2" t="s">
        <v>51</v>
      </c>
      <c r="K5707" s="9">
        <v>600</v>
      </c>
      <c r="L5707" s="9">
        <v>2258</v>
      </c>
      <c r="M5707" s="5">
        <v>59</v>
      </c>
      <c r="N5707" s="5">
        <v>6</v>
      </c>
      <c r="O5707" s="5">
        <v>26.45</v>
      </c>
      <c r="P5707" s="5">
        <v>324.36</v>
      </c>
      <c r="Q5707" s="2">
        <f t="shared" ref="Q5707:Q5770" si="535">IFERROR(P5707-O5707, 0)</f>
        <v>297.91000000000003</v>
      </c>
      <c r="R5707" s="5">
        <f t="shared" ref="R5707:R5770" si="536">P5707-O5707</f>
        <v>297.91000000000003</v>
      </c>
      <c r="S5707" s="11">
        <f t="shared" ref="S5707:S5770" si="537">R5707/O5707</f>
        <v>11.263137996219283</v>
      </c>
      <c r="T5707" s="5">
        <v>2.61</v>
      </c>
      <c r="U5707" s="5">
        <v>0.45</v>
      </c>
      <c r="V5707" s="5">
        <v>4.41</v>
      </c>
      <c r="W5707" s="12">
        <f t="shared" ref="W5707:W5770" si="538">N5707/M5707</f>
        <v>0.10169491525423729</v>
      </c>
      <c r="X5707" s="2" t="str">
        <f t="shared" ref="X5707:X5770" si="539">IF(P5707&gt;=4, "SCALE",
  IF(P5707&gt;=2, "MONITOR",
    IF(P5707&gt;=1, "OPTIMISE",
      "PAUSE")))</f>
        <v>SCALE</v>
      </c>
      <c r="Y5707" s="22" t="str">
        <f t="shared" ref="Y5707:Y5770" si="540">IF(K5707&lt;=300,"Low (100-300)",
 IF(K5707&lt;=500,"Mid (301-500)",
  IF(K5707&lt;=750,"High (501-750)",
   "Premium (751-1000)")))</f>
        <v>High (501-750)</v>
      </c>
    </row>
    <row r="5708" spans="1:25">
      <c r="A5708" s="2" t="s">
        <v>17582</v>
      </c>
      <c r="B5708" s="2" t="s">
        <v>17583</v>
      </c>
      <c r="C5708" s="2" t="s">
        <v>17584</v>
      </c>
      <c r="D5708" s="2" t="s">
        <v>17585</v>
      </c>
      <c r="E5708" s="2" t="s">
        <v>625</v>
      </c>
      <c r="F5708" s="5">
        <v>2700</v>
      </c>
      <c r="G5708" s="2" t="s">
        <v>343</v>
      </c>
      <c r="H5708" s="2" t="s">
        <v>150</v>
      </c>
      <c r="I5708" s="2" t="s">
        <v>13316</v>
      </c>
      <c r="J5708" s="2" t="s">
        <v>356</v>
      </c>
      <c r="K5708" s="9">
        <v>100</v>
      </c>
      <c r="L5708" s="9">
        <v>958</v>
      </c>
      <c r="M5708" s="5">
        <v>19</v>
      </c>
      <c r="N5708" s="5">
        <v>0</v>
      </c>
      <c r="O5708" s="5">
        <v>12.59</v>
      </c>
      <c r="P5708" s="5">
        <v>0</v>
      </c>
      <c r="Q5708" s="2">
        <f t="shared" si="535"/>
        <v>-12.59</v>
      </c>
      <c r="R5708" s="5">
        <f t="shared" si="536"/>
        <v>-12.59</v>
      </c>
      <c r="S5708" s="11">
        <f t="shared" si="537"/>
        <v>-1</v>
      </c>
      <c r="T5708" s="5">
        <v>1.98</v>
      </c>
      <c r="U5708" s="5">
        <v>0.66</v>
      </c>
      <c r="V5708" s="5">
        <v>0</v>
      </c>
      <c r="W5708" s="12">
        <f t="shared" si="538"/>
        <v>0</v>
      </c>
      <c r="X5708" s="2" t="str">
        <f t="shared" si="539"/>
        <v>PAUSE</v>
      </c>
      <c r="Y5708" s="22" t="str">
        <f t="shared" si="540"/>
        <v>Low (100-300)</v>
      </c>
    </row>
    <row r="5709" spans="1:25">
      <c r="A5709" s="2" t="s">
        <v>17586</v>
      </c>
      <c r="B5709" s="2" t="s">
        <v>1933</v>
      </c>
      <c r="C5709" s="2" t="s">
        <v>900</v>
      </c>
      <c r="D5709" s="2" t="s">
        <v>251</v>
      </c>
      <c r="E5709" s="2" t="s">
        <v>23</v>
      </c>
      <c r="F5709" s="5">
        <v>2600</v>
      </c>
      <c r="G5709" s="2" t="s">
        <v>1141</v>
      </c>
      <c r="H5709" s="2" t="s">
        <v>190</v>
      </c>
      <c r="I5709" s="2" t="s">
        <v>13316</v>
      </c>
      <c r="J5709" s="2" t="s">
        <v>51</v>
      </c>
      <c r="K5709" s="9">
        <v>500</v>
      </c>
      <c r="L5709" s="9">
        <v>1260</v>
      </c>
      <c r="M5709" s="5">
        <v>53</v>
      </c>
      <c r="N5709" s="5">
        <v>0</v>
      </c>
      <c r="O5709" s="5">
        <v>23.57</v>
      </c>
      <c r="P5709" s="5">
        <v>0</v>
      </c>
      <c r="Q5709" s="2">
        <f t="shared" si="535"/>
        <v>-23.57</v>
      </c>
      <c r="R5709" s="5">
        <f t="shared" si="536"/>
        <v>-23.57</v>
      </c>
      <c r="S5709" s="11">
        <f t="shared" si="537"/>
        <v>-1</v>
      </c>
      <c r="T5709" s="5">
        <v>4.21</v>
      </c>
      <c r="U5709" s="5">
        <v>0.44</v>
      </c>
      <c r="V5709" s="5">
        <v>0</v>
      </c>
      <c r="W5709" s="12">
        <f t="shared" si="538"/>
        <v>0</v>
      </c>
      <c r="X5709" s="2" t="str">
        <f t="shared" si="539"/>
        <v>PAUSE</v>
      </c>
      <c r="Y5709" s="22" t="str">
        <f t="shared" si="540"/>
        <v>Mid (301-500)</v>
      </c>
    </row>
    <row r="5710" spans="1:25">
      <c r="A5710" s="2" t="s">
        <v>17587</v>
      </c>
      <c r="B5710" s="2" t="s">
        <v>1730</v>
      </c>
      <c r="C5710" s="2" t="s">
        <v>17588</v>
      </c>
      <c r="D5710" s="2" t="s">
        <v>1881</v>
      </c>
      <c r="E5710" s="2" t="s">
        <v>23</v>
      </c>
      <c r="F5710" s="5">
        <v>3100</v>
      </c>
      <c r="G5710" s="2" t="s">
        <v>17589</v>
      </c>
      <c r="H5710" s="2" t="s">
        <v>102</v>
      </c>
      <c r="I5710" s="2" t="s">
        <v>13316</v>
      </c>
      <c r="J5710" s="2" t="s">
        <v>140</v>
      </c>
      <c r="K5710" s="9">
        <v>400</v>
      </c>
      <c r="L5710" s="9">
        <v>1506</v>
      </c>
      <c r="M5710" s="5">
        <v>33</v>
      </c>
      <c r="N5710" s="5">
        <v>0</v>
      </c>
      <c r="O5710" s="5">
        <v>19</v>
      </c>
      <c r="P5710" s="5">
        <v>0</v>
      </c>
      <c r="Q5710" s="2">
        <f t="shared" si="535"/>
        <v>-19</v>
      </c>
      <c r="R5710" s="5">
        <f t="shared" si="536"/>
        <v>-19</v>
      </c>
      <c r="S5710" s="11">
        <f t="shared" si="537"/>
        <v>-1</v>
      </c>
      <c r="T5710" s="5">
        <v>2.19</v>
      </c>
      <c r="U5710" s="5">
        <v>0.57999999999999996</v>
      </c>
      <c r="V5710" s="5">
        <v>0</v>
      </c>
      <c r="W5710" s="12">
        <f t="shared" si="538"/>
        <v>0</v>
      </c>
      <c r="X5710" s="2" t="str">
        <f t="shared" si="539"/>
        <v>PAUSE</v>
      </c>
      <c r="Y5710" s="22" t="str">
        <f t="shared" si="540"/>
        <v>Mid (301-500)</v>
      </c>
    </row>
    <row r="5711" spans="1:25">
      <c r="A5711" s="2" t="s">
        <v>17590</v>
      </c>
      <c r="B5711" s="2" t="s">
        <v>2711</v>
      </c>
      <c r="C5711" s="2" t="s">
        <v>17591</v>
      </c>
      <c r="D5711" s="2" t="s">
        <v>8960</v>
      </c>
      <c r="E5711" s="2" t="s">
        <v>100</v>
      </c>
      <c r="F5711" s="5">
        <v>2750</v>
      </c>
      <c r="G5711" s="2" t="s">
        <v>17592</v>
      </c>
      <c r="H5711" s="2" t="s">
        <v>34</v>
      </c>
      <c r="I5711" s="2" t="s">
        <v>13316</v>
      </c>
      <c r="J5711" s="2" t="s">
        <v>361</v>
      </c>
      <c r="K5711" s="9">
        <v>700</v>
      </c>
      <c r="L5711" s="9">
        <v>539</v>
      </c>
      <c r="M5711" s="5">
        <v>9</v>
      </c>
      <c r="N5711" s="5">
        <v>1</v>
      </c>
      <c r="O5711" s="5">
        <v>4.45</v>
      </c>
      <c r="P5711" s="5">
        <v>50.11</v>
      </c>
      <c r="Q5711" s="2">
        <f t="shared" si="535"/>
        <v>45.66</v>
      </c>
      <c r="R5711" s="5">
        <f t="shared" si="536"/>
        <v>45.66</v>
      </c>
      <c r="S5711" s="11">
        <f t="shared" si="537"/>
        <v>10.26067415730337</v>
      </c>
      <c r="T5711" s="5">
        <v>1.67</v>
      </c>
      <c r="U5711" s="5">
        <v>0.49</v>
      </c>
      <c r="V5711" s="5">
        <v>4.45</v>
      </c>
      <c r="W5711" s="12">
        <f t="shared" si="538"/>
        <v>0.1111111111111111</v>
      </c>
      <c r="X5711" s="2" t="str">
        <f t="shared" si="539"/>
        <v>SCALE</v>
      </c>
      <c r="Y5711" s="22" t="str">
        <f t="shared" si="540"/>
        <v>High (501-750)</v>
      </c>
    </row>
    <row r="5712" spans="1:25">
      <c r="A5712" s="2" t="s">
        <v>17593</v>
      </c>
      <c r="B5712" s="2" t="s">
        <v>832</v>
      </c>
      <c r="C5712" s="2" t="s">
        <v>8462</v>
      </c>
      <c r="D5712" s="2" t="s">
        <v>792</v>
      </c>
      <c r="E5712" s="2" t="s">
        <v>40</v>
      </c>
      <c r="F5712" s="5">
        <v>1500</v>
      </c>
      <c r="G5712" s="2" t="s">
        <v>17594</v>
      </c>
      <c r="H5712" s="2" t="s">
        <v>94</v>
      </c>
      <c r="I5712" s="2" t="s">
        <v>13316</v>
      </c>
      <c r="J5712" s="2" t="s">
        <v>699</v>
      </c>
      <c r="K5712" s="9">
        <v>600</v>
      </c>
      <c r="L5712" s="9">
        <v>2284</v>
      </c>
      <c r="M5712" s="5">
        <v>50</v>
      </c>
      <c r="N5712" s="5">
        <v>1</v>
      </c>
      <c r="O5712" s="5">
        <v>29.23</v>
      </c>
      <c r="P5712" s="5">
        <v>65.59</v>
      </c>
      <c r="Q5712" s="2">
        <f t="shared" si="535"/>
        <v>36.36</v>
      </c>
      <c r="R5712" s="5">
        <f t="shared" si="536"/>
        <v>36.36</v>
      </c>
      <c r="S5712" s="11">
        <f t="shared" si="537"/>
        <v>1.2439274717755731</v>
      </c>
      <c r="T5712" s="5">
        <v>2.19</v>
      </c>
      <c r="U5712" s="5">
        <v>0.57999999999999996</v>
      </c>
      <c r="V5712" s="5">
        <v>29.23</v>
      </c>
      <c r="W5712" s="12">
        <f t="shared" si="538"/>
        <v>0.02</v>
      </c>
      <c r="X5712" s="2" t="str">
        <f t="shared" si="539"/>
        <v>SCALE</v>
      </c>
      <c r="Y5712" s="22" t="str">
        <f t="shared" si="540"/>
        <v>High (501-750)</v>
      </c>
    </row>
    <row r="5713" spans="1:25">
      <c r="A5713" s="2" t="s">
        <v>17595</v>
      </c>
      <c r="B5713" s="2" t="s">
        <v>883</v>
      </c>
      <c r="C5713" s="2" t="s">
        <v>3039</v>
      </c>
      <c r="D5713" s="2" t="s">
        <v>12253</v>
      </c>
      <c r="E5713" s="2" t="s">
        <v>23</v>
      </c>
      <c r="F5713" s="5">
        <v>2500</v>
      </c>
      <c r="G5713" s="2" t="s">
        <v>4344</v>
      </c>
      <c r="H5713" s="2" t="s">
        <v>94</v>
      </c>
      <c r="I5713" s="2" t="s">
        <v>13316</v>
      </c>
      <c r="J5713" s="2" t="s">
        <v>382</v>
      </c>
      <c r="K5713" s="9">
        <v>500</v>
      </c>
      <c r="L5713" s="9">
        <v>1006</v>
      </c>
      <c r="M5713" s="5">
        <v>34</v>
      </c>
      <c r="N5713" s="5">
        <v>1</v>
      </c>
      <c r="O5713" s="5">
        <v>14.56</v>
      </c>
      <c r="P5713" s="5">
        <v>69.48</v>
      </c>
      <c r="Q5713" s="2">
        <f t="shared" si="535"/>
        <v>54.92</v>
      </c>
      <c r="R5713" s="5">
        <f t="shared" si="536"/>
        <v>54.92</v>
      </c>
      <c r="S5713" s="11">
        <f t="shared" si="537"/>
        <v>3.7719780219780219</v>
      </c>
      <c r="T5713" s="5">
        <v>3.38</v>
      </c>
      <c r="U5713" s="5">
        <v>0.43</v>
      </c>
      <c r="V5713" s="5">
        <v>14.56</v>
      </c>
      <c r="W5713" s="12">
        <f t="shared" si="538"/>
        <v>2.9411764705882353E-2</v>
      </c>
      <c r="X5713" s="2" t="str">
        <f t="shared" si="539"/>
        <v>SCALE</v>
      </c>
      <c r="Y5713" s="22" t="str">
        <f t="shared" si="540"/>
        <v>Mid (301-500)</v>
      </c>
    </row>
    <row r="5714" spans="1:25">
      <c r="A5714" s="2" t="s">
        <v>17596</v>
      </c>
      <c r="B5714" s="2" t="s">
        <v>17597</v>
      </c>
      <c r="C5714" s="2" t="s">
        <v>2318</v>
      </c>
      <c r="D5714" s="2" t="s">
        <v>3288</v>
      </c>
      <c r="E5714" s="2" t="s">
        <v>23</v>
      </c>
      <c r="F5714" s="5">
        <v>2200</v>
      </c>
      <c r="G5714" s="2" t="s">
        <v>17598</v>
      </c>
      <c r="H5714" s="2" t="s">
        <v>50</v>
      </c>
      <c r="I5714" s="2" t="s">
        <v>13316</v>
      </c>
      <c r="J5714" s="2" t="s">
        <v>177</v>
      </c>
      <c r="K5714" s="9">
        <v>100</v>
      </c>
      <c r="L5714" s="9">
        <v>1602</v>
      </c>
      <c r="M5714" s="5">
        <v>42</v>
      </c>
      <c r="N5714" s="5">
        <v>3</v>
      </c>
      <c r="O5714" s="5">
        <v>20.11</v>
      </c>
      <c r="P5714" s="5">
        <v>145.04</v>
      </c>
      <c r="Q5714" s="2">
        <f t="shared" si="535"/>
        <v>124.92999999999999</v>
      </c>
      <c r="R5714" s="5">
        <f t="shared" si="536"/>
        <v>124.92999999999999</v>
      </c>
      <c r="S5714" s="11">
        <f t="shared" si="537"/>
        <v>6.2123321730482344</v>
      </c>
      <c r="T5714" s="5">
        <v>2.62</v>
      </c>
      <c r="U5714" s="5">
        <v>0.48</v>
      </c>
      <c r="V5714" s="5">
        <v>6.7</v>
      </c>
      <c r="W5714" s="12">
        <f t="shared" si="538"/>
        <v>7.1428571428571425E-2</v>
      </c>
      <c r="X5714" s="2" t="str">
        <f t="shared" si="539"/>
        <v>SCALE</v>
      </c>
      <c r="Y5714" s="22" t="str">
        <f t="shared" si="540"/>
        <v>Low (100-300)</v>
      </c>
    </row>
    <row r="5715" spans="1:25">
      <c r="A5715" s="2" t="s">
        <v>17599</v>
      </c>
      <c r="B5715" s="2" t="s">
        <v>129</v>
      </c>
      <c r="C5715" s="2" t="s">
        <v>17600</v>
      </c>
      <c r="D5715" s="2" t="s">
        <v>17601</v>
      </c>
      <c r="E5715" s="2" t="s">
        <v>953</v>
      </c>
      <c r="F5715" s="5">
        <v>1000</v>
      </c>
      <c r="G5715" s="2" t="s">
        <v>17602</v>
      </c>
      <c r="H5715" s="2" t="s">
        <v>25</v>
      </c>
      <c r="I5715" s="2" t="s">
        <v>13316</v>
      </c>
      <c r="J5715" s="2" t="s">
        <v>35</v>
      </c>
      <c r="K5715" s="9">
        <v>400</v>
      </c>
      <c r="L5715" s="9">
        <v>2281</v>
      </c>
      <c r="M5715" s="5">
        <v>87</v>
      </c>
      <c r="N5715" s="5">
        <v>2</v>
      </c>
      <c r="O5715" s="5">
        <v>44.79</v>
      </c>
      <c r="P5715" s="5">
        <v>114.03</v>
      </c>
      <c r="Q5715" s="2">
        <f t="shared" si="535"/>
        <v>69.240000000000009</v>
      </c>
      <c r="R5715" s="5">
        <f t="shared" si="536"/>
        <v>69.240000000000009</v>
      </c>
      <c r="S5715" s="11">
        <f t="shared" si="537"/>
        <v>1.5458807769591429</v>
      </c>
      <c r="T5715" s="5">
        <v>3.81</v>
      </c>
      <c r="U5715" s="5">
        <v>0.51</v>
      </c>
      <c r="V5715" s="5">
        <v>22.4</v>
      </c>
      <c r="W5715" s="12">
        <f t="shared" si="538"/>
        <v>2.2988505747126436E-2</v>
      </c>
      <c r="X5715" s="2" t="str">
        <f t="shared" si="539"/>
        <v>SCALE</v>
      </c>
      <c r="Y5715" s="22" t="str">
        <f t="shared" si="540"/>
        <v>Mid (301-500)</v>
      </c>
    </row>
    <row r="5716" spans="1:25">
      <c r="A5716" s="2" t="s">
        <v>17603</v>
      </c>
      <c r="B5716" s="2" t="s">
        <v>208</v>
      </c>
      <c r="C5716" s="2" t="s">
        <v>3294</v>
      </c>
      <c r="D5716" s="2" t="s">
        <v>17604</v>
      </c>
      <c r="E5716" s="2" t="s">
        <v>132</v>
      </c>
      <c r="F5716" s="5">
        <v>4800</v>
      </c>
      <c r="G5716" s="2" t="s">
        <v>17605</v>
      </c>
      <c r="H5716" s="2" t="s">
        <v>190</v>
      </c>
      <c r="I5716" s="2" t="s">
        <v>13316</v>
      </c>
      <c r="J5716" s="2" t="s">
        <v>127</v>
      </c>
      <c r="K5716" s="9">
        <v>100</v>
      </c>
      <c r="L5716" s="9">
        <v>1963</v>
      </c>
      <c r="M5716" s="5">
        <v>33</v>
      </c>
      <c r="N5716" s="5">
        <v>3</v>
      </c>
      <c r="O5716" s="5">
        <v>23.16</v>
      </c>
      <c r="P5716" s="5">
        <v>153.05000000000001</v>
      </c>
      <c r="Q5716" s="2">
        <f t="shared" si="535"/>
        <v>129.89000000000001</v>
      </c>
      <c r="R5716" s="5">
        <f t="shared" si="536"/>
        <v>129.89000000000001</v>
      </c>
      <c r="S5716" s="11">
        <f t="shared" si="537"/>
        <v>5.6083765112262531</v>
      </c>
      <c r="T5716" s="5">
        <v>1.68</v>
      </c>
      <c r="U5716" s="5">
        <v>0.7</v>
      </c>
      <c r="V5716" s="5">
        <v>7.72</v>
      </c>
      <c r="W5716" s="12">
        <f t="shared" si="538"/>
        <v>9.0909090909090912E-2</v>
      </c>
      <c r="X5716" s="2" t="str">
        <f t="shared" si="539"/>
        <v>SCALE</v>
      </c>
      <c r="Y5716" s="22" t="str">
        <f t="shared" si="540"/>
        <v>Low (100-300)</v>
      </c>
    </row>
    <row r="5717" spans="1:25">
      <c r="A5717" s="2" t="s">
        <v>17606</v>
      </c>
      <c r="B5717" s="2" t="s">
        <v>164</v>
      </c>
      <c r="C5717" s="2" t="s">
        <v>17607</v>
      </c>
      <c r="D5717" s="2" t="s">
        <v>4208</v>
      </c>
      <c r="E5717" s="2" t="s">
        <v>276</v>
      </c>
      <c r="F5717" s="5">
        <v>2498</v>
      </c>
      <c r="G5717" s="2" t="s">
        <v>1358</v>
      </c>
      <c r="H5717" s="2" t="s">
        <v>25</v>
      </c>
      <c r="I5717" s="2" t="s">
        <v>13316</v>
      </c>
      <c r="J5717" s="2" t="s">
        <v>248</v>
      </c>
      <c r="K5717" s="9">
        <v>800</v>
      </c>
      <c r="L5717" s="9">
        <v>1911</v>
      </c>
      <c r="M5717" s="5">
        <v>48</v>
      </c>
      <c r="N5717" s="5">
        <v>1</v>
      </c>
      <c r="O5717" s="5">
        <v>37.729999999999997</v>
      </c>
      <c r="P5717" s="5">
        <v>62.09</v>
      </c>
      <c r="Q5717" s="2">
        <f t="shared" si="535"/>
        <v>24.360000000000007</v>
      </c>
      <c r="R5717" s="5">
        <f t="shared" si="536"/>
        <v>24.360000000000007</v>
      </c>
      <c r="S5717" s="11">
        <f t="shared" si="537"/>
        <v>0.64564007421150305</v>
      </c>
      <c r="T5717" s="5">
        <v>2.5099999999999998</v>
      </c>
      <c r="U5717" s="5">
        <v>0.79</v>
      </c>
      <c r="V5717" s="5">
        <v>37.729999999999997</v>
      </c>
      <c r="W5717" s="12">
        <f t="shared" si="538"/>
        <v>2.0833333333333332E-2</v>
      </c>
      <c r="X5717" s="2" t="str">
        <f t="shared" si="539"/>
        <v>SCALE</v>
      </c>
      <c r="Y5717" s="22" t="str">
        <f t="shared" si="540"/>
        <v>Premium (751-1000)</v>
      </c>
    </row>
    <row r="5718" spans="1:25">
      <c r="A5718" s="2" t="s">
        <v>17608</v>
      </c>
      <c r="B5718" s="2" t="s">
        <v>1542</v>
      </c>
      <c r="C5718" s="2" t="s">
        <v>17609</v>
      </c>
      <c r="D5718" s="2" t="s">
        <v>2391</v>
      </c>
      <c r="E5718" s="2" t="s">
        <v>2392</v>
      </c>
      <c r="F5718" s="5">
        <v>1170</v>
      </c>
      <c r="G5718" s="2" t="s">
        <v>17610</v>
      </c>
      <c r="H5718" s="2" t="s">
        <v>72</v>
      </c>
      <c r="I5718" s="2" t="s">
        <v>13316</v>
      </c>
      <c r="J5718" s="2" t="s">
        <v>73</v>
      </c>
      <c r="K5718" s="9">
        <v>600</v>
      </c>
      <c r="L5718" s="9">
        <v>1108</v>
      </c>
      <c r="M5718" s="5">
        <v>25</v>
      </c>
      <c r="N5718" s="5">
        <v>1</v>
      </c>
      <c r="O5718" s="5">
        <v>14.52</v>
      </c>
      <c r="P5718" s="5">
        <v>41.84</v>
      </c>
      <c r="Q5718" s="2">
        <f t="shared" si="535"/>
        <v>27.320000000000004</v>
      </c>
      <c r="R5718" s="5">
        <f t="shared" si="536"/>
        <v>27.320000000000004</v>
      </c>
      <c r="S5718" s="11">
        <f t="shared" si="537"/>
        <v>1.8815426997245182</v>
      </c>
      <c r="T5718" s="5">
        <v>2.2599999999999998</v>
      </c>
      <c r="U5718" s="5">
        <v>0.57999999999999996</v>
      </c>
      <c r="V5718" s="5">
        <v>14.52</v>
      </c>
      <c r="W5718" s="12">
        <f t="shared" si="538"/>
        <v>0.04</v>
      </c>
      <c r="X5718" s="2" t="str">
        <f t="shared" si="539"/>
        <v>SCALE</v>
      </c>
      <c r="Y5718" s="22" t="str">
        <f t="shared" si="540"/>
        <v>High (501-750)</v>
      </c>
    </row>
    <row r="5719" spans="1:25">
      <c r="A5719" s="2" t="s">
        <v>17611</v>
      </c>
      <c r="B5719" s="2" t="s">
        <v>1543</v>
      </c>
      <c r="C5719" s="2" t="s">
        <v>17612</v>
      </c>
      <c r="D5719" s="2" t="s">
        <v>359</v>
      </c>
      <c r="E5719" s="2" t="s">
        <v>40</v>
      </c>
      <c r="F5719" s="5">
        <v>3500</v>
      </c>
      <c r="G5719" s="2" t="s">
        <v>24</v>
      </c>
      <c r="H5719" s="2" t="s">
        <v>94</v>
      </c>
      <c r="I5719" s="2" t="s">
        <v>13316</v>
      </c>
      <c r="J5719" s="2" t="s">
        <v>361</v>
      </c>
      <c r="K5719" s="9">
        <v>700</v>
      </c>
      <c r="L5719" s="9">
        <v>743</v>
      </c>
      <c r="M5719" s="5">
        <v>11</v>
      </c>
      <c r="N5719" s="5">
        <v>0</v>
      </c>
      <c r="O5719" s="5">
        <v>7.25</v>
      </c>
      <c r="P5719" s="5">
        <v>0</v>
      </c>
      <c r="Q5719" s="2">
        <f t="shared" si="535"/>
        <v>-7.25</v>
      </c>
      <c r="R5719" s="5">
        <f t="shared" si="536"/>
        <v>-7.25</v>
      </c>
      <c r="S5719" s="11">
        <f t="shared" si="537"/>
        <v>-1</v>
      </c>
      <c r="T5719" s="5">
        <v>1.48</v>
      </c>
      <c r="U5719" s="5">
        <v>0.66</v>
      </c>
      <c r="V5719" s="5">
        <v>0</v>
      </c>
      <c r="W5719" s="12">
        <f t="shared" si="538"/>
        <v>0</v>
      </c>
      <c r="X5719" s="2" t="str">
        <f t="shared" si="539"/>
        <v>PAUSE</v>
      </c>
      <c r="Y5719" s="22" t="str">
        <f t="shared" si="540"/>
        <v>High (501-750)</v>
      </c>
    </row>
    <row r="5720" spans="1:25">
      <c r="A5720" s="2" t="s">
        <v>17613</v>
      </c>
      <c r="B5720" s="2" t="s">
        <v>1833</v>
      </c>
      <c r="C5720" s="2" t="s">
        <v>17614</v>
      </c>
      <c r="D5720" s="2" t="s">
        <v>4631</v>
      </c>
      <c r="E5720" s="2" t="s">
        <v>40</v>
      </c>
      <c r="F5720" s="5">
        <v>4000</v>
      </c>
      <c r="G5720" s="2" t="s">
        <v>17615</v>
      </c>
      <c r="H5720" s="2" t="s">
        <v>65</v>
      </c>
      <c r="I5720" s="2" t="s">
        <v>13316</v>
      </c>
      <c r="J5720" s="2" t="s">
        <v>248</v>
      </c>
      <c r="K5720" s="9">
        <v>700</v>
      </c>
      <c r="L5720" s="9">
        <v>2171</v>
      </c>
      <c r="M5720" s="5">
        <v>66</v>
      </c>
      <c r="N5720" s="5">
        <v>1</v>
      </c>
      <c r="O5720" s="5">
        <v>32.92</v>
      </c>
      <c r="P5720" s="5">
        <v>42.01</v>
      </c>
      <c r="Q5720" s="2">
        <f t="shared" si="535"/>
        <v>9.0899999999999963</v>
      </c>
      <c r="R5720" s="5">
        <f t="shared" si="536"/>
        <v>9.0899999999999963</v>
      </c>
      <c r="S5720" s="11">
        <f t="shared" si="537"/>
        <v>0.27612393681652481</v>
      </c>
      <c r="T5720" s="5">
        <v>3.04</v>
      </c>
      <c r="U5720" s="5">
        <v>0.5</v>
      </c>
      <c r="V5720" s="5">
        <v>32.92</v>
      </c>
      <c r="W5720" s="12">
        <f t="shared" si="538"/>
        <v>1.5151515151515152E-2</v>
      </c>
      <c r="X5720" s="2" t="str">
        <f t="shared" si="539"/>
        <v>SCALE</v>
      </c>
      <c r="Y5720" s="22" t="str">
        <f t="shared" si="540"/>
        <v>High (501-750)</v>
      </c>
    </row>
    <row r="5721" spans="1:25">
      <c r="A5721" s="2" t="s">
        <v>17616</v>
      </c>
      <c r="B5721" s="2" t="s">
        <v>225</v>
      </c>
      <c r="C5721" s="2" t="s">
        <v>12231</v>
      </c>
      <c r="D5721" s="2" t="s">
        <v>138</v>
      </c>
      <c r="E5721" s="2" t="s">
        <v>40</v>
      </c>
      <c r="F5721" s="5">
        <v>2000</v>
      </c>
      <c r="G5721" s="2" t="s">
        <v>17617</v>
      </c>
      <c r="H5721" s="2" t="s">
        <v>312</v>
      </c>
      <c r="I5721" s="2" t="s">
        <v>13316</v>
      </c>
      <c r="J5721" s="2" t="s">
        <v>73</v>
      </c>
      <c r="K5721" s="9">
        <v>300</v>
      </c>
      <c r="L5721" s="9">
        <v>1277</v>
      </c>
      <c r="M5721" s="5">
        <v>36</v>
      </c>
      <c r="N5721" s="5">
        <v>1</v>
      </c>
      <c r="O5721" s="5">
        <v>24.83</v>
      </c>
      <c r="P5721" s="5">
        <v>39.43</v>
      </c>
      <c r="Q5721" s="2">
        <f t="shared" si="535"/>
        <v>14.600000000000001</v>
      </c>
      <c r="R5721" s="5">
        <f t="shared" si="536"/>
        <v>14.600000000000001</v>
      </c>
      <c r="S5721" s="11">
        <f t="shared" si="537"/>
        <v>0.58799838904550961</v>
      </c>
      <c r="T5721" s="5">
        <v>2.82</v>
      </c>
      <c r="U5721" s="5">
        <v>0.69</v>
      </c>
      <c r="V5721" s="5">
        <v>24.83</v>
      </c>
      <c r="W5721" s="12">
        <f t="shared" si="538"/>
        <v>2.7777777777777776E-2</v>
      </c>
      <c r="X5721" s="2" t="str">
        <f t="shared" si="539"/>
        <v>SCALE</v>
      </c>
      <c r="Y5721" s="22" t="str">
        <f t="shared" si="540"/>
        <v>Low (100-300)</v>
      </c>
    </row>
    <row r="5722" spans="1:25">
      <c r="A5722" s="2" t="s">
        <v>17618</v>
      </c>
      <c r="B5722" s="2" t="s">
        <v>17619</v>
      </c>
      <c r="C5722" s="2" t="s">
        <v>11839</v>
      </c>
      <c r="D5722" s="2" t="s">
        <v>16668</v>
      </c>
      <c r="E5722" s="2" t="s">
        <v>23</v>
      </c>
      <c r="F5722" s="5">
        <v>3198</v>
      </c>
      <c r="G5722" s="2" t="s">
        <v>17620</v>
      </c>
      <c r="H5722" s="2" t="s">
        <v>150</v>
      </c>
      <c r="I5722" s="2" t="s">
        <v>13316</v>
      </c>
      <c r="J5722" s="2" t="s">
        <v>59</v>
      </c>
      <c r="K5722" s="9">
        <v>100</v>
      </c>
      <c r="L5722" s="9">
        <v>1708</v>
      </c>
      <c r="M5722" s="5">
        <v>61</v>
      </c>
      <c r="N5722" s="5">
        <v>6</v>
      </c>
      <c r="O5722" s="5">
        <v>48.21</v>
      </c>
      <c r="P5722" s="5">
        <v>288.82</v>
      </c>
      <c r="Q5722" s="2">
        <f t="shared" si="535"/>
        <v>240.60999999999999</v>
      </c>
      <c r="R5722" s="5">
        <f t="shared" si="536"/>
        <v>240.60999999999999</v>
      </c>
      <c r="S5722" s="11">
        <f t="shared" si="537"/>
        <v>4.9908732628085453</v>
      </c>
      <c r="T5722" s="5">
        <v>3.57</v>
      </c>
      <c r="U5722" s="5">
        <v>0.79</v>
      </c>
      <c r="V5722" s="5">
        <v>8.0399999999999991</v>
      </c>
      <c r="W5722" s="12">
        <f t="shared" si="538"/>
        <v>9.8360655737704916E-2</v>
      </c>
      <c r="X5722" s="2" t="str">
        <f t="shared" si="539"/>
        <v>SCALE</v>
      </c>
      <c r="Y5722" s="22" t="str">
        <f t="shared" si="540"/>
        <v>Low (100-300)</v>
      </c>
    </row>
    <row r="5723" spans="1:25">
      <c r="A5723" s="2" t="s">
        <v>17621</v>
      </c>
      <c r="B5723" s="2" t="s">
        <v>152</v>
      </c>
      <c r="C5723" s="2" t="s">
        <v>6602</v>
      </c>
      <c r="D5723" s="2" t="s">
        <v>3208</v>
      </c>
      <c r="E5723" s="2" t="s">
        <v>492</v>
      </c>
      <c r="F5723" s="5">
        <v>4212</v>
      </c>
      <c r="G5723" s="2" t="s">
        <v>17622</v>
      </c>
      <c r="H5723" s="2" t="s">
        <v>167</v>
      </c>
      <c r="I5723" s="2" t="s">
        <v>13316</v>
      </c>
      <c r="J5723" s="2" t="s">
        <v>127</v>
      </c>
      <c r="K5723" s="9">
        <v>1000</v>
      </c>
      <c r="L5723" s="9">
        <v>1605</v>
      </c>
      <c r="M5723" s="5">
        <v>70</v>
      </c>
      <c r="N5723" s="5">
        <v>0</v>
      </c>
      <c r="O5723" s="5">
        <v>36.82</v>
      </c>
      <c r="P5723" s="5">
        <v>0</v>
      </c>
      <c r="Q5723" s="2">
        <f t="shared" si="535"/>
        <v>-36.82</v>
      </c>
      <c r="R5723" s="5">
        <f t="shared" si="536"/>
        <v>-36.82</v>
      </c>
      <c r="S5723" s="11">
        <f t="shared" si="537"/>
        <v>-1</v>
      </c>
      <c r="T5723" s="5">
        <v>4.3600000000000003</v>
      </c>
      <c r="U5723" s="5">
        <v>0.53</v>
      </c>
      <c r="V5723" s="5">
        <v>0</v>
      </c>
      <c r="W5723" s="12">
        <f t="shared" si="538"/>
        <v>0</v>
      </c>
      <c r="X5723" s="2" t="str">
        <f t="shared" si="539"/>
        <v>PAUSE</v>
      </c>
      <c r="Y5723" s="22" t="str">
        <f t="shared" si="540"/>
        <v>Premium (751-1000)</v>
      </c>
    </row>
    <row r="5724" spans="1:25">
      <c r="A5724" s="2" t="s">
        <v>17623</v>
      </c>
      <c r="B5724" s="2" t="s">
        <v>4141</v>
      </c>
      <c r="C5724" s="2" t="s">
        <v>17624</v>
      </c>
      <c r="D5724" s="2" t="s">
        <v>359</v>
      </c>
      <c r="E5724" s="2" t="s">
        <v>40</v>
      </c>
      <c r="F5724" s="5">
        <v>2400</v>
      </c>
      <c r="G5724" s="2" t="s">
        <v>17625</v>
      </c>
      <c r="H5724" s="2" t="s">
        <v>344</v>
      </c>
      <c r="I5724" s="2" t="s">
        <v>13316</v>
      </c>
      <c r="J5724" s="2" t="s">
        <v>699</v>
      </c>
      <c r="K5724" s="9">
        <v>500</v>
      </c>
      <c r="L5724" s="9">
        <v>2183</v>
      </c>
      <c r="M5724" s="5">
        <v>92</v>
      </c>
      <c r="N5724" s="5">
        <v>1</v>
      </c>
      <c r="O5724" s="5">
        <v>72.5</v>
      </c>
      <c r="P5724" s="5">
        <v>47</v>
      </c>
      <c r="Q5724" s="2">
        <f t="shared" si="535"/>
        <v>-25.5</v>
      </c>
      <c r="R5724" s="5">
        <f t="shared" si="536"/>
        <v>-25.5</v>
      </c>
      <c r="S5724" s="11">
        <f t="shared" si="537"/>
        <v>-0.35172413793103446</v>
      </c>
      <c r="T5724" s="5">
        <v>4.21</v>
      </c>
      <c r="U5724" s="5">
        <v>0.79</v>
      </c>
      <c r="V5724" s="5">
        <v>72.5</v>
      </c>
      <c r="W5724" s="12">
        <f t="shared" si="538"/>
        <v>1.0869565217391304E-2</v>
      </c>
      <c r="X5724" s="2" t="str">
        <f t="shared" si="539"/>
        <v>SCALE</v>
      </c>
      <c r="Y5724" s="22" t="str">
        <f t="shared" si="540"/>
        <v>Mid (301-500)</v>
      </c>
    </row>
    <row r="5725" spans="1:25">
      <c r="A5725" s="2" t="s">
        <v>17626</v>
      </c>
      <c r="B5725" s="2" t="s">
        <v>1928</v>
      </c>
      <c r="C5725" s="2" t="s">
        <v>1320</v>
      </c>
      <c r="D5725" s="2" t="s">
        <v>17627</v>
      </c>
      <c r="E5725" s="2" t="s">
        <v>56</v>
      </c>
      <c r="F5725" s="5">
        <v>2500</v>
      </c>
      <c r="G5725" s="2" t="s">
        <v>17628</v>
      </c>
      <c r="H5725" s="2" t="s">
        <v>58</v>
      </c>
      <c r="I5725" s="2" t="s">
        <v>13316</v>
      </c>
      <c r="J5725" s="2" t="s">
        <v>135</v>
      </c>
      <c r="K5725" s="9">
        <v>500</v>
      </c>
      <c r="L5725" s="9">
        <v>1510</v>
      </c>
      <c r="M5725" s="5">
        <v>40</v>
      </c>
      <c r="N5725" s="5">
        <v>0</v>
      </c>
      <c r="O5725" s="5">
        <v>25.26</v>
      </c>
      <c r="P5725" s="5">
        <v>0</v>
      </c>
      <c r="Q5725" s="2">
        <f t="shared" si="535"/>
        <v>-25.26</v>
      </c>
      <c r="R5725" s="5">
        <f t="shared" si="536"/>
        <v>-25.26</v>
      </c>
      <c r="S5725" s="11">
        <f t="shared" si="537"/>
        <v>-1</v>
      </c>
      <c r="T5725" s="5">
        <v>2.65</v>
      </c>
      <c r="U5725" s="5">
        <v>0.63</v>
      </c>
      <c r="V5725" s="5">
        <v>0</v>
      </c>
      <c r="W5725" s="12">
        <f t="shared" si="538"/>
        <v>0</v>
      </c>
      <c r="X5725" s="2" t="str">
        <f t="shared" si="539"/>
        <v>PAUSE</v>
      </c>
      <c r="Y5725" s="22" t="str">
        <f t="shared" si="540"/>
        <v>Mid (301-500)</v>
      </c>
    </row>
    <row r="5726" spans="1:25">
      <c r="A5726" s="2" t="s">
        <v>17629</v>
      </c>
      <c r="B5726" s="2" t="s">
        <v>539</v>
      </c>
      <c r="C5726" s="2" t="s">
        <v>4464</v>
      </c>
      <c r="D5726" s="2" t="s">
        <v>17630</v>
      </c>
      <c r="E5726" s="2" t="s">
        <v>625</v>
      </c>
      <c r="F5726" s="5">
        <v>4000</v>
      </c>
      <c r="G5726" s="2" t="s">
        <v>17631</v>
      </c>
      <c r="H5726" s="2" t="s">
        <v>344</v>
      </c>
      <c r="I5726" s="2" t="s">
        <v>13316</v>
      </c>
      <c r="J5726" s="2" t="s">
        <v>177</v>
      </c>
      <c r="K5726" s="9">
        <v>700</v>
      </c>
      <c r="L5726" s="9">
        <v>799</v>
      </c>
      <c r="M5726" s="5">
        <v>18</v>
      </c>
      <c r="N5726" s="5">
        <v>0</v>
      </c>
      <c r="O5726" s="5">
        <v>14.96</v>
      </c>
      <c r="P5726" s="5">
        <v>0</v>
      </c>
      <c r="Q5726" s="2">
        <f t="shared" si="535"/>
        <v>-14.96</v>
      </c>
      <c r="R5726" s="5">
        <f t="shared" si="536"/>
        <v>-14.96</v>
      </c>
      <c r="S5726" s="11">
        <f t="shared" si="537"/>
        <v>-1</v>
      </c>
      <c r="T5726" s="5">
        <v>2.25</v>
      </c>
      <c r="U5726" s="5">
        <v>0.83</v>
      </c>
      <c r="V5726" s="5">
        <v>0</v>
      </c>
      <c r="W5726" s="12">
        <f t="shared" si="538"/>
        <v>0</v>
      </c>
      <c r="X5726" s="2" t="str">
        <f t="shared" si="539"/>
        <v>PAUSE</v>
      </c>
      <c r="Y5726" s="22" t="str">
        <f t="shared" si="540"/>
        <v>High (501-750)</v>
      </c>
    </row>
    <row r="5727" spans="1:25">
      <c r="A5727" s="2" t="s">
        <v>17632</v>
      </c>
      <c r="B5727" s="2" t="s">
        <v>17633</v>
      </c>
      <c r="C5727" s="2" t="s">
        <v>1388</v>
      </c>
      <c r="D5727" s="2" t="s">
        <v>3382</v>
      </c>
      <c r="E5727" s="2" t="s">
        <v>56</v>
      </c>
      <c r="F5727" s="5">
        <v>4300</v>
      </c>
      <c r="G5727" s="2" t="s">
        <v>2636</v>
      </c>
      <c r="H5727" s="2" t="s">
        <v>72</v>
      </c>
      <c r="I5727" s="2" t="s">
        <v>13316</v>
      </c>
      <c r="J5727" s="2" t="s">
        <v>43</v>
      </c>
      <c r="K5727" s="9">
        <v>300</v>
      </c>
      <c r="L5727" s="9">
        <v>1229</v>
      </c>
      <c r="M5727" s="5">
        <v>54</v>
      </c>
      <c r="N5727" s="5">
        <v>0</v>
      </c>
      <c r="O5727" s="5">
        <v>26.92</v>
      </c>
      <c r="P5727" s="5">
        <v>0</v>
      </c>
      <c r="Q5727" s="2">
        <f t="shared" si="535"/>
        <v>-26.92</v>
      </c>
      <c r="R5727" s="5">
        <f t="shared" si="536"/>
        <v>-26.92</v>
      </c>
      <c r="S5727" s="11">
        <f t="shared" si="537"/>
        <v>-1</v>
      </c>
      <c r="T5727" s="5">
        <v>4.3899999999999997</v>
      </c>
      <c r="U5727" s="5">
        <v>0.5</v>
      </c>
      <c r="V5727" s="5">
        <v>0</v>
      </c>
      <c r="W5727" s="12">
        <f t="shared" si="538"/>
        <v>0</v>
      </c>
      <c r="X5727" s="2" t="str">
        <f t="shared" si="539"/>
        <v>PAUSE</v>
      </c>
      <c r="Y5727" s="22" t="str">
        <f t="shared" si="540"/>
        <v>Low (100-300)</v>
      </c>
    </row>
    <row r="5728" spans="1:25">
      <c r="A5728" s="2" t="s">
        <v>17634</v>
      </c>
      <c r="B5728" s="2" t="s">
        <v>17635</v>
      </c>
      <c r="C5728" s="2" t="s">
        <v>1699</v>
      </c>
      <c r="D5728" s="2" t="s">
        <v>175</v>
      </c>
      <c r="E5728" s="2" t="s">
        <v>23</v>
      </c>
      <c r="F5728" s="5">
        <v>3100</v>
      </c>
      <c r="G5728" s="2" t="s">
        <v>17636</v>
      </c>
      <c r="H5728" s="2" t="s">
        <v>58</v>
      </c>
      <c r="I5728" s="2" t="s">
        <v>13316</v>
      </c>
      <c r="J5728" s="2" t="s">
        <v>382</v>
      </c>
      <c r="K5728" s="9">
        <v>300</v>
      </c>
      <c r="L5728" s="9">
        <v>1980</v>
      </c>
      <c r="M5728" s="5">
        <v>43</v>
      </c>
      <c r="N5728" s="5">
        <v>1</v>
      </c>
      <c r="O5728" s="5">
        <v>19.149999999999999</v>
      </c>
      <c r="P5728" s="5">
        <v>46.36</v>
      </c>
      <c r="Q5728" s="2">
        <f t="shared" si="535"/>
        <v>27.21</v>
      </c>
      <c r="R5728" s="5">
        <f t="shared" si="536"/>
        <v>27.21</v>
      </c>
      <c r="S5728" s="11">
        <f t="shared" si="537"/>
        <v>1.4208877284595303</v>
      </c>
      <c r="T5728" s="5">
        <v>2.17</v>
      </c>
      <c r="U5728" s="5">
        <v>0.45</v>
      </c>
      <c r="V5728" s="5">
        <v>19.149999999999999</v>
      </c>
      <c r="W5728" s="12">
        <f t="shared" si="538"/>
        <v>2.3255813953488372E-2</v>
      </c>
      <c r="X5728" s="2" t="str">
        <f t="shared" si="539"/>
        <v>SCALE</v>
      </c>
      <c r="Y5728" s="22" t="str">
        <f t="shared" si="540"/>
        <v>Low (100-300)</v>
      </c>
    </row>
    <row r="5729" spans="1:25">
      <c r="A5729" s="2" t="s">
        <v>17637</v>
      </c>
      <c r="B5729" s="2" t="s">
        <v>758</v>
      </c>
      <c r="C5729" s="2" t="s">
        <v>17638</v>
      </c>
      <c r="D5729" s="2" t="s">
        <v>251</v>
      </c>
      <c r="E5729" s="2" t="s">
        <v>23</v>
      </c>
      <c r="F5729" s="5">
        <v>4000</v>
      </c>
      <c r="G5729" s="2" t="s">
        <v>17639</v>
      </c>
      <c r="H5729" s="2" t="s">
        <v>134</v>
      </c>
      <c r="I5729" s="2" t="s">
        <v>13316</v>
      </c>
      <c r="J5729" s="2" t="s">
        <v>43</v>
      </c>
      <c r="K5729" s="9">
        <v>400</v>
      </c>
      <c r="L5729" s="9">
        <v>2275</v>
      </c>
      <c r="M5729" s="5">
        <v>101</v>
      </c>
      <c r="N5729" s="5">
        <v>9</v>
      </c>
      <c r="O5729" s="5">
        <v>71.09</v>
      </c>
      <c r="P5729" s="5">
        <v>621.04999999999995</v>
      </c>
      <c r="Q5729" s="2">
        <f t="shared" si="535"/>
        <v>549.95999999999992</v>
      </c>
      <c r="R5729" s="5">
        <f t="shared" si="536"/>
        <v>549.95999999999992</v>
      </c>
      <c r="S5729" s="11">
        <f t="shared" si="537"/>
        <v>7.7361091574061032</v>
      </c>
      <c r="T5729" s="5">
        <v>4.4400000000000004</v>
      </c>
      <c r="U5729" s="5">
        <v>0.7</v>
      </c>
      <c r="V5729" s="5">
        <v>7.9</v>
      </c>
      <c r="W5729" s="12">
        <f t="shared" si="538"/>
        <v>8.9108910891089105E-2</v>
      </c>
      <c r="X5729" s="2" t="str">
        <f t="shared" si="539"/>
        <v>SCALE</v>
      </c>
      <c r="Y5729" s="22" t="str">
        <f t="shared" si="540"/>
        <v>Mid (301-500)</v>
      </c>
    </row>
    <row r="5730" spans="1:25">
      <c r="A5730" s="2" t="s">
        <v>17640</v>
      </c>
      <c r="B5730" s="2" t="s">
        <v>2471</v>
      </c>
      <c r="C5730" s="2" t="s">
        <v>5985</v>
      </c>
      <c r="D5730" s="2" t="s">
        <v>17641</v>
      </c>
      <c r="E5730" s="2" t="s">
        <v>125</v>
      </c>
      <c r="F5730" s="5">
        <v>4400</v>
      </c>
      <c r="G5730" s="2" t="s">
        <v>17642</v>
      </c>
      <c r="H5730" s="2" t="s">
        <v>72</v>
      </c>
      <c r="I5730" s="2" t="s">
        <v>13316</v>
      </c>
      <c r="J5730" s="2" t="s">
        <v>95</v>
      </c>
      <c r="K5730" s="9">
        <v>500</v>
      </c>
      <c r="L5730" s="9">
        <v>1162</v>
      </c>
      <c r="M5730" s="5">
        <v>18</v>
      </c>
      <c r="N5730" s="5">
        <v>0</v>
      </c>
      <c r="O5730" s="5">
        <v>9.75</v>
      </c>
      <c r="P5730" s="5">
        <v>0</v>
      </c>
      <c r="Q5730" s="2">
        <f t="shared" si="535"/>
        <v>-9.75</v>
      </c>
      <c r="R5730" s="5">
        <f t="shared" si="536"/>
        <v>-9.75</v>
      </c>
      <c r="S5730" s="11">
        <f t="shared" si="537"/>
        <v>-1</v>
      </c>
      <c r="T5730" s="5">
        <v>1.55</v>
      </c>
      <c r="U5730" s="5">
        <v>0.54</v>
      </c>
      <c r="V5730" s="5">
        <v>0</v>
      </c>
      <c r="W5730" s="12">
        <f t="shared" si="538"/>
        <v>0</v>
      </c>
      <c r="X5730" s="2" t="str">
        <f t="shared" si="539"/>
        <v>PAUSE</v>
      </c>
      <c r="Y5730" s="22" t="str">
        <f t="shared" si="540"/>
        <v>Mid (301-500)</v>
      </c>
    </row>
    <row r="5731" spans="1:25">
      <c r="A5731" s="2" t="s">
        <v>17643</v>
      </c>
      <c r="B5731" s="2" t="s">
        <v>988</v>
      </c>
      <c r="C5731" s="2" t="s">
        <v>1563</v>
      </c>
      <c r="D5731" s="2" t="s">
        <v>1511</v>
      </c>
      <c r="E5731" s="2" t="s">
        <v>40</v>
      </c>
      <c r="F5731" s="5">
        <v>2900</v>
      </c>
      <c r="G5731" s="2" t="s">
        <v>17644</v>
      </c>
      <c r="H5731" s="2" t="s">
        <v>161</v>
      </c>
      <c r="I5731" s="2" t="s">
        <v>13316</v>
      </c>
      <c r="J5731" s="2" t="s">
        <v>162</v>
      </c>
      <c r="K5731" s="9">
        <v>300</v>
      </c>
      <c r="L5731" s="9">
        <v>1965</v>
      </c>
      <c r="M5731" s="5">
        <v>73</v>
      </c>
      <c r="N5731" s="5">
        <v>7</v>
      </c>
      <c r="O5731" s="5">
        <v>56.52</v>
      </c>
      <c r="P5731" s="5">
        <v>252.93</v>
      </c>
      <c r="Q5731" s="2">
        <f t="shared" si="535"/>
        <v>196.41</v>
      </c>
      <c r="R5731" s="5">
        <f t="shared" si="536"/>
        <v>196.41</v>
      </c>
      <c r="S5731" s="11">
        <f t="shared" si="537"/>
        <v>3.4750530785562632</v>
      </c>
      <c r="T5731" s="5">
        <v>3.72</v>
      </c>
      <c r="U5731" s="5">
        <v>0.77</v>
      </c>
      <c r="V5731" s="5">
        <v>8.07</v>
      </c>
      <c r="W5731" s="12">
        <f t="shared" si="538"/>
        <v>9.5890410958904104E-2</v>
      </c>
      <c r="X5731" s="2" t="str">
        <f t="shared" si="539"/>
        <v>SCALE</v>
      </c>
      <c r="Y5731" s="22" t="str">
        <f t="shared" si="540"/>
        <v>Low (100-300)</v>
      </c>
    </row>
    <row r="5732" spans="1:25">
      <c r="A5732" s="2" t="s">
        <v>17645</v>
      </c>
      <c r="B5732" s="2" t="s">
        <v>17646</v>
      </c>
      <c r="C5732" s="2" t="s">
        <v>17647</v>
      </c>
      <c r="D5732" s="2" t="s">
        <v>9025</v>
      </c>
      <c r="E5732" s="2" t="s">
        <v>32</v>
      </c>
      <c r="F5732" s="5">
        <v>4500</v>
      </c>
      <c r="G5732" s="2" t="s">
        <v>17648</v>
      </c>
      <c r="H5732" s="2" t="s">
        <v>312</v>
      </c>
      <c r="I5732" s="2" t="s">
        <v>13316</v>
      </c>
      <c r="J5732" s="2" t="s">
        <v>59</v>
      </c>
      <c r="K5732" s="9">
        <v>700</v>
      </c>
      <c r="L5732" s="9">
        <v>1692</v>
      </c>
      <c r="M5732" s="5">
        <v>57</v>
      </c>
      <c r="N5732" s="5">
        <v>0</v>
      </c>
      <c r="O5732" s="5">
        <v>27.04</v>
      </c>
      <c r="P5732" s="5">
        <v>0</v>
      </c>
      <c r="Q5732" s="2">
        <f t="shared" si="535"/>
        <v>-27.04</v>
      </c>
      <c r="R5732" s="5">
        <f t="shared" si="536"/>
        <v>-27.04</v>
      </c>
      <c r="S5732" s="11">
        <f t="shared" si="537"/>
        <v>-1</v>
      </c>
      <c r="T5732" s="5">
        <v>3.37</v>
      </c>
      <c r="U5732" s="5">
        <v>0.47</v>
      </c>
      <c r="V5732" s="5">
        <v>0</v>
      </c>
      <c r="W5732" s="12">
        <f t="shared" si="538"/>
        <v>0</v>
      </c>
      <c r="X5732" s="2" t="str">
        <f t="shared" si="539"/>
        <v>PAUSE</v>
      </c>
      <c r="Y5732" s="22" t="str">
        <f t="shared" si="540"/>
        <v>High (501-750)</v>
      </c>
    </row>
    <row r="5733" spans="1:25">
      <c r="A5733" s="2" t="s">
        <v>17649</v>
      </c>
      <c r="B5733" s="2" t="s">
        <v>847</v>
      </c>
      <c r="C5733" s="2" t="s">
        <v>17650</v>
      </c>
      <c r="D5733" s="2" t="s">
        <v>17651</v>
      </c>
      <c r="E5733" s="2" t="s">
        <v>625</v>
      </c>
      <c r="F5733" s="5">
        <v>4800</v>
      </c>
      <c r="G5733" s="2" t="s">
        <v>2984</v>
      </c>
      <c r="H5733" s="2" t="s">
        <v>34</v>
      </c>
      <c r="I5733" s="2" t="s">
        <v>13316</v>
      </c>
      <c r="J5733" s="2" t="s">
        <v>293</v>
      </c>
      <c r="K5733" s="9">
        <v>1000</v>
      </c>
      <c r="L5733" s="9">
        <v>893</v>
      </c>
      <c r="M5733" s="5">
        <v>29</v>
      </c>
      <c r="N5733" s="5">
        <v>0</v>
      </c>
      <c r="O5733" s="5">
        <v>17.16</v>
      </c>
      <c r="P5733" s="5">
        <v>0</v>
      </c>
      <c r="Q5733" s="2">
        <f t="shared" si="535"/>
        <v>-17.16</v>
      </c>
      <c r="R5733" s="5">
        <f t="shared" si="536"/>
        <v>-17.16</v>
      </c>
      <c r="S5733" s="11">
        <f t="shared" si="537"/>
        <v>-1</v>
      </c>
      <c r="T5733" s="5">
        <v>3.25</v>
      </c>
      <c r="U5733" s="5">
        <v>0.59</v>
      </c>
      <c r="V5733" s="5">
        <v>0</v>
      </c>
      <c r="W5733" s="12">
        <f t="shared" si="538"/>
        <v>0</v>
      </c>
      <c r="X5733" s="2" t="str">
        <f t="shared" si="539"/>
        <v>PAUSE</v>
      </c>
      <c r="Y5733" s="22" t="str">
        <f t="shared" si="540"/>
        <v>Premium (751-1000)</v>
      </c>
    </row>
    <row r="5734" spans="1:25">
      <c r="A5734" s="2" t="s">
        <v>17652</v>
      </c>
      <c r="B5734" s="2" t="s">
        <v>17653</v>
      </c>
      <c r="C5734" s="2" t="s">
        <v>17654</v>
      </c>
      <c r="D5734" s="2" t="s">
        <v>17655</v>
      </c>
      <c r="E5734" s="2" t="s">
        <v>112</v>
      </c>
      <c r="F5734" s="5">
        <v>3900</v>
      </c>
      <c r="G5734" s="2" t="s">
        <v>17656</v>
      </c>
      <c r="H5734" s="2" t="s">
        <v>312</v>
      </c>
      <c r="I5734" s="2" t="s">
        <v>13316</v>
      </c>
      <c r="J5734" s="2" t="s">
        <v>51</v>
      </c>
      <c r="K5734" s="9">
        <v>500</v>
      </c>
      <c r="L5734" s="9">
        <v>2433</v>
      </c>
      <c r="M5734" s="5">
        <v>84</v>
      </c>
      <c r="N5734" s="5">
        <v>9</v>
      </c>
      <c r="O5734" s="5">
        <v>33.96</v>
      </c>
      <c r="P5734" s="5">
        <v>658.15</v>
      </c>
      <c r="Q5734" s="2">
        <f t="shared" si="535"/>
        <v>624.18999999999994</v>
      </c>
      <c r="R5734" s="5">
        <f t="shared" si="536"/>
        <v>624.18999999999994</v>
      </c>
      <c r="S5734" s="11">
        <f t="shared" si="537"/>
        <v>18.380153121319196</v>
      </c>
      <c r="T5734" s="5">
        <v>3.45</v>
      </c>
      <c r="U5734" s="5">
        <v>0.4</v>
      </c>
      <c r="V5734" s="5">
        <v>3.77</v>
      </c>
      <c r="W5734" s="12">
        <f t="shared" si="538"/>
        <v>0.10714285714285714</v>
      </c>
      <c r="X5734" s="2" t="str">
        <f t="shared" si="539"/>
        <v>SCALE</v>
      </c>
      <c r="Y5734" s="22" t="str">
        <f t="shared" si="540"/>
        <v>Mid (301-500)</v>
      </c>
    </row>
    <row r="5735" spans="1:25">
      <c r="A5735" s="2" t="s">
        <v>17657</v>
      </c>
      <c r="B5735" s="2" t="s">
        <v>1569</v>
      </c>
      <c r="C5735" s="2" t="s">
        <v>17658</v>
      </c>
      <c r="D5735" s="2" t="s">
        <v>17659</v>
      </c>
      <c r="E5735" s="2" t="s">
        <v>432</v>
      </c>
      <c r="F5735" s="5">
        <v>1250</v>
      </c>
      <c r="G5735" s="2" t="s">
        <v>17660</v>
      </c>
      <c r="H5735" s="2" t="s">
        <v>42</v>
      </c>
      <c r="I5735" s="2" t="s">
        <v>13316</v>
      </c>
      <c r="J5735" s="2" t="s">
        <v>699</v>
      </c>
      <c r="K5735" s="9">
        <v>600</v>
      </c>
      <c r="L5735" s="9">
        <v>889</v>
      </c>
      <c r="M5735" s="5">
        <v>39</v>
      </c>
      <c r="N5735" s="5">
        <v>1</v>
      </c>
      <c r="O5735" s="5">
        <v>19.62</v>
      </c>
      <c r="P5735" s="5">
        <v>45.49</v>
      </c>
      <c r="Q5735" s="2">
        <f t="shared" si="535"/>
        <v>25.87</v>
      </c>
      <c r="R5735" s="5">
        <f t="shared" si="536"/>
        <v>25.87</v>
      </c>
      <c r="S5735" s="11">
        <f t="shared" si="537"/>
        <v>1.3185524974515801</v>
      </c>
      <c r="T5735" s="5">
        <v>4.3899999999999997</v>
      </c>
      <c r="U5735" s="5">
        <v>0.5</v>
      </c>
      <c r="V5735" s="5">
        <v>19.62</v>
      </c>
      <c r="W5735" s="12">
        <f t="shared" si="538"/>
        <v>2.564102564102564E-2</v>
      </c>
      <c r="X5735" s="2" t="str">
        <f t="shared" si="539"/>
        <v>SCALE</v>
      </c>
      <c r="Y5735" s="22" t="str">
        <f t="shared" si="540"/>
        <v>High (501-750)</v>
      </c>
    </row>
    <row r="5736" spans="1:25">
      <c r="A5736" s="2" t="s">
        <v>17661</v>
      </c>
      <c r="B5736" s="2" t="s">
        <v>17662</v>
      </c>
      <c r="C5736" s="2" t="s">
        <v>611</v>
      </c>
      <c r="D5736" s="2" t="s">
        <v>17663</v>
      </c>
      <c r="E5736" s="2" t="s">
        <v>40</v>
      </c>
      <c r="F5736" s="5">
        <v>1748</v>
      </c>
      <c r="G5736" s="2" t="s">
        <v>17664</v>
      </c>
      <c r="H5736" s="2" t="s">
        <v>190</v>
      </c>
      <c r="I5736" s="2" t="s">
        <v>13316</v>
      </c>
      <c r="J5736" s="2" t="s">
        <v>51</v>
      </c>
      <c r="K5736" s="9">
        <v>1000</v>
      </c>
      <c r="L5736" s="9">
        <v>1715</v>
      </c>
      <c r="M5736" s="5">
        <v>67</v>
      </c>
      <c r="N5736" s="5">
        <v>5</v>
      </c>
      <c r="O5736" s="5">
        <v>43.44</v>
      </c>
      <c r="P5736" s="5">
        <v>310.20999999999998</v>
      </c>
      <c r="Q5736" s="2">
        <f t="shared" si="535"/>
        <v>266.77</v>
      </c>
      <c r="R5736" s="5">
        <f t="shared" si="536"/>
        <v>266.77</v>
      </c>
      <c r="S5736" s="11">
        <f t="shared" si="537"/>
        <v>6.1411141804788212</v>
      </c>
      <c r="T5736" s="5">
        <v>3.91</v>
      </c>
      <c r="U5736" s="5">
        <v>0.65</v>
      </c>
      <c r="V5736" s="5">
        <v>8.69</v>
      </c>
      <c r="W5736" s="12">
        <f t="shared" si="538"/>
        <v>7.4626865671641784E-2</v>
      </c>
      <c r="X5736" s="2" t="str">
        <f t="shared" si="539"/>
        <v>SCALE</v>
      </c>
      <c r="Y5736" s="22" t="str">
        <f t="shared" si="540"/>
        <v>Premium (751-1000)</v>
      </c>
    </row>
    <row r="5737" spans="1:25">
      <c r="A5737" s="2" t="s">
        <v>17665</v>
      </c>
      <c r="B5737" s="2" t="s">
        <v>10439</v>
      </c>
      <c r="C5737" s="2" t="s">
        <v>17666</v>
      </c>
      <c r="D5737" s="2" t="s">
        <v>1035</v>
      </c>
      <c r="E5737" s="2" t="s">
        <v>492</v>
      </c>
      <c r="F5737" s="5">
        <v>4000</v>
      </c>
      <c r="G5737" s="2" t="s">
        <v>139</v>
      </c>
      <c r="H5737" s="2" t="s">
        <v>102</v>
      </c>
      <c r="I5737" s="2" t="s">
        <v>13316</v>
      </c>
      <c r="J5737" s="2" t="s">
        <v>66</v>
      </c>
      <c r="K5737" s="9">
        <v>800</v>
      </c>
      <c r="L5737" s="9">
        <v>1310</v>
      </c>
      <c r="M5737" s="5">
        <v>34</v>
      </c>
      <c r="N5737" s="5">
        <v>0</v>
      </c>
      <c r="O5737" s="5">
        <v>21.04</v>
      </c>
      <c r="P5737" s="5">
        <v>0</v>
      </c>
      <c r="Q5737" s="2">
        <f t="shared" si="535"/>
        <v>-21.04</v>
      </c>
      <c r="R5737" s="5">
        <f t="shared" si="536"/>
        <v>-21.04</v>
      </c>
      <c r="S5737" s="11">
        <f t="shared" si="537"/>
        <v>-1</v>
      </c>
      <c r="T5737" s="5">
        <v>2.6</v>
      </c>
      <c r="U5737" s="5">
        <v>0.62</v>
      </c>
      <c r="V5737" s="5">
        <v>0</v>
      </c>
      <c r="W5737" s="12">
        <f t="shared" si="538"/>
        <v>0</v>
      </c>
      <c r="X5737" s="2" t="str">
        <f t="shared" si="539"/>
        <v>PAUSE</v>
      </c>
      <c r="Y5737" s="22" t="str">
        <f t="shared" si="540"/>
        <v>Premium (751-1000)</v>
      </c>
    </row>
    <row r="5738" spans="1:25">
      <c r="A5738" s="2" t="s">
        <v>17667</v>
      </c>
      <c r="B5738" s="2" t="s">
        <v>17668</v>
      </c>
      <c r="C5738" s="2" t="s">
        <v>1577</v>
      </c>
      <c r="D5738" s="2" t="s">
        <v>17669</v>
      </c>
      <c r="E5738" s="2" t="s">
        <v>276</v>
      </c>
      <c r="F5738" s="5">
        <v>1248</v>
      </c>
      <c r="G5738" s="2" t="s">
        <v>17670</v>
      </c>
      <c r="H5738" s="2" t="s">
        <v>190</v>
      </c>
      <c r="I5738" s="2" t="s">
        <v>13316</v>
      </c>
      <c r="J5738" s="2" t="s">
        <v>248</v>
      </c>
      <c r="K5738" s="9">
        <v>1000</v>
      </c>
      <c r="L5738" s="9">
        <v>2001</v>
      </c>
      <c r="M5738" s="5">
        <v>71</v>
      </c>
      <c r="N5738" s="5">
        <v>6</v>
      </c>
      <c r="O5738" s="5">
        <v>32.08</v>
      </c>
      <c r="P5738" s="5">
        <v>278.82</v>
      </c>
      <c r="Q5738" s="2">
        <f t="shared" si="535"/>
        <v>246.74</v>
      </c>
      <c r="R5738" s="5">
        <f t="shared" si="536"/>
        <v>246.74</v>
      </c>
      <c r="S5738" s="11">
        <f t="shared" si="537"/>
        <v>7.6913965087281806</v>
      </c>
      <c r="T5738" s="5">
        <v>3.55</v>
      </c>
      <c r="U5738" s="5">
        <v>0.45</v>
      </c>
      <c r="V5738" s="5">
        <v>5.35</v>
      </c>
      <c r="W5738" s="12">
        <f t="shared" si="538"/>
        <v>8.4507042253521125E-2</v>
      </c>
      <c r="X5738" s="2" t="str">
        <f t="shared" si="539"/>
        <v>SCALE</v>
      </c>
      <c r="Y5738" s="22" t="str">
        <f t="shared" si="540"/>
        <v>Premium (751-1000)</v>
      </c>
    </row>
    <row r="5739" spans="1:25">
      <c r="A5739" s="2" t="s">
        <v>17671</v>
      </c>
      <c r="B5739" s="2" t="s">
        <v>5685</v>
      </c>
      <c r="C5739" s="2" t="s">
        <v>17672</v>
      </c>
      <c r="D5739" s="2" t="s">
        <v>9876</v>
      </c>
      <c r="E5739" s="2" t="s">
        <v>125</v>
      </c>
      <c r="F5739" s="5">
        <v>4498</v>
      </c>
      <c r="G5739" s="2" t="s">
        <v>17673</v>
      </c>
      <c r="H5739" s="2" t="s">
        <v>150</v>
      </c>
      <c r="I5739" s="2" t="s">
        <v>13316</v>
      </c>
      <c r="J5739" s="2" t="s">
        <v>35</v>
      </c>
      <c r="K5739" s="9">
        <v>100</v>
      </c>
      <c r="L5739" s="9">
        <v>1263</v>
      </c>
      <c r="M5739" s="5">
        <v>39</v>
      </c>
      <c r="N5739" s="5">
        <v>0</v>
      </c>
      <c r="O5739" s="5">
        <v>15.83</v>
      </c>
      <c r="P5739" s="5">
        <v>0</v>
      </c>
      <c r="Q5739" s="2">
        <f t="shared" si="535"/>
        <v>-15.83</v>
      </c>
      <c r="R5739" s="5">
        <f t="shared" si="536"/>
        <v>-15.83</v>
      </c>
      <c r="S5739" s="11">
        <f t="shared" si="537"/>
        <v>-1</v>
      </c>
      <c r="T5739" s="5">
        <v>3.09</v>
      </c>
      <c r="U5739" s="5">
        <v>0.41</v>
      </c>
      <c r="V5739" s="5">
        <v>0</v>
      </c>
      <c r="W5739" s="12">
        <f t="shared" si="538"/>
        <v>0</v>
      </c>
      <c r="X5739" s="2" t="str">
        <f t="shared" si="539"/>
        <v>PAUSE</v>
      </c>
      <c r="Y5739" s="22" t="str">
        <f t="shared" si="540"/>
        <v>Low (100-300)</v>
      </c>
    </row>
    <row r="5740" spans="1:25">
      <c r="A5740" s="2" t="s">
        <v>17674</v>
      </c>
      <c r="B5740" s="2" t="s">
        <v>863</v>
      </c>
      <c r="C5740" s="2" t="s">
        <v>17675</v>
      </c>
      <c r="D5740" s="2" t="s">
        <v>17676</v>
      </c>
      <c r="E5740" s="2" t="s">
        <v>132</v>
      </c>
      <c r="F5740" s="5">
        <v>4750</v>
      </c>
      <c r="G5740" s="2" t="s">
        <v>17677</v>
      </c>
      <c r="H5740" s="2" t="s">
        <v>50</v>
      </c>
      <c r="I5740" s="2" t="s">
        <v>13316</v>
      </c>
      <c r="J5740" s="2" t="s">
        <v>183</v>
      </c>
      <c r="K5740" s="9">
        <v>200</v>
      </c>
      <c r="L5740" s="9">
        <v>2136</v>
      </c>
      <c r="M5740" s="5">
        <v>48</v>
      </c>
      <c r="N5740" s="5">
        <v>4</v>
      </c>
      <c r="O5740" s="5">
        <v>29.48</v>
      </c>
      <c r="P5740" s="5">
        <v>203.02</v>
      </c>
      <c r="Q5740" s="2">
        <f t="shared" si="535"/>
        <v>173.54000000000002</v>
      </c>
      <c r="R5740" s="5">
        <f t="shared" si="536"/>
        <v>173.54000000000002</v>
      </c>
      <c r="S5740" s="11">
        <f t="shared" si="537"/>
        <v>5.8867028493894171</v>
      </c>
      <c r="T5740" s="5">
        <v>2.25</v>
      </c>
      <c r="U5740" s="5">
        <v>0.61</v>
      </c>
      <c r="V5740" s="5">
        <v>7.37</v>
      </c>
      <c r="W5740" s="12">
        <f t="shared" si="538"/>
        <v>8.3333333333333329E-2</v>
      </c>
      <c r="X5740" s="2" t="str">
        <f t="shared" si="539"/>
        <v>SCALE</v>
      </c>
      <c r="Y5740" s="22" t="str">
        <f t="shared" si="540"/>
        <v>Low (100-300)</v>
      </c>
    </row>
    <row r="5741" spans="1:25">
      <c r="A5741" s="2" t="s">
        <v>17678</v>
      </c>
      <c r="B5741" s="2" t="s">
        <v>9102</v>
      </c>
      <c r="C5741" s="2" t="s">
        <v>11750</v>
      </c>
      <c r="D5741" s="2" t="s">
        <v>3259</v>
      </c>
      <c r="E5741" s="2" t="s">
        <v>281</v>
      </c>
      <c r="F5741" s="5">
        <v>6318</v>
      </c>
      <c r="G5741" s="2" t="s">
        <v>17679</v>
      </c>
      <c r="H5741" s="2" t="s">
        <v>102</v>
      </c>
      <c r="I5741" s="2" t="s">
        <v>13316</v>
      </c>
      <c r="J5741" s="2" t="s">
        <v>140</v>
      </c>
      <c r="K5741" s="9">
        <v>200</v>
      </c>
      <c r="L5741" s="9">
        <v>1580</v>
      </c>
      <c r="M5741" s="5">
        <v>42</v>
      </c>
      <c r="N5741" s="5">
        <v>1</v>
      </c>
      <c r="O5741" s="5">
        <v>27.82</v>
      </c>
      <c r="P5741" s="5">
        <v>63.54</v>
      </c>
      <c r="Q5741" s="2">
        <f t="shared" si="535"/>
        <v>35.72</v>
      </c>
      <c r="R5741" s="5">
        <f t="shared" si="536"/>
        <v>35.72</v>
      </c>
      <c r="S5741" s="11">
        <f t="shared" si="537"/>
        <v>1.2839683680805176</v>
      </c>
      <c r="T5741" s="5">
        <v>2.66</v>
      </c>
      <c r="U5741" s="5">
        <v>0.66</v>
      </c>
      <c r="V5741" s="5">
        <v>27.82</v>
      </c>
      <c r="W5741" s="12">
        <f t="shared" si="538"/>
        <v>2.3809523809523808E-2</v>
      </c>
      <c r="X5741" s="2" t="str">
        <f t="shared" si="539"/>
        <v>SCALE</v>
      </c>
      <c r="Y5741" s="22" t="str">
        <f t="shared" si="540"/>
        <v>Low (100-300)</v>
      </c>
    </row>
    <row r="5742" spans="1:25">
      <c r="A5742" s="2" t="s">
        <v>17680</v>
      </c>
      <c r="B5742" s="2" t="s">
        <v>1562</v>
      </c>
      <c r="C5742" s="2" t="s">
        <v>5547</v>
      </c>
      <c r="D5742" s="2" t="s">
        <v>236</v>
      </c>
      <c r="E5742" s="2" t="s">
        <v>237</v>
      </c>
      <c r="F5742" s="5">
        <v>2500</v>
      </c>
      <c r="G5742" s="2" t="s">
        <v>16129</v>
      </c>
      <c r="H5742" s="2" t="s">
        <v>50</v>
      </c>
      <c r="I5742" s="2" t="s">
        <v>13316</v>
      </c>
      <c r="J5742" s="2" t="s">
        <v>135</v>
      </c>
      <c r="K5742" s="9">
        <v>1000</v>
      </c>
      <c r="L5742" s="9">
        <v>844</v>
      </c>
      <c r="M5742" s="5">
        <v>33</v>
      </c>
      <c r="N5742" s="5">
        <v>3</v>
      </c>
      <c r="O5742" s="5">
        <v>22.21</v>
      </c>
      <c r="P5742" s="5">
        <v>137.66999999999999</v>
      </c>
      <c r="Q5742" s="2">
        <f t="shared" si="535"/>
        <v>115.45999999999998</v>
      </c>
      <c r="R5742" s="5">
        <f t="shared" si="536"/>
        <v>115.45999999999998</v>
      </c>
      <c r="S5742" s="11">
        <f t="shared" si="537"/>
        <v>5.1985592075641591</v>
      </c>
      <c r="T5742" s="5">
        <v>3.91</v>
      </c>
      <c r="U5742" s="5">
        <v>0.67</v>
      </c>
      <c r="V5742" s="5">
        <v>7.4</v>
      </c>
      <c r="W5742" s="12">
        <f t="shared" si="538"/>
        <v>9.0909090909090912E-2</v>
      </c>
      <c r="X5742" s="2" t="str">
        <f t="shared" si="539"/>
        <v>SCALE</v>
      </c>
      <c r="Y5742" s="22" t="str">
        <f t="shared" si="540"/>
        <v>Premium (751-1000)</v>
      </c>
    </row>
    <row r="5743" spans="1:25">
      <c r="A5743" s="2" t="s">
        <v>17681</v>
      </c>
      <c r="B5743" s="2" t="s">
        <v>219</v>
      </c>
      <c r="C5743" s="2" t="s">
        <v>17682</v>
      </c>
      <c r="D5743" s="2" t="s">
        <v>264</v>
      </c>
      <c r="E5743" s="2" t="s">
        <v>23</v>
      </c>
      <c r="F5743" s="5">
        <v>2400</v>
      </c>
      <c r="G5743" s="2" t="s">
        <v>17683</v>
      </c>
      <c r="H5743" s="2" t="s">
        <v>344</v>
      </c>
      <c r="I5743" s="2" t="s">
        <v>13316</v>
      </c>
      <c r="J5743" s="2" t="s">
        <v>43</v>
      </c>
      <c r="K5743" s="9">
        <v>400</v>
      </c>
      <c r="L5743" s="9">
        <v>1515</v>
      </c>
      <c r="M5743" s="5">
        <v>54</v>
      </c>
      <c r="N5743" s="5">
        <v>0</v>
      </c>
      <c r="O5743" s="5">
        <v>32.35</v>
      </c>
      <c r="P5743" s="5">
        <v>0</v>
      </c>
      <c r="Q5743" s="2">
        <f t="shared" si="535"/>
        <v>-32.35</v>
      </c>
      <c r="R5743" s="5">
        <f t="shared" si="536"/>
        <v>-32.35</v>
      </c>
      <c r="S5743" s="11">
        <f t="shared" si="537"/>
        <v>-1</v>
      </c>
      <c r="T5743" s="5">
        <v>3.56</v>
      </c>
      <c r="U5743" s="5">
        <v>0.6</v>
      </c>
      <c r="V5743" s="5">
        <v>0</v>
      </c>
      <c r="W5743" s="12">
        <f t="shared" si="538"/>
        <v>0</v>
      </c>
      <c r="X5743" s="2" t="str">
        <f t="shared" si="539"/>
        <v>PAUSE</v>
      </c>
      <c r="Y5743" s="22" t="str">
        <f t="shared" si="540"/>
        <v>Mid (301-500)</v>
      </c>
    </row>
    <row r="5744" spans="1:25">
      <c r="A5744" s="2" t="s">
        <v>17684</v>
      </c>
      <c r="B5744" s="2" t="s">
        <v>4717</v>
      </c>
      <c r="C5744" s="2" t="s">
        <v>17685</v>
      </c>
      <c r="D5744" s="2" t="s">
        <v>655</v>
      </c>
      <c r="E5744" s="2" t="s">
        <v>125</v>
      </c>
      <c r="F5744" s="5">
        <v>1750</v>
      </c>
      <c r="G5744" s="2" t="s">
        <v>17686</v>
      </c>
      <c r="H5744" s="2" t="s">
        <v>312</v>
      </c>
      <c r="I5744" s="2" t="s">
        <v>13316</v>
      </c>
      <c r="J5744" s="2" t="s">
        <v>361</v>
      </c>
      <c r="K5744" s="9">
        <v>800</v>
      </c>
      <c r="L5744" s="9">
        <v>1744</v>
      </c>
      <c r="M5744" s="5">
        <v>58</v>
      </c>
      <c r="N5744" s="5">
        <v>6</v>
      </c>
      <c r="O5744" s="5">
        <v>31.97</v>
      </c>
      <c r="P5744" s="5">
        <v>322.79000000000002</v>
      </c>
      <c r="Q5744" s="2">
        <f t="shared" si="535"/>
        <v>290.82000000000005</v>
      </c>
      <c r="R5744" s="5">
        <f t="shared" si="536"/>
        <v>290.82000000000005</v>
      </c>
      <c r="S5744" s="11">
        <f t="shared" si="537"/>
        <v>9.0966531122927758</v>
      </c>
      <c r="T5744" s="5">
        <v>3.33</v>
      </c>
      <c r="U5744" s="5">
        <v>0.55000000000000004</v>
      </c>
      <c r="V5744" s="5">
        <v>5.33</v>
      </c>
      <c r="W5744" s="12">
        <f t="shared" si="538"/>
        <v>0.10344827586206896</v>
      </c>
      <c r="X5744" s="2" t="str">
        <f t="shared" si="539"/>
        <v>SCALE</v>
      </c>
      <c r="Y5744" s="22" t="str">
        <f t="shared" si="540"/>
        <v>Premium (751-1000)</v>
      </c>
    </row>
    <row r="5745" spans="1:25">
      <c r="A5745" s="2" t="s">
        <v>17687</v>
      </c>
      <c r="B5745" s="2" t="s">
        <v>17688</v>
      </c>
      <c r="C5745" s="2" t="s">
        <v>2459</v>
      </c>
      <c r="D5745" s="2" t="s">
        <v>264</v>
      </c>
      <c r="E5745" s="2" t="s">
        <v>23</v>
      </c>
      <c r="F5745" s="5">
        <v>2800</v>
      </c>
      <c r="G5745" s="2" t="s">
        <v>17689</v>
      </c>
      <c r="H5745" s="2" t="s">
        <v>266</v>
      </c>
      <c r="I5745" s="2" t="s">
        <v>13316</v>
      </c>
      <c r="J5745" s="2" t="s">
        <v>43</v>
      </c>
      <c r="K5745" s="9">
        <v>800</v>
      </c>
      <c r="L5745" s="9">
        <v>1529</v>
      </c>
      <c r="M5745" s="5">
        <v>39</v>
      </c>
      <c r="N5745" s="5">
        <v>3</v>
      </c>
      <c r="O5745" s="5">
        <v>31.88</v>
      </c>
      <c r="P5745" s="5">
        <v>171.15</v>
      </c>
      <c r="Q5745" s="2">
        <f t="shared" si="535"/>
        <v>139.27000000000001</v>
      </c>
      <c r="R5745" s="5">
        <f t="shared" si="536"/>
        <v>139.27000000000001</v>
      </c>
      <c r="S5745" s="11">
        <f t="shared" si="537"/>
        <v>4.3685696361355086</v>
      </c>
      <c r="T5745" s="5">
        <v>2.5499999999999998</v>
      </c>
      <c r="U5745" s="5">
        <v>0.82</v>
      </c>
      <c r="V5745" s="5">
        <v>10.63</v>
      </c>
      <c r="W5745" s="12">
        <f t="shared" si="538"/>
        <v>7.6923076923076927E-2</v>
      </c>
      <c r="X5745" s="2" t="str">
        <f t="shared" si="539"/>
        <v>SCALE</v>
      </c>
      <c r="Y5745" s="22" t="str">
        <f t="shared" si="540"/>
        <v>Premium (751-1000)</v>
      </c>
    </row>
    <row r="5746" spans="1:25">
      <c r="A5746" s="2" t="s">
        <v>17690</v>
      </c>
      <c r="B5746" s="2" t="s">
        <v>847</v>
      </c>
      <c r="C5746" s="2" t="s">
        <v>17691</v>
      </c>
      <c r="D5746" s="2" t="s">
        <v>17692</v>
      </c>
      <c r="E5746" s="2" t="s">
        <v>850</v>
      </c>
      <c r="F5746" s="5">
        <v>2100</v>
      </c>
      <c r="G5746" s="2" t="s">
        <v>17693</v>
      </c>
      <c r="H5746" s="2" t="s">
        <v>50</v>
      </c>
      <c r="I5746" s="2" t="s">
        <v>13316</v>
      </c>
      <c r="J5746" s="2" t="s">
        <v>66</v>
      </c>
      <c r="K5746" s="9">
        <v>400</v>
      </c>
      <c r="L5746" s="9">
        <v>2079</v>
      </c>
      <c r="M5746" s="5">
        <v>43</v>
      </c>
      <c r="N5746" s="5">
        <v>2</v>
      </c>
      <c r="O5746" s="5">
        <v>24.79</v>
      </c>
      <c r="P5746" s="5">
        <v>81.72</v>
      </c>
      <c r="Q5746" s="2">
        <f t="shared" si="535"/>
        <v>56.93</v>
      </c>
      <c r="R5746" s="5">
        <f t="shared" si="536"/>
        <v>56.93</v>
      </c>
      <c r="S5746" s="11">
        <f t="shared" si="537"/>
        <v>2.2964905203711177</v>
      </c>
      <c r="T5746" s="5">
        <v>2.0699999999999998</v>
      </c>
      <c r="U5746" s="5">
        <v>0.57999999999999996</v>
      </c>
      <c r="V5746" s="5">
        <v>12.4</v>
      </c>
      <c r="W5746" s="12">
        <f t="shared" si="538"/>
        <v>4.6511627906976744E-2</v>
      </c>
      <c r="X5746" s="2" t="str">
        <f t="shared" si="539"/>
        <v>SCALE</v>
      </c>
      <c r="Y5746" s="22" t="str">
        <f t="shared" si="540"/>
        <v>Mid (301-500)</v>
      </c>
    </row>
    <row r="5747" spans="1:25">
      <c r="A5747" s="2" t="s">
        <v>17694</v>
      </c>
      <c r="B5747" s="2" t="s">
        <v>17695</v>
      </c>
      <c r="C5747" s="2" t="s">
        <v>17696</v>
      </c>
      <c r="D5747" s="2" t="s">
        <v>17697</v>
      </c>
      <c r="E5747" s="2" t="s">
        <v>112</v>
      </c>
      <c r="F5747" s="5">
        <v>1500</v>
      </c>
      <c r="G5747" s="2" t="s">
        <v>17698</v>
      </c>
      <c r="H5747" s="2" t="s">
        <v>266</v>
      </c>
      <c r="I5747" s="2" t="s">
        <v>13316</v>
      </c>
      <c r="J5747" s="2" t="s">
        <v>51</v>
      </c>
      <c r="K5747" s="9">
        <v>600</v>
      </c>
      <c r="L5747" s="9">
        <v>621</v>
      </c>
      <c r="M5747" s="5">
        <v>13</v>
      </c>
      <c r="N5747" s="5">
        <v>1</v>
      </c>
      <c r="O5747" s="5">
        <v>8.5</v>
      </c>
      <c r="P5747" s="5">
        <v>53.23</v>
      </c>
      <c r="Q5747" s="2">
        <f t="shared" si="535"/>
        <v>44.73</v>
      </c>
      <c r="R5747" s="5">
        <f t="shared" si="536"/>
        <v>44.73</v>
      </c>
      <c r="S5747" s="11">
        <f t="shared" si="537"/>
        <v>5.26235294117647</v>
      </c>
      <c r="T5747" s="5">
        <v>2.09</v>
      </c>
      <c r="U5747" s="5">
        <v>0.65</v>
      </c>
      <c r="V5747" s="5">
        <v>8.5</v>
      </c>
      <c r="W5747" s="12">
        <f t="shared" si="538"/>
        <v>7.6923076923076927E-2</v>
      </c>
      <c r="X5747" s="2" t="str">
        <f t="shared" si="539"/>
        <v>SCALE</v>
      </c>
      <c r="Y5747" s="22" t="str">
        <f t="shared" si="540"/>
        <v>High (501-750)</v>
      </c>
    </row>
    <row r="5748" spans="1:25">
      <c r="A5748" s="2" t="s">
        <v>17699</v>
      </c>
      <c r="B5748" s="2" t="s">
        <v>2356</v>
      </c>
      <c r="C5748" s="2" t="s">
        <v>17700</v>
      </c>
      <c r="D5748" s="2" t="s">
        <v>144</v>
      </c>
      <c r="E5748" s="2" t="s">
        <v>40</v>
      </c>
      <c r="F5748" s="5">
        <v>3700</v>
      </c>
      <c r="G5748" s="2" t="s">
        <v>9631</v>
      </c>
      <c r="H5748" s="2" t="s">
        <v>167</v>
      </c>
      <c r="I5748" s="2" t="s">
        <v>13316</v>
      </c>
      <c r="J5748" s="2" t="s">
        <v>155</v>
      </c>
      <c r="K5748" s="9">
        <v>200</v>
      </c>
      <c r="L5748" s="9">
        <v>963</v>
      </c>
      <c r="M5748" s="5">
        <v>33</v>
      </c>
      <c r="N5748" s="5">
        <v>0</v>
      </c>
      <c r="O5748" s="5">
        <v>22.03</v>
      </c>
      <c r="P5748" s="5">
        <v>0</v>
      </c>
      <c r="Q5748" s="2">
        <f t="shared" si="535"/>
        <v>-22.03</v>
      </c>
      <c r="R5748" s="5">
        <f t="shared" si="536"/>
        <v>-22.03</v>
      </c>
      <c r="S5748" s="11">
        <f t="shared" si="537"/>
        <v>-1</v>
      </c>
      <c r="T5748" s="5">
        <v>3.43</v>
      </c>
      <c r="U5748" s="5">
        <v>0.67</v>
      </c>
      <c r="V5748" s="5">
        <v>0</v>
      </c>
      <c r="W5748" s="12">
        <f t="shared" si="538"/>
        <v>0</v>
      </c>
      <c r="X5748" s="2" t="str">
        <f t="shared" si="539"/>
        <v>PAUSE</v>
      </c>
      <c r="Y5748" s="22" t="str">
        <f t="shared" si="540"/>
        <v>Low (100-300)</v>
      </c>
    </row>
    <row r="5749" spans="1:25">
      <c r="A5749" s="2" t="s">
        <v>17701</v>
      </c>
      <c r="B5749" s="2" t="s">
        <v>5619</v>
      </c>
      <c r="C5749" s="2" t="s">
        <v>524</v>
      </c>
      <c r="D5749" s="2" t="s">
        <v>3897</v>
      </c>
      <c r="E5749" s="2" t="s">
        <v>337</v>
      </c>
      <c r="F5749" s="5">
        <v>3900</v>
      </c>
      <c r="G5749" s="2" t="s">
        <v>617</v>
      </c>
      <c r="H5749" s="2" t="s">
        <v>312</v>
      </c>
      <c r="I5749" s="2" t="s">
        <v>13316</v>
      </c>
      <c r="J5749" s="2" t="s">
        <v>127</v>
      </c>
      <c r="K5749" s="9">
        <v>200</v>
      </c>
      <c r="L5749" s="9">
        <v>918</v>
      </c>
      <c r="M5749" s="5">
        <v>24</v>
      </c>
      <c r="N5749" s="5">
        <v>0</v>
      </c>
      <c r="O5749" s="5">
        <v>15.25</v>
      </c>
      <c r="P5749" s="5">
        <v>0</v>
      </c>
      <c r="Q5749" s="2">
        <f t="shared" si="535"/>
        <v>-15.25</v>
      </c>
      <c r="R5749" s="5">
        <f t="shared" si="536"/>
        <v>-15.25</v>
      </c>
      <c r="S5749" s="11">
        <f t="shared" si="537"/>
        <v>-1</v>
      </c>
      <c r="T5749" s="5">
        <v>2.61</v>
      </c>
      <c r="U5749" s="5">
        <v>0.64</v>
      </c>
      <c r="V5749" s="5">
        <v>0</v>
      </c>
      <c r="W5749" s="12">
        <f t="shared" si="538"/>
        <v>0</v>
      </c>
      <c r="X5749" s="2" t="str">
        <f t="shared" si="539"/>
        <v>PAUSE</v>
      </c>
      <c r="Y5749" s="22" t="str">
        <f t="shared" si="540"/>
        <v>Low (100-300)</v>
      </c>
    </row>
    <row r="5750" spans="1:25">
      <c r="A5750" s="2" t="s">
        <v>17702</v>
      </c>
      <c r="B5750" s="2" t="s">
        <v>555</v>
      </c>
      <c r="C5750" s="2" t="s">
        <v>17703</v>
      </c>
      <c r="D5750" s="2" t="s">
        <v>4227</v>
      </c>
      <c r="E5750" s="2" t="s">
        <v>112</v>
      </c>
      <c r="F5750" s="5">
        <v>1600</v>
      </c>
      <c r="G5750" s="2" t="s">
        <v>17704</v>
      </c>
      <c r="H5750" s="2" t="s">
        <v>312</v>
      </c>
      <c r="I5750" s="2" t="s">
        <v>13316</v>
      </c>
      <c r="J5750" s="2" t="s">
        <v>66</v>
      </c>
      <c r="K5750" s="9">
        <v>700</v>
      </c>
      <c r="L5750" s="9">
        <v>603</v>
      </c>
      <c r="M5750" s="5">
        <v>26</v>
      </c>
      <c r="N5750" s="5">
        <v>2</v>
      </c>
      <c r="O5750" s="5">
        <v>15.43</v>
      </c>
      <c r="P5750" s="5">
        <v>117.08</v>
      </c>
      <c r="Q5750" s="2">
        <f t="shared" si="535"/>
        <v>101.65</v>
      </c>
      <c r="R5750" s="5">
        <f t="shared" si="536"/>
        <v>101.65</v>
      </c>
      <c r="S5750" s="11">
        <f t="shared" si="537"/>
        <v>6.5878159429682439</v>
      </c>
      <c r="T5750" s="5">
        <v>4.3099999999999996</v>
      </c>
      <c r="U5750" s="5">
        <v>0.59</v>
      </c>
      <c r="V5750" s="5">
        <v>7.72</v>
      </c>
      <c r="W5750" s="12">
        <f t="shared" si="538"/>
        <v>7.6923076923076927E-2</v>
      </c>
      <c r="X5750" s="2" t="str">
        <f t="shared" si="539"/>
        <v>SCALE</v>
      </c>
      <c r="Y5750" s="22" t="str">
        <f t="shared" si="540"/>
        <v>High (501-750)</v>
      </c>
    </row>
    <row r="5751" spans="1:25">
      <c r="A5751" s="2" t="s">
        <v>17705</v>
      </c>
      <c r="B5751" s="2" t="s">
        <v>17706</v>
      </c>
      <c r="C5751" s="2" t="s">
        <v>9739</v>
      </c>
      <c r="D5751" s="2" t="s">
        <v>3382</v>
      </c>
      <c r="E5751" s="2" t="s">
        <v>56</v>
      </c>
      <c r="F5751" s="5">
        <v>2227</v>
      </c>
      <c r="G5751" s="2" t="s">
        <v>17707</v>
      </c>
      <c r="H5751" s="2" t="s">
        <v>72</v>
      </c>
      <c r="I5751" s="2" t="s">
        <v>13316</v>
      </c>
      <c r="J5751" s="2" t="s">
        <v>73</v>
      </c>
      <c r="K5751" s="9">
        <v>300</v>
      </c>
      <c r="L5751" s="9">
        <v>1758</v>
      </c>
      <c r="M5751" s="5">
        <v>68</v>
      </c>
      <c r="N5751" s="5">
        <v>2</v>
      </c>
      <c r="O5751" s="5">
        <v>32.9</v>
      </c>
      <c r="P5751" s="5">
        <v>90.19</v>
      </c>
      <c r="Q5751" s="2">
        <f t="shared" si="535"/>
        <v>57.29</v>
      </c>
      <c r="R5751" s="5">
        <f t="shared" si="536"/>
        <v>57.29</v>
      </c>
      <c r="S5751" s="11">
        <f t="shared" si="537"/>
        <v>1.7413373860182371</v>
      </c>
      <c r="T5751" s="5">
        <v>3.87</v>
      </c>
      <c r="U5751" s="5">
        <v>0.48</v>
      </c>
      <c r="V5751" s="5">
        <v>16.45</v>
      </c>
      <c r="W5751" s="12">
        <f t="shared" si="538"/>
        <v>2.9411764705882353E-2</v>
      </c>
      <c r="X5751" s="2" t="str">
        <f t="shared" si="539"/>
        <v>SCALE</v>
      </c>
      <c r="Y5751" s="22" t="str">
        <f t="shared" si="540"/>
        <v>Low (100-300)</v>
      </c>
    </row>
    <row r="5752" spans="1:25">
      <c r="A5752" s="2" t="s">
        <v>17708</v>
      </c>
      <c r="B5752" s="2" t="s">
        <v>17709</v>
      </c>
      <c r="C5752" s="2" t="s">
        <v>3438</v>
      </c>
      <c r="D5752" s="2" t="s">
        <v>486</v>
      </c>
      <c r="E5752" s="2" t="s">
        <v>48</v>
      </c>
      <c r="F5752" s="5">
        <v>1800</v>
      </c>
      <c r="G5752" s="2" t="s">
        <v>825</v>
      </c>
      <c r="H5752" s="2" t="s">
        <v>134</v>
      </c>
      <c r="I5752" s="2" t="s">
        <v>13316</v>
      </c>
      <c r="J5752" s="2" t="s">
        <v>361</v>
      </c>
      <c r="K5752" s="9">
        <v>1000</v>
      </c>
      <c r="L5752" s="9">
        <v>568</v>
      </c>
      <c r="M5752" s="5">
        <v>15</v>
      </c>
      <c r="N5752" s="5">
        <v>0</v>
      </c>
      <c r="O5752" s="5">
        <v>8.5500000000000007</v>
      </c>
      <c r="P5752" s="5">
        <v>0</v>
      </c>
      <c r="Q5752" s="2">
        <f t="shared" si="535"/>
        <v>-8.5500000000000007</v>
      </c>
      <c r="R5752" s="5">
        <f t="shared" si="536"/>
        <v>-8.5500000000000007</v>
      </c>
      <c r="S5752" s="11">
        <f t="shared" si="537"/>
        <v>-1</v>
      </c>
      <c r="T5752" s="5">
        <v>2.64</v>
      </c>
      <c r="U5752" s="5">
        <v>0.56999999999999995</v>
      </c>
      <c r="V5752" s="5">
        <v>0</v>
      </c>
      <c r="W5752" s="12">
        <f t="shared" si="538"/>
        <v>0</v>
      </c>
      <c r="X5752" s="2" t="str">
        <f t="shared" si="539"/>
        <v>PAUSE</v>
      </c>
      <c r="Y5752" s="22" t="str">
        <f t="shared" si="540"/>
        <v>Premium (751-1000)</v>
      </c>
    </row>
    <row r="5753" spans="1:25">
      <c r="A5753" s="2" t="s">
        <v>17710</v>
      </c>
      <c r="B5753" s="2" t="s">
        <v>122</v>
      </c>
      <c r="C5753" s="2" t="s">
        <v>143</v>
      </c>
      <c r="D5753" s="2" t="s">
        <v>792</v>
      </c>
      <c r="E5753" s="2" t="s">
        <v>40</v>
      </c>
      <c r="F5753" s="5">
        <v>3467</v>
      </c>
      <c r="G5753" s="2" t="s">
        <v>17711</v>
      </c>
      <c r="H5753" s="2" t="s">
        <v>260</v>
      </c>
      <c r="I5753" s="2" t="s">
        <v>13316</v>
      </c>
      <c r="J5753" s="2" t="s">
        <v>162</v>
      </c>
      <c r="K5753" s="9">
        <v>700</v>
      </c>
      <c r="L5753" s="9">
        <v>1611</v>
      </c>
      <c r="M5753" s="5">
        <v>41</v>
      </c>
      <c r="N5753" s="5">
        <v>0</v>
      </c>
      <c r="O5753" s="5">
        <v>34.69</v>
      </c>
      <c r="P5753" s="5">
        <v>0</v>
      </c>
      <c r="Q5753" s="2">
        <f t="shared" si="535"/>
        <v>-34.69</v>
      </c>
      <c r="R5753" s="5">
        <f t="shared" si="536"/>
        <v>-34.69</v>
      </c>
      <c r="S5753" s="11">
        <f t="shared" si="537"/>
        <v>-1</v>
      </c>
      <c r="T5753" s="5">
        <v>2.5499999999999998</v>
      </c>
      <c r="U5753" s="5">
        <v>0.85</v>
      </c>
      <c r="V5753" s="5">
        <v>0</v>
      </c>
      <c r="W5753" s="12">
        <f t="shared" si="538"/>
        <v>0</v>
      </c>
      <c r="X5753" s="2" t="str">
        <f t="shared" si="539"/>
        <v>PAUSE</v>
      </c>
      <c r="Y5753" s="22" t="str">
        <f t="shared" si="540"/>
        <v>High (501-750)</v>
      </c>
    </row>
    <row r="5754" spans="1:25">
      <c r="A5754" s="2" t="s">
        <v>17712</v>
      </c>
      <c r="B5754" s="2" t="s">
        <v>832</v>
      </c>
      <c r="C5754" s="2" t="s">
        <v>17713</v>
      </c>
      <c r="D5754" s="2" t="s">
        <v>655</v>
      </c>
      <c r="E5754" s="2" t="s">
        <v>125</v>
      </c>
      <c r="F5754" s="5">
        <v>6000</v>
      </c>
      <c r="G5754" s="2" t="s">
        <v>24</v>
      </c>
      <c r="H5754" s="2" t="s">
        <v>312</v>
      </c>
      <c r="I5754" s="2" t="s">
        <v>13316</v>
      </c>
      <c r="J5754" s="2" t="s">
        <v>51</v>
      </c>
      <c r="K5754" s="9">
        <v>700</v>
      </c>
      <c r="L5754" s="9">
        <v>1455</v>
      </c>
      <c r="M5754" s="5">
        <v>22</v>
      </c>
      <c r="N5754" s="5">
        <v>0</v>
      </c>
      <c r="O5754" s="5">
        <v>16.739999999999998</v>
      </c>
      <c r="P5754" s="5">
        <v>0</v>
      </c>
      <c r="Q5754" s="2">
        <f t="shared" si="535"/>
        <v>-16.739999999999998</v>
      </c>
      <c r="R5754" s="5">
        <f t="shared" si="536"/>
        <v>-16.739999999999998</v>
      </c>
      <c r="S5754" s="11">
        <f t="shared" si="537"/>
        <v>-1</v>
      </c>
      <c r="T5754" s="5">
        <v>1.51</v>
      </c>
      <c r="U5754" s="5">
        <v>0.76</v>
      </c>
      <c r="V5754" s="5">
        <v>0</v>
      </c>
      <c r="W5754" s="12">
        <f t="shared" si="538"/>
        <v>0</v>
      </c>
      <c r="X5754" s="2" t="str">
        <f t="shared" si="539"/>
        <v>PAUSE</v>
      </c>
      <c r="Y5754" s="22" t="str">
        <f t="shared" si="540"/>
        <v>High (501-750)</v>
      </c>
    </row>
    <row r="5755" spans="1:25">
      <c r="A5755" s="2" t="s">
        <v>17714</v>
      </c>
      <c r="B5755" s="2" t="s">
        <v>17715</v>
      </c>
      <c r="C5755" s="2" t="s">
        <v>712</v>
      </c>
      <c r="D5755" s="2" t="s">
        <v>655</v>
      </c>
      <c r="E5755" s="2" t="s">
        <v>125</v>
      </c>
      <c r="F5755" s="5">
        <v>1700</v>
      </c>
      <c r="G5755" s="2" t="s">
        <v>17716</v>
      </c>
      <c r="H5755" s="2" t="s">
        <v>58</v>
      </c>
      <c r="I5755" s="2" t="s">
        <v>13316</v>
      </c>
      <c r="J5755" s="2" t="s">
        <v>162</v>
      </c>
      <c r="K5755" s="9">
        <v>800</v>
      </c>
      <c r="L5755" s="9">
        <v>928</v>
      </c>
      <c r="M5755" s="5">
        <v>16</v>
      </c>
      <c r="N5755" s="5">
        <v>1</v>
      </c>
      <c r="O5755" s="5">
        <v>12.73</v>
      </c>
      <c r="P5755" s="5">
        <v>53.46</v>
      </c>
      <c r="Q5755" s="2">
        <f t="shared" si="535"/>
        <v>40.730000000000004</v>
      </c>
      <c r="R5755" s="5">
        <f t="shared" si="536"/>
        <v>40.730000000000004</v>
      </c>
      <c r="S5755" s="11">
        <f t="shared" si="537"/>
        <v>3.1995286724273373</v>
      </c>
      <c r="T5755" s="5">
        <v>1.72</v>
      </c>
      <c r="U5755" s="5">
        <v>0.8</v>
      </c>
      <c r="V5755" s="5">
        <v>12.73</v>
      </c>
      <c r="W5755" s="12">
        <f t="shared" si="538"/>
        <v>6.25E-2</v>
      </c>
      <c r="X5755" s="2" t="str">
        <f t="shared" si="539"/>
        <v>SCALE</v>
      </c>
      <c r="Y5755" s="22" t="str">
        <f t="shared" si="540"/>
        <v>Premium (751-1000)</v>
      </c>
    </row>
    <row r="5756" spans="1:25">
      <c r="A5756" s="2" t="s">
        <v>17717</v>
      </c>
      <c r="B5756" s="2" t="s">
        <v>1225</v>
      </c>
      <c r="C5756" s="2" t="s">
        <v>17718</v>
      </c>
      <c r="D5756" s="2" t="s">
        <v>4211</v>
      </c>
      <c r="E5756" s="2" t="s">
        <v>125</v>
      </c>
      <c r="F5756" s="5">
        <v>3000</v>
      </c>
      <c r="G5756" s="2" t="s">
        <v>17719</v>
      </c>
      <c r="H5756" s="2" t="s">
        <v>25</v>
      </c>
      <c r="I5756" s="2" t="s">
        <v>13316</v>
      </c>
      <c r="J5756" s="2" t="s">
        <v>66</v>
      </c>
      <c r="K5756" s="9">
        <v>600</v>
      </c>
      <c r="L5756" s="9">
        <v>1471</v>
      </c>
      <c r="M5756" s="5">
        <v>31</v>
      </c>
      <c r="N5756" s="5">
        <v>0</v>
      </c>
      <c r="O5756" s="5">
        <v>20.76</v>
      </c>
      <c r="P5756" s="5">
        <v>0</v>
      </c>
      <c r="Q5756" s="2">
        <f t="shared" si="535"/>
        <v>-20.76</v>
      </c>
      <c r="R5756" s="5">
        <f t="shared" si="536"/>
        <v>-20.76</v>
      </c>
      <c r="S5756" s="11">
        <f t="shared" si="537"/>
        <v>-1</v>
      </c>
      <c r="T5756" s="5">
        <v>2.11</v>
      </c>
      <c r="U5756" s="5">
        <v>0.67</v>
      </c>
      <c r="V5756" s="5">
        <v>0</v>
      </c>
      <c r="W5756" s="12">
        <f t="shared" si="538"/>
        <v>0</v>
      </c>
      <c r="X5756" s="2" t="str">
        <f t="shared" si="539"/>
        <v>PAUSE</v>
      </c>
      <c r="Y5756" s="22" t="str">
        <f t="shared" si="540"/>
        <v>High (501-750)</v>
      </c>
    </row>
    <row r="5757" spans="1:25">
      <c r="A5757" s="2" t="s">
        <v>17720</v>
      </c>
      <c r="B5757" s="2" t="s">
        <v>17721</v>
      </c>
      <c r="C5757" s="2" t="s">
        <v>8632</v>
      </c>
      <c r="D5757" s="2" t="s">
        <v>251</v>
      </c>
      <c r="E5757" s="2" t="s">
        <v>23</v>
      </c>
      <c r="F5757" s="5">
        <v>2600</v>
      </c>
      <c r="G5757" s="2" t="s">
        <v>17722</v>
      </c>
      <c r="H5757" s="2" t="s">
        <v>266</v>
      </c>
      <c r="I5757" s="2" t="s">
        <v>13316</v>
      </c>
      <c r="J5757" s="2" t="s">
        <v>27</v>
      </c>
      <c r="K5757" s="9">
        <v>700</v>
      </c>
      <c r="L5757" s="9">
        <v>1206</v>
      </c>
      <c r="M5757" s="5">
        <v>26</v>
      </c>
      <c r="N5757" s="5">
        <v>2</v>
      </c>
      <c r="O5757" s="5">
        <v>16.75</v>
      </c>
      <c r="P5757" s="5">
        <v>137.30000000000001</v>
      </c>
      <c r="Q5757" s="2">
        <f t="shared" si="535"/>
        <v>120.55000000000001</v>
      </c>
      <c r="R5757" s="5">
        <f t="shared" si="536"/>
        <v>120.55000000000001</v>
      </c>
      <c r="S5757" s="11">
        <f t="shared" si="537"/>
        <v>7.1970149253731348</v>
      </c>
      <c r="T5757" s="5">
        <v>2.16</v>
      </c>
      <c r="U5757" s="5">
        <v>0.64</v>
      </c>
      <c r="V5757" s="5">
        <v>8.3800000000000008</v>
      </c>
      <c r="W5757" s="12">
        <f t="shared" si="538"/>
        <v>7.6923076923076927E-2</v>
      </c>
      <c r="X5757" s="2" t="str">
        <f t="shared" si="539"/>
        <v>SCALE</v>
      </c>
      <c r="Y5757" s="22" t="str">
        <f t="shared" si="540"/>
        <v>High (501-750)</v>
      </c>
    </row>
    <row r="5758" spans="1:25">
      <c r="A5758" s="2" t="s">
        <v>17723</v>
      </c>
      <c r="B5758" s="2" t="s">
        <v>17724</v>
      </c>
      <c r="C5758" s="2" t="s">
        <v>1167</v>
      </c>
      <c r="D5758" s="2" t="s">
        <v>204</v>
      </c>
      <c r="E5758" s="2" t="s">
        <v>56</v>
      </c>
      <c r="F5758" s="5">
        <v>2500</v>
      </c>
      <c r="G5758" s="2" t="s">
        <v>17725</v>
      </c>
      <c r="H5758" s="2" t="s">
        <v>260</v>
      </c>
      <c r="I5758" s="2" t="s">
        <v>13316</v>
      </c>
      <c r="J5758" s="2" t="s">
        <v>293</v>
      </c>
      <c r="K5758" s="9">
        <v>100</v>
      </c>
      <c r="L5758" s="9">
        <v>1883</v>
      </c>
      <c r="M5758" s="5">
        <v>64</v>
      </c>
      <c r="N5758" s="5">
        <v>0</v>
      </c>
      <c r="O5758" s="5">
        <v>48.85</v>
      </c>
      <c r="P5758" s="5">
        <v>0</v>
      </c>
      <c r="Q5758" s="2">
        <f t="shared" si="535"/>
        <v>-48.85</v>
      </c>
      <c r="R5758" s="5">
        <f t="shared" si="536"/>
        <v>-48.85</v>
      </c>
      <c r="S5758" s="11">
        <f t="shared" si="537"/>
        <v>-1</v>
      </c>
      <c r="T5758" s="5">
        <v>3.4</v>
      </c>
      <c r="U5758" s="5">
        <v>0.76</v>
      </c>
      <c r="V5758" s="5">
        <v>0</v>
      </c>
      <c r="W5758" s="12">
        <f t="shared" si="538"/>
        <v>0</v>
      </c>
      <c r="X5758" s="2" t="str">
        <f t="shared" si="539"/>
        <v>PAUSE</v>
      </c>
      <c r="Y5758" s="22" t="str">
        <f t="shared" si="540"/>
        <v>Low (100-300)</v>
      </c>
    </row>
    <row r="5759" spans="1:25">
      <c r="A5759" s="2" t="s">
        <v>17726</v>
      </c>
      <c r="B5759" s="2" t="s">
        <v>2293</v>
      </c>
      <c r="C5759" s="2" t="s">
        <v>17727</v>
      </c>
      <c r="D5759" s="2" t="s">
        <v>5146</v>
      </c>
      <c r="E5759" s="2" t="s">
        <v>237</v>
      </c>
      <c r="F5759" s="5">
        <v>1126</v>
      </c>
      <c r="G5759" s="2" t="s">
        <v>17728</v>
      </c>
      <c r="H5759" s="2" t="s">
        <v>167</v>
      </c>
      <c r="I5759" s="2" t="s">
        <v>13316</v>
      </c>
      <c r="J5759" s="2" t="s">
        <v>356</v>
      </c>
      <c r="K5759" s="9">
        <v>300</v>
      </c>
      <c r="L5759" s="9">
        <v>1852</v>
      </c>
      <c r="M5759" s="5">
        <v>69</v>
      </c>
      <c r="N5759" s="5">
        <v>6</v>
      </c>
      <c r="O5759" s="5">
        <v>34.97</v>
      </c>
      <c r="P5759" s="5">
        <v>427.7</v>
      </c>
      <c r="Q5759" s="2">
        <f t="shared" si="535"/>
        <v>392.73</v>
      </c>
      <c r="R5759" s="5">
        <f t="shared" si="536"/>
        <v>392.73</v>
      </c>
      <c r="S5759" s="11">
        <f t="shared" si="537"/>
        <v>11.230483271375466</v>
      </c>
      <c r="T5759" s="5">
        <v>3.73</v>
      </c>
      <c r="U5759" s="5">
        <v>0.51</v>
      </c>
      <c r="V5759" s="5">
        <v>5.83</v>
      </c>
      <c r="W5759" s="12">
        <f t="shared" si="538"/>
        <v>8.6956521739130432E-2</v>
      </c>
      <c r="X5759" s="2" t="str">
        <f t="shared" si="539"/>
        <v>SCALE</v>
      </c>
      <c r="Y5759" s="22" t="str">
        <f t="shared" si="540"/>
        <v>Low (100-300)</v>
      </c>
    </row>
    <row r="5760" spans="1:25">
      <c r="A5760" s="2" t="s">
        <v>17729</v>
      </c>
      <c r="B5760" s="2" t="s">
        <v>398</v>
      </c>
      <c r="C5760" s="2" t="s">
        <v>570</v>
      </c>
      <c r="D5760" s="2" t="s">
        <v>17730</v>
      </c>
      <c r="E5760" s="2" t="s">
        <v>23</v>
      </c>
      <c r="F5760" s="5">
        <v>1354</v>
      </c>
      <c r="G5760" s="2" t="s">
        <v>17731</v>
      </c>
      <c r="H5760" s="2" t="s">
        <v>190</v>
      </c>
      <c r="I5760" s="2" t="s">
        <v>13316</v>
      </c>
      <c r="J5760" s="2" t="s">
        <v>300</v>
      </c>
      <c r="K5760" s="9">
        <v>300</v>
      </c>
      <c r="L5760" s="9">
        <v>543</v>
      </c>
      <c r="M5760" s="5">
        <v>11</v>
      </c>
      <c r="N5760" s="5">
        <v>0</v>
      </c>
      <c r="O5760" s="5">
        <v>8.0399999999999991</v>
      </c>
      <c r="P5760" s="5">
        <v>0</v>
      </c>
      <c r="Q5760" s="2">
        <f t="shared" si="535"/>
        <v>-8.0399999999999991</v>
      </c>
      <c r="R5760" s="5">
        <f t="shared" si="536"/>
        <v>-8.0399999999999991</v>
      </c>
      <c r="S5760" s="11">
        <f t="shared" si="537"/>
        <v>-1</v>
      </c>
      <c r="T5760" s="5">
        <v>2.0299999999999998</v>
      </c>
      <c r="U5760" s="5">
        <v>0.73</v>
      </c>
      <c r="V5760" s="5">
        <v>0</v>
      </c>
      <c r="W5760" s="12">
        <f t="shared" si="538"/>
        <v>0</v>
      </c>
      <c r="X5760" s="2" t="str">
        <f t="shared" si="539"/>
        <v>PAUSE</v>
      </c>
      <c r="Y5760" s="22" t="str">
        <f t="shared" si="540"/>
        <v>Low (100-300)</v>
      </c>
    </row>
    <row r="5761" spans="1:25">
      <c r="A5761" s="2" t="s">
        <v>17732</v>
      </c>
      <c r="B5761" s="2" t="s">
        <v>219</v>
      </c>
      <c r="C5761" s="2" t="s">
        <v>1714</v>
      </c>
      <c r="D5761" s="2" t="s">
        <v>1336</v>
      </c>
      <c r="E5761" s="2" t="s">
        <v>56</v>
      </c>
      <c r="F5761" s="5">
        <v>4000</v>
      </c>
      <c r="G5761" s="2" t="s">
        <v>2105</v>
      </c>
      <c r="H5761" s="2" t="s">
        <v>65</v>
      </c>
      <c r="I5761" s="2" t="s">
        <v>13316</v>
      </c>
      <c r="J5761" s="2" t="s">
        <v>313</v>
      </c>
      <c r="K5761" s="9">
        <v>1000</v>
      </c>
      <c r="L5761" s="9">
        <v>2374</v>
      </c>
      <c r="M5761" s="5">
        <v>87</v>
      </c>
      <c r="N5761" s="5">
        <v>4</v>
      </c>
      <c r="O5761" s="5">
        <v>45</v>
      </c>
      <c r="P5761" s="5">
        <v>296.18</v>
      </c>
      <c r="Q5761" s="2">
        <f t="shared" si="535"/>
        <v>251.18</v>
      </c>
      <c r="R5761" s="5">
        <f t="shared" si="536"/>
        <v>251.18</v>
      </c>
      <c r="S5761" s="11">
        <f t="shared" si="537"/>
        <v>5.5817777777777779</v>
      </c>
      <c r="T5761" s="5">
        <v>3.66</v>
      </c>
      <c r="U5761" s="5">
        <v>0.52</v>
      </c>
      <c r="V5761" s="5">
        <v>11.25</v>
      </c>
      <c r="W5761" s="12">
        <f t="shared" si="538"/>
        <v>4.5977011494252873E-2</v>
      </c>
      <c r="X5761" s="2" t="str">
        <f t="shared" si="539"/>
        <v>SCALE</v>
      </c>
      <c r="Y5761" s="22" t="str">
        <f t="shared" si="540"/>
        <v>Premium (751-1000)</v>
      </c>
    </row>
    <row r="5762" spans="1:25">
      <c r="A5762" s="2" t="s">
        <v>17733</v>
      </c>
      <c r="B5762" s="2" t="s">
        <v>17734</v>
      </c>
      <c r="C5762" s="2" t="s">
        <v>3294</v>
      </c>
      <c r="D5762" s="2" t="s">
        <v>144</v>
      </c>
      <c r="E5762" s="2" t="s">
        <v>40</v>
      </c>
      <c r="F5762" s="5">
        <v>2979</v>
      </c>
      <c r="G5762" s="2" t="s">
        <v>2105</v>
      </c>
      <c r="H5762" s="2" t="s">
        <v>312</v>
      </c>
      <c r="I5762" s="2" t="s">
        <v>13316</v>
      </c>
      <c r="J5762" s="2" t="s">
        <v>183</v>
      </c>
      <c r="K5762" s="9">
        <v>100</v>
      </c>
      <c r="L5762" s="9">
        <v>2290</v>
      </c>
      <c r="M5762" s="5">
        <v>82</v>
      </c>
      <c r="N5762" s="5">
        <v>8</v>
      </c>
      <c r="O5762" s="5">
        <v>49.5</v>
      </c>
      <c r="P5762" s="5">
        <v>577.65</v>
      </c>
      <c r="Q5762" s="2">
        <f t="shared" si="535"/>
        <v>528.15</v>
      </c>
      <c r="R5762" s="5">
        <f t="shared" si="536"/>
        <v>528.15</v>
      </c>
      <c r="S5762" s="11">
        <f t="shared" si="537"/>
        <v>10.66969696969697</v>
      </c>
      <c r="T5762" s="5">
        <v>3.58</v>
      </c>
      <c r="U5762" s="5">
        <v>0.6</v>
      </c>
      <c r="V5762" s="5">
        <v>6.19</v>
      </c>
      <c r="W5762" s="12">
        <f t="shared" si="538"/>
        <v>9.7560975609756101E-2</v>
      </c>
      <c r="X5762" s="2" t="str">
        <f t="shared" si="539"/>
        <v>SCALE</v>
      </c>
      <c r="Y5762" s="22" t="str">
        <f t="shared" si="540"/>
        <v>Low (100-300)</v>
      </c>
    </row>
    <row r="5763" spans="1:25">
      <c r="A5763" s="2" t="s">
        <v>17735</v>
      </c>
      <c r="B5763" s="2" t="s">
        <v>1966</v>
      </c>
      <c r="C5763" s="2" t="s">
        <v>4081</v>
      </c>
      <c r="D5763" s="2" t="s">
        <v>17736</v>
      </c>
      <c r="E5763" s="2" t="s">
        <v>112</v>
      </c>
      <c r="F5763" s="5">
        <v>1780</v>
      </c>
      <c r="G5763" s="2" t="s">
        <v>2105</v>
      </c>
      <c r="H5763" s="2" t="s">
        <v>190</v>
      </c>
      <c r="I5763" s="2" t="s">
        <v>13316</v>
      </c>
      <c r="J5763" s="2" t="s">
        <v>356</v>
      </c>
      <c r="K5763" s="9">
        <v>600</v>
      </c>
      <c r="L5763" s="9">
        <v>1720</v>
      </c>
      <c r="M5763" s="5">
        <v>39</v>
      </c>
      <c r="N5763" s="5">
        <v>1</v>
      </c>
      <c r="O5763" s="5">
        <v>30.3</v>
      </c>
      <c r="P5763" s="5">
        <v>40.18</v>
      </c>
      <c r="Q5763" s="2">
        <f t="shared" si="535"/>
        <v>9.879999999999999</v>
      </c>
      <c r="R5763" s="5">
        <f t="shared" si="536"/>
        <v>9.879999999999999</v>
      </c>
      <c r="S5763" s="11">
        <f t="shared" si="537"/>
        <v>0.32607260726072601</v>
      </c>
      <c r="T5763" s="5">
        <v>2.27</v>
      </c>
      <c r="U5763" s="5">
        <v>0.78</v>
      </c>
      <c r="V5763" s="5">
        <v>30.3</v>
      </c>
      <c r="W5763" s="12">
        <f t="shared" si="538"/>
        <v>2.564102564102564E-2</v>
      </c>
      <c r="X5763" s="2" t="str">
        <f t="shared" si="539"/>
        <v>SCALE</v>
      </c>
      <c r="Y5763" s="22" t="str">
        <f t="shared" si="540"/>
        <v>High (501-750)</v>
      </c>
    </row>
    <row r="5764" spans="1:25">
      <c r="A5764" s="2" t="s">
        <v>17737</v>
      </c>
      <c r="B5764" s="2" t="s">
        <v>185</v>
      </c>
      <c r="C5764" s="2" t="s">
        <v>17738</v>
      </c>
      <c r="D5764" s="2" t="s">
        <v>5226</v>
      </c>
      <c r="E5764" s="2" t="s">
        <v>100</v>
      </c>
      <c r="F5764" s="5">
        <v>1174</v>
      </c>
      <c r="G5764" s="2" t="s">
        <v>2105</v>
      </c>
      <c r="H5764" s="2" t="s">
        <v>167</v>
      </c>
      <c r="I5764" s="2" t="s">
        <v>13316</v>
      </c>
      <c r="J5764" s="2" t="s">
        <v>248</v>
      </c>
      <c r="K5764" s="9">
        <v>700</v>
      </c>
      <c r="L5764" s="9">
        <v>675</v>
      </c>
      <c r="M5764" s="5">
        <v>12</v>
      </c>
      <c r="N5764" s="5">
        <v>0</v>
      </c>
      <c r="O5764" s="5">
        <v>5.94</v>
      </c>
      <c r="P5764" s="5">
        <v>0</v>
      </c>
      <c r="Q5764" s="2">
        <f t="shared" si="535"/>
        <v>-5.94</v>
      </c>
      <c r="R5764" s="5">
        <f t="shared" si="536"/>
        <v>-5.94</v>
      </c>
      <c r="S5764" s="11">
        <f t="shared" si="537"/>
        <v>-1</v>
      </c>
      <c r="T5764" s="5">
        <v>1.78</v>
      </c>
      <c r="U5764" s="5">
        <v>0.5</v>
      </c>
      <c r="V5764" s="5">
        <v>0</v>
      </c>
      <c r="W5764" s="12">
        <f t="shared" si="538"/>
        <v>0</v>
      </c>
      <c r="X5764" s="2" t="str">
        <f t="shared" si="539"/>
        <v>PAUSE</v>
      </c>
      <c r="Y5764" s="22" t="str">
        <f t="shared" si="540"/>
        <v>High (501-750)</v>
      </c>
    </row>
    <row r="5765" spans="1:25">
      <c r="A5765" s="2" t="s">
        <v>17739</v>
      </c>
      <c r="B5765" s="2" t="s">
        <v>295</v>
      </c>
      <c r="C5765" s="2" t="s">
        <v>1547</v>
      </c>
      <c r="D5765" s="2" t="s">
        <v>3299</v>
      </c>
      <c r="E5765" s="2" t="s">
        <v>32</v>
      </c>
      <c r="F5765" s="5">
        <v>3000</v>
      </c>
      <c r="G5765" s="2" t="s">
        <v>2105</v>
      </c>
      <c r="H5765" s="2" t="s">
        <v>161</v>
      </c>
      <c r="I5765" s="2" t="s">
        <v>13316</v>
      </c>
      <c r="J5765" s="2" t="s">
        <v>59</v>
      </c>
      <c r="K5765" s="9">
        <v>700</v>
      </c>
      <c r="L5765" s="9">
        <v>751</v>
      </c>
      <c r="M5765" s="5">
        <v>18</v>
      </c>
      <c r="N5765" s="5">
        <v>0</v>
      </c>
      <c r="O5765" s="5">
        <v>14.63</v>
      </c>
      <c r="P5765" s="5">
        <v>0</v>
      </c>
      <c r="Q5765" s="2">
        <f t="shared" si="535"/>
        <v>-14.63</v>
      </c>
      <c r="R5765" s="5">
        <f t="shared" si="536"/>
        <v>-14.63</v>
      </c>
      <c r="S5765" s="11">
        <f t="shared" si="537"/>
        <v>-1</v>
      </c>
      <c r="T5765" s="5">
        <v>2.4</v>
      </c>
      <c r="U5765" s="5">
        <v>0.81</v>
      </c>
      <c r="V5765" s="5">
        <v>0</v>
      </c>
      <c r="W5765" s="12">
        <f t="shared" si="538"/>
        <v>0</v>
      </c>
      <c r="X5765" s="2" t="str">
        <f t="shared" si="539"/>
        <v>PAUSE</v>
      </c>
      <c r="Y5765" s="22" t="str">
        <f t="shared" si="540"/>
        <v>High (501-750)</v>
      </c>
    </row>
    <row r="5766" spans="1:25">
      <c r="A5766" s="2" t="s">
        <v>17740</v>
      </c>
      <c r="B5766" s="2" t="s">
        <v>17741</v>
      </c>
      <c r="C5766" s="2" t="s">
        <v>17742</v>
      </c>
      <c r="D5766" s="2" t="s">
        <v>3368</v>
      </c>
      <c r="E5766" s="2" t="s">
        <v>188</v>
      </c>
      <c r="F5766" s="5">
        <v>3800</v>
      </c>
      <c r="G5766" s="2" t="s">
        <v>2105</v>
      </c>
      <c r="H5766" s="2" t="s">
        <v>253</v>
      </c>
      <c r="I5766" s="2" t="s">
        <v>13316</v>
      </c>
      <c r="J5766" s="2" t="s">
        <v>217</v>
      </c>
      <c r="K5766" s="9">
        <v>500</v>
      </c>
      <c r="L5766" s="9">
        <v>1657</v>
      </c>
      <c r="M5766" s="5">
        <v>31</v>
      </c>
      <c r="N5766" s="5">
        <v>3</v>
      </c>
      <c r="O5766" s="5">
        <v>17.329999999999998</v>
      </c>
      <c r="P5766" s="5">
        <v>115.1</v>
      </c>
      <c r="Q5766" s="2">
        <f t="shared" si="535"/>
        <v>97.77</v>
      </c>
      <c r="R5766" s="5">
        <f t="shared" si="536"/>
        <v>97.77</v>
      </c>
      <c r="S5766" s="11">
        <f t="shared" si="537"/>
        <v>5.6416618580496252</v>
      </c>
      <c r="T5766" s="5">
        <v>1.87</v>
      </c>
      <c r="U5766" s="5">
        <v>0.56000000000000005</v>
      </c>
      <c r="V5766" s="5">
        <v>5.78</v>
      </c>
      <c r="W5766" s="12">
        <f t="shared" si="538"/>
        <v>9.6774193548387094E-2</v>
      </c>
      <c r="X5766" s="2" t="str">
        <f t="shared" si="539"/>
        <v>SCALE</v>
      </c>
      <c r="Y5766" s="22" t="str">
        <f t="shared" si="540"/>
        <v>Mid (301-500)</v>
      </c>
    </row>
    <row r="5767" spans="1:25">
      <c r="A5767" s="2" t="s">
        <v>17743</v>
      </c>
      <c r="B5767" s="2" t="s">
        <v>17744</v>
      </c>
      <c r="C5767" s="2" t="s">
        <v>17745</v>
      </c>
      <c r="D5767" s="2" t="s">
        <v>17746</v>
      </c>
      <c r="E5767" s="2" t="s">
        <v>112</v>
      </c>
      <c r="F5767" s="5">
        <v>4400</v>
      </c>
      <c r="G5767" s="2" t="s">
        <v>2105</v>
      </c>
      <c r="H5767" s="2" t="s">
        <v>266</v>
      </c>
      <c r="I5767" s="2" t="s">
        <v>13316</v>
      </c>
      <c r="J5767" s="2" t="s">
        <v>127</v>
      </c>
      <c r="K5767" s="9">
        <v>300</v>
      </c>
      <c r="L5767" s="9">
        <v>1089</v>
      </c>
      <c r="M5767" s="5">
        <v>35</v>
      </c>
      <c r="N5767" s="5">
        <v>1</v>
      </c>
      <c r="O5767" s="5">
        <v>16.59</v>
      </c>
      <c r="P5767" s="5">
        <v>36.450000000000003</v>
      </c>
      <c r="Q5767" s="2">
        <f t="shared" si="535"/>
        <v>19.860000000000003</v>
      </c>
      <c r="R5767" s="5">
        <f t="shared" si="536"/>
        <v>19.860000000000003</v>
      </c>
      <c r="S5767" s="11">
        <f t="shared" si="537"/>
        <v>1.1971066907775771</v>
      </c>
      <c r="T5767" s="5">
        <v>3.21</v>
      </c>
      <c r="U5767" s="5">
        <v>0.47</v>
      </c>
      <c r="V5767" s="5">
        <v>16.59</v>
      </c>
      <c r="W5767" s="12">
        <f t="shared" si="538"/>
        <v>2.8571428571428571E-2</v>
      </c>
      <c r="X5767" s="2" t="str">
        <f t="shared" si="539"/>
        <v>SCALE</v>
      </c>
      <c r="Y5767" s="22" t="str">
        <f t="shared" si="540"/>
        <v>Low (100-300)</v>
      </c>
    </row>
    <row r="5768" spans="1:25">
      <c r="A5768" s="2" t="s">
        <v>17747</v>
      </c>
      <c r="B5768" s="2" t="s">
        <v>1138</v>
      </c>
      <c r="C5768" s="2" t="s">
        <v>1320</v>
      </c>
      <c r="D5768" s="2" t="s">
        <v>236</v>
      </c>
      <c r="E5768" s="2" t="s">
        <v>237</v>
      </c>
      <c r="F5768" s="5">
        <v>4700</v>
      </c>
      <c r="G5768" s="2" t="s">
        <v>17748</v>
      </c>
      <c r="H5768" s="2" t="s">
        <v>253</v>
      </c>
      <c r="I5768" s="2" t="s">
        <v>13316</v>
      </c>
      <c r="J5768" s="2" t="s">
        <v>73</v>
      </c>
      <c r="K5768" s="9">
        <v>1000</v>
      </c>
      <c r="L5768" s="9">
        <v>1941</v>
      </c>
      <c r="M5768" s="5">
        <v>39</v>
      </c>
      <c r="N5768" s="5">
        <v>0</v>
      </c>
      <c r="O5768" s="5">
        <v>30.72</v>
      </c>
      <c r="P5768" s="5">
        <v>0</v>
      </c>
      <c r="Q5768" s="2">
        <f t="shared" si="535"/>
        <v>-30.72</v>
      </c>
      <c r="R5768" s="5">
        <f t="shared" si="536"/>
        <v>-30.72</v>
      </c>
      <c r="S5768" s="11">
        <f t="shared" si="537"/>
        <v>-1</v>
      </c>
      <c r="T5768" s="5">
        <v>2.0099999999999998</v>
      </c>
      <c r="U5768" s="5">
        <v>0.79</v>
      </c>
      <c r="V5768" s="5">
        <v>0</v>
      </c>
      <c r="W5768" s="12">
        <f t="shared" si="538"/>
        <v>0</v>
      </c>
      <c r="X5768" s="2" t="str">
        <f t="shared" si="539"/>
        <v>PAUSE</v>
      </c>
      <c r="Y5768" s="22" t="str">
        <f t="shared" si="540"/>
        <v>Premium (751-1000)</v>
      </c>
    </row>
    <row r="5769" spans="1:25">
      <c r="A5769" s="2" t="s">
        <v>17749</v>
      </c>
      <c r="B5769" s="2" t="s">
        <v>17750</v>
      </c>
      <c r="C5769" s="2" t="s">
        <v>17751</v>
      </c>
      <c r="D5769" s="2" t="s">
        <v>17752</v>
      </c>
      <c r="E5769" s="2" t="s">
        <v>112</v>
      </c>
      <c r="F5769" s="5">
        <v>4000</v>
      </c>
      <c r="G5769" s="2" t="s">
        <v>1512</v>
      </c>
      <c r="H5769" s="2" t="s">
        <v>50</v>
      </c>
      <c r="I5769" s="2" t="s">
        <v>13316</v>
      </c>
      <c r="J5769" s="2" t="s">
        <v>382</v>
      </c>
      <c r="K5769" s="9">
        <v>500</v>
      </c>
      <c r="L5769" s="9">
        <v>2044</v>
      </c>
      <c r="M5769" s="5">
        <v>41</v>
      </c>
      <c r="N5769" s="5">
        <v>0</v>
      </c>
      <c r="O5769" s="5">
        <v>21.75</v>
      </c>
      <c r="P5769" s="5">
        <v>0</v>
      </c>
      <c r="Q5769" s="2">
        <f t="shared" si="535"/>
        <v>-21.75</v>
      </c>
      <c r="R5769" s="5">
        <f t="shared" si="536"/>
        <v>-21.75</v>
      </c>
      <c r="S5769" s="11">
        <f t="shared" si="537"/>
        <v>-1</v>
      </c>
      <c r="T5769" s="5">
        <v>2.0099999999999998</v>
      </c>
      <c r="U5769" s="5">
        <v>0.53</v>
      </c>
      <c r="V5769" s="5">
        <v>0</v>
      </c>
      <c r="W5769" s="12">
        <f t="shared" si="538"/>
        <v>0</v>
      </c>
      <c r="X5769" s="2" t="str">
        <f t="shared" si="539"/>
        <v>PAUSE</v>
      </c>
      <c r="Y5769" s="22" t="str">
        <f t="shared" si="540"/>
        <v>Mid (301-500)</v>
      </c>
    </row>
    <row r="5770" spans="1:25">
      <c r="A5770" s="2" t="s">
        <v>17753</v>
      </c>
      <c r="B5770" s="2" t="s">
        <v>17754</v>
      </c>
      <c r="C5770" s="2" t="s">
        <v>17755</v>
      </c>
      <c r="D5770" s="2" t="s">
        <v>385</v>
      </c>
      <c r="E5770" s="2" t="s">
        <v>56</v>
      </c>
      <c r="F5770" s="5">
        <v>2200</v>
      </c>
      <c r="G5770" s="2" t="s">
        <v>17756</v>
      </c>
      <c r="H5770" s="2" t="s">
        <v>150</v>
      </c>
      <c r="I5770" s="2" t="s">
        <v>13316</v>
      </c>
      <c r="J5770" s="2" t="s">
        <v>361</v>
      </c>
      <c r="K5770" s="9">
        <v>100</v>
      </c>
      <c r="L5770" s="9">
        <v>1609</v>
      </c>
      <c r="M5770" s="5">
        <v>31</v>
      </c>
      <c r="N5770" s="5">
        <v>0</v>
      </c>
      <c r="O5770" s="5">
        <v>15.6</v>
      </c>
      <c r="P5770" s="5">
        <v>0</v>
      </c>
      <c r="Q5770" s="2">
        <f t="shared" si="535"/>
        <v>-15.6</v>
      </c>
      <c r="R5770" s="5">
        <f t="shared" si="536"/>
        <v>-15.6</v>
      </c>
      <c r="S5770" s="11">
        <f t="shared" si="537"/>
        <v>-1</v>
      </c>
      <c r="T5770" s="5">
        <v>1.93</v>
      </c>
      <c r="U5770" s="5">
        <v>0.5</v>
      </c>
      <c r="V5770" s="5">
        <v>0</v>
      </c>
      <c r="W5770" s="12">
        <f t="shared" si="538"/>
        <v>0</v>
      </c>
      <c r="X5770" s="2" t="str">
        <f t="shared" si="539"/>
        <v>PAUSE</v>
      </c>
      <c r="Y5770" s="22" t="str">
        <f t="shared" si="540"/>
        <v>Low (100-300)</v>
      </c>
    </row>
    <row r="5771" spans="1:25">
      <c r="A5771" s="2" t="s">
        <v>17757</v>
      </c>
      <c r="B5771" s="2" t="s">
        <v>17758</v>
      </c>
      <c r="C5771" s="2" t="s">
        <v>2574</v>
      </c>
      <c r="D5771" s="2" t="s">
        <v>13484</v>
      </c>
      <c r="E5771" s="2" t="s">
        <v>23</v>
      </c>
      <c r="F5771" s="5">
        <v>4900</v>
      </c>
      <c r="G5771" s="2" t="s">
        <v>5926</v>
      </c>
      <c r="H5771" s="2" t="s">
        <v>102</v>
      </c>
      <c r="I5771" s="2" t="s">
        <v>13316</v>
      </c>
      <c r="J5771" s="2" t="s">
        <v>183</v>
      </c>
      <c r="K5771" s="9">
        <v>700</v>
      </c>
      <c r="L5771" s="9">
        <v>1428</v>
      </c>
      <c r="M5771" s="5">
        <v>43</v>
      </c>
      <c r="N5771" s="5">
        <v>4</v>
      </c>
      <c r="O5771" s="5">
        <v>19.170000000000002</v>
      </c>
      <c r="P5771" s="5">
        <v>293.74</v>
      </c>
      <c r="Q5771" s="2">
        <f t="shared" ref="Q5771:Q5834" si="541">IFERROR(P5771-O5771, 0)</f>
        <v>274.57</v>
      </c>
      <c r="R5771" s="5">
        <f t="shared" ref="R5771:R5834" si="542">P5771-O5771</f>
        <v>274.57</v>
      </c>
      <c r="S5771" s="11">
        <f t="shared" ref="S5771:S5834" si="543">R5771/O5771</f>
        <v>14.322900365153885</v>
      </c>
      <c r="T5771" s="5">
        <v>3.01</v>
      </c>
      <c r="U5771" s="5">
        <v>0.45</v>
      </c>
      <c r="V5771" s="5">
        <v>4.79</v>
      </c>
      <c r="W5771" s="12">
        <f t="shared" ref="W5771:W5834" si="544">N5771/M5771</f>
        <v>9.3023255813953487E-2</v>
      </c>
      <c r="X5771" s="2" t="str">
        <f t="shared" ref="X5771:X5834" si="545">IF(P5771&gt;=4, "SCALE",
  IF(P5771&gt;=2, "MONITOR",
    IF(P5771&gt;=1, "OPTIMISE",
      "PAUSE")))</f>
        <v>SCALE</v>
      </c>
      <c r="Y5771" s="22" t="str">
        <f t="shared" ref="Y5771:Y5834" si="546">IF(K5771&lt;=300,"Low (100-300)",
 IF(K5771&lt;=500,"Mid (301-500)",
  IF(K5771&lt;=750,"High (501-750)",
   "Premium (751-1000)")))</f>
        <v>High (501-750)</v>
      </c>
    </row>
    <row r="5772" spans="1:25">
      <c r="A5772" s="2" t="s">
        <v>17759</v>
      </c>
      <c r="B5772" s="2" t="s">
        <v>994</v>
      </c>
      <c r="C5772" s="2" t="s">
        <v>11442</v>
      </c>
      <c r="D5772" s="2" t="s">
        <v>9025</v>
      </c>
      <c r="E5772" s="2" t="s">
        <v>85</v>
      </c>
      <c r="F5772" s="5">
        <v>4000</v>
      </c>
      <c r="G5772" s="2" t="s">
        <v>17760</v>
      </c>
      <c r="H5772" s="2" t="s">
        <v>266</v>
      </c>
      <c r="I5772" s="2" t="s">
        <v>13316</v>
      </c>
      <c r="J5772" s="2" t="s">
        <v>248</v>
      </c>
      <c r="K5772" s="9">
        <v>1000</v>
      </c>
      <c r="L5772" s="9">
        <v>2441</v>
      </c>
      <c r="M5772" s="5">
        <v>52</v>
      </c>
      <c r="N5772" s="5">
        <v>0</v>
      </c>
      <c r="O5772" s="5">
        <v>29.36</v>
      </c>
      <c r="P5772" s="5">
        <v>0</v>
      </c>
      <c r="Q5772" s="2">
        <f t="shared" si="541"/>
        <v>-29.36</v>
      </c>
      <c r="R5772" s="5">
        <f t="shared" si="542"/>
        <v>-29.36</v>
      </c>
      <c r="S5772" s="11">
        <f t="shared" si="543"/>
        <v>-1</v>
      </c>
      <c r="T5772" s="5">
        <v>2.13</v>
      </c>
      <c r="U5772" s="5">
        <v>0.56000000000000005</v>
      </c>
      <c r="V5772" s="5">
        <v>0</v>
      </c>
      <c r="W5772" s="12">
        <f t="shared" si="544"/>
        <v>0</v>
      </c>
      <c r="X5772" s="2" t="str">
        <f t="shared" si="545"/>
        <v>PAUSE</v>
      </c>
      <c r="Y5772" s="22" t="str">
        <f t="shared" si="546"/>
        <v>Premium (751-1000)</v>
      </c>
    </row>
    <row r="5773" spans="1:25">
      <c r="A5773" s="2" t="s">
        <v>17761</v>
      </c>
      <c r="B5773" s="2" t="s">
        <v>1167</v>
      </c>
      <c r="C5773" s="2" t="s">
        <v>143</v>
      </c>
      <c r="D5773" s="2" t="s">
        <v>16711</v>
      </c>
      <c r="E5773" s="2" t="s">
        <v>40</v>
      </c>
      <c r="F5773" s="5">
        <v>2000</v>
      </c>
      <c r="G5773" s="2" t="s">
        <v>12845</v>
      </c>
      <c r="H5773" s="2" t="s">
        <v>150</v>
      </c>
      <c r="I5773" s="2" t="s">
        <v>13316</v>
      </c>
      <c r="J5773" s="2" t="s">
        <v>206</v>
      </c>
      <c r="K5773" s="9">
        <v>600</v>
      </c>
      <c r="L5773" s="9">
        <v>743</v>
      </c>
      <c r="M5773" s="5">
        <v>31</v>
      </c>
      <c r="N5773" s="5">
        <v>0</v>
      </c>
      <c r="O5773" s="5">
        <v>15.77</v>
      </c>
      <c r="P5773" s="5">
        <v>0</v>
      </c>
      <c r="Q5773" s="2">
        <f t="shared" si="541"/>
        <v>-15.77</v>
      </c>
      <c r="R5773" s="5">
        <f t="shared" si="542"/>
        <v>-15.77</v>
      </c>
      <c r="S5773" s="11">
        <f t="shared" si="543"/>
        <v>-1</v>
      </c>
      <c r="T5773" s="5">
        <v>4.17</v>
      </c>
      <c r="U5773" s="5">
        <v>0.51</v>
      </c>
      <c r="V5773" s="5">
        <v>0</v>
      </c>
      <c r="W5773" s="12">
        <f t="shared" si="544"/>
        <v>0</v>
      </c>
      <c r="X5773" s="2" t="str">
        <f t="shared" si="545"/>
        <v>PAUSE</v>
      </c>
      <c r="Y5773" s="22" t="str">
        <f t="shared" si="546"/>
        <v>High (501-750)</v>
      </c>
    </row>
    <row r="5774" spans="1:25">
      <c r="A5774" s="2" t="s">
        <v>17762</v>
      </c>
      <c r="B5774" s="2" t="s">
        <v>404</v>
      </c>
      <c r="C5774" s="2" t="s">
        <v>45</v>
      </c>
      <c r="D5774" s="2" t="s">
        <v>251</v>
      </c>
      <c r="E5774" s="2" t="s">
        <v>23</v>
      </c>
      <c r="F5774" s="5">
        <v>2474</v>
      </c>
      <c r="G5774" s="2" t="s">
        <v>17763</v>
      </c>
      <c r="H5774" s="2" t="s">
        <v>72</v>
      </c>
      <c r="I5774" s="2" t="s">
        <v>13316</v>
      </c>
      <c r="J5774" s="2" t="s">
        <v>382</v>
      </c>
      <c r="K5774" s="9">
        <v>200</v>
      </c>
      <c r="L5774" s="9">
        <v>1691</v>
      </c>
      <c r="M5774" s="5">
        <v>27</v>
      </c>
      <c r="N5774" s="5">
        <v>0</v>
      </c>
      <c r="O5774" s="5">
        <v>21.07</v>
      </c>
      <c r="P5774" s="5">
        <v>0</v>
      </c>
      <c r="Q5774" s="2">
        <f t="shared" si="541"/>
        <v>-21.07</v>
      </c>
      <c r="R5774" s="5">
        <f t="shared" si="542"/>
        <v>-21.07</v>
      </c>
      <c r="S5774" s="11">
        <f t="shared" si="543"/>
        <v>-1</v>
      </c>
      <c r="T5774" s="5">
        <v>1.6</v>
      </c>
      <c r="U5774" s="5">
        <v>0.78</v>
      </c>
      <c r="V5774" s="5">
        <v>0</v>
      </c>
      <c r="W5774" s="12">
        <f t="shared" si="544"/>
        <v>0</v>
      </c>
      <c r="X5774" s="2" t="str">
        <f t="shared" si="545"/>
        <v>PAUSE</v>
      </c>
      <c r="Y5774" s="22" t="str">
        <f t="shared" si="546"/>
        <v>Low (100-300)</v>
      </c>
    </row>
    <row r="5775" spans="1:25">
      <c r="A5775" s="2" t="s">
        <v>17764</v>
      </c>
      <c r="B5775" s="2" t="s">
        <v>17765</v>
      </c>
      <c r="C5775" s="2" t="s">
        <v>2821</v>
      </c>
      <c r="D5775" s="2" t="s">
        <v>12888</v>
      </c>
      <c r="E5775" s="2" t="s">
        <v>188</v>
      </c>
      <c r="F5775" s="5">
        <v>2600</v>
      </c>
      <c r="G5775" s="2" t="s">
        <v>17766</v>
      </c>
      <c r="H5775" s="2" t="s">
        <v>150</v>
      </c>
      <c r="I5775" s="2" t="s">
        <v>13316</v>
      </c>
      <c r="J5775" s="2" t="s">
        <v>177</v>
      </c>
      <c r="K5775" s="9">
        <v>300</v>
      </c>
      <c r="L5775" s="9">
        <v>680</v>
      </c>
      <c r="M5775" s="5">
        <v>14</v>
      </c>
      <c r="N5775" s="5">
        <v>1</v>
      </c>
      <c r="O5775" s="5">
        <v>9.19</v>
      </c>
      <c r="P5775" s="5">
        <v>60.81</v>
      </c>
      <c r="Q5775" s="2">
        <f t="shared" si="541"/>
        <v>51.620000000000005</v>
      </c>
      <c r="R5775" s="5">
        <f t="shared" si="542"/>
        <v>51.620000000000005</v>
      </c>
      <c r="S5775" s="11">
        <f t="shared" si="543"/>
        <v>5.6169749727965188</v>
      </c>
      <c r="T5775" s="5">
        <v>2.06</v>
      </c>
      <c r="U5775" s="5">
        <v>0.66</v>
      </c>
      <c r="V5775" s="5">
        <v>9.19</v>
      </c>
      <c r="W5775" s="12">
        <f t="shared" si="544"/>
        <v>7.1428571428571425E-2</v>
      </c>
      <c r="X5775" s="2" t="str">
        <f t="shared" si="545"/>
        <v>SCALE</v>
      </c>
      <c r="Y5775" s="22" t="str">
        <f t="shared" si="546"/>
        <v>Low (100-300)</v>
      </c>
    </row>
    <row r="5776" spans="1:25">
      <c r="A5776" s="2" t="s">
        <v>17767</v>
      </c>
      <c r="B5776" s="2" t="s">
        <v>17768</v>
      </c>
      <c r="C5776" s="2" t="s">
        <v>17769</v>
      </c>
      <c r="D5776" s="2" t="s">
        <v>4296</v>
      </c>
      <c r="E5776" s="2" t="s">
        <v>237</v>
      </c>
      <c r="F5776" s="5">
        <v>2167</v>
      </c>
      <c r="G5776" s="2" t="s">
        <v>17770</v>
      </c>
      <c r="H5776" s="2" t="s">
        <v>312</v>
      </c>
      <c r="I5776" s="2" t="s">
        <v>13316</v>
      </c>
      <c r="J5776" s="2" t="s">
        <v>35</v>
      </c>
      <c r="K5776" s="9">
        <v>100</v>
      </c>
      <c r="L5776" s="9">
        <v>1432</v>
      </c>
      <c r="M5776" s="5">
        <v>59</v>
      </c>
      <c r="N5776" s="5">
        <v>1</v>
      </c>
      <c r="O5776" s="5">
        <v>49.92</v>
      </c>
      <c r="P5776" s="5">
        <v>58.57</v>
      </c>
      <c r="Q5776" s="2">
        <f t="shared" si="541"/>
        <v>8.6499999999999986</v>
      </c>
      <c r="R5776" s="5">
        <f t="shared" si="542"/>
        <v>8.6499999999999986</v>
      </c>
      <c r="S5776" s="11">
        <f t="shared" si="543"/>
        <v>0.17327724358974356</v>
      </c>
      <c r="T5776" s="5">
        <v>4.12</v>
      </c>
      <c r="U5776" s="5">
        <v>0.85</v>
      </c>
      <c r="V5776" s="5">
        <v>49.92</v>
      </c>
      <c r="W5776" s="12">
        <f t="shared" si="544"/>
        <v>1.6949152542372881E-2</v>
      </c>
      <c r="X5776" s="2" t="str">
        <f t="shared" si="545"/>
        <v>SCALE</v>
      </c>
      <c r="Y5776" s="22" t="str">
        <f t="shared" si="546"/>
        <v>Low (100-300)</v>
      </c>
    </row>
    <row r="5777" spans="1:25">
      <c r="A5777" s="2" t="s">
        <v>17771</v>
      </c>
      <c r="B5777" s="2" t="s">
        <v>17772</v>
      </c>
      <c r="C5777" s="2" t="s">
        <v>76</v>
      </c>
      <c r="D5777" s="2" t="s">
        <v>251</v>
      </c>
      <c r="E5777" s="2" t="s">
        <v>23</v>
      </c>
      <c r="F5777" s="5">
        <v>2000</v>
      </c>
      <c r="G5777" s="2" t="s">
        <v>17773</v>
      </c>
      <c r="H5777" s="2" t="s">
        <v>102</v>
      </c>
      <c r="I5777" s="2" t="s">
        <v>13316</v>
      </c>
      <c r="J5777" s="2" t="s">
        <v>217</v>
      </c>
      <c r="K5777" s="9">
        <v>300</v>
      </c>
      <c r="L5777" s="9">
        <v>2142</v>
      </c>
      <c r="M5777" s="5">
        <v>84</v>
      </c>
      <c r="N5777" s="5">
        <v>3</v>
      </c>
      <c r="O5777" s="5">
        <v>47.17</v>
      </c>
      <c r="P5777" s="5">
        <v>149.84</v>
      </c>
      <c r="Q5777" s="2">
        <f t="shared" si="541"/>
        <v>102.67</v>
      </c>
      <c r="R5777" s="5">
        <f t="shared" si="542"/>
        <v>102.67</v>
      </c>
      <c r="S5777" s="11">
        <f t="shared" si="543"/>
        <v>2.1765952936188255</v>
      </c>
      <c r="T5777" s="5">
        <v>3.92</v>
      </c>
      <c r="U5777" s="5">
        <v>0.56000000000000005</v>
      </c>
      <c r="V5777" s="5">
        <v>15.72</v>
      </c>
      <c r="W5777" s="12">
        <f t="shared" si="544"/>
        <v>3.5714285714285712E-2</v>
      </c>
      <c r="X5777" s="2" t="str">
        <f t="shared" si="545"/>
        <v>SCALE</v>
      </c>
      <c r="Y5777" s="22" t="str">
        <f t="shared" si="546"/>
        <v>Low (100-300)</v>
      </c>
    </row>
    <row r="5778" spans="1:25">
      <c r="A5778" s="2" t="s">
        <v>17774</v>
      </c>
      <c r="B5778" s="2" t="s">
        <v>17775</v>
      </c>
      <c r="C5778" s="2" t="s">
        <v>2525</v>
      </c>
      <c r="D5778" s="2" t="s">
        <v>359</v>
      </c>
      <c r="E5778" s="2" t="s">
        <v>40</v>
      </c>
      <c r="F5778" s="5">
        <v>1354</v>
      </c>
      <c r="G5778" s="2" t="s">
        <v>17776</v>
      </c>
      <c r="H5778" s="2" t="s">
        <v>42</v>
      </c>
      <c r="I5778" s="2" t="s">
        <v>13316</v>
      </c>
      <c r="J5778" s="2" t="s">
        <v>27</v>
      </c>
      <c r="K5778" s="9">
        <v>200</v>
      </c>
      <c r="L5778" s="9">
        <v>1740</v>
      </c>
      <c r="M5778" s="5">
        <v>57</v>
      </c>
      <c r="N5778" s="5">
        <v>0</v>
      </c>
      <c r="O5778" s="5">
        <v>47.12</v>
      </c>
      <c r="P5778" s="5">
        <v>0</v>
      </c>
      <c r="Q5778" s="2">
        <f t="shared" si="541"/>
        <v>-47.12</v>
      </c>
      <c r="R5778" s="5">
        <f t="shared" si="542"/>
        <v>-47.12</v>
      </c>
      <c r="S5778" s="11">
        <f t="shared" si="543"/>
        <v>-1</v>
      </c>
      <c r="T5778" s="5">
        <v>3.28</v>
      </c>
      <c r="U5778" s="5">
        <v>0.83</v>
      </c>
      <c r="V5778" s="5">
        <v>0</v>
      </c>
      <c r="W5778" s="12">
        <f t="shared" si="544"/>
        <v>0</v>
      </c>
      <c r="X5778" s="2" t="str">
        <f t="shared" si="545"/>
        <v>PAUSE</v>
      </c>
      <c r="Y5778" s="22" t="str">
        <f t="shared" si="546"/>
        <v>Low (100-300)</v>
      </c>
    </row>
    <row r="5779" spans="1:25">
      <c r="A5779" s="2" t="s">
        <v>17777</v>
      </c>
      <c r="B5779" s="2" t="s">
        <v>17778</v>
      </c>
      <c r="C5779" s="2" t="s">
        <v>4179</v>
      </c>
      <c r="D5779" s="2" t="s">
        <v>597</v>
      </c>
      <c r="E5779" s="2" t="s">
        <v>237</v>
      </c>
      <c r="F5779" s="5">
        <v>5000</v>
      </c>
      <c r="G5779" s="2" t="s">
        <v>17779</v>
      </c>
      <c r="H5779" s="2" t="s">
        <v>161</v>
      </c>
      <c r="I5779" s="2" t="s">
        <v>13316</v>
      </c>
      <c r="J5779" s="2" t="s">
        <v>293</v>
      </c>
      <c r="K5779" s="9">
        <v>100</v>
      </c>
      <c r="L5779" s="9">
        <v>1711</v>
      </c>
      <c r="M5779" s="5">
        <v>75</v>
      </c>
      <c r="N5779" s="5">
        <v>0</v>
      </c>
      <c r="O5779" s="5">
        <v>48.47</v>
      </c>
      <c r="P5779" s="5">
        <v>0</v>
      </c>
      <c r="Q5779" s="2">
        <f t="shared" si="541"/>
        <v>-48.47</v>
      </c>
      <c r="R5779" s="5">
        <f t="shared" si="542"/>
        <v>-48.47</v>
      </c>
      <c r="S5779" s="11">
        <f t="shared" si="543"/>
        <v>-1</v>
      </c>
      <c r="T5779" s="5">
        <v>4.38</v>
      </c>
      <c r="U5779" s="5">
        <v>0.65</v>
      </c>
      <c r="V5779" s="5">
        <v>0</v>
      </c>
      <c r="W5779" s="12">
        <f t="shared" si="544"/>
        <v>0</v>
      </c>
      <c r="X5779" s="2" t="str">
        <f t="shared" si="545"/>
        <v>PAUSE</v>
      </c>
      <c r="Y5779" s="22" t="str">
        <f t="shared" si="546"/>
        <v>Low (100-300)</v>
      </c>
    </row>
    <row r="5780" spans="1:25">
      <c r="A5780" s="2" t="s">
        <v>17780</v>
      </c>
      <c r="B5780" s="2" t="s">
        <v>6898</v>
      </c>
      <c r="C5780" s="2" t="s">
        <v>17781</v>
      </c>
      <c r="D5780" s="2" t="s">
        <v>17782</v>
      </c>
      <c r="E5780" s="2" t="s">
        <v>337</v>
      </c>
      <c r="F5780" s="5">
        <v>1250</v>
      </c>
      <c r="G5780" s="2" t="s">
        <v>17783</v>
      </c>
      <c r="H5780" s="2" t="s">
        <v>34</v>
      </c>
      <c r="I5780" s="2" t="s">
        <v>13316</v>
      </c>
      <c r="J5780" s="2" t="s">
        <v>88</v>
      </c>
      <c r="K5780" s="9">
        <v>400</v>
      </c>
      <c r="L5780" s="9">
        <v>2017</v>
      </c>
      <c r="M5780" s="5">
        <v>41</v>
      </c>
      <c r="N5780" s="5">
        <v>1</v>
      </c>
      <c r="O5780" s="5">
        <v>32.08</v>
      </c>
      <c r="P5780" s="5">
        <v>46.06</v>
      </c>
      <c r="Q5780" s="2">
        <f t="shared" si="541"/>
        <v>13.980000000000004</v>
      </c>
      <c r="R5780" s="5">
        <f t="shared" si="542"/>
        <v>13.980000000000004</v>
      </c>
      <c r="S5780" s="11">
        <f t="shared" si="543"/>
        <v>0.43578553615960114</v>
      </c>
      <c r="T5780" s="5">
        <v>2.0299999999999998</v>
      </c>
      <c r="U5780" s="5">
        <v>0.78</v>
      </c>
      <c r="V5780" s="5">
        <v>32.08</v>
      </c>
      <c r="W5780" s="12">
        <f t="shared" si="544"/>
        <v>2.4390243902439025E-2</v>
      </c>
      <c r="X5780" s="2" t="str">
        <f t="shared" si="545"/>
        <v>SCALE</v>
      </c>
      <c r="Y5780" s="22" t="str">
        <f t="shared" si="546"/>
        <v>Mid (301-500)</v>
      </c>
    </row>
    <row r="5781" spans="1:25">
      <c r="A5781" s="2" t="s">
        <v>17784</v>
      </c>
      <c r="B5781" s="2" t="s">
        <v>1180</v>
      </c>
      <c r="C5781" s="2" t="s">
        <v>10875</v>
      </c>
      <c r="D5781" s="2" t="s">
        <v>655</v>
      </c>
      <c r="E5781" s="2" t="s">
        <v>125</v>
      </c>
      <c r="F5781" s="5">
        <v>3900</v>
      </c>
      <c r="G5781" s="2" t="s">
        <v>17785</v>
      </c>
      <c r="H5781" s="2" t="s">
        <v>253</v>
      </c>
      <c r="I5781" s="2" t="s">
        <v>13316</v>
      </c>
      <c r="J5781" s="2" t="s">
        <v>127</v>
      </c>
      <c r="K5781" s="9">
        <v>100</v>
      </c>
      <c r="L5781" s="9">
        <v>598</v>
      </c>
      <c r="M5781" s="5">
        <v>22</v>
      </c>
      <c r="N5781" s="5">
        <v>0</v>
      </c>
      <c r="O5781" s="5">
        <v>12.65</v>
      </c>
      <c r="P5781" s="5">
        <v>0</v>
      </c>
      <c r="Q5781" s="2">
        <f t="shared" si="541"/>
        <v>-12.65</v>
      </c>
      <c r="R5781" s="5">
        <f t="shared" si="542"/>
        <v>-12.65</v>
      </c>
      <c r="S5781" s="11">
        <f t="shared" si="543"/>
        <v>-1</v>
      </c>
      <c r="T5781" s="5">
        <v>3.68</v>
      </c>
      <c r="U5781" s="5">
        <v>0.57999999999999996</v>
      </c>
      <c r="V5781" s="5">
        <v>0</v>
      </c>
      <c r="W5781" s="12">
        <f t="shared" si="544"/>
        <v>0</v>
      </c>
      <c r="X5781" s="2" t="str">
        <f t="shared" si="545"/>
        <v>PAUSE</v>
      </c>
      <c r="Y5781" s="22" t="str">
        <f t="shared" si="546"/>
        <v>Low (100-300)</v>
      </c>
    </row>
    <row r="5782" spans="1:25">
      <c r="A5782" s="2" t="s">
        <v>17786</v>
      </c>
      <c r="B5782" s="2" t="s">
        <v>7803</v>
      </c>
      <c r="C5782" s="2" t="s">
        <v>6391</v>
      </c>
      <c r="D5782" s="2" t="s">
        <v>251</v>
      </c>
      <c r="E5782" s="2" t="s">
        <v>23</v>
      </c>
      <c r="F5782" s="5">
        <v>6750</v>
      </c>
      <c r="G5782" s="2" t="s">
        <v>17787</v>
      </c>
      <c r="H5782" s="2" t="s">
        <v>344</v>
      </c>
      <c r="I5782" s="2" t="s">
        <v>13316</v>
      </c>
      <c r="J5782" s="2" t="s">
        <v>88</v>
      </c>
      <c r="K5782" s="9">
        <v>200</v>
      </c>
      <c r="L5782" s="9">
        <v>704</v>
      </c>
      <c r="M5782" s="5">
        <v>24</v>
      </c>
      <c r="N5782" s="5">
        <v>0</v>
      </c>
      <c r="O5782" s="5">
        <v>15.31</v>
      </c>
      <c r="P5782" s="5">
        <v>0</v>
      </c>
      <c r="Q5782" s="2">
        <f t="shared" si="541"/>
        <v>-15.31</v>
      </c>
      <c r="R5782" s="5">
        <f t="shared" si="542"/>
        <v>-15.31</v>
      </c>
      <c r="S5782" s="11">
        <f t="shared" si="543"/>
        <v>-1</v>
      </c>
      <c r="T5782" s="5">
        <v>3.41</v>
      </c>
      <c r="U5782" s="5">
        <v>0.64</v>
      </c>
      <c r="V5782" s="5">
        <v>0</v>
      </c>
      <c r="W5782" s="12">
        <f t="shared" si="544"/>
        <v>0</v>
      </c>
      <c r="X5782" s="2" t="str">
        <f t="shared" si="545"/>
        <v>PAUSE</v>
      </c>
      <c r="Y5782" s="22" t="str">
        <f t="shared" si="546"/>
        <v>Low (100-300)</v>
      </c>
    </row>
    <row r="5783" spans="1:25">
      <c r="A5783" s="2" t="s">
        <v>17788</v>
      </c>
      <c r="B5783" s="2" t="s">
        <v>863</v>
      </c>
      <c r="C5783" s="2" t="s">
        <v>17789</v>
      </c>
      <c r="D5783" s="2" t="s">
        <v>17790</v>
      </c>
      <c r="E5783" s="2" t="s">
        <v>23</v>
      </c>
      <c r="F5783" s="5">
        <v>2250</v>
      </c>
      <c r="G5783" s="2" t="s">
        <v>17791</v>
      </c>
      <c r="H5783" s="2" t="s">
        <v>260</v>
      </c>
      <c r="I5783" s="2" t="s">
        <v>13316</v>
      </c>
      <c r="J5783" s="2" t="s">
        <v>699</v>
      </c>
      <c r="K5783" s="9">
        <v>600</v>
      </c>
      <c r="L5783" s="9">
        <v>1314</v>
      </c>
      <c r="M5783" s="5">
        <v>28</v>
      </c>
      <c r="N5783" s="5">
        <v>0</v>
      </c>
      <c r="O5783" s="5">
        <v>14.09</v>
      </c>
      <c r="P5783" s="5">
        <v>0</v>
      </c>
      <c r="Q5783" s="2">
        <f t="shared" si="541"/>
        <v>-14.09</v>
      </c>
      <c r="R5783" s="5">
        <f t="shared" si="542"/>
        <v>-14.09</v>
      </c>
      <c r="S5783" s="11">
        <f t="shared" si="543"/>
        <v>-1</v>
      </c>
      <c r="T5783" s="5">
        <v>2.13</v>
      </c>
      <c r="U5783" s="5">
        <v>0.5</v>
      </c>
      <c r="V5783" s="5">
        <v>0</v>
      </c>
      <c r="W5783" s="12">
        <f t="shared" si="544"/>
        <v>0</v>
      </c>
      <c r="X5783" s="2" t="str">
        <f t="shared" si="545"/>
        <v>PAUSE</v>
      </c>
      <c r="Y5783" s="22" t="str">
        <f t="shared" si="546"/>
        <v>High (501-750)</v>
      </c>
    </row>
    <row r="5784" spans="1:25">
      <c r="A5784" s="2" t="s">
        <v>17792</v>
      </c>
      <c r="B5784" s="2" t="s">
        <v>2433</v>
      </c>
      <c r="C5784" s="2" t="s">
        <v>1141</v>
      </c>
      <c r="D5784" s="2" t="s">
        <v>17793</v>
      </c>
      <c r="E5784" s="2" t="s">
        <v>526</v>
      </c>
      <c r="F5784" s="5">
        <v>2302</v>
      </c>
      <c r="G5784" s="2" t="s">
        <v>17794</v>
      </c>
      <c r="H5784" s="2" t="s">
        <v>150</v>
      </c>
      <c r="I5784" s="2" t="s">
        <v>13316</v>
      </c>
      <c r="J5784" s="2" t="s">
        <v>248</v>
      </c>
      <c r="K5784" s="9">
        <v>300</v>
      </c>
      <c r="L5784" s="9">
        <v>2195</v>
      </c>
      <c r="M5784" s="5">
        <v>84</v>
      </c>
      <c r="N5784" s="5">
        <v>3</v>
      </c>
      <c r="O5784" s="5">
        <v>66.23</v>
      </c>
      <c r="P5784" s="5">
        <v>106.18</v>
      </c>
      <c r="Q5784" s="2">
        <f t="shared" si="541"/>
        <v>39.950000000000003</v>
      </c>
      <c r="R5784" s="5">
        <f t="shared" si="542"/>
        <v>39.950000000000003</v>
      </c>
      <c r="S5784" s="11">
        <f t="shared" si="543"/>
        <v>0.60320096632945797</v>
      </c>
      <c r="T5784" s="5">
        <v>3.83</v>
      </c>
      <c r="U5784" s="5">
        <v>0.79</v>
      </c>
      <c r="V5784" s="5">
        <v>22.08</v>
      </c>
      <c r="W5784" s="12">
        <f t="shared" si="544"/>
        <v>3.5714285714285712E-2</v>
      </c>
      <c r="X5784" s="2" t="str">
        <f t="shared" si="545"/>
        <v>SCALE</v>
      </c>
      <c r="Y5784" s="22" t="str">
        <f t="shared" si="546"/>
        <v>Low (100-300)</v>
      </c>
    </row>
    <row r="5785" spans="1:25">
      <c r="A5785" s="2" t="s">
        <v>17795</v>
      </c>
      <c r="B5785" s="2" t="s">
        <v>17796</v>
      </c>
      <c r="C5785" s="2" t="s">
        <v>180</v>
      </c>
      <c r="D5785" s="2" t="s">
        <v>4296</v>
      </c>
      <c r="E5785" s="2" t="s">
        <v>78</v>
      </c>
      <c r="F5785" s="5">
        <v>1500</v>
      </c>
      <c r="G5785" s="2" t="s">
        <v>17797</v>
      </c>
      <c r="H5785" s="2" t="s">
        <v>87</v>
      </c>
      <c r="I5785" s="2" t="s">
        <v>13316</v>
      </c>
      <c r="J5785" s="2" t="s">
        <v>66</v>
      </c>
      <c r="K5785" s="9">
        <v>300</v>
      </c>
      <c r="L5785" s="9">
        <v>640</v>
      </c>
      <c r="M5785" s="5">
        <v>18</v>
      </c>
      <c r="N5785" s="5">
        <v>0</v>
      </c>
      <c r="O5785" s="5">
        <v>11.98</v>
      </c>
      <c r="P5785" s="5">
        <v>0</v>
      </c>
      <c r="Q5785" s="2">
        <f t="shared" si="541"/>
        <v>-11.98</v>
      </c>
      <c r="R5785" s="5">
        <f t="shared" si="542"/>
        <v>-11.98</v>
      </c>
      <c r="S5785" s="11">
        <f t="shared" si="543"/>
        <v>-1</v>
      </c>
      <c r="T5785" s="5">
        <v>2.81</v>
      </c>
      <c r="U5785" s="5">
        <v>0.67</v>
      </c>
      <c r="V5785" s="5">
        <v>0</v>
      </c>
      <c r="W5785" s="12">
        <f t="shared" si="544"/>
        <v>0</v>
      </c>
      <c r="X5785" s="2" t="str">
        <f t="shared" si="545"/>
        <v>PAUSE</v>
      </c>
      <c r="Y5785" s="22" t="str">
        <f t="shared" si="546"/>
        <v>Low (100-300)</v>
      </c>
    </row>
    <row r="5786" spans="1:25">
      <c r="A5786" s="2" t="s">
        <v>17798</v>
      </c>
      <c r="B5786" s="2" t="s">
        <v>1051</v>
      </c>
      <c r="C5786" s="2" t="s">
        <v>6143</v>
      </c>
      <c r="D5786" s="2" t="s">
        <v>2830</v>
      </c>
      <c r="E5786" s="2" t="s">
        <v>56</v>
      </c>
      <c r="F5786" s="5">
        <v>2500</v>
      </c>
      <c r="G5786" s="2" t="s">
        <v>7838</v>
      </c>
      <c r="H5786" s="2" t="s">
        <v>42</v>
      </c>
      <c r="I5786" s="2" t="s">
        <v>13316</v>
      </c>
      <c r="J5786" s="2" t="s">
        <v>88</v>
      </c>
      <c r="K5786" s="9">
        <v>100</v>
      </c>
      <c r="L5786" s="9">
        <v>848</v>
      </c>
      <c r="M5786" s="5">
        <v>30</v>
      </c>
      <c r="N5786" s="5">
        <v>1</v>
      </c>
      <c r="O5786" s="5">
        <v>20.100000000000001</v>
      </c>
      <c r="P5786" s="5">
        <v>36.92</v>
      </c>
      <c r="Q5786" s="2">
        <f t="shared" si="541"/>
        <v>16.82</v>
      </c>
      <c r="R5786" s="5">
        <f t="shared" si="542"/>
        <v>16.82</v>
      </c>
      <c r="S5786" s="11">
        <f t="shared" si="543"/>
        <v>0.83681592039800989</v>
      </c>
      <c r="T5786" s="5">
        <v>3.54</v>
      </c>
      <c r="U5786" s="5">
        <v>0.67</v>
      </c>
      <c r="V5786" s="5">
        <v>20.100000000000001</v>
      </c>
      <c r="W5786" s="12">
        <f t="shared" si="544"/>
        <v>3.3333333333333333E-2</v>
      </c>
      <c r="X5786" s="2" t="str">
        <f t="shared" si="545"/>
        <v>SCALE</v>
      </c>
      <c r="Y5786" s="22" t="str">
        <f t="shared" si="546"/>
        <v>Low (100-300)</v>
      </c>
    </row>
    <row r="5787" spans="1:25">
      <c r="A5787" s="2" t="s">
        <v>17799</v>
      </c>
      <c r="B5787" s="2" t="s">
        <v>6585</v>
      </c>
      <c r="C5787" s="2" t="s">
        <v>5633</v>
      </c>
      <c r="D5787" s="2" t="s">
        <v>17800</v>
      </c>
      <c r="E5787" s="2" t="s">
        <v>40</v>
      </c>
      <c r="F5787" s="5">
        <v>1894</v>
      </c>
      <c r="G5787" s="2" t="s">
        <v>17801</v>
      </c>
      <c r="H5787" s="2" t="s">
        <v>94</v>
      </c>
      <c r="I5787" s="2" t="s">
        <v>13316</v>
      </c>
      <c r="J5787" s="2" t="s">
        <v>27</v>
      </c>
      <c r="K5787" s="9">
        <v>200</v>
      </c>
      <c r="L5787" s="9">
        <v>2416</v>
      </c>
      <c r="M5787" s="5">
        <v>91</v>
      </c>
      <c r="N5787" s="5">
        <v>2</v>
      </c>
      <c r="O5787" s="5">
        <v>53.01</v>
      </c>
      <c r="P5787" s="5">
        <v>83.68</v>
      </c>
      <c r="Q5787" s="2">
        <f t="shared" si="541"/>
        <v>30.670000000000009</v>
      </c>
      <c r="R5787" s="5">
        <f t="shared" si="542"/>
        <v>30.670000000000009</v>
      </c>
      <c r="S5787" s="11">
        <f t="shared" si="543"/>
        <v>0.57857008111677066</v>
      </c>
      <c r="T5787" s="5">
        <v>3.77</v>
      </c>
      <c r="U5787" s="5">
        <v>0.57999999999999996</v>
      </c>
      <c r="V5787" s="5">
        <v>26.5</v>
      </c>
      <c r="W5787" s="12">
        <f t="shared" si="544"/>
        <v>2.197802197802198E-2</v>
      </c>
      <c r="X5787" s="2" t="str">
        <f t="shared" si="545"/>
        <v>SCALE</v>
      </c>
      <c r="Y5787" s="22" t="str">
        <f t="shared" si="546"/>
        <v>Low (100-300)</v>
      </c>
    </row>
    <row r="5788" spans="1:25">
      <c r="A5788" s="2" t="s">
        <v>17802</v>
      </c>
      <c r="B5788" s="2" t="s">
        <v>2179</v>
      </c>
      <c r="C5788" s="2" t="s">
        <v>5514</v>
      </c>
      <c r="D5788" s="2" t="s">
        <v>8998</v>
      </c>
      <c r="E5788" s="2" t="s">
        <v>118</v>
      </c>
      <c r="F5788" s="5">
        <v>2916</v>
      </c>
      <c r="G5788" s="2" t="s">
        <v>17803</v>
      </c>
      <c r="H5788" s="2" t="s">
        <v>266</v>
      </c>
      <c r="I5788" s="2" t="s">
        <v>13316</v>
      </c>
      <c r="J5788" s="2" t="s">
        <v>140</v>
      </c>
      <c r="K5788" s="9">
        <v>800</v>
      </c>
      <c r="L5788" s="9">
        <v>1619</v>
      </c>
      <c r="M5788" s="5">
        <v>60</v>
      </c>
      <c r="N5788" s="5">
        <v>2</v>
      </c>
      <c r="O5788" s="5">
        <v>28.63</v>
      </c>
      <c r="P5788" s="5">
        <v>79.849999999999994</v>
      </c>
      <c r="Q5788" s="2">
        <f t="shared" si="541"/>
        <v>51.22</v>
      </c>
      <c r="R5788" s="5">
        <f t="shared" si="542"/>
        <v>51.22</v>
      </c>
      <c r="S5788" s="11">
        <f t="shared" si="543"/>
        <v>1.7890324834090114</v>
      </c>
      <c r="T5788" s="5">
        <v>3.71</v>
      </c>
      <c r="U5788" s="5">
        <v>0.48</v>
      </c>
      <c r="V5788" s="5">
        <v>14.32</v>
      </c>
      <c r="W5788" s="12">
        <f t="shared" si="544"/>
        <v>3.3333333333333333E-2</v>
      </c>
      <c r="X5788" s="2" t="str">
        <f t="shared" si="545"/>
        <v>SCALE</v>
      </c>
      <c r="Y5788" s="22" t="str">
        <f t="shared" si="546"/>
        <v>Premium (751-1000)</v>
      </c>
    </row>
    <row r="5789" spans="1:25">
      <c r="A5789" s="2" t="s">
        <v>17804</v>
      </c>
      <c r="B5789" s="2" t="s">
        <v>17805</v>
      </c>
      <c r="C5789" s="2" t="s">
        <v>7397</v>
      </c>
      <c r="D5789" s="2" t="s">
        <v>236</v>
      </c>
      <c r="E5789" s="2" t="s">
        <v>237</v>
      </c>
      <c r="F5789" s="5">
        <v>1700</v>
      </c>
      <c r="G5789" s="2" t="s">
        <v>2105</v>
      </c>
      <c r="H5789" s="2" t="s">
        <v>87</v>
      </c>
      <c r="I5789" s="2" t="s">
        <v>13316</v>
      </c>
      <c r="J5789" s="2" t="s">
        <v>319</v>
      </c>
      <c r="K5789" s="9">
        <v>700</v>
      </c>
      <c r="L5789" s="9">
        <v>2174</v>
      </c>
      <c r="M5789" s="5">
        <v>62</v>
      </c>
      <c r="N5789" s="5">
        <v>1</v>
      </c>
      <c r="O5789" s="5">
        <v>26.07</v>
      </c>
      <c r="P5789" s="5">
        <v>57.47</v>
      </c>
      <c r="Q5789" s="2">
        <f t="shared" si="541"/>
        <v>31.4</v>
      </c>
      <c r="R5789" s="5">
        <f t="shared" si="542"/>
        <v>31.4</v>
      </c>
      <c r="S5789" s="11">
        <f t="shared" si="543"/>
        <v>1.2044495588799387</v>
      </c>
      <c r="T5789" s="5">
        <v>2.85</v>
      </c>
      <c r="U5789" s="5">
        <v>0.42</v>
      </c>
      <c r="V5789" s="5">
        <v>26.07</v>
      </c>
      <c r="W5789" s="12">
        <f t="shared" si="544"/>
        <v>1.6129032258064516E-2</v>
      </c>
      <c r="X5789" s="2" t="str">
        <f t="shared" si="545"/>
        <v>SCALE</v>
      </c>
      <c r="Y5789" s="22" t="str">
        <f t="shared" si="546"/>
        <v>High (501-750)</v>
      </c>
    </row>
    <row r="5790" spans="1:25">
      <c r="A5790" s="2" t="s">
        <v>17806</v>
      </c>
      <c r="B5790" s="2" t="s">
        <v>17807</v>
      </c>
      <c r="C5790" s="2" t="s">
        <v>1773</v>
      </c>
      <c r="D5790" s="2" t="s">
        <v>17808</v>
      </c>
      <c r="E5790" s="2" t="s">
        <v>125</v>
      </c>
      <c r="F5790" s="5">
        <v>3200</v>
      </c>
      <c r="G5790" s="2" t="s">
        <v>17809</v>
      </c>
      <c r="H5790" s="2" t="s">
        <v>102</v>
      </c>
      <c r="I5790" s="2" t="s">
        <v>13316</v>
      </c>
      <c r="J5790" s="2" t="s">
        <v>313</v>
      </c>
      <c r="K5790" s="9">
        <v>200</v>
      </c>
      <c r="L5790" s="9">
        <v>1576</v>
      </c>
      <c r="M5790" s="5">
        <v>38</v>
      </c>
      <c r="N5790" s="5">
        <v>1</v>
      </c>
      <c r="O5790" s="5">
        <v>30.83</v>
      </c>
      <c r="P5790" s="5">
        <v>59.86</v>
      </c>
      <c r="Q5790" s="2">
        <f t="shared" si="541"/>
        <v>29.03</v>
      </c>
      <c r="R5790" s="5">
        <f t="shared" si="542"/>
        <v>29.03</v>
      </c>
      <c r="S5790" s="11">
        <f t="shared" si="543"/>
        <v>0.94161530976321772</v>
      </c>
      <c r="T5790" s="5">
        <v>2.41</v>
      </c>
      <c r="U5790" s="5">
        <v>0.81</v>
      </c>
      <c r="V5790" s="5">
        <v>30.83</v>
      </c>
      <c r="W5790" s="12">
        <f t="shared" si="544"/>
        <v>2.6315789473684209E-2</v>
      </c>
      <c r="X5790" s="2" t="str">
        <f t="shared" si="545"/>
        <v>SCALE</v>
      </c>
      <c r="Y5790" s="22" t="str">
        <f t="shared" si="546"/>
        <v>Low (100-300)</v>
      </c>
    </row>
    <row r="5791" spans="1:25">
      <c r="A5791" s="2" t="s">
        <v>17810</v>
      </c>
      <c r="B5791" s="2" t="s">
        <v>234</v>
      </c>
      <c r="C5791" s="2" t="s">
        <v>17811</v>
      </c>
      <c r="D5791" s="2" t="s">
        <v>17812</v>
      </c>
      <c r="E5791" s="2" t="s">
        <v>112</v>
      </c>
      <c r="F5791" s="5">
        <v>1778</v>
      </c>
      <c r="G5791" s="2" t="s">
        <v>17813</v>
      </c>
      <c r="H5791" s="2" t="s">
        <v>50</v>
      </c>
      <c r="I5791" s="2" t="s">
        <v>13316</v>
      </c>
      <c r="J5791" s="2" t="s">
        <v>319</v>
      </c>
      <c r="K5791" s="9">
        <v>500</v>
      </c>
      <c r="L5791" s="9">
        <v>1446</v>
      </c>
      <c r="M5791" s="5">
        <v>57</v>
      </c>
      <c r="N5791" s="5">
        <v>1</v>
      </c>
      <c r="O5791" s="5">
        <v>43.78</v>
      </c>
      <c r="P5791" s="5">
        <v>61.91</v>
      </c>
      <c r="Q5791" s="2">
        <f t="shared" si="541"/>
        <v>18.129999999999995</v>
      </c>
      <c r="R5791" s="5">
        <f t="shared" si="542"/>
        <v>18.129999999999995</v>
      </c>
      <c r="S5791" s="11">
        <f t="shared" si="543"/>
        <v>0.41411603471904967</v>
      </c>
      <c r="T5791" s="5">
        <v>3.94</v>
      </c>
      <c r="U5791" s="5">
        <v>0.77</v>
      </c>
      <c r="V5791" s="5">
        <v>43.78</v>
      </c>
      <c r="W5791" s="12">
        <f t="shared" si="544"/>
        <v>1.7543859649122806E-2</v>
      </c>
      <c r="X5791" s="2" t="str">
        <f t="shared" si="545"/>
        <v>SCALE</v>
      </c>
      <c r="Y5791" s="22" t="str">
        <f t="shared" si="546"/>
        <v>Mid (301-500)</v>
      </c>
    </row>
    <row r="5792" spans="1:25">
      <c r="A5792" s="2" t="s">
        <v>17814</v>
      </c>
      <c r="B5792" s="2" t="s">
        <v>2711</v>
      </c>
      <c r="C5792" s="2" t="s">
        <v>17815</v>
      </c>
      <c r="D5792" s="2" t="s">
        <v>175</v>
      </c>
      <c r="E5792" s="2" t="s">
        <v>23</v>
      </c>
      <c r="F5792" s="5">
        <v>2500</v>
      </c>
      <c r="G5792" s="2" t="s">
        <v>17816</v>
      </c>
      <c r="H5792" s="2" t="s">
        <v>34</v>
      </c>
      <c r="I5792" s="2" t="s">
        <v>13316</v>
      </c>
      <c r="J5792" s="2" t="s">
        <v>35</v>
      </c>
      <c r="K5792" s="9">
        <v>700</v>
      </c>
      <c r="L5792" s="9">
        <v>2485</v>
      </c>
      <c r="M5792" s="5">
        <v>89</v>
      </c>
      <c r="N5792" s="5">
        <v>2</v>
      </c>
      <c r="O5792" s="5">
        <v>68.209999999999994</v>
      </c>
      <c r="P5792" s="5">
        <v>121.01</v>
      </c>
      <c r="Q5792" s="2">
        <f t="shared" si="541"/>
        <v>52.800000000000011</v>
      </c>
      <c r="R5792" s="5">
        <f t="shared" si="542"/>
        <v>52.800000000000011</v>
      </c>
      <c r="S5792" s="11">
        <f t="shared" si="543"/>
        <v>0.7740800469139425</v>
      </c>
      <c r="T5792" s="5">
        <v>3.58</v>
      </c>
      <c r="U5792" s="5">
        <v>0.77</v>
      </c>
      <c r="V5792" s="5">
        <v>34.1</v>
      </c>
      <c r="W5792" s="12">
        <f t="shared" si="544"/>
        <v>2.247191011235955E-2</v>
      </c>
      <c r="X5792" s="2" t="str">
        <f t="shared" si="545"/>
        <v>SCALE</v>
      </c>
      <c r="Y5792" s="22" t="str">
        <f t="shared" si="546"/>
        <v>High (501-750)</v>
      </c>
    </row>
    <row r="5793" spans="1:25">
      <c r="A5793" s="2" t="s">
        <v>17817</v>
      </c>
      <c r="B5793" s="2" t="s">
        <v>3748</v>
      </c>
      <c r="C5793" s="2" t="s">
        <v>17818</v>
      </c>
      <c r="D5793" s="2" t="s">
        <v>17819</v>
      </c>
      <c r="E5793" s="2" t="s">
        <v>2392</v>
      </c>
      <c r="F5793" s="5">
        <v>2999</v>
      </c>
      <c r="G5793" s="2" t="s">
        <v>17820</v>
      </c>
      <c r="H5793" s="2" t="s">
        <v>34</v>
      </c>
      <c r="I5793" s="2" t="s">
        <v>13316</v>
      </c>
      <c r="J5793" s="2" t="s">
        <v>27</v>
      </c>
      <c r="K5793" s="9">
        <v>400</v>
      </c>
      <c r="L5793" s="9">
        <v>2466</v>
      </c>
      <c r="M5793" s="5">
        <v>86</v>
      </c>
      <c r="N5793" s="5">
        <v>4</v>
      </c>
      <c r="O5793" s="5">
        <v>52.57</v>
      </c>
      <c r="P5793" s="5">
        <v>208.26</v>
      </c>
      <c r="Q5793" s="2">
        <f t="shared" si="541"/>
        <v>155.69</v>
      </c>
      <c r="R5793" s="5">
        <f t="shared" si="542"/>
        <v>155.69</v>
      </c>
      <c r="S5793" s="11">
        <f t="shared" si="543"/>
        <v>2.9615750428000762</v>
      </c>
      <c r="T5793" s="5">
        <v>3.49</v>
      </c>
      <c r="U5793" s="5">
        <v>0.61</v>
      </c>
      <c r="V5793" s="5">
        <v>13.14</v>
      </c>
      <c r="W5793" s="12">
        <f t="shared" si="544"/>
        <v>4.6511627906976744E-2</v>
      </c>
      <c r="X5793" s="2" t="str">
        <f t="shared" si="545"/>
        <v>SCALE</v>
      </c>
      <c r="Y5793" s="22" t="str">
        <f t="shared" si="546"/>
        <v>Mid (301-500)</v>
      </c>
    </row>
    <row r="5794" spans="1:25">
      <c r="A5794" s="2" t="s">
        <v>17821</v>
      </c>
      <c r="B5794" s="2" t="s">
        <v>3311</v>
      </c>
      <c r="C5794" s="2" t="s">
        <v>4400</v>
      </c>
      <c r="D5794" s="2" t="s">
        <v>3880</v>
      </c>
      <c r="E5794" s="2" t="s">
        <v>112</v>
      </c>
      <c r="F5794" s="5">
        <v>2211</v>
      </c>
      <c r="G5794" s="2" t="s">
        <v>17822</v>
      </c>
      <c r="H5794" s="2" t="s">
        <v>25</v>
      </c>
      <c r="I5794" s="2" t="s">
        <v>13316</v>
      </c>
      <c r="J5794" s="2" t="s">
        <v>35</v>
      </c>
      <c r="K5794" s="9">
        <v>1000</v>
      </c>
      <c r="L5794" s="9">
        <v>1331</v>
      </c>
      <c r="M5794" s="5">
        <v>20</v>
      </c>
      <c r="N5794" s="5">
        <v>2</v>
      </c>
      <c r="O5794" s="5">
        <v>8.5299999999999994</v>
      </c>
      <c r="P5794" s="5">
        <v>94.23</v>
      </c>
      <c r="Q5794" s="2">
        <f t="shared" si="541"/>
        <v>85.7</v>
      </c>
      <c r="R5794" s="5">
        <f t="shared" si="542"/>
        <v>85.7</v>
      </c>
      <c r="S5794" s="11">
        <f t="shared" si="543"/>
        <v>10.046893317702228</v>
      </c>
      <c r="T5794" s="5">
        <v>1.5</v>
      </c>
      <c r="U5794" s="5">
        <v>0.43</v>
      </c>
      <c r="V5794" s="5">
        <v>4.26</v>
      </c>
      <c r="W5794" s="12">
        <f t="shared" si="544"/>
        <v>0.1</v>
      </c>
      <c r="X5794" s="2" t="str">
        <f t="shared" si="545"/>
        <v>SCALE</v>
      </c>
      <c r="Y5794" s="22" t="str">
        <f t="shared" si="546"/>
        <v>Premium (751-1000)</v>
      </c>
    </row>
    <row r="5795" spans="1:25">
      <c r="A5795" s="2" t="s">
        <v>17823</v>
      </c>
      <c r="B5795" s="2" t="s">
        <v>1082</v>
      </c>
      <c r="C5795" s="2" t="s">
        <v>143</v>
      </c>
      <c r="D5795" s="2" t="s">
        <v>17824</v>
      </c>
      <c r="E5795" s="2" t="s">
        <v>78</v>
      </c>
      <c r="F5795" s="5">
        <v>2000</v>
      </c>
      <c r="G5795" s="2" t="s">
        <v>17825</v>
      </c>
      <c r="H5795" s="2" t="s">
        <v>94</v>
      </c>
      <c r="I5795" s="2" t="s">
        <v>13316</v>
      </c>
      <c r="J5795" s="2" t="s">
        <v>88</v>
      </c>
      <c r="K5795" s="9">
        <v>800</v>
      </c>
      <c r="L5795" s="9">
        <v>1316</v>
      </c>
      <c r="M5795" s="5">
        <v>43</v>
      </c>
      <c r="N5795" s="5">
        <v>1</v>
      </c>
      <c r="O5795" s="5">
        <v>33.590000000000003</v>
      </c>
      <c r="P5795" s="5">
        <v>40.36</v>
      </c>
      <c r="Q5795" s="2">
        <f t="shared" si="541"/>
        <v>6.769999999999996</v>
      </c>
      <c r="R5795" s="5">
        <f t="shared" si="542"/>
        <v>6.769999999999996</v>
      </c>
      <c r="S5795" s="11">
        <f t="shared" si="543"/>
        <v>0.20154807978565034</v>
      </c>
      <c r="T5795" s="5">
        <v>3.27</v>
      </c>
      <c r="U5795" s="5">
        <v>0.78</v>
      </c>
      <c r="V5795" s="5">
        <v>33.590000000000003</v>
      </c>
      <c r="W5795" s="12">
        <f t="shared" si="544"/>
        <v>2.3255813953488372E-2</v>
      </c>
      <c r="X5795" s="2" t="str">
        <f t="shared" si="545"/>
        <v>SCALE</v>
      </c>
      <c r="Y5795" s="22" t="str">
        <f t="shared" si="546"/>
        <v>Premium (751-1000)</v>
      </c>
    </row>
    <row r="5796" spans="1:25">
      <c r="A5796" s="2" t="s">
        <v>17826</v>
      </c>
      <c r="B5796" s="2" t="s">
        <v>3594</v>
      </c>
      <c r="C5796" s="2" t="s">
        <v>17827</v>
      </c>
      <c r="D5796" s="2" t="s">
        <v>70</v>
      </c>
      <c r="E5796" s="2" t="s">
        <v>23</v>
      </c>
      <c r="F5796" s="5">
        <v>4700</v>
      </c>
      <c r="G5796" s="2" t="s">
        <v>17828</v>
      </c>
      <c r="H5796" s="2" t="s">
        <v>253</v>
      </c>
      <c r="I5796" s="2" t="s">
        <v>13316</v>
      </c>
      <c r="J5796" s="2" t="s">
        <v>248</v>
      </c>
      <c r="K5796" s="9">
        <v>100</v>
      </c>
      <c r="L5796" s="9">
        <v>1145</v>
      </c>
      <c r="M5796" s="5">
        <v>33</v>
      </c>
      <c r="N5796" s="5">
        <v>1</v>
      </c>
      <c r="O5796" s="5">
        <v>18.21</v>
      </c>
      <c r="P5796" s="5">
        <v>63.96</v>
      </c>
      <c r="Q5796" s="2">
        <f t="shared" si="541"/>
        <v>45.75</v>
      </c>
      <c r="R5796" s="5">
        <f t="shared" si="542"/>
        <v>45.75</v>
      </c>
      <c r="S5796" s="11">
        <f t="shared" si="543"/>
        <v>2.5123558484349258</v>
      </c>
      <c r="T5796" s="5">
        <v>2.88</v>
      </c>
      <c r="U5796" s="5">
        <v>0.55000000000000004</v>
      </c>
      <c r="V5796" s="5">
        <v>18.21</v>
      </c>
      <c r="W5796" s="12">
        <f t="shared" si="544"/>
        <v>3.0303030303030304E-2</v>
      </c>
      <c r="X5796" s="2" t="str">
        <f t="shared" si="545"/>
        <v>SCALE</v>
      </c>
      <c r="Y5796" s="22" t="str">
        <f t="shared" si="546"/>
        <v>Low (100-300)</v>
      </c>
    </row>
    <row r="5797" spans="1:25">
      <c r="A5797" s="2" t="s">
        <v>17829</v>
      </c>
      <c r="B5797" s="2" t="s">
        <v>2191</v>
      </c>
      <c r="C5797" s="2" t="s">
        <v>1388</v>
      </c>
      <c r="D5797" s="2" t="s">
        <v>1593</v>
      </c>
      <c r="E5797" s="2" t="s">
        <v>112</v>
      </c>
      <c r="F5797" s="5">
        <v>5000</v>
      </c>
      <c r="G5797" s="2" t="s">
        <v>17830</v>
      </c>
      <c r="H5797" s="2" t="s">
        <v>266</v>
      </c>
      <c r="I5797" s="2" t="s">
        <v>13316</v>
      </c>
      <c r="J5797" s="2" t="s">
        <v>59</v>
      </c>
      <c r="K5797" s="9">
        <v>700</v>
      </c>
      <c r="L5797" s="9">
        <v>1744</v>
      </c>
      <c r="M5797" s="5">
        <v>55</v>
      </c>
      <c r="N5797" s="5">
        <v>6</v>
      </c>
      <c r="O5797" s="5">
        <v>31.16</v>
      </c>
      <c r="P5797" s="5">
        <v>338.9</v>
      </c>
      <c r="Q5797" s="2">
        <f t="shared" si="541"/>
        <v>307.73999999999995</v>
      </c>
      <c r="R5797" s="5">
        <f t="shared" si="542"/>
        <v>307.73999999999995</v>
      </c>
      <c r="S5797" s="11">
        <f t="shared" si="543"/>
        <v>9.8761232349165589</v>
      </c>
      <c r="T5797" s="5">
        <v>3.15</v>
      </c>
      <c r="U5797" s="5">
        <v>0.56999999999999995</v>
      </c>
      <c r="V5797" s="5">
        <v>5.19</v>
      </c>
      <c r="W5797" s="12">
        <f t="shared" si="544"/>
        <v>0.10909090909090909</v>
      </c>
      <c r="X5797" s="2" t="str">
        <f t="shared" si="545"/>
        <v>SCALE</v>
      </c>
      <c r="Y5797" s="22" t="str">
        <f t="shared" si="546"/>
        <v>High (501-750)</v>
      </c>
    </row>
    <row r="5798" spans="1:25">
      <c r="A5798" s="2" t="s">
        <v>17831</v>
      </c>
      <c r="B5798" s="2" t="s">
        <v>2372</v>
      </c>
      <c r="C5798" s="2" t="s">
        <v>17832</v>
      </c>
      <c r="D5798" s="2" t="s">
        <v>516</v>
      </c>
      <c r="E5798" s="2" t="s">
        <v>40</v>
      </c>
      <c r="F5798" s="5">
        <v>2500</v>
      </c>
      <c r="G5798" s="2" t="s">
        <v>17833</v>
      </c>
      <c r="H5798" s="2" t="s">
        <v>344</v>
      </c>
      <c r="I5798" s="2" t="s">
        <v>13316</v>
      </c>
      <c r="J5798" s="2" t="s">
        <v>88</v>
      </c>
      <c r="K5798" s="9">
        <v>400</v>
      </c>
      <c r="L5798" s="9">
        <v>827</v>
      </c>
      <c r="M5798" s="5">
        <v>14</v>
      </c>
      <c r="N5798" s="5">
        <v>0</v>
      </c>
      <c r="O5798" s="5">
        <v>10.61</v>
      </c>
      <c r="P5798" s="5">
        <v>0</v>
      </c>
      <c r="Q5798" s="2">
        <f t="shared" si="541"/>
        <v>-10.61</v>
      </c>
      <c r="R5798" s="5">
        <f t="shared" si="542"/>
        <v>-10.61</v>
      </c>
      <c r="S5798" s="11">
        <f t="shared" si="543"/>
        <v>-1</v>
      </c>
      <c r="T5798" s="5">
        <v>1.69</v>
      </c>
      <c r="U5798" s="5">
        <v>0.76</v>
      </c>
      <c r="V5798" s="5">
        <v>0</v>
      </c>
      <c r="W5798" s="12">
        <f t="shared" si="544"/>
        <v>0</v>
      </c>
      <c r="X5798" s="2" t="str">
        <f t="shared" si="545"/>
        <v>PAUSE</v>
      </c>
      <c r="Y5798" s="22" t="str">
        <f t="shared" si="546"/>
        <v>Mid (301-500)</v>
      </c>
    </row>
    <row r="5799" spans="1:25">
      <c r="A5799" s="2" t="s">
        <v>17834</v>
      </c>
      <c r="B5799" s="2" t="s">
        <v>1681</v>
      </c>
      <c r="C5799" s="2" t="s">
        <v>17835</v>
      </c>
      <c r="D5799" s="2" t="s">
        <v>5502</v>
      </c>
      <c r="E5799" s="2" t="s">
        <v>23</v>
      </c>
      <c r="F5799" s="5">
        <v>3300</v>
      </c>
      <c r="G5799" s="2" t="s">
        <v>17836</v>
      </c>
      <c r="H5799" s="2" t="s">
        <v>72</v>
      </c>
      <c r="I5799" s="2" t="s">
        <v>13316</v>
      </c>
      <c r="J5799" s="2" t="s">
        <v>73</v>
      </c>
      <c r="K5799" s="9">
        <v>200</v>
      </c>
      <c r="L5799" s="9">
        <v>1749</v>
      </c>
      <c r="M5799" s="5">
        <v>54</v>
      </c>
      <c r="N5799" s="5">
        <v>4</v>
      </c>
      <c r="O5799" s="5">
        <v>29.86</v>
      </c>
      <c r="P5799" s="5">
        <v>234.22</v>
      </c>
      <c r="Q5799" s="2">
        <f t="shared" si="541"/>
        <v>204.36</v>
      </c>
      <c r="R5799" s="5">
        <f t="shared" si="542"/>
        <v>204.36</v>
      </c>
      <c r="S5799" s="11">
        <f t="shared" si="543"/>
        <v>6.8439383791024788</v>
      </c>
      <c r="T5799" s="5">
        <v>3.09</v>
      </c>
      <c r="U5799" s="5">
        <v>0.55000000000000004</v>
      </c>
      <c r="V5799" s="5">
        <v>7.46</v>
      </c>
      <c r="W5799" s="12">
        <f t="shared" si="544"/>
        <v>7.407407407407407E-2</v>
      </c>
      <c r="X5799" s="2" t="str">
        <f t="shared" si="545"/>
        <v>SCALE</v>
      </c>
      <c r="Y5799" s="22" t="str">
        <f t="shared" si="546"/>
        <v>Low (100-300)</v>
      </c>
    </row>
    <row r="5800" spans="1:25">
      <c r="A5800" s="2" t="s">
        <v>17837</v>
      </c>
      <c r="B5800" s="2" t="s">
        <v>1138</v>
      </c>
      <c r="C5800" s="2" t="s">
        <v>5357</v>
      </c>
      <c r="D5800" s="2" t="s">
        <v>7513</v>
      </c>
      <c r="E5800" s="2" t="s">
        <v>56</v>
      </c>
      <c r="F5800" s="5">
        <v>4000</v>
      </c>
      <c r="G5800" s="2" t="s">
        <v>17838</v>
      </c>
      <c r="H5800" s="2" t="s">
        <v>134</v>
      </c>
      <c r="I5800" s="2" t="s">
        <v>13316</v>
      </c>
      <c r="J5800" s="2" t="s">
        <v>300</v>
      </c>
      <c r="K5800" s="9">
        <v>300</v>
      </c>
      <c r="L5800" s="9">
        <v>1949</v>
      </c>
      <c r="M5800" s="5">
        <v>55</v>
      </c>
      <c r="N5800" s="5">
        <v>0</v>
      </c>
      <c r="O5800" s="5">
        <v>40.229999999999997</v>
      </c>
      <c r="P5800" s="5">
        <v>0</v>
      </c>
      <c r="Q5800" s="2">
        <f t="shared" si="541"/>
        <v>-40.229999999999997</v>
      </c>
      <c r="R5800" s="5">
        <f t="shared" si="542"/>
        <v>-40.229999999999997</v>
      </c>
      <c r="S5800" s="11">
        <f t="shared" si="543"/>
        <v>-1</v>
      </c>
      <c r="T5800" s="5">
        <v>2.82</v>
      </c>
      <c r="U5800" s="5">
        <v>0.73</v>
      </c>
      <c r="V5800" s="5">
        <v>0</v>
      </c>
      <c r="W5800" s="12">
        <f t="shared" si="544"/>
        <v>0</v>
      </c>
      <c r="X5800" s="2" t="str">
        <f t="shared" si="545"/>
        <v>PAUSE</v>
      </c>
      <c r="Y5800" s="22" t="str">
        <f t="shared" si="546"/>
        <v>Low (100-300)</v>
      </c>
    </row>
    <row r="5801" spans="1:25">
      <c r="A5801" s="2" t="s">
        <v>17839</v>
      </c>
      <c r="B5801" s="2" t="s">
        <v>2293</v>
      </c>
      <c r="C5801" s="2" t="s">
        <v>143</v>
      </c>
      <c r="D5801" s="2" t="s">
        <v>144</v>
      </c>
      <c r="E5801" s="2" t="s">
        <v>40</v>
      </c>
      <c r="F5801" s="5">
        <v>4400</v>
      </c>
      <c r="G5801" s="2" t="s">
        <v>17840</v>
      </c>
      <c r="H5801" s="2" t="s">
        <v>167</v>
      </c>
      <c r="I5801" s="2" t="s">
        <v>13316</v>
      </c>
      <c r="J5801" s="2" t="s">
        <v>177</v>
      </c>
      <c r="K5801" s="9">
        <v>500</v>
      </c>
      <c r="L5801" s="9">
        <v>1286</v>
      </c>
      <c r="M5801" s="5">
        <v>43</v>
      </c>
      <c r="N5801" s="5">
        <v>3</v>
      </c>
      <c r="O5801" s="5">
        <v>22.66</v>
      </c>
      <c r="P5801" s="5">
        <v>201.11</v>
      </c>
      <c r="Q5801" s="2">
        <f t="shared" si="541"/>
        <v>178.45000000000002</v>
      </c>
      <c r="R5801" s="5">
        <f t="shared" si="542"/>
        <v>178.45000000000002</v>
      </c>
      <c r="S5801" s="11">
        <f t="shared" si="543"/>
        <v>7.875110326566638</v>
      </c>
      <c r="T5801" s="5">
        <v>3.34</v>
      </c>
      <c r="U5801" s="5">
        <v>0.53</v>
      </c>
      <c r="V5801" s="5">
        <v>7.55</v>
      </c>
      <c r="W5801" s="12">
        <f t="shared" si="544"/>
        <v>6.9767441860465115E-2</v>
      </c>
      <c r="X5801" s="2" t="str">
        <f t="shared" si="545"/>
        <v>SCALE</v>
      </c>
      <c r="Y5801" s="22" t="str">
        <f t="shared" si="546"/>
        <v>Mid (301-500)</v>
      </c>
    </row>
    <row r="5802" spans="1:25">
      <c r="A5802" s="2" t="s">
        <v>17841</v>
      </c>
      <c r="B5802" s="2" t="s">
        <v>17842</v>
      </c>
      <c r="C5802" s="2" t="s">
        <v>17843</v>
      </c>
      <c r="D5802" s="2" t="s">
        <v>7025</v>
      </c>
      <c r="E5802" s="2" t="s">
        <v>40</v>
      </c>
      <c r="F5802" s="5">
        <v>2500</v>
      </c>
      <c r="G5802" s="2" t="s">
        <v>17844</v>
      </c>
      <c r="H5802" s="2" t="s">
        <v>65</v>
      </c>
      <c r="I5802" s="2" t="s">
        <v>13316</v>
      </c>
      <c r="J5802" s="2" t="s">
        <v>162</v>
      </c>
      <c r="K5802" s="9">
        <v>300</v>
      </c>
      <c r="L5802" s="9">
        <v>1849</v>
      </c>
      <c r="M5802" s="5">
        <v>62</v>
      </c>
      <c r="N5802" s="5">
        <v>1</v>
      </c>
      <c r="O5802" s="5">
        <v>25.91</v>
      </c>
      <c r="P5802" s="5">
        <v>60.23</v>
      </c>
      <c r="Q5802" s="2">
        <f t="shared" si="541"/>
        <v>34.319999999999993</v>
      </c>
      <c r="R5802" s="5">
        <f t="shared" si="542"/>
        <v>34.319999999999993</v>
      </c>
      <c r="S5802" s="11">
        <f t="shared" si="543"/>
        <v>1.3245851022771129</v>
      </c>
      <c r="T5802" s="5">
        <v>3.35</v>
      </c>
      <c r="U5802" s="5">
        <v>0.42</v>
      </c>
      <c r="V5802" s="5">
        <v>25.91</v>
      </c>
      <c r="W5802" s="12">
        <f t="shared" si="544"/>
        <v>1.6129032258064516E-2</v>
      </c>
      <c r="X5802" s="2" t="str">
        <f t="shared" si="545"/>
        <v>SCALE</v>
      </c>
      <c r="Y5802" s="22" t="str">
        <f t="shared" si="546"/>
        <v>Low (100-300)</v>
      </c>
    </row>
    <row r="5803" spans="1:25">
      <c r="A5803" s="2" t="s">
        <v>17845</v>
      </c>
      <c r="B5803" s="2" t="s">
        <v>1180</v>
      </c>
      <c r="C5803" s="2" t="s">
        <v>10875</v>
      </c>
      <c r="D5803" s="2" t="s">
        <v>251</v>
      </c>
      <c r="E5803" s="2" t="s">
        <v>23</v>
      </c>
      <c r="F5803" s="5">
        <v>4100</v>
      </c>
      <c r="G5803" s="2" t="s">
        <v>17846</v>
      </c>
      <c r="H5803" s="2" t="s">
        <v>344</v>
      </c>
      <c r="I5803" s="2" t="s">
        <v>13316</v>
      </c>
      <c r="J5803" s="2" t="s">
        <v>73</v>
      </c>
      <c r="K5803" s="9">
        <v>500</v>
      </c>
      <c r="L5803" s="9">
        <v>1423</v>
      </c>
      <c r="M5803" s="5">
        <v>27</v>
      </c>
      <c r="N5803" s="5">
        <v>3</v>
      </c>
      <c r="O5803" s="5">
        <v>14.17</v>
      </c>
      <c r="P5803" s="5">
        <v>113.48</v>
      </c>
      <c r="Q5803" s="2">
        <f t="shared" si="541"/>
        <v>99.31</v>
      </c>
      <c r="R5803" s="5">
        <f t="shared" si="542"/>
        <v>99.31</v>
      </c>
      <c r="S5803" s="11">
        <f t="shared" si="543"/>
        <v>7.0084685956245591</v>
      </c>
      <c r="T5803" s="5">
        <v>1.9</v>
      </c>
      <c r="U5803" s="5">
        <v>0.52</v>
      </c>
      <c r="V5803" s="5">
        <v>4.72</v>
      </c>
      <c r="W5803" s="12">
        <f t="shared" si="544"/>
        <v>0.1111111111111111</v>
      </c>
      <c r="X5803" s="2" t="str">
        <f t="shared" si="545"/>
        <v>SCALE</v>
      </c>
      <c r="Y5803" s="22" t="str">
        <f t="shared" si="546"/>
        <v>Mid (301-500)</v>
      </c>
    </row>
    <row r="5804" spans="1:25">
      <c r="A5804" s="2" t="s">
        <v>17847</v>
      </c>
      <c r="B5804" s="2" t="s">
        <v>2751</v>
      </c>
      <c r="C5804" s="2" t="s">
        <v>4729</v>
      </c>
      <c r="D5804" s="2" t="s">
        <v>2331</v>
      </c>
      <c r="E5804" s="2" t="s">
        <v>40</v>
      </c>
      <c r="F5804" s="5">
        <v>1250</v>
      </c>
      <c r="G5804" s="2" t="s">
        <v>17848</v>
      </c>
      <c r="H5804" s="2" t="s">
        <v>65</v>
      </c>
      <c r="I5804" s="2" t="s">
        <v>13316</v>
      </c>
      <c r="J5804" s="2" t="s">
        <v>59</v>
      </c>
      <c r="K5804" s="9">
        <v>700</v>
      </c>
      <c r="L5804" s="9">
        <v>730</v>
      </c>
      <c r="M5804" s="5">
        <v>20</v>
      </c>
      <c r="N5804" s="5">
        <v>0</v>
      </c>
      <c r="O5804" s="5">
        <v>10.039999999999999</v>
      </c>
      <c r="P5804" s="5">
        <v>0</v>
      </c>
      <c r="Q5804" s="2">
        <f t="shared" si="541"/>
        <v>-10.039999999999999</v>
      </c>
      <c r="R5804" s="5">
        <f t="shared" si="542"/>
        <v>-10.039999999999999</v>
      </c>
      <c r="S5804" s="11">
        <f t="shared" si="543"/>
        <v>-1</v>
      </c>
      <c r="T5804" s="5">
        <v>2.74</v>
      </c>
      <c r="U5804" s="5">
        <v>0.5</v>
      </c>
      <c r="V5804" s="5">
        <v>0</v>
      </c>
      <c r="W5804" s="12">
        <f t="shared" si="544"/>
        <v>0</v>
      </c>
      <c r="X5804" s="2" t="str">
        <f t="shared" si="545"/>
        <v>PAUSE</v>
      </c>
      <c r="Y5804" s="22" t="str">
        <f t="shared" si="546"/>
        <v>High (501-750)</v>
      </c>
    </row>
    <row r="5805" spans="1:25">
      <c r="A5805" s="2" t="s">
        <v>17849</v>
      </c>
      <c r="B5805" s="2" t="s">
        <v>2233</v>
      </c>
      <c r="C5805" s="2" t="s">
        <v>13999</v>
      </c>
      <c r="D5805" s="2" t="s">
        <v>17850</v>
      </c>
      <c r="E5805" s="2" t="s">
        <v>32</v>
      </c>
      <c r="F5805" s="5">
        <v>1700</v>
      </c>
      <c r="G5805" s="2" t="s">
        <v>17851</v>
      </c>
      <c r="H5805" s="2" t="s">
        <v>42</v>
      </c>
      <c r="I5805" s="2" t="s">
        <v>13316</v>
      </c>
      <c r="J5805" s="2" t="s">
        <v>162</v>
      </c>
      <c r="K5805" s="9">
        <v>700</v>
      </c>
      <c r="L5805" s="9">
        <v>2252</v>
      </c>
      <c r="M5805" s="5">
        <v>58</v>
      </c>
      <c r="N5805" s="5">
        <v>6</v>
      </c>
      <c r="O5805" s="5">
        <v>29.37</v>
      </c>
      <c r="P5805" s="5">
        <v>348.92</v>
      </c>
      <c r="Q5805" s="2">
        <f t="shared" si="541"/>
        <v>319.55</v>
      </c>
      <c r="R5805" s="5">
        <f t="shared" si="542"/>
        <v>319.55</v>
      </c>
      <c r="S5805" s="11">
        <f t="shared" si="543"/>
        <v>10.880149812734082</v>
      </c>
      <c r="T5805" s="5">
        <v>2.58</v>
      </c>
      <c r="U5805" s="5">
        <v>0.51</v>
      </c>
      <c r="V5805" s="5">
        <v>4.9000000000000004</v>
      </c>
      <c r="W5805" s="12">
        <f t="shared" si="544"/>
        <v>0.10344827586206896</v>
      </c>
      <c r="X5805" s="2" t="str">
        <f t="shared" si="545"/>
        <v>SCALE</v>
      </c>
      <c r="Y5805" s="22" t="str">
        <f t="shared" si="546"/>
        <v>High (501-750)</v>
      </c>
    </row>
    <row r="5806" spans="1:25">
      <c r="A5806" s="2" t="s">
        <v>17852</v>
      </c>
      <c r="B5806" s="2" t="s">
        <v>3347</v>
      </c>
      <c r="C5806" s="2" t="s">
        <v>11514</v>
      </c>
      <c r="D5806" s="2" t="s">
        <v>446</v>
      </c>
      <c r="E5806" s="2" t="s">
        <v>188</v>
      </c>
      <c r="F5806" s="5">
        <v>1600</v>
      </c>
      <c r="G5806" s="2" t="s">
        <v>17853</v>
      </c>
      <c r="H5806" s="2" t="s">
        <v>25</v>
      </c>
      <c r="I5806" s="2" t="s">
        <v>13316</v>
      </c>
      <c r="J5806" s="2" t="s">
        <v>183</v>
      </c>
      <c r="K5806" s="9">
        <v>700</v>
      </c>
      <c r="L5806" s="9">
        <v>2030</v>
      </c>
      <c r="M5806" s="5">
        <v>44</v>
      </c>
      <c r="N5806" s="5">
        <v>0</v>
      </c>
      <c r="O5806" s="5">
        <v>19.04</v>
      </c>
      <c r="P5806" s="5">
        <v>0</v>
      </c>
      <c r="Q5806" s="2">
        <f t="shared" si="541"/>
        <v>-19.04</v>
      </c>
      <c r="R5806" s="5">
        <f t="shared" si="542"/>
        <v>-19.04</v>
      </c>
      <c r="S5806" s="11">
        <f t="shared" si="543"/>
        <v>-1</v>
      </c>
      <c r="T5806" s="5">
        <v>2.17</v>
      </c>
      <c r="U5806" s="5">
        <v>0.43</v>
      </c>
      <c r="V5806" s="5">
        <v>0</v>
      </c>
      <c r="W5806" s="12">
        <f t="shared" si="544"/>
        <v>0</v>
      </c>
      <c r="X5806" s="2" t="str">
        <f t="shared" si="545"/>
        <v>PAUSE</v>
      </c>
      <c r="Y5806" s="22" t="str">
        <f t="shared" si="546"/>
        <v>High (501-750)</v>
      </c>
    </row>
    <row r="5807" spans="1:25">
      <c r="A5807" s="2" t="s">
        <v>17854</v>
      </c>
      <c r="B5807" s="2" t="s">
        <v>6392</v>
      </c>
      <c r="C5807" s="2" t="s">
        <v>17855</v>
      </c>
      <c r="D5807" s="2" t="s">
        <v>2667</v>
      </c>
      <c r="E5807" s="2" t="s">
        <v>23</v>
      </c>
      <c r="F5807" s="5">
        <v>2000</v>
      </c>
      <c r="G5807" s="2" t="s">
        <v>17856</v>
      </c>
      <c r="H5807" s="2" t="s">
        <v>312</v>
      </c>
      <c r="I5807" s="2" t="s">
        <v>13316</v>
      </c>
      <c r="J5807" s="2" t="s">
        <v>232</v>
      </c>
      <c r="K5807" s="9">
        <v>700</v>
      </c>
      <c r="L5807" s="9">
        <v>2003</v>
      </c>
      <c r="M5807" s="5">
        <v>59</v>
      </c>
      <c r="N5807" s="5">
        <v>2</v>
      </c>
      <c r="O5807" s="5">
        <v>34.090000000000003</v>
      </c>
      <c r="P5807" s="5">
        <v>132.24</v>
      </c>
      <c r="Q5807" s="2">
        <f t="shared" si="541"/>
        <v>98.15</v>
      </c>
      <c r="R5807" s="5">
        <f t="shared" si="542"/>
        <v>98.15</v>
      </c>
      <c r="S5807" s="11">
        <f t="shared" si="543"/>
        <v>2.8791434438251686</v>
      </c>
      <c r="T5807" s="5">
        <v>2.95</v>
      </c>
      <c r="U5807" s="5">
        <v>0.57999999999999996</v>
      </c>
      <c r="V5807" s="5">
        <v>17.05</v>
      </c>
      <c r="W5807" s="12">
        <f t="shared" si="544"/>
        <v>3.3898305084745763E-2</v>
      </c>
      <c r="X5807" s="2" t="str">
        <f t="shared" si="545"/>
        <v>SCALE</v>
      </c>
      <c r="Y5807" s="22" t="str">
        <f t="shared" si="546"/>
        <v>High (501-750)</v>
      </c>
    </row>
    <row r="5808" spans="1:25">
      <c r="A5808" s="2" t="s">
        <v>17857</v>
      </c>
      <c r="B5808" s="2" t="s">
        <v>510</v>
      </c>
      <c r="C5808" s="2" t="s">
        <v>12291</v>
      </c>
      <c r="D5808" s="2" t="s">
        <v>451</v>
      </c>
      <c r="E5808" s="2" t="s">
        <v>32</v>
      </c>
      <c r="F5808" s="5">
        <v>2340</v>
      </c>
      <c r="G5808" s="2" t="s">
        <v>11962</v>
      </c>
      <c r="H5808" s="2" t="s">
        <v>312</v>
      </c>
      <c r="I5808" s="2" t="s">
        <v>13316</v>
      </c>
      <c r="J5808" s="2" t="s">
        <v>27</v>
      </c>
      <c r="K5808" s="9">
        <v>700</v>
      </c>
      <c r="L5808" s="9">
        <v>2378</v>
      </c>
      <c r="M5808" s="5">
        <v>62</v>
      </c>
      <c r="N5808" s="5">
        <v>2</v>
      </c>
      <c r="O5808" s="5">
        <v>29.05</v>
      </c>
      <c r="P5808" s="5">
        <v>90.69</v>
      </c>
      <c r="Q5808" s="2">
        <f t="shared" si="541"/>
        <v>61.64</v>
      </c>
      <c r="R5808" s="5">
        <f t="shared" si="542"/>
        <v>61.64</v>
      </c>
      <c r="S5808" s="11">
        <f t="shared" si="543"/>
        <v>2.1218588640275389</v>
      </c>
      <c r="T5808" s="5">
        <v>2.61</v>
      </c>
      <c r="U5808" s="5">
        <v>0.47</v>
      </c>
      <c r="V5808" s="5">
        <v>14.52</v>
      </c>
      <c r="W5808" s="12">
        <f t="shared" si="544"/>
        <v>3.2258064516129031E-2</v>
      </c>
      <c r="X5808" s="2" t="str">
        <f t="shared" si="545"/>
        <v>SCALE</v>
      </c>
      <c r="Y5808" s="22" t="str">
        <f t="shared" si="546"/>
        <v>High (501-750)</v>
      </c>
    </row>
    <row r="5809" spans="1:25">
      <c r="A5809" s="2" t="s">
        <v>17858</v>
      </c>
      <c r="B5809" s="2" t="s">
        <v>17859</v>
      </c>
      <c r="C5809" s="2" t="s">
        <v>130</v>
      </c>
      <c r="D5809" s="2" t="s">
        <v>16632</v>
      </c>
      <c r="E5809" s="2" t="s">
        <v>125</v>
      </c>
      <c r="F5809" s="5">
        <v>2900</v>
      </c>
      <c r="G5809" s="2" t="s">
        <v>17860</v>
      </c>
      <c r="H5809" s="2" t="s">
        <v>344</v>
      </c>
      <c r="I5809" s="2" t="s">
        <v>13316</v>
      </c>
      <c r="J5809" s="2" t="s">
        <v>293</v>
      </c>
      <c r="K5809" s="9">
        <v>100</v>
      </c>
      <c r="L5809" s="9">
        <v>989</v>
      </c>
      <c r="M5809" s="5">
        <v>42</v>
      </c>
      <c r="N5809" s="5">
        <v>0</v>
      </c>
      <c r="O5809" s="5">
        <v>32.82</v>
      </c>
      <c r="P5809" s="5">
        <v>0</v>
      </c>
      <c r="Q5809" s="2">
        <f t="shared" si="541"/>
        <v>-32.82</v>
      </c>
      <c r="R5809" s="5">
        <f t="shared" si="542"/>
        <v>-32.82</v>
      </c>
      <c r="S5809" s="11">
        <f t="shared" si="543"/>
        <v>-1</v>
      </c>
      <c r="T5809" s="5">
        <v>4.25</v>
      </c>
      <c r="U5809" s="5">
        <v>0.78</v>
      </c>
      <c r="V5809" s="5">
        <v>0</v>
      </c>
      <c r="W5809" s="12">
        <f t="shared" si="544"/>
        <v>0</v>
      </c>
      <c r="X5809" s="2" t="str">
        <f t="shared" si="545"/>
        <v>PAUSE</v>
      </c>
      <c r="Y5809" s="22" t="str">
        <f t="shared" si="546"/>
        <v>Low (100-300)</v>
      </c>
    </row>
    <row r="5810" spans="1:25">
      <c r="A5810" s="2" t="s">
        <v>17861</v>
      </c>
      <c r="B5810" s="2" t="s">
        <v>17862</v>
      </c>
      <c r="C5810" s="2" t="s">
        <v>17863</v>
      </c>
      <c r="D5810" s="2" t="s">
        <v>17864</v>
      </c>
      <c r="E5810" s="2" t="s">
        <v>85</v>
      </c>
      <c r="F5810" s="5">
        <v>2708</v>
      </c>
      <c r="G5810" s="2" t="s">
        <v>17865</v>
      </c>
      <c r="H5810" s="2" t="s">
        <v>34</v>
      </c>
      <c r="I5810" s="2" t="s">
        <v>13316</v>
      </c>
      <c r="J5810" s="2" t="s">
        <v>73</v>
      </c>
      <c r="K5810" s="9">
        <v>200</v>
      </c>
      <c r="L5810" s="9">
        <v>892</v>
      </c>
      <c r="M5810" s="5">
        <v>18</v>
      </c>
      <c r="N5810" s="5">
        <v>0</v>
      </c>
      <c r="O5810" s="5">
        <v>11.78</v>
      </c>
      <c r="P5810" s="5">
        <v>0</v>
      </c>
      <c r="Q5810" s="2">
        <f t="shared" si="541"/>
        <v>-11.78</v>
      </c>
      <c r="R5810" s="5">
        <f t="shared" si="542"/>
        <v>-11.78</v>
      </c>
      <c r="S5810" s="11">
        <f t="shared" si="543"/>
        <v>-1</v>
      </c>
      <c r="T5810" s="5">
        <v>2.02</v>
      </c>
      <c r="U5810" s="5">
        <v>0.65</v>
      </c>
      <c r="V5810" s="5">
        <v>0</v>
      </c>
      <c r="W5810" s="12">
        <f t="shared" si="544"/>
        <v>0</v>
      </c>
      <c r="X5810" s="2" t="str">
        <f t="shared" si="545"/>
        <v>PAUSE</v>
      </c>
      <c r="Y5810" s="22" t="str">
        <f t="shared" si="546"/>
        <v>Low (100-300)</v>
      </c>
    </row>
    <row r="5811" spans="1:25">
      <c r="A5811" s="2" t="s">
        <v>17866</v>
      </c>
      <c r="B5811" s="2" t="s">
        <v>9388</v>
      </c>
      <c r="C5811" s="2" t="s">
        <v>83</v>
      </c>
      <c r="D5811" s="2" t="s">
        <v>6393</v>
      </c>
      <c r="E5811" s="2" t="s">
        <v>48</v>
      </c>
      <c r="F5811" s="5">
        <v>3700</v>
      </c>
      <c r="G5811" s="2" t="s">
        <v>1106</v>
      </c>
      <c r="H5811" s="2" t="s">
        <v>72</v>
      </c>
      <c r="I5811" s="2" t="s">
        <v>13316</v>
      </c>
      <c r="J5811" s="2" t="s">
        <v>88</v>
      </c>
      <c r="K5811" s="9">
        <v>300</v>
      </c>
      <c r="L5811" s="9">
        <v>1520</v>
      </c>
      <c r="M5811" s="5">
        <v>62</v>
      </c>
      <c r="N5811" s="5">
        <v>2</v>
      </c>
      <c r="O5811" s="5">
        <v>29.75</v>
      </c>
      <c r="P5811" s="5">
        <v>128</v>
      </c>
      <c r="Q5811" s="2">
        <f t="shared" si="541"/>
        <v>98.25</v>
      </c>
      <c r="R5811" s="5">
        <f t="shared" si="542"/>
        <v>98.25</v>
      </c>
      <c r="S5811" s="11">
        <f t="shared" si="543"/>
        <v>3.3025210084033612</v>
      </c>
      <c r="T5811" s="5">
        <v>4.08</v>
      </c>
      <c r="U5811" s="5">
        <v>0.48</v>
      </c>
      <c r="V5811" s="5">
        <v>14.88</v>
      </c>
      <c r="W5811" s="12">
        <f t="shared" si="544"/>
        <v>3.2258064516129031E-2</v>
      </c>
      <c r="X5811" s="2" t="str">
        <f t="shared" si="545"/>
        <v>SCALE</v>
      </c>
      <c r="Y5811" s="22" t="str">
        <f t="shared" si="546"/>
        <v>Low (100-300)</v>
      </c>
    </row>
    <row r="5812" spans="1:25">
      <c r="A5812" s="2" t="s">
        <v>17867</v>
      </c>
      <c r="B5812" s="2" t="s">
        <v>950</v>
      </c>
      <c r="C5812" s="2" t="s">
        <v>269</v>
      </c>
      <c r="D5812" s="2" t="s">
        <v>17868</v>
      </c>
      <c r="E5812" s="2" t="s">
        <v>125</v>
      </c>
      <c r="F5812" s="5">
        <v>6200</v>
      </c>
      <c r="G5812" s="2" t="s">
        <v>133</v>
      </c>
      <c r="H5812" s="2" t="s">
        <v>134</v>
      </c>
      <c r="I5812" s="2" t="s">
        <v>13316</v>
      </c>
      <c r="J5812" s="2" t="s">
        <v>313</v>
      </c>
      <c r="K5812" s="9">
        <v>300</v>
      </c>
      <c r="L5812" s="9">
        <v>2349</v>
      </c>
      <c r="M5812" s="5">
        <v>102</v>
      </c>
      <c r="N5812" s="5">
        <v>3</v>
      </c>
      <c r="O5812" s="5">
        <v>49.6</v>
      </c>
      <c r="P5812" s="5">
        <v>110.18</v>
      </c>
      <c r="Q5812" s="2">
        <f t="shared" si="541"/>
        <v>60.580000000000005</v>
      </c>
      <c r="R5812" s="5">
        <f t="shared" si="542"/>
        <v>60.580000000000005</v>
      </c>
      <c r="S5812" s="11">
        <f t="shared" si="543"/>
        <v>1.2213709677419355</v>
      </c>
      <c r="T5812" s="5">
        <v>4.34</v>
      </c>
      <c r="U5812" s="5">
        <v>0.49</v>
      </c>
      <c r="V5812" s="5">
        <v>16.53</v>
      </c>
      <c r="W5812" s="12">
        <f t="shared" si="544"/>
        <v>2.9411764705882353E-2</v>
      </c>
      <c r="X5812" s="2" t="str">
        <f t="shared" si="545"/>
        <v>SCALE</v>
      </c>
      <c r="Y5812" s="22" t="str">
        <f t="shared" si="546"/>
        <v>Low (100-300)</v>
      </c>
    </row>
    <row r="5813" spans="1:25">
      <c r="A5813" s="2" t="s">
        <v>17869</v>
      </c>
      <c r="B5813" s="2" t="s">
        <v>11537</v>
      </c>
      <c r="C5813" s="2" t="s">
        <v>2221</v>
      </c>
      <c r="D5813" s="2" t="s">
        <v>1460</v>
      </c>
      <c r="E5813" s="2" t="s">
        <v>23</v>
      </c>
      <c r="F5813" s="5">
        <v>3500</v>
      </c>
      <c r="G5813" s="2" t="s">
        <v>17870</v>
      </c>
      <c r="H5813" s="2" t="s">
        <v>312</v>
      </c>
      <c r="I5813" s="2" t="s">
        <v>13316</v>
      </c>
      <c r="J5813" s="2" t="s">
        <v>95</v>
      </c>
      <c r="K5813" s="9">
        <v>600</v>
      </c>
      <c r="L5813" s="9">
        <v>2202</v>
      </c>
      <c r="M5813" s="5">
        <v>62</v>
      </c>
      <c r="N5813" s="5">
        <v>2</v>
      </c>
      <c r="O5813" s="5">
        <v>35.479999999999997</v>
      </c>
      <c r="P5813" s="5">
        <v>124.09</v>
      </c>
      <c r="Q5813" s="2">
        <f t="shared" si="541"/>
        <v>88.610000000000014</v>
      </c>
      <c r="R5813" s="5">
        <f t="shared" si="542"/>
        <v>88.610000000000014</v>
      </c>
      <c r="S5813" s="11">
        <f t="shared" si="543"/>
        <v>2.4974633596392342</v>
      </c>
      <c r="T5813" s="5">
        <v>2.82</v>
      </c>
      <c r="U5813" s="5">
        <v>0.56999999999999995</v>
      </c>
      <c r="V5813" s="5">
        <v>17.739999999999998</v>
      </c>
      <c r="W5813" s="12">
        <f t="shared" si="544"/>
        <v>3.2258064516129031E-2</v>
      </c>
      <c r="X5813" s="2" t="str">
        <f t="shared" si="545"/>
        <v>SCALE</v>
      </c>
      <c r="Y5813" s="22" t="str">
        <f t="shared" si="546"/>
        <v>High (501-750)</v>
      </c>
    </row>
    <row r="5814" spans="1:25">
      <c r="A5814" s="2" t="s">
        <v>17871</v>
      </c>
      <c r="B5814" s="2" t="s">
        <v>17872</v>
      </c>
      <c r="C5814" s="2" t="s">
        <v>17873</v>
      </c>
      <c r="D5814" s="2" t="s">
        <v>144</v>
      </c>
      <c r="E5814" s="2" t="s">
        <v>40</v>
      </c>
      <c r="F5814" s="5">
        <v>2400</v>
      </c>
      <c r="G5814" s="2" t="s">
        <v>17874</v>
      </c>
      <c r="H5814" s="2" t="s">
        <v>134</v>
      </c>
      <c r="I5814" s="2" t="s">
        <v>13316</v>
      </c>
      <c r="J5814" s="2" t="s">
        <v>27</v>
      </c>
      <c r="K5814" s="9">
        <v>300</v>
      </c>
      <c r="L5814" s="9">
        <v>2325</v>
      </c>
      <c r="M5814" s="5">
        <v>92</v>
      </c>
      <c r="N5814" s="5">
        <v>0</v>
      </c>
      <c r="O5814" s="5">
        <v>48.88</v>
      </c>
      <c r="P5814" s="5">
        <v>0</v>
      </c>
      <c r="Q5814" s="2">
        <f t="shared" si="541"/>
        <v>-48.88</v>
      </c>
      <c r="R5814" s="5">
        <f t="shared" si="542"/>
        <v>-48.88</v>
      </c>
      <c r="S5814" s="11">
        <f t="shared" si="543"/>
        <v>-1</v>
      </c>
      <c r="T5814" s="5">
        <v>3.96</v>
      </c>
      <c r="U5814" s="5">
        <v>0.53</v>
      </c>
      <c r="V5814" s="5">
        <v>0</v>
      </c>
      <c r="W5814" s="12">
        <f t="shared" si="544"/>
        <v>0</v>
      </c>
      <c r="X5814" s="2" t="str">
        <f t="shared" si="545"/>
        <v>PAUSE</v>
      </c>
      <c r="Y5814" s="22" t="str">
        <f t="shared" si="546"/>
        <v>Low (100-300)</v>
      </c>
    </row>
    <row r="5815" spans="1:25">
      <c r="A5815" s="2" t="s">
        <v>17875</v>
      </c>
      <c r="B5815" s="2" t="s">
        <v>17876</v>
      </c>
      <c r="C5815" s="2" t="s">
        <v>5804</v>
      </c>
      <c r="D5815" s="2" t="s">
        <v>1190</v>
      </c>
      <c r="E5815" s="2" t="s">
        <v>112</v>
      </c>
      <c r="F5815" s="5">
        <v>2600</v>
      </c>
      <c r="G5815" s="2" t="s">
        <v>17877</v>
      </c>
      <c r="H5815" s="2" t="s">
        <v>25</v>
      </c>
      <c r="I5815" s="2" t="s">
        <v>13316</v>
      </c>
      <c r="J5815" s="2" t="s">
        <v>183</v>
      </c>
      <c r="K5815" s="9">
        <v>1000</v>
      </c>
      <c r="L5815" s="9">
        <v>1492</v>
      </c>
      <c r="M5815" s="5">
        <v>31</v>
      </c>
      <c r="N5815" s="5">
        <v>0</v>
      </c>
      <c r="O5815" s="5">
        <v>21.62</v>
      </c>
      <c r="P5815" s="5">
        <v>0</v>
      </c>
      <c r="Q5815" s="2">
        <f t="shared" si="541"/>
        <v>-21.62</v>
      </c>
      <c r="R5815" s="5">
        <f t="shared" si="542"/>
        <v>-21.62</v>
      </c>
      <c r="S5815" s="11">
        <f t="shared" si="543"/>
        <v>-1</v>
      </c>
      <c r="T5815" s="5">
        <v>2.08</v>
      </c>
      <c r="U5815" s="5">
        <v>0.7</v>
      </c>
      <c r="V5815" s="5">
        <v>0</v>
      </c>
      <c r="W5815" s="12">
        <f t="shared" si="544"/>
        <v>0</v>
      </c>
      <c r="X5815" s="2" t="str">
        <f t="shared" si="545"/>
        <v>PAUSE</v>
      </c>
      <c r="Y5815" s="22" t="str">
        <f t="shared" si="546"/>
        <v>Premium (751-1000)</v>
      </c>
    </row>
    <row r="5816" spans="1:25">
      <c r="A5816" s="2" t="s">
        <v>17878</v>
      </c>
      <c r="B5816" s="2" t="s">
        <v>863</v>
      </c>
      <c r="C5816" s="2" t="s">
        <v>869</v>
      </c>
      <c r="D5816" s="2" t="s">
        <v>17879</v>
      </c>
      <c r="E5816" s="2" t="s">
        <v>40</v>
      </c>
      <c r="F5816" s="5">
        <v>1600</v>
      </c>
      <c r="G5816" s="2" t="s">
        <v>9327</v>
      </c>
      <c r="H5816" s="2" t="s">
        <v>312</v>
      </c>
      <c r="I5816" s="2" t="s">
        <v>13316</v>
      </c>
      <c r="J5816" s="2" t="s">
        <v>361</v>
      </c>
      <c r="K5816" s="9">
        <v>700</v>
      </c>
      <c r="L5816" s="9">
        <v>912</v>
      </c>
      <c r="M5816" s="5">
        <v>17</v>
      </c>
      <c r="N5816" s="5">
        <v>0</v>
      </c>
      <c r="O5816" s="5">
        <v>12.47</v>
      </c>
      <c r="P5816" s="5">
        <v>0</v>
      </c>
      <c r="Q5816" s="2">
        <f t="shared" si="541"/>
        <v>-12.47</v>
      </c>
      <c r="R5816" s="5">
        <f t="shared" si="542"/>
        <v>-12.47</v>
      </c>
      <c r="S5816" s="11">
        <f t="shared" si="543"/>
        <v>-1</v>
      </c>
      <c r="T5816" s="5">
        <v>1.86</v>
      </c>
      <c r="U5816" s="5">
        <v>0.73</v>
      </c>
      <c r="V5816" s="5">
        <v>0</v>
      </c>
      <c r="W5816" s="12">
        <f t="shared" si="544"/>
        <v>0</v>
      </c>
      <c r="X5816" s="2" t="str">
        <f t="shared" si="545"/>
        <v>PAUSE</v>
      </c>
      <c r="Y5816" s="22" t="str">
        <f t="shared" si="546"/>
        <v>High (501-750)</v>
      </c>
    </row>
    <row r="5817" spans="1:25">
      <c r="A5817" s="2" t="s">
        <v>17880</v>
      </c>
      <c r="B5817" s="2" t="s">
        <v>5870</v>
      </c>
      <c r="C5817" s="2" t="s">
        <v>17881</v>
      </c>
      <c r="D5817" s="2" t="s">
        <v>8310</v>
      </c>
      <c r="E5817" s="2" t="s">
        <v>23</v>
      </c>
      <c r="F5817" s="5">
        <v>2258</v>
      </c>
      <c r="G5817" s="2" t="s">
        <v>7125</v>
      </c>
      <c r="H5817" s="2" t="s">
        <v>312</v>
      </c>
      <c r="I5817" s="2" t="s">
        <v>13316</v>
      </c>
      <c r="J5817" s="2" t="s">
        <v>66</v>
      </c>
      <c r="K5817" s="9">
        <v>100</v>
      </c>
      <c r="L5817" s="9">
        <v>1308</v>
      </c>
      <c r="M5817" s="5">
        <v>38</v>
      </c>
      <c r="N5817" s="5">
        <v>3</v>
      </c>
      <c r="O5817" s="5">
        <v>17.850000000000001</v>
      </c>
      <c r="P5817" s="5">
        <v>188.24</v>
      </c>
      <c r="Q5817" s="2">
        <f t="shared" si="541"/>
        <v>170.39000000000001</v>
      </c>
      <c r="R5817" s="5">
        <f t="shared" si="542"/>
        <v>170.39000000000001</v>
      </c>
      <c r="S5817" s="11">
        <f t="shared" si="543"/>
        <v>9.545658263305322</v>
      </c>
      <c r="T5817" s="5">
        <v>2.91</v>
      </c>
      <c r="U5817" s="5">
        <v>0.47</v>
      </c>
      <c r="V5817" s="5">
        <v>5.95</v>
      </c>
      <c r="W5817" s="12">
        <f t="shared" si="544"/>
        <v>7.8947368421052627E-2</v>
      </c>
      <c r="X5817" s="2" t="str">
        <f t="shared" si="545"/>
        <v>SCALE</v>
      </c>
      <c r="Y5817" s="22" t="str">
        <f t="shared" si="546"/>
        <v>Low (100-300)</v>
      </c>
    </row>
    <row r="5818" spans="1:25">
      <c r="A5818" s="2" t="s">
        <v>17882</v>
      </c>
      <c r="B5818" s="2" t="s">
        <v>17883</v>
      </c>
      <c r="C5818" s="2" t="s">
        <v>763</v>
      </c>
      <c r="D5818" s="2" t="s">
        <v>10500</v>
      </c>
      <c r="E5818" s="2" t="s">
        <v>112</v>
      </c>
      <c r="F5818" s="5">
        <v>4300</v>
      </c>
      <c r="G5818" s="2" t="s">
        <v>17884</v>
      </c>
      <c r="H5818" s="2" t="s">
        <v>58</v>
      </c>
      <c r="I5818" s="2" t="s">
        <v>13316</v>
      </c>
      <c r="J5818" s="2" t="s">
        <v>51</v>
      </c>
      <c r="K5818" s="9">
        <v>300</v>
      </c>
      <c r="L5818" s="9">
        <v>507</v>
      </c>
      <c r="M5818" s="5">
        <v>19</v>
      </c>
      <c r="N5818" s="5">
        <v>0</v>
      </c>
      <c r="O5818" s="5">
        <v>8.32</v>
      </c>
      <c r="P5818" s="5">
        <v>0</v>
      </c>
      <c r="Q5818" s="2">
        <f t="shared" si="541"/>
        <v>-8.32</v>
      </c>
      <c r="R5818" s="5">
        <f t="shared" si="542"/>
        <v>-8.32</v>
      </c>
      <c r="S5818" s="11">
        <f t="shared" si="543"/>
        <v>-1</v>
      </c>
      <c r="T5818" s="5">
        <v>3.75</v>
      </c>
      <c r="U5818" s="5">
        <v>0.44</v>
      </c>
      <c r="V5818" s="5">
        <v>0</v>
      </c>
      <c r="W5818" s="12">
        <f t="shared" si="544"/>
        <v>0</v>
      </c>
      <c r="X5818" s="2" t="str">
        <f t="shared" si="545"/>
        <v>PAUSE</v>
      </c>
      <c r="Y5818" s="22" t="str">
        <f t="shared" si="546"/>
        <v>Low (100-300)</v>
      </c>
    </row>
    <row r="5819" spans="1:25">
      <c r="A5819" s="2" t="s">
        <v>17885</v>
      </c>
      <c r="B5819" s="2" t="s">
        <v>988</v>
      </c>
      <c r="C5819" s="2" t="s">
        <v>17886</v>
      </c>
      <c r="D5819" s="2" t="s">
        <v>17887</v>
      </c>
      <c r="E5819" s="2" t="s">
        <v>305</v>
      </c>
      <c r="F5819" s="5">
        <v>3700</v>
      </c>
      <c r="G5819" s="2" t="s">
        <v>2105</v>
      </c>
      <c r="H5819" s="2" t="s">
        <v>260</v>
      </c>
      <c r="I5819" s="2" t="s">
        <v>13316</v>
      </c>
      <c r="J5819" s="2" t="s">
        <v>232</v>
      </c>
      <c r="K5819" s="9">
        <v>600</v>
      </c>
      <c r="L5819" s="9">
        <v>1888</v>
      </c>
      <c r="M5819" s="5">
        <v>78</v>
      </c>
      <c r="N5819" s="5">
        <v>0</v>
      </c>
      <c r="O5819" s="5">
        <v>50.59</v>
      </c>
      <c r="P5819" s="5">
        <v>0</v>
      </c>
      <c r="Q5819" s="2">
        <f t="shared" si="541"/>
        <v>-50.59</v>
      </c>
      <c r="R5819" s="5">
        <f t="shared" si="542"/>
        <v>-50.59</v>
      </c>
      <c r="S5819" s="11">
        <f t="shared" si="543"/>
        <v>-1</v>
      </c>
      <c r="T5819" s="5">
        <v>4.13</v>
      </c>
      <c r="U5819" s="5">
        <v>0.65</v>
      </c>
      <c r="V5819" s="5">
        <v>0</v>
      </c>
      <c r="W5819" s="12">
        <f t="shared" si="544"/>
        <v>0</v>
      </c>
      <c r="X5819" s="2" t="str">
        <f t="shared" si="545"/>
        <v>PAUSE</v>
      </c>
      <c r="Y5819" s="22" t="str">
        <f t="shared" si="546"/>
        <v>High (501-750)</v>
      </c>
    </row>
    <row r="5820" spans="1:25">
      <c r="A5820" s="2" t="s">
        <v>17888</v>
      </c>
      <c r="B5820" s="2" t="s">
        <v>1739</v>
      </c>
      <c r="C5820" s="2" t="s">
        <v>17889</v>
      </c>
      <c r="D5820" s="2" t="s">
        <v>6256</v>
      </c>
      <c r="E5820" s="2" t="s">
        <v>112</v>
      </c>
      <c r="F5820" s="5">
        <v>3000</v>
      </c>
      <c r="G5820" s="2" t="s">
        <v>17890</v>
      </c>
      <c r="H5820" s="2" t="s">
        <v>167</v>
      </c>
      <c r="I5820" s="2" t="s">
        <v>13316</v>
      </c>
      <c r="J5820" s="2" t="s">
        <v>458</v>
      </c>
      <c r="K5820" s="9">
        <v>400</v>
      </c>
      <c r="L5820" s="9">
        <v>2382</v>
      </c>
      <c r="M5820" s="5">
        <v>98</v>
      </c>
      <c r="N5820" s="5">
        <v>2</v>
      </c>
      <c r="O5820" s="5">
        <v>75.28</v>
      </c>
      <c r="P5820" s="5">
        <v>109.7</v>
      </c>
      <c r="Q5820" s="2">
        <f t="shared" si="541"/>
        <v>34.42</v>
      </c>
      <c r="R5820" s="5">
        <f t="shared" si="542"/>
        <v>34.42</v>
      </c>
      <c r="S5820" s="11">
        <f t="shared" si="543"/>
        <v>0.45722635494155156</v>
      </c>
      <c r="T5820" s="5">
        <v>4.1100000000000003</v>
      </c>
      <c r="U5820" s="5">
        <v>0.77</v>
      </c>
      <c r="V5820" s="5">
        <v>37.64</v>
      </c>
      <c r="W5820" s="12">
        <f t="shared" si="544"/>
        <v>2.0408163265306121E-2</v>
      </c>
      <c r="X5820" s="2" t="str">
        <f t="shared" si="545"/>
        <v>SCALE</v>
      </c>
      <c r="Y5820" s="22" t="str">
        <f t="shared" si="546"/>
        <v>Mid (301-500)</v>
      </c>
    </row>
    <row r="5821" spans="1:25">
      <c r="A5821" s="2" t="s">
        <v>17891</v>
      </c>
      <c r="B5821" s="2" t="s">
        <v>17892</v>
      </c>
      <c r="C5821" s="2" t="s">
        <v>17893</v>
      </c>
      <c r="D5821" s="2" t="s">
        <v>159</v>
      </c>
      <c r="E5821" s="2" t="s">
        <v>112</v>
      </c>
      <c r="F5821" s="5">
        <v>4700</v>
      </c>
      <c r="G5821" s="2" t="s">
        <v>1358</v>
      </c>
      <c r="H5821" s="2" t="s">
        <v>94</v>
      </c>
      <c r="I5821" s="2" t="s">
        <v>13316</v>
      </c>
      <c r="J5821" s="2" t="s">
        <v>162</v>
      </c>
      <c r="K5821" s="9">
        <v>700</v>
      </c>
      <c r="L5821" s="9">
        <v>1223</v>
      </c>
      <c r="M5821" s="5">
        <v>50</v>
      </c>
      <c r="N5821" s="5">
        <v>4</v>
      </c>
      <c r="O5821" s="5">
        <v>36.81</v>
      </c>
      <c r="P5821" s="5">
        <v>271.99</v>
      </c>
      <c r="Q5821" s="2">
        <f t="shared" si="541"/>
        <v>235.18</v>
      </c>
      <c r="R5821" s="5">
        <f t="shared" si="542"/>
        <v>235.18</v>
      </c>
      <c r="S5821" s="11">
        <f t="shared" si="543"/>
        <v>6.3890247215430591</v>
      </c>
      <c r="T5821" s="5">
        <v>4.09</v>
      </c>
      <c r="U5821" s="5">
        <v>0.74</v>
      </c>
      <c r="V5821" s="5">
        <v>9.1999999999999993</v>
      </c>
      <c r="W5821" s="12">
        <f t="shared" si="544"/>
        <v>0.08</v>
      </c>
      <c r="X5821" s="2" t="str">
        <f t="shared" si="545"/>
        <v>SCALE</v>
      </c>
      <c r="Y5821" s="22" t="str">
        <f t="shared" si="546"/>
        <v>High (501-750)</v>
      </c>
    </row>
    <row r="5822" spans="1:25">
      <c r="A5822" s="2" t="s">
        <v>17894</v>
      </c>
      <c r="B5822" s="2" t="s">
        <v>17895</v>
      </c>
      <c r="C5822" s="2" t="s">
        <v>17896</v>
      </c>
      <c r="D5822" s="2" t="s">
        <v>1258</v>
      </c>
      <c r="E5822" s="2" t="s">
        <v>132</v>
      </c>
      <c r="F5822" s="5">
        <v>3100</v>
      </c>
      <c r="G5822" s="2" t="s">
        <v>617</v>
      </c>
      <c r="H5822" s="2" t="s">
        <v>190</v>
      </c>
      <c r="I5822" s="2" t="s">
        <v>13316</v>
      </c>
      <c r="J5822" s="2" t="s">
        <v>293</v>
      </c>
      <c r="K5822" s="9">
        <v>400</v>
      </c>
      <c r="L5822" s="9">
        <v>1814</v>
      </c>
      <c r="M5822" s="5">
        <v>30</v>
      </c>
      <c r="N5822" s="5">
        <v>1</v>
      </c>
      <c r="O5822" s="5">
        <v>19.04</v>
      </c>
      <c r="P5822" s="5">
        <v>54.57</v>
      </c>
      <c r="Q5822" s="2">
        <f t="shared" si="541"/>
        <v>35.53</v>
      </c>
      <c r="R5822" s="5">
        <f t="shared" si="542"/>
        <v>35.53</v>
      </c>
      <c r="S5822" s="11">
        <f t="shared" si="543"/>
        <v>1.8660714285714288</v>
      </c>
      <c r="T5822" s="5">
        <v>1.65</v>
      </c>
      <c r="U5822" s="5">
        <v>0.63</v>
      </c>
      <c r="V5822" s="5">
        <v>19.04</v>
      </c>
      <c r="W5822" s="12">
        <f t="shared" si="544"/>
        <v>3.3333333333333333E-2</v>
      </c>
      <c r="X5822" s="2" t="str">
        <f t="shared" si="545"/>
        <v>SCALE</v>
      </c>
      <c r="Y5822" s="22" t="str">
        <f t="shared" si="546"/>
        <v>Mid (301-500)</v>
      </c>
    </row>
    <row r="5823" spans="1:25">
      <c r="A5823" s="2" t="s">
        <v>17897</v>
      </c>
      <c r="B5823" s="2" t="s">
        <v>1933</v>
      </c>
      <c r="C5823" s="2" t="s">
        <v>1577</v>
      </c>
      <c r="D5823" s="2" t="s">
        <v>251</v>
      </c>
      <c r="E5823" s="2" t="s">
        <v>23</v>
      </c>
      <c r="F5823" s="5">
        <v>4500</v>
      </c>
      <c r="G5823" s="2" t="s">
        <v>17898</v>
      </c>
      <c r="H5823" s="2" t="s">
        <v>134</v>
      </c>
      <c r="I5823" s="2" t="s">
        <v>13316</v>
      </c>
      <c r="J5823" s="2" t="s">
        <v>232</v>
      </c>
      <c r="K5823" s="9">
        <v>1000</v>
      </c>
      <c r="L5823" s="9">
        <v>1493</v>
      </c>
      <c r="M5823" s="5">
        <v>30</v>
      </c>
      <c r="N5823" s="5">
        <v>1</v>
      </c>
      <c r="O5823" s="5">
        <v>22.85</v>
      </c>
      <c r="P5823" s="5">
        <v>56.48</v>
      </c>
      <c r="Q5823" s="2">
        <f t="shared" si="541"/>
        <v>33.629999999999995</v>
      </c>
      <c r="R5823" s="5">
        <f t="shared" si="542"/>
        <v>33.629999999999995</v>
      </c>
      <c r="S5823" s="11">
        <f t="shared" si="543"/>
        <v>1.4717724288840259</v>
      </c>
      <c r="T5823" s="5">
        <v>2.0099999999999998</v>
      </c>
      <c r="U5823" s="5">
        <v>0.76</v>
      </c>
      <c r="V5823" s="5">
        <v>22.85</v>
      </c>
      <c r="W5823" s="12">
        <f t="shared" si="544"/>
        <v>3.3333333333333333E-2</v>
      </c>
      <c r="X5823" s="2" t="str">
        <f t="shared" si="545"/>
        <v>SCALE</v>
      </c>
      <c r="Y5823" s="22" t="str">
        <f t="shared" si="546"/>
        <v>Premium (751-1000)</v>
      </c>
    </row>
    <row r="5824" spans="1:25">
      <c r="A5824" s="2" t="s">
        <v>17899</v>
      </c>
      <c r="B5824" s="2" t="s">
        <v>8470</v>
      </c>
      <c r="C5824" s="2" t="s">
        <v>13263</v>
      </c>
      <c r="D5824" s="2" t="s">
        <v>4490</v>
      </c>
      <c r="E5824" s="2" t="s">
        <v>625</v>
      </c>
      <c r="F5824" s="5">
        <v>2000</v>
      </c>
      <c r="G5824" s="2" t="s">
        <v>6143</v>
      </c>
      <c r="H5824" s="2" t="s">
        <v>72</v>
      </c>
      <c r="I5824" s="2" t="s">
        <v>13316</v>
      </c>
      <c r="J5824" s="2" t="s">
        <v>155</v>
      </c>
      <c r="K5824" s="9">
        <v>300</v>
      </c>
      <c r="L5824" s="9">
        <v>602</v>
      </c>
      <c r="M5824" s="5">
        <v>21</v>
      </c>
      <c r="N5824" s="5">
        <v>0</v>
      </c>
      <c r="O5824" s="5">
        <v>12.92</v>
      </c>
      <c r="P5824" s="5">
        <v>0</v>
      </c>
      <c r="Q5824" s="2">
        <f t="shared" si="541"/>
        <v>-12.92</v>
      </c>
      <c r="R5824" s="5">
        <f t="shared" si="542"/>
        <v>-12.92</v>
      </c>
      <c r="S5824" s="11">
        <f t="shared" si="543"/>
        <v>-1</v>
      </c>
      <c r="T5824" s="5">
        <v>3.49</v>
      </c>
      <c r="U5824" s="5">
        <v>0.62</v>
      </c>
      <c r="V5824" s="5">
        <v>0</v>
      </c>
      <c r="W5824" s="12">
        <f t="shared" si="544"/>
        <v>0</v>
      </c>
      <c r="X5824" s="2" t="str">
        <f t="shared" si="545"/>
        <v>PAUSE</v>
      </c>
      <c r="Y5824" s="22" t="str">
        <f t="shared" si="546"/>
        <v>Low (100-300)</v>
      </c>
    </row>
    <row r="5825" spans="1:25">
      <c r="A5825" s="2" t="s">
        <v>17900</v>
      </c>
      <c r="B5825" s="2" t="s">
        <v>2722</v>
      </c>
      <c r="C5825" s="2" t="s">
        <v>17901</v>
      </c>
      <c r="D5825" s="2" t="s">
        <v>1215</v>
      </c>
      <c r="E5825" s="2" t="s">
        <v>237</v>
      </c>
      <c r="F5825" s="5">
        <v>2700</v>
      </c>
      <c r="G5825" s="2" t="s">
        <v>343</v>
      </c>
      <c r="H5825" s="2" t="s">
        <v>312</v>
      </c>
      <c r="I5825" s="2" t="s">
        <v>13316</v>
      </c>
      <c r="J5825" s="2" t="s">
        <v>206</v>
      </c>
      <c r="K5825" s="9">
        <v>800</v>
      </c>
      <c r="L5825" s="9">
        <v>2124</v>
      </c>
      <c r="M5825" s="5">
        <v>54</v>
      </c>
      <c r="N5825" s="5">
        <v>2</v>
      </c>
      <c r="O5825" s="5">
        <v>37.840000000000003</v>
      </c>
      <c r="P5825" s="5">
        <v>130.41999999999999</v>
      </c>
      <c r="Q5825" s="2">
        <f t="shared" si="541"/>
        <v>92.579999999999984</v>
      </c>
      <c r="R5825" s="5">
        <f t="shared" si="542"/>
        <v>92.579999999999984</v>
      </c>
      <c r="S5825" s="11">
        <f t="shared" si="543"/>
        <v>2.4466173361522192</v>
      </c>
      <c r="T5825" s="5">
        <v>2.54</v>
      </c>
      <c r="U5825" s="5">
        <v>0.7</v>
      </c>
      <c r="V5825" s="5">
        <v>18.920000000000002</v>
      </c>
      <c r="W5825" s="12">
        <f t="shared" si="544"/>
        <v>3.7037037037037035E-2</v>
      </c>
      <c r="X5825" s="2" t="str">
        <f t="shared" si="545"/>
        <v>SCALE</v>
      </c>
      <c r="Y5825" s="22" t="str">
        <f t="shared" si="546"/>
        <v>Premium (751-1000)</v>
      </c>
    </row>
    <row r="5826" spans="1:25">
      <c r="A5826" s="2" t="s">
        <v>17902</v>
      </c>
      <c r="B5826" s="2" t="s">
        <v>2433</v>
      </c>
      <c r="C5826" s="2" t="s">
        <v>4952</v>
      </c>
      <c r="D5826" s="2" t="s">
        <v>17903</v>
      </c>
      <c r="E5826" s="2" t="s">
        <v>188</v>
      </c>
      <c r="F5826" s="5">
        <v>2500</v>
      </c>
      <c r="G5826" s="2" t="s">
        <v>17533</v>
      </c>
      <c r="H5826" s="2" t="s">
        <v>134</v>
      </c>
      <c r="I5826" s="2" t="s">
        <v>13316</v>
      </c>
      <c r="J5826" s="2" t="s">
        <v>80</v>
      </c>
      <c r="K5826" s="9">
        <v>800</v>
      </c>
      <c r="L5826" s="9">
        <v>2491</v>
      </c>
      <c r="M5826" s="5">
        <v>65</v>
      </c>
      <c r="N5826" s="5">
        <v>2</v>
      </c>
      <c r="O5826" s="5">
        <v>40.130000000000003</v>
      </c>
      <c r="P5826" s="5">
        <v>132.80000000000001</v>
      </c>
      <c r="Q5826" s="2">
        <f t="shared" si="541"/>
        <v>92.670000000000016</v>
      </c>
      <c r="R5826" s="5">
        <f t="shared" si="542"/>
        <v>92.670000000000016</v>
      </c>
      <c r="S5826" s="11">
        <f t="shared" si="543"/>
        <v>2.3092449538998259</v>
      </c>
      <c r="T5826" s="5">
        <v>2.61</v>
      </c>
      <c r="U5826" s="5">
        <v>0.62</v>
      </c>
      <c r="V5826" s="5">
        <v>20.07</v>
      </c>
      <c r="W5826" s="12">
        <f t="shared" si="544"/>
        <v>3.0769230769230771E-2</v>
      </c>
      <c r="X5826" s="2" t="str">
        <f t="shared" si="545"/>
        <v>SCALE</v>
      </c>
      <c r="Y5826" s="22" t="str">
        <f t="shared" si="546"/>
        <v>Premium (751-1000)</v>
      </c>
    </row>
    <row r="5827" spans="1:25">
      <c r="A5827" s="2" t="s">
        <v>17904</v>
      </c>
      <c r="B5827" s="2" t="s">
        <v>2694</v>
      </c>
      <c r="C5827" s="2" t="s">
        <v>17905</v>
      </c>
      <c r="D5827" s="2" t="s">
        <v>17906</v>
      </c>
      <c r="E5827" s="2" t="s">
        <v>237</v>
      </c>
      <c r="F5827" s="5">
        <v>5850</v>
      </c>
      <c r="G5827" s="2" t="s">
        <v>17907</v>
      </c>
      <c r="H5827" s="2" t="s">
        <v>25</v>
      </c>
      <c r="I5827" s="2" t="s">
        <v>13316</v>
      </c>
      <c r="J5827" s="2" t="s">
        <v>66</v>
      </c>
      <c r="K5827" s="9">
        <v>400</v>
      </c>
      <c r="L5827" s="9">
        <v>1963</v>
      </c>
      <c r="M5827" s="5">
        <v>86</v>
      </c>
      <c r="N5827" s="5">
        <v>3</v>
      </c>
      <c r="O5827" s="5">
        <v>45.92</v>
      </c>
      <c r="P5827" s="5">
        <v>165.41</v>
      </c>
      <c r="Q5827" s="2">
        <f t="shared" si="541"/>
        <v>119.49</v>
      </c>
      <c r="R5827" s="5">
        <f t="shared" si="542"/>
        <v>119.49</v>
      </c>
      <c r="S5827" s="11">
        <f t="shared" si="543"/>
        <v>2.6021341463414633</v>
      </c>
      <c r="T5827" s="5">
        <v>4.38</v>
      </c>
      <c r="U5827" s="5">
        <v>0.53</v>
      </c>
      <c r="V5827" s="5">
        <v>15.31</v>
      </c>
      <c r="W5827" s="12">
        <f t="shared" si="544"/>
        <v>3.4883720930232558E-2</v>
      </c>
      <c r="X5827" s="2" t="str">
        <f t="shared" si="545"/>
        <v>SCALE</v>
      </c>
      <c r="Y5827" s="22" t="str">
        <f t="shared" si="546"/>
        <v>Mid (301-500)</v>
      </c>
    </row>
    <row r="5828" spans="1:25">
      <c r="A5828" s="2" t="s">
        <v>17908</v>
      </c>
      <c r="B5828" s="2" t="s">
        <v>6542</v>
      </c>
      <c r="C5828" s="2" t="s">
        <v>17909</v>
      </c>
      <c r="D5828" s="2" t="s">
        <v>6837</v>
      </c>
      <c r="E5828" s="2" t="s">
        <v>40</v>
      </c>
      <c r="F5828" s="5">
        <v>1600</v>
      </c>
      <c r="G5828" s="2" t="s">
        <v>12780</v>
      </c>
      <c r="H5828" s="2" t="s">
        <v>161</v>
      </c>
      <c r="I5828" s="2" t="s">
        <v>13316</v>
      </c>
      <c r="J5828" s="2" t="s">
        <v>120</v>
      </c>
      <c r="K5828" s="9">
        <v>300</v>
      </c>
      <c r="L5828" s="9">
        <v>1543</v>
      </c>
      <c r="M5828" s="5">
        <v>37</v>
      </c>
      <c r="N5828" s="5">
        <v>1</v>
      </c>
      <c r="O5828" s="5">
        <v>16.14</v>
      </c>
      <c r="P5828" s="5">
        <v>69.55</v>
      </c>
      <c r="Q5828" s="2">
        <f t="shared" si="541"/>
        <v>53.41</v>
      </c>
      <c r="R5828" s="5">
        <f t="shared" si="542"/>
        <v>53.41</v>
      </c>
      <c r="S5828" s="11">
        <f t="shared" si="543"/>
        <v>3.3091697645600986</v>
      </c>
      <c r="T5828" s="5">
        <v>2.4</v>
      </c>
      <c r="U5828" s="5">
        <v>0.44</v>
      </c>
      <c r="V5828" s="5">
        <v>16.14</v>
      </c>
      <c r="W5828" s="12">
        <f t="shared" si="544"/>
        <v>2.7027027027027029E-2</v>
      </c>
      <c r="X5828" s="2" t="str">
        <f t="shared" si="545"/>
        <v>SCALE</v>
      </c>
      <c r="Y5828" s="22" t="str">
        <f t="shared" si="546"/>
        <v>Low (100-300)</v>
      </c>
    </row>
    <row r="5829" spans="1:25">
      <c r="A5829" s="2" t="s">
        <v>17910</v>
      </c>
      <c r="B5829" s="2" t="s">
        <v>1702</v>
      </c>
      <c r="C5829" s="2" t="s">
        <v>5649</v>
      </c>
      <c r="D5829" s="2" t="s">
        <v>6522</v>
      </c>
      <c r="E5829" s="2" t="s">
        <v>118</v>
      </c>
      <c r="F5829" s="5">
        <v>2612</v>
      </c>
      <c r="G5829" s="2" t="s">
        <v>5790</v>
      </c>
      <c r="H5829" s="2" t="s">
        <v>312</v>
      </c>
      <c r="I5829" s="2" t="s">
        <v>13316</v>
      </c>
      <c r="J5829" s="2" t="s">
        <v>155</v>
      </c>
      <c r="K5829" s="9">
        <v>600</v>
      </c>
      <c r="L5829" s="9">
        <v>545</v>
      </c>
      <c r="M5829" s="5">
        <v>10</v>
      </c>
      <c r="N5829" s="5">
        <v>0</v>
      </c>
      <c r="O5829" s="5">
        <v>8.1199999999999992</v>
      </c>
      <c r="P5829" s="5">
        <v>0</v>
      </c>
      <c r="Q5829" s="2">
        <f t="shared" si="541"/>
        <v>-8.1199999999999992</v>
      </c>
      <c r="R5829" s="5">
        <f t="shared" si="542"/>
        <v>-8.1199999999999992</v>
      </c>
      <c r="S5829" s="11">
        <f t="shared" si="543"/>
        <v>-1</v>
      </c>
      <c r="T5829" s="5">
        <v>1.83</v>
      </c>
      <c r="U5829" s="5">
        <v>0.81</v>
      </c>
      <c r="V5829" s="5">
        <v>0</v>
      </c>
      <c r="W5829" s="12">
        <f t="shared" si="544"/>
        <v>0</v>
      </c>
      <c r="X5829" s="2" t="str">
        <f t="shared" si="545"/>
        <v>PAUSE</v>
      </c>
      <c r="Y5829" s="22" t="str">
        <f t="shared" si="546"/>
        <v>High (501-750)</v>
      </c>
    </row>
    <row r="5830" spans="1:25">
      <c r="A5830" s="2" t="s">
        <v>17911</v>
      </c>
      <c r="B5830" s="2" t="s">
        <v>5860</v>
      </c>
      <c r="C5830" s="2" t="s">
        <v>83</v>
      </c>
      <c r="D5830" s="2" t="s">
        <v>6546</v>
      </c>
      <c r="E5830" s="2" t="s">
        <v>78</v>
      </c>
      <c r="F5830" s="5">
        <v>1625</v>
      </c>
      <c r="G5830" s="2" t="s">
        <v>17912</v>
      </c>
      <c r="H5830" s="2" t="s">
        <v>72</v>
      </c>
      <c r="I5830" s="2" t="s">
        <v>13316</v>
      </c>
      <c r="J5830" s="2" t="s">
        <v>293</v>
      </c>
      <c r="K5830" s="9">
        <v>700</v>
      </c>
      <c r="L5830" s="9">
        <v>844</v>
      </c>
      <c r="M5830" s="5">
        <v>19</v>
      </c>
      <c r="N5830" s="5">
        <v>0</v>
      </c>
      <c r="O5830" s="5">
        <v>11.45</v>
      </c>
      <c r="P5830" s="5">
        <v>0</v>
      </c>
      <c r="Q5830" s="2">
        <f t="shared" si="541"/>
        <v>-11.45</v>
      </c>
      <c r="R5830" s="5">
        <f t="shared" si="542"/>
        <v>-11.45</v>
      </c>
      <c r="S5830" s="11">
        <f t="shared" si="543"/>
        <v>-1</v>
      </c>
      <c r="T5830" s="5">
        <v>2.25</v>
      </c>
      <c r="U5830" s="5">
        <v>0.6</v>
      </c>
      <c r="V5830" s="5">
        <v>0</v>
      </c>
      <c r="W5830" s="12">
        <f t="shared" si="544"/>
        <v>0</v>
      </c>
      <c r="X5830" s="2" t="str">
        <f t="shared" si="545"/>
        <v>PAUSE</v>
      </c>
      <c r="Y5830" s="22" t="str">
        <f t="shared" si="546"/>
        <v>High (501-750)</v>
      </c>
    </row>
    <row r="5831" spans="1:25">
      <c r="A5831" s="2" t="s">
        <v>17913</v>
      </c>
      <c r="B5831" s="2" t="s">
        <v>1730</v>
      </c>
      <c r="C5831" s="2" t="s">
        <v>561</v>
      </c>
      <c r="D5831" s="2" t="s">
        <v>4077</v>
      </c>
      <c r="E5831" s="2" t="s">
        <v>32</v>
      </c>
      <c r="F5831" s="5">
        <v>1896</v>
      </c>
      <c r="G5831" s="2" t="s">
        <v>17914</v>
      </c>
      <c r="H5831" s="2" t="s">
        <v>167</v>
      </c>
      <c r="I5831" s="2" t="s">
        <v>13316</v>
      </c>
      <c r="J5831" s="2" t="s">
        <v>120</v>
      </c>
      <c r="K5831" s="9">
        <v>100</v>
      </c>
      <c r="L5831" s="9">
        <v>2202</v>
      </c>
      <c r="M5831" s="5">
        <v>83</v>
      </c>
      <c r="N5831" s="5">
        <v>1</v>
      </c>
      <c r="O5831" s="5">
        <v>55.85</v>
      </c>
      <c r="P5831" s="5">
        <v>40.11</v>
      </c>
      <c r="Q5831" s="2">
        <f t="shared" si="541"/>
        <v>-15.740000000000002</v>
      </c>
      <c r="R5831" s="5">
        <f t="shared" si="542"/>
        <v>-15.740000000000002</v>
      </c>
      <c r="S5831" s="11">
        <f t="shared" si="543"/>
        <v>-0.28182632050134293</v>
      </c>
      <c r="T5831" s="5">
        <v>3.77</v>
      </c>
      <c r="U5831" s="5">
        <v>0.67</v>
      </c>
      <c r="V5831" s="5">
        <v>55.85</v>
      </c>
      <c r="W5831" s="12">
        <f t="shared" si="544"/>
        <v>1.2048192771084338E-2</v>
      </c>
      <c r="X5831" s="2" t="str">
        <f t="shared" si="545"/>
        <v>SCALE</v>
      </c>
      <c r="Y5831" s="22" t="str">
        <f t="shared" si="546"/>
        <v>Low (100-300)</v>
      </c>
    </row>
    <row r="5832" spans="1:25">
      <c r="A5832" s="2" t="s">
        <v>17915</v>
      </c>
      <c r="B5832" s="2" t="s">
        <v>3304</v>
      </c>
      <c r="C5832" s="2" t="s">
        <v>5306</v>
      </c>
      <c r="D5832" s="2" t="s">
        <v>17916</v>
      </c>
      <c r="E5832" s="2" t="s">
        <v>625</v>
      </c>
      <c r="F5832" s="5">
        <v>2500</v>
      </c>
      <c r="G5832" s="2" t="s">
        <v>17917</v>
      </c>
      <c r="H5832" s="2" t="s">
        <v>190</v>
      </c>
      <c r="I5832" s="2" t="s">
        <v>13316</v>
      </c>
      <c r="J5832" s="2" t="s">
        <v>140</v>
      </c>
      <c r="K5832" s="9">
        <v>600</v>
      </c>
      <c r="L5832" s="9">
        <v>2027</v>
      </c>
      <c r="M5832" s="5">
        <v>87</v>
      </c>
      <c r="N5832" s="5">
        <v>2</v>
      </c>
      <c r="O5832" s="5">
        <v>66.38</v>
      </c>
      <c r="P5832" s="5">
        <v>80.790000000000006</v>
      </c>
      <c r="Q5832" s="2">
        <f t="shared" si="541"/>
        <v>14.410000000000011</v>
      </c>
      <c r="R5832" s="5">
        <f t="shared" si="542"/>
        <v>14.410000000000011</v>
      </c>
      <c r="S5832" s="11">
        <f t="shared" si="543"/>
        <v>0.21708345887315475</v>
      </c>
      <c r="T5832" s="5">
        <v>4.29</v>
      </c>
      <c r="U5832" s="5">
        <v>0.76</v>
      </c>
      <c r="V5832" s="5">
        <v>33.19</v>
      </c>
      <c r="W5832" s="12">
        <f t="shared" si="544"/>
        <v>2.2988505747126436E-2</v>
      </c>
      <c r="X5832" s="2" t="str">
        <f t="shared" si="545"/>
        <v>SCALE</v>
      </c>
      <c r="Y5832" s="22" t="str">
        <f t="shared" si="546"/>
        <v>High (501-750)</v>
      </c>
    </row>
    <row r="5833" spans="1:25">
      <c r="A5833" s="2" t="s">
        <v>17918</v>
      </c>
      <c r="B5833" s="2" t="s">
        <v>983</v>
      </c>
      <c r="C5833" s="2" t="s">
        <v>17919</v>
      </c>
      <c r="D5833" s="2" t="s">
        <v>3079</v>
      </c>
      <c r="E5833" s="2" t="s">
        <v>850</v>
      </c>
      <c r="F5833" s="5">
        <v>2000</v>
      </c>
      <c r="G5833" s="2" t="s">
        <v>17920</v>
      </c>
      <c r="H5833" s="2" t="s">
        <v>253</v>
      </c>
      <c r="I5833" s="2" t="s">
        <v>13316</v>
      </c>
      <c r="J5833" s="2" t="s">
        <v>356</v>
      </c>
      <c r="K5833" s="9">
        <v>500</v>
      </c>
      <c r="L5833" s="9">
        <v>1954</v>
      </c>
      <c r="M5833" s="5">
        <v>39</v>
      </c>
      <c r="N5833" s="5">
        <v>1</v>
      </c>
      <c r="O5833" s="5">
        <v>30.68</v>
      </c>
      <c r="P5833" s="5">
        <v>70.2</v>
      </c>
      <c r="Q5833" s="2">
        <f t="shared" si="541"/>
        <v>39.520000000000003</v>
      </c>
      <c r="R5833" s="5">
        <f t="shared" si="542"/>
        <v>39.520000000000003</v>
      </c>
      <c r="S5833" s="11">
        <f t="shared" si="543"/>
        <v>1.2881355932203391</v>
      </c>
      <c r="T5833" s="5">
        <v>2</v>
      </c>
      <c r="U5833" s="5">
        <v>0.79</v>
      </c>
      <c r="V5833" s="5">
        <v>30.68</v>
      </c>
      <c r="W5833" s="12">
        <f t="shared" si="544"/>
        <v>2.564102564102564E-2</v>
      </c>
      <c r="X5833" s="2" t="str">
        <f t="shared" si="545"/>
        <v>SCALE</v>
      </c>
      <c r="Y5833" s="22" t="str">
        <f t="shared" si="546"/>
        <v>Mid (301-500)</v>
      </c>
    </row>
    <row r="5834" spans="1:25">
      <c r="A5834" s="2" t="s">
        <v>17921</v>
      </c>
      <c r="B5834" s="2" t="s">
        <v>1150</v>
      </c>
      <c r="C5834" s="2" t="s">
        <v>3802</v>
      </c>
      <c r="D5834" s="2" t="s">
        <v>17922</v>
      </c>
      <c r="E5834" s="2" t="s">
        <v>635</v>
      </c>
      <c r="F5834" s="5">
        <v>4400</v>
      </c>
      <c r="G5834" s="2" t="s">
        <v>14548</v>
      </c>
      <c r="H5834" s="2" t="s">
        <v>312</v>
      </c>
      <c r="I5834" s="2" t="s">
        <v>13316</v>
      </c>
      <c r="J5834" s="2" t="s">
        <v>66</v>
      </c>
      <c r="K5834" s="9">
        <v>400</v>
      </c>
      <c r="L5834" s="9">
        <v>1860</v>
      </c>
      <c r="M5834" s="5">
        <v>43</v>
      </c>
      <c r="N5834" s="5">
        <v>3</v>
      </c>
      <c r="O5834" s="5">
        <v>22.11</v>
      </c>
      <c r="P5834" s="5">
        <v>114.69</v>
      </c>
      <c r="Q5834" s="2">
        <f t="shared" si="541"/>
        <v>92.58</v>
      </c>
      <c r="R5834" s="5">
        <f t="shared" si="542"/>
        <v>92.58</v>
      </c>
      <c r="S5834" s="11">
        <f t="shared" si="543"/>
        <v>4.1872455902306651</v>
      </c>
      <c r="T5834" s="5">
        <v>2.31</v>
      </c>
      <c r="U5834" s="5">
        <v>0.51</v>
      </c>
      <c r="V5834" s="5">
        <v>7.37</v>
      </c>
      <c r="W5834" s="12">
        <f t="shared" si="544"/>
        <v>6.9767441860465115E-2</v>
      </c>
      <c r="X5834" s="2" t="str">
        <f t="shared" si="545"/>
        <v>SCALE</v>
      </c>
      <c r="Y5834" s="22" t="str">
        <f t="shared" si="546"/>
        <v>Mid (301-500)</v>
      </c>
    </row>
    <row r="5835" spans="1:25">
      <c r="A5835" s="2" t="s">
        <v>17923</v>
      </c>
      <c r="B5835" s="2" t="s">
        <v>2903</v>
      </c>
      <c r="C5835" s="2" t="s">
        <v>2903</v>
      </c>
      <c r="D5835" s="2" t="s">
        <v>3190</v>
      </c>
      <c r="E5835" s="2" t="s">
        <v>112</v>
      </c>
      <c r="F5835" s="5">
        <v>1200</v>
      </c>
      <c r="G5835" s="2" t="s">
        <v>11212</v>
      </c>
      <c r="H5835" s="2" t="s">
        <v>25</v>
      </c>
      <c r="I5835" s="2" t="s">
        <v>13316</v>
      </c>
      <c r="J5835" s="2" t="s">
        <v>300</v>
      </c>
      <c r="K5835" s="9">
        <v>300</v>
      </c>
      <c r="L5835" s="9">
        <v>1726</v>
      </c>
      <c r="M5835" s="5">
        <v>73</v>
      </c>
      <c r="N5835" s="5">
        <v>3</v>
      </c>
      <c r="O5835" s="5">
        <v>45.98</v>
      </c>
      <c r="P5835" s="5">
        <v>190</v>
      </c>
      <c r="Q5835" s="2">
        <f t="shared" ref="Q5835:Q5898" si="547">IFERROR(P5835-O5835, 0)</f>
        <v>144.02000000000001</v>
      </c>
      <c r="R5835" s="5">
        <f t="shared" ref="R5835:R5898" si="548">P5835-O5835</f>
        <v>144.02000000000001</v>
      </c>
      <c r="S5835" s="11">
        <f t="shared" ref="S5835:S5898" si="549">R5835/O5835</f>
        <v>3.1322314049586781</v>
      </c>
      <c r="T5835" s="5">
        <v>4.2300000000000004</v>
      </c>
      <c r="U5835" s="5">
        <v>0.63</v>
      </c>
      <c r="V5835" s="5">
        <v>15.33</v>
      </c>
      <c r="W5835" s="12">
        <f t="shared" ref="W5835:W5898" si="550">N5835/M5835</f>
        <v>4.1095890410958902E-2</v>
      </c>
      <c r="X5835" s="2" t="str">
        <f t="shared" ref="X5835:X5898" si="551">IF(P5835&gt;=4, "SCALE",
  IF(P5835&gt;=2, "MONITOR",
    IF(P5835&gt;=1, "OPTIMISE",
      "PAUSE")))</f>
        <v>SCALE</v>
      </c>
      <c r="Y5835" s="22" t="str">
        <f t="shared" ref="Y5835:Y5898" si="552">IF(K5835&lt;=300,"Low (100-300)",
 IF(K5835&lt;=500,"Mid (301-500)",
  IF(K5835&lt;=750,"High (501-750)",
   "Premium (751-1000)")))</f>
        <v>Low (100-300)</v>
      </c>
    </row>
    <row r="5836" spans="1:25">
      <c r="A5836" s="2" t="s">
        <v>17924</v>
      </c>
      <c r="B5836" s="2" t="s">
        <v>4403</v>
      </c>
      <c r="C5836" s="2" t="s">
        <v>1193</v>
      </c>
      <c r="D5836" s="2" t="s">
        <v>3079</v>
      </c>
      <c r="E5836" s="2" t="s">
        <v>850</v>
      </c>
      <c r="F5836" s="5">
        <v>1119</v>
      </c>
      <c r="G5836" s="2" t="s">
        <v>11944</v>
      </c>
      <c r="H5836" s="2" t="s">
        <v>134</v>
      </c>
      <c r="I5836" s="2" t="s">
        <v>13316</v>
      </c>
      <c r="J5836" s="2" t="s">
        <v>293</v>
      </c>
      <c r="K5836" s="9">
        <v>800</v>
      </c>
      <c r="L5836" s="9">
        <v>1018</v>
      </c>
      <c r="M5836" s="5">
        <v>18</v>
      </c>
      <c r="N5836" s="5">
        <v>0</v>
      </c>
      <c r="O5836" s="5">
        <v>10.58</v>
      </c>
      <c r="P5836" s="5">
        <v>0</v>
      </c>
      <c r="Q5836" s="2">
        <f t="shared" si="547"/>
        <v>-10.58</v>
      </c>
      <c r="R5836" s="5">
        <f t="shared" si="548"/>
        <v>-10.58</v>
      </c>
      <c r="S5836" s="11">
        <f t="shared" si="549"/>
        <v>-1</v>
      </c>
      <c r="T5836" s="5">
        <v>1.77</v>
      </c>
      <c r="U5836" s="5">
        <v>0.59</v>
      </c>
      <c r="V5836" s="5">
        <v>0</v>
      </c>
      <c r="W5836" s="12">
        <f t="shared" si="550"/>
        <v>0</v>
      </c>
      <c r="X5836" s="2" t="str">
        <f t="shared" si="551"/>
        <v>PAUSE</v>
      </c>
      <c r="Y5836" s="22" t="str">
        <f t="shared" si="552"/>
        <v>Premium (751-1000)</v>
      </c>
    </row>
    <row r="5837" spans="1:25">
      <c r="A5837" s="2" t="s">
        <v>17925</v>
      </c>
      <c r="B5837" s="2" t="s">
        <v>295</v>
      </c>
      <c r="C5837" s="2" t="s">
        <v>17926</v>
      </c>
      <c r="D5837" s="2" t="s">
        <v>17927</v>
      </c>
      <c r="E5837" s="2" t="s">
        <v>118</v>
      </c>
      <c r="F5837" s="5">
        <v>1842</v>
      </c>
      <c r="G5837" s="2" t="s">
        <v>17928</v>
      </c>
      <c r="H5837" s="2" t="s">
        <v>42</v>
      </c>
      <c r="I5837" s="2" t="s">
        <v>13316</v>
      </c>
      <c r="J5837" s="2" t="s">
        <v>135</v>
      </c>
      <c r="K5837" s="9">
        <v>400</v>
      </c>
      <c r="L5837" s="9">
        <v>2454</v>
      </c>
      <c r="M5837" s="5">
        <v>94</v>
      </c>
      <c r="N5837" s="5">
        <v>2</v>
      </c>
      <c r="O5837" s="5">
        <v>57.95</v>
      </c>
      <c r="P5837" s="5">
        <v>114.01</v>
      </c>
      <c r="Q5837" s="2">
        <f t="shared" si="547"/>
        <v>56.06</v>
      </c>
      <c r="R5837" s="5">
        <f t="shared" si="548"/>
        <v>56.06</v>
      </c>
      <c r="S5837" s="11">
        <f t="shared" si="549"/>
        <v>0.96738567730802416</v>
      </c>
      <c r="T5837" s="5">
        <v>3.83</v>
      </c>
      <c r="U5837" s="5">
        <v>0.62</v>
      </c>
      <c r="V5837" s="5">
        <v>28.98</v>
      </c>
      <c r="W5837" s="12">
        <f t="shared" si="550"/>
        <v>2.1276595744680851E-2</v>
      </c>
      <c r="X5837" s="2" t="str">
        <f t="shared" si="551"/>
        <v>SCALE</v>
      </c>
      <c r="Y5837" s="22" t="str">
        <f t="shared" si="552"/>
        <v>Mid (301-500)</v>
      </c>
    </row>
    <row r="5838" spans="1:25">
      <c r="A5838" s="2" t="s">
        <v>17929</v>
      </c>
      <c r="B5838" s="2" t="s">
        <v>17930</v>
      </c>
      <c r="C5838" s="2" t="s">
        <v>1673</v>
      </c>
      <c r="D5838" s="2" t="s">
        <v>1444</v>
      </c>
      <c r="E5838" s="2" t="s">
        <v>953</v>
      </c>
      <c r="F5838" s="5">
        <v>2383</v>
      </c>
      <c r="G5838" s="2" t="s">
        <v>5861</v>
      </c>
      <c r="H5838" s="2" t="s">
        <v>260</v>
      </c>
      <c r="I5838" s="2" t="s">
        <v>13316</v>
      </c>
      <c r="J5838" s="2" t="s">
        <v>177</v>
      </c>
      <c r="K5838" s="9">
        <v>600</v>
      </c>
      <c r="L5838" s="9">
        <v>1207</v>
      </c>
      <c r="M5838" s="5">
        <v>53</v>
      </c>
      <c r="N5838" s="5">
        <v>4</v>
      </c>
      <c r="O5838" s="5">
        <v>25.15</v>
      </c>
      <c r="P5838" s="5">
        <v>220.57</v>
      </c>
      <c r="Q5838" s="2">
        <f t="shared" si="547"/>
        <v>195.42</v>
      </c>
      <c r="R5838" s="5">
        <f t="shared" si="548"/>
        <v>195.42</v>
      </c>
      <c r="S5838" s="11">
        <f t="shared" si="549"/>
        <v>7.7701789264413517</v>
      </c>
      <c r="T5838" s="5">
        <v>4.3899999999999997</v>
      </c>
      <c r="U5838" s="5">
        <v>0.47</v>
      </c>
      <c r="V5838" s="5">
        <v>6.29</v>
      </c>
      <c r="W5838" s="12">
        <f t="shared" si="550"/>
        <v>7.5471698113207544E-2</v>
      </c>
      <c r="X5838" s="2" t="str">
        <f t="shared" si="551"/>
        <v>SCALE</v>
      </c>
      <c r="Y5838" s="22" t="str">
        <f t="shared" si="552"/>
        <v>High (501-750)</v>
      </c>
    </row>
    <row r="5839" spans="1:25">
      <c r="A5839" s="2" t="s">
        <v>17931</v>
      </c>
      <c r="B5839" s="2" t="s">
        <v>17932</v>
      </c>
      <c r="C5839" s="2" t="s">
        <v>17933</v>
      </c>
      <c r="D5839" s="2" t="s">
        <v>17934</v>
      </c>
      <c r="E5839" s="2" t="s">
        <v>125</v>
      </c>
      <c r="F5839" s="5">
        <v>3200</v>
      </c>
      <c r="G5839" s="2" t="s">
        <v>17935</v>
      </c>
      <c r="H5839" s="2" t="s">
        <v>87</v>
      </c>
      <c r="I5839" s="2" t="s">
        <v>13316</v>
      </c>
      <c r="J5839" s="2" t="s">
        <v>127</v>
      </c>
      <c r="K5839" s="9">
        <v>400</v>
      </c>
      <c r="L5839" s="9">
        <v>759</v>
      </c>
      <c r="M5839" s="5">
        <v>18</v>
      </c>
      <c r="N5839" s="5">
        <v>0</v>
      </c>
      <c r="O5839" s="5">
        <v>13.27</v>
      </c>
      <c r="P5839" s="5">
        <v>0</v>
      </c>
      <c r="Q5839" s="2">
        <f t="shared" si="547"/>
        <v>-13.27</v>
      </c>
      <c r="R5839" s="5">
        <f t="shared" si="548"/>
        <v>-13.27</v>
      </c>
      <c r="S5839" s="11">
        <f t="shared" si="549"/>
        <v>-1</v>
      </c>
      <c r="T5839" s="5">
        <v>2.37</v>
      </c>
      <c r="U5839" s="5">
        <v>0.74</v>
      </c>
      <c r="V5839" s="5">
        <v>0</v>
      </c>
      <c r="W5839" s="12">
        <f t="shared" si="550"/>
        <v>0</v>
      </c>
      <c r="X5839" s="2" t="str">
        <f t="shared" si="551"/>
        <v>PAUSE</v>
      </c>
      <c r="Y5839" s="22" t="str">
        <f t="shared" si="552"/>
        <v>Mid (301-500)</v>
      </c>
    </row>
    <row r="5840" spans="1:25">
      <c r="A5840" s="2" t="s">
        <v>17936</v>
      </c>
      <c r="B5840" s="2" t="s">
        <v>539</v>
      </c>
      <c r="C5840" s="2" t="s">
        <v>4729</v>
      </c>
      <c r="D5840" s="2" t="s">
        <v>909</v>
      </c>
      <c r="E5840" s="2" t="s">
        <v>222</v>
      </c>
      <c r="F5840" s="5">
        <v>1842</v>
      </c>
      <c r="G5840" s="2" t="s">
        <v>17937</v>
      </c>
      <c r="H5840" s="2" t="s">
        <v>102</v>
      </c>
      <c r="I5840" s="2" t="s">
        <v>13316</v>
      </c>
      <c r="J5840" s="2" t="s">
        <v>177</v>
      </c>
      <c r="K5840" s="9">
        <v>700</v>
      </c>
      <c r="L5840" s="9">
        <v>2337</v>
      </c>
      <c r="M5840" s="5">
        <v>69</v>
      </c>
      <c r="N5840" s="5">
        <v>5</v>
      </c>
      <c r="O5840" s="5">
        <v>33.090000000000003</v>
      </c>
      <c r="P5840" s="5">
        <v>247.75</v>
      </c>
      <c r="Q5840" s="2">
        <f t="shared" si="547"/>
        <v>214.66</v>
      </c>
      <c r="R5840" s="5">
        <f t="shared" si="548"/>
        <v>214.66</v>
      </c>
      <c r="S5840" s="11">
        <f t="shared" si="549"/>
        <v>6.4871562405560583</v>
      </c>
      <c r="T5840" s="5">
        <v>2.95</v>
      </c>
      <c r="U5840" s="5">
        <v>0.48</v>
      </c>
      <c r="V5840" s="5">
        <v>6.62</v>
      </c>
      <c r="W5840" s="12">
        <f t="shared" si="550"/>
        <v>7.2463768115942032E-2</v>
      </c>
      <c r="X5840" s="2" t="str">
        <f t="shared" si="551"/>
        <v>SCALE</v>
      </c>
      <c r="Y5840" s="22" t="str">
        <f t="shared" si="552"/>
        <v>High (501-750)</v>
      </c>
    </row>
    <row r="5841" spans="1:25">
      <c r="A5841" s="2" t="s">
        <v>17938</v>
      </c>
      <c r="B5841" s="2" t="s">
        <v>295</v>
      </c>
      <c r="C5841" s="2" t="s">
        <v>17939</v>
      </c>
      <c r="D5841" s="2" t="s">
        <v>1678</v>
      </c>
      <c r="E5841" s="2" t="s">
        <v>23</v>
      </c>
      <c r="F5841" s="5">
        <v>3800</v>
      </c>
      <c r="G5841" s="2" t="s">
        <v>14779</v>
      </c>
      <c r="H5841" s="2" t="s">
        <v>65</v>
      </c>
      <c r="I5841" s="2" t="s">
        <v>13316</v>
      </c>
      <c r="J5841" s="2" t="s">
        <v>66</v>
      </c>
      <c r="K5841" s="9">
        <v>1000</v>
      </c>
      <c r="L5841" s="9">
        <v>2245</v>
      </c>
      <c r="M5841" s="5">
        <v>94</v>
      </c>
      <c r="N5841" s="5">
        <v>0</v>
      </c>
      <c r="O5841" s="5">
        <v>38.64</v>
      </c>
      <c r="P5841" s="5">
        <v>0</v>
      </c>
      <c r="Q5841" s="2">
        <f t="shared" si="547"/>
        <v>-38.64</v>
      </c>
      <c r="R5841" s="5">
        <f t="shared" si="548"/>
        <v>-38.64</v>
      </c>
      <c r="S5841" s="11">
        <f t="shared" si="549"/>
        <v>-1</v>
      </c>
      <c r="T5841" s="5">
        <v>4.1900000000000004</v>
      </c>
      <c r="U5841" s="5">
        <v>0.41</v>
      </c>
      <c r="V5841" s="5">
        <v>0</v>
      </c>
      <c r="W5841" s="12">
        <f t="shared" si="550"/>
        <v>0</v>
      </c>
      <c r="X5841" s="2" t="str">
        <f t="shared" si="551"/>
        <v>PAUSE</v>
      </c>
      <c r="Y5841" s="22" t="str">
        <f t="shared" si="552"/>
        <v>Premium (751-1000)</v>
      </c>
    </row>
    <row r="5842" spans="1:25">
      <c r="A5842" s="2" t="s">
        <v>17940</v>
      </c>
      <c r="B5842" s="2" t="s">
        <v>555</v>
      </c>
      <c r="C5842" s="2" t="s">
        <v>14117</v>
      </c>
      <c r="D5842" s="2" t="s">
        <v>4521</v>
      </c>
      <c r="E5842" s="2" t="s">
        <v>32</v>
      </c>
      <c r="F5842" s="5">
        <v>3000</v>
      </c>
      <c r="G5842" s="2">
        <v>0</v>
      </c>
      <c r="H5842" s="2" t="s">
        <v>94</v>
      </c>
      <c r="I5842" s="2" t="s">
        <v>13316</v>
      </c>
      <c r="J5842" s="2" t="s">
        <v>43</v>
      </c>
      <c r="K5842" s="9">
        <v>600</v>
      </c>
      <c r="L5842" s="9">
        <v>1528</v>
      </c>
      <c r="M5842" s="5">
        <v>54</v>
      </c>
      <c r="N5842" s="5">
        <v>5</v>
      </c>
      <c r="O5842" s="5">
        <v>40.659999999999997</v>
      </c>
      <c r="P5842" s="5">
        <v>352.21</v>
      </c>
      <c r="Q5842" s="2">
        <f t="shared" si="547"/>
        <v>311.54999999999995</v>
      </c>
      <c r="R5842" s="5">
        <f t="shared" si="548"/>
        <v>311.54999999999995</v>
      </c>
      <c r="S5842" s="11">
        <f t="shared" si="549"/>
        <v>7.6623216920806687</v>
      </c>
      <c r="T5842" s="5">
        <v>3.53</v>
      </c>
      <c r="U5842" s="5">
        <v>0.75</v>
      </c>
      <c r="V5842" s="5">
        <v>8.1300000000000008</v>
      </c>
      <c r="W5842" s="12">
        <f t="shared" si="550"/>
        <v>9.2592592592592587E-2</v>
      </c>
      <c r="X5842" s="2" t="str">
        <f t="shared" si="551"/>
        <v>SCALE</v>
      </c>
      <c r="Y5842" s="22" t="str">
        <f t="shared" si="552"/>
        <v>High (501-750)</v>
      </c>
    </row>
    <row r="5843" spans="1:25">
      <c r="A5843" s="2" t="s">
        <v>17941</v>
      </c>
      <c r="B5843" s="2" t="s">
        <v>295</v>
      </c>
      <c r="C5843" s="2" t="s">
        <v>5732</v>
      </c>
      <c r="D5843" s="2" t="s">
        <v>3880</v>
      </c>
      <c r="E5843" s="2" t="s">
        <v>112</v>
      </c>
      <c r="F5843" s="5">
        <v>2400</v>
      </c>
      <c r="G5843" s="2" t="s">
        <v>4804</v>
      </c>
      <c r="H5843" s="2" t="s">
        <v>94</v>
      </c>
      <c r="I5843" s="2" t="s">
        <v>13316</v>
      </c>
      <c r="J5843" s="2" t="s">
        <v>699</v>
      </c>
      <c r="K5843" s="9">
        <v>600</v>
      </c>
      <c r="L5843" s="9">
        <v>684</v>
      </c>
      <c r="M5843" s="5">
        <v>28</v>
      </c>
      <c r="N5843" s="5">
        <v>0</v>
      </c>
      <c r="O5843" s="5">
        <v>22.42</v>
      </c>
      <c r="P5843" s="5">
        <v>0</v>
      </c>
      <c r="Q5843" s="2">
        <f t="shared" si="547"/>
        <v>-22.42</v>
      </c>
      <c r="R5843" s="5">
        <f t="shared" si="548"/>
        <v>-22.42</v>
      </c>
      <c r="S5843" s="11">
        <f t="shared" si="549"/>
        <v>-1</v>
      </c>
      <c r="T5843" s="5">
        <v>4.09</v>
      </c>
      <c r="U5843" s="5">
        <v>0.8</v>
      </c>
      <c r="V5843" s="5">
        <v>0</v>
      </c>
      <c r="W5843" s="12">
        <f t="shared" si="550"/>
        <v>0</v>
      </c>
      <c r="X5843" s="2" t="str">
        <f t="shared" si="551"/>
        <v>PAUSE</v>
      </c>
      <c r="Y5843" s="22" t="str">
        <f t="shared" si="552"/>
        <v>High (501-750)</v>
      </c>
    </row>
    <row r="5844" spans="1:25">
      <c r="A5844" s="2" t="s">
        <v>17942</v>
      </c>
      <c r="B5844" s="2" t="s">
        <v>15929</v>
      </c>
      <c r="C5844" s="2" t="s">
        <v>353</v>
      </c>
      <c r="D5844" s="2" t="s">
        <v>4036</v>
      </c>
      <c r="E5844" s="2" t="s">
        <v>85</v>
      </c>
      <c r="F5844" s="5">
        <v>3300</v>
      </c>
      <c r="G5844" s="2" t="s">
        <v>17943</v>
      </c>
      <c r="H5844" s="2" t="s">
        <v>25</v>
      </c>
      <c r="I5844" s="2" t="s">
        <v>13316</v>
      </c>
      <c r="J5844" s="2" t="s">
        <v>319</v>
      </c>
      <c r="K5844" s="9">
        <v>800</v>
      </c>
      <c r="L5844" s="9">
        <v>2074</v>
      </c>
      <c r="M5844" s="5">
        <v>42</v>
      </c>
      <c r="N5844" s="5">
        <v>1</v>
      </c>
      <c r="O5844" s="5">
        <v>24.65</v>
      </c>
      <c r="P5844" s="5">
        <v>35.090000000000003</v>
      </c>
      <c r="Q5844" s="2">
        <f t="shared" si="547"/>
        <v>10.440000000000005</v>
      </c>
      <c r="R5844" s="5">
        <f t="shared" si="548"/>
        <v>10.440000000000005</v>
      </c>
      <c r="S5844" s="11">
        <f t="shared" si="549"/>
        <v>0.4235294117647061</v>
      </c>
      <c r="T5844" s="5">
        <v>2.0299999999999998</v>
      </c>
      <c r="U5844" s="5">
        <v>0.59</v>
      </c>
      <c r="V5844" s="5">
        <v>24.65</v>
      </c>
      <c r="W5844" s="12">
        <f t="shared" si="550"/>
        <v>2.3809523809523808E-2</v>
      </c>
      <c r="X5844" s="2" t="str">
        <f t="shared" si="551"/>
        <v>SCALE</v>
      </c>
      <c r="Y5844" s="22" t="str">
        <f t="shared" si="552"/>
        <v>Premium (751-1000)</v>
      </c>
    </row>
    <row r="5845" spans="1:25">
      <c r="A5845" s="2" t="s">
        <v>17944</v>
      </c>
      <c r="B5845" s="2" t="s">
        <v>2927</v>
      </c>
      <c r="C5845" s="2" t="s">
        <v>17945</v>
      </c>
      <c r="D5845" s="2" t="s">
        <v>2226</v>
      </c>
      <c r="E5845" s="2" t="s">
        <v>40</v>
      </c>
      <c r="F5845" s="5">
        <v>2600</v>
      </c>
      <c r="G5845" s="2" t="s">
        <v>17946</v>
      </c>
      <c r="H5845" s="2" t="s">
        <v>65</v>
      </c>
      <c r="I5845" s="2" t="s">
        <v>13316</v>
      </c>
      <c r="J5845" s="2" t="s">
        <v>140</v>
      </c>
      <c r="K5845" s="9">
        <v>200</v>
      </c>
      <c r="L5845" s="9">
        <v>1743</v>
      </c>
      <c r="M5845" s="5">
        <v>40</v>
      </c>
      <c r="N5845" s="5">
        <v>0</v>
      </c>
      <c r="O5845" s="5">
        <v>18.309999999999999</v>
      </c>
      <c r="P5845" s="5">
        <v>0</v>
      </c>
      <c r="Q5845" s="2">
        <f t="shared" si="547"/>
        <v>-18.309999999999999</v>
      </c>
      <c r="R5845" s="5">
        <f t="shared" si="548"/>
        <v>-18.309999999999999</v>
      </c>
      <c r="S5845" s="11">
        <f t="shared" si="549"/>
        <v>-1</v>
      </c>
      <c r="T5845" s="5">
        <v>2.29</v>
      </c>
      <c r="U5845" s="5">
        <v>0.46</v>
      </c>
      <c r="V5845" s="5">
        <v>0</v>
      </c>
      <c r="W5845" s="12">
        <f t="shared" si="550"/>
        <v>0</v>
      </c>
      <c r="X5845" s="2" t="str">
        <f t="shared" si="551"/>
        <v>PAUSE</v>
      </c>
      <c r="Y5845" s="22" t="str">
        <f t="shared" si="552"/>
        <v>Low (100-300)</v>
      </c>
    </row>
    <row r="5846" spans="1:25">
      <c r="A5846" s="2" t="s">
        <v>17947</v>
      </c>
      <c r="B5846" s="2" t="s">
        <v>10276</v>
      </c>
      <c r="C5846" s="2" t="s">
        <v>1615</v>
      </c>
      <c r="D5846" s="2" t="s">
        <v>236</v>
      </c>
      <c r="E5846" s="2" t="s">
        <v>237</v>
      </c>
      <c r="F5846" s="5">
        <v>5000</v>
      </c>
      <c r="G5846" s="2" t="s">
        <v>17948</v>
      </c>
      <c r="H5846" s="2" t="s">
        <v>167</v>
      </c>
      <c r="I5846" s="2" t="s">
        <v>13316</v>
      </c>
      <c r="J5846" s="2" t="s">
        <v>300</v>
      </c>
      <c r="K5846" s="9">
        <v>100</v>
      </c>
      <c r="L5846" s="9">
        <v>2443</v>
      </c>
      <c r="M5846" s="5">
        <v>94</v>
      </c>
      <c r="N5846" s="5">
        <v>9</v>
      </c>
      <c r="O5846" s="5">
        <v>63.58</v>
      </c>
      <c r="P5846" s="5">
        <v>463.35</v>
      </c>
      <c r="Q5846" s="2">
        <f t="shared" si="547"/>
        <v>399.77000000000004</v>
      </c>
      <c r="R5846" s="5">
        <f t="shared" si="548"/>
        <v>399.77000000000004</v>
      </c>
      <c r="S5846" s="11">
        <f t="shared" si="549"/>
        <v>6.2876690783265188</v>
      </c>
      <c r="T5846" s="5">
        <v>3.85</v>
      </c>
      <c r="U5846" s="5">
        <v>0.68</v>
      </c>
      <c r="V5846" s="5">
        <v>7.06</v>
      </c>
      <c r="W5846" s="12">
        <f t="shared" si="550"/>
        <v>9.5744680851063829E-2</v>
      </c>
      <c r="X5846" s="2" t="str">
        <f t="shared" si="551"/>
        <v>SCALE</v>
      </c>
      <c r="Y5846" s="22" t="str">
        <f t="shared" si="552"/>
        <v>Low (100-300)</v>
      </c>
    </row>
    <row r="5847" spans="1:25">
      <c r="A5847" s="2" t="s">
        <v>17949</v>
      </c>
      <c r="B5847" s="2" t="s">
        <v>9524</v>
      </c>
      <c r="C5847" s="2" t="s">
        <v>17950</v>
      </c>
      <c r="D5847" s="2" t="s">
        <v>2877</v>
      </c>
      <c r="E5847" s="2" t="s">
        <v>953</v>
      </c>
      <c r="F5847" s="5">
        <v>1700</v>
      </c>
      <c r="G5847" s="2" t="s">
        <v>17951</v>
      </c>
      <c r="H5847" s="2" t="s">
        <v>94</v>
      </c>
      <c r="I5847" s="2" t="s">
        <v>13316</v>
      </c>
      <c r="J5847" s="2" t="s">
        <v>135</v>
      </c>
      <c r="K5847" s="9">
        <v>500</v>
      </c>
      <c r="L5847" s="9">
        <v>1160</v>
      </c>
      <c r="M5847" s="5">
        <v>27</v>
      </c>
      <c r="N5847" s="5">
        <v>2</v>
      </c>
      <c r="O5847" s="5">
        <v>11.05</v>
      </c>
      <c r="P5847" s="5">
        <v>91.15</v>
      </c>
      <c r="Q5847" s="2">
        <f t="shared" si="547"/>
        <v>80.100000000000009</v>
      </c>
      <c r="R5847" s="5">
        <f t="shared" si="548"/>
        <v>80.100000000000009</v>
      </c>
      <c r="S5847" s="11">
        <f t="shared" si="549"/>
        <v>7.248868778280543</v>
      </c>
      <c r="T5847" s="5">
        <v>2.33</v>
      </c>
      <c r="U5847" s="5">
        <v>0.41</v>
      </c>
      <c r="V5847" s="5">
        <v>5.52</v>
      </c>
      <c r="W5847" s="12">
        <f t="shared" si="550"/>
        <v>7.407407407407407E-2</v>
      </c>
      <c r="X5847" s="2" t="str">
        <f t="shared" si="551"/>
        <v>SCALE</v>
      </c>
      <c r="Y5847" s="22" t="str">
        <f t="shared" si="552"/>
        <v>Mid (301-500)</v>
      </c>
    </row>
    <row r="5848" spans="1:25">
      <c r="A5848" s="2" t="s">
        <v>17952</v>
      </c>
      <c r="B5848" s="2" t="s">
        <v>17953</v>
      </c>
      <c r="C5848" s="2" t="s">
        <v>524</v>
      </c>
      <c r="D5848" s="2" t="s">
        <v>5505</v>
      </c>
      <c r="E5848" s="2" t="s">
        <v>78</v>
      </c>
      <c r="F5848" s="5">
        <v>5000</v>
      </c>
      <c r="G5848" s="2" t="s">
        <v>17954</v>
      </c>
      <c r="H5848" s="2" t="s">
        <v>134</v>
      </c>
      <c r="I5848" s="2" t="s">
        <v>13316</v>
      </c>
      <c r="J5848" s="2" t="s">
        <v>458</v>
      </c>
      <c r="K5848" s="9">
        <v>500</v>
      </c>
      <c r="L5848" s="9">
        <v>716</v>
      </c>
      <c r="M5848" s="5">
        <v>16</v>
      </c>
      <c r="N5848" s="5">
        <v>1</v>
      </c>
      <c r="O5848" s="5">
        <v>13.4</v>
      </c>
      <c r="P5848" s="5">
        <v>40.4</v>
      </c>
      <c r="Q5848" s="2">
        <f t="shared" si="547"/>
        <v>27</v>
      </c>
      <c r="R5848" s="5">
        <f t="shared" si="548"/>
        <v>27</v>
      </c>
      <c r="S5848" s="11">
        <f t="shared" si="549"/>
        <v>2.0149253731343282</v>
      </c>
      <c r="T5848" s="5">
        <v>2.23</v>
      </c>
      <c r="U5848" s="5">
        <v>0.84</v>
      </c>
      <c r="V5848" s="5">
        <v>13.4</v>
      </c>
      <c r="W5848" s="12">
        <f t="shared" si="550"/>
        <v>6.25E-2</v>
      </c>
      <c r="X5848" s="2" t="str">
        <f t="shared" si="551"/>
        <v>SCALE</v>
      </c>
      <c r="Y5848" s="22" t="str">
        <f t="shared" si="552"/>
        <v>Mid (301-500)</v>
      </c>
    </row>
    <row r="5849" spans="1:25">
      <c r="A5849" s="2" t="s">
        <v>17955</v>
      </c>
      <c r="B5849" s="2" t="s">
        <v>1498</v>
      </c>
      <c r="C5849" s="2" t="s">
        <v>17956</v>
      </c>
      <c r="D5849" s="2" t="s">
        <v>7523</v>
      </c>
      <c r="E5849" s="2" t="s">
        <v>258</v>
      </c>
      <c r="F5849" s="5">
        <v>1166</v>
      </c>
      <c r="G5849" s="2" t="s">
        <v>17957</v>
      </c>
      <c r="H5849" s="2" t="s">
        <v>102</v>
      </c>
      <c r="I5849" s="2" t="s">
        <v>13316</v>
      </c>
      <c r="J5849" s="2" t="s">
        <v>66</v>
      </c>
      <c r="K5849" s="9">
        <v>100</v>
      </c>
      <c r="L5849" s="9">
        <v>2432</v>
      </c>
      <c r="M5849" s="5">
        <v>72</v>
      </c>
      <c r="N5849" s="5">
        <v>7</v>
      </c>
      <c r="O5849" s="5">
        <v>48.59</v>
      </c>
      <c r="P5849" s="5">
        <v>355.55</v>
      </c>
      <c r="Q5849" s="2">
        <f t="shared" si="547"/>
        <v>306.96000000000004</v>
      </c>
      <c r="R5849" s="5">
        <f t="shared" si="548"/>
        <v>306.96000000000004</v>
      </c>
      <c r="S5849" s="11">
        <f t="shared" si="549"/>
        <v>6.3173492488166296</v>
      </c>
      <c r="T5849" s="5">
        <v>2.96</v>
      </c>
      <c r="U5849" s="5">
        <v>0.67</v>
      </c>
      <c r="V5849" s="5">
        <v>6.94</v>
      </c>
      <c r="W5849" s="12">
        <f t="shared" si="550"/>
        <v>9.7222222222222224E-2</v>
      </c>
      <c r="X5849" s="2" t="str">
        <f t="shared" si="551"/>
        <v>SCALE</v>
      </c>
      <c r="Y5849" s="22" t="str">
        <f t="shared" si="552"/>
        <v>Low (100-300)</v>
      </c>
    </row>
    <row r="5850" spans="1:25">
      <c r="A5850" s="2" t="s">
        <v>17958</v>
      </c>
      <c r="B5850" s="2" t="s">
        <v>1562</v>
      </c>
      <c r="C5850" s="2" t="s">
        <v>6287</v>
      </c>
      <c r="D5850" s="2" t="s">
        <v>17959</v>
      </c>
      <c r="E5850" s="2" t="s">
        <v>118</v>
      </c>
      <c r="F5850" s="5">
        <v>4900</v>
      </c>
      <c r="G5850" s="2" t="s">
        <v>17960</v>
      </c>
      <c r="H5850" s="2" t="s">
        <v>150</v>
      </c>
      <c r="I5850" s="2" t="s">
        <v>13316</v>
      </c>
      <c r="J5850" s="2" t="s">
        <v>382</v>
      </c>
      <c r="K5850" s="9">
        <v>700</v>
      </c>
      <c r="L5850" s="9">
        <v>1933</v>
      </c>
      <c r="M5850" s="5">
        <v>42</v>
      </c>
      <c r="N5850" s="5">
        <v>1</v>
      </c>
      <c r="O5850" s="5">
        <v>22.33</v>
      </c>
      <c r="P5850" s="5">
        <v>52.54</v>
      </c>
      <c r="Q5850" s="2">
        <f t="shared" si="547"/>
        <v>30.21</v>
      </c>
      <c r="R5850" s="5">
        <f t="shared" si="548"/>
        <v>30.21</v>
      </c>
      <c r="S5850" s="11">
        <f t="shared" si="549"/>
        <v>1.3528884908195253</v>
      </c>
      <c r="T5850" s="5">
        <v>2.17</v>
      </c>
      <c r="U5850" s="5">
        <v>0.53</v>
      </c>
      <c r="V5850" s="5">
        <v>22.33</v>
      </c>
      <c r="W5850" s="12">
        <f t="shared" si="550"/>
        <v>2.3809523809523808E-2</v>
      </c>
      <c r="X5850" s="2" t="str">
        <f t="shared" si="551"/>
        <v>SCALE</v>
      </c>
      <c r="Y5850" s="22" t="str">
        <f t="shared" si="552"/>
        <v>High (501-750)</v>
      </c>
    </row>
    <row r="5851" spans="1:25">
      <c r="A5851" s="2" t="s">
        <v>17961</v>
      </c>
      <c r="B5851" s="2" t="s">
        <v>219</v>
      </c>
      <c r="C5851" s="2" t="s">
        <v>4114</v>
      </c>
      <c r="D5851" s="2" t="s">
        <v>264</v>
      </c>
      <c r="E5851" s="2" t="s">
        <v>23</v>
      </c>
      <c r="F5851" s="5">
        <v>1250</v>
      </c>
      <c r="G5851" s="2" t="s">
        <v>12064</v>
      </c>
      <c r="H5851" s="2" t="s">
        <v>167</v>
      </c>
      <c r="I5851" s="2" t="s">
        <v>13316</v>
      </c>
      <c r="J5851" s="2" t="s">
        <v>217</v>
      </c>
      <c r="K5851" s="9">
        <v>200</v>
      </c>
      <c r="L5851" s="9">
        <v>1341</v>
      </c>
      <c r="M5851" s="5">
        <v>52</v>
      </c>
      <c r="N5851" s="5">
        <v>2</v>
      </c>
      <c r="O5851" s="5">
        <v>26.14</v>
      </c>
      <c r="P5851" s="5">
        <v>81.69</v>
      </c>
      <c r="Q5851" s="2">
        <f t="shared" si="547"/>
        <v>55.55</v>
      </c>
      <c r="R5851" s="5">
        <f t="shared" si="548"/>
        <v>55.55</v>
      </c>
      <c r="S5851" s="11">
        <f t="shared" si="549"/>
        <v>2.1250956388676356</v>
      </c>
      <c r="T5851" s="5">
        <v>3.88</v>
      </c>
      <c r="U5851" s="5">
        <v>0.5</v>
      </c>
      <c r="V5851" s="5">
        <v>13.07</v>
      </c>
      <c r="W5851" s="12">
        <f t="shared" si="550"/>
        <v>3.8461538461538464E-2</v>
      </c>
      <c r="X5851" s="2" t="str">
        <f t="shared" si="551"/>
        <v>SCALE</v>
      </c>
      <c r="Y5851" s="22" t="str">
        <f t="shared" si="552"/>
        <v>Low (100-300)</v>
      </c>
    </row>
    <row r="5852" spans="1:25">
      <c r="A5852" s="2" t="s">
        <v>17962</v>
      </c>
      <c r="B5852" s="2" t="s">
        <v>6041</v>
      </c>
      <c r="C5852" s="2" t="s">
        <v>5934</v>
      </c>
      <c r="D5852" s="2" t="s">
        <v>8223</v>
      </c>
      <c r="E5852" s="2" t="s">
        <v>23</v>
      </c>
      <c r="F5852" s="5">
        <v>2900</v>
      </c>
      <c r="G5852" s="2" t="s">
        <v>17963</v>
      </c>
      <c r="H5852" s="2" t="s">
        <v>190</v>
      </c>
      <c r="I5852" s="2" t="s">
        <v>13316</v>
      </c>
      <c r="J5852" s="2" t="s">
        <v>73</v>
      </c>
      <c r="K5852" s="9">
        <v>500</v>
      </c>
      <c r="L5852" s="9">
        <v>1955</v>
      </c>
      <c r="M5852" s="5">
        <v>87</v>
      </c>
      <c r="N5852" s="5">
        <v>3</v>
      </c>
      <c r="O5852" s="5">
        <v>37.35</v>
      </c>
      <c r="P5852" s="5">
        <v>202.11</v>
      </c>
      <c r="Q5852" s="2">
        <f t="shared" si="547"/>
        <v>164.76000000000002</v>
      </c>
      <c r="R5852" s="5">
        <f t="shared" si="548"/>
        <v>164.76000000000002</v>
      </c>
      <c r="S5852" s="11">
        <f t="shared" si="549"/>
        <v>4.4112449799196787</v>
      </c>
      <c r="T5852" s="5">
        <v>4.45</v>
      </c>
      <c r="U5852" s="5">
        <v>0.43</v>
      </c>
      <c r="V5852" s="5">
        <v>12.45</v>
      </c>
      <c r="W5852" s="12">
        <f t="shared" si="550"/>
        <v>3.4482758620689655E-2</v>
      </c>
      <c r="X5852" s="2" t="str">
        <f t="shared" si="551"/>
        <v>SCALE</v>
      </c>
      <c r="Y5852" s="22" t="str">
        <f t="shared" si="552"/>
        <v>Mid (301-500)</v>
      </c>
    </row>
    <row r="5853" spans="1:25">
      <c r="A5853" s="2" t="s">
        <v>17964</v>
      </c>
      <c r="B5853" s="2" t="s">
        <v>90</v>
      </c>
      <c r="C5853" s="2" t="s">
        <v>30</v>
      </c>
      <c r="D5853" s="2" t="s">
        <v>3913</v>
      </c>
      <c r="E5853" s="2" t="s">
        <v>85</v>
      </c>
      <c r="F5853" s="5">
        <v>3700</v>
      </c>
      <c r="G5853" s="2" t="s">
        <v>4309</v>
      </c>
      <c r="H5853" s="2" t="s">
        <v>102</v>
      </c>
      <c r="I5853" s="2" t="s">
        <v>13316</v>
      </c>
      <c r="J5853" s="2" t="s">
        <v>95</v>
      </c>
      <c r="K5853" s="9">
        <v>200</v>
      </c>
      <c r="L5853" s="9">
        <v>2270</v>
      </c>
      <c r="M5853" s="5">
        <v>55</v>
      </c>
      <c r="N5853" s="5">
        <v>1</v>
      </c>
      <c r="O5853" s="5">
        <v>42.61</v>
      </c>
      <c r="P5853" s="5">
        <v>65.709999999999994</v>
      </c>
      <c r="Q5853" s="2">
        <f t="shared" si="547"/>
        <v>23.099999999999994</v>
      </c>
      <c r="R5853" s="5">
        <f t="shared" si="548"/>
        <v>23.099999999999994</v>
      </c>
      <c r="S5853" s="11">
        <f t="shared" si="549"/>
        <v>0.5421262614409762</v>
      </c>
      <c r="T5853" s="5">
        <v>2.42</v>
      </c>
      <c r="U5853" s="5">
        <v>0.77</v>
      </c>
      <c r="V5853" s="5">
        <v>42.61</v>
      </c>
      <c r="W5853" s="12">
        <f t="shared" si="550"/>
        <v>1.8181818181818181E-2</v>
      </c>
      <c r="X5853" s="2" t="str">
        <f t="shared" si="551"/>
        <v>SCALE</v>
      </c>
      <c r="Y5853" s="22" t="str">
        <f t="shared" si="552"/>
        <v>Low (100-300)</v>
      </c>
    </row>
    <row r="5854" spans="1:25">
      <c r="A5854" s="2" t="s">
        <v>17965</v>
      </c>
      <c r="B5854" s="2" t="s">
        <v>1004</v>
      </c>
      <c r="C5854" s="2" t="s">
        <v>193</v>
      </c>
      <c r="D5854" s="2" t="s">
        <v>2475</v>
      </c>
      <c r="E5854" s="2" t="s">
        <v>118</v>
      </c>
      <c r="F5854" s="5">
        <v>2275</v>
      </c>
      <c r="G5854" s="2" t="s">
        <v>17966</v>
      </c>
      <c r="H5854" s="2" t="s">
        <v>266</v>
      </c>
      <c r="I5854" s="2" t="s">
        <v>13316</v>
      </c>
      <c r="J5854" s="2" t="s">
        <v>80</v>
      </c>
      <c r="K5854" s="9">
        <v>700</v>
      </c>
      <c r="L5854" s="9">
        <v>1230</v>
      </c>
      <c r="M5854" s="5">
        <v>29</v>
      </c>
      <c r="N5854" s="5">
        <v>0</v>
      </c>
      <c r="O5854" s="5">
        <v>21.59</v>
      </c>
      <c r="P5854" s="5">
        <v>0</v>
      </c>
      <c r="Q5854" s="2">
        <f t="shared" si="547"/>
        <v>-21.59</v>
      </c>
      <c r="R5854" s="5">
        <f t="shared" si="548"/>
        <v>-21.59</v>
      </c>
      <c r="S5854" s="11">
        <f t="shared" si="549"/>
        <v>-1</v>
      </c>
      <c r="T5854" s="5">
        <v>2.36</v>
      </c>
      <c r="U5854" s="5">
        <v>0.74</v>
      </c>
      <c r="V5854" s="5">
        <v>0</v>
      </c>
      <c r="W5854" s="12">
        <f t="shared" si="550"/>
        <v>0</v>
      </c>
      <c r="X5854" s="2" t="str">
        <f t="shared" si="551"/>
        <v>PAUSE</v>
      </c>
      <c r="Y5854" s="22" t="str">
        <f t="shared" si="552"/>
        <v>High (501-750)</v>
      </c>
    </row>
    <row r="5855" spans="1:25">
      <c r="A5855" s="2" t="s">
        <v>17967</v>
      </c>
      <c r="B5855" s="2" t="s">
        <v>15031</v>
      </c>
      <c r="C5855" s="2" t="s">
        <v>17968</v>
      </c>
      <c r="D5855" s="2" t="s">
        <v>17969</v>
      </c>
      <c r="E5855" s="2" t="s">
        <v>276</v>
      </c>
      <c r="F5855" s="5">
        <v>1700</v>
      </c>
      <c r="G5855" s="2" t="s">
        <v>17970</v>
      </c>
      <c r="H5855" s="2" t="s">
        <v>161</v>
      </c>
      <c r="I5855" s="2" t="s">
        <v>13316</v>
      </c>
      <c r="J5855" s="2" t="s">
        <v>66</v>
      </c>
      <c r="K5855" s="9">
        <v>1000</v>
      </c>
      <c r="L5855" s="9">
        <v>960</v>
      </c>
      <c r="M5855" s="5">
        <v>20</v>
      </c>
      <c r="N5855" s="5">
        <v>0</v>
      </c>
      <c r="O5855" s="5">
        <v>12.42</v>
      </c>
      <c r="P5855" s="5">
        <v>0</v>
      </c>
      <c r="Q5855" s="2">
        <f t="shared" si="547"/>
        <v>-12.42</v>
      </c>
      <c r="R5855" s="5">
        <f t="shared" si="548"/>
        <v>-12.42</v>
      </c>
      <c r="S5855" s="11">
        <f t="shared" si="549"/>
        <v>-1</v>
      </c>
      <c r="T5855" s="5">
        <v>2.08</v>
      </c>
      <c r="U5855" s="5">
        <v>0.62</v>
      </c>
      <c r="V5855" s="5">
        <v>0</v>
      </c>
      <c r="W5855" s="12">
        <f t="shared" si="550"/>
        <v>0</v>
      </c>
      <c r="X5855" s="2" t="str">
        <f t="shared" si="551"/>
        <v>PAUSE</v>
      </c>
      <c r="Y5855" s="22" t="str">
        <f t="shared" si="552"/>
        <v>Premium (751-1000)</v>
      </c>
    </row>
    <row r="5856" spans="1:25">
      <c r="A5856" s="2" t="s">
        <v>17971</v>
      </c>
      <c r="B5856" s="2" t="s">
        <v>9401</v>
      </c>
      <c r="C5856" s="2" t="s">
        <v>9401</v>
      </c>
      <c r="D5856" s="2" t="s">
        <v>4296</v>
      </c>
      <c r="E5856" s="2" t="s">
        <v>78</v>
      </c>
      <c r="F5856" s="5">
        <v>8000</v>
      </c>
      <c r="G5856" s="2" t="s">
        <v>17972</v>
      </c>
      <c r="H5856" s="2" t="s">
        <v>58</v>
      </c>
      <c r="I5856" s="2" t="s">
        <v>13316</v>
      </c>
      <c r="J5856" s="2" t="s">
        <v>300</v>
      </c>
      <c r="K5856" s="9">
        <v>500</v>
      </c>
      <c r="L5856" s="9">
        <v>2282</v>
      </c>
      <c r="M5856" s="5">
        <v>47</v>
      </c>
      <c r="N5856" s="5">
        <v>3</v>
      </c>
      <c r="O5856" s="5">
        <v>21.52</v>
      </c>
      <c r="P5856" s="5">
        <v>222.77</v>
      </c>
      <c r="Q5856" s="2">
        <f t="shared" si="547"/>
        <v>201.25</v>
      </c>
      <c r="R5856" s="5">
        <f t="shared" si="548"/>
        <v>201.25</v>
      </c>
      <c r="S5856" s="11">
        <f t="shared" si="549"/>
        <v>9.3517657992565066</v>
      </c>
      <c r="T5856" s="5">
        <v>2.06</v>
      </c>
      <c r="U5856" s="5">
        <v>0.46</v>
      </c>
      <c r="V5856" s="5">
        <v>7.17</v>
      </c>
      <c r="W5856" s="12">
        <f t="shared" si="550"/>
        <v>6.3829787234042548E-2</v>
      </c>
      <c r="X5856" s="2" t="str">
        <f t="shared" si="551"/>
        <v>SCALE</v>
      </c>
      <c r="Y5856" s="22" t="str">
        <f t="shared" si="552"/>
        <v>Mid (301-500)</v>
      </c>
    </row>
    <row r="5857" spans="1:25">
      <c r="A5857" s="2" t="s">
        <v>17973</v>
      </c>
      <c r="B5857" s="2" t="s">
        <v>2918</v>
      </c>
      <c r="C5857" s="2" t="s">
        <v>4340</v>
      </c>
      <c r="D5857" s="2" t="s">
        <v>602</v>
      </c>
      <c r="E5857" s="2" t="s">
        <v>40</v>
      </c>
      <c r="F5857" s="5">
        <v>1800</v>
      </c>
      <c r="G5857" s="2" t="s">
        <v>17974</v>
      </c>
      <c r="H5857" s="2" t="s">
        <v>65</v>
      </c>
      <c r="I5857" s="2" t="s">
        <v>13316</v>
      </c>
      <c r="J5857" s="2" t="s">
        <v>293</v>
      </c>
      <c r="K5857" s="9">
        <v>500</v>
      </c>
      <c r="L5857" s="9">
        <v>1279</v>
      </c>
      <c r="M5857" s="5">
        <v>25</v>
      </c>
      <c r="N5857" s="5">
        <v>2</v>
      </c>
      <c r="O5857" s="5">
        <v>18.8</v>
      </c>
      <c r="P5857" s="5">
        <v>143.85</v>
      </c>
      <c r="Q5857" s="2">
        <f t="shared" si="547"/>
        <v>125.05</v>
      </c>
      <c r="R5857" s="5">
        <f t="shared" si="548"/>
        <v>125.05</v>
      </c>
      <c r="S5857" s="11">
        <f t="shared" si="549"/>
        <v>6.6515957446808507</v>
      </c>
      <c r="T5857" s="5">
        <v>1.95</v>
      </c>
      <c r="U5857" s="5">
        <v>0.75</v>
      </c>
      <c r="V5857" s="5">
        <v>9.4</v>
      </c>
      <c r="W5857" s="12">
        <f t="shared" si="550"/>
        <v>0.08</v>
      </c>
      <c r="X5857" s="2" t="str">
        <f t="shared" si="551"/>
        <v>SCALE</v>
      </c>
      <c r="Y5857" s="22" t="str">
        <f t="shared" si="552"/>
        <v>Mid (301-500)</v>
      </c>
    </row>
    <row r="5858" spans="1:25">
      <c r="A5858" s="2" t="s">
        <v>17975</v>
      </c>
      <c r="B5858" s="2" t="s">
        <v>17976</v>
      </c>
      <c r="C5858" s="2" t="s">
        <v>17977</v>
      </c>
      <c r="D5858" s="2" t="s">
        <v>1511</v>
      </c>
      <c r="E5858" s="2" t="s">
        <v>40</v>
      </c>
      <c r="F5858" s="5">
        <v>4800</v>
      </c>
      <c r="G5858" s="2" t="s">
        <v>17978</v>
      </c>
      <c r="H5858" s="2" t="s">
        <v>25</v>
      </c>
      <c r="I5858" s="2" t="s">
        <v>13316</v>
      </c>
      <c r="J5858" s="2" t="s">
        <v>59</v>
      </c>
      <c r="K5858" s="9">
        <v>1000</v>
      </c>
      <c r="L5858" s="9">
        <v>915</v>
      </c>
      <c r="M5858" s="5">
        <v>38</v>
      </c>
      <c r="N5858" s="5">
        <v>0</v>
      </c>
      <c r="O5858" s="5">
        <v>25.63</v>
      </c>
      <c r="P5858" s="5">
        <v>0</v>
      </c>
      <c r="Q5858" s="2">
        <f t="shared" si="547"/>
        <v>-25.63</v>
      </c>
      <c r="R5858" s="5">
        <f t="shared" si="548"/>
        <v>-25.63</v>
      </c>
      <c r="S5858" s="11">
        <f t="shared" si="549"/>
        <v>-1</v>
      </c>
      <c r="T5858" s="5">
        <v>4.1500000000000004</v>
      </c>
      <c r="U5858" s="5">
        <v>0.67</v>
      </c>
      <c r="V5858" s="5">
        <v>0</v>
      </c>
      <c r="W5858" s="12">
        <f t="shared" si="550"/>
        <v>0</v>
      </c>
      <c r="X5858" s="2" t="str">
        <f t="shared" si="551"/>
        <v>PAUSE</v>
      </c>
      <c r="Y5858" s="22" t="str">
        <f t="shared" si="552"/>
        <v>Premium (751-1000)</v>
      </c>
    </row>
    <row r="5859" spans="1:25">
      <c r="A5859" s="2" t="s">
        <v>17979</v>
      </c>
      <c r="B5859" s="2" t="s">
        <v>2330</v>
      </c>
      <c r="C5859" s="2" t="s">
        <v>17980</v>
      </c>
      <c r="D5859" s="2" t="s">
        <v>760</v>
      </c>
      <c r="E5859" s="2" t="s">
        <v>40</v>
      </c>
      <c r="F5859" s="5">
        <v>1625</v>
      </c>
      <c r="G5859" s="2" t="s">
        <v>17981</v>
      </c>
      <c r="H5859" s="2" t="s">
        <v>150</v>
      </c>
      <c r="I5859" s="2" t="s">
        <v>13316</v>
      </c>
      <c r="J5859" s="2" t="s">
        <v>66</v>
      </c>
      <c r="K5859" s="9">
        <v>500</v>
      </c>
      <c r="L5859" s="9">
        <v>1177</v>
      </c>
      <c r="M5859" s="5">
        <v>22</v>
      </c>
      <c r="N5859" s="5">
        <v>0</v>
      </c>
      <c r="O5859" s="5">
        <v>18.600000000000001</v>
      </c>
      <c r="P5859" s="5">
        <v>0</v>
      </c>
      <c r="Q5859" s="2">
        <f t="shared" si="547"/>
        <v>-18.600000000000001</v>
      </c>
      <c r="R5859" s="5">
        <f t="shared" si="548"/>
        <v>-18.600000000000001</v>
      </c>
      <c r="S5859" s="11">
        <f t="shared" si="549"/>
        <v>-1</v>
      </c>
      <c r="T5859" s="5">
        <v>1.87</v>
      </c>
      <c r="U5859" s="5">
        <v>0.85</v>
      </c>
      <c r="V5859" s="5">
        <v>0</v>
      </c>
      <c r="W5859" s="12">
        <f t="shared" si="550"/>
        <v>0</v>
      </c>
      <c r="X5859" s="2" t="str">
        <f t="shared" si="551"/>
        <v>PAUSE</v>
      </c>
      <c r="Y5859" s="22" t="str">
        <f t="shared" si="552"/>
        <v>Mid (301-500)</v>
      </c>
    </row>
    <row r="5860" spans="1:25">
      <c r="A5860" s="2" t="s">
        <v>17982</v>
      </c>
      <c r="B5860" s="2" t="s">
        <v>1334</v>
      </c>
      <c r="C5860" s="2" t="s">
        <v>17983</v>
      </c>
      <c r="D5860" s="2" t="s">
        <v>17984</v>
      </c>
      <c r="E5860" s="2" t="s">
        <v>85</v>
      </c>
      <c r="F5860" s="5">
        <v>1250</v>
      </c>
      <c r="G5860" s="2" t="s">
        <v>2588</v>
      </c>
      <c r="H5860" s="2" t="s">
        <v>344</v>
      </c>
      <c r="I5860" s="2" t="s">
        <v>13316</v>
      </c>
      <c r="J5860" s="2" t="s">
        <v>177</v>
      </c>
      <c r="K5860" s="9">
        <v>400</v>
      </c>
      <c r="L5860" s="9">
        <v>1326</v>
      </c>
      <c r="M5860" s="5">
        <v>42</v>
      </c>
      <c r="N5860" s="5">
        <v>3</v>
      </c>
      <c r="O5860" s="5">
        <v>27.3</v>
      </c>
      <c r="P5860" s="5">
        <v>207.03</v>
      </c>
      <c r="Q5860" s="2">
        <f t="shared" si="547"/>
        <v>179.73</v>
      </c>
      <c r="R5860" s="5">
        <f t="shared" si="548"/>
        <v>179.73</v>
      </c>
      <c r="S5860" s="11">
        <f t="shared" si="549"/>
        <v>6.5835164835164832</v>
      </c>
      <c r="T5860" s="5">
        <v>3.17</v>
      </c>
      <c r="U5860" s="5">
        <v>0.65</v>
      </c>
      <c r="V5860" s="5">
        <v>9.1</v>
      </c>
      <c r="W5860" s="12">
        <f t="shared" si="550"/>
        <v>7.1428571428571425E-2</v>
      </c>
      <c r="X5860" s="2" t="str">
        <f t="shared" si="551"/>
        <v>SCALE</v>
      </c>
      <c r="Y5860" s="22" t="str">
        <f t="shared" si="552"/>
        <v>Mid (301-500)</v>
      </c>
    </row>
    <row r="5861" spans="1:25">
      <c r="A5861" s="2" t="s">
        <v>17985</v>
      </c>
      <c r="B5861" s="2" t="s">
        <v>17986</v>
      </c>
      <c r="C5861" s="2" t="s">
        <v>7060</v>
      </c>
      <c r="D5861" s="2" t="s">
        <v>17987</v>
      </c>
      <c r="E5861" s="2" t="s">
        <v>188</v>
      </c>
      <c r="F5861" s="5">
        <v>4604</v>
      </c>
      <c r="G5861" s="2" t="s">
        <v>10867</v>
      </c>
      <c r="H5861" s="2" t="s">
        <v>65</v>
      </c>
      <c r="I5861" s="2" t="s">
        <v>13316</v>
      </c>
      <c r="J5861" s="2" t="s">
        <v>232</v>
      </c>
      <c r="K5861" s="9">
        <v>600</v>
      </c>
      <c r="L5861" s="9">
        <v>700</v>
      </c>
      <c r="M5861" s="5">
        <v>25</v>
      </c>
      <c r="N5861" s="5">
        <v>1</v>
      </c>
      <c r="O5861" s="5">
        <v>12.38</v>
      </c>
      <c r="P5861" s="5">
        <v>38.58</v>
      </c>
      <c r="Q5861" s="2">
        <f t="shared" si="547"/>
        <v>26.199999999999996</v>
      </c>
      <c r="R5861" s="5">
        <f t="shared" si="548"/>
        <v>26.199999999999996</v>
      </c>
      <c r="S5861" s="11">
        <f t="shared" si="549"/>
        <v>2.1163166397415183</v>
      </c>
      <c r="T5861" s="5">
        <v>3.57</v>
      </c>
      <c r="U5861" s="5">
        <v>0.5</v>
      </c>
      <c r="V5861" s="5">
        <v>12.38</v>
      </c>
      <c r="W5861" s="12">
        <f t="shared" si="550"/>
        <v>0.04</v>
      </c>
      <c r="X5861" s="2" t="str">
        <f t="shared" si="551"/>
        <v>SCALE</v>
      </c>
      <c r="Y5861" s="22" t="str">
        <f t="shared" si="552"/>
        <v>High (501-750)</v>
      </c>
    </row>
    <row r="5862" spans="1:25">
      <c r="A5862" s="2" t="s">
        <v>17988</v>
      </c>
      <c r="B5862" s="2" t="s">
        <v>569</v>
      </c>
      <c r="C5862" s="2" t="s">
        <v>17989</v>
      </c>
      <c r="D5862" s="2" t="s">
        <v>829</v>
      </c>
      <c r="E5862" s="2" t="s">
        <v>112</v>
      </c>
      <c r="F5862" s="5">
        <v>3500</v>
      </c>
      <c r="G5862" s="2" t="s">
        <v>963</v>
      </c>
      <c r="H5862" s="2" t="s">
        <v>25</v>
      </c>
      <c r="I5862" s="2" t="s">
        <v>13316</v>
      </c>
      <c r="J5862" s="2" t="s">
        <v>319</v>
      </c>
      <c r="K5862" s="9">
        <v>600</v>
      </c>
      <c r="L5862" s="9">
        <v>1432</v>
      </c>
      <c r="M5862" s="5">
        <v>49</v>
      </c>
      <c r="N5862" s="5">
        <v>1</v>
      </c>
      <c r="O5862" s="5">
        <v>28.51</v>
      </c>
      <c r="P5862" s="5">
        <v>37.1</v>
      </c>
      <c r="Q5862" s="2">
        <f t="shared" si="547"/>
        <v>8.59</v>
      </c>
      <c r="R5862" s="5">
        <f t="shared" si="548"/>
        <v>8.59</v>
      </c>
      <c r="S5862" s="11">
        <f t="shared" si="549"/>
        <v>0.30129779024903541</v>
      </c>
      <c r="T5862" s="5">
        <v>3.42</v>
      </c>
      <c r="U5862" s="5">
        <v>0.57999999999999996</v>
      </c>
      <c r="V5862" s="5">
        <v>28.51</v>
      </c>
      <c r="W5862" s="12">
        <f t="shared" si="550"/>
        <v>2.0408163265306121E-2</v>
      </c>
      <c r="X5862" s="2" t="str">
        <f t="shared" si="551"/>
        <v>SCALE</v>
      </c>
      <c r="Y5862" s="22" t="str">
        <f t="shared" si="552"/>
        <v>High (501-750)</v>
      </c>
    </row>
    <row r="5863" spans="1:25">
      <c r="A5863" s="2" t="s">
        <v>17990</v>
      </c>
      <c r="B5863" s="2" t="s">
        <v>1046</v>
      </c>
      <c r="C5863" s="2" t="s">
        <v>1829</v>
      </c>
      <c r="D5863" s="2" t="s">
        <v>264</v>
      </c>
      <c r="E5863" s="2" t="s">
        <v>23</v>
      </c>
      <c r="F5863" s="5">
        <v>2000</v>
      </c>
      <c r="G5863" s="2" t="s">
        <v>902</v>
      </c>
      <c r="H5863" s="2" t="s">
        <v>65</v>
      </c>
      <c r="I5863" s="2" t="s">
        <v>13316</v>
      </c>
      <c r="J5863" s="2" t="s">
        <v>319</v>
      </c>
      <c r="K5863" s="9">
        <v>100</v>
      </c>
      <c r="L5863" s="9">
        <v>1522</v>
      </c>
      <c r="M5863" s="5">
        <v>42</v>
      </c>
      <c r="N5863" s="5">
        <v>4</v>
      </c>
      <c r="O5863" s="5">
        <v>19.079999999999998</v>
      </c>
      <c r="P5863" s="5">
        <v>296.27</v>
      </c>
      <c r="Q5863" s="2">
        <f t="shared" si="547"/>
        <v>277.19</v>
      </c>
      <c r="R5863" s="5">
        <f t="shared" si="548"/>
        <v>277.19</v>
      </c>
      <c r="S5863" s="11">
        <f t="shared" si="549"/>
        <v>14.527777777777779</v>
      </c>
      <c r="T5863" s="5">
        <v>2.76</v>
      </c>
      <c r="U5863" s="5">
        <v>0.45</v>
      </c>
      <c r="V5863" s="5">
        <v>4.7699999999999996</v>
      </c>
      <c r="W5863" s="12">
        <f t="shared" si="550"/>
        <v>9.5238095238095233E-2</v>
      </c>
      <c r="X5863" s="2" t="str">
        <f t="shared" si="551"/>
        <v>SCALE</v>
      </c>
      <c r="Y5863" s="22" t="str">
        <f t="shared" si="552"/>
        <v>Low (100-300)</v>
      </c>
    </row>
    <row r="5864" spans="1:25">
      <c r="A5864" s="2" t="s">
        <v>17991</v>
      </c>
      <c r="B5864" s="2" t="s">
        <v>6224</v>
      </c>
      <c r="C5864" s="2" t="s">
        <v>17992</v>
      </c>
      <c r="D5864" s="2" t="s">
        <v>2846</v>
      </c>
      <c r="E5864" s="2" t="s">
        <v>222</v>
      </c>
      <c r="F5864" s="5">
        <v>1500</v>
      </c>
      <c r="G5864" s="2" t="s">
        <v>17993</v>
      </c>
      <c r="H5864" s="2" t="s">
        <v>25</v>
      </c>
      <c r="I5864" s="2" t="s">
        <v>13316</v>
      </c>
      <c r="J5864" s="2" t="s">
        <v>73</v>
      </c>
      <c r="K5864" s="9">
        <v>400</v>
      </c>
      <c r="L5864" s="9">
        <v>1456</v>
      </c>
      <c r="M5864" s="5">
        <v>37</v>
      </c>
      <c r="N5864" s="5">
        <v>1</v>
      </c>
      <c r="O5864" s="5">
        <v>18.84</v>
      </c>
      <c r="P5864" s="5">
        <v>62.91</v>
      </c>
      <c r="Q5864" s="2">
        <f t="shared" si="547"/>
        <v>44.069999999999993</v>
      </c>
      <c r="R5864" s="5">
        <f t="shared" si="548"/>
        <v>44.069999999999993</v>
      </c>
      <c r="S5864" s="11">
        <f t="shared" si="549"/>
        <v>2.3391719745222925</v>
      </c>
      <c r="T5864" s="5">
        <v>2.54</v>
      </c>
      <c r="U5864" s="5">
        <v>0.51</v>
      </c>
      <c r="V5864" s="5">
        <v>18.84</v>
      </c>
      <c r="W5864" s="12">
        <f t="shared" si="550"/>
        <v>2.7027027027027029E-2</v>
      </c>
      <c r="X5864" s="2" t="str">
        <f t="shared" si="551"/>
        <v>SCALE</v>
      </c>
      <c r="Y5864" s="22" t="str">
        <f t="shared" si="552"/>
        <v>Mid (301-500)</v>
      </c>
    </row>
    <row r="5865" spans="1:25">
      <c r="A5865" s="2" t="s">
        <v>17994</v>
      </c>
      <c r="B5865" s="2" t="s">
        <v>2132</v>
      </c>
      <c r="C5865" s="2" t="s">
        <v>813</v>
      </c>
      <c r="D5865" s="2" t="s">
        <v>310</v>
      </c>
      <c r="E5865" s="2" t="s">
        <v>78</v>
      </c>
      <c r="F5865" s="5">
        <v>3600</v>
      </c>
      <c r="G5865" s="2" t="s">
        <v>17995</v>
      </c>
      <c r="H5865" s="2" t="s">
        <v>42</v>
      </c>
      <c r="I5865" s="2" t="s">
        <v>13316</v>
      </c>
      <c r="J5865" s="2" t="s">
        <v>206</v>
      </c>
      <c r="K5865" s="9">
        <v>1000</v>
      </c>
      <c r="L5865" s="9">
        <v>2352</v>
      </c>
      <c r="M5865" s="5">
        <v>94</v>
      </c>
      <c r="N5865" s="5">
        <v>3</v>
      </c>
      <c r="O5865" s="5">
        <v>44.24</v>
      </c>
      <c r="P5865" s="5">
        <v>119.13</v>
      </c>
      <c r="Q5865" s="2">
        <f t="shared" si="547"/>
        <v>74.889999999999986</v>
      </c>
      <c r="R5865" s="5">
        <f t="shared" si="548"/>
        <v>74.889999999999986</v>
      </c>
      <c r="S5865" s="11">
        <f t="shared" si="549"/>
        <v>1.6928119349005422</v>
      </c>
      <c r="T5865" s="5">
        <v>4</v>
      </c>
      <c r="U5865" s="5">
        <v>0.47</v>
      </c>
      <c r="V5865" s="5">
        <v>14.75</v>
      </c>
      <c r="W5865" s="12">
        <f t="shared" si="550"/>
        <v>3.1914893617021274E-2</v>
      </c>
      <c r="X5865" s="2" t="str">
        <f t="shared" si="551"/>
        <v>SCALE</v>
      </c>
      <c r="Y5865" s="22" t="str">
        <f t="shared" si="552"/>
        <v>Premium (751-1000)</v>
      </c>
    </row>
    <row r="5866" spans="1:25">
      <c r="A5866" s="2" t="s">
        <v>17996</v>
      </c>
      <c r="B5866" s="2" t="s">
        <v>7781</v>
      </c>
      <c r="C5866" s="2" t="s">
        <v>7688</v>
      </c>
      <c r="D5866" s="2" t="s">
        <v>3588</v>
      </c>
      <c r="E5866" s="2" t="s">
        <v>40</v>
      </c>
      <c r="F5866" s="5">
        <v>3000</v>
      </c>
      <c r="G5866" s="2" t="s">
        <v>17997</v>
      </c>
      <c r="H5866" s="2" t="s">
        <v>190</v>
      </c>
      <c r="I5866" s="2" t="s">
        <v>13316</v>
      </c>
      <c r="J5866" s="2" t="s">
        <v>127</v>
      </c>
      <c r="K5866" s="9">
        <v>200</v>
      </c>
      <c r="L5866" s="9">
        <v>2441</v>
      </c>
      <c r="M5866" s="5">
        <v>84</v>
      </c>
      <c r="N5866" s="5">
        <v>2</v>
      </c>
      <c r="O5866" s="5">
        <v>54.04</v>
      </c>
      <c r="P5866" s="5">
        <v>105.16</v>
      </c>
      <c r="Q5866" s="2">
        <f t="shared" si="547"/>
        <v>51.12</v>
      </c>
      <c r="R5866" s="5">
        <f t="shared" si="548"/>
        <v>51.12</v>
      </c>
      <c r="S5866" s="11">
        <f t="shared" si="549"/>
        <v>0.94596595114729831</v>
      </c>
      <c r="T5866" s="5">
        <v>3.44</v>
      </c>
      <c r="U5866" s="5">
        <v>0.64</v>
      </c>
      <c r="V5866" s="5">
        <v>27.02</v>
      </c>
      <c r="W5866" s="12">
        <f t="shared" si="550"/>
        <v>2.3809523809523808E-2</v>
      </c>
      <c r="X5866" s="2" t="str">
        <f t="shared" si="551"/>
        <v>SCALE</v>
      </c>
      <c r="Y5866" s="22" t="str">
        <f t="shared" si="552"/>
        <v>Low (100-300)</v>
      </c>
    </row>
    <row r="5867" spans="1:25">
      <c r="A5867" s="2" t="s">
        <v>17998</v>
      </c>
      <c r="B5867" s="2" t="s">
        <v>202</v>
      </c>
      <c r="C5867" s="2" t="s">
        <v>193</v>
      </c>
      <c r="D5867" s="2" t="s">
        <v>2545</v>
      </c>
      <c r="E5867" s="2" t="s">
        <v>1434</v>
      </c>
      <c r="F5867" s="5">
        <v>1500</v>
      </c>
      <c r="G5867" s="2" t="s">
        <v>17999</v>
      </c>
      <c r="H5867" s="2" t="s">
        <v>94</v>
      </c>
      <c r="I5867" s="2" t="s">
        <v>13316</v>
      </c>
      <c r="J5867" s="2" t="s">
        <v>51</v>
      </c>
      <c r="K5867" s="9">
        <v>200</v>
      </c>
      <c r="L5867" s="9">
        <v>2497</v>
      </c>
      <c r="M5867" s="5">
        <v>74</v>
      </c>
      <c r="N5867" s="5">
        <v>2</v>
      </c>
      <c r="O5867" s="5">
        <v>51.1</v>
      </c>
      <c r="P5867" s="5">
        <v>132.08000000000001</v>
      </c>
      <c r="Q5867" s="2">
        <f t="shared" si="547"/>
        <v>80.980000000000018</v>
      </c>
      <c r="R5867" s="5">
        <f t="shared" si="548"/>
        <v>80.980000000000018</v>
      </c>
      <c r="S5867" s="11">
        <f t="shared" si="549"/>
        <v>1.5847358121330728</v>
      </c>
      <c r="T5867" s="5">
        <v>2.96</v>
      </c>
      <c r="U5867" s="5">
        <v>0.69</v>
      </c>
      <c r="V5867" s="5">
        <v>25.55</v>
      </c>
      <c r="W5867" s="12">
        <f t="shared" si="550"/>
        <v>2.7027027027027029E-2</v>
      </c>
      <c r="X5867" s="2" t="str">
        <f t="shared" si="551"/>
        <v>SCALE</v>
      </c>
      <c r="Y5867" s="22" t="str">
        <f t="shared" si="552"/>
        <v>Low (100-300)</v>
      </c>
    </row>
    <row r="5868" spans="1:25">
      <c r="A5868" s="2" t="s">
        <v>18000</v>
      </c>
      <c r="B5868" s="2" t="s">
        <v>5757</v>
      </c>
      <c r="C5868" s="2" t="s">
        <v>18001</v>
      </c>
      <c r="D5868" s="2" t="s">
        <v>18002</v>
      </c>
      <c r="E5868" s="2" t="s">
        <v>305</v>
      </c>
      <c r="F5868" s="5">
        <v>2250</v>
      </c>
      <c r="G5868" s="2" t="s">
        <v>18003</v>
      </c>
      <c r="H5868" s="2" t="s">
        <v>312</v>
      </c>
      <c r="I5868" s="2" t="s">
        <v>13316</v>
      </c>
      <c r="J5868" s="2" t="s">
        <v>127</v>
      </c>
      <c r="K5868" s="9">
        <v>600</v>
      </c>
      <c r="L5868" s="9">
        <v>1162</v>
      </c>
      <c r="M5868" s="5">
        <v>47</v>
      </c>
      <c r="N5868" s="5">
        <v>1</v>
      </c>
      <c r="O5868" s="5">
        <v>37.44</v>
      </c>
      <c r="P5868" s="5">
        <v>56.32</v>
      </c>
      <c r="Q5868" s="2">
        <f t="shared" si="547"/>
        <v>18.880000000000003</v>
      </c>
      <c r="R5868" s="5">
        <f t="shared" si="548"/>
        <v>18.880000000000003</v>
      </c>
      <c r="S5868" s="11">
        <f t="shared" si="549"/>
        <v>0.50427350427350437</v>
      </c>
      <c r="T5868" s="5">
        <v>4.04</v>
      </c>
      <c r="U5868" s="5">
        <v>0.8</v>
      </c>
      <c r="V5868" s="5">
        <v>37.44</v>
      </c>
      <c r="W5868" s="12">
        <f t="shared" si="550"/>
        <v>2.1276595744680851E-2</v>
      </c>
      <c r="X5868" s="2" t="str">
        <f t="shared" si="551"/>
        <v>SCALE</v>
      </c>
      <c r="Y5868" s="22" t="str">
        <f t="shared" si="552"/>
        <v>High (501-750)</v>
      </c>
    </row>
    <row r="5869" spans="1:25">
      <c r="A5869" s="2" t="s">
        <v>18004</v>
      </c>
      <c r="B5869" s="2" t="s">
        <v>950</v>
      </c>
      <c r="C5869" s="2" t="s">
        <v>18005</v>
      </c>
      <c r="D5869" s="2" t="s">
        <v>3579</v>
      </c>
      <c r="E5869" s="2" t="s">
        <v>1688</v>
      </c>
      <c r="F5869" s="5">
        <v>3356</v>
      </c>
      <c r="G5869" s="2" t="s">
        <v>1468</v>
      </c>
      <c r="H5869" s="2" t="s">
        <v>58</v>
      </c>
      <c r="I5869" s="2" t="s">
        <v>13316</v>
      </c>
      <c r="J5869" s="2" t="s">
        <v>43</v>
      </c>
      <c r="K5869" s="9">
        <v>100</v>
      </c>
      <c r="L5869" s="9">
        <v>1669</v>
      </c>
      <c r="M5869" s="5">
        <v>45</v>
      </c>
      <c r="N5869" s="5">
        <v>3</v>
      </c>
      <c r="O5869" s="5">
        <v>27.85</v>
      </c>
      <c r="P5869" s="5">
        <v>155.07</v>
      </c>
      <c r="Q5869" s="2">
        <f t="shared" si="547"/>
        <v>127.22</v>
      </c>
      <c r="R5869" s="5">
        <f t="shared" si="548"/>
        <v>127.22</v>
      </c>
      <c r="S5869" s="11">
        <f t="shared" si="549"/>
        <v>4.5680430879712741</v>
      </c>
      <c r="T5869" s="5">
        <v>2.7</v>
      </c>
      <c r="U5869" s="5">
        <v>0.62</v>
      </c>
      <c r="V5869" s="5">
        <v>9.2799999999999994</v>
      </c>
      <c r="W5869" s="12">
        <f t="shared" si="550"/>
        <v>6.6666666666666666E-2</v>
      </c>
      <c r="X5869" s="2" t="str">
        <f t="shared" si="551"/>
        <v>SCALE</v>
      </c>
      <c r="Y5869" s="22" t="str">
        <f t="shared" si="552"/>
        <v>Low (100-300)</v>
      </c>
    </row>
    <row r="5870" spans="1:25">
      <c r="A5870" s="2" t="s">
        <v>18006</v>
      </c>
      <c r="B5870" s="2" t="s">
        <v>208</v>
      </c>
      <c r="C5870" s="2" t="s">
        <v>18007</v>
      </c>
      <c r="D5870" s="2" t="s">
        <v>511</v>
      </c>
      <c r="E5870" s="2" t="s">
        <v>23</v>
      </c>
      <c r="F5870" s="5">
        <v>6454</v>
      </c>
      <c r="G5870" s="2" t="s">
        <v>10521</v>
      </c>
      <c r="H5870" s="2" t="s">
        <v>65</v>
      </c>
      <c r="I5870" s="2" t="s">
        <v>13316</v>
      </c>
      <c r="J5870" s="2" t="s">
        <v>293</v>
      </c>
      <c r="K5870" s="9">
        <v>200</v>
      </c>
      <c r="L5870" s="9">
        <v>749</v>
      </c>
      <c r="M5870" s="5">
        <v>28</v>
      </c>
      <c r="N5870" s="5">
        <v>0</v>
      </c>
      <c r="O5870" s="5">
        <v>12.86</v>
      </c>
      <c r="P5870" s="5">
        <v>0</v>
      </c>
      <c r="Q5870" s="2">
        <f t="shared" si="547"/>
        <v>-12.86</v>
      </c>
      <c r="R5870" s="5">
        <f t="shared" si="548"/>
        <v>-12.86</v>
      </c>
      <c r="S5870" s="11">
        <f t="shared" si="549"/>
        <v>-1</v>
      </c>
      <c r="T5870" s="5">
        <v>3.74</v>
      </c>
      <c r="U5870" s="5">
        <v>0.46</v>
      </c>
      <c r="V5870" s="5">
        <v>0</v>
      </c>
      <c r="W5870" s="12">
        <f t="shared" si="550"/>
        <v>0</v>
      </c>
      <c r="X5870" s="2" t="str">
        <f t="shared" si="551"/>
        <v>PAUSE</v>
      </c>
      <c r="Y5870" s="22" t="str">
        <f t="shared" si="552"/>
        <v>Low (100-300)</v>
      </c>
    </row>
    <row r="5871" spans="1:25">
      <c r="A5871" s="2" t="s">
        <v>18008</v>
      </c>
      <c r="B5871" s="2" t="s">
        <v>1150</v>
      </c>
      <c r="C5871" s="2" t="s">
        <v>18009</v>
      </c>
      <c r="D5871" s="2" t="s">
        <v>18010</v>
      </c>
      <c r="E5871" s="2" t="s">
        <v>78</v>
      </c>
      <c r="F5871" s="5">
        <v>1482</v>
      </c>
      <c r="G5871" s="2" t="s">
        <v>16529</v>
      </c>
      <c r="H5871" s="2" t="s">
        <v>150</v>
      </c>
      <c r="I5871" s="2" t="s">
        <v>13316</v>
      </c>
      <c r="J5871" s="2" t="s">
        <v>80</v>
      </c>
      <c r="K5871" s="9">
        <v>800</v>
      </c>
      <c r="L5871" s="9">
        <v>1312</v>
      </c>
      <c r="M5871" s="5">
        <v>52</v>
      </c>
      <c r="N5871" s="5">
        <v>1</v>
      </c>
      <c r="O5871" s="5">
        <v>44.03</v>
      </c>
      <c r="P5871" s="5">
        <v>52.3</v>
      </c>
      <c r="Q5871" s="2">
        <f t="shared" si="547"/>
        <v>8.269999999999996</v>
      </c>
      <c r="R5871" s="5">
        <f t="shared" si="548"/>
        <v>8.269999999999996</v>
      </c>
      <c r="S5871" s="11">
        <f t="shared" si="549"/>
        <v>0.1878264819441289</v>
      </c>
      <c r="T5871" s="5">
        <v>3.96</v>
      </c>
      <c r="U5871" s="5">
        <v>0.85</v>
      </c>
      <c r="V5871" s="5">
        <v>44.03</v>
      </c>
      <c r="W5871" s="12">
        <f t="shared" si="550"/>
        <v>1.9230769230769232E-2</v>
      </c>
      <c r="X5871" s="2" t="str">
        <f t="shared" si="551"/>
        <v>SCALE</v>
      </c>
      <c r="Y5871" s="22" t="str">
        <f t="shared" si="552"/>
        <v>Premium (751-1000)</v>
      </c>
    </row>
    <row r="5872" spans="1:25">
      <c r="A5872" s="2" t="s">
        <v>18011</v>
      </c>
      <c r="B5872" s="2" t="s">
        <v>273</v>
      </c>
      <c r="C5872" s="2" t="s">
        <v>8159</v>
      </c>
      <c r="D5872" s="2" t="s">
        <v>1784</v>
      </c>
      <c r="E5872" s="2" t="s">
        <v>40</v>
      </c>
      <c r="F5872" s="5">
        <v>2000</v>
      </c>
      <c r="G5872" s="2" t="s">
        <v>18012</v>
      </c>
      <c r="H5872" s="2" t="s">
        <v>25</v>
      </c>
      <c r="I5872" s="2" t="s">
        <v>13316</v>
      </c>
      <c r="J5872" s="2" t="s">
        <v>43</v>
      </c>
      <c r="K5872" s="9">
        <v>300</v>
      </c>
      <c r="L5872" s="9">
        <v>831</v>
      </c>
      <c r="M5872" s="5">
        <v>12</v>
      </c>
      <c r="N5872" s="5">
        <v>0</v>
      </c>
      <c r="O5872" s="5">
        <v>5.21</v>
      </c>
      <c r="P5872" s="5">
        <v>0</v>
      </c>
      <c r="Q5872" s="2">
        <f t="shared" si="547"/>
        <v>-5.21</v>
      </c>
      <c r="R5872" s="5">
        <f t="shared" si="548"/>
        <v>-5.21</v>
      </c>
      <c r="S5872" s="11">
        <f t="shared" si="549"/>
        <v>-1</v>
      </c>
      <c r="T5872" s="5">
        <v>1.44</v>
      </c>
      <c r="U5872" s="5">
        <v>0.43</v>
      </c>
      <c r="V5872" s="5">
        <v>0</v>
      </c>
      <c r="W5872" s="12">
        <f t="shared" si="550"/>
        <v>0</v>
      </c>
      <c r="X5872" s="2" t="str">
        <f t="shared" si="551"/>
        <v>PAUSE</v>
      </c>
      <c r="Y5872" s="22" t="str">
        <f t="shared" si="552"/>
        <v>Low (100-300)</v>
      </c>
    </row>
    <row r="5873" spans="1:25">
      <c r="A5873" s="2" t="s">
        <v>18013</v>
      </c>
      <c r="B5873" s="2" t="s">
        <v>7302</v>
      </c>
      <c r="C5873" s="2" t="s">
        <v>18014</v>
      </c>
      <c r="D5873" s="2" t="s">
        <v>4107</v>
      </c>
      <c r="E5873" s="2" t="s">
        <v>850</v>
      </c>
      <c r="F5873" s="5">
        <v>2200</v>
      </c>
      <c r="G5873" s="2" t="s">
        <v>18015</v>
      </c>
      <c r="H5873" s="2" t="s">
        <v>102</v>
      </c>
      <c r="I5873" s="2" t="s">
        <v>13316</v>
      </c>
      <c r="J5873" s="2" t="s">
        <v>80</v>
      </c>
      <c r="K5873" s="9">
        <v>300</v>
      </c>
      <c r="L5873" s="9">
        <v>1484</v>
      </c>
      <c r="M5873" s="5">
        <v>59</v>
      </c>
      <c r="N5873" s="5">
        <v>0</v>
      </c>
      <c r="O5873" s="5">
        <v>41.73</v>
      </c>
      <c r="P5873" s="5">
        <v>0</v>
      </c>
      <c r="Q5873" s="2">
        <f t="shared" si="547"/>
        <v>-41.73</v>
      </c>
      <c r="R5873" s="5">
        <f t="shared" si="548"/>
        <v>-41.73</v>
      </c>
      <c r="S5873" s="11">
        <f t="shared" si="549"/>
        <v>-1</v>
      </c>
      <c r="T5873" s="5">
        <v>3.98</v>
      </c>
      <c r="U5873" s="5">
        <v>0.71</v>
      </c>
      <c r="V5873" s="5">
        <v>0</v>
      </c>
      <c r="W5873" s="12">
        <f t="shared" si="550"/>
        <v>0</v>
      </c>
      <c r="X5873" s="2" t="str">
        <f t="shared" si="551"/>
        <v>PAUSE</v>
      </c>
      <c r="Y5873" s="22" t="str">
        <f t="shared" si="552"/>
        <v>Low (100-300)</v>
      </c>
    </row>
    <row r="5874" spans="1:25">
      <c r="A5874" s="2" t="s">
        <v>18016</v>
      </c>
      <c r="B5874" s="2" t="s">
        <v>122</v>
      </c>
      <c r="C5874" s="2" t="s">
        <v>122</v>
      </c>
      <c r="D5874" s="2" t="s">
        <v>655</v>
      </c>
      <c r="E5874" s="2" t="s">
        <v>125</v>
      </c>
      <c r="F5874" s="5">
        <v>2500</v>
      </c>
      <c r="G5874" s="2" t="s">
        <v>18017</v>
      </c>
      <c r="H5874" s="2" t="s">
        <v>58</v>
      </c>
      <c r="I5874" s="2" t="s">
        <v>13316</v>
      </c>
      <c r="J5874" s="2" t="s">
        <v>59</v>
      </c>
      <c r="K5874" s="9">
        <v>700</v>
      </c>
      <c r="L5874" s="9">
        <v>2399</v>
      </c>
      <c r="M5874" s="5">
        <v>51</v>
      </c>
      <c r="N5874" s="5">
        <v>1</v>
      </c>
      <c r="O5874" s="5">
        <v>33.36</v>
      </c>
      <c r="P5874" s="5">
        <v>47.13</v>
      </c>
      <c r="Q5874" s="2">
        <f t="shared" si="547"/>
        <v>13.770000000000003</v>
      </c>
      <c r="R5874" s="5">
        <f t="shared" si="548"/>
        <v>13.770000000000003</v>
      </c>
      <c r="S5874" s="11">
        <f t="shared" si="549"/>
        <v>0.41276978417266197</v>
      </c>
      <c r="T5874" s="5">
        <v>2.13</v>
      </c>
      <c r="U5874" s="5">
        <v>0.65</v>
      </c>
      <c r="V5874" s="5">
        <v>33.36</v>
      </c>
      <c r="W5874" s="12">
        <f t="shared" si="550"/>
        <v>1.9607843137254902E-2</v>
      </c>
      <c r="X5874" s="2" t="str">
        <f t="shared" si="551"/>
        <v>SCALE</v>
      </c>
      <c r="Y5874" s="22" t="str">
        <f t="shared" si="552"/>
        <v>High (501-750)</v>
      </c>
    </row>
    <row r="5875" spans="1:25">
      <c r="A5875" s="2" t="s">
        <v>18018</v>
      </c>
      <c r="B5875" s="2" t="s">
        <v>1200</v>
      </c>
      <c r="C5875" s="2" t="s">
        <v>15407</v>
      </c>
      <c r="D5875" s="2" t="s">
        <v>3382</v>
      </c>
      <c r="E5875" s="2" t="s">
        <v>56</v>
      </c>
      <c r="F5875" s="5">
        <v>3250</v>
      </c>
      <c r="G5875" s="2" t="s">
        <v>18019</v>
      </c>
      <c r="H5875" s="2" t="s">
        <v>167</v>
      </c>
      <c r="I5875" s="2" t="s">
        <v>13316</v>
      </c>
      <c r="J5875" s="2" t="s">
        <v>232</v>
      </c>
      <c r="K5875" s="9">
        <v>1000</v>
      </c>
      <c r="L5875" s="9">
        <v>762</v>
      </c>
      <c r="M5875" s="5">
        <v>11</v>
      </c>
      <c r="N5875" s="5">
        <v>0</v>
      </c>
      <c r="O5875" s="5">
        <v>6.23</v>
      </c>
      <c r="P5875" s="5">
        <v>0</v>
      </c>
      <c r="Q5875" s="2">
        <f t="shared" si="547"/>
        <v>-6.23</v>
      </c>
      <c r="R5875" s="5">
        <f t="shared" si="548"/>
        <v>-6.23</v>
      </c>
      <c r="S5875" s="11">
        <f t="shared" si="549"/>
        <v>-1</v>
      </c>
      <c r="T5875" s="5">
        <v>1.44</v>
      </c>
      <c r="U5875" s="5">
        <v>0.56999999999999995</v>
      </c>
      <c r="V5875" s="5">
        <v>0</v>
      </c>
      <c r="W5875" s="12">
        <f t="shared" si="550"/>
        <v>0</v>
      </c>
      <c r="X5875" s="2" t="str">
        <f t="shared" si="551"/>
        <v>PAUSE</v>
      </c>
      <c r="Y5875" s="22" t="str">
        <f t="shared" si="552"/>
        <v>Premium (751-1000)</v>
      </c>
    </row>
    <row r="5876" spans="1:25">
      <c r="A5876" s="2" t="s">
        <v>18020</v>
      </c>
      <c r="B5876" s="2" t="s">
        <v>534</v>
      </c>
      <c r="C5876" s="2" t="s">
        <v>476</v>
      </c>
      <c r="D5876" s="2" t="s">
        <v>18021</v>
      </c>
      <c r="E5876" s="2" t="s">
        <v>118</v>
      </c>
      <c r="F5876" s="5">
        <v>1499</v>
      </c>
      <c r="G5876" s="2" t="s">
        <v>18022</v>
      </c>
      <c r="H5876" s="2" t="s">
        <v>344</v>
      </c>
      <c r="I5876" s="2" t="s">
        <v>13316</v>
      </c>
      <c r="J5876" s="2" t="s">
        <v>300</v>
      </c>
      <c r="K5876" s="9">
        <v>300</v>
      </c>
      <c r="L5876" s="9">
        <v>2148</v>
      </c>
      <c r="M5876" s="5">
        <v>61</v>
      </c>
      <c r="N5876" s="5">
        <v>0</v>
      </c>
      <c r="O5876" s="5">
        <v>38.840000000000003</v>
      </c>
      <c r="P5876" s="5">
        <v>0</v>
      </c>
      <c r="Q5876" s="2">
        <f t="shared" si="547"/>
        <v>-38.840000000000003</v>
      </c>
      <c r="R5876" s="5">
        <f t="shared" si="548"/>
        <v>-38.840000000000003</v>
      </c>
      <c r="S5876" s="11">
        <f t="shared" si="549"/>
        <v>-1</v>
      </c>
      <c r="T5876" s="5">
        <v>2.84</v>
      </c>
      <c r="U5876" s="5">
        <v>0.64</v>
      </c>
      <c r="V5876" s="5">
        <v>0</v>
      </c>
      <c r="W5876" s="12">
        <f t="shared" si="550"/>
        <v>0</v>
      </c>
      <c r="X5876" s="2" t="str">
        <f t="shared" si="551"/>
        <v>PAUSE</v>
      </c>
      <c r="Y5876" s="22" t="str">
        <f t="shared" si="552"/>
        <v>Low (100-300)</v>
      </c>
    </row>
    <row r="5877" spans="1:25">
      <c r="A5877" s="2" t="s">
        <v>18023</v>
      </c>
      <c r="B5877" s="2" t="s">
        <v>11537</v>
      </c>
      <c r="C5877" s="2" t="s">
        <v>1262</v>
      </c>
      <c r="D5877" s="2" t="s">
        <v>2545</v>
      </c>
      <c r="E5877" s="2" t="s">
        <v>118</v>
      </c>
      <c r="F5877" s="5">
        <v>1213</v>
      </c>
      <c r="G5877" s="2" t="s">
        <v>10981</v>
      </c>
      <c r="H5877" s="2" t="s">
        <v>87</v>
      </c>
      <c r="I5877" s="2" t="s">
        <v>13316</v>
      </c>
      <c r="J5877" s="2" t="s">
        <v>699</v>
      </c>
      <c r="K5877" s="9">
        <v>600</v>
      </c>
      <c r="L5877" s="9">
        <v>809</v>
      </c>
      <c r="M5877" s="5">
        <v>35</v>
      </c>
      <c r="N5877" s="5">
        <v>2</v>
      </c>
      <c r="O5877" s="5">
        <v>18.07</v>
      </c>
      <c r="P5877" s="5">
        <v>92.45</v>
      </c>
      <c r="Q5877" s="2">
        <f t="shared" si="547"/>
        <v>74.38</v>
      </c>
      <c r="R5877" s="5">
        <f t="shared" si="548"/>
        <v>74.38</v>
      </c>
      <c r="S5877" s="11">
        <f t="shared" si="549"/>
        <v>4.1162147205312669</v>
      </c>
      <c r="T5877" s="5">
        <v>4.33</v>
      </c>
      <c r="U5877" s="5">
        <v>0.52</v>
      </c>
      <c r="V5877" s="5">
        <v>9.0399999999999991</v>
      </c>
      <c r="W5877" s="12">
        <f t="shared" si="550"/>
        <v>5.7142857142857141E-2</v>
      </c>
      <c r="X5877" s="2" t="str">
        <f t="shared" si="551"/>
        <v>SCALE</v>
      </c>
      <c r="Y5877" s="22" t="str">
        <f t="shared" si="552"/>
        <v>High (501-750)</v>
      </c>
    </row>
    <row r="5878" spans="1:25">
      <c r="A5878" s="2" t="s">
        <v>18024</v>
      </c>
      <c r="B5878" s="2" t="s">
        <v>564</v>
      </c>
      <c r="C5878" s="2" t="s">
        <v>10479</v>
      </c>
      <c r="D5878" s="2" t="s">
        <v>18025</v>
      </c>
      <c r="E5878" s="2" t="s">
        <v>625</v>
      </c>
      <c r="F5878" s="5">
        <v>3800</v>
      </c>
      <c r="G5878" s="2" t="s">
        <v>12248</v>
      </c>
      <c r="H5878" s="2" t="s">
        <v>25</v>
      </c>
      <c r="I5878" s="2" t="s">
        <v>13316</v>
      </c>
      <c r="J5878" s="2" t="s">
        <v>217</v>
      </c>
      <c r="K5878" s="9">
        <v>200</v>
      </c>
      <c r="L5878" s="9">
        <v>1786</v>
      </c>
      <c r="M5878" s="5">
        <v>72</v>
      </c>
      <c r="N5878" s="5">
        <v>0</v>
      </c>
      <c r="O5878" s="5">
        <v>56.23</v>
      </c>
      <c r="P5878" s="5">
        <v>0</v>
      </c>
      <c r="Q5878" s="2">
        <f t="shared" si="547"/>
        <v>-56.23</v>
      </c>
      <c r="R5878" s="5">
        <f t="shared" si="548"/>
        <v>-56.23</v>
      </c>
      <c r="S5878" s="11">
        <f t="shared" si="549"/>
        <v>-1</v>
      </c>
      <c r="T5878" s="5">
        <v>4.03</v>
      </c>
      <c r="U5878" s="5">
        <v>0.78</v>
      </c>
      <c r="V5878" s="5">
        <v>0</v>
      </c>
      <c r="W5878" s="12">
        <f t="shared" si="550"/>
        <v>0</v>
      </c>
      <c r="X5878" s="2" t="str">
        <f t="shared" si="551"/>
        <v>PAUSE</v>
      </c>
      <c r="Y5878" s="22" t="str">
        <f t="shared" si="552"/>
        <v>Low (100-300)</v>
      </c>
    </row>
    <row r="5879" spans="1:25">
      <c r="A5879" s="2" t="s">
        <v>18026</v>
      </c>
      <c r="B5879" s="2" t="s">
        <v>3535</v>
      </c>
      <c r="C5879" s="2" t="s">
        <v>18027</v>
      </c>
      <c r="D5879" s="2" t="s">
        <v>18028</v>
      </c>
      <c r="E5879" s="2" t="s">
        <v>85</v>
      </c>
      <c r="F5879" s="5">
        <v>1500</v>
      </c>
      <c r="G5879" s="2" t="s">
        <v>18029</v>
      </c>
      <c r="H5879" s="2" t="s">
        <v>94</v>
      </c>
      <c r="I5879" s="2" t="s">
        <v>13316</v>
      </c>
      <c r="J5879" s="2" t="s">
        <v>248</v>
      </c>
      <c r="K5879" s="9">
        <v>200</v>
      </c>
      <c r="L5879" s="9">
        <v>828</v>
      </c>
      <c r="M5879" s="5">
        <v>13</v>
      </c>
      <c r="N5879" s="5">
        <v>0</v>
      </c>
      <c r="O5879" s="5">
        <v>10.029999999999999</v>
      </c>
      <c r="P5879" s="5">
        <v>0</v>
      </c>
      <c r="Q5879" s="2">
        <f t="shared" si="547"/>
        <v>-10.029999999999999</v>
      </c>
      <c r="R5879" s="5">
        <f t="shared" si="548"/>
        <v>-10.029999999999999</v>
      </c>
      <c r="S5879" s="11">
        <f t="shared" si="549"/>
        <v>-1</v>
      </c>
      <c r="T5879" s="5">
        <v>1.57</v>
      </c>
      <c r="U5879" s="5">
        <v>0.77</v>
      </c>
      <c r="V5879" s="5">
        <v>0</v>
      </c>
      <c r="W5879" s="12">
        <f t="shared" si="550"/>
        <v>0</v>
      </c>
      <c r="X5879" s="2" t="str">
        <f t="shared" si="551"/>
        <v>PAUSE</v>
      </c>
      <c r="Y5879" s="22" t="str">
        <f t="shared" si="552"/>
        <v>Low (100-300)</v>
      </c>
    </row>
    <row r="5880" spans="1:25">
      <c r="A5880" s="2" t="s">
        <v>18030</v>
      </c>
      <c r="B5880" s="2" t="s">
        <v>1167</v>
      </c>
      <c r="C5880" s="2" t="s">
        <v>2057</v>
      </c>
      <c r="D5880" s="2" t="s">
        <v>4506</v>
      </c>
      <c r="E5880" s="2" t="s">
        <v>23</v>
      </c>
      <c r="F5880" s="5">
        <v>3700</v>
      </c>
      <c r="G5880" s="2" t="s">
        <v>6094</v>
      </c>
      <c r="H5880" s="2" t="s">
        <v>134</v>
      </c>
      <c r="I5880" s="2" t="s">
        <v>13316</v>
      </c>
      <c r="J5880" s="2" t="s">
        <v>51</v>
      </c>
      <c r="K5880" s="9">
        <v>600</v>
      </c>
      <c r="L5880" s="9">
        <v>2175</v>
      </c>
      <c r="M5880" s="5">
        <v>67</v>
      </c>
      <c r="N5880" s="5">
        <v>7</v>
      </c>
      <c r="O5880" s="5">
        <v>50.75</v>
      </c>
      <c r="P5880" s="5">
        <v>514.84</v>
      </c>
      <c r="Q5880" s="2">
        <f t="shared" si="547"/>
        <v>464.09000000000003</v>
      </c>
      <c r="R5880" s="5">
        <f t="shared" si="548"/>
        <v>464.09000000000003</v>
      </c>
      <c r="S5880" s="11">
        <f t="shared" si="549"/>
        <v>9.1446305418719209</v>
      </c>
      <c r="T5880" s="5">
        <v>3.08</v>
      </c>
      <c r="U5880" s="5">
        <v>0.76</v>
      </c>
      <c r="V5880" s="5">
        <v>7.25</v>
      </c>
      <c r="W5880" s="12">
        <f t="shared" si="550"/>
        <v>0.1044776119402985</v>
      </c>
      <c r="X5880" s="2" t="str">
        <f t="shared" si="551"/>
        <v>SCALE</v>
      </c>
      <c r="Y5880" s="22" t="str">
        <f t="shared" si="552"/>
        <v>High (501-750)</v>
      </c>
    </row>
    <row r="5881" spans="1:25">
      <c r="A5881" s="2" t="s">
        <v>18031</v>
      </c>
      <c r="B5881" s="2" t="s">
        <v>18032</v>
      </c>
      <c r="C5881" s="2" t="s">
        <v>30</v>
      </c>
      <c r="D5881" s="2" t="s">
        <v>2667</v>
      </c>
      <c r="E5881" s="2" t="s">
        <v>23</v>
      </c>
      <c r="F5881" s="5">
        <v>5083</v>
      </c>
      <c r="G5881" s="2" t="s">
        <v>18033</v>
      </c>
      <c r="H5881" s="2" t="s">
        <v>266</v>
      </c>
      <c r="I5881" s="2" t="s">
        <v>13316</v>
      </c>
      <c r="J5881" s="2" t="s">
        <v>361</v>
      </c>
      <c r="K5881" s="9">
        <v>800</v>
      </c>
      <c r="L5881" s="9">
        <v>854</v>
      </c>
      <c r="M5881" s="5">
        <v>25</v>
      </c>
      <c r="N5881" s="5">
        <v>0</v>
      </c>
      <c r="O5881" s="5">
        <v>17.03</v>
      </c>
      <c r="P5881" s="5">
        <v>0</v>
      </c>
      <c r="Q5881" s="2">
        <f t="shared" si="547"/>
        <v>-17.03</v>
      </c>
      <c r="R5881" s="5">
        <f t="shared" si="548"/>
        <v>-17.03</v>
      </c>
      <c r="S5881" s="11">
        <f t="shared" si="549"/>
        <v>-1</v>
      </c>
      <c r="T5881" s="5">
        <v>2.93</v>
      </c>
      <c r="U5881" s="5">
        <v>0.68</v>
      </c>
      <c r="V5881" s="5">
        <v>0</v>
      </c>
      <c r="W5881" s="12">
        <f t="shared" si="550"/>
        <v>0</v>
      </c>
      <c r="X5881" s="2" t="str">
        <f t="shared" si="551"/>
        <v>PAUSE</v>
      </c>
      <c r="Y5881" s="22" t="str">
        <f t="shared" si="552"/>
        <v>Premium (751-1000)</v>
      </c>
    </row>
    <row r="5882" spans="1:25">
      <c r="A5882" s="2" t="s">
        <v>18034</v>
      </c>
      <c r="B5882" s="2" t="s">
        <v>2272</v>
      </c>
      <c r="C5882" s="2" t="s">
        <v>269</v>
      </c>
      <c r="D5882" s="2" t="s">
        <v>1460</v>
      </c>
      <c r="E5882" s="2" t="s">
        <v>23</v>
      </c>
      <c r="F5882" s="5">
        <v>2000</v>
      </c>
      <c r="G5882" s="2" t="s">
        <v>18035</v>
      </c>
      <c r="H5882" s="2" t="s">
        <v>266</v>
      </c>
      <c r="I5882" s="2" t="s">
        <v>13316</v>
      </c>
      <c r="J5882" s="2" t="s">
        <v>319</v>
      </c>
      <c r="K5882" s="9">
        <v>300</v>
      </c>
      <c r="L5882" s="9">
        <v>2248</v>
      </c>
      <c r="M5882" s="5">
        <v>94</v>
      </c>
      <c r="N5882" s="5">
        <v>10</v>
      </c>
      <c r="O5882" s="5">
        <v>43.05</v>
      </c>
      <c r="P5882" s="5">
        <v>653.39</v>
      </c>
      <c r="Q5882" s="2">
        <f t="shared" si="547"/>
        <v>610.34</v>
      </c>
      <c r="R5882" s="5">
        <f t="shared" si="548"/>
        <v>610.34</v>
      </c>
      <c r="S5882" s="11">
        <f t="shared" si="549"/>
        <v>14.177468060394892</v>
      </c>
      <c r="T5882" s="5">
        <v>4.18</v>
      </c>
      <c r="U5882" s="5">
        <v>0.46</v>
      </c>
      <c r="V5882" s="5">
        <v>4.3</v>
      </c>
      <c r="W5882" s="12">
        <f t="shared" si="550"/>
        <v>0.10638297872340426</v>
      </c>
      <c r="X5882" s="2" t="str">
        <f t="shared" si="551"/>
        <v>SCALE</v>
      </c>
      <c r="Y5882" s="22" t="str">
        <f t="shared" si="552"/>
        <v>Low (100-300)</v>
      </c>
    </row>
    <row r="5883" spans="1:25">
      <c r="A5883" s="2" t="s">
        <v>18036</v>
      </c>
      <c r="B5883" s="2" t="s">
        <v>16232</v>
      </c>
      <c r="C5883" s="2" t="s">
        <v>813</v>
      </c>
      <c r="D5883" s="2" t="s">
        <v>624</v>
      </c>
      <c r="E5883" s="2" t="s">
        <v>23</v>
      </c>
      <c r="F5883" s="5">
        <v>2000</v>
      </c>
      <c r="G5883" s="2" t="s">
        <v>18037</v>
      </c>
      <c r="H5883" s="2" t="s">
        <v>312</v>
      </c>
      <c r="I5883" s="2" t="s">
        <v>13316</v>
      </c>
      <c r="J5883" s="2" t="s">
        <v>51</v>
      </c>
      <c r="K5883" s="9">
        <v>1000</v>
      </c>
      <c r="L5883" s="9">
        <v>816</v>
      </c>
      <c r="M5883" s="5">
        <v>32</v>
      </c>
      <c r="N5883" s="5">
        <v>1</v>
      </c>
      <c r="O5883" s="5">
        <v>20.14</v>
      </c>
      <c r="P5883" s="5">
        <v>37.54</v>
      </c>
      <c r="Q5883" s="2">
        <f t="shared" si="547"/>
        <v>17.399999999999999</v>
      </c>
      <c r="R5883" s="5">
        <f t="shared" si="548"/>
        <v>17.399999999999999</v>
      </c>
      <c r="S5883" s="11">
        <f t="shared" si="549"/>
        <v>0.86395233366434943</v>
      </c>
      <c r="T5883" s="5">
        <v>3.92</v>
      </c>
      <c r="U5883" s="5">
        <v>0.63</v>
      </c>
      <c r="V5883" s="5">
        <v>20.14</v>
      </c>
      <c r="W5883" s="12">
        <f t="shared" si="550"/>
        <v>3.125E-2</v>
      </c>
      <c r="X5883" s="2" t="str">
        <f t="shared" si="551"/>
        <v>SCALE</v>
      </c>
      <c r="Y5883" s="22" t="str">
        <f t="shared" si="552"/>
        <v>Premium (751-1000)</v>
      </c>
    </row>
    <row r="5884" spans="1:25">
      <c r="A5884" s="2" t="s">
        <v>18038</v>
      </c>
      <c r="B5884" s="2" t="s">
        <v>999</v>
      </c>
      <c r="C5884" s="2" t="s">
        <v>18039</v>
      </c>
      <c r="D5884" s="2" t="s">
        <v>8095</v>
      </c>
      <c r="E5884" s="2" t="s">
        <v>112</v>
      </c>
      <c r="F5884" s="5">
        <v>4400</v>
      </c>
      <c r="G5884" s="2" t="s">
        <v>18040</v>
      </c>
      <c r="H5884" s="2" t="s">
        <v>72</v>
      </c>
      <c r="I5884" s="2" t="s">
        <v>13316</v>
      </c>
      <c r="J5884" s="2" t="s">
        <v>206</v>
      </c>
      <c r="K5884" s="9">
        <v>200</v>
      </c>
      <c r="L5884" s="9">
        <v>846</v>
      </c>
      <c r="M5884" s="5">
        <v>37</v>
      </c>
      <c r="N5884" s="5">
        <v>0</v>
      </c>
      <c r="O5884" s="5">
        <v>25.6</v>
      </c>
      <c r="P5884" s="5">
        <v>0</v>
      </c>
      <c r="Q5884" s="2">
        <f t="shared" si="547"/>
        <v>-25.6</v>
      </c>
      <c r="R5884" s="5">
        <f t="shared" si="548"/>
        <v>-25.6</v>
      </c>
      <c r="S5884" s="11">
        <f t="shared" si="549"/>
        <v>-1</v>
      </c>
      <c r="T5884" s="5">
        <v>4.37</v>
      </c>
      <c r="U5884" s="5">
        <v>0.69</v>
      </c>
      <c r="V5884" s="5">
        <v>0</v>
      </c>
      <c r="W5884" s="12">
        <f t="shared" si="550"/>
        <v>0</v>
      </c>
      <c r="X5884" s="2" t="str">
        <f t="shared" si="551"/>
        <v>PAUSE</v>
      </c>
      <c r="Y5884" s="22" t="str">
        <f t="shared" si="552"/>
        <v>Low (100-300)</v>
      </c>
    </row>
    <row r="5885" spans="1:25">
      <c r="A5885" s="2" t="s">
        <v>18041</v>
      </c>
      <c r="B5885" s="2" t="s">
        <v>18042</v>
      </c>
      <c r="C5885" s="2" t="s">
        <v>18043</v>
      </c>
      <c r="D5885" s="2" t="s">
        <v>16269</v>
      </c>
      <c r="E5885" s="2" t="s">
        <v>32</v>
      </c>
      <c r="F5885" s="5">
        <v>1800</v>
      </c>
      <c r="G5885" s="2" t="s">
        <v>18044</v>
      </c>
      <c r="H5885" s="2" t="s">
        <v>253</v>
      </c>
      <c r="I5885" s="2" t="s">
        <v>13316</v>
      </c>
      <c r="J5885" s="2" t="s">
        <v>217</v>
      </c>
      <c r="K5885" s="9">
        <v>300</v>
      </c>
      <c r="L5885" s="9">
        <v>1792</v>
      </c>
      <c r="M5885" s="5">
        <v>51</v>
      </c>
      <c r="N5885" s="5">
        <v>0</v>
      </c>
      <c r="O5885" s="5">
        <v>28.38</v>
      </c>
      <c r="P5885" s="5">
        <v>0</v>
      </c>
      <c r="Q5885" s="2">
        <f t="shared" si="547"/>
        <v>-28.38</v>
      </c>
      <c r="R5885" s="5">
        <f t="shared" si="548"/>
        <v>-28.38</v>
      </c>
      <c r="S5885" s="11">
        <f t="shared" si="549"/>
        <v>-1</v>
      </c>
      <c r="T5885" s="5">
        <v>2.85</v>
      </c>
      <c r="U5885" s="5">
        <v>0.56000000000000005</v>
      </c>
      <c r="V5885" s="5">
        <v>0</v>
      </c>
      <c r="W5885" s="12">
        <f t="shared" si="550"/>
        <v>0</v>
      </c>
      <c r="X5885" s="2" t="str">
        <f t="shared" si="551"/>
        <v>PAUSE</v>
      </c>
      <c r="Y5885" s="22" t="str">
        <f t="shared" si="552"/>
        <v>Low (100-300)</v>
      </c>
    </row>
    <row r="5886" spans="1:25">
      <c r="A5886" s="2" t="s">
        <v>18045</v>
      </c>
      <c r="B5886" s="2" t="s">
        <v>950</v>
      </c>
      <c r="C5886" s="2" t="s">
        <v>269</v>
      </c>
      <c r="D5886" s="2" t="s">
        <v>5153</v>
      </c>
      <c r="E5886" s="2" t="s">
        <v>85</v>
      </c>
      <c r="F5886" s="5">
        <v>1500</v>
      </c>
      <c r="G5886" s="2" t="s">
        <v>18046</v>
      </c>
      <c r="H5886" s="2" t="s">
        <v>312</v>
      </c>
      <c r="I5886" s="2" t="s">
        <v>13316</v>
      </c>
      <c r="J5886" s="2" t="s">
        <v>35</v>
      </c>
      <c r="K5886" s="9">
        <v>400</v>
      </c>
      <c r="L5886" s="9">
        <v>2459</v>
      </c>
      <c r="M5886" s="5">
        <v>81</v>
      </c>
      <c r="N5886" s="5">
        <v>0</v>
      </c>
      <c r="O5886" s="5">
        <v>45.95</v>
      </c>
      <c r="P5886" s="5">
        <v>0</v>
      </c>
      <c r="Q5886" s="2">
        <f t="shared" si="547"/>
        <v>-45.95</v>
      </c>
      <c r="R5886" s="5">
        <f t="shared" si="548"/>
        <v>-45.95</v>
      </c>
      <c r="S5886" s="11">
        <f t="shared" si="549"/>
        <v>-1</v>
      </c>
      <c r="T5886" s="5">
        <v>3.29</v>
      </c>
      <c r="U5886" s="5">
        <v>0.56999999999999995</v>
      </c>
      <c r="V5886" s="5">
        <v>0</v>
      </c>
      <c r="W5886" s="12">
        <f t="shared" si="550"/>
        <v>0</v>
      </c>
      <c r="X5886" s="2" t="str">
        <f t="shared" si="551"/>
        <v>PAUSE</v>
      </c>
      <c r="Y5886" s="22" t="str">
        <f t="shared" si="552"/>
        <v>Mid (301-500)</v>
      </c>
    </row>
    <row r="5887" spans="1:25">
      <c r="A5887" s="2" t="s">
        <v>18047</v>
      </c>
      <c r="B5887" s="2" t="s">
        <v>1291</v>
      </c>
      <c r="C5887" s="2" t="s">
        <v>18048</v>
      </c>
      <c r="D5887" s="2" t="s">
        <v>18049</v>
      </c>
      <c r="E5887" s="2" t="s">
        <v>85</v>
      </c>
      <c r="F5887" s="5">
        <v>4000</v>
      </c>
      <c r="G5887" s="2" t="s">
        <v>18050</v>
      </c>
      <c r="H5887" s="2" t="s">
        <v>266</v>
      </c>
      <c r="I5887" s="2" t="s">
        <v>13316</v>
      </c>
      <c r="J5887" s="2" t="s">
        <v>183</v>
      </c>
      <c r="K5887" s="9">
        <v>500</v>
      </c>
      <c r="L5887" s="9">
        <v>1494</v>
      </c>
      <c r="M5887" s="5">
        <v>33</v>
      </c>
      <c r="N5887" s="5">
        <v>0</v>
      </c>
      <c r="O5887" s="5">
        <v>14.97</v>
      </c>
      <c r="P5887" s="5">
        <v>0</v>
      </c>
      <c r="Q5887" s="2">
        <f t="shared" si="547"/>
        <v>-14.97</v>
      </c>
      <c r="R5887" s="5">
        <f t="shared" si="548"/>
        <v>-14.97</v>
      </c>
      <c r="S5887" s="11">
        <f t="shared" si="549"/>
        <v>-1</v>
      </c>
      <c r="T5887" s="5">
        <v>2.21</v>
      </c>
      <c r="U5887" s="5">
        <v>0.45</v>
      </c>
      <c r="V5887" s="5">
        <v>0</v>
      </c>
      <c r="W5887" s="12">
        <f t="shared" si="550"/>
        <v>0</v>
      </c>
      <c r="X5887" s="2" t="str">
        <f t="shared" si="551"/>
        <v>PAUSE</v>
      </c>
      <c r="Y5887" s="22" t="str">
        <f t="shared" si="552"/>
        <v>Mid (301-500)</v>
      </c>
    </row>
    <row r="5888" spans="1:25">
      <c r="A5888" s="2" t="s">
        <v>18051</v>
      </c>
      <c r="B5888" s="2" t="s">
        <v>10424</v>
      </c>
      <c r="C5888" s="2" t="s">
        <v>573</v>
      </c>
      <c r="D5888" s="2" t="s">
        <v>8802</v>
      </c>
      <c r="E5888" s="2" t="s">
        <v>32</v>
      </c>
      <c r="F5888" s="5">
        <v>1900</v>
      </c>
      <c r="G5888" s="2" t="s">
        <v>18052</v>
      </c>
      <c r="H5888" s="2" t="s">
        <v>34</v>
      </c>
      <c r="I5888" s="2" t="s">
        <v>13316</v>
      </c>
      <c r="J5888" s="2" t="s">
        <v>217</v>
      </c>
      <c r="K5888" s="9">
        <v>600</v>
      </c>
      <c r="L5888" s="9">
        <v>1010</v>
      </c>
      <c r="M5888" s="5">
        <v>40</v>
      </c>
      <c r="N5888" s="5">
        <v>1</v>
      </c>
      <c r="O5888" s="5">
        <v>31.39</v>
      </c>
      <c r="P5888" s="5">
        <v>59.17</v>
      </c>
      <c r="Q5888" s="2">
        <f t="shared" si="547"/>
        <v>27.78</v>
      </c>
      <c r="R5888" s="5">
        <f t="shared" si="548"/>
        <v>27.78</v>
      </c>
      <c r="S5888" s="11">
        <f t="shared" si="549"/>
        <v>0.88499522140809173</v>
      </c>
      <c r="T5888" s="5">
        <v>3.96</v>
      </c>
      <c r="U5888" s="5">
        <v>0.78</v>
      </c>
      <c r="V5888" s="5">
        <v>31.39</v>
      </c>
      <c r="W5888" s="12">
        <f t="shared" si="550"/>
        <v>2.5000000000000001E-2</v>
      </c>
      <c r="X5888" s="2" t="str">
        <f t="shared" si="551"/>
        <v>SCALE</v>
      </c>
      <c r="Y5888" s="22" t="str">
        <f t="shared" si="552"/>
        <v>High (501-750)</v>
      </c>
    </row>
    <row r="5889" spans="1:25">
      <c r="A5889" s="2" t="s">
        <v>18053</v>
      </c>
      <c r="B5889" s="2" t="s">
        <v>8175</v>
      </c>
      <c r="C5889" s="2" t="s">
        <v>18054</v>
      </c>
      <c r="D5889" s="2" t="s">
        <v>5008</v>
      </c>
      <c r="E5889" s="2" t="s">
        <v>118</v>
      </c>
      <c r="F5889" s="5">
        <v>3500</v>
      </c>
      <c r="G5889" s="2" t="s">
        <v>381</v>
      </c>
      <c r="H5889" s="2" t="s">
        <v>25</v>
      </c>
      <c r="I5889" s="2" t="s">
        <v>13316</v>
      </c>
      <c r="J5889" s="2" t="s">
        <v>27</v>
      </c>
      <c r="K5889" s="9">
        <v>800</v>
      </c>
      <c r="L5889" s="9">
        <v>1009</v>
      </c>
      <c r="M5889" s="5">
        <v>36</v>
      </c>
      <c r="N5889" s="5">
        <v>0</v>
      </c>
      <c r="O5889" s="5">
        <v>17.72</v>
      </c>
      <c r="P5889" s="5">
        <v>0</v>
      </c>
      <c r="Q5889" s="2">
        <f t="shared" si="547"/>
        <v>-17.72</v>
      </c>
      <c r="R5889" s="5">
        <f t="shared" si="548"/>
        <v>-17.72</v>
      </c>
      <c r="S5889" s="11">
        <f t="shared" si="549"/>
        <v>-1</v>
      </c>
      <c r="T5889" s="5">
        <v>3.57</v>
      </c>
      <c r="U5889" s="5">
        <v>0.49</v>
      </c>
      <c r="V5889" s="5">
        <v>0</v>
      </c>
      <c r="W5889" s="12">
        <f t="shared" si="550"/>
        <v>0</v>
      </c>
      <c r="X5889" s="2" t="str">
        <f t="shared" si="551"/>
        <v>PAUSE</v>
      </c>
      <c r="Y5889" s="22" t="str">
        <f t="shared" si="552"/>
        <v>Premium (751-1000)</v>
      </c>
    </row>
    <row r="5890" spans="1:25">
      <c r="A5890" s="2" t="s">
        <v>18055</v>
      </c>
      <c r="B5890" s="2" t="s">
        <v>1542</v>
      </c>
      <c r="C5890" s="2" t="s">
        <v>4900</v>
      </c>
      <c r="D5890" s="2" t="s">
        <v>9358</v>
      </c>
      <c r="E5890" s="2" t="s">
        <v>85</v>
      </c>
      <c r="F5890" s="5">
        <v>3500</v>
      </c>
      <c r="G5890" s="2" t="s">
        <v>1532</v>
      </c>
      <c r="H5890" s="2" t="s">
        <v>42</v>
      </c>
      <c r="I5890" s="2" t="s">
        <v>13316</v>
      </c>
      <c r="J5890" s="2" t="s">
        <v>66</v>
      </c>
      <c r="K5890" s="9">
        <v>100</v>
      </c>
      <c r="L5890" s="9">
        <v>1120</v>
      </c>
      <c r="M5890" s="5">
        <v>29</v>
      </c>
      <c r="N5890" s="5">
        <v>0</v>
      </c>
      <c r="O5890" s="5">
        <v>15.99</v>
      </c>
      <c r="P5890" s="5">
        <v>0</v>
      </c>
      <c r="Q5890" s="2">
        <f t="shared" si="547"/>
        <v>-15.99</v>
      </c>
      <c r="R5890" s="5">
        <f t="shared" si="548"/>
        <v>-15.99</v>
      </c>
      <c r="S5890" s="11">
        <f t="shared" si="549"/>
        <v>-1</v>
      </c>
      <c r="T5890" s="5">
        <v>2.59</v>
      </c>
      <c r="U5890" s="5">
        <v>0.55000000000000004</v>
      </c>
      <c r="V5890" s="5">
        <v>0</v>
      </c>
      <c r="W5890" s="12">
        <f t="shared" si="550"/>
        <v>0</v>
      </c>
      <c r="X5890" s="2" t="str">
        <f t="shared" si="551"/>
        <v>PAUSE</v>
      </c>
      <c r="Y5890" s="22" t="str">
        <f t="shared" si="552"/>
        <v>Low (100-300)</v>
      </c>
    </row>
    <row r="5891" spans="1:25">
      <c r="A5891" s="2" t="s">
        <v>18056</v>
      </c>
      <c r="B5891" s="2" t="s">
        <v>7631</v>
      </c>
      <c r="C5891" s="2" t="s">
        <v>18057</v>
      </c>
      <c r="D5891" s="2" t="s">
        <v>18058</v>
      </c>
      <c r="E5891" s="2" t="s">
        <v>337</v>
      </c>
      <c r="F5891" s="5">
        <v>1500</v>
      </c>
      <c r="G5891" s="2" t="s">
        <v>18059</v>
      </c>
      <c r="H5891" s="2" t="s">
        <v>266</v>
      </c>
      <c r="I5891" s="2" t="s">
        <v>13316</v>
      </c>
      <c r="J5891" s="2" t="s">
        <v>51</v>
      </c>
      <c r="K5891" s="9">
        <v>100</v>
      </c>
      <c r="L5891" s="9">
        <v>1307</v>
      </c>
      <c r="M5891" s="5">
        <v>54</v>
      </c>
      <c r="N5891" s="5">
        <v>5</v>
      </c>
      <c r="O5891" s="5">
        <v>24.17</v>
      </c>
      <c r="P5891" s="5">
        <v>255.06</v>
      </c>
      <c r="Q5891" s="2">
        <f t="shared" si="547"/>
        <v>230.89</v>
      </c>
      <c r="R5891" s="5">
        <f t="shared" si="548"/>
        <v>230.89</v>
      </c>
      <c r="S5891" s="11">
        <f t="shared" si="549"/>
        <v>9.5527513446421164</v>
      </c>
      <c r="T5891" s="5">
        <v>4.13</v>
      </c>
      <c r="U5891" s="5">
        <v>0.45</v>
      </c>
      <c r="V5891" s="5">
        <v>4.83</v>
      </c>
      <c r="W5891" s="12">
        <f t="shared" si="550"/>
        <v>9.2592592592592587E-2</v>
      </c>
      <c r="X5891" s="2" t="str">
        <f t="shared" si="551"/>
        <v>SCALE</v>
      </c>
      <c r="Y5891" s="22" t="str">
        <f t="shared" si="552"/>
        <v>Low (100-300)</v>
      </c>
    </row>
    <row r="5892" spans="1:25">
      <c r="A5892" s="2" t="s">
        <v>18060</v>
      </c>
      <c r="B5892" s="2" t="s">
        <v>8189</v>
      </c>
      <c r="C5892" s="2" t="s">
        <v>2525</v>
      </c>
      <c r="D5892" s="2" t="s">
        <v>16641</v>
      </c>
      <c r="E5892" s="2" t="s">
        <v>635</v>
      </c>
      <c r="F5892" s="5">
        <v>2500</v>
      </c>
      <c r="G5892" s="2" t="s">
        <v>7934</v>
      </c>
      <c r="H5892" s="2" t="s">
        <v>253</v>
      </c>
      <c r="I5892" s="2" t="s">
        <v>13316</v>
      </c>
      <c r="J5892" s="2" t="s">
        <v>43</v>
      </c>
      <c r="K5892" s="9">
        <v>1000</v>
      </c>
      <c r="L5892" s="9">
        <v>2037</v>
      </c>
      <c r="M5892" s="5">
        <v>39</v>
      </c>
      <c r="N5892" s="5">
        <v>0</v>
      </c>
      <c r="O5892" s="5">
        <v>22.06</v>
      </c>
      <c r="P5892" s="5">
        <v>0</v>
      </c>
      <c r="Q5892" s="2">
        <f t="shared" si="547"/>
        <v>-22.06</v>
      </c>
      <c r="R5892" s="5">
        <f t="shared" si="548"/>
        <v>-22.06</v>
      </c>
      <c r="S5892" s="11">
        <f t="shared" si="549"/>
        <v>-1</v>
      </c>
      <c r="T5892" s="5">
        <v>1.91</v>
      </c>
      <c r="U5892" s="5">
        <v>0.56999999999999995</v>
      </c>
      <c r="V5892" s="5">
        <v>0</v>
      </c>
      <c r="W5892" s="12">
        <f t="shared" si="550"/>
        <v>0</v>
      </c>
      <c r="X5892" s="2" t="str">
        <f t="shared" si="551"/>
        <v>PAUSE</v>
      </c>
      <c r="Y5892" s="22" t="str">
        <f t="shared" si="552"/>
        <v>Premium (751-1000)</v>
      </c>
    </row>
    <row r="5893" spans="1:25">
      <c r="A5893" s="2" t="s">
        <v>18061</v>
      </c>
      <c r="B5893" s="2" t="s">
        <v>82</v>
      </c>
      <c r="C5893" s="2" t="s">
        <v>1427</v>
      </c>
      <c r="D5893" s="2" t="s">
        <v>792</v>
      </c>
      <c r="E5893" s="2" t="s">
        <v>40</v>
      </c>
      <c r="F5893" s="5">
        <v>2250</v>
      </c>
      <c r="G5893" s="2" t="s">
        <v>18062</v>
      </c>
      <c r="H5893" s="2" t="s">
        <v>87</v>
      </c>
      <c r="I5893" s="2" t="s">
        <v>13316</v>
      </c>
      <c r="J5893" s="2" t="s">
        <v>458</v>
      </c>
      <c r="K5893" s="9">
        <v>300</v>
      </c>
      <c r="L5893" s="9">
        <v>1505</v>
      </c>
      <c r="M5893" s="5">
        <v>62</v>
      </c>
      <c r="N5893" s="5">
        <v>0</v>
      </c>
      <c r="O5893" s="5">
        <v>46.88</v>
      </c>
      <c r="P5893" s="5">
        <v>0</v>
      </c>
      <c r="Q5893" s="2">
        <f t="shared" si="547"/>
        <v>-46.88</v>
      </c>
      <c r="R5893" s="5">
        <f t="shared" si="548"/>
        <v>-46.88</v>
      </c>
      <c r="S5893" s="11">
        <f t="shared" si="549"/>
        <v>-1</v>
      </c>
      <c r="T5893" s="5">
        <v>4.12</v>
      </c>
      <c r="U5893" s="5">
        <v>0.76</v>
      </c>
      <c r="V5893" s="5">
        <v>0</v>
      </c>
      <c r="W5893" s="12">
        <f t="shared" si="550"/>
        <v>0</v>
      </c>
      <c r="X5893" s="2" t="str">
        <f t="shared" si="551"/>
        <v>PAUSE</v>
      </c>
      <c r="Y5893" s="22" t="str">
        <f t="shared" si="552"/>
        <v>Low (100-300)</v>
      </c>
    </row>
    <row r="5894" spans="1:25">
      <c r="A5894" s="2" t="s">
        <v>18063</v>
      </c>
      <c r="B5894" s="2" t="s">
        <v>45</v>
      </c>
      <c r="C5894" s="2" t="s">
        <v>18064</v>
      </c>
      <c r="D5894" s="2" t="s">
        <v>829</v>
      </c>
      <c r="E5894" s="2" t="s">
        <v>112</v>
      </c>
      <c r="F5894" s="5">
        <v>1600</v>
      </c>
      <c r="G5894" s="2" t="s">
        <v>18065</v>
      </c>
      <c r="H5894" s="2" t="s">
        <v>266</v>
      </c>
      <c r="I5894" s="2" t="s">
        <v>13316</v>
      </c>
      <c r="J5894" s="2" t="s">
        <v>293</v>
      </c>
      <c r="K5894" s="9">
        <v>100</v>
      </c>
      <c r="L5894" s="9">
        <v>1613</v>
      </c>
      <c r="M5894" s="5">
        <v>50</v>
      </c>
      <c r="N5894" s="5">
        <v>5</v>
      </c>
      <c r="O5894" s="5">
        <v>35.32</v>
      </c>
      <c r="P5894" s="5">
        <v>320.27</v>
      </c>
      <c r="Q5894" s="2">
        <f t="shared" si="547"/>
        <v>284.95</v>
      </c>
      <c r="R5894" s="5">
        <f t="shared" si="548"/>
        <v>284.95</v>
      </c>
      <c r="S5894" s="11">
        <f t="shared" si="549"/>
        <v>8.0676670441676102</v>
      </c>
      <c r="T5894" s="5">
        <v>3.1</v>
      </c>
      <c r="U5894" s="5">
        <v>0.71</v>
      </c>
      <c r="V5894" s="5">
        <v>7.06</v>
      </c>
      <c r="W5894" s="12">
        <f t="shared" si="550"/>
        <v>0.1</v>
      </c>
      <c r="X5894" s="2" t="str">
        <f t="shared" si="551"/>
        <v>SCALE</v>
      </c>
      <c r="Y5894" s="22" t="str">
        <f t="shared" si="552"/>
        <v>Low (100-300)</v>
      </c>
    </row>
    <row r="5895" spans="1:25">
      <c r="A5895" s="2" t="s">
        <v>18066</v>
      </c>
      <c r="B5895" s="2" t="s">
        <v>18067</v>
      </c>
      <c r="C5895" s="2" t="s">
        <v>18068</v>
      </c>
      <c r="D5895" s="2" t="s">
        <v>952</v>
      </c>
      <c r="E5895" s="2" t="s">
        <v>953</v>
      </c>
      <c r="F5895" s="5">
        <v>1083</v>
      </c>
      <c r="G5895" s="2" t="s">
        <v>18069</v>
      </c>
      <c r="H5895" s="2" t="s">
        <v>344</v>
      </c>
      <c r="I5895" s="2" t="s">
        <v>13316</v>
      </c>
      <c r="J5895" s="2" t="s">
        <v>293</v>
      </c>
      <c r="K5895" s="9">
        <v>200</v>
      </c>
      <c r="L5895" s="9">
        <v>1316</v>
      </c>
      <c r="M5895" s="5">
        <v>45</v>
      </c>
      <c r="N5895" s="5">
        <v>5</v>
      </c>
      <c r="O5895" s="5">
        <v>25.19</v>
      </c>
      <c r="P5895" s="5">
        <v>227.99</v>
      </c>
      <c r="Q5895" s="2">
        <f t="shared" si="547"/>
        <v>202.8</v>
      </c>
      <c r="R5895" s="5">
        <f t="shared" si="548"/>
        <v>202.8</v>
      </c>
      <c r="S5895" s="11">
        <f t="shared" si="549"/>
        <v>8.0508138150059541</v>
      </c>
      <c r="T5895" s="5">
        <v>3.42</v>
      </c>
      <c r="U5895" s="5">
        <v>0.56000000000000005</v>
      </c>
      <c r="V5895" s="5">
        <v>5.04</v>
      </c>
      <c r="W5895" s="12">
        <f t="shared" si="550"/>
        <v>0.1111111111111111</v>
      </c>
      <c r="X5895" s="2" t="str">
        <f t="shared" si="551"/>
        <v>SCALE</v>
      </c>
      <c r="Y5895" s="22" t="str">
        <f t="shared" si="552"/>
        <v>Low (100-300)</v>
      </c>
    </row>
    <row r="5896" spans="1:25">
      <c r="A5896" s="2" t="s">
        <v>18070</v>
      </c>
      <c r="B5896" s="2" t="s">
        <v>1138</v>
      </c>
      <c r="C5896" s="2" t="s">
        <v>18071</v>
      </c>
      <c r="D5896" s="2" t="s">
        <v>13181</v>
      </c>
      <c r="E5896" s="2" t="s">
        <v>32</v>
      </c>
      <c r="F5896" s="5">
        <v>1499</v>
      </c>
      <c r="G5896" s="2" t="s">
        <v>18072</v>
      </c>
      <c r="H5896" s="2" t="s">
        <v>42</v>
      </c>
      <c r="I5896" s="2" t="s">
        <v>13316</v>
      </c>
      <c r="J5896" s="2" t="s">
        <v>248</v>
      </c>
      <c r="K5896" s="9">
        <v>700</v>
      </c>
      <c r="L5896" s="9">
        <v>959</v>
      </c>
      <c r="M5896" s="5">
        <v>31</v>
      </c>
      <c r="N5896" s="5">
        <v>2</v>
      </c>
      <c r="O5896" s="5">
        <v>18.760000000000002</v>
      </c>
      <c r="P5896" s="5">
        <v>107.06</v>
      </c>
      <c r="Q5896" s="2">
        <f t="shared" si="547"/>
        <v>88.3</v>
      </c>
      <c r="R5896" s="5">
        <f t="shared" si="548"/>
        <v>88.3</v>
      </c>
      <c r="S5896" s="11">
        <f t="shared" si="549"/>
        <v>4.7068230277185492</v>
      </c>
      <c r="T5896" s="5">
        <v>3.23</v>
      </c>
      <c r="U5896" s="5">
        <v>0.61</v>
      </c>
      <c r="V5896" s="5">
        <v>9.3800000000000008</v>
      </c>
      <c r="W5896" s="12">
        <f t="shared" si="550"/>
        <v>6.4516129032258063E-2</v>
      </c>
      <c r="X5896" s="2" t="str">
        <f t="shared" si="551"/>
        <v>SCALE</v>
      </c>
      <c r="Y5896" s="22" t="str">
        <f t="shared" si="552"/>
        <v>High (501-750)</v>
      </c>
    </row>
    <row r="5897" spans="1:25">
      <c r="A5897" s="2" t="s">
        <v>18073</v>
      </c>
      <c r="B5897" s="2" t="s">
        <v>10054</v>
      </c>
      <c r="C5897" s="2" t="s">
        <v>18074</v>
      </c>
      <c r="D5897" s="2" t="s">
        <v>2120</v>
      </c>
      <c r="E5897" s="2" t="s">
        <v>432</v>
      </c>
      <c r="F5897" s="5">
        <v>1500</v>
      </c>
      <c r="G5897" s="2" t="s">
        <v>18075</v>
      </c>
      <c r="H5897" s="2" t="s">
        <v>25</v>
      </c>
      <c r="I5897" s="2" t="s">
        <v>13316</v>
      </c>
      <c r="J5897" s="2" t="s">
        <v>88</v>
      </c>
      <c r="K5897" s="9">
        <v>700</v>
      </c>
      <c r="L5897" s="9">
        <v>1220</v>
      </c>
      <c r="M5897" s="5">
        <v>25</v>
      </c>
      <c r="N5897" s="5">
        <v>0</v>
      </c>
      <c r="O5897" s="5">
        <v>10.48</v>
      </c>
      <c r="P5897" s="5">
        <v>0</v>
      </c>
      <c r="Q5897" s="2">
        <f t="shared" si="547"/>
        <v>-10.48</v>
      </c>
      <c r="R5897" s="5">
        <f t="shared" si="548"/>
        <v>-10.48</v>
      </c>
      <c r="S5897" s="11">
        <f t="shared" si="549"/>
        <v>-1</v>
      </c>
      <c r="T5897" s="5">
        <v>2.0499999999999998</v>
      </c>
      <c r="U5897" s="5">
        <v>0.42</v>
      </c>
      <c r="V5897" s="5">
        <v>0</v>
      </c>
      <c r="W5897" s="12">
        <f t="shared" si="550"/>
        <v>0</v>
      </c>
      <c r="X5897" s="2" t="str">
        <f t="shared" si="551"/>
        <v>PAUSE</v>
      </c>
      <c r="Y5897" s="22" t="str">
        <f t="shared" si="552"/>
        <v>High (501-750)</v>
      </c>
    </row>
    <row r="5898" spans="1:25">
      <c r="A5898" s="2" t="s">
        <v>18076</v>
      </c>
      <c r="B5898" s="2" t="s">
        <v>11525</v>
      </c>
      <c r="C5898" s="2" t="s">
        <v>18077</v>
      </c>
      <c r="D5898" s="2" t="s">
        <v>99</v>
      </c>
      <c r="E5898" s="2" t="s">
        <v>100</v>
      </c>
      <c r="F5898" s="5">
        <v>2258</v>
      </c>
      <c r="G5898" s="2" t="s">
        <v>18078</v>
      </c>
      <c r="H5898" s="2" t="s">
        <v>190</v>
      </c>
      <c r="I5898" s="2" t="s">
        <v>13316</v>
      </c>
      <c r="J5898" s="2" t="s">
        <v>458</v>
      </c>
      <c r="K5898" s="9">
        <v>100</v>
      </c>
      <c r="L5898" s="9">
        <v>941</v>
      </c>
      <c r="M5898" s="5">
        <v>35</v>
      </c>
      <c r="N5898" s="5">
        <v>0</v>
      </c>
      <c r="O5898" s="5">
        <v>15.47</v>
      </c>
      <c r="P5898" s="5">
        <v>0</v>
      </c>
      <c r="Q5898" s="2">
        <f t="shared" si="547"/>
        <v>-15.47</v>
      </c>
      <c r="R5898" s="5">
        <f t="shared" si="548"/>
        <v>-15.47</v>
      </c>
      <c r="S5898" s="11">
        <f t="shared" si="549"/>
        <v>-1</v>
      </c>
      <c r="T5898" s="5">
        <v>3.72</v>
      </c>
      <c r="U5898" s="5">
        <v>0.44</v>
      </c>
      <c r="V5898" s="5">
        <v>0</v>
      </c>
      <c r="W5898" s="12">
        <f t="shared" si="550"/>
        <v>0</v>
      </c>
      <c r="X5898" s="2" t="str">
        <f t="shared" si="551"/>
        <v>PAUSE</v>
      </c>
      <c r="Y5898" s="22" t="str">
        <f t="shared" si="552"/>
        <v>Low (100-300)</v>
      </c>
    </row>
    <row r="5899" spans="1:25">
      <c r="A5899" s="2" t="s">
        <v>18079</v>
      </c>
      <c r="B5899" s="2" t="s">
        <v>13238</v>
      </c>
      <c r="C5899" s="2" t="s">
        <v>69</v>
      </c>
      <c r="D5899" s="2" t="s">
        <v>16816</v>
      </c>
      <c r="E5899" s="2" t="s">
        <v>337</v>
      </c>
      <c r="F5899" s="5">
        <v>3033</v>
      </c>
      <c r="G5899" s="2" t="s">
        <v>18080</v>
      </c>
      <c r="H5899" s="2" t="s">
        <v>102</v>
      </c>
      <c r="I5899" s="2" t="s">
        <v>13316</v>
      </c>
      <c r="J5899" s="2" t="s">
        <v>162</v>
      </c>
      <c r="K5899" s="9">
        <v>700</v>
      </c>
      <c r="L5899" s="9">
        <v>1318</v>
      </c>
      <c r="M5899" s="5">
        <v>43</v>
      </c>
      <c r="N5899" s="5">
        <v>0</v>
      </c>
      <c r="O5899" s="5">
        <v>25.56</v>
      </c>
      <c r="P5899" s="5">
        <v>0</v>
      </c>
      <c r="Q5899" s="2">
        <f t="shared" ref="Q5899:Q5962" si="553">IFERROR(P5899-O5899, 0)</f>
        <v>-25.56</v>
      </c>
      <c r="R5899" s="5">
        <f t="shared" ref="R5899:R5962" si="554">P5899-O5899</f>
        <v>-25.56</v>
      </c>
      <c r="S5899" s="11">
        <f t="shared" ref="S5899:S5962" si="555">R5899/O5899</f>
        <v>-1</v>
      </c>
      <c r="T5899" s="5">
        <v>3.26</v>
      </c>
      <c r="U5899" s="5">
        <v>0.59</v>
      </c>
      <c r="V5899" s="5">
        <v>0</v>
      </c>
      <c r="W5899" s="12">
        <f t="shared" ref="W5899:W5962" si="556">N5899/M5899</f>
        <v>0</v>
      </c>
      <c r="X5899" s="2" t="str">
        <f t="shared" ref="X5899:X5962" si="557">IF(P5899&gt;=4, "SCALE",
  IF(P5899&gt;=2, "MONITOR",
    IF(P5899&gt;=1, "OPTIMISE",
      "PAUSE")))</f>
        <v>PAUSE</v>
      </c>
      <c r="Y5899" s="22" t="str">
        <f t="shared" ref="Y5899:Y5962" si="558">IF(K5899&lt;=300,"Low (100-300)",
 IF(K5899&lt;=500,"Mid (301-500)",
  IF(K5899&lt;=750,"High (501-750)",
   "Premium (751-1000)")))</f>
        <v>High (501-750)</v>
      </c>
    </row>
    <row r="5900" spans="1:25">
      <c r="A5900" s="2" t="s">
        <v>18081</v>
      </c>
      <c r="B5900" s="2" t="s">
        <v>13863</v>
      </c>
      <c r="C5900" s="2" t="s">
        <v>1160</v>
      </c>
      <c r="D5900" s="2" t="s">
        <v>251</v>
      </c>
      <c r="E5900" s="2" t="s">
        <v>23</v>
      </c>
      <c r="F5900" s="5">
        <v>1500</v>
      </c>
      <c r="G5900" s="2" t="s">
        <v>18082</v>
      </c>
      <c r="H5900" s="2" t="s">
        <v>94</v>
      </c>
      <c r="I5900" s="2" t="s">
        <v>13316</v>
      </c>
      <c r="J5900" s="2" t="s">
        <v>183</v>
      </c>
      <c r="K5900" s="9">
        <v>200</v>
      </c>
      <c r="L5900" s="9">
        <v>1522</v>
      </c>
      <c r="M5900" s="5">
        <v>63</v>
      </c>
      <c r="N5900" s="5">
        <v>7</v>
      </c>
      <c r="O5900" s="5">
        <v>47.54</v>
      </c>
      <c r="P5900" s="5">
        <v>377.09</v>
      </c>
      <c r="Q5900" s="2">
        <f t="shared" si="553"/>
        <v>329.54999999999995</v>
      </c>
      <c r="R5900" s="5">
        <f t="shared" si="554"/>
        <v>329.54999999999995</v>
      </c>
      <c r="S5900" s="11">
        <f t="shared" si="555"/>
        <v>6.9320572149768607</v>
      </c>
      <c r="T5900" s="5">
        <v>4.1399999999999997</v>
      </c>
      <c r="U5900" s="5">
        <v>0.75</v>
      </c>
      <c r="V5900" s="5">
        <v>6.79</v>
      </c>
      <c r="W5900" s="12">
        <f t="shared" si="556"/>
        <v>0.1111111111111111</v>
      </c>
      <c r="X5900" s="2" t="str">
        <f t="shared" si="557"/>
        <v>SCALE</v>
      </c>
      <c r="Y5900" s="22" t="str">
        <f t="shared" si="558"/>
        <v>Low (100-300)</v>
      </c>
    </row>
    <row r="5901" spans="1:25">
      <c r="A5901" s="2" t="s">
        <v>18083</v>
      </c>
      <c r="B5901" s="2" t="s">
        <v>18084</v>
      </c>
      <c r="C5901" s="2" t="s">
        <v>18085</v>
      </c>
      <c r="D5901" s="2" t="s">
        <v>5722</v>
      </c>
      <c r="E5901" s="2" t="s">
        <v>48</v>
      </c>
      <c r="F5901" s="5">
        <v>2400</v>
      </c>
      <c r="G5901" s="2" t="s">
        <v>18086</v>
      </c>
      <c r="H5901" s="2" t="s">
        <v>266</v>
      </c>
      <c r="I5901" s="2" t="s">
        <v>13316</v>
      </c>
      <c r="J5901" s="2" t="s">
        <v>80</v>
      </c>
      <c r="K5901" s="9">
        <v>700</v>
      </c>
      <c r="L5901" s="9">
        <v>769</v>
      </c>
      <c r="M5901" s="5">
        <v>24</v>
      </c>
      <c r="N5901" s="5">
        <v>0</v>
      </c>
      <c r="O5901" s="5">
        <v>13.95</v>
      </c>
      <c r="P5901" s="5">
        <v>0</v>
      </c>
      <c r="Q5901" s="2">
        <f t="shared" si="553"/>
        <v>-13.95</v>
      </c>
      <c r="R5901" s="5">
        <f t="shared" si="554"/>
        <v>-13.95</v>
      </c>
      <c r="S5901" s="11">
        <f t="shared" si="555"/>
        <v>-1</v>
      </c>
      <c r="T5901" s="5">
        <v>3.12</v>
      </c>
      <c r="U5901" s="5">
        <v>0.57999999999999996</v>
      </c>
      <c r="V5901" s="5">
        <v>0</v>
      </c>
      <c r="W5901" s="12">
        <f t="shared" si="556"/>
        <v>0</v>
      </c>
      <c r="X5901" s="2" t="str">
        <f t="shared" si="557"/>
        <v>PAUSE</v>
      </c>
      <c r="Y5901" s="22" t="str">
        <f t="shared" si="558"/>
        <v>High (501-750)</v>
      </c>
    </row>
    <row r="5902" spans="1:25">
      <c r="A5902" s="2" t="s">
        <v>18087</v>
      </c>
      <c r="B5902" s="2" t="s">
        <v>18088</v>
      </c>
      <c r="C5902" s="2" t="s">
        <v>18089</v>
      </c>
      <c r="D5902" s="2" t="s">
        <v>1258</v>
      </c>
      <c r="E5902" s="2" t="s">
        <v>132</v>
      </c>
      <c r="F5902" s="5">
        <v>1750</v>
      </c>
      <c r="G5902" s="2" t="s">
        <v>18090</v>
      </c>
      <c r="H5902" s="2" t="s">
        <v>34</v>
      </c>
      <c r="I5902" s="2" t="s">
        <v>13316</v>
      </c>
      <c r="J5902" s="2" t="s">
        <v>155</v>
      </c>
      <c r="K5902" s="9">
        <v>600</v>
      </c>
      <c r="L5902" s="9">
        <v>612</v>
      </c>
      <c r="M5902" s="5">
        <v>18</v>
      </c>
      <c r="N5902" s="5">
        <v>2</v>
      </c>
      <c r="O5902" s="5">
        <v>10.35</v>
      </c>
      <c r="P5902" s="5">
        <v>96.1</v>
      </c>
      <c r="Q5902" s="2">
        <f t="shared" si="553"/>
        <v>85.75</v>
      </c>
      <c r="R5902" s="5">
        <f t="shared" si="554"/>
        <v>85.75</v>
      </c>
      <c r="S5902" s="11">
        <f t="shared" si="555"/>
        <v>8.2850241545893724</v>
      </c>
      <c r="T5902" s="5">
        <v>2.94</v>
      </c>
      <c r="U5902" s="5">
        <v>0.56999999999999995</v>
      </c>
      <c r="V5902" s="5">
        <v>5.18</v>
      </c>
      <c r="W5902" s="12">
        <f t="shared" si="556"/>
        <v>0.1111111111111111</v>
      </c>
      <c r="X5902" s="2" t="str">
        <f t="shared" si="557"/>
        <v>SCALE</v>
      </c>
      <c r="Y5902" s="22" t="str">
        <f t="shared" si="558"/>
        <v>High (501-750)</v>
      </c>
    </row>
    <row r="5903" spans="1:25">
      <c r="A5903" s="2" t="s">
        <v>18091</v>
      </c>
      <c r="B5903" s="2" t="s">
        <v>185</v>
      </c>
      <c r="C5903" s="2" t="s">
        <v>4537</v>
      </c>
      <c r="D5903" s="2" t="s">
        <v>1185</v>
      </c>
      <c r="E5903" s="2" t="s">
        <v>40</v>
      </c>
      <c r="F5903" s="5">
        <v>2800</v>
      </c>
      <c r="G5903" s="2" t="s">
        <v>18092</v>
      </c>
      <c r="H5903" s="2" t="s">
        <v>72</v>
      </c>
      <c r="I5903" s="2" t="s">
        <v>13316</v>
      </c>
      <c r="J5903" s="2" t="s">
        <v>140</v>
      </c>
      <c r="K5903" s="9">
        <v>700</v>
      </c>
      <c r="L5903" s="9">
        <v>982</v>
      </c>
      <c r="M5903" s="5">
        <v>33</v>
      </c>
      <c r="N5903" s="5">
        <v>3</v>
      </c>
      <c r="O5903" s="5">
        <v>27.85</v>
      </c>
      <c r="P5903" s="5">
        <v>219.93</v>
      </c>
      <c r="Q5903" s="2">
        <f t="shared" si="553"/>
        <v>192.08</v>
      </c>
      <c r="R5903" s="5">
        <f t="shared" si="554"/>
        <v>192.08</v>
      </c>
      <c r="S5903" s="11">
        <f t="shared" si="555"/>
        <v>6.8969479353680434</v>
      </c>
      <c r="T5903" s="5">
        <v>3.36</v>
      </c>
      <c r="U5903" s="5">
        <v>0.84</v>
      </c>
      <c r="V5903" s="5">
        <v>9.2799999999999994</v>
      </c>
      <c r="W5903" s="12">
        <f t="shared" si="556"/>
        <v>9.0909090909090912E-2</v>
      </c>
      <c r="X5903" s="2" t="str">
        <f t="shared" si="557"/>
        <v>SCALE</v>
      </c>
      <c r="Y5903" s="22" t="str">
        <f t="shared" si="558"/>
        <v>High (501-750)</v>
      </c>
    </row>
    <row r="5904" spans="1:25">
      <c r="A5904" s="2" t="s">
        <v>18093</v>
      </c>
      <c r="B5904" s="2" t="s">
        <v>340</v>
      </c>
      <c r="C5904" s="2" t="s">
        <v>947</v>
      </c>
      <c r="D5904" s="2" t="s">
        <v>2545</v>
      </c>
      <c r="E5904" s="2" t="s">
        <v>78</v>
      </c>
      <c r="F5904" s="5">
        <v>1818</v>
      </c>
      <c r="G5904" s="2" t="s">
        <v>18094</v>
      </c>
      <c r="H5904" s="2" t="s">
        <v>253</v>
      </c>
      <c r="I5904" s="2" t="s">
        <v>13316</v>
      </c>
      <c r="J5904" s="2" t="s">
        <v>300</v>
      </c>
      <c r="K5904" s="9">
        <v>700</v>
      </c>
      <c r="L5904" s="9">
        <v>1471</v>
      </c>
      <c r="M5904" s="5">
        <v>52</v>
      </c>
      <c r="N5904" s="5">
        <v>0</v>
      </c>
      <c r="O5904" s="5">
        <v>33</v>
      </c>
      <c r="P5904" s="5">
        <v>0</v>
      </c>
      <c r="Q5904" s="2">
        <f t="shared" si="553"/>
        <v>-33</v>
      </c>
      <c r="R5904" s="5">
        <f t="shared" si="554"/>
        <v>-33</v>
      </c>
      <c r="S5904" s="11">
        <f t="shared" si="555"/>
        <v>-1</v>
      </c>
      <c r="T5904" s="5">
        <v>3.54</v>
      </c>
      <c r="U5904" s="5">
        <v>0.63</v>
      </c>
      <c r="V5904" s="5">
        <v>0</v>
      </c>
      <c r="W5904" s="12">
        <f t="shared" si="556"/>
        <v>0</v>
      </c>
      <c r="X5904" s="2" t="str">
        <f t="shared" si="557"/>
        <v>PAUSE</v>
      </c>
      <c r="Y5904" s="22" t="str">
        <f t="shared" si="558"/>
        <v>High (501-750)</v>
      </c>
    </row>
    <row r="5905" spans="1:25">
      <c r="A5905" s="2" t="s">
        <v>18095</v>
      </c>
      <c r="B5905" s="2" t="s">
        <v>2330</v>
      </c>
      <c r="C5905" s="2" t="s">
        <v>153</v>
      </c>
      <c r="D5905" s="2" t="s">
        <v>18096</v>
      </c>
      <c r="E5905" s="2" t="s">
        <v>298</v>
      </c>
      <c r="F5905" s="5">
        <v>1000</v>
      </c>
      <c r="G5905" s="2" t="s">
        <v>18097</v>
      </c>
      <c r="H5905" s="2" t="s">
        <v>161</v>
      </c>
      <c r="I5905" s="2" t="s">
        <v>13316</v>
      </c>
      <c r="J5905" s="2" t="s">
        <v>120</v>
      </c>
      <c r="K5905" s="9">
        <v>200</v>
      </c>
      <c r="L5905" s="9">
        <v>1606</v>
      </c>
      <c r="M5905" s="5">
        <v>62</v>
      </c>
      <c r="N5905" s="5">
        <v>0</v>
      </c>
      <c r="O5905" s="5">
        <v>51.75</v>
      </c>
      <c r="P5905" s="5">
        <v>0</v>
      </c>
      <c r="Q5905" s="2">
        <f t="shared" si="553"/>
        <v>-51.75</v>
      </c>
      <c r="R5905" s="5">
        <f t="shared" si="554"/>
        <v>-51.75</v>
      </c>
      <c r="S5905" s="11">
        <f t="shared" si="555"/>
        <v>-1</v>
      </c>
      <c r="T5905" s="5">
        <v>3.86</v>
      </c>
      <c r="U5905" s="5">
        <v>0.83</v>
      </c>
      <c r="V5905" s="5">
        <v>0</v>
      </c>
      <c r="W5905" s="12">
        <f t="shared" si="556"/>
        <v>0</v>
      </c>
      <c r="X5905" s="2" t="str">
        <f t="shared" si="557"/>
        <v>PAUSE</v>
      </c>
      <c r="Y5905" s="22" t="str">
        <f t="shared" si="558"/>
        <v>Low (100-300)</v>
      </c>
    </row>
    <row r="5906" spans="1:25">
      <c r="A5906" s="2" t="s">
        <v>18098</v>
      </c>
      <c r="B5906" s="2" t="s">
        <v>3016</v>
      </c>
      <c r="C5906" s="2" t="s">
        <v>18099</v>
      </c>
      <c r="D5906" s="2" t="s">
        <v>1784</v>
      </c>
      <c r="E5906" s="2" t="s">
        <v>40</v>
      </c>
      <c r="F5906" s="5">
        <v>2500</v>
      </c>
      <c r="G5906" s="2" t="s">
        <v>7219</v>
      </c>
      <c r="H5906" s="2" t="s">
        <v>161</v>
      </c>
      <c r="I5906" s="2" t="s">
        <v>13316</v>
      </c>
      <c r="J5906" s="2" t="s">
        <v>88</v>
      </c>
      <c r="K5906" s="9">
        <v>1000</v>
      </c>
      <c r="L5906" s="9">
        <v>1784</v>
      </c>
      <c r="M5906" s="5">
        <v>37</v>
      </c>
      <c r="N5906" s="5">
        <v>0</v>
      </c>
      <c r="O5906" s="5">
        <v>28.43</v>
      </c>
      <c r="P5906" s="5">
        <v>0</v>
      </c>
      <c r="Q5906" s="2">
        <f t="shared" si="553"/>
        <v>-28.43</v>
      </c>
      <c r="R5906" s="5">
        <f t="shared" si="554"/>
        <v>-28.43</v>
      </c>
      <c r="S5906" s="11">
        <f t="shared" si="555"/>
        <v>-1</v>
      </c>
      <c r="T5906" s="5">
        <v>2.0699999999999998</v>
      </c>
      <c r="U5906" s="5">
        <v>0.77</v>
      </c>
      <c r="V5906" s="5">
        <v>0</v>
      </c>
      <c r="W5906" s="12">
        <f t="shared" si="556"/>
        <v>0</v>
      </c>
      <c r="X5906" s="2" t="str">
        <f t="shared" si="557"/>
        <v>PAUSE</v>
      </c>
      <c r="Y5906" s="22" t="str">
        <f t="shared" si="558"/>
        <v>Premium (751-1000)</v>
      </c>
    </row>
    <row r="5907" spans="1:25">
      <c r="A5907" s="2" t="s">
        <v>18100</v>
      </c>
      <c r="B5907" s="2" t="s">
        <v>1167</v>
      </c>
      <c r="C5907" s="2" t="s">
        <v>30</v>
      </c>
      <c r="D5907" s="2" t="s">
        <v>2475</v>
      </c>
      <c r="E5907" s="2" t="s">
        <v>492</v>
      </c>
      <c r="F5907" s="5">
        <v>2300</v>
      </c>
      <c r="G5907" s="2" t="s">
        <v>18101</v>
      </c>
      <c r="H5907" s="2" t="s">
        <v>25</v>
      </c>
      <c r="I5907" s="2" t="s">
        <v>13316</v>
      </c>
      <c r="J5907" s="2" t="s">
        <v>300</v>
      </c>
      <c r="K5907" s="9">
        <v>200</v>
      </c>
      <c r="L5907" s="9">
        <v>1335</v>
      </c>
      <c r="M5907" s="5">
        <v>52</v>
      </c>
      <c r="N5907" s="5">
        <v>1</v>
      </c>
      <c r="O5907" s="5">
        <v>39.590000000000003</v>
      </c>
      <c r="P5907" s="5">
        <v>47.31</v>
      </c>
      <c r="Q5907" s="2">
        <f t="shared" si="553"/>
        <v>7.7199999999999989</v>
      </c>
      <c r="R5907" s="5">
        <f t="shared" si="554"/>
        <v>7.7199999999999989</v>
      </c>
      <c r="S5907" s="11">
        <f t="shared" si="555"/>
        <v>0.19499873705481177</v>
      </c>
      <c r="T5907" s="5">
        <v>3.9</v>
      </c>
      <c r="U5907" s="5">
        <v>0.76</v>
      </c>
      <c r="V5907" s="5">
        <v>39.590000000000003</v>
      </c>
      <c r="W5907" s="12">
        <f t="shared" si="556"/>
        <v>1.9230769230769232E-2</v>
      </c>
      <c r="X5907" s="2" t="str">
        <f t="shared" si="557"/>
        <v>SCALE</v>
      </c>
      <c r="Y5907" s="22" t="str">
        <f t="shared" si="558"/>
        <v>Low (100-300)</v>
      </c>
    </row>
    <row r="5908" spans="1:25">
      <c r="A5908" s="2" t="s">
        <v>18102</v>
      </c>
      <c r="B5908" s="2" t="s">
        <v>18103</v>
      </c>
      <c r="C5908" s="2" t="s">
        <v>2454</v>
      </c>
      <c r="D5908" s="2" t="s">
        <v>3030</v>
      </c>
      <c r="E5908" s="2" t="s">
        <v>40</v>
      </c>
      <c r="F5908" s="5">
        <v>1517</v>
      </c>
      <c r="G5908" s="2" t="s">
        <v>18104</v>
      </c>
      <c r="H5908" s="2" t="s">
        <v>102</v>
      </c>
      <c r="I5908" s="2" t="s">
        <v>13316</v>
      </c>
      <c r="J5908" s="2" t="s">
        <v>80</v>
      </c>
      <c r="K5908" s="9">
        <v>700</v>
      </c>
      <c r="L5908" s="9">
        <v>1973</v>
      </c>
      <c r="M5908" s="5">
        <v>88</v>
      </c>
      <c r="N5908" s="5">
        <v>2</v>
      </c>
      <c r="O5908" s="5">
        <v>55.04</v>
      </c>
      <c r="P5908" s="5">
        <v>119.29</v>
      </c>
      <c r="Q5908" s="2">
        <f t="shared" si="553"/>
        <v>64.25</v>
      </c>
      <c r="R5908" s="5">
        <f t="shared" si="554"/>
        <v>64.25</v>
      </c>
      <c r="S5908" s="11">
        <f t="shared" si="555"/>
        <v>1.1673328488372092</v>
      </c>
      <c r="T5908" s="5">
        <v>4.46</v>
      </c>
      <c r="U5908" s="5">
        <v>0.63</v>
      </c>
      <c r="V5908" s="5">
        <v>27.52</v>
      </c>
      <c r="W5908" s="12">
        <f t="shared" si="556"/>
        <v>2.2727272727272728E-2</v>
      </c>
      <c r="X5908" s="2" t="str">
        <f t="shared" si="557"/>
        <v>SCALE</v>
      </c>
      <c r="Y5908" s="22" t="str">
        <f t="shared" si="558"/>
        <v>High (501-750)</v>
      </c>
    </row>
    <row r="5909" spans="1:25">
      <c r="A5909" s="2" t="s">
        <v>18105</v>
      </c>
      <c r="B5909" s="2" t="s">
        <v>349</v>
      </c>
      <c r="C5909" s="2" t="s">
        <v>30</v>
      </c>
      <c r="D5909" s="2" t="s">
        <v>1190</v>
      </c>
      <c r="E5909" s="2" t="s">
        <v>112</v>
      </c>
      <c r="F5909" s="5">
        <v>2000</v>
      </c>
      <c r="G5909" s="2" t="s">
        <v>18106</v>
      </c>
      <c r="H5909" s="2" t="s">
        <v>161</v>
      </c>
      <c r="I5909" s="2" t="s">
        <v>13316</v>
      </c>
      <c r="J5909" s="2" t="s">
        <v>361</v>
      </c>
      <c r="K5909" s="9">
        <v>100</v>
      </c>
      <c r="L5909" s="9">
        <v>1259</v>
      </c>
      <c r="M5909" s="5">
        <v>33</v>
      </c>
      <c r="N5909" s="5">
        <v>0</v>
      </c>
      <c r="O5909" s="5">
        <v>15.73</v>
      </c>
      <c r="P5909" s="5">
        <v>0</v>
      </c>
      <c r="Q5909" s="2">
        <f t="shared" si="553"/>
        <v>-15.73</v>
      </c>
      <c r="R5909" s="5">
        <f t="shared" si="554"/>
        <v>-15.73</v>
      </c>
      <c r="S5909" s="11">
        <f t="shared" si="555"/>
        <v>-1</v>
      </c>
      <c r="T5909" s="5">
        <v>2.62</v>
      </c>
      <c r="U5909" s="5">
        <v>0.48</v>
      </c>
      <c r="V5909" s="5">
        <v>0</v>
      </c>
      <c r="W5909" s="12">
        <f t="shared" si="556"/>
        <v>0</v>
      </c>
      <c r="X5909" s="2" t="str">
        <f t="shared" si="557"/>
        <v>PAUSE</v>
      </c>
      <c r="Y5909" s="22" t="str">
        <f t="shared" si="558"/>
        <v>Low (100-300)</v>
      </c>
    </row>
    <row r="5910" spans="1:25">
      <c r="A5910" s="2" t="s">
        <v>18107</v>
      </c>
      <c r="B5910" s="2" t="s">
        <v>539</v>
      </c>
      <c r="C5910" s="2" t="s">
        <v>18108</v>
      </c>
      <c r="D5910" s="2" t="s">
        <v>552</v>
      </c>
      <c r="E5910" s="2" t="s">
        <v>222</v>
      </c>
      <c r="F5910" s="5">
        <v>2000</v>
      </c>
      <c r="G5910" s="2" t="s">
        <v>18109</v>
      </c>
      <c r="H5910" s="2" t="s">
        <v>312</v>
      </c>
      <c r="I5910" s="2" t="s">
        <v>13316</v>
      </c>
      <c r="J5910" s="2" t="s">
        <v>35</v>
      </c>
      <c r="K5910" s="9">
        <v>700</v>
      </c>
      <c r="L5910" s="9">
        <v>1553</v>
      </c>
      <c r="M5910" s="5">
        <v>59</v>
      </c>
      <c r="N5910" s="5">
        <v>0</v>
      </c>
      <c r="O5910" s="5">
        <v>45.22</v>
      </c>
      <c r="P5910" s="5">
        <v>0</v>
      </c>
      <c r="Q5910" s="2">
        <f t="shared" si="553"/>
        <v>-45.22</v>
      </c>
      <c r="R5910" s="5">
        <f t="shared" si="554"/>
        <v>-45.22</v>
      </c>
      <c r="S5910" s="11">
        <f t="shared" si="555"/>
        <v>-1</v>
      </c>
      <c r="T5910" s="5">
        <v>3.8</v>
      </c>
      <c r="U5910" s="5">
        <v>0.77</v>
      </c>
      <c r="V5910" s="5">
        <v>0</v>
      </c>
      <c r="W5910" s="12">
        <f t="shared" si="556"/>
        <v>0</v>
      </c>
      <c r="X5910" s="2" t="str">
        <f t="shared" si="557"/>
        <v>PAUSE</v>
      </c>
      <c r="Y5910" s="22" t="str">
        <f t="shared" si="558"/>
        <v>High (501-750)</v>
      </c>
    </row>
    <row r="5911" spans="1:25">
      <c r="A5911" s="2" t="s">
        <v>18110</v>
      </c>
      <c r="B5911" s="2" t="s">
        <v>555</v>
      </c>
      <c r="C5911" s="2" t="s">
        <v>18111</v>
      </c>
      <c r="D5911" s="2" t="s">
        <v>1511</v>
      </c>
      <c r="E5911" s="2" t="s">
        <v>40</v>
      </c>
      <c r="F5911" s="5">
        <v>3000</v>
      </c>
      <c r="G5911" s="2" t="s">
        <v>18112</v>
      </c>
      <c r="H5911" s="2" t="s">
        <v>65</v>
      </c>
      <c r="I5911" s="2" t="s">
        <v>13316</v>
      </c>
      <c r="J5911" s="2" t="s">
        <v>73</v>
      </c>
      <c r="K5911" s="9">
        <v>200</v>
      </c>
      <c r="L5911" s="9">
        <v>2289</v>
      </c>
      <c r="M5911" s="5">
        <v>85</v>
      </c>
      <c r="N5911" s="5">
        <v>0</v>
      </c>
      <c r="O5911" s="5">
        <v>53.81</v>
      </c>
      <c r="P5911" s="5">
        <v>0</v>
      </c>
      <c r="Q5911" s="2">
        <f t="shared" si="553"/>
        <v>-53.81</v>
      </c>
      <c r="R5911" s="5">
        <f t="shared" si="554"/>
        <v>-53.81</v>
      </c>
      <c r="S5911" s="11">
        <f t="shared" si="555"/>
        <v>-1</v>
      </c>
      <c r="T5911" s="5">
        <v>3.71</v>
      </c>
      <c r="U5911" s="5">
        <v>0.63</v>
      </c>
      <c r="V5911" s="5">
        <v>0</v>
      </c>
      <c r="W5911" s="12">
        <f t="shared" si="556"/>
        <v>0</v>
      </c>
      <c r="X5911" s="2" t="str">
        <f t="shared" si="557"/>
        <v>PAUSE</v>
      </c>
      <c r="Y5911" s="22" t="str">
        <f t="shared" si="558"/>
        <v>Low (100-300)</v>
      </c>
    </row>
    <row r="5912" spans="1:25">
      <c r="A5912" s="2" t="s">
        <v>18113</v>
      </c>
      <c r="B5912" s="2" t="s">
        <v>1051</v>
      </c>
      <c r="C5912" s="2" t="s">
        <v>18114</v>
      </c>
      <c r="D5912" s="2" t="s">
        <v>571</v>
      </c>
      <c r="E5912" s="2" t="s">
        <v>112</v>
      </c>
      <c r="F5912" s="5">
        <v>2000</v>
      </c>
      <c r="G5912" s="2" t="s">
        <v>4</v>
      </c>
      <c r="H5912" s="2" t="s">
        <v>50</v>
      </c>
      <c r="I5912" s="2" t="s">
        <v>13316</v>
      </c>
      <c r="J5912" s="2" t="s">
        <v>127</v>
      </c>
      <c r="K5912" s="9">
        <v>400</v>
      </c>
      <c r="L5912" s="9">
        <v>2204</v>
      </c>
      <c r="M5912" s="5">
        <v>52</v>
      </c>
      <c r="N5912" s="5">
        <v>1</v>
      </c>
      <c r="O5912" s="5">
        <v>31.08</v>
      </c>
      <c r="P5912" s="5">
        <v>48.73</v>
      </c>
      <c r="Q5912" s="2">
        <f t="shared" si="553"/>
        <v>17.649999999999999</v>
      </c>
      <c r="R5912" s="5">
        <f t="shared" si="554"/>
        <v>17.649999999999999</v>
      </c>
      <c r="S5912" s="11">
        <f t="shared" si="555"/>
        <v>0.56788931788931785</v>
      </c>
      <c r="T5912" s="5">
        <v>2.36</v>
      </c>
      <c r="U5912" s="5">
        <v>0.6</v>
      </c>
      <c r="V5912" s="5">
        <v>31.08</v>
      </c>
      <c r="W5912" s="12">
        <f t="shared" si="556"/>
        <v>1.9230769230769232E-2</v>
      </c>
      <c r="X5912" s="2" t="str">
        <f t="shared" si="557"/>
        <v>SCALE</v>
      </c>
      <c r="Y5912" s="22" t="str">
        <f t="shared" si="558"/>
        <v>Mid (301-500)</v>
      </c>
    </row>
    <row r="5913" spans="1:25">
      <c r="A5913" s="2" t="s">
        <v>18115</v>
      </c>
      <c r="B5913" s="2" t="s">
        <v>1180</v>
      </c>
      <c r="C5913" s="2" t="s">
        <v>21</v>
      </c>
      <c r="D5913" s="2" t="s">
        <v>264</v>
      </c>
      <c r="E5913" s="2" t="s">
        <v>23</v>
      </c>
      <c r="F5913" s="5">
        <v>5001</v>
      </c>
      <c r="G5913" s="2" t="s">
        <v>18116</v>
      </c>
      <c r="H5913" s="2" t="s">
        <v>72</v>
      </c>
      <c r="I5913" s="2" t="s">
        <v>13316</v>
      </c>
      <c r="J5913" s="2" t="s">
        <v>59</v>
      </c>
      <c r="K5913" s="9">
        <v>500</v>
      </c>
      <c r="L5913" s="9">
        <v>1216</v>
      </c>
      <c r="M5913" s="5">
        <v>51</v>
      </c>
      <c r="N5913" s="5">
        <v>0</v>
      </c>
      <c r="O5913" s="5">
        <v>37.950000000000003</v>
      </c>
      <c r="P5913" s="5">
        <v>0</v>
      </c>
      <c r="Q5913" s="2">
        <f t="shared" si="553"/>
        <v>-37.950000000000003</v>
      </c>
      <c r="R5913" s="5">
        <f t="shared" si="554"/>
        <v>-37.950000000000003</v>
      </c>
      <c r="S5913" s="11">
        <f t="shared" si="555"/>
        <v>-1</v>
      </c>
      <c r="T5913" s="5">
        <v>4.1900000000000004</v>
      </c>
      <c r="U5913" s="5">
        <v>0.74</v>
      </c>
      <c r="V5913" s="5">
        <v>0</v>
      </c>
      <c r="W5913" s="12">
        <f t="shared" si="556"/>
        <v>0</v>
      </c>
      <c r="X5913" s="2" t="str">
        <f t="shared" si="557"/>
        <v>PAUSE</v>
      </c>
      <c r="Y5913" s="22" t="str">
        <f t="shared" si="558"/>
        <v>Mid (301-500)</v>
      </c>
    </row>
    <row r="5914" spans="1:25">
      <c r="A5914" s="2" t="s">
        <v>18117</v>
      </c>
      <c r="B5914" s="2" t="s">
        <v>9733</v>
      </c>
      <c r="C5914" s="2" t="s">
        <v>18118</v>
      </c>
      <c r="D5914" s="2" t="s">
        <v>602</v>
      </c>
      <c r="E5914" s="2" t="s">
        <v>40</v>
      </c>
      <c r="F5914" s="5">
        <v>2100</v>
      </c>
      <c r="G5914" s="2" t="s">
        <v>18119</v>
      </c>
      <c r="H5914" s="2" t="s">
        <v>72</v>
      </c>
      <c r="I5914" s="2" t="s">
        <v>13316</v>
      </c>
      <c r="J5914" s="2" t="s">
        <v>127</v>
      </c>
      <c r="K5914" s="9">
        <v>800</v>
      </c>
      <c r="L5914" s="9">
        <v>1984</v>
      </c>
      <c r="M5914" s="5">
        <v>52</v>
      </c>
      <c r="N5914" s="5">
        <v>2</v>
      </c>
      <c r="O5914" s="5">
        <v>35.99</v>
      </c>
      <c r="P5914" s="5">
        <v>78.739999999999995</v>
      </c>
      <c r="Q5914" s="2">
        <f t="shared" si="553"/>
        <v>42.749999999999993</v>
      </c>
      <c r="R5914" s="5">
        <f t="shared" si="554"/>
        <v>42.749999999999993</v>
      </c>
      <c r="S5914" s="11">
        <f t="shared" si="555"/>
        <v>1.1878299527646565</v>
      </c>
      <c r="T5914" s="5">
        <v>2.62</v>
      </c>
      <c r="U5914" s="5">
        <v>0.69</v>
      </c>
      <c r="V5914" s="5">
        <v>18</v>
      </c>
      <c r="W5914" s="12">
        <f t="shared" si="556"/>
        <v>3.8461538461538464E-2</v>
      </c>
      <c r="X5914" s="2" t="str">
        <f t="shared" si="557"/>
        <v>SCALE</v>
      </c>
      <c r="Y5914" s="22" t="str">
        <f t="shared" si="558"/>
        <v>Premium (751-1000)</v>
      </c>
    </row>
    <row r="5915" spans="1:25">
      <c r="A5915" s="2" t="s">
        <v>18120</v>
      </c>
      <c r="B5915" s="2" t="s">
        <v>686</v>
      </c>
      <c r="C5915" s="2" t="s">
        <v>18121</v>
      </c>
      <c r="D5915" s="2" t="s">
        <v>1035</v>
      </c>
      <c r="E5915" s="2" t="s">
        <v>492</v>
      </c>
      <c r="F5915" s="5">
        <v>2900</v>
      </c>
      <c r="G5915" s="2" t="s">
        <v>18122</v>
      </c>
      <c r="H5915" s="2" t="s">
        <v>134</v>
      </c>
      <c r="I5915" s="2" t="s">
        <v>13316</v>
      </c>
      <c r="J5915" s="2" t="s">
        <v>177</v>
      </c>
      <c r="K5915" s="9">
        <v>1000</v>
      </c>
      <c r="L5915" s="9">
        <v>1918</v>
      </c>
      <c r="M5915" s="5">
        <v>82</v>
      </c>
      <c r="N5915" s="5">
        <v>2</v>
      </c>
      <c r="O5915" s="5">
        <v>62.49</v>
      </c>
      <c r="P5915" s="5">
        <v>123.62</v>
      </c>
      <c r="Q5915" s="2">
        <f t="shared" si="553"/>
        <v>61.13</v>
      </c>
      <c r="R5915" s="5">
        <f t="shared" si="554"/>
        <v>61.13</v>
      </c>
      <c r="S5915" s="11">
        <f t="shared" si="555"/>
        <v>0.97823651784285481</v>
      </c>
      <c r="T5915" s="5">
        <v>4.28</v>
      </c>
      <c r="U5915" s="5">
        <v>0.76</v>
      </c>
      <c r="V5915" s="5">
        <v>31.24</v>
      </c>
      <c r="W5915" s="12">
        <f t="shared" si="556"/>
        <v>2.4390243902439025E-2</v>
      </c>
      <c r="X5915" s="2" t="str">
        <f t="shared" si="557"/>
        <v>SCALE</v>
      </c>
      <c r="Y5915" s="22" t="str">
        <f t="shared" si="558"/>
        <v>Premium (751-1000)</v>
      </c>
    </row>
    <row r="5916" spans="1:25">
      <c r="A5916" s="2" t="s">
        <v>18123</v>
      </c>
      <c r="B5916" s="2" t="s">
        <v>1051</v>
      </c>
      <c r="C5916" s="2" t="s">
        <v>5023</v>
      </c>
      <c r="D5916" s="2" t="s">
        <v>2430</v>
      </c>
      <c r="E5916" s="2" t="s">
        <v>132</v>
      </c>
      <c r="F5916" s="5">
        <v>2750</v>
      </c>
      <c r="G5916" s="2" t="s">
        <v>18124</v>
      </c>
      <c r="H5916" s="2" t="s">
        <v>344</v>
      </c>
      <c r="I5916" s="2" t="s">
        <v>13316</v>
      </c>
      <c r="J5916" s="2" t="s">
        <v>293</v>
      </c>
      <c r="K5916" s="9">
        <v>100</v>
      </c>
      <c r="L5916" s="9">
        <v>2383</v>
      </c>
      <c r="M5916" s="5">
        <v>65</v>
      </c>
      <c r="N5916" s="5">
        <v>2</v>
      </c>
      <c r="O5916" s="5">
        <v>41.73</v>
      </c>
      <c r="P5916" s="5">
        <v>133.37</v>
      </c>
      <c r="Q5916" s="2">
        <f t="shared" si="553"/>
        <v>91.640000000000015</v>
      </c>
      <c r="R5916" s="5">
        <f t="shared" si="554"/>
        <v>91.640000000000015</v>
      </c>
      <c r="S5916" s="11">
        <f t="shared" si="555"/>
        <v>2.1960220464893365</v>
      </c>
      <c r="T5916" s="5">
        <v>2.73</v>
      </c>
      <c r="U5916" s="5">
        <v>0.64</v>
      </c>
      <c r="V5916" s="5">
        <v>20.86</v>
      </c>
      <c r="W5916" s="12">
        <f t="shared" si="556"/>
        <v>3.0769230769230771E-2</v>
      </c>
      <c r="X5916" s="2" t="str">
        <f t="shared" si="557"/>
        <v>SCALE</v>
      </c>
      <c r="Y5916" s="22" t="str">
        <f t="shared" si="558"/>
        <v>Low (100-300)</v>
      </c>
    </row>
    <row r="5917" spans="1:25">
      <c r="A5917" s="2" t="s">
        <v>18125</v>
      </c>
      <c r="B5917" s="2" t="s">
        <v>6898</v>
      </c>
      <c r="C5917" s="2" t="s">
        <v>864</v>
      </c>
      <c r="D5917" s="2" t="s">
        <v>4126</v>
      </c>
      <c r="E5917" s="2" t="s">
        <v>258</v>
      </c>
      <c r="F5917" s="5">
        <v>8700</v>
      </c>
      <c r="G5917" s="2" t="s">
        <v>18126</v>
      </c>
      <c r="H5917" s="2" t="s">
        <v>50</v>
      </c>
      <c r="I5917" s="2" t="s">
        <v>13316</v>
      </c>
      <c r="J5917" s="2" t="s">
        <v>217</v>
      </c>
      <c r="K5917" s="9">
        <v>400</v>
      </c>
      <c r="L5917" s="9">
        <v>2158</v>
      </c>
      <c r="M5917" s="5">
        <v>93</v>
      </c>
      <c r="N5917" s="5">
        <v>0</v>
      </c>
      <c r="O5917" s="5">
        <v>77.56</v>
      </c>
      <c r="P5917" s="5">
        <v>0</v>
      </c>
      <c r="Q5917" s="2">
        <f t="shared" si="553"/>
        <v>-77.56</v>
      </c>
      <c r="R5917" s="5">
        <f t="shared" si="554"/>
        <v>-77.56</v>
      </c>
      <c r="S5917" s="11">
        <f t="shared" si="555"/>
        <v>-1</v>
      </c>
      <c r="T5917" s="5">
        <v>4.3099999999999996</v>
      </c>
      <c r="U5917" s="5">
        <v>0.83</v>
      </c>
      <c r="V5917" s="5">
        <v>0</v>
      </c>
      <c r="W5917" s="12">
        <f t="shared" si="556"/>
        <v>0</v>
      </c>
      <c r="X5917" s="2" t="str">
        <f t="shared" si="557"/>
        <v>PAUSE</v>
      </c>
      <c r="Y5917" s="22" t="str">
        <f t="shared" si="558"/>
        <v>Mid (301-500)</v>
      </c>
    </row>
    <row r="5918" spans="1:25">
      <c r="A5918" s="2" t="s">
        <v>18127</v>
      </c>
      <c r="B5918" s="2" t="s">
        <v>5427</v>
      </c>
      <c r="C5918" s="2" t="s">
        <v>6287</v>
      </c>
      <c r="D5918" s="2" t="s">
        <v>566</v>
      </c>
      <c r="E5918" s="2" t="s">
        <v>85</v>
      </c>
      <c r="F5918" s="5">
        <v>2000</v>
      </c>
      <c r="G5918" s="2" t="s">
        <v>18128</v>
      </c>
      <c r="H5918" s="2" t="s">
        <v>150</v>
      </c>
      <c r="I5918" s="2" t="s">
        <v>13316</v>
      </c>
      <c r="J5918" s="2" t="s">
        <v>319</v>
      </c>
      <c r="K5918" s="9">
        <v>200</v>
      </c>
      <c r="L5918" s="9">
        <v>1452</v>
      </c>
      <c r="M5918" s="5">
        <v>52</v>
      </c>
      <c r="N5918" s="5">
        <v>0</v>
      </c>
      <c r="O5918" s="5">
        <v>40.82</v>
      </c>
      <c r="P5918" s="5">
        <v>0</v>
      </c>
      <c r="Q5918" s="2">
        <f t="shared" si="553"/>
        <v>-40.82</v>
      </c>
      <c r="R5918" s="5">
        <f t="shared" si="554"/>
        <v>-40.82</v>
      </c>
      <c r="S5918" s="11">
        <f t="shared" si="555"/>
        <v>-1</v>
      </c>
      <c r="T5918" s="5">
        <v>3.58</v>
      </c>
      <c r="U5918" s="5">
        <v>0.78</v>
      </c>
      <c r="V5918" s="5">
        <v>0</v>
      </c>
      <c r="W5918" s="12">
        <f t="shared" si="556"/>
        <v>0</v>
      </c>
      <c r="X5918" s="2" t="str">
        <f t="shared" si="557"/>
        <v>PAUSE</v>
      </c>
      <c r="Y5918" s="22" t="str">
        <f t="shared" si="558"/>
        <v>Low (100-300)</v>
      </c>
    </row>
    <row r="5919" spans="1:25">
      <c r="A5919" s="2" t="s">
        <v>18129</v>
      </c>
      <c r="B5919" s="2" t="s">
        <v>5619</v>
      </c>
      <c r="C5919" s="2" t="s">
        <v>18130</v>
      </c>
      <c r="D5919" s="2" t="s">
        <v>2533</v>
      </c>
      <c r="E5919" s="2" t="s">
        <v>237</v>
      </c>
      <c r="F5919" s="5">
        <v>3250</v>
      </c>
      <c r="G5919" s="2" t="s">
        <v>18131</v>
      </c>
      <c r="H5919" s="2" t="s">
        <v>72</v>
      </c>
      <c r="I5919" s="2" t="s">
        <v>13316</v>
      </c>
      <c r="J5919" s="2" t="s">
        <v>59</v>
      </c>
      <c r="K5919" s="9">
        <v>500</v>
      </c>
      <c r="L5919" s="9">
        <v>1998</v>
      </c>
      <c r="M5919" s="5">
        <v>56</v>
      </c>
      <c r="N5919" s="5">
        <v>0</v>
      </c>
      <c r="O5919" s="5">
        <v>34.590000000000003</v>
      </c>
      <c r="P5919" s="5">
        <v>0</v>
      </c>
      <c r="Q5919" s="2">
        <f t="shared" si="553"/>
        <v>-34.590000000000003</v>
      </c>
      <c r="R5919" s="5">
        <f t="shared" si="554"/>
        <v>-34.590000000000003</v>
      </c>
      <c r="S5919" s="11">
        <f t="shared" si="555"/>
        <v>-1</v>
      </c>
      <c r="T5919" s="5">
        <v>2.8</v>
      </c>
      <c r="U5919" s="5">
        <v>0.62</v>
      </c>
      <c r="V5919" s="5">
        <v>0</v>
      </c>
      <c r="W5919" s="12">
        <f t="shared" si="556"/>
        <v>0</v>
      </c>
      <c r="X5919" s="2" t="str">
        <f t="shared" si="557"/>
        <v>PAUSE</v>
      </c>
      <c r="Y5919" s="22" t="str">
        <f t="shared" si="558"/>
        <v>Mid (301-500)</v>
      </c>
    </row>
    <row r="5920" spans="1:25">
      <c r="A5920" s="2" t="s">
        <v>18132</v>
      </c>
      <c r="B5920" s="2" t="s">
        <v>1925</v>
      </c>
      <c r="C5920" s="2" t="s">
        <v>7567</v>
      </c>
      <c r="D5920" s="2" t="s">
        <v>236</v>
      </c>
      <c r="E5920" s="2" t="s">
        <v>237</v>
      </c>
      <c r="F5920" s="5">
        <v>2250</v>
      </c>
      <c r="G5920" s="2" t="s">
        <v>18133</v>
      </c>
      <c r="H5920" s="2" t="s">
        <v>25</v>
      </c>
      <c r="I5920" s="2" t="s">
        <v>13316</v>
      </c>
      <c r="J5920" s="2" t="s">
        <v>95</v>
      </c>
      <c r="K5920" s="9">
        <v>600</v>
      </c>
      <c r="L5920" s="9">
        <v>979</v>
      </c>
      <c r="M5920" s="5">
        <v>33</v>
      </c>
      <c r="N5920" s="5">
        <v>1</v>
      </c>
      <c r="O5920" s="5">
        <v>24.51</v>
      </c>
      <c r="P5920" s="5">
        <v>73.91</v>
      </c>
      <c r="Q5920" s="2">
        <f t="shared" si="553"/>
        <v>49.399999999999991</v>
      </c>
      <c r="R5920" s="5">
        <f t="shared" si="554"/>
        <v>49.399999999999991</v>
      </c>
      <c r="S5920" s="11">
        <f t="shared" si="555"/>
        <v>2.0155038759689918</v>
      </c>
      <c r="T5920" s="5">
        <v>3.37</v>
      </c>
      <c r="U5920" s="5">
        <v>0.74</v>
      </c>
      <c r="V5920" s="5">
        <v>24.51</v>
      </c>
      <c r="W5920" s="12">
        <f t="shared" si="556"/>
        <v>3.0303030303030304E-2</v>
      </c>
      <c r="X5920" s="2" t="str">
        <f t="shared" si="557"/>
        <v>SCALE</v>
      </c>
      <c r="Y5920" s="22" t="str">
        <f t="shared" si="558"/>
        <v>High (501-750)</v>
      </c>
    </row>
    <row r="5921" spans="1:25">
      <c r="A5921" s="2" t="s">
        <v>18134</v>
      </c>
      <c r="B5921" s="2" t="s">
        <v>5305</v>
      </c>
      <c r="C5921" s="2" t="s">
        <v>15630</v>
      </c>
      <c r="D5921" s="2" t="s">
        <v>236</v>
      </c>
      <c r="E5921" s="2" t="s">
        <v>237</v>
      </c>
      <c r="F5921" s="5">
        <v>1600</v>
      </c>
      <c r="G5921" s="2" t="s">
        <v>18135</v>
      </c>
      <c r="H5921" s="2" t="s">
        <v>266</v>
      </c>
      <c r="I5921" s="2" t="s">
        <v>13316</v>
      </c>
      <c r="J5921" s="2" t="s">
        <v>177</v>
      </c>
      <c r="K5921" s="9">
        <v>1000</v>
      </c>
      <c r="L5921" s="9">
        <v>2181</v>
      </c>
      <c r="M5921" s="5">
        <v>94</v>
      </c>
      <c r="N5921" s="5">
        <v>4</v>
      </c>
      <c r="O5921" s="5">
        <v>76.95</v>
      </c>
      <c r="P5921" s="5">
        <v>247.03</v>
      </c>
      <c r="Q5921" s="2">
        <f t="shared" si="553"/>
        <v>170.07999999999998</v>
      </c>
      <c r="R5921" s="5">
        <f t="shared" si="554"/>
        <v>170.07999999999998</v>
      </c>
      <c r="S5921" s="11">
        <f t="shared" si="555"/>
        <v>2.2102664067576345</v>
      </c>
      <c r="T5921" s="5">
        <v>4.3099999999999996</v>
      </c>
      <c r="U5921" s="5">
        <v>0.82</v>
      </c>
      <c r="V5921" s="5">
        <v>19.239999999999998</v>
      </c>
      <c r="W5921" s="12">
        <f t="shared" si="556"/>
        <v>4.2553191489361701E-2</v>
      </c>
      <c r="X5921" s="2" t="str">
        <f t="shared" si="557"/>
        <v>SCALE</v>
      </c>
      <c r="Y5921" s="22" t="str">
        <f t="shared" si="558"/>
        <v>Premium (751-1000)</v>
      </c>
    </row>
    <row r="5922" spans="1:25">
      <c r="A5922" s="2" t="s">
        <v>18136</v>
      </c>
      <c r="B5922" s="2" t="s">
        <v>15874</v>
      </c>
      <c r="C5922" s="2" t="s">
        <v>18137</v>
      </c>
      <c r="D5922" s="2" t="s">
        <v>2487</v>
      </c>
      <c r="E5922" s="2" t="s">
        <v>40</v>
      </c>
      <c r="F5922" s="5">
        <v>4000</v>
      </c>
      <c r="G5922" s="2" t="s">
        <v>18138</v>
      </c>
      <c r="H5922" s="2" t="s">
        <v>150</v>
      </c>
      <c r="I5922" s="2" t="s">
        <v>13316</v>
      </c>
      <c r="J5922" s="2" t="s">
        <v>95</v>
      </c>
      <c r="K5922" s="9">
        <v>100</v>
      </c>
      <c r="L5922" s="9">
        <v>607</v>
      </c>
      <c r="M5922" s="5">
        <v>12</v>
      </c>
      <c r="N5922" s="5">
        <v>0</v>
      </c>
      <c r="O5922" s="5">
        <v>8.5399999999999991</v>
      </c>
      <c r="P5922" s="5">
        <v>0</v>
      </c>
      <c r="Q5922" s="2">
        <f t="shared" si="553"/>
        <v>-8.5399999999999991</v>
      </c>
      <c r="R5922" s="5">
        <f t="shared" si="554"/>
        <v>-8.5399999999999991</v>
      </c>
      <c r="S5922" s="11">
        <f t="shared" si="555"/>
        <v>-1</v>
      </c>
      <c r="T5922" s="5">
        <v>1.98</v>
      </c>
      <c r="U5922" s="5">
        <v>0.71</v>
      </c>
      <c r="V5922" s="5">
        <v>0</v>
      </c>
      <c r="W5922" s="12">
        <f t="shared" si="556"/>
        <v>0</v>
      </c>
      <c r="X5922" s="2" t="str">
        <f t="shared" si="557"/>
        <v>PAUSE</v>
      </c>
      <c r="Y5922" s="22" t="str">
        <f t="shared" si="558"/>
        <v>Low (100-300)</v>
      </c>
    </row>
    <row r="5923" spans="1:25">
      <c r="A5923" s="2" t="s">
        <v>18139</v>
      </c>
      <c r="B5923" s="2" t="s">
        <v>7631</v>
      </c>
      <c r="C5923" s="2" t="s">
        <v>18140</v>
      </c>
      <c r="D5923" s="2" t="s">
        <v>3382</v>
      </c>
      <c r="E5923" s="2" t="s">
        <v>56</v>
      </c>
      <c r="F5923" s="5">
        <v>3400</v>
      </c>
      <c r="G5923" s="2" t="s">
        <v>18141</v>
      </c>
      <c r="H5923" s="2" t="s">
        <v>312</v>
      </c>
      <c r="I5923" s="2" t="s">
        <v>13316</v>
      </c>
      <c r="J5923" s="2" t="s">
        <v>140</v>
      </c>
      <c r="K5923" s="9">
        <v>800</v>
      </c>
      <c r="L5923" s="9">
        <v>618</v>
      </c>
      <c r="M5923" s="5">
        <v>20</v>
      </c>
      <c r="N5923" s="5">
        <v>0</v>
      </c>
      <c r="O5923" s="5">
        <v>11.96</v>
      </c>
      <c r="P5923" s="5">
        <v>0</v>
      </c>
      <c r="Q5923" s="2">
        <f t="shared" si="553"/>
        <v>-11.96</v>
      </c>
      <c r="R5923" s="5">
        <f t="shared" si="554"/>
        <v>-11.96</v>
      </c>
      <c r="S5923" s="11">
        <f t="shared" si="555"/>
        <v>-1</v>
      </c>
      <c r="T5923" s="5">
        <v>3.24</v>
      </c>
      <c r="U5923" s="5">
        <v>0.6</v>
      </c>
      <c r="V5923" s="5">
        <v>0</v>
      </c>
      <c r="W5923" s="12">
        <f t="shared" si="556"/>
        <v>0</v>
      </c>
      <c r="X5923" s="2" t="str">
        <f t="shared" si="557"/>
        <v>PAUSE</v>
      </c>
      <c r="Y5923" s="22" t="str">
        <f t="shared" si="558"/>
        <v>Premium (751-1000)</v>
      </c>
    </row>
    <row r="5924" spans="1:25">
      <c r="A5924" s="2" t="s">
        <v>18142</v>
      </c>
      <c r="B5924" s="2" t="s">
        <v>18143</v>
      </c>
      <c r="C5924" s="2" t="s">
        <v>18144</v>
      </c>
      <c r="D5924" s="2" t="s">
        <v>10335</v>
      </c>
      <c r="E5924" s="2" t="s">
        <v>373</v>
      </c>
      <c r="F5924" s="5">
        <v>3200</v>
      </c>
      <c r="G5924" s="2" t="s">
        <v>17995</v>
      </c>
      <c r="H5924" s="2" t="s">
        <v>58</v>
      </c>
      <c r="I5924" s="2" t="s">
        <v>13316</v>
      </c>
      <c r="J5924" s="2" t="s">
        <v>699</v>
      </c>
      <c r="K5924" s="9">
        <v>500</v>
      </c>
      <c r="L5924" s="9">
        <v>693</v>
      </c>
      <c r="M5924" s="5">
        <v>13</v>
      </c>
      <c r="N5924" s="5">
        <v>0</v>
      </c>
      <c r="O5924" s="5">
        <v>8.83</v>
      </c>
      <c r="P5924" s="5">
        <v>0</v>
      </c>
      <c r="Q5924" s="2">
        <f t="shared" si="553"/>
        <v>-8.83</v>
      </c>
      <c r="R5924" s="5">
        <f t="shared" si="554"/>
        <v>-8.83</v>
      </c>
      <c r="S5924" s="11">
        <f t="shared" si="555"/>
        <v>-1</v>
      </c>
      <c r="T5924" s="5">
        <v>1.88</v>
      </c>
      <c r="U5924" s="5">
        <v>0.68</v>
      </c>
      <c r="V5924" s="5">
        <v>0</v>
      </c>
      <c r="W5924" s="12">
        <f t="shared" si="556"/>
        <v>0</v>
      </c>
      <c r="X5924" s="2" t="str">
        <f t="shared" si="557"/>
        <v>PAUSE</v>
      </c>
      <c r="Y5924" s="22" t="str">
        <f t="shared" si="558"/>
        <v>Mid (301-500)</v>
      </c>
    </row>
    <row r="5925" spans="1:25">
      <c r="A5925" s="2" t="s">
        <v>18145</v>
      </c>
      <c r="B5925" s="2" t="s">
        <v>2471</v>
      </c>
      <c r="C5925" s="2" t="s">
        <v>18146</v>
      </c>
      <c r="D5925" s="2" t="s">
        <v>1405</v>
      </c>
      <c r="E5925" s="2" t="s">
        <v>40</v>
      </c>
      <c r="F5925" s="5">
        <v>3400</v>
      </c>
      <c r="G5925" s="2" t="s">
        <v>18147</v>
      </c>
      <c r="H5925" s="2" t="s">
        <v>150</v>
      </c>
      <c r="I5925" s="2" t="s">
        <v>13316</v>
      </c>
      <c r="J5925" s="2" t="s">
        <v>217</v>
      </c>
      <c r="K5925" s="9">
        <v>400</v>
      </c>
      <c r="L5925" s="9">
        <v>2393</v>
      </c>
      <c r="M5925" s="5">
        <v>39</v>
      </c>
      <c r="N5925" s="5">
        <v>1</v>
      </c>
      <c r="O5925" s="5">
        <v>25.16</v>
      </c>
      <c r="P5925" s="5">
        <v>59.5</v>
      </c>
      <c r="Q5925" s="2">
        <f t="shared" si="553"/>
        <v>34.340000000000003</v>
      </c>
      <c r="R5925" s="5">
        <f t="shared" si="554"/>
        <v>34.340000000000003</v>
      </c>
      <c r="S5925" s="11">
        <f t="shared" si="555"/>
        <v>1.3648648648648649</v>
      </c>
      <c r="T5925" s="5">
        <v>1.63</v>
      </c>
      <c r="U5925" s="5">
        <v>0.65</v>
      </c>
      <c r="V5925" s="5">
        <v>25.16</v>
      </c>
      <c r="W5925" s="12">
        <f t="shared" si="556"/>
        <v>2.564102564102564E-2</v>
      </c>
      <c r="X5925" s="2" t="str">
        <f t="shared" si="557"/>
        <v>SCALE</v>
      </c>
      <c r="Y5925" s="22" t="str">
        <f t="shared" si="558"/>
        <v>Mid (301-500)</v>
      </c>
    </row>
    <row r="5926" spans="1:25">
      <c r="A5926" s="2" t="s">
        <v>18148</v>
      </c>
      <c r="B5926" s="2" t="s">
        <v>250</v>
      </c>
      <c r="C5926" s="2" t="s">
        <v>2574</v>
      </c>
      <c r="D5926" s="2" t="s">
        <v>166</v>
      </c>
      <c r="E5926" s="2" t="s">
        <v>953</v>
      </c>
      <c r="F5926" s="5">
        <v>2500</v>
      </c>
      <c r="G5926" s="2" t="s">
        <v>18149</v>
      </c>
      <c r="H5926" s="2" t="s">
        <v>161</v>
      </c>
      <c r="I5926" s="2" t="s">
        <v>13316</v>
      </c>
      <c r="J5926" s="2" t="s">
        <v>127</v>
      </c>
      <c r="K5926" s="9">
        <v>100</v>
      </c>
      <c r="L5926" s="9">
        <v>1883</v>
      </c>
      <c r="M5926" s="5">
        <v>29</v>
      </c>
      <c r="N5926" s="5">
        <v>1</v>
      </c>
      <c r="O5926" s="5">
        <v>21.8</v>
      </c>
      <c r="P5926" s="5">
        <v>44.16</v>
      </c>
      <c r="Q5926" s="2">
        <f t="shared" si="553"/>
        <v>22.359999999999996</v>
      </c>
      <c r="R5926" s="5">
        <f t="shared" si="554"/>
        <v>22.359999999999996</v>
      </c>
      <c r="S5926" s="11">
        <f t="shared" si="555"/>
        <v>1.0256880733944951</v>
      </c>
      <c r="T5926" s="5">
        <v>1.54</v>
      </c>
      <c r="U5926" s="5">
        <v>0.75</v>
      </c>
      <c r="V5926" s="5">
        <v>21.8</v>
      </c>
      <c r="W5926" s="12">
        <f t="shared" si="556"/>
        <v>3.4482758620689655E-2</v>
      </c>
      <c r="X5926" s="2" t="str">
        <f t="shared" si="557"/>
        <v>SCALE</v>
      </c>
      <c r="Y5926" s="22" t="str">
        <f t="shared" si="558"/>
        <v>Low (100-300)</v>
      </c>
    </row>
    <row r="5927" spans="1:25">
      <c r="A5927" s="2" t="s">
        <v>18150</v>
      </c>
      <c r="B5927" s="2" t="s">
        <v>560</v>
      </c>
      <c r="C5927" s="2" t="s">
        <v>1074</v>
      </c>
      <c r="D5927" s="2" t="s">
        <v>117</v>
      </c>
      <c r="E5927" s="2" t="s">
        <v>118</v>
      </c>
      <c r="F5927" s="5">
        <v>2000</v>
      </c>
      <c r="G5927" s="2" t="s">
        <v>18151</v>
      </c>
      <c r="H5927" s="2" t="s">
        <v>102</v>
      </c>
      <c r="I5927" s="2" t="s">
        <v>13316</v>
      </c>
      <c r="J5927" s="2" t="s">
        <v>140</v>
      </c>
      <c r="K5927" s="9">
        <v>100</v>
      </c>
      <c r="L5927" s="9">
        <v>2174</v>
      </c>
      <c r="M5927" s="5">
        <v>75</v>
      </c>
      <c r="N5927" s="5">
        <v>2</v>
      </c>
      <c r="O5927" s="5">
        <v>52.61</v>
      </c>
      <c r="P5927" s="5">
        <v>139.97</v>
      </c>
      <c r="Q5927" s="2">
        <f t="shared" si="553"/>
        <v>87.36</v>
      </c>
      <c r="R5927" s="5">
        <f t="shared" si="554"/>
        <v>87.36</v>
      </c>
      <c r="S5927" s="11">
        <f t="shared" si="555"/>
        <v>1.6605208135335487</v>
      </c>
      <c r="T5927" s="5">
        <v>3.45</v>
      </c>
      <c r="U5927" s="5">
        <v>0.7</v>
      </c>
      <c r="V5927" s="5">
        <v>26.3</v>
      </c>
      <c r="W5927" s="12">
        <f t="shared" si="556"/>
        <v>2.6666666666666668E-2</v>
      </c>
      <c r="X5927" s="2" t="str">
        <f t="shared" si="557"/>
        <v>SCALE</v>
      </c>
      <c r="Y5927" s="22" t="str">
        <f t="shared" si="558"/>
        <v>Low (100-300)</v>
      </c>
    </row>
    <row r="5928" spans="1:25">
      <c r="A5928" s="2" t="s">
        <v>18152</v>
      </c>
      <c r="B5928" s="2" t="s">
        <v>18153</v>
      </c>
      <c r="C5928" s="2" t="s">
        <v>1427</v>
      </c>
      <c r="D5928" s="2" t="s">
        <v>6119</v>
      </c>
      <c r="E5928" s="2" t="s">
        <v>23</v>
      </c>
      <c r="F5928" s="5">
        <v>1655</v>
      </c>
      <c r="G5928" s="2" t="s">
        <v>18154</v>
      </c>
      <c r="H5928" s="2" t="s">
        <v>260</v>
      </c>
      <c r="I5928" s="2" t="s">
        <v>13316</v>
      </c>
      <c r="J5928" s="2" t="s">
        <v>382</v>
      </c>
      <c r="K5928" s="9">
        <v>500</v>
      </c>
      <c r="L5928" s="9">
        <v>2159</v>
      </c>
      <c r="M5928" s="5">
        <v>54</v>
      </c>
      <c r="N5928" s="5">
        <v>2</v>
      </c>
      <c r="O5928" s="5">
        <v>42</v>
      </c>
      <c r="P5928" s="5">
        <v>135.1</v>
      </c>
      <c r="Q5928" s="2">
        <f t="shared" si="553"/>
        <v>93.1</v>
      </c>
      <c r="R5928" s="5">
        <f t="shared" si="554"/>
        <v>93.1</v>
      </c>
      <c r="S5928" s="11">
        <f t="shared" si="555"/>
        <v>2.2166666666666663</v>
      </c>
      <c r="T5928" s="5">
        <v>2.5</v>
      </c>
      <c r="U5928" s="5">
        <v>0.78</v>
      </c>
      <c r="V5928" s="5">
        <v>21</v>
      </c>
      <c r="W5928" s="12">
        <f t="shared" si="556"/>
        <v>3.7037037037037035E-2</v>
      </c>
      <c r="X5928" s="2" t="str">
        <f t="shared" si="557"/>
        <v>SCALE</v>
      </c>
      <c r="Y5928" s="22" t="str">
        <f t="shared" si="558"/>
        <v>Mid (301-500)</v>
      </c>
    </row>
    <row r="5929" spans="1:25">
      <c r="A5929" s="2" t="s">
        <v>18155</v>
      </c>
      <c r="B5929" s="2" t="s">
        <v>2264</v>
      </c>
      <c r="C5929" s="2" t="s">
        <v>30</v>
      </c>
      <c r="D5929" s="2" t="s">
        <v>4813</v>
      </c>
      <c r="E5929" s="2" t="s">
        <v>125</v>
      </c>
      <c r="F5929" s="5">
        <v>2200</v>
      </c>
      <c r="G5929" s="2" t="s">
        <v>5849</v>
      </c>
      <c r="H5929" s="2" t="s">
        <v>150</v>
      </c>
      <c r="I5929" s="2" t="s">
        <v>13316</v>
      </c>
      <c r="J5929" s="2" t="s">
        <v>35</v>
      </c>
      <c r="K5929" s="9">
        <v>800</v>
      </c>
      <c r="L5929" s="9">
        <v>2457</v>
      </c>
      <c r="M5929" s="5">
        <v>67</v>
      </c>
      <c r="N5929" s="5">
        <v>5</v>
      </c>
      <c r="O5929" s="5">
        <v>28.17</v>
      </c>
      <c r="P5929" s="5">
        <v>211.88</v>
      </c>
      <c r="Q5929" s="2">
        <f t="shared" si="553"/>
        <v>183.70999999999998</v>
      </c>
      <c r="R5929" s="5">
        <f t="shared" si="554"/>
        <v>183.70999999999998</v>
      </c>
      <c r="S5929" s="11">
        <f t="shared" si="555"/>
        <v>6.5214767483138081</v>
      </c>
      <c r="T5929" s="5">
        <v>2.73</v>
      </c>
      <c r="U5929" s="5">
        <v>0.42</v>
      </c>
      <c r="V5929" s="5">
        <v>5.63</v>
      </c>
      <c r="W5929" s="12">
        <f t="shared" si="556"/>
        <v>7.4626865671641784E-2</v>
      </c>
      <c r="X5929" s="2" t="str">
        <f t="shared" si="557"/>
        <v>SCALE</v>
      </c>
      <c r="Y5929" s="22" t="str">
        <f t="shared" si="558"/>
        <v>Premium (751-1000)</v>
      </c>
    </row>
    <row r="5930" spans="1:25">
      <c r="A5930" s="2" t="s">
        <v>18156</v>
      </c>
      <c r="B5930" s="2" t="s">
        <v>510</v>
      </c>
      <c r="C5930" s="2" t="s">
        <v>18157</v>
      </c>
      <c r="D5930" s="2" t="s">
        <v>359</v>
      </c>
      <c r="E5930" s="2" t="s">
        <v>40</v>
      </c>
      <c r="F5930" s="5">
        <v>2000</v>
      </c>
      <c r="G5930" s="2" t="s">
        <v>16884</v>
      </c>
      <c r="H5930" s="2" t="s">
        <v>161</v>
      </c>
      <c r="I5930" s="2" t="s">
        <v>13316</v>
      </c>
      <c r="J5930" s="2" t="s">
        <v>127</v>
      </c>
      <c r="K5930" s="9">
        <v>500</v>
      </c>
      <c r="L5930" s="9">
        <v>1560</v>
      </c>
      <c r="M5930" s="5">
        <v>62</v>
      </c>
      <c r="N5930" s="5">
        <v>6</v>
      </c>
      <c r="O5930" s="5">
        <v>24.95</v>
      </c>
      <c r="P5930" s="5">
        <v>378.52</v>
      </c>
      <c r="Q5930" s="2">
        <f t="shared" si="553"/>
        <v>353.57</v>
      </c>
      <c r="R5930" s="5">
        <f t="shared" si="554"/>
        <v>353.57</v>
      </c>
      <c r="S5930" s="11">
        <f t="shared" si="555"/>
        <v>14.171142284569138</v>
      </c>
      <c r="T5930" s="5">
        <v>3.97</v>
      </c>
      <c r="U5930" s="5">
        <v>0.4</v>
      </c>
      <c r="V5930" s="5">
        <v>4.16</v>
      </c>
      <c r="W5930" s="12">
        <f t="shared" si="556"/>
        <v>9.6774193548387094E-2</v>
      </c>
      <c r="X5930" s="2" t="str">
        <f t="shared" si="557"/>
        <v>SCALE</v>
      </c>
      <c r="Y5930" s="22" t="str">
        <f t="shared" si="558"/>
        <v>Mid (301-500)</v>
      </c>
    </row>
    <row r="5931" spans="1:25">
      <c r="A5931" s="2" t="s">
        <v>18158</v>
      </c>
      <c r="B5931" s="2" t="s">
        <v>924</v>
      </c>
      <c r="C5931" s="2" t="s">
        <v>18159</v>
      </c>
      <c r="D5931" s="2" t="s">
        <v>6546</v>
      </c>
      <c r="E5931" s="2" t="s">
        <v>78</v>
      </c>
      <c r="F5931" s="5">
        <v>1383</v>
      </c>
      <c r="G5931" s="2" t="s">
        <v>18160</v>
      </c>
      <c r="H5931" s="2" t="s">
        <v>65</v>
      </c>
      <c r="I5931" s="2" t="s">
        <v>13316</v>
      </c>
      <c r="J5931" s="2" t="s">
        <v>95</v>
      </c>
      <c r="K5931" s="9">
        <v>100</v>
      </c>
      <c r="L5931" s="9">
        <v>1092</v>
      </c>
      <c r="M5931" s="5">
        <v>47</v>
      </c>
      <c r="N5931" s="5">
        <v>1</v>
      </c>
      <c r="O5931" s="5">
        <v>25.29</v>
      </c>
      <c r="P5931" s="5">
        <v>50.31</v>
      </c>
      <c r="Q5931" s="2">
        <f t="shared" si="553"/>
        <v>25.020000000000003</v>
      </c>
      <c r="R5931" s="5">
        <f t="shared" si="554"/>
        <v>25.020000000000003</v>
      </c>
      <c r="S5931" s="11">
        <f t="shared" si="555"/>
        <v>0.98932384341637025</v>
      </c>
      <c r="T5931" s="5">
        <v>4.3</v>
      </c>
      <c r="U5931" s="5">
        <v>0.54</v>
      </c>
      <c r="V5931" s="5">
        <v>25.29</v>
      </c>
      <c r="W5931" s="12">
        <f t="shared" si="556"/>
        <v>2.1276595744680851E-2</v>
      </c>
      <c r="X5931" s="2" t="str">
        <f t="shared" si="557"/>
        <v>SCALE</v>
      </c>
      <c r="Y5931" s="22" t="str">
        <f t="shared" si="558"/>
        <v>Low (100-300)</v>
      </c>
    </row>
    <row r="5932" spans="1:25">
      <c r="A5932" s="2" t="s">
        <v>18161</v>
      </c>
      <c r="B5932" s="2" t="s">
        <v>1082</v>
      </c>
      <c r="C5932" s="2" t="s">
        <v>1034</v>
      </c>
      <c r="D5932" s="2" t="s">
        <v>597</v>
      </c>
      <c r="E5932" s="2" t="s">
        <v>237</v>
      </c>
      <c r="F5932" s="5">
        <v>1001</v>
      </c>
      <c r="G5932" s="2" t="s">
        <v>18162</v>
      </c>
      <c r="H5932" s="2" t="s">
        <v>253</v>
      </c>
      <c r="I5932" s="2" t="s">
        <v>13316</v>
      </c>
      <c r="J5932" s="2" t="s">
        <v>59</v>
      </c>
      <c r="K5932" s="9">
        <v>400</v>
      </c>
      <c r="L5932" s="9">
        <v>540</v>
      </c>
      <c r="M5932" s="5">
        <v>10</v>
      </c>
      <c r="N5932" s="5">
        <v>0</v>
      </c>
      <c r="O5932" s="5">
        <v>6.12</v>
      </c>
      <c r="P5932" s="5">
        <v>0</v>
      </c>
      <c r="Q5932" s="2">
        <f t="shared" si="553"/>
        <v>-6.12</v>
      </c>
      <c r="R5932" s="5">
        <f t="shared" si="554"/>
        <v>-6.12</v>
      </c>
      <c r="S5932" s="11">
        <f t="shared" si="555"/>
        <v>-1</v>
      </c>
      <c r="T5932" s="5">
        <v>1.85</v>
      </c>
      <c r="U5932" s="5">
        <v>0.61</v>
      </c>
      <c r="V5932" s="5">
        <v>0</v>
      </c>
      <c r="W5932" s="12">
        <f t="shared" si="556"/>
        <v>0</v>
      </c>
      <c r="X5932" s="2" t="str">
        <f t="shared" si="557"/>
        <v>PAUSE</v>
      </c>
      <c r="Y5932" s="22" t="str">
        <f t="shared" si="558"/>
        <v>Mid (301-500)</v>
      </c>
    </row>
    <row r="5933" spans="1:25">
      <c r="A5933" s="2" t="s">
        <v>18163</v>
      </c>
      <c r="B5933" s="2" t="s">
        <v>18164</v>
      </c>
      <c r="C5933" s="2" t="s">
        <v>7476</v>
      </c>
      <c r="D5933" s="2" t="s">
        <v>602</v>
      </c>
      <c r="E5933" s="2" t="s">
        <v>40</v>
      </c>
      <c r="F5933" s="5">
        <v>2935</v>
      </c>
      <c r="G5933" s="2" t="s">
        <v>18165</v>
      </c>
      <c r="H5933" s="2" t="s">
        <v>50</v>
      </c>
      <c r="I5933" s="2" t="s">
        <v>13316</v>
      </c>
      <c r="J5933" s="2" t="s">
        <v>127</v>
      </c>
      <c r="K5933" s="9">
        <v>1000</v>
      </c>
      <c r="L5933" s="9">
        <v>2141</v>
      </c>
      <c r="M5933" s="5">
        <v>42</v>
      </c>
      <c r="N5933" s="5">
        <v>0</v>
      </c>
      <c r="O5933" s="5">
        <v>35.64</v>
      </c>
      <c r="P5933" s="5">
        <v>0</v>
      </c>
      <c r="Q5933" s="2">
        <f t="shared" si="553"/>
        <v>-35.64</v>
      </c>
      <c r="R5933" s="5">
        <f t="shared" si="554"/>
        <v>-35.64</v>
      </c>
      <c r="S5933" s="11">
        <f t="shared" si="555"/>
        <v>-1</v>
      </c>
      <c r="T5933" s="5">
        <v>1.96</v>
      </c>
      <c r="U5933" s="5">
        <v>0.85</v>
      </c>
      <c r="V5933" s="5">
        <v>0</v>
      </c>
      <c r="W5933" s="12">
        <f t="shared" si="556"/>
        <v>0</v>
      </c>
      <c r="X5933" s="2" t="str">
        <f t="shared" si="557"/>
        <v>PAUSE</v>
      </c>
      <c r="Y5933" s="22" t="str">
        <f t="shared" si="558"/>
        <v>Premium (751-1000)</v>
      </c>
    </row>
    <row r="5934" spans="1:25">
      <c r="A5934" s="2" t="s">
        <v>18166</v>
      </c>
      <c r="B5934" s="2" t="s">
        <v>18167</v>
      </c>
      <c r="C5934" s="2" t="s">
        <v>18168</v>
      </c>
      <c r="D5934" s="2" t="s">
        <v>18169</v>
      </c>
      <c r="E5934" s="2" t="s">
        <v>23</v>
      </c>
      <c r="F5934" s="5">
        <v>1570</v>
      </c>
      <c r="G5934" s="2" t="s">
        <v>18170</v>
      </c>
      <c r="H5934" s="2" t="s">
        <v>266</v>
      </c>
      <c r="I5934" s="2" t="s">
        <v>13316</v>
      </c>
      <c r="J5934" s="2" t="s">
        <v>135</v>
      </c>
      <c r="K5934" s="9">
        <v>200</v>
      </c>
      <c r="L5934" s="9">
        <v>502</v>
      </c>
      <c r="M5934" s="5">
        <v>15</v>
      </c>
      <c r="N5934" s="5">
        <v>1</v>
      </c>
      <c r="O5934" s="5">
        <v>10.56</v>
      </c>
      <c r="P5934" s="5">
        <v>45.02</v>
      </c>
      <c r="Q5934" s="2">
        <f t="shared" si="553"/>
        <v>34.46</v>
      </c>
      <c r="R5934" s="5">
        <f t="shared" si="554"/>
        <v>34.46</v>
      </c>
      <c r="S5934" s="11">
        <f t="shared" si="555"/>
        <v>3.2632575757575757</v>
      </c>
      <c r="T5934" s="5">
        <v>2.99</v>
      </c>
      <c r="U5934" s="5">
        <v>0.7</v>
      </c>
      <c r="V5934" s="5">
        <v>10.56</v>
      </c>
      <c r="W5934" s="12">
        <f t="shared" si="556"/>
        <v>6.6666666666666666E-2</v>
      </c>
      <c r="X5934" s="2" t="str">
        <f t="shared" si="557"/>
        <v>SCALE</v>
      </c>
      <c r="Y5934" s="22" t="str">
        <f t="shared" si="558"/>
        <v>Low (100-300)</v>
      </c>
    </row>
    <row r="5935" spans="1:25">
      <c r="A5935" s="2" t="s">
        <v>18171</v>
      </c>
      <c r="B5935" s="2" t="s">
        <v>8336</v>
      </c>
      <c r="C5935" s="2" t="s">
        <v>763</v>
      </c>
      <c r="D5935" s="2" t="s">
        <v>18172</v>
      </c>
      <c r="E5935" s="2" t="s">
        <v>188</v>
      </c>
      <c r="F5935" s="5">
        <v>1950</v>
      </c>
      <c r="G5935" s="2" t="s">
        <v>18173</v>
      </c>
      <c r="H5935" s="2" t="s">
        <v>134</v>
      </c>
      <c r="I5935" s="2" t="s">
        <v>13316</v>
      </c>
      <c r="J5935" s="2" t="s">
        <v>59</v>
      </c>
      <c r="K5935" s="9">
        <v>300</v>
      </c>
      <c r="L5935" s="9">
        <v>751</v>
      </c>
      <c r="M5935" s="5">
        <v>33</v>
      </c>
      <c r="N5935" s="5">
        <v>1</v>
      </c>
      <c r="O5935" s="5">
        <v>13.63</v>
      </c>
      <c r="P5935" s="5">
        <v>41.06</v>
      </c>
      <c r="Q5935" s="2">
        <f t="shared" si="553"/>
        <v>27.43</v>
      </c>
      <c r="R5935" s="5">
        <f t="shared" si="554"/>
        <v>27.43</v>
      </c>
      <c r="S5935" s="11">
        <f t="shared" si="555"/>
        <v>2.0124724871606747</v>
      </c>
      <c r="T5935" s="5">
        <v>4.3899999999999997</v>
      </c>
      <c r="U5935" s="5">
        <v>0.41</v>
      </c>
      <c r="V5935" s="5">
        <v>13.63</v>
      </c>
      <c r="W5935" s="12">
        <f t="shared" si="556"/>
        <v>3.0303030303030304E-2</v>
      </c>
      <c r="X5935" s="2" t="str">
        <f t="shared" si="557"/>
        <v>SCALE</v>
      </c>
      <c r="Y5935" s="22" t="str">
        <f t="shared" si="558"/>
        <v>Low (100-300)</v>
      </c>
    </row>
    <row r="5936" spans="1:25">
      <c r="A5936" s="2" t="s">
        <v>18174</v>
      </c>
      <c r="B5936" s="2" t="s">
        <v>18175</v>
      </c>
      <c r="C5936" s="2" t="s">
        <v>8632</v>
      </c>
      <c r="D5936" s="2" t="s">
        <v>2724</v>
      </c>
      <c r="E5936" s="2" t="s">
        <v>125</v>
      </c>
      <c r="F5936" s="5">
        <v>1625</v>
      </c>
      <c r="G5936" s="2" t="s">
        <v>9114</v>
      </c>
      <c r="H5936" s="2" t="s">
        <v>344</v>
      </c>
      <c r="I5936" s="2" t="s">
        <v>13316</v>
      </c>
      <c r="J5936" s="2" t="s">
        <v>382</v>
      </c>
      <c r="K5936" s="9">
        <v>800</v>
      </c>
      <c r="L5936" s="9">
        <v>2472</v>
      </c>
      <c r="M5936" s="5">
        <v>101</v>
      </c>
      <c r="N5936" s="5">
        <v>2</v>
      </c>
      <c r="O5936" s="5">
        <v>68.61</v>
      </c>
      <c r="P5936" s="5">
        <v>129.81</v>
      </c>
      <c r="Q5936" s="2">
        <f t="shared" si="553"/>
        <v>61.2</v>
      </c>
      <c r="R5936" s="5">
        <f t="shared" si="554"/>
        <v>61.2</v>
      </c>
      <c r="S5936" s="11">
        <f t="shared" si="555"/>
        <v>0.89199825098382168</v>
      </c>
      <c r="T5936" s="5">
        <v>4.09</v>
      </c>
      <c r="U5936" s="5">
        <v>0.68</v>
      </c>
      <c r="V5936" s="5">
        <v>34.299999999999997</v>
      </c>
      <c r="W5936" s="12">
        <f t="shared" si="556"/>
        <v>1.9801980198019802E-2</v>
      </c>
      <c r="X5936" s="2" t="str">
        <f t="shared" si="557"/>
        <v>SCALE</v>
      </c>
      <c r="Y5936" s="22" t="str">
        <f t="shared" si="558"/>
        <v>Premium (751-1000)</v>
      </c>
    </row>
    <row r="5937" spans="1:25">
      <c r="A5937" s="2" t="s">
        <v>18176</v>
      </c>
      <c r="B5937" s="2" t="s">
        <v>691</v>
      </c>
      <c r="C5937" s="2" t="s">
        <v>984</v>
      </c>
      <c r="D5937" s="2" t="s">
        <v>18177</v>
      </c>
      <c r="E5937" s="2" t="s">
        <v>23</v>
      </c>
      <c r="F5937" s="5">
        <v>2000</v>
      </c>
      <c r="G5937" s="2" t="s">
        <v>18178</v>
      </c>
      <c r="H5937" s="2" t="s">
        <v>102</v>
      </c>
      <c r="I5937" s="2" t="s">
        <v>13316</v>
      </c>
      <c r="J5937" s="2" t="s">
        <v>313</v>
      </c>
      <c r="K5937" s="9">
        <v>800</v>
      </c>
      <c r="L5937" s="9">
        <v>2459</v>
      </c>
      <c r="M5937" s="5">
        <v>45</v>
      </c>
      <c r="N5937" s="5">
        <v>5</v>
      </c>
      <c r="O5937" s="5">
        <v>20.27</v>
      </c>
      <c r="P5937" s="5">
        <v>333.59</v>
      </c>
      <c r="Q5937" s="2">
        <f t="shared" si="553"/>
        <v>313.32</v>
      </c>
      <c r="R5937" s="5">
        <f t="shared" si="554"/>
        <v>313.32</v>
      </c>
      <c r="S5937" s="11">
        <f t="shared" si="555"/>
        <v>15.457326097681303</v>
      </c>
      <c r="T5937" s="5">
        <v>1.83</v>
      </c>
      <c r="U5937" s="5">
        <v>0.45</v>
      </c>
      <c r="V5937" s="5">
        <v>4.05</v>
      </c>
      <c r="W5937" s="12">
        <f t="shared" si="556"/>
        <v>0.1111111111111111</v>
      </c>
      <c r="X5937" s="2" t="str">
        <f t="shared" si="557"/>
        <v>SCALE</v>
      </c>
      <c r="Y5937" s="22" t="str">
        <f t="shared" si="558"/>
        <v>Premium (751-1000)</v>
      </c>
    </row>
    <row r="5938" spans="1:25">
      <c r="A5938" s="2" t="s">
        <v>18179</v>
      </c>
      <c r="B5938" s="2" t="s">
        <v>18180</v>
      </c>
      <c r="C5938" s="2" t="s">
        <v>193</v>
      </c>
      <c r="D5938" s="2" t="s">
        <v>264</v>
      </c>
      <c r="E5938" s="2" t="s">
        <v>23</v>
      </c>
      <c r="F5938" s="5">
        <v>4500</v>
      </c>
      <c r="G5938" s="2" t="s">
        <v>18181</v>
      </c>
      <c r="H5938" s="2" t="s">
        <v>134</v>
      </c>
      <c r="I5938" s="2" t="s">
        <v>13316</v>
      </c>
      <c r="J5938" s="2" t="s">
        <v>88</v>
      </c>
      <c r="K5938" s="9">
        <v>500</v>
      </c>
      <c r="L5938" s="9">
        <v>1406</v>
      </c>
      <c r="M5938" s="5">
        <v>41</v>
      </c>
      <c r="N5938" s="5">
        <v>0</v>
      </c>
      <c r="O5938" s="5">
        <v>18.64</v>
      </c>
      <c r="P5938" s="5">
        <v>0</v>
      </c>
      <c r="Q5938" s="2">
        <f t="shared" si="553"/>
        <v>-18.64</v>
      </c>
      <c r="R5938" s="5">
        <f t="shared" si="554"/>
        <v>-18.64</v>
      </c>
      <c r="S5938" s="11">
        <f t="shared" si="555"/>
        <v>-1</v>
      </c>
      <c r="T5938" s="5">
        <v>2.92</v>
      </c>
      <c r="U5938" s="5">
        <v>0.45</v>
      </c>
      <c r="V5938" s="5">
        <v>0</v>
      </c>
      <c r="W5938" s="12">
        <f t="shared" si="556"/>
        <v>0</v>
      </c>
      <c r="X5938" s="2" t="str">
        <f t="shared" si="557"/>
        <v>PAUSE</v>
      </c>
      <c r="Y5938" s="22" t="str">
        <f t="shared" si="558"/>
        <v>Mid (301-500)</v>
      </c>
    </row>
    <row r="5939" spans="1:25">
      <c r="A5939" s="2" t="s">
        <v>18182</v>
      </c>
      <c r="B5939" s="2" t="s">
        <v>555</v>
      </c>
      <c r="C5939" s="2" t="s">
        <v>18183</v>
      </c>
      <c r="D5939" s="2" t="s">
        <v>1593</v>
      </c>
      <c r="E5939" s="2" t="s">
        <v>112</v>
      </c>
      <c r="F5939" s="5">
        <v>3000</v>
      </c>
      <c r="G5939" s="2" t="s">
        <v>12709</v>
      </c>
      <c r="H5939" s="2" t="s">
        <v>42</v>
      </c>
      <c r="I5939" s="2" t="s">
        <v>13316</v>
      </c>
      <c r="J5939" s="2" t="s">
        <v>35</v>
      </c>
      <c r="K5939" s="9">
        <v>100</v>
      </c>
      <c r="L5939" s="9">
        <v>1899</v>
      </c>
      <c r="M5939" s="5">
        <v>65</v>
      </c>
      <c r="N5939" s="5">
        <v>5</v>
      </c>
      <c r="O5939" s="5">
        <v>47.29</v>
      </c>
      <c r="P5939" s="5">
        <v>310.17</v>
      </c>
      <c r="Q5939" s="2">
        <f t="shared" si="553"/>
        <v>262.88</v>
      </c>
      <c r="R5939" s="5">
        <f t="shared" si="554"/>
        <v>262.88</v>
      </c>
      <c r="S5939" s="11">
        <f t="shared" si="555"/>
        <v>5.5588919433283994</v>
      </c>
      <c r="T5939" s="5">
        <v>3.42</v>
      </c>
      <c r="U5939" s="5">
        <v>0.73</v>
      </c>
      <c r="V5939" s="5">
        <v>9.4600000000000009</v>
      </c>
      <c r="W5939" s="12">
        <f t="shared" si="556"/>
        <v>7.6923076923076927E-2</v>
      </c>
      <c r="X5939" s="2" t="str">
        <f t="shared" si="557"/>
        <v>SCALE</v>
      </c>
      <c r="Y5939" s="22" t="str">
        <f t="shared" si="558"/>
        <v>Low (100-300)</v>
      </c>
    </row>
    <row r="5940" spans="1:25">
      <c r="A5940" s="2" t="s">
        <v>18184</v>
      </c>
      <c r="B5940" s="2" t="s">
        <v>2694</v>
      </c>
      <c r="C5940" s="2" t="s">
        <v>18185</v>
      </c>
      <c r="D5940" s="2" t="s">
        <v>18186</v>
      </c>
      <c r="E5940" s="2" t="s">
        <v>118</v>
      </c>
      <c r="F5940" s="5">
        <v>2750</v>
      </c>
      <c r="G5940" s="2" t="s">
        <v>18187</v>
      </c>
      <c r="H5940" s="2" t="s">
        <v>50</v>
      </c>
      <c r="I5940" s="2" t="s">
        <v>13316</v>
      </c>
      <c r="J5940" s="2" t="s">
        <v>382</v>
      </c>
      <c r="K5940" s="9">
        <v>1000</v>
      </c>
      <c r="L5940" s="9">
        <v>1858</v>
      </c>
      <c r="M5940" s="5">
        <v>35</v>
      </c>
      <c r="N5940" s="5">
        <v>0</v>
      </c>
      <c r="O5940" s="5">
        <v>20.6</v>
      </c>
      <c r="P5940" s="5">
        <v>0</v>
      </c>
      <c r="Q5940" s="2">
        <f t="shared" si="553"/>
        <v>-20.6</v>
      </c>
      <c r="R5940" s="5">
        <f t="shared" si="554"/>
        <v>-20.6</v>
      </c>
      <c r="S5940" s="11">
        <f t="shared" si="555"/>
        <v>-1</v>
      </c>
      <c r="T5940" s="5">
        <v>1.88</v>
      </c>
      <c r="U5940" s="5">
        <v>0.59</v>
      </c>
      <c r="V5940" s="5">
        <v>0</v>
      </c>
      <c r="W5940" s="12">
        <f t="shared" si="556"/>
        <v>0</v>
      </c>
      <c r="X5940" s="2" t="str">
        <f t="shared" si="557"/>
        <v>PAUSE</v>
      </c>
      <c r="Y5940" s="22" t="str">
        <f t="shared" si="558"/>
        <v>Premium (751-1000)</v>
      </c>
    </row>
    <row r="5941" spans="1:25">
      <c r="A5941" s="2" t="s">
        <v>18188</v>
      </c>
      <c r="B5941" s="2" t="s">
        <v>18189</v>
      </c>
      <c r="C5941" s="2" t="s">
        <v>5434</v>
      </c>
      <c r="D5941" s="2" t="s">
        <v>602</v>
      </c>
      <c r="E5941" s="2" t="s">
        <v>40</v>
      </c>
      <c r="F5941" s="5">
        <v>1962</v>
      </c>
      <c r="G5941" s="2" t="s">
        <v>18190</v>
      </c>
      <c r="H5941" s="2" t="s">
        <v>34</v>
      </c>
      <c r="I5941" s="2" t="s">
        <v>13316</v>
      </c>
      <c r="J5941" s="2" t="s">
        <v>88</v>
      </c>
      <c r="K5941" s="9">
        <v>600</v>
      </c>
      <c r="L5941" s="9">
        <v>889</v>
      </c>
      <c r="M5941" s="5">
        <v>19</v>
      </c>
      <c r="N5941" s="5">
        <v>1</v>
      </c>
      <c r="O5941" s="5">
        <v>7.97</v>
      </c>
      <c r="P5941" s="5">
        <v>74.75</v>
      </c>
      <c r="Q5941" s="2">
        <f t="shared" si="553"/>
        <v>66.78</v>
      </c>
      <c r="R5941" s="5">
        <f t="shared" si="554"/>
        <v>66.78</v>
      </c>
      <c r="S5941" s="11">
        <f t="shared" si="555"/>
        <v>8.3789209535759106</v>
      </c>
      <c r="T5941" s="5">
        <v>2.14</v>
      </c>
      <c r="U5941" s="5">
        <v>0.42</v>
      </c>
      <c r="V5941" s="5">
        <v>7.97</v>
      </c>
      <c r="W5941" s="12">
        <f t="shared" si="556"/>
        <v>5.2631578947368418E-2</v>
      </c>
      <c r="X5941" s="2" t="str">
        <f t="shared" si="557"/>
        <v>SCALE</v>
      </c>
      <c r="Y5941" s="22" t="str">
        <f t="shared" si="558"/>
        <v>High (501-750)</v>
      </c>
    </row>
    <row r="5942" spans="1:25">
      <c r="A5942" s="2" t="s">
        <v>18191</v>
      </c>
      <c r="B5942" s="2" t="s">
        <v>4537</v>
      </c>
      <c r="C5942" s="2" t="s">
        <v>1380</v>
      </c>
      <c r="D5942" s="2" t="s">
        <v>144</v>
      </c>
      <c r="E5942" s="2" t="s">
        <v>40</v>
      </c>
      <c r="F5942" s="5">
        <v>1920</v>
      </c>
      <c r="G5942" s="2" t="s">
        <v>18192</v>
      </c>
      <c r="H5942" s="2" t="s">
        <v>134</v>
      </c>
      <c r="I5942" s="2" t="s">
        <v>13316</v>
      </c>
      <c r="J5942" s="2" t="s">
        <v>140</v>
      </c>
      <c r="K5942" s="9">
        <v>1000</v>
      </c>
      <c r="L5942" s="9">
        <v>734</v>
      </c>
      <c r="M5942" s="5">
        <v>12</v>
      </c>
      <c r="N5942" s="5">
        <v>0</v>
      </c>
      <c r="O5942" s="5">
        <v>9.51</v>
      </c>
      <c r="P5942" s="5">
        <v>0</v>
      </c>
      <c r="Q5942" s="2">
        <f t="shared" si="553"/>
        <v>-9.51</v>
      </c>
      <c r="R5942" s="5">
        <f t="shared" si="554"/>
        <v>-9.51</v>
      </c>
      <c r="S5942" s="11">
        <f t="shared" si="555"/>
        <v>-1</v>
      </c>
      <c r="T5942" s="5">
        <v>1.63</v>
      </c>
      <c r="U5942" s="5">
        <v>0.79</v>
      </c>
      <c r="V5942" s="5">
        <v>0</v>
      </c>
      <c r="W5942" s="12">
        <f t="shared" si="556"/>
        <v>0</v>
      </c>
      <c r="X5942" s="2" t="str">
        <f t="shared" si="557"/>
        <v>PAUSE</v>
      </c>
      <c r="Y5942" s="22" t="str">
        <f t="shared" si="558"/>
        <v>Premium (751-1000)</v>
      </c>
    </row>
    <row r="5943" spans="1:25">
      <c r="A5943" s="2" t="s">
        <v>18193</v>
      </c>
      <c r="B5943" s="2" t="s">
        <v>363</v>
      </c>
      <c r="C5943" s="2" t="s">
        <v>18194</v>
      </c>
      <c r="D5943" s="2" t="s">
        <v>9416</v>
      </c>
      <c r="E5943" s="2" t="s">
        <v>40</v>
      </c>
      <c r="F5943" s="5">
        <v>2920</v>
      </c>
      <c r="G5943" s="2" t="s">
        <v>18195</v>
      </c>
      <c r="H5943" s="2" t="s">
        <v>34</v>
      </c>
      <c r="I5943" s="2" t="s">
        <v>13316</v>
      </c>
      <c r="J5943" s="2" t="s">
        <v>699</v>
      </c>
      <c r="K5943" s="9">
        <v>700</v>
      </c>
      <c r="L5943" s="9">
        <v>534</v>
      </c>
      <c r="M5943" s="5">
        <v>11</v>
      </c>
      <c r="N5943" s="5">
        <v>1</v>
      </c>
      <c r="O5943" s="5">
        <v>7.74</v>
      </c>
      <c r="P5943" s="5">
        <v>58.28</v>
      </c>
      <c r="Q5943" s="2">
        <f t="shared" si="553"/>
        <v>50.54</v>
      </c>
      <c r="R5943" s="5">
        <f t="shared" si="554"/>
        <v>50.54</v>
      </c>
      <c r="S5943" s="11">
        <f t="shared" si="555"/>
        <v>6.5297157622739013</v>
      </c>
      <c r="T5943" s="5">
        <v>2.06</v>
      </c>
      <c r="U5943" s="5">
        <v>0.7</v>
      </c>
      <c r="V5943" s="5">
        <v>7.74</v>
      </c>
      <c r="W5943" s="12">
        <f t="shared" si="556"/>
        <v>9.0909090909090912E-2</v>
      </c>
      <c r="X5943" s="2" t="str">
        <f t="shared" si="557"/>
        <v>SCALE</v>
      </c>
      <c r="Y5943" s="22" t="str">
        <f t="shared" si="558"/>
        <v>High (501-750)</v>
      </c>
    </row>
    <row r="5944" spans="1:25">
      <c r="A5944" s="2" t="s">
        <v>18196</v>
      </c>
      <c r="B5944" s="2" t="s">
        <v>1103</v>
      </c>
      <c r="C5944" s="2" t="s">
        <v>17881</v>
      </c>
      <c r="D5944" s="2" t="s">
        <v>3525</v>
      </c>
      <c r="E5944" s="2" t="s">
        <v>112</v>
      </c>
      <c r="F5944" s="5">
        <v>1550</v>
      </c>
      <c r="G5944" s="2" t="s">
        <v>18197</v>
      </c>
      <c r="H5944" s="2" t="s">
        <v>72</v>
      </c>
      <c r="I5944" s="2" t="s">
        <v>13316</v>
      </c>
      <c r="J5944" s="2" t="s">
        <v>162</v>
      </c>
      <c r="K5944" s="9">
        <v>400</v>
      </c>
      <c r="L5944" s="9">
        <v>2247</v>
      </c>
      <c r="M5944" s="5">
        <v>34</v>
      </c>
      <c r="N5944" s="5">
        <v>0</v>
      </c>
      <c r="O5944" s="5">
        <v>16.670000000000002</v>
      </c>
      <c r="P5944" s="5">
        <v>0</v>
      </c>
      <c r="Q5944" s="2">
        <f t="shared" si="553"/>
        <v>-16.670000000000002</v>
      </c>
      <c r="R5944" s="5">
        <f t="shared" si="554"/>
        <v>-16.670000000000002</v>
      </c>
      <c r="S5944" s="11">
        <f t="shared" si="555"/>
        <v>-1</v>
      </c>
      <c r="T5944" s="5">
        <v>1.51</v>
      </c>
      <c r="U5944" s="5">
        <v>0.49</v>
      </c>
      <c r="V5944" s="5">
        <v>0</v>
      </c>
      <c r="W5944" s="12">
        <f t="shared" si="556"/>
        <v>0</v>
      </c>
      <c r="X5944" s="2" t="str">
        <f t="shared" si="557"/>
        <v>PAUSE</v>
      </c>
      <c r="Y5944" s="22" t="str">
        <f t="shared" si="558"/>
        <v>Mid (301-500)</v>
      </c>
    </row>
    <row r="5945" spans="1:25">
      <c r="A5945" s="2" t="s">
        <v>18198</v>
      </c>
      <c r="B5945" s="2" t="s">
        <v>16997</v>
      </c>
      <c r="C5945" s="2" t="s">
        <v>5996</v>
      </c>
      <c r="D5945" s="2" t="s">
        <v>1336</v>
      </c>
      <c r="E5945" s="2" t="s">
        <v>56</v>
      </c>
      <c r="F5945" s="5">
        <v>2768</v>
      </c>
      <c r="G5945" s="2" t="s">
        <v>18199</v>
      </c>
      <c r="H5945" s="2" t="s">
        <v>150</v>
      </c>
      <c r="I5945" s="2" t="s">
        <v>13316</v>
      </c>
      <c r="J5945" s="2" t="s">
        <v>382</v>
      </c>
      <c r="K5945" s="9">
        <v>300</v>
      </c>
      <c r="L5945" s="9">
        <v>1026</v>
      </c>
      <c r="M5945" s="5">
        <v>43</v>
      </c>
      <c r="N5945" s="5">
        <v>1</v>
      </c>
      <c r="O5945" s="5">
        <v>27.84</v>
      </c>
      <c r="P5945" s="5">
        <v>69.09</v>
      </c>
      <c r="Q5945" s="2">
        <f t="shared" si="553"/>
        <v>41.25</v>
      </c>
      <c r="R5945" s="5">
        <f t="shared" si="554"/>
        <v>41.25</v>
      </c>
      <c r="S5945" s="11">
        <f t="shared" si="555"/>
        <v>1.4816810344827587</v>
      </c>
      <c r="T5945" s="5">
        <v>4.1900000000000004</v>
      </c>
      <c r="U5945" s="5">
        <v>0.65</v>
      </c>
      <c r="V5945" s="5">
        <v>27.84</v>
      </c>
      <c r="W5945" s="12">
        <f t="shared" si="556"/>
        <v>2.3255813953488372E-2</v>
      </c>
      <c r="X5945" s="2" t="str">
        <f t="shared" si="557"/>
        <v>SCALE</v>
      </c>
      <c r="Y5945" s="22" t="str">
        <f t="shared" si="558"/>
        <v>Low (100-300)</v>
      </c>
    </row>
    <row r="5946" spans="1:25">
      <c r="A5946" s="2" t="s">
        <v>18200</v>
      </c>
      <c r="B5946" s="2" t="s">
        <v>475</v>
      </c>
      <c r="C5946" s="2" t="s">
        <v>7658</v>
      </c>
      <c r="D5946" s="2" t="s">
        <v>166</v>
      </c>
      <c r="E5946" s="2" t="s">
        <v>56</v>
      </c>
      <c r="F5946" s="5">
        <v>2502</v>
      </c>
      <c r="G5946" s="2" t="s">
        <v>4543</v>
      </c>
      <c r="H5946" s="2" t="s">
        <v>312</v>
      </c>
      <c r="I5946" s="2" t="s">
        <v>13316</v>
      </c>
      <c r="J5946" s="2" t="s">
        <v>140</v>
      </c>
      <c r="K5946" s="9">
        <v>400</v>
      </c>
      <c r="L5946" s="9">
        <v>1032</v>
      </c>
      <c r="M5946" s="5">
        <v>26</v>
      </c>
      <c r="N5946" s="5">
        <v>2</v>
      </c>
      <c r="O5946" s="5">
        <v>16.62</v>
      </c>
      <c r="P5946" s="5">
        <v>140.08000000000001</v>
      </c>
      <c r="Q5946" s="2">
        <f t="shared" si="553"/>
        <v>123.46000000000001</v>
      </c>
      <c r="R5946" s="5">
        <f t="shared" si="554"/>
        <v>123.46000000000001</v>
      </c>
      <c r="S5946" s="11">
        <f t="shared" si="555"/>
        <v>7.4283995186522267</v>
      </c>
      <c r="T5946" s="5">
        <v>2.52</v>
      </c>
      <c r="U5946" s="5">
        <v>0.64</v>
      </c>
      <c r="V5946" s="5">
        <v>8.31</v>
      </c>
      <c r="W5946" s="12">
        <f t="shared" si="556"/>
        <v>7.6923076923076927E-2</v>
      </c>
      <c r="X5946" s="2" t="str">
        <f t="shared" si="557"/>
        <v>SCALE</v>
      </c>
      <c r="Y5946" s="22" t="str">
        <f t="shared" si="558"/>
        <v>Mid (301-500)</v>
      </c>
    </row>
    <row r="5947" spans="1:25">
      <c r="A5947" s="2" t="s">
        <v>18201</v>
      </c>
      <c r="B5947" s="2" t="s">
        <v>18202</v>
      </c>
      <c r="C5947" s="2" t="s">
        <v>18203</v>
      </c>
      <c r="D5947" s="2" t="s">
        <v>2835</v>
      </c>
      <c r="E5947" s="2" t="s">
        <v>188</v>
      </c>
      <c r="F5947" s="5">
        <v>1300</v>
      </c>
      <c r="G5947" s="2" t="s">
        <v>18204</v>
      </c>
      <c r="H5947" s="2" t="s">
        <v>134</v>
      </c>
      <c r="I5947" s="2" t="s">
        <v>13316</v>
      </c>
      <c r="J5947" s="2" t="s">
        <v>73</v>
      </c>
      <c r="K5947" s="9">
        <v>800</v>
      </c>
      <c r="L5947" s="9">
        <v>1624</v>
      </c>
      <c r="M5947" s="5">
        <v>54</v>
      </c>
      <c r="N5947" s="5">
        <v>4</v>
      </c>
      <c r="O5947" s="5">
        <v>34.130000000000003</v>
      </c>
      <c r="P5947" s="5">
        <v>262.60000000000002</v>
      </c>
      <c r="Q5947" s="2">
        <f t="shared" si="553"/>
        <v>228.47000000000003</v>
      </c>
      <c r="R5947" s="5">
        <f t="shared" si="554"/>
        <v>228.47000000000003</v>
      </c>
      <c r="S5947" s="11">
        <f t="shared" si="555"/>
        <v>6.6941107530032236</v>
      </c>
      <c r="T5947" s="5">
        <v>3.33</v>
      </c>
      <c r="U5947" s="5">
        <v>0.63</v>
      </c>
      <c r="V5947" s="5">
        <v>8.5299999999999994</v>
      </c>
      <c r="W5947" s="12">
        <f t="shared" si="556"/>
        <v>7.407407407407407E-2</v>
      </c>
      <c r="X5947" s="2" t="str">
        <f t="shared" si="557"/>
        <v>SCALE</v>
      </c>
      <c r="Y5947" s="22" t="str">
        <f t="shared" si="558"/>
        <v>Premium (751-1000)</v>
      </c>
    </row>
    <row r="5948" spans="1:25">
      <c r="A5948" s="2" t="s">
        <v>18205</v>
      </c>
      <c r="B5948" s="2" t="s">
        <v>18206</v>
      </c>
      <c r="C5948" s="2" t="s">
        <v>4537</v>
      </c>
      <c r="D5948" s="2" t="s">
        <v>3809</v>
      </c>
      <c r="E5948" s="2" t="s">
        <v>56</v>
      </c>
      <c r="F5948" s="5">
        <v>1500</v>
      </c>
      <c r="G5948" s="2" t="s">
        <v>11565</v>
      </c>
      <c r="H5948" s="2" t="s">
        <v>266</v>
      </c>
      <c r="I5948" s="2" t="s">
        <v>13316</v>
      </c>
      <c r="J5948" s="2" t="s">
        <v>458</v>
      </c>
      <c r="K5948" s="9">
        <v>200</v>
      </c>
      <c r="L5948" s="9">
        <v>1630</v>
      </c>
      <c r="M5948" s="5">
        <v>59</v>
      </c>
      <c r="N5948" s="5">
        <v>1</v>
      </c>
      <c r="O5948" s="5">
        <v>45.26</v>
      </c>
      <c r="P5948" s="5">
        <v>70.180000000000007</v>
      </c>
      <c r="Q5948" s="2">
        <f t="shared" si="553"/>
        <v>24.920000000000009</v>
      </c>
      <c r="R5948" s="5">
        <f t="shared" si="554"/>
        <v>24.920000000000009</v>
      </c>
      <c r="S5948" s="11">
        <f t="shared" si="555"/>
        <v>0.55059655324790124</v>
      </c>
      <c r="T5948" s="5">
        <v>3.62</v>
      </c>
      <c r="U5948" s="5">
        <v>0.77</v>
      </c>
      <c r="V5948" s="5">
        <v>45.26</v>
      </c>
      <c r="W5948" s="12">
        <f t="shared" si="556"/>
        <v>1.6949152542372881E-2</v>
      </c>
      <c r="X5948" s="2" t="str">
        <f t="shared" si="557"/>
        <v>SCALE</v>
      </c>
      <c r="Y5948" s="22" t="str">
        <f t="shared" si="558"/>
        <v>Low (100-300)</v>
      </c>
    </row>
    <row r="5949" spans="1:25">
      <c r="A5949" s="2" t="s">
        <v>18207</v>
      </c>
      <c r="B5949" s="2" t="s">
        <v>539</v>
      </c>
      <c r="C5949" s="2" t="s">
        <v>1635</v>
      </c>
      <c r="D5949" s="2" t="s">
        <v>1825</v>
      </c>
      <c r="E5949" s="2" t="s">
        <v>23</v>
      </c>
      <c r="F5949" s="5">
        <v>2083</v>
      </c>
      <c r="G5949" s="2" t="s">
        <v>18208</v>
      </c>
      <c r="H5949" s="2" t="s">
        <v>150</v>
      </c>
      <c r="I5949" s="2" t="s">
        <v>13316</v>
      </c>
      <c r="J5949" s="2" t="s">
        <v>458</v>
      </c>
      <c r="K5949" s="9">
        <v>200</v>
      </c>
      <c r="L5949" s="9">
        <v>1035</v>
      </c>
      <c r="M5949" s="5">
        <v>35</v>
      </c>
      <c r="N5949" s="5">
        <v>4</v>
      </c>
      <c r="O5949" s="5">
        <v>15.85</v>
      </c>
      <c r="P5949" s="5">
        <v>216.6</v>
      </c>
      <c r="Q5949" s="2">
        <f t="shared" si="553"/>
        <v>200.75</v>
      </c>
      <c r="R5949" s="5">
        <f t="shared" si="554"/>
        <v>200.75</v>
      </c>
      <c r="S5949" s="11">
        <f t="shared" si="555"/>
        <v>12.665615141955836</v>
      </c>
      <c r="T5949" s="5">
        <v>3.38</v>
      </c>
      <c r="U5949" s="5">
        <v>0.45</v>
      </c>
      <c r="V5949" s="5">
        <v>3.96</v>
      </c>
      <c r="W5949" s="12">
        <f t="shared" si="556"/>
        <v>0.11428571428571428</v>
      </c>
      <c r="X5949" s="2" t="str">
        <f t="shared" si="557"/>
        <v>SCALE</v>
      </c>
      <c r="Y5949" s="22" t="str">
        <f t="shared" si="558"/>
        <v>Low (100-300)</v>
      </c>
    </row>
    <row r="5950" spans="1:25">
      <c r="A5950" s="2" t="s">
        <v>18209</v>
      </c>
      <c r="B5950" s="2" t="s">
        <v>321</v>
      </c>
      <c r="C5950" s="2" t="s">
        <v>1589</v>
      </c>
      <c r="D5950" s="2" t="s">
        <v>1593</v>
      </c>
      <c r="E5950" s="2" t="s">
        <v>112</v>
      </c>
      <c r="F5950" s="5">
        <v>2250</v>
      </c>
      <c r="G5950" s="2" t="s">
        <v>8999</v>
      </c>
      <c r="H5950" s="2" t="s">
        <v>25</v>
      </c>
      <c r="I5950" s="2" t="s">
        <v>13316</v>
      </c>
      <c r="J5950" s="2" t="s">
        <v>699</v>
      </c>
      <c r="K5950" s="9">
        <v>300</v>
      </c>
      <c r="L5950" s="9">
        <v>2399</v>
      </c>
      <c r="M5950" s="5">
        <v>36</v>
      </c>
      <c r="N5950" s="5">
        <v>1</v>
      </c>
      <c r="O5950" s="5">
        <v>27.79</v>
      </c>
      <c r="P5950" s="5">
        <v>65.45</v>
      </c>
      <c r="Q5950" s="2">
        <f t="shared" si="553"/>
        <v>37.660000000000004</v>
      </c>
      <c r="R5950" s="5">
        <f t="shared" si="554"/>
        <v>37.660000000000004</v>
      </c>
      <c r="S5950" s="11">
        <f t="shared" si="555"/>
        <v>1.355163727959698</v>
      </c>
      <c r="T5950" s="5">
        <v>1.5</v>
      </c>
      <c r="U5950" s="5">
        <v>0.77</v>
      </c>
      <c r="V5950" s="5">
        <v>27.79</v>
      </c>
      <c r="W5950" s="12">
        <f t="shared" si="556"/>
        <v>2.7777777777777776E-2</v>
      </c>
      <c r="X5950" s="2" t="str">
        <f t="shared" si="557"/>
        <v>SCALE</v>
      </c>
      <c r="Y5950" s="22" t="str">
        <f t="shared" si="558"/>
        <v>Low (100-300)</v>
      </c>
    </row>
    <row r="5951" spans="1:25">
      <c r="A5951" s="2" t="s">
        <v>18210</v>
      </c>
      <c r="B5951" s="2" t="s">
        <v>6128</v>
      </c>
      <c r="C5951" s="2" t="s">
        <v>13215</v>
      </c>
      <c r="D5951" s="2" t="s">
        <v>1190</v>
      </c>
      <c r="E5951" s="2" t="s">
        <v>112</v>
      </c>
      <c r="F5951" s="5">
        <v>1640</v>
      </c>
      <c r="G5951" s="2" t="s">
        <v>18211</v>
      </c>
      <c r="H5951" s="2" t="s">
        <v>50</v>
      </c>
      <c r="I5951" s="2" t="s">
        <v>13316</v>
      </c>
      <c r="J5951" s="2" t="s">
        <v>382</v>
      </c>
      <c r="K5951" s="9">
        <v>700</v>
      </c>
      <c r="L5951" s="9">
        <v>1841</v>
      </c>
      <c r="M5951" s="5">
        <v>49</v>
      </c>
      <c r="N5951" s="5">
        <v>1</v>
      </c>
      <c r="O5951" s="5">
        <v>35.56</v>
      </c>
      <c r="P5951" s="5">
        <v>73.27</v>
      </c>
      <c r="Q5951" s="2">
        <f t="shared" si="553"/>
        <v>37.709999999999994</v>
      </c>
      <c r="R5951" s="5">
        <f t="shared" si="554"/>
        <v>37.709999999999994</v>
      </c>
      <c r="S5951" s="11">
        <f t="shared" si="555"/>
        <v>1.0604611923509559</v>
      </c>
      <c r="T5951" s="5">
        <v>2.66</v>
      </c>
      <c r="U5951" s="5">
        <v>0.73</v>
      </c>
      <c r="V5951" s="5">
        <v>35.56</v>
      </c>
      <c r="W5951" s="12">
        <f t="shared" si="556"/>
        <v>2.0408163265306121E-2</v>
      </c>
      <c r="X5951" s="2" t="str">
        <f t="shared" si="557"/>
        <v>SCALE</v>
      </c>
      <c r="Y5951" s="22" t="str">
        <f t="shared" si="558"/>
        <v>High (501-750)</v>
      </c>
    </row>
    <row r="5952" spans="1:25">
      <c r="A5952" s="2" t="s">
        <v>18212</v>
      </c>
      <c r="B5952" s="2" t="s">
        <v>1646</v>
      </c>
      <c r="C5952" s="2" t="s">
        <v>18213</v>
      </c>
      <c r="D5952" s="2" t="s">
        <v>18214</v>
      </c>
      <c r="E5952" s="2" t="s">
        <v>432</v>
      </c>
      <c r="F5952" s="5">
        <v>2127</v>
      </c>
      <c r="G5952" s="2" t="s">
        <v>6037</v>
      </c>
      <c r="H5952" s="2" t="s">
        <v>42</v>
      </c>
      <c r="I5952" s="2" t="s">
        <v>13316</v>
      </c>
      <c r="J5952" s="2" t="s">
        <v>135</v>
      </c>
      <c r="K5952" s="9">
        <v>200</v>
      </c>
      <c r="L5952" s="9">
        <v>748</v>
      </c>
      <c r="M5952" s="5">
        <v>20</v>
      </c>
      <c r="N5952" s="5">
        <v>2</v>
      </c>
      <c r="O5952" s="5">
        <v>10.78</v>
      </c>
      <c r="P5952" s="5">
        <v>95.82</v>
      </c>
      <c r="Q5952" s="2">
        <f t="shared" si="553"/>
        <v>85.039999999999992</v>
      </c>
      <c r="R5952" s="5">
        <f t="shared" si="554"/>
        <v>85.039999999999992</v>
      </c>
      <c r="S5952" s="11">
        <f t="shared" si="555"/>
        <v>7.8886827458256024</v>
      </c>
      <c r="T5952" s="5">
        <v>2.67</v>
      </c>
      <c r="U5952" s="5">
        <v>0.54</v>
      </c>
      <c r="V5952" s="5">
        <v>5.39</v>
      </c>
      <c r="W5952" s="12">
        <f t="shared" si="556"/>
        <v>0.1</v>
      </c>
      <c r="X5952" s="2" t="str">
        <f t="shared" si="557"/>
        <v>SCALE</v>
      </c>
      <c r="Y5952" s="22" t="str">
        <f t="shared" si="558"/>
        <v>Low (100-300)</v>
      </c>
    </row>
    <row r="5953" spans="1:25">
      <c r="A5953" s="2" t="s">
        <v>18215</v>
      </c>
      <c r="B5953" s="2" t="s">
        <v>6128</v>
      </c>
      <c r="C5953" s="2" t="s">
        <v>2057</v>
      </c>
      <c r="D5953" s="2" t="s">
        <v>7547</v>
      </c>
      <c r="E5953" s="2" t="s">
        <v>23</v>
      </c>
      <c r="F5953" s="5">
        <v>1500</v>
      </c>
      <c r="G5953" s="2" t="s">
        <v>18216</v>
      </c>
      <c r="H5953" s="2" t="s">
        <v>102</v>
      </c>
      <c r="I5953" s="2" t="s">
        <v>13316</v>
      </c>
      <c r="J5953" s="2" t="s">
        <v>66</v>
      </c>
      <c r="K5953" s="9">
        <v>600</v>
      </c>
      <c r="L5953" s="9">
        <v>671</v>
      </c>
      <c r="M5953" s="5">
        <v>26</v>
      </c>
      <c r="N5953" s="5">
        <v>1</v>
      </c>
      <c r="O5953" s="5">
        <v>21.42</v>
      </c>
      <c r="P5953" s="5">
        <v>67.33</v>
      </c>
      <c r="Q5953" s="2">
        <f t="shared" si="553"/>
        <v>45.91</v>
      </c>
      <c r="R5953" s="5">
        <f t="shared" si="554"/>
        <v>45.91</v>
      </c>
      <c r="S5953" s="11">
        <f t="shared" si="555"/>
        <v>2.1433239962651722</v>
      </c>
      <c r="T5953" s="5">
        <v>3.87</v>
      </c>
      <c r="U5953" s="5">
        <v>0.82</v>
      </c>
      <c r="V5953" s="5">
        <v>21.42</v>
      </c>
      <c r="W5953" s="12">
        <f t="shared" si="556"/>
        <v>3.8461538461538464E-2</v>
      </c>
      <c r="X5953" s="2" t="str">
        <f t="shared" si="557"/>
        <v>SCALE</v>
      </c>
      <c r="Y5953" s="22" t="str">
        <f t="shared" si="558"/>
        <v>High (501-750)</v>
      </c>
    </row>
    <row r="5954" spans="1:25">
      <c r="A5954" s="2" t="s">
        <v>18217</v>
      </c>
      <c r="B5954" s="2" t="s">
        <v>4132</v>
      </c>
      <c r="C5954" s="2" t="s">
        <v>5897</v>
      </c>
      <c r="D5954" s="2" t="s">
        <v>602</v>
      </c>
      <c r="E5954" s="2" t="s">
        <v>40</v>
      </c>
      <c r="F5954" s="5">
        <v>3250</v>
      </c>
      <c r="G5954" s="2" t="s">
        <v>18218</v>
      </c>
      <c r="H5954" s="2" t="s">
        <v>42</v>
      </c>
      <c r="I5954" s="2" t="s">
        <v>13316</v>
      </c>
      <c r="J5954" s="2" t="s">
        <v>95</v>
      </c>
      <c r="K5954" s="9">
        <v>200</v>
      </c>
      <c r="L5954" s="9">
        <v>1999</v>
      </c>
      <c r="M5954" s="5">
        <v>62</v>
      </c>
      <c r="N5954" s="5">
        <v>5</v>
      </c>
      <c r="O5954" s="5">
        <v>50.29</v>
      </c>
      <c r="P5954" s="5">
        <v>245.77</v>
      </c>
      <c r="Q5954" s="2">
        <f t="shared" si="553"/>
        <v>195.48000000000002</v>
      </c>
      <c r="R5954" s="5">
        <f t="shared" si="554"/>
        <v>195.48000000000002</v>
      </c>
      <c r="S5954" s="11">
        <f t="shared" si="555"/>
        <v>3.8870550805329094</v>
      </c>
      <c r="T5954" s="5">
        <v>3.1</v>
      </c>
      <c r="U5954" s="5">
        <v>0.81</v>
      </c>
      <c r="V5954" s="5">
        <v>10.06</v>
      </c>
      <c r="W5954" s="12">
        <f t="shared" si="556"/>
        <v>8.0645161290322578E-2</v>
      </c>
      <c r="X5954" s="2" t="str">
        <f t="shared" si="557"/>
        <v>SCALE</v>
      </c>
      <c r="Y5954" s="22" t="str">
        <f t="shared" si="558"/>
        <v>Low (100-300)</v>
      </c>
    </row>
    <row r="5955" spans="1:25">
      <c r="A5955" s="2" t="s">
        <v>18219</v>
      </c>
      <c r="B5955" s="2" t="s">
        <v>3028</v>
      </c>
      <c r="C5955" s="2" t="s">
        <v>18220</v>
      </c>
      <c r="D5955" s="2" t="s">
        <v>3107</v>
      </c>
      <c r="E5955" s="2" t="s">
        <v>1203</v>
      </c>
      <c r="F5955" s="5">
        <v>3762</v>
      </c>
      <c r="G5955" s="2" t="s">
        <v>18221</v>
      </c>
      <c r="H5955" s="2" t="s">
        <v>102</v>
      </c>
      <c r="I5955" s="2" t="s">
        <v>13316</v>
      </c>
      <c r="J5955" s="2" t="s">
        <v>135</v>
      </c>
      <c r="K5955" s="9">
        <v>600</v>
      </c>
      <c r="L5955" s="9">
        <v>2368</v>
      </c>
      <c r="M5955" s="5">
        <v>83</v>
      </c>
      <c r="N5955" s="5">
        <v>1</v>
      </c>
      <c r="O5955" s="5">
        <v>60.39</v>
      </c>
      <c r="P5955" s="5">
        <v>40.69</v>
      </c>
      <c r="Q5955" s="2">
        <f t="shared" si="553"/>
        <v>-19.700000000000003</v>
      </c>
      <c r="R5955" s="5">
        <f t="shared" si="554"/>
        <v>-19.700000000000003</v>
      </c>
      <c r="S5955" s="11">
        <f t="shared" si="555"/>
        <v>-0.32621294916376886</v>
      </c>
      <c r="T5955" s="5">
        <v>3.51</v>
      </c>
      <c r="U5955" s="5">
        <v>0.73</v>
      </c>
      <c r="V5955" s="5">
        <v>60.39</v>
      </c>
      <c r="W5955" s="12">
        <f t="shared" si="556"/>
        <v>1.2048192771084338E-2</v>
      </c>
      <c r="X5955" s="2" t="str">
        <f t="shared" si="557"/>
        <v>SCALE</v>
      </c>
      <c r="Y5955" s="22" t="str">
        <f t="shared" si="558"/>
        <v>High (501-750)</v>
      </c>
    </row>
    <row r="5956" spans="1:25">
      <c r="A5956" s="2" t="s">
        <v>18222</v>
      </c>
      <c r="B5956" s="2" t="s">
        <v>3594</v>
      </c>
      <c r="C5956" s="2" t="s">
        <v>6828</v>
      </c>
      <c r="D5956" s="2" t="s">
        <v>497</v>
      </c>
      <c r="E5956" s="2" t="s">
        <v>276</v>
      </c>
      <c r="F5956" s="5">
        <v>1404</v>
      </c>
      <c r="G5956" s="2" t="s">
        <v>18223</v>
      </c>
      <c r="H5956" s="2" t="s">
        <v>167</v>
      </c>
      <c r="I5956" s="2" t="s">
        <v>13316</v>
      </c>
      <c r="J5956" s="2" t="s">
        <v>300</v>
      </c>
      <c r="K5956" s="9">
        <v>800</v>
      </c>
      <c r="L5956" s="9">
        <v>1022</v>
      </c>
      <c r="M5956" s="5">
        <v>41</v>
      </c>
      <c r="N5956" s="5">
        <v>1</v>
      </c>
      <c r="O5956" s="5">
        <v>27.98</v>
      </c>
      <c r="P5956" s="5">
        <v>63.99</v>
      </c>
      <c r="Q5956" s="2">
        <f t="shared" si="553"/>
        <v>36.010000000000005</v>
      </c>
      <c r="R5956" s="5">
        <f t="shared" si="554"/>
        <v>36.010000000000005</v>
      </c>
      <c r="S5956" s="11">
        <f t="shared" si="555"/>
        <v>1.2869907076483205</v>
      </c>
      <c r="T5956" s="5">
        <v>4.01</v>
      </c>
      <c r="U5956" s="5">
        <v>0.68</v>
      </c>
      <c r="V5956" s="5">
        <v>27.98</v>
      </c>
      <c r="W5956" s="12">
        <f t="shared" si="556"/>
        <v>2.4390243902439025E-2</v>
      </c>
      <c r="X5956" s="2" t="str">
        <f t="shared" si="557"/>
        <v>SCALE</v>
      </c>
      <c r="Y5956" s="22" t="str">
        <f t="shared" si="558"/>
        <v>Premium (751-1000)</v>
      </c>
    </row>
    <row r="5957" spans="1:25">
      <c r="A5957" s="2" t="s">
        <v>18224</v>
      </c>
      <c r="B5957" s="2" t="s">
        <v>3836</v>
      </c>
      <c r="C5957" s="2" t="s">
        <v>18225</v>
      </c>
      <c r="D5957" s="2" t="s">
        <v>18226</v>
      </c>
      <c r="E5957" s="2" t="s">
        <v>56</v>
      </c>
      <c r="F5957" s="5">
        <v>1500</v>
      </c>
      <c r="G5957" s="2" t="s">
        <v>18227</v>
      </c>
      <c r="H5957" s="2" t="s">
        <v>167</v>
      </c>
      <c r="I5957" s="2" t="s">
        <v>13316</v>
      </c>
      <c r="J5957" s="2" t="s">
        <v>155</v>
      </c>
      <c r="K5957" s="9">
        <v>700</v>
      </c>
      <c r="L5957" s="9">
        <v>1083</v>
      </c>
      <c r="M5957" s="5">
        <v>20</v>
      </c>
      <c r="N5957" s="5">
        <v>0</v>
      </c>
      <c r="O5957" s="5">
        <v>15.38</v>
      </c>
      <c r="P5957" s="5">
        <v>0</v>
      </c>
      <c r="Q5957" s="2">
        <f t="shared" si="553"/>
        <v>-15.38</v>
      </c>
      <c r="R5957" s="5">
        <f t="shared" si="554"/>
        <v>-15.38</v>
      </c>
      <c r="S5957" s="11">
        <f t="shared" si="555"/>
        <v>-1</v>
      </c>
      <c r="T5957" s="5">
        <v>1.85</v>
      </c>
      <c r="U5957" s="5">
        <v>0.77</v>
      </c>
      <c r="V5957" s="5">
        <v>0</v>
      </c>
      <c r="W5957" s="12">
        <f t="shared" si="556"/>
        <v>0</v>
      </c>
      <c r="X5957" s="2" t="str">
        <f t="shared" si="557"/>
        <v>PAUSE</v>
      </c>
      <c r="Y5957" s="22" t="str">
        <f t="shared" si="558"/>
        <v>High (501-750)</v>
      </c>
    </row>
    <row r="5958" spans="1:25">
      <c r="A5958" s="2" t="s">
        <v>18228</v>
      </c>
      <c r="B5958" s="2" t="s">
        <v>18229</v>
      </c>
      <c r="C5958" s="2" t="s">
        <v>813</v>
      </c>
      <c r="D5958" s="2" t="s">
        <v>6020</v>
      </c>
      <c r="E5958" s="2" t="s">
        <v>237</v>
      </c>
      <c r="F5958" s="5">
        <v>3000</v>
      </c>
      <c r="G5958" s="2" t="s">
        <v>18230</v>
      </c>
      <c r="H5958" s="2" t="s">
        <v>72</v>
      </c>
      <c r="I5958" s="2" t="s">
        <v>13316</v>
      </c>
      <c r="J5958" s="2" t="s">
        <v>293</v>
      </c>
      <c r="K5958" s="9">
        <v>500</v>
      </c>
      <c r="L5958" s="9">
        <v>992</v>
      </c>
      <c r="M5958" s="5">
        <v>43</v>
      </c>
      <c r="N5958" s="5">
        <v>0</v>
      </c>
      <c r="O5958" s="5">
        <v>34.21</v>
      </c>
      <c r="P5958" s="5">
        <v>0</v>
      </c>
      <c r="Q5958" s="2">
        <f t="shared" si="553"/>
        <v>-34.21</v>
      </c>
      <c r="R5958" s="5">
        <f t="shared" si="554"/>
        <v>-34.21</v>
      </c>
      <c r="S5958" s="11">
        <f t="shared" si="555"/>
        <v>-1</v>
      </c>
      <c r="T5958" s="5">
        <v>4.33</v>
      </c>
      <c r="U5958" s="5">
        <v>0.8</v>
      </c>
      <c r="V5958" s="5">
        <v>0</v>
      </c>
      <c r="W5958" s="12">
        <f t="shared" si="556"/>
        <v>0</v>
      </c>
      <c r="X5958" s="2" t="str">
        <f t="shared" si="557"/>
        <v>PAUSE</v>
      </c>
      <c r="Y5958" s="22" t="str">
        <f t="shared" si="558"/>
        <v>Mid (301-500)</v>
      </c>
    </row>
    <row r="5959" spans="1:25">
      <c r="A5959" s="2" t="s">
        <v>18231</v>
      </c>
      <c r="B5959" s="2" t="s">
        <v>53</v>
      </c>
      <c r="C5959" s="2" t="s">
        <v>2525</v>
      </c>
      <c r="D5959" s="2" t="s">
        <v>1559</v>
      </c>
      <c r="E5959" s="2" t="s">
        <v>23</v>
      </c>
      <c r="F5959" s="5">
        <v>4400</v>
      </c>
      <c r="G5959" s="2" t="s">
        <v>18232</v>
      </c>
      <c r="H5959" s="2" t="s">
        <v>167</v>
      </c>
      <c r="I5959" s="2" t="s">
        <v>13316</v>
      </c>
      <c r="J5959" s="2" t="s">
        <v>382</v>
      </c>
      <c r="K5959" s="9">
        <v>700</v>
      </c>
      <c r="L5959" s="9">
        <v>2143</v>
      </c>
      <c r="M5959" s="5">
        <v>96</v>
      </c>
      <c r="N5959" s="5">
        <v>4</v>
      </c>
      <c r="O5959" s="5">
        <v>58.03</v>
      </c>
      <c r="P5959" s="5">
        <v>275.51</v>
      </c>
      <c r="Q5959" s="2">
        <f t="shared" si="553"/>
        <v>217.48</v>
      </c>
      <c r="R5959" s="5">
        <f t="shared" si="554"/>
        <v>217.48</v>
      </c>
      <c r="S5959" s="11">
        <f t="shared" si="555"/>
        <v>3.7477166982595205</v>
      </c>
      <c r="T5959" s="5">
        <v>4.4800000000000004</v>
      </c>
      <c r="U5959" s="5">
        <v>0.6</v>
      </c>
      <c r="V5959" s="5">
        <v>14.51</v>
      </c>
      <c r="W5959" s="12">
        <f t="shared" si="556"/>
        <v>4.1666666666666664E-2</v>
      </c>
      <c r="X5959" s="2" t="str">
        <f t="shared" si="557"/>
        <v>SCALE</v>
      </c>
      <c r="Y5959" s="22" t="str">
        <f t="shared" si="558"/>
        <v>High (501-750)</v>
      </c>
    </row>
    <row r="5960" spans="1:25">
      <c r="A5960" s="2" t="s">
        <v>18233</v>
      </c>
      <c r="B5960" s="2" t="s">
        <v>18234</v>
      </c>
      <c r="C5960" s="2" t="s">
        <v>763</v>
      </c>
      <c r="D5960" s="2" t="s">
        <v>2626</v>
      </c>
      <c r="E5960" s="2" t="s">
        <v>373</v>
      </c>
      <c r="F5960" s="5">
        <v>1500</v>
      </c>
      <c r="G5960" s="2" t="s">
        <v>18235</v>
      </c>
      <c r="H5960" s="2" t="s">
        <v>50</v>
      </c>
      <c r="I5960" s="2" t="s">
        <v>13316</v>
      </c>
      <c r="J5960" s="2" t="s">
        <v>293</v>
      </c>
      <c r="K5960" s="9">
        <v>500</v>
      </c>
      <c r="L5960" s="9">
        <v>1239</v>
      </c>
      <c r="M5960" s="5">
        <v>27</v>
      </c>
      <c r="N5960" s="5">
        <v>0</v>
      </c>
      <c r="O5960" s="5">
        <v>12.53</v>
      </c>
      <c r="P5960" s="5">
        <v>0</v>
      </c>
      <c r="Q5960" s="2">
        <f t="shared" si="553"/>
        <v>-12.53</v>
      </c>
      <c r="R5960" s="5">
        <f t="shared" si="554"/>
        <v>-12.53</v>
      </c>
      <c r="S5960" s="11">
        <f t="shared" si="555"/>
        <v>-1</v>
      </c>
      <c r="T5960" s="5">
        <v>2.1800000000000002</v>
      </c>
      <c r="U5960" s="5">
        <v>0.46</v>
      </c>
      <c r="V5960" s="5">
        <v>0</v>
      </c>
      <c r="W5960" s="12">
        <f t="shared" si="556"/>
        <v>0</v>
      </c>
      <c r="X5960" s="2" t="str">
        <f t="shared" si="557"/>
        <v>PAUSE</v>
      </c>
      <c r="Y5960" s="22" t="str">
        <f t="shared" si="558"/>
        <v>Mid (301-500)</v>
      </c>
    </row>
    <row r="5961" spans="1:25">
      <c r="A5961" s="2" t="s">
        <v>18236</v>
      </c>
      <c r="B5961" s="2" t="s">
        <v>2711</v>
      </c>
      <c r="C5961" s="2" t="s">
        <v>18237</v>
      </c>
      <c r="D5961" s="2" t="s">
        <v>17697</v>
      </c>
      <c r="E5961" s="2" t="s">
        <v>112</v>
      </c>
      <c r="F5961" s="5">
        <v>1500</v>
      </c>
      <c r="G5961" s="2" t="s">
        <v>18238</v>
      </c>
      <c r="H5961" s="2" t="s">
        <v>312</v>
      </c>
      <c r="I5961" s="2" t="s">
        <v>13316</v>
      </c>
      <c r="J5961" s="2" t="s">
        <v>300</v>
      </c>
      <c r="K5961" s="9">
        <v>1000</v>
      </c>
      <c r="L5961" s="9">
        <v>1846</v>
      </c>
      <c r="M5961" s="5">
        <v>54</v>
      </c>
      <c r="N5961" s="5">
        <v>6</v>
      </c>
      <c r="O5961" s="5">
        <v>29.87</v>
      </c>
      <c r="P5961" s="5">
        <v>329.73</v>
      </c>
      <c r="Q5961" s="2">
        <f t="shared" si="553"/>
        <v>299.86</v>
      </c>
      <c r="R5961" s="5">
        <f t="shared" si="554"/>
        <v>299.86</v>
      </c>
      <c r="S5961" s="11">
        <f t="shared" si="555"/>
        <v>10.038834951456311</v>
      </c>
      <c r="T5961" s="5">
        <v>2.93</v>
      </c>
      <c r="U5961" s="5">
        <v>0.55000000000000004</v>
      </c>
      <c r="V5961" s="5">
        <v>4.9800000000000004</v>
      </c>
      <c r="W5961" s="12">
        <f t="shared" si="556"/>
        <v>0.1111111111111111</v>
      </c>
      <c r="X5961" s="2" t="str">
        <f t="shared" si="557"/>
        <v>SCALE</v>
      </c>
      <c r="Y5961" s="22" t="str">
        <f t="shared" si="558"/>
        <v>Premium (751-1000)</v>
      </c>
    </row>
    <row r="5962" spans="1:25">
      <c r="A5962" s="2" t="s">
        <v>18239</v>
      </c>
      <c r="B5962" s="2" t="s">
        <v>3937</v>
      </c>
      <c r="C5962" s="2" t="s">
        <v>331</v>
      </c>
      <c r="D5962" s="2" t="s">
        <v>270</v>
      </c>
      <c r="E5962" s="2" t="s">
        <v>112</v>
      </c>
      <c r="F5962" s="5">
        <v>3386</v>
      </c>
      <c r="G5962" s="2" t="s">
        <v>14896</v>
      </c>
      <c r="H5962" s="2" t="s">
        <v>161</v>
      </c>
      <c r="I5962" s="2" t="s">
        <v>13316</v>
      </c>
      <c r="J5962" s="2" t="s">
        <v>135</v>
      </c>
      <c r="K5962" s="9">
        <v>500</v>
      </c>
      <c r="L5962" s="9">
        <v>1890</v>
      </c>
      <c r="M5962" s="5">
        <v>63</v>
      </c>
      <c r="N5962" s="5">
        <v>7</v>
      </c>
      <c r="O5962" s="5">
        <v>52.66</v>
      </c>
      <c r="P5962" s="5">
        <v>373.17</v>
      </c>
      <c r="Q5962" s="2">
        <f t="shared" si="553"/>
        <v>320.51</v>
      </c>
      <c r="R5962" s="5">
        <f t="shared" si="554"/>
        <v>320.51</v>
      </c>
      <c r="S5962" s="11">
        <f t="shared" si="555"/>
        <v>6.0864033421952151</v>
      </c>
      <c r="T5962" s="5">
        <v>3.33</v>
      </c>
      <c r="U5962" s="5">
        <v>0.84</v>
      </c>
      <c r="V5962" s="5">
        <v>7.52</v>
      </c>
      <c r="W5962" s="12">
        <f t="shared" si="556"/>
        <v>0.1111111111111111</v>
      </c>
      <c r="X5962" s="2" t="str">
        <f t="shared" si="557"/>
        <v>SCALE</v>
      </c>
      <c r="Y5962" s="22" t="str">
        <f t="shared" si="558"/>
        <v>Mid (301-500)</v>
      </c>
    </row>
    <row r="5963" spans="1:25">
      <c r="A5963" s="2" t="s">
        <v>18240</v>
      </c>
      <c r="B5963" s="2" t="s">
        <v>5584</v>
      </c>
      <c r="C5963" s="2" t="s">
        <v>1664</v>
      </c>
      <c r="D5963" s="2" t="s">
        <v>251</v>
      </c>
      <c r="E5963" s="2" t="s">
        <v>23</v>
      </c>
      <c r="F5963" s="5">
        <v>1750</v>
      </c>
      <c r="G5963" s="2" t="s">
        <v>18241</v>
      </c>
      <c r="H5963" s="2" t="s">
        <v>72</v>
      </c>
      <c r="I5963" s="2" t="s">
        <v>13316</v>
      </c>
      <c r="J5963" s="2" t="s">
        <v>232</v>
      </c>
      <c r="K5963" s="9">
        <v>500</v>
      </c>
      <c r="L5963" s="9">
        <v>513</v>
      </c>
      <c r="M5963" s="5">
        <v>12</v>
      </c>
      <c r="N5963" s="5">
        <v>0</v>
      </c>
      <c r="O5963" s="5">
        <v>6.15</v>
      </c>
      <c r="P5963" s="5">
        <v>0</v>
      </c>
      <c r="Q5963" s="2">
        <f t="shared" ref="Q5963:Q6026" si="559">IFERROR(P5963-O5963, 0)</f>
        <v>-6.15</v>
      </c>
      <c r="R5963" s="5">
        <f t="shared" ref="R5963:R6026" si="560">P5963-O5963</f>
        <v>-6.15</v>
      </c>
      <c r="S5963" s="11">
        <f t="shared" ref="S5963:S6026" si="561">R5963/O5963</f>
        <v>-1</v>
      </c>
      <c r="T5963" s="5">
        <v>2.34</v>
      </c>
      <c r="U5963" s="5">
        <v>0.51</v>
      </c>
      <c r="V5963" s="5">
        <v>0</v>
      </c>
      <c r="W5963" s="12">
        <f t="shared" ref="W5963:W6026" si="562">N5963/M5963</f>
        <v>0</v>
      </c>
      <c r="X5963" s="2" t="str">
        <f t="shared" ref="X5963:X6026" si="563">IF(P5963&gt;=4, "SCALE",
  IF(P5963&gt;=2, "MONITOR",
    IF(P5963&gt;=1, "OPTIMISE",
      "PAUSE")))</f>
        <v>PAUSE</v>
      </c>
      <c r="Y5963" s="22" t="str">
        <f t="shared" ref="Y5963:Y6026" si="564">IF(K5963&lt;=300,"Low (100-300)",
 IF(K5963&lt;=500,"Mid (301-500)",
  IF(K5963&lt;=750,"High (501-750)",
   "Premium (751-1000)")))</f>
        <v>Mid (301-500)</v>
      </c>
    </row>
    <row r="5964" spans="1:25">
      <c r="A5964" s="2" t="s">
        <v>18242</v>
      </c>
      <c r="B5964" s="2" t="s">
        <v>1033</v>
      </c>
      <c r="C5964" s="2" t="s">
        <v>3269</v>
      </c>
      <c r="D5964" s="2" t="s">
        <v>655</v>
      </c>
      <c r="E5964" s="2" t="s">
        <v>125</v>
      </c>
      <c r="F5964" s="5">
        <v>1360</v>
      </c>
      <c r="G5964" s="2" t="s">
        <v>18243</v>
      </c>
      <c r="H5964" s="2" t="s">
        <v>167</v>
      </c>
      <c r="I5964" s="2" t="s">
        <v>13316</v>
      </c>
      <c r="J5964" s="2" t="s">
        <v>356</v>
      </c>
      <c r="K5964" s="9">
        <v>600</v>
      </c>
      <c r="L5964" s="9">
        <v>2494</v>
      </c>
      <c r="M5964" s="5">
        <v>82</v>
      </c>
      <c r="N5964" s="5">
        <v>0</v>
      </c>
      <c r="O5964" s="5">
        <v>43.17</v>
      </c>
      <c r="P5964" s="5">
        <v>0</v>
      </c>
      <c r="Q5964" s="2">
        <f t="shared" si="559"/>
        <v>-43.17</v>
      </c>
      <c r="R5964" s="5">
        <f t="shared" si="560"/>
        <v>-43.17</v>
      </c>
      <c r="S5964" s="11">
        <f t="shared" si="561"/>
        <v>-1</v>
      </c>
      <c r="T5964" s="5">
        <v>3.29</v>
      </c>
      <c r="U5964" s="5">
        <v>0.53</v>
      </c>
      <c r="V5964" s="5">
        <v>0</v>
      </c>
      <c r="W5964" s="12">
        <f t="shared" si="562"/>
        <v>0</v>
      </c>
      <c r="X5964" s="2" t="str">
        <f t="shared" si="563"/>
        <v>PAUSE</v>
      </c>
      <c r="Y5964" s="22" t="str">
        <f t="shared" si="564"/>
        <v>High (501-750)</v>
      </c>
    </row>
    <row r="5965" spans="1:25">
      <c r="A5965" s="2" t="s">
        <v>18244</v>
      </c>
      <c r="B5965" s="2" t="s">
        <v>18245</v>
      </c>
      <c r="C5965" s="2" t="s">
        <v>9653</v>
      </c>
      <c r="D5965" s="2" t="s">
        <v>1784</v>
      </c>
      <c r="E5965" s="2" t="s">
        <v>40</v>
      </c>
      <c r="F5965" s="5">
        <v>2000</v>
      </c>
      <c r="G5965" s="2" t="s">
        <v>18246</v>
      </c>
      <c r="H5965" s="2" t="s">
        <v>312</v>
      </c>
      <c r="I5965" s="2" t="s">
        <v>13316</v>
      </c>
      <c r="J5965" s="2" t="s">
        <v>217</v>
      </c>
      <c r="K5965" s="9">
        <v>600</v>
      </c>
      <c r="L5965" s="9">
        <v>2139</v>
      </c>
      <c r="M5965" s="5">
        <v>55</v>
      </c>
      <c r="N5965" s="5">
        <v>5</v>
      </c>
      <c r="O5965" s="5">
        <v>35.42</v>
      </c>
      <c r="P5965" s="5">
        <v>361.11</v>
      </c>
      <c r="Q5965" s="2">
        <f t="shared" si="559"/>
        <v>325.69</v>
      </c>
      <c r="R5965" s="5">
        <f t="shared" si="560"/>
        <v>325.69</v>
      </c>
      <c r="S5965" s="11">
        <f t="shared" si="561"/>
        <v>9.1950875211744769</v>
      </c>
      <c r="T5965" s="5">
        <v>2.57</v>
      </c>
      <c r="U5965" s="5">
        <v>0.64</v>
      </c>
      <c r="V5965" s="5">
        <v>7.08</v>
      </c>
      <c r="W5965" s="12">
        <f t="shared" si="562"/>
        <v>9.0909090909090912E-2</v>
      </c>
      <c r="X5965" s="2" t="str">
        <f t="shared" si="563"/>
        <v>SCALE</v>
      </c>
      <c r="Y5965" s="22" t="str">
        <f t="shared" si="564"/>
        <v>High (501-750)</v>
      </c>
    </row>
    <row r="5966" spans="1:25">
      <c r="A5966" s="2" t="s">
        <v>18247</v>
      </c>
      <c r="B5966" s="2" t="s">
        <v>6627</v>
      </c>
      <c r="C5966" s="2" t="s">
        <v>269</v>
      </c>
      <c r="D5966" s="2" t="s">
        <v>117</v>
      </c>
      <c r="E5966" s="2" t="s">
        <v>118</v>
      </c>
      <c r="F5966" s="5">
        <v>1500</v>
      </c>
      <c r="G5966" s="2" t="s">
        <v>18248</v>
      </c>
      <c r="H5966" s="2" t="s">
        <v>266</v>
      </c>
      <c r="I5966" s="2" t="s">
        <v>13316</v>
      </c>
      <c r="J5966" s="2" t="s">
        <v>95</v>
      </c>
      <c r="K5966" s="9">
        <v>1000</v>
      </c>
      <c r="L5966" s="9">
        <v>1720</v>
      </c>
      <c r="M5966" s="5">
        <v>44</v>
      </c>
      <c r="N5966" s="5">
        <v>0</v>
      </c>
      <c r="O5966" s="5">
        <v>22.14</v>
      </c>
      <c r="P5966" s="5">
        <v>0</v>
      </c>
      <c r="Q5966" s="2">
        <f t="shared" si="559"/>
        <v>-22.14</v>
      </c>
      <c r="R5966" s="5">
        <f t="shared" si="560"/>
        <v>-22.14</v>
      </c>
      <c r="S5966" s="11">
        <f t="shared" si="561"/>
        <v>-1</v>
      </c>
      <c r="T5966" s="5">
        <v>2.56</v>
      </c>
      <c r="U5966" s="5">
        <v>0.5</v>
      </c>
      <c r="V5966" s="5">
        <v>0</v>
      </c>
      <c r="W5966" s="12">
        <f t="shared" si="562"/>
        <v>0</v>
      </c>
      <c r="X5966" s="2" t="str">
        <f t="shared" si="563"/>
        <v>PAUSE</v>
      </c>
      <c r="Y5966" s="22" t="str">
        <f t="shared" si="564"/>
        <v>Premium (751-1000)</v>
      </c>
    </row>
    <row r="5967" spans="1:25">
      <c r="A5967" s="2" t="s">
        <v>18249</v>
      </c>
      <c r="B5967" s="2" t="s">
        <v>691</v>
      </c>
      <c r="C5967" s="2" t="s">
        <v>18250</v>
      </c>
      <c r="D5967" s="2" t="s">
        <v>18251</v>
      </c>
      <c r="E5967" s="2" t="s">
        <v>78</v>
      </c>
      <c r="F5967" s="5">
        <v>1600</v>
      </c>
      <c r="G5967" s="2" t="s">
        <v>18252</v>
      </c>
      <c r="H5967" s="2" t="s">
        <v>42</v>
      </c>
      <c r="I5967" s="2" t="s">
        <v>13316</v>
      </c>
      <c r="J5967" s="2" t="s">
        <v>382</v>
      </c>
      <c r="K5967" s="9">
        <v>300</v>
      </c>
      <c r="L5967" s="9">
        <v>2235</v>
      </c>
      <c r="M5967" s="5">
        <v>89</v>
      </c>
      <c r="N5967" s="5">
        <v>0</v>
      </c>
      <c r="O5967" s="5">
        <v>74.39</v>
      </c>
      <c r="P5967" s="5">
        <v>0</v>
      </c>
      <c r="Q5967" s="2">
        <f t="shared" si="559"/>
        <v>-74.39</v>
      </c>
      <c r="R5967" s="5">
        <f t="shared" si="560"/>
        <v>-74.39</v>
      </c>
      <c r="S5967" s="11">
        <f t="shared" si="561"/>
        <v>-1</v>
      </c>
      <c r="T5967" s="5">
        <v>3.98</v>
      </c>
      <c r="U5967" s="5">
        <v>0.84</v>
      </c>
      <c r="V5967" s="5">
        <v>0</v>
      </c>
      <c r="W5967" s="12">
        <f t="shared" si="562"/>
        <v>0</v>
      </c>
      <c r="X5967" s="2" t="str">
        <f t="shared" si="563"/>
        <v>PAUSE</v>
      </c>
      <c r="Y5967" s="22" t="str">
        <f t="shared" si="564"/>
        <v>Low (100-300)</v>
      </c>
    </row>
    <row r="5968" spans="1:25">
      <c r="A5968" s="2" t="s">
        <v>18253</v>
      </c>
      <c r="B5968" s="2" t="s">
        <v>18254</v>
      </c>
      <c r="C5968" s="2" t="s">
        <v>30</v>
      </c>
      <c r="D5968" s="2" t="s">
        <v>6932</v>
      </c>
      <c r="E5968" s="2" t="s">
        <v>40</v>
      </c>
      <c r="F5968" s="5">
        <v>1500</v>
      </c>
      <c r="G5968" s="2" t="s">
        <v>343</v>
      </c>
      <c r="H5968" s="2" t="s">
        <v>253</v>
      </c>
      <c r="I5968" s="2" t="s">
        <v>13316</v>
      </c>
      <c r="J5968" s="2" t="s">
        <v>127</v>
      </c>
      <c r="K5968" s="9">
        <v>300</v>
      </c>
      <c r="L5968" s="9">
        <v>2430</v>
      </c>
      <c r="M5968" s="5">
        <v>54</v>
      </c>
      <c r="N5968" s="5">
        <v>5</v>
      </c>
      <c r="O5968" s="5">
        <v>34.43</v>
      </c>
      <c r="P5968" s="5">
        <v>358.51</v>
      </c>
      <c r="Q5968" s="2">
        <f t="shared" si="559"/>
        <v>324.08</v>
      </c>
      <c r="R5968" s="5">
        <f t="shared" si="560"/>
        <v>324.08</v>
      </c>
      <c r="S5968" s="11">
        <f t="shared" si="561"/>
        <v>9.4127214638396737</v>
      </c>
      <c r="T5968" s="5">
        <v>2.2200000000000002</v>
      </c>
      <c r="U5968" s="5">
        <v>0.64</v>
      </c>
      <c r="V5968" s="5">
        <v>6.89</v>
      </c>
      <c r="W5968" s="12">
        <f t="shared" si="562"/>
        <v>9.2592592592592587E-2</v>
      </c>
      <c r="X5968" s="2" t="str">
        <f t="shared" si="563"/>
        <v>SCALE</v>
      </c>
      <c r="Y5968" s="22" t="str">
        <f t="shared" si="564"/>
        <v>Low (100-300)</v>
      </c>
    </row>
    <row r="5969" spans="1:25">
      <c r="A5969" s="2" t="s">
        <v>18255</v>
      </c>
      <c r="B5969" s="2" t="s">
        <v>7991</v>
      </c>
      <c r="C5969" s="2" t="s">
        <v>843</v>
      </c>
      <c r="D5969" s="2" t="s">
        <v>359</v>
      </c>
      <c r="E5969" s="2" t="s">
        <v>40</v>
      </c>
      <c r="F5969" s="5">
        <v>1516</v>
      </c>
      <c r="G5969" s="2" t="s">
        <v>18256</v>
      </c>
      <c r="H5969" s="2" t="s">
        <v>25</v>
      </c>
      <c r="I5969" s="2" t="s">
        <v>13316</v>
      </c>
      <c r="J5969" s="2" t="s">
        <v>73</v>
      </c>
      <c r="K5969" s="9">
        <v>500</v>
      </c>
      <c r="L5969" s="9">
        <v>2235</v>
      </c>
      <c r="M5969" s="5">
        <v>43</v>
      </c>
      <c r="N5969" s="5">
        <v>0</v>
      </c>
      <c r="O5969" s="5">
        <v>28.43</v>
      </c>
      <c r="P5969" s="5">
        <v>0</v>
      </c>
      <c r="Q5969" s="2">
        <f t="shared" si="559"/>
        <v>-28.43</v>
      </c>
      <c r="R5969" s="5">
        <f t="shared" si="560"/>
        <v>-28.43</v>
      </c>
      <c r="S5969" s="11">
        <f t="shared" si="561"/>
        <v>-1</v>
      </c>
      <c r="T5969" s="5">
        <v>1.92</v>
      </c>
      <c r="U5969" s="5">
        <v>0.66</v>
      </c>
      <c r="V5969" s="5">
        <v>0</v>
      </c>
      <c r="W5969" s="12">
        <f t="shared" si="562"/>
        <v>0</v>
      </c>
      <c r="X5969" s="2" t="str">
        <f t="shared" si="563"/>
        <v>PAUSE</v>
      </c>
      <c r="Y5969" s="22" t="str">
        <f t="shared" si="564"/>
        <v>Mid (301-500)</v>
      </c>
    </row>
    <row r="5970" spans="1:25">
      <c r="A5970" s="2" t="s">
        <v>18257</v>
      </c>
      <c r="B5970" s="2" t="s">
        <v>1033</v>
      </c>
      <c r="C5970" s="2" t="s">
        <v>9322</v>
      </c>
      <c r="D5970" s="2" t="s">
        <v>655</v>
      </c>
      <c r="E5970" s="2" t="s">
        <v>125</v>
      </c>
      <c r="F5970" s="5">
        <v>1500</v>
      </c>
      <c r="G5970" s="2" t="s">
        <v>18258</v>
      </c>
      <c r="H5970" s="2" t="s">
        <v>34</v>
      </c>
      <c r="I5970" s="2" t="s">
        <v>13316</v>
      </c>
      <c r="J5970" s="2" t="s">
        <v>232</v>
      </c>
      <c r="K5970" s="9">
        <v>1000</v>
      </c>
      <c r="L5970" s="9">
        <v>2012</v>
      </c>
      <c r="M5970" s="5">
        <v>81</v>
      </c>
      <c r="N5970" s="5">
        <v>8</v>
      </c>
      <c r="O5970" s="5">
        <v>34.58</v>
      </c>
      <c r="P5970" s="5">
        <v>315.76</v>
      </c>
      <c r="Q5970" s="2">
        <f t="shared" si="559"/>
        <v>281.18</v>
      </c>
      <c r="R5970" s="5">
        <f t="shared" si="560"/>
        <v>281.18</v>
      </c>
      <c r="S5970" s="11">
        <f t="shared" si="561"/>
        <v>8.1312897628687111</v>
      </c>
      <c r="T5970" s="5">
        <v>4.03</v>
      </c>
      <c r="U5970" s="5">
        <v>0.43</v>
      </c>
      <c r="V5970" s="5">
        <v>4.32</v>
      </c>
      <c r="W5970" s="12">
        <f t="shared" si="562"/>
        <v>9.8765432098765427E-2</v>
      </c>
      <c r="X5970" s="2" t="str">
        <f t="shared" si="563"/>
        <v>SCALE</v>
      </c>
      <c r="Y5970" s="22" t="str">
        <f t="shared" si="564"/>
        <v>Premium (751-1000)</v>
      </c>
    </row>
    <row r="5971" spans="1:25">
      <c r="A5971" s="2" t="s">
        <v>18259</v>
      </c>
      <c r="B5971" s="2" t="s">
        <v>16997</v>
      </c>
      <c r="C5971" s="2" t="s">
        <v>18260</v>
      </c>
      <c r="D5971" s="2" t="s">
        <v>2342</v>
      </c>
      <c r="E5971" s="2" t="s">
        <v>40</v>
      </c>
      <c r="F5971" s="5">
        <v>1100</v>
      </c>
      <c r="G5971" s="2" t="s">
        <v>18261</v>
      </c>
      <c r="H5971" s="2" t="s">
        <v>134</v>
      </c>
      <c r="I5971" s="2" t="s">
        <v>13316</v>
      </c>
      <c r="J5971" s="2" t="s">
        <v>80</v>
      </c>
      <c r="K5971" s="9">
        <v>500</v>
      </c>
      <c r="L5971" s="9">
        <v>2402</v>
      </c>
      <c r="M5971" s="5">
        <v>40</v>
      </c>
      <c r="N5971" s="5">
        <v>1</v>
      </c>
      <c r="O5971" s="5">
        <v>32.950000000000003</v>
      </c>
      <c r="P5971" s="5">
        <v>45.82</v>
      </c>
      <c r="Q5971" s="2">
        <f t="shared" si="559"/>
        <v>12.869999999999997</v>
      </c>
      <c r="R5971" s="5">
        <f t="shared" si="560"/>
        <v>12.869999999999997</v>
      </c>
      <c r="S5971" s="11">
        <f t="shared" si="561"/>
        <v>0.39059180576631247</v>
      </c>
      <c r="T5971" s="5">
        <v>1.67</v>
      </c>
      <c r="U5971" s="5">
        <v>0.82</v>
      </c>
      <c r="V5971" s="5">
        <v>32.950000000000003</v>
      </c>
      <c r="W5971" s="12">
        <f t="shared" si="562"/>
        <v>2.5000000000000001E-2</v>
      </c>
      <c r="X5971" s="2" t="str">
        <f t="shared" si="563"/>
        <v>SCALE</v>
      </c>
      <c r="Y5971" s="22" t="str">
        <f t="shared" si="564"/>
        <v>Mid (301-500)</v>
      </c>
    </row>
    <row r="5972" spans="1:25">
      <c r="A5972" s="2" t="s">
        <v>18262</v>
      </c>
      <c r="B5972" s="2" t="s">
        <v>18263</v>
      </c>
      <c r="C5972" s="2" t="s">
        <v>8579</v>
      </c>
      <c r="D5972" s="2" t="s">
        <v>1258</v>
      </c>
      <c r="E5972" s="2" t="s">
        <v>132</v>
      </c>
      <c r="F5972" s="5">
        <v>2250</v>
      </c>
      <c r="G5972" s="2" t="s">
        <v>18264</v>
      </c>
      <c r="H5972" s="2" t="s">
        <v>94</v>
      </c>
      <c r="I5972" s="2" t="s">
        <v>13316</v>
      </c>
      <c r="J5972" s="2" t="s">
        <v>206</v>
      </c>
      <c r="K5972" s="9">
        <v>100</v>
      </c>
      <c r="L5972" s="9">
        <v>1855</v>
      </c>
      <c r="M5972" s="5">
        <v>62</v>
      </c>
      <c r="N5972" s="5">
        <v>7</v>
      </c>
      <c r="O5972" s="5">
        <v>48.9</v>
      </c>
      <c r="P5972" s="5">
        <v>434.63</v>
      </c>
      <c r="Q5972" s="2">
        <f t="shared" si="559"/>
        <v>385.73</v>
      </c>
      <c r="R5972" s="5">
        <f t="shared" si="560"/>
        <v>385.73</v>
      </c>
      <c r="S5972" s="11">
        <f t="shared" si="561"/>
        <v>7.888139059304704</v>
      </c>
      <c r="T5972" s="5">
        <v>3.34</v>
      </c>
      <c r="U5972" s="5">
        <v>0.79</v>
      </c>
      <c r="V5972" s="5">
        <v>6.99</v>
      </c>
      <c r="W5972" s="12">
        <f t="shared" si="562"/>
        <v>0.11290322580645161</v>
      </c>
      <c r="X5972" s="2" t="str">
        <f t="shared" si="563"/>
        <v>SCALE</v>
      </c>
      <c r="Y5972" s="22" t="str">
        <f t="shared" si="564"/>
        <v>Low (100-300)</v>
      </c>
    </row>
    <row r="5973" spans="1:25">
      <c r="A5973" s="2" t="s">
        <v>18265</v>
      </c>
      <c r="B5973" s="2" t="s">
        <v>18266</v>
      </c>
      <c r="C5973" s="2" t="s">
        <v>18267</v>
      </c>
      <c r="D5973" s="2" t="s">
        <v>4506</v>
      </c>
      <c r="E5973" s="2" t="s">
        <v>112</v>
      </c>
      <c r="F5973" s="5">
        <v>1500</v>
      </c>
      <c r="G5973" s="2" t="s">
        <v>18268</v>
      </c>
      <c r="H5973" s="2" t="s">
        <v>150</v>
      </c>
      <c r="I5973" s="2" t="s">
        <v>13316</v>
      </c>
      <c r="J5973" s="2" t="s">
        <v>66</v>
      </c>
      <c r="K5973" s="9">
        <v>600</v>
      </c>
      <c r="L5973" s="9">
        <v>841</v>
      </c>
      <c r="M5973" s="5">
        <v>27</v>
      </c>
      <c r="N5973" s="5">
        <v>2</v>
      </c>
      <c r="O5973" s="5">
        <v>21.87</v>
      </c>
      <c r="P5973" s="5">
        <v>110.74</v>
      </c>
      <c r="Q5973" s="2">
        <f t="shared" si="559"/>
        <v>88.86999999999999</v>
      </c>
      <c r="R5973" s="5">
        <f t="shared" si="560"/>
        <v>88.86999999999999</v>
      </c>
      <c r="S5973" s="11">
        <f t="shared" si="561"/>
        <v>4.0635573845450379</v>
      </c>
      <c r="T5973" s="5">
        <v>3.21</v>
      </c>
      <c r="U5973" s="5">
        <v>0.81</v>
      </c>
      <c r="V5973" s="5">
        <v>10.94</v>
      </c>
      <c r="W5973" s="12">
        <f t="shared" si="562"/>
        <v>7.407407407407407E-2</v>
      </c>
      <c r="X5973" s="2" t="str">
        <f t="shared" si="563"/>
        <v>SCALE</v>
      </c>
      <c r="Y5973" s="22" t="str">
        <f t="shared" si="564"/>
        <v>High (501-750)</v>
      </c>
    </row>
    <row r="5974" spans="1:25">
      <c r="A5974" s="2" t="s">
        <v>18269</v>
      </c>
      <c r="B5974" s="2" t="s">
        <v>8326</v>
      </c>
      <c r="C5974" s="2" t="s">
        <v>18270</v>
      </c>
      <c r="D5974" s="2" t="s">
        <v>3588</v>
      </c>
      <c r="E5974" s="2" t="s">
        <v>40</v>
      </c>
      <c r="F5974" s="5">
        <v>3000</v>
      </c>
      <c r="G5974" s="2" t="s">
        <v>1346</v>
      </c>
      <c r="H5974" s="2" t="s">
        <v>134</v>
      </c>
      <c r="I5974" s="2" t="s">
        <v>13316</v>
      </c>
      <c r="J5974" s="2" t="s">
        <v>232</v>
      </c>
      <c r="K5974" s="9">
        <v>1000</v>
      </c>
      <c r="L5974" s="9">
        <v>2086</v>
      </c>
      <c r="M5974" s="5">
        <v>81</v>
      </c>
      <c r="N5974" s="5">
        <v>0</v>
      </c>
      <c r="O5974" s="5">
        <v>52.77</v>
      </c>
      <c r="P5974" s="5">
        <v>0</v>
      </c>
      <c r="Q5974" s="2">
        <f t="shared" si="559"/>
        <v>-52.77</v>
      </c>
      <c r="R5974" s="5">
        <f t="shared" si="560"/>
        <v>-52.77</v>
      </c>
      <c r="S5974" s="11">
        <f t="shared" si="561"/>
        <v>-1</v>
      </c>
      <c r="T5974" s="5">
        <v>3.88</v>
      </c>
      <c r="U5974" s="5">
        <v>0.65</v>
      </c>
      <c r="V5974" s="5">
        <v>0</v>
      </c>
      <c r="W5974" s="12">
        <f t="shared" si="562"/>
        <v>0</v>
      </c>
      <c r="X5974" s="2" t="str">
        <f t="shared" si="563"/>
        <v>PAUSE</v>
      </c>
      <c r="Y5974" s="22" t="str">
        <f t="shared" si="564"/>
        <v>Premium (751-1000)</v>
      </c>
    </row>
    <row r="5975" spans="1:25">
      <c r="A5975" s="2" t="s">
        <v>18271</v>
      </c>
      <c r="B5975" s="2" t="s">
        <v>686</v>
      </c>
      <c r="C5975" s="2" t="s">
        <v>10722</v>
      </c>
      <c r="D5975" s="2" t="s">
        <v>6995</v>
      </c>
      <c r="E5975" s="2" t="s">
        <v>23</v>
      </c>
      <c r="F5975" s="5">
        <v>2400</v>
      </c>
      <c r="G5975" s="2" t="s">
        <v>3419</v>
      </c>
      <c r="H5975" s="2" t="s">
        <v>50</v>
      </c>
      <c r="I5975" s="2" t="s">
        <v>13316</v>
      </c>
      <c r="J5975" s="2" t="s">
        <v>73</v>
      </c>
      <c r="K5975" s="9">
        <v>500</v>
      </c>
      <c r="L5975" s="9">
        <v>1963</v>
      </c>
      <c r="M5975" s="5">
        <v>58</v>
      </c>
      <c r="N5975" s="5">
        <v>5</v>
      </c>
      <c r="O5975" s="5">
        <v>25.36</v>
      </c>
      <c r="P5975" s="5">
        <v>175.18</v>
      </c>
      <c r="Q5975" s="2">
        <f t="shared" si="559"/>
        <v>149.82</v>
      </c>
      <c r="R5975" s="5">
        <f t="shared" si="560"/>
        <v>149.82</v>
      </c>
      <c r="S5975" s="11">
        <f t="shared" si="561"/>
        <v>5.9077287066246056</v>
      </c>
      <c r="T5975" s="5">
        <v>2.95</v>
      </c>
      <c r="U5975" s="5">
        <v>0.44</v>
      </c>
      <c r="V5975" s="5">
        <v>5.07</v>
      </c>
      <c r="W5975" s="12">
        <f t="shared" si="562"/>
        <v>8.6206896551724144E-2</v>
      </c>
      <c r="X5975" s="2" t="str">
        <f t="shared" si="563"/>
        <v>SCALE</v>
      </c>
      <c r="Y5975" s="22" t="str">
        <f t="shared" si="564"/>
        <v>Mid (301-500)</v>
      </c>
    </row>
    <row r="5976" spans="1:25">
      <c r="A5976" s="2" t="s">
        <v>18272</v>
      </c>
      <c r="B5976" s="2" t="s">
        <v>7910</v>
      </c>
      <c r="C5976" s="2" t="s">
        <v>18273</v>
      </c>
      <c r="D5976" s="2" t="s">
        <v>602</v>
      </c>
      <c r="E5976" s="2" t="s">
        <v>40</v>
      </c>
      <c r="F5976" s="5">
        <v>2250</v>
      </c>
      <c r="G5976" s="2" t="s">
        <v>6039</v>
      </c>
      <c r="H5976" s="2" t="s">
        <v>150</v>
      </c>
      <c r="I5976" s="2" t="s">
        <v>13316</v>
      </c>
      <c r="J5976" s="2" t="s">
        <v>80</v>
      </c>
      <c r="K5976" s="9">
        <v>500</v>
      </c>
      <c r="L5976" s="9">
        <v>1747</v>
      </c>
      <c r="M5976" s="5">
        <v>34</v>
      </c>
      <c r="N5976" s="5">
        <v>3</v>
      </c>
      <c r="O5976" s="5">
        <v>17.88</v>
      </c>
      <c r="P5976" s="5">
        <v>203.27</v>
      </c>
      <c r="Q5976" s="2">
        <f t="shared" si="559"/>
        <v>185.39000000000001</v>
      </c>
      <c r="R5976" s="5">
        <f t="shared" si="560"/>
        <v>185.39000000000001</v>
      </c>
      <c r="S5976" s="11">
        <f t="shared" si="561"/>
        <v>10.368568232662193</v>
      </c>
      <c r="T5976" s="5">
        <v>1.95</v>
      </c>
      <c r="U5976" s="5">
        <v>0.53</v>
      </c>
      <c r="V5976" s="5">
        <v>5.96</v>
      </c>
      <c r="W5976" s="12">
        <f t="shared" si="562"/>
        <v>8.8235294117647065E-2</v>
      </c>
      <c r="X5976" s="2" t="str">
        <f t="shared" si="563"/>
        <v>SCALE</v>
      </c>
      <c r="Y5976" s="22" t="str">
        <f t="shared" si="564"/>
        <v>Mid (301-500)</v>
      </c>
    </row>
    <row r="5977" spans="1:25">
      <c r="A5977" s="2" t="s">
        <v>18274</v>
      </c>
      <c r="B5977" s="2" t="s">
        <v>1394</v>
      </c>
      <c r="C5977" s="2" t="s">
        <v>3294</v>
      </c>
      <c r="D5977" s="2" t="s">
        <v>655</v>
      </c>
      <c r="E5977" s="2" t="s">
        <v>125</v>
      </c>
      <c r="F5977" s="5">
        <v>4501</v>
      </c>
      <c r="G5977" s="2" t="s">
        <v>18275</v>
      </c>
      <c r="H5977" s="2" t="s">
        <v>161</v>
      </c>
      <c r="I5977" s="2" t="s">
        <v>13316</v>
      </c>
      <c r="J5977" s="2" t="s">
        <v>699</v>
      </c>
      <c r="K5977" s="9">
        <v>500</v>
      </c>
      <c r="L5977" s="9">
        <v>603</v>
      </c>
      <c r="M5977" s="5">
        <v>22</v>
      </c>
      <c r="N5977" s="5">
        <v>2</v>
      </c>
      <c r="O5977" s="5">
        <v>9.18</v>
      </c>
      <c r="P5977" s="5">
        <v>83.35</v>
      </c>
      <c r="Q5977" s="2">
        <f t="shared" si="559"/>
        <v>74.169999999999987</v>
      </c>
      <c r="R5977" s="5">
        <f t="shared" si="560"/>
        <v>74.169999999999987</v>
      </c>
      <c r="S5977" s="11">
        <f t="shared" si="561"/>
        <v>8.0795206971677551</v>
      </c>
      <c r="T5977" s="5">
        <v>3.65</v>
      </c>
      <c r="U5977" s="5">
        <v>0.42</v>
      </c>
      <c r="V5977" s="5">
        <v>4.59</v>
      </c>
      <c r="W5977" s="12">
        <f t="shared" si="562"/>
        <v>9.0909090909090912E-2</v>
      </c>
      <c r="X5977" s="2" t="str">
        <f t="shared" si="563"/>
        <v>SCALE</v>
      </c>
      <c r="Y5977" s="22" t="str">
        <f t="shared" si="564"/>
        <v>Mid (301-500)</v>
      </c>
    </row>
    <row r="5978" spans="1:25">
      <c r="A5978" s="2" t="s">
        <v>18276</v>
      </c>
      <c r="B5978" s="2" t="s">
        <v>1836</v>
      </c>
      <c r="C5978" s="2" t="s">
        <v>83</v>
      </c>
      <c r="D5978" s="2" t="s">
        <v>2667</v>
      </c>
      <c r="E5978" s="2" t="s">
        <v>23</v>
      </c>
      <c r="F5978" s="5">
        <v>1500</v>
      </c>
      <c r="G5978" s="2" t="s">
        <v>18277</v>
      </c>
      <c r="H5978" s="2" t="s">
        <v>266</v>
      </c>
      <c r="I5978" s="2" t="s">
        <v>13316</v>
      </c>
      <c r="J5978" s="2" t="s">
        <v>356</v>
      </c>
      <c r="K5978" s="9">
        <v>600</v>
      </c>
      <c r="L5978" s="9">
        <v>2409</v>
      </c>
      <c r="M5978" s="5">
        <v>90</v>
      </c>
      <c r="N5978" s="5">
        <v>0</v>
      </c>
      <c r="O5978" s="5">
        <v>60.34</v>
      </c>
      <c r="P5978" s="5">
        <v>0</v>
      </c>
      <c r="Q5978" s="2">
        <f t="shared" si="559"/>
        <v>-60.34</v>
      </c>
      <c r="R5978" s="5">
        <f t="shared" si="560"/>
        <v>-60.34</v>
      </c>
      <c r="S5978" s="11">
        <f t="shared" si="561"/>
        <v>-1</v>
      </c>
      <c r="T5978" s="5">
        <v>3.74</v>
      </c>
      <c r="U5978" s="5">
        <v>0.67</v>
      </c>
      <c r="V5978" s="5">
        <v>0</v>
      </c>
      <c r="W5978" s="12">
        <f t="shared" si="562"/>
        <v>0</v>
      </c>
      <c r="X5978" s="2" t="str">
        <f t="shared" si="563"/>
        <v>PAUSE</v>
      </c>
      <c r="Y5978" s="22" t="str">
        <f t="shared" si="564"/>
        <v>High (501-750)</v>
      </c>
    </row>
    <row r="5979" spans="1:25">
      <c r="A5979" s="2" t="s">
        <v>18278</v>
      </c>
      <c r="B5979" s="2" t="s">
        <v>18279</v>
      </c>
      <c r="C5979" s="2" t="s">
        <v>1034</v>
      </c>
      <c r="D5979" s="2" t="s">
        <v>655</v>
      </c>
      <c r="E5979" s="2" t="s">
        <v>125</v>
      </c>
      <c r="F5979" s="5">
        <v>3250</v>
      </c>
      <c r="G5979" s="2" t="s">
        <v>17023</v>
      </c>
      <c r="H5979" s="2" t="s">
        <v>34</v>
      </c>
      <c r="I5979" s="2" t="s">
        <v>13316</v>
      </c>
      <c r="J5979" s="2" t="s">
        <v>313</v>
      </c>
      <c r="K5979" s="9">
        <v>800</v>
      </c>
      <c r="L5979" s="9">
        <v>2376</v>
      </c>
      <c r="M5979" s="5">
        <v>81</v>
      </c>
      <c r="N5979" s="5">
        <v>3</v>
      </c>
      <c r="O5979" s="5">
        <v>54.19</v>
      </c>
      <c r="P5979" s="5">
        <v>183.11</v>
      </c>
      <c r="Q5979" s="2">
        <f t="shared" si="559"/>
        <v>128.92000000000002</v>
      </c>
      <c r="R5979" s="5">
        <f t="shared" si="560"/>
        <v>128.92000000000002</v>
      </c>
      <c r="S5979" s="11">
        <f t="shared" si="561"/>
        <v>2.3790367226425544</v>
      </c>
      <c r="T5979" s="5">
        <v>3.41</v>
      </c>
      <c r="U5979" s="5">
        <v>0.67</v>
      </c>
      <c r="V5979" s="5">
        <v>18.059999999999999</v>
      </c>
      <c r="W5979" s="12">
        <f t="shared" si="562"/>
        <v>3.7037037037037035E-2</v>
      </c>
      <c r="X5979" s="2" t="str">
        <f t="shared" si="563"/>
        <v>SCALE</v>
      </c>
      <c r="Y5979" s="22" t="str">
        <f t="shared" si="564"/>
        <v>Premium (751-1000)</v>
      </c>
    </row>
    <row r="5980" spans="1:25">
      <c r="A5980" s="2" t="s">
        <v>18280</v>
      </c>
      <c r="B5980" s="2" t="s">
        <v>1966</v>
      </c>
      <c r="C5980" s="2" t="s">
        <v>6983</v>
      </c>
      <c r="D5980" s="2" t="s">
        <v>8598</v>
      </c>
      <c r="E5980" s="2" t="s">
        <v>32</v>
      </c>
      <c r="F5980" s="5">
        <v>5417</v>
      </c>
      <c r="G5980" s="2" t="s">
        <v>18281</v>
      </c>
      <c r="H5980" s="2" t="s">
        <v>87</v>
      </c>
      <c r="I5980" s="2" t="s">
        <v>13316</v>
      </c>
      <c r="J5980" s="2" t="s">
        <v>300</v>
      </c>
      <c r="K5980" s="9">
        <v>600</v>
      </c>
      <c r="L5980" s="9">
        <v>1014</v>
      </c>
      <c r="M5980" s="5">
        <v>32</v>
      </c>
      <c r="N5980" s="5">
        <v>0</v>
      </c>
      <c r="O5980" s="5">
        <v>13.32</v>
      </c>
      <c r="P5980" s="5">
        <v>0</v>
      </c>
      <c r="Q5980" s="2">
        <f t="shared" si="559"/>
        <v>-13.32</v>
      </c>
      <c r="R5980" s="5">
        <f t="shared" si="560"/>
        <v>-13.32</v>
      </c>
      <c r="S5980" s="11">
        <f t="shared" si="561"/>
        <v>-1</v>
      </c>
      <c r="T5980" s="5">
        <v>3.16</v>
      </c>
      <c r="U5980" s="5">
        <v>0.42</v>
      </c>
      <c r="V5980" s="5">
        <v>0</v>
      </c>
      <c r="W5980" s="12">
        <f t="shared" si="562"/>
        <v>0</v>
      </c>
      <c r="X5980" s="2" t="str">
        <f t="shared" si="563"/>
        <v>PAUSE</v>
      </c>
      <c r="Y5980" s="22" t="str">
        <f t="shared" si="564"/>
        <v>High (501-750)</v>
      </c>
    </row>
    <row r="5981" spans="1:25">
      <c r="A5981" s="2" t="s">
        <v>18282</v>
      </c>
      <c r="B5981" s="2" t="s">
        <v>18283</v>
      </c>
      <c r="C5981" s="2" t="s">
        <v>1431</v>
      </c>
      <c r="D5981" s="2" t="s">
        <v>13288</v>
      </c>
      <c r="E5981" s="2" t="s">
        <v>85</v>
      </c>
      <c r="F5981" s="5">
        <v>2916</v>
      </c>
      <c r="G5981" s="2" t="s">
        <v>18284</v>
      </c>
      <c r="H5981" s="2" t="s">
        <v>266</v>
      </c>
      <c r="I5981" s="2" t="s">
        <v>13316</v>
      </c>
      <c r="J5981" s="2" t="s">
        <v>35</v>
      </c>
      <c r="K5981" s="9">
        <v>500</v>
      </c>
      <c r="L5981" s="9">
        <v>1968</v>
      </c>
      <c r="M5981" s="5">
        <v>63</v>
      </c>
      <c r="N5981" s="5">
        <v>1</v>
      </c>
      <c r="O5981" s="5">
        <v>48.65</v>
      </c>
      <c r="P5981" s="5">
        <v>47.08</v>
      </c>
      <c r="Q5981" s="2">
        <f t="shared" si="559"/>
        <v>-1.5700000000000003</v>
      </c>
      <c r="R5981" s="5">
        <f t="shared" si="560"/>
        <v>-1.5700000000000003</v>
      </c>
      <c r="S5981" s="11">
        <f t="shared" si="561"/>
        <v>-3.2271325796505657E-2</v>
      </c>
      <c r="T5981" s="5">
        <v>3.2</v>
      </c>
      <c r="U5981" s="5">
        <v>0.77</v>
      </c>
      <c r="V5981" s="5">
        <v>48.65</v>
      </c>
      <c r="W5981" s="12">
        <f t="shared" si="562"/>
        <v>1.5873015873015872E-2</v>
      </c>
      <c r="X5981" s="2" t="str">
        <f t="shared" si="563"/>
        <v>SCALE</v>
      </c>
      <c r="Y5981" s="22" t="str">
        <f t="shared" si="564"/>
        <v>Mid (301-500)</v>
      </c>
    </row>
    <row r="5982" spans="1:25">
      <c r="A5982" s="2" t="s">
        <v>18285</v>
      </c>
      <c r="B5982" s="2" t="s">
        <v>1343</v>
      </c>
      <c r="C5982" s="2" t="s">
        <v>1893</v>
      </c>
      <c r="D5982" s="2" t="s">
        <v>829</v>
      </c>
      <c r="E5982" s="2" t="s">
        <v>112</v>
      </c>
      <c r="F5982" s="5">
        <v>5282</v>
      </c>
      <c r="G5982" s="2" t="s">
        <v>7219</v>
      </c>
      <c r="H5982" s="2" t="s">
        <v>25</v>
      </c>
      <c r="I5982" s="2" t="s">
        <v>13316</v>
      </c>
      <c r="J5982" s="2" t="s">
        <v>699</v>
      </c>
      <c r="K5982" s="9">
        <v>700</v>
      </c>
      <c r="L5982" s="9">
        <v>1554</v>
      </c>
      <c r="M5982" s="5">
        <v>57</v>
      </c>
      <c r="N5982" s="5">
        <v>2</v>
      </c>
      <c r="O5982" s="5">
        <v>22.85</v>
      </c>
      <c r="P5982" s="5">
        <v>148.04</v>
      </c>
      <c r="Q5982" s="2">
        <f t="shared" si="559"/>
        <v>125.19</v>
      </c>
      <c r="R5982" s="5">
        <f t="shared" si="560"/>
        <v>125.19</v>
      </c>
      <c r="S5982" s="11">
        <f t="shared" si="561"/>
        <v>5.4787746170678329</v>
      </c>
      <c r="T5982" s="5">
        <v>3.67</v>
      </c>
      <c r="U5982" s="5">
        <v>0.4</v>
      </c>
      <c r="V5982" s="5">
        <v>11.42</v>
      </c>
      <c r="W5982" s="12">
        <f t="shared" si="562"/>
        <v>3.5087719298245612E-2</v>
      </c>
      <c r="X5982" s="2" t="str">
        <f t="shared" si="563"/>
        <v>SCALE</v>
      </c>
      <c r="Y5982" s="22" t="str">
        <f t="shared" si="564"/>
        <v>High (501-750)</v>
      </c>
    </row>
    <row r="5983" spans="1:25">
      <c r="A5983" s="2" t="s">
        <v>18286</v>
      </c>
      <c r="B5983" s="2" t="s">
        <v>104</v>
      </c>
      <c r="C5983" s="2" t="s">
        <v>6051</v>
      </c>
      <c r="D5983" s="2" t="s">
        <v>1258</v>
      </c>
      <c r="E5983" s="2" t="s">
        <v>132</v>
      </c>
      <c r="F5983" s="5">
        <v>2500</v>
      </c>
      <c r="G5983" s="2" t="s">
        <v>18287</v>
      </c>
      <c r="H5983" s="2" t="s">
        <v>87</v>
      </c>
      <c r="I5983" s="2" t="s">
        <v>13316</v>
      </c>
      <c r="J5983" s="2" t="s">
        <v>95</v>
      </c>
      <c r="K5983" s="9">
        <v>800</v>
      </c>
      <c r="L5983" s="9">
        <v>940</v>
      </c>
      <c r="M5983" s="5">
        <v>40</v>
      </c>
      <c r="N5983" s="5">
        <v>4</v>
      </c>
      <c r="O5983" s="5">
        <v>30.79</v>
      </c>
      <c r="P5983" s="5">
        <v>242.89</v>
      </c>
      <c r="Q5983" s="2">
        <f t="shared" si="559"/>
        <v>212.1</v>
      </c>
      <c r="R5983" s="5">
        <f t="shared" si="560"/>
        <v>212.1</v>
      </c>
      <c r="S5983" s="11">
        <f t="shared" si="561"/>
        <v>6.8886001948684639</v>
      </c>
      <c r="T5983" s="5">
        <v>4.26</v>
      </c>
      <c r="U5983" s="5">
        <v>0.77</v>
      </c>
      <c r="V5983" s="5">
        <v>7.7</v>
      </c>
      <c r="W5983" s="12">
        <f t="shared" si="562"/>
        <v>0.1</v>
      </c>
      <c r="X5983" s="2" t="str">
        <f t="shared" si="563"/>
        <v>SCALE</v>
      </c>
      <c r="Y5983" s="22" t="str">
        <f t="shared" si="564"/>
        <v>Premium (751-1000)</v>
      </c>
    </row>
    <row r="5984" spans="1:25">
      <c r="A5984" s="2" t="s">
        <v>18288</v>
      </c>
      <c r="B5984" s="2" t="s">
        <v>555</v>
      </c>
      <c r="C5984" s="2" t="s">
        <v>18289</v>
      </c>
      <c r="D5984" s="2" t="s">
        <v>18290</v>
      </c>
      <c r="E5984" s="2" t="s">
        <v>56</v>
      </c>
      <c r="F5984" s="5">
        <v>5500</v>
      </c>
      <c r="G5984" s="2" t="s">
        <v>18291</v>
      </c>
      <c r="H5984" s="2" t="s">
        <v>87</v>
      </c>
      <c r="I5984" s="2" t="s">
        <v>13316</v>
      </c>
      <c r="J5984" s="2" t="s">
        <v>356</v>
      </c>
      <c r="K5984" s="9">
        <v>1000</v>
      </c>
      <c r="L5984" s="9">
        <v>1032</v>
      </c>
      <c r="M5984" s="5">
        <v>44</v>
      </c>
      <c r="N5984" s="5">
        <v>1</v>
      </c>
      <c r="O5984" s="5">
        <v>19.28</v>
      </c>
      <c r="P5984" s="5">
        <v>54.56</v>
      </c>
      <c r="Q5984" s="2">
        <f t="shared" si="559"/>
        <v>35.28</v>
      </c>
      <c r="R5984" s="5">
        <f t="shared" si="560"/>
        <v>35.28</v>
      </c>
      <c r="S5984" s="11">
        <f t="shared" si="561"/>
        <v>1.8298755186721991</v>
      </c>
      <c r="T5984" s="5">
        <v>4.26</v>
      </c>
      <c r="U5984" s="5">
        <v>0.44</v>
      </c>
      <c r="V5984" s="5">
        <v>19.28</v>
      </c>
      <c r="W5984" s="12">
        <f t="shared" si="562"/>
        <v>2.2727272727272728E-2</v>
      </c>
      <c r="X5984" s="2" t="str">
        <f t="shared" si="563"/>
        <v>SCALE</v>
      </c>
      <c r="Y5984" s="22" t="str">
        <f t="shared" si="564"/>
        <v>Premium (751-1000)</v>
      </c>
    </row>
    <row r="5985" spans="1:25">
      <c r="A5985" s="2" t="s">
        <v>18292</v>
      </c>
      <c r="B5985" s="2" t="s">
        <v>2641</v>
      </c>
      <c r="C5985" s="2" t="s">
        <v>1354</v>
      </c>
      <c r="D5985" s="2" t="s">
        <v>3588</v>
      </c>
      <c r="E5985" s="2" t="s">
        <v>40</v>
      </c>
      <c r="F5985" s="5">
        <v>1500</v>
      </c>
      <c r="G5985" s="2" t="s">
        <v>897</v>
      </c>
      <c r="H5985" s="2" t="s">
        <v>34</v>
      </c>
      <c r="I5985" s="2" t="s">
        <v>13316</v>
      </c>
      <c r="J5985" s="2" t="s">
        <v>382</v>
      </c>
      <c r="K5985" s="9">
        <v>1000</v>
      </c>
      <c r="L5985" s="9">
        <v>2432</v>
      </c>
      <c r="M5985" s="5">
        <v>53</v>
      </c>
      <c r="N5985" s="5">
        <v>5</v>
      </c>
      <c r="O5985" s="5">
        <v>37.04</v>
      </c>
      <c r="P5985" s="5">
        <v>345.87</v>
      </c>
      <c r="Q5985" s="2">
        <f t="shared" si="559"/>
        <v>308.83</v>
      </c>
      <c r="R5985" s="5">
        <f t="shared" si="560"/>
        <v>308.83</v>
      </c>
      <c r="S5985" s="11">
        <f t="shared" si="561"/>
        <v>8.3377429805615542</v>
      </c>
      <c r="T5985" s="5">
        <v>2.1800000000000002</v>
      </c>
      <c r="U5985" s="5">
        <v>0.7</v>
      </c>
      <c r="V5985" s="5">
        <v>7.41</v>
      </c>
      <c r="W5985" s="12">
        <f t="shared" si="562"/>
        <v>9.4339622641509441E-2</v>
      </c>
      <c r="X5985" s="2" t="str">
        <f t="shared" si="563"/>
        <v>SCALE</v>
      </c>
      <c r="Y5985" s="22" t="str">
        <f t="shared" si="564"/>
        <v>Premium (751-1000)</v>
      </c>
    </row>
    <row r="5986" spans="1:25">
      <c r="A5986" s="2" t="s">
        <v>18293</v>
      </c>
      <c r="B5986" s="2" t="s">
        <v>18294</v>
      </c>
      <c r="C5986" s="2" t="s">
        <v>500</v>
      </c>
      <c r="D5986" s="2" t="s">
        <v>18295</v>
      </c>
      <c r="E5986" s="2" t="s">
        <v>48</v>
      </c>
      <c r="F5986" s="5">
        <v>1499</v>
      </c>
      <c r="G5986" s="2" t="s">
        <v>18296</v>
      </c>
      <c r="H5986" s="2" t="s">
        <v>34</v>
      </c>
      <c r="I5986" s="2" t="s">
        <v>13316</v>
      </c>
      <c r="J5986" s="2" t="s">
        <v>382</v>
      </c>
      <c r="K5986" s="9">
        <v>1000</v>
      </c>
      <c r="L5986" s="9">
        <v>2250</v>
      </c>
      <c r="M5986" s="5">
        <v>58</v>
      </c>
      <c r="N5986" s="5">
        <v>1</v>
      </c>
      <c r="O5986" s="5">
        <v>37</v>
      </c>
      <c r="P5986" s="5">
        <v>59.27</v>
      </c>
      <c r="Q5986" s="2">
        <f t="shared" si="559"/>
        <v>22.270000000000003</v>
      </c>
      <c r="R5986" s="5">
        <f t="shared" si="560"/>
        <v>22.270000000000003</v>
      </c>
      <c r="S5986" s="11">
        <f t="shared" si="561"/>
        <v>0.60189189189189196</v>
      </c>
      <c r="T5986" s="5">
        <v>2.58</v>
      </c>
      <c r="U5986" s="5">
        <v>0.64</v>
      </c>
      <c r="V5986" s="5">
        <v>37</v>
      </c>
      <c r="W5986" s="12">
        <f t="shared" si="562"/>
        <v>1.7241379310344827E-2</v>
      </c>
      <c r="X5986" s="2" t="str">
        <f t="shared" si="563"/>
        <v>SCALE</v>
      </c>
      <c r="Y5986" s="22" t="str">
        <f t="shared" si="564"/>
        <v>Premium (751-1000)</v>
      </c>
    </row>
    <row r="5987" spans="1:25">
      <c r="A5987" s="2" t="s">
        <v>18297</v>
      </c>
      <c r="B5987" s="2" t="s">
        <v>90</v>
      </c>
      <c r="C5987" s="2" t="s">
        <v>18298</v>
      </c>
      <c r="D5987" s="2" t="s">
        <v>9852</v>
      </c>
      <c r="E5987" s="2" t="s">
        <v>432</v>
      </c>
      <c r="F5987" s="5">
        <v>2083</v>
      </c>
      <c r="G5987" s="2" t="s">
        <v>8460</v>
      </c>
      <c r="H5987" s="2" t="s">
        <v>102</v>
      </c>
      <c r="I5987" s="2" t="s">
        <v>13316</v>
      </c>
      <c r="J5987" s="2" t="s">
        <v>248</v>
      </c>
      <c r="K5987" s="9">
        <v>700</v>
      </c>
      <c r="L5987" s="9">
        <v>2120</v>
      </c>
      <c r="M5987" s="5">
        <v>59</v>
      </c>
      <c r="N5987" s="5">
        <v>5</v>
      </c>
      <c r="O5987" s="5">
        <v>48.64</v>
      </c>
      <c r="P5987" s="5">
        <v>227.28</v>
      </c>
      <c r="Q5987" s="2">
        <f t="shared" si="559"/>
        <v>178.64</v>
      </c>
      <c r="R5987" s="5">
        <f t="shared" si="560"/>
        <v>178.64</v>
      </c>
      <c r="S5987" s="11">
        <f t="shared" si="561"/>
        <v>3.6726973684210522</v>
      </c>
      <c r="T5987" s="5">
        <v>2.78</v>
      </c>
      <c r="U5987" s="5">
        <v>0.82</v>
      </c>
      <c r="V5987" s="5">
        <v>9.73</v>
      </c>
      <c r="W5987" s="12">
        <f t="shared" si="562"/>
        <v>8.4745762711864403E-2</v>
      </c>
      <c r="X5987" s="2" t="str">
        <f t="shared" si="563"/>
        <v>SCALE</v>
      </c>
      <c r="Y5987" s="22" t="str">
        <f t="shared" si="564"/>
        <v>High (501-750)</v>
      </c>
    </row>
    <row r="5988" spans="1:25">
      <c r="A5988" s="2" t="s">
        <v>18299</v>
      </c>
      <c r="B5988" s="2" t="s">
        <v>18300</v>
      </c>
      <c r="C5988" s="2" t="s">
        <v>633</v>
      </c>
      <c r="D5988" s="2" t="s">
        <v>2953</v>
      </c>
      <c r="E5988" s="2" t="s">
        <v>112</v>
      </c>
      <c r="F5988" s="5">
        <v>1499</v>
      </c>
      <c r="G5988" s="2" t="s">
        <v>18301</v>
      </c>
      <c r="H5988" s="2" t="s">
        <v>50</v>
      </c>
      <c r="I5988" s="2" t="s">
        <v>13316</v>
      </c>
      <c r="J5988" s="2" t="s">
        <v>361</v>
      </c>
      <c r="K5988" s="9">
        <v>400</v>
      </c>
      <c r="L5988" s="9">
        <v>1788</v>
      </c>
      <c r="M5988" s="5">
        <v>47</v>
      </c>
      <c r="N5988" s="5">
        <v>4</v>
      </c>
      <c r="O5988" s="5">
        <v>31.5</v>
      </c>
      <c r="P5988" s="5">
        <v>256.89999999999998</v>
      </c>
      <c r="Q5988" s="2">
        <f t="shared" si="559"/>
        <v>225.39999999999998</v>
      </c>
      <c r="R5988" s="5">
        <f t="shared" si="560"/>
        <v>225.39999999999998</v>
      </c>
      <c r="S5988" s="11">
        <f t="shared" si="561"/>
        <v>7.155555555555555</v>
      </c>
      <c r="T5988" s="5">
        <v>2.63</v>
      </c>
      <c r="U5988" s="5">
        <v>0.67</v>
      </c>
      <c r="V5988" s="5">
        <v>7.88</v>
      </c>
      <c r="W5988" s="12">
        <f t="shared" si="562"/>
        <v>8.5106382978723402E-2</v>
      </c>
      <c r="X5988" s="2" t="str">
        <f t="shared" si="563"/>
        <v>SCALE</v>
      </c>
      <c r="Y5988" s="22" t="str">
        <f t="shared" si="564"/>
        <v>Mid (301-500)</v>
      </c>
    </row>
    <row r="5989" spans="1:25">
      <c r="A5989" s="2" t="s">
        <v>18302</v>
      </c>
      <c r="B5989" s="2" t="s">
        <v>2132</v>
      </c>
      <c r="C5989" s="2" t="s">
        <v>1773</v>
      </c>
      <c r="D5989" s="2" t="s">
        <v>18303</v>
      </c>
      <c r="E5989" s="2" t="s">
        <v>56</v>
      </c>
      <c r="F5989" s="5">
        <v>1833</v>
      </c>
      <c r="G5989" s="2" t="s">
        <v>18304</v>
      </c>
      <c r="H5989" s="2" t="s">
        <v>102</v>
      </c>
      <c r="I5989" s="2" t="s">
        <v>13316</v>
      </c>
      <c r="J5989" s="2" t="s">
        <v>140</v>
      </c>
      <c r="K5989" s="9">
        <v>700</v>
      </c>
      <c r="L5989" s="9">
        <v>1866</v>
      </c>
      <c r="M5989" s="5">
        <v>69</v>
      </c>
      <c r="N5989" s="5">
        <v>6</v>
      </c>
      <c r="O5989" s="5">
        <v>49.34</v>
      </c>
      <c r="P5989" s="5">
        <v>237.54</v>
      </c>
      <c r="Q5989" s="2">
        <f t="shared" si="559"/>
        <v>188.2</v>
      </c>
      <c r="R5989" s="5">
        <f t="shared" si="560"/>
        <v>188.2</v>
      </c>
      <c r="S5989" s="11">
        <f t="shared" si="561"/>
        <v>3.8143494122415884</v>
      </c>
      <c r="T5989" s="5">
        <v>3.7</v>
      </c>
      <c r="U5989" s="5">
        <v>0.72</v>
      </c>
      <c r="V5989" s="5">
        <v>8.2200000000000006</v>
      </c>
      <c r="W5989" s="12">
        <f t="shared" si="562"/>
        <v>8.6956521739130432E-2</v>
      </c>
      <c r="X5989" s="2" t="str">
        <f t="shared" si="563"/>
        <v>SCALE</v>
      </c>
      <c r="Y5989" s="22" t="str">
        <f t="shared" si="564"/>
        <v>High (501-750)</v>
      </c>
    </row>
    <row r="5990" spans="1:25">
      <c r="A5990" s="2" t="s">
        <v>18305</v>
      </c>
      <c r="B5990" s="2" t="s">
        <v>18306</v>
      </c>
      <c r="C5990" s="2" t="s">
        <v>18307</v>
      </c>
      <c r="D5990" s="2" t="s">
        <v>117</v>
      </c>
      <c r="E5990" s="2" t="s">
        <v>118</v>
      </c>
      <c r="F5990" s="5">
        <v>2040</v>
      </c>
      <c r="G5990" s="2" t="s">
        <v>18308</v>
      </c>
      <c r="H5990" s="2" t="s">
        <v>150</v>
      </c>
      <c r="I5990" s="2" t="s">
        <v>13316</v>
      </c>
      <c r="J5990" s="2" t="s">
        <v>35</v>
      </c>
      <c r="K5990" s="9">
        <v>100</v>
      </c>
      <c r="L5990" s="9">
        <v>1136</v>
      </c>
      <c r="M5990" s="5">
        <v>18</v>
      </c>
      <c r="N5990" s="5">
        <v>0</v>
      </c>
      <c r="O5990" s="5">
        <v>10.85</v>
      </c>
      <c r="P5990" s="5">
        <v>0</v>
      </c>
      <c r="Q5990" s="2">
        <f t="shared" si="559"/>
        <v>-10.85</v>
      </c>
      <c r="R5990" s="5">
        <f t="shared" si="560"/>
        <v>-10.85</v>
      </c>
      <c r="S5990" s="11">
        <f t="shared" si="561"/>
        <v>-1</v>
      </c>
      <c r="T5990" s="5">
        <v>1.58</v>
      </c>
      <c r="U5990" s="5">
        <v>0.6</v>
      </c>
      <c r="V5990" s="5">
        <v>0</v>
      </c>
      <c r="W5990" s="12">
        <f t="shared" si="562"/>
        <v>0</v>
      </c>
      <c r="X5990" s="2" t="str">
        <f t="shared" si="563"/>
        <v>PAUSE</v>
      </c>
      <c r="Y5990" s="22" t="str">
        <f t="shared" si="564"/>
        <v>Low (100-300)</v>
      </c>
    </row>
    <row r="5991" spans="1:25">
      <c r="A5991" s="2" t="s">
        <v>18309</v>
      </c>
      <c r="B5991" s="2" t="s">
        <v>9382</v>
      </c>
      <c r="C5991" s="2" t="s">
        <v>18310</v>
      </c>
      <c r="D5991" s="2" t="s">
        <v>1190</v>
      </c>
      <c r="E5991" s="2" t="s">
        <v>112</v>
      </c>
      <c r="F5991" s="5">
        <v>4500</v>
      </c>
      <c r="G5991" s="2" t="s">
        <v>18311</v>
      </c>
      <c r="H5991" s="2" t="s">
        <v>50</v>
      </c>
      <c r="I5991" s="2" t="s">
        <v>13316</v>
      </c>
      <c r="J5991" s="2" t="s">
        <v>66</v>
      </c>
      <c r="K5991" s="9">
        <v>500</v>
      </c>
      <c r="L5991" s="9">
        <v>2127</v>
      </c>
      <c r="M5991" s="5">
        <v>40</v>
      </c>
      <c r="N5991" s="5">
        <v>1</v>
      </c>
      <c r="O5991" s="5">
        <v>25.49</v>
      </c>
      <c r="P5991" s="5">
        <v>72.22</v>
      </c>
      <c r="Q5991" s="2">
        <f t="shared" si="559"/>
        <v>46.730000000000004</v>
      </c>
      <c r="R5991" s="5">
        <f t="shared" si="560"/>
        <v>46.730000000000004</v>
      </c>
      <c r="S5991" s="11">
        <f t="shared" si="561"/>
        <v>1.8332679482149865</v>
      </c>
      <c r="T5991" s="5">
        <v>1.88</v>
      </c>
      <c r="U5991" s="5">
        <v>0.64</v>
      </c>
      <c r="V5991" s="5">
        <v>25.49</v>
      </c>
      <c r="W5991" s="12">
        <f t="shared" si="562"/>
        <v>2.5000000000000001E-2</v>
      </c>
      <c r="X5991" s="2" t="str">
        <f t="shared" si="563"/>
        <v>SCALE</v>
      </c>
      <c r="Y5991" s="22" t="str">
        <f t="shared" si="564"/>
        <v>Mid (301-500)</v>
      </c>
    </row>
    <row r="5992" spans="1:25">
      <c r="A5992" s="2" t="s">
        <v>18312</v>
      </c>
      <c r="B5992" s="2" t="s">
        <v>18313</v>
      </c>
      <c r="C5992" s="2" t="s">
        <v>3033</v>
      </c>
      <c r="D5992" s="2" t="s">
        <v>2757</v>
      </c>
      <c r="E5992" s="2" t="s">
        <v>118</v>
      </c>
      <c r="F5992" s="5">
        <v>3230</v>
      </c>
      <c r="G5992" s="2" t="s">
        <v>18314</v>
      </c>
      <c r="H5992" s="2" t="s">
        <v>344</v>
      </c>
      <c r="I5992" s="2" t="s">
        <v>13316</v>
      </c>
      <c r="J5992" s="2" t="s">
        <v>135</v>
      </c>
      <c r="K5992" s="9">
        <v>200</v>
      </c>
      <c r="L5992" s="9">
        <v>937</v>
      </c>
      <c r="M5992" s="5">
        <v>24</v>
      </c>
      <c r="N5992" s="5">
        <v>1</v>
      </c>
      <c r="O5992" s="5">
        <v>14.01</v>
      </c>
      <c r="P5992" s="5">
        <v>52.85</v>
      </c>
      <c r="Q5992" s="2">
        <f t="shared" si="559"/>
        <v>38.840000000000003</v>
      </c>
      <c r="R5992" s="5">
        <f t="shared" si="560"/>
        <v>38.840000000000003</v>
      </c>
      <c r="S5992" s="11">
        <f t="shared" si="561"/>
        <v>2.772305496074233</v>
      </c>
      <c r="T5992" s="5">
        <v>2.56</v>
      </c>
      <c r="U5992" s="5">
        <v>0.57999999999999996</v>
      </c>
      <c r="V5992" s="5">
        <v>14.01</v>
      </c>
      <c r="W5992" s="12">
        <f t="shared" si="562"/>
        <v>4.1666666666666664E-2</v>
      </c>
      <c r="X5992" s="2" t="str">
        <f t="shared" si="563"/>
        <v>SCALE</v>
      </c>
      <c r="Y5992" s="22" t="str">
        <f t="shared" si="564"/>
        <v>Low (100-300)</v>
      </c>
    </row>
    <row r="5993" spans="1:25">
      <c r="A5993" s="2" t="s">
        <v>18315</v>
      </c>
      <c r="B5993" s="2" t="s">
        <v>358</v>
      </c>
      <c r="C5993" s="2" t="s">
        <v>1563</v>
      </c>
      <c r="D5993" s="2" t="s">
        <v>18316</v>
      </c>
      <c r="E5993" s="2" t="s">
        <v>281</v>
      </c>
      <c r="F5993" s="5">
        <v>1844</v>
      </c>
      <c r="G5993" s="2" t="s">
        <v>18317</v>
      </c>
      <c r="H5993" s="2" t="s">
        <v>42</v>
      </c>
      <c r="I5993" s="2" t="s">
        <v>13316</v>
      </c>
      <c r="J5993" s="2" t="s">
        <v>162</v>
      </c>
      <c r="K5993" s="9">
        <v>500</v>
      </c>
      <c r="L5993" s="9">
        <v>991</v>
      </c>
      <c r="M5993" s="5">
        <v>40</v>
      </c>
      <c r="N5993" s="5">
        <v>4</v>
      </c>
      <c r="O5993" s="5">
        <v>24.6</v>
      </c>
      <c r="P5993" s="5">
        <v>202.41</v>
      </c>
      <c r="Q5993" s="2">
        <f t="shared" si="559"/>
        <v>177.81</v>
      </c>
      <c r="R5993" s="5">
        <f t="shared" si="560"/>
        <v>177.81</v>
      </c>
      <c r="S5993" s="11">
        <f t="shared" si="561"/>
        <v>7.2280487804878044</v>
      </c>
      <c r="T5993" s="5">
        <v>4.04</v>
      </c>
      <c r="U5993" s="5">
        <v>0.62</v>
      </c>
      <c r="V5993" s="5">
        <v>6.15</v>
      </c>
      <c r="W5993" s="12">
        <f t="shared" si="562"/>
        <v>0.1</v>
      </c>
      <c r="X5993" s="2" t="str">
        <f t="shared" si="563"/>
        <v>SCALE</v>
      </c>
      <c r="Y5993" s="22" t="str">
        <f t="shared" si="564"/>
        <v>Mid (301-500)</v>
      </c>
    </row>
    <row r="5994" spans="1:25">
      <c r="A5994" s="2" t="s">
        <v>18318</v>
      </c>
      <c r="B5994" s="2" t="s">
        <v>18319</v>
      </c>
      <c r="C5994" s="2" t="s">
        <v>767</v>
      </c>
      <c r="D5994" s="2" t="s">
        <v>6913</v>
      </c>
      <c r="E5994" s="2" t="s">
        <v>1688</v>
      </c>
      <c r="F5994" s="5">
        <v>3230</v>
      </c>
      <c r="G5994" s="2" t="s">
        <v>18320</v>
      </c>
      <c r="H5994" s="2" t="s">
        <v>94</v>
      </c>
      <c r="I5994" s="2" t="s">
        <v>13316</v>
      </c>
      <c r="J5994" s="2" t="s">
        <v>458</v>
      </c>
      <c r="K5994" s="9">
        <v>1000</v>
      </c>
      <c r="L5994" s="9">
        <v>2128</v>
      </c>
      <c r="M5994" s="5">
        <v>56</v>
      </c>
      <c r="N5994" s="5">
        <v>1</v>
      </c>
      <c r="O5994" s="5">
        <v>45.42</v>
      </c>
      <c r="P5994" s="5">
        <v>66.98</v>
      </c>
      <c r="Q5994" s="2">
        <f t="shared" si="559"/>
        <v>21.560000000000002</v>
      </c>
      <c r="R5994" s="5">
        <f t="shared" si="560"/>
        <v>21.560000000000002</v>
      </c>
      <c r="S5994" s="11">
        <f t="shared" si="561"/>
        <v>0.4746807573756055</v>
      </c>
      <c r="T5994" s="5">
        <v>2.63</v>
      </c>
      <c r="U5994" s="5">
        <v>0.81</v>
      </c>
      <c r="V5994" s="5">
        <v>45.42</v>
      </c>
      <c r="W5994" s="12">
        <f t="shared" si="562"/>
        <v>1.7857142857142856E-2</v>
      </c>
      <c r="X5994" s="2" t="str">
        <f t="shared" si="563"/>
        <v>SCALE</v>
      </c>
      <c r="Y5994" s="22" t="str">
        <f t="shared" si="564"/>
        <v>Premium (751-1000)</v>
      </c>
    </row>
    <row r="5995" spans="1:25">
      <c r="A5995" s="2" t="s">
        <v>18321</v>
      </c>
      <c r="B5995" s="2" t="s">
        <v>776</v>
      </c>
      <c r="C5995" s="2" t="s">
        <v>15970</v>
      </c>
      <c r="D5995" s="2" t="s">
        <v>18322</v>
      </c>
      <c r="E5995" s="2" t="s">
        <v>526</v>
      </c>
      <c r="F5995" s="5">
        <v>1900</v>
      </c>
      <c r="G5995" s="2" t="s">
        <v>14192</v>
      </c>
      <c r="H5995" s="2" t="s">
        <v>344</v>
      </c>
      <c r="I5995" s="2" t="s">
        <v>13316</v>
      </c>
      <c r="J5995" s="2" t="s">
        <v>217</v>
      </c>
      <c r="K5995" s="9">
        <v>200</v>
      </c>
      <c r="L5995" s="9">
        <v>1005</v>
      </c>
      <c r="M5995" s="5">
        <v>15</v>
      </c>
      <c r="N5995" s="5">
        <v>1</v>
      </c>
      <c r="O5995" s="5">
        <v>6.8</v>
      </c>
      <c r="P5995" s="5">
        <v>66.2</v>
      </c>
      <c r="Q5995" s="2">
        <f t="shared" si="559"/>
        <v>59.400000000000006</v>
      </c>
      <c r="R5995" s="5">
        <f t="shared" si="560"/>
        <v>59.400000000000006</v>
      </c>
      <c r="S5995" s="11">
        <f t="shared" si="561"/>
        <v>8.7352941176470598</v>
      </c>
      <c r="T5995" s="5">
        <v>1.49</v>
      </c>
      <c r="U5995" s="5">
        <v>0.45</v>
      </c>
      <c r="V5995" s="5">
        <v>6.8</v>
      </c>
      <c r="W5995" s="12">
        <f t="shared" si="562"/>
        <v>6.6666666666666666E-2</v>
      </c>
      <c r="X5995" s="2" t="str">
        <f t="shared" si="563"/>
        <v>SCALE</v>
      </c>
      <c r="Y5995" s="22" t="str">
        <f t="shared" si="564"/>
        <v>Low (100-300)</v>
      </c>
    </row>
    <row r="5996" spans="1:25">
      <c r="A5996" s="2" t="s">
        <v>18323</v>
      </c>
      <c r="B5996" s="2" t="s">
        <v>1542</v>
      </c>
      <c r="C5996" s="2" t="s">
        <v>18324</v>
      </c>
      <c r="D5996" s="2" t="s">
        <v>18325</v>
      </c>
      <c r="E5996" s="2" t="s">
        <v>432</v>
      </c>
      <c r="F5996" s="5">
        <v>7800</v>
      </c>
      <c r="G5996" s="2" t="s">
        <v>2016</v>
      </c>
      <c r="H5996" s="2" t="s">
        <v>161</v>
      </c>
      <c r="I5996" s="2" t="s">
        <v>13316</v>
      </c>
      <c r="J5996" s="2" t="s">
        <v>95</v>
      </c>
      <c r="K5996" s="9">
        <v>300</v>
      </c>
      <c r="L5996" s="9">
        <v>927</v>
      </c>
      <c r="M5996" s="5">
        <v>32</v>
      </c>
      <c r="N5996" s="5">
        <v>0</v>
      </c>
      <c r="O5996" s="5">
        <v>13.31</v>
      </c>
      <c r="P5996" s="5">
        <v>0</v>
      </c>
      <c r="Q5996" s="2">
        <f t="shared" si="559"/>
        <v>-13.31</v>
      </c>
      <c r="R5996" s="5">
        <f t="shared" si="560"/>
        <v>-13.31</v>
      </c>
      <c r="S5996" s="11">
        <f t="shared" si="561"/>
        <v>-1</v>
      </c>
      <c r="T5996" s="5">
        <v>3.45</v>
      </c>
      <c r="U5996" s="5">
        <v>0.42</v>
      </c>
      <c r="V5996" s="5">
        <v>0</v>
      </c>
      <c r="W5996" s="12">
        <f t="shared" si="562"/>
        <v>0</v>
      </c>
      <c r="X5996" s="2" t="str">
        <f t="shared" si="563"/>
        <v>PAUSE</v>
      </c>
      <c r="Y5996" s="22" t="str">
        <f t="shared" si="564"/>
        <v>Low (100-300)</v>
      </c>
    </row>
    <row r="5997" spans="1:25">
      <c r="A5997" s="2" t="s">
        <v>18326</v>
      </c>
      <c r="B5997" s="2" t="s">
        <v>325</v>
      </c>
      <c r="C5997" s="2" t="s">
        <v>15897</v>
      </c>
      <c r="D5997" s="2" t="s">
        <v>2549</v>
      </c>
      <c r="E5997" s="2" t="s">
        <v>48</v>
      </c>
      <c r="F5997" s="5">
        <v>2986</v>
      </c>
      <c r="G5997" s="2" t="s">
        <v>18327</v>
      </c>
      <c r="H5997" s="2" t="s">
        <v>25</v>
      </c>
      <c r="I5997" s="2" t="s">
        <v>13316</v>
      </c>
      <c r="J5997" s="2" t="s">
        <v>183</v>
      </c>
      <c r="K5997" s="9">
        <v>700</v>
      </c>
      <c r="L5997" s="9">
        <v>2251</v>
      </c>
      <c r="M5997" s="5">
        <v>51</v>
      </c>
      <c r="N5997" s="5">
        <v>1</v>
      </c>
      <c r="O5997" s="5">
        <v>41.02</v>
      </c>
      <c r="P5997" s="5">
        <v>57.2</v>
      </c>
      <c r="Q5997" s="2">
        <f t="shared" si="559"/>
        <v>16.18</v>
      </c>
      <c r="R5997" s="5">
        <f t="shared" si="560"/>
        <v>16.18</v>
      </c>
      <c r="S5997" s="11">
        <f t="shared" si="561"/>
        <v>0.39444173573866403</v>
      </c>
      <c r="T5997" s="5">
        <v>2.27</v>
      </c>
      <c r="U5997" s="5">
        <v>0.8</v>
      </c>
      <c r="V5997" s="5">
        <v>41.02</v>
      </c>
      <c r="W5997" s="12">
        <f t="shared" si="562"/>
        <v>1.9607843137254902E-2</v>
      </c>
      <c r="X5997" s="2" t="str">
        <f t="shared" si="563"/>
        <v>SCALE</v>
      </c>
      <c r="Y5997" s="22" t="str">
        <f t="shared" si="564"/>
        <v>High (501-750)</v>
      </c>
    </row>
    <row r="5998" spans="1:25">
      <c r="A5998" s="2" t="s">
        <v>18328</v>
      </c>
      <c r="B5998" s="2" t="s">
        <v>18329</v>
      </c>
      <c r="C5998" s="2" t="s">
        <v>13263</v>
      </c>
      <c r="D5998" s="2" t="s">
        <v>175</v>
      </c>
      <c r="E5998" s="2" t="s">
        <v>23</v>
      </c>
      <c r="F5998" s="5">
        <v>3230</v>
      </c>
      <c r="G5998" s="2" t="s">
        <v>18330</v>
      </c>
      <c r="H5998" s="2" t="s">
        <v>50</v>
      </c>
      <c r="I5998" s="2" t="s">
        <v>13316</v>
      </c>
      <c r="J5998" s="2" t="s">
        <v>313</v>
      </c>
      <c r="K5998" s="9">
        <v>100</v>
      </c>
      <c r="L5998" s="9">
        <v>625</v>
      </c>
      <c r="M5998" s="5">
        <v>14</v>
      </c>
      <c r="N5998" s="5">
        <v>1</v>
      </c>
      <c r="O5998" s="5">
        <v>8.6999999999999993</v>
      </c>
      <c r="P5998" s="5">
        <v>40.130000000000003</v>
      </c>
      <c r="Q5998" s="2">
        <f t="shared" si="559"/>
        <v>31.430000000000003</v>
      </c>
      <c r="R5998" s="5">
        <f t="shared" si="560"/>
        <v>31.430000000000003</v>
      </c>
      <c r="S5998" s="11">
        <f t="shared" si="561"/>
        <v>3.6126436781609201</v>
      </c>
      <c r="T5998" s="5">
        <v>2.2400000000000002</v>
      </c>
      <c r="U5998" s="5">
        <v>0.62</v>
      </c>
      <c r="V5998" s="5">
        <v>8.6999999999999993</v>
      </c>
      <c r="W5998" s="12">
        <f t="shared" si="562"/>
        <v>7.1428571428571425E-2</v>
      </c>
      <c r="X5998" s="2" t="str">
        <f t="shared" si="563"/>
        <v>SCALE</v>
      </c>
      <c r="Y5998" s="22" t="str">
        <f t="shared" si="564"/>
        <v>Low (100-300)</v>
      </c>
    </row>
    <row r="5999" spans="1:25">
      <c r="A5999" s="2" t="s">
        <v>18331</v>
      </c>
      <c r="B5999" s="2" t="s">
        <v>18332</v>
      </c>
      <c r="C5999" s="2" t="s">
        <v>573</v>
      </c>
      <c r="D5999" s="2" t="s">
        <v>4589</v>
      </c>
      <c r="E5999" s="2" t="s">
        <v>112</v>
      </c>
      <c r="F5999" s="5">
        <v>2000</v>
      </c>
      <c r="G5999" s="2" t="s">
        <v>18332</v>
      </c>
      <c r="H5999" s="2" t="s">
        <v>25</v>
      </c>
      <c r="I5999" s="2" t="s">
        <v>13316</v>
      </c>
      <c r="J5999" s="2" t="s">
        <v>177</v>
      </c>
      <c r="K5999" s="9">
        <v>800</v>
      </c>
      <c r="L5999" s="9">
        <v>2310</v>
      </c>
      <c r="M5999" s="5">
        <v>81</v>
      </c>
      <c r="N5999" s="5">
        <v>9</v>
      </c>
      <c r="O5999" s="5">
        <v>55.35</v>
      </c>
      <c r="P5999" s="5">
        <v>530.01</v>
      </c>
      <c r="Q5999" s="2">
        <f t="shared" si="559"/>
        <v>474.65999999999997</v>
      </c>
      <c r="R5999" s="5">
        <f t="shared" si="560"/>
        <v>474.65999999999997</v>
      </c>
      <c r="S5999" s="11">
        <f t="shared" si="561"/>
        <v>8.5756097560975597</v>
      </c>
      <c r="T5999" s="5">
        <v>3.51</v>
      </c>
      <c r="U5999" s="5">
        <v>0.68</v>
      </c>
      <c r="V5999" s="5">
        <v>6.15</v>
      </c>
      <c r="W5999" s="12">
        <f t="shared" si="562"/>
        <v>0.1111111111111111</v>
      </c>
      <c r="X5999" s="2" t="str">
        <f t="shared" si="563"/>
        <v>SCALE</v>
      </c>
      <c r="Y5999" s="22" t="str">
        <f t="shared" si="564"/>
        <v>Premium (751-1000)</v>
      </c>
    </row>
    <row r="6000" spans="1:25">
      <c r="A6000" s="2" t="s">
        <v>18333</v>
      </c>
      <c r="B6000" s="2" t="s">
        <v>5757</v>
      </c>
      <c r="C6000" s="2" t="s">
        <v>18334</v>
      </c>
      <c r="D6000" s="2" t="s">
        <v>2602</v>
      </c>
      <c r="E6000" s="2" t="s">
        <v>258</v>
      </c>
      <c r="F6000" s="5">
        <v>2500</v>
      </c>
      <c r="G6000" s="2" t="s">
        <v>18335</v>
      </c>
      <c r="H6000" s="2" t="s">
        <v>94</v>
      </c>
      <c r="I6000" s="2" t="s">
        <v>13316</v>
      </c>
      <c r="J6000" s="2" t="s">
        <v>35</v>
      </c>
      <c r="K6000" s="9">
        <v>200</v>
      </c>
      <c r="L6000" s="9">
        <v>2062</v>
      </c>
      <c r="M6000" s="5">
        <v>91</v>
      </c>
      <c r="N6000" s="5">
        <v>2</v>
      </c>
      <c r="O6000" s="5">
        <v>53.75</v>
      </c>
      <c r="P6000" s="5">
        <v>111.89</v>
      </c>
      <c r="Q6000" s="2">
        <f t="shared" si="559"/>
        <v>58.14</v>
      </c>
      <c r="R6000" s="5">
        <f t="shared" si="560"/>
        <v>58.14</v>
      </c>
      <c r="S6000" s="11">
        <f t="shared" si="561"/>
        <v>1.0816744186046512</v>
      </c>
      <c r="T6000" s="5">
        <v>4.41</v>
      </c>
      <c r="U6000" s="5">
        <v>0.59</v>
      </c>
      <c r="V6000" s="5">
        <v>26.88</v>
      </c>
      <c r="W6000" s="12">
        <f t="shared" si="562"/>
        <v>2.197802197802198E-2</v>
      </c>
      <c r="X6000" s="2" t="str">
        <f t="shared" si="563"/>
        <v>SCALE</v>
      </c>
      <c r="Y6000" s="22" t="str">
        <f t="shared" si="564"/>
        <v>Low (100-300)</v>
      </c>
    </row>
    <row r="6001" spans="1:25">
      <c r="A6001" s="2" t="s">
        <v>18336</v>
      </c>
      <c r="B6001" s="2" t="s">
        <v>1470</v>
      </c>
      <c r="C6001" s="2" t="s">
        <v>5169</v>
      </c>
      <c r="D6001" s="2" t="s">
        <v>1886</v>
      </c>
      <c r="E6001" s="2" t="s">
        <v>40</v>
      </c>
      <c r="F6001" s="5">
        <v>3500</v>
      </c>
      <c r="G6001" s="2" t="s">
        <v>18337</v>
      </c>
      <c r="H6001" s="2" t="s">
        <v>190</v>
      </c>
      <c r="I6001" s="2" t="s">
        <v>13316</v>
      </c>
      <c r="J6001" s="2" t="s">
        <v>35</v>
      </c>
      <c r="K6001" s="9">
        <v>800</v>
      </c>
      <c r="L6001" s="9">
        <v>1895</v>
      </c>
      <c r="M6001" s="5">
        <v>62</v>
      </c>
      <c r="N6001" s="5">
        <v>1</v>
      </c>
      <c r="O6001" s="5">
        <v>25.95</v>
      </c>
      <c r="P6001" s="5">
        <v>73.33</v>
      </c>
      <c r="Q6001" s="2">
        <f t="shared" si="559"/>
        <v>47.379999999999995</v>
      </c>
      <c r="R6001" s="5">
        <f t="shared" si="560"/>
        <v>47.379999999999995</v>
      </c>
      <c r="S6001" s="11">
        <f t="shared" si="561"/>
        <v>1.8258188824662811</v>
      </c>
      <c r="T6001" s="5">
        <v>3.27</v>
      </c>
      <c r="U6001" s="5">
        <v>0.42</v>
      </c>
      <c r="V6001" s="5">
        <v>25.95</v>
      </c>
      <c r="W6001" s="12">
        <f t="shared" si="562"/>
        <v>1.6129032258064516E-2</v>
      </c>
      <c r="X6001" s="2" t="str">
        <f t="shared" si="563"/>
        <v>SCALE</v>
      </c>
      <c r="Y6001" s="22" t="str">
        <f t="shared" si="564"/>
        <v>Premium (751-1000)</v>
      </c>
    </row>
    <row r="6002" spans="1:25">
      <c r="A6002" s="2" t="s">
        <v>18338</v>
      </c>
      <c r="B6002" s="2" t="s">
        <v>799</v>
      </c>
      <c r="C6002" s="2" t="s">
        <v>5670</v>
      </c>
      <c r="D6002" s="2" t="s">
        <v>1886</v>
      </c>
      <c r="E6002" s="2" t="s">
        <v>40</v>
      </c>
      <c r="F6002" s="5">
        <v>1384</v>
      </c>
      <c r="G6002" s="2" t="s">
        <v>18339</v>
      </c>
      <c r="H6002" s="2" t="s">
        <v>102</v>
      </c>
      <c r="I6002" s="2" t="s">
        <v>13316</v>
      </c>
      <c r="J6002" s="2" t="s">
        <v>140</v>
      </c>
      <c r="K6002" s="9">
        <v>200</v>
      </c>
      <c r="L6002" s="9">
        <v>2475</v>
      </c>
      <c r="M6002" s="5">
        <v>51</v>
      </c>
      <c r="N6002" s="5">
        <v>0</v>
      </c>
      <c r="O6002" s="5">
        <v>23.37</v>
      </c>
      <c r="P6002" s="5">
        <v>0</v>
      </c>
      <c r="Q6002" s="2">
        <f t="shared" si="559"/>
        <v>-23.37</v>
      </c>
      <c r="R6002" s="5">
        <f t="shared" si="560"/>
        <v>-23.37</v>
      </c>
      <c r="S6002" s="11">
        <f t="shared" si="561"/>
        <v>-1</v>
      </c>
      <c r="T6002" s="5">
        <v>2.06</v>
      </c>
      <c r="U6002" s="5">
        <v>0.46</v>
      </c>
      <c r="V6002" s="5">
        <v>0</v>
      </c>
      <c r="W6002" s="12">
        <f t="shared" si="562"/>
        <v>0</v>
      </c>
      <c r="X6002" s="2" t="str">
        <f t="shared" si="563"/>
        <v>PAUSE</v>
      </c>
      <c r="Y6002" s="22" t="str">
        <f t="shared" si="564"/>
        <v>Low (100-300)</v>
      </c>
    </row>
    <row r="6003" spans="1:25">
      <c r="A6003" s="2" t="s">
        <v>18340</v>
      </c>
      <c r="B6003" s="2" t="s">
        <v>2253</v>
      </c>
      <c r="C6003" s="2" t="s">
        <v>3033</v>
      </c>
      <c r="D6003" s="2" t="s">
        <v>63</v>
      </c>
      <c r="E6003" s="2" t="s">
        <v>32</v>
      </c>
      <c r="F6003" s="5">
        <v>1384</v>
      </c>
      <c r="G6003" s="2" t="s">
        <v>18341</v>
      </c>
      <c r="H6003" s="2" t="s">
        <v>134</v>
      </c>
      <c r="I6003" s="2" t="s">
        <v>13316</v>
      </c>
      <c r="J6003" s="2" t="s">
        <v>95</v>
      </c>
      <c r="K6003" s="9">
        <v>600</v>
      </c>
      <c r="L6003" s="9">
        <v>2498</v>
      </c>
      <c r="M6003" s="5">
        <v>56</v>
      </c>
      <c r="N6003" s="5">
        <v>0</v>
      </c>
      <c r="O6003" s="5">
        <v>30.42</v>
      </c>
      <c r="P6003" s="5">
        <v>0</v>
      </c>
      <c r="Q6003" s="2">
        <f t="shared" si="559"/>
        <v>-30.42</v>
      </c>
      <c r="R6003" s="5">
        <f t="shared" si="560"/>
        <v>-30.42</v>
      </c>
      <c r="S6003" s="11">
        <f t="shared" si="561"/>
        <v>-1</v>
      </c>
      <c r="T6003" s="5">
        <v>2.2400000000000002</v>
      </c>
      <c r="U6003" s="5">
        <v>0.54</v>
      </c>
      <c r="V6003" s="5">
        <v>0</v>
      </c>
      <c r="W6003" s="12">
        <f t="shared" si="562"/>
        <v>0</v>
      </c>
      <c r="X6003" s="2" t="str">
        <f t="shared" si="563"/>
        <v>PAUSE</v>
      </c>
      <c r="Y6003" s="22" t="str">
        <f t="shared" si="564"/>
        <v>High (501-750)</v>
      </c>
    </row>
    <row r="6004" spans="1:25">
      <c r="A6004" s="2" t="s">
        <v>18342</v>
      </c>
      <c r="B6004" s="2" t="s">
        <v>505</v>
      </c>
      <c r="C6004" s="2" t="s">
        <v>21</v>
      </c>
      <c r="D6004" s="2" t="s">
        <v>5213</v>
      </c>
      <c r="E6004" s="2" t="s">
        <v>23</v>
      </c>
      <c r="F6004" s="5">
        <v>3228</v>
      </c>
      <c r="G6004" s="2" t="s">
        <v>18343</v>
      </c>
      <c r="H6004" s="2" t="s">
        <v>58</v>
      </c>
      <c r="I6004" s="2" t="s">
        <v>13316</v>
      </c>
      <c r="J6004" s="2" t="s">
        <v>300</v>
      </c>
      <c r="K6004" s="9">
        <v>300</v>
      </c>
      <c r="L6004" s="9">
        <v>1158</v>
      </c>
      <c r="M6004" s="5">
        <v>24</v>
      </c>
      <c r="N6004" s="5">
        <v>0</v>
      </c>
      <c r="O6004" s="5">
        <v>19.010000000000002</v>
      </c>
      <c r="P6004" s="5">
        <v>0</v>
      </c>
      <c r="Q6004" s="2">
        <f t="shared" si="559"/>
        <v>-19.010000000000002</v>
      </c>
      <c r="R6004" s="5">
        <f t="shared" si="560"/>
        <v>-19.010000000000002</v>
      </c>
      <c r="S6004" s="11">
        <f t="shared" si="561"/>
        <v>-1</v>
      </c>
      <c r="T6004" s="5">
        <v>2.0699999999999998</v>
      </c>
      <c r="U6004" s="5">
        <v>0.79</v>
      </c>
      <c r="V6004" s="5">
        <v>0</v>
      </c>
      <c r="W6004" s="12">
        <f t="shared" si="562"/>
        <v>0</v>
      </c>
      <c r="X6004" s="2" t="str">
        <f t="shared" si="563"/>
        <v>PAUSE</v>
      </c>
      <c r="Y6004" s="22" t="str">
        <f t="shared" si="564"/>
        <v>Low (100-300)</v>
      </c>
    </row>
    <row r="6005" spans="1:25">
      <c r="A6005" s="2" t="s">
        <v>18344</v>
      </c>
      <c r="B6005" s="2" t="s">
        <v>18345</v>
      </c>
      <c r="C6005" s="2" t="s">
        <v>18346</v>
      </c>
      <c r="D6005" s="2" t="s">
        <v>3880</v>
      </c>
      <c r="E6005" s="2" t="s">
        <v>112</v>
      </c>
      <c r="F6005" s="5">
        <v>1384</v>
      </c>
      <c r="G6005" s="2" t="s">
        <v>18347</v>
      </c>
      <c r="H6005" s="2" t="s">
        <v>65</v>
      </c>
      <c r="I6005" s="2" t="s">
        <v>13316</v>
      </c>
      <c r="J6005" s="2" t="s">
        <v>699</v>
      </c>
      <c r="K6005" s="9">
        <v>300</v>
      </c>
      <c r="L6005" s="9">
        <v>1435</v>
      </c>
      <c r="M6005" s="5">
        <v>35</v>
      </c>
      <c r="N6005" s="5">
        <v>0</v>
      </c>
      <c r="O6005" s="5">
        <v>21.65</v>
      </c>
      <c r="P6005" s="5">
        <v>0</v>
      </c>
      <c r="Q6005" s="2">
        <f t="shared" si="559"/>
        <v>-21.65</v>
      </c>
      <c r="R6005" s="5">
        <f t="shared" si="560"/>
        <v>-21.65</v>
      </c>
      <c r="S6005" s="11">
        <f t="shared" si="561"/>
        <v>-1</v>
      </c>
      <c r="T6005" s="5">
        <v>2.44</v>
      </c>
      <c r="U6005" s="5">
        <v>0.62</v>
      </c>
      <c r="V6005" s="5">
        <v>0</v>
      </c>
      <c r="W6005" s="12">
        <f t="shared" si="562"/>
        <v>0</v>
      </c>
      <c r="X6005" s="2" t="str">
        <f t="shared" si="563"/>
        <v>PAUSE</v>
      </c>
      <c r="Y6005" s="22" t="str">
        <f t="shared" si="564"/>
        <v>Low (100-300)</v>
      </c>
    </row>
    <row r="6006" spans="1:25">
      <c r="A6006" s="2" t="s">
        <v>18348</v>
      </c>
      <c r="B6006" s="2" t="s">
        <v>13941</v>
      </c>
      <c r="C6006" s="2" t="s">
        <v>3050</v>
      </c>
      <c r="D6006" s="2" t="s">
        <v>138</v>
      </c>
      <c r="E6006" s="2" t="s">
        <v>40</v>
      </c>
      <c r="F6006" s="5">
        <v>3519</v>
      </c>
      <c r="G6006" s="2" t="s">
        <v>4687</v>
      </c>
      <c r="H6006" s="2" t="s">
        <v>150</v>
      </c>
      <c r="I6006" s="2" t="s">
        <v>13316</v>
      </c>
      <c r="J6006" s="2" t="s">
        <v>135</v>
      </c>
      <c r="K6006" s="9">
        <v>500</v>
      </c>
      <c r="L6006" s="9">
        <v>841</v>
      </c>
      <c r="M6006" s="5">
        <v>30</v>
      </c>
      <c r="N6006" s="5">
        <v>0</v>
      </c>
      <c r="O6006" s="5">
        <v>15.24</v>
      </c>
      <c r="P6006" s="5">
        <v>0</v>
      </c>
      <c r="Q6006" s="2">
        <f t="shared" si="559"/>
        <v>-15.24</v>
      </c>
      <c r="R6006" s="5">
        <f t="shared" si="560"/>
        <v>-15.24</v>
      </c>
      <c r="S6006" s="11">
        <f t="shared" si="561"/>
        <v>-1</v>
      </c>
      <c r="T6006" s="5">
        <v>3.57</v>
      </c>
      <c r="U6006" s="5">
        <v>0.51</v>
      </c>
      <c r="V6006" s="5">
        <v>0</v>
      </c>
      <c r="W6006" s="12">
        <f t="shared" si="562"/>
        <v>0</v>
      </c>
      <c r="X6006" s="2" t="str">
        <f t="shared" si="563"/>
        <v>PAUSE</v>
      </c>
      <c r="Y6006" s="22" t="str">
        <f t="shared" si="564"/>
        <v>Mid (301-500)</v>
      </c>
    </row>
    <row r="6007" spans="1:25">
      <c r="A6007" s="2" t="s">
        <v>18349</v>
      </c>
      <c r="B6007" s="2" t="s">
        <v>1824</v>
      </c>
      <c r="C6007" s="2" t="s">
        <v>1647</v>
      </c>
      <c r="D6007" s="2" t="s">
        <v>18350</v>
      </c>
      <c r="E6007" s="2" t="s">
        <v>953</v>
      </c>
      <c r="F6007" s="5">
        <v>2500</v>
      </c>
      <c r="G6007" s="2" t="s">
        <v>8261</v>
      </c>
      <c r="H6007" s="2" t="s">
        <v>65</v>
      </c>
      <c r="I6007" s="2" t="s">
        <v>13316</v>
      </c>
      <c r="J6007" s="2" t="s">
        <v>135</v>
      </c>
      <c r="K6007" s="9">
        <v>500</v>
      </c>
      <c r="L6007" s="9">
        <v>1067</v>
      </c>
      <c r="M6007" s="5">
        <v>45</v>
      </c>
      <c r="N6007" s="5">
        <v>0</v>
      </c>
      <c r="O6007" s="5">
        <v>36.6</v>
      </c>
      <c r="P6007" s="5">
        <v>0</v>
      </c>
      <c r="Q6007" s="2">
        <f t="shared" si="559"/>
        <v>-36.6</v>
      </c>
      <c r="R6007" s="5">
        <f t="shared" si="560"/>
        <v>-36.6</v>
      </c>
      <c r="S6007" s="11">
        <f t="shared" si="561"/>
        <v>-1</v>
      </c>
      <c r="T6007" s="5">
        <v>4.22</v>
      </c>
      <c r="U6007" s="5">
        <v>0.81</v>
      </c>
      <c r="V6007" s="5">
        <v>0</v>
      </c>
      <c r="W6007" s="12">
        <f t="shared" si="562"/>
        <v>0</v>
      </c>
      <c r="X6007" s="2" t="str">
        <f t="shared" si="563"/>
        <v>PAUSE</v>
      </c>
      <c r="Y6007" s="22" t="str">
        <f t="shared" si="564"/>
        <v>Mid (301-500)</v>
      </c>
    </row>
    <row r="6008" spans="1:25">
      <c r="A6008" s="2" t="s">
        <v>18351</v>
      </c>
      <c r="B6008" s="2" t="s">
        <v>539</v>
      </c>
      <c r="C6008" s="2" t="s">
        <v>1168</v>
      </c>
      <c r="D6008" s="2" t="s">
        <v>9396</v>
      </c>
      <c r="E6008" s="2" t="s">
        <v>953</v>
      </c>
      <c r="F6008" s="5">
        <v>2000</v>
      </c>
      <c r="G6008" s="2" t="s">
        <v>18352</v>
      </c>
      <c r="H6008" s="2" t="s">
        <v>87</v>
      </c>
      <c r="I6008" s="2" t="s">
        <v>13316</v>
      </c>
      <c r="J6008" s="2" t="s">
        <v>248</v>
      </c>
      <c r="K6008" s="9">
        <v>500</v>
      </c>
      <c r="L6008" s="9">
        <v>1341</v>
      </c>
      <c r="M6008" s="5">
        <v>55</v>
      </c>
      <c r="N6008" s="5">
        <v>0</v>
      </c>
      <c r="O6008" s="5">
        <v>33.82</v>
      </c>
      <c r="P6008" s="5">
        <v>0</v>
      </c>
      <c r="Q6008" s="2">
        <f t="shared" si="559"/>
        <v>-33.82</v>
      </c>
      <c r="R6008" s="5">
        <f t="shared" si="560"/>
        <v>-33.82</v>
      </c>
      <c r="S6008" s="11">
        <f t="shared" si="561"/>
        <v>-1</v>
      </c>
      <c r="T6008" s="5">
        <v>4.0999999999999996</v>
      </c>
      <c r="U6008" s="5">
        <v>0.61</v>
      </c>
      <c r="V6008" s="5">
        <v>0</v>
      </c>
      <c r="W6008" s="12">
        <f t="shared" si="562"/>
        <v>0</v>
      </c>
      <c r="X6008" s="2" t="str">
        <f t="shared" si="563"/>
        <v>PAUSE</v>
      </c>
      <c r="Y6008" s="22" t="str">
        <f t="shared" si="564"/>
        <v>Mid (301-500)</v>
      </c>
    </row>
    <row r="6009" spans="1:25">
      <c r="A6009" s="2" t="s">
        <v>18353</v>
      </c>
      <c r="B6009" s="2" t="s">
        <v>10812</v>
      </c>
      <c r="C6009" s="2" t="s">
        <v>18009</v>
      </c>
      <c r="D6009" s="2" t="s">
        <v>117</v>
      </c>
      <c r="E6009" s="2" t="s">
        <v>118</v>
      </c>
      <c r="F6009" s="5">
        <v>2306</v>
      </c>
      <c r="G6009" s="2" t="s">
        <v>18354</v>
      </c>
      <c r="H6009" s="2" t="s">
        <v>150</v>
      </c>
      <c r="I6009" s="2" t="s">
        <v>13316</v>
      </c>
      <c r="J6009" s="2" t="s">
        <v>248</v>
      </c>
      <c r="K6009" s="9">
        <v>1000</v>
      </c>
      <c r="L6009" s="9">
        <v>1424</v>
      </c>
      <c r="M6009" s="5">
        <v>59</v>
      </c>
      <c r="N6009" s="5">
        <v>1</v>
      </c>
      <c r="O6009" s="5">
        <v>46.27</v>
      </c>
      <c r="P6009" s="5">
        <v>68.7</v>
      </c>
      <c r="Q6009" s="2">
        <f t="shared" si="559"/>
        <v>22.43</v>
      </c>
      <c r="R6009" s="5">
        <f t="shared" si="560"/>
        <v>22.43</v>
      </c>
      <c r="S6009" s="11">
        <f t="shared" si="561"/>
        <v>0.48476334558028955</v>
      </c>
      <c r="T6009" s="5">
        <v>4.1399999999999997</v>
      </c>
      <c r="U6009" s="5">
        <v>0.78</v>
      </c>
      <c r="V6009" s="5">
        <v>46.27</v>
      </c>
      <c r="W6009" s="12">
        <f t="shared" si="562"/>
        <v>1.6949152542372881E-2</v>
      </c>
      <c r="X6009" s="2" t="str">
        <f t="shared" si="563"/>
        <v>SCALE</v>
      </c>
      <c r="Y6009" s="22" t="str">
        <f t="shared" si="564"/>
        <v>Premium (751-1000)</v>
      </c>
    </row>
    <row r="6010" spans="1:25">
      <c r="A6010" s="2" t="s">
        <v>18355</v>
      </c>
      <c r="B6010" s="2" t="s">
        <v>1256</v>
      </c>
      <c r="C6010" s="2" t="s">
        <v>18356</v>
      </c>
      <c r="D6010" s="2" t="s">
        <v>18357</v>
      </c>
      <c r="E6010" s="2" t="s">
        <v>112</v>
      </c>
      <c r="F6010" s="5">
        <v>2000</v>
      </c>
      <c r="G6010" s="2" t="s">
        <v>18358</v>
      </c>
      <c r="H6010" s="2" t="s">
        <v>253</v>
      </c>
      <c r="I6010" s="2" t="s">
        <v>13316</v>
      </c>
      <c r="J6010" s="2" t="s">
        <v>80</v>
      </c>
      <c r="K6010" s="9">
        <v>300</v>
      </c>
      <c r="L6010" s="9">
        <v>1577</v>
      </c>
      <c r="M6010" s="5">
        <v>39</v>
      </c>
      <c r="N6010" s="5">
        <v>1</v>
      </c>
      <c r="O6010" s="5">
        <v>25.51</v>
      </c>
      <c r="P6010" s="5">
        <v>55.09</v>
      </c>
      <c r="Q6010" s="2">
        <f t="shared" si="559"/>
        <v>29.580000000000002</v>
      </c>
      <c r="R6010" s="5">
        <f t="shared" si="560"/>
        <v>29.580000000000002</v>
      </c>
      <c r="S6010" s="11">
        <f t="shared" si="561"/>
        <v>1.1595452763622109</v>
      </c>
      <c r="T6010" s="5">
        <v>2.4700000000000002</v>
      </c>
      <c r="U6010" s="5">
        <v>0.65</v>
      </c>
      <c r="V6010" s="5">
        <v>25.51</v>
      </c>
      <c r="W6010" s="12">
        <f t="shared" si="562"/>
        <v>2.564102564102564E-2</v>
      </c>
      <c r="X6010" s="2" t="str">
        <f t="shared" si="563"/>
        <v>SCALE</v>
      </c>
      <c r="Y6010" s="22" t="str">
        <f t="shared" si="564"/>
        <v>Low (100-300)</v>
      </c>
    </row>
    <row r="6011" spans="1:25">
      <c r="A6011" s="2" t="s">
        <v>18359</v>
      </c>
      <c r="B6011" s="2" t="s">
        <v>5577</v>
      </c>
      <c r="C6011" s="2" t="s">
        <v>18360</v>
      </c>
      <c r="D6011" s="2" t="s">
        <v>18361</v>
      </c>
      <c r="E6011" s="2" t="s">
        <v>132</v>
      </c>
      <c r="F6011" s="5">
        <v>2000</v>
      </c>
      <c r="G6011" s="2" t="s">
        <v>18362</v>
      </c>
      <c r="H6011" s="2" t="s">
        <v>94</v>
      </c>
      <c r="I6011" s="2" t="s">
        <v>13316</v>
      </c>
      <c r="J6011" s="2" t="s">
        <v>206</v>
      </c>
      <c r="K6011" s="9">
        <v>400</v>
      </c>
      <c r="L6011" s="9">
        <v>1641</v>
      </c>
      <c r="M6011" s="5">
        <v>73</v>
      </c>
      <c r="N6011" s="5">
        <v>0</v>
      </c>
      <c r="O6011" s="5">
        <v>39.729999999999997</v>
      </c>
      <c r="P6011" s="5">
        <v>0</v>
      </c>
      <c r="Q6011" s="2">
        <f t="shared" si="559"/>
        <v>-39.729999999999997</v>
      </c>
      <c r="R6011" s="5">
        <f t="shared" si="560"/>
        <v>-39.729999999999997</v>
      </c>
      <c r="S6011" s="11">
        <f t="shared" si="561"/>
        <v>-1</v>
      </c>
      <c r="T6011" s="5">
        <v>4.45</v>
      </c>
      <c r="U6011" s="5">
        <v>0.54</v>
      </c>
      <c r="V6011" s="5">
        <v>0</v>
      </c>
      <c r="W6011" s="12">
        <f t="shared" si="562"/>
        <v>0</v>
      </c>
      <c r="X6011" s="2" t="str">
        <f t="shared" si="563"/>
        <v>PAUSE</v>
      </c>
      <c r="Y6011" s="22" t="str">
        <f t="shared" si="564"/>
        <v>Mid (301-500)</v>
      </c>
    </row>
    <row r="6012" spans="1:25">
      <c r="A6012" s="2" t="s">
        <v>18363</v>
      </c>
      <c r="B6012" s="2" t="s">
        <v>18364</v>
      </c>
      <c r="C6012" s="2" t="s">
        <v>18365</v>
      </c>
      <c r="D6012" s="2" t="s">
        <v>5710</v>
      </c>
      <c r="E6012" s="2" t="s">
        <v>40</v>
      </c>
      <c r="F6012" s="5">
        <v>3230</v>
      </c>
      <c r="G6012" s="2" t="s">
        <v>12082</v>
      </c>
      <c r="H6012" s="2" t="s">
        <v>260</v>
      </c>
      <c r="I6012" s="2" t="s">
        <v>13316</v>
      </c>
      <c r="J6012" s="2" t="s">
        <v>382</v>
      </c>
      <c r="K6012" s="9">
        <v>500</v>
      </c>
      <c r="L6012" s="9">
        <v>1608</v>
      </c>
      <c r="M6012" s="5">
        <v>32</v>
      </c>
      <c r="N6012" s="5">
        <v>2</v>
      </c>
      <c r="O6012" s="5">
        <v>21.94</v>
      </c>
      <c r="P6012" s="5">
        <v>117.34</v>
      </c>
      <c r="Q6012" s="2">
        <f t="shared" si="559"/>
        <v>95.4</v>
      </c>
      <c r="R6012" s="5">
        <f t="shared" si="560"/>
        <v>95.4</v>
      </c>
      <c r="S6012" s="11">
        <f t="shared" si="561"/>
        <v>4.3482224247948951</v>
      </c>
      <c r="T6012" s="5">
        <v>1.99</v>
      </c>
      <c r="U6012" s="5">
        <v>0.69</v>
      </c>
      <c r="V6012" s="5">
        <v>10.97</v>
      </c>
      <c r="W6012" s="12">
        <f t="shared" si="562"/>
        <v>6.25E-2</v>
      </c>
      <c r="X6012" s="2" t="str">
        <f t="shared" si="563"/>
        <v>SCALE</v>
      </c>
      <c r="Y6012" s="22" t="str">
        <f t="shared" si="564"/>
        <v>Mid (301-500)</v>
      </c>
    </row>
    <row r="6013" spans="1:25">
      <c r="A6013" s="2" t="s">
        <v>18366</v>
      </c>
      <c r="B6013" s="2" t="s">
        <v>18367</v>
      </c>
      <c r="C6013" s="2" t="s">
        <v>2834</v>
      </c>
      <c r="D6013" s="2" t="s">
        <v>13656</v>
      </c>
      <c r="E6013" s="2" t="s">
        <v>23</v>
      </c>
      <c r="F6013" s="5">
        <v>4000</v>
      </c>
      <c r="G6013" s="2" t="s">
        <v>18368</v>
      </c>
      <c r="H6013" s="2" t="s">
        <v>312</v>
      </c>
      <c r="I6013" s="2" t="s">
        <v>13316</v>
      </c>
      <c r="J6013" s="2" t="s">
        <v>361</v>
      </c>
      <c r="K6013" s="9">
        <v>500</v>
      </c>
      <c r="L6013" s="9">
        <v>561</v>
      </c>
      <c r="M6013" s="5">
        <v>24</v>
      </c>
      <c r="N6013" s="5">
        <v>0</v>
      </c>
      <c r="O6013" s="5">
        <v>12</v>
      </c>
      <c r="P6013" s="5">
        <v>0</v>
      </c>
      <c r="Q6013" s="2">
        <f t="shared" si="559"/>
        <v>-12</v>
      </c>
      <c r="R6013" s="5">
        <f t="shared" si="560"/>
        <v>-12</v>
      </c>
      <c r="S6013" s="11">
        <f t="shared" si="561"/>
        <v>-1</v>
      </c>
      <c r="T6013" s="5">
        <v>4.28</v>
      </c>
      <c r="U6013" s="5">
        <v>0.5</v>
      </c>
      <c r="V6013" s="5">
        <v>0</v>
      </c>
      <c r="W6013" s="12">
        <f t="shared" si="562"/>
        <v>0</v>
      </c>
      <c r="X6013" s="2" t="str">
        <f t="shared" si="563"/>
        <v>PAUSE</v>
      </c>
      <c r="Y6013" s="22" t="str">
        <f t="shared" si="564"/>
        <v>Mid (301-500)</v>
      </c>
    </row>
    <row r="6014" spans="1:25">
      <c r="A6014" s="2" t="s">
        <v>18369</v>
      </c>
      <c r="B6014" s="2" t="s">
        <v>555</v>
      </c>
      <c r="C6014" s="2" t="s">
        <v>18370</v>
      </c>
      <c r="D6014" s="2" t="s">
        <v>1305</v>
      </c>
      <c r="E6014" s="2" t="s">
        <v>40</v>
      </c>
      <c r="F6014" s="5">
        <v>1400</v>
      </c>
      <c r="G6014" s="2" t="s">
        <v>6648</v>
      </c>
      <c r="H6014" s="2" t="s">
        <v>161</v>
      </c>
      <c r="I6014" s="2" t="s">
        <v>13316</v>
      </c>
      <c r="J6014" s="2" t="s">
        <v>95</v>
      </c>
      <c r="K6014" s="9">
        <v>700</v>
      </c>
      <c r="L6014" s="9">
        <v>1884</v>
      </c>
      <c r="M6014" s="5">
        <v>52</v>
      </c>
      <c r="N6014" s="5">
        <v>4</v>
      </c>
      <c r="O6014" s="5">
        <v>21.51</v>
      </c>
      <c r="P6014" s="5">
        <v>173.75</v>
      </c>
      <c r="Q6014" s="2">
        <f t="shared" si="559"/>
        <v>152.24</v>
      </c>
      <c r="R6014" s="5">
        <f t="shared" si="560"/>
        <v>152.24</v>
      </c>
      <c r="S6014" s="11">
        <f t="shared" si="561"/>
        <v>7.0776383077638307</v>
      </c>
      <c r="T6014" s="5">
        <v>2.76</v>
      </c>
      <c r="U6014" s="5">
        <v>0.41</v>
      </c>
      <c r="V6014" s="5">
        <v>5.38</v>
      </c>
      <c r="W6014" s="12">
        <f t="shared" si="562"/>
        <v>7.6923076923076927E-2</v>
      </c>
      <c r="X6014" s="2" t="str">
        <f t="shared" si="563"/>
        <v>SCALE</v>
      </c>
      <c r="Y6014" s="22" t="str">
        <f t="shared" si="564"/>
        <v>High (501-750)</v>
      </c>
    </row>
    <row r="6015" spans="1:25">
      <c r="A6015" s="2" t="s">
        <v>18371</v>
      </c>
      <c r="B6015" s="2" t="s">
        <v>18372</v>
      </c>
      <c r="C6015" s="2" t="s">
        <v>18373</v>
      </c>
      <c r="D6015" s="2" t="s">
        <v>3787</v>
      </c>
      <c r="E6015" s="2" t="s">
        <v>850</v>
      </c>
      <c r="F6015" s="5">
        <v>1500</v>
      </c>
      <c r="G6015" s="2" t="s">
        <v>18126</v>
      </c>
      <c r="H6015" s="2" t="s">
        <v>134</v>
      </c>
      <c r="I6015" s="2" t="s">
        <v>13316</v>
      </c>
      <c r="J6015" s="2" t="s">
        <v>183</v>
      </c>
      <c r="K6015" s="9">
        <v>700</v>
      </c>
      <c r="L6015" s="9">
        <v>1317</v>
      </c>
      <c r="M6015" s="5">
        <v>47</v>
      </c>
      <c r="N6015" s="5">
        <v>1</v>
      </c>
      <c r="O6015" s="5">
        <v>29.39</v>
      </c>
      <c r="P6015" s="5">
        <v>65.45</v>
      </c>
      <c r="Q6015" s="2">
        <f t="shared" si="559"/>
        <v>36.06</v>
      </c>
      <c r="R6015" s="5">
        <f t="shared" si="560"/>
        <v>36.06</v>
      </c>
      <c r="S6015" s="11">
        <f t="shared" si="561"/>
        <v>1.2269479414766928</v>
      </c>
      <c r="T6015" s="5">
        <v>3.57</v>
      </c>
      <c r="U6015" s="5">
        <v>0.63</v>
      </c>
      <c r="V6015" s="5">
        <v>29.39</v>
      </c>
      <c r="W6015" s="12">
        <f t="shared" si="562"/>
        <v>2.1276595744680851E-2</v>
      </c>
      <c r="X6015" s="2" t="str">
        <f t="shared" si="563"/>
        <v>SCALE</v>
      </c>
      <c r="Y6015" s="22" t="str">
        <f t="shared" si="564"/>
        <v>High (501-750)</v>
      </c>
    </row>
    <row r="6016" spans="1:25">
      <c r="A6016" s="2" t="s">
        <v>18374</v>
      </c>
      <c r="B6016" s="2" t="s">
        <v>18375</v>
      </c>
      <c r="C6016" s="2" t="s">
        <v>30</v>
      </c>
      <c r="D6016" s="2" t="s">
        <v>1603</v>
      </c>
      <c r="E6016" s="2" t="s">
        <v>32</v>
      </c>
      <c r="F6016" s="5">
        <v>1846</v>
      </c>
      <c r="G6016" s="2" t="s">
        <v>18376</v>
      </c>
      <c r="H6016" s="2" t="s">
        <v>167</v>
      </c>
      <c r="I6016" s="2" t="s">
        <v>13316</v>
      </c>
      <c r="J6016" s="2" t="s">
        <v>135</v>
      </c>
      <c r="K6016" s="9">
        <v>400</v>
      </c>
      <c r="L6016" s="9">
        <v>1828</v>
      </c>
      <c r="M6016" s="5">
        <v>29</v>
      </c>
      <c r="N6016" s="5">
        <v>2</v>
      </c>
      <c r="O6016" s="5">
        <v>13.73</v>
      </c>
      <c r="P6016" s="5">
        <v>113.93</v>
      </c>
      <c r="Q6016" s="2">
        <f t="shared" si="559"/>
        <v>100.2</v>
      </c>
      <c r="R6016" s="5">
        <f t="shared" si="560"/>
        <v>100.2</v>
      </c>
      <c r="S6016" s="11">
        <f t="shared" si="561"/>
        <v>7.2978878368536053</v>
      </c>
      <c r="T6016" s="5">
        <v>1.59</v>
      </c>
      <c r="U6016" s="5">
        <v>0.47</v>
      </c>
      <c r="V6016" s="5">
        <v>6.86</v>
      </c>
      <c r="W6016" s="12">
        <f t="shared" si="562"/>
        <v>6.8965517241379309E-2</v>
      </c>
      <c r="X6016" s="2" t="str">
        <f t="shared" si="563"/>
        <v>SCALE</v>
      </c>
      <c r="Y6016" s="22" t="str">
        <f t="shared" si="564"/>
        <v>Mid (301-500)</v>
      </c>
    </row>
    <row r="6017" spans="1:25">
      <c r="A6017" s="2" t="s">
        <v>18377</v>
      </c>
      <c r="B6017" s="2" t="s">
        <v>950</v>
      </c>
      <c r="C6017" s="2" t="s">
        <v>18378</v>
      </c>
      <c r="D6017" s="2" t="s">
        <v>5710</v>
      </c>
      <c r="E6017" s="2" t="s">
        <v>40</v>
      </c>
      <c r="F6017" s="5">
        <v>1500</v>
      </c>
      <c r="G6017" s="2" t="s">
        <v>18379</v>
      </c>
      <c r="H6017" s="2" t="s">
        <v>150</v>
      </c>
      <c r="I6017" s="2" t="s">
        <v>13316</v>
      </c>
      <c r="J6017" s="2" t="s">
        <v>361</v>
      </c>
      <c r="K6017" s="9">
        <v>500</v>
      </c>
      <c r="L6017" s="9">
        <v>2230</v>
      </c>
      <c r="M6017" s="5">
        <v>93</v>
      </c>
      <c r="N6017" s="5">
        <v>0</v>
      </c>
      <c r="O6017" s="5">
        <v>59.64</v>
      </c>
      <c r="P6017" s="5">
        <v>0</v>
      </c>
      <c r="Q6017" s="2">
        <f t="shared" si="559"/>
        <v>-59.64</v>
      </c>
      <c r="R6017" s="5">
        <f t="shared" si="560"/>
        <v>-59.64</v>
      </c>
      <c r="S6017" s="11">
        <f t="shared" si="561"/>
        <v>-1</v>
      </c>
      <c r="T6017" s="5">
        <v>4.17</v>
      </c>
      <c r="U6017" s="5">
        <v>0.64</v>
      </c>
      <c r="V6017" s="5">
        <v>0</v>
      </c>
      <c r="W6017" s="12">
        <f t="shared" si="562"/>
        <v>0</v>
      </c>
      <c r="X6017" s="2" t="str">
        <f t="shared" si="563"/>
        <v>PAUSE</v>
      </c>
      <c r="Y6017" s="22" t="str">
        <f t="shared" si="564"/>
        <v>Mid (301-500)</v>
      </c>
    </row>
    <row r="6018" spans="1:25">
      <c r="A6018" s="2" t="s">
        <v>18380</v>
      </c>
      <c r="B6018" s="2" t="s">
        <v>13921</v>
      </c>
      <c r="C6018" s="2" t="s">
        <v>864</v>
      </c>
      <c r="D6018" s="2" t="s">
        <v>2338</v>
      </c>
      <c r="E6018" s="2" t="s">
        <v>23</v>
      </c>
      <c r="F6018" s="5">
        <v>1846</v>
      </c>
      <c r="G6018" s="2" t="s">
        <v>3419</v>
      </c>
      <c r="H6018" s="2" t="s">
        <v>25</v>
      </c>
      <c r="I6018" s="2" t="s">
        <v>13316</v>
      </c>
      <c r="J6018" s="2" t="s">
        <v>73</v>
      </c>
      <c r="K6018" s="9">
        <v>1000</v>
      </c>
      <c r="L6018" s="9">
        <v>1936</v>
      </c>
      <c r="M6018" s="5">
        <v>84</v>
      </c>
      <c r="N6018" s="5">
        <v>9</v>
      </c>
      <c r="O6018" s="5">
        <v>68.84</v>
      </c>
      <c r="P6018" s="5">
        <v>550.27</v>
      </c>
      <c r="Q6018" s="2">
        <f t="shared" si="559"/>
        <v>481.42999999999995</v>
      </c>
      <c r="R6018" s="5">
        <f t="shared" si="560"/>
        <v>481.42999999999995</v>
      </c>
      <c r="S6018" s="11">
        <f t="shared" si="561"/>
        <v>6.9934631028471808</v>
      </c>
      <c r="T6018" s="5">
        <v>4.34</v>
      </c>
      <c r="U6018" s="5">
        <v>0.82</v>
      </c>
      <c r="V6018" s="5">
        <v>7.65</v>
      </c>
      <c r="W6018" s="12">
        <f t="shared" si="562"/>
        <v>0.10714285714285714</v>
      </c>
      <c r="X6018" s="2" t="str">
        <f t="shared" si="563"/>
        <v>SCALE</v>
      </c>
      <c r="Y6018" s="22" t="str">
        <f t="shared" si="564"/>
        <v>Premium (751-1000)</v>
      </c>
    </row>
    <row r="6019" spans="1:25">
      <c r="A6019" s="2" t="s">
        <v>18381</v>
      </c>
      <c r="B6019" s="2" t="s">
        <v>12223</v>
      </c>
      <c r="C6019" s="2" t="s">
        <v>3033</v>
      </c>
      <c r="D6019" s="2" t="s">
        <v>731</v>
      </c>
      <c r="E6019" s="2" t="s">
        <v>100</v>
      </c>
      <c r="F6019" s="5">
        <v>1750</v>
      </c>
      <c r="G6019" s="2" t="s">
        <v>18382</v>
      </c>
      <c r="H6019" s="2" t="s">
        <v>65</v>
      </c>
      <c r="I6019" s="2" t="s">
        <v>13316</v>
      </c>
      <c r="J6019" s="2" t="s">
        <v>293</v>
      </c>
      <c r="K6019" s="9">
        <v>500</v>
      </c>
      <c r="L6019" s="9">
        <v>690</v>
      </c>
      <c r="M6019" s="5">
        <v>19</v>
      </c>
      <c r="N6019" s="5">
        <v>0</v>
      </c>
      <c r="O6019" s="5">
        <v>10.92</v>
      </c>
      <c r="P6019" s="5">
        <v>0</v>
      </c>
      <c r="Q6019" s="2">
        <f t="shared" si="559"/>
        <v>-10.92</v>
      </c>
      <c r="R6019" s="5">
        <f t="shared" si="560"/>
        <v>-10.92</v>
      </c>
      <c r="S6019" s="11">
        <f t="shared" si="561"/>
        <v>-1</v>
      </c>
      <c r="T6019" s="5">
        <v>2.75</v>
      </c>
      <c r="U6019" s="5">
        <v>0.56999999999999995</v>
      </c>
      <c r="V6019" s="5">
        <v>0</v>
      </c>
      <c r="W6019" s="12">
        <f t="shared" si="562"/>
        <v>0</v>
      </c>
      <c r="X6019" s="2" t="str">
        <f t="shared" si="563"/>
        <v>PAUSE</v>
      </c>
      <c r="Y6019" s="22" t="str">
        <f t="shared" si="564"/>
        <v>Mid (301-500)</v>
      </c>
    </row>
    <row r="6020" spans="1:25">
      <c r="A6020" s="2" t="s">
        <v>18383</v>
      </c>
      <c r="B6020" s="2" t="s">
        <v>18229</v>
      </c>
      <c r="C6020" s="2" t="s">
        <v>5824</v>
      </c>
      <c r="D6020" s="2" t="s">
        <v>18384</v>
      </c>
      <c r="E6020" s="2" t="s">
        <v>23</v>
      </c>
      <c r="F6020" s="5">
        <v>5000</v>
      </c>
      <c r="G6020" s="2" t="s">
        <v>18385</v>
      </c>
      <c r="H6020" s="2" t="s">
        <v>190</v>
      </c>
      <c r="I6020" s="2" t="s">
        <v>13316</v>
      </c>
      <c r="J6020" s="2" t="s">
        <v>127</v>
      </c>
      <c r="K6020" s="9">
        <v>800</v>
      </c>
      <c r="L6020" s="9">
        <v>2084</v>
      </c>
      <c r="M6020" s="5">
        <v>58</v>
      </c>
      <c r="N6020" s="5">
        <v>0</v>
      </c>
      <c r="O6020" s="5">
        <v>43.6</v>
      </c>
      <c r="P6020" s="5">
        <v>0</v>
      </c>
      <c r="Q6020" s="2">
        <f t="shared" si="559"/>
        <v>-43.6</v>
      </c>
      <c r="R6020" s="5">
        <f t="shared" si="560"/>
        <v>-43.6</v>
      </c>
      <c r="S6020" s="11">
        <f t="shared" si="561"/>
        <v>-1</v>
      </c>
      <c r="T6020" s="5">
        <v>2.78</v>
      </c>
      <c r="U6020" s="5">
        <v>0.75</v>
      </c>
      <c r="V6020" s="5">
        <v>0</v>
      </c>
      <c r="W6020" s="12">
        <f t="shared" si="562"/>
        <v>0</v>
      </c>
      <c r="X6020" s="2" t="str">
        <f t="shared" si="563"/>
        <v>PAUSE</v>
      </c>
      <c r="Y6020" s="22" t="str">
        <f t="shared" si="564"/>
        <v>Premium (751-1000)</v>
      </c>
    </row>
    <row r="6021" spans="1:25">
      <c r="A6021" s="2" t="s">
        <v>18386</v>
      </c>
      <c r="B6021" s="2" t="s">
        <v>18387</v>
      </c>
      <c r="C6021" s="2" t="s">
        <v>18388</v>
      </c>
      <c r="D6021" s="2" t="s">
        <v>6662</v>
      </c>
      <c r="E6021" s="2" t="s">
        <v>281</v>
      </c>
      <c r="F6021" s="5">
        <v>2500</v>
      </c>
      <c r="G6021" s="2" t="s">
        <v>18389</v>
      </c>
      <c r="H6021" s="2" t="s">
        <v>161</v>
      </c>
      <c r="I6021" s="2" t="s">
        <v>13316</v>
      </c>
      <c r="J6021" s="2" t="s">
        <v>35</v>
      </c>
      <c r="K6021" s="9">
        <v>500</v>
      </c>
      <c r="L6021" s="9">
        <v>872</v>
      </c>
      <c r="M6021" s="5">
        <v>27</v>
      </c>
      <c r="N6021" s="5">
        <v>2</v>
      </c>
      <c r="O6021" s="5">
        <v>14.3</v>
      </c>
      <c r="P6021" s="5">
        <v>139.54</v>
      </c>
      <c r="Q6021" s="2">
        <f t="shared" si="559"/>
        <v>125.24</v>
      </c>
      <c r="R6021" s="5">
        <f t="shared" si="560"/>
        <v>125.24</v>
      </c>
      <c r="S6021" s="11">
        <f t="shared" si="561"/>
        <v>8.7580419580419573</v>
      </c>
      <c r="T6021" s="5">
        <v>3.1</v>
      </c>
      <c r="U6021" s="5">
        <v>0.53</v>
      </c>
      <c r="V6021" s="5">
        <v>7.15</v>
      </c>
      <c r="W6021" s="12">
        <f t="shared" si="562"/>
        <v>7.407407407407407E-2</v>
      </c>
      <c r="X6021" s="2" t="str">
        <f t="shared" si="563"/>
        <v>SCALE</v>
      </c>
      <c r="Y6021" s="22" t="str">
        <f t="shared" si="564"/>
        <v>Mid (301-500)</v>
      </c>
    </row>
    <row r="6022" spans="1:25">
      <c r="A6022" s="2" t="s">
        <v>18390</v>
      </c>
      <c r="B6022" s="2" t="s">
        <v>2132</v>
      </c>
      <c r="C6022" s="2" t="s">
        <v>18391</v>
      </c>
      <c r="D6022" s="2" t="s">
        <v>6393</v>
      </c>
      <c r="E6022" s="2" t="s">
        <v>48</v>
      </c>
      <c r="F6022" s="5">
        <v>3000</v>
      </c>
      <c r="G6022" s="2" t="s">
        <v>18392</v>
      </c>
      <c r="H6022" s="2" t="s">
        <v>253</v>
      </c>
      <c r="I6022" s="2" t="s">
        <v>13316</v>
      </c>
      <c r="J6022" s="2" t="s">
        <v>361</v>
      </c>
      <c r="K6022" s="9">
        <v>200</v>
      </c>
      <c r="L6022" s="9">
        <v>2087</v>
      </c>
      <c r="M6022" s="5">
        <v>45</v>
      </c>
      <c r="N6022" s="5">
        <v>0</v>
      </c>
      <c r="O6022" s="5">
        <v>18.38</v>
      </c>
      <c r="P6022" s="5">
        <v>0</v>
      </c>
      <c r="Q6022" s="2">
        <f t="shared" si="559"/>
        <v>-18.38</v>
      </c>
      <c r="R6022" s="5">
        <f t="shared" si="560"/>
        <v>-18.38</v>
      </c>
      <c r="S6022" s="11">
        <f t="shared" si="561"/>
        <v>-1</v>
      </c>
      <c r="T6022" s="5">
        <v>2.16</v>
      </c>
      <c r="U6022" s="5">
        <v>0.41</v>
      </c>
      <c r="V6022" s="5">
        <v>0</v>
      </c>
      <c r="W6022" s="12">
        <f t="shared" si="562"/>
        <v>0</v>
      </c>
      <c r="X6022" s="2" t="str">
        <f t="shared" si="563"/>
        <v>PAUSE</v>
      </c>
      <c r="Y6022" s="22" t="str">
        <f t="shared" si="564"/>
        <v>Low (100-300)</v>
      </c>
    </row>
    <row r="6023" spans="1:25">
      <c r="A6023" s="2" t="s">
        <v>18393</v>
      </c>
      <c r="B6023" s="2" t="s">
        <v>82</v>
      </c>
      <c r="C6023" s="2" t="s">
        <v>15977</v>
      </c>
      <c r="D6023" s="2" t="s">
        <v>18394</v>
      </c>
      <c r="E6023" s="2" t="s">
        <v>237</v>
      </c>
      <c r="F6023" s="5">
        <v>2000</v>
      </c>
      <c r="G6023" s="2" t="s">
        <v>18395</v>
      </c>
      <c r="H6023" s="2" t="s">
        <v>134</v>
      </c>
      <c r="I6023" s="2" t="s">
        <v>13316</v>
      </c>
      <c r="J6023" s="2" t="s">
        <v>458</v>
      </c>
      <c r="K6023" s="9">
        <v>200</v>
      </c>
      <c r="L6023" s="9">
        <v>762</v>
      </c>
      <c r="M6023" s="5">
        <v>26</v>
      </c>
      <c r="N6023" s="5">
        <v>0</v>
      </c>
      <c r="O6023" s="5">
        <v>19.96</v>
      </c>
      <c r="P6023" s="5">
        <v>0</v>
      </c>
      <c r="Q6023" s="2">
        <f t="shared" si="559"/>
        <v>-19.96</v>
      </c>
      <c r="R6023" s="5">
        <f t="shared" si="560"/>
        <v>-19.96</v>
      </c>
      <c r="S6023" s="11">
        <f t="shared" si="561"/>
        <v>-1</v>
      </c>
      <c r="T6023" s="5">
        <v>3.41</v>
      </c>
      <c r="U6023" s="5">
        <v>0.77</v>
      </c>
      <c r="V6023" s="5">
        <v>0</v>
      </c>
      <c r="W6023" s="12">
        <f t="shared" si="562"/>
        <v>0</v>
      </c>
      <c r="X6023" s="2" t="str">
        <f t="shared" si="563"/>
        <v>PAUSE</v>
      </c>
      <c r="Y6023" s="22" t="str">
        <f t="shared" si="564"/>
        <v>Low (100-300)</v>
      </c>
    </row>
    <row r="6024" spans="1:25">
      <c r="A6024" s="2" t="s">
        <v>18396</v>
      </c>
      <c r="B6024" s="2" t="s">
        <v>950</v>
      </c>
      <c r="C6024" s="2" t="s">
        <v>7302</v>
      </c>
      <c r="D6024" s="2" t="s">
        <v>2533</v>
      </c>
      <c r="E6024" s="2" t="s">
        <v>237</v>
      </c>
      <c r="F6024" s="5">
        <v>1500</v>
      </c>
      <c r="G6024" s="2" t="s">
        <v>18397</v>
      </c>
      <c r="H6024" s="2" t="s">
        <v>134</v>
      </c>
      <c r="I6024" s="2" t="s">
        <v>13316</v>
      </c>
      <c r="J6024" s="2" t="s">
        <v>206</v>
      </c>
      <c r="K6024" s="9">
        <v>700</v>
      </c>
      <c r="L6024" s="9">
        <v>1719</v>
      </c>
      <c r="M6024" s="5">
        <v>52</v>
      </c>
      <c r="N6024" s="5">
        <v>2</v>
      </c>
      <c r="O6024" s="5">
        <v>22.04</v>
      </c>
      <c r="P6024" s="5">
        <v>122.87</v>
      </c>
      <c r="Q6024" s="2">
        <f t="shared" si="559"/>
        <v>100.83000000000001</v>
      </c>
      <c r="R6024" s="5">
        <f t="shared" si="560"/>
        <v>100.83000000000001</v>
      </c>
      <c r="S6024" s="11">
        <f t="shared" si="561"/>
        <v>4.5748638838475504</v>
      </c>
      <c r="T6024" s="5">
        <v>3.03</v>
      </c>
      <c r="U6024" s="5">
        <v>0.42</v>
      </c>
      <c r="V6024" s="5">
        <v>11.02</v>
      </c>
      <c r="W6024" s="12">
        <f t="shared" si="562"/>
        <v>3.8461538461538464E-2</v>
      </c>
      <c r="X6024" s="2" t="str">
        <f t="shared" si="563"/>
        <v>SCALE</v>
      </c>
      <c r="Y6024" s="22" t="str">
        <f t="shared" si="564"/>
        <v>High (501-750)</v>
      </c>
    </row>
    <row r="6025" spans="1:25">
      <c r="A6025" s="2" t="s">
        <v>18398</v>
      </c>
      <c r="B6025" s="2" t="s">
        <v>2499</v>
      </c>
      <c r="C6025" s="2" t="s">
        <v>18399</v>
      </c>
      <c r="D6025" s="2" t="s">
        <v>773</v>
      </c>
      <c r="E6025" s="2" t="s">
        <v>258</v>
      </c>
      <c r="F6025" s="5">
        <v>6736</v>
      </c>
      <c r="G6025" s="2" t="s">
        <v>1053</v>
      </c>
      <c r="H6025" s="2" t="s">
        <v>260</v>
      </c>
      <c r="I6025" s="2" t="s">
        <v>13316</v>
      </c>
      <c r="J6025" s="2" t="s">
        <v>155</v>
      </c>
      <c r="K6025" s="9">
        <v>500</v>
      </c>
      <c r="L6025" s="9">
        <v>1677</v>
      </c>
      <c r="M6025" s="5">
        <v>29</v>
      </c>
      <c r="N6025" s="5">
        <v>1</v>
      </c>
      <c r="O6025" s="5">
        <v>12.3</v>
      </c>
      <c r="P6025" s="5">
        <v>67.680000000000007</v>
      </c>
      <c r="Q6025" s="2">
        <f t="shared" si="559"/>
        <v>55.38000000000001</v>
      </c>
      <c r="R6025" s="5">
        <f t="shared" si="560"/>
        <v>55.38000000000001</v>
      </c>
      <c r="S6025" s="11">
        <f t="shared" si="561"/>
        <v>4.5024390243902443</v>
      </c>
      <c r="T6025" s="5">
        <v>1.73</v>
      </c>
      <c r="U6025" s="5">
        <v>0.42</v>
      </c>
      <c r="V6025" s="5">
        <v>12.3</v>
      </c>
      <c r="W6025" s="12">
        <f t="shared" si="562"/>
        <v>3.4482758620689655E-2</v>
      </c>
      <c r="X6025" s="2" t="str">
        <f t="shared" si="563"/>
        <v>SCALE</v>
      </c>
      <c r="Y6025" s="22" t="str">
        <f t="shared" si="564"/>
        <v>Mid (301-500)</v>
      </c>
    </row>
    <row r="6026" spans="1:25">
      <c r="A6026" s="2" t="s">
        <v>18400</v>
      </c>
      <c r="B6026" s="2" t="s">
        <v>8418</v>
      </c>
      <c r="C6026" s="2" t="s">
        <v>143</v>
      </c>
      <c r="D6026" s="2" t="s">
        <v>3299</v>
      </c>
      <c r="E6026" s="2" t="s">
        <v>32</v>
      </c>
      <c r="F6026" s="5">
        <v>4600</v>
      </c>
      <c r="G6026" s="2" t="s">
        <v>12565</v>
      </c>
      <c r="H6026" s="2" t="s">
        <v>150</v>
      </c>
      <c r="I6026" s="2" t="s">
        <v>13316</v>
      </c>
      <c r="J6026" s="2" t="s">
        <v>300</v>
      </c>
      <c r="K6026" s="9">
        <v>100</v>
      </c>
      <c r="L6026" s="9">
        <v>818</v>
      </c>
      <c r="M6026" s="5">
        <v>34</v>
      </c>
      <c r="N6026" s="5">
        <v>3</v>
      </c>
      <c r="O6026" s="5">
        <v>27.72</v>
      </c>
      <c r="P6026" s="5">
        <v>156.87</v>
      </c>
      <c r="Q6026" s="2">
        <f t="shared" si="559"/>
        <v>129.15</v>
      </c>
      <c r="R6026" s="5">
        <f t="shared" si="560"/>
        <v>129.15</v>
      </c>
      <c r="S6026" s="11">
        <f t="shared" si="561"/>
        <v>4.6590909090909092</v>
      </c>
      <c r="T6026" s="5">
        <v>4.16</v>
      </c>
      <c r="U6026" s="5">
        <v>0.82</v>
      </c>
      <c r="V6026" s="5">
        <v>9.24</v>
      </c>
      <c r="W6026" s="12">
        <f t="shared" si="562"/>
        <v>8.8235294117647065E-2</v>
      </c>
      <c r="X6026" s="2" t="str">
        <f t="shared" si="563"/>
        <v>SCALE</v>
      </c>
      <c r="Y6026" s="22" t="str">
        <f t="shared" si="564"/>
        <v>Low (100-300)</v>
      </c>
    </row>
    <row r="6027" spans="1:25">
      <c r="A6027" s="2" t="s">
        <v>18401</v>
      </c>
      <c r="B6027" s="2" t="s">
        <v>10520</v>
      </c>
      <c r="C6027" s="2" t="s">
        <v>561</v>
      </c>
      <c r="D6027" s="2" t="s">
        <v>144</v>
      </c>
      <c r="E6027" s="2" t="s">
        <v>40</v>
      </c>
      <c r="F6027" s="5">
        <v>3500</v>
      </c>
      <c r="G6027" s="2" t="s">
        <v>18402</v>
      </c>
      <c r="H6027" s="2" t="s">
        <v>58</v>
      </c>
      <c r="I6027" s="2" t="s">
        <v>13316</v>
      </c>
      <c r="J6027" s="2" t="s">
        <v>319</v>
      </c>
      <c r="K6027" s="9">
        <v>800</v>
      </c>
      <c r="L6027" s="9">
        <v>1647</v>
      </c>
      <c r="M6027" s="5">
        <v>30</v>
      </c>
      <c r="N6027" s="5">
        <v>0</v>
      </c>
      <c r="O6027" s="5">
        <v>16.510000000000002</v>
      </c>
      <c r="P6027" s="5">
        <v>0</v>
      </c>
      <c r="Q6027" s="2">
        <f t="shared" ref="Q6027:Q6090" si="565">IFERROR(P6027-O6027, 0)</f>
        <v>-16.510000000000002</v>
      </c>
      <c r="R6027" s="5">
        <f t="shared" ref="R6027:R6090" si="566">P6027-O6027</f>
        <v>-16.510000000000002</v>
      </c>
      <c r="S6027" s="11">
        <f t="shared" ref="S6027:S6090" si="567">R6027/O6027</f>
        <v>-1</v>
      </c>
      <c r="T6027" s="5">
        <v>1.82</v>
      </c>
      <c r="U6027" s="5">
        <v>0.55000000000000004</v>
      </c>
      <c r="V6027" s="5">
        <v>0</v>
      </c>
      <c r="W6027" s="12">
        <f t="shared" ref="W6027:W6090" si="568">N6027/M6027</f>
        <v>0</v>
      </c>
      <c r="X6027" s="2" t="str">
        <f t="shared" ref="X6027:X6090" si="569">IF(P6027&gt;=4, "SCALE",
  IF(P6027&gt;=2, "MONITOR",
    IF(P6027&gt;=1, "OPTIMISE",
      "PAUSE")))</f>
        <v>PAUSE</v>
      </c>
      <c r="Y6027" s="22" t="str">
        <f t="shared" ref="Y6027:Y6090" si="570">IF(K6027&lt;=300,"Low (100-300)",
 IF(K6027&lt;=500,"Mid (301-500)",
  IF(K6027&lt;=750,"High (501-750)",
   "Premium (751-1000)")))</f>
        <v>Premium (751-1000)</v>
      </c>
    </row>
    <row r="6028" spans="1:25">
      <c r="A6028" s="2" t="s">
        <v>18403</v>
      </c>
      <c r="B6028" s="2" t="s">
        <v>18404</v>
      </c>
      <c r="C6028" s="2" t="s">
        <v>18405</v>
      </c>
      <c r="D6028" s="2" t="s">
        <v>2342</v>
      </c>
      <c r="E6028" s="2" t="s">
        <v>40</v>
      </c>
      <c r="F6028" s="5">
        <v>8299</v>
      </c>
      <c r="G6028" s="2" t="s">
        <v>343</v>
      </c>
      <c r="H6028" s="2" t="s">
        <v>190</v>
      </c>
      <c r="I6028" s="2" t="s">
        <v>13316</v>
      </c>
      <c r="J6028" s="2" t="s">
        <v>699</v>
      </c>
      <c r="K6028" s="9">
        <v>800</v>
      </c>
      <c r="L6028" s="9">
        <v>1572</v>
      </c>
      <c r="M6028" s="5">
        <v>27</v>
      </c>
      <c r="N6028" s="5">
        <v>0</v>
      </c>
      <c r="O6028" s="5">
        <v>11.36</v>
      </c>
      <c r="P6028" s="5">
        <v>0</v>
      </c>
      <c r="Q6028" s="2">
        <f t="shared" si="565"/>
        <v>-11.36</v>
      </c>
      <c r="R6028" s="5">
        <f t="shared" si="566"/>
        <v>-11.36</v>
      </c>
      <c r="S6028" s="11">
        <f t="shared" si="567"/>
        <v>-1</v>
      </c>
      <c r="T6028" s="5">
        <v>1.72</v>
      </c>
      <c r="U6028" s="5">
        <v>0.42</v>
      </c>
      <c r="V6028" s="5">
        <v>0</v>
      </c>
      <c r="W6028" s="12">
        <f t="shared" si="568"/>
        <v>0</v>
      </c>
      <c r="X6028" s="2" t="str">
        <f t="shared" si="569"/>
        <v>PAUSE</v>
      </c>
      <c r="Y6028" s="22" t="str">
        <f t="shared" si="570"/>
        <v>Premium (751-1000)</v>
      </c>
    </row>
    <row r="6029" spans="1:25">
      <c r="A6029" s="2" t="s">
        <v>18406</v>
      </c>
      <c r="B6029" s="2" t="s">
        <v>7865</v>
      </c>
      <c r="C6029" s="2" t="s">
        <v>18407</v>
      </c>
      <c r="D6029" s="2" t="s">
        <v>5524</v>
      </c>
      <c r="E6029" s="2" t="s">
        <v>492</v>
      </c>
      <c r="F6029" s="5">
        <v>1700</v>
      </c>
      <c r="G6029" s="2" t="s">
        <v>18408</v>
      </c>
      <c r="H6029" s="2" t="s">
        <v>102</v>
      </c>
      <c r="I6029" s="2" t="s">
        <v>13316</v>
      </c>
      <c r="J6029" s="2" t="s">
        <v>177</v>
      </c>
      <c r="K6029" s="9">
        <v>500</v>
      </c>
      <c r="L6029" s="9">
        <v>1615</v>
      </c>
      <c r="M6029" s="5">
        <v>33</v>
      </c>
      <c r="N6029" s="5">
        <v>3</v>
      </c>
      <c r="O6029" s="5">
        <v>22.29</v>
      </c>
      <c r="P6029" s="5">
        <v>184.9</v>
      </c>
      <c r="Q6029" s="2">
        <f t="shared" si="565"/>
        <v>162.61000000000001</v>
      </c>
      <c r="R6029" s="5">
        <f t="shared" si="566"/>
        <v>162.61000000000001</v>
      </c>
      <c r="S6029" s="11">
        <f t="shared" si="567"/>
        <v>7.295199641094662</v>
      </c>
      <c r="T6029" s="5">
        <v>2.04</v>
      </c>
      <c r="U6029" s="5">
        <v>0.68</v>
      </c>
      <c r="V6029" s="5">
        <v>7.43</v>
      </c>
      <c r="W6029" s="12">
        <f t="shared" si="568"/>
        <v>9.0909090909090912E-2</v>
      </c>
      <c r="X6029" s="2" t="str">
        <f t="shared" si="569"/>
        <v>SCALE</v>
      </c>
      <c r="Y6029" s="22" t="str">
        <f t="shared" si="570"/>
        <v>Mid (301-500)</v>
      </c>
    </row>
    <row r="6030" spans="1:25">
      <c r="A6030" s="2" t="s">
        <v>18409</v>
      </c>
      <c r="B6030" s="2" t="s">
        <v>18410</v>
      </c>
      <c r="C6030" s="2" t="s">
        <v>6877</v>
      </c>
      <c r="D6030" s="2" t="s">
        <v>304</v>
      </c>
      <c r="E6030" s="2" t="s">
        <v>305</v>
      </c>
      <c r="F6030" s="5">
        <v>1700</v>
      </c>
      <c r="G6030" s="2" t="s">
        <v>18411</v>
      </c>
      <c r="H6030" s="2" t="s">
        <v>50</v>
      </c>
      <c r="I6030" s="2" t="s">
        <v>13316</v>
      </c>
      <c r="J6030" s="2" t="s">
        <v>248</v>
      </c>
      <c r="K6030" s="9">
        <v>600</v>
      </c>
      <c r="L6030" s="9">
        <v>1233</v>
      </c>
      <c r="M6030" s="5">
        <v>40</v>
      </c>
      <c r="N6030" s="5">
        <v>4</v>
      </c>
      <c r="O6030" s="5">
        <v>32.46</v>
      </c>
      <c r="P6030" s="5">
        <v>269.67</v>
      </c>
      <c r="Q6030" s="2">
        <f t="shared" si="565"/>
        <v>237.21</v>
      </c>
      <c r="R6030" s="5">
        <f t="shared" si="566"/>
        <v>237.21</v>
      </c>
      <c r="S6030" s="11">
        <f t="shared" si="567"/>
        <v>7.3077634011090575</v>
      </c>
      <c r="T6030" s="5">
        <v>3.24</v>
      </c>
      <c r="U6030" s="5">
        <v>0.81</v>
      </c>
      <c r="V6030" s="5">
        <v>8.1199999999999992</v>
      </c>
      <c r="W6030" s="12">
        <f t="shared" si="568"/>
        <v>0.1</v>
      </c>
      <c r="X6030" s="2" t="str">
        <f t="shared" si="569"/>
        <v>SCALE</v>
      </c>
      <c r="Y6030" s="22" t="str">
        <f t="shared" si="570"/>
        <v>High (501-750)</v>
      </c>
    </row>
    <row r="6031" spans="1:25">
      <c r="A6031" s="2" t="s">
        <v>18412</v>
      </c>
      <c r="B6031" s="2" t="s">
        <v>17235</v>
      </c>
      <c r="C6031" s="2" t="s">
        <v>18413</v>
      </c>
      <c r="D6031" s="2" t="s">
        <v>18414</v>
      </c>
      <c r="E6031" s="2" t="s">
        <v>125</v>
      </c>
      <c r="F6031" s="5">
        <v>2900</v>
      </c>
      <c r="G6031" s="2" t="s">
        <v>18415</v>
      </c>
      <c r="H6031" s="2" t="s">
        <v>167</v>
      </c>
      <c r="I6031" s="2" t="s">
        <v>13316</v>
      </c>
      <c r="J6031" s="2" t="s">
        <v>127</v>
      </c>
      <c r="K6031" s="9">
        <v>300</v>
      </c>
      <c r="L6031" s="9">
        <v>1793</v>
      </c>
      <c r="M6031" s="5">
        <v>74</v>
      </c>
      <c r="N6031" s="5">
        <v>8</v>
      </c>
      <c r="O6031" s="5">
        <v>53.36</v>
      </c>
      <c r="P6031" s="5">
        <v>387.77</v>
      </c>
      <c r="Q6031" s="2">
        <f t="shared" si="565"/>
        <v>334.40999999999997</v>
      </c>
      <c r="R6031" s="5">
        <f t="shared" si="566"/>
        <v>334.40999999999997</v>
      </c>
      <c r="S6031" s="11">
        <f t="shared" si="567"/>
        <v>6.2670539730134927</v>
      </c>
      <c r="T6031" s="5">
        <v>4.13</v>
      </c>
      <c r="U6031" s="5">
        <v>0.72</v>
      </c>
      <c r="V6031" s="5">
        <v>6.67</v>
      </c>
      <c r="W6031" s="12">
        <f t="shared" si="568"/>
        <v>0.10810810810810811</v>
      </c>
      <c r="X6031" s="2" t="str">
        <f t="shared" si="569"/>
        <v>SCALE</v>
      </c>
      <c r="Y6031" s="22" t="str">
        <f t="shared" si="570"/>
        <v>Low (100-300)</v>
      </c>
    </row>
    <row r="6032" spans="1:25">
      <c r="A6032" s="2" t="s">
        <v>18416</v>
      </c>
      <c r="B6032" s="2" t="s">
        <v>1150</v>
      </c>
      <c r="C6032" s="2" t="s">
        <v>18417</v>
      </c>
      <c r="D6032" s="2" t="s">
        <v>7132</v>
      </c>
      <c r="E6032" s="2" t="s">
        <v>23</v>
      </c>
      <c r="F6032" s="5">
        <v>3250</v>
      </c>
      <c r="G6032" s="2" t="s">
        <v>18418</v>
      </c>
      <c r="H6032" s="2" t="s">
        <v>266</v>
      </c>
      <c r="I6032" s="2" t="s">
        <v>13316</v>
      </c>
      <c r="J6032" s="2" t="s">
        <v>699</v>
      </c>
      <c r="K6032" s="9">
        <v>300</v>
      </c>
      <c r="L6032" s="9">
        <v>1114</v>
      </c>
      <c r="M6032" s="5">
        <v>31</v>
      </c>
      <c r="N6032" s="5">
        <v>0</v>
      </c>
      <c r="O6032" s="5">
        <v>25.42</v>
      </c>
      <c r="P6032" s="5">
        <v>0</v>
      </c>
      <c r="Q6032" s="2">
        <f t="shared" si="565"/>
        <v>-25.42</v>
      </c>
      <c r="R6032" s="5">
        <f t="shared" si="566"/>
        <v>-25.42</v>
      </c>
      <c r="S6032" s="11">
        <f t="shared" si="567"/>
        <v>-1</v>
      </c>
      <c r="T6032" s="5">
        <v>2.78</v>
      </c>
      <c r="U6032" s="5">
        <v>0.82</v>
      </c>
      <c r="V6032" s="5">
        <v>0</v>
      </c>
      <c r="W6032" s="12">
        <f t="shared" si="568"/>
        <v>0</v>
      </c>
      <c r="X6032" s="2" t="str">
        <f t="shared" si="569"/>
        <v>PAUSE</v>
      </c>
      <c r="Y6032" s="22" t="str">
        <f t="shared" si="570"/>
        <v>Low (100-300)</v>
      </c>
    </row>
    <row r="6033" spans="1:25">
      <c r="A6033" s="2" t="s">
        <v>18419</v>
      </c>
      <c r="B6033" s="2" t="s">
        <v>1043</v>
      </c>
      <c r="C6033" s="2" t="s">
        <v>18420</v>
      </c>
      <c r="D6033" s="2" t="s">
        <v>8947</v>
      </c>
      <c r="E6033" s="2" t="s">
        <v>85</v>
      </c>
      <c r="F6033" s="5">
        <v>4500</v>
      </c>
      <c r="G6033" s="2" t="s">
        <v>18421</v>
      </c>
      <c r="H6033" s="2" t="s">
        <v>87</v>
      </c>
      <c r="I6033" s="2" t="s">
        <v>13316</v>
      </c>
      <c r="J6033" s="2" t="s">
        <v>88</v>
      </c>
      <c r="K6033" s="9">
        <v>1000</v>
      </c>
      <c r="L6033" s="9">
        <v>1884</v>
      </c>
      <c r="M6033" s="5">
        <v>71</v>
      </c>
      <c r="N6033" s="5">
        <v>2</v>
      </c>
      <c r="O6033" s="5">
        <v>35.35</v>
      </c>
      <c r="P6033" s="5">
        <v>89.31</v>
      </c>
      <c r="Q6033" s="2">
        <f t="shared" si="565"/>
        <v>53.96</v>
      </c>
      <c r="R6033" s="5">
        <f t="shared" si="566"/>
        <v>53.96</v>
      </c>
      <c r="S6033" s="11">
        <f t="shared" si="567"/>
        <v>1.5264497878359264</v>
      </c>
      <c r="T6033" s="5">
        <v>3.77</v>
      </c>
      <c r="U6033" s="5">
        <v>0.5</v>
      </c>
      <c r="V6033" s="5">
        <v>17.68</v>
      </c>
      <c r="W6033" s="12">
        <f t="shared" si="568"/>
        <v>2.8169014084507043E-2</v>
      </c>
      <c r="X6033" s="2" t="str">
        <f t="shared" si="569"/>
        <v>SCALE</v>
      </c>
      <c r="Y6033" s="22" t="str">
        <f t="shared" si="570"/>
        <v>Premium (751-1000)</v>
      </c>
    </row>
    <row r="6034" spans="1:25">
      <c r="A6034" s="2" t="s">
        <v>18422</v>
      </c>
      <c r="B6034" s="2" t="s">
        <v>10962</v>
      </c>
      <c r="C6034" s="2" t="s">
        <v>4323</v>
      </c>
      <c r="D6034" s="2" t="s">
        <v>9025</v>
      </c>
      <c r="E6034" s="2" t="s">
        <v>32</v>
      </c>
      <c r="F6034" s="5">
        <v>4500</v>
      </c>
      <c r="G6034" s="2" t="s">
        <v>18423</v>
      </c>
      <c r="H6034" s="2" t="s">
        <v>94</v>
      </c>
      <c r="I6034" s="2" t="s">
        <v>13316</v>
      </c>
      <c r="J6034" s="2" t="s">
        <v>140</v>
      </c>
      <c r="K6034" s="9">
        <v>400</v>
      </c>
      <c r="L6034" s="9">
        <v>2483</v>
      </c>
      <c r="M6034" s="5">
        <v>96</v>
      </c>
      <c r="N6034" s="5">
        <v>3</v>
      </c>
      <c r="O6034" s="5">
        <v>53.98</v>
      </c>
      <c r="P6034" s="5">
        <v>141.13999999999999</v>
      </c>
      <c r="Q6034" s="2">
        <f t="shared" si="565"/>
        <v>87.16</v>
      </c>
      <c r="R6034" s="5">
        <f t="shared" si="566"/>
        <v>87.16</v>
      </c>
      <c r="S6034" s="11">
        <f t="shared" si="567"/>
        <v>1.614672100778066</v>
      </c>
      <c r="T6034" s="5">
        <v>3.87</v>
      </c>
      <c r="U6034" s="5">
        <v>0.56000000000000005</v>
      </c>
      <c r="V6034" s="5">
        <v>17.989999999999998</v>
      </c>
      <c r="W6034" s="12">
        <f t="shared" si="568"/>
        <v>3.125E-2</v>
      </c>
      <c r="X6034" s="2" t="str">
        <f t="shared" si="569"/>
        <v>SCALE</v>
      </c>
      <c r="Y6034" s="22" t="str">
        <f t="shared" si="570"/>
        <v>Mid (301-500)</v>
      </c>
    </row>
    <row r="6035" spans="1:25">
      <c r="A6035" s="2" t="s">
        <v>18424</v>
      </c>
      <c r="B6035" s="2" t="s">
        <v>1866</v>
      </c>
      <c r="C6035" s="2" t="s">
        <v>1320</v>
      </c>
      <c r="D6035" s="2" t="s">
        <v>63</v>
      </c>
      <c r="E6035" s="2" t="s">
        <v>32</v>
      </c>
      <c r="F6035" s="5">
        <v>3781</v>
      </c>
      <c r="G6035" s="2" t="s">
        <v>1141</v>
      </c>
      <c r="H6035" s="2" t="s">
        <v>161</v>
      </c>
      <c r="I6035" s="2" t="s">
        <v>13316</v>
      </c>
      <c r="J6035" s="2" t="s">
        <v>217</v>
      </c>
      <c r="K6035" s="9">
        <v>500</v>
      </c>
      <c r="L6035" s="9">
        <v>1878</v>
      </c>
      <c r="M6035" s="5">
        <v>73</v>
      </c>
      <c r="N6035" s="5">
        <v>2</v>
      </c>
      <c r="O6035" s="5">
        <v>40.479999999999997</v>
      </c>
      <c r="P6035" s="5">
        <v>140.83000000000001</v>
      </c>
      <c r="Q6035" s="2">
        <f t="shared" si="565"/>
        <v>100.35000000000002</v>
      </c>
      <c r="R6035" s="5">
        <f t="shared" si="566"/>
        <v>100.35000000000002</v>
      </c>
      <c r="S6035" s="11">
        <f t="shared" si="567"/>
        <v>2.4790019762845859</v>
      </c>
      <c r="T6035" s="5">
        <v>3.89</v>
      </c>
      <c r="U6035" s="5">
        <v>0.55000000000000004</v>
      </c>
      <c r="V6035" s="5">
        <v>20.239999999999998</v>
      </c>
      <c r="W6035" s="12">
        <f t="shared" si="568"/>
        <v>2.7397260273972601E-2</v>
      </c>
      <c r="X6035" s="2" t="str">
        <f t="shared" si="569"/>
        <v>SCALE</v>
      </c>
      <c r="Y6035" s="22" t="str">
        <f t="shared" si="570"/>
        <v>Mid (301-500)</v>
      </c>
    </row>
    <row r="6036" spans="1:25">
      <c r="A6036" s="2" t="s">
        <v>18425</v>
      </c>
      <c r="B6036" s="2" t="s">
        <v>1353</v>
      </c>
      <c r="C6036" s="2" t="s">
        <v>1485</v>
      </c>
      <c r="D6036" s="2" t="s">
        <v>4667</v>
      </c>
      <c r="E6036" s="2" t="s">
        <v>32</v>
      </c>
      <c r="F6036" s="5">
        <v>2300</v>
      </c>
      <c r="G6036" s="2" t="s">
        <v>18426</v>
      </c>
      <c r="H6036" s="2" t="s">
        <v>42</v>
      </c>
      <c r="I6036" s="2" t="s">
        <v>13316</v>
      </c>
      <c r="J6036" s="2" t="s">
        <v>27</v>
      </c>
      <c r="K6036" s="9">
        <v>300</v>
      </c>
      <c r="L6036" s="9">
        <v>1044</v>
      </c>
      <c r="M6036" s="5">
        <v>41</v>
      </c>
      <c r="N6036" s="5">
        <v>3</v>
      </c>
      <c r="O6036" s="5">
        <v>29.19</v>
      </c>
      <c r="P6036" s="5">
        <v>220.19</v>
      </c>
      <c r="Q6036" s="2">
        <f t="shared" si="565"/>
        <v>191</v>
      </c>
      <c r="R6036" s="5">
        <f t="shared" si="566"/>
        <v>191</v>
      </c>
      <c r="S6036" s="11">
        <f t="shared" si="567"/>
        <v>6.543336759164097</v>
      </c>
      <c r="T6036" s="5">
        <v>3.93</v>
      </c>
      <c r="U6036" s="5">
        <v>0.71</v>
      </c>
      <c r="V6036" s="5">
        <v>9.73</v>
      </c>
      <c r="W6036" s="12">
        <f t="shared" si="568"/>
        <v>7.3170731707317069E-2</v>
      </c>
      <c r="X6036" s="2" t="str">
        <f t="shared" si="569"/>
        <v>SCALE</v>
      </c>
      <c r="Y6036" s="22" t="str">
        <f t="shared" si="570"/>
        <v>Low (100-300)</v>
      </c>
    </row>
    <row r="6037" spans="1:25">
      <c r="A6037" s="2" t="s">
        <v>18427</v>
      </c>
      <c r="B6037" s="2" t="s">
        <v>325</v>
      </c>
      <c r="C6037" s="2" t="s">
        <v>83</v>
      </c>
      <c r="D6037" s="2" t="s">
        <v>655</v>
      </c>
      <c r="E6037" s="2" t="s">
        <v>125</v>
      </c>
      <c r="F6037" s="5">
        <v>1500</v>
      </c>
      <c r="G6037" s="2" t="s">
        <v>18428</v>
      </c>
      <c r="H6037" s="2" t="s">
        <v>167</v>
      </c>
      <c r="I6037" s="2" t="s">
        <v>13316</v>
      </c>
      <c r="J6037" s="2" t="s">
        <v>43</v>
      </c>
      <c r="K6037" s="9">
        <v>200</v>
      </c>
      <c r="L6037" s="9">
        <v>1832</v>
      </c>
      <c r="M6037" s="5">
        <v>31</v>
      </c>
      <c r="N6037" s="5">
        <v>2</v>
      </c>
      <c r="O6037" s="5">
        <v>18.97</v>
      </c>
      <c r="P6037" s="5">
        <v>89.86</v>
      </c>
      <c r="Q6037" s="2">
        <f t="shared" si="565"/>
        <v>70.89</v>
      </c>
      <c r="R6037" s="5">
        <f t="shared" si="566"/>
        <v>70.89</v>
      </c>
      <c r="S6037" s="11">
        <f t="shared" si="567"/>
        <v>3.7369530838165526</v>
      </c>
      <c r="T6037" s="5">
        <v>1.69</v>
      </c>
      <c r="U6037" s="5">
        <v>0.61</v>
      </c>
      <c r="V6037" s="5">
        <v>9.48</v>
      </c>
      <c r="W6037" s="12">
        <f t="shared" si="568"/>
        <v>6.4516129032258063E-2</v>
      </c>
      <c r="X6037" s="2" t="str">
        <f t="shared" si="569"/>
        <v>SCALE</v>
      </c>
      <c r="Y6037" s="22" t="str">
        <f t="shared" si="570"/>
        <v>Low (100-300)</v>
      </c>
    </row>
    <row r="6038" spans="1:25">
      <c r="A6038" s="2" t="s">
        <v>18429</v>
      </c>
      <c r="B6038" s="2" t="s">
        <v>18430</v>
      </c>
      <c r="C6038" s="2" t="s">
        <v>1026</v>
      </c>
      <c r="D6038" s="2" t="s">
        <v>215</v>
      </c>
      <c r="E6038" s="2" t="s">
        <v>85</v>
      </c>
      <c r="F6038" s="5">
        <v>2700</v>
      </c>
      <c r="G6038" s="2" t="s">
        <v>1775</v>
      </c>
      <c r="H6038" s="2" t="s">
        <v>134</v>
      </c>
      <c r="I6038" s="2" t="s">
        <v>13316</v>
      </c>
      <c r="J6038" s="2" t="s">
        <v>35</v>
      </c>
      <c r="K6038" s="9">
        <v>700</v>
      </c>
      <c r="L6038" s="9">
        <v>1648</v>
      </c>
      <c r="M6038" s="5">
        <v>46</v>
      </c>
      <c r="N6038" s="5">
        <v>0</v>
      </c>
      <c r="O6038" s="5">
        <v>19.47</v>
      </c>
      <c r="P6038" s="5">
        <v>0</v>
      </c>
      <c r="Q6038" s="2">
        <f t="shared" si="565"/>
        <v>-19.47</v>
      </c>
      <c r="R6038" s="5">
        <f t="shared" si="566"/>
        <v>-19.47</v>
      </c>
      <c r="S6038" s="11">
        <f t="shared" si="567"/>
        <v>-1</v>
      </c>
      <c r="T6038" s="5">
        <v>2.79</v>
      </c>
      <c r="U6038" s="5">
        <v>0.42</v>
      </c>
      <c r="V6038" s="5">
        <v>0</v>
      </c>
      <c r="W6038" s="12">
        <f t="shared" si="568"/>
        <v>0</v>
      </c>
      <c r="X6038" s="2" t="str">
        <f t="shared" si="569"/>
        <v>PAUSE</v>
      </c>
      <c r="Y6038" s="22" t="str">
        <f t="shared" si="570"/>
        <v>High (501-750)</v>
      </c>
    </row>
    <row r="6039" spans="1:25">
      <c r="A6039" s="2" t="s">
        <v>18431</v>
      </c>
      <c r="B6039" s="2" t="s">
        <v>1324</v>
      </c>
      <c r="C6039" s="2" t="s">
        <v>17228</v>
      </c>
      <c r="D6039" s="2" t="s">
        <v>655</v>
      </c>
      <c r="E6039" s="2" t="s">
        <v>125</v>
      </c>
      <c r="F6039" s="5">
        <v>3500</v>
      </c>
      <c r="G6039" s="2" t="s">
        <v>18432</v>
      </c>
      <c r="H6039" s="2" t="s">
        <v>58</v>
      </c>
      <c r="I6039" s="2" t="s">
        <v>13316</v>
      </c>
      <c r="J6039" s="2" t="s">
        <v>88</v>
      </c>
      <c r="K6039" s="9">
        <v>200</v>
      </c>
      <c r="L6039" s="9">
        <v>2174</v>
      </c>
      <c r="M6039" s="5">
        <v>96</v>
      </c>
      <c r="N6039" s="5">
        <v>3</v>
      </c>
      <c r="O6039" s="5">
        <v>73.86</v>
      </c>
      <c r="P6039" s="5">
        <v>220.08</v>
      </c>
      <c r="Q6039" s="2">
        <f t="shared" si="565"/>
        <v>146.22000000000003</v>
      </c>
      <c r="R6039" s="5">
        <f t="shared" si="566"/>
        <v>146.22000000000003</v>
      </c>
      <c r="S6039" s="11">
        <f t="shared" si="567"/>
        <v>1.9796913078797729</v>
      </c>
      <c r="T6039" s="5">
        <v>4.42</v>
      </c>
      <c r="U6039" s="5">
        <v>0.77</v>
      </c>
      <c r="V6039" s="5">
        <v>24.62</v>
      </c>
      <c r="W6039" s="12">
        <f t="shared" si="568"/>
        <v>3.125E-2</v>
      </c>
      <c r="X6039" s="2" t="str">
        <f t="shared" si="569"/>
        <v>SCALE</v>
      </c>
      <c r="Y6039" s="22" t="str">
        <f t="shared" si="570"/>
        <v>Low (100-300)</v>
      </c>
    </row>
    <row r="6040" spans="1:25">
      <c r="A6040" s="2" t="s">
        <v>18433</v>
      </c>
      <c r="B6040" s="2" t="s">
        <v>4681</v>
      </c>
      <c r="C6040" s="2" t="s">
        <v>2574</v>
      </c>
      <c r="D6040" s="2" t="s">
        <v>1456</v>
      </c>
      <c r="E6040" s="2" t="s">
        <v>824</v>
      </c>
      <c r="F6040" s="5">
        <v>2058</v>
      </c>
      <c r="G6040" s="2" t="s">
        <v>18434</v>
      </c>
      <c r="H6040" s="2" t="s">
        <v>50</v>
      </c>
      <c r="I6040" s="2" t="s">
        <v>13316</v>
      </c>
      <c r="J6040" s="2" t="s">
        <v>120</v>
      </c>
      <c r="K6040" s="9">
        <v>200</v>
      </c>
      <c r="L6040" s="9">
        <v>1607</v>
      </c>
      <c r="M6040" s="5">
        <v>58</v>
      </c>
      <c r="N6040" s="5">
        <v>5</v>
      </c>
      <c r="O6040" s="5">
        <v>48.58</v>
      </c>
      <c r="P6040" s="5">
        <v>288.69</v>
      </c>
      <c r="Q6040" s="2">
        <f t="shared" si="565"/>
        <v>240.11</v>
      </c>
      <c r="R6040" s="5">
        <f t="shared" si="566"/>
        <v>240.11</v>
      </c>
      <c r="S6040" s="11">
        <f t="shared" si="567"/>
        <v>4.9425689584191028</v>
      </c>
      <c r="T6040" s="5">
        <v>3.61</v>
      </c>
      <c r="U6040" s="5">
        <v>0.84</v>
      </c>
      <c r="V6040" s="5">
        <v>9.7200000000000006</v>
      </c>
      <c r="W6040" s="12">
        <f t="shared" si="568"/>
        <v>8.6206896551724144E-2</v>
      </c>
      <c r="X6040" s="2" t="str">
        <f t="shared" si="569"/>
        <v>SCALE</v>
      </c>
      <c r="Y6040" s="22" t="str">
        <f t="shared" si="570"/>
        <v>Low (100-300)</v>
      </c>
    </row>
    <row r="6041" spans="1:25">
      <c r="A6041" s="2" t="s">
        <v>18435</v>
      </c>
      <c r="B6041" s="2" t="s">
        <v>2070</v>
      </c>
      <c r="C6041" s="2" t="s">
        <v>3696</v>
      </c>
      <c r="D6041" s="2" t="s">
        <v>18436</v>
      </c>
      <c r="E6041" s="2" t="s">
        <v>258</v>
      </c>
      <c r="F6041" s="5">
        <v>3250</v>
      </c>
      <c r="G6041" s="2" t="s">
        <v>343</v>
      </c>
      <c r="H6041" s="2" t="s">
        <v>253</v>
      </c>
      <c r="I6041" s="2" t="s">
        <v>13316</v>
      </c>
      <c r="J6041" s="2" t="s">
        <v>232</v>
      </c>
      <c r="K6041" s="9">
        <v>100</v>
      </c>
      <c r="L6041" s="9">
        <v>545</v>
      </c>
      <c r="M6041" s="5">
        <v>23</v>
      </c>
      <c r="N6041" s="5">
        <v>0</v>
      </c>
      <c r="O6041" s="5">
        <v>18.59</v>
      </c>
      <c r="P6041" s="5">
        <v>0</v>
      </c>
      <c r="Q6041" s="2">
        <f t="shared" si="565"/>
        <v>-18.59</v>
      </c>
      <c r="R6041" s="5">
        <f t="shared" si="566"/>
        <v>-18.59</v>
      </c>
      <c r="S6041" s="11">
        <f t="shared" si="567"/>
        <v>-1</v>
      </c>
      <c r="T6041" s="5">
        <v>4.22</v>
      </c>
      <c r="U6041" s="5">
        <v>0.81</v>
      </c>
      <c r="V6041" s="5">
        <v>0</v>
      </c>
      <c r="W6041" s="12">
        <f t="shared" si="568"/>
        <v>0</v>
      </c>
      <c r="X6041" s="2" t="str">
        <f t="shared" si="569"/>
        <v>PAUSE</v>
      </c>
      <c r="Y6041" s="22" t="str">
        <f t="shared" si="570"/>
        <v>Low (100-300)</v>
      </c>
    </row>
    <row r="6042" spans="1:25">
      <c r="A6042" s="2" t="s">
        <v>18437</v>
      </c>
      <c r="B6042" s="2" t="s">
        <v>10245</v>
      </c>
      <c r="C6042" s="2" t="s">
        <v>15984</v>
      </c>
      <c r="D6042" s="2" t="s">
        <v>1439</v>
      </c>
      <c r="E6042" s="2" t="s">
        <v>281</v>
      </c>
      <c r="F6042" s="5">
        <v>3000</v>
      </c>
      <c r="G6042" s="2" t="s">
        <v>18438</v>
      </c>
      <c r="H6042" s="2" t="s">
        <v>94</v>
      </c>
      <c r="I6042" s="2" t="s">
        <v>13316</v>
      </c>
      <c r="J6042" s="2" t="s">
        <v>59</v>
      </c>
      <c r="K6042" s="9">
        <v>100</v>
      </c>
      <c r="L6042" s="9">
        <v>1474</v>
      </c>
      <c r="M6042" s="5">
        <v>28</v>
      </c>
      <c r="N6042" s="5">
        <v>1</v>
      </c>
      <c r="O6042" s="5">
        <v>20.3</v>
      </c>
      <c r="P6042" s="5">
        <v>71.400000000000006</v>
      </c>
      <c r="Q6042" s="2">
        <f t="shared" si="565"/>
        <v>51.100000000000009</v>
      </c>
      <c r="R6042" s="5">
        <f t="shared" si="566"/>
        <v>51.100000000000009</v>
      </c>
      <c r="S6042" s="11">
        <f t="shared" si="567"/>
        <v>2.5172413793103452</v>
      </c>
      <c r="T6042" s="5">
        <v>1.9</v>
      </c>
      <c r="U6042" s="5">
        <v>0.72</v>
      </c>
      <c r="V6042" s="5">
        <v>20.3</v>
      </c>
      <c r="W6042" s="12">
        <f t="shared" si="568"/>
        <v>3.5714285714285712E-2</v>
      </c>
      <c r="X6042" s="2" t="str">
        <f t="shared" si="569"/>
        <v>SCALE</v>
      </c>
      <c r="Y6042" s="22" t="str">
        <f t="shared" si="570"/>
        <v>Low (100-300)</v>
      </c>
    </row>
    <row r="6043" spans="1:25">
      <c r="A6043" s="2" t="s">
        <v>18439</v>
      </c>
      <c r="B6043" s="2" t="s">
        <v>53</v>
      </c>
      <c r="C6043" s="2" t="s">
        <v>11916</v>
      </c>
      <c r="D6043" s="2" t="s">
        <v>655</v>
      </c>
      <c r="E6043" s="2" t="s">
        <v>125</v>
      </c>
      <c r="F6043" s="5">
        <v>4700</v>
      </c>
      <c r="G6043" s="2" t="s">
        <v>18440</v>
      </c>
      <c r="H6043" s="2" t="s">
        <v>42</v>
      </c>
      <c r="I6043" s="2" t="s">
        <v>13316</v>
      </c>
      <c r="J6043" s="2" t="s">
        <v>206</v>
      </c>
      <c r="K6043" s="9">
        <v>600</v>
      </c>
      <c r="L6043" s="9">
        <v>1408</v>
      </c>
      <c r="M6043" s="5">
        <v>52</v>
      </c>
      <c r="N6043" s="5">
        <v>2</v>
      </c>
      <c r="O6043" s="5">
        <v>22.27</v>
      </c>
      <c r="P6043" s="5">
        <v>109.78</v>
      </c>
      <c r="Q6043" s="2">
        <f t="shared" si="565"/>
        <v>87.51</v>
      </c>
      <c r="R6043" s="5">
        <f t="shared" si="566"/>
        <v>87.51</v>
      </c>
      <c r="S6043" s="11">
        <f t="shared" si="567"/>
        <v>3.9295015716210151</v>
      </c>
      <c r="T6043" s="5">
        <v>3.69</v>
      </c>
      <c r="U6043" s="5">
        <v>0.43</v>
      </c>
      <c r="V6043" s="5">
        <v>11.14</v>
      </c>
      <c r="W6043" s="12">
        <f t="shared" si="568"/>
        <v>3.8461538461538464E-2</v>
      </c>
      <c r="X6043" s="2" t="str">
        <f t="shared" si="569"/>
        <v>SCALE</v>
      </c>
      <c r="Y6043" s="22" t="str">
        <f t="shared" si="570"/>
        <v>High (501-750)</v>
      </c>
    </row>
    <row r="6044" spans="1:25">
      <c r="A6044" s="2" t="s">
        <v>18441</v>
      </c>
      <c r="B6044" s="2" t="s">
        <v>888</v>
      </c>
      <c r="C6044" s="2" t="s">
        <v>18442</v>
      </c>
      <c r="D6044" s="2" t="s">
        <v>1065</v>
      </c>
      <c r="E6044" s="2" t="s">
        <v>125</v>
      </c>
      <c r="F6044" s="5">
        <v>1812</v>
      </c>
      <c r="G6044" s="2" t="s">
        <v>18443</v>
      </c>
      <c r="H6044" s="2" t="s">
        <v>87</v>
      </c>
      <c r="I6044" s="2" t="s">
        <v>13316</v>
      </c>
      <c r="J6044" s="2" t="s">
        <v>699</v>
      </c>
      <c r="K6044" s="9">
        <v>700</v>
      </c>
      <c r="L6044" s="9">
        <v>1412</v>
      </c>
      <c r="M6044" s="5">
        <v>48</v>
      </c>
      <c r="N6044" s="5">
        <v>4</v>
      </c>
      <c r="O6044" s="5">
        <v>29.8</v>
      </c>
      <c r="P6044" s="5">
        <v>283.01</v>
      </c>
      <c r="Q6044" s="2">
        <f t="shared" si="565"/>
        <v>253.20999999999998</v>
      </c>
      <c r="R6044" s="5">
        <f t="shared" si="566"/>
        <v>253.20999999999998</v>
      </c>
      <c r="S6044" s="11">
        <f t="shared" si="567"/>
        <v>8.4969798657718112</v>
      </c>
      <c r="T6044" s="5">
        <v>3.4</v>
      </c>
      <c r="U6044" s="5">
        <v>0.62</v>
      </c>
      <c r="V6044" s="5">
        <v>7.45</v>
      </c>
      <c r="W6044" s="12">
        <f t="shared" si="568"/>
        <v>8.3333333333333329E-2</v>
      </c>
      <c r="X6044" s="2" t="str">
        <f t="shared" si="569"/>
        <v>SCALE</v>
      </c>
      <c r="Y6044" s="22" t="str">
        <f t="shared" si="570"/>
        <v>High (501-750)</v>
      </c>
    </row>
    <row r="6045" spans="1:25">
      <c r="A6045" s="2" t="s">
        <v>18444</v>
      </c>
      <c r="B6045" s="2" t="s">
        <v>1694</v>
      </c>
      <c r="C6045" s="2" t="s">
        <v>18445</v>
      </c>
      <c r="D6045" s="2" t="s">
        <v>17922</v>
      </c>
      <c r="E6045" s="2" t="s">
        <v>635</v>
      </c>
      <c r="F6045" s="5">
        <v>1024</v>
      </c>
      <c r="G6045" s="2" t="s">
        <v>18446</v>
      </c>
      <c r="H6045" s="2" t="s">
        <v>260</v>
      </c>
      <c r="I6045" s="2" t="s">
        <v>13316</v>
      </c>
      <c r="J6045" s="2" t="s">
        <v>356</v>
      </c>
      <c r="K6045" s="9">
        <v>600</v>
      </c>
      <c r="L6045" s="9">
        <v>2344</v>
      </c>
      <c r="M6045" s="5">
        <v>57</v>
      </c>
      <c r="N6045" s="5">
        <v>2</v>
      </c>
      <c r="O6045" s="5">
        <v>26.74</v>
      </c>
      <c r="P6045" s="5">
        <v>143.46</v>
      </c>
      <c r="Q6045" s="2">
        <f t="shared" si="565"/>
        <v>116.72000000000001</v>
      </c>
      <c r="R6045" s="5">
        <f t="shared" si="566"/>
        <v>116.72000000000001</v>
      </c>
      <c r="S6045" s="11">
        <f t="shared" si="567"/>
        <v>4.3649962602842187</v>
      </c>
      <c r="T6045" s="5">
        <v>2.4300000000000002</v>
      </c>
      <c r="U6045" s="5">
        <v>0.47</v>
      </c>
      <c r="V6045" s="5">
        <v>13.37</v>
      </c>
      <c r="W6045" s="12">
        <f t="shared" si="568"/>
        <v>3.5087719298245612E-2</v>
      </c>
      <c r="X6045" s="2" t="str">
        <f t="shared" si="569"/>
        <v>SCALE</v>
      </c>
      <c r="Y6045" s="22" t="str">
        <f t="shared" si="570"/>
        <v>High (501-750)</v>
      </c>
    </row>
    <row r="6046" spans="1:25">
      <c r="A6046" s="2" t="s">
        <v>18447</v>
      </c>
      <c r="B6046" s="2" t="s">
        <v>45</v>
      </c>
      <c r="C6046" s="2" t="s">
        <v>5732</v>
      </c>
      <c r="D6046" s="2" t="s">
        <v>117</v>
      </c>
      <c r="E6046" s="2" t="s">
        <v>118</v>
      </c>
      <c r="F6046" s="5">
        <v>4000</v>
      </c>
      <c r="G6046" s="2" t="s">
        <v>18448</v>
      </c>
      <c r="H6046" s="2" t="s">
        <v>72</v>
      </c>
      <c r="I6046" s="2" t="s">
        <v>13316</v>
      </c>
      <c r="J6046" s="2" t="s">
        <v>382</v>
      </c>
      <c r="K6046" s="9">
        <v>1000</v>
      </c>
      <c r="L6046" s="9">
        <v>1765</v>
      </c>
      <c r="M6046" s="5">
        <v>65</v>
      </c>
      <c r="N6046" s="5">
        <v>6</v>
      </c>
      <c r="O6046" s="5">
        <v>37.5</v>
      </c>
      <c r="P6046" s="5">
        <v>228.33</v>
      </c>
      <c r="Q6046" s="2">
        <f t="shared" si="565"/>
        <v>190.83</v>
      </c>
      <c r="R6046" s="5">
        <f t="shared" si="566"/>
        <v>190.83</v>
      </c>
      <c r="S6046" s="11">
        <f t="shared" si="567"/>
        <v>5.0888</v>
      </c>
      <c r="T6046" s="5">
        <v>3.68</v>
      </c>
      <c r="U6046" s="5">
        <v>0.57999999999999996</v>
      </c>
      <c r="V6046" s="5">
        <v>6.25</v>
      </c>
      <c r="W6046" s="12">
        <f t="shared" si="568"/>
        <v>9.2307692307692313E-2</v>
      </c>
      <c r="X6046" s="2" t="str">
        <f t="shared" si="569"/>
        <v>SCALE</v>
      </c>
      <c r="Y6046" s="22" t="str">
        <f t="shared" si="570"/>
        <v>Premium (751-1000)</v>
      </c>
    </row>
    <row r="6047" spans="1:25">
      <c r="A6047" s="2" t="s">
        <v>18449</v>
      </c>
      <c r="B6047" s="2" t="s">
        <v>2471</v>
      </c>
      <c r="C6047" s="2" t="s">
        <v>18450</v>
      </c>
      <c r="D6047" s="2" t="s">
        <v>1135</v>
      </c>
      <c r="E6047" s="2" t="s">
        <v>112</v>
      </c>
      <c r="F6047" s="5">
        <v>2167</v>
      </c>
      <c r="G6047" s="2" t="s">
        <v>18451</v>
      </c>
      <c r="H6047" s="2" t="s">
        <v>260</v>
      </c>
      <c r="I6047" s="2" t="s">
        <v>13316</v>
      </c>
      <c r="J6047" s="2" t="s">
        <v>382</v>
      </c>
      <c r="K6047" s="9">
        <v>200</v>
      </c>
      <c r="L6047" s="9">
        <v>721</v>
      </c>
      <c r="M6047" s="5">
        <v>28</v>
      </c>
      <c r="N6047" s="5">
        <v>3</v>
      </c>
      <c r="O6047" s="5">
        <v>17.86</v>
      </c>
      <c r="P6047" s="5">
        <v>204.74</v>
      </c>
      <c r="Q6047" s="2">
        <f t="shared" si="565"/>
        <v>186.88</v>
      </c>
      <c r="R6047" s="5">
        <f t="shared" si="566"/>
        <v>186.88</v>
      </c>
      <c r="S6047" s="11">
        <f t="shared" si="567"/>
        <v>10.46360582306831</v>
      </c>
      <c r="T6047" s="5">
        <v>3.88</v>
      </c>
      <c r="U6047" s="5">
        <v>0.64</v>
      </c>
      <c r="V6047" s="5">
        <v>5.95</v>
      </c>
      <c r="W6047" s="12">
        <f t="shared" si="568"/>
        <v>0.10714285714285714</v>
      </c>
      <c r="X6047" s="2" t="str">
        <f t="shared" si="569"/>
        <v>SCALE</v>
      </c>
      <c r="Y6047" s="22" t="str">
        <f t="shared" si="570"/>
        <v>Low (100-300)</v>
      </c>
    </row>
    <row r="6048" spans="1:25">
      <c r="A6048" s="2" t="s">
        <v>18452</v>
      </c>
      <c r="B6048" s="2" t="s">
        <v>7880</v>
      </c>
      <c r="C6048" s="2" t="s">
        <v>18453</v>
      </c>
      <c r="D6048" s="2" t="s">
        <v>855</v>
      </c>
      <c r="E6048" s="2" t="s">
        <v>112</v>
      </c>
      <c r="F6048" s="5">
        <v>1900</v>
      </c>
      <c r="G6048" s="2" t="s">
        <v>18454</v>
      </c>
      <c r="H6048" s="2" t="s">
        <v>312</v>
      </c>
      <c r="I6048" s="2" t="s">
        <v>13316</v>
      </c>
      <c r="J6048" s="2" t="s">
        <v>356</v>
      </c>
      <c r="K6048" s="9">
        <v>800</v>
      </c>
      <c r="L6048" s="9">
        <v>1232</v>
      </c>
      <c r="M6048" s="5">
        <v>33</v>
      </c>
      <c r="N6048" s="5">
        <v>3</v>
      </c>
      <c r="O6048" s="5">
        <v>25.64</v>
      </c>
      <c r="P6048" s="5">
        <v>111.05</v>
      </c>
      <c r="Q6048" s="2">
        <f t="shared" si="565"/>
        <v>85.41</v>
      </c>
      <c r="R6048" s="5">
        <f t="shared" si="566"/>
        <v>85.41</v>
      </c>
      <c r="S6048" s="11">
        <f t="shared" si="567"/>
        <v>3.3311232449297972</v>
      </c>
      <c r="T6048" s="5">
        <v>2.68</v>
      </c>
      <c r="U6048" s="5">
        <v>0.78</v>
      </c>
      <c r="V6048" s="5">
        <v>8.5500000000000007</v>
      </c>
      <c r="W6048" s="12">
        <f t="shared" si="568"/>
        <v>9.0909090909090912E-2</v>
      </c>
      <c r="X6048" s="2" t="str">
        <f t="shared" si="569"/>
        <v>SCALE</v>
      </c>
      <c r="Y6048" s="22" t="str">
        <f t="shared" si="570"/>
        <v>Premium (751-1000)</v>
      </c>
    </row>
    <row r="6049" spans="1:25">
      <c r="A6049" s="2" t="s">
        <v>18455</v>
      </c>
      <c r="B6049" s="2" t="s">
        <v>18456</v>
      </c>
      <c r="C6049" s="2" t="s">
        <v>18457</v>
      </c>
      <c r="D6049" s="2" t="s">
        <v>1766</v>
      </c>
      <c r="E6049" s="2" t="s">
        <v>132</v>
      </c>
      <c r="F6049" s="5">
        <v>2300</v>
      </c>
      <c r="G6049" s="2" t="s">
        <v>1283</v>
      </c>
      <c r="H6049" s="2" t="s">
        <v>190</v>
      </c>
      <c r="I6049" s="2" t="s">
        <v>13316</v>
      </c>
      <c r="J6049" s="2" t="s">
        <v>217</v>
      </c>
      <c r="K6049" s="9">
        <v>600</v>
      </c>
      <c r="L6049" s="9">
        <v>1457</v>
      </c>
      <c r="M6049" s="5">
        <v>35</v>
      </c>
      <c r="N6049" s="5">
        <v>3</v>
      </c>
      <c r="O6049" s="5">
        <v>26.18</v>
      </c>
      <c r="P6049" s="5">
        <v>175.09</v>
      </c>
      <c r="Q6049" s="2">
        <f t="shared" si="565"/>
        <v>148.91</v>
      </c>
      <c r="R6049" s="5">
        <f t="shared" si="566"/>
        <v>148.91</v>
      </c>
      <c r="S6049" s="11">
        <f t="shared" si="567"/>
        <v>5.6879297173414818</v>
      </c>
      <c r="T6049" s="5">
        <v>2.4</v>
      </c>
      <c r="U6049" s="5">
        <v>0.75</v>
      </c>
      <c r="V6049" s="5">
        <v>8.73</v>
      </c>
      <c r="W6049" s="12">
        <f t="shared" si="568"/>
        <v>8.5714285714285715E-2</v>
      </c>
      <c r="X6049" s="2" t="str">
        <f t="shared" si="569"/>
        <v>SCALE</v>
      </c>
      <c r="Y6049" s="22" t="str">
        <f t="shared" si="570"/>
        <v>High (501-750)</v>
      </c>
    </row>
    <row r="6050" spans="1:25">
      <c r="A6050" s="2" t="s">
        <v>18458</v>
      </c>
      <c r="B6050" s="2" t="s">
        <v>18459</v>
      </c>
      <c r="C6050" s="2" t="s">
        <v>6543</v>
      </c>
      <c r="D6050" s="2" t="s">
        <v>421</v>
      </c>
      <c r="E6050" s="2" t="s">
        <v>32</v>
      </c>
      <c r="F6050" s="5">
        <v>1500</v>
      </c>
      <c r="G6050" s="2" t="s">
        <v>3724</v>
      </c>
      <c r="H6050" s="2" t="s">
        <v>65</v>
      </c>
      <c r="I6050" s="2" t="s">
        <v>13316</v>
      </c>
      <c r="J6050" s="2" t="s">
        <v>313</v>
      </c>
      <c r="K6050" s="9">
        <v>100</v>
      </c>
      <c r="L6050" s="9">
        <v>1101</v>
      </c>
      <c r="M6050" s="5">
        <v>36</v>
      </c>
      <c r="N6050" s="5">
        <v>1</v>
      </c>
      <c r="O6050" s="5">
        <v>25.98</v>
      </c>
      <c r="P6050" s="5">
        <v>45.43</v>
      </c>
      <c r="Q6050" s="2">
        <f t="shared" si="565"/>
        <v>19.45</v>
      </c>
      <c r="R6050" s="5">
        <f t="shared" si="566"/>
        <v>19.45</v>
      </c>
      <c r="S6050" s="11">
        <f t="shared" si="567"/>
        <v>0.74865280985373361</v>
      </c>
      <c r="T6050" s="5">
        <v>3.27</v>
      </c>
      <c r="U6050" s="5">
        <v>0.72</v>
      </c>
      <c r="V6050" s="5">
        <v>25.98</v>
      </c>
      <c r="W6050" s="12">
        <f t="shared" si="568"/>
        <v>2.7777777777777776E-2</v>
      </c>
      <c r="X6050" s="2" t="str">
        <f t="shared" si="569"/>
        <v>SCALE</v>
      </c>
      <c r="Y6050" s="22" t="str">
        <f t="shared" si="570"/>
        <v>Low (100-300)</v>
      </c>
    </row>
    <row r="6051" spans="1:25">
      <c r="A6051" s="2" t="s">
        <v>18460</v>
      </c>
      <c r="B6051" s="2" t="s">
        <v>799</v>
      </c>
      <c r="C6051" s="2" t="s">
        <v>18461</v>
      </c>
      <c r="D6051" s="2" t="s">
        <v>63</v>
      </c>
      <c r="E6051" s="2" t="s">
        <v>32</v>
      </c>
      <c r="F6051" s="5">
        <v>1800</v>
      </c>
      <c r="G6051" s="2" t="s">
        <v>18462</v>
      </c>
      <c r="H6051" s="2" t="s">
        <v>72</v>
      </c>
      <c r="I6051" s="2" t="s">
        <v>13316</v>
      </c>
      <c r="J6051" s="2" t="s">
        <v>140</v>
      </c>
      <c r="K6051" s="9">
        <v>200</v>
      </c>
      <c r="L6051" s="9">
        <v>2175</v>
      </c>
      <c r="M6051" s="5">
        <v>82</v>
      </c>
      <c r="N6051" s="5">
        <v>7</v>
      </c>
      <c r="O6051" s="5">
        <v>49.75</v>
      </c>
      <c r="P6051" s="5">
        <v>470.16</v>
      </c>
      <c r="Q6051" s="2">
        <f t="shared" si="565"/>
        <v>420.41</v>
      </c>
      <c r="R6051" s="5">
        <f t="shared" si="566"/>
        <v>420.41</v>
      </c>
      <c r="S6051" s="11">
        <f t="shared" si="567"/>
        <v>8.450452261306534</v>
      </c>
      <c r="T6051" s="5">
        <v>3.77</v>
      </c>
      <c r="U6051" s="5">
        <v>0.61</v>
      </c>
      <c r="V6051" s="5">
        <v>7.11</v>
      </c>
      <c r="W6051" s="12">
        <f t="shared" si="568"/>
        <v>8.5365853658536592E-2</v>
      </c>
      <c r="X6051" s="2" t="str">
        <f t="shared" si="569"/>
        <v>SCALE</v>
      </c>
      <c r="Y6051" s="22" t="str">
        <f t="shared" si="570"/>
        <v>Low (100-300)</v>
      </c>
    </row>
    <row r="6052" spans="1:25">
      <c r="A6052" s="2" t="s">
        <v>18463</v>
      </c>
      <c r="B6052" s="2" t="s">
        <v>18464</v>
      </c>
      <c r="C6052" s="2" t="s">
        <v>900</v>
      </c>
      <c r="D6052" s="2" t="s">
        <v>7229</v>
      </c>
      <c r="E6052" s="2" t="s">
        <v>188</v>
      </c>
      <c r="F6052" s="5">
        <v>4199</v>
      </c>
      <c r="G6052" s="2" t="s">
        <v>18465</v>
      </c>
      <c r="H6052" s="2" t="s">
        <v>253</v>
      </c>
      <c r="I6052" s="2" t="s">
        <v>13316</v>
      </c>
      <c r="J6052" s="2" t="s">
        <v>356</v>
      </c>
      <c r="K6052" s="9">
        <v>400</v>
      </c>
      <c r="L6052" s="9">
        <v>1689</v>
      </c>
      <c r="M6052" s="5">
        <v>68</v>
      </c>
      <c r="N6052" s="5">
        <v>6</v>
      </c>
      <c r="O6052" s="5">
        <v>51.87</v>
      </c>
      <c r="P6052" s="5">
        <v>366.6</v>
      </c>
      <c r="Q6052" s="2">
        <f t="shared" si="565"/>
        <v>314.73</v>
      </c>
      <c r="R6052" s="5">
        <f t="shared" si="566"/>
        <v>314.73</v>
      </c>
      <c r="S6052" s="11">
        <f t="shared" si="567"/>
        <v>6.0676691729323311</v>
      </c>
      <c r="T6052" s="5">
        <v>4.03</v>
      </c>
      <c r="U6052" s="5">
        <v>0.76</v>
      </c>
      <c r="V6052" s="5">
        <v>8.64</v>
      </c>
      <c r="W6052" s="12">
        <f t="shared" si="568"/>
        <v>8.8235294117647065E-2</v>
      </c>
      <c r="X6052" s="2" t="str">
        <f t="shared" si="569"/>
        <v>SCALE</v>
      </c>
      <c r="Y6052" s="22" t="str">
        <f t="shared" si="570"/>
        <v>Mid (301-500)</v>
      </c>
    </row>
    <row r="6053" spans="1:25">
      <c r="A6053" s="2" t="s">
        <v>18466</v>
      </c>
      <c r="B6053" s="2" t="s">
        <v>1694</v>
      </c>
      <c r="C6053" s="2" t="s">
        <v>18467</v>
      </c>
      <c r="D6053" s="2" t="s">
        <v>531</v>
      </c>
      <c r="E6053" s="2" t="s">
        <v>85</v>
      </c>
      <c r="F6053" s="5">
        <v>2750</v>
      </c>
      <c r="G6053" s="2" t="s">
        <v>18468</v>
      </c>
      <c r="H6053" s="2" t="s">
        <v>253</v>
      </c>
      <c r="I6053" s="2" t="s">
        <v>13316</v>
      </c>
      <c r="J6053" s="2" t="s">
        <v>361</v>
      </c>
      <c r="K6053" s="9">
        <v>700</v>
      </c>
      <c r="L6053" s="9">
        <v>1320</v>
      </c>
      <c r="M6053" s="5">
        <v>50</v>
      </c>
      <c r="N6053" s="5">
        <v>2</v>
      </c>
      <c r="O6053" s="5">
        <v>21.31</v>
      </c>
      <c r="P6053" s="5">
        <v>72.34</v>
      </c>
      <c r="Q6053" s="2">
        <f t="shared" si="565"/>
        <v>51.03</v>
      </c>
      <c r="R6053" s="5">
        <f t="shared" si="566"/>
        <v>51.03</v>
      </c>
      <c r="S6053" s="11">
        <f t="shared" si="567"/>
        <v>2.3946503988737682</v>
      </c>
      <c r="T6053" s="5">
        <v>3.79</v>
      </c>
      <c r="U6053" s="5">
        <v>0.43</v>
      </c>
      <c r="V6053" s="5">
        <v>10.66</v>
      </c>
      <c r="W6053" s="12">
        <f t="shared" si="568"/>
        <v>0.04</v>
      </c>
      <c r="X6053" s="2" t="str">
        <f t="shared" si="569"/>
        <v>SCALE</v>
      </c>
      <c r="Y6053" s="22" t="str">
        <f t="shared" si="570"/>
        <v>High (501-750)</v>
      </c>
    </row>
    <row r="6054" spans="1:25">
      <c r="A6054" s="2" t="s">
        <v>18469</v>
      </c>
      <c r="B6054" s="2" t="s">
        <v>475</v>
      </c>
      <c r="C6054" s="2" t="s">
        <v>18470</v>
      </c>
      <c r="D6054" s="2" t="s">
        <v>1227</v>
      </c>
      <c r="E6054" s="2" t="s">
        <v>85</v>
      </c>
      <c r="F6054" s="5">
        <v>4800</v>
      </c>
      <c r="G6054" s="2" t="s">
        <v>18471</v>
      </c>
      <c r="H6054" s="2" t="s">
        <v>42</v>
      </c>
      <c r="I6054" s="2" t="s">
        <v>13316</v>
      </c>
      <c r="J6054" s="2" t="s">
        <v>313</v>
      </c>
      <c r="K6054" s="9">
        <v>1000</v>
      </c>
      <c r="L6054" s="9">
        <v>610</v>
      </c>
      <c r="M6054" s="5">
        <v>18</v>
      </c>
      <c r="N6054" s="5">
        <v>0</v>
      </c>
      <c r="O6054" s="5">
        <v>9.39</v>
      </c>
      <c r="P6054" s="5">
        <v>0</v>
      </c>
      <c r="Q6054" s="2">
        <f t="shared" si="565"/>
        <v>-9.39</v>
      </c>
      <c r="R6054" s="5">
        <f t="shared" si="566"/>
        <v>-9.39</v>
      </c>
      <c r="S6054" s="11">
        <f t="shared" si="567"/>
        <v>-1</v>
      </c>
      <c r="T6054" s="5">
        <v>2.95</v>
      </c>
      <c r="U6054" s="5">
        <v>0.52</v>
      </c>
      <c r="V6054" s="5">
        <v>0</v>
      </c>
      <c r="W6054" s="12">
        <f t="shared" si="568"/>
        <v>0</v>
      </c>
      <c r="X6054" s="2" t="str">
        <f t="shared" si="569"/>
        <v>PAUSE</v>
      </c>
      <c r="Y6054" s="22" t="str">
        <f t="shared" si="570"/>
        <v>Premium (751-1000)</v>
      </c>
    </row>
    <row r="6055" spans="1:25">
      <c r="A6055" s="2" t="s">
        <v>18472</v>
      </c>
      <c r="B6055" s="2" t="s">
        <v>12389</v>
      </c>
      <c r="C6055" s="2" t="s">
        <v>18473</v>
      </c>
      <c r="D6055" s="2" t="s">
        <v>6393</v>
      </c>
      <c r="E6055" s="2" t="s">
        <v>48</v>
      </c>
      <c r="F6055" s="5">
        <v>2167</v>
      </c>
      <c r="G6055" s="2" t="s">
        <v>9203</v>
      </c>
      <c r="H6055" s="2" t="s">
        <v>161</v>
      </c>
      <c r="I6055" s="2" t="s">
        <v>13316</v>
      </c>
      <c r="J6055" s="2" t="s">
        <v>88</v>
      </c>
      <c r="K6055" s="9">
        <v>200</v>
      </c>
      <c r="L6055" s="9">
        <v>869</v>
      </c>
      <c r="M6055" s="5">
        <v>21</v>
      </c>
      <c r="N6055" s="5">
        <v>2</v>
      </c>
      <c r="O6055" s="5">
        <v>8.4700000000000006</v>
      </c>
      <c r="P6055" s="5">
        <v>117.15</v>
      </c>
      <c r="Q6055" s="2">
        <f t="shared" si="565"/>
        <v>108.68</v>
      </c>
      <c r="R6055" s="5">
        <f t="shared" si="566"/>
        <v>108.68</v>
      </c>
      <c r="S6055" s="11">
        <f t="shared" si="567"/>
        <v>12.831168831168831</v>
      </c>
      <c r="T6055" s="5">
        <v>2.42</v>
      </c>
      <c r="U6055" s="5">
        <v>0.4</v>
      </c>
      <c r="V6055" s="5">
        <v>4.24</v>
      </c>
      <c r="W6055" s="12">
        <f t="shared" si="568"/>
        <v>9.5238095238095233E-2</v>
      </c>
      <c r="X6055" s="2" t="str">
        <f t="shared" si="569"/>
        <v>SCALE</v>
      </c>
      <c r="Y6055" s="22" t="str">
        <f t="shared" si="570"/>
        <v>Low (100-300)</v>
      </c>
    </row>
    <row r="6056" spans="1:25">
      <c r="A6056" s="2" t="s">
        <v>18474</v>
      </c>
      <c r="B6056" s="2" t="s">
        <v>11525</v>
      </c>
      <c r="C6056" s="2" t="s">
        <v>4980</v>
      </c>
      <c r="D6056" s="2" t="s">
        <v>1065</v>
      </c>
      <c r="E6056" s="2" t="s">
        <v>125</v>
      </c>
      <c r="F6056" s="5">
        <v>2000</v>
      </c>
      <c r="G6056" s="2" t="s">
        <v>18475</v>
      </c>
      <c r="H6056" s="2" t="s">
        <v>94</v>
      </c>
      <c r="I6056" s="2" t="s">
        <v>13316</v>
      </c>
      <c r="J6056" s="2" t="s">
        <v>699</v>
      </c>
      <c r="K6056" s="9">
        <v>1000</v>
      </c>
      <c r="L6056" s="9">
        <v>666</v>
      </c>
      <c r="M6056" s="5">
        <v>26</v>
      </c>
      <c r="N6056" s="5">
        <v>1</v>
      </c>
      <c r="O6056" s="5">
        <v>11.25</v>
      </c>
      <c r="P6056" s="5">
        <v>62.99</v>
      </c>
      <c r="Q6056" s="2">
        <f t="shared" si="565"/>
        <v>51.74</v>
      </c>
      <c r="R6056" s="5">
        <f t="shared" si="566"/>
        <v>51.74</v>
      </c>
      <c r="S6056" s="11">
        <f t="shared" si="567"/>
        <v>4.5991111111111111</v>
      </c>
      <c r="T6056" s="5">
        <v>3.9</v>
      </c>
      <c r="U6056" s="5">
        <v>0.43</v>
      </c>
      <c r="V6056" s="5">
        <v>11.25</v>
      </c>
      <c r="W6056" s="12">
        <f t="shared" si="568"/>
        <v>3.8461538461538464E-2</v>
      </c>
      <c r="X6056" s="2" t="str">
        <f t="shared" si="569"/>
        <v>SCALE</v>
      </c>
      <c r="Y6056" s="22" t="str">
        <f t="shared" si="570"/>
        <v>Premium (751-1000)</v>
      </c>
    </row>
    <row r="6057" spans="1:25">
      <c r="A6057" s="2" t="s">
        <v>18476</v>
      </c>
      <c r="B6057" s="2" t="s">
        <v>586</v>
      </c>
      <c r="C6057" s="2" t="s">
        <v>18477</v>
      </c>
      <c r="D6057" s="2" t="s">
        <v>14191</v>
      </c>
      <c r="E6057" s="2" t="s">
        <v>112</v>
      </c>
      <c r="F6057" s="5">
        <v>2750</v>
      </c>
      <c r="G6057" s="2" t="s">
        <v>18478</v>
      </c>
      <c r="H6057" s="2" t="s">
        <v>190</v>
      </c>
      <c r="I6057" s="2" t="s">
        <v>13316</v>
      </c>
      <c r="J6057" s="2" t="s">
        <v>300</v>
      </c>
      <c r="K6057" s="9">
        <v>500</v>
      </c>
      <c r="L6057" s="9">
        <v>2168</v>
      </c>
      <c r="M6057" s="5">
        <v>61</v>
      </c>
      <c r="N6057" s="5">
        <v>2</v>
      </c>
      <c r="O6057" s="5">
        <v>50.4</v>
      </c>
      <c r="P6057" s="5">
        <v>107.83</v>
      </c>
      <c r="Q6057" s="2">
        <f t="shared" si="565"/>
        <v>57.43</v>
      </c>
      <c r="R6057" s="5">
        <f t="shared" si="566"/>
        <v>57.43</v>
      </c>
      <c r="S6057" s="11">
        <f t="shared" si="567"/>
        <v>1.1394841269841269</v>
      </c>
      <c r="T6057" s="5">
        <v>2.81</v>
      </c>
      <c r="U6057" s="5">
        <v>0.83</v>
      </c>
      <c r="V6057" s="5">
        <v>25.2</v>
      </c>
      <c r="W6057" s="12">
        <f t="shared" si="568"/>
        <v>3.2786885245901641E-2</v>
      </c>
      <c r="X6057" s="2" t="str">
        <f t="shared" si="569"/>
        <v>SCALE</v>
      </c>
      <c r="Y6057" s="22" t="str">
        <f t="shared" si="570"/>
        <v>Mid (301-500)</v>
      </c>
    </row>
    <row r="6058" spans="1:25">
      <c r="A6058" s="2" t="s">
        <v>18479</v>
      </c>
      <c r="B6058" s="2" t="s">
        <v>1117</v>
      </c>
      <c r="C6058" s="2" t="s">
        <v>18480</v>
      </c>
      <c r="D6058" s="2" t="s">
        <v>5498</v>
      </c>
      <c r="E6058" s="2" t="s">
        <v>3898</v>
      </c>
      <c r="F6058" s="5">
        <v>5132</v>
      </c>
      <c r="G6058" s="2" t="s">
        <v>18481</v>
      </c>
      <c r="H6058" s="2" t="s">
        <v>167</v>
      </c>
      <c r="I6058" s="2" t="s">
        <v>13316</v>
      </c>
      <c r="J6058" s="2" t="s">
        <v>35</v>
      </c>
      <c r="K6058" s="9">
        <v>700</v>
      </c>
      <c r="L6058" s="9">
        <v>2391</v>
      </c>
      <c r="M6058" s="5">
        <v>86</v>
      </c>
      <c r="N6058" s="5">
        <v>3</v>
      </c>
      <c r="O6058" s="5">
        <v>43.06</v>
      </c>
      <c r="P6058" s="5">
        <v>127.25</v>
      </c>
      <c r="Q6058" s="2">
        <f t="shared" si="565"/>
        <v>84.19</v>
      </c>
      <c r="R6058" s="5">
        <f t="shared" si="566"/>
        <v>84.19</v>
      </c>
      <c r="S6058" s="11">
        <f t="shared" si="567"/>
        <v>1.9551788202508127</v>
      </c>
      <c r="T6058" s="5">
        <v>3.6</v>
      </c>
      <c r="U6058" s="5">
        <v>0.5</v>
      </c>
      <c r="V6058" s="5">
        <v>14.35</v>
      </c>
      <c r="W6058" s="12">
        <f t="shared" si="568"/>
        <v>3.4883720930232558E-2</v>
      </c>
      <c r="X6058" s="2" t="str">
        <f t="shared" si="569"/>
        <v>SCALE</v>
      </c>
      <c r="Y6058" s="22" t="str">
        <f t="shared" si="570"/>
        <v>High (501-750)</v>
      </c>
    </row>
    <row r="6059" spans="1:25">
      <c r="A6059" s="2" t="s">
        <v>18482</v>
      </c>
      <c r="B6059" s="2" t="s">
        <v>10812</v>
      </c>
      <c r="C6059" s="2" t="s">
        <v>18483</v>
      </c>
      <c r="D6059" s="2" t="s">
        <v>117</v>
      </c>
      <c r="E6059" s="2" t="s">
        <v>118</v>
      </c>
      <c r="F6059" s="5">
        <v>3533</v>
      </c>
      <c r="G6059" s="2" t="s">
        <v>18484</v>
      </c>
      <c r="H6059" s="2" t="s">
        <v>260</v>
      </c>
      <c r="I6059" s="2" t="s">
        <v>13316</v>
      </c>
      <c r="J6059" s="2" t="s">
        <v>458</v>
      </c>
      <c r="K6059" s="9">
        <v>400</v>
      </c>
      <c r="L6059" s="9">
        <v>704</v>
      </c>
      <c r="M6059" s="5">
        <v>29</v>
      </c>
      <c r="N6059" s="5">
        <v>3</v>
      </c>
      <c r="O6059" s="5">
        <v>14.84</v>
      </c>
      <c r="P6059" s="5">
        <v>168.23</v>
      </c>
      <c r="Q6059" s="2">
        <f t="shared" si="565"/>
        <v>153.38999999999999</v>
      </c>
      <c r="R6059" s="5">
        <f t="shared" si="566"/>
        <v>153.38999999999999</v>
      </c>
      <c r="S6059" s="11">
        <f t="shared" si="567"/>
        <v>10.336253369272237</v>
      </c>
      <c r="T6059" s="5">
        <v>4.12</v>
      </c>
      <c r="U6059" s="5">
        <v>0.51</v>
      </c>
      <c r="V6059" s="5">
        <v>4.95</v>
      </c>
      <c r="W6059" s="12">
        <f t="shared" si="568"/>
        <v>0.10344827586206896</v>
      </c>
      <c r="X6059" s="2" t="str">
        <f t="shared" si="569"/>
        <v>SCALE</v>
      </c>
      <c r="Y6059" s="22" t="str">
        <f t="shared" si="570"/>
        <v>Mid (301-500)</v>
      </c>
    </row>
    <row r="6060" spans="1:25">
      <c r="A6060" s="2" t="s">
        <v>18485</v>
      </c>
      <c r="B6060" s="2" t="s">
        <v>18486</v>
      </c>
      <c r="C6060" s="2" t="s">
        <v>17418</v>
      </c>
      <c r="D6060" s="2" t="s">
        <v>1321</v>
      </c>
      <c r="E6060" s="2" t="s">
        <v>85</v>
      </c>
      <c r="F6060" s="5">
        <v>1625</v>
      </c>
      <c r="G6060" s="2" t="s">
        <v>18487</v>
      </c>
      <c r="H6060" s="2" t="s">
        <v>260</v>
      </c>
      <c r="I6060" s="2" t="s">
        <v>13316</v>
      </c>
      <c r="J6060" s="2" t="s">
        <v>206</v>
      </c>
      <c r="K6060" s="9">
        <v>600</v>
      </c>
      <c r="L6060" s="9">
        <v>896</v>
      </c>
      <c r="M6060" s="5">
        <v>36</v>
      </c>
      <c r="N6060" s="5">
        <v>0</v>
      </c>
      <c r="O6060" s="5">
        <v>25.87</v>
      </c>
      <c r="P6060" s="5">
        <v>0</v>
      </c>
      <c r="Q6060" s="2">
        <f t="shared" si="565"/>
        <v>-25.87</v>
      </c>
      <c r="R6060" s="5">
        <f t="shared" si="566"/>
        <v>-25.87</v>
      </c>
      <c r="S6060" s="11">
        <f t="shared" si="567"/>
        <v>-1</v>
      </c>
      <c r="T6060" s="5">
        <v>4.0199999999999996</v>
      </c>
      <c r="U6060" s="5">
        <v>0.72</v>
      </c>
      <c r="V6060" s="5">
        <v>0</v>
      </c>
      <c r="W6060" s="12">
        <f t="shared" si="568"/>
        <v>0</v>
      </c>
      <c r="X6060" s="2" t="str">
        <f t="shared" si="569"/>
        <v>PAUSE</v>
      </c>
      <c r="Y6060" s="22" t="str">
        <f t="shared" si="570"/>
        <v>High (501-750)</v>
      </c>
    </row>
    <row r="6061" spans="1:25">
      <c r="A6061" s="2" t="s">
        <v>18488</v>
      </c>
      <c r="B6061" s="2" t="s">
        <v>6906</v>
      </c>
      <c r="C6061" s="2" t="s">
        <v>13700</v>
      </c>
      <c r="D6061" s="2" t="s">
        <v>251</v>
      </c>
      <c r="E6061" s="2" t="s">
        <v>23</v>
      </c>
      <c r="F6061" s="5">
        <v>3100</v>
      </c>
      <c r="G6061" s="2" t="s">
        <v>18489</v>
      </c>
      <c r="H6061" s="2" t="s">
        <v>102</v>
      </c>
      <c r="I6061" s="2" t="s">
        <v>13316</v>
      </c>
      <c r="J6061" s="2" t="s">
        <v>73</v>
      </c>
      <c r="K6061" s="9">
        <v>300</v>
      </c>
      <c r="L6061" s="9">
        <v>584</v>
      </c>
      <c r="M6061" s="5">
        <v>15</v>
      </c>
      <c r="N6061" s="5">
        <v>1</v>
      </c>
      <c r="O6061" s="5">
        <v>11.56</v>
      </c>
      <c r="P6061" s="5">
        <v>42.36</v>
      </c>
      <c r="Q6061" s="2">
        <f t="shared" si="565"/>
        <v>30.799999999999997</v>
      </c>
      <c r="R6061" s="5">
        <f t="shared" si="566"/>
        <v>30.799999999999997</v>
      </c>
      <c r="S6061" s="11">
        <f t="shared" si="567"/>
        <v>2.664359861591695</v>
      </c>
      <c r="T6061" s="5">
        <v>2.57</v>
      </c>
      <c r="U6061" s="5">
        <v>0.77</v>
      </c>
      <c r="V6061" s="5">
        <v>11.56</v>
      </c>
      <c r="W6061" s="12">
        <f t="shared" si="568"/>
        <v>6.6666666666666666E-2</v>
      </c>
      <c r="X6061" s="2" t="str">
        <f t="shared" si="569"/>
        <v>SCALE</v>
      </c>
      <c r="Y6061" s="22" t="str">
        <f t="shared" si="570"/>
        <v>Low (100-300)</v>
      </c>
    </row>
    <row r="6062" spans="1:25">
      <c r="A6062" s="2" t="s">
        <v>18490</v>
      </c>
      <c r="B6062" s="2" t="s">
        <v>664</v>
      </c>
      <c r="C6062" s="2" t="s">
        <v>18491</v>
      </c>
      <c r="D6062" s="2" t="s">
        <v>12124</v>
      </c>
      <c r="E6062" s="2" t="s">
        <v>40</v>
      </c>
      <c r="F6062" s="5">
        <v>1800</v>
      </c>
      <c r="G6062" s="2" t="s">
        <v>18492</v>
      </c>
      <c r="H6062" s="2" t="s">
        <v>253</v>
      </c>
      <c r="I6062" s="2" t="s">
        <v>13316</v>
      </c>
      <c r="J6062" s="2" t="s">
        <v>382</v>
      </c>
      <c r="K6062" s="9">
        <v>100</v>
      </c>
      <c r="L6062" s="9">
        <v>1346</v>
      </c>
      <c r="M6062" s="5">
        <v>21</v>
      </c>
      <c r="N6062" s="5">
        <v>0</v>
      </c>
      <c r="O6062" s="5">
        <v>12.48</v>
      </c>
      <c r="P6062" s="5">
        <v>0</v>
      </c>
      <c r="Q6062" s="2">
        <f t="shared" si="565"/>
        <v>-12.48</v>
      </c>
      <c r="R6062" s="5">
        <f t="shared" si="566"/>
        <v>-12.48</v>
      </c>
      <c r="S6062" s="11">
        <f t="shared" si="567"/>
        <v>-1</v>
      </c>
      <c r="T6062" s="5">
        <v>1.56</v>
      </c>
      <c r="U6062" s="5">
        <v>0.59</v>
      </c>
      <c r="V6062" s="5">
        <v>0</v>
      </c>
      <c r="W6062" s="12">
        <f t="shared" si="568"/>
        <v>0</v>
      </c>
      <c r="X6062" s="2" t="str">
        <f t="shared" si="569"/>
        <v>PAUSE</v>
      </c>
      <c r="Y6062" s="22" t="str">
        <f t="shared" si="570"/>
        <v>Low (100-300)</v>
      </c>
    </row>
    <row r="6063" spans="1:25">
      <c r="A6063" s="2" t="s">
        <v>18493</v>
      </c>
      <c r="B6063" s="2" t="s">
        <v>529</v>
      </c>
      <c r="C6063" s="2" t="s">
        <v>3144</v>
      </c>
      <c r="D6063" s="2" t="s">
        <v>655</v>
      </c>
      <c r="E6063" s="2" t="s">
        <v>125</v>
      </c>
      <c r="F6063" s="5">
        <v>2130</v>
      </c>
      <c r="G6063" s="2" t="s">
        <v>18494</v>
      </c>
      <c r="H6063" s="2" t="s">
        <v>266</v>
      </c>
      <c r="I6063" s="2" t="s">
        <v>13316</v>
      </c>
      <c r="J6063" s="2" t="s">
        <v>27</v>
      </c>
      <c r="K6063" s="9">
        <v>600</v>
      </c>
      <c r="L6063" s="9">
        <v>2336</v>
      </c>
      <c r="M6063" s="5">
        <v>51</v>
      </c>
      <c r="N6063" s="5">
        <v>1</v>
      </c>
      <c r="O6063" s="5">
        <v>22.34</v>
      </c>
      <c r="P6063" s="5">
        <v>49.62</v>
      </c>
      <c r="Q6063" s="2">
        <f t="shared" si="565"/>
        <v>27.279999999999998</v>
      </c>
      <c r="R6063" s="5">
        <f t="shared" si="566"/>
        <v>27.279999999999998</v>
      </c>
      <c r="S6063" s="11">
        <f t="shared" si="567"/>
        <v>1.2211280214861235</v>
      </c>
      <c r="T6063" s="5">
        <v>2.1800000000000002</v>
      </c>
      <c r="U6063" s="5">
        <v>0.44</v>
      </c>
      <c r="V6063" s="5">
        <v>22.34</v>
      </c>
      <c r="W6063" s="12">
        <f t="shared" si="568"/>
        <v>1.9607843137254902E-2</v>
      </c>
      <c r="X6063" s="2" t="str">
        <f t="shared" si="569"/>
        <v>SCALE</v>
      </c>
      <c r="Y6063" s="22" t="str">
        <f t="shared" si="570"/>
        <v>High (501-750)</v>
      </c>
    </row>
    <row r="6064" spans="1:25">
      <c r="A6064" s="2" t="s">
        <v>18495</v>
      </c>
      <c r="B6064" s="2" t="s">
        <v>2833</v>
      </c>
      <c r="C6064" s="2" t="s">
        <v>3033</v>
      </c>
      <c r="D6064" s="2" t="s">
        <v>18496</v>
      </c>
      <c r="E6064" s="2" t="s">
        <v>112</v>
      </c>
      <c r="F6064" s="5">
        <v>2500</v>
      </c>
      <c r="G6064" s="2" t="s">
        <v>18497</v>
      </c>
      <c r="H6064" s="2" t="s">
        <v>167</v>
      </c>
      <c r="I6064" s="2" t="s">
        <v>13316</v>
      </c>
      <c r="J6064" s="2" t="s">
        <v>43</v>
      </c>
      <c r="K6064" s="9">
        <v>1000</v>
      </c>
      <c r="L6064" s="9">
        <v>2185</v>
      </c>
      <c r="M6064" s="5">
        <v>64</v>
      </c>
      <c r="N6064" s="5">
        <v>1</v>
      </c>
      <c r="O6064" s="5">
        <v>36</v>
      </c>
      <c r="P6064" s="5">
        <v>42.57</v>
      </c>
      <c r="Q6064" s="2">
        <f t="shared" si="565"/>
        <v>6.57</v>
      </c>
      <c r="R6064" s="5">
        <f t="shared" si="566"/>
        <v>6.57</v>
      </c>
      <c r="S6064" s="11">
        <f t="shared" si="567"/>
        <v>0.1825</v>
      </c>
      <c r="T6064" s="5">
        <v>2.93</v>
      </c>
      <c r="U6064" s="5">
        <v>0.56000000000000005</v>
      </c>
      <c r="V6064" s="5">
        <v>36</v>
      </c>
      <c r="W6064" s="12">
        <f t="shared" si="568"/>
        <v>1.5625E-2</v>
      </c>
      <c r="X6064" s="2" t="str">
        <f t="shared" si="569"/>
        <v>SCALE</v>
      </c>
      <c r="Y6064" s="22" t="str">
        <f t="shared" si="570"/>
        <v>Premium (751-1000)</v>
      </c>
    </row>
    <row r="6065" spans="1:25">
      <c r="A6065" s="2" t="s">
        <v>18498</v>
      </c>
      <c r="B6065" s="2" t="s">
        <v>18499</v>
      </c>
      <c r="C6065" s="2" t="s">
        <v>18500</v>
      </c>
      <c r="D6065" s="2" t="s">
        <v>18501</v>
      </c>
      <c r="E6065" s="2" t="s">
        <v>112</v>
      </c>
      <c r="F6065" s="5">
        <v>4700</v>
      </c>
      <c r="G6065" s="2" t="s">
        <v>18502</v>
      </c>
      <c r="H6065" s="2" t="s">
        <v>102</v>
      </c>
      <c r="I6065" s="2" t="s">
        <v>13316</v>
      </c>
      <c r="J6065" s="2" t="s">
        <v>35</v>
      </c>
      <c r="K6065" s="9">
        <v>100</v>
      </c>
      <c r="L6065" s="9">
        <v>506</v>
      </c>
      <c r="M6065" s="5">
        <v>10</v>
      </c>
      <c r="N6065" s="5">
        <v>0</v>
      </c>
      <c r="O6065" s="5">
        <v>6.11</v>
      </c>
      <c r="P6065" s="5">
        <v>0</v>
      </c>
      <c r="Q6065" s="2">
        <f t="shared" si="565"/>
        <v>-6.11</v>
      </c>
      <c r="R6065" s="5">
        <f t="shared" si="566"/>
        <v>-6.11</v>
      </c>
      <c r="S6065" s="11">
        <f t="shared" si="567"/>
        <v>-1</v>
      </c>
      <c r="T6065" s="5">
        <v>1.98</v>
      </c>
      <c r="U6065" s="5">
        <v>0.61</v>
      </c>
      <c r="V6065" s="5">
        <v>0</v>
      </c>
      <c r="W6065" s="12">
        <f t="shared" si="568"/>
        <v>0</v>
      </c>
      <c r="X6065" s="2" t="str">
        <f t="shared" si="569"/>
        <v>PAUSE</v>
      </c>
      <c r="Y6065" s="22" t="str">
        <f t="shared" si="570"/>
        <v>Low (100-300)</v>
      </c>
    </row>
    <row r="6066" spans="1:25">
      <c r="A6066" s="2" t="s">
        <v>18503</v>
      </c>
      <c r="B6066" s="2" t="s">
        <v>799</v>
      </c>
      <c r="C6066" s="2" t="s">
        <v>83</v>
      </c>
      <c r="D6066" s="2" t="s">
        <v>3932</v>
      </c>
      <c r="E6066" s="2" t="s">
        <v>112</v>
      </c>
      <c r="F6066" s="5">
        <v>2600</v>
      </c>
      <c r="G6066" s="2" t="s">
        <v>9397</v>
      </c>
      <c r="H6066" s="2" t="s">
        <v>94</v>
      </c>
      <c r="I6066" s="2" t="s">
        <v>13316</v>
      </c>
      <c r="J6066" s="2" t="s">
        <v>248</v>
      </c>
      <c r="K6066" s="9">
        <v>700</v>
      </c>
      <c r="L6066" s="9">
        <v>1467</v>
      </c>
      <c r="M6066" s="5">
        <v>23</v>
      </c>
      <c r="N6066" s="5">
        <v>2</v>
      </c>
      <c r="O6066" s="5">
        <v>14.21</v>
      </c>
      <c r="P6066" s="5">
        <v>99.51</v>
      </c>
      <c r="Q6066" s="2">
        <f t="shared" si="565"/>
        <v>85.300000000000011</v>
      </c>
      <c r="R6066" s="5">
        <f t="shared" si="566"/>
        <v>85.300000000000011</v>
      </c>
      <c r="S6066" s="11">
        <f t="shared" si="567"/>
        <v>6.0028149190710769</v>
      </c>
      <c r="T6066" s="5">
        <v>1.57</v>
      </c>
      <c r="U6066" s="5">
        <v>0.62</v>
      </c>
      <c r="V6066" s="5">
        <v>7.1</v>
      </c>
      <c r="W6066" s="12">
        <f t="shared" si="568"/>
        <v>8.6956521739130432E-2</v>
      </c>
      <c r="X6066" s="2" t="str">
        <f t="shared" si="569"/>
        <v>SCALE</v>
      </c>
      <c r="Y6066" s="22" t="str">
        <f t="shared" si="570"/>
        <v>High (501-750)</v>
      </c>
    </row>
    <row r="6067" spans="1:25">
      <c r="A6067" s="2" t="s">
        <v>18504</v>
      </c>
      <c r="B6067" s="2" t="s">
        <v>18505</v>
      </c>
      <c r="C6067" s="2" t="s">
        <v>18506</v>
      </c>
      <c r="D6067" s="2" t="s">
        <v>1696</v>
      </c>
      <c r="E6067" s="2" t="s">
        <v>635</v>
      </c>
      <c r="F6067" s="5">
        <v>3000</v>
      </c>
      <c r="G6067" s="2" t="s">
        <v>18507</v>
      </c>
      <c r="H6067" s="2" t="s">
        <v>102</v>
      </c>
      <c r="I6067" s="2" t="s">
        <v>13316</v>
      </c>
      <c r="J6067" s="2" t="s">
        <v>120</v>
      </c>
      <c r="K6067" s="9">
        <v>400</v>
      </c>
      <c r="L6067" s="9">
        <v>1257</v>
      </c>
      <c r="M6067" s="5">
        <v>37</v>
      </c>
      <c r="N6067" s="5">
        <v>1</v>
      </c>
      <c r="O6067" s="5">
        <v>28.63</v>
      </c>
      <c r="P6067" s="5">
        <v>38.86</v>
      </c>
      <c r="Q6067" s="2">
        <f t="shared" si="565"/>
        <v>10.23</v>
      </c>
      <c r="R6067" s="5">
        <f t="shared" si="566"/>
        <v>10.23</v>
      </c>
      <c r="S6067" s="11">
        <f t="shared" si="567"/>
        <v>0.35731749912679012</v>
      </c>
      <c r="T6067" s="5">
        <v>2.94</v>
      </c>
      <c r="U6067" s="5">
        <v>0.77</v>
      </c>
      <c r="V6067" s="5">
        <v>28.63</v>
      </c>
      <c r="W6067" s="12">
        <f t="shared" si="568"/>
        <v>2.7027027027027029E-2</v>
      </c>
      <c r="X6067" s="2" t="str">
        <f t="shared" si="569"/>
        <v>SCALE</v>
      </c>
      <c r="Y6067" s="22" t="str">
        <f t="shared" si="570"/>
        <v>Mid (301-500)</v>
      </c>
    </row>
    <row r="6068" spans="1:25">
      <c r="A6068" s="2" t="s">
        <v>18508</v>
      </c>
      <c r="B6068" s="2" t="s">
        <v>7017</v>
      </c>
      <c r="C6068" s="2" t="s">
        <v>18509</v>
      </c>
      <c r="D6068" s="2" t="s">
        <v>1696</v>
      </c>
      <c r="E6068" s="2" t="s">
        <v>635</v>
      </c>
      <c r="F6068" s="5">
        <v>4500</v>
      </c>
      <c r="G6068" s="2" t="s">
        <v>18510</v>
      </c>
      <c r="H6068" s="2" t="s">
        <v>102</v>
      </c>
      <c r="I6068" s="2" t="s">
        <v>13316</v>
      </c>
      <c r="J6068" s="2" t="s">
        <v>248</v>
      </c>
      <c r="K6068" s="9">
        <v>600</v>
      </c>
      <c r="L6068" s="9">
        <v>2089</v>
      </c>
      <c r="M6068" s="5">
        <v>82</v>
      </c>
      <c r="N6068" s="5">
        <v>7</v>
      </c>
      <c r="O6068" s="5">
        <v>40.159999999999997</v>
      </c>
      <c r="P6068" s="5">
        <v>279.10000000000002</v>
      </c>
      <c r="Q6068" s="2">
        <f t="shared" si="565"/>
        <v>238.94000000000003</v>
      </c>
      <c r="R6068" s="5">
        <f t="shared" si="566"/>
        <v>238.94000000000003</v>
      </c>
      <c r="S6068" s="11">
        <f t="shared" si="567"/>
        <v>5.9497011952191245</v>
      </c>
      <c r="T6068" s="5">
        <v>3.93</v>
      </c>
      <c r="U6068" s="5">
        <v>0.49</v>
      </c>
      <c r="V6068" s="5">
        <v>5.74</v>
      </c>
      <c r="W6068" s="12">
        <f t="shared" si="568"/>
        <v>8.5365853658536592E-2</v>
      </c>
      <c r="X6068" s="2" t="str">
        <f t="shared" si="569"/>
        <v>SCALE</v>
      </c>
      <c r="Y6068" s="22" t="str">
        <f t="shared" si="570"/>
        <v>High (501-750)</v>
      </c>
    </row>
    <row r="6069" spans="1:25">
      <c r="A6069" s="2" t="s">
        <v>18511</v>
      </c>
      <c r="B6069" s="2" t="s">
        <v>18512</v>
      </c>
      <c r="C6069" s="2" t="s">
        <v>3552</v>
      </c>
      <c r="D6069" s="2" t="s">
        <v>602</v>
      </c>
      <c r="E6069" s="2" t="s">
        <v>40</v>
      </c>
      <c r="F6069" s="5">
        <v>8090</v>
      </c>
      <c r="G6069" s="2" t="s">
        <v>7917</v>
      </c>
      <c r="H6069" s="2" t="s">
        <v>72</v>
      </c>
      <c r="I6069" s="2" t="s">
        <v>13316</v>
      </c>
      <c r="J6069" s="2" t="s">
        <v>382</v>
      </c>
      <c r="K6069" s="9">
        <v>500</v>
      </c>
      <c r="L6069" s="9">
        <v>1307</v>
      </c>
      <c r="M6069" s="5">
        <v>28</v>
      </c>
      <c r="N6069" s="5">
        <v>0</v>
      </c>
      <c r="O6069" s="5">
        <v>11.81</v>
      </c>
      <c r="P6069" s="5">
        <v>0</v>
      </c>
      <c r="Q6069" s="2">
        <f t="shared" si="565"/>
        <v>-11.81</v>
      </c>
      <c r="R6069" s="5">
        <f t="shared" si="566"/>
        <v>-11.81</v>
      </c>
      <c r="S6069" s="11">
        <f t="shared" si="567"/>
        <v>-1</v>
      </c>
      <c r="T6069" s="5">
        <v>2.14</v>
      </c>
      <c r="U6069" s="5">
        <v>0.42</v>
      </c>
      <c r="V6069" s="5">
        <v>0</v>
      </c>
      <c r="W6069" s="12">
        <f t="shared" si="568"/>
        <v>0</v>
      </c>
      <c r="X6069" s="2" t="str">
        <f t="shared" si="569"/>
        <v>PAUSE</v>
      </c>
      <c r="Y6069" s="22" t="str">
        <f t="shared" si="570"/>
        <v>Mid (301-500)</v>
      </c>
    </row>
    <row r="6070" spans="1:25">
      <c r="A6070" s="2" t="s">
        <v>18513</v>
      </c>
      <c r="B6070" s="2" t="s">
        <v>18514</v>
      </c>
      <c r="C6070" s="2" t="s">
        <v>18515</v>
      </c>
      <c r="D6070" s="2" t="s">
        <v>1629</v>
      </c>
      <c r="E6070" s="2" t="s">
        <v>40</v>
      </c>
      <c r="F6070" s="5">
        <v>3250</v>
      </c>
      <c r="G6070" s="2" t="s">
        <v>355</v>
      </c>
      <c r="H6070" s="2" t="s">
        <v>25</v>
      </c>
      <c r="I6070" s="2" t="s">
        <v>13316</v>
      </c>
      <c r="J6070" s="2" t="s">
        <v>319</v>
      </c>
      <c r="K6070" s="9">
        <v>800</v>
      </c>
      <c r="L6070" s="9">
        <v>1787</v>
      </c>
      <c r="M6070" s="5">
        <v>55</v>
      </c>
      <c r="N6070" s="5">
        <v>0</v>
      </c>
      <c r="O6070" s="5">
        <v>44.66</v>
      </c>
      <c r="P6070" s="5">
        <v>0</v>
      </c>
      <c r="Q6070" s="2">
        <f t="shared" si="565"/>
        <v>-44.66</v>
      </c>
      <c r="R6070" s="5">
        <f t="shared" si="566"/>
        <v>-44.66</v>
      </c>
      <c r="S6070" s="11">
        <f t="shared" si="567"/>
        <v>-1</v>
      </c>
      <c r="T6070" s="5">
        <v>3.08</v>
      </c>
      <c r="U6070" s="5">
        <v>0.81</v>
      </c>
      <c r="V6070" s="5">
        <v>0</v>
      </c>
      <c r="W6070" s="12">
        <f t="shared" si="568"/>
        <v>0</v>
      </c>
      <c r="X6070" s="2" t="str">
        <f t="shared" si="569"/>
        <v>PAUSE</v>
      </c>
      <c r="Y6070" s="22" t="str">
        <f t="shared" si="570"/>
        <v>Premium (751-1000)</v>
      </c>
    </row>
    <row r="6071" spans="1:25">
      <c r="A6071" s="2" t="s">
        <v>18516</v>
      </c>
      <c r="B6071" s="2" t="s">
        <v>2372</v>
      </c>
      <c r="C6071" s="2" t="s">
        <v>30</v>
      </c>
      <c r="D6071" s="2" t="s">
        <v>829</v>
      </c>
      <c r="E6071" s="2" t="s">
        <v>112</v>
      </c>
      <c r="F6071" s="5">
        <v>2000</v>
      </c>
      <c r="G6071" s="2" t="s">
        <v>18517</v>
      </c>
      <c r="H6071" s="2" t="s">
        <v>253</v>
      </c>
      <c r="I6071" s="2" t="s">
        <v>13316</v>
      </c>
      <c r="J6071" s="2" t="s">
        <v>120</v>
      </c>
      <c r="K6071" s="9">
        <v>500</v>
      </c>
      <c r="L6071" s="9">
        <v>648</v>
      </c>
      <c r="M6071" s="5">
        <v>21</v>
      </c>
      <c r="N6071" s="5">
        <v>1</v>
      </c>
      <c r="O6071" s="5">
        <v>10.77</v>
      </c>
      <c r="P6071" s="5">
        <v>71.92</v>
      </c>
      <c r="Q6071" s="2">
        <f t="shared" si="565"/>
        <v>61.150000000000006</v>
      </c>
      <c r="R6071" s="5">
        <f t="shared" si="566"/>
        <v>61.150000000000006</v>
      </c>
      <c r="S6071" s="11">
        <f t="shared" si="567"/>
        <v>5.6778087279480047</v>
      </c>
      <c r="T6071" s="5">
        <v>3.24</v>
      </c>
      <c r="U6071" s="5">
        <v>0.51</v>
      </c>
      <c r="V6071" s="5">
        <v>10.77</v>
      </c>
      <c r="W6071" s="12">
        <f t="shared" si="568"/>
        <v>4.7619047619047616E-2</v>
      </c>
      <c r="X6071" s="2" t="str">
        <f t="shared" si="569"/>
        <v>SCALE</v>
      </c>
      <c r="Y6071" s="22" t="str">
        <f t="shared" si="570"/>
        <v>Mid (301-500)</v>
      </c>
    </row>
    <row r="6072" spans="1:25">
      <c r="A6072" s="2" t="s">
        <v>18518</v>
      </c>
      <c r="B6072" s="2" t="s">
        <v>10773</v>
      </c>
      <c r="C6072" s="2" t="s">
        <v>18519</v>
      </c>
      <c r="D6072" s="2" t="s">
        <v>11797</v>
      </c>
      <c r="E6072" s="2" t="s">
        <v>112</v>
      </c>
      <c r="F6072" s="5">
        <v>2250</v>
      </c>
      <c r="G6072" s="2" t="s">
        <v>5861</v>
      </c>
      <c r="H6072" s="2" t="s">
        <v>87</v>
      </c>
      <c r="I6072" s="2" t="s">
        <v>13316</v>
      </c>
      <c r="J6072" s="2" t="s">
        <v>293</v>
      </c>
      <c r="K6072" s="9">
        <v>300</v>
      </c>
      <c r="L6072" s="9">
        <v>2344</v>
      </c>
      <c r="M6072" s="5">
        <v>56</v>
      </c>
      <c r="N6072" s="5">
        <v>0</v>
      </c>
      <c r="O6072" s="5">
        <v>44.36</v>
      </c>
      <c r="P6072" s="5">
        <v>0</v>
      </c>
      <c r="Q6072" s="2">
        <f t="shared" si="565"/>
        <v>-44.36</v>
      </c>
      <c r="R6072" s="5">
        <f t="shared" si="566"/>
        <v>-44.36</v>
      </c>
      <c r="S6072" s="11">
        <f t="shared" si="567"/>
        <v>-1</v>
      </c>
      <c r="T6072" s="5">
        <v>2.39</v>
      </c>
      <c r="U6072" s="5">
        <v>0.79</v>
      </c>
      <c r="V6072" s="5">
        <v>0</v>
      </c>
      <c r="W6072" s="12">
        <f t="shared" si="568"/>
        <v>0</v>
      </c>
      <c r="X6072" s="2" t="str">
        <f t="shared" si="569"/>
        <v>PAUSE</v>
      </c>
      <c r="Y6072" s="22" t="str">
        <f t="shared" si="570"/>
        <v>Low (100-300)</v>
      </c>
    </row>
    <row r="6073" spans="1:25">
      <c r="A6073" s="2" t="s">
        <v>18520</v>
      </c>
      <c r="B6073" s="2" t="s">
        <v>5757</v>
      </c>
      <c r="C6073" s="2" t="s">
        <v>763</v>
      </c>
      <c r="D6073" s="2" t="s">
        <v>6857</v>
      </c>
      <c r="E6073" s="2" t="s">
        <v>40</v>
      </c>
      <c r="F6073" s="5">
        <v>3792</v>
      </c>
      <c r="G6073" s="2" t="s">
        <v>18521</v>
      </c>
      <c r="H6073" s="2" t="s">
        <v>344</v>
      </c>
      <c r="I6073" s="2" t="s">
        <v>13316</v>
      </c>
      <c r="J6073" s="2" t="s">
        <v>300</v>
      </c>
      <c r="K6073" s="9">
        <v>300</v>
      </c>
      <c r="L6073" s="9">
        <v>1772</v>
      </c>
      <c r="M6073" s="5">
        <v>50</v>
      </c>
      <c r="N6073" s="5">
        <v>0</v>
      </c>
      <c r="O6073" s="5">
        <v>23.53</v>
      </c>
      <c r="P6073" s="5">
        <v>0</v>
      </c>
      <c r="Q6073" s="2">
        <f t="shared" si="565"/>
        <v>-23.53</v>
      </c>
      <c r="R6073" s="5">
        <f t="shared" si="566"/>
        <v>-23.53</v>
      </c>
      <c r="S6073" s="11">
        <f t="shared" si="567"/>
        <v>-1</v>
      </c>
      <c r="T6073" s="5">
        <v>2.82</v>
      </c>
      <c r="U6073" s="5">
        <v>0.47</v>
      </c>
      <c r="V6073" s="5">
        <v>0</v>
      </c>
      <c r="W6073" s="12">
        <f t="shared" si="568"/>
        <v>0</v>
      </c>
      <c r="X6073" s="2" t="str">
        <f t="shared" si="569"/>
        <v>PAUSE</v>
      </c>
      <c r="Y6073" s="22" t="str">
        <f t="shared" si="570"/>
        <v>Low (100-300)</v>
      </c>
    </row>
    <row r="6074" spans="1:25">
      <c r="A6074" s="2" t="s">
        <v>18522</v>
      </c>
      <c r="B6074" s="2" t="s">
        <v>45</v>
      </c>
      <c r="C6074" s="2" t="s">
        <v>3853</v>
      </c>
      <c r="D6074" s="2" t="s">
        <v>18523</v>
      </c>
      <c r="E6074" s="2" t="s">
        <v>118</v>
      </c>
      <c r="F6074" s="5">
        <v>2167</v>
      </c>
      <c r="G6074" s="2" t="s">
        <v>18524</v>
      </c>
      <c r="H6074" s="2" t="s">
        <v>150</v>
      </c>
      <c r="I6074" s="2" t="s">
        <v>13316</v>
      </c>
      <c r="J6074" s="2" t="s">
        <v>361</v>
      </c>
      <c r="K6074" s="9">
        <v>600</v>
      </c>
      <c r="L6074" s="9">
        <v>556</v>
      </c>
      <c r="M6074" s="5">
        <v>15</v>
      </c>
      <c r="N6074" s="5">
        <v>0</v>
      </c>
      <c r="O6074" s="5">
        <v>6.46</v>
      </c>
      <c r="P6074" s="5">
        <v>0</v>
      </c>
      <c r="Q6074" s="2">
        <f t="shared" si="565"/>
        <v>-6.46</v>
      </c>
      <c r="R6074" s="5">
        <f t="shared" si="566"/>
        <v>-6.46</v>
      </c>
      <c r="S6074" s="11">
        <f t="shared" si="567"/>
        <v>-1</v>
      </c>
      <c r="T6074" s="5">
        <v>2.7</v>
      </c>
      <c r="U6074" s="5">
        <v>0.43</v>
      </c>
      <c r="V6074" s="5">
        <v>0</v>
      </c>
      <c r="W6074" s="12">
        <f t="shared" si="568"/>
        <v>0</v>
      </c>
      <c r="X6074" s="2" t="str">
        <f t="shared" si="569"/>
        <v>PAUSE</v>
      </c>
      <c r="Y6074" s="22" t="str">
        <f t="shared" si="570"/>
        <v>High (501-750)</v>
      </c>
    </row>
    <row r="6075" spans="1:25">
      <c r="A6075" s="2" t="s">
        <v>18525</v>
      </c>
      <c r="B6075" s="2" t="s">
        <v>878</v>
      </c>
      <c r="C6075" s="2" t="s">
        <v>18526</v>
      </c>
      <c r="D6075" s="2" t="s">
        <v>251</v>
      </c>
      <c r="E6075" s="2" t="s">
        <v>23</v>
      </c>
      <c r="F6075" s="5">
        <v>2200</v>
      </c>
      <c r="G6075" s="2" t="s">
        <v>18527</v>
      </c>
      <c r="H6075" s="2" t="s">
        <v>25</v>
      </c>
      <c r="I6075" s="2" t="s">
        <v>13316</v>
      </c>
      <c r="J6075" s="2" t="s">
        <v>35</v>
      </c>
      <c r="K6075" s="9">
        <v>200</v>
      </c>
      <c r="L6075" s="9">
        <v>537</v>
      </c>
      <c r="M6075" s="5">
        <v>11</v>
      </c>
      <c r="N6075" s="5">
        <v>0</v>
      </c>
      <c r="O6075" s="5">
        <v>4.6100000000000003</v>
      </c>
      <c r="P6075" s="5">
        <v>0</v>
      </c>
      <c r="Q6075" s="2">
        <f t="shared" si="565"/>
        <v>-4.6100000000000003</v>
      </c>
      <c r="R6075" s="5">
        <f t="shared" si="566"/>
        <v>-4.6100000000000003</v>
      </c>
      <c r="S6075" s="11">
        <f t="shared" si="567"/>
        <v>-1</v>
      </c>
      <c r="T6075" s="5">
        <v>2.0499999999999998</v>
      </c>
      <c r="U6075" s="5">
        <v>0.42</v>
      </c>
      <c r="V6075" s="5">
        <v>0</v>
      </c>
      <c r="W6075" s="12">
        <f t="shared" si="568"/>
        <v>0</v>
      </c>
      <c r="X6075" s="2" t="str">
        <f t="shared" si="569"/>
        <v>PAUSE</v>
      </c>
      <c r="Y6075" s="22" t="str">
        <f t="shared" si="570"/>
        <v>Low (100-300)</v>
      </c>
    </row>
    <row r="6076" spans="1:25">
      <c r="A6076" s="2" t="s">
        <v>18528</v>
      </c>
      <c r="B6076" s="2" t="s">
        <v>122</v>
      </c>
      <c r="C6076" s="2" t="s">
        <v>18529</v>
      </c>
      <c r="D6076" s="2" t="s">
        <v>9946</v>
      </c>
      <c r="E6076" s="2" t="s">
        <v>23</v>
      </c>
      <c r="F6076" s="5">
        <v>1600</v>
      </c>
      <c r="G6076" s="2" t="s">
        <v>902</v>
      </c>
      <c r="H6076" s="2" t="s">
        <v>266</v>
      </c>
      <c r="I6076" s="2" t="s">
        <v>13316</v>
      </c>
      <c r="J6076" s="2" t="s">
        <v>458</v>
      </c>
      <c r="K6076" s="9">
        <v>500</v>
      </c>
      <c r="L6076" s="9">
        <v>2077</v>
      </c>
      <c r="M6076" s="5">
        <v>89</v>
      </c>
      <c r="N6076" s="5">
        <v>0</v>
      </c>
      <c r="O6076" s="5">
        <v>58.35</v>
      </c>
      <c r="P6076" s="5">
        <v>0</v>
      </c>
      <c r="Q6076" s="2">
        <f t="shared" si="565"/>
        <v>-58.35</v>
      </c>
      <c r="R6076" s="5">
        <f t="shared" si="566"/>
        <v>-58.35</v>
      </c>
      <c r="S6076" s="11">
        <f t="shared" si="567"/>
        <v>-1</v>
      </c>
      <c r="T6076" s="5">
        <v>4.29</v>
      </c>
      <c r="U6076" s="5">
        <v>0.66</v>
      </c>
      <c r="V6076" s="5">
        <v>0</v>
      </c>
      <c r="W6076" s="12">
        <f t="shared" si="568"/>
        <v>0</v>
      </c>
      <c r="X6076" s="2" t="str">
        <f t="shared" si="569"/>
        <v>PAUSE</v>
      </c>
      <c r="Y6076" s="22" t="str">
        <f t="shared" si="570"/>
        <v>Mid (301-500)</v>
      </c>
    </row>
    <row r="6077" spans="1:25">
      <c r="A6077" s="2" t="s">
        <v>18530</v>
      </c>
      <c r="B6077" s="2" t="s">
        <v>18531</v>
      </c>
      <c r="C6077" s="2" t="s">
        <v>30</v>
      </c>
      <c r="D6077" s="2" t="s">
        <v>1793</v>
      </c>
      <c r="E6077" s="2" t="s">
        <v>40</v>
      </c>
      <c r="F6077" s="5">
        <v>1500</v>
      </c>
      <c r="G6077" s="2" t="s">
        <v>9910</v>
      </c>
      <c r="H6077" s="2" t="s">
        <v>87</v>
      </c>
      <c r="I6077" s="2" t="s">
        <v>13316</v>
      </c>
      <c r="J6077" s="2" t="s">
        <v>177</v>
      </c>
      <c r="K6077" s="9">
        <v>600</v>
      </c>
      <c r="L6077" s="9">
        <v>839</v>
      </c>
      <c r="M6077" s="5">
        <v>33</v>
      </c>
      <c r="N6077" s="5">
        <v>0</v>
      </c>
      <c r="O6077" s="5">
        <v>15.39</v>
      </c>
      <c r="P6077" s="5">
        <v>0</v>
      </c>
      <c r="Q6077" s="2">
        <f t="shared" si="565"/>
        <v>-15.39</v>
      </c>
      <c r="R6077" s="5">
        <f t="shared" si="566"/>
        <v>-15.39</v>
      </c>
      <c r="S6077" s="11">
        <f t="shared" si="567"/>
        <v>-1</v>
      </c>
      <c r="T6077" s="5">
        <v>3.93</v>
      </c>
      <c r="U6077" s="5">
        <v>0.47</v>
      </c>
      <c r="V6077" s="5">
        <v>0</v>
      </c>
      <c r="W6077" s="12">
        <f t="shared" si="568"/>
        <v>0</v>
      </c>
      <c r="X6077" s="2" t="str">
        <f t="shared" si="569"/>
        <v>PAUSE</v>
      </c>
      <c r="Y6077" s="22" t="str">
        <f t="shared" si="570"/>
        <v>High (501-750)</v>
      </c>
    </row>
    <row r="6078" spans="1:25">
      <c r="A6078" s="2" t="s">
        <v>18532</v>
      </c>
      <c r="B6078" s="2" t="s">
        <v>1735</v>
      </c>
      <c r="C6078" s="2" t="s">
        <v>18533</v>
      </c>
      <c r="D6078" s="2" t="s">
        <v>11015</v>
      </c>
      <c r="E6078" s="2" t="s">
        <v>118</v>
      </c>
      <c r="F6078" s="5">
        <v>4600</v>
      </c>
      <c r="G6078" s="2">
        <v>0</v>
      </c>
      <c r="H6078" s="2" t="s">
        <v>134</v>
      </c>
      <c r="I6078" s="2" t="s">
        <v>13316</v>
      </c>
      <c r="J6078" s="2" t="s">
        <v>177</v>
      </c>
      <c r="K6078" s="9">
        <v>700</v>
      </c>
      <c r="L6078" s="9">
        <v>2464</v>
      </c>
      <c r="M6078" s="5">
        <v>46</v>
      </c>
      <c r="N6078" s="5">
        <v>0</v>
      </c>
      <c r="O6078" s="5">
        <v>21.51</v>
      </c>
      <c r="P6078" s="5">
        <v>0</v>
      </c>
      <c r="Q6078" s="2">
        <f t="shared" si="565"/>
        <v>-21.51</v>
      </c>
      <c r="R6078" s="5">
        <f t="shared" si="566"/>
        <v>-21.51</v>
      </c>
      <c r="S6078" s="11">
        <f t="shared" si="567"/>
        <v>-1</v>
      </c>
      <c r="T6078" s="5">
        <v>1.87</v>
      </c>
      <c r="U6078" s="5">
        <v>0.47</v>
      </c>
      <c r="V6078" s="5">
        <v>0</v>
      </c>
      <c r="W6078" s="12">
        <f t="shared" si="568"/>
        <v>0</v>
      </c>
      <c r="X6078" s="2" t="str">
        <f t="shared" si="569"/>
        <v>PAUSE</v>
      </c>
      <c r="Y6078" s="22" t="str">
        <f t="shared" si="570"/>
        <v>High (501-750)</v>
      </c>
    </row>
    <row r="6079" spans="1:25">
      <c r="A6079" s="2" t="s">
        <v>18534</v>
      </c>
      <c r="B6079" s="2" t="s">
        <v>510</v>
      </c>
      <c r="C6079" s="2" t="s">
        <v>8509</v>
      </c>
      <c r="D6079" s="2" t="s">
        <v>117</v>
      </c>
      <c r="E6079" s="2" t="s">
        <v>118</v>
      </c>
      <c r="F6079" s="5">
        <v>1759</v>
      </c>
      <c r="G6079" s="2" t="s">
        <v>18535</v>
      </c>
      <c r="H6079" s="2" t="s">
        <v>87</v>
      </c>
      <c r="I6079" s="2" t="s">
        <v>13316</v>
      </c>
      <c r="J6079" s="2" t="s">
        <v>206</v>
      </c>
      <c r="K6079" s="9">
        <v>1000</v>
      </c>
      <c r="L6079" s="9">
        <v>1835</v>
      </c>
      <c r="M6079" s="5">
        <v>74</v>
      </c>
      <c r="N6079" s="5">
        <v>0</v>
      </c>
      <c r="O6079" s="5">
        <v>39.69</v>
      </c>
      <c r="P6079" s="5">
        <v>0</v>
      </c>
      <c r="Q6079" s="2">
        <f t="shared" si="565"/>
        <v>-39.69</v>
      </c>
      <c r="R6079" s="5">
        <f t="shared" si="566"/>
        <v>-39.69</v>
      </c>
      <c r="S6079" s="11">
        <f t="shared" si="567"/>
        <v>-1</v>
      </c>
      <c r="T6079" s="5">
        <v>4.03</v>
      </c>
      <c r="U6079" s="5">
        <v>0.54</v>
      </c>
      <c r="V6079" s="5">
        <v>0</v>
      </c>
      <c r="W6079" s="12">
        <f t="shared" si="568"/>
        <v>0</v>
      </c>
      <c r="X6079" s="2" t="str">
        <f t="shared" si="569"/>
        <v>PAUSE</v>
      </c>
      <c r="Y6079" s="22" t="str">
        <f t="shared" si="570"/>
        <v>Premium (751-1000)</v>
      </c>
    </row>
    <row r="6080" spans="1:25">
      <c r="A6080" s="2" t="s">
        <v>18536</v>
      </c>
      <c r="B6080" s="2" t="s">
        <v>12397</v>
      </c>
      <c r="C6080" s="2" t="s">
        <v>12469</v>
      </c>
      <c r="D6080" s="2" t="s">
        <v>12124</v>
      </c>
      <c r="E6080" s="2" t="s">
        <v>40</v>
      </c>
      <c r="F6080" s="5">
        <v>2900</v>
      </c>
      <c r="G6080" s="2" t="s">
        <v>13434</v>
      </c>
      <c r="H6080" s="2" t="s">
        <v>94</v>
      </c>
      <c r="I6080" s="2" t="s">
        <v>13316</v>
      </c>
      <c r="J6080" s="2" t="s">
        <v>217</v>
      </c>
      <c r="K6080" s="9">
        <v>600</v>
      </c>
      <c r="L6080" s="9">
        <v>1201</v>
      </c>
      <c r="M6080" s="5">
        <v>26</v>
      </c>
      <c r="N6080" s="5">
        <v>2</v>
      </c>
      <c r="O6080" s="5">
        <v>14.23</v>
      </c>
      <c r="P6080" s="5">
        <v>139.81</v>
      </c>
      <c r="Q6080" s="2">
        <f t="shared" si="565"/>
        <v>125.58</v>
      </c>
      <c r="R6080" s="5">
        <f t="shared" si="566"/>
        <v>125.58</v>
      </c>
      <c r="S6080" s="11">
        <f t="shared" si="567"/>
        <v>8.8250175685172163</v>
      </c>
      <c r="T6080" s="5">
        <v>2.16</v>
      </c>
      <c r="U6080" s="5">
        <v>0.55000000000000004</v>
      </c>
      <c r="V6080" s="5">
        <v>7.12</v>
      </c>
      <c r="W6080" s="12">
        <f t="shared" si="568"/>
        <v>7.6923076923076927E-2</v>
      </c>
      <c r="X6080" s="2" t="str">
        <f t="shared" si="569"/>
        <v>SCALE</v>
      </c>
      <c r="Y6080" s="22" t="str">
        <f t="shared" si="570"/>
        <v>High (501-750)</v>
      </c>
    </row>
    <row r="6081" spans="1:25">
      <c r="A6081" s="2" t="s">
        <v>18537</v>
      </c>
      <c r="B6081" s="2" t="s">
        <v>10242</v>
      </c>
      <c r="C6081" s="2" t="s">
        <v>6714</v>
      </c>
      <c r="D6081" s="2" t="s">
        <v>18538</v>
      </c>
      <c r="E6081" s="2" t="s">
        <v>118</v>
      </c>
      <c r="F6081" s="5">
        <v>3900</v>
      </c>
      <c r="G6081" s="2" t="s">
        <v>18539</v>
      </c>
      <c r="H6081" s="2" t="s">
        <v>94</v>
      </c>
      <c r="I6081" s="2" t="s">
        <v>13316</v>
      </c>
      <c r="J6081" s="2" t="s">
        <v>66</v>
      </c>
      <c r="K6081" s="9">
        <v>1000</v>
      </c>
      <c r="L6081" s="9">
        <v>2179</v>
      </c>
      <c r="M6081" s="5">
        <v>37</v>
      </c>
      <c r="N6081" s="5">
        <v>0</v>
      </c>
      <c r="O6081" s="5">
        <v>29.93</v>
      </c>
      <c r="P6081" s="5">
        <v>0</v>
      </c>
      <c r="Q6081" s="2">
        <f t="shared" si="565"/>
        <v>-29.93</v>
      </c>
      <c r="R6081" s="5">
        <f t="shared" si="566"/>
        <v>-29.93</v>
      </c>
      <c r="S6081" s="11">
        <f t="shared" si="567"/>
        <v>-1</v>
      </c>
      <c r="T6081" s="5">
        <v>1.7</v>
      </c>
      <c r="U6081" s="5">
        <v>0.81</v>
      </c>
      <c r="V6081" s="5">
        <v>0</v>
      </c>
      <c r="W6081" s="12">
        <f t="shared" si="568"/>
        <v>0</v>
      </c>
      <c r="X6081" s="2" t="str">
        <f t="shared" si="569"/>
        <v>PAUSE</v>
      </c>
      <c r="Y6081" s="22" t="str">
        <f t="shared" si="570"/>
        <v>Premium (751-1000)</v>
      </c>
    </row>
    <row r="6082" spans="1:25">
      <c r="A6082" s="2" t="s">
        <v>18540</v>
      </c>
      <c r="B6082" s="2" t="s">
        <v>18541</v>
      </c>
      <c r="C6082" s="2" t="s">
        <v>18542</v>
      </c>
      <c r="D6082" s="2" t="s">
        <v>117</v>
      </c>
      <c r="E6082" s="2" t="s">
        <v>118</v>
      </c>
      <c r="F6082" s="5">
        <v>2349</v>
      </c>
      <c r="G6082" s="2" t="s">
        <v>18543</v>
      </c>
      <c r="H6082" s="2" t="s">
        <v>58</v>
      </c>
      <c r="I6082" s="2" t="s">
        <v>13316</v>
      </c>
      <c r="J6082" s="2" t="s">
        <v>232</v>
      </c>
      <c r="K6082" s="9">
        <v>200</v>
      </c>
      <c r="L6082" s="9">
        <v>1320</v>
      </c>
      <c r="M6082" s="5">
        <v>48</v>
      </c>
      <c r="N6082" s="5">
        <v>0</v>
      </c>
      <c r="O6082" s="5">
        <v>36.35</v>
      </c>
      <c r="P6082" s="5">
        <v>0</v>
      </c>
      <c r="Q6082" s="2">
        <f t="shared" si="565"/>
        <v>-36.35</v>
      </c>
      <c r="R6082" s="5">
        <f t="shared" si="566"/>
        <v>-36.35</v>
      </c>
      <c r="S6082" s="11">
        <f t="shared" si="567"/>
        <v>-1</v>
      </c>
      <c r="T6082" s="5">
        <v>3.64</v>
      </c>
      <c r="U6082" s="5">
        <v>0.76</v>
      </c>
      <c r="V6082" s="5">
        <v>0</v>
      </c>
      <c r="W6082" s="12">
        <f t="shared" si="568"/>
        <v>0</v>
      </c>
      <c r="X6082" s="2" t="str">
        <f t="shared" si="569"/>
        <v>PAUSE</v>
      </c>
      <c r="Y6082" s="22" t="str">
        <f t="shared" si="570"/>
        <v>Low (100-300)</v>
      </c>
    </row>
    <row r="6083" spans="1:25">
      <c r="A6083" s="2" t="s">
        <v>18544</v>
      </c>
      <c r="B6083" s="2" t="s">
        <v>18545</v>
      </c>
      <c r="C6083" s="2" t="s">
        <v>476</v>
      </c>
      <c r="D6083" s="2" t="s">
        <v>264</v>
      </c>
      <c r="E6083" s="2" t="s">
        <v>23</v>
      </c>
      <c r="F6083" s="5">
        <v>3750</v>
      </c>
      <c r="G6083" s="2" t="s">
        <v>18546</v>
      </c>
      <c r="H6083" s="2" t="s">
        <v>312</v>
      </c>
      <c r="I6083" s="2" t="s">
        <v>13316</v>
      </c>
      <c r="J6083" s="2" t="s">
        <v>382</v>
      </c>
      <c r="K6083" s="9">
        <v>700</v>
      </c>
      <c r="L6083" s="9">
        <v>2457</v>
      </c>
      <c r="M6083" s="5">
        <v>105</v>
      </c>
      <c r="N6083" s="5">
        <v>4</v>
      </c>
      <c r="O6083" s="5">
        <v>45.66</v>
      </c>
      <c r="P6083" s="5">
        <v>298.17</v>
      </c>
      <c r="Q6083" s="2">
        <f t="shared" si="565"/>
        <v>252.51000000000002</v>
      </c>
      <c r="R6083" s="5">
        <f t="shared" si="566"/>
        <v>252.51000000000002</v>
      </c>
      <c r="S6083" s="11">
        <f t="shared" si="567"/>
        <v>5.5302233902759532</v>
      </c>
      <c r="T6083" s="5">
        <v>4.2699999999999996</v>
      </c>
      <c r="U6083" s="5">
        <v>0.43</v>
      </c>
      <c r="V6083" s="5">
        <v>11.42</v>
      </c>
      <c r="W6083" s="12">
        <f t="shared" si="568"/>
        <v>3.8095238095238099E-2</v>
      </c>
      <c r="X6083" s="2" t="str">
        <f t="shared" si="569"/>
        <v>SCALE</v>
      </c>
      <c r="Y6083" s="22" t="str">
        <f t="shared" si="570"/>
        <v>High (501-750)</v>
      </c>
    </row>
    <row r="6084" spans="1:25">
      <c r="A6084" s="2" t="s">
        <v>18547</v>
      </c>
      <c r="B6084" s="2" t="s">
        <v>6427</v>
      </c>
      <c r="C6084" s="2" t="s">
        <v>18548</v>
      </c>
      <c r="D6084" s="2" t="s">
        <v>18549</v>
      </c>
      <c r="E6084" s="2" t="s">
        <v>824</v>
      </c>
      <c r="F6084" s="5">
        <v>4600</v>
      </c>
      <c r="G6084" s="2" t="s">
        <v>18550</v>
      </c>
      <c r="H6084" s="2" t="s">
        <v>94</v>
      </c>
      <c r="I6084" s="2" t="s">
        <v>13316</v>
      </c>
      <c r="J6084" s="2" t="s">
        <v>51</v>
      </c>
      <c r="K6084" s="9">
        <v>600</v>
      </c>
      <c r="L6084" s="9">
        <v>1671</v>
      </c>
      <c r="M6084" s="5">
        <v>59</v>
      </c>
      <c r="N6084" s="5">
        <v>0</v>
      </c>
      <c r="O6084" s="5">
        <v>29.68</v>
      </c>
      <c r="P6084" s="5">
        <v>0</v>
      </c>
      <c r="Q6084" s="2">
        <f t="shared" si="565"/>
        <v>-29.68</v>
      </c>
      <c r="R6084" s="5">
        <f t="shared" si="566"/>
        <v>-29.68</v>
      </c>
      <c r="S6084" s="11">
        <f t="shared" si="567"/>
        <v>-1</v>
      </c>
      <c r="T6084" s="5">
        <v>3.53</v>
      </c>
      <c r="U6084" s="5">
        <v>0.5</v>
      </c>
      <c r="V6084" s="5">
        <v>0</v>
      </c>
      <c r="W6084" s="12">
        <f t="shared" si="568"/>
        <v>0</v>
      </c>
      <c r="X6084" s="2" t="str">
        <f t="shared" si="569"/>
        <v>PAUSE</v>
      </c>
      <c r="Y6084" s="22" t="str">
        <f t="shared" si="570"/>
        <v>High (501-750)</v>
      </c>
    </row>
    <row r="6085" spans="1:25">
      <c r="A6085" s="2" t="s">
        <v>18551</v>
      </c>
      <c r="B6085" s="2" t="s">
        <v>1735</v>
      </c>
      <c r="C6085" s="2" t="s">
        <v>17135</v>
      </c>
      <c r="D6085" s="2" t="s">
        <v>18552</v>
      </c>
      <c r="E6085" s="2" t="s">
        <v>625</v>
      </c>
      <c r="F6085" s="5">
        <v>2500</v>
      </c>
      <c r="G6085" s="2" t="s">
        <v>5589</v>
      </c>
      <c r="H6085" s="2" t="s">
        <v>253</v>
      </c>
      <c r="I6085" s="2" t="s">
        <v>13316</v>
      </c>
      <c r="J6085" s="2" t="s">
        <v>51</v>
      </c>
      <c r="K6085" s="9">
        <v>100</v>
      </c>
      <c r="L6085" s="9">
        <v>1612</v>
      </c>
      <c r="M6085" s="5">
        <v>56</v>
      </c>
      <c r="N6085" s="5">
        <v>2</v>
      </c>
      <c r="O6085" s="5">
        <v>30.76</v>
      </c>
      <c r="P6085" s="5">
        <v>78.3</v>
      </c>
      <c r="Q6085" s="2">
        <f t="shared" si="565"/>
        <v>47.539999999999992</v>
      </c>
      <c r="R6085" s="5">
        <f t="shared" si="566"/>
        <v>47.539999999999992</v>
      </c>
      <c r="S6085" s="11">
        <f t="shared" si="567"/>
        <v>1.5455136540962284</v>
      </c>
      <c r="T6085" s="5">
        <v>3.47</v>
      </c>
      <c r="U6085" s="5">
        <v>0.55000000000000004</v>
      </c>
      <c r="V6085" s="5">
        <v>15.38</v>
      </c>
      <c r="W6085" s="12">
        <f t="shared" si="568"/>
        <v>3.5714285714285712E-2</v>
      </c>
      <c r="X6085" s="2" t="str">
        <f t="shared" si="569"/>
        <v>SCALE</v>
      </c>
      <c r="Y6085" s="22" t="str">
        <f t="shared" si="570"/>
        <v>Low (100-300)</v>
      </c>
    </row>
    <row r="6086" spans="1:25">
      <c r="A6086" s="2" t="s">
        <v>18553</v>
      </c>
      <c r="B6086" s="2" t="s">
        <v>18554</v>
      </c>
      <c r="C6086" s="2" t="s">
        <v>4148</v>
      </c>
      <c r="D6086" s="2" t="s">
        <v>251</v>
      </c>
      <c r="E6086" s="2" t="s">
        <v>23</v>
      </c>
      <c r="F6086" s="5">
        <v>2000</v>
      </c>
      <c r="G6086" s="2" t="s">
        <v>18555</v>
      </c>
      <c r="H6086" s="2" t="s">
        <v>167</v>
      </c>
      <c r="I6086" s="2" t="s">
        <v>13316</v>
      </c>
      <c r="J6086" s="2" t="s">
        <v>183</v>
      </c>
      <c r="K6086" s="9">
        <v>700</v>
      </c>
      <c r="L6086" s="9">
        <v>847</v>
      </c>
      <c r="M6086" s="5">
        <v>22</v>
      </c>
      <c r="N6086" s="5">
        <v>0</v>
      </c>
      <c r="O6086" s="5">
        <v>13.99</v>
      </c>
      <c r="P6086" s="5">
        <v>0</v>
      </c>
      <c r="Q6086" s="2">
        <f t="shared" si="565"/>
        <v>-13.99</v>
      </c>
      <c r="R6086" s="5">
        <f t="shared" si="566"/>
        <v>-13.99</v>
      </c>
      <c r="S6086" s="11">
        <f t="shared" si="567"/>
        <v>-1</v>
      </c>
      <c r="T6086" s="5">
        <v>2.6</v>
      </c>
      <c r="U6086" s="5">
        <v>0.64</v>
      </c>
      <c r="V6086" s="5">
        <v>0</v>
      </c>
      <c r="W6086" s="12">
        <f t="shared" si="568"/>
        <v>0</v>
      </c>
      <c r="X6086" s="2" t="str">
        <f t="shared" si="569"/>
        <v>PAUSE</v>
      </c>
      <c r="Y6086" s="22" t="str">
        <f t="shared" si="570"/>
        <v>High (501-750)</v>
      </c>
    </row>
    <row r="6087" spans="1:25">
      <c r="A6087" s="2" t="s">
        <v>18556</v>
      </c>
      <c r="B6087" s="2" t="s">
        <v>2195</v>
      </c>
      <c r="C6087" s="2" t="s">
        <v>18557</v>
      </c>
      <c r="D6087" s="2" t="s">
        <v>18558</v>
      </c>
      <c r="E6087" s="2" t="s">
        <v>298</v>
      </c>
      <c r="F6087" s="5">
        <v>4400</v>
      </c>
      <c r="G6087" s="2" t="s">
        <v>18559</v>
      </c>
      <c r="H6087" s="2" t="s">
        <v>58</v>
      </c>
      <c r="I6087" s="2" t="s">
        <v>13316</v>
      </c>
      <c r="J6087" s="2" t="s">
        <v>232</v>
      </c>
      <c r="K6087" s="9">
        <v>400</v>
      </c>
      <c r="L6087" s="9">
        <v>2370</v>
      </c>
      <c r="M6087" s="5">
        <v>57</v>
      </c>
      <c r="N6087" s="5">
        <v>5</v>
      </c>
      <c r="O6087" s="5">
        <v>36.950000000000003</v>
      </c>
      <c r="P6087" s="5">
        <v>209.27</v>
      </c>
      <c r="Q6087" s="2">
        <f t="shared" si="565"/>
        <v>172.32</v>
      </c>
      <c r="R6087" s="5">
        <f t="shared" si="566"/>
        <v>172.32</v>
      </c>
      <c r="S6087" s="11">
        <f t="shared" si="567"/>
        <v>4.6635994587280099</v>
      </c>
      <c r="T6087" s="5">
        <v>2.41</v>
      </c>
      <c r="U6087" s="5">
        <v>0.65</v>
      </c>
      <c r="V6087" s="5">
        <v>7.39</v>
      </c>
      <c r="W6087" s="12">
        <f t="shared" si="568"/>
        <v>8.771929824561403E-2</v>
      </c>
      <c r="X6087" s="2" t="str">
        <f t="shared" si="569"/>
        <v>SCALE</v>
      </c>
      <c r="Y6087" s="22" t="str">
        <f t="shared" si="570"/>
        <v>Mid (301-500)</v>
      </c>
    </row>
    <row r="6088" spans="1:25">
      <c r="A6088" s="2" t="s">
        <v>18560</v>
      </c>
      <c r="B6088" s="2" t="s">
        <v>564</v>
      </c>
      <c r="C6088" s="2" t="s">
        <v>5830</v>
      </c>
      <c r="D6088" s="2" t="s">
        <v>4296</v>
      </c>
      <c r="E6088" s="2" t="s">
        <v>432</v>
      </c>
      <c r="F6088" s="5">
        <v>2438</v>
      </c>
      <c r="G6088" s="2" t="s">
        <v>18561</v>
      </c>
      <c r="H6088" s="2" t="s">
        <v>344</v>
      </c>
      <c r="I6088" s="2" t="s">
        <v>13316</v>
      </c>
      <c r="J6088" s="2" t="s">
        <v>313</v>
      </c>
      <c r="K6088" s="9">
        <v>800</v>
      </c>
      <c r="L6088" s="9">
        <v>572</v>
      </c>
      <c r="M6088" s="5">
        <v>14</v>
      </c>
      <c r="N6088" s="5">
        <v>0</v>
      </c>
      <c r="O6088" s="5">
        <v>8.08</v>
      </c>
      <c r="P6088" s="5">
        <v>0</v>
      </c>
      <c r="Q6088" s="2">
        <f t="shared" si="565"/>
        <v>-8.08</v>
      </c>
      <c r="R6088" s="5">
        <f t="shared" si="566"/>
        <v>-8.08</v>
      </c>
      <c r="S6088" s="11">
        <f t="shared" si="567"/>
        <v>-1</v>
      </c>
      <c r="T6088" s="5">
        <v>2.4500000000000002</v>
      </c>
      <c r="U6088" s="5">
        <v>0.57999999999999996</v>
      </c>
      <c r="V6088" s="5">
        <v>0</v>
      </c>
      <c r="W6088" s="12">
        <f t="shared" si="568"/>
        <v>0</v>
      </c>
      <c r="X6088" s="2" t="str">
        <f t="shared" si="569"/>
        <v>PAUSE</v>
      </c>
      <c r="Y6088" s="22" t="str">
        <f t="shared" si="570"/>
        <v>Premium (751-1000)</v>
      </c>
    </row>
    <row r="6089" spans="1:25">
      <c r="A6089" s="2" t="s">
        <v>18562</v>
      </c>
      <c r="B6089" s="2" t="s">
        <v>1167</v>
      </c>
      <c r="C6089" s="2" t="s">
        <v>12109</v>
      </c>
      <c r="D6089" s="2" t="s">
        <v>3126</v>
      </c>
      <c r="E6089" s="2" t="s">
        <v>237</v>
      </c>
      <c r="F6089" s="5">
        <v>2600</v>
      </c>
      <c r="G6089" s="2" t="s">
        <v>18563</v>
      </c>
      <c r="H6089" s="2" t="s">
        <v>50</v>
      </c>
      <c r="I6089" s="2" t="s">
        <v>13316</v>
      </c>
      <c r="J6089" s="2" t="s">
        <v>73</v>
      </c>
      <c r="K6089" s="9">
        <v>400</v>
      </c>
      <c r="L6089" s="9">
        <v>1764</v>
      </c>
      <c r="M6089" s="5">
        <v>64</v>
      </c>
      <c r="N6089" s="5">
        <v>0</v>
      </c>
      <c r="O6089" s="5">
        <v>51.46</v>
      </c>
      <c r="P6089" s="5">
        <v>0</v>
      </c>
      <c r="Q6089" s="2">
        <f t="shared" si="565"/>
        <v>-51.46</v>
      </c>
      <c r="R6089" s="5">
        <f t="shared" si="566"/>
        <v>-51.46</v>
      </c>
      <c r="S6089" s="11">
        <f t="shared" si="567"/>
        <v>-1</v>
      </c>
      <c r="T6089" s="5">
        <v>3.63</v>
      </c>
      <c r="U6089" s="5">
        <v>0.8</v>
      </c>
      <c r="V6089" s="5">
        <v>0</v>
      </c>
      <c r="W6089" s="12">
        <f t="shared" si="568"/>
        <v>0</v>
      </c>
      <c r="X6089" s="2" t="str">
        <f t="shared" si="569"/>
        <v>PAUSE</v>
      </c>
      <c r="Y6089" s="22" t="str">
        <f t="shared" si="570"/>
        <v>Mid (301-500)</v>
      </c>
    </row>
    <row r="6090" spans="1:25">
      <c r="A6090" s="2" t="s">
        <v>18564</v>
      </c>
      <c r="B6090" s="2" t="s">
        <v>5018</v>
      </c>
      <c r="C6090" s="2" t="s">
        <v>18565</v>
      </c>
      <c r="D6090" s="2" t="s">
        <v>7547</v>
      </c>
      <c r="E6090" s="2" t="s">
        <v>112</v>
      </c>
      <c r="F6090" s="5">
        <v>1499</v>
      </c>
      <c r="G6090" s="2" t="s">
        <v>18566</v>
      </c>
      <c r="H6090" s="2" t="s">
        <v>102</v>
      </c>
      <c r="I6090" s="2" t="s">
        <v>13316</v>
      </c>
      <c r="J6090" s="2" t="s">
        <v>313</v>
      </c>
      <c r="K6090" s="9">
        <v>200</v>
      </c>
      <c r="L6090" s="9">
        <v>1599</v>
      </c>
      <c r="M6090" s="5">
        <v>51</v>
      </c>
      <c r="N6090" s="5">
        <v>1</v>
      </c>
      <c r="O6090" s="5">
        <v>40.51</v>
      </c>
      <c r="P6090" s="5">
        <v>48.11</v>
      </c>
      <c r="Q6090" s="2">
        <f t="shared" si="565"/>
        <v>7.6000000000000014</v>
      </c>
      <c r="R6090" s="5">
        <f t="shared" si="566"/>
        <v>7.6000000000000014</v>
      </c>
      <c r="S6090" s="11">
        <f t="shared" si="567"/>
        <v>0.18760799802517902</v>
      </c>
      <c r="T6090" s="5">
        <v>3.19</v>
      </c>
      <c r="U6090" s="5">
        <v>0.79</v>
      </c>
      <c r="V6090" s="5">
        <v>40.51</v>
      </c>
      <c r="W6090" s="12">
        <f t="shared" si="568"/>
        <v>1.9607843137254902E-2</v>
      </c>
      <c r="X6090" s="2" t="str">
        <f t="shared" si="569"/>
        <v>SCALE</v>
      </c>
      <c r="Y6090" s="22" t="str">
        <f t="shared" si="570"/>
        <v>Low (100-300)</v>
      </c>
    </row>
    <row r="6091" spans="1:25">
      <c r="A6091" s="2" t="s">
        <v>18567</v>
      </c>
      <c r="B6091" s="2" t="s">
        <v>18568</v>
      </c>
      <c r="C6091" s="2" t="s">
        <v>18569</v>
      </c>
      <c r="D6091" s="2" t="s">
        <v>9368</v>
      </c>
      <c r="E6091" s="2" t="s">
        <v>56</v>
      </c>
      <c r="F6091" s="5">
        <v>1222</v>
      </c>
      <c r="G6091" s="2" t="s">
        <v>18570</v>
      </c>
      <c r="H6091" s="2" t="s">
        <v>65</v>
      </c>
      <c r="I6091" s="2" t="s">
        <v>13316</v>
      </c>
      <c r="J6091" s="2" t="s">
        <v>127</v>
      </c>
      <c r="K6091" s="9">
        <v>200</v>
      </c>
      <c r="L6091" s="9">
        <v>1766</v>
      </c>
      <c r="M6091" s="5">
        <v>69</v>
      </c>
      <c r="N6091" s="5">
        <v>0</v>
      </c>
      <c r="O6091" s="5">
        <v>35.83</v>
      </c>
      <c r="P6091" s="5">
        <v>0</v>
      </c>
      <c r="Q6091" s="2">
        <f t="shared" ref="Q6091:Q6109" si="571">IFERROR(P6091-O6091, 0)</f>
        <v>-35.83</v>
      </c>
      <c r="R6091" s="5">
        <f t="shared" ref="R6091:R6109" si="572">P6091-O6091</f>
        <v>-35.83</v>
      </c>
      <c r="S6091" s="11">
        <f t="shared" ref="S6091:S6109" si="573">R6091/O6091</f>
        <v>-1</v>
      </c>
      <c r="T6091" s="5">
        <v>3.91</v>
      </c>
      <c r="U6091" s="5">
        <v>0.52</v>
      </c>
      <c r="V6091" s="5">
        <v>0</v>
      </c>
      <c r="W6091" s="12">
        <f t="shared" ref="W6091:W6109" si="574">N6091/M6091</f>
        <v>0</v>
      </c>
      <c r="X6091" s="2" t="str">
        <f t="shared" ref="X6091:X6109" si="575">IF(P6091&gt;=4, "SCALE",
  IF(P6091&gt;=2, "MONITOR",
    IF(P6091&gt;=1, "OPTIMISE",
      "PAUSE")))</f>
        <v>PAUSE</v>
      </c>
      <c r="Y6091" s="22" t="str">
        <f t="shared" ref="Y6091:Y6109" si="576">IF(K6091&lt;=300,"Low (100-300)",
 IF(K6091&lt;=500,"Mid (301-500)",
  IF(K6091&lt;=750,"High (501-750)",
   "Premium (751-1000)")))</f>
        <v>Low (100-300)</v>
      </c>
    </row>
    <row r="6092" spans="1:25">
      <c r="A6092" s="2" t="s">
        <v>18571</v>
      </c>
      <c r="B6092" s="2" t="s">
        <v>90</v>
      </c>
      <c r="C6092" s="2" t="s">
        <v>2221</v>
      </c>
      <c r="D6092" s="2" t="s">
        <v>18572</v>
      </c>
      <c r="E6092" s="2" t="s">
        <v>78</v>
      </c>
      <c r="F6092" s="5">
        <v>1900</v>
      </c>
      <c r="G6092" s="2" t="s">
        <v>18573</v>
      </c>
      <c r="H6092" s="2" t="s">
        <v>72</v>
      </c>
      <c r="I6092" s="2" t="s">
        <v>13316</v>
      </c>
      <c r="J6092" s="2" t="s">
        <v>183</v>
      </c>
      <c r="K6092" s="9">
        <v>300</v>
      </c>
      <c r="L6092" s="9">
        <v>623</v>
      </c>
      <c r="M6092" s="5">
        <v>23</v>
      </c>
      <c r="N6092" s="5">
        <v>0</v>
      </c>
      <c r="O6092" s="5">
        <v>17.93</v>
      </c>
      <c r="P6092" s="5">
        <v>0</v>
      </c>
      <c r="Q6092" s="2">
        <f t="shared" si="571"/>
        <v>-17.93</v>
      </c>
      <c r="R6092" s="5">
        <f t="shared" si="572"/>
        <v>-17.93</v>
      </c>
      <c r="S6092" s="11">
        <f t="shared" si="573"/>
        <v>-1</v>
      </c>
      <c r="T6092" s="5">
        <v>3.69</v>
      </c>
      <c r="U6092" s="5">
        <v>0.78</v>
      </c>
      <c r="V6092" s="5">
        <v>0</v>
      </c>
      <c r="W6092" s="12">
        <f t="shared" si="574"/>
        <v>0</v>
      </c>
      <c r="X6092" s="2" t="str">
        <f t="shared" si="575"/>
        <v>PAUSE</v>
      </c>
      <c r="Y6092" s="22" t="str">
        <f t="shared" si="576"/>
        <v>Low (100-300)</v>
      </c>
    </row>
    <row r="6093" spans="1:25">
      <c r="A6093" s="2" t="s">
        <v>18574</v>
      </c>
      <c r="B6093" s="2" t="s">
        <v>2293</v>
      </c>
      <c r="C6093" s="2" t="s">
        <v>4952</v>
      </c>
      <c r="D6093" s="2" t="s">
        <v>15991</v>
      </c>
      <c r="E6093" s="2" t="s">
        <v>56</v>
      </c>
      <c r="F6093" s="5">
        <v>4333</v>
      </c>
      <c r="G6093" s="2" t="s">
        <v>18575</v>
      </c>
      <c r="H6093" s="2" t="s">
        <v>72</v>
      </c>
      <c r="I6093" s="2" t="s">
        <v>13316</v>
      </c>
      <c r="J6093" s="2" t="s">
        <v>88</v>
      </c>
      <c r="K6093" s="9">
        <v>700</v>
      </c>
      <c r="L6093" s="9">
        <v>812</v>
      </c>
      <c r="M6093" s="5">
        <v>18</v>
      </c>
      <c r="N6093" s="5">
        <v>0</v>
      </c>
      <c r="O6093" s="5">
        <v>13.02</v>
      </c>
      <c r="P6093" s="5">
        <v>0</v>
      </c>
      <c r="Q6093" s="2">
        <f t="shared" si="571"/>
        <v>-13.02</v>
      </c>
      <c r="R6093" s="5">
        <f t="shared" si="572"/>
        <v>-13.02</v>
      </c>
      <c r="S6093" s="11">
        <f t="shared" si="573"/>
        <v>-1</v>
      </c>
      <c r="T6093" s="5">
        <v>2.2200000000000002</v>
      </c>
      <c r="U6093" s="5">
        <v>0.72</v>
      </c>
      <c r="V6093" s="5">
        <v>0</v>
      </c>
      <c r="W6093" s="12">
        <f t="shared" si="574"/>
        <v>0</v>
      </c>
      <c r="X6093" s="2" t="str">
        <f t="shared" si="575"/>
        <v>PAUSE</v>
      </c>
      <c r="Y6093" s="22" t="str">
        <f t="shared" si="576"/>
        <v>High (501-750)</v>
      </c>
    </row>
    <row r="6094" spans="1:25">
      <c r="A6094" s="2" t="s">
        <v>18576</v>
      </c>
      <c r="B6094" s="2" t="s">
        <v>129</v>
      </c>
      <c r="C6094" s="2" t="s">
        <v>611</v>
      </c>
      <c r="D6094" s="2" t="s">
        <v>18577</v>
      </c>
      <c r="E6094" s="2" t="s">
        <v>78</v>
      </c>
      <c r="F6094" s="5">
        <v>6359</v>
      </c>
      <c r="G6094" s="2" t="s">
        <v>9676</v>
      </c>
      <c r="H6094" s="2" t="s">
        <v>161</v>
      </c>
      <c r="I6094" s="2" t="s">
        <v>13316</v>
      </c>
      <c r="J6094" s="2" t="s">
        <v>35</v>
      </c>
      <c r="K6094" s="9">
        <v>100</v>
      </c>
      <c r="L6094" s="9">
        <v>785</v>
      </c>
      <c r="M6094" s="5">
        <v>35</v>
      </c>
      <c r="N6094" s="5">
        <v>4</v>
      </c>
      <c r="O6094" s="5">
        <v>25.05</v>
      </c>
      <c r="P6094" s="5">
        <v>152.66999999999999</v>
      </c>
      <c r="Q6094" s="2">
        <f t="shared" si="571"/>
        <v>127.61999999999999</v>
      </c>
      <c r="R6094" s="5">
        <f t="shared" si="572"/>
        <v>127.61999999999999</v>
      </c>
      <c r="S6094" s="11">
        <f t="shared" si="573"/>
        <v>5.0946107784431129</v>
      </c>
      <c r="T6094" s="5">
        <v>4.46</v>
      </c>
      <c r="U6094" s="5">
        <v>0.72</v>
      </c>
      <c r="V6094" s="5">
        <v>6.26</v>
      </c>
      <c r="W6094" s="12">
        <f t="shared" si="574"/>
        <v>0.11428571428571428</v>
      </c>
      <c r="X6094" s="2" t="str">
        <f t="shared" si="575"/>
        <v>SCALE</v>
      </c>
      <c r="Y6094" s="22" t="str">
        <f t="shared" si="576"/>
        <v>Low (100-300)</v>
      </c>
    </row>
    <row r="6095" spans="1:25">
      <c r="A6095" s="2" t="s">
        <v>18578</v>
      </c>
      <c r="B6095" s="2" t="s">
        <v>7476</v>
      </c>
      <c r="C6095" s="2" t="s">
        <v>18579</v>
      </c>
      <c r="D6095" s="2" t="s">
        <v>1696</v>
      </c>
      <c r="E6095" s="2" t="s">
        <v>635</v>
      </c>
      <c r="F6095" s="5">
        <v>2200</v>
      </c>
      <c r="G6095" s="2" t="s">
        <v>18580</v>
      </c>
      <c r="H6095" s="2" t="s">
        <v>150</v>
      </c>
      <c r="I6095" s="2" t="s">
        <v>13316</v>
      </c>
      <c r="J6095" s="2" t="s">
        <v>140</v>
      </c>
      <c r="K6095" s="9">
        <v>300</v>
      </c>
      <c r="L6095" s="9">
        <v>1649</v>
      </c>
      <c r="M6095" s="5">
        <v>25</v>
      </c>
      <c r="N6095" s="5">
        <v>0</v>
      </c>
      <c r="O6095" s="5">
        <v>20.75</v>
      </c>
      <c r="P6095" s="5">
        <v>0</v>
      </c>
      <c r="Q6095" s="2">
        <f t="shared" si="571"/>
        <v>-20.75</v>
      </c>
      <c r="R6095" s="5">
        <f t="shared" si="572"/>
        <v>-20.75</v>
      </c>
      <c r="S6095" s="11">
        <f t="shared" si="573"/>
        <v>-1</v>
      </c>
      <c r="T6095" s="5">
        <v>1.52</v>
      </c>
      <c r="U6095" s="5">
        <v>0.83</v>
      </c>
      <c r="V6095" s="5">
        <v>0</v>
      </c>
      <c r="W6095" s="12">
        <f t="shared" si="574"/>
        <v>0</v>
      </c>
      <c r="X6095" s="2" t="str">
        <f t="shared" si="575"/>
        <v>PAUSE</v>
      </c>
      <c r="Y6095" s="22" t="str">
        <f t="shared" si="576"/>
        <v>Low (100-300)</v>
      </c>
    </row>
    <row r="6096" spans="1:25">
      <c r="A6096" s="2" t="s">
        <v>18581</v>
      </c>
      <c r="B6096" s="2" t="s">
        <v>9524</v>
      </c>
      <c r="C6096" s="2" t="s">
        <v>16497</v>
      </c>
      <c r="D6096" s="2" t="s">
        <v>6303</v>
      </c>
      <c r="E6096" s="2" t="s">
        <v>78</v>
      </c>
      <c r="F6096" s="5">
        <v>3500</v>
      </c>
      <c r="G6096" s="2" t="s">
        <v>18582</v>
      </c>
      <c r="H6096" s="2" t="s">
        <v>344</v>
      </c>
      <c r="I6096" s="2" t="s">
        <v>13316</v>
      </c>
      <c r="J6096" s="2" t="s">
        <v>88</v>
      </c>
      <c r="K6096" s="9">
        <v>500</v>
      </c>
      <c r="L6096" s="9">
        <v>834</v>
      </c>
      <c r="M6096" s="5">
        <v>16</v>
      </c>
      <c r="N6096" s="5">
        <v>1</v>
      </c>
      <c r="O6096" s="5">
        <v>12.63</v>
      </c>
      <c r="P6096" s="5">
        <v>63.57</v>
      </c>
      <c r="Q6096" s="2">
        <f t="shared" si="571"/>
        <v>50.94</v>
      </c>
      <c r="R6096" s="5">
        <f t="shared" si="572"/>
        <v>50.94</v>
      </c>
      <c r="S6096" s="11">
        <f t="shared" si="573"/>
        <v>4.0332541567695959</v>
      </c>
      <c r="T6096" s="5">
        <v>1.92</v>
      </c>
      <c r="U6096" s="5">
        <v>0.79</v>
      </c>
      <c r="V6096" s="5">
        <v>12.63</v>
      </c>
      <c r="W6096" s="12">
        <f t="shared" si="574"/>
        <v>6.25E-2</v>
      </c>
      <c r="X6096" s="2" t="str">
        <f t="shared" si="575"/>
        <v>SCALE</v>
      </c>
      <c r="Y6096" s="22" t="str">
        <f t="shared" si="576"/>
        <v>Mid (301-500)</v>
      </c>
    </row>
    <row r="6097" spans="1:25">
      <c r="A6097" s="2" t="s">
        <v>18583</v>
      </c>
      <c r="B6097" s="2" t="s">
        <v>18584</v>
      </c>
      <c r="C6097" s="2" t="s">
        <v>17607</v>
      </c>
      <c r="D6097" s="2" t="s">
        <v>18585</v>
      </c>
      <c r="E6097" s="2" t="s">
        <v>305</v>
      </c>
      <c r="F6097" s="5">
        <v>2700</v>
      </c>
      <c r="G6097" s="2" t="s">
        <v>18586</v>
      </c>
      <c r="H6097" s="2" t="s">
        <v>190</v>
      </c>
      <c r="I6097" s="2" t="s">
        <v>13316</v>
      </c>
      <c r="J6097" s="2" t="s">
        <v>127</v>
      </c>
      <c r="K6097" s="9">
        <v>700</v>
      </c>
      <c r="L6097" s="9">
        <v>2433</v>
      </c>
      <c r="M6097" s="5">
        <v>86</v>
      </c>
      <c r="N6097" s="5">
        <v>2</v>
      </c>
      <c r="O6097" s="5">
        <v>47.02</v>
      </c>
      <c r="P6097" s="5">
        <v>109.07</v>
      </c>
      <c r="Q6097" s="2">
        <f t="shared" si="571"/>
        <v>62.04999999999999</v>
      </c>
      <c r="R6097" s="5">
        <f t="shared" si="572"/>
        <v>62.04999999999999</v>
      </c>
      <c r="S6097" s="11">
        <f t="shared" si="573"/>
        <v>1.3196512122501061</v>
      </c>
      <c r="T6097" s="5">
        <v>3.53</v>
      </c>
      <c r="U6097" s="5">
        <v>0.55000000000000004</v>
      </c>
      <c r="V6097" s="5">
        <v>23.51</v>
      </c>
      <c r="W6097" s="12">
        <f t="shared" si="574"/>
        <v>2.3255813953488372E-2</v>
      </c>
      <c r="X6097" s="2" t="str">
        <f t="shared" si="575"/>
        <v>SCALE</v>
      </c>
      <c r="Y6097" s="22" t="str">
        <f t="shared" si="576"/>
        <v>High (501-750)</v>
      </c>
    </row>
    <row r="6098" spans="1:25">
      <c r="A6098" s="2" t="s">
        <v>18587</v>
      </c>
      <c r="B6098" s="2" t="s">
        <v>340</v>
      </c>
      <c r="C6098" s="2" t="s">
        <v>1231</v>
      </c>
      <c r="D6098" s="2" t="s">
        <v>18588</v>
      </c>
      <c r="E6098" s="2" t="s">
        <v>850</v>
      </c>
      <c r="F6098" s="5">
        <v>2976</v>
      </c>
      <c r="G6098" s="2" t="s">
        <v>18589</v>
      </c>
      <c r="H6098" s="2" t="s">
        <v>65</v>
      </c>
      <c r="I6098" s="2" t="s">
        <v>13316</v>
      </c>
      <c r="J6098" s="2" t="s">
        <v>27</v>
      </c>
      <c r="K6098" s="9">
        <v>200</v>
      </c>
      <c r="L6098" s="9">
        <v>816</v>
      </c>
      <c r="M6098" s="5">
        <v>35</v>
      </c>
      <c r="N6098" s="5">
        <v>0</v>
      </c>
      <c r="O6098" s="5">
        <v>19.88</v>
      </c>
      <c r="P6098" s="5">
        <v>0</v>
      </c>
      <c r="Q6098" s="2">
        <f t="shared" si="571"/>
        <v>-19.88</v>
      </c>
      <c r="R6098" s="5">
        <f t="shared" si="572"/>
        <v>-19.88</v>
      </c>
      <c r="S6098" s="11">
        <f t="shared" si="573"/>
        <v>-1</v>
      </c>
      <c r="T6098" s="5">
        <v>4.29</v>
      </c>
      <c r="U6098" s="5">
        <v>0.56999999999999995</v>
      </c>
      <c r="V6098" s="5">
        <v>0</v>
      </c>
      <c r="W6098" s="12">
        <f t="shared" si="574"/>
        <v>0</v>
      </c>
      <c r="X6098" s="2" t="str">
        <f t="shared" si="575"/>
        <v>PAUSE</v>
      </c>
      <c r="Y6098" s="22" t="str">
        <f t="shared" si="576"/>
        <v>Low (100-300)</v>
      </c>
    </row>
    <row r="6099" spans="1:25">
      <c r="A6099" s="2" t="s">
        <v>18590</v>
      </c>
      <c r="B6099" s="2" t="s">
        <v>7533</v>
      </c>
      <c r="C6099" s="2" t="s">
        <v>18591</v>
      </c>
      <c r="D6099" s="2" t="s">
        <v>18592</v>
      </c>
      <c r="E6099" s="2" t="s">
        <v>5064</v>
      </c>
      <c r="F6099" s="5">
        <v>3500</v>
      </c>
      <c r="G6099" s="2" t="s">
        <v>18593</v>
      </c>
      <c r="H6099" s="2" t="s">
        <v>344</v>
      </c>
      <c r="I6099" s="2" t="s">
        <v>13316</v>
      </c>
      <c r="J6099" s="2" t="s">
        <v>300</v>
      </c>
      <c r="K6099" s="9">
        <v>600</v>
      </c>
      <c r="L6099" s="9">
        <v>983</v>
      </c>
      <c r="M6099" s="5">
        <v>24</v>
      </c>
      <c r="N6099" s="5">
        <v>2</v>
      </c>
      <c r="O6099" s="5">
        <v>19.190000000000001</v>
      </c>
      <c r="P6099" s="5">
        <v>89.83</v>
      </c>
      <c r="Q6099" s="2">
        <f t="shared" si="571"/>
        <v>70.64</v>
      </c>
      <c r="R6099" s="5">
        <f t="shared" si="572"/>
        <v>70.64</v>
      </c>
      <c r="S6099" s="11">
        <f t="shared" si="573"/>
        <v>3.6810838978634703</v>
      </c>
      <c r="T6099" s="5">
        <v>2.44</v>
      </c>
      <c r="U6099" s="5">
        <v>0.8</v>
      </c>
      <c r="V6099" s="5">
        <v>9.6</v>
      </c>
      <c r="W6099" s="12">
        <f t="shared" si="574"/>
        <v>8.3333333333333329E-2</v>
      </c>
      <c r="X6099" s="2" t="str">
        <f t="shared" si="575"/>
        <v>SCALE</v>
      </c>
      <c r="Y6099" s="22" t="str">
        <f t="shared" si="576"/>
        <v>High (501-750)</v>
      </c>
    </row>
    <row r="6100" spans="1:25">
      <c r="A6100" s="2" t="s">
        <v>18594</v>
      </c>
      <c r="B6100" s="2" t="s">
        <v>691</v>
      </c>
      <c r="C6100" s="2" t="s">
        <v>1812</v>
      </c>
      <c r="D6100" s="2" t="s">
        <v>1131</v>
      </c>
      <c r="E6100" s="2" t="s">
        <v>625</v>
      </c>
      <c r="F6100" s="5">
        <v>1500</v>
      </c>
      <c r="G6100" s="2" t="s">
        <v>18595</v>
      </c>
      <c r="H6100" s="2" t="s">
        <v>167</v>
      </c>
      <c r="I6100" s="2" t="s">
        <v>13316</v>
      </c>
      <c r="J6100" s="2" t="s">
        <v>382</v>
      </c>
      <c r="K6100" s="9">
        <v>600</v>
      </c>
      <c r="L6100" s="9">
        <v>777</v>
      </c>
      <c r="M6100" s="5">
        <v>18</v>
      </c>
      <c r="N6100" s="5">
        <v>0</v>
      </c>
      <c r="O6100" s="5">
        <v>14.99</v>
      </c>
      <c r="P6100" s="5">
        <v>0</v>
      </c>
      <c r="Q6100" s="2">
        <f t="shared" si="571"/>
        <v>-14.99</v>
      </c>
      <c r="R6100" s="5">
        <f t="shared" si="572"/>
        <v>-14.99</v>
      </c>
      <c r="S6100" s="11">
        <f t="shared" si="573"/>
        <v>-1</v>
      </c>
      <c r="T6100" s="5">
        <v>2.3199999999999998</v>
      </c>
      <c r="U6100" s="5">
        <v>0.83</v>
      </c>
      <c r="V6100" s="5">
        <v>0</v>
      </c>
      <c r="W6100" s="12">
        <f t="shared" si="574"/>
        <v>0</v>
      </c>
      <c r="X6100" s="2" t="str">
        <f t="shared" si="575"/>
        <v>PAUSE</v>
      </c>
      <c r="Y6100" s="22" t="str">
        <f t="shared" si="576"/>
        <v>High (501-750)</v>
      </c>
    </row>
    <row r="6101" spans="1:25">
      <c r="A6101" s="2" t="s">
        <v>18596</v>
      </c>
      <c r="B6101" s="2" t="s">
        <v>7261</v>
      </c>
      <c r="C6101" s="2" t="s">
        <v>5519</v>
      </c>
      <c r="D6101" s="2" t="s">
        <v>18597</v>
      </c>
      <c r="E6101" s="2" t="s">
        <v>298</v>
      </c>
      <c r="F6101" s="5">
        <v>1250</v>
      </c>
      <c r="G6101" s="2" t="s">
        <v>18598</v>
      </c>
      <c r="H6101" s="2" t="s">
        <v>25</v>
      </c>
      <c r="I6101" s="2" t="s">
        <v>13316</v>
      </c>
      <c r="J6101" s="2" t="s">
        <v>206</v>
      </c>
      <c r="K6101" s="9">
        <v>1000</v>
      </c>
      <c r="L6101" s="9">
        <v>2119</v>
      </c>
      <c r="M6101" s="5">
        <v>76</v>
      </c>
      <c r="N6101" s="5">
        <v>0</v>
      </c>
      <c r="O6101" s="5">
        <v>57.85</v>
      </c>
      <c r="P6101" s="5">
        <v>0</v>
      </c>
      <c r="Q6101" s="2">
        <f t="shared" si="571"/>
        <v>-57.85</v>
      </c>
      <c r="R6101" s="5">
        <f t="shared" si="572"/>
        <v>-57.85</v>
      </c>
      <c r="S6101" s="11">
        <f t="shared" si="573"/>
        <v>-1</v>
      </c>
      <c r="T6101" s="5">
        <v>3.59</v>
      </c>
      <c r="U6101" s="5">
        <v>0.76</v>
      </c>
      <c r="V6101" s="5">
        <v>0</v>
      </c>
      <c r="W6101" s="12">
        <f t="shared" si="574"/>
        <v>0</v>
      </c>
      <c r="X6101" s="2" t="str">
        <f t="shared" si="575"/>
        <v>PAUSE</v>
      </c>
      <c r="Y6101" s="22" t="str">
        <f t="shared" si="576"/>
        <v>Premium (751-1000)</v>
      </c>
    </row>
    <row r="6102" spans="1:25">
      <c r="A6102" s="2" t="s">
        <v>18599</v>
      </c>
      <c r="B6102" s="2" t="s">
        <v>18600</v>
      </c>
      <c r="C6102" s="2" t="s">
        <v>6456</v>
      </c>
      <c r="D6102" s="2" t="s">
        <v>291</v>
      </c>
      <c r="E6102" s="2" t="s">
        <v>23</v>
      </c>
      <c r="F6102" s="5">
        <v>3500</v>
      </c>
      <c r="G6102" s="2" t="s">
        <v>18601</v>
      </c>
      <c r="H6102" s="2" t="s">
        <v>34</v>
      </c>
      <c r="I6102" s="2" t="s">
        <v>13316</v>
      </c>
      <c r="J6102" s="2" t="s">
        <v>183</v>
      </c>
      <c r="K6102" s="9">
        <v>800</v>
      </c>
      <c r="L6102" s="9">
        <v>1230</v>
      </c>
      <c r="M6102" s="5">
        <v>47</v>
      </c>
      <c r="N6102" s="5">
        <v>5</v>
      </c>
      <c r="O6102" s="5">
        <v>25.89</v>
      </c>
      <c r="P6102" s="5">
        <v>306.67</v>
      </c>
      <c r="Q6102" s="2">
        <f t="shared" si="571"/>
        <v>280.78000000000003</v>
      </c>
      <c r="R6102" s="5">
        <f t="shared" si="572"/>
        <v>280.78000000000003</v>
      </c>
      <c r="S6102" s="11">
        <f t="shared" si="573"/>
        <v>10.845113943607572</v>
      </c>
      <c r="T6102" s="5">
        <v>3.82</v>
      </c>
      <c r="U6102" s="5">
        <v>0.55000000000000004</v>
      </c>
      <c r="V6102" s="5">
        <v>5.18</v>
      </c>
      <c r="W6102" s="12">
        <f t="shared" si="574"/>
        <v>0.10638297872340426</v>
      </c>
      <c r="X6102" s="2" t="str">
        <f t="shared" si="575"/>
        <v>SCALE</v>
      </c>
      <c r="Y6102" s="22" t="str">
        <f t="shared" si="576"/>
        <v>Premium (751-1000)</v>
      </c>
    </row>
    <row r="6103" spans="1:25">
      <c r="A6103" s="2" t="s">
        <v>18602</v>
      </c>
      <c r="B6103" s="2" t="s">
        <v>18603</v>
      </c>
      <c r="C6103" s="2" t="s">
        <v>5219</v>
      </c>
      <c r="D6103" s="2" t="s">
        <v>2789</v>
      </c>
      <c r="E6103" s="2" t="s">
        <v>40</v>
      </c>
      <c r="F6103" s="5">
        <v>1260</v>
      </c>
      <c r="G6103" s="2" t="s">
        <v>18604</v>
      </c>
      <c r="H6103" s="2" t="s">
        <v>266</v>
      </c>
      <c r="I6103" s="2" t="s">
        <v>13316</v>
      </c>
      <c r="J6103" s="2" t="s">
        <v>80</v>
      </c>
      <c r="K6103" s="9">
        <v>300</v>
      </c>
      <c r="L6103" s="9">
        <v>1745</v>
      </c>
      <c r="M6103" s="5">
        <v>72</v>
      </c>
      <c r="N6103" s="5">
        <v>3</v>
      </c>
      <c r="O6103" s="5">
        <v>49.72</v>
      </c>
      <c r="P6103" s="5">
        <v>175.54</v>
      </c>
      <c r="Q6103" s="2">
        <f t="shared" si="571"/>
        <v>125.82</v>
      </c>
      <c r="R6103" s="5">
        <f t="shared" si="572"/>
        <v>125.82</v>
      </c>
      <c r="S6103" s="11">
        <f t="shared" si="573"/>
        <v>2.5305711987127917</v>
      </c>
      <c r="T6103" s="5">
        <v>4.13</v>
      </c>
      <c r="U6103" s="5">
        <v>0.69</v>
      </c>
      <c r="V6103" s="5">
        <v>16.57</v>
      </c>
      <c r="W6103" s="12">
        <f t="shared" si="574"/>
        <v>4.1666666666666664E-2</v>
      </c>
      <c r="X6103" s="2" t="str">
        <f t="shared" si="575"/>
        <v>SCALE</v>
      </c>
      <c r="Y6103" s="22" t="str">
        <f t="shared" si="576"/>
        <v>Low (100-300)</v>
      </c>
    </row>
    <row r="6104" spans="1:25">
      <c r="A6104" s="2" t="s">
        <v>18605</v>
      </c>
      <c r="B6104" s="2" t="s">
        <v>18606</v>
      </c>
      <c r="C6104" s="2" t="s">
        <v>30</v>
      </c>
      <c r="D6104" s="2" t="s">
        <v>251</v>
      </c>
      <c r="E6104" s="2" t="s">
        <v>23</v>
      </c>
      <c r="F6104" s="5">
        <v>2349</v>
      </c>
      <c r="G6104" s="2" t="s">
        <v>18607</v>
      </c>
      <c r="H6104" s="2" t="s">
        <v>260</v>
      </c>
      <c r="I6104" s="2" t="s">
        <v>13316</v>
      </c>
      <c r="J6104" s="2" t="s">
        <v>155</v>
      </c>
      <c r="K6104" s="9">
        <v>300</v>
      </c>
      <c r="L6104" s="9">
        <v>2325</v>
      </c>
      <c r="M6104" s="5">
        <v>82</v>
      </c>
      <c r="N6104" s="5">
        <v>3</v>
      </c>
      <c r="O6104" s="5">
        <v>47.92</v>
      </c>
      <c r="P6104" s="5">
        <v>186.54</v>
      </c>
      <c r="Q6104" s="2">
        <f t="shared" si="571"/>
        <v>138.62</v>
      </c>
      <c r="R6104" s="5">
        <f t="shared" si="572"/>
        <v>138.62</v>
      </c>
      <c r="S6104" s="11">
        <f t="shared" si="573"/>
        <v>2.892737896494157</v>
      </c>
      <c r="T6104" s="5">
        <v>3.53</v>
      </c>
      <c r="U6104" s="5">
        <v>0.57999999999999996</v>
      </c>
      <c r="V6104" s="5">
        <v>15.97</v>
      </c>
      <c r="W6104" s="12">
        <f t="shared" si="574"/>
        <v>3.6585365853658534E-2</v>
      </c>
      <c r="X6104" s="2" t="str">
        <f t="shared" si="575"/>
        <v>SCALE</v>
      </c>
      <c r="Y6104" s="22" t="str">
        <f t="shared" si="576"/>
        <v>Low (100-300)</v>
      </c>
    </row>
    <row r="6105" spans="1:25">
      <c r="A6105" s="2" t="s">
        <v>18608</v>
      </c>
      <c r="B6105" s="2" t="s">
        <v>950</v>
      </c>
      <c r="C6105" s="2" t="s">
        <v>17696</v>
      </c>
      <c r="D6105" s="2" t="s">
        <v>3382</v>
      </c>
      <c r="E6105" s="2" t="s">
        <v>56</v>
      </c>
      <c r="F6105" s="5">
        <v>1900</v>
      </c>
      <c r="G6105" s="2" t="s">
        <v>5446</v>
      </c>
      <c r="H6105" s="2" t="s">
        <v>58</v>
      </c>
      <c r="I6105" s="2" t="s">
        <v>13316</v>
      </c>
      <c r="J6105" s="2" t="s">
        <v>59</v>
      </c>
      <c r="K6105" s="9">
        <v>500</v>
      </c>
      <c r="L6105" s="9">
        <v>1522</v>
      </c>
      <c r="M6105" s="5">
        <v>42</v>
      </c>
      <c r="N6105" s="5">
        <v>0</v>
      </c>
      <c r="O6105" s="5">
        <v>18.510000000000002</v>
      </c>
      <c r="P6105" s="5">
        <v>0</v>
      </c>
      <c r="Q6105" s="2">
        <f t="shared" si="571"/>
        <v>-18.510000000000002</v>
      </c>
      <c r="R6105" s="5">
        <f t="shared" si="572"/>
        <v>-18.510000000000002</v>
      </c>
      <c r="S6105" s="11">
        <f t="shared" si="573"/>
        <v>-1</v>
      </c>
      <c r="T6105" s="5">
        <v>2.76</v>
      </c>
      <c r="U6105" s="5">
        <v>0.44</v>
      </c>
      <c r="V6105" s="5">
        <v>0</v>
      </c>
      <c r="W6105" s="12">
        <f t="shared" si="574"/>
        <v>0</v>
      </c>
      <c r="X6105" s="2" t="str">
        <f t="shared" si="575"/>
        <v>PAUSE</v>
      </c>
      <c r="Y6105" s="22" t="str">
        <f t="shared" si="576"/>
        <v>Mid (301-500)</v>
      </c>
    </row>
    <row r="6106" spans="1:25">
      <c r="A6106" s="2" t="s">
        <v>18609</v>
      </c>
      <c r="B6106" s="2" t="s">
        <v>8081</v>
      </c>
      <c r="C6106" s="2" t="s">
        <v>83</v>
      </c>
      <c r="D6106" s="2" t="s">
        <v>1035</v>
      </c>
      <c r="E6106" s="2" t="s">
        <v>492</v>
      </c>
      <c r="F6106" s="5">
        <v>2300</v>
      </c>
      <c r="G6106" s="2" t="s">
        <v>18610</v>
      </c>
      <c r="H6106" s="2" t="s">
        <v>25</v>
      </c>
      <c r="I6106" s="2" t="s">
        <v>13316</v>
      </c>
      <c r="J6106" s="2" t="s">
        <v>120</v>
      </c>
      <c r="K6106" s="9">
        <v>700</v>
      </c>
      <c r="L6106" s="9">
        <v>1409</v>
      </c>
      <c r="M6106" s="5">
        <v>29</v>
      </c>
      <c r="N6106" s="5">
        <v>0</v>
      </c>
      <c r="O6106" s="5">
        <v>13.66</v>
      </c>
      <c r="P6106" s="5">
        <v>0</v>
      </c>
      <c r="Q6106" s="2">
        <f t="shared" si="571"/>
        <v>-13.66</v>
      </c>
      <c r="R6106" s="5">
        <f t="shared" si="572"/>
        <v>-13.66</v>
      </c>
      <c r="S6106" s="11">
        <f t="shared" si="573"/>
        <v>-1</v>
      </c>
      <c r="T6106" s="5">
        <v>2.06</v>
      </c>
      <c r="U6106" s="5">
        <v>0.47</v>
      </c>
      <c r="V6106" s="5">
        <v>0</v>
      </c>
      <c r="W6106" s="12">
        <f t="shared" si="574"/>
        <v>0</v>
      </c>
      <c r="X6106" s="2" t="str">
        <f t="shared" si="575"/>
        <v>PAUSE</v>
      </c>
      <c r="Y6106" s="22" t="str">
        <f t="shared" si="576"/>
        <v>High (501-750)</v>
      </c>
    </row>
    <row r="6107" spans="1:25">
      <c r="A6107" s="2" t="s">
        <v>18611</v>
      </c>
      <c r="B6107" s="2" t="s">
        <v>225</v>
      </c>
      <c r="C6107" s="2" t="s">
        <v>18612</v>
      </c>
      <c r="D6107" s="2" t="s">
        <v>18613</v>
      </c>
      <c r="E6107" s="2" t="s">
        <v>18614</v>
      </c>
      <c r="F6107" s="5">
        <v>1798</v>
      </c>
      <c r="G6107" s="2" t="s">
        <v>608</v>
      </c>
      <c r="H6107" s="2" t="s">
        <v>134</v>
      </c>
      <c r="I6107" s="2" t="s">
        <v>13316</v>
      </c>
      <c r="J6107" s="2" t="s">
        <v>356</v>
      </c>
      <c r="K6107" s="9">
        <v>1000</v>
      </c>
      <c r="L6107" s="9">
        <v>2260</v>
      </c>
      <c r="M6107" s="5">
        <v>44</v>
      </c>
      <c r="N6107" s="5">
        <v>1</v>
      </c>
      <c r="O6107" s="5">
        <v>35.340000000000003</v>
      </c>
      <c r="P6107" s="5">
        <v>40.33</v>
      </c>
      <c r="Q6107" s="2">
        <f t="shared" si="571"/>
        <v>4.9899999999999949</v>
      </c>
      <c r="R6107" s="5">
        <f t="shared" si="572"/>
        <v>4.9899999999999949</v>
      </c>
      <c r="S6107" s="11">
        <f t="shared" si="573"/>
        <v>0.14119977362761726</v>
      </c>
      <c r="T6107" s="5">
        <v>1.95</v>
      </c>
      <c r="U6107" s="5">
        <v>0.8</v>
      </c>
      <c r="V6107" s="5">
        <v>35.340000000000003</v>
      </c>
      <c r="W6107" s="12">
        <f t="shared" si="574"/>
        <v>2.2727272727272728E-2</v>
      </c>
      <c r="X6107" s="2" t="str">
        <f t="shared" si="575"/>
        <v>SCALE</v>
      </c>
      <c r="Y6107" s="22" t="str">
        <f t="shared" si="576"/>
        <v>Premium (751-1000)</v>
      </c>
    </row>
    <row r="6108" spans="1:25">
      <c r="A6108" s="2" t="s">
        <v>18615</v>
      </c>
      <c r="B6108" s="2" t="s">
        <v>555</v>
      </c>
      <c r="C6108" s="2" t="s">
        <v>18616</v>
      </c>
      <c r="D6108" s="2" t="s">
        <v>441</v>
      </c>
      <c r="E6108" s="2" t="s">
        <v>222</v>
      </c>
      <c r="F6108" s="5">
        <v>5000</v>
      </c>
      <c r="G6108" s="2" t="s">
        <v>18617</v>
      </c>
      <c r="H6108" s="2" t="s">
        <v>102</v>
      </c>
      <c r="I6108" s="2" t="s">
        <v>13316</v>
      </c>
      <c r="J6108" s="2" t="s">
        <v>248</v>
      </c>
      <c r="K6108" s="9">
        <v>400</v>
      </c>
      <c r="L6108" s="9">
        <v>617</v>
      </c>
      <c r="M6108" s="5">
        <v>19</v>
      </c>
      <c r="N6108" s="5">
        <v>2</v>
      </c>
      <c r="O6108" s="5">
        <v>15.07</v>
      </c>
      <c r="P6108" s="5">
        <v>136.29</v>
      </c>
      <c r="Q6108" s="2">
        <f t="shared" si="571"/>
        <v>121.22</v>
      </c>
      <c r="R6108" s="5">
        <f t="shared" si="572"/>
        <v>121.22</v>
      </c>
      <c r="S6108" s="11">
        <f t="shared" si="573"/>
        <v>8.0437956204379564</v>
      </c>
      <c r="T6108" s="5">
        <v>3.08</v>
      </c>
      <c r="U6108" s="5">
        <v>0.79</v>
      </c>
      <c r="V6108" s="5">
        <v>7.54</v>
      </c>
      <c r="W6108" s="12">
        <f t="shared" si="574"/>
        <v>0.10526315789473684</v>
      </c>
      <c r="X6108" s="2" t="str">
        <f t="shared" si="575"/>
        <v>SCALE</v>
      </c>
      <c r="Y6108" s="22" t="str">
        <f t="shared" si="576"/>
        <v>Mid (301-500)</v>
      </c>
    </row>
    <row r="6109" spans="1:25">
      <c r="A6109" s="2" t="s">
        <v>18618</v>
      </c>
      <c r="B6109" s="2" t="s">
        <v>18619</v>
      </c>
      <c r="C6109" s="2" t="s">
        <v>18620</v>
      </c>
      <c r="D6109" s="2" t="s">
        <v>18621</v>
      </c>
      <c r="E6109" s="2" t="s">
        <v>132</v>
      </c>
      <c r="F6109" s="5">
        <v>1250</v>
      </c>
      <c r="G6109" s="2" t="s">
        <v>18622</v>
      </c>
      <c r="H6109" s="2" t="s">
        <v>50</v>
      </c>
      <c r="I6109" s="2" t="s">
        <v>13316</v>
      </c>
      <c r="J6109" s="2" t="s">
        <v>120</v>
      </c>
      <c r="K6109" s="9">
        <v>400</v>
      </c>
      <c r="L6109" s="9">
        <v>1348</v>
      </c>
      <c r="M6109" s="5">
        <v>47</v>
      </c>
      <c r="N6109" s="5">
        <v>2</v>
      </c>
      <c r="O6109" s="5">
        <v>26.66</v>
      </c>
      <c r="P6109" s="5">
        <v>145.68</v>
      </c>
      <c r="Q6109" s="2">
        <f t="shared" si="571"/>
        <v>119.02000000000001</v>
      </c>
      <c r="R6109" s="5">
        <f t="shared" si="572"/>
        <v>119.02000000000001</v>
      </c>
      <c r="S6109" s="11">
        <f t="shared" si="573"/>
        <v>4.4643660915228809</v>
      </c>
      <c r="T6109" s="5">
        <v>3.49</v>
      </c>
      <c r="U6109" s="5">
        <v>0.56999999999999995</v>
      </c>
      <c r="V6109" s="5">
        <v>13.33</v>
      </c>
      <c r="W6109" s="12">
        <f t="shared" si="574"/>
        <v>4.2553191489361701E-2</v>
      </c>
      <c r="X6109" s="2" t="str">
        <f t="shared" si="575"/>
        <v>SCALE</v>
      </c>
      <c r="Y6109" s="22" t="str">
        <f t="shared" si="576"/>
        <v>Mid (301-500)</v>
      </c>
    </row>
  </sheetData>
  <autoFilter ref="A9:Y6109" xr:uid="{0183A5F3-4ADF-47F5-A95D-0E0286D0E479}"/>
  <conditionalFormatting sqref="X1:X1048576">
    <cfRule type="containsText" dxfId="12" priority="13" operator="containsText" text="Pause">
      <formula>NOT(ISERROR(SEARCH("Pause",X1)))</formula>
    </cfRule>
    <cfRule type="containsText" dxfId="11" priority="14" operator="containsText" text="Scale">
      <formula>NOT(ISERROR(SEARCH("Scale",X1)))</formula>
    </cfRule>
  </conditionalFormatting>
  <conditionalFormatting sqref="Y9:Y6109">
    <cfRule type="cellIs" dxfId="9" priority="5" operator="equal">
      <formula>$Y$13</formula>
    </cfRule>
  </conditionalFormatting>
  <conditionalFormatting sqref="Y10:Y6109">
    <cfRule type="containsText" dxfId="6" priority="3" operator="containsText" text="Premium">
      <formula>NOT(ISERROR(SEARCH("Premium",Y10)))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373B30E0-094E-4A43-8BA4-30EA32B3579F}">
            <xm:f>NOT(ISERROR(SEARCH($Y$17,Y9)))</xm:f>
            <xm:f>$Y$17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6" operator="containsText" id="{C388FBA5-8794-4670-8AEB-3AFD2ADDB976}">
            <xm:f>NOT(ISERROR(SEARCH($Y$10,Y9)))</xm:f>
            <xm:f>$Y$10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Y9:Y6109</xm:sqref>
        </x14:conditionalFormatting>
        <x14:conditionalFormatting xmlns:xm="http://schemas.microsoft.com/office/excel/2006/main">
          <x14:cfRule type="containsText" priority="2" operator="containsText" id="{B9D04530-6683-4B55-A49F-68E829CB6317}">
            <xm:f>NOT(ISERROR(SEARCH($Y$11,Y10)))</xm:f>
            <xm:f>$Y$11</xm:f>
            <x14:dxf>
              <fill>
                <patternFill>
                  <bgColor theme="7" tint="-0.24994659260841701"/>
                </patternFill>
              </fill>
            </x14:dxf>
          </x14:cfRule>
          <xm:sqref>Y10:Y6109</xm:sqref>
        </x14:conditionalFormatting>
        <x14:conditionalFormatting xmlns:xm="http://schemas.microsoft.com/office/excel/2006/main">
          <x14:cfRule type="containsText" priority="1" operator="containsText" id="{F7A9A198-DEEC-45A7-873B-2661EA9D3758}">
            <xm:f>NOT(ISERROR(SEARCH($Y$11,Y11)))</xm:f>
            <xm:f>$Y$11</xm:f>
            <x14:dxf>
              <fill>
                <patternFill>
                  <bgColor rgb="FF00B0F0"/>
                </patternFill>
              </fill>
            </x14:dxf>
          </x14:cfRule>
          <xm:sqref>Y11:Y6109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B9546-031B-4162-843F-99C53E48DA8E}">
  <dimension ref="A1:H20"/>
  <sheetViews>
    <sheetView workbookViewId="0">
      <selection activeCell="H20" sqref="H20"/>
    </sheetView>
  </sheetViews>
  <sheetFormatPr defaultRowHeight="14.4"/>
  <cols>
    <col min="1" max="1" width="27.5546875" customWidth="1"/>
    <col min="2" max="8" width="18.77734375" customWidth="1"/>
  </cols>
  <sheetData>
    <row r="1" spans="1:8" ht="27.6" customHeight="1">
      <c r="A1" s="62" t="s">
        <v>18660</v>
      </c>
      <c r="B1" s="62"/>
      <c r="C1" s="62"/>
      <c r="D1" s="62"/>
      <c r="E1" s="62"/>
      <c r="F1" s="62"/>
      <c r="G1" s="62"/>
    </row>
    <row r="2" spans="1:8" ht="21">
      <c r="A2" s="24" t="s">
        <v>18637</v>
      </c>
      <c r="B2" s="45"/>
      <c r="C2" s="45"/>
      <c r="D2" s="45"/>
      <c r="E2" s="45"/>
      <c r="F2" s="45"/>
      <c r="G2" s="45"/>
    </row>
    <row r="3" spans="1:8" ht="18">
      <c r="A3" s="46" t="s">
        <v>18628</v>
      </c>
      <c r="B3" s="46" t="s">
        <v>18629</v>
      </c>
      <c r="C3" s="46" t="s">
        <v>18631</v>
      </c>
      <c r="D3" s="46" t="s">
        <v>18630</v>
      </c>
      <c r="E3" s="46" t="s">
        <v>18659</v>
      </c>
      <c r="F3" s="46" t="s">
        <v>18633</v>
      </c>
      <c r="G3" s="46" t="s">
        <v>18634</v>
      </c>
    </row>
    <row r="4" spans="1:8" ht="15.6">
      <c r="A4" s="47">
        <f>SUM(PT_Campaign!B2:B21)</f>
        <v>552176.52000000014</v>
      </c>
      <c r="B4" s="47">
        <f>SUM(PT_Campaign!C2:C21)</f>
        <v>170173.18</v>
      </c>
      <c r="C4" s="47">
        <f>SUM(PT_Campaign!E2:E21)</f>
        <v>382003.34</v>
      </c>
      <c r="D4" s="47">
        <f>IFERROR(A4/B4,0)</f>
        <v>3.2447916880909209</v>
      </c>
      <c r="E4" s="48">
        <f>SUM(PT_Campaign!D2:D21)</f>
        <v>9955</v>
      </c>
      <c r="F4" s="49">
        <f>COUNTIF(PT_Campaign!J2:J21,"PAUSE")</f>
        <v>2</v>
      </c>
      <c r="G4" s="50">
        <f>COUNTIF(PT_Campaign!J2:J21,"SCALE")</f>
        <v>11</v>
      </c>
    </row>
    <row r="5" spans="1:8">
      <c r="D5" s="42"/>
    </row>
    <row r="6" spans="1:8" ht="21">
      <c r="A6" s="63" t="s">
        <v>18661</v>
      </c>
      <c r="B6" s="63"/>
      <c r="C6" s="63"/>
      <c r="D6" s="63"/>
      <c r="E6" s="63"/>
      <c r="F6" s="63"/>
      <c r="G6" s="63"/>
      <c r="H6" s="63"/>
    </row>
    <row r="7" spans="1:8">
      <c r="A7" s="60" t="s">
        <v>18656</v>
      </c>
      <c r="B7" s="60" t="s">
        <v>18662</v>
      </c>
      <c r="C7" s="60" t="s">
        <v>18657</v>
      </c>
      <c r="D7" s="60" t="s">
        <v>18658</v>
      </c>
      <c r="E7" s="60" t="s">
        <v>18623</v>
      </c>
      <c r="F7" s="60" t="s">
        <v>18624</v>
      </c>
      <c r="G7" s="60" t="s">
        <v>18636</v>
      </c>
      <c r="H7" s="60" t="s">
        <v>18625</v>
      </c>
    </row>
    <row r="8" spans="1:8">
      <c r="A8" s="29">
        <v>1</v>
      </c>
      <c r="B8" s="29" t="str">
        <f>INDEX(PT_Campaign!$A$2:$A$21,MATCH(LARGE(PT_Campaign!$G$2:$G$21,A8),PT_Campaign!$G$2:$G$21,0))</f>
        <v>Campaign_1</v>
      </c>
      <c r="C8" s="29">
        <f>INDEX(PT_Campaign!$B$2:$B$21,MATCH(LARGE(PT_Campaign!$G$2:$G$21,A8),PT_Campaign!$G$2:$G$21,0))</f>
        <v>29904.150000000005</v>
      </c>
      <c r="D8" s="44">
        <f>INDEX(PT_Campaign!$C$2:$C$21,MATCH(LARGE(PT_Campaign!$G$2:$G$21,A8),PT_Campaign!$G$2:$G$21,0))</f>
        <v>7960.529999999997</v>
      </c>
      <c r="E8" s="30">
        <f>IFERROR(C8/D8,0)</f>
        <v>3.7565526415954738</v>
      </c>
      <c r="F8" s="30">
        <f>C8-D8</f>
        <v>21943.62000000001</v>
      </c>
      <c r="G8" s="30">
        <f>IFERROR(VLOOKUP(B8,PT_Campaign!$A$2:$I$21,4,0),0)</f>
        <v>530</v>
      </c>
      <c r="H8" s="30">
        <f>IFERROR((C8-D8)/D8*100,0)</f>
        <v>275.65526415954736</v>
      </c>
    </row>
    <row r="9" spans="1:8">
      <c r="A9" s="29">
        <v>2</v>
      </c>
      <c r="B9" s="29" t="str">
        <f>INDEX(PT_Campaign!$A$2:$A$21,MATCH(LARGE(PT_Campaign!$G$2:$G$21,A9),PT_Campaign!$G$2:$G$21,0))</f>
        <v>Campaign_8</v>
      </c>
      <c r="C9" s="29">
        <f>INDEX(PT_Campaign!$B$2:$B$21,MATCH(LARGE(PT_Campaign!$G$2:$G$21,A9),PT_Campaign!$G$2:$G$21,0))</f>
        <v>32379.510000000006</v>
      </c>
      <c r="D9" s="44">
        <f>INDEX(PT_Campaign!$C$2:$C$21,MATCH(LARGE(PT_Campaign!$G$2:$G$21,A9),PT_Campaign!$G$2:$G$21,0))</f>
        <v>8866.2700000000023</v>
      </c>
      <c r="E9" s="30">
        <f t="shared" ref="E9:E12" si="0">IFERROR(C9/D9,0)</f>
        <v>3.6519878144924527</v>
      </c>
      <c r="F9" s="30">
        <f t="shared" ref="F9:F12" si="1">C9-D9</f>
        <v>23513.240000000005</v>
      </c>
      <c r="G9" s="30">
        <f>IFERROR(VLOOKUP(B9,PT_Campaign!$A$2:$I$21,4,0),0)</f>
        <v>577</v>
      </c>
      <c r="H9" s="30">
        <f t="shared" ref="H9:H12" si="2">IFERROR((C9-D9)/D9*100,0)</f>
        <v>265.19878144924525</v>
      </c>
    </row>
    <row r="10" spans="1:8">
      <c r="A10" s="29">
        <v>3</v>
      </c>
      <c r="B10" s="29" t="str">
        <f>INDEX(PT_Campaign!$A$2:$A$21,MATCH(LARGE(PT_Campaign!$G$2:$G$21,A10),PT_Campaign!$G$2:$G$21,0))</f>
        <v>Campaign_6</v>
      </c>
      <c r="C10" s="29">
        <f>INDEX(PT_Campaign!$B$2:$B$21,MATCH(LARGE(PT_Campaign!$G$2:$G$21,A10),PT_Campaign!$G$2:$G$21,0))</f>
        <v>26591.139999999996</v>
      </c>
      <c r="D10" s="44">
        <f>INDEX(PT_Campaign!$C$2:$C$21,MATCH(LARGE(PT_Campaign!$G$2:$G$21,A10),PT_Campaign!$G$2:$G$21,0))</f>
        <v>7475.48</v>
      </c>
      <c r="E10" s="30">
        <f t="shared" si="0"/>
        <v>3.5571147270810699</v>
      </c>
      <c r="F10" s="30">
        <f t="shared" si="1"/>
        <v>19115.659999999996</v>
      </c>
      <c r="G10" s="30">
        <f>IFERROR(VLOOKUP(B10,PT_Campaign!$A$2:$I$21,4,0),0)</f>
        <v>485</v>
      </c>
      <c r="H10" s="30">
        <f t="shared" si="2"/>
        <v>255.71147270810698</v>
      </c>
    </row>
    <row r="11" spans="1:8">
      <c r="A11" s="29">
        <v>4</v>
      </c>
      <c r="B11" s="29" t="str">
        <f>INDEX(PT_Campaign!$A$2:$A$21,MATCH(LARGE(PT_Campaign!$G$2:$G$21,A11),PT_Campaign!$G$2:$G$21,0))</f>
        <v>Campaign_17</v>
      </c>
      <c r="C11" s="29">
        <f>INDEX(PT_Campaign!$B$2:$B$21,MATCH(LARGE(PT_Campaign!$G$2:$G$21,A11),PT_Campaign!$G$2:$G$21,0))</f>
        <v>29099.180000000029</v>
      </c>
      <c r="D11" s="44">
        <f>INDEX(PT_Campaign!$C$2:$C$21,MATCH(LARGE(PT_Campaign!$G$2:$G$21,A11),PT_Campaign!$G$2:$G$21,0))</f>
        <v>8198.2000000000007</v>
      </c>
      <c r="E11" s="30">
        <f t="shared" si="0"/>
        <v>3.5494596374814016</v>
      </c>
      <c r="F11" s="30">
        <f t="shared" si="1"/>
        <v>20900.980000000029</v>
      </c>
      <c r="G11" s="30">
        <f>IFERROR(VLOOKUP(B11,PT_Campaign!$A$2:$I$21,4,0),0)</f>
        <v>524</v>
      </c>
      <c r="H11" s="30">
        <f t="shared" si="2"/>
        <v>254.94596374814017</v>
      </c>
    </row>
    <row r="12" spans="1:8">
      <c r="A12" s="29">
        <v>5</v>
      </c>
      <c r="B12" s="29" t="str">
        <f>INDEX(PT_Campaign!$A$2:$A$21,MATCH(LARGE(PT_Campaign!$G$2:$G$21,A12),PT_Campaign!$G$2:$G$21,0))</f>
        <v>Campaign_3</v>
      </c>
      <c r="C12" s="29">
        <f>INDEX(PT_Campaign!$B$2:$B$21,MATCH(LARGE(PT_Campaign!$G$2:$G$21,A12),PT_Campaign!$G$2:$G$21,0))</f>
        <v>28563.440000000002</v>
      </c>
      <c r="D12" s="44">
        <f>INDEX(PT_Campaign!$C$2:$C$21,MATCH(LARGE(PT_Campaign!$G$2:$G$21,A12),PT_Campaign!$G$2:$G$21,0))</f>
        <v>8114.7000000000016</v>
      </c>
      <c r="E12" s="30">
        <f t="shared" si="0"/>
        <v>3.5199625371239844</v>
      </c>
      <c r="F12" s="30">
        <f t="shared" si="1"/>
        <v>20448.740000000002</v>
      </c>
      <c r="G12" s="30">
        <f>IFERROR(VLOOKUP(B12,PT_Campaign!$A$2:$I$21,4,0),0)</f>
        <v>513</v>
      </c>
      <c r="H12" s="30">
        <f t="shared" si="2"/>
        <v>251.99625371239844</v>
      </c>
    </row>
    <row r="13" spans="1:8">
      <c r="A13" s="43"/>
      <c r="B13" s="43"/>
      <c r="C13" s="43"/>
      <c r="D13" s="43"/>
      <c r="E13" s="43"/>
      <c r="F13" s="43"/>
      <c r="G13" s="43"/>
      <c r="H13" s="43"/>
    </row>
    <row r="14" spans="1:8" ht="21">
      <c r="A14" s="64" t="s">
        <v>18663</v>
      </c>
      <c r="B14" s="64"/>
      <c r="C14" s="64"/>
      <c r="D14" s="64"/>
      <c r="E14" s="64"/>
      <c r="F14" s="64"/>
      <c r="G14" s="64"/>
      <c r="H14" s="64"/>
    </row>
    <row r="15" spans="1:8">
      <c r="A15" s="61" t="s">
        <v>18656</v>
      </c>
      <c r="B15" s="61" t="s">
        <v>18662</v>
      </c>
      <c r="C15" s="61" t="s">
        <v>18657</v>
      </c>
      <c r="D15" s="61" t="s">
        <v>18658</v>
      </c>
      <c r="E15" s="61" t="s">
        <v>18623</v>
      </c>
      <c r="F15" s="61" t="s">
        <v>18624</v>
      </c>
      <c r="G15" s="61" t="s">
        <v>18636</v>
      </c>
      <c r="H15" s="61" t="s">
        <v>18625</v>
      </c>
    </row>
    <row r="16" spans="1:8">
      <c r="A16" s="29">
        <v>1</v>
      </c>
      <c r="B16" s="29" t="str">
        <f>INDEX(PT_Campaign!$A$2:$A$21,MATCH(SMALL(PT_Campaign!$G$2:$G$21,A16),PT_Campaign!$G$2:$G$21,0))</f>
        <v>Campaign_20</v>
      </c>
      <c r="C16" s="29">
        <f>INDEX(PT_Campaign!$B$2:$B$21,MATCH(SMALL(PT_Campaign!$G$2:$G$21,A16),PT_Campaign!$G$2:$G$21,0))</f>
        <v>22153.03</v>
      </c>
      <c r="D16" s="44">
        <f>INDEX(PT_Campaign!$C$2:$C$21,MATCH(SMALL(PT_Campaign!$G$2:$G$21,A16),PT_Campaign!$G$2:$G$21,0))</f>
        <v>8651.5799999999981</v>
      </c>
      <c r="E16" s="30">
        <f>IFERROR(C16/D16,0)</f>
        <v>2.5605762184479604</v>
      </c>
      <c r="F16" s="30">
        <f>C16-D16</f>
        <v>13501.45</v>
      </c>
      <c r="G16" s="30">
        <f>IFERROR(VLOOKUP(B16,PT_Campaign!$A$2:$I$21,4,0),0)</f>
        <v>397</v>
      </c>
      <c r="H16" s="30">
        <f>IFERROR((C16-D16)/D16*100,0)</f>
        <v>156.05762184479602</v>
      </c>
    </row>
    <row r="17" spans="1:8">
      <c r="A17" s="29">
        <v>2</v>
      </c>
      <c r="B17" s="29" t="str">
        <f>INDEX(PT_Campaign!$A$2:$A$21,MATCH(SMALL(PT_Campaign!$G$2:$G$21,A17),PT_Campaign!$G$2:$G$21,0))</f>
        <v>Campaign_14</v>
      </c>
      <c r="C17" s="29">
        <f>INDEX(PT_Campaign!$B$2:$B$21,MATCH(SMALL(PT_Campaign!$G$2:$G$21,A17),PT_Campaign!$G$2:$G$21,0))</f>
        <v>20658.269999999997</v>
      </c>
      <c r="D17" s="44">
        <f>INDEX(PT_Campaign!$C$2:$C$21,MATCH(SMALL(PT_Campaign!$G$2:$G$21,A17),PT_Campaign!$G$2:$G$21,0))</f>
        <v>7544.5600000000077</v>
      </c>
      <c r="E17" s="30">
        <f t="shared" ref="E17:E20" si="3">IFERROR(C17/D17,0)</f>
        <v>2.7381676333676155</v>
      </c>
      <c r="F17" s="30">
        <f t="shared" ref="F17:F20" si="4">C17-D17</f>
        <v>13113.709999999988</v>
      </c>
      <c r="G17" s="30">
        <f>IFERROR(VLOOKUP(B17,PT_Campaign!$A$2:$I$21,4,0),0)</f>
        <v>370</v>
      </c>
      <c r="H17" s="30">
        <f t="shared" ref="H17:H20" si="5">IFERROR((C17-D17)/D17*100,0)</f>
        <v>173.81676333676154</v>
      </c>
    </row>
    <row r="18" spans="1:8">
      <c r="A18" s="29">
        <v>3</v>
      </c>
      <c r="B18" s="29" t="str">
        <f>INDEX(PT_Campaign!$A$2:$A$21,MATCH(SMALL(PT_Campaign!$G$2:$G$21,A18),PT_Campaign!$G$2:$G$21,0))</f>
        <v>Campaign_7</v>
      </c>
      <c r="C18" s="29">
        <f>INDEX(PT_Campaign!$B$2:$B$21,MATCH(SMALL(PT_Campaign!$G$2:$G$21,A18),PT_Campaign!$G$2:$G$21,0))</f>
        <v>27744.730000000018</v>
      </c>
      <c r="D18" s="44">
        <f>INDEX(PT_Campaign!$C$2:$C$21,MATCH(SMALL(PT_Campaign!$G$2:$G$21,A18),PT_Campaign!$G$2:$G$21,0))</f>
        <v>9128.9200000000019</v>
      </c>
      <c r="E18" s="30">
        <f t="shared" si="3"/>
        <v>3.0392127436761425</v>
      </c>
      <c r="F18" s="30">
        <f t="shared" si="4"/>
        <v>18615.810000000016</v>
      </c>
      <c r="G18" s="30">
        <f>IFERROR(VLOOKUP(B18,PT_Campaign!$A$2:$I$21,4,0),0)</f>
        <v>490</v>
      </c>
      <c r="H18" s="30">
        <f t="shared" si="5"/>
        <v>203.92127436761425</v>
      </c>
    </row>
    <row r="19" spans="1:8">
      <c r="A19" s="29">
        <v>4</v>
      </c>
      <c r="B19" s="29" t="str">
        <f>INDEX(PT_Campaign!$A$2:$A$21,MATCH(SMALL(PT_Campaign!$G$2:$G$21,A19),PT_Campaign!$G$2:$G$21,0))</f>
        <v>Campaign_10</v>
      </c>
      <c r="C19" s="29">
        <f>INDEX(PT_Campaign!$B$2:$B$21,MATCH(SMALL(PT_Campaign!$G$2:$G$21,A19),PT_Campaign!$G$2:$G$21,0))</f>
        <v>25920.029999999992</v>
      </c>
      <c r="D19" s="44">
        <f>INDEX(PT_Campaign!$C$2:$C$21,MATCH(SMALL(PT_Campaign!$G$2:$G$21,A19),PT_Campaign!$G$2:$G$21,0))</f>
        <v>8454.7500000000018</v>
      </c>
      <c r="E19" s="30">
        <f t="shared" si="3"/>
        <v>3.0657358289718779</v>
      </c>
      <c r="F19" s="30">
        <f t="shared" si="4"/>
        <v>17465.279999999992</v>
      </c>
      <c r="G19" s="30">
        <f>IFERROR(VLOOKUP(B19,PT_Campaign!$A$2:$I$21,4,0),0)</f>
        <v>485</v>
      </c>
      <c r="H19" s="30">
        <f t="shared" si="5"/>
        <v>206.57358289718783</v>
      </c>
    </row>
    <row r="20" spans="1:8">
      <c r="A20" s="29">
        <v>5</v>
      </c>
      <c r="B20" s="29" t="str">
        <f>INDEX(PT_Campaign!$A$2:$A$21,MATCH(SMALL(PT_Campaign!$G$2:$G$21,A20),PT_Campaign!$G$2:$G$21,0))</f>
        <v>Campaign_11</v>
      </c>
      <c r="C20" s="29">
        <f>INDEX(PT_Campaign!$B$2:$B$21,MATCH(SMALL(PT_Campaign!$G$2:$G$21,A20),PT_Campaign!$G$2:$G$21,0))</f>
        <v>28711.120000000032</v>
      </c>
      <c r="D20" s="44">
        <f>INDEX(PT_Campaign!$C$2:$C$21,MATCH(SMALL(PT_Campaign!$G$2:$G$21,A20),PT_Campaign!$G$2:$G$21,0))</f>
        <v>9293.9699999999993</v>
      </c>
      <c r="E20" s="30">
        <f t="shared" si="3"/>
        <v>3.089220214827467</v>
      </c>
      <c r="F20" s="30">
        <f t="shared" si="4"/>
        <v>19417.150000000031</v>
      </c>
      <c r="G20" s="30">
        <f>IFERROR(VLOOKUP(B20,PT_Campaign!$A$2:$I$21,4,0),0)</f>
        <v>525</v>
      </c>
      <c r="H20" s="30">
        <f t="shared" si="5"/>
        <v>208.92202148274669</v>
      </c>
    </row>
  </sheetData>
  <mergeCells count="3">
    <mergeCell ref="A1:G1"/>
    <mergeCell ref="A6:H6"/>
    <mergeCell ref="A14:H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FD1E9-6BDC-45F9-9291-4D66C61F3209}">
  <dimension ref="A1:N22"/>
  <sheetViews>
    <sheetView workbookViewId="0">
      <selection activeCell="D7" sqref="D7"/>
    </sheetView>
  </sheetViews>
  <sheetFormatPr defaultRowHeight="14.4"/>
  <cols>
    <col min="1" max="1" width="12.5546875" style="21" bestFit="1" customWidth="1"/>
    <col min="2" max="2" width="14.44140625" bestFit="1" customWidth="1"/>
    <col min="3" max="3" width="10.88671875" bestFit="1" customWidth="1"/>
    <col min="4" max="4" width="17.6640625" bestFit="1" customWidth="1"/>
    <col min="5" max="5" width="12.109375" bestFit="1" customWidth="1"/>
    <col min="6" max="6" width="15.33203125" bestFit="1" customWidth="1"/>
    <col min="7" max="7" width="11.6640625" customWidth="1"/>
    <col min="8" max="8" width="12.5546875" bestFit="1" customWidth="1"/>
    <col min="9" max="9" width="10.109375" bestFit="1" customWidth="1"/>
    <col min="10" max="10" width="12.109375" bestFit="1" customWidth="1"/>
  </cols>
  <sheetData>
    <row r="1" spans="1:14">
      <c r="A1" s="39" t="s">
        <v>18638</v>
      </c>
      <c r="B1" s="2" t="s">
        <v>18641</v>
      </c>
      <c r="C1" s="2" t="s">
        <v>18640</v>
      </c>
      <c r="D1" s="2" t="s">
        <v>18642</v>
      </c>
      <c r="E1" s="2" t="s">
        <v>18643</v>
      </c>
      <c r="F1" s="2" t="s">
        <v>18644</v>
      </c>
      <c r="G1" s="26" t="s">
        <v>18645</v>
      </c>
      <c r="H1" s="26" t="s">
        <v>18646</v>
      </c>
      <c r="I1" s="26" t="s">
        <v>18625</v>
      </c>
      <c r="J1" s="26" t="s">
        <v>18627</v>
      </c>
    </row>
    <row r="2" spans="1:14">
      <c r="A2" s="27" t="s">
        <v>87</v>
      </c>
      <c r="B2" s="5">
        <v>29904.150000000005</v>
      </c>
      <c r="C2" s="5">
        <v>7960.529999999997</v>
      </c>
      <c r="D2" s="5">
        <v>530</v>
      </c>
      <c r="E2" s="5">
        <v>21943.619999999995</v>
      </c>
      <c r="F2" s="5">
        <v>73.145399999999981</v>
      </c>
      <c r="G2" s="5">
        <f>IFERROR(B2/C2,0)</f>
        <v>3.7565526415954738</v>
      </c>
      <c r="H2" s="5">
        <f>B2-C2</f>
        <v>21943.62000000001</v>
      </c>
      <c r="I2" s="11">
        <f>IFERROR((B2-C2)/C2*100,0)</f>
        <v>275.65526415954736</v>
      </c>
      <c r="J2" s="2" t="str">
        <f>IF(G2&gt;=3.15,"SCALE",IF(G2&gt;=3,"MONITOR",IF(G2&gt;=2.8,"OPTIMISE","PAUSE")))</f>
        <v>SCALE</v>
      </c>
    </row>
    <row r="3" spans="1:14">
      <c r="A3" s="27" t="s">
        <v>25</v>
      </c>
      <c r="B3" s="5">
        <v>25920.029999999992</v>
      </c>
      <c r="C3" s="5">
        <v>8454.7500000000018</v>
      </c>
      <c r="D3" s="5">
        <v>485</v>
      </c>
      <c r="E3" s="5">
        <v>17465.280000000002</v>
      </c>
      <c r="F3" s="5">
        <v>58.024186046511637</v>
      </c>
      <c r="G3" s="5">
        <f t="shared" ref="G3:G22" si="0">IFERROR(B3/C3,0)</f>
        <v>3.0657358289718779</v>
      </c>
      <c r="H3" s="5">
        <f t="shared" ref="H3:H22" si="1">B3-C3</f>
        <v>17465.279999999992</v>
      </c>
      <c r="I3" s="11">
        <f t="shared" ref="I3:I22" si="2">IFERROR((B3-C3)/C3*100,0)</f>
        <v>206.57358289718783</v>
      </c>
      <c r="J3" s="2" t="str">
        <f t="shared" ref="J3:J22" si="3">IF(G3&gt;=3.15,"SCALE",IF(G3&gt;=3,"MONITOR",IF(G3&gt;=2.8,"OPTIMISE","PAUSE")))</f>
        <v>MONITOR</v>
      </c>
    </row>
    <row r="4" spans="1:14">
      <c r="A4" s="27" t="s">
        <v>50</v>
      </c>
      <c r="B4" s="5">
        <v>28711.120000000032</v>
      </c>
      <c r="C4" s="5">
        <v>9293.9699999999993</v>
      </c>
      <c r="D4" s="5">
        <v>525</v>
      </c>
      <c r="E4" s="5">
        <v>19417.150000000001</v>
      </c>
      <c r="F4" s="5">
        <v>59.379663608562694</v>
      </c>
      <c r="G4" s="5">
        <f t="shared" si="0"/>
        <v>3.089220214827467</v>
      </c>
      <c r="H4" s="5">
        <f t="shared" si="1"/>
        <v>19417.150000000031</v>
      </c>
      <c r="I4" s="11">
        <f t="shared" si="2"/>
        <v>208.92202148274669</v>
      </c>
      <c r="J4" s="2" t="str">
        <f t="shared" si="3"/>
        <v>MONITOR</v>
      </c>
    </row>
    <row r="5" spans="1:14">
      <c r="A5" s="27" t="s">
        <v>344</v>
      </c>
      <c r="B5" s="5">
        <v>24986.099999999995</v>
      </c>
      <c r="C5" s="5">
        <v>8060.01</v>
      </c>
      <c r="D5" s="5">
        <v>455</v>
      </c>
      <c r="E5" s="5">
        <v>16926.090000000004</v>
      </c>
      <c r="F5" s="5">
        <v>56.608996655518411</v>
      </c>
      <c r="G5" s="5">
        <f t="shared" si="0"/>
        <v>3.1000085607834227</v>
      </c>
      <c r="H5" s="5">
        <f t="shared" si="1"/>
        <v>16926.089999999997</v>
      </c>
      <c r="I5" s="11">
        <f t="shared" si="2"/>
        <v>210.00085607834228</v>
      </c>
      <c r="J5" s="2" t="str">
        <f t="shared" si="3"/>
        <v>MONITOR</v>
      </c>
    </row>
    <row r="6" spans="1:14">
      <c r="A6" s="27" t="s">
        <v>94</v>
      </c>
      <c r="B6" s="5">
        <v>26333.130000000005</v>
      </c>
      <c r="C6" s="5">
        <v>8504.8000000000011</v>
      </c>
      <c r="D6" s="5">
        <v>472</v>
      </c>
      <c r="E6" s="5">
        <v>17828.329999999994</v>
      </c>
      <c r="F6" s="5">
        <v>56.959520766773146</v>
      </c>
      <c r="G6" s="5">
        <f t="shared" si="0"/>
        <v>3.0962668140344278</v>
      </c>
      <c r="H6" s="5">
        <f t="shared" si="1"/>
        <v>17828.330000000002</v>
      </c>
      <c r="I6" s="11">
        <f t="shared" si="2"/>
        <v>209.62668140344275</v>
      </c>
      <c r="J6" s="2" t="str">
        <f t="shared" si="3"/>
        <v>MONITOR</v>
      </c>
    </row>
    <row r="7" spans="1:14">
      <c r="A7" s="27" t="s">
        <v>65</v>
      </c>
      <c r="B7" s="5">
        <v>20658.269999999997</v>
      </c>
      <c r="C7" s="5">
        <v>7544.5600000000077</v>
      </c>
      <c r="D7" s="5">
        <v>370</v>
      </c>
      <c r="E7" s="5">
        <v>13113.710000000001</v>
      </c>
      <c r="F7" s="5">
        <v>47.341913357400728</v>
      </c>
      <c r="G7" s="5">
        <f t="shared" si="0"/>
        <v>2.7381676333676155</v>
      </c>
      <c r="H7" s="5">
        <f t="shared" si="1"/>
        <v>13113.709999999988</v>
      </c>
      <c r="I7" s="11">
        <f t="shared" si="2"/>
        <v>173.81676333676154</v>
      </c>
      <c r="J7" s="2" t="str">
        <f t="shared" si="3"/>
        <v>PAUSE</v>
      </c>
    </row>
    <row r="8" spans="1:14">
      <c r="A8" s="27" t="s">
        <v>167</v>
      </c>
      <c r="B8" s="5">
        <v>28813.239999999983</v>
      </c>
      <c r="C8" s="5">
        <v>8563.0899999999965</v>
      </c>
      <c r="D8" s="5">
        <v>521</v>
      </c>
      <c r="E8" s="5">
        <v>20250.14999999998</v>
      </c>
      <c r="F8" s="5">
        <v>65.961400651465738</v>
      </c>
      <c r="G8" s="5">
        <f t="shared" si="0"/>
        <v>3.3648180738495093</v>
      </c>
      <c r="H8" s="5">
        <f t="shared" si="1"/>
        <v>20250.149999999987</v>
      </c>
      <c r="I8" s="11">
        <f t="shared" si="2"/>
        <v>236.48180738495091</v>
      </c>
      <c r="J8" s="2" t="str">
        <f t="shared" si="3"/>
        <v>SCALE</v>
      </c>
    </row>
    <row r="9" spans="1:14">
      <c r="A9" s="27" t="s">
        <v>34</v>
      </c>
      <c r="B9" s="5">
        <v>24653.739999999987</v>
      </c>
      <c r="C9" s="5">
        <v>7829.3900000000067</v>
      </c>
      <c r="D9" s="5">
        <v>452</v>
      </c>
      <c r="E9" s="5">
        <v>16824.349999999999</v>
      </c>
      <c r="F9" s="5">
        <v>59.240669014084503</v>
      </c>
      <c r="G9" s="5">
        <f t="shared" si="0"/>
        <v>3.1488711125643207</v>
      </c>
      <c r="H9" s="5">
        <f t="shared" si="1"/>
        <v>16824.34999999998</v>
      </c>
      <c r="I9" s="11">
        <f t="shared" si="2"/>
        <v>214.88711125643206</v>
      </c>
      <c r="J9" s="2" t="str">
        <f t="shared" si="3"/>
        <v>MONITOR</v>
      </c>
    </row>
    <row r="10" spans="1:14">
      <c r="A10" s="27" t="s">
        <v>260</v>
      </c>
      <c r="B10" s="5">
        <v>29099.180000000029</v>
      </c>
      <c r="C10" s="5">
        <v>8198.2000000000007</v>
      </c>
      <c r="D10" s="5">
        <v>524</v>
      </c>
      <c r="E10" s="5">
        <v>20900.979999999996</v>
      </c>
      <c r="F10" s="5">
        <v>72.072344827586193</v>
      </c>
      <c r="G10" s="5">
        <f t="shared" si="0"/>
        <v>3.5494596374814016</v>
      </c>
      <c r="H10" s="5">
        <f t="shared" si="1"/>
        <v>20900.980000000029</v>
      </c>
      <c r="I10" s="11">
        <f t="shared" si="2"/>
        <v>254.94596374814017</v>
      </c>
      <c r="J10" s="2" t="str">
        <f t="shared" si="3"/>
        <v>SCALE</v>
      </c>
    </row>
    <row r="11" spans="1:14">
      <c r="A11" s="27" t="s">
        <v>42</v>
      </c>
      <c r="B11" s="5">
        <v>29190.479999999989</v>
      </c>
      <c r="C11" s="5">
        <v>9242.7800000000061</v>
      </c>
      <c r="D11" s="5">
        <v>536</v>
      </c>
      <c r="E11" s="5">
        <v>19947.699999999993</v>
      </c>
      <c r="F11" s="5">
        <v>64.14051446945335</v>
      </c>
      <c r="G11" s="5">
        <f t="shared" si="0"/>
        <v>3.1581926649774168</v>
      </c>
      <c r="H11" s="5">
        <f t="shared" si="1"/>
        <v>19947.699999999983</v>
      </c>
      <c r="I11" s="11">
        <f t="shared" si="2"/>
        <v>215.81926649774169</v>
      </c>
      <c r="J11" s="2" t="str">
        <f t="shared" si="3"/>
        <v>SCALE</v>
      </c>
    </row>
    <row r="12" spans="1:14">
      <c r="A12" s="27" t="s">
        <v>161</v>
      </c>
      <c r="B12" s="5">
        <v>27594.02</v>
      </c>
      <c r="C12" s="5">
        <v>8300.2999999999956</v>
      </c>
      <c r="D12" s="5">
        <v>495</v>
      </c>
      <c r="E12" s="5">
        <v>19293.719999999998</v>
      </c>
      <c r="F12" s="5">
        <v>65.181486486486477</v>
      </c>
      <c r="G12" s="5">
        <f t="shared" si="0"/>
        <v>3.3244605616664478</v>
      </c>
      <c r="H12" s="5">
        <f t="shared" si="1"/>
        <v>19293.720000000005</v>
      </c>
      <c r="I12" s="11">
        <f t="shared" si="2"/>
        <v>232.44605616664478</v>
      </c>
      <c r="J12" s="2" t="str">
        <f t="shared" si="3"/>
        <v>SCALE</v>
      </c>
    </row>
    <row r="13" spans="1:14">
      <c r="A13" s="27" t="s">
        <v>253</v>
      </c>
      <c r="B13" s="5">
        <v>30694.35999999999</v>
      </c>
      <c r="C13" s="5">
        <v>9643.3799999999937</v>
      </c>
      <c r="D13" s="5">
        <v>563</v>
      </c>
      <c r="E13" s="5">
        <v>21050.979999999992</v>
      </c>
      <c r="F13" s="5">
        <v>63.406566265060221</v>
      </c>
      <c r="G13" s="5">
        <f t="shared" si="0"/>
        <v>3.1829462283970984</v>
      </c>
      <c r="H13" s="5">
        <f t="shared" si="1"/>
        <v>21050.979999999996</v>
      </c>
      <c r="I13" s="11">
        <f t="shared" si="2"/>
        <v>218.29462283970983</v>
      </c>
      <c r="J13" s="2" t="str">
        <f t="shared" si="3"/>
        <v>SCALE</v>
      </c>
      <c r="N13" s="3"/>
    </row>
    <row r="14" spans="1:14">
      <c r="A14" s="27" t="s">
        <v>266</v>
      </c>
      <c r="B14" s="5">
        <v>22153.03</v>
      </c>
      <c r="C14" s="5">
        <v>8651.5799999999981</v>
      </c>
      <c r="D14" s="5">
        <v>397</v>
      </c>
      <c r="E14" s="5">
        <v>13501.449999999993</v>
      </c>
      <c r="F14" s="5">
        <v>45.306879194630852</v>
      </c>
      <c r="G14" s="5">
        <f t="shared" si="0"/>
        <v>2.5605762184479604</v>
      </c>
      <c r="H14" s="5">
        <f t="shared" si="1"/>
        <v>13501.45</v>
      </c>
      <c r="I14" s="11">
        <f t="shared" si="2"/>
        <v>156.05762184479602</v>
      </c>
      <c r="J14" s="2" t="str">
        <f t="shared" si="3"/>
        <v>PAUSE</v>
      </c>
    </row>
    <row r="15" spans="1:14">
      <c r="A15" s="27" t="s">
        <v>102</v>
      </c>
      <c r="B15" s="5">
        <v>28563.440000000002</v>
      </c>
      <c r="C15" s="5">
        <v>8114.7000000000016</v>
      </c>
      <c r="D15" s="5">
        <v>513</v>
      </c>
      <c r="E15" s="5">
        <v>20448.739999999994</v>
      </c>
      <c r="F15" s="5">
        <v>67.045049180327851</v>
      </c>
      <c r="G15" s="5">
        <f t="shared" si="0"/>
        <v>3.5199625371239844</v>
      </c>
      <c r="H15" s="5">
        <f t="shared" si="1"/>
        <v>20448.740000000002</v>
      </c>
      <c r="I15" s="11">
        <f t="shared" si="2"/>
        <v>251.99625371239844</v>
      </c>
      <c r="J15" s="2" t="str">
        <f t="shared" si="3"/>
        <v>SCALE</v>
      </c>
    </row>
    <row r="16" spans="1:14">
      <c r="A16" s="27" t="s">
        <v>134</v>
      </c>
      <c r="B16" s="5">
        <v>31357.749999999982</v>
      </c>
      <c r="C16" s="5">
        <v>9082.06</v>
      </c>
      <c r="D16" s="5">
        <v>550</v>
      </c>
      <c r="E16" s="5">
        <v>22275.690000000002</v>
      </c>
      <c r="F16" s="5">
        <v>72.323668831168845</v>
      </c>
      <c r="G16" s="5">
        <f t="shared" si="0"/>
        <v>3.4527133711955198</v>
      </c>
      <c r="H16" s="5">
        <f t="shared" si="1"/>
        <v>22275.689999999981</v>
      </c>
      <c r="I16" s="11">
        <f t="shared" si="2"/>
        <v>245.27133711955199</v>
      </c>
      <c r="J16" s="2" t="str">
        <f t="shared" si="3"/>
        <v>SCALE</v>
      </c>
    </row>
    <row r="17" spans="1:10">
      <c r="A17" s="27" t="s">
        <v>58</v>
      </c>
      <c r="B17" s="5">
        <v>24830.15000000002</v>
      </c>
      <c r="C17" s="5">
        <v>7897.3099999999959</v>
      </c>
      <c r="D17" s="5">
        <v>447</v>
      </c>
      <c r="E17" s="5">
        <v>16932.840000000011</v>
      </c>
      <c r="F17" s="5">
        <v>57.791262798634847</v>
      </c>
      <c r="G17" s="5">
        <f t="shared" si="0"/>
        <v>3.1441275573581424</v>
      </c>
      <c r="H17" s="5">
        <f t="shared" si="1"/>
        <v>16932.840000000026</v>
      </c>
      <c r="I17" s="11">
        <f t="shared" si="2"/>
        <v>214.4127557358143</v>
      </c>
      <c r="J17" s="2" t="str">
        <f t="shared" si="3"/>
        <v>MONITOR</v>
      </c>
    </row>
    <row r="18" spans="1:10">
      <c r="A18" s="27" t="s">
        <v>190</v>
      </c>
      <c r="B18" s="5">
        <v>26591.139999999996</v>
      </c>
      <c r="C18" s="5">
        <v>7475.48</v>
      </c>
      <c r="D18" s="5">
        <v>485</v>
      </c>
      <c r="E18" s="5">
        <v>19115.660000000011</v>
      </c>
      <c r="F18" s="5">
        <v>69.765182481751864</v>
      </c>
      <c r="G18" s="5">
        <f t="shared" si="0"/>
        <v>3.5571147270810699</v>
      </c>
      <c r="H18" s="5">
        <f t="shared" si="1"/>
        <v>19115.659999999996</v>
      </c>
      <c r="I18" s="11">
        <f t="shared" si="2"/>
        <v>255.71147270810698</v>
      </c>
      <c r="J18" s="2" t="str">
        <f t="shared" si="3"/>
        <v>SCALE</v>
      </c>
    </row>
    <row r="19" spans="1:10">
      <c r="A19" s="27" t="s">
        <v>150</v>
      </c>
      <c r="B19" s="5">
        <v>27744.730000000018</v>
      </c>
      <c r="C19" s="5">
        <v>9128.9200000000019</v>
      </c>
      <c r="D19" s="5">
        <v>490</v>
      </c>
      <c r="E19" s="5">
        <v>18615.810000000016</v>
      </c>
      <c r="F19" s="5">
        <v>56.071716867469924</v>
      </c>
      <c r="G19" s="5">
        <f t="shared" si="0"/>
        <v>3.0392127436761425</v>
      </c>
      <c r="H19" s="5">
        <f t="shared" si="1"/>
        <v>18615.810000000016</v>
      </c>
      <c r="I19" s="11">
        <f t="shared" si="2"/>
        <v>203.92127436761425</v>
      </c>
      <c r="J19" s="2" t="str">
        <f t="shared" si="3"/>
        <v>MONITOR</v>
      </c>
    </row>
    <row r="20" spans="1:10">
      <c r="A20" s="27" t="s">
        <v>72</v>
      </c>
      <c r="B20" s="5">
        <v>32379.510000000006</v>
      </c>
      <c r="C20" s="5">
        <v>8866.2700000000023</v>
      </c>
      <c r="D20" s="5">
        <v>577</v>
      </c>
      <c r="E20" s="5">
        <v>23513.239999999998</v>
      </c>
      <c r="F20" s="5">
        <v>75.362948717948711</v>
      </c>
      <c r="G20" s="5">
        <f t="shared" si="0"/>
        <v>3.6519878144924527</v>
      </c>
      <c r="H20" s="5">
        <f t="shared" si="1"/>
        <v>23513.240000000005</v>
      </c>
      <c r="I20" s="11">
        <f t="shared" si="2"/>
        <v>265.19878144924525</v>
      </c>
      <c r="J20" s="2" t="str">
        <f t="shared" si="3"/>
        <v>SCALE</v>
      </c>
    </row>
    <row r="21" spans="1:10">
      <c r="A21" s="27" t="s">
        <v>312</v>
      </c>
      <c r="B21" s="5">
        <v>31998.950000000019</v>
      </c>
      <c r="C21" s="5">
        <v>9361.0999999999967</v>
      </c>
      <c r="D21" s="5">
        <v>568</v>
      </c>
      <c r="E21" s="5">
        <v>22637.850000000013</v>
      </c>
      <c r="F21" s="5">
        <v>66.386656891495633</v>
      </c>
      <c r="G21" s="5">
        <f t="shared" si="0"/>
        <v>3.4182895172575907</v>
      </c>
      <c r="H21" s="5">
        <f t="shared" si="1"/>
        <v>22637.85000000002</v>
      </c>
      <c r="I21" s="11">
        <f t="shared" si="2"/>
        <v>241.82895172575903</v>
      </c>
      <c r="J21" s="2" t="str">
        <f t="shared" si="3"/>
        <v>SCALE</v>
      </c>
    </row>
    <row r="22" spans="1:10">
      <c r="A22" s="27" t="s">
        <v>18639</v>
      </c>
      <c r="B22" s="5">
        <v>552176.5199999992</v>
      </c>
      <c r="C22" s="5">
        <v>170173.17999999988</v>
      </c>
      <c r="D22" s="5">
        <v>9955</v>
      </c>
      <c r="E22" s="5">
        <v>382003.33999999921</v>
      </c>
      <c r="F22" s="5">
        <v>62.62349836065561</v>
      </c>
      <c r="G22" s="40">
        <f t="shared" si="0"/>
        <v>3.2447916880909178</v>
      </c>
      <c r="H22" s="40">
        <f t="shared" si="1"/>
        <v>382003.33999999933</v>
      </c>
      <c r="I22" s="40">
        <f t="shared" si="2"/>
        <v>224.47916880909179</v>
      </c>
      <c r="J22" s="2" t="str">
        <f t="shared" si="3"/>
        <v>SCALE</v>
      </c>
    </row>
  </sheetData>
  <conditionalFormatting sqref="J7:J22">
    <cfRule type="cellIs" dxfId="2" priority="4" operator="equal">
      <formula>$J$7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8" operator="containsText" id="{E099254C-FD5D-4A0C-B649-07F77B6C4FCB}">
            <xm:f>NOT(ISERROR(SEARCH($J$2,J2)))</xm:f>
            <xm:f>$J$2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J2:J22</xm:sqref>
        </x14:conditionalFormatting>
        <x14:conditionalFormatting xmlns:xm="http://schemas.microsoft.com/office/excel/2006/main">
          <x14:cfRule type="containsText" priority="5" operator="containsText" id="{7707E21B-5B61-4828-BFE8-B5E215323FCC}">
            <xm:f>NOT(ISERROR(SEARCH($J$3,J3)))</xm:f>
            <xm:f>$J$3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J3:J22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6592C-2A7A-4D86-A540-3AA8428ABB33}">
  <dimension ref="B2:J6"/>
  <sheetViews>
    <sheetView workbookViewId="0">
      <selection activeCell="E17" sqref="E17"/>
    </sheetView>
  </sheetViews>
  <sheetFormatPr defaultRowHeight="14.4"/>
  <cols>
    <col min="2" max="2" width="12.5546875" bestFit="1" customWidth="1"/>
    <col min="3" max="3" width="14.44140625" bestFit="1" customWidth="1"/>
    <col min="4" max="4" width="10.88671875" bestFit="1" customWidth="1"/>
    <col min="5" max="5" width="17.6640625" bestFit="1" customWidth="1"/>
    <col min="6" max="6" width="11.88671875" bestFit="1" customWidth="1"/>
    <col min="7" max="7" width="17.5546875" bestFit="1" customWidth="1"/>
  </cols>
  <sheetData>
    <row r="2" spans="2:10">
      <c r="B2" s="33" t="s">
        <v>18638</v>
      </c>
      <c r="C2" s="2" t="s">
        <v>18641</v>
      </c>
      <c r="D2" s="2" t="s">
        <v>18640</v>
      </c>
      <c r="E2" s="2" t="s">
        <v>18642</v>
      </c>
      <c r="F2" s="2" t="s">
        <v>18647</v>
      </c>
      <c r="G2" s="2" t="s">
        <v>18648</v>
      </c>
      <c r="H2" s="26" t="s">
        <v>18623</v>
      </c>
      <c r="I2" s="26" t="s">
        <v>17</v>
      </c>
      <c r="J2" s="26" t="s">
        <v>15</v>
      </c>
    </row>
    <row r="3" spans="2:10">
      <c r="B3" s="27" t="s">
        <v>7418</v>
      </c>
      <c r="C3" s="5">
        <v>187088.02000000011</v>
      </c>
      <c r="D3" s="5">
        <v>57083.799999999967</v>
      </c>
      <c r="E3" s="5">
        <v>3381</v>
      </c>
      <c r="F3" s="5">
        <v>91359</v>
      </c>
      <c r="G3" s="9">
        <v>3076865</v>
      </c>
      <c r="H3" s="5">
        <f>IFERROR(C3/D3,0)</f>
        <v>3.2774275713950405</v>
      </c>
      <c r="I3" s="32">
        <f>IFERROR(D3/E3,0)</f>
        <v>16.883703046435954</v>
      </c>
      <c r="J3" s="12">
        <f>IFERROR(F3/G3,0)</f>
        <v>2.9692235440943949E-2</v>
      </c>
    </row>
    <row r="4" spans="2:10">
      <c r="B4" s="27" t="s">
        <v>26</v>
      </c>
      <c r="C4" s="5">
        <v>190827.89000000036</v>
      </c>
      <c r="D4" s="5">
        <v>57593.419999999976</v>
      </c>
      <c r="E4" s="5">
        <v>3411</v>
      </c>
      <c r="F4" s="5">
        <v>92036</v>
      </c>
      <c r="G4" s="9">
        <v>3108035</v>
      </c>
      <c r="H4" s="5">
        <f>IFERROR(C4/D4,0)</f>
        <v>3.3133627070592517</v>
      </c>
      <c r="I4" s="32">
        <f t="shared" ref="I4:I6" si="0">IFERROR(D4/E4,0)</f>
        <v>16.884614482556429</v>
      </c>
      <c r="J4" s="12">
        <f>IFERROR(F4/G4,0)</f>
        <v>2.9612279141000664E-2</v>
      </c>
    </row>
    <row r="5" spans="2:10">
      <c r="B5" s="27" t="s">
        <v>13316</v>
      </c>
      <c r="C5" s="5">
        <v>174260.60999999987</v>
      </c>
      <c r="D5" s="5">
        <v>55495.959999999934</v>
      </c>
      <c r="E5" s="5">
        <v>3163</v>
      </c>
      <c r="F5" s="5">
        <v>88503</v>
      </c>
      <c r="G5" s="9">
        <v>2960522</v>
      </c>
      <c r="H5" s="5">
        <f>IFERROR(C5/D5,0)</f>
        <v>3.1400593845029454</v>
      </c>
      <c r="I5" s="32">
        <f t="shared" si="0"/>
        <v>17.545355674992074</v>
      </c>
      <c r="J5" s="12">
        <f>IFERROR(F5/G5,0)</f>
        <v>2.9894390246044449E-2</v>
      </c>
    </row>
    <row r="6" spans="2:10">
      <c r="B6" s="27" t="s">
        <v>18639</v>
      </c>
      <c r="C6" s="5">
        <v>552176.52000000037</v>
      </c>
      <c r="D6" s="5">
        <v>170173.17999999988</v>
      </c>
      <c r="E6" s="5">
        <v>9955</v>
      </c>
      <c r="F6" s="5">
        <v>271898</v>
      </c>
      <c r="G6" s="9">
        <v>9145422</v>
      </c>
      <c r="H6" s="40">
        <f t="shared" ref="H6" si="1">IFERROR(C6/D6,0)</f>
        <v>3.2447916880909244</v>
      </c>
      <c r="I6" s="40">
        <f t="shared" si="0"/>
        <v>17.094242089402297</v>
      </c>
      <c r="J6" s="41">
        <f t="shared" ref="J6" si="2">IFERROR(F6/G6,0)</f>
        <v>2.9730503414713942E-2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A71E4-B502-49CD-AACD-9462B752F1ED}">
  <dimension ref="B2:J7"/>
  <sheetViews>
    <sheetView tabSelected="1" workbookViewId="0">
      <selection activeCell="K28" sqref="K28"/>
    </sheetView>
  </sheetViews>
  <sheetFormatPr defaultRowHeight="14.4"/>
  <cols>
    <col min="2" max="2" width="17.6640625" bestFit="1" customWidth="1"/>
    <col min="3" max="3" width="14.44140625" bestFit="1" customWidth="1"/>
    <col min="4" max="4" width="10.88671875" bestFit="1" customWidth="1"/>
    <col min="5" max="5" width="12.109375" bestFit="1" customWidth="1"/>
    <col min="6" max="6" width="17.6640625" bestFit="1" customWidth="1"/>
    <col min="8" max="8" width="10.5546875" bestFit="1" customWidth="1"/>
    <col min="10" max="10" width="12.44140625" bestFit="1" customWidth="1"/>
  </cols>
  <sheetData>
    <row r="2" spans="2:10">
      <c r="B2" s="33" t="s">
        <v>18638</v>
      </c>
      <c r="C2" s="2" t="s">
        <v>18641</v>
      </c>
      <c r="D2" s="2" t="s">
        <v>18640</v>
      </c>
      <c r="E2" s="2" t="s">
        <v>18643</v>
      </c>
      <c r="F2" s="2" t="s">
        <v>18642</v>
      </c>
      <c r="G2" s="28" t="s">
        <v>18623</v>
      </c>
      <c r="H2" s="28" t="s">
        <v>18625</v>
      </c>
      <c r="I2" s="28" t="s">
        <v>17</v>
      </c>
      <c r="J2" s="28" t="s">
        <v>18655</v>
      </c>
    </row>
    <row r="3" spans="2:10">
      <c r="B3" s="35" t="s">
        <v>18651</v>
      </c>
      <c r="C3" s="36">
        <v>122456.25000000001</v>
      </c>
      <c r="D3" s="36">
        <v>37608.329999999987</v>
      </c>
      <c r="E3" s="36">
        <v>84847.9200000001</v>
      </c>
      <c r="F3" s="36">
        <v>2213</v>
      </c>
      <c r="G3" s="36">
        <f>IFERROR(C3/D3,0)</f>
        <v>3.2560937962414194</v>
      </c>
      <c r="H3" s="37">
        <f>IFERROR((C3-D3)/D3*100,0)</f>
        <v>225.60937962414192</v>
      </c>
      <c r="I3" s="36">
        <f>IFERROR(D3/F3,0)</f>
        <v>16.994274740171708</v>
      </c>
      <c r="J3" s="29" t="str">
        <f>IF(G3&gt;=3.25,"Target This","Review")</f>
        <v>Target This</v>
      </c>
    </row>
    <row r="4" spans="2:10">
      <c r="B4" s="27" t="s">
        <v>18652</v>
      </c>
      <c r="C4" s="30">
        <v>121719.35999999994</v>
      </c>
      <c r="D4" s="30">
        <v>37678.989999999969</v>
      </c>
      <c r="E4" s="30">
        <v>84040.370000000126</v>
      </c>
      <c r="F4" s="30">
        <v>2207</v>
      </c>
      <c r="G4" s="30">
        <f t="shared" ref="G4:G7" si="0">IFERROR(C4/D4,0)</f>
        <v>3.2304305396721102</v>
      </c>
      <c r="H4" s="31">
        <f t="shared" ref="H4:H7" si="1">IFERROR((C4-D4)/D4*100,0)</f>
        <v>223.04305396721099</v>
      </c>
      <c r="I4" s="30">
        <f t="shared" ref="I4:I7" si="2">IFERROR(D4/F4,0)</f>
        <v>17.072492070684174</v>
      </c>
      <c r="J4" s="29" t="str">
        <f t="shared" ref="J4:J7" si="3">IF(G4&gt;=3.25,"Target This","Review")</f>
        <v>Review</v>
      </c>
    </row>
    <row r="5" spans="2:10">
      <c r="B5" s="27" t="s">
        <v>18653</v>
      </c>
      <c r="C5" s="30">
        <v>184027.94999999981</v>
      </c>
      <c r="D5" s="30">
        <v>56958.48</v>
      </c>
      <c r="E5" s="30">
        <v>127069.46999999984</v>
      </c>
      <c r="F5" s="30">
        <v>3304</v>
      </c>
      <c r="G5" s="30">
        <f t="shared" si="0"/>
        <v>3.2309139920868639</v>
      </c>
      <c r="H5" s="31">
        <f t="shared" si="1"/>
        <v>223.0913992086864</v>
      </c>
      <c r="I5" s="30">
        <f t="shared" si="2"/>
        <v>17.239249394673124</v>
      </c>
      <c r="J5" s="29" t="str">
        <f t="shared" si="3"/>
        <v>Review</v>
      </c>
    </row>
    <row r="6" spans="2:10">
      <c r="B6" s="35" t="s">
        <v>18654</v>
      </c>
      <c r="C6" s="36">
        <v>123972.95999999988</v>
      </c>
      <c r="D6" s="36">
        <v>37927.37999999999</v>
      </c>
      <c r="E6" s="36">
        <v>86045.580000000031</v>
      </c>
      <c r="F6" s="36">
        <v>2231</v>
      </c>
      <c r="G6" s="36">
        <f t="shared" si="0"/>
        <v>3.2686929600726415</v>
      </c>
      <c r="H6" s="37">
        <f t="shared" si="1"/>
        <v>226.86929600726415</v>
      </c>
      <c r="I6" s="36">
        <f t="shared" si="2"/>
        <v>17.000170327207528</v>
      </c>
      <c r="J6" s="38" t="str">
        <f t="shared" si="3"/>
        <v>Target This</v>
      </c>
    </row>
    <row r="7" spans="2:10">
      <c r="B7" s="27" t="s">
        <v>18639</v>
      </c>
      <c r="C7" s="30">
        <v>552176.51999999967</v>
      </c>
      <c r="D7" s="30">
        <v>170173.17999999993</v>
      </c>
      <c r="E7" s="30">
        <v>382003.34000000008</v>
      </c>
      <c r="F7" s="30">
        <v>9955</v>
      </c>
      <c r="G7" s="34">
        <f t="shared" si="0"/>
        <v>3.2447916880909196</v>
      </c>
      <c r="H7" s="34">
        <f t="shared" si="1"/>
        <v>224.47916880909196</v>
      </c>
      <c r="I7" s="34">
        <f t="shared" si="2"/>
        <v>17.094242089402304</v>
      </c>
      <c r="J7" s="29" t="str">
        <f t="shared" si="3"/>
        <v>Review</v>
      </c>
    </row>
  </sheetData>
  <conditionalFormatting sqref="J3:J7">
    <cfRule type="containsText" dxfId="1" priority="4" operator="containsText" text="Target">
      <formula>NOT(ISERROR(SEARCH("Target",J3)))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F8B85777-A65B-482A-89BE-32227D573D4D}">
            <xm:f>NOT(ISERROR(SEARCH($J$4,J4)))</xm:f>
            <xm:f>$J$4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J4:J7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2365C-D31F-4312-88D7-85FE6C137303}">
  <dimension ref="A1:S2062"/>
  <sheetViews>
    <sheetView workbookViewId="0">
      <selection activeCell="J12" sqref="J12"/>
    </sheetView>
  </sheetViews>
  <sheetFormatPr defaultRowHeight="14.4"/>
  <cols>
    <col min="4" max="4" width="13" customWidth="1"/>
    <col min="10" max="11" width="9.5546875" style="10" bestFit="1" customWidth="1"/>
    <col min="12" max="19" width="8.88671875" style="6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8" t="s">
        <v>9</v>
      </c>
      <c r="K1" s="8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9">
        <v>700</v>
      </c>
      <c r="K2" s="9">
        <v>707</v>
      </c>
      <c r="L2" s="5">
        <v>13</v>
      </c>
      <c r="M2" s="5">
        <v>0</v>
      </c>
      <c r="N2" s="5">
        <v>8.01</v>
      </c>
      <c r="O2" s="5">
        <v>0</v>
      </c>
      <c r="P2" s="5">
        <v>1.84</v>
      </c>
      <c r="Q2" s="5">
        <v>0.62</v>
      </c>
      <c r="R2" s="5">
        <v>0</v>
      </c>
      <c r="S2" s="5">
        <v>6369</v>
      </c>
    </row>
    <row r="3" spans="1:19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26</v>
      </c>
      <c r="I3" s="2" t="s">
        <v>35</v>
      </c>
      <c r="J3" s="9">
        <v>800</v>
      </c>
      <c r="K3" s="9">
        <v>738</v>
      </c>
      <c r="L3" s="5">
        <v>13</v>
      </c>
      <c r="M3" s="5">
        <v>0</v>
      </c>
      <c r="N3" s="5">
        <v>6.34</v>
      </c>
      <c r="O3" s="5">
        <v>0</v>
      </c>
      <c r="P3" s="5">
        <v>1.76</v>
      </c>
      <c r="Q3" s="5">
        <v>0.49</v>
      </c>
      <c r="R3" s="5">
        <v>0</v>
      </c>
      <c r="S3" s="5">
        <v>1500</v>
      </c>
    </row>
    <row r="4" spans="1:19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26</v>
      </c>
      <c r="I4" s="2" t="s">
        <v>43</v>
      </c>
      <c r="J4" s="9">
        <v>800</v>
      </c>
      <c r="K4" s="9">
        <v>2315</v>
      </c>
      <c r="L4" s="5">
        <v>39</v>
      </c>
      <c r="M4" s="5">
        <v>3</v>
      </c>
      <c r="N4" s="5">
        <v>22.7</v>
      </c>
      <c r="O4" s="5">
        <v>209.05</v>
      </c>
      <c r="P4" s="5">
        <v>1.68</v>
      </c>
      <c r="Q4" s="5">
        <v>0.57999999999999996</v>
      </c>
      <c r="R4" s="5">
        <v>7.57</v>
      </c>
      <c r="S4" s="5">
        <v>5000</v>
      </c>
    </row>
    <row r="5" spans="1:19">
      <c r="A5" s="2" t="s">
        <v>44</v>
      </c>
      <c r="B5" s="2" t="s">
        <v>45</v>
      </c>
      <c r="C5" s="2" t="s">
        <v>46</v>
      </c>
      <c r="D5" s="2" t="s">
        <v>47</v>
      </c>
      <c r="E5" s="2" t="s">
        <v>48</v>
      </c>
      <c r="F5" s="2" t="s">
        <v>49</v>
      </c>
      <c r="G5" s="2" t="s">
        <v>50</v>
      </c>
      <c r="H5" s="2" t="s">
        <v>26</v>
      </c>
      <c r="I5" s="2" t="s">
        <v>51</v>
      </c>
      <c r="J5" s="9">
        <v>500</v>
      </c>
      <c r="K5" s="9">
        <v>1401</v>
      </c>
      <c r="L5" s="5">
        <v>30</v>
      </c>
      <c r="M5" s="5">
        <v>0</v>
      </c>
      <c r="N5" s="5">
        <v>14.98</v>
      </c>
      <c r="O5" s="5">
        <v>0</v>
      </c>
      <c r="P5" s="5">
        <v>2.14</v>
      </c>
      <c r="Q5" s="5">
        <v>0.5</v>
      </c>
      <c r="R5" s="5">
        <v>0</v>
      </c>
      <c r="S5" s="5">
        <v>1500</v>
      </c>
    </row>
    <row r="6" spans="1:19">
      <c r="A6" s="2" t="s">
        <v>52</v>
      </c>
      <c r="B6" s="2" t="s">
        <v>53</v>
      </c>
      <c r="C6" s="2" t="s">
        <v>54</v>
      </c>
      <c r="D6" s="2" t="s">
        <v>55</v>
      </c>
      <c r="E6" s="2" t="s">
        <v>56</v>
      </c>
      <c r="F6" s="2" t="s">
        <v>57</v>
      </c>
      <c r="G6" s="2" t="s">
        <v>58</v>
      </c>
      <c r="H6" s="2" t="s">
        <v>26</v>
      </c>
      <c r="I6" s="2" t="s">
        <v>59</v>
      </c>
      <c r="J6" s="9">
        <v>600</v>
      </c>
      <c r="K6" s="9">
        <v>776</v>
      </c>
      <c r="L6" s="5">
        <v>30</v>
      </c>
      <c r="M6" s="5">
        <v>0</v>
      </c>
      <c r="N6" s="5">
        <v>25.31</v>
      </c>
      <c r="O6" s="5">
        <v>0</v>
      </c>
      <c r="P6" s="5">
        <v>3.87</v>
      </c>
      <c r="Q6" s="5">
        <v>0.84</v>
      </c>
      <c r="R6" s="5">
        <v>0</v>
      </c>
      <c r="S6" s="5">
        <v>7042</v>
      </c>
    </row>
    <row r="7" spans="1:19">
      <c r="A7" s="2" t="s">
        <v>60</v>
      </c>
      <c r="B7" s="2" t="s">
        <v>61</v>
      </c>
      <c r="C7" s="2" t="s">
        <v>62</v>
      </c>
      <c r="D7" s="2" t="s">
        <v>63</v>
      </c>
      <c r="E7" s="2" t="s">
        <v>32</v>
      </c>
      <c r="F7" s="2" t="s">
        <v>64</v>
      </c>
      <c r="G7" s="2" t="s">
        <v>65</v>
      </c>
      <c r="H7" s="2" t="s">
        <v>26</v>
      </c>
      <c r="I7" s="2" t="s">
        <v>66</v>
      </c>
      <c r="J7" s="9">
        <v>300</v>
      </c>
      <c r="K7" s="9">
        <v>1010</v>
      </c>
      <c r="L7" s="5">
        <v>19</v>
      </c>
      <c r="M7" s="5">
        <v>1</v>
      </c>
      <c r="N7" s="5">
        <v>13.69</v>
      </c>
      <c r="O7" s="5">
        <v>48.33</v>
      </c>
      <c r="P7" s="5">
        <v>1.88</v>
      </c>
      <c r="Q7" s="5">
        <v>0.72</v>
      </c>
      <c r="R7" s="5">
        <v>13.69</v>
      </c>
      <c r="S7" s="5">
        <v>1284</v>
      </c>
    </row>
    <row r="8" spans="1:19">
      <c r="A8" s="2" t="s">
        <v>67</v>
      </c>
      <c r="B8" s="2" t="s">
        <v>68</v>
      </c>
      <c r="C8" s="2" t="s">
        <v>69</v>
      </c>
      <c r="D8" s="2" t="s">
        <v>70</v>
      </c>
      <c r="E8" s="2" t="s">
        <v>23</v>
      </c>
      <c r="F8" s="2" t="s">
        <v>71</v>
      </c>
      <c r="G8" s="2" t="s">
        <v>72</v>
      </c>
      <c r="H8" s="2" t="s">
        <v>26</v>
      </c>
      <c r="I8" s="2" t="s">
        <v>73</v>
      </c>
      <c r="J8" s="9">
        <v>500</v>
      </c>
      <c r="K8" s="9">
        <v>2482</v>
      </c>
      <c r="L8" s="5">
        <v>96</v>
      </c>
      <c r="M8" s="5">
        <v>10</v>
      </c>
      <c r="N8" s="5">
        <v>57.44</v>
      </c>
      <c r="O8" s="5">
        <v>698.1</v>
      </c>
      <c r="P8" s="5">
        <v>3.87</v>
      </c>
      <c r="Q8" s="5">
        <v>0.6</v>
      </c>
      <c r="R8" s="5">
        <v>5.74</v>
      </c>
      <c r="S8" s="5">
        <v>3700</v>
      </c>
    </row>
    <row r="9" spans="1:19">
      <c r="A9" s="2" t="s">
        <v>74</v>
      </c>
      <c r="B9" s="2" t="s">
        <v>75</v>
      </c>
      <c r="C9" s="2" t="s">
        <v>76</v>
      </c>
      <c r="D9" s="2" t="s">
        <v>77</v>
      </c>
      <c r="E9" s="2" t="s">
        <v>78</v>
      </c>
      <c r="F9" s="2" t="s">
        <v>79</v>
      </c>
      <c r="G9" s="2" t="s">
        <v>58</v>
      </c>
      <c r="H9" s="2" t="s">
        <v>26</v>
      </c>
      <c r="I9" s="2" t="s">
        <v>80</v>
      </c>
      <c r="J9" s="9">
        <v>200</v>
      </c>
      <c r="K9" s="9">
        <v>1331</v>
      </c>
      <c r="L9" s="5">
        <v>27</v>
      </c>
      <c r="M9" s="5">
        <v>1</v>
      </c>
      <c r="N9" s="5">
        <v>16.420000000000002</v>
      </c>
      <c r="O9" s="5">
        <v>41.3</v>
      </c>
      <c r="P9" s="5">
        <v>2.0299999999999998</v>
      </c>
      <c r="Q9" s="5">
        <v>0.61</v>
      </c>
      <c r="R9" s="5">
        <v>16.420000000000002</v>
      </c>
      <c r="S9" s="5">
        <v>4065</v>
      </c>
    </row>
    <row r="10" spans="1:19">
      <c r="A10" s="2" t="s">
        <v>81</v>
      </c>
      <c r="B10" s="2" t="s">
        <v>82</v>
      </c>
      <c r="C10" s="2" t="s">
        <v>83</v>
      </c>
      <c r="D10" s="2" t="s">
        <v>84</v>
      </c>
      <c r="E10" s="2" t="s">
        <v>85</v>
      </c>
      <c r="F10" s="2" t="s">
        <v>86</v>
      </c>
      <c r="G10" s="2" t="s">
        <v>87</v>
      </c>
      <c r="H10" s="2" t="s">
        <v>26</v>
      </c>
      <c r="I10" s="2" t="s">
        <v>88</v>
      </c>
      <c r="J10" s="9">
        <v>1000</v>
      </c>
      <c r="K10" s="9">
        <v>1908</v>
      </c>
      <c r="L10" s="5">
        <v>63</v>
      </c>
      <c r="M10" s="5">
        <v>6</v>
      </c>
      <c r="N10" s="5">
        <v>32.200000000000003</v>
      </c>
      <c r="O10" s="5">
        <v>324.79000000000002</v>
      </c>
      <c r="P10" s="5">
        <v>3.3</v>
      </c>
      <c r="Q10" s="5">
        <v>0.51</v>
      </c>
      <c r="R10" s="5">
        <v>5.37</v>
      </c>
      <c r="S10" s="5">
        <v>3100</v>
      </c>
    </row>
    <row r="11" spans="1:19">
      <c r="A11" s="2" t="s">
        <v>89</v>
      </c>
      <c r="B11" s="2" t="s">
        <v>90</v>
      </c>
      <c r="C11" s="2" t="s">
        <v>91</v>
      </c>
      <c r="D11" s="2" t="s">
        <v>92</v>
      </c>
      <c r="E11" s="2" t="s">
        <v>85</v>
      </c>
      <c r="F11" s="2" t="s">
        <v>93</v>
      </c>
      <c r="G11" s="2" t="s">
        <v>94</v>
      </c>
      <c r="H11" s="2" t="s">
        <v>26</v>
      </c>
      <c r="I11" s="2" t="s">
        <v>95</v>
      </c>
      <c r="J11" s="9">
        <v>500</v>
      </c>
      <c r="K11" s="9">
        <v>937</v>
      </c>
      <c r="L11" s="5">
        <v>24</v>
      </c>
      <c r="M11" s="5">
        <v>1</v>
      </c>
      <c r="N11" s="5">
        <v>20.399999999999999</v>
      </c>
      <c r="O11" s="5">
        <v>42.54</v>
      </c>
      <c r="P11" s="5">
        <v>2.56</v>
      </c>
      <c r="Q11" s="5">
        <v>0.85</v>
      </c>
      <c r="R11" s="5">
        <v>20.399999999999999</v>
      </c>
      <c r="S11" s="5">
        <v>5282</v>
      </c>
    </row>
    <row r="12" spans="1:19">
      <c r="A12" s="2" t="s">
        <v>96</v>
      </c>
      <c r="B12" s="2" t="s">
        <v>97</v>
      </c>
      <c r="C12" s="2" t="s">
        <v>98</v>
      </c>
      <c r="D12" s="2" t="s">
        <v>99</v>
      </c>
      <c r="E12" s="2" t="s">
        <v>100</v>
      </c>
      <c r="F12" s="2" t="s">
        <v>101</v>
      </c>
      <c r="G12" s="2" t="s">
        <v>102</v>
      </c>
      <c r="H12" s="2" t="s">
        <v>26</v>
      </c>
      <c r="I12" s="2" t="s">
        <v>43</v>
      </c>
      <c r="J12" s="9">
        <v>200</v>
      </c>
      <c r="K12" s="9">
        <v>808</v>
      </c>
      <c r="L12" s="5">
        <v>17</v>
      </c>
      <c r="M12" s="5">
        <v>0</v>
      </c>
      <c r="N12" s="5">
        <v>10.9</v>
      </c>
      <c r="O12" s="5">
        <v>0</v>
      </c>
      <c r="P12" s="5">
        <v>2.1</v>
      </c>
      <c r="Q12" s="5">
        <v>0.64</v>
      </c>
      <c r="R12" s="5">
        <v>0</v>
      </c>
      <c r="S12" s="5">
        <v>2750</v>
      </c>
    </row>
    <row r="13" spans="1:19">
      <c r="A13" s="2" t="s">
        <v>103</v>
      </c>
      <c r="B13" s="2" t="s">
        <v>104</v>
      </c>
      <c r="C13" s="2" t="s">
        <v>105</v>
      </c>
      <c r="D13" s="2" t="s">
        <v>106</v>
      </c>
      <c r="E13" s="2" t="s">
        <v>85</v>
      </c>
      <c r="F13" s="2" t="s">
        <v>107</v>
      </c>
      <c r="G13" s="2" t="s">
        <v>42</v>
      </c>
      <c r="H13" s="2" t="s">
        <v>26</v>
      </c>
      <c r="I13" s="2" t="s">
        <v>80</v>
      </c>
      <c r="J13" s="9">
        <v>300</v>
      </c>
      <c r="K13" s="9">
        <v>2006</v>
      </c>
      <c r="L13" s="5">
        <v>48</v>
      </c>
      <c r="M13" s="5">
        <v>0</v>
      </c>
      <c r="N13" s="5">
        <v>23.39</v>
      </c>
      <c r="O13" s="5">
        <v>0</v>
      </c>
      <c r="P13" s="5">
        <v>2.39</v>
      </c>
      <c r="Q13" s="5">
        <v>0.49</v>
      </c>
      <c r="R13" s="5">
        <v>0</v>
      </c>
      <c r="S13" s="5">
        <v>1500</v>
      </c>
    </row>
    <row r="14" spans="1:19">
      <c r="A14" s="2" t="s">
        <v>108</v>
      </c>
      <c r="B14" s="2" t="s">
        <v>109</v>
      </c>
      <c r="C14" s="2" t="s">
        <v>110</v>
      </c>
      <c r="D14" s="2" t="s">
        <v>111</v>
      </c>
      <c r="E14" s="2" t="s">
        <v>112</v>
      </c>
      <c r="F14" s="2" t="s">
        <v>113</v>
      </c>
      <c r="G14" s="2" t="s">
        <v>102</v>
      </c>
      <c r="H14" s="2" t="s">
        <v>26</v>
      </c>
      <c r="I14" s="2" t="s">
        <v>95</v>
      </c>
      <c r="J14" s="9">
        <v>600</v>
      </c>
      <c r="K14" s="9">
        <v>1465</v>
      </c>
      <c r="L14" s="5">
        <v>43</v>
      </c>
      <c r="M14" s="5">
        <v>3</v>
      </c>
      <c r="N14" s="5">
        <v>22.42</v>
      </c>
      <c r="O14" s="5">
        <v>174.22</v>
      </c>
      <c r="P14" s="5">
        <v>2.94</v>
      </c>
      <c r="Q14" s="5">
        <v>0.52</v>
      </c>
      <c r="R14" s="5">
        <v>7.47</v>
      </c>
      <c r="S14" s="5">
        <v>1759</v>
      </c>
    </row>
    <row r="15" spans="1:19">
      <c r="A15" s="2" t="s">
        <v>114</v>
      </c>
      <c r="B15" s="2" t="s">
        <v>115</v>
      </c>
      <c r="C15" s="2" t="s">
        <v>116</v>
      </c>
      <c r="D15" s="2" t="s">
        <v>117</v>
      </c>
      <c r="E15" s="2" t="s">
        <v>118</v>
      </c>
      <c r="F15" s="2" t="s">
        <v>119</v>
      </c>
      <c r="G15" s="2" t="s">
        <v>94</v>
      </c>
      <c r="H15" s="2" t="s">
        <v>26</v>
      </c>
      <c r="I15" s="2" t="s">
        <v>120</v>
      </c>
      <c r="J15" s="9">
        <v>600</v>
      </c>
      <c r="K15" s="9">
        <v>1148</v>
      </c>
      <c r="L15" s="5">
        <v>50</v>
      </c>
      <c r="M15" s="5">
        <v>1</v>
      </c>
      <c r="N15" s="5">
        <v>30.97</v>
      </c>
      <c r="O15" s="5">
        <v>35.26</v>
      </c>
      <c r="P15" s="5">
        <v>4.3600000000000003</v>
      </c>
      <c r="Q15" s="5">
        <v>0.62</v>
      </c>
      <c r="R15" s="5">
        <v>30.97</v>
      </c>
      <c r="S15" s="5">
        <v>2100</v>
      </c>
    </row>
    <row r="16" spans="1:19">
      <c r="A16" s="2" t="s">
        <v>121</v>
      </c>
      <c r="B16" s="2" t="s">
        <v>122</v>
      </c>
      <c r="C16" s="2" t="s">
        <v>123</v>
      </c>
      <c r="D16" s="2" t="s">
        <v>124</v>
      </c>
      <c r="E16" s="2" t="s">
        <v>125</v>
      </c>
      <c r="F16" s="2" t="s">
        <v>126</v>
      </c>
      <c r="G16" s="2" t="s">
        <v>65</v>
      </c>
      <c r="H16" s="2" t="s">
        <v>26</v>
      </c>
      <c r="I16" s="2" t="s">
        <v>127</v>
      </c>
      <c r="J16" s="9">
        <v>1000</v>
      </c>
      <c r="K16" s="9">
        <v>1847</v>
      </c>
      <c r="L16" s="5">
        <v>64</v>
      </c>
      <c r="M16" s="5">
        <v>6</v>
      </c>
      <c r="N16" s="5">
        <v>45.12</v>
      </c>
      <c r="O16" s="5">
        <v>223.07</v>
      </c>
      <c r="P16" s="5">
        <v>3.47</v>
      </c>
      <c r="Q16" s="5">
        <v>0.7</v>
      </c>
      <c r="R16" s="5">
        <v>7.52</v>
      </c>
      <c r="S16" s="5">
        <v>1700</v>
      </c>
    </row>
    <row r="17" spans="1:19">
      <c r="A17" s="2" t="s">
        <v>128</v>
      </c>
      <c r="B17" s="2" t="s">
        <v>129</v>
      </c>
      <c r="C17" s="2" t="s">
        <v>130</v>
      </c>
      <c r="D17" s="2" t="s">
        <v>131</v>
      </c>
      <c r="E17" s="2" t="s">
        <v>132</v>
      </c>
      <c r="F17" s="2" t="s">
        <v>133</v>
      </c>
      <c r="G17" s="2" t="s">
        <v>134</v>
      </c>
      <c r="H17" s="2" t="s">
        <v>26</v>
      </c>
      <c r="I17" s="2" t="s">
        <v>135</v>
      </c>
      <c r="J17" s="9">
        <v>500</v>
      </c>
      <c r="K17" s="9">
        <v>2408</v>
      </c>
      <c r="L17" s="5">
        <v>95</v>
      </c>
      <c r="M17" s="5">
        <v>3</v>
      </c>
      <c r="N17" s="5">
        <v>80.260000000000005</v>
      </c>
      <c r="O17" s="5">
        <v>202.44</v>
      </c>
      <c r="P17" s="5">
        <v>3.95</v>
      </c>
      <c r="Q17" s="5">
        <v>0.84</v>
      </c>
      <c r="R17" s="5">
        <v>26.75</v>
      </c>
      <c r="S17" s="5">
        <v>2167</v>
      </c>
    </row>
    <row r="18" spans="1:19">
      <c r="A18" s="2" t="s">
        <v>136</v>
      </c>
      <c r="B18" s="2" t="s">
        <v>122</v>
      </c>
      <c r="C18" s="2" t="s">
        <v>137</v>
      </c>
      <c r="D18" s="2" t="s">
        <v>138</v>
      </c>
      <c r="E18" s="2" t="s">
        <v>40</v>
      </c>
      <c r="F18" s="2" t="s">
        <v>139</v>
      </c>
      <c r="G18" s="2" t="s">
        <v>87</v>
      </c>
      <c r="H18" s="2" t="s">
        <v>26</v>
      </c>
      <c r="I18" s="2" t="s">
        <v>140</v>
      </c>
      <c r="J18" s="9">
        <v>1000</v>
      </c>
      <c r="K18" s="9">
        <v>1475</v>
      </c>
      <c r="L18" s="5">
        <v>23</v>
      </c>
      <c r="M18" s="5">
        <v>0</v>
      </c>
      <c r="N18" s="5">
        <v>14.24</v>
      </c>
      <c r="O18" s="5">
        <v>0</v>
      </c>
      <c r="P18" s="5">
        <v>1.56</v>
      </c>
      <c r="Q18" s="5">
        <v>0.62</v>
      </c>
      <c r="R18" s="5">
        <v>0</v>
      </c>
      <c r="S18" s="5">
        <v>2000</v>
      </c>
    </row>
    <row r="19" spans="1:19">
      <c r="A19" s="2" t="s">
        <v>141</v>
      </c>
      <c r="B19" s="2" t="s">
        <v>142</v>
      </c>
      <c r="C19" s="2" t="s">
        <v>143</v>
      </c>
      <c r="D19" s="2" t="s">
        <v>144</v>
      </c>
      <c r="E19" s="2" t="s">
        <v>40</v>
      </c>
      <c r="F19" s="2" t="s">
        <v>145</v>
      </c>
      <c r="G19" s="2" t="s">
        <v>102</v>
      </c>
      <c r="H19" s="2" t="s">
        <v>26</v>
      </c>
      <c r="I19" s="2" t="s">
        <v>127</v>
      </c>
      <c r="J19" s="9">
        <v>1000</v>
      </c>
      <c r="K19" s="9">
        <v>1733</v>
      </c>
      <c r="L19" s="5">
        <v>50</v>
      </c>
      <c r="M19" s="5">
        <v>0</v>
      </c>
      <c r="N19" s="5">
        <v>30.47</v>
      </c>
      <c r="O19" s="5">
        <v>0</v>
      </c>
      <c r="P19" s="5">
        <v>2.89</v>
      </c>
      <c r="Q19" s="5">
        <v>0.61</v>
      </c>
      <c r="R19" s="5">
        <v>0</v>
      </c>
      <c r="S19" s="5">
        <v>2000</v>
      </c>
    </row>
    <row r="20" spans="1:19">
      <c r="A20" s="2" t="s">
        <v>146</v>
      </c>
      <c r="B20" s="2" t="s">
        <v>147</v>
      </c>
      <c r="C20" s="2" t="s">
        <v>148</v>
      </c>
      <c r="D20" s="2" t="s">
        <v>144</v>
      </c>
      <c r="E20" s="2" t="s">
        <v>40</v>
      </c>
      <c r="F20" s="2" t="s">
        <v>149</v>
      </c>
      <c r="G20" s="2" t="s">
        <v>150</v>
      </c>
      <c r="H20" s="2" t="s">
        <v>26</v>
      </c>
      <c r="I20" s="2" t="s">
        <v>66</v>
      </c>
      <c r="J20" s="9">
        <v>1000</v>
      </c>
      <c r="K20" s="9">
        <v>1067</v>
      </c>
      <c r="L20" s="5">
        <v>38</v>
      </c>
      <c r="M20" s="5">
        <v>4</v>
      </c>
      <c r="N20" s="5">
        <v>17.61</v>
      </c>
      <c r="O20" s="5">
        <v>299.05</v>
      </c>
      <c r="P20" s="5">
        <v>3.56</v>
      </c>
      <c r="Q20" s="5">
        <v>0.46</v>
      </c>
      <c r="R20" s="5">
        <v>4.4000000000000004</v>
      </c>
      <c r="S20" s="5">
        <v>3000</v>
      </c>
    </row>
    <row r="21" spans="1:19">
      <c r="A21" s="2" t="s">
        <v>151</v>
      </c>
      <c r="B21" s="2" t="s">
        <v>152</v>
      </c>
      <c r="C21" s="2" t="s">
        <v>153</v>
      </c>
      <c r="D21" s="2" t="s">
        <v>144</v>
      </c>
      <c r="E21" s="2" t="s">
        <v>40</v>
      </c>
      <c r="F21" s="2" t="s">
        <v>154</v>
      </c>
      <c r="G21" s="2" t="s">
        <v>34</v>
      </c>
      <c r="H21" s="2" t="s">
        <v>26</v>
      </c>
      <c r="I21" s="2" t="s">
        <v>155</v>
      </c>
      <c r="J21" s="9">
        <v>800</v>
      </c>
      <c r="K21" s="9">
        <v>2494</v>
      </c>
      <c r="L21" s="5">
        <v>71</v>
      </c>
      <c r="M21" s="5">
        <v>7</v>
      </c>
      <c r="N21" s="5">
        <v>32.770000000000003</v>
      </c>
      <c r="O21" s="5">
        <v>343.81</v>
      </c>
      <c r="P21" s="5">
        <v>2.85</v>
      </c>
      <c r="Q21" s="5">
        <v>0.46</v>
      </c>
      <c r="R21" s="5">
        <v>4.68</v>
      </c>
      <c r="S21" s="5">
        <v>3423</v>
      </c>
    </row>
    <row r="22" spans="1:19">
      <c r="A22" s="2" t="s">
        <v>156</v>
      </c>
      <c r="B22" s="2" t="s">
        <v>157</v>
      </c>
      <c r="C22" s="2" t="s">
        <v>158</v>
      </c>
      <c r="D22" s="2" t="s">
        <v>159</v>
      </c>
      <c r="E22" s="2" t="s">
        <v>112</v>
      </c>
      <c r="F22" s="2" t="s">
        <v>160</v>
      </c>
      <c r="G22" s="2" t="s">
        <v>161</v>
      </c>
      <c r="H22" s="2" t="s">
        <v>26</v>
      </c>
      <c r="I22" s="2" t="s">
        <v>162</v>
      </c>
      <c r="J22" s="9">
        <v>100</v>
      </c>
      <c r="K22" s="9">
        <v>1845</v>
      </c>
      <c r="L22" s="5">
        <v>50</v>
      </c>
      <c r="M22" s="5">
        <v>5</v>
      </c>
      <c r="N22" s="5">
        <v>31.85</v>
      </c>
      <c r="O22" s="5">
        <v>347.63</v>
      </c>
      <c r="P22" s="5">
        <v>2.71</v>
      </c>
      <c r="Q22" s="5">
        <v>0.64</v>
      </c>
      <c r="R22" s="5">
        <v>6.37</v>
      </c>
      <c r="S22" s="5">
        <v>2500</v>
      </c>
    </row>
    <row r="23" spans="1:19">
      <c r="A23" s="2" t="s">
        <v>163</v>
      </c>
      <c r="B23" s="2" t="s">
        <v>164</v>
      </c>
      <c r="C23" s="2" t="s">
        <v>165</v>
      </c>
      <c r="D23" s="2" t="s">
        <v>166</v>
      </c>
      <c r="E23" s="2" t="s">
        <v>56</v>
      </c>
      <c r="F23" s="2" t="s">
        <v>57</v>
      </c>
      <c r="G23" s="2" t="s">
        <v>167</v>
      </c>
      <c r="H23" s="2" t="s">
        <v>26</v>
      </c>
      <c r="I23" s="2" t="s">
        <v>88</v>
      </c>
      <c r="J23" s="9">
        <v>300</v>
      </c>
      <c r="K23" s="9">
        <v>1747</v>
      </c>
      <c r="L23" s="5">
        <v>56</v>
      </c>
      <c r="M23" s="5">
        <v>6</v>
      </c>
      <c r="N23" s="5">
        <v>27.34</v>
      </c>
      <c r="O23" s="5">
        <v>263.47000000000003</v>
      </c>
      <c r="P23" s="5">
        <v>3.21</v>
      </c>
      <c r="Q23" s="5">
        <v>0.49</v>
      </c>
      <c r="R23" s="5">
        <v>4.5599999999999996</v>
      </c>
      <c r="S23" s="5">
        <v>2370</v>
      </c>
    </row>
    <row r="24" spans="1:19">
      <c r="A24" s="2" t="s">
        <v>168</v>
      </c>
      <c r="B24" s="2" t="s">
        <v>169</v>
      </c>
      <c r="C24" s="2" t="s">
        <v>170</v>
      </c>
      <c r="D24" s="2" t="s">
        <v>166</v>
      </c>
      <c r="E24" s="2" t="s">
        <v>56</v>
      </c>
      <c r="F24" s="2" t="s">
        <v>171</v>
      </c>
      <c r="G24" s="2" t="s">
        <v>25</v>
      </c>
      <c r="H24" s="2" t="s">
        <v>26</v>
      </c>
      <c r="I24" s="2" t="s">
        <v>127</v>
      </c>
      <c r="J24" s="9">
        <v>100</v>
      </c>
      <c r="K24" s="9">
        <v>1460</v>
      </c>
      <c r="L24" s="5">
        <v>27</v>
      </c>
      <c r="M24" s="5">
        <v>1</v>
      </c>
      <c r="N24" s="5">
        <v>14.67</v>
      </c>
      <c r="O24" s="5">
        <v>46.7</v>
      </c>
      <c r="P24" s="5">
        <v>1.85</v>
      </c>
      <c r="Q24" s="5">
        <v>0.54</v>
      </c>
      <c r="R24" s="5">
        <v>14.67</v>
      </c>
      <c r="S24" s="5">
        <v>1800</v>
      </c>
    </row>
    <row r="25" spans="1:19">
      <c r="A25" s="2" t="s">
        <v>172</v>
      </c>
      <c r="B25" s="2" t="s">
        <v>173</v>
      </c>
      <c r="C25" s="2" t="s">
        <v>174</v>
      </c>
      <c r="D25" s="2" t="s">
        <v>175</v>
      </c>
      <c r="E25" s="2" t="s">
        <v>23</v>
      </c>
      <c r="F25" s="2" t="s">
        <v>176</v>
      </c>
      <c r="G25" s="2" t="s">
        <v>72</v>
      </c>
      <c r="H25" s="2" t="s">
        <v>26</v>
      </c>
      <c r="I25" s="2" t="s">
        <v>177</v>
      </c>
      <c r="J25" s="9">
        <v>700</v>
      </c>
      <c r="K25" s="9">
        <v>2350</v>
      </c>
      <c r="L25" s="5">
        <v>76</v>
      </c>
      <c r="M25" s="5">
        <v>0</v>
      </c>
      <c r="N25" s="5">
        <v>38.9</v>
      </c>
      <c r="O25" s="5">
        <v>0</v>
      </c>
      <c r="P25" s="5">
        <v>3.23</v>
      </c>
      <c r="Q25" s="5">
        <v>0.51</v>
      </c>
      <c r="R25" s="5">
        <v>0</v>
      </c>
      <c r="S25" s="5">
        <v>2900</v>
      </c>
    </row>
    <row r="26" spans="1:19">
      <c r="A26" s="2" t="s">
        <v>178</v>
      </c>
      <c r="B26" s="2" t="s">
        <v>179</v>
      </c>
      <c r="C26" s="2" t="s">
        <v>180</v>
      </c>
      <c r="D26" s="2" t="s">
        <v>181</v>
      </c>
      <c r="E26" s="2" t="s">
        <v>132</v>
      </c>
      <c r="F26" s="2" t="s">
        <v>182</v>
      </c>
      <c r="G26" s="2" t="s">
        <v>161</v>
      </c>
      <c r="H26" s="2" t="s">
        <v>26</v>
      </c>
      <c r="I26" s="2" t="s">
        <v>183</v>
      </c>
      <c r="J26" s="9">
        <v>200</v>
      </c>
      <c r="K26" s="9">
        <v>591</v>
      </c>
      <c r="L26" s="5">
        <v>26</v>
      </c>
      <c r="M26" s="5">
        <v>1</v>
      </c>
      <c r="N26" s="5">
        <v>15.95</v>
      </c>
      <c r="O26" s="5">
        <v>64.069999999999993</v>
      </c>
      <c r="P26" s="5">
        <v>4.4000000000000004</v>
      </c>
      <c r="Q26" s="5">
        <v>0.61</v>
      </c>
      <c r="R26" s="5">
        <v>15.95</v>
      </c>
      <c r="S26" s="5">
        <v>2250</v>
      </c>
    </row>
    <row r="27" spans="1:19">
      <c r="A27" s="2" t="s">
        <v>184</v>
      </c>
      <c r="B27" s="2" t="s">
        <v>185</v>
      </c>
      <c r="C27" s="2" t="s">
        <v>186</v>
      </c>
      <c r="D27" s="2" t="s">
        <v>187</v>
      </c>
      <c r="E27" s="2" t="s">
        <v>188</v>
      </c>
      <c r="F27" s="2" t="s">
        <v>189</v>
      </c>
      <c r="G27" s="2" t="s">
        <v>190</v>
      </c>
      <c r="H27" s="2" t="s">
        <v>26</v>
      </c>
      <c r="I27" s="2" t="s">
        <v>95</v>
      </c>
      <c r="J27" s="9">
        <v>700</v>
      </c>
      <c r="K27" s="9">
        <v>1168</v>
      </c>
      <c r="L27" s="5">
        <v>45</v>
      </c>
      <c r="M27" s="5">
        <v>1</v>
      </c>
      <c r="N27" s="5">
        <v>32.130000000000003</v>
      </c>
      <c r="O27" s="5">
        <v>74.989999999999995</v>
      </c>
      <c r="P27" s="5">
        <v>3.85</v>
      </c>
      <c r="Q27" s="5">
        <v>0.71</v>
      </c>
      <c r="R27" s="5">
        <v>32.130000000000003</v>
      </c>
      <c r="S27" s="5">
        <v>1759</v>
      </c>
    </row>
    <row r="28" spans="1:19">
      <c r="A28" s="2" t="s">
        <v>191</v>
      </c>
      <c r="B28" s="2" t="s">
        <v>192</v>
      </c>
      <c r="C28" s="2" t="s">
        <v>193</v>
      </c>
      <c r="D28" s="2" t="s">
        <v>194</v>
      </c>
      <c r="E28" s="2" t="s">
        <v>23</v>
      </c>
      <c r="F28" s="2" t="s">
        <v>195</v>
      </c>
      <c r="G28" s="2" t="s">
        <v>65</v>
      </c>
      <c r="H28" s="2" t="s">
        <v>26</v>
      </c>
      <c r="I28" s="2" t="s">
        <v>43</v>
      </c>
      <c r="J28" s="9">
        <v>700</v>
      </c>
      <c r="K28" s="9">
        <v>1946</v>
      </c>
      <c r="L28" s="5">
        <v>40</v>
      </c>
      <c r="M28" s="5">
        <v>4</v>
      </c>
      <c r="N28" s="5">
        <v>33.28</v>
      </c>
      <c r="O28" s="5">
        <v>199.63</v>
      </c>
      <c r="P28" s="5">
        <v>2.06</v>
      </c>
      <c r="Q28" s="5">
        <v>0.83</v>
      </c>
      <c r="R28" s="5">
        <v>8.32</v>
      </c>
      <c r="S28" s="5">
        <v>1499</v>
      </c>
    </row>
    <row r="29" spans="1:19">
      <c r="A29" s="2" t="s">
        <v>196</v>
      </c>
      <c r="B29" s="2" t="s">
        <v>197</v>
      </c>
      <c r="C29" s="2" t="s">
        <v>198</v>
      </c>
      <c r="D29" s="2" t="s">
        <v>199</v>
      </c>
      <c r="E29" s="2" t="s">
        <v>23</v>
      </c>
      <c r="F29" s="2" t="s">
        <v>200</v>
      </c>
      <c r="G29" s="2" t="s">
        <v>42</v>
      </c>
      <c r="H29" s="2" t="s">
        <v>26</v>
      </c>
      <c r="I29" s="2" t="s">
        <v>66</v>
      </c>
      <c r="J29" s="9">
        <v>300</v>
      </c>
      <c r="K29" s="9">
        <v>1151</v>
      </c>
      <c r="L29" s="5">
        <v>37</v>
      </c>
      <c r="M29" s="5">
        <v>3</v>
      </c>
      <c r="N29" s="5">
        <v>16.350000000000001</v>
      </c>
      <c r="O29" s="5">
        <v>141.4</v>
      </c>
      <c r="P29" s="5">
        <v>3.21</v>
      </c>
      <c r="Q29" s="5">
        <v>0.44</v>
      </c>
      <c r="R29" s="5">
        <v>5.45</v>
      </c>
      <c r="S29" s="5">
        <v>2750</v>
      </c>
    </row>
    <row r="30" spans="1:19">
      <c r="A30" s="2" t="s">
        <v>201</v>
      </c>
      <c r="B30" s="2" t="s">
        <v>202</v>
      </c>
      <c r="C30" s="2" t="s">
        <v>203</v>
      </c>
      <c r="D30" s="2" t="s">
        <v>204</v>
      </c>
      <c r="E30" s="2" t="s">
        <v>56</v>
      </c>
      <c r="F30" s="2" t="s">
        <v>205</v>
      </c>
      <c r="G30" s="2" t="s">
        <v>42</v>
      </c>
      <c r="H30" s="2" t="s">
        <v>26</v>
      </c>
      <c r="I30" s="2" t="s">
        <v>206</v>
      </c>
      <c r="J30" s="9">
        <v>300</v>
      </c>
      <c r="K30" s="9">
        <v>1704</v>
      </c>
      <c r="L30" s="5">
        <v>68</v>
      </c>
      <c r="M30" s="5">
        <v>1</v>
      </c>
      <c r="N30" s="5">
        <v>52.26</v>
      </c>
      <c r="O30" s="5">
        <v>42.27</v>
      </c>
      <c r="P30" s="5">
        <v>3.99</v>
      </c>
      <c r="Q30" s="5">
        <v>0.77</v>
      </c>
      <c r="R30" s="5">
        <v>52.26</v>
      </c>
      <c r="S30" s="5">
        <v>7510</v>
      </c>
    </row>
    <row r="31" spans="1:19">
      <c r="A31" s="2" t="s">
        <v>207</v>
      </c>
      <c r="B31" s="2" t="s">
        <v>208</v>
      </c>
      <c r="C31" s="2" t="s">
        <v>209</v>
      </c>
      <c r="D31" s="2" t="s">
        <v>210</v>
      </c>
      <c r="E31" s="2" t="s">
        <v>112</v>
      </c>
      <c r="F31" s="2" t="s">
        <v>211</v>
      </c>
      <c r="G31" s="2" t="s">
        <v>134</v>
      </c>
      <c r="H31" s="2" t="s">
        <v>26</v>
      </c>
      <c r="I31" s="2" t="s">
        <v>162</v>
      </c>
      <c r="J31" s="9">
        <v>500</v>
      </c>
      <c r="K31" s="9">
        <v>624</v>
      </c>
      <c r="L31" s="5">
        <v>22</v>
      </c>
      <c r="M31" s="5">
        <v>2</v>
      </c>
      <c r="N31" s="5">
        <v>14.52</v>
      </c>
      <c r="O31" s="5">
        <v>74.430000000000007</v>
      </c>
      <c r="P31" s="5">
        <v>3.53</v>
      </c>
      <c r="Q31" s="5">
        <v>0.66</v>
      </c>
      <c r="R31" s="5">
        <v>7.26</v>
      </c>
      <c r="S31" s="5">
        <v>1500</v>
      </c>
    </row>
    <row r="32" spans="1:19">
      <c r="A32" s="2" t="s">
        <v>212</v>
      </c>
      <c r="B32" s="2" t="s">
        <v>213</v>
      </c>
      <c r="C32" s="2" t="s">
        <v>214</v>
      </c>
      <c r="D32" s="2" t="s">
        <v>215</v>
      </c>
      <c r="E32" s="2" t="s">
        <v>85</v>
      </c>
      <c r="F32" s="2" t="s">
        <v>216</v>
      </c>
      <c r="G32" s="2" t="s">
        <v>58</v>
      </c>
      <c r="H32" s="2" t="s">
        <v>26</v>
      </c>
      <c r="I32" s="2" t="s">
        <v>217</v>
      </c>
      <c r="J32" s="9">
        <v>500</v>
      </c>
      <c r="K32" s="9">
        <v>2409</v>
      </c>
      <c r="L32" s="5">
        <v>90</v>
      </c>
      <c r="M32" s="5">
        <v>0</v>
      </c>
      <c r="N32" s="5">
        <v>71.33</v>
      </c>
      <c r="O32" s="5">
        <v>0</v>
      </c>
      <c r="P32" s="5">
        <v>3.74</v>
      </c>
      <c r="Q32" s="5">
        <v>0.79</v>
      </c>
      <c r="R32" s="5">
        <v>0</v>
      </c>
      <c r="S32" s="5">
        <v>2900</v>
      </c>
    </row>
    <row r="33" spans="1:19">
      <c r="A33" s="2" t="s">
        <v>218</v>
      </c>
      <c r="B33" s="2" t="s">
        <v>219</v>
      </c>
      <c r="C33" s="2" t="s">
        <v>220</v>
      </c>
      <c r="D33" s="2" t="s">
        <v>221</v>
      </c>
      <c r="E33" s="2" t="s">
        <v>222</v>
      </c>
      <c r="F33" s="2" t="s">
        <v>223</v>
      </c>
      <c r="G33" s="2" t="s">
        <v>134</v>
      </c>
      <c r="H33" s="2" t="s">
        <v>26</v>
      </c>
      <c r="I33" s="2" t="s">
        <v>155</v>
      </c>
      <c r="J33" s="9">
        <v>700</v>
      </c>
      <c r="K33" s="9">
        <v>1505</v>
      </c>
      <c r="L33" s="5">
        <v>52</v>
      </c>
      <c r="M33" s="5">
        <v>0</v>
      </c>
      <c r="N33" s="5">
        <v>24.21</v>
      </c>
      <c r="O33" s="5">
        <v>0</v>
      </c>
      <c r="P33" s="5">
        <v>3.46</v>
      </c>
      <c r="Q33" s="5">
        <v>0.47</v>
      </c>
      <c r="R33" s="5">
        <v>0</v>
      </c>
      <c r="S33" s="5">
        <v>3250</v>
      </c>
    </row>
    <row r="34" spans="1:19">
      <c r="A34" s="2" t="s">
        <v>224</v>
      </c>
      <c r="B34" s="2" t="s">
        <v>225</v>
      </c>
      <c r="C34" s="2" t="s">
        <v>30</v>
      </c>
      <c r="D34" s="2" t="s">
        <v>226</v>
      </c>
      <c r="E34" s="2" t="s">
        <v>118</v>
      </c>
      <c r="F34" s="2" t="s">
        <v>227</v>
      </c>
      <c r="G34" s="2" t="s">
        <v>72</v>
      </c>
      <c r="H34" s="2" t="s">
        <v>26</v>
      </c>
      <c r="I34" s="2" t="s">
        <v>66</v>
      </c>
      <c r="J34" s="9">
        <v>100</v>
      </c>
      <c r="K34" s="9">
        <v>1159</v>
      </c>
      <c r="L34" s="5">
        <v>24</v>
      </c>
      <c r="M34" s="5">
        <v>2</v>
      </c>
      <c r="N34" s="5">
        <v>13.03</v>
      </c>
      <c r="O34" s="5">
        <v>133.86000000000001</v>
      </c>
      <c r="P34" s="5">
        <v>2.0699999999999998</v>
      </c>
      <c r="Q34" s="5">
        <v>0.54</v>
      </c>
      <c r="R34" s="5">
        <v>6.52</v>
      </c>
      <c r="S34" s="5">
        <v>4500</v>
      </c>
    </row>
    <row r="35" spans="1:19">
      <c r="A35" s="2" t="s">
        <v>228</v>
      </c>
      <c r="B35" s="2" t="s">
        <v>229</v>
      </c>
      <c r="C35" s="2" t="s">
        <v>230</v>
      </c>
      <c r="D35" s="2" t="s">
        <v>231</v>
      </c>
      <c r="E35" s="2" t="s">
        <v>118</v>
      </c>
      <c r="F35" s="2">
        <v>0</v>
      </c>
      <c r="G35" s="2" t="s">
        <v>94</v>
      </c>
      <c r="H35" s="2" t="s">
        <v>26</v>
      </c>
      <c r="I35" s="2" t="s">
        <v>232</v>
      </c>
      <c r="J35" s="9">
        <v>400</v>
      </c>
      <c r="K35" s="9">
        <v>788</v>
      </c>
      <c r="L35" s="5">
        <v>17</v>
      </c>
      <c r="M35" s="5">
        <v>0</v>
      </c>
      <c r="N35" s="5">
        <v>13.99</v>
      </c>
      <c r="O35" s="5">
        <v>0</v>
      </c>
      <c r="P35" s="5">
        <v>2.16</v>
      </c>
      <c r="Q35" s="5">
        <v>0.82</v>
      </c>
      <c r="R35" s="5">
        <v>0</v>
      </c>
      <c r="S35" s="5">
        <v>5417</v>
      </c>
    </row>
    <row r="36" spans="1:19">
      <c r="A36" s="2" t="s">
        <v>233</v>
      </c>
      <c r="B36" s="2" t="s">
        <v>234</v>
      </c>
      <c r="C36" s="2" t="s">
        <v>235</v>
      </c>
      <c r="D36" s="2" t="s">
        <v>236</v>
      </c>
      <c r="E36" s="2" t="s">
        <v>237</v>
      </c>
      <c r="F36" s="2" t="s">
        <v>238</v>
      </c>
      <c r="G36" s="2" t="s">
        <v>190</v>
      </c>
      <c r="H36" s="2" t="s">
        <v>26</v>
      </c>
      <c r="I36" s="2" t="s">
        <v>80</v>
      </c>
      <c r="J36" s="9">
        <v>400</v>
      </c>
      <c r="K36" s="9">
        <v>1941</v>
      </c>
      <c r="L36" s="5">
        <v>85</v>
      </c>
      <c r="M36" s="5">
        <v>3</v>
      </c>
      <c r="N36" s="5">
        <v>40.6</v>
      </c>
      <c r="O36" s="5">
        <v>136.75</v>
      </c>
      <c r="P36" s="5">
        <v>4.38</v>
      </c>
      <c r="Q36" s="5">
        <v>0.48</v>
      </c>
      <c r="R36" s="5">
        <v>13.53</v>
      </c>
      <c r="S36" s="5">
        <v>1300</v>
      </c>
    </row>
    <row r="37" spans="1:19">
      <c r="A37" s="2" t="s">
        <v>239</v>
      </c>
      <c r="B37" s="2" t="s">
        <v>225</v>
      </c>
      <c r="C37" s="2" t="s">
        <v>240</v>
      </c>
      <c r="D37" s="2" t="s">
        <v>241</v>
      </c>
      <c r="E37" s="2" t="s">
        <v>23</v>
      </c>
      <c r="F37" s="2" t="s">
        <v>242</v>
      </c>
      <c r="G37" s="2" t="s">
        <v>34</v>
      </c>
      <c r="H37" s="2" t="s">
        <v>26</v>
      </c>
      <c r="I37" s="2" t="s">
        <v>135</v>
      </c>
      <c r="J37" s="9">
        <v>700</v>
      </c>
      <c r="K37" s="9">
        <v>676</v>
      </c>
      <c r="L37" s="5">
        <v>22</v>
      </c>
      <c r="M37" s="5">
        <v>1</v>
      </c>
      <c r="N37" s="5">
        <v>14.77</v>
      </c>
      <c r="O37" s="5">
        <v>49.55</v>
      </c>
      <c r="P37" s="5">
        <v>3.25</v>
      </c>
      <c r="Q37" s="5">
        <v>0.67</v>
      </c>
      <c r="R37" s="5">
        <v>14.77</v>
      </c>
      <c r="S37" s="5">
        <v>1500</v>
      </c>
    </row>
    <row r="38" spans="1:19">
      <c r="A38" s="2" t="s">
        <v>243</v>
      </c>
      <c r="B38" s="2" t="s">
        <v>244</v>
      </c>
      <c r="C38" s="2" t="s">
        <v>245</v>
      </c>
      <c r="D38" s="2" t="s">
        <v>246</v>
      </c>
      <c r="E38" s="2" t="s">
        <v>23</v>
      </c>
      <c r="F38" s="2" t="s">
        <v>247</v>
      </c>
      <c r="G38" s="2" t="s">
        <v>134</v>
      </c>
      <c r="H38" s="2" t="s">
        <v>26</v>
      </c>
      <c r="I38" s="2" t="s">
        <v>248</v>
      </c>
      <c r="J38" s="9">
        <v>500</v>
      </c>
      <c r="K38" s="9">
        <v>1268</v>
      </c>
      <c r="L38" s="5">
        <v>50</v>
      </c>
      <c r="M38" s="5">
        <v>1</v>
      </c>
      <c r="N38" s="5">
        <v>34.57</v>
      </c>
      <c r="O38" s="5">
        <v>50.35</v>
      </c>
      <c r="P38" s="5">
        <v>3.94</v>
      </c>
      <c r="Q38" s="5">
        <v>0.69</v>
      </c>
      <c r="R38" s="5">
        <v>34.57</v>
      </c>
      <c r="S38" s="5">
        <v>2167</v>
      </c>
    </row>
    <row r="39" spans="1:19">
      <c r="A39" s="2" t="s">
        <v>249</v>
      </c>
      <c r="B39" s="2" t="s">
        <v>250</v>
      </c>
      <c r="C39" s="2" t="s">
        <v>83</v>
      </c>
      <c r="D39" s="2" t="s">
        <v>251</v>
      </c>
      <c r="E39" s="2" t="s">
        <v>23</v>
      </c>
      <c r="F39" s="2" t="s">
        <v>252</v>
      </c>
      <c r="G39" s="2" t="s">
        <v>253</v>
      </c>
      <c r="H39" s="2" t="s">
        <v>26</v>
      </c>
      <c r="I39" s="2" t="s">
        <v>135</v>
      </c>
      <c r="J39" s="9">
        <v>700</v>
      </c>
      <c r="K39" s="9">
        <v>541</v>
      </c>
      <c r="L39" s="5">
        <v>18</v>
      </c>
      <c r="M39" s="5">
        <v>0</v>
      </c>
      <c r="N39" s="5">
        <v>11.76</v>
      </c>
      <c r="O39" s="5">
        <v>0</v>
      </c>
      <c r="P39" s="5">
        <v>3.33</v>
      </c>
      <c r="Q39" s="5">
        <v>0.65</v>
      </c>
      <c r="R39" s="5">
        <v>0</v>
      </c>
      <c r="S39" s="5">
        <v>2708</v>
      </c>
    </row>
    <row r="40" spans="1:19">
      <c r="A40" s="2" t="s">
        <v>254</v>
      </c>
      <c r="B40" s="2" t="s">
        <v>255</v>
      </c>
      <c r="C40" s="2" t="s">
        <v>256</v>
      </c>
      <c r="D40" s="2" t="s">
        <v>257</v>
      </c>
      <c r="E40" s="2" t="s">
        <v>258</v>
      </c>
      <c r="F40" s="2" t="s">
        <v>259</v>
      </c>
      <c r="G40" s="2" t="s">
        <v>260</v>
      </c>
      <c r="H40" s="2" t="s">
        <v>26</v>
      </c>
      <c r="I40" s="2" t="s">
        <v>135</v>
      </c>
      <c r="J40" s="9">
        <v>100</v>
      </c>
      <c r="K40" s="9">
        <v>1818</v>
      </c>
      <c r="L40" s="5">
        <v>67</v>
      </c>
      <c r="M40" s="5">
        <v>0</v>
      </c>
      <c r="N40" s="5">
        <v>43.74</v>
      </c>
      <c r="O40" s="5">
        <v>0</v>
      </c>
      <c r="P40" s="5">
        <v>3.69</v>
      </c>
      <c r="Q40" s="5">
        <v>0.65</v>
      </c>
      <c r="R40" s="5">
        <v>0</v>
      </c>
      <c r="S40" s="5">
        <v>3250</v>
      </c>
    </row>
    <row r="41" spans="1:19">
      <c r="A41" s="2" t="s">
        <v>261</v>
      </c>
      <c r="B41" s="2" t="s">
        <v>262</v>
      </c>
      <c r="C41" s="2" t="s">
        <v>263</v>
      </c>
      <c r="D41" s="2" t="s">
        <v>264</v>
      </c>
      <c r="E41" s="2" t="s">
        <v>23</v>
      </c>
      <c r="F41" s="2" t="s">
        <v>265</v>
      </c>
      <c r="G41" s="2" t="s">
        <v>266</v>
      </c>
      <c r="H41" s="2" t="s">
        <v>26</v>
      </c>
      <c r="I41" s="2" t="s">
        <v>183</v>
      </c>
      <c r="J41" s="9">
        <v>400</v>
      </c>
      <c r="K41" s="9">
        <v>2032</v>
      </c>
      <c r="L41" s="5">
        <v>90</v>
      </c>
      <c r="M41" s="5">
        <v>0</v>
      </c>
      <c r="N41" s="5">
        <v>74.64</v>
      </c>
      <c r="O41" s="5">
        <v>0</v>
      </c>
      <c r="P41" s="5">
        <v>4.43</v>
      </c>
      <c r="Q41" s="5">
        <v>0.83</v>
      </c>
      <c r="R41" s="5">
        <v>0</v>
      </c>
      <c r="S41" s="5">
        <v>4100</v>
      </c>
    </row>
    <row r="42" spans="1:19">
      <c r="A42" s="2" t="s">
        <v>267</v>
      </c>
      <c r="B42" s="2" t="s">
        <v>268</v>
      </c>
      <c r="C42" s="2" t="s">
        <v>269</v>
      </c>
      <c r="D42" s="2" t="s">
        <v>270</v>
      </c>
      <c r="E42" s="2" t="s">
        <v>32</v>
      </c>
      <c r="F42" s="2" t="s">
        <v>271</v>
      </c>
      <c r="G42" s="2" t="s">
        <v>161</v>
      </c>
      <c r="H42" s="2" t="s">
        <v>26</v>
      </c>
      <c r="I42" s="2" t="s">
        <v>120</v>
      </c>
      <c r="J42" s="9">
        <v>300</v>
      </c>
      <c r="K42" s="9">
        <v>2373</v>
      </c>
      <c r="L42" s="5">
        <v>55</v>
      </c>
      <c r="M42" s="5">
        <v>0</v>
      </c>
      <c r="N42" s="5">
        <v>25.61</v>
      </c>
      <c r="O42" s="5">
        <v>0</v>
      </c>
      <c r="P42" s="5">
        <v>2.3199999999999998</v>
      </c>
      <c r="Q42" s="5">
        <v>0.47</v>
      </c>
      <c r="R42" s="5">
        <v>0</v>
      </c>
      <c r="S42" s="5">
        <v>3400</v>
      </c>
    </row>
    <row r="43" spans="1:19">
      <c r="A43" s="2" t="s">
        <v>272</v>
      </c>
      <c r="B43" s="2" t="s">
        <v>273</v>
      </c>
      <c r="C43" s="2" t="s">
        <v>274</v>
      </c>
      <c r="D43" s="2" t="s">
        <v>275</v>
      </c>
      <c r="E43" s="2" t="s">
        <v>276</v>
      </c>
      <c r="F43" s="2" t="s">
        <v>277</v>
      </c>
      <c r="G43" s="2" t="s">
        <v>72</v>
      </c>
      <c r="H43" s="2" t="s">
        <v>26</v>
      </c>
      <c r="I43" s="2" t="s">
        <v>127</v>
      </c>
      <c r="J43" s="9">
        <v>1000</v>
      </c>
      <c r="K43" s="9">
        <v>1148</v>
      </c>
      <c r="L43" s="5">
        <v>17</v>
      </c>
      <c r="M43" s="5">
        <v>1</v>
      </c>
      <c r="N43" s="5">
        <v>8.0500000000000007</v>
      </c>
      <c r="O43" s="5">
        <v>70.319999999999993</v>
      </c>
      <c r="P43" s="5">
        <v>1.48</v>
      </c>
      <c r="Q43" s="5">
        <v>0.47</v>
      </c>
      <c r="R43" s="5">
        <v>8.0500000000000007</v>
      </c>
      <c r="S43" s="5">
        <v>2498</v>
      </c>
    </row>
    <row r="44" spans="1:19">
      <c r="A44" s="2" t="s">
        <v>278</v>
      </c>
      <c r="B44" s="2" t="s">
        <v>90</v>
      </c>
      <c r="C44" s="2" t="s">
        <v>279</v>
      </c>
      <c r="D44" s="2" t="s">
        <v>280</v>
      </c>
      <c r="E44" s="2" t="s">
        <v>281</v>
      </c>
      <c r="F44" s="2" t="s">
        <v>282</v>
      </c>
      <c r="G44" s="2" t="s">
        <v>161</v>
      </c>
      <c r="H44" s="2" t="s">
        <v>26</v>
      </c>
      <c r="I44" s="2" t="s">
        <v>206</v>
      </c>
      <c r="J44" s="9">
        <v>500</v>
      </c>
      <c r="K44" s="9">
        <v>2166</v>
      </c>
      <c r="L44" s="5">
        <v>39</v>
      </c>
      <c r="M44" s="5">
        <v>3</v>
      </c>
      <c r="N44" s="5">
        <v>20.6</v>
      </c>
      <c r="O44" s="5">
        <v>175.07</v>
      </c>
      <c r="P44" s="5">
        <v>1.8</v>
      </c>
      <c r="Q44" s="5">
        <v>0.53</v>
      </c>
      <c r="R44" s="5">
        <v>6.87</v>
      </c>
      <c r="S44" s="5">
        <v>2167</v>
      </c>
    </row>
    <row r="45" spans="1:19">
      <c r="A45" s="2" t="s">
        <v>283</v>
      </c>
      <c r="B45" s="2" t="s">
        <v>284</v>
      </c>
      <c r="C45" s="2" t="s">
        <v>285</v>
      </c>
      <c r="D45" s="2" t="s">
        <v>286</v>
      </c>
      <c r="E45" s="2" t="s">
        <v>40</v>
      </c>
      <c r="F45" s="2" t="s">
        <v>287</v>
      </c>
      <c r="G45" s="2" t="s">
        <v>260</v>
      </c>
      <c r="H45" s="2" t="s">
        <v>26</v>
      </c>
      <c r="I45" s="2" t="s">
        <v>155</v>
      </c>
      <c r="J45" s="9">
        <v>600</v>
      </c>
      <c r="K45" s="9">
        <v>1430</v>
      </c>
      <c r="L45" s="5">
        <v>61</v>
      </c>
      <c r="M45" s="5">
        <v>2</v>
      </c>
      <c r="N45" s="5">
        <v>45.15</v>
      </c>
      <c r="O45" s="5">
        <v>104.72</v>
      </c>
      <c r="P45" s="5">
        <v>4.2699999999999996</v>
      </c>
      <c r="Q45" s="5">
        <v>0.74</v>
      </c>
      <c r="R45" s="5">
        <v>22.58</v>
      </c>
      <c r="S45" s="5">
        <v>2000</v>
      </c>
    </row>
    <row r="46" spans="1:19">
      <c r="A46" s="2" t="s">
        <v>288</v>
      </c>
      <c r="B46" s="2" t="s">
        <v>289</v>
      </c>
      <c r="C46" s="2" t="s">
        <v>290</v>
      </c>
      <c r="D46" s="2" t="s">
        <v>291</v>
      </c>
      <c r="E46" s="2" t="s">
        <v>23</v>
      </c>
      <c r="F46" s="2" t="s">
        <v>292</v>
      </c>
      <c r="G46" s="2" t="s">
        <v>50</v>
      </c>
      <c r="H46" s="2" t="s">
        <v>26</v>
      </c>
      <c r="I46" s="2" t="s">
        <v>293</v>
      </c>
      <c r="J46" s="9">
        <v>1000</v>
      </c>
      <c r="K46" s="9">
        <v>2055</v>
      </c>
      <c r="L46" s="5">
        <v>85</v>
      </c>
      <c r="M46" s="5">
        <v>0</v>
      </c>
      <c r="N46" s="5">
        <v>64.77</v>
      </c>
      <c r="O46" s="5">
        <v>0</v>
      </c>
      <c r="P46" s="5">
        <v>4.1399999999999997</v>
      </c>
      <c r="Q46" s="5">
        <v>0.76</v>
      </c>
      <c r="R46" s="5">
        <v>0</v>
      </c>
      <c r="S46" s="5">
        <v>3100</v>
      </c>
    </row>
    <row r="47" spans="1:19">
      <c r="A47" s="2" t="s">
        <v>294</v>
      </c>
      <c r="B47" s="2" t="s">
        <v>295</v>
      </c>
      <c r="C47" s="2" t="s">
        <v>296</v>
      </c>
      <c r="D47" s="2" t="s">
        <v>297</v>
      </c>
      <c r="E47" s="2" t="s">
        <v>298</v>
      </c>
      <c r="F47" s="2" t="s">
        <v>299</v>
      </c>
      <c r="G47" s="2" t="s">
        <v>266</v>
      </c>
      <c r="H47" s="2" t="s">
        <v>26</v>
      </c>
      <c r="I47" s="2" t="s">
        <v>300</v>
      </c>
      <c r="J47" s="9">
        <v>400</v>
      </c>
      <c r="K47" s="9">
        <v>1727</v>
      </c>
      <c r="L47" s="5">
        <v>26</v>
      </c>
      <c r="M47" s="5">
        <v>3</v>
      </c>
      <c r="N47" s="5">
        <v>16.670000000000002</v>
      </c>
      <c r="O47" s="5">
        <v>162.56</v>
      </c>
      <c r="P47" s="5">
        <v>1.51</v>
      </c>
      <c r="Q47" s="5">
        <v>0.64</v>
      </c>
      <c r="R47" s="5">
        <v>5.56</v>
      </c>
      <c r="S47" s="5">
        <v>1924</v>
      </c>
    </row>
    <row r="48" spans="1:19">
      <c r="A48" s="2" t="s">
        <v>301</v>
      </c>
      <c r="B48" s="2" t="s">
        <v>302</v>
      </c>
      <c r="C48" s="2" t="s">
        <v>303</v>
      </c>
      <c r="D48" s="2" t="s">
        <v>304</v>
      </c>
      <c r="E48" s="2" t="s">
        <v>305</v>
      </c>
      <c r="F48" s="2" t="s">
        <v>306</v>
      </c>
      <c r="G48" s="2" t="s">
        <v>161</v>
      </c>
      <c r="H48" s="2" t="s">
        <v>26</v>
      </c>
      <c r="I48" s="2" t="s">
        <v>232</v>
      </c>
      <c r="J48" s="9">
        <v>300</v>
      </c>
      <c r="K48" s="9">
        <v>787</v>
      </c>
      <c r="L48" s="5">
        <v>26</v>
      </c>
      <c r="M48" s="5">
        <v>1</v>
      </c>
      <c r="N48" s="5">
        <v>16.34</v>
      </c>
      <c r="O48" s="5">
        <v>50.36</v>
      </c>
      <c r="P48" s="5">
        <v>3.3</v>
      </c>
      <c r="Q48" s="5">
        <v>0.63</v>
      </c>
      <c r="R48" s="5">
        <v>16.34</v>
      </c>
      <c r="S48" s="5">
        <v>4000</v>
      </c>
    </row>
    <row r="49" spans="1:19">
      <c r="A49" s="2" t="s">
        <v>307</v>
      </c>
      <c r="B49" s="2" t="s">
        <v>308</v>
      </c>
      <c r="C49" s="2" t="s">
        <v>309</v>
      </c>
      <c r="D49" s="2" t="s">
        <v>310</v>
      </c>
      <c r="E49" s="2" t="s">
        <v>78</v>
      </c>
      <c r="F49" s="2" t="s">
        <v>311</v>
      </c>
      <c r="G49" s="2" t="s">
        <v>312</v>
      </c>
      <c r="H49" s="2" t="s">
        <v>26</v>
      </c>
      <c r="I49" s="2" t="s">
        <v>313</v>
      </c>
      <c r="J49" s="9">
        <v>500</v>
      </c>
      <c r="K49" s="9">
        <v>1201</v>
      </c>
      <c r="L49" s="5">
        <v>41</v>
      </c>
      <c r="M49" s="5">
        <v>3</v>
      </c>
      <c r="N49" s="5">
        <v>33.78</v>
      </c>
      <c r="O49" s="5">
        <v>118.8</v>
      </c>
      <c r="P49" s="5">
        <v>3.41</v>
      </c>
      <c r="Q49" s="5">
        <v>0.82</v>
      </c>
      <c r="R49" s="5">
        <v>11.26</v>
      </c>
      <c r="S49" s="5">
        <v>3250</v>
      </c>
    </row>
    <row r="50" spans="1:19">
      <c r="A50" s="2" t="s">
        <v>314</v>
      </c>
      <c r="B50" s="2" t="s">
        <v>315</v>
      </c>
      <c r="C50" s="2" t="s">
        <v>316</v>
      </c>
      <c r="D50" s="2" t="s">
        <v>317</v>
      </c>
      <c r="E50" s="2" t="s">
        <v>112</v>
      </c>
      <c r="F50" s="2" t="s">
        <v>318</v>
      </c>
      <c r="G50" s="2" t="s">
        <v>50</v>
      </c>
      <c r="H50" s="2" t="s">
        <v>26</v>
      </c>
      <c r="I50" s="2" t="s">
        <v>319</v>
      </c>
      <c r="J50" s="9">
        <v>200</v>
      </c>
      <c r="K50" s="9">
        <v>1494</v>
      </c>
      <c r="L50" s="5">
        <v>33</v>
      </c>
      <c r="M50" s="5">
        <v>1</v>
      </c>
      <c r="N50" s="5">
        <v>20.58</v>
      </c>
      <c r="O50" s="5">
        <v>72.03</v>
      </c>
      <c r="P50" s="5">
        <v>2.21</v>
      </c>
      <c r="Q50" s="5">
        <v>0.62</v>
      </c>
      <c r="R50" s="5">
        <v>20.58</v>
      </c>
      <c r="S50" s="5">
        <v>1382</v>
      </c>
    </row>
    <row r="51" spans="1:19">
      <c r="A51" s="2" t="s">
        <v>320</v>
      </c>
      <c r="B51" s="2" t="s">
        <v>321</v>
      </c>
      <c r="C51" s="2" t="s">
        <v>322</v>
      </c>
      <c r="D51" s="2" t="s">
        <v>236</v>
      </c>
      <c r="E51" s="2" t="s">
        <v>237</v>
      </c>
      <c r="F51" s="2" t="s">
        <v>323</v>
      </c>
      <c r="G51" s="2" t="s">
        <v>253</v>
      </c>
      <c r="H51" s="2" t="s">
        <v>26</v>
      </c>
      <c r="I51" s="2" t="s">
        <v>155</v>
      </c>
      <c r="J51" s="9">
        <v>700</v>
      </c>
      <c r="K51" s="9">
        <v>2175</v>
      </c>
      <c r="L51" s="5">
        <v>60</v>
      </c>
      <c r="M51" s="5">
        <v>6</v>
      </c>
      <c r="N51" s="5">
        <v>38.89</v>
      </c>
      <c r="O51" s="5">
        <v>339.75</v>
      </c>
      <c r="P51" s="5">
        <v>2.76</v>
      </c>
      <c r="Q51" s="5">
        <v>0.65</v>
      </c>
      <c r="R51" s="5">
        <v>6.48</v>
      </c>
      <c r="S51" s="5">
        <v>4000</v>
      </c>
    </row>
    <row r="52" spans="1:19">
      <c r="A52" s="2" t="s">
        <v>324</v>
      </c>
      <c r="B52" s="2" t="s">
        <v>325</v>
      </c>
      <c r="C52" s="2" t="s">
        <v>326</v>
      </c>
      <c r="D52" s="2" t="s">
        <v>327</v>
      </c>
      <c r="E52" s="2" t="s">
        <v>40</v>
      </c>
      <c r="F52" s="2" t="s">
        <v>328</v>
      </c>
      <c r="G52" s="2" t="s">
        <v>58</v>
      </c>
      <c r="H52" s="2" t="s">
        <v>26</v>
      </c>
      <c r="I52" s="2" t="s">
        <v>293</v>
      </c>
      <c r="J52" s="9">
        <v>200</v>
      </c>
      <c r="K52" s="9">
        <v>2179</v>
      </c>
      <c r="L52" s="5">
        <v>71</v>
      </c>
      <c r="M52" s="5">
        <v>3</v>
      </c>
      <c r="N52" s="5">
        <v>32.409999999999997</v>
      </c>
      <c r="O52" s="5">
        <v>119.61</v>
      </c>
      <c r="P52" s="5">
        <v>3.26</v>
      </c>
      <c r="Q52" s="5">
        <v>0.46</v>
      </c>
      <c r="R52" s="5">
        <v>10.8</v>
      </c>
      <c r="S52" s="5">
        <v>3000</v>
      </c>
    </row>
    <row r="53" spans="1:19">
      <c r="A53" s="2" t="s">
        <v>329</v>
      </c>
      <c r="B53" s="2" t="s">
        <v>330</v>
      </c>
      <c r="C53" s="2" t="s">
        <v>331</v>
      </c>
      <c r="D53" s="2" t="s">
        <v>332</v>
      </c>
      <c r="E53" s="2" t="s">
        <v>23</v>
      </c>
      <c r="F53" s="2" t="s">
        <v>333</v>
      </c>
      <c r="G53" s="2" t="s">
        <v>94</v>
      </c>
      <c r="H53" s="2" t="s">
        <v>26</v>
      </c>
      <c r="I53" s="2" t="s">
        <v>300</v>
      </c>
      <c r="J53" s="9">
        <v>500</v>
      </c>
      <c r="K53" s="9">
        <v>1566</v>
      </c>
      <c r="L53" s="5">
        <v>29</v>
      </c>
      <c r="M53" s="5">
        <v>0</v>
      </c>
      <c r="N53" s="5">
        <v>14.11</v>
      </c>
      <c r="O53" s="5">
        <v>0</v>
      </c>
      <c r="P53" s="5">
        <v>1.85</v>
      </c>
      <c r="Q53" s="5">
        <v>0.49</v>
      </c>
      <c r="R53" s="5">
        <v>0</v>
      </c>
      <c r="S53" s="5">
        <v>1300</v>
      </c>
    </row>
    <row r="54" spans="1:19">
      <c r="A54" s="2" t="s">
        <v>334</v>
      </c>
      <c r="B54" s="2" t="s">
        <v>335</v>
      </c>
      <c r="C54" s="2" t="s">
        <v>83</v>
      </c>
      <c r="D54" s="2" t="s">
        <v>336</v>
      </c>
      <c r="E54" s="2" t="s">
        <v>337</v>
      </c>
      <c r="F54" s="2" t="s">
        <v>338</v>
      </c>
      <c r="G54" s="2" t="s">
        <v>161</v>
      </c>
      <c r="H54" s="2" t="s">
        <v>26</v>
      </c>
      <c r="I54" s="2" t="s">
        <v>88</v>
      </c>
      <c r="J54" s="9">
        <v>600</v>
      </c>
      <c r="K54" s="9">
        <v>1376</v>
      </c>
      <c r="L54" s="5">
        <v>54</v>
      </c>
      <c r="M54" s="5">
        <v>1</v>
      </c>
      <c r="N54" s="5">
        <v>42.71</v>
      </c>
      <c r="O54" s="5">
        <v>70.64</v>
      </c>
      <c r="P54" s="5">
        <v>3.92</v>
      </c>
      <c r="Q54" s="5">
        <v>0.79</v>
      </c>
      <c r="R54" s="5">
        <v>42.71</v>
      </c>
      <c r="S54" s="5">
        <v>2750</v>
      </c>
    </row>
    <row r="55" spans="1:19">
      <c r="A55" s="2" t="s">
        <v>339</v>
      </c>
      <c r="B55" s="2" t="s">
        <v>340</v>
      </c>
      <c r="C55" s="2" t="s">
        <v>341</v>
      </c>
      <c r="D55" s="2" t="s">
        <v>342</v>
      </c>
      <c r="E55" s="2" t="s">
        <v>23</v>
      </c>
      <c r="F55" s="2" t="s">
        <v>343</v>
      </c>
      <c r="G55" s="2" t="s">
        <v>344</v>
      </c>
      <c r="H55" s="2" t="s">
        <v>26</v>
      </c>
      <c r="I55" s="2" t="s">
        <v>120</v>
      </c>
      <c r="J55" s="9">
        <v>700</v>
      </c>
      <c r="K55" s="9">
        <v>1699</v>
      </c>
      <c r="L55" s="5">
        <v>40</v>
      </c>
      <c r="M55" s="5">
        <v>0</v>
      </c>
      <c r="N55" s="5">
        <v>29.9</v>
      </c>
      <c r="O55" s="5">
        <v>0</v>
      </c>
      <c r="P55" s="5">
        <v>2.35</v>
      </c>
      <c r="Q55" s="5">
        <v>0.75</v>
      </c>
      <c r="R55" s="5">
        <v>0</v>
      </c>
      <c r="S55" s="5">
        <v>1500</v>
      </c>
    </row>
    <row r="56" spans="1:19">
      <c r="A56" s="2" t="s">
        <v>345</v>
      </c>
      <c r="B56" s="2" t="s">
        <v>346</v>
      </c>
      <c r="C56" s="2" t="s">
        <v>30</v>
      </c>
      <c r="D56" s="2" t="s">
        <v>251</v>
      </c>
      <c r="E56" s="2" t="s">
        <v>23</v>
      </c>
      <c r="F56" s="2" t="s">
        <v>347</v>
      </c>
      <c r="G56" s="2" t="s">
        <v>34</v>
      </c>
      <c r="H56" s="2" t="s">
        <v>26</v>
      </c>
      <c r="I56" s="2" t="s">
        <v>183</v>
      </c>
      <c r="J56" s="9">
        <v>700</v>
      </c>
      <c r="K56" s="9">
        <v>2379</v>
      </c>
      <c r="L56" s="5">
        <v>60</v>
      </c>
      <c r="M56" s="5">
        <v>0</v>
      </c>
      <c r="N56" s="5">
        <v>25.86</v>
      </c>
      <c r="O56" s="5">
        <v>0</v>
      </c>
      <c r="P56" s="5">
        <v>2.52</v>
      </c>
      <c r="Q56" s="5">
        <v>0.43</v>
      </c>
      <c r="R56" s="5">
        <v>0</v>
      </c>
      <c r="S56" s="5">
        <v>4100</v>
      </c>
    </row>
    <row r="57" spans="1:19">
      <c r="A57" s="2" t="s">
        <v>348</v>
      </c>
      <c r="B57" s="2" t="s">
        <v>349</v>
      </c>
      <c r="C57" s="2" t="s">
        <v>350</v>
      </c>
      <c r="D57" s="2" t="s">
        <v>251</v>
      </c>
      <c r="E57" s="2" t="s">
        <v>23</v>
      </c>
      <c r="F57" s="2" t="s">
        <v>351</v>
      </c>
      <c r="G57" s="2" t="s">
        <v>94</v>
      </c>
      <c r="H57" s="2" t="s">
        <v>26</v>
      </c>
      <c r="I57" s="2" t="s">
        <v>120</v>
      </c>
      <c r="J57" s="9">
        <v>100</v>
      </c>
      <c r="K57" s="9">
        <v>1809</v>
      </c>
      <c r="L57" s="5">
        <v>65</v>
      </c>
      <c r="M57" s="5">
        <v>0</v>
      </c>
      <c r="N57" s="5">
        <v>26.58</v>
      </c>
      <c r="O57" s="5">
        <v>0</v>
      </c>
      <c r="P57" s="5">
        <v>3.59</v>
      </c>
      <c r="Q57" s="5">
        <v>0.41</v>
      </c>
      <c r="R57" s="5">
        <v>0</v>
      </c>
      <c r="S57" s="5">
        <v>3400</v>
      </c>
    </row>
    <row r="58" spans="1:19">
      <c r="A58" s="2" t="s">
        <v>352</v>
      </c>
      <c r="B58" s="2" t="s">
        <v>295</v>
      </c>
      <c r="C58" s="2" t="s">
        <v>353</v>
      </c>
      <c r="D58" s="2" t="s">
        <v>354</v>
      </c>
      <c r="E58" s="2" t="s">
        <v>188</v>
      </c>
      <c r="F58" s="2" t="s">
        <v>355</v>
      </c>
      <c r="G58" s="2" t="s">
        <v>34</v>
      </c>
      <c r="H58" s="2" t="s">
        <v>26</v>
      </c>
      <c r="I58" s="2" t="s">
        <v>356</v>
      </c>
      <c r="J58" s="9">
        <v>100</v>
      </c>
      <c r="K58" s="9">
        <v>1757</v>
      </c>
      <c r="L58" s="5">
        <v>38</v>
      </c>
      <c r="M58" s="5">
        <v>3</v>
      </c>
      <c r="N58" s="5">
        <v>28.25</v>
      </c>
      <c r="O58" s="5">
        <v>193.95</v>
      </c>
      <c r="P58" s="5">
        <v>2.16</v>
      </c>
      <c r="Q58" s="5">
        <v>0.74</v>
      </c>
      <c r="R58" s="5">
        <v>9.42</v>
      </c>
      <c r="S58" s="5">
        <v>3250</v>
      </c>
    </row>
    <row r="59" spans="1:19">
      <c r="A59" s="2" t="s">
        <v>357</v>
      </c>
      <c r="B59" s="2" t="s">
        <v>219</v>
      </c>
      <c r="C59" s="2" t="s">
        <v>358</v>
      </c>
      <c r="D59" s="2" t="s">
        <v>359</v>
      </c>
      <c r="E59" s="2" t="s">
        <v>40</v>
      </c>
      <c r="F59" s="2" t="s">
        <v>360</v>
      </c>
      <c r="G59" s="2" t="s">
        <v>161</v>
      </c>
      <c r="H59" s="2" t="s">
        <v>26</v>
      </c>
      <c r="I59" s="2" t="s">
        <v>361</v>
      </c>
      <c r="J59" s="9">
        <v>300</v>
      </c>
      <c r="K59" s="9">
        <v>2459</v>
      </c>
      <c r="L59" s="5">
        <v>39</v>
      </c>
      <c r="M59" s="5">
        <v>0</v>
      </c>
      <c r="N59" s="5">
        <v>28.03</v>
      </c>
      <c r="O59" s="5">
        <v>0</v>
      </c>
      <c r="P59" s="5">
        <v>1.59</v>
      </c>
      <c r="Q59" s="5">
        <v>0.72</v>
      </c>
      <c r="R59" s="5">
        <v>0</v>
      </c>
      <c r="S59" s="5">
        <v>2400</v>
      </c>
    </row>
    <row r="60" spans="1:19">
      <c r="A60" s="2" t="s">
        <v>362</v>
      </c>
      <c r="B60" s="2" t="s">
        <v>363</v>
      </c>
      <c r="C60" s="2" t="s">
        <v>364</v>
      </c>
      <c r="D60" s="2" t="s">
        <v>264</v>
      </c>
      <c r="E60" s="2" t="s">
        <v>23</v>
      </c>
      <c r="F60" s="2" t="s">
        <v>24</v>
      </c>
      <c r="G60" s="2" t="s">
        <v>50</v>
      </c>
      <c r="H60" s="2" t="s">
        <v>26</v>
      </c>
      <c r="I60" s="2" t="s">
        <v>27</v>
      </c>
      <c r="J60" s="9">
        <v>300</v>
      </c>
      <c r="K60" s="9">
        <v>762</v>
      </c>
      <c r="L60" s="5">
        <v>22</v>
      </c>
      <c r="M60" s="5">
        <v>2</v>
      </c>
      <c r="N60" s="5">
        <v>11.86</v>
      </c>
      <c r="O60" s="5">
        <v>112.39</v>
      </c>
      <c r="P60" s="5">
        <v>2.89</v>
      </c>
      <c r="Q60" s="5">
        <v>0.54</v>
      </c>
      <c r="R60" s="5">
        <v>5.93</v>
      </c>
      <c r="S60" s="5">
        <v>1517</v>
      </c>
    </row>
    <row r="61" spans="1:19">
      <c r="A61" s="2" t="s">
        <v>365</v>
      </c>
      <c r="B61" s="2" t="s">
        <v>366</v>
      </c>
      <c r="C61" s="2" t="s">
        <v>367</v>
      </c>
      <c r="D61" s="2" t="s">
        <v>368</v>
      </c>
      <c r="E61" s="2" t="s">
        <v>222</v>
      </c>
      <c r="F61" s="2" t="s">
        <v>86</v>
      </c>
      <c r="G61" s="2" t="s">
        <v>25</v>
      </c>
      <c r="H61" s="2" t="s">
        <v>26</v>
      </c>
      <c r="I61" s="2" t="s">
        <v>183</v>
      </c>
      <c r="J61" s="9">
        <v>700</v>
      </c>
      <c r="K61" s="9">
        <v>850</v>
      </c>
      <c r="L61" s="5">
        <v>22</v>
      </c>
      <c r="M61" s="5">
        <v>0</v>
      </c>
      <c r="N61" s="5">
        <v>15.66</v>
      </c>
      <c r="O61" s="5">
        <v>0</v>
      </c>
      <c r="P61" s="5">
        <v>2.59</v>
      </c>
      <c r="Q61" s="5">
        <v>0.71</v>
      </c>
      <c r="R61" s="5">
        <v>0</v>
      </c>
      <c r="S61" s="5">
        <v>2708</v>
      </c>
    </row>
    <row r="62" spans="1:19">
      <c r="A62" s="2" t="s">
        <v>369</v>
      </c>
      <c r="B62" s="2" t="s">
        <v>370</v>
      </c>
      <c r="C62" s="2" t="s">
        <v>371</v>
      </c>
      <c r="D62" s="2" t="s">
        <v>372</v>
      </c>
      <c r="E62" s="2" t="s">
        <v>373</v>
      </c>
      <c r="F62" s="2">
        <v>0</v>
      </c>
      <c r="G62" s="2" t="s">
        <v>150</v>
      </c>
      <c r="H62" s="2" t="s">
        <v>26</v>
      </c>
      <c r="I62" s="2" t="s">
        <v>356</v>
      </c>
      <c r="J62" s="9">
        <v>400</v>
      </c>
      <c r="K62" s="9">
        <v>834</v>
      </c>
      <c r="L62" s="5">
        <v>15</v>
      </c>
      <c r="M62" s="5">
        <v>0</v>
      </c>
      <c r="N62" s="5">
        <v>7.46</v>
      </c>
      <c r="O62" s="5">
        <v>0</v>
      </c>
      <c r="P62" s="5">
        <v>1.8</v>
      </c>
      <c r="Q62" s="5">
        <v>0.5</v>
      </c>
      <c r="R62" s="5">
        <v>0</v>
      </c>
      <c r="S62" s="5">
        <v>1733</v>
      </c>
    </row>
    <row r="63" spans="1:19">
      <c r="A63" s="2" t="s">
        <v>374</v>
      </c>
      <c r="B63" s="2" t="s">
        <v>90</v>
      </c>
      <c r="C63" s="2" t="s">
        <v>375</v>
      </c>
      <c r="D63" s="2" t="s">
        <v>376</v>
      </c>
      <c r="E63" s="2" t="s">
        <v>40</v>
      </c>
      <c r="F63" s="2" t="s">
        <v>377</v>
      </c>
      <c r="G63" s="2" t="s">
        <v>94</v>
      </c>
      <c r="H63" s="2" t="s">
        <v>26</v>
      </c>
      <c r="I63" s="2" t="s">
        <v>183</v>
      </c>
      <c r="J63" s="9">
        <v>1000</v>
      </c>
      <c r="K63" s="9">
        <v>648</v>
      </c>
      <c r="L63" s="5">
        <v>26</v>
      </c>
      <c r="M63" s="5">
        <v>0</v>
      </c>
      <c r="N63" s="5">
        <v>16.05</v>
      </c>
      <c r="O63" s="5">
        <v>0</v>
      </c>
      <c r="P63" s="5">
        <v>4.01</v>
      </c>
      <c r="Q63" s="5">
        <v>0.62</v>
      </c>
      <c r="R63" s="5">
        <v>0</v>
      </c>
      <c r="S63" s="5">
        <v>2500</v>
      </c>
    </row>
    <row r="64" spans="1:19">
      <c r="A64" s="2" t="s">
        <v>378</v>
      </c>
      <c r="B64" s="2" t="s">
        <v>379</v>
      </c>
      <c r="C64" s="2" t="s">
        <v>380</v>
      </c>
      <c r="D64" s="2" t="s">
        <v>117</v>
      </c>
      <c r="E64" s="2" t="s">
        <v>118</v>
      </c>
      <c r="F64" s="2" t="s">
        <v>381</v>
      </c>
      <c r="G64" s="2" t="s">
        <v>94</v>
      </c>
      <c r="H64" s="2" t="s">
        <v>26</v>
      </c>
      <c r="I64" s="2" t="s">
        <v>382</v>
      </c>
      <c r="J64" s="9">
        <v>100</v>
      </c>
      <c r="K64" s="9">
        <v>893</v>
      </c>
      <c r="L64" s="5">
        <v>15</v>
      </c>
      <c r="M64" s="5">
        <v>0</v>
      </c>
      <c r="N64" s="5">
        <v>7.26</v>
      </c>
      <c r="O64" s="5">
        <v>0</v>
      </c>
      <c r="P64" s="5">
        <v>1.68</v>
      </c>
      <c r="Q64" s="5">
        <v>0.48</v>
      </c>
      <c r="R64" s="5">
        <v>0</v>
      </c>
      <c r="S64" s="5">
        <v>3900</v>
      </c>
    </row>
    <row r="65" spans="1:19">
      <c r="A65" s="2" t="s">
        <v>383</v>
      </c>
      <c r="B65" s="2" t="s">
        <v>325</v>
      </c>
      <c r="C65" s="2" t="s">
        <v>384</v>
      </c>
      <c r="D65" s="2" t="s">
        <v>385</v>
      </c>
      <c r="E65" s="2" t="s">
        <v>386</v>
      </c>
      <c r="F65" s="2" t="s">
        <v>387</v>
      </c>
      <c r="G65" s="2" t="s">
        <v>150</v>
      </c>
      <c r="H65" s="2" t="s">
        <v>26</v>
      </c>
      <c r="I65" s="2" t="s">
        <v>27</v>
      </c>
      <c r="J65" s="9">
        <v>800</v>
      </c>
      <c r="K65" s="9">
        <v>1515</v>
      </c>
      <c r="L65" s="5">
        <v>33</v>
      </c>
      <c r="M65" s="5">
        <v>0</v>
      </c>
      <c r="N65" s="5">
        <v>18.21</v>
      </c>
      <c r="O65" s="5">
        <v>0</v>
      </c>
      <c r="P65" s="5">
        <v>2.1800000000000002</v>
      </c>
      <c r="Q65" s="5">
        <v>0.55000000000000004</v>
      </c>
      <c r="R65" s="5">
        <v>0</v>
      </c>
      <c r="S65" s="5">
        <v>2250</v>
      </c>
    </row>
    <row r="66" spans="1:19">
      <c r="A66" s="2" t="s">
        <v>388</v>
      </c>
      <c r="B66" s="2" t="s">
        <v>389</v>
      </c>
      <c r="C66" s="2" t="s">
        <v>390</v>
      </c>
      <c r="D66" s="2" t="s">
        <v>391</v>
      </c>
      <c r="E66" s="2" t="s">
        <v>32</v>
      </c>
      <c r="F66" s="2" t="s">
        <v>392</v>
      </c>
      <c r="G66" s="2" t="s">
        <v>344</v>
      </c>
      <c r="H66" s="2" t="s">
        <v>26</v>
      </c>
      <c r="I66" s="2" t="s">
        <v>120</v>
      </c>
      <c r="J66" s="9">
        <v>800</v>
      </c>
      <c r="K66" s="9">
        <v>1846</v>
      </c>
      <c r="L66" s="5">
        <v>41</v>
      </c>
      <c r="M66" s="5">
        <v>0</v>
      </c>
      <c r="N66" s="5">
        <v>32.590000000000003</v>
      </c>
      <c r="O66" s="5">
        <v>0</v>
      </c>
      <c r="P66" s="5">
        <v>2.2200000000000002</v>
      </c>
      <c r="Q66" s="5">
        <v>0.79</v>
      </c>
      <c r="R66" s="5">
        <v>0</v>
      </c>
      <c r="S66" s="5">
        <v>4604</v>
      </c>
    </row>
    <row r="67" spans="1:19">
      <c r="A67" s="2" t="s">
        <v>393</v>
      </c>
      <c r="B67" s="2" t="s">
        <v>394</v>
      </c>
      <c r="C67" s="2" t="s">
        <v>395</v>
      </c>
      <c r="D67" s="2" t="s">
        <v>63</v>
      </c>
      <c r="E67" s="2" t="s">
        <v>32</v>
      </c>
      <c r="F67" s="2" t="s">
        <v>396</v>
      </c>
      <c r="G67" s="2" t="s">
        <v>134</v>
      </c>
      <c r="H67" s="2" t="s">
        <v>26</v>
      </c>
      <c r="I67" s="2" t="s">
        <v>232</v>
      </c>
      <c r="J67" s="9">
        <v>100</v>
      </c>
      <c r="K67" s="9">
        <v>936</v>
      </c>
      <c r="L67" s="5">
        <v>18</v>
      </c>
      <c r="M67" s="5">
        <v>0</v>
      </c>
      <c r="N67" s="5">
        <v>9.31</v>
      </c>
      <c r="O67" s="5">
        <v>0</v>
      </c>
      <c r="P67" s="5">
        <v>1.92</v>
      </c>
      <c r="Q67" s="5">
        <v>0.52</v>
      </c>
      <c r="R67" s="5">
        <v>0</v>
      </c>
      <c r="S67" s="5">
        <v>4800</v>
      </c>
    </row>
    <row r="68" spans="1:19">
      <c r="A68" s="2" t="s">
        <v>397</v>
      </c>
      <c r="B68" s="2" t="s">
        <v>398</v>
      </c>
      <c r="C68" s="2" t="s">
        <v>399</v>
      </c>
      <c r="D68" s="2" t="s">
        <v>251</v>
      </c>
      <c r="E68" s="2" t="s">
        <v>23</v>
      </c>
      <c r="F68" s="2" t="s">
        <v>400</v>
      </c>
      <c r="G68" s="2" t="s">
        <v>50</v>
      </c>
      <c r="H68" s="2" t="s">
        <v>26</v>
      </c>
      <c r="I68" s="2" t="s">
        <v>51</v>
      </c>
      <c r="J68" s="9">
        <v>1000</v>
      </c>
      <c r="K68" s="9">
        <v>667</v>
      </c>
      <c r="L68" s="5">
        <v>17</v>
      </c>
      <c r="M68" s="5">
        <v>0</v>
      </c>
      <c r="N68" s="5">
        <v>7.61</v>
      </c>
      <c r="O68" s="5">
        <v>0</v>
      </c>
      <c r="P68" s="5">
        <v>2.5499999999999998</v>
      </c>
      <c r="Q68" s="5">
        <v>0.45</v>
      </c>
      <c r="R68" s="5">
        <v>0</v>
      </c>
      <c r="S68" s="5">
        <v>2200</v>
      </c>
    </row>
    <row r="69" spans="1:19">
      <c r="A69" s="2" t="s">
        <v>401</v>
      </c>
      <c r="B69" s="2" t="s">
        <v>269</v>
      </c>
      <c r="C69" s="2" t="s">
        <v>229</v>
      </c>
      <c r="D69" s="2" t="s">
        <v>204</v>
      </c>
      <c r="E69" s="2" t="s">
        <v>23</v>
      </c>
      <c r="F69" s="2" t="s">
        <v>402</v>
      </c>
      <c r="G69" s="2" t="s">
        <v>190</v>
      </c>
      <c r="H69" s="2" t="s">
        <v>26</v>
      </c>
      <c r="I69" s="2" t="s">
        <v>177</v>
      </c>
      <c r="J69" s="9">
        <v>200</v>
      </c>
      <c r="K69" s="9">
        <v>978</v>
      </c>
      <c r="L69" s="5">
        <v>40</v>
      </c>
      <c r="M69" s="5">
        <v>4</v>
      </c>
      <c r="N69" s="5">
        <v>22.01</v>
      </c>
      <c r="O69" s="5">
        <v>220</v>
      </c>
      <c r="P69" s="5">
        <v>4.09</v>
      </c>
      <c r="Q69" s="5">
        <v>0.55000000000000004</v>
      </c>
      <c r="R69" s="5">
        <v>5.5</v>
      </c>
      <c r="S69" s="5">
        <v>2500</v>
      </c>
    </row>
    <row r="70" spans="1:19">
      <c r="A70" s="2" t="s">
        <v>403</v>
      </c>
      <c r="B70" s="2" t="s">
        <v>404</v>
      </c>
      <c r="C70" s="2" t="s">
        <v>405</v>
      </c>
      <c r="D70" s="2" t="s">
        <v>406</v>
      </c>
      <c r="E70" s="2" t="s">
        <v>85</v>
      </c>
      <c r="F70" s="2" t="s">
        <v>407</v>
      </c>
      <c r="G70" s="2" t="s">
        <v>344</v>
      </c>
      <c r="H70" s="2" t="s">
        <v>26</v>
      </c>
      <c r="I70" s="2" t="s">
        <v>356</v>
      </c>
      <c r="J70" s="9">
        <v>1000</v>
      </c>
      <c r="K70" s="9">
        <v>1825</v>
      </c>
      <c r="L70" s="5">
        <v>77</v>
      </c>
      <c r="M70" s="5">
        <v>0</v>
      </c>
      <c r="N70" s="5">
        <v>46.53</v>
      </c>
      <c r="O70" s="5">
        <v>0</v>
      </c>
      <c r="P70" s="5">
        <v>4.22</v>
      </c>
      <c r="Q70" s="5">
        <v>0.6</v>
      </c>
      <c r="R70" s="5">
        <v>0</v>
      </c>
      <c r="S70" s="5">
        <v>2000</v>
      </c>
    </row>
    <row r="71" spans="1:19">
      <c r="A71" s="2" t="s">
        <v>408</v>
      </c>
      <c r="B71" s="2" t="s">
        <v>409</v>
      </c>
      <c r="C71" s="2" t="s">
        <v>410</v>
      </c>
      <c r="D71" s="2" t="s">
        <v>411</v>
      </c>
      <c r="E71" s="2" t="s">
        <v>132</v>
      </c>
      <c r="F71" s="2" t="s">
        <v>412</v>
      </c>
      <c r="G71" s="2" t="s">
        <v>87</v>
      </c>
      <c r="H71" s="2" t="s">
        <v>26</v>
      </c>
      <c r="I71" s="2" t="s">
        <v>135</v>
      </c>
      <c r="J71" s="9">
        <v>300</v>
      </c>
      <c r="K71" s="9">
        <v>1807</v>
      </c>
      <c r="L71" s="5">
        <v>46</v>
      </c>
      <c r="M71" s="5">
        <v>1</v>
      </c>
      <c r="N71" s="5">
        <v>31.07</v>
      </c>
      <c r="O71" s="5">
        <v>70.38</v>
      </c>
      <c r="P71" s="5">
        <v>2.5499999999999998</v>
      </c>
      <c r="Q71" s="5">
        <v>0.68</v>
      </c>
      <c r="R71" s="5">
        <v>31.07</v>
      </c>
      <c r="S71" s="5">
        <v>3300</v>
      </c>
    </row>
    <row r="72" spans="1:19">
      <c r="A72" s="2" t="s">
        <v>413</v>
      </c>
      <c r="B72" s="2" t="s">
        <v>414</v>
      </c>
      <c r="C72" s="2" t="s">
        <v>415</v>
      </c>
      <c r="D72" s="2" t="s">
        <v>416</v>
      </c>
      <c r="E72" s="2" t="s">
        <v>23</v>
      </c>
      <c r="F72" s="2" t="s">
        <v>417</v>
      </c>
      <c r="G72" s="2" t="s">
        <v>312</v>
      </c>
      <c r="H72" s="2" t="s">
        <v>26</v>
      </c>
      <c r="I72" s="2" t="s">
        <v>95</v>
      </c>
      <c r="J72" s="9">
        <v>800</v>
      </c>
      <c r="K72" s="9">
        <v>2403</v>
      </c>
      <c r="L72" s="5">
        <v>57</v>
      </c>
      <c r="M72" s="5">
        <v>2</v>
      </c>
      <c r="N72" s="5">
        <v>47.38</v>
      </c>
      <c r="O72" s="5">
        <v>127.73</v>
      </c>
      <c r="P72" s="5">
        <v>2.37</v>
      </c>
      <c r="Q72" s="5">
        <v>0.83</v>
      </c>
      <c r="R72" s="5">
        <v>23.69</v>
      </c>
      <c r="S72" s="5">
        <v>4500</v>
      </c>
    </row>
    <row r="73" spans="1:19">
      <c r="A73" s="2" t="s">
        <v>418</v>
      </c>
      <c r="B73" s="2" t="s">
        <v>419</v>
      </c>
      <c r="C73" s="2" t="s">
        <v>420</v>
      </c>
      <c r="D73" s="2" t="s">
        <v>421</v>
      </c>
      <c r="E73" s="2" t="s">
        <v>32</v>
      </c>
      <c r="F73" s="2" t="s">
        <v>422</v>
      </c>
      <c r="G73" s="2" t="s">
        <v>42</v>
      </c>
      <c r="H73" s="2" t="s">
        <v>26</v>
      </c>
      <c r="I73" s="2" t="s">
        <v>382</v>
      </c>
      <c r="J73" s="9">
        <v>100</v>
      </c>
      <c r="K73" s="9">
        <v>2212</v>
      </c>
      <c r="L73" s="5">
        <v>81</v>
      </c>
      <c r="M73" s="5">
        <v>7</v>
      </c>
      <c r="N73" s="5">
        <v>34.450000000000003</v>
      </c>
      <c r="O73" s="5">
        <v>519.26</v>
      </c>
      <c r="P73" s="5">
        <v>3.66</v>
      </c>
      <c r="Q73" s="5">
        <v>0.43</v>
      </c>
      <c r="R73" s="5">
        <v>4.92</v>
      </c>
      <c r="S73" s="5">
        <v>1699</v>
      </c>
    </row>
    <row r="74" spans="1:19">
      <c r="A74" s="2" t="s">
        <v>423</v>
      </c>
      <c r="B74" s="2" t="s">
        <v>424</v>
      </c>
      <c r="C74" s="2" t="s">
        <v>425</v>
      </c>
      <c r="D74" s="2" t="s">
        <v>426</v>
      </c>
      <c r="E74" s="2" t="s">
        <v>40</v>
      </c>
      <c r="F74" s="2" t="s">
        <v>427</v>
      </c>
      <c r="G74" s="2" t="s">
        <v>34</v>
      </c>
      <c r="H74" s="2" t="s">
        <v>26</v>
      </c>
      <c r="I74" s="2" t="s">
        <v>183</v>
      </c>
      <c r="J74" s="9">
        <v>800</v>
      </c>
      <c r="K74" s="9">
        <v>1242</v>
      </c>
      <c r="L74" s="5">
        <v>50</v>
      </c>
      <c r="M74" s="5">
        <v>2</v>
      </c>
      <c r="N74" s="5">
        <v>37.19</v>
      </c>
      <c r="O74" s="5">
        <v>107.85</v>
      </c>
      <c r="P74" s="5">
        <v>4.03</v>
      </c>
      <c r="Q74" s="5">
        <v>0.74</v>
      </c>
      <c r="R74" s="5">
        <v>18.600000000000001</v>
      </c>
      <c r="S74" s="5">
        <v>2167</v>
      </c>
    </row>
    <row r="75" spans="1:19">
      <c r="A75" s="2" t="s">
        <v>428</v>
      </c>
      <c r="B75" s="2" t="s">
        <v>429</v>
      </c>
      <c r="C75" s="2" t="s">
        <v>430</v>
      </c>
      <c r="D75" s="2" t="s">
        <v>431</v>
      </c>
      <c r="E75" s="2" t="s">
        <v>432</v>
      </c>
      <c r="F75" s="2" t="s">
        <v>433</v>
      </c>
      <c r="G75" s="2" t="s">
        <v>34</v>
      </c>
      <c r="H75" s="2" t="s">
        <v>26</v>
      </c>
      <c r="I75" s="2" t="s">
        <v>35</v>
      </c>
      <c r="J75" s="9">
        <v>400</v>
      </c>
      <c r="K75" s="9">
        <v>511</v>
      </c>
      <c r="L75" s="5">
        <v>20</v>
      </c>
      <c r="M75" s="5">
        <v>2</v>
      </c>
      <c r="N75" s="5">
        <v>13.41</v>
      </c>
      <c r="O75" s="5">
        <v>76.7</v>
      </c>
      <c r="P75" s="5">
        <v>3.91</v>
      </c>
      <c r="Q75" s="5">
        <v>0.67</v>
      </c>
      <c r="R75" s="5">
        <v>6.7</v>
      </c>
      <c r="S75" s="5">
        <v>1500</v>
      </c>
    </row>
    <row r="76" spans="1:19">
      <c r="A76" s="2" t="s">
        <v>434</v>
      </c>
      <c r="B76" s="2" t="s">
        <v>435</v>
      </c>
      <c r="C76" s="2" t="s">
        <v>436</v>
      </c>
      <c r="D76" s="2" t="s">
        <v>359</v>
      </c>
      <c r="E76" s="2" t="s">
        <v>40</v>
      </c>
      <c r="F76" s="2" t="s">
        <v>437</v>
      </c>
      <c r="G76" s="2" t="s">
        <v>312</v>
      </c>
      <c r="H76" s="2" t="s">
        <v>26</v>
      </c>
      <c r="I76" s="2" t="s">
        <v>135</v>
      </c>
      <c r="J76" s="9">
        <v>300</v>
      </c>
      <c r="K76" s="9">
        <v>597</v>
      </c>
      <c r="L76" s="5">
        <v>15</v>
      </c>
      <c r="M76" s="5">
        <v>0</v>
      </c>
      <c r="N76" s="5">
        <v>9.64</v>
      </c>
      <c r="O76" s="5">
        <v>0</v>
      </c>
      <c r="P76" s="5">
        <v>2.5099999999999998</v>
      </c>
      <c r="Q76" s="5">
        <v>0.64</v>
      </c>
      <c r="R76" s="5">
        <v>0</v>
      </c>
      <c r="S76" s="5">
        <v>3160</v>
      </c>
    </row>
    <row r="77" spans="1:19">
      <c r="A77" s="2" t="s">
        <v>438</v>
      </c>
      <c r="B77" s="2" t="s">
        <v>439</v>
      </c>
      <c r="C77" s="2" t="s">
        <v>440</v>
      </c>
      <c r="D77" s="2" t="s">
        <v>441</v>
      </c>
      <c r="E77" s="2" t="s">
        <v>222</v>
      </c>
      <c r="F77" s="2" t="s">
        <v>442</v>
      </c>
      <c r="G77" s="2" t="s">
        <v>94</v>
      </c>
      <c r="H77" s="2" t="s">
        <v>26</v>
      </c>
      <c r="I77" s="2" t="s">
        <v>51</v>
      </c>
      <c r="J77" s="9">
        <v>300</v>
      </c>
      <c r="K77" s="9">
        <v>702</v>
      </c>
      <c r="L77" s="5">
        <v>27</v>
      </c>
      <c r="M77" s="5">
        <v>0</v>
      </c>
      <c r="N77" s="5">
        <v>16.89</v>
      </c>
      <c r="O77" s="5">
        <v>0</v>
      </c>
      <c r="P77" s="5">
        <v>3.85</v>
      </c>
      <c r="Q77" s="5">
        <v>0.63</v>
      </c>
      <c r="R77" s="5">
        <v>0</v>
      </c>
      <c r="S77" s="5">
        <v>1500</v>
      </c>
    </row>
    <row r="78" spans="1:19">
      <c r="A78" s="2" t="s">
        <v>443</v>
      </c>
      <c r="B78" s="2" t="s">
        <v>444</v>
      </c>
      <c r="C78" s="2" t="s">
        <v>445</v>
      </c>
      <c r="D78" s="2" t="s">
        <v>446</v>
      </c>
      <c r="E78" s="2" t="s">
        <v>188</v>
      </c>
      <c r="F78" s="2" t="s">
        <v>447</v>
      </c>
      <c r="G78" s="2" t="s">
        <v>344</v>
      </c>
      <c r="H78" s="2" t="s">
        <v>26</v>
      </c>
      <c r="I78" s="2" t="s">
        <v>51</v>
      </c>
      <c r="J78" s="9">
        <v>300</v>
      </c>
      <c r="K78" s="9">
        <v>1143</v>
      </c>
      <c r="L78" s="5">
        <v>40</v>
      </c>
      <c r="M78" s="5">
        <v>1</v>
      </c>
      <c r="N78" s="5">
        <v>19.690000000000001</v>
      </c>
      <c r="O78" s="5">
        <v>46.84</v>
      </c>
      <c r="P78" s="5">
        <v>3.5</v>
      </c>
      <c r="Q78" s="5">
        <v>0.49</v>
      </c>
      <c r="R78" s="5">
        <v>19.690000000000001</v>
      </c>
      <c r="S78" s="5">
        <v>2349</v>
      </c>
    </row>
    <row r="79" spans="1:19">
      <c r="A79" s="2" t="s">
        <v>448</v>
      </c>
      <c r="B79" s="2" t="s">
        <v>449</v>
      </c>
      <c r="C79" s="2" t="s">
        <v>450</v>
      </c>
      <c r="D79" s="2" t="s">
        <v>451</v>
      </c>
      <c r="E79" s="2" t="s">
        <v>125</v>
      </c>
      <c r="F79" s="2" t="s">
        <v>452</v>
      </c>
      <c r="G79" s="2" t="s">
        <v>65</v>
      </c>
      <c r="H79" s="2" t="s">
        <v>26</v>
      </c>
      <c r="I79" s="2" t="s">
        <v>361</v>
      </c>
      <c r="J79" s="9">
        <v>1000</v>
      </c>
      <c r="K79" s="9">
        <v>2239</v>
      </c>
      <c r="L79" s="5">
        <v>47</v>
      </c>
      <c r="M79" s="5">
        <v>0</v>
      </c>
      <c r="N79" s="5">
        <v>39.61</v>
      </c>
      <c r="O79" s="5">
        <v>0</v>
      </c>
      <c r="P79" s="5">
        <v>2.1</v>
      </c>
      <c r="Q79" s="5">
        <v>0.84</v>
      </c>
      <c r="R79" s="5">
        <v>0</v>
      </c>
      <c r="S79" s="5">
        <v>2000</v>
      </c>
    </row>
    <row r="80" spans="1:19">
      <c r="A80" s="2" t="s">
        <v>453</v>
      </c>
      <c r="B80" s="2" t="s">
        <v>454</v>
      </c>
      <c r="C80" s="2" t="s">
        <v>455</v>
      </c>
      <c r="D80" s="2" t="s">
        <v>456</v>
      </c>
      <c r="E80" s="2" t="s">
        <v>23</v>
      </c>
      <c r="F80" s="2" t="s">
        <v>457</v>
      </c>
      <c r="G80" s="2" t="s">
        <v>312</v>
      </c>
      <c r="H80" s="2" t="s">
        <v>26</v>
      </c>
      <c r="I80" s="2" t="s">
        <v>458</v>
      </c>
      <c r="J80" s="9">
        <v>100</v>
      </c>
      <c r="K80" s="9">
        <v>2446</v>
      </c>
      <c r="L80" s="5">
        <v>81</v>
      </c>
      <c r="M80" s="5">
        <v>9</v>
      </c>
      <c r="N80" s="5">
        <v>63.26</v>
      </c>
      <c r="O80" s="5">
        <v>337.64</v>
      </c>
      <c r="P80" s="5">
        <v>3.31</v>
      </c>
      <c r="Q80" s="5">
        <v>0.78</v>
      </c>
      <c r="R80" s="5">
        <v>7.03</v>
      </c>
      <c r="S80" s="5">
        <v>2708</v>
      </c>
    </row>
    <row r="81" spans="1:19">
      <c r="A81" s="2" t="s">
        <v>459</v>
      </c>
      <c r="B81" s="2" t="s">
        <v>460</v>
      </c>
      <c r="C81" s="2" t="s">
        <v>461</v>
      </c>
      <c r="D81" s="2" t="s">
        <v>462</v>
      </c>
      <c r="E81" s="2" t="s">
        <v>305</v>
      </c>
      <c r="F81" s="2" t="s">
        <v>463</v>
      </c>
      <c r="G81" s="2" t="s">
        <v>260</v>
      </c>
      <c r="H81" s="2" t="s">
        <v>26</v>
      </c>
      <c r="I81" s="2" t="s">
        <v>27</v>
      </c>
      <c r="J81" s="9">
        <v>400</v>
      </c>
      <c r="K81" s="9">
        <v>1442</v>
      </c>
      <c r="L81" s="5">
        <v>58</v>
      </c>
      <c r="M81" s="5">
        <v>6</v>
      </c>
      <c r="N81" s="5">
        <v>49.22</v>
      </c>
      <c r="O81" s="5">
        <v>420.96</v>
      </c>
      <c r="P81" s="5">
        <v>4.0199999999999996</v>
      </c>
      <c r="Q81" s="5">
        <v>0.85</v>
      </c>
      <c r="R81" s="5">
        <v>8.1999999999999993</v>
      </c>
      <c r="S81" s="5">
        <v>2121</v>
      </c>
    </row>
    <row r="82" spans="1:19">
      <c r="A82" s="2" t="s">
        <v>464</v>
      </c>
      <c r="B82" s="2" t="s">
        <v>465</v>
      </c>
      <c r="C82" s="2" t="s">
        <v>466</v>
      </c>
      <c r="D82" s="2" t="s">
        <v>467</v>
      </c>
      <c r="E82" s="2" t="s">
        <v>85</v>
      </c>
      <c r="F82" s="2" t="s">
        <v>468</v>
      </c>
      <c r="G82" s="2" t="s">
        <v>190</v>
      </c>
      <c r="H82" s="2" t="s">
        <v>26</v>
      </c>
      <c r="I82" s="2" t="s">
        <v>66</v>
      </c>
      <c r="J82" s="9">
        <v>100</v>
      </c>
      <c r="K82" s="9">
        <v>999</v>
      </c>
      <c r="L82" s="5">
        <v>23</v>
      </c>
      <c r="M82" s="5">
        <v>0</v>
      </c>
      <c r="N82" s="5">
        <v>15.08</v>
      </c>
      <c r="O82" s="5">
        <v>0</v>
      </c>
      <c r="P82" s="5">
        <v>2.2999999999999998</v>
      </c>
      <c r="Q82" s="5">
        <v>0.66</v>
      </c>
      <c r="R82" s="5">
        <v>0</v>
      </c>
      <c r="S82" s="5">
        <v>4500</v>
      </c>
    </row>
    <row r="83" spans="1:19">
      <c r="A83" s="2" t="s">
        <v>469</v>
      </c>
      <c r="B83" s="2" t="s">
        <v>470</v>
      </c>
      <c r="C83" s="2" t="s">
        <v>471</v>
      </c>
      <c r="D83" s="2" t="s">
        <v>472</v>
      </c>
      <c r="E83" s="2" t="s">
        <v>112</v>
      </c>
      <c r="F83" s="2" t="s">
        <v>473</v>
      </c>
      <c r="G83" s="2" t="s">
        <v>34</v>
      </c>
      <c r="H83" s="2" t="s">
        <v>26</v>
      </c>
      <c r="I83" s="2" t="s">
        <v>95</v>
      </c>
      <c r="J83" s="9">
        <v>400</v>
      </c>
      <c r="K83" s="9">
        <v>2346</v>
      </c>
      <c r="L83" s="5">
        <v>68</v>
      </c>
      <c r="M83" s="5">
        <v>0</v>
      </c>
      <c r="N83" s="5">
        <v>49.44</v>
      </c>
      <c r="O83" s="5">
        <v>0</v>
      </c>
      <c r="P83" s="5">
        <v>2.9</v>
      </c>
      <c r="Q83" s="5">
        <v>0.73</v>
      </c>
      <c r="R83" s="5">
        <v>0</v>
      </c>
      <c r="S83" s="5">
        <v>4200</v>
      </c>
    </row>
    <row r="84" spans="1:19">
      <c r="A84" s="2" t="s">
        <v>474</v>
      </c>
      <c r="B84" s="2" t="s">
        <v>475</v>
      </c>
      <c r="C84" s="2" t="s">
        <v>476</v>
      </c>
      <c r="D84" s="2" t="s">
        <v>477</v>
      </c>
      <c r="E84" s="2" t="s">
        <v>118</v>
      </c>
      <c r="F84" s="2" t="s">
        <v>478</v>
      </c>
      <c r="G84" s="2" t="s">
        <v>190</v>
      </c>
      <c r="H84" s="2" t="s">
        <v>26</v>
      </c>
      <c r="I84" s="2" t="s">
        <v>127</v>
      </c>
      <c r="J84" s="9">
        <v>800</v>
      </c>
      <c r="K84" s="9">
        <v>2437</v>
      </c>
      <c r="L84" s="5">
        <v>84</v>
      </c>
      <c r="M84" s="5">
        <v>3</v>
      </c>
      <c r="N84" s="5">
        <v>46.95</v>
      </c>
      <c r="O84" s="5">
        <v>148.82</v>
      </c>
      <c r="P84" s="5">
        <v>3.45</v>
      </c>
      <c r="Q84" s="5">
        <v>0.56000000000000005</v>
      </c>
      <c r="R84" s="5">
        <v>15.65</v>
      </c>
      <c r="S84" s="5">
        <v>3792</v>
      </c>
    </row>
    <row r="85" spans="1:19">
      <c r="A85" s="2" t="s">
        <v>479</v>
      </c>
      <c r="B85" s="2" t="s">
        <v>480</v>
      </c>
      <c r="C85" s="2" t="s">
        <v>481</v>
      </c>
      <c r="D85" s="2" t="s">
        <v>482</v>
      </c>
      <c r="E85" s="2" t="s">
        <v>23</v>
      </c>
      <c r="F85" s="2" t="s">
        <v>483</v>
      </c>
      <c r="G85" s="2" t="s">
        <v>253</v>
      </c>
      <c r="H85" s="2" t="s">
        <v>26</v>
      </c>
      <c r="I85" s="2" t="s">
        <v>313</v>
      </c>
      <c r="J85" s="9">
        <v>700</v>
      </c>
      <c r="K85" s="9">
        <v>1381</v>
      </c>
      <c r="L85" s="5">
        <v>25</v>
      </c>
      <c r="M85" s="5">
        <v>0</v>
      </c>
      <c r="N85" s="5">
        <v>12.27</v>
      </c>
      <c r="O85" s="5">
        <v>0</v>
      </c>
      <c r="P85" s="5">
        <v>1.81</v>
      </c>
      <c r="Q85" s="5">
        <v>0.49</v>
      </c>
      <c r="R85" s="5">
        <v>0</v>
      </c>
      <c r="S85" s="5">
        <v>3750</v>
      </c>
    </row>
    <row r="86" spans="1:19">
      <c r="A86" s="2" t="s">
        <v>484</v>
      </c>
      <c r="B86" s="2" t="s">
        <v>485</v>
      </c>
      <c r="C86" s="2" t="s">
        <v>69</v>
      </c>
      <c r="D86" s="2" t="s">
        <v>486</v>
      </c>
      <c r="E86" s="2" t="s">
        <v>48</v>
      </c>
      <c r="F86" s="2" t="s">
        <v>487</v>
      </c>
      <c r="G86" s="2" t="s">
        <v>102</v>
      </c>
      <c r="H86" s="2" t="s">
        <v>26</v>
      </c>
      <c r="I86" s="2" t="s">
        <v>319</v>
      </c>
      <c r="J86" s="9">
        <v>100</v>
      </c>
      <c r="K86" s="9">
        <v>920</v>
      </c>
      <c r="L86" s="5">
        <v>28</v>
      </c>
      <c r="M86" s="5">
        <v>1</v>
      </c>
      <c r="N86" s="5">
        <v>14.62</v>
      </c>
      <c r="O86" s="5">
        <v>65.3</v>
      </c>
      <c r="P86" s="5">
        <v>3.04</v>
      </c>
      <c r="Q86" s="5">
        <v>0.52</v>
      </c>
      <c r="R86" s="5">
        <v>14.62</v>
      </c>
      <c r="S86" s="5">
        <v>3000</v>
      </c>
    </row>
    <row r="87" spans="1:19">
      <c r="A87" s="2" t="s">
        <v>488</v>
      </c>
      <c r="B87" s="2" t="s">
        <v>489</v>
      </c>
      <c r="C87" s="2" t="s">
        <v>490</v>
      </c>
      <c r="D87" s="2" t="s">
        <v>491</v>
      </c>
      <c r="E87" s="2" t="s">
        <v>492</v>
      </c>
      <c r="F87" s="2" t="s">
        <v>493</v>
      </c>
      <c r="G87" s="2" t="s">
        <v>190</v>
      </c>
      <c r="H87" s="2" t="s">
        <v>26</v>
      </c>
      <c r="I87" s="2" t="s">
        <v>73</v>
      </c>
      <c r="J87" s="9">
        <v>600</v>
      </c>
      <c r="K87" s="9">
        <v>1041</v>
      </c>
      <c r="L87" s="5">
        <v>34</v>
      </c>
      <c r="M87" s="5">
        <v>3</v>
      </c>
      <c r="N87" s="5">
        <v>21.27</v>
      </c>
      <c r="O87" s="5">
        <v>148.03</v>
      </c>
      <c r="P87" s="5">
        <v>3.27</v>
      </c>
      <c r="Q87" s="5">
        <v>0.63</v>
      </c>
      <c r="R87" s="5">
        <v>7.09</v>
      </c>
      <c r="S87" s="5">
        <v>2750</v>
      </c>
    </row>
    <row r="88" spans="1:19">
      <c r="A88" s="2" t="s">
        <v>494</v>
      </c>
      <c r="B88" s="2" t="s">
        <v>495</v>
      </c>
      <c r="C88" s="2" t="s">
        <v>496</v>
      </c>
      <c r="D88" s="2" t="s">
        <v>497</v>
      </c>
      <c r="E88" s="2" t="s">
        <v>276</v>
      </c>
      <c r="F88" s="2" t="s">
        <v>498</v>
      </c>
      <c r="G88" s="2" t="s">
        <v>167</v>
      </c>
      <c r="H88" s="2" t="s">
        <v>26</v>
      </c>
      <c r="I88" s="2" t="s">
        <v>248</v>
      </c>
      <c r="J88" s="9">
        <v>500</v>
      </c>
      <c r="K88" s="9">
        <v>851</v>
      </c>
      <c r="L88" s="5">
        <v>17</v>
      </c>
      <c r="M88" s="5">
        <v>0</v>
      </c>
      <c r="N88" s="5">
        <v>9.51</v>
      </c>
      <c r="O88" s="5">
        <v>0</v>
      </c>
      <c r="P88" s="5">
        <v>2</v>
      </c>
      <c r="Q88" s="5">
        <v>0.56000000000000005</v>
      </c>
      <c r="R88" s="5">
        <v>0</v>
      </c>
      <c r="S88" s="5">
        <v>1625</v>
      </c>
    </row>
    <row r="89" spans="1:19">
      <c r="A89" s="2" t="s">
        <v>499</v>
      </c>
      <c r="B89" s="2" t="s">
        <v>500</v>
      </c>
      <c r="C89" s="2" t="s">
        <v>501</v>
      </c>
      <c r="D89" s="2" t="s">
        <v>502</v>
      </c>
      <c r="E89" s="2" t="s">
        <v>40</v>
      </c>
      <c r="F89" s="2" t="s">
        <v>503</v>
      </c>
      <c r="G89" s="2" t="s">
        <v>58</v>
      </c>
      <c r="H89" s="2" t="s">
        <v>26</v>
      </c>
      <c r="I89" s="2" t="s">
        <v>73</v>
      </c>
      <c r="J89" s="9">
        <v>100</v>
      </c>
      <c r="K89" s="9">
        <v>1211</v>
      </c>
      <c r="L89" s="5">
        <v>26</v>
      </c>
      <c r="M89" s="5">
        <v>0</v>
      </c>
      <c r="N89" s="5">
        <v>14.3</v>
      </c>
      <c r="O89" s="5">
        <v>0</v>
      </c>
      <c r="P89" s="5">
        <v>2.15</v>
      </c>
      <c r="Q89" s="5">
        <v>0.55000000000000004</v>
      </c>
      <c r="R89" s="5">
        <v>0</v>
      </c>
      <c r="S89" s="5">
        <v>3600</v>
      </c>
    </row>
    <row r="90" spans="1:19">
      <c r="A90" s="2" t="s">
        <v>504</v>
      </c>
      <c r="B90" s="2" t="s">
        <v>505</v>
      </c>
      <c r="C90" s="2" t="s">
        <v>506</v>
      </c>
      <c r="D90" s="2" t="s">
        <v>507</v>
      </c>
      <c r="E90" s="2" t="s">
        <v>118</v>
      </c>
      <c r="F90" s="2" t="s">
        <v>508</v>
      </c>
      <c r="G90" s="2" t="s">
        <v>42</v>
      </c>
      <c r="H90" s="2" t="s">
        <v>26</v>
      </c>
      <c r="I90" s="2" t="s">
        <v>361</v>
      </c>
      <c r="J90" s="9">
        <v>400</v>
      </c>
      <c r="K90" s="9">
        <v>998</v>
      </c>
      <c r="L90" s="5">
        <v>35</v>
      </c>
      <c r="M90" s="5">
        <v>1</v>
      </c>
      <c r="N90" s="5">
        <v>22.27</v>
      </c>
      <c r="O90" s="5">
        <v>71.540000000000006</v>
      </c>
      <c r="P90" s="5">
        <v>3.51</v>
      </c>
      <c r="Q90" s="5">
        <v>0.64</v>
      </c>
      <c r="R90" s="5">
        <v>22.27</v>
      </c>
      <c r="S90" s="5">
        <v>1472</v>
      </c>
    </row>
    <row r="91" spans="1:19">
      <c r="A91" s="2" t="s">
        <v>509</v>
      </c>
      <c r="B91" s="2" t="s">
        <v>510</v>
      </c>
      <c r="C91" s="2" t="s">
        <v>143</v>
      </c>
      <c r="D91" s="2" t="s">
        <v>511</v>
      </c>
      <c r="E91" s="2" t="s">
        <v>23</v>
      </c>
      <c r="F91" s="2" t="s">
        <v>512</v>
      </c>
      <c r="G91" s="2" t="s">
        <v>42</v>
      </c>
      <c r="H91" s="2" t="s">
        <v>26</v>
      </c>
      <c r="I91" s="2" t="s">
        <v>95</v>
      </c>
      <c r="J91" s="9">
        <v>600</v>
      </c>
      <c r="K91" s="9">
        <v>2275</v>
      </c>
      <c r="L91" s="5">
        <v>34</v>
      </c>
      <c r="M91" s="5">
        <v>0</v>
      </c>
      <c r="N91" s="5">
        <v>22.61</v>
      </c>
      <c r="O91" s="5">
        <v>0</v>
      </c>
      <c r="P91" s="5">
        <v>1.49</v>
      </c>
      <c r="Q91" s="5">
        <v>0.66</v>
      </c>
      <c r="R91" s="5">
        <v>0</v>
      </c>
      <c r="S91" s="5">
        <v>1900</v>
      </c>
    </row>
    <row r="92" spans="1:19">
      <c r="A92" s="2" t="s">
        <v>513</v>
      </c>
      <c r="B92" s="2" t="s">
        <v>514</v>
      </c>
      <c r="C92" s="2" t="s">
        <v>515</v>
      </c>
      <c r="D92" s="2" t="s">
        <v>516</v>
      </c>
      <c r="E92" s="2" t="s">
        <v>32</v>
      </c>
      <c r="F92" s="2" t="s">
        <v>517</v>
      </c>
      <c r="G92" s="2" t="s">
        <v>58</v>
      </c>
      <c r="H92" s="2" t="s">
        <v>26</v>
      </c>
      <c r="I92" s="2" t="s">
        <v>155</v>
      </c>
      <c r="J92" s="9">
        <v>1000</v>
      </c>
      <c r="K92" s="9">
        <v>2015</v>
      </c>
      <c r="L92" s="5">
        <v>36</v>
      </c>
      <c r="M92" s="5">
        <v>4</v>
      </c>
      <c r="N92" s="5">
        <v>24.82</v>
      </c>
      <c r="O92" s="5">
        <v>292.5</v>
      </c>
      <c r="P92" s="5">
        <v>1.79</v>
      </c>
      <c r="Q92" s="5">
        <v>0.69</v>
      </c>
      <c r="R92" s="5">
        <v>6.2</v>
      </c>
      <c r="S92" s="5">
        <v>2708</v>
      </c>
    </row>
    <row r="93" spans="1:19">
      <c r="A93" s="2" t="s">
        <v>518</v>
      </c>
      <c r="B93" s="2" t="s">
        <v>519</v>
      </c>
      <c r="C93" s="2" t="s">
        <v>520</v>
      </c>
      <c r="D93" s="2" t="s">
        <v>22</v>
      </c>
      <c r="E93" s="2" t="s">
        <v>23</v>
      </c>
      <c r="F93" s="2" t="s">
        <v>521</v>
      </c>
      <c r="G93" s="2" t="s">
        <v>42</v>
      </c>
      <c r="H93" s="2" t="s">
        <v>26</v>
      </c>
      <c r="I93" s="2" t="s">
        <v>356</v>
      </c>
      <c r="J93" s="9">
        <v>500</v>
      </c>
      <c r="K93" s="9">
        <v>1986</v>
      </c>
      <c r="L93" s="5">
        <v>62</v>
      </c>
      <c r="M93" s="5">
        <v>0</v>
      </c>
      <c r="N93" s="5">
        <v>45.85</v>
      </c>
      <c r="O93" s="5">
        <v>0</v>
      </c>
      <c r="P93" s="5">
        <v>3.12</v>
      </c>
      <c r="Q93" s="5">
        <v>0.74</v>
      </c>
      <c r="R93" s="5">
        <v>0</v>
      </c>
      <c r="S93" s="5">
        <v>2000</v>
      </c>
    </row>
    <row r="94" spans="1:19">
      <c r="A94" s="2" t="s">
        <v>522</v>
      </c>
      <c r="B94" s="2" t="s">
        <v>523</v>
      </c>
      <c r="C94" s="2" t="s">
        <v>524</v>
      </c>
      <c r="D94" s="2" t="s">
        <v>525</v>
      </c>
      <c r="E94" s="2" t="s">
        <v>526</v>
      </c>
      <c r="F94" s="2" t="s">
        <v>527</v>
      </c>
      <c r="G94" s="2" t="s">
        <v>72</v>
      </c>
      <c r="H94" s="2" t="s">
        <v>26</v>
      </c>
      <c r="I94" s="2" t="s">
        <v>293</v>
      </c>
      <c r="J94" s="9">
        <v>700</v>
      </c>
      <c r="K94" s="9">
        <v>1530</v>
      </c>
      <c r="L94" s="5">
        <v>27</v>
      </c>
      <c r="M94" s="5">
        <v>2</v>
      </c>
      <c r="N94" s="5">
        <v>21.9</v>
      </c>
      <c r="O94" s="5">
        <v>85.32</v>
      </c>
      <c r="P94" s="5">
        <v>1.76</v>
      </c>
      <c r="Q94" s="5">
        <v>0.81</v>
      </c>
      <c r="R94" s="5">
        <v>10.95</v>
      </c>
      <c r="S94" s="5">
        <v>2817</v>
      </c>
    </row>
    <row r="95" spans="1:19">
      <c r="A95" s="2" t="s">
        <v>528</v>
      </c>
      <c r="B95" s="2" t="s">
        <v>529</v>
      </c>
      <c r="C95" s="2" t="s">
        <v>530</v>
      </c>
      <c r="D95" s="2" t="s">
        <v>531</v>
      </c>
      <c r="E95" s="2" t="s">
        <v>85</v>
      </c>
      <c r="F95" s="2" t="s">
        <v>532</v>
      </c>
      <c r="G95" s="2" t="s">
        <v>42</v>
      </c>
      <c r="H95" s="2" t="s">
        <v>26</v>
      </c>
      <c r="I95" s="2" t="s">
        <v>217</v>
      </c>
      <c r="J95" s="9">
        <v>100</v>
      </c>
      <c r="K95" s="9">
        <v>1743</v>
      </c>
      <c r="L95" s="5">
        <v>76</v>
      </c>
      <c r="M95" s="5">
        <v>8</v>
      </c>
      <c r="N95" s="5">
        <v>53.71</v>
      </c>
      <c r="O95" s="5">
        <v>493.04</v>
      </c>
      <c r="P95" s="5">
        <v>4.3600000000000003</v>
      </c>
      <c r="Q95" s="5">
        <v>0.71</v>
      </c>
      <c r="R95" s="5">
        <v>6.71</v>
      </c>
      <c r="S95" s="5">
        <v>4500</v>
      </c>
    </row>
    <row r="96" spans="1:19">
      <c r="A96" s="2" t="s">
        <v>533</v>
      </c>
      <c r="B96" s="2" t="s">
        <v>534</v>
      </c>
      <c r="C96" s="2" t="s">
        <v>535</v>
      </c>
      <c r="D96" s="2" t="s">
        <v>536</v>
      </c>
      <c r="E96" s="2" t="s">
        <v>125</v>
      </c>
      <c r="F96" s="2" t="s">
        <v>537</v>
      </c>
      <c r="G96" s="2" t="s">
        <v>102</v>
      </c>
      <c r="H96" s="2" t="s">
        <v>26</v>
      </c>
      <c r="I96" s="2" t="s">
        <v>140</v>
      </c>
      <c r="J96" s="9">
        <v>300</v>
      </c>
      <c r="K96" s="9">
        <v>1901</v>
      </c>
      <c r="L96" s="5">
        <v>41</v>
      </c>
      <c r="M96" s="5">
        <v>0</v>
      </c>
      <c r="N96" s="5">
        <v>26.82</v>
      </c>
      <c r="O96" s="5">
        <v>0</v>
      </c>
      <c r="P96" s="5">
        <v>2.16</v>
      </c>
      <c r="Q96" s="5">
        <v>0.65</v>
      </c>
      <c r="R96" s="5">
        <v>0</v>
      </c>
      <c r="S96" s="5">
        <v>2200</v>
      </c>
    </row>
    <row r="97" spans="1:19">
      <c r="A97" s="2" t="s">
        <v>538</v>
      </c>
      <c r="B97" s="2" t="s">
        <v>539</v>
      </c>
      <c r="C97" s="2" t="s">
        <v>540</v>
      </c>
      <c r="D97" s="2" t="s">
        <v>251</v>
      </c>
      <c r="E97" s="2" t="s">
        <v>23</v>
      </c>
      <c r="F97" s="2" t="s">
        <v>541</v>
      </c>
      <c r="G97" s="2" t="s">
        <v>42</v>
      </c>
      <c r="H97" s="2" t="s">
        <v>26</v>
      </c>
      <c r="I97" s="2" t="s">
        <v>361</v>
      </c>
      <c r="J97" s="9">
        <v>200</v>
      </c>
      <c r="K97" s="9">
        <v>1130</v>
      </c>
      <c r="L97" s="5">
        <v>47</v>
      </c>
      <c r="M97" s="5">
        <v>1</v>
      </c>
      <c r="N97" s="5">
        <v>19.88</v>
      </c>
      <c r="O97" s="5">
        <v>59.21</v>
      </c>
      <c r="P97" s="5">
        <v>4.16</v>
      </c>
      <c r="Q97" s="5">
        <v>0.42</v>
      </c>
      <c r="R97" s="5">
        <v>19.88</v>
      </c>
      <c r="S97" s="5">
        <v>4500</v>
      </c>
    </row>
    <row r="98" spans="1:19">
      <c r="A98" s="2" t="s">
        <v>542</v>
      </c>
      <c r="B98" s="2" t="s">
        <v>543</v>
      </c>
      <c r="C98" s="2" t="s">
        <v>544</v>
      </c>
      <c r="D98" s="2" t="s">
        <v>545</v>
      </c>
      <c r="E98" s="2" t="s">
        <v>132</v>
      </c>
      <c r="F98" s="2" t="s">
        <v>546</v>
      </c>
      <c r="G98" s="2" t="s">
        <v>253</v>
      </c>
      <c r="H98" s="2" t="s">
        <v>26</v>
      </c>
      <c r="I98" s="2" t="s">
        <v>382</v>
      </c>
      <c r="J98" s="9">
        <v>600</v>
      </c>
      <c r="K98" s="9">
        <v>625</v>
      </c>
      <c r="L98" s="5">
        <v>19</v>
      </c>
      <c r="M98" s="5">
        <v>0</v>
      </c>
      <c r="N98" s="5">
        <v>10.44</v>
      </c>
      <c r="O98" s="5">
        <v>0</v>
      </c>
      <c r="P98" s="5">
        <v>3.04</v>
      </c>
      <c r="Q98" s="5">
        <v>0.55000000000000004</v>
      </c>
      <c r="R98" s="5">
        <v>0</v>
      </c>
      <c r="S98" s="5">
        <v>3800</v>
      </c>
    </row>
    <row r="99" spans="1:19">
      <c r="A99" s="2" t="s">
        <v>547</v>
      </c>
      <c r="B99" s="2" t="s">
        <v>142</v>
      </c>
      <c r="C99" s="2" t="s">
        <v>548</v>
      </c>
      <c r="D99" s="2" t="s">
        <v>275</v>
      </c>
      <c r="E99" s="2" t="s">
        <v>276</v>
      </c>
      <c r="F99" s="2" t="s">
        <v>549</v>
      </c>
      <c r="G99" s="2" t="s">
        <v>72</v>
      </c>
      <c r="H99" s="2" t="s">
        <v>26</v>
      </c>
      <c r="I99" s="2" t="s">
        <v>361</v>
      </c>
      <c r="J99" s="9">
        <v>800</v>
      </c>
      <c r="K99" s="9">
        <v>1447</v>
      </c>
      <c r="L99" s="5">
        <v>29</v>
      </c>
      <c r="M99" s="5">
        <v>2</v>
      </c>
      <c r="N99" s="5">
        <v>22.46</v>
      </c>
      <c r="O99" s="5">
        <v>103.27</v>
      </c>
      <c r="P99" s="5">
        <v>2</v>
      </c>
      <c r="Q99" s="5">
        <v>0.77</v>
      </c>
      <c r="R99" s="5">
        <v>11.23</v>
      </c>
      <c r="S99" s="5">
        <v>2400</v>
      </c>
    </row>
    <row r="100" spans="1:19">
      <c r="A100" s="2" t="s">
        <v>550</v>
      </c>
      <c r="B100" s="2" t="s">
        <v>551</v>
      </c>
      <c r="C100" s="2" t="s">
        <v>471</v>
      </c>
      <c r="D100" s="2" t="s">
        <v>552</v>
      </c>
      <c r="E100" s="2" t="s">
        <v>222</v>
      </c>
      <c r="F100" s="2" t="s">
        <v>553</v>
      </c>
      <c r="G100" s="2" t="s">
        <v>266</v>
      </c>
      <c r="H100" s="2" t="s">
        <v>26</v>
      </c>
      <c r="I100" s="2" t="s">
        <v>183</v>
      </c>
      <c r="J100" s="9">
        <v>600</v>
      </c>
      <c r="K100" s="9">
        <v>1129</v>
      </c>
      <c r="L100" s="5">
        <v>49</v>
      </c>
      <c r="M100" s="5">
        <v>2</v>
      </c>
      <c r="N100" s="5">
        <v>20.48</v>
      </c>
      <c r="O100" s="5">
        <v>117.91</v>
      </c>
      <c r="P100" s="5">
        <v>4.34</v>
      </c>
      <c r="Q100" s="5">
        <v>0.42</v>
      </c>
      <c r="R100" s="5">
        <v>10.24</v>
      </c>
      <c r="S100" s="5">
        <v>3250</v>
      </c>
    </row>
    <row r="101" spans="1:19">
      <c r="A101" s="2" t="s">
        <v>554</v>
      </c>
      <c r="B101" s="2" t="s">
        <v>555</v>
      </c>
      <c r="C101" s="2" t="s">
        <v>556</v>
      </c>
      <c r="D101" s="2" t="s">
        <v>557</v>
      </c>
      <c r="E101" s="2" t="s">
        <v>23</v>
      </c>
      <c r="F101" s="2" t="s">
        <v>558</v>
      </c>
      <c r="G101" s="2" t="s">
        <v>72</v>
      </c>
      <c r="H101" s="2" t="s">
        <v>26</v>
      </c>
      <c r="I101" s="2" t="s">
        <v>313</v>
      </c>
      <c r="J101" s="9">
        <v>200</v>
      </c>
      <c r="K101" s="9">
        <v>909</v>
      </c>
      <c r="L101" s="5">
        <v>19</v>
      </c>
      <c r="M101" s="5">
        <v>0</v>
      </c>
      <c r="N101" s="5">
        <v>8.7200000000000006</v>
      </c>
      <c r="O101" s="5">
        <v>0</v>
      </c>
      <c r="P101" s="5">
        <v>2.09</v>
      </c>
      <c r="Q101" s="5">
        <v>0.46</v>
      </c>
      <c r="R101" s="5">
        <v>0</v>
      </c>
      <c r="S101" s="5">
        <v>1900</v>
      </c>
    </row>
    <row r="102" spans="1:19">
      <c r="A102" s="2" t="s">
        <v>559</v>
      </c>
      <c r="B102" s="2" t="s">
        <v>560</v>
      </c>
      <c r="C102" s="2" t="s">
        <v>561</v>
      </c>
      <c r="D102" s="2" t="s">
        <v>372</v>
      </c>
      <c r="E102" s="2" t="s">
        <v>373</v>
      </c>
      <c r="F102" s="2" t="s">
        <v>562</v>
      </c>
      <c r="G102" s="2" t="s">
        <v>190</v>
      </c>
      <c r="H102" s="2" t="s">
        <v>26</v>
      </c>
      <c r="I102" s="2" t="s">
        <v>35</v>
      </c>
      <c r="J102" s="9">
        <v>100</v>
      </c>
      <c r="K102" s="9">
        <v>1785</v>
      </c>
      <c r="L102" s="5">
        <v>54</v>
      </c>
      <c r="M102" s="5">
        <v>5</v>
      </c>
      <c r="N102" s="5">
        <v>31.09</v>
      </c>
      <c r="O102" s="5">
        <v>358.68</v>
      </c>
      <c r="P102" s="5">
        <v>3.03</v>
      </c>
      <c r="Q102" s="5">
        <v>0.57999999999999996</v>
      </c>
      <c r="R102" s="5">
        <v>6.22</v>
      </c>
      <c r="S102" s="5">
        <v>4500</v>
      </c>
    </row>
    <row r="103" spans="1:19">
      <c r="A103" s="2" t="s">
        <v>563</v>
      </c>
      <c r="B103" s="2" t="s">
        <v>564</v>
      </c>
      <c r="C103" s="2" t="s">
        <v>565</v>
      </c>
      <c r="D103" s="2" t="s">
        <v>566</v>
      </c>
      <c r="E103" s="2" t="s">
        <v>85</v>
      </c>
      <c r="F103" s="2" t="s">
        <v>567</v>
      </c>
      <c r="G103" s="2" t="s">
        <v>260</v>
      </c>
      <c r="H103" s="2" t="s">
        <v>26</v>
      </c>
      <c r="I103" s="2" t="s">
        <v>293</v>
      </c>
      <c r="J103" s="9">
        <v>700</v>
      </c>
      <c r="K103" s="9">
        <v>1548</v>
      </c>
      <c r="L103" s="5">
        <v>31</v>
      </c>
      <c r="M103" s="5">
        <v>2</v>
      </c>
      <c r="N103" s="5">
        <v>14.79</v>
      </c>
      <c r="O103" s="5">
        <v>95.73</v>
      </c>
      <c r="P103" s="5">
        <v>2</v>
      </c>
      <c r="Q103" s="5">
        <v>0.48</v>
      </c>
      <c r="R103" s="5">
        <v>7.4</v>
      </c>
      <c r="S103" s="5">
        <v>2000</v>
      </c>
    </row>
    <row r="104" spans="1:19">
      <c r="A104" s="2" t="s">
        <v>568</v>
      </c>
      <c r="B104" s="2" t="s">
        <v>569</v>
      </c>
      <c r="C104" s="2" t="s">
        <v>570</v>
      </c>
      <c r="D104" s="2" t="s">
        <v>571</v>
      </c>
      <c r="E104" s="2" t="s">
        <v>112</v>
      </c>
      <c r="F104" s="2" t="s">
        <v>24</v>
      </c>
      <c r="G104" s="2" t="s">
        <v>150</v>
      </c>
      <c r="H104" s="2" t="s">
        <v>26</v>
      </c>
      <c r="I104" s="2" t="s">
        <v>59</v>
      </c>
      <c r="J104" s="9">
        <v>1000</v>
      </c>
      <c r="K104" s="9">
        <v>1547</v>
      </c>
      <c r="L104" s="5">
        <v>38</v>
      </c>
      <c r="M104" s="5">
        <v>1</v>
      </c>
      <c r="N104" s="5">
        <v>28.57</v>
      </c>
      <c r="O104" s="5">
        <v>62.9</v>
      </c>
      <c r="P104" s="5">
        <v>2.46</v>
      </c>
      <c r="Q104" s="5">
        <v>0.75</v>
      </c>
      <c r="R104" s="5">
        <v>28.57</v>
      </c>
      <c r="S104" s="5">
        <v>3250</v>
      </c>
    </row>
    <row r="105" spans="1:19">
      <c r="A105" s="2" t="s">
        <v>572</v>
      </c>
      <c r="B105" s="2" t="s">
        <v>573</v>
      </c>
      <c r="C105" s="2" t="s">
        <v>506</v>
      </c>
      <c r="D105" s="2" t="s">
        <v>574</v>
      </c>
      <c r="E105" s="2" t="s">
        <v>237</v>
      </c>
      <c r="F105" s="2" t="s">
        <v>575</v>
      </c>
      <c r="G105" s="2" t="s">
        <v>312</v>
      </c>
      <c r="H105" s="2" t="s">
        <v>26</v>
      </c>
      <c r="I105" s="2" t="s">
        <v>120</v>
      </c>
      <c r="J105" s="9">
        <v>400</v>
      </c>
      <c r="K105" s="9">
        <v>1460</v>
      </c>
      <c r="L105" s="5">
        <v>26</v>
      </c>
      <c r="M105" s="5">
        <v>0</v>
      </c>
      <c r="N105" s="5">
        <v>17.43</v>
      </c>
      <c r="O105" s="5">
        <v>0</v>
      </c>
      <c r="P105" s="5">
        <v>1.78</v>
      </c>
      <c r="Q105" s="5">
        <v>0.67</v>
      </c>
      <c r="R105" s="5">
        <v>0</v>
      </c>
      <c r="S105" s="5">
        <v>2884</v>
      </c>
    </row>
    <row r="106" spans="1:19">
      <c r="A106" s="2" t="s">
        <v>576</v>
      </c>
      <c r="B106" s="2" t="s">
        <v>577</v>
      </c>
      <c r="C106" s="2" t="s">
        <v>578</v>
      </c>
      <c r="D106" s="2" t="s">
        <v>63</v>
      </c>
      <c r="E106" s="2" t="s">
        <v>32</v>
      </c>
      <c r="F106" s="2" t="s">
        <v>579</v>
      </c>
      <c r="G106" s="2" t="s">
        <v>25</v>
      </c>
      <c r="H106" s="2" t="s">
        <v>26</v>
      </c>
      <c r="I106" s="2" t="s">
        <v>232</v>
      </c>
      <c r="J106" s="9">
        <v>800</v>
      </c>
      <c r="K106" s="9">
        <v>2350</v>
      </c>
      <c r="L106" s="5">
        <v>102</v>
      </c>
      <c r="M106" s="5">
        <v>11</v>
      </c>
      <c r="N106" s="5">
        <v>63.35</v>
      </c>
      <c r="O106" s="5">
        <v>601.41999999999996</v>
      </c>
      <c r="P106" s="5">
        <v>4.34</v>
      </c>
      <c r="Q106" s="5">
        <v>0.62</v>
      </c>
      <c r="R106" s="5">
        <v>5.76</v>
      </c>
      <c r="S106" s="5">
        <v>2750</v>
      </c>
    </row>
    <row r="107" spans="1:19">
      <c r="A107" s="2" t="s">
        <v>580</v>
      </c>
      <c r="B107" s="2" t="s">
        <v>581</v>
      </c>
      <c r="C107" s="2" t="s">
        <v>582</v>
      </c>
      <c r="D107" s="2" t="s">
        <v>583</v>
      </c>
      <c r="E107" s="2" t="s">
        <v>78</v>
      </c>
      <c r="F107" s="2" t="s">
        <v>584</v>
      </c>
      <c r="G107" s="2" t="s">
        <v>58</v>
      </c>
      <c r="H107" s="2" t="s">
        <v>26</v>
      </c>
      <c r="I107" s="2" t="s">
        <v>51</v>
      </c>
      <c r="J107" s="9">
        <v>300</v>
      </c>
      <c r="K107" s="9">
        <v>1007</v>
      </c>
      <c r="L107" s="5">
        <v>41</v>
      </c>
      <c r="M107" s="5">
        <v>3</v>
      </c>
      <c r="N107" s="5">
        <v>30.11</v>
      </c>
      <c r="O107" s="5">
        <v>131.80000000000001</v>
      </c>
      <c r="P107" s="5">
        <v>4.07</v>
      </c>
      <c r="Q107" s="5">
        <v>0.73</v>
      </c>
      <c r="R107" s="5">
        <v>10.039999999999999</v>
      </c>
      <c r="S107" s="5">
        <v>1625</v>
      </c>
    </row>
    <row r="108" spans="1:19">
      <c r="A108" s="2" t="s">
        <v>585</v>
      </c>
      <c r="B108" s="2" t="s">
        <v>586</v>
      </c>
      <c r="C108" s="2" t="s">
        <v>587</v>
      </c>
      <c r="D108" s="2" t="s">
        <v>588</v>
      </c>
      <c r="E108" s="2" t="s">
        <v>48</v>
      </c>
      <c r="F108" s="2" t="s">
        <v>589</v>
      </c>
      <c r="G108" s="2" t="s">
        <v>58</v>
      </c>
      <c r="H108" s="2" t="s">
        <v>26</v>
      </c>
      <c r="I108" s="2" t="s">
        <v>183</v>
      </c>
      <c r="J108" s="9">
        <v>200</v>
      </c>
      <c r="K108" s="9">
        <v>746</v>
      </c>
      <c r="L108" s="5">
        <v>12</v>
      </c>
      <c r="M108" s="5">
        <v>0</v>
      </c>
      <c r="N108" s="5">
        <v>7.25</v>
      </c>
      <c r="O108" s="5">
        <v>0</v>
      </c>
      <c r="P108" s="5">
        <v>1.61</v>
      </c>
      <c r="Q108" s="5">
        <v>0.6</v>
      </c>
      <c r="R108" s="5">
        <v>0</v>
      </c>
      <c r="S108" s="5">
        <v>3500</v>
      </c>
    </row>
    <row r="109" spans="1:19">
      <c r="A109" s="2" t="s">
        <v>590</v>
      </c>
      <c r="B109" s="2" t="s">
        <v>90</v>
      </c>
      <c r="C109" s="2" t="s">
        <v>591</v>
      </c>
      <c r="D109" s="2" t="s">
        <v>592</v>
      </c>
      <c r="E109" s="2" t="s">
        <v>85</v>
      </c>
      <c r="F109" s="2" t="s">
        <v>593</v>
      </c>
      <c r="G109" s="2" t="s">
        <v>161</v>
      </c>
      <c r="H109" s="2" t="s">
        <v>26</v>
      </c>
      <c r="I109" s="2" t="s">
        <v>155</v>
      </c>
      <c r="J109" s="9">
        <v>200</v>
      </c>
      <c r="K109" s="9">
        <v>1754</v>
      </c>
      <c r="L109" s="5">
        <v>27</v>
      </c>
      <c r="M109" s="5">
        <v>0</v>
      </c>
      <c r="N109" s="5">
        <v>18.190000000000001</v>
      </c>
      <c r="O109" s="5">
        <v>0</v>
      </c>
      <c r="P109" s="5">
        <v>1.54</v>
      </c>
      <c r="Q109" s="5">
        <v>0.67</v>
      </c>
      <c r="R109" s="5">
        <v>0</v>
      </c>
      <c r="S109" s="5">
        <v>1950</v>
      </c>
    </row>
    <row r="110" spans="1:19">
      <c r="A110" s="2" t="s">
        <v>594</v>
      </c>
      <c r="B110" s="2" t="s">
        <v>595</v>
      </c>
      <c r="C110" s="2" t="s">
        <v>596</v>
      </c>
      <c r="D110" s="2" t="s">
        <v>597</v>
      </c>
      <c r="E110" s="2" t="s">
        <v>237</v>
      </c>
      <c r="F110" s="2" t="s">
        <v>598</v>
      </c>
      <c r="G110" s="2" t="s">
        <v>65</v>
      </c>
      <c r="H110" s="2" t="s">
        <v>26</v>
      </c>
      <c r="I110" s="2" t="s">
        <v>162</v>
      </c>
      <c r="J110" s="9">
        <v>700</v>
      </c>
      <c r="K110" s="9">
        <v>2072</v>
      </c>
      <c r="L110" s="5">
        <v>79</v>
      </c>
      <c r="M110" s="5">
        <v>3</v>
      </c>
      <c r="N110" s="5">
        <v>59.92</v>
      </c>
      <c r="O110" s="5">
        <v>167.38</v>
      </c>
      <c r="P110" s="5">
        <v>3.81</v>
      </c>
      <c r="Q110" s="5">
        <v>0.76</v>
      </c>
      <c r="R110" s="5">
        <v>19.97</v>
      </c>
      <c r="S110" s="5">
        <v>3800</v>
      </c>
    </row>
    <row r="111" spans="1:19">
      <c r="A111" s="2" t="s">
        <v>599</v>
      </c>
      <c r="B111" s="2" t="s">
        <v>600</v>
      </c>
      <c r="C111" s="2" t="s">
        <v>601</v>
      </c>
      <c r="D111" s="2" t="s">
        <v>602</v>
      </c>
      <c r="E111" s="2" t="s">
        <v>40</v>
      </c>
      <c r="F111" s="2" t="s">
        <v>603</v>
      </c>
      <c r="G111" s="2" t="s">
        <v>134</v>
      </c>
      <c r="H111" s="2" t="s">
        <v>26</v>
      </c>
      <c r="I111" s="2" t="s">
        <v>300</v>
      </c>
      <c r="J111" s="9">
        <v>600</v>
      </c>
      <c r="K111" s="9">
        <v>1911</v>
      </c>
      <c r="L111" s="5">
        <v>50</v>
      </c>
      <c r="M111" s="5">
        <v>4</v>
      </c>
      <c r="N111" s="5">
        <v>38.32</v>
      </c>
      <c r="O111" s="5">
        <v>283.91000000000003</v>
      </c>
      <c r="P111" s="5">
        <v>2.62</v>
      </c>
      <c r="Q111" s="5">
        <v>0.77</v>
      </c>
      <c r="R111" s="5">
        <v>9.58</v>
      </c>
      <c r="S111" s="5">
        <v>3700</v>
      </c>
    </row>
    <row r="112" spans="1:19">
      <c r="A112" s="2" t="s">
        <v>604</v>
      </c>
      <c r="B112" s="2" t="s">
        <v>605</v>
      </c>
      <c r="C112" s="2" t="s">
        <v>606</v>
      </c>
      <c r="D112" s="2" t="s">
        <v>607</v>
      </c>
      <c r="E112" s="2" t="s">
        <v>281</v>
      </c>
      <c r="F112" s="2" t="s">
        <v>608</v>
      </c>
      <c r="G112" s="2" t="s">
        <v>266</v>
      </c>
      <c r="H112" s="2" t="s">
        <v>26</v>
      </c>
      <c r="I112" s="2" t="s">
        <v>206</v>
      </c>
      <c r="J112" s="9">
        <v>600</v>
      </c>
      <c r="K112" s="9">
        <v>1926</v>
      </c>
      <c r="L112" s="5">
        <v>37</v>
      </c>
      <c r="M112" s="5">
        <v>1</v>
      </c>
      <c r="N112" s="5">
        <v>19.690000000000001</v>
      </c>
      <c r="O112" s="5">
        <v>55.97</v>
      </c>
      <c r="P112" s="5">
        <v>1.92</v>
      </c>
      <c r="Q112" s="5">
        <v>0.53</v>
      </c>
      <c r="R112" s="5">
        <v>19.690000000000001</v>
      </c>
      <c r="S112" s="5">
        <v>1772</v>
      </c>
    </row>
    <row r="113" spans="1:19">
      <c r="A113" s="2" t="s">
        <v>609</v>
      </c>
      <c r="B113" s="2" t="s">
        <v>610</v>
      </c>
      <c r="C113" s="2" t="s">
        <v>611</v>
      </c>
      <c r="D113" s="2" t="s">
        <v>592</v>
      </c>
      <c r="E113" s="2" t="s">
        <v>85</v>
      </c>
      <c r="F113" s="2" t="s">
        <v>612</v>
      </c>
      <c r="G113" s="2" t="s">
        <v>266</v>
      </c>
      <c r="H113" s="2" t="s">
        <v>26</v>
      </c>
      <c r="I113" s="2" t="s">
        <v>155</v>
      </c>
      <c r="J113" s="9">
        <v>500</v>
      </c>
      <c r="K113" s="9">
        <v>742</v>
      </c>
      <c r="L113" s="5">
        <v>30</v>
      </c>
      <c r="M113" s="5">
        <v>1</v>
      </c>
      <c r="N113" s="5">
        <v>23.91</v>
      </c>
      <c r="O113" s="5">
        <v>40.17</v>
      </c>
      <c r="P113" s="5">
        <v>4.04</v>
      </c>
      <c r="Q113" s="5">
        <v>0.8</v>
      </c>
      <c r="R113" s="5">
        <v>23.91</v>
      </c>
      <c r="S113" s="5">
        <v>2708</v>
      </c>
    </row>
    <row r="114" spans="1:19">
      <c r="A114" s="2" t="s">
        <v>613</v>
      </c>
      <c r="B114" s="2" t="s">
        <v>614</v>
      </c>
      <c r="C114" s="2" t="s">
        <v>615</v>
      </c>
      <c r="D114" s="2" t="s">
        <v>616</v>
      </c>
      <c r="E114" s="2" t="s">
        <v>118</v>
      </c>
      <c r="F114" s="2" t="s">
        <v>617</v>
      </c>
      <c r="G114" s="2" t="s">
        <v>94</v>
      </c>
      <c r="H114" s="2" t="s">
        <v>26</v>
      </c>
      <c r="I114" s="2" t="s">
        <v>206</v>
      </c>
      <c r="J114" s="9">
        <v>500</v>
      </c>
      <c r="K114" s="9">
        <v>1070</v>
      </c>
      <c r="L114" s="5">
        <v>41</v>
      </c>
      <c r="M114" s="5">
        <v>0</v>
      </c>
      <c r="N114" s="5">
        <v>25.62</v>
      </c>
      <c r="O114" s="5">
        <v>0</v>
      </c>
      <c r="P114" s="5">
        <v>3.83</v>
      </c>
      <c r="Q114" s="5">
        <v>0.62</v>
      </c>
      <c r="R114" s="5">
        <v>0</v>
      </c>
      <c r="S114" s="5">
        <v>2000</v>
      </c>
    </row>
    <row r="115" spans="1:19">
      <c r="A115" s="2" t="s">
        <v>618</v>
      </c>
      <c r="B115" s="2" t="s">
        <v>289</v>
      </c>
      <c r="C115" s="2" t="s">
        <v>619</v>
      </c>
      <c r="D115" s="2" t="s">
        <v>251</v>
      </c>
      <c r="E115" s="2" t="s">
        <v>23</v>
      </c>
      <c r="F115" s="2" t="s">
        <v>620</v>
      </c>
      <c r="G115" s="2" t="s">
        <v>42</v>
      </c>
      <c r="H115" s="2" t="s">
        <v>26</v>
      </c>
      <c r="I115" s="2" t="s">
        <v>51</v>
      </c>
      <c r="J115" s="9">
        <v>800</v>
      </c>
      <c r="K115" s="9">
        <v>773</v>
      </c>
      <c r="L115" s="5">
        <v>22</v>
      </c>
      <c r="M115" s="5">
        <v>2</v>
      </c>
      <c r="N115" s="5">
        <v>9.61</v>
      </c>
      <c r="O115" s="5">
        <v>96.59</v>
      </c>
      <c r="P115" s="5">
        <v>2.85</v>
      </c>
      <c r="Q115" s="5">
        <v>0.44</v>
      </c>
      <c r="R115" s="5">
        <v>4.8</v>
      </c>
      <c r="S115" s="5">
        <v>2817</v>
      </c>
    </row>
    <row r="116" spans="1:19">
      <c r="A116" s="2" t="s">
        <v>621</v>
      </c>
      <c r="B116" s="2" t="s">
        <v>622</v>
      </c>
      <c r="C116" s="2" t="s">
        <v>623</v>
      </c>
      <c r="D116" s="2" t="s">
        <v>624</v>
      </c>
      <c r="E116" s="2" t="s">
        <v>625</v>
      </c>
      <c r="F116" s="2" t="s">
        <v>626</v>
      </c>
      <c r="G116" s="2" t="s">
        <v>102</v>
      </c>
      <c r="H116" s="2" t="s">
        <v>26</v>
      </c>
      <c r="I116" s="2" t="s">
        <v>217</v>
      </c>
      <c r="J116" s="9">
        <v>500</v>
      </c>
      <c r="K116" s="9">
        <v>1244</v>
      </c>
      <c r="L116" s="5">
        <v>33</v>
      </c>
      <c r="M116" s="5">
        <v>2</v>
      </c>
      <c r="N116" s="5">
        <v>23.83</v>
      </c>
      <c r="O116" s="5">
        <v>96.48</v>
      </c>
      <c r="P116" s="5">
        <v>2.65</v>
      </c>
      <c r="Q116" s="5">
        <v>0.72</v>
      </c>
      <c r="R116" s="5">
        <v>11.92</v>
      </c>
      <c r="S116" s="5">
        <v>2550</v>
      </c>
    </row>
    <row r="117" spans="1:19">
      <c r="A117" s="2" t="s">
        <v>627</v>
      </c>
      <c r="B117" s="2" t="s">
        <v>628</v>
      </c>
      <c r="C117" s="2" t="s">
        <v>269</v>
      </c>
      <c r="D117" s="2" t="s">
        <v>629</v>
      </c>
      <c r="E117" s="2" t="s">
        <v>40</v>
      </c>
      <c r="F117" s="2" t="s">
        <v>630</v>
      </c>
      <c r="G117" s="2" t="s">
        <v>58</v>
      </c>
      <c r="H117" s="2" t="s">
        <v>26</v>
      </c>
      <c r="I117" s="2" t="s">
        <v>80</v>
      </c>
      <c r="J117" s="9">
        <v>500</v>
      </c>
      <c r="K117" s="9">
        <v>1888</v>
      </c>
      <c r="L117" s="5">
        <v>68</v>
      </c>
      <c r="M117" s="5">
        <v>0</v>
      </c>
      <c r="N117" s="5">
        <v>44.52</v>
      </c>
      <c r="O117" s="5">
        <v>0</v>
      </c>
      <c r="P117" s="5">
        <v>3.6</v>
      </c>
      <c r="Q117" s="5">
        <v>0.65</v>
      </c>
      <c r="R117" s="5">
        <v>0</v>
      </c>
      <c r="S117" s="5">
        <v>4800</v>
      </c>
    </row>
    <row r="118" spans="1:19">
      <c r="A118" s="2" t="s">
        <v>631</v>
      </c>
      <c r="B118" s="2" t="s">
        <v>632</v>
      </c>
      <c r="C118" s="2" t="s">
        <v>633</v>
      </c>
      <c r="D118" s="2" t="s">
        <v>634</v>
      </c>
      <c r="E118" s="2" t="s">
        <v>635</v>
      </c>
      <c r="F118" s="2" t="s">
        <v>636</v>
      </c>
      <c r="G118" s="2" t="s">
        <v>94</v>
      </c>
      <c r="H118" s="2" t="s">
        <v>26</v>
      </c>
      <c r="I118" s="2" t="s">
        <v>73</v>
      </c>
      <c r="J118" s="9">
        <v>700</v>
      </c>
      <c r="K118" s="9">
        <v>971</v>
      </c>
      <c r="L118" s="5">
        <v>15</v>
      </c>
      <c r="M118" s="5">
        <v>0</v>
      </c>
      <c r="N118" s="5">
        <v>7.98</v>
      </c>
      <c r="O118" s="5">
        <v>0</v>
      </c>
      <c r="P118" s="5">
        <v>1.54</v>
      </c>
      <c r="Q118" s="5">
        <v>0.53</v>
      </c>
      <c r="R118" s="5">
        <v>0</v>
      </c>
      <c r="S118" s="5">
        <v>4900</v>
      </c>
    </row>
    <row r="119" spans="1:19">
      <c r="A119" s="2" t="s">
        <v>637</v>
      </c>
      <c r="B119" s="2" t="s">
        <v>638</v>
      </c>
      <c r="C119" s="2" t="s">
        <v>639</v>
      </c>
      <c r="D119" s="2" t="s">
        <v>640</v>
      </c>
      <c r="E119" s="2" t="s">
        <v>112</v>
      </c>
      <c r="F119" s="2" t="s">
        <v>641</v>
      </c>
      <c r="G119" s="2" t="s">
        <v>94</v>
      </c>
      <c r="H119" s="2" t="s">
        <v>26</v>
      </c>
      <c r="I119" s="2" t="s">
        <v>155</v>
      </c>
      <c r="J119" s="9">
        <v>100</v>
      </c>
      <c r="K119" s="9">
        <v>1514</v>
      </c>
      <c r="L119" s="5">
        <v>31</v>
      </c>
      <c r="M119" s="5">
        <v>1</v>
      </c>
      <c r="N119" s="5">
        <v>15.58</v>
      </c>
      <c r="O119" s="5">
        <v>45.33</v>
      </c>
      <c r="P119" s="5">
        <v>2.0499999999999998</v>
      </c>
      <c r="Q119" s="5">
        <v>0.5</v>
      </c>
      <c r="R119" s="5">
        <v>15.58</v>
      </c>
      <c r="S119" s="5">
        <v>1750</v>
      </c>
    </row>
    <row r="120" spans="1:19">
      <c r="A120" s="2" t="s">
        <v>642</v>
      </c>
      <c r="B120" s="2" t="s">
        <v>643</v>
      </c>
      <c r="C120" s="2" t="s">
        <v>644</v>
      </c>
      <c r="D120" s="2" t="s">
        <v>645</v>
      </c>
      <c r="E120" s="2" t="s">
        <v>112</v>
      </c>
      <c r="F120" s="2" t="s">
        <v>646</v>
      </c>
      <c r="G120" s="2" t="s">
        <v>58</v>
      </c>
      <c r="H120" s="2" t="s">
        <v>26</v>
      </c>
      <c r="I120" s="2" t="s">
        <v>183</v>
      </c>
      <c r="J120" s="9">
        <v>200</v>
      </c>
      <c r="K120" s="9">
        <v>2345</v>
      </c>
      <c r="L120" s="5">
        <v>92</v>
      </c>
      <c r="M120" s="5">
        <v>8</v>
      </c>
      <c r="N120" s="5">
        <v>40.29</v>
      </c>
      <c r="O120" s="5">
        <v>403.87</v>
      </c>
      <c r="P120" s="5">
        <v>3.92</v>
      </c>
      <c r="Q120" s="5">
        <v>0.44</v>
      </c>
      <c r="R120" s="5">
        <v>5.04</v>
      </c>
      <c r="S120" s="5">
        <v>1354</v>
      </c>
    </row>
    <row r="121" spans="1:19">
      <c r="A121" s="2" t="s">
        <v>647</v>
      </c>
      <c r="B121" s="2" t="s">
        <v>648</v>
      </c>
      <c r="C121" s="2" t="s">
        <v>649</v>
      </c>
      <c r="D121" s="2" t="s">
        <v>650</v>
      </c>
      <c r="E121" s="2" t="s">
        <v>432</v>
      </c>
      <c r="F121" s="2" t="s">
        <v>651</v>
      </c>
      <c r="G121" s="2" t="s">
        <v>94</v>
      </c>
      <c r="H121" s="2" t="s">
        <v>26</v>
      </c>
      <c r="I121" s="2" t="s">
        <v>248</v>
      </c>
      <c r="J121" s="9">
        <v>600</v>
      </c>
      <c r="K121" s="9">
        <v>1110</v>
      </c>
      <c r="L121" s="5">
        <v>18</v>
      </c>
      <c r="M121" s="5">
        <v>0</v>
      </c>
      <c r="N121" s="5">
        <v>13.47</v>
      </c>
      <c r="O121" s="5">
        <v>0</v>
      </c>
      <c r="P121" s="5">
        <v>1.62</v>
      </c>
      <c r="Q121" s="5">
        <v>0.75</v>
      </c>
      <c r="R121" s="5">
        <v>0</v>
      </c>
      <c r="S121" s="5">
        <v>2060</v>
      </c>
    </row>
    <row r="122" spans="1:19">
      <c r="A122" s="2" t="s">
        <v>652</v>
      </c>
      <c r="B122" s="2" t="s">
        <v>653</v>
      </c>
      <c r="C122" s="2" t="s">
        <v>654</v>
      </c>
      <c r="D122" s="2" t="s">
        <v>655</v>
      </c>
      <c r="E122" s="2" t="s">
        <v>125</v>
      </c>
      <c r="F122" s="2" t="s">
        <v>656</v>
      </c>
      <c r="G122" s="2" t="s">
        <v>167</v>
      </c>
      <c r="H122" s="2" t="s">
        <v>26</v>
      </c>
      <c r="I122" s="2" t="s">
        <v>155</v>
      </c>
      <c r="J122" s="9">
        <v>800</v>
      </c>
      <c r="K122" s="9">
        <v>2341</v>
      </c>
      <c r="L122" s="5">
        <v>72</v>
      </c>
      <c r="M122" s="5">
        <v>6</v>
      </c>
      <c r="N122" s="5">
        <v>44.37</v>
      </c>
      <c r="O122" s="5">
        <v>303.57</v>
      </c>
      <c r="P122" s="5">
        <v>3.08</v>
      </c>
      <c r="Q122" s="5">
        <v>0.62</v>
      </c>
      <c r="R122" s="5">
        <v>7.4</v>
      </c>
      <c r="S122" s="5">
        <v>2700</v>
      </c>
    </row>
    <row r="123" spans="1:19">
      <c r="A123" s="2" t="s">
        <v>657</v>
      </c>
      <c r="B123" s="2" t="s">
        <v>658</v>
      </c>
      <c r="C123" s="2" t="s">
        <v>659</v>
      </c>
      <c r="D123" s="2" t="s">
        <v>660</v>
      </c>
      <c r="E123" s="2" t="s">
        <v>23</v>
      </c>
      <c r="F123" s="2" t="s">
        <v>661</v>
      </c>
      <c r="G123" s="2" t="s">
        <v>253</v>
      </c>
      <c r="H123" s="2" t="s">
        <v>26</v>
      </c>
      <c r="I123" s="2" t="s">
        <v>43</v>
      </c>
      <c r="J123" s="9">
        <v>100</v>
      </c>
      <c r="K123" s="9">
        <v>1115</v>
      </c>
      <c r="L123" s="5">
        <v>47</v>
      </c>
      <c r="M123" s="5">
        <v>5</v>
      </c>
      <c r="N123" s="5">
        <v>30.05</v>
      </c>
      <c r="O123" s="5">
        <v>328.78</v>
      </c>
      <c r="P123" s="5">
        <v>4.22</v>
      </c>
      <c r="Q123" s="5">
        <v>0.64</v>
      </c>
      <c r="R123" s="5">
        <v>6.01</v>
      </c>
      <c r="S123" s="5">
        <v>2250</v>
      </c>
    </row>
    <row r="124" spans="1:19">
      <c r="A124" s="2" t="s">
        <v>662</v>
      </c>
      <c r="B124" s="2" t="s">
        <v>663</v>
      </c>
      <c r="C124" s="2" t="s">
        <v>664</v>
      </c>
      <c r="D124" s="2" t="s">
        <v>251</v>
      </c>
      <c r="E124" s="2" t="s">
        <v>23</v>
      </c>
      <c r="F124" s="2" t="s">
        <v>665</v>
      </c>
      <c r="G124" s="2" t="s">
        <v>72</v>
      </c>
      <c r="H124" s="2" t="s">
        <v>26</v>
      </c>
      <c r="I124" s="2" t="s">
        <v>183</v>
      </c>
      <c r="J124" s="9">
        <v>300</v>
      </c>
      <c r="K124" s="9">
        <v>1217</v>
      </c>
      <c r="L124" s="5">
        <v>29</v>
      </c>
      <c r="M124" s="5">
        <v>0</v>
      </c>
      <c r="N124" s="5">
        <v>20.75</v>
      </c>
      <c r="O124" s="5">
        <v>0</v>
      </c>
      <c r="P124" s="5">
        <v>2.38</v>
      </c>
      <c r="Q124" s="5">
        <v>0.72</v>
      </c>
      <c r="R124" s="5">
        <v>0</v>
      </c>
      <c r="S124" s="5">
        <v>4200</v>
      </c>
    </row>
    <row r="125" spans="1:19">
      <c r="A125" s="2" t="s">
        <v>666</v>
      </c>
      <c r="B125" s="2" t="s">
        <v>667</v>
      </c>
      <c r="C125" s="2" t="s">
        <v>129</v>
      </c>
      <c r="D125" s="2" t="s">
        <v>668</v>
      </c>
      <c r="E125" s="2" t="s">
        <v>23</v>
      </c>
      <c r="F125" s="2" t="s">
        <v>669</v>
      </c>
      <c r="G125" s="2" t="s">
        <v>260</v>
      </c>
      <c r="H125" s="2" t="s">
        <v>26</v>
      </c>
      <c r="I125" s="2" t="s">
        <v>135</v>
      </c>
      <c r="J125" s="9">
        <v>600</v>
      </c>
      <c r="K125" s="9">
        <v>971</v>
      </c>
      <c r="L125" s="5">
        <v>34</v>
      </c>
      <c r="M125" s="5">
        <v>3</v>
      </c>
      <c r="N125" s="5">
        <v>27.96</v>
      </c>
      <c r="O125" s="5">
        <v>213.26</v>
      </c>
      <c r="P125" s="5">
        <v>3.5</v>
      </c>
      <c r="Q125" s="5">
        <v>0.82</v>
      </c>
      <c r="R125" s="5">
        <v>9.32</v>
      </c>
      <c r="S125" s="5">
        <v>4400</v>
      </c>
    </row>
    <row r="126" spans="1:19">
      <c r="A126" s="2" t="s">
        <v>670</v>
      </c>
      <c r="B126" s="2" t="s">
        <v>671</v>
      </c>
      <c r="C126" s="2" t="s">
        <v>672</v>
      </c>
      <c r="D126" s="2" t="s">
        <v>673</v>
      </c>
      <c r="E126" s="2" t="s">
        <v>625</v>
      </c>
      <c r="F126" s="2" t="s">
        <v>674</v>
      </c>
      <c r="G126" s="2" t="s">
        <v>134</v>
      </c>
      <c r="H126" s="2" t="s">
        <v>26</v>
      </c>
      <c r="I126" s="2" t="s">
        <v>232</v>
      </c>
      <c r="J126" s="9">
        <v>500</v>
      </c>
      <c r="K126" s="9">
        <v>950</v>
      </c>
      <c r="L126" s="5">
        <v>24</v>
      </c>
      <c r="M126" s="5">
        <v>0</v>
      </c>
      <c r="N126" s="5">
        <v>9.9600000000000009</v>
      </c>
      <c r="O126" s="5">
        <v>0</v>
      </c>
      <c r="P126" s="5">
        <v>2.5299999999999998</v>
      </c>
      <c r="Q126" s="5">
        <v>0.42</v>
      </c>
      <c r="R126" s="5">
        <v>0</v>
      </c>
      <c r="S126" s="5">
        <v>3200</v>
      </c>
    </row>
    <row r="127" spans="1:19">
      <c r="A127" s="2" t="s">
        <v>675</v>
      </c>
      <c r="B127" s="2" t="s">
        <v>676</v>
      </c>
      <c r="C127" s="2" t="s">
        <v>677</v>
      </c>
      <c r="D127" s="2" t="s">
        <v>678</v>
      </c>
      <c r="E127" s="2" t="s">
        <v>78</v>
      </c>
      <c r="F127" s="2" t="s">
        <v>679</v>
      </c>
      <c r="G127" s="2" t="s">
        <v>253</v>
      </c>
      <c r="H127" s="2" t="s">
        <v>26</v>
      </c>
      <c r="I127" s="2" t="s">
        <v>88</v>
      </c>
      <c r="J127" s="9">
        <v>700</v>
      </c>
      <c r="K127" s="9">
        <v>663</v>
      </c>
      <c r="L127" s="5">
        <v>23</v>
      </c>
      <c r="M127" s="5">
        <v>0</v>
      </c>
      <c r="N127" s="5">
        <v>15.59</v>
      </c>
      <c r="O127" s="5">
        <v>0</v>
      </c>
      <c r="P127" s="5">
        <v>3.47</v>
      </c>
      <c r="Q127" s="5">
        <v>0.68</v>
      </c>
      <c r="R127" s="5">
        <v>0</v>
      </c>
      <c r="S127" s="5">
        <v>2750</v>
      </c>
    </row>
    <row r="128" spans="1:19">
      <c r="A128" s="2" t="s">
        <v>680</v>
      </c>
      <c r="B128" s="2" t="s">
        <v>681</v>
      </c>
      <c r="C128" s="2" t="s">
        <v>682</v>
      </c>
      <c r="D128" s="2" t="s">
        <v>683</v>
      </c>
      <c r="E128" s="2" t="s">
        <v>132</v>
      </c>
      <c r="F128" s="2" t="s">
        <v>684</v>
      </c>
      <c r="G128" s="2" t="s">
        <v>161</v>
      </c>
      <c r="H128" s="2" t="s">
        <v>26</v>
      </c>
      <c r="I128" s="2" t="s">
        <v>293</v>
      </c>
      <c r="J128" s="9">
        <v>500</v>
      </c>
      <c r="K128" s="9">
        <v>1165</v>
      </c>
      <c r="L128" s="5">
        <v>40</v>
      </c>
      <c r="M128" s="5">
        <v>1</v>
      </c>
      <c r="N128" s="5">
        <v>17.41</v>
      </c>
      <c r="O128" s="5">
        <v>73.83</v>
      </c>
      <c r="P128" s="5">
        <v>3.43</v>
      </c>
      <c r="Q128" s="5">
        <v>0.44</v>
      </c>
      <c r="R128" s="5">
        <v>17.41</v>
      </c>
      <c r="S128" s="5">
        <v>3500</v>
      </c>
    </row>
    <row r="129" spans="1:19">
      <c r="A129" s="2" t="s">
        <v>685</v>
      </c>
      <c r="B129" s="2" t="s">
        <v>686</v>
      </c>
      <c r="C129" s="2" t="s">
        <v>687</v>
      </c>
      <c r="D129" s="2" t="s">
        <v>688</v>
      </c>
      <c r="E129" s="2" t="s">
        <v>23</v>
      </c>
      <c r="F129" s="2" t="s">
        <v>689</v>
      </c>
      <c r="G129" s="2" t="s">
        <v>260</v>
      </c>
      <c r="H129" s="2" t="s">
        <v>26</v>
      </c>
      <c r="I129" s="2" t="s">
        <v>95</v>
      </c>
      <c r="J129" s="9">
        <v>700</v>
      </c>
      <c r="K129" s="9">
        <v>2420</v>
      </c>
      <c r="L129" s="5">
        <v>36</v>
      </c>
      <c r="M129" s="5">
        <v>4</v>
      </c>
      <c r="N129" s="5">
        <v>15.4</v>
      </c>
      <c r="O129" s="5">
        <v>153.96</v>
      </c>
      <c r="P129" s="5">
        <v>1.49</v>
      </c>
      <c r="Q129" s="5">
        <v>0.43</v>
      </c>
      <c r="R129" s="5">
        <v>3.85</v>
      </c>
      <c r="S129" s="5">
        <v>1900</v>
      </c>
    </row>
    <row r="130" spans="1:19">
      <c r="A130" s="2" t="s">
        <v>690</v>
      </c>
      <c r="B130" s="2" t="s">
        <v>691</v>
      </c>
      <c r="C130" s="2" t="s">
        <v>692</v>
      </c>
      <c r="D130" s="2" t="s">
        <v>516</v>
      </c>
      <c r="E130" s="2" t="s">
        <v>693</v>
      </c>
      <c r="F130" s="2" t="s">
        <v>694</v>
      </c>
      <c r="G130" s="2" t="s">
        <v>344</v>
      </c>
      <c r="H130" s="2" t="s">
        <v>26</v>
      </c>
      <c r="I130" s="2" t="s">
        <v>248</v>
      </c>
      <c r="J130" s="9">
        <v>400</v>
      </c>
      <c r="K130" s="9">
        <v>931</v>
      </c>
      <c r="L130" s="5">
        <v>38</v>
      </c>
      <c r="M130" s="5">
        <v>4</v>
      </c>
      <c r="N130" s="5">
        <v>19.940000000000001</v>
      </c>
      <c r="O130" s="5">
        <v>256.39</v>
      </c>
      <c r="P130" s="5">
        <v>4.08</v>
      </c>
      <c r="Q130" s="5">
        <v>0.52</v>
      </c>
      <c r="R130" s="5">
        <v>4.99</v>
      </c>
      <c r="S130" s="5">
        <v>2167</v>
      </c>
    </row>
    <row r="131" spans="1:19">
      <c r="A131" s="2" t="s">
        <v>695</v>
      </c>
      <c r="B131" s="2" t="s">
        <v>696</v>
      </c>
      <c r="C131" s="2" t="s">
        <v>697</v>
      </c>
      <c r="D131" s="2" t="s">
        <v>251</v>
      </c>
      <c r="E131" s="2" t="s">
        <v>23</v>
      </c>
      <c r="F131" s="2" t="s">
        <v>698</v>
      </c>
      <c r="G131" s="2" t="s">
        <v>25</v>
      </c>
      <c r="H131" s="2" t="s">
        <v>26</v>
      </c>
      <c r="I131" s="2" t="s">
        <v>699</v>
      </c>
      <c r="J131" s="9">
        <v>400</v>
      </c>
      <c r="K131" s="9">
        <v>2299</v>
      </c>
      <c r="L131" s="5">
        <v>71</v>
      </c>
      <c r="M131" s="5">
        <v>6</v>
      </c>
      <c r="N131" s="5">
        <v>41.46</v>
      </c>
      <c r="O131" s="5">
        <v>259.48</v>
      </c>
      <c r="P131" s="5">
        <v>3.09</v>
      </c>
      <c r="Q131" s="5">
        <v>0.57999999999999996</v>
      </c>
      <c r="R131" s="5">
        <v>6.91</v>
      </c>
      <c r="S131" s="5">
        <v>2700</v>
      </c>
    </row>
    <row r="132" spans="1:19">
      <c r="A132" s="2" t="s">
        <v>700</v>
      </c>
      <c r="B132" s="2" t="s">
        <v>701</v>
      </c>
      <c r="C132" s="2" t="s">
        <v>702</v>
      </c>
      <c r="D132" s="2" t="s">
        <v>703</v>
      </c>
      <c r="E132" s="2" t="s">
        <v>188</v>
      </c>
      <c r="F132" s="2" t="s">
        <v>704</v>
      </c>
      <c r="G132" s="2" t="s">
        <v>344</v>
      </c>
      <c r="H132" s="2" t="s">
        <v>26</v>
      </c>
      <c r="I132" s="2" t="s">
        <v>66</v>
      </c>
      <c r="J132" s="9">
        <v>100</v>
      </c>
      <c r="K132" s="9">
        <v>1471</v>
      </c>
      <c r="L132" s="5">
        <v>49</v>
      </c>
      <c r="M132" s="5">
        <v>1</v>
      </c>
      <c r="N132" s="5">
        <v>32.94</v>
      </c>
      <c r="O132" s="5">
        <v>58.88</v>
      </c>
      <c r="P132" s="5">
        <v>3.33</v>
      </c>
      <c r="Q132" s="5">
        <v>0.67</v>
      </c>
      <c r="R132" s="5">
        <v>32.94</v>
      </c>
      <c r="S132" s="5">
        <v>1625</v>
      </c>
    </row>
    <row r="133" spans="1:19">
      <c r="A133" s="2" t="s">
        <v>705</v>
      </c>
      <c r="B133" s="2" t="s">
        <v>706</v>
      </c>
      <c r="C133" s="2" t="s">
        <v>707</v>
      </c>
      <c r="D133" s="2" t="s">
        <v>708</v>
      </c>
      <c r="E133" s="2" t="s">
        <v>373</v>
      </c>
      <c r="F133" s="2" t="s">
        <v>709</v>
      </c>
      <c r="G133" s="2" t="s">
        <v>344</v>
      </c>
      <c r="H133" s="2" t="s">
        <v>26</v>
      </c>
      <c r="I133" s="2" t="s">
        <v>699</v>
      </c>
      <c r="J133" s="9">
        <v>400</v>
      </c>
      <c r="K133" s="9">
        <v>1018</v>
      </c>
      <c r="L133" s="5">
        <v>35</v>
      </c>
      <c r="M133" s="5">
        <v>1</v>
      </c>
      <c r="N133" s="5">
        <v>18.57</v>
      </c>
      <c r="O133" s="5">
        <v>56.06</v>
      </c>
      <c r="P133" s="5">
        <v>3.44</v>
      </c>
      <c r="Q133" s="5">
        <v>0.53</v>
      </c>
      <c r="R133" s="5">
        <v>18.57</v>
      </c>
      <c r="S133" s="5">
        <v>4666</v>
      </c>
    </row>
    <row r="134" spans="1:19">
      <c r="A134" s="2" t="s">
        <v>710</v>
      </c>
      <c r="B134" s="2" t="s">
        <v>711</v>
      </c>
      <c r="C134" s="2" t="s">
        <v>712</v>
      </c>
      <c r="D134" s="2" t="s">
        <v>713</v>
      </c>
      <c r="E134" s="2" t="s">
        <v>40</v>
      </c>
      <c r="F134" s="2" t="s">
        <v>714</v>
      </c>
      <c r="G134" s="2" t="s">
        <v>161</v>
      </c>
      <c r="H134" s="2" t="s">
        <v>26</v>
      </c>
      <c r="I134" s="2" t="s">
        <v>361</v>
      </c>
      <c r="J134" s="9">
        <v>800</v>
      </c>
      <c r="K134" s="9">
        <v>861</v>
      </c>
      <c r="L134" s="5">
        <v>28</v>
      </c>
      <c r="M134" s="5">
        <v>1</v>
      </c>
      <c r="N134" s="5">
        <v>17.920000000000002</v>
      </c>
      <c r="O134" s="5">
        <v>39.11</v>
      </c>
      <c r="P134" s="5">
        <v>3.25</v>
      </c>
      <c r="Q134" s="5">
        <v>0.64</v>
      </c>
      <c r="R134" s="5">
        <v>17.920000000000002</v>
      </c>
      <c r="S134" s="5">
        <v>3500</v>
      </c>
    </row>
    <row r="135" spans="1:19">
      <c r="A135" s="2" t="s">
        <v>715</v>
      </c>
      <c r="B135" s="2" t="s">
        <v>716</v>
      </c>
      <c r="C135" s="2" t="s">
        <v>717</v>
      </c>
      <c r="D135" s="2" t="s">
        <v>117</v>
      </c>
      <c r="E135" s="2" t="s">
        <v>118</v>
      </c>
      <c r="F135" s="2" t="s">
        <v>718</v>
      </c>
      <c r="G135" s="2" t="s">
        <v>190</v>
      </c>
      <c r="H135" s="2" t="s">
        <v>26</v>
      </c>
      <c r="I135" s="2" t="s">
        <v>313</v>
      </c>
      <c r="J135" s="9">
        <v>700</v>
      </c>
      <c r="K135" s="9">
        <v>1624</v>
      </c>
      <c r="L135" s="5">
        <v>59</v>
      </c>
      <c r="M135" s="5">
        <v>6</v>
      </c>
      <c r="N135" s="5">
        <v>33.57</v>
      </c>
      <c r="O135" s="5">
        <v>369.12</v>
      </c>
      <c r="P135" s="5">
        <v>3.63</v>
      </c>
      <c r="Q135" s="5">
        <v>0.56999999999999995</v>
      </c>
      <c r="R135" s="5">
        <v>5.6</v>
      </c>
      <c r="S135" s="5">
        <v>3250</v>
      </c>
    </row>
    <row r="136" spans="1:19">
      <c r="A136" s="2" t="s">
        <v>719</v>
      </c>
      <c r="B136" s="2" t="s">
        <v>720</v>
      </c>
      <c r="C136" s="2" t="s">
        <v>245</v>
      </c>
      <c r="D136" s="2" t="s">
        <v>721</v>
      </c>
      <c r="E136" s="2" t="s">
        <v>112</v>
      </c>
      <c r="F136" s="2" t="s">
        <v>722</v>
      </c>
      <c r="G136" s="2" t="s">
        <v>102</v>
      </c>
      <c r="H136" s="2" t="s">
        <v>26</v>
      </c>
      <c r="I136" s="2" t="s">
        <v>232</v>
      </c>
      <c r="J136" s="9">
        <v>200</v>
      </c>
      <c r="K136" s="9">
        <v>951</v>
      </c>
      <c r="L136" s="5">
        <v>35</v>
      </c>
      <c r="M136" s="5">
        <v>1</v>
      </c>
      <c r="N136" s="5">
        <v>18.95</v>
      </c>
      <c r="O136" s="5">
        <v>62.42</v>
      </c>
      <c r="P136" s="5">
        <v>3.68</v>
      </c>
      <c r="Q136" s="5">
        <v>0.54</v>
      </c>
      <c r="R136" s="5">
        <v>18.95</v>
      </c>
      <c r="S136" s="5">
        <v>3000</v>
      </c>
    </row>
    <row r="137" spans="1:19">
      <c r="A137" s="2" t="s">
        <v>723</v>
      </c>
      <c r="B137" s="2" t="s">
        <v>724</v>
      </c>
      <c r="C137" s="2" t="s">
        <v>725</v>
      </c>
      <c r="D137" s="2" t="s">
        <v>726</v>
      </c>
      <c r="E137" s="2" t="s">
        <v>85</v>
      </c>
      <c r="F137" s="2" t="s">
        <v>727</v>
      </c>
      <c r="G137" s="2" t="s">
        <v>161</v>
      </c>
      <c r="H137" s="2" t="s">
        <v>26</v>
      </c>
      <c r="I137" s="2" t="s">
        <v>27</v>
      </c>
      <c r="J137" s="9">
        <v>100</v>
      </c>
      <c r="K137" s="9">
        <v>1225</v>
      </c>
      <c r="L137" s="5">
        <v>35</v>
      </c>
      <c r="M137" s="5">
        <v>0</v>
      </c>
      <c r="N137" s="5">
        <v>15.84</v>
      </c>
      <c r="O137" s="5">
        <v>0</v>
      </c>
      <c r="P137" s="5">
        <v>2.86</v>
      </c>
      <c r="Q137" s="5">
        <v>0.45</v>
      </c>
      <c r="R137" s="5">
        <v>0</v>
      </c>
      <c r="S137" s="5">
        <v>4333</v>
      </c>
    </row>
    <row r="138" spans="1:19">
      <c r="A138" s="2" t="s">
        <v>728</v>
      </c>
      <c r="B138" s="2" t="s">
        <v>729</v>
      </c>
      <c r="C138" s="2" t="s">
        <v>730</v>
      </c>
      <c r="D138" s="2" t="s">
        <v>731</v>
      </c>
      <c r="E138" s="2" t="s">
        <v>100</v>
      </c>
      <c r="F138" s="2" t="s">
        <v>732</v>
      </c>
      <c r="G138" s="2" t="s">
        <v>260</v>
      </c>
      <c r="H138" s="2" t="s">
        <v>26</v>
      </c>
      <c r="I138" s="2" t="s">
        <v>293</v>
      </c>
      <c r="J138" s="9">
        <v>800</v>
      </c>
      <c r="K138" s="9">
        <v>1827</v>
      </c>
      <c r="L138" s="5">
        <v>63</v>
      </c>
      <c r="M138" s="5">
        <v>0</v>
      </c>
      <c r="N138" s="5">
        <v>49.19</v>
      </c>
      <c r="O138" s="5">
        <v>0</v>
      </c>
      <c r="P138" s="5">
        <v>3.45</v>
      </c>
      <c r="Q138" s="5">
        <v>0.78</v>
      </c>
      <c r="R138" s="5">
        <v>0</v>
      </c>
      <c r="S138" s="5">
        <v>915</v>
      </c>
    </row>
    <row r="139" spans="1:19">
      <c r="A139" s="2" t="s">
        <v>733</v>
      </c>
      <c r="B139" s="2" t="s">
        <v>734</v>
      </c>
      <c r="C139" s="2" t="s">
        <v>735</v>
      </c>
      <c r="D139" s="2" t="s">
        <v>736</v>
      </c>
      <c r="E139" s="2" t="s">
        <v>125</v>
      </c>
      <c r="F139" s="2" t="s">
        <v>737</v>
      </c>
      <c r="G139" s="2" t="s">
        <v>167</v>
      </c>
      <c r="H139" s="2" t="s">
        <v>26</v>
      </c>
      <c r="I139" s="2" t="s">
        <v>183</v>
      </c>
      <c r="J139" s="9">
        <v>700</v>
      </c>
      <c r="K139" s="9">
        <v>1326</v>
      </c>
      <c r="L139" s="5">
        <v>26</v>
      </c>
      <c r="M139" s="5">
        <v>2</v>
      </c>
      <c r="N139" s="5">
        <v>15.01</v>
      </c>
      <c r="O139" s="5">
        <v>75.37</v>
      </c>
      <c r="P139" s="5">
        <v>1.96</v>
      </c>
      <c r="Q139" s="5">
        <v>0.57999999999999996</v>
      </c>
      <c r="R139" s="5">
        <v>7.5</v>
      </c>
      <c r="S139" s="5">
        <v>1500</v>
      </c>
    </row>
    <row r="140" spans="1:19">
      <c r="A140" s="2" t="s">
        <v>738</v>
      </c>
      <c r="B140" s="2" t="s">
        <v>739</v>
      </c>
      <c r="C140" s="2" t="s">
        <v>740</v>
      </c>
      <c r="D140" s="2" t="s">
        <v>204</v>
      </c>
      <c r="E140" s="2" t="s">
        <v>56</v>
      </c>
      <c r="F140" s="2" t="s">
        <v>741</v>
      </c>
      <c r="G140" s="2" t="s">
        <v>72</v>
      </c>
      <c r="H140" s="2" t="s">
        <v>26</v>
      </c>
      <c r="I140" s="2" t="s">
        <v>356</v>
      </c>
      <c r="J140" s="9">
        <v>100</v>
      </c>
      <c r="K140" s="9">
        <v>1149</v>
      </c>
      <c r="L140" s="5">
        <v>34</v>
      </c>
      <c r="M140" s="5">
        <v>1</v>
      </c>
      <c r="N140" s="5">
        <v>21.36</v>
      </c>
      <c r="O140" s="5">
        <v>69.92</v>
      </c>
      <c r="P140" s="5">
        <v>2.96</v>
      </c>
      <c r="Q140" s="5">
        <v>0.63</v>
      </c>
      <c r="R140" s="5">
        <v>21.36</v>
      </c>
      <c r="S140" s="5">
        <v>3300</v>
      </c>
    </row>
    <row r="141" spans="1:19">
      <c r="A141" s="2" t="s">
        <v>742</v>
      </c>
      <c r="B141" s="2" t="s">
        <v>743</v>
      </c>
      <c r="C141" s="2" t="s">
        <v>744</v>
      </c>
      <c r="D141" s="2" t="s">
        <v>745</v>
      </c>
      <c r="E141" s="2" t="s">
        <v>132</v>
      </c>
      <c r="F141" s="2" t="s">
        <v>746</v>
      </c>
      <c r="G141" s="2" t="s">
        <v>167</v>
      </c>
      <c r="H141" s="2" t="s">
        <v>26</v>
      </c>
      <c r="I141" s="2" t="s">
        <v>127</v>
      </c>
      <c r="J141" s="9">
        <v>500</v>
      </c>
      <c r="K141" s="9">
        <v>1677</v>
      </c>
      <c r="L141" s="5">
        <v>55</v>
      </c>
      <c r="M141" s="5">
        <v>0</v>
      </c>
      <c r="N141" s="5">
        <v>41.45</v>
      </c>
      <c r="O141" s="5">
        <v>0</v>
      </c>
      <c r="P141" s="5">
        <v>3.28</v>
      </c>
      <c r="Q141" s="5">
        <v>0.75</v>
      </c>
      <c r="R141" s="5">
        <v>0</v>
      </c>
      <c r="S141" s="5">
        <v>3384</v>
      </c>
    </row>
    <row r="142" spans="1:19">
      <c r="A142" s="2" t="s">
        <v>747</v>
      </c>
      <c r="B142" s="2" t="s">
        <v>748</v>
      </c>
      <c r="C142" s="2" t="s">
        <v>749</v>
      </c>
      <c r="D142" s="2" t="s">
        <v>750</v>
      </c>
      <c r="E142" s="2" t="s">
        <v>132</v>
      </c>
      <c r="F142" s="2" t="s">
        <v>751</v>
      </c>
      <c r="G142" s="2" t="s">
        <v>42</v>
      </c>
      <c r="H142" s="2" t="s">
        <v>26</v>
      </c>
      <c r="I142" s="2" t="s">
        <v>80</v>
      </c>
      <c r="J142" s="9">
        <v>1000</v>
      </c>
      <c r="K142" s="9">
        <v>776</v>
      </c>
      <c r="L142" s="5">
        <v>14</v>
      </c>
      <c r="M142" s="5">
        <v>0</v>
      </c>
      <c r="N142" s="5">
        <v>6.05</v>
      </c>
      <c r="O142" s="5">
        <v>0</v>
      </c>
      <c r="P142" s="5">
        <v>1.8</v>
      </c>
      <c r="Q142" s="5">
        <v>0.43</v>
      </c>
      <c r="R142" s="5">
        <v>0</v>
      </c>
      <c r="S142" s="5">
        <v>3900</v>
      </c>
    </row>
    <row r="143" spans="1:19">
      <c r="A143" s="2" t="s">
        <v>752</v>
      </c>
      <c r="B143" s="2" t="s">
        <v>753</v>
      </c>
      <c r="C143" s="2" t="s">
        <v>754</v>
      </c>
      <c r="D143" s="2" t="s">
        <v>755</v>
      </c>
      <c r="E143" s="2" t="s">
        <v>188</v>
      </c>
      <c r="F143" s="2" t="s">
        <v>756</v>
      </c>
      <c r="G143" s="2" t="s">
        <v>150</v>
      </c>
      <c r="H143" s="2" t="s">
        <v>26</v>
      </c>
      <c r="I143" s="2" t="s">
        <v>51</v>
      </c>
      <c r="J143" s="9">
        <v>500</v>
      </c>
      <c r="K143" s="9">
        <v>1439</v>
      </c>
      <c r="L143" s="5">
        <v>46</v>
      </c>
      <c r="M143" s="5">
        <v>0</v>
      </c>
      <c r="N143" s="5">
        <v>21.19</v>
      </c>
      <c r="O143" s="5">
        <v>0</v>
      </c>
      <c r="P143" s="5">
        <v>3.2</v>
      </c>
      <c r="Q143" s="5">
        <v>0.46</v>
      </c>
      <c r="R143" s="5">
        <v>0</v>
      </c>
      <c r="S143" s="5">
        <v>1500</v>
      </c>
    </row>
    <row r="144" spans="1:19">
      <c r="A144" s="2" t="s">
        <v>757</v>
      </c>
      <c r="B144" s="2" t="s">
        <v>758</v>
      </c>
      <c r="C144" s="2" t="s">
        <v>759</v>
      </c>
      <c r="D144" s="2" t="s">
        <v>760</v>
      </c>
      <c r="E144" s="2" t="s">
        <v>40</v>
      </c>
      <c r="F144" s="2" t="s">
        <v>761</v>
      </c>
      <c r="G144" s="2" t="s">
        <v>34</v>
      </c>
      <c r="H144" s="2" t="s">
        <v>26</v>
      </c>
      <c r="I144" s="2" t="s">
        <v>458</v>
      </c>
      <c r="J144" s="9">
        <v>300</v>
      </c>
      <c r="K144" s="9">
        <v>2119</v>
      </c>
      <c r="L144" s="5">
        <v>62</v>
      </c>
      <c r="M144" s="5">
        <v>1</v>
      </c>
      <c r="N144" s="5">
        <v>33.44</v>
      </c>
      <c r="O144" s="5">
        <v>38.42</v>
      </c>
      <c r="P144" s="5">
        <v>2.93</v>
      </c>
      <c r="Q144" s="5">
        <v>0.54</v>
      </c>
      <c r="R144" s="5">
        <v>33.44</v>
      </c>
      <c r="S144" s="5">
        <v>4200</v>
      </c>
    </row>
    <row r="145" spans="1:19">
      <c r="A145" s="2" t="s">
        <v>762</v>
      </c>
      <c r="B145" s="2" t="s">
        <v>225</v>
      </c>
      <c r="C145" s="2" t="s">
        <v>763</v>
      </c>
      <c r="D145" s="2" t="s">
        <v>764</v>
      </c>
      <c r="E145" s="2" t="s">
        <v>625</v>
      </c>
      <c r="F145" s="2" t="s">
        <v>765</v>
      </c>
      <c r="G145" s="2" t="s">
        <v>190</v>
      </c>
      <c r="H145" s="2" t="s">
        <v>26</v>
      </c>
      <c r="I145" s="2" t="s">
        <v>140</v>
      </c>
      <c r="J145" s="9">
        <v>800</v>
      </c>
      <c r="K145" s="9">
        <v>561</v>
      </c>
      <c r="L145" s="5">
        <v>21</v>
      </c>
      <c r="M145" s="5">
        <v>2</v>
      </c>
      <c r="N145" s="5">
        <v>16.39</v>
      </c>
      <c r="O145" s="5">
        <v>135.97</v>
      </c>
      <c r="P145" s="5">
        <v>3.74</v>
      </c>
      <c r="Q145" s="5">
        <v>0.78</v>
      </c>
      <c r="R145" s="5">
        <v>8.1999999999999993</v>
      </c>
      <c r="S145" s="5">
        <v>3600</v>
      </c>
    </row>
    <row r="146" spans="1:19">
      <c r="A146" s="2" t="s">
        <v>766</v>
      </c>
      <c r="B146" s="2" t="s">
        <v>325</v>
      </c>
      <c r="C146" s="2" t="s">
        <v>767</v>
      </c>
      <c r="D146" s="2" t="s">
        <v>768</v>
      </c>
      <c r="E146" s="2" t="s">
        <v>125</v>
      </c>
      <c r="F146" s="2" t="s">
        <v>769</v>
      </c>
      <c r="G146" s="2" t="s">
        <v>72</v>
      </c>
      <c r="H146" s="2" t="s">
        <v>26</v>
      </c>
      <c r="I146" s="2" t="s">
        <v>458</v>
      </c>
      <c r="J146" s="9">
        <v>500</v>
      </c>
      <c r="K146" s="9">
        <v>1155</v>
      </c>
      <c r="L146" s="5">
        <v>35</v>
      </c>
      <c r="M146" s="5">
        <v>1</v>
      </c>
      <c r="N146" s="5">
        <v>19.399999999999999</v>
      </c>
      <c r="O146" s="5">
        <v>59.11</v>
      </c>
      <c r="P146" s="5">
        <v>3.03</v>
      </c>
      <c r="Q146" s="5">
        <v>0.55000000000000004</v>
      </c>
      <c r="R146" s="5">
        <v>19.399999999999999</v>
      </c>
      <c r="S146" s="5">
        <v>4500</v>
      </c>
    </row>
    <row r="147" spans="1:19">
      <c r="A147" s="2" t="s">
        <v>770</v>
      </c>
      <c r="B147" s="2" t="s">
        <v>771</v>
      </c>
      <c r="C147" s="2" t="s">
        <v>772</v>
      </c>
      <c r="D147" s="2" t="s">
        <v>773</v>
      </c>
      <c r="E147" s="2" t="s">
        <v>125</v>
      </c>
      <c r="F147" s="2" t="s">
        <v>774</v>
      </c>
      <c r="G147" s="2" t="s">
        <v>150</v>
      </c>
      <c r="H147" s="2" t="s">
        <v>26</v>
      </c>
      <c r="I147" s="2" t="s">
        <v>43</v>
      </c>
      <c r="J147" s="9">
        <v>100</v>
      </c>
      <c r="K147" s="9">
        <v>1324</v>
      </c>
      <c r="L147" s="5">
        <v>45</v>
      </c>
      <c r="M147" s="5">
        <v>0</v>
      </c>
      <c r="N147" s="5">
        <v>36.06</v>
      </c>
      <c r="O147" s="5">
        <v>0</v>
      </c>
      <c r="P147" s="5">
        <v>3.4</v>
      </c>
      <c r="Q147" s="5">
        <v>0.8</v>
      </c>
      <c r="R147" s="5">
        <v>0</v>
      </c>
      <c r="S147" s="5">
        <v>3500</v>
      </c>
    </row>
    <row r="148" spans="1:19">
      <c r="A148" s="2" t="s">
        <v>775</v>
      </c>
      <c r="B148" s="2" t="s">
        <v>776</v>
      </c>
      <c r="C148" s="2" t="s">
        <v>777</v>
      </c>
      <c r="D148" s="2" t="s">
        <v>778</v>
      </c>
      <c r="E148" s="2" t="s">
        <v>281</v>
      </c>
      <c r="F148" s="2" t="s">
        <v>779</v>
      </c>
      <c r="G148" s="2" t="s">
        <v>58</v>
      </c>
      <c r="H148" s="2" t="s">
        <v>26</v>
      </c>
      <c r="I148" s="2" t="s">
        <v>59</v>
      </c>
      <c r="J148" s="9">
        <v>300</v>
      </c>
      <c r="K148" s="9">
        <v>2168</v>
      </c>
      <c r="L148" s="5">
        <v>81</v>
      </c>
      <c r="M148" s="5">
        <v>9</v>
      </c>
      <c r="N148" s="5">
        <v>50.47</v>
      </c>
      <c r="O148" s="5">
        <v>605.5</v>
      </c>
      <c r="P148" s="5">
        <v>3.74</v>
      </c>
      <c r="Q148" s="5">
        <v>0.62</v>
      </c>
      <c r="R148" s="5">
        <v>5.61</v>
      </c>
      <c r="S148" s="5">
        <v>4600</v>
      </c>
    </row>
    <row r="149" spans="1:19">
      <c r="A149" s="2" t="s">
        <v>780</v>
      </c>
      <c r="B149" s="2" t="s">
        <v>781</v>
      </c>
      <c r="C149" s="2" t="s">
        <v>782</v>
      </c>
      <c r="D149" s="2" t="s">
        <v>783</v>
      </c>
      <c r="E149" s="2" t="s">
        <v>625</v>
      </c>
      <c r="F149" s="2" t="s">
        <v>784</v>
      </c>
      <c r="G149" s="2" t="s">
        <v>344</v>
      </c>
      <c r="H149" s="2" t="s">
        <v>26</v>
      </c>
      <c r="I149" s="2" t="s">
        <v>356</v>
      </c>
      <c r="J149" s="9">
        <v>100</v>
      </c>
      <c r="K149" s="9">
        <v>514</v>
      </c>
      <c r="L149" s="5">
        <v>8</v>
      </c>
      <c r="M149" s="5">
        <v>0</v>
      </c>
      <c r="N149" s="5">
        <v>3.44</v>
      </c>
      <c r="O149" s="5">
        <v>0</v>
      </c>
      <c r="P149" s="5">
        <v>1.56</v>
      </c>
      <c r="Q149" s="5">
        <v>0.43</v>
      </c>
      <c r="R149" s="5">
        <v>0</v>
      </c>
      <c r="S149" s="5">
        <v>4600</v>
      </c>
    </row>
    <row r="150" spans="1:19">
      <c r="A150" s="2" t="s">
        <v>785</v>
      </c>
      <c r="B150" s="2" t="s">
        <v>786</v>
      </c>
      <c r="C150" s="2" t="s">
        <v>787</v>
      </c>
      <c r="D150" s="2" t="s">
        <v>264</v>
      </c>
      <c r="E150" s="2" t="s">
        <v>23</v>
      </c>
      <c r="F150" s="2" t="s">
        <v>788</v>
      </c>
      <c r="G150" s="2" t="s">
        <v>161</v>
      </c>
      <c r="H150" s="2" t="s">
        <v>26</v>
      </c>
      <c r="I150" s="2" t="s">
        <v>183</v>
      </c>
      <c r="J150" s="9">
        <v>400</v>
      </c>
      <c r="K150" s="9">
        <v>571</v>
      </c>
      <c r="L150" s="5">
        <v>24</v>
      </c>
      <c r="M150" s="5">
        <v>0</v>
      </c>
      <c r="N150" s="5">
        <v>18.93</v>
      </c>
      <c r="O150" s="5">
        <v>0</v>
      </c>
      <c r="P150" s="5">
        <v>4.2</v>
      </c>
      <c r="Q150" s="5">
        <v>0.79</v>
      </c>
      <c r="R150" s="5">
        <v>0</v>
      </c>
      <c r="S150" s="5">
        <v>3300</v>
      </c>
    </row>
    <row r="151" spans="1:19">
      <c r="A151" s="2" t="s">
        <v>789</v>
      </c>
      <c r="B151" s="2" t="s">
        <v>790</v>
      </c>
      <c r="C151" s="2" t="s">
        <v>791</v>
      </c>
      <c r="D151" s="2" t="s">
        <v>792</v>
      </c>
      <c r="E151" s="2" t="s">
        <v>40</v>
      </c>
      <c r="F151" s="2" t="s">
        <v>793</v>
      </c>
      <c r="G151" s="2" t="s">
        <v>253</v>
      </c>
      <c r="H151" s="2" t="s">
        <v>26</v>
      </c>
      <c r="I151" s="2" t="s">
        <v>248</v>
      </c>
      <c r="J151" s="9">
        <v>300</v>
      </c>
      <c r="K151" s="9">
        <v>2068</v>
      </c>
      <c r="L151" s="5">
        <v>85</v>
      </c>
      <c r="M151" s="5">
        <v>0</v>
      </c>
      <c r="N151" s="5">
        <v>50.87</v>
      </c>
      <c r="O151" s="5">
        <v>0</v>
      </c>
      <c r="P151" s="5">
        <v>4.1100000000000003</v>
      </c>
      <c r="Q151" s="5">
        <v>0.6</v>
      </c>
      <c r="R151" s="5">
        <v>0</v>
      </c>
      <c r="S151" s="5">
        <v>3700</v>
      </c>
    </row>
    <row r="152" spans="1:19">
      <c r="A152" s="2" t="s">
        <v>794</v>
      </c>
      <c r="B152" s="2" t="s">
        <v>795</v>
      </c>
      <c r="C152" s="2" t="s">
        <v>796</v>
      </c>
      <c r="D152" s="2" t="s">
        <v>138</v>
      </c>
      <c r="E152" s="2" t="s">
        <v>40</v>
      </c>
      <c r="F152" s="2" t="s">
        <v>797</v>
      </c>
      <c r="G152" s="2" t="s">
        <v>58</v>
      </c>
      <c r="H152" s="2" t="s">
        <v>26</v>
      </c>
      <c r="I152" s="2" t="s">
        <v>300</v>
      </c>
      <c r="J152" s="9">
        <v>700</v>
      </c>
      <c r="K152" s="9">
        <v>938</v>
      </c>
      <c r="L152" s="5">
        <v>15</v>
      </c>
      <c r="M152" s="5">
        <v>0</v>
      </c>
      <c r="N152" s="5">
        <v>6.82</v>
      </c>
      <c r="O152" s="5">
        <v>0</v>
      </c>
      <c r="P152" s="5">
        <v>1.6</v>
      </c>
      <c r="Q152" s="5">
        <v>0.45</v>
      </c>
      <c r="R152" s="5">
        <v>0</v>
      </c>
      <c r="S152" s="5">
        <v>3800</v>
      </c>
    </row>
    <row r="153" spans="1:19">
      <c r="A153" s="2" t="s">
        <v>798</v>
      </c>
      <c r="B153" s="2" t="s">
        <v>799</v>
      </c>
      <c r="C153" s="2" t="s">
        <v>800</v>
      </c>
      <c r="D153" s="2" t="s">
        <v>106</v>
      </c>
      <c r="E153" s="2" t="s">
        <v>85</v>
      </c>
      <c r="F153" s="2" t="s">
        <v>801</v>
      </c>
      <c r="G153" s="2" t="s">
        <v>150</v>
      </c>
      <c r="H153" s="2" t="s">
        <v>26</v>
      </c>
      <c r="I153" s="2" t="s">
        <v>177</v>
      </c>
      <c r="J153" s="9">
        <v>400</v>
      </c>
      <c r="K153" s="9">
        <v>1355</v>
      </c>
      <c r="L153" s="5">
        <v>31</v>
      </c>
      <c r="M153" s="5">
        <v>3</v>
      </c>
      <c r="N153" s="5">
        <v>21.37</v>
      </c>
      <c r="O153" s="5">
        <v>134.01</v>
      </c>
      <c r="P153" s="5">
        <v>2.29</v>
      </c>
      <c r="Q153" s="5">
        <v>0.69</v>
      </c>
      <c r="R153" s="5">
        <v>7.12</v>
      </c>
      <c r="S153" s="5">
        <v>3600</v>
      </c>
    </row>
    <row r="154" spans="1:19">
      <c r="A154" s="2" t="s">
        <v>802</v>
      </c>
      <c r="B154" s="2" t="s">
        <v>803</v>
      </c>
      <c r="C154" s="2" t="s">
        <v>804</v>
      </c>
      <c r="D154" s="2" t="s">
        <v>805</v>
      </c>
      <c r="E154" s="2" t="s">
        <v>118</v>
      </c>
      <c r="F154" s="2" t="s">
        <v>806</v>
      </c>
      <c r="G154" s="2" t="s">
        <v>72</v>
      </c>
      <c r="H154" s="2" t="s">
        <v>26</v>
      </c>
      <c r="I154" s="2" t="s">
        <v>162</v>
      </c>
      <c r="J154" s="9">
        <v>500</v>
      </c>
      <c r="K154" s="9">
        <v>2377</v>
      </c>
      <c r="L154" s="5">
        <v>49</v>
      </c>
      <c r="M154" s="5">
        <v>1</v>
      </c>
      <c r="N154" s="5">
        <v>38.299999999999997</v>
      </c>
      <c r="O154" s="5">
        <v>59.1</v>
      </c>
      <c r="P154" s="5">
        <v>2.06</v>
      </c>
      <c r="Q154" s="5">
        <v>0.78</v>
      </c>
      <c r="R154" s="5">
        <v>38.299999999999997</v>
      </c>
      <c r="S154" s="5">
        <v>2300</v>
      </c>
    </row>
    <row r="155" spans="1:19">
      <c r="A155" s="2" t="s">
        <v>807</v>
      </c>
      <c r="B155" s="2" t="s">
        <v>302</v>
      </c>
      <c r="C155" s="2" t="s">
        <v>808</v>
      </c>
      <c r="D155" s="2" t="s">
        <v>809</v>
      </c>
      <c r="E155" s="2" t="s">
        <v>56</v>
      </c>
      <c r="F155" s="2" t="s">
        <v>810</v>
      </c>
      <c r="G155" s="2" t="s">
        <v>65</v>
      </c>
      <c r="H155" s="2" t="s">
        <v>26</v>
      </c>
      <c r="I155" s="2" t="s">
        <v>361</v>
      </c>
      <c r="J155" s="9">
        <v>300</v>
      </c>
      <c r="K155" s="9">
        <v>1651</v>
      </c>
      <c r="L155" s="5">
        <v>59</v>
      </c>
      <c r="M155" s="5">
        <v>0</v>
      </c>
      <c r="N155" s="5">
        <v>26.93</v>
      </c>
      <c r="O155" s="5">
        <v>0</v>
      </c>
      <c r="P155" s="5">
        <v>3.57</v>
      </c>
      <c r="Q155" s="5">
        <v>0.46</v>
      </c>
      <c r="R155" s="5">
        <v>0</v>
      </c>
      <c r="S155" s="5">
        <v>1000</v>
      </c>
    </row>
    <row r="156" spans="1:19">
      <c r="A156" s="2" t="s">
        <v>811</v>
      </c>
      <c r="B156" s="2" t="s">
        <v>812</v>
      </c>
      <c r="C156" s="2" t="s">
        <v>813</v>
      </c>
      <c r="D156" s="2" t="s">
        <v>431</v>
      </c>
      <c r="E156" s="2" t="s">
        <v>432</v>
      </c>
      <c r="F156" s="2" t="s">
        <v>814</v>
      </c>
      <c r="G156" s="2" t="s">
        <v>87</v>
      </c>
      <c r="H156" s="2" t="s">
        <v>26</v>
      </c>
      <c r="I156" s="2" t="s">
        <v>120</v>
      </c>
      <c r="J156" s="9">
        <v>700</v>
      </c>
      <c r="K156" s="9">
        <v>2017</v>
      </c>
      <c r="L156" s="5">
        <v>53</v>
      </c>
      <c r="M156" s="5">
        <v>5</v>
      </c>
      <c r="N156" s="5">
        <v>41.55</v>
      </c>
      <c r="O156" s="5">
        <v>277.77</v>
      </c>
      <c r="P156" s="5">
        <v>2.63</v>
      </c>
      <c r="Q156" s="5">
        <v>0.78</v>
      </c>
      <c r="R156" s="5">
        <v>8.31</v>
      </c>
      <c r="S156" s="5">
        <v>2750</v>
      </c>
    </row>
    <row r="157" spans="1:19">
      <c r="A157" s="2" t="s">
        <v>815</v>
      </c>
      <c r="B157" s="2" t="s">
        <v>816</v>
      </c>
      <c r="C157" s="2" t="s">
        <v>817</v>
      </c>
      <c r="D157" s="2" t="s">
        <v>818</v>
      </c>
      <c r="E157" s="2" t="s">
        <v>56</v>
      </c>
      <c r="F157" s="2" t="s">
        <v>819</v>
      </c>
      <c r="G157" s="2" t="s">
        <v>260</v>
      </c>
      <c r="H157" s="2" t="s">
        <v>26</v>
      </c>
      <c r="I157" s="2" t="s">
        <v>59</v>
      </c>
      <c r="J157" s="9">
        <v>1000</v>
      </c>
      <c r="K157" s="9">
        <v>1342</v>
      </c>
      <c r="L157" s="5">
        <v>41</v>
      </c>
      <c r="M157" s="5">
        <v>1</v>
      </c>
      <c r="N157" s="5">
        <v>16.670000000000002</v>
      </c>
      <c r="O157" s="5">
        <v>54.72</v>
      </c>
      <c r="P157" s="5">
        <v>3.06</v>
      </c>
      <c r="Q157" s="5">
        <v>0.41</v>
      </c>
      <c r="R157" s="5">
        <v>16.670000000000002</v>
      </c>
      <c r="S157" s="5">
        <v>2000</v>
      </c>
    </row>
    <row r="158" spans="1:19">
      <c r="A158" s="2" t="s">
        <v>820</v>
      </c>
      <c r="B158" s="2" t="s">
        <v>821</v>
      </c>
      <c r="C158" s="2" t="s">
        <v>822</v>
      </c>
      <c r="D158" s="2" t="s">
        <v>823</v>
      </c>
      <c r="E158" s="2" t="s">
        <v>824</v>
      </c>
      <c r="F158" s="2" t="s">
        <v>825</v>
      </c>
      <c r="G158" s="2" t="s">
        <v>42</v>
      </c>
      <c r="H158" s="2" t="s">
        <v>26</v>
      </c>
      <c r="I158" s="2" t="s">
        <v>356</v>
      </c>
      <c r="J158" s="9">
        <v>500</v>
      </c>
      <c r="K158" s="9">
        <v>1834</v>
      </c>
      <c r="L158" s="5">
        <v>70</v>
      </c>
      <c r="M158" s="5">
        <v>3</v>
      </c>
      <c r="N158" s="5">
        <v>58.8</v>
      </c>
      <c r="O158" s="5">
        <v>149.29</v>
      </c>
      <c r="P158" s="5">
        <v>3.82</v>
      </c>
      <c r="Q158" s="5">
        <v>0.84</v>
      </c>
      <c r="R158" s="5">
        <v>19.600000000000001</v>
      </c>
      <c r="S158" s="5">
        <v>4700</v>
      </c>
    </row>
    <row r="159" spans="1:19">
      <c r="A159" s="2" t="s">
        <v>826</v>
      </c>
      <c r="B159" s="2" t="s">
        <v>827</v>
      </c>
      <c r="C159" s="2" t="s">
        <v>828</v>
      </c>
      <c r="D159" s="2" t="s">
        <v>829</v>
      </c>
      <c r="E159" s="2" t="s">
        <v>112</v>
      </c>
      <c r="F159" s="2" t="s">
        <v>830</v>
      </c>
      <c r="G159" s="2" t="s">
        <v>25</v>
      </c>
      <c r="H159" s="2" t="s">
        <v>26</v>
      </c>
      <c r="I159" s="2" t="s">
        <v>140</v>
      </c>
      <c r="J159" s="9">
        <v>500</v>
      </c>
      <c r="K159" s="9">
        <v>1655</v>
      </c>
      <c r="L159" s="5">
        <v>34</v>
      </c>
      <c r="M159" s="5">
        <v>0</v>
      </c>
      <c r="N159" s="5">
        <v>18.3</v>
      </c>
      <c r="O159" s="5">
        <v>0</v>
      </c>
      <c r="P159" s="5">
        <v>2.0499999999999998</v>
      </c>
      <c r="Q159" s="5">
        <v>0.54</v>
      </c>
      <c r="R159" s="5">
        <v>0</v>
      </c>
      <c r="S159" s="5">
        <v>2700</v>
      </c>
    </row>
    <row r="160" spans="1:19">
      <c r="A160" s="2" t="s">
        <v>831</v>
      </c>
      <c r="B160" s="2" t="s">
        <v>832</v>
      </c>
      <c r="C160" s="2" t="s">
        <v>833</v>
      </c>
      <c r="D160" s="2" t="s">
        <v>834</v>
      </c>
      <c r="E160" s="2" t="s">
        <v>625</v>
      </c>
      <c r="F160" s="2" t="s">
        <v>835</v>
      </c>
      <c r="G160" s="2" t="s">
        <v>50</v>
      </c>
      <c r="H160" s="2" t="s">
        <v>26</v>
      </c>
      <c r="I160" s="2" t="s">
        <v>319</v>
      </c>
      <c r="J160" s="9">
        <v>300</v>
      </c>
      <c r="K160" s="9">
        <v>2307</v>
      </c>
      <c r="L160" s="5">
        <v>95</v>
      </c>
      <c r="M160" s="5">
        <v>10</v>
      </c>
      <c r="N160" s="5">
        <v>80.58</v>
      </c>
      <c r="O160" s="5">
        <v>534.73</v>
      </c>
      <c r="P160" s="5">
        <v>4.12</v>
      </c>
      <c r="Q160" s="5">
        <v>0.85</v>
      </c>
      <c r="R160" s="5">
        <v>8.06</v>
      </c>
      <c r="S160" s="5">
        <v>3900</v>
      </c>
    </row>
    <row r="161" spans="1:19">
      <c r="A161" s="2" t="s">
        <v>836</v>
      </c>
      <c r="B161" s="2" t="s">
        <v>837</v>
      </c>
      <c r="C161" s="2" t="s">
        <v>838</v>
      </c>
      <c r="D161" s="2" t="s">
        <v>839</v>
      </c>
      <c r="E161" s="2" t="s">
        <v>48</v>
      </c>
      <c r="F161" s="2" t="s">
        <v>840</v>
      </c>
      <c r="G161" s="2" t="s">
        <v>65</v>
      </c>
      <c r="H161" s="2" t="s">
        <v>26</v>
      </c>
      <c r="I161" s="2" t="s">
        <v>183</v>
      </c>
      <c r="J161" s="9">
        <v>700</v>
      </c>
      <c r="K161" s="9">
        <v>744</v>
      </c>
      <c r="L161" s="5">
        <v>33</v>
      </c>
      <c r="M161" s="5">
        <v>3</v>
      </c>
      <c r="N161" s="5">
        <v>18.8</v>
      </c>
      <c r="O161" s="5">
        <v>164.46</v>
      </c>
      <c r="P161" s="5">
        <v>4.4400000000000004</v>
      </c>
      <c r="Q161" s="5">
        <v>0.56999999999999995</v>
      </c>
      <c r="R161" s="5">
        <v>6.27</v>
      </c>
      <c r="S161" s="5">
        <v>3200</v>
      </c>
    </row>
    <row r="162" spans="1:19">
      <c r="A162" s="2" t="s">
        <v>841</v>
      </c>
      <c r="B162" s="2" t="s">
        <v>842</v>
      </c>
      <c r="C162" s="2" t="s">
        <v>843</v>
      </c>
      <c r="D162" s="2" t="s">
        <v>844</v>
      </c>
      <c r="E162" s="2" t="s">
        <v>237</v>
      </c>
      <c r="F162" s="2" t="s">
        <v>845</v>
      </c>
      <c r="G162" s="2" t="s">
        <v>161</v>
      </c>
      <c r="H162" s="2" t="s">
        <v>26</v>
      </c>
      <c r="I162" s="2" t="s">
        <v>313</v>
      </c>
      <c r="J162" s="9">
        <v>200</v>
      </c>
      <c r="K162" s="9">
        <v>1928</v>
      </c>
      <c r="L162" s="5">
        <v>66</v>
      </c>
      <c r="M162" s="5">
        <v>0</v>
      </c>
      <c r="N162" s="5">
        <v>54.04</v>
      </c>
      <c r="O162" s="5">
        <v>0</v>
      </c>
      <c r="P162" s="5">
        <v>3.42</v>
      </c>
      <c r="Q162" s="5">
        <v>0.82</v>
      </c>
      <c r="R162" s="5">
        <v>0</v>
      </c>
      <c r="S162" s="5">
        <v>2475</v>
      </c>
    </row>
    <row r="163" spans="1:19">
      <c r="A163" s="2" t="s">
        <v>846</v>
      </c>
      <c r="B163" s="2" t="s">
        <v>847</v>
      </c>
      <c r="C163" s="2" t="s">
        <v>848</v>
      </c>
      <c r="D163" s="2" t="s">
        <v>849</v>
      </c>
      <c r="E163" s="2" t="s">
        <v>850</v>
      </c>
      <c r="F163" s="2" t="s">
        <v>851</v>
      </c>
      <c r="G163" s="2" t="s">
        <v>94</v>
      </c>
      <c r="H163" s="2" t="s">
        <v>26</v>
      </c>
      <c r="I163" s="2" t="s">
        <v>66</v>
      </c>
      <c r="J163" s="9">
        <v>700</v>
      </c>
      <c r="K163" s="9">
        <v>2094</v>
      </c>
      <c r="L163" s="5">
        <v>44</v>
      </c>
      <c r="M163" s="5">
        <v>0</v>
      </c>
      <c r="N163" s="5">
        <v>21.76</v>
      </c>
      <c r="O163" s="5">
        <v>0</v>
      </c>
      <c r="P163" s="5">
        <v>2.1</v>
      </c>
      <c r="Q163" s="5">
        <v>0.49</v>
      </c>
      <c r="R163" s="5">
        <v>0</v>
      </c>
      <c r="S163" s="5">
        <v>4250</v>
      </c>
    </row>
    <row r="164" spans="1:19">
      <c r="A164" s="2" t="s">
        <v>852</v>
      </c>
      <c r="B164" s="2" t="s">
        <v>853</v>
      </c>
      <c r="C164" s="2" t="s">
        <v>854</v>
      </c>
      <c r="D164" s="2" t="s">
        <v>855</v>
      </c>
      <c r="E164" s="2" t="s">
        <v>112</v>
      </c>
      <c r="F164" s="2" t="s">
        <v>856</v>
      </c>
      <c r="G164" s="2" t="s">
        <v>253</v>
      </c>
      <c r="H164" s="2" t="s">
        <v>26</v>
      </c>
      <c r="I164" s="2" t="s">
        <v>356</v>
      </c>
      <c r="J164" s="9">
        <v>200</v>
      </c>
      <c r="K164" s="9">
        <v>1410</v>
      </c>
      <c r="L164" s="5">
        <v>36</v>
      </c>
      <c r="M164" s="5">
        <v>0</v>
      </c>
      <c r="N164" s="5">
        <v>24.71</v>
      </c>
      <c r="O164" s="5">
        <v>0</v>
      </c>
      <c r="P164" s="5">
        <v>2.5499999999999998</v>
      </c>
      <c r="Q164" s="5">
        <v>0.69</v>
      </c>
      <c r="R164" s="5">
        <v>0</v>
      </c>
      <c r="S164" s="5">
        <v>2200</v>
      </c>
    </row>
    <row r="165" spans="1:19">
      <c r="A165" s="2" t="s">
        <v>857</v>
      </c>
      <c r="B165" s="2" t="s">
        <v>858</v>
      </c>
      <c r="C165" s="2" t="s">
        <v>859</v>
      </c>
      <c r="D165" s="2" t="s">
        <v>860</v>
      </c>
      <c r="E165" s="2" t="s">
        <v>85</v>
      </c>
      <c r="F165" s="2" t="s">
        <v>861</v>
      </c>
      <c r="G165" s="2" t="s">
        <v>42</v>
      </c>
      <c r="H165" s="2" t="s">
        <v>26</v>
      </c>
      <c r="I165" s="2" t="s">
        <v>319</v>
      </c>
      <c r="J165" s="9">
        <v>600</v>
      </c>
      <c r="K165" s="9">
        <v>2443</v>
      </c>
      <c r="L165" s="5">
        <v>72</v>
      </c>
      <c r="M165" s="5">
        <v>6</v>
      </c>
      <c r="N165" s="5">
        <v>46.53</v>
      </c>
      <c r="O165" s="5">
        <v>392.05</v>
      </c>
      <c r="P165" s="5">
        <v>2.95</v>
      </c>
      <c r="Q165" s="5">
        <v>0.65</v>
      </c>
      <c r="R165" s="5">
        <v>7.76</v>
      </c>
      <c r="S165" s="5">
        <v>8216</v>
      </c>
    </row>
    <row r="166" spans="1:19">
      <c r="A166" s="2" t="s">
        <v>862</v>
      </c>
      <c r="B166" s="2" t="s">
        <v>863</v>
      </c>
      <c r="C166" s="2" t="s">
        <v>864</v>
      </c>
      <c r="D166" s="2" t="s">
        <v>865</v>
      </c>
      <c r="E166" s="2" t="s">
        <v>23</v>
      </c>
      <c r="F166" s="2" t="s">
        <v>866</v>
      </c>
      <c r="G166" s="2" t="s">
        <v>260</v>
      </c>
      <c r="H166" s="2" t="s">
        <v>26</v>
      </c>
      <c r="I166" s="2" t="s">
        <v>51</v>
      </c>
      <c r="J166" s="9">
        <v>600</v>
      </c>
      <c r="K166" s="9">
        <v>2108</v>
      </c>
      <c r="L166" s="5">
        <v>38</v>
      </c>
      <c r="M166" s="5">
        <v>3</v>
      </c>
      <c r="N166" s="5">
        <v>29.69</v>
      </c>
      <c r="O166" s="5">
        <v>132.26</v>
      </c>
      <c r="P166" s="5">
        <v>1.8</v>
      </c>
      <c r="Q166" s="5">
        <v>0.78</v>
      </c>
      <c r="R166" s="5">
        <v>9.9</v>
      </c>
      <c r="S166" s="5">
        <v>1500</v>
      </c>
    </row>
    <row r="167" spans="1:19">
      <c r="A167" s="2" t="s">
        <v>867</v>
      </c>
      <c r="B167" s="2" t="s">
        <v>868</v>
      </c>
      <c r="C167" s="2" t="s">
        <v>869</v>
      </c>
      <c r="D167" s="2" t="s">
        <v>870</v>
      </c>
      <c r="E167" s="2" t="s">
        <v>40</v>
      </c>
      <c r="F167" s="2" t="s">
        <v>871</v>
      </c>
      <c r="G167" s="2" t="s">
        <v>42</v>
      </c>
      <c r="H167" s="2" t="s">
        <v>26</v>
      </c>
      <c r="I167" s="2" t="s">
        <v>127</v>
      </c>
      <c r="J167" s="9">
        <v>300</v>
      </c>
      <c r="K167" s="9">
        <v>637</v>
      </c>
      <c r="L167" s="5">
        <v>20</v>
      </c>
      <c r="M167" s="5">
        <v>0</v>
      </c>
      <c r="N167" s="5">
        <v>14.02</v>
      </c>
      <c r="O167" s="5">
        <v>0</v>
      </c>
      <c r="P167" s="5">
        <v>3.14</v>
      </c>
      <c r="Q167" s="5">
        <v>0.7</v>
      </c>
      <c r="R167" s="5">
        <v>0</v>
      </c>
      <c r="S167" s="5">
        <v>4000</v>
      </c>
    </row>
    <row r="168" spans="1:19">
      <c r="A168" s="2" t="s">
        <v>872</v>
      </c>
      <c r="B168" s="2" t="s">
        <v>873</v>
      </c>
      <c r="C168" s="2" t="s">
        <v>874</v>
      </c>
      <c r="D168" s="2" t="s">
        <v>875</v>
      </c>
      <c r="E168" s="2" t="s">
        <v>112</v>
      </c>
      <c r="F168" s="2" t="s">
        <v>876</v>
      </c>
      <c r="G168" s="2" t="s">
        <v>65</v>
      </c>
      <c r="H168" s="2" t="s">
        <v>26</v>
      </c>
      <c r="I168" s="2" t="s">
        <v>458</v>
      </c>
      <c r="J168" s="9">
        <v>100</v>
      </c>
      <c r="K168" s="9">
        <v>623</v>
      </c>
      <c r="L168" s="5">
        <v>21</v>
      </c>
      <c r="M168" s="5">
        <v>0</v>
      </c>
      <c r="N168" s="5">
        <v>15.39</v>
      </c>
      <c r="O168" s="5">
        <v>0</v>
      </c>
      <c r="P168" s="5">
        <v>3.37</v>
      </c>
      <c r="Q168" s="5">
        <v>0.73</v>
      </c>
      <c r="R168" s="5">
        <v>0</v>
      </c>
      <c r="S168" s="5">
        <v>1257</v>
      </c>
    </row>
    <row r="169" spans="1:19">
      <c r="A169" s="2" t="s">
        <v>877</v>
      </c>
      <c r="B169" s="2" t="s">
        <v>878</v>
      </c>
      <c r="C169" s="2" t="s">
        <v>879</v>
      </c>
      <c r="D169" s="2" t="s">
        <v>880</v>
      </c>
      <c r="E169" s="2" t="s">
        <v>100</v>
      </c>
      <c r="F169" s="2" t="s">
        <v>881</v>
      </c>
      <c r="G169" s="2" t="s">
        <v>34</v>
      </c>
      <c r="H169" s="2" t="s">
        <v>26</v>
      </c>
      <c r="I169" s="2" t="s">
        <v>140</v>
      </c>
      <c r="J169" s="9">
        <v>100</v>
      </c>
      <c r="K169" s="9">
        <v>1767</v>
      </c>
      <c r="L169" s="5">
        <v>75</v>
      </c>
      <c r="M169" s="5">
        <v>2</v>
      </c>
      <c r="N169" s="5">
        <v>47.09</v>
      </c>
      <c r="O169" s="5">
        <v>106.86</v>
      </c>
      <c r="P169" s="5">
        <v>4.24</v>
      </c>
      <c r="Q169" s="5">
        <v>0.63</v>
      </c>
      <c r="R169" s="5">
        <v>23.54</v>
      </c>
      <c r="S169" s="5">
        <v>5000</v>
      </c>
    </row>
    <row r="170" spans="1:19">
      <c r="A170" s="2" t="s">
        <v>882</v>
      </c>
      <c r="B170" s="2" t="s">
        <v>883</v>
      </c>
      <c r="C170" s="2" t="s">
        <v>884</v>
      </c>
      <c r="D170" s="2" t="s">
        <v>885</v>
      </c>
      <c r="E170" s="2" t="s">
        <v>23</v>
      </c>
      <c r="F170" s="2" t="s">
        <v>886</v>
      </c>
      <c r="G170" s="2" t="s">
        <v>161</v>
      </c>
      <c r="H170" s="2" t="s">
        <v>26</v>
      </c>
      <c r="I170" s="2" t="s">
        <v>43</v>
      </c>
      <c r="J170" s="9">
        <v>500</v>
      </c>
      <c r="K170" s="9">
        <v>1448</v>
      </c>
      <c r="L170" s="5">
        <v>23</v>
      </c>
      <c r="M170" s="5">
        <v>1</v>
      </c>
      <c r="N170" s="5">
        <v>11.7</v>
      </c>
      <c r="O170" s="5">
        <v>70.62</v>
      </c>
      <c r="P170" s="5">
        <v>1.59</v>
      </c>
      <c r="Q170" s="5">
        <v>0.51</v>
      </c>
      <c r="R170" s="5">
        <v>11.7</v>
      </c>
      <c r="S170" s="5">
        <v>3400</v>
      </c>
    </row>
    <row r="171" spans="1:19">
      <c r="A171" s="2" t="s">
        <v>887</v>
      </c>
      <c r="B171" s="2" t="s">
        <v>888</v>
      </c>
      <c r="C171" s="2" t="s">
        <v>889</v>
      </c>
      <c r="D171" s="2" t="s">
        <v>890</v>
      </c>
      <c r="E171" s="2" t="s">
        <v>891</v>
      </c>
      <c r="F171" s="2" t="s">
        <v>892</v>
      </c>
      <c r="G171" s="2" t="s">
        <v>94</v>
      </c>
      <c r="H171" s="2" t="s">
        <v>26</v>
      </c>
      <c r="I171" s="2" t="s">
        <v>458</v>
      </c>
      <c r="J171" s="9">
        <v>600</v>
      </c>
      <c r="K171" s="9">
        <v>830</v>
      </c>
      <c r="L171" s="5">
        <v>26</v>
      </c>
      <c r="M171" s="5">
        <v>0</v>
      </c>
      <c r="N171" s="5">
        <v>17.46</v>
      </c>
      <c r="O171" s="5">
        <v>0</v>
      </c>
      <c r="P171" s="5">
        <v>3.13</v>
      </c>
      <c r="Q171" s="5">
        <v>0.67</v>
      </c>
      <c r="R171" s="5">
        <v>0</v>
      </c>
      <c r="S171" s="5">
        <v>2500</v>
      </c>
    </row>
    <row r="172" spans="1:19">
      <c r="A172" s="2" t="s">
        <v>893</v>
      </c>
      <c r="B172" s="2" t="s">
        <v>894</v>
      </c>
      <c r="C172" s="2" t="s">
        <v>895</v>
      </c>
      <c r="D172" s="2" t="s">
        <v>896</v>
      </c>
      <c r="E172" s="2" t="s">
        <v>118</v>
      </c>
      <c r="F172" s="2" t="s">
        <v>897</v>
      </c>
      <c r="G172" s="2" t="s">
        <v>65</v>
      </c>
      <c r="H172" s="2" t="s">
        <v>26</v>
      </c>
      <c r="I172" s="2" t="s">
        <v>319</v>
      </c>
      <c r="J172" s="9">
        <v>500</v>
      </c>
      <c r="K172" s="9">
        <v>2095</v>
      </c>
      <c r="L172" s="5">
        <v>91</v>
      </c>
      <c r="M172" s="5">
        <v>7</v>
      </c>
      <c r="N172" s="5">
        <v>55.73</v>
      </c>
      <c r="O172" s="5">
        <v>477.91</v>
      </c>
      <c r="P172" s="5">
        <v>4.34</v>
      </c>
      <c r="Q172" s="5">
        <v>0.61</v>
      </c>
      <c r="R172" s="5">
        <v>7.96</v>
      </c>
      <c r="S172" s="5">
        <v>2250</v>
      </c>
    </row>
    <row r="173" spans="1:19">
      <c r="A173" s="2" t="s">
        <v>898</v>
      </c>
      <c r="B173" s="2" t="s">
        <v>899</v>
      </c>
      <c r="C173" s="2" t="s">
        <v>900</v>
      </c>
      <c r="D173" s="2" t="s">
        <v>901</v>
      </c>
      <c r="E173" s="2" t="s">
        <v>337</v>
      </c>
      <c r="F173" s="2" t="s">
        <v>902</v>
      </c>
      <c r="G173" s="2" t="s">
        <v>25</v>
      </c>
      <c r="H173" s="2" t="s">
        <v>26</v>
      </c>
      <c r="I173" s="2" t="s">
        <v>248</v>
      </c>
      <c r="J173" s="9">
        <v>300</v>
      </c>
      <c r="K173" s="9">
        <v>1366</v>
      </c>
      <c r="L173" s="5">
        <v>44</v>
      </c>
      <c r="M173" s="5">
        <v>3</v>
      </c>
      <c r="N173" s="5">
        <v>28.85</v>
      </c>
      <c r="O173" s="5">
        <v>214.02</v>
      </c>
      <c r="P173" s="5">
        <v>3.22</v>
      </c>
      <c r="Q173" s="5">
        <v>0.66</v>
      </c>
      <c r="R173" s="5">
        <v>9.6199999999999992</v>
      </c>
      <c r="S173" s="5">
        <v>5001</v>
      </c>
    </row>
    <row r="174" spans="1:19">
      <c r="A174" s="2" t="s">
        <v>903</v>
      </c>
      <c r="B174" s="2" t="s">
        <v>904</v>
      </c>
      <c r="C174" s="2" t="s">
        <v>905</v>
      </c>
      <c r="D174" s="2" t="s">
        <v>491</v>
      </c>
      <c r="E174" s="2" t="s">
        <v>492</v>
      </c>
      <c r="F174" s="2" t="s">
        <v>906</v>
      </c>
      <c r="G174" s="2" t="s">
        <v>167</v>
      </c>
      <c r="H174" s="2" t="s">
        <v>26</v>
      </c>
      <c r="I174" s="2" t="s">
        <v>458</v>
      </c>
      <c r="J174" s="9">
        <v>300</v>
      </c>
      <c r="K174" s="9">
        <v>2023</v>
      </c>
      <c r="L174" s="5">
        <v>87</v>
      </c>
      <c r="M174" s="5">
        <v>4</v>
      </c>
      <c r="N174" s="5">
        <v>56.96</v>
      </c>
      <c r="O174" s="5">
        <v>254.15</v>
      </c>
      <c r="P174" s="5">
        <v>4.3</v>
      </c>
      <c r="Q174" s="5">
        <v>0.65</v>
      </c>
      <c r="R174" s="5">
        <v>14.24</v>
      </c>
      <c r="S174" s="5">
        <v>4600</v>
      </c>
    </row>
    <row r="175" spans="1:19">
      <c r="A175" s="2" t="s">
        <v>907</v>
      </c>
      <c r="B175" s="2" t="s">
        <v>164</v>
      </c>
      <c r="C175" s="2" t="s">
        <v>908</v>
      </c>
      <c r="D175" s="2" t="s">
        <v>909</v>
      </c>
      <c r="E175" s="2" t="s">
        <v>222</v>
      </c>
      <c r="F175" s="2" t="s">
        <v>910</v>
      </c>
      <c r="G175" s="2" t="s">
        <v>25</v>
      </c>
      <c r="H175" s="2" t="s">
        <v>26</v>
      </c>
      <c r="I175" s="2" t="s">
        <v>140</v>
      </c>
      <c r="J175" s="9">
        <v>400</v>
      </c>
      <c r="K175" s="9">
        <v>1317</v>
      </c>
      <c r="L175" s="5">
        <v>55</v>
      </c>
      <c r="M175" s="5">
        <v>4</v>
      </c>
      <c r="N175" s="5">
        <v>24.28</v>
      </c>
      <c r="O175" s="5">
        <v>266.38</v>
      </c>
      <c r="P175" s="5">
        <v>4.18</v>
      </c>
      <c r="Q175" s="5">
        <v>0.44</v>
      </c>
      <c r="R175" s="5">
        <v>6.07</v>
      </c>
      <c r="S175" s="5">
        <v>3600</v>
      </c>
    </row>
    <row r="176" spans="1:19">
      <c r="A176" s="2" t="s">
        <v>911</v>
      </c>
      <c r="B176" s="2" t="s">
        <v>912</v>
      </c>
      <c r="C176" s="2" t="s">
        <v>913</v>
      </c>
      <c r="D176" s="2" t="s">
        <v>359</v>
      </c>
      <c r="E176" s="2" t="s">
        <v>40</v>
      </c>
      <c r="F176" s="2" t="s">
        <v>914</v>
      </c>
      <c r="G176" s="2" t="s">
        <v>94</v>
      </c>
      <c r="H176" s="2" t="s">
        <v>26</v>
      </c>
      <c r="I176" s="2" t="s">
        <v>73</v>
      </c>
      <c r="J176" s="9">
        <v>200</v>
      </c>
      <c r="K176" s="9">
        <v>1007</v>
      </c>
      <c r="L176" s="5">
        <v>15</v>
      </c>
      <c r="M176" s="5">
        <v>0</v>
      </c>
      <c r="N176" s="5">
        <v>11.18</v>
      </c>
      <c r="O176" s="5">
        <v>0</v>
      </c>
      <c r="P176" s="5">
        <v>1.49</v>
      </c>
      <c r="Q176" s="5">
        <v>0.75</v>
      </c>
      <c r="R176" s="5">
        <v>0</v>
      </c>
      <c r="S176" s="5">
        <v>1500</v>
      </c>
    </row>
    <row r="177" spans="1:19">
      <c r="A177" s="2" t="s">
        <v>915</v>
      </c>
      <c r="B177" s="2" t="s">
        <v>295</v>
      </c>
      <c r="C177" s="2" t="s">
        <v>916</v>
      </c>
      <c r="D177" s="2" t="s">
        <v>571</v>
      </c>
      <c r="E177" s="2" t="s">
        <v>112</v>
      </c>
      <c r="F177" s="2" t="s">
        <v>917</v>
      </c>
      <c r="G177" s="2" t="s">
        <v>65</v>
      </c>
      <c r="H177" s="2" t="s">
        <v>26</v>
      </c>
      <c r="I177" s="2" t="s">
        <v>127</v>
      </c>
      <c r="J177" s="9">
        <v>100</v>
      </c>
      <c r="K177" s="9">
        <v>2094</v>
      </c>
      <c r="L177" s="5">
        <v>65</v>
      </c>
      <c r="M177" s="5">
        <v>0</v>
      </c>
      <c r="N177" s="5">
        <v>37.25</v>
      </c>
      <c r="O177" s="5">
        <v>0</v>
      </c>
      <c r="P177" s="5">
        <v>3.1</v>
      </c>
      <c r="Q177" s="5">
        <v>0.56999999999999995</v>
      </c>
      <c r="R177" s="5">
        <v>0</v>
      </c>
      <c r="S177" s="5">
        <v>4800</v>
      </c>
    </row>
    <row r="178" spans="1:19">
      <c r="A178" s="2" t="s">
        <v>918</v>
      </c>
      <c r="B178" s="2" t="s">
        <v>919</v>
      </c>
      <c r="C178" s="2" t="s">
        <v>920</v>
      </c>
      <c r="D178" s="2" t="s">
        <v>921</v>
      </c>
      <c r="E178" s="2" t="s">
        <v>40</v>
      </c>
      <c r="F178" s="2" t="s">
        <v>922</v>
      </c>
      <c r="G178" s="2" t="s">
        <v>65</v>
      </c>
      <c r="H178" s="2" t="s">
        <v>26</v>
      </c>
      <c r="I178" s="2" t="s">
        <v>155</v>
      </c>
      <c r="J178" s="9">
        <v>100</v>
      </c>
      <c r="K178" s="9">
        <v>1825</v>
      </c>
      <c r="L178" s="5">
        <v>30</v>
      </c>
      <c r="M178" s="5">
        <v>1</v>
      </c>
      <c r="N178" s="5">
        <v>14.42</v>
      </c>
      <c r="O178" s="5">
        <v>59.45</v>
      </c>
      <c r="P178" s="5">
        <v>1.64</v>
      </c>
      <c r="Q178" s="5">
        <v>0.48</v>
      </c>
      <c r="R178" s="5">
        <v>14.42</v>
      </c>
      <c r="S178" s="5">
        <v>3000</v>
      </c>
    </row>
    <row r="179" spans="1:19">
      <c r="A179" s="2" t="s">
        <v>923</v>
      </c>
      <c r="B179" s="2" t="s">
        <v>924</v>
      </c>
      <c r="C179" s="2" t="s">
        <v>925</v>
      </c>
      <c r="D179" s="2" t="s">
        <v>926</v>
      </c>
      <c r="E179" s="2" t="s">
        <v>132</v>
      </c>
      <c r="F179" s="2" t="s">
        <v>927</v>
      </c>
      <c r="G179" s="2" t="s">
        <v>34</v>
      </c>
      <c r="H179" s="2" t="s">
        <v>26</v>
      </c>
      <c r="I179" s="2" t="s">
        <v>232</v>
      </c>
      <c r="J179" s="9">
        <v>1000</v>
      </c>
      <c r="K179" s="9">
        <v>2281</v>
      </c>
      <c r="L179" s="5">
        <v>59</v>
      </c>
      <c r="M179" s="5">
        <v>0</v>
      </c>
      <c r="N179" s="5">
        <v>42.35</v>
      </c>
      <c r="O179" s="5">
        <v>0</v>
      </c>
      <c r="P179" s="5">
        <v>2.59</v>
      </c>
      <c r="Q179" s="5">
        <v>0.72</v>
      </c>
      <c r="R179" s="5">
        <v>0</v>
      </c>
      <c r="S179" s="5">
        <v>5000</v>
      </c>
    </row>
    <row r="180" spans="1:19">
      <c r="A180" s="2" t="s">
        <v>928</v>
      </c>
      <c r="B180" s="2" t="s">
        <v>929</v>
      </c>
      <c r="C180" s="2" t="s">
        <v>930</v>
      </c>
      <c r="D180" s="2" t="s">
        <v>931</v>
      </c>
      <c r="E180" s="2" t="s">
        <v>112</v>
      </c>
      <c r="F180" s="2" t="s">
        <v>932</v>
      </c>
      <c r="G180" s="2" t="s">
        <v>260</v>
      </c>
      <c r="H180" s="2" t="s">
        <v>26</v>
      </c>
      <c r="I180" s="2" t="s">
        <v>88</v>
      </c>
      <c r="J180" s="9">
        <v>400</v>
      </c>
      <c r="K180" s="9">
        <v>1708</v>
      </c>
      <c r="L180" s="5">
        <v>46</v>
      </c>
      <c r="M180" s="5">
        <v>0</v>
      </c>
      <c r="N180" s="5">
        <v>26.47</v>
      </c>
      <c r="O180" s="5">
        <v>0</v>
      </c>
      <c r="P180" s="5">
        <v>2.69</v>
      </c>
      <c r="Q180" s="5">
        <v>0.57999999999999996</v>
      </c>
      <c r="R180" s="5">
        <v>0</v>
      </c>
      <c r="S180" s="5">
        <v>3000</v>
      </c>
    </row>
    <row r="181" spans="1:19">
      <c r="A181" s="2" t="s">
        <v>933</v>
      </c>
      <c r="B181" s="2" t="s">
        <v>934</v>
      </c>
      <c r="C181" s="2" t="s">
        <v>935</v>
      </c>
      <c r="D181" s="2" t="s">
        <v>936</v>
      </c>
      <c r="E181" s="2" t="s">
        <v>258</v>
      </c>
      <c r="F181" s="2" t="s">
        <v>937</v>
      </c>
      <c r="G181" s="2" t="s">
        <v>161</v>
      </c>
      <c r="H181" s="2" t="s">
        <v>26</v>
      </c>
      <c r="I181" s="2" t="s">
        <v>88</v>
      </c>
      <c r="J181" s="9">
        <v>500</v>
      </c>
      <c r="K181" s="9">
        <v>826</v>
      </c>
      <c r="L181" s="5">
        <v>36</v>
      </c>
      <c r="M181" s="5">
        <v>1</v>
      </c>
      <c r="N181" s="5">
        <v>24.03</v>
      </c>
      <c r="O181" s="5">
        <v>61.98</v>
      </c>
      <c r="P181" s="5">
        <v>4.3600000000000003</v>
      </c>
      <c r="Q181" s="5">
        <v>0.67</v>
      </c>
      <c r="R181" s="5">
        <v>24.03</v>
      </c>
      <c r="S181" s="5">
        <v>5000</v>
      </c>
    </row>
    <row r="182" spans="1:19">
      <c r="A182" s="2" t="s">
        <v>938</v>
      </c>
      <c r="B182" s="2" t="s">
        <v>939</v>
      </c>
      <c r="C182" s="2" t="s">
        <v>924</v>
      </c>
      <c r="D182" s="2" t="s">
        <v>144</v>
      </c>
      <c r="E182" s="2" t="s">
        <v>40</v>
      </c>
      <c r="F182" s="2" t="s">
        <v>940</v>
      </c>
      <c r="G182" s="2" t="s">
        <v>167</v>
      </c>
      <c r="H182" s="2" t="s">
        <v>26</v>
      </c>
      <c r="I182" s="2" t="s">
        <v>66</v>
      </c>
      <c r="J182" s="9">
        <v>200</v>
      </c>
      <c r="K182" s="9">
        <v>2288</v>
      </c>
      <c r="L182" s="5">
        <v>96</v>
      </c>
      <c r="M182" s="5">
        <v>3</v>
      </c>
      <c r="N182" s="5">
        <v>59.94</v>
      </c>
      <c r="O182" s="5">
        <v>155.02000000000001</v>
      </c>
      <c r="P182" s="5">
        <v>4.2</v>
      </c>
      <c r="Q182" s="5">
        <v>0.62</v>
      </c>
      <c r="R182" s="5">
        <v>19.98</v>
      </c>
      <c r="S182" s="5">
        <v>3400</v>
      </c>
    </row>
    <row r="183" spans="1:19">
      <c r="A183" s="2" t="s">
        <v>941</v>
      </c>
      <c r="B183" s="2" t="s">
        <v>219</v>
      </c>
      <c r="C183" s="2" t="s">
        <v>942</v>
      </c>
      <c r="D183" s="2" t="s">
        <v>943</v>
      </c>
      <c r="E183" s="2" t="s">
        <v>112</v>
      </c>
      <c r="F183" s="2" t="s">
        <v>944</v>
      </c>
      <c r="G183" s="2" t="s">
        <v>58</v>
      </c>
      <c r="H183" s="2" t="s">
        <v>26</v>
      </c>
      <c r="I183" s="2" t="s">
        <v>66</v>
      </c>
      <c r="J183" s="9">
        <v>200</v>
      </c>
      <c r="K183" s="9">
        <v>715</v>
      </c>
      <c r="L183" s="5">
        <v>24</v>
      </c>
      <c r="M183" s="5">
        <v>1</v>
      </c>
      <c r="N183" s="5">
        <v>18.850000000000001</v>
      </c>
      <c r="O183" s="5">
        <v>57.81</v>
      </c>
      <c r="P183" s="5">
        <v>3.36</v>
      </c>
      <c r="Q183" s="5">
        <v>0.79</v>
      </c>
      <c r="R183" s="5">
        <v>18.850000000000001</v>
      </c>
      <c r="S183" s="5">
        <v>5000</v>
      </c>
    </row>
    <row r="184" spans="1:19">
      <c r="A184" s="2" t="s">
        <v>945</v>
      </c>
      <c r="B184" s="2" t="s">
        <v>946</v>
      </c>
      <c r="C184" s="2" t="s">
        <v>947</v>
      </c>
      <c r="D184" s="2" t="s">
        <v>451</v>
      </c>
      <c r="E184" s="2" t="s">
        <v>125</v>
      </c>
      <c r="F184" s="2" t="s">
        <v>948</v>
      </c>
      <c r="G184" s="2" t="s">
        <v>312</v>
      </c>
      <c r="H184" s="2" t="s">
        <v>26</v>
      </c>
      <c r="I184" s="2" t="s">
        <v>217</v>
      </c>
      <c r="J184" s="9">
        <v>200</v>
      </c>
      <c r="K184" s="9">
        <v>1818</v>
      </c>
      <c r="L184" s="5">
        <v>38</v>
      </c>
      <c r="M184" s="5">
        <v>4</v>
      </c>
      <c r="N184" s="5">
        <v>17.96</v>
      </c>
      <c r="O184" s="5">
        <v>204.87</v>
      </c>
      <c r="P184" s="5">
        <v>2.09</v>
      </c>
      <c r="Q184" s="5">
        <v>0.47</v>
      </c>
      <c r="R184" s="5">
        <v>4.49</v>
      </c>
      <c r="S184" s="5">
        <v>3250</v>
      </c>
    </row>
    <row r="185" spans="1:19">
      <c r="A185" s="2" t="s">
        <v>949</v>
      </c>
      <c r="B185" s="2" t="s">
        <v>950</v>
      </c>
      <c r="C185" s="2" t="s">
        <v>951</v>
      </c>
      <c r="D185" s="2" t="s">
        <v>952</v>
      </c>
      <c r="E185" s="2" t="s">
        <v>953</v>
      </c>
      <c r="F185" s="2" t="s">
        <v>954</v>
      </c>
      <c r="G185" s="2" t="s">
        <v>312</v>
      </c>
      <c r="H185" s="2" t="s">
        <v>26</v>
      </c>
      <c r="I185" s="2" t="s">
        <v>356</v>
      </c>
      <c r="J185" s="9">
        <v>500</v>
      </c>
      <c r="K185" s="9">
        <v>2382</v>
      </c>
      <c r="L185" s="5">
        <v>55</v>
      </c>
      <c r="M185" s="5">
        <v>1</v>
      </c>
      <c r="N185" s="5">
        <v>24.47</v>
      </c>
      <c r="O185" s="5">
        <v>57.4</v>
      </c>
      <c r="P185" s="5">
        <v>2.31</v>
      </c>
      <c r="Q185" s="5">
        <v>0.44</v>
      </c>
      <c r="R185" s="5">
        <v>24.47</v>
      </c>
      <c r="S185" s="5">
        <v>4300</v>
      </c>
    </row>
    <row r="186" spans="1:19">
      <c r="A186" s="2" t="s">
        <v>955</v>
      </c>
      <c r="B186" s="2" t="s">
        <v>956</v>
      </c>
      <c r="C186" s="2" t="s">
        <v>957</v>
      </c>
      <c r="D186" s="2" t="s">
        <v>117</v>
      </c>
      <c r="E186" s="2" t="s">
        <v>118</v>
      </c>
      <c r="F186" s="2" t="s">
        <v>958</v>
      </c>
      <c r="G186" s="2" t="s">
        <v>58</v>
      </c>
      <c r="H186" s="2" t="s">
        <v>26</v>
      </c>
      <c r="I186" s="2" t="s">
        <v>73</v>
      </c>
      <c r="J186" s="9">
        <v>700</v>
      </c>
      <c r="K186" s="9">
        <v>769</v>
      </c>
      <c r="L186" s="5">
        <v>34</v>
      </c>
      <c r="M186" s="5">
        <v>3</v>
      </c>
      <c r="N186" s="5">
        <v>21.6</v>
      </c>
      <c r="O186" s="5">
        <v>136.66</v>
      </c>
      <c r="P186" s="5">
        <v>4.42</v>
      </c>
      <c r="Q186" s="5">
        <v>0.64</v>
      </c>
      <c r="R186" s="5">
        <v>7.2</v>
      </c>
      <c r="S186" s="5">
        <v>4100</v>
      </c>
    </row>
    <row r="187" spans="1:19">
      <c r="A187" s="2" t="s">
        <v>959</v>
      </c>
      <c r="B187" s="2" t="s">
        <v>960</v>
      </c>
      <c r="C187" s="2" t="s">
        <v>961</v>
      </c>
      <c r="D187" s="2" t="s">
        <v>962</v>
      </c>
      <c r="E187" s="2" t="s">
        <v>188</v>
      </c>
      <c r="F187" s="2" t="s">
        <v>963</v>
      </c>
      <c r="G187" s="2" t="s">
        <v>150</v>
      </c>
      <c r="H187" s="2" t="s">
        <v>26</v>
      </c>
      <c r="I187" s="2" t="s">
        <v>51</v>
      </c>
      <c r="J187" s="9">
        <v>100</v>
      </c>
      <c r="K187" s="9">
        <v>975</v>
      </c>
      <c r="L187" s="5">
        <v>15</v>
      </c>
      <c r="M187" s="5">
        <v>0</v>
      </c>
      <c r="N187" s="5">
        <v>9.9700000000000006</v>
      </c>
      <c r="O187" s="5">
        <v>0</v>
      </c>
      <c r="P187" s="5">
        <v>1.54</v>
      </c>
      <c r="Q187" s="5">
        <v>0.66</v>
      </c>
      <c r="R187" s="5">
        <v>0</v>
      </c>
      <c r="S187" s="5">
        <v>6500</v>
      </c>
    </row>
    <row r="188" spans="1:19">
      <c r="A188" s="2" t="s">
        <v>964</v>
      </c>
      <c r="B188" s="2" t="s">
        <v>965</v>
      </c>
      <c r="C188" s="2" t="s">
        <v>966</v>
      </c>
      <c r="D188" s="2" t="s">
        <v>967</v>
      </c>
      <c r="E188" s="2" t="s">
        <v>112</v>
      </c>
      <c r="F188" s="2" t="s">
        <v>968</v>
      </c>
      <c r="G188" s="2" t="s">
        <v>150</v>
      </c>
      <c r="H188" s="2" t="s">
        <v>26</v>
      </c>
      <c r="I188" s="2" t="s">
        <v>43</v>
      </c>
      <c r="J188" s="9">
        <v>100</v>
      </c>
      <c r="K188" s="9">
        <v>1161</v>
      </c>
      <c r="L188" s="5">
        <v>45</v>
      </c>
      <c r="M188" s="5">
        <v>0</v>
      </c>
      <c r="N188" s="5">
        <v>22.38</v>
      </c>
      <c r="O188" s="5">
        <v>0</v>
      </c>
      <c r="P188" s="5">
        <v>3.88</v>
      </c>
      <c r="Q188" s="5">
        <v>0.5</v>
      </c>
      <c r="R188" s="5">
        <v>0</v>
      </c>
      <c r="S188" s="5">
        <v>1600</v>
      </c>
    </row>
    <row r="189" spans="1:19">
      <c r="A189" s="2" t="s">
        <v>969</v>
      </c>
      <c r="B189" s="2" t="s">
        <v>970</v>
      </c>
      <c r="C189" s="2" t="s">
        <v>971</v>
      </c>
      <c r="D189" s="2" t="s">
        <v>117</v>
      </c>
      <c r="E189" s="2" t="s">
        <v>118</v>
      </c>
      <c r="F189" s="2" t="s">
        <v>972</v>
      </c>
      <c r="G189" s="2" t="s">
        <v>25</v>
      </c>
      <c r="H189" s="2" t="s">
        <v>26</v>
      </c>
      <c r="I189" s="2" t="s">
        <v>35</v>
      </c>
      <c r="J189" s="9">
        <v>200</v>
      </c>
      <c r="K189" s="9">
        <v>1418</v>
      </c>
      <c r="L189" s="5">
        <v>39</v>
      </c>
      <c r="M189" s="5">
        <v>0</v>
      </c>
      <c r="N189" s="5">
        <v>21.33</v>
      </c>
      <c r="O189" s="5">
        <v>0</v>
      </c>
      <c r="P189" s="5">
        <v>2.75</v>
      </c>
      <c r="Q189" s="5">
        <v>0.55000000000000004</v>
      </c>
      <c r="R189" s="5">
        <v>0</v>
      </c>
      <c r="S189" s="5">
        <v>3000</v>
      </c>
    </row>
    <row r="190" spans="1:19">
      <c r="A190" s="2" t="s">
        <v>973</v>
      </c>
      <c r="B190" s="2" t="s">
        <v>974</v>
      </c>
      <c r="C190" s="2" t="s">
        <v>975</v>
      </c>
      <c r="D190" s="2" t="s">
        <v>99</v>
      </c>
      <c r="E190" s="2" t="s">
        <v>100</v>
      </c>
      <c r="F190" s="2" t="s">
        <v>976</v>
      </c>
      <c r="G190" s="2" t="s">
        <v>134</v>
      </c>
      <c r="H190" s="2" t="s">
        <v>26</v>
      </c>
      <c r="I190" s="2" t="s">
        <v>206</v>
      </c>
      <c r="J190" s="9">
        <v>500</v>
      </c>
      <c r="K190" s="9">
        <v>1470</v>
      </c>
      <c r="L190" s="5">
        <v>31</v>
      </c>
      <c r="M190" s="5">
        <v>2</v>
      </c>
      <c r="N190" s="5">
        <v>16.329999999999998</v>
      </c>
      <c r="O190" s="5">
        <v>115.14</v>
      </c>
      <c r="P190" s="5">
        <v>2.11</v>
      </c>
      <c r="Q190" s="5">
        <v>0.53</v>
      </c>
      <c r="R190" s="5">
        <v>8.16</v>
      </c>
      <c r="S190" s="5">
        <v>4200</v>
      </c>
    </row>
    <row r="191" spans="1:19">
      <c r="A191" s="2" t="s">
        <v>977</v>
      </c>
      <c r="B191" s="2" t="s">
        <v>978</v>
      </c>
      <c r="C191" s="2" t="s">
        <v>979</v>
      </c>
      <c r="D191" s="2" t="s">
        <v>980</v>
      </c>
      <c r="E191" s="2" t="s">
        <v>112</v>
      </c>
      <c r="F191" s="2" t="s">
        <v>981</v>
      </c>
      <c r="G191" s="2" t="s">
        <v>42</v>
      </c>
      <c r="H191" s="2" t="s">
        <v>26</v>
      </c>
      <c r="I191" s="2" t="s">
        <v>88</v>
      </c>
      <c r="J191" s="9">
        <v>1000</v>
      </c>
      <c r="K191" s="9">
        <v>2361</v>
      </c>
      <c r="L191" s="5">
        <v>76</v>
      </c>
      <c r="M191" s="5">
        <v>0</v>
      </c>
      <c r="N191" s="5">
        <v>36.04</v>
      </c>
      <c r="O191" s="5">
        <v>0</v>
      </c>
      <c r="P191" s="5">
        <v>3.22</v>
      </c>
      <c r="Q191" s="5">
        <v>0.47</v>
      </c>
      <c r="R191" s="5">
        <v>0</v>
      </c>
      <c r="S191" s="5">
        <v>2800</v>
      </c>
    </row>
    <row r="192" spans="1:19">
      <c r="A192" s="2" t="s">
        <v>982</v>
      </c>
      <c r="B192" s="2" t="s">
        <v>983</v>
      </c>
      <c r="C192" s="2" t="s">
        <v>984</v>
      </c>
      <c r="D192" s="2" t="s">
        <v>985</v>
      </c>
      <c r="E192" s="2" t="s">
        <v>222</v>
      </c>
      <c r="F192" s="2" t="s">
        <v>986</v>
      </c>
      <c r="G192" s="2" t="s">
        <v>102</v>
      </c>
      <c r="H192" s="2" t="s">
        <v>26</v>
      </c>
      <c r="I192" s="2" t="s">
        <v>183</v>
      </c>
      <c r="J192" s="9">
        <v>200</v>
      </c>
      <c r="K192" s="9">
        <v>572</v>
      </c>
      <c r="L192" s="5">
        <v>22</v>
      </c>
      <c r="M192" s="5">
        <v>2</v>
      </c>
      <c r="N192" s="5">
        <v>10</v>
      </c>
      <c r="O192" s="5">
        <v>124.16</v>
      </c>
      <c r="P192" s="5">
        <v>3.85</v>
      </c>
      <c r="Q192" s="5">
        <v>0.45</v>
      </c>
      <c r="R192" s="5">
        <v>5</v>
      </c>
      <c r="S192" s="5">
        <v>2100</v>
      </c>
    </row>
    <row r="193" spans="1:19">
      <c r="A193" s="2" t="s">
        <v>987</v>
      </c>
      <c r="B193" s="2" t="s">
        <v>988</v>
      </c>
      <c r="C193" s="2" t="s">
        <v>989</v>
      </c>
      <c r="D193" s="2" t="s">
        <v>990</v>
      </c>
      <c r="E193" s="2" t="s">
        <v>991</v>
      </c>
      <c r="F193" s="2" t="s">
        <v>992</v>
      </c>
      <c r="G193" s="2" t="s">
        <v>161</v>
      </c>
      <c r="H193" s="2" t="s">
        <v>26</v>
      </c>
      <c r="I193" s="2" t="s">
        <v>155</v>
      </c>
      <c r="J193" s="9">
        <v>600</v>
      </c>
      <c r="K193" s="9">
        <v>1431</v>
      </c>
      <c r="L193" s="5">
        <v>37</v>
      </c>
      <c r="M193" s="5">
        <v>1</v>
      </c>
      <c r="N193" s="5">
        <v>17.34</v>
      </c>
      <c r="O193" s="5">
        <v>58.88</v>
      </c>
      <c r="P193" s="5">
        <v>2.59</v>
      </c>
      <c r="Q193" s="5">
        <v>0.47</v>
      </c>
      <c r="R193" s="5">
        <v>17.34</v>
      </c>
      <c r="S193" s="5">
        <v>2600</v>
      </c>
    </row>
    <row r="194" spans="1:19">
      <c r="A194" s="2" t="s">
        <v>993</v>
      </c>
      <c r="B194" s="2" t="s">
        <v>994</v>
      </c>
      <c r="C194" s="2" t="s">
        <v>995</v>
      </c>
      <c r="D194" s="2" t="s">
        <v>996</v>
      </c>
      <c r="E194" s="2" t="s">
        <v>125</v>
      </c>
      <c r="F194" s="2" t="s">
        <v>997</v>
      </c>
      <c r="G194" s="2" t="s">
        <v>65</v>
      </c>
      <c r="H194" s="2" t="s">
        <v>26</v>
      </c>
      <c r="I194" s="2" t="s">
        <v>155</v>
      </c>
      <c r="J194" s="9">
        <v>300</v>
      </c>
      <c r="K194" s="9">
        <v>932</v>
      </c>
      <c r="L194" s="5">
        <v>37</v>
      </c>
      <c r="M194" s="5">
        <v>3</v>
      </c>
      <c r="N194" s="5">
        <v>27</v>
      </c>
      <c r="O194" s="5">
        <v>143.66</v>
      </c>
      <c r="P194" s="5">
        <v>3.97</v>
      </c>
      <c r="Q194" s="5">
        <v>0.73</v>
      </c>
      <c r="R194" s="5">
        <v>9</v>
      </c>
      <c r="S194" s="5">
        <v>915</v>
      </c>
    </row>
    <row r="195" spans="1:19">
      <c r="A195" s="2" t="s">
        <v>998</v>
      </c>
      <c r="B195" s="2" t="s">
        <v>999</v>
      </c>
      <c r="C195" s="2" t="s">
        <v>1000</v>
      </c>
      <c r="D195" s="2" t="s">
        <v>896</v>
      </c>
      <c r="E195" s="2" t="s">
        <v>1001</v>
      </c>
      <c r="F195" s="2" t="s">
        <v>1002</v>
      </c>
      <c r="G195" s="2" t="s">
        <v>65</v>
      </c>
      <c r="H195" s="2" t="s">
        <v>26</v>
      </c>
      <c r="I195" s="2" t="s">
        <v>232</v>
      </c>
      <c r="J195" s="9">
        <v>100</v>
      </c>
      <c r="K195" s="9">
        <v>1842</v>
      </c>
      <c r="L195" s="5">
        <v>40</v>
      </c>
      <c r="M195" s="5">
        <v>1</v>
      </c>
      <c r="N195" s="5">
        <v>33.67</v>
      </c>
      <c r="O195" s="5">
        <v>73.239999999999995</v>
      </c>
      <c r="P195" s="5">
        <v>2.17</v>
      </c>
      <c r="Q195" s="5">
        <v>0.84</v>
      </c>
      <c r="R195" s="5">
        <v>33.67</v>
      </c>
      <c r="S195" s="5">
        <v>4000</v>
      </c>
    </row>
    <row r="196" spans="1:19">
      <c r="A196" s="2" t="s">
        <v>1003</v>
      </c>
      <c r="B196" s="2" t="s">
        <v>1004</v>
      </c>
      <c r="C196" s="2" t="s">
        <v>1005</v>
      </c>
      <c r="D196" s="2" t="s">
        <v>1006</v>
      </c>
      <c r="E196" s="2" t="s">
        <v>188</v>
      </c>
      <c r="F196" s="2" t="s">
        <v>1007</v>
      </c>
      <c r="G196" s="2" t="s">
        <v>190</v>
      </c>
      <c r="H196" s="2" t="s">
        <v>26</v>
      </c>
      <c r="I196" s="2" t="s">
        <v>206</v>
      </c>
      <c r="J196" s="9">
        <v>100</v>
      </c>
      <c r="K196" s="9">
        <v>1514</v>
      </c>
      <c r="L196" s="5">
        <v>25</v>
      </c>
      <c r="M196" s="5">
        <v>1</v>
      </c>
      <c r="N196" s="5">
        <v>13.69</v>
      </c>
      <c r="O196" s="5">
        <v>65.849999999999994</v>
      </c>
      <c r="P196" s="5">
        <v>1.65</v>
      </c>
      <c r="Q196" s="5">
        <v>0.55000000000000004</v>
      </c>
      <c r="R196" s="5">
        <v>13.69</v>
      </c>
      <c r="S196" s="5">
        <v>2000</v>
      </c>
    </row>
    <row r="197" spans="1:19">
      <c r="A197" s="2" t="s">
        <v>1008</v>
      </c>
      <c r="B197" s="2" t="s">
        <v>1009</v>
      </c>
      <c r="C197" s="2" t="s">
        <v>83</v>
      </c>
      <c r="D197" s="2" t="s">
        <v>1010</v>
      </c>
      <c r="E197" s="2" t="s">
        <v>112</v>
      </c>
      <c r="F197" s="2" t="s">
        <v>1011</v>
      </c>
      <c r="G197" s="2" t="s">
        <v>167</v>
      </c>
      <c r="H197" s="2" t="s">
        <v>26</v>
      </c>
      <c r="I197" s="2" t="s">
        <v>120</v>
      </c>
      <c r="J197" s="9">
        <v>100</v>
      </c>
      <c r="K197" s="9">
        <v>1080</v>
      </c>
      <c r="L197" s="5">
        <v>18</v>
      </c>
      <c r="M197" s="5">
        <v>0</v>
      </c>
      <c r="N197" s="5">
        <v>15.06</v>
      </c>
      <c r="O197" s="5">
        <v>0</v>
      </c>
      <c r="P197" s="5">
        <v>1.67</v>
      </c>
      <c r="Q197" s="5">
        <v>0.84</v>
      </c>
      <c r="R197" s="5">
        <v>0</v>
      </c>
      <c r="S197" s="5">
        <v>1900</v>
      </c>
    </row>
    <row r="198" spans="1:19">
      <c r="A198" s="2" t="s">
        <v>1012</v>
      </c>
      <c r="B198" s="2" t="s">
        <v>1013</v>
      </c>
      <c r="C198" s="2" t="s">
        <v>1014</v>
      </c>
      <c r="D198" s="2" t="s">
        <v>1015</v>
      </c>
      <c r="E198" s="2" t="s">
        <v>40</v>
      </c>
      <c r="F198" s="2" t="s">
        <v>1016</v>
      </c>
      <c r="G198" s="2" t="s">
        <v>266</v>
      </c>
      <c r="H198" s="2" t="s">
        <v>26</v>
      </c>
      <c r="I198" s="2" t="s">
        <v>59</v>
      </c>
      <c r="J198" s="9">
        <v>600</v>
      </c>
      <c r="K198" s="9">
        <v>2392</v>
      </c>
      <c r="L198" s="5">
        <v>82</v>
      </c>
      <c r="M198" s="5">
        <v>3</v>
      </c>
      <c r="N198" s="5">
        <v>64.680000000000007</v>
      </c>
      <c r="O198" s="5">
        <v>209.75</v>
      </c>
      <c r="P198" s="5">
        <v>3.43</v>
      </c>
      <c r="Q198" s="5">
        <v>0.79</v>
      </c>
      <c r="R198" s="5">
        <v>21.56</v>
      </c>
      <c r="S198" s="5">
        <v>2708</v>
      </c>
    </row>
    <row r="199" spans="1:19">
      <c r="A199" s="2" t="s">
        <v>1017</v>
      </c>
      <c r="B199" s="2" t="s">
        <v>208</v>
      </c>
      <c r="C199" s="2" t="s">
        <v>1018</v>
      </c>
      <c r="D199" s="2" t="s">
        <v>1019</v>
      </c>
      <c r="E199" s="2" t="s">
        <v>23</v>
      </c>
      <c r="F199" s="2" t="s">
        <v>1020</v>
      </c>
      <c r="G199" s="2" t="s">
        <v>190</v>
      </c>
      <c r="H199" s="2" t="s">
        <v>26</v>
      </c>
      <c r="I199" s="2" t="s">
        <v>95</v>
      </c>
      <c r="J199" s="9">
        <v>600</v>
      </c>
      <c r="K199" s="9">
        <v>2357</v>
      </c>
      <c r="L199" s="5">
        <v>97</v>
      </c>
      <c r="M199" s="5">
        <v>11</v>
      </c>
      <c r="N199" s="5">
        <v>60.08</v>
      </c>
      <c r="O199" s="5">
        <v>547.83000000000004</v>
      </c>
      <c r="P199" s="5">
        <v>4.12</v>
      </c>
      <c r="Q199" s="5">
        <v>0.62</v>
      </c>
      <c r="R199" s="5">
        <v>5.46</v>
      </c>
      <c r="S199" s="5">
        <v>3900</v>
      </c>
    </row>
    <row r="200" spans="1:19">
      <c r="A200" s="2" t="s">
        <v>1021</v>
      </c>
      <c r="B200" s="2" t="s">
        <v>894</v>
      </c>
      <c r="C200" s="2" t="s">
        <v>1022</v>
      </c>
      <c r="D200" s="2" t="s">
        <v>1023</v>
      </c>
      <c r="E200" s="2" t="s">
        <v>85</v>
      </c>
      <c r="F200" s="2" t="s">
        <v>1024</v>
      </c>
      <c r="G200" s="2" t="s">
        <v>94</v>
      </c>
      <c r="H200" s="2" t="s">
        <v>26</v>
      </c>
      <c r="I200" s="2" t="s">
        <v>183</v>
      </c>
      <c r="J200" s="9">
        <v>200</v>
      </c>
      <c r="K200" s="9">
        <v>2048</v>
      </c>
      <c r="L200" s="5">
        <v>38</v>
      </c>
      <c r="M200" s="5">
        <v>1</v>
      </c>
      <c r="N200" s="5">
        <v>28.29</v>
      </c>
      <c r="O200" s="5">
        <v>36.35</v>
      </c>
      <c r="P200" s="5">
        <v>1.86</v>
      </c>
      <c r="Q200" s="5">
        <v>0.74</v>
      </c>
      <c r="R200" s="5">
        <v>28.29</v>
      </c>
      <c r="S200" s="5">
        <v>1250</v>
      </c>
    </row>
    <row r="201" spans="1:19">
      <c r="A201" s="2" t="s">
        <v>1025</v>
      </c>
      <c r="B201" s="2" t="s">
        <v>295</v>
      </c>
      <c r="C201" s="2" t="s">
        <v>1026</v>
      </c>
      <c r="D201" s="2" t="s">
        <v>117</v>
      </c>
      <c r="E201" s="2" t="s">
        <v>118</v>
      </c>
      <c r="F201" s="2" t="s">
        <v>1027</v>
      </c>
      <c r="G201" s="2" t="s">
        <v>161</v>
      </c>
      <c r="H201" s="2" t="s">
        <v>26</v>
      </c>
      <c r="I201" s="2" t="s">
        <v>59</v>
      </c>
      <c r="J201" s="9">
        <v>300</v>
      </c>
      <c r="K201" s="9">
        <v>787</v>
      </c>
      <c r="L201" s="5">
        <v>13</v>
      </c>
      <c r="M201" s="5">
        <v>0</v>
      </c>
      <c r="N201" s="5">
        <v>8.07</v>
      </c>
      <c r="O201" s="5">
        <v>0</v>
      </c>
      <c r="P201" s="5">
        <v>1.65</v>
      </c>
      <c r="Q201" s="5">
        <v>0.62</v>
      </c>
      <c r="R201" s="5">
        <v>0</v>
      </c>
      <c r="S201" s="5">
        <v>3499</v>
      </c>
    </row>
    <row r="202" spans="1:19">
      <c r="A202" s="2" t="s">
        <v>1028</v>
      </c>
      <c r="B202" s="2" t="s">
        <v>799</v>
      </c>
      <c r="C202" s="2" t="s">
        <v>1029</v>
      </c>
      <c r="D202" s="2" t="s">
        <v>1030</v>
      </c>
      <c r="E202" s="2" t="s">
        <v>23</v>
      </c>
      <c r="F202" s="2" t="s">
        <v>1031</v>
      </c>
      <c r="G202" s="2" t="s">
        <v>42</v>
      </c>
      <c r="H202" s="2" t="s">
        <v>26</v>
      </c>
      <c r="I202" s="2" t="s">
        <v>319</v>
      </c>
      <c r="J202" s="9">
        <v>200</v>
      </c>
      <c r="K202" s="9">
        <v>676</v>
      </c>
      <c r="L202" s="5">
        <v>28</v>
      </c>
      <c r="M202" s="5">
        <v>0</v>
      </c>
      <c r="N202" s="5">
        <v>22.94</v>
      </c>
      <c r="O202" s="5">
        <v>0</v>
      </c>
      <c r="P202" s="5">
        <v>4.1399999999999997</v>
      </c>
      <c r="Q202" s="5">
        <v>0.82</v>
      </c>
      <c r="R202" s="5">
        <v>0</v>
      </c>
      <c r="S202" s="5">
        <v>1500</v>
      </c>
    </row>
    <row r="203" spans="1:19">
      <c r="A203" s="2" t="s">
        <v>1032</v>
      </c>
      <c r="B203" s="2" t="s">
        <v>1033</v>
      </c>
      <c r="C203" s="2" t="s">
        <v>1034</v>
      </c>
      <c r="D203" s="2" t="s">
        <v>1035</v>
      </c>
      <c r="E203" s="2" t="s">
        <v>492</v>
      </c>
      <c r="F203" s="2" t="s">
        <v>1036</v>
      </c>
      <c r="G203" s="2" t="s">
        <v>42</v>
      </c>
      <c r="H203" s="2" t="s">
        <v>26</v>
      </c>
      <c r="I203" s="2" t="s">
        <v>232</v>
      </c>
      <c r="J203" s="9">
        <v>1000</v>
      </c>
      <c r="K203" s="9">
        <v>562</v>
      </c>
      <c r="L203" s="5">
        <v>8</v>
      </c>
      <c r="M203" s="5">
        <v>0</v>
      </c>
      <c r="N203" s="5">
        <v>4.6900000000000004</v>
      </c>
      <c r="O203" s="5">
        <v>0</v>
      </c>
      <c r="P203" s="5">
        <v>1.42</v>
      </c>
      <c r="Q203" s="5">
        <v>0.59</v>
      </c>
      <c r="R203" s="5">
        <v>0</v>
      </c>
      <c r="S203" s="5">
        <v>1700</v>
      </c>
    </row>
    <row r="204" spans="1:19">
      <c r="A204" s="2" t="s">
        <v>1037</v>
      </c>
      <c r="B204" s="2" t="s">
        <v>1038</v>
      </c>
      <c r="C204" s="2" t="s">
        <v>1039</v>
      </c>
      <c r="D204" s="2" t="s">
        <v>1040</v>
      </c>
      <c r="E204" s="2" t="s">
        <v>112</v>
      </c>
      <c r="F204" s="2" t="s">
        <v>1041</v>
      </c>
      <c r="G204" s="2" t="s">
        <v>25</v>
      </c>
      <c r="H204" s="2" t="s">
        <v>26</v>
      </c>
      <c r="I204" s="2" t="s">
        <v>699</v>
      </c>
      <c r="J204" s="9">
        <v>800</v>
      </c>
      <c r="K204" s="9">
        <v>1824</v>
      </c>
      <c r="L204" s="5">
        <v>71</v>
      </c>
      <c r="M204" s="5">
        <v>5</v>
      </c>
      <c r="N204" s="5">
        <v>31.27</v>
      </c>
      <c r="O204" s="5">
        <v>274.08</v>
      </c>
      <c r="P204" s="5">
        <v>3.89</v>
      </c>
      <c r="Q204" s="5">
        <v>0.44</v>
      </c>
      <c r="R204" s="5">
        <v>6.25</v>
      </c>
      <c r="S204" s="5">
        <v>3250</v>
      </c>
    </row>
    <row r="205" spans="1:19">
      <c r="A205" s="2" t="s">
        <v>1042</v>
      </c>
      <c r="B205" s="2" t="s">
        <v>1043</v>
      </c>
      <c r="C205" s="2" t="s">
        <v>740</v>
      </c>
      <c r="D205" s="2" t="s">
        <v>1035</v>
      </c>
      <c r="E205" s="2" t="s">
        <v>492</v>
      </c>
      <c r="F205" s="2" t="s">
        <v>1044</v>
      </c>
      <c r="G205" s="2" t="s">
        <v>94</v>
      </c>
      <c r="H205" s="2" t="s">
        <v>26</v>
      </c>
      <c r="I205" s="2" t="s">
        <v>206</v>
      </c>
      <c r="J205" s="9">
        <v>300</v>
      </c>
      <c r="K205" s="9">
        <v>1954</v>
      </c>
      <c r="L205" s="5">
        <v>55</v>
      </c>
      <c r="M205" s="5">
        <v>5</v>
      </c>
      <c r="N205" s="5">
        <v>36.32</v>
      </c>
      <c r="O205" s="5">
        <v>175.9</v>
      </c>
      <c r="P205" s="5">
        <v>2.81</v>
      </c>
      <c r="Q205" s="5">
        <v>0.66</v>
      </c>
      <c r="R205" s="5">
        <v>7.26</v>
      </c>
      <c r="S205" s="5">
        <v>2250</v>
      </c>
    </row>
    <row r="206" spans="1:19">
      <c r="A206" s="2" t="s">
        <v>1045</v>
      </c>
      <c r="B206" s="2" t="s">
        <v>1046</v>
      </c>
      <c r="C206" s="2" t="s">
        <v>1047</v>
      </c>
      <c r="D206" s="2" t="s">
        <v>1048</v>
      </c>
      <c r="E206" s="2" t="s">
        <v>125</v>
      </c>
      <c r="F206" s="2" t="s">
        <v>1049</v>
      </c>
      <c r="G206" s="2" t="s">
        <v>25</v>
      </c>
      <c r="H206" s="2" t="s">
        <v>26</v>
      </c>
      <c r="I206" s="2" t="s">
        <v>120</v>
      </c>
      <c r="J206" s="9">
        <v>500</v>
      </c>
      <c r="K206" s="9">
        <v>1022</v>
      </c>
      <c r="L206" s="5">
        <v>35</v>
      </c>
      <c r="M206" s="5">
        <v>0</v>
      </c>
      <c r="N206" s="5">
        <v>24.23</v>
      </c>
      <c r="O206" s="5">
        <v>0</v>
      </c>
      <c r="P206" s="5">
        <v>3.42</v>
      </c>
      <c r="Q206" s="5">
        <v>0.69</v>
      </c>
      <c r="R206" s="5">
        <v>0</v>
      </c>
      <c r="S206" s="5">
        <v>2250</v>
      </c>
    </row>
    <row r="207" spans="1:19">
      <c r="A207" s="2" t="s">
        <v>1050</v>
      </c>
      <c r="B207" s="2" t="s">
        <v>1051</v>
      </c>
      <c r="C207" s="2" t="s">
        <v>1052</v>
      </c>
      <c r="D207" s="2" t="s">
        <v>545</v>
      </c>
      <c r="E207" s="2" t="s">
        <v>132</v>
      </c>
      <c r="F207" s="2" t="s">
        <v>1053</v>
      </c>
      <c r="G207" s="2" t="s">
        <v>266</v>
      </c>
      <c r="H207" s="2" t="s">
        <v>26</v>
      </c>
      <c r="I207" s="2" t="s">
        <v>162</v>
      </c>
      <c r="J207" s="9">
        <v>100</v>
      </c>
      <c r="K207" s="9">
        <v>1506</v>
      </c>
      <c r="L207" s="5">
        <v>58</v>
      </c>
      <c r="M207" s="5">
        <v>2</v>
      </c>
      <c r="N207" s="5">
        <v>42.18</v>
      </c>
      <c r="O207" s="5">
        <v>85.47</v>
      </c>
      <c r="P207" s="5">
        <v>3.85</v>
      </c>
      <c r="Q207" s="5">
        <v>0.73</v>
      </c>
      <c r="R207" s="5">
        <v>21.09</v>
      </c>
      <c r="S207" s="5">
        <v>2750</v>
      </c>
    </row>
    <row r="208" spans="1:19">
      <c r="A208" s="2" t="s">
        <v>1054</v>
      </c>
      <c r="B208" s="2" t="s">
        <v>1055</v>
      </c>
      <c r="C208" s="2" t="s">
        <v>1056</v>
      </c>
      <c r="D208" s="2" t="s">
        <v>1057</v>
      </c>
      <c r="E208" s="2" t="s">
        <v>118</v>
      </c>
      <c r="F208" s="2" t="s">
        <v>1058</v>
      </c>
      <c r="G208" s="2" t="s">
        <v>167</v>
      </c>
      <c r="H208" s="2" t="s">
        <v>26</v>
      </c>
      <c r="I208" s="2" t="s">
        <v>300</v>
      </c>
      <c r="J208" s="9">
        <v>100</v>
      </c>
      <c r="K208" s="9">
        <v>659</v>
      </c>
      <c r="L208" s="5">
        <v>26</v>
      </c>
      <c r="M208" s="5">
        <v>2</v>
      </c>
      <c r="N208" s="5">
        <v>19.75</v>
      </c>
      <c r="O208" s="5">
        <v>91.53</v>
      </c>
      <c r="P208" s="5">
        <v>3.95</v>
      </c>
      <c r="Q208" s="5">
        <v>0.76</v>
      </c>
      <c r="R208" s="5">
        <v>9.8800000000000008</v>
      </c>
      <c r="S208" s="5">
        <v>4500</v>
      </c>
    </row>
    <row r="209" spans="1:19">
      <c r="A209" s="2" t="s">
        <v>1059</v>
      </c>
      <c r="B209" s="2" t="s">
        <v>1060</v>
      </c>
      <c r="C209" s="2" t="s">
        <v>1061</v>
      </c>
      <c r="D209" s="2" t="s">
        <v>264</v>
      </c>
      <c r="E209" s="2" t="s">
        <v>23</v>
      </c>
      <c r="F209" s="2" t="s">
        <v>1062</v>
      </c>
      <c r="G209" s="2" t="s">
        <v>266</v>
      </c>
      <c r="H209" s="2" t="s">
        <v>26</v>
      </c>
      <c r="I209" s="2" t="s">
        <v>135</v>
      </c>
      <c r="J209" s="9">
        <v>800</v>
      </c>
      <c r="K209" s="9">
        <v>1976</v>
      </c>
      <c r="L209" s="5">
        <v>58</v>
      </c>
      <c r="M209" s="5">
        <v>5</v>
      </c>
      <c r="N209" s="5">
        <v>48.95</v>
      </c>
      <c r="O209" s="5">
        <v>373.65</v>
      </c>
      <c r="P209" s="5">
        <v>2.94</v>
      </c>
      <c r="Q209" s="5">
        <v>0.84</v>
      </c>
      <c r="R209" s="5">
        <v>9.7899999999999991</v>
      </c>
      <c r="S209" s="5">
        <v>2750</v>
      </c>
    </row>
    <row r="210" spans="1:19">
      <c r="A210" s="2" t="s">
        <v>1063</v>
      </c>
      <c r="B210" s="2" t="s">
        <v>90</v>
      </c>
      <c r="C210" s="2" t="s">
        <v>1064</v>
      </c>
      <c r="D210" s="2" t="s">
        <v>1065</v>
      </c>
      <c r="E210" s="2" t="s">
        <v>125</v>
      </c>
      <c r="F210" s="2" t="s">
        <v>1066</v>
      </c>
      <c r="G210" s="2" t="s">
        <v>260</v>
      </c>
      <c r="H210" s="2" t="s">
        <v>26</v>
      </c>
      <c r="I210" s="2" t="s">
        <v>59</v>
      </c>
      <c r="J210" s="9">
        <v>200</v>
      </c>
      <c r="K210" s="9">
        <v>574</v>
      </c>
      <c r="L210" s="5">
        <v>9</v>
      </c>
      <c r="M210" s="5">
        <v>0</v>
      </c>
      <c r="N210" s="5">
        <v>7.06</v>
      </c>
      <c r="O210" s="5">
        <v>0</v>
      </c>
      <c r="P210" s="5">
        <v>1.57</v>
      </c>
      <c r="Q210" s="5">
        <v>0.78</v>
      </c>
      <c r="R210" s="5">
        <v>0</v>
      </c>
      <c r="S210" s="5">
        <v>1500</v>
      </c>
    </row>
    <row r="211" spans="1:19">
      <c r="A211" s="2" t="s">
        <v>1067</v>
      </c>
      <c r="B211" s="2" t="s">
        <v>1068</v>
      </c>
      <c r="C211" s="2" t="s">
        <v>1069</v>
      </c>
      <c r="D211" s="2" t="s">
        <v>1070</v>
      </c>
      <c r="E211" s="2" t="s">
        <v>23</v>
      </c>
      <c r="F211" s="2" t="s">
        <v>1071</v>
      </c>
      <c r="G211" s="2" t="s">
        <v>260</v>
      </c>
      <c r="H211" s="2" t="s">
        <v>26</v>
      </c>
      <c r="I211" s="2" t="s">
        <v>217</v>
      </c>
      <c r="J211" s="9">
        <v>300</v>
      </c>
      <c r="K211" s="9">
        <v>611</v>
      </c>
      <c r="L211" s="5">
        <v>23</v>
      </c>
      <c r="M211" s="5">
        <v>0</v>
      </c>
      <c r="N211" s="5">
        <v>13.55</v>
      </c>
      <c r="O211" s="5">
        <v>0</v>
      </c>
      <c r="P211" s="5">
        <v>3.76</v>
      </c>
      <c r="Q211" s="5">
        <v>0.59</v>
      </c>
      <c r="R211" s="5">
        <v>0</v>
      </c>
      <c r="S211" s="5">
        <v>1700</v>
      </c>
    </row>
    <row r="212" spans="1:19">
      <c r="A212" s="2" t="s">
        <v>1072</v>
      </c>
      <c r="B212" s="2" t="s">
        <v>1073</v>
      </c>
      <c r="C212" s="2" t="s">
        <v>1074</v>
      </c>
      <c r="D212" s="2" t="s">
        <v>1075</v>
      </c>
      <c r="E212" s="2" t="s">
        <v>85</v>
      </c>
      <c r="F212" s="2" t="s">
        <v>1076</v>
      </c>
      <c r="G212" s="2" t="s">
        <v>344</v>
      </c>
      <c r="H212" s="2" t="s">
        <v>26</v>
      </c>
      <c r="I212" s="2" t="s">
        <v>127</v>
      </c>
      <c r="J212" s="9">
        <v>1000</v>
      </c>
      <c r="K212" s="9">
        <v>2215</v>
      </c>
      <c r="L212" s="5">
        <v>38</v>
      </c>
      <c r="M212" s="5">
        <v>4</v>
      </c>
      <c r="N212" s="5">
        <v>18.66</v>
      </c>
      <c r="O212" s="5">
        <v>240.94</v>
      </c>
      <c r="P212" s="5">
        <v>1.72</v>
      </c>
      <c r="Q212" s="5">
        <v>0.49</v>
      </c>
      <c r="R212" s="5">
        <v>4.66</v>
      </c>
      <c r="S212" s="5">
        <v>1750</v>
      </c>
    </row>
    <row r="213" spans="1:19">
      <c r="A213" s="2" t="s">
        <v>1077</v>
      </c>
      <c r="B213" s="2" t="s">
        <v>758</v>
      </c>
      <c r="C213" s="2" t="s">
        <v>1078</v>
      </c>
      <c r="D213" s="2" t="s">
        <v>1079</v>
      </c>
      <c r="E213" s="2" t="s">
        <v>112</v>
      </c>
      <c r="F213" s="2" t="s">
        <v>1080</v>
      </c>
      <c r="G213" s="2" t="s">
        <v>161</v>
      </c>
      <c r="H213" s="2" t="s">
        <v>26</v>
      </c>
      <c r="I213" s="2" t="s">
        <v>51</v>
      </c>
      <c r="J213" s="9">
        <v>700</v>
      </c>
      <c r="K213" s="9">
        <v>818</v>
      </c>
      <c r="L213" s="5">
        <v>23</v>
      </c>
      <c r="M213" s="5">
        <v>0</v>
      </c>
      <c r="N213" s="5">
        <v>18.23</v>
      </c>
      <c r="O213" s="5">
        <v>0</v>
      </c>
      <c r="P213" s="5">
        <v>2.81</v>
      </c>
      <c r="Q213" s="5">
        <v>0.79</v>
      </c>
      <c r="R213" s="5">
        <v>0</v>
      </c>
      <c r="S213" s="5">
        <v>1025</v>
      </c>
    </row>
    <row r="214" spans="1:19">
      <c r="A214" s="2" t="s">
        <v>1081</v>
      </c>
      <c r="B214" s="2" t="s">
        <v>1082</v>
      </c>
      <c r="C214" s="2" t="s">
        <v>1083</v>
      </c>
      <c r="D214" s="2" t="s">
        <v>257</v>
      </c>
      <c r="E214" s="2" t="s">
        <v>258</v>
      </c>
      <c r="F214" s="2" t="s">
        <v>1084</v>
      </c>
      <c r="G214" s="2" t="s">
        <v>260</v>
      </c>
      <c r="H214" s="2" t="s">
        <v>26</v>
      </c>
      <c r="I214" s="2" t="s">
        <v>361</v>
      </c>
      <c r="J214" s="9">
        <v>400</v>
      </c>
      <c r="K214" s="9">
        <v>2336</v>
      </c>
      <c r="L214" s="5">
        <v>99</v>
      </c>
      <c r="M214" s="5">
        <v>0</v>
      </c>
      <c r="N214" s="5">
        <v>57.56</v>
      </c>
      <c r="O214" s="5">
        <v>0</v>
      </c>
      <c r="P214" s="5">
        <v>4.24</v>
      </c>
      <c r="Q214" s="5">
        <v>0.57999999999999996</v>
      </c>
      <c r="R214" s="5">
        <v>0</v>
      </c>
      <c r="S214" s="5">
        <v>1100</v>
      </c>
    </row>
    <row r="215" spans="1:19">
      <c r="A215" s="2" t="s">
        <v>1085</v>
      </c>
      <c r="B215" s="2" t="s">
        <v>330</v>
      </c>
      <c r="C215" s="2" t="s">
        <v>1086</v>
      </c>
      <c r="D215" s="2" t="s">
        <v>486</v>
      </c>
      <c r="E215" s="2" t="s">
        <v>48</v>
      </c>
      <c r="F215" s="2" t="s">
        <v>1087</v>
      </c>
      <c r="G215" s="2" t="s">
        <v>102</v>
      </c>
      <c r="H215" s="2" t="s">
        <v>26</v>
      </c>
      <c r="I215" s="2" t="s">
        <v>361</v>
      </c>
      <c r="J215" s="9">
        <v>800</v>
      </c>
      <c r="K215" s="9">
        <v>1994</v>
      </c>
      <c r="L215" s="5">
        <v>57</v>
      </c>
      <c r="M215" s="5">
        <v>5</v>
      </c>
      <c r="N215" s="5">
        <v>23.21</v>
      </c>
      <c r="O215" s="5">
        <v>290.91000000000003</v>
      </c>
      <c r="P215" s="5">
        <v>2.86</v>
      </c>
      <c r="Q215" s="5">
        <v>0.41</v>
      </c>
      <c r="R215" s="5">
        <v>4.6399999999999997</v>
      </c>
      <c r="S215" s="5">
        <v>1500</v>
      </c>
    </row>
    <row r="216" spans="1:19">
      <c r="A216" s="2" t="s">
        <v>1088</v>
      </c>
      <c r="B216" s="2" t="s">
        <v>1089</v>
      </c>
      <c r="C216" s="2" t="s">
        <v>1090</v>
      </c>
      <c r="D216" s="2" t="s">
        <v>1091</v>
      </c>
      <c r="E216" s="2" t="s">
        <v>132</v>
      </c>
      <c r="F216" s="2" t="s">
        <v>1092</v>
      </c>
      <c r="G216" s="2" t="s">
        <v>312</v>
      </c>
      <c r="H216" s="2" t="s">
        <v>26</v>
      </c>
      <c r="I216" s="2" t="s">
        <v>313</v>
      </c>
      <c r="J216" s="9">
        <v>300</v>
      </c>
      <c r="K216" s="9">
        <v>1116</v>
      </c>
      <c r="L216" s="5">
        <v>29</v>
      </c>
      <c r="M216" s="5">
        <v>0</v>
      </c>
      <c r="N216" s="5">
        <v>20.059999999999999</v>
      </c>
      <c r="O216" s="5">
        <v>0</v>
      </c>
      <c r="P216" s="5">
        <v>2.6</v>
      </c>
      <c r="Q216" s="5">
        <v>0.69</v>
      </c>
      <c r="R216" s="5">
        <v>0</v>
      </c>
      <c r="S216" s="5">
        <v>3000</v>
      </c>
    </row>
    <row r="217" spans="1:19">
      <c r="A217" s="2" t="s">
        <v>1093</v>
      </c>
      <c r="B217" s="2" t="s">
        <v>1094</v>
      </c>
      <c r="C217" s="2" t="s">
        <v>1095</v>
      </c>
      <c r="D217" s="2" t="s">
        <v>1096</v>
      </c>
      <c r="E217" s="2" t="s">
        <v>132</v>
      </c>
      <c r="F217" s="2" t="s">
        <v>1097</v>
      </c>
      <c r="G217" s="2" t="s">
        <v>72</v>
      </c>
      <c r="H217" s="2" t="s">
        <v>26</v>
      </c>
      <c r="I217" s="2" t="s">
        <v>177</v>
      </c>
      <c r="J217" s="9">
        <v>500</v>
      </c>
      <c r="K217" s="9">
        <v>2274</v>
      </c>
      <c r="L217" s="5">
        <v>63</v>
      </c>
      <c r="M217" s="5">
        <v>0</v>
      </c>
      <c r="N217" s="5">
        <v>48.74</v>
      </c>
      <c r="O217" s="5">
        <v>0</v>
      </c>
      <c r="P217" s="5">
        <v>2.77</v>
      </c>
      <c r="Q217" s="5">
        <v>0.77</v>
      </c>
      <c r="R217" s="5">
        <v>0</v>
      </c>
      <c r="S217" s="5">
        <v>5000</v>
      </c>
    </row>
    <row r="218" spans="1:19">
      <c r="A218" s="2" t="s">
        <v>1098</v>
      </c>
      <c r="B218" s="2" t="s">
        <v>1099</v>
      </c>
      <c r="C218" s="2" t="s">
        <v>1100</v>
      </c>
      <c r="D218" s="2" t="s">
        <v>829</v>
      </c>
      <c r="E218" s="2" t="s">
        <v>112</v>
      </c>
      <c r="F218" s="2" t="s">
        <v>1101</v>
      </c>
      <c r="G218" s="2" t="s">
        <v>72</v>
      </c>
      <c r="H218" s="2" t="s">
        <v>26</v>
      </c>
      <c r="I218" s="2" t="s">
        <v>183</v>
      </c>
      <c r="J218" s="9">
        <v>100</v>
      </c>
      <c r="K218" s="9">
        <v>1729</v>
      </c>
      <c r="L218" s="5">
        <v>73</v>
      </c>
      <c r="M218" s="5">
        <v>6</v>
      </c>
      <c r="N218" s="5">
        <v>40.32</v>
      </c>
      <c r="O218" s="5">
        <v>369.76</v>
      </c>
      <c r="P218" s="5">
        <v>4.22</v>
      </c>
      <c r="Q218" s="5">
        <v>0.55000000000000004</v>
      </c>
      <c r="R218" s="5">
        <v>6.72</v>
      </c>
      <c r="S218" s="5">
        <v>2750</v>
      </c>
    </row>
    <row r="219" spans="1:19">
      <c r="A219" s="2" t="s">
        <v>1102</v>
      </c>
      <c r="B219" s="2" t="s">
        <v>1103</v>
      </c>
      <c r="C219" s="2" t="s">
        <v>1104</v>
      </c>
      <c r="D219" s="2" t="s">
        <v>1105</v>
      </c>
      <c r="E219" s="2" t="s">
        <v>112</v>
      </c>
      <c r="F219" s="2" t="s">
        <v>1106</v>
      </c>
      <c r="G219" s="2" t="s">
        <v>167</v>
      </c>
      <c r="H219" s="2" t="s">
        <v>26</v>
      </c>
      <c r="I219" s="2" t="s">
        <v>120</v>
      </c>
      <c r="J219" s="9">
        <v>500</v>
      </c>
      <c r="K219" s="9">
        <v>2210</v>
      </c>
      <c r="L219" s="5">
        <v>98</v>
      </c>
      <c r="M219" s="5">
        <v>11</v>
      </c>
      <c r="N219" s="5">
        <v>44.04</v>
      </c>
      <c r="O219" s="5">
        <v>508.77</v>
      </c>
      <c r="P219" s="5">
        <v>4.43</v>
      </c>
      <c r="Q219" s="5">
        <v>0.45</v>
      </c>
      <c r="R219" s="5">
        <v>4</v>
      </c>
      <c r="S219" s="5">
        <v>3250</v>
      </c>
    </row>
    <row r="220" spans="1:19">
      <c r="A220" s="2" t="s">
        <v>1107</v>
      </c>
      <c r="B220" s="2" t="s">
        <v>1108</v>
      </c>
      <c r="C220" s="2" t="s">
        <v>269</v>
      </c>
      <c r="D220" s="2" t="s">
        <v>1109</v>
      </c>
      <c r="E220" s="2" t="s">
        <v>112</v>
      </c>
      <c r="F220" s="2" t="s">
        <v>1110</v>
      </c>
      <c r="G220" s="2" t="s">
        <v>94</v>
      </c>
      <c r="H220" s="2" t="s">
        <v>26</v>
      </c>
      <c r="I220" s="2" t="s">
        <v>35</v>
      </c>
      <c r="J220" s="9">
        <v>200</v>
      </c>
      <c r="K220" s="9">
        <v>590</v>
      </c>
      <c r="L220" s="5">
        <v>12</v>
      </c>
      <c r="M220" s="5">
        <v>0</v>
      </c>
      <c r="N220" s="5">
        <v>5.75</v>
      </c>
      <c r="O220" s="5">
        <v>0</v>
      </c>
      <c r="P220" s="5">
        <v>2.0299999999999998</v>
      </c>
      <c r="Q220" s="5">
        <v>0.48</v>
      </c>
      <c r="R220" s="5">
        <v>0</v>
      </c>
      <c r="S220" s="5">
        <v>4200</v>
      </c>
    </row>
    <row r="221" spans="1:19">
      <c r="A221" s="2" t="s">
        <v>1111</v>
      </c>
      <c r="B221" s="2" t="s">
        <v>1112</v>
      </c>
      <c r="C221" s="2" t="s">
        <v>1113</v>
      </c>
      <c r="D221" s="2" t="s">
        <v>1114</v>
      </c>
      <c r="E221" s="2" t="s">
        <v>188</v>
      </c>
      <c r="F221" s="2" t="s">
        <v>1115</v>
      </c>
      <c r="G221" s="2" t="s">
        <v>134</v>
      </c>
      <c r="H221" s="2" t="s">
        <v>26</v>
      </c>
      <c r="I221" s="2" t="s">
        <v>177</v>
      </c>
      <c r="J221" s="9">
        <v>1000</v>
      </c>
      <c r="K221" s="9">
        <v>762</v>
      </c>
      <c r="L221" s="5">
        <v>28</v>
      </c>
      <c r="M221" s="5">
        <v>2</v>
      </c>
      <c r="N221" s="5">
        <v>17.88</v>
      </c>
      <c r="O221" s="5">
        <v>142.04</v>
      </c>
      <c r="P221" s="5">
        <v>3.67</v>
      </c>
      <c r="Q221" s="5">
        <v>0.64</v>
      </c>
      <c r="R221" s="5">
        <v>8.94</v>
      </c>
      <c r="S221" s="5">
        <v>3380</v>
      </c>
    </row>
    <row r="222" spans="1:19">
      <c r="A222" s="2" t="s">
        <v>1116</v>
      </c>
      <c r="B222" s="2" t="s">
        <v>1117</v>
      </c>
      <c r="C222" s="2" t="s">
        <v>1118</v>
      </c>
      <c r="D222" s="2" t="s">
        <v>1119</v>
      </c>
      <c r="E222" s="2" t="s">
        <v>23</v>
      </c>
      <c r="F222" s="2" t="s">
        <v>1120</v>
      </c>
      <c r="G222" s="2" t="s">
        <v>72</v>
      </c>
      <c r="H222" s="2" t="s">
        <v>26</v>
      </c>
      <c r="I222" s="2" t="s">
        <v>135</v>
      </c>
      <c r="J222" s="9">
        <v>800</v>
      </c>
      <c r="K222" s="9">
        <v>1994</v>
      </c>
      <c r="L222" s="5">
        <v>37</v>
      </c>
      <c r="M222" s="5">
        <v>0</v>
      </c>
      <c r="N222" s="5">
        <v>19.28</v>
      </c>
      <c r="O222" s="5">
        <v>0</v>
      </c>
      <c r="P222" s="5">
        <v>1.86</v>
      </c>
      <c r="Q222" s="5">
        <v>0.52</v>
      </c>
      <c r="R222" s="5">
        <v>0</v>
      </c>
      <c r="S222" s="5">
        <v>1500</v>
      </c>
    </row>
    <row r="223" spans="1:19">
      <c r="A223" s="2" t="s">
        <v>1121</v>
      </c>
      <c r="B223" s="2" t="s">
        <v>1122</v>
      </c>
      <c r="C223" s="2" t="s">
        <v>1123</v>
      </c>
      <c r="D223" s="2" t="s">
        <v>1124</v>
      </c>
      <c r="E223" s="2" t="s">
        <v>305</v>
      </c>
      <c r="F223" s="2" t="s">
        <v>1125</v>
      </c>
      <c r="G223" s="2" t="s">
        <v>50</v>
      </c>
      <c r="H223" s="2" t="s">
        <v>26</v>
      </c>
      <c r="I223" s="2" t="s">
        <v>59</v>
      </c>
      <c r="J223" s="9">
        <v>100</v>
      </c>
      <c r="K223" s="9">
        <v>2282</v>
      </c>
      <c r="L223" s="5">
        <v>65</v>
      </c>
      <c r="M223" s="5">
        <v>6</v>
      </c>
      <c r="N223" s="5">
        <v>39.14</v>
      </c>
      <c r="O223" s="5">
        <v>374.48</v>
      </c>
      <c r="P223" s="5">
        <v>2.85</v>
      </c>
      <c r="Q223" s="5">
        <v>0.6</v>
      </c>
      <c r="R223" s="5">
        <v>6.52</v>
      </c>
      <c r="S223" s="5">
        <v>2250</v>
      </c>
    </row>
    <row r="224" spans="1:19">
      <c r="A224" s="2" t="s">
        <v>1126</v>
      </c>
      <c r="B224" s="2" t="s">
        <v>225</v>
      </c>
      <c r="C224" s="2" t="s">
        <v>1127</v>
      </c>
      <c r="D224" s="2" t="s">
        <v>236</v>
      </c>
      <c r="E224" s="2" t="s">
        <v>237</v>
      </c>
      <c r="F224" s="2" t="s">
        <v>1128</v>
      </c>
      <c r="G224" s="2" t="s">
        <v>161</v>
      </c>
      <c r="H224" s="2" t="s">
        <v>26</v>
      </c>
      <c r="I224" s="2" t="s">
        <v>135</v>
      </c>
      <c r="J224" s="9">
        <v>100</v>
      </c>
      <c r="K224" s="9">
        <v>2398</v>
      </c>
      <c r="L224" s="5">
        <v>46</v>
      </c>
      <c r="M224" s="5">
        <v>0</v>
      </c>
      <c r="N224" s="5">
        <v>18.73</v>
      </c>
      <c r="O224" s="5">
        <v>0</v>
      </c>
      <c r="P224" s="5">
        <v>1.92</v>
      </c>
      <c r="Q224" s="5">
        <v>0.41</v>
      </c>
      <c r="R224" s="5">
        <v>0</v>
      </c>
      <c r="S224" s="5">
        <v>1100</v>
      </c>
    </row>
    <row r="225" spans="1:19">
      <c r="A225" s="2" t="s">
        <v>1129</v>
      </c>
      <c r="B225" s="2" t="s">
        <v>460</v>
      </c>
      <c r="C225" s="2" t="s">
        <v>1130</v>
      </c>
      <c r="D225" s="2" t="s">
        <v>1131</v>
      </c>
      <c r="E225" s="2" t="s">
        <v>625</v>
      </c>
      <c r="F225" s="2" t="s">
        <v>1132</v>
      </c>
      <c r="G225" s="2" t="s">
        <v>266</v>
      </c>
      <c r="H225" s="2" t="s">
        <v>26</v>
      </c>
      <c r="I225" s="2" t="s">
        <v>66</v>
      </c>
      <c r="J225" s="9">
        <v>800</v>
      </c>
      <c r="K225" s="9">
        <v>591</v>
      </c>
      <c r="L225" s="5">
        <v>12</v>
      </c>
      <c r="M225" s="5">
        <v>0</v>
      </c>
      <c r="N225" s="5">
        <v>7.52</v>
      </c>
      <c r="O225" s="5">
        <v>0</v>
      </c>
      <c r="P225" s="5">
        <v>2.0299999999999998</v>
      </c>
      <c r="Q225" s="5">
        <v>0.63</v>
      </c>
      <c r="R225" s="5">
        <v>0</v>
      </c>
      <c r="S225" s="5">
        <v>2250</v>
      </c>
    </row>
    <row r="226" spans="1:19">
      <c r="A226" s="2" t="s">
        <v>1133</v>
      </c>
      <c r="B226" s="2" t="s">
        <v>1134</v>
      </c>
      <c r="C226" s="2" t="s">
        <v>476</v>
      </c>
      <c r="D226" s="2" t="s">
        <v>1135</v>
      </c>
      <c r="E226" s="2" t="s">
        <v>112</v>
      </c>
      <c r="F226" s="2" t="s">
        <v>1136</v>
      </c>
      <c r="G226" s="2" t="s">
        <v>25</v>
      </c>
      <c r="H226" s="2" t="s">
        <v>26</v>
      </c>
      <c r="I226" s="2" t="s">
        <v>217</v>
      </c>
      <c r="J226" s="9">
        <v>300</v>
      </c>
      <c r="K226" s="9">
        <v>1459</v>
      </c>
      <c r="L226" s="5">
        <v>56</v>
      </c>
      <c r="M226" s="5">
        <v>1</v>
      </c>
      <c r="N226" s="5">
        <v>43.91</v>
      </c>
      <c r="O226" s="5">
        <v>37.770000000000003</v>
      </c>
      <c r="P226" s="5">
        <v>3.84</v>
      </c>
      <c r="Q226" s="5">
        <v>0.78</v>
      </c>
      <c r="R226" s="5">
        <v>43.91</v>
      </c>
      <c r="S226" s="5">
        <v>2750</v>
      </c>
    </row>
    <row r="227" spans="1:19">
      <c r="A227" s="2" t="s">
        <v>1137</v>
      </c>
      <c r="B227" s="2" t="s">
        <v>1138</v>
      </c>
      <c r="C227" s="2" t="s">
        <v>1139</v>
      </c>
      <c r="D227" s="2" t="s">
        <v>1140</v>
      </c>
      <c r="E227" s="2" t="s">
        <v>276</v>
      </c>
      <c r="F227" s="2" t="s">
        <v>1141</v>
      </c>
      <c r="G227" s="2" t="s">
        <v>260</v>
      </c>
      <c r="H227" s="2" t="s">
        <v>26</v>
      </c>
      <c r="I227" s="2" t="s">
        <v>135</v>
      </c>
      <c r="J227" s="9">
        <v>700</v>
      </c>
      <c r="K227" s="9">
        <v>651</v>
      </c>
      <c r="L227" s="5">
        <v>21</v>
      </c>
      <c r="M227" s="5">
        <v>0</v>
      </c>
      <c r="N227" s="5">
        <v>14.14</v>
      </c>
      <c r="O227" s="5">
        <v>0</v>
      </c>
      <c r="P227" s="5">
        <v>3.23</v>
      </c>
      <c r="Q227" s="5">
        <v>0.67</v>
      </c>
      <c r="R227" s="5">
        <v>0</v>
      </c>
      <c r="S227" s="5">
        <v>1300</v>
      </c>
    </row>
    <row r="228" spans="1:19">
      <c r="A228" s="2" t="s">
        <v>1142</v>
      </c>
      <c r="B228" s="2" t="s">
        <v>1143</v>
      </c>
      <c r="C228" s="2" t="s">
        <v>398</v>
      </c>
      <c r="D228" s="2" t="s">
        <v>602</v>
      </c>
      <c r="E228" s="2" t="s">
        <v>40</v>
      </c>
      <c r="F228" s="2" t="s">
        <v>1144</v>
      </c>
      <c r="G228" s="2" t="s">
        <v>134</v>
      </c>
      <c r="H228" s="2" t="s">
        <v>26</v>
      </c>
      <c r="I228" s="2" t="s">
        <v>88</v>
      </c>
      <c r="J228" s="9">
        <v>200</v>
      </c>
      <c r="K228" s="9">
        <v>1966</v>
      </c>
      <c r="L228" s="5">
        <v>80</v>
      </c>
      <c r="M228" s="5">
        <v>6</v>
      </c>
      <c r="N228" s="5">
        <v>62.74</v>
      </c>
      <c r="O228" s="5">
        <v>441.42</v>
      </c>
      <c r="P228" s="5">
        <v>4.07</v>
      </c>
      <c r="Q228" s="5">
        <v>0.78</v>
      </c>
      <c r="R228" s="5">
        <v>10.46</v>
      </c>
      <c r="S228" s="5">
        <v>1100</v>
      </c>
    </row>
    <row r="229" spans="1:19">
      <c r="A229" s="2" t="s">
        <v>1145</v>
      </c>
      <c r="B229" s="2" t="s">
        <v>1146</v>
      </c>
      <c r="C229" s="2" t="s">
        <v>1147</v>
      </c>
      <c r="D229" s="2" t="s">
        <v>597</v>
      </c>
      <c r="E229" s="2" t="s">
        <v>237</v>
      </c>
      <c r="F229" s="2" t="s">
        <v>1148</v>
      </c>
      <c r="G229" s="2" t="s">
        <v>25</v>
      </c>
      <c r="H229" s="2" t="s">
        <v>26</v>
      </c>
      <c r="I229" s="2" t="s">
        <v>35</v>
      </c>
      <c r="J229" s="9">
        <v>600</v>
      </c>
      <c r="K229" s="9">
        <v>2495</v>
      </c>
      <c r="L229" s="5">
        <v>77</v>
      </c>
      <c r="M229" s="5">
        <v>9</v>
      </c>
      <c r="N229" s="5">
        <v>64.37</v>
      </c>
      <c r="O229" s="5">
        <v>407.05</v>
      </c>
      <c r="P229" s="5">
        <v>3.09</v>
      </c>
      <c r="Q229" s="5">
        <v>0.84</v>
      </c>
      <c r="R229" s="5">
        <v>7.15</v>
      </c>
      <c r="S229" s="5">
        <v>2200</v>
      </c>
    </row>
    <row r="230" spans="1:19">
      <c r="A230" s="2" t="s">
        <v>1149</v>
      </c>
      <c r="B230" s="2" t="s">
        <v>1150</v>
      </c>
      <c r="C230" s="2" t="s">
        <v>1151</v>
      </c>
      <c r="D230" s="2" t="s">
        <v>1152</v>
      </c>
      <c r="E230" s="2" t="s">
        <v>78</v>
      </c>
      <c r="F230" s="2" t="s">
        <v>1153</v>
      </c>
      <c r="G230" s="2" t="s">
        <v>312</v>
      </c>
      <c r="H230" s="2" t="s">
        <v>26</v>
      </c>
      <c r="I230" s="2" t="s">
        <v>319</v>
      </c>
      <c r="J230" s="9">
        <v>300</v>
      </c>
      <c r="K230" s="9">
        <v>1564</v>
      </c>
      <c r="L230" s="5">
        <v>61</v>
      </c>
      <c r="M230" s="5">
        <v>2</v>
      </c>
      <c r="N230" s="5">
        <v>48.29</v>
      </c>
      <c r="O230" s="5">
        <v>100.15</v>
      </c>
      <c r="P230" s="5">
        <v>3.9</v>
      </c>
      <c r="Q230" s="5">
        <v>0.79</v>
      </c>
      <c r="R230" s="5">
        <v>24.14</v>
      </c>
      <c r="S230" s="5">
        <v>2000</v>
      </c>
    </row>
    <row r="231" spans="1:19">
      <c r="A231" s="2" t="s">
        <v>1154</v>
      </c>
      <c r="B231" s="2" t="s">
        <v>1155</v>
      </c>
      <c r="C231" s="2" t="s">
        <v>1156</v>
      </c>
      <c r="D231" s="2" t="s">
        <v>1157</v>
      </c>
      <c r="E231" s="2" t="s">
        <v>23</v>
      </c>
      <c r="F231" s="2" t="s">
        <v>1158</v>
      </c>
      <c r="G231" s="2" t="s">
        <v>260</v>
      </c>
      <c r="H231" s="2" t="s">
        <v>26</v>
      </c>
      <c r="I231" s="2" t="s">
        <v>183</v>
      </c>
      <c r="J231" s="9">
        <v>500</v>
      </c>
      <c r="K231" s="9">
        <v>2493</v>
      </c>
      <c r="L231" s="5">
        <v>61</v>
      </c>
      <c r="M231" s="5">
        <v>1</v>
      </c>
      <c r="N231" s="5">
        <v>27.68</v>
      </c>
      <c r="O231" s="5">
        <v>36.85</v>
      </c>
      <c r="P231" s="5">
        <v>2.4500000000000002</v>
      </c>
      <c r="Q231" s="5">
        <v>0.45</v>
      </c>
      <c r="R231" s="5">
        <v>27.68</v>
      </c>
      <c r="S231" s="5">
        <v>1854</v>
      </c>
    </row>
    <row r="232" spans="1:19">
      <c r="A232" s="2" t="s">
        <v>1159</v>
      </c>
      <c r="B232" s="2" t="s">
        <v>152</v>
      </c>
      <c r="C232" s="2" t="s">
        <v>1160</v>
      </c>
      <c r="D232" s="2" t="s">
        <v>655</v>
      </c>
      <c r="E232" s="2" t="s">
        <v>125</v>
      </c>
      <c r="F232" s="2" t="s">
        <v>1161</v>
      </c>
      <c r="G232" s="2" t="s">
        <v>58</v>
      </c>
      <c r="H232" s="2" t="s">
        <v>26</v>
      </c>
      <c r="I232" s="2" t="s">
        <v>699</v>
      </c>
      <c r="J232" s="9">
        <v>100</v>
      </c>
      <c r="K232" s="9">
        <v>747</v>
      </c>
      <c r="L232" s="5">
        <v>32</v>
      </c>
      <c r="M232" s="5">
        <v>0</v>
      </c>
      <c r="N232" s="5">
        <v>22.56</v>
      </c>
      <c r="O232" s="5">
        <v>0</v>
      </c>
      <c r="P232" s="5">
        <v>4.28</v>
      </c>
      <c r="Q232" s="5">
        <v>0.7</v>
      </c>
      <c r="R232" s="5">
        <v>0</v>
      </c>
      <c r="S232" s="5">
        <v>2250</v>
      </c>
    </row>
    <row r="233" spans="1:19">
      <c r="A233" s="2" t="s">
        <v>1162</v>
      </c>
      <c r="B233" s="2" t="s">
        <v>1163</v>
      </c>
      <c r="C233" s="2" t="s">
        <v>1164</v>
      </c>
      <c r="D233" s="2" t="s">
        <v>251</v>
      </c>
      <c r="E233" s="2" t="s">
        <v>23</v>
      </c>
      <c r="F233" s="2" t="s">
        <v>1165</v>
      </c>
      <c r="G233" s="2" t="s">
        <v>58</v>
      </c>
      <c r="H233" s="2" t="s">
        <v>26</v>
      </c>
      <c r="I233" s="2" t="s">
        <v>120</v>
      </c>
      <c r="J233" s="9">
        <v>1000</v>
      </c>
      <c r="K233" s="9">
        <v>2214</v>
      </c>
      <c r="L233" s="5">
        <v>55</v>
      </c>
      <c r="M233" s="5">
        <v>2</v>
      </c>
      <c r="N233" s="5">
        <v>29.35</v>
      </c>
      <c r="O233" s="5">
        <v>71.2</v>
      </c>
      <c r="P233" s="5">
        <v>2.48</v>
      </c>
      <c r="Q233" s="5">
        <v>0.53</v>
      </c>
      <c r="R233" s="5">
        <v>14.68</v>
      </c>
      <c r="S233" s="5">
        <v>1500</v>
      </c>
    </row>
    <row r="234" spans="1:19">
      <c r="A234" s="2" t="s">
        <v>1166</v>
      </c>
      <c r="B234" s="2" t="s">
        <v>1167</v>
      </c>
      <c r="C234" s="2" t="s">
        <v>1168</v>
      </c>
      <c r="D234" s="2" t="s">
        <v>1169</v>
      </c>
      <c r="E234" s="2" t="s">
        <v>112</v>
      </c>
      <c r="F234" s="2" t="s">
        <v>1170</v>
      </c>
      <c r="G234" s="2" t="s">
        <v>34</v>
      </c>
      <c r="H234" s="2" t="s">
        <v>26</v>
      </c>
      <c r="I234" s="2" t="s">
        <v>88</v>
      </c>
      <c r="J234" s="9">
        <v>400</v>
      </c>
      <c r="K234" s="9">
        <v>2007</v>
      </c>
      <c r="L234" s="5">
        <v>40</v>
      </c>
      <c r="M234" s="5">
        <v>1</v>
      </c>
      <c r="N234" s="5">
        <v>27.33</v>
      </c>
      <c r="O234" s="5">
        <v>62.53</v>
      </c>
      <c r="P234" s="5">
        <v>1.99</v>
      </c>
      <c r="Q234" s="5">
        <v>0.68</v>
      </c>
      <c r="R234" s="5">
        <v>27.33</v>
      </c>
      <c r="S234" s="5">
        <v>2100</v>
      </c>
    </row>
    <row r="235" spans="1:19">
      <c r="A235" s="2" t="s">
        <v>1171</v>
      </c>
      <c r="B235" s="2" t="s">
        <v>1172</v>
      </c>
      <c r="C235" s="2" t="s">
        <v>1173</v>
      </c>
      <c r="D235" s="2" t="s">
        <v>236</v>
      </c>
      <c r="E235" s="2" t="s">
        <v>237</v>
      </c>
      <c r="F235" s="2" t="s">
        <v>1174</v>
      </c>
      <c r="G235" s="2" t="s">
        <v>72</v>
      </c>
      <c r="H235" s="2" t="s">
        <v>26</v>
      </c>
      <c r="I235" s="2" t="s">
        <v>59</v>
      </c>
      <c r="J235" s="9">
        <v>1000</v>
      </c>
      <c r="K235" s="9">
        <v>2292</v>
      </c>
      <c r="L235" s="5">
        <v>67</v>
      </c>
      <c r="M235" s="5">
        <v>6</v>
      </c>
      <c r="N235" s="5">
        <v>45.44</v>
      </c>
      <c r="O235" s="5">
        <v>397.59</v>
      </c>
      <c r="P235" s="5">
        <v>2.92</v>
      </c>
      <c r="Q235" s="5">
        <v>0.68</v>
      </c>
      <c r="R235" s="5">
        <v>7.57</v>
      </c>
      <c r="S235" s="5">
        <v>3000</v>
      </c>
    </row>
    <row r="236" spans="1:19">
      <c r="A236" s="2" t="s">
        <v>1175</v>
      </c>
      <c r="B236" s="2" t="s">
        <v>1176</v>
      </c>
      <c r="C236" s="2" t="s">
        <v>1177</v>
      </c>
      <c r="D236" s="2" t="s">
        <v>236</v>
      </c>
      <c r="E236" s="2" t="s">
        <v>237</v>
      </c>
      <c r="F236" s="2" t="s">
        <v>1178</v>
      </c>
      <c r="G236" s="2" t="s">
        <v>42</v>
      </c>
      <c r="H236" s="2" t="s">
        <v>26</v>
      </c>
      <c r="I236" s="2" t="s">
        <v>319</v>
      </c>
      <c r="J236" s="9">
        <v>200</v>
      </c>
      <c r="K236" s="9">
        <v>1368</v>
      </c>
      <c r="L236" s="5">
        <v>57</v>
      </c>
      <c r="M236" s="5">
        <v>0</v>
      </c>
      <c r="N236" s="5">
        <v>27.39</v>
      </c>
      <c r="O236" s="5">
        <v>0</v>
      </c>
      <c r="P236" s="5">
        <v>4.17</v>
      </c>
      <c r="Q236" s="5">
        <v>0.48</v>
      </c>
      <c r="R236" s="5">
        <v>0</v>
      </c>
      <c r="S236" s="5">
        <v>1000</v>
      </c>
    </row>
    <row r="237" spans="1:19">
      <c r="A237" s="2" t="s">
        <v>1179</v>
      </c>
      <c r="B237" s="2" t="s">
        <v>1180</v>
      </c>
      <c r="C237" s="2" t="s">
        <v>1181</v>
      </c>
      <c r="D237" s="2" t="s">
        <v>860</v>
      </c>
      <c r="E237" s="2" t="s">
        <v>85</v>
      </c>
      <c r="F237" s="2" t="s">
        <v>1182</v>
      </c>
      <c r="G237" s="2" t="s">
        <v>34</v>
      </c>
      <c r="H237" s="2" t="s">
        <v>26</v>
      </c>
      <c r="I237" s="2" t="s">
        <v>319</v>
      </c>
      <c r="J237" s="9">
        <v>300</v>
      </c>
      <c r="K237" s="9">
        <v>1596</v>
      </c>
      <c r="L237" s="5">
        <v>44</v>
      </c>
      <c r="M237" s="5">
        <v>4</v>
      </c>
      <c r="N237" s="5">
        <v>23.85</v>
      </c>
      <c r="O237" s="5">
        <v>177.2</v>
      </c>
      <c r="P237" s="5">
        <v>2.76</v>
      </c>
      <c r="Q237" s="5">
        <v>0.54</v>
      </c>
      <c r="R237" s="5">
        <v>5.96</v>
      </c>
      <c r="S237" s="5">
        <v>4500</v>
      </c>
    </row>
    <row r="238" spans="1:19">
      <c r="A238" s="2" t="s">
        <v>1183</v>
      </c>
      <c r="B238" s="2" t="s">
        <v>555</v>
      </c>
      <c r="C238" s="2" t="s">
        <v>1184</v>
      </c>
      <c r="D238" s="2" t="s">
        <v>1185</v>
      </c>
      <c r="E238" s="2" t="s">
        <v>40</v>
      </c>
      <c r="F238" s="2" t="s">
        <v>1186</v>
      </c>
      <c r="G238" s="2" t="s">
        <v>42</v>
      </c>
      <c r="H238" s="2" t="s">
        <v>26</v>
      </c>
      <c r="I238" s="2" t="s">
        <v>382</v>
      </c>
      <c r="J238" s="9">
        <v>1000</v>
      </c>
      <c r="K238" s="9">
        <v>1292</v>
      </c>
      <c r="L238" s="5">
        <v>54</v>
      </c>
      <c r="M238" s="5">
        <v>2</v>
      </c>
      <c r="N238" s="5">
        <v>28.89</v>
      </c>
      <c r="O238" s="5">
        <v>83.04</v>
      </c>
      <c r="P238" s="5">
        <v>4.18</v>
      </c>
      <c r="Q238" s="5">
        <v>0.54</v>
      </c>
      <c r="R238" s="5">
        <v>14.44</v>
      </c>
      <c r="S238" s="5">
        <v>1220</v>
      </c>
    </row>
    <row r="239" spans="1:19">
      <c r="A239" s="2" t="s">
        <v>1187</v>
      </c>
      <c r="B239" s="2" t="s">
        <v>1188</v>
      </c>
      <c r="C239" s="2" t="s">
        <v>1189</v>
      </c>
      <c r="D239" s="2" t="s">
        <v>1190</v>
      </c>
      <c r="E239" s="2" t="s">
        <v>112</v>
      </c>
      <c r="F239" s="2" t="s">
        <v>1191</v>
      </c>
      <c r="G239" s="2" t="s">
        <v>65</v>
      </c>
      <c r="H239" s="2" t="s">
        <v>26</v>
      </c>
      <c r="I239" s="2" t="s">
        <v>27</v>
      </c>
      <c r="J239" s="9">
        <v>100</v>
      </c>
      <c r="K239" s="9">
        <v>1681</v>
      </c>
      <c r="L239" s="5">
        <v>31</v>
      </c>
      <c r="M239" s="5">
        <v>0</v>
      </c>
      <c r="N239" s="5">
        <v>23.6</v>
      </c>
      <c r="O239" s="5">
        <v>0</v>
      </c>
      <c r="P239" s="5">
        <v>1.84</v>
      </c>
      <c r="Q239" s="5">
        <v>0.76</v>
      </c>
      <c r="R239" s="5">
        <v>0</v>
      </c>
      <c r="S239" s="5">
        <v>1100</v>
      </c>
    </row>
    <row r="240" spans="1:19">
      <c r="A240" s="2" t="s">
        <v>1192</v>
      </c>
      <c r="B240" s="2" t="s">
        <v>495</v>
      </c>
      <c r="C240" s="2" t="s">
        <v>1193</v>
      </c>
      <c r="D240" s="2" t="s">
        <v>1194</v>
      </c>
      <c r="E240" s="2" t="s">
        <v>188</v>
      </c>
      <c r="F240" s="2" t="s">
        <v>1195</v>
      </c>
      <c r="G240" s="2" t="s">
        <v>87</v>
      </c>
      <c r="H240" s="2" t="s">
        <v>26</v>
      </c>
      <c r="I240" s="2" t="s">
        <v>27</v>
      </c>
      <c r="J240" s="9">
        <v>500</v>
      </c>
      <c r="K240" s="9">
        <v>1681</v>
      </c>
      <c r="L240" s="5">
        <v>29</v>
      </c>
      <c r="M240" s="5">
        <v>1</v>
      </c>
      <c r="N240" s="5">
        <v>19.46</v>
      </c>
      <c r="O240" s="5">
        <v>73.53</v>
      </c>
      <c r="P240" s="5">
        <v>1.73</v>
      </c>
      <c r="Q240" s="5">
        <v>0.67</v>
      </c>
      <c r="R240" s="5">
        <v>19.46</v>
      </c>
      <c r="S240" s="5">
        <v>1100</v>
      </c>
    </row>
    <row r="241" spans="1:19">
      <c r="A241" s="2" t="s">
        <v>1196</v>
      </c>
      <c r="B241" s="2" t="s">
        <v>1167</v>
      </c>
      <c r="C241" s="2" t="s">
        <v>1197</v>
      </c>
      <c r="D241" s="2" t="s">
        <v>264</v>
      </c>
      <c r="E241" s="2" t="s">
        <v>23</v>
      </c>
      <c r="F241" s="2" t="s">
        <v>1198</v>
      </c>
      <c r="G241" s="2" t="s">
        <v>42</v>
      </c>
      <c r="H241" s="2" t="s">
        <v>26</v>
      </c>
      <c r="I241" s="2" t="s">
        <v>458</v>
      </c>
      <c r="J241" s="9">
        <v>600</v>
      </c>
      <c r="K241" s="9">
        <v>2085</v>
      </c>
      <c r="L241" s="5">
        <v>75</v>
      </c>
      <c r="M241" s="5">
        <v>3</v>
      </c>
      <c r="N241" s="5">
        <v>35.25</v>
      </c>
      <c r="O241" s="5">
        <v>122.01</v>
      </c>
      <c r="P241" s="5">
        <v>3.6</v>
      </c>
      <c r="Q241" s="5">
        <v>0.47</v>
      </c>
      <c r="R241" s="5">
        <v>11.75</v>
      </c>
      <c r="S241" s="5">
        <v>1501</v>
      </c>
    </row>
    <row r="242" spans="1:19">
      <c r="A242" s="2" t="s">
        <v>1199</v>
      </c>
      <c r="B242" s="2" t="s">
        <v>1200</v>
      </c>
      <c r="C242" s="2" t="s">
        <v>1201</v>
      </c>
      <c r="D242" s="2" t="s">
        <v>1202</v>
      </c>
      <c r="E242" s="2" t="s">
        <v>1203</v>
      </c>
      <c r="F242" s="2" t="s">
        <v>1204</v>
      </c>
      <c r="G242" s="2" t="s">
        <v>102</v>
      </c>
      <c r="H242" s="2" t="s">
        <v>26</v>
      </c>
      <c r="I242" s="2" t="s">
        <v>356</v>
      </c>
      <c r="J242" s="9">
        <v>1000</v>
      </c>
      <c r="K242" s="9">
        <v>2118</v>
      </c>
      <c r="L242" s="5">
        <v>55</v>
      </c>
      <c r="M242" s="5">
        <v>6</v>
      </c>
      <c r="N242" s="5">
        <v>35.06</v>
      </c>
      <c r="O242" s="5">
        <v>273.02</v>
      </c>
      <c r="P242" s="5">
        <v>2.6</v>
      </c>
      <c r="Q242" s="5">
        <v>0.64</v>
      </c>
      <c r="R242" s="5">
        <v>5.84</v>
      </c>
      <c r="S242" s="5">
        <v>2000</v>
      </c>
    </row>
    <row r="243" spans="1:19">
      <c r="A243" s="2" t="s">
        <v>1205</v>
      </c>
      <c r="B243" s="2" t="s">
        <v>1206</v>
      </c>
      <c r="C243" s="2" t="s">
        <v>1207</v>
      </c>
      <c r="D243" s="2" t="s">
        <v>1065</v>
      </c>
      <c r="E243" s="2" t="s">
        <v>125</v>
      </c>
      <c r="F243" s="2" t="s">
        <v>1208</v>
      </c>
      <c r="G243" s="2" t="s">
        <v>266</v>
      </c>
      <c r="H243" s="2" t="s">
        <v>26</v>
      </c>
      <c r="I243" s="2" t="s">
        <v>206</v>
      </c>
      <c r="J243" s="9">
        <v>300</v>
      </c>
      <c r="K243" s="9">
        <v>2057</v>
      </c>
      <c r="L243" s="5">
        <v>79</v>
      </c>
      <c r="M243" s="5">
        <v>0</v>
      </c>
      <c r="N243" s="5">
        <v>36.01</v>
      </c>
      <c r="O243" s="5">
        <v>0</v>
      </c>
      <c r="P243" s="5">
        <v>3.84</v>
      </c>
      <c r="Q243" s="5">
        <v>0.46</v>
      </c>
      <c r="R243" s="5">
        <v>0</v>
      </c>
      <c r="S243" s="5">
        <v>1900</v>
      </c>
    </row>
    <row r="244" spans="1:19">
      <c r="A244" s="2" t="s">
        <v>1209</v>
      </c>
      <c r="B244" s="2" t="s">
        <v>1176</v>
      </c>
      <c r="C244" s="2" t="s">
        <v>1210</v>
      </c>
      <c r="D244" s="2" t="s">
        <v>99</v>
      </c>
      <c r="E244" s="2" t="s">
        <v>100</v>
      </c>
      <c r="F244" s="2" t="s">
        <v>1211</v>
      </c>
      <c r="G244" s="2" t="s">
        <v>150</v>
      </c>
      <c r="H244" s="2" t="s">
        <v>26</v>
      </c>
      <c r="I244" s="2" t="s">
        <v>35</v>
      </c>
      <c r="J244" s="9">
        <v>400</v>
      </c>
      <c r="K244" s="9">
        <v>986</v>
      </c>
      <c r="L244" s="5">
        <v>38</v>
      </c>
      <c r="M244" s="5">
        <v>1</v>
      </c>
      <c r="N244" s="5">
        <v>22.94</v>
      </c>
      <c r="O244" s="5">
        <v>47.01</v>
      </c>
      <c r="P244" s="5">
        <v>3.85</v>
      </c>
      <c r="Q244" s="5">
        <v>0.6</v>
      </c>
      <c r="R244" s="5">
        <v>22.94</v>
      </c>
      <c r="S244" s="5">
        <v>4000</v>
      </c>
    </row>
    <row r="245" spans="1:19">
      <c r="A245" s="2" t="s">
        <v>1212</v>
      </c>
      <c r="B245" s="2" t="s">
        <v>1213</v>
      </c>
      <c r="C245" s="2" t="s">
        <v>1214</v>
      </c>
      <c r="D245" s="2" t="s">
        <v>1215</v>
      </c>
      <c r="E245" s="2" t="s">
        <v>237</v>
      </c>
      <c r="F245" s="2" t="s">
        <v>1216</v>
      </c>
      <c r="G245" s="2" t="s">
        <v>190</v>
      </c>
      <c r="H245" s="2" t="s">
        <v>26</v>
      </c>
      <c r="I245" s="2" t="s">
        <v>248</v>
      </c>
      <c r="J245" s="9">
        <v>800</v>
      </c>
      <c r="K245" s="9">
        <v>727</v>
      </c>
      <c r="L245" s="5">
        <v>22</v>
      </c>
      <c r="M245" s="5">
        <v>0</v>
      </c>
      <c r="N245" s="5">
        <v>14.17</v>
      </c>
      <c r="O245" s="5">
        <v>0</v>
      </c>
      <c r="P245" s="5">
        <v>3.03</v>
      </c>
      <c r="Q245" s="5">
        <v>0.64</v>
      </c>
      <c r="R245" s="5">
        <v>0</v>
      </c>
      <c r="S245" s="5">
        <v>9967</v>
      </c>
    </row>
    <row r="246" spans="1:19">
      <c r="A246" s="2" t="s">
        <v>1217</v>
      </c>
      <c r="B246" s="2" t="s">
        <v>335</v>
      </c>
      <c r="C246" s="2" t="s">
        <v>1218</v>
      </c>
      <c r="D246" s="2" t="s">
        <v>204</v>
      </c>
      <c r="E246" s="2" t="s">
        <v>56</v>
      </c>
      <c r="F246" s="2" t="s">
        <v>1219</v>
      </c>
      <c r="G246" s="2" t="s">
        <v>58</v>
      </c>
      <c r="H246" s="2" t="s">
        <v>26</v>
      </c>
      <c r="I246" s="2" t="s">
        <v>120</v>
      </c>
      <c r="J246" s="9">
        <v>400</v>
      </c>
      <c r="K246" s="9">
        <v>1100</v>
      </c>
      <c r="L246" s="5">
        <v>27</v>
      </c>
      <c r="M246" s="5">
        <v>0</v>
      </c>
      <c r="N246" s="5">
        <v>19.22</v>
      </c>
      <c r="O246" s="5">
        <v>0</v>
      </c>
      <c r="P246" s="5">
        <v>2.4500000000000002</v>
      </c>
      <c r="Q246" s="5">
        <v>0.71</v>
      </c>
      <c r="R246" s="5">
        <v>0</v>
      </c>
      <c r="S246" s="5">
        <v>1750</v>
      </c>
    </row>
    <row r="247" spans="1:19">
      <c r="A247" s="2" t="s">
        <v>1220</v>
      </c>
      <c r="B247" s="2" t="s">
        <v>1221</v>
      </c>
      <c r="C247" s="2" t="s">
        <v>1156</v>
      </c>
      <c r="D247" s="2" t="s">
        <v>1222</v>
      </c>
      <c r="E247" s="2" t="s">
        <v>112</v>
      </c>
      <c r="F247" s="2" t="s">
        <v>1223</v>
      </c>
      <c r="G247" s="2" t="s">
        <v>102</v>
      </c>
      <c r="H247" s="2" t="s">
        <v>26</v>
      </c>
      <c r="I247" s="2" t="s">
        <v>73</v>
      </c>
      <c r="J247" s="9">
        <v>500</v>
      </c>
      <c r="K247" s="9">
        <v>1212</v>
      </c>
      <c r="L247" s="5">
        <v>20</v>
      </c>
      <c r="M247" s="5">
        <v>1</v>
      </c>
      <c r="N247" s="5">
        <v>10.53</v>
      </c>
      <c r="O247" s="5">
        <v>73.7</v>
      </c>
      <c r="P247" s="5">
        <v>1.65</v>
      </c>
      <c r="Q247" s="5">
        <v>0.53</v>
      </c>
      <c r="R247" s="5">
        <v>10.53</v>
      </c>
      <c r="S247" s="5">
        <v>1400</v>
      </c>
    </row>
    <row r="248" spans="1:19">
      <c r="A248" s="2" t="s">
        <v>1224</v>
      </c>
      <c r="B248" s="2" t="s">
        <v>1225</v>
      </c>
      <c r="C248" s="2" t="s">
        <v>1226</v>
      </c>
      <c r="D248" s="2" t="s">
        <v>1227</v>
      </c>
      <c r="E248" s="2" t="s">
        <v>85</v>
      </c>
      <c r="F248" s="2" t="s">
        <v>1228</v>
      </c>
      <c r="G248" s="2" t="s">
        <v>25</v>
      </c>
      <c r="H248" s="2" t="s">
        <v>26</v>
      </c>
      <c r="I248" s="2" t="s">
        <v>300</v>
      </c>
      <c r="J248" s="9">
        <v>600</v>
      </c>
      <c r="K248" s="9">
        <v>661</v>
      </c>
      <c r="L248" s="5">
        <v>17</v>
      </c>
      <c r="M248" s="5">
        <v>1</v>
      </c>
      <c r="N248" s="5">
        <v>14.21</v>
      </c>
      <c r="O248" s="5">
        <v>52.08</v>
      </c>
      <c r="P248" s="5">
        <v>2.57</v>
      </c>
      <c r="Q248" s="5">
        <v>0.84</v>
      </c>
      <c r="R248" s="5">
        <v>14.21</v>
      </c>
      <c r="S248" s="5">
        <v>2000</v>
      </c>
    </row>
    <row r="249" spans="1:19">
      <c r="A249" s="2" t="s">
        <v>1229</v>
      </c>
      <c r="B249" s="2" t="s">
        <v>1230</v>
      </c>
      <c r="C249" s="2" t="s">
        <v>1231</v>
      </c>
      <c r="D249" s="2" t="s">
        <v>1232</v>
      </c>
      <c r="E249" s="2" t="s">
        <v>112</v>
      </c>
      <c r="F249" s="2" t="s">
        <v>1233</v>
      </c>
      <c r="G249" s="2" t="s">
        <v>266</v>
      </c>
      <c r="H249" s="2" t="s">
        <v>26</v>
      </c>
      <c r="I249" s="2" t="s">
        <v>27</v>
      </c>
      <c r="J249" s="9">
        <v>600</v>
      </c>
      <c r="K249" s="9">
        <v>1958</v>
      </c>
      <c r="L249" s="5">
        <v>34</v>
      </c>
      <c r="M249" s="5">
        <v>0</v>
      </c>
      <c r="N249" s="5">
        <v>25.21</v>
      </c>
      <c r="O249" s="5">
        <v>0</v>
      </c>
      <c r="P249" s="5">
        <v>1.74</v>
      </c>
      <c r="Q249" s="5">
        <v>0.74</v>
      </c>
      <c r="R249" s="5">
        <v>0</v>
      </c>
      <c r="S249" s="5">
        <v>2498</v>
      </c>
    </row>
    <row r="250" spans="1:19">
      <c r="A250" s="2" t="s">
        <v>1234</v>
      </c>
      <c r="B250" s="2" t="s">
        <v>1235</v>
      </c>
      <c r="C250" s="2" t="s">
        <v>763</v>
      </c>
      <c r="D250" s="2" t="s">
        <v>275</v>
      </c>
      <c r="E250" s="2" t="s">
        <v>276</v>
      </c>
      <c r="F250" s="2" t="s">
        <v>1236</v>
      </c>
      <c r="G250" s="2" t="s">
        <v>167</v>
      </c>
      <c r="H250" s="2" t="s">
        <v>26</v>
      </c>
      <c r="I250" s="2" t="s">
        <v>27</v>
      </c>
      <c r="J250" s="9">
        <v>400</v>
      </c>
      <c r="K250" s="9">
        <v>942</v>
      </c>
      <c r="L250" s="5">
        <v>31</v>
      </c>
      <c r="M250" s="5">
        <v>0</v>
      </c>
      <c r="N250" s="5">
        <v>23.22</v>
      </c>
      <c r="O250" s="5">
        <v>0</v>
      </c>
      <c r="P250" s="5">
        <v>3.29</v>
      </c>
      <c r="Q250" s="5">
        <v>0.75</v>
      </c>
      <c r="R250" s="5">
        <v>0</v>
      </c>
      <c r="S250" s="5">
        <v>3899</v>
      </c>
    </row>
    <row r="251" spans="1:19">
      <c r="A251" s="2" t="s">
        <v>1237</v>
      </c>
      <c r="B251" s="2" t="s">
        <v>1238</v>
      </c>
      <c r="C251" s="2" t="s">
        <v>524</v>
      </c>
      <c r="D251" s="2" t="s">
        <v>1239</v>
      </c>
      <c r="E251" s="2" t="s">
        <v>112</v>
      </c>
      <c r="F251" s="2" t="s">
        <v>1240</v>
      </c>
      <c r="G251" s="2" t="s">
        <v>87</v>
      </c>
      <c r="H251" s="2" t="s">
        <v>26</v>
      </c>
      <c r="I251" s="2" t="s">
        <v>232</v>
      </c>
      <c r="J251" s="9">
        <v>300</v>
      </c>
      <c r="K251" s="9">
        <v>556</v>
      </c>
      <c r="L251" s="5">
        <v>20</v>
      </c>
      <c r="M251" s="5">
        <v>0</v>
      </c>
      <c r="N251" s="5">
        <v>16.3</v>
      </c>
      <c r="O251" s="5">
        <v>0</v>
      </c>
      <c r="P251" s="5">
        <v>3.6</v>
      </c>
      <c r="Q251" s="5">
        <v>0.82</v>
      </c>
      <c r="R251" s="5">
        <v>0</v>
      </c>
      <c r="S251" s="5">
        <v>6001</v>
      </c>
    </row>
    <row r="252" spans="1:19">
      <c r="A252" s="2" t="s">
        <v>1241</v>
      </c>
      <c r="B252" s="2" t="s">
        <v>1242</v>
      </c>
      <c r="C252" s="2" t="s">
        <v>1243</v>
      </c>
      <c r="D252" s="2" t="s">
        <v>1244</v>
      </c>
      <c r="E252" s="2" t="s">
        <v>953</v>
      </c>
      <c r="F252" s="2" t="s">
        <v>1245</v>
      </c>
      <c r="G252" s="2" t="s">
        <v>260</v>
      </c>
      <c r="H252" s="2" t="s">
        <v>26</v>
      </c>
      <c r="I252" s="2" t="s">
        <v>140</v>
      </c>
      <c r="J252" s="9">
        <v>400</v>
      </c>
      <c r="K252" s="9">
        <v>1014</v>
      </c>
      <c r="L252" s="5">
        <v>33</v>
      </c>
      <c r="M252" s="5">
        <v>0</v>
      </c>
      <c r="N252" s="5">
        <v>17.940000000000001</v>
      </c>
      <c r="O252" s="5">
        <v>0</v>
      </c>
      <c r="P252" s="5">
        <v>3.25</v>
      </c>
      <c r="Q252" s="5">
        <v>0.54</v>
      </c>
      <c r="R252" s="5">
        <v>0</v>
      </c>
      <c r="S252" s="5">
        <v>5000</v>
      </c>
    </row>
    <row r="253" spans="1:19">
      <c r="A253" s="2" t="s">
        <v>1246</v>
      </c>
      <c r="B253" s="2" t="s">
        <v>1247</v>
      </c>
      <c r="C253" s="2" t="s">
        <v>1248</v>
      </c>
      <c r="D253" s="2" t="s">
        <v>1249</v>
      </c>
      <c r="E253" s="2" t="s">
        <v>492</v>
      </c>
      <c r="F253" s="2" t="s">
        <v>1250</v>
      </c>
      <c r="G253" s="2" t="s">
        <v>50</v>
      </c>
      <c r="H253" s="2" t="s">
        <v>26</v>
      </c>
      <c r="I253" s="2" t="s">
        <v>183</v>
      </c>
      <c r="J253" s="9">
        <v>600</v>
      </c>
      <c r="K253" s="9">
        <v>688</v>
      </c>
      <c r="L253" s="5">
        <v>19</v>
      </c>
      <c r="M253" s="5">
        <v>1</v>
      </c>
      <c r="N253" s="5">
        <v>15.3</v>
      </c>
      <c r="O253" s="5">
        <v>48.31</v>
      </c>
      <c r="P253" s="5">
        <v>2.76</v>
      </c>
      <c r="Q253" s="5">
        <v>0.81</v>
      </c>
      <c r="R253" s="5">
        <v>15.3</v>
      </c>
      <c r="S253" s="5">
        <v>1500</v>
      </c>
    </row>
    <row r="254" spans="1:19">
      <c r="A254" s="2" t="s">
        <v>1251</v>
      </c>
      <c r="B254" s="2" t="s">
        <v>560</v>
      </c>
      <c r="C254" s="2" t="s">
        <v>1252</v>
      </c>
      <c r="D254" s="2" t="s">
        <v>1253</v>
      </c>
      <c r="E254" s="2" t="s">
        <v>125</v>
      </c>
      <c r="F254" s="2" t="s">
        <v>1254</v>
      </c>
      <c r="G254" s="2" t="s">
        <v>87</v>
      </c>
      <c r="H254" s="2" t="s">
        <v>26</v>
      </c>
      <c r="I254" s="2" t="s">
        <v>183</v>
      </c>
      <c r="J254" s="9">
        <v>500</v>
      </c>
      <c r="K254" s="9">
        <v>1211</v>
      </c>
      <c r="L254" s="5">
        <v>37</v>
      </c>
      <c r="M254" s="5">
        <v>1</v>
      </c>
      <c r="N254" s="5">
        <v>25.13</v>
      </c>
      <c r="O254" s="5">
        <v>71.77</v>
      </c>
      <c r="P254" s="5">
        <v>3.06</v>
      </c>
      <c r="Q254" s="5">
        <v>0.68</v>
      </c>
      <c r="R254" s="5">
        <v>25.13</v>
      </c>
      <c r="S254" s="5">
        <v>2000</v>
      </c>
    </row>
    <row r="255" spans="1:19">
      <c r="A255" s="2" t="s">
        <v>1255</v>
      </c>
      <c r="B255" s="2" t="s">
        <v>1256</v>
      </c>
      <c r="C255" s="2" t="s">
        <v>1257</v>
      </c>
      <c r="D255" s="2" t="s">
        <v>1258</v>
      </c>
      <c r="E255" s="2" t="s">
        <v>132</v>
      </c>
      <c r="F255" s="2" t="s">
        <v>1259</v>
      </c>
      <c r="G255" s="2" t="s">
        <v>253</v>
      </c>
      <c r="H255" s="2" t="s">
        <v>26</v>
      </c>
      <c r="I255" s="2" t="s">
        <v>51</v>
      </c>
      <c r="J255" s="9">
        <v>600</v>
      </c>
      <c r="K255" s="9">
        <v>1095</v>
      </c>
      <c r="L255" s="5">
        <v>28</v>
      </c>
      <c r="M255" s="5">
        <v>0</v>
      </c>
      <c r="N255" s="5">
        <v>13.32</v>
      </c>
      <c r="O255" s="5">
        <v>0</v>
      </c>
      <c r="P255" s="5">
        <v>2.56</v>
      </c>
      <c r="Q255" s="5">
        <v>0.48</v>
      </c>
      <c r="R255" s="5">
        <v>0</v>
      </c>
      <c r="S255" s="5">
        <v>1700</v>
      </c>
    </row>
    <row r="256" spans="1:19">
      <c r="A256" s="2" t="s">
        <v>1260</v>
      </c>
      <c r="B256" s="2" t="s">
        <v>1261</v>
      </c>
      <c r="C256" s="2" t="s">
        <v>1262</v>
      </c>
      <c r="D256" s="2" t="s">
        <v>1263</v>
      </c>
      <c r="E256" s="2" t="s">
        <v>492</v>
      </c>
      <c r="F256" s="2" t="s">
        <v>1264</v>
      </c>
      <c r="G256" s="2" t="s">
        <v>150</v>
      </c>
      <c r="H256" s="2" t="s">
        <v>26</v>
      </c>
      <c r="I256" s="2" t="s">
        <v>183</v>
      </c>
      <c r="J256" s="9">
        <v>200</v>
      </c>
      <c r="K256" s="9">
        <v>1121</v>
      </c>
      <c r="L256" s="5">
        <v>41</v>
      </c>
      <c r="M256" s="5">
        <v>0</v>
      </c>
      <c r="N256" s="5">
        <v>21.24</v>
      </c>
      <c r="O256" s="5">
        <v>0</v>
      </c>
      <c r="P256" s="5">
        <v>3.66</v>
      </c>
      <c r="Q256" s="5">
        <v>0.52</v>
      </c>
      <c r="R256" s="5">
        <v>0</v>
      </c>
      <c r="S256" s="5">
        <v>4500</v>
      </c>
    </row>
    <row r="257" spans="1:19">
      <c r="A257" s="2" t="s">
        <v>1265</v>
      </c>
      <c r="B257" s="2" t="s">
        <v>1033</v>
      </c>
      <c r="C257" s="2" t="s">
        <v>1266</v>
      </c>
      <c r="D257" s="2" t="s">
        <v>175</v>
      </c>
      <c r="E257" s="2" t="s">
        <v>23</v>
      </c>
      <c r="F257" s="2" t="s">
        <v>1267</v>
      </c>
      <c r="G257" s="2" t="s">
        <v>253</v>
      </c>
      <c r="H257" s="2" t="s">
        <v>26</v>
      </c>
      <c r="I257" s="2" t="s">
        <v>95</v>
      </c>
      <c r="J257" s="9">
        <v>800</v>
      </c>
      <c r="K257" s="9">
        <v>2233</v>
      </c>
      <c r="L257" s="5">
        <v>61</v>
      </c>
      <c r="M257" s="5">
        <v>2</v>
      </c>
      <c r="N257" s="5">
        <v>40.04</v>
      </c>
      <c r="O257" s="5">
        <v>113.7</v>
      </c>
      <c r="P257" s="5">
        <v>2.73</v>
      </c>
      <c r="Q257" s="5">
        <v>0.66</v>
      </c>
      <c r="R257" s="5">
        <v>20.02</v>
      </c>
      <c r="S257" s="5">
        <v>4500</v>
      </c>
    </row>
    <row r="258" spans="1:19">
      <c r="A258" s="2" t="s">
        <v>1268</v>
      </c>
      <c r="B258" s="2" t="s">
        <v>1269</v>
      </c>
      <c r="C258" s="2" t="s">
        <v>69</v>
      </c>
      <c r="D258" s="2" t="s">
        <v>1270</v>
      </c>
      <c r="E258" s="2" t="s">
        <v>85</v>
      </c>
      <c r="F258" s="2" t="s">
        <v>1271</v>
      </c>
      <c r="G258" s="2" t="s">
        <v>72</v>
      </c>
      <c r="H258" s="2" t="s">
        <v>26</v>
      </c>
      <c r="I258" s="2" t="s">
        <v>248</v>
      </c>
      <c r="J258" s="9">
        <v>100</v>
      </c>
      <c r="K258" s="9">
        <v>1205</v>
      </c>
      <c r="L258" s="5">
        <v>19</v>
      </c>
      <c r="M258" s="5">
        <v>0</v>
      </c>
      <c r="N258" s="5">
        <v>15.95</v>
      </c>
      <c r="O258" s="5">
        <v>0</v>
      </c>
      <c r="P258" s="5">
        <v>1.58</v>
      </c>
      <c r="Q258" s="5">
        <v>0.84</v>
      </c>
      <c r="R258" s="5">
        <v>0</v>
      </c>
      <c r="S258" s="5">
        <v>2000</v>
      </c>
    </row>
    <row r="259" spans="1:19">
      <c r="A259" s="2" t="s">
        <v>1272</v>
      </c>
      <c r="B259" s="2" t="s">
        <v>1273</v>
      </c>
      <c r="C259" s="2" t="s">
        <v>1274</v>
      </c>
      <c r="D259" s="2" t="s">
        <v>1275</v>
      </c>
      <c r="E259" s="2" t="s">
        <v>85</v>
      </c>
      <c r="F259" s="2" t="s">
        <v>1276</v>
      </c>
      <c r="G259" s="2" t="s">
        <v>102</v>
      </c>
      <c r="H259" s="2" t="s">
        <v>26</v>
      </c>
      <c r="I259" s="2" t="s">
        <v>27</v>
      </c>
      <c r="J259" s="9">
        <v>1000</v>
      </c>
      <c r="K259" s="9">
        <v>2318</v>
      </c>
      <c r="L259" s="5">
        <v>36</v>
      </c>
      <c r="M259" s="5">
        <v>1</v>
      </c>
      <c r="N259" s="5">
        <v>15.93</v>
      </c>
      <c r="O259" s="5">
        <v>35.729999999999997</v>
      </c>
      <c r="P259" s="5">
        <v>1.55</v>
      </c>
      <c r="Q259" s="5">
        <v>0.44</v>
      </c>
      <c r="R259" s="5">
        <v>15.93</v>
      </c>
      <c r="S259" s="5">
        <v>3200</v>
      </c>
    </row>
    <row r="260" spans="1:19">
      <c r="A260" s="2" t="s">
        <v>1277</v>
      </c>
      <c r="B260" s="2" t="s">
        <v>555</v>
      </c>
      <c r="C260" s="2" t="s">
        <v>1278</v>
      </c>
      <c r="D260" s="2" t="s">
        <v>286</v>
      </c>
      <c r="E260" s="2" t="s">
        <v>40</v>
      </c>
      <c r="F260" s="2" t="s">
        <v>1279</v>
      </c>
      <c r="G260" s="2" t="s">
        <v>161</v>
      </c>
      <c r="H260" s="2" t="s">
        <v>26</v>
      </c>
      <c r="I260" s="2" t="s">
        <v>313</v>
      </c>
      <c r="J260" s="9">
        <v>600</v>
      </c>
      <c r="K260" s="9">
        <v>2210</v>
      </c>
      <c r="L260" s="5">
        <v>87</v>
      </c>
      <c r="M260" s="5">
        <v>3</v>
      </c>
      <c r="N260" s="5">
        <v>47.84</v>
      </c>
      <c r="O260" s="5">
        <v>184.79</v>
      </c>
      <c r="P260" s="5">
        <v>3.94</v>
      </c>
      <c r="Q260" s="5">
        <v>0.55000000000000004</v>
      </c>
      <c r="R260" s="5">
        <v>15.95</v>
      </c>
      <c r="S260" s="5">
        <v>2500</v>
      </c>
    </row>
    <row r="261" spans="1:19">
      <c r="A261" s="2" t="s">
        <v>1280</v>
      </c>
      <c r="B261" s="2" t="s">
        <v>1281</v>
      </c>
      <c r="C261" s="2" t="s">
        <v>1282</v>
      </c>
      <c r="D261" s="2" t="s">
        <v>166</v>
      </c>
      <c r="E261" s="2" t="s">
        <v>56</v>
      </c>
      <c r="F261" s="2" t="s">
        <v>1283</v>
      </c>
      <c r="G261" s="2" t="s">
        <v>266</v>
      </c>
      <c r="H261" s="2" t="s">
        <v>26</v>
      </c>
      <c r="I261" s="2" t="s">
        <v>248</v>
      </c>
      <c r="J261" s="9">
        <v>200</v>
      </c>
      <c r="K261" s="9">
        <v>1033</v>
      </c>
      <c r="L261" s="5">
        <v>17</v>
      </c>
      <c r="M261" s="5">
        <v>0</v>
      </c>
      <c r="N261" s="5">
        <v>14.14</v>
      </c>
      <c r="O261" s="5">
        <v>0</v>
      </c>
      <c r="P261" s="5">
        <v>1.65</v>
      </c>
      <c r="Q261" s="5">
        <v>0.83</v>
      </c>
      <c r="R261" s="5">
        <v>0</v>
      </c>
      <c r="S261" s="5">
        <v>4500</v>
      </c>
    </row>
    <row r="262" spans="1:19">
      <c r="A262" s="2" t="s">
        <v>1284</v>
      </c>
      <c r="B262" s="2" t="s">
        <v>475</v>
      </c>
      <c r="C262" s="2" t="s">
        <v>1285</v>
      </c>
      <c r="D262" s="2" t="s">
        <v>829</v>
      </c>
      <c r="E262" s="2" t="s">
        <v>112</v>
      </c>
      <c r="F262" s="2" t="s">
        <v>1286</v>
      </c>
      <c r="G262" s="2" t="s">
        <v>253</v>
      </c>
      <c r="H262" s="2" t="s">
        <v>26</v>
      </c>
      <c r="I262" s="2" t="s">
        <v>95</v>
      </c>
      <c r="J262" s="9">
        <v>1000</v>
      </c>
      <c r="K262" s="9">
        <v>1127</v>
      </c>
      <c r="L262" s="5">
        <v>23</v>
      </c>
      <c r="M262" s="5">
        <v>2</v>
      </c>
      <c r="N262" s="5">
        <v>11.98</v>
      </c>
      <c r="O262" s="5">
        <v>120.9</v>
      </c>
      <c r="P262" s="5">
        <v>2.04</v>
      </c>
      <c r="Q262" s="5">
        <v>0.52</v>
      </c>
      <c r="R262" s="5">
        <v>5.99</v>
      </c>
      <c r="S262" s="5">
        <v>4300</v>
      </c>
    </row>
    <row r="263" spans="1:19">
      <c r="A263" s="2" t="s">
        <v>1287</v>
      </c>
      <c r="B263" s="2" t="s">
        <v>1288</v>
      </c>
      <c r="C263" s="2" t="s">
        <v>30</v>
      </c>
      <c r="D263" s="2" t="s">
        <v>251</v>
      </c>
      <c r="E263" s="2" t="s">
        <v>23</v>
      </c>
      <c r="F263" s="2" t="s">
        <v>1289</v>
      </c>
      <c r="G263" s="2" t="s">
        <v>58</v>
      </c>
      <c r="H263" s="2" t="s">
        <v>26</v>
      </c>
      <c r="I263" s="2" t="s">
        <v>319</v>
      </c>
      <c r="J263" s="9">
        <v>100</v>
      </c>
      <c r="K263" s="9">
        <v>2100</v>
      </c>
      <c r="L263" s="5">
        <v>68</v>
      </c>
      <c r="M263" s="5">
        <v>2</v>
      </c>
      <c r="N263" s="5">
        <v>27.62</v>
      </c>
      <c r="O263" s="5">
        <v>91.07</v>
      </c>
      <c r="P263" s="5">
        <v>3.24</v>
      </c>
      <c r="Q263" s="5">
        <v>0.41</v>
      </c>
      <c r="R263" s="5">
        <v>13.81</v>
      </c>
      <c r="S263" s="5">
        <v>2900</v>
      </c>
    </row>
    <row r="264" spans="1:19">
      <c r="A264" s="2" t="s">
        <v>1290</v>
      </c>
      <c r="B264" s="2" t="s">
        <v>1291</v>
      </c>
      <c r="C264" s="2" t="s">
        <v>763</v>
      </c>
      <c r="D264" s="2" t="s">
        <v>251</v>
      </c>
      <c r="E264" s="2" t="s">
        <v>23</v>
      </c>
      <c r="F264" s="2" t="s">
        <v>1292</v>
      </c>
      <c r="G264" s="2" t="s">
        <v>312</v>
      </c>
      <c r="H264" s="2" t="s">
        <v>26</v>
      </c>
      <c r="I264" s="2" t="s">
        <v>120</v>
      </c>
      <c r="J264" s="9">
        <v>800</v>
      </c>
      <c r="K264" s="9">
        <v>1332</v>
      </c>
      <c r="L264" s="5">
        <v>48</v>
      </c>
      <c r="M264" s="5">
        <v>1</v>
      </c>
      <c r="N264" s="5">
        <v>24.45</v>
      </c>
      <c r="O264" s="5">
        <v>36.79</v>
      </c>
      <c r="P264" s="5">
        <v>3.6</v>
      </c>
      <c r="Q264" s="5">
        <v>0.51</v>
      </c>
      <c r="R264" s="5">
        <v>24.45</v>
      </c>
      <c r="S264" s="5">
        <v>1500</v>
      </c>
    </row>
    <row r="265" spans="1:19">
      <c r="A265" s="2" t="s">
        <v>1293</v>
      </c>
      <c r="B265" s="2" t="s">
        <v>1294</v>
      </c>
      <c r="C265" s="2" t="s">
        <v>1295</v>
      </c>
      <c r="D265" s="2" t="s">
        <v>1296</v>
      </c>
      <c r="E265" s="2" t="s">
        <v>276</v>
      </c>
      <c r="F265" s="2" t="s">
        <v>1297</v>
      </c>
      <c r="G265" s="2" t="s">
        <v>72</v>
      </c>
      <c r="H265" s="2" t="s">
        <v>26</v>
      </c>
      <c r="I265" s="2" t="s">
        <v>43</v>
      </c>
      <c r="J265" s="9">
        <v>500</v>
      </c>
      <c r="K265" s="9">
        <v>910</v>
      </c>
      <c r="L265" s="5">
        <v>25</v>
      </c>
      <c r="M265" s="5">
        <v>1</v>
      </c>
      <c r="N265" s="5">
        <v>11.16</v>
      </c>
      <c r="O265" s="5">
        <v>68.260000000000005</v>
      </c>
      <c r="P265" s="5">
        <v>2.75</v>
      </c>
      <c r="Q265" s="5">
        <v>0.45</v>
      </c>
      <c r="R265" s="5">
        <v>11.16</v>
      </c>
      <c r="S265" s="5">
        <v>1500</v>
      </c>
    </row>
    <row r="266" spans="1:19">
      <c r="A266" s="2" t="s">
        <v>1298</v>
      </c>
      <c r="B266" s="2" t="s">
        <v>1299</v>
      </c>
      <c r="C266" s="2" t="s">
        <v>1300</v>
      </c>
      <c r="D266" s="2" t="s">
        <v>251</v>
      </c>
      <c r="E266" s="2" t="s">
        <v>23</v>
      </c>
      <c r="F266" s="2" t="s">
        <v>1301</v>
      </c>
      <c r="G266" s="2" t="s">
        <v>134</v>
      </c>
      <c r="H266" s="2" t="s">
        <v>26</v>
      </c>
      <c r="I266" s="2" t="s">
        <v>206</v>
      </c>
      <c r="J266" s="9">
        <v>500</v>
      </c>
      <c r="K266" s="9">
        <v>510</v>
      </c>
      <c r="L266" s="5">
        <v>16</v>
      </c>
      <c r="M266" s="5">
        <v>0</v>
      </c>
      <c r="N266" s="5">
        <v>7.43</v>
      </c>
      <c r="O266" s="5">
        <v>0</v>
      </c>
      <c r="P266" s="5">
        <v>3.14</v>
      </c>
      <c r="Q266" s="5">
        <v>0.46</v>
      </c>
      <c r="R266" s="5">
        <v>0</v>
      </c>
      <c r="S266" s="5">
        <v>1900</v>
      </c>
    </row>
    <row r="267" spans="1:19">
      <c r="A267" s="2" t="s">
        <v>1302</v>
      </c>
      <c r="B267" s="2" t="s">
        <v>1303</v>
      </c>
      <c r="C267" s="2" t="s">
        <v>1304</v>
      </c>
      <c r="D267" s="2" t="s">
        <v>1305</v>
      </c>
      <c r="E267" s="2" t="s">
        <v>40</v>
      </c>
      <c r="F267" s="2" t="s">
        <v>1306</v>
      </c>
      <c r="G267" s="2" t="s">
        <v>50</v>
      </c>
      <c r="H267" s="2" t="s">
        <v>26</v>
      </c>
      <c r="I267" s="2" t="s">
        <v>120</v>
      </c>
      <c r="J267" s="9">
        <v>1000</v>
      </c>
      <c r="K267" s="9">
        <v>2350</v>
      </c>
      <c r="L267" s="5">
        <v>77</v>
      </c>
      <c r="M267" s="5">
        <v>7</v>
      </c>
      <c r="N267" s="5">
        <v>57.74</v>
      </c>
      <c r="O267" s="5">
        <v>302.82</v>
      </c>
      <c r="P267" s="5">
        <v>3.28</v>
      </c>
      <c r="Q267" s="5">
        <v>0.75</v>
      </c>
      <c r="R267" s="5">
        <v>8.25</v>
      </c>
      <c r="S267" s="5">
        <v>1062</v>
      </c>
    </row>
    <row r="268" spans="1:19">
      <c r="A268" s="2" t="s">
        <v>1307</v>
      </c>
      <c r="B268" s="2" t="s">
        <v>1180</v>
      </c>
      <c r="C268" s="2" t="s">
        <v>1308</v>
      </c>
      <c r="D268" s="2" t="s">
        <v>359</v>
      </c>
      <c r="E268" s="2" t="s">
        <v>40</v>
      </c>
      <c r="F268" s="2" t="s">
        <v>1309</v>
      </c>
      <c r="G268" s="2" t="s">
        <v>34</v>
      </c>
      <c r="H268" s="2" t="s">
        <v>26</v>
      </c>
      <c r="I268" s="2" t="s">
        <v>51</v>
      </c>
      <c r="J268" s="9">
        <v>200</v>
      </c>
      <c r="K268" s="9">
        <v>1395</v>
      </c>
      <c r="L268" s="5">
        <v>51</v>
      </c>
      <c r="M268" s="5">
        <v>1</v>
      </c>
      <c r="N268" s="5">
        <v>23.52</v>
      </c>
      <c r="O268" s="5">
        <v>51.57</v>
      </c>
      <c r="P268" s="5">
        <v>3.66</v>
      </c>
      <c r="Q268" s="5">
        <v>0.46</v>
      </c>
      <c r="R268" s="5">
        <v>23.52</v>
      </c>
      <c r="S268" s="5">
        <v>1800</v>
      </c>
    </row>
    <row r="269" spans="1:19">
      <c r="A269" s="2" t="s">
        <v>1310</v>
      </c>
      <c r="B269" s="2" t="s">
        <v>1311</v>
      </c>
      <c r="C269" s="2" t="s">
        <v>143</v>
      </c>
      <c r="D269" s="2" t="s">
        <v>291</v>
      </c>
      <c r="E269" s="2" t="s">
        <v>23</v>
      </c>
      <c r="F269" s="2" t="s">
        <v>1312</v>
      </c>
      <c r="G269" s="2" t="s">
        <v>65</v>
      </c>
      <c r="H269" s="2" t="s">
        <v>26</v>
      </c>
      <c r="I269" s="2" t="s">
        <v>51</v>
      </c>
      <c r="J269" s="9">
        <v>700</v>
      </c>
      <c r="K269" s="9">
        <v>1786</v>
      </c>
      <c r="L269" s="5">
        <v>44</v>
      </c>
      <c r="M269" s="5">
        <v>1</v>
      </c>
      <c r="N269" s="5">
        <v>35.46</v>
      </c>
      <c r="O269" s="5">
        <v>74.11</v>
      </c>
      <c r="P269" s="5">
        <v>2.46</v>
      </c>
      <c r="Q269" s="5">
        <v>0.81</v>
      </c>
      <c r="R269" s="5">
        <v>35.46</v>
      </c>
      <c r="S269" s="5">
        <v>3800</v>
      </c>
    </row>
    <row r="270" spans="1:19">
      <c r="A270" s="2" t="s">
        <v>1313</v>
      </c>
      <c r="B270" s="2" t="s">
        <v>1314</v>
      </c>
      <c r="C270" s="2" t="s">
        <v>1315</v>
      </c>
      <c r="D270" s="2" t="s">
        <v>1316</v>
      </c>
      <c r="E270" s="2" t="s">
        <v>222</v>
      </c>
      <c r="F270" s="2" t="s">
        <v>1317</v>
      </c>
      <c r="G270" s="2" t="s">
        <v>34</v>
      </c>
      <c r="H270" s="2" t="s">
        <v>26</v>
      </c>
      <c r="I270" s="2" t="s">
        <v>699</v>
      </c>
      <c r="J270" s="9">
        <v>100</v>
      </c>
      <c r="K270" s="9">
        <v>1385</v>
      </c>
      <c r="L270" s="5">
        <v>48</v>
      </c>
      <c r="M270" s="5">
        <v>0</v>
      </c>
      <c r="N270" s="5">
        <v>26.58</v>
      </c>
      <c r="O270" s="5">
        <v>0</v>
      </c>
      <c r="P270" s="5">
        <v>3.47</v>
      </c>
      <c r="Q270" s="5">
        <v>0.55000000000000004</v>
      </c>
      <c r="R270" s="5">
        <v>0</v>
      </c>
      <c r="S270" s="5">
        <v>2100</v>
      </c>
    </row>
    <row r="271" spans="1:19">
      <c r="A271" s="2" t="s">
        <v>1318</v>
      </c>
      <c r="B271" s="2" t="s">
        <v>1319</v>
      </c>
      <c r="C271" s="2" t="s">
        <v>1320</v>
      </c>
      <c r="D271" s="2" t="s">
        <v>1321</v>
      </c>
      <c r="E271" s="2" t="s">
        <v>85</v>
      </c>
      <c r="F271" s="2" t="s">
        <v>1322</v>
      </c>
      <c r="G271" s="2" t="s">
        <v>344</v>
      </c>
      <c r="H271" s="2" t="s">
        <v>26</v>
      </c>
      <c r="I271" s="2" t="s">
        <v>66</v>
      </c>
      <c r="J271" s="9">
        <v>300</v>
      </c>
      <c r="K271" s="9">
        <v>1026</v>
      </c>
      <c r="L271" s="5">
        <v>30</v>
      </c>
      <c r="M271" s="5">
        <v>1</v>
      </c>
      <c r="N271" s="5">
        <v>20.98</v>
      </c>
      <c r="O271" s="5">
        <v>55.07</v>
      </c>
      <c r="P271" s="5">
        <v>2.92</v>
      </c>
      <c r="Q271" s="5">
        <v>0.7</v>
      </c>
      <c r="R271" s="5">
        <v>20.98</v>
      </c>
      <c r="S271" s="5">
        <v>3750</v>
      </c>
    </row>
    <row r="272" spans="1:19">
      <c r="A272" s="2" t="s">
        <v>1323</v>
      </c>
      <c r="B272" s="2" t="s">
        <v>1324</v>
      </c>
      <c r="C272" s="2" t="s">
        <v>1325</v>
      </c>
      <c r="D272" s="2" t="s">
        <v>251</v>
      </c>
      <c r="E272" s="2" t="s">
        <v>23</v>
      </c>
      <c r="F272" s="2" t="s">
        <v>1326</v>
      </c>
      <c r="G272" s="2" t="s">
        <v>253</v>
      </c>
      <c r="H272" s="2" t="s">
        <v>26</v>
      </c>
      <c r="I272" s="2" t="s">
        <v>95</v>
      </c>
      <c r="J272" s="9">
        <v>400</v>
      </c>
      <c r="K272" s="9">
        <v>1357</v>
      </c>
      <c r="L272" s="5">
        <v>53</v>
      </c>
      <c r="M272" s="5">
        <v>5</v>
      </c>
      <c r="N272" s="5">
        <v>41.73</v>
      </c>
      <c r="O272" s="5">
        <v>196.11</v>
      </c>
      <c r="P272" s="5">
        <v>3.91</v>
      </c>
      <c r="Q272" s="5">
        <v>0.79</v>
      </c>
      <c r="R272" s="5">
        <v>8.35</v>
      </c>
      <c r="S272" s="5">
        <v>1700</v>
      </c>
    </row>
    <row r="273" spans="1:19">
      <c r="A273" s="2" t="s">
        <v>1327</v>
      </c>
      <c r="B273" s="2" t="s">
        <v>555</v>
      </c>
      <c r="C273" s="2" t="s">
        <v>116</v>
      </c>
      <c r="D273" s="2" t="s">
        <v>1328</v>
      </c>
      <c r="E273" s="2" t="s">
        <v>112</v>
      </c>
      <c r="F273" s="2" t="s">
        <v>1329</v>
      </c>
      <c r="G273" s="2" t="s">
        <v>266</v>
      </c>
      <c r="H273" s="2" t="s">
        <v>26</v>
      </c>
      <c r="I273" s="2" t="s">
        <v>120</v>
      </c>
      <c r="J273" s="9">
        <v>400</v>
      </c>
      <c r="K273" s="9">
        <v>1398</v>
      </c>
      <c r="L273" s="5">
        <v>57</v>
      </c>
      <c r="M273" s="5">
        <v>1</v>
      </c>
      <c r="N273" s="5">
        <v>33.369999999999997</v>
      </c>
      <c r="O273" s="5">
        <v>57.22</v>
      </c>
      <c r="P273" s="5">
        <v>4.08</v>
      </c>
      <c r="Q273" s="5">
        <v>0.59</v>
      </c>
      <c r="R273" s="5">
        <v>33.369999999999997</v>
      </c>
      <c r="S273" s="5">
        <v>4500</v>
      </c>
    </row>
    <row r="274" spans="1:19">
      <c r="A274" s="2" t="s">
        <v>1330</v>
      </c>
      <c r="B274" s="2" t="s">
        <v>534</v>
      </c>
      <c r="C274" s="2" t="s">
        <v>1331</v>
      </c>
      <c r="D274" s="2" t="s">
        <v>1332</v>
      </c>
      <c r="E274" s="2" t="s">
        <v>824</v>
      </c>
      <c r="F274" s="2" t="s">
        <v>343</v>
      </c>
      <c r="G274" s="2" t="s">
        <v>134</v>
      </c>
      <c r="H274" s="2" t="s">
        <v>26</v>
      </c>
      <c r="I274" s="2" t="s">
        <v>88</v>
      </c>
      <c r="J274" s="9">
        <v>100</v>
      </c>
      <c r="K274" s="9">
        <v>868</v>
      </c>
      <c r="L274" s="5">
        <v>31</v>
      </c>
      <c r="M274" s="5">
        <v>3</v>
      </c>
      <c r="N274" s="5">
        <v>13.52</v>
      </c>
      <c r="O274" s="5">
        <v>162.38999999999999</v>
      </c>
      <c r="P274" s="5">
        <v>3.57</v>
      </c>
      <c r="Q274" s="5">
        <v>0.44</v>
      </c>
      <c r="R274" s="5">
        <v>4.51</v>
      </c>
      <c r="S274" s="5">
        <v>1300</v>
      </c>
    </row>
    <row r="275" spans="1:19">
      <c r="A275" s="2" t="s">
        <v>1333</v>
      </c>
      <c r="B275" s="2" t="s">
        <v>1334</v>
      </c>
      <c r="C275" s="2" t="s">
        <v>1335</v>
      </c>
      <c r="D275" s="2" t="s">
        <v>1336</v>
      </c>
      <c r="E275" s="2" t="s">
        <v>56</v>
      </c>
      <c r="F275" s="2" t="s">
        <v>1337</v>
      </c>
      <c r="G275" s="2" t="s">
        <v>260</v>
      </c>
      <c r="H275" s="2" t="s">
        <v>26</v>
      </c>
      <c r="I275" s="2" t="s">
        <v>361</v>
      </c>
      <c r="J275" s="9">
        <v>600</v>
      </c>
      <c r="K275" s="9">
        <v>2360</v>
      </c>
      <c r="L275" s="5">
        <v>70</v>
      </c>
      <c r="M275" s="5">
        <v>0</v>
      </c>
      <c r="N275" s="5">
        <v>39.28</v>
      </c>
      <c r="O275" s="5">
        <v>0</v>
      </c>
      <c r="P275" s="5">
        <v>2.97</v>
      </c>
      <c r="Q275" s="5">
        <v>0.56000000000000005</v>
      </c>
      <c r="R275" s="5">
        <v>0</v>
      </c>
      <c r="S275" s="5">
        <v>2250</v>
      </c>
    </row>
    <row r="276" spans="1:19">
      <c r="A276" s="2" t="s">
        <v>1338</v>
      </c>
      <c r="B276" s="2" t="s">
        <v>29</v>
      </c>
      <c r="C276" s="2" t="s">
        <v>1339</v>
      </c>
      <c r="D276" s="2" t="s">
        <v>1340</v>
      </c>
      <c r="E276" s="2" t="s">
        <v>56</v>
      </c>
      <c r="F276" s="2" t="s">
        <v>1341</v>
      </c>
      <c r="G276" s="2" t="s">
        <v>253</v>
      </c>
      <c r="H276" s="2" t="s">
        <v>26</v>
      </c>
      <c r="I276" s="2" t="s">
        <v>217</v>
      </c>
      <c r="J276" s="9">
        <v>200</v>
      </c>
      <c r="K276" s="9">
        <v>2153</v>
      </c>
      <c r="L276" s="5">
        <v>33</v>
      </c>
      <c r="M276" s="5">
        <v>0</v>
      </c>
      <c r="N276" s="5">
        <v>14.95</v>
      </c>
      <c r="O276" s="5">
        <v>0</v>
      </c>
      <c r="P276" s="5">
        <v>1.53</v>
      </c>
      <c r="Q276" s="5">
        <v>0.45</v>
      </c>
      <c r="R276" s="5">
        <v>0</v>
      </c>
      <c r="S276" s="5">
        <v>4500</v>
      </c>
    </row>
    <row r="277" spans="1:19">
      <c r="A277" s="2" t="s">
        <v>1342</v>
      </c>
      <c r="B277" s="2" t="s">
        <v>1343</v>
      </c>
      <c r="C277" s="2" t="s">
        <v>1344</v>
      </c>
      <c r="D277" s="2" t="s">
        <v>1345</v>
      </c>
      <c r="E277" s="2" t="s">
        <v>112</v>
      </c>
      <c r="F277" s="2" t="s">
        <v>1346</v>
      </c>
      <c r="G277" s="2" t="s">
        <v>167</v>
      </c>
      <c r="H277" s="2" t="s">
        <v>26</v>
      </c>
      <c r="I277" s="2" t="s">
        <v>27</v>
      </c>
      <c r="J277" s="9">
        <v>300</v>
      </c>
      <c r="K277" s="9">
        <v>2044</v>
      </c>
      <c r="L277" s="5">
        <v>32</v>
      </c>
      <c r="M277" s="5">
        <v>3</v>
      </c>
      <c r="N277" s="5">
        <v>20.11</v>
      </c>
      <c r="O277" s="5">
        <v>196.47</v>
      </c>
      <c r="P277" s="5">
        <v>1.57</v>
      </c>
      <c r="Q277" s="5">
        <v>0.63</v>
      </c>
      <c r="R277" s="5">
        <v>6.7</v>
      </c>
      <c r="S277" s="5">
        <v>1100</v>
      </c>
    </row>
    <row r="278" spans="1:19">
      <c r="A278" s="2" t="s">
        <v>1347</v>
      </c>
      <c r="B278" s="2" t="s">
        <v>1348</v>
      </c>
      <c r="C278" s="2" t="s">
        <v>1349</v>
      </c>
      <c r="D278" s="2" t="s">
        <v>1350</v>
      </c>
      <c r="E278" s="2" t="s">
        <v>625</v>
      </c>
      <c r="F278" s="2" t="s">
        <v>1351</v>
      </c>
      <c r="G278" s="2" t="s">
        <v>161</v>
      </c>
      <c r="H278" s="2" t="s">
        <v>26</v>
      </c>
      <c r="I278" s="2" t="s">
        <v>162</v>
      </c>
      <c r="J278" s="9">
        <v>300</v>
      </c>
      <c r="K278" s="9">
        <v>2237</v>
      </c>
      <c r="L278" s="5">
        <v>51</v>
      </c>
      <c r="M278" s="5">
        <v>0</v>
      </c>
      <c r="N278" s="5">
        <v>37.46</v>
      </c>
      <c r="O278" s="5">
        <v>0</v>
      </c>
      <c r="P278" s="5">
        <v>2.2799999999999998</v>
      </c>
      <c r="Q278" s="5">
        <v>0.73</v>
      </c>
      <c r="R278" s="5">
        <v>0</v>
      </c>
      <c r="S278" s="5">
        <v>1500</v>
      </c>
    </row>
    <row r="279" spans="1:19">
      <c r="A279" s="2" t="s">
        <v>1352</v>
      </c>
      <c r="B279" s="2" t="s">
        <v>1353</v>
      </c>
      <c r="C279" s="2" t="s">
        <v>1354</v>
      </c>
      <c r="D279" s="2" t="s">
        <v>1345</v>
      </c>
      <c r="E279" s="2" t="s">
        <v>112</v>
      </c>
      <c r="F279" s="2" t="s">
        <v>1355</v>
      </c>
      <c r="G279" s="2" t="s">
        <v>150</v>
      </c>
      <c r="H279" s="2" t="s">
        <v>26</v>
      </c>
      <c r="I279" s="2" t="s">
        <v>458</v>
      </c>
      <c r="J279" s="9">
        <v>400</v>
      </c>
      <c r="K279" s="9">
        <v>2144</v>
      </c>
      <c r="L279" s="5">
        <v>35</v>
      </c>
      <c r="M279" s="5">
        <v>3</v>
      </c>
      <c r="N279" s="5">
        <v>19.63</v>
      </c>
      <c r="O279" s="5">
        <v>205.35</v>
      </c>
      <c r="P279" s="5">
        <v>1.63</v>
      </c>
      <c r="Q279" s="5">
        <v>0.56000000000000005</v>
      </c>
      <c r="R279" s="5">
        <v>6.54</v>
      </c>
      <c r="S279" s="5">
        <v>2250</v>
      </c>
    </row>
    <row r="280" spans="1:19">
      <c r="A280" s="2" t="s">
        <v>1356</v>
      </c>
      <c r="B280" s="2" t="s">
        <v>325</v>
      </c>
      <c r="C280" s="2" t="s">
        <v>1357</v>
      </c>
      <c r="D280" s="2" t="s">
        <v>1019</v>
      </c>
      <c r="E280" s="2" t="s">
        <v>23</v>
      </c>
      <c r="F280" s="2" t="s">
        <v>1358</v>
      </c>
      <c r="G280" s="2" t="s">
        <v>25</v>
      </c>
      <c r="H280" s="2" t="s">
        <v>26</v>
      </c>
      <c r="I280" s="2" t="s">
        <v>382</v>
      </c>
      <c r="J280" s="9">
        <v>700</v>
      </c>
      <c r="K280" s="9">
        <v>2437</v>
      </c>
      <c r="L280" s="5">
        <v>85</v>
      </c>
      <c r="M280" s="5">
        <v>8</v>
      </c>
      <c r="N280" s="5">
        <v>47.82</v>
      </c>
      <c r="O280" s="5">
        <v>452.94</v>
      </c>
      <c r="P280" s="5">
        <v>3.49</v>
      </c>
      <c r="Q280" s="5">
        <v>0.56000000000000005</v>
      </c>
      <c r="R280" s="5">
        <v>5.98</v>
      </c>
      <c r="S280" s="5">
        <v>3250</v>
      </c>
    </row>
    <row r="281" spans="1:19">
      <c r="A281" s="2" t="s">
        <v>1359</v>
      </c>
      <c r="B281" s="2" t="s">
        <v>1138</v>
      </c>
      <c r="C281" s="2" t="s">
        <v>425</v>
      </c>
      <c r="D281" s="2" t="s">
        <v>204</v>
      </c>
      <c r="E281" s="2" t="s">
        <v>56</v>
      </c>
      <c r="F281" s="2" t="s">
        <v>1360</v>
      </c>
      <c r="G281" s="2" t="s">
        <v>312</v>
      </c>
      <c r="H281" s="2" t="s">
        <v>26</v>
      </c>
      <c r="I281" s="2" t="s">
        <v>319</v>
      </c>
      <c r="J281" s="9">
        <v>1000</v>
      </c>
      <c r="K281" s="9">
        <v>1914</v>
      </c>
      <c r="L281" s="5">
        <v>58</v>
      </c>
      <c r="M281" s="5">
        <v>6</v>
      </c>
      <c r="N281" s="5">
        <v>29.5</v>
      </c>
      <c r="O281" s="5">
        <v>356.53</v>
      </c>
      <c r="P281" s="5">
        <v>3.03</v>
      </c>
      <c r="Q281" s="5">
        <v>0.51</v>
      </c>
      <c r="R281" s="5">
        <v>4.92</v>
      </c>
      <c r="S281" s="5">
        <v>1100</v>
      </c>
    </row>
    <row r="282" spans="1:19">
      <c r="A282" s="2" t="s">
        <v>1361</v>
      </c>
      <c r="B282" s="2" t="s">
        <v>340</v>
      </c>
      <c r="C282" s="2" t="s">
        <v>83</v>
      </c>
      <c r="D282" s="2" t="s">
        <v>1362</v>
      </c>
      <c r="E282" s="2" t="s">
        <v>281</v>
      </c>
      <c r="F282" s="2" t="s">
        <v>1363</v>
      </c>
      <c r="G282" s="2" t="s">
        <v>58</v>
      </c>
      <c r="H282" s="2" t="s">
        <v>26</v>
      </c>
      <c r="I282" s="2" t="s">
        <v>699</v>
      </c>
      <c r="J282" s="9">
        <v>400</v>
      </c>
      <c r="K282" s="9">
        <v>2381</v>
      </c>
      <c r="L282" s="5">
        <v>77</v>
      </c>
      <c r="M282" s="5">
        <v>2</v>
      </c>
      <c r="N282" s="5">
        <v>57.84</v>
      </c>
      <c r="O282" s="5">
        <v>120.67</v>
      </c>
      <c r="P282" s="5">
        <v>3.23</v>
      </c>
      <c r="Q282" s="5">
        <v>0.75</v>
      </c>
      <c r="R282" s="5">
        <v>28.92</v>
      </c>
      <c r="S282" s="5">
        <v>1300</v>
      </c>
    </row>
    <row r="283" spans="1:19">
      <c r="A283" s="2" t="s">
        <v>1364</v>
      </c>
      <c r="B283" s="2" t="s">
        <v>495</v>
      </c>
      <c r="C283" s="2" t="s">
        <v>1365</v>
      </c>
      <c r="D283" s="2" t="s">
        <v>175</v>
      </c>
      <c r="E283" s="2" t="s">
        <v>23</v>
      </c>
      <c r="F283" s="2" t="s">
        <v>1366</v>
      </c>
      <c r="G283" s="2" t="s">
        <v>167</v>
      </c>
      <c r="H283" s="2" t="s">
        <v>26</v>
      </c>
      <c r="I283" s="2" t="s">
        <v>155</v>
      </c>
      <c r="J283" s="9">
        <v>500</v>
      </c>
      <c r="K283" s="9">
        <v>1830</v>
      </c>
      <c r="L283" s="5">
        <v>41</v>
      </c>
      <c r="M283" s="5">
        <v>1</v>
      </c>
      <c r="N283" s="5">
        <v>33.14</v>
      </c>
      <c r="O283" s="5">
        <v>71.55</v>
      </c>
      <c r="P283" s="5">
        <v>2.2400000000000002</v>
      </c>
      <c r="Q283" s="5">
        <v>0.81</v>
      </c>
      <c r="R283" s="5">
        <v>33.14</v>
      </c>
      <c r="S283" s="5">
        <v>4500</v>
      </c>
    </row>
    <row r="284" spans="1:19">
      <c r="A284" s="2" t="s">
        <v>1367</v>
      </c>
      <c r="B284" s="2" t="s">
        <v>1368</v>
      </c>
      <c r="C284" s="2" t="s">
        <v>1369</v>
      </c>
      <c r="D284" s="2" t="s">
        <v>138</v>
      </c>
      <c r="E284" s="2" t="s">
        <v>40</v>
      </c>
      <c r="F284" s="2" t="s">
        <v>1370</v>
      </c>
      <c r="G284" s="2" t="s">
        <v>161</v>
      </c>
      <c r="H284" s="2" t="s">
        <v>26</v>
      </c>
      <c r="I284" s="2" t="s">
        <v>88</v>
      </c>
      <c r="J284" s="9">
        <v>800</v>
      </c>
      <c r="K284" s="9">
        <v>758</v>
      </c>
      <c r="L284" s="5">
        <v>14</v>
      </c>
      <c r="M284" s="5">
        <v>0</v>
      </c>
      <c r="N284" s="5">
        <v>9.74</v>
      </c>
      <c r="O284" s="5">
        <v>0</v>
      </c>
      <c r="P284" s="5">
        <v>1.85</v>
      </c>
      <c r="Q284" s="5">
        <v>0.7</v>
      </c>
      <c r="R284" s="5">
        <v>0</v>
      </c>
      <c r="S284" s="5">
        <v>1500</v>
      </c>
    </row>
    <row r="285" spans="1:19">
      <c r="A285" s="2" t="s">
        <v>1371</v>
      </c>
      <c r="B285" s="2" t="s">
        <v>1167</v>
      </c>
      <c r="C285" s="2" t="s">
        <v>1372</v>
      </c>
      <c r="D285" s="2" t="s">
        <v>1373</v>
      </c>
      <c r="E285" s="2" t="s">
        <v>237</v>
      </c>
      <c r="F285" s="2" t="s">
        <v>1374</v>
      </c>
      <c r="G285" s="2" t="s">
        <v>161</v>
      </c>
      <c r="H285" s="2" t="s">
        <v>26</v>
      </c>
      <c r="I285" s="2" t="s">
        <v>27</v>
      </c>
      <c r="J285" s="9">
        <v>800</v>
      </c>
      <c r="K285" s="9">
        <v>1066</v>
      </c>
      <c r="L285" s="5">
        <v>26</v>
      </c>
      <c r="M285" s="5">
        <v>0</v>
      </c>
      <c r="N285" s="5">
        <v>15</v>
      </c>
      <c r="O285" s="5">
        <v>0</v>
      </c>
      <c r="P285" s="5">
        <v>2.44</v>
      </c>
      <c r="Q285" s="5">
        <v>0.57999999999999996</v>
      </c>
      <c r="R285" s="5">
        <v>0</v>
      </c>
      <c r="S285" s="5">
        <v>3000</v>
      </c>
    </row>
    <row r="286" spans="1:19">
      <c r="A286" s="2" t="s">
        <v>1375</v>
      </c>
      <c r="B286" s="2" t="s">
        <v>1376</v>
      </c>
      <c r="C286" s="2" t="s">
        <v>1377</v>
      </c>
      <c r="D286" s="2" t="s">
        <v>1378</v>
      </c>
      <c r="E286" s="2" t="s">
        <v>125</v>
      </c>
      <c r="F286" s="2" t="s">
        <v>1002</v>
      </c>
      <c r="G286" s="2" t="s">
        <v>344</v>
      </c>
      <c r="H286" s="2" t="s">
        <v>26</v>
      </c>
      <c r="I286" s="2" t="s">
        <v>155</v>
      </c>
      <c r="J286" s="9">
        <v>100</v>
      </c>
      <c r="K286" s="9">
        <v>1906</v>
      </c>
      <c r="L286" s="5">
        <v>38</v>
      </c>
      <c r="M286" s="5">
        <v>3</v>
      </c>
      <c r="N286" s="5">
        <v>16.71</v>
      </c>
      <c r="O286" s="5">
        <v>162.62</v>
      </c>
      <c r="P286" s="5">
        <v>1.99</v>
      </c>
      <c r="Q286" s="5">
        <v>0.44</v>
      </c>
      <c r="R286" s="5">
        <v>5.57</v>
      </c>
      <c r="S286" s="5">
        <v>2140</v>
      </c>
    </row>
    <row r="287" spans="1:19">
      <c r="A287" s="2" t="s">
        <v>1379</v>
      </c>
      <c r="B287" s="2" t="s">
        <v>202</v>
      </c>
      <c r="C287" s="2" t="s">
        <v>1380</v>
      </c>
      <c r="D287" s="2" t="s">
        <v>1381</v>
      </c>
      <c r="E287" s="2" t="s">
        <v>222</v>
      </c>
      <c r="F287" s="2" t="s">
        <v>1382</v>
      </c>
      <c r="G287" s="2" t="s">
        <v>58</v>
      </c>
      <c r="H287" s="2" t="s">
        <v>26</v>
      </c>
      <c r="I287" s="2" t="s">
        <v>232</v>
      </c>
      <c r="J287" s="9">
        <v>500</v>
      </c>
      <c r="K287" s="9">
        <v>1890</v>
      </c>
      <c r="L287" s="5">
        <v>35</v>
      </c>
      <c r="M287" s="5">
        <v>1</v>
      </c>
      <c r="N287" s="5">
        <v>15.93</v>
      </c>
      <c r="O287" s="5">
        <v>59.87</v>
      </c>
      <c r="P287" s="5">
        <v>1.85</v>
      </c>
      <c r="Q287" s="5">
        <v>0.46</v>
      </c>
      <c r="R287" s="5">
        <v>15.93</v>
      </c>
      <c r="S287" s="5">
        <v>2750</v>
      </c>
    </row>
    <row r="288" spans="1:19">
      <c r="A288" s="2" t="s">
        <v>1383</v>
      </c>
      <c r="B288" s="2" t="s">
        <v>1384</v>
      </c>
      <c r="C288" s="2" t="s">
        <v>1385</v>
      </c>
      <c r="D288" s="2" t="s">
        <v>175</v>
      </c>
      <c r="E288" s="2" t="s">
        <v>23</v>
      </c>
      <c r="F288" s="2" t="s">
        <v>1386</v>
      </c>
      <c r="G288" s="2" t="s">
        <v>102</v>
      </c>
      <c r="H288" s="2" t="s">
        <v>26</v>
      </c>
      <c r="I288" s="2" t="s">
        <v>140</v>
      </c>
      <c r="J288" s="9">
        <v>500</v>
      </c>
      <c r="K288" s="9">
        <v>2053</v>
      </c>
      <c r="L288" s="5">
        <v>41</v>
      </c>
      <c r="M288" s="5">
        <v>1</v>
      </c>
      <c r="N288" s="5">
        <v>23.51</v>
      </c>
      <c r="O288" s="5">
        <v>48.03</v>
      </c>
      <c r="P288" s="5">
        <v>2</v>
      </c>
      <c r="Q288" s="5">
        <v>0.56999999999999995</v>
      </c>
      <c r="R288" s="5">
        <v>23.51</v>
      </c>
      <c r="S288" s="5">
        <v>2750</v>
      </c>
    </row>
    <row r="289" spans="1:19">
      <c r="A289" s="2" t="s">
        <v>1387</v>
      </c>
      <c r="B289" s="2" t="s">
        <v>929</v>
      </c>
      <c r="C289" s="2" t="s">
        <v>1388</v>
      </c>
      <c r="D289" s="2" t="s">
        <v>236</v>
      </c>
      <c r="E289" s="2" t="s">
        <v>237</v>
      </c>
      <c r="F289" s="2" t="s">
        <v>1389</v>
      </c>
      <c r="G289" s="2" t="s">
        <v>161</v>
      </c>
      <c r="H289" s="2" t="s">
        <v>26</v>
      </c>
      <c r="I289" s="2" t="s">
        <v>95</v>
      </c>
      <c r="J289" s="9">
        <v>700</v>
      </c>
      <c r="K289" s="9">
        <v>938</v>
      </c>
      <c r="L289" s="5">
        <v>25</v>
      </c>
      <c r="M289" s="5">
        <v>0</v>
      </c>
      <c r="N289" s="5">
        <v>12.56</v>
      </c>
      <c r="O289" s="5">
        <v>0</v>
      </c>
      <c r="P289" s="5">
        <v>2.67</v>
      </c>
      <c r="Q289" s="5">
        <v>0.5</v>
      </c>
      <c r="R289" s="5">
        <v>0</v>
      </c>
      <c r="S289" s="5">
        <v>1500</v>
      </c>
    </row>
    <row r="290" spans="1:19">
      <c r="A290" s="2" t="s">
        <v>1390</v>
      </c>
      <c r="B290" s="2" t="s">
        <v>1391</v>
      </c>
      <c r="C290" s="2" t="s">
        <v>1123</v>
      </c>
      <c r="D290" s="2" t="s">
        <v>1194</v>
      </c>
      <c r="E290" s="2" t="s">
        <v>188</v>
      </c>
      <c r="F290" s="2" t="s">
        <v>1392</v>
      </c>
      <c r="G290" s="2" t="s">
        <v>190</v>
      </c>
      <c r="H290" s="2" t="s">
        <v>26</v>
      </c>
      <c r="I290" s="2" t="s">
        <v>382</v>
      </c>
      <c r="J290" s="9">
        <v>700</v>
      </c>
      <c r="K290" s="9">
        <v>2284</v>
      </c>
      <c r="L290" s="5">
        <v>46</v>
      </c>
      <c r="M290" s="5">
        <v>3</v>
      </c>
      <c r="N290" s="5">
        <v>26.71</v>
      </c>
      <c r="O290" s="5">
        <v>206.34</v>
      </c>
      <c r="P290" s="5">
        <v>2.0099999999999998</v>
      </c>
      <c r="Q290" s="5">
        <v>0.57999999999999996</v>
      </c>
      <c r="R290" s="5">
        <v>8.9</v>
      </c>
      <c r="S290" s="5">
        <v>4500</v>
      </c>
    </row>
    <row r="291" spans="1:19">
      <c r="A291" s="2" t="s">
        <v>1393</v>
      </c>
      <c r="B291" s="2" t="s">
        <v>1394</v>
      </c>
      <c r="C291" s="2" t="s">
        <v>143</v>
      </c>
      <c r="D291" s="2" t="s">
        <v>251</v>
      </c>
      <c r="E291" s="2" t="s">
        <v>23</v>
      </c>
      <c r="F291" s="2" t="s">
        <v>1395</v>
      </c>
      <c r="G291" s="2" t="s">
        <v>65</v>
      </c>
      <c r="H291" s="2" t="s">
        <v>26</v>
      </c>
      <c r="I291" s="2" t="s">
        <v>217</v>
      </c>
      <c r="J291" s="9">
        <v>800</v>
      </c>
      <c r="K291" s="9">
        <v>1057</v>
      </c>
      <c r="L291" s="5">
        <v>43</v>
      </c>
      <c r="M291" s="5">
        <v>1</v>
      </c>
      <c r="N291" s="5">
        <v>24.63</v>
      </c>
      <c r="O291" s="5">
        <v>44.2</v>
      </c>
      <c r="P291" s="5">
        <v>4.07</v>
      </c>
      <c r="Q291" s="5">
        <v>0.56999999999999995</v>
      </c>
      <c r="R291" s="5">
        <v>24.63</v>
      </c>
      <c r="S291" s="5">
        <v>2250</v>
      </c>
    </row>
    <row r="292" spans="1:19">
      <c r="A292" s="2" t="s">
        <v>1396</v>
      </c>
      <c r="B292" s="2" t="s">
        <v>1167</v>
      </c>
      <c r="C292" s="2" t="s">
        <v>633</v>
      </c>
      <c r="D292" s="2" t="s">
        <v>1397</v>
      </c>
      <c r="E292" s="2" t="s">
        <v>188</v>
      </c>
      <c r="F292" s="2" t="s">
        <v>1398</v>
      </c>
      <c r="G292" s="2" t="s">
        <v>25</v>
      </c>
      <c r="H292" s="2" t="s">
        <v>26</v>
      </c>
      <c r="I292" s="2" t="s">
        <v>183</v>
      </c>
      <c r="J292" s="9">
        <v>500</v>
      </c>
      <c r="K292" s="9">
        <v>2209</v>
      </c>
      <c r="L292" s="5">
        <v>71</v>
      </c>
      <c r="M292" s="5">
        <v>0</v>
      </c>
      <c r="N292" s="5">
        <v>44.53</v>
      </c>
      <c r="O292" s="5">
        <v>0</v>
      </c>
      <c r="P292" s="5">
        <v>3.21</v>
      </c>
      <c r="Q292" s="5">
        <v>0.63</v>
      </c>
      <c r="R292" s="5">
        <v>0</v>
      </c>
      <c r="S292" s="5">
        <v>4500</v>
      </c>
    </row>
    <row r="293" spans="1:19">
      <c r="A293" s="2" t="s">
        <v>1399</v>
      </c>
      <c r="B293" s="2" t="s">
        <v>53</v>
      </c>
      <c r="C293" s="2" t="s">
        <v>1400</v>
      </c>
      <c r="D293" s="2" t="s">
        <v>1401</v>
      </c>
      <c r="E293" s="2" t="s">
        <v>132</v>
      </c>
      <c r="F293" s="2" t="s">
        <v>1402</v>
      </c>
      <c r="G293" s="2" t="s">
        <v>312</v>
      </c>
      <c r="H293" s="2" t="s">
        <v>26</v>
      </c>
      <c r="I293" s="2" t="s">
        <v>127</v>
      </c>
      <c r="J293" s="9">
        <v>400</v>
      </c>
      <c r="K293" s="9">
        <v>1359</v>
      </c>
      <c r="L293" s="5">
        <v>25</v>
      </c>
      <c r="M293" s="5">
        <v>0</v>
      </c>
      <c r="N293" s="5">
        <v>18.690000000000001</v>
      </c>
      <c r="O293" s="5">
        <v>0</v>
      </c>
      <c r="P293" s="5">
        <v>1.84</v>
      </c>
      <c r="Q293" s="5">
        <v>0.75</v>
      </c>
      <c r="R293" s="5">
        <v>0</v>
      </c>
      <c r="S293" s="5">
        <v>1700</v>
      </c>
    </row>
    <row r="294" spans="1:19">
      <c r="A294" s="2" t="s">
        <v>1403</v>
      </c>
      <c r="B294" s="2" t="s">
        <v>1117</v>
      </c>
      <c r="C294" s="2" t="s">
        <v>1404</v>
      </c>
      <c r="D294" s="2" t="s">
        <v>1405</v>
      </c>
      <c r="E294" s="2" t="s">
        <v>40</v>
      </c>
      <c r="F294" s="2" t="s">
        <v>1191</v>
      </c>
      <c r="G294" s="2" t="s">
        <v>25</v>
      </c>
      <c r="H294" s="2" t="s">
        <v>26</v>
      </c>
      <c r="I294" s="2" t="s">
        <v>248</v>
      </c>
      <c r="J294" s="9">
        <v>500</v>
      </c>
      <c r="K294" s="9">
        <v>2494</v>
      </c>
      <c r="L294" s="5">
        <v>91</v>
      </c>
      <c r="M294" s="5">
        <v>7</v>
      </c>
      <c r="N294" s="5">
        <v>46.12</v>
      </c>
      <c r="O294" s="5">
        <v>477.9</v>
      </c>
      <c r="P294" s="5">
        <v>3.65</v>
      </c>
      <c r="Q294" s="5">
        <v>0.51</v>
      </c>
      <c r="R294" s="5">
        <v>6.59</v>
      </c>
      <c r="S294" s="5">
        <v>2250</v>
      </c>
    </row>
    <row r="295" spans="1:19">
      <c r="A295" s="2" t="s">
        <v>1406</v>
      </c>
      <c r="B295" s="2" t="s">
        <v>340</v>
      </c>
      <c r="C295" s="2" t="s">
        <v>1407</v>
      </c>
      <c r="D295" s="2" t="s">
        <v>1408</v>
      </c>
      <c r="E295" s="2" t="s">
        <v>112</v>
      </c>
      <c r="F295" s="2" t="s">
        <v>1409</v>
      </c>
      <c r="G295" s="2" t="s">
        <v>102</v>
      </c>
      <c r="H295" s="2" t="s">
        <v>26</v>
      </c>
      <c r="I295" s="2" t="s">
        <v>66</v>
      </c>
      <c r="J295" s="9">
        <v>300</v>
      </c>
      <c r="K295" s="9">
        <v>2288</v>
      </c>
      <c r="L295" s="5">
        <v>43</v>
      </c>
      <c r="M295" s="5">
        <v>1</v>
      </c>
      <c r="N295" s="5">
        <v>34.619999999999997</v>
      </c>
      <c r="O295" s="5">
        <v>57.04</v>
      </c>
      <c r="P295" s="5">
        <v>1.88</v>
      </c>
      <c r="Q295" s="5">
        <v>0.81</v>
      </c>
      <c r="R295" s="5">
        <v>34.619999999999997</v>
      </c>
      <c r="S295" s="5">
        <v>1250</v>
      </c>
    </row>
    <row r="296" spans="1:19">
      <c r="A296" s="2" t="s">
        <v>1410</v>
      </c>
      <c r="B296" s="2" t="s">
        <v>321</v>
      </c>
      <c r="C296" s="2" t="s">
        <v>1411</v>
      </c>
      <c r="D296" s="2" t="s">
        <v>1412</v>
      </c>
      <c r="E296" s="2" t="s">
        <v>56</v>
      </c>
      <c r="F296" s="2" t="s">
        <v>1413</v>
      </c>
      <c r="G296" s="2" t="s">
        <v>161</v>
      </c>
      <c r="H296" s="2" t="s">
        <v>26</v>
      </c>
      <c r="I296" s="2" t="s">
        <v>217</v>
      </c>
      <c r="J296" s="9">
        <v>400</v>
      </c>
      <c r="K296" s="9">
        <v>2324</v>
      </c>
      <c r="L296" s="5">
        <v>62</v>
      </c>
      <c r="M296" s="5">
        <v>1</v>
      </c>
      <c r="N296" s="5">
        <v>45.59</v>
      </c>
      <c r="O296" s="5">
        <v>57.59</v>
      </c>
      <c r="P296" s="5">
        <v>2.67</v>
      </c>
      <c r="Q296" s="5">
        <v>0.74</v>
      </c>
      <c r="R296" s="5">
        <v>45.59</v>
      </c>
      <c r="S296" s="5">
        <v>3300</v>
      </c>
    </row>
    <row r="297" spans="1:19">
      <c r="A297" s="2" t="s">
        <v>1414</v>
      </c>
      <c r="B297" s="2" t="s">
        <v>404</v>
      </c>
      <c r="C297" s="2" t="s">
        <v>1415</v>
      </c>
      <c r="D297" s="2" t="s">
        <v>251</v>
      </c>
      <c r="E297" s="2" t="s">
        <v>23</v>
      </c>
      <c r="F297" s="2" t="s">
        <v>1416</v>
      </c>
      <c r="G297" s="2" t="s">
        <v>34</v>
      </c>
      <c r="H297" s="2" t="s">
        <v>26</v>
      </c>
      <c r="I297" s="2" t="s">
        <v>699</v>
      </c>
      <c r="J297" s="9">
        <v>1000</v>
      </c>
      <c r="K297" s="9">
        <v>1353</v>
      </c>
      <c r="L297" s="5">
        <v>33</v>
      </c>
      <c r="M297" s="5">
        <v>0</v>
      </c>
      <c r="N297" s="5">
        <v>16.22</v>
      </c>
      <c r="O297" s="5">
        <v>0</v>
      </c>
      <c r="P297" s="5">
        <v>2.44</v>
      </c>
      <c r="Q297" s="5">
        <v>0.49</v>
      </c>
      <c r="R297" s="5">
        <v>0</v>
      </c>
      <c r="S297" s="5">
        <v>2500</v>
      </c>
    </row>
    <row r="298" spans="1:19">
      <c r="A298" s="2" t="s">
        <v>1417</v>
      </c>
      <c r="B298" s="2" t="s">
        <v>1418</v>
      </c>
      <c r="C298" s="2" t="s">
        <v>1419</v>
      </c>
      <c r="D298" s="2" t="s">
        <v>1420</v>
      </c>
      <c r="E298" s="2" t="s">
        <v>23</v>
      </c>
      <c r="F298" s="2">
        <v>0</v>
      </c>
      <c r="G298" s="2" t="s">
        <v>25</v>
      </c>
      <c r="H298" s="2" t="s">
        <v>26</v>
      </c>
      <c r="I298" s="2" t="s">
        <v>699</v>
      </c>
      <c r="J298" s="9">
        <v>700</v>
      </c>
      <c r="K298" s="9">
        <v>1752</v>
      </c>
      <c r="L298" s="5">
        <v>64</v>
      </c>
      <c r="M298" s="5">
        <v>1</v>
      </c>
      <c r="N298" s="5">
        <v>42.36</v>
      </c>
      <c r="O298" s="5">
        <v>62.91</v>
      </c>
      <c r="P298" s="5">
        <v>3.65</v>
      </c>
      <c r="Q298" s="5">
        <v>0.66</v>
      </c>
      <c r="R298" s="5">
        <v>42.36</v>
      </c>
      <c r="S298" s="5">
        <v>2250</v>
      </c>
    </row>
    <row r="299" spans="1:19">
      <c r="A299" s="2" t="s">
        <v>1421</v>
      </c>
      <c r="B299" s="2" t="s">
        <v>1422</v>
      </c>
      <c r="C299" s="2" t="s">
        <v>1423</v>
      </c>
      <c r="D299" s="2" t="s">
        <v>1424</v>
      </c>
      <c r="E299" s="2" t="s">
        <v>40</v>
      </c>
      <c r="F299" s="2" t="s">
        <v>1425</v>
      </c>
      <c r="G299" s="2" t="s">
        <v>94</v>
      </c>
      <c r="H299" s="2" t="s">
        <v>26</v>
      </c>
      <c r="I299" s="2" t="s">
        <v>162</v>
      </c>
      <c r="J299" s="9">
        <v>300</v>
      </c>
      <c r="K299" s="9">
        <v>1984</v>
      </c>
      <c r="L299" s="5">
        <v>51</v>
      </c>
      <c r="M299" s="5">
        <v>0</v>
      </c>
      <c r="N299" s="5">
        <v>39.130000000000003</v>
      </c>
      <c r="O299" s="5">
        <v>0</v>
      </c>
      <c r="P299" s="5">
        <v>2.57</v>
      </c>
      <c r="Q299" s="5">
        <v>0.77</v>
      </c>
      <c r="R299" s="5">
        <v>0</v>
      </c>
      <c r="S299" s="5">
        <v>2750</v>
      </c>
    </row>
    <row r="300" spans="1:19">
      <c r="A300" s="2" t="s">
        <v>1426</v>
      </c>
      <c r="B300" s="2" t="s">
        <v>1051</v>
      </c>
      <c r="C300" s="2" t="s">
        <v>1427</v>
      </c>
      <c r="D300" s="2" t="s">
        <v>1428</v>
      </c>
      <c r="E300" s="2" t="s">
        <v>222</v>
      </c>
      <c r="F300" s="2" t="s">
        <v>1429</v>
      </c>
      <c r="G300" s="2" t="s">
        <v>94</v>
      </c>
      <c r="H300" s="2" t="s">
        <v>26</v>
      </c>
      <c r="I300" s="2" t="s">
        <v>43</v>
      </c>
      <c r="J300" s="9">
        <v>600</v>
      </c>
      <c r="K300" s="9">
        <v>1029</v>
      </c>
      <c r="L300" s="5">
        <v>40</v>
      </c>
      <c r="M300" s="5">
        <v>0</v>
      </c>
      <c r="N300" s="5">
        <v>18.41</v>
      </c>
      <c r="O300" s="5">
        <v>0</v>
      </c>
      <c r="P300" s="5">
        <v>3.89</v>
      </c>
      <c r="Q300" s="5">
        <v>0.46</v>
      </c>
      <c r="R300" s="5">
        <v>0</v>
      </c>
      <c r="S300" s="5">
        <v>2750</v>
      </c>
    </row>
    <row r="301" spans="1:19">
      <c r="A301" s="2" t="s">
        <v>1430</v>
      </c>
      <c r="B301" s="2" t="s">
        <v>1431</v>
      </c>
      <c r="C301" s="2" t="s">
        <v>1432</v>
      </c>
      <c r="D301" s="2" t="s">
        <v>1433</v>
      </c>
      <c r="E301" s="2" t="s">
        <v>1434</v>
      </c>
      <c r="F301" s="2" t="s">
        <v>1435</v>
      </c>
      <c r="G301" s="2" t="s">
        <v>87</v>
      </c>
      <c r="H301" s="2" t="s">
        <v>26</v>
      </c>
      <c r="I301" s="2" t="s">
        <v>206</v>
      </c>
      <c r="J301" s="9">
        <v>1000</v>
      </c>
      <c r="K301" s="9">
        <v>876</v>
      </c>
      <c r="L301" s="5">
        <v>36</v>
      </c>
      <c r="M301" s="5">
        <v>0</v>
      </c>
      <c r="N301" s="5">
        <v>19.37</v>
      </c>
      <c r="O301" s="5">
        <v>0</v>
      </c>
      <c r="P301" s="5">
        <v>4.1100000000000003</v>
      </c>
      <c r="Q301" s="5">
        <v>0.54</v>
      </c>
      <c r="R301" s="5">
        <v>0</v>
      </c>
      <c r="S301" s="5">
        <v>1300</v>
      </c>
    </row>
    <row r="302" spans="1:19">
      <c r="A302" s="2" t="s">
        <v>1436</v>
      </c>
      <c r="B302" s="2" t="s">
        <v>1437</v>
      </c>
      <c r="C302" s="2" t="s">
        <v>1438</v>
      </c>
      <c r="D302" s="2" t="s">
        <v>1439</v>
      </c>
      <c r="E302" s="2" t="s">
        <v>281</v>
      </c>
      <c r="F302" s="2" t="s">
        <v>1440</v>
      </c>
      <c r="G302" s="2" t="s">
        <v>150</v>
      </c>
      <c r="H302" s="2" t="s">
        <v>26</v>
      </c>
      <c r="I302" s="2" t="s">
        <v>293</v>
      </c>
      <c r="J302" s="9">
        <v>700</v>
      </c>
      <c r="K302" s="9">
        <v>1261</v>
      </c>
      <c r="L302" s="5">
        <v>33</v>
      </c>
      <c r="M302" s="5">
        <v>3</v>
      </c>
      <c r="N302" s="5">
        <v>21.54</v>
      </c>
      <c r="O302" s="5">
        <v>125.6</v>
      </c>
      <c r="P302" s="5">
        <v>2.62</v>
      </c>
      <c r="Q302" s="5">
        <v>0.65</v>
      </c>
      <c r="R302" s="5">
        <v>7.18</v>
      </c>
      <c r="S302" s="5">
        <v>2250</v>
      </c>
    </row>
    <row r="303" spans="1:19">
      <c r="A303" s="2" t="s">
        <v>1441</v>
      </c>
      <c r="B303" s="2" t="s">
        <v>560</v>
      </c>
      <c r="C303" s="2" t="s">
        <v>295</v>
      </c>
      <c r="D303" s="2" t="s">
        <v>829</v>
      </c>
      <c r="E303" s="2" t="s">
        <v>112</v>
      </c>
      <c r="F303" s="2" t="s">
        <v>328</v>
      </c>
      <c r="G303" s="2" t="s">
        <v>344</v>
      </c>
      <c r="H303" s="2" t="s">
        <v>26</v>
      </c>
      <c r="I303" s="2" t="s">
        <v>248</v>
      </c>
      <c r="J303" s="9">
        <v>500</v>
      </c>
      <c r="K303" s="9">
        <v>1080</v>
      </c>
      <c r="L303" s="5">
        <v>17</v>
      </c>
      <c r="M303" s="5">
        <v>0</v>
      </c>
      <c r="N303" s="5">
        <v>10.68</v>
      </c>
      <c r="O303" s="5">
        <v>0</v>
      </c>
      <c r="P303" s="5">
        <v>1.57</v>
      </c>
      <c r="Q303" s="5">
        <v>0.63</v>
      </c>
      <c r="R303" s="5">
        <v>0</v>
      </c>
      <c r="S303" s="5">
        <v>2250</v>
      </c>
    </row>
    <row r="304" spans="1:19">
      <c r="A304" s="2" t="s">
        <v>1442</v>
      </c>
      <c r="B304" s="2" t="s">
        <v>1443</v>
      </c>
      <c r="C304" s="2" t="s">
        <v>573</v>
      </c>
      <c r="D304" s="2" t="s">
        <v>1444</v>
      </c>
      <c r="E304" s="2" t="s">
        <v>953</v>
      </c>
      <c r="F304" s="2" t="s">
        <v>1445</v>
      </c>
      <c r="G304" s="2" t="s">
        <v>134</v>
      </c>
      <c r="H304" s="2" t="s">
        <v>26</v>
      </c>
      <c r="I304" s="2" t="s">
        <v>382</v>
      </c>
      <c r="J304" s="9">
        <v>800</v>
      </c>
      <c r="K304" s="9">
        <v>1717</v>
      </c>
      <c r="L304" s="5">
        <v>30</v>
      </c>
      <c r="M304" s="5">
        <v>2</v>
      </c>
      <c r="N304" s="5">
        <v>25.49</v>
      </c>
      <c r="O304" s="5">
        <v>149.97999999999999</v>
      </c>
      <c r="P304" s="5">
        <v>1.75</v>
      </c>
      <c r="Q304" s="5">
        <v>0.85</v>
      </c>
      <c r="R304" s="5">
        <v>12.74</v>
      </c>
      <c r="S304" s="5">
        <v>2250</v>
      </c>
    </row>
    <row r="305" spans="1:19">
      <c r="A305" s="2" t="s">
        <v>1446</v>
      </c>
      <c r="B305" s="2" t="s">
        <v>555</v>
      </c>
      <c r="C305" s="2" t="s">
        <v>1447</v>
      </c>
      <c r="D305" s="2" t="s">
        <v>1448</v>
      </c>
      <c r="E305" s="2" t="s">
        <v>56</v>
      </c>
      <c r="F305" s="2" t="s">
        <v>1449</v>
      </c>
      <c r="G305" s="2" t="s">
        <v>344</v>
      </c>
      <c r="H305" s="2" t="s">
        <v>26</v>
      </c>
      <c r="I305" s="2" t="s">
        <v>458</v>
      </c>
      <c r="J305" s="9">
        <v>100</v>
      </c>
      <c r="K305" s="9">
        <v>1437</v>
      </c>
      <c r="L305" s="5">
        <v>36</v>
      </c>
      <c r="M305" s="5">
        <v>1</v>
      </c>
      <c r="N305" s="5">
        <v>20.72</v>
      </c>
      <c r="O305" s="5">
        <v>46.82</v>
      </c>
      <c r="P305" s="5">
        <v>2.5099999999999998</v>
      </c>
      <c r="Q305" s="5">
        <v>0.57999999999999996</v>
      </c>
      <c r="R305" s="5">
        <v>20.72</v>
      </c>
      <c r="S305" s="5">
        <v>1300</v>
      </c>
    </row>
    <row r="306" spans="1:19">
      <c r="A306" s="2" t="s">
        <v>1450</v>
      </c>
      <c r="B306" s="2" t="s">
        <v>1451</v>
      </c>
      <c r="C306" s="2" t="s">
        <v>1452</v>
      </c>
      <c r="D306" s="2" t="s">
        <v>1190</v>
      </c>
      <c r="E306" s="2" t="s">
        <v>112</v>
      </c>
      <c r="F306" s="2" t="s">
        <v>1453</v>
      </c>
      <c r="G306" s="2" t="s">
        <v>34</v>
      </c>
      <c r="H306" s="2" t="s">
        <v>26</v>
      </c>
      <c r="I306" s="2" t="s">
        <v>361</v>
      </c>
      <c r="J306" s="9">
        <v>600</v>
      </c>
      <c r="K306" s="9">
        <v>837</v>
      </c>
      <c r="L306" s="5">
        <v>28</v>
      </c>
      <c r="M306" s="5">
        <v>0</v>
      </c>
      <c r="N306" s="5">
        <v>15.96</v>
      </c>
      <c r="O306" s="5">
        <v>0</v>
      </c>
      <c r="P306" s="5">
        <v>3.35</v>
      </c>
      <c r="Q306" s="5">
        <v>0.56999999999999995</v>
      </c>
      <c r="R306" s="5">
        <v>0</v>
      </c>
      <c r="S306" s="5">
        <v>4500</v>
      </c>
    </row>
    <row r="307" spans="1:19">
      <c r="A307" s="2" t="s">
        <v>1454</v>
      </c>
      <c r="B307" s="2" t="s">
        <v>1455</v>
      </c>
      <c r="C307" s="2" t="s">
        <v>83</v>
      </c>
      <c r="D307" s="2" t="s">
        <v>1456</v>
      </c>
      <c r="E307" s="2" t="s">
        <v>824</v>
      </c>
      <c r="F307" s="2" t="s">
        <v>1457</v>
      </c>
      <c r="G307" s="2" t="s">
        <v>87</v>
      </c>
      <c r="H307" s="2" t="s">
        <v>26</v>
      </c>
      <c r="I307" s="2" t="s">
        <v>361</v>
      </c>
      <c r="J307" s="9">
        <v>200</v>
      </c>
      <c r="K307" s="9">
        <v>897</v>
      </c>
      <c r="L307" s="5">
        <v>38</v>
      </c>
      <c r="M307" s="5">
        <v>0</v>
      </c>
      <c r="N307" s="5">
        <v>29.09</v>
      </c>
      <c r="O307" s="5">
        <v>0</v>
      </c>
      <c r="P307" s="5">
        <v>4.24</v>
      </c>
      <c r="Q307" s="5">
        <v>0.77</v>
      </c>
      <c r="R307" s="5">
        <v>0</v>
      </c>
      <c r="S307" s="5">
        <v>3250</v>
      </c>
    </row>
    <row r="308" spans="1:19">
      <c r="A308" s="2" t="s">
        <v>1458</v>
      </c>
      <c r="B308" s="2" t="s">
        <v>1459</v>
      </c>
      <c r="C308" s="2" t="s">
        <v>763</v>
      </c>
      <c r="D308" s="2" t="s">
        <v>1460</v>
      </c>
      <c r="E308" s="2" t="s">
        <v>23</v>
      </c>
      <c r="F308" s="2" t="s">
        <v>1461</v>
      </c>
      <c r="G308" s="2" t="s">
        <v>190</v>
      </c>
      <c r="H308" s="2" t="s">
        <v>26</v>
      </c>
      <c r="I308" s="2" t="s">
        <v>162</v>
      </c>
      <c r="J308" s="9">
        <v>100</v>
      </c>
      <c r="K308" s="9">
        <v>1632</v>
      </c>
      <c r="L308" s="5">
        <v>30</v>
      </c>
      <c r="M308" s="5">
        <v>1</v>
      </c>
      <c r="N308" s="5">
        <v>15.21</v>
      </c>
      <c r="O308" s="5">
        <v>66.37</v>
      </c>
      <c r="P308" s="5">
        <v>1.84</v>
      </c>
      <c r="Q308" s="5">
        <v>0.51</v>
      </c>
      <c r="R308" s="5">
        <v>15.21</v>
      </c>
      <c r="S308" s="5">
        <v>1100</v>
      </c>
    </row>
    <row r="309" spans="1:19">
      <c r="A309" s="2" t="s">
        <v>1462</v>
      </c>
      <c r="B309" s="2" t="s">
        <v>340</v>
      </c>
      <c r="C309" s="2" t="s">
        <v>1463</v>
      </c>
      <c r="D309" s="2" t="s">
        <v>990</v>
      </c>
      <c r="E309" s="2" t="s">
        <v>991</v>
      </c>
      <c r="F309" s="2" t="s">
        <v>1464</v>
      </c>
      <c r="G309" s="2" t="s">
        <v>42</v>
      </c>
      <c r="H309" s="2" t="s">
        <v>26</v>
      </c>
      <c r="I309" s="2" t="s">
        <v>59</v>
      </c>
      <c r="J309" s="9">
        <v>700</v>
      </c>
      <c r="K309" s="9">
        <v>535</v>
      </c>
      <c r="L309" s="5">
        <v>8</v>
      </c>
      <c r="M309" s="5">
        <v>1</v>
      </c>
      <c r="N309" s="5">
        <v>5.22</v>
      </c>
      <c r="O309" s="5">
        <v>56.85</v>
      </c>
      <c r="P309" s="5">
        <v>1.5</v>
      </c>
      <c r="Q309" s="5">
        <v>0.65</v>
      </c>
      <c r="R309" s="5">
        <v>5.22</v>
      </c>
      <c r="S309" s="5">
        <v>1300</v>
      </c>
    </row>
    <row r="310" spans="1:19">
      <c r="A310" s="2" t="s">
        <v>1465</v>
      </c>
      <c r="B310" s="2" t="s">
        <v>1466</v>
      </c>
      <c r="C310" s="2" t="s">
        <v>129</v>
      </c>
      <c r="D310" s="2" t="s">
        <v>1467</v>
      </c>
      <c r="E310" s="2" t="s">
        <v>40</v>
      </c>
      <c r="F310" s="2" t="s">
        <v>1468</v>
      </c>
      <c r="G310" s="2" t="s">
        <v>25</v>
      </c>
      <c r="H310" s="2" t="s">
        <v>26</v>
      </c>
      <c r="I310" s="2" t="s">
        <v>43</v>
      </c>
      <c r="J310" s="9">
        <v>600</v>
      </c>
      <c r="K310" s="9">
        <v>908</v>
      </c>
      <c r="L310" s="5">
        <v>25</v>
      </c>
      <c r="M310" s="5">
        <v>0</v>
      </c>
      <c r="N310" s="5">
        <v>17.010000000000002</v>
      </c>
      <c r="O310" s="5">
        <v>0</v>
      </c>
      <c r="P310" s="5">
        <v>2.75</v>
      </c>
      <c r="Q310" s="5">
        <v>0.68</v>
      </c>
      <c r="R310" s="5">
        <v>0</v>
      </c>
      <c r="S310" s="5">
        <v>4500</v>
      </c>
    </row>
    <row r="311" spans="1:19">
      <c r="A311" s="2" t="s">
        <v>1469</v>
      </c>
      <c r="B311" s="2" t="s">
        <v>1470</v>
      </c>
      <c r="C311" s="2" t="s">
        <v>1471</v>
      </c>
      <c r="D311" s="2" t="s">
        <v>1472</v>
      </c>
      <c r="E311" s="2" t="s">
        <v>23</v>
      </c>
      <c r="F311" s="2" t="s">
        <v>1473</v>
      </c>
      <c r="G311" s="2" t="s">
        <v>161</v>
      </c>
      <c r="H311" s="2" t="s">
        <v>26</v>
      </c>
      <c r="I311" s="2" t="s">
        <v>80</v>
      </c>
      <c r="J311" s="9">
        <v>100</v>
      </c>
      <c r="K311" s="9">
        <v>1735</v>
      </c>
      <c r="L311" s="5">
        <v>31</v>
      </c>
      <c r="M311" s="5">
        <v>0</v>
      </c>
      <c r="N311" s="5">
        <v>15.42</v>
      </c>
      <c r="O311" s="5">
        <v>0</v>
      </c>
      <c r="P311" s="5">
        <v>1.79</v>
      </c>
      <c r="Q311" s="5">
        <v>0.5</v>
      </c>
      <c r="R311" s="5">
        <v>0</v>
      </c>
      <c r="S311" s="5">
        <v>4450</v>
      </c>
    </row>
    <row r="312" spans="1:19">
      <c r="A312" s="2" t="s">
        <v>1474</v>
      </c>
      <c r="B312" s="2" t="s">
        <v>1475</v>
      </c>
      <c r="C312" s="2" t="s">
        <v>1476</v>
      </c>
      <c r="D312" s="2" t="s">
        <v>531</v>
      </c>
      <c r="E312" s="2" t="s">
        <v>85</v>
      </c>
      <c r="F312" s="2" t="s">
        <v>1477</v>
      </c>
      <c r="G312" s="2" t="s">
        <v>34</v>
      </c>
      <c r="H312" s="2" t="s">
        <v>26</v>
      </c>
      <c r="I312" s="2" t="s">
        <v>155</v>
      </c>
      <c r="J312" s="9">
        <v>100</v>
      </c>
      <c r="K312" s="9">
        <v>1199</v>
      </c>
      <c r="L312" s="5">
        <v>22</v>
      </c>
      <c r="M312" s="5">
        <v>0</v>
      </c>
      <c r="N312" s="5">
        <v>10.97</v>
      </c>
      <c r="O312" s="5">
        <v>0</v>
      </c>
      <c r="P312" s="5">
        <v>1.83</v>
      </c>
      <c r="Q312" s="5">
        <v>0.5</v>
      </c>
      <c r="R312" s="5">
        <v>0</v>
      </c>
      <c r="S312" s="5">
        <v>1100</v>
      </c>
    </row>
    <row r="313" spans="1:19">
      <c r="A313" s="2" t="s">
        <v>1478</v>
      </c>
      <c r="B313" s="2" t="s">
        <v>1479</v>
      </c>
      <c r="C313" s="2" t="s">
        <v>1480</v>
      </c>
      <c r="D313" s="2" t="s">
        <v>1481</v>
      </c>
      <c r="E313" s="2" t="s">
        <v>298</v>
      </c>
      <c r="F313" s="2" t="s">
        <v>1482</v>
      </c>
      <c r="G313" s="2" t="s">
        <v>161</v>
      </c>
      <c r="H313" s="2" t="s">
        <v>26</v>
      </c>
      <c r="I313" s="2" t="s">
        <v>232</v>
      </c>
      <c r="J313" s="9">
        <v>800</v>
      </c>
      <c r="K313" s="9">
        <v>1141</v>
      </c>
      <c r="L313" s="5">
        <v>47</v>
      </c>
      <c r="M313" s="5">
        <v>4</v>
      </c>
      <c r="N313" s="5">
        <v>24</v>
      </c>
      <c r="O313" s="5">
        <v>260.18</v>
      </c>
      <c r="P313" s="5">
        <v>4.12</v>
      </c>
      <c r="Q313" s="5">
        <v>0.51</v>
      </c>
      <c r="R313" s="5">
        <v>6</v>
      </c>
      <c r="S313" s="5">
        <v>2750</v>
      </c>
    </row>
    <row r="314" spans="1:19">
      <c r="A314" s="2" t="s">
        <v>1483</v>
      </c>
      <c r="B314" s="2" t="s">
        <v>1484</v>
      </c>
      <c r="C314" s="2" t="s">
        <v>1485</v>
      </c>
      <c r="D314" s="2" t="s">
        <v>1486</v>
      </c>
      <c r="E314" s="2" t="s">
        <v>625</v>
      </c>
      <c r="F314" s="2" t="s">
        <v>1487</v>
      </c>
      <c r="G314" s="2" t="s">
        <v>102</v>
      </c>
      <c r="H314" s="2" t="s">
        <v>26</v>
      </c>
      <c r="I314" s="2" t="s">
        <v>66</v>
      </c>
      <c r="J314" s="9">
        <v>300</v>
      </c>
      <c r="K314" s="9">
        <v>1368</v>
      </c>
      <c r="L314" s="5">
        <v>35</v>
      </c>
      <c r="M314" s="5">
        <v>1</v>
      </c>
      <c r="N314" s="5">
        <v>17.079999999999998</v>
      </c>
      <c r="O314" s="5">
        <v>59.41</v>
      </c>
      <c r="P314" s="5">
        <v>2.56</v>
      </c>
      <c r="Q314" s="5">
        <v>0.49</v>
      </c>
      <c r="R314" s="5">
        <v>17.079999999999998</v>
      </c>
      <c r="S314" s="5">
        <v>3250</v>
      </c>
    </row>
    <row r="315" spans="1:19">
      <c r="A315" s="2" t="s">
        <v>1488</v>
      </c>
      <c r="B315" s="2" t="s">
        <v>1489</v>
      </c>
      <c r="C315" s="2" t="s">
        <v>1490</v>
      </c>
      <c r="D315" s="2" t="s">
        <v>1491</v>
      </c>
      <c r="E315" s="2" t="s">
        <v>23</v>
      </c>
      <c r="F315" s="2" t="s">
        <v>1492</v>
      </c>
      <c r="G315" s="2" t="s">
        <v>34</v>
      </c>
      <c r="H315" s="2" t="s">
        <v>26</v>
      </c>
      <c r="I315" s="2" t="s">
        <v>51</v>
      </c>
      <c r="J315" s="9">
        <v>200</v>
      </c>
      <c r="K315" s="9">
        <v>1820</v>
      </c>
      <c r="L315" s="5">
        <v>57</v>
      </c>
      <c r="M315" s="5">
        <v>2</v>
      </c>
      <c r="N315" s="5">
        <v>26.73</v>
      </c>
      <c r="O315" s="5">
        <v>115.45</v>
      </c>
      <c r="P315" s="5">
        <v>3.13</v>
      </c>
      <c r="Q315" s="5">
        <v>0.47</v>
      </c>
      <c r="R315" s="5">
        <v>13.36</v>
      </c>
      <c r="S315" s="5">
        <v>1700</v>
      </c>
    </row>
    <row r="316" spans="1:19">
      <c r="A316" s="2" t="s">
        <v>1493</v>
      </c>
      <c r="B316" s="2" t="s">
        <v>1494</v>
      </c>
      <c r="C316" s="2" t="s">
        <v>1495</v>
      </c>
      <c r="D316" s="2" t="s">
        <v>166</v>
      </c>
      <c r="E316" s="2" t="s">
        <v>56</v>
      </c>
      <c r="F316" s="2" t="s">
        <v>1496</v>
      </c>
      <c r="G316" s="2" t="s">
        <v>260</v>
      </c>
      <c r="H316" s="2" t="s">
        <v>26</v>
      </c>
      <c r="I316" s="2" t="s">
        <v>80</v>
      </c>
      <c r="J316" s="9">
        <v>600</v>
      </c>
      <c r="K316" s="9">
        <v>2439</v>
      </c>
      <c r="L316" s="5">
        <v>49</v>
      </c>
      <c r="M316" s="5">
        <v>2</v>
      </c>
      <c r="N316" s="5">
        <v>21.95</v>
      </c>
      <c r="O316" s="5">
        <v>143.37</v>
      </c>
      <c r="P316" s="5">
        <v>2.0099999999999998</v>
      </c>
      <c r="Q316" s="5">
        <v>0.45</v>
      </c>
      <c r="R316" s="5">
        <v>10.98</v>
      </c>
      <c r="S316" s="5">
        <v>1800</v>
      </c>
    </row>
    <row r="317" spans="1:19">
      <c r="A317" s="2" t="s">
        <v>1497</v>
      </c>
      <c r="B317" s="2" t="s">
        <v>1498</v>
      </c>
      <c r="C317" s="2" t="s">
        <v>299</v>
      </c>
      <c r="D317" s="2" t="s">
        <v>773</v>
      </c>
      <c r="E317" s="2" t="s">
        <v>132</v>
      </c>
      <c r="F317" s="2" t="s">
        <v>1499</v>
      </c>
      <c r="G317" s="2" t="s">
        <v>87</v>
      </c>
      <c r="H317" s="2" t="s">
        <v>26</v>
      </c>
      <c r="I317" s="2" t="s">
        <v>135</v>
      </c>
      <c r="J317" s="9">
        <v>200</v>
      </c>
      <c r="K317" s="9">
        <v>1158</v>
      </c>
      <c r="L317" s="5">
        <v>33</v>
      </c>
      <c r="M317" s="5">
        <v>2</v>
      </c>
      <c r="N317" s="5">
        <v>21.2</v>
      </c>
      <c r="O317" s="5">
        <v>138.01</v>
      </c>
      <c r="P317" s="5">
        <v>2.85</v>
      </c>
      <c r="Q317" s="5">
        <v>0.64</v>
      </c>
      <c r="R317" s="5">
        <v>10.6</v>
      </c>
      <c r="S317" s="5">
        <v>1250</v>
      </c>
    </row>
    <row r="318" spans="1:19">
      <c r="A318" s="2" t="s">
        <v>1500</v>
      </c>
      <c r="B318" s="2" t="s">
        <v>1501</v>
      </c>
      <c r="C318" s="2" t="s">
        <v>1502</v>
      </c>
      <c r="D318" s="2" t="s">
        <v>1503</v>
      </c>
      <c r="E318" s="2" t="s">
        <v>40</v>
      </c>
      <c r="F318" s="2" t="s">
        <v>1504</v>
      </c>
      <c r="G318" s="2" t="s">
        <v>161</v>
      </c>
      <c r="H318" s="2" t="s">
        <v>26</v>
      </c>
      <c r="I318" s="2" t="s">
        <v>127</v>
      </c>
      <c r="J318" s="9">
        <v>400</v>
      </c>
      <c r="K318" s="9">
        <v>2011</v>
      </c>
      <c r="L318" s="5">
        <v>35</v>
      </c>
      <c r="M318" s="5">
        <v>0</v>
      </c>
      <c r="N318" s="5">
        <v>18.77</v>
      </c>
      <c r="O318" s="5">
        <v>0</v>
      </c>
      <c r="P318" s="5">
        <v>1.74</v>
      </c>
      <c r="Q318" s="5">
        <v>0.54</v>
      </c>
      <c r="R318" s="5">
        <v>0</v>
      </c>
      <c r="S318" s="5">
        <v>1500</v>
      </c>
    </row>
    <row r="319" spans="1:19">
      <c r="A319" s="2" t="s">
        <v>1505</v>
      </c>
      <c r="B319" s="2" t="s">
        <v>1506</v>
      </c>
      <c r="C319" s="2" t="s">
        <v>1507</v>
      </c>
      <c r="D319" s="2" t="s">
        <v>1456</v>
      </c>
      <c r="E319" s="2" t="s">
        <v>824</v>
      </c>
      <c r="F319" s="2" t="s">
        <v>1508</v>
      </c>
      <c r="G319" s="2" t="s">
        <v>58</v>
      </c>
      <c r="H319" s="2" t="s">
        <v>26</v>
      </c>
      <c r="I319" s="2" t="s">
        <v>66</v>
      </c>
      <c r="J319" s="9">
        <v>100</v>
      </c>
      <c r="K319" s="9">
        <v>2091</v>
      </c>
      <c r="L319" s="5">
        <v>76</v>
      </c>
      <c r="M319" s="5">
        <v>2</v>
      </c>
      <c r="N319" s="5">
        <v>58.79</v>
      </c>
      <c r="O319" s="5">
        <v>112.89</v>
      </c>
      <c r="P319" s="5">
        <v>3.63</v>
      </c>
      <c r="Q319" s="5">
        <v>0.77</v>
      </c>
      <c r="R319" s="5">
        <v>29.4</v>
      </c>
      <c r="S319" s="5">
        <v>1765</v>
      </c>
    </row>
    <row r="320" spans="1:19">
      <c r="A320" s="2" t="s">
        <v>1509</v>
      </c>
      <c r="B320" s="2" t="s">
        <v>758</v>
      </c>
      <c r="C320" s="2" t="s">
        <v>1510</v>
      </c>
      <c r="D320" s="2" t="s">
        <v>1511</v>
      </c>
      <c r="E320" s="2" t="s">
        <v>40</v>
      </c>
      <c r="F320" s="2" t="s">
        <v>1512</v>
      </c>
      <c r="G320" s="2" t="s">
        <v>150</v>
      </c>
      <c r="H320" s="2" t="s">
        <v>26</v>
      </c>
      <c r="I320" s="2" t="s">
        <v>51</v>
      </c>
      <c r="J320" s="9">
        <v>700</v>
      </c>
      <c r="K320" s="9">
        <v>1850</v>
      </c>
      <c r="L320" s="5">
        <v>63</v>
      </c>
      <c r="M320" s="5">
        <v>2</v>
      </c>
      <c r="N320" s="5">
        <v>47.31</v>
      </c>
      <c r="O320" s="5">
        <v>83.8</v>
      </c>
      <c r="P320" s="5">
        <v>3.41</v>
      </c>
      <c r="Q320" s="5">
        <v>0.75</v>
      </c>
      <c r="R320" s="5">
        <v>23.66</v>
      </c>
      <c r="S320" s="5">
        <v>1700</v>
      </c>
    </row>
    <row r="321" spans="1:19">
      <c r="A321" s="2" t="s">
        <v>1513</v>
      </c>
      <c r="B321" s="2" t="s">
        <v>295</v>
      </c>
      <c r="C321" s="2" t="s">
        <v>1514</v>
      </c>
      <c r="D321" s="2" t="s">
        <v>1515</v>
      </c>
      <c r="E321" s="2" t="s">
        <v>432</v>
      </c>
      <c r="F321" s="2" t="s">
        <v>1516</v>
      </c>
      <c r="G321" s="2" t="s">
        <v>312</v>
      </c>
      <c r="H321" s="2" t="s">
        <v>26</v>
      </c>
      <c r="I321" s="2" t="s">
        <v>232</v>
      </c>
      <c r="J321" s="9">
        <v>800</v>
      </c>
      <c r="K321" s="9">
        <v>1834</v>
      </c>
      <c r="L321" s="5">
        <v>56</v>
      </c>
      <c r="M321" s="5">
        <v>2</v>
      </c>
      <c r="N321" s="5">
        <v>47.5</v>
      </c>
      <c r="O321" s="5">
        <v>108.16</v>
      </c>
      <c r="P321" s="5">
        <v>3.05</v>
      </c>
      <c r="Q321" s="5">
        <v>0.85</v>
      </c>
      <c r="R321" s="5">
        <v>23.75</v>
      </c>
      <c r="S321" s="5">
        <v>4558</v>
      </c>
    </row>
    <row r="322" spans="1:19">
      <c r="A322" s="2" t="s">
        <v>1517</v>
      </c>
      <c r="B322" s="2" t="s">
        <v>1391</v>
      </c>
      <c r="C322" s="2" t="s">
        <v>1518</v>
      </c>
      <c r="D322" s="2" t="s">
        <v>1481</v>
      </c>
      <c r="E322" s="2" t="s">
        <v>298</v>
      </c>
      <c r="F322" s="2" t="s">
        <v>1519</v>
      </c>
      <c r="G322" s="2" t="s">
        <v>253</v>
      </c>
      <c r="H322" s="2" t="s">
        <v>26</v>
      </c>
      <c r="I322" s="2" t="s">
        <v>35</v>
      </c>
      <c r="J322" s="9">
        <v>300</v>
      </c>
      <c r="K322" s="9">
        <v>1306</v>
      </c>
      <c r="L322" s="5">
        <v>26</v>
      </c>
      <c r="M322" s="5">
        <v>3</v>
      </c>
      <c r="N322" s="5">
        <v>15.76</v>
      </c>
      <c r="O322" s="5">
        <v>115.56</v>
      </c>
      <c r="P322" s="5">
        <v>1.99</v>
      </c>
      <c r="Q322" s="5">
        <v>0.61</v>
      </c>
      <c r="R322" s="5">
        <v>5.25</v>
      </c>
      <c r="S322" s="5">
        <v>2750</v>
      </c>
    </row>
    <row r="323" spans="1:19">
      <c r="A323" s="2" t="s">
        <v>1520</v>
      </c>
      <c r="B323" s="2" t="s">
        <v>1521</v>
      </c>
      <c r="C323" s="2" t="s">
        <v>1522</v>
      </c>
      <c r="D323" s="2" t="s">
        <v>1523</v>
      </c>
      <c r="E323" s="2" t="s">
        <v>386</v>
      </c>
      <c r="F323" s="2" t="s">
        <v>1524</v>
      </c>
      <c r="G323" s="2" t="s">
        <v>150</v>
      </c>
      <c r="H323" s="2" t="s">
        <v>26</v>
      </c>
      <c r="I323" s="2" t="s">
        <v>73</v>
      </c>
      <c r="J323" s="9">
        <v>600</v>
      </c>
      <c r="K323" s="9">
        <v>781</v>
      </c>
      <c r="L323" s="5">
        <v>20</v>
      </c>
      <c r="M323" s="5">
        <v>0</v>
      </c>
      <c r="N323" s="5">
        <v>11.57</v>
      </c>
      <c r="O323" s="5">
        <v>0</v>
      </c>
      <c r="P323" s="5">
        <v>2.56</v>
      </c>
      <c r="Q323" s="5">
        <v>0.57999999999999996</v>
      </c>
      <c r="R323" s="5">
        <v>0</v>
      </c>
      <c r="S323" s="5">
        <v>4500</v>
      </c>
    </row>
    <row r="324" spans="1:19">
      <c r="A324" s="2" t="s">
        <v>1525</v>
      </c>
      <c r="B324" s="2" t="s">
        <v>1526</v>
      </c>
      <c r="C324" s="2" t="s">
        <v>1365</v>
      </c>
      <c r="D324" s="2" t="s">
        <v>1527</v>
      </c>
      <c r="E324" s="2" t="s">
        <v>23</v>
      </c>
      <c r="F324" s="2" t="s">
        <v>1528</v>
      </c>
      <c r="G324" s="2" t="s">
        <v>150</v>
      </c>
      <c r="H324" s="2" t="s">
        <v>26</v>
      </c>
      <c r="I324" s="2" t="s">
        <v>88</v>
      </c>
      <c r="J324" s="9">
        <v>500</v>
      </c>
      <c r="K324" s="9">
        <v>1213</v>
      </c>
      <c r="L324" s="5">
        <v>44</v>
      </c>
      <c r="M324" s="5">
        <v>4</v>
      </c>
      <c r="N324" s="5">
        <v>33.65</v>
      </c>
      <c r="O324" s="5">
        <v>253.66</v>
      </c>
      <c r="P324" s="5">
        <v>3.63</v>
      </c>
      <c r="Q324" s="5">
        <v>0.76</v>
      </c>
      <c r="R324" s="5">
        <v>8.41</v>
      </c>
      <c r="S324" s="5">
        <v>1100</v>
      </c>
    </row>
    <row r="325" spans="1:19">
      <c r="A325" s="2" t="s">
        <v>1529</v>
      </c>
      <c r="B325" s="2" t="s">
        <v>720</v>
      </c>
      <c r="C325" s="2" t="s">
        <v>1530</v>
      </c>
      <c r="D325" s="2" t="s">
        <v>1531</v>
      </c>
      <c r="E325" s="2" t="s">
        <v>40</v>
      </c>
      <c r="F325" s="2" t="s">
        <v>1532</v>
      </c>
      <c r="G325" s="2" t="s">
        <v>253</v>
      </c>
      <c r="H325" s="2" t="s">
        <v>26</v>
      </c>
      <c r="I325" s="2" t="s">
        <v>177</v>
      </c>
      <c r="J325" s="9">
        <v>100</v>
      </c>
      <c r="K325" s="9">
        <v>1793</v>
      </c>
      <c r="L325" s="5">
        <v>42</v>
      </c>
      <c r="M325" s="5">
        <v>1</v>
      </c>
      <c r="N325" s="5">
        <v>22.64</v>
      </c>
      <c r="O325" s="5">
        <v>68.459999999999994</v>
      </c>
      <c r="P325" s="5">
        <v>2.34</v>
      </c>
      <c r="Q325" s="5">
        <v>0.54</v>
      </c>
      <c r="R325" s="5">
        <v>22.64</v>
      </c>
      <c r="S325" s="5">
        <v>4500</v>
      </c>
    </row>
    <row r="326" spans="1:19">
      <c r="A326" s="2" t="s">
        <v>1533</v>
      </c>
      <c r="B326" s="2" t="s">
        <v>475</v>
      </c>
      <c r="C326" s="2" t="s">
        <v>1534</v>
      </c>
      <c r="D326" s="2" t="s">
        <v>1535</v>
      </c>
      <c r="E326" s="2" t="s">
        <v>40</v>
      </c>
      <c r="F326" s="2" t="s">
        <v>1536</v>
      </c>
      <c r="G326" s="2" t="s">
        <v>161</v>
      </c>
      <c r="H326" s="2" t="s">
        <v>26</v>
      </c>
      <c r="I326" s="2" t="s">
        <v>135</v>
      </c>
      <c r="J326" s="9">
        <v>300</v>
      </c>
      <c r="K326" s="9">
        <v>1475</v>
      </c>
      <c r="L326" s="5">
        <v>34</v>
      </c>
      <c r="M326" s="5">
        <v>4</v>
      </c>
      <c r="N326" s="5">
        <v>17.11</v>
      </c>
      <c r="O326" s="5">
        <v>261.36</v>
      </c>
      <c r="P326" s="5">
        <v>2.31</v>
      </c>
      <c r="Q326" s="5">
        <v>0.5</v>
      </c>
      <c r="R326" s="5">
        <v>4.28</v>
      </c>
      <c r="S326" s="5">
        <v>1500</v>
      </c>
    </row>
    <row r="327" spans="1:19">
      <c r="A327" s="2" t="s">
        <v>1537</v>
      </c>
      <c r="B327" s="2" t="s">
        <v>1538</v>
      </c>
      <c r="C327" s="2" t="s">
        <v>1539</v>
      </c>
      <c r="D327" s="2" t="s">
        <v>431</v>
      </c>
      <c r="E327" s="2" t="s">
        <v>432</v>
      </c>
      <c r="F327" s="2" t="s">
        <v>1540</v>
      </c>
      <c r="G327" s="2" t="s">
        <v>253</v>
      </c>
      <c r="H327" s="2" t="s">
        <v>26</v>
      </c>
      <c r="I327" s="2" t="s">
        <v>66</v>
      </c>
      <c r="J327" s="9">
        <v>200</v>
      </c>
      <c r="K327" s="9">
        <v>626</v>
      </c>
      <c r="L327" s="5">
        <v>27</v>
      </c>
      <c r="M327" s="5">
        <v>2</v>
      </c>
      <c r="N327" s="5">
        <v>19.37</v>
      </c>
      <c r="O327" s="5">
        <v>72.86</v>
      </c>
      <c r="P327" s="5">
        <v>4.3099999999999996</v>
      </c>
      <c r="Q327" s="5">
        <v>0.72</v>
      </c>
      <c r="R327" s="5">
        <v>9.68</v>
      </c>
      <c r="S327" s="5">
        <v>1300</v>
      </c>
    </row>
    <row r="328" spans="1:19">
      <c r="A328" s="2" t="s">
        <v>1541</v>
      </c>
      <c r="B328" s="2" t="s">
        <v>1542</v>
      </c>
      <c r="C328" s="2" t="s">
        <v>1543</v>
      </c>
      <c r="D328" s="2" t="s">
        <v>1544</v>
      </c>
      <c r="E328" s="2" t="s">
        <v>23</v>
      </c>
      <c r="F328" s="2" t="s">
        <v>355</v>
      </c>
      <c r="G328" s="2" t="s">
        <v>65</v>
      </c>
      <c r="H328" s="2" t="s">
        <v>26</v>
      </c>
      <c r="I328" s="2" t="s">
        <v>27</v>
      </c>
      <c r="J328" s="9">
        <v>200</v>
      </c>
      <c r="K328" s="9">
        <v>2398</v>
      </c>
      <c r="L328" s="5">
        <v>75</v>
      </c>
      <c r="M328" s="5">
        <v>0</v>
      </c>
      <c r="N328" s="5">
        <v>33.07</v>
      </c>
      <c r="O328" s="5">
        <v>0</v>
      </c>
      <c r="P328" s="5">
        <v>3.13</v>
      </c>
      <c r="Q328" s="5">
        <v>0.44</v>
      </c>
      <c r="R328" s="5">
        <v>0</v>
      </c>
      <c r="S328" s="5">
        <v>4500</v>
      </c>
    </row>
    <row r="329" spans="1:19">
      <c r="A329" s="2" t="s">
        <v>1545</v>
      </c>
      <c r="B329" s="2" t="s">
        <v>1546</v>
      </c>
      <c r="C329" s="2" t="s">
        <v>1547</v>
      </c>
      <c r="D329" s="2" t="s">
        <v>144</v>
      </c>
      <c r="E329" s="2" t="s">
        <v>40</v>
      </c>
      <c r="F329" s="2" t="s">
        <v>1548</v>
      </c>
      <c r="G329" s="2" t="s">
        <v>150</v>
      </c>
      <c r="H329" s="2" t="s">
        <v>26</v>
      </c>
      <c r="I329" s="2" t="s">
        <v>135</v>
      </c>
      <c r="J329" s="9">
        <v>300</v>
      </c>
      <c r="K329" s="9">
        <v>2429</v>
      </c>
      <c r="L329" s="5">
        <v>107</v>
      </c>
      <c r="M329" s="5">
        <v>4</v>
      </c>
      <c r="N329" s="5">
        <v>72.61</v>
      </c>
      <c r="O329" s="5">
        <v>253.34</v>
      </c>
      <c r="P329" s="5">
        <v>4.41</v>
      </c>
      <c r="Q329" s="5">
        <v>0.68</v>
      </c>
      <c r="R329" s="5">
        <v>18.149999999999999</v>
      </c>
      <c r="S329" s="5">
        <v>4500</v>
      </c>
    </row>
    <row r="330" spans="1:19">
      <c r="A330" s="2" t="s">
        <v>1549</v>
      </c>
      <c r="B330" s="2" t="s">
        <v>1550</v>
      </c>
      <c r="C330" s="2" t="s">
        <v>1419</v>
      </c>
      <c r="D330" s="2" t="s">
        <v>1551</v>
      </c>
      <c r="E330" s="2" t="s">
        <v>112</v>
      </c>
      <c r="F330" s="2" t="s">
        <v>1552</v>
      </c>
      <c r="G330" s="2" t="s">
        <v>58</v>
      </c>
      <c r="H330" s="2" t="s">
        <v>26</v>
      </c>
      <c r="I330" s="2" t="s">
        <v>140</v>
      </c>
      <c r="J330" s="9">
        <v>500</v>
      </c>
      <c r="K330" s="9">
        <v>919</v>
      </c>
      <c r="L330" s="5">
        <v>26</v>
      </c>
      <c r="M330" s="5">
        <v>2</v>
      </c>
      <c r="N330" s="5">
        <v>19.52</v>
      </c>
      <c r="O330" s="5">
        <v>106.81</v>
      </c>
      <c r="P330" s="5">
        <v>2.83</v>
      </c>
      <c r="Q330" s="5">
        <v>0.75</v>
      </c>
      <c r="R330" s="5">
        <v>9.76</v>
      </c>
      <c r="S330" s="5">
        <v>2600</v>
      </c>
    </row>
    <row r="331" spans="1:19">
      <c r="A331" s="2" t="s">
        <v>1553</v>
      </c>
      <c r="B331" s="2" t="s">
        <v>781</v>
      </c>
      <c r="C331" s="2" t="s">
        <v>269</v>
      </c>
      <c r="D331" s="2" t="s">
        <v>1554</v>
      </c>
      <c r="E331" s="2" t="s">
        <v>85</v>
      </c>
      <c r="F331" s="2" t="s">
        <v>1555</v>
      </c>
      <c r="G331" s="2" t="s">
        <v>260</v>
      </c>
      <c r="H331" s="2" t="s">
        <v>26</v>
      </c>
      <c r="I331" s="2" t="s">
        <v>95</v>
      </c>
      <c r="J331" s="9">
        <v>300</v>
      </c>
      <c r="K331" s="9">
        <v>1149</v>
      </c>
      <c r="L331" s="5">
        <v>44</v>
      </c>
      <c r="M331" s="5">
        <v>4</v>
      </c>
      <c r="N331" s="5">
        <v>31.7</v>
      </c>
      <c r="O331" s="5">
        <v>167.61</v>
      </c>
      <c r="P331" s="5">
        <v>3.83</v>
      </c>
      <c r="Q331" s="5">
        <v>0.72</v>
      </c>
      <c r="R331" s="5">
        <v>7.92</v>
      </c>
      <c r="S331" s="5">
        <v>2300</v>
      </c>
    </row>
    <row r="332" spans="1:19">
      <c r="A332" s="2" t="s">
        <v>1556</v>
      </c>
      <c r="B332" s="2" t="s">
        <v>1557</v>
      </c>
      <c r="C332" s="2" t="s">
        <v>1558</v>
      </c>
      <c r="D332" s="2" t="s">
        <v>1559</v>
      </c>
      <c r="E332" s="2" t="s">
        <v>23</v>
      </c>
      <c r="F332" s="2" t="s">
        <v>1560</v>
      </c>
      <c r="G332" s="2" t="s">
        <v>190</v>
      </c>
      <c r="H332" s="2" t="s">
        <v>26</v>
      </c>
      <c r="I332" s="2" t="s">
        <v>59</v>
      </c>
      <c r="J332" s="9">
        <v>400</v>
      </c>
      <c r="K332" s="9">
        <v>2287</v>
      </c>
      <c r="L332" s="5">
        <v>63</v>
      </c>
      <c r="M332" s="5">
        <v>2</v>
      </c>
      <c r="N332" s="5">
        <v>41</v>
      </c>
      <c r="O332" s="5">
        <v>142.69999999999999</v>
      </c>
      <c r="P332" s="5">
        <v>2.75</v>
      </c>
      <c r="Q332" s="5">
        <v>0.65</v>
      </c>
      <c r="R332" s="5">
        <v>20.5</v>
      </c>
      <c r="S332" s="5">
        <v>3000</v>
      </c>
    </row>
    <row r="333" spans="1:19">
      <c r="A333" s="2" t="s">
        <v>1561</v>
      </c>
      <c r="B333" s="2" t="s">
        <v>1562</v>
      </c>
      <c r="C333" s="2" t="s">
        <v>1563</v>
      </c>
      <c r="D333" s="2" t="s">
        <v>1336</v>
      </c>
      <c r="E333" s="2" t="s">
        <v>56</v>
      </c>
      <c r="F333" s="2" t="s">
        <v>1564</v>
      </c>
      <c r="G333" s="2" t="s">
        <v>150</v>
      </c>
      <c r="H333" s="2" t="s">
        <v>26</v>
      </c>
      <c r="I333" s="2" t="s">
        <v>356</v>
      </c>
      <c r="J333" s="9">
        <v>600</v>
      </c>
      <c r="K333" s="9">
        <v>1327</v>
      </c>
      <c r="L333" s="5">
        <v>37</v>
      </c>
      <c r="M333" s="5">
        <v>3</v>
      </c>
      <c r="N333" s="5">
        <v>15.36</v>
      </c>
      <c r="O333" s="5">
        <v>124.35</v>
      </c>
      <c r="P333" s="5">
        <v>2.79</v>
      </c>
      <c r="Q333" s="5">
        <v>0.42</v>
      </c>
      <c r="R333" s="5">
        <v>5.12</v>
      </c>
      <c r="S333" s="5">
        <v>2400</v>
      </c>
    </row>
    <row r="334" spans="1:19">
      <c r="A334" s="2" t="s">
        <v>1565</v>
      </c>
      <c r="B334" s="2" t="s">
        <v>1566</v>
      </c>
      <c r="C334" s="2" t="s">
        <v>1029</v>
      </c>
      <c r="D334" s="2" t="s">
        <v>264</v>
      </c>
      <c r="E334" s="2" t="s">
        <v>23</v>
      </c>
      <c r="F334" s="2" t="s">
        <v>1567</v>
      </c>
      <c r="G334" s="2" t="s">
        <v>190</v>
      </c>
      <c r="H334" s="2" t="s">
        <v>26</v>
      </c>
      <c r="I334" s="2" t="s">
        <v>232</v>
      </c>
      <c r="J334" s="9">
        <v>700</v>
      </c>
      <c r="K334" s="9">
        <v>551</v>
      </c>
      <c r="L334" s="5">
        <v>16</v>
      </c>
      <c r="M334" s="5">
        <v>0</v>
      </c>
      <c r="N334" s="5">
        <v>8</v>
      </c>
      <c r="O334" s="5">
        <v>0</v>
      </c>
      <c r="P334" s="5">
        <v>2.9</v>
      </c>
      <c r="Q334" s="5">
        <v>0.5</v>
      </c>
      <c r="R334" s="5">
        <v>0</v>
      </c>
      <c r="S334" s="5">
        <v>2750</v>
      </c>
    </row>
    <row r="335" spans="1:19">
      <c r="A335" s="2" t="s">
        <v>1568</v>
      </c>
      <c r="B335" s="2" t="s">
        <v>1569</v>
      </c>
      <c r="C335" s="2" t="s">
        <v>1570</v>
      </c>
      <c r="D335" s="2" t="s">
        <v>359</v>
      </c>
      <c r="E335" s="2" t="s">
        <v>40</v>
      </c>
      <c r="F335" s="2" t="s">
        <v>1571</v>
      </c>
      <c r="G335" s="2" t="s">
        <v>161</v>
      </c>
      <c r="H335" s="2" t="s">
        <v>26</v>
      </c>
      <c r="I335" s="2" t="s">
        <v>59</v>
      </c>
      <c r="J335" s="9">
        <v>300</v>
      </c>
      <c r="K335" s="9">
        <v>1312</v>
      </c>
      <c r="L335" s="5">
        <v>46</v>
      </c>
      <c r="M335" s="5">
        <v>3</v>
      </c>
      <c r="N335" s="5">
        <v>35.15</v>
      </c>
      <c r="O335" s="5">
        <v>140.34</v>
      </c>
      <c r="P335" s="5">
        <v>3.51</v>
      </c>
      <c r="Q335" s="5">
        <v>0.76</v>
      </c>
      <c r="R335" s="5">
        <v>11.72</v>
      </c>
      <c r="S335" s="5">
        <v>1500</v>
      </c>
    </row>
    <row r="336" spans="1:19">
      <c r="A336" s="2" t="s">
        <v>1572</v>
      </c>
      <c r="B336" s="2" t="s">
        <v>295</v>
      </c>
      <c r="C336" s="2" t="s">
        <v>1573</v>
      </c>
      <c r="D336" s="2" t="s">
        <v>708</v>
      </c>
      <c r="E336" s="2" t="s">
        <v>373</v>
      </c>
      <c r="F336" s="2" t="s">
        <v>1574</v>
      </c>
      <c r="G336" s="2" t="s">
        <v>134</v>
      </c>
      <c r="H336" s="2" t="s">
        <v>26</v>
      </c>
      <c r="I336" s="2" t="s">
        <v>217</v>
      </c>
      <c r="J336" s="9">
        <v>100</v>
      </c>
      <c r="K336" s="9">
        <v>733</v>
      </c>
      <c r="L336" s="5">
        <v>25</v>
      </c>
      <c r="M336" s="5">
        <v>0</v>
      </c>
      <c r="N336" s="5">
        <v>14.83</v>
      </c>
      <c r="O336" s="5">
        <v>0</v>
      </c>
      <c r="P336" s="5">
        <v>3.41</v>
      </c>
      <c r="Q336" s="5">
        <v>0.59</v>
      </c>
      <c r="R336" s="5">
        <v>0</v>
      </c>
      <c r="S336" s="5">
        <v>3750</v>
      </c>
    </row>
    <row r="337" spans="1:19">
      <c r="A337" s="2" t="s">
        <v>1575</v>
      </c>
      <c r="B337" s="2" t="s">
        <v>1576</v>
      </c>
      <c r="C337" s="2" t="s">
        <v>1577</v>
      </c>
      <c r="D337" s="2" t="s">
        <v>1578</v>
      </c>
      <c r="E337" s="2" t="s">
        <v>118</v>
      </c>
      <c r="F337" s="2" t="s">
        <v>1579</v>
      </c>
      <c r="G337" s="2" t="s">
        <v>94</v>
      </c>
      <c r="H337" s="2" t="s">
        <v>26</v>
      </c>
      <c r="I337" s="2" t="s">
        <v>127</v>
      </c>
      <c r="J337" s="9">
        <v>1000</v>
      </c>
      <c r="K337" s="9">
        <v>1612</v>
      </c>
      <c r="L337" s="5">
        <v>32</v>
      </c>
      <c r="M337" s="5">
        <v>3</v>
      </c>
      <c r="N337" s="5">
        <v>25.51</v>
      </c>
      <c r="O337" s="5">
        <v>204.18</v>
      </c>
      <c r="P337" s="5">
        <v>1.99</v>
      </c>
      <c r="Q337" s="5">
        <v>0.8</v>
      </c>
      <c r="R337" s="5">
        <v>8.5</v>
      </c>
      <c r="S337" s="5">
        <v>2000</v>
      </c>
    </row>
    <row r="338" spans="1:19">
      <c r="A338" s="2" t="s">
        <v>1580</v>
      </c>
      <c r="B338" s="2" t="s">
        <v>1581</v>
      </c>
      <c r="C338" s="2" t="s">
        <v>83</v>
      </c>
      <c r="D338" s="2" t="s">
        <v>236</v>
      </c>
      <c r="E338" s="2" t="s">
        <v>237</v>
      </c>
      <c r="F338" s="2" t="s">
        <v>1582</v>
      </c>
      <c r="G338" s="2" t="s">
        <v>34</v>
      </c>
      <c r="H338" s="2" t="s">
        <v>26</v>
      </c>
      <c r="I338" s="2" t="s">
        <v>27</v>
      </c>
      <c r="J338" s="9">
        <v>700</v>
      </c>
      <c r="K338" s="9">
        <v>1268</v>
      </c>
      <c r="L338" s="5">
        <v>56</v>
      </c>
      <c r="M338" s="5">
        <v>1</v>
      </c>
      <c r="N338" s="5">
        <v>39.75</v>
      </c>
      <c r="O338" s="5">
        <v>40.729999999999997</v>
      </c>
      <c r="P338" s="5">
        <v>4.42</v>
      </c>
      <c r="Q338" s="5">
        <v>0.71</v>
      </c>
      <c r="R338" s="5">
        <v>39.75</v>
      </c>
      <c r="S338" s="5">
        <v>6000</v>
      </c>
    </row>
    <row r="339" spans="1:19">
      <c r="A339" s="2" t="s">
        <v>1583</v>
      </c>
      <c r="B339" s="2" t="s">
        <v>1584</v>
      </c>
      <c r="C339" s="2" t="s">
        <v>1585</v>
      </c>
      <c r="D339" s="2" t="s">
        <v>1481</v>
      </c>
      <c r="E339" s="2" t="s">
        <v>298</v>
      </c>
      <c r="F339" s="2" t="s">
        <v>1586</v>
      </c>
      <c r="G339" s="2" t="s">
        <v>65</v>
      </c>
      <c r="H339" s="2" t="s">
        <v>26</v>
      </c>
      <c r="I339" s="2" t="s">
        <v>43</v>
      </c>
      <c r="J339" s="9">
        <v>1000</v>
      </c>
      <c r="K339" s="9">
        <v>1589</v>
      </c>
      <c r="L339" s="5">
        <v>26</v>
      </c>
      <c r="M339" s="5">
        <v>0</v>
      </c>
      <c r="N339" s="5">
        <v>21.01</v>
      </c>
      <c r="O339" s="5">
        <v>0</v>
      </c>
      <c r="P339" s="5">
        <v>1.64</v>
      </c>
      <c r="Q339" s="5">
        <v>0.81</v>
      </c>
      <c r="R339" s="5">
        <v>0</v>
      </c>
      <c r="S339" s="5">
        <v>4021</v>
      </c>
    </row>
    <row r="340" spans="1:19">
      <c r="A340" s="2" t="s">
        <v>1587</v>
      </c>
      <c r="B340" s="2" t="s">
        <v>1588</v>
      </c>
      <c r="C340" s="2" t="s">
        <v>1589</v>
      </c>
      <c r="D340" s="2" t="s">
        <v>1590</v>
      </c>
      <c r="E340" s="2" t="s">
        <v>48</v>
      </c>
      <c r="F340" s="2" t="s">
        <v>1591</v>
      </c>
      <c r="G340" s="2" t="s">
        <v>34</v>
      </c>
      <c r="H340" s="2" t="s">
        <v>26</v>
      </c>
      <c r="I340" s="2" t="s">
        <v>59</v>
      </c>
      <c r="J340" s="9">
        <v>600</v>
      </c>
      <c r="K340" s="9">
        <v>2046</v>
      </c>
      <c r="L340" s="5">
        <v>87</v>
      </c>
      <c r="M340" s="5">
        <v>0</v>
      </c>
      <c r="N340" s="5">
        <v>69.150000000000006</v>
      </c>
      <c r="O340" s="5">
        <v>0</v>
      </c>
      <c r="P340" s="5">
        <v>4.25</v>
      </c>
      <c r="Q340" s="5">
        <v>0.79</v>
      </c>
      <c r="R340" s="5">
        <v>0</v>
      </c>
      <c r="S340" s="5">
        <v>1800</v>
      </c>
    </row>
    <row r="341" spans="1:19">
      <c r="A341" s="2" t="s">
        <v>1592</v>
      </c>
      <c r="B341" s="2" t="s">
        <v>1051</v>
      </c>
      <c r="C341" s="2" t="s">
        <v>269</v>
      </c>
      <c r="D341" s="2" t="s">
        <v>1593</v>
      </c>
      <c r="E341" s="2" t="s">
        <v>112</v>
      </c>
      <c r="F341" s="2" t="s">
        <v>1594</v>
      </c>
      <c r="G341" s="2" t="s">
        <v>65</v>
      </c>
      <c r="H341" s="2" t="s">
        <v>26</v>
      </c>
      <c r="I341" s="2" t="s">
        <v>95</v>
      </c>
      <c r="J341" s="9">
        <v>400</v>
      </c>
      <c r="K341" s="9">
        <v>1920</v>
      </c>
      <c r="L341" s="5">
        <v>59</v>
      </c>
      <c r="M341" s="5">
        <v>1</v>
      </c>
      <c r="N341" s="5">
        <v>39.46</v>
      </c>
      <c r="O341" s="5">
        <v>40.36</v>
      </c>
      <c r="P341" s="5">
        <v>3.07</v>
      </c>
      <c r="Q341" s="5">
        <v>0.67</v>
      </c>
      <c r="R341" s="5">
        <v>39.46</v>
      </c>
      <c r="S341" s="5">
        <v>2000</v>
      </c>
    </row>
    <row r="342" spans="1:19">
      <c r="A342" s="2" t="s">
        <v>1595</v>
      </c>
      <c r="B342" s="2" t="s">
        <v>1596</v>
      </c>
      <c r="C342" s="2" t="s">
        <v>1597</v>
      </c>
      <c r="D342" s="2" t="s">
        <v>1598</v>
      </c>
      <c r="E342" s="2" t="s">
        <v>276</v>
      </c>
      <c r="F342" s="2" t="s">
        <v>1599</v>
      </c>
      <c r="G342" s="2" t="s">
        <v>161</v>
      </c>
      <c r="H342" s="2" t="s">
        <v>26</v>
      </c>
      <c r="I342" s="2" t="s">
        <v>127</v>
      </c>
      <c r="J342" s="9">
        <v>500</v>
      </c>
      <c r="K342" s="9">
        <v>1094</v>
      </c>
      <c r="L342" s="5">
        <v>46</v>
      </c>
      <c r="M342" s="5">
        <v>1</v>
      </c>
      <c r="N342" s="5">
        <v>37.36</v>
      </c>
      <c r="O342" s="5">
        <v>61.88</v>
      </c>
      <c r="P342" s="5">
        <v>4.2</v>
      </c>
      <c r="Q342" s="5">
        <v>0.81</v>
      </c>
      <c r="R342" s="5">
        <v>37.36</v>
      </c>
      <c r="S342" s="5">
        <v>2209</v>
      </c>
    </row>
    <row r="343" spans="1:19">
      <c r="A343" s="2" t="s">
        <v>1600</v>
      </c>
      <c r="B343" s="2" t="s">
        <v>1601</v>
      </c>
      <c r="C343" s="2" t="s">
        <v>1602</v>
      </c>
      <c r="D343" s="2" t="s">
        <v>1603</v>
      </c>
      <c r="E343" s="2" t="s">
        <v>32</v>
      </c>
      <c r="F343" s="2" t="s">
        <v>1604</v>
      </c>
      <c r="G343" s="2" t="s">
        <v>72</v>
      </c>
      <c r="H343" s="2" t="s">
        <v>26</v>
      </c>
      <c r="I343" s="2" t="s">
        <v>155</v>
      </c>
      <c r="J343" s="9">
        <v>600</v>
      </c>
      <c r="K343" s="9">
        <v>1769</v>
      </c>
      <c r="L343" s="5">
        <v>63</v>
      </c>
      <c r="M343" s="5">
        <v>5</v>
      </c>
      <c r="N343" s="5">
        <v>47.17</v>
      </c>
      <c r="O343" s="5">
        <v>260.57</v>
      </c>
      <c r="P343" s="5">
        <v>3.56</v>
      </c>
      <c r="Q343" s="5">
        <v>0.75</v>
      </c>
      <c r="R343" s="5">
        <v>9.43</v>
      </c>
      <c r="S343" s="5">
        <v>1800</v>
      </c>
    </row>
    <row r="344" spans="1:19">
      <c r="A344" s="2" t="s">
        <v>1605</v>
      </c>
      <c r="B344" s="2" t="s">
        <v>1606</v>
      </c>
      <c r="C344" s="2" t="s">
        <v>1607</v>
      </c>
      <c r="D344" s="2" t="s">
        <v>792</v>
      </c>
      <c r="E344" s="2" t="s">
        <v>40</v>
      </c>
      <c r="F344" s="2" t="s">
        <v>1608</v>
      </c>
      <c r="G344" s="2" t="s">
        <v>34</v>
      </c>
      <c r="H344" s="2" t="s">
        <v>26</v>
      </c>
      <c r="I344" s="2" t="s">
        <v>232</v>
      </c>
      <c r="J344" s="9">
        <v>800</v>
      </c>
      <c r="K344" s="9">
        <v>2452</v>
      </c>
      <c r="L344" s="5">
        <v>84</v>
      </c>
      <c r="M344" s="5">
        <v>3</v>
      </c>
      <c r="N344" s="5">
        <v>38.159999999999997</v>
      </c>
      <c r="O344" s="5">
        <v>204.6</v>
      </c>
      <c r="P344" s="5">
        <v>3.43</v>
      </c>
      <c r="Q344" s="5">
        <v>0.45</v>
      </c>
      <c r="R344" s="5">
        <v>12.72</v>
      </c>
      <c r="S344" s="5">
        <v>7000</v>
      </c>
    </row>
    <row r="345" spans="1:19">
      <c r="A345" s="2" t="s">
        <v>1609</v>
      </c>
      <c r="B345" s="2" t="s">
        <v>1610</v>
      </c>
      <c r="C345" s="2" t="s">
        <v>1611</v>
      </c>
      <c r="D345" s="2" t="s">
        <v>531</v>
      </c>
      <c r="E345" s="2" t="s">
        <v>85</v>
      </c>
      <c r="F345" s="2" t="s">
        <v>1612</v>
      </c>
      <c r="G345" s="2" t="s">
        <v>42</v>
      </c>
      <c r="H345" s="2" t="s">
        <v>26</v>
      </c>
      <c r="I345" s="2" t="s">
        <v>155</v>
      </c>
      <c r="J345" s="9">
        <v>500</v>
      </c>
      <c r="K345" s="9">
        <v>2383</v>
      </c>
      <c r="L345" s="5">
        <v>95</v>
      </c>
      <c r="M345" s="5">
        <v>1</v>
      </c>
      <c r="N345" s="5">
        <v>47.32</v>
      </c>
      <c r="O345" s="5">
        <v>57.67</v>
      </c>
      <c r="P345" s="5">
        <v>3.99</v>
      </c>
      <c r="Q345" s="5">
        <v>0.5</v>
      </c>
      <c r="R345" s="5">
        <v>47.32</v>
      </c>
      <c r="S345" s="5">
        <v>2000</v>
      </c>
    </row>
    <row r="346" spans="1:19">
      <c r="A346" s="2" t="s">
        <v>1613</v>
      </c>
      <c r="B346" s="2" t="s">
        <v>1614</v>
      </c>
      <c r="C346" s="2" t="s">
        <v>1615</v>
      </c>
      <c r="D346" s="2" t="s">
        <v>1616</v>
      </c>
      <c r="E346" s="2" t="s">
        <v>23</v>
      </c>
      <c r="F346" s="2" t="s">
        <v>1617</v>
      </c>
      <c r="G346" s="2" t="s">
        <v>72</v>
      </c>
      <c r="H346" s="2" t="s">
        <v>26</v>
      </c>
      <c r="I346" s="2" t="s">
        <v>51</v>
      </c>
      <c r="J346" s="9">
        <v>700</v>
      </c>
      <c r="K346" s="9">
        <v>1217</v>
      </c>
      <c r="L346" s="5">
        <v>29</v>
      </c>
      <c r="M346" s="5">
        <v>1</v>
      </c>
      <c r="N346" s="5">
        <v>16.05</v>
      </c>
      <c r="O346" s="5">
        <v>68.62</v>
      </c>
      <c r="P346" s="5">
        <v>2.38</v>
      </c>
      <c r="Q346" s="5">
        <v>0.55000000000000004</v>
      </c>
      <c r="R346" s="5">
        <v>16.05</v>
      </c>
      <c r="S346" s="5">
        <v>5417</v>
      </c>
    </row>
    <row r="347" spans="1:19">
      <c r="A347" s="2" t="s">
        <v>1618</v>
      </c>
      <c r="B347" s="2" t="s">
        <v>813</v>
      </c>
      <c r="C347" s="2" t="s">
        <v>1619</v>
      </c>
      <c r="D347" s="2" t="s">
        <v>1620</v>
      </c>
      <c r="E347" s="2" t="s">
        <v>222</v>
      </c>
      <c r="F347" s="2" t="s">
        <v>1621</v>
      </c>
      <c r="G347" s="2" t="s">
        <v>94</v>
      </c>
      <c r="H347" s="2" t="s">
        <v>26</v>
      </c>
      <c r="I347" s="2" t="s">
        <v>51</v>
      </c>
      <c r="J347" s="9">
        <v>500</v>
      </c>
      <c r="K347" s="9">
        <v>2351</v>
      </c>
      <c r="L347" s="5">
        <v>60</v>
      </c>
      <c r="M347" s="5">
        <v>2</v>
      </c>
      <c r="N347" s="5">
        <v>44.62</v>
      </c>
      <c r="O347" s="5">
        <v>72.55</v>
      </c>
      <c r="P347" s="5">
        <v>2.5499999999999998</v>
      </c>
      <c r="Q347" s="5">
        <v>0.74</v>
      </c>
      <c r="R347" s="5">
        <v>22.31</v>
      </c>
      <c r="S347" s="5">
        <v>1599</v>
      </c>
    </row>
    <row r="348" spans="1:19">
      <c r="A348" s="2" t="s">
        <v>1622</v>
      </c>
      <c r="B348" s="2" t="s">
        <v>53</v>
      </c>
      <c r="C348" s="2" t="s">
        <v>1623</v>
      </c>
      <c r="D348" s="2" t="s">
        <v>1624</v>
      </c>
      <c r="E348" s="2" t="s">
        <v>32</v>
      </c>
      <c r="F348" s="2" t="s">
        <v>1625</v>
      </c>
      <c r="G348" s="2" t="s">
        <v>161</v>
      </c>
      <c r="H348" s="2" t="s">
        <v>26</v>
      </c>
      <c r="I348" s="2" t="s">
        <v>699</v>
      </c>
      <c r="J348" s="9">
        <v>200</v>
      </c>
      <c r="K348" s="9">
        <v>520</v>
      </c>
      <c r="L348" s="5">
        <v>10</v>
      </c>
      <c r="M348" s="5">
        <v>0</v>
      </c>
      <c r="N348" s="5">
        <v>4.21</v>
      </c>
      <c r="O348" s="5">
        <v>0</v>
      </c>
      <c r="P348" s="5">
        <v>1.92</v>
      </c>
      <c r="Q348" s="5">
        <v>0.42</v>
      </c>
      <c r="R348" s="5">
        <v>0</v>
      </c>
      <c r="S348" s="5">
        <v>2700</v>
      </c>
    </row>
    <row r="349" spans="1:19">
      <c r="A349" s="2" t="s">
        <v>1626</v>
      </c>
      <c r="B349" s="2" t="s">
        <v>1627</v>
      </c>
      <c r="C349" s="2" t="s">
        <v>1628</v>
      </c>
      <c r="D349" s="2" t="s">
        <v>1629</v>
      </c>
      <c r="E349" s="2" t="s">
        <v>40</v>
      </c>
      <c r="F349" s="2" t="s">
        <v>1630</v>
      </c>
      <c r="G349" s="2" t="s">
        <v>167</v>
      </c>
      <c r="H349" s="2" t="s">
        <v>26</v>
      </c>
      <c r="I349" s="2" t="s">
        <v>248</v>
      </c>
      <c r="J349" s="9">
        <v>100</v>
      </c>
      <c r="K349" s="9">
        <v>1704</v>
      </c>
      <c r="L349" s="5">
        <v>35</v>
      </c>
      <c r="M349" s="5">
        <v>3</v>
      </c>
      <c r="N349" s="5">
        <v>24.19</v>
      </c>
      <c r="O349" s="5">
        <v>207.41</v>
      </c>
      <c r="P349" s="5">
        <v>2.0499999999999998</v>
      </c>
      <c r="Q349" s="5">
        <v>0.69</v>
      </c>
      <c r="R349" s="5">
        <v>8.06</v>
      </c>
      <c r="S349" s="5">
        <v>4000</v>
      </c>
    </row>
    <row r="350" spans="1:19">
      <c r="A350" s="2" t="s">
        <v>1631</v>
      </c>
      <c r="B350" s="2" t="s">
        <v>1632</v>
      </c>
      <c r="C350" s="2" t="s">
        <v>1026</v>
      </c>
      <c r="D350" s="2" t="s">
        <v>1258</v>
      </c>
      <c r="E350" s="2" t="s">
        <v>132</v>
      </c>
      <c r="F350" s="2" t="s">
        <v>1633</v>
      </c>
      <c r="G350" s="2" t="s">
        <v>58</v>
      </c>
      <c r="H350" s="2" t="s">
        <v>26</v>
      </c>
      <c r="I350" s="2" t="s">
        <v>356</v>
      </c>
      <c r="J350" s="9">
        <v>400</v>
      </c>
      <c r="K350" s="9">
        <v>679</v>
      </c>
      <c r="L350" s="5">
        <v>28</v>
      </c>
      <c r="M350" s="5">
        <v>0</v>
      </c>
      <c r="N350" s="5">
        <v>15.87</v>
      </c>
      <c r="O350" s="5">
        <v>0</v>
      </c>
      <c r="P350" s="5">
        <v>4.12</v>
      </c>
      <c r="Q350" s="5">
        <v>0.56999999999999995</v>
      </c>
      <c r="R350" s="5">
        <v>0</v>
      </c>
      <c r="S350" s="5">
        <v>2283</v>
      </c>
    </row>
    <row r="351" spans="1:19">
      <c r="A351" s="2" t="s">
        <v>1634</v>
      </c>
      <c r="B351" s="2" t="s">
        <v>1635</v>
      </c>
      <c r="C351" s="2" t="s">
        <v>1636</v>
      </c>
      <c r="D351" s="2" t="s">
        <v>1420</v>
      </c>
      <c r="E351" s="2" t="s">
        <v>298</v>
      </c>
      <c r="F351" s="2" t="s">
        <v>1637</v>
      </c>
      <c r="G351" s="2" t="s">
        <v>190</v>
      </c>
      <c r="H351" s="2" t="s">
        <v>26</v>
      </c>
      <c r="I351" s="2" t="s">
        <v>127</v>
      </c>
      <c r="J351" s="9">
        <v>600</v>
      </c>
      <c r="K351" s="9">
        <v>1840</v>
      </c>
      <c r="L351" s="5">
        <v>58</v>
      </c>
      <c r="M351" s="5">
        <v>0</v>
      </c>
      <c r="N351" s="5">
        <v>25.2</v>
      </c>
      <c r="O351" s="5">
        <v>0</v>
      </c>
      <c r="P351" s="5">
        <v>3.15</v>
      </c>
      <c r="Q351" s="5">
        <v>0.43</v>
      </c>
      <c r="R351" s="5">
        <v>0</v>
      </c>
      <c r="S351" s="5">
        <v>3250</v>
      </c>
    </row>
    <row r="352" spans="1:19">
      <c r="A352" s="2" t="s">
        <v>1638</v>
      </c>
      <c r="B352" s="2" t="s">
        <v>449</v>
      </c>
      <c r="C352" s="2" t="s">
        <v>1639</v>
      </c>
      <c r="D352" s="2" t="s">
        <v>1640</v>
      </c>
      <c r="E352" s="2" t="s">
        <v>258</v>
      </c>
      <c r="F352" s="2" t="s">
        <v>1641</v>
      </c>
      <c r="G352" s="2" t="s">
        <v>260</v>
      </c>
      <c r="H352" s="2" t="s">
        <v>26</v>
      </c>
      <c r="I352" s="2" t="s">
        <v>293</v>
      </c>
      <c r="J352" s="9">
        <v>200</v>
      </c>
      <c r="K352" s="9">
        <v>1830</v>
      </c>
      <c r="L352" s="5">
        <v>36</v>
      </c>
      <c r="M352" s="5">
        <v>2</v>
      </c>
      <c r="N352" s="5">
        <v>24.45</v>
      </c>
      <c r="O352" s="5">
        <v>114.27</v>
      </c>
      <c r="P352" s="5">
        <v>1.97</v>
      </c>
      <c r="Q352" s="5">
        <v>0.68</v>
      </c>
      <c r="R352" s="5">
        <v>12.22</v>
      </c>
      <c r="S352" s="5">
        <v>3250</v>
      </c>
    </row>
    <row r="353" spans="1:19">
      <c r="A353" s="2" t="s">
        <v>1642</v>
      </c>
      <c r="B353" s="2" t="s">
        <v>919</v>
      </c>
      <c r="C353" s="2" t="s">
        <v>1643</v>
      </c>
      <c r="D353" s="2" t="s">
        <v>952</v>
      </c>
      <c r="E353" s="2" t="s">
        <v>953</v>
      </c>
      <c r="F353" s="2" t="s">
        <v>1644</v>
      </c>
      <c r="G353" s="2" t="s">
        <v>50</v>
      </c>
      <c r="H353" s="2" t="s">
        <v>26</v>
      </c>
      <c r="I353" s="2" t="s">
        <v>361</v>
      </c>
      <c r="J353" s="9">
        <v>800</v>
      </c>
      <c r="K353" s="9">
        <v>1748</v>
      </c>
      <c r="L353" s="5">
        <v>44</v>
      </c>
      <c r="M353" s="5">
        <v>0</v>
      </c>
      <c r="N353" s="5">
        <v>33.6</v>
      </c>
      <c r="O353" s="5">
        <v>0</v>
      </c>
      <c r="P353" s="5">
        <v>2.52</v>
      </c>
      <c r="Q353" s="5">
        <v>0.76</v>
      </c>
      <c r="R353" s="5">
        <v>0</v>
      </c>
      <c r="S353" s="5">
        <v>1250</v>
      </c>
    </row>
    <row r="354" spans="1:19">
      <c r="A354" s="2" t="s">
        <v>1645</v>
      </c>
      <c r="B354" s="2" t="s">
        <v>1646</v>
      </c>
      <c r="C354" s="2" t="s">
        <v>1647</v>
      </c>
      <c r="D354" s="2" t="s">
        <v>1258</v>
      </c>
      <c r="E354" s="2" t="s">
        <v>132</v>
      </c>
      <c r="F354" s="2" t="s">
        <v>1648</v>
      </c>
      <c r="G354" s="2" t="s">
        <v>72</v>
      </c>
      <c r="H354" s="2" t="s">
        <v>26</v>
      </c>
      <c r="I354" s="2" t="s">
        <v>300</v>
      </c>
      <c r="J354" s="9">
        <v>600</v>
      </c>
      <c r="K354" s="9">
        <v>1951</v>
      </c>
      <c r="L354" s="5">
        <v>84</v>
      </c>
      <c r="M354" s="5">
        <v>0</v>
      </c>
      <c r="N354" s="5">
        <v>61.72</v>
      </c>
      <c r="O354" s="5">
        <v>0</v>
      </c>
      <c r="P354" s="5">
        <v>4.3099999999999996</v>
      </c>
      <c r="Q354" s="5">
        <v>0.73</v>
      </c>
      <c r="R354" s="5">
        <v>0</v>
      </c>
      <c r="S354" s="5">
        <v>4500</v>
      </c>
    </row>
    <row r="355" spans="1:19">
      <c r="A355" s="2" t="s">
        <v>1649</v>
      </c>
      <c r="B355" s="2" t="s">
        <v>1562</v>
      </c>
      <c r="C355" s="2" t="s">
        <v>1650</v>
      </c>
      <c r="D355" s="2" t="s">
        <v>1651</v>
      </c>
      <c r="E355" s="2" t="s">
        <v>298</v>
      </c>
      <c r="F355" s="2" t="s">
        <v>1652</v>
      </c>
      <c r="G355" s="2" t="s">
        <v>150</v>
      </c>
      <c r="H355" s="2" t="s">
        <v>26</v>
      </c>
      <c r="I355" s="2" t="s">
        <v>382</v>
      </c>
      <c r="J355" s="9">
        <v>600</v>
      </c>
      <c r="K355" s="9">
        <v>1084</v>
      </c>
      <c r="L355" s="5">
        <v>42</v>
      </c>
      <c r="M355" s="5">
        <v>3</v>
      </c>
      <c r="N355" s="5">
        <v>26.49</v>
      </c>
      <c r="O355" s="5">
        <v>194.73</v>
      </c>
      <c r="P355" s="5">
        <v>3.87</v>
      </c>
      <c r="Q355" s="5">
        <v>0.63</v>
      </c>
      <c r="R355" s="5">
        <v>8.83</v>
      </c>
      <c r="S355" s="5">
        <v>1000</v>
      </c>
    </row>
    <row r="356" spans="1:19">
      <c r="A356" s="2" t="s">
        <v>1653</v>
      </c>
      <c r="B356" s="2" t="s">
        <v>340</v>
      </c>
      <c r="C356" s="2" t="s">
        <v>1654</v>
      </c>
      <c r="D356" s="2" t="s">
        <v>1655</v>
      </c>
      <c r="E356" s="2" t="s">
        <v>56</v>
      </c>
      <c r="F356" s="2" t="s">
        <v>1656</v>
      </c>
      <c r="G356" s="2" t="s">
        <v>344</v>
      </c>
      <c r="H356" s="2" t="s">
        <v>26</v>
      </c>
      <c r="I356" s="2" t="s">
        <v>88</v>
      </c>
      <c r="J356" s="9">
        <v>500</v>
      </c>
      <c r="K356" s="9">
        <v>2438</v>
      </c>
      <c r="L356" s="5">
        <v>88</v>
      </c>
      <c r="M356" s="5">
        <v>0</v>
      </c>
      <c r="N356" s="5">
        <v>68.41</v>
      </c>
      <c r="O356" s="5">
        <v>0</v>
      </c>
      <c r="P356" s="5">
        <v>3.61</v>
      </c>
      <c r="Q356" s="5">
        <v>0.78</v>
      </c>
      <c r="R356" s="5">
        <v>0</v>
      </c>
      <c r="S356" s="5">
        <v>2500</v>
      </c>
    </row>
    <row r="357" spans="1:19">
      <c r="A357" s="2" t="s">
        <v>1657</v>
      </c>
      <c r="B357" s="2" t="s">
        <v>1658</v>
      </c>
      <c r="C357" s="2" t="s">
        <v>1659</v>
      </c>
      <c r="D357" s="2" t="s">
        <v>1660</v>
      </c>
      <c r="E357" s="2" t="s">
        <v>56</v>
      </c>
      <c r="F357" s="2" t="s">
        <v>1661</v>
      </c>
      <c r="G357" s="2" t="s">
        <v>34</v>
      </c>
      <c r="H357" s="2" t="s">
        <v>26</v>
      </c>
      <c r="I357" s="2" t="s">
        <v>458</v>
      </c>
      <c r="J357" s="9">
        <v>1000</v>
      </c>
      <c r="K357" s="9">
        <v>624</v>
      </c>
      <c r="L357" s="5">
        <v>14</v>
      </c>
      <c r="M357" s="5">
        <v>0</v>
      </c>
      <c r="N357" s="5">
        <v>9.7899999999999991</v>
      </c>
      <c r="O357" s="5">
        <v>0</v>
      </c>
      <c r="P357" s="5">
        <v>2.2400000000000002</v>
      </c>
      <c r="Q357" s="5">
        <v>0.7</v>
      </c>
      <c r="R357" s="5">
        <v>0</v>
      </c>
      <c r="S357" s="5">
        <v>4500</v>
      </c>
    </row>
    <row r="358" spans="1:19">
      <c r="A358" s="2" t="s">
        <v>1662</v>
      </c>
      <c r="B358" s="2" t="s">
        <v>1663</v>
      </c>
      <c r="C358" s="2" t="s">
        <v>1664</v>
      </c>
      <c r="D358" s="2" t="s">
        <v>1665</v>
      </c>
      <c r="E358" s="2" t="s">
        <v>23</v>
      </c>
      <c r="F358" s="2" t="s">
        <v>1666</v>
      </c>
      <c r="G358" s="2" t="s">
        <v>344</v>
      </c>
      <c r="H358" s="2" t="s">
        <v>26</v>
      </c>
      <c r="I358" s="2" t="s">
        <v>80</v>
      </c>
      <c r="J358" s="9">
        <v>1000</v>
      </c>
      <c r="K358" s="9">
        <v>1008</v>
      </c>
      <c r="L358" s="5">
        <v>27</v>
      </c>
      <c r="M358" s="5">
        <v>3</v>
      </c>
      <c r="N358" s="5">
        <v>20.09</v>
      </c>
      <c r="O358" s="5">
        <v>153.66</v>
      </c>
      <c r="P358" s="5">
        <v>2.68</v>
      </c>
      <c r="Q358" s="5">
        <v>0.74</v>
      </c>
      <c r="R358" s="5">
        <v>6.7</v>
      </c>
      <c r="S358" s="5">
        <v>6000</v>
      </c>
    </row>
    <row r="359" spans="1:19">
      <c r="A359" s="2" t="s">
        <v>1667</v>
      </c>
      <c r="B359" s="2" t="s">
        <v>1051</v>
      </c>
      <c r="C359" s="2" t="s">
        <v>1668</v>
      </c>
      <c r="D359" s="2" t="s">
        <v>1669</v>
      </c>
      <c r="E359" s="2" t="s">
        <v>100</v>
      </c>
      <c r="F359" s="2" t="s">
        <v>1670</v>
      </c>
      <c r="G359" s="2" t="s">
        <v>87</v>
      </c>
      <c r="H359" s="2" t="s">
        <v>26</v>
      </c>
      <c r="I359" s="2" t="s">
        <v>127</v>
      </c>
      <c r="J359" s="9">
        <v>800</v>
      </c>
      <c r="K359" s="9">
        <v>1183</v>
      </c>
      <c r="L359" s="5">
        <v>37</v>
      </c>
      <c r="M359" s="5">
        <v>0</v>
      </c>
      <c r="N359" s="5">
        <v>26.21</v>
      </c>
      <c r="O359" s="5">
        <v>0</v>
      </c>
      <c r="P359" s="5">
        <v>3.13</v>
      </c>
      <c r="Q359" s="5">
        <v>0.71</v>
      </c>
      <c r="R359" s="5">
        <v>0</v>
      </c>
      <c r="S359" s="5">
        <v>4100</v>
      </c>
    </row>
    <row r="360" spans="1:19">
      <c r="A360" s="2" t="s">
        <v>1671</v>
      </c>
      <c r="B360" s="2" t="s">
        <v>1672</v>
      </c>
      <c r="C360" s="2" t="s">
        <v>1673</v>
      </c>
      <c r="D360" s="2" t="s">
        <v>1674</v>
      </c>
      <c r="E360" s="2" t="s">
        <v>78</v>
      </c>
      <c r="F360" s="2" t="s">
        <v>1675</v>
      </c>
      <c r="G360" s="2" t="s">
        <v>58</v>
      </c>
      <c r="H360" s="2" t="s">
        <v>26</v>
      </c>
      <c r="I360" s="2" t="s">
        <v>135</v>
      </c>
      <c r="J360" s="9">
        <v>1000</v>
      </c>
      <c r="K360" s="9">
        <v>1905</v>
      </c>
      <c r="L360" s="5">
        <v>81</v>
      </c>
      <c r="M360" s="5">
        <v>0</v>
      </c>
      <c r="N360" s="5">
        <v>57.03</v>
      </c>
      <c r="O360" s="5">
        <v>0</v>
      </c>
      <c r="P360" s="5">
        <v>4.25</v>
      </c>
      <c r="Q360" s="5">
        <v>0.7</v>
      </c>
      <c r="R360" s="5">
        <v>0</v>
      </c>
      <c r="S360" s="5">
        <v>2500</v>
      </c>
    </row>
    <row r="361" spans="1:19">
      <c r="A361" s="2" t="s">
        <v>1676</v>
      </c>
      <c r="B361" s="2" t="s">
        <v>1677</v>
      </c>
      <c r="C361" s="2" t="s">
        <v>740</v>
      </c>
      <c r="D361" s="2" t="s">
        <v>1678</v>
      </c>
      <c r="E361" s="2" t="s">
        <v>56</v>
      </c>
      <c r="F361" s="2" t="s">
        <v>1679</v>
      </c>
      <c r="G361" s="2" t="s">
        <v>50</v>
      </c>
      <c r="H361" s="2" t="s">
        <v>26</v>
      </c>
      <c r="I361" s="2" t="s">
        <v>293</v>
      </c>
      <c r="J361" s="9">
        <v>800</v>
      </c>
      <c r="K361" s="9">
        <v>1793</v>
      </c>
      <c r="L361" s="5">
        <v>78</v>
      </c>
      <c r="M361" s="5">
        <v>2</v>
      </c>
      <c r="N361" s="5">
        <v>62.86</v>
      </c>
      <c r="O361" s="5">
        <v>105.81</v>
      </c>
      <c r="P361" s="5">
        <v>4.3499999999999996</v>
      </c>
      <c r="Q361" s="5">
        <v>0.81</v>
      </c>
      <c r="R361" s="5">
        <v>31.43</v>
      </c>
      <c r="S361" s="5">
        <v>1345</v>
      </c>
    </row>
    <row r="362" spans="1:19">
      <c r="A362" s="2" t="s">
        <v>1680</v>
      </c>
      <c r="B362" s="2" t="s">
        <v>1681</v>
      </c>
      <c r="C362" s="2" t="s">
        <v>1682</v>
      </c>
      <c r="D362" s="2" t="s">
        <v>77</v>
      </c>
      <c r="E362" s="2" t="s">
        <v>188</v>
      </c>
      <c r="F362" s="2" t="s">
        <v>1683</v>
      </c>
      <c r="G362" s="2" t="s">
        <v>190</v>
      </c>
      <c r="H362" s="2" t="s">
        <v>26</v>
      </c>
      <c r="I362" s="2" t="s">
        <v>155</v>
      </c>
      <c r="J362" s="9">
        <v>300</v>
      </c>
      <c r="K362" s="9">
        <v>1525</v>
      </c>
      <c r="L362" s="5">
        <v>31</v>
      </c>
      <c r="M362" s="5">
        <v>0</v>
      </c>
      <c r="N362" s="5">
        <v>19.38</v>
      </c>
      <c r="O362" s="5">
        <v>0</v>
      </c>
      <c r="P362" s="5">
        <v>2.0299999999999998</v>
      </c>
      <c r="Q362" s="5">
        <v>0.63</v>
      </c>
      <c r="R362" s="5">
        <v>0</v>
      </c>
      <c r="S362" s="5">
        <v>6800</v>
      </c>
    </row>
    <row r="363" spans="1:19">
      <c r="A363" s="2" t="s">
        <v>1684</v>
      </c>
      <c r="B363" s="2" t="s">
        <v>1685</v>
      </c>
      <c r="C363" s="2" t="s">
        <v>1686</v>
      </c>
      <c r="D363" s="2" t="s">
        <v>1687</v>
      </c>
      <c r="E363" s="2" t="s">
        <v>1688</v>
      </c>
      <c r="F363" s="2" t="s">
        <v>1689</v>
      </c>
      <c r="G363" s="2" t="s">
        <v>50</v>
      </c>
      <c r="H363" s="2" t="s">
        <v>26</v>
      </c>
      <c r="I363" s="2" t="s">
        <v>300</v>
      </c>
      <c r="J363" s="9">
        <v>200</v>
      </c>
      <c r="K363" s="9">
        <v>1418</v>
      </c>
      <c r="L363" s="5">
        <v>39</v>
      </c>
      <c r="M363" s="5">
        <v>0</v>
      </c>
      <c r="N363" s="5">
        <v>24.68</v>
      </c>
      <c r="O363" s="5">
        <v>0</v>
      </c>
      <c r="P363" s="5">
        <v>2.75</v>
      </c>
      <c r="Q363" s="5">
        <v>0.63</v>
      </c>
      <c r="R363" s="5">
        <v>0</v>
      </c>
      <c r="S363" s="5">
        <v>2750</v>
      </c>
    </row>
    <row r="364" spans="1:19">
      <c r="A364" s="2" t="s">
        <v>1690</v>
      </c>
      <c r="B364" s="2" t="s">
        <v>29</v>
      </c>
      <c r="C364" s="2" t="s">
        <v>1691</v>
      </c>
      <c r="D364" s="2" t="s">
        <v>1503</v>
      </c>
      <c r="E364" s="2" t="s">
        <v>40</v>
      </c>
      <c r="F364" s="2" t="s">
        <v>1692</v>
      </c>
      <c r="G364" s="2" t="s">
        <v>94</v>
      </c>
      <c r="H364" s="2" t="s">
        <v>26</v>
      </c>
      <c r="I364" s="2" t="s">
        <v>300</v>
      </c>
      <c r="J364" s="9">
        <v>600</v>
      </c>
      <c r="K364" s="9">
        <v>555</v>
      </c>
      <c r="L364" s="5">
        <v>17</v>
      </c>
      <c r="M364" s="5">
        <v>0</v>
      </c>
      <c r="N364" s="5">
        <v>7.47</v>
      </c>
      <c r="O364" s="5">
        <v>0</v>
      </c>
      <c r="P364" s="5">
        <v>3.06</v>
      </c>
      <c r="Q364" s="5">
        <v>0.44</v>
      </c>
      <c r="R364" s="5">
        <v>0</v>
      </c>
      <c r="S364" s="5">
        <v>2167</v>
      </c>
    </row>
    <row r="365" spans="1:19">
      <c r="A365" s="2" t="s">
        <v>1693</v>
      </c>
      <c r="B365" s="2" t="s">
        <v>1694</v>
      </c>
      <c r="C365" s="2" t="s">
        <v>1695</v>
      </c>
      <c r="D365" s="2" t="s">
        <v>1696</v>
      </c>
      <c r="E365" s="2" t="s">
        <v>635</v>
      </c>
      <c r="F365" s="2" t="s">
        <v>1697</v>
      </c>
      <c r="G365" s="2" t="s">
        <v>34</v>
      </c>
      <c r="H365" s="2" t="s">
        <v>26</v>
      </c>
      <c r="I365" s="2" t="s">
        <v>356</v>
      </c>
      <c r="J365" s="9">
        <v>300</v>
      </c>
      <c r="K365" s="9">
        <v>1096</v>
      </c>
      <c r="L365" s="5">
        <v>43</v>
      </c>
      <c r="M365" s="5">
        <v>1</v>
      </c>
      <c r="N365" s="5">
        <v>21.15</v>
      </c>
      <c r="O365" s="5">
        <v>35.58</v>
      </c>
      <c r="P365" s="5">
        <v>3.92</v>
      </c>
      <c r="Q365" s="5">
        <v>0.49</v>
      </c>
      <c r="R365" s="5">
        <v>21.15</v>
      </c>
      <c r="S365" s="5">
        <v>3000</v>
      </c>
    </row>
    <row r="366" spans="1:19">
      <c r="A366" s="2" t="s">
        <v>1698</v>
      </c>
      <c r="B366" s="2" t="s">
        <v>534</v>
      </c>
      <c r="C366" s="2" t="s">
        <v>1699</v>
      </c>
      <c r="D366" s="2" t="s">
        <v>251</v>
      </c>
      <c r="E366" s="2" t="s">
        <v>23</v>
      </c>
      <c r="F366" s="2" t="s">
        <v>1700</v>
      </c>
      <c r="G366" s="2" t="s">
        <v>266</v>
      </c>
      <c r="H366" s="2" t="s">
        <v>26</v>
      </c>
      <c r="I366" s="2" t="s">
        <v>458</v>
      </c>
      <c r="J366" s="9">
        <v>100</v>
      </c>
      <c r="K366" s="9">
        <v>1403</v>
      </c>
      <c r="L366" s="5">
        <v>28</v>
      </c>
      <c r="M366" s="5">
        <v>0</v>
      </c>
      <c r="N366" s="5">
        <v>21.95</v>
      </c>
      <c r="O366" s="5">
        <v>0</v>
      </c>
      <c r="P366" s="5">
        <v>2</v>
      </c>
      <c r="Q366" s="5">
        <v>0.78</v>
      </c>
      <c r="R366" s="5">
        <v>0</v>
      </c>
      <c r="S366" s="5">
        <v>2240</v>
      </c>
    </row>
    <row r="367" spans="1:19">
      <c r="A367" s="2" t="s">
        <v>1701</v>
      </c>
      <c r="B367" s="2" t="s">
        <v>1702</v>
      </c>
      <c r="C367" s="2" t="s">
        <v>1703</v>
      </c>
      <c r="D367" s="2" t="s">
        <v>1704</v>
      </c>
      <c r="E367" s="2" t="s">
        <v>125</v>
      </c>
      <c r="F367" s="2" t="s">
        <v>1705</v>
      </c>
      <c r="G367" s="2" t="s">
        <v>134</v>
      </c>
      <c r="H367" s="2" t="s">
        <v>26</v>
      </c>
      <c r="I367" s="2" t="s">
        <v>177</v>
      </c>
      <c r="J367" s="9">
        <v>1000</v>
      </c>
      <c r="K367" s="9">
        <v>973</v>
      </c>
      <c r="L367" s="5">
        <v>25</v>
      </c>
      <c r="M367" s="5">
        <v>0</v>
      </c>
      <c r="N367" s="5">
        <v>20.53</v>
      </c>
      <c r="O367" s="5">
        <v>0</v>
      </c>
      <c r="P367" s="5">
        <v>2.57</v>
      </c>
      <c r="Q367" s="5">
        <v>0.82</v>
      </c>
      <c r="R367" s="5">
        <v>0</v>
      </c>
      <c r="S367" s="5">
        <v>3750</v>
      </c>
    </row>
    <row r="368" spans="1:19">
      <c r="A368" s="2" t="s">
        <v>1706</v>
      </c>
      <c r="B368" s="2" t="s">
        <v>295</v>
      </c>
      <c r="C368" s="2" t="s">
        <v>1707</v>
      </c>
      <c r="D368" s="2" t="s">
        <v>70</v>
      </c>
      <c r="E368" s="2" t="s">
        <v>23</v>
      </c>
      <c r="F368" s="2" t="s">
        <v>1708</v>
      </c>
      <c r="G368" s="2" t="s">
        <v>58</v>
      </c>
      <c r="H368" s="2" t="s">
        <v>26</v>
      </c>
      <c r="I368" s="2" t="s">
        <v>43</v>
      </c>
      <c r="J368" s="9">
        <v>100</v>
      </c>
      <c r="K368" s="9">
        <v>614</v>
      </c>
      <c r="L368" s="5">
        <v>19</v>
      </c>
      <c r="M368" s="5">
        <v>0</v>
      </c>
      <c r="N368" s="5">
        <v>10.82</v>
      </c>
      <c r="O368" s="5">
        <v>0</v>
      </c>
      <c r="P368" s="5">
        <v>3.09</v>
      </c>
      <c r="Q368" s="5">
        <v>0.56999999999999995</v>
      </c>
      <c r="R368" s="5">
        <v>0</v>
      </c>
      <c r="S368" s="5">
        <v>1500</v>
      </c>
    </row>
    <row r="369" spans="1:19">
      <c r="A369" s="2" t="s">
        <v>1709</v>
      </c>
      <c r="B369" s="2" t="s">
        <v>1710</v>
      </c>
      <c r="C369" s="2" t="s">
        <v>1711</v>
      </c>
      <c r="D369" s="2" t="s">
        <v>251</v>
      </c>
      <c r="E369" s="2" t="s">
        <v>23</v>
      </c>
      <c r="F369" s="2" t="s">
        <v>1712</v>
      </c>
      <c r="G369" s="2" t="s">
        <v>65</v>
      </c>
      <c r="H369" s="2" t="s">
        <v>26</v>
      </c>
      <c r="I369" s="2" t="s">
        <v>248</v>
      </c>
      <c r="J369" s="9">
        <v>500</v>
      </c>
      <c r="K369" s="9">
        <v>835</v>
      </c>
      <c r="L369" s="5">
        <v>25</v>
      </c>
      <c r="M369" s="5">
        <v>2</v>
      </c>
      <c r="N369" s="5">
        <v>10.1</v>
      </c>
      <c r="O369" s="5">
        <v>97.42</v>
      </c>
      <c r="P369" s="5">
        <v>2.99</v>
      </c>
      <c r="Q369" s="5">
        <v>0.4</v>
      </c>
      <c r="R369" s="5">
        <v>5.05</v>
      </c>
      <c r="S369" s="5">
        <v>1600</v>
      </c>
    </row>
    <row r="370" spans="1:19">
      <c r="A370" s="2" t="s">
        <v>1713</v>
      </c>
      <c r="B370" s="2" t="s">
        <v>1714</v>
      </c>
      <c r="C370" s="2" t="s">
        <v>1715</v>
      </c>
      <c r="D370" s="2" t="s">
        <v>1716</v>
      </c>
      <c r="E370" s="2" t="s">
        <v>48</v>
      </c>
      <c r="F370" s="2" t="s">
        <v>1717</v>
      </c>
      <c r="G370" s="2" t="s">
        <v>58</v>
      </c>
      <c r="H370" s="2" t="s">
        <v>26</v>
      </c>
      <c r="I370" s="2" t="s">
        <v>232</v>
      </c>
      <c r="J370" s="9">
        <v>600</v>
      </c>
      <c r="K370" s="9">
        <v>2026</v>
      </c>
      <c r="L370" s="5">
        <v>54</v>
      </c>
      <c r="M370" s="5">
        <v>2</v>
      </c>
      <c r="N370" s="5">
        <v>38.299999999999997</v>
      </c>
      <c r="O370" s="5">
        <v>78.819999999999993</v>
      </c>
      <c r="P370" s="5">
        <v>2.67</v>
      </c>
      <c r="Q370" s="5">
        <v>0.71</v>
      </c>
      <c r="R370" s="5">
        <v>19.149999999999999</v>
      </c>
      <c r="S370" s="5">
        <v>3400</v>
      </c>
    </row>
    <row r="371" spans="1:19">
      <c r="A371" s="2" t="s">
        <v>1718</v>
      </c>
      <c r="B371" s="2" t="s">
        <v>1719</v>
      </c>
      <c r="C371" s="2" t="s">
        <v>1720</v>
      </c>
      <c r="D371" s="2" t="s">
        <v>650</v>
      </c>
      <c r="E371" s="2" t="s">
        <v>432</v>
      </c>
      <c r="F371" s="2" t="s">
        <v>24</v>
      </c>
      <c r="G371" s="2" t="s">
        <v>266</v>
      </c>
      <c r="H371" s="2" t="s">
        <v>26</v>
      </c>
      <c r="I371" s="2" t="s">
        <v>27</v>
      </c>
      <c r="J371" s="9">
        <v>1000</v>
      </c>
      <c r="K371" s="9">
        <v>1411</v>
      </c>
      <c r="L371" s="5">
        <v>30</v>
      </c>
      <c r="M371" s="5">
        <v>0</v>
      </c>
      <c r="N371" s="5">
        <v>14.82</v>
      </c>
      <c r="O371" s="5">
        <v>0</v>
      </c>
      <c r="P371" s="5">
        <v>2.13</v>
      </c>
      <c r="Q371" s="5">
        <v>0.49</v>
      </c>
      <c r="R371" s="5">
        <v>0</v>
      </c>
      <c r="S371" s="5">
        <v>1800</v>
      </c>
    </row>
    <row r="372" spans="1:19">
      <c r="A372" s="2" t="s">
        <v>1721</v>
      </c>
      <c r="B372" s="2" t="s">
        <v>1722</v>
      </c>
      <c r="C372" s="2" t="s">
        <v>1723</v>
      </c>
      <c r="D372" s="2" t="s">
        <v>1704</v>
      </c>
      <c r="E372" s="2" t="s">
        <v>125</v>
      </c>
      <c r="F372" s="2" t="s">
        <v>1724</v>
      </c>
      <c r="G372" s="2" t="s">
        <v>150</v>
      </c>
      <c r="H372" s="2" t="s">
        <v>26</v>
      </c>
      <c r="I372" s="2" t="s">
        <v>51</v>
      </c>
      <c r="J372" s="9">
        <v>200</v>
      </c>
      <c r="K372" s="9">
        <v>1251</v>
      </c>
      <c r="L372" s="5">
        <v>43</v>
      </c>
      <c r="M372" s="5">
        <v>0</v>
      </c>
      <c r="N372" s="5">
        <v>23.36</v>
      </c>
      <c r="O372" s="5">
        <v>0</v>
      </c>
      <c r="P372" s="5">
        <v>3.44</v>
      </c>
      <c r="Q372" s="5">
        <v>0.54</v>
      </c>
      <c r="R372" s="5">
        <v>0</v>
      </c>
      <c r="S372" s="5">
        <v>1000</v>
      </c>
    </row>
    <row r="373" spans="1:19">
      <c r="A373" s="2" t="s">
        <v>1725</v>
      </c>
      <c r="B373" s="2" t="s">
        <v>1726</v>
      </c>
      <c r="C373" s="2" t="s">
        <v>1727</v>
      </c>
      <c r="D373" s="2" t="s">
        <v>1728</v>
      </c>
      <c r="E373" s="2" t="s">
        <v>625</v>
      </c>
      <c r="F373" s="2" t="s">
        <v>1726</v>
      </c>
      <c r="G373" s="2" t="s">
        <v>253</v>
      </c>
      <c r="H373" s="2" t="s">
        <v>26</v>
      </c>
      <c r="I373" s="2" t="s">
        <v>73</v>
      </c>
      <c r="J373" s="9">
        <v>700</v>
      </c>
      <c r="K373" s="9">
        <v>2273</v>
      </c>
      <c r="L373" s="5">
        <v>71</v>
      </c>
      <c r="M373" s="5">
        <v>1</v>
      </c>
      <c r="N373" s="5">
        <v>54.92</v>
      </c>
      <c r="O373" s="5">
        <v>42.73</v>
      </c>
      <c r="P373" s="5">
        <v>3.12</v>
      </c>
      <c r="Q373" s="5">
        <v>0.77</v>
      </c>
      <c r="R373" s="5">
        <v>54.92</v>
      </c>
      <c r="S373" s="5">
        <v>1750</v>
      </c>
    </row>
    <row r="374" spans="1:19">
      <c r="A374" s="2" t="s">
        <v>1729</v>
      </c>
      <c r="B374" s="2" t="s">
        <v>1730</v>
      </c>
      <c r="C374" s="2" t="s">
        <v>1731</v>
      </c>
      <c r="D374" s="2" t="s">
        <v>1732</v>
      </c>
      <c r="E374" s="2" t="s">
        <v>118</v>
      </c>
      <c r="F374" s="2" t="s">
        <v>1733</v>
      </c>
      <c r="G374" s="2" t="s">
        <v>161</v>
      </c>
      <c r="H374" s="2" t="s">
        <v>26</v>
      </c>
      <c r="I374" s="2" t="s">
        <v>73</v>
      </c>
      <c r="J374" s="9">
        <v>600</v>
      </c>
      <c r="K374" s="9">
        <v>1495</v>
      </c>
      <c r="L374" s="5">
        <v>66</v>
      </c>
      <c r="M374" s="5">
        <v>1</v>
      </c>
      <c r="N374" s="5">
        <v>32.299999999999997</v>
      </c>
      <c r="O374" s="5">
        <v>47.74</v>
      </c>
      <c r="P374" s="5">
        <v>4.41</v>
      </c>
      <c r="Q374" s="5">
        <v>0.49</v>
      </c>
      <c r="R374" s="5">
        <v>32.299999999999997</v>
      </c>
      <c r="S374" s="5">
        <v>1500</v>
      </c>
    </row>
    <row r="375" spans="1:19">
      <c r="A375" s="2" t="s">
        <v>1734</v>
      </c>
      <c r="B375" s="2" t="s">
        <v>1735</v>
      </c>
      <c r="C375" s="2" t="s">
        <v>1736</v>
      </c>
      <c r="D375" s="2" t="s">
        <v>291</v>
      </c>
      <c r="E375" s="2" t="s">
        <v>23</v>
      </c>
      <c r="F375" s="2" t="s">
        <v>1737</v>
      </c>
      <c r="G375" s="2" t="s">
        <v>34</v>
      </c>
      <c r="H375" s="2" t="s">
        <v>26</v>
      </c>
      <c r="I375" s="2" t="s">
        <v>206</v>
      </c>
      <c r="J375" s="9">
        <v>700</v>
      </c>
      <c r="K375" s="9">
        <v>969</v>
      </c>
      <c r="L375" s="5">
        <v>28</v>
      </c>
      <c r="M375" s="5">
        <v>3</v>
      </c>
      <c r="N375" s="5">
        <v>18.27</v>
      </c>
      <c r="O375" s="5">
        <v>150.96</v>
      </c>
      <c r="P375" s="5">
        <v>2.89</v>
      </c>
      <c r="Q375" s="5">
        <v>0.65</v>
      </c>
      <c r="R375" s="5">
        <v>6.09</v>
      </c>
      <c r="S375" s="5">
        <v>1500</v>
      </c>
    </row>
    <row r="376" spans="1:19">
      <c r="A376" s="2" t="s">
        <v>1738</v>
      </c>
      <c r="B376" s="2" t="s">
        <v>1739</v>
      </c>
      <c r="C376" s="2" t="s">
        <v>1740</v>
      </c>
      <c r="D376" s="2" t="s">
        <v>1741</v>
      </c>
      <c r="E376" s="2" t="s">
        <v>125</v>
      </c>
      <c r="F376" s="2" t="s">
        <v>1742</v>
      </c>
      <c r="G376" s="2" t="s">
        <v>42</v>
      </c>
      <c r="H376" s="2" t="s">
        <v>26</v>
      </c>
      <c r="I376" s="2" t="s">
        <v>313</v>
      </c>
      <c r="J376" s="9">
        <v>700</v>
      </c>
      <c r="K376" s="9">
        <v>1794</v>
      </c>
      <c r="L376" s="5">
        <v>65</v>
      </c>
      <c r="M376" s="5">
        <v>1</v>
      </c>
      <c r="N376" s="5">
        <v>49.63</v>
      </c>
      <c r="O376" s="5">
        <v>66.989999999999995</v>
      </c>
      <c r="P376" s="5">
        <v>3.62</v>
      </c>
      <c r="Q376" s="5">
        <v>0.76</v>
      </c>
      <c r="R376" s="5">
        <v>49.63</v>
      </c>
      <c r="S376" s="5">
        <v>2750</v>
      </c>
    </row>
    <row r="377" spans="1:19">
      <c r="A377" s="2" t="s">
        <v>1743</v>
      </c>
      <c r="B377" s="2" t="s">
        <v>1744</v>
      </c>
      <c r="C377" s="2" t="s">
        <v>1745</v>
      </c>
      <c r="D377" s="2" t="s">
        <v>1746</v>
      </c>
      <c r="E377" s="2" t="s">
        <v>48</v>
      </c>
      <c r="F377" s="2" t="s">
        <v>1747</v>
      </c>
      <c r="G377" s="2" t="s">
        <v>266</v>
      </c>
      <c r="H377" s="2" t="s">
        <v>26</v>
      </c>
      <c r="I377" s="2" t="s">
        <v>319</v>
      </c>
      <c r="J377" s="9">
        <v>200</v>
      </c>
      <c r="K377" s="9">
        <v>1264</v>
      </c>
      <c r="L377" s="5">
        <v>44</v>
      </c>
      <c r="M377" s="5">
        <v>1</v>
      </c>
      <c r="N377" s="5">
        <v>34.53</v>
      </c>
      <c r="O377" s="5">
        <v>59.41</v>
      </c>
      <c r="P377" s="5">
        <v>3.48</v>
      </c>
      <c r="Q377" s="5">
        <v>0.78</v>
      </c>
      <c r="R377" s="5">
        <v>34.53</v>
      </c>
      <c r="S377" s="5">
        <v>1876</v>
      </c>
    </row>
    <row r="378" spans="1:19">
      <c r="A378" s="2" t="s">
        <v>1748</v>
      </c>
      <c r="B378" s="2" t="s">
        <v>1749</v>
      </c>
      <c r="C378" s="2" t="s">
        <v>1750</v>
      </c>
      <c r="D378" s="2" t="s">
        <v>1472</v>
      </c>
      <c r="E378" s="2" t="s">
        <v>23</v>
      </c>
      <c r="F378" s="2" t="s">
        <v>1751</v>
      </c>
      <c r="G378" s="2" t="s">
        <v>94</v>
      </c>
      <c r="H378" s="2" t="s">
        <v>26</v>
      </c>
      <c r="I378" s="2" t="s">
        <v>217</v>
      </c>
      <c r="J378" s="9">
        <v>700</v>
      </c>
      <c r="K378" s="9">
        <v>2139</v>
      </c>
      <c r="L378" s="5">
        <v>56</v>
      </c>
      <c r="M378" s="5">
        <v>6</v>
      </c>
      <c r="N378" s="5">
        <v>25.82</v>
      </c>
      <c r="O378" s="5">
        <v>231.75</v>
      </c>
      <c r="P378" s="5">
        <v>2.62</v>
      </c>
      <c r="Q378" s="5">
        <v>0.46</v>
      </c>
      <c r="R378" s="5">
        <v>4.3</v>
      </c>
      <c r="S378" s="5">
        <v>4000</v>
      </c>
    </row>
    <row r="379" spans="1:19">
      <c r="A379" s="2" t="s">
        <v>1752</v>
      </c>
      <c r="B379" s="2" t="s">
        <v>1753</v>
      </c>
      <c r="C379" s="2" t="s">
        <v>1754</v>
      </c>
      <c r="D379" s="2" t="s">
        <v>1258</v>
      </c>
      <c r="E379" s="2" t="s">
        <v>132</v>
      </c>
      <c r="F379" s="2" t="s">
        <v>1755</v>
      </c>
      <c r="G379" s="2" t="s">
        <v>87</v>
      </c>
      <c r="H379" s="2" t="s">
        <v>26</v>
      </c>
      <c r="I379" s="2" t="s">
        <v>88</v>
      </c>
      <c r="J379" s="9">
        <v>200</v>
      </c>
      <c r="K379" s="9">
        <v>1419</v>
      </c>
      <c r="L379" s="5">
        <v>60</v>
      </c>
      <c r="M379" s="5">
        <v>5</v>
      </c>
      <c r="N379" s="5">
        <v>45.73</v>
      </c>
      <c r="O379" s="5">
        <v>345.43</v>
      </c>
      <c r="P379" s="5">
        <v>4.2300000000000004</v>
      </c>
      <c r="Q379" s="5">
        <v>0.76</v>
      </c>
      <c r="R379" s="5">
        <v>9.15</v>
      </c>
      <c r="S379" s="5">
        <v>1920</v>
      </c>
    </row>
    <row r="380" spans="1:19">
      <c r="A380" s="2" t="s">
        <v>1756</v>
      </c>
      <c r="B380" s="2" t="s">
        <v>1757</v>
      </c>
      <c r="C380" s="2" t="s">
        <v>1266</v>
      </c>
      <c r="D380" s="2" t="s">
        <v>1758</v>
      </c>
      <c r="E380" s="2" t="s">
        <v>56</v>
      </c>
      <c r="F380" s="2" t="s">
        <v>1759</v>
      </c>
      <c r="G380" s="2" t="s">
        <v>42</v>
      </c>
      <c r="H380" s="2" t="s">
        <v>26</v>
      </c>
      <c r="I380" s="2" t="s">
        <v>293</v>
      </c>
      <c r="J380" s="9">
        <v>700</v>
      </c>
      <c r="K380" s="9">
        <v>2278</v>
      </c>
      <c r="L380" s="5">
        <v>64</v>
      </c>
      <c r="M380" s="5">
        <v>2</v>
      </c>
      <c r="N380" s="5">
        <v>43.76</v>
      </c>
      <c r="O380" s="5">
        <v>132.96</v>
      </c>
      <c r="P380" s="5">
        <v>2.81</v>
      </c>
      <c r="Q380" s="5">
        <v>0.68</v>
      </c>
      <c r="R380" s="5">
        <v>21.88</v>
      </c>
      <c r="S380" s="5">
        <v>2000</v>
      </c>
    </row>
    <row r="381" spans="1:19">
      <c r="A381" s="2" t="s">
        <v>1760</v>
      </c>
      <c r="B381" s="2" t="s">
        <v>1761</v>
      </c>
      <c r="C381" s="2" t="s">
        <v>767</v>
      </c>
      <c r="D381" s="2" t="s">
        <v>531</v>
      </c>
      <c r="E381" s="2" t="s">
        <v>85</v>
      </c>
      <c r="F381" s="2" t="s">
        <v>1762</v>
      </c>
      <c r="G381" s="2" t="s">
        <v>312</v>
      </c>
      <c r="H381" s="2" t="s">
        <v>26</v>
      </c>
      <c r="I381" s="2" t="s">
        <v>361</v>
      </c>
      <c r="J381" s="9">
        <v>800</v>
      </c>
      <c r="K381" s="9">
        <v>1104</v>
      </c>
      <c r="L381" s="5">
        <v>41</v>
      </c>
      <c r="M381" s="5">
        <v>3</v>
      </c>
      <c r="N381" s="5">
        <v>30.06</v>
      </c>
      <c r="O381" s="5">
        <v>123.23</v>
      </c>
      <c r="P381" s="5">
        <v>3.71</v>
      </c>
      <c r="Q381" s="5">
        <v>0.73</v>
      </c>
      <c r="R381" s="5">
        <v>10.02</v>
      </c>
      <c r="S381" s="5">
        <v>3200</v>
      </c>
    </row>
    <row r="382" spans="1:19">
      <c r="A382" s="2" t="s">
        <v>1763</v>
      </c>
      <c r="B382" s="2" t="s">
        <v>1764</v>
      </c>
      <c r="C382" s="2" t="s">
        <v>1765</v>
      </c>
      <c r="D382" s="2" t="s">
        <v>1766</v>
      </c>
      <c r="E382" s="2" t="s">
        <v>132</v>
      </c>
      <c r="F382" s="2" t="s">
        <v>1767</v>
      </c>
      <c r="G382" s="2" t="s">
        <v>260</v>
      </c>
      <c r="H382" s="2" t="s">
        <v>26</v>
      </c>
      <c r="I382" s="2" t="s">
        <v>88</v>
      </c>
      <c r="J382" s="9">
        <v>300</v>
      </c>
      <c r="K382" s="9">
        <v>2135</v>
      </c>
      <c r="L382" s="5">
        <v>64</v>
      </c>
      <c r="M382" s="5">
        <v>7</v>
      </c>
      <c r="N382" s="5">
        <v>46.91</v>
      </c>
      <c r="O382" s="5">
        <v>257.08</v>
      </c>
      <c r="P382" s="5">
        <v>3</v>
      </c>
      <c r="Q382" s="5">
        <v>0.73</v>
      </c>
      <c r="R382" s="5">
        <v>6.7</v>
      </c>
      <c r="S382" s="5">
        <v>2100</v>
      </c>
    </row>
    <row r="383" spans="1:19">
      <c r="A383" s="2" t="s">
        <v>1768</v>
      </c>
      <c r="B383" s="2" t="s">
        <v>1769</v>
      </c>
      <c r="C383" s="2" t="s">
        <v>1770</v>
      </c>
      <c r="D383" s="2" t="s">
        <v>602</v>
      </c>
      <c r="E383" s="2" t="s">
        <v>40</v>
      </c>
      <c r="F383" s="2" t="s">
        <v>1771</v>
      </c>
      <c r="G383" s="2" t="s">
        <v>34</v>
      </c>
      <c r="H383" s="2" t="s">
        <v>26</v>
      </c>
      <c r="I383" s="2" t="s">
        <v>162</v>
      </c>
      <c r="J383" s="9">
        <v>500</v>
      </c>
      <c r="K383" s="9">
        <v>1100</v>
      </c>
      <c r="L383" s="5">
        <v>33</v>
      </c>
      <c r="M383" s="5">
        <v>3</v>
      </c>
      <c r="N383" s="5">
        <v>22.39</v>
      </c>
      <c r="O383" s="5">
        <v>165.32</v>
      </c>
      <c r="P383" s="5">
        <v>3</v>
      </c>
      <c r="Q383" s="5">
        <v>0.68</v>
      </c>
      <c r="R383" s="5">
        <v>7.46</v>
      </c>
      <c r="S383" s="5">
        <v>4900</v>
      </c>
    </row>
    <row r="384" spans="1:19">
      <c r="A384" s="2" t="s">
        <v>1772</v>
      </c>
      <c r="B384" s="2" t="s">
        <v>1739</v>
      </c>
      <c r="C384" s="2" t="s">
        <v>1773</v>
      </c>
      <c r="D384" s="2" t="s">
        <v>1774</v>
      </c>
      <c r="E384" s="2" t="s">
        <v>237</v>
      </c>
      <c r="F384" s="2" t="s">
        <v>1775</v>
      </c>
      <c r="G384" s="2" t="s">
        <v>190</v>
      </c>
      <c r="H384" s="2" t="s">
        <v>26</v>
      </c>
      <c r="I384" s="2" t="s">
        <v>361</v>
      </c>
      <c r="J384" s="9">
        <v>100</v>
      </c>
      <c r="K384" s="9">
        <v>1930</v>
      </c>
      <c r="L384" s="5">
        <v>71</v>
      </c>
      <c r="M384" s="5">
        <v>2</v>
      </c>
      <c r="N384" s="5">
        <v>54.86</v>
      </c>
      <c r="O384" s="5">
        <v>83.69</v>
      </c>
      <c r="P384" s="5">
        <v>3.68</v>
      </c>
      <c r="Q384" s="5">
        <v>0.77</v>
      </c>
      <c r="R384" s="5">
        <v>27.43</v>
      </c>
      <c r="S384" s="5">
        <v>1000</v>
      </c>
    </row>
    <row r="385" spans="1:19">
      <c r="A385" s="2" t="s">
        <v>1776</v>
      </c>
      <c r="B385" s="2" t="s">
        <v>1777</v>
      </c>
      <c r="C385" s="2" t="s">
        <v>1778</v>
      </c>
      <c r="D385" s="2" t="s">
        <v>1779</v>
      </c>
      <c r="E385" s="2" t="s">
        <v>125</v>
      </c>
      <c r="F385" s="2" t="s">
        <v>1780</v>
      </c>
      <c r="G385" s="2" t="s">
        <v>266</v>
      </c>
      <c r="H385" s="2" t="s">
        <v>26</v>
      </c>
      <c r="I385" s="2" t="s">
        <v>35</v>
      </c>
      <c r="J385" s="9">
        <v>400</v>
      </c>
      <c r="K385" s="9">
        <v>2182</v>
      </c>
      <c r="L385" s="5">
        <v>35</v>
      </c>
      <c r="M385" s="5">
        <v>3</v>
      </c>
      <c r="N385" s="5">
        <v>19.09</v>
      </c>
      <c r="O385" s="5">
        <v>109.55</v>
      </c>
      <c r="P385" s="5">
        <v>1.6</v>
      </c>
      <c r="Q385" s="5">
        <v>0.55000000000000004</v>
      </c>
      <c r="R385" s="5">
        <v>6.36</v>
      </c>
      <c r="S385" s="5">
        <v>4065</v>
      </c>
    </row>
    <row r="386" spans="1:19">
      <c r="A386" s="2" t="s">
        <v>1781</v>
      </c>
      <c r="B386" s="2" t="s">
        <v>1782</v>
      </c>
      <c r="C386" s="2" t="s">
        <v>1783</v>
      </c>
      <c r="D386" s="2" t="s">
        <v>1784</v>
      </c>
      <c r="E386" s="2" t="s">
        <v>40</v>
      </c>
      <c r="F386" s="2" t="s">
        <v>1785</v>
      </c>
      <c r="G386" s="2" t="s">
        <v>266</v>
      </c>
      <c r="H386" s="2" t="s">
        <v>26</v>
      </c>
      <c r="I386" s="2" t="s">
        <v>88</v>
      </c>
      <c r="J386" s="9">
        <v>600</v>
      </c>
      <c r="K386" s="9">
        <v>1896</v>
      </c>
      <c r="L386" s="5">
        <v>51</v>
      </c>
      <c r="M386" s="5">
        <v>0</v>
      </c>
      <c r="N386" s="5">
        <v>32.85</v>
      </c>
      <c r="O386" s="5">
        <v>0</v>
      </c>
      <c r="P386" s="5">
        <v>2.69</v>
      </c>
      <c r="Q386" s="5">
        <v>0.64</v>
      </c>
      <c r="R386" s="5">
        <v>0</v>
      </c>
      <c r="S386" s="5">
        <v>1500</v>
      </c>
    </row>
    <row r="387" spans="1:19">
      <c r="A387" s="2" t="s">
        <v>1786</v>
      </c>
      <c r="B387" s="2" t="s">
        <v>1787</v>
      </c>
      <c r="C387" s="2" t="s">
        <v>1788</v>
      </c>
      <c r="D387" s="2" t="s">
        <v>1789</v>
      </c>
      <c r="E387" s="2" t="s">
        <v>118</v>
      </c>
      <c r="F387" s="2" t="s">
        <v>1790</v>
      </c>
      <c r="G387" s="2" t="s">
        <v>58</v>
      </c>
      <c r="H387" s="2" t="s">
        <v>26</v>
      </c>
      <c r="I387" s="2" t="s">
        <v>293</v>
      </c>
      <c r="J387" s="9">
        <v>700</v>
      </c>
      <c r="K387" s="9">
        <v>800</v>
      </c>
      <c r="L387" s="5">
        <v>21</v>
      </c>
      <c r="M387" s="5">
        <v>1</v>
      </c>
      <c r="N387" s="5">
        <v>16.579999999999998</v>
      </c>
      <c r="O387" s="5">
        <v>59.71</v>
      </c>
      <c r="P387" s="5">
        <v>2.62</v>
      </c>
      <c r="Q387" s="5">
        <v>0.79</v>
      </c>
      <c r="R387" s="5">
        <v>16.579999999999998</v>
      </c>
      <c r="S387" s="5">
        <v>4000</v>
      </c>
    </row>
    <row r="388" spans="1:19">
      <c r="A388" s="2" t="s">
        <v>1791</v>
      </c>
      <c r="B388" s="2" t="s">
        <v>1792</v>
      </c>
      <c r="C388" s="2" t="s">
        <v>1295</v>
      </c>
      <c r="D388" s="2" t="s">
        <v>1793</v>
      </c>
      <c r="E388" s="2" t="s">
        <v>40</v>
      </c>
      <c r="F388" s="2" t="s">
        <v>1794</v>
      </c>
      <c r="G388" s="2" t="s">
        <v>58</v>
      </c>
      <c r="H388" s="2" t="s">
        <v>26</v>
      </c>
      <c r="I388" s="2" t="s">
        <v>699</v>
      </c>
      <c r="J388" s="9">
        <v>700</v>
      </c>
      <c r="K388" s="9">
        <v>2485</v>
      </c>
      <c r="L388" s="5">
        <v>42</v>
      </c>
      <c r="M388" s="5">
        <v>3</v>
      </c>
      <c r="N388" s="5">
        <v>33.5</v>
      </c>
      <c r="O388" s="5">
        <v>172.73</v>
      </c>
      <c r="P388" s="5">
        <v>1.69</v>
      </c>
      <c r="Q388" s="5">
        <v>0.8</v>
      </c>
      <c r="R388" s="5">
        <v>11.17</v>
      </c>
      <c r="S388" s="5">
        <v>2600</v>
      </c>
    </row>
    <row r="389" spans="1:19">
      <c r="A389" s="2" t="s">
        <v>1795</v>
      </c>
      <c r="B389" s="2" t="s">
        <v>929</v>
      </c>
      <c r="C389" s="2" t="s">
        <v>1796</v>
      </c>
      <c r="D389" s="2" t="s">
        <v>1797</v>
      </c>
      <c r="E389" s="2" t="s">
        <v>23</v>
      </c>
      <c r="F389" s="2" t="s">
        <v>1798</v>
      </c>
      <c r="G389" s="2" t="s">
        <v>190</v>
      </c>
      <c r="H389" s="2" t="s">
        <v>26</v>
      </c>
      <c r="I389" s="2" t="s">
        <v>27</v>
      </c>
      <c r="J389" s="9">
        <v>500</v>
      </c>
      <c r="K389" s="9">
        <v>1292</v>
      </c>
      <c r="L389" s="5">
        <v>56</v>
      </c>
      <c r="M389" s="5">
        <v>5</v>
      </c>
      <c r="N389" s="5">
        <v>40.67</v>
      </c>
      <c r="O389" s="5">
        <v>307.27</v>
      </c>
      <c r="P389" s="5">
        <v>4.33</v>
      </c>
      <c r="Q389" s="5">
        <v>0.73</v>
      </c>
      <c r="R389" s="5">
        <v>8.1300000000000008</v>
      </c>
      <c r="S389" s="5">
        <v>1700</v>
      </c>
    </row>
    <row r="390" spans="1:19">
      <c r="A390" s="2" t="s">
        <v>1799</v>
      </c>
      <c r="B390" s="2" t="s">
        <v>771</v>
      </c>
      <c r="C390" s="2" t="s">
        <v>1800</v>
      </c>
      <c r="D390" s="2" t="s">
        <v>1801</v>
      </c>
      <c r="E390" s="2" t="s">
        <v>132</v>
      </c>
      <c r="F390" s="2" t="s">
        <v>1802</v>
      </c>
      <c r="G390" s="2" t="s">
        <v>260</v>
      </c>
      <c r="H390" s="2" t="s">
        <v>26</v>
      </c>
      <c r="I390" s="2" t="s">
        <v>313</v>
      </c>
      <c r="J390" s="9">
        <v>100</v>
      </c>
      <c r="K390" s="9">
        <v>1991</v>
      </c>
      <c r="L390" s="5">
        <v>35</v>
      </c>
      <c r="M390" s="5">
        <v>0</v>
      </c>
      <c r="N390" s="5">
        <v>18.55</v>
      </c>
      <c r="O390" s="5">
        <v>0</v>
      </c>
      <c r="P390" s="5">
        <v>1.76</v>
      </c>
      <c r="Q390" s="5">
        <v>0.53</v>
      </c>
      <c r="R390" s="5">
        <v>0</v>
      </c>
      <c r="S390" s="5">
        <v>3000</v>
      </c>
    </row>
    <row r="391" spans="1:19">
      <c r="A391" s="2" t="s">
        <v>1803</v>
      </c>
      <c r="B391" s="2" t="s">
        <v>1225</v>
      </c>
      <c r="C391" s="2" t="s">
        <v>269</v>
      </c>
      <c r="D391" s="2" t="s">
        <v>1804</v>
      </c>
      <c r="E391" s="2" t="s">
        <v>237</v>
      </c>
      <c r="F391" s="2" t="s">
        <v>1805</v>
      </c>
      <c r="G391" s="2" t="s">
        <v>50</v>
      </c>
      <c r="H391" s="2" t="s">
        <v>26</v>
      </c>
      <c r="I391" s="2" t="s">
        <v>66</v>
      </c>
      <c r="J391" s="9">
        <v>800</v>
      </c>
      <c r="K391" s="9">
        <v>501</v>
      </c>
      <c r="L391" s="5">
        <v>10</v>
      </c>
      <c r="M391" s="5">
        <v>0</v>
      </c>
      <c r="N391" s="5">
        <v>6.91</v>
      </c>
      <c r="O391" s="5">
        <v>0</v>
      </c>
      <c r="P391" s="5">
        <v>2</v>
      </c>
      <c r="Q391" s="5">
        <v>0.69</v>
      </c>
      <c r="R391" s="5">
        <v>0</v>
      </c>
      <c r="S391" s="5">
        <v>2750</v>
      </c>
    </row>
    <row r="392" spans="1:19">
      <c r="A392" s="2" t="s">
        <v>1806</v>
      </c>
      <c r="B392" s="2" t="s">
        <v>1807</v>
      </c>
      <c r="C392" s="2" t="s">
        <v>1808</v>
      </c>
      <c r="D392" s="2" t="s">
        <v>63</v>
      </c>
      <c r="E392" s="2" t="s">
        <v>32</v>
      </c>
      <c r="F392" s="2" t="s">
        <v>1809</v>
      </c>
      <c r="G392" s="2" t="s">
        <v>94</v>
      </c>
      <c r="H392" s="2" t="s">
        <v>26</v>
      </c>
      <c r="I392" s="2" t="s">
        <v>135</v>
      </c>
      <c r="J392" s="9">
        <v>200</v>
      </c>
      <c r="K392" s="9">
        <v>1964</v>
      </c>
      <c r="L392" s="5">
        <v>77</v>
      </c>
      <c r="M392" s="5">
        <v>7</v>
      </c>
      <c r="N392" s="5">
        <v>59.8</v>
      </c>
      <c r="O392" s="5">
        <v>524.98</v>
      </c>
      <c r="P392" s="5">
        <v>3.92</v>
      </c>
      <c r="Q392" s="5">
        <v>0.78</v>
      </c>
      <c r="R392" s="5">
        <v>8.5399999999999991</v>
      </c>
      <c r="S392" s="5">
        <v>3793</v>
      </c>
    </row>
    <row r="393" spans="1:19">
      <c r="A393" s="2" t="s">
        <v>1810</v>
      </c>
      <c r="B393" s="2" t="s">
        <v>1811</v>
      </c>
      <c r="C393" s="2" t="s">
        <v>1812</v>
      </c>
      <c r="D393" s="2" t="s">
        <v>1813</v>
      </c>
      <c r="E393" s="2" t="s">
        <v>222</v>
      </c>
      <c r="F393" s="2" t="s">
        <v>1814</v>
      </c>
      <c r="G393" s="2" t="s">
        <v>312</v>
      </c>
      <c r="H393" s="2" t="s">
        <v>26</v>
      </c>
      <c r="I393" s="2" t="s">
        <v>43</v>
      </c>
      <c r="J393" s="9">
        <v>200</v>
      </c>
      <c r="K393" s="9">
        <v>574</v>
      </c>
      <c r="L393" s="5">
        <v>17</v>
      </c>
      <c r="M393" s="5">
        <v>1</v>
      </c>
      <c r="N393" s="5">
        <v>9.58</v>
      </c>
      <c r="O393" s="5">
        <v>68.77</v>
      </c>
      <c r="P393" s="5">
        <v>2.96</v>
      </c>
      <c r="Q393" s="5">
        <v>0.56000000000000005</v>
      </c>
      <c r="R393" s="5">
        <v>9.58</v>
      </c>
      <c r="S393" s="5">
        <v>3358</v>
      </c>
    </row>
    <row r="394" spans="1:19">
      <c r="A394" s="2" t="s">
        <v>1815</v>
      </c>
      <c r="B394" s="2" t="s">
        <v>1816</v>
      </c>
      <c r="C394" s="2" t="s">
        <v>1817</v>
      </c>
      <c r="D394" s="2" t="s">
        <v>1784</v>
      </c>
      <c r="E394" s="2" t="s">
        <v>40</v>
      </c>
      <c r="F394" s="2" t="s">
        <v>1818</v>
      </c>
      <c r="G394" s="2" t="s">
        <v>94</v>
      </c>
      <c r="H394" s="2" t="s">
        <v>26</v>
      </c>
      <c r="I394" s="2" t="s">
        <v>162</v>
      </c>
      <c r="J394" s="9">
        <v>100</v>
      </c>
      <c r="K394" s="9">
        <v>1722</v>
      </c>
      <c r="L394" s="5">
        <v>40</v>
      </c>
      <c r="M394" s="5">
        <v>0</v>
      </c>
      <c r="N394" s="5">
        <v>21.84</v>
      </c>
      <c r="O394" s="5">
        <v>0</v>
      </c>
      <c r="P394" s="5">
        <v>2.3199999999999998</v>
      </c>
      <c r="Q394" s="5">
        <v>0.55000000000000004</v>
      </c>
      <c r="R394" s="5">
        <v>0</v>
      </c>
      <c r="S394" s="5">
        <v>5417</v>
      </c>
    </row>
    <row r="395" spans="1:19">
      <c r="A395" s="2" t="s">
        <v>1819</v>
      </c>
      <c r="B395" s="2" t="s">
        <v>1820</v>
      </c>
      <c r="C395" s="2" t="s">
        <v>1821</v>
      </c>
      <c r="D395" s="2" t="s">
        <v>1559</v>
      </c>
      <c r="E395" s="2" t="s">
        <v>23</v>
      </c>
      <c r="F395" s="2" t="s">
        <v>1822</v>
      </c>
      <c r="G395" s="2" t="s">
        <v>312</v>
      </c>
      <c r="H395" s="2" t="s">
        <v>26</v>
      </c>
      <c r="I395" s="2" t="s">
        <v>300</v>
      </c>
      <c r="J395" s="9">
        <v>800</v>
      </c>
      <c r="K395" s="9">
        <v>1061</v>
      </c>
      <c r="L395" s="5">
        <v>29</v>
      </c>
      <c r="M395" s="5">
        <v>0</v>
      </c>
      <c r="N395" s="5">
        <v>21.16</v>
      </c>
      <c r="O395" s="5">
        <v>0</v>
      </c>
      <c r="P395" s="5">
        <v>2.73</v>
      </c>
      <c r="Q395" s="5">
        <v>0.73</v>
      </c>
      <c r="R395" s="5">
        <v>0</v>
      </c>
      <c r="S395" s="5">
        <v>3600</v>
      </c>
    </row>
    <row r="396" spans="1:19">
      <c r="A396" s="2" t="s">
        <v>1823</v>
      </c>
      <c r="B396" s="2" t="s">
        <v>1824</v>
      </c>
      <c r="C396" s="2" t="s">
        <v>1518</v>
      </c>
      <c r="D396" s="2" t="s">
        <v>1825</v>
      </c>
      <c r="E396" s="2" t="s">
        <v>23</v>
      </c>
      <c r="F396" s="2" t="s">
        <v>1826</v>
      </c>
      <c r="G396" s="2" t="s">
        <v>72</v>
      </c>
      <c r="H396" s="2" t="s">
        <v>26</v>
      </c>
      <c r="I396" s="2" t="s">
        <v>319</v>
      </c>
      <c r="J396" s="9">
        <v>500</v>
      </c>
      <c r="K396" s="9">
        <v>2378</v>
      </c>
      <c r="L396" s="5">
        <v>96</v>
      </c>
      <c r="M396" s="5">
        <v>4</v>
      </c>
      <c r="N396" s="5">
        <v>65.3</v>
      </c>
      <c r="O396" s="5">
        <v>262.33999999999997</v>
      </c>
      <c r="P396" s="5">
        <v>4.04</v>
      </c>
      <c r="Q396" s="5">
        <v>0.68</v>
      </c>
      <c r="R396" s="5">
        <v>16.32</v>
      </c>
      <c r="S396" s="5">
        <v>2300</v>
      </c>
    </row>
    <row r="397" spans="1:19">
      <c r="A397" s="2" t="s">
        <v>1827</v>
      </c>
      <c r="B397" s="2" t="s">
        <v>1828</v>
      </c>
      <c r="C397" s="2" t="s">
        <v>1829</v>
      </c>
      <c r="D397" s="2" t="s">
        <v>1830</v>
      </c>
      <c r="E397" s="2" t="s">
        <v>78</v>
      </c>
      <c r="F397" s="2" t="s">
        <v>1831</v>
      </c>
      <c r="G397" s="2" t="s">
        <v>150</v>
      </c>
      <c r="H397" s="2" t="s">
        <v>26</v>
      </c>
      <c r="I397" s="2" t="s">
        <v>300</v>
      </c>
      <c r="J397" s="9">
        <v>800</v>
      </c>
      <c r="K397" s="9">
        <v>731</v>
      </c>
      <c r="L397" s="5">
        <v>20</v>
      </c>
      <c r="M397" s="5">
        <v>1</v>
      </c>
      <c r="N397" s="5">
        <v>9.93</v>
      </c>
      <c r="O397" s="5">
        <v>72.48</v>
      </c>
      <c r="P397" s="5">
        <v>2.74</v>
      </c>
      <c r="Q397" s="5">
        <v>0.5</v>
      </c>
      <c r="R397" s="5">
        <v>9.93</v>
      </c>
      <c r="S397" s="5">
        <v>3250</v>
      </c>
    </row>
    <row r="398" spans="1:19">
      <c r="A398" s="2" t="s">
        <v>1832</v>
      </c>
      <c r="B398" s="2" t="s">
        <v>1833</v>
      </c>
      <c r="C398" s="2" t="s">
        <v>767</v>
      </c>
      <c r="D398" s="2" t="s">
        <v>1048</v>
      </c>
      <c r="E398" s="2" t="s">
        <v>78</v>
      </c>
      <c r="F398" s="2" t="s">
        <v>1834</v>
      </c>
      <c r="G398" s="2" t="s">
        <v>167</v>
      </c>
      <c r="H398" s="2" t="s">
        <v>26</v>
      </c>
      <c r="I398" s="2" t="s">
        <v>135</v>
      </c>
      <c r="J398" s="9">
        <v>800</v>
      </c>
      <c r="K398" s="9">
        <v>550</v>
      </c>
      <c r="L398" s="5">
        <v>22</v>
      </c>
      <c r="M398" s="5">
        <v>0</v>
      </c>
      <c r="N398" s="5">
        <v>17.489999999999998</v>
      </c>
      <c r="O398" s="5">
        <v>0</v>
      </c>
      <c r="P398" s="5">
        <v>4</v>
      </c>
      <c r="Q398" s="5">
        <v>0.8</v>
      </c>
      <c r="R398" s="5">
        <v>0</v>
      </c>
      <c r="S398" s="5">
        <v>5000</v>
      </c>
    </row>
    <row r="399" spans="1:19">
      <c r="A399" s="2" t="s">
        <v>1835</v>
      </c>
      <c r="B399" s="2" t="s">
        <v>1836</v>
      </c>
      <c r="C399" s="2" t="s">
        <v>1160</v>
      </c>
      <c r="D399" s="2" t="s">
        <v>1837</v>
      </c>
      <c r="E399" s="2" t="s">
        <v>56</v>
      </c>
      <c r="F399" s="2" t="s">
        <v>1838</v>
      </c>
      <c r="G399" s="2" t="s">
        <v>25</v>
      </c>
      <c r="H399" s="2" t="s">
        <v>26</v>
      </c>
      <c r="I399" s="2" t="s">
        <v>313</v>
      </c>
      <c r="J399" s="9">
        <v>400</v>
      </c>
      <c r="K399" s="9">
        <v>1832</v>
      </c>
      <c r="L399" s="5">
        <v>56</v>
      </c>
      <c r="M399" s="5">
        <v>4</v>
      </c>
      <c r="N399" s="5">
        <v>36.619999999999997</v>
      </c>
      <c r="O399" s="5">
        <v>241.43</v>
      </c>
      <c r="P399" s="5">
        <v>3.06</v>
      </c>
      <c r="Q399" s="5">
        <v>0.65</v>
      </c>
      <c r="R399" s="5">
        <v>9.15</v>
      </c>
      <c r="S399" s="5">
        <v>2000</v>
      </c>
    </row>
    <row r="400" spans="1:19">
      <c r="A400" s="2" t="s">
        <v>1839</v>
      </c>
      <c r="B400" s="2" t="s">
        <v>1840</v>
      </c>
      <c r="C400" s="2" t="s">
        <v>1841</v>
      </c>
      <c r="D400" s="2" t="s">
        <v>511</v>
      </c>
      <c r="E400" s="2" t="s">
        <v>23</v>
      </c>
      <c r="F400" s="2" t="s">
        <v>1842</v>
      </c>
      <c r="G400" s="2" t="s">
        <v>87</v>
      </c>
      <c r="H400" s="2" t="s">
        <v>26</v>
      </c>
      <c r="I400" s="2" t="s">
        <v>248</v>
      </c>
      <c r="J400" s="9">
        <v>1000</v>
      </c>
      <c r="K400" s="9">
        <v>1605</v>
      </c>
      <c r="L400" s="5">
        <v>26</v>
      </c>
      <c r="M400" s="5">
        <v>2</v>
      </c>
      <c r="N400" s="5">
        <v>21.28</v>
      </c>
      <c r="O400" s="5">
        <v>136.61000000000001</v>
      </c>
      <c r="P400" s="5">
        <v>1.62</v>
      </c>
      <c r="Q400" s="5">
        <v>0.82</v>
      </c>
      <c r="R400" s="5">
        <v>10.64</v>
      </c>
      <c r="S400" s="5">
        <v>1600</v>
      </c>
    </row>
    <row r="401" spans="1:19">
      <c r="A401" s="2" t="s">
        <v>1843</v>
      </c>
      <c r="B401" s="2" t="s">
        <v>510</v>
      </c>
      <c r="C401" s="2" t="s">
        <v>1844</v>
      </c>
      <c r="D401" s="2" t="s">
        <v>1845</v>
      </c>
      <c r="E401" s="2" t="s">
        <v>432</v>
      </c>
      <c r="F401" s="2" t="s">
        <v>1846</v>
      </c>
      <c r="G401" s="2" t="s">
        <v>161</v>
      </c>
      <c r="H401" s="2" t="s">
        <v>26</v>
      </c>
      <c r="I401" s="2" t="s">
        <v>135</v>
      </c>
      <c r="J401" s="9">
        <v>1000</v>
      </c>
      <c r="K401" s="9">
        <v>512</v>
      </c>
      <c r="L401" s="5">
        <v>18</v>
      </c>
      <c r="M401" s="5">
        <v>0</v>
      </c>
      <c r="N401" s="5">
        <v>12.65</v>
      </c>
      <c r="O401" s="5">
        <v>0</v>
      </c>
      <c r="P401" s="5">
        <v>3.52</v>
      </c>
      <c r="Q401" s="5">
        <v>0.7</v>
      </c>
      <c r="R401" s="5">
        <v>0</v>
      </c>
      <c r="S401" s="5">
        <v>1300</v>
      </c>
    </row>
    <row r="402" spans="1:19">
      <c r="A402" s="2" t="s">
        <v>1847</v>
      </c>
      <c r="B402" s="2" t="s">
        <v>1391</v>
      </c>
      <c r="C402" s="2" t="s">
        <v>1848</v>
      </c>
      <c r="D402" s="2" t="s">
        <v>1849</v>
      </c>
      <c r="E402" s="2" t="s">
        <v>281</v>
      </c>
      <c r="F402" s="2" t="s">
        <v>1850</v>
      </c>
      <c r="G402" s="2" t="s">
        <v>167</v>
      </c>
      <c r="H402" s="2" t="s">
        <v>26</v>
      </c>
      <c r="I402" s="2" t="s">
        <v>66</v>
      </c>
      <c r="J402" s="9">
        <v>100</v>
      </c>
      <c r="K402" s="9">
        <v>888</v>
      </c>
      <c r="L402" s="5">
        <v>32</v>
      </c>
      <c r="M402" s="5">
        <v>0</v>
      </c>
      <c r="N402" s="5">
        <v>14.84</v>
      </c>
      <c r="O402" s="5">
        <v>0</v>
      </c>
      <c r="P402" s="5">
        <v>3.6</v>
      </c>
      <c r="Q402" s="5">
        <v>0.46</v>
      </c>
      <c r="R402" s="5">
        <v>0</v>
      </c>
      <c r="S402" s="5">
        <v>1300</v>
      </c>
    </row>
    <row r="403" spans="1:19">
      <c r="A403" s="2" t="s">
        <v>1851</v>
      </c>
      <c r="B403" s="2" t="s">
        <v>1852</v>
      </c>
      <c r="C403" s="2" t="s">
        <v>1664</v>
      </c>
      <c r="D403" s="2" t="s">
        <v>1853</v>
      </c>
      <c r="E403" s="2" t="s">
        <v>1854</v>
      </c>
      <c r="F403" s="2" t="s">
        <v>1855</v>
      </c>
      <c r="G403" s="2" t="s">
        <v>87</v>
      </c>
      <c r="H403" s="2" t="s">
        <v>26</v>
      </c>
      <c r="I403" s="2" t="s">
        <v>183</v>
      </c>
      <c r="J403" s="9">
        <v>800</v>
      </c>
      <c r="K403" s="9">
        <v>889</v>
      </c>
      <c r="L403" s="5">
        <v>30</v>
      </c>
      <c r="M403" s="5">
        <v>3</v>
      </c>
      <c r="N403" s="5">
        <v>17.64</v>
      </c>
      <c r="O403" s="5">
        <v>120.5</v>
      </c>
      <c r="P403" s="5">
        <v>3.37</v>
      </c>
      <c r="Q403" s="5">
        <v>0.59</v>
      </c>
      <c r="R403" s="5">
        <v>5.88</v>
      </c>
      <c r="S403" s="5">
        <v>1750</v>
      </c>
    </row>
    <row r="404" spans="1:19">
      <c r="A404" s="2" t="s">
        <v>1856</v>
      </c>
      <c r="B404" s="2" t="s">
        <v>335</v>
      </c>
      <c r="C404" s="2" t="s">
        <v>1857</v>
      </c>
      <c r="D404" s="2" t="s">
        <v>1096</v>
      </c>
      <c r="E404" s="2" t="s">
        <v>281</v>
      </c>
      <c r="F404" s="2" t="s">
        <v>1858</v>
      </c>
      <c r="G404" s="2" t="s">
        <v>72</v>
      </c>
      <c r="H404" s="2" t="s">
        <v>26</v>
      </c>
      <c r="I404" s="2" t="s">
        <v>140</v>
      </c>
      <c r="J404" s="9">
        <v>600</v>
      </c>
      <c r="K404" s="9">
        <v>738</v>
      </c>
      <c r="L404" s="5">
        <v>32</v>
      </c>
      <c r="M404" s="5">
        <v>1</v>
      </c>
      <c r="N404" s="5">
        <v>25.71</v>
      </c>
      <c r="O404" s="5">
        <v>66.98</v>
      </c>
      <c r="P404" s="5">
        <v>4.34</v>
      </c>
      <c r="Q404" s="5">
        <v>0.8</v>
      </c>
      <c r="R404" s="5">
        <v>25.71</v>
      </c>
      <c r="S404" s="5">
        <v>2250</v>
      </c>
    </row>
    <row r="405" spans="1:19">
      <c r="A405" s="2" t="s">
        <v>1859</v>
      </c>
      <c r="B405" s="2" t="s">
        <v>983</v>
      </c>
      <c r="C405" s="2" t="s">
        <v>1860</v>
      </c>
      <c r="D405" s="2" t="s">
        <v>1837</v>
      </c>
      <c r="E405" s="2" t="s">
        <v>56</v>
      </c>
      <c r="F405" s="2" t="s">
        <v>1861</v>
      </c>
      <c r="G405" s="2" t="s">
        <v>25</v>
      </c>
      <c r="H405" s="2" t="s">
        <v>26</v>
      </c>
      <c r="I405" s="2" t="s">
        <v>27</v>
      </c>
      <c r="J405" s="9">
        <v>600</v>
      </c>
      <c r="K405" s="9">
        <v>1226</v>
      </c>
      <c r="L405" s="5">
        <v>25</v>
      </c>
      <c r="M405" s="5">
        <v>0</v>
      </c>
      <c r="N405" s="5">
        <v>10.68</v>
      </c>
      <c r="O405" s="5">
        <v>0</v>
      </c>
      <c r="P405" s="5">
        <v>2.04</v>
      </c>
      <c r="Q405" s="5">
        <v>0.43</v>
      </c>
      <c r="R405" s="5">
        <v>0</v>
      </c>
      <c r="S405" s="5">
        <v>3400</v>
      </c>
    </row>
    <row r="406" spans="1:19">
      <c r="A406" s="2" t="s">
        <v>1862</v>
      </c>
      <c r="B406" s="2" t="s">
        <v>790</v>
      </c>
      <c r="C406" s="2" t="s">
        <v>1863</v>
      </c>
      <c r="D406" s="2" t="s">
        <v>431</v>
      </c>
      <c r="E406" s="2" t="s">
        <v>432</v>
      </c>
      <c r="F406" s="2" t="s">
        <v>1864</v>
      </c>
      <c r="G406" s="2" t="s">
        <v>58</v>
      </c>
      <c r="H406" s="2" t="s">
        <v>26</v>
      </c>
      <c r="I406" s="2" t="s">
        <v>319</v>
      </c>
      <c r="J406" s="9">
        <v>400</v>
      </c>
      <c r="K406" s="9">
        <v>1652</v>
      </c>
      <c r="L406" s="5">
        <v>38</v>
      </c>
      <c r="M406" s="5">
        <v>3</v>
      </c>
      <c r="N406" s="5">
        <v>27.5</v>
      </c>
      <c r="O406" s="5">
        <v>122.08</v>
      </c>
      <c r="P406" s="5">
        <v>2.2999999999999998</v>
      </c>
      <c r="Q406" s="5">
        <v>0.72</v>
      </c>
      <c r="R406" s="5">
        <v>9.17</v>
      </c>
      <c r="S406" s="5">
        <v>1800</v>
      </c>
    </row>
    <row r="407" spans="1:19">
      <c r="A407" s="2" t="s">
        <v>1865</v>
      </c>
      <c r="B407" s="2" t="s">
        <v>1866</v>
      </c>
      <c r="C407" s="2" t="s">
        <v>561</v>
      </c>
      <c r="D407" s="2" t="s">
        <v>1867</v>
      </c>
      <c r="E407" s="2" t="s">
        <v>237</v>
      </c>
      <c r="F407" s="2" t="s">
        <v>1868</v>
      </c>
      <c r="G407" s="2" t="s">
        <v>260</v>
      </c>
      <c r="H407" s="2" t="s">
        <v>26</v>
      </c>
      <c r="I407" s="2" t="s">
        <v>135</v>
      </c>
      <c r="J407" s="9">
        <v>100</v>
      </c>
      <c r="K407" s="9">
        <v>1733</v>
      </c>
      <c r="L407" s="5">
        <v>34</v>
      </c>
      <c r="M407" s="5">
        <v>0</v>
      </c>
      <c r="N407" s="5">
        <v>18.649999999999999</v>
      </c>
      <c r="O407" s="5">
        <v>0</v>
      </c>
      <c r="P407" s="5">
        <v>1.96</v>
      </c>
      <c r="Q407" s="5">
        <v>0.55000000000000004</v>
      </c>
      <c r="R407" s="5">
        <v>0</v>
      </c>
      <c r="S407" s="5">
        <v>4500</v>
      </c>
    </row>
    <row r="408" spans="1:19">
      <c r="A408" s="2" t="s">
        <v>1869</v>
      </c>
      <c r="B408" s="2" t="s">
        <v>1735</v>
      </c>
      <c r="C408" s="2" t="s">
        <v>1870</v>
      </c>
      <c r="D408" s="2" t="s">
        <v>1871</v>
      </c>
      <c r="E408" s="2" t="s">
        <v>56</v>
      </c>
      <c r="F408" s="2" t="s">
        <v>1872</v>
      </c>
      <c r="G408" s="2" t="s">
        <v>25</v>
      </c>
      <c r="H408" s="2" t="s">
        <v>26</v>
      </c>
      <c r="I408" s="2" t="s">
        <v>183</v>
      </c>
      <c r="J408" s="9">
        <v>300</v>
      </c>
      <c r="K408" s="9">
        <v>2159</v>
      </c>
      <c r="L408" s="5">
        <v>73</v>
      </c>
      <c r="M408" s="5">
        <v>1</v>
      </c>
      <c r="N408" s="5">
        <v>55.15</v>
      </c>
      <c r="O408" s="5">
        <v>64.45</v>
      </c>
      <c r="P408" s="5">
        <v>3.38</v>
      </c>
      <c r="Q408" s="5">
        <v>0.76</v>
      </c>
      <c r="R408" s="5">
        <v>55.15</v>
      </c>
      <c r="S408" s="5">
        <v>2277</v>
      </c>
    </row>
    <row r="409" spans="1:19">
      <c r="A409" s="2" t="s">
        <v>1873</v>
      </c>
      <c r="B409" s="2" t="s">
        <v>1874</v>
      </c>
      <c r="C409" s="2" t="s">
        <v>1875</v>
      </c>
      <c r="D409" s="2" t="s">
        <v>1876</v>
      </c>
      <c r="E409" s="2" t="s">
        <v>56</v>
      </c>
      <c r="F409" s="2" t="s">
        <v>1877</v>
      </c>
      <c r="G409" s="2" t="s">
        <v>94</v>
      </c>
      <c r="H409" s="2" t="s">
        <v>26</v>
      </c>
      <c r="I409" s="2" t="s">
        <v>177</v>
      </c>
      <c r="J409" s="9">
        <v>300</v>
      </c>
      <c r="K409" s="9">
        <v>610</v>
      </c>
      <c r="L409" s="5">
        <v>9</v>
      </c>
      <c r="M409" s="5">
        <v>0</v>
      </c>
      <c r="N409" s="5">
        <v>4.5599999999999996</v>
      </c>
      <c r="O409" s="5">
        <v>0</v>
      </c>
      <c r="P409" s="5">
        <v>1.48</v>
      </c>
      <c r="Q409" s="5">
        <v>0.51</v>
      </c>
      <c r="R409" s="5">
        <v>0</v>
      </c>
      <c r="S409" s="5">
        <v>3200</v>
      </c>
    </row>
    <row r="410" spans="1:19">
      <c r="A410" s="2" t="s">
        <v>1878</v>
      </c>
      <c r="B410" s="2" t="s">
        <v>1879</v>
      </c>
      <c r="C410" s="2" t="s">
        <v>1880</v>
      </c>
      <c r="D410" s="2" t="s">
        <v>1881</v>
      </c>
      <c r="E410" s="2" t="s">
        <v>78</v>
      </c>
      <c r="F410" s="2" t="s">
        <v>1882</v>
      </c>
      <c r="G410" s="2" t="s">
        <v>72</v>
      </c>
      <c r="H410" s="2" t="s">
        <v>26</v>
      </c>
      <c r="I410" s="2" t="s">
        <v>361</v>
      </c>
      <c r="J410" s="9">
        <v>300</v>
      </c>
      <c r="K410" s="9">
        <v>1207</v>
      </c>
      <c r="L410" s="5">
        <v>47</v>
      </c>
      <c r="M410" s="5">
        <v>0</v>
      </c>
      <c r="N410" s="5">
        <v>32.24</v>
      </c>
      <c r="O410" s="5">
        <v>0</v>
      </c>
      <c r="P410" s="5">
        <v>3.89</v>
      </c>
      <c r="Q410" s="5">
        <v>0.69</v>
      </c>
      <c r="R410" s="5">
        <v>0</v>
      </c>
      <c r="S410" s="5">
        <v>2500</v>
      </c>
    </row>
    <row r="411" spans="1:19">
      <c r="A411" s="2" t="s">
        <v>1883</v>
      </c>
      <c r="B411" s="2" t="s">
        <v>1884</v>
      </c>
      <c r="C411" s="2" t="s">
        <v>1885</v>
      </c>
      <c r="D411" s="2" t="s">
        <v>1886</v>
      </c>
      <c r="E411" s="2" t="s">
        <v>40</v>
      </c>
      <c r="F411" s="2" t="s">
        <v>1887</v>
      </c>
      <c r="G411" s="2" t="s">
        <v>190</v>
      </c>
      <c r="H411" s="2" t="s">
        <v>26</v>
      </c>
      <c r="I411" s="2" t="s">
        <v>127</v>
      </c>
      <c r="J411" s="9">
        <v>800</v>
      </c>
      <c r="K411" s="9">
        <v>520</v>
      </c>
      <c r="L411" s="5">
        <v>9</v>
      </c>
      <c r="M411" s="5">
        <v>0</v>
      </c>
      <c r="N411" s="5">
        <v>7.4</v>
      </c>
      <c r="O411" s="5">
        <v>0</v>
      </c>
      <c r="P411" s="5">
        <v>1.73</v>
      </c>
      <c r="Q411" s="5">
        <v>0.82</v>
      </c>
      <c r="R411" s="5">
        <v>0</v>
      </c>
      <c r="S411" s="5">
        <v>1300</v>
      </c>
    </row>
    <row r="412" spans="1:19">
      <c r="A412" s="2" t="s">
        <v>1888</v>
      </c>
      <c r="B412" s="2" t="s">
        <v>1221</v>
      </c>
      <c r="C412" s="2" t="s">
        <v>1889</v>
      </c>
      <c r="D412" s="2" t="s">
        <v>1890</v>
      </c>
      <c r="E412" s="2" t="s">
        <v>635</v>
      </c>
      <c r="F412" s="2" t="s">
        <v>24</v>
      </c>
      <c r="G412" s="2" t="s">
        <v>58</v>
      </c>
      <c r="H412" s="2" t="s">
        <v>26</v>
      </c>
      <c r="I412" s="2" t="s">
        <v>59</v>
      </c>
      <c r="J412" s="9">
        <v>1000</v>
      </c>
      <c r="K412" s="9">
        <v>679</v>
      </c>
      <c r="L412" s="5">
        <v>16</v>
      </c>
      <c r="M412" s="5">
        <v>0</v>
      </c>
      <c r="N412" s="5">
        <v>12.79</v>
      </c>
      <c r="O412" s="5">
        <v>0</v>
      </c>
      <c r="P412" s="5">
        <v>2.36</v>
      </c>
      <c r="Q412" s="5">
        <v>0.8</v>
      </c>
      <c r="R412" s="5">
        <v>0</v>
      </c>
      <c r="S412" s="5">
        <v>2131</v>
      </c>
    </row>
    <row r="413" spans="1:19">
      <c r="A413" s="2" t="s">
        <v>1891</v>
      </c>
      <c r="B413" s="2" t="s">
        <v>1892</v>
      </c>
      <c r="C413" s="2" t="s">
        <v>1893</v>
      </c>
      <c r="D413" s="2" t="s">
        <v>144</v>
      </c>
      <c r="E413" s="2" t="s">
        <v>40</v>
      </c>
      <c r="F413" s="2" t="s">
        <v>1894</v>
      </c>
      <c r="G413" s="2" t="s">
        <v>102</v>
      </c>
      <c r="H413" s="2" t="s">
        <v>26</v>
      </c>
      <c r="I413" s="2" t="s">
        <v>140</v>
      </c>
      <c r="J413" s="9">
        <v>500</v>
      </c>
      <c r="K413" s="9">
        <v>1871</v>
      </c>
      <c r="L413" s="5">
        <v>41</v>
      </c>
      <c r="M413" s="5">
        <v>1</v>
      </c>
      <c r="N413" s="5">
        <v>19.100000000000001</v>
      </c>
      <c r="O413" s="5">
        <v>64.83</v>
      </c>
      <c r="P413" s="5">
        <v>2.19</v>
      </c>
      <c r="Q413" s="5">
        <v>0.47</v>
      </c>
      <c r="R413" s="5">
        <v>19.100000000000001</v>
      </c>
      <c r="S413" s="5">
        <v>1400</v>
      </c>
    </row>
    <row r="414" spans="1:19">
      <c r="A414" s="2" t="s">
        <v>1895</v>
      </c>
      <c r="B414" s="2" t="s">
        <v>1896</v>
      </c>
      <c r="C414" s="2" t="s">
        <v>957</v>
      </c>
      <c r="D414" s="2" t="s">
        <v>117</v>
      </c>
      <c r="E414" s="2" t="s">
        <v>118</v>
      </c>
      <c r="F414" s="2" t="s">
        <v>1897</v>
      </c>
      <c r="G414" s="2" t="s">
        <v>266</v>
      </c>
      <c r="H414" s="2" t="s">
        <v>26</v>
      </c>
      <c r="I414" s="2" t="s">
        <v>699</v>
      </c>
      <c r="J414" s="9">
        <v>1000</v>
      </c>
      <c r="K414" s="9">
        <v>1044</v>
      </c>
      <c r="L414" s="5">
        <v>25</v>
      </c>
      <c r="M414" s="5">
        <v>1</v>
      </c>
      <c r="N414" s="5">
        <v>12.49</v>
      </c>
      <c r="O414" s="5">
        <v>47.87</v>
      </c>
      <c r="P414" s="5">
        <v>2.39</v>
      </c>
      <c r="Q414" s="5">
        <v>0.5</v>
      </c>
      <c r="R414" s="5">
        <v>12.49</v>
      </c>
      <c r="S414" s="5">
        <v>3700</v>
      </c>
    </row>
    <row r="415" spans="1:19">
      <c r="A415" s="2" t="s">
        <v>1898</v>
      </c>
      <c r="B415" s="2" t="s">
        <v>1899</v>
      </c>
      <c r="C415" s="2" t="s">
        <v>1900</v>
      </c>
      <c r="D415" s="2" t="s">
        <v>1901</v>
      </c>
      <c r="E415" s="2" t="s">
        <v>85</v>
      </c>
      <c r="F415" s="2" t="s">
        <v>1902</v>
      </c>
      <c r="G415" s="2" t="s">
        <v>87</v>
      </c>
      <c r="H415" s="2" t="s">
        <v>26</v>
      </c>
      <c r="I415" s="2" t="s">
        <v>127</v>
      </c>
      <c r="J415" s="9">
        <v>1000</v>
      </c>
      <c r="K415" s="9">
        <v>2464</v>
      </c>
      <c r="L415" s="5">
        <v>51</v>
      </c>
      <c r="M415" s="5">
        <v>5</v>
      </c>
      <c r="N415" s="5">
        <v>29.96</v>
      </c>
      <c r="O415" s="5">
        <v>254.49</v>
      </c>
      <c r="P415" s="5">
        <v>2.0699999999999998</v>
      </c>
      <c r="Q415" s="5">
        <v>0.59</v>
      </c>
      <c r="R415" s="5">
        <v>5.99</v>
      </c>
      <c r="S415" s="5">
        <v>1000</v>
      </c>
    </row>
    <row r="416" spans="1:19">
      <c r="A416" s="2" t="s">
        <v>1903</v>
      </c>
      <c r="B416" s="2" t="s">
        <v>1904</v>
      </c>
      <c r="C416" s="2" t="s">
        <v>143</v>
      </c>
      <c r="D416" s="2" t="s">
        <v>99</v>
      </c>
      <c r="E416" s="2" t="s">
        <v>100</v>
      </c>
      <c r="F416" s="2" t="s">
        <v>1905</v>
      </c>
      <c r="G416" s="2" t="s">
        <v>42</v>
      </c>
      <c r="H416" s="2" t="s">
        <v>26</v>
      </c>
      <c r="I416" s="2" t="s">
        <v>162</v>
      </c>
      <c r="J416" s="9">
        <v>200</v>
      </c>
      <c r="K416" s="9">
        <v>1315</v>
      </c>
      <c r="L416" s="5">
        <v>50</v>
      </c>
      <c r="M416" s="5">
        <v>0</v>
      </c>
      <c r="N416" s="5">
        <v>40.619999999999997</v>
      </c>
      <c r="O416" s="5">
        <v>0</v>
      </c>
      <c r="P416" s="5">
        <v>3.8</v>
      </c>
      <c r="Q416" s="5">
        <v>0.81</v>
      </c>
      <c r="R416" s="5">
        <v>0</v>
      </c>
      <c r="S416" s="5">
        <v>1500</v>
      </c>
    </row>
    <row r="417" spans="1:19">
      <c r="A417" s="2" t="s">
        <v>1906</v>
      </c>
      <c r="B417" s="2" t="s">
        <v>1907</v>
      </c>
      <c r="C417" s="2" t="s">
        <v>1908</v>
      </c>
      <c r="D417" s="2" t="s">
        <v>1909</v>
      </c>
      <c r="E417" s="2" t="s">
        <v>118</v>
      </c>
      <c r="F417" s="2" t="s">
        <v>1910</v>
      </c>
      <c r="G417" s="2" t="s">
        <v>102</v>
      </c>
      <c r="H417" s="2" t="s">
        <v>26</v>
      </c>
      <c r="I417" s="2" t="s">
        <v>313</v>
      </c>
      <c r="J417" s="9">
        <v>500</v>
      </c>
      <c r="K417" s="9">
        <v>542</v>
      </c>
      <c r="L417" s="5">
        <v>12</v>
      </c>
      <c r="M417" s="5">
        <v>0</v>
      </c>
      <c r="N417" s="5">
        <v>6.43</v>
      </c>
      <c r="O417" s="5">
        <v>0</v>
      </c>
      <c r="P417" s="5">
        <v>2.21</v>
      </c>
      <c r="Q417" s="5">
        <v>0.54</v>
      </c>
      <c r="R417" s="5">
        <v>0</v>
      </c>
      <c r="S417" s="5">
        <v>2500</v>
      </c>
    </row>
    <row r="418" spans="1:19">
      <c r="A418" s="2" t="s">
        <v>1911</v>
      </c>
      <c r="B418" s="2" t="s">
        <v>1912</v>
      </c>
      <c r="C418" s="2" t="s">
        <v>1913</v>
      </c>
      <c r="D418" s="2" t="s">
        <v>1603</v>
      </c>
      <c r="E418" s="2" t="s">
        <v>32</v>
      </c>
      <c r="F418" s="2" t="s">
        <v>1914</v>
      </c>
      <c r="G418" s="2" t="s">
        <v>34</v>
      </c>
      <c r="H418" s="2" t="s">
        <v>26</v>
      </c>
      <c r="I418" s="2" t="s">
        <v>183</v>
      </c>
      <c r="J418" s="9">
        <v>800</v>
      </c>
      <c r="K418" s="9">
        <v>756</v>
      </c>
      <c r="L418" s="5">
        <v>16</v>
      </c>
      <c r="M418" s="5">
        <v>0</v>
      </c>
      <c r="N418" s="5">
        <v>7.5</v>
      </c>
      <c r="O418" s="5">
        <v>0</v>
      </c>
      <c r="P418" s="5">
        <v>2.12</v>
      </c>
      <c r="Q418" s="5">
        <v>0.47</v>
      </c>
      <c r="R418" s="5">
        <v>0</v>
      </c>
      <c r="S418" s="5">
        <v>5720</v>
      </c>
    </row>
    <row r="419" spans="1:19">
      <c r="A419" s="2" t="s">
        <v>1915</v>
      </c>
      <c r="B419" s="2" t="s">
        <v>1916</v>
      </c>
      <c r="C419" s="2" t="s">
        <v>1917</v>
      </c>
      <c r="D419" s="2" t="s">
        <v>1918</v>
      </c>
      <c r="E419" s="2" t="s">
        <v>23</v>
      </c>
      <c r="F419" s="2" t="s">
        <v>1919</v>
      </c>
      <c r="G419" s="2" t="s">
        <v>50</v>
      </c>
      <c r="H419" s="2" t="s">
        <v>26</v>
      </c>
      <c r="I419" s="2" t="s">
        <v>35</v>
      </c>
      <c r="J419" s="9">
        <v>600</v>
      </c>
      <c r="K419" s="9">
        <v>943</v>
      </c>
      <c r="L419" s="5">
        <v>35</v>
      </c>
      <c r="M419" s="5">
        <v>3</v>
      </c>
      <c r="N419" s="5">
        <v>16.87</v>
      </c>
      <c r="O419" s="5">
        <v>131.46</v>
      </c>
      <c r="P419" s="5">
        <v>3.71</v>
      </c>
      <c r="Q419" s="5">
        <v>0.48</v>
      </c>
      <c r="R419" s="5">
        <v>5.62</v>
      </c>
      <c r="S419" s="5">
        <v>1250</v>
      </c>
    </row>
    <row r="420" spans="1:19">
      <c r="A420" s="2" t="s">
        <v>1920</v>
      </c>
      <c r="B420" s="2" t="s">
        <v>1921</v>
      </c>
      <c r="C420" s="2" t="s">
        <v>1922</v>
      </c>
      <c r="D420" s="2" t="s">
        <v>144</v>
      </c>
      <c r="E420" s="2" t="s">
        <v>40</v>
      </c>
      <c r="F420" s="2" t="s">
        <v>1923</v>
      </c>
      <c r="G420" s="2" t="s">
        <v>134</v>
      </c>
      <c r="H420" s="2" t="s">
        <v>26</v>
      </c>
      <c r="I420" s="2" t="s">
        <v>135</v>
      </c>
      <c r="J420" s="9">
        <v>500</v>
      </c>
      <c r="K420" s="9">
        <v>936</v>
      </c>
      <c r="L420" s="5">
        <v>16</v>
      </c>
      <c r="M420" s="5">
        <v>0</v>
      </c>
      <c r="N420" s="5">
        <v>7.07</v>
      </c>
      <c r="O420" s="5">
        <v>0</v>
      </c>
      <c r="P420" s="5">
        <v>1.71</v>
      </c>
      <c r="Q420" s="5">
        <v>0.44</v>
      </c>
      <c r="R420" s="5">
        <v>0</v>
      </c>
      <c r="S420" s="5">
        <v>3500</v>
      </c>
    </row>
    <row r="421" spans="1:19">
      <c r="A421" s="2" t="s">
        <v>1924</v>
      </c>
      <c r="B421" s="2" t="s">
        <v>1925</v>
      </c>
      <c r="C421" s="2" t="s">
        <v>269</v>
      </c>
      <c r="D421" s="2" t="s">
        <v>829</v>
      </c>
      <c r="E421" s="2" t="s">
        <v>112</v>
      </c>
      <c r="F421" s="2" t="s">
        <v>1926</v>
      </c>
      <c r="G421" s="2" t="s">
        <v>42</v>
      </c>
      <c r="H421" s="2" t="s">
        <v>26</v>
      </c>
      <c r="I421" s="2" t="s">
        <v>232</v>
      </c>
      <c r="J421" s="9">
        <v>800</v>
      </c>
      <c r="K421" s="9">
        <v>1637</v>
      </c>
      <c r="L421" s="5">
        <v>53</v>
      </c>
      <c r="M421" s="5">
        <v>0</v>
      </c>
      <c r="N421" s="5">
        <v>33.72</v>
      </c>
      <c r="O421" s="5">
        <v>0</v>
      </c>
      <c r="P421" s="5">
        <v>3.24</v>
      </c>
      <c r="Q421" s="5">
        <v>0.64</v>
      </c>
      <c r="R421" s="5">
        <v>0</v>
      </c>
      <c r="S421" s="5">
        <v>4500</v>
      </c>
    </row>
    <row r="422" spans="1:19">
      <c r="A422" s="2" t="s">
        <v>1927</v>
      </c>
      <c r="B422" s="2" t="s">
        <v>1928</v>
      </c>
      <c r="C422" s="2" t="s">
        <v>1929</v>
      </c>
      <c r="D422" s="2" t="s">
        <v>1930</v>
      </c>
      <c r="E422" s="2" t="s">
        <v>118</v>
      </c>
      <c r="F422" s="2" t="s">
        <v>1931</v>
      </c>
      <c r="G422" s="2" t="s">
        <v>190</v>
      </c>
      <c r="H422" s="2" t="s">
        <v>26</v>
      </c>
      <c r="I422" s="2" t="s">
        <v>95</v>
      </c>
      <c r="J422" s="9">
        <v>100</v>
      </c>
      <c r="K422" s="9">
        <v>871</v>
      </c>
      <c r="L422" s="5">
        <v>26</v>
      </c>
      <c r="M422" s="5">
        <v>0</v>
      </c>
      <c r="N422" s="5">
        <v>15.81</v>
      </c>
      <c r="O422" s="5">
        <v>0</v>
      </c>
      <c r="P422" s="5">
        <v>2.99</v>
      </c>
      <c r="Q422" s="5">
        <v>0.61</v>
      </c>
      <c r="R422" s="5">
        <v>0</v>
      </c>
      <c r="S422" s="5">
        <v>2300</v>
      </c>
    </row>
    <row r="423" spans="1:19">
      <c r="A423" s="2" t="s">
        <v>1932</v>
      </c>
      <c r="B423" s="2" t="s">
        <v>1933</v>
      </c>
      <c r="C423" s="2" t="s">
        <v>1647</v>
      </c>
      <c r="D423" s="2" t="s">
        <v>1934</v>
      </c>
      <c r="E423" s="2" t="s">
        <v>85</v>
      </c>
      <c r="F423" s="2" t="s">
        <v>1935</v>
      </c>
      <c r="G423" s="2" t="s">
        <v>150</v>
      </c>
      <c r="H423" s="2" t="s">
        <v>26</v>
      </c>
      <c r="I423" s="2" t="s">
        <v>43</v>
      </c>
      <c r="J423" s="9">
        <v>500</v>
      </c>
      <c r="K423" s="9">
        <v>945</v>
      </c>
      <c r="L423" s="5">
        <v>24</v>
      </c>
      <c r="M423" s="5">
        <v>0</v>
      </c>
      <c r="N423" s="5">
        <v>20.25</v>
      </c>
      <c r="O423" s="5">
        <v>0</v>
      </c>
      <c r="P423" s="5">
        <v>2.54</v>
      </c>
      <c r="Q423" s="5">
        <v>0.84</v>
      </c>
      <c r="R423" s="5">
        <v>0</v>
      </c>
      <c r="S423" s="5">
        <v>3250</v>
      </c>
    </row>
    <row r="424" spans="1:19">
      <c r="A424" s="2" t="s">
        <v>1936</v>
      </c>
      <c r="B424" s="2" t="s">
        <v>1937</v>
      </c>
      <c r="C424" s="2" t="s">
        <v>1938</v>
      </c>
      <c r="D424" s="2" t="s">
        <v>251</v>
      </c>
      <c r="E424" s="2" t="s">
        <v>23</v>
      </c>
      <c r="F424" s="2" t="s">
        <v>1939</v>
      </c>
      <c r="G424" s="2" t="s">
        <v>161</v>
      </c>
      <c r="H424" s="2" t="s">
        <v>26</v>
      </c>
      <c r="I424" s="2" t="s">
        <v>206</v>
      </c>
      <c r="J424" s="9">
        <v>600</v>
      </c>
      <c r="K424" s="9">
        <v>2380</v>
      </c>
      <c r="L424" s="5">
        <v>55</v>
      </c>
      <c r="M424" s="5">
        <v>2</v>
      </c>
      <c r="N424" s="5">
        <v>30.68</v>
      </c>
      <c r="O424" s="5">
        <v>143.72</v>
      </c>
      <c r="P424" s="5">
        <v>2.31</v>
      </c>
      <c r="Q424" s="5">
        <v>0.56000000000000005</v>
      </c>
      <c r="R424" s="5">
        <v>15.34</v>
      </c>
      <c r="S424" s="5">
        <v>1900</v>
      </c>
    </row>
    <row r="425" spans="1:19">
      <c r="A425" s="2" t="s">
        <v>1940</v>
      </c>
      <c r="B425" s="2" t="s">
        <v>832</v>
      </c>
      <c r="C425" s="2" t="s">
        <v>30</v>
      </c>
      <c r="D425" s="2" t="s">
        <v>1678</v>
      </c>
      <c r="E425" s="2" t="s">
        <v>991</v>
      </c>
      <c r="F425" s="2" t="s">
        <v>1941</v>
      </c>
      <c r="G425" s="2" t="s">
        <v>167</v>
      </c>
      <c r="H425" s="2" t="s">
        <v>26</v>
      </c>
      <c r="I425" s="2" t="s">
        <v>300</v>
      </c>
      <c r="J425" s="9">
        <v>1000</v>
      </c>
      <c r="K425" s="9">
        <v>1932</v>
      </c>
      <c r="L425" s="5">
        <v>47</v>
      </c>
      <c r="M425" s="5">
        <v>0</v>
      </c>
      <c r="N425" s="5">
        <v>33.81</v>
      </c>
      <c r="O425" s="5">
        <v>0</v>
      </c>
      <c r="P425" s="5">
        <v>2.4300000000000002</v>
      </c>
      <c r="Q425" s="5">
        <v>0.72</v>
      </c>
      <c r="R425" s="5">
        <v>0</v>
      </c>
      <c r="S425" s="5">
        <v>2750</v>
      </c>
    </row>
    <row r="426" spans="1:19">
      <c r="A426" s="2" t="s">
        <v>1942</v>
      </c>
      <c r="B426" s="2" t="s">
        <v>1138</v>
      </c>
      <c r="C426" s="2" t="s">
        <v>1943</v>
      </c>
      <c r="D426" s="2" t="s">
        <v>574</v>
      </c>
      <c r="E426" s="2" t="s">
        <v>237</v>
      </c>
      <c r="F426" s="2" t="s">
        <v>1944</v>
      </c>
      <c r="G426" s="2" t="s">
        <v>87</v>
      </c>
      <c r="H426" s="2" t="s">
        <v>26</v>
      </c>
      <c r="I426" s="2" t="s">
        <v>232</v>
      </c>
      <c r="J426" s="9">
        <v>300</v>
      </c>
      <c r="K426" s="9">
        <v>798</v>
      </c>
      <c r="L426" s="5">
        <v>20</v>
      </c>
      <c r="M426" s="5">
        <v>0</v>
      </c>
      <c r="N426" s="5">
        <v>13.45</v>
      </c>
      <c r="O426" s="5">
        <v>0</v>
      </c>
      <c r="P426" s="5">
        <v>2.5099999999999998</v>
      </c>
      <c r="Q426" s="5">
        <v>0.67</v>
      </c>
      <c r="R426" s="5">
        <v>0</v>
      </c>
      <c r="S426" s="5">
        <v>5000</v>
      </c>
    </row>
    <row r="427" spans="1:19">
      <c r="A427" s="2" t="s">
        <v>1945</v>
      </c>
      <c r="B427" s="2" t="s">
        <v>1840</v>
      </c>
      <c r="C427" s="2" t="s">
        <v>1946</v>
      </c>
      <c r="D427" s="2" t="s">
        <v>1881</v>
      </c>
      <c r="E427" s="2" t="s">
        <v>78</v>
      </c>
      <c r="F427" s="2" t="s">
        <v>1947</v>
      </c>
      <c r="G427" s="2" t="s">
        <v>134</v>
      </c>
      <c r="H427" s="2" t="s">
        <v>26</v>
      </c>
      <c r="I427" s="2" t="s">
        <v>356</v>
      </c>
      <c r="J427" s="9">
        <v>200</v>
      </c>
      <c r="K427" s="9">
        <v>2028</v>
      </c>
      <c r="L427" s="5">
        <v>53</v>
      </c>
      <c r="M427" s="5">
        <v>1</v>
      </c>
      <c r="N427" s="5">
        <v>38.6</v>
      </c>
      <c r="O427" s="5">
        <v>59.4</v>
      </c>
      <c r="P427" s="5">
        <v>2.61</v>
      </c>
      <c r="Q427" s="5">
        <v>0.73</v>
      </c>
      <c r="R427" s="5">
        <v>38.6</v>
      </c>
      <c r="S427" s="5">
        <v>6500</v>
      </c>
    </row>
    <row r="428" spans="1:19">
      <c r="A428" s="2" t="s">
        <v>1948</v>
      </c>
      <c r="B428" s="2" t="s">
        <v>53</v>
      </c>
      <c r="C428" s="2" t="s">
        <v>269</v>
      </c>
      <c r="D428" s="2" t="s">
        <v>655</v>
      </c>
      <c r="E428" s="2" t="s">
        <v>125</v>
      </c>
      <c r="F428" s="2" t="s">
        <v>447</v>
      </c>
      <c r="G428" s="2" t="s">
        <v>167</v>
      </c>
      <c r="H428" s="2" t="s">
        <v>26</v>
      </c>
      <c r="I428" s="2" t="s">
        <v>313</v>
      </c>
      <c r="J428" s="9">
        <v>700</v>
      </c>
      <c r="K428" s="9">
        <v>2045</v>
      </c>
      <c r="L428" s="5">
        <v>77</v>
      </c>
      <c r="M428" s="5">
        <v>2</v>
      </c>
      <c r="N428" s="5">
        <v>40.840000000000003</v>
      </c>
      <c r="O428" s="5">
        <v>131.16999999999999</v>
      </c>
      <c r="P428" s="5">
        <v>3.77</v>
      </c>
      <c r="Q428" s="5">
        <v>0.53</v>
      </c>
      <c r="R428" s="5">
        <v>20.420000000000002</v>
      </c>
      <c r="S428" s="5">
        <v>1750</v>
      </c>
    </row>
    <row r="429" spans="1:19">
      <c r="A429" s="2" t="s">
        <v>1949</v>
      </c>
      <c r="B429" s="2" t="s">
        <v>1221</v>
      </c>
      <c r="C429" s="2" t="s">
        <v>1950</v>
      </c>
      <c r="D429" s="2" t="s">
        <v>257</v>
      </c>
      <c r="E429" s="2" t="s">
        <v>258</v>
      </c>
      <c r="F429" s="2" t="s">
        <v>1951</v>
      </c>
      <c r="G429" s="2" t="s">
        <v>34</v>
      </c>
      <c r="H429" s="2" t="s">
        <v>26</v>
      </c>
      <c r="I429" s="2" t="s">
        <v>35</v>
      </c>
      <c r="J429" s="9">
        <v>800</v>
      </c>
      <c r="K429" s="9">
        <v>1562</v>
      </c>
      <c r="L429" s="5">
        <v>59</v>
      </c>
      <c r="M429" s="5">
        <v>1</v>
      </c>
      <c r="N429" s="5">
        <v>47.92</v>
      </c>
      <c r="O429" s="5">
        <v>38.380000000000003</v>
      </c>
      <c r="P429" s="5">
        <v>3.78</v>
      </c>
      <c r="Q429" s="5">
        <v>0.81</v>
      </c>
      <c r="R429" s="5">
        <v>47.92</v>
      </c>
      <c r="S429" s="5">
        <v>1759</v>
      </c>
    </row>
    <row r="430" spans="1:19">
      <c r="A430" s="2" t="s">
        <v>1952</v>
      </c>
      <c r="B430" s="2" t="s">
        <v>1953</v>
      </c>
      <c r="C430" s="2" t="s">
        <v>1954</v>
      </c>
      <c r="D430" s="2" t="s">
        <v>1065</v>
      </c>
      <c r="E430" s="2" t="s">
        <v>125</v>
      </c>
      <c r="F430" s="2" t="s">
        <v>861</v>
      </c>
      <c r="G430" s="2" t="s">
        <v>150</v>
      </c>
      <c r="H430" s="2" t="s">
        <v>26</v>
      </c>
      <c r="I430" s="2" t="s">
        <v>177</v>
      </c>
      <c r="J430" s="9">
        <v>300</v>
      </c>
      <c r="K430" s="9">
        <v>1364</v>
      </c>
      <c r="L430" s="5">
        <v>43</v>
      </c>
      <c r="M430" s="5">
        <v>1</v>
      </c>
      <c r="N430" s="5">
        <v>20.95</v>
      </c>
      <c r="O430" s="5">
        <v>65.33</v>
      </c>
      <c r="P430" s="5">
        <v>3.15</v>
      </c>
      <c r="Q430" s="5">
        <v>0.49</v>
      </c>
      <c r="R430" s="5">
        <v>20.95</v>
      </c>
      <c r="S430" s="5">
        <v>2400</v>
      </c>
    </row>
    <row r="431" spans="1:19">
      <c r="A431" s="2" t="s">
        <v>1955</v>
      </c>
      <c r="B431" s="2" t="s">
        <v>325</v>
      </c>
      <c r="C431" s="2" t="s">
        <v>524</v>
      </c>
      <c r="D431" s="2" t="s">
        <v>1956</v>
      </c>
      <c r="E431" s="2" t="s">
        <v>40</v>
      </c>
      <c r="F431" s="2" t="s">
        <v>1957</v>
      </c>
      <c r="G431" s="2" t="s">
        <v>102</v>
      </c>
      <c r="H431" s="2" t="s">
        <v>26</v>
      </c>
      <c r="I431" s="2" t="s">
        <v>300</v>
      </c>
      <c r="J431" s="9">
        <v>700</v>
      </c>
      <c r="K431" s="9">
        <v>551</v>
      </c>
      <c r="L431" s="5">
        <v>10</v>
      </c>
      <c r="M431" s="5">
        <v>0</v>
      </c>
      <c r="N431" s="5">
        <v>5.19</v>
      </c>
      <c r="O431" s="5">
        <v>0</v>
      </c>
      <c r="P431" s="5">
        <v>1.81</v>
      </c>
      <c r="Q431" s="5">
        <v>0.52</v>
      </c>
      <c r="R431" s="5">
        <v>0</v>
      </c>
      <c r="S431" s="5">
        <v>2099</v>
      </c>
    </row>
    <row r="432" spans="1:19">
      <c r="A432" s="2" t="s">
        <v>1958</v>
      </c>
      <c r="B432" s="2" t="s">
        <v>1138</v>
      </c>
      <c r="C432" s="2" t="s">
        <v>1959</v>
      </c>
      <c r="D432" s="2" t="s">
        <v>1960</v>
      </c>
      <c r="E432" s="2" t="s">
        <v>132</v>
      </c>
      <c r="F432" s="2" t="s">
        <v>1961</v>
      </c>
      <c r="G432" s="2" t="s">
        <v>58</v>
      </c>
      <c r="H432" s="2" t="s">
        <v>26</v>
      </c>
      <c r="I432" s="2" t="s">
        <v>51</v>
      </c>
      <c r="J432" s="9">
        <v>400</v>
      </c>
      <c r="K432" s="9">
        <v>1579</v>
      </c>
      <c r="L432" s="5">
        <v>54</v>
      </c>
      <c r="M432" s="5">
        <v>0</v>
      </c>
      <c r="N432" s="5">
        <v>24.55</v>
      </c>
      <c r="O432" s="5">
        <v>0</v>
      </c>
      <c r="P432" s="5">
        <v>3.42</v>
      </c>
      <c r="Q432" s="5">
        <v>0.45</v>
      </c>
      <c r="R432" s="5">
        <v>0</v>
      </c>
      <c r="S432" s="5">
        <v>2200</v>
      </c>
    </row>
    <row r="433" spans="1:19">
      <c r="A433" s="2" t="s">
        <v>1962</v>
      </c>
      <c r="B433" s="2" t="s">
        <v>1963</v>
      </c>
      <c r="C433" s="2" t="s">
        <v>30</v>
      </c>
      <c r="D433" s="2" t="s">
        <v>63</v>
      </c>
      <c r="E433" s="2" t="s">
        <v>32</v>
      </c>
      <c r="F433" s="2" t="s">
        <v>1964</v>
      </c>
      <c r="G433" s="2" t="s">
        <v>161</v>
      </c>
      <c r="H433" s="2" t="s">
        <v>26</v>
      </c>
      <c r="I433" s="2" t="s">
        <v>135</v>
      </c>
      <c r="J433" s="9">
        <v>400</v>
      </c>
      <c r="K433" s="9">
        <v>852</v>
      </c>
      <c r="L433" s="5">
        <v>17</v>
      </c>
      <c r="M433" s="5">
        <v>0</v>
      </c>
      <c r="N433" s="5">
        <v>10.029999999999999</v>
      </c>
      <c r="O433" s="5">
        <v>0</v>
      </c>
      <c r="P433" s="5">
        <v>2</v>
      </c>
      <c r="Q433" s="5">
        <v>0.59</v>
      </c>
      <c r="R433" s="5">
        <v>0</v>
      </c>
      <c r="S433" s="5">
        <v>4000</v>
      </c>
    </row>
    <row r="434" spans="1:19">
      <c r="A434" s="2" t="s">
        <v>1965</v>
      </c>
      <c r="B434" s="2" t="s">
        <v>1966</v>
      </c>
      <c r="C434" s="2" t="s">
        <v>1967</v>
      </c>
      <c r="D434" s="2" t="s">
        <v>552</v>
      </c>
      <c r="E434" s="2" t="s">
        <v>222</v>
      </c>
      <c r="F434" s="2" t="s">
        <v>1968</v>
      </c>
      <c r="G434" s="2" t="s">
        <v>161</v>
      </c>
      <c r="H434" s="2" t="s">
        <v>26</v>
      </c>
      <c r="I434" s="2" t="s">
        <v>248</v>
      </c>
      <c r="J434" s="9">
        <v>100</v>
      </c>
      <c r="K434" s="9">
        <v>2093</v>
      </c>
      <c r="L434" s="5">
        <v>76</v>
      </c>
      <c r="M434" s="5">
        <v>2</v>
      </c>
      <c r="N434" s="5">
        <v>64.28</v>
      </c>
      <c r="O434" s="5">
        <v>96.44</v>
      </c>
      <c r="P434" s="5">
        <v>3.63</v>
      </c>
      <c r="Q434" s="5">
        <v>0.85</v>
      </c>
      <c r="R434" s="5">
        <v>32.14</v>
      </c>
      <c r="S434" s="5">
        <v>2600</v>
      </c>
    </row>
    <row r="435" spans="1:19">
      <c r="A435" s="2" t="s">
        <v>1969</v>
      </c>
      <c r="B435" s="2" t="s">
        <v>1970</v>
      </c>
      <c r="C435" s="2" t="s">
        <v>1971</v>
      </c>
      <c r="D435" s="2" t="s">
        <v>264</v>
      </c>
      <c r="E435" s="2" t="s">
        <v>23</v>
      </c>
      <c r="F435" s="2" t="s">
        <v>1972</v>
      </c>
      <c r="G435" s="2" t="s">
        <v>190</v>
      </c>
      <c r="H435" s="2" t="s">
        <v>26</v>
      </c>
      <c r="I435" s="2" t="s">
        <v>35</v>
      </c>
      <c r="J435" s="9">
        <v>600</v>
      </c>
      <c r="K435" s="9">
        <v>1051</v>
      </c>
      <c r="L435" s="5">
        <v>21</v>
      </c>
      <c r="M435" s="5">
        <v>2</v>
      </c>
      <c r="N435" s="5">
        <v>10.06</v>
      </c>
      <c r="O435" s="5">
        <v>87.41</v>
      </c>
      <c r="P435" s="5">
        <v>2</v>
      </c>
      <c r="Q435" s="5">
        <v>0.48</v>
      </c>
      <c r="R435" s="5">
        <v>5.03</v>
      </c>
      <c r="S435" s="5">
        <v>1500</v>
      </c>
    </row>
    <row r="436" spans="1:19">
      <c r="A436" s="2" t="s">
        <v>1973</v>
      </c>
      <c r="B436" s="2" t="s">
        <v>1974</v>
      </c>
      <c r="C436" s="2" t="s">
        <v>1975</v>
      </c>
      <c r="D436" s="2" t="s">
        <v>1976</v>
      </c>
      <c r="E436" s="2" t="s">
        <v>850</v>
      </c>
      <c r="F436" s="2" t="s">
        <v>1977</v>
      </c>
      <c r="G436" s="2" t="s">
        <v>42</v>
      </c>
      <c r="H436" s="2" t="s">
        <v>26</v>
      </c>
      <c r="I436" s="2" t="s">
        <v>293</v>
      </c>
      <c r="J436" s="9">
        <v>100</v>
      </c>
      <c r="K436" s="9">
        <v>2331</v>
      </c>
      <c r="L436" s="5">
        <v>97</v>
      </c>
      <c r="M436" s="5">
        <v>0</v>
      </c>
      <c r="N436" s="5">
        <v>78.08</v>
      </c>
      <c r="O436" s="5">
        <v>0</v>
      </c>
      <c r="P436" s="5">
        <v>4.16</v>
      </c>
      <c r="Q436" s="5">
        <v>0.8</v>
      </c>
      <c r="R436" s="5">
        <v>0</v>
      </c>
      <c r="S436" s="5">
        <v>2000</v>
      </c>
    </row>
    <row r="437" spans="1:19">
      <c r="A437" s="2" t="s">
        <v>1978</v>
      </c>
      <c r="B437" s="2" t="s">
        <v>122</v>
      </c>
      <c r="C437" s="2" t="s">
        <v>1365</v>
      </c>
      <c r="D437" s="2" t="s">
        <v>1979</v>
      </c>
      <c r="E437" s="2" t="s">
        <v>258</v>
      </c>
      <c r="F437" s="2" t="s">
        <v>1980</v>
      </c>
      <c r="G437" s="2" t="s">
        <v>34</v>
      </c>
      <c r="H437" s="2" t="s">
        <v>26</v>
      </c>
      <c r="I437" s="2" t="s">
        <v>135</v>
      </c>
      <c r="J437" s="9">
        <v>600</v>
      </c>
      <c r="K437" s="9">
        <v>846</v>
      </c>
      <c r="L437" s="5">
        <v>31</v>
      </c>
      <c r="M437" s="5">
        <v>0</v>
      </c>
      <c r="N437" s="5">
        <v>23.84</v>
      </c>
      <c r="O437" s="5">
        <v>0</v>
      </c>
      <c r="P437" s="5">
        <v>3.66</v>
      </c>
      <c r="Q437" s="5">
        <v>0.77</v>
      </c>
      <c r="R437" s="5">
        <v>0</v>
      </c>
      <c r="S437" s="5">
        <v>1500</v>
      </c>
    </row>
    <row r="438" spans="1:19">
      <c r="A438" s="2" t="s">
        <v>1981</v>
      </c>
      <c r="B438" s="2" t="s">
        <v>1982</v>
      </c>
      <c r="C438" s="2" t="s">
        <v>1983</v>
      </c>
      <c r="D438" s="2" t="s">
        <v>1984</v>
      </c>
      <c r="E438" s="2" t="s">
        <v>850</v>
      </c>
      <c r="F438" s="2" t="s">
        <v>1985</v>
      </c>
      <c r="G438" s="2" t="s">
        <v>344</v>
      </c>
      <c r="H438" s="2" t="s">
        <v>26</v>
      </c>
      <c r="I438" s="2" t="s">
        <v>73</v>
      </c>
      <c r="J438" s="9">
        <v>200</v>
      </c>
      <c r="K438" s="9">
        <v>2411</v>
      </c>
      <c r="L438" s="5">
        <v>71</v>
      </c>
      <c r="M438" s="5">
        <v>0</v>
      </c>
      <c r="N438" s="5">
        <v>55.15</v>
      </c>
      <c r="O438" s="5">
        <v>0</v>
      </c>
      <c r="P438" s="5">
        <v>2.94</v>
      </c>
      <c r="Q438" s="5">
        <v>0.78</v>
      </c>
      <c r="R438" s="5">
        <v>0</v>
      </c>
      <c r="S438" s="5">
        <v>2400</v>
      </c>
    </row>
    <row r="439" spans="1:19">
      <c r="A439" s="2" t="s">
        <v>1986</v>
      </c>
      <c r="B439" s="2" t="s">
        <v>1562</v>
      </c>
      <c r="C439" s="2" t="s">
        <v>1987</v>
      </c>
      <c r="D439" s="2" t="s">
        <v>1988</v>
      </c>
      <c r="E439" s="2" t="s">
        <v>23</v>
      </c>
      <c r="F439" s="2" t="s">
        <v>1989</v>
      </c>
      <c r="G439" s="2" t="s">
        <v>25</v>
      </c>
      <c r="H439" s="2" t="s">
        <v>26</v>
      </c>
      <c r="I439" s="2" t="s">
        <v>356</v>
      </c>
      <c r="J439" s="9">
        <v>700</v>
      </c>
      <c r="K439" s="9">
        <v>1651</v>
      </c>
      <c r="L439" s="5">
        <v>73</v>
      </c>
      <c r="M439" s="5">
        <v>7</v>
      </c>
      <c r="N439" s="5">
        <v>52.59</v>
      </c>
      <c r="O439" s="5">
        <v>347.84</v>
      </c>
      <c r="P439" s="5">
        <v>4.42</v>
      </c>
      <c r="Q439" s="5">
        <v>0.72</v>
      </c>
      <c r="R439" s="5">
        <v>7.51</v>
      </c>
      <c r="S439" s="5">
        <v>4500</v>
      </c>
    </row>
    <row r="440" spans="1:19">
      <c r="A440" s="2" t="s">
        <v>1990</v>
      </c>
      <c r="B440" s="2" t="s">
        <v>1991</v>
      </c>
      <c r="C440" s="2" t="s">
        <v>1992</v>
      </c>
      <c r="D440" s="2" t="s">
        <v>236</v>
      </c>
      <c r="E440" s="2" t="s">
        <v>237</v>
      </c>
      <c r="F440" s="2" t="s">
        <v>1993</v>
      </c>
      <c r="G440" s="2" t="s">
        <v>260</v>
      </c>
      <c r="H440" s="2" t="s">
        <v>26</v>
      </c>
      <c r="I440" s="2" t="s">
        <v>361</v>
      </c>
      <c r="J440" s="9">
        <v>400</v>
      </c>
      <c r="K440" s="9">
        <v>1164</v>
      </c>
      <c r="L440" s="5">
        <v>32</v>
      </c>
      <c r="M440" s="5">
        <v>0</v>
      </c>
      <c r="N440" s="5">
        <v>17.350000000000001</v>
      </c>
      <c r="O440" s="5">
        <v>0</v>
      </c>
      <c r="P440" s="5">
        <v>2.75</v>
      </c>
      <c r="Q440" s="5">
        <v>0.54</v>
      </c>
      <c r="R440" s="5">
        <v>0</v>
      </c>
      <c r="S440" s="5">
        <v>3300</v>
      </c>
    </row>
    <row r="441" spans="1:19">
      <c r="A441" s="2" t="s">
        <v>1994</v>
      </c>
      <c r="B441" s="2" t="s">
        <v>1995</v>
      </c>
      <c r="C441" s="2" t="s">
        <v>143</v>
      </c>
      <c r="D441" s="2" t="s">
        <v>1996</v>
      </c>
      <c r="E441" s="2" t="s">
        <v>850</v>
      </c>
      <c r="F441" s="2" t="s">
        <v>1997</v>
      </c>
      <c r="G441" s="2" t="s">
        <v>134</v>
      </c>
      <c r="H441" s="2" t="s">
        <v>26</v>
      </c>
      <c r="I441" s="2" t="s">
        <v>35</v>
      </c>
      <c r="J441" s="9">
        <v>200</v>
      </c>
      <c r="K441" s="9">
        <v>1777</v>
      </c>
      <c r="L441" s="5">
        <v>66</v>
      </c>
      <c r="M441" s="5">
        <v>0</v>
      </c>
      <c r="N441" s="5">
        <v>38.29</v>
      </c>
      <c r="O441" s="5">
        <v>0</v>
      </c>
      <c r="P441" s="5">
        <v>3.71</v>
      </c>
      <c r="Q441" s="5">
        <v>0.57999999999999996</v>
      </c>
      <c r="R441" s="5">
        <v>0</v>
      </c>
      <c r="S441" s="5">
        <v>2166</v>
      </c>
    </row>
    <row r="442" spans="1:19">
      <c r="A442" s="2" t="s">
        <v>1998</v>
      </c>
      <c r="B442" s="2" t="s">
        <v>664</v>
      </c>
      <c r="C442" s="2" t="s">
        <v>83</v>
      </c>
      <c r="D442" s="2" t="s">
        <v>1999</v>
      </c>
      <c r="E442" s="2" t="s">
        <v>56</v>
      </c>
      <c r="F442" s="2" t="s">
        <v>2000</v>
      </c>
      <c r="G442" s="2" t="s">
        <v>102</v>
      </c>
      <c r="H442" s="2" t="s">
        <v>26</v>
      </c>
      <c r="I442" s="2" t="s">
        <v>206</v>
      </c>
      <c r="J442" s="9">
        <v>300</v>
      </c>
      <c r="K442" s="9">
        <v>926</v>
      </c>
      <c r="L442" s="5">
        <v>28</v>
      </c>
      <c r="M442" s="5">
        <v>1</v>
      </c>
      <c r="N442" s="5">
        <v>20.82</v>
      </c>
      <c r="O442" s="5">
        <v>67.790000000000006</v>
      </c>
      <c r="P442" s="5">
        <v>3.02</v>
      </c>
      <c r="Q442" s="5">
        <v>0.74</v>
      </c>
      <c r="R442" s="5">
        <v>20.82</v>
      </c>
      <c r="S442" s="5">
        <v>2250</v>
      </c>
    </row>
    <row r="443" spans="1:19">
      <c r="A443" s="2" t="s">
        <v>2001</v>
      </c>
      <c r="B443" s="2" t="s">
        <v>2002</v>
      </c>
      <c r="C443" s="2" t="s">
        <v>2003</v>
      </c>
      <c r="D443" s="2" t="s">
        <v>144</v>
      </c>
      <c r="E443" s="2" t="s">
        <v>40</v>
      </c>
      <c r="F443" s="2" t="s">
        <v>2004</v>
      </c>
      <c r="G443" s="2" t="s">
        <v>150</v>
      </c>
      <c r="H443" s="2" t="s">
        <v>26</v>
      </c>
      <c r="I443" s="2" t="s">
        <v>313</v>
      </c>
      <c r="J443" s="9">
        <v>800</v>
      </c>
      <c r="K443" s="9">
        <v>2112</v>
      </c>
      <c r="L443" s="5">
        <v>83</v>
      </c>
      <c r="M443" s="5">
        <v>2</v>
      </c>
      <c r="N443" s="5">
        <v>57.75</v>
      </c>
      <c r="O443" s="5">
        <v>134.75</v>
      </c>
      <c r="P443" s="5">
        <v>3.93</v>
      </c>
      <c r="Q443" s="5">
        <v>0.7</v>
      </c>
      <c r="R443" s="5">
        <v>28.88</v>
      </c>
      <c r="S443" s="5">
        <v>2250</v>
      </c>
    </row>
    <row r="444" spans="1:19">
      <c r="A444" s="2" t="s">
        <v>2005</v>
      </c>
      <c r="B444" s="2" t="s">
        <v>2006</v>
      </c>
      <c r="C444" s="2" t="s">
        <v>2007</v>
      </c>
      <c r="D444" s="2" t="s">
        <v>896</v>
      </c>
      <c r="E444" s="2" t="s">
        <v>1001</v>
      </c>
      <c r="F444" s="2" t="s">
        <v>2008</v>
      </c>
      <c r="G444" s="2" t="s">
        <v>102</v>
      </c>
      <c r="H444" s="2" t="s">
        <v>26</v>
      </c>
      <c r="I444" s="2" t="s">
        <v>120</v>
      </c>
      <c r="J444" s="9">
        <v>500</v>
      </c>
      <c r="K444" s="9">
        <v>656</v>
      </c>
      <c r="L444" s="5">
        <v>28</v>
      </c>
      <c r="M444" s="5">
        <v>0</v>
      </c>
      <c r="N444" s="5">
        <v>11.59</v>
      </c>
      <c r="O444" s="5">
        <v>0</v>
      </c>
      <c r="P444" s="5">
        <v>4.2699999999999996</v>
      </c>
      <c r="Q444" s="5">
        <v>0.41</v>
      </c>
      <c r="R444" s="5">
        <v>0</v>
      </c>
      <c r="S444" s="5">
        <v>3000</v>
      </c>
    </row>
    <row r="445" spans="1:19">
      <c r="A445" s="2" t="s">
        <v>2009</v>
      </c>
      <c r="B445" s="2" t="s">
        <v>1866</v>
      </c>
      <c r="C445" s="2" t="s">
        <v>2010</v>
      </c>
      <c r="D445" s="2" t="s">
        <v>1460</v>
      </c>
      <c r="E445" s="2" t="s">
        <v>23</v>
      </c>
      <c r="F445" s="2" t="s">
        <v>2011</v>
      </c>
      <c r="G445" s="2" t="s">
        <v>161</v>
      </c>
      <c r="H445" s="2" t="s">
        <v>26</v>
      </c>
      <c r="I445" s="2" t="s">
        <v>155</v>
      </c>
      <c r="J445" s="9">
        <v>600</v>
      </c>
      <c r="K445" s="9">
        <v>1909</v>
      </c>
      <c r="L445" s="5">
        <v>69</v>
      </c>
      <c r="M445" s="5">
        <v>7</v>
      </c>
      <c r="N445" s="5">
        <v>38</v>
      </c>
      <c r="O445" s="5">
        <v>447.18</v>
      </c>
      <c r="P445" s="5">
        <v>3.61</v>
      </c>
      <c r="Q445" s="5">
        <v>0.55000000000000004</v>
      </c>
      <c r="R445" s="5">
        <v>5.43</v>
      </c>
      <c r="S445" s="5">
        <v>2600</v>
      </c>
    </row>
    <row r="446" spans="1:19">
      <c r="A446" s="2" t="s">
        <v>2012</v>
      </c>
      <c r="B446" s="2" t="s">
        <v>2013</v>
      </c>
      <c r="C446" s="2" t="s">
        <v>2014</v>
      </c>
      <c r="D446" s="2" t="s">
        <v>2015</v>
      </c>
      <c r="E446" s="2" t="s">
        <v>40</v>
      </c>
      <c r="F446" s="2" t="s">
        <v>2016</v>
      </c>
      <c r="G446" s="2" t="s">
        <v>134</v>
      </c>
      <c r="H446" s="2" t="s">
        <v>26</v>
      </c>
      <c r="I446" s="2" t="s">
        <v>293</v>
      </c>
      <c r="J446" s="9">
        <v>300</v>
      </c>
      <c r="K446" s="9">
        <v>1245</v>
      </c>
      <c r="L446" s="5">
        <v>37</v>
      </c>
      <c r="M446" s="5">
        <v>1</v>
      </c>
      <c r="N446" s="5">
        <v>21.17</v>
      </c>
      <c r="O446" s="5">
        <v>61.88</v>
      </c>
      <c r="P446" s="5">
        <v>2.97</v>
      </c>
      <c r="Q446" s="5">
        <v>0.56999999999999995</v>
      </c>
      <c r="R446" s="5">
        <v>21.17</v>
      </c>
      <c r="S446" s="5">
        <v>2500</v>
      </c>
    </row>
    <row r="447" spans="1:19">
      <c r="A447" s="2" t="s">
        <v>2017</v>
      </c>
      <c r="B447" s="2" t="s">
        <v>2018</v>
      </c>
      <c r="C447" s="2" t="s">
        <v>2019</v>
      </c>
      <c r="D447" s="2" t="s">
        <v>1015</v>
      </c>
      <c r="E447" s="2" t="s">
        <v>40</v>
      </c>
      <c r="F447" s="2" t="s">
        <v>1358</v>
      </c>
      <c r="G447" s="2" t="s">
        <v>87</v>
      </c>
      <c r="H447" s="2" t="s">
        <v>26</v>
      </c>
      <c r="I447" s="2" t="s">
        <v>135</v>
      </c>
      <c r="J447" s="9">
        <v>300</v>
      </c>
      <c r="K447" s="9">
        <v>1665</v>
      </c>
      <c r="L447" s="5">
        <v>44</v>
      </c>
      <c r="M447" s="5">
        <v>3</v>
      </c>
      <c r="N447" s="5">
        <v>37.14</v>
      </c>
      <c r="O447" s="5">
        <v>179.87</v>
      </c>
      <c r="P447" s="5">
        <v>2.64</v>
      </c>
      <c r="Q447" s="5">
        <v>0.84</v>
      </c>
      <c r="R447" s="5">
        <v>12.38</v>
      </c>
      <c r="S447" s="5">
        <v>2750</v>
      </c>
    </row>
    <row r="448" spans="1:19">
      <c r="A448" s="2" t="s">
        <v>2020</v>
      </c>
      <c r="B448" s="2" t="s">
        <v>2021</v>
      </c>
      <c r="C448" s="2" t="s">
        <v>2022</v>
      </c>
      <c r="D448" s="2" t="s">
        <v>2023</v>
      </c>
      <c r="E448" s="2" t="s">
        <v>118</v>
      </c>
      <c r="F448" s="2" t="s">
        <v>2024</v>
      </c>
      <c r="G448" s="2" t="s">
        <v>312</v>
      </c>
      <c r="H448" s="2" t="s">
        <v>26</v>
      </c>
      <c r="I448" s="2" t="s">
        <v>382</v>
      </c>
      <c r="J448" s="9">
        <v>100</v>
      </c>
      <c r="K448" s="9">
        <v>2404</v>
      </c>
      <c r="L448" s="5">
        <v>71</v>
      </c>
      <c r="M448" s="5">
        <v>7</v>
      </c>
      <c r="N448" s="5">
        <v>55.62</v>
      </c>
      <c r="O448" s="5">
        <v>485.2</v>
      </c>
      <c r="P448" s="5">
        <v>2.95</v>
      </c>
      <c r="Q448" s="5">
        <v>0.78</v>
      </c>
      <c r="R448" s="5">
        <v>7.95</v>
      </c>
      <c r="S448" s="5">
        <v>2400</v>
      </c>
    </row>
    <row r="449" spans="1:19">
      <c r="A449" s="2" t="s">
        <v>2025</v>
      </c>
      <c r="B449" s="2" t="s">
        <v>2026</v>
      </c>
      <c r="C449" s="2" t="s">
        <v>2027</v>
      </c>
      <c r="D449" s="2" t="s">
        <v>2028</v>
      </c>
      <c r="E449" s="2" t="s">
        <v>125</v>
      </c>
      <c r="F449" s="2" t="s">
        <v>2029</v>
      </c>
      <c r="G449" s="2" t="s">
        <v>72</v>
      </c>
      <c r="H449" s="2" t="s">
        <v>26</v>
      </c>
      <c r="I449" s="2" t="s">
        <v>73</v>
      </c>
      <c r="J449" s="9">
        <v>100</v>
      </c>
      <c r="K449" s="9">
        <v>2475</v>
      </c>
      <c r="L449" s="5">
        <v>66</v>
      </c>
      <c r="M449" s="5">
        <v>2</v>
      </c>
      <c r="N449" s="5">
        <v>49.99</v>
      </c>
      <c r="O449" s="5">
        <v>131.79</v>
      </c>
      <c r="P449" s="5">
        <v>2.67</v>
      </c>
      <c r="Q449" s="5">
        <v>0.76</v>
      </c>
      <c r="R449" s="5">
        <v>25</v>
      </c>
      <c r="S449" s="5">
        <v>3250</v>
      </c>
    </row>
    <row r="450" spans="1:19">
      <c r="A450" s="2" t="s">
        <v>2030</v>
      </c>
      <c r="B450" s="2" t="s">
        <v>2031</v>
      </c>
      <c r="C450" s="2" t="s">
        <v>2032</v>
      </c>
      <c r="D450" s="2" t="s">
        <v>2033</v>
      </c>
      <c r="E450" s="2" t="s">
        <v>112</v>
      </c>
      <c r="F450" s="2" t="s">
        <v>1919</v>
      </c>
      <c r="G450" s="2" t="s">
        <v>134</v>
      </c>
      <c r="H450" s="2" t="s">
        <v>26</v>
      </c>
      <c r="I450" s="2" t="s">
        <v>140</v>
      </c>
      <c r="J450" s="9">
        <v>800</v>
      </c>
      <c r="K450" s="9">
        <v>1971</v>
      </c>
      <c r="L450" s="5">
        <v>46</v>
      </c>
      <c r="M450" s="5">
        <v>0</v>
      </c>
      <c r="N450" s="5">
        <v>37.450000000000003</v>
      </c>
      <c r="O450" s="5">
        <v>0</v>
      </c>
      <c r="P450" s="5">
        <v>2.33</v>
      </c>
      <c r="Q450" s="5">
        <v>0.81</v>
      </c>
      <c r="R450" s="5">
        <v>0</v>
      </c>
      <c r="S450" s="5">
        <v>3000</v>
      </c>
    </row>
    <row r="451" spans="1:19">
      <c r="A451" s="2" t="s">
        <v>2034</v>
      </c>
      <c r="B451" s="2" t="s">
        <v>2035</v>
      </c>
      <c r="C451" s="2" t="s">
        <v>269</v>
      </c>
      <c r="D451" s="2" t="s">
        <v>1190</v>
      </c>
      <c r="E451" s="2" t="s">
        <v>112</v>
      </c>
      <c r="F451" s="2" t="s">
        <v>2036</v>
      </c>
      <c r="G451" s="2" t="s">
        <v>253</v>
      </c>
      <c r="H451" s="2" t="s">
        <v>26</v>
      </c>
      <c r="I451" s="2" t="s">
        <v>66</v>
      </c>
      <c r="J451" s="9">
        <v>800</v>
      </c>
      <c r="K451" s="9">
        <v>1551</v>
      </c>
      <c r="L451" s="5">
        <v>54</v>
      </c>
      <c r="M451" s="5">
        <v>2</v>
      </c>
      <c r="N451" s="5">
        <v>38.369999999999997</v>
      </c>
      <c r="O451" s="5">
        <v>148.41999999999999</v>
      </c>
      <c r="P451" s="5">
        <v>3.48</v>
      </c>
      <c r="Q451" s="5">
        <v>0.71</v>
      </c>
      <c r="R451" s="5">
        <v>19.18</v>
      </c>
      <c r="S451" s="5">
        <v>1500</v>
      </c>
    </row>
    <row r="452" spans="1:19">
      <c r="A452" s="2" t="s">
        <v>2037</v>
      </c>
      <c r="B452" s="2" t="s">
        <v>2038</v>
      </c>
      <c r="C452" s="2" t="s">
        <v>2039</v>
      </c>
      <c r="D452" s="2" t="s">
        <v>2040</v>
      </c>
      <c r="E452" s="2" t="s">
        <v>48</v>
      </c>
      <c r="F452" s="2" t="s">
        <v>2041</v>
      </c>
      <c r="G452" s="2" t="s">
        <v>260</v>
      </c>
      <c r="H452" s="2" t="s">
        <v>26</v>
      </c>
      <c r="I452" s="2" t="s">
        <v>300</v>
      </c>
      <c r="J452" s="9">
        <v>200</v>
      </c>
      <c r="K452" s="9">
        <v>1473</v>
      </c>
      <c r="L452" s="5">
        <v>30</v>
      </c>
      <c r="M452" s="5">
        <v>3</v>
      </c>
      <c r="N452" s="5">
        <v>24.21</v>
      </c>
      <c r="O452" s="5">
        <v>167.31</v>
      </c>
      <c r="P452" s="5">
        <v>2.04</v>
      </c>
      <c r="Q452" s="5">
        <v>0.81</v>
      </c>
      <c r="R452" s="5">
        <v>8.07</v>
      </c>
      <c r="S452" s="5">
        <v>2200</v>
      </c>
    </row>
    <row r="453" spans="1:19">
      <c r="A453" s="2" t="s">
        <v>2042</v>
      </c>
      <c r="B453" s="2" t="s">
        <v>2043</v>
      </c>
      <c r="C453" s="2" t="s">
        <v>2044</v>
      </c>
      <c r="D453" s="2" t="s">
        <v>1593</v>
      </c>
      <c r="E453" s="2" t="s">
        <v>112</v>
      </c>
      <c r="F453" s="2" t="s">
        <v>2045</v>
      </c>
      <c r="G453" s="2" t="s">
        <v>25</v>
      </c>
      <c r="H453" s="2" t="s">
        <v>26</v>
      </c>
      <c r="I453" s="2" t="s">
        <v>59</v>
      </c>
      <c r="J453" s="9">
        <v>300</v>
      </c>
      <c r="K453" s="9">
        <v>913</v>
      </c>
      <c r="L453" s="5">
        <v>13</v>
      </c>
      <c r="M453" s="5">
        <v>0</v>
      </c>
      <c r="N453" s="5">
        <v>7.98</v>
      </c>
      <c r="O453" s="5">
        <v>0</v>
      </c>
      <c r="P453" s="5">
        <v>1.42</v>
      </c>
      <c r="Q453" s="5">
        <v>0.61</v>
      </c>
      <c r="R453" s="5">
        <v>0</v>
      </c>
      <c r="S453" s="5">
        <v>1100</v>
      </c>
    </row>
    <row r="454" spans="1:19">
      <c r="A454" s="2" t="s">
        <v>2046</v>
      </c>
      <c r="B454" s="2" t="s">
        <v>1319</v>
      </c>
      <c r="C454" s="2" t="s">
        <v>2047</v>
      </c>
      <c r="D454" s="2" t="s">
        <v>1837</v>
      </c>
      <c r="E454" s="2" t="s">
        <v>56</v>
      </c>
      <c r="F454" s="2" t="s">
        <v>2048</v>
      </c>
      <c r="G454" s="2" t="s">
        <v>161</v>
      </c>
      <c r="H454" s="2" t="s">
        <v>26</v>
      </c>
      <c r="I454" s="2" t="s">
        <v>155</v>
      </c>
      <c r="J454" s="9">
        <v>500</v>
      </c>
      <c r="K454" s="9">
        <v>1244</v>
      </c>
      <c r="L454" s="5">
        <v>36</v>
      </c>
      <c r="M454" s="5">
        <v>3</v>
      </c>
      <c r="N454" s="5">
        <v>28.77</v>
      </c>
      <c r="O454" s="5">
        <v>109.15</v>
      </c>
      <c r="P454" s="5">
        <v>2.89</v>
      </c>
      <c r="Q454" s="5">
        <v>0.8</v>
      </c>
      <c r="R454" s="5">
        <v>9.59</v>
      </c>
      <c r="S454" s="5">
        <v>2750</v>
      </c>
    </row>
    <row r="455" spans="1:19">
      <c r="A455" s="2" t="s">
        <v>2049</v>
      </c>
      <c r="B455" s="2" t="s">
        <v>2050</v>
      </c>
      <c r="C455" s="2" t="s">
        <v>2051</v>
      </c>
      <c r="D455" s="2" t="s">
        <v>1867</v>
      </c>
      <c r="E455" s="2" t="s">
        <v>298</v>
      </c>
      <c r="F455" s="2" t="s">
        <v>2052</v>
      </c>
      <c r="G455" s="2" t="s">
        <v>266</v>
      </c>
      <c r="H455" s="2" t="s">
        <v>26</v>
      </c>
      <c r="I455" s="2" t="s">
        <v>313</v>
      </c>
      <c r="J455" s="9">
        <v>400</v>
      </c>
      <c r="K455" s="9">
        <v>1638</v>
      </c>
      <c r="L455" s="5">
        <v>26</v>
      </c>
      <c r="M455" s="5">
        <v>0</v>
      </c>
      <c r="N455" s="5">
        <v>16.71</v>
      </c>
      <c r="O455" s="5">
        <v>0</v>
      </c>
      <c r="P455" s="5">
        <v>1.59</v>
      </c>
      <c r="Q455" s="5">
        <v>0.64</v>
      </c>
      <c r="R455" s="5">
        <v>0</v>
      </c>
      <c r="S455" s="5">
        <v>2750</v>
      </c>
    </row>
    <row r="456" spans="1:19">
      <c r="A456" s="2" t="s">
        <v>2053</v>
      </c>
      <c r="B456" s="2" t="s">
        <v>904</v>
      </c>
      <c r="C456" s="2" t="s">
        <v>2054</v>
      </c>
      <c r="D456" s="2" t="s">
        <v>1065</v>
      </c>
      <c r="E456" s="2" t="s">
        <v>125</v>
      </c>
      <c r="F456" s="2" t="s">
        <v>2055</v>
      </c>
      <c r="G456" s="2" t="s">
        <v>253</v>
      </c>
      <c r="H456" s="2" t="s">
        <v>26</v>
      </c>
      <c r="I456" s="2" t="s">
        <v>80</v>
      </c>
      <c r="J456" s="9">
        <v>1000</v>
      </c>
      <c r="K456" s="9">
        <v>1696</v>
      </c>
      <c r="L456" s="5">
        <v>34</v>
      </c>
      <c r="M456" s="5">
        <v>1</v>
      </c>
      <c r="N456" s="5">
        <v>26.28</v>
      </c>
      <c r="O456" s="5">
        <v>60.97</v>
      </c>
      <c r="P456" s="5">
        <v>2</v>
      </c>
      <c r="Q456" s="5">
        <v>0.77</v>
      </c>
      <c r="R456" s="5">
        <v>26.28</v>
      </c>
      <c r="S456" s="5">
        <v>2250</v>
      </c>
    </row>
    <row r="457" spans="1:19">
      <c r="A457" s="2" t="s">
        <v>2056</v>
      </c>
      <c r="B457" s="2" t="s">
        <v>1816</v>
      </c>
      <c r="C457" s="2" t="s">
        <v>2057</v>
      </c>
      <c r="D457" s="2" t="s">
        <v>655</v>
      </c>
      <c r="E457" s="2" t="s">
        <v>125</v>
      </c>
      <c r="F457" s="2" t="s">
        <v>2058</v>
      </c>
      <c r="G457" s="2" t="s">
        <v>58</v>
      </c>
      <c r="H457" s="2" t="s">
        <v>26</v>
      </c>
      <c r="I457" s="2" t="s">
        <v>293</v>
      </c>
      <c r="J457" s="9">
        <v>600</v>
      </c>
      <c r="K457" s="9">
        <v>878</v>
      </c>
      <c r="L457" s="5">
        <v>33</v>
      </c>
      <c r="M457" s="5">
        <v>3</v>
      </c>
      <c r="N457" s="5">
        <v>23.56</v>
      </c>
      <c r="O457" s="5">
        <v>130.47999999999999</v>
      </c>
      <c r="P457" s="5">
        <v>3.76</v>
      </c>
      <c r="Q457" s="5">
        <v>0.71</v>
      </c>
      <c r="R457" s="5">
        <v>7.85</v>
      </c>
      <c r="S457" s="5">
        <v>2250</v>
      </c>
    </row>
    <row r="458" spans="1:19">
      <c r="A458" s="2" t="s">
        <v>2059</v>
      </c>
      <c r="B458" s="2" t="s">
        <v>2060</v>
      </c>
      <c r="C458" s="2" t="s">
        <v>1783</v>
      </c>
      <c r="D458" s="2" t="s">
        <v>194</v>
      </c>
      <c r="E458" s="2" t="s">
        <v>85</v>
      </c>
      <c r="F458" s="2" t="s">
        <v>2061</v>
      </c>
      <c r="G458" s="2" t="s">
        <v>65</v>
      </c>
      <c r="H458" s="2" t="s">
        <v>26</v>
      </c>
      <c r="I458" s="2" t="s">
        <v>51</v>
      </c>
      <c r="J458" s="9">
        <v>800</v>
      </c>
      <c r="K458" s="9">
        <v>1799</v>
      </c>
      <c r="L458" s="5">
        <v>54</v>
      </c>
      <c r="M458" s="5">
        <v>6</v>
      </c>
      <c r="N458" s="5">
        <v>42.4</v>
      </c>
      <c r="O458" s="5">
        <v>426.21</v>
      </c>
      <c r="P458" s="5">
        <v>3</v>
      </c>
      <c r="Q458" s="5">
        <v>0.79</v>
      </c>
      <c r="R458" s="5">
        <v>7.07</v>
      </c>
      <c r="S458" s="5">
        <v>2750</v>
      </c>
    </row>
    <row r="459" spans="1:19">
      <c r="A459" s="2" t="s">
        <v>2062</v>
      </c>
      <c r="B459" s="2" t="s">
        <v>2063</v>
      </c>
      <c r="C459" s="2" t="s">
        <v>2064</v>
      </c>
      <c r="D459" s="2" t="s">
        <v>251</v>
      </c>
      <c r="E459" s="2" t="s">
        <v>23</v>
      </c>
      <c r="F459" s="2" t="s">
        <v>1279</v>
      </c>
      <c r="G459" s="2" t="s">
        <v>253</v>
      </c>
      <c r="H459" s="2" t="s">
        <v>26</v>
      </c>
      <c r="I459" s="2" t="s">
        <v>43</v>
      </c>
      <c r="J459" s="9">
        <v>200</v>
      </c>
      <c r="K459" s="9">
        <v>1464</v>
      </c>
      <c r="L459" s="5">
        <v>23</v>
      </c>
      <c r="M459" s="5">
        <v>2</v>
      </c>
      <c r="N459" s="5">
        <v>10.62</v>
      </c>
      <c r="O459" s="5">
        <v>95.39</v>
      </c>
      <c r="P459" s="5">
        <v>1.57</v>
      </c>
      <c r="Q459" s="5">
        <v>0.46</v>
      </c>
      <c r="R459" s="5">
        <v>5.31</v>
      </c>
      <c r="S459" s="5">
        <v>1035</v>
      </c>
    </row>
    <row r="460" spans="1:19">
      <c r="A460" s="2" t="s">
        <v>2065</v>
      </c>
      <c r="B460" s="2" t="s">
        <v>2066</v>
      </c>
      <c r="C460" s="2" t="s">
        <v>573</v>
      </c>
      <c r="D460" s="2" t="s">
        <v>2067</v>
      </c>
      <c r="E460" s="2" t="s">
        <v>625</v>
      </c>
      <c r="F460" s="2" t="s">
        <v>2068</v>
      </c>
      <c r="G460" s="2" t="s">
        <v>87</v>
      </c>
      <c r="H460" s="2" t="s">
        <v>26</v>
      </c>
      <c r="I460" s="2" t="s">
        <v>232</v>
      </c>
      <c r="J460" s="9">
        <v>800</v>
      </c>
      <c r="K460" s="9">
        <v>1860</v>
      </c>
      <c r="L460" s="5">
        <v>78</v>
      </c>
      <c r="M460" s="5">
        <v>7</v>
      </c>
      <c r="N460" s="5">
        <v>42.84</v>
      </c>
      <c r="O460" s="5">
        <v>464.75</v>
      </c>
      <c r="P460" s="5">
        <v>4.1900000000000004</v>
      </c>
      <c r="Q460" s="5">
        <v>0.55000000000000004</v>
      </c>
      <c r="R460" s="5">
        <v>6.12</v>
      </c>
      <c r="S460" s="5">
        <v>1100</v>
      </c>
    </row>
    <row r="461" spans="1:19">
      <c r="A461" s="2" t="s">
        <v>2069</v>
      </c>
      <c r="B461" s="2" t="s">
        <v>2070</v>
      </c>
      <c r="C461" s="2" t="s">
        <v>2071</v>
      </c>
      <c r="D461" s="2" t="s">
        <v>1444</v>
      </c>
      <c r="E461" s="2" t="s">
        <v>953</v>
      </c>
      <c r="F461" s="2" t="s">
        <v>2072</v>
      </c>
      <c r="G461" s="2" t="s">
        <v>94</v>
      </c>
      <c r="H461" s="2" t="s">
        <v>26</v>
      </c>
      <c r="I461" s="2" t="s">
        <v>80</v>
      </c>
      <c r="J461" s="9">
        <v>600</v>
      </c>
      <c r="K461" s="9">
        <v>1781</v>
      </c>
      <c r="L461" s="5">
        <v>58</v>
      </c>
      <c r="M461" s="5">
        <v>0</v>
      </c>
      <c r="N461" s="5">
        <v>23.54</v>
      </c>
      <c r="O461" s="5">
        <v>0</v>
      </c>
      <c r="P461" s="5">
        <v>3.26</v>
      </c>
      <c r="Q461" s="5">
        <v>0.41</v>
      </c>
      <c r="R461" s="5">
        <v>0</v>
      </c>
      <c r="S461" s="5">
        <v>2000</v>
      </c>
    </row>
    <row r="462" spans="1:19">
      <c r="A462" s="2" t="s">
        <v>2073</v>
      </c>
      <c r="B462" s="2" t="s">
        <v>2074</v>
      </c>
      <c r="C462" s="2" t="s">
        <v>2075</v>
      </c>
      <c r="D462" s="2" t="s">
        <v>2076</v>
      </c>
      <c r="E462" s="2" t="s">
        <v>112</v>
      </c>
      <c r="F462" s="2" t="s">
        <v>2077</v>
      </c>
      <c r="G462" s="2" t="s">
        <v>260</v>
      </c>
      <c r="H462" s="2" t="s">
        <v>26</v>
      </c>
      <c r="I462" s="2" t="s">
        <v>95</v>
      </c>
      <c r="J462" s="9">
        <v>300</v>
      </c>
      <c r="K462" s="9">
        <v>1555</v>
      </c>
      <c r="L462" s="5">
        <v>59</v>
      </c>
      <c r="M462" s="5">
        <v>1</v>
      </c>
      <c r="N462" s="5">
        <v>38.22</v>
      </c>
      <c r="O462" s="5">
        <v>40.54</v>
      </c>
      <c r="P462" s="5">
        <v>3.79</v>
      </c>
      <c r="Q462" s="5">
        <v>0.65</v>
      </c>
      <c r="R462" s="5">
        <v>38.22</v>
      </c>
      <c r="S462" s="5">
        <v>2656</v>
      </c>
    </row>
    <row r="463" spans="1:19">
      <c r="A463" s="2" t="s">
        <v>2078</v>
      </c>
      <c r="B463" s="2" t="s">
        <v>2079</v>
      </c>
      <c r="C463" s="2" t="s">
        <v>1034</v>
      </c>
      <c r="D463" s="2" t="s">
        <v>2080</v>
      </c>
      <c r="E463" s="2" t="s">
        <v>112</v>
      </c>
      <c r="F463" s="2" t="s">
        <v>1389</v>
      </c>
      <c r="G463" s="2" t="s">
        <v>190</v>
      </c>
      <c r="H463" s="2" t="s">
        <v>26</v>
      </c>
      <c r="I463" s="2" t="s">
        <v>162</v>
      </c>
      <c r="J463" s="9">
        <v>800</v>
      </c>
      <c r="K463" s="9">
        <v>1759</v>
      </c>
      <c r="L463" s="5">
        <v>39</v>
      </c>
      <c r="M463" s="5">
        <v>1</v>
      </c>
      <c r="N463" s="5">
        <v>16.22</v>
      </c>
      <c r="O463" s="5">
        <v>35.619999999999997</v>
      </c>
      <c r="P463" s="5">
        <v>2.2200000000000002</v>
      </c>
      <c r="Q463" s="5">
        <v>0.42</v>
      </c>
      <c r="R463" s="5">
        <v>16.22</v>
      </c>
      <c r="S463" s="5">
        <v>2000</v>
      </c>
    </row>
    <row r="464" spans="1:19">
      <c r="A464" s="2" t="s">
        <v>2081</v>
      </c>
      <c r="B464" s="2" t="s">
        <v>414</v>
      </c>
      <c r="C464" s="2" t="s">
        <v>2082</v>
      </c>
      <c r="D464" s="2" t="s">
        <v>2083</v>
      </c>
      <c r="E464" s="2" t="s">
        <v>1688</v>
      </c>
      <c r="F464" s="2" t="s">
        <v>2084</v>
      </c>
      <c r="G464" s="2" t="s">
        <v>65</v>
      </c>
      <c r="H464" s="2" t="s">
        <v>26</v>
      </c>
      <c r="I464" s="2" t="s">
        <v>59</v>
      </c>
      <c r="J464" s="9">
        <v>100</v>
      </c>
      <c r="K464" s="9">
        <v>1540</v>
      </c>
      <c r="L464" s="5">
        <v>38</v>
      </c>
      <c r="M464" s="5">
        <v>3</v>
      </c>
      <c r="N464" s="5">
        <v>27.86</v>
      </c>
      <c r="O464" s="5">
        <v>115.06</v>
      </c>
      <c r="P464" s="5">
        <v>2.4700000000000002</v>
      </c>
      <c r="Q464" s="5">
        <v>0.73</v>
      </c>
      <c r="R464" s="5">
        <v>9.2899999999999991</v>
      </c>
      <c r="S464" s="5">
        <v>1624</v>
      </c>
    </row>
    <row r="465" spans="1:19">
      <c r="A465" s="2" t="s">
        <v>2085</v>
      </c>
      <c r="B465" s="2" t="s">
        <v>1635</v>
      </c>
      <c r="C465" s="2" t="s">
        <v>2086</v>
      </c>
      <c r="D465" s="2" t="s">
        <v>2087</v>
      </c>
      <c r="E465" s="2" t="s">
        <v>118</v>
      </c>
      <c r="F465" s="2" t="s">
        <v>2088</v>
      </c>
      <c r="G465" s="2" t="s">
        <v>253</v>
      </c>
      <c r="H465" s="2" t="s">
        <v>26</v>
      </c>
      <c r="I465" s="2" t="s">
        <v>293</v>
      </c>
      <c r="J465" s="9">
        <v>600</v>
      </c>
      <c r="K465" s="9">
        <v>973</v>
      </c>
      <c r="L465" s="5">
        <v>32</v>
      </c>
      <c r="M465" s="5">
        <v>1</v>
      </c>
      <c r="N465" s="5">
        <v>14.49</v>
      </c>
      <c r="O465" s="5">
        <v>43.28</v>
      </c>
      <c r="P465" s="5">
        <v>3.29</v>
      </c>
      <c r="Q465" s="5">
        <v>0.45</v>
      </c>
      <c r="R465" s="5">
        <v>14.49</v>
      </c>
      <c r="S465" s="5">
        <v>3750</v>
      </c>
    </row>
    <row r="466" spans="1:19">
      <c r="A466" s="2" t="s">
        <v>2089</v>
      </c>
      <c r="B466" s="2" t="s">
        <v>2090</v>
      </c>
      <c r="C466" s="2" t="s">
        <v>2091</v>
      </c>
      <c r="D466" s="2" t="s">
        <v>2092</v>
      </c>
      <c r="E466" s="2" t="s">
        <v>953</v>
      </c>
      <c r="F466" s="2" t="s">
        <v>2093</v>
      </c>
      <c r="G466" s="2" t="s">
        <v>150</v>
      </c>
      <c r="H466" s="2" t="s">
        <v>26</v>
      </c>
      <c r="I466" s="2" t="s">
        <v>293</v>
      </c>
      <c r="J466" s="9">
        <v>100</v>
      </c>
      <c r="K466" s="9">
        <v>1558</v>
      </c>
      <c r="L466" s="5">
        <v>58</v>
      </c>
      <c r="M466" s="5">
        <v>2</v>
      </c>
      <c r="N466" s="5">
        <v>48.2</v>
      </c>
      <c r="O466" s="5">
        <v>78.599999999999994</v>
      </c>
      <c r="P466" s="5">
        <v>3.72</v>
      </c>
      <c r="Q466" s="5">
        <v>0.83</v>
      </c>
      <c r="R466" s="5">
        <v>24.1</v>
      </c>
      <c r="S466" s="5">
        <v>1300</v>
      </c>
    </row>
    <row r="467" spans="1:19">
      <c r="A467" s="2" t="s">
        <v>2094</v>
      </c>
      <c r="B467" s="2" t="s">
        <v>2095</v>
      </c>
      <c r="C467" s="2" t="s">
        <v>1168</v>
      </c>
      <c r="D467" s="2" t="s">
        <v>2096</v>
      </c>
      <c r="E467" s="2" t="s">
        <v>40</v>
      </c>
      <c r="F467" s="2" t="s">
        <v>2097</v>
      </c>
      <c r="G467" s="2" t="s">
        <v>50</v>
      </c>
      <c r="H467" s="2" t="s">
        <v>26</v>
      </c>
      <c r="I467" s="2" t="s">
        <v>80</v>
      </c>
      <c r="J467" s="9">
        <v>1000</v>
      </c>
      <c r="K467" s="9">
        <v>1170</v>
      </c>
      <c r="L467" s="5">
        <v>49</v>
      </c>
      <c r="M467" s="5">
        <v>1</v>
      </c>
      <c r="N467" s="5">
        <v>34.380000000000003</v>
      </c>
      <c r="O467" s="5">
        <v>46.47</v>
      </c>
      <c r="P467" s="5">
        <v>4.1900000000000004</v>
      </c>
      <c r="Q467" s="5">
        <v>0.7</v>
      </c>
      <c r="R467" s="5">
        <v>34.380000000000003</v>
      </c>
      <c r="S467" s="5">
        <v>3000</v>
      </c>
    </row>
    <row r="468" spans="1:19">
      <c r="A468" s="2" t="s">
        <v>2098</v>
      </c>
      <c r="B468" s="2" t="s">
        <v>2099</v>
      </c>
      <c r="C468" s="2" t="s">
        <v>2100</v>
      </c>
      <c r="D468" s="2" t="s">
        <v>552</v>
      </c>
      <c r="E468" s="2" t="s">
        <v>222</v>
      </c>
      <c r="F468" s="2" t="s">
        <v>2101</v>
      </c>
      <c r="G468" s="2" t="s">
        <v>94</v>
      </c>
      <c r="H468" s="2" t="s">
        <v>26</v>
      </c>
      <c r="I468" s="2" t="s">
        <v>217</v>
      </c>
      <c r="J468" s="9">
        <v>700</v>
      </c>
      <c r="K468" s="9">
        <v>608</v>
      </c>
      <c r="L468" s="5">
        <v>20</v>
      </c>
      <c r="M468" s="5">
        <v>0</v>
      </c>
      <c r="N468" s="5">
        <v>10.99</v>
      </c>
      <c r="O468" s="5">
        <v>0</v>
      </c>
      <c r="P468" s="5">
        <v>3.29</v>
      </c>
      <c r="Q468" s="5">
        <v>0.55000000000000004</v>
      </c>
      <c r="R468" s="5">
        <v>0</v>
      </c>
      <c r="S468" s="5">
        <v>2250</v>
      </c>
    </row>
    <row r="469" spans="1:19">
      <c r="A469" s="2" t="s">
        <v>2102</v>
      </c>
      <c r="B469" s="2" t="s">
        <v>919</v>
      </c>
      <c r="C469" s="2" t="s">
        <v>2103</v>
      </c>
      <c r="D469" s="2" t="s">
        <v>2104</v>
      </c>
      <c r="E469" s="2" t="s">
        <v>125</v>
      </c>
      <c r="F469" s="2" t="s">
        <v>2105</v>
      </c>
      <c r="G469" s="2" t="s">
        <v>72</v>
      </c>
      <c r="H469" s="2" t="s">
        <v>26</v>
      </c>
      <c r="I469" s="2" t="s">
        <v>458</v>
      </c>
      <c r="J469" s="9">
        <v>100</v>
      </c>
      <c r="K469" s="9">
        <v>664</v>
      </c>
      <c r="L469" s="5">
        <v>15</v>
      </c>
      <c r="M469" s="5">
        <v>1</v>
      </c>
      <c r="N469" s="5">
        <v>11.5</v>
      </c>
      <c r="O469" s="5">
        <v>57.59</v>
      </c>
      <c r="P469" s="5">
        <v>2.2599999999999998</v>
      </c>
      <c r="Q469" s="5">
        <v>0.77</v>
      </c>
      <c r="R469" s="5">
        <v>11.5</v>
      </c>
      <c r="S469" s="5">
        <v>1516</v>
      </c>
    </row>
    <row r="470" spans="1:19">
      <c r="A470" s="2" t="s">
        <v>2106</v>
      </c>
      <c r="B470" s="2" t="s">
        <v>2107</v>
      </c>
      <c r="C470" s="2" t="s">
        <v>633</v>
      </c>
      <c r="D470" s="2" t="s">
        <v>2108</v>
      </c>
      <c r="E470" s="2" t="s">
        <v>112</v>
      </c>
      <c r="F470" s="2" t="s">
        <v>2109</v>
      </c>
      <c r="G470" s="2" t="s">
        <v>266</v>
      </c>
      <c r="H470" s="2" t="s">
        <v>26</v>
      </c>
      <c r="I470" s="2" t="s">
        <v>140</v>
      </c>
      <c r="J470" s="9">
        <v>800</v>
      </c>
      <c r="K470" s="9">
        <v>2331</v>
      </c>
      <c r="L470" s="5">
        <v>96</v>
      </c>
      <c r="M470" s="5">
        <v>4</v>
      </c>
      <c r="N470" s="5">
        <v>66.42</v>
      </c>
      <c r="O470" s="5">
        <v>212.55</v>
      </c>
      <c r="P470" s="5">
        <v>4.12</v>
      </c>
      <c r="Q470" s="5">
        <v>0.69</v>
      </c>
      <c r="R470" s="5">
        <v>16.600000000000001</v>
      </c>
      <c r="S470" s="5">
        <v>1500</v>
      </c>
    </row>
    <row r="471" spans="1:19">
      <c r="A471" s="2" t="s">
        <v>2110</v>
      </c>
      <c r="B471" s="2" t="s">
        <v>739</v>
      </c>
      <c r="C471" s="2" t="s">
        <v>2111</v>
      </c>
      <c r="D471" s="2" t="s">
        <v>2112</v>
      </c>
      <c r="E471" s="2" t="s">
        <v>23</v>
      </c>
      <c r="F471" s="2" t="s">
        <v>2113</v>
      </c>
      <c r="G471" s="2" t="s">
        <v>25</v>
      </c>
      <c r="H471" s="2" t="s">
        <v>26</v>
      </c>
      <c r="I471" s="2" t="s">
        <v>43</v>
      </c>
      <c r="J471" s="9">
        <v>600</v>
      </c>
      <c r="K471" s="9">
        <v>1827</v>
      </c>
      <c r="L471" s="5">
        <v>37</v>
      </c>
      <c r="M471" s="5">
        <v>1</v>
      </c>
      <c r="N471" s="5">
        <v>27.52</v>
      </c>
      <c r="O471" s="5">
        <v>60.2</v>
      </c>
      <c r="P471" s="5">
        <v>2.0299999999999998</v>
      </c>
      <c r="Q471" s="5">
        <v>0.74</v>
      </c>
      <c r="R471" s="5">
        <v>27.52</v>
      </c>
      <c r="S471" s="5">
        <v>1100</v>
      </c>
    </row>
    <row r="472" spans="1:19">
      <c r="A472" s="2" t="s">
        <v>2114</v>
      </c>
      <c r="B472" s="2" t="s">
        <v>1167</v>
      </c>
      <c r="C472" s="2" t="s">
        <v>2115</v>
      </c>
      <c r="D472" s="2" t="s">
        <v>2116</v>
      </c>
      <c r="E472" s="2" t="s">
        <v>125</v>
      </c>
      <c r="F472" s="2" t="s">
        <v>259</v>
      </c>
      <c r="G472" s="2" t="s">
        <v>94</v>
      </c>
      <c r="H472" s="2" t="s">
        <v>26</v>
      </c>
      <c r="I472" s="2" t="s">
        <v>135</v>
      </c>
      <c r="J472" s="9">
        <v>1000</v>
      </c>
      <c r="K472" s="9">
        <v>865</v>
      </c>
      <c r="L472" s="5">
        <v>22</v>
      </c>
      <c r="M472" s="5">
        <v>2</v>
      </c>
      <c r="N472" s="5">
        <v>13.75</v>
      </c>
      <c r="O472" s="5">
        <v>98.28</v>
      </c>
      <c r="P472" s="5">
        <v>2.54</v>
      </c>
      <c r="Q472" s="5">
        <v>0.62</v>
      </c>
      <c r="R472" s="5">
        <v>6.88</v>
      </c>
      <c r="S472" s="5">
        <v>1100</v>
      </c>
    </row>
    <row r="473" spans="1:19">
      <c r="A473" s="2" t="s">
        <v>2117</v>
      </c>
      <c r="B473" s="2" t="s">
        <v>2118</v>
      </c>
      <c r="C473" s="2" t="s">
        <v>2119</v>
      </c>
      <c r="D473" s="2" t="s">
        <v>2120</v>
      </c>
      <c r="E473" s="2" t="s">
        <v>132</v>
      </c>
      <c r="F473" s="2" t="s">
        <v>2121</v>
      </c>
      <c r="G473" s="2" t="s">
        <v>87</v>
      </c>
      <c r="H473" s="2" t="s">
        <v>26</v>
      </c>
      <c r="I473" s="2" t="s">
        <v>300</v>
      </c>
      <c r="J473" s="9">
        <v>700</v>
      </c>
      <c r="K473" s="9">
        <v>1599</v>
      </c>
      <c r="L473" s="5">
        <v>67</v>
      </c>
      <c r="M473" s="5">
        <v>2</v>
      </c>
      <c r="N473" s="5">
        <v>34.21</v>
      </c>
      <c r="O473" s="5">
        <v>134.32</v>
      </c>
      <c r="P473" s="5">
        <v>4.1900000000000004</v>
      </c>
      <c r="Q473" s="5">
        <v>0.51</v>
      </c>
      <c r="R473" s="5">
        <v>17.100000000000001</v>
      </c>
      <c r="S473" s="5">
        <v>4000</v>
      </c>
    </row>
    <row r="474" spans="1:19">
      <c r="A474" s="2" t="s">
        <v>2122</v>
      </c>
      <c r="B474" s="2" t="s">
        <v>2123</v>
      </c>
      <c r="C474" s="2" t="s">
        <v>1034</v>
      </c>
      <c r="D474" s="2" t="s">
        <v>2124</v>
      </c>
      <c r="E474" s="2" t="s">
        <v>85</v>
      </c>
      <c r="F474" s="2" t="s">
        <v>2125</v>
      </c>
      <c r="G474" s="2" t="s">
        <v>312</v>
      </c>
      <c r="H474" s="2" t="s">
        <v>26</v>
      </c>
      <c r="I474" s="2" t="s">
        <v>293</v>
      </c>
      <c r="J474" s="9">
        <v>800</v>
      </c>
      <c r="K474" s="9">
        <v>2215</v>
      </c>
      <c r="L474" s="5">
        <v>90</v>
      </c>
      <c r="M474" s="5">
        <v>0</v>
      </c>
      <c r="N474" s="5">
        <v>48.87</v>
      </c>
      <c r="O474" s="5">
        <v>0</v>
      </c>
      <c r="P474" s="5">
        <v>4.0599999999999996</v>
      </c>
      <c r="Q474" s="5">
        <v>0.54</v>
      </c>
      <c r="R474" s="5">
        <v>0</v>
      </c>
      <c r="S474" s="5">
        <v>4600</v>
      </c>
    </row>
    <row r="475" spans="1:19">
      <c r="A475" s="2" t="s">
        <v>2126</v>
      </c>
      <c r="B475" s="2" t="s">
        <v>2127</v>
      </c>
      <c r="C475" s="2" t="s">
        <v>2128</v>
      </c>
      <c r="D475" s="2" t="s">
        <v>2129</v>
      </c>
      <c r="E475" s="2" t="s">
        <v>85</v>
      </c>
      <c r="F475" s="2" t="s">
        <v>2130</v>
      </c>
      <c r="G475" s="2" t="s">
        <v>72</v>
      </c>
      <c r="H475" s="2" t="s">
        <v>26</v>
      </c>
      <c r="I475" s="2" t="s">
        <v>458</v>
      </c>
      <c r="J475" s="9">
        <v>800</v>
      </c>
      <c r="K475" s="9">
        <v>1637</v>
      </c>
      <c r="L475" s="5">
        <v>52</v>
      </c>
      <c r="M475" s="5">
        <v>2</v>
      </c>
      <c r="N475" s="5">
        <v>43.79</v>
      </c>
      <c r="O475" s="5">
        <v>135</v>
      </c>
      <c r="P475" s="5">
        <v>3.18</v>
      </c>
      <c r="Q475" s="5">
        <v>0.84</v>
      </c>
      <c r="R475" s="5">
        <v>21.9</v>
      </c>
      <c r="S475" s="5">
        <v>1700</v>
      </c>
    </row>
    <row r="476" spans="1:19">
      <c r="A476" s="2" t="s">
        <v>2131</v>
      </c>
      <c r="B476" s="2" t="s">
        <v>2132</v>
      </c>
      <c r="C476" s="2" t="s">
        <v>2133</v>
      </c>
      <c r="D476" s="2" t="s">
        <v>2134</v>
      </c>
      <c r="E476" s="2" t="s">
        <v>118</v>
      </c>
      <c r="F476" s="2" t="s">
        <v>2135</v>
      </c>
      <c r="G476" s="2" t="s">
        <v>260</v>
      </c>
      <c r="H476" s="2" t="s">
        <v>26</v>
      </c>
      <c r="I476" s="2" t="s">
        <v>293</v>
      </c>
      <c r="J476" s="9">
        <v>200</v>
      </c>
      <c r="K476" s="9">
        <v>1290</v>
      </c>
      <c r="L476" s="5">
        <v>54</v>
      </c>
      <c r="M476" s="5">
        <v>0</v>
      </c>
      <c r="N476" s="5">
        <v>34.72</v>
      </c>
      <c r="O476" s="5">
        <v>0</v>
      </c>
      <c r="P476" s="5">
        <v>4.1900000000000004</v>
      </c>
      <c r="Q476" s="5">
        <v>0.64</v>
      </c>
      <c r="R476" s="5">
        <v>0</v>
      </c>
      <c r="S476" s="5">
        <v>1652</v>
      </c>
    </row>
    <row r="477" spans="1:19">
      <c r="A477" s="2" t="s">
        <v>2136</v>
      </c>
      <c r="B477" s="2" t="s">
        <v>904</v>
      </c>
      <c r="C477" s="2" t="s">
        <v>2137</v>
      </c>
      <c r="D477" s="2" t="s">
        <v>2138</v>
      </c>
      <c r="E477" s="2" t="s">
        <v>625</v>
      </c>
      <c r="F477" s="2" t="s">
        <v>2139</v>
      </c>
      <c r="G477" s="2" t="s">
        <v>87</v>
      </c>
      <c r="H477" s="2" t="s">
        <v>26</v>
      </c>
      <c r="I477" s="2" t="s">
        <v>135</v>
      </c>
      <c r="J477" s="9">
        <v>400</v>
      </c>
      <c r="K477" s="9">
        <v>2209</v>
      </c>
      <c r="L477" s="5">
        <v>69</v>
      </c>
      <c r="M477" s="5">
        <v>1</v>
      </c>
      <c r="N477" s="5">
        <v>55.75</v>
      </c>
      <c r="O477" s="5">
        <v>41.9</v>
      </c>
      <c r="P477" s="5">
        <v>3.12</v>
      </c>
      <c r="Q477" s="5">
        <v>0.81</v>
      </c>
      <c r="R477" s="5">
        <v>55.75</v>
      </c>
      <c r="S477" s="5">
        <v>1500</v>
      </c>
    </row>
    <row r="478" spans="1:19">
      <c r="A478" s="2" t="s">
        <v>2140</v>
      </c>
      <c r="B478" s="2" t="s">
        <v>2141</v>
      </c>
      <c r="C478" s="2" t="s">
        <v>2142</v>
      </c>
      <c r="D478" s="2" t="s">
        <v>1010</v>
      </c>
      <c r="E478" s="2" t="s">
        <v>112</v>
      </c>
      <c r="F478" s="2" t="s">
        <v>2143</v>
      </c>
      <c r="G478" s="2" t="s">
        <v>58</v>
      </c>
      <c r="H478" s="2" t="s">
        <v>26</v>
      </c>
      <c r="I478" s="2" t="s">
        <v>162</v>
      </c>
      <c r="J478" s="9">
        <v>600</v>
      </c>
      <c r="K478" s="9">
        <v>752</v>
      </c>
      <c r="L478" s="5">
        <v>11</v>
      </c>
      <c r="M478" s="5">
        <v>0</v>
      </c>
      <c r="N478" s="5">
        <v>4.78</v>
      </c>
      <c r="O478" s="5">
        <v>0</v>
      </c>
      <c r="P478" s="5">
        <v>1.46</v>
      </c>
      <c r="Q478" s="5">
        <v>0.43</v>
      </c>
      <c r="R478" s="5">
        <v>0</v>
      </c>
      <c r="S478" s="5">
        <v>2400</v>
      </c>
    </row>
    <row r="479" spans="1:19">
      <c r="A479" s="2" t="s">
        <v>2144</v>
      </c>
      <c r="B479" s="2" t="s">
        <v>349</v>
      </c>
      <c r="C479" s="2" t="s">
        <v>1773</v>
      </c>
      <c r="D479" s="2" t="s">
        <v>2145</v>
      </c>
      <c r="E479" s="2" t="s">
        <v>991</v>
      </c>
      <c r="F479" s="2" t="s">
        <v>2146</v>
      </c>
      <c r="G479" s="2" t="s">
        <v>134</v>
      </c>
      <c r="H479" s="2" t="s">
        <v>26</v>
      </c>
      <c r="I479" s="2" t="s">
        <v>66</v>
      </c>
      <c r="J479" s="9">
        <v>600</v>
      </c>
      <c r="K479" s="9">
        <v>756</v>
      </c>
      <c r="L479" s="5">
        <v>23</v>
      </c>
      <c r="M479" s="5">
        <v>0</v>
      </c>
      <c r="N479" s="5">
        <v>18.27</v>
      </c>
      <c r="O479" s="5">
        <v>0</v>
      </c>
      <c r="P479" s="5">
        <v>3.04</v>
      </c>
      <c r="Q479" s="5">
        <v>0.79</v>
      </c>
      <c r="R479" s="5">
        <v>0</v>
      </c>
      <c r="S479" s="5">
        <v>1600</v>
      </c>
    </row>
    <row r="480" spans="1:19">
      <c r="A480" s="2" t="s">
        <v>2147</v>
      </c>
      <c r="B480" s="2" t="s">
        <v>1866</v>
      </c>
      <c r="C480" s="2" t="s">
        <v>2148</v>
      </c>
      <c r="D480" s="2" t="s">
        <v>829</v>
      </c>
      <c r="E480" s="2" t="s">
        <v>112</v>
      </c>
      <c r="F480" s="2" t="s">
        <v>2149</v>
      </c>
      <c r="G480" s="2" t="s">
        <v>253</v>
      </c>
      <c r="H480" s="2" t="s">
        <v>26</v>
      </c>
      <c r="I480" s="2" t="s">
        <v>127</v>
      </c>
      <c r="J480" s="9">
        <v>300</v>
      </c>
      <c r="K480" s="9">
        <v>2169</v>
      </c>
      <c r="L480" s="5">
        <v>96</v>
      </c>
      <c r="M480" s="5">
        <v>2</v>
      </c>
      <c r="N480" s="5">
        <v>41.08</v>
      </c>
      <c r="O480" s="5">
        <v>145.44999999999999</v>
      </c>
      <c r="P480" s="5">
        <v>4.43</v>
      </c>
      <c r="Q480" s="5">
        <v>0.43</v>
      </c>
      <c r="R480" s="5">
        <v>20.54</v>
      </c>
      <c r="S480" s="5">
        <v>3200</v>
      </c>
    </row>
    <row r="481" spans="1:19">
      <c r="A481" s="2" t="s">
        <v>2150</v>
      </c>
      <c r="B481" s="2" t="s">
        <v>2151</v>
      </c>
      <c r="C481" s="2" t="s">
        <v>2152</v>
      </c>
      <c r="D481" s="2" t="s">
        <v>1593</v>
      </c>
      <c r="E481" s="2" t="s">
        <v>112</v>
      </c>
      <c r="F481" s="2" t="s">
        <v>2153</v>
      </c>
      <c r="G481" s="2" t="s">
        <v>150</v>
      </c>
      <c r="H481" s="2" t="s">
        <v>26</v>
      </c>
      <c r="I481" s="2" t="s">
        <v>300</v>
      </c>
      <c r="J481" s="9">
        <v>1000</v>
      </c>
      <c r="K481" s="9">
        <v>1387</v>
      </c>
      <c r="L481" s="5">
        <v>34</v>
      </c>
      <c r="M481" s="5">
        <v>0</v>
      </c>
      <c r="N481" s="5">
        <v>26.48</v>
      </c>
      <c r="O481" s="5">
        <v>0</v>
      </c>
      <c r="P481" s="5">
        <v>2.4500000000000002</v>
      </c>
      <c r="Q481" s="5">
        <v>0.78</v>
      </c>
      <c r="R481" s="5">
        <v>0</v>
      </c>
      <c r="S481" s="5">
        <v>2750</v>
      </c>
    </row>
    <row r="482" spans="1:19">
      <c r="A482" s="2" t="s">
        <v>2154</v>
      </c>
      <c r="B482" s="2" t="s">
        <v>321</v>
      </c>
      <c r="C482" s="2" t="s">
        <v>269</v>
      </c>
      <c r="D482" s="2" t="s">
        <v>2155</v>
      </c>
      <c r="E482" s="2" t="s">
        <v>188</v>
      </c>
      <c r="F482" s="2" t="s">
        <v>2156</v>
      </c>
      <c r="G482" s="2" t="s">
        <v>134</v>
      </c>
      <c r="H482" s="2" t="s">
        <v>26</v>
      </c>
      <c r="I482" s="2" t="s">
        <v>177</v>
      </c>
      <c r="J482" s="9">
        <v>400</v>
      </c>
      <c r="K482" s="9">
        <v>1307</v>
      </c>
      <c r="L482" s="5">
        <v>58</v>
      </c>
      <c r="M482" s="5">
        <v>0</v>
      </c>
      <c r="N482" s="5">
        <v>29.92</v>
      </c>
      <c r="O482" s="5">
        <v>0</v>
      </c>
      <c r="P482" s="5">
        <v>4.4400000000000004</v>
      </c>
      <c r="Q482" s="5">
        <v>0.52</v>
      </c>
      <c r="R482" s="5">
        <v>0</v>
      </c>
      <c r="S482" s="5">
        <v>1900</v>
      </c>
    </row>
    <row r="483" spans="1:19">
      <c r="A483" s="2" t="s">
        <v>2157</v>
      </c>
      <c r="B483" s="2" t="s">
        <v>1542</v>
      </c>
      <c r="C483" s="2" t="s">
        <v>2158</v>
      </c>
      <c r="D483" s="2" t="s">
        <v>2159</v>
      </c>
      <c r="E483" s="2" t="s">
        <v>125</v>
      </c>
      <c r="F483" s="2" t="s">
        <v>2160</v>
      </c>
      <c r="G483" s="2" t="s">
        <v>50</v>
      </c>
      <c r="H483" s="2" t="s">
        <v>26</v>
      </c>
      <c r="I483" s="2" t="s">
        <v>699</v>
      </c>
      <c r="J483" s="9">
        <v>300</v>
      </c>
      <c r="K483" s="9">
        <v>1492</v>
      </c>
      <c r="L483" s="5">
        <v>64</v>
      </c>
      <c r="M483" s="5">
        <v>2</v>
      </c>
      <c r="N483" s="5">
        <v>39.47</v>
      </c>
      <c r="O483" s="5">
        <v>89.45</v>
      </c>
      <c r="P483" s="5">
        <v>4.29</v>
      </c>
      <c r="Q483" s="5">
        <v>0.62</v>
      </c>
      <c r="R483" s="5">
        <v>19.739999999999998</v>
      </c>
      <c r="S483" s="5">
        <v>2000</v>
      </c>
    </row>
    <row r="484" spans="1:19">
      <c r="A484" s="2" t="s">
        <v>2161</v>
      </c>
      <c r="B484" s="2" t="s">
        <v>414</v>
      </c>
      <c r="C484" s="2" t="s">
        <v>1966</v>
      </c>
      <c r="D484" s="2" t="s">
        <v>264</v>
      </c>
      <c r="E484" s="2" t="s">
        <v>23</v>
      </c>
      <c r="F484" s="2" t="s">
        <v>2162</v>
      </c>
      <c r="G484" s="2" t="s">
        <v>34</v>
      </c>
      <c r="H484" s="2" t="s">
        <v>26</v>
      </c>
      <c r="I484" s="2" t="s">
        <v>155</v>
      </c>
      <c r="J484" s="9">
        <v>600</v>
      </c>
      <c r="K484" s="9">
        <v>836</v>
      </c>
      <c r="L484" s="5">
        <v>19</v>
      </c>
      <c r="M484" s="5">
        <v>0</v>
      </c>
      <c r="N484" s="5">
        <v>13.54</v>
      </c>
      <c r="O484" s="5">
        <v>0</v>
      </c>
      <c r="P484" s="5">
        <v>2.27</v>
      </c>
      <c r="Q484" s="5">
        <v>0.71</v>
      </c>
      <c r="R484" s="5">
        <v>0</v>
      </c>
      <c r="S484" s="5">
        <v>1750</v>
      </c>
    </row>
    <row r="485" spans="1:19">
      <c r="A485" s="2" t="s">
        <v>2163</v>
      </c>
      <c r="B485" s="2" t="s">
        <v>321</v>
      </c>
      <c r="C485" s="2" t="s">
        <v>83</v>
      </c>
      <c r="D485" s="2" t="s">
        <v>2164</v>
      </c>
      <c r="E485" s="2" t="s">
        <v>305</v>
      </c>
      <c r="F485" s="2" t="s">
        <v>2165</v>
      </c>
      <c r="G485" s="2" t="s">
        <v>58</v>
      </c>
      <c r="H485" s="2" t="s">
        <v>26</v>
      </c>
      <c r="I485" s="2" t="s">
        <v>232</v>
      </c>
      <c r="J485" s="9">
        <v>1000</v>
      </c>
      <c r="K485" s="9">
        <v>1315</v>
      </c>
      <c r="L485" s="5">
        <v>34</v>
      </c>
      <c r="M485" s="5">
        <v>0</v>
      </c>
      <c r="N485" s="5">
        <v>25.09</v>
      </c>
      <c r="O485" s="5">
        <v>0</v>
      </c>
      <c r="P485" s="5">
        <v>2.59</v>
      </c>
      <c r="Q485" s="5">
        <v>0.74</v>
      </c>
      <c r="R485" s="5">
        <v>0</v>
      </c>
      <c r="S485" s="5">
        <v>2287</v>
      </c>
    </row>
    <row r="486" spans="1:19">
      <c r="A486" s="2" t="s">
        <v>2166</v>
      </c>
      <c r="B486" s="2" t="s">
        <v>2132</v>
      </c>
      <c r="C486" s="2" t="s">
        <v>524</v>
      </c>
      <c r="D486" s="2" t="s">
        <v>2167</v>
      </c>
      <c r="E486" s="2" t="s">
        <v>118</v>
      </c>
      <c r="F486" s="2" t="s">
        <v>2168</v>
      </c>
      <c r="G486" s="2" t="s">
        <v>344</v>
      </c>
      <c r="H486" s="2" t="s">
        <v>26</v>
      </c>
      <c r="I486" s="2" t="s">
        <v>127</v>
      </c>
      <c r="J486" s="9">
        <v>600</v>
      </c>
      <c r="K486" s="9">
        <v>2127</v>
      </c>
      <c r="L486" s="5">
        <v>74</v>
      </c>
      <c r="M486" s="5">
        <v>2</v>
      </c>
      <c r="N486" s="5">
        <v>53.29</v>
      </c>
      <c r="O486" s="5">
        <v>76.48</v>
      </c>
      <c r="P486" s="5">
        <v>3.48</v>
      </c>
      <c r="Q486" s="5">
        <v>0.72</v>
      </c>
      <c r="R486" s="5">
        <v>26.64</v>
      </c>
      <c r="S486" s="5">
        <v>2750</v>
      </c>
    </row>
    <row r="487" spans="1:19">
      <c r="A487" s="2" t="s">
        <v>2169</v>
      </c>
      <c r="B487" s="2" t="s">
        <v>2170</v>
      </c>
      <c r="C487" s="2" t="s">
        <v>2171</v>
      </c>
      <c r="D487" s="2" t="s">
        <v>2172</v>
      </c>
      <c r="E487" s="2" t="s">
        <v>237</v>
      </c>
      <c r="F487" s="2" t="s">
        <v>2173</v>
      </c>
      <c r="G487" s="2" t="s">
        <v>58</v>
      </c>
      <c r="H487" s="2" t="s">
        <v>26</v>
      </c>
      <c r="I487" s="2" t="s">
        <v>140</v>
      </c>
      <c r="J487" s="9">
        <v>100</v>
      </c>
      <c r="K487" s="9">
        <v>2480</v>
      </c>
      <c r="L487" s="5">
        <v>102</v>
      </c>
      <c r="M487" s="5">
        <v>0</v>
      </c>
      <c r="N487" s="5">
        <v>43.23</v>
      </c>
      <c r="O487" s="5">
        <v>0</v>
      </c>
      <c r="P487" s="5">
        <v>4.1100000000000003</v>
      </c>
      <c r="Q487" s="5">
        <v>0.42</v>
      </c>
      <c r="R487" s="5">
        <v>0</v>
      </c>
      <c r="S487" s="5">
        <v>2751</v>
      </c>
    </row>
    <row r="488" spans="1:19">
      <c r="A488" s="2" t="s">
        <v>2174</v>
      </c>
      <c r="B488" s="2" t="s">
        <v>1866</v>
      </c>
      <c r="C488" s="2" t="s">
        <v>2175</v>
      </c>
      <c r="D488" s="2" t="s">
        <v>2176</v>
      </c>
      <c r="E488" s="2" t="s">
        <v>112</v>
      </c>
      <c r="F488" s="2" t="s">
        <v>2177</v>
      </c>
      <c r="G488" s="2" t="s">
        <v>253</v>
      </c>
      <c r="H488" s="2" t="s">
        <v>26</v>
      </c>
      <c r="I488" s="2" t="s">
        <v>140</v>
      </c>
      <c r="J488" s="9">
        <v>800</v>
      </c>
      <c r="K488" s="9">
        <v>2274</v>
      </c>
      <c r="L488" s="5">
        <v>61</v>
      </c>
      <c r="M488" s="5">
        <v>0</v>
      </c>
      <c r="N488" s="5">
        <v>49.44</v>
      </c>
      <c r="O488" s="5">
        <v>0</v>
      </c>
      <c r="P488" s="5">
        <v>2.68</v>
      </c>
      <c r="Q488" s="5">
        <v>0.81</v>
      </c>
      <c r="R488" s="5">
        <v>0</v>
      </c>
      <c r="S488" s="5">
        <v>3080</v>
      </c>
    </row>
    <row r="489" spans="1:19">
      <c r="A489" s="2" t="s">
        <v>2178</v>
      </c>
      <c r="B489" s="2" t="s">
        <v>2179</v>
      </c>
      <c r="C489" s="2" t="s">
        <v>1829</v>
      </c>
      <c r="D489" s="2" t="s">
        <v>2180</v>
      </c>
      <c r="E489" s="2" t="s">
        <v>132</v>
      </c>
      <c r="F489" s="2" t="s">
        <v>2181</v>
      </c>
      <c r="G489" s="2" t="s">
        <v>102</v>
      </c>
      <c r="H489" s="2" t="s">
        <v>26</v>
      </c>
      <c r="I489" s="2" t="s">
        <v>361</v>
      </c>
      <c r="J489" s="9">
        <v>500</v>
      </c>
      <c r="K489" s="9">
        <v>1002</v>
      </c>
      <c r="L489" s="5">
        <v>30</v>
      </c>
      <c r="M489" s="5">
        <v>0</v>
      </c>
      <c r="N489" s="5">
        <v>22.22</v>
      </c>
      <c r="O489" s="5">
        <v>0</v>
      </c>
      <c r="P489" s="5">
        <v>2.99</v>
      </c>
      <c r="Q489" s="5">
        <v>0.74</v>
      </c>
      <c r="R489" s="5">
        <v>0</v>
      </c>
      <c r="S489" s="5">
        <v>2210</v>
      </c>
    </row>
    <row r="490" spans="1:19">
      <c r="A490" s="2" t="s">
        <v>2182</v>
      </c>
      <c r="B490" s="2" t="s">
        <v>2183</v>
      </c>
      <c r="C490" s="2" t="s">
        <v>2184</v>
      </c>
      <c r="D490" s="2" t="s">
        <v>2185</v>
      </c>
      <c r="E490" s="2" t="s">
        <v>112</v>
      </c>
      <c r="F490" s="2" t="s">
        <v>2186</v>
      </c>
      <c r="G490" s="2" t="s">
        <v>58</v>
      </c>
      <c r="H490" s="2" t="s">
        <v>26</v>
      </c>
      <c r="I490" s="2" t="s">
        <v>51</v>
      </c>
      <c r="J490" s="9">
        <v>400</v>
      </c>
      <c r="K490" s="9">
        <v>1967</v>
      </c>
      <c r="L490" s="5">
        <v>33</v>
      </c>
      <c r="M490" s="5">
        <v>0</v>
      </c>
      <c r="N490" s="5">
        <v>19.77</v>
      </c>
      <c r="O490" s="5">
        <v>0</v>
      </c>
      <c r="P490" s="5">
        <v>1.68</v>
      </c>
      <c r="Q490" s="5">
        <v>0.6</v>
      </c>
      <c r="R490" s="5">
        <v>0</v>
      </c>
      <c r="S490" s="5">
        <v>3683</v>
      </c>
    </row>
    <row r="491" spans="1:19">
      <c r="A491" s="2" t="s">
        <v>2187</v>
      </c>
      <c r="B491" s="2" t="s">
        <v>500</v>
      </c>
      <c r="C491" s="2" t="s">
        <v>1034</v>
      </c>
      <c r="D491" s="2" t="s">
        <v>1035</v>
      </c>
      <c r="E491" s="2" t="s">
        <v>492</v>
      </c>
      <c r="F491" s="2" t="s">
        <v>2188</v>
      </c>
      <c r="G491" s="2" t="s">
        <v>25</v>
      </c>
      <c r="H491" s="2" t="s">
        <v>26</v>
      </c>
      <c r="I491" s="2" t="s">
        <v>155</v>
      </c>
      <c r="J491" s="9">
        <v>400</v>
      </c>
      <c r="K491" s="9">
        <v>822</v>
      </c>
      <c r="L491" s="5">
        <v>14</v>
      </c>
      <c r="M491" s="5">
        <v>1</v>
      </c>
      <c r="N491" s="5">
        <v>6.12</v>
      </c>
      <c r="O491" s="5">
        <v>35.28</v>
      </c>
      <c r="P491" s="5">
        <v>1.7</v>
      </c>
      <c r="Q491" s="5">
        <v>0.44</v>
      </c>
      <c r="R491" s="5">
        <v>6.12</v>
      </c>
      <c r="S491" s="5">
        <v>3683</v>
      </c>
    </row>
    <row r="492" spans="1:19">
      <c r="A492" s="2" t="s">
        <v>2189</v>
      </c>
      <c r="B492" s="2" t="s">
        <v>2190</v>
      </c>
      <c r="C492" s="2" t="s">
        <v>2191</v>
      </c>
      <c r="D492" s="2" t="s">
        <v>2192</v>
      </c>
      <c r="E492" s="2" t="s">
        <v>32</v>
      </c>
      <c r="F492" s="2" t="s">
        <v>2193</v>
      </c>
      <c r="G492" s="2" t="s">
        <v>150</v>
      </c>
      <c r="H492" s="2" t="s">
        <v>26</v>
      </c>
      <c r="I492" s="2" t="s">
        <v>183</v>
      </c>
      <c r="J492" s="9">
        <v>300</v>
      </c>
      <c r="K492" s="9">
        <v>2192</v>
      </c>
      <c r="L492" s="5">
        <v>81</v>
      </c>
      <c r="M492" s="5">
        <v>1</v>
      </c>
      <c r="N492" s="5">
        <v>32.79</v>
      </c>
      <c r="O492" s="5">
        <v>71.33</v>
      </c>
      <c r="P492" s="5">
        <v>3.7</v>
      </c>
      <c r="Q492" s="5">
        <v>0.4</v>
      </c>
      <c r="R492" s="5">
        <v>32.79</v>
      </c>
      <c r="S492" s="5">
        <v>1800</v>
      </c>
    </row>
    <row r="493" spans="1:19">
      <c r="A493" s="2" t="s">
        <v>2194</v>
      </c>
      <c r="B493" s="2" t="s">
        <v>2195</v>
      </c>
      <c r="C493" s="2" t="s">
        <v>2196</v>
      </c>
      <c r="D493" s="2" t="s">
        <v>2197</v>
      </c>
      <c r="E493" s="2" t="s">
        <v>112</v>
      </c>
      <c r="F493" s="2" t="s">
        <v>2198</v>
      </c>
      <c r="G493" s="2" t="s">
        <v>42</v>
      </c>
      <c r="H493" s="2" t="s">
        <v>26</v>
      </c>
      <c r="I493" s="2" t="s">
        <v>80</v>
      </c>
      <c r="J493" s="9">
        <v>400</v>
      </c>
      <c r="K493" s="9">
        <v>1582</v>
      </c>
      <c r="L493" s="5">
        <v>32</v>
      </c>
      <c r="M493" s="5">
        <v>1</v>
      </c>
      <c r="N493" s="5">
        <v>19.03</v>
      </c>
      <c r="O493" s="5">
        <v>69.17</v>
      </c>
      <c r="P493" s="5">
        <v>2.02</v>
      </c>
      <c r="Q493" s="5">
        <v>0.59</v>
      </c>
      <c r="R493" s="5">
        <v>19.03</v>
      </c>
      <c r="S493" s="5">
        <v>751</v>
      </c>
    </row>
    <row r="494" spans="1:19">
      <c r="A494" s="2" t="s">
        <v>2199</v>
      </c>
      <c r="B494" s="2" t="s">
        <v>1394</v>
      </c>
      <c r="C494" s="2" t="s">
        <v>2200</v>
      </c>
      <c r="D494" s="2" t="s">
        <v>2201</v>
      </c>
      <c r="E494" s="2" t="s">
        <v>953</v>
      </c>
      <c r="F494" s="2" t="s">
        <v>2202</v>
      </c>
      <c r="G494" s="2" t="s">
        <v>167</v>
      </c>
      <c r="H494" s="2" t="s">
        <v>26</v>
      </c>
      <c r="I494" s="2" t="s">
        <v>66</v>
      </c>
      <c r="J494" s="9">
        <v>700</v>
      </c>
      <c r="K494" s="9">
        <v>1139</v>
      </c>
      <c r="L494" s="5">
        <v>25</v>
      </c>
      <c r="M494" s="5">
        <v>1</v>
      </c>
      <c r="N494" s="5">
        <v>10.67</v>
      </c>
      <c r="O494" s="5">
        <v>49.39</v>
      </c>
      <c r="P494" s="5">
        <v>2.19</v>
      </c>
      <c r="Q494" s="5">
        <v>0.43</v>
      </c>
      <c r="R494" s="5">
        <v>10.67</v>
      </c>
      <c r="S494" s="5">
        <v>3000</v>
      </c>
    </row>
    <row r="495" spans="1:19">
      <c r="A495" s="2" t="s">
        <v>2203</v>
      </c>
      <c r="B495" s="2" t="s">
        <v>122</v>
      </c>
      <c r="C495" s="2" t="s">
        <v>2204</v>
      </c>
      <c r="D495" s="2" t="s">
        <v>2205</v>
      </c>
      <c r="E495" s="2" t="s">
        <v>635</v>
      </c>
      <c r="F495" s="2" t="s">
        <v>2206</v>
      </c>
      <c r="G495" s="2" t="s">
        <v>50</v>
      </c>
      <c r="H495" s="2" t="s">
        <v>26</v>
      </c>
      <c r="I495" s="2" t="s">
        <v>313</v>
      </c>
      <c r="J495" s="9">
        <v>700</v>
      </c>
      <c r="K495" s="9">
        <v>643</v>
      </c>
      <c r="L495" s="5">
        <v>24</v>
      </c>
      <c r="M495" s="5">
        <v>2</v>
      </c>
      <c r="N495" s="5">
        <v>11.7</v>
      </c>
      <c r="O495" s="5">
        <v>147.80000000000001</v>
      </c>
      <c r="P495" s="5">
        <v>3.73</v>
      </c>
      <c r="Q495" s="5">
        <v>0.49</v>
      </c>
      <c r="R495" s="5">
        <v>5.85</v>
      </c>
      <c r="S495" s="5">
        <v>1250</v>
      </c>
    </row>
    <row r="496" spans="1:19">
      <c r="A496" s="2" t="s">
        <v>2207</v>
      </c>
      <c r="B496" s="2" t="s">
        <v>2208</v>
      </c>
      <c r="C496" s="2" t="s">
        <v>2209</v>
      </c>
      <c r="D496" s="2" t="s">
        <v>1131</v>
      </c>
      <c r="E496" s="2" t="s">
        <v>625</v>
      </c>
      <c r="F496" s="2" t="s">
        <v>2210</v>
      </c>
      <c r="G496" s="2" t="s">
        <v>344</v>
      </c>
      <c r="H496" s="2" t="s">
        <v>26</v>
      </c>
      <c r="I496" s="2" t="s">
        <v>127</v>
      </c>
      <c r="J496" s="9">
        <v>800</v>
      </c>
      <c r="K496" s="9">
        <v>1071</v>
      </c>
      <c r="L496" s="5">
        <v>19</v>
      </c>
      <c r="M496" s="5">
        <v>0</v>
      </c>
      <c r="N496" s="5">
        <v>15.97</v>
      </c>
      <c r="O496" s="5">
        <v>0</v>
      </c>
      <c r="P496" s="5">
        <v>1.77</v>
      </c>
      <c r="Q496" s="5">
        <v>0.84</v>
      </c>
      <c r="R496" s="5">
        <v>0</v>
      </c>
      <c r="S496" s="5">
        <v>2592</v>
      </c>
    </row>
    <row r="497" spans="1:19">
      <c r="A497" s="2" t="s">
        <v>2211</v>
      </c>
      <c r="B497" s="2" t="s">
        <v>321</v>
      </c>
      <c r="C497" s="2" t="s">
        <v>763</v>
      </c>
      <c r="D497" s="2" t="s">
        <v>645</v>
      </c>
      <c r="E497" s="2" t="s">
        <v>112</v>
      </c>
      <c r="F497" s="2" t="s">
        <v>2212</v>
      </c>
      <c r="G497" s="2" t="s">
        <v>42</v>
      </c>
      <c r="H497" s="2" t="s">
        <v>26</v>
      </c>
      <c r="I497" s="2" t="s">
        <v>699</v>
      </c>
      <c r="J497" s="9">
        <v>1000</v>
      </c>
      <c r="K497" s="9">
        <v>649</v>
      </c>
      <c r="L497" s="5">
        <v>12</v>
      </c>
      <c r="M497" s="5">
        <v>1</v>
      </c>
      <c r="N497" s="5">
        <v>9.8699999999999992</v>
      </c>
      <c r="O497" s="5">
        <v>66.48</v>
      </c>
      <c r="P497" s="5">
        <v>1.85</v>
      </c>
      <c r="Q497" s="5">
        <v>0.82</v>
      </c>
      <c r="R497" s="5">
        <v>9.8699999999999992</v>
      </c>
      <c r="S497" s="5">
        <v>2929</v>
      </c>
    </row>
    <row r="498" spans="1:19">
      <c r="A498" s="2" t="s">
        <v>2213</v>
      </c>
      <c r="B498" s="2" t="s">
        <v>2214</v>
      </c>
      <c r="C498" s="2" t="s">
        <v>1913</v>
      </c>
      <c r="D498" s="2" t="s">
        <v>2192</v>
      </c>
      <c r="E498" s="2" t="s">
        <v>32</v>
      </c>
      <c r="F498" s="2" t="s">
        <v>2215</v>
      </c>
      <c r="G498" s="2" t="s">
        <v>150</v>
      </c>
      <c r="H498" s="2" t="s">
        <v>26</v>
      </c>
      <c r="I498" s="2" t="s">
        <v>95</v>
      </c>
      <c r="J498" s="9">
        <v>200</v>
      </c>
      <c r="K498" s="9">
        <v>1136</v>
      </c>
      <c r="L498" s="5">
        <v>26</v>
      </c>
      <c r="M498" s="5">
        <v>2</v>
      </c>
      <c r="N498" s="5">
        <v>12.05</v>
      </c>
      <c r="O498" s="5">
        <v>98.28</v>
      </c>
      <c r="P498" s="5">
        <v>2.29</v>
      </c>
      <c r="Q498" s="5">
        <v>0.46</v>
      </c>
      <c r="R498" s="5">
        <v>6.02</v>
      </c>
      <c r="S498" s="5">
        <v>4800</v>
      </c>
    </row>
    <row r="499" spans="1:19">
      <c r="A499" s="2" t="s">
        <v>2216</v>
      </c>
      <c r="B499" s="2" t="s">
        <v>2217</v>
      </c>
      <c r="C499" s="2" t="s">
        <v>2218</v>
      </c>
      <c r="D499" s="2" t="s">
        <v>901</v>
      </c>
      <c r="E499" s="2" t="s">
        <v>337</v>
      </c>
      <c r="F499" s="2" t="s">
        <v>2219</v>
      </c>
      <c r="G499" s="2" t="s">
        <v>87</v>
      </c>
      <c r="H499" s="2" t="s">
        <v>26</v>
      </c>
      <c r="I499" s="2" t="s">
        <v>232</v>
      </c>
      <c r="J499" s="9">
        <v>1000</v>
      </c>
      <c r="K499" s="9">
        <v>1373</v>
      </c>
      <c r="L499" s="5">
        <v>24</v>
      </c>
      <c r="M499" s="5">
        <v>0</v>
      </c>
      <c r="N499" s="5">
        <v>19.38</v>
      </c>
      <c r="O499" s="5">
        <v>0</v>
      </c>
      <c r="P499" s="5">
        <v>1.75</v>
      </c>
      <c r="Q499" s="5">
        <v>0.81</v>
      </c>
      <c r="R499" s="5">
        <v>0</v>
      </c>
      <c r="S499" s="5">
        <v>2500</v>
      </c>
    </row>
    <row r="500" spans="1:19">
      <c r="A500" s="2" t="s">
        <v>2220</v>
      </c>
      <c r="B500" s="2" t="s">
        <v>2221</v>
      </c>
      <c r="C500" s="2" t="s">
        <v>763</v>
      </c>
      <c r="D500" s="2" t="s">
        <v>1232</v>
      </c>
      <c r="E500" s="2" t="s">
        <v>112</v>
      </c>
      <c r="F500" s="2" t="s">
        <v>2222</v>
      </c>
      <c r="G500" s="2" t="s">
        <v>266</v>
      </c>
      <c r="H500" s="2" t="s">
        <v>26</v>
      </c>
      <c r="I500" s="2" t="s">
        <v>361</v>
      </c>
      <c r="J500" s="9">
        <v>800</v>
      </c>
      <c r="K500" s="9">
        <v>699</v>
      </c>
      <c r="L500" s="5">
        <v>13</v>
      </c>
      <c r="M500" s="5">
        <v>0</v>
      </c>
      <c r="N500" s="5">
        <v>7.99</v>
      </c>
      <c r="O500" s="5">
        <v>0</v>
      </c>
      <c r="P500" s="5">
        <v>1.86</v>
      </c>
      <c r="Q500" s="5">
        <v>0.61</v>
      </c>
      <c r="R500" s="5">
        <v>0</v>
      </c>
      <c r="S500" s="5">
        <v>1350</v>
      </c>
    </row>
    <row r="501" spans="1:19">
      <c r="A501" s="2" t="s">
        <v>2223</v>
      </c>
      <c r="B501" s="2" t="s">
        <v>2224</v>
      </c>
      <c r="C501" s="2" t="s">
        <v>2225</v>
      </c>
      <c r="D501" s="2" t="s">
        <v>2226</v>
      </c>
      <c r="E501" s="2" t="s">
        <v>40</v>
      </c>
      <c r="F501" s="2" t="s">
        <v>2227</v>
      </c>
      <c r="G501" s="2" t="s">
        <v>25</v>
      </c>
      <c r="H501" s="2" t="s">
        <v>26</v>
      </c>
      <c r="I501" s="2" t="s">
        <v>66</v>
      </c>
      <c r="J501" s="9">
        <v>800</v>
      </c>
      <c r="K501" s="9">
        <v>1253</v>
      </c>
      <c r="L501" s="5">
        <v>47</v>
      </c>
      <c r="M501" s="5">
        <v>4</v>
      </c>
      <c r="N501" s="5">
        <v>38.340000000000003</v>
      </c>
      <c r="O501" s="5">
        <v>167.01</v>
      </c>
      <c r="P501" s="5">
        <v>3.75</v>
      </c>
      <c r="Q501" s="5">
        <v>0.82</v>
      </c>
      <c r="R501" s="5">
        <v>9.59</v>
      </c>
      <c r="S501" s="5">
        <v>2012</v>
      </c>
    </row>
    <row r="502" spans="1:19">
      <c r="A502" s="2" t="s">
        <v>2228</v>
      </c>
      <c r="B502" s="2" t="s">
        <v>2229</v>
      </c>
      <c r="C502" s="2" t="s">
        <v>2230</v>
      </c>
      <c r="D502" s="2" t="s">
        <v>1853</v>
      </c>
      <c r="E502" s="2" t="s">
        <v>1854</v>
      </c>
      <c r="F502" s="2" t="s">
        <v>2231</v>
      </c>
      <c r="G502" s="2" t="s">
        <v>253</v>
      </c>
      <c r="H502" s="2" t="s">
        <v>26</v>
      </c>
      <c r="I502" s="2" t="s">
        <v>66</v>
      </c>
      <c r="J502" s="9">
        <v>1000</v>
      </c>
      <c r="K502" s="9">
        <v>1094</v>
      </c>
      <c r="L502" s="5">
        <v>41</v>
      </c>
      <c r="M502" s="5">
        <v>4</v>
      </c>
      <c r="N502" s="5">
        <v>22.56</v>
      </c>
      <c r="O502" s="5">
        <v>214.88</v>
      </c>
      <c r="P502" s="5">
        <v>3.75</v>
      </c>
      <c r="Q502" s="5">
        <v>0.55000000000000004</v>
      </c>
      <c r="R502" s="5">
        <v>5.64</v>
      </c>
      <c r="S502" s="5">
        <v>1750</v>
      </c>
    </row>
    <row r="503" spans="1:19">
      <c r="A503" s="2" t="s">
        <v>2232</v>
      </c>
      <c r="B503" s="2" t="s">
        <v>2233</v>
      </c>
      <c r="C503" s="2" t="s">
        <v>2234</v>
      </c>
      <c r="D503" s="2" t="s">
        <v>2235</v>
      </c>
      <c r="E503" s="2" t="s">
        <v>237</v>
      </c>
      <c r="F503" s="2" t="s">
        <v>2236</v>
      </c>
      <c r="G503" s="2" t="s">
        <v>42</v>
      </c>
      <c r="H503" s="2" t="s">
        <v>26</v>
      </c>
      <c r="I503" s="2" t="s">
        <v>217</v>
      </c>
      <c r="J503" s="9">
        <v>400</v>
      </c>
      <c r="K503" s="9">
        <v>1738</v>
      </c>
      <c r="L503" s="5">
        <v>77</v>
      </c>
      <c r="M503" s="5">
        <v>6</v>
      </c>
      <c r="N503" s="5">
        <v>60.96</v>
      </c>
      <c r="O503" s="5">
        <v>409.16</v>
      </c>
      <c r="P503" s="5">
        <v>4.43</v>
      </c>
      <c r="Q503" s="5">
        <v>0.79</v>
      </c>
      <c r="R503" s="5">
        <v>10.16</v>
      </c>
      <c r="S503" s="5">
        <v>2750</v>
      </c>
    </row>
    <row r="504" spans="1:19">
      <c r="A504" s="2" t="s">
        <v>2237</v>
      </c>
      <c r="B504" s="2" t="s">
        <v>2238</v>
      </c>
      <c r="C504" s="2" t="s">
        <v>1438</v>
      </c>
      <c r="D504" s="2" t="s">
        <v>2239</v>
      </c>
      <c r="E504" s="2" t="s">
        <v>85</v>
      </c>
      <c r="F504" s="2" t="s">
        <v>2240</v>
      </c>
      <c r="G504" s="2" t="s">
        <v>150</v>
      </c>
      <c r="H504" s="2" t="s">
        <v>26</v>
      </c>
      <c r="I504" s="2" t="s">
        <v>183</v>
      </c>
      <c r="J504" s="9">
        <v>100</v>
      </c>
      <c r="K504" s="9">
        <v>629</v>
      </c>
      <c r="L504" s="5">
        <v>13</v>
      </c>
      <c r="M504" s="5">
        <v>0</v>
      </c>
      <c r="N504" s="5">
        <v>5.94</v>
      </c>
      <c r="O504" s="5">
        <v>0</v>
      </c>
      <c r="P504" s="5">
        <v>2.0699999999999998</v>
      </c>
      <c r="Q504" s="5">
        <v>0.46</v>
      </c>
      <c r="R504" s="5">
        <v>0</v>
      </c>
      <c r="S504" s="5">
        <v>2100</v>
      </c>
    </row>
    <row r="505" spans="1:19">
      <c r="A505" s="2" t="s">
        <v>2241</v>
      </c>
      <c r="B505" s="2" t="s">
        <v>529</v>
      </c>
      <c r="C505" s="2" t="s">
        <v>2242</v>
      </c>
      <c r="D505" s="2" t="s">
        <v>117</v>
      </c>
      <c r="E505" s="2" t="s">
        <v>118</v>
      </c>
      <c r="F505" s="2" t="s">
        <v>2243</v>
      </c>
      <c r="G505" s="2" t="s">
        <v>34</v>
      </c>
      <c r="H505" s="2" t="s">
        <v>26</v>
      </c>
      <c r="I505" s="2" t="s">
        <v>319</v>
      </c>
      <c r="J505" s="9">
        <v>1000</v>
      </c>
      <c r="K505" s="9">
        <v>974</v>
      </c>
      <c r="L505" s="5">
        <v>27</v>
      </c>
      <c r="M505" s="5">
        <v>3</v>
      </c>
      <c r="N505" s="5">
        <v>19.64</v>
      </c>
      <c r="O505" s="5">
        <v>136.13</v>
      </c>
      <c r="P505" s="5">
        <v>2.77</v>
      </c>
      <c r="Q505" s="5">
        <v>0.73</v>
      </c>
      <c r="R505" s="5">
        <v>6.55</v>
      </c>
      <c r="S505" s="5">
        <v>1500</v>
      </c>
    </row>
    <row r="506" spans="1:19">
      <c r="A506" s="2" t="s">
        <v>2244</v>
      </c>
      <c r="B506" s="2" t="s">
        <v>475</v>
      </c>
      <c r="C506" s="2" t="s">
        <v>2245</v>
      </c>
      <c r="D506" s="2" t="s">
        <v>491</v>
      </c>
      <c r="E506" s="2" t="s">
        <v>492</v>
      </c>
      <c r="F506" s="2" t="s">
        <v>2246</v>
      </c>
      <c r="G506" s="2" t="s">
        <v>190</v>
      </c>
      <c r="H506" s="2" t="s">
        <v>26</v>
      </c>
      <c r="I506" s="2" t="s">
        <v>135</v>
      </c>
      <c r="J506" s="9">
        <v>600</v>
      </c>
      <c r="K506" s="9">
        <v>1057</v>
      </c>
      <c r="L506" s="5">
        <v>24</v>
      </c>
      <c r="M506" s="5">
        <v>2</v>
      </c>
      <c r="N506" s="5">
        <v>16.03</v>
      </c>
      <c r="O506" s="5">
        <v>79.69</v>
      </c>
      <c r="P506" s="5">
        <v>2.27</v>
      </c>
      <c r="Q506" s="5">
        <v>0.67</v>
      </c>
      <c r="R506" s="5">
        <v>8.02</v>
      </c>
      <c r="S506" s="5">
        <v>3000</v>
      </c>
    </row>
    <row r="507" spans="1:19">
      <c r="A507" s="2" t="s">
        <v>2247</v>
      </c>
      <c r="B507" s="2" t="s">
        <v>2248</v>
      </c>
      <c r="C507" s="2" t="s">
        <v>2249</v>
      </c>
      <c r="D507" s="2" t="s">
        <v>2250</v>
      </c>
      <c r="E507" s="2" t="s">
        <v>237</v>
      </c>
      <c r="F507" s="2" t="s">
        <v>2251</v>
      </c>
      <c r="G507" s="2" t="s">
        <v>42</v>
      </c>
      <c r="H507" s="2" t="s">
        <v>26</v>
      </c>
      <c r="I507" s="2" t="s">
        <v>217</v>
      </c>
      <c r="J507" s="9">
        <v>500</v>
      </c>
      <c r="K507" s="9">
        <v>1991</v>
      </c>
      <c r="L507" s="5">
        <v>81</v>
      </c>
      <c r="M507" s="5">
        <v>6</v>
      </c>
      <c r="N507" s="5">
        <v>44.97</v>
      </c>
      <c r="O507" s="5">
        <v>255.93</v>
      </c>
      <c r="P507" s="5">
        <v>4.07</v>
      </c>
      <c r="Q507" s="5">
        <v>0.56000000000000005</v>
      </c>
      <c r="R507" s="5">
        <v>7.5</v>
      </c>
      <c r="S507" s="5">
        <v>2098</v>
      </c>
    </row>
    <row r="508" spans="1:19">
      <c r="A508" s="2" t="s">
        <v>2252</v>
      </c>
      <c r="B508" s="2" t="s">
        <v>2253</v>
      </c>
      <c r="C508" s="2" t="s">
        <v>2254</v>
      </c>
      <c r="D508" s="2" t="s">
        <v>566</v>
      </c>
      <c r="E508" s="2" t="s">
        <v>85</v>
      </c>
      <c r="F508" s="2" t="s">
        <v>2255</v>
      </c>
      <c r="G508" s="2" t="s">
        <v>134</v>
      </c>
      <c r="H508" s="2" t="s">
        <v>26</v>
      </c>
      <c r="I508" s="2" t="s">
        <v>135</v>
      </c>
      <c r="J508" s="9">
        <v>500</v>
      </c>
      <c r="K508" s="9">
        <v>1689</v>
      </c>
      <c r="L508" s="5">
        <v>58</v>
      </c>
      <c r="M508" s="5">
        <v>6</v>
      </c>
      <c r="N508" s="5">
        <v>36.520000000000003</v>
      </c>
      <c r="O508" s="5">
        <v>328.87</v>
      </c>
      <c r="P508" s="5">
        <v>3.43</v>
      </c>
      <c r="Q508" s="5">
        <v>0.63</v>
      </c>
      <c r="R508" s="5">
        <v>6.09</v>
      </c>
      <c r="S508" s="5">
        <v>4500</v>
      </c>
    </row>
    <row r="509" spans="1:19">
      <c r="A509" s="2" t="s">
        <v>2256</v>
      </c>
      <c r="B509" s="2" t="s">
        <v>2035</v>
      </c>
      <c r="C509" s="2" t="s">
        <v>2257</v>
      </c>
      <c r="D509" s="2" t="s">
        <v>2258</v>
      </c>
      <c r="E509" s="2" t="s">
        <v>2259</v>
      </c>
      <c r="F509" s="2" t="s">
        <v>2260</v>
      </c>
      <c r="G509" s="2" t="s">
        <v>72</v>
      </c>
      <c r="H509" s="2" t="s">
        <v>26</v>
      </c>
      <c r="I509" s="2" t="s">
        <v>232</v>
      </c>
      <c r="J509" s="9">
        <v>100</v>
      </c>
      <c r="K509" s="9">
        <v>1064</v>
      </c>
      <c r="L509" s="5">
        <v>31</v>
      </c>
      <c r="M509" s="5">
        <v>0</v>
      </c>
      <c r="N509" s="5">
        <v>18.3</v>
      </c>
      <c r="O509" s="5">
        <v>0</v>
      </c>
      <c r="P509" s="5">
        <v>2.91</v>
      </c>
      <c r="Q509" s="5">
        <v>0.59</v>
      </c>
      <c r="R509" s="5">
        <v>0</v>
      </c>
      <c r="S509" s="5">
        <v>1570</v>
      </c>
    </row>
    <row r="510" spans="1:19">
      <c r="A510" s="2" t="s">
        <v>2261</v>
      </c>
      <c r="B510" s="2" t="s">
        <v>2262</v>
      </c>
      <c r="C510" s="2" t="s">
        <v>1419</v>
      </c>
      <c r="D510" s="2" t="s">
        <v>138</v>
      </c>
      <c r="E510" s="2" t="s">
        <v>40</v>
      </c>
      <c r="F510" s="2" t="s">
        <v>617</v>
      </c>
      <c r="G510" s="2" t="s">
        <v>87</v>
      </c>
      <c r="H510" s="2" t="s">
        <v>26</v>
      </c>
      <c r="I510" s="2" t="s">
        <v>356</v>
      </c>
      <c r="J510" s="9">
        <v>100</v>
      </c>
      <c r="K510" s="9">
        <v>1223</v>
      </c>
      <c r="L510" s="5">
        <v>32</v>
      </c>
      <c r="M510" s="5">
        <v>1</v>
      </c>
      <c r="N510" s="5">
        <v>15.47</v>
      </c>
      <c r="O510" s="5">
        <v>47.85</v>
      </c>
      <c r="P510" s="5">
        <v>2.62</v>
      </c>
      <c r="Q510" s="5">
        <v>0.48</v>
      </c>
      <c r="R510" s="5">
        <v>15.47</v>
      </c>
      <c r="S510" s="5">
        <v>2500</v>
      </c>
    </row>
    <row r="511" spans="1:19">
      <c r="A511" s="2" t="s">
        <v>2263</v>
      </c>
      <c r="B511" s="2" t="s">
        <v>2264</v>
      </c>
      <c r="C511" s="2" t="s">
        <v>2265</v>
      </c>
      <c r="D511" s="2" t="s">
        <v>511</v>
      </c>
      <c r="E511" s="2" t="s">
        <v>112</v>
      </c>
      <c r="F511" s="2" t="s">
        <v>2266</v>
      </c>
      <c r="G511" s="2" t="s">
        <v>58</v>
      </c>
      <c r="H511" s="2" t="s">
        <v>26</v>
      </c>
      <c r="I511" s="2" t="s">
        <v>95</v>
      </c>
      <c r="J511" s="9">
        <v>800</v>
      </c>
      <c r="K511" s="9">
        <v>725</v>
      </c>
      <c r="L511" s="5">
        <v>31</v>
      </c>
      <c r="M511" s="5">
        <v>0</v>
      </c>
      <c r="N511" s="5">
        <v>15.3</v>
      </c>
      <c r="O511" s="5">
        <v>0</v>
      </c>
      <c r="P511" s="5">
        <v>4.28</v>
      </c>
      <c r="Q511" s="5">
        <v>0.49</v>
      </c>
      <c r="R511" s="5">
        <v>0</v>
      </c>
      <c r="S511" s="5">
        <v>3300</v>
      </c>
    </row>
    <row r="512" spans="1:19">
      <c r="A512" s="2" t="s">
        <v>2267</v>
      </c>
      <c r="B512" s="2" t="s">
        <v>2268</v>
      </c>
      <c r="C512" s="2" t="s">
        <v>2269</v>
      </c>
      <c r="D512" s="2" t="s">
        <v>829</v>
      </c>
      <c r="E512" s="2" t="s">
        <v>112</v>
      </c>
      <c r="F512" s="2" t="s">
        <v>2270</v>
      </c>
      <c r="G512" s="2" t="s">
        <v>150</v>
      </c>
      <c r="H512" s="2" t="s">
        <v>26</v>
      </c>
      <c r="I512" s="2" t="s">
        <v>183</v>
      </c>
      <c r="J512" s="9">
        <v>500</v>
      </c>
      <c r="K512" s="9">
        <v>578</v>
      </c>
      <c r="L512" s="5">
        <v>14</v>
      </c>
      <c r="M512" s="5">
        <v>0</v>
      </c>
      <c r="N512" s="5">
        <v>9.42</v>
      </c>
      <c r="O512" s="5">
        <v>0</v>
      </c>
      <c r="P512" s="5">
        <v>2.42</v>
      </c>
      <c r="Q512" s="5">
        <v>0.67</v>
      </c>
      <c r="R512" s="5">
        <v>0</v>
      </c>
      <c r="S512" s="5">
        <v>1300</v>
      </c>
    </row>
    <row r="513" spans="1:19">
      <c r="A513" s="2" t="s">
        <v>2271</v>
      </c>
      <c r="B513" s="2" t="s">
        <v>449</v>
      </c>
      <c r="C513" s="2" t="s">
        <v>2272</v>
      </c>
      <c r="D513" s="2" t="s">
        <v>2273</v>
      </c>
      <c r="E513" s="2" t="s">
        <v>118</v>
      </c>
      <c r="F513" s="2" t="s">
        <v>2274</v>
      </c>
      <c r="G513" s="2" t="s">
        <v>65</v>
      </c>
      <c r="H513" s="2" t="s">
        <v>26</v>
      </c>
      <c r="I513" s="2" t="s">
        <v>319</v>
      </c>
      <c r="J513" s="9">
        <v>300</v>
      </c>
      <c r="K513" s="9">
        <v>537</v>
      </c>
      <c r="L513" s="5">
        <v>21</v>
      </c>
      <c r="M513" s="5">
        <v>0</v>
      </c>
      <c r="N513" s="5">
        <v>13.5</v>
      </c>
      <c r="O513" s="5">
        <v>0</v>
      </c>
      <c r="P513" s="5">
        <v>3.91</v>
      </c>
      <c r="Q513" s="5">
        <v>0.64</v>
      </c>
      <c r="R513" s="5">
        <v>0</v>
      </c>
      <c r="S513" s="5">
        <v>1300</v>
      </c>
    </row>
    <row r="514" spans="1:19">
      <c r="A514" s="2" t="s">
        <v>2275</v>
      </c>
      <c r="B514" s="2" t="s">
        <v>295</v>
      </c>
      <c r="C514" s="2" t="s">
        <v>2276</v>
      </c>
      <c r="D514" s="2" t="s">
        <v>2277</v>
      </c>
      <c r="E514" s="2" t="s">
        <v>112</v>
      </c>
      <c r="F514" s="2" t="s">
        <v>2278</v>
      </c>
      <c r="G514" s="2" t="s">
        <v>344</v>
      </c>
      <c r="H514" s="2" t="s">
        <v>26</v>
      </c>
      <c r="I514" s="2" t="s">
        <v>217</v>
      </c>
      <c r="J514" s="9">
        <v>500</v>
      </c>
      <c r="K514" s="9">
        <v>1897</v>
      </c>
      <c r="L514" s="5">
        <v>62</v>
      </c>
      <c r="M514" s="5">
        <v>5</v>
      </c>
      <c r="N514" s="5">
        <v>43.61</v>
      </c>
      <c r="O514" s="5">
        <v>329.92</v>
      </c>
      <c r="P514" s="5">
        <v>3.27</v>
      </c>
      <c r="Q514" s="5">
        <v>0.7</v>
      </c>
      <c r="R514" s="5">
        <v>8.7200000000000006</v>
      </c>
      <c r="S514" s="5">
        <v>2750</v>
      </c>
    </row>
    <row r="515" spans="1:19">
      <c r="A515" s="2" t="s">
        <v>2279</v>
      </c>
      <c r="B515" s="2" t="s">
        <v>2280</v>
      </c>
      <c r="C515" s="2" t="s">
        <v>2281</v>
      </c>
      <c r="D515" s="2" t="s">
        <v>2282</v>
      </c>
      <c r="E515" s="2" t="s">
        <v>112</v>
      </c>
      <c r="F515" s="2" t="s">
        <v>2283</v>
      </c>
      <c r="G515" s="2" t="s">
        <v>72</v>
      </c>
      <c r="H515" s="2" t="s">
        <v>26</v>
      </c>
      <c r="I515" s="2" t="s">
        <v>248</v>
      </c>
      <c r="J515" s="9">
        <v>200</v>
      </c>
      <c r="K515" s="9">
        <v>2465</v>
      </c>
      <c r="L515" s="5">
        <v>89</v>
      </c>
      <c r="M515" s="5">
        <v>4</v>
      </c>
      <c r="N515" s="5">
        <v>70.260000000000005</v>
      </c>
      <c r="O515" s="5">
        <v>226.35</v>
      </c>
      <c r="P515" s="5">
        <v>3.61</v>
      </c>
      <c r="Q515" s="5">
        <v>0.79</v>
      </c>
      <c r="R515" s="5">
        <v>17.57</v>
      </c>
      <c r="S515" s="5">
        <v>2950</v>
      </c>
    </row>
    <row r="516" spans="1:19">
      <c r="A516" s="2" t="s">
        <v>2284</v>
      </c>
      <c r="B516" s="2" t="s">
        <v>847</v>
      </c>
      <c r="C516" s="2" t="s">
        <v>984</v>
      </c>
      <c r="D516" s="2" t="s">
        <v>2285</v>
      </c>
      <c r="E516" s="2" t="s">
        <v>56</v>
      </c>
      <c r="F516" s="2" t="s">
        <v>2286</v>
      </c>
      <c r="G516" s="2" t="s">
        <v>58</v>
      </c>
      <c r="H516" s="2" t="s">
        <v>26</v>
      </c>
      <c r="I516" s="2" t="s">
        <v>183</v>
      </c>
      <c r="J516" s="9">
        <v>800</v>
      </c>
      <c r="K516" s="9">
        <v>2321</v>
      </c>
      <c r="L516" s="5">
        <v>67</v>
      </c>
      <c r="M516" s="5">
        <v>5</v>
      </c>
      <c r="N516" s="5">
        <v>43.37</v>
      </c>
      <c r="O516" s="5">
        <v>278.11</v>
      </c>
      <c r="P516" s="5">
        <v>2.89</v>
      </c>
      <c r="Q516" s="5">
        <v>0.65</v>
      </c>
      <c r="R516" s="5">
        <v>8.67</v>
      </c>
      <c r="S516" s="5">
        <v>2300</v>
      </c>
    </row>
    <row r="517" spans="1:19">
      <c r="A517" s="2" t="s">
        <v>2287</v>
      </c>
      <c r="B517" s="2" t="s">
        <v>2288</v>
      </c>
      <c r="C517" s="2" t="s">
        <v>2289</v>
      </c>
      <c r="D517" s="2" t="s">
        <v>2290</v>
      </c>
      <c r="E517" s="2" t="s">
        <v>953</v>
      </c>
      <c r="F517" s="2" t="s">
        <v>2291</v>
      </c>
      <c r="G517" s="2" t="s">
        <v>102</v>
      </c>
      <c r="H517" s="2" t="s">
        <v>26</v>
      </c>
      <c r="I517" s="2" t="s">
        <v>27</v>
      </c>
      <c r="J517" s="9">
        <v>1000</v>
      </c>
      <c r="K517" s="9">
        <v>2242</v>
      </c>
      <c r="L517" s="5">
        <v>97</v>
      </c>
      <c r="M517" s="5">
        <v>10</v>
      </c>
      <c r="N517" s="5">
        <v>78.239999999999995</v>
      </c>
      <c r="O517" s="5">
        <v>518.37</v>
      </c>
      <c r="P517" s="5">
        <v>4.33</v>
      </c>
      <c r="Q517" s="5">
        <v>0.81</v>
      </c>
      <c r="R517" s="5">
        <v>7.82</v>
      </c>
      <c r="S517" s="5">
        <v>751</v>
      </c>
    </row>
    <row r="518" spans="1:19">
      <c r="A518" s="2" t="s">
        <v>2292</v>
      </c>
      <c r="B518" s="2" t="s">
        <v>2293</v>
      </c>
      <c r="C518" s="2" t="s">
        <v>2294</v>
      </c>
      <c r="D518" s="2" t="s">
        <v>2295</v>
      </c>
      <c r="E518" s="2" t="s">
        <v>118</v>
      </c>
      <c r="F518" s="2" t="s">
        <v>2296</v>
      </c>
      <c r="G518" s="2" t="s">
        <v>58</v>
      </c>
      <c r="H518" s="2" t="s">
        <v>26</v>
      </c>
      <c r="I518" s="2" t="s">
        <v>293</v>
      </c>
      <c r="J518" s="9">
        <v>800</v>
      </c>
      <c r="K518" s="9">
        <v>2354</v>
      </c>
      <c r="L518" s="5">
        <v>53</v>
      </c>
      <c r="M518" s="5">
        <v>5</v>
      </c>
      <c r="N518" s="5">
        <v>40.14</v>
      </c>
      <c r="O518" s="5">
        <v>315.52</v>
      </c>
      <c r="P518" s="5">
        <v>2.25</v>
      </c>
      <c r="Q518" s="5">
        <v>0.76</v>
      </c>
      <c r="R518" s="5">
        <v>8.0299999999999994</v>
      </c>
      <c r="S518" s="5">
        <v>2708</v>
      </c>
    </row>
    <row r="519" spans="1:19">
      <c r="A519" s="2" t="s">
        <v>2297</v>
      </c>
      <c r="B519" s="2" t="s">
        <v>2298</v>
      </c>
      <c r="C519" s="2" t="s">
        <v>2299</v>
      </c>
      <c r="D519" s="2" t="s">
        <v>2300</v>
      </c>
      <c r="E519" s="2" t="s">
        <v>40</v>
      </c>
      <c r="F519" s="2" t="s">
        <v>2301</v>
      </c>
      <c r="G519" s="2" t="s">
        <v>266</v>
      </c>
      <c r="H519" s="2" t="s">
        <v>26</v>
      </c>
      <c r="I519" s="2" t="s">
        <v>43</v>
      </c>
      <c r="J519" s="9">
        <v>700</v>
      </c>
      <c r="K519" s="9">
        <v>1465</v>
      </c>
      <c r="L519" s="5">
        <v>40</v>
      </c>
      <c r="M519" s="5">
        <v>0</v>
      </c>
      <c r="N519" s="5">
        <v>26.01</v>
      </c>
      <c r="O519" s="5">
        <v>0</v>
      </c>
      <c r="P519" s="5">
        <v>2.73</v>
      </c>
      <c r="Q519" s="5">
        <v>0.65</v>
      </c>
      <c r="R519" s="5">
        <v>0</v>
      </c>
      <c r="S519" s="5">
        <v>1300</v>
      </c>
    </row>
    <row r="520" spans="1:19">
      <c r="A520" s="2" t="s">
        <v>2302</v>
      </c>
      <c r="B520" s="2" t="s">
        <v>1438</v>
      </c>
      <c r="C520" s="2" t="s">
        <v>2303</v>
      </c>
      <c r="D520" s="2" t="s">
        <v>2304</v>
      </c>
      <c r="E520" s="2" t="s">
        <v>125</v>
      </c>
      <c r="F520" s="2" t="s">
        <v>2305</v>
      </c>
      <c r="G520" s="2" t="s">
        <v>260</v>
      </c>
      <c r="H520" s="2" t="s">
        <v>26</v>
      </c>
      <c r="I520" s="2" t="s">
        <v>73</v>
      </c>
      <c r="J520" s="9">
        <v>800</v>
      </c>
      <c r="K520" s="9">
        <v>2368</v>
      </c>
      <c r="L520" s="5">
        <v>49</v>
      </c>
      <c r="M520" s="5">
        <v>0</v>
      </c>
      <c r="N520" s="5">
        <v>39.46</v>
      </c>
      <c r="O520" s="5">
        <v>0</v>
      </c>
      <c r="P520" s="5">
        <v>2.0699999999999998</v>
      </c>
      <c r="Q520" s="5">
        <v>0.81</v>
      </c>
      <c r="R520" s="5">
        <v>0</v>
      </c>
      <c r="S520" s="5">
        <v>2400</v>
      </c>
    </row>
    <row r="521" spans="1:19">
      <c r="A521" s="2" t="s">
        <v>2306</v>
      </c>
      <c r="B521" s="2" t="s">
        <v>2288</v>
      </c>
      <c r="C521" s="2" t="s">
        <v>2307</v>
      </c>
      <c r="D521" s="2" t="s">
        <v>1593</v>
      </c>
      <c r="E521" s="2" t="s">
        <v>112</v>
      </c>
      <c r="F521" s="2" t="s">
        <v>2308</v>
      </c>
      <c r="G521" s="2" t="s">
        <v>58</v>
      </c>
      <c r="H521" s="2" t="s">
        <v>26</v>
      </c>
      <c r="I521" s="2" t="s">
        <v>319</v>
      </c>
      <c r="J521" s="9">
        <v>500</v>
      </c>
      <c r="K521" s="9">
        <v>990</v>
      </c>
      <c r="L521" s="5">
        <v>22</v>
      </c>
      <c r="M521" s="5">
        <v>0</v>
      </c>
      <c r="N521" s="5">
        <v>13.18</v>
      </c>
      <c r="O521" s="5">
        <v>0</v>
      </c>
      <c r="P521" s="5">
        <v>2.2200000000000002</v>
      </c>
      <c r="Q521" s="5">
        <v>0.6</v>
      </c>
      <c r="R521" s="5">
        <v>0</v>
      </c>
      <c r="S521" s="5">
        <v>3240</v>
      </c>
    </row>
    <row r="522" spans="1:19">
      <c r="A522" s="2" t="s">
        <v>2309</v>
      </c>
      <c r="B522" s="2" t="s">
        <v>2310</v>
      </c>
      <c r="C522" s="2" t="s">
        <v>2311</v>
      </c>
      <c r="D522" s="2" t="s">
        <v>257</v>
      </c>
      <c r="E522" s="2" t="s">
        <v>258</v>
      </c>
      <c r="F522" s="2" t="s">
        <v>2312</v>
      </c>
      <c r="G522" s="2" t="s">
        <v>253</v>
      </c>
      <c r="H522" s="2" t="s">
        <v>26</v>
      </c>
      <c r="I522" s="2" t="s">
        <v>43</v>
      </c>
      <c r="J522" s="9">
        <v>600</v>
      </c>
      <c r="K522" s="9">
        <v>1210</v>
      </c>
      <c r="L522" s="5">
        <v>51</v>
      </c>
      <c r="M522" s="5">
        <v>4</v>
      </c>
      <c r="N522" s="5">
        <v>22.73</v>
      </c>
      <c r="O522" s="5">
        <v>245.75</v>
      </c>
      <c r="P522" s="5">
        <v>4.21</v>
      </c>
      <c r="Q522" s="5">
        <v>0.45</v>
      </c>
      <c r="R522" s="5">
        <v>5.68</v>
      </c>
      <c r="S522" s="5">
        <v>3250</v>
      </c>
    </row>
    <row r="523" spans="1:19">
      <c r="A523" s="2" t="s">
        <v>2313</v>
      </c>
      <c r="B523" s="2" t="s">
        <v>2314</v>
      </c>
      <c r="C523" s="2" t="s">
        <v>1647</v>
      </c>
      <c r="D523" s="2" t="s">
        <v>2176</v>
      </c>
      <c r="E523" s="2" t="s">
        <v>112</v>
      </c>
      <c r="F523" s="2" t="s">
        <v>2315</v>
      </c>
      <c r="G523" s="2" t="s">
        <v>87</v>
      </c>
      <c r="H523" s="2" t="s">
        <v>26</v>
      </c>
      <c r="I523" s="2" t="s">
        <v>88</v>
      </c>
      <c r="J523" s="9">
        <v>700</v>
      </c>
      <c r="K523" s="9">
        <v>1007</v>
      </c>
      <c r="L523" s="5">
        <v>23</v>
      </c>
      <c r="M523" s="5">
        <v>0</v>
      </c>
      <c r="N523" s="5">
        <v>18.61</v>
      </c>
      <c r="O523" s="5">
        <v>0</v>
      </c>
      <c r="P523" s="5">
        <v>2.2799999999999998</v>
      </c>
      <c r="Q523" s="5">
        <v>0.81</v>
      </c>
      <c r="R523" s="5">
        <v>0</v>
      </c>
      <c r="S523" s="5">
        <v>2250</v>
      </c>
    </row>
    <row r="524" spans="1:19">
      <c r="A524" s="2" t="s">
        <v>2316</v>
      </c>
      <c r="B524" s="2" t="s">
        <v>2317</v>
      </c>
      <c r="C524" s="2" t="s">
        <v>2318</v>
      </c>
      <c r="D524" s="2" t="s">
        <v>264</v>
      </c>
      <c r="E524" s="2" t="s">
        <v>23</v>
      </c>
      <c r="F524" s="2" t="s">
        <v>2319</v>
      </c>
      <c r="G524" s="2" t="s">
        <v>58</v>
      </c>
      <c r="H524" s="2" t="s">
        <v>26</v>
      </c>
      <c r="I524" s="2" t="s">
        <v>59</v>
      </c>
      <c r="J524" s="9">
        <v>100</v>
      </c>
      <c r="K524" s="9">
        <v>1914</v>
      </c>
      <c r="L524" s="5">
        <v>74</v>
      </c>
      <c r="M524" s="5">
        <v>0</v>
      </c>
      <c r="N524" s="5">
        <v>32.9</v>
      </c>
      <c r="O524" s="5">
        <v>0</v>
      </c>
      <c r="P524" s="5">
        <v>3.87</v>
      </c>
      <c r="Q524" s="5">
        <v>0.44</v>
      </c>
      <c r="R524" s="5">
        <v>0</v>
      </c>
      <c r="S524" s="5">
        <v>1100</v>
      </c>
    </row>
    <row r="525" spans="1:19">
      <c r="A525" s="2" t="s">
        <v>2320</v>
      </c>
      <c r="B525" s="2" t="s">
        <v>2321</v>
      </c>
      <c r="C525" s="2" t="s">
        <v>2322</v>
      </c>
      <c r="D525" s="2" t="s">
        <v>2323</v>
      </c>
      <c r="E525" s="2" t="s">
        <v>953</v>
      </c>
      <c r="F525" s="2" t="s">
        <v>2324</v>
      </c>
      <c r="G525" s="2" t="s">
        <v>94</v>
      </c>
      <c r="H525" s="2" t="s">
        <v>26</v>
      </c>
      <c r="I525" s="2" t="s">
        <v>319</v>
      </c>
      <c r="J525" s="9">
        <v>1000</v>
      </c>
      <c r="K525" s="9">
        <v>817</v>
      </c>
      <c r="L525" s="5">
        <v>17</v>
      </c>
      <c r="M525" s="5">
        <v>0</v>
      </c>
      <c r="N525" s="5">
        <v>12.83</v>
      </c>
      <c r="O525" s="5">
        <v>0</v>
      </c>
      <c r="P525" s="5">
        <v>2.08</v>
      </c>
      <c r="Q525" s="5">
        <v>0.75</v>
      </c>
      <c r="R525" s="5">
        <v>0</v>
      </c>
      <c r="S525" s="5">
        <v>1127</v>
      </c>
    </row>
    <row r="526" spans="1:19">
      <c r="A526" s="2" t="s">
        <v>2325</v>
      </c>
      <c r="B526" s="2" t="s">
        <v>419</v>
      </c>
      <c r="C526" s="2" t="s">
        <v>2326</v>
      </c>
      <c r="D526" s="2" t="s">
        <v>2327</v>
      </c>
      <c r="E526" s="2" t="s">
        <v>112</v>
      </c>
      <c r="F526" s="2" t="s">
        <v>2328</v>
      </c>
      <c r="G526" s="2" t="s">
        <v>87</v>
      </c>
      <c r="H526" s="2" t="s">
        <v>26</v>
      </c>
      <c r="I526" s="2" t="s">
        <v>699</v>
      </c>
      <c r="J526" s="9">
        <v>200</v>
      </c>
      <c r="K526" s="9">
        <v>2113</v>
      </c>
      <c r="L526" s="5">
        <v>93</v>
      </c>
      <c r="M526" s="5">
        <v>7</v>
      </c>
      <c r="N526" s="5">
        <v>72.83</v>
      </c>
      <c r="O526" s="5">
        <v>499.91</v>
      </c>
      <c r="P526" s="5">
        <v>4.4000000000000004</v>
      </c>
      <c r="Q526" s="5">
        <v>0.78</v>
      </c>
      <c r="R526" s="5">
        <v>10.4</v>
      </c>
      <c r="S526" s="5">
        <v>1700</v>
      </c>
    </row>
    <row r="527" spans="1:19">
      <c r="A527" s="2" t="s">
        <v>2329</v>
      </c>
      <c r="B527" s="2" t="s">
        <v>2330</v>
      </c>
      <c r="C527" s="2" t="s">
        <v>900</v>
      </c>
      <c r="D527" s="2" t="s">
        <v>2331</v>
      </c>
      <c r="E527" s="2" t="s">
        <v>132</v>
      </c>
      <c r="F527" s="2" t="s">
        <v>2332</v>
      </c>
      <c r="G527" s="2" t="s">
        <v>134</v>
      </c>
      <c r="H527" s="2" t="s">
        <v>26</v>
      </c>
      <c r="I527" s="2" t="s">
        <v>80</v>
      </c>
      <c r="J527" s="9">
        <v>400</v>
      </c>
      <c r="K527" s="9">
        <v>2181</v>
      </c>
      <c r="L527" s="5">
        <v>60</v>
      </c>
      <c r="M527" s="5">
        <v>1</v>
      </c>
      <c r="N527" s="5">
        <v>41.88</v>
      </c>
      <c r="O527" s="5">
        <v>70.319999999999993</v>
      </c>
      <c r="P527" s="5">
        <v>2.75</v>
      </c>
      <c r="Q527" s="5">
        <v>0.7</v>
      </c>
      <c r="R527" s="5">
        <v>41.88</v>
      </c>
      <c r="S527" s="5">
        <v>2000</v>
      </c>
    </row>
    <row r="528" spans="1:19">
      <c r="A528" s="2" t="s">
        <v>2333</v>
      </c>
      <c r="B528" s="2" t="s">
        <v>999</v>
      </c>
      <c r="C528" s="2" t="s">
        <v>2334</v>
      </c>
      <c r="D528" s="2" t="s">
        <v>655</v>
      </c>
      <c r="E528" s="2" t="s">
        <v>125</v>
      </c>
      <c r="F528" s="2" t="s">
        <v>2335</v>
      </c>
      <c r="G528" s="2" t="s">
        <v>134</v>
      </c>
      <c r="H528" s="2" t="s">
        <v>26</v>
      </c>
      <c r="I528" s="2" t="s">
        <v>135</v>
      </c>
      <c r="J528" s="9">
        <v>300</v>
      </c>
      <c r="K528" s="9">
        <v>1210</v>
      </c>
      <c r="L528" s="5">
        <v>44</v>
      </c>
      <c r="M528" s="5">
        <v>5</v>
      </c>
      <c r="N528" s="5">
        <v>18.77</v>
      </c>
      <c r="O528" s="5">
        <v>290.76</v>
      </c>
      <c r="P528" s="5">
        <v>3.64</v>
      </c>
      <c r="Q528" s="5">
        <v>0.43</v>
      </c>
      <c r="R528" s="5">
        <v>3.75</v>
      </c>
      <c r="S528" s="5">
        <v>1250</v>
      </c>
    </row>
    <row r="529" spans="1:19">
      <c r="A529" s="2" t="s">
        <v>2336</v>
      </c>
      <c r="B529" s="2" t="s">
        <v>2337</v>
      </c>
      <c r="C529" s="2" t="s">
        <v>501</v>
      </c>
      <c r="D529" s="2" t="s">
        <v>2338</v>
      </c>
      <c r="E529" s="2" t="s">
        <v>23</v>
      </c>
      <c r="F529" s="2" t="s">
        <v>2339</v>
      </c>
      <c r="G529" s="2" t="s">
        <v>72</v>
      </c>
      <c r="H529" s="2" t="s">
        <v>26</v>
      </c>
      <c r="I529" s="2" t="s">
        <v>177</v>
      </c>
      <c r="J529" s="9">
        <v>600</v>
      </c>
      <c r="K529" s="9">
        <v>1000</v>
      </c>
      <c r="L529" s="5">
        <v>40</v>
      </c>
      <c r="M529" s="5">
        <v>1</v>
      </c>
      <c r="N529" s="5">
        <v>23.43</v>
      </c>
      <c r="O529" s="5">
        <v>56.91</v>
      </c>
      <c r="P529" s="5">
        <v>4</v>
      </c>
      <c r="Q529" s="5">
        <v>0.59</v>
      </c>
      <c r="R529" s="5">
        <v>23.43</v>
      </c>
      <c r="S529" s="5">
        <v>1800</v>
      </c>
    </row>
    <row r="530" spans="1:19">
      <c r="A530" s="2" t="s">
        <v>2340</v>
      </c>
      <c r="B530" s="2" t="s">
        <v>2341</v>
      </c>
      <c r="C530" s="2" t="s">
        <v>763</v>
      </c>
      <c r="D530" s="2" t="s">
        <v>2342</v>
      </c>
      <c r="E530" s="2" t="s">
        <v>40</v>
      </c>
      <c r="F530" s="2" t="s">
        <v>2343</v>
      </c>
      <c r="G530" s="2" t="s">
        <v>94</v>
      </c>
      <c r="H530" s="2" t="s">
        <v>26</v>
      </c>
      <c r="I530" s="2" t="s">
        <v>59</v>
      </c>
      <c r="J530" s="9">
        <v>1000</v>
      </c>
      <c r="K530" s="9">
        <v>997</v>
      </c>
      <c r="L530" s="5">
        <v>29</v>
      </c>
      <c r="M530" s="5">
        <v>2</v>
      </c>
      <c r="N530" s="5">
        <v>16.09</v>
      </c>
      <c r="O530" s="5">
        <v>140.99</v>
      </c>
      <c r="P530" s="5">
        <v>2.91</v>
      </c>
      <c r="Q530" s="5">
        <v>0.55000000000000004</v>
      </c>
      <c r="R530" s="5">
        <v>8.0399999999999991</v>
      </c>
      <c r="S530" s="5">
        <v>2500</v>
      </c>
    </row>
    <row r="531" spans="1:19">
      <c r="A531" s="2" t="s">
        <v>2344</v>
      </c>
      <c r="B531" s="2" t="s">
        <v>1836</v>
      </c>
      <c r="C531" s="2" t="s">
        <v>501</v>
      </c>
      <c r="D531" s="2" t="s">
        <v>2345</v>
      </c>
      <c r="E531" s="2" t="s">
        <v>635</v>
      </c>
      <c r="F531" s="2" t="s">
        <v>2346</v>
      </c>
      <c r="G531" s="2" t="s">
        <v>266</v>
      </c>
      <c r="H531" s="2" t="s">
        <v>26</v>
      </c>
      <c r="I531" s="2" t="s">
        <v>382</v>
      </c>
      <c r="J531" s="9">
        <v>600</v>
      </c>
      <c r="K531" s="9">
        <v>2090</v>
      </c>
      <c r="L531" s="5">
        <v>37</v>
      </c>
      <c r="M531" s="5">
        <v>3</v>
      </c>
      <c r="N531" s="5">
        <v>17.36</v>
      </c>
      <c r="O531" s="5">
        <v>216.78</v>
      </c>
      <c r="P531" s="5">
        <v>1.77</v>
      </c>
      <c r="Q531" s="5">
        <v>0.47</v>
      </c>
      <c r="R531" s="5">
        <v>5.79</v>
      </c>
      <c r="S531" s="5">
        <v>1800</v>
      </c>
    </row>
    <row r="532" spans="1:19">
      <c r="A532" s="2" t="s">
        <v>2347</v>
      </c>
      <c r="B532" s="2" t="s">
        <v>295</v>
      </c>
      <c r="C532" s="2" t="s">
        <v>2348</v>
      </c>
      <c r="D532" s="2" t="s">
        <v>552</v>
      </c>
      <c r="E532" s="2" t="s">
        <v>222</v>
      </c>
      <c r="F532" s="2" t="s">
        <v>1120</v>
      </c>
      <c r="G532" s="2" t="s">
        <v>134</v>
      </c>
      <c r="H532" s="2" t="s">
        <v>26</v>
      </c>
      <c r="I532" s="2" t="s">
        <v>162</v>
      </c>
      <c r="J532" s="9">
        <v>100</v>
      </c>
      <c r="K532" s="9">
        <v>1932</v>
      </c>
      <c r="L532" s="5">
        <v>65</v>
      </c>
      <c r="M532" s="5">
        <v>0</v>
      </c>
      <c r="N532" s="5">
        <v>28.31</v>
      </c>
      <c r="O532" s="5">
        <v>0</v>
      </c>
      <c r="P532" s="5">
        <v>3.36</v>
      </c>
      <c r="Q532" s="5">
        <v>0.44</v>
      </c>
      <c r="R532" s="5">
        <v>0</v>
      </c>
      <c r="S532" s="5">
        <v>1759</v>
      </c>
    </row>
    <row r="533" spans="1:19">
      <c r="A533" s="2" t="s">
        <v>2349</v>
      </c>
      <c r="B533" s="2" t="s">
        <v>2350</v>
      </c>
      <c r="C533" s="2" t="s">
        <v>611</v>
      </c>
      <c r="D533" s="2" t="s">
        <v>251</v>
      </c>
      <c r="E533" s="2" t="s">
        <v>23</v>
      </c>
      <c r="F533" s="2" t="s">
        <v>2351</v>
      </c>
      <c r="G533" s="2" t="s">
        <v>87</v>
      </c>
      <c r="H533" s="2" t="s">
        <v>26</v>
      </c>
      <c r="I533" s="2" t="s">
        <v>120</v>
      </c>
      <c r="J533" s="9">
        <v>300</v>
      </c>
      <c r="K533" s="9">
        <v>2111</v>
      </c>
      <c r="L533" s="5">
        <v>59</v>
      </c>
      <c r="M533" s="5">
        <v>6</v>
      </c>
      <c r="N533" s="5">
        <v>49.53</v>
      </c>
      <c r="O533" s="5">
        <v>290.47000000000003</v>
      </c>
      <c r="P533" s="5">
        <v>2.79</v>
      </c>
      <c r="Q533" s="5">
        <v>0.84</v>
      </c>
      <c r="R533" s="5">
        <v>8.26</v>
      </c>
      <c r="S533" s="5">
        <v>2498</v>
      </c>
    </row>
    <row r="534" spans="1:19">
      <c r="A534" s="2" t="s">
        <v>2352</v>
      </c>
      <c r="B534" s="2" t="s">
        <v>2353</v>
      </c>
      <c r="C534" s="2" t="s">
        <v>69</v>
      </c>
      <c r="D534" s="2" t="s">
        <v>236</v>
      </c>
      <c r="E534" s="2" t="s">
        <v>237</v>
      </c>
      <c r="F534" s="2" t="s">
        <v>2354</v>
      </c>
      <c r="G534" s="2" t="s">
        <v>134</v>
      </c>
      <c r="H534" s="2" t="s">
        <v>26</v>
      </c>
      <c r="I534" s="2" t="s">
        <v>95</v>
      </c>
      <c r="J534" s="9">
        <v>1000</v>
      </c>
      <c r="K534" s="9">
        <v>2311</v>
      </c>
      <c r="L534" s="5">
        <v>75</v>
      </c>
      <c r="M534" s="5">
        <v>3</v>
      </c>
      <c r="N534" s="5">
        <v>35.200000000000003</v>
      </c>
      <c r="O534" s="5">
        <v>191.57</v>
      </c>
      <c r="P534" s="5">
        <v>3.25</v>
      </c>
      <c r="Q534" s="5">
        <v>0.47</v>
      </c>
      <c r="R534" s="5">
        <v>11.73</v>
      </c>
      <c r="S534" s="5">
        <v>5194</v>
      </c>
    </row>
    <row r="535" spans="1:19">
      <c r="A535" s="2" t="s">
        <v>2355</v>
      </c>
      <c r="B535" s="2" t="s">
        <v>2356</v>
      </c>
      <c r="C535" s="2" t="s">
        <v>2357</v>
      </c>
      <c r="D535" s="2" t="s">
        <v>2358</v>
      </c>
      <c r="E535" s="2" t="s">
        <v>112</v>
      </c>
      <c r="F535" s="2" t="s">
        <v>801</v>
      </c>
      <c r="G535" s="2" t="s">
        <v>150</v>
      </c>
      <c r="H535" s="2" t="s">
        <v>26</v>
      </c>
      <c r="I535" s="2" t="s">
        <v>73</v>
      </c>
      <c r="J535" s="9">
        <v>100</v>
      </c>
      <c r="K535" s="9">
        <v>2388</v>
      </c>
      <c r="L535" s="5">
        <v>55</v>
      </c>
      <c r="M535" s="5">
        <v>1</v>
      </c>
      <c r="N535" s="5">
        <v>23.94</v>
      </c>
      <c r="O535" s="5">
        <v>67.17</v>
      </c>
      <c r="P535" s="5">
        <v>2.2999999999999998</v>
      </c>
      <c r="Q535" s="5">
        <v>0.44</v>
      </c>
      <c r="R535" s="5">
        <v>23.94</v>
      </c>
      <c r="S535" s="5">
        <v>2693</v>
      </c>
    </row>
    <row r="536" spans="1:19">
      <c r="A536" s="2" t="s">
        <v>2359</v>
      </c>
      <c r="B536" s="2" t="s">
        <v>799</v>
      </c>
      <c r="C536" s="2" t="s">
        <v>2360</v>
      </c>
      <c r="D536" s="2" t="s">
        <v>1065</v>
      </c>
      <c r="E536" s="2" t="s">
        <v>125</v>
      </c>
      <c r="F536" s="2" t="s">
        <v>2361</v>
      </c>
      <c r="G536" s="2" t="s">
        <v>42</v>
      </c>
      <c r="H536" s="2" t="s">
        <v>26</v>
      </c>
      <c r="I536" s="2" t="s">
        <v>300</v>
      </c>
      <c r="J536" s="9">
        <v>100</v>
      </c>
      <c r="K536" s="9">
        <v>1982</v>
      </c>
      <c r="L536" s="5">
        <v>60</v>
      </c>
      <c r="M536" s="5">
        <v>0</v>
      </c>
      <c r="N536" s="5">
        <v>45.41</v>
      </c>
      <c r="O536" s="5">
        <v>0</v>
      </c>
      <c r="P536" s="5">
        <v>3.03</v>
      </c>
      <c r="Q536" s="5">
        <v>0.76</v>
      </c>
      <c r="R536" s="5">
        <v>0</v>
      </c>
      <c r="S536" s="5">
        <v>5000</v>
      </c>
    </row>
    <row r="537" spans="1:19">
      <c r="A537" s="2" t="s">
        <v>2362</v>
      </c>
      <c r="B537" s="2" t="s">
        <v>2363</v>
      </c>
      <c r="C537" s="2" t="s">
        <v>2364</v>
      </c>
      <c r="D537" s="2" t="s">
        <v>2365</v>
      </c>
      <c r="E537" s="2" t="s">
        <v>125</v>
      </c>
      <c r="F537" s="2" t="s">
        <v>2366</v>
      </c>
      <c r="G537" s="2" t="s">
        <v>312</v>
      </c>
      <c r="H537" s="2" t="s">
        <v>26</v>
      </c>
      <c r="I537" s="2" t="s">
        <v>27</v>
      </c>
      <c r="J537" s="9">
        <v>300</v>
      </c>
      <c r="K537" s="9">
        <v>2345</v>
      </c>
      <c r="L537" s="5">
        <v>99</v>
      </c>
      <c r="M537" s="5">
        <v>4</v>
      </c>
      <c r="N537" s="5">
        <v>40.98</v>
      </c>
      <c r="O537" s="5">
        <v>257.89</v>
      </c>
      <c r="P537" s="5">
        <v>4.22</v>
      </c>
      <c r="Q537" s="5">
        <v>0.41</v>
      </c>
      <c r="R537" s="5">
        <v>10.24</v>
      </c>
      <c r="S537" s="5">
        <v>4000</v>
      </c>
    </row>
    <row r="538" spans="1:19">
      <c r="A538" s="2" t="s">
        <v>2367</v>
      </c>
      <c r="B538" s="2" t="s">
        <v>2368</v>
      </c>
      <c r="C538" s="2" t="s">
        <v>2369</v>
      </c>
      <c r="D538" s="2" t="s">
        <v>655</v>
      </c>
      <c r="E538" s="2" t="s">
        <v>125</v>
      </c>
      <c r="F538" s="2" t="s">
        <v>2370</v>
      </c>
      <c r="G538" s="2" t="s">
        <v>134</v>
      </c>
      <c r="H538" s="2" t="s">
        <v>26</v>
      </c>
      <c r="I538" s="2" t="s">
        <v>35</v>
      </c>
      <c r="J538" s="9">
        <v>500</v>
      </c>
      <c r="K538" s="9">
        <v>2445</v>
      </c>
      <c r="L538" s="5">
        <v>37</v>
      </c>
      <c r="M538" s="5">
        <v>3</v>
      </c>
      <c r="N538" s="5">
        <v>28.45</v>
      </c>
      <c r="O538" s="5">
        <v>154.28</v>
      </c>
      <c r="P538" s="5">
        <v>1.51</v>
      </c>
      <c r="Q538" s="5">
        <v>0.77</v>
      </c>
      <c r="R538" s="5">
        <v>9.48</v>
      </c>
      <c r="S538" s="5">
        <v>1660</v>
      </c>
    </row>
    <row r="539" spans="1:19">
      <c r="A539" s="2" t="s">
        <v>2371</v>
      </c>
      <c r="B539" s="2" t="s">
        <v>2372</v>
      </c>
      <c r="C539" s="2" t="s">
        <v>2373</v>
      </c>
      <c r="D539" s="2" t="s">
        <v>2374</v>
      </c>
      <c r="E539" s="2" t="s">
        <v>125</v>
      </c>
      <c r="F539" s="2" t="s">
        <v>2375</v>
      </c>
      <c r="G539" s="2" t="s">
        <v>134</v>
      </c>
      <c r="H539" s="2" t="s">
        <v>26</v>
      </c>
      <c r="I539" s="2" t="s">
        <v>248</v>
      </c>
      <c r="J539" s="9">
        <v>800</v>
      </c>
      <c r="K539" s="9">
        <v>672</v>
      </c>
      <c r="L539" s="5">
        <v>21</v>
      </c>
      <c r="M539" s="5">
        <v>2</v>
      </c>
      <c r="N539" s="5">
        <v>10.49</v>
      </c>
      <c r="O539" s="5">
        <v>115.06</v>
      </c>
      <c r="P539" s="5">
        <v>3.12</v>
      </c>
      <c r="Q539" s="5">
        <v>0.5</v>
      </c>
      <c r="R539" s="5">
        <v>5.24</v>
      </c>
      <c r="S539" s="5">
        <v>4500</v>
      </c>
    </row>
    <row r="540" spans="1:19">
      <c r="A540" s="2" t="s">
        <v>2376</v>
      </c>
      <c r="B540" s="2" t="s">
        <v>2377</v>
      </c>
      <c r="C540" s="2" t="s">
        <v>2378</v>
      </c>
      <c r="D540" s="2" t="s">
        <v>2379</v>
      </c>
      <c r="E540" s="2" t="s">
        <v>40</v>
      </c>
      <c r="F540" s="2" t="s">
        <v>2380</v>
      </c>
      <c r="G540" s="2" t="s">
        <v>161</v>
      </c>
      <c r="H540" s="2" t="s">
        <v>26</v>
      </c>
      <c r="I540" s="2" t="s">
        <v>127</v>
      </c>
      <c r="J540" s="9">
        <v>500</v>
      </c>
      <c r="K540" s="9">
        <v>1364</v>
      </c>
      <c r="L540" s="5">
        <v>51</v>
      </c>
      <c r="M540" s="5">
        <v>4</v>
      </c>
      <c r="N540" s="5">
        <v>21.35</v>
      </c>
      <c r="O540" s="5">
        <v>234.03</v>
      </c>
      <c r="P540" s="5">
        <v>3.74</v>
      </c>
      <c r="Q540" s="5">
        <v>0.42</v>
      </c>
      <c r="R540" s="5">
        <v>5.34</v>
      </c>
      <c r="S540" s="5">
        <v>3250</v>
      </c>
    </row>
    <row r="541" spans="1:19">
      <c r="A541" s="2" t="s">
        <v>2381</v>
      </c>
      <c r="B541" s="2" t="s">
        <v>1180</v>
      </c>
      <c r="C541" s="2" t="s">
        <v>129</v>
      </c>
      <c r="D541" s="2" t="s">
        <v>251</v>
      </c>
      <c r="E541" s="2" t="s">
        <v>23</v>
      </c>
      <c r="F541" s="2" t="s">
        <v>2382</v>
      </c>
      <c r="G541" s="2" t="s">
        <v>50</v>
      </c>
      <c r="H541" s="2" t="s">
        <v>26</v>
      </c>
      <c r="I541" s="2" t="s">
        <v>206</v>
      </c>
      <c r="J541" s="9">
        <v>700</v>
      </c>
      <c r="K541" s="9">
        <v>2159</v>
      </c>
      <c r="L541" s="5">
        <v>89</v>
      </c>
      <c r="M541" s="5">
        <v>2</v>
      </c>
      <c r="N541" s="5">
        <v>60.31</v>
      </c>
      <c r="O541" s="5">
        <v>88.2</v>
      </c>
      <c r="P541" s="5">
        <v>4.12</v>
      </c>
      <c r="Q541" s="5">
        <v>0.68</v>
      </c>
      <c r="R541" s="5">
        <v>30.16</v>
      </c>
      <c r="S541" s="5">
        <v>3469</v>
      </c>
    </row>
    <row r="542" spans="1:19">
      <c r="A542" s="2" t="s">
        <v>2383</v>
      </c>
      <c r="B542" s="2" t="s">
        <v>2384</v>
      </c>
      <c r="C542" s="2" t="s">
        <v>2385</v>
      </c>
      <c r="D542" s="2" t="s">
        <v>2386</v>
      </c>
      <c r="E542" s="2" t="s">
        <v>432</v>
      </c>
      <c r="F542" s="2" t="s">
        <v>2105</v>
      </c>
      <c r="G542" s="2" t="s">
        <v>58</v>
      </c>
      <c r="H542" s="2" t="s">
        <v>26</v>
      </c>
      <c r="I542" s="2" t="s">
        <v>293</v>
      </c>
      <c r="J542" s="9">
        <v>500</v>
      </c>
      <c r="K542" s="9">
        <v>2455</v>
      </c>
      <c r="L542" s="5">
        <v>47</v>
      </c>
      <c r="M542" s="5">
        <v>0</v>
      </c>
      <c r="N542" s="5">
        <v>27.68</v>
      </c>
      <c r="O542" s="5">
        <v>0</v>
      </c>
      <c r="P542" s="5">
        <v>1.91</v>
      </c>
      <c r="Q542" s="5">
        <v>0.59</v>
      </c>
      <c r="R542" s="5">
        <v>0</v>
      </c>
      <c r="S542" s="5">
        <v>2200</v>
      </c>
    </row>
    <row r="543" spans="1:19">
      <c r="A543" s="2" t="s">
        <v>2387</v>
      </c>
      <c r="B543" s="2" t="s">
        <v>529</v>
      </c>
      <c r="C543" s="2" t="s">
        <v>2388</v>
      </c>
      <c r="D543" s="2" t="s">
        <v>1593</v>
      </c>
      <c r="E543" s="2" t="s">
        <v>112</v>
      </c>
      <c r="F543" s="2" t="s">
        <v>2389</v>
      </c>
      <c r="G543" s="2" t="s">
        <v>50</v>
      </c>
      <c r="H543" s="2" t="s">
        <v>26</v>
      </c>
      <c r="I543" s="2" t="s">
        <v>356</v>
      </c>
      <c r="J543" s="9">
        <v>1000</v>
      </c>
      <c r="K543" s="9">
        <v>1065</v>
      </c>
      <c r="L543" s="5">
        <v>44</v>
      </c>
      <c r="M543" s="5">
        <v>1</v>
      </c>
      <c r="N543" s="5">
        <v>32.590000000000003</v>
      </c>
      <c r="O543" s="5">
        <v>55.63</v>
      </c>
      <c r="P543" s="5">
        <v>4.13</v>
      </c>
      <c r="Q543" s="5">
        <v>0.74</v>
      </c>
      <c r="R543" s="5">
        <v>32.590000000000003</v>
      </c>
      <c r="S543" s="5">
        <v>1100</v>
      </c>
    </row>
    <row r="544" spans="1:19">
      <c r="A544" s="2" t="s">
        <v>2390</v>
      </c>
      <c r="B544" s="2" t="s">
        <v>129</v>
      </c>
      <c r="C544" s="2" t="s">
        <v>501</v>
      </c>
      <c r="D544" s="2" t="s">
        <v>2391</v>
      </c>
      <c r="E544" s="2" t="s">
        <v>2392</v>
      </c>
      <c r="F544" s="2" t="s">
        <v>2393</v>
      </c>
      <c r="G544" s="2" t="s">
        <v>65</v>
      </c>
      <c r="H544" s="2" t="s">
        <v>26</v>
      </c>
      <c r="I544" s="2" t="s">
        <v>27</v>
      </c>
      <c r="J544" s="9">
        <v>300</v>
      </c>
      <c r="K544" s="9">
        <v>2165</v>
      </c>
      <c r="L544" s="5">
        <v>58</v>
      </c>
      <c r="M544" s="5">
        <v>0</v>
      </c>
      <c r="N544" s="5">
        <v>39.78</v>
      </c>
      <c r="O544" s="5">
        <v>0</v>
      </c>
      <c r="P544" s="5">
        <v>2.68</v>
      </c>
      <c r="Q544" s="5">
        <v>0.69</v>
      </c>
      <c r="R544" s="5">
        <v>0</v>
      </c>
      <c r="S544" s="5">
        <v>5000</v>
      </c>
    </row>
    <row r="545" spans="1:19">
      <c r="A545" s="2" t="s">
        <v>2394</v>
      </c>
      <c r="B545" s="2" t="s">
        <v>581</v>
      </c>
      <c r="C545" s="2" t="s">
        <v>1034</v>
      </c>
      <c r="D545" s="2" t="s">
        <v>2395</v>
      </c>
      <c r="E545" s="2" t="s">
        <v>526</v>
      </c>
      <c r="F545" s="2" t="s">
        <v>2396</v>
      </c>
      <c r="G545" s="2" t="s">
        <v>25</v>
      </c>
      <c r="H545" s="2" t="s">
        <v>26</v>
      </c>
      <c r="I545" s="2" t="s">
        <v>382</v>
      </c>
      <c r="J545" s="9">
        <v>400</v>
      </c>
      <c r="K545" s="9">
        <v>546</v>
      </c>
      <c r="L545" s="5">
        <v>22</v>
      </c>
      <c r="M545" s="5">
        <v>0</v>
      </c>
      <c r="N545" s="5">
        <v>10.44</v>
      </c>
      <c r="O545" s="5">
        <v>0</v>
      </c>
      <c r="P545" s="5">
        <v>4.03</v>
      </c>
      <c r="Q545" s="5">
        <v>0.47</v>
      </c>
      <c r="R545" s="5">
        <v>0</v>
      </c>
      <c r="S545" s="5">
        <v>3300</v>
      </c>
    </row>
    <row r="546" spans="1:19">
      <c r="A546" s="2" t="s">
        <v>2397</v>
      </c>
      <c r="B546" s="2" t="s">
        <v>2398</v>
      </c>
      <c r="C546" s="2" t="s">
        <v>767</v>
      </c>
      <c r="D546" s="2" t="s">
        <v>755</v>
      </c>
      <c r="E546" s="2" t="s">
        <v>188</v>
      </c>
      <c r="F546" s="2" t="s">
        <v>2399</v>
      </c>
      <c r="G546" s="2" t="s">
        <v>102</v>
      </c>
      <c r="H546" s="2" t="s">
        <v>26</v>
      </c>
      <c r="I546" s="2" t="s">
        <v>313</v>
      </c>
      <c r="J546" s="9">
        <v>100</v>
      </c>
      <c r="K546" s="9">
        <v>1794</v>
      </c>
      <c r="L546" s="5">
        <v>74</v>
      </c>
      <c r="M546" s="5">
        <v>0</v>
      </c>
      <c r="N546" s="5">
        <v>43.52</v>
      </c>
      <c r="O546" s="5">
        <v>0</v>
      </c>
      <c r="P546" s="5">
        <v>4.12</v>
      </c>
      <c r="Q546" s="5">
        <v>0.59</v>
      </c>
      <c r="R546" s="5">
        <v>0</v>
      </c>
      <c r="S546" s="5">
        <v>7629</v>
      </c>
    </row>
    <row r="547" spans="1:19">
      <c r="A547" s="2" t="s">
        <v>2400</v>
      </c>
      <c r="B547" s="2" t="s">
        <v>2401</v>
      </c>
      <c r="C547" s="2" t="s">
        <v>1231</v>
      </c>
      <c r="D547" s="2" t="s">
        <v>2402</v>
      </c>
      <c r="E547" s="2" t="s">
        <v>188</v>
      </c>
      <c r="F547" s="2" t="s">
        <v>2403</v>
      </c>
      <c r="G547" s="2" t="s">
        <v>253</v>
      </c>
      <c r="H547" s="2" t="s">
        <v>26</v>
      </c>
      <c r="I547" s="2" t="s">
        <v>80</v>
      </c>
      <c r="J547" s="9">
        <v>700</v>
      </c>
      <c r="K547" s="9">
        <v>940</v>
      </c>
      <c r="L547" s="5">
        <v>23</v>
      </c>
      <c r="M547" s="5">
        <v>0</v>
      </c>
      <c r="N547" s="5">
        <v>13.18</v>
      </c>
      <c r="O547" s="5">
        <v>0</v>
      </c>
      <c r="P547" s="5">
        <v>2.4500000000000002</v>
      </c>
      <c r="Q547" s="5">
        <v>0.56999999999999995</v>
      </c>
      <c r="R547" s="5">
        <v>0</v>
      </c>
      <c r="S547" s="5">
        <v>2500</v>
      </c>
    </row>
    <row r="548" spans="1:19">
      <c r="A548" s="2" t="s">
        <v>2404</v>
      </c>
      <c r="B548" s="2" t="s">
        <v>2405</v>
      </c>
      <c r="C548" s="2" t="s">
        <v>2406</v>
      </c>
      <c r="D548" s="2" t="s">
        <v>2176</v>
      </c>
      <c r="E548" s="2" t="s">
        <v>112</v>
      </c>
      <c r="F548" s="2" t="s">
        <v>2407</v>
      </c>
      <c r="G548" s="2" t="s">
        <v>42</v>
      </c>
      <c r="H548" s="2" t="s">
        <v>26</v>
      </c>
      <c r="I548" s="2" t="s">
        <v>127</v>
      </c>
      <c r="J548" s="9">
        <v>800</v>
      </c>
      <c r="K548" s="9">
        <v>1525</v>
      </c>
      <c r="L548" s="5">
        <v>40</v>
      </c>
      <c r="M548" s="5">
        <v>1</v>
      </c>
      <c r="N548" s="5">
        <v>18.43</v>
      </c>
      <c r="O548" s="5">
        <v>74.819999999999993</v>
      </c>
      <c r="P548" s="5">
        <v>2.62</v>
      </c>
      <c r="Q548" s="5">
        <v>0.46</v>
      </c>
      <c r="R548" s="5">
        <v>18.43</v>
      </c>
      <c r="S548" s="5">
        <v>3333</v>
      </c>
    </row>
    <row r="549" spans="1:19">
      <c r="A549" s="2" t="s">
        <v>2408</v>
      </c>
      <c r="B549" s="2" t="s">
        <v>340</v>
      </c>
      <c r="C549" s="2" t="s">
        <v>664</v>
      </c>
      <c r="D549" s="2" t="s">
        <v>909</v>
      </c>
      <c r="E549" s="2" t="s">
        <v>222</v>
      </c>
      <c r="F549" s="2" t="s">
        <v>24</v>
      </c>
      <c r="G549" s="2" t="s">
        <v>50</v>
      </c>
      <c r="H549" s="2" t="s">
        <v>26</v>
      </c>
      <c r="I549" s="2" t="s">
        <v>356</v>
      </c>
      <c r="J549" s="9">
        <v>400</v>
      </c>
      <c r="K549" s="9">
        <v>2283</v>
      </c>
      <c r="L549" s="5">
        <v>79</v>
      </c>
      <c r="M549" s="5">
        <v>8</v>
      </c>
      <c r="N549" s="5">
        <v>40.770000000000003</v>
      </c>
      <c r="O549" s="5">
        <v>294.54000000000002</v>
      </c>
      <c r="P549" s="5">
        <v>3.46</v>
      </c>
      <c r="Q549" s="5">
        <v>0.52</v>
      </c>
      <c r="R549" s="5">
        <v>5.0999999999999996</v>
      </c>
      <c r="S549" s="5">
        <v>1321</v>
      </c>
    </row>
    <row r="550" spans="1:19">
      <c r="A550" s="2" t="s">
        <v>2409</v>
      </c>
      <c r="B550" s="2" t="s">
        <v>813</v>
      </c>
      <c r="C550" s="2" t="s">
        <v>2410</v>
      </c>
      <c r="D550" s="2" t="s">
        <v>855</v>
      </c>
      <c r="E550" s="2" t="s">
        <v>112</v>
      </c>
      <c r="F550" s="2" t="s">
        <v>2411</v>
      </c>
      <c r="G550" s="2" t="s">
        <v>65</v>
      </c>
      <c r="H550" s="2" t="s">
        <v>26</v>
      </c>
      <c r="I550" s="2" t="s">
        <v>300</v>
      </c>
      <c r="J550" s="9">
        <v>600</v>
      </c>
      <c r="K550" s="9">
        <v>1144</v>
      </c>
      <c r="L550" s="5">
        <v>47</v>
      </c>
      <c r="M550" s="5">
        <v>0</v>
      </c>
      <c r="N550" s="5">
        <v>29.17</v>
      </c>
      <c r="O550" s="5">
        <v>0</v>
      </c>
      <c r="P550" s="5">
        <v>4.1100000000000003</v>
      </c>
      <c r="Q550" s="5">
        <v>0.62</v>
      </c>
      <c r="R550" s="5">
        <v>0</v>
      </c>
      <c r="S550" s="5">
        <v>1900</v>
      </c>
    </row>
    <row r="551" spans="1:19">
      <c r="A551" s="2" t="s">
        <v>2412</v>
      </c>
      <c r="B551" s="2" t="s">
        <v>569</v>
      </c>
      <c r="C551" s="2" t="s">
        <v>21</v>
      </c>
      <c r="D551" s="2" t="s">
        <v>264</v>
      </c>
      <c r="E551" s="2" t="s">
        <v>23</v>
      </c>
      <c r="F551" s="2" t="s">
        <v>2413</v>
      </c>
      <c r="G551" s="2" t="s">
        <v>50</v>
      </c>
      <c r="H551" s="2" t="s">
        <v>26</v>
      </c>
      <c r="I551" s="2" t="s">
        <v>382</v>
      </c>
      <c r="J551" s="9">
        <v>600</v>
      </c>
      <c r="K551" s="9">
        <v>1233</v>
      </c>
      <c r="L551" s="5">
        <v>19</v>
      </c>
      <c r="M551" s="5">
        <v>0</v>
      </c>
      <c r="N551" s="5">
        <v>14.13</v>
      </c>
      <c r="O551" s="5">
        <v>0</v>
      </c>
      <c r="P551" s="5">
        <v>1.54</v>
      </c>
      <c r="Q551" s="5">
        <v>0.74</v>
      </c>
      <c r="R551" s="5">
        <v>0</v>
      </c>
      <c r="S551" s="5">
        <v>5000</v>
      </c>
    </row>
    <row r="552" spans="1:19">
      <c r="A552" s="2" t="s">
        <v>2414</v>
      </c>
      <c r="B552" s="2" t="s">
        <v>1866</v>
      </c>
      <c r="C552" s="2" t="s">
        <v>947</v>
      </c>
      <c r="D552" s="2" t="s">
        <v>655</v>
      </c>
      <c r="E552" s="2" t="s">
        <v>125</v>
      </c>
      <c r="F552" s="2" t="s">
        <v>2415</v>
      </c>
      <c r="G552" s="2" t="s">
        <v>161</v>
      </c>
      <c r="H552" s="2" t="s">
        <v>26</v>
      </c>
      <c r="I552" s="2" t="s">
        <v>51</v>
      </c>
      <c r="J552" s="9">
        <v>600</v>
      </c>
      <c r="K552" s="9">
        <v>820</v>
      </c>
      <c r="L552" s="5">
        <v>28</v>
      </c>
      <c r="M552" s="5">
        <v>1</v>
      </c>
      <c r="N552" s="5">
        <v>16.52</v>
      </c>
      <c r="O552" s="5">
        <v>70.69</v>
      </c>
      <c r="P552" s="5">
        <v>3.41</v>
      </c>
      <c r="Q552" s="5">
        <v>0.59</v>
      </c>
      <c r="R552" s="5">
        <v>16.52</v>
      </c>
      <c r="S552" s="5">
        <v>1374</v>
      </c>
    </row>
    <row r="553" spans="1:19">
      <c r="A553" s="2" t="s">
        <v>2416</v>
      </c>
      <c r="B553" s="2" t="s">
        <v>2417</v>
      </c>
      <c r="C553" s="2" t="s">
        <v>2418</v>
      </c>
      <c r="D553" s="2" t="s">
        <v>2419</v>
      </c>
      <c r="E553" s="2" t="s">
        <v>132</v>
      </c>
      <c r="F553" s="2" t="s">
        <v>2420</v>
      </c>
      <c r="G553" s="2" t="s">
        <v>42</v>
      </c>
      <c r="H553" s="2" t="s">
        <v>26</v>
      </c>
      <c r="I553" s="2" t="s">
        <v>382</v>
      </c>
      <c r="J553" s="9">
        <v>800</v>
      </c>
      <c r="K553" s="9">
        <v>2307</v>
      </c>
      <c r="L553" s="5">
        <v>89</v>
      </c>
      <c r="M553" s="5">
        <v>0</v>
      </c>
      <c r="N553" s="5">
        <v>46.47</v>
      </c>
      <c r="O553" s="5">
        <v>0</v>
      </c>
      <c r="P553" s="5">
        <v>3.86</v>
      </c>
      <c r="Q553" s="5">
        <v>0.52</v>
      </c>
      <c r="R553" s="5">
        <v>0</v>
      </c>
      <c r="S553" s="5">
        <v>3900</v>
      </c>
    </row>
    <row r="554" spans="1:19">
      <c r="A554" s="2" t="s">
        <v>2421</v>
      </c>
      <c r="B554" s="2" t="s">
        <v>2422</v>
      </c>
      <c r="C554" s="2" t="s">
        <v>984</v>
      </c>
      <c r="D554" s="2" t="s">
        <v>2423</v>
      </c>
      <c r="E554" s="2" t="s">
        <v>432</v>
      </c>
      <c r="F554" s="2" t="s">
        <v>2424</v>
      </c>
      <c r="G554" s="2" t="s">
        <v>94</v>
      </c>
      <c r="H554" s="2" t="s">
        <v>26</v>
      </c>
      <c r="I554" s="2" t="s">
        <v>27</v>
      </c>
      <c r="J554" s="9">
        <v>500</v>
      </c>
      <c r="K554" s="9">
        <v>2386</v>
      </c>
      <c r="L554" s="5">
        <v>68</v>
      </c>
      <c r="M554" s="5">
        <v>2</v>
      </c>
      <c r="N554" s="5">
        <v>31.84</v>
      </c>
      <c r="O554" s="5">
        <v>102.71</v>
      </c>
      <c r="P554" s="5">
        <v>2.85</v>
      </c>
      <c r="Q554" s="5">
        <v>0.47</v>
      </c>
      <c r="R554" s="5">
        <v>15.92</v>
      </c>
      <c r="S554" s="5">
        <v>2250</v>
      </c>
    </row>
    <row r="555" spans="1:19">
      <c r="A555" s="2" t="s">
        <v>2425</v>
      </c>
      <c r="B555" s="2" t="s">
        <v>2426</v>
      </c>
      <c r="C555" s="2" t="s">
        <v>1388</v>
      </c>
      <c r="D555" s="2" t="s">
        <v>2083</v>
      </c>
      <c r="E555" s="2" t="s">
        <v>1688</v>
      </c>
      <c r="F555" s="2" t="s">
        <v>2427</v>
      </c>
      <c r="G555" s="2" t="s">
        <v>94</v>
      </c>
      <c r="H555" s="2" t="s">
        <v>26</v>
      </c>
      <c r="I555" s="2" t="s">
        <v>177</v>
      </c>
      <c r="J555" s="9">
        <v>400</v>
      </c>
      <c r="K555" s="9">
        <v>1960</v>
      </c>
      <c r="L555" s="5">
        <v>29</v>
      </c>
      <c r="M555" s="5">
        <v>0</v>
      </c>
      <c r="N555" s="5">
        <v>22.49</v>
      </c>
      <c r="O555" s="5">
        <v>0</v>
      </c>
      <c r="P555" s="5">
        <v>1.48</v>
      </c>
      <c r="Q555" s="5">
        <v>0.78</v>
      </c>
      <c r="R555" s="5">
        <v>0</v>
      </c>
      <c r="S555" s="5">
        <v>1896</v>
      </c>
    </row>
    <row r="556" spans="1:19">
      <c r="A556" s="2" t="s">
        <v>2428</v>
      </c>
      <c r="B556" s="2" t="s">
        <v>1787</v>
      </c>
      <c r="C556" s="2" t="s">
        <v>2429</v>
      </c>
      <c r="D556" s="2" t="s">
        <v>2430</v>
      </c>
      <c r="E556" s="2" t="s">
        <v>132</v>
      </c>
      <c r="F556" s="2" t="s">
        <v>2431</v>
      </c>
      <c r="G556" s="2" t="s">
        <v>312</v>
      </c>
      <c r="H556" s="2" t="s">
        <v>26</v>
      </c>
      <c r="I556" s="2" t="s">
        <v>95</v>
      </c>
      <c r="J556" s="9">
        <v>400</v>
      </c>
      <c r="K556" s="9">
        <v>1089</v>
      </c>
      <c r="L556" s="5">
        <v>28</v>
      </c>
      <c r="M556" s="5">
        <v>1</v>
      </c>
      <c r="N556" s="5">
        <v>22.65</v>
      </c>
      <c r="O556" s="5">
        <v>42.88</v>
      </c>
      <c r="P556" s="5">
        <v>2.57</v>
      </c>
      <c r="Q556" s="5">
        <v>0.81</v>
      </c>
      <c r="R556" s="5">
        <v>22.65</v>
      </c>
      <c r="S556" s="5">
        <v>1250</v>
      </c>
    </row>
    <row r="557" spans="1:19">
      <c r="A557" s="2" t="s">
        <v>2432</v>
      </c>
      <c r="B557" s="2" t="s">
        <v>2433</v>
      </c>
      <c r="C557" s="2" t="s">
        <v>1320</v>
      </c>
      <c r="D557" s="2" t="s">
        <v>829</v>
      </c>
      <c r="E557" s="2" t="s">
        <v>112</v>
      </c>
      <c r="F557" s="2" t="s">
        <v>2434</v>
      </c>
      <c r="G557" s="2" t="s">
        <v>161</v>
      </c>
      <c r="H557" s="2" t="s">
        <v>26</v>
      </c>
      <c r="I557" s="2" t="s">
        <v>458</v>
      </c>
      <c r="J557" s="9">
        <v>700</v>
      </c>
      <c r="K557" s="9">
        <v>828</v>
      </c>
      <c r="L557" s="5">
        <v>35</v>
      </c>
      <c r="M557" s="5">
        <v>4</v>
      </c>
      <c r="N557" s="5">
        <v>16.7</v>
      </c>
      <c r="O557" s="5">
        <v>176.21</v>
      </c>
      <c r="P557" s="5">
        <v>4.2300000000000004</v>
      </c>
      <c r="Q557" s="5">
        <v>0.48</v>
      </c>
      <c r="R557" s="5">
        <v>4.18</v>
      </c>
      <c r="S557" s="5">
        <v>2800</v>
      </c>
    </row>
    <row r="558" spans="1:19">
      <c r="A558" s="2" t="s">
        <v>2435</v>
      </c>
      <c r="B558" s="2" t="s">
        <v>1866</v>
      </c>
      <c r="C558" s="2" t="s">
        <v>1266</v>
      </c>
      <c r="D558" s="2" t="s">
        <v>2436</v>
      </c>
      <c r="E558" s="2" t="s">
        <v>222</v>
      </c>
      <c r="F558" s="2" t="s">
        <v>2437</v>
      </c>
      <c r="G558" s="2" t="s">
        <v>312</v>
      </c>
      <c r="H558" s="2" t="s">
        <v>26</v>
      </c>
      <c r="I558" s="2" t="s">
        <v>51</v>
      </c>
      <c r="J558" s="9">
        <v>100</v>
      </c>
      <c r="K558" s="9">
        <v>1045</v>
      </c>
      <c r="L558" s="5">
        <v>24</v>
      </c>
      <c r="M558" s="5">
        <v>0</v>
      </c>
      <c r="N558" s="5">
        <v>20.02</v>
      </c>
      <c r="O558" s="5">
        <v>0</v>
      </c>
      <c r="P558" s="5">
        <v>2.2999999999999998</v>
      </c>
      <c r="Q558" s="5">
        <v>0.83</v>
      </c>
      <c r="R558" s="5">
        <v>0</v>
      </c>
      <c r="S558" s="5">
        <v>5001</v>
      </c>
    </row>
    <row r="559" spans="1:19">
      <c r="A559" s="2" t="s">
        <v>2438</v>
      </c>
      <c r="B559" s="2" t="s">
        <v>2439</v>
      </c>
      <c r="C559" s="2" t="s">
        <v>2440</v>
      </c>
      <c r="D559" s="2" t="s">
        <v>1185</v>
      </c>
      <c r="E559" s="2" t="s">
        <v>40</v>
      </c>
      <c r="F559" s="2" t="s">
        <v>2441</v>
      </c>
      <c r="G559" s="2" t="s">
        <v>167</v>
      </c>
      <c r="H559" s="2" t="s">
        <v>26</v>
      </c>
      <c r="I559" s="2" t="s">
        <v>43</v>
      </c>
      <c r="J559" s="9">
        <v>100</v>
      </c>
      <c r="K559" s="9">
        <v>2261</v>
      </c>
      <c r="L559" s="5">
        <v>80</v>
      </c>
      <c r="M559" s="5">
        <v>3</v>
      </c>
      <c r="N559" s="5">
        <v>43.51</v>
      </c>
      <c r="O559" s="5">
        <v>210.54</v>
      </c>
      <c r="P559" s="5">
        <v>3.54</v>
      </c>
      <c r="Q559" s="5">
        <v>0.54</v>
      </c>
      <c r="R559" s="5">
        <v>14.5</v>
      </c>
      <c r="S559" s="5">
        <v>4000</v>
      </c>
    </row>
    <row r="560" spans="1:19">
      <c r="A560" s="2" t="s">
        <v>2442</v>
      </c>
      <c r="B560" s="2" t="s">
        <v>2443</v>
      </c>
      <c r="C560" s="2" t="s">
        <v>2444</v>
      </c>
      <c r="D560" s="2" t="s">
        <v>2445</v>
      </c>
      <c r="E560" s="2" t="s">
        <v>23</v>
      </c>
      <c r="F560" s="2" t="s">
        <v>2446</v>
      </c>
      <c r="G560" s="2" t="s">
        <v>260</v>
      </c>
      <c r="H560" s="2" t="s">
        <v>26</v>
      </c>
      <c r="I560" s="2" t="s">
        <v>300</v>
      </c>
      <c r="J560" s="9">
        <v>500</v>
      </c>
      <c r="K560" s="9">
        <v>1938</v>
      </c>
      <c r="L560" s="5">
        <v>54</v>
      </c>
      <c r="M560" s="5">
        <v>6</v>
      </c>
      <c r="N560" s="5">
        <v>32.9</v>
      </c>
      <c r="O560" s="5">
        <v>359.63</v>
      </c>
      <c r="P560" s="5">
        <v>2.79</v>
      </c>
      <c r="Q560" s="5">
        <v>0.61</v>
      </c>
      <c r="R560" s="5">
        <v>5.48</v>
      </c>
      <c r="S560" s="5">
        <v>3200</v>
      </c>
    </row>
    <row r="561" spans="1:19">
      <c r="A561" s="2" t="s">
        <v>2447</v>
      </c>
      <c r="B561" s="2" t="s">
        <v>454</v>
      </c>
      <c r="C561" s="2" t="s">
        <v>2448</v>
      </c>
      <c r="D561" s="2" t="s">
        <v>416</v>
      </c>
      <c r="E561" s="2" t="s">
        <v>23</v>
      </c>
      <c r="F561" s="2" t="s">
        <v>2449</v>
      </c>
      <c r="G561" s="2" t="s">
        <v>260</v>
      </c>
      <c r="H561" s="2" t="s">
        <v>26</v>
      </c>
      <c r="I561" s="2" t="s">
        <v>73</v>
      </c>
      <c r="J561" s="9">
        <v>100</v>
      </c>
      <c r="K561" s="9">
        <v>529</v>
      </c>
      <c r="L561" s="5">
        <v>15</v>
      </c>
      <c r="M561" s="5">
        <v>0</v>
      </c>
      <c r="N561" s="5">
        <v>11.04</v>
      </c>
      <c r="O561" s="5">
        <v>0</v>
      </c>
      <c r="P561" s="5">
        <v>2.84</v>
      </c>
      <c r="Q561" s="5">
        <v>0.74</v>
      </c>
      <c r="R561" s="5">
        <v>0</v>
      </c>
      <c r="S561" s="5">
        <v>3200</v>
      </c>
    </row>
    <row r="562" spans="1:19">
      <c r="A562" s="2" t="s">
        <v>2450</v>
      </c>
      <c r="B562" s="2" t="s">
        <v>1907</v>
      </c>
      <c r="C562" s="2" t="s">
        <v>611</v>
      </c>
      <c r="D562" s="2" t="s">
        <v>31</v>
      </c>
      <c r="E562" s="2" t="s">
        <v>373</v>
      </c>
      <c r="F562" s="2" t="s">
        <v>2451</v>
      </c>
      <c r="G562" s="2" t="s">
        <v>87</v>
      </c>
      <c r="H562" s="2" t="s">
        <v>26</v>
      </c>
      <c r="I562" s="2" t="s">
        <v>140</v>
      </c>
      <c r="J562" s="9">
        <v>1000</v>
      </c>
      <c r="K562" s="9">
        <v>2242</v>
      </c>
      <c r="L562" s="5">
        <v>94</v>
      </c>
      <c r="M562" s="5">
        <v>9</v>
      </c>
      <c r="N562" s="5">
        <v>53.98</v>
      </c>
      <c r="O562" s="5">
        <v>617.12</v>
      </c>
      <c r="P562" s="5">
        <v>4.1900000000000004</v>
      </c>
      <c r="Q562" s="5">
        <v>0.56999999999999995</v>
      </c>
      <c r="R562" s="5">
        <v>6</v>
      </c>
      <c r="S562" s="5">
        <v>2000</v>
      </c>
    </row>
    <row r="563" spans="1:19">
      <c r="A563" s="2" t="s">
        <v>2452</v>
      </c>
      <c r="B563" s="2" t="s">
        <v>2453</v>
      </c>
      <c r="C563" s="2" t="s">
        <v>2454</v>
      </c>
      <c r="D563" s="2" t="s">
        <v>2455</v>
      </c>
      <c r="E563" s="2" t="s">
        <v>23</v>
      </c>
      <c r="F563" s="2" t="s">
        <v>2456</v>
      </c>
      <c r="G563" s="2" t="s">
        <v>65</v>
      </c>
      <c r="H563" s="2" t="s">
        <v>26</v>
      </c>
      <c r="I563" s="2" t="s">
        <v>66</v>
      </c>
      <c r="J563" s="9">
        <v>1000</v>
      </c>
      <c r="K563" s="9">
        <v>1471</v>
      </c>
      <c r="L563" s="5">
        <v>29</v>
      </c>
      <c r="M563" s="5">
        <v>0</v>
      </c>
      <c r="N563" s="5">
        <v>15.5</v>
      </c>
      <c r="O563" s="5">
        <v>0</v>
      </c>
      <c r="P563" s="5">
        <v>1.97</v>
      </c>
      <c r="Q563" s="5">
        <v>0.53</v>
      </c>
      <c r="R563" s="5">
        <v>0</v>
      </c>
      <c r="S563" s="5">
        <v>5500</v>
      </c>
    </row>
    <row r="564" spans="1:19">
      <c r="A564" s="2" t="s">
        <v>2457</v>
      </c>
      <c r="B564" s="2" t="s">
        <v>2458</v>
      </c>
      <c r="C564" s="2" t="s">
        <v>2459</v>
      </c>
      <c r="D564" s="2" t="s">
        <v>2460</v>
      </c>
      <c r="E564" s="2" t="s">
        <v>2461</v>
      </c>
      <c r="F564" s="2" t="s">
        <v>2462</v>
      </c>
      <c r="G564" s="2" t="s">
        <v>344</v>
      </c>
      <c r="H564" s="2" t="s">
        <v>26</v>
      </c>
      <c r="I564" s="2" t="s">
        <v>155</v>
      </c>
      <c r="J564" s="9">
        <v>700</v>
      </c>
      <c r="K564" s="9">
        <v>1514</v>
      </c>
      <c r="L564" s="5">
        <v>33</v>
      </c>
      <c r="M564" s="5">
        <v>0</v>
      </c>
      <c r="N564" s="5">
        <v>19.93</v>
      </c>
      <c r="O564" s="5">
        <v>0</v>
      </c>
      <c r="P564" s="5">
        <v>2.1800000000000002</v>
      </c>
      <c r="Q564" s="5">
        <v>0.6</v>
      </c>
      <c r="R564" s="5">
        <v>0</v>
      </c>
      <c r="S564" s="5">
        <v>2304</v>
      </c>
    </row>
    <row r="565" spans="1:19">
      <c r="A565" s="2" t="s">
        <v>2463</v>
      </c>
      <c r="B565" s="2" t="s">
        <v>539</v>
      </c>
      <c r="C565" s="2" t="s">
        <v>2464</v>
      </c>
      <c r="D565" s="2" t="s">
        <v>1830</v>
      </c>
      <c r="E565" s="2" t="s">
        <v>373</v>
      </c>
      <c r="F565" s="2" t="s">
        <v>2465</v>
      </c>
      <c r="G565" s="2" t="s">
        <v>266</v>
      </c>
      <c r="H565" s="2" t="s">
        <v>26</v>
      </c>
      <c r="I565" s="2" t="s">
        <v>73</v>
      </c>
      <c r="J565" s="9">
        <v>100</v>
      </c>
      <c r="K565" s="9">
        <v>1794</v>
      </c>
      <c r="L565" s="5">
        <v>50</v>
      </c>
      <c r="M565" s="5">
        <v>1</v>
      </c>
      <c r="N565" s="5">
        <v>28.49</v>
      </c>
      <c r="O565" s="5">
        <v>65.89</v>
      </c>
      <c r="P565" s="5">
        <v>2.79</v>
      </c>
      <c r="Q565" s="5">
        <v>0.56999999999999995</v>
      </c>
      <c r="R565" s="5">
        <v>28.49</v>
      </c>
      <c r="S565" s="5">
        <v>4949</v>
      </c>
    </row>
    <row r="566" spans="1:19">
      <c r="A566" s="2" t="s">
        <v>2466</v>
      </c>
      <c r="B566" s="2" t="s">
        <v>1291</v>
      </c>
      <c r="C566" s="2" t="s">
        <v>2467</v>
      </c>
      <c r="D566" s="2" t="s">
        <v>2468</v>
      </c>
      <c r="E566" s="2" t="s">
        <v>112</v>
      </c>
      <c r="F566" s="2" t="s">
        <v>2469</v>
      </c>
      <c r="G566" s="2" t="s">
        <v>72</v>
      </c>
      <c r="H566" s="2" t="s">
        <v>26</v>
      </c>
      <c r="I566" s="2" t="s">
        <v>382</v>
      </c>
      <c r="J566" s="9">
        <v>800</v>
      </c>
      <c r="K566" s="9">
        <v>1368</v>
      </c>
      <c r="L566" s="5">
        <v>41</v>
      </c>
      <c r="M566" s="5">
        <v>0</v>
      </c>
      <c r="N566" s="5">
        <v>27</v>
      </c>
      <c r="O566" s="5">
        <v>0</v>
      </c>
      <c r="P566" s="5">
        <v>3</v>
      </c>
      <c r="Q566" s="5">
        <v>0.66</v>
      </c>
      <c r="R566" s="5">
        <v>0</v>
      </c>
      <c r="S566" s="5">
        <v>3500</v>
      </c>
    </row>
    <row r="567" spans="1:19">
      <c r="A567" s="2" t="s">
        <v>2470</v>
      </c>
      <c r="B567" s="2" t="s">
        <v>2471</v>
      </c>
      <c r="C567" s="2" t="s">
        <v>1750</v>
      </c>
      <c r="D567" s="2" t="s">
        <v>2472</v>
      </c>
      <c r="E567" s="2" t="s">
        <v>56</v>
      </c>
      <c r="F567" s="2" t="s">
        <v>1842</v>
      </c>
      <c r="G567" s="2" t="s">
        <v>134</v>
      </c>
      <c r="H567" s="2" t="s">
        <v>26</v>
      </c>
      <c r="I567" s="2" t="s">
        <v>313</v>
      </c>
      <c r="J567" s="9">
        <v>300</v>
      </c>
      <c r="K567" s="9">
        <v>537</v>
      </c>
      <c r="L567" s="5">
        <v>11</v>
      </c>
      <c r="M567" s="5">
        <v>1</v>
      </c>
      <c r="N567" s="5">
        <v>7.96</v>
      </c>
      <c r="O567" s="5">
        <v>69.5</v>
      </c>
      <c r="P567" s="5">
        <v>2.0499999999999998</v>
      </c>
      <c r="Q567" s="5">
        <v>0.72</v>
      </c>
      <c r="R567" s="5">
        <v>7.96</v>
      </c>
      <c r="S567" s="5">
        <v>1768</v>
      </c>
    </row>
    <row r="568" spans="1:19">
      <c r="A568" s="2" t="s">
        <v>2473</v>
      </c>
      <c r="B568" s="2" t="s">
        <v>435</v>
      </c>
      <c r="C568" s="2" t="s">
        <v>2474</v>
      </c>
      <c r="D568" s="2" t="s">
        <v>2475</v>
      </c>
      <c r="E568" s="2" t="s">
        <v>492</v>
      </c>
      <c r="F568" s="2" t="s">
        <v>2476</v>
      </c>
      <c r="G568" s="2" t="s">
        <v>344</v>
      </c>
      <c r="H568" s="2" t="s">
        <v>26</v>
      </c>
      <c r="I568" s="2" t="s">
        <v>59</v>
      </c>
      <c r="J568" s="9">
        <v>400</v>
      </c>
      <c r="K568" s="9">
        <v>734</v>
      </c>
      <c r="L568" s="5">
        <v>29</v>
      </c>
      <c r="M568" s="5">
        <v>0</v>
      </c>
      <c r="N568" s="5">
        <v>11.97</v>
      </c>
      <c r="O568" s="5">
        <v>0</v>
      </c>
      <c r="P568" s="5">
        <v>3.95</v>
      </c>
      <c r="Q568" s="5">
        <v>0.41</v>
      </c>
      <c r="R568" s="5">
        <v>0</v>
      </c>
      <c r="S568" s="5">
        <v>1000</v>
      </c>
    </row>
    <row r="569" spans="1:19">
      <c r="A569" s="2" t="s">
        <v>2477</v>
      </c>
      <c r="B569" s="2" t="s">
        <v>2478</v>
      </c>
      <c r="C569" s="2" t="s">
        <v>2479</v>
      </c>
      <c r="D569" s="2" t="s">
        <v>372</v>
      </c>
      <c r="E569" s="2" t="s">
        <v>373</v>
      </c>
      <c r="F569" s="2" t="s">
        <v>2480</v>
      </c>
      <c r="G569" s="2" t="s">
        <v>72</v>
      </c>
      <c r="H569" s="2" t="s">
        <v>26</v>
      </c>
      <c r="I569" s="2" t="s">
        <v>135</v>
      </c>
      <c r="J569" s="9">
        <v>700</v>
      </c>
      <c r="K569" s="9">
        <v>1775</v>
      </c>
      <c r="L569" s="5">
        <v>50</v>
      </c>
      <c r="M569" s="5">
        <v>1</v>
      </c>
      <c r="N569" s="5">
        <v>31.14</v>
      </c>
      <c r="O569" s="5">
        <v>56.8</v>
      </c>
      <c r="P569" s="5">
        <v>2.82</v>
      </c>
      <c r="Q569" s="5">
        <v>0.62</v>
      </c>
      <c r="R569" s="5">
        <v>31.14</v>
      </c>
      <c r="S569" s="5">
        <v>3500</v>
      </c>
    </row>
    <row r="570" spans="1:19">
      <c r="A570" s="2" t="s">
        <v>2481</v>
      </c>
      <c r="B570" s="2" t="s">
        <v>555</v>
      </c>
      <c r="C570" s="2" t="s">
        <v>2482</v>
      </c>
      <c r="D570" s="2" t="s">
        <v>236</v>
      </c>
      <c r="E570" s="2" t="s">
        <v>237</v>
      </c>
      <c r="F570" s="2" t="s">
        <v>2483</v>
      </c>
      <c r="G570" s="2" t="s">
        <v>266</v>
      </c>
      <c r="H570" s="2" t="s">
        <v>26</v>
      </c>
      <c r="I570" s="2" t="s">
        <v>73</v>
      </c>
      <c r="J570" s="9">
        <v>800</v>
      </c>
      <c r="K570" s="9">
        <v>2023</v>
      </c>
      <c r="L570" s="5">
        <v>75</v>
      </c>
      <c r="M570" s="5">
        <v>6</v>
      </c>
      <c r="N570" s="5">
        <v>58.45</v>
      </c>
      <c r="O570" s="5">
        <v>218.26</v>
      </c>
      <c r="P570" s="5">
        <v>3.71</v>
      </c>
      <c r="Q570" s="5">
        <v>0.78</v>
      </c>
      <c r="R570" s="5">
        <v>9.74</v>
      </c>
      <c r="S570" s="5">
        <v>3298</v>
      </c>
    </row>
    <row r="571" spans="1:19">
      <c r="A571" s="2" t="s">
        <v>2484</v>
      </c>
      <c r="B571" s="2" t="s">
        <v>2485</v>
      </c>
      <c r="C571" s="2" t="s">
        <v>2486</v>
      </c>
      <c r="D571" s="2" t="s">
        <v>2487</v>
      </c>
      <c r="E571" s="2" t="s">
        <v>40</v>
      </c>
      <c r="F571" s="2" t="s">
        <v>2488</v>
      </c>
      <c r="G571" s="2" t="s">
        <v>94</v>
      </c>
      <c r="H571" s="2" t="s">
        <v>26</v>
      </c>
      <c r="I571" s="2" t="s">
        <v>43</v>
      </c>
      <c r="J571" s="9">
        <v>400</v>
      </c>
      <c r="K571" s="9">
        <v>1488</v>
      </c>
      <c r="L571" s="5">
        <v>40</v>
      </c>
      <c r="M571" s="5">
        <v>1</v>
      </c>
      <c r="N571" s="5">
        <v>16.97</v>
      </c>
      <c r="O571" s="5">
        <v>45.81</v>
      </c>
      <c r="P571" s="5">
        <v>2.69</v>
      </c>
      <c r="Q571" s="5">
        <v>0.42</v>
      </c>
      <c r="R571" s="5">
        <v>16.97</v>
      </c>
      <c r="S571" s="5">
        <v>5500</v>
      </c>
    </row>
    <row r="572" spans="1:19">
      <c r="A572" s="2" t="s">
        <v>2489</v>
      </c>
      <c r="B572" s="2" t="s">
        <v>1995</v>
      </c>
      <c r="C572" s="2" t="s">
        <v>2490</v>
      </c>
      <c r="D572" s="2" t="s">
        <v>2491</v>
      </c>
      <c r="E572" s="2" t="s">
        <v>298</v>
      </c>
      <c r="F572" s="2" t="s">
        <v>2492</v>
      </c>
      <c r="G572" s="2" t="s">
        <v>102</v>
      </c>
      <c r="H572" s="2" t="s">
        <v>26</v>
      </c>
      <c r="I572" s="2" t="s">
        <v>248</v>
      </c>
      <c r="J572" s="9">
        <v>300</v>
      </c>
      <c r="K572" s="9">
        <v>514</v>
      </c>
      <c r="L572" s="5">
        <v>19</v>
      </c>
      <c r="M572" s="5">
        <v>1</v>
      </c>
      <c r="N572" s="5">
        <v>14.51</v>
      </c>
      <c r="O572" s="5">
        <v>47.63</v>
      </c>
      <c r="P572" s="5">
        <v>3.7</v>
      </c>
      <c r="Q572" s="5">
        <v>0.76</v>
      </c>
      <c r="R572" s="5">
        <v>14.51</v>
      </c>
      <c r="S572" s="5">
        <v>3600</v>
      </c>
    </row>
    <row r="573" spans="1:19">
      <c r="A573" s="2" t="s">
        <v>2493</v>
      </c>
      <c r="B573" s="2" t="s">
        <v>2494</v>
      </c>
      <c r="C573" s="2" t="s">
        <v>2495</v>
      </c>
      <c r="D573" s="2" t="s">
        <v>2496</v>
      </c>
      <c r="E573" s="2" t="s">
        <v>276</v>
      </c>
      <c r="F573" s="2" t="s">
        <v>2497</v>
      </c>
      <c r="G573" s="2" t="s">
        <v>312</v>
      </c>
      <c r="H573" s="2" t="s">
        <v>26</v>
      </c>
      <c r="I573" s="2" t="s">
        <v>66</v>
      </c>
      <c r="J573" s="9">
        <v>800</v>
      </c>
      <c r="K573" s="9">
        <v>1512</v>
      </c>
      <c r="L573" s="5">
        <v>58</v>
      </c>
      <c r="M573" s="5">
        <v>6</v>
      </c>
      <c r="N573" s="5">
        <v>39.74</v>
      </c>
      <c r="O573" s="5">
        <v>235.12</v>
      </c>
      <c r="P573" s="5">
        <v>3.84</v>
      </c>
      <c r="Q573" s="5">
        <v>0.69</v>
      </c>
      <c r="R573" s="5">
        <v>6.62</v>
      </c>
      <c r="S573" s="5">
        <v>2500</v>
      </c>
    </row>
    <row r="574" spans="1:19">
      <c r="A574" s="2" t="s">
        <v>2498</v>
      </c>
      <c r="B574" s="2" t="s">
        <v>2499</v>
      </c>
      <c r="C574" s="2" t="s">
        <v>1295</v>
      </c>
      <c r="D574" s="2" t="s">
        <v>1412</v>
      </c>
      <c r="E574" s="2" t="s">
        <v>56</v>
      </c>
      <c r="F574" s="2" t="s">
        <v>2500</v>
      </c>
      <c r="G574" s="2" t="s">
        <v>72</v>
      </c>
      <c r="H574" s="2" t="s">
        <v>26</v>
      </c>
      <c r="I574" s="2" t="s">
        <v>35</v>
      </c>
      <c r="J574" s="9">
        <v>100</v>
      </c>
      <c r="K574" s="9">
        <v>2251</v>
      </c>
      <c r="L574" s="5">
        <v>39</v>
      </c>
      <c r="M574" s="5">
        <v>1</v>
      </c>
      <c r="N574" s="5">
        <v>24.58</v>
      </c>
      <c r="O574" s="5">
        <v>37.58</v>
      </c>
      <c r="P574" s="5">
        <v>1.73</v>
      </c>
      <c r="Q574" s="5">
        <v>0.63</v>
      </c>
      <c r="R574" s="5">
        <v>24.58</v>
      </c>
      <c r="S574" s="5">
        <v>1500</v>
      </c>
    </row>
    <row r="575" spans="1:19">
      <c r="A575" s="2" t="s">
        <v>2501</v>
      </c>
      <c r="B575" s="2" t="s">
        <v>475</v>
      </c>
      <c r="C575" s="2" t="s">
        <v>269</v>
      </c>
      <c r="D575" s="2" t="s">
        <v>2502</v>
      </c>
      <c r="E575" s="2" t="s">
        <v>276</v>
      </c>
      <c r="F575" s="2" t="s">
        <v>2503</v>
      </c>
      <c r="G575" s="2" t="s">
        <v>87</v>
      </c>
      <c r="H575" s="2" t="s">
        <v>26</v>
      </c>
      <c r="I575" s="2" t="s">
        <v>155</v>
      </c>
      <c r="J575" s="9">
        <v>500</v>
      </c>
      <c r="K575" s="9">
        <v>914</v>
      </c>
      <c r="L575" s="5">
        <v>24</v>
      </c>
      <c r="M575" s="5">
        <v>2</v>
      </c>
      <c r="N575" s="5">
        <v>10.66</v>
      </c>
      <c r="O575" s="5">
        <v>96.84</v>
      </c>
      <c r="P575" s="5">
        <v>2.63</v>
      </c>
      <c r="Q575" s="5">
        <v>0.44</v>
      </c>
      <c r="R575" s="5">
        <v>5.33</v>
      </c>
      <c r="S575" s="5">
        <v>2249</v>
      </c>
    </row>
    <row r="576" spans="1:19">
      <c r="A576" s="2" t="s">
        <v>2504</v>
      </c>
      <c r="B576" s="2" t="s">
        <v>2505</v>
      </c>
      <c r="C576" s="2" t="s">
        <v>30</v>
      </c>
      <c r="D576" s="2" t="s">
        <v>602</v>
      </c>
      <c r="E576" s="2" t="s">
        <v>40</v>
      </c>
      <c r="F576" s="2" t="s">
        <v>1919</v>
      </c>
      <c r="G576" s="2" t="s">
        <v>150</v>
      </c>
      <c r="H576" s="2" t="s">
        <v>26</v>
      </c>
      <c r="I576" s="2" t="s">
        <v>35</v>
      </c>
      <c r="J576" s="9">
        <v>800</v>
      </c>
      <c r="K576" s="9">
        <v>1632</v>
      </c>
      <c r="L576" s="5">
        <v>66</v>
      </c>
      <c r="M576" s="5">
        <v>2</v>
      </c>
      <c r="N576" s="5">
        <v>41.27</v>
      </c>
      <c r="O576" s="5">
        <v>95.8</v>
      </c>
      <c r="P576" s="5">
        <v>4.04</v>
      </c>
      <c r="Q576" s="5">
        <v>0.63</v>
      </c>
      <c r="R576" s="5">
        <v>20.64</v>
      </c>
      <c r="S576" s="5">
        <v>3300</v>
      </c>
    </row>
    <row r="577" spans="1:19">
      <c r="A577" s="2" t="s">
        <v>2506</v>
      </c>
      <c r="B577" s="2" t="s">
        <v>1134</v>
      </c>
      <c r="C577" s="2" t="s">
        <v>2507</v>
      </c>
      <c r="D577" s="2" t="s">
        <v>2508</v>
      </c>
      <c r="E577" s="2" t="s">
        <v>40</v>
      </c>
      <c r="F577" s="2" t="s">
        <v>2509</v>
      </c>
      <c r="G577" s="2" t="s">
        <v>42</v>
      </c>
      <c r="H577" s="2" t="s">
        <v>26</v>
      </c>
      <c r="I577" s="2" t="s">
        <v>293</v>
      </c>
      <c r="J577" s="9">
        <v>600</v>
      </c>
      <c r="K577" s="9">
        <v>627</v>
      </c>
      <c r="L577" s="5">
        <v>11</v>
      </c>
      <c r="M577" s="5">
        <v>0</v>
      </c>
      <c r="N577" s="5">
        <v>6.83</v>
      </c>
      <c r="O577" s="5">
        <v>0</v>
      </c>
      <c r="P577" s="5">
        <v>1.75</v>
      </c>
      <c r="Q577" s="5">
        <v>0.62</v>
      </c>
      <c r="R577" s="5">
        <v>0</v>
      </c>
      <c r="S577" s="5">
        <v>4800</v>
      </c>
    </row>
    <row r="578" spans="1:19">
      <c r="A578" s="2" t="s">
        <v>2510</v>
      </c>
      <c r="B578" s="2" t="s">
        <v>295</v>
      </c>
      <c r="C578" s="2" t="s">
        <v>2511</v>
      </c>
      <c r="D578" s="2" t="s">
        <v>2512</v>
      </c>
      <c r="E578" s="2" t="s">
        <v>112</v>
      </c>
      <c r="F578" s="2" t="s">
        <v>2513</v>
      </c>
      <c r="G578" s="2" t="s">
        <v>150</v>
      </c>
      <c r="H578" s="2" t="s">
        <v>26</v>
      </c>
      <c r="I578" s="2" t="s">
        <v>206</v>
      </c>
      <c r="J578" s="9">
        <v>300</v>
      </c>
      <c r="K578" s="9">
        <v>1984</v>
      </c>
      <c r="L578" s="5">
        <v>63</v>
      </c>
      <c r="M578" s="5">
        <v>2</v>
      </c>
      <c r="N578" s="5">
        <v>45.88</v>
      </c>
      <c r="O578" s="5">
        <v>108.27</v>
      </c>
      <c r="P578" s="5">
        <v>3.18</v>
      </c>
      <c r="Q578" s="5">
        <v>0.73</v>
      </c>
      <c r="R578" s="5">
        <v>22.94</v>
      </c>
      <c r="S578" s="5">
        <v>1000</v>
      </c>
    </row>
    <row r="579" spans="1:19">
      <c r="A579" s="2" t="s">
        <v>2514</v>
      </c>
      <c r="B579" s="2" t="s">
        <v>2515</v>
      </c>
      <c r="C579" s="2" t="s">
        <v>1745</v>
      </c>
      <c r="D579" s="2" t="s">
        <v>2516</v>
      </c>
      <c r="E579" s="2" t="s">
        <v>78</v>
      </c>
      <c r="F579" s="2" t="s">
        <v>2517</v>
      </c>
      <c r="G579" s="2" t="s">
        <v>344</v>
      </c>
      <c r="H579" s="2" t="s">
        <v>26</v>
      </c>
      <c r="I579" s="2" t="s">
        <v>293</v>
      </c>
      <c r="J579" s="9">
        <v>600</v>
      </c>
      <c r="K579" s="9">
        <v>1703</v>
      </c>
      <c r="L579" s="5">
        <v>45</v>
      </c>
      <c r="M579" s="5">
        <v>4</v>
      </c>
      <c r="N579" s="5">
        <v>20.239999999999998</v>
      </c>
      <c r="O579" s="5">
        <v>183.82</v>
      </c>
      <c r="P579" s="5">
        <v>2.64</v>
      </c>
      <c r="Q579" s="5">
        <v>0.45</v>
      </c>
      <c r="R579" s="5">
        <v>5.0599999999999996</v>
      </c>
      <c r="S579" s="5">
        <v>3000</v>
      </c>
    </row>
    <row r="580" spans="1:19">
      <c r="A580" s="2" t="s">
        <v>2518</v>
      </c>
      <c r="B580" s="2" t="s">
        <v>1225</v>
      </c>
      <c r="C580" s="2" t="s">
        <v>869</v>
      </c>
      <c r="D580" s="2" t="s">
        <v>2519</v>
      </c>
      <c r="E580" s="2" t="s">
        <v>258</v>
      </c>
      <c r="F580" s="2" t="s">
        <v>2520</v>
      </c>
      <c r="G580" s="2" t="s">
        <v>266</v>
      </c>
      <c r="H580" s="2" t="s">
        <v>26</v>
      </c>
      <c r="I580" s="2" t="s">
        <v>27</v>
      </c>
      <c r="J580" s="9">
        <v>600</v>
      </c>
      <c r="K580" s="9">
        <v>2085</v>
      </c>
      <c r="L580" s="5">
        <v>86</v>
      </c>
      <c r="M580" s="5">
        <v>3</v>
      </c>
      <c r="N580" s="5">
        <v>55.7</v>
      </c>
      <c r="O580" s="5">
        <v>121.23</v>
      </c>
      <c r="P580" s="5">
        <v>4.12</v>
      </c>
      <c r="Q580" s="5">
        <v>0.65</v>
      </c>
      <c r="R580" s="5">
        <v>18.57</v>
      </c>
      <c r="S580" s="5">
        <v>1300</v>
      </c>
    </row>
    <row r="581" spans="1:19">
      <c r="A581" s="2" t="s">
        <v>2521</v>
      </c>
      <c r="B581" s="2" t="s">
        <v>686</v>
      </c>
      <c r="C581" s="2" t="s">
        <v>740</v>
      </c>
      <c r="D581" s="2" t="s">
        <v>251</v>
      </c>
      <c r="E581" s="2" t="s">
        <v>23</v>
      </c>
      <c r="F581" s="2" t="s">
        <v>2522</v>
      </c>
      <c r="G581" s="2" t="s">
        <v>102</v>
      </c>
      <c r="H581" s="2" t="s">
        <v>26</v>
      </c>
      <c r="I581" s="2" t="s">
        <v>382</v>
      </c>
      <c r="J581" s="9">
        <v>200</v>
      </c>
      <c r="K581" s="9">
        <v>1657</v>
      </c>
      <c r="L581" s="5">
        <v>59</v>
      </c>
      <c r="M581" s="5">
        <v>5</v>
      </c>
      <c r="N581" s="5">
        <v>44.8</v>
      </c>
      <c r="O581" s="5">
        <v>318.82</v>
      </c>
      <c r="P581" s="5">
        <v>3.56</v>
      </c>
      <c r="Q581" s="5">
        <v>0.76</v>
      </c>
      <c r="R581" s="5">
        <v>8.9600000000000009</v>
      </c>
      <c r="S581" s="5">
        <v>2167</v>
      </c>
    </row>
    <row r="582" spans="1:19">
      <c r="A582" s="2" t="s">
        <v>2523</v>
      </c>
      <c r="B582" s="2" t="s">
        <v>2524</v>
      </c>
      <c r="C582" s="2" t="s">
        <v>2525</v>
      </c>
      <c r="D582" s="2" t="s">
        <v>2526</v>
      </c>
      <c r="E582" s="2" t="s">
        <v>188</v>
      </c>
      <c r="F582" s="2" t="s">
        <v>2527</v>
      </c>
      <c r="G582" s="2" t="s">
        <v>344</v>
      </c>
      <c r="H582" s="2" t="s">
        <v>26</v>
      </c>
      <c r="I582" s="2" t="s">
        <v>699</v>
      </c>
      <c r="J582" s="9">
        <v>300</v>
      </c>
      <c r="K582" s="9">
        <v>1094</v>
      </c>
      <c r="L582" s="5">
        <v>41</v>
      </c>
      <c r="M582" s="5">
        <v>1</v>
      </c>
      <c r="N582" s="5">
        <v>19.73</v>
      </c>
      <c r="O582" s="5">
        <v>51.46</v>
      </c>
      <c r="P582" s="5">
        <v>3.75</v>
      </c>
      <c r="Q582" s="5">
        <v>0.48</v>
      </c>
      <c r="R582" s="5">
        <v>19.73</v>
      </c>
      <c r="S582" s="5">
        <v>3000</v>
      </c>
    </row>
    <row r="583" spans="1:19">
      <c r="A583" s="2" t="s">
        <v>2528</v>
      </c>
      <c r="B583" s="2" t="s">
        <v>2529</v>
      </c>
      <c r="C583" s="2" t="s">
        <v>1485</v>
      </c>
      <c r="D583" s="2" t="s">
        <v>2530</v>
      </c>
      <c r="E583" s="2" t="s">
        <v>188</v>
      </c>
      <c r="F583" s="2" t="s">
        <v>2531</v>
      </c>
      <c r="G583" s="2" t="s">
        <v>72</v>
      </c>
      <c r="H583" s="2" t="s">
        <v>26</v>
      </c>
      <c r="I583" s="2" t="s">
        <v>232</v>
      </c>
      <c r="J583" s="9">
        <v>400</v>
      </c>
      <c r="K583" s="9">
        <v>2098</v>
      </c>
      <c r="L583" s="5">
        <v>60</v>
      </c>
      <c r="M583" s="5">
        <v>5</v>
      </c>
      <c r="N583" s="5">
        <v>33.200000000000003</v>
      </c>
      <c r="O583" s="5">
        <v>201.18</v>
      </c>
      <c r="P583" s="5">
        <v>2.86</v>
      </c>
      <c r="Q583" s="5">
        <v>0.55000000000000004</v>
      </c>
      <c r="R583" s="5">
        <v>6.64</v>
      </c>
      <c r="S583" s="5">
        <v>2500</v>
      </c>
    </row>
    <row r="584" spans="1:19">
      <c r="A584" s="2" t="s">
        <v>2532</v>
      </c>
      <c r="B584" s="2" t="s">
        <v>321</v>
      </c>
      <c r="C584" s="2" t="s">
        <v>639</v>
      </c>
      <c r="D584" s="2" t="s">
        <v>2533</v>
      </c>
      <c r="E584" s="2" t="s">
        <v>258</v>
      </c>
      <c r="F584" s="2" t="s">
        <v>2534</v>
      </c>
      <c r="G584" s="2" t="s">
        <v>312</v>
      </c>
      <c r="H584" s="2" t="s">
        <v>26</v>
      </c>
      <c r="I584" s="2" t="s">
        <v>80</v>
      </c>
      <c r="J584" s="9">
        <v>700</v>
      </c>
      <c r="K584" s="9">
        <v>2023</v>
      </c>
      <c r="L584" s="5">
        <v>31</v>
      </c>
      <c r="M584" s="5">
        <v>1</v>
      </c>
      <c r="N584" s="5">
        <v>17.96</v>
      </c>
      <c r="O584" s="5">
        <v>53.73</v>
      </c>
      <c r="P584" s="5">
        <v>1.53</v>
      </c>
      <c r="Q584" s="5">
        <v>0.57999999999999996</v>
      </c>
      <c r="R584" s="5">
        <v>17.96</v>
      </c>
      <c r="S584" s="5">
        <v>2400</v>
      </c>
    </row>
    <row r="585" spans="1:19">
      <c r="A585" s="2" t="s">
        <v>2535</v>
      </c>
      <c r="B585" s="2" t="s">
        <v>398</v>
      </c>
      <c r="C585" s="2" t="s">
        <v>2536</v>
      </c>
      <c r="D585" s="2" t="s">
        <v>2537</v>
      </c>
      <c r="E585" s="2" t="s">
        <v>125</v>
      </c>
      <c r="F585" s="2" t="s">
        <v>2538</v>
      </c>
      <c r="G585" s="2" t="s">
        <v>253</v>
      </c>
      <c r="H585" s="2" t="s">
        <v>26</v>
      </c>
      <c r="I585" s="2" t="s">
        <v>51</v>
      </c>
      <c r="J585" s="9">
        <v>800</v>
      </c>
      <c r="K585" s="9">
        <v>2411</v>
      </c>
      <c r="L585" s="5">
        <v>99</v>
      </c>
      <c r="M585" s="5">
        <v>3</v>
      </c>
      <c r="N585" s="5">
        <v>59.66</v>
      </c>
      <c r="O585" s="5">
        <v>122.38</v>
      </c>
      <c r="P585" s="5">
        <v>4.1100000000000003</v>
      </c>
      <c r="Q585" s="5">
        <v>0.6</v>
      </c>
      <c r="R585" s="5">
        <v>19.89</v>
      </c>
      <c r="S585" s="5">
        <v>2500</v>
      </c>
    </row>
    <row r="586" spans="1:19">
      <c r="A586" s="2" t="s">
        <v>2539</v>
      </c>
      <c r="B586" s="2" t="s">
        <v>776</v>
      </c>
      <c r="C586" s="2" t="s">
        <v>2540</v>
      </c>
      <c r="D586" s="2" t="s">
        <v>1758</v>
      </c>
      <c r="E586" s="2" t="s">
        <v>85</v>
      </c>
      <c r="F586" s="2" t="s">
        <v>2541</v>
      </c>
      <c r="G586" s="2" t="s">
        <v>50</v>
      </c>
      <c r="H586" s="2" t="s">
        <v>26</v>
      </c>
      <c r="I586" s="2" t="s">
        <v>206</v>
      </c>
      <c r="J586" s="9">
        <v>300</v>
      </c>
      <c r="K586" s="9">
        <v>1639</v>
      </c>
      <c r="L586" s="5">
        <v>36</v>
      </c>
      <c r="M586" s="5">
        <v>0</v>
      </c>
      <c r="N586" s="5">
        <v>17.920000000000002</v>
      </c>
      <c r="O586" s="5">
        <v>0</v>
      </c>
      <c r="P586" s="5">
        <v>2.2000000000000002</v>
      </c>
      <c r="Q586" s="5">
        <v>0.5</v>
      </c>
      <c r="R586" s="5">
        <v>0</v>
      </c>
      <c r="S586" s="5">
        <v>2275</v>
      </c>
    </row>
    <row r="587" spans="1:19">
      <c r="A587" s="2" t="s">
        <v>2542</v>
      </c>
      <c r="B587" s="2" t="s">
        <v>2543</v>
      </c>
      <c r="C587" s="2" t="s">
        <v>2544</v>
      </c>
      <c r="D587" s="2" t="s">
        <v>2545</v>
      </c>
      <c r="E587" s="2" t="s">
        <v>78</v>
      </c>
      <c r="F587" s="2" t="s">
        <v>2546</v>
      </c>
      <c r="G587" s="2" t="s">
        <v>134</v>
      </c>
      <c r="H587" s="2" t="s">
        <v>26</v>
      </c>
      <c r="I587" s="2" t="s">
        <v>183</v>
      </c>
      <c r="J587" s="9">
        <v>400</v>
      </c>
      <c r="K587" s="9">
        <v>2265</v>
      </c>
      <c r="L587" s="5">
        <v>61</v>
      </c>
      <c r="M587" s="5">
        <v>2</v>
      </c>
      <c r="N587" s="5">
        <v>51.34</v>
      </c>
      <c r="O587" s="5">
        <v>145.69</v>
      </c>
      <c r="P587" s="5">
        <v>2.69</v>
      </c>
      <c r="Q587" s="5">
        <v>0.84</v>
      </c>
      <c r="R587" s="5">
        <v>25.67</v>
      </c>
      <c r="S587" s="5">
        <v>2250</v>
      </c>
    </row>
    <row r="588" spans="1:19">
      <c r="A588" s="2" t="s">
        <v>2547</v>
      </c>
      <c r="B588" s="2" t="s">
        <v>330</v>
      </c>
      <c r="C588" s="2" t="s">
        <v>2548</v>
      </c>
      <c r="D588" s="2" t="s">
        <v>2549</v>
      </c>
      <c r="E588" s="2" t="s">
        <v>132</v>
      </c>
      <c r="F588" s="2" t="s">
        <v>2550</v>
      </c>
      <c r="G588" s="2" t="s">
        <v>102</v>
      </c>
      <c r="H588" s="2" t="s">
        <v>26</v>
      </c>
      <c r="I588" s="2" t="s">
        <v>232</v>
      </c>
      <c r="J588" s="9">
        <v>500</v>
      </c>
      <c r="K588" s="9">
        <v>899</v>
      </c>
      <c r="L588" s="5">
        <v>31</v>
      </c>
      <c r="M588" s="5">
        <v>3</v>
      </c>
      <c r="N588" s="5">
        <v>13.42</v>
      </c>
      <c r="O588" s="5">
        <v>160.66999999999999</v>
      </c>
      <c r="P588" s="5">
        <v>3.45</v>
      </c>
      <c r="Q588" s="5">
        <v>0.43</v>
      </c>
      <c r="R588" s="5">
        <v>4.47</v>
      </c>
      <c r="S588" s="5">
        <v>2250</v>
      </c>
    </row>
    <row r="589" spans="1:19">
      <c r="A589" s="2" t="s">
        <v>2551</v>
      </c>
      <c r="B589" s="2" t="s">
        <v>2552</v>
      </c>
      <c r="C589" s="2" t="s">
        <v>1344</v>
      </c>
      <c r="D589" s="2" t="s">
        <v>2553</v>
      </c>
      <c r="E589" s="2" t="s">
        <v>373</v>
      </c>
      <c r="F589" s="2" t="s">
        <v>1919</v>
      </c>
      <c r="G589" s="2" t="s">
        <v>87</v>
      </c>
      <c r="H589" s="2" t="s">
        <v>26</v>
      </c>
      <c r="I589" s="2" t="s">
        <v>293</v>
      </c>
      <c r="J589" s="9">
        <v>400</v>
      </c>
      <c r="K589" s="9">
        <v>2338</v>
      </c>
      <c r="L589" s="5">
        <v>61</v>
      </c>
      <c r="M589" s="5">
        <v>1</v>
      </c>
      <c r="N589" s="5">
        <v>25.61</v>
      </c>
      <c r="O589" s="5">
        <v>44.67</v>
      </c>
      <c r="P589" s="5">
        <v>2.61</v>
      </c>
      <c r="Q589" s="5">
        <v>0.42</v>
      </c>
      <c r="R589" s="5">
        <v>25.61</v>
      </c>
      <c r="S589" s="5">
        <v>1778</v>
      </c>
    </row>
    <row r="590" spans="1:19">
      <c r="A590" s="2" t="s">
        <v>2554</v>
      </c>
      <c r="B590" s="2" t="s">
        <v>2555</v>
      </c>
      <c r="C590" s="2" t="s">
        <v>2556</v>
      </c>
      <c r="D590" s="2" t="s">
        <v>2557</v>
      </c>
      <c r="E590" s="2" t="s">
        <v>276</v>
      </c>
      <c r="F590" s="2" t="s">
        <v>2558</v>
      </c>
      <c r="G590" s="2" t="s">
        <v>58</v>
      </c>
      <c r="H590" s="2" t="s">
        <v>26</v>
      </c>
      <c r="I590" s="2" t="s">
        <v>293</v>
      </c>
      <c r="J590" s="9">
        <v>600</v>
      </c>
      <c r="K590" s="9">
        <v>1599</v>
      </c>
      <c r="L590" s="5">
        <v>32</v>
      </c>
      <c r="M590" s="5">
        <v>0</v>
      </c>
      <c r="N590" s="5">
        <v>20.59</v>
      </c>
      <c r="O590" s="5">
        <v>0</v>
      </c>
      <c r="P590" s="5">
        <v>2</v>
      </c>
      <c r="Q590" s="5">
        <v>0.64</v>
      </c>
      <c r="R590" s="5">
        <v>0</v>
      </c>
      <c r="S590" s="5">
        <v>3521</v>
      </c>
    </row>
    <row r="591" spans="1:19">
      <c r="A591" s="2" t="s">
        <v>2559</v>
      </c>
      <c r="B591" s="2" t="s">
        <v>555</v>
      </c>
      <c r="C591" s="2" t="s">
        <v>2560</v>
      </c>
      <c r="D591" s="2" t="s">
        <v>2561</v>
      </c>
      <c r="E591" s="2" t="s">
        <v>23</v>
      </c>
      <c r="F591" s="2" t="s">
        <v>2562</v>
      </c>
      <c r="G591" s="2" t="s">
        <v>34</v>
      </c>
      <c r="H591" s="2" t="s">
        <v>26</v>
      </c>
      <c r="I591" s="2" t="s">
        <v>88</v>
      </c>
      <c r="J591" s="9">
        <v>800</v>
      </c>
      <c r="K591" s="9">
        <v>691</v>
      </c>
      <c r="L591" s="5">
        <v>15</v>
      </c>
      <c r="M591" s="5">
        <v>0</v>
      </c>
      <c r="N591" s="5">
        <v>11.62</v>
      </c>
      <c r="O591" s="5">
        <v>0</v>
      </c>
      <c r="P591" s="5">
        <v>2.17</v>
      </c>
      <c r="Q591" s="5">
        <v>0.77</v>
      </c>
      <c r="R591" s="5">
        <v>0</v>
      </c>
      <c r="S591" s="5">
        <v>1100</v>
      </c>
    </row>
    <row r="592" spans="1:19">
      <c r="A592" s="2" t="s">
        <v>2563</v>
      </c>
      <c r="B592" s="2" t="s">
        <v>349</v>
      </c>
      <c r="C592" s="2" t="s">
        <v>2564</v>
      </c>
      <c r="D592" s="2" t="s">
        <v>2565</v>
      </c>
      <c r="E592" s="2" t="s">
        <v>56</v>
      </c>
      <c r="F592" s="2" t="s">
        <v>2566</v>
      </c>
      <c r="G592" s="2" t="s">
        <v>312</v>
      </c>
      <c r="H592" s="2" t="s">
        <v>26</v>
      </c>
      <c r="I592" s="2" t="s">
        <v>206</v>
      </c>
      <c r="J592" s="9">
        <v>700</v>
      </c>
      <c r="K592" s="9">
        <v>1667</v>
      </c>
      <c r="L592" s="5">
        <v>25</v>
      </c>
      <c r="M592" s="5">
        <v>0</v>
      </c>
      <c r="N592" s="5">
        <v>12.81</v>
      </c>
      <c r="O592" s="5">
        <v>0</v>
      </c>
      <c r="P592" s="5">
        <v>1.5</v>
      </c>
      <c r="Q592" s="5">
        <v>0.51</v>
      </c>
      <c r="R592" s="5">
        <v>0</v>
      </c>
      <c r="S592" s="5">
        <v>1625</v>
      </c>
    </row>
    <row r="593" spans="1:19">
      <c r="A593" s="2" t="s">
        <v>2567</v>
      </c>
      <c r="B593" s="2" t="s">
        <v>919</v>
      </c>
      <c r="C593" s="2" t="s">
        <v>611</v>
      </c>
      <c r="D593" s="2" t="s">
        <v>2568</v>
      </c>
      <c r="E593" s="2" t="s">
        <v>237</v>
      </c>
      <c r="F593" s="2" t="s">
        <v>1919</v>
      </c>
      <c r="G593" s="2" t="s">
        <v>34</v>
      </c>
      <c r="H593" s="2" t="s">
        <v>26</v>
      </c>
      <c r="I593" s="2" t="s">
        <v>51</v>
      </c>
      <c r="J593" s="9">
        <v>500</v>
      </c>
      <c r="K593" s="9">
        <v>1439</v>
      </c>
      <c r="L593" s="5">
        <v>41</v>
      </c>
      <c r="M593" s="5">
        <v>0</v>
      </c>
      <c r="N593" s="5">
        <v>20.9</v>
      </c>
      <c r="O593" s="5">
        <v>0</v>
      </c>
      <c r="P593" s="5">
        <v>2.85</v>
      </c>
      <c r="Q593" s="5">
        <v>0.51</v>
      </c>
      <c r="R593" s="5">
        <v>0</v>
      </c>
      <c r="S593" s="5">
        <v>7000</v>
      </c>
    </row>
    <row r="594" spans="1:19">
      <c r="A594" s="2" t="s">
        <v>2569</v>
      </c>
      <c r="B594" s="2" t="s">
        <v>2570</v>
      </c>
      <c r="C594" s="2" t="s">
        <v>2571</v>
      </c>
      <c r="D594" s="2" t="s">
        <v>1598</v>
      </c>
      <c r="E594" s="2" t="s">
        <v>276</v>
      </c>
      <c r="F594" s="2" t="s">
        <v>2572</v>
      </c>
      <c r="G594" s="2" t="s">
        <v>312</v>
      </c>
      <c r="H594" s="2" t="s">
        <v>26</v>
      </c>
      <c r="I594" s="2" t="s">
        <v>59</v>
      </c>
      <c r="J594" s="9">
        <v>600</v>
      </c>
      <c r="K594" s="9">
        <v>884</v>
      </c>
      <c r="L594" s="5">
        <v>34</v>
      </c>
      <c r="M594" s="5">
        <v>0</v>
      </c>
      <c r="N594" s="5">
        <v>23.31</v>
      </c>
      <c r="O594" s="5">
        <v>0</v>
      </c>
      <c r="P594" s="5">
        <v>3.85</v>
      </c>
      <c r="Q594" s="5">
        <v>0.69</v>
      </c>
      <c r="R594" s="5">
        <v>0</v>
      </c>
      <c r="S594" s="5">
        <v>5001</v>
      </c>
    </row>
    <row r="595" spans="1:19">
      <c r="A595" s="2" t="s">
        <v>2573</v>
      </c>
      <c r="B595" s="2" t="s">
        <v>409</v>
      </c>
      <c r="C595" s="2" t="s">
        <v>2574</v>
      </c>
      <c r="D595" s="2" t="s">
        <v>204</v>
      </c>
      <c r="E595" s="2" t="s">
        <v>56</v>
      </c>
      <c r="F595" s="2" t="s">
        <v>2575</v>
      </c>
      <c r="G595" s="2" t="s">
        <v>58</v>
      </c>
      <c r="H595" s="2" t="s">
        <v>26</v>
      </c>
      <c r="I595" s="2" t="s">
        <v>300</v>
      </c>
      <c r="J595" s="9">
        <v>200</v>
      </c>
      <c r="K595" s="9">
        <v>1375</v>
      </c>
      <c r="L595" s="5">
        <v>35</v>
      </c>
      <c r="M595" s="5">
        <v>0</v>
      </c>
      <c r="N595" s="5">
        <v>28.43</v>
      </c>
      <c r="O595" s="5">
        <v>0</v>
      </c>
      <c r="P595" s="5">
        <v>2.5499999999999998</v>
      </c>
      <c r="Q595" s="5">
        <v>0.81</v>
      </c>
      <c r="R595" s="5">
        <v>0</v>
      </c>
      <c r="S595" s="5">
        <v>1900</v>
      </c>
    </row>
    <row r="596" spans="1:19">
      <c r="A596" s="2" t="s">
        <v>2576</v>
      </c>
      <c r="B596" s="2" t="s">
        <v>1043</v>
      </c>
      <c r="C596" s="2" t="s">
        <v>2577</v>
      </c>
      <c r="D596" s="2" t="s">
        <v>2578</v>
      </c>
      <c r="E596" s="2" t="s">
        <v>258</v>
      </c>
      <c r="F596" s="2" t="s">
        <v>2579</v>
      </c>
      <c r="G596" s="2" t="s">
        <v>25</v>
      </c>
      <c r="H596" s="2" t="s">
        <v>26</v>
      </c>
      <c r="I596" s="2" t="s">
        <v>361</v>
      </c>
      <c r="J596" s="9">
        <v>100</v>
      </c>
      <c r="K596" s="9">
        <v>1220</v>
      </c>
      <c r="L596" s="5">
        <v>32</v>
      </c>
      <c r="M596" s="5">
        <v>0</v>
      </c>
      <c r="N596" s="5">
        <v>13.25</v>
      </c>
      <c r="O596" s="5">
        <v>0</v>
      </c>
      <c r="P596" s="5">
        <v>2.62</v>
      </c>
      <c r="Q596" s="5">
        <v>0.41</v>
      </c>
      <c r="R596" s="5">
        <v>0</v>
      </c>
      <c r="S596" s="5">
        <v>2500</v>
      </c>
    </row>
    <row r="597" spans="1:19">
      <c r="A597" s="2" t="s">
        <v>2580</v>
      </c>
      <c r="B597" s="2" t="s">
        <v>2581</v>
      </c>
      <c r="C597" s="2" t="s">
        <v>2582</v>
      </c>
      <c r="D597" s="2" t="s">
        <v>2583</v>
      </c>
      <c r="E597" s="2" t="s">
        <v>112</v>
      </c>
      <c r="F597" s="2" t="s">
        <v>2584</v>
      </c>
      <c r="G597" s="2" t="s">
        <v>87</v>
      </c>
      <c r="H597" s="2" t="s">
        <v>26</v>
      </c>
      <c r="I597" s="2" t="s">
        <v>66</v>
      </c>
      <c r="J597" s="9">
        <v>200</v>
      </c>
      <c r="K597" s="9">
        <v>1687</v>
      </c>
      <c r="L597" s="5">
        <v>55</v>
      </c>
      <c r="M597" s="5">
        <v>2</v>
      </c>
      <c r="N597" s="5">
        <v>40.15</v>
      </c>
      <c r="O597" s="5">
        <v>147.91</v>
      </c>
      <c r="P597" s="5">
        <v>3.26</v>
      </c>
      <c r="Q597" s="5">
        <v>0.73</v>
      </c>
      <c r="R597" s="5">
        <v>20.079999999999998</v>
      </c>
      <c r="S597" s="5">
        <v>2920</v>
      </c>
    </row>
    <row r="598" spans="1:19">
      <c r="A598" s="2" t="s">
        <v>2585</v>
      </c>
      <c r="B598" s="2" t="s">
        <v>1966</v>
      </c>
      <c r="C598" s="2" t="s">
        <v>2586</v>
      </c>
      <c r="D598" s="2" t="s">
        <v>2587</v>
      </c>
      <c r="E598" s="2" t="s">
        <v>188</v>
      </c>
      <c r="F598" s="2" t="s">
        <v>2588</v>
      </c>
      <c r="G598" s="2" t="s">
        <v>25</v>
      </c>
      <c r="H598" s="2" t="s">
        <v>26</v>
      </c>
      <c r="I598" s="2" t="s">
        <v>382</v>
      </c>
      <c r="J598" s="9">
        <v>1000</v>
      </c>
      <c r="K598" s="9">
        <v>1681</v>
      </c>
      <c r="L598" s="5">
        <v>54</v>
      </c>
      <c r="M598" s="5">
        <v>5</v>
      </c>
      <c r="N598" s="5">
        <v>24.85</v>
      </c>
      <c r="O598" s="5">
        <v>200.65</v>
      </c>
      <c r="P598" s="5">
        <v>3.21</v>
      </c>
      <c r="Q598" s="5">
        <v>0.46</v>
      </c>
      <c r="R598" s="5">
        <v>4.97</v>
      </c>
      <c r="S598" s="5">
        <v>1038</v>
      </c>
    </row>
    <row r="599" spans="1:19">
      <c r="A599" s="2" t="s">
        <v>2589</v>
      </c>
      <c r="B599" s="2" t="s">
        <v>2090</v>
      </c>
      <c r="C599" s="2" t="s">
        <v>2590</v>
      </c>
      <c r="D599" s="2" t="s">
        <v>159</v>
      </c>
      <c r="E599" s="2" t="s">
        <v>112</v>
      </c>
      <c r="F599" s="2" t="s">
        <v>2591</v>
      </c>
      <c r="G599" s="2" t="s">
        <v>134</v>
      </c>
      <c r="H599" s="2" t="s">
        <v>26</v>
      </c>
      <c r="I599" s="2" t="s">
        <v>140</v>
      </c>
      <c r="J599" s="9">
        <v>500</v>
      </c>
      <c r="K599" s="9">
        <v>2417</v>
      </c>
      <c r="L599" s="5">
        <v>65</v>
      </c>
      <c r="M599" s="5">
        <v>0</v>
      </c>
      <c r="N599" s="5">
        <v>48.5</v>
      </c>
      <c r="O599" s="5">
        <v>0</v>
      </c>
      <c r="P599" s="5">
        <v>2.69</v>
      </c>
      <c r="Q599" s="5">
        <v>0.75</v>
      </c>
      <c r="R599" s="5">
        <v>0</v>
      </c>
      <c r="S599" s="5">
        <v>2250</v>
      </c>
    </row>
    <row r="600" spans="1:19">
      <c r="A600" s="2" t="s">
        <v>2592</v>
      </c>
      <c r="B600" s="2" t="s">
        <v>2593</v>
      </c>
      <c r="C600" s="2" t="s">
        <v>2594</v>
      </c>
      <c r="D600" s="2" t="s">
        <v>2176</v>
      </c>
      <c r="E600" s="2" t="s">
        <v>112</v>
      </c>
      <c r="F600" s="2" t="s">
        <v>2595</v>
      </c>
      <c r="G600" s="2" t="s">
        <v>253</v>
      </c>
      <c r="H600" s="2" t="s">
        <v>26</v>
      </c>
      <c r="I600" s="2" t="s">
        <v>155</v>
      </c>
      <c r="J600" s="9">
        <v>200</v>
      </c>
      <c r="K600" s="9">
        <v>1142</v>
      </c>
      <c r="L600" s="5">
        <v>24</v>
      </c>
      <c r="M600" s="5">
        <v>1</v>
      </c>
      <c r="N600" s="5">
        <v>18.64</v>
      </c>
      <c r="O600" s="5">
        <v>50.62</v>
      </c>
      <c r="P600" s="5">
        <v>2.1</v>
      </c>
      <c r="Q600" s="5">
        <v>0.78</v>
      </c>
      <c r="R600" s="5">
        <v>18.64</v>
      </c>
      <c r="S600" s="5">
        <v>5001</v>
      </c>
    </row>
    <row r="601" spans="1:19">
      <c r="A601" s="2" t="s">
        <v>2596</v>
      </c>
      <c r="B601" s="2" t="s">
        <v>2597</v>
      </c>
      <c r="C601" s="2" t="s">
        <v>2598</v>
      </c>
      <c r="D601" s="2" t="s">
        <v>829</v>
      </c>
      <c r="E601" s="2" t="s">
        <v>112</v>
      </c>
      <c r="F601" s="2" t="s">
        <v>86</v>
      </c>
      <c r="G601" s="2" t="s">
        <v>161</v>
      </c>
      <c r="H601" s="2" t="s">
        <v>26</v>
      </c>
      <c r="I601" s="2" t="s">
        <v>177</v>
      </c>
      <c r="J601" s="9">
        <v>1000</v>
      </c>
      <c r="K601" s="9">
        <v>1818</v>
      </c>
      <c r="L601" s="5">
        <v>52</v>
      </c>
      <c r="M601" s="5">
        <v>0</v>
      </c>
      <c r="N601" s="5">
        <v>39.31</v>
      </c>
      <c r="O601" s="5">
        <v>0</v>
      </c>
      <c r="P601" s="5">
        <v>2.86</v>
      </c>
      <c r="Q601" s="5">
        <v>0.76</v>
      </c>
      <c r="R601" s="5">
        <v>0</v>
      </c>
      <c r="S601" s="5">
        <v>4500</v>
      </c>
    </row>
    <row r="602" spans="1:19">
      <c r="A602" s="2" t="s">
        <v>2599</v>
      </c>
      <c r="B602" s="2" t="s">
        <v>2600</v>
      </c>
      <c r="C602" s="2" t="s">
        <v>2601</v>
      </c>
      <c r="D602" s="2" t="s">
        <v>2602</v>
      </c>
      <c r="E602" s="2" t="s">
        <v>258</v>
      </c>
      <c r="F602" s="2" t="s">
        <v>2603</v>
      </c>
      <c r="G602" s="2" t="s">
        <v>190</v>
      </c>
      <c r="H602" s="2" t="s">
        <v>26</v>
      </c>
      <c r="I602" s="2" t="s">
        <v>206</v>
      </c>
      <c r="J602" s="9">
        <v>400</v>
      </c>
      <c r="K602" s="9">
        <v>1404</v>
      </c>
      <c r="L602" s="5">
        <v>35</v>
      </c>
      <c r="M602" s="5">
        <v>0</v>
      </c>
      <c r="N602" s="5">
        <v>23.25</v>
      </c>
      <c r="O602" s="5">
        <v>0</v>
      </c>
      <c r="P602" s="5">
        <v>2.4900000000000002</v>
      </c>
      <c r="Q602" s="5">
        <v>0.66</v>
      </c>
      <c r="R602" s="5">
        <v>0</v>
      </c>
      <c r="S602" s="5">
        <v>1900</v>
      </c>
    </row>
    <row r="603" spans="1:19">
      <c r="A603" s="2" t="s">
        <v>2604</v>
      </c>
      <c r="B603" s="2" t="s">
        <v>564</v>
      </c>
      <c r="C603" s="2" t="s">
        <v>2605</v>
      </c>
      <c r="D603" s="2" t="s">
        <v>2606</v>
      </c>
      <c r="E603" s="2" t="s">
        <v>118</v>
      </c>
      <c r="F603" s="2" t="s">
        <v>2607</v>
      </c>
      <c r="G603" s="2" t="s">
        <v>134</v>
      </c>
      <c r="H603" s="2" t="s">
        <v>26</v>
      </c>
      <c r="I603" s="2" t="s">
        <v>162</v>
      </c>
      <c r="J603" s="9">
        <v>700</v>
      </c>
      <c r="K603" s="9">
        <v>2019</v>
      </c>
      <c r="L603" s="5">
        <v>54</v>
      </c>
      <c r="M603" s="5">
        <v>1</v>
      </c>
      <c r="N603" s="5">
        <v>34.97</v>
      </c>
      <c r="O603" s="5">
        <v>62.01</v>
      </c>
      <c r="P603" s="5">
        <v>2.67</v>
      </c>
      <c r="Q603" s="5">
        <v>0.65</v>
      </c>
      <c r="R603" s="5">
        <v>34.97</v>
      </c>
      <c r="S603" s="5">
        <v>5001</v>
      </c>
    </row>
    <row r="604" spans="1:19">
      <c r="A604" s="2" t="s">
        <v>2608</v>
      </c>
      <c r="B604" s="2" t="s">
        <v>2118</v>
      </c>
      <c r="C604" s="2" t="s">
        <v>2609</v>
      </c>
      <c r="D604" s="2" t="s">
        <v>117</v>
      </c>
      <c r="E604" s="2" t="s">
        <v>118</v>
      </c>
      <c r="F604" s="2" t="s">
        <v>2610</v>
      </c>
      <c r="G604" s="2" t="s">
        <v>266</v>
      </c>
      <c r="H604" s="2" t="s">
        <v>26</v>
      </c>
      <c r="I604" s="2" t="s">
        <v>43</v>
      </c>
      <c r="J604" s="9">
        <v>400</v>
      </c>
      <c r="K604" s="9">
        <v>2146</v>
      </c>
      <c r="L604" s="5">
        <v>78</v>
      </c>
      <c r="M604" s="5">
        <v>6</v>
      </c>
      <c r="N604" s="5">
        <v>31.24</v>
      </c>
      <c r="O604" s="5">
        <v>416.85</v>
      </c>
      <c r="P604" s="5">
        <v>3.63</v>
      </c>
      <c r="Q604" s="5">
        <v>0.4</v>
      </c>
      <c r="R604" s="5">
        <v>5.21</v>
      </c>
      <c r="S604" s="5">
        <v>2001</v>
      </c>
    </row>
    <row r="605" spans="1:19">
      <c r="A605" s="2" t="s">
        <v>2611</v>
      </c>
      <c r="B605" s="2" t="s">
        <v>2612</v>
      </c>
      <c r="C605" s="2" t="s">
        <v>1476</v>
      </c>
      <c r="D605" s="2" t="s">
        <v>2613</v>
      </c>
      <c r="E605" s="2" t="s">
        <v>125</v>
      </c>
      <c r="F605" s="2" t="s">
        <v>2614</v>
      </c>
      <c r="G605" s="2" t="s">
        <v>25</v>
      </c>
      <c r="H605" s="2" t="s">
        <v>26</v>
      </c>
      <c r="I605" s="2" t="s">
        <v>27</v>
      </c>
      <c r="J605" s="9">
        <v>200</v>
      </c>
      <c r="K605" s="9">
        <v>1986</v>
      </c>
      <c r="L605" s="5">
        <v>84</v>
      </c>
      <c r="M605" s="5">
        <v>0</v>
      </c>
      <c r="N605" s="5">
        <v>70.400000000000006</v>
      </c>
      <c r="O605" s="5">
        <v>0</v>
      </c>
      <c r="P605" s="5">
        <v>4.2300000000000004</v>
      </c>
      <c r="Q605" s="5">
        <v>0.84</v>
      </c>
      <c r="R605" s="5">
        <v>0</v>
      </c>
      <c r="S605" s="5">
        <v>2173</v>
      </c>
    </row>
    <row r="606" spans="1:19">
      <c r="A606" s="2" t="s">
        <v>2615</v>
      </c>
      <c r="B606" s="2" t="s">
        <v>2616</v>
      </c>
      <c r="C606" s="2" t="s">
        <v>2617</v>
      </c>
      <c r="D606" s="2" t="s">
        <v>2618</v>
      </c>
      <c r="E606" s="2" t="s">
        <v>112</v>
      </c>
      <c r="F606" s="2" t="s">
        <v>2619</v>
      </c>
      <c r="G606" s="2" t="s">
        <v>87</v>
      </c>
      <c r="H606" s="2" t="s">
        <v>26</v>
      </c>
      <c r="I606" s="2" t="s">
        <v>458</v>
      </c>
      <c r="J606" s="9">
        <v>700</v>
      </c>
      <c r="K606" s="9">
        <v>761</v>
      </c>
      <c r="L606" s="5">
        <v>15</v>
      </c>
      <c r="M606" s="5">
        <v>0</v>
      </c>
      <c r="N606" s="5">
        <v>6.47</v>
      </c>
      <c r="O606" s="5">
        <v>0</v>
      </c>
      <c r="P606" s="5">
        <v>1.97</v>
      </c>
      <c r="Q606" s="5">
        <v>0.43</v>
      </c>
      <c r="R606" s="5">
        <v>0</v>
      </c>
      <c r="S606" s="5">
        <v>4166</v>
      </c>
    </row>
    <row r="607" spans="1:19">
      <c r="A607" s="2" t="s">
        <v>2620</v>
      </c>
      <c r="B607" s="2" t="s">
        <v>1787</v>
      </c>
      <c r="C607" s="2" t="s">
        <v>2621</v>
      </c>
      <c r="D607" s="2" t="s">
        <v>491</v>
      </c>
      <c r="E607" s="2" t="s">
        <v>492</v>
      </c>
      <c r="F607" s="2" t="s">
        <v>2622</v>
      </c>
      <c r="G607" s="2" t="s">
        <v>50</v>
      </c>
      <c r="H607" s="2" t="s">
        <v>26</v>
      </c>
      <c r="I607" s="2" t="s">
        <v>35</v>
      </c>
      <c r="J607" s="9">
        <v>500</v>
      </c>
      <c r="K607" s="9">
        <v>522</v>
      </c>
      <c r="L607" s="5">
        <v>9</v>
      </c>
      <c r="M607" s="5">
        <v>0</v>
      </c>
      <c r="N607" s="5">
        <v>5.13</v>
      </c>
      <c r="O607" s="5">
        <v>0</v>
      </c>
      <c r="P607" s="5">
        <v>1.72</v>
      </c>
      <c r="Q607" s="5">
        <v>0.56999999999999995</v>
      </c>
      <c r="R607" s="5">
        <v>0</v>
      </c>
      <c r="S607" s="5">
        <v>3250</v>
      </c>
    </row>
    <row r="608" spans="1:19">
      <c r="A608" s="2" t="s">
        <v>2623</v>
      </c>
      <c r="B608" s="2" t="s">
        <v>2624</v>
      </c>
      <c r="C608" s="2" t="s">
        <v>2625</v>
      </c>
      <c r="D608" s="2" t="s">
        <v>2626</v>
      </c>
      <c r="E608" s="2" t="s">
        <v>373</v>
      </c>
      <c r="F608" s="2" t="s">
        <v>2627</v>
      </c>
      <c r="G608" s="2" t="s">
        <v>102</v>
      </c>
      <c r="H608" s="2" t="s">
        <v>26</v>
      </c>
      <c r="I608" s="2" t="s">
        <v>300</v>
      </c>
      <c r="J608" s="9">
        <v>600</v>
      </c>
      <c r="K608" s="9">
        <v>2113</v>
      </c>
      <c r="L608" s="5">
        <v>41</v>
      </c>
      <c r="M608" s="5">
        <v>1</v>
      </c>
      <c r="N608" s="5">
        <v>31.47</v>
      </c>
      <c r="O608" s="5">
        <v>69.930000000000007</v>
      </c>
      <c r="P608" s="5">
        <v>1.94</v>
      </c>
      <c r="Q608" s="5">
        <v>0.77</v>
      </c>
      <c r="R608" s="5">
        <v>31.47</v>
      </c>
      <c r="S608" s="5">
        <v>2500</v>
      </c>
    </row>
    <row r="609" spans="1:19">
      <c r="A609" s="2" t="s">
        <v>2628</v>
      </c>
      <c r="B609" s="2" t="s">
        <v>994</v>
      </c>
      <c r="C609" s="2" t="s">
        <v>2288</v>
      </c>
      <c r="D609" s="2" t="s">
        <v>2629</v>
      </c>
      <c r="E609" s="2" t="s">
        <v>118</v>
      </c>
      <c r="F609" s="2" t="s">
        <v>2630</v>
      </c>
      <c r="G609" s="2" t="s">
        <v>134</v>
      </c>
      <c r="H609" s="2" t="s">
        <v>26</v>
      </c>
      <c r="I609" s="2" t="s">
        <v>127</v>
      </c>
      <c r="J609" s="9">
        <v>200</v>
      </c>
      <c r="K609" s="9">
        <v>1847</v>
      </c>
      <c r="L609" s="5">
        <v>73</v>
      </c>
      <c r="M609" s="5">
        <v>2</v>
      </c>
      <c r="N609" s="5">
        <v>50.86</v>
      </c>
      <c r="O609" s="5">
        <v>128.01</v>
      </c>
      <c r="P609" s="5">
        <v>3.95</v>
      </c>
      <c r="Q609" s="5">
        <v>0.7</v>
      </c>
      <c r="R609" s="5">
        <v>25.43</v>
      </c>
      <c r="S609" s="5">
        <v>3358</v>
      </c>
    </row>
    <row r="610" spans="1:19">
      <c r="A610" s="2" t="s">
        <v>2631</v>
      </c>
      <c r="B610" s="2" t="s">
        <v>2632</v>
      </c>
      <c r="C610" s="2" t="s">
        <v>30</v>
      </c>
      <c r="D610" s="2" t="s">
        <v>531</v>
      </c>
      <c r="E610" s="2" t="s">
        <v>85</v>
      </c>
      <c r="F610" s="2" t="s">
        <v>2633</v>
      </c>
      <c r="G610" s="2" t="s">
        <v>253</v>
      </c>
      <c r="H610" s="2" t="s">
        <v>26</v>
      </c>
      <c r="I610" s="2" t="s">
        <v>66</v>
      </c>
      <c r="J610" s="9">
        <v>700</v>
      </c>
      <c r="K610" s="9">
        <v>1061</v>
      </c>
      <c r="L610" s="5">
        <v>46</v>
      </c>
      <c r="M610" s="5">
        <v>0</v>
      </c>
      <c r="N610" s="5">
        <v>31.55</v>
      </c>
      <c r="O610" s="5">
        <v>0</v>
      </c>
      <c r="P610" s="5">
        <v>4.34</v>
      </c>
      <c r="Q610" s="5">
        <v>0.69</v>
      </c>
      <c r="R610" s="5">
        <v>0</v>
      </c>
      <c r="S610" s="5">
        <v>2500</v>
      </c>
    </row>
    <row r="611" spans="1:19">
      <c r="A611" s="2" t="s">
        <v>2634</v>
      </c>
      <c r="B611" s="2" t="s">
        <v>2123</v>
      </c>
      <c r="C611" s="2" t="s">
        <v>2635</v>
      </c>
      <c r="D611" s="2" t="s">
        <v>896</v>
      </c>
      <c r="E611" s="2" t="s">
        <v>1001</v>
      </c>
      <c r="F611" s="2" t="s">
        <v>2636</v>
      </c>
      <c r="G611" s="2" t="s">
        <v>65</v>
      </c>
      <c r="H611" s="2" t="s">
        <v>26</v>
      </c>
      <c r="I611" s="2" t="s">
        <v>293</v>
      </c>
      <c r="J611" s="9">
        <v>200</v>
      </c>
      <c r="K611" s="9">
        <v>1523</v>
      </c>
      <c r="L611" s="5">
        <v>47</v>
      </c>
      <c r="M611" s="5">
        <v>5</v>
      </c>
      <c r="N611" s="5">
        <v>32.22</v>
      </c>
      <c r="O611" s="5">
        <v>328.16</v>
      </c>
      <c r="P611" s="5">
        <v>3.09</v>
      </c>
      <c r="Q611" s="5">
        <v>0.69</v>
      </c>
      <c r="R611" s="5">
        <v>6.44</v>
      </c>
      <c r="S611" s="5">
        <v>2750</v>
      </c>
    </row>
    <row r="612" spans="1:19">
      <c r="A612" s="2" t="s">
        <v>2637</v>
      </c>
      <c r="B612" s="2" t="s">
        <v>1167</v>
      </c>
      <c r="C612" s="2" t="s">
        <v>2638</v>
      </c>
      <c r="D612" s="2" t="s">
        <v>99</v>
      </c>
      <c r="E612" s="2" t="s">
        <v>100</v>
      </c>
      <c r="F612" s="2" t="s">
        <v>2639</v>
      </c>
      <c r="G612" s="2" t="s">
        <v>266</v>
      </c>
      <c r="H612" s="2" t="s">
        <v>26</v>
      </c>
      <c r="I612" s="2" t="s">
        <v>232</v>
      </c>
      <c r="J612" s="9">
        <v>200</v>
      </c>
      <c r="K612" s="9">
        <v>2379</v>
      </c>
      <c r="L612" s="5">
        <v>87</v>
      </c>
      <c r="M612" s="5">
        <v>7</v>
      </c>
      <c r="N612" s="5">
        <v>65.53</v>
      </c>
      <c r="O612" s="5">
        <v>400.07</v>
      </c>
      <c r="P612" s="5">
        <v>3.66</v>
      </c>
      <c r="Q612" s="5">
        <v>0.75</v>
      </c>
      <c r="R612" s="5">
        <v>9.36</v>
      </c>
      <c r="S612" s="5">
        <v>2000</v>
      </c>
    </row>
    <row r="613" spans="1:19">
      <c r="A613" s="2" t="s">
        <v>2640</v>
      </c>
      <c r="B613" s="2" t="s">
        <v>2641</v>
      </c>
      <c r="C613" s="2" t="s">
        <v>2642</v>
      </c>
      <c r="D613" s="2" t="s">
        <v>855</v>
      </c>
      <c r="E613" s="2" t="s">
        <v>112</v>
      </c>
      <c r="F613" s="2" t="s">
        <v>2513</v>
      </c>
      <c r="G613" s="2" t="s">
        <v>102</v>
      </c>
      <c r="H613" s="2" t="s">
        <v>26</v>
      </c>
      <c r="I613" s="2" t="s">
        <v>183</v>
      </c>
      <c r="J613" s="9">
        <v>1000</v>
      </c>
      <c r="K613" s="9">
        <v>1175</v>
      </c>
      <c r="L613" s="5">
        <v>32</v>
      </c>
      <c r="M613" s="5">
        <v>0</v>
      </c>
      <c r="N613" s="5">
        <v>16.84</v>
      </c>
      <c r="O613" s="5">
        <v>0</v>
      </c>
      <c r="P613" s="5">
        <v>2.72</v>
      </c>
      <c r="Q613" s="5">
        <v>0.53</v>
      </c>
      <c r="R613" s="5">
        <v>0</v>
      </c>
      <c r="S613" s="5">
        <v>2200</v>
      </c>
    </row>
    <row r="614" spans="1:19">
      <c r="A614" s="2" t="s">
        <v>2643</v>
      </c>
      <c r="B614" s="2" t="s">
        <v>2644</v>
      </c>
      <c r="C614" s="2" t="s">
        <v>2645</v>
      </c>
      <c r="D614" s="2" t="s">
        <v>980</v>
      </c>
      <c r="E614" s="2" t="s">
        <v>112</v>
      </c>
      <c r="F614" s="2" t="s">
        <v>2646</v>
      </c>
      <c r="G614" s="2" t="s">
        <v>266</v>
      </c>
      <c r="H614" s="2" t="s">
        <v>26</v>
      </c>
      <c r="I614" s="2" t="s">
        <v>382</v>
      </c>
      <c r="J614" s="9">
        <v>100</v>
      </c>
      <c r="K614" s="9">
        <v>1997</v>
      </c>
      <c r="L614" s="5">
        <v>85</v>
      </c>
      <c r="M614" s="5">
        <v>3</v>
      </c>
      <c r="N614" s="5">
        <v>68.290000000000006</v>
      </c>
      <c r="O614" s="5">
        <v>128</v>
      </c>
      <c r="P614" s="5">
        <v>4.26</v>
      </c>
      <c r="Q614" s="5">
        <v>0.8</v>
      </c>
      <c r="R614" s="5">
        <v>22.76</v>
      </c>
      <c r="S614" s="5">
        <v>1700</v>
      </c>
    </row>
    <row r="615" spans="1:19">
      <c r="A615" s="2" t="s">
        <v>2647</v>
      </c>
      <c r="B615" s="2" t="s">
        <v>2648</v>
      </c>
      <c r="C615" s="2" t="s">
        <v>2649</v>
      </c>
      <c r="D615" s="2" t="s">
        <v>166</v>
      </c>
      <c r="E615" s="2" t="s">
        <v>132</v>
      </c>
      <c r="F615" s="2" t="s">
        <v>2650</v>
      </c>
      <c r="G615" s="2" t="s">
        <v>161</v>
      </c>
      <c r="H615" s="2" t="s">
        <v>26</v>
      </c>
      <c r="I615" s="2" t="s">
        <v>120</v>
      </c>
      <c r="J615" s="9">
        <v>600</v>
      </c>
      <c r="K615" s="9">
        <v>857</v>
      </c>
      <c r="L615" s="5">
        <v>14</v>
      </c>
      <c r="M615" s="5">
        <v>0</v>
      </c>
      <c r="N615" s="5">
        <v>9.15</v>
      </c>
      <c r="O615" s="5">
        <v>0</v>
      </c>
      <c r="P615" s="5">
        <v>1.63</v>
      </c>
      <c r="Q615" s="5">
        <v>0.65</v>
      </c>
      <c r="R615" s="5">
        <v>0</v>
      </c>
      <c r="S615" s="5">
        <v>3800</v>
      </c>
    </row>
    <row r="616" spans="1:19">
      <c r="A616" s="2" t="s">
        <v>2651</v>
      </c>
      <c r="B616" s="2" t="s">
        <v>2652</v>
      </c>
      <c r="C616" s="2" t="s">
        <v>2653</v>
      </c>
      <c r="D616" s="2" t="s">
        <v>2487</v>
      </c>
      <c r="E616" s="2" t="s">
        <v>40</v>
      </c>
      <c r="F616" s="2" t="s">
        <v>2654</v>
      </c>
      <c r="G616" s="2" t="s">
        <v>42</v>
      </c>
      <c r="H616" s="2" t="s">
        <v>26</v>
      </c>
      <c r="I616" s="2" t="s">
        <v>458</v>
      </c>
      <c r="J616" s="9">
        <v>300</v>
      </c>
      <c r="K616" s="9">
        <v>1704</v>
      </c>
      <c r="L616" s="5">
        <v>33</v>
      </c>
      <c r="M616" s="5">
        <v>0</v>
      </c>
      <c r="N616" s="5">
        <v>17.78</v>
      </c>
      <c r="O616" s="5">
        <v>0</v>
      </c>
      <c r="P616" s="5">
        <v>1.94</v>
      </c>
      <c r="Q616" s="5">
        <v>0.54</v>
      </c>
      <c r="R616" s="5">
        <v>0</v>
      </c>
      <c r="S616" s="5">
        <v>2250</v>
      </c>
    </row>
    <row r="617" spans="1:19">
      <c r="A617" s="2" t="s">
        <v>2655</v>
      </c>
      <c r="B617" s="2" t="s">
        <v>1334</v>
      </c>
      <c r="C617" s="2" t="s">
        <v>2656</v>
      </c>
      <c r="D617" s="2" t="s">
        <v>2657</v>
      </c>
      <c r="E617" s="2" t="s">
        <v>56</v>
      </c>
      <c r="F617" s="2" t="s">
        <v>2658</v>
      </c>
      <c r="G617" s="2" t="s">
        <v>25</v>
      </c>
      <c r="H617" s="2" t="s">
        <v>26</v>
      </c>
      <c r="I617" s="2" t="s">
        <v>458</v>
      </c>
      <c r="J617" s="9">
        <v>600</v>
      </c>
      <c r="K617" s="9">
        <v>2435</v>
      </c>
      <c r="L617" s="5">
        <v>95</v>
      </c>
      <c r="M617" s="5">
        <v>0</v>
      </c>
      <c r="N617" s="5">
        <v>78.63</v>
      </c>
      <c r="O617" s="5">
        <v>0</v>
      </c>
      <c r="P617" s="5">
        <v>3.9</v>
      </c>
      <c r="Q617" s="5">
        <v>0.83</v>
      </c>
      <c r="R617" s="5">
        <v>0</v>
      </c>
      <c r="S617" s="5">
        <v>1300</v>
      </c>
    </row>
    <row r="618" spans="1:19">
      <c r="A618" s="2" t="s">
        <v>2659</v>
      </c>
      <c r="B618" s="2" t="s">
        <v>295</v>
      </c>
      <c r="C618" s="2" t="s">
        <v>506</v>
      </c>
      <c r="D618" s="2" t="s">
        <v>655</v>
      </c>
      <c r="E618" s="2" t="s">
        <v>125</v>
      </c>
      <c r="F618" s="2" t="s">
        <v>2660</v>
      </c>
      <c r="G618" s="2" t="s">
        <v>260</v>
      </c>
      <c r="H618" s="2" t="s">
        <v>26</v>
      </c>
      <c r="I618" s="2" t="s">
        <v>162</v>
      </c>
      <c r="J618" s="9">
        <v>1000</v>
      </c>
      <c r="K618" s="9">
        <v>1469</v>
      </c>
      <c r="L618" s="5">
        <v>22</v>
      </c>
      <c r="M618" s="5">
        <v>2</v>
      </c>
      <c r="N618" s="5">
        <v>10.58</v>
      </c>
      <c r="O618" s="5">
        <v>145.91</v>
      </c>
      <c r="P618" s="5">
        <v>1.5</v>
      </c>
      <c r="Q618" s="5">
        <v>0.48</v>
      </c>
      <c r="R618" s="5">
        <v>5.29</v>
      </c>
      <c r="S618" s="5">
        <v>4400</v>
      </c>
    </row>
    <row r="619" spans="1:19">
      <c r="A619" s="2" t="s">
        <v>2661</v>
      </c>
      <c r="B619" s="2" t="s">
        <v>1225</v>
      </c>
      <c r="C619" s="2" t="s">
        <v>2662</v>
      </c>
      <c r="D619" s="2" t="s">
        <v>2663</v>
      </c>
      <c r="E619" s="2" t="s">
        <v>78</v>
      </c>
      <c r="F619" s="2" t="s">
        <v>2664</v>
      </c>
      <c r="G619" s="2" t="s">
        <v>87</v>
      </c>
      <c r="H619" s="2" t="s">
        <v>26</v>
      </c>
      <c r="I619" s="2" t="s">
        <v>140</v>
      </c>
      <c r="J619" s="9">
        <v>200</v>
      </c>
      <c r="K619" s="9">
        <v>1196</v>
      </c>
      <c r="L619" s="5">
        <v>36</v>
      </c>
      <c r="M619" s="5">
        <v>1</v>
      </c>
      <c r="N619" s="5">
        <v>24.27</v>
      </c>
      <c r="O619" s="5">
        <v>45.73</v>
      </c>
      <c r="P619" s="5">
        <v>3.01</v>
      </c>
      <c r="Q619" s="5">
        <v>0.67</v>
      </c>
      <c r="R619" s="5">
        <v>24.27</v>
      </c>
      <c r="S619" s="5">
        <v>7000</v>
      </c>
    </row>
    <row r="620" spans="1:19">
      <c r="A620" s="2" t="s">
        <v>2665</v>
      </c>
      <c r="B620" s="2" t="s">
        <v>2666</v>
      </c>
      <c r="C620" s="2" t="s">
        <v>2357</v>
      </c>
      <c r="D620" s="2" t="s">
        <v>2667</v>
      </c>
      <c r="E620" s="2" t="s">
        <v>23</v>
      </c>
      <c r="F620" s="2" t="s">
        <v>2668</v>
      </c>
      <c r="G620" s="2" t="s">
        <v>102</v>
      </c>
      <c r="H620" s="2" t="s">
        <v>26</v>
      </c>
      <c r="I620" s="2" t="s">
        <v>458</v>
      </c>
      <c r="J620" s="9">
        <v>200</v>
      </c>
      <c r="K620" s="9">
        <v>1068</v>
      </c>
      <c r="L620" s="5">
        <v>36</v>
      </c>
      <c r="M620" s="5">
        <v>0</v>
      </c>
      <c r="N620" s="5">
        <v>17.989999999999998</v>
      </c>
      <c r="O620" s="5">
        <v>0</v>
      </c>
      <c r="P620" s="5">
        <v>3.37</v>
      </c>
      <c r="Q620" s="5">
        <v>0.5</v>
      </c>
      <c r="R620" s="5">
        <v>0</v>
      </c>
      <c r="S620" s="5">
        <v>2749</v>
      </c>
    </row>
    <row r="621" spans="1:19">
      <c r="A621" s="2" t="s">
        <v>2669</v>
      </c>
      <c r="B621" s="2" t="s">
        <v>1188</v>
      </c>
      <c r="C621" s="2" t="s">
        <v>2670</v>
      </c>
      <c r="D621" s="2" t="s">
        <v>1758</v>
      </c>
      <c r="E621" s="2" t="s">
        <v>132</v>
      </c>
      <c r="F621" s="2" t="s">
        <v>2671</v>
      </c>
      <c r="G621" s="2" t="s">
        <v>260</v>
      </c>
      <c r="H621" s="2" t="s">
        <v>26</v>
      </c>
      <c r="I621" s="2" t="s">
        <v>458</v>
      </c>
      <c r="J621" s="9">
        <v>400</v>
      </c>
      <c r="K621" s="9">
        <v>758</v>
      </c>
      <c r="L621" s="5">
        <v>18</v>
      </c>
      <c r="M621" s="5">
        <v>0</v>
      </c>
      <c r="N621" s="5">
        <v>8.3000000000000007</v>
      </c>
      <c r="O621" s="5">
        <v>0</v>
      </c>
      <c r="P621" s="5">
        <v>2.37</v>
      </c>
      <c r="Q621" s="5">
        <v>0.46</v>
      </c>
      <c r="R621" s="5">
        <v>0</v>
      </c>
      <c r="S621" s="5">
        <v>1500</v>
      </c>
    </row>
    <row r="622" spans="1:19">
      <c r="A622" s="2" t="s">
        <v>2672</v>
      </c>
      <c r="B622" s="2" t="s">
        <v>208</v>
      </c>
      <c r="C622" s="2" t="s">
        <v>2673</v>
      </c>
      <c r="D622" s="2" t="s">
        <v>1784</v>
      </c>
      <c r="E622" s="2" t="s">
        <v>40</v>
      </c>
      <c r="F622" s="2" t="s">
        <v>2674</v>
      </c>
      <c r="G622" s="2" t="s">
        <v>94</v>
      </c>
      <c r="H622" s="2" t="s">
        <v>26</v>
      </c>
      <c r="I622" s="2" t="s">
        <v>313</v>
      </c>
      <c r="J622" s="9">
        <v>400</v>
      </c>
      <c r="K622" s="9">
        <v>2454</v>
      </c>
      <c r="L622" s="5">
        <v>39</v>
      </c>
      <c r="M622" s="5">
        <v>0</v>
      </c>
      <c r="N622" s="5">
        <v>25.72</v>
      </c>
      <c r="O622" s="5">
        <v>0</v>
      </c>
      <c r="P622" s="5">
        <v>1.59</v>
      </c>
      <c r="Q622" s="5">
        <v>0.66</v>
      </c>
      <c r="R622" s="5">
        <v>0</v>
      </c>
      <c r="S622" s="5">
        <v>1950</v>
      </c>
    </row>
    <row r="623" spans="1:19">
      <c r="A623" s="2" t="s">
        <v>2675</v>
      </c>
      <c r="B623" s="2" t="s">
        <v>2676</v>
      </c>
      <c r="C623" s="2" t="s">
        <v>2677</v>
      </c>
      <c r="D623" s="2" t="s">
        <v>952</v>
      </c>
      <c r="E623" s="2" t="s">
        <v>953</v>
      </c>
      <c r="F623" s="2" t="s">
        <v>2588</v>
      </c>
      <c r="G623" s="2" t="s">
        <v>266</v>
      </c>
      <c r="H623" s="2" t="s">
        <v>26</v>
      </c>
      <c r="I623" s="2" t="s">
        <v>135</v>
      </c>
      <c r="J623" s="9">
        <v>200</v>
      </c>
      <c r="K623" s="9">
        <v>1663</v>
      </c>
      <c r="L623" s="5">
        <v>48</v>
      </c>
      <c r="M623" s="5">
        <v>5</v>
      </c>
      <c r="N623" s="5">
        <v>35.700000000000003</v>
      </c>
      <c r="O623" s="5">
        <v>279.88</v>
      </c>
      <c r="P623" s="5">
        <v>2.89</v>
      </c>
      <c r="Q623" s="5">
        <v>0.74</v>
      </c>
      <c r="R623" s="5">
        <v>7.14</v>
      </c>
      <c r="S623" s="5">
        <v>5417</v>
      </c>
    </row>
    <row r="624" spans="1:19">
      <c r="A624" s="2" t="s">
        <v>2678</v>
      </c>
      <c r="B624" s="2" t="s">
        <v>899</v>
      </c>
      <c r="C624" s="2" t="s">
        <v>524</v>
      </c>
      <c r="D624" s="2" t="s">
        <v>2679</v>
      </c>
      <c r="E624" s="2" t="s">
        <v>78</v>
      </c>
      <c r="F624" s="2" t="s">
        <v>2680</v>
      </c>
      <c r="G624" s="2" t="s">
        <v>25</v>
      </c>
      <c r="H624" s="2" t="s">
        <v>26</v>
      </c>
      <c r="I624" s="2" t="s">
        <v>293</v>
      </c>
      <c r="J624" s="9">
        <v>300</v>
      </c>
      <c r="K624" s="9">
        <v>1971</v>
      </c>
      <c r="L624" s="5">
        <v>42</v>
      </c>
      <c r="M624" s="5">
        <v>0</v>
      </c>
      <c r="N624" s="5">
        <v>25.69</v>
      </c>
      <c r="O624" s="5">
        <v>0</v>
      </c>
      <c r="P624" s="5">
        <v>2.13</v>
      </c>
      <c r="Q624" s="5">
        <v>0.61</v>
      </c>
      <c r="R624" s="5">
        <v>0</v>
      </c>
      <c r="S624" s="5">
        <v>2000</v>
      </c>
    </row>
    <row r="625" spans="1:19">
      <c r="A625" s="2" t="s">
        <v>2681</v>
      </c>
      <c r="B625" s="2" t="s">
        <v>2682</v>
      </c>
      <c r="C625" s="2" t="s">
        <v>2683</v>
      </c>
      <c r="D625" s="2" t="s">
        <v>655</v>
      </c>
      <c r="E625" s="2" t="s">
        <v>125</v>
      </c>
      <c r="F625" s="2" t="s">
        <v>2588</v>
      </c>
      <c r="G625" s="2" t="s">
        <v>72</v>
      </c>
      <c r="H625" s="2" t="s">
        <v>26</v>
      </c>
      <c r="I625" s="2" t="s">
        <v>59</v>
      </c>
      <c r="J625" s="9">
        <v>200</v>
      </c>
      <c r="K625" s="9">
        <v>541</v>
      </c>
      <c r="L625" s="5">
        <v>22</v>
      </c>
      <c r="M625" s="5">
        <v>0</v>
      </c>
      <c r="N625" s="5">
        <v>18.52</v>
      </c>
      <c r="O625" s="5">
        <v>0</v>
      </c>
      <c r="P625" s="5">
        <v>4.07</v>
      </c>
      <c r="Q625" s="5">
        <v>0.84</v>
      </c>
      <c r="R625" s="5">
        <v>0</v>
      </c>
      <c r="S625" s="5">
        <v>3750</v>
      </c>
    </row>
    <row r="626" spans="1:19">
      <c r="A626" s="2" t="s">
        <v>2684</v>
      </c>
      <c r="B626" s="2" t="s">
        <v>2685</v>
      </c>
      <c r="C626" s="2" t="s">
        <v>2686</v>
      </c>
      <c r="D626" s="2" t="s">
        <v>2687</v>
      </c>
      <c r="E626" s="2" t="s">
        <v>23</v>
      </c>
      <c r="F626" s="2" t="s">
        <v>2688</v>
      </c>
      <c r="G626" s="2" t="s">
        <v>167</v>
      </c>
      <c r="H626" s="2" t="s">
        <v>26</v>
      </c>
      <c r="I626" s="2" t="s">
        <v>35</v>
      </c>
      <c r="J626" s="9">
        <v>300</v>
      </c>
      <c r="K626" s="9">
        <v>1950</v>
      </c>
      <c r="L626" s="5">
        <v>54</v>
      </c>
      <c r="M626" s="5">
        <v>0</v>
      </c>
      <c r="N626" s="5">
        <v>30.28</v>
      </c>
      <c r="O626" s="5">
        <v>0</v>
      </c>
      <c r="P626" s="5">
        <v>2.77</v>
      </c>
      <c r="Q626" s="5">
        <v>0.56000000000000005</v>
      </c>
      <c r="R626" s="5">
        <v>0</v>
      </c>
      <c r="S626" s="5">
        <v>1476</v>
      </c>
    </row>
    <row r="627" spans="1:19">
      <c r="A627" s="2" t="s">
        <v>2689</v>
      </c>
      <c r="B627" s="2" t="s">
        <v>2690</v>
      </c>
      <c r="C627" s="2" t="s">
        <v>2691</v>
      </c>
      <c r="D627" s="2" t="s">
        <v>175</v>
      </c>
      <c r="E627" s="2" t="s">
        <v>23</v>
      </c>
      <c r="F627" s="2" t="s">
        <v>2692</v>
      </c>
      <c r="G627" s="2" t="s">
        <v>167</v>
      </c>
      <c r="H627" s="2" t="s">
        <v>26</v>
      </c>
      <c r="I627" s="2" t="s">
        <v>458</v>
      </c>
      <c r="J627" s="9">
        <v>1000</v>
      </c>
      <c r="K627" s="9">
        <v>2445</v>
      </c>
      <c r="L627" s="5">
        <v>106</v>
      </c>
      <c r="M627" s="5">
        <v>3</v>
      </c>
      <c r="N627" s="5">
        <v>45.25</v>
      </c>
      <c r="O627" s="5">
        <v>161.04</v>
      </c>
      <c r="P627" s="5">
        <v>4.34</v>
      </c>
      <c r="Q627" s="5">
        <v>0.43</v>
      </c>
      <c r="R627" s="5">
        <v>15.08</v>
      </c>
      <c r="S627" s="5">
        <v>6173</v>
      </c>
    </row>
    <row r="628" spans="1:19">
      <c r="A628" s="2" t="s">
        <v>2693</v>
      </c>
      <c r="B628" s="2" t="s">
        <v>2694</v>
      </c>
      <c r="C628" s="2" t="s">
        <v>2341</v>
      </c>
      <c r="D628" s="2" t="s">
        <v>1258</v>
      </c>
      <c r="E628" s="2" t="s">
        <v>132</v>
      </c>
      <c r="F628" s="2" t="s">
        <v>2695</v>
      </c>
      <c r="G628" s="2" t="s">
        <v>42</v>
      </c>
      <c r="H628" s="2" t="s">
        <v>26</v>
      </c>
      <c r="I628" s="2" t="s">
        <v>35</v>
      </c>
      <c r="J628" s="9">
        <v>700</v>
      </c>
      <c r="K628" s="9">
        <v>1527</v>
      </c>
      <c r="L628" s="5">
        <v>35</v>
      </c>
      <c r="M628" s="5">
        <v>0</v>
      </c>
      <c r="N628" s="5">
        <v>24.56</v>
      </c>
      <c r="O628" s="5">
        <v>0</v>
      </c>
      <c r="P628" s="5">
        <v>2.29</v>
      </c>
      <c r="Q628" s="5">
        <v>0.7</v>
      </c>
      <c r="R628" s="5">
        <v>0</v>
      </c>
      <c r="S628" s="5">
        <v>2600</v>
      </c>
    </row>
    <row r="629" spans="1:19">
      <c r="A629" s="2" t="s">
        <v>2696</v>
      </c>
      <c r="B629" s="2" t="s">
        <v>2697</v>
      </c>
      <c r="C629" s="2" t="s">
        <v>2698</v>
      </c>
      <c r="D629" s="2" t="s">
        <v>2699</v>
      </c>
      <c r="E629" s="2" t="s">
        <v>112</v>
      </c>
      <c r="F629" s="2" t="s">
        <v>2700</v>
      </c>
      <c r="G629" s="2" t="s">
        <v>312</v>
      </c>
      <c r="H629" s="2" t="s">
        <v>26</v>
      </c>
      <c r="I629" s="2" t="s">
        <v>135</v>
      </c>
      <c r="J629" s="9">
        <v>100</v>
      </c>
      <c r="K629" s="9">
        <v>2175</v>
      </c>
      <c r="L629" s="5">
        <v>47</v>
      </c>
      <c r="M629" s="5">
        <v>0</v>
      </c>
      <c r="N629" s="5">
        <v>22.81</v>
      </c>
      <c r="O629" s="5">
        <v>0</v>
      </c>
      <c r="P629" s="5">
        <v>2.16</v>
      </c>
      <c r="Q629" s="5">
        <v>0.49</v>
      </c>
      <c r="R629" s="5">
        <v>0</v>
      </c>
      <c r="S629" s="5">
        <v>4498</v>
      </c>
    </row>
    <row r="630" spans="1:19">
      <c r="A630" s="2" t="s">
        <v>2701</v>
      </c>
      <c r="B630" s="2" t="s">
        <v>2702</v>
      </c>
      <c r="C630" s="2" t="s">
        <v>2703</v>
      </c>
      <c r="D630" s="2" t="s">
        <v>2704</v>
      </c>
      <c r="E630" s="2" t="s">
        <v>125</v>
      </c>
      <c r="F630" s="2" t="s">
        <v>2705</v>
      </c>
      <c r="G630" s="2" t="s">
        <v>50</v>
      </c>
      <c r="H630" s="2" t="s">
        <v>26</v>
      </c>
      <c r="I630" s="2" t="s">
        <v>361</v>
      </c>
      <c r="J630" s="9">
        <v>700</v>
      </c>
      <c r="K630" s="9">
        <v>1885</v>
      </c>
      <c r="L630" s="5">
        <v>65</v>
      </c>
      <c r="M630" s="5">
        <v>1</v>
      </c>
      <c r="N630" s="5">
        <v>54.78</v>
      </c>
      <c r="O630" s="5">
        <v>47.79</v>
      </c>
      <c r="P630" s="5">
        <v>3.45</v>
      </c>
      <c r="Q630" s="5">
        <v>0.84</v>
      </c>
      <c r="R630" s="5">
        <v>54.78</v>
      </c>
      <c r="S630" s="5">
        <v>3700</v>
      </c>
    </row>
    <row r="631" spans="1:19">
      <c r="A631" s="2" t="s">
        <v>2706</v>
      </c>
      <c r="B631" s="2" t="s">
        <v>929</v>
      </c>
      <c r="C631" s="2" t="s">
        <v>2707</v>
      </c>
      <c r="D631" s="2" t="s">
        <v>2708</v>
      </c>
      <c r="E631" s="2" t="s">
        <v>32</v>
      </c>
      <c r="F631" s="2" t="s">
        <v>2709</v>
      </c>
      <c r="G631" s="2" t="s">
        <v>150</v>
      </c>
      <c r="H631" s="2" t="s">
        <v>26</v>
      </c>
      <c r="I631" s="2" t="s">
        <v>458</v>
      </c>
      <c r="J631" s="9">
        <v>200</v>
      </c>
      <c r="K631" s="9">
        <v>764</v>
      </c>
      <c r="L631" s="5">
        <v>26</v>
      </c>
      <c r="M631" s="5">
        <v>0</v>
      </c>
      <c r="N631" s="5">
        <v>16.329999999999998</v>
      </c>
      <c r="O631" s="5">
        <v>0</v>
      </c>
      <c r="P631" s="5">
        <v>3.4</v>
      </c>
      <c r="Q631" s="5">
        <v>0.63</v>
      </c>
      <c r="R631" s="5">
        <v>0</v>
      </c>
      <c r="S631" s="5">
        <v>3500</v>
      </c>
    </row>
    <row r="632" spans="1:19">
      <c r="A632" s="2" t="s">
        <v>2710</v>
      </c>
      <c r="B632" s="2" t="s">
        <v>2711</v>
      </c>
      <c r="C632" s="2" t="s">
        <v>2712</v>
      </c>
      <c r="D632" s="2" t="s">
        <v>2713</v>
      </c>
      <c r="E632" s="2" t="s">
        <v>23</v>
      </c>
      <c r="F632" s="2" t="s">
        <v>1141</v>
      </c>
      <c r="G632" s="2" t="s">
        <v>260</v>
      </c>
      <c r="H632" s="2" t="s">
        <v>26</v>
      </c>
      <c r="I632" s="2" t="s">
        <v>361</v>
      </c>
      <c r="J632" s="9">
        <v>700</v>
      </c>
      <c r="K632" s="9">
        <v>2011</v>
      </c>
      <c r="L632" s="5">
        <v>49</v>
      </c>
      <c r="M632" s="5">
        <v>0</v>
      </c>
      <c r="N632" s="5">
        <v>36.14</v>
      </c>
      <c r="O632" s="5">
        <v>0</v>
      </c>
      <c r="P632" s="5">
        <v>2.44</v>
      </c>
      <c r="Q632" s="5">
        <v>0.74</v>
      </c>
      <c r="R632" s="5">
        <v>0</v>
      </c>
      <c r="S632" s="5">
        <v>2708</v>
      </c>
    </row>
    <row r="633" spans="1:19">
      <c r="A633" s="2" t="s">
        <v>2714</v>
      </c>
      <c r="B633" s="2" t="s">
        <v>164</v>
      </c>
      <c r="C633" s="2" t="s">
        <v>2715</v>
      </c>
      <c r="D633" s="2" t="s">
        <v>2716</v>
      </c>
      <c r="E633" s="2" t="s">
        <v>850</v>
      </c>
      <c r="F633" s="2" t="s">
        <v>2717</v>
      </c>
      <c r="G633" s="2" t="s">
        <v>344</v>
      </c>
      <c r="H633" s="2" t="s">
        <v>26</v>
      </c>
      <c r="I633" s="2" t="s">
        <v>140</v>
      </c>
      <c r="J633" s="9">
        <v>600</v>
      </c>
      <c r="K633" s="9">
        <v>1705</v>
      </c>
      <c r="L633" s="5">
        <v>61</v>
      </c>
      <c r="M633" s="5">
        <v>0</v>
      </c>
      <c r="N633" s="5">
        <v>44.69</v>
      </c>
      <c r="O633" s="5">
        <v>0</v>
      </c>
      <c r="P633" s="5">
        <v>3.58</v>
      </c>
      <c r="Q633" s="5">
        <v>0.73</v>
      </c>
      <c r="R633" s="5">
        <v>0</v>
      </c>
      <c r="S633" s="5">
        <v>3000</v>
      </c>
    </row>
    <row r="634" spans="1:19">
      <c r="A634" s="2" t="s">
        <v>2718</v>
      </c>
      <c r="B634" s="2" t="s">
        <v>122</v>
      </c>
      <c r="C634" s="2" t="s">
        <v>2719</v>
      </c>
      <c r="D634" s="2" t="s">
        <v>1444</v>
      </c>
      <c r="E634" s="2" t="s">
        <v>953</v>
      </c>
      <c r="F634" s="2" t="s">
        <v>2720</v>
      </c>
      <c r="G634" s="2" t="s">
        <v>58</v>
      </c>
      <c r="H634" s="2" t="s">
        <v>26</v>
      </c>
      <c r="I634" s="2" t="s">
        <v>183</v>
      </c>
      <c r="J634" s="9">
        <v>700</v>
      </c>
      <c r="K634" s="9">
        <v>825</v>
      </c>
      <c r="L634" s="5">
        <v>30</v>
      </c>
      <c r="M634" s="5">
        <v>0</v>
      </c>
      <c r="N634" s="5">
        <v>22.04</v>
      </c>
      <c r="O634" s="5">
        <v>0</v>
      </c>
      <c r="P634" s="5">
        <v>3.64</v>
      </c>
      <c r="Q634" s="5">
        <v>0.73</v>
      </c>
      <c r="R634" s="5">
        <v>0</v>
      </c>
      <c r="S634" s="5">
        <v>1537</v>
      </c>
    </row>
    <row r="635" spans="1:19">
      <c r="A635" s="2" t="s">
        <v>2721</v>
      </c>
      <c r="B635" s="2" t="s">
        <v>2722</v>
      </c>
      <c r="C635" s="2" t="s">
        <v>2723</v>
      </c>
      <c r="D635" s="2" t="s">
        <v>2724</v>
      </c>
      <c r="E635" s="2" t="s">
        <v>125</v>
      </c>
      <c r="F635" s="2" t="s">
        <v>2725</v>
      </c>
      <c r="G635" s="2" t="s">
        <v>72</v>
      </c>
      <c r="H635" s="2" t="s">
        <v>26</v>
      </c>
      <c r="I635" s="2" t="s">
        <v>80</v>
      </c>
      <c r="J635" s="9">
        <v>500</v>
      </c>
      <c r="K635" s="9">
        <v>1549</v>
      </c>
      <c r="L635" s="5">
        <v>25</v>
      </c>
      <c r="M635" s="5">
        <v>2</v>
      </c>
      <c r="N635" s="5">
        <v>14.54</v>
      </c>
      <c r="O635" s="5">
        <v>101.87</v>
      </c>
      <c r="P635" s="5">
        <v>1.61</v>
      </c>
      <c r="Q635" s="5">
        <v>0.57999999999999996</v>
      </c>
      <c r="R635" s="5">
        <v>7.27</v>
      </c>
      <c r="S635" s="5">
        <v>1700</v>
      </c>
    </row>
    <row r="636" spans="1:19">
      <c r="A636" s="2" t="s">
        <v>2726</v>
      </c>
      <c r="B636" s="2" t="s">
        <v>2727</v>
      </c>
      <c r="C636" s="2" t="s">
        <v>2728</v>
      </c>
      <c r="D636" s="2" t="s">
        <v>456</v>
      </c>
      <c r="E636" s="2" t="s">
        <v>125</v>
      </c>
      <c r="F636" s="2" t="s">
        <v>2729</v>
      </c>
      <c r="G636" s="2" t="s">
        <v>260</v>
      </c>
      <c r="H636" s="2" t="s">
        <v>26</v>
      </c>
      <c r="I636" s="2" t="s">
        <v>300</v>
      </c>
      <c r="J636" s="9">
        <v>500</v>
      </c>
      <c r="K636" s="9">
        <v>1195</v>
      </c>
      <c r="L636" s="5">
        <v>31</v>
      </c>
      <c r="M636" s="5">
        <v>3</v>
      </c>
      <c r="N636" s="5">
        <v>18.52</v>
      </c>
      <c r="O636" s="5">
        <v>149.19999999999999</v>
      </c>
      <c r="P636" s="5">
        <v>2.59</v>
      </c>
      <c r="Q636" s="5">
        <v>0.6</v>
      </c>
      <c r="R636" s="5">
        <v>6.17</v>
      </c>
      <c r="S636" s="5">
        <v>1475</v>
      </c>
    </row>
    <row r="637" spans="1:19">
      <c r="A637" s="2" t="s">
        <v>2730</v>
      </c>
      <c r="B637" s="2" t="s">
        <v>2731</v>
      </c>
      <c r="C637" s="2" t="s">
        <v>2732</v>
      </c>
      <c r="D637" s="2" t="s">
        <v>2733</v>
      </c>
      <c r="E637" s="2" t="s">
        <v>281</v>
      </c>
      <c r="F637" s="2" t="s">
        <v>2734</v>
      </c>
      <c r="G637" s="2" t="s">
        <v>72</v>
      </c>
      <c r="H637" s="2" t="s">
        <v>26</v>
      </c>
      <c r="I637" s="2" t="s">
        <v>135</v>
      </c>
      <c r="J637" s="9">
        <v>400</v>
      </c>
      <c r="K637" s="9">
        <v>1360</v>
      </c>
      <c r="L637" s="5">
        <v>28</v>
      </c>
      <c r="M637" s="5">
        <v>2</v>
      </c>
      <c r="N637" s="5">
        <v>13.96</v>
      </c>
      <c r="O637" s="5">
        <v>134.71</v>
      </c>
      <c r="P637" s="5">
        <v>2.06</v>
      </c>
      <c r="Q637" s="5">
        <v>0.5</v>
      </c>
      <c r="R637" s="5">
        <v>6.98</v>
      </c>
      <c r="S637" s="5">
        <v>2499</v>
      </c>
    </row>
    <row r="638" spans="1:19">
      <c r="A638" s="2" t="s">
        <v>2735</v>
      </c>
      <c r="B638" s="2" t="s">
        <v>2505</v>
      </c>
      <c r="C638" s="2" t="s">
        <v>2736</v>
      </c>
      <c r="D638" s="2" t="s">
        <v>2737</v>
      </c>
      <c r="E638" s="2" t="s">
        <v>85</v>
      </c>
      <c r="F638" s="2" t="s">
        <v>2738</v>
      </c>
      <c r="G638" s="2" t="s">
        <v>102</v>
      </c>
      <c r="H638" s="2" t="s">
        <v>26</v>
      </c>
      <c r="I638" s="2" t="s">
        <v>27</v>
      </c>
      <c r="J638" s="9">
        <v>400</v>
      </c>
      <c r="K638" s="9">
        <v>2150</v>
      </c>
      <c r="L638" s="5">
        <v>61</v>
      </c>
      <c r="M638" s="5">
        <v>5</v>
      </c>
      <c r="N638" s="5">
        <v>27.12</v>
      </c>
      <c r="O638" s="5">
        <v>272.3</v>
      </c>
      <c r="P638" s="5">
        <v>2.84</v>
      </c>
      <c r="Q638" s="5">
        <v>0.44</v>
      </c>
      <c r="R638" s="5">
        <v>5.42</v>
      </c>
      <c r="S638" s="5">
        <v>1517</v>
      </c>
    </row>
    <row r="639" spans="1:19">
      <c r="A639" s="2" t="s">
        <v>2739</v>
      </c>
      <c r="B639" s="2" t="s">
        <v>2740</v>
      </c>
      <c r="C639" s="2" t="s">
        <v>2741</v>
      </c>
      <c r="D639" s="2" t="s">
        <v>792</v>
      </c>
      <c r="E639" s="2" t="s">
        <v>40</v>
      </c>
      <c r="F639" s="2" t="s">
        <v>2588</v>
      </c>
      <c r="G639" s="2" t="s">
        <v>87</v>
      </c>
      <c r="H639" s="2" t="s">
        <v>26</v>
      </c>
      <c r="I639" s="2" t="s">
        <v>66</v>
      </c>
      <c r="J639" s="9">
        <v>700</v>
      </c>
      <c r="K639" s="9">
        <v>2133</v>
      </c>
      <c r="L639" s="5">
        <v>66</v>
      </c>
      <c r="M639" s="5">
        <v>2</v>
      </c>
      <c r="N639" s="5">
        <v>33</v>
      </c>
      <c r="O639" s="5">
        <v>121.49</v>
      </c>
      <c r="P639" s="5">
        <v>3.09</v>
      </c>
      <c r="Q639" s="5">
        <v>0.5</v>
      </c>
      <c r="R639" s="5">
        <v>16.5</v>
      </c>
      <c r="S639" s="5">
        <v>1820</v>
      </c>
    </row>
    <row r="640" spans="1:19">
      <c r="A640" s="2" t="s">
        <v>2742</v>
      </c>
      <c r="B640" s="2" t="s">
        <v>208</v>
      </c>
      <c r="C640" s="2" t="s">
        <v>925</v>
      </c>
      <c r="D640" s="2" t="s">
        <v>2743</v>
      </c>
      <c r="E640" s="2" t="s">
        <v>526</v>
      </c>
      <c r="F640" s="2" t="s">
        <v>2744</v>
      </c>
      <c r="G640" s="2" t="s">
        <v>253</v>
      </c>
      <c r="H640" s="2" t="s">
        <v>26</v>
      </c>
      <c r="I640" s="2" t="s">
        <v>206</v>
      </c>
      <c r="J640" s="9">
        <v>200</v>
      </c>
      <c r="K640" s="9">
        <v>1254</v>
      </c>
      <c r="L640" s="5">
        <v>45</v>
      </c>
      <c r="M640" s="5">
        <v>1</v>
      </c>
      <c r="N640" s="5">
        <v>24.45</v>
      </c>
      <c r="O640" s="5">
        <v>52.86</v>
      </c>
      <c r="P640" s="5">
        <v>3.59</v>
      </c>
      <c r="Q640" s="5">
        <v>0.54</v>
      </c>
      <c r="R640" s="5">
        <v>24.45</v>
      </c>
      <c r="S640" s="5">
        <v>1625</v>
      </c>
    </row>
    <row r="641" spans="1:19">
      <c r="A641" s="2" t="s">
        <v>2745</v>
      </c>
      <c r="B641" s="2" t="s">
        <v>2746</v>
      </c>
      <c r="C641" s="2" t="s">
        <v>2747</v>
      </c>
      <c r="D641" s="2" t="s">
        <v>2748</v>
      </c>
      <c r="E641" s="2" t="s">
        <v>32</v>
      </c>
      <c r="F641" s="2" t="s">
        <v>2749</v>
      </c>
      <c r="G641" s="2" t="s">
        <v>190</v>
      </c>
      <c r="H641" s="2" t="s">
        <v>26</v>
      </c>
      <c r="I641" s="2" t="s">
        <v>217</v>
      </c>
      <c r="J641" s="9">
        <v>400</v>
      </c>
      <c r="K641" s="9">
        <v>522</v>
      </c>
      <c r="L641" s="5">
        <v>14</v>
      </c>
      <c r="M641" s="5">
        <v>0</v>
      </c>
      <c r="N641" s="5">
        <v>10.31</v>
      </c>
      <c r="O641" s="5">
        <v>0</v>
      </c>
      <c r="P641" s="5">
        <v>2.68</v>
      </c>
      <c r="Q641" s="5">
        <v>0.74</v>
      </c>
      <c r="R641" s="5">
        <v>0</v>
      </c>
      <c r="S641" s="5">
        <v>3500</v>
      </c>
    </row>
    <row r="642" spans="1:19">
      <c r="A642" s="2" t="s">
        <v>2750</v>
      </c>
      <c r="B642" s="2" t="s">
        <v>2751</v>
      </c>
      <c r="C642" s="2" t="s">
        <v>2752</v>
      </c>
      <c r="D642" s="2" t="s">
        <v>2753</v>
      </c>
      <c r="E642" s="2" t="s">
        <v>40</v>
      </c>
      <c r="F642" s="2" t="s">
        <v>2754</v>
      </c>
      <c r="G642" s="2" t="s">
        <v>167</v>
      </c>
      <c r="H642" s="2" t="s">
        <v>26</v>
      </c>
      <c r="I642" s="2" t="s">
        <v>140</v>
      </c>
      <c r="J642" s="9">
        <v>200</v>
      </c>
      <c r="K642" s="9">
        <v>2098</v>
      </c>
      <c r="L642" s="5">
        <v>44</v>
      </c>
      <c r="M642" s="5">
        <v>0</v>
      </c>
      <c r="N642" s="5">
        <v>34.130000000000003</v>
      </c>
      <c r="O642" s="5">
        <v>0</v>
      </c>
      <c r="P642" s="5">
        <v>2.1</v>
      </c>
      <c r="Q642" s="5">
        <v>0.78</v>
      </c>
      <c r="R642" s="5">
        <v>0</v>
      </c>
      <c r="S642" s="5">
        <v>2000</v>
      </c>
    </row>
    <row r="643" spans="1:19">
      <c r="A643" s="2" t="s">
        <v>2755</v>
      </c>
      <c r="B643" s="2" t="s">
        <v>53</v>
      </c>
      <c r="C643" s="2" t="s">
        <v>2756</v>
      </c>
      <c r="D643" s="2" t="s">
        <v>2757</v>
      </c>
      <c r="E643" s="2" t="s">
        <v>118</v>
      </c>
      <c r="F643" s="2" t="s">
        <v>2758</v>
      </c>
      <c r="G643" s="2" t="s">
        <v>344</v>
      </c>
      <c r="H643" s="2" t="s">
        <v>26</v>
      </c>
      <c r="I643" s="2" t="s">
        <v>319</v>
      </c>
      <c r="J643" s="9">
        <v>800</v>
      </c>
      <c r="K643" s="9">
        <v>1716</v>
      </c>
      <c r="L643" s="5">
        <v>56</v>
      </c>
      <c r="M643" s="5">
        <v>2</v>
      </c>
      <c r="N643" s="5">
        <v>24.56</v>
      </c>
      <c r="O643" s="5">
        <v>129.16</v>
      </c>
      <c r="P643" s="5">
        <v>3.26</v>
      </c>
      <c r="Q643" s="5">
        <v>0.44</v>
      </c>
      <c r="R643" s="5">
        <v>12.28</v>
      </c>
      <c r="S643" s="5">
        <v>2500</v>
      </c>
    </row>
    <row r="644" spans="1:19">
      <c r="A644" s="2" t="s">
        <v>2759</v>
      </c>
      <c r="B644" s="2" t="s">
        <v>2760</v>
      </c>
      <c r="C644" s="2" t="s">
        <v>561</v>
      </c>
      <c r="D644" s="2" t="s">
        <v>1544</v>
      </c>
      <c r="E644" s="2" t="s">
        <v>23</v>
      </c>
      <c r="F644" s="2" t="s">
        <v>2761</v>
      </c>
      <c r="G644" s="2" t="s">
        <v>167</v>
      </c>
      <c r="H644" s="2" t="s">
        <v>26</v>
      </c>
      <c r="I644" s="2" t="s">
        <v>140</v>
      </c>
      <c r="J644" s="9">
        <v>600</v>
      </c>
      <c r="K644" s="9">
        <v>2449</v>
      </c>
      <c r="L644" s="5">
        <v>105</v>
      </c>
      <c r="M644" s="5">
        <v>2</v>
      </c>
      <c r="N644" s="5">
        <v>76.430000000000007</v>
      </c>
      <c r="O644" s="5">
        <v>81.400000000000006</v>
      </c>
      <c r="P644" s="5">
        <v>4.29</v>
      </c>
      <c r="Q644" s="5">
        <v>0.73</v>
      </c>
      <c r="R644" s="5">
        <v>38.22</v>
      </c>
      <c r="S644" s="5">
        <v>1777</v>
      </c>
    </row>
    <row r="645" spans="1:19">
      <c r="A645" s="2" t="s">
        <v>2762</v>
      </c>
      <c r="B645" s="2" t="s">
        <v>894</v>
      </c>
      <c r="C645" s="2" t="s">
        <v>2763</v>
      </c>
      <c r="D645" s="2" t="s">
        <v>2764</v>
      </c>
      <c r="E645" s="2" t="s">
        <v>824</v>
      </c>
      <c r="F645" s="2" t="s">
        <v>2765</v>
      </c>
      <c r="G645" s="2" t="s">
        <v>94</v>
      </c>
      <c r="H645" s="2" t="s">
        <v>26</v>
      </c>
      <c r="I645" s="2" t="s">
        <v>80</v>
      </c>
      <c r="J645" s="9">
        <v>500</v>
      </c>
      <c r="K645" s="9">
        <v>1539</v>
      </c>
      <c r="L645" s="5">
        <v>55</v>
      </c>
      <c r="M645" s="5">
        <v>1</v>
      </c>
      <c r="N645" s="5">
        <v>28.63</v>
      </c>
      <c r="O645" s="5">
        <v>68.63</v>
      </c>
      <c r="P645" s="5">
        <v>3.57</v>
      </c>
      <c r="Q645" s="5">
        <v>0.52</v>
      </c>
      <c r="R645" s="5">
        <v>28.63</v>
      </c>
      <c r="S645" s="5">
        <v>2000</v>
      </c>
    </row>
    <row r="646" spans="1:19">
      <c r="A646" s="2" t="s">
        <v>2766</v>
      </c>
      <c r="B646" s="2" t="s">
        <v>2767</v>
      </c>
      <c r="C646" s="2" t="s">
        <v>2768</v>
      </c>
      <c r="D646" s="2" t="s">
        <v>2583</v>
      </c>
      <c r="E646" s="2" t="s">
        <v>112</v>
      </c>
      <c r="F646" s="2" t="s">
        <v>2769</v>
      </c>
      <c r="G646" s="2" t="s">
        <v>344</v>
      </c>
      <c r="H646" s="2" t="s">
        <v>26</v>
      </c>
      <c r="I646" s="2" t="s">
        <v>88</v>
      </c>
      <c r="J646" s="9">
        <v>100</v>
      </c>
      <c r="K646" s="9">
        <v>751</v>
      </c>
      <c r="L646" s="5">
        <v>20</v>
      </c>
      <c r="M646" s="5">
        <v>0</v>
      </c>
      <c r="N646" s="5">
        <v>9.66</v>
      </c>
      <c r="O646" s="5">
        <v>0</v>
      </c>
      <c r="P646" s="5">
        <v>2.66</v>
      </c>
      <c r="Q646" s="5">
        <v>0.48</v>
      </c>
      <c r="R646" s="5">
        <v>0</v>
      </c>
      <c r="S646" s="5">
        <v>1759</v>
      </c>
    </row>
    <row r="647" spans="1:19">
      <c r="A647" s="2" t="s">
        <v>2770</v>
      </c>
      <c r="B647" s="2" t="s">
        <v>2771</v>
      </c>
      <c r="C647" s="2" t="s">
        <v>2772</v>
      </c>
      <c r="D647" s="2" t="s">
        <v>602</v>
      </c>
      <c r="E647" s="2" t="s">
        <v>40</v>
      </c>
      <c r="F647" s="2" t="s">
        <v>2773</v>
      </c>
      <c r="G647" s="2" t="s">
        <v>190</v>
      </c>
      <c r="H647" s="2" t="s">
        <v>26</v>
      </c>
      <c r="I647" s="2" t="s">
        <v>248</v>
      </c>
      <c r="J647" s="9">
        <v>100</v>
      </c>
      <c r="K647" s="9">
        <v>644</v>
      </c>
      <c r="L647" s="5">
        <v>16</v>
      </c>
      <c r="M647" s="5">
        <v>0</v>
      </c>
      <c r="N647" s="5">
        <v>9.81</v>
      </c>
      <c r="O647" s="5">
        <v>0</v>
      </c>
      <c r="P647" s="5">
        <v>2.48</v>
      </c>
      <c r="Q647" s="5">
        <v>0.61</v>
      </c>
      <c r="R647" s="5">
        <v>0</v>
      </c>
      <c r="S647" s="5">
        <v>4693</v>
      </c>
    </row>
    <row r="648" spans="1:19">
      <c r="A648" s="2" t="s">
        <v>2774</v>
      </c>
      <c r="B648" s="2" t="s">
        <v>2775</v>
      </c>
      <c r="C648" s="2" t="s">
        <v>2776</v>
      </c>
      <c r="D648" s="2" t="s">
        <v>2777</v>
      </c>
      <c r="E648" s="2" t="s">
        <v>112</v>
      </c>
      <c r="F648" s="2" t="s">
        <v>2778</v>
      </c>
      <c r="G648" s="2" t="s">
        <v>25</v>
      </c>
      <c r="H648" s="2" t="s">
        <v>26</v>
      </c>
      <c r="I648" s="2" t="s">
        <v>232</v>
      </c>
      <c r="J648" s="9">
        <v>200</v>
      </c>
      <c r="K648" s="9">
        <v>2386</v>
      </c>
      <c r="L648" s="5">
        <v>75</v>
      </c>
      <c r="M648" s="5">
        <v>0</v>
      </c>
      <c r="N648" s="5">
        <v>34.590000000000003</v>
      </c>
      <c r="O648" s="5">
        <v>0</v>
      </c>
      <c r="P648" s="5">
        <v>3.14</v>
      </c>
      <c r="Q648" s="5">
        <v>0.46</v>
      </c>
      <c r="R648" s="5">
        <v>0</v>
      </c>
      <c r="S648" s="5">
        <v>1354</v>
      </c>
    </row>
    <row r="649" spans="1:19">
      <c r="A649" s="2" t="s">
        <v>2779</v>
      </c>
      <c r="B649" s="2" t="s">
        <v>1167</v>
      </c>
      <c r="C649" s="2" t="s">
        <v>2780</v>
      </c>
      <c r="D649" s="2" t="s">
        <v>2781</v>
      </c>
      <c r="E649" s="2" t="s">
        <v>222</v>
      </c>
      <c r="F649" s="2" t="s">
        <v>2782</v>
      </c>
      <c r="G649" s="2" t="s">
        <v>134</v>
      </c>
      <c r="H649" s="2" t="s">
        <v>26</v>
      </c>
      <c r="I649" s="2" t="s">
        <v>35</v>
      </c>
      <c r="J649" s="9">
        <v>500</v>
      </c>
      <c r="K649" s="9">
        <v>2274</v>
      </c>
      <c r="L649" s="5">
        <v>54</v>
      </c>
      <c r="M649" s="5">
        <v>4</v>
      </c>
      <c r="N649" s="5">
        <v>37.659999999999997</v>
      </c>
      <c r="O649" s="5">
        <v>281.63</v>
      </c>
      <c r="P649" s="5">
        <v>2.37</v>
      </c>
      <c r="Q649" s="5">
        <v>0.7</v>
      </c>
      <c r="R649" s="5">
        <v>9.41</v>
      </c>
      <c r="S649" s="5">
        <v>1500</v>
      </c>
    </row>
    <row r="650" spans="1:19">
      <c r="A650" s="2" t="s">
        <v>2783</v>
      </c>
      <c r="B650" s="2" t="s">
        <v>2784</v>
      </c>
      <c r="C650" s="2" t="s">
        <v>2785</v>
      </c>
      <c r="D650" s="2" t="s">
        <v>372</v>
      </c>
      <c r="E650" s="2" t="s">
        <v>373</v>
      </c>
      <c r="F650" s="2" t="s">
        <v>2786</v>
      </c>
      <c r="G650" s="2" t="s">
        <v>253</v>
      </c>
      <c r="H650" s="2" t="s">
        <v>26</v>
      </c>
      <c r="I650" s="2" t="s">
        <v>127</v>
      </c>
      <c r="J650" s="9">
        <v>700</v>
      </c>
      <c r="K650" s="9">
        <v>2115</v>
      </c>
      <c r="L650" s="5">
        <v>36</v>
      </c>
      <c r="M650" s="5">
        <v>3</v>
      </c>
      <c r="N650" s="5">
        <v>14.76</v>
      </c>
      <c r="O650" s="5">
        <v>166.73</v>
      </c>
      <c r="P650" s="5">
        <v>1.7</v>
      </c>
      <c r="Q650" s="5">
        <v>0.41</v>
      </c>
      <c r="R650" s="5">
        <v>4.92</v>
      </c>
      <c r="S650" s="5">
        <v>2250</v>
      </c>
    </row>
    <row r="651" spans="1:19">
      <c r="A651" s="2" t="s">
        <v>2787</v>
      </c>
      <c r="B651" s="2" t="s">
        <v>142</v>
      </c>
      <c r="C651" s="2" t="s">
        <v>2788</v>
      </c>
      <c r="D651" s="2" t="s">
        <v>2789</v>
      </c>
      <c r="E651" s="2" t="s">
        <v>40</v>
      </c>
      <c r="F651" s="2" t="s">
        <v>2790</v>
      </c>
      <c r="G651" s="2" t="s">
        <v>58</v>
      </c>
      <c r="H651" s="2" t="s">
        <v>26</v>
      </c>
      <c r="I651" s="2" t="s">
        <v>66</v>
      </c>
      <c r="J651" s="9">
        <v>800</v>
      </c>
      <c r="K651" s="9">
        <v>1189</v>
      </c>
      <c r="L651" s="5">
        <v>29</v>
      </c>
      <c r="M651" s="5">
        <v>1</v>
      </c>
      <c r="N651" s="5">
        <v>16.18</v>
      </c>
      <c r="O651" s="5">
        <v>51.35</v>
      </c>
      <c r="P651" s="5">
        <v>2.44</v>
      </c>
      <c r="Q651" s="5">
        <v>0.56000000000000005</v>
      </c>
      <c r="R651" s="5">
        <v>16.18</v>
      </c>
      <c r="S651" s="5">
        <v>1200</v>
      </c>
    </row>
    <row r="652" spans="1:19">
      <c r="A652" s="2" t="s">
        <v>2791</v>
      </c>
      <c r="B652" s="2" t="s">
        <v>2132</v>
      </c>
      <c r="C652" s="2" t="s">
        <v>2792</v>
      </c>
      <c r="D652" s="2" t="s">
        <v>138</v>
      </c>
      <c r="E652" s="2" t="s">
        <v>40</v>
      </c>
      <c r="F652" s="2" t="s">
        <v>2793</v>
      </c>
      <c r="G652" s="2" t="s">
        <v>50</v>
      </c>
      <c r="H652" s="2" t="s">
        <v>26</v>
      </c>
      <c r="I652" s="2" t="s">
        <v>135</v>
      </c>
      <c r="J652" s="9">
        <v>800</v>
      </c>
      <c r="K652" s="9">
        <v>2184</v>
      </c>
      <c r="L652" s="5">
        <v>44</v>
      </c>
      <c r="M652" s="5">
        <v>0</v>
      </c>
      <c r="N652" s="5">
        <v>25.87</v>
      </c>
      <c r="O652" s="5">
        <v>0</v>
      </c>
      <c r="P652" s="5">
        <v>2.0099999999999998</v>
      </c>
      <c r="Q652" s="5">
        <v>0.59</v>
      </c>
      <c r="R652" s="5">
        <v>0</v>
      </c>
      <c r="S652" s="5">
        <v>6481</v>
      </c>
    </row>
    <row r="653" spans="1:19">
      <c r="A653" s="2" t="s">
        <v>2794</v>
      </c>
      <c r="B653" s="2" t="s">
        <v>748</v>
      </c>
      <c r="C653" s="2" t="s">
        <v>2795</v>
      </c>
      <c r="D653" s="2" t="s">
        <v>117</v>
      </c>
      <c r="E653" s="2" t="s">
        <v>118</v>
      </c>
      <c r="F653" s="2" t="s">
        <v>2796</v>
      </c>
      <c r="G653" s="2" t="s">
        <v>266</v>
      </c>
      <c r="H653" s="2" t="s">
        <v>26</v>
      </c>
      <c r="I653" s="2" t="s">
        <v>232</v>
      </c>
      <c r="J653" s="9">
        <v>300</v>
      </c>
      <c r="K653" s="9">
        <v>1812</v>
      </c>
      <c r="L653" s="5">
        <v>44</v>
      </c>
      <c r="M653" s="5">
        <v>1</v>
      </c>
      <c r="N653" s="5">
        <v>22.23</v>
      </c>
      <c r="O653" s="5">
        <v>66.709999999999994</v>
      </c>
      <c r="P653" s="5">
        <v>2.4300000000000002</v>
      </c>
      <c r="Q653" s="5">
        <v>0.51</v>
      </c>
      <c r="R653" s="5">
        <v>22.23</v>
      </c>
      <c r="S653" s="5">
        <v>8668</v>
      </c>
    </row>
    <row r="654" spans="1:19">
      <c r="A654" s="2" t="s">
        <v>2797</v>
      </c>
      <c r="B654" s="2" t="s">
        <v>2798</v>
      </c>
      <c r="C654" s="2" t="s">
        <v>2799</v>
      </c>
      <c r="D654" s="2" t="s">
        <v>1057</v>
      </c>
      <c r="E654" s="2" t="s">
        <v>118</v>
      </c>
      <c r="F654" s="2" t="s">
        <v>2800</v>
      </c>
      <c r="G654" s="2" t="s">
        <v>102</v>
      </c>
      <c r="H654" s="2" t="s">
        <v>26</v>
      </c>
      <c r="I654" s="2" t="s">
        <v>248</v>
      </c>
      <c r="J654" s="9">
        <v>500</v>
      </c>
      <c r="K654" s="9">
        <v>1613</v>
      </c>
      <c r="L654" s="5">
        <v>33</v>
      </c>
      <c r="M654" s="5">
        <v>1</v>
      </c>
      <c r="N654" s="5">
        <v>26.56</v>
      </c>
      <c r="O654" s="5">
        <v>47.43</v>
      </c>
      <c r="P654" s="5">
        <v>2.0499999999999998</v>
      </c>
      <c r="Q654" s="5">
        <v>0.8</v>
      </c>
      <c r="R654" s="5">
        <v>26.56</v>
      </c>
      <c r="S654" s="5">
        <v>5800</v>
      </c>
    </row>
    <row r="655" spans="1:19">
      <c r="A655" s="2" t="s">
        <v>2801</v>
      </c>
      <c r="B655" s="2" t="s">
        <v>2802</v>
      </c>
      <c r="C655" s="2" t="s">
        <v>2803</v>
      </c>
      <c r="D655" s="2" t="s">
        <v>773</v>
      </c>
      <c r="E655" s="2" t="s">
        <v>258</v>
      </c>
      <c r="F655" s="2" t="s">
        <v>2804</v>
      </c>
      <c r="G655" s="2" t="s">
        <v>72</v>
      </c>
      <c r="H655" s="2" t="s">
        <v>26</v>
      </c>
      <c r="I655" s="2" t="s">
        <v>95</v>
      </c>
      <c r="J655" s="9">
        <v>500</v>
      </c>
      <c r="K655" s="9">
        <v>2471</v>
      </c>
      <c r="L655" s="5">
        <v>45</v>
      </c>
      <c r="M655" s="5">
        <v>3</v>
      </c>
      <c r="N655" s="5">
        <v>27.45</v>
      </c>
      <c r="O655" s="5">
        <v>181.59</v>
      </c>
      <c r="P655" s="5">
        <v>1.82</v>
      </c>
      <c r="Q655" s="5">
        <v>0.61</v>
      </c>
      <c r="R655" s="5">
        <v>9.15</v>
      </c>
      <c r="S655" s="5">
        <v>2250</v>
      </c>
    </row>
    <row r="656" spans="1:19">
      <c r="A656" s="2" t="s">
        <v>2805</v>
      </c>
      <c r="B656" s="2" t="s">
        <v>2806</v>
      </c>
      <c r="C656" s="2" t="s">
        <v>1123</v>
      </c>
      <c r="D656" s="2" t="s">
        <v>552</v>
      </c>
      <c r="E656" s="2" t="s">
        <v>222</v>
      </c>
      <c r="F656" s="2" t="s">
        <v>2807</v>
      </c>
      <c r="G656" s="2" t="s">
        <v>34</v>
      </c>
      <c r="H656" s="2" t="s">
        <v>26</v>
      </c>
      <c r="I656" s="2" t="s">
        <v>88</v>
      </c>
      <c r="J656" s="9">
        <v>800</v>
      </c>
      <c r="K656" s="9">
        <v>2088</v>
      </c>
      <c r="L656" s="5">
        <v>69</v>
      </c>
      <c r="M656" s="5">
        <v>0</v>
      </c>
      <c r="N656" s="5">
        <v>40.47</v>
      </c>
      <c r="O656" s="5">
        <v>0</v>
      </c>
      <c r="P656" s="5">
        <v>3.3</v>
      </c>
      <c r="Q656" s="5">
        <v>0.59</v>
      </c>
      <c r="R656" s="5">
        <v>0</v>
      </c>
      <c r="S656" s="5">
        <v>1700</v>
      </c>
    </row>
    <row r="657" spans="1:19">
      <c r="A657" s="2" t="s">
        <v>2808</v>
      </c>
      <c r="B657" s="2" t="s">
        <v>2809</v>
      </c>
      <c r="C657" s="2" t="s">
        <v>2221</v>
      </c>
      <c r="D657" s="2" t="s">
        <v>2810</v>
      </c>
      <c r="E657" s="2" t="s">
        <v>132</v>
      </c>
      <c r="F657" s="2" t="s">
        <v>2811</v>
      </c>
      <c r="G657" s="2" t="s">
        <v>65</v>
      </c>
      <c r="H657" s="2" t="s">
        <v>26</v>
      </c>
      <c r="I657" s="2" t="s">
        <v>127</v>
      </c>
      <c r="J657" s="9">
        <v>1000</v>
      </c>
      <c r="K657" s="9">
        <v>2373</v>
      </c>
      <c r="L657" s="5">
        <v>92</v>
      </c>
      <c r="M657" s="5">
        <v>0</v>
      </c>
      <c r="N657" s="5">
        <v>69.19</v>
      </c>
      <c r="O657" s="5">
        <v>0</v>
      </c>
      <c r="P657" s="5">
        <v>3.88</v>
      </c>
      <c r="Q657" s="5">
        <v>0.75</v>
      </c>
      <c r="R657" s="5">
        <v>0</v>
      </c>
      <c r="S657" s="5">
        <v>3154</v>
      </c>
    </row>
    <row r="658" spans="1:19">
      <c r="A658" s="2" t="s">
        <v>2812</v>
      </c>
      <c r="B658" s="2" t="s">
        <v>970</v>
      </c>
      <c r="C658" s="2" t="s">
        <v>920</v>
      </c>
      <c r="D658" s="2" t="s">
        <v>251</v>
      </c>
      <c r="E658" s="2" t="s">
        <v>23</v>
      </c>
      <c r="F658" s="2" t="s">
        <v>2813</v>
      </c>
      <c r="G658" s="2" t="s">
        <v>161</v>
      </c>
      <c r="H658" s="2" t="s">
        <v>26</v>
      </c>
      <c r="I658" s="2" t="s">
        <v>140</v>
      </c>
      <c r="J658" s="9">
        <v>800</v>
      </c>
      <c r="K658" s="9">
        <v>966</v>
      </c>
      <c r="L658" s="5">
        <v>23</v>
      </c>
      <c r="M658" s="5">
        <v>0</v>
      </c>
      <c r="N658" s="5">
        <v>13.86</v>
      </c>
      <c r="O658" s="5">
        <v>0</v>
      </c>
      <c r="P658" s="5">
        <v>2.38</v>
      </c>
      <c r="Q658" s="5">
        <v>0.6</v>
      </c>
      <c r="R658" s="5">
        <v>0</v>
      </c>
      <c r="S658" s="5">
        <v>2800</v>
      </c>
    </row>
    <row r="659" spans="1:19">
      <c r="A659" s="2" t="s">
        <v>2814</v>
      </c>
      <c r="B659" s="2" t="s">
        <v>2815</v>
      </c>
      <c r="C659" s="2" t="s">
        <v>2816</v>
      </c>
      <c r="D659" s="2" t="s">
        <v>491</v>
      </c>
      <c r="E659" s="2" t="s">
        <v>492</v>
      </c>
      <c r="F659" s="2" t="s">
        <v>1445</v>
      </c>
      <c r="G659" s="2" t="s">
        <v>65</v>
      </c>
      <c r="H659" s="2" t="s">
        <v>26</v>
      </c>
      <c r="I659" s="2" t="s">
        <v>59</v>
      </c>
      <c r="J659" s="9">
        <v>300</v>
      </c>
      <c r="K659" s="9">
        <v>760</v>
      </c>
      <c r="L659" s="5">
        <v>27</v>
      </c>
      <c r="M659" s="5">
        <v>0</v>
      </c>
      <c r="N659" s="5">
        <v>20.92</v>
      </c>
      <c r="O659" s="5">
        <v>0</v>
      </c>
      <c r="P659" s="5">
        <v>3.55</v>
      </c>
      <c r="Q659" s="5">
        <v>0.77</v>
      </c>
      <c r="R659" s="5">
        <v>0</v>
      </c>
      <c r="S659" s="5">
        <v>1000</v>
      </c>
    </row>
    <row r="660" spans="1:19">
      <c r="A660" s="2" t="s">
        <v>2817</v>
      </c>
      <c r="B660" s="2" t="s">
        <v>573</v>
      </c>
      <c r="C660" s="2" t="s">
        <v>2818</v>
      </c>
      <c r="D660" s="2" t="s">
        <v>372</v>
      </c>
      <c r="E660" s="2" t="s">
        <v>373</v>
      </c>
      <c r="F660" s="2" t="s">
        <v>2819</v>
      </c>
      <c r="G660" s="2" t="s">
        <v>50</v>
      </c>
      <c r="H660" s="2" t="s">
        <v>26</v>
      </c>
      <c r="I660" s="2" t="s">
        <v>155</v>
      </c>
      <c r="J660" s="9">
        <v>800</v>
      </c>
      <c r="K660" s="9">
        <v>1721</v>
      </c>
      <c r="L660" s="5">
        <v>37</v>
      </c>
      <c r="M660" s="5">
        <v>0</v>
      </c>
      <c r="N660" s="5">
        <v>18.489999999999998</v>
      </c>
      <c r="O660" s="5">
        <v>0</v>
      </c>
      <c r="P660" s="5">
        <v>2.15</v>
      </c>
      <c r="Q660" s="5">
        <v>0.5</v>
      </c>
      <c r="R660" s="5">
        <v>0</v>
      </c>
      <c r="S660" s="5">
        <v>1499</v>
      </c>
    </row>
    <row r="661" spans="1:19">
      <c r="A661" s="2" t="s">
        <v>2820</v>
      </c>
      <c r="B661" s="2" t="s">
        <v>2821</v>
      </c>
      <c r="C661" s="2" t="s">
        <v>2822</v>
      </c>
      <c r="D661" s="2" t="s">
        <v>291</v>
      </c>
      <c r="E661" s="2" t="s">
        <v>23</v>
      </c>
      <c r="F661" s="2" t="s">
        <v>2823</v>
      </c>
      <c r="G661" s="2" t="s">
        <v>253</v>
      </c>
      <c r="H661" s="2" t="s">
        <v>26</v>
      </c>
      <c r="I661" s="2" t="s">
        <v>135</v>
      </c>
      <c r="J661" s="9">
        <v>100</v>
      </c>
      <c r="K661" s="9">
        <v>1619</v>
      </c>
      <c r="L661" s="5">
        <v>47</v>
      </c>
      <c r="M661" s="5">
        <v>2</v>
      </c>
      <c r="N661" s="5">
        <v>24.51</v>
      </c>
      <c r="O661" s="5">
        <v>87.38</v>
      </c>
      <c r="P661" s="5">
        <v>2.9</v>
      </c>
      <c r="Q661" s="5">
        <v>0.52</v>
      </c>
      <c r="R661" s="5">
        <v>12.26</v>
      </c>
      <c r="S661" s="5">
        <v>2750</v>
      </c>
    </row>
    <row r="662" spans="1:19">
      <c r="A662" s="2" t="s">
        <v>2824</v>
      </c>
      <c r="B662" s="2" t="s">
        <v>2825</v>
      </c>
      <c r="C662" s="2" t="s">
        <v>2826</v>
      </c>
      <c r="D662" s="2" t="s">
        <v>63</v>
      </c>
      <c r="E662" s="2" t="s">
        <v>32</v>
      </c>
      <c r="F662" s="2" t="s">
        <v>2827</v>
      </c>
      <c r="G662" s="2" t="s">
        <v>344</v>
      </c>
      <c r="H662" s="2" t="s">
        <v>26</v>
      </c>
      <c r="I662" s="2" t="s">
        <v>382</v>
      </c>
      <c r="J662" s="9">
        <v>500</v>
      </c>
      <c r="K662" s="9">
        <v>1502</v>
      </c>
      <c r="L662" s="5">
        <v>35</v>
      </c>
      <c r="M662" s="5">
        <v>0</v>
      </c>
      <c r="N662" s="5">
        <v>19.41</v>
      </c>
      <c r="O662" s="5">
        <v>0</v>
      </c>
      <c r="P662" s="5">
        <v>2.33</v>
      </c>
      <c r="Q662" s="5">
        <v>0.55000000000000004</v>
      </c>
      <c r="R662" s="5">
        <v>0</v>
      </c>
      <c r="S662" s="5">
        <v>4000</v>
      </c>
    </row>
    <row r="663" spans="1:19">
      <c r="A663" s="2" t="s">
        <v>2828</v>
      </c>
      <c r="B663" s="2" t="s">
        <v>164</v>
      </c>
      <c r="C663" s="2" t="s">
        <v>2829</v>
      </c>
      <c r="D663" s="2" t="s">
        <v>2830</v>
      </c>
      <c r="E663" s="2" t="s">
        <v>56</v>
      </c>
      <c r="F663" s="2" t="s">
        <v>2831</v>
      </c>
      <c r="G663" s="2" t="s">
        <v>50</v>
      </c>
      <c r="H663" s="2" t="s">
        <v>26</v>
      </c>
      <c r="I663" s="2" t="s">
        <v>162</v>
      </c>
      <c r="J663" s="9">
        <v>800</v>
      </c>
      <c r="K663" s="9">
        <v>1728</v>
      </c>
      <c r="L663" s="5">
        <v>77</v>
      </c>
      <c r="M663" s="5">
        <v>2</v>
      </c>
      <c r="N663" s="5">
        <v>50.09</v>
      </c>
      <c r="O663" s="5">
        <v>104.03</v>
      </c>
      <c r="P663" s="5">
        <v>4.46</v>
      </c>
      <c r="Q663" s="5">
        <v>0.65</v>
      </c>
      <c r="R663" s="5">
        <v>25.04</v>
      </c>
      <c r="S663" s="5">
        <v>3750</v>
      </c>
    </row>
    <row r="664" spans="1:19">
      <c r="A664" s="2" t="s">
        <v>2832</v>
      </c>
      <c r="B664" s="2" t="s">
        <v>2833</v>
      </c>
      <c r="C664" s="2" t="s">
        <v>2834</v>
      </c>
      <c r="D664" s="2" t="s">
        <v>2835</v>
      </c>
      <c r="E664" s="2" t="s">
        <v>188</v>
      </c>
      <c r="F664" s="2" t="s">
        <v>2836</v>
      </c>
      <c r="G664" s="2" t="s">
        <v>102</v>
      </c>
      <c r="H664" s="2" t="s">
        <v>26</v>
      </c>
      <c r="I664" s="2" t="s">
        <v>140</v>
      </c>
      <c r="J664" s="9">
        <v>400</v>
      </c>
      <c r="K664" s="9">
        <v>834</v>
      </c>
      <c r="L664" s="5">
        <v>19</v>
      </c>
      <c r="M664" s="5">
        <v>2</v>
      </c>
      <c r="N664" s="5">
        <v>8.58</v>
      </c>
      <c r="O664" s="5">
        <v>104.18</v>
      </c>
      <c r="P664" s="5">
        <v>2.2799999999999998</v>
      </c>
      <c r="Q664" s="5">
        <v>0.45</v>
      </c>
      <c r="R664" s="5">
        <v>4.29</v>
      </c>
      <c r="S664" s="5">
        <v>3250</v>
      </c>
    </row>
    <row r="665" spans="1:19">
      <c r="A665" s="2" t="s">
        <v>2837</v>
      </c>
      <c r="B665" s="2" t="s">
        <v>1143</v>
      </c>
      <c r="C665" s="2" t="s">
        <v>2838</v>
      </c>
      <c r="D665" s="2" t="s">
        <v>236</v>
      </c>
      <c r="E665" s="2" t="s">
        <v>237</v>
      </c>
      <c r="F665" s="2" t="s">
        <v>2839</v>
      </c>
      <c r="G665" s="2" t="s">
        <v>150</v>
      </c>
      <c r="H665" s="2" t="s">
        <v>26</v>
      </c>
      <c r="I665" s="2" t="s">
        <v>356</v>
      </c>
      <c r="J665" s="9">
        <v>700</v>
      </c>
      <c r="K665" s="9">
        <v>543</v>
      </c>
      <c r="L665" s="5">
        <v>10</v>
      </c>
      <c r="M665" s="5">
        <v>1</v>
      </c>
      <c r="N665" s="5">
        <v>4.3</v>
      </c>
      <c r="O665" s="5">
        <v>72.17</v>
      </c>
      <c r="P665" s="5">
        <v>1.84</v>
      </c>
      <c r="Q665" s="5">
        <v>0.43</v>
      </c>
      <c r="R665" s="5">
        <v>4.3</v>
      </c>
      <c r="S665" s="5">
        <v>2800</v>
      </c>
    </row>
    <row r="666" spans="1:19">
      <c r="A666" s="2" t="s">
        <v>2840</v>
      </c>
      <c r="B666" s="2" t="s">
        <v>90</v>
      </c>
      <c r="C666" s="2" t="s">
        <v>2841</v>
      </c>
      <c r="D666" s="2" t="s">
        <v>2842</v>
      </c>
      <c r="E666" s="2" t="s">
        <v>237</v>
      </c>
      <c r="F666" s="2" t="s">
        <v>2843</v>
      </c>
      <c r="G666" s="2" t="s">
        <v>34</v>
      </c>
      <c r="H666" s="2" t="s">
        <v>26</v>
      </c>
      <c r="I666" s="2" t="s">
        <v>127</v>
      </c>
      <c r="J666" s="9">
        <v>300</v>
      </c>
      <c r="K666" s="9">
        <v>1740</v>
      </c>
      <c r="L666" s="5">
        <v>34</v>
      </c>
      <c r="M666" s="5">
        <v>0</v>
      </c>
      <c r="N666" s="5">
        <v>18.239999999999998</v>
      </c>
      <c r="O666" s="5">
        <v>0</v>
      </c>
      <c r="P666" s="5">
        <v>1.95</v>
      </c>
      <c r="Q666" s="5">
        <v>0.54</v>
      </c>
      <c r="R666" s="5">
        <v>0</v>
      </c>
      <c r="S666" s="5">
        <v>5000</v>
      </c>
    </row>
    <row r="667" spans="1:19">
      <c r="A667" s="2" t="s">
        <v>2844</v>
      </c>
      <c r="B667" s="2" t="s">
        <v>2217</v>
      </c>
      <c r="C667" s="2" t="s">
        <v>2845</v>
      </c>
      <c r="D667" s="2" t="s">
        <v>2846</v>
      </c>
      <c r="E667" s="2" t="s">
        <v>222</v>
      </c>
      <c r="F667" s="2" t="s">
        <v>2847</v>
      </c>
      <c r="G667" s="2" t="s">
        <v>42</v>
      </c>
      <c r="H667" s="2" t="s">
        <v>26</v>
      </c>
      <c r="I667" s="2" t="s">
        <v>361</v>
      </c>
      <c r="J667" s="9">
        <v>500</v>
      </c>
      <c r="K667" s="9">
        <v>775</v>
      </c>
      <c r="L667" s="5">
        <v>15</v>
      </c>
      <c r="M667" s="5">
        <v>0</v>
      </c>
      <c r="N667" s="5">
        <v>12.62</v>
      </c>
      <c r="O667" s="5">
        <v>0</v>
      </c>
      <c r="P667" s="5">
        <v>1.94</v>
      </c>
      <c r="Q667" s="5">
        <v>0.84</v>
      </c>
      <c r="R667" s="5">
        <v>0</v>
      </c>
      <c r="S667" s="5">
        <v>1500</v>
      </c>
    </row>
    <row r="668" spans="1:19">
      <c r="A668" s="2" t="s">
        <v>2848</v>
      </c>
      <c r="B668" s="2" t="s">
        <v>2849</v>
      </c>
      <c r="C668" s="2" t="s">
        <v>2850</v>
      </c>
      <c r="D668" s="2" t="s">
        <v>2851</v>
      </c>
      <c r="E668" s="2" t="s">
        <v>132</v>
      </c>
      <c r="F668" s="2" t="s">
        <v>2852</v>
      </c>
      <c r="G668" s="2" t="s">
        <v>87</v>
      </c>
      <c r="H668" s="2" t="s">
        <v>26</v>
      </c>
      <c r="I668" s="2" t="s">
        <v>155</v>
      </c>
      <c r="J668" s="9">
        <v>600</v>
      </c>
      <c r="K668" s="9">
        <v>2113</v>
      </c>
      <c r="L668" s="5">
        <v>72</v>
      </c>
      <c r="M668" s="5">
        <v>7</v>
      </c>
      <c r="N668" s="5">
        <v>38.61</v>
      </c>
      <c r="O668" s="5">
        <v>300.8</v>
      </c>
      <c r="P668" s="5">
        <v>3.41</v>
      </c>
      <c r="Q668" s="5">
        <v>0.54</v>
      </c>
      <c r="R668" s="5">
        <v>5.52</v>
      </c>
      <c r="S668" s="5">
        <v>2751</v>
      </c>
    </row>
    <row r="669" spans="1:19">
      <c r="A669" s="2" t="s">
        <v>2853</v>
      </c>
      <c r="B669" s="2" t="s">
        <v>1866</v>
      </c>
      <c r="C669" s="2" t="s">
        <v>2854</v>
      </c>
      <c r="D669" s="2" t="s">
        <v>2855</v>
      </c>
      <c r="E669" s="2" t="s">
        <v>118</v>
      </c>
      <c r="F669" s="2" t="s">
        <v>2856</v>
      </c>
      <c r="G669" s="2" t="s">
        <v>266</v>
      </c>
      <c r="H669" s="2" t="s">
        <v>26</v>
      </c>
      <c r="I669" s="2" t="s">
        <v>155</v>
      </c>
      <c r="J669" s="9">
        <v>600</v>
      </c>
      <c r="K669" s="9">
        <v>1039</v>
      </c>
      <c r="L669" s="5">
        <v>32</v>
      </c>
      <c r="M669" s="5">
        <v>3</v>
      </c>
      <c r="N669" s="5">
        <v>17.899999999999999</v>
      </c>
      <c r="O669" s="5">
        <v>136.56</v>
      </c>
      <c r="P669" s="5">
        <v>3.08</v>
      </c>
      <c r="Q669" s="5">
        <v>0.56000000000000005</v>
      </c>
      <c r="R669" s="5">
        <v>5.97</v>
      </c>
      <c r="S669" s="5">
        <v>2000</v>
      </c>
    </row>
    <row r="670" spans="1:19">
      <c r="A670" s="2" t="s">
        <v>2857</v>
      </c>
      <c r="B670" s="2" t="s">
        <v>2858</v>
      </c>
      <c r="C670" s="2" t="s">
        <v>2859</v>
      </c>
      <c r="D670" s="2" t="s">
        <v>1511</v>
      </c>
      <c r="E670" s="2" t="s">
        <v>40</v>
      </c>
      <c r="F670" s="2" t="s">
        <v>2860</v>
      </c>
      <c r="G670" s="2" t="s">
        <v>102</v>
      </c>
      <c r="H670" s="2" t="s">
        <v>26</v>
      </c>
      <c r="I670" s="2" t="s">
        <v>120</v>
      </c>
      <c r="J670" s="9">
        <v>1000</v>
      </c>
      <c r="K670" s="9">
        <v>1352</v>
      </c>
      <c r="L670" s="5">
        <v>34</v>
      </c>
      <c r="M670" s="5">
        <v>0</v>
      </c>
      <c r="N670" s="5">
        <v>17.13</v>
      </c>
      <c r="O670" s="5">
        <v>0</v>
      </c>
      <c r="P670" s="5">
        <v>2.5099999999999998</v>
      </c>
      <c r="Q670" s="5">
        <v>0.5</v>
      </c>
      <c r="R670" s="5">
        <v>0</v>
      </c>
      <c r="S670" s="5">
        <v>3001</v>
      </c>
    </row>
    <row r="671" spans="1:19">
      <c r="A671" s="2" t="s">
        <v>2861</v>
      </c>
      <c r="B671" s="2" t="s">
        <v>330</v>
      </c>
      <c r="C671" s="2" t="s">
        <v>269</v>
      </c>
      <c r="D671" s="2" t="s">
        <v>2862</v>
      </c>
      <c r="E671" s="2" t="s">
        <v>23</v>
      </c>
      <c r="F671" s="2" t="s">
        <v>2863</v>
      </c>
      <c r="G671" s="2" t="s">
        <v>253</v>
      </c>
      <c r="H671" s="2" t="s">
        <v>26</v>
      </c>
      <c r="I671" s="2" t="s">
        <v>140</v>
      </c>
      <c r="J671" s="9">
        <v>300</v>
      </c>
      <c r="K671" s="9">
        <v>2202</v>
      </c>
      <c r="L671" s="5">
        <v>45</v>
      </c>
      <c r="M671" s="5">
        <v>0</v>
      </c>
      <c r="N671" s="5">
        <v>30.13</v>
      </c>
      <c r="O671" s="5">
        <v>0</v>
      </c>
      <c r="P671" s="5">
        <v>2.04</v>
      </c>
      <c r="Q671" s="5">
        <v>0.67</v>
      </c>
      <c r="R671" s="5">
        <v>0</v>
      </c>
      <c r="S671" s="5">
        <v>1300</v>
      </c>
    </row>
    <row r="672" spans="1:19">
      <c r="A672" s="2" t="s">
        <v>2864</v>
      </c>
      <c r="B672" s="2" t="s">
        <v>2865</v>
      </c>
      <c r="C672" s="2" t="s">
        <v>2673</v>
      </c>
      <c r="D672" s="2" t="s">
        <v>1881</v>
      </c>
      <c r="E672" s="2" t="s">
        <v>78</v>
      </c>
      <c r="F672" s="2" t="s">
        <v>2866</v>
      </c>
      <c r="G672" s="2" t="s">
        <v>253</v>
      </c>
      <c r="H672" s="2" t="s">
        <v>26</v>
      </c>
      <c r="I672" s="2" t="s">
        <v>183</v>
      </c>
      <c r="J672" s="9">
        <v>100</v>
      </c>
      <c r="K672" s="9">
        <v>963</v>
      </c>
      <c r="L672" s="5">
        <v>42</v>
      </c>
      <c r="M672" s="5">
        <v>0</v>
      </c>
      <c r="N672" s="5">
        <v>23.96</v>
      </c>
      <c r="O672" s="5">
        <v>0</v>
      </c>
      <c r="P672" s="5">
        <v>4.3600000000000003</v>
      </c>
      <c r="Q672" s="5">
        <v>0.56999999999999995</v>
      </c>
      <c r="R672" s="5">
        <v>0</v>
      </c>
      <c r="S672" s="5">
        <v>2000</v>
      </c>
    </row>
    <row r="673" spans="1:19">
      <c r="A673" s="2" t="s">
        <v>2867</v>
      </c>
      <c r="B673" s="2" t="s">
        <v>696</v>
      </c>
      <c r="C673" s="2" t="s">
        <v>2868</v>
      </c>
      <c r="D673" s="2" t="s">
        <v>2869</v>
      </c>
      <c r="E673" s="2" t="s">
        <v>112</v>
      </c>
      <c r="F673" s="2" t="s">
        <v>2870</v>
      </c>
      <c r="G673" s="2" t="s">
        <v>190</v>
      </c>
      <c r="H673" s="2" t="s">
        <v>26</v>
      </c>
      <c r="I673" s="2" t="s">
        <v>162</v>
      </c>
      <c r="J673" s="9">
        <v>1000</v>
      </c>
      <c r="K673" s="9">
        <v>1874</v>
      </c>
      <c r="L673" s="5">
        <v>50</v>
      </c>
      <c r="M673" s="5">
        <v>1</v>
      </c>
      <c r="N673" s="5">
        <v>30.94</v>
      </c>
      <c r="O673" s="5">
        <v>52.04</v>
      </c>
      <c r="P673" s="5">
        <v>2.67</v>
      </c>
      <c r="Q673" s="5">
        <v>0.62</v>
      </c>
      <c r="R673" s="5">
        <v>30.94</v>
      </c>
      <c r="S673" s="5">
        <v>2000</v>
      </c>
    </row>
    <row r="674" spans="1:19">
      <c r="A674" s="2" t="s">
        <v>2871</v>
      </c>
      <c r="B674" s="2" t="s">
        <v>950</v>
      </c>
      <c r="C674" s="2" t="s">
        <v>2872</v>
      </c>
      <c r="D674" s="2" t="s">
        <v>2873</v>
      </c>
      <c r="E674" s="2" t="s">
        <v>78</v>
      </c>
      <c r="F674" s="2" t="s">
        <v>2874</v>
      </c>
      <c r="G674" s="2" t="s">
        <v>94</v>
      </c>
      <c r="H674" s="2" t="s">
        <v>26</v>
      </c>
      <c r="I674" s="2" t="s">
        <v>66</v>
      </c>
      <c r="J674" s="9">
        <v>200</v>
      </c>
      <c r="K674" s="9">
        <v>1927</v>
      </c>
      <c r="L674" s="5">
        <v>29</v>
      </c>
      <c r="M674" s="5">
        <v>0</v>
      </c>
      <c r="N674" s="5">
        <v>18.670000000000002</v>
      </c>
      <c r="O674" s="5">
        <v>0</v>
      </c>
      <c r="P674" s="5">
        <v>1.5</v>
      </c>
      <c r="Q674" s="5">
        <v>0.64</v>
      </c>
      <c r="R674" s="5">
        <v>0</v>
      </c>
      <c r="S674" s="5">
        <v>1500</v>
      </c>
    </row>
    <row r="675" spans="1:19">
      <c r="A675" s="2" t="s">
        <v>2875</v>
      </c>
      <c r="B675" s="2" t="s">
        <v>164</v>
      </c>
      <c r="C675" s="2" t="s">
        <v>2876</v>
      </c>
      <c r="D675" s="2" t="s">
        <v>2877</v>
      </c>
      <c r="E675" s="2" t="s">
        <v>953</v>
      </c>
      <c r="F675" s="2" t="s">
        <v>2878</v>
      </c>
      <c r="G675" s="2" t="s">
        <v>25</v>
      </c>
      <c r="H675" s="2" t="s">
        <v>26</v>
      </c>
      <c r="I675" s="2" t="s">
        <v>458</v>
      </c>
      <c r="J675" s="9">
        <v>500</v>
      </c>
      <c r="K675" s="9">
        <v>717</v>
      </c>
      <c r="L675" s="5">
        <v>21</v>
      </c>
      <c r="M675" s="5">
        <v>0</v>
      </c>
      <c r="N675" s="5">
        <v>16.989999999999998</v>
      </c>
      <c r="O675" s="5">
        <v>0</v>
      </c>
      <c r="P675" s="5">
        <v>2.93</v>
      </c>
      <c r="Q675" s="5">
        <v>0.81</v>
      </c>
      <c r="R675" s="5">
        <v>0</v>
      </c>
      <c r="S675" s="5">
        <v>2300</v>
      </c>
    </row>
    <row r="676" spans="1:19">
      <c r="A676" s="2" t="s">
        <v>2879</v>
      </c>
      <c r="B676" s="2" t="s">
        <v>1138</v>
      </c>
      <c r="C676" s="2" t="s">
        <v>2880</v>
      </c>
      <c r="D676" s="2" t="s">
        <v>2881</v>
      </c>
      <c r="E676" s="2" t="s">
        <v>40</v>
      </c>
      <c r="F676" s="2" t="s">
        <v>897</v>
      </c>
      <c r="G676" s="2" t="s">
        <v>34</v>
      </c>
      <c r="H676" s="2" t="s">
        <v>26</v>
      </c>
      <c r="I676" s="2" t="s">
        <v>162</v>
      </c>
      <c r="J676" s="9">
        <v>600</v>
      </c>
      <c r="K676" s="9">
        <v>1449</v>
      </c>
      <c r="L676" s="5">
        <v>45</v>
      </c>
      <c r="M676" s="5">
        <v>0</v>
      </c>
      <c r="N676" s="5">
        <v>32.53</v>
      </c>
      <c r="O676" s="5">
        <v>0</v>
      </c>
      <c r="P676" s="5">
        <v>3.11</v>
      </c>
      <c r="Q676" s="5">
        <v>0.72</v>
      </c>
      <c r="R676" s="5">
        <v>0</v>
      </c>
      <c r="S676" s="5">
        <v>1500</v>
      </c>
    </row>
    <row r="677" spans="1:19">
      <c r="A677" s="2" t="s">
        <v>2882</v>
      </c>
      <c r="B677" s="2" t="s">
        <v>1966</v>
      </c>
      <c r="C677" s="2" t="s">
        <v>763</v>
      </c>
      <c r="D677" s="2" t="s">
        <v>2883</v>
      </c>
      <c r="E677" s="2" t="s">
        <v>32</v>
      </c>
      <c r="F677" s="2" t="s">
        <v>2884</v>
      </c>
      <c r="G677" s="2" t="s">
        <v>87</v>
      </c>
      <c r="H677" s="2" t="s">
        <v>26</v>
      </c>
      <c r="I677" s="2" t="s">
        <v>35</v>
      </c>
      <c r="J677" s="9">
        <v>200</v>
      </c>
      <c r="K677" s="9">
        <v>1933</v>
      </c>
      <c r="L677" s="5">
        <v>67</v>
      </c>
      <c r="M677" s="5">
        <v>6</v>
      </c>
      <c r="N677" s="5">
        <v>40.729999999999997</v>
      </c>
      <c r="O677" s="5">
        <v>359.67</v>
      </c>
      <c r="P677" s="5">
        <v>3.47</v>
      </c>
      <c r="Q677" s="5">
        <v>0.61</v>
      </c>
      <c r="R677" s="5">
        <v>6.79</v>
      </c>
      <c r="S677" s="5">
        <v>1800</v>
      </c>
    </row>
    <row r="678" spans="1:19">
      <c r="A678" s="2" t="s">
        <v>2885</v>
      </c>
      <c r="B678" s="2" t="s">
        <v>2886</v>
      </c>
      <c r="C678" s="2" t="s">
        <v>2887</v>
      </c>
      <c r="D678" s="2" t="s">
        <v>1593</v>
      </c>
      <c r="E678" s="2" t="s">
        <v>112</v>
      </c>
      <c r="F678" s="2" t="s">
        <v>2588</v>
      </c>
      <c r="G678" s="2" t="s">
        <v>65</v>
      </c>
      <c r="H678" s="2" t="s">
        <v>26</v>
      </c>
      <c r="I678" s="2" t="s">
        <v>88</v>
      </c>
      <c r="J678" s="9">
        <v>100</v>
      </c>
      <c r="K678" s="9">
        <v>1266</v>
      </c>
      <c r="L678" s="5">
        <v>26</v>
      </c>
      <c r="M678" s="5">
        <v>0</v>
      </c>
      <c r="N678" s="5">
        <v>20.07</v>
      </c>
      <c r="O678" s="5">
        <v>0</v>
      </c>
      <c r="P678" s="5">
        <v>2.0499999999999998</v>
      </c>
      <c r="Q678" s="5">
        <v>0.77</v>
      </c>
      <c r="R678" s="5">
        <v>0</v>
      </c>
      <c r="S678" s="5">
        <v>2250</v>
      </c>
    </row>
    <row r="679" spans="1:19">
      <c r="A679" s="2" t="s">
        <v>2888</v>
      </c>
      <c r="B679" s="2" t="s">
        <v>2889</v>
      </c>
      <c r="C679" s="2" t="s">
        <v>235</v>
      </c>
      <c r="D679" s="2" t="s">
        <v>1593</v>
      </c>
      <c r="E679" s="2" t="s">
        <v>112</v>
      </c>
      <c r="F679" s="2" t="s">
        <v>2890</v>
      </c>
      <c r="G679" s="2" t="s">
        <v>312</v>
      </c>
      <c r="H679" s="2" t="s">
        <v>26</v>
      </c>
      <c r="I679" s="2" t="s">
        <v>120</v>
      </c>
      <c r="J679" s="9">
        <v>800</v>
      </c>
      <c r="K679" s="9">
        <v>2210</v>
      </c>
      <c r="L679" s="5">
        <v>81</v>
      </c>
      <c r="M679" s="5">
        <v>2</v>
      </c>
      <c r="N679" s="5">
        <v>64.53</v>
      </c>
      <c r="O679" s="5">
        <v>77.739999999999995</v>
      </c>
      <c r="P679" s="5">
        <v>3.67</v>
      </c>
      <c r="Q679" s="5">
        <v>0.8</v>
      </c>
      <c r="R679" s="5">
        <v>32.26</v>
      </c>
      <c r="S679" s="5">
        <v>3533</v>
      </c>
    </row>
    <row r="680" spans="1:19">
      <c r="A680" s="2" t="s">
        <v>2891</v>
      </c>
      <c r="B680" s="2" t="s">
        <v>555</v>
      </c>
      <c r="C680" s="2" t="s">
        <v>2892</v>
      </c>
      <c r="D680" s="2" t="s">
        <v>574</v>
      </c>
      <c r="E680" s="2" t="s">
        <v>237</v>
      </c>
      <c r="F680" s="2" t="s">
        <v>2893</v>
      </c>
      <c r="G680" s="2" t="s">
        <v>58</v>
      </c>
      <c r="H680" s="2" t="s">
        <v>26</v>
      </c>
      <c r="I680" s="2" t="s">
        <v>458</v>
      </c>
      <c r="J680" s="9">
        <v>1000</v>
      </c>
      <c r="K680" s="9">
        <v>1518</v>
      </c>
      <c r="L680" s="5">
        <v>65</v>
      </c>
      <c r="M680" s="5">
        <v>5</v>
      </c>
      <c r="N680" s="5">
        <v>40.6</v>
      </c>
      <c r="O680" s="5">
        <v>260.02999999999997</v>
      </c>
      <c r="P680" s="5">
        <v>4.28</v>
      </c>
      <c r="Q680" s="5">
        <v>0.62</v>
      </c>
      <c r="R680" s="5">
        <v>8.1199999999999992</v>
      </c>
      <c r="S680" s="5">
        <v>3600</v>
      </c>
    </row>
    <row r="681" spans="1:19">
      <c r="A681" s="2" t="s">
        <v>2894</v>
      </c>
      <c r="B681" s="2" t="s">
        <v>2895</v>
      </c>
      <c r="C681" s="2" t="s">
        <v>2896</v>
      </c>
      <c r="D681" s="2" t="s">
        <v>2897</v>
      </c>
      <c r="E681" s="2" t="s">
        <v>132</v>
      </c>
      <c r="F681" s="2" t="s">
        <v>2898</v>
      </c>
      <c r="G681" s="2" t="s">
        <v>167</v>
      </c>
      <c r="H681" s="2" t="s">
        <v>26</v>
      </c>
      <c r="I681" s="2" t="s">
        <v>313</v>
      </c>
      <c r="J681" s="9">
        <v>200</v>
      </c>
      <c r="K681" s="9">
        <v>2146</v>
      </c>
      <c r="L681" s="5">
        <v>34</v>
      </c>
      <c r="M681" s="5">
        <v>0</v>
      </c>
      <c r="N681" s="5">
        <v>16.97</v>
      </c>
      <c r="O681" s="5">
        <v>0</v>
      </c>
      <c r="P681" s="5">
        <v>1.58</v>
      </c>
      <c r="Q681" s="5">
        <v>0.5</v>
      </c>
      <c r="R681" s="5">
        <v>0</v>
      </c>
      <c r="S681" s="5">
        <v>2250</v>
      </c>
    </row>
    <row r="682" spans="1:19">
      <c r="A682" s="2" t="s">
        <v>2899</v>
      </c>
      <c r="B682" s="2" t="s">
        <v>2900</v>
      </c>
      <c r="C682" s="2" t="s">
        <v>947</v>
      </c>
      <c r="D682" s="2" t="s">
        <v>144</v>
      </c>
      <c r="E682" s="2" t="s">
        <v>40</v>
      </c>
      <c r="F682" s="2" t="s">
        <v>2901</v>
      </c>
      <c r="G682" s="2" t="s">
        <v>266</v>
      </c>
      <c r="H682" s="2" t="s">
        <v>26</v>
      </c>
      <c r="I682" s="2" t="s">
        <v>162</v>
      </c>
      <c r="J682" s="9">
        <v>300</v>
      </c>
      <c r="K682" s="9">
        <v>1036</v>
      </c>
      <c r="L682" s="5">
        <v>25</v>
      </c>
      <c r="M682" s="5">
        <v>0</v>
      </c>
      <c r="N682" s="5">
        <v>12.03</v>
      </c>
      <c r="O682" s="5">
        <v>0</v>
      </c>
      <c r="P682" s="5">
        <v>2.41</v>
      </c>
      <c r="Q682" s="5">
        <v>0.48</v>
      </c>
      <c r="R682" s="5">
        <v>0</v>
      </c>
      <c r="S682" s="5">
        <v>1700</v>
      </c>
    </row>
    <row r="683" spans="1:19">
      <c r="A683" s="2" t="s">
        <v>2902</v>
      </c>
      <c r="B683" s="2" t="s">
        <v>2903</v>
      </c>
      <c r="C683" s="2" t="s">
        <v>2904</v>
      </c>
      <c r="D683" s="2" t="s">
        <v>431</v>
      </c>
      <c r="E683" s="2" t="s">
        <v>432</v>
      </c>
      <c r="F683" s="2" t="s">
        <v>2588</v>
      </c>
      <c r="G683" s="2" t="s">
        <v>94</v>
      </c>
      <c r="H683" s="2" t="s">
        <v>26</v>
      </c>
      <c r="I683" s="2" t="s">
        <v>361</v>
      </c>
      <c r="J683" s="9">
        <v>700</v>
      </c>
      <c r="K683" s="9">
        <v>852</v>
      </c>
      <c r="L683" s="5">
        <v>16</v>
      </c>
      <c r="M683" s="5">
        <v>0</v>
      </c>
      <c r="N683" s="5">
        <v>10.29</v>
      </c>
      <c r="O683" s="5">
        <v>0</v>
      </c>
      <c r="P683" s="5">
        <v>1.88</v>
      </c>
      <c r="Q683" s="5">
        <v>0.64</v>
      </c>
      <c r="R683" s="5">
        <v>0</v>
      </c>
      <c r="S683" s="5">
        <v>1250</v>
      </c>
    </row>
    <row r="684" spans="1:19">
      <c r="A684" s="2" t="s">
        <v>2905</v>
      </c>
      <c r="B684" s="2" t="s">
        <v>758</v>
      </c>
      <c r="C684" s="2" t="s">
        <v>2906</v>
      </c>
      <c r="D684" s="2" t="s">
        <v>2907</v>
      </c>
      <c r="E684" s="2" t="s">
        <v>432</v>
      </c>
      <c r="F684" s="2" t="s">
        <v>2908</v>
      </c>
      <c r="G684" s="2" t="s">
        <v>25</v>
      </c>
      <c r="H684" s="2" t="s">
        <v>26</v>
      </c>
      <c r="I684" s="2" t="s">
        <v>313</v>
      </c>
      <c r="J684" s="9">
        <v>500</v>
      </c>
      <c r="K684" s="9">
        <v>1162</v>
      </c>
      <c r="L684" s="5">
        <v>27</v>
      </c>
      <c r="M684" s="5">
        <v>0</v>
      </c>
      <c r="N684" s="5">
        <v>20.11</v>
      </c>
      <c r="O684" s="5">
        <v>0</v>
      </c>
      <c r="P684" s="5">
        <v>2.3199999999999998</v>
      </c>
      <c r="Q684" s="5">
        <v>0.74</v>
      </c>
      <c r="R684" s="5">
        <v>0</v>
      </c>
      <c r="S684" s="5">
        <v>4550</v>
      </c>
    </row>
    <row r="685" spans="1:19">
      <c r="A685" s="2" t="s">
        <v>2909</v>
      </c>
      <c r="B685" s="2" t="s">
        <v>2910</v>
      </c>
      <c r="C685" s="2" t="s">
        <v>787</v>
      </c>
      <c r="D685" s="2" t="s">
        <v>2830</v>
      </c>
      <c r="E685" s="2" t="s">
        <v>237</v>
      </c>
      <c r="F685" s="2" t="s">
        <v>2911</v>
      </c>
      <c r="G685" s="2" t="s">
        <v>65</v>
      </c>
      <c r="H685" s="2" t="s">
        <v>26</v>
      </c>
      <c r="I685" s="2" t="s">
        <v>155</v>
      </c>
      <c r="J685" s="9">
        <v>700</v>
      </c>
      <c r="K685" s="9">
        <v>1631</v>
      </c>
      <c r="L685" s="5">
        <v>36</v>
      </c>
      <c r="M685" s="5">
        <v>1</v>
      </c>
      <c r="N685" s="5">
        <v>15.78</v>
      </c>
      <c r="O685" s="5">
        <v>49.09</v>
      </c>
      <c r="P685" s="5">
        <v>2.21</v>
      </c>
      <c r="Q685" s="5">
        <v>0.44</v>
      </c>
      <c r="R685" s="5">
        <v>15.78</v>
      </c>
      <c r="S685" s="5">
        <v>2250</v>
      </c>
    </row>
    <row r="686" spans="1:19">
      <c r="A686" s="2" t="s">
        <v>2912</v>
      </c>
      <c r="B686" s="2" t="s">
        <v>2913</v>
      </c>
      <c r="C686" s="2" t="s">
        <v>2914</v>
      </c>
      <c r="D686" s="2" t="s">
        <v>2915</v>
      </c>
      <c r="E686" s="2" t="s">
        <v>281</v>
      </c>
      <c r="F686" s="2" t="s">
        <v>2916</v>
      </c>
      <c r="G686" s="2" t="s">
        <v>94</v>
      </c>
      <c r="H686" s="2" t="s">
        <v>26</v>
      </c>
      <c r="I686" s="2" t="s">
        <v>183</v>
      </c>
      <c r="J686" s="9">
        <v>600</v>
      </c>
      <c r="K686" s="9">
        <v>1391</v>
      </c>
      <c r="L686" s="5">
        <v>26</v>
      </c>
      <c r="M686" s="5">
        <v>1</v>
      </c>
      <c r="N686" s="5">
        <v>19.899999999999999</v>
      </c>
      <c r="O686" s="5">
        <v>46.41</v>
      </c>
      <c r="P686" s="5">
        <v>1.87</v>
      </c>
      <c r="Q686" s="5">
        <v>0.77</v>
      </c>
      <c r="R686" s="5">
        <v>19.899999999999999</v>
      </c>
      <c r="S686" s="5">
        <v>2600</v>
      </c>
    </row>
    <row r="687" spans="1:19">
      <c r="A687" s="2" t="s">
        <v>2917</v>
      </c>
      <c r="B687" s="2" t="s">
        <v>2918</v>
      </c>
      <c r="C687" s="2" t="s">
        <v>749</v>
      </c>
      <c r="D687" s="2" t="s">
        <v>2919</v>
      </c>
      <c r="E687" s="2" t="s">
        <v>305</v>
      </c>
      <c r="F687" s="2" t="s">
        <v>2920</v>
      </c>
      <c r="G687" s="2" t="s">
        <v>150</v>
      </c>
      <c r="H687" s="2" t="s">
        <v>26</v>
      </c>
      <c r="I687" s="2" t="s">
        <v>35</v>
      </c>
      <c r="J687" s="9">
        <v>600</v>
      </c>
      <c r="K687" s="9">
        <v>2080</v>
      </c>
      <c r="L687" s="5">
        <v>71</v>
      </c>
      <c r="M687" s="5">
        <v>0</v>
      </c>
      <c r="N687" s="5">
        <v>34.61</v>
      </c>
      <c r="O687" s="5">
        <v>0</v>
      </c>
      <c r="P687" s="5">
        <v>3.41</v>
      </c>
      <c r="Q687" s="5">
        <v>0.49</v>
      </c>
      <c r="R687" s="5">
        <v>0</v>
      </c>
      <c r="S687" s="5">
        <v>2001</v>
      </c>
    </row>
    <row r="688" spans="1:19">
      <c r="A688" s="2" t="s">
        <v>2921</v>
      </c>
      <c r="B688" s="2" t="s">
        <v>2895</v>
      </c>
      <c r="C688" s="2" t="s">
        <v>2922</v>
      </c>
      <c r="D688" s="2" t="s">
        <v>257</v>
      </c>
      <c r="E688" s="2" t="s">
        <v>258</v>
      </c>
      <c r="F688" s="2" t="s">
        <v>2923</v>
      </c>
      <c r="G688" s="2" t="s">
        <v>312</v>
      </c>
      <c r="H688" s="2" t="s">
        <v>26</v>
      </c>
      <c r="I688" s="2" t="s">
        <v>135</v>
      </c>
      <c r="J688" s="9">
        <v>300</v>
      </c>
      <c r="K688" s="9">
        <v>2172</v>
      </c>
      <c r="L688" s="5">
        <v>97</v>
      </c>
      <c r="M688" s="5">
        <v>9</v>
      </c>
      <c r="N688" s="5">
        <v>43.69</v>
      </c>
      <c r="O688" s="5">
        <v>617.04999999999995</v>
      </c>
      <c r="P688" s="5">
        <v>4.47</v>
      </c>
      <c r="Q688" s="5">
        <v>0.45</v>
      </c>
      <c r="R688" s="5">
        <v>4.8499999999999996</v>
      </c>
      <c r="S688" s="5">
        <v>1751</v>
      </c>
    </row>
    <row r="689" spans="1:19">
      <c r="A689" s="2" t="s">
        <v>2924</v>
      </c>
      <c r="B689" s="2" t="s">
        <v>1394</v>
      </c>
      <c r="C689" s="2" t="s">
        <v>1295</v>
      </c>
      <c r="D689" s="2" t="s">
        <v>1336</v>
      </c>
      <c r="E689" s="2" t="s">
        <v>56</v>
      </c>
      <c r="F689" s="2" t="s">
        <v>2925</v>
      </c>
      <c r="G689" s="2" t="s">
        <v>58</v>
      </c>
      <c r="H689" s="2" t="s">
        <v>26</v>
      </c>
      <c r="I689" s="2" t="s">
        <v>458</v>
      </c>
      <c r="J689" s="9">
        <v>700</v>
      </c>
      <c r="K689" s="9">
        <v>2481</v>
      </c>
      <c r="L689" s="5">
        <v>55</v>
      </c>
      <c r="M689" s="5">
        <v>0</v>
      </c>
      <c r="N689" s="5">
        <v>42.86</v>
      </c>
      <c r="O689" s="5">
        <v>0</v>
      </c>
      <c r="P689" s="5">
        <v>2.2200000000000002</v>
      </c>
      <c r="Q689" s="5">
        <v>0.78</v>
      </c>
      <c r="R689" s="5">
        <v>0</v>
      </c>
      <c r="S689" s="5">
        <v>1740</v>
      </c>
    </row>
    <row r="690" spans="1:19">
      <c r="A690" s="2" t="s">
        <v>2926</v>
      </c>
      <c r="B690" s="2" t="s">
        <v>2927</v>
      </c>
      <c r="C690" s="2" t="s">
        <v>2928</v>
      </c>
      <c r="D690" s="2" t="s">
        <v>2929</v>
      </c>
      <c r="E690" s="2" t="s">
        <v>492</v>
      </c>
      <c r="F690" s="2" t="s">
        <v>2930</v>
      </c>
      <c r="G690" s="2" t="s">
        <v>312</v>
      </c>
      <c r="H690" s="2" t="s">
        <v>26</v>
      </c>
      <c r="I690" s="2" t="s">
        <v>206</v>
      </c>
      <c r="J690" s="9">
        <v>500</v>
      </c>
      <c r="K690" s="9">
        <v>1943</v>
      </c>
      <c r="L690" s="5">
        <v>40</v>
      </c>
      <c r="M690" s="5">
        <v>0</v>
      </c>
      <c r="N690" s="5">
        <v>21.15</v>
      </c>
      <c r="O690" s="5">
        <v>0</v>
      </c>
      <c r="P690" s="5">
        <v>2.06</v>
      </c>
      <c r="Q690" s="5">
        <v>0.53</v>
      </c>
      <c r="R690" s="5">
        <v>0</v>
      </c>
      <c r="S690" s="5">
        <v>4874</v>
      </c>
    </row>
    <row r="691" spans="1:19">
      <c r="A691" s="2" t="s">
        <v>2931</v>
      </c>
      <c r="B691" s="2" t="s">
        <v>2932</v>
      </c>
      <c r="C691" s="2" t="s">
        <v>2933</v>
      </c>
      <c r="D691" s="2" t="s">
        <v>616</v>
      </c>
      <c r="E691" s="2" t="s">
        <v>118</v>
      </c>
      <c r="F691" s="2" t="s">
        <v>1141</v>
      </c>
      <c r="G691" s="2" t="s">
        <v>58</v>
      </c>
      <c r="H691" s="2" t="s">
        <v>26</v>
      </c>
      <c r="I691" s="2" t="s">
        <v>162</v>
      </c>
      <c r="J691" s="9">
        <v>700</v>
      </c>
      <c r="K691" s="9">
        <v>1423</v>
      </c>
      <c r="L691" s="5">
        <v>42</v>
      </c>
      <c r="M691" s="5">
        <v>0</v>
      </c>
      <c r="N691" s="5">
        <v>29.38</v>
      </c>
      <c r="O691" s="5">
        <v>0</v>
      </c>
      <c r="P691" s="5">
        <v>2.95</v>
      </c>
      <c r="Q691" s="5">
        <v>0.7</v>
      </c>
      <c r="R691" s="5">
        <v>0</v>
      </c>
      <c r="S691" s="5">
        <v>4500</v>
      </c>
    </row>
    <row r="692" spans="1:19">
      <c r="A692" s="2" t="s">
        <v>2934</v>
      </c>
      <c r="B692" s="2" t="s">
        <v>2711</v>
      </c>
      <c r="C692" s="2" t="s">
        <v>2935</v>
      </c>
      <c r="D692" s="2" t="s">
        <v>117</v>
      </c>
      <c r="E692" s="2" t="s">
        <v>118</v>
      </c>
      <c r="F692" s="2" t="s">
        <v>2936</v>
      </c>
      <c r="G692" s="2" t="s">
        <v>344</v>
      </c>
      <c r="H692" s="2" t="s">
        <v>26</v>
      </c>
      <c r="I692" s="2" t="s">
        <v>206</v>
      </c>
      <c r="J692" s="9">
        <v>500</v>
      </c>
      <c r="K692" s="9">
        <v>766</v>
      </c>
      <c r="L692" s="5">
        <v>16</v>
      </c>
      <c r="M692" s="5">
        <v>1</v>
      </c>
      <c r="N692" s="5">
        <v>10.73</v>
      </c>
      <c r="O692" s="5">
        <v>74.56</v>
      </c>
      <c r="P692" s="5">
        <v>2.09</v>
      </c>
      <c r="Q692" s="5">
        <v>0.67</v>
      </c>
      <c r="R692" s="5">
        <v>10.73</v>
      </c>
      <c r="S692" s="5">
        <v>1520</v>
      </c>
    </row>
    <row r="693" spans="1:19">
      <c r="A693" s="2" t="s">
        <v>2937</v>
      </c>
      <c r="B693" s="2" t="s">
        <v>539</v>
      </c>
      <c r="C693" s="2" t="s">
        <v>1589</v>
      </c>
      <c r="D693" s="2" t="s">
        <v>1460</v>
      </c>
      <c r="E693" s="2" t="s">
        <v>23</v>
      </c>
      <c r="F693" s="2" t="s">
        <v>2938</v>
      </c>
      <c r="G693" s="2" t="s">
        <v>134</v>
      </c>
      <c r="H693" s="2" t="s">
        <v>26</v>
      </c>
      <c r="I693" s="2" t="s">
        <v>300</v>
      </c>
      <c r="J693" s="9">
        <v>800</v>
      </c>
      <c r="K693" s="9">
        <v>1714</v>
      </c>
      <c r="L693" s="5">
        <v>43</v>
      </c>
      <c r="M693" s="5">
        <v>1</v>
      </c>
      <c r="N693" s="5">
        <v>24.82</v>
      </c>
      <c r="O693" s="5">
        <v>45.18</v>
      </c>
      <c r="P693" s="5">
        <v>2.5099999999999998</v>
      </c>
      <c r="Q693" s="5">
        <v>0.57999999999999996</v>
      </c>
      <c r="R693" s="5">
        <v>24.82</v>
      </c>
      <c r="S693" s="5">
        <v>2200</v>
      </c>
    </row>
    <row r="694" spans="1:19">
      <c r="A694" s="2" t="s">
        <v>2939</v>
      </c>
      <c r="B694" s="2" t="s">
        <v>2940</v>
      </c>
      <c r="C694" s="2" t="s">
        <v>2941</v>
      </c>
      <c r="D694" s="2" t="s">
        <v>2942</v>
      </c>
      <c r="E694" s="2" t="s">
        <v>23</v>
      </c>
      <c r="F694" s="2" t="s">
        <v>2943</v>
      </c>
      <c r="G694" s="2" t="s">
        <v>161</v>
      </c>
      <c r="H694" s="2" t="s">
        <v>26</v>
      </c>
      <c r="I694" s="2" t="s">
        <v>356</v>
      </c>
      <c r="J694" s="9">
        <v>800</v>
      </c>
      <c r="K694" s="9">
        <v>2238</v>
      </c>
      <c r="L694" s="5">
        <v>53</v>
      </c>
      <c r="M694" s="5">
        <v>0</v>
      </c>
      <c r="N694" s="5">
        <v>38.299999999999997</v>
      </c>
      <c r="O694" s="5">
        <v>0</v>
      </c>
      <c r="P694" s="5">
        <v>2.37</v>
      </c>
      <c r="Q694" s="5">
        <v>0.72</v>
      </c>
      <c r="R694" s="5">
        <v>0</v>
      </c>
      <c r="S694" s="5">
        <v>1896</v>
      </c>
    </row>
    <row r="695" spans="1:19">
      <c r="A695" s="2" t="s">
        <v>2944</v>
      </c>
      <c r="B695" s="2" t="s">
        <v>2555</v>
      </c>
      <c r="C695" s="2" t="s">
        <v>530</v>
      </c>
      <c r="D695" s="2" t="s">
        <v>592</v>
      </c>
      <c r="E695" s="2" t="s">
        <v>85</v>
      </c>
      <c r="F695" s="2" t="s">
        <v>2945</v>
      </c>
      <c r="G695" s="2" t="s">
        <v>25</v>
      </c>
      <c r="H695" s="2" t="s">
        <v>26</v>
      </c>
      <c r="I695" s="2" t="s">
        <v>206</v>
      </c>
      <c r="J695" s="9">
        <v>100</v>
      </c>
      <c r="K695" s="9">
        <v>1982</v>
      </c>
      <c r="L695" s="5">
        <v>57</v>
      </c>
      <c r="M695" s="5">
        <v>2</v>
      </c>
      <c r="N695" s="5">
        <v>45.57</v>
      </c>
      <c r="O695" s="5">
        <v>71.8</v>
      </c>
      <c r="P695" s="5">
        <v>2.88</v>
      </c>
      <c r="Q695" s="5">
        <v>0.8</v>
      </c>
      <c r="R695" s="5">
        <v>22.78</v>
      </c>
      <c r="S695" s="5">
        <v>1200</v>
      </c>
    </row>
    <row r="696" spans="1:19">
      <c r="A696" s="2" t="s">
        <v>2946</v>
      </c>
      <c r="B696" s="2" t="s">
        <v>2947</v>
      </c>
      <c r="C696" s="2" t="s">
        <v>2948</v>
      </c>
      <c r="D696" s="2" t="s">
        <v>829</v>
      </c>
      <c r="E696" s="2" t="s">
        <v>112</v>
      </c>
      <c r="F696" s="2" t="s">
        <v>2949</v>
      </c>
      <c r="G696" s="2" t="s">
        <v>266</v>
      </c>
      <c r="H696" s="2" t="s">
        <v>26</v>
      </c>
      <c r="I696" s="2" t="s">
        <v>232</v>
      </c>
      <c r="J696" s="9">
        <v>100</v>
      </c>
      <c r="K696" s="9">
        <v>2243</v>
      </c>
      <c r="L696" s="5">
        <v>37</v>
      </c>
      <c r="M696" s="5">
        <v>1</v>
      </c>
      <c r="N696" s="5">
        <v>17.63</v>
      </c>
      <c r="O696" s="5">
        <v>63.11</v>
      </c>
      <c r="P696" s="5">
        <v>1.65</v>
      </c>
      <c r="Q696" s="5">
        <v>0.48</v>
      </c>
      <c r="R696" s="5">
        <v>17.63</v>
      </c>
      <c r="S696" s="5">
        <v>1500</v>
      </c>
    </row>
    <row r="697" spans="1:19">
      <c r="A697" s="2" t="s">
        <v>2950</v>
      </c>
      <c r="B697" s="2" t="s">
        <v>2951</v>
      </c>
      <c r="C697" s="2" t="s">
        <v>2952</v>
      </c>
      <c r="D697" s="2" t="s">
        <v>2953</v>
      </c>
      <c r="E697" s="2" t="s">
        <v>112</v>
      </c>
      <c r="F697" s="2" t="s">
        <v>2954</v>
      </c>
      <c r="G697" s="2" t="s">
        <v>72</v>
      </c>
      <c r="H697" s="2" t="s">
        <v>26</v>
      </c>
      <c r="I697" s="2" t="s">
        <v>51</v>
      </c>
      <c r="J697" s="9">
        <v>1000</v>
      </c>
      <c r="K697" s="9">
        <v>1826</v>
      </c>
      <c r="L697" s="5">
        <v>44</v>
      </c>
      <c r="M697" s="5">
        <v>1</v>
      </c>
      <c r="N697" s="5">
        <v>20.5</v>
      </c>
      <c r="O697" s="5">
        <v>54.48</v>
      </c>
      <c r="P697" s="5">
        <v>2.41</v>
      </c>
      <c r="Q697" s="5">
        <v>0.47</v>
      </c>
      <c r="R697" s="5">
        <v>20.5</v>
      </c>
      <c r="S697" s="5">
        <v>4700</v>
      </c>
    </row>
    <row r="698" spans="1:19">
      <c r="A698" s="2" t="s">
        <v>2955</v>
      </c>
      <c r="B698" s="2" t="s">
        <v>2956</v>
      </c>
      <c r="C698" s="2" t="s">
        <v>2957</v>
      </c>
      <c r="D698" s="2" t="s">
        <v>2958</v>
      </c>
      <c r="E698" s="2" t="s">
        <v>188</v>
      </c>
      <c r="F698" s="2" t="s">
        <v>2959</v>
      </c>
      <c r="G698" s="2" t="s">
        <v>58</v>
      </c>
      <c r="H698" s="2" t="s">
        <v>26</v>
      </c>
      <c r="I698" s="2" t="s">
        <v>206</v>
      </c>
      <c r="J698" s="9">
        <v>600</v>
      </c>
      <c r="K698" s="9">
        <v>950</v>
      </c>
      <c r="L698" s="5">
        <v>32</v>
      </c>
      <c r="M698" s="5">
        <v>0</v>
      </c>
      <c r="N698" s="5">
        <v>24.88</v>
      </c>
      <c r="O698" s="5">
        <v>0</v>
      </c>
      <c r="P698" s="5">
        <v>3.37</v>
      </c>
      <c r="Q698" s="5">
        <v>0.78</v>
      </c>
      <c r="R698" s="5">
        <v>0</v>
      </c>
      <c r="S698" s="5">
        <v>2200</v>
      </c>
    </row>
    <row r="699" spans="1:19">
      <c r="A699" s="2" t="s">
        <v>2960</v>
      </c>
      <c r="B699" s="2" t="s">
        <v>643</v>
      </c>
      <c r="C699" s="2" t="s">
        <v>174</v>
      </c>
      <c r="D699" s="2" t="s">
        <v>2961</v>
      </c>
      <c r="E699" s="2" t="s">
        <v>23</v>
      </c>
      <c r="F699" s="2" t="s">
        <v>2962</v>
      </c>
      <c r="G699" s="2" t="s">
        <v>312</v>
      </c>
      <c r="H699" s="2" t="s">
        <v>26</v>
      </c>
      <c r="I699" s="2" t="s">
        <v>356</v>
      </c>
      <c r="J699" s="9">
        <v>1000</v>
      </c>
      <c r="K699" s="9">
        <v>1246</v>
      </c>
      <c r="L699" s="5">
        <v>38</v>
      </c>
      <c r="M699" s="5">
        <v>0</v>
      </c>
      <c r="N699" s="5">
        <v>30.82</v>
      </c>
      <c r="O699" s="5">
        <v>0</v>
      </c>
      <c r="P699" s="5">
        <v>3.05</v>
      </c>
      <c r="Q699" s="5">
        <v>0.81</v>
      </c>
      <c r="R699" s="5">
        <v>0</v>
      </c>
      <c r="S699" s="5">
        <v>1500</v>
      </c>
    </row>
    <row r="700" spans="1:19">
      <c r="A700" s="2" t="s">
        <v>2963</v>
      </c>
      <c r="B700" s="2" t="s">
        <v>658</v>
      </c>
      <c r="C700" s="2" t="s">
        <v>2964</v>
      </c>
      <c r="D700" s="2" t="s">
        <v>2835</v>
      </c>
      <c r="E700" s="2" t="s">
        <v>188</v>
      </c>
      <c r="F700" s="2" t="s">
        <v>2965</v>
      </c>
      <c r="G700" s="2" t="s">
        <v>150</v>
      </c>
      <c r="H700" s="2" t="s">
        <v>26</v>
      </c>
      <c r="I700" s="2" t="s">
        <v>217</v>
      </c>
      <c r="J700" s="9">
        <v>200</v>
      </c>
      <c r="K700" s="9">
        <v>1861</v>
      </c>
      <c r="L700" s="5">
        <v>29</v>
      </c>
      <c r="M700" s="5">
        <v>0</v>
      </c>
      <c r="N700" s="5">
        <v>17.2</v>
      </c>
      <c r="O700" s="5">
        <v>0</v>
      </c>
      <c r="P700" s="5">
        <v>1.56</v>
      </c>
      <c r="Q700" s="5">
        <v>0.59</v>
      </c>
      <c r="R700" s="5">
        <v>0</v>
      </c>
      <c r="S700" s="5">
        <v>2000</v>
      </c>
    </row>
    <row r="701" spans="1:19">
      <c r="A701" s="2" t="s">
        <v>2966</v>
      </c>
      <c r="B701" s="2" t="s">
        <v>2967</v>
      </c>
      <c r="C701" s="2" t="s">
        <v>2318</v>
      </c>
      <c r="D701" s="2" t="s">
        <v>63</v>
      </c>
      <c r="E701" s="2" t="s">
        <v>32</v>
      </c>
      <c r="F701" s="2" t="s">
        <v>2968</v>
      </c>
      <c r="G701" s="2" t="s">
        <v>134</v>
      </c>
      <c r="H701" s="2" t="s">
        <v>26</v>
      </c>
      <c r="I701" s="2" t="s">
        <v>458</v>
      </c>
      <c r="J701" s="9">
        <v>1000</v>
      </c>
      <c r="K701" s="9">
        <v>2373</v>
      </c>
      <c r="L701" s="5">
        <v>88</v>
      </c>
      <c r="M701" s="5">
        <v>4</v>
      </c>
      <c r="N701" s="5">
        <v>45.27</v>
      </c>
      <c r="O701" s="5">
        <v>161.88999999999999</v>
      </c>
      <c r="P701" s="5">
        <v>3.71</v>
      </c>
      <c r="Q701" s="5">
        <v>0.51</v>
      </c>
      <c r="R701" s="5">
        <v>11.32</v>
      </c>
      <c r="S701" s="5">
        <v>2750</v>
      </c>
    </row>
    <row r="702" spans="1:19">
      <c r="A702" s="2" t="s">
        <v>2969</v>
      </c>
      <c r="B702" s="2" t="s">
        <v>2970</v>
      </c>
      <c r="C702" s="2" t="s">
        <v>2747</v>
      </c>
      <c r="D702" s="2" t="s">
        <v>2124</v>
      </c>
      <c r="E702" s="2" t="s">
        <v>85</v>
      </c>
      <c r="F702" s="2" t="s">
        <v>2588</v>
      </c>
      <c r="G702" s="2" t="s">
        <v>344</v>
      </c>
      <c r="H702" s="2" t="s">
        <v>26</v>
      </c>
      <c r="I702" s="2" t="s">
        <v>248</v>
      </c>
      <c r="J702" s="9">
        <v>600</v>
      </c>
      <c r="K702" s="9">
        <v>2138</v>
      </c>
      <c r="L702" s="5">
        <v>51</v>
      </c>
      <c r="M702" s="5">
        <v>0</v>
      </c>
      <c r="N702" s="5">
        <v>21.18</v>
      </c>
      <c r="O702" s="5">
        <v>0</v>
      </c>
      <c r="P702" s="5">
        <v>2.39</v>
      </c>
      <c r="Q702" s="5">
        <v>0.42</v>
      </c>
      <c r="R702" s="5">
        <v>0</v>
      </c>
      <c r="S702" s="5">
        <v>4600</v>
      </c>
    </row>
    <row r="703" spans="1:19">
      <c r="A703" s="2" t="s">
        <v>2971</v>
      </c>
      <c r="B703" s="2" t="s">
        <v>1188</v>
      </c>
      <c r="C703" s="2" t="s">
        <v>2972</v>
      </c>
      <c r="D703" s="2" t="s">
        <v>2973</v>
      </c>
      <c r="E703" s="2" t="s">
        <v>23</v>
      </c>
      <c r="F703" s="2" t="s">
        <v>2974</v>
      </c>
      <c r="G703" s="2" t="s">
        <v>25</v>
      </c>
      <c r="H703" s="2" t="s">
        <v>26</v>
      </c>
      <c r="I703" s="2" t="s">
        <v>300</v>
      </c>
      <c r="J703" s="9">
        <v>400</v>
      </c>
      <c r="K703" s="9">
        <v>705</v>
      </c>
      <c r="L703" s="5">
        <v>16</v>
      </c>
      <c r="M703" s="5">
        <v>0</v>
      </c>
      <c r="N703" s="5">
        <v>10.07</v>
      </c>
      <c r="O703" s="5">
        <v>0</v>
      </c>
      <c r="P703" s="5">
        <v>2.27</v>
      </c>
      <c r="Q703" s="5">
        <v>0.63</v>
      </c>
      <c r="R703" s="5">
        <v>0</v>
      </c>
      <c r="S703" s="5">
        <v>1750</v>
      </c>
    </row>
    <row r="704" spans="1:19">
      <c r="A704" s="2" t="s">
        <v>2975</v>
      </c>
      <c r="B704" s="2" t="s">
        <v>2976</v>
      </c>
      <c r="C704" s="2" t="s">
        <v>2977</v>
      </c>
      <c r="D704" s="2" t="s">
        <v>2978</v>
      </c>
      <c r="E704" s="2" t="s">
        <v>188</v>
      </c>
      <c r="F704" s="2" t="s">
        <v>2979</v>
      </c>
      <c r="G704" s="2" t="s">
        <v>260</v>
      </c>
      <c r="H704" s="2" t="s">
        <v>26</v>
      </c>
      <c r="I704" s="2" t="s">
        <v>206</v>
      </c>
      <c r="J704" s="9">
        <v>500</v>
      </c>
      <c r="K704" s="9">
        <v>2492</v>
      </c>
      <c r="L704" s="5">
        <v>56</v>
      </c>
      <c r="M704" s="5">
        <v>5</v>
      </c>
      <c r="N704" s="5">
        <v>45.9</v>
      </c>
      <c r="O704" s="5">
        <v>234.63</v>
      </c>
      <c r="P704" s="5">
        <v>2.25</v>
      </c>
      <c r="Q704" s="5">
        <v>0.82</v>
      </c>
      <c r="R704" s="5">
        <v>9.18</v>
      </c>
      <c r="S704" s="5">
        <v>2250</v>
      </c>
    </row>
    <row r="705" spans="1:19">
      <c r="A705" s="2" t="s">
        <v>2980</v>
      </c>
      <c r="B705" s="2" t="s">
        <v>2981</v>
      </c>
      <c r="C705" s="2" t="s">
        <v>2982</v>
      </c>
      <c r="D705" s="2" t="s">
        <v>2983</v>
      </c>
      <c r="E705" s="2" t="s">
        <v>625</v>
      </c>
      <c r="F705" s="2" t="s">
        <v>2984</v>
      </c>
      <c r="G705" s="2" t="s">
        <v>266</v>
      </c>
      <c r="H705" s="2" t="s">
        <v>26</v>
      </c>
      <c r="I705" s="2" t="s">
        <v>458</v>
      </c>
      <c r="J705" s="9">
        <v>600</v>
      </c>
      <c r="K705" s="9">
        <v>1711</v>
      </c>
      <c r="L705" s="5">
        <v>56</v>
      </c>
      <c r="M705" s="5">
        <v>4</v>
      </c>
      <c r="N705" s="5">
        <v>22.63</v>
      </c>
      <c r="O705" s="5">
        <v>252</v>
      </c>
      <c r="P705" s="5">
        <v>3.27</v>
      </c>
      <c r="Q705" s="5">
        <v>0.4</v>
      </c>
      <c r="R705" s="5">
        <v>5.66</v>
      </c>
      <c r="S705" s="5">
        <v>2300</v>
      </c>
    </row>
    <row r="706" spans="1:19">
      <c r="A706" s="2" t="s">
        <v>2985</v>
      </c>
      <c r="B706" s="2" t="s">
        <v>2986</v>
      </c>
      <c r="C706" s="2" t="s">
        <v>2987</v>
      </c>
      <c r="D706" s="2" t="s">
        <v>552</v>
      </c>
      <c r="E706" s="2" t="s">
        <v>222</v>
      </c>
      <c r="F706" s="2" t="s">
        <v>2988</v>
      </c>
      <c r="G706" s="2" t="s">
        <v>167</v>
      </c>
      <c r="H706" s="2" t="s">
        <v>26</v>
      </c>
      <c r="I706" s="2" t="s">
        <v>27</v>
      </c>
      <c r="J706" s="9">
        <v>700</v>
      </c>
      <c r="K706" s="9">
        <v>1208</v>
      </c>
      <c r="L706" s="5">
        <v>50</v>
      </c>
      <c r="M706" s="5">
        <v>0</v>
      </c>
      <c r="N706" s="5">
        <v>33.659999999999997</v>
      </c>
      <c r="O706" s="5">
        <v>0</v>
      </c>
      <c r="P706" s="5">
        <v>4.1399999999999997</v>
      </c>
      <c r="Q706" s="5">
        <v>0.67</v>
      </c>
      <c r="R706" s="5">
        <v>0</v>
      </c>
      <c r="S706" s="5">
        <v>3900</v>
      </c>
    </row>
    <row r="707" spans="1:19">
      <c r="A707" s="2" t="s">
        <v>2989</v>
      </c>
      <c r="B707" s="2" t="s">
        <v>1702</v>
      </c>
      <c r="C707" s="2" t="s">
        <v>925</v>
      </c>
      <c r="D707" s="2" t="s">
        <v>1890</v>
      </c>
      <c r="E707" s="2" t="s">
        <v>635</v>
      </c>
      <c r="F707" s="2" t="s">
        <v>2990</v>
      </c>
      <c r="G707" s="2" t="s">
        <v>65</v>
      </c>
      <c r="H707" s="2" t="s">
        <v>26</v>
      </c>
      <c r="I707" s="2" t="s">
        <v>43</v>
      </c>
      <c r="J707" s="9">
        <v>400</v>
      </c>
      <c r="K707" s="9">
        <v>748</v>
      </c>
      <c r="L707" s="5">
        <v>30</v>
      </c>
      <c r="M707" s="5">
        <v>1</v>
      </c>
      <c r="N707" s="5">
        <v>24.18</v>
      </c>
      <c r="O707" s="5">
        <v>35.83</v>
      </c>
      <c r="P707" s="5">
        <v>4.01</v>
      </c>
      <c r="Q707" s="5">
        <v>0.81</v>
      </c>
      <c r="R707" s="5">
        <v>24.18</v>
      </c>
      <c r="S707" s="5">
        <v>2500</v>
      </c>
    </row>
    <row r="708" spans="1:19">
      <c r="A708" s="2" t="s">
        <v>2991</v>
      </c>
      <c r="B708" s="2" t="s">
        <v>2992</v>
      </c>
      <c r="C708" s="2" t="s">
        <v>2993</v>
      </c>
      <c r="D708" s="2" t="s">
        <v>1444</v>
      </c>
      <c r="E708" s="2" t="s">
        <v>953</v>
      </c>
      <c r="F708" s="2" t="s">
        <v>2994</v>
      </c>
      <c r="G708" s="2" t="s">
        <v>94</v>
      </c>
      <c r="H708" s="2" t="s">
        <v>26</v>
      </c>
      <c r="I708" s="2" t="s">
        <v>313</v>
      </c>
      <c r="J708" s="9">
        <v>100</v>
      </c>
      <c r="K708" s="9">
        <v>2302</v>
      </c>
      <c r="L708" s="5">
        <v>40</v>
      </c>
      <c r="M708" s="5">
        <v>0</v>
      </c>
      <c r="N708" s="5">
        <v>17.53</v>
      </c>
      <c r="O708" s="5">
        <v>0</v>
      </c>
      <c r="P708" s="5">
        <v>1.74</v>
      </c>
      <c r="Q708" s="5">
        <v>0.44</v>
      </c>
      <c r="R708" s="5">
        <v>0</v>
      </c>
      <c r="S708" s="5">
        <v>1700</v>
      </c>
    </row>
    <row r="709" spans="1:19">
      <c r="A709" s="2" t="s">
        <v>2995</v>
      </c>
      <c r="B709" s="2" t="s">
        <v>2996</v>
      </c>
      <c r="C709" s="2" t="s">
        <v>2997</v>
      </c>
      <c r="D709" s="2" t="s">
        <v>175</v>
      </c>
      <c r="E709" s="2" t="s">
        <v>23</v>
      </c>
      <c r="F709" s="2" t="s">
        <v>2998</v>
      </c>
      <c r="G709" s="2" t="s">
        <v>65</v>
      </c>
      <c r="H709" s="2" t="s">
        <v>26</v>
      </c>
      <c r="I709" s="2" t="s">
        <v>206</v>
      </c>
      <c r="J709" s="9">
        <v>700</v>
      </c>
      <c r="K709" s="9">
        <v>644</v>
      </c>
      <c r="L709" s="5">
        <v>14</v>
      </c>
      <c r="M709" s="5">
        <v>1</v>
      </c>
      <c r="N709" s="5">
        <v>6.62</v>
      </c>
      <c r="O709" s="5">
        <v>67.03</v>
      </c>
      <c r="P709" s="5">
        <v>2.17</v>
      </c>
      <c r="Q709" s="5">
        <v>0.47</v>
      </c>
      <c r="R709" s="5">
        <v>6.62</v>
      </c>
      <c r="S709" s="5">
        <v>2384</v>
      </c>
    </row>
    <row r="710" spans="1:19">
      <c r="A710" s="2" t="s">
        <v>2999</v>
      </c>
      <c r="B710" s="2" t="s">
        <v>3000</v>
      </c>
      <c r="C710" s="2" t="s">
        <v>3001</v>
      </c>
      <c r="D710" s="2" t="s">
        <v>2201</v>
      </c>
      <c r="E710" s="2" t="s">
        <v>953</v>
      </c>
      <c r="F710" s="2" t="s">
        <v>3002</v>
      </c>
      <c r="G710" s="2" t="s">
        <v>134</v>
      </c>
      <c r="H710" s="2" t="s">
        <v>26</v>
      </c>
      <c r="I710" s="2" t="s">
        <v>382</v>
      </c>
      <c r="J710" s="9">
        <v>400</v>
      </c>
      <c r="K710" s="9">
        <v>1419</v>
      </c>
      <c r="L710" s="5">
        <v>47</v>
      </c>
      <c r="M710" s="5">
        <v>4</v>
      </c>
      <c r="N710" s="5">
        <v>35.01</v>
      </c>
      <c r="O710" s="5">
        <v>212.4</v>
      </c>
      <c r="P710" s="5">
        <v>3.31</v>
      </c>
      <c r="Q710" s="5">
        <v>0.74</v>
      </c>
      <c r="R710" s="5">
        <v>8.75</v>
      </c>
      <c r="S710" s="5">
        <v>2750</v>
      </c>
    </row>
    <row r="711" spans="1:19">
      <c r="A711" s="2" t="s">
        <v>3003</v>
      </c>
      <c r="B711" s="2" t="s">
        <v>185</v>
      </c>
      <c r="C711" s="2" t="s">
        <v>1714</v>
      </c>
      <c r="D711" s="2" t="s">
        <v>3004</v>
      </c>
      <c r="E711" s="2" t="s">
        <v>23</v>
      </c>
      <c r="F711" s="2" t="s">
        <v>3005</v>
      </c>
      <c r="G711" s="2" t="s">
        <v>50</v>
      </c>
      <c r="H711" s="2" t="s">
        <v>26</v>
      </c>
      <c r="I711" s="2" t="s">
        <v>183</v>
      </c>
      <c r="J711" s="9">
        <v>500</v>
      </c>
      <c r="K711" s="9">
        <v>1352</v>
      </c>
      <c r="L711" s="5">
        <v>34</v>
      </c>
      <c r="M711" s="5">
        <v>0</v>
      </c>
      <c r="N711" s="5">
        <v>28.63</v>
      </c>
      <c r="O711" s="5">
        <v>0</v>
      </c>
      <c r="P711" s="5">
        <v>2.5099999999999998</v>
      </c>
      <c r="Q711" s="5">
        <v>0.84</v>
      </c>
      <c r="R711" s="5">
        <v>0</v>
      </c>
      <c r="S711" s="5">
        <v>1600</v>
      </c>
    </row>
    <row r="712" spans="1:19">
      <c r="A712" s="2" t="s">
        <v>3006</v>
      </c>
      <c r="B712" s="2" t="s">
        <v>1134</v>
      </c>
      <c r="C712" s="2" t="s">
        <v>3007</v>
      </c>
      <c r="D712" s="2" t="s">
        <v>3008</v>
      </c>
      <c r="E712" s="2" t="s">
        <v>112</v>
      </c>
      <c r="F712" s="2" t="s">
        <v>3009</v>
      </c>
      <c r="G712" s="2" t="s">
        <v>72</v>
      </c>
      <c r="H712" s="2" t="s">
        <v>26</v>
      </c>
      <c r="I712" s="2" t="s">
        <v>135</v>
      </c>
      <c r="J712" s="9">
        <v>700</v>
      </c>
      <c r="K712" s="9">
        <v>2343</v>
      </c>
      <c r="L712" s="5">
        <v>96</v>
      </c>
      <c r="M712" s="5">
        <v>2</v>
      </c>
      <c r="N712" s="5">
        <v>53.33</v>
      </c>
      <c r="O712" s="5">
        <v>77.84</v>
      </c>
      <c r="P712" s="5">
        <v>4.0999999999999996</v>
      </c>
      <c r="Q712" s="5">
        <v>0.56000000000000005</v>
      </c>
      <c r="R712" s="5">
        <v>26.66</v>
      </c>
      <c r="S712" s="5">
        <v>4376</v>
      </c>
    </row>
    <row r="713" spans="1:19">
      <c r="A713" s="2" t="s">
        <v>3010</v>
      </c>
      <c r="B713" s="2" t="s">
        <v>3011</v>
      </c>
      <c r="C713" s="2" t="s">
        <v>3012</v>
      </c>
      <c r="D713" s="2" t="s">
        <v>3013</v>
      </c>
      <c r="E713" s="2" t="s">
        <v>118</v>
      </c>
      <c r="F713" s="2" t="s">
        <v>3014</v>
      </c>
      <c r="G713" s="2" t="s">
        <v>260</v>
      </c>
      <c r="H713" s="2" t="s">
        <v>26</v>
      </c>
      <c r="I713" s="2" t="s">
        <v>217</v>
      </c>
      <c r="J713" s="9">
        <v>400</v>
      </c>
      <c r="K713" s="9">
        <v>1243</v>
      </c>
      <c r="L713" s="5">
        <v>54</v>
      </c>
      <c r="M713" s="5">
        <v>0</v>
      </c>
      <c r="N713" s="5">
        <v>28.41</v>
      </c>
      <c r="O713" s="5">
        <v>0</v>
      </c>
      <c r="P713" s="5">
        <v>4.34</v>
      </c>
      <c r="Q713" s="5">
        <v>0.53</v>
      </c>
      <c r="R713" s="5">
        <v>0</v>
      </c>
      <c r="S713" s="5">
        <v>3042</v>
      </c>
    </row>
    <row r="714" spans="1:19">
      <c r="A714" s="2" t="s">
        <v>3015</v>
      </c>
      <c r="B714" s="2" t="s">
        <v>3016</v>
      </c>
      <c r="C714" s="2" t="s">
        <v>1664</v>
      </c>
      <c r="D714" s="2" t="s">
        <v>2475</v>
      </c>
      <c r="E714" s="2" t="s">
        <v>492</v>
      </c>
      <c r="F714" s="2" t="s">
        <v>3017</v>
      </c>
      <c r="G714" s="2" t="s">
        <v>190</v>
      </c>
      <c r="H714" s="2" t="s">
        <v>26</v>
      </c>
      <c r="I714" s="2" t="s">
        <v>120</v>
      </c>
      <c r="J714" s="9">
        <v>400</v>
      </c>
      <c r="K714" s="9">
        <v>565</v>
      </c>
      <c r="L714" s="5">
        <v>14</v>
      </c>
      <c r="M714" s="5">
        <v>0</v>
      </c>
      <c r="N714" s="5">
        <v>10.99</v>
      </c>
      <c r="O714" s="5">
        <v>0</v>
      </c>
      <c r="P714" s="5">
        <v>2.48</v>
      </c>
      <c r="Q714" s="5">
        <v>0.78</v>
      </c>
      <c r="R714" s="5">
        <v>0</v>
      </c>
      <c r="S714" s="5">
        <v>3422</v>
      </c>
    </row>
    <row r="715" spans="1:19">
      <c r="A715" s="2" t="s">
        <v>3018</v>
      </c>
      <c r="B715" s="2" t="s">
        <v>82</v>
      </c>
      <c r="C715" s="2" t="s">
        <v>3019</v>
      </c>
      <c r="D715" s="2" t="s">
        <v>3020</v>
      </c>
      <c r="E715" s="2" t="s">
        <v>118</v>
      </c>
      <c r="F715" s="2" t="s">
        <v>3021</v>
      </c>
      <c r="G715" s="2" t="s">
        <v>94</v>
      </c>
      <c r="H715" s="2" t="s">
        <v>26</v>
      </c>
      <c r="I715" s="2" t="s">
        <v>95</v>
      </c>
      <c r="J715" s="9">
        <v>300</v>
      </c>
      <c r="K715" s="9">
        <v>1743</v>
      </c>
      <c r="L715" s="5">
        <v>35</v>
      </c>
      <c r="M715" s="5">
        <v>0</v>
      </c>
      <c r="N715" s="5">
        <v>18.23</v>
      </c>
      <c r="O715" s="5">
        <v>0</v>
      </c>
      <c r="P715" s="5">
        <v>2.0099999999999998</v>
      </c>
      <c r="Q715" s="5">
        <v>0.52</v>
      </c>
      <c r="R715" s="5">
        <v>0</v>
      </c>
      <c r="S715" s="5">
        <v>1500</v>
      </c>
    </row>
    <row r="716" spans="1:19">
      <c r="A716" s="2" t="s">
        <v>3022</v>
      </c>
      <c r="B716" s="2" t="s">
        <v>3023</v>
      </c>
      <c r="C716" s="2" t="s">
        <v>3024</v>
      </c>
      <c r="D716" s="2" t="s">
        <v>3025</v>
      </c>
      <c r="E716" s="2" t="s">
        <v>850</v>
      </c>
      <c r="F716" s="2" t="s">
        <v>3026</v>
      </c>
      <c r="G716" s="2" t="s">
        <v>260</v>
      </c>
      <c r="H716" s="2" t="s">
        <v>26</v>
      </c>
      <c r="I716" s="2" t="s">
        <v>73</v>
      </c>
      <c r="J716" s="9">
        <v>300</v>
      </c>
      <c r="K716" s="9">
        <v>1559</v>
      </c>
      <c r="L716" s="5">
        <v>51</v>
      </c>
      <c r="M716" s="5">
        <v>5</v>
      </c>
      <c r="N716" s="5">
        <v>24.56</v>
      </c>
      <c r="O716" s="5">
        <v>237.23</v>
      </c>
      <c r="P716" s="5">
        <v>3.27</v>
      </c>
      <c r="Q716" s="5">
        <v>0.48</v>
      </c>
      <c r="R716" s="5">
        <v>4.91</v>
      </c>
      <c r="S716" s="5">
        <v>1500</v>
      </c>
    </row>
    <row r="717" spans="1:19">
      <c r="A717" s="2" t="s">
        <v>3027</v>
      </c>
      <c r="B717" s="2" t="s">
        <v>3028</v>
      </c>
      <c r="C717" s="2" t="s">
        <v>3029</v>
      </c>
      <c r="D717" s="2" t="s">
        <v>3030</v>
      </c>
      <c r="E717" s="2" t="s">
        <v>40</v>
      </c>
      <c r="F717" s="2" t="s">
        <v>343</v>
      </c>
      <c r="G717" s="2" t="s">
        <v>167</v>
      </c>
      <c r="H717" s="2" t="s">
        <v>26</v>
      </c>
      <c r="I717" s="2" t="s">
        <v>206</v>
      </c>
      <c r="J717" s="9">
        <v>600</v>
      </c>
      <c r="K717" s="9">
        <v>650</v>
      </c>
      <c r="L717" s="5">
        <v>11</v>
      </c>
      <c r="M717" s="5">
        <v>0</v>
      </c>
      <c r="N717" s="5">
        <v>7.01</v>
      </c>
      <c r="O717" s="5">
        <v>0</v>
      </c>
      <c r="P717" s="5">
        <v>1.69</v>
      </c>
      <c r="Q717" s="5">
        <v>0.64</v>
      </c>
      <c r="R717" s="5">
        <v>0</v>
      </c>
      <c r="S717" s="5">
        <v>4626</v>
      </c>
    </row>
    <row r="718" spans="1:19">
      <c r="A718" s="2" t="s">
        <v>3031</v>
      </c>
      <c r="B718" s="2" t="s">
        <v>3032</v>
      </c>
      <c r="C718" s="2" t="s">
        <v>3033</v>
      </c>
      <c r="D718" s="2" t="s">
        <v>3034</v>
      </c>
      <c r="E718" s="2" t="s">
        <v>118</v>
      </c>
      <c r="F718" s="2" t="s">
        <v>3035</v>
      </c>
      <c r="G718" s="2" t="s">
        <v>253</v>
      </c>
      <c r="H718" s="2" t="s">
        <v>26</v>
      </c>
      <c r="I718" s="2" t="s">
        <v>382</v>
      </c>
      <c r="J718" s="9">
        <v>500</v>
      </c>
      <c r="K718" s="9">
        <v>1756</v>
      </c>
      <c r="L718" s="5">
        <v>77</v>
      </c>
      <c r="M718" s="5">
        <v>0</v>
      </c>
      <c r="N718" s="5">
        <v>62.89</v>
      </c>
      <c r="O718" s="5">
        <v>0</v>
      </c>
      <c r="P718" s="5">
        <v>4.38</v>
      </c>
      <c r="Q718" s="5">
        <v>0.82</v>
      </c>
      <c r="R718" s="5">
        <v>0</v>
      </c>
      <c r="S718" s="5">
        <v>5300</v>
      </c>
    </row>
    <row r="719" spans="1:19">
      <c r="A719" s="2" t="s">
        <v>3036</v>
      </c>
      <c r="B719" s="2" t="s">
        <v>444</v>
      </c>
      <c r="C719" s="2" t="s">
        <v>2318</v>
      </c>
      <c r="D719" s="2" t="s">
        <v>175</v>
      </c>
      <c r="E719" s="2" t="s">
        <v>23</v>
      </c>
      <c r="F719" s="2" t="s">
        <v>3037</v>
      </c>
      <c r="G719" s="2" t="s">
        <v>344</v>
      </c>
      <c r="H719" s="2" t="s">
        <v>26</v>
      </c>
      <c r="I719" s="2" t="s">
        <v>293</v>
      </c>
      <c r="J719" s="9">
        <v>100</v>
      </c>
      <c r="K719" s="9">
        <v>1036</v>
      </c>
      <c r="L719" s="5">
        <v>39</v>
      </c>
      <c r="M719" s="5">
        <v>1</v>
      </c>
      <c r="N719" s="5">
        <v>18.739999999999998</v>
      </c>
      <c r="O719" s="5">
        <v>50.82</v>
      </c>
      <c r="P719" s="5">
        <v>3.76</v>
      </c>
      <c r="Q719" s="5">
        <v>0.48</v>
      </c>
      <c r="R719" s="5">
        <v>18.739999999999998</v>
      </c>
      <c r="S719" s="5">
        <v>2000</v>
      </c>
    </row>
    <row r="720" spans="1:19">
      <c r="A720" s="2" t="s">
        <v>3038</v>
      </c>
      <c r="B720" s="2" t="s">
        <v>475</v>
      </c>
      <c r="C720" s="2" t="s">
        <v>3039</v>
      </c>
      <c r="D720" s="2" t="s">
        <v>3040</v>
      </c>
      <c r="E720" s="2" t="s">
        <v>2461</v>
      </c>
      <c r="F720" s="2" t="s">
        <v>2588</v>
      </c>
      <c r="G720" s="2" t="s">
        <v>190</v>
      </c>
      <c r="H720" s="2" t="s">
        <v>26</v>
      </c>
      <c r="I720" s="2" t="s">
        <v>162</v>
      </c>
      <c r="J720" s="9">
        <v>700</v>
      </c>
      <c r="K720" s="9">
        <v>1089</v>
      </c>
      <c r="L720" s="5">
        <v>47</v>
      </c>
      <c r="M720" s="5">
        <v>1</v>
      </c>
      <c r="N720" s="5">
        <v>29.71</v>
      </c>
      <c r="O720" s="5">
        <v>66.739999999999995</v>
      </c>
      <c r="P720" s="5">
        <v>4.32</v>
      </c>
      <c r="Q720" s="5">
        <v>0.63</v>
      </c>
      <c r="R720" s="5">
        <v>29.71</v>
      </c>
      <c r="S720" s="5">
        <v>1750</v>
      </c>
    </row>
    <row r="721" spans="1:19">
      <c r="A721" s="2" t="s">
        <v>3041</v>
      </c>
      <c r="B721" s="2" t="s">
        <v>781</v>
      </c>
      <c r="C721" s="2" t="s">
        <v>3042</v>
      </c>
      <c r="D721" s="2" t="s">
        <v>1886</v>
      </c>
      <c r="E721" s="2" t="s">
        <v>40</v>
      </c>
      <c r="F721" s="2" t="s">
        <v>3043</v>
      </c>
      <c r="G721" s="2" t="s">
        <v>344</v>
      </c>
      <c r="H721" s="2" t="s">
        <v>26</v>
      </c>
      <c r="I721" s="2" t="s">
        <v>248</v>
      </c>
      <c r="J721" s="9">
        <v>400</v>
      </c>
      <c r="K721" s="9">
        <v>562</v>
      </c>
      <c r="L721" s="5">
        <v>11</v>
      </c>
      <c r="M721" s="5">
        <v>1</v>
      </c>
      <c r="N721" s="5">
        <v>4.49</v>
      </c>
      <c r="O721" s="5">
        <v>39.53</v>
      </c>
      <c r="P721" s="5">
        <v>1.96</v>
      </c>
      <c r="Q721" s="5">
        <v>0.41</v>
      </c>
      <c r="R721" s="5">
        <v>4.49</v>
      </c>
      <c r="S721" s="5">
        <v>2137</v>
      </c>
    </row>
    <row r="722" spans="1:19">
      <c r="A722" s="2" t="s">
        <v>3044</v>
      </c>
      <c r="B722" s="2" t="s">
        <v>3045</v>
      </c>
      <c r="C722" s="2" t="s">
        <v>3046</v>
      </c>
      <c r="D722" s="2" t="s">
        <v>592</v>
      </c>
      <c r="E722" s="2" t="s">
        <v>85</v>
      </c>
      <c r="F722" s="2" t="s">
        <v>3047</v>
      </c>
      <c r="G722" s="2" t="s">
        <v>58</v>
      </c>
      <c r="H722" s="2" t="s">
        <v>26</v>
      </c>
      <c r="I722" s="2" t="s">
        <v>135</v>
      </c>
      <c r="J722" s="9">
        <v>600</v>
      </c>
      <c r="K722" s="9">
        <v>1432</v>
      </c>
      <c r="L722" s="5">
        <v>46</v>
      </c>
      <c r="M722" s="5">
        <v>2</v>
      </c>
      <c r="N722" s="5">
        <v>25.52</v>
      </c>
      <c r="O722" s="5">
        <v>133.55000000000001</v>
      </c>
      <c r="P722" s="5">
        <v>3.21</v>
      </c>
      <c r="Q722" s="5">
        <v>0.55000000000000004</v>
      </c>
      <c r="R722" s="5">
        <v>12.76</v>
      </c>
      <c r="S722" s="5">
        <v>4000</v>
      </c>
    </row>
    <row r="723" spans="1:19">
      <c r="A723" s="2" t="s">
        <v>3048</v>
      </c>
      <c r="B723" s="2" t="s">
        <v>3049</v>
      </c>
      <c r="C723" s="2" t="s">
        <v>3050</v>
      </c>
      <c r="D723" s="2" t="s">
        <v>3051</v>
      </c>
      <c r="E723" s="2" t="s">
        <v>40</v>
      </c>
      <c r="F723" s="2" t="s">
        <v>3052</v>
      </c>
      <c r="G723" s="2" t="s">
        <v>134</v>
      </c>
      <c r="H723" s="2" t="s">
        <v>26</v>
      </c>
      <c r="I723" s="2" t="s">
        <v>51</v>
      </c>
      <c r="J723" s="9">
        <v>500</v>
      </c>
      <c r="K723" s="9">
        <v>812</v>
      </c>
      <c r="L723" s="5">
        <v>22</v>
      </c>
      <c r="M723" s="5">
        <v>0</v>
      </c>
      <c r="N723" s="5">
        <v>12.83</v>
      </c>
      <c r="O723" s="5">
        <v>0</v>
      </c>
      <c r="P723" s="5">
        <v>2.71</v>
      </c>
      <c r="Q723" s="5">
        <v>0.57999999999999996</v>
      </c>
      <c r="R723" s="5">
        <v>0</v>
      </c>
      <c r="S723" s="5">
        <v>2250</v>
      </c>
    </row>
    <row r="724" spans="1:19">
      <c r="A724" s="2" t="s">
        <v>3053</v>
      </c>
      <c r="B724" s="2" t="s">
        <v>3054</v>
      </c>
      <c r="C724" s="2" t="s">
        <v>3055</v>
      </c>
      <c r="D724" s="2" t="s">
        <v>1035</v>
      </c>
      <c r="E724" s="2" t="s">
        <v>492</v>
      </c>
      <c r="F724" s="2" t="s">
        <v>3056</v>
      </c>
      <c r="G724" s="2" t="s">
        <v>260</v>
      </c>
      <c r="H724" s="2" t="s">
        <v>26</v>
      </c>
      <c r="I724" s="2" t="s">
        <v>382</v>
      </c>
      <c r="J724" s="9">
        <v>1000</v>
      </c>
      <c r="K724" s="9">
        <v>2223</v>
      </c>
      <c r="L724" s="5">
        <v>94</v>
      </c>
      <c r="M724" s="5">
        <v>10</v>
      </c>
      <c r="N724" s="5">
        <v>48.01</v>
      </c>
      <c r="O724" s="5">
        <v>651.9</v>
      </c>
      <c r="P724" s="5">
        <v>4.2300000000000004</v>
      </c>
      <c r="Q724" s="5">
        <v>0.51</v>
      </c>
      <c r="R724" s="5">
        <v>4.8</v>
      </c>
      <c r="S724" s="5">
        <v>2500</v>
      </c>
    </row>
    <row r="725" spans="1:19">
      <c r="A725" s="2" t="s">
        <v>3057</v>
      </c>
      <c r="B725" s="2" t="s">
        <v>250</v>
      </c>
      <c r="C725" s="2" t="s">
        <v>3058</v>
      </c>
      <c r="D725" s="2" t="s">
        <v>1766</v>
      </c>
      <c r="E725" s="2" t="s">
        <v>132</v>
      </c>
      <c r="F725" s="2" t="s">
        <v>3059</v>
      </c>
      <c r="G725" s="2" t="s">
        <v>167</v>
      </c>
      <c r="H725" s="2" t="s">
        <v>26</v>
      </c>
      <c r="I725" s="2" t="s">
        <v>88</v>
      </c>
      <c r="J725" s="9">
        <v>100</v>
      </c>
      <c r="K725" s="9">
        <v>1936</v>
      </c>
      <c r="L725" s="5">
        <v>64</v>
      </c>
      <c r="M725" s="5">
        <v>0</v>
      </c>
      <c r="N725" s="5">
        <v>43.69</v>
      </c>
      <c r="O725" s="5">
        <v>0</v>
      </c>
      <c r="P725" s="5">
        <v>3.31</v>
      </c>
      <c r="Q725" s="5">
        <v>0.68</v>
      </c>
      <c r="R725" s="5">
        <v>0</v>
      </c>
      <c r="S725" s="5">
        <v>1500</v>
      </c>
    </row>
    <row r="726" spans="1:19">
      <c r="A726" s="2" t="s">
        <v>3060</v>
      </c>
      <c r="B726" s="2" t="s">
        <v>1167</v>
      </c>
      <c r="C726" s="2" t="s">
        <v>3061</v>
      </c>
      <c r="D726" s="2" t="s">
        <v>1988</v>
      </c>
      <c r="E726" s="2" t="s">
        <v>23</v>
      </c>
      <c r="F726" s="2" t="s">
        <v>3062</v>
      </c>
      <c r="G726" s="2" t="s">
        <v>102</v>
      </c>
      <c r="H726" s="2" t="s">
        <v>26</v>
      </c>
      <c r="I726" s="2" t="s">
        <v>140</v>
      </c>
      <c r="J726" s="9">
        <v>500</v>
      </c>
      <c r="K726" s="9">
        <v>1732</v>
      </c>
      <c r="L726" s="5">
        <v>42</v>
      </c>
      <c r="M726" s="5">
        <v>3</v>
      </c>
      <c r="N726" s="5">
        <v>33.06</v>
      </c>
      <c r="O726" s="5">
        <v>118.11</v>
      </c>
      <c r="P726" s="5">
        <v>2.42</v>
      </c>
      <c r="Q726" s="5">
        <v>0.79</v>
      </c>
      <c r="R726" s="5">
        <v>11.02</v>
      </c>
      <c r="S726" s="5">
        <v>1250</v>
      </c>
    </row>
    <row r="727" spans="1:19">
      <c r="A727" s="2" t="s">
        <v>3063</v>
      </c>
      <c r="B727" s="2" t="s">
        <v>3064</v>
      </c>
      <c r="C727" s="2" t="s">
        <v>3065</v>
      </c>
      <c r="D727" s="2" t="s">
        <v>3066</v>
      </c>
      <c r="E727" s="2" t="s">
        <v>258</v>
      </c>
      <c r="F727" s="2" t="s">
        <v>3067</v>
      </c>
      <c r="G727" s="2" t="s">
        <v>58</v>
      </c>
      <c r="H727" s="2" t="s">
        <v>26</v>
      </c>
      <c r="I727" s="2" t="s">
        <v>248</v>
      </c>
      <c r="J727" s="9">
        <v>300</v>
      </c>
      <c r="K727" s="9">
        <v>1483</v>
      </c>
      <c r="L727" s="5">
        <v>35</v>
      </c>
      <c r="M727" s="5">
        <v>0</v>
      </c>
      <c r="N727" s="5">
        <v>15.5</v>
      </c>
      <c r="O727" s="5">
        <v>0</v>
      </c>
      <c r="P727" s="5">
        <v>2.36</v>
      </c>
      <c r="Q727" s="5">
        <v>0.44</v>
      </c>
      <c r="R727" s="5">
        <v>0</v>
      </c>
      <c r="S727" s="5">
        <v>2700</v>
      </c>
    </row>
    <row r="728" spans="1:19">
      <c r="A728" s="2" t="s">
        <v>3068</v>
      </c>
      <c r="B728" s="2" t="s">
        <v>919</v>
      </c>
      <c r="C728" s="2" t="s">
        <v>3069</v>
      </c>
      <c r="D728" s="2" t="s">
        <v>451</v>
      </c>
      <c r="E728" s="2" t="s">
        <v>118</v>
      </c>
      <c r="F728" s="2" t="s">
        <v>3070</v>
      </c>
      <c r="G728" s="2" t="s">
        <v>25</v>
      </c>
      <c r="H728" s="2" t="s">
        <v>26</v>
      </c>
      <c r="I728" s="2" t="s">
        <v>382</v>
      </c>
      <c r="J728" s="9">
        <v>500</v>
      </c>
      <c r="K728" s="9">
        <v>1542</v>
      </c>
      <c r="L728" s="5">
        <v>41</v>
      </c>
      <c r="M728" s="5">
        <v>3</v>
      </c>
      <c r="N728" s="5">
        <v>20.170000000000002</v>
      </c>
      <c r="O728" s="5">
        <v>221.32</v>
      </c>
      <c r="P728" s="5">
        <v>2.66</v>
      </c>
      <c r="Q728" s="5">
        <v>0.49</v>
      </c>
      <c r="R728" s="5">
        <v>6.72</v>
      </c>
      <c r="S728" s="5">
        <v>2886</v>
      </c>
    </row>
    <row r="729" spans="1:19">
      <c r="A729" s="2" t="s">
        <v>3071</v>
      </c>
      <c r="B729" s="2" t="s">
        <v>1334</v>
      </c>
      <c r="C729" s="2" t="s">
        <v>3072</v>
      </c>
      <c r="D729" s="2" t="s">
        <v>144</v>
      </c>
      <c r="E729" s="2" t="s">
        <v>40</v>
      </c>
      <c r="F729" s="2" t="s">
        <v>3073</v>
      </c>
      <c r="G729" s="2" t="s">
        <v>42</v>
      </c>
      <c r="H729" s="2" t="s">
        <v>26</v>
      </c>
      <c r="I729" s="2" t="s">
        <v>162</v>
      </c>
      <c r="J729" s="9">
        <v>500</v>
      </c>
      <c r="K729" s="9">
        <v>1863</v>
      </c>
      <c r="L729" s="5">
        <v>76</v>
      </c>
      <c r="M729" s="5">
        <v>2</v>
      </c>
      <c r="N729" s="5">
        <v>57.25</v>
      </c>
      <c r="O729" s="5">
        <v>139.55000000000001</v>
      </c>
      <c r="P729" s="5">
        <v>4.08</v>
      </c>
      <c r="Q729" s="5">
        <v>0.75</v>
      </c>
      <c r="R729" s="5">
        <v>28.62</v>
      </c>
      <c r="S729" s="5">
        <v>4500</v>
      </c>
    </row>
    <row r="730" spans="1:19">
      <c r="A730" s="2" t="s">
        <v>3074</v>
      </c>
      <c r="B730" s="2" t="s">
        <v>1200</v>
      </c>
      <c r="C730" s="2" t="s">
        <v>3050</v>
      </c>
      <c r="D730" s="2" t="s">
        <v>531</v>
      </c>
      <c r="E730" s="2" t="s">
        <v>85</v>
      </c>
      <c r="F730" s="2" t="s">
        <v>3075</v>
      </c>
      <c r="G730" s="2" t="s">
        <v>253</v>
      </c>
      <c r="H730" s="2" t="s">
        <v>26</v>
      </c>
      <c r="I730" s="2" t="s">
        <v>361</v>
      </c>
      <c r="J730" s="9">
        <v>200</v>
      </c>
      <c r="K730" s="9">
        <v>664</v>
      </c>
      <c r="L730" s="5">
        <v>26</v>
      </c>
      <c r="M730" s="5">
        <v>1</v>
      </c>
      <c r="N730" s="5">
        <v>16.5</v>
      </c>
      <c r="O730" s="5">
        <v>54.35</v>
      </c>
      <c r="P730" s="5">
        <v>3.92</v>
      </c>
      <c r="Q730" s="5">
        <v>0.63</v>
      </c>
      <c r="R730" s="5">
        <v>16.5</v>
      </c>
      <c r="S730" s="5">
        <v>1375</v>
      </c>
    </row>
    <row r="731" spans="1:19">
      <c r="A731" s="2" t="s">
        <v>3076</v>
      </c>
      <c r="B731" s="2" t="s">
        <v>3077</v>
      </c>
      <c r="C731" s="2" t="s">
        <v>3078</v>
      </c>
      <c r="D731" s="2" t="s">
        <v>3079</v>
      </c>
      <c r="E731" s="2" t="s">
        <v>386</v>
      </c>
      <c r="F731" s="2" t="s">
        <v>3080</v>
      </c>
      <c r="G731" s="2" t="s">
        <v>65</v>
      </c>
      <c r="H731" s="2" t="s">
        <v>26</v>
      </c>
      <c r="I731" s="2" t="s">
        <v>120</v>
      </c>
      <c r="J731" s="9">
        <v>400</v>
      </c>
      <c r="K731" s="9">
        <v>1341</v>
      </c>
      <c r="L731" s="5">
        <v>47</v>
      </c>
      <c r="M731" s="5">
        <v>4</v>
      </c>
      <c r="N731" s="5">
        <v>37.06</v>
      </c>
      <c r="O731" s="5">
        <v>207.69</v>
      </c>
      <c r="P731" s="5">
        <v>3.5</v>
      </c>
      <c r="Q731" s="5">
        <v>0.79</v>
      </c>
      <c r="R731" s="5">
        <v>9.26</v>
      </c>
      <c r="S731" s="5">
        <v>1625</v>
      </c>
    </row>
    <row r="732" spans="1:19">
      <c r="A732" s="2" t="s">
        <v>3081</v>
      </c>
      <c r="B732" s="2" t="s">
        <v>534</v>
      </c>
      <c r="C732" s="2" t="s">
        <v>3082</v>
      </c>
      <c r="D732" s="2" t="s">
        <v>3083</v>
      </c>
      <c r="E732" s="2" t="s">
        <v>635</v>
      </c>
      <c r="F732" s="2" t="s">
        <v>3084</v>
      </c>
      <c r="G732" s="2" t="s">
        <v>94</v>
      </c>
      <c r="H732" s="2" t="s">
        <v>26</v>
      </c>
      <c r="I732" s="2" t="s">
        <v>135</v>
      </c>
      <c r="J732" s="9">
        <v>1000</v>
      </c>
      <c r="K732" s="9">
        <v>2390</v>
      </c>
      <c r="L732" s="5">
        <v>60</v>
      </c>
      <c r="M732" s="5">
        <v>0</v>
      </c>
      <c r="N732" s="5">
        <v>32.04</v>
      </c>
      <c r="O732" s="5">
        <v>0</v>
      </c>
      <c r="P732" s="5">
        <v>2.5099999999999998</v>
      </c>
      <c r="Q732" s="5">
        <v>0.53</v>
      </c>
      <c r="R732" s="5">
        <v>0</v>
      </c>
      <c r="S732" s="5">
        <v>1300</v>
      </c>
    </row>
    <row r="733" spans="1:19">
      <c r="A733" s="2" t="s">
        <v>3085</v>
      </c>
      <c r="B733" s="2" t="s">
        <v>758</v>
      </c>
      <c r="C733" s="2" t="s">
        <v>1095</v>
      </c>
      <c r="D733" s="2" t="s">
        <v>3086</v>
      </c>
      <c r="E733" s="2" t="s">
        <v>305</v>
      </c>
      <c r="F733" s="2" t="s">
        <v>3087</v>
      </c>
      <c r="G733" s="2" t="s">
        <v>190</v>
      </c>
      <c r="H733" s="2" t="s">
        <v>26</v>
      </c>
      <c r="I733" s="2" t="s">
        <v>232</v>
      </c>
      <c r="J733" s="9">
        <v>400</v>
      </c>
      <c r="K733" s="9">
        <v>2457</v>
      </c>
      <c r="L733" s="5">
        <v>99</v>
      </c>
      <c r="M733" s="5">
        <v>11</v>
      </c>
      <c r="N733" s="5">
        <v>84.09</v>
      </c>
      <c r="O733" s="5">
        <v>626.73</v>
      </c>
      <c r="P733" s="5">
        <v>4.03</v>
      </c>
      <c r="Q733" s="5">
        <v>0.85</v>
      </c>
      <c r="R733" s="5">
        <v>7.64</v>
      </c>
      <c r="S733" s="5">
        <v>1580</v>
      </c>
    </row>
    <row r="734" spans="1:19">
      <c r="A734" s="2" t="s">
        <v>3088</v>
      </c>
      <c r="B734" s="2" t="s">
        <v>3089</v>
      </c>
      <c r="C734" s="2" t="s">
        <v>3090</v>
      </c>
      <c r="D734" s="2" t="s">
        <v>2846</v>
      </c>
      <c r="E734" s="2" t="s">
        <v>222</v>
      </c>
      <c r="F734" s="2" t="s">
        <v>3091</v>
      </c>
      <c r="G734" s="2" t="s">
        <v>312</v>
      </c>
      <c r="H734" s="2" t="s">
        <v>26</v>
      </c>
      <c r="I734" s="2" t="s">
        <v>206</v>
      </c>
      <c r="J734" s="9">
        <v>600</v>
      </c>
      <c r="K734" s="9">
        <v>2003</v>
      </c>
      <c r="L734" s="5">
        <v>54</v>
      </c>
      <c r="M734" s="5">
        <v>1</v>
      </c>
      <c r="N734" s="5">
        <v>33.06</v>
      </c>
      <c r="O734" s="5">
        <v>36.9</v>
      </c>
      <c r="P734" s="5">
        <v>2.7</v>
      </c>
      <c r="Q734" s="5">
        <v>0.61</v>
      </c>
      <c r="R734" s="5">
        <v>33.06</v>
      </c>
      <c r="S734" s="5">
        <v>2500</v>
      </c>
    </row>
    <row r="735" spans="1:19">
      <c r="A735" s="2" t="s">
        <v>3092</v>
      </c>
      <c r="B735" s="2" t="s">
        <v>3093</v>
      </c>
      <c r="C735" s="2" t="s">
        <v>3094</v>
      </c>
      <c r="D735" s="2" t="s">
        <v>3095</v>
      </c>
      <c r="E735" s="2" t="s">
        <v>373</v>
      </c>
      <c r="F735" s="2" t="s">
        <v>3096</v>
      </c>
      <c r="G735" s="2" t="s">
        <v>58</v>
      </c>
      <c r="H735" s="2" t="s">
        <v>26</v>
      </c>
      <c r="I735" s="2" t="s">
        <v>59</v>
      </c>
      <c r="J735" s="9">
        <v>700</v>
      </c>
      <c r="K735" s="9">
        <v>1552</v>
      </c>
      <c r="L735" s="5">
        <v>50</v>
      </c>
      <c r="M735" s="5">
        <v>1</v>
      </c>
      <c r="N735" s="5">
        <v>23.01</v>
      </c>
      <c r="O735" s="5">
        <v>71.45</v>
      </c>
      <c r="P735" s="5">
        <v>3.22</v>
      </c>
      <c r="Q735" s="5">
        <v>0.46</v>
      </c>
      <c r="R735" s="5">
        <v>23.01</v>
      </c>
      <c r="S735" s="5">
        <v>1950</v>
      </c>
    </row>
    <row r="736" spans="1:19">
      <c r="A736" s="2" t="s">
        <v>3097</v>
      </c>
      <c r="B736" s="2" t="s">
        <v>1892</v>
      </c>
      <c r="C736" s="2" t="s">
        <v>3098</v>
      </c>
      <c r="D736" s="2" t="s">
        <v>3099</v>
      </c>
      <c r="E736" s="2" t="s">
        <v>337</v>
      </c>
      <c r="F736" s="2" t="s">
        <v>3100</v>
      </c>
      <c r="G736" s="2" t="s">
        <v>190</v>
      </c>
      <c r="H736" s="2" t="s">
        <v>26</v>
      </c>
      <c r="I736" s="2" t="s">
        <v>232</v>
      </c>
      <c r="J736" s="9">
        <v>300</v>
      </c>
      <c r="K736" s="9">
        <v>1765</v>
      </c>
      <c r="L736" s="5">
        <v>26</v>
      </c>
      <c r="M736" s="5">
        <v>0</v>
      </c>
      <c r="N736" s="5">
        <v>15.56</v>
      </c>
      <c r="O736" s="5">
        <v>0</v>
      </c>
      <c r="P736" s="5">
        <v>1.47</v>
      </c>
      <c r="Q736" s="5">
        <v>0.6</v>
      </c>
      <c r="R736" s="5">
        <v>0</v>
      </c>
      <c r="S736" s="5">
        <v>1306</v>
      </c>
    </row>
    <row r="737" spans="1:19">
      <c r="A737" s="2" t="s">
        <v>3101</v>
      </c>
      <c r="B737" s="2" t="s">
        <v>444</v>
      </c>
      <c r="C737" s="2" t="s">
        <v>3102</v>
      </c>
      <c r="D737" s="2" t="s">
        <v>3103</v>
      </c>
      <c r="E737" s="2" t="s">
        <v>32</v>
      </c>
      <c r="F737" s="2" t="s">
        <v>3104</v>
      </c>
      <c r="G737" s="2" t="s">
        <v>312</v>
      </c>
      <c r="H737" s="2" t="s">
        <v>26</v>
      </c>
      <c r="I737" s="2" t="s">
        <v>59</v>
      </c>
      <c r="J737" s="9">
        <v>600</v>
      </c>
      <c r="K737" s="9">
        <v>789</v>
      </c>
      <c r="L737" s="5">
        <v>28</v>
      </c>
      <c r="M737" s="5">
        <v>1</v>
      </c>
      <c r="N737" s="5">
        <v>20.11</v>
      </c>
      <c r="O737" s="5">
        <v>40.4</v>
      </c>
      <c r="P737" s="5">
        <v>3.55</v>
      </c>
      <c r="Q737" s="5">
        <v>0.72</v>
      </c>
      <c r="R737" s="5">
        <v>20.11</v>
      </c>
      <c r="S737" s="5">
        <v>4000</v>
      </c>
    </row>
    <row r="738" spans="1:19">
      <c r="A738" s="2" t="s">
        <v>3105</v>
      </c>
      <c r="B738" s="2" t="s">
        <v>2694</v>
      </c>
      <c r="C738" s="2" t="s">
        <v>3106</v>
      </c>
      <c r="D738" s="2" t="s">
        <v>3107</v>
      </c>
      <c r="E738" s="2" t="s">
        <v>276</v>
      </c>
      <c r="F738" s="2" t="s">
        <v>3108</v>
      </c>
      <c r="G738" s="2" t="s">
        <v>87</v>
      </c>
      <c r="H738" s="2" t="s">
        <v>26</v>
      </c>
      <c r="I738" s="2" t="s">
        <v>382</v>
      </c>
      <c r="J738" s="9">
        <v>1000</v>
      </c>
      <c r="K738" s="9">
        <v>2406</v>
      </c>
      <c r="L738" s="5">
        <v>91</v>
      </c>
      <c r="M738" s="5">
        <v>8</v>
      </c>
      <c r="N738" s="5">
        <v>40.299999999999997</v>
      </c>
      <c r="O738" s="5">
        <v>572.53</v>
      </c>
      <c r="P738" s="5">
        <v>3.78</v>
      </c>
      <c r="Q738" s="5">
        <v>0.44</v>
      </c>
      <c r="R738" s="5">
        <v>5.04</v>
      </c>
      <c r="S738" s="5">
        <v>1500</v>
      </c>
    </row>
    <row r="739" spans="1:19">
      <c r="A739" s="2" t="s">
        <v>3109</v>
      </c>
      <c r="B739" s="2" t="s">
        <v>3110</v>
      </c>
      <c r="C739" s="2" t="s">
        <v>3111</v>
      </c>
      <c r="D739" s="2" t="s">
        <v>421</v>
      </c>
      <c r="E739" s="2" t="s">
        <v>32</v>
      </c>
      <c r="F739" s="2" t="s">
        <v>3112</v>
      </c>
      <c r="G739" s="2" t="s">
        <v>134</v>
      </c>
      <c r="H739" s="2" t="s">
        <v>26</v>
      </c>
      <c r="I739" s="2" t="s">
        <v>120</v>
      </c>
      <c r="J739" s="9">
        <v>1000</v>
      </c>
      <c r="K739" s="9">
        <v>1217</v>
      </c>
      <c r="L739" s="5">
        <v>47</v>
      </c>
      <c r="M739" s="5">
        <v>5</v>
      </c>
      <c r="N739" s="5">
        <v>19.399999999999999</v>
      </c>
      <c r="O739" s="5">
        <v>326.08</v>
      </c>
      <c r="P739" s="5">
        <v>3.86</v>
      </c>
      <c r="Q739" s="5">
        <v>0.41</v>
      </c>
      <c r="R739" s="5">
        <v>3.88</v>
      </c>
      <c r="S739" s="5">
        <v>1749</v>
      </c>
    </row>
    <row r="740" spans="1:19">
      <c r="A740" s="2" t="s">
        <v>3113</v>
      </c>
      <c r="B740" s="2" t="s">
        <v>3114</v>
      </c>
      <c r="C740" s="2" t="s">
        <v>984</v>
      </c>
      <c r="D740" s="2" t="s">
        <v>655</v>
      </c>
      <c r="E740" s="2" t="s">
        <v>125</v>
      </c>
      <c r="F740" s="2" t="s">
        <v>3115</v>
      </c>
      <c r="G740" s="2" t="s">
        <v>253</v>
      </c>
      <c r="H740" s="2" t="s">
        <v>26</v>
      </c>
      <c r="I740" s="2" t="s">
        <v>356</v>
      </c>
      <c r="J740" s="9">
        <v>800</v>
      </c>
      <c r="K740" s="9">
        <v>1247</v>
      </c>
      <c r="L740" s="5">
        <v>54</v>
      </c>
      <c r="M740" s="5">
        <v>1</v>
      </c>
      <c r="N740" s="5">
        <v>32.270000000000003</v>
      </c>
      <c r="O740" s="5">
        <v>71.61</v>
      </c>
      <c r="P740" s="5">
        <v>4.33</v>
      </c>
      <c r="Q740" s="5">
        <v>0.6</v>
      </c>
      <c r="R740" s="5">
        <v>32.270000000000003</v>
      </c>
      <c r="S740" s="5">
        <v>1248</v>
      </c>
    </row>
    <row r="741" spans="1:19">
      <c r="A741" s="2" t="s">
        <v>3116</v>
      </c>
      <c r="B741" s="2" t="s">
        <v>475</v>
      </c>
      <c r="C741" s="2" t="s">
        <v>3117</v>
      </c>
      <c r="D741" s="2" t="s">
        <v>1444</v>
      </c>
      <c r="E741" s="2" t="s">
        <v>953</v>
      </c>
      <c r="F741" s="2" t="s">
        <v>3118</v>
      </c>
      <c r="G741" s="2" t="s">
        <v>42</v>
      </c>
      <c r="H741" s="2" t="s">
        <v>26</v>
      </c>
      <c r="I741" s="2" t="s">
        <v>155</v>
      </c>
      <c r="J741" s="9">
        <v>400</v>
      </c>
      <c r="K741" s="9">
        <v>1028</v>
      </c>
      <c r="L741" s="5">
        <v>17</v>
      </c>
      <c r="M741" s="5">
        <v>0</v>
      </c>
      <c r="N741" s="5">
        <v>8.0399999999999991</v>
      </c>
      <c r="O741" s="5">
        <v>0</v>
      </c>
      <c r="P741" s="5">
        <v>1.65</v>
      </c>
      <c r="Q741" s="5">
        <v>0.47</v>
      </c>
      <c r="R741" s="5">
        <v>0</v>
      </c>
      <c r="S741" s="5">
        <v>3500</v>
      </c>
    </row>
    <row r="742" spans="1:19">
      <c r="A742" s="2" t="s">
        <v>3119</v>
      </c>
      <c r="B742" s="2" t="s">
        <v>3120</v>
      </c>
      <c r="C742" s="2" t="s">
        <v>3121</v>
      </c>
      <c r="D742" s="2" t="s">
        <v>3122</v>
      </c>
      <c r="E742" s="2" t="s">
        <v>23</v>
      </c>
      <c r="F742" s="2" t="s">
        <v>2588</v>
      </c>
      <c r="G742" s="2" t="s">
        <v>167</v>
      </c>
      <c r="H742" s="2" t="s">
        <v>26</v>
      </c>
      <c r="I742" s="2" t="s">
        <v>313</v>
      </c>
      <c r="J742" s="9">
        <v>1000</v>
      </c>
      <c r="K742" s="9">
        <v>930</v>
      </c>
      <c r="L742" s="5">
        <v>29</v>
      </c>
      <c r="M742" s="5">
        <v>0</v>
      </c>
      <c r="N742" s="5">
        <v>18.71</v>
      </c>
      <c r="O742" s="5">
        <v>0</v>
      </c>
      <c r="P742" s="5">
        <v>3.12</v>
      </c>
      <c r="Q742" s="5">
        <v>0.65</v>
      </c>
      <c r="R742" s="5">
        <v>0</v>
      </c>
      <c r="S742" s="5">
        <v>1900</v>
      </c>
    </row>
    <row r="743" spans="1:19">
      <c r="A743" s="2" t="s">
        <v>3123</v>
      </c>
      <c r="B743" s="2" t="s">
        <v>3124</v>
      </c>
      <c r="C743" s="2" t="s">
        <v>3125</v>
      </c>
      <c r="D743" s="2" t="s">
        <v>3126</v>
      </c>
      <c r="E743" s="2" t="s">
        <v>237</v>
      </c>
      <c r="F743" s="2" t="s">
        <v>2588</v>
      </c>
      <c r="G743" s="2" t="s">
        <v>167</v>
      </c>
      <c r="H743" s="2" t="s">
        <v>26</v>
      </c>
      <c r="I743" s="2" t="s">
        <v>27</v>
      </c>
      <c r="J743" s="9">
        <v>200</v>
      </c>
      <c r="K743" s="9">
        <v>1407</v>
      </c>
      <c r="L743" s="5">
        <v>24</v>
      </c>
      <c r="M743" s="5">
        <v>2</v>
      </c>
      <c r="N743" s="5">
        <v>12.85</v>
      </c>
      <c r="O743" s="5">
        <v>105.19</v>
      </c>
      <c r="P743" s="5">
        <v>1.71</v>
      </c>
      <c r="Q743" s="5">
        <v>0.54</v>
      </c>
      <c r="R743" s="5">
        <v>6.42</v>
      </c>
      <c r="S743" s="5">
        <v>3100</v>
      </c>
    </row>
    <row r="744" spans="1:19">
      <c r="A744" s="2" t="s">
        <v>3127</v>
      </c>
      <c r="B744" s="2" t="s">
        <v>3128</v>
      </c>
      <c r="C744" s="2" t="s">
        <v>3129</v>
      </c>
      <c r="D744" s="2" t="s">
        <v>3130</v>
      </c>
      <c r="E744" s="2" t="s">
        <v>237</v>
      </c>
      <c r="F744" s="2" t="s">
        <v>3131</v>
      </c>
      <c r="G744" s="2" t="s">
        <v>253</v>
      </c>
      <c r="H744" s="2" t="s">
        <v>26</v>
      </c>
      <c r="I744" s="2" t="s">
        <v>361</v>
      </c>
      <c r="J744" s="9">
        <v>800</v>
      </c>
      <c r="K744" s="9">
        <v>590</v>
      </c>
      <c r="L744" s="5">
        <v>19</v>
      </c>
      <c r="M744" s="5">
        <v>1</v>
      </c>
      <c r="N744" s="5">
        <v>8.6300000000000008</v>
      </c>
      <c r="O744" s="5">
        <v>41.62</v>
      </c>
      <c r="P744" s="5">
        <v>3.22</v>
      </c>
      <c r="Q744" s="5">
        <v>0.45</v>
      </c>
      <c r="R744" s="5">
        <v>8.6300000000000008</v>
      </c>
      <c r="S744" s="5">
        <v>2200</v>
      </c>
    </row>
    <row r="745" spans="1:19">
      <c r="A745" s="2" t="s">
        <v>3132</v>
      </c>
      <c r="B745" s="2" t="s">
        <v>1866</v>
      </c>
      <c r="C745" s="2" t="s">
        <v>3133</v>
      </c>
      <c r="D745" s="2" t="s">
        <v>1460</v>
      </c>
      <c r="E745" s="2" t="s">
        <v>23</v>
      </c>
      <c r="F745" s="2" t="s">
        <v>3134</v>
      </c>
      <c r="G745" s="2" t="s">
        <v>150</v>
      </c>
      <c r="H745" s="2" t="s">
        <v>26</v>
      </c>
      <c r="I745" s="2" t="s">
        <v>155</v>
      </c>
      <c r="J745" s="9">
        <v>800</v>
      </c>
      <c r="K745" s="9">
        <v>1689</v>
      </c>
      <c r="L745" s="5">
        <v>25</v>
      </c>
      <c r="M745" s="5">
        <v>1</v>
      </c>
      <c r="N745" s="5">
        <v>12.48</v>
      </c>
      <c r="O745" s="5">
        <v>63.84</v>
      </c>
      <c r="P745" s="5">
        <v>1.48</v>
      </c>
      <c r="Q745" s="5">
        <v>0.5</v>
      </c>
      <c r="R745" s="5">
        <v>12.48</v>
      </c>
      <c r="S745" s="5">
        <v>2250</v>
      </c>
    </row>
    <row r="746" spans="1:19">
      <c r="A746" s="2" t="s">
        <v>3135</v>
      </c>
      <c r="B746" s="2" t="s">
        <v>2471</v>
      </c>
      <c r="C746" s="2" t="s">
        <v>3136</v>
      </c>
      <c r="D746" s="2" t="s">
        <v>3137</v>
      </c>
      <c r="E746" s="2" t="s">
        <v>281</v>
      </c>
      <c r="F746" s="2">
        <v>0</v>
      </c>
      <c r="G746" s="2" t="s">
        <v>134</v>
      </c>
      <c r="H746" s="2" t="s">
        <v>26</v>
      </c>
      <c r="I746" s="2" t="s">
        <v>206</v>
      </c>
      <c r="J746" s="9">
        <v>800</v>
      </c>
      <c r="K746" s="9">
        <v>1765</v>
      </c>
      <c r="L746" s="5">
        <v>72</v>
      </c>
      <c r="M746" s="5">
        <v>7</v>
      </c>
      <c r="N746" s="5">
        <v>53.11</v>
      </c>
      <c r="O746" s="5">
        <v>484.3</v>
      </c>
      <c r="P746" s="5">
        <v>4.08</v>
      </c>
      <c r="Q746" s="5">
        <v>0.74</v>
      </c>
      <c r="R746" s="5">
        <v>7.59</v>
      </c>
      <c r="S746" s="5">
        <v>6500</v>
      </c>
    </row>
    <row r="747" spans="1:19">
      <c r="A747" s="2" t="s">
        <v>3138</v>
      </c>
      <c r="B747" s="2" t="s">
        <v>3139</v>
      </c>
      <c r="C747" s="2" t="s">
        <v>3140</v>
      </c>
      <c r="D747" s="2" t="s">
        <v>359</v>
      </c>
      <c r="E747" s="2" t="s">
        <v>40</v>
      </c>
      <c r="F747" s="2" t="s">
        <v>3141</v>
      </c>
      <c r="G747" s="2" t="s">
        <v>65</v>
      </c>
      <c r="H747" s="2" t="s">
        <v>26</v>
      </c>
      <c r="I747" s="2" t="s">
        <v>73</v>
      </c>
      <c r="J747" s="9">
        <v>1000</v>
      </c>
      <c r="K747" s="9">
        <v>1890</v>
      </c>
      <c r="L747" s="5">
        <v>75</v>
      </c>
      <c r="M747" s="5">
        <v>7</v>
      </c>
      <c r="N747" s="5">
        <v>53.39</v>
      </c>
      <c r="O747" s="5">
        <v>271.67</v>
      </c>
      <c r="P747" s="5">
        <v>3.97</v>
      </c>
      <c r="Q747" s="5">
        <v>0.71</v>
      </c>
      <c r="R747" s="5">
        <v>7.63</v>
      </c>
      <c r="S747" s="5">
        <v>2000</v>
      </c>
    </row>
    <row r="748" spans="1:19">
      <c r="A748" s="2" t="s">
        <v>3142</v>
      </c>
      <c r="B748" s="2" t="s">
        <v>3143</v>
      </c>
      <c r="C748" s="2" t="s">
        <v>3144</v>
      </c>
      <c r="D748" s="2" t="s">
        <v>3145</v>
      </c>
      <c r="E748" s="2" t="s">
        <v>337</v>
      </c>
      <c r="F748" s="2" t="s">
        <v>3146</v>
      </c>
      <c r="G748" s="2" t="s">
        <v>102</v>
      </c>
      <c r="H748" s="2" t="s">
        <v>26</v>
      </c>
      <c r="I748" s="2" t="s">
        <v>313</v>
      </c>
      <c r="J748" s="9">
        <v>200</v>
      </c>
      <c r="K748" s="9">
        <v>1615</v>
      </c>
      <c r="L748" s="5">
        <v>54</v>
      </c>
      <c r="M748" s="5">
        <v>0</v>
      </c>
      <c r="N748" s="5">
        <v>32.76</v>
      </c>
      <c r="O748" s="5">
        <v>0</v>
      </c>
      <c r="P748" s="5">
        <v>3.34</v>
      </c>
      <c r="Q748" s="5">
        <v>0.61</v>
      </c>
      <c r="R748" s="5">
        <v>0</v>
      </c>
      <c r="S748" s="5">
        <v>3500</v>
      </c>
    </row>
    <row r="749" spans="1:19">
      <c r="A749" s="2" t="s">
        <v>3147</v>
      </c>
      <c r="B749" s="2" t="s">
        <v>129</v>
      </c>
      <c r="C749" s="2" t="s">
        <v>3148</v>
      </c>
      <c r="D749" s="2" t="s">
        <v>117</v>
      </c>
      <c r="E749" s="2" t="s">
        <v>118</v>
      </c>
      <c r="F749" s="2" t="s">
        <v>3149</v>
      </c>
      <c r="G749" s="2" t="s">
        <v>150</v>
      </c>
      <c r="H749" s="2" t="s">
        <v>26</v>
      </c>
      <c r="I749" s="2" t="s">
        <v>206</v>
      </c>
      <c r="J749" s="9">
        <v>100</v>
      </c>
      <c r="K749" s="9">
        <v>1164</v>
      </c>
      <c r="L749" s="5">
        <v>30</v>
      </c>
      <c r="M749" s="5">
        <v>2</v>
      </c>
      <c r="N749" s="5">
        <v>18.25</v>
      </c>
      <c r="O749" s="5">
        <v>94.43</v>
      </c>
      <c r="P749" s="5">
        <v>2.58</v>
      </c>
      <c r="Q749" s="5">
        <v>0.61</v>
      </c>
      <c r="R749" s="5">
        <v>9.1199999999999992</v>
      </c>
      <c r="S749" s="5">
        <v>2500</v>
      </c>
    </row>
    <row r="750" spans="1:19">
      <c r="A750" s="2" t="s">
        <v>3150</v>
      </c>
      <c r="B750" s="2" t="s">
        <v>1498</v>
      </c>
      <c r="C750" s="2" t="s">
        <v>3151</v>
      </c>
      <c r="D750" s="2" t="s">
        <v>1956</v>
      </c>
      <c r="E750" s="2" t="s">
        <v>40</v>
      </c>
      <c r="F750" s="2" t="s">
        <v>3152</v>
      </c>
      <c r="G750" s="2" t="s">
        <v>190</v>
      </c>
      <c r="H750" s="2" t="s">
        <v>26</v>
      </c>
      <c r="I750" s="2" t="s">
        <v>319</v>
      </c>
      <c r="J750" s="9">
        <v>300</v>
      </c>
      <c r="K750" s="9">
        <v>1110</v>
      </c>
      <c r="L750" s="5">
        <v>22</v>
      </c>
      <c r="M750" s="5">
        <v>0</v>
      </c>
      <c r="N750" s="5">
        <v>9.2100000000000009</v>
      </c>
      <c r="O750" s="5">
        <v>0</v>
      </c>
      <c r="P750" s="5">
        <v>1.98</v>
      </c>
      <c r="Q750" s="5">
        <v>0.42</v>
      </c>
      <c r="R750" s="5">
        <v>0</v>
      </c>
      <c r="S750" s="5">
        <v>2500</v>
      </c>
    </row>
    <row r="751" spans="1:19">
      <c r="A751" s="2" t="s">
        <v>3153</v>
      </c>
      <c r="B751" s="2" t="s">
        <v>90</v>
      </c>
      <c r="C751" s="2" t="s">
        <v>1563</v>
      </c>
      <c r="D751" s="2" t="s">
        <v>1511</v>
      </c>
      <c r="E751" s="2" t="s">
        <v>40</v>
      </c>
      <c r="F751" s="2" t="s">
        <v>3154</v>
      </c>
      <c r="G751" s="2" t="s">
        <v>65</v>
      </c>
      <c r="H751" s="2" t="s">
        <v>26</v>
      </c>
      <c r="I751" s="2" t="s">
        <v>95</v>
      </c>
      <c r="J751" s="9">
        <v>300</v>
      </c>
      <c r="K751" s="9">
        <v>1310</v>
      </c>
      <c r="L751" s="5">
        <v>53</v>
      </c>
      <c r="M751" s="5">
        <v>1</v>
      </c>
      <c r="N751" s="5">
        <v>41.57</v>
      </c>
      <c r="O751" s="5">
        <v>35.6</v>
      </c>
      <c r="P751" s="5">
        <v>4.05</v>
      </c>
      <c r="Q751" s="5">
        <v>0.78</v>
      </c>
      <c r="R751" s="5">
        <v>41.57</v>
      </c>
      <c r="S751" s="5">
        <v>2200</v>
      </c>
    </row>
    <row r="752" spans="1:19">
      <c r="A752" s="2" t="s">
        <v>3155</v>
      </c>
      <c r="B752" s="2" t="s">
        <v>409</v>
      </c>
      <c r="C752" s="2" t="s">
        <v>3156</v>
      </c>
      <c r="D752" s="2" t="s">
        <v>3157</v>
      </c>
      <c r="E752" s="2" t="s">
        <v>112</v>
      </c>
      <c r="F752" s="2" t="s">
        <v>3158</v>
      </c>
      <c r="G752" s="2" t="s">
        <v>150</v>
      </c>
      <c r="H752" s="2" t="s">
        <v>26</v>
      </c>
      <c r="I752" s="2" t="s">
        <v>80</v>
      </c>
      <c r="J752" s="9">
        <v>1000</v>
      </c>
      <c r="K752" s="9">
        <v>1657</v>
      </c>
      <c r="L752" s="5">
        <v>69</v>
      </c>
      <c r="M752" s="5">
        <v>1</v>
      </c>
      <c r="N752" s="5">
        <v>57.73</v>
      </c>
      <c r="O752" s="5">
        <v>74.650000000000006</v>
      </c>
      <c r="P752" s="5">
        <v>4.16</v>
      </c>
      <c r="Q752" s="5">
        <v>0.84</v>
      </c>
      <c r="R752" s="5">
        <v>57.73</v>
      </c>
      <c r="S752" s="5">
        <v>3000</v>
      </c>
    </row>
    <row r="753" spans="1:19">
      <c r="A753" s="2" t="s">
        <v>3159</v>
      </c>
      <c r="B753" s="2" t="s">
        <v>3160</v>
      </c>
      <c r="C753" s="2" t="s">
        <v>3161</v>
      </c>
      <c r="D753" s="2" t="s">
        <v>3162</v>
      </c>
      <c r="E753" s="2" t="s">
        <v>850</v>
      </c>
      <c r="F753" s="2" t="s">
        <v>3163</v>
      </c>
      <c r="G753" s="2" t="s">
        <v>260</v>
      </c>
      <c r="H753" s="2" t="s">
        <v>26</v>
      </c>
      <c r="I753" s="2" t="s">
        <v>120</v>
      </c>
      <c r="J753" s="9">
        <v>1000</v>
      </c>
      <c r="K753" s="9">
        <v>1535</v>
      </c>
      <c r="L753" s="5">
        <v>51</v>
      </c>
      <c r="M753" s="5">
        <v>0</v>
      </c>
      <c r="N753" s="5">
        <v>31.74</v>
      </c>
      <c r="O753" s="5">
        <v>0</v>
      </c>
      <c r="P753" s="5">
        <v>3.32</v>
      </c>
      <c r="Q753" s="5">
        <v>0.62</v>
      </c>
      <c r="R753" s="5">
        <v>0</v>
      </c>
      <c r="S753" s="5">
        <v>4800</v>
      </c>
    </row>
    <row r="754" spans="1:19">
      <c r="A754" s="2" t="s">
        <v>3164</v>
      </c>
      <c r="B754" s="2" t="s">
        <v>539</v>
      </c>
      <c r="C754" s="2" t="s">
        <v>3165</v>
      </c>
      <c r="D754" s="2" t="s">
        <v>3166</v>
      </c>
      <c r="E754" s="2" t="s">
        <v>132</v>
      </c>
      <c r="F754" s="2" t="s">
        <v>3167</v>
      </c>
      <c r="G754" s="2" t="s">
        <v>25</v>
      </c>
      <c r="H754" s="2" t="s">
        <v>26</v>
      </c>
      <c r="I754" s="2" t="s">
        <v>88</v>
      </c>
      <c r="J754" s="9">
        <v>100</v>
      </c>
      <c r="K754" s="9">
        <v>2224</v>
      </c>
      <c r="L754" s="5">
        <v>33</v>
      </c>
      <c r="M754" s="5">
        <v>0</v>
      </c>
      <c r="N754" s="5">
        <v>14.1</v>
      </c>
      <c r="O754" s="5">
        <v>0</v>
      </c>
      <c r="P754" s="5">
        <v>1.48</v>
      </c>
      <c r="Q754" s="5">
        <v>0.43</v>
      </c>
      <c r="R754" s="5">
        <v>0</v>
      </c>
      <c r="S754" s="5">
        <v>3000</v>
      </c>
    </row>
    <row r="755" spans="1:19">
      <c r="A755" s="2" t="s">
        <v>3168</v>
      </c>
      <c r="B755" s="2" t="s">
        <v>225</v>
      </c>
      <c r="C755" s="2" t="s">
        <v>143</v>
      </c>
      <c r="D755" s="2" t="s">
        <v>1593</v>
      </c>
      <c r="E755" s="2" t="s">
        <v>112</v>
      </c>
      <c r="F755" s="2" t="s">
        <v>3169</v>
      </c>
      <c r="G755" s="2" t="s">
        <v>94</v>
      </c>
      <c r="H755" s="2" t="s">
        <v>26</v>
      </c>
      <c r="I755" s="2" t="s">
        <v>127</v>
      </c>
      <c r="J755" s="9">
        <v>500</v>
      </c>
      <c r="K755" s="9">
        <v>1390</v>
      </c>
      <c r="L755" s="5">
        <v>57</v>
      </c>
      <c r="M755" s="5">
        <v>0</v>
      </c>
      <c r="N755" s="5">
        <v>36.5</v>
      </c>
      <c r="O755" s="5">
        <v>0</v>
      </c>
      <c r="P755" s="5">
        <v>4.0999999999999996</v>
      </c>
      <c r="Q755" s="5">
        <v>0.64</v>
      </c>
      <c r="R755" s="5">
        <v>0</v>
      </c>
      <c r="S755" s="5">
        <v>2800</v>
      </c>
    </row>
    <row r="756" spans="1:19">
      <c r="A756" s="2" t="s">
        <v>3170</v>
      </c>
      <c r="B756" s="2" t="s">
        <v>3023</v>
      </c>
      <c r="C756" s="2" t="s">
        <v>3171</v>
      </c>
      <c r="D756" s="2" t="s">
        <v>3172</v>
      </c>
      <c r="E756" s="2" t="s">
        <v>56</v>
      </c>
      <c r="F756" s="2" t="s">
        <v>2954</v>
      </c>
      <c r="G756" s="2" t="s">
        <v>34</v>
      </c>
      <c r="H756" s="2" t="s">
        <v>26</v>
      </c>
      <c r="I756" s="2" t="s">
        <v>217</v>
      </c>
      <c r="J756" s="9">
        <v>400</v>
      </c>
      <c r="K756" s="9">
        <v>639</v>
      </c>
      <c r="L756" s="5">
        <v>14</v>
      </c>
      <c r="M756" s="5">
        <v>0</v>
      </c>
      <c r="N756" s="5">
        <v>11.71</v>
      </c>
      <c r="O756" s="5">
        <v>0</v>
      </c>
      <c r="P756" s="5">
        <v>2.19</v>
      </c>
      <c r="Q756" s="5">
        <v>0.84</v>
      </c>
      <c r="R756" s="5">
        <v>0</v>
      </c>
      <c r="S756" s="5">
        <v>2349</v>
      </c>
    </row>
    <row r="757" spans="1:19">
      <c r="A757" s="2" t="s">
        <v>3173</v>
      </c>
      <c r="B757" s="2" t="s">
        <v>555</v>
      </c>
      <c r="C757" s="2" t="s">
        <v>83</v>
      </c>
      <c r="D757" s="2" t="s">
        <v>1593</v>
      </c>
      <c r="E757" s="2" t="s">
        <v>112</v>
      </c>
      <c r="F757" s="2" t="s">
        <v>3174</v>
      </c>
      <c r="G757" s="2" t="s">
        <v>65</v>
      </c>
      <c r="H757" s="2" t="s">
        <v>26</v>
      </c>
      <c r="I757" s="2" t="s">
        <v>361</v>
      </c>
      <c r="J757" s="9">
        <v>700</v>
      </c>
      <c r="K757" s="9">
        <v>1570</v>
      </c>
      <c r="L757" s="5">
        <v>36</v>
      </c>
      <c r="M757" s="5">
        <v>1</v>
      </c>
      <c r="N757" s="5">
        <v>23.86</v>
      </c>
      <c r="O757" s="5">
        <v>68.13</v>
      </c>
      <c r="P757" s="5">
        <v>2.29</v>
      </c>
      <c r="Q757" s="5">
        <v>0.66</v>
      </c>
      <c r="R757" s="5">
        <v>23.86</v>
      </c>
      <c r="S757" s="5">
        <v>1500</v>
      </c>
    </row>
    <row r="758" spans="1:19">
      <c r="A758" s="2" t="s">
        <v>3175</v>
      </c>
      <c r="B758" s="2" t="s">
        <v>2060</v>
      </c>
      <c r="C758" s="2" t="s">
        <v>3176</v>
      </c>
      <c r="D758" s="2" t="s">
        <v>117</v>
      </c>
      <c r="E758" s="2" t="s">
        <v>118</v>
      </c>
      <c r="F758" s="2" t="s">
        <v>3177</v>
      </c>
      <c r="G758" s="2" t="s">
        <v>34</v>
      </c>
      <c r="H758" s="2" t="s">
        <v>26</v>
      </c>
      <c r="I758" s="2" t="s">
        <v>95</v>
      </c>
      <c r="J758" s="9">
        <v>600</v>
      </c>
      <c r="K758" s="9">
        <v>1053</v>
      </c>
      <c r="L758" s="5">
        <v>36</v>
      </c>
      <c r="M758" s="5">
        <v>0</v>
      </c>
      <c r="N758" s="5">
        <v>28.6</v>
      </c>
      <c r="O758" s="5">
        <v>0</v>
      </c>
      <c r="P758" s="5">
        <v>3.42</v>
      </c>
      <c r="Q758" s="5">
        <v>0.79</v>
      </c>
      <c r="R758" s="5">
        <v>0</v>
      </c>
      <c r="S758" s="5">
        <v>2200</v>
      </c>
    </row>
    <row r="759" spans="1:19">
      <c r="A759" s="2" t="s">
        <v>3178</v>
      </c>
      <c r="B759" s="2" t="s">
        <v>1646</v>
      </c>
      <c r="C759" s="2" t="s">
        <v>76</v>
      </c>
      <c r="D759" s="2" t="s">
        <v>3179</v>
      </c>
      <c r="E759" s="2" t="s">
        <v>337</v>
      </c>
      <c r="F759" s="2" t="s">
        <v>3180</v>
      </c>
      <c r="G759" s="2" t="s">
        <v>260</v>
      </c>
      <c r="H759" s="2" t="s">
        <v>26</v>
      </c>
      <c r="I759" s="2" t="s">
        <v>88</v>
      </c>
      <c r="J759" s="9">
        <v>100</v>
      </c>
      <c r="K759" s="9">
        <v>1204</v>
      </c>
      <c r="L759" s="5">
        <v>37</v>
      </c>
      <c r="M759" s="5">
        <v>0</v>
      </c>
      <c r="N759" s="5">
        <v>24.78</v>
      </c>
      <c r="O759" s="5">
        <v>0</v>
      </c>
      <c r="P759" s="5">
        <v>3.07</v>
      </c>
      <c r="Q759" s="5">
        <v>0.67</v>
      </c>
      <c r="R759" s="5">
        <v>0</v>
      </c>
      <c r="S759" s="5">
        <v>1800</v>
      </c>
    </row>
    <row r="760" spans="1:19">
      <c r="A760" s="2" t="s">
        <v>3181</v>
      </c>
      <c r="B760" s="2" t="s">
        <v>185</v>
      </c>
      <c r="C760" s="2" t="s">
        <v>3182</v>
      </c>
      <c r="D760" s="2" t="s">
        <v>3183</v>
      </c>
      <c r="E760" s="2" t="s">
        <v>112</v>
      </c>
      <c r="F760" s="2" t="s">
        <v>3184</v>
      </c>
      <c r="G760" s="2" t="s">
        <v>253</v>
      </c>
      <c r="H760" s="2" t="s">
        <v>26</v>
      </c>
      <c r="I760" s="2" t="s">
        <v>120</v>
      </c>
      <c r="J760" s="9">
        <v>1000</v>
      </c>
      <c r="K760" s="9">
        <v>1547</v>
      </c>
      <c r="L760" s="5">
        <v>53</v>
      </c>
      <c r="M760" s="5">
        <v>1</v>
      </c>
      <c r="N760" s="5">
        <v>23.96</v>
      </c>
      <c r="O760" s="5">
        <v>44.52</v>
      </c>
      <c r="P760" s="5">
        <v>3.43</v>
      </c>
      <c r="Q760" s="5">
        <v>0.45</v>
      </c>
      <c r="R760" s="5">
        <v>23.96</v>
      </c>
      <c r="S760" s="5">
        <v>1037</v>
      </c>
    </row>
    <row r="761" spans="1:19">
      <c r="A761" s="2" t="s">
        <v>3185</v>
      </c>
      <c r="B761" s="2" t="s">
        <v>2903</v>
      </c>
      <c r="C761" s="2" t="s">
        <v>2747</v>
      </c>
      <c r="D761" s="2" t="s">
        <v>829</v>
      </c>
      <c r="E761" s="2" t="s">
        <v>112</v>
      </c>
      <c r="F761" s="2" t="s">
        <v>3186</v>
      </c>
      <c r="G761" s="2" t="s">
        <v>161</v>
      </c>
      <c r="H761" s="2" t="s">
        <v>26</v>
      </c>
      <c r="I761" s="2" t="s">
        <v>127</v>
      </c>
      <c r="J761" s="9">
        <v>600</v>
      </c>
      <c r="K761" s="9">
        <v>1699</v>
      </c>
      <c r="L761" s="5">
        <v>46</v>
      </c>
      <c r="M761" s="5">
        <v>5</v>
      </c>
      <c r="N761" s="5">
        <v>20.03</v>
      </c>
      <c r="O761" s="5">
        <v>334.27</v>
      </c>
      <c r="P761" s="5">
        <v>2.71</v>
      </c>
      <c r="Q761" s="5">
        <v>0.44</v>
      </c>
      <c r="R761" s="5">
        <v>4.01</v>
      </c>
      <c r="S761" s="5">
        <v>2750</v>
      </c>
    </row>
    <row r="762" spans="1:19">
      <c r="A762" s="2" t="s">
        <v>3187</v>
      </c>
      <c r="B762" s="2" t="s">
        <v>3188</v>
      </c>
      <c r="C762" s="2" t="s">
        <v>3189</v>
      </c>
      <c r="D762" s="2" t="s">
        <v>3190</v>
      </c>
      <c r="E762" s="2" t="s">
        <v>112</v>
      </c>
      <c r="F762" s="2" t="s">
        <v>3191</v>
      </c>
      <c r="G762" s="2" t="s">
        <v>87</v>
      </c>
      <c r="H762" s="2" t="s">
        <v>26</v>
      </c>
      <c r="I762" s="2" t="s">
        <v>356</v>
      </c>
      <c r="J762" s="9">
        <v>200</v>
      </c>
      <c r="K762" s="9">
        <v>1257</v>
      </c>
      <c r="L762" s="5">
        <v>51</v>
      </c>
      <c r="M762" s="5">
        <v>4</v>
      </c>
      <c r="N762" s="5">
        <v>37.43</v>
      </c>
      <c r="O762" s="5">
        <v>285.47000000000003</v>
      </c>
      <c r="P762" s="5">
        <v>4.0599999999999996</v>
      </c>
      <c r="Q762" s="5">
        <v>0.73</v>
      </c>
      <c r="R762" s="5">
        <v>9.36</v>
      </c>
      <c r="S762" s="5">
        <v>2250</v>
      </c>
    </row>
    <row r="763" spans="1:19">
      <c r="A763" s="2" t="s">
        <v>3192</v>
      </c>
      <c r="B763" s="2" t="s">
        <v>924</v>
      </c>
      <c r="C763" s="2" t="s">
        <v>1954</v>
      </c>
      <c r="D763" s="2" t="s">
        <v>829</v>
      </c>
      <c r="E763" s="2" t="s">
        <v>112</v>
      </c>
      <c r="F763" s="2" t="s">
        <v>3193</v>
      </c>
      <c r="G763" s="2" t="s">
        <v>260</v>
      </c>
      <c r="H763" s="2" t="s">
        <v>26</v>
      </c>
      <c r="I763" s="2" t="s">
        <v>95</v>
      </c>
      <c r="J763" s="9">
        <v>600</v>
      </c>
      <c r="K763" s="9">
        <v>970</v>
      </c>
      <c r="L763" s="5">
        <v>22</v>
      </c>
      <c r="M763" s="5">
        <v>0</v>
      </c>
      <c r="N763" s="5">
        <v>12.78</v>
      </c>
      <c r="O763" s="5">
        <v>0</v>
      </c>
      <c r="P763" s="5">
        <v>2.27</v>
      </c>
      <c r="Q763" s="5">
        <v>0.57999999999999996</v>
      </c>
      <c r="R763" s="5">
        <v>0</v>
      </c>
      <c r="S763" s="5">
        <v>4300</v>
      </c>
    </row>
    <row r="764" spans="1:19">
      <c r="A764" s="2" t="s">
        <v>3194</v>
      </c>
      <c r="B764" s="2" t="s">
        <v>3195</v>
      </c>
      <c r="C764" s="2" t="s">
        <v>3196</v>
      </c>
      <c r="D764" s="2" t="s">
        <v>3197</v>
      </c>
      <c r="E764" s="2" t="s">
        <v>56</v>
      </c>
      <c r="F764" s="2" t="s">
        <v>3198</v>
      </c>
      <c r="G764" s="2" t="s">
        <v>72</v>
      </c>
      <c r="H764" s="2" t="s">
        <v>26</v>
      </c>
      <c r="I764" s="2" t="s">
        <v>120</v>
      </c>
      <c r="J764" s="9">
        <v>600</v>
      </c>
      <c r="K764" s="9">
        <v>1374</v>
      </c>
      <c r="L764" s="5">
        <v>53</v>
      </c>
      <c r="M764" s="5">
        <v>5</v>
      </c>
      <c r="N764" s="5">
        <v>25.78</v>
      </c>
      <c r="O764" s="5">
        <v>365.82</v>
      </c>
      <c r="P764" s="5">
        <v>3.86</v>
      </c>
      <c r="Q764" s="5">
        <v>0.49</v>
      </c>
      <c r="R764" s="5">
        <v>5.16</v>
      </c>
      <c r="S764" s="5">
        <v>3792</v>
      </c>
    </row>
    <row r="765" spans="1:19">
      <c r="A765" s="2" t="s">
        <v>3199</v>
      </c>
      <c r="B765" s="2" t="s">
        <v>444</v>
      </c>
      <c r="C765" s="2" t="s">
        <v>3200</v>
      </c>
      <c r="D765" s="2" t="s">
        <v>3201</v>
      </c>
      <c r="E765" s="2" t="s">
        <v>492</v>
      </c>
      <c r="F765" s="2" t="s">
        <v>3202</v>
      </c>
      <c r="G765" s="2" t="s">
        <v>87</v>
      </c>
      <c r="H765" s="2" t="s">
        <v>26</v>
      </c>
      <c r="I765" s="2" t="s">
        <v>248</v>
      </c>
      <c r="J765" s="9">
        <v>1000</v>
      </c>
      <c r="K765" s="9">
        <v>1939</v>
      </c>
      <c r="L765" s="5">
        <v>68</v>
      </c>
      <c r="M765" s="5">
        <v>0</v>
      </c>
      <c r="N765" s="5">
        <v>56.92</v>
      </c>
      <c r="O765" s="5">
        <v>0</v>
      </c>
      <c r="P765" s="5">
        <v>3.51</v>
      </c>
      <c r="Q765" s="5">
        <v>0.84</v>
      </c>
      <c r="R765" s="5">
        <v>0</v>
      </c>
      <c r="S765" s="5">
        <v>1575</v>
      </c>
    </row>
    <row r="766" spans="1:19">
      <c r="A766" s="2" t="s">
        <v>3203</v>
      </c>
      <c r="B766" s="2" t="s">
        <v>2229</v>
      </c>
      <c r="C766" s="2" t="s">
        <v>3204</v>
      </c>
      <c r="D766" s="2" t="s">
        <v>1035</v>
      </c>
      <c r="E766" s="2" t="s">
        <v>492</v>
      </c>
      <c r="F766" s="2" t="s">
        <v>3205</v>
      </c>
      <c r="G766" s="2" t="s">
        <v>260</v>
      </c>
      <c r="H766" s="2" t="s">
        <v>26</v>
      </c>
      <c r="I766" s="2" t="s">
        <v>51</v>
      </c>
      <c r="J766" s="9">
        <v>200</v>
      </c>
      <c r="K766" s="9">
        <v>2217</v>
      </c>
      <c r="L766" s="5">
        <v>70</v>
      </c>
      <c r="M766" s="5">
        <v>0</v>
      </c>
      <c r="N766" s="5">
        <v>34.97</v>
      </c>
      <c r="O766" s="5">
        <v>0</v>
      </c>
      <c r="P766" s="5">
        <v>3.16</v>
      </c>
      <c r="Q766" s="5">
        <v>0.5</v>
      </c>
      <c r="R766" s="5">
        <v>0</v>
      </c>
      <c r="S766" s="5">
        <v>4000</v>
      </c>
    </row>
    <row r="767" spans="1:19">
      <c r="A767" s="2" t="s">
        <v>3206</v>
      </c>
      <c r="B767" s="2" t="s">
        <v>1498</v>
      </c>
      <c r="C767" s="2" t="s">
        <v>3207</v>
      </c>
      <c r="D767" s="2" t="s">
        <v>3208</v>
      </c>
      <c r="E767" s="2" t="s">
        <v>492</v>
      </c>
      <c r="F767" s="2" t="s">
        <v>3209</v>
      </c>
      <c r="G767" s="2" t="s">
        <v>260</v>
      </c>
      <c r="H767" s="2" t="s">
        <v>26</v>
      </c>
      <c r="I767" s="2" t="s">
        <v>300</v>
      </c>
      <c r="J767" s="9">
        <v>200</v>
      </c>
      <c r="K767" s="9">
        <v>881</v>
      </c>
      <c r="L767" s="5">
        <v>37</v>
      </c>
      <c r="M767" s="5">
        <v>4</v>
      </c>
      <c r="N767" s="5">
        <v>28.68</v>
      </c>
      <c r="O767" s="5">
        <v>237.61</v>
      </c>
      <c r="P767" s="5">
        <v>4.2</v>
      </c>
      <c r="Q767" s="5">
        <v>0.78</v>
      </c>
      <c r="R767" s="5">
        <v>7.17</v>
      </c>
      <c r="S767" s="5">
        <v>1470</v>
      </c>
    </row>
    <row r="768" spans="1:19">
      <c r="A768" s="2" t="s">
        <v>3210</v>
      </c>
      <c r="B768" s="2" t="s">
        <v>758</v>
      </c>
      <c r="C768" s="2" t="s">
        <v>3211</v>
      </c>
      <c r="D768" s="2" t="s">
        <v>3212</v>
      </c>
      <c r="E768" s="2" t="s">
        <v>188</v>
      </c>
      <c r="F768" s="2" t="s">
        <v>3213</v>
      </c>
      <c r="G768" s="2" t="s">
        <v>260</v>
      </c>
      <c r="H768" s="2" t="s">
        <v>26</v>
      </c>
      <c r="I768" s="2" t="s">
        <v>699</v>
      </c>
      <c r="J768" s="9">
        <v>600</v>
      </c>
      <c r="K768" s="9">
        <v>1003</v>
      </c>
      <c r="L768" s="5">
        <v>25</v>
      </c>
      <c r="M768" s="5">
        <v>0</v>
      </c>
      <c r="N768" s="5">
        <v>19.850000000000001</v>
      </c>
      <c r="O768" s="5">
        <v>0</v>
      </c>
      <c r="P768" s="5">
        <v>2.4900000000000002</v>
      </c>
      <c r="Q768" s="5">
        <v>0.79</v>
      </c>
      <c r="R768" s="5">
        <v>0</v>
      </c>
      <c r="S768" s="5">
        <v>1500</v>
      </c>
    </row>
    <row r="769" spans="1:19">
      <c r="A769" s="2" t="s">
        <v>3214</v>
      </c>
      <c r="B769" s="2" t="s">
        <v>3215</v>
      </c>
      <c r="C769" s="2" t="s">
        <v>3216</v>
      </c>
      <c r="D769" s="2" t="s">
        <v>3217</v>
      </c>
      <c r="E769" s="2" t="s">
        <v>373</v>
      </c>
      <c r="F769" s="2" t="s">
        <v>3218</v>
      </c>
      <c r="G769" s="2" t="s">
        <v>150</v>
      </c>
      <c r="H769" s="2" t="s">
        <v>26</v>
      </c>
      <c r="I769" s="2" t="s">
        <v>51</v>
      </c>
      <c r="J769" s="9">
        <v>300</v>
      </c>
      <c r="K769" s="9">
        <v>657</v>
      </c>
      <c r="L769" s="5">
        <v>19</v>
      </c>
      <c r="M769" s="5">
        <v>1</v>
      </c>
      <c r="N769" s="5">
        <v>13.14</v>
      </c>
      <c r="O769" s="5">
        <v>67.36</v>
      </c>
      <c r="P769" s="5">
        <v>2.89</v>
      </c>
      <c r="Q769" s="5">
        <v>0.69</v>
      </c>
      <c r="R769" s="5">
        <v>13.14</v>
      </c>
      <c r="S769" s="5">
        <v>2080</v>
      </c>
    </row>
    <row r="770" spans="1:19">
      <c r="A770" s="2" t="s">
        <v>3219</v>
      </c>
      <c r="B770" s="2" t="s">
        <v>3220</v>
      </c>
      <c r="C770" s="2" t="s">
        <v>3221</v>
      </c>
      <c r="D770" s="2" t="s">
        <v>3222</v>
      </c>
      <c r="E770" s="2" t="s">
        <v>40</v>
      </c>
      <c r="F770" s="2" t="s">
        <v>3223</v>
      </c>
      <c r="G770" s="2" t="s">
        <v>312</v>
      </c>
      <c r="H770" s="2" t="s">
        <v>26</v>
      </c>
      <c r="I770" s="2" t="s">
        <v>293</v>
      </c>
      <c r="J770" s="9">
        <v>700</v>
      </c>
      <c r="K770" s="9">
        <v>605</v>
      </c>
      <c r="L770" s="5">
        <v>18</v>
      </c>
      <c r="M770" s="5">
        <v>0</v>
      </c>
      <c r="N770" s="5">
        <v>12.17</v>
      </c>
      <c r="O770" s="5">
        <v>0</v>
      </c>
      <c r="P770" s="5">
        <v>2.98</v>
      </c>
      <c r="Q770" s="5">
        <v>0.68</v>
      </c>
      <c r="R770" s="5">
        <v>0</v>
      </c>
      <c r="S770" s="5">
        <v>5999</v>
      </c>
    </row>
    <row r="771" spans="1:19">
      <c r="A771" s="2" t="s">
        <v>3224</v>
      </c>
      <c r="B771" s="2" t="s">
        <v>335</v>
      </c>
      <c r="C771" s="2" t="s">
        <v>1922</v>
      </c>
      <c r="D771" s="2" t="s">
        <v>1531</v>
      </c>
      <c r="E771" s="2" t="s">
        <v>40</v>
      </c>
      <c r="F771" s="2" t="s">
        <v>3225</v>
      </c>
      <c r="G771" s="2" t="s">
        <v>161</v>
      </c>
      <c r="H771" s="2" t="s">
        <v>26</v>
      </c>
      <c r="I771" s="2" t="s">
        <v>293</v>
      </c>
      <c r="J771" s="9">
        <v>400</v>
      </c>
      <c r="K771" s="9">
        <v>2065</v>
      </c>
      <c r="L771" s="5">
        <v>51</v>
      </c>
      <c r="M771" s="5">
        <v>2</v>
      </c>
      <c r="N771" s="5">
        <v>41.07</v>
      </c>
      <c r="O771" s="5">
        <v>109.69</v>
      </c>
      <c r="P771" s="5">
        <v>2.4700000000000002</v>
      </c>
      <c r="Q771" s="5">
        <v>0.81</v>
      </c>
      <c r="R771" s="5">
        <v>20.54</v>
      </c>
      <c r="S771" s="5">
        <v>2800</v>
      </c>
    </row>
    <row r="772" spans="1:19">
      <c r="A772" s="2" t="s">
        <v>3226</v>
      </c>
      <c r="B772" s="2" t="s">
        <v>3227</v>
      </c>
      <c r="C772" s="2" t="s">
        <v>1344</v>
      </c>
      <c r="D772" s="2" t="s">
        <v>1732</v>
      </c>
      <c r="E772" s="2" t="s">
        <v>118</v>
      </c>
      <c r="F772" s="2" t="s">
        <v>3228</v>
      </c>
      <c r="G772" s="2" t="s">
        <v>87</v>
      </c>
      <c r="H772" s="2" t="s">
        <v>26</v>
      </c>
      <c r="I772" s="2" t="s">
        <v>300</v>
      </c>
      <c r="J772" s="9">
        <v>800</v>
      </c>
      <c r="K772" s="9">
        <v>857</v>
      </c>
      <c r="L772" s="5">
        <v>36</v>
      </c>
      <c r="M772" s="5">
        <v>0</v>
      </c>
      <c r="N772" s="5">
        <v>15.04</v>
      </c>
      <c r="O772" s="5">
        <v>0</v>
      </c>
      <c r="P772" s="5">
        <v>4.2</v>
      </c>
      <c r="Q772" s="5">
        <v>0.42</v>
      </c>
      <c r="R772" s="5">
        <v>0</v>
      </c>
      <c r="S772" s="5">
        <v>2300</v>
      </c>
    </row>
    <row r="773" spans="1:19">
      <c r="A773" s="2" t="s">
        <v>3229</v>
      </c>
      <c r="B773" s="2" t="s">
        <v>3230</v>
      </c>
      <c r="C773" s="2" t="s">
        <v>3231</v>
      </c>
      <c r="D773" s="2" t="s">
        <v>3232</v>
      </c>
      <c r="E773" s="2" t="s">
        <v>118</v>
      </c>
      <c r="F773" s="2" t="s">
        <v>3233</v>
      </c>
      <c r="G773" s="2" t="s">
        <v>161</v>
      </c>
      <c r="H773" s="2" t="s">
        <v>26</v>
      </c>
      <c r="I773" s="2" t="s">
        <v>59</v>
      </c>
      <c r="J773" s="9">
        <v>500</v>
      </c>
      <c r="K773" s="9">
        <v>1637</v>
      </c>
      <c r="L773" s="5">
        <v>63</v>
      </c>
      <c r="M773" s="5">
        <v>1</v>
      </c>
      <c r="N773" s="5">
        <v>39.86</v>
      </c>
      <c r="O773" s="5">
        <v>47.35</v>
      </c>
      <c r="P773" s="5">
        <v>3.85</v>
      </c>
      <c r="Q773" s="5">
        <v>0.63</v>
      </c>
      <c r="R773" s="5">
        <v>39.86</v>
      </c>
      <c r="S773" s="5">
        <v>1417</v>
      </c>
    </row>
    <row r="774" spans="1:19">
      <c r="A774" s="2" t="s">
        <v>3234</v>
      </c>
      <c r="B774" s="2" t="s">
        <v>3235</v>
      </c>
      <c r="C774" s="2" t="s">
        <v>404</v>
      </c>
      <c r="D774" s="2" t="s">
        <v>117</v>
      </c>
      <c r="E774" s="2" t="s">
        <v>118</v>
      </c>
      <c r="F774" s="2" t="s">
        <v>3236</v>
      </c>
      <c r="G774" s="2" t="s">
        <v>50</v>
      </c>
      <c r="H774" s="2" t="s">
        <v>26</v>
      </c>
      <c r="I774" s="2" t="s">
        <v>80</v>
      </c>
      <c r="J774" s="9">
        <v>400</v>
      </c>
      <c r="K774" s="9">
        <v>2375</v>
      </c>
      <c r="L774" s="5">
        <v>45</v>
      </c>
      <c r="M774" s="5">
        <v>0</v>
      </c>
      <c r="N774" s="5">
        <v>32.229999999999997</v>
      </c>
      <c r="O774" s="5">
        <v>0</v>
      </c>
      <c r="P774" s="5">
        <v>1.89</v>
      </c>
      <c r="Q774" s="5">
        <v>0.72</v>
      </c>
      <c r="R774" s="5">
        <v>0</v>
      </c>
      <c r="S774" s="5">
        <v>1100</v>
      </c>
    </row>
    <row r="775" spans="1:19">
      <c r="A775" s="2" t="s">
        <v>3237</v>
      </c>
      <c r="B775" s="2" t="s">
        <v>3238</v>
      </c>
      <c r="C775" s="2" t="s">
        <v>3033</v>
      </c>
      <c r="D775" s="2" t="s">
        <v>3239</v>
      </c>
      <c r="E775" s="2" t="s">
        <v>118</v>
      </c>
      <c r="F775" s="2" t="s">
        <v>3240</v>
      </c>
      <c r="G775" s="2" t="s">
        <v>50</v>
      </c>
      <c r="H775" s="2" t="s">
        <v>26</v>
      </c>
      <c r="I775" s="2" t="s">
        <v>319</v>
      </c>
      <c r="J775" s="9">
        <v>800</v>
      </c>
      <c r="K775" s="9">
        <v>1513</v>
      </c>
      <c r="L775" s="5">
        <v>55</v>
      </c>
      <c r="M775" s="5">
        <v>1</v>
      </c>
      <c r="N775" s="5">
        <v>42.85</v>
      </c>
      <c r="O775" s="5">
        <v>41.27</v>
      </c>
      <c r="P775" s="5">
        <v>3.64</v>
      </c>
      <c r="Q775" s="5">
        <v>0.78</v>
      </c>
      <c r="R775" s="5">
        <v>42.85</v>
      </c>
      <c r="S775" s="5">
        <v>4700</v>
      </c>
    </row>
    <row r="776" spans="1:19">
      <c r="A776" s="2" t="s">
        <v>3241</v>
      </c>
      <c r="B776" s="2" t="s">
        <v>1180</v>
      </c>
      <c r="C776" s="2" t="s">
        <v>3242</v>
      </c>
      <c r="D776" s="2" t="s">
        <v>491</v>
      </c>
      <c r="E776" s="2" t="s">
        <v>492</v>
      </c>
      <c r="F776" s="2" t="s">
        <v>3243</v>
      </c>
      <c r="G776" s="2" t="s">
        <v>50</v>
      </c>
      <c r="H776" s="2" t="s">
        <v>26</v>
      </c>
      <c r="I776" s="2" t="s">
        <v>127</v>
      </c>
      <c r="J776" s="9">
        <v>1000</v>
      </c>
      <c r="K776" s="9">
        <v>915</v>
      </c>
      <c r="L776" s="5">
        <v>33</v>
      </c>
      <c r="M776" s="5">
        <v>0</v>
      </c>
      <c r="N776" s="5">
        <v>20.11</v>
      </c>
      <c r="O776" s="5">
        <v>0</v>
      </c>
      <c r="P776" s="5">
        <v>3.61</v>
      </c>
      <c r="Q776" s="5">
        <v>0.61</v>
      </c>
      <c r="R776" s="5">
        <v>0</v>
      </c>
      <c r="S776" s="5">
        <v>2708</v>
      </c>
    </row>
    <row r="777" spans="1:19">
      <c r="A777" s="2" t="s">
        <v>3244</v>
      </c>
      <c r="B777" s="2" t="s">
        <v>1702</v>
      </c>
      <c r="C777" s="2" t="s">
        <v>3245</v>
      </c>
      <c r="D777" s="2" t="s">
        <v>3246</v>
      </c>
      <c r="E777" s="2" t="s">
        <v>23</v>
      </c>
      <c r="F777" s="2" t="s">
        <v>3247</v>
      </c>
      <c r="G777" s="2" t="s">
        <v>253</v>
      </c>
      <c r="H777" s="2" t="s">
        <v>26</v>
      </c>
      <c r="I777" s="2" t="s">
        <v>135</v>
      </c>
      <c r="J777" s="9">
        <v>300</v>
      </c>
      <c r="K777" s="9">
        <v>1047</v>
      </c>
      <c r="L777" s="5">
        <v>25</v>
      </c>
      <c r="M777" s="5">
        <v>0</v>
      </c>
      <c r="N777" s="5">
        <v>14.22</v>
      </c>
      <c r="O777" s="5">
        <v>0</v>
      </c>
      <c r="P777" s="5">
        <v>2.39</v>
      </c>
      <c r="Q777" s="5">
        <v>0.56999999999999995</v>
      </c>
      <c r="R777" s="5">
        <v>0</v>
      </c>
      <c r="S777" s="5">
        <v>4020</v>
      </c>
    </row>
    <row r="778" spans="1:19">
      <c r="A778" s="2" t="s">
        <v>3248</v>
      </c>
      <c r="B778" s="2" t="s">
        <v>3249</v>
      </c>
      <c r="C778" s="2" t="s">
        <v>1380</v>
      </c>
      <c r="D778" s="2" t="s">
        <v>3250</v>
      </c>
      <c r="E778" s="2" t="s">
        <v>2259</v>
      </c>
      <c r="F778" s="2" t="s">
        <v>3251</v>
      </c>
      <c r="G778" s="2" t="s">
        <v>344</v>
      </c>
      <c r="H778" s="2" t="s">
        <v>26</v>
      </c>
      <c r="I778" s="2" t="s">
        <v>51</v>
      </c>
      <c r="J778" s="9">
        <v>800</v>
      </c>
      <c r="K778" s="9">
        <v>1572</v>
      </c>
      <c r="L778" s="5">
        <v>70</v>
      </c>
      <c r="M778" s="5">
        <v>2</v>
      </c>
      <c r="N778" s="5">
        <v>48.95</v>
      </c>
      <c r="O778" s="5">
        <v>92.59</v>
      </c>
      <c r="P778" s="5">
        <v>4.45</v>
      </c>
      <c r="Q778" s="5">
        <v>0.7</v>
      </c>
      <c r="R778" s="5">
        <v>24.48</v>
      </c>
      <c r="S778" s="5">
        <v>1250</v>
      </c>
    </row>
    <row r="779" spans="1:19">
      <c r="A779" s="2" t="s">
        <v>3252</v>
      </c>
      <c r="B779" s="2" t="s">
        <v>3253</v>
      </c>
      <c r="C779" s="2" t="s">
        <v>3254</v>
      </c>
      <c r="D779" s="2" t="s">
        <v>2855</v>
      </c>
      <c r="E779" s="2" t="s">
        <v>188</v>
      </c>
      <c r="F779" s="2" t="s">
        <v>3255</v>
      </c>
      <c r="G779" s="2" t="s">
        <v>65</v>
      </c>
      <c r="H779" s="2" t="s">
        <v>26</v>
      </c>
      <c r="I779" s="2" t="s">
        <v>300</v>
      </c>
      <c r="J779" s="9">
        <v>100</v>
      </c>
      <c r="K779" s="9">
        <v>2379</v>
      </c>
      <c r="L779" s="5">
        <v>65</v>
      </c>
      <c r="M779" s="5">
        <v>2</v>
      </c>
      <c r="N779" s="5">
        <v>41.88</v>
      </c>
      <c r="O779" s="5">
        <v>130</v>
      </c>
      <c r="P779" s="5">
        <v>2.73</v>
      </c>
      <c r="Q779" s="5">
        <v>0.64</v>
      </c>
      <c r="R779" s="5">
        <v>20.94</v>
      </c>
      <c r="S779" s="5">
        <v>2000</v>
      </c>
    </row>
    <row r="780" spans="1:19">
      <c r="A780" s="2" t="s">
        <v>3256</v>
      </c>
      <c r="B780" s="2" t="s">
        <v>3257</v>
      </c>
      <c r="C780" s="2" t="s">
        <v>3258</v>
      </c>
      <c r="D780" s="2" t="s">
        <v>3259</v>
      </c>
      <c r="E780" s="2" t="s">
        <v>85</v>
      </c>
      <c r="F780" s="2" t="s">
        <v>3260</v>
      </c>
      <c r="G780" s="2" t="s">
        <v>344</v>
      </c>
      <c r="H780" s="2" t="s">
        <v>26</v>
      </c>
      <c r="I780" s="2" t="s">
        <v>300</v>
      </c>
      <c r="J780" s="9">
        <v>700</v>
      </c>
      <c r="K780" s="9">
        <v>2323</v>
      </c>
      <c r="L780" s="5">
        <v>42</v>
      </c>
      <c r="M780" s="5">
        <v>4</v>
      </c>
      <c r="N780" s="5">
        <v>23.15</v>
      </c>
      <c r="O780" s="5">
        <v>219.77</v>
      </c>
      <c r="P780" s="5">
        <v>1.81</v>
      </c>
      <c r="Q780" s="5">
        <v>0.55000000000000004</v>
      </c>
      <c r="R780" s="5">
        <v>5.79</v>
      </c>
      <c r="S780" s="5">
        <v>1699</v>
      </c>
    </row>
    <row r="781" spans="1:19">
      <c r="A781" s="2" t="s">
        <v>3261</v>
      </c>
      <c r="B781" s="2" t="s">
        <v>3262</v>
      </c>
      <c r="C781" s="2" t="s">
        <v>3263</v>
      </c>
      <c r="D781" s="2" t="s">
        <v>2687</v>
      </c>
      <c r="E781" s="2" t="s">
        <v>56</v>
      </c>
      <c r="F781" s="2" t="s">
        <v>3264</v>
      </c>
      <c r="G781" s="2" t="s">
        <v>94</v>
      </c>
      <c r="H781" s="2" t="s">
        <v>26</v>
      </c>
      <c r="I781" s="2" t="s">
        <v>356</v>
      </c>
      <c r="J781" s="9">
        <v>1000</v>
      </c>
      <c r="K781" s="9">
        <v>2295</v>
      </c>
      <c r="L781" s="5">
        <v>47</v>
      </c>
      <c r="M781" s="5">
        <v>4</v>
      </c>
      <c r="N781" s="5">
        <v>20.45</v>
      </c>
      <c r="O781" s="5">
        <v>204.14</v>
      </c>
      <c r="P781" s="5">
        <v>2.0499999999999998</v>
      </c>
      <c r="Q781" s="5">
        <v>0.44</v>
      </c>
      <c r="R781" s="5">
        <v>5.1100000000000003</v>
      </c>
      <c r="S781" s="5">
        <v>2000</v>
      </c>
    </row>
    <row r="782" spans="1:19">
      <c r="A782" s="2" t="s">
        <v>3265</v>
      </c>
      <c r="B782" s="2" t="s">
        <v>551</v>
      </c>
      <c r="C782" s="2" t="s">
        <v>3266</v>
      </c>
      <c r="D782" s="2" t="s">
        <v>2846</v>
      </c>
      <c r="E782" s="2" t="s">
        <v>222</v>
      </c>
      <c r="F782" s="2" t="s">
        <v>3267</v>
      </c>
      <c r="G782" s="2" t="s">
        <v>190</v>
      </c>
      <c r="H782" s="2" t="s">
        <v>26</v>
      </c>
      <c r="I782" s="2" t="s">
        <v>155</v>
      </c>
      <c r="J782" s="9">
        <v>800</v>
      </c>
      <c r="K782" s="9">
        <v>680</v>
      </c>
      <c r="L782" s="5">
        <v>22</v>
      </c>
      <c r="M782" s="5">
        <v>0</v>
      </c>
      <c r="N782" s="5">
        <v>15.15</v>
      </c>
      <c r="O782" s="5">
        <v>0</v>
      </c>
      <c r="P782" s="5">
        <v>3.24</v>
      </c>
      <c r="Q782" s="5">
        <v>0.69</v>
      </c>
      <c r="R782" s="5">
        <v>0</v>
      </c>
      <c r="S782" s="5">
        <v>3900</v>
      </c>
    </row>
    <row r="783" spans="1:19">
      <c r="A783" s="2" t="s">
        <v>3268</v>
      </c>
      <c r="B783" s="2" t="s">
        <v>53</v>
      </c>
      <c r="C783" s="2" t="s">
        <v>3269</v>
      </c>
      <c r="D783" s="2" t="s">
        <v>3270</v>
      </c>
      <c r="E783" s="2" t="s">
        <v>132</v>
      </c>
      <c r="F783" s="2" t="s">
        <v>3271</v>
      </c>
      <c r="G783" s="2" t="s">
        <v>167</v>
      </c>
      <c r="H783" s="2" t="s">
        <v>26</v>
      </c>
      <c r="I783" s="2" t="s">
        <v>127</v>
      </c>
      <c r="J783" s="9">
        <v>800</v>
      </c>
      <c r="K783" s="9">
        <v>1538</v>
      </c>
      <c r="L783" s="5">
        <v>50</v>
      </c>
      <c r="M783" s="5">
        <v>2</v>
      </c>
      <c r="N783" s="5">
        <v>21.7</v>
      </c>
      <c r="O783" s="5">
        <v>82.6</v>
      </c>
      <c r="P783" s="5">
        <v>3.25</v>
      </c>
      <c r="Q783" s="5">
        <v>0.43</v>
      </c>
      <c r="R783" s="5">
        <v>10.85</v>
      </c>
      <c r="S783" s="5">
        <v>2000</v>
      </c>
    </row>
    <row r="784" spans="1:19">
      <c r="A784" s="2" t="s">
        <v>3272</v>
      </c>
      <c r="B784" s="2" t="s">
        <v>3273</v>
      </c>
      <c r="C784" s="2" t="s">
        <v>1543</v>
      </c>
      <c r="D784" s="2" t="s">
        <v>2810</v>
      </c>
      <c r="E784" s="2" t="s">
        <v>132</v>
      </c>
      <c r="F784" s="2" t="s">
        <v>3274</v>
      </c>
      <c r="G784" s="2" t="s">
        <v>72</v>
      </c>
      <c r="H784" s="2" t="s">
        <v>26</v>
      </c>
      <c r="I784" s="2" t="s">
        <v>313</v>
      </c>
      <c r="J784" s="9">
        <v>400</v>
      </c>
      <c r="K784" s="9">
        <v>1966</v>
      </c>
      <c r="L784" s="5">
        <v>76</v>
      </c>
      <c r="M784" s="5">
        <v>6</v>
      </c>
      <c r="N784" s="5">
        <v>30.49</v>
      </c>
      <c r="O784" s="5">
        <v>232.67</v>
      </c>
      <c r="P784" s="5">
        <v>3.87</v>
      </c>
      <c r="Q784" s="5">
        <v>0.4</v>
      </c>
      <c r="R784" s="5">
        <v>5.08</v>
      </c>
      <c r="S784" s="5">
        <v>1200</v>
      </c>
    </row>
    <row r="785" spans="1:19">
      <c r="A785" s="2" t="s">
        <v>3275</v>
      </c>
      <c r="B785" s="2" t="s">
        <v>539</v>
      </c>
      <c r="C785" s="2" t="s">
        <v>3276</v>
      </c>
      <c r="D785" s="2" t="s">
        <v>359</v>
      </c>
      <c r="E785" s="2" t="s">
        <v>40</v>
      </c>
      <c r="F785" s="2" t="s">
        <v>3277</v>
      </c>
      <c r="G785" s="2" t="s">
        <v>65</v>
      </c>
      <c r="H785" s="2" t="s">
        <v>26</v>
      </c>
      <c r="I785" s="2" t="s">
        <v>217</v>
      </c>
      <c r="J785" s="9">
        <v>500</v>
      </c>
      <c r="K785" s="9">
        <v>928</v>
      </c>
      <c r="L785" s="5">
        <v>23</v>
      </c>
      <c r="M785" s="5">
        <v>2</v>
      </c>
      <c r="N785" s="5">
        <v>14.95</v>
      </c>
      <c r="O785" s="5">
        <v>97.04</v>
      </c>
      <c r="P785" s="5">
        <v>2.48</v>
      </c>
      <c r="Q785" s="5">
        <v>0.65</v>
      </c>
      <c r="R785" s="5">
        <v>7.48</v>
      </c>
      <c r="S785" s="5">
        <v>4800</v>
      </c>
    </row>
    <row r="786" spans="1:19">
      <c r="A786" s="2" t="s">
        <v>3278</v>
      </c>
      <c r="B786" s="2" t="s">
        <v>3279</v>
      </c>
      <c r="C786" s="2" t="s">
        <v>269</v>
      </c>
      <c r="D786" s="2" t="s">
        <v>204</v>
      </c>
      <c r="E786" s="2" t="s">
        <v>56</v>
      </c>
      <c r="F786" s="2" t="s">
        <v>3280</v>
      </c>
      <c r="G786" s="2" t="s">
        <v>25</v>
      </c>
      <c r="H786" s="2" t="s">
        <v>26</v>
      </c>
      <c r="I786" s="2" t="s">
        <v>248</v>
      </c>
      <c r="J786" s="9">
        <v>800</v>
      </c>
      <c r="K786" s="9">
        <v>1096</v>
      </c>
      <c r="L786" s="5">
        <v>26</v>
      </c>
      <c r="M786" s="5">
        <v>2</v>
      </c>
      <c r="N786" s="5">
        <v>14.71</v>
      </c>
      <c r="O786" s="5">
        <v>121.13</v>
      </c>
      <c r="P786" s="5">
        <v>2.37</v>
      </c>
      <c r="Q786" s="5">
        <v>0.56999999999999995</v>
      </c>
      <c r="R786" s="5">
        <v>7.36</v>
      </c>
      <c r="S786" s="5">
        <v>1649</v>
      </c>
    </row>
    <row r="787" spans="1:19">
      <c r="A787" s="2" t="s">
        <v>3281</v>
      </c>
      <c r="B787" s="2" t="s">
        <v>581</v>
      </c>
      <c r="C787" s="2" t="s">
        <v>3282</v>
      </c>
      <c r="D787" s="2" t="s">
        <v>602</v>
      </c>
      <c r="E787" s="2" t="s">
        <v>40</v>
      </c>
      <c r="F787" s="2" t="s">
        <v>3283</v>
      </c>
      <c r="G787" s="2" t="s">
        <v>72</v>
      </c>
      <c r="H787" s="2" t="s">
        <v>26</v>
      </c>
      <c r="I787" s="2" t="s">
        <v>73</v>
      </c>
      <c r="J787" s="9">
        <v>800</v>
      </c>
      <c r="K787" s="9">
        <v>2311</v>
      </c>
      <c r="L787" s="5">
        <v>78</v>
      </c>
      <c r="M787" s="5">
        <v>3</v>
      </c>
      <c r="N787" s="5">
        <v>59.63</v>
      </c>
      <c r="O787" s="5">
        <v>117.57</v>
      </c>
      <c r="P787" s="5">
        <v>3.38</v>
      </c>
      <c r="Q787" s="5">
        <v>0.76</v>
      </c>
      <c r="R787" s="5">
        <v>19.88</v>
      </c>
      <c r="S787" s="5">
        <v>3000</v>
      </c>
    </row>
    <row r="788" spans="1:19">
      <c r="A788" s="2" t="s">
        <v>3284</v>
      </c>
      <c r="B788" s="2" t="s">
        <v>1043</v>
      </c>
      <c r="C788" s="2" t="s">
        <v>2318</v>
      </c>
      <c r="D788" s="2" t="s">
        <v>1035</v>
      </c>
      <c r="E788" s="2" t="s">
        <v>492</v>
      </c>
      <c r="F788" s="2" t="s">
        <v>3285</v>
      </c>
      <c r="G788" s="2" t="s">
        <v>58</v>
      </c>
      <c r="H788" s="2" t="s">
        <v>26</v>
      </c>
      <c r="I788" s="2" t="s">
        <v>293</v>
      </c>
      <c r="J788" s="9">
        <v>700</v>
      </c>
      <c r="K788" s="9">
        <v>593</v>
      </c>
      <c r="L788" s="5">
        <v>13</v>
      </c>
      <c r="M788" s="5">
        <v>0</v>
      </c>
      <c r="N788" s="5">
        <v>5.31</v>
      </c>
      <c r="O788" s="5">
        <v>0</v>
      </c>
      <c r="P788" s="5">
        <v>2.19</v>
      </c>
      <c r="Q788" s="5">
        <v>0.41</v>
      </c>
      <c r="R788" s="5">
        <v>0</v>
      </c>
      <c r="S788" s="5">
        <v>2750</v>
      </c>
    </row>
    <row r="789" spans="1:19">
      <c r="A789" s="2" t="s">
        <v>3286</v>
      </c>
      <c r="B789" s="2" t="s">
        <v>1256</v>
      </c>
      <c r="C789" s="2" t="s">
        <v>3287</v>
      </c>
      <c r="D789" s="2" t="s">
        <v>3288</v>
      </c>
      <c r="E789" s="2" t="s">
        <v>23</v>
      </c>
      <c r="F789" s="2" t="s">
        <v>3289</v>
      </c>
      <c r="G789" s="2" t="s">
        <v>102</v>
      </c>
      <c r="H789" s="2" t="s">
        <v>26</v>
      </c>
      <c r="I789" s="2" t="s">
        <v>43</v>
      </c>
      <c r="J789" s="9">
        <v>300</v>
      </c>
      <c r="K789" s="9">
        <v>903</v>
      </c>
      <c r="L789" s="5">
        <v>37</v>
      </c>
      <c r="M789" s="5">
        <v>1</v>
      </c>
      <c r="N789" s="5">
        <v>27.23</v>
      </c>
      <c r="O789" s="5">
        <v>56.23</v>
      </c>
      <c r="P789" s="5">
        <v>4.0999999999999996</v>
      </c>
      <c r="Q789" s="5">
        <v>0.74</v>
      </c>
      <c r="R789" s="5">
        <v>27.23</v>
      </c>
      <c r="S789" s="5">
        <v>2383</v>
      </c>
    </row>
    <row r="790" spans="1:19">
      <c r="A790" s="2" t="s">
        <v>3290</v>
      </c>
      <c r="B790" s="2" t="s">
        <v>847</v>
      </c>
      <c r="C790" s="2" t="s">
        <v>3291</v>
      </c>
      <c r="D790" s="2" t="s">
        <v>3292</v>
      </c>
      <c r="E790" s="2" t="s">
        <v>625</v>
      </c>
      <c r="F790" s="2" t="s">
        <v>2588</v>
      </c>
      <c r="G790" s="2" t="s">
        <v>260</v>
      </c>
      <c r="H790" s="2" t="s">
        <v>26</v>
      </c>
      <c r="I790" s="2" t="s">
        <v>66</v>
      </c>
      <c r="J790" s="9">
        <v>600</v>
      </c>
      <c r="K790" s="9">
        <v>1771</v>
      </c>
      <c r="L790" s="5">
        <v>38</v>
      </c>
      <c r="M790" s="5">
        <v>4</v>
      </c>
      <c r="N790" s="5">
        <v>31.04</v>
      </c>
      <c r="O790" s="5">
        <v>164.55</v>
      </c>
      <c r="P790" s="5">
        <v>2.15</v>
      </c>
      <c r="Q790" s="5">
        <v>0.82</v>
      </c>
      <c r="R790" s="5">
        <v>7.76</v>
      </c>
      <c r="S790" s="5">
        <v>5001</v>
      </c>
    </row>
    <row r="791" spans="1:19">
      <c r="A791" s="2" t="s">
        <v>3293</v>
      </c>
      <c r="B791" s="2" t="s">
        <v>2433</v>
      </c>
      <c r="C791" s="2" t="s">
        <v>3294</v>
      </c>
      <c r="D791" s="2" t="s">
        <v>3295</v>
      </c>
      <c r="E791" s="2" t="s">
        <v>222</v>
      </c>
      <c r="F791" s="2" t="s">
        <v>3296</v>
      </c>
      <c r="G791" s="2" t="s">
        <v>344</v>
      </c>
      <c r="H791" s="2" t="s">
        <v>26</v>
      </c>
      <c r="I791" s="2" t="s">
        <v>177</v>
      </c>
      <c r="J791" s="9">
        <v>700</v>
      </c>
      <c r="K791" s="9">
        <v>2396</v>
      </c>
      <c r="L791" s="5">
        <v>98</v>
      </c>
      <c r="M791" s="5">
        <v>10</v>
      </c>
      <c r="N791" s="5">
        <v>59.14</v>
      </c>
      <c r="O791" s="5">
        <v>419.21</v>
      </c>
      <c r="P791" s="5">
        <v>4.09</v>
      </c>
      <c r="Q791" s="5">
        <v>0.6</v>
      </c>
      <c r="R791" s="5">
        <v>5.91</v>
      </c>
      <c r="S791" s="5">
        <v>1580</v>
      </c>
    </row>
    <row r="792" spans="1:19">
      <c r="A792" s="2" t="s">
        <v>3297</v>
      </c>
      <c r="B792" s="2" t="s">
        <v>1470</v>
      </c>
      <c r="C792" s="2" t="s">
        <v>3298</v>
      </c>
      <c r="D792" s="2" t="s">
        <v>3299</v>
      </c>
      <c r="E792" s="2" t="s">
        <v>32</v>
      </c>
      <c r="F792" s="2" t="s">
        <v>3300</v>
      </c>
      <c r="G792" s="2" t="s">
        <v>344</v>
      </c>
      <c r="H792" s="2" t="s">
        <v>26</v>
      </c>
      <c r="I792" s="2" t="s">
        <v>127</v>
      </c>
      <c r="J792" s="9">
        <v>800</v>
      </c>
      <c r="K792" s="9">
        <v>1500</v>
      </c>
      <c r="L792" s="5">
        <v>32</v>
      </c>
      <c r="M792" s="5">
        <v>0</v>
      </c>
      <c r="N792" s="5">
        <v>17.100000000000001</v>
      </c>
      <c r="O792" s="5">
        <v>0</v>
      </c>
      <c r="P792" s="5">
        <v>2.13</v>
      </c>
      <c r="Q792" s="5">
        <v>0.53</v>
      </c>
      <c r="R792" s="5">
        <v>0</v>
      </c>
      <c r="S792" s="5">
        <v>1250</v>
      </c>
    </row>
    <row r="793" spans="1:19">
      <c r="A793" s="2" t="s">
        <v>3301</v>
      </c>
      <c r="B793" s="2" t="s">
        <v>771</v>
      </c>
      <c r="C793" s="2" t="s">
        <v>3302</v>
      </c>
      <c r="D793" s="2" t="s">
        <v>1481</v>
      </c>
      <c r="E793" s="2" t="s">
        <v>298</v>
      </c>
      <c r="F793" s="2" t="s">
        <v>1141</v>
      </c>
      <c r="G793" s="2" t="s">
        <v>266</v>
      </c>
      <c r="H793" s="2" t="s">
        <v>26</v>
      </c>
      <c r="I793" s="2" t="s">
        <v>127</v>
      </c>
      <c r="J793" s="9">
        <v>600</v>
      </c>
      <c r="K793" s="9">
        <v>628</v>
      </c>
      <c r="L793" s="5">
        <v>9</v>
      </c>
      <c r="M793" s="5">
        <v>1</v>
      </c>
      <c r="N793" s="5">
        <v>4.2300000000000004</v>
      </c>
      <c r="O793" s="5">
        <v>74.22</v>
      </c>
      <c r="P793" s="5">
        <v>1.43</v>
      </c>
      <c r="Q793" s="5">
        <v>0.47</v>
      </c>
      <c r="R793" s="5">
        <v>4.2300000000000004</v>
      </c>
      <c r="S793" s="5">
        <v>2000</v>
      </c>
    </row>
    <row r="794" spans="1:19">
      <c r="A794" s="2" t="s">
        <v>3303</v>
      </c>
      <c r="B794" s="2" t="s">
        <v>3304</v>
      </c>
      <c r="C794" s="2" t="s">
        <v>3305</v>
      </c>
      <c r="D794" s="2" t="s">
        <v>3306</v>
      </c>
      <c r="E794" s="2" t="s">
        <v>625</v>
      </c>
      <c r="F794" s="2" t="s">
        <v>3307</v>
      </c>
      <c r="G794" s="2" t="s">
        <v>42</v>
      </c>
      <c r="H794" s="2" t="s">
        <v>26</v>
      </c>
      <c r="I794" s="2" t="s">
        <v>35</v>
      </c>
      <c r="J794" s="9">
        <v>1000</v>
      </c>
      <c r="K794" s="9">
        <v>2314</v>
      </c>
      <c r="L794" s="5">
        <v>68</v>
      </c>
      <c r="M794" s="5">
        <v>6</v>
      </c>
      <c r="N794" s="5">
        <v>49.75</v>
      </c>
      <c r="O794" s="5">
        <v>342.54</v>
      </c>
      <c r="P794" s="5">
        <v>2.94</v>
      </c>
      <c r="Q794" s="5">
        <v>0.73</v>
      </c>
      <c r="R794" s="5">
        <v>8.2899999999999991</v>
      </c>
      <c r="S794" s="5">
        <v>2750</v>
      </c>
    </row>
    <row r="795" spans="1:19">
      <c r="A795" s="2" t="s">
        <v>3308</v>
      </c>
      <c r="B795" s="2" t="s">
        <v>3309</v>
      </c>
      <c r="C795" s="2" t="s">
        <v>869</v>
      </c>
      <c r="D795" s="2" t="s">
        <v>1472</v>
      </c>
      <c r="E795" s="2" t="s">
        <v>23</v>
      </c>
      <c r="F795" s="2" t="s">
        <v>2588</v>
      </c>
      <c r="G795" s="2" t="s">
        <v>150</v>
      </c>
      <c r="H795" s="2" t="s">
        <v>26</v>
      </c>
      <c r="I795" s="2" t="s">
        <v>177</v>
      </c>
      <c r="J795" s="9">
        <v>500</v>
      </c>
      <c r="K795" s="9">
        <v>613</v>
      </c>
      <c r="L795" s="5">
        <v>26</v>
      </c>
      <c r="M795" s="5">
        <v>0</v>
      </c>
      <c r="N795" s="5">
        <v>18.23</v>
      </c>
      <c r="O795" s="5">
        <v>0</v>
      </c>
      <c r="P795" s="5">
        <v>4.24</v>
      </c>
      <c r="Q795" s="5">
        <v>0.7</v>
      </c>
      <c r="R795" s="5">
        <v>0</v>
      </c>
      <c r="S795" s="5">
        <v>1500</v>
      </c>
    </row>
    <row r="796" spans="1:19">
      <c r="A796" s="2" t="s">
        <v>3310</v>
      </c>
      <c r="B796" s="2" t="s">
        <v>3311</v>
      </c>
      <c r="C796" s="2" t="s">
        <v>3312</v>
      </c>
      <c r="D796" s="2" t="s">
        <v>3313</v>
      </c>
      <c r="E796" s="2" t="s">
        <v>258</v>
      </c>
      <c r="F796" s="2" t="s">
        <v>2988</v>
      </c>
      <c r="G796" s="2" t="s">
        <v>253</v>
      </c>
      <c r="H796" s="2" t="s">
        <v>26</v>
      </c>
      <c r="I796" s="2" t="s">
        <v>313</v>
      </c>
      <c r="J796" s="9">
        <v>700</v>
      </c>
      <c r="K796" s="9">
        <v>862</v>
      </c>
      <c r="L796" s="5">
        <v>17</v>
      </c>
      <c r="M796" s="5">
        <v>0</v>
      </c>
      <c r="N796" s="5">
        <v>9.5500000000000007</v>
      </c>
      <c r="O796" s="5">
        <v>0</v>
      </c>
      <c r="P796" s="5">
        <v>1.97</v>
      </c>
      <c r="Q796" s="5">
        <v>0.56000000000000005</v>
      </c>
      <c r="R796" s="5">
        <v>0</v>
      </c>
      <c r="S796" s="5">
        <v>1525</v>
      </c>
    </row>
    <row r="797" spans="1:19">
      <c r="A797" s="2" t="s">
        <v>3314</v>
      </c>
      <c r="B797" s="2" t="s">
        <v>863</v>
      </c>
      <c r="C797" s="2" t="s">
        <v>3315</v>
      </c>
      <c r="D797" s="2" t="s">
        <v>1629</v>
      </c>
      <c r="E797" s="2" t="s">
        <v>40</v>
      </c>
      <c r="F797" s="2" t="s">
        <v>3316</v>
      </c>
      <c r="G797" s="2" t="s">
        <v>34</v>
      </c>
      <c r="H797" s="2" t="s">
        <v>26</v>
      </c>
      <c r="I797" s="2" t="s">
        <v>120</v>
      </c>
      <c r="J797" s="9">
        <v>1000</v>
      </c>
      <c r="K797" s="9">
        <v>1476</v>
      </c>
      <c r="L797" s="5">
        <v>25</v>
      </c>
      <c r="M797" s="5">
        <v>1</v>
      </c>
      <c r="N797" s="5">
        <v>15.44</v>
      </c>
      <c r="O797" s="5">
        <v>62.88</v>
      </c>
      <c r="P797" s="5">
        <v>1.69</v>
      </c>
      <c r="Q797" s="5">
        <v>0.62</v>
      </c>
      <c r="R797" s="5">
        <v>15.44</v>
      </c>
      <c r="S797" s="5">
        <v>1748</v>
      </c>
    </row>
    <row r="798" spans="1:19">
      <c r="A798" s="2" t="s">
        <v>3317</v>
      </c>
      <c r="B798" s="2" t="s">
        <v>3318</v>
      </c>
      <c r="C798" s="2" t="s">
        <v>3319</v>
      </c>
      <c r="D798" s="2" t="s">
        <v>3320</v>
      </c>
      <c r="E798" s="2" t="s">
        <v>850</v>
      </c>
      <c r="F798" s="2" t="s">
        <v>1346</v>
      </c>
      <c r="G798" s="2" t="s">
        <v>65</v>
      </c>
      <c r="H798" s="2" t="s">
        <v>26</v>
      </c>
      <c r="I798" s="2" t="s">
        <v>35</v>
      </c>
      <c r="J798" s="9">
        <v>400</v>
      </c>
      <c r="K798" s="9">
        <v>1104</v>
      </c>
      <c r="L798" s="5">
        <v>29</v>
      </c>
      <c r="M798" s="5">
        <v>0</v>
      </c>
      <c r="N798" s="5">
        <v>23.62</v>
      </c>
      <c r="O798" s="5">
        <v>0</v>
      </c>
      <c r="P798" s="5">
        <v>2.63</v>
      </c>
      <c r="Q798" s="5">
        <v>0.81</v>
      </c>
      <c r="R798" s="5">
        <v>0</v>
      </c>
      <c r="S798" s="5">
        <v>3600</v>
      </c>
    </row>
    <row r="799" spans="1:19">
      <c r="A799" s="2" t="s">
        <v>3321</v>
      </c>
      <c r="B799" s="2" t="s">
        <v>3322</v>
      </c>
      <c r="C799" s="2" t="s">
        <v>3323</v>
      </c>
      <c r="D799" s="2" t="s">
        <v>3324</v>
      </c>
      <c r="E799" s="2" t="s">
        <v>40</v>
      </c>
      <c r="F799" s="2" t="s">
        <v>3325</v>
      </c>
      <c r="G799" s="2" t="s">
        <v>344</v>
      </c>
      <c r="H799" s="2" t="s">
        <v>26</v>
      </c>
      <c r="I799" s="2" t="s">
        <v>319</v>
      </c>
      <c r="J799" s="9">
        <v>400</v>
      </c>
      <c r="K799" s="9">
        <v>1199</v>
      </c>
      <c r="L799" s="5">
        <v>18</v>
      </c>
      <c r="M799" s="5">
        <v>1</v>
      </c>
      <c r="N799" s="5">
        <v>14.48</v>
      </c>
      <c r="O799" s="5">
        <v>36.07</v>
      </c>
      <c r="P799" s="5">
        <v>1.5</v>
      </c>
      <c r="Q799" s="5">
        <v>0.8</v>
      </c>
      <c r="R799" s="5">
        <v>14.48</v>
      </c>
      <c r="S799" s="5">
        <v>4874</v>
      </c>
    </row>
    <row r="800" spans="1:19">
      <c r="A800" s="2" t="s">
        <v>3326</v>
      </c>
      <c r="B800" s="2" t="s">
        <v>534</v>
      </c>
      <c r="C800" s="2" t="s">
        <v>3327</v>
      </c>
      <c r="D800" s="2" t="s">
        <v>3328</v>
      </c>
      <c r="E800" s="2" t="s">
        <v>258</v>
      </c>
      <c r="F800" s="2" t="s">
        <v>3329</v>
      </c>
      <c r="G800" s="2" t="s">
        <v>87</v>
      </c>
      <c r="H800" s="2" t="s">
        <v>26</v>
      </c>
      <c r="I800" s="2" t="s">
        <v>43</v>
      </c>
      <c r="J800" s="9">
        <v>1000</v>
      </c>
      <c r="K800" s="9">
        <v>1832</v>
      </c>
      <c r="L800" s="5">
        <v>51</v>
      </c>
      <c r="M800" s="5">
        <v>4</v>
      </c>
      <c r="N800" s="5">
        <v>37.090000000000003</v>
      </c>
      <c r="O800" s="5">
        <v>142.88</v>
      </c>
      <c r="P800" s="5">
        <v>2.78</v>
      </c>
      <c r="Q800" s="5">
        <v>0.73</v>
      </c>
      <c r="R800" s="5">
        <v>9.27</v>
      </c>
      <c r="S800" s="5">
        <v>1500</v>
      </c>
    </row>
    <row r="801" spans="1:19">
      <c r="A801" s="2" t="s">
        <v>3330</v>
      </c>
      <c r="B801" s="2" t="s">
        <v>781</v>
      </c>
      <c r="C801" s="2" t="s">
        <v>3331</v>
      </c>
      <c r="D801" s="2" t="s">
        <v>3332</v>
      </c>
      <c r="E801" s="2" t="s">
        <v>112</v>
      </c>
      <c r="F801" s="2" t="s">
        <v>3333</v>
      </c>
      <c r="G801" s="2" t="s">
        <v>25</v>
      </c>
      <c r="H801" s="2" t="s">
        <v>26</v>
      </c>
      <c r="I801" s="2" t="s">
        <v>232</v>
      </c>
      <c r="J801" s="9">
        <v>800</v>
      </c>
      <c r="K801" s="9">
        <v>811</v>
      </c>
      <c r="L801" s="5">
        <v>30</v>
      </c>
      <c r="M801" s="5">
        <v>0</v>
      </c>
      <c r="N801" s="5">
        <v>12.69</v>
      </c>
      <c r="O801" s="5">
        <v>0</v>
      </c>
      <c r="P801" s="5">
        <v>3.7</v>
      </c>
      <c r="Q801" s="5">
        <v>0.42</v>
      </c>
      <c r="R801" s="5">
        <v>0</v>
      </c>
      <c r="S801" s="5">
        <v>1535</v>
      </c>
    </row>
    <row r="802" spans="1:19">
      <c r="A802" s="2" t="s">
        <v>3334</v>
      </c>
      <c r="B802" s="2" t="s">
        <v>3335</v>
      </c>
      <c r="C802" s="2" t="s">
        <v>129</v>
      </c>
      <c r="D802" s="2" t="s">
        <v>3336</v>
      </c>
      <c r="E802" s="2" t="s">
        <v>953</v>
      </c>
      <c r="F802" s="2" t="s">
        <v>3337</v>
      </c>
      <c r="G802" s="2" t="s">
        <v>72</v>
      </c>
      <c r="H802" s="2" t="s">
        <v>26</v>
      </c>
      <c r="I802" s="2" t="s">
        <v>88</v>
      </c>
      <c r="J802" s="9">
        <v>200</v>
      </c>
      <c r="K802" s="9">
        <v>533</v>
      </c>
      <c r="L802" s="5">
        <v>8</v>
      </c>
      <c r="M802" s="5">
        <v>1</v>
      </c>
      <c r="N802" s="5">
        <v>4.5</v>
      </c>
      <c r="O802" s="5">
        <v>58.87</v>
      </c>
      <c r="P802" s="5">
        <v>1.5</v>
      </c>
      <c r="Q802" s="5">
        <v>0.56000000000000005</v>
      </c>
      <c r="R802" s="5">
        <v>4.5</v>
      </c>
      <c r="S802" s="5">
        <v>2000</v>
      </c>
    </row>
    <row r="803" spans="1:19">
      <c r="A803" s="2" t="s">
        <v>3338</v>
      </c>
      <c r="B803" s="2" t="s">
        <v>1103</v>
      </c>
      <c r="C803" s="2" t="s">
        <v>3339</v>
      </c>
      <c r="D803" s="2" t="s">
        <v>3340</v>
      </c>
      <c r="E803" s="2" t="s">
        <v>112</v>
      </c>
      <c r="F803" s="2" t="s">
        <v>3341</v>
      </c>
      <c r="G803" s="2" t="s">
        <v>344</v>
      </c>
      <c r="H803" s="2" t="s">
        <v>26</v>
      </c>
      <c r="I803" s="2" t="s">
        <v>95</v>
      </c>
      <c r="J803" s="9">
        <v>600</v>
      </c>
      <c r="K803" s="9">
        <v>766</v>
      </c>
      <c r="L803" s="5">
        <v>33</v>
      </c>
      <c r="M803" s="5">
        <v>1</v>
      </c>
      <c r="N803" s="5">
        <v>23.04</v>
      </c>
      <c r="O803" s="5">
        <v>63.06</v>
      </c>
      <c r="P803" s="5">
        <v>4.3099999999999996</v>
      </c>
      <c r="Q803" s="5">
        <v>0.7</v>
      </c>
      <c r="R803" s="5">
        <v>23.04</v>
      </c>
      <c r="S803" s="5">
        <v>1525</v>
      </c>
    </row>
    <row r="804" spans="1:19">
      <c r="A804" s="2" t="s">
        <v>3342</v>
      </c>
      <c r="B804" s="2" t="s">
        <v>1816</v>
      </c>
      <c r="C804" s="2" t="s">
        <v>3343</v>
      </c>
      <c r="D804" s="2" t="s">
        <v>3344</v>
      </c>
      <c r="E804" s="2" t="s">
        <v>125</v>
      </c>
      <c r="F804" s="2" t="s">
        <v>3345</v>
      </c>
      <c r="G804" s="2" t="s">
        <v>344</v>
      </c>
      <c r="H804" s="2" t="s">
        <v>26</v>
      </c>
      <c r="I804" s="2" t="s">
        <v>319</v>
      </c>
      <c r="J804" s="9">
        <v>1000</v>
      </c>
      <c r="K804" s="9">
        <v>1294</v>
      </c>
      <c r="L804" s="5">
        <v>26</v>
      </c>
      <c r="M804" s="5">
        <v>0</v>
      </c>
      <c r="N804" s="5">
        <v>11.49</v>
      </c>
      <c r="O804" s="5">
        <v>0</v>
      </c>
      <c r="P804" s="5">
        <v>2.0099999999999998</v>
      </c>
      <c r="Q804" s="5">
        <v>0.44</v>
      </c>
      <c r="R804" s="5">
        <v>0</v>
      </c>
      <c r="S804" s="5">
        <v>2275</v>
      </c>
    </row>
    <row r="805" spans="1:19">
      <c r="A805" s="2" t="s">
        <v>3346</v>
      </c>
      <c r="B805" s="2" t="s">
        <v>3347</v>
      </c>
      <c r="C805" s="2" t="s">
        <v>3348</v>
      </c>
      <c r="D805" s="2" t="s">
        <v>3349</v>
      </c>
      <c r="E805" s="2" t="s">
        <v>23</v>
      </c>
      <c r="F805" s="2" t="s">
        <v>3350</v>
      </c>
      <c r="G805" s="2" t="s">
        <v>58</v>
      </c>
      <c r="H805" s="2" t="s">
        <v>26</v>
      </c>
      <c r="I805" s="2" t="s">
        <v>361</v>
      </c>
      <c r="J805" s="9">
        <v>600</v>
      </c>
      <c r="K805" s="9">
        <v>2373</v>
      </c>
      <c r="L805" s="5">
        <v>90</v>
      </c>
      <c r="M805" s="5">
        <v>8</v>
      </c>
      <c r="N805" s="5">
        <v>68.88</v>
      </c>
      <c r="O805" s="5">
        <v>584.63</v>
      </c>
      <c r="P805" s="5">
        <v>3.79</v>
      </c>
      <c r="Q805" s="5">
        <v>0.77</v>
      </c>
      <c r="R805" s="5">
        <v>8.61</v>
      </c>
      <c r="S805" s="5">
        <v>1798</v>
      </c>
    </row>
    <row r="806" spans="1:19">
      <c r="A806" s="2" t="s">
        <v>3351</v>
      </c>
      <c r="B806" s="2" t="s">
        <v>2195</v>
      </c>
      <c r="C806" s="2" t="s">
        <v>3352</v>
      </c>
      <c r="D806" s="2" t="s">
        <v>3353</v>
      </c>
      <c r="E806" s="2" t="s">
        <v>23</v>
      </c>
      <c r="F806" s="2" t="s">
        <v>3354</v>
      </c>
      <c r="G806" s="2" t="s">
        <v>58</v>
      </c>
      <c r="H806" s="2" t="s">
        <v>26</v>
      </c>
      <c r="I806" s="2" t="s">
        <v>699</v>
      </c>
      <c r="J806" s="9">
        <v>500</v>
      </c>
      <c r="K806" s="9">
        <v>2005</v>
      </c>
      <c r="L806" s="5">
        <v>67</v>
      </c>
      <c r="M806" s="5">
        <v>2</v>
      </c>
      <c r="N806" s="5">
        <v>28.15</v>
      </c>
      <c r="O806" s="5">
        <v>72.680000000000007</v>
      </c>
      <c r="P806" s="5">
        <v>3.34</v>
      </c>
      <c r="Q806" s="5">
        <v>0.42</v>
      </c>
      <c r="R806" s="5">
        <v>14.08</v>
      </c>
      <c r="S806" s="5">
        <v>1354</v>
      </c>
    </row>
    <row r="807" spans="1:19">
      <c r="A807" s="2" t="s">
        <v>3355</v>
      </c>
      <c r="B807" s="2" t="s">
        <v>3356</v>
      </c>
      <c r="C807" s="2" t="s">
        <v>3357</v>
      </c>
      <c r="D807" s="2" t="s">
        <v>3358</v>
      </c>
      <c r="E807" s="2" t="s">
        <v>118</v>
      </c>
      <c r="F807" s="2" t="s">
        <v>3359</v>
      </c>
      <c r="G807" s="2" t="s">
        <v>344</v>
      </c>
      <c r="H807" s="2" t="s">
        <v>26</v>
      </c>
      <c r="I807" s="2" t="s">
        <v>217</v>
      </c>
      <c r="J807" s="9">
        <v>100</v>
      </c>
      <c r="K807" s="9">
        <v>1249</v>
      </c>
      <c r="L807" s="5">
        <v>31</v>
      </c>
      <c r="M807" s="5">
        <v>0</v>
      </c>
      <c r="N807" s="5">
        <v>19.260000000000002</v>
      </c>
      <c r="O807" s="5">
        <v>0</v>
      </c>
      <c r="P807" s="5">
        <v>2.48</v>
      </c>
      <c r="Q807" s="5">
        <v>0.62</v>
      </c>
      <c r="R807" s="5">
        <v>0</v>
      </c>
      <c r="S807" s="5">
        <v>1408</v>
      </c>
    </row>
    <row r="808" spans="1:19">
      <c r="A808" s="2" t="s">
        <v>3360</v>
      </c>
      <c r="B808" s="2" t="s">
        <v>3361</v>
      </c>
      <c r="C808" s="2" t="s">
        <v>3362</v>
      </c>
      <c r="D808" s="2" t="s">
        <v>2134</v>
      </c>
      <c r="E808" s="2" t="s">
        <v>118</v>
      </c>
      <c r="F808" s="2" t="s">
        <v>3363</v>
      </c>
      <c r="G808" s="2" t="s">
        <v>34</v>
      </c>
      <c r="H808" s="2" t="s">
        <v>26</v>
      </c>
      <c r="I808" s="2" t="s">
        <v>127</v>
      </c>
      <c r="J808" s="9">
        <v>400</v>
      </c>
      <c r="K808" s="9">
        <v>2491</v>
      </c>
      <c r="L808" s="5">
        <v>100</v>
      </c>
      <c r="M808" s="5">
        <v>4</v>
      </c>
      <c r="N808" s="5">
        <v>64.36</v>
      </c>
      <c r="O808" s="5">
        <v>160.69999999999999</v>
      </c>
      <c r="P808" s="5">
        <v>4.01</v>
      </c>
      <c r="Q808" s="5">
        <v>0.64</v>
      </c>
      <c r="R808" s="5">
        <v>16.09</v>
      </c>
      <c r="S808" s="5">
        <v>3811</v>
      </c>
    </row>
    <row r="809" spans="1:19">
      <c r="A809" s="2" t="s">
        <v>3364</v>
      </c>
      <c r="B809" s="2" t="s">
        <v>2471</v>
      </c>
      <c r="C809" s="2" t="s">
        <v>591</v>
      </c>
      <c r="D809" s="2" t="s">
        <v>2533</v>
      </c>
      <c r="E809" s="2" t="s">
        <v>56</v>
      </c>
      <c r="F809" s="2" t="s">
        <v>3365</v>
      </c>
      <c r="G809" s="2" t="s">
        <v>150</v>
      </c>
      <c r="H809" s="2" t="s">
        <v>26</v>
      </c>
      <c r="I809" s="2" t="s">
        <v>356</v>
      </c>
      <c r="J809" s="9">
        <v>200</v>
      </c>
      <c r="K809" s="9">
        <v>1161</v>
      </c>
      <c r="L809" s="5">
        <v>29</v>
      </c>
      <c r="M809" s="5">
        <v>2</v>
      </c>
      <c r="N809" s="5">
        <v>18.32</v>
      </c>
      <c r="O809" s="5">
        <v>119.97</v>
      </c>
      <c r="P809" s="5">
        <v>2.5</v>
      </c>
      <c r="Q809" s="5">
        <v>0.63</v>
      </c>
      <c r="R809" s="5">
        <v>9.16</v>
      </c>
      <c r="S809" s="5">
        <v>2500</v>
      </c>
    </row>
    <row r="810" spans="1:19">
      <c r="A810" s="2" t="s">
        <v>3366</v>
      </c>
      <c r="B810" s="2" t="s">
        <v>847</v>
      </c>
      <c r="C810" s="2" t="s">
        <v>3367</v>
      </c>
      <c r="D810" s="2" t="s">
        <v>3368</v>
      </c>
      <c r="E810" s="2" t="s">
        <v>188</v>
      </c>
      <c r="F810" s="2" t="s">
        <v>3369</v>
      </c>
      <c r="G810" s="2" t="s">
        <v>266</v>
      </c>
      <c r="H810" s="2" t="s">
        <v>26</v>
      </c>
      <c r="I810" s="2" t="s">
        <v>95</v>
      </c>
      <c r="J810" s="9">
        <v>800</v>
      </c>
      <c r="K810" s="9">
        <v>546</v>
      </c>
      <c r="L810" s="5">
        <v>20</v>
      </c>
      <c r="M810" s="5">
        <v>0</v>
      </c>
      <c r="N810" s="5">
        <v>11.18</v>
      </c>
      <c r="O810" s="5">
        <v>0</v>
      </c>
      <c r="P810" s="5">
        <v>3.66</v>
      </c>
      <c r="Q810" s="5">
        <v>0.56000000000000005</v>
      </c>
      <c r="R810" s="5">
        <v>0</v>
      </c>
      <c r="S810" s="5">
        <v>2496</v>
      </c>
    </row>
    <row r="811" spans="1:19">
      <c r="A811" s="2" t="s">
        <v>3370</v>
      </c>
      <c r="B811" s="2" t="s">
        <v>3371</v>
      </c>
      <c r="C811" s="2" t="s">
        <v>3372</v>
      </c>
      <c r="D811" s="2" t="s">
        <v>1503</v>
      </c>
      <c r="E811" s="2" t="s">
        <v>40</v>
      </c>
      <c r="F811" s="2" t="s">
        <v>3373</v>
      </c>
      <c r="G811" s="2" t="s">
        <v>260</v>
      </c>
      <c r="H811" s="2" t="s">
        <v>26</v>
      </c>
      <c r="I811" s="2" t="s">
        <v>356</v>
      </c>
      <c r="J811" s="9">
        <v>600</v>
      </c>
      <c r="K811" s="9">
        <v>2235</v>
      </c>
      <c r="L811" s="5">
        <v>41</v>
      </c>
      <c r="M811" s="5">
        <v>3</v>
      </c>
      <c r="N811" s="5">
        <v>30.84</v>
      </c>
      <c r="O811" s="5">
        <v>184.1</v>
      </c>
      <c r="P811" s="5">
        <v>1.83</v>
      </c>
      <c r="Q811" s="5">
        <v>0.75</v>
      </c>
      <c r="R811" s="5">
        <v>10.28</v>
      </c>
      <c r="S811" s="5">
        <v>4000</v>
      </c>
    </row>
    <row r="812" spans="1:19">
      <c r="A812" s="2" t="s">
        <v>3374</v>
      </c>
      <c r="B812" s="2" t="s">
        <v>3028</v>
      </c>
      <c r="C812" s="2" t="s">
        <v>143</v>
      </c>
      <c r="D812" s="2" t="s">
        <v>3375</v>
      </c>
      <c r="E812" s="2" t="s">
        <v>125</v>
      </c>
      <c r="F812" s="2" t="s">
        <v>598</v>
      </c>
      <c r="G812" s="2" t="s">
        <v>150</v>
      </c>
      <c r="H812" s="2" t="s">
        <v>26</v>
      </c>
      <c r="I812" s="2" t="s">
        <v>35</v>
      </c>
      <c r="J812" s="9">
        <v>100</v>
      </c>
      <c r="K812" s="9">
        <v>2391</v>
      </c>
      <c r="L812" s="5">
        <v>96</v>
      </c>
      <c r="M812" s="5">
        <v>0</v>
      </c>
      <c r="N812" s="5">
        <v>79.47</v>
      </c>
      <c r="O812" s="5">
        <v>0</v>
      </c>
      <c r="P812" s="5">
        <v>4.0199999999999996</v>
      </c>
      <c r="Q812" s="5">
        <v>0.83</v>
      </c>
      <c r="R812" s="5">
        <v>0</v>
      </c>
      <c r="S812" s="5">
        <v>1300</v>
      </c>
    </row>
    <row r="813" spans="1:19">
      <c r="A813" s="2" t="s">
        <v>3376</v>
      </c>
      <c r="B813" s="2" t="s">
        <v>3377</v>
      </c>
      <c r="C813" s="2" t="s">
        <v>375</v>
      </c>
      <c r="D813" s="2" t="s">
        <v>117</v>
      </c>
      <c r="E813" s="2" t="s">
        <v>118</v>
      </c>
      <c r="F813" s="2" t="s">
        <v>3378</v>
      </c>
      <c r="G813" s="2" t="s">
        <v>253</v>
      </c>
      <c r="H813" s="2" t="s">
        <v>26</v>
      </c>
      <c r="I813" s="2" t="s">
        <v>66</v>
      </c>
      <c r="J813" s="9">
        <v>300</v>
      </c>
      <c r="K813" s="9">
        <v>1044</v>
      </c>
      <c r="L813" s="5">
        <v>33</v>
      </c>
      <c r="M813" s="5">
        <v>3</v>
      </c>
      <c r="N813" s="5">
        <v>23.58</v>
      </c>
      <c r="O813" s="5">
        <v>111.75</v>
      </c>
      <c r="P813" s="5">
        <v>3.16</v>
      </c>
      <c r="Q813" s="5">
        <v>0.71</v>
      </c>
      <c r="R813" s="5">
        <v>7.86</v>
      </c>
      <c r="S813" s="5">
        <v>1248</v>
      </c>
    </row>
    <row r="814" spans="1:19">
      <c r="A814" s="2" t="s">
        <v>3379</v>
      </c>
      <c r="B814" s="2" t="s">
        <v>3380</v>
      </c>
      <c r="C814" s="2" t="s">
        <v>3381</v>
      </c>
      <c r="D814" s="2" t="s">
        <v>3382</v>
      </c>
      <c r="E814" s="2" t="s">
        <v>56</v>
      </c>
      <c r="F814" s="2" t="s">
        <v>3383</v>
      </c>
      <c r="G814" s="2" t="s">
        <v>344</v>
      </c>
      <c r="H814" s="2" t="s">
        <v>26</v>
      </c>
      <c r="I814" s="2" t="s">
        <v>319</v>
      </c>
      <c r="J814" s="9">
        <v>400</v>
      </c>
      <c r="K814" s="9">
        <v>2343</v>
      </c>
      <c r="L814" s="5">
        <v>91</v>
      </c>
      <c r="M814" s="5">
        <v>2</v>
      </c>
      <c r="N814" s="5">
        <v>75.73</v>
      </c>
      <c r="O814" s="5">
        <v>85.09</v>
      </c>
      <c r="P814" s="5">
        <v>3.88</v>
      </c>
      <c r="Q814" s="5">
        <v>0.83</v>
      </c>
      <c r="R814" s="5">
        <v>37.86</v>
      </c>
      <c r="S814" s="5">
        <v>2639</v>
      </c>
    </row>
    <row r="815" spans="1:19">
      <c r="A815" s="2" t="s">
        <v>3384</v>
      </c>
      <c r="B815" s="2" t="s">
        <v>1735</v>
      </c>
      <c r="C815" s="2" t="s">
        <v>2357</v>
      </c>
      <c r="D815" s="2" t="s">
        <v>1988</v>
      </c>
      <c r="E815" s="2" t="s">
        <v>23</v>
      </c>
      <c r="F815" s="2" t="s">
        <v>3385</v>
      </c>
      <c r="G815" s="2" t="s">
        <v>72</v>
      </c>
      <c r="H815" s="2" t="s">
        <v>26</v>
      </c>
      <c r="I815" s="2" t="s">
        <v>43</v>
      </c>
      <c r="J815" s="9">
        <v>700</v>
      </c>
      <c r="K815" s="9">
        <v>1883</v>
      </c>
      <c r="L815" s="5">
        <v>77</v>
      </c>
      <c r="M815" s="5">
        <v>0</v>
      </c>
      <c r="N815" s="5">
        <v>33.99</v>
      </c>
      <c r="O815" s="5">
        <v>0</v>
      </c>
      <c r="P815" s="5">
        <v>4.09</v>
      </c>
      <c r="Q815" s="5">
        <v>0.44</v>
      </c>
      <c r="R815" s="5">
        <v>0</v>
      </c>
      <c r="S815" s="5">
        <v>3250</v>
      </c>
    </row>
    <row r="816" spans="1:19">
      <c r="A816" s="2" t="s">
        <v>3386</v>
      </c>
      <c r="B816" s="2" t="s">
        <v>3054</v>
      </c>
      <c r="C816" s="2" t="s">
        <v>3387</v>
      </c>
      <c r="D816" s="2" t="s">
        <v>3388</v>
      </c>
      <c r="E816" s="2" t="s">
        <v>258</v>
      </c>
      <c r="F816" s="2" t="s">
        <v>3389</v>
      </c>
      <c r="G816" s="2" t="s">
        <v>190</v>
      </c>
      <c r="H816" s="2" t="s">
        <v>26</v>
      </c>
      <c r="I816" s="2" t="s">
        <v>73</v>
      </c>
      <c r="J816" s="9">
        <v>1000</v>
      </c>
      <c r="K816" s="9">
        <v>997</v>
      </c>
      <c r="L816" s="5">
        <v>22</v>
      </c>
      <c r="M816" s="5">
        <v>2</v>
      </c>
      <c r="N816" s="5">
        <v>11.19</v>
      </c>
      <c r="O816" s="5">
        <v>101.01</v>
      </c>
      <c r="P816" s="5">
        <v>2.21</v>
      </c>
      <c r="Q816" s="5">
        <v>0.51</v>
      </c>
      <c r="R816" s="5">
        <v>5.6</v>
      </c>
      <c r="S816" s="5">
        <v>1750</v>
      </c>
    </row>
    <row r="817" spans="1:19">
      <c r="A817" s="2" t="s">
        <v>3390</v>
      </c>
      <c r="B817" s="2" t="s">
        <v>3391</v>
      </c>
      <c r="C817" s="2" t="s">
        <v>3392</v>
      </c>
      <c r="D817" s="2" t="s">
        <v>3393</v>
      </c>
      <c r="E817" s="2" t="s">
        <v>56</v>
      </c>
      <c r="F817" s="2" t="s">
        <v>2105</v>
      </c>
      <c r="G817" s="2" t="s">
        <v>150</v>
      </c>
      <c r="H817" s="2" t="s">
        <v>26</v>
      </c>
      <c r="I817" s="2" t="s">
        <v>73</v>
      </c>
      <c r="J817" s="9">
        <v>300</v>
      </c>
      <c r="K817" s="9">
        <v>790</v>
      </c>
      <c r="L817" s="5">
        <v>15</v>
      </c>
      <c r="M817" s="5">
        <v>1</v>
      </c>
      <c r="N817" s="5">
        <v>10.27</v>
      </c>
      <c r="O817" s="5">
        <v>44.66</v>
      </c>
      <c r="P817" s="5">
        <v>1.9</v>
      </c>
      <c r="Q817" s="5">
        <v>0.68</v>
      </c>
      <c r="R817" s="5">
        <v>10.27</v>
      </c>
      <c r="S817" s="5">
        <v>2500</v>
      </c>
    </row>
    <row r="818" spans="1:19">
      <c r="A818" s="2" t="s">
        <v>3394</v>
      </c>
      <c r="B818" s="2" t="s">
        <v>3395</v>
      </c>
      <c r="C818" s="2" t="s">
        <v>1893</v>
      </c>
      <c r="D818" s="2" t="s">
        <v>829</v>
      </c>
      <c r="E818" s="2" t="s">
        <v>112</v>
      </c>
      <c r="F818" s="2" t="s">
        <v>2588</v>
      </c>
      <c r="G818" s="2" t="s">
        <v>161</v>
      </c>
      <c r="H818" s="2" t="s">
        <v>26</v>
      </c>
      <c r="I818" s="2" t="s">
        <v>127</v>
      </c>
      <c r="J818" s="9">
        <v>100</v>
      </c>
      <c r="K818" s="9">
        <v>1957</v>
      </c>
      <c r="L818" s="5">
        <v>57</v>
      </c>
      <c r="M818" s="5">
        <v>2</v>
      </c>
      <c r="N818" s="5">
        <v>42.76</v>
      </c>
      <c r="O818" s="5">
        <v>144.83000000000001</v>
      </c>
      <c r="P818" s="5">
        <v>2.91</v>
      </c>
      <c r="Q818" s="5">
        <v>0.75</v>
      </c>
      <c r="R818" s="5">
        <v>21.38</v>
      </c>
      <c r="S818" s="5">
        <v>2500</v>
      </c>
    </row>
    <row r="819" spans="1:19">
      <c r="A819" s="2" t="s">
        <v>3396</v>
      </c>
      <c r="B819" s="2" t="s">
        <v>29</v>
      </c>
      <c r="C819" s="2" t="s">
        <v>3397</v>
      </c>
      <c r="D819" s="2" t="s">
        <v>1511</v>
      </c>
      <c r="E819" s="2" t="s">
        <v>40</v>
      </c>
      <c r="F819" s="2" t="s">
        <v>3398</v>
      </c>
      <c r="G819" s="2" t="s">
        <v>25</v>
      </c>
      <c r="H819" s="2" t="s">
        <v>26</v>
      </c>
      <c r="I819" s="2" t="s">
        <v>232</v>
      </c>
      <c r="J819" s="9">
        <v>600</v>
      </c>
      <c r="K819" s="9">
        <v>1894</v>
      </c>
      <c r="L819" s="5">
        <v>42</v>
      </c>
      <c r="M819" s="5">
        <v>4</v>
      </c>
      <c r="N819" s="5">
        <v>18.239999999999998</v>
      </c>
      <c r="O819" s="5">
        <v>160.38999999999999</v>
      </c>
      <c r="P819" s="5">
        <v>2.2200000000000002</v>
      </c>
      <c r="Q819" s="5">
        <v>0.43</v>
      </c>
      <c r="R819" s="5">
        <v>4.5599999999999996</v>
      </c>
      <c r="S819" s="5">
        <v>4500</v>
      </c>
    </row>
    <row r="820" spans="1:19">
      <c r="A820" s="2" t="s">
        <v>3399</v>
      </c>
      <c r="B820" s="2" t="s">
        <v>3400</v>
      </c>
      <c r="C820" s="2" t="s">
        <v>2540</v>
      </c>
      <c r="D820" s="2" t="s">
        <v>3401</v>
      </c>
      <c r="E820" s="2" t="s">
        <v>953</v>
      </c>
      <c r="F820" s="2" t="s">
        <v>3402</v>
      </c>
      <c r="G820" s="2" t="s">
        <v>42</v>
      </c>
      <c r="H820" s="2" t="s">
        <v>26</v>
      </c>
      <c r="I820" s="2" t="s">
        <v>319</v>
      </c>
      <c r="J820" s="9">
        <v>800</v>
      </c>
      <c r="K820" s="9">
        <v>2418</v>
      </c>
      <c r="L820" s="5">
        <v>93</v>
      </c>
      <c r="M820" s="5">
        <v>0</v>
      </c>
      <c r="N820" s="5">
        <v>38.78</v>
      </c>
      <c r="O820" s="5">
        <v>0</v>
      </c>
      <c r="P820" s="5">
        <v>3.85</v>
      </c>
      <c r="Q820" s="5">
        <v>0.42</v>
      </c>
      <c r="R820" s="5">
        <v>0</v>
      </c>
      <c r="S820" s="5">
        <v>2500</v>
      </c>
    </row>
    <row r="821" spans="1:19">
      <c r="A821" s="2" t="s">
        <v>3403</v>
      </c>
      <c r="B821" s="2" t="s">
        <v>1167</v>
      </c>
      <c r="C821" s="2" t="s">
        <v>1654</v>
      </c>
      <c r="D821" s="2" t="s">
        <v>3404</v>
      </c>
      <c r="E821" s="2" t="s">
        <v>40</v>
      </c>
      <c r="F821" s="2" t="s">
        <v>3405</v>
      </c>
      <c r="G821" s="2" t="s">
        <v>312</v>
      </c>
      <c r="H821" s="2" t="s">
        <v>26</v>
      </c>
      <c r="I821" s="2" t="s">
        <v>361</v>
      </c>
      <c r="J821" s="9">
        <v>500</v>
      </c>
      <c r="K821" s="9">
        <v>929</v>
      </c>
      <c r="L821" s="5">
        <v>21</v>
      </c>
      <c r="M821" s="5">
        <v>2</v>
      </c>
      <c r="N821" s="5">
        <v>13.49</v>
      </c>
      <c r="O821" s="5">
        <v>70.66</v>
      </c>
      <c r="P821" s="5">
        <v>2.2599999999999998</v>
      </c>
      <c r="Q821" s="5">
        <v>0.64</v>
      </c>
      <c r="R821" s="5">
        <v>6.74</v>
      </c>
      <c r="S821" s="5">
        <v>2100</v>
      </c>
    </row>
    <row r="822" spans="1:19">
      <c r="A822" s="2" t="s">
        <v>3406</v>
      </c>
      <c r="B822" s="2" t="s">
        <v>3407</v>
      </c>
      <c r="C822" s="2" t="s">
        <v>3408</v>
      </c>
      <c r="D822" s="2" t="s">
        <v>1481</v>
      </c>
      <c r="E822" s="2" t="s">
        <v>298</v>
      </c>
      <c r="F822" s="2" t="s">
        <v>3409</v>
      </c>
      <c r="G822" s="2" t="s">
        <v>42</v>
      </c>
      <c r="H822" s="2" t="s">
        <v>26</v>
      </c>
      <c r="I822" s="2" t="s">
        <v>300</v>
      </c>
      <c r="J822" s="9">
        <v>700</v>
      </c>
      <c r="K822" s="9">
        <v>1643</v>
      </c>
      <c r="L822" s="5">
        <v>58</v>
      </c>
      <c r="M822" s="5">
        <v>1</v>
      </c>
      <c r="N822" s="5">
        <v>34.909999999999997</v>
      </c>
      <c r="O822" s="5">
        <v>61.45</v>
      </c>
      <c r="P822" s="5">
        <v>3.53</v>
      </c>
      <c r="Q822" s="5">
        <v>0.6</v>
      </c>
      <c r="R822" s="5">
        <v>34.909999999999997</v>
      </c>
      <c r="S822" s="5">
        <v>1535</v>
      </c>
    </row>
    <row r="823" spans="1:19">
      <c r="A823" s="2" t="s">
        <v>3410</v>
      </c>
      <c r="B823" s="2" t="s">
        <v>3411</v>
      </c>
      <c r="C823" s="2" t="s">
        <v>3412</v>
      </c>
      <c r="D823" s="2" t="s">
        <v>3413</v>
      </c>
      <c r="E823" s="2" t="s">
        <v>2392</v>
      </c>
      <c r="F823" s="2">
        <v>0</v>
      </c>
      <c r="G823" s="2" t="s">
        <v>260</v>
      </c>
      <c r="H823" s="2" t="s">
        <v>26</v>
      </c>
      <c r="I823" s="2" t="s">
        <v>51</v>
      </c>
      <c r="J823" s="9">
        <v>600</v>
      </c>
      <c r="K823" s="9">
        <v>1203</v>
      </c>
      <c r="L823" s="5">
        <v>30</v>
      </c>
      <c r="M823" s="5">
        <v>0</v>
      </c>
      <c r="N823" s="5">
        <v>21.7</v>
      </c>
      <c r="O823" s="5">
        <v>0</v>
      </c>
      <c r="P823" s="5">
        <v>2.4900000000000002</v>
      </c>
      <c r="Q823" s="5">
        <v>0.72</v>
      </c>
      <c r="R823" s="5">
        <v>0</v>
      </c>
      <c r="S823" s="5">
        <v>4500</v>
      </c>
    </row>
    <row r="824" spans="1:19">
      <c r="A824" s="2" t="s">
        <v>3414</v>
      </c>
      <c r="B824" s="2" t="s">
        <v>414</v>
      </c>
      <c r="C824" s="2" t="s">
        <v>143</v>
      </c>
      <c r="D824" s="2" t="s">
        <v>175</v>
      </c>
      <c r="E824" s="2" t="s">
        <v>23</v>
      </c>
      <c r="F824" s="2" t="s">
        <v>3415</v>
      </c>
      <c r="G824" s="2" t="s">
        <v>150</v>
      </c>
      <c r="H824" s="2" t="s">
        <v>26</v>
      </c>
      <c r="I824" s="2" t="s">
        <v>140</v>
      </c>
      <c r="J824" s="9">
        <v>700</v>
      </c>
      <c r="K824" s="9">
        <v>1953</v>
      </c>
      <c r="L824" s="5">
        <v>87</v>
      </c>
      <c r="M824" s="5">
        <v>2</v>
      </c>
      <c r="N824" s="5">
        <v>35.369999999999997</v>
      </c>
      <c r="O824" s="5">
        <v>84.61</v>
      </c>
      <c r="P824" s="5">
        <v>4.45</v>
      </c>
      <c r="Q824" s="5">
        <v>0.41</v>
      </c>
      <c r="R824" s="5">
        <v>17.68</v>
      </c>
      <c r="S824" s="5">
        <v>1700</v>
      </c>
    </row>
    <row r="825" spans="1:19">
      <c r="A825" s="2" t="s">
        <v>3416</v>
      </c>
      <c r="B825" s="2" t="s">
        <v>3417</v>
      </c>
      <c r="C825" s="2" t="s">
        <v>1266</v>
      </c>
      <c r="D825" s="2" t="s">
        <v>3418</v>
      </c>
      <c r="E825" s="2" t="s">
        <v>132</v>
      </c>
      <c r="F825" s="2" t="s">
        <v>3419</v>
      </c>
      <c r="G825" s="2" t="s">
        <v>344</v>
      </c>
      <c r="H825" s="2" t="s">
        <v>26</v>
      </c>
      <c r="I825" s="2" t="s">
        <v>95</v>
      </c>
      <c r="J825" s="9">
        <v>1000</v>
      </c>
      <c r="K825" s="9">
        <v>947</v>
      </c>
      <c r="L825" s="5">
        <v>20</v>
      </c>
      <c r="M825" s="5">
        <v>0</v>
      </c>
      <c r="N825" s="5">
        <v>16.34</v>
      </c>
      <c r="O825" s="5">
        <v>0</v>
      </c>
      <c r="P825" s="5">
        <v>2.11</v>
      </c>
      <c r="Q825" s="5">
        <v>0.82</v>
      </c>
      <c r="R825" s="5">
        <v>0</v>
      </c>
      <c r="S825" s="5">
        <v>1500</v>
      </c>
    </row>
    <row r="826" spans="1:19">
      <c r="A826" s="2" t="s">
        <v>3420</v>
      </c>
      <c r="B826" s="2" t="s">
        <v>3421</v>
      </c>
      <c r="C826" s="2" t="s">
        <v>1731</v>
      </c>
      <c r="D826" s="2" t="s">
        <v>241</v>
      </c>
      <c r="E826" s="2" t="s">
        <v>23</v>
      </c>
      <c r="F826" s="2" t="s">
        <v>1106</v>
      </c>
      <c r="G826" s="2" t="s">
        <v>312</v>
      </c>
      <c r="H826" s="2" t="s">
        <v>26</v>
      </c>
      <c r="I826" s="2" t="s">
        <v>43</v>
      </c>
      <c r="J826" s="9">
        <v>700</v>
      </c>
      <c r="K826" s="9">
        <v>2210</v>
      </c>
      <c r="L826" s="5">
        <v>35</v>
      </c>
      <c r="M826" s="5">
        <v>1</v>
      </c>
      <c r="N826" s="5">
        <v>22.19</v>
      </c>
      <c r="O826" s="5">
        <v>49.84</v>
      </c>
      <c r="P826" s="5">
        <v>1.58</v>
      </c>
      <c r="Q826" s="5">
        <v>0.63</v>
      </c>
      <c r="R826" s="5">
        <v>22.19</v>
      </c>
      <c r="S826" s="5">
        <v>3000</v>
      </c>
    </row>
    <row r="827" spans="1:19">
      <c r="A827" s="2" t="s">
        <v>3422</v>
      </c>
      <c r="B827" s="2" t="s">
        <v>1043</v>
      </c>
      <c r="C827" s="2" t="s">
        <v>3423</v>
      </c>
      <c r="D827" s="2" t="s">
        <v>2557</v>
      </c>
      <c r="E827" s="2" t="s">
        <v>276</v>
      </c>
      <c r="F827" s="2" t="s">
        <v>3424</v>
      </c>
      <c r="G827" s="2" t="s">
        <v>344</v>
      </c>
      <c r="H827" s="2" t="s">
        <v>26</v>
      </c>
      <c r="I827" s="2" t="s">
        <v>293</v>
      </c>
      <c r="J827" s="9">
        <v>300</v>
      </c>
      <c r="K827" s="9">
        <v>1491</v>
      </c>
      <c r="L827" s="5">
        <v>26</v>
      </c>
      <c r="M827" s="5">
        <v>0</v>
      </c>
      <c r="N827" s="5">
        <v>16.39</v>
      </c>
      <c r="O827" s="5">
        <v>0</v>
      </c>
      <c r="P827" s="5">
        <v>1.74</v>
      </c>
      <c r="Q827" s="5">
        <v>0.63</v>
      </c>
      <c r="R827" s="5">
        <v>0</v>
      </c>
      <c r="S827" s="5">
        <v>3500</v>
      </c>
    </row>
    <row r="828" spans="1:19">
      <c r="A828" s="2" t="s">
        <v>3425</v>
      </c>
      <c r="B828" s="2" t="s">
        <v>3426</v>
      </c>
      <c r="C828" s="2" t="s">
        <v>3427</v>
      </c>
      <c r="D828" s="2" t="s">
        <v>3428</v>
      </c>
      <c r="E828" s="2" t="s">
        <v>56</v>
      </c>
      <c r="F828" s="2" t="s">
        <v>1656</v>
      </c>
      <c r="G828" s="2" t="s">
        <v>150</v>
      </c>
      <c r="H828" s="2" t="s">
        <v>26</v>
      </c>
      <c r="I828" s="2" t="s">
        <v>361</v>
      </c>
      <c r="J828" s="9">
        <v>400</v>
      </c>
      <c r="K828" s="9">
        <v>2428</v>
      </c>
      <c r="L828" s="5">
        <v>72</v>
      </c>
      <c r="M828" s="5">
        <v>2</v>
      </c>
      <c r="N828" s="5">
        <v>37.659999999999997</v>
      </c>
      <c r="O828" s="5">
        <v>77.73</v>
      </c>
      <c r="P828" s="5">
        <v>2.97</v>
      </c>
      <c r="Q828" s="5">
        <v>0.52</v>
      </c>
      <c r="R828" s="5">
        <v>18.829999999999998</v>
      </c>
      <c r="S828" s="5">
        <v>1600</v>
      </c>
    </row>
    <row r="829" spans="1:19">
      <c r="A829" s="2" t="s">
        <v>3429</v>
      </c>
      <c r="B829" s="2" t="s">
        <v>2405</v>
      </c>
      <c r="C829" s="2" t="s">
        <v>3430</v>
      </c>
      <c r="D829" s="2" t="s">
        <v>3431</v>
      </c>
      <c r="E829" s="2" t="s">
        <v>40</v>
      </c>
      <c r="F829" s="2" t="s">
        <v>3432</v>
      </c>
      <c r="G829" s="2" t="s">
        <v>134</v>
      </c>
      <c r="H829" s="2" t="s">
        <v>26</v>
      </c>
      <c r="I829" s="2" t="s">
        <v>183</v>
      </c>
      <c r="J829" s="9">
        <v>800</v>
      </c>
      <c r="K829" s="9">
        <v>1685</v>
      </c>
      <c r="L829" s="5">
        <v>71</v>
      </c>
      <c r="M829" s="5">
        <v>3</v>
      </c>
      <c r="N829" s="5">
        <v>39.75</v>
      </c>
      <c r="O829" s="5">
        <v>122.06</v>
      </c>
      <c r="P829" s="5">
        <v>4.21</v>
      </c>
      <c r="Q829" s="5">
        <v>0.56000000000000005</v>
      </c>
      <c r="R829" s="5">
        <v>13.25</v>
      </c>
      <c r="S829" s="5">
        <v>1625</v>
      </c>
    </row>
    <row r="830" spans="1:19">
      <c r="A830" s="2" t="s">
        <v>3433</v>
      </c>
      <c r="B830" s="2" t="s">
        <v>3434</v>
      </c>
      <c r="C830" s="2" t="s">
        <v>3435</v>
      </c>
      <c r="D830" s="2" t="s">
        <v>3436</v>
      </c>
      <c r="E830" s="2" t="s">
        <v>112</v>
      </c>
      <c r="F830" s="2" t="s">
        <v>1919</v>
      </c>
      <c r="G830" s="2" t="s">
        <v>190</v>
      </c>
      <c r="H830" s="2" t="s">
        <v>26</v>
      </c>
      <c r="I830" s="2" t="s">
        <v>80</v>
      </c>
      <c r="J830" s="9">
        <v>600</v>
      </c>
      <c r="K830" s="9">
        <v>2080</v>
      </c>
      <c r="L830" s="5">
        <v>78</v>
      </c>
      <c r="M830" s="5">
        <v>0</v>
      </c>
      <c r="N830" s="5">
        <v>40.11</v>
      </c>
      <c r="O830" s="5">
        <v>0</v>
      </c>
      <c r="P830" s="5">
        <v>3.75</v>
      </c>
      <c r="Q830" s="5">
        <v>0.51</v>
      </c>
      <c r="R830" s="5">
        <v>0</v>
      </c>
      <c r="S830" s="5">
        <v>3200</v>
      </c>
    </row>
    <row r="831" spans="1:19">
      <c r="A831" s="2" t="s">
        <v>3437</v>
      </c>
      <c r="B831" s="2" t="s">
        <v>878</v>
      </c>
      <c r="C831" s="2" t="s">
        <v>3438</v>
      </c>
      <c r="D831" s="2" t="s">
        <v>3439</v>
      </c>
      <c r="E831" s="2" t="s">
        <v>298</v>
      </c>
      <c r="F831" s="2" t="s">
        <v>3440</v>
      </c>
      <c r="G831" s="2" t="s">
        <v>312</v>
      </c>
      <c r="H831" s="2" t="s">
        <v>26</v>
      </c>
      <c r="I831" s="2" t="s">
        <v>382</v>
      </c>
      <c r="J831" s="9">
        <v>400</v>
      </c>
      <c r="K831" s="9">
        <v>943</v>
      </c>
      <c r="L831" s="5">
        <v>29</v>
      </c>
      <c r="M831" s="5">
        <v>0</v>
      </c>
      <c r="N831" s="5">
        <v>18.23</v>
      </c>
      <c r="O831" s="5">
        <v>0</v>
      </c>
      <c r="P831" s="5">
        <v>3.08</v>
      </c>
      <c r="Q831" s="5">
        <v>0.63</v>
      </c>
      <c r="R831" s="5">
        <v>0</v>
      </c>
      <c r="S831" s="5">
        <v>1535</v>
      </c>
    </row>
    <row r="832" spans="1:19">
      <c r="A832" s="2" t="s">
        <v>3441</v>
      </c>
      <c r="B832" s="2" t="s">
        <v>1542</v>
      </c>
      <c r="C832" s="2" t="s">
        <v>2574</v>
      </c>
      <c r="D832" s="2" t="s">
        <v>678</v>
      </c>
      <c r="E832" s="2" t="s">
        <v>78</v>
      </c>
      <c r="F832" s="2" t="s">
        <v>1106</v>
      </c>
      <c r="G832" s="2" t="s">
        <v>344</v>
      </c>
      <c r="H832" s="2" t="s">
        <v>26</v>
      </c>
      <c r="I832" s="2" t="s">
        <v>313</v>
      </c>
      <c r="J832" s="9">
        <v>800</v>
      </c>
      <c r="K832" s="9">
        <v>1907</v>
      </c>
      <c r="L832" s="5">
        <v>34</v>
      </c>
      <c r="M832" s="5">
        <v>3</v>
      </c>
      <c r="N832" s="5">
        <v>19.62</v>
      </c>
      <c r="O832" s="5">
        <v>172.73</v>
      </c>
      <c r="P832" s="5">
        <v>1.78</v>
      </c>
      <c r="Q832" s="5">
        <v>0.57999999999999996</v>
      </c>
      <c r="R832" s="5">
        <v>6.54</v>
      </c>
      <c r="S832" s="5">
        <v>3800</v>
      </c>
    </row>
    <row r="833" spans="1:19">
      <c r="A833" s="2" t="s">
        <v>3442</v>
      </c>
      <c r="B833" s="2" t="s">
        <v>3443</v>
      </c>
      <c r="C833" s="2" t="s">
        <v>1807</v>
      </c>
      <c r="D833" s="2" t="s">
        <v>3444</v>
      </c>
      <c r="E833" s="2" t="s">
        <v>991</v>
      </c>
      <c r="F833" s="2" t="s">
        <v>3445</v>
      </c>
      <c r="G833" s="2" t="s">
        <v>150</v>
      </c>
      <c r="H833" s="2" t="s">
        <v>26</v>
      </c>
      <c r="I833" s="2" t="s">
        <v>88</v>
      </c>
      <c r="J833" s="9">
        <v>100</v>
      </c>
      <c r="K833" s="9">
        <v>1467</v>
      </c>
      <c r="L833" s="5">
        <v>62</v>
      </c>
      <c r="M833" s="5">
        <v>2</v>
      </c>
      <c r="N833" s="5">
        <v>26.25</v>
      </c>
      <c r="O833" s="5">
        <v>140.31</v>
      </c>
      <c r="P833" s="5">
        <v>4.2300000000000004</v>
      </c>
      <c r="Q833" s="5">
        <v>0.42</v>
      </c>
      <c r="R833" s="5">
        <v>13.12</v>
      </c>
      <c r="S833" s="5">
        <v>1500</v>
      </c>
    </row>
    <row r="834" spans="1:19">
      <c r="A834" s="2" t="s">
        <v>3446</v>
      </c>
      <c r="B834" s="2" t="s">
        <v>3447</v>
      </c>
      <c r="C834" s="2" t="s">
        <v>1745</v>
      </c>
      <c r="D834" s="2" t="s">
        <v>2180</v>
      </c>
      <c r="E834" s="2" t="s">
        <v>48</v>
      </c>
      <c r="F834" s="2" t="s">
        <v>3448</v>
      </c>
      <c r="G834" s="2" t="s">
        <v>260</v>
      </c>
      <c r="H834" s="2" t="s">
        <v>26</v>
      </c>
      <c r="I834" s="2" t="s">
        <v>162</v>
      </c>
      <c r="J834" s="9">
        <v>800</v>
      </c>
      <c r="K834" s="9">
        <v>689</v>
      </c>
      <c r="L834" s="5">
        <v>21</v>
      </c>
      <c r="M834" s="5">
        <v>2</v>
      </c>
      <c r="N834" s="5">
        <v>16.829999999999998</v>
      </c>
      <c r="O834" s="5">
        <v>74.47</v>
      </c>
      <c r="P834" s="5">
        <v>3.05</v>
      </c>
      <c r="Q834" s="5">
        <v>0.8</v>
      </c>
      <c r="R834" s="5">
        <v>8.41</v>
      </c>
      <c r="S834" s="5">
        <v>1500</v>
      </c>
    </row>
    <row r="835" spans="1:19">
      <c r="A835" s="2" t="s">
        <v>3449</v>
      </c>
      <c r="B835" s="2" t="s">
        <v>847</v>
      </c>
      <c r="C835" s="2" t="s">
        <v>3450</v>
      </c>
      <c r="D835" s="2" t="s">
        <v>3451</v>
      </c>
      <c r="E835" s="2" t="s">
        <v>56</v>
      </c>
      <c r="F835" s="2" t="s">
        <v>3452</v>
      </c>
      <c r="G835" s="2" t="s">
        <v>87</v>
      </c>
      <c r="H835" s="2" t="s">
        <v>26</v>
      </c>
      <c r="I835" s="2" t="s">
        <v>177</v>
      </c>
      <c r="J835" s="9">
        <v>400</v>
      </c>
      <c r="K835" s="9">
        <v>673</v>
      </c>
      <c r="L835" s="5">
        <v>16</v>
      </c>
      <c r="M835" s="5">
        <v>1</v>
      </c>
      <c r="N835" s="5">
        <v>11.29</v>
      </c>
      <c r="O835" s="5">
        <v>72.48</v>
      </c>
      <c r="P835" s="5">
        <v>2.38</v>
      </c>
      <c r="Q835" s="5">
        <v>0.71</v>
      </c>
      <c r="R835" s="5">
        <v>11.29</v>
      </c>
      <c r="S835" s="5">
        <v>3000</v>
      </c>
    </row>
    <row r="836" spans="1:19">
      <c r="A836" s="2" t="s">
        <v>3453</v>
      </c>
      <c r="B836" s="2" t="s">
        <v>832</v>
      </c>
      <c r="C836" s="2" t="s">
        <v>30</v>
      </c>
      <c r="D836" s="2" t="s">
        <v>3454</v>
      </c>
      <c r="E836" s="2" t="s">
        <v>337</v>
      </c>
      <c r="F836" s="2" t="s">
        <v>3455</v>
      </c>
      <c r="G836" s="2" t="s">
        <v>65</v>
      </c>
      <c r="H836" s="2" t="s">
        <v>26</v>
      </c>
      <c r="I836" s="2" t="s">
        <v>313</v>
      </c>
      <c r="J836" s="9">
        <v>500</v>
      </c>
      <c r="K836" s="9">
        <v>1231</v>
      </c>
      <c r="L836" s="5">
        <v>40</v>
      </c>
      <c r="M836" s="5">
        <v>0</v>
      </c>
      <c r="N836" s="5">
        <v>22.97</v>
      </c>
      <c r="O836" s="5">
        <v>0</v>
      </c>
      <c r="P836" s="5">
        <v>3.25</v>
      </c>
      <c r="Q836" s="5">
        <v>0.56999999999999995</v>
      </c>
      <c r="R836" s="5">
        <v>0</v>
      </c>
      <c r="S836" s="5">
        <v>2583</v>
      </c>
    </row>
    <row r="837" spans="1:19">
      <c r="A837" s="2" t="s">
        <v>3456</v>
      </c>
      <c r="B837" s="2" t="s">
        <v>2317</v>
      </c>
      <c r="C837" s="2" t="s">
        <v>506</v>
      </c>
      <c r="D837" s="2" t="s">
        <v>2290</v>
      </c>
      <c r="E837" s="2" t="s">
        <v>953</v>
      </c>
      <c r="F837" s="2" t="s">
        <v>3457</v>
      </c>
      <c r="G837" s="2" t="s">
        <v>50</v>
      </c>
      <c r="H837" s="2" t="s">
        <v>26</v>
      </c>
      <c r="I837" s="2" t="s">
        <v>361</v>
      </c>
      <c r="J837" s="9">
        <v>1000</v>
      </c>
      <c r="K837" s="9">
        <v>2384</v>
      </c>
      <c r="L837" s="5">
        <v>71</v>
      </c>
      <c r="M837" s="5">
        <v>3</v>
      </c>
      <c r="N837" s="5">
        <v>56.15</v>
      </c>
      <c r="O837" s="5">
        <v>173.07</v>
      </c>
      <c r="P837" s="5">
        <v>2.98</v>
      </c>
      <c r="Q837" s="5">
        <v>0.79</v>
      </c>
      <c r="R837" s="5">
        <v>18.72</v>
      </c>
      <c r="S837" s="5">
        <v>3750</v>
      </c>
    </row>
    <row r="838" spans="1:19">
      <c r="A838" s="2" t="s">
        <v>3458</v>
      </c>
      <c r="B838" s="2" t="s">
        <v>978</v>
      </c>
      <c r="C838" s="2" t="s">
        <v>1034</v>
      </c>
      <c r="D838" s="2" t="s">
        <v>3382</v>
      </c>
      <c r="E838" s="2" t="s">
        <v>56</v>
      </c>
      <c r="F838" s="2" t="s">
        <v>3459</v>
      </c>
      <c r="G838" s="2" t="s">
        <v>58</v>
      </c>
      <c r="H838" s="2" t="s">
        <v>26</v>
      </c>
      <c r="I838" s="2" t="s">
        <v>217</v>
      </c>
      <c r="J838" s="9">
        <v>1000</v>
      </c>
      <c r="K838" s="9">
        <v>1993</v>
      </c>
      <c r="L838" s="5">
        <v>45</v>
      </c>
      <c r="M838" s="5">
        <v>0</v>
      </c>
      <c r="N838" s="5">
        <v>30.85</v>
      </c>
      <c r="O838" s="5">
        <v>0</v>
      </c>
      <c r="P838" s="5">
        <v>2.2599999999999998</v>
      </c>
      <c r="Q838" s="5">
        <v>0.69</v>
      </c>
      <c r="R838" s="5">
        <v>0</v>
      </c>
      <c r="S838" s="5">
        <v>2000</v>
      </c>
    </row>
    <row r="839" spans="1:19">
      <c r="A839" s="2" t="s">
        <v>3460</v>
      </c>
      <c r="B839" s="2" t="s">
        <v>950</v>
      </c>
      <c r="C839" s="2" t="s">
        <v>3461</v>
      </c>
      <c r="D839" s="2" t="s">
        <v>3462</v>
      </c>
      <c r="E839" s="2" t="s">
        <v>132</v>
      </c>
      <c r="F839" s="2" t="s">
        <v>3463</v>
      </c>
      <c r="G839" s="2" t="s">
        <v>150</v>
      </c>
      <c r="H839" s="2" t="s">
        <v>26</v>
      </c>
      <c r="I839" s="2" t="s">
        <v>248</v>
      </c>
      <c r="J839" s="9">
        <v>400</v>
      </c>
      <c r="K839" s="9">
        <v>2079</v>
      </c>
      <c r="L839" s="5">
        <v>90</v>
      </c>
      <c r="M839" s="5">
        <v>10</v>
      </c>
      <c r="N839" s="5">
        <v>38.53</v>
      </c>
      <c r="O839" s="5">
        <v>522.84</v>
      </c>
      <c r="P839" s="5">
        <v>4.33</v>
      </c>
      <c r="Q839" s="5">
        <v>0.43</v>
      </c>
      <c r="R839" s="5">
        <v>3.85</v>
      </c>
      <c r="S839" s="5">
        <v>5480</v>
      </c>
    </row>
    <row r="840" spans="1:19">
      <c r="A840" s="2" t="s">
        <v>3464</v>
      </c>
      <c r="B840" s="2" t="s">
        <v>799</v>
      </c>
      <c r="C840" s="2" t="s">
        <v>3465</v>
      </c>
      <c r="D840" s="2" t="s">
        <v>3466</v>
      </c>
      <c r="E840" s="2" t="s">
        <v>112</v>
      </c>
      <c r="F840" s="2" t="s">
        <v>3467</v>
      </c>
      <c r="G840" s="2" t="s">
        <v>167</v>
      </c>
      <c r="H840" s="2" t="s">
        <v>26</v>
      </c>
      <c r="I840" s="2" t="s">
        <v>140</v>
      </c>
      <c r="J840" s="9">
        <v>300</v>
      </c>
      <c r="K840" s="9">
        <v>697</v>
      </c>
      <c r="L840" s="5">
        <v>15</v>
      </c>
      <c r="M840" s="5">
        <v>1</v>
      </c>
      <c r="N840" s="5">
        <v>6.28</v>
      </c>
      <c r="O840" s="5">
        <v>40.04</v>
      </c>
      <c r="P840" s="5">
        <v>2.15</v>
      </c>
      <c r="Q840" s="5">
        <v>0.42</v>
      </c>
      <c r="R840" s="5">
        <v>6.28</v>
      </c>
      <c r="S840" s="5">
        <v>2000</v>
      </c>
    </row>
    <row r="841" spans="1:19">
      <c r="A841" s="2" t="s">
        <v>3468</v>
      </c>
      <c r="B841" s="2" t="s">
        <v>3469</v>
      </c>
      <c r="C841" s="2" t="s">
        <v>3470</v>
      </c>
      <c r="D841" s="2" t="s">
        <v>3471</v>
      </c>
      <c r="E841" s="2" t="s">
        <v>112</v>
      </c>
      <c r="F841" s="2" t="s">
        <v>3472</v>
      </c>
      <c r="G841" s="2" t="s">
        <v>253</v>
      </c>
      <c r="H841" s="2" t="s">
        <v>26</v>
      </c>
      <c r="I841" s="2" t="s">
        <v>361</v>
      </c>
      <c r="J841" s="9">
        <v>200</v>
      </c>
      <c r="K841" s="9">
        <v>2348</v>
      </c>
      <c r="L841" s="5">
        <v>54</v>
      </c>
      <c r="M841" s="5">
        <v>6</v>
      </c>
      <c r="N841" s="5">
        <v>39.479999999999997</v>
      </c>
      <c r="O841" s="5">
        <v>265.52</v>
      </c>
      <c r="P841" s="5">
        <v>2.2999999999999998</v>
      </c>
      <c r="Q841" s="5">
        <v>0.73</v>
      </c>
      <c r="R841" s="5">
        <v>6.58</v>
      </c>
      <c r="S841" s="5">
        <v>1800</v>
      </c>
    </row>
    <row r="842" spans="1:19">
      <c r="A842" s="2" t="s">
        <v>3473</v>
      </c>
      <c r="B842" s="2" t="s">
        <v>1866</v>
      </c>
      <c r="C842" s="2" t="s">
        <v>3254</v>
      </c>
      <c r="D842" s="2" t="s">
        <v>3474</v>
      </c>
      <c r="E842" s="2" t="s">
        <v>125</v>
      </c>
      <c r="F842" s="2" t="s">
        <v>3475</v>
      </c>
      <c r="G842" s="2" t="s">
        <v>190</v>
      </c>
      <c r="H842" s="2" t="s">
        <v>26</v>
      </c>
      <c r="I842" s="2" t="s">
        <v>35</v>
      </c>
      <c r="J842" s="9">
        <v>500</v>
      </c>
      <c r="K842" s="9">
        <v>1195</v>
      </c>
      <c r="L842" s="5">
        <v>37</v>
      </c>
      <c r="M842" s="5">
        <v>0</v>
      </c>
      <c r="N842" s="5">
        <v>21.23</v>
      </c>
      <c r="O842" s="5">
        <v>0</v>
      </c>
      <c r="P842" s="5">
        <v>3.1</v>
      </c>
      <c r="Q842" s="5">
        <v>0.56999999999999995</v>
      </c>
      <c r="R842" s="5">
        <v>0</v>
      </c>
      <c r="S842" s="5">
        <v>1100</v>
      </c>
    </row>
    <row r="843" spans="1:19">
      <c r="A843" s="2" t="s">
        <v>3476</v>
      </c>
      <c r="B843" s="2" t="s">
        <v>3477</v>
      </c>
      <c r="C843" s="2" t="s">
        <v>3478</v>
      </c>
      <c r="D843" s="2" t="s">
        <v>750</v>
      </c>
      <c r="E843" s="2" t="s">
        <v>132</v>
      </c>
      <c r="F843" s="2" t="s">
        <v>3479</v>
      </c>
      <c r="G843" s="2" t="s">
        <v>134</v>
      </c>
      <c r="H843" s="2" t="s">
        <v>26</v>
      </c>
      <c r="I843" s="2" t="s">
        <v>313</v>
      </c>
      <c r="J843" s="9">
        <v>500</v>
      </c>
      <c r="K843" s="9">
        <v>780</v>
      </c>
      <c r="L843" s="5">
        <v>27</v>
      </c>
      <c r="M843" s="5">
        <v>2</v>
      </c>
      <c r="N843" s="5">
        <v>21.67</v>
      </c>
      <c r="O843" s="5">
        <v>113.77</v>
      </c>
      <c r="P843" s="5">
        <v>3.46</v>
      </c>
      <c r="Q843" s="5">
        <v>0.8</v>
      </c>
      <c r="R843" s="5">
        <v>10.84</v>
      </c>
      <c r="S843" s="5">
        <v>2398</v>
      </c>
    </row>
    <row r="844" spans="1:19">
      <c r="A844" s="2" t="s">
        <v>3480</v>
      </c>
      <c r="B844" s="2" t="s">
        <v>555</v>
      </c>
      <c r="C844" s="2" t="s">
        <v>3481</v>
      </c>
      <c r="D844" s="2" t="s">
        <v>1511</v>
      </c>
      <c r="E844" s="2" t="s">
        <v>40</v>
      </c>
      <c r="F844" s="2" t="s">
        <v>3482</v>
      </c>
      <c r="G844" s="2" t="s">
        <v>260</v>
      </c>
      <c r="H844" s="2" t="s">
        <v>26</v>
      </c>
      <c r="I844" s="2" t="s">
        <v>217</v>
      </c>
      <c r="J844" s="9">
        <v>1000</v>
      </c>
      <c r="K844" s="9">
        <v>2031</v>
      </c>
      <c r="L844" s="5">
        <v>49</v>
      </c>
      <c r="M844" s="5">
        <v>0</v>
      </c>
      <c r="N844" s="5">
        <v>37.6</v>
      </c>
      <c r="O844" s="5">
        <v>0</v>
      </c>
      <c r="P844" s="5">
        <v>2.41</v>
      </c>
      <c r="Q844" s="5">
        <v>0.77</v>
      </c>
      <c r="R844" s="5">
        <v>0</v>
      </c>
      <c r="S844" s="5">
        <v>7100</v>
      </c>
    </row>
    <row r="845" spans="1:19">
      <c r="A845" s="2" t="s">
        <v>3483</v>
      </c>
      <c r="B845" s="2" t="s">
        <v>3484</v>
      </c>
      <c r="C845" s="2" t="s">
        <v>3485</v>
      </c>
      <c r="D845" s="2" t="s">
        <v>829</v>
      </c>
      <c r="E845" s="2" t="s">
        <v>112</v>
      </c>
      <c r="F845" s="2" t="s">
        <v>3486</v>
      </c>
      <c r="G845" s="2" t="s">
        <v>312</v>
      </c>
      <c r="H845" s="2" t="s">
        <v>26</v>
      </c>
      <c r="I845" s="2" t="s">
        <v>127</v>
      </c>
      <c r="J845" s="9">
        <v>300</v>
      </c>
      <c r="K845" s="9">
        <v>2081</v>
      </c>
      <c r="L845" s="5">
        <v>65</v>
      </c>
      <c r="M845" s="5">
        <v>0</v>
      </c>
      <c r="N845" s="5">
        <v>33.4</v>
      </c>
      <c r="O845" s="5">
        <v>0</v>
      </c>
      <c r="P845" s="5">
        <v>3.12</v>
      </c>
      <c r="Q845" s="5">
        <v>0.51</v>
      </c>
      <c r="R845" s="5">
        <v>0</v>
      </c>
      <c r="S845" s="5">
        <v>3100</v>
      </c>
    </row>
    <row r="846" spans="1:19">
      <c r="A846" s="2" t="s">
        <v>3487</v>
      </c>
      <c r="B846" s="2" t="s">
        <v>3488</v>
      </c>
      <c r="C846" s="2" t="s">
        <v>3489</v>
      </c>
      <c r="D846" s="2" t="s">
        <v>3490</v>
      </c>
      <c r="E846" s="2" t="s">
        <v>492</v>
      </c>
      <c r="F846" s="2" t="s">
        <v>3491</v>
      </c>
      <c r="G846" s="2" t="s">
        <v>25</v>
      </c>
      <c r="H846" s="2" t="s">
        <v>26</v>
      </c>
      <c r="I846" s="2" t="s">
        <v>140</v>
      </c>
      <c r="J846" s="9">
        <v>200</v>
      </c>
      <c r="K846" s="9">
        <v>1163</v>
      </c>
      <c r="L846" s="5">
        <v>24</v>
      </c>
      <c r="M846" s="5">
        <v>0</v>
      </c>
      <c r="N846" s="5">
        <v>15.35</v>
      </c>
      <c r="O846" s="5">
        <v>0</v>
      </c>
      <c r="P846" s="5">
        <v>2.06</v>
      </c>
      <c r="Q846" s="5">
        <v>0.64</v>
      </c>
      <c r="R846" s="5">
        <v>0</v>
      </c>
      <c r="S846" s="5">
        <v>3000</v>
      </c>
    </row>
    <row r="847" spans="1:19">
      <c r="A847" s="2" t="s">
        <v>3492</v>
      </c>
      <c r="B847" s="2" t="s">
        <v>3493</v>
      </c>
      <c r="C847" s="2" t="s">
        <v>3494</v>
      </c>
      <c r="D847" s="2" t="s">
        <v>2475</v>
      </c>
      <c r="E847" s="2" t="s">
        <v>492</v>
      </c>
      <c r="F847" s="2" t="s">
        <v>3495</v>
      </c>
      <c r="G847" s="2" t="s">
        <v>102</v>
      </c>
      <c r="H847" s="2" t="s">
        <v>26</v>
      </c>
      <c r="I847" s="2" t="s">
        <v>183</v>
      </c>
      <c r="J847" s="9">
        <v>300</v>
      </c>
      <c r="K847" s="9">
        <v>1066</v>
      </c>
      <c r="L847" s="5">
        <v>44</v>
      </c>
      <c r="M847" s="5">
        <v>3</v>
      </c>
      <c r="N847" s="5">
        <v>20.28</v>
      </c>
      <c r="O847" s="5">
        <v>192.7</v>
      </c>
      <c r="P847" s="5">
        <v>4.13</v>
      </c>
      <c r="Q847" s="5">
        <v>0.46</v>
      </c>
      <c r="R847" s="5">
        <v>6.76</v>
      </c>
      <c r="S847" s="5">
        <v>2250</v>
      </c>
    </row>
    <row r="848" spans="1:19">
      <c r="A848" s="2" t="s">
        <v>3496</v>
      </c>
      <c r="B848" s="2" t="s">
        <v>2903</v>
      </c>
      <c r="C848" s="2" t="s">
        <v>53</v>
      </c>
      <c r="D848" s="2" t="s">
        <v>1784</v>
      </c>
      <c r="E848" s="2" t="s">
        <v>40</v>
      </c>
      <c r="F848" s="2" t="s">
        <v>3497</v>
      </c>
      <c r="G848" s="2" t="s">
        <v>312</v>
      </c>
      <c r="H848" s="2" t="s">
        <v>26</v>
      </c>
      <c r="I848" s="2" t="s">
        <v>43</v>
      </c>
      <c r="J848" s="9">
        <v>700</v>
      </c>
      <c r="K848" s="9">
        <v>1489</v>
      </c>
      <c r="L848" s="5">
        <v>40</v>
      </c>
      <c r="M848" s="5">
        <v>0</v>
      </c>
      <c r="N848" s="5">
        <v>24.42</v>
      </c>
      <c r="O848" s="5">
        <v>0</v>
      </c>
      <c r="P848" s="5">
        <v>2.69</v>
      </c>
      <c r="Q848" s="5">
        <v>0.61</v>
      </c>
      <c r="R848" s="5">
        <v>0</v>
      </c>
      <c r="S848" s="5">
        <v>2817</v>
      </c>
    </row>
    <row r="849" spans="1:19">
      <c r="A849" s="2" t="s">
        <v>3498</v>
      </c>
      <c r="B849" s="2" t="s">
        <v>3499</v>
      </c>
      <c r="C849" s="2" t="s">
        <v>2288</v>
      </c>
      <c r="D849" s="2" t="s">
        <v>2134</v>
      </c>
      <c r="E849" s="2" t="s">
        <v>118</v>
      </c>
      <c r="F849" s="2" t="s">
        <v>3500</v>
      </c>
      <c r="G849" s="2" t="s">
        <v>266</v>
      </c>
      <c r="H849" s="2" t="s">
        <v>26</v>
      </c>
      <c r="I849" s="2" t="s">
        <v>361</v>
      </c>
      <c r="J849" s="9">
        <v>700</v>
      </c>
      <c r="K849" s="9">
        <v>1599</v>
      </c>
      <c r="L849" s="5">
        <v>39</v>
      </c>
      <c r="M849" s="5">
        <v>4</v>
      </c>
      <c r="N849" s="5">
        <v>29.64</v>
      </c>
      <c r="O849" s="5">
        <v>264.63</v>
      </c>
      <c r="P849" s="5">
        <v>2.44</v>
      </c>
      <c r="Q849" s="5">
        <v>0.76</v>
      </c>
      <c r="R849" s="5">
        <v>7.41</v>
      </c>
      <c r="S849" s="5">
        <v>1522</v>
      </c>
    </row>
    <row r="850" spans="1:19">
      <c r="A850" s="2" t="s">
        <v>3501</v>
      </c>
      <c r="B850" s="2" t="s">
        <v>748</v>
      </c>
      <c r="C850" s="2" t="s">
        <v>3502</v>
      </c>
      <c r="D850" s="2" t="s">
        <v>3034</v>
      </c>
      <c r="E850" s="2" t="s">
        <v>118</v>
      </c>
      <c r="F850" s="2" t="s">
        <v>3503</v>
      </c>
      <c r="G850" s="2" t="s">
        <v>50</v>
      </c>
      <c r="H850" s="2" t="s">
        <v>26</v>
      </c>
      <c r="I850" s="2" t="s">
        <v>361</v>
      </c>
      <c r="J850" s="9">
        <v>400</v>
      </c>
      <c r="K850" s="9">
        <v>1113</v>
      </c>
      <c r="L850" s="5">
        <v>26</v>
      </c>
      <c r="M850" s="5">
        <v>1</v>
      </c>
      <c r="N850" s="5">
        <v>13.89</v>
      </c>
      <c r="O850" s="5">
        <v>63.23</v>
      </c>
      <c r="P850" s="5">
        <v>2.34</v>
      </c>
      <c r="Q850" s="5">
        <v>0.53</v>
      </c>
      <c r="R850" s="5">
        <v>13.89</v>
      </c>
      <c r="S850" s="5">
        <v>4000</v>
      </c>
    </row>
    <row r="851" spans="1:19">
      <c r="A851" s="2" t="s">
        <v>3504</v>
      </c>
      <c r="B851" s="2" t="s">
        <v>500</v>
      </c>
      <c r="C851" s="2" t="s">
        <v>3231</v>
      </c>
      <c r="D851" s="2" t="s">
        <v>117</v>
      </c>
      <c r="E851" s="2" t="s">
        <v>118</v>
      </c>
      <c r="F851" s="2" t="s">
        <v>3505</v>
      </c>
      <c r="G851" s="2" t="s">
        <v>167</v>
      </c>
      <c r="H851" s="2" t="s">
        <v>26</v>
      </c>
      <c r="I851" s="2" t="s">
        <v>300</v>
      </c>
      <c r="J851" s="9">
        <v>200</v>
      </c>
      <c r="K851" s="9">
        <v>1217</v>
      </c>
      <c r="L851" s="5">
        <v>35</v>
      </c>
      <c r="M851" s="5">
        <v>1</v>
      </c>
      <c r="N851" s="5">
        <v>20.22</v>
      </c>
      <c r="O851" s="5">
        <v>51.14</v>
      </c>
      <c r="P851" s="5">
        <v>2.88</v>
      </c>
      <c r="Q851" s="5">
        <v>0.57999999999999996</v>
      </c>
      <c r="R851" s="5">
        <v>20.22</v>
      </c>
      <c r="S851" s="5">
        <v>5000</v>
      </c>
    </row>
    <row r="852" spans="1:19">
      <c r="A852" s="2" t="s">
        <v>3506</v>
      </c>
      <c r="B852" s="2" t="s">
        <v>781</v>
      </c>
      <c r="C852" s="2" t="s">
        <v>2357</v>
      </c>
      <c r="D852" s="2" t="s">
        <v>1397</v>
      </c>
      <c r="E852" s="2" t="s">
        <v>188</v>
      </c>
      <c r="F852" s="2" t="s">
        <v>3507</v>
      </c>
      <c r="G852" s="2" t="s">
        <v>42</v>
      </c>
      <c r="H852" s="2" t="s">
        <v>26</v>
      </c>
      <c r="I852" s="2" t="s">
        <v>88</v>
      </c>
      <c r="J852" s="9">
        <v>700</v>
      </c>
      <c r="K852" s="9">
        <v>2307</v>
      </c>
      <c r="L852" s="5">
        <v>35</v>
      </c>
      <c r="M852" s="5">
        <v>0</v>
      </c>
      <c r="N852" s="5">
        <v>23.23</v>
      </c>
      <c r="O852" s="5">
        <v>0</v>
      </c>
      <c r="P852" s="5">
        <v>1.52</v>
      </c>
      <c r="Q852" s="5">
        <v>0.66</v>
      </c>
      <c r="R852" s="5">
        <v>0</v>
      </c>
      <c r="S852" s="5">
        <v>2768</v>
      </c>
    </row>
    <row r="853" spans="1:19">
      <c r="A853" s="2" t="s">
        <v>3508</v>
      </c>
      <c r="B853" s="2" t="s">
        <v>2350</v>
      </c>
      <c r="C853" s="2" t="s">
        <v>3509</v>
      </c>
      <c r="D853" s="2" t="s">
        <v>3510</v>
      </c>
      <c r="E853" s="2" t="s">
        <v>85</v>
      </c>
      <c r="F853" s="2" t="s">
        <v>3511</v>
      </c>
      <c r="G853" s="2" t="s">
        <v>344</v>
      </c>
      <c r="H853" s="2" t="s">
        <v>26</v>
      </c>
      <c r="I853" s="2" t="s">
        <v>127</v>
      </c>
      <c r="J853" s="9">
        <v>800</v>
      </c>
      <c r="K853" s="9">
        <v>1747</v>
      </c>
      <c r="L853" s="5">
        <v>66</v>
      </c>
      <c r="M853" s="5">
        <v>0</v>
      </c>
      <c r="N853" s="5">
        <v>51.01</v>
      </c>
      <c r="O853" s="5">
        <v>0</v>
      </c>
      <c r="P853" s="5">
        <v>3.78</v>
      </c>
      <c r="Q853" s="5">
        <v>0.77</v>
      </c>
      <c r="R853" s="5">
        <v>0</v>
      </c>
      <c r="S853" s="5">
        <v>2300</v>
      </c>
    </row>
    <row r="854" spans="1:19">
      <c r="A854" s="2" t="s">
        <v>3512</v>
      </c>
      <c r="B854" s="2" t="s">
        <v>3513</v>
      </c>
      <c r="C854" s="2" t="s">
        <v>3033</v>
      </c>
      <c r="D854" s="2" t="s">
        <v>531</v>
      </c>
      <c r="E854" s="2" t="s">
        <v>85</v>
      </c>
      <c r="F854" s="2" t="s">
        <v>3514</v>
      </c>
      <c r="G854" s="2" t="s">
        <v>161</v>
      </c>
      <c r="H854" s="2" t="s">
        <v>26</v>
      </c>
      <c r="I854" s="2" t="s">
        <v>73</v>
      </c>
      <c r="J854" s="9">
        <v>700</v>
      </c>
      <c r="K854" s="9">
        <v>2218</v>
      </c>
      <c r="L854" s="5">
        <v>66</v>
      </c>
      <c r="M854" s="5">
        <v>7</v>
      </c>
      <c r="N854" s="5">
        <v>30.38</v>
      </c>
      <c r="O854" s="5">
        <v>451.64</v>
      </c>
      <c r="P854" s="5">
        <v>2.98</v>
      </c>
      <c r="Q854" s="5">
        <v>0.46</v>
      </c>
      <c r="R854" s="5">
        <v>4.34</v>
      </c>
      <c r="S854" s="5">
        <v>2167</v>
      </c>
    </row>
    <row r="855" spans="1:19">
      <c r="A855" s="2" t="s">
        <v>3515</v>
      </c>
      <c r="B855" s="2" t="s">
        <v>3516</v>
      </c>
      <c r="C855" s="2" t="s">
        <v>3517</v>
      </c>
      <c r="D855" s="2" t="s">
        <v>3518</v>
      </c>
      <c r="E855" s="2" t="s">
        <v>125</v>
      </c>
      <c r="F855" s="2" t="s">
        <v>3519</v>
      </c>
      <c r="G855" s="2" t="s">
        <v>253</v>
      </c>
      <c r="H855" s="2" t="s">
        <v>26</v>
      </c>
      <c r="I855" s="2" t="s">
        <v>43</v>
      </c>
      <c r="J855" s="9">
        <v>200</v>
      </c>
      <c r="K855" s="9">
        <v>1675</v>
      </c>
      <c r="L855" s="5">
        <v>63</v>
      </c>
      <c r="M855" s="5">
        <v>2</v>
      </c>
      <c r="N855" s="5">
        <v>27.75</v>
      </c>
      <c r="O855" s="5">
        <v>138</v>
      </c>
      <c r="P855" s="5">
        <v>3.76</v>
      </c>
      <c r="Q855" s="5">
        <v>0.44</v>
      </c>
      <c r="R855" s="5">
        <v>13.88</v>
      </c>
      <c r="S855" s="5">
        <v>6933</v>
      </c>
    </row>
    <row r="856" spans="1:19">
      <c r="A856" s="2" t="s">
        <v>3520</v>
      </c>
      <c r="B856" s="2" t="s">
        <v>164</v>
      </c>
      <c r="C856" s="2" t="s">
        <v>3521</v>
      </c>
      <c r="D856" s="2" t="s">
        <v>3522</v>
      </c>
      <c r="E856" s="2" t="s">
        <v>132</v>
      </c>
      <c r="F856" s="2" t="s">
        <v>1141</v>
      </c>
      <c r="G856" s="2" t="s">
        <v>102</v>
      </c>
      <c r="H856" s="2" t="s">
        <v>26</v>
      </c>
      <c r="I856" s="2" t="s">
        <v>127</v>
      </c>
      <c r="J856" s="9">
        <v>800</v>
      </c>
      <c r="K856" s="9">
        <v>1418</v>
      </c>
      <c r="L856" s="5">
        <v>39</v>
      </c>
      <c r="M856" s="5">
        <v>3</v>
      </c>
      <c r="N856" s="5">
        <v>32.21</v>
      </c>
      <c r="O856" s="5">
        <v>185.33</v>
      </c>
      <c r="P856" s="5">
        <v>2.75</v>
      </c>
      <c r="Q856" s="5">
        <v>0.83</v>
      </c>
      <c r="R856" s="5">
        <v>10.74</v>
      </c>
      <c r="S856" s="5">
        <v>2999</v>
      </c>
    </row>
    <row r="857" spans="1:19">
      <c r="A857" s="2" t="s">
        <v>3523</v>
      </c>
      <c r="B857" s="2" t="s">
        <v>3524</v>
      </c>
      <c r="C857" s="2" t="s">
        <v>2341</v>
      </c>
      <c r="D857" s="2" t="s">
        <v>3525</v>
      </c>
      <c r="E857" s="2" t="s">
        <v>112</v>
      </c>
      <c r="F857" s="2" t="s">
        <v>3526</v>
      </c>
      <c r="G857" s="2" t="s">
        <v>266</v>
      </c>
      <c r="H857" s="2" t="s">
        <v>26</v>
      </c>
      <c r="I857" s="2" t="s">
        <v>177</v>
      </c>
      <c r="J857" s="9">
        <v>100</v>
      </c>
      <c r="K857" s="9">
        <v>1996</v>
      </c>
      <c r="L857" s="5">
        <v>33</v>
      </c>
      <c r="M857" s="5">
        <v>0</v>
      </c>
      <c r="N857" s="5">
        <v>27.69</v>
      </c>
      <c r="O857" s="5">
        <v>0</v>
      </c>
      <c r="P857" s="5">
        <v>1.65</v>
      </c>
      <c r="Q857" s="5">
        <v>0.84</v>
      </c>
      <c r="R857" s="5">
        <v>0</v>
      </c>
      <c r="S857" s="5">
        <v>1500</v>
      </c>
    </row>
    <row r="858" spans="1:19">
      <c r="A858" s="2" t="s">
        <v>3527</v>
      </c>
      <c r="B858" s="2" t="s">
        <v>2330</v>
      </c>
      <c r="C858" s="2" t="s">
        <v>3528</v>
      </c>
      <c r="D858" s="2" t="s">
        <v>721</v>
      </c>
      <c r="E858" s="2" t="s">
        <v>112</v>
      </c>
      <c r="F858" s="2" t="s">
        <v>3529</v>
      </c>
      <c r="G858" s="2" t="s">
        <v>50</v>
      </c>
      <c r="H858" s="2" t="s">
        <v>26</v>
      </c>
      <c r="I858" s="2" t="s">
        <v>232</v>
      </c>
      <c r="J858" s="9">
        <v>400</v>
      </c>
      <c r="K858" s="9">
        <v>639</v>
      </c>
      <c r="L858" s="5">
        <v>25</v>
      </c>
      <c r="M858" s="5">
        <v>0</v>
      </c>
      <c r="N858" s="5">
        <v>14.92</v>
      </c>
      <c r="O858" s="5">
        <v>0</v>
      </c>
      <c r="P858" s="5">
        <v>3.91</v>
      </c>
      <c r="Q858" s="5">
        <v>0.6</v>
      </c>
      <c r="R858" s="5">
        <v>0</v>
      </c>
      <c r="S858" s="5">
        <v>3991</v>
      </c>
    </row>
    <row r="859" spans="1:19">
      <c r="A859" s="2" t="s">
        <v>3530</v>
      </c>
      <c r="B859" s="2" t="s">
        <v>2350</v>
      </c>
      <c r="C859" s="2" t="s">
        <v>3531</v>
      </c>
      <c r="D859" s="2" t="s">
        <v>3532</v>
      </c>
      <c r="E859" s="2" t="s">
        <v>40</v>
      </c>
      <c r="F859" s="2" t="s">
        <v>3533</v>
      </c>
      <c r="G859" s="2" t="s">
        <v>102</v>
      </c>
      <c r="H859" s="2" t="s">
        <v>26</v>
      </c>
      <c r="I859" s="2" t="s">
        <v>66</v>
      </c>
      <c r="J859" s="9">
        <v>600</v>
      </c>
      <c r="K859" s="9">
        <v>568</v>
      </c>
      <c r="L859" s="5">
        <v>9</v>
      </c>
      <c r="M859" s="5">
        <v>1</v>
      </c>
      <c r="N859" s="5">
        <v>5.86</v>
      </c>
      <c r="O859" s="5">
        <v>55.01</v>
      </c>
      <c r="P859" s="5">
        <v>1.58</v>
      </c>
      <c r="Q859" s="5">
        <v>0.65</v>
      </c>
      <c r="R859" s="5">
        <v>5.86</v>
      </c>
      <c r="S859" s="5">
        <v>2600</v>
      </c>
    </row>
    <row r="860" spans="1:19">
      <c r="A860" s="2" t="s">
        <v>3534</v>
      </c>
      <c r="B860" s="2" t="s">
        <v>3535</v>
      </c>
      <c r="C860" s="2" t="s">
        <v>3536</v>
      </c>
      <c r="D860" s="2" t="s">
        <v>1305</v>
      </c>
      <c r="E860" s="2" t="s">
        <v>40</v>
      </c>
      <c r="F860" s="2" t="s">
        <v>1919</v>
      </c>
      <c r="G860" s="2" t="s">
        <v>253</v>
      </c>
      <c r="H860" s="2" t="s">
        <v>26</v>
      </c>
      <c r="I860" s="2" t="s">
        <v>73</v>
      </c>
      <c r="J860" s="9">
        <v>100</v>
      </c>
      <c r="K860" s="9">
        <v>2474</v>
      </c>
      <c r="L860" s="5">
        <v>40</v>
      </c>
      <c r="M860" s="5">
        <v>0</v>
      </c>
      <c r="N860" s="5">
        <v>32.450000000000003</v>
      </c>
      <c r="O860" s="5">
        <v>0</v>
      </c>
      <c r="P860" s="5">
        <v>1.62</v>
      </c>
      <c r="Q860" s="5">
        <v>0.81</v>
      </c>
      <c r="R860" s="5">
        <v>0</v>
      </c>
      <c r="S860" s="5">
        <v>1025</v>
      </c>
    </row>
    <row r="861" spans="1:19">
      <c r="A861" s="2" t="s">
        <v>3537</v>
      </c>
      <c r="B861" s="2" t="s">
        <v>3538</v>
      </c>
      <c r="C861" s="2" t="s">
        <v>925</v>
      </c>
      <c r="D861" s="2" t="s">
        <v>144</v>
      </c>
      <c r="E861" s="2" t="s">
        <v>40</v>
      </c>
      <c r="F861" s="2" t="s">
        <v>3539</v>
      </c>
      <c r="G861" s="2" t="s">
        <v>260</v>
      </c>
      <c r="H861" s="2" t="s">
        <v>26</v>
      </c>
      <c r="I861" s="2" t="s">
        <v>51</v>
      </c>
      <c r="J861" s="9">
        <v>100</v>
      </c>
      <c r="K861" s="9">
        <v>2180</v>
      </c>
      <c r="L861" s="5">
        <v>62</v>
      </c>
      <c r="M861" s="5">
        <v>0</v>
      </c>
      <c r="N861" s="5">
        <v>43.75</v>
      </c>
      <c r="O861" s="5">
        <v>0</v>
      </c>
      <c r="P861" s="5">
        <v>2.84</v>
      </c>
      <c r="Q861" s="5">
        <v>0.71</v>
      </c>
      <c r="R861" s="5">
        <v>0</v>
      </c>
      <c r="S861" s="5">
        <v>1000</v>
      </c>
    </row>
    <row r="862" spans="1:19">
      <c r="A862" s="2" t="s">
        <v>3540</v>
      </c>
      <c r="B862" s="2" t="s">
        <v>1995</v>
      </c>
      <c r="C862" s="2" t="s">
        <v>586</v>
      </c>
      <c r="D862" s="2" t="s">
        <v>3541</v>
      </c>
      <c r="E862" s="2" t="s">
        <v>56</v>
      </c>
      <c r="F862" s="2" t="s">
        <v>1656</v>
      </c>
      <c r="G862" s="2" t="s">
        <v>253</v>
      </c>
      <c r="H862" s="2" t="s">
        <v>26</v>
      </c>
      <c r="I862" s="2" t="s">
        <v>80</v>
      </c>
      <c r="J862" s="9">
        <v>800</v>
      </c>
      <c r="K862" s="9">
        <v>2436</v>
      </c>
      <c r="L862" s="5">
        <v>85</v>
      </c>
      <c r="M862" s="5">
        <v>3</v>
      </c>
      <c r="N862" s="5">
        <v>49.12</v>
      </c>
      <c r="O862" s="5">
        <v>142.88999999999999</v>
      </c>
      <c r="P862" s="5">
        <v>3.49</v>
      </c>
      <c r="Q862" s="5">
        <v>0.57999999999999996</v>
      </c>
      <c r="R862" s="5">
        <v>16.37</v>
      </c>
      <c r="S862" s="5">
        <v>4500</v>
      </c>
    </row>
    <row r="863" spans="1:19">
      <c r="A863" s="2" t="s">
        <v>3542</v>
      </c>
      <c r="B863" s="2" t="s">
        <v>3543</v>
      </c>
      <c r="C863" s="2" t="s">
        <v>639</v>
      </c>
      <c r="D863" s="2" t="s">
        <v>880</v>
      </c>
      <c r="E863" s="2" t="s">
        <v>100</v>
      </c>
      <c r="F863" s="2" t="s">
        <v>3544</v>
      </c>
      <c r="G863" s="2" t="s">
        <v>266</v>
      </c>
      <c r="H863" s="2" t="s">
        <v>26</v>
      </c>
      <c r="I863" s="2" t="s">
        <v>59</v>
      </c>
      <c r="J863" s="9">
        <v>400</v>
      </c>
      <c r="K863" s="9">
        <v>2187</v>
      </c>
      <c r="L863" s="5">
        <v>36</v>
      </c>
      <c r="M863" s="5">
        <v>0</v>
      </c>
      <c r="N863" s="5">
        <v>20.53</v>
      </c>
      <c r="O863" s="5">
        <v>0</v>
      </c>
      <c r="P863" s="5">
        <v>1.65</v>
      </c>
      <c r="Q863" s="5">
        <v>0.56999999999999995</v>
      </c>
      <c r="R863" s="5">
        <v>0</v>
      </c>
      <c r="S863" s="5">
        <v>2496</v>
      </c>
    </row>
    <row r="864" spans="1:19">
      <c r="A864" s="2" t="s">
        <v>3545</v>
      </c>
      <c r="B864" s="2" t="s">
        <v>3546</v>
      </c>
      <c r="C864" s="2" t="s">
        <v>813</v>
      </c>
      <c r="D864" s="2" t="s">
        <v>491</v>
      </c>
      <c r="E864" s="2" t="s">
        <v>492</v>
      </c>
      <c r="F864" s="2" t="s">
        <v>3547</v>
      </c>
      <c r="G864" s="2" t="s">
        <v>190</v>
      </c>
      <c r="H864" s="2" t="s">
        <v>26</v>
      </c>
      <c r="I864" s="2" t="s">
        <v>361</v>
      </c>
      <c r="J864" s="9">
        <v>100</v>
      </c>
      <c r="K864" s="9">
        <v>853</v>
      </c>
      <c r="L864" s="5">
        <v>21</v>
      </c>
      <c r="M864" s="5">
        <v>0</v>
      </c>
      <c r="N864" s="5">
        <v>9.86</v>
      </c>
      <c r="O864" s="5">
        <v>0</v>
      </c>
      <c r="P864" s="5">
        <v>2.46</v>
      </c>
      <c r="Q864" s="5">
        <v>0.47</v>
      </c>
      <c r="R864" s="5">
        <v>0</v>
      </c>
      <c r="S864" s="5">
        <v>3900</v>
      </c>
    </row>
    <row r="865" spans="1:19">
      <c r="A865" s="2" t="s">
        <v>3548</v>
      </c>
      <c r="B865" s="2" t="s">
        <v>1384</v>
      </c>
      <c r="C865" s="2" t="s">
        <v>3549</v>
      </c>
      <c r="D865" s="2" t="s">
        <v>372</v>
      </c>
      <c r="E865" s="2" t="s">
        <v>373</v>
      </c>
      <c r="F865" s="2" t="s">
        <v>3550</v>
      </c>
      <c r="G865" s="2" t="s">
        <v>65</v>
      </c>
      <c r="H865" s="2" t="s">
        <v>26</v>
      </c>
      <c r="I865" s="2" t="s">
        <v>177</v>
      </c>
      <c r="J865" s="9">
        <v>800</v>
      </c>
      <c r="K865" s="9">
        <v>1985</v>
      </c>
      <c r="L865" s="5">
        <v>56</v>
      </c>
      <c r="M865" s="5">
        <v>0</v>
      </c>
      <c r="N865" s="5">
        <v>24.02</v>
      </c>
      <c r="O865" s="5">
        <v>0</v>
      </c>
      <c r="P865" s="5">
        <v>2.82</v>
      </c>
      <c r="Q865" s="5">
        <v>0.43</v>
      </c>
      <c r="R865" s="5">
        <v>0</v>
      </c>
      <c r="S865" s="5">
        <v>3800</v>
      </c>
    </row>
    <row r="866" spans="1:19">
      <c r="A866" s="2" t="s">
        <v>3551</v>
      </c>
      <c r="B866" s="2" t="s">
        <v>1821</v>
      </c>
      <c r="C866" s="2" t="s">
        <v>3552</v>
      </c>
      <c r="D866" s="2" t="s">
        <v>2846</v>
      </c>
      <c r="E866" s="2" t="s">
        <v>222</v>
      </c>
      <c r="F866" s="2" t="s">
        <v>3553</v>
      </c>
      <c r="G866" s="2" t="s">
        <v>134</v>
      </c>
      <c r="H866" s="2" t="s">
        <v>26</v>
      </c>
      <c r="I866" s="2" t="s">
        <v>120</v>
      </c>
      <c r="J866" s="9">
        <v>100</v>
      </c>
      <c r="K866" s="9">
        <v>1017</v>
      </c>
      <c r="L866" s="5">
        <v>16</v>
      </c>
      <c r="M866" s="5">
        <v>1</v>
      </c>
      <c r="N866" s="5">
        <v>10.55</v>
      </c>
      <c r="O866" s="5">
        <v>40.61</v>
      </c>
      <c r="P866" s="5">
        <v>1.57</v>
      </c>
      <c r="Q866" s="5">
        <v>0.66</v>
      </c>
      <c r="R866" s="5">
        <v>10.55</v>
      </c>
      <c r="S866" s="5">
        <v>2000</v>
      </c>
    </row>
    <row r="867" spans="1:19">
      <c r="A867" s="2" t="s">
        <v>3554</v>
      </c>
      <c r="B867" s="2" t="s">
        <v>1291</v>
      </c>
      <c r="C867" s="2" t="s">
        <v>3555</v>
      </c>
      <c r="D867" s="2" t="s">
        <v>264</v>
      </c>
      <c r="E867" s="2" t="s">
        <v>23</v>
      </c>
      <c r="F867" s="2" t="s">
        <v>3556</v>
      </c>
      <c r="G867" s="2" t="s">
        <v>102</v>
      </c>
      <c r="H867" s="2" t="s">
        <v>26</v>
      </c>
      <c r="I867" s="2" t="s">
        <v>135</v>
      </c>
      <c r="J867" s="9">
        <v>500</v>
      </c>
      <c r="K867" s="9">
        <v>616</v>
      </c>
      <c r="L867" s="5">
        <v>13</v>
      </c>
      <c r="M867" s="5">
        <v>0</v>
      </c>
      <c r="N867" s="5">
        <v>8.16</v>
      </c>
      <c r="O867" s="5">
        <v>0</v>
      </c>
      <c r="P867" s="5">
        <v>2.11</v>
      </c>
      <c r="Q867" s="5">
        <v>0.63</v>
      </c>
      <c r="R867" s="5">
        <v>0</v>
      </c>
      <c r="S867" s="5">
        <v>2500</v>
      </c>
    </row>
    <row r="868" spans="1:19">
      <c r="A868" s="2" t="s">
        <v>3557</v>
      </c>
      <c r="B868" s="2" t="s">
        <v>3558</v>
      </c>
      <c r="C868" s="2" t="s">
        <v>269</v>
      </c>
      <c r="D868" s="2" t="s">
        <v>3559</v>
      </c>
      <c r="E868" s="2" t="s">
        <v>78</v>
      </c>
      <c r="F868" s="2" t="s">
        <v>3560</v>
      </c>
      <c r="G868" s="2" t="s">
        <v>344</v>
      </c>
      <c r="H868" s="2" t="s">
        <v>26</v>
      </c>
      <c r="I868" s="2" t="s">
        <v>88</v>
      </c>
      <c r="J868" s="9">
        <v>300</v>
      </c>
      <c r="K868" s="9">
        <v>1406</v>
      </c>
      <c r="L868" s="5">
        <v>57</v>
      </c>
      <c r="M868" s="5">
        <v>1</v>
      </c>
      <c r="N868" s="5">
        <v>35.67</v>
      </c>
      <c r="O868" s="5">
        <v>69.16</v>
      </c>
      <c r="P868" s="5">
        <v>4.05</v>
      </c>
      <c r="Q868" s="5">
        <v>0.63</v>
      </c>
      <c r="R868" s="5">
        <v>35.67</v>
      </c>
      <c r="S868" s="5">
        <v>2501</v>
      </c>
    </row>
    <row r="869" spans="1:19">
      <c r="A869" s="2" t="s">
        <v>3561</v>
      </c>
      <c r="B869" s="2" t="s">
        <v>2913</v>
      </c>
      <c r="C869" s="2" t="s">
        <v>3562</v>
      </c>
      <c r="D869" s="2" t="s">
        <v>809</v>
      </c>
      <c r="E869" s="2" t="s">
        <v>112</v>
      </c>
      <c r="F869" s="2" t="s">
        <v>3563</v>
      </c>
      <c r="G869" s="2" t="s">
        <v>161</v>
      </c>
      <c r="H869" s="2" t="s">
        <v>26</v>
      </c>
      <c r="I869" s="2" t="s">
        <v>313</v>
      </c>
      <c r="J869" s="9">
        <v>700</v>
      </c>
      <c r="K869" s="9">
        <v>1299</v>
      </c>
      <c r="L869" s="5">
        <v>26</v>
      </c>
      <c r="M869" s="5">
        <v>1</v>
      </c>
      <c r="N869" s="5">
        <v>20.77</v>
      </c>
      <c r="O869" s="5">
        <v>51.04</v>
      </c>
      <c r="P869" s="5">
        <v>2</v>
      </c>
      <c r="Q869" s="5">
        <v>0.8</v>
      </c>
      <c r="R869" s="5">
        <v>20.77</v>
      </c>
      <c r="S869" s="5">
        <v>2200</v>
      </c>
    </row>
    <row r="870" spans="1:19">
      <c r="A870" s="2" t="s">
        <v>3564</v>
      </c>
      <c r="B870" s="2" t="s">
        <v>3565</v>
      </c>
      <c r="C870" s="2" t="s">
        <v>3566</v>
      </c>
      <c r="D870" s="2" t="s">
        <v>3567</v>
      </c>
      <c r="E870" s="2" t="s">
        <v>188</v>
      </c>
      <c r="F870" s="2" t="s">
        <v>3568</v>
      </c>
      <c r="G870" s="2" t="s">
        <v>94</v>
      </c>
      <c r="H870" s="2" t="s">
        <v>26</v>
      </c>
      <c r="I870" s="2" t="s">
        <v>313</v>
      </c>
      <c r="J870" s="9">
        <v>100</v>
      </c>
      <c r="K870" s="9">
        <v>2425</v>
      </c>
      <c r="L870" s="5">
        <v>85</v>
      </c>
      <c r="M870" s="5">
        <v>0</v>
      </c>
      <c r="N870" s="5">
        <v>62.02</v>
      </c>
      <c r="O870" s="5">
        <v>0</v>
      </c>
      <c r="P870" s="5">
        <v>3.51</v>
      </c>
      <c r="Q870" s="5">
        <v>0.73</v>
      </c>
      <c r="R870" s="5">
        <v>0</v>
      </c>
      <c r="S870" s="5">
        <v>4600</v>
      </c>
    </row>
    <row r="871" spans="1:19">
      <c r="A871" s="2" t="s">
        <v>3569</v>
      </c>
      <c r="B871" s="2" t="s">
        <v>325</v>
      </c>
      <c r="C871" s="2" t="s">
        <v>1615</v>
      </c>
      <c r="D871" s="2" t="s">
        <v>597</v>
      </c>
      <c r="E871" s="2" t="s">
        <v>237</v>
      </c>
      <c r="F871" s="2" t="s">
        <v>3570</v>
      </c>
      <c r="G871" s="2" t="s">
        <v>87</v>
      </c>
      <c r="H871" s="2" t="s">
        <v>26</v>
      </c>
      <c r="I871" s="2" t="s">
        <v>356</v>
      </c>
      <c r="J871" s="9">
        <v>800</v>
      </c>
      <c r="K871" s="9">
        <v>1401</v>
      </c>
      <c r="L871" s="5">
        <v>43</v>
      </c>
      <c r="M871" s="5">
        <v>0</v>
      </c>
      <c r="N871" s="5">
        <v>28.26</v>
      </c>
      <c r="O871" s="5">
        <v>0</v>
      </c>
      <c r="P871" s="5">
        <v>3.07</v>
      </c>
      <c r="Q871" s="5">
        <v>0.66</v>
      </c>
      <c r="R871" s="5">
        <v>0</v>
      </c>
      <c r="S871" s="5">
        <v>1500</v>
      </c>
    </row>
    <row r="872" spans="1:19">
      <c r="A872" s="2" t="s">
        <v>3571</v>
      </c>
      <c r="B872" s="2" t="s">
        <v>295</v>
      </c>
      <c r="C872" s="2" t="s">
        <v>3572</v>
      </c>
      <c r="D872" s="2" t="s">
        <v>3573</v>
      </c>
      <c r="E872" s="2" t="s">
        <v>78</v>
      </c>
      <c r="F872" s="2" t="s">
        <v>3574</v>
      </c>
      <c r="G872" s="2" t="s">
        <v>253</v>
      </c>
      <c r="H872" s="2" t="s">
        <v>26</v>
      </c>
      <c r="I872" s="2" t="s">
        <v>458</v>
      </c>
      <c r="J872" s="9">
        <v>800</v>
      </c>
      <c r="K872" s="9">
        <v>1486</v>
      </c>
      <c r="L872" s="5">
        <v>60</v>
      </c>
      <c r="M872" s="5">
        <v>5</v>
      </c>
      <c r="N872" s="5">
        <v>28.36</v>
      </c>
      <c r="O872" s="5">
        <v>327.14999999999998</v>
      </c>
      <c r="P872" s="5">
        <v>4.04</v>
      </c>
      <c r="Q872" s="5">
        <v>0.47</v>
      </c>
      <c r="R872" s="5">
        <v>5.67</v>
      </c>
      <c r="S872" s="5">
        <v>3300</v>
      </c>
    </row>
    <row r="873" spans="1:19">
      <c r="A873" s="2" t="s">
        <v>3575</v>
      </c>
      <c r="B873" s="2" t="s">
        <v>152</v>
      </c>
      <c r="C873" s="2" t="s">
        <v>3576</v>
      </c>
      <c r="D873" s="2" t="s">
        <v>531</v>
      </c>
      <c r="E873" s="2" t="s">
        <v>85</v>
      </c>
      <c r="F873" s="2" t="s">
        <v>3577</v>
      </c>
      <c r="G873" s="2" t="s">
        <v>150</v>
      </c>
      <c r="H873" s="2" t="s">
        <v>26</v>
      </c>
      <c r="I873" s="2" t="s">
        <v>319</v>
      </c>
      <c r="J873" s="9">
        <v>800</v>
      </c>
      <c r="K873" s="9">
        <v>2483</v>
      </c>
      <c r="L873" s="5">
        <v>83</v>
      </c>
      <c r="M873" s="5">
        <v>7</v>
      </c>
      <c r="N873" s="5">
        <v>51.69</v>
      </c>
      <c r="O873" s="5">
        <v>418.84</v>
      </c>
      <c r="P873" s="5">
        <v>3.34</v>
      </c>
      <c r="Q873" s="5">
        <v>0.62</v>
      </c>
      <c r="R873" s="5">
        <v>7.38</v>
      </c>
      <c r="S873" s="5">
        <v>4400</v>
      </c>
    </row>
    <row r="874" spans="1:19">
      <c r="A874" s="2" t="s">
        <v>3578</v>
      </c>
      <c r="B874" s="2" t="s">
        <v>90</v>
      </c>
      <c r="C874" s="2" t="s">
        <v>2378</v>
      </c>
      <c r="D874" s="2" t="s">
        <v>3579</v>
      </c>
      <c r="E874" s="2" t="s">
        <v>40</v>
      </c>
      <c r="F874" s="2" t="s">
        <v>3580</v>
      </c>
      <c r="G874" s="2" t="s">
        <v>167</v>
      </c>
      <c r="H874" s="2" t="s">
        <v>26</v>
      </c>
      <c r="I874" s="2" t="s">
        <v>27</v>
      </c>
      <c r="J874" s="9">
        <v>800</v>
      </c>
      <c r="K874" s="9">
        <v>1913</v>
      </c>
      <c r="L874" s="5">
        <v>77</v>
      </c>
      <c r="M874" s="5">
        <v>2</v>
      </c>
      <c r="N874" s="5">
        <v>47.79</v>
      </c>
      <c r="O874" s="5">
        <v>142.02000000000001</v>
      </c>
      <c r="P874" s="5">
        <v>4.03</v>
      </c>
      <c r="Q874" s="5">
        <v>0.62</v>
      </c>
      <c r="R874" s="5">
        <v>23.9</v>
      </c>
      <c r="S874" s="5">
        <v>2080</v>
      </c>
    </row>
    <row r="875" spans="1:19">
      <c r="A875" s="2" t="s">
        <v>3581</v>
      </c>
      <c r="B875" s="2" t="s">
        <v>3582</v>
      </c>
      <c r="C875" s="2" t="s">
        <v>3583</v>
      </c>
      <c r="D875" s="2" t="s">
        <v>3584</v>
      </c>
      <c r="E875" s="2" t="s">
        <v>56</v>
      </c>
      <c r="F875" s="2" t="s">
        <v>2105</v>
      </c>
      <c r="G875" s="2" t="s">
        <v>58</v>
      </c>
      <c r="H875" s="2" t="s">
        <v>26</v>
      </c>
      <c r="I875" s="2" t="s">
        <v>313</v>
      </c>
      <c r="J875" s="9">
        <v>700</v>
      </c>
      <c r="K875" s="9">
        <v>1547</v>
      </c>
      <c r="L875" s="5">
        <v>32</v>
      </c>
      <c r="M875" s="5">
        <v>1</v>
      </c>
      <c r="N875" s="5">
        <v>20.97</v>
      </c>
      <c r="O875" s="5">
        <v>62.76</v>
      </c>
      <c r="P875" s="5">
        <v>2.0699999999999998</v>
      </c>
      <c r="Q875" s="5">
        <v>0.66</v>
      </c>
      <c r="R875" s="5">
        <v>20.97</v>
      </c>
      <c r="S875" s="5">
        <v>1500</v>
      </c>
    </row>
    <row r="876" spans="1:19">
      <c r="A876" s="2" t="s">
        <v>3585</v>
      </c>
      <c r="B876" s="2" t="s">
        <v>3586</v>
      </c>
      <c r="C876" s="2" t="s">
        <v>3587</v>
      </c>
      <c r="D876" s="2" t="s">
        <v>3588</v>
      </c>
      <c r="E876" s="2" t="s">
        <v>40</v>
      </c>
      <c r="F876" s="2" t="s">
        <v>3589</v>
      </c>
      <c r="G876" s="2" t="s">
        <v>50</v>
      </c>
      <c r="H876" s="2" t="s">
        <v>26</v>
      </c>
      <c r="I876" s="2" t="s">
        <v>155</v>
      </c>
      <c r="J876" s="9">
        <v>100</v>
      </c>
      <c r="K876" s="9">
        <v>2200</v>
      </c>
      <c r="L876" s="5">
        <v>57</v>
      </c>
      <c r="M876" s="5">
        <v>2</v>
      </c>
      <c r="N876" s="5">
        <v>46.02</v>
      </c>
      <c r="O876" s="5">
        <v>135.54</v>
      </c>
      <c r="P876" s="5">
        <v>2.59</v>
      </c>
      <c r="Q876" s="5">
        <v>0.81</v>
      </c>
      <c r="R876" s="5">
        <v>23.01</v>
      </c>
      <c r="S876" s="5">
        <v>4002</v>
      </c>
    </row>
    <row r="877" spans="1:19">
      <c r="A877" s="2" t="s">
        <v>3590</v>
      </c>
      <c r="B877" s="2" t="s">
        <v>3591</v>
      </c>
      <c r="C877" s="2" t="s">
        <v>30</v>
      </c>
      <c r="D877" s="2" t="s">
        <v>372</v>
      </c>
      <c r="E877" s="2" t="s">
        <v>373</v>
      </c>
      <c r="F877" s="2" t="s">
        <v>3592</v>
      </c>
      <c r="G877" s="2" t="s">
        <v>42</v>
      </c>
      <c r="H877" s="2" t="s">
        <v>26</v>
      </c>
      <c r="I877" s="2" t="s">
        <v>73</v>
      </c>
      <c r="J877" s="9">
        <v>200</v>
      </c>
      <c r="K877" s="9">
        <v>1747</v>
      </c>
      <c r="L877" s="5">
        <v>59</v>
      </c>
      <c r="M877" s="5">
        <v>6</v>
      </c>
      <c r="N877" s="5">
        <v>38.56</v>
      </c>
      <c r="O877" s="5">
        <v>421.3</v>
      </c>
      <c r="P877" s="5">
        <v>3.38</v>
      </c>
      <c r="Q877" s="5">
        <v>0.65</v>
      </c>
      <c r="R877" s="5">
        <v>6.43</v>
      </c>
      <c r="S877" s="5">
        <v>3000</v>
      </c>
    </row>
    <row r="878" spans="1:19">
      <c r="A878" s="2" t="s">
        <v>3593</v>
      </c>
      <c r="B878" s="2" t="s">
        <v>3594</v>
      </c>
      <c r="C878" s="2" t="s">
        <v>3595</v>
      </c>
      <c r="D878" s="2" t="s">
        <v>3596</v>
      </c>
      <c r="E878" s="2" t="s">
        <v>56</v>
      </c>
      <c r="F878" s="2" t="s">
        <v>3597</v>
      </c>
      <c r="G878" s="2" t="s">
        <v>134</v>
      </c>
      <c r="H878" s="2" t="s">
        <v>26</v>
      </c>
      <c r="I878" s="2" t="s">
        <v>43</v>
      </c>
      <c r="J878" s="9">
        <v>500</v>
      </c>
      <c r="K878" s="9">
        <v>566</v>
      </c>
      <c r="L878" s="5">
        <v>20</v>
      </c>
      <c r="M878" s="5">
        <v>0</v>
      </c>
      <c r="N878" s="5">
        <v>13.74</v>
      </c>
      <c r="O878" s="5">
        <v>0</v>
      </c>
      <c r="P878" s="5">
        <v>3.53</v>
      </c>
      <c r="Q878" s="5">
        <v>0.69</v>
      </c>
      <c r="R878" s="5">
        <v>0</v>
      </c>
      <c r="S878" s="5">
        <v>1700</v>
      </c>
    </row>
    <row r="879" spans="1:19">
      <c r="A879" s="2" t="s">
        <v>3598</v>
      </c>
      <c r="B879" s="2" t="s">
        <v>3599</v>
      </c>
      <c r="C879" s="2" t="s">
        <v>2829</v>
      </c>
      <c r="D879" s="2" t="s">
        <v>3600</v>
      </c>
      <c r="E879" s="2" t="s">
        <v>112</v>
      </c>
      <c r="F879" s="2" t="s">
        <v>3601</v>
      </c>
      <c r="G879" s="2" t="s">
        <v>190</v>
      </c>
      <c r="H879" s="2" t="s">
        <v>26</v>
      </c>
      <c r="I879" s="2" t="s">
        <v>177</v>
      </c>
      <c r="J879" s="9">
        <v>300</v>
      </c>
      <c r="K879" s="9">
        <v>2235</v>
      </c>
      <c r="L879" s="5">
        <v>58</v>
      </c>
      <c r="M879" s="5">
        <v>1</v>
      </c>
      <c r="N879" s="5">
        <v>36.58</v>
      </c>
      <c r="O879" s="5">
        <v>56.42</v>
      </c>
      <c r="P879" s="5">
        <v>2.6</v>
      </c>
      <c r="Q879" s="5">
        <v>0.63</v>
      </c>
      <c r="R879" s="5">
        <v>36.58</v>
      </c>
      <c r="S879" s="5">
        <v>2300</v>
      </c>
    </row>
    <row r="880" spans="1:19">
      <c r="A880" s="2" t="s">
        <v>3602</v>
      </c>
      <c r="B880" s="2" t="s">
        <v>3603</v>
      </c>
      <c r="C880" s="2" t="s">
        <v>2281</v>
      </c>
      <c r="D880" s="2" t="s">
        <v>1040</v>
      </c>
      <c r="E880" s="2" t="s">
        <v>112</v>
      </c>
      <c r="F880" s="2" t="s">
        <v>3604</v>
      </c>
      <c r="G880" s="2" t="s">
        <v>344</v>
      </c>
      <c r="H880" s="2" t="s">
        <v>26</v>
      </c>
      <c r="I880" s="2" t="s">
        <v>183</v>
      </c>
      <c r="J880" s="9">
        <v>400</v>
      </c>
      <c r="K880" s="9">
        <v>1296</v>
      </c>
      <c r="L880" s="5">
        <v>41</v>
      </c>
      <c r="M880" s="5">
        <v>3</v>
      </c>
      <c r="N880" s="5">
        <v>21.26</v>
      </c>
      <c r="O880" s="5">
        <v>177.78</v>
      </c>
      <c r="P880" s="5">
        <v>3.16</v>
      </c>
      <c r="Q880" s="5">
        <v>0.52</v>
      </c>
      <c r="R880" s="5">
        <v>7.09</v>
      </c>
      <c r="S880" s="5">
        <v>1000</v>
      </c>
    </row>
    <row r="881" spans="1:19">
      <c r="A881" s="2" t="s">
        <v>3605</v>
      </c>
      <c r="B881" s="2" t="s">
        <v>3606</v>
      </c>
      <c r="C881" s="2" t="s">
        <v>3607</v>
      </c>
      <c r="D881" s="2" t="s">
        <v>2124</v>
      </c>
      <c r="E881" s="2" t="s">
        <v>85</v>
      </c>
      <c r="F881" s="2" t="s">
        <v>3608</v>
      </c>
      <c r="G881" s="2" t="s">
        <v>87</v>
      </c>
      <c r="H881" s="2" t="s">
        <v>26</v>
      </c>
      <c r="I881" s="2" t="s">
        <v>248</v>
      </c>
      <c r="J881" s="9">
        <v>1000</v>
      </c>
      <c r="K881" s="9">
        <v>2052</v>
      </c>
      <c r="L881" s="5">
        <v>81</v>
      </c>
      <c r="M881" s="5">
        <v>1</v>
      </c>
      <c r="N881" s="5">
        <v>33.17</v>
      </c>
      <c r="O881" s="5">
        <v>59.73</v>
      </c>
      <c r="P881" s="5">
        <v>3.95</v>
      </c>
      <c r="Q881" s="5">
        <v>0.41</v>
      </c>
      <c r="R881" s="5">
        <v>33.17</v>
      </c>
      <c r="S881" s="5">
        <v>2500</v>
      </c>
    </row>
    <row r="882" spans="1:19">
      <c r="A882" s="2" t="s">
        <v>3609</v>
      </c>
      <c r="B882" s="2" t="s">
        <v>325</v>
      </c>
      <c r="C882" s="2" t="s">
        <v>3610</v>
      </c>
      <c r="D882" s="2" t="s">
        <v>602</v>
      </c>
      <c r="E882" s="2" t="s">
        <v>40</v>
      </c>
      <c r="F882" s="2" t="s">
        <v>3611</v>
      </c>
      <c r="G882" s="2" t="s">
        <v>72</v>
      </c>
      <c r="H882" s="2" t="s">
        <v>26</v>
      </c>
      <c r="I882" s="2" t="s">
        <v>183</v>
      </c>
      <c r="J882" s="9">
        <v>700</v>
      </c>
      <c r="K882" s="9">
        <v>1865</v>
      </c>
      <c r="L882" s="5">
        <v>79</v>
      </c>
      <c r="M882" s="5">
        <v>7</v>
      </c>
      <c r="N882" s="5">
        <v>66.87</v>
      </c>
      <c r="O882" s="5">
        <v>456.63</v>
      </c>
      <c r="P882" s="5">
        <v>4.24</v>
      </c>
      <c r="Q882" s="5">
        <v>0.85</v>
      </c>
      <c r="R882" s="5">
        <v>9.5500000000000007</v>
      </c>
      <c r="S882" s="5">
        <v>1500</v>
      </c>
    </row>
    <row r="883" spans="1:19">
      <c r="A883" s="2" t="s">
        <v>3612</v>
      </c>
      <c r="B883" s="2" t="s">
        <v>560</v>
      </c>
      <c r="C883" s="2" t="s">
        <v>925</v>
      </c>
      <c r="D883" s="2" t="s">
        <v>144</v>
      </c>
      <c r="E883" s="2" t="s">
        <v>40</v>
      </c>
      <c r="F883" s="2" t="s">
        <v>1312</v>
      </c>
      <c r="G883" s="2" t="s">
        <v>150</v>
      </c>
      <c r="H883" s="2" t="s">
        <v>26</v>
      </c>
      <c r="I883" s="2" t="s">
        <v>206</v>
      </c>
      <c r="J883" s="9">
        <v>1000</v>
      </c>
      <c r="K883" s="9">
        <v>1070</v>
      </c>
      <c r="L883" s="5">
        <v>21</v>
      </c>
      <c r="M883" s="5">
        <v>0</v>
      </c>
      <c r="N883" s="5">
        <v>16.52</v>
      </c>
      <c r="O883" s="5">
        <v>0</v>
      </c>
      <c r="P883" s="5">
        <v>1.96</v>
      </c>
      <c r="Q883" s="5">
        <v>0.79</v>
      </c>
      <c r="R883" s="5">
        <v>0</v>
      </c>
      <c r="S883" s="5">
        <v>2800</v>
      </c>
    </row>
    <row r="884" spans="1:19">
      <c r="A884" s="2" t="s">
        <v>3613</v>
      </c>
      <c r="B884" s="2" t="s">
        <v>3093</v>
      </c>
      <c r="C884" s="2" t="s">
        <v>3614</v>
      </c>
      <c r="D884" s="2" t="s">
        <v>3615</v>
      </c>
      <c r="E884" s="2" t="s">
        <v>850</v>
      </c>
      <c r="F884" s="2" t="s">
        <v>3616</v>
      </c>
      <c r="G884" s="2" t="s">
        <v>94</v>
      </c>
      <c r="H884" s="2" t="s">
        <v>26</v>
      </c>
      <c r="I884" s="2" t="s">
        <v>59</v>
      </c>
      <c r="J884" s="9">
        <v>200</v>
      </c>
      <c r="K884" s="9">
        <v>1277</v>
      </c>
      <c r="L884" s="5">
        <v>44</v>
      </c>
      <c r="M884" s="5">
        <v>0</v>
      </c>
      <c r="N884" s="5">
        <v>25.03</v>
      </c>
      <c r="O884" s="5">
        <v>0</v>
      </c>
      <c r="P884" s="5">
        <v>3.45</v>
      </c>
      <c r="Q884" s="5">
        <v>0.56999999999999995</v>
      </c>
      <c r="R884" s="5">
        <v>0</v>
      </c>
      <c r="S884" s="5">
        <v>2000</v>
      </c>
    </row>
    <row r="885" spans="1:19">
      <c r="A885" s="2" t="s">
        <v>3617</v>
      </c>
      <c r="B885" s="2" t="s">
        <v>3618</v>
      </c>
      <c r="C885" s="2" t="s">
        <v>3619</v>
      </c>
      <c r="D885" s="2" t="s">
        <v>257</v>
      </c>
      <c r="E885" s="2" t="s">
        <v>258</v>
      </c>
      <c r="F885" s="2" t="s">
        <v>3620</v>
      </c>
      <c r="G885" s="2" t="s">
        <v>50</v>
      </c>
      <c r="H885" s="2" t="s">
        <v>26</v>
      </c>
      <c r="I885" s="2" t="s">
        <v>95</v>
      </c>
      <c r="J885" s="9">
        <v>200</v>
      </c>
      <c r="K885" s="9">
        <v>1372</v>
      </c>
      <c r="L885" s="5">
        <v>25</v>
      </c>
      <c r="M885" s="5">
        <v>0</v>
      </c>
      <c r="N885" s="5">
        <v>18.34</v>
      </c>
      <c r="O885" s="5">
        <v>0</v>
      </c>
      <c r="P885" s="5">
        <v>1.82</v>
      </c>
      <c r="Q885" s="5">
        <v>0.73</v>
      </c>
      <c r="R885" s="5">
        <v>0</v>
      </c>
      <c r="S885" s="5">
        <v>4500</v>
      </c>
    </row>
    <row r="886" spans="1:19">
      <c r="A886" s="2" t="s">
        <v>3621</v>
      </c>
      <c r="B886" s="2" t="s">
        <v>1150</v>
      </c>
      <c r="C886" s="2" t="s">
        <v>3622</v>
      </c>
      <c r="D886" s="2" t="s">
        <v>531</v>
      </c>
      <c r="E886" s="2" t="s">
        <v>85</v>
      </c>
      <c r="F886" s="2" t="s">
        <v>3623</v>
      </c>
      <c r="G886" s="2" t="s">
        <v>253</v>
      </c>
      <c r="H886" s="2" t="s">
        <v>26</v>
      </c>
      <c r="I886" s="2" t="s">
        <v>458</v>
      </c>
      <c r="J886" s="9">
        <v>300</v>
      </c>
      <c r="K886" s="9">
        <v>2359</v>
      </c>
      <c r="L886" s="5">
        <v>39</v>
      </c>
      <c r="M886" s="5">
        <v>4</v>
      </c>
      <c r="N886" s="5">
        <v>27.76</v>
      </c>
      <c r="O886" s="5">
        <v>286.22000000000003</v>
      </c>
      <c r="P886" s="5">
        <v>1.65</v>
      </c>
      <c r="Q886" s="5">
        <v>0.71</v>
      </c>
      <c r="R886" s="5">
        <v>6.94</v>
      </c>
      <c r="S886" s="5">
        <v>1800</v>
      </c>
    </row>
    <row r="887" spans="1:19">
      <c r="A887" s="2" t="s">
        <v>3624</v>
      </c>
      <c r="B887" s="2" t="s">
        <v>2310</v>
      </c>
      <c r="C887" s="2" t="s">
        <v>1388</v>
      </c>
      <c r="D887" s="2" t="s">
        <v>3625</v>
      </c>
      <c r="E887" s="2" t="s">
        <v>953</v>
      </c>
      <c r="F887" s="2" t="s">
        <v>3626</v>
      </c>
      <c r="G887" s="2" t="s">
        <v>25</v>
      </c>
      <c r="H887" s="2" t="s">
        <v>26</v>
      </c>
      <c r="I887" s="2" t="s">
        <v>248</v>
      </c>
      <c r="J887" s="9">
        <v>1000</v>
      </c>
      <c r="K887" s="9">
        <v>1989</v>
      </c>
      <c r="L887" s="5">
        <v>60</v>
      </c>
      <c r="M887" s="5">
        <v>7</v>
      </c>
      <c r="N887" s="5">
        <v>37.659999999999997</v>
      </c>
      <c r="O887" s="5">
        <v>339.31</v>
      </c>
      <c r="P887" s="5">
        <v>3.02</v>
      </c>
      <c r="Q887" s="5">
        <v>0.63</v>
      </c>
      <c r="R887" s="5">
        <v>5.38</v>
      </c>
      <c r="S887" s="5">
        <v>7000</v>
      </c>
    </row>
    <row r="888" spans="1:19">
      <c r="A888" s="2" t="s">
        <v>3627</v>
      </c>
      <c r="B888" s="2" t="s">
        <v>3628</v>
      </c>
      <c r="C888" s="2" t="s">
        <v>3629</v>
      </c>
      <c r="D888" s="2" t="s">
        <v>3630</v>
      </c>
      <c r="E888" s="2" t="s">
        <v>23</v>
      </c>
      <c r="F888" s="2" t="s">
        <v>3631</v>
      </c>
      <c r="G888" s="2" t="s">
        <v>102</v>
      </c>
      <c r="H888" s="2" t="s">
        <v>26</v>
      </c>
      <c r="I888" s="2" t="s">
        <v>80</v>
      </c>
      <c r="J888" s="9">
        <v>400</v>
      </c>
      <c r="K888" s="9">
        <v>1781</v>
      </c>
      <c r="L888" s="5">
        <v>68</v>
      </c>
      <c r="M888" s="5">
        <v>2</v>
      </c>
      <c r="N888" s="5">
        <v>35.340000000000003</v>
      </c>
      <c r="O888" s="5">
        <v>118.85</v>
      </c>
      <c r="P888" s="5">
        <v>3.82</v>
      </c>
      <c r="Q888" s="5">
        <v>0.52</v>
      </c>
      <c r="R888" s="5">
        <v>17.670000000000002</v>
      </c>
      <c r="S888" s="5">
        <v>2750</v>
      </c>
    </row>
    <row r="889" spans="1:19">
      <c r="A889" s="2" t="s">
        <v>3632</v>
      </c>
      <c r="B889" s="2" t="s">
        <v>3633</v>
      </c>
      <c r="C889" s="2" t="s">
        <v>3634</v>
      </c>
      <c r="D889" s="2" t="s">
        <v>264</v>
      </c>
      <c r="E889" s="2" t="s">
        <v>23</v>
      </c>
      <c r="F889" s="2" t="s">
        <v>3635</v>
      </c>
      <c r="G889" s="2" t="s">
        <v>25</v>
      </c>
      <c r="H889" s="2" t="s">
        <v>26</v>
      </c>
      <c r="I889" s="2" t="s">
        <v>183</v>
      </c>
      <c r="J889" s="9">
        <v>600</v>
      </c>
      <c r="K889" s="9">
        <v>2088</v>
      </c>
      <c r="L889" s="5">
        <v>86</v>
      </c>
      <c r="M889" s="5">
        <v>0</v>
      </c>
      <c r="N889" s="5">
        <v>35.79</v>
      </c>
      <c r="O889" s="5">
        <v>0</v>
      </c>
      <c r="P889" s="5">
        <v>4.12</v>
      </c>
      <c r="Q889" s="5">
        <v>0.42</v>
      </c>
      <c r="R889" s="5">
        <v>0</v>
      </c>
      <c r="S889" s="5">
        <v>2550</v>
      </c>
    </row>
    <row r="890" spans="1:19">
      <c r="A890" s="2" t="s">
        <v>3636</v>
      </c>
      <c r="B890" s="2" t="s">
        <v>3023</v>
      </c>
      <c r="C890" s="2" t="s">
        <v>21</v>
      </c>
      <c r="D890" s="2" t="s">
        <v>175</v>
      </c>
      <c r="E890" s="2" t="s">
        <v>23</v>
      </c>
      <c r="F890" s="2" t="s">
        <v>3637</v>
      </c>
      <c r="G890" s="2" t="s">
        <v>134</v>
      </c>
      <c r="H890" s="2" t="s">
        <v>26</v>
      </c>
      <c r="I890" s="2" t="s">
        <v>217</v>
      </c>
      <c r="J890" s="9">
        <v>500</v>
      </c>
      <c r="K890" s="9">
        <v>2157</v>
      </c>
      <c r="L890" s="5">
        <v>75</v>
      </c>
      <c r="M890" s="5">
        <v>2</v>
      </c>
      <c r="N890" s="5">
        <v>42.92</v>
      </c>
      <c r="O890" s="5">
        <v>74.069999999999993</v>
      </c>
      <c r="P890" s="5">
        <v>3.48</v>
      </c>
      <c r="Q890" s="5">
        <v>0.56999999999999995</v>
      </c>
      <c r="R890" s="5">
        <v>21.46</v>
      </c>
      <c r="S890" s="5">
        <v>1500</v>
      </c>
    </row>
    <row r="891" spans="1:19">
      <c r="A891" s="2" t="s">
        <v>3638</v>
      </c>
      <c r="B891" s="2" t="s">
        <v>2405</v>
      </c>
      <c r="C891" s="2" t="s">
        <v>3639</v>
      </c>
      <c r="D891" s="2" t="s">
        <v>3640</v>
      </c>
      <c r="E891" s="2" t="s">
        <v>953</v>
      </c>
      <c r="F891" s="2" t="s">
        <v>3641</v>
      </c>
      <c r="G891" s="2" t="s">
        <v>72</v>
      </c>
      <c r="H891" s="2" t="s">
        <v>26</v>
      </c>
      <c r="I891" s="2" t="s">
        <v>140</v>
      </c>
      <c r="J891" s="9">
        <v>200</v>
      </c>
      <c r="K891" s="9">
        <v>1557</v>
      </c>
      <c r="L891" s="5">
        <v>65</v>
      </c>
      <c r="M891" s="5">
        <v>1</v>
      </c>
      <c r="N891" s="5">
        <v>45.22</v>
      </c>
      <c r="O891" s="5">
        <v>43.89</v>
      </c>
      <c r="P891" s="5">
        <v>4.17</v>
      </c>
      <c r="Q891" s="5">
        <v>0.7</v>
      </c>
      <c r="R891" s="5">
        <v>45.22</v>
      </c>
      <c r="S891" s="5">
        <v>5417</v>
      </c>
    </row>
    <row r="892" spans="1:19">
      <c r="A892" s="2" t="s">
        <v>3642</v>
      </c>
      <c r="B892" s="2" t="s">
        <v>2555</v>
      </c>
      <c r="C892" s="2" t="s">
        <v>767</v>
      </c>
      <c r="D892" s="2" t="s">
        <v>264</v>
      </c>
      <c r="E892" s="2" t="s">
        <v>23</v>
      </c>
      <c r="F892" s="2" t="s">
        <v>3643</v>
      </c>
      <c r="G892" s="2" t="s">
        <v>260</v>
      </c>
      <c r="H892" s="2" t="s">
        <v>26</v>
      </c>
      <c r="I892" s="2" t="s">
        <v>120</v>
      </c>
      <c r="J892" s="9">
        <v>100</v>
      </c>
      <c r="K892" s="9">
        <v>2376</v>
      </c>
      <c r="L892" s="5">
        <v>98</v>
      </c>
      <c r="M892" s="5">
        <v>0</v>
      </c>
      <c r="N892" s="5">
        <v>47.44</v>
      </c>
      <c r="O892" s="5">
        <v>0</v>
      </c>
      <c r="P892" s="5">
        <v>4.12</v>
      </c>
      <c r="Q892" s="5">
        <v>0.48</v>
      </c>
      <c r="R892" s="5">
        <v>0</v>
      </c>
      <c r="S892" s="5">
        <v>4500</v>
      </c>
    </row>
    <row r="893" spans="1:19">
      <c r="A893" s="2" t="s">
        <v>3644</v>
      </c>
      <c r="B893" s="2" t="s">
        <v>3645</v>
      </c>
      <c r="C893" s="2" t="s">
        <v>2525</v>
      </c>
      <c r="D893" s="2" t="s">
        <v>3646</v>
      </c>
      <c r="E893" s="2" t="s">
        <v>2259</v>
      </c>
      <c r="F893" s="2" t="s">
        <v>3647</v>
      </c>
      <c r="G893" s="2" t="s">
        <v>87</v>
      </c>
      <c r="H893" s="2" t="s">
        <v>26</v>
      </c>
      <c r="I893" s="2" t="s">
        <v>66</v>
      </c>
      <c r="J893" s="9">
        <v>500</v>
      </c>
      <c r="K893" s="9">
        <v>823</v>
      </c>
      <c r="L893" s="5">
        <v>13</v>
      </c>
      <c r="M893" s="5">
        <v>0</v>
      </c>
      <c r="N893" s="5">
        <v>10.24</v>
      </c>
      <c r="O893" s="5">
        <v>0</v>
      </c>
      <c r="P893" s="5">
        <v>1.58</v>
      </c>
      <c r="Q893" s="5">
        <v>0.79</v>
      </c>
      <c r="R893" s="5">
        <v>0</v>
      </c>
      <c r="S893" s="5">
        <v>2500</v>
      </c>
    </row>
    <row r="894" spans="1:19">
      <c r="A894" s="2" t="s">
        <v>3648</v>
      </c>
      <c r="B894" s="2" t="s">
        <v>1866</v>
      </c>
      <c r="C894" s="2" t="s">
        <v>3649</v>
      </c>
      <c r="D894" s="2" t="s">
        <v>3650</v>
      </c>
      <c r="E894" s="2" t="s">
        <v>32</v>
      </c>
      <c r="F894" s="2" t="s">
        <v>3651</v>
      </c>
      <c r="G894" s="2" t="s">
        <v>34</v>
      </c>
      <c r="H894" s="2" t="s">
        <v>26</v>
      </c>
      <c r="I894" s="2" t="s">
        <v>183</v>
      </c>
      <c r="J894" s="9">
        <v>1000</v>
      </c>
      <c r="K894" s="9">
        <v>1435</v>
      </c>
      <c r="L894" s="5">
        <v>31</v>
      </c>
      <c r="M894" s="5">
        <v>3</v>
      </c>
      <c r="N894" s="5">
        <v>25.91</v>
      </c>
      <c r="O894" s="5">
        <v>200.41</v>
      </c>
      <c r="P894" s="5">
        <v>2.16</v>
      </c>
      <c r="Q894" s="5">
        <v>0.84</v>
      </c>
      <c r="R894" s="5">
        <v>8.64</v>
      </c>
      <c r="S894" s="5">
        <v>1700</v>
      </c>
    </row>
    <row r="895" spans="1:19">
      <c r="A895" s="2" t="s">
        <v>3652</v>
      </c>
      <c r="B895" s="2" t="s">
        <v>3653</v>
      </c>
      <c r="C895" s="2" t="s">
        <v>3654</v>
      </c>
      <c r="D895" s="2" t="s">
        <v>3655</v>
      </c>
      <c r="E895" s="2" t="s">
        <v>258</v>
      </c>
      <c r="F895" s="2" t="s">
        <v>3656</v>
      </c>
      <c r="G895" s="2" t="s">
        <v>150</v>
      </c>
      <c r="H895" s="2" t="s">
        <v>26</v>
      </c>
      <c r="I895" s="2" t="s">
        <v>66</v>
      </c>
      <c r="J895" s="9">
        <v>1000</v>
      </c>
      <c r="K895" s="9">
        <v>1927</v>
      </c>
      <c r="L895" s="5">
        <v>42</v>
      </c>
      <c r="M895" s="5">
        <v>0</v>
      </c>
      <c r="N895" s="5">
        <v>25.7</v>
      </c>
      <c r="O895" s="5">
        <v>0</v>
      </c>
      <c r="P895" s="5">
        <v>2.1800000000000002</v>
      </c>
      <c r="Q895" s="5">
        <v>0.61</v>
      </c>
      <c r="R895" s="5">
        <v>0</v>
      </c>
      <c r="S895" s="5">
        <v>4000</v>
      </c>
    </row>
    <row r="896" spans="1:19">
      <c r="A896" s="2" t="s">
        <v>3657</v>
      </c>
      <c r="B896" s="2" t="s">
        <v>1082</v>
      </c>
      <c r="C896" s="2" t="s">
        <v>3658</v>
      </c>
      <c r="D896" s="2" t="s">
        <v>2737</v>
      </c>
      <c r="E896" s="2" t="s">
        <v>305</v>
      </c>
      <c r="F896" s="2" t="s">
        <v>2588</v>
      </c>
      <c r="G896" s="2" t="s">
        <v>87</v>
      </c>
      <c r="H896" s="2" t="s">
        <v>26</v>
      </c>
      <c r="I896" s="2" t="s">
        <v>183</v>
      </c>
      <c r="J896" s="9">
        <v>200</v>
      </c>
      <c r="K896" s="9">
        <v>697</v>
      </c>
      <c r="L896" s="5">
        <v>13</v>
      </c>
      <c r="M896" s="5">
        <v>0</v>
      </c>
      <c r="N896" s="5">
        <v>6.09</v>
      </c>
      <c r="O896" s="5">
        <v>0</v>
      </c>
      <c r="P896" s="5">
        <v>1.87</v>
      </c>
      <c r="Q896" s="5">
        <v>0.47</v>
      </c>
      <c r="R896" s="5">
        <v>0</v>
      </c>
      <c r="S896" s="5">
        <v>1354</v>
      </c>
    </row>
    <row r="897" spans="1:19">
      <c r="A897" s="2" t="s">
        <v>3659</v>
      </c>
      <c r="B897" s="2" t="s">
        <v>3660</v>
      </c>
      <c r="C897" s="2" t="s">
        <v>30</v>
      </c>
      <c r="D897" s="2" t="s">
        <v>3661</v>
      </c>
      <c r="E897" s="2" t="s">
        <v>526</v>
      </c>
      <c r="F897" s="2" t="s">
        <v>3662</v>
      </c>
      <c r="G897" s="2" t="s">
        <v>266</v>
      </c>
      <c r="H897" s="2" t="s">
        <v>26</v>
      </c>
      <c r="I897" s="2" t="s">
        <v>66</v>
      </c>
      <c r="J897" s="9">
        <v>400</v>
      </c>
      <c r="K897" s="9">
        <v>1816</v>
      </c>
      <c r="L897" s="5">
        <v>37</v>
      </c>
      <c r="M897" s="5">
        <v>3</v>
      </c>
      <c r="N897" s="5">
        <v>19.579999999999998</v>
      </c>
      <c r="O897" s="5">
        <v>161.32</v>
      </c>
      <c r="P897" s="5">
        <v>2.04</v>
      </c>
      <c r="Q897" s="5">
        <v>0.53</v>
      </c>
      <c r="R897" s="5">
        <v>6.53</v>
      </c>
      <c r="S897" s="5">
        <v>1700</v>
      </c>
    </row>
    <row r="898" spans="1:19">
      <c r="A898" s="2" t="s">
        <v>3663</v>
      </c>
      <c r="B898" s="2" t="s">
        <v>3664</v>
      </c>
      <c r="C898" s="2" t="s">
        <v>3665</v>
      </c>
      <c r="D898" s="2" t="s">
        <v>731</v>
      </c>
      <c r="E898" s="2" t="s">
        <v>100</v>
      </c>
      <c r="F898" s="2" t="s">
        <v>3666</v>
      </c>
      <c r="G898" s="2" t="s">
        <v>65</v>
      </c>
      <c r="H898" s="2" t="s">
        <v>26</v>
      </c>
      <c r="I898" s="2" t="s">
        <v>300</v>
      </c>
      <c r="J898" s="9">
        <v>300</v>
      </c>
      <c r="K898" s="9">
        <v>902</v>
      </c>
      <c r="L898" s="5">
        <v>21</v>
      </c>
      <c r="M898" s="5">
        <v>2</v>
      </c>
      <c r="N898" s="5">
        <v>9.26</v>
      </c>
      <c r="O898" s="5">
        <v>129.4</v>
      </c>
      <c r="P898" s="5">
        <v>2.33</v>
      </c>
      <c r="Q898" s="5">
        <v>0.44</v>
      </c>
      <c r="R898" s="5">
        <v>4.63</v>
      </c>
      <c r="S898" s="5">
        <v>2000</v>
      </c>
    </row>
    <row r="899" spans="1:19">
      <c r="A899" s="2" t="s">
        <v>3667</v>
      </c>
      <c r="B899" s="2" t="s">
        <v>229</v>
      </c>
      <c r="C899" s="2" t="s">
        <v>3668</v>
      </c>
      <c r="D899" s="2" t="s">
        <v>3669</v>
      </c>
      <c r="E899" s="2" t="s">
        <v>112</v>
      </c>
      <c r="F899" s="2" t="s">
        <v>3670</v>
      </c>
      <c r="G899" s="2" t="s">
        <v>344</v>
      </c>
      <c r="H899" s="2" t="s">
        <v>26</v>
      </c>
      <c r="I899" s="2" t="s">
        <v>135</v>
      </c>
      <c r="J899" s="9">
        <v>700</v>
      </c>
      <c r="K899" s="9">
        <v>1994</v>
      </c>
      <c r="L899" s="5">
        <v>51</v>
      </c>
      <c r="M899" s="5">
        <v>2</v>
      </c>
      <c r="N899" s="5">
        <v>38.01</v>
      </c>
      <c r="O899" s="5">
        <v>113.92</v>
      </c>
      <c r="P899" s="5">
        <v>2.56</v>
      </c>
      <c r="Q899" s="5">
        <v>0.75</v>
      </c>
      <c r="R899" s="5">
        <v>19</v>
      </c>
      <c r="S899" s="5">
        <v>2250</v>
      </c>
    </row>
    <row r="900" spans="1:19">
      <c r="A900" s="2" t="s">
        <v>3671</v>
      </c>
      <c r="B900" s="2" t="s">
        <v>510</v>
      </c>
      <c r="C900" s="2" t="s">
        <v>3672</v>
      </c>
      <c r="D900" s="2" t="s">
        <v>1766</v>
      </c>
      <c r="E900" s="2" t="s">
        <v>132</v>
      </c>
      <c r="F900" s="2" t="s">
        <v>3673</v>
      </c>
      <c r="G900" s="2" t="s">
        <v>312</v>
      </c>
      <c r="H900" s="2" t="s">
        <v>26</v>
      </c>
      <c r="I900" s="2" t="s">
        <v>162</v>
      </c>
      <c r="J900" s="9">
        <v>1000</v>
      </c>
      <c r="K900" s="9">
        <v>970</v>
      </c>
      <c r="L900" s="5">
        <v>28</v>
      </c>
      <c r="M900" s="5">
        <v>2</v>
      </c>
      <c r="N900" s="5">
        <v>13.75</v>
      </c>
      <c r="O900" s="5">
        <v>100.04</v>
      </c>
      <c r="P900" s="5">
        <v>2.89</v>
      </c>
      <c r="Q900" s="5">
        <v>0.49</v>
      </c>
      <c r="R900" s="5">
        <v>6.88</v>
      </c>
      <c r="S900" s="5">
        <v>2400</v>
      </c>
    </row>
    <row r="901" spans="1:19">
      <c r="A901" s="2" t="s">
        <v>3674</v>
      </c>
      <c r="B901" s="2" t="s">
        <v>321</v>
      </c>
      <c r="C901" s="2" t="s">
        <v>3675</v>
      </c>
      <c r="D901" s="2" t="s">
        <v>3676</v>
      </c>
      <c r="E901" s="2" t="s">
        <v>40</v>
      </c>
      <c r="F901" s="2" t="s">
        <v>3677</v>
      </c>
      <c r="G901" s="2" t="s">
        <v>167</v>
      </c>
      <c r="H901" s="2" t="s">
        <v>26</v>
      </c>
      <c r="I901" s="2" t="s">
        <v>382</v>
      </c>
      <c r="J901" s="9">
        <v>200</v>
      </c>
      <c r="K901" s="9">
        <v>2395</v>
      </c>
      <c r="L901" s="5">
        <v>63</v>
      </c>
      <c r="M901" s="5">
        <v>2</v>
      </c>
      <c r="N901" s="5">
        <v>46.25</v>
      </c>
      <c r="O901" s="5">
        <v>122.59</v>
      </c>
      <c r="P901" s="5">
        <v>2.63</v>
      </c>
      <c r="Q901" s="5">
        <v>0.73</v>
      </c>
      <c r="R901" s="5">
        <v>23.12</v>
      </c>
      <c r="S901" s="5">
        <v>4400</v>
      </c>
    </row>
    <row r="902" spans="1:19">
      <c r="A902" s="2" t="s">
        <v>3678</v>
      </c>
      <c r="B902" s="2" t="s">
        <v>2751</v>
      </c>
      <c r="C902" s="2" t="s">
        <v>3679</v>
      </c>
      <c r="D902" s="2" t="s">
        <v>3680</v>
      </c>
      <c r="E902" s="2" t="s">
        <v>56</v>
      </c>
      <c r="F902" s="2" t="s">
        <v>3681</v>
      </c>
      <c r="G902" s="2" t="s">
        <v>161</v>
      </c>
      <c r="H902" s="2" t="s">
        <v>26</v>
      </c>
      <c r="I902" s="2" t="s">
        <v>699</v>
      </c>
      <c r="J902" s="9">
        <v>400</v>
      </c>
      <c r="K902" s="9">
        <v>1840</v>
      </c>
      <c r="L902" s="5">
        <v>77</v>
      </c>
      <c r="M902" s="5">
        <v>0</v>
      </c>
      <c r="N902" s="5">
        <v>46.23</v>
      </c>
      <c r="O902" s="5">
        <v>0</v>
      </c>
      <c r="P902" s="5">
        <v>4.18</v>
      </c>
      <c r="Q902" s="5">
        <v>0.6</v>
      </c>
      <c r="R902" s="5">
        <v>0</v>
      </c>
      <c r="S902" s="5">
        <v>2750</v>
      </c>
    </row>
    <row r="903" spans="1:19">
      <c r="A903" s="2" t="s">
        <v>3682</v>
      </c>
      <c r="B903" s="2" t="s">
        <v>3683</v>
      </c>
      <c r="C903" s="2" t="s">
        <v>3684</v>
      </c>
      <c r="D903" s="2" t="s">
        <v>3685</v>
      </c>
      <c r="E903" s="2" t="s">
        <v>298</v>
      </c>
      <c r="F903" s="2" t="s">
        <v>3686</v>
      </c>
      <c r="G903" s="2" t="s">
        <v>58</v>
      </c>
      <c r="H903" s="2" t="s">
        <v>26</v>
      </c>
      <c r="I903" s="2" t="s">
        <v>361</v>
      </c>
      <c r="J903" s="9">
        <v>100</v>
      </c>
      <c r="K903" s="9">
        <v>968</v>
      </c>
      <c r="L903" s="5">
        <v>38</v>
      </c>
      <c r="M903" s="5">
        <v>3</v>
      </c>
      <c r="N903" s="5">
        <v>23.69</v>
      </c>
      <c r="O903" s="5">
        <v>221.08</v>
      </c>
      <c r="P903" s="5">
        <v>3.93</v>
      </c>
      <c r="Q903" s="5">
        <v>0.62</v>
      </c>
      <c r="R903" s="5">
        <v>7.9</v>
      </c>
      <c r="S903" s="5">
        <v>2284</v>
      </c>
    </row>
    <row r="904" spans="1:19">
      <c r="A904" s="2" t="s">
        <v>3687</v>
      </c>
      <c r="B904" s="2" t="s">
        <v>3688</v>
      </c>
      <c r="C904" s="2" t="s">
        <v>69</v>
      </c>
      <c r="D904" s="2" t="s">
        <v>3689</v>
      </c>
      <c r="E904" s="2" t="s">
        <v>125</v>
      </c>
      <c r="F904" s="2" t="s">
        <v>3690</v>
      </c>
      <c r="G904" s="2" t="s">
        <v>42</v>
      </c>
      <c r="H904" s="2" t="s">
        <v>26</v>
      </c>
      <c r="I904" s="2" t="s">
        <v>135</v>
      </c>
      <c r="J904" s="9">
        <v>300</v>
      </c>
      <c r="K904" s="9">
        <v>1250</v>
      </c>
      <c r="L904" s="5">
        <v>43</v>
      </c>
      <c r="M904" s="5">
        <v>0</v>
      </c>
      <c r="N904" s="5">
        <v>24.84</v>
      </c>
      <c r="O904" s="5">
        <v>0</v>
      </c>
      <c r="P904" s="5">
        <v>3.44</v>
      </c>
      <c r="Q904" s="5">
        <v>0.57999999999999996</v>
      </c>
      <c r="R904" s="5">
        <v>0</v>
      </c>
      <c r="S904" s="5">
        <v>2518</v>
      </c>
    </row>
    <row r="905" spans="1:19">
      <c r="A905" s="2" t="s">
        <v>3691</v>
      </c>
      <c r="B905" s="2" t="s">
        <v>3692</v>
      </c>
      <c r="C905" s="2" t="s">
        <v>3693</v>
      </c>
      <c r="D905" s="2" t="s">
        <v>3694</v>
      </c>
      <c r="E905" s="2" t="s">
        <v>188</v>
      </c>
      <c r="F905" s="2" t="s">
        <v>2058</v>
      </c>
      <c r="G905" s="2" t="s">
        <v>260</v>
      </c>
      <c r="H905" s="2" t="s">
        <v>26</v>
      </c>
      <c r="I905" s="2" t="s">
        <v>313</v>
      </c>
      <c r="J905" s="9">
        <v>200</v>
      </c>
      <c r="K905" s="9">
        <v>1169</v>
      </c>
      <c r="L905" s="5">
        <v>43</v>
      </c>
      <c r="M905" s="5">
        <v>1</v>
      </c>
      <c r="N905" s="5">
        <v>30.69</v>
      </c>
      <c r="O905" s="5">
        <v>43.29</v>
      </c>
      <c r="P905" s="5">
        <v>3.68</v>
      </c>
      <c r="Q905" s="5">
        <v>0.71</v>
      </c>
      <c r="R905" s="5">
        <v>30.69</v>
      </c>
      <c r="S905" s="5">
        <v>3800</v>
      </c>
    </row>
    <row r="906" spans="1:19">
      <c r="A906" s="2" t="s">
        <v>3695</v>
      </c>
      <c r="B906" s="2" t="s">
        <v>1046</v>
      </c>
      <c r="C906" s="2" t="s">
        <v>3696</v>
      </c>
      <c r="D906" s="2" t="s">
        <v>3697</v>
      </c>
      <c r="E906" s="2" t="s">
        <v>56</v>
      </c>
      <c r="F906" s="2" t="s">
        <v>3698</v>
      </c>
      <c r="G906" s="2" t="s">
        <v>87</v>
      </c>
      <c r="H906" s="2" t="s">
        <v>26</v>
      </c>
      <c r="I906" s="2" t="s">
        <v>120</v>
      </c>
      <c r="J906" s="9">
        <v>600</v>
      </c>
      <c r="K906" s="9">
        <v>902</v>
      </c>
      <c r="L906" s="5">
        <v>32</v>
      </c>
      <c r="M906" s="5">
        <v>2</v>
      </c>
      <c r="N906" s="5">
        <v>18.850000000000001</v>
      </c>
      <c r="O906" s="5">
        <v>137.22999999999999</v>
      </c>
      <c r="P906" s="5">
        <v>3.55</v>
      </c>
      <c r="Q906" s="5">
        <v>0.59</v>
      </c>
      <c r="R906" s="5">
        <v>9.43</v>
      </c>
      <c r="S906" s="5">
        <v>1500</v>
      </c>
    </row>
    <row r="907" spans="1:19">
      <c r="A907" s="2" t="s">
        <v>3699</v>
      </c>
      <c r="B907" s="2" t="s">
        <v>3700</v>
      </c>
      <c r="C907" s="2" t="s">
        <v>3144</v>
      </c>
      <c r="D907" s="2" t="s">
        <v>3701</v>
      </c>
      <c r="E907" s="2" t="s">
        <v>40</v>
      </c>
      <c r="F907" s="2" t="s">
        <v>3702</v>
      </c>
      <c r="G907" s="2" t="s">
        <v>65</v>
      </c>
      <c r="H907" s="2" t="s">
        <v>26</v>
      </c>
      <c r="I907" s="2" t="s">
        <v>35</v>
      </c>
      <c r="J907" s="9">
        <v>500</v>
      </c>
      <c r="K907" s="9">
        <v>1024</v>
      </c>
      <c r="L907" s="5">
        <v>29</v>
      </c>
      <c r="M907" s="5">
        <v>1</v>
      </c>
      <c r="N907" s="5">
        <v>14.25</v>
      </c>
      <c r="O907" s="5">
        <v>70.97</v>
      </c>
      <c r="P907" s="5">
        <v>2.83</v>
      </c>
      <c r="Q907" s="5">
        <v>0.49</v>
      </c>
      <c r="R907" s="5">
        <v>14.25</v>
      </c>
      <c r="S907" s="5">
        <v>2816</v>
      </c>
    </row>
    <row r="908" spans="1:19">
      <c r="A908" s="2" t="s">
        <v>3703</v>
      </c>
      <c r="B908" s="2" t="s">
        <v>1816</v>
      </c>
      <c r="C908" s="2" t="s">
        <v>3704</v>
      </c>
      <c r="D908" s="2" t="s">
        <v>3705</v>
      </c>
      <c r="E908" s="2" t="s">
        <v>432</v>
      </c>
      <c r="F908" s="2" t="s">
        <v>3706</v>
      </c>
      <c r="G908" s="2" t="s">
        <v>87</v>
      </c>
      <c r="H908" s="2" t="s">
        <v>26</v>
      </c>
      <c r="I908" s="2" t="s">
        <v>217</v>
      </c>
      <c r="J908" s="9">
        <v>800</v>
      </c>
      <c r="K908" s="9">
        <v>1727</v>
      </c>
      <c r="L908" s="5">
        <v>74</v>
      </c>
      <c r="M908" s="5">
        <v>8</v>
      </c>
      <c r="N908" s="5">
        <v>29.82</v>
      </c>
      <c r="O908" s="5">
        <v>460.53</v>
      </c>
      <c r="P908" s="5">
        <v>4.28</v>
      </c>
      <c r="Q908" s="5">
        <v>0.4</v>
      </c>
      <c r="R908" s="5">
        <v>3.73</v>
      </c>
      <c r="S908" s="5">
        <v>2438</v>
      </c>
    </row>
    <row r="909" spans="1:19">
      <c r="A909" s="2" t="s">
        <v>3707</v>
      </c>
      <c r="B909" s="2" t="s">
        <v>3708</v>
      </c>
      <c r="C909" s="2" t="s">
        <v>3709</v>
      </c>
      <c r="D909" s="2" t="s">
        <v>3710</v>
      </c>
      <c r="E909" s="2" t="s">
        <v>432</v>
      </c>
      <c r="F909" s="2" t="s">
        <v>512</v>
      </c>
      <c r="G909" s="2" t="s">
        <v>167</v>
      </c>
      <c r="H909" s="2" t="s">
        <v>26</v>
      </c>
      <c r="I909" s="2" t="s">
        <v>155</v>
      </c>
      <c r="J909" s="9">
        <v>800</v>
      </c>
      <c r="K909" s="9">
        <v>1791</v>
      </c>
      <c r="L909" s="5">
        <v>33</v>
      </c>
      <c r="M909" s="5">
        <v>1</v>
      </c>
      <c r="N909" s="5">
        <v>25.87</v>
      </c>
      <c r="O909" s="5">
        <v>41.47</v>
      </c>
      <c r="P909" s="5">
        <v>1.84</v>
      </c>
      <c r="Q909" s="5">
        <v>0.78</v>
      </c>
      <c r="R909" s="5">
        <v>25.87</v>
      </c>
      <c r="S909" s="5">
        <v>1999</v>
      </c>
    </row>
    <row r="910" spans="1:19">
      <c r="A910" s="2" t="s">
        <v>3711</v>
      </c>
      <c r="B910" s="2" t="s">
        <v>2833</v>
      </c>
      <c r="C910" s="2" t="s">
        <v>1168</v>
      </c>
      <c r="D910" s="2" t="s">
        <v>1439</v>
      </c>
      <c r="E910" s="2" t="s">
        <v>281</v>
      </c>
      <c r="F910" s="2" t="s">
        <v>3712</v>
      </c>
      <c r="G910" s="2" t="s">
        <v>161</v>
      </c>
      <c r="H910" s="2" t="s">
        <v>26</v>
      </c>
      <c r="I910" s="2" t="s">
        <v>27</v>
      </c>
      <c r="J910" s="9">
        <v>600</v>
      </c>
      <c r="K910" s="9">
        <v>504</v>
      </c>
      <c r="L910" s="5">
        <v>17</v>
      </c>
      <c r="M910" s="5">
        <v>1</v>
      </c>
      <c r="N910" s="5">
        <v>9.0299999999999994</v>
      </c>
      <c r="O910" s="5">
        <v>47.39</v>
      </c>
      <c r="P910" s="5">
        <v>3.37</v>
      </c>
      <c r="Q910" s="5">
        <v>0.53</v>
      </c>
      <c r="R910" s="5">
        <v>9.0299999999999994</v>
      </c>
      <c r="S910" s="5">
        <v>3500</v>
      </c>
    </row>
    <row r="911" spans="1:19">
      <c r="A911" s="2" t="s">
        <v>3713</v>
      </c>
      <c r="B911" s="2" t="s">
        <v>3714</v>
      </c>
      <c r="C911" s="2" t="s">
        <v>3715</v>
      </c>
      <c r="D911" s="2" t="s">
        <v>359</v>
      </c>
      <c r="E911" s="2" t="s">
        <v>40</v>
      </c>
      <c r="F911" s="2" t="s">
        <v>3716</v>
      </c>
      <c r="G911" s="2" t="s">
        <v>58</v>
      </c>
      <c r="H911" s="2" t="s">
        <v>26</v>
      </c>
      <c r="I911" s="2" t="s">
        <v>356</v>
      </c>
      <c r="J911" s="9">
        <v>300</v>
      </c>
      <c r="K911" s="9">
        <v>1525</v>
      </c>
      <c r="L911" s="5">
        <v>64</v>
      </c>
      <c r="M911" s="5">
        <v>0</v>
      </c>
      <c r="N911" s="5">
        <v>30.11</v>
      </c>
      <c r="O911" s="5">
        <v>0</v>
      </c>
      <c r="P911" s="5">
        <v>4.2</v>
      </c>
      <c r="Q911" s="5">
        <v>0.47</v>
      </c>
      <c r="R911" s="5">
        <v>0</v>
      </c>
      <c r="S911" s="5">
        <v>3250</v>
      </c>
    </row>
    <row r="912" spans="1:19">
      <c r="A912" s="2" t="s">
        <v>3717</v>
      </c>
      <c r="B912" s="2" t="s">
        <v>3718</v>
      </c>
      <c r="C912" s="2" t="s">
        <v>3619</v>
      </c>
      <c r="D912" s="2" t="s">
        <v>251</v>
      </c>
      <c r="E912" s="2" t="s">
        <v>23</v>
      </c>
      <c r="F912" s="2" t="s">
        <v>3719</v>
      </c>
      <c r="G912" s="2" t="s">
        <v>344</v>
      </c>
      <c r="H912" s="2" t="s">
        <v>26</v>
      </c>
      <c r="I912" s="2" t="s">
        <v>120</v>
      </c>
      <c r="J912" s="9">
        <v>600</v>
      </c>
      <c r="K912" s="9">
        <v>1414</v>
      </c>
      <c r="L912" s="5">
        <v>41</v>
      </c>
      <c r="M912" s="5">
        <v>1</v>
      </c>
      <c r="N912" s="5">
        <v>32.479999999999997</v>
      </c>
      <c r="O912" s="5">
        <v>73.650000000000006</v>
      </c>
      <c r="P912" s="5">
        <v>2.9</v>
      </c>
      <c r="Q912" s="5">
        <v>0.79</v>
      </c>
      <c r="R912" s="5">
        <v>32.479999999999997</v>
      </c>
      <c r="S912" s="5">
        <v>2302</v>
      </c>
    </row>
    <row r="913" spans="1:19">
      <c r="A913" s="2" t="s">
        <v>3720</v>
      </c>
      <c r="B913" s="2" t="s">
        <v>3721</v>
      </c>
      <c r="C913" s="2" t="s">
        <v>3722</v>
      </c>
      <c r="D913" s="2" t="s">
        <v>3723</v>
      </c>
      <c r="E913" s="2" t="s">
        <v>132</v>
      </c>
      <c r="F913" s="2" t="s">
        <v>3724</v>
      </c>
      <c r="G913" s="2" t="s">
        <v>94</v>
      </c>
      <c r="H913" s="2" t="s">
        <v>26</v>
      </c>
      <c r="I913" s="2" t="s">
        <v>382</v>
      </c>
      <c r="J913" s="9">
        <v>500</v>
      </c>
      <c r="K913" s="9">
        <v>1700</v>
      </c>
      <c r="L913" s="5">
        <v>33</v>
      </c>
      <c r="M913" s="5">
        <v>1</v>
      </c>
      <c r="N913" s="5">
        <v>23.05</v>
      </c>
      <c r="O913" s="5">
        <v>40.39</v>
      </c>
      <c r="P913" s="5">
        <v>1.94</v>
      </c>
      <c r="Q913" s="5">
        <v>0.7</v>
      </c>
      <c r="R913" s="5">
        <v>23.05</v>
      </c>
      <c r="S913" s="5">
        <v>3500</v>
      </c>
    </row>
    <row r="914" spans="1:19">
      <c r="A914" s="2" t="s">
        <v>3725</v>
      </c>
      <c r="B914" s="2" t="s">
        <v>3726</v>
      </c>
      <c r="C914" s="2" t="s">
        <v>3727</v>
      </c>
      <c r="D914" s="2" t="s">
        <v>144</v>
      </c>
      <c r="E914" s="2" t="s">
        <v>40</v>
      </c>
      <c r="F914" s="2" t="s">
        <v>3728</v>
      </c>
      <c r="G914" s="2" t="s">
        <v>65</v>
      </c>
      <c r="H914" s="2" t="s">
        <v>26</v>
      </c>
      <c r="I914" s="2" t="s">
        <v>183</v>
      </c>
      <c r="J914" s="9">
        <v>700</v>
      </c>
      <c r="K914" s="9">
        <v>2159</v>
      </c>
      <c r="L914" s="5">
        <v>57</v>
      </c>
      <c r="M914" s="5">
        <v>2</v>
      </c>
      <c r="N914" s="5">
        <v>43.13</v>
      </c>
      <c r="O914" s="5">
        <v>141.72</v>
      </c>
      <c r="P914" s="5">
        <v>2.64</v>
      </c>
      <c r="Q914" s="5">
        <v>0.76</v>
      </c>
      <c r="R914" s="5">
        <v>21.56</v>
      </c>
      <c r="S914" s="5">
        <v>2750</v>
      </c>
    </row>
    <row r="915" spans="1:19">
      <c r="A915" s="2" t="s">
        <v>3729</v>
      </c>
      <c r="B915" s="2" t="s">
        <v>3730</v>
      </c>
      <c r="C915" s="2" t="s">
        <v>3731</v>
      </c>
      <c r="D915" s="2" t="s">
        <v>829</v>
      </c>
      <c r="E915" s="2" t="s">
        <v>112</v>
      </c>
      <c r="F915" s="2" t="s">
        <v>3732</v>
      </c>
      <c r="G915" s="2" t="s">
        <v>150</v>
      </c>
      <c r="H915" s="2" t="s">
        <v>26</v>
      </c>
      <c r="I915" s="2" t="s">
        <v>27</v>
      </c>
      <c r="J915" s="9">
        <v>400</v>
      </c>
      <c r="K915" s="9">
        <v>2437</v>
      </c>
      <c r="L915" s="5">
        <v>99</v>
      </c>
      <c r="M915" s="5">
        <v>0</v>
      </c>
      <c r="N915" s="5">
        <v>56.24</v>
      </c>
      <c r="O915" s="5">
        <v>0</v>
      </c>
      <c r="P915" s="5">
        <v>4.0599999999999996</v>
      </c>
      <c r="Q915" s="5">
        <v>0.56999999999999995</v>
      </c>
      <c r="R915" s="5">
        <v>0</v>
      </c>
      <c r="S915" s="5">
        <v>9000</v>
      </c>
    </row>
    <row r="916" spans="1:19">
      <c r="A916" s="2" t="s">
        <v>3733</v>
      </c>
      <c r="B916" s="2" t="s">
        <v>295</v>
      </c>
      <c r="C916" s="2" t="s">
        <v>1295</v>
      </c>
      <c r="D916" s="2" t="s">
        <v>3734</v>
      </c>
      <c r="E916" s="2" t="s">
        <v>112</v>
      </c>
      <c r="F916" s="2" t="s">
        <v>3735</v>
      </c>
      <c r="G916" s="2" t="s">
        <v>65</v>
      </c>
      <c r="H916" s="2" t="s">
        <v>26</v>
      </c>
      <c r="I916" s="2" t="s">
        <v>59</v>
      </c>
      <c r="J916" s="9">
        <v>100</v>
      </c>
      <c r="K916" s="9">
        <v>1863</v>
      </c>
      <c r="L916" s="5">
        <v>80</v>
      </c>
      <c r="M916" s="5">
        <v>3</v>
      </c>
      <c r="N916" s="5">
        <v>40.619999999999997</v>
      </c>
      <c r="O916" s="5">
        <v>122.2</v>
      </c>
      <c r="P916" s="5">
        <v>4.29</v>
      </c>
      <c r="Q916" s="5">
        <v>0.51</v>
      </c>
      <c r="R916" s="5">
        <v>13.54</v>
      </c>
      <c r="S916" s="5">
        <v>1083</v>
      </c>
    </row>
    <row r="917" spans="1:19">
      <c r="A917" s="2" t="s">
        <v>3736</v>
      </c>
      <c r="B917" s="2" t="s">
        <v>3737</v>
      </c>
      <c r="C917" s="2" t="s">
        <v>1589</v>
      </c>
      <c r="D917" s="2" t="s">
        <v>3738</v>
      </c>
      <c r="E917" s="2" t="s">
        <v>118</v>
      </c>
      <c r="F917" s="2" t="s">
        <v>3739</v>
      </c>
      <c r="G917" s="2" t="s">
        <v>344</v>
      </c>
      <c r="H917" s="2" t="s">
        <v>26</v>
      </c>
      <c r="I917" s="2" t="s">
        <v>135</v>
      </c>
      <c r="J917" s="9">
        <v>400</v>
      </c>
      <c r="K917" s="9">
        <v>831</v>
      </c>
      <c r="L917" s="5">
        <v>33</v>
      </c>
      <c r="M917" s="5">
        <v>1</v>
      </c>
      <c r="N917" s="5">
        <v>25.25</v>
      </c>
      <c r="O917" s="5">
        <v>37.78</v>
      </c>
      <c r="P917" s="5">
        <v>3.97</v>
      </c>
      <c r="Q917" s="5">
        <v>0.77</v>
      </c>
      <c r="R917" s="5">
        <v>25.25</v>
      </c>
      <c r="S917" s="5">
        <v>4000</v>
      </c>
    </row>
    <row r="918" spans="1:19">
      <c r="A918" s="2" t="s">
        <v>3740</v>
      </c>
      <c r="B918" s="2" t="s">
        <v>3741</v>
      </c>
      <c r="C918" s="2" t="s">
        <v>3742</v>
      </c>
      <c r="D918" s="2" t="s">
        <v>1696</v>
      </c>
      <c r="E918" s="2" t="s">
        <v>635</v>
      </c>
      <c r="F918" s="2" t="s">
        <v>3743</v>
      </c>
      <c r="G918" s="2" t="s">
        <v>72</v>
      </c>
      <c r="H918" s="2" t="s">
        <v>26</v>
      </c>
      <c r="I918" s="2" t="s">
        <v>35</v>
      </c>
      <c r="J918" s="9">
        <v>100</v>
      </c>
      <c r="K918" s="9">
        <v>1202</v>
      </c>
      <c r="L918" s="5">
        <v>38</v>
      </c>
      <c r="M918" s="5">
        <v>0</v>
      </c>
      <c r="N918" s="5">
        <v>23.99</v>
      </c>
      <c r="O918" s="5">
        <v>0</v>
      </c>
      <c r="P918" s="5">
        <v>3.16</v>
      </c>
      <c r="Q918" s="5">
        <v>0.63</v>
      </c>
      <c r="R918" s="5">
        <v>0</v>
      </c>
      <c r="S918" s="5">
        <v>3000</v>
      </c>
    </row>
    <row r="919" spans="1:19">
      <c r="A919" s="2" t="s">
        <v>3744</v>
      </c>
      <c r="B919" s="2" t="s">
        <v>2889</v>
      </c>
      <c r="C919" s="2" t="s">
        <v>3745</v>
      </c>
      <c r="D919" s="2" t="s">
        <v>1696</v>
      </c>
      <c r="E919" s="2" t="s">
        <v>635</v>
      </c>
      <c r="F919" s="2" t="s">
        <v>3746</v>
      </c>
      <c r="G919" s="2" t="s">
        <v>134</v>
      </c>
      <c r="H919" s="2" t="s">
        <v>26</v>
      </c>
      <c r="I919" s="2" t="s">
        <v>35</v>
      </c>
      <c r="J919" s="9">
        <v>600</v>
      </c>
      <c r="K919" s="9">
        <v>2338</v>
      </c>
      <c r="L919" s="5">
        <v>43</v>
      </c>
      <c r="M919" s="5">
        <v>1</v>
      </c>
      <c r="N919" s="5">
        <v>34.32</v>
      </c>
      <c r="O919" s="5">
        <v>37.07</v>
      </c>
      <c r="P919" s="5">
        <v>1.84</v>
      </c>
      <c r="Q919" s="5">
        <v>0.8</v>
      </c>
      <c r="R919" s="5">
        <v>34.32</v>
      </c>
      <c r="S919" s="5">
        <v>1500</v>
      </c>
    </row>
    <row r="920" spans="1:19">
      <c r="A920" s="2" t="s">
        <v>3747</v>
      </c>
      <c r="B920" s="2" t="s">
        <v>3748</v>
      </c>
      <c r="C920" s="2" t="s">
        <v>606</v>
      </c>
      <c r="D920" s="2" t="s">
        <v>236</v>
      </c>
      <c r="E920" s="2" t="s">
        <v>237</v>
      </c>
      <c r="F920" s="2" t="s">
        <v>3749</v>
      </c>
      <c r="G920" s="2" t="s">
        <v>87</v>
      </c>
      <c r="H920" s="2" t="s">
        <v>26</v>
      </c>
      <c r="I920" s="2" t="s">
        <v>232</v>
      </c>
      <c r="J920" s="9">
        <v>500</v>
      </c>
      <c r="K920" s="9">
        <v>1220</v>
      </c>
      <c r="L920" s="5">
        <v>38</v>
      </c>
      <c r="M920" s="5">
        <v>3</v>
      </c>
      <c r="N920" s="5">
        <v>27.63</v>
      </c>
      <c r="O920" s="5">
        <v>222.68</v>
      </c>
      <c r="P920" s="5">
        <v>3.11</v>
      </c>
      <c r="Q920" s="5">
        <v>0.73</v>
      </c>
      <c r="R920" s="5">
        <v>9.2100000000000009</v>
      </c>
      <c r="S920" s="5">
        <v>3000</v>
      </c>
    </row>
    <row r="921" spans="1:19">
      <c r="A921" s="2" t="s">
        <v>3750</v>
      </c>
      <c r="B921" s="2" t="s">
        <v>658</v>
      </c>
      <c r="C921" s="2" t="s">
        <v>3751</v>
      </c>
      <c r="D921" s="2" t="s">
        <v>1040</v>
      </c>
      <c r="E921" s="2" t="s">
        <v>112</v>
      </c>
      <c r="F921" s="2" t="s">
        <v>3752</v>
      </c>
      <c r="G921" s="2" t="s">
        <v>260</v>
      </c>
      <c r="H921" s="2" t="s">
        <v>26</v>
      </c>
      <c r="I921" s="2" t="s">
        <v>135</v>
      </c>
      <c r="J921" s="9">
        <v>1000</v>
      </c>
      <c r="K921" s="9">
        <v>2099</v>
      </c>
      <c r="L921" s="5">
        <v>48</v>
      </c>
      <c r="M921" s="5">
        <v>2</v>
      </c>
      <c r="N921" s="5">
        <v>37.72</v>
      </c>
      <c r="O921" s="5">
        <v>125.91</v>
      </c>
      <c r="P921" s="5">
        <v>2.29</v>
      </c>
      <c r="Q921" s="5">
        <v>0.79</v>
      </c>
      <c r="R921" s="5">
        <v>18.86</v>
      </c>
      <c r="S921" s="5">
        <v>2000</v>
      </c>
    </row>
    <row r="922" spans="1:19">
      <c r="A922" s="2" t="s">
        <v>3753</v>
      </c>
      <c r="B922" s="2" t="s">
        <v>3754</v>
      </c>
      <c r="C922" s="2" t="s">
        <v>3755</v>
      </c>
      <c r="D922" s="2" t="s">
        <v>3756</v>
      </c>
      <c r="E922" s="2" t="s">
        <v>112</v>
      </c>
      <c r="F922" s="2" t="s">
        <v>3757</v>
      </c>
      <c r="G922" s="2" t="s">
        <v>50</v>
      </c>
      <c r="H922" s="2" t="s">
        <v>26</v>
      </c>
      <c r="I922" s="2" t="s">
        <v>155</v>
      </c>
      <c r="J922" s="9">
        <v>100</v>
      </c>
      <c r="K922" s="9">
        <v>2172</v>
      </c>
      <c r="L922" s="5">
        <v>87</v>
      </c>
      <c r="M922" s="5">
        <v>3</v>
      </c>
      <c r="N922" s="5">
        <v>70.34</v>
      </c>
      <c r="O922" s="5">
        <v>105.26</v>
      </c>
      <c r="P922" s="5">
        <v>4.01</v>
      </c>
      <c r="Q922" s="5">
        <v>0.81</v>
      </c>
      <c r="R922" s="5">
        <v>23.45</v>
      </c>
      <c r="S922" s="5">
        <v>1980</v>
      </c>
    </row>
    <row r="923" spans="1:19">
      <c r="A923" s="2" t="s">
        <v>3758</v>
      </c>
      <c r="B923" s="2" t="s">
        <v>3195</v>
      </c>
      <c r="C923" s="2" t="s">
        <v>3759</v>
      </c>
      <c r="D923" s="2" t="s">
        <v>3760</v>
      </c>
      <c r="E923" s="2" t="s">
        <v>112</v>
      </c>
      <c r="F923" s="2" t="s">
        <v>3761</v>
      </c>
      <c r="G923" s="2" t="s">
        <v>167</v>
      </c>
      <c r="H923" s="2" t="s">
        <v>26</v>
      </c>
      <c r="I923" s="2" t="s">
        <v>43</v>
      </c>
      <c r="J923" s="9">
        <v>200</v>
      </c>
      <c r="K923" s="9">
        <v>1433</v>
      </c>
      <c r="L923" s="5">
        <v>53</v>
      </c>
      <c r="M923" s="5">
        <v>0</v>
      </c>
      <c r="N923" s="5">
        <v>29.11</v>
      </c>
      <c r="O923" s="5">
        <v>0</v>
      </c>
      <c r="P923" s="5">
        <v>3.7</v>
      </c>
      <c r="Q923" s="5">
        <v>0.55000000000000004</v>
      </c>
      <c r="R923" s="5">
        <v>0</v>
      </c>
      <c r="S923" s="5">
        <v>2400</v>
      </c>
    </row>
    <row r="924" spans="1:19">
      <c r="A924" s="2" t="s">
        <v>3762</v>
      </c>
      <c r="B924" s="2" t="s">
        <v>1866</v>
      </c>
      <c r="C924" s="2" t="s">
        <v>3763</v>
      </c>
      <c r="D924" s="2" t="s">
        <v>1035</v>
      </c>
      <c r="E924" s="2" t="s">
        <v>492</v>
      </c>
      <c r="F924" s="2" t="s">
        <v>3764</v>
      </c>
      <c r="G924" s="2" t="s">
        <v>34</v>
      </c>
      <c r="H924" s="2" t="s">
        <v>26</v>
      </c>
      <c r="I924" s="2" t="s">
        <v>27</v>
      </c>
      <c r="J924" s="9">
        <v>500</v>
      </c>
      <c r="K924" s="9">
        <v>1652</v>
      </c>
      <c r="L924" s="5">
        <v>51</v>
      </c>
      <c r="M924" s="5">
        <v>1</v>
      </c>
      <c r="N924" s="5">
        <v>22.67</v>
      </c>
      <c r="O924" s="5">
        <v>58.45</v>
      </c>
      <c r="P924" s="5">
        <v>3.09</v>
      </c>
      <c r="Q924" s="5">
        <v>0.44</v>
      </c>
      <c r="R924" s="5">
        <v>22.67</v>
      </c>
      <c r="S924" s="5">
        <v>2306</v>
      </c>
    </row>
    <row r="925" spans="1:19">
      <c r="A925" s="2" t="s">
        <v>3765</v>
      </c>
      <c r="B925" s="2" t="s">
        <v>1033</v>
      </c>
      <c r="C925" s="2" t="s">
        <v>3766</v>
      </c>
      <c r="D925" s="2" t="s">
        <v>602</v>
      </c>
      <c r="E925" s="2" t="s">
        <v>40</v>
      </c>
      <c r="F925" s="2" t="s">
        <v>3767</v>
      </c>
      <c r="G925" s="2" t="s">
        <v>34</v>
      </c>
      <c r="H925" s="2" t="s">
        <v>26</v>
      </c>
      <c r="I925" s="2" t="s">
        <v>155</v>
      </c>
      <c r="J925" s="9">
        <v>700</v>
      </c>
      <c r="K925" s="9">
        <v>1009</v>
      </c>
      <c r="L925" s="5">
        <v>32</v>
      </c>
      <c r="M925" s="5">
        <v>1</v>
      </c>
      <c r="N925" s="5">
        <v>21.81</v>
      </c>
      <c r="O925" s="5">
        <v>65.73</v>
      </c>
      <c r="P925" s="5">
        <v>3.17</v>
      </c>
      <c r="Q925" s="5">
        <v>0.68</v>
      </c>
      <c r="R925" s="5">
        <v>21.81</v>
      </c>
      <c r="S925" s="5">
        <v>1500</v>
      </c>
    </row>
    <row r="926" spans="1:19">
      <c r="A926" s="2" t="s">
        <v>3768</v>
      </c>
      <c r="B926" s="2" t="s">
        <v>3769</v>
      </c>
      <c r="C926" s="2" t="s">
        <v>3770</v>
      </c>
      <c r="D926" s="2" t="s">
        <v>2134</v>
      </c>
      <c r="E926" s="2" t="s">
        <v>118</v>
      </c>
      <c r="F926" s="2" t="s">
        <v>3771</v>
      </c>
      <c r="G926" s="2" t="s">
        <v>344</v>
      </c>
      <c r="H926" s="2" t="s">
        <v>26</v>
      </c>
      <c r="I926" s="2" t="s">
        <v>43</v>
      </c>
      <c r="J926" s="9">
        <v>100</v>
      </c>
      <c r="K926" s="9">
        <v>1958</v>
      </c>
      <c r="L926" s="5">
        <v>37</v>
      </c>
      <c r="M926" s="5">
        <v>3</v>
      </c>
      <c r="N926" s="5">
        <v>19.25</v>
      </c>
      <c r="O926" s="5">
        <v>129.65</v>
      </c>
      <c r="P926" s="5">
        <v>1.89</v>
      </c>
      <c r="Q926" s="5">
        <v>0.52</v>
      </c>
      <c r="R926" s="5">
        <v>6.42</v>
      </c>
      <c r="S926" s="5">
        <v>3600</v>
      </c>
    </row>
    <row r="927" spans="1:19">
      <c r="A927" s="2" t="s">
        <v>3772</v>
      </c>
      <c r="B927" s="2" t="s">
        <v>3773</v>
      </c>
      <c r="C927" s="2" t="s">
        <v>2747</v>
      </c>
      <c r="D927" s="2" t="s">
        <v>117</v>
      </c>
      <c r="E927" s="2" t="s">
        <v>118</v>
      </c>
      <c r="F927" s="2" t="s">
        <v>3774</v>
      </c>
      <c r="G927" s="2" t="s">
        <v>72</v>
      </c>
      <c r="H927" s="2" t="s">
        <v>26</v>
      </c>
      <c r="I927" s="2" t="s">
        <v>183</v>
      </c>
      <c r="J927" s="9">
        <v>800</v>
      </c>
      <c r="K927" s="9">
        <v>2009</v>
      </c>
      <c r="L927" s="5">
        <v>56</v>
      </c>
      <c r="M927" s="5">
        <v>5</v>
      </c>
      <c r="N927" s="5">
        <v>34.22</v>
      </c>
      <c r="O927" s="5">
        <v>237.17</v>
      </c>
      <c r="P927" s="5">
        <v>2.79</v>
      </c>
      <c r="Q927" s="5">
        <v>0.61</v>
      </c>
      <c r="R927" s="5">
        <v>6.84</v>
      </c>
      <c r="S927" s="5">
        <v>2500</v>
      </c>
    </row>
    <row r="928" spans="1:19">
      <c r="A928" s="2" t="s">
        <v>3775</v>
      </c>
      <c r="B928" s="2" t="s">
        <v>2976</v>
      </c>
      <c r="C928" s="2" t="s">
        <v>3269</v>
      </c>
      <c r="D928" s="2" t="s">
        <v>175</v>
      </c>
      <c r="E928" s="2" t="s">
        <v>23</v>
      </c>
      <c r="F928" s="2" t="s">
        <v>3776</v>
      </c>
      <c r="G928" s="2" t="s">
        <v>167</v>
      </c>
      <c r="H928" s="2" t="s">
        <v>26</v>
      </c>
      <c r="I928" s="2" t="s">
        <v>313</v>
      </c>
      <c r="J928" s="9">
        <v>300</v>
      </c>
      <c r="K928" s="9">
        <v>1792</v>
      </c>
      <c r="L928" s="5">
        <v>45</v>
      </c>
      <c r="M928" s="5">
        <v>1</v>
      </c>
      <c r="N928" s="5">
        <v>24.5</v>
      </c>
      <c r="O928" s="5">
        <v>72.39</v>
      </c>
      <c r="P928" s="5">
        <v>2.5099999999999998</v>
      </c>
      <c r="Q928" s="5">
        <v>0.54</v>
      </c>
      <c r="R928" s="5">
        <v>24.5</v>
      </c>
      <c r="S928" s="5">
        <v>3500</v>
      </c>
    </row>
    <row r="929" spans="1:19">
      <c r="A929" s="2" t="s">
        <v>3777</v>
      </c>
      <c r="B929" s="2" t="s">
        <v>3778</v>
      </c>
      <c r="C929" s="2" t="s">
        <v>1262</v>
      </c>
      <c r="D929" s="2" t="s">
        <v>3779</v>
      </c>
      <c r="E929" s="2" t="s">
        <v>85</v>
      </c>
      <c r="F929" s="2" t="s">
        <v>3780</v>
      </c>
      <c r="G929" s="2" t="s">
        <v>190</v>
      </c>
      <c r="H929" s="2" t="s">
        <v>26</v>
      </c>
      <c r="I929" s="2" t="s">
        <v>120</v>
      </c>
      <c r="J929" s="9">
        <v>100</v>
      </c>
      <c r="K929" s="9">
        <v>1068</v>
      </c>
      <c r="L929" s="5">
        <v>44</v>
      </c>
      <c r="M929" s="5">
        <v>0</v>
      </c>
      <c r="N929" s="5">
        <v>33.229999999999997</v>
      </c>
      <c r="O929" s="5">
        <v>0</v>
      </c>
      <c r="P929" s="5">
        <v>4.12</v>
      </c>
      <c r="Q929" s="5">
        <v>0.76</v>
      </c>
      <c r="R929" s="5">
        <v>0</v>
      </c>
      <c r="S929" s="5">
        <v>2000</v>
      </c>
    </row>
    <row r="930" spans="1:19">
      <c r="A930" s="2" t="s">
        <v>3781</v>
      </c>
      <c r="B930" s="2" t="s">
        <v>3782</v>
      </c>
      <c r="C930" s="2" t="s">
        <v>3783</v>
      </c>
      <c r="D930" s="2" t="s">
        <v>2124</v>
      </c>
      <c r="E930" s="2" t="s">
        <v>85</v>
      </c>
      <c r="F930" s="2" t="s">
        <v>3037</v>
      </c>
      <c r="G930" s="2" t="s">
        <v>150</v>
      </c>
      <c r="H930" s="2" t="s">
        <v>26</v>
      </c>
      <c r="I930" s="2" t="s">
        <v>127</v>
      </c>
      <c r="J930" s="9">
        <v>300</v>
      </c>
      <c r="K930" s="9">
        <v>1127</v>
      </c>
      <c r="L930" s="5">
        <v>36</v>
      </c>
      <c r="M930" s="5">
        <v>3</v>
      </c>
      <c r="N930" s="5">
        <v>18.399999999999999</v>
      </c>
      <c r="O930" s="5">
        <v>108.13</v>
      </c>
      <c r="P930" s="5">
        <v>3.19</v>
      </c>
      <c r="Q930" s="5">
        <v>0.51</v>
      </c>
      <c r="R930" s="5">
        <v>6.13</v>
      </c>
      <c r="S930" s="5">
        <v>2400</v>
      </c>
    </row>
    <row r="931" spans="1:19">
      <c r="A931" s="2" t="s">
        <v>3784</v>
      </c>
      <c r="B931" s="2" t="s">
        <v>3785</v>
      </c>
      <c r="C931" s="2" t="s">
        <v>3786</v>
      </c>
      <c r="D931" s="2" t="s">
        <v>3787</v>
      </c>
      <c r="E931" s="2" t="s">
        <v>850</v>
      </c>
      <c r="F931" s="2" t="s">
        <v>3788</v>
      </c>
      <c r="G931" s="2" t="s">
        <v>253</v>
      </c>
      <c r="H931" s="2" t="s">
        <v>26</v>
      </c>
      <c r="I931" s="2" t="s">
        <v>217</v>
      </c>
      <c r="J931" s="9">
        <v>800</v>
      </c>
      <c r="K931" s="9">
        <v>1853</v>
      </c>
      <c r="L931" s="5">
        <v>69</v>
      </c>
      <c r="M931" s="5">
        <v>3</v>
      </c>
      <c r="N931" s="5">
        <v>33.729999999999997</v>
      </c>
      <c r="O931" s="5">
        <v>212.08</v>
      </c>
      <c r="P931" s="5">
        <v>3.72</v>
      </c>
      <c r="Q931" s="5">
        <v>0.49</v>
      </c>
      <c r="R931" s="5">
        <v>11.24</v>
      </c>
      <c r="S931" s="5">
        <v>1500</v>
      </c>
    </row>
    <row r="932" spans="1:19">
      <c r="A932" s="2" t="s">
        <v>3789</v>
      </c>
      <c r="B932" s="2" t="s">
        <v>3790</v>
      </c>
      <c r="C932" s="2" t="s">
        <v>3791</v>
      </c>
      <c r="D932" s="2" t="s">
        <v>144</v>
      </c>
      <c r="E932" s="2" t="s">
        <v>32</v>
      </c>
      <c r="F932" s="2" t="s">
        <v>1141</v>
      </c>
      <c r="G932" s="2" t="s">
        <v>167</v>
      </c>
      <c r="H932" s="2" t="s">
        <v>26</v>
      </c>
      <c r="I932" s="2" t="s">
        <v>162</v>
      </c>
      <c r="J932" s="9">
        <v>700</v>
      </c>
      <c r="K932" s="9">
        <v>1924</v>
      </c>
      <c r="L932" s="5">
        <v>85</v>
      </c>
      <c r="M932" s="5">
        <v>0</v>
      </c>
      <c r="N932" s="5">
        <v>35.08</v>
      </c>
      <c r="O932" s="5">
        <v>0</v>
      </c>
      <c r="P932" s="5">
        <v>4.42</v>
      </c>
      <c r="Q932" s="5">
        <v>0.41</v>
      </c>
      <c r="R932" s="5">
        <v>0</v>
      </c>
      <c r="S932" s="5">
        <v>4300</v>
      </c>
    </row>
    <row r="933" spans="1:19">
      <c r="A933" s="2" t="s">
        <v>3792</v>
      </c>
      <c r="B933" s="2" t="s">
        <v>1167</v>
      </c>
      <c r="C933" s="2" t="s">
        <v>951</v>
      </c>
      <c r="D933" s="2" t="s">
        <v>3793</v>
      </c>
      <c r="E933" s="2" t="s">
        <v>132</v>
      </c>
      <c r="F933" s="2" t="s">
        <v>343</v>
      </c>
      <c r="G933" s="2" t="s">
        <v>50</v>
      </c>
      <c r="H933" s="2" t="s">
        <v>26</v>
      </c>
      <c r="I933" s="2" t="s">
        <v>382</v>
      </c>
      <c r="J933" s="9">
        <v>600</v>
      </c>
      <c r="K933" s="9">
        <v>1962</v>
      </c>
      <c r="L933" s="5">
        <v>41</v>
      </c>
      <c r="M933" s="5">
        <v>1</v>
      </c>
      <c r="N933" s="5">
        <v>32.340000000000003</v>
      </c>
      <c r="O933" s="5">
        <v>52.87</v>
      </c>
      <c r="P933" s="5">
        <v>2.09</v>
      </c>
      <c r="Q933" s="5">
        <v>0.79</v>
      </c>
      <c r="R933" s="5">
        <v>32.340000000000003</v>
      </c>
      <c r="S933" s="5">
        <v>4200</v>
      </c>
    </row>
    <row r="934" spans="1:19">
      <c r="A934" s="2" t="s">
        <v>3794</v>
      </c>
      <c r="B934" s="2" t="s">
        <v>539</v>
      </c>
      <c r="C934" s="2" t="s">
        <v>3795</v>
      </c>
      <c r="D934" s="2" t="s">
        <v>117</v>
      </c>
      <c r="E934" s="2" t="s">
        <v>118</v>
      </c>
      <c r="F934" s="2" t="s">
        <v>3796</v>
      </c>
      <c r="G934" s="2" t="s">
        <v>344</v>
      </c>
      <c r="H934" s="2" t="s">
        <v>26</v>
      </c>
      <c r="I934" s="2" t="s">
        <v>699</v>
      </c>
      <c r="J934" s="9">
        <v>500</v>
      </c>
      <c r="K934" s="9">
        <v>2250</v>
      </c>
      <c r="L934" s="5">
        <v>39</v>
      </c>
      <c r="M934" s="5">
        <v>4</v>
      </c>
      <c r="N934" s="5">
        <v>31.35</v>
      </c>
      <c r="O934" s="5">
        <v>182.56</v>
      </c>
      <c r="P934" s="5">
        <v>1.73</v>
      </c>
      <c r="Q934" s="5">
        <v>0.8</v>
      </c>
      <c r="R934" s="5">
        <v>7.84</v>
      </c>
      <c r="S934" s="5">
        <v>1876</v>
      </c>
    </row>
    <row r="935" spans="1:19">
      <c r="A935" s="2" t="s">
        <v>3797</v>
      </c>
      <c r="B935" s="2" t="s">
        <v>3798</v>
      </c>
      <c r="C935" s="2" t="s">
        <v>3799</v>
      </c>
      <c r="D935" s="2" t="s">
        <v>597</v>
      </c>
      <c r="E935" s="2" t="s">
        <v>237</v>
      </c>
      <c r="F935" s="2" t="s">
        <v>3800</v>
      </c>
      <c r="G935" s="2" t="s">
        <v>42</v>
      </c>
      <c r="H935" s="2" t="s">
        <v>26</v>
      </c>
      <c r="I935" s="2" t="s">
        <v>135</v>
      </c>
      <c r="J935" s="9">
        <v>500</v>
      </c>
      <c r="K935" s="9">
        <v>1326</v>
      </c>
      <c r="L935" s="5">
        <v>52</v>
      </c>
      <c r="M935" s="5">
        <v>0</v>
      </c>
      <c r="N935" s="5">
        <v>27.66</v>
      </c>
      <c r="O935" s="5">
        <v>0</v>
      </c>
      <c r="P935" s="5">
        <v>3.92</v>
      </c>
      <c r="Q935" s="5">
        <v>0.53</v>
      </c>
      <c r="R935" s="5">
        <v>0</v>
      </c>
      <c r="S935" s="5">
        <v>1500</v>
      </c>
    </row>
    <row r="936" spans="1:19">
      <c r="A936" s="2" t="s">
        <v>3801</v>
      </c>
      <c r="B936" s="2" t="s">
        <v>225</v>
      </c>
      <c r="C936" s="2" t="s">
        <v>3802</v>
      </c>
      <c r="D936" s="2" t="s">
        <v>3803</v>
      </c>
      <c r="E936" s="2" t="s">
        <v>32</v>
      </c>
      <c r="F936" s="2" t="s">
        <v>3804</v>
      </c>
      <c r="G936" s="2" t="s">
        <v>102</v>
      </c>
      <c r="H936" s="2" t="s">
        <v>26</v>
      </c>
      <c r="I936" s="2" t="s">
        <v>162</v>
      </c>
      <c r="J936" s="9">
        <v>700</v>
      </c>
      <c r="K936" s="9">
        <v>2380</v>
      </c>
      <c r="L936" s="5">
        <v>87</v>
      </c>
      <c r="M936" s="5">
        <v>0</v>
      </c>
      <c r="N936" s="5">
        <v>37.36</v>
      </c>
      <c r="O936" s="5">
        <v>0</v>
      </c>
      <c r="P936" s="5">
        <v>3.66</v>
      </c>
      <c r="Q936" s="5">
        <v>0.43</v>
      </c>
      <c r="R936" s="5">
        <v>0</v>
      </c>
      <c r="S936" s="5">
        <v>8667</v>
      </c>
    </row>
    <row r="937" spans="1:19">
      <c r="A937" s="2" t="s">
        <v>3805</v>
      </c>
      <c r="B937" s="2" t="s">
        <v>3806</v>
      </c>
      <c r="C937" s="2" t="s">
        <v>3807</v>
      </c>
      <c r="D937" s="2" t="s">
        <v>99</v>
      </c>
      <c r="E937" s="2" t="s">
        <v>100</v>
      </c>
      <c r="F937" s="2" t="s">
        <v>1532</v>
      </c>
      <c r="G937" s="2" t="s">
        <v>102</v>
      </c>
      <c r="H937" s="2" t="s">
        <v>26</v>
      </c>
      <c r="I937" s="2" t="s">
        <v>43</v>
      </c>
      <c r="J937" s="9">
        <v>400</v>
      </c>
      <c r="K937" s="9">
        <v>1196</v>
      </c>
      <c r="L937" s="5">
        <v>21</v>
      </c>
      <c r="M937" s="5">
        <v>0</v>
      </c>
      <c r="N937" s="5">
        <v>8.9</v>
      </c>
      <c r="O937" s="5">
        <v>0</v>
      </c>
      <c r="P937" s="5">
        <v>1.76</v>
      </c>
      <c r="Q937" s="5">
        <v>0.42</v>
      </c>
      <c r="R937" s="5">
        <v>0</v>
      </c>
      <c r="S937" s="5">
        <v>2689</v>
      </c>
    </row>
    <row r="938" spans="1:19">
      <c r="A938" s="2" t="s">
        <v>3808</v>
      </c>
      <c r="B938" s="2" t="s">
        <v>560</v>
      </c>
      <c r="C938" s="2" t="s">
        <v>1563</v>
      </c>
      <c r="D938" s="2" t="s">
        <v>3809</v>
      </c>
      <c r="E938" s="2" t="s">
        <v>56</v>
      </c>
      <c r="F938" s="2" t="s">
        <v>3810</v>
      </c>
      <c r="G938" s="2" t="s">
        <v>34</v>
      </c>
      <c r="H938" s="2" t="s">
        <v>26</v>
      </c>
      <c r="I938" s="2" t="s">
        <v>80</v>
      </c>
      <c r="J938" s="9">
        <v>1000</v>
      </c>
      <c r="K938" s="9">
        <v>1204</v>
      </c>
      <c r="L938" s="5">
        <v>26</v>
      </c>
      <c r="M938" s="5">
        <v>0</v>
      </c>
      <c r="N938" s="5">
        <v>20.72</v>
      </c>
      <c r="O938" s="5">
        <v>0</v>
      </c>
      <c r="P938" s="5">
        <v>2.16</v>
      </c>
      <c r="Q938" s="5">
        <v>0.8</v>
      </c>
      <c r="R938" s="5">
        <v>0</v>
      </c>
      <c r="S938" s="5">
        <v>2560</v>
      </c>
    </row>
    <row r="939" spans="1:19">
      <c r="A939" s="2" t="s">
        <v>3811</v>
      </c>
      <c r="B939" s="2" t="s">
        <v>3812</v>
      </c>
      <c r="C939" s="2" t="s">
        <v>813</v>
      </c>
      <c r="D939" s="2" t="s">
        <v>372</v>
      </c>
      <c r="E939" s="2" t="s">
        <v>373</v>
      </c>
      <c r="F939" s="2" t="s">
        <v>3813</v>
      </c>
      <c r="G939" s="2" t="s">
        <v>260</v>
      </c>
      <c r="H939" s="2" t="s">
        <v>26</v>
      </c>
      <c r="I939" s="2" t="s">
        <v>319</v>
      </c>
      <c r="J939" s="9">
        <v>600</v>
      </c>
      <c r="K939" s="9">
        <v>1301</v>
      </c>
      <c r="L939" s="5">
        <v>48</v>
      </c>
      <c r="M939" s="5">
        <v>3</v>
      </c>
      <c r="N939" s="5">
        <v>22.48</v>
      </c>
      <c r="O939" s="5">
        <v>175.09</v>
      </c>
      <c r="P939" s="5">
        <v>3.69</v>
      </c>
      <c r="Q939" s="5">
        <v>0.47</v>
      </c>
      <c r="R939" s="5">
        <v>7.49</v>
      </c>
      <c r="S939" s="5">
        <v>4000</v>
      </c>
    </row>
    <row r="940" spans="1:19">
      <c r="A940" s="2" t="s">
        <v>3814</v>
      </c>
      <c r="B940" s="2" t="s">
        <v>3815</v>
      </c>
      <c r="C940" s="2" t="s">
        <v>3816</v>
      </c>
      <c r="D940" s="2" t="s">
        <v>1593</v>
      </c>
      <c r="E940" s="2" t="s">
        <v>112</v>
      </c>
      <c r="F940" s="2" t="s">
        <v>3817</v>
      </c>
      <c r="G940" s="2" t="s">
        <v>87</v>
      </c>
      <c r="H940" s="2" t="s">
        <v>26</v>
      </c>
      <c r="I940" s="2" t="s">
        <v>88</v>
      </c>
      <c r="J940" s="9">
        <v>300</v>
      </c>
      <c r="K940" s="9">
        <v>1535</v>
      </c>
      <c r="L940" s="5">
        <v>31</v>
      </c>
      <c r="M940" s="5">
        <v>2</v>
      </c>
      <c r="N940" s="5">
        <v>18.739999999999998</v>
      </c>
      <c r="O940" s="5">
        <v>100.83</v>
      </c>
      <c r="P940" s="5">
        <v>2.02</v>
      </c>
      <c r="Q940" s="5">
        <v>0.6</v>
      </c>
      <c r="R940" s="5">
        <v>9.3699999999999992</v>
      </c>
      <c r="S940" s="5">
        <v>3300</v>
      </c>
    </row>
    <row r="941" spans="1:19">
      <c r="A941" s="2" t="s">
        <v>3818</v>
      </c>
      <c r="B941" s="2" t="s">
        <v>3819</v>
      </c>
      <c r="C941" s="2" t="s">
        <v>3820</v>
      </c>
      <c r="D941" s="2" t="s">
        <v>144</v>
      </c>
      <c r="E941" s="2" t="s">
        <v>40</v>
      </c>
      <c r="F941" s="2" t="s">
        <v>3821</v>
      </c>
      <c r="G941" s="2" t="s">
        <v>190</v>
      </c>
      <c r="H941" s="2" t="s">
        <v>26</v>
      </c>
      <c r="I941" s="2" t="s">
        <v>66</v>
      </c>
      <c r="J941" s="9">
        <v>700</v>
      </c>
      <c r="K941" s="9">
        <v>1506</v>
      </c>
      <c r="L941" s="5">
        <v>42</v>
      </c>
      <c r="M941" s="5">
        <v>1</v>
      </c>
      <c r="N941" s="5">
        <v>17.649999999999999</v>
      </c>
      <c r="O941" s="5">
        <v>66.13</v>
      </c>
      <c r="P941" s="5">
        <v>2.79</v>
      </c>
      <c r="Q941" s="5">
        <v>0.42</v>
      </c>
      <c r="R941" s="5">
        <v>17.649999999999999</v>
      </c>
      <c r="S941" s="5">
        <v>2800</v>
      </c>
    </row>
    <row r="942" spans="1:19">
      <c r="A942" s="2" t="s">
        <v>3822</v>
      </c>
      <c r="B942" s="2" t="s">
        <v>3823</v>
      </c>
      <c r="C942" s="2" t="s">
        <v>143</v>
      </c>
      <c r="D942" s="2" t="s">
        <v>236</v>
      </c>
      <c r="E942" s="2" t="s">
        <v>237</v>
      </c>
      <c r="F942" s="2" t="s">
        <v>3824</v>
      </c>
      <c r="G942" s="2" t="s">
        <v>65</v>
      </c>
      <c r="H942" s="2" t="s">
        <v>26</v>
      </c>
      <c r="I942" s="2" t="s">
        <v>127</v>
      </c>
      <c r="J942" s="9">
        <v>400</v>
      </c>
      <c r="K942" s="9">
        <v>1542</v>
      </c>
      <c r="L942" s="5">
        <v>62</v>
      </c>
      <c r="M942" s="5">
        <v>1</v>
      </c>
      <c r="N942" s="5">
        <v>30.21</v>
      </c>
      <c r="O942" s="5">
        <v>49.97</v>
      </c>
      <c r="P942" s="5">
        <v>4.0199999999999996</v>
      </c>
      <c r="Q942" s="5">
        <v>0.49</v>
      </c>
      <c r="R942" s="5">
        <v>30.21</v>
      </c>
      <c r="S942" s="5">
        <v>2800</v>
      </c>
    </row>
    <row r="943" spans="1:19">
      <c r="A943" s="2" t="s">
        <v>3825</v>
      </c>
      <c r="B943" s="2" t="s">
        <v>295</v>
      </c>
      <c r="C943" s="2" t="s">
        <v>2683</v>
      </c>
      <c r="D943" s="2" t="s">
        <v>1503</v>
      </c>
      <c r="E943" s="2" t="s">
        <v>40</v>
      </c>
      <c r="F943" s="2" t="s">
        <v>3826</v>
      </c>
      <c r="G943" s="2" t="s">
        <v>260</v>
      </c>
      <c r="H943" s="2" t="s">
        <v>26</v>
      </c>
      <c r="I943" s="2" t="s">
        <v>73</v>
      </c>
      <c r="J943" s="9">
        <v>100</v>
      </c>
      <c r="K943" s="9">
        <v>1125</v>
      </c>
      <c r="L943" s="5">
        <v>36</v>
      </c>
      <c r="M943" s="5">
        <v>1</v>
      </c>
      <c r="N943" s="5">
        <v>28.84</v>
      </c>
      <c r="O943" s="5">
        <v>36.42</v>
      </c>
      <c r="P943" s="5">
        <v>3.2</v>
      </c>
      <c r="Q943" s="5">
        <v>0.8</v>
      </c>
      <c r="R943" s="5">
        <v>28.84</v>
      </c>
      <c r="S943" s="5">
        <v>3792</v>
      </c>
    </row>
    <row r="944" spans="1:19">
      <c r="A944" s="2" t="s">
        <v>3827</v>
      </c>
      <c r="B944" s="2" t="s">
        <v>2330</v>
      </c>
      <c r="C944" s="2" t="s">
        <v>3828</v>
      </c>
      <c r="D944" s="2" t="s">
        <v>1010</v>
      </c>
      <c r="E944" s="2" t="s">
        <v>112</v>
      </c>
      <c r="F944" s="2" t="s">
        <v>3829</v>
      </c>
      <c r="G944" s="2" t="s">
        <v>312</v>
      </c>
      <c r="H944" s="2" t="s">
        <v>26</v>
      </c>
      <c r="I944" s="2" t="s">
        <v>66</v>
      </c>
      <c r="J944" s="9">
        <v>700</v>
      </c>
      <c r="K944" s="9">
        <v>768</v>
      </c>
      <c r="L944" s="5">
        <v>16</v>
      </c>
      <c r="M944" s="5">
        <v>0</v>
      </c>
      <c r="N944" s="5">
        <v>9.23</v>
      </c>
      <c r="O944" s="5">
        <v>0</v>
      </c>
      <c r="P944" s="5">
        <v>2.08</v>
      </c>
      <c r="Q944" s="5">
        <v>0.57999999999999996</v>
      </c>
      <c r="R944" s="5">
        <v>0</v>
      </c>
      <c r="S944" s="5">
        <v>1733</v>
      </c>
    </row>
    <row r="945" spans="1:19">
      <c r="A945" s="2" t="s">
        <v>3830</v>
      </c>
      <c r="B945" s="2" t="s">
        <v>3831</v>
      </c>
      <c r="C945" s="2" t="s">
        <v>3832</v>
      </c>
      <c r="D945" s="2" t="s">
        <v>3833</v>
      </c>
      <c r="E945" s="2" t="s">
        <v>118</v>
      </c>
      <c r="F945" s="2" t="s">
        <v>3834</v>
      </c>
      <c r="G945" s="2" t="s">
        <v>134</v>
      </c>
      <c r="H945" s="2" t="s">
        <v>26</v>
      </c>
      <c r="I945" s="2" t="s">
        <v>73</v>
      </c>
      <c r="J945" s="9">
        <v>1000</v>
      </c>
      <c r="K945" s="9">
        <v>1989</v>
      </c>
      <c r="L945" s="5">
        <v>59</v>
      </c>
      <c r="M945" s="5">
        <v>1</v>
      </c>
      <c r="N945" s="5">
        <v>48.92</v>
      </c>
      <c r="O945" s="5">
        <v>52.16</v>
      </c>
      <c r="P945" s="5">
        <v>2.97</v>
      </c>
      <c r="Q945" s="5">
        <v>0.83</v>
      </c>
      <c r="R945" s="5">
        <v>48.92</v>
      </c>
      <c r="S945" s="5">
        <v>1200</v>
      </c>
    </row>
    <row r="946" spans="1:19">
      <c r="A946" s="2" t="s">
        <v>3835</v>
      </c>
      <c r="B946" s="2" t="s">
        <v>3836</v>
      </c>
      <c r="C946" s="2" t="s">
        <v>3837</v>
      </c>
      <c r="D946" s="2" t="s">
        <v>3838</v>
      </c>
      <c r="E946" s="2" t="s">
        <v>23</v>
      </c>
      <c r="F946" s="2" t="s">
        <v>3839</v>
      </c>
      <c r="G946" s="2" t="s">
        <v>25</v>
      </c>
      <c r="H946" s="2" t="s">
        <v>26</v>
      </c>
      <c r="I946" s="2" t="s">
        <v>66</v>
      </c>
      <c r="J946" s="9">
        <v>200</v>
      </c>
      <c r="K946" s="9">
        <v>1572</v>
      </c>
      <c r="L946" s="5">
        <v>58</v>
      </c>
      <c r="M946" s="5">
        <v>2</v>
      </c>
      <c r="N946" s="5">
        <v>27.17</v>
      </c>
      <c r="O946" s="5">
        <v>124.41</v>
      </c>
      <c r="P946" s="5">
        <v>3.69</v>
      </c>
      <c r="Q946" s="5">
        <v>0.47</v>
      </c>
      <c r="R946" s="5">
        <v>13.58</v>
      </c>
      <c r="S946" s="5">
        <v>2496</v>
      </c>
    </row>
    <row r="947" spans="1:19">
      <c r="A947" s="2" t="s">
        <v>3840</v>
      </c>
      <c r="B947" s="2" t="s">
        <v>790</v>
      </c>
      <c r="C947" s="2" t="s">
        <v>3841</v>
      </c>
      <c r="D947" s="2" t="s">
        <v>3842</v>
      </c>
      <c r="E947" s="2" t="s">
        <v>40</v>
      </c>
      <c r="F947" s="2" t="s">
        <v>3843</v>
      </c>
      <c r="G947" s="2" t="s">
        <v>260</v>
      </c>
      <c r="H947" s="2" t="s">
        <v>26</v>
      </c>
      <c r="I947" s="2" t="s">
        <v>66</v>
      </c>
      <c r="J947" s="9">
        <v>100</v>
      </c>
      <c r="K947" s="9">
        <v>1494</v>
      </c>
      <c r="L947" s="5">
        <v>63</v>
      </c>
      <c r="M947" s="5">
        <v>5</v>
      </c>
      <c r="N947" s="5">
        <v>40.15</v>
      </c>
      <c r="O947" s="5">
        <v>183.12</v>
      </c>
      <c r="P947" s="5">
        <v>4.22</v>
      </c>
      <c r="Q947" s="5">
        <v>0.64</v>
      </c>
      <c r="R947" s="5">
        <v>8.0299999999999994</v>
      </c>
      <c r="S947" s="5">
        <v>5500</v>
      </c>
    </row>
    <row r="948" spans="1:19">
      <c r="A948" s="2" t="s">
        <v>3844</v>
      </c>
      <c r="B948" s="2" t="s">
        <v>3845</v>
      </c>
      <c r="C948" s="2" t="s">
        <v>767</v>
      </c>
      <c r="D948" s="2" t="s">
        <v>431</v>
      </c>
      <c r="E948" s="2" t="s">
        <v>432</v>
      </c>
      <c r="F948" s="2" t="s">
        <v>3846</v>
      </c>
      <c r="G948" s="2" t="s">
        <v>102</v>
      </c>
      <c r="H948" s="2" t="s">
        <v>26</v>
      </c>
      <c r="I948" s="2" t="s">
        <v>135</v>
      </c>
      <c r="J948" s="9">
        <v>800</v>
      </c>
      <c r="K948" s="9">
        <v>642</v>
      </c>
      <c r="L948" s="5">
        <v>12</v>
      </c>
      <c r="M948" s="5">
        <v>0</v>
      </c>
      <c r="N948" s="5">
        <v>6.44</v>
      </c>
      <c r="O948" s="5">
        <v>0</v>
      </c>
      <c r="P948" s="5">
        <v>1.87</v>
      </c>
      <c r="Q948" s="5">
        <v>0.54</v>
      </c>
      <c r="R948" s="5">
        <v>0</v>
      </c>
      <c r="S948" s="5">
        <v>3500</v>
      </c>
    </row>
    <row r="949" spans="1:19">
      <c r="A949" s="2" t="s">
        <v>3847</v>
      </c>
      <c r="B949" s="2" t="s">
        <v>1685</v>
      </c>
      <c r="C949" s="2" t="s">
        <v>3848</v>
      </c>
      <c r="D949" s="2" t="s">
        <v>3849</v>
      </c>
      <c r="E949" s="2" t="s">
        <v>112</v>
      </c>
      <c r="F949" s="2" t="s">
        <v>3850</v>
      </c>
      <c r="G949" s="2" t="s">
        <v>134</v>
      </c>
      <c r="H949" s="2" t="s">
        <v>26</v>
      </c>
      <c r="I949" s="2" t="s">
        <v>35</v>
      </c>
      <c r="J949" s="9">
        <v>100</v>
      </c>
      <c r="K949" s="9">
        <v>899</v>
      </c>
      <c r="L949" s="5">
        <v>30</v>
      </c>
      <c r="M949" s="5">
        <v>0</v>
      </c>
      <c r="N949" s="5">
        <v>23.27</v>
      </c>
      <c r="O949" s="5">
        <v>0</v>
      </c>
      <c r="P949" s="5">
        <v>3.34</v>
      </c>
      <c r="Q949" s="5">
        <v>0.78</v>
      </c>
      <c r="R949" s="5">
        <v>0</v>
      </c>
      <c r="S949" s="5">
        <v>2000</v>
      </c>
    </row>
    <row r="950" spans="1:19">
      <c r="A950" s="2" t="s">
        <v>3851</v>
      </c>
      <c r="B950" s="2" t="s">
        <v>3852</v>
      </c>
      <c r="C950" s="2" t="s">
        <v>3853</v>
      </c>
      <c r="D950" s="2" t="s">
        <v>3854</v>
      </c>
      <c r="E950" s="2" t="s">
        <v>953</v>
      </c>
      <c r="F950" s="2" t="s">
        <v>3855</v>
      </c>
      <c r="G950" s="2" t="s">
        <v>72</v>
      </c>
      <c r="H950" s="2" t="s">
        <v>26</v>
      </c>
      <c r="I950" s="2" t="s">
        <v>66</v>
      </c>
      <c r="J950" s="9">
        <v>300</v>
      </c>
      <c r="K950" s="9">
        <v>1431</v>
      </c>
      <c r="L950" s="5">
        <v>57</v>
      </c>
      <c r="M950" s="5">
        <v>0</v>
      </c>
      <c r="N950" s="5">
        <v>37.22</v>
      </c>
      <c r="O950" s="5">
        <v>0</v>
      </c>
      <c r="P950" s="5">
        <v>3.98</v>
      </c>
      <c r="Q950" s="5">
        <v>0.65</v>
      </c>
      <c r="R950" s="5">
        <v>0</v>
      </c>
      <c r="S950" s="5">
        <v>1354</v>
      </c>
    </row>
    <row r="951" spans="1:19">
      <c r="A951" s="2" t="s">
        <v>3856</v>
      </c>
      <c r="B951" s="2" t="s">
        <v>864</v>
      </c>
      <c r="C951" s="2" t="s">
        <v>767</v>
      </c>
      <c r="D951" s="2" t="s">
        <v>3857</v>
      </c>
      <c r="E951" s="2" t="s">
        <v>953</v>
      </c>
      <c r="F951" s="2" t="s">
        <v>3858</v>
      </c>
      <c r="G951" s="2" t="s">
        <v>161</v>
      </c>
      <c r="H951" s="2" t="s">
        <v>26</v>
      </c>
      <c r="I951" s="2" t="s">
        <v>248</v>
      </c>
      <c r="J951" s="9">
        <v>600</v>
      </c>
      <c r="K951" s="9">
        <v>2208</v>
      </c>
      <c r="L951" s="5">
        <v>61</v>
      </c>
      <c r="M951" s="5">
        <v>0</v>
      </c>
      <c r="N951" s="5">
        <v>30.48</v>
      </c>
      <c r="O951" s="5">
        <v>0</v>
      </c>
      <c r="P951" s="5">
        <v>2.76</v>
      </c>
      <c r="Q951" s="5">
        <v>0.5</v>
      </c>
      <c r="R951" s="5">
        <v>0</v>
      </c>
      <c r="S951" s="5">
        <v>5850</v>
      </c>
    </row>
    <row r="952" spans="1:19">
      <c r="A952" s="2" t="s">
        <v>3859</v>
      </c>
      <c r="B952" s="2" t="s">
        <v>1334</v>
      </c>
      <c r="C952" s="2" t="s">
        <v>3860</v>
      </c>
      <c r="D952" s="2" t="s">
        <v>1696</v>
      </c>
      <c r="E952" s="2" t="s">
        <v>635</v>
      </c>
      <c r="F952" s="2" t="s">
        <v>3861</v>
      </c>
      <c r="G952" s="2" t="s">
        <v>150</v>
      </c>
      <c r="H952" s="2" t="s">
        <v>26</v>
      </c>
      <c r="I952" s="2" t="s">
        <v>120</v>
      </c>
      <c r="J952" s="9">
        <v>500</v>
      </c>
      <c r="K952" s="9">
        <v>945</v>
      </c>
      <c r="L952" s="5">
        <v>31</v>
      </c>
      <c r="M952" s="5">
        <v>1</v>
      </c>
      <c r="N952" s="5">
        <v>15.12</v>
      </c>
      <c r="O952" s="5">
        <v>40.57</v>
      </c>
      <c r="P952" s="5">
        <v>3.28</v>
      </c>
      <c r="Q952" s="5">
        <v>0.49</v>
      </c>
      <c r="R952" s="5">
        <v>15.12</v>
      </c>
      <c r="S952" s="5">
        <v>4000</v>
      </c>
    </row>
    <row r="953" spans="1:19">
      <c r="A953" s="2" t="s">
        <v>3862</v>
      </c>
      <c r="B953" s="2" t="s">
        <v>3863</v>
      </c>
      <c r="C953" s="2" t="s">
        <v>659</v>
      </c>
      <c r="D953" s="2" t="s">
        <v>3864</v>
      </c>
      <c r="E953" s="2" t="s">
        <v>373</v>
      </c>
      <c r="F953" s="2" t="s">
        <v>3865</v>
      </c>
      <c r="G953" s="2" t="s">
        <v>34</v>
      </c>
      <c r="H953" s="2" t="s">
        <v>26</v>
      </c>
      <c r="I953" s="2" t="s">
        <v>217</v>
      </c>
      <c r="J953" s="9">
        <v>600</v>
      </c>
      <c r="K953" s="9">
        <v>2091</v>
      </c>
      <c r="L953" s="5">
        <v>48</v>
      </c>
      <c r="M953" s="5">
        <v>0</v>
      </c>
      <c r="N953" s="5">
        <v>31.21</v>
      </c>
      <c r="O953" s="5">
        <v>0</v>
      </c>
      <c r="P953" s="5">
        <v>2.2999999999999998</v>
      </c>
      <c r="Q953" s="5">
        <v>0.65</v>
      </c>
      <c r="R953" s="5">
        <v>0</v>
      </c>
      <c r="S953" s="5">
        <v>1100</v>
      </c>
    </row>
    <row r="954" spans="1:19">
      <c r="A954" s="2" t="s">
        <v>3866</v>
      </c>
      <c r="B954" s="2" t="s">
        <v>3867</v>
      </c>
      <c r="C954" s="2" t="s">
        <v>524</v>
      </c>
      <c r="D954" s="2" t="s">
        <v>3868</v>
      </c>
      <c r="E954" s="2" t="s">
        <v>32</v>
      </c>
      <c r="F954" s="2" t="s">
        <v>3869</v>
      </c>
      <c r="G954" s="2" t="s">
        <v>72</v>
      </c>
      <c r="H954" s="2" t="s">
        <v>26</v>
      </c>
      <c r="I954" s="2" t="s">
        <v>95</v>
      </c>
      <c r="J954" s="9">
        <v>1000</v>
      </c>
      <c r="K954" s="9">
        <v>597</v>
      </c>
      <c r="L954" s="5">
        <v>24</v>
      </c>
      <c r="M954" s="5">
        <v>0</v>
      </c>
      <c r="N954" s="5">
        <v>9.6999999999999993</v>
      </c>
      <c r="O954" s="5">
        <v>0</v>
      </c>
      <c r="P954" s="5">
        <v>4.0199999999999996</v>
      </c>
      <c r="Q954" s="5">
        <v>0.4</v>
      </c>
      <c r="R954" s="5">
        <v>0</v>
      </c>
      <c r="S954" s="5">
        <v>2306</v>
      </c>
    </row>
    <row r="955" spans="1:19">
      <c r="A955" s="2" t="s">
        <v>3870</v>
      </c>
      <c r="B955" s="2" t="s">
        <v>2485</v>
      </c>
      <c r="C955" s="2" t="s">
        <v>331</v>
      </c>
      <c r="D955" s="2" t="s">
        <v>3871</v>
      </c>
      <c r="E955" s="2" t="s">
        <v>56</v>
      </c>
      <c r="F955" s="2" t="s">
        <v>3872</v>
      </c>
      <c r="G955" s="2" t="s">
        <v>150</v>
      </c>
      <c r="H955" s="2" t="s">
        <v>26</v>
      </c>
      <c r="I955" s="2" t="s">
        <v>177</v>
      </c>
      <c r="J955" s="9">
        <v>800</v>
      </c>
      <c r="K955" s="9">
        <v>1421</v>
      </c>
      <c r="L955" s="5">
        <v>37</v>
      </c>
      <c r="M955" s="5">
        <v>0</v>
      </c>
      <c r="N955" s="5">
        <v>16.12</v>
      </c>
      <c r="O955" s="5">
        <v>0</v>
      </c>
      <c r="P955" s="5">
        <v>2.6</v>
      </c>
      <c r="Q955" s="5">
        <v>0.44</v>
      </c>
      <c r="R955" s="5">
        <v>0</v>
      </c>
      <c r="S955" s="5">
        <v>3700</v>
      </c>
    </row>
    <row r="956" spans="1:19">
      <c r="A956" s="2" t="s">
        <v>3873</v>
      </c>
      <c r="B956" s="2" t="s">
        <v>3874</v>
      </c>
      <c r="C956" s="2" t="s">
        <v>3875</v>
      </c>
      <c r="D956" s="2" t="s">
        <v>3876</v>
      </c>
      <c r="E956" s="2" t="s">
        <v>237</v>
      </c>
      <c r="F956" s="2" t="s">
        <v>3877</v>
      </c>
      <c r="G956" s="2" t="s">
        <v>102</v>
      </c>
      <c r="H956" s="2" t="s">
        <v>26</v>
      </c>
      <c r="I956" s="2" t="s">
        <v>232</v>
      </c>
      <c r="J956" s="9">
        <v>1000</v>
      </c>
      <c r="K956" s="9">
        <v>599</v>
      </c>
      <c r="L956" s="5">
        <v>13</v>
      </c>
      <c r="M956" s="5">
        <v>1</v>
      </c>
      <c r="N956" s="5">
        <v>8.3800000000000008</v>
      </c>
      <c r="O956" s="5">
        <v>35.200000000000003</v>
      </c>
      <c r="P956" s="5">
        <v>2.17</v>
      </c>
      <c r="Q956" s="5">
        <v>0.64</v>
      </c>
      <c r="R956" s="5">
        <v>8.3800000000000008</v>
      </c>
      <c r="S956" s="5">
        <v>2500</v>
      </c>
    </row>
    <row r="957" spans="1:19">
      <c r="A957" s="2" t="s">
        <v>3878</v>
      </c>
      <c r="B957" s="2" t="s">
        <v>3879</v>
      </c>
      <c r="C957" s="2" t="s">
        <v>1257</v>
      </c>
      <c r="D957" s="2" t="s">
        <v>3880</v>
      </c>
      <c r="E957" s="2" t="s">
        <v>112</v>
      </c>
      <c r="F957" s="2" t="s">
        <v>1919</v>
      </c>
      <c r="G957" s="2" t="s">
        <v>25</v>
      </c>
      <c r="H957" s="2" t="s">
        <v>26</v>
      </c>
      <c r="I957" s="2" t="s">
        <v>80</v>
      </c>
      <c r="J957" s="9">
        <v>800</v>
      </c>
      <c r="K957" s="9">
        <v>1264</v>
      </c>
      <c r="L957" s="5">
        <v>40</v>
      </c>
      <c r="M957" s="5">
        <v>1</v>
      </c>
      <c r="N957" s="5">
        <v>16.68</v>
      </c>
      <c r="O957" s="5">
        <v>40.28</v>
      </c>
      <c r="P957" s="5">
        <v>3.16</v>
      </c>
      <c r="Q957" s="5">
        <v>0.42</v>
      </c>
      <c r="R957" s="5">
        <v>16.68</v>
      </c>
      <c r="S957" s="5">
        <v>2708</v>
      </c>
    </row>
    <row r="958" spans="1:19">
      <c r="A958" s="2" t="s">
        <v>3881</v>
      </c>
      <c r="B958" s="2" t="s">
        <v>1269</v>
      </c>
      <c r="C958" s="2" t="s">
        <v>3802</v>
      </c>
      <c r="D958" s="2" t="s">
        <v>2455</v>
      </c>
      <c r="E958" s="2" t="s">
        <v>23</v>
      </c>
      <c r="F958" s="2" t="s">
        <v>3882</v>
      </c>
      <c r="G958" s="2" t="s">
        <v>50</v>
      </c>
      <c r="H958" s="2" t="s">
        <v>26</v>
      </c>
      <c r="I958" s="2" t="s">
        <v>319</v>
      </c>
      <c r="J958" s="9">
        <v>700</v>
      </c>
      <c r="K958" s="9">
        <v>591</v>
      </c>
      <c r="L958" s="5">
        <v>23</v>
      </c>
      <c r="M958" s="5">
        <v>2</v>
      </c>
      <c r="N958" s="5">
        <v>13.68</v>
      </c>
      <c r="O958" s="5">
        <v>113.59</v>
      </c>
      <c r="P958" s="5">
        <v>3.89</v>
      </c>
      <c r="Q958" s="5">
        <v>0.59</v>
      </c>
      <c r="R958" s="5">
        <v>6.84</v>
      </c>
      <c r="S958" s="5">
        <v>6500</v>
      </c>
    </row>
    <row r="959" spans="1:19">
      <c r="A959" s="2" t="s">
        <v>3883</v>
      </c>
      <c r="B959" s="2" t="s">
        <v>3815</v>
      </c>
      <c r="C959" s="2" t="s">
        <v>3884</v>
      </c>
      <c r="D959" s="2" t="s">
        <v>3885</v>
      </c>
      <c r="E959" s="2" t="s">
        <v>56</v>
      </c>
      <c r="F959" s="2" t="s">
        <v>3886</v>
      </c>
      <c r="G959" s="2" t="s">
        <v>190</v>
      </c>
      <c r="H959" s="2" t="s">
        <v>26</v>
      </c>
      <c r="I959" s="2" t="s">
        <v>35</v>
      </c>
      <c r="J959" s="9">
        <v>100</v>
      </c>
      <c r="K959" s="9">
        <v>983</v>
      </c>
      <c r="L959" s="5">
        <v>34</v>
      </c>
      <c r="M959" s="5">
        <v>0</v>
      </c>
      <c r="N959" s="5">
        <v>25.69</v>
      </c>
      <c r="O959" s="5">
        <v>0</v>
      </c>
      <c r="P959" s="5">
        <v>3.46</v>
      </c>
      <c r="Q959" s="5">
        <v>0.76</v>
      </c>
      <c r="R959" s="5">
        <v>0</v>
      </c>
      <c r="S959" s="5">
        <v>3600</v>
      </c>
    </row>
    <row r="960" spans="1:19">
      <c r="A960" s="2" t="s">
        <v>3887</v>
      </c>
      <c r="B960" s="2" t="s">
        <v>671</v>
      </c>
      <c r="C960" s="2" t="s">
        <v>3888</v>
      </c>
      <c r="D960" s="2" t="s">
        <v>3889</v>
      </c>
      <c r="E960" s="2" t="s">
        <v>237</v>
      </c>
      <c r="F960" s="2" t="s">
        <v>3890</v>
      </c>
      <c r="G960" s="2" t="s">
        <v>65</v>
      </c>
      <c r="H960" s="2" t="s">
        <v>26</v>
      </c>
      <c r="I960" s="2" t="s">
        <v>361</v>
      </c>
      <c r="J960" s="9">
        <v>500</v>
      </c>
      <c r="K960" s="9">
        <v>621</v>
      </c>
      <c r="L960" s="5">
        <v>20</v>
      </c>
      <c r="M960" s="5">
        <v>2</v>
      </c>
      <c r="N960" s="5">
        <v>12.3</v>
      </c>
      <c r="O960" s="5">
        <v>146.32</v>
      </c>
      <c r="P960" s="5">
        <v>3.22</v>
      </c>
      <c r="Q960" s="5">
        <v>0.62</v>
      </c>
      <c r="R960" s="5">
        <v>6.15</v>
      </c>
      <c r="S960" s="5">
        <v>3500</v>
      </c>
    </row>
    <row r="961" spans="1:19">
      <c r="A961" s="2" t="s">
        <v>3891</v>
      </c>
      <c r="B961" s="2" t="s">
        <v>1303</v>
      </c>
      <c r="C961" s="2" t="s">
        <v>3892</v>
      </c>
      <c r="D961" s="2" t="s">
        <v>860</v>
      </c>
      <c r="E961" s="2" t="s">
        <v>85</v>
      </c>
      <c r="F961" s="2" t="s">
        <v>3893</v>
      </c>
      <c r="G961" s="2" t="s">
        <v>87</v>
      </c>
      <c r="H961" s="2" t="s">
        <v>26</v>
      </c>
      <c r="I961" s="2" t="s">
        <v>177</v>
      </c>
      <c r="J961" s="9">
        <v>300</v>
      </c>
      <c r="K961" s="9">
        <v>895</v>
      </c>
      <c r="L961" s="5">
        <v>15</v>
      </c>
      <c r="M961" s="5">
        <v>1</v>
      </c>
      <c r="N961" s="5">
        <v>6.74</v>
      </c>
      <c r="O961" s="5">
        <v>50.91</v>
      </c>
      <c r="P961" s="5">
        <v>1.68</v>
      </c>
      <c r="Q961" s="5">
        <v>0.45</v>
      </c>
      <c r="R961" s="5">
        <v>6.74</v>
      </c>
      <c r="S961" s="5">
        <v>4100</v>
      </c>
    </row>
    <row r="962" spans="1:19">
      <c r="A962" s="2" t="s">
        <v>3894</v>
      </c>
      <c r="B962" s="2" t="s">
        <v>3895</v>
      </c>
      <c r="C962" s="2" t="s">
        <v>3896</v>
      </c>
      <c r="D962" s="2" t="s">
        <v>3897</v>
      </c>
      <c r="E962" s="2" t="s">
        <v>3898</v>
      </c>
      <c r="F962" s="2" t="s">
        <v>3899</v>
      </c>
      <c r="G962" s="2" t="s">
        <v>34</v>
      </c>
      <c r="H962" s="2" t="s">
        <v>26</v>
      </c>
      <c r="I962" s="2" t="s">
        <v>162</v>
      </c>
      <c r="J962" s="9">
        <v>200</v>
      </c>
      <c r="K962" s="9">
        <v>2152</v>
      </c>
      <c r="L962" s="5">
        <v>52</v>
      </c>
      <c r="M962" s="5">
        <v>5</v>
      </c>
      <c r="N962" s="5">
        <v>26.61</v>
      </c>
      <c r="O962" s="5">
        <v>257.11</v>
      </c>
      <c r="P962" s="5">
        <v>2.42</v>
      </c>
      <c r="Q962" s="5">
        <v>0.51</v>
      </c>
      <c r="R962" s="5">
        <v>5.32</v>
      </c>
      <c r="S962" s="5">
        <v>4593</v>
      </c>
    </row>
    <row r="963" spans="1:19">
      <c r="A963" s="2" t="s">
        <v>3900</v>
      </c>
      <c r="B963" s="2" t="s">
        <v>3901</v>
      </c>
      <c r="C963" s="2" t="s">
        <v>763</v>
      </c>
      <c r="D963" s="2" t="s">
        <v>1305</v>
      </c>
      <c r="E963" s="2" t="s">
        <v>40</v>
      </c>
      <c r="F963" s="2" t="s">
        <v>3902</v>
      </c>
      <c r="G963" s="2" t="s">
        <v>260</v>
      </c>
      <c r="H963" s="2" t="s">
        <v>26</v>
      </c>
      <c r="I963" s="2" t="s">
        <v>458</v>
      </c>
      <c r="J963" s="9">
        <v>400</v>
      </c>
      <c r="K963" s="9">
        <v>1270</v>
      </c>
      <c r="L963" s="5">
        <v>49</v>
      </c>
      <c r="M963" s="5">
        <v>1</v>
      </c>
      <c r="N963" s="5">
        <v>37.65</v>
      </c>
      <c r="O963" s="5">
        <v>70.959999999999994</v>
      </c>
      <c r="P963" s="5">
        <v>3.86</v>
      </c>
      <c r="Q963" s="5">
        <v>0.77</v>
      </c>
      <c r="R963" s="5">
        <v>37.65</v>
      </c>
      <c r="S963" s="5">
        <v>3900</v>
      </c>
    </row>
    <row r="964" spans="1:19">
      <c r="A964" s="2" t="s">
        <v>3903</v>
      </c>
      <c r="B964" s="2" t="s">
        <v>1658</v>
      </c>
      <c r="C964" s="2" t="s">
        <v>3904</v>
      </c>
      <c r="D964" s="2" t="s">
        <v>3905</v>
      </c>
      <c r="E964" s="2" t="s">
        <v>824</v>
      </c>
      <c r="F964" s="2" t="s">
        <v>3906</v>
      </c>
      <c r="G964" s="2" t="s">
        <v>65</v>
      </c>
      <c r="H964" s="2" t="s">
        <v>26</v>
      </c>
      <c r="I964" s="2" t="s">
        <v>319</v>
      </c>
      <c r="J964" s="9">
        <v>200</v>
      </c>
      <c r="K964" s="9">
        <v>761</v>
      </c>
      <c r="L964" s="5">
        <v>25</v>
      </c>
      <c r="M964" s="5">
        <v>0</v>
      </c>
      <c r="N964" s="5">
        <v>20.84</v>
      </c>
      <c r="O964" s="5">
        <v>0</v>
      </c>
      <c r="P964" s="5">
        <v>3.29</v>
      </c>
      <c r="Q964" s="5">
        <v>0.83</v>
      </c>
      <c r="R964" s="5">
        <v>0</v>
      </c>
      <c r="S964" s="5">
        <v>1400</v>
      </c>
    </row>
    <row r="965" spans="1:19">
      <c r="A965" s="2" t="s">
        <v>3907</v>
      </c>
      <c r="B965" s="2" t="s">
        <v>950</v>
      </c>
      <c r="C965" s="2" t="s">
        <v>3908</v>
      </c>
      <c r="D965" s="2" t="s">
        <v>2304</v>
      </c>
      <c r="E965" s="2" t="s">
        <v>125</v>
      </c>
      <c r="F965" s="2" t="s">
        <v>3909</v>
      </c>
      <c r="G965" s="2" t="s">
        <v>344</v>
      </c>
      <c r="H965" s="2" t="s">
        <v>26</v>
      </c>
      <c r="I965" s="2" t="s">
        <v>95</v>
      </c>
      <c r="J965" s="9">
        <v>800</v>
      </c>
      <c r="K965" s="9">
        <v>1953</v>
      </c>
      <c r="L965" s="5">
        <v>37</v>
      </c>
      <c r="M965" s="5">
        <v>0</v>
      </c>
      <c r="N965" s="5">
        <v>30.07</v>
      </c>
      <c r="O965" s="5">
        <v>0</v>
      </c>
      <c r="P965" s="5">
        <v>1.89</v>
      </c>
      <c r="Q965" s="5">
        <v>0.81</v>
      </c>
      <c r="R965" s="5">
        <v>0</v>
      </c>
      <c r="S965" s="5">
        <v>2700</v>
      </c>
    </row>
    <row r="966" spans="1:19">
      <c r="A966" s="2" t="s">
        <v>3910</v>
      </c>
      <c r="B966" s="2" t="s">
        <v>325</v>
      </c>
      <c r="C966" s="2" t="s">
        <v>1320</v>
      </c>
      <c r="D966" s="2" t="s">
        <v>624</v>
      </c>
      <c r="E966" s="2" t="s">
        <v>625</v>
      </c>
      <c r="F966" s="2" t="s">
        <v>3911</v>
      </c>
      <c r="G966" s="2" t="s">
        <v>34</v>
      </c>
      <c r="H966" s="2" t="s">
        <v>26</v>
      </c>
      <c r="I966" s="2" t="s">
        <v>300</v>
      </c>
      <c r="J966" s="9">
        <v>200</v>
      </c>
      <c r="K966" s="9">
        <v>1551</v>
      </c>
      <c r="L966" s="5">
        <v>34</v>
      </c>
      <c r="M966" s="5">
        <v>3</v>
      </c>
      <c r="N966" s="5">
        <v>21.19</v>
      </c>
      <c r="O966" s="5">
        <v>220.06</v>
      </c>
      <c r="P966" s="5">
        <v>2.19</v>
      </c>
      <c r="Q966" s="5">
        <v>0.62</v>
      </c>
      <c r="R966" s="5">
        <v>7.06</v>
      </c>
      <c r="S966" s="5">
        <v>1604</v>
      </c>
    </row>
    <row r="967" spans="1:19">
      <c r="A967" s="2" t="s">
        <v>3912</v>
      </c>
      <c r="B967" s="2" t="s">
        <v>863</v>
      </c>
      <c r="C967" s="2" t="s">
        <v>3196</v>
      </c>
      <c r="D967" s="2" t="s">
        <v>3913</v>
      </c>
      <c r="E967" s="2" t="s">
        <v>281</v>
      </c>
      <c r="F967" s="2" t="s">
        <v>3914</v>
      </c>
      <c r="G967" s="2" t="s">
        <v>34</v>
      </c>
      <c r="H967" s="2" t="s">
        <v>26</v>
      </c>
      <c r="I967" s="2" t="s">
        <v>300</v>
      </c>
      <c r="J967" s="9">
        <v>200</v>
      </c>
      <c r="K967" s="9">
        <v>877</v>
      </c>
      <c r="L967" s="5">
        <v>36</v>
      </c>
      <c r="M967" s="5">
        <v>0</v>
      </c>
      <c r="N967" s="5">
        <v>25.39</v>
      </c>
      <c r="O967" s="5">
        <v>0</v>
      </c>
      <c r="P967" s="5">
        <v>4.0999999999999996</v>
      </c>
      <c r="Q967" s="5">
        <v>0.71</v>
      </c>
      <c r="R967" s="5">
        <v>0</v>
      </c>
      <c r="S967" s="5">
        <v>2301</v>
      </c>
    </row>
    <row r="968" spans="1:19">
      <c r="A968" s="2" t="s">
        <v>3915</v>
      </c>
      <c r="B968" s="2" t="s">
        <v>3916</v>
      </c>
      <c r="C968" s="2" t="s">
        <v>3658</v>
      </c>
      <c r="D968" s="2" t="s">
        <v>236</v>
      </c>
      <c r="E968" s="2" t="s">
        <v>237</v>
      </c>
      <c r="F968" s="2" t="s">
        <v>3917</v>
      </c>
      <c r="G968" s="2" t="s">
        <v>167</v>
      </c>
      <c r="H968" s="2" t="s">
        <v>26</v>
      </c>
      <c r="I968" s="2" t="s">
        <v>232</v>
      </c>
      <c r="J968" s="9">
        <v>700</v>
      </c>
      <c r="K968" s="9">
        <v>1996</v>
      </c>
      <c r="L968" s="5">
        <v>40</v>
      </c>
      <c r="M968" s="5">
        <v>1</v>
      </c>
      <c r="N968" s="5">
        <v>20.52</v>
      </c>
      <c r="O968" s="5">
        <v>63.85</v>
      </c>
      <c r="P968" s="5">
        <v>2</v>
      </c>
      <c r="Q968" s="5">
        <v>0.51</v>
      </c>
      <c r="R968" s="5">
        <v>20.52</v>
      </c>
      <c r="S968" s="5">
        <v>1500</v>
      </c>
    </row>
    <row r="969" spans="1:19">
      <c r="A969" s="2" t="s">
        <v>3918</v>
      </c>
      <c r="B969" s="2" t="s">
        <v>3919</v>
      </c>
      <c r="C969" s="2" t="s">
        <v>1543</v>
      </c>
      <c r="D969" s="2" t="s">
        <v>3920</v>
      </c>
      <c r="E969" s="2" t="s">
        <v>118</v>
      </c>
      <c r="F969" s="2" t="s">
        <v>3921</v>
      </c>
      <c r="G969" s="2" t="s">
        <v>312</v>
      </c>
      <c r="H969" s="2" t="s">
        <v>26</v>
      </c>
      <c r="I969" s="2" t="s">
        <v>43</v>
      </c>
      <c r="J969" s="9">
        <v>600</v>
      </c>
      <c r="K969" s="9">
        <v>1268</v>
      </c>
      <c r="L969" s="5">
        <v>41</v>
      </c>
      <c r="M969" s="5">
        <v>1</v>
      </c>
      <c r="N969" s="5">
        <v>26.27</v>
      </c>
      <c r="O969" s="5">
        <v>57.61</v>
      </c>
      <c r="P969" s="5">
        <v>3.23</v>
      </c>
      <c r="Q969" s="5">
        <v>0.64</v>
      </c>
      <c r="R969" s="5">
        <v>26.27</v>
      </c>
      <c r="S969" s="5">
        <v>4000</v>
      </c>
    </row>
    <row r="970" spans="1:19">
      <c r="A970" s="2" t="s">
        <v>3922</v>
      </c>
      <c r="B970" s="2" t="s">
        <v>3923</v>
      </c>
      <c r="C970" s="2" t="s">
        <v>1589</v>
      </c>
      <c r="D970" s="2" t="s">
        <v>3924</v>
      </c>
      <c r="E970" s="2" t="s">
        <v>625</v>
      </c>
      <c r="F970" s="2" t="s">
        <v>2588</v>
      </c>
      <c r="G970" s="2" t="s">
        <v>50</v>
      </c>
      <c r="H970" s="2" t="s">
        <v>26</v>
      </c>
      <c r="I970" s="2" t="s">
        <v>120</v>
      </c>
      <c r="J970" s="9">
        <v>700</v>
      </c>
      <c r="K970" s="9">
        <v>1889</v>
      </c>
      <c r="L970" s="5">
        <v>34</v>
      </c>
      <c r="M970" s="5">
        <v>0</v>
      </c>
      <c r="N970" s="5">
        <v>22.62</v>
      </c>
      <c r="O970" s="5">
        <v>0</v>
      </c>
      <c r="P970" s="5">
        <v>1.8</v>
      </c>
      <c r="Q970" s="5">
        <v>0.67</v>
      </c>
      <c r="R970" s="5">
        <v>0</v>
      </c>
      <c r="S970" s="5">
        <v>1700</v>
      </c>
    </row>
    <row r="971" spans="1:19">
      <c r="A971" s="2" t="s">
        <v>3925</v>
      </c>
      <c r="B971" s="2" t="s">
        <v>3926</v>
      </c>
      <c r="C971" s="2" t="s">
        <v>524</v>
      </c>
      <c r="D971" s="2" t="s">
        <v>655</v>
      </c>
      <c r="E971" s="2" t="s">
        <v>125</v>
      </c>
      <c r="F971" s="2" t="s">
        <v>3927</v>
      </c>
      <c r="G971" s="2" t="s">
        <v>312</v>
      </c>
      <c r="H971" s="2" t="s">
        <v>26</v>
      </c>
      <c r="I971" s="2" t="s">
        <v>356</v>
      </c>
      <c r="J971" s="9">
        <v>100</v>
      </c>
      <c r="K971" s="9">
        <v>1279</v>
      </c>
      <c r="L971" s="5">
        <v>46</v>
      </c>
      <c r="M971" s="5">
        <v>0</v>
      </c>
      <c r="N971" s="5">
        <v>36.25</v>
      </c>
      <c r="O971" s="5">
        <v>0</v>
      </c>
      <c r="P971" s="5">
        <v>3.6</v>
      </c>
      <c r="Q971" s="5">
        <v>0.79</v>
      </c>
      <c r="R971" s="5">
        <v>0</v>
      </c>
      <c r="S971" s="5">
        <v>4500</v>
      </c>
    </row>
    <row r="972" spans="1:19">
      <c r="A972" s="2" t="s">
        <v>3928</v>
      </c>
      <c r="B972" s="2" t="s">
        <v>3929</v>
      </c>
      <c r="C972" s="2" t="s">
        <v>561</v>
      </c>
      <c r="D972" s="2" t="s">
        <v>1629</v>
      </c>
      <c r="E972" s="2" t="s">
        <v>40</v>
      </c>
      <c r="F972" s="2" t="s">
        <v>3930</v>
      </c>
      <c r="G972" s="2" t="s">
        <v>65</v>
      </c>
      <c r="H972" s="2" t="s">
        <v>26</v>
      </c>
      <c r="I972" s="2" t="s">
        <v>127</v>
      </c>
      <c r="J972" s="9">
        <v>500</v>
      </c>
      <c r="K972" s="9">
        <v>1981</v>
      </c>
      <c r="L972" s="5">
        <v>39</v>
      </c>
      <c r="M972" s="5">
        <v>1</v>
      </c>
      <c r="N972" s="5">
        <v>17.5</v>
      </c>
      <c r="O972" s="5">
        <v>52.68</v>
      </c>
      <c r="P972" s="5">
        <v>1.97</v>
      </c>
      <c r="Q972" s="5">
        <v>0.45</v>
      </c>
      <c r="R972" s="5">
        <v>17.5</v>
      </c>
      <c r="S972" s="5">
        <v>2876</v>
      </c>
    </row>
    <row r="973" spans="1:19">
      <c r="A973" s="2" t="s">
        <v>3931</v>
      </c>
      <c r="B973" s="2" t="s">
        <v>894</v>
      </c>
      <c r="C973" s="2" t="s">
        <v>782</v>
      </c>
      <c r="D973" s="2" t="s">
        <v>3932</v>
      </c>
      <c r="E973" s="2" t="s">
        <v>112</v>
      </c>
      <c r="F973" s="2" t="s">
        <v>3933</v>
      </c>
      <c r="G973" s="2" t="s">
        <v>312</v>
      </c>
      <c r="H973" s="2" t="s">
        <v>26</v>
      </c>
      <c r="I973" s="2" t="s">
        <v>43</v>
      </c>
      <c r="J973" s="9">
        <v>300</v>
      </c>
      <c r="K973" s="9">
        <v>1921</v>
      </c>
      <c r="L973" s="5">
        <v>56</v>
      </c>
      <c r="M973" s="5">
        <v>5</v>
      </c>
      <c r="N973" s="5">
        <v>37.32</v>
      </c>
      <c r="O973" s="5">
        <v>213.14</v>
      </c>
      <c r="P973" s="5">
        <v>2.92</v>
      </c>
      <c r="Q973" s="5">
        <v>0.67</v>
      </c>
      <c r="R973" s="5">
        <v>7.46</v>
      </c>
      <c r="S973" s="5">
        <v>2708</v>
      </c>
    </row>
    <row r="974" spans="1:19">
      <c r="A974" s="2" t="s">
        <v>3934</v>
      </c>
      <c r="B974" s="2" t="s">
        <v>3347</v>
      </c>
      <c r="C974" s="2" t="s">
        <v>3156</v>
      </c>
      <c r="D974" s="2" t="s">
        <v>773</v>
      </c>
      <c r="E974" s="2" t="s">
        <v>56</v>
      </c>
      <c r="F974" s="2" t="s">
        <v>3935</v>
      </c>
      <c r="G974" s="2" t="s">
        <v>94</v>
      </c>
      <c r="H974" s="2" t="s">
        <v>26</v>
      </c>
      <c r="I974" s="2" t="s">
        <v>127</v>
      </c>
      <c r="J974" s="9">
        <v>500</v>
      </c>
      <c r="K974" s="9">
        <v>1659</v>
      </c>
      <c r="L974" s="5">
        <v>51</v>
      </c>
      <c r="M974" s="5">
        <v>1</v>
      </c>
      <c r="N974" s="5">
        <v>38.25</v>
      </c>
      <c r="O974" s="5">
        <v>56.17</v>
      </c>
      <c r="P974" s="5">
        <v>3.07</v>
      </c>
      <c r="Q974" s="5">
        <v>0.75</v>
      </c>
      <c r="R974" s="5">
        <v>38.25</v>
      </c>
      <c r="S974" s="5">
        <v>2167</v>
      </c>
    </row>
    <row r="975" spans="1:19">
      <c r="A975" s="2" t="s">
        <v>3936</v>
      </c>
      <c r="B975" s="2" t="s">
        <v>3937</v>
      </c>
      <c r="C975" s="2" t="s">
        <v>165</v>
      </c>
      <c r="D975" s="2" t="s">
        <v>166</v>
      </c>
      <c r="E975" s="2" t="s">
        <v>56</v>
      </c>
      <c r="F975" s="2" t="s">
        <v>3938</v>
      </c>
      <c r="G975" s="2" t="s">
        <v>253</v>
      </c>
      <c r="H975" s="2" t="s">
        <v>26</v>
      </c>
      <c r="I975" s="2" t="s">
        <v>361</v>
      </c>
      <c r="J975" s="9">
        <v>300</v>
      </c>
      <c r="K975" s="9">
        <v>1783</v>
      </c>
      <c r="L975" s="5">
        <v>56</v>
      </c>
      <c r="M975" s="5">
        <v>0</v>
      </c>
      <c r="N975" s="5">
        <v>26.59</v>
      </c>
      <c r="O975" s="5">
        <v>0</v>
      </c>
      <c r="P975" s="5">
        <v>3.14</v>
      </c>
      <c r="Q975" s="5">
        <v>0.47</v>
      </c>
      <c r="R975" s="5">
        <v>0</v>
      </c>
      <c r="S975" s="5">
        <v>2817</v>
      </c>
    </row>
    <row r="976" spans="1:19">
      <c r="A976" s="2" t="s">
        <v>3939</v>
      </c>
      <c r="B976" s="2" t="s">
        <v>2341</v>
      </c>
      <c r="C976" s="2" t="s">
        <v>2799</v>
      </c>
      <c r="D976" s="2" t="s">
        <v>1640</v>
      </c>
      <c r="E976" s="2" t="s">
        <v>258</v>
      </c>
      <c r="F976" s="2" t="s">
        <v>86</v>
      </c>
      <c r="G976" s="2" t="s">
        <v>87</v>
      </c>
      <c r="H976" s="2" t="s">
        <v>26</v>
      </c>
      <c r="I976" s="2" t="s">
        <v>361</v>
      </c>
      <c r="J976" s="9">
        <v>600</v>
      </c>
      <c r="K976" s="9">
        <v>979</v>
      </c>
      <c r="L976" s="5">
        <v>35</v>
      </c>
      <c r="M976" s="5">
        <v>3</v>
      </c>
      <c r="N976" s="5">
        <v>19.940000000000001</v>
      </c>
      <c r="O976" s="5">
        <v>223.77</v>
      </c>
      <c r="P976" s="5">
        <v>3.58</v>
      </c>
      <c r="Q976" s="5">
        <v>0.56999999999999995</v>
      </c>
      <c r="R976" s="5">
        <v>6.65</v>
      </c>
      <c r="S976" s="5">
        <v>2498</v>
      </c>
    </row>
    <row r="977" spans="1:19">
      <c r="A977" s="2" t="s">
        <v>3940</v>
      </c>
      <c r="B977" s="2" t="s">
        <v>3941</v>
      </c>
      <c r="C977" s="2" t="s">
        <v>2605</v>
      </c>
      <c r="D977" s="2" t="s">
        <v>3942</v>
      </c>
      <c r="E977" s="2" t="s">
        <v>112</v>
      </c>
      <c r="F977" s="2" t="s">
        <v>3943</v>
      </c>
      <c r="G977" s="2" t="s">
        <v>58</v>
      </c>
      <c r="H977" s="2" t="s">
        <v>26</v>
      </c>
      <c r="I977" s="2" t="s">
        <v>140</v>
      </c>
      <c r="J977" s="9">
        <v>400</v>
      </c>
      <c r="K977" s="9">
        <v>1248</v>
      </c>
      <c r="L977" s="5">
        <v>30</v>
      </c>
      <c r="M977" s="5">
        <v>0</v>
      </c>
      <c r="N977" s="5">
        <v>13.45</v>
      </c>
      <c r="O977" s="5">
        <v>0</v>
      </c>
      <c r="P977" s="5">
        <v>2.4</v>
      </c>
      <c r="Q977" s="5">
        <v>0.45</v>
      </c>
      <c r="R977" s="5">
        <v>0</v>
      </c>
      <c r="S977" s="5">
        <v>2600</v>
      </c>
    </row>
    <row r="978" spans="1:19">
      <c r="A978" s="2" t="s">
        <v>3944</v>
      </c>
      <c r="B978" s="2" t="s">
        <v>3945</v>
      </c>
      <c r="C978" s="2" t="s">
        <v>3946</v>
      </c>
      <c r="D978" s="2" t="s">
        <v>3947</v>
      </c>
      <c r="E978" s="2" t="s">
        <v>112</v>
      </c>
      <c r="F978" s="2" t="s">
        <v>3948</v>
      </c>
      <c r="G978" s="2" t="s">
        <v>167</v>
      </c>
      <c r="H978" s="2" t="s">
        <v>26</v>
      </c>
      <c r="I978" s="2" t="s">
        <v>127</v>
      </c>
      <c r="J978" s="9">
        <v>800</v>
      </c>
      <c r="K978" s="9">
        <v>2300</v>
      </c>
      <c r="L978" s="5">
        <v>43</v>
      </c>
      <c r="M978" s="5">
        <v>0</v>
      </c>
      <c r="N978" s="5">
        <v>25.02</v>
      </c>
      <c r="O978" s="5">
        <v>0</v>
      </c>
      <c r="P978" s="5">
        <v>1.87</v>
      </c>
      <c r="Q978" s="5">
        <v>0.57999999999999996</v>
      </c>
      <c r="R978" s="5">
        <v>0</v>
      </c>
      <c r="S978" s="5">
        <v>2800</v>
      </c>
    </row>
    <row r="979" spans="1:19">
      <c r="A979" s="2" t="s">
        <v>3949</v>
      </c>
      <c r="B979" s="2" t="s">
        <v>475</v>
      </c>
      <c r="C979" s="2" t="s">
        <v>1295</v>
      </c>
      <c r="D979" s="2" t="s">
        <v>3950</v>
      </c>
      <c r="E979" s="2" t="s">
        <v>112</v>
      </c>
      <c r="F979" s="2" t="s">
        <v>3951</v>
      </c>
      <c r="G979" s="2" t="s">
        <v>312</v>
      </c>
      <c r="H979" s="2" t="s">
        <v>26</v>
      </c>
      <c r="I979" s="2" t="s">
        <v>458</v>
      </c>
      <c r="J979" s="9">
        <v>600</v>
      </c>
      <c r="K979" s="9">
        <v>1142</v>
      </c>
      <c r="L979" s="5">
        <v>31</v>
      </c>
      <c r="M979" s="5">
        <v>3</v>
      </c>
      <c r="N979" s="5">
        <v>20.399999999999999</v>
      </c>
      <c r="O979" s="5">
        <v>171.61</v>
      </c>
      <c r="P979" s="5">
        <v>2.71</v>
      </c>
      <c r="Q979" s="5">
        <v>0.66</v>
      </c>
      <c r="R979" s="5">
        <v>6.8</v>
      </c>
      <c r="S979" s="5">
        <v>2700</v>
      </c>
    </row>
    <row r="980" spans="1:19">
      <c r="A980" s="2" t="s">
        <v>3952</v>
      </c>
      <c r="B980" s="2" t="s">
        <v>904</v>
      </c>
      <c r="C980" s="2" t="s">
        <v>3953</v>
      </c>
      <c r="D980" s="2" t="s">
        <v>571</v>
      </c>
      <c r="E980" s="2" t="s">
        <v>112</v>
      </c>
      <c r="F980" s="2" t="s">
        <v>3954</v>
      </c>
      <c r="G980" s="2" t="s">
        <v>87</v>
      </c>
      <c r="H980" s="2" t="s">
        <v>26</v>
      </c>
      <c r="I980" s="2" t="s">
        <v>458</v>
      </c>
      <c r="J980" s="9">
        <v>200</v>
      </c>
      <c r="K980" s="9">
        <v>1127</v>
      </c>
      <c r="L980" s="5">
        <v>30</v>
      </c>
      <c r="M980" s="5">
        <v>2</v>
      </c>
      <c r="N980" s="5">
        <v>17.440000000000001</v>
      </c>
      <c r="O980" s="5">
        <v>86.91</v>
      </c>
      <c r="P980" s="5">
        <v>2.66</v>
      </c>
      <c r="Q980" s="5">
        <v>0.57999999999999996</v>
      </c>
      <c r="R980" s="5">
        <v>8.7200000000000006</v>
      </c>
      <c r="S980" s="5">
        <v>4100</v>
      </c>
    </row>
    <row r="981" spans="1:19">
      <c r="A981" s="2" t="s">
        <v>3955</v>
      </c>
      <c r="B981" s="2" t="s">
        <v>295</v>
      </c>
      <c r="C981" s="2" t="s">
        <v>3956</v>
      </c>
      <c r="D981" s="2" t="s">
        <v>257</v>
      </c>
      <c r="E981" s="2" t="s">
        <v>258</v>
      </c>
      <c r="F981" s="2" t="s">
        <v>3957</v>
      </c>
      <c r="G981" s="2" t="s">
        <v>50</v>
      </c>
      <c r="H981" s="2" t="s">
        <v>26</v>
      </c>
      <c r="I981" s="2" t="s">
        <v>127</v>
      </c>
      <c r="J981" s="9">
        <v>200</v>
      </c>
      <c r="K981" s="9">
        <v>1590</v>
      </c>
      <c r="L981" s="5">
        <v>56</v>
      </c>
      <c r="M981" s="5">
        <v>2</v>
      </c>
      <c r="N981" s="5">
        <v>29.68</v>
      </c>
      <c r="O981" s="5">
        <v>82.93</v>
      </c>
      <c r="P981" s="5">
        <v>3.52</v>
      </c>
      <c r="Q981" s="5">
        <v>0.53</v>
      </c>
      <c r="R981" s="5">
        <v>14.84</v>
      </c>
      <c r="S981" s="5">
        <v>2340</v>
      </c>
    </row>
    <row r="982" spans="1:19">
      <c r="A982" s="2" t="s">
        <v>3958</v>
      </c>
      <c r="B982" s="2" t="s">
        <v>3959</v>
      </c>
      <c r="C982" s="2" t="s">
        <v>3960</v>
      </c>
      <c r="D982" s="2" t="s">
        <v>1640</v>
      </c>
      <c r="E982" s="2" t="s">
        <v>258</v>
      </c>
      <c r="F982" s="2" t="s">
        <v>3961</v>
      </c>
      <c r="G982" s="2" t="s">
        <v>161</v>
      </c>
      <c r="H982" s="2" t="s">
        <v>26</v>
      </c>
      <c r="I982" s="2" t="s">
        <v>80</v>
      </c>
      <c r="J982" s="9">
        <v>400</v>
      </c>
      <c r="K982" s="9">
        <v>1268</v>
      </c>
      <c r="L982" s="5">
        <v>51</v>
      </c>
      <c r="M982" s="5">
        <v>4</v>
      </c>
      <c r="N982" s="5">
        <v>28.75</v>
      </c>
      <c r="O982" s="5">
        <v>156.56</v>
      </c>
      <c r="P982" s="5">
        <v>4.0199999999999996</v>
      </c>
      <c r="Q982" s="5">
        <v>0.56000000000000005</v>
      </c>
      <c r="R982" s="5">
        <v>7.19</v>
      </c>
      <c r="S982" s="5">
        <v>4333</v>
      </c>
    </row>
    <row r="983" spans="1:19">
      <c r="A983" s="2" t="s">
        <v>3962</v>
      </c>
      <c r="B983" s="2" t="s">
        <v>1180</v>
      </c>
      <c r="C983" s="2" t="s">
        <v>3963</v>
      </c>
      <c r="D983" s="2" t="s">
        <v>3020</v>
      </c>
      <c r="E983" s="2" t="s">
        <v>118</v>
      </c>
      <c r="F983" s="2" t="s">
        <v>3964</v>
      </c>
      <c r="G983" s="2" t="s">
        <v>190</v>
      </c>
      <c r="H983" s="2" t="s">
        <v>26</v>
      </c>
      <c r="I983" s="2" t="s">
        <v>155</v>
      </c>
      <c r="J983" s="9">
        <v>600</v>
      </c>
      <c r="K983" s="9">
        <v>538</v>
      </c>
      <c r="L983" s="5">
        <v>17</v>
      </c>
      <c r="M983" s="5">
        <v>0</v>
      </c>
      <c r="N983" s="5">
        <v>11.61</v>
      </c>
      <c r="O983" s="5">
        <v>0</v>
      </c>
      <c r="P983" s="5">
        <v>3.16</v>
      </c>
      <c r="Q983" s="5">
        <v>0.68</v>
      </c>
      <c r="R983" s="5">
        <v>0</v>
      </c>
      <c r="S983" s="5">
        <v>4600</v>
      </c>
    </row>
    <row r="984" spans="1:19">
      <c r="A984" s="2" t="s">
        <v>3965</v>
      </c>
      <c r="B984" s="2" t="s">
        <v>758</v>
      </c>
      <c r="C984" s="2" t="s">
        <v>1295</v>
      </c>
      <c r="D984" s="2" t="s">
        <v>3966</v>
      </c>
      <c r="E984" s="2" t="s">
        <v>132</v>
      </c>
      <c r="F984" s="2" t="s">
        <v>3967</v>
      </c>
      <c r="G984" s="2" t="s">
        <v>161</v>
      </c>
      <c r="H984" s="2" t="s">
        <v>26</v>
      </c>
      <c r="I984" s="2" t="s">
        <v>66</v>
      </c>
      <c r="J984" s="9">
        <v>700</v>
      </c>
      <c r="K984" s="9">
        <v>756</v>
      </c>
      <c r="L984" s="5">
        <v>15</v>
      </c>
      <c r="M984" s="5">
        <v>1</v>
      </c>
      <c r="N984" s="5">
        <v>8.4700000000000006</v>
      </c>
      <c r="O984" s="5">
        <v>64.78</v>
      </c>
      <c r="P984" s="5">
        <v>1.98</v>
      </c>
      <c r="Q984" s="5">
        <v>0.56000000000000005</v>
      </c>
      <c r="R984" s="5">
        <v>8.4700000000000006</v>
      </c>
      <c r="S984" s="5">
        <v>1600</v>
      </c>
    </row>
    <row r="985" spans="1:19">
      <c r="A985" s="2" t="s">
        <v>3968</v>
      </c>
      <c r="B985" s="2" t="s">
        <v>919</v>
      </c>
      <c r="C985" s="2" t="s">
        <v>1702</v>
      </c>
      <c r="D985" s="2" t="s">
        <v>376</v>
      </c>
      <c r="E985" s="2" t="s">
        <v>40</v>
      </c>
      <c r="F985" s="2" t="s">
        <v>3969</v>
      </c>
      <c r="G985" s="2" t="s">
        <v>72</v>
      </c>
      <c r="H985" s="2" t="s">
        <v>26</v>
      </c>
      <c r="I985" s="2" t="s">
        <v>319</v>
      </c>
      <c r="J985" s="9">
        <v>200</v>
      </c>
      <c r="K985" s="9">
        <v>1959</v>
      </c>
      <c r="L985" s="5">
        <v>58</v>
      </c>
      <c r="M985" s="5">
        <v>0</v>
      </c>
      <c r="N985" s="5">
        <v>26.89</v>
      </c>
      <c r="O985" s="5">
        <v>0</v>
      </c>
      <c r="P985" s="5">
        <v>2.96</v>
      </c>
      <c r="Q985" s="5">
        <v>0.46</v>
      </c>
      <c r="R985" s="5">
        <v>0</v>
      </c>
      <c r="S985" s="5">
        <v>3600</v>
      </c>
    </row>
    <row r="986" spans="1:19">
      <c r="A986" s="2" t="s">
        <v>3970</v>
      </c>
      <c r="B986" s="2" t="s">
        <v>564</v>
      </c>
      <c r="C986" s="2" t="s">
        <v>3971</v>
      </c>
      <c r="D986" s="2" t="s">
        <v>3972</v>
      </c>
      <c r="E986" s="2" t="s">
        <v>492</v>
      </c>
      <c r="F986" s="2" t="s">
        <v>3973</v>
      </c>
      <c r="G986" s="2" t="s">
        <v>58</v>
      </c>
      <c r="H986" s="2" t="s">
        <v>26</v>
      </c>
      <c r="I986" s="2" t="s">
        <v>43</v>
      </c>
      <c r="J986" s="9">
        <v>600</v>
      </c>
      <c r="K986" s="9">
        <v>2057</v>
      </c>
      <c r="L986" s="5">
        <v>61</v>
      </c>
      <c r="M986" s="5">
        <v>0</v>
      </c>
      <c r="N986" s="5">
        <v>26.33</v>
      </c>
      <c r="O986" s="5">
        <v>0</v>
      </c>
      <c r="P986" s="5">
        <v>2.97</v>
      </c>
      <c r="Q986" s="5">
        <v>0.43</v>
      </c>
      <c r="R986" s="5">
        <v>0</v>
      </c>
      <c r="S986" s="5">
        <v>1248</v>
      </c>
    </row>
    <row r="987" spans="1:19">
      <c r="A987" s="2" t="s">
        <v>3974</v>
      </c>
      <c r="B987" s="2" t="s">
        <v>475</v>
      </c>
      <c r="C987" s="2" t="s">
        <v>3975</v>
      </c>
      <c r="D987" s="2" t="s">
        <v>3976</v>
      </c>
      <c r="E987" s="2" t="s">
        <v>125</v>
      </c>
      <c r="F987" s="2" t="s">
        <v>3977</v>
      </c>
      <c r="G987" s="2" t="s">
        <v>167</v>
      </c>
      <c r="H987" s="2" t="s">
        <v>26</v>
      </c>
      <c r="I987" s="2" t="s">
        <v>135</v>
      </c>
      <c r="J987" s="9">
        <v>1000</v>
      </c>
      <c r="K987" s="9">
        <v>1076</v>
      </c>
      <c r="L987" s="5">
        <v>38</v>
      </c>
      <c r="M987" s="5">
        <v>1</v>
      </c>
      <c r="N987" s="5">
        <v>28.59</v>
      </c>
      <c r="O987" s="5">
        <v>48.64</v>
      </c>
      <c r="P987" s="5">
        <v>3.53</v>
      </c>
      <c r="Q987" s="5">
        <v>0.75</v>
      </c>
      <c r="R987" s="5">
        <v>28.59</v>
      </c>
      <c r="S987" s="5">
        <v>1500</v>
      </c>
    </row>
    <row r="988" spans="1:19">
      <c r="A988" s="2" t="s">
        <v>3978</v>
      </c>
      <c r="B988" s="2" t="s">
        <v>3979</v>
      </c>
      <c r="C988" s="2" t="s">
        <v>3980</v>
      </c>
      <c r="D988" s="2" t="s">
        <v>2626</v>
      </c>
      <c r="E988" s="2" t="s">
        <v>373</v>
      </c>
      <c r="F988" s="2" t="s">
        <v>3981</v>
      </c>
      <c r="G988" s="2" t="s">
        <v>58</v>
      </c>
      <c r="H988" s="2" t="s">
        <v>26</v>
      </c>
      <c r="I988" s="2" t="s">
        <v>66</v>
      </c>
      <c r="J988" s="9">
        <v>1000</v>
      </c>
      <c r="K988" s="9">
        <v>922</v>
      </c>
      <c r="L988" s="5">
        <v>31</v>
      </c>
      <c r="M988" s="5">
        <v>0</v>
      </c>
      <c r="N988" s="5">
        <v>13.56</v>
      </c>
      <c r="O988" s="5">
        <v>0</v>
      </c>
      <c r="P988" s="5">
        <v>3.36</v>
      </c>
      <c r="Q988" s="5">
        <v>0.44</v>
      </c>
      <c r="R988" s="5">
        <v>0</v>
      </c>
      <c r="S988" s="5">
        <v>3600</v>
      </c>
    </row>
    <row r="989" spans="1:19">
      <c r="A989" s="2" t="s">
        <v>3982</v>
      </c>
      <c r="B989" s="2" t="s">
        <v>3790</v>
      </c>
      <c r="C989" s="2" t="s">
        <v>3983</v>
      </c>
      <c r="D989" s="2" t="s">
        <v>3984</v>
      </c>
      <c r="E989" s="2" t="s">
        <v>40</v>
      </c>
      <c r="F989" s="2" t="s">
        <v>3985</v>
      </c>
      <c r="G989" s="2" t="s">
        <v>94</v>
      </c>
      <c r="H989" s="2" t="s">
        <v>26</v>
      </c>
      <c r="I989" s="2" t="s">
        <v>162</v>
      </c>
      <c r="J989" s="9">
        <v>400</v>
      </c>
      <c r="K989" s="9">
        <v>1823</v>
      </c>
      <c r="L989" s="5">
        <v>81</v>
      </c>
      <c r="M989" s="5">
        <v>7</v>
      </c>
      <c r="N989" s="5">
        <v>46.12</v>
      </c>
      <c r="O989" s="5">
        <v>460.41</v>
      </c>
      <c r="P989" s="5">
        <v>4.4400000000000004</v>
      </c>
      <c r="Q989" s="5">
        <v>0.56999999999999995</v>
      </c>
      <c r="R989" s="5">
        <v>6.59</v>
      </c>
      <c r="S989" s="5">
        <v>4300</v>
      </c>
    </row>
    <row r="990" spans="1:19">
      <c r="A990" s="2" t="s">
        <v>3986</v>
      </c>
      <c r="B990" s="2" t="s">
        <v>3987</v>
      </c>
      <c r="C990" s="2" t="s">
        <v>3988</v>
      </c>
      <c r="D990" s="2" t="s">
        <v>2226</v>
      </c>
      <c r="E990" s="2" t="s">
        <v>40</v>
      </c>
      <c r="F990" s="2" t="s">
        <v>3989</v>
      </c>
      <c r="G990" s="2" t="s">
        <v>344</v>
      </c>
      <c r="H990" s="2" t="s">
        <v>26</v>
      </c>
      <c r="I990" s="2" t="s">
        <v>135</v>
      </c>
      <c r="J990" s="9">
        <v>200</v>
      </c>
      <c r="K990" s="9">
        <v>1793</v>
      </c>
      <c r="L990" s="5">
        <v>48</v>
      </c>
      <c r="M990" s="5">
        <v>1</v>
      </c>
      <c r="N990" s="5">
        <v>23.04</v>
      </c>
      <c r="O990" s="5">
        <v>53.74</v>
      </c>
      <c r="P990" s="5">
        <v>2.68</v>
      </c>
      <c r="Q990" s="5">
        <v>0.48</v>
      </c>
      <c r="R990" s="5">
        <v>23.04</v>
      </c>
      <c r="S990" s="5">
        <v>2708</v>
      </c>
    </row>
    <row r="991" spans="1:19">
      <c r="A991" s="2" t="s">
        <v>3990</v>
      </c>
      <c r="B991" s="2" t="s">
        <v>3991</v>
      </c>
      <c r="C991" s="2" t="s">
        <v>1635</v>
      </c>
      <c r="D991" s="2" t="s">
        <v>602</v>
      </c>
      <c r="E991" s="2" t="s">
        <v>40</v>
      </c>
      <c r="F991" s="2" t="s">
        <v>3992</v>
      </c>
      <c r="G991" s="2" t="s">
        <v>190</v>
      </c>
      <c r="H991" s="2" t="s">
        <v>26</v>
      </c>
      <c r="I991" s="2" t="s">
        <v>66</v>
      </c>
      <c r="J991" s="9">
        <v>300</v>
      </c>
      <c r="K991" s="9">
        <v>2218</v>
      </c>
      <c r="L991" s="5">
        <v>91</v>
      </c>
      <c r="M991" s="5">
        <v>3</v>
      </c>
      <c r="N991" s="5">
        <v>74.53</v>
      </c>
      <c r="O991" s="5">
        <v>118.59</v>
      </c>
      <c r="P991" s="5">
        <v>4.0999999999999996</v>
      </c>
      <c r="Q991" s="5">
        <v>0.82</v>
      </c>
      <c r="R991" s="5">
        <v>24.84</v>
      </c>
      <c r="S991" s="5">
        <v>1500</v>
      </c>
    </row>
    <row r="992" spans="1:19">
      <c r="A992" s="2" t="s">
        <v>3993</v>
      </c>
      <c r="B992" s="2" t="s">
        <v>321</v>
      </c>
      <c r="C992" s="2" t="s">
        <v>1664</v>
      </c>
      <c r="D992" s="2" t="s">
        <v>3994</v>
      </c>
      <c r="E992" s="2" t="s">
        <v>40</v>
      </c>
      <c r="F992" s="2" t="s">
        <v>3995</v>
      </c>
      <c r="G992" s="2" t="s">
        <v>150</v>
      </c>
      <c r="H992" s="2" t="s">
        <v>26</v>
      </c>
      <c r="I992" s="2" t="s">
        <v>59</v>
      </c>
      <c r="J992" s="9">
        <v>500</v>
      </c>
      <c r="K992" s="9">
        <v>868</v>
      </c>
      <c r="L992" s="5">
        <v>16</v>
      </c>
      <c r="M992" s="5">
        <v>0</v>
      </c>
      <c r="N992" s="5">
        <v>13.39</v>
      </c>
      <c r="O992" s="5">
        <v>0</v>
      </c>
      <c r="P992" s="5">
        <v>1.84</v>
      </c>
      <c r="Q992" s="5">
        <v>0.84</v>
      </c>
      <c r="R992" s="5">
        <v>0</v>
      </c>
      <c r="S992" s="5">
        <v>751</v>
      </c>
    </row>
    <row r="993" spans="1:19">
      <c r="A993" s="2" t="s">
        <v>3996</v>
      </c>
      <c r="B993" s="2" t="s">
        <v>1562</v>
      </c>
      <c r="C993" s="2" t="s">
        <v>3997</v>
      </c>
      <c r="D993" s="2" t="s">
        <v>3998</v>
      </c>
      <c r="E993" s="2" t="s">
        <v>118</v>
      </c>
      <c r="F993" s="2" t="s">
        <v>3999</v>
      </c>
      <c r="G993" s="2" t="s">
        <v>102</v>
      </c>
      <c r="H993" s="2" t="s">
        <v>26</v>
      </c>
      <c r="I993" s="2" t="s">
        <v>95</v>
      </c>
      <c r="J993" s="9">
        <v>700</v>
      </c>
      <c r="K993" s="9">
        <v>2399</v>
      </c>
      <c r="L993" s="5">
        <v>77</v>
      </c>
      <c r="M993" s="5">
        <v>0</v>
      </c>
      <c r="N993" s="5">
        <v>55.14</v>
      </c>
      <c r="O993" s="5">
        <v>0</v>
      </c>
      <c r="P993" s="5">
        <v>3.21</v>
      </c>
      <c r="Q993" s="5">
        <v>0.72</v>
      </c>
      <c r="R993" s="5">
        <v>0</v>
      </c>
      <c r="S993" s="5">
        <v>1500</v>
      </c>
    </row>
    <row r="994" spans="1:19">
      <c r="A994" s="2" t="s">
        <v>4000</v>
      </c>
      <c r="B994" s="2" t="s">
        <v>4001</v>
      </c>
      <c r="C994" s="2" t="s">
        <v>4002</v>
      </c>
      <c r="D994" s="2" t="s">
        <v>4003</v>
      </c>
      <c r="E994" s="2" t="s">
        <v>118</v>
      </c>
      <c r="F994" s="2" t="s">
        <v>4004</v>
      </c>
      <c r="G994" s="2" t="s">
        <v>344</v>
      </c>
      <c r="H994" s="2" t="s">
        <v>26</v>
      </c>
      <c r="I994" s="2" t="s">
        <v>313</v>
      </c>
      <c r="J994" s="9">
        <v>100</v>
      </c>
      <c r="K994" s="9">
        <v>2284</v>
      </c>
      <c r="L994" s="5">
        <v>53</v>
      </c>
      <c r="M994" s="5">
        <v>0</v>
      </c>
      <c r="N994" s="5">
        <v>29.43</v>
      </c>
      <c r="O994" s="5">
        <v>0</v>
      </c>
      <c r="P994" s="5">
        <v>2.3199999999999998</v>
      </c>
      <c r="Q994" s="5">
        <v>0.56000000000000005</v>
      </c>
      <c r="R994" s="5">
        <v>0</v>
      </c>
      <c r="S994" s="5">
        <v>2100</v>
      </c>
    </row>
    <row r="995" spans="1:19">
      <c r="A995" s="2" t="s">
        <v>4005</v>
      </c>
      <c r="B995" s="2" t="s">
        <v>4006</v>
      </c>
      <c r="C995" s="2" t="s">
        <v>3033</v>
      </c>
      <c r="D995" s="2" t="s">
        <v>117</v>
      </c>
      <c r="E995" s="2" t="s">
        <v>118</v>
      </c>
      <c r="F995" s="2" t="s">
        <v>4007</v>
      </c>
      <c r="G995" s="2" t="s">
        <v>161</v>
      </c>
      <c r="H995" s="2" t="s">
        <v>26</v>
      </c>
      <c r="I995" s="2" t="s">
        <v>127</v>
      </c>
      <c r="J995" s="9">
        <v>800</v>
      </c>
      <c r="K995" s="9">
        <v>2304</v>
      </c>
      <c r="L995" s="5">
        <v>64</v>
      </c>
      <c r="M995" s="5">
        <v>1</v>
      </c>
      <c r="N995" s="5">
        <v>33.6</v>
      </c>
      <c r="O995" s="5">
        <v>47.44</v>
      </c>
      <c r="P995" s="5">
        <v>2.78</v>
      </c>
      <c r="Q995" s="5">
        <v>0.52</v>
      </c>
      <c r="R995" s="5">
        <v>33.6</v>
      </c>
      <c r="S995" s="5">
        <v>5000</v>
      </c>
    </row>
    <row r="996" spans="1:19">
      <c r="A996" s="2" t="s">
        <v>4008</v>
      </c>
      <c r="B996" s="2" t="s">
        <v>4009</v>
      </c>
      <c r="C996" s="2" t="s">
        <v>4010</v>
      </c>
      <c r="D996" s="2" t="s">
        <v>1901</v>
      </c>
      <c r="E996" s="2" t="s">
        <v>85</v>
      </c>
      <c r="F996" s="2" t="s">
        <v>4011</v>
      </c>
      <c r="G996" s="2" t="s">
        <v>87</v>
      </c>
      <c r="H996" s="2" t="s">
        <v>26</v>
      </c>
      <c r="I996" s="2" t="s">
        <v>206</v>
      </c>
      <c r="J996" s="9">
        <v>800</v>
      </c>
      <c r="K996" s="9">
        <v>2462</v>
      </c>
      <c r="L996" s="5">
        <v>100</v>
      </c>
      <c r="M996" s="5">
        <v>4</v>
      </c>
      <c r="N996" s="5">
        <v>69.48</v>
      </c>
      <c r="O996" s="5">
        <v>293.98</v>
      </c>
      <c r="P996" s="5">
        <v>4.0599999999999996</v>
      </c>
      <c r="Q996" s="5">
        <v>0.69</v>
      </c>
      <c r="R996" s="5">
        <v>17.37</v>
      </c>
      <c r="S996" s="5">
        <v>1750</v>
      </c>
    </row>
    <row r="997" spans="1:19">
      <c r="A997" s="2" t="s">
        <v>4012</v>
      </c>
      <c r="B997" s="2" t="s">
        <v>335</v>
      </c>
      <c r="C997" s="2" t="s">
        <v>4013</v>
      </c>
      <c r="D997" s="2" t="s">
        <v>4014</v>
      </c>
      <c r="E997" s="2" t="s">
        <v>85</v>
      </c>
      <c r="F997" s="2" t="s">
        <v>4015</v>
      </c>
      <c r="G997" s="2" t="s">
        <v>150</v>
      </c>
      <c r="H997" s="2" t="s">
        <v>26</v>
      </c>
      <c r="I997" s="2" t="s">
        <v>162</v>
      </c>
      <c r="J997" s="9">
        <v>400</v>
      </c>
      <c r="K997" s="9">
        <v>1006</v>
      </c>
      <c r="L997" s="5">
        <v>15</v>
      </c>
      <c r="M997" s="5">
        <v>0</v>
      </c>
      <c r="N997" s="5">
        <v>6.67</v>
      </c>
      <c r="O997" s="5">
        <v>0</v>
      </c>
      <c r="P997" s="5">
        <v>1.49</v>
      </c>
      <c r="Q997" s="5">
        <v>0.44</v>
      </c>
      <c r="R997" s="5">
        <v>0</v>
      </c>
      <c r="S997" s="5">
        <v>4300</v>
      </c>
    </row>
    <row r="998" spans="1:19">
      <c r="A998" s="2" t="s">
        <v>4016</v>
      </c>
      <c r="B998" s="2" t="s">
        <v>4017</v>
      </c>
      <c r="C998" s="2" t="s">
        <v>143</v>
      </c>
      <c r="D998" s="2" t="s">
        <v>4018</v>
      </c>
      <c r="E998" s="2" t="s">
        <v>23</v>
      </c>
      <c r="F998" s="2" t="s">
        <v>2588</v>
      </c>
      <c r="G998" s="2" t="s">
        <v>260</v>
      </c>
      <c r="H998" s="2" t="s">
        <v>26</v>
      </c>
      <c r="I998" s="2" t="s">
        <v>361</v>
      </c>
      <c r="J998" s="9">
        <v>1000</v>
      </c>
      <c r="K998" s="9">
        <v>1922</v>
      </c>
      <c r="L998" s="5">
        <v>85</v>
      </c>
      <c r="M998" s="5">
        <v>8</v>
      </c>
      <c r="N998" s="5">
        <v>46.12</v>
      </c>
      <c r="O998" s="5">
        <v>503.76</v>
      </c>
      <c r="P998" s="5">
        <v>4.42</v>
      </c>
      <c r="Q998" s="5">
        <v>0.54</v>
      </c>
      <c r="R998" s="5">
        <v>5.76</v>
      </c>
      <c r="S998" s="5">
        <v>1700</v>
      </c>
    </row>
    <row r="999" spans="1:19">
      <c r="A999" s="2" t="s">
        <v>4019</v>
      </c>
      <c r="B999" s="2" t="s">
        <v>4020</v>
      </c>
      <c r="C999" s="2" t="s">
        <v>2221</v>
      </c>
      <c r="D999" s="2" t="s">
        <v>70</v>
      </c>
      <c r="E999" s="2" t="s">
        <v>23</v>
      </c>
      <c r="F999" s="2" t="s">
        <v>4021</v>
      </c>
      <c r="G999" s="2" t="s">
        <v>25</v>
      </c>
      <c r="H999" s="2" t="s">
        <v>26</v>
      </c>
      <c r="I999" s="2" t="s">
        <v>27</v>
      </c>
      <c r="J999" s="9">
        <v>500</v>
      </c>
      <c r="K999" s="9">
        <v>1289</v>
      </c>
      <c r="L999" s="5">
        <v>53</v>
      </c>
      <c r="M999" s="5">
        <v>4</v>
      </c>
      <c r="N999" s="5">
        <v>27.13</v>
      </c>
      <c r="O999" s="5">
        <v>231.39</v>
      </c>
      <c r="P999" s="5">
        <v>4.1100000000000003</v>
      </c>
      <c r="Q999" s="5">
        <v>0.51</v>
      </c>
      <c r="R999" s="5">
        <v>6.78</v>
      </c>
      <c r="S999" s="5">
        <v>1500</v>
      </c>
    </row>
    <row r="1000" spans="1:19">
      <c r="A1000" s="2" t="s">
        <v>4022</v>
      </c>
      <c r="B1000" s="2" t="s">
        <v>1479</v>
      </c>
      <c r="C1000" s="2" t="s">
        <v>4023</v>
      </c>
      <c r="D1000" s="2" t="s">
        <v>257</v>
      </c>
      <c r="E1000" s="2" t="s">
        <v>258</v>
      </c>
      <c r="F1000" s="2" t="s">
        <v>4024</v>
      </c>
      <c r="G1000" s="2" t="s">
        <v>50</v>
      </c>
      <c r="H1000" s="2" t="s">
        <v>26</v>
      </c>
      <c r="I1000" s="2" t="s">
        <v>135</v>
      </c>
      <c r="J1000" s="9">
        <v>400</v>
      </c>
      <c r="K1000" s="9">
        <v>792</v>
      </c>
      <c r="L1000" s="5">
        <v>14</v>
      </c>
      <c r="M1000" s="5">
        <v>0</v>
      </c>
      <c r="N1000" s="5">
        <v>9</v>
      </c>
      <c r="O1000" s="5">
        <v>0</v>
      </c>
      <c r="P1000" s="5">
        <v>1.77</v>
      </c>
      <c r="Q1000" s="5">
        <v>0.64</v>
      </c>
      <c r="R1000" s="5">
        <v>0</v>
      </c>
      <c r="S1000" s="5">
        <v>2349</v>
      </c>
    </row>
    <row r="1001" spans="1:19">
      <c r="A1001" s="2" t="s">
        <v>4025</v>
      </c>
      <c r="B1001" s="2" t="s">
        <v>4026</v>
      </c>
      <c r="C1001" s="2" t="s">
        <v>4027</v>
      </c>
      <c r="D1001" s="2" t="s">
        <v>4028</v>
      </c>
      <c r="E1001" s="2" t="s">
        <v>635</v>
      </c>
      <c r="F1001" s="2" t="s">
        <v>4029</v>
      </c>
      <c r="G1001" s="2" t="s">
        <v>266</v>
      </c>
      <c r="H1001" s="2" t="s">
        <v>26</v>
      </c>
      <c r="I1001" s="2" t="s">
        <v>300</v>
      </c>
      <c r="J1001" s="9">
        <v>300</v>
      </c>
      <c r="K1001" s="9">
        <v>2387</v>
      </c>
      <c r="L1001" s="5">
        <v>104</v>
      </c>
      <c r="M1001" s="5">
        <v>11</v>
      </c>
      <c r="N1001" s="5">
        <v>81.709999999999994</v>
      </c>
      <c r="O1001" s="5">
        <v>621.69000000000005</v>
      </c>
      <c r="P1001" s="5">
        <v>4.3600000000000003</v>
      </c>
      <c r="Q1001" s="5">
        <v>0.79</v>
      </c>
      <c r="R1001" s="5">
        <v>7.43</v>
      </c>
      <c r="S1001" s="5">
        <v>1900</v>
      </c>
    </row>
    <row r="1002" spans="1:19">
      <c r="A1002" s="2" t="s">
        <v>4030</v>
      </c>
      <c r="B1002" s="2" t="s">
        <v>2505</v>
      </c>
      <c r="C1002" s="2" t="s">
        <v>4031</v>
      </c>
      <c r="D1002" s="2" t="s">
        <v>4032</v>
      </c>
      <c r="E1002" s="2" t="s">
        <v>132</v>
      </c>
      <c r="F1002" s="2" t="s">
        <v>4033</v>
      </c>
      <c r="G1002" s="2" t="s">
        <v>167</v>
      </c>
      <c r="H1002" s="2" t="s">
        <v>26</v>
      </c>
      <c r="I1002" s="2" t="s">
        <v>356</v>
      </c>
      <c r="J1002" s="9">
        <v>600</v>
      </c>
      <c r="K1002" s="9">
        <v>967</v>
      </c>
      <c r="L1002" s="5">
        <v>17</v>
      </c>
      <c r="M1002" s="5">
        <v>0</v>
      </c>
      <c r="N1002" s="5">
        <v>11.27</v>
      </c>
      <c r="O1002" s="5">
        <v>0</v>
      </c>
      <c r="P1002" s="5">
        <v>1.76</v>
      </c>
      <c r="Q1002" s="5">
        <v>0.66</v>
      </c>
      <c r="R1002" s="5">
        <v>0</v>
      </c>
      <c r="S1002" s="5">
        <v>1354</v>
      </c>
    </row>
    <row r="1003" spans="1:19">
      <c r="A1003" s="2" t="s">
        <v>4034</v>
      </c>
      <c r="B1003" s="2" t="s">
        <v>4035</v>
      </c>
      <c r="C1003" s="2" t="s">
        <v>3552</v>
      </c>
      <c r="D1003" s="2" t="s">
        <v>4036</v>
      </c>
      <c r="E1003" s="2" t="s">
        <v>56</v>
      </c>
      <c r="F1003" s="2" t="s">
        <v>4037</v>
      </c>
      <c r="G1003" s="2" t="s">
        <v>344</v>
      </c>
      <c r="H1003" s="2" t="s">
        <v>26</v>
      </c>
      <c r="I1003" s="2" t="s">
        <v>356</v>
      </c>
      <c r="J1003" s="9">
        <v>300</v>
      </c>
      <c r="K1003" s="9">
        <v>2202</v>
      </c>
      <c r="L1003" s="5">
        <v>98</v>
      </c>
      <c r="M1003" s="5">
        <v>8</v>
      </c>
      <c r="N1003" s="5">
        <v>49.34</v>
      </c>
      <c r="O1003" s="5">
        <v>494.64</v>
      </c>
      <c r="P1003" s="5">
        <v>4.45</v>
      </c>
      <c r="Q1003" s="5">
        <v>0.5</v>
      </c>
      <c r="R1003" s="5">
        <v>6.17</v>
      </c>
      <c r="S1003" s="5">
        <v>500</v>
      </c>
    </row>
    <row r="1004" spans="1:19">
      <c r="A1004" s="2" t="s">
        <v>4038</v>
      </c>
      <c r="B1004" s="2" t="s">
        <v>4039</v>
      </c>
      <c r="C1004" s="2" t="s">
        <v>573</v>
      </c>
      <c r="D1004" s="2" t="s">
        <v>4040</v>
      </c>
      <c r="E1004" s="2" t="s">
        <v>23</v>
      </c>
      <c r="F1004" s="2" t="s">
        <v>4041</v>
      </c>
      <c r="G1004" s="2" t="s">
        <v>102</v>
      </c>
      <c r="H1004" s="2" t="s">
        <v>26</v>
      </c>
      <c r="I1004" s="2" t="s">
        <v>59</v>
      </c>
      <c r="J1004" s="9">
        <v>500</v>
      </c>
      <c r="K1004" s="9">
        <v>1171</v>
      </c>
      <c r="L1004" s="5">
        <v>47</v>
      </c>
      <c r="M1004" s="5">
        <v>2</v>
      </c>
      <c r="N1004" s="5">
        <v>29.62</v>
      </c>
      <c r="O1004" s="5">
        <v>75.05</v>
      </c>
      <c r="P1004" s="5">
        <v>4.01</v>
      </c>
      <c r="Q1004" s="5">
        <v>0.63</v>
      </c>
      <c r="R1004" s="5">
        <v>14.81</v>
      </c>
      <c r="S1004" s="5">
        <v>4800</v>
      </c>
    </row>
    <row r="1005" spans="1:19">
      <c r="A1005" s="2" t="s">
        <v>4042</v>
      </c>
      <c r="B1005" s="2" t="s">
        <v>444</v>
      </c>
      <c r="C1005" s="2" t="s">
        <v>4043</v>
      </c>
      <c r="D1005" s="2" t="s">
        <v>175</v>
      </c>
      <c r="E1005" s="2" t="s">
        <v>23</v>
      </c>
      <c r="F1005" s="2" t="s">
        <v>4044</v>
      </c>
      <c r="G1005" s="2" t="s">
        <v>344</v>
      </c>
      <c r="H1005" s="2" t="s">
        <v>26</v>
      </c>
      <c r="I1005" s="2" t="s">
        <v>300</v>
      </c>
      <c r="J1005" s="9">
        <v>400</v>
      </c>
      <c r="K1005" s="9">
        <v>1934</v>
      </c>
      <c r="L1005" s="5">
        <v>29</v>
      </c>
      <c r="M1005" s="5">
        <v>0</v>
      </c>
      <c r="N1005" s="5">
        <v>11.73</v>
      </c>
      <c r="O1005" s="5">
        <v>0</v>
      </c>
      <c r="P1005" s="5">
        <v>1.5</v>
      </c>
      <c r="Q1005" s="5">
        <v>0.4</v>
      </c>
      <c r="R1005" s="5">
        <v>0</v>
      </c>
      <c r="S1005" s="5">
        <v>3200</v>
      </c>
    </row>
    <row r="1006" spans="1:19">
      <c r="A1006" s="2" t="s">
        <v>4045</v>
      </c>
      <c r="B1006" s="2" t="s">
        <v>555</v>
      </c>
      <c r="C1006" s="2" t="s">
        <v>4046</v>
      </c>
      <c r="D1006" s="2" t="s">
        <v>4047</v>
      </c>
      <c r="E1006" s="2" t="s">
        <v>40</v>
      </c>
      <c r="F1006" s="2" t="s">
        <v>4048</v>
      </c>
      <c r="G1006" s="2" t="s">
        <v>260</v>
      </c>
      <c r="H1006" s="2" t="s">
        <v>26</v>
      </c>
      <c r="I1006" s="2" t="s">
        <v>356</v>
      </c>
      <c r="J1006" s="9">
        <v>1000</v>
      </c>
      <c r="K1006" s="9">
        <v>1766</v>
      </c>
      <c r="L1006" s="5">
        <v>55</v>
      </c>
      <c r="M1006" s="5">
        <v>2</v>
      </c>
      <c r="N1006" s="5">
        <v>36.549999999999997</v>
      </c>
      <c r="O1006" s="5">
        <v>124.33</v>
      </c>
      <c r="P1006" s="5">
        <v>3.11</v>
      </c>
      <c r="Q1006" s="5">
        <v>0.66</v>
      </c>
      <c r="R1006" s="5">
        <v>18.27</v>
      </c>
      <c r="S1006" s="5">
        <v>4100</v>
      </c>
    </row>
    <row r="1007" spans="1:19">
      <c r="A1007" s="2" t="s">
        <v>4049</v>
      </c>
      <c r="B1007" s="2" t="s">
        <v>129</v>
      </c>
      <c r="C1007" s="2" t="s">
        <v>4050</v>
      </c>
      <c r="D1007" s="2" t="s">
        <v>4051</v>
      </c>
      <c r="E1007" s="2" t="s">
        <v>125</v>
      </c>
      <c r="F1007" s="2" t="s">
        <v>4052</v>
      </c>
      <c r="G1007" s="2" t="s">
        <v>34</v>
      </c>
      <c r="H1007" s="2" t="s">
        <v>26</v>
      </c>
      <c r="I1007" s="2" t="s">
        <v>155</v>
      </c>
      <c r="J1007" s="9">
        <v>100</v>
      </c>
      <c r="K1007" s="9">
        <v>2128</v>
      </c>
      <c r="L1007" s="5">
        <v>45</v>
      </c>
      <c r="M1007" s="5">
        <v>2</v>
      </c>
      <c r="N1007" s="5">
        <v>30.92</v>
      </c>
      <c r="O1007" s="5">
        <v>135.21</v>
      </c>
      <c r="P1007" s="5">
        <v>2.11</v>
      </c>
      <c r="Q1007" s="5">
        <v>0.69</v>
      </c>
      <c r="R1007" s="5">
        <v>15.46</v>
      </c>
      <c r="S1007" s="5">
        <v>2500</v>
      </c>
    </row>
    <row r="1008" spans="1:19">
      <c r="A1008" s="2" t="s">
        <v>4053</v>
      </c>
      <c r="B1008" s="2" t="s">
        <v>4054</v>
      </c>
      <c r="C1008" s="2" t="s">
        <v>4055</v>
      </c>
      <c r="D1008" s="2" t="s">
        <v>4056</v>
      </c>
      <c r="E1008" s="2" t="s">
        <v>112</v>
      </c>
      <c r="F1008" s="2" t="s">
        <v>4057</v>
      </c>
      <c r="G1008" s="2" t="s">
        <v>34</v>
      </c>
      <c r="H1008" s="2" t="s">
        <v>26</v>
      </c>
      <c r="I1008" s="2" t="s">
        <v>95</v>
      </c>
      <c r="J1008" s="9">
        <v>400</v>
      </c>
      <c r="K1008" s="9">
        <v>706</v>
      </c>
      <c r="L1008" s="5">
        <v>24</v>
      </c>
      <c r="M1008" s="5">
        <v>0</v>
      </c>
      <c r="N1008" s="5">
        <v>17.690000000000001</v>
      </c>
      <c r="O1008" s="5">
        <v>0</v>
      </c>
      <c r="P1008" s="5">
        <v>3.4</v>
      </c>
      <c r="Q1008" s="5">
        <v>0.74</v>
      </c>
      <c r="R1008" s="5">
        <v>0</v>
      </c>
      <c r="S1008" s="5">
        <v>1700</v>
      </c>
    </row>
    <row r="1009" spans="1:19">
      <c r="A1009" s="2" t="s">
        <v>4058</v>
      </c>
      <c r="B1009" s="2" t="s">
        <v>2314</v>
      </c>
      <c r="C1009" s="2" t="s">
        <v>920</v>
      </c>
      <c r="D1009" s="2" t="s">
        <v>1412</v>
      </c>
      <c r="E1009" s="2" t="s">
        <v>56</v>
      </c>
      <c r="F1009" s="2" t="s">
        <v>4059</v>
      </c>
      <c r="G1009" s="2" t="s">
        <v>72</v>
      </c>
      <c r="H1009" s="2" t="s">
        <v>26</v>
      </c>
      <c r="I1009" s="2" t="s">
        <v>356</v>
      </c>
      <c r="J1009" s="9">
        <v>700</v>
      </c>
      <c r="K1009" s="9">
        <v>1672</v>
      </c>
      <c r="L1009" s="5">
        <v>39</v>
      </c>
      <c r="M1009" s="5">
        <v>1</v>
      </c>
      <c r="N1009" s="5">
        <v>28.36</v>
      </c>
      <c r="O1009" s="5">
        <v>71.66</v>
      </c>
      <c r="P1009" s="5">
        <v>2.33</v>
      </c>
      <c r="Q1009" s="5">
        <v>0.73</v>
      </c>
      <c r="R1009" s="5">
        <v>28.36</v>
      </c>
      <c r="S1009" s="5">
        <v>1500</v>
      </c>
    </row>
    <row r="1010" spans="1:19">
      <c r="A1010" s="2" t="s">
        <v>4060</v>
      </c>
      <c r="B1010" s="2" t="s">
        <v>4061</v>
      </c>
      <c r="C1010" s="2" t="s">
        <v>984</v>
      </c>
      <c r="D1010" s="2" t="s">
        <v>2626</v>
      </c>
      <c r="E1010" s="2" t="s">
        <v>373</v>
      </c>
      <c r="F1010" s="2" t="s">
        <v>4062</v>
      </c>
      <c r="G1010" s="2" t="s">
        <v>42</v>
      </c>
      <c r="H1010" s="2" t="s">
        <v>26</v>
      </c>
      <c r="I1010" s="2" t="s">
        <v>293</v>
      </c>
      <c r="J1010" s="9">
        <v>700</v>
      </c>
      <c r="K1010" s="9">
        <v>2194</v>
      </c>
      <c r="L1010" s="5">
        <v>69</v>
      </c>
      <c r="M1010" s="5">
        <v>0</v>
      </c>
      <c r="N1010" s="5">
        <v>48.63</v>
      </c>
      <c r="O1010" s="5">
        <v>0</v>
      </c>
      <c r="P1010" s="5">
        <v>3.14</v>
      </c>
      <c r="Q1010" s="5">
        <v>0.7</v>
      </c>
      <c r="R1010" s="5">
        <v>0</v>
      </c>
      <c r="S1010" s="5">
        <v>4000</v>
      </c>
    </row>
    <row r="1011" spans="1:19">
      <c r="A1011" s="2" t="s">
        <v>4063</v>
      </c>
      <c r="B1011" s="2" t="s">
        <v>4064</v>
      </c>
      <c r="C1011" s="2" t="s">
        <v>4065</v>
      </c>
      <c r="D1011" s="2" t="s">
        <v>4066</v>
      </c>
      <c r="E1011" s="2" t="s">
        <v>237</v>
      </c>
      <c r="F1011" s="2" t="s">
        <v>4067</v>
      </c>
      <c r="G1011" s="2" t="s">
        <v>253</v>
      </c>
      <c r="H1011" s="2" t="s">
        <v>26</v>
      </c>
      <c r="I1011" s="2" t="s">
        <v>127</v>
      </c>
      <c r="J1011" s="9">
        <v>300</v>
      </c>
      <c r="K1011" s="9">
        <v>1869</v>
      </c>
      <c r="L1011" s="5">
        <v>55</v>
      </c>
      <c r="M1011" s="5">
        <v>1</v>
      </c>
      <c r="N1011" s="5">
        <v>31.13</v>
      </c>
      <c r="O1011" s="5">
        <v>63.94</v>
      </c>
      <c r="P1011" s="5">
        <v>2.94</v>
      </c>
      <c r="Q1011" s="5">
        <v>0.56999999999999995</v>
      </c>
      <c r="R1011" s="5">
        <v>31.13</v>
      </c>
      <c r="S1011" s="5">
        <v>1600</v>
      </c>
    </row>
    <row r="1012" spans="1:19">
      <c r="A1012" s="2" t="s">
        <v>4068</v>
      </c>
      <c r="B1012" s="2" t="s">
        <v>2641</v>
      </c>
      <c r="C1012" s="2" t="s">
        <v>4069</v>
      </c>
      <c r="D1012" s="2" t="s">
        <v>175</v>
      </c>
      <c r="E1012" s="2" t="s">
        <v>23</v>
      </c>
      <c r="F1012" s="2" t="s">
        <v>4070</v>
      </c>
      <c r="G1012" s="2" t="s">
        <v>161</v>
      </c>
      <c r="H1012" s="2" t="s">
        <v>26</v>
      </c>
      <c r="I1012" s="2" t="s">
        <v>293</v>
      </c>
      <c r="J1012" s="9">
        <v>500</v>
      </c>
      <c r="K1012" s="9">
        <v>1960</v>
      </c>
      <c r="L1012" s="5">
        <v>50</v>
      </c>
      <c r="M1012" s="5">
        <v>4</v>
      </c>
      <c r="N1012" s="5">
        <v>37.85</v>
      </c>
      <c r="O1012" s="5">
        <v>291.3</v>
      </c>
      <c r="P1012" s="5">
        <v>2.5499999999999998</v>
      </c>
      <c r="Q1012" s="5">
        <v>0.76</v>
      </c>
      <c r="R1012" s="5">
        <v>9.4600000000000009</v>
      </c>
      <c r="S1012" s="5">
        <v>3500</v>
      </c>
    </row>
    <row r="1013" spans="1:19">
      <c r="A1013" s="2" t="s">
        <v>4071</v>
      </c>
      <c r="B1013" s="2" t="s">
        <v>4072</v>
      </c>
      <c r="C1013" s="2" t="s">
        <v>1000</v>
      </c>
      <c r="D1013" s="2" t="s">
        <v>4073</v>
      </c>
      <c r="E1013" s="2" t="s">
        <v>118</v>
      </c>
      <c r="F1013" s="2" t="s">
        <v>4074</v>
      </c>
      <c r="G1013" s="2" t="s">
        <v>167</v>
      </c>
      <c r="H1013" s="2" t="s">
        <v>26</v>
      </c>
      <c r="I1013" s="2" t="s">
        <v>95</v>
      </c>
      <c r="J1013" s="9">
        <v>100</v>
      </c>
      <c r="K1013" s="9">
        <v>1182</v>
      </c>
      <c r="L1013" s="5">
        <v>37</v>
      </c>
      <c r="M1013" s="5">
        <v>0</v>
      </c>
      <c r="N1013" s="5">
        <v>22.76</v>
      </c>
      <c r="O1013" s="5">
        <v>0</v>
      </c>
      <c r="P1013" s="5">
        <v>3.13</v>
      </c>
      <c r="Q1013" s="5">
        <v>0.62</v>
      </c>
      <c r="R1013" s="5">
        <v>0</v>
      </c>
      <c r="S1013" s="5">
        <v>1900</v>
      </c>
    </row>
    <row r="1014" spans="1:19">
      <c r="A1014" s="2" t="s">
        <v>4075</v>
      </c>
      <c r="B1014" s="2" t="s">
        <v>4076</v>
      </c>
      <c r="C1014" s="2" t="s">
        <v>1231</v>
      </c>
      <c r="D1014" s="2" t="s">
        <v>4077</v>
      </c>
      <c r="E1014" s="2" t="s">
        <v>100</v>
      </c>
      <c r="F1014" s="2" t="s">
        <v>4078</v>
      </c>
      <c r="G1014" s="2" t="s">
        <v>34</v>
      </c>
      <c r="H1014" s="2" t="s">
        <v>26</v>
      </c>
      <c r="I1014" s="2" t="s">
        <v>162</v>
      </c>
      <c r="J1014" s="9">
        <v>1000</v>
      </c>
      <c r="K1014" s="9">
        <v>1710</v>
      </c>
      <c r="L1014" s="5">
        <v>36</v>
      </c>
      <c r="M1014" s="5">
        <v>4</v>
      </c>
      <c r="N1014" s="5">
        <v>26.72</v>
      </c>
      <c r="O1014" s="5">
        <v>293.56</v>
      </c>
      <c r="P1014" s="5">
        <v>2.11</v>
      </c>
      <c r="Q1014" s="5">
        <v>0.74</v>
      </c>
      <c r="R1014" s="5">
        <v>6.68</v>
      </c>
      <c r="S1014" s="5">
        <v>2500</v>
      </c>
    </row>
    <row r="1015" spans="1:19">
      <c r="A1015" s="2" t="s">
        <v>4079</v>
      </c>
      <c r="B1015" s="2" t="s">
        <v>4080</v>
      </c>
      <c r="C1015" s="2" t="s">
        <v>4081</v>
      </c>
      <c r="D1015" s="2" t="s">
        <v>264</v>
      </c>
      <c r="E1015" s="2" t="s">
        <v>23</v>
      </c>
      <c r="F1015" s="2" t="s">
        <v>4082</v>
      </c>
      <c r="G1015" s="2" t="s">
        <v>150</v>
      </c>
      <c r="H1015" s="2" t="s">
        <v>26</v>
      </c>
      <c r="I1015" s="2" t="s">
        <v>183</v>
      </c>
      <c r="J1015" s="9">
        <v>100</v>
      </c>
      <c r="K1015" s="9">
        <v>986</v>
      </c>
      <c r="L1015" s="5">
        <v>35</v>
      </c>
      <c r="M1015" s="5">
        <v>0</v>
      </c>
      <c r="N1015" s="5">
        <v>19.190000000000001</v>
      </c>
      <c r="O1015" s="5">
        <v>0</v>
      </c>
      <c r="P1015" s="5">
        <v>3.55</v>
      </c>
      <c r="Q1015" s="5">
        <v>0.55000000000000004</v>
      </c>
      <c r="R1015" s="5">
        <v>0</v>
      </c>
      <c r="S1015" s="5">
        <v>3800</v>
      </c>
    </row>
    <row r="1016" spans="1:19">
      <c r="A1016" s="2" t="s">
        <v>4083</v>
      </c>
      <c r="B1016" s="2" t="s">
        <v>4084</v>
      </c>
      <c r="C1016" s="2" t="s">
        <v>1334</v>
      </c>
      <c r="D1016" s="2" t="s">
        <v>655</v>
      </c>
      <c r="E1016" s="2" t="s">
        <v>125</v>
      </c>
      <c r="F1016" s="2" t="s">
        <v>2588</v>
      </c>
      <c r="G1016" s="2" t="s">
        <v>94</v>
      </c>
      <c r="H1016" s="2" t="s">
        <v>26</v>
      </c>
      <c r="I1016" s="2" t="s">
        <v>140</v>
      </c>
      <c r="J1016" s="9">
        <v>500</v>
      </c>
      <c r="K1016" s="9">
        <v>2372</v>
      </c>
      <c r="L1016" s="5">
        <v>47</v>
      </c>
      <c r="M1016" s="5">
        <v>4</v>
      </c>
      <c r="N1016" s="5">
        <v>24.04</v>
      </c>
      <c r="O1016" s="5">
        <v>267.17</v>
      </c>
      <c r="P1016" s="5">
        <v>1.98</v>
      </c>
      <c r="Q1016" s="5">
        <v>0.51</v>
      </c>
      <c r="R1016" s="5">
        <v>6.01</v>
      </c>
      <c r="S1016" s="5">
        <v>1898</v>
      </c>
    </row>
    <row r="1017" spans="1:19">
      <c r="A1017" s="2" t="s">
        <v>4085</v>
      </c>
      <c r="B1017" s="2" t="s">
        <v>2913</v>
      </c>
      <c r="C1017" s="2" t="s">
        <v>4086</v>
      </c>
      <c r="D1017" s="2" t="s">
        <v>4087</v>
      </c>
      <c r="E1017" s="2" t="s">
        <v>40</v>
      </c>
      <c r="F1017" s="2" t="s">
        <v>2105</v>
      </c>
      <c r="G1017" s="2" t="s">
        <v>34</v>
      </c>
      <c r="H1017" s="2" t="s">
        <v>26</v>
      </c>
      <c r="I1017" s="2" t="s">
        <v>43</v>
      </c>
      <c r="J1017" s="9">
        <v>500</v>
      </c>
      <c r="K1017" s="9">
        <v>1764</v>
      </c>
      <c r="L1017" s="5">
        <v>33</v>
      </c>
      <c r="M1017" s="5">
        <v>0</v>
      </c>
      <c r="N1017" s="5">
        <v>14.71</v>
      </c>
      <c r="O1017" s="5">
        <v>0</v>
      </c>
      <c r="P1017" s="5">
        <v>1.87</v>
      </c>
      <c r="Q1017" s="5">
        <v>0.45</v>
      </c>
      <c r="R1017" s="5">
        <v>0</v>
      </c>
      <c r="S1017" s="5">
        <v>1383</v>
      </c>
    </row>
    <row r="1018" spans="1:19">
      <c r="A1018" s="2" t="s">
        <v>4088</v>
      </c>
      <c r="B1018" s="2" t="s">
        <v>4089</v>
      </c>
      <c r="C1018" s="2" t="s">
        <v>83</v>
      </c>
      <c r="D1018" s="2" t="s">
        <v>1190</v>
      </c>
      <c r="E1018" s="2" t="s">
        <v>112</v>
      </c>
      <c r="F1018" s="2" t="s">
        <v>4090</v>
      </c>
      <c r="G1018" s="2" t="s">
        <v>134</v>
      </c>
      <c r="H1018" s="2" t="s">
        <v>26</v>
      </c>
      <c r="I1018" s="2" t="s">
        <v>361</v>
      </c>
      <c r="J1018" s="9">
        <v>500</v>
      </c>
      <c r="K1018" s="9">
        <v>1822</v>
      </c>
      <c r="L1018" s="5">
        <v>65</v>
      </c>
      <c r="M1018" s="5">
        <v>7</v>
      </c>
      <c r="N1018" s="5">
        <v>40.64</v>
      </c>
      <c r="O1018" s="5">
        <v>351.05</v>
      </c>
      <c r="P1018" s="5">
        <v>3.57</v>
      </c>
      <c r="Q1018" s="5">
        <v>0.63</v>
      </c>
      <c r="R1018" s="5">
        <v>5.81</v>
      </c>
      <c r="S1018" s="5">
        <v>3100</v>
      </c>
    </row>
    <row r="1019" spans="1:19">
      <c r="A1019" s="2" t="s">
        <v>4091</v>
      </c>
      <c r="B1019" s="2" t="s">
        <v>847</v>
      </c>
      <c r="C1019" s="2" t="s">
        <v>4092</v>
      </c>
      <c r="D1019" s="2" t="s">
        <v>1412</v>
      </c>
      <c r="E1019" s="2" t="s">
        <v>56</v>
      </c>
      <c r="F1019" s="2" t="s">
        <v>2588</v>
      </c>
      <c r="G1019" s="2" t="s">
        <v>190</v>
      </c>
      <c r="H1019" s="2" t="s">
        <v>26</v>
      </c>
      <c r="I1019" s="2" t="s">
        <v>88</v>
      </c>
      <c r="J1019" s="9">
        <v>200</v>
      </c>
      <c r="K1019" s="9">
        <v>2175</v>
      </c>
      <c r="L1019" s="5">
        <v>96</v>
      </c>
      <c r="M1019" s="5">
        <v>3</v>
      </c>
      <c r="N1019" s="5">
        <v>67.59</v>
      </c>
      <c r="O1019" s="5">
        <v>188.37</v>
      </c>
      <c r="P1019" s="5">
        <v>4.41</v>
      </c>
      <c r="Q1019" s="5">
        <v>0.7</v>
      </c>
      <c r="R1019" s="5">
        <v>22.53</v>
      </c>
      <c r="S1019" s="5">
        <v>3500</v>
      </c>
    </row>
    <row r="1020" spans="1:19">
      <c r="A1020" s="2" t="s">
        <v>4093</v>
      </c>
      <c r="B1020" s="2" t="s">
        <v>349</v>
      </c>
      <c r="C1020" s="2" t="s">
        <v>4094</v>
      </c>
      <c r="D1020" s="2" t="s">
        <v>4095</v>
      </c>
      <c r="E1020" s="2" t="s">
        <v>132</v>
      </c>
      <c r="F1020" s="2" t="s">
        <v>4096</v>
      </c>
      <c r="G1020" s="2" t="s">
        <v>58</v>
      </c>
      <c r="H1020" s="2" t="s">
        <v>26</v>
      </c>
      <c r="I1020" s="2" t="s">
        <v>51</v>
      </c>
      <c r="J1020" s="9">
        <v>400</v>
      </c>
      <c r="K1020" s="9">
        <v>1830</v>
      </c>
      <c r="L1020" s="5">
        <v>64</v>
      </c>
      <c r="M1020" s="5">
        <v>2</v>
      </c>
      <c r="N1020" s="5">
        <v>48</v>
      </c>
      <c r="O1020" s="5">
        <v>121.14</v>
      </c>
      <c r="P1020" s="5">
        <v>3.5</v>
      </c>
      <c r="Q1020" s="5">
        <v>0.75</v>
      </c>
      <c r="R1020" s="5">
        <v>24</v>
      </c>
      <c r="S1020" s="5">
        <v>3700</v>
      </c>
    </row>
    <row r="1021" spans="1:19">
      <c r="A1021" s="2" t="s">
        <v>4097</v>
      </c>
      <c r="B1021" s="2" t="s">
        <v>4098</v>
      </c>
      <c r="C1021" s="2" t="s">
        <v>4099</v>
      </c>
      <c r="D1021" s="2" t="s">
        <v>1258</v>
      </c>
      <c r="E1021" s="2" t="s">
        <v>132</v>
      </c>
      <c r="F1021" s="2" t="s">
        <v>4100</v>
      </c>
      <c r="G1021" s="2" t="s">
        <v>102</v>
      </c>
      <c r="H1021" s="2" t="s">
        <v>26</v>
      </c>
      <c r="I1021" s="2" t="s">
        <v>95</v>
      </c>
      <c r="J1021" s="9">
        <v>800</v>
      </c>
      <c r="K1021" s="9">
        <v>596</v>
      </c>
      <c r="L1021" s="5">
        <v>25</v>
      </c>
      <c r="M1021" s="5">
        <v>2</v>
      </c>
      <c r="N1021" s="5">
        <v>13.04</v>
      </c>
      <c r="O1021" s="5">
        <v>140.28</v>
      </c>
      <c r="P1021" s="5">
        <v>4.1900000000000004</v>
      </c>
      <c r="Q1021" s="5">
        <v>0.52</v>
      </c>
      <c r="R1021" s="5">
        <v>6.52</v>
      </c>
      <c r="S1021" s="5">
        <v>1248</v>
      </c>
    </row>
    <row r="1022" spans="1:19">
      <c r="A1022" s="2" t="s">
        <v>4101</v>
      </c>
      <c r="B1022" s="2" t="s">
        <v>4102</v>
      </c>
      <c r="C1022" s="2" t="s">
        <v>4103</v>
      </c>
      <c r="D1022" s="2" t="s">
        <v>4104</v>
      </c>
      <c r="E1022" s="2" t="s">
        <v>112</v>
      </c>
      <c r="F1022" s="2" t="s">
        <v>4105</v>
      </c>
      <c r="G1022" s="2" t="s">
        <v>65</v>
      </c>
      <c r="H1022" s="2" t="s">
        <v>26</v>
      </c>
      <c r="I1022" s="2" t="s">
        <v>27</v>
      </c>
      <c r="J1022" s="9">
        <v>700</v>
      </c>
      <c r="K1022" s="9">
        <v>1369</v>
      </c>
      <c r="L1022" s="5">
        <v>33</v>
      </c>
      <c r="M1022" s="5">
        <v>0</v>
      </c>
      <c r="N1022" s="5">
        <v>24.24</v>
      </c>
      <c r="O1022" s="5">
        <v>0</v>
      </c>
      <c r="P1022" s="5">
        <v>2.41</v>
      </c>
      <c r="Q1022" s="5">
        <v>0.73</v>
      </c>
      <c r="R1022" s="5">
        <v>0</v>
      </c>
      <c r="S1022" s="5">
        <v>2200</v>
      </c>
    </row>
    <row r="1023" spans="1:19">
      <c r="A1023" s="2" t="s">
        <v>4106</v>
      </c>
      <c r="B1023" s="2" t="s">
        <v>495</v>
      </c>
      <c r="C1023" s="2" t="s">
        <v>1419</v>
      </c>
      <c r="D1023" s="2" t="s">
        <v>4107</v>
      </c>
      <c r="E1023" s="2" t="s">
        <v>850</v>
      </c>
      <c r="F1023" s="2" t="s">
        <v>4108</v>
      </c>
      <c r="G1023" s="2" t="s">
        <v>87</v>
      </c>
      <c r="H1023" s="2" t="s">
        <v>26</v>
      </c>
      <c r="I1023" s="2" t="s">
        <v>140</v>
      </c>
      <c r="J1023" s="9">
        <v>100</v>
      </c>
      <c r="K1023" s="9">
        <v>2293</v>
      </c>
      <c r="L1023" s="5">
        <v>66</v>
      </c>
      <c r="M1023" s="5">
        <v>0</v>
      </c>
      <c r="N1023" s="5">
        <v>44.73</v>
      </c>
      <c r="O1023" s="5">
        <v>0</v>
      </c>
      <c r="P1023" s="5">
        <v>2.88</v>
      </c>
      <c r="Q1023" s="5">
        <v>0.68</v>
      </c>
      <c r="R1023" s="5">
        <v>0</v>
      </c>
      <c r="S1023" s="5">
        <v>2875</v>
      </c>
    </row>
    <row r="1024" spans="1:19">
      <c r="A1024" s="2" t="s">
        <v>4109</v>
      </c>
      <c r="B1024" s="2" t="s">
        <v>2118</v>
      </c>
      <c r="C1024" s="2" t="s">
        <v>4110</v>
      </c>
      <c r="D1024" s="2" t="s">
        <v>446</v>
      </c>
      <c r="E1024" s="2" t="s">
        <v>188</v>
      </c>
      <c r="F1024" s="2" t="s">
        <v>4111</v>
      </c>
      <c r="G1024" s="2" t="s">
        <v>102</v>
      </c>
      <c r="H1024" s="2" t="s">
        <v>26</v>
      </c>
      <c r="I1024" s="2" t="s">
        <v>95</v>
      </c>
      <c r="J1024" s="9">
        <v>800</v>
      </c>
      <c r="K1024" s="9">
        <v>1894</v>
      </c>
      <c r="L1024" s="5">
        <v>81</v>
      </c>
      <c r="M1024" s="5">
        <v>3</v>
      </c>
      <c r="N1024" s="5">
        <v>52.81</v>
      </c>
      <c r="O1024" s="5">
        <v>224.85</v>
      </c>
      <c r="P1024" s="5">
        <v>4.28</v>
      </c>
      <c r="Q1024" s="5">
        <v>0.65</v>
      </c>
      <c r="R1024" s="5">
        <v>17.600000000000001</v>
      </c>
      <c r="S1024" s="5">
        <v>4700</v>
      </c>
    </row>
    <row r="1025" spans="1:19">
      <c r="A1025" s="2" t="s">
        <v>4112</v>
      </c>
      <c r="B1025" s="2" t="s">
        <v>4113</v>
      </c>
      <c r="C1025" s="2" t="s">
        <v>2683</v>
      </c>
      <c r="D1025" s="2" t="s">
        <v>264</v>
      </c>
      <c r="E1025" s="2" t="s">
        <v>23</v>
      </c>
      <c r="F1025" s="2" t="s">
        <v>4114</v>
      </c>
      <c r="G1025" s="2" t="s">
        <v>134</v>
      </c>
      <c r="H1025" s="2" t="s">
        <v>26</v>
      </c>
      <c r="I1025" s="2" t="s">
        <v>127</v>
      </c>
      <c r="J1025" s="9">
        <v>500</v>
      </c>
      <c r="K1025" s="9">
        <v>2016</v>
      </c>
      <c r="L1025" s="5">
        <v>72</v>
      </c>
      <c r="M1025" s="5">
        <v>6</v>
      </c>
      <c r="N1025" s="5">
        <v>53.39</v>
      </c>
      <c r="O1025" s="5">
        <v>416.07</v>
      </c>
      <c r="P1025" s="5">
        <v>3.57</v>
      </c>
      <c r="Q1025" s="5">
        <v>0.74</v>
      </c>
      <c r="R1025" s="5">
        <v>8.9</v>
      </c>
      <c r="S1025" s="5">
        <v>3900</v>
      </c>
    </row>
    <row r="1026" spans="1:19">
      <c r="A1026" s="2" t="s">
        <v>4115</v>
      </c>
      <c r="B1026" s="2" t="s">
        <v>409</v>
      </c>
      <c r="C1026" s="2" t="s">
        <v>1074</v>
      </c>
      <c r="D1026" s="2" t="s">
        <v>1651</v>
      </c>
      <c r="E1026" s="2" t="s">
        <v>298</v>
      </c>
      <c r="F1026" s="2" t="s">
        <v>4116</v>
      </c>
      <c r="G1026" s="2" t="s">
        <v>25</v>
      </c>
      <c r="H1026" s="2" t="s">
        <v>26</v>
      </c>
      <c r="I1026" s="2" t="s">
        <v>300</v>
      </c>
      <c r="J1026" s="9">
        <v>700</v>
      </c>
      <c r="K1026" s="9">
        <v>1831</v>
      </c>
      <c r="L1026" s="5">
        <v>48</v>
      </c>
      <c r="M1026" s="5">
        <v>1</v>
      </c>
      <c r="N1026" s="5">
        <v>32.479999999999997</v>
      </c>
      <c r="O1026" s="5">
        <v>54.52</v>
      </c>
      <c r="P1026" s="5">
        <v>2.62</v>
      </c>
      <c r="Q1026" s="5">
        <v>0.68</v>
      </c>
      <c r="R1026" s="5">
        <v>32.479999999999997</v>
      </c>
      <c r="S1026" s="5">
        <v>3376</v>
      </c>
    </row>
    <row r="1027" spans="1:19">
      <c r="A1027" s="2" t="s">
        <v>4117</v>
      </c>
      <c r="B1027" s="2" t="s">
        <v>2123</v>
      </c>
      <c r="C1027" s="2" t="s">
        <v>4118</v>
      </c>
      <c r="D1027" s="2" t="s">
        <v>4119</v>
      </c>
      <c r="E1027" s="2" t="s">
        <v>32</v>
      </c>
      <c r="F1027" s="2" t="s">
        <v>4120</v>
      </c>
      <c r="G1027" s="2" t="s">
        <v>161</v>
      </c>
      <c r="H1027" s="2" t="s">
        <v>26</v>
      </c>
      <c r="I1027" s="2" t="s">
        <v>95</v>
      </c>
      <c r="J1027" s="9">
        <v>700</v>
      </c>
      <c r="K1027" s="9">
        <v>1899</v>
      </c>
      <c r="L1027" s="5">
        <v>78</v>
      </c>
      <c r="M1027" s="5">
        <v>3</v>
      </c>
      <c r="N1027" s="5">
        <v>42.44</v>
      </c>
      <c r="O1027" s="5">
        <v>181.59</v>
      </c>
      <c r="P1027" s="5">
        <v>4.1100000000000003</v>
      </c>
      <c r="Q1027" s="5">
        <v>0.54</v>
      </c>
      <c r="R1027" s="5">
        <v>14.15</v>
      </c>
      <c r="S1027" s="5">
        <v>2500</v>
      </c>
    </row>
    <row r="1028" spans="1:19">
      <c r="A1028" s="2" t="s">
        <v>4121</v>
      </c>
      <c r="B1028" s="2" t="s">
        <v>4122</v>
      </c>
      <c r="C1028" s="2" t="s">
        <v>2459</v>
      </c>
      <c r="D1028" s="2" t="s">
        <v>144</v>
      </c>
      <c r="E1028" s="2" t="s">
        <v>40</v>
      </c>
      <c r="F1028" s="2" t="s">
        <v>4123</v>
      </c>
      <c r="G1028" s="2" t="s">
        <v>167</v>
      </c>
      <c r="H1028" s="2" t="s">
        <v>26</v>
      </c>
      <c r="I1028" s="2" t="s">
        <v>206</v>
      </c>
      <c r="J1028" s="9">
        <v>1000</v>
      </c>
      <c r="K1028" s="9">
        <v>874</v>
      </c>
      <c r="L1028" s="5">
        <v>29</v>
      </c>
      <c r="M1028" s="5">
        <v>0</v>
      </c>
      <c r="N1028" s="5">
        <v>20.61</v>
      </c>
      <c r="O1028" s="5">
        <v>0</v>
      </c>
      <c r="P1028" s="5">
        <v>3.32</v>
      </c>
      <c r="Q1028" s="5">
        <v>0.71</v>
      </c>
      <c r="R1028" s="5">
        <v>0</v>
      </c>
      <c r="S1028" s="5">
        <v>3200</v>
      </c>
    </row>
    <row r="1029" spans="1:19">
      <c r="A1029" s="2" t="s">
        <v>4124</v>
      </c>
      <c r="B1029" s="2" t="s">
        <v>3594</v>
      </c>
      <c r="C1029" s="2" t="s">
        <v>4125</v>
      </c>
      <c r="D1029" s="2" t="s">
        <v>4126</v>
      </c>
      <c r="E1029" s="2" t="s">
        <v>258</v>
      </c>
      <c r="F1029" s="2" t="s">
        <v>4127</v>
      </c>
      <c r="G1029" s="2" t="s">
        <v>190</v>
      </c>
      <c r="H1029" s="2" t="s">
        <v>26</v>
      </c>
      <c r="I1029" s="2" t="s">
        <v>177</v>
      </c>
      <c r="J1029" s="9">
        <v>800</v>
      </c>
      <c r="K1029" s="9">
        <v>1026</v>
      </c>
      <c r="L1029" s="5">
        <v>34</v>
      </c>
      <c r="M1029" s="5">
        <v>1</v>
      </c>
      <c r="N1029" s="5">
        <v>19.190000000000001</v>
      </c>
      <c r="O1029" s="5">
        <v>69.69</v>
      </c>
      <c r="P1029" s="5">
        <v>3.31</v>
      </c>
      <c r="Q1029" s="5">
        <v>0.56000000000000005</v>
      </c>
      <c r="R1029" s="5">
        <v>19.190000000000001</v>
      </c>
      <c r="S1029" s="5">
        <v>1625</v>
      </c>
    </row>
    <row r="1030" spans="1:19">
      <c r="A1030" s="2" t="s">
        <v>4128</v>
      </c>
      <c r="B1030" s="2" t="s">
        <v>4129</v>
      </c>
      <c r="C1030" s="2" t="s">
        <v>4130</v>
      </c>
      <c r="D1030" s="2" t="s">
        <v>1554</v>
      </c>
      <c r="E1030" s="2" t="s">
        <v>85</v>
      </c>
      <c r="F1030" s="2" t="s">
        <v>1141</v>
      </c>
      <c r="G1030" s="2" t="s">
        <v>65</v>
      </c>
      <c r="H1030" s="2" t="s">
        <v>26</v>
      </c>
      <c r="I1030" s="2" t="s">
        <v>177</v>
      </c>
      <c r="J1030" s="9">
        <v>100</v>
      </c>
      <c r="K1030" s="9">
        <v>2436</v>
      </c>
      <c r="L1030" s="5">
        <v>101</v>
      </c>
      <c r="M1030" s="5">
        <v>0</v>
      </c>
      <c r="N1030" s="5">
        <v>68.739999999999995</v>
      </c>
      <c r="O1030" s="5">
        <v>0</v>
      </c>
      <c r="P1030" s="5">
        <v>4.1500000000000004</v>
      </c>
      <c r="Q1030" s="5">
        <v>0.68</v>
      </c>
      <c r="R1030" s="5">
        <v>0</v>
      </c>
      <c r="S1030" s="5">
        <v>3000</v>
      </c>
    </row>
    <row r="1031" spans="1:19">
      <c r="A1031" s="2" t="s">
        <v>4131</v>
      </c>
      <c r="B1031" s="2" t="s">
        <v>4132</v>
      </c>
      <c r="C1031" s="2" t="s">
        <v>4133</v>
      </c>
      <c r="D1031" s="2" t="s">
        <v>1444</v>
      </c>
      <c r="E1031" s="2" t="s">
        <v>953</v>
      </c>
      <c r="F1031" s="2" t="s">
        <v>4134</v>
      </c>
      <c r="G1031" s="2" t="s">
        <v>134</v>
      </c>
      <c r="H1031" s="2" t="s">
        <v>26</v>
      </c>
      <c r="I1031" s="2" t="s">
        <v>27</v>
      </c>
      <c r="J1031" s="9">
        <v>800</v>
      </c>
      <c r="K1031" s="9">
        <v>2045</v>
      </c>
      <c r="L1031" s="5">
        <v>37</v>
      </c>
      <c r="M1031" s="5">
        <v>0</v>
      </c>
      <c r="N1031" s="5">
        <v>22.22</v>
      </c>
      <c r="O1031" s="5">
        <v>0</v>
      </c>
      <c r="P1031" s="5">
        <v>1.81</v>
      </c>
      <c r="Q1031" s="5">
        <v>0.6</v>
      </c>
      <c r="R1031" s="5">
        <v>0</v>
      </c>
      <c r="S1031" s="5">
        <v>4500</v>
      </c>
    </row>
    <row r="1032" spans="1:19">
      <c r="A1032" s="2" t="s">
        <v>4135</v>
      </c>
      <c r="B1032" s="2" t="s">
        <v>4136</v>
      </c>
      <c r="C1032" s="2" t="s">
        <v>4137</v>
      </c>
      <c r="D1032" s="2" t="s">
        <v>4138</v>
      </c>
      <c r="E1032" s="2" t="s">
        <v>373</v>
      </c>
      <c r="F1032" s="2" t="s">
        <v>4139</v>
      </c>
      <c r="G1032" s="2" t="s">
        <v>344</v>
      </c>
      <c r="H1032" s="2" t="s">
        <v>26</v>
      </c>
      <c r="I1032" s="2" t="s">
        <v>206</v>
      </c>
      <c r="J1032" s="9">
        <v>1000</v>
      </c>
      <c r="K1032" s="9">
        <v>1080</v>
      </c>
      <c r="L1032" s="5">
        <v>42</v>
      </c>
      <c r="M1032" s="5">
        <v>2</v>
      </c>
      <c r="N1032" s="5">
        <v>26.02</v>
      </c>
      <c r="O1032" s="5">
        <v>107.37</v>
      </c>
      <c r="P1032" s="5">
        <v>3.89</v>
      </c>
      <c r="Q1032" s="5">
        <v>0.62</v>
      </c>
      <c r="R1032" s="5">
        <v>13.01</v>
      </c>
      <c r="S1032" s="5">
        <v>2300</v>
      </c>
    </row>
    <row r="1033" spans="1:19">
      <c r="A1033" s="2" t="s">
        <v>4140</v>
      </c>
      <c r="B1033" s="2" t="s">
        <v>4141</v>
      </c>
      <c r="C1033" s="2" t="s">
        <v>4142</v>
      </c>
      <c r="D1033" s="2" t="s">
        <v>291</v>
      </c>
      <c r="E1033" s="2" t="s">
        <v>23</v>
      </c>
      <c r="F1033" s="2" t="s">
        <v>4143</v>
      </c>
      <c r="G1033" s="2" t="s">
        <v>190</v>
      </c>
      <c r="H1033" s="2" t="s">
        <v>26</v>
      </c>
      <c r="I1033" s="2" t="s">
        <v>206</v>
      </c>
      <c r="J1033" s="9">
        <v>200</v>
      </c>
      <c r="K1033" s="9">
        <v>1707</v>
      </c>
      <c r="L1033" s="5">
        <v>73</v>
      </c>
      <c r="M1033" s="5">
        <v>8</v>
      </c>
      <c r="N1033" s="5">
        <v>47.14</v>
      </c>
      <c r="O1033" s="5">
        <v>521.86</v>
      </c>
      <c r="P1033" s="5">
        <v>4.28</v>
      </c>
      <c r="Q1033" s="5">
        <v>0.65</v>
      </c>
      <c r="R1033" s="5">
        <v>5.89</v>
      </c>
      <c r="S1033" s="5">
        <v>2750</v>
      </c>
    </row>
    <row r="1034" spans="1:19">
      <c r="A1034" s="2" t="s">
        <v>4144</v>
      </c>
      <c r="B1034" s="2" t="s">
        <v>4145</v>
      </c>
      <c r="C1034" s="2" t="s">
        <v>611</v>
      </c>
      <c r="D1034" s="2" t="s">
        <v>2112</v>
      </c>
      <c r="E1034" s="2" t="s">
        <v>23</v>
      </c>
      <c r="F1034" s="2" t="s">
        <v>4146</v>
      </c>
      <c r="G1034" s="2" t="s">
        <v>50</v>
      </c>
      <c r="H1034" s="2" t="s">
        <v>26</v>
      </c>
      <c r="I1034" s="2" t="s">
        <v>699</v>
      </c>
      <c r="J1034" s="9">
        <v>700</v>
      </c>
      <c r="K1034" s="9">
        <v>1146</v>
      </c>
      <c r="L1034" s="5">
        <v>26</v>
      </c>
      <c r="M1034" s="5">
        <v>0</v>
      </c>
      <c r="N1034" s="5">
        <v>21.42</v>
      </c>
      <c r="O1034" s="5">
        <v>0</v>
      </c>
      <c r="P1034" s="5">
        <v>2.27</v>
      </c>
      <c r="Q1034" s="5">
        <v>0.82</v>
      </c>
      <c r="R1034" s="5">
        <v>0</v>
      </c>
      <c r="S1034" s="5">
        <v>1499</v>
      </c>
    </row>
    <row r="1035" spans="1:19">
      <c r="A1035" s="2" t="s">
        <v>4147</v>
      </c>
      <c r="B1035" s="2" t="s">
        <v>4148</v>
      </c>
      <c r="C1035" s="2" t="s">
        <v>21</v>
      </c>
      <c r="D1035" s="2" t="s">
        <v>1797</v>
      </c>
      <c r="E1035" s="2" t="s">
        <v>23</v>
      </c>
      <c r="F1035" s="2" t="s">
        <v>4149</v>
      </c>
      <c r="G1035" s="2" t="s">
        <v>167</v>
      </c>
      <c r="H1035" s="2" t="s">
        <v>26</v>
      </c>
      <c r="I1035" s="2" t="s">
        <v>313</v>
      </c>
      <c r="J1035" s="9">
        <v>400</v>
      </c>
      <c r="K1035" s="9">
        <v>1639</v>
      </c>
      <c r="L1035" s="5">
        <v>71</v>
      </c>
      <c r="M1035" s="5">
        <v>3</v>
      </c>
      <c r="N1035" s="5">
        <v>58.2</v>
      </c>
      <c r="O1035" s="5">
        <v>182.96</v>
      </c>
      <c r="P1035" s="5">
        <v>4.33</v>
      </c>
      <c r="Q1035" s="5">
        <v>0.82</v>
      </c>
      <c r="R1035" s="5">
        <v>19.399999999999999</v>
      </c>
      <c r="S1035" s="5">
        <v>1900</v>
      </c>
    </row>
    <row r="1036" spans="1:19">
      <c r="A1036" s="2" t="s">
        <v>4150</v>
      </c>
      <c r="B1036" s="2" t="s">
        <v>4151</v>
      </c>
      <c r="C1036" s="2" t="s">
        <v>21</v>
      </c>
      <c r="D1036" s="2" t="s">
        <v>251</v>
      </c>
      <c r="E1036" s="2" t="s">
        <v>23</v>
      </c>
      <c r="F1036" s="2" t="s">
        <v>4152</v>
      </c>
      <c r="G1036" s="2" t="s">
        <v>253</v>
      </c>
      <c r="H1036" s="2" t="s">
        <v>26</v>
      </c>
      <c r="I1036" s="2" t="s">
        <v>313</v>
      </c>
      <c r="J1036" s="9">
        <v>800</v>
      </c>
      <c r="K1036" s="9">
        <v>2488</v>
      </c>
      <c r="L1036" s="5">
        <v>109</v>
      </c>
      <c r="M1036" s="5">
        <v>10</v>
      </c>
      <c r="N1036" s="5">
        <v>78.33</v>
      </c>
      <c r="O1036" s="5">
        <v>539.48</v>
      </c>
      <c r="P1036" s="5">
        <v>4.38</v>
      </c>
      <c r="Q1036" s="5">
        <v>0.72</v>
      </c>
      <c r="R1036" s="5">
        <v>7.83</v>
      </c>
      <c r="S1036" s="5">
        <v>2400</v>
      </c>
    </row>
    <row r="1037" spans="1:19">
      <c r="A1037" s="2" t="s">
        <v>4153</v>
      </c>
      <c r="B1037" s="2" t="s">
        <v>4154</v>
      </c>
      <c r="C1037" s="2" t="s">
        <v>1262</v>
      </c>
      <c r="D1037" s="2" t="s">
        <v>2295</v>
      </c>
      <c r="E1037" s="2" t="s">
        <v>118</v>
      </c>
      <c r="F1037" s="2" t="s">
        <v>2954</v>
      </c>
      <c r="G1037" s="2" t="s">
        <v>94</v>
      </c>
      <c r="H1037" s="2" t="s">
        <v>26</v>
      </c>
      <c r="I1037" s="2" t="s">
        <v>162</v>
      </c>
      <c r="J1037" s="9">
        <v>800</v>
      </c>
      <c r="K1037" s="9">
        <v>519</v>
      </c>
      <c r="L1037" s="5">
        <v>18</v>
      </c>
      <c r="M1037" s="5">
        <v>0</v>
      </c>
      <c r="N1037" s="5">
        <v>10.57</v>
      </c>
      <c r="O1037" s="5">
        <v>0</v>
      </c>
      <c r="P1037" s="5">
        <v>3.47</v>
      </c>
      <c r="Q1037" s="5">
        <v>0.59</v>
      </c>
      <c r="R1037" s="5">
        <v>0</v>
      </c>
      <c r="S1037" s="5">
        <v>3334</v>
      </c>
    </row>
    <row r="1038" spans="1:19">
      <c r="A1038" s="2" t="s">
        <v>4155</v>
      </c>
      <c r="B1038" s="2" t="s">
        <v>4156</v>
      </c>
      <c r="C1038" s="2" t="s">
        <v>4157</v>
      </c>
      <c r="D1038" s="2" t="s">
        <v>4158</v>
      </c>
      <c r="E1038" s="2" t="s">
        <v>23</v>
      </c>
      <c r="F1038" s="2" t="s">
        <v>4159</v>
      </c>
      <c r="G1038" s="2" t="s">
        <v>94</v>
      </c>
      <c r="H1038" s="2" t="s">
        <v>26</v>
      </c>
      <c r="I1038" s="2" t="s">
        <v>458</v>
      </c>
      <c r="J1038" s="9">
        <v>400</v>
      </c>
      <c r="K1038" s="9">
        <v>1544</v>
      </c>
      <c r="L1038" s="5">
        <v>35</v>
      </c>
      <c r="M1038" s="5">
        <v>0</v>
      </c>
      <c r="N1038" s="5">
        <v>18.89</v>
      </c>
      <c r="O1038" s="5">
        <v>0</v>
      </c>
      <c r="P1038" s="5">
        <v>2.27</v>
      </c>
      <c r="Q1038" s="5">
        <v>0.54</v>
      </c>
      <c r="R1038" s="5">
        <v>0</v>
      </c>
      <c r="S1038" s="5">
        <v>1350</v>
      </c>
    </row>
    <row r="1039" spans="1:19">
      <c r="A1039" s="2" t="s">
        <v>4160</v>
      </c>
      <c r="B1039" s="2" t="s">
        <v>1577</v>
      </c>
      <c r="C1039" s="2" t="s">
        <v>4161</v>
      </c>
      <c r="D1039" s="2" t="s">
        <v>773</v>
      </c>
      <c r="E1039" s="2" t="s">
        <v>125</v>
      </c>
      <c r="F1039" s="2" t="s">
        <v>4162</v>
      </c>
      <c r="G1039" s="2" t="s">
        <v>150</v>
      </c>
      <c r="H1039" s="2" t="s">
        <v>26</v>
      </c>
      <c r="I1039" s="2" t="s">
        <v>127</v>
      </c>
      <c r="J1039" s="9">
        <v>200</v>
      </c>
      <c r="K1039" s="9">
        <v>2253</v>
      </c>
      <c r="L1039" s="5">
        <v>57</v>
      </c>
      <c r="M1039" s="5">
        <v>1</v>
      </c>
      <c r="N1039" s="5">
        <v>41.22</v>
      </c>
      <c r="O1039" s="5">
        <v>68.91</v>
      </c>
      <c r="P1039" s="5">
        <v>2.5299999999999998</v>
      </c>
      <c r="Q1039" s="5">
        <v>0.72</v>
      </c>
      <c r="R1039" s="5">
        <v>41.22</v>
      </c>
      <c r="S1039" s="5">
        <v>2250</v>
      </c>
    </row>
    <row r="1040" spans="1:19">
      <c r="A1040" s="2" t="s">
        <v>4163</v>
      </c>
      <c r="B1040" s="2" t="s">
        <v>1221</v>
      </c>
      <c r="C1040" s="2" t="s">
        <v>193</v>
      </c>
      <c r="D1040" s="2" t="s">
        <v>4164</v>
      </c>
      <c r="E1040" s="2" t="s">
        <v>281</v>
      </c>
      <c r="F1040" s="2" t="s">
        <v>4165</v>
      </c>
      <c r="G1040" s="2" t="s">
        <v>266</v>
      </c>
      <c r="H1040" s="2" t="s">
        <v>26</v>
      </c>
      <c r="I1040" s="2" t="s">
        <v>35</v>
      </c>
      <c r="J1040" s="9">
        <v>100</v>
      </c>
      <c r="K1040" s="9">
        <v>1161</v>
      </c>
      <c r="L1040" s="5">
        <v>23</v>
      </c>
      <c r="M1040" s="5">
        <v>2</v>
      </c>
      <c r="N1040" s="5">
        <v>15.69</v>
      </c>
      <c r="O1040" s="5">
        <v>144.74</v>
      </c>
      <c r="P1040" s="5">
        <v>1.98</v>
      </c>
      <c r="Q1040" s="5">
        <v>0.68</v>
      </c>
      <c r="R1040" s="5">
        <v>7.84</v>
      </c>
      <c r="S1040" s="5">
        <v>1800</v>
      </c>
    </row>
    <row r="1041" spans="1:19">
      <c r="A1041" s="2" t="s">
        <v>4166</v>
      </c>
      <c r="B1041" s="2" t="s">
        <v>325</v>
      </c>
      <c r="C1041" s="2" t="s">
        <v>4167</v>
      </c>
      <c r="D1041" s="2" t="s">
        <v>4168</v>
      </c>
      <c r="E1041" s="2" t="s">
        <v>85</v>
      </c>
      <c r="F1041" s="2" t="s">
        <v>4169</v>
      </c>
      <c r="G1041" s="2" t="s">
        <v>266</v>
      </c>
      <c r="H1041" s="2" t="s">
        <v>26</v>
      </c>
      <c r="I1041" s="2" t="s">
        <v>382</v>
      </c>
      <c r="J1041" s="9">
        <v>800</v>
      </c>
      <c r="K1041" s="9">
        <v>1245</v>
      </c>
      <c r="L1041" s="5">
        <v>30</v>
      </c>
      <c r="M1041" s="5">
        <v>0</v>
      </c>
      <c r="N1041" s="5">
        <v>18.22</v>
      </c>
      <c r="O1041" s="5">
        <v>0</v>
      </c>
      <c r="P1041" s="5">
        <v>2.41</v>
      </c>
      <c r="Q1041" s="5">
        <v>0.61</v>
      </c>
      <c r="R1041" s="5">
        <v>0</v>
      </c>
      <c r="S1041" s="5">
        <v>2500</v>
      </c>
    </row>
    <row r="1042" spans="1:19">
      <c r="A1042" s="2" t="s">
        <v>4170</v>
      </c>
      <c r="B1042" s="2" t="s">
        <v>4171</v>
      </c>
      <c r="C1042" s="2" t="s">
        <v>4172</v>
      </c>
      <c r="D1042" s="2" t="s">
        <v>673</v>
      </c>
      <c r="E1042" s="2" t="s">
        <v>953</v>
      </c>
      <c r="F1042" s="2" t="s">
        <v>4173</v>
      </c>
      <c r="G1042" s="2" t="s">
        <v>344</v>
      </c>
      <c r="H1042" s="2" t="s">
        <v>26</v>
      </c>
      <c r="I1042" s="2" t="s">
        <v>140</v>
      </c>
      <c r="J1042" s="9">
        <v>600</v>
      </c>
      <c r="K1042" s="9">
        <v>1772</v>
      </c>
      <c r="L1042" s="5">
        <v>62</v>
      </c>
      <c r="M1042" s="5">
        <v>0</v>
      </c>
      <c r="N1042" s="5">
        <v>32.590000000000003</v>
      </c>
      <c r="O1042" s="5">
        <v>0</v>
      </c>
      <c r="P1042" s="5">
        <v>3.5</v>
      </c>
      <c r="Q1042" s="5">
        <v>0.53</v>
      </c>
      <c r="R1042" s="5">
        <v>0</v>
      </c>
      <c r="S1042" s="5">
        <v>5000</v>
      </c>
    </row>
    <row r="1043" spans="1:19">
      <c r="A1043" s="2" t="s">
        <v>4174</v>
      </c>
      <c r="B1043" s="2" t="s">
        <v>3304</v>
      </c>
      <c r="C1043" s="2" t="s">
        <v>4175</v>
      </c>
      <c r="D1043" s="2" t="s">
        <v>4176</v>
      </c>
      <c r="E1043" s="2" t="s">
        <v>112</v>
      </c>
      <c r="F1043" s="2" t="s">
        <v>2105</v>
      </c>
      <c r="G1043" s="2" t="s">
        <v>312</v>
      </c>
      <c r="H1043" s="2" t="s">
        <v>26</v>
      </c>
      <c r="I1043" s="2" t="s">
        <v>27</v>
      </c>
      <c r="J1043" s="9">
        <v>1000</v>
      </c>
      <c r="K1043" s="9">
        <v>1867</v>
      </c>
      <c r="L1043" s="5">
        <v>64</v>
      </c>
      <c r="M1043" s="5">
        <v>6</v>
      </c>
      <c r="N1043" s="5">
        <v>41.26</v>
      </c>
      <c r="O1043" s="5">
        <v>373.56</v>
      </c>
      <c r="P1043" s="5">
        <v>3.43</v>
      </c>
      <c r="Q1043" s="5">
        <v>0.64</v>
      </c>
      <c r="R1043" s="5">
        <v>6.88</v>
      </c>
      <c r="S1043" s="5">
        <v>1733</v>
      </c>
    </row>
    <row r="1044" spans="1:19">
      <c r="A1044" s="2" t="s">
        <v>4177</v>
      </c>
      <c r="B1044" s="2" t="s">
        <v>4178</v>
      </c>
      <c r="C1044" s="2" t="s">
        <v>4179</v>
      </c>
      <c r="D1044" s="2" t="s">
        <v>236</v>
      </c>
      <c r="E1044" s="2" t="s">
        <v>237</v>
      </c>
      <c r="F1044" s="2" t="s">
        <v>4180</v>
      </c>
      <c r="G1044" s="2" t="s">
        <v>260</v>
      </c>
      <c r="H1044" s="2" t="s">
        <v>26</v>
      </c>
      <c r="I1044" s="2" t="s">
        <v>155</v>
      </c>
      <c r="J1044" s="9">
        <v>200</v>
      </c>
      <c r="K1044" s="9">
        <v>1583</v>
      </c>
      <c r="L1044" s="5">
        <v>35</v>
      </c>
      <c r="M1044" s="5">
        <v>0</v>
      </c>
      <c r="N1044" s="5">
        <v>17.399999999999999</v>
      </c>
      <c r="O1044" s="5">
        <v>0</v>
      </c>
      <c r="P1044" s="5">
        <v>2.21</v>
      </c>
      <c r="Q1044" s="5">
        <v>0.5</v>
      </c>
      <c r="R1044" s="5">
        <v>0</v>
      </c>
      <c r="S1044" s="5">
        <v>4000</v>
      </c>
    </row>
    <row r="1045" spans="1:19">
      <c r="A1045" s="2" t="s">
        <v>4181</v>
      </c>
      <c r="B1045" s="2" t="s">
        <v>4182</v>
      </c>
      <c r="C1045" s="2" t="s">
        <v>4183</v>
      </c>
      <c r="D1045" s="2" t="s">
        <v>4184</v>
      </c>
      <c r="E1045" s="2" t="s">
        <v>125</v>
      </c>
      <c r="F1045" s="2" t="s">
        <v>4185</v>
      </c>
      <c r="G1045" s="2" t="s">
        <v>65</v>
      </c>
      <c r="H1045" s="2" t="s">
        <v>26</v>
      </c>
      <c r="I1045" s="2" t="s">
        <v>73</v>
      </c>
      <c r="J1045" s="9">
        <v>100</v>
      </c>
      <c r="K1045" s="9">
        <v>647</v>
      </c>
      <c r="L1045" s="5">
        <v>17</v>
      </c>
      <c r="M1045" s="5">
        <v>1</v>
      </c>
      <c r="N1045" s="5">
        <v>6.9</v>
      </c>
      <c r="O1045" s="5">
        <v>69.14</v>
      </c>
      <c r="P1045" s="5">
        <v>2.63</v>
      </c>
      <c r="Q1045" s="5">
        <v>0.41</v>
      </c>
      <c r="R1045" s="5">
        <v>6.9</v>
      </c>
      <c r="S1045" s="5">
        <v>2300</v>
      </c>
    </row>
    <row r="1046" spans="1:19">
      <c r="A1046" s="2" t="s">
        <v>4186</v>
      </c>
      <c r="B1046" s="2" t="s">
        <v>3093</v>
      </c>
      <c r="C1046" s="2" t="s">
        <v>30</v>
      </c>
      <c r="D1046" s="2" t="s">
        <v>251</v>
      </c>
      <c r="E1046" s="2" t="s">
        <v>23</v>
      </c>
      <c r="F1046" s="2" t="s">
        <v>4187</v>
      </c>
      <c r="G1046" s="2" t="s">
        <v>344</v>
      </c>
      <c r="H1046" s="2" t="s">
        <v>26</v>
      </c>
      <c r="I1046" s="2" t="s">
        <v>51</v>
      </c>
      <c r="J1046" s="9">
        <v>400</v>
      </c>
      <c r="K1046" s="9">
        <v>2298</v>
      </c>
      <c r="L1046" s="5">
        <v>41</v>
      </c>
      <c r="M1046" s="5">
        <v>3</v>
      </c>
      <c r="N1046" s="5">
        <v>24.7</v>
      </c>
      <c r="O1046" s="5">
        <v>142.16999999999999</v>
      </c>
      <c r="P1046" s="5">
        <v>1.78</v>
      </c>
      <c r="Q1046" s="5">
        <v>0.6</v>
      </c>
      <c r="R1046" s="5">
        <v>8.23</v>
      </c>
      <c r="S1046" s="5">
        <v>1104</v>
      </c>
    </row>
    <row r="1047" spans="1:19">
      <c r="A1047" s="2" t="s">
        <v>4188</v>
      </c>
      <c r="B1047" s="2" t="s">
        <v>950</v>
      </c>
      <c r="C1047" s="2" t="s">
        <v>4189</v>
      </c>
      <c r="D1047" s="2" t="s">
        <v>431</v>
      </c>
      <c r="E1047" s="2" t="s">
        <v>432</v>
      </c>
      <c r="F1047" s="2" t="s">
        <v>4190</v>
      </c>
      <c r="G1047" s="2" t="s">
        <v>190</v>
      </c>
      <c r="H1047" s="2" t="s">
        <v>26</v>
      </c>
      <c r="I1047" s="2" t="s">
        <v>43</v>
      </c>
      <c r="J1047" s="9">
        <v>800</v>
      </c>
      <c r="K1047" s="9">
        <v>1363</v>
      </c>
      <c r="L1047" s="5">
        <v>30</v>
      </c>
      <c r="M1047" s="5">
        <v>2</v>
      </c>
      <c r="N1047" s="5">
        <v>19.12</v>
      </c>
      <c r="O1047" s="5">
        <v>116.75</v>
      </c>
      <c r="P1047" s="5">
        <v>2.2000000000000002</v>
      </c>
      <c r="Q1047" s="5">
        <v>0.64</v>
      </c>
      <c r="R1047" s="5">
        <v>9.56</v>
      </c>
      <c r="S1047" s="5">
        <v>3000</v>
      </c>
    </row>
    <row r="1048" spans="1:19">
      <c r="A1048" s="2" t="s">
        <v>4191</v>
      </c>
      <c r="B1048" s="2" t="s">
        <v>4192</v>
      </c>
      <c r="C1048" s="2" t="s">
        <v>30</v>
      </c>
      <c r="D1048" s="2" t="s">
        <v>431</v>
      </c>
      <c r="E1048" s="2" t="s">
        <v>432</v>
      </c>
      <c r="F1048" s="2" t="s">
        <v>4193</v>
      </c>
      <c r="G1048" s="2" t="s">
        <v>72</v>
      </c>
      <c r="H1048" s="2" t="s">
        <v>26</v>
      </c>
      <c r="I1048" s="2" t="s">
        <v>356</v>
      </c>
      <c r="J1048" s="9">
        <v>100</v>
      </c>
      <c r="K1048" s="9">
        <v>2112</v>
      </c>
      <c r="L1048" s="5">
        <v>72</v>
      </c>
      <c r="M1048" s="5">
        <v>0</v>
      </c>
      <c r="N1048" s="5">
        <v>59.96</v>
      </c>
      <c r="O1048" s="5">
        <v>0</v>
      </c>
      <c r="P1048" s="5">
        <v>3.41</v>
      </c>
      <c r="Q1048" s="5">
        <v>0.83</v>
      </c>
      <c r="R1048" s="5">
        <v>0</v>
      </c>
      <c r="S1048" s="5">
        <v>3448</v>
      </c>
    </row>
    <row r="1049" spans="1:19">
      <c r="A1049" s="2" t="s">
        <v>4194</v>
      </c>
      <c r="B1049" s="2" t="s">
        <v>3790</v>
      </c>
      <c r="C1049" s="2" t="s">
        <v>4195</v>
      </c>
      <c r="D1049" s="2" t="s">
        <v>4196</v>
      </c>
      <c r="E1049" s="2" t="s">
        <v>85</v>
      </c>
      <c r="F1049" s="2" t="s">
        <v>4197</v>
      </c>
      <c r="G1049" s="2" t="s">
        <v>190</v>
      </c>
      <c r="H1049" s="2" t="s">
        <v>26</v>
      </c>
      <c r="I1049" s="2" t="s">
        <v>88</v>
      </c>
      <c r="J1049" s="9">
        <v>200</v>
      </c>
      <c r="K1049" s="9">
        <v>803</v>
      </c>
      <c r="L1049" s="5">
        <v>26</v>
      </c>
      <c r="M1049" s="5">
        <v>1</v>
      </c>
      <c r="N1049" s="5">
        <v>13.11</v>
      </c>
      <c r="O1049" s="5">
        <v>60.16</v>
      </c>
      <c r="P1049" s="5">
        <v>3.24</v>
      </c>
      <c r="Q1049" s="5">
        <v>0.5</v>
      </c>
      <c r="R1049" s="5">
        <v>13.11</v>
      </c>
      <c r="S1049" s="5">
        <v>2500</v>
      </c>
    </row>
    <row r="1050" spans="1:19">
      <c r="A1050" s="2" t="s">
        <v>4198</v>
      </c>
      <c r="B1050" s="2" t="s">
        <v>4199</v>
      </c>
      <c r="C1050" s="2" t="s">
        <v>1304</v>
      </c>
      <c r="D1050" s="2" t="s">
        <v>931</v>
      </c>
      <c r="E1050" s="2" t="s">
        <v>112</v>
      </c>
      <c r="F1050" s="2" t="s">
        <v>4200</v>
      </c>
      <c r="G1050" s="2" t="s">
        <v>134</v>
      </c>
      <c r="H1050" s="2" t="s">
        <v>26</v>
      </c>
      <c r="I1050" s="2" t="s">
        <v>127</v>
      </c>
      <c r="J1050" s="9">
        <v>600</v>
      </c>
      <c r="K1050" s="9">
        <v>768</v>
      </c>
      <c r="L1050" s="5">
        <v>14</v>
      </c>
      <c r="M1050" s="5">
        <v>1</v>
      </c>
      <c r="N1050" s="5">
        <v>6.56</v>
      </c>
      <c r="O1050" s="5">
        <v>47.91</v>
      </c>
      <c r="P1050" s="5">
        <v>1.82</v>
      </c>
      <c r="Q1050" s="5">
        <v>0.47</v>
      </c>
      <c r="R1050" s="5">
        <v>6.56</v>
      </c>
      <c r="S1050" s="5">
        <v>1500</v>
      </c>
    </row>
    <row r="1051" spans="1:19">
      <c r="A1051" s="2" t="s">
        <v>4201</v>
      </c>
      <c r="B1051" s="2" t="s">
        <v>4202</v>
      </c>
      <c r="C1051" s="2" t="s">
        <v>4203</v>
      </c>
      <c r="D1051" s="2" t="s">
        <v>4204</v>
      </c>
      <c r="E1051" s="2" t="s">
        <v>188</v>
      </c>
      <c r="F1051" s="2" t="s">
        <v>4205</v>
      </c>
      <c r="G1051" s="2" t="s">
        <v>260</v>
      </c>
      <c r="H1051" s="2" t="s">
        <v>26</v>
      </c>
      <c r="I1051" s="2" t="s">
        <v>59</v>
      </c>
      <c r="J1051" s="9">
        <v>200</v>
      </c>
      <c r="K1051" s="9">
        <v>2328</v>
      </c>
      <c r="L1051" s="5">
        <v>66</v>
      </c>
      <c r="M1051" s="5">
        <v>6</v>
      </c>
      <c r="N1051" s="5">
        <v>27.93</v>
      </c>
      <c r="O1051" s="5">
        <v>440.84</v>
      </c>
      <c r="P1051" s="5">
        <v>2.84</v>
      </c>
      <c r="Q1051" s="5">
        <v>0.42</v>
      </c>
      <c r="R1051" s="5">
        <v>4.66</v>
      </c>
      <c r="S1051" s="5">
        <v>3500</v>
      </c>
    </row>
    <row r="1052" spans="1:19">
      <c r="A1052" s="2" t="s">
        <v>4206</v>
      </c>
      <c r="B1052" s="2" t="s">
        <v>185</v>
      </c>
      <c r="C1052" s="2" t="s">
        <v>4207</v>
      </c>
      <c r="D1052" s="2" t="s">
        <v>4208</v>
      </c>
      <c r="E1052" s="2" t="s">
        <v>276</v>
      </c>
      <c r="F1052" s="2" t="s">
        <v>4209</v>
      </c>
      <c r="G1052" s="2" t="s">
        <v>167</v>
      </c>
      <c r="H1052" s="2" t="s">
        <v>26</v>
      </c>
      <c r="I1052" s="2" t="s">
        <v>95</v>
      </c>
      <c r="J1052" s="9">
        <v>500</v>
      </c>
      <c r="K1052" s="9">
        <v>819</v>
      </c>
      <c r="L1052" s="5">
        <v>13</v>
      </c>
      <c r="M1052" s="5">
        <v>0</v>
      </c>
      <c r="N1052" s="5">
        <v>9.7799999999999994</v>
      </c>
      <c r="O1052" s="5">
        <v>0</v>
      </c>
      <c r="P1052" s="5">
        <v>1.59</v>
      </c>
      <c r="Q1052" s="5">
        <v>0.75</v>
      </c>
      <c r="R1052" s="5">
        <v>0</v>
      </c>
      <c r="S1052" s="5">
        <v>2750</v>
      </c>
    </row>
    <row r="1053" spans="1:19">
      <c r="A1053" s="2" t="s">
        <v>4210</v>
      </c>
      <c r="B1053" s="2" t="s">
        <v>3748</v>
      </c>
      <c r="C1053" s="2" t="s">
        <v>2057</v>
      </c>
      <c r="D1053" s="2" t="s">
        <v>4211</v>
      </c>
      <c r="E1053" s="2" t="s">
        <v>125</v>
      </c>
      <c r="F1053" s="2" t="s">
        <v>4212</v>
      </c>
      <c r="G1053" s="2" t="s">
        <v>134</v>
      </c>
      <c r="H1053" s="2" t="s">
        <v>26</v>
      </c>
      <c r="I1053" s="2" t="s">
        <v>120</v>
      </c>
      <c r="J1053" s="9">
        <v>500</v>
      </c>
      <c r="K1053" s="9">
        <v>579</v>
      </c>
      <c r="L1053" s="5">
        <v>21</v>
      </c>
      <c r="M1053" s="5">
        <v>0</v>
      </c>
      <c r="N1053" s="5">
        <v>11</v>
      </c>
      <c r="O1053" s="5">
        <v>0</v>
      </c>
      <c r="P1053" s="5">
        <v>3.63</v>
      </c>
      <c r="Q1053" s="5">
        <v>0.52</v>
      </c>
      <c r="R1053" s="5">
        <v>0</v>
      </c>
      <c r="S1053" s="5">
        <v>2250</v>
      </c>
    </row>
    <row r="1054" spans="1:19">
      <c r="A1054" s="2" t="s">
        <v>4213</v>
      </c>
      <c r="B1054" s="2" t="s">
        <v>2740</v>
      </c>
      <c r="C1054" s="2" t="s">
        <v>4214</v>
      </c>
      <c r="D1054" s="2" t="s">
        <v>1511</v>
      </c>
      <c r="E1054" s="2" t="s">
        <v>40</v>
      </c>
      <c r="F1054" s="2" t="s">
        <v>1191</v>
      </c>
      <c r="G1054" s="2" t="s">
        <v>150</v>
      </c>
      <c r="H1054" s="2" t="s">
        <v>26</v>
      </c>
      <c r="I1054" s="2" t="s">
        <v>232</v>
      </c>
      <c r="J1054" s="9">
        <v>300</v>
      </c>
      <c r="K1054" s="9">
        <v>1891</v>
      </c>
      <c r="L1054" s="5">
        <v>33</v>
      </c>
      <c r="M1054" s="5">
        <v>3</v>
      </c>
      <c r="N1054" s="5">
        <v>24.07</v>
      </c>
      <c r="O1054" s="5">
        <v>192.47</v>
      </c>
      <c r="P1054" s="5">
        <v>1.75</v>
      </c>
      <c r="Q1054" s="5">
        <v>0.73</v>
      </c>
      <c r="R1054" s="5">
        <v>8.02</v>
      </c>
      <c r="S1054" s="5">
        <v>3250</v>
      </c>
    </row>
    <row r="1055" spans="1:19">
      <c r="A1055" s="2" t="s">
        <v>4215</v>
      </c>
      <c r="B1055" s="2" t="s">
        <v>164</v>
      </c>
      <c r="C1055" s="2" t="s">
        <v>4216</v>
      </c>
      <c r="D1055" s="2" t="s">
        <v>4217</v>
      </c>
      <c r="E1055" s="2" t="s">
        <v>112</v>
      </c>
      <c r="F1055" s="2" t="s">
        <v>4218</v>
      </c>
      <c r="G1055" s="2" t="s">
        <v>72</v>
      </c>
      <c r="H1055" s="2" t="s">
        <v>26</v>
      </c>
      <c r="I1055" s="2" t="s">
        <v>27</v>
      </c>
      <c r="J1055" s="9">
        <v>600</v>
      </c>
      <c r="K1055" s="9">
        <v>1381</v>
      </c>
      <c r="L1055" s="5">
        <v>42</v>
      </c>
      <c r="M1055" s="5">
        <v>0</v>
      </c>
      <c r="N1055" s="5">
        <v>25.58</v>
      </c>
      <c r="O1055" s="5">
        <v>0</v>
      </c>
      <c r="P1055" s="5">
        <v>3.04</v>
      </c>
      <c r="Q1055" s="5">
        <v>0.61</v>
      </c>
      <c r="R1055" s="5">
        <v>0</v>
      </c>
      <c r="S1055" s="5">
        <v>2000</v>
      </c>
    </row>
    <row r="1056" spans="1:19">
      <c r="A1056" s="2" t="s">
        <v>4219</v>
      </c>
      <c r="B1056" s="2" t="s">
        <v>45</v>
      </c>
      <c r="C1056" s="2" t="s">
        <v>3058</v>
      </c>
      <c r="D1056" s="2" t="s">
        <v>629</v>
      </c>
      <c r="E1056" s="2" t="s">
        <v>40</v>
      </c>
      <c r="F1056" s="2" t="s">
        <v>4220</v>
      </c>
      <c r="G1056" s="2" t="s">
        <v>266</v>
      </c>
      <c r="H1056" s="2" t="s">
        <v>26</v>
      </c>
      <c r="I1056" s="2" t="s">
        <v>140</v>
      </c>
      <c r="J1056" s="9">
        <v>500</v>
      </c>
      <c r="K1056" s="9">
        <v>1510</v>
      </c>
      <c r="L1056" s="5">
        <v>65</v>
      </c>
      <c r="M1056" s="5">
        <v>1</v>
      </c>
      <c r="N1056" s="5">
        <v>49.64</v>
      </c>
      <c r="O1056" s="5">
        <v>72.31</v>
      </c>
      <c r="P1056" s="5">
        <v>4.3</v>
      </c>
      <c r="Q1056" s="5">
        <v>0.76</v>
      </c>
      <c r="R1056" s="5">
        <v>49.64</v>
      </c>
      <c r="S1056" s="5">
        <v>2200</v>
      </c>
    </row>
    <row r="1057" spans="1:19">
      <c r="A1057" s="2" t="s">
        <v>4221</v>
      </c>
      <c r="B1057" s="2" t="s">
        <v>1824</v>
      </c>
      <c r="C1057" s="2" t="s">
        <v>4222</v>
      </c>
      <c r="D1057" s="2" t="s">
        <v>660</v>
      </c>
      <c r="E1057" s="2" t="s">
        <v>23</v>
      </c>
      <c r="F1057" s="2" t="s">
        <v>1141</v>
      </c>
      <c r="G1057" s="2" t="s">
        <v>312</v>
      </c>
      <c r="H1057" s="2" t="s">
        <v>26</v>
      </c>
      <c r="I1057" s="2" t="s">
        <v>35</v>
      </c>
      <c r="J1057" s="9">
        <v>1000</v>
      </c>
      <c r="K1057" s="9">
        <v>1521</v>
      </c>
      <c r="L1057" s="5">
        <v>67</v>
      </c>
      <c r="M1057" s="5">
        <v>0</v>
      </c>
      <c r="N1057" s="5">
        <v>42.55</v>
      </c>
      <c r="O1057" s="5">
        <v>0</v>
      </c>
      <c r="P1057" s="5">
        <v>4.4000000000000004</v>
      </c>
      <c r="Q1057" s="5">
        <v>0.64</v>
      </c>
      <c r="R1057" s="5">
        <v>0</v>
      </c>
      <c r="S1057" s="5">
        <v>1000</v>
      </c>
    </row>
    <row r="1058" spans="1:19">
      <c r="A1058" s="2" t="s">
        <v>4223</v>
      </c>
      <c r="B1058" s="2" t="s">
        <v>978</v>
      </c>
      <c r="C1058" s="2" t="s">
        <v>4224</v>
      </c>
      <c r="D1058" s="2" t="s">
        <v>2120</v>
      </c>
      <c r="E1058" s="2" t="s">
        <v>132</v>
      </c>
      <c r="F1058" s="2" t="s">
        <v>4225</v>
      </c>
      <c r="G1058" s="2" t="s">
        <v>42</v>
      </c>
      <c r="H1058" s="2" t="s">
        <v>26</v>
      </c>
      <c r="I1058" s="2" t="s">
        <v>458</v>
      </c>
      <c r="J1058" s="9">
        <v>200</v>
      </c>
      <c r="K1058" s="9">
        <v>2428</v>
      </c>
      <c r="L1058" s="5">
        <v>87</v>
      </c>
      <c r="M1058" s="5">
        <v>2</v>
      </c>
      <c r="N1058" s="5">
        <v>38.229999999999997</v>
      </c>
      <c r="O1058" s="5">
        <v>123.48</v>
      </c>
      <c r="P1058" s="5">
        <v>3.58</v>
      </c>
      <c r="Q1058" s="5">
        <v>0.44</v>
      </c>
      <c r="R1058" s="5">
        <v>19.11</v>
      </c>
      <c r="S1058" s="5">
        <v>1354</v>
      </c>
    </row>
    <row r="1059" spans="1:19">
      <c r="A1059" s="2" t="s">
        <v>4226</v>
      </c>
      <c r="B1059" s="2" t="s">
        <v>1950</v>
      </c>
      <c r="C1059" s="2" t="s">
        <v>2307</v>
      </c>
      <c r="D1059" s="2" t="s">
        <v>4227</v>
      </c>
      <c r="E1059" s="2" t="s">
        <v>112</v>
      </c>
      <c r="F1059" s="2" t="s">
        <v>4228</v>
      </c>
      <c r="G1059" s="2" t="s">
        <v>150</v>
      </c>
      <c r="H1059" s="2" t="s">
        <v>26</v>
      </c>
      <c r="I1059" s="2" t="s">
        <v>80</v>
      </c>
      <c r="J1059" s="9">
        <v>300</v>
      </c>
      <c r="K1059" s="9">
        <v>1758</v>
      </c>
      <c r="L1059" s="5">
        <v>54</v>
      </c>
      <c r="M1059" s="5">
        <v>1</v>
      </c>
      <c r="N1059" s="5">
        <v>32.25</v>
      </c>
      <c r="O1059" s="5">
        <v>42.3</v>
      </c>
      <c r="P1059" s="5">
        <v>3.07</v>
      </c>
      <c r="Q1059" s="5">
        <v>0.6</v>
      </c>
      <c r="R1059" s="5">
        <v>32.25</v>
      </c>
      <c r="S1059" s="5">
        <v>5001</v>
      </c>
    </row>
    <row r="1060" spans="1:19">
      <c r="A1060" s="2" t="s">
        <v>4229</v>
      </c>
      <c r="B1060" s="2" t="s">
        <v>3195</v>
      </c>
      <c r="C1060" s="2" t="s">
        <v>4230</v>
      </c>
      <c r="D1060" s="2" t="s">
        <v>4231</v>
      </c>
      <c r="E1060" s="2" t="s">
        <v>125</v>
      </c>
      <c r="F1060" s="2" t="s">
        <v>4232</v>
      </c>
      <c r="G1060" s="2" t="s">
        <v>50</v>
      </c>
      <c r="H1060" s="2" t="s">
        <v>26</v>
      </c>
      <c r="I1060" s="2" t="s">
        <v>177</v>
      </c>
      <c r="J1060" s="9">
        <v>700</v>
      </c>
      <c r="K1060" s="9">
        <v>797</v>
      </c>
      <c r="L1060" s="5">
        <v>16</v>
      </c>
      <c r="M1060" s="5">
        <v>0</v>
      </c>
      <c r="N1060" s="5">
        <v>9.75</v>
      </c>
      <c r="O1060" s="5">
        <v>0</v>
      </c>
      <c r="P1060" s="5">
        <v>2.0099999999999998</v>
      </c>
      <c r="Q1060" s="5">
        <v>0.61</v>
      </c>
      <c r="R1060" s="5">
        <v>0</v>
      </c>
      <c r="S1060" s="5">
        <v>2200</v>
      </c>
    </row>
    <row r="1061" spans="1:19">
      <c r="A1061" s="2" t="s">
        <v>4233</v>
      </c>
      <c r="B1061" s="2" t="s">
        <v>803</v>
      </c>
      <c r="C1061" s="2" t="s">
        <v>3397</v>
      </c>
      <c r="D1061" s="2" t="s">
        <v>4234</v>
      </c>
      <c r="E1061" s="2" t="s">
        <v>2259</v>
      </c>
      <c r="F1061" s="2" t="s">
        <v>4235</v>
      </c>
      <c r="G1061" s="2" t="s">
        <v>87</v>
      </c>
      <c r="H1061" s="2" t="s">
        <v>26</v>
      </c>
      <c r="I1061" s="2" t="s">
        <v>313</v>
      </c>
      <c r="J1061" s="9">
        <v>200</v>
      </c>
      <c r="K1061" s="9">
        <v>898</v>
      </c>
      <c r="L1061" s="5">
        <v>32</v>
      </c>
      <c r="M1061" s="5">
        <v>0</v>
      </c>
      <c r="N1061" s="5">
        <v>20.47</v>
      </c>
      <c r="O1061" s="5">
        <v>0</v>
      </c>
      <c r="P1061" s="5">
        <v>3.56</v>
      </c>
      <c r="Q1061" s="5">
        <v>0.64</v>
      </c>
      <c r="R1061" s="5">
        <v>0</v>
      </c>
      <c r="S1061" s="5">
        <v>3750</v>
      </c>
    </row>
    <row r="1062" spans="1:19">
      <c r="A1062" s="2" t="s">
        <v>4236</v>
      </c>
      <c r="B1062" s="2" t="s">
        <v>4237</v>
      </c>
      <c r="C1062" s="2" t="s">
        <v>4081</v>
      </c>
      <c r="D1062" s="2" t="s">
        <v>1258</v>
      </c>
      <c r="E1062" s="2" t="s">
        <v>132</v>
      </c>
      <c r="F1062" s="2" t="s">
        <v>4238</v>
      </c>
      <c r="G1062" s="2" t="s">
        <v>50</v>
      </c>
      <c r="H1062" s="2" t="s">
        <v>26</v>
      </c>
      <c r="I1062" s="2" t="s">
        <v>88</v>
      </c>
      <c r="J1062" s="9">
        <v>200</v>
      </c>
      <c r="K1062" s="9">
        <v>1210</v>
      </c>
      <c r="L1062" s="5">
        <v>18</v>
      </c>
      <c r="M1062" s="5">
        <v>1</v>
      </c>
      <c r="N1062" s="5">
        <v>9.27</v>
      </c>
      <c r="O1062" s="5">
        <v>37.729999999999997</v>
      </c>
      <c r="P1062" s="5">
        <v>1.49</v>
      </c>
      <c r="Q1062" s="5">
        <v>0.52</v>
      </c>
      <c r="R1062" s="5">
        <v>9.27</v>
      </c>
      <c r="S1062" s="5">
        <v>5000</v>
      </c>
    </row>
    <row r="1063" spans="1:19">
      <c r="A1063" s="2" t="s">
        <v>4239</v>
      </c>
      <c r="B1063" s="2" t="s">
        <v>4240</v>
      </c>
      <c r="C1063" s="2" t="s">
        <v>4241</v>
      </c>
      <c r="D1063" s="2" t="s">
        <v>4242</v>
      </c>
      <c r="E1063" s="2" t="s">
        <v>276</v>
      </c>
      <c r="F1063" s="2" t="s">
        <v>4243</v>
      </c>
      <c r="G1063" s="2" t="s">
        <v>58</v>
      </c>
      <c r="H1063" s="2" t="s">
        <v>26</v>
      </c>
      <c r="I1063" s="2" t="s">
        <v>88</v>
      </c>
      <c r="J1063" s="9">
        <v>800</v>
      </c>
      <c r="K1063" s="9">
        <v>2289</v>
      </c>
      <c r="L1063" s="5">
        <v>42</v>
      </c>
      <c r="M1063" s="5">
        <v>0</v>
      </c>
      <c r="N1063" s="5">
        <v>27.59</v>
      </c>
      <c r="O1063" s="5">
        <v>0</v>
      </c>
      <c r="P1063" s="5">
        <v>1.83</v>
      </c>
      <c r="Q1063" s="5">
        <v>0.66</v>
      </c>
      <c r="R1063" s="5">
        <v>0</v>
      </c>
      <c r="S1063" s="5">
        <v>2000</v>
      </c>
    </row>
    <row r="1064" spans="1:19">
      <c r="A1064" s="2" t="s">
        <v>4244</v>
      </c>
      <c r="B1064" s="2" t="s">
        <v>3093</v>
      </c>
      <c r="C1064" s="2" t="s">
        <v>4245</v>
      </c>
      <c r="D1064" s="2" t="s">
        <v>1239</v>
      </c>
      <c r="E1064" s="2" t="s">
        <v>112</v>
      </c>
      <c r="F1064" s="2" t="s">
        <v>4246</v>
      </c>
      <c r="G1064" s="2" t="s">
        <v>65</v>
      </c>
      <c r="H1064" s="2" t="s">
        <v>26</v>
      </c>
      <c r="I1064" s="2" t="s">
        <v>73</v>
      </c>
      <c r="J1064" s="9">
        <v>800</v>
      </c>
      <c r="K1064" s="9">
        <v>547</v>
      </c>
      <c r="L1064" s="5">
        <v>19</v>
      </c>
      <c r="M1064" s="5">
        <v>0</v>
      </c>
      <c r="N1064" s="5">
        <v>12.53</v>
      </c>
      <c r="O1064" s="5">
        <v>0</v>
      </c>
      <c r="P1064" s="5">
        <v>3.47</v>
      </c>
      <c r="Q1064" s="5">
        <v>0.66</v>
      </c>
      <c r="R1064" s="5">
        <v>0</v>
      </c>
      <c r="S1064" s="5">
        <v>4000</v>
      </c>
    </row>
    <row r="1065" spans="1:19">
      <c r="A1065" s="2" t="s">
        <v>4247</v>
      </c>
      <c r="B1065" s="2" t="s">
        <v>475</v>
      </c>
      <c r="C1065" s="2" t="s">
        <v>4248</v>
      </c>
      <c r="D1065" s="2" t="s">
        <v>2124</v>
      </c>
      <c r="E1065" s="2" t="s">
        <v>85</v>
      </c>
      <c r="F1065" s="2" t="s">
        <v>4249</v>
      </c>
      <c r="G1065" s="2" t="s">
        <v>312</v>
      </c>
      <c r="H1065" s="2" t="s">
        <v>26</v>
      </c>
      <c r="I1065" s="2" t="s">
        <v>232</v>
      </c>
      <c r="J1065" s="9">
        <v>200</v>
      </c>
      <c r="K1065" s="9">
        <v>983</v>
      </c>
      <c r="L1065" s="5">
        <v>38</v>
      </c>
      <c r="M1065" s="5">
        <v>1</v>
      </c>
      <c r="N1065" s="5">
        <v>31.75</v>
      </c>
      <c r="O1065" s="5">
        <v>51.18</v>
      </c>
      <c r="P1065" s="5">
        <v>3.87</v>
      </c>
      <c r="Q1065" s="5">
        <v>0.84</v>
      </c>
      <c r="R1065" s="5">
        <v>31.75</v>
      </c>
      <c r="S1065" s="5">
        <v>1500</v>
      </c>
    </row>
    <row r="1066" spans="1:19">
      <c r="A1066" s="2" t="s">
        <v>4250</v>
      </c>
      <c r="B1066" s="2" t="s">
        <v>4251</v>
      </c>
      <c r="C1066" s="2" t="s">
        <v>4252</v>
      </c>
      <c r="D1066" s="2" t="s">
        <v>4253</v>
      </c>
      <c r="E1066" s="2" t="s">
        <v>276</v>
      </c>
      <c r="F1066" s="2" t="s">
        <v>4254</v>
      </c>
      <c r="G1066" s="2" t="s">
        <v>65</v>
      </c>
      <c r="H1066" s="2" t="s">
        <v>26</v>
      </c>
      <c r="I1066" s="2" t="s">
        <v>66</v>
      </c>
      <c r="J1066" s="9">
        <v>600</v>
      </c>
      <c r="K1066" s="9">
        <v>1372</v>
      </c>
      <c r="L1066" s="5">
        <v>31</v>
      </c>
      <c r="M1066" s="5">
        <v>2</v>
      </c>
      <c r="N1066" s="5">
        <v>20.58</v>
      </c>
      <c r="O1066" s="5">
        <v>72.400000000000006</v>
      </c>
      <c r="P1066" s="5">
        <v>2.2599999999999998</v>
      </c>
      <c r="Q1066" s="5">
        <v>0.66</v>
      </c>
      <c r="R1066" s="5">
        <v>10.29</v>
      </c>
      <c r="S1066" s="5">
        <v>1250</v>
      </c>
    </row>
    <row r="1067" spans="1:19">
      <c r="A1067" s="2" t="s">
        <v>4255</v>
      </c>
      <c r="B1067" s="2" t="s">
        <v>4256</v>
      </c>
      <c r="C1067" s="2" t="s">
        <v>3156</v>
      </c>
      <c r="D1067" s="2" t="s">
        <v>264</v>
      </c>
      <c r="E1067" s="2" t="s">
        <v>23</v>
      </c>
      <c r="F1067" s="2" t="s">
        <v>4257</v>
      </c>
      <c r="G1067" s="2" t="s">
        <v>150</v>
      </c>
      <c r="H1067" s="2" t="s">
        <v>26</v>
      </c>
      <c r="I1067" s="2" t="s">
        <v>206</v>
      </c>
      <c r="J1067" s="9">
        <v>400</v>
      </c>
      <c r="K1067" s="9">
        <v>1309</v>
      </c>
      <c r="L1067" s="5">
        <v>31</v>
      </c>
      <c r="M1067" s="5">
        <v>0</v>
      </c>
      <c r="N1067" s="5">
        <v>23.96</v>
      </c>
      <c r="O1067" s="5">
        <v>0</v>
      </c>
      <c r="P1067" s="5">
        <v>2.37</v>
      </c>
      <c r="Q1067" s="5">
        <v>0.77</v>
      </c>
      <c r="R1067" s="5">
        <v>0</v>
      </c>
      <c r="S1067" s="5">
        <v>2500</v>
      </c>
    </row>
    <row r="1068" spans="1:19">
      <c r="A1068" s="2" t="s">
        <v>4258</v>
      </c>
      <c r="B1068" s="2" t="s">
        <v>4259</v>
      </c>
      <c r="C1068" s="2" t="s">
        <v>4260</v>
      </c>
      <c r="D1068" s="2" t="s">
        <v>1544</v>
      </c>
      <c r="E1068" s="2" t="s">
        <v>23</v>
      </c>
      <c r="F1068" s="2" t="s">
        <v>4261</v>
      </c>
      <c r="G1068" s="2" t="s">
        <v>34</v>
      </c>
      <c r="H1068" s="2" t="s">
        <v>26</v>
      </c>
      <c r="I1068" s="2" t="s">
        <v>59</v>
      </c>
      <c r="J1068" s="9">
        <v>800</v>
      </c>
      <c r="K1068" s="9">
        <v>572</v>
      </c>
      <c r="L1068" s="5">
        <v>9</v>
      </c>
      <c r="M1068" s="5">
        <v>0</v>
      </c>
      <c r="N1068" s="5">
        <v>4.9800000000000004</v>
      </c>
      <c r="O1068" s="5">
        <v>0</v>
      </c>
      <c r="P1068" s="5">
        <v>1.57</v>
      </c>
      <c r="Q1068" s="5">
        <v>0.55000000000000004</v>
      </c>
      <c r="R1068" s="5">
        <v>0</v>
      </c>
      <c r="S1068" s="5">
        <v>2750</v>
      </c>
    </row>
    <row r="1069" spans="1:19">
      <c r="A1069" s="2" t="s">
        <v>4262</v>
      </c>
      <c r="B1069" s="2" t="s">
        <v>4263</v>
      </c>
      <c r="C1069" s="2" t="s">
        <v>476</v>
      </c>
      <c r="D1069" s="2" t="s">
        <v>264</v>
      </c>
      <c r="E1069" s="2" t="s">
        <v>23</v>
      </c>
      <c r="F1069" s="2" t="s">
        <v>4264</v>
      </c>
      <c r="G1069" s="2" t="s">
        <v>150</v>
      </c>
      <c r="H1069" s="2" t="s">
        <v>26</v>
      </c>
      <c r="I1069" s="2" t="s">
        <v>217</v>
      </c>
      <c r="J1069" s="9">
        <v>700</v>
      </c>
      <c r="K1069" s="9">
        <v>1534</v>
      </c>
      <c r="L1069" s="5">
        <v>61</v>
      </c>
      <c r="M1069" s="5">
        <v>2</v>
      </c>
      <c r="N1069" s="5">
        <v>24.72</v>
      </c>
      <c r="O1069" s="5">
        <v>141.19999999999999</v>
      </c>
      <c r="P1069" s="5">
        <v>3.98</v>
      </c>
      <c r="Q1069" s="5">
        <v>0.41</v>
      </c>
      <c r="R1069" s="5">
        <v>12.36</v>
      </c>
      <c r="S1069" s="5">
        <v>1600</v>
      </c>
    </row>
    <row r="1070" spans="1:19">
      <c r="A1070" s="2" t="s">
        <v>4265</v>
      </c>
      <c r="B1070" s="2" t="s">
        <v>904</v>
      </c>
      <c r="C1070" s="2" t="s">
        <v>3033</v>
      </c>
      <c r="D1070" s="2" t="s">
        <v>629</v>
      </c>
      <c r="E1070" s="2" t="s">
        <v>40</v>
      </c>
      <c r="F1070" s="2" t="s">
        <v>4266</v>
      </c>
      <c r="G1070" s="2" t="s">
        <v>72</v>
      </c>
      <c r="H1070" s="2" t="s">
        <v>26</v>
      </c>
      <c r="I1070" s="2" t="s">
        <v>66</v>
      </c>
      <c r="J1070" s="9">
        <v>800</v>
      </c>
      <c r="K1070" s="9">
        <v>1314</v>
      </c>
      <c r="L1070" s="5">
        <v>48</v>
      </c>
      <c r="M1070" s="5">
        <v>0</v>
      </c>
      <c r="N1070" s="5">
        <v>28.2</v>
      </c>
      <c r="O1070" s="5">
        <v>0</v>
      </c>
      <c r="P1070" s="5">
        <v>3.65</v>
      </c>
      <c r="Q1070" s="5">
        <v>0.59</v>
      </c>
      <c r="R1070" s="5">
        <v>0</v>
      </c>
      <c r="S1070" s="5">
        <v>4200</v>
      </c>
    </row>
    <row r="1071" spans="1:19">
      <c r="A1071" s="2" t="s">
        <v>4267</v>
      </c>
      <c r="B1071" s="2" t="s">
        <v>4268</v>
      </c>
      <c r="C1071" s="2" t="s">
        <v>4269</v>
      </c>
      <c r="D1071" s="2" t="s">
        <v>251</v>
      </c>
      <c r="E1071" s="2" t="s">
        <v>23</v>
      </c>
      <c r="F1071" s="2" t="s">
        <v>4270</v>
      </c>
      <c r="G1071" s="2" t="s">
        <v>58</v>
      </c>
      <c r="H1071" s="2" t="s">
        <v>26</v>
      </c>
      <c r="I1071" s="2" t="s">
        <v>155</v>
      </c>
      <c r="J1071" s="9">
        <v>1000</v>
      </c>
      <c r="K1071" s="9">
        <v>918</v>
      </c>
      <c r="L1071" s="5">
        <v>38</v>
      </c>
      <c r="M1071" s="5">
        <v>1</v>
      </c>
      <c r="N1071" s="5">
        <v>31.19</v>
      </c>
      <c r="O1071" s="5">
        <v>57.37</v>
      </c>
      <c r="P1071" s="5">
        <v>4.1399999999999997</v>
      </c>
      <c r="Q1071" s="5">
        <v>0.82</v>
      </c>
      <c r="R1071" s="5">
        <v>31.19</v>
      </c>
      <c r="S1071" s="5">
        <v>1274</v>
      </c>
    </row>
    <row r="1072" spans="1:19">
      <c r="A1072" s="2" t="s">
        <v>4271</v>
      </c>
      <c r="B1072" s="2" t="s">
        <v>1343</v>
      </c>
      <c r="C1072" s="2" t="s">
        <v>4272</v>
      </c>
      <c r="D1072" s="2" t="s">
        <v>4273</v>
      </c>
      <c r="E1072" s="2" t="s">
        <v>125</v>
      </c>
      <c r="F1072" s="2" t="s">
        <v>4274</v>
      </c>
      <c r="G1072" s="2" t="s">
        <v>87</v>
      </c>
      <c r="H1072" s="2" t="s">
        <v>26</v>
      </c>
      <c r="I1072" s="2" t="s">
        <v>382</v>
      </c>
      <c r="J1072" s="9">
        <v>300</v>
      </c>
      <c r="K1072" s="9">
        <v>2382</v>
      </c>
      <c r="L1072" s="5">
        <v>99</v>
      </c>
      <c r="M1072" s="5">
        <v>0</v>
      </c>
      <c r="N1072" s="5">
        <v>58.76</v>
      </c>
      <c r="O1072" s="5">
        <v>0</v>
      </c>
      <c r="P1072" s="5">
        <v>4.16</v>
      </c>
      <c r="Q1072" s="5">
        <v>0.59</v>
      </c>
      <c r="R1072" s="5">
        <v>0</v>
      </c>
      <c r="S1072" s="5">
        <v>1200</v>
      </c>
    </row>
    <row r="1073" spans="1:19">
      <c r="A1073" s="2" t="s">
        <v>4275</v>
      </c>
      <c r="B1073" s="2" t="s">
        <v>4276</v>
      </c>
      <c r="C1073" s="2" t="s">
        <v>269</v>
      </c>
      <c r="D1073" s="2" t="s">
        <v>1258</v>
      </c>
      <c r="E1073" s="2" t="s">
        <v>132</v>
      </c>
      <c r="F1073" s="2" t="s">
        <v>4277</v>
      </c>
      <c r="G1073" s="2" t="s">
        <v>344</v>
      </c>
      <c r="H1073" s="2" t="s">
        <v>26</v>
      </c>
      <c r="I1073" s="2" t="s">
        <v>356</v>
      </c>
      <c r="J1073" s="9">
        <v>200</v>
      </c>
      <c r="K1073" s="9">
        <v>1918</v>
      </c>
      <c r="L1073" s="5">
        <v>76</v>
      </c>
      <c r="M1073" s="5">
        <v>8</v>
      </c>
      <c r="N1073" s="5">
        <v>56.69</v>
      </c>
      <c r="O1073" s="5">
        <v>326.55</v>
      </c>
      <c r="P1073" s="5">
        <v>3.96</v>
      </c>
      <c r="Q1073" s="5">
        <v>0.75</v>
      </c>
      <c r="R1073" s="5">
        <v>7.09</v>
      </c>
      <c r="S1073" s="5">
        <v>3900</v>
      </c>
    </row>
    <row r="1074" spans="1:19">
      <c r="A1074" s="2" t="s">
        <v>4278</v>
      </c>
      <c r="B1074" s="2" t="s">
        <v>4279</v>
      </c>
      <c r="C1074" s="2" t="s">
        <v>3136</v>
      </c>
      <c r="D1074" s="2" t="s">
        <v>166</v>
      </c>
      <c r="E1074" s="2" t="s">
        <v>56</v>
      </c>
      <c r="F1074" s="2" t="s">
        <v>4280</v>
      </c>
      <c r="G1074" s="2" t="s">
        <v>161</v>
      </c>
      <c r="H1074" s="2" t="s">
        <v>26</v>
      </c>
      <c r="I1074" s="2" t="s">
        <v>27</v>
      </c>
      <c r="J1074" s="9">
        <v>100</v>
      </c>
      <c r="K1074" s="9">
        <v>1291</v>
      </c>
      <c r="L1074" s="5">
        <v>42</v>
      </c>
      <c r="M1074" s="5">
        <v>1</v>
      </c>
      <c r="N1074" s="5">
        <v>20.55</v>
      </c>
      <c r="O1074" s="5">
        <v>57.47</v>
      </c>
      <c r="P1074" s="5">
        <v>3.25</v>
      </c>
      <c r="Q1074" s="5">
        <v>0.49</v>
      </c>
      <c r="R1074" s="5">
        <v>20.55</v>
      </c>
      <c r="S1074" s="5">
        <v>2557</v>
      </c>
    </row>
    <row r="1075" spans="1:19">
      <c r="A1075" s="2" t="s">
        <v>4281</v>
      </c>
      <c r="B1075" s="2" t="s">
        <v>4282</v>
      </c>
      <c r="C1075" s="2" t="s">
        <v>4283</v>
      </c>
      <c r="D1075" s="2" t="s">
        <v>4284</v>
      </c>
      <c r="E1075" s="2" t="s">
        <v>625</v>
      </c>
      <c r="F1075" s="2" t="s">
        <v>1106</v>
      </c>
      <c r="G1075" s="2" t="s">
        <v>58</v>
      </c>
      <c r="H1075" s="2" t="s">
        <v>26</v>
      </c>
      <c r="I1075" s="2" t="s">
        <v>300</v>
      </c>
      <c r="J1075" s="9">
        <v>300</v>
      </c>
      <c r="K1075" s="9">
        <v>1237</v>
      </c>
      <c r="L1075" s="5">
        <v>37</v>
      </c>
      <c r="M1075" s="5">
        <v>3</v>
      </c>
      <c r="N1075" s="5">
        <v>21.92</v>
      </c>
      <c r="O1075" s="5">
        <v>106.91</v>
      </c>
      <c r="P1075" s="5">
        <v>2.99</v>
      </c>
      <c r="Q1075" s="5">
        <v>0.59</v>
      </c>
      <c r="R1075" s="5">
        <v>7.31</v>
      </c>
      <c r="S1075" s="5">
        <v>3700</v>
      </c>
    </row>
    <row r="1076" spans="1:19">
      <c r="A1076" s="2" t="s">
        <v>4285</v>
      </c>
      <c r="B1076" s="2" t="s">
        <v>4286</v>
      </c>
      <c r="C1076" s="2" t="s">
        <v>4287</v>
      </c>
      <c r="D1076" s="2" t="s">
        <v>144</v>
      </c>
      <c r="E1076" s="2" t="s">
        <v>40</v>
      </c>
      <c r="F1076" s="2" t="s">
        <v>4288</v>
      </c>
      <c r="G1076" s="2" t="s">
        <v>58</v>
      </c>
      <c r="H1076" s="2" t="s">
        <v>26</v>
      </c>
      <c r="I1076" s="2" t="s">
        <v>206</v>
      </c>
      <c r="J1076" s="9">
        <v>400</v>
      </c>
      <c r="K1076" s="9">
        <v>1862</v>
      </c>
      <c r="L1076" s="5">
        <v>74</v>
      </c>
      <c r="M1076" s="5">
        <v>3</v>
      </c>
      <c r="N1076" s="5">
        <v>44.79</v>
      </c>
      <c r="O1076" s="5">
        <v>159.11000000000001</v>
      </c>
      <c r="P1076" s="5">
        <v>3.97</v>
      </c>
      <c r="Q1076" s="5">
        <v>0.61</v>
      </c>
      <c r="R1076" s="5">
        <v>14.93</v>
      </c>
      <c r="S1076" s="5">
        <v>5000</v>
      </c>
    </row>
    <row r="1077" spans="1:19">
      <c r="A1077" s="2" t="s">
        <v>4289</v>
      </c>
      <c r="B1077" s="2" t="s">
        <v>2910</v>
      </c>
      <c r="C1077" s="2" t="s">
        <v>1339</v>
      </c>
      <c r="D1077" s="2" t="s">
        <v>236</v>
      </c>
      <c r="E1077" s="2" t="s">
        <v>237</v>
      </c>
      <c r="F1077" s="2" t="s">
        <v>825</v>
      </c>
      <c r="G1077" s="2" t="s">
        <v>87</v>
      </c>
      <c r="H1077" s="2" t="s">
        <v>26</v>
      </c>
      <c r="I1077" s="2" t="s">
        <v>35</v>
      </c>
      <c r="J1077" s="9">
        <v>500</v>
      </c>
      <c r="K1077" s="9">
        <v>1424</v>
      </c>
      <c r="L1077" s="5">
        <v>57</v>
      </c>
      <c r="M1077" s="5">
        <v>2</v>
      </c>
      <c r="N1077" s="5">
        <v>39.96</v>
      </c>
      <c r="O1077" s="5">
        <v>130.44</v>
      </c>
      <c r="P1077" s="5">
        <v>4</v>
      </c>
      <c r="Q1077" s="5">
        <v>0.7</v>
      </c>
      <c r="R1077" s="5">
        <v>19.98</v>
      </c>
      <c r="S1077" s="5">
        <v>3100</v>
      </c>
    </row>
    <row r="1078" spans="1:19">
      <c r="A1078" s="2" t="s">
        <v>4290</v>
      </c>
      <c r="B1078" s="2" t="s">
        <v>569</v>
      </c>
      <c r="C1078" s="2" t="s">
        <v>4291</v>
      </c>
      <c r="D1078" s="2" t="s">
        <v>4292</v>
      </c>
      <c r="E1078" s="2" t="s">
        <v>953</v>
      </c>
      <c r="F1078" s="2" t="s">
        <v>4293</v>
      </c>
      <c r="G1078" s="2" t="s">
        <v>253</v>
      </c>
      <c r="H1078" s="2" t="s">
        <v>26</v>
      </c>
      <c r="I1078" s="2" t="s">
        <v>35</v>
      </c>
      <c r="J1078" s="9">
        <v>300</v>
      </c>
      <c r="K1078" s="9">
        <v>514</v>
      </c>
      <c r="L1078" s="5">
        <v>16</v>
      </c>
      <c r="M1078" s="5">
        <v>0</v>
      </c>
      <c r="N1078" s="5">
        <v>12.49</v>
      </c>
      <c r="O1078" s="5">
        <v>0</v>
      </c>
      <c r="P1078" s="5">
        <v>3.11</v>
      </c>
      <c r="Q1078" s="5">
        <v>0.78</v>
      </c>
      <c r="R1078" s="5">
        <v>0</v>
      </c>
      <c r="S1078" s="5">
        <v>4500</v>
      </c>
    </row>
    <row r="1079" spans="1:19">
      <c r="A1079" s="2" t="s">
        <v>4294</v>
      </c>
      <c r="B1079" s="2" t="s">
        <v>4295</v>
      </c>
      <c r="C1079" s="2" t="s">
        <v>951</v>
      </c>
      <c r="D1079" s="2" t="s">
        <v>4296</v>
      </c>
      <c r="E1079" s="2" t="s">
        <v>78</v>
      </c>
      <c r="F1079" s="2" t="s">
        <v>4297</v>
      </c>
      <c r="G1079" s="2" t="s">
        <v>65</v>
      </c>
      <c r="H1079" s="2" t="s">
        <v>26</v>
      </c>
      <c r="I1079" s="2" t="s">
        <v>319</v>
      </c>
      <c r="J1079" s="9">
        <v>300</v>
      </c>
      <c r="K1079" s="9">
        <v>1402</v>
      </c>
      <c r="L1079" s="5">
        <v>49</v>
      </c>
      <c r="M1079" s="5">
        <v>4</v>
      </c>
      <c r="N1079" s="5">
        <v>34.51</v>
      </c>
      <c r="O1079" s="5">
        <v>169.31</v>
      </c>
      <c r="P1079" s="5">
        <v>3.5</v>
      </c>
      <c r="Q1079" s="5">
        <v>0.7</v>
      </c>
      <c r="R1079" s="5">
        <v>8.6300000000000008</v>
      </c>
      <c r="S1079" s="5">
        <v>3250</v>
      </c>
    </row>
    <row r="1080" spans="1:19">
      <c r="A1080" s="2" t="s">
        <v>4298</v>
      </c>
      <c r="B1080" s="2" t="s">
        <v>4299</v>
      </c>
      <c r="C1080" s="2" t="s">
        <v>4300</v>
      </c>
      <c r="D1080" s="2" t="s">
        <v>4301</v>
      </c>
      <c r="E1080" s="2" t="s">
        <v>23</v>
      </c>
      <c r="F1080" s="2" t="s">
        <v>4302</v>
      </c>
      <c r="G1080" s="2" t="s">
        <v>50</v>
      </c>
      <c r="H1080" s="2" t="s">
        <v>26</v>
      </c>
      <c r="I1080" s="2" t="s">
        <v>35</v>
      </c>
      <c r="J1080" s="9">
        <v>700</v>
      </c>
      <c r="K1080" s="9">
        <v>2140</v>
      </c>
      <c r="L1080" s="5">
        <v>36</v>
      </c>
      <c r="M1080" s="5">
        <v>1</v>
      </c>
      <c r="N1080" s="5">
        <v>23.79</v>
      </c>
      <c r="O1080" s="5">
        <v>60.15</v>
      </c>
      <c r="P1080" s="5">
        <v>1.68</v>
      </c>
      <c r="Q1080" s="5">
        <v>0.66</v>
      </c>
      <c r="R1080" s="5">
        <v>23.79</v>
      </c>
      <c r="S1080" s="5">
        <v>3000</v>
      </c>
    </row>
    <row r="1081" spans="1:19">
      <c r="A1081" s="2" t="s">
        <v>4303</v>
      </c>
      <c r="B1081" s="2" t="s">
        <v>2570</v>
      </c>
      <c r="C1081" s="2" t="s">
        <v>4304</v>
      </c>
      <c r="D1081" s="2" t="s">
        <v>2285</v>
      </c>
      <c r="E1081" s="2" t="s">
        <v>56</v>
      </c>
      <c r="F1081" s="2" t="s">
        <v>4305</v>
      </c>
      <c r="G1081" s="2" t="s">
        <v>134</v>
      </c>
      <c r="H1081" s="2" t="s">
        <v>26</v>
      </c>
      <c r="I1081" s="2" t="s">
        <v>120</v>
      </c>
      <c r="J1081" s="9">
        <v>100</v>
      </c>
      <c r="K1081" s="9">
        <v>1108</v>
      </c>
      <c r="L1081" s="5">
        <v>46</v>
      </c>
      <c r="M1081" s="5">
        <v>5</v>
      </c>
      <c r="N1081" s="5">
        <v>27.02</v>
      </c>
      <c r="O1081" s="5">
        <v>338.71</v>
      </c>
      <c r="P1081" s="5">
        <v>4.1500000000000004</v>
      </c>
      <c r="Q1081" s="5">
        <v>0.59</v>
      </c>
      <c r="R1081" s="5">
        <v>5.4</v>
      </c>
      <c r="S1081" s="5">
        <v>3200</v>
      </c>
    </row>
    <row r="1082" spans="1:19">
      <c r="A1082" s="2" t="s">
        <v>4306</v>
      </c>
      <c r="B1082" s="2" t="s">
        <v>398</v>
      </c>
      <c r="C1082" s="2" t="s">
        <v>4307</v>
      </c>
      <c r="D1082" s="2" t="s">
        <v>4308</v>
      </c>
      <c r="E1082" s="2" t="s">
        <v>40</v>
      </c>
      <c r="F1082" s="2" t="s">
        <v>4309</v>
      </c>
      <c r="G1082" s="2" t="s">
        <v>42</v>
      </c>
      <c r="H1082" s="2" t="s">
        <v>26</v>
      </c>
      <c r="I1082" s="2" t="s">
        <v>217</v>
      </c>
      <c r="J1082" s="9">
        <v>400</v>
      </c>
      <c r="K1082" s="9">
        <v>1087</v>
      </c>
      <c r="L1082" s="5">
        <v>29</v>
      </c>
      <c r="M1082" s="5">
        <v>0</v>
      </c>
      <c r="N1082" s="5">
        <v>20.74</v>
      </c>
      <c r="O1082" s="5">
        <v>0</v>
      </c>
      <c r="P1082" s="5">
        <v>2.67</v>
      </c>
      <c r="Q1082" s="5">
        <v>0.72</v>
      </c>
      <c r="R1082" s="5">
        <v>0</v>
      </c>
      <c r="S1082" s="5">
        <v>2300</v>
      </c>
    </row>
    <row r="1083" spans="1:19">
      <c r="A1083" s="2" t="s">
        <v>4310</v>
      </c>
      <c r="B1083" s="2" t="s">
        <v>686</v>
      </c>
      <c r="C1083" s="2" t="s">
        <v>269</v>
      </c>
      <c r="D1083" s="2" t="s">
        <v>236</v>
      </c>
      <c r="E1083" s="2" t="s">
        <v>237</v>
      </c>
      <c r="F1083" s="2" t="s">
        <v>4311</v>
      </c>
      <c r="G1083" s="2" t="s">
        <v>266</v>
      </c>
      <c r="H1083" s="2" t="s">
        <v>26</v>
      </c>
      <c r="I1083" s="2" t="s">
        <v>300</v>
      </c>
      <c r="J1083" s="9">
        <v>200</v>
      </c>
      <c r="K1083" s="9">
        <v>1953</v>
      </c>
      <c r="L1083" s="5">
        <v>80</v>
      </c>
      <c r="M1083" s="5">
        <v>0</v>
      </c>
      <c r="N1083" s="5">
        <v>46.89</v>
      </c>
      <c r="O1083" s="5">
        <v>0</v>
      </c>
      <c r="P1083" s="5">
        <v>4.0999999999999996</v>
      </c>
      <c r="Q1083" s="5">
        <v>0.59</v>
      </c>
      <c r="R1083" s="5">
        <v>0</v>
      </c>
      <c r="S1083" s="5">
        <v>1907</v>
      </c>
    </row>
    <row r="1084" spans="1:19">
      <c r="A1084" s="2" t="s">
        <v>4312</v>
      </c>
      <c r="B1084" s="2" t="s">
        <v>321</v>
      </c>
      <c r="C1084" s="2" t="s">
        <v>4313</v>
      </c>
      <c r="D1084" s="2" t="s">
        <v>1918</v>
      </c>
      <c r="E1084" s="2" t="s">
        <v>132</v>
      </c>
      <c r="F1084" s="2" t="s">
        <v>4314</v>
      </c>
      <c r="G1084" s="2" t="s">
        <v>25</v>
      </c>
      <c r="H1084" s="2" t="s">
        <v>26</v>
      </c>
      <c r="I1084" s="2" t="s">
        <v>43</v>
      </c>
      <c r="J1084" s="9">
        <v>400</v>
      </c>
      <c r="K1084" s="9">
        <v>2405</v>
      </c>
      <c r="L1084" s="5">
        <v>84</v>
      </c>
      <c r="M1084" s="5">
        <v>7</v>
      </c>
      <c r="N1084" s="5">
        <v>58.21</v>
      </c>
      <c r="O1084" s="5">
        <v>520.13</v>
      </c>
      <c r="P1084" s="5">
        <v>3.49</v>
      </c>
      <c r="Q1084" s="5">
        <v>0.69</v>
      </c>
      <c r="R1084" s="5">
        <v>8.32</v>
      </c>
      <c r="S1084" s="5">
        <v>2167</v>
      </c>
    </row>
    <row r="1085" spans="1:19">
      <c r="A1085" s="2" t="s">
        <v>4315</v>
      </c>
      <c r="B1085" s="2" t="s">
        <v>4316</v>
      </c>
      <c r="C1085" s="2" t="s">
        <v>143</v>
      </c>
      <c r="D1085" s="2" t="s">
        <v>4317</v>
      </c>
      <c r="E1085" s="2" t="s">
        <v>32</v>
      </c>
      <c r="F1085" s="2" t="s">
        <v>4318</v>
      </c>
      <c r="G1085" s="2" t="s">
        <v>150</v>
      </c>
      <c r="H1085" s="2" t="s">
        <v>26</v>
      </c>
      <c r="I1085" s="2" t="s">
        <v>699</v>
      </c>
      <c r="J1085" s="9">
        <v>500</v>
      </c>
      <c r="K1085" s="9">
        <v>603</v>
      </c>
      <c r="L1085" s="5">
        <v>20</v>
      </c>
      <c r="M1085" s="5">
        <v>0</v>
      </c>
      <c r="N1085" s="5">
        <v>10.14</v>
      </c>
      <c r="O1085" s="5">
        <v>0</v>
      </c>
      <c r="P1085" s="5">
        <v>3.32</v>
      </c>
      <c r="Q1085" s="5">
        <v>0.51</v>
      </c>
      <c r="R1085" s="5">
        <v>0</v>
      </c>
      <c r="S1085" s="5">
        <v>7000</v>
      </c>
    </row>
    <row r="1086" spans="1:19">
      <c r="A1086" s="2" t="s">
        <v>4319</v>
      </c>
      <c r="B1086" s="2" t="s">
        <v>2217</v>
      </c>
      <c r="C1086" s="2" t="s">
        <v>4320</v>
      </c>
      <c r="D1086" s="2" t="s">
        <v>3897</v>
      </c>
      <c r="E1086" s="2" t="s">
        <v>3898</v>
      </c>
      <c r="F1086" s="2" t="s">
        <v>4321</v>
      </c>
      <c r="G1086" s="2" t="s">
        <v>190</v>
      </c>
      <c r="H1086" s="2" t="s">
        <v>26</v>
      </c>
      <c r="I1086" s="2" t="s">
        <v>120</v>
      </c>
      <c r="J1086" s="9">
        <v>800</v>
      </c>
      <c r="K1086" s="9">
        <v>2423</v>
      </c>
      <c r="L1086" s="5">
        <v>104</v>
      </c>
      <c r="M1086" s="5">
        <v>11</v>
      </c>
      <c r="N1086" s="5">
        <v>74.28</v>
      </c>
      <c r="O1086" s="5">
        <v>693.58</v>
      </c>
      <c r="P1086" s="5">
        <v>4.29</v>
      </c>
      <c r="Q1086" s="5">
        <v>0.71</v>
      </c>
      <c r="R1086" s="5">
        <v>6.75</v>
      </c>
      <c r="S1086" s="5">
        <v>1500</v>
      </c>
    </row>
    <row r="1087" spans="1:19">
      <c r="A1087" s="2" t="s">
        <v>4322</v>
      </c>
      <c r="B1087" s="2" t="s">
        <v>4323</v>
      </c>
      <c r="C1087" s="2" t="s">
        <v>3050</v>
      </c>
      <c r="D1087" s="2" t="s">
        <v>2331</v>
      </c>
      <c r="E1087" s="2" t="s">
        <v>298</v>
      </c>
      <c r="F1087" s="2" t="s">
        <v>4324</v>
      </c>
      <c r="G1087" s="2" t="s">
        <v>102</v>
      </c>
      <c r="H1087" s="2" t="s">
        <v>26</v>
      </c>
      <c r="I1087" s="2" t="s">
        <v>155</v>
      </c>
      <c r="J1087" s="9">
        <v>1000</v>
      </c>
      <c r="K1087" s="9">
        <v>1138</v>
      </c>
      <c r="L1087" s="5">
        <v>42</v>
      </c>
      <c r="M1087" s="5">
        <v>4</v>
      </c>
      <c r="N1087" s="5">
        <v>26.67</v>
      </c>
      <c r="O1087" s="5">
        <v>261.02999999999997</v>
      </c>
      <c r="P1087" s="5">
        <v>3.69</v>
      </c>
      <c r="Q1087" s="5">
        <v>0.64</v>
      </c>
      <c r="R1087" s="5">
        <v>6.67</v>
      </c>
      <c r="S1087" s="5">
        <v>4200</v>
      </c>
    </row>
    <row r="1088" spans="1:19">
      <c r="A1088" s="2" t="s">
        <v>4325</v>
      </c>
      <c r="B1088" s="2" t="s">
        <v>90</v>
      </c>
      <c r="C1088" s="2" t="s">
        <v>83</v>
      </c>
      <c r="D1088" s="2" t="s">
        <v>1040</v>
      </c>
      <c r="E1088" s="2" t="s">
        <v>112</v>
      </c>
      <c r="F1088" s="2" t="s">
        <v>4326</v>
      </c>
      <c r="G1088" s="2" t="s">
        <v>312</v>
      </c>
      <c r="H1088" s="2" t="s">
        <v>26</v>
      </c>
      <c r="I1088" s="2" t="s">
        <v>217</v>
      </c>
      <c r="J1088" s="9">
        <v>400</v>
      </c>
      <c r="K1088" s="9">
        <v>2048</v>
      </c>
      <c r="L1088" s="5">
        <v>50</v>
      </c>
      <c r="M1088" s="5">
        <v>1</v>
      </c>
      <c r="N1088" s="5">
        <v>38.57</v>
      </c>
      <c r="O1088" s="5">
        <v>52.78</v>
      </c>
      <c r="P1088" s="5">
        <v>2.44</v>
      </c>
      <c r="Q1088" s="5">
        <v>0.77</v>
      </c>
      <c r="R1088" s="5">
        <v>38.57</v>
      </c>
      <c r="S1088" s="5">
        <v>1300</v>
      </c>
    </row>
    <row r="1089" spans="1:19">
      <c r="A1089" s="2" t="s">
        <v>4327</v>
      </c>
      <c r="B1089" s="2" t="s">
        <v>1681</v>
      </c>
      <c r="C1089" s="2" t="s">
        <v>4328</v>
      </c>
      <c r="D1089" s="2" t="s">
        <v>1336</v>
      </c>
      <c r="E1089" s="2" t="s">
        <v>56</v>
      </c>
      <c r="F1089" s="2" t="s">
        <v>4329</v>
      </c>
      <c r="G1089" s="2" t="s">
        <v>72</v>
      </c>
      <c r="H1089" s="2" t="s">
        <v>26</v>
      </c>
      <c r="I1089" s="2" t="s">
        <v>35</v>
      </c>
      <c r="J1089" s="9">
        <v>800</v>
      </c>
      <c r="K1089" s="9">
        <v>2193</v>
      </c>
      <c r="L1089" s="5">
        <v>74</v>
      </c>
      <c r="M1089" s="5">
        <v>0</v>
      </c>
      <c r="N1089" s="5">
        <v>49.2</v>
      </c>
      <c r="O1089" s="5">
        <v>0</v>
      </c>
      <c r="P1089" s="5">
        <v>3.37</v>
      </c>
      <c r="Q1089" s="5">
        <v>0.66</v>
      </c>
      <c r="R1089" s="5">
        <v>0</v>
      </c>
      <c r="S1089" s="5">
        <v>3400</v>
      </c>
    </row>
    <row r="1090" spans="1:19">
      <c r="A1090" s="2" t="s">
        <v>4330</v>
      </c>
      <c r="B1090" s="2" t="s">
        <v>4331</v>
      </c>
      <c r="C1090" s="2" t="s">
        <v>4332</v>
      </c>
      <c r="D1090" s="2" t="s">
        <v>1075</v>
      </c>
      <c r="E1090" s="2" t="s">
        <v>85</v>
      </c>
      <c r="F1090" s="2" t="s">
        <v>4333</v>
      </c>
      <c r="G1090" s="2" t="s">
        <v>87</v>
      </c>
      <c r="H1090" s="2" t="s">
        <v>26</v>
      </c>
      <c r="I1090" s="2" t="s">
        <v>155</v>
      </c>
      <c r="J1090" s="9">
        <v>500</v>
      </c>
      <c r="K1090" s="9">
        <v>2218</v>
      </c>
      <c r="L1090" s="5">
        <v>68</v>
      </c>
      <c r="M1090" s="5">
        <v>0</v>
      </c>
      <c r="N1090" s="5">
        <v>41.14</v>
      </c>
      <c r="O1090" s="5">
        <v>0</v>
      </c>
      <c r="P1090" s="5">
        <v>3.07</v>
      </c>
      <c r="Q1090" s="5">
        <v>0.6</v>
      </c>
      <c r="R1090" s="5">
        <v>0</v>
      </c>
      <c r="S1090" s="5">
        <v>3000</v>
      </c>
    </row>
    <row r="1091" spans="1:19">
      <c r="A1091" s="2" t="s">
        <v>4334</v>
      </c>
      <c r="B1091" s="2" t="s">
        <v>4335</v>
      </c>
      <c r="C1091" s="2" t="s">
        <v>4336</v>
      </c>
      <c r="D1091" s="2" t="s">
        <v>4337</v>
      </c>
      <c r="E1091" s="2" t="s">
        <v>23</v>
      </c>
      <c r="F1091" s="2" t="s">
        <v>4338</v>
      </c>
      <c r="G1091" s="2" t="s">
        <v>190</v>
      </c>
      <c r="H1091" s="2" t="s">
        <v>26</v>
      </c>
      <c r="I1091" s="2" t="s">
        <v>232</v>
      </c>
      <c r="J1091" s="9">
        <v>300</v>
      </c>
      <c r="K1091" s="9">
        <v>2393</v>
      </c>
      <c r="L1091" s="5">
        <v>43</v>
      </c>
      <c r="M1091" s="5">
        <v>4</v>
      </c>
      <c r="N1091" s="5">
        <v>29.34</v>
      </c>
      <c r="O1091" s="5">
        <v>170.05</v>
      </c>
      <c r="P1091" s="5">
        <v>1.8</v>
      </c>
      <c r="Q1091" s="5">
        <v>0.68</v>
      </c>
      <c r="R1091" s="5">
        <v>7.34</v>
      </c>
      <c r="S1091" s="5">
        <v>1600</v>
      </c>
    </row>
    <row r="1092" spans="1:19">
      <c r="A1092" s="2" t="s">
        <v>4339</v>
      </c>
      <c r="B1092" s="2" t="s">
        <v>185</v>
      </c>
      <c r="C1092" s="2" t="s">
        <v>4340</v>
      </c>
      <c r="D1092" s="2" t="s">
        <v>4341</v>
      </c>
      <c r="E1092" s="2" t="s">
        <v>991</v>
      </c>
      <c r="F1092" s="2" t="s">
        <v>4342</v>
      </c>
      <c r="G1092" s="2" t="s">
        <v>253</v>
      </c>
      <c r="H1092" s="2" t="s">
        <v>26</v>
      </c>
      <c r="I1092" s="2" t="s">
        <v>382</v>
      </c>
      <c r="J1092" s="9">
        <v>300</v>
      </c>
      <c r="K1092" s="9">
        <v>2262</v>
      </c>
      <c r="L1092" s="5">
        <v>79</v>
      </c>
      <c r="M1092" s="5">
        <v>1</v>
      </c>
      <c r="N1092" s="5">
        <v>34.81</v>
      </c>
      <c r="O1092" s="5">
        <v>43.69</v>
      </c>
      <c r="P1092" s="5">
        <v>3.49</v>
      </c>
      <c r="Q1092" s="5">
        <v>0.44</v>
      </c>
      <c r="R1092" s="5">
        <v>34.81</v>
      </c>
      <c r="S1092" s="5">
        <v>1502</v>
      </c>
    </row>
    <row r="1093" spans="1:19">
      <c r="A1093" s="2" t="s">
        <v>4343</v>
      </c>
      <c r="B1093" s="2" t="s">
        <v>1235</v>
      </c>
      <c r="C1093" s="2" t="s">
        <v>895</v>
      </c>
      <c r="D1093" s="2" t="s">
        <v>650</v>
      </c>
      <c r="E1093" s="2" t="s">
        <v>432</v>
      </c>
      <c r="F1093" s="2" t="s">
        <v>4344</v>
      </c>
      <c r="G1093" s="2" t="s">
        <v>134</v>
      </c>
      <c r="H1093" s="2" t="s">
        <v>26</v>
      </c>
      <c r="I1093" s="2" t="s">
        <v>120</v>
      </c>
      <c r="J1093" s="9">
        <v>500</v>
      </c>
      <c r="K1093" s="9">
        <v>2027</v>
      </c>
      <c r="L1093" s="5">
        <v>36</v>
      </c>
      <c r="M1093" s="5">
        <v>1</v>
      </c>
      <c r="N1093" s="5">
        <v>19.38</v>
      </c>
      <c r="O1093" s="5">
        <v>74.08</v>
      </c>
      <c r="P1093" s="5">
        <v>1.78</v>
      </c>
      <c r="Q1093" s="5">
        <v>0.54</v>
      </c>
      <c r="R1093" s="5">
        <v>19.38</v>
      </c>
      <c r="S1093" s="5">
        <v>1950</v>
      </c>
    </row>
    <row r="1094" spans="1:19">
      <c r="A1094" s="2" t="s">
        <v>4345</v>
      </c>
      <c r="B1094" s="2" t="s">
        <v>758</v>
      </c>
      <c r="C1094" s="2" t="s">
        <v>4346</v>
      </c>
      <c r="D1094" s="2" t="s">
        <v>1460</v>
      </c>
      <c r="E1094" s="2" t="s">
        <v>23</v>
      </c>
      <c r="F1094" s="2" t="s">
        <v>4347</v>
      </c>
      <c r="G1094" s="2" t="s">
        <v>253</v>
      </c>
      <c r="H1094" s="2" t="s">
        <v>26</v>
      </c>
      <c r="I1094" s="2" t="s">
        <v>135</v>
      </c>
      <c r="J1094" s="9">
        <v>700</v>
      </c>
      <c r="K1094" s="9">
        <v>1568</v>
      </c>
      <c r="L1094" s="5">
        <v>40</v>
      </c>
      <c r="M1094" s="5">
        <v>1</v>
      </c>
      <c r="N1094" s="5">
        <v>17.600000000000001</v>
      </c>
      <c r="O1094" s="5">
        <v>54.75</v>
      </c>
      <c r="P1094" s="5">
        <v>2.5499999999999998</v>
      </c>
      <c r="Q1094" s="5">
        <v>0.44</v>
      </c>
      <c r="R1094" s="5">
        <v>17.600000000000001</v>
      </c>
      <c r="S1094" s="5">
        <v>1200</v>
      </c>
    </row>
    <row r="1095" spans="1:19">
      <c r="A1095" s="2" t="s">
        <v>4348</v>
      </c>
      <c r="B1095" s="2" t="s">
        <v>4349</v>
      </c>
      <c r="C1095" s="2" t="s">
        <v>4350</v>
      </c>
      <c r="D1095" s="2" t="s">
        <v>4351</v>
      </c>
      <c r="E1095" s="2" t="s">
        <v>112</v>
      </c>
      <c r="F1095" s="2" t="s">
        <v>4352</v>
      </c>
      <c r="G1095" s="2" t="s">
        <v>50</v>
      </c>
      <c r="H1095" s="2" t="s">
        <v>26</v>
      </c>
      <c r="I1095" s="2" t="s">
        <v>73</v>
      </c>
      <c r="J1095" s="9">
        <v>400</v>
      </c>
      <c r="K1095" s="9">
        <v>1521</v>
      </c>
      <c r="L1095" s="5">
        <v>44</v>
      </c>
      <c r="M1095" s="5">
        <v>0</v>
      </c>
      <c r="N1095" s="5">
        <v>36.409999999999997</v>
      </c>
      <c r="O1095" s="5">
        <v>0</v>
      </c>
      <c r="P1095" s="5">
        <v>2.89</v>
      </c>
      <c r="Q1095" s="5">
        <v>0.83</v>
      </c>
      <c r="R1095" s="5">
        <v>0</v>
      </c>
      <c r="S1095" s="5">
        <v>1500</v>
      </c>
    </row>
    <row r="1096" spans="1:19">
      <c r="A1096" s="2" t="s">
        <v>4353</v>
      </c>
      <c r="B1096" s="2" t="s">
        <v>2070</v>
      </c>
      <c r="C1096" s="2" t="s">
        <v>4354</v>
      </c>
      <c r="D1096" s="2" t="s">
        <v>1849</v>
      </c>
      <c r="E1096" s="2" t="s">
        <v>281</v>
      </c>
      <c r="F1096" s="2" t="s">
        <v>4355</v>
      </c>
      <c r="G1096" s="2" t="s">
        <v>253</v>
      </c>
      <c r="H1096" s="2" t="s">
        <v>26</v>
      </c>
      <c r="I1096" s="2" t="s">
        <v>35</v>
      </c>
      <c r="J1096" s="9">
        <v>800</v>
      </c>
      <c r="K1096" s="9">
        <v>1840</v>
      </c>
      <c r="L1096" s="5">
        <v>61</v>
      </c>
      <c r="M1096" s="5">
        <v>6</v>
      </c>
      <c r="N1096" s="5">
        <v>45.37</v>
      </c>
      <c r="O1096" s="5">
        <v>399.75</v>
      </c>
      <c r="P1096" s="5">
        <v>3.32</v>
      </c>
      <c r="Q1096" s="5">
        <v>0.74</v>
      </c>
      <c r="R1096" s="5">
        <v>7.56</v>
      </c>
      <c r="S1096" s="5">
        <v>2400</v>
      </c>
    </row>
    <row r="1097" spans="1:19">
      <c r="A1097" s="2" t="s">
        <v>4356</v>
      </c>
      <c r="B1097" s="2" t="s">
        <v>4357</v>
      </c>
      <c r="C1097" s="2" t="s">
        <v>4358</v>
      </c>
      <c r="D1097" s="2" t="s">
        <v>3382</v>
      </c>
      <c r="E1097" s="2" t="s">
        <v>56</v>
      </c>
      <c r="F1097" s="2" t="s">
        <v>4359</v>
      </c>
      <c r="G1097" s="2" t="s">
        <v>150</v>
      </c>
      <c r="H1097" s="2" t="s">
        <v>26</v>
      </c>
      <c r="I1097" s="2" t="s">
        <v>88</v>
      </c>
      <c r="J1097" s="9">
        <v>300</v>
      </c>
      <c r="K1097" s="9">
        <v>1321</v>
      </c>
      <c r="L1097" s="5">
        <v>58</v>
      </c>
      <c r="M1097" s="5">
        <v>2</v>
      </c>
      <c r="N1097" s="5">
        <v>27.43</v>
      </c>
      <c r="O1097" s="5">
        <v>114.22</v>
      </c>
      <c r="P1097" s="5">
        <v>4.3899999999999997</v>
      </c>
      <c r="Q1097" s="5">
        <v>0.47</v>
      </c>
      <c r="R1097" s="5">
        <v>13.72</v>
      </c>
      <c r="S1097" s="5">
        <v>4500</v>
      </c>
    </row>
    <row r="1098" spans="1:19">
      <c r="A1098" s="2" t="s">
        <v>4360</v>
      </c>
      <c r="B1098" s="2" t="s">
        <v>4361</v>
      </c>
      <c r="C1098" s="2" t="s">
        <v>1214</v>
      </c>
      <c r="D1098" s="2" t="s">
        <v>4362</v>
      </c>
      <c r="E1098" s="2" t="s">
        <v>118</v>
      </c>
      <c r="F1098" s="2" t="s">
        <v>4363</v>
      </c>
      <c r="G1098" s="2" t="s">
        <v>65</v>
      </c>
      <c r="H1098" s="2" t="s">
        <v>26</v>
      </c>
      <c r="I1098" s="2" t="s">
        <v>162</v>
      </c>
      <c r="J1098" s="9">
        <v>1000</v>
      </c>
      <c r="K1098" s="9">
        <v>1766</v>
      </c>
      <c r="L1098" s="5">
        <v>67</v>
      </c>
      <c r="M1098" s="5">
        <v>0</v>
      </c>
      <c r="N1098" s="5">
        <v>48.38</v>
      </c>
      <c r="O1098" s="5">
        <v>0</v>
      </c>
      <c r="P1098" s="5">
        <v>3.79</v>
      </c>
      <c r="Q1098" s="5">
        <v>0.72</v>
      </c>
      <c r="R1098" s="5">
        <v>0</v>
      </c>
      <c r="S1098" s="5">
        <v>2440</v>
      </c>
    </row>
    <row r="1099" spans="1:19">
      <c r="A1099" s="2" t="s">
        <v>4364</v>
      </c>
      <c r="B1099" s="2" t="s">
        <v>4365</v>
      </c>
      <c r="C1099" s="2" t="s">
        <v>153</v>
      </c>
      <c r="D1099" s="2" t="s">
        <v>1305</v>
      </c>
      <c r="E1099" s="2" t="s">
        <v>40</v>
      </c>
      <c r="F1099" s="2" t="s">
        <v>4366</v>
      </c>
      <c r="G1099" s="2" t="s">
        <v>167</v>
      </c>
      <c r="H1099" s="2" t="s">
        <v>26</v>
      </c>
      <c r="I1099" s="2" t="s">
        <v>66</v>
      </c>
      <c r="J1099" s="9">
        <v>300</v>
      </c>
      <c r="K1099" s="9">
        <v>1336</v>
      </c>
      <c r="L1099" s="5">
        <v>43</v>
      </c>
      <c r="M1099" s="5">
        <v>3</v>
      </c>
      <c r="N1099" s="5">
        <v>35.56</v>
      </c>
      <c r="O1099" s="5">
        <v>190.15</v>
      </c>
      <c r="P1099" s="5">
        <v>3.22</v>
      </c>
      <c r="Q1099" s="5">
        <v>0.83</v>
      </c>
      <c r="R1099" s="5">
        <v>11.85</v>
      </c>
      <c r="S1099" s="5">
        <v>4500</v>
      </c>
    </row>
    <row r="1100" spans="1:19">
      <c r="A1100" s="2" t="s">
        <v>4367</v>
      </c>
      <c r="B1100" s="2" t="s">
        <v>1247</v>
      </c>
      <c r="C1100" s="2" t="s">
        <v>4368</v>
      </c>
      <c r="D1100" s="2" t="s">
        <v>4369</v>
      </c>
      <c r="E1100" s="2" t="s">
        <v>40</v>
      </c>
      <c r="F1100" s="2" t="s">
        <v>4370</v>
      </c>
      <c r="G1100" s="2" t="s">
        <v>72</v>
      </c>
      <c r="H1100" s="2" t="s">
        <v>26</v>
      </c>
      <c r="I1100" s="2" t="s">
        <v>300</v>
      </c>
      <c r="J1100" s="9">
        <v>800</v>
      </c>
      <c r="K1100" s="9">
        <v>587</v>
      </c>
      <c r="L1100" s="5">
        <v>15</v>
      </c>
      <c r="M1100" s="5">
        <v>0</v>
      </c>
      <c r="N1100" s="5">
        <v>9.01</v>
      </c>
      <c r="O1100" s="5">
        <v>0</v>
      </c>
      <c r="P1100" s="5">
        <v>2.56</v>
      </c>
      <c r="Q1100" s="5">
        <v>0.6</v>
      </c>
      <c r="R1100" s="5">
        <v>0</v>
      </c>
      <c r="S1100" s="5">
        <v>1700</v>
      </c>
    </row>
    <row r="1101" spans="1:19">
      <c r="A1101" s="2" t="s">
        <v>4371</v>
      </c>
      <c r="B1101" s="2" t="s">
        <v>1291</v>
      </c>
      <c r="C1101" s="2" t="s">
        <v>4372</v>
      </c>
      <c r="D1101" s="2" t="s">
        <v>1131</v>
      </c>
      <c r="E1101" s="2" t="s">
        <v>625</v>
      </c>
      <c r="F1101" s="2" t="s">
        <v>801</v>
      </c>
      <c r="G1101" s="2" t="s">
        <v>65</v>
      </c>
      <c r="H1101" s="2" t="s">
        <v>26</v>
      </c>
      <c r="I1101" s="2" t="s">
        <v>313</v>
      </c>
      <c r="J1101" s="9">
        <v>800</v>
      </c>
      <c r="K1101" s="9">
        <v>2217</v>
      </c>
      <c r="L1101" s="5">
        <v>52</v>
      </c>
      <c r="M1101" s="5">
        <v>5</v>
      </c>
      <c r="N1101" s="5">
        <v>39.869999999999997</v>
      </c>
      <c r="O1101" s="5">
        <v>272.79000000000002</v>
      </c>
      <c r="P1101" s="5">
        <v>2.35</v>
      </c>
      <c r="Q1101" s="5">
        <v>0.77</v>
      </c>
      <c r="R1101" s="5">
        <v>7.97</v>
      </c>
      <c r="S1101" s="5">
        <v>2000</v>
      </c>
    </row>
    <row r="1102" spans="1:19">
      <c r="A1102" s="2" t="s">
        <v>4373</v>
      </c>
      <c r="B1102" s="2" t="s">
        <v>4374</v>
      </c>
      <c r="C1102" s="2" t="s">
        <v>4375</v>
      </c>
      <c r="D1102" s="2" t="s">
        <v>4376</v>
      </c>
      <c r="E1102" s="2" t="s">
        <v>118</v>
      </c>
      <c r="F1102" s="2" t="s">
        <v>4377</v>
      </c>
      <c r="G1102" s="2" t="s">
        <v>65</v>
      </c>
      <c r="H1102" s="2" t="s">
        <v>26</v>
      </c>
      <c r="I1102" s="2" t="s">
        <v>59</v>
      </c>
      <c r="J1102" s="9">
        <v>800</v>
      </c>
      <c r="K1102" s="9">
        <v>1552</v>
      </c>
      <c r="L1102" s="5">
        <v>28</v>
      </c>
      <c r="M1102" s="5">
        <v>0</v>
      </c>
      <c r="N1102" s="5">
        <v>18.88</v>
      </c>
      <c r="O1102" s="5">
        <v>0</v>
      </c>
      <c r="P1102" s="5">
        <v>1.8</v>
      </c>
      <c r="Q1102" s="5">
        <v>0.67</v>
      </c>
      <c r="R1102" s="5">
        <v>0</v>
      </c>
      <c r="S1102" s="5">
        <v>3600</v>
      </c>
    </row>
    <row r="1103" spans="1:19">
      <c r="A1103" s="2" t="s">
        <v>4378</v>
      </c>
      <c r="B1103" s="2" t="s">
        <v>4379</v>
      </c>
      <c r="C1103" s="2" t="s">
        <v>2051</v>
      </c>
      <c r="D1103" s="2" t="s">
        <v>1881</v>
      </c>
      <c r="E1103" s="2" t="s">
        <v>78</v>
      </c>
      <c r="F1103" s="2" t="s">
        <v>1919</v>
      </c>
      <c r="G1103" s="2" t="s">
        <v>34</v>
      </c>
      <c r="H1103" s="2" t="s">
        <v>26</v>
      </c>
      <c r="I1103" s="2" t="s">
        <v>155</v>
      </c>
      <c r="J1103" s="9">
        <v>300</v>
      </c>
      <c r="K1103" s="9">
        <v>1583</v>
      </c>
      <c r="L1103" s="5">
        <v>55</v>
      </c>
      <c r="M1103" s="5">
        <v>5</v>
      </c>
      <c r="N1103" s="5">
        <v>28.38</v>
      </c>
      <c r="O1103" s="5">
        <v>332.25</v>
      </c>
      <c r="P1103" s="5">
        <v>3.47</v>
      </c>
      <c r="Q1103" s="5">
        <v>0.52</v>
      </c>
      <c r="R1103" s="5">
        <v>5.68</v>
      </c>
      <c r="S1103" s="5">
        <v>4000</v>
      </c>
    </row>
    <row r="1104" spans="1:19">
      <c r="A1104" s="2" t="s">
        <v>4380</v>
      </c>
      <c r="B1104" s="2" t="s">
        <v>4335</v>
      </c>
      <c r="C1104" s="2" t="s">
        <v>4381</v>
      </c>
      <c r="D1104" s="2" t="s">
        <v>144</v>
      </c>
      <c r="E1104" s="2" t="s">
        <v>40</v>
      </c>
      <c r="F1104" s="2" t="s">
        <v>4382</v>
      </c>
      <c r="G1104" s="2" t="s">
        <v>167</v>
      </c>
      <c r="H1104" s="2" t="s">
        <v>26</v>
      </c>
      <c r="I1104" s="2" t="s">
        <v>232</v>
      </c>
      <c r="J1104" s="9">
        <v>200</v>
      </c>
      <c r="K1104" s="9">
        <v>2025</v>
      </c>
      <c r="L1104" s="5">
        <v>43</v>
      </c>
      <c r="M1104" s="5">
        <v>4</v>
      </c>
      <c r="N1104" s="5">
        <v>20.02</v>
      </c>
      <c r="O1104" s="5">
        <v>239.84</v>
      </c>
      <c r="P1104" s="5">
        <v>2.12</v>
      </c>
      <c r="Q1104" s="5">
        <v>0.47</v>
      </c>
      <c r="R1104" s="5">
        <v>5</v>
      </c>
      <c r="S1104" s="5">
        <v>5001</v>
      </c>
    </row>
    <row r="1105" spans="1:19">
      <c r="A1105" s="2" t="s">
        <v>4383</v>
      </c>
      <c r="B1105" s="2" t="s">
        <v>4384</v>
      </c>
      <c r="C1105" s="2" t="s">
        <v>4385</v>
      </c>
      <c r="D1105" s="2" t="s">
        <v>2455</v>
      </c>
      <c r="E1105" s="2" t="s">
        <v>23</v>
      </c>
      <c r="F1105" s="2" t="s">
        <v>4386</v>
      </c>
      <c r="G1105" s="2" t="s">
        <v>190</v>
      </c>
      <c r="H1105" s="2" t="s">
        <v>26</v>
      </c>
      <c r="I1105" s="2" t="s">
        <v>356</v>
      </c>
      <c r="J1105" s="9">
        <v>100</v>
      </c>
      <c r="K1105" s="9">
        <v>785</v>
      </c>
      <c r="L1105" s="5">
        <v>18</v>
      </c>
      <c r="M1105" s="5">
        <v>1</v>
      </c>
      <c r="N1105" s="5">
        <v>13.24</v>
      </c>
      <c r="O1105" s="5">
        <v>36.69</v>
      </c>
      <c r="P1105" s="5">
        <v>2.29</v>
      </c>
      <c r="Q1105" s="5">
        <v>0.74</v>
      </c>
      <c r="R1105" s="5">
        <v>13.24</v>
      </c>
      <c r="S1105" s="5">
        <v>4000</v>
      </c>
    </row>
    <row r="1106" spans="1:19">
      <c r="A1106" s="2" t="s">
        <v>4387</v>
      </c>
      <c r="B1106" s="2" t="s">
        <v>758</v>
      </c>
      <c r="C1106" s="2" t="s">
        <v>677</v>
      </c>
      <c r="D1106" s="2" t="s">
        <v>4388</v>
      </c>
      <c r="E1106" s="2" t="s">
        <v>305</v>
      </c>
      <c r="F1106" s="2" t="s">
        <v>4389</v>
      </c>
      <c r="G1106" s="2" t="s">
        <v>42</v>
      </c>
      <c r="H1106" s="2" t="s">
        <v>26</v>
      </c>
      <c r="I1106" s="2" t="s">
        <v>43</v>
      </c>
      <c r="J1106" s="9">
        <v>700</v>
      </c>
      <c r="K1106" s="9">
        <v>927</v>
      </c>
      <c r="L1106" s="5">
        <v>37</v>
      </c>
      <c r="M1106" s="5">
        <v>3</v>
      </c>
      <c r="N1106" s="5">
        <v>19.940000000000001</v>
      </c>
      <c r="O1106" s="5">
        <v>121.28</v>
      </c>
      <c r="P1106" s="5">
        <v>3.99</v>
      </c>
      <c r="Q1106" s="5">
        <v>0.54</v>
      </c>
      <c r="R1106" s="5">
        <v>6.65</v>
      </c>
      <c r="S1106" s="5">
        <v>3300</v>
      </c>
    </row>
    <row r="1107" spans="1:19">
      <c r="A1107" s="2" t="s">
        <v>4390</v>
      </c>
      <c r="B1107" s="2" t="s">
        <v>4391</v>
      </c>
      <c r="C1107" s="2" t="s">
        <v>4392</v>
      </c>
      <c r="D1107" s="2" t="s">
        <v>204</v>
      </c>
      <c r="E1107" s="2" t="s">
        <v>56</v>
      </c>
      <c r="F1107" s="2" t="s">
        <v>4393</v>
      </c>
      <c r="G1107" s="2" t="s">
        <v>50</v>
      </c>
      <c r="H1107" s="2" t="s">
        <v>26</v>
      </c>
      <c r="I1107" s="2" t="s">
        <v>135</v>
      </c>
      <c r="J1107" s="9">
        <v>700</v>
      </c>
      <c r="K1107" s="9">
        <v>707</v>
      </c>
      <c r="L1107" s="5">
        <v>19</v>
      </c>
      <c r="M1107" s="5">
        <v>2</v>
      </c>
      <c r="N1107" s="5">
        <v>7.84</v>
      </c>
      <c r="O1107" s="5">
        <v>123.24</v>
      </c>
      <c r="P1107" s="5">
        <v>2.69</v>
      </c>
      <c r="Q1107" s="5">
        <v>0.41</v>
      </c>
      <c r="R1107" s="5">
        <v>3.92</v>
      </c>
      <c r="S1107" s="5">
        <v>9000</v>
      </c>
    </row>
    <row r="1108" spans="1:19">
      <c r="A1108" s="2" t="s">
        <v>4394</v>
      </c>
      <c r="B1108" s="2" t="s">
        <v>475</v>
      </c>
      <c r="C1108" s="2" t="s">
        <v>4395</v>
      </c>
      <c r="D1108" s="2" t="s">
        <v>4396</v>
      </c>
      <c r="E1108" s="2" t="s">
        <v>112</v>
      </c>
      <c r="F1108" s="2" t="s">
        <v>4397</v>
      </c>
      <c r="G1108" s="2" t="s">
        <v>253</v>
      </c>
      <c r="H1108" s="2" t="s">
        <v>26</v>
      </c>
      <c r="I1108" s="2" t="s">
        <v>293</v>
      </c>
      <c r="J1108" s="9">
        <v>1000</v>
      </c>
      <c r="K1108" s="9">
        <v>1708</v>
      </c>
      <c r="L1108" s="5">
        <v>65</v>
      </c>
      <c r="M1108" s="5">
        <v>2</v>
      </c>
      <c r="N1108" s="5">
        <v>48.66</v>
      </c>
      <c r="O1108" s="5">
        <v>89.46</v>
      </c>
      <c r="P1108" s="5">
        <v>3.81</v>
      </c>
      <c r="Q1108" s="5">
        <v>0.75</v>
      </c>
      <c r="R1108" s="5">
        <v>24.33</v>
      </c>
      <c r="S1108" s="5">
        <v>3200</v>
      </c>
    </row>
    <row r="1109" spans="1:19">
      <c r="A1109" s="2" t="s">
        <v>4398</v>
      </c>
      <c r="B1109" s="2" t="s">
        <v>4399</v>
      </c>
      <c r="C1109" s="2" t="s">
        <v>4400</v>
      </c>
      <c r="D1109" s="2" t="s">
        <v>2512</v>
      </c>
      <c r="E1109" s="2" t="s">
        <v>112</v>
      </c>
      <c r="F1109" s="2" t="s">
        <v>4401</v>
      </c>
      <c r="G1109" s="2" t="s">
        <v>87</v>
      </c>
      <c r="H1109" s="2" t="s">
        <v>26</v>
      </c>
      <c r="I1109" s="2" t="s">
        <v>293</v>
      </c>
      <c r="J1109" s="9">
        <v>1000</v>
      </c>
      <c r="K1109" s="9">
        <v>845</v>
      </c>
      <c r="L1109" s="5">
        <v>22</v>
      </c>
      <c r="M1109" s="5">
        <v>0</v>
      </c>
      <c r="N1109" s="5">
        <v>16.149999999999999</v>
      </c>
      <c r="O1109" s="5">
        <v>0</v>
      </c>
      <c r="P1109" s="5">
        <v>2.6</v>
      </c>
      <c r="Q1109" s="5">
        <v>0.73</v>
      </c>
      <c r="R1109" s="5">
        <v>0</v>
      </c>
      <c r="S1109" s="5">
        <v>4500</v>
      </c>
    </row>
    <row r="1110" spans="1:19">
      <c r="A1110" s="2" t="s">
        <v>4402</v>
      </c>
      <c r="B1110" s="2" t="s">
        <v>4403</v>
      </c>
      <c r="C1110" s="2" t="s">
        <v>4404</v>
      </c>
      <c r="D1110" s="2" t="s">
        <v>4405</v>
      </c>
      <c r="E1110" s="2" t="s">
        <v>305</v>
      </c>
      <c r="F1110" s="2" t="s">
        <v>4406</v>
      </c>
      <c r="G1110" s="2" t="s">
        <v>34</v>
      </c>
      <c r="H1110" s="2" t="s">
        <v>26</v>
      </c>
      <c r="I1110" s="2" t="s">
        <v>95</v>
      </c>
      <c r="J1110" s="9">
        <v>600</v>
      </c>
      <c r="K1110" s="9">
        <v>614</v>
      </c>
      <c r="L1110" s="5">
        <v>14</v>
      </c>
      <c r="M1110" s="5">
        <v>0</v>
      </c>
      <c r="N1110" s="5">
        <v>8.84</v>
      </c>
      <c r="O1110" s="5">
        <v>0</v>
      </c>
      <c r="P1110" s="5">
        <v>2.2799999999999998</v>
      </c>
      <c r="Q1110" s="5">
        <v>0.63</v>
      </c>
      <c r="R1110" s="5">
        <v>0</v>
      </c>
      <c r="S1110" s="5">
        <v>4300</v>
      </c>
    </row>
    <row r="1111" spans="1:19">
      <c r="A1111" s="2" t="s">
        <v>4407</v>
      </c>
      <c r="B1111" s="2" t="s">
        <v>4408</v>
      </c>
      <c r="C1111" s="2" t="s">
        <v>4409</v>
      </c>
      <c r="D1111" s="2" t="s">
        <v>421</v>
      </c>
      <c r="E1111" s="2" t="s">
        <v>953</v>
      </c>
      <c r="F1111" s="2" t="s">
        <v>4410</v>
      </c>
      <c r="G1111" s="2" t="s">
        <v>102</v>
      </c>
      <c r="H1111" s="2" t="s">
        <v>26</v>
      </c>
      <c r="I1111" s="2" t="s">
        <v>319</v>
      </c>
      <c r="J1111" s="9">
        <v>500</v>
      </c>
      <c r="K1111" s="9">
        <v>2088</v>
      </c>
      <c r="L1111" s="5">
        <v>72</v>
      </c>
      <c r="M1111" s="5">
        <v>1</v>
      </c>
      <c r="N1111" s="5">
        <v>58.49</v>
      </c>
      <c r="O1111" s="5">
        <v>72.98</v>
      </c>
      <c r="P1111" s="5">
        <v>3.45</v>
      </c>
      <c r="Q1111" s="5">
        <v>0.81</v>
      </c>
      <c r="R1111" s="5">
        <v>58.49</v>
      </c>
      <c r="S1111" s="5">
        <v>2700</v>
      </c>
    </row>
    <row r="1112" spans="1:19">
      <c r="A1112" s="2" t="s">
        <v>4411</v>
      </c>
      <c r="B1112" s="2" t="s">
        <v>4412</v>
      </c>
      <c r="C1112" s="2" t="s">
        <v>4413</v>
      </c>
      <c r="D1112" s="2" t="s">
        <v>4414</v>
      </c>
      <c r="E1112" s="2" t="s">
        <v>125</v>
      </c>
      <c r="F1112" s="2" t="s">
        <v>4415</v>
      </c>
      <c r="G1112" s="2" t="s">
        <v>87</v>
      </c>
      <c r="H1112" s="2" t="s">
        <v>26</v>
      </c>
      <c r="I1112" s="2" t="s">
        <v>356</v>
      </c>
      <c r="J1112" s="9">
        <v>700</v>
      </c>
      <c r="K1112" s="9">
        <v>1539</v>
      </c>
      <c r="L1112" s="5">
        <v>43</v>
      </c>
      <c r="M1112" s="5">
        <v>0</v>
      </c>
      <c r="N1112" s="5">
        <v>19.850000000000001</v>
      </c>
      <c r="O1112" s="5">
        <v>0</v>
      </c>
      <c r="P1112" s="5">
        <v>2.79</v>
      </c>
      <c r="Q1112" s="5">
        <v>0.46</v>
      </c>
      <c r="R1112" s="5">
        <v>0</v>
      </c>
      <c r="S1112" s="5">
        <v>2000</v>
      </c>
    </row>
    <row r="1113" spans="1:19">
      <c r="A1113" s="2" t="s">
        <v>4416</v>
      </c>
      <c r="B1113" s="2" t="s">
        <v>4417</v>
      </c>
      <c r="C1113" s="2" t="s">
        <v>4418</v>
      </c>
      <c r="D1113" s="2" t="s">
        <v>251</v>
      </c>
      <c r="E1113" s="2" t="s">
        <v>23</v>
      </c>
      <c r="F1113" s="2" t="s">
        <v>4419</v>
      </c>
      <c r="G1113" s="2" t="s">
        <v>253</v>
      </c>
      <c r="H1113" s="2" t="s">
        <v>26</v>
      </c>
      <c r="I1113" s="2" t="s">
        <v>27</v>
      </c>
      <c r="J1113" s="9">
        <v>600</v>
      </c>
      <c r="K1113" s="9">
        <v>630</v>
      </c>
      <c r="L1113" s="5">
        <v>10</v>
      </c>
      <c r="M1113" s="5">
        <v>1</v>
      </c>
      <c r="N1113" s="5">
        <v>5.1100000000000003</v>
      </c>
      <c r="O1113" s="5">
        <v>59.33</v>
      </c>
      <c r="P1113" s="5">
        <v>1.59</v>
      </c>
      <c r="Q1113" s="5">
        <v>0.51</v>
      </c>
      <c r="R1113" s="5">
        <v>5.1100000000000003</v>
      </c>
      <c r="S1113" s="5">
        <v>3400</v>
      </c>
    </row>
    <row r="1114" spans="1:19">
      <c r="A1114" s="2" t="s">
        <v>4420</v>
      </c>
      <c r="B1114" s="2" t="s">
        <v>3028</v>
      </c>
      <c r="C1114" s="2" t="s">
        <v>4421</v>
      </c>
      <c r="D1114" s="2" t="s">
        <v>63</v>
      </c>
      <c r="E1114" s="2" t="s">
        <v>32</v>
      </c>
      <c r="F1114" s="2" t="s">
        <v>4422</v>
      </c>
      <c r="G1114" s="2" t="s">
        <v>50</v>
      </c>
      <c r="H1114" s="2" t="s">
        <v>26</v>
      </c>
      <c r="I1114" s="2" t="s">
        <v>183</v>
      </c>
      <c r="J1114" s="9">
        <v>500</v>
      </c>
      <c r="K1114" s="9">
        <v>1994</v>
      </c>
      <c r="L1114" s="5">
        <v>40</v>
      </c>
      <c r="M1114" s="5">
        <v>4</v>
      </c>
      <c r="N1114" s="5">
        <v>30.91</v>
      </c>
      <c r="O1114" s="5">
        <v>228.3</v>
      </c>
      <c r="P1114" s="5">
        <v>2.0099999999999998</v>
      </c>
      <c r="Q1114" s="5">
        <v>0.77</v>
      </c>
      <c r="R1114" s="5">
        <v>7.73</v>
      </c>
      <c r="S1114" s="5">
        <v>1900</v>
      </c>
    </row>
    <row r="1115" spans="1:19">
      <c r="A1115" s="2" t="s">
        <v>4423</v>
      </c>
      <c r="B1115" s="2" t="s">
        <v>4424</v>
      </c>
      <c r="C1115" s="2" t="s">
        <v>4425</v>
      </c>
      <c r="D1115" s="2" t="s">
        <v>204</v>
      </c>
      <c r="E1115" s="2" t="s">
        <v>56</v>
      </c>
      <c r="F1115" s="2" t="s">
        <v>4426</v>
      </c>
      <c r="G1115" s="2" t="s">
        <v>50</v>
      </c>
      <c r="H1115" s="2" t="s">
        <v>26</v>
      </c>
      <c r="I1115" s="2" t="s">
        <v>51</v>
      </c>
      <c r="J1115" s="9">
        <v>400</v>
      </c>
      <c r="K1115" s="9">
        <v>1648</v>
      </c>
      <c r="L1115" s="5">
        <v>28</v>
      </c>
      <c r="M1115" s="5">
        <v>0</v>
      </c>
      <c r="N1115" s="5">
        <v>11.23</v>
      </c>
      <c r="O1115" s="5">
        <v>0</v>
      </c>
      <c r="P1115" s="5">
        <v>1.7</v>
      </c>
      <c r="Q1115" s="5">
        <v>0.4</v>
      </c>
      <c r="R1115" s="5">
        <v>0</v>
      </c>
      <c r="S1115" s="5">
        <v>7583</v>
      </c>
    </row>
    <row r="1116" spans="1:19">
      <c r="A1116" s="2" t="s">
        <v>4427</v>
      </c>
      <c r="B1116" s="2" t="s">
        <v>4428</v>
      </c>
      <c r="C1116" s="2" t="s">
        <v>4429</v>
      </c>
      <c r="D1116" s="2" t="s">
        <v>1035</v>
      </c>
      <c r="E1116" s="2" t="s">
        <v>492</v>
      </c>
      <c r="F1116" s="2" t="s">
        <v>4430</v>
      </c>
      <c r="G1116" s="2" t="s">
        <v>42</v>
      </c>
      <c r="H1116" s="2" t="s">
        <v>26</v>
      </c>
      <c r="I1116" s="2" t="s">
        <v>356</v>
      </c>
      <c r="J1116" s="9">
        <v>600</v>
      </c>
      <c r="K1116" s="9">
        <v>2456</v>
      </c>
      <c r="L1116" s="5">
        <v>99</v>
      </c>
      <c r="M1116" s="5">
        <v>2</v>
      </c>
      <c r="N1116" s="5">
        <v>53.16</v>
      </c>
      <c r="O1116" s="5">
        <v>141.79</v>
      </c>
      <c r="P1116" s="5">
        <v>4.03</v>
      </c>
      <c r="Q1116" s="5">
        <v>0.54</v>
      </c>
      <c r="R1116" s="5">
        <v>26.58</v>
      </c>
      <c r="S1116" s="5">
        <v>3800</v>
      </c>
    </row>
    <row r="1117" spans="1:19">
      <c r="A1117" s="2" t="s">
        <v>4431</v>
      </c>
      <c r="B1117" s="2" t="s">
        <v>4432</v>
      </c>
      <c r="C1117" s="2" t="s">
        <v>4433</v>
      </c>
      <c r="D1117" s="2" t="s">
        <v>1976</v>
      </c>
      <c r="E1117" s="2" t="s">
        <v>850</v>
      </c>
      <c r="F1117" s="2" t="s">
        <v>4434</v>
      </c>
      <c r="G1117" s="2" t="s">
        <v>253</v>
      </c>
      <c r="H1117" s="2" t="s">
        <v>26</v>
      </c>
      <c r="I1117" s="2" t="s">
        <v>356</v>
      </c>
      <c r="J1117" s="9">
        <v>400</v>
      </c>
      <c r="K1117" s="9">
        <v>1409</v>
      </c>
      <c r="L1117" s="5">
        <v>42</v>
      </c>
      <c r="M1117" s="5">
        <v>4</v>
      </c>
      <c r="N1117" s="5">
        <v>19.010000000000002</v>
      </c>
      <c r="O1117" s="5">
        <v>193.35</v>
      </c>
      <c r="P1117" s="5">
        <v>2.98</v>
      </c>
      <c r="Q1117" s="5">
        <v>0.45</v>
      </c>
      <c r="R1117" s="5">
        <v>4.75</v>
      </c>
      <c r="S1117" s="5">
        <v>3000</v>
      </c>
    </row>
    <row r="1118" spans="1:19">
      <c r="A1118" s="2" t="s">
        <v>4435</v>
      </c>
      <c r="B1118" s="2" t="s">
        <v>4436</v>
      </c>
      <c r="C1118" s="2" t="s">
        <v>30</v>
      </c>
      <c r="D1118" s="2" t="s">
        <v>63</v>
      </c>
      <c r="E1118" s="2" t="s">
        <v>32</v>
      </c>
      <c r="F1118" s="2" t="s">
        <v>4437</v>
      </c>
      <c r="G1118" s="2" t="s">
        <v>94</v>
      </c>
      <c r="H1118" s="2" t="s">
        <v>26</v>
      </c>
      <c r="I1118" s="2" t="s">
        <v>155</v>
      </c>
      <c r="J1118" s="9">
        <v>700</v>
      </c>
      <c r="K1118" s="9">
        <v>864</v>
      </c>
      <c r="L1118" s="5">
        <v>32</v>
      </c>
      <c r="M1118" s="5">
        <v>0</v>
      </c>
      <c r="N1118" s="5">
        <v>12.9</v>
      </c>
      <c r="O1118" s="5">
        <v>0</v>
      </c>
      <c r="P1118" s="5">
        <v>3.7</v>
      </c>
      <c r="Q1118" s="5">
        <v>0.4</v>
      </c>
      <c r="R1118" s="5">
        <v>0</v>
      </c>
      <c r="S1118" s="5">
        <v>2900</v>
      </c>
    </row>
    <row r="1119" spans="1:19">
      <c r="A1119" s="2" t="s">
        <v>4438</v>
      </c>
      <c r="B1119" s="2" t="s">
        <v>4439</v>
      </c>
      <c r="C1119" s="2" t="s">
        <v>4440</v>
      </c>
      <c r="D1119" s="2" t="s">
        <v>1035</v>
      </c>
      <c r="E1119" s="2" t="s">
        <v>492</v>
      </c>
      <c r="F1119" s="2" t="s">
        <v>4441</v>
      </c>
      <c r="G1119" s="2" t="s">
        <v>260</v>
      </c>
      <c r="H1119" s="2" t="s">
        <v>26</v>
      </c>
      <c r="I1119" s="2" t="s">
        <v>232</v>
      </c>
      <c r="J1119" s="9">
        <v>500</v>
      </c>
      <c r="K1119" s="9">
        <v>1012</v>
      </c>
      <c r="L1119" s="5">
        <v>41</v>
      </c>
      <c r="M1119" s="5">
        <v>3</v>
      </c>
      <c r="N1119" s="5">
        <v>27.98</v>
      </c>
      <c r="O1119" s="5">
        <v>148.36000000000001</v>
      </c>
      <c r="P1119" s="5">
        <v>4.05</v>
      </c>
      <c r="Q1119" s="5">
        <v>0.68</v>
      </c>
      <c r="R1119" s="5">
        <v>9.33</v>
      </c>
      <c r="S1119" s="5">
        <v>4875</v>
      </c>
    </row>
    <row r="1120" spans="1:19">
      <c r="A1120" s="2" t="s">
        <v>4442</v>
      </c>
      <c r="B1120" s="2" t="s">
        <v>4443</v>
      </c>
      <c r="C1120" s="2" t="s">
        <v>83</v>
      </c>
      <c r="D1120" s="2" t="s">
        <v>4444</v>
      </c>
      <c r="E1120" s="2" t="s">
        <v>373</v>
      </c>
      <c r="F1120" s="2" t="s">
        <v>4445</v>
      </c>
      <c r="G1120" s="2" t="s">
        <v>167</v>
      </c>
      <c r="H1120" s="2" t="s">
        <v>26</v>
      </c>
      <c r="I1120" s="2" t="s">
        <v>127</v>
      </c>
      <c r="J1120" s="9">
        <v>300</v>
      </c>
      <c r="K1120" s="9">
        <v>2261</v>
      </c>
      <c r="L1120" s="5">
        <v>51</v>
      </c>
      <c r="M1120" s="5">
        <v>1</v>
      </c>
      <c r="N1120" s="5">
        <v>26.35</v>
      </c>
      <c r="O1120" s="5">
        <v>45.36</v>
      </c>
      <c r="P1120" s="5">
        <v>2.2599999999999998</v>
      </c>
      <c r="Q1120" s="5">
        <v>0.52</v>
      </c>
      <c r="R1120" s="5">
        <v>26.35</v>
      </c>
      <c r="S1120" s="5">
        <v>1500</v>
      </c>
    </row>
    <row r="1121" spans="1:19">
      <c r="A1121" s="2" t="s">
        <v>4446</v>
      </c>
      <c r="B1121" s="2" t="s">
        <v>1150</v>
      </c>
      <c r="C1121" s="2" t="s">
        <v>4447</v>
      </c>
      <c r="D1121" s="2" t="s">
        <v>1665</v>
      </c>
      <c r="E1121" s="2" t="s">
        <v>23</v>
      </c>
      <c r="F1121" s="2" t="s">
        <v>4448</v>
      </c>
      <c r="G1121" s="2" t="s">
        <v>260</v>
      </c>
      <c r="H1121" s="2" t="s">
        <v>26</v>
      </c>
      <c r="I1121" s="2" t="s">
        <v>458</v>
      </c>
      <c r="J1121" s="9">
        <v>600</v>
      </c>
      <c r="K1121" s="9">
        <v>522</v>
      </c>
      <c r="L1121" s="5">
        <v>18</v>
      </c>
      <c r="M1121" s="5">
        <v>1</v>
      </c>
      <c r="N1121" s="5">
        <v>9.56</v>
      </c>
      <c r="O1121" s="5">
        <v>56.9</v>
      </c>
      <c r="P1121" s="5">
        <v>3.45</v>
      </c>
      <c r="Q1121" s="5">
        <v>0.53</v>
      </c>
      <c r="R1121" s="5">
        <v>9.56</v>
      </c>
      <c r="S1121" s="5">
        <v>1500</v>
      </c>
    </row>
    <row r="1122" spans="1:19">
      <c r="A1122" s="2" t="s">
        <v>4449</v>
      </c>
      <c r="B1122" s="2" t="s">
        <v>330</v>
      </c>
      <c r="C1122" s="2" t="s">
        <v>4450</v>
      </c>
      <c r="D1122" s="2" t="s">
        <v>1976</v>
      </c>
      <c r="E1122" s="2" t="s">
        <v>850</v>
      </c>
      <c r="F1122" s="2" t="s">
        <v>4451</v>
      </c>
      <c r="G1122" s="2" t="s">
        <v>50</v>
      </c>
      <c r="H1122" s="2" t="s">
        <v>26</v>
      </c>
      <c r="I1122" s="2" t="s">
        <v>183</v>
      </c>
      <c r="J1122" s="9">
        <v>500</v>
      </c>
      <c r="K1122" s="9">
        <v>1228</v>
      </c>
      <c r="L1122" s="5">
        <v>22</v>
      </c>
      <c r="M1122" s="5">
        <v>0</v>
      </c>
      <c r="N1122" s="5">
        <v>14.31</v>
      </c>
      <c r="O1122" s="5">
        <v>0</v>
      </c>
      <c r="P1122" s="5">
        <v>1.79</v>
      </c>
      <c r="Q1122" s="5">
        <v>0.65</v>
      </c>
      <c r="R1122" s="5">
        <v>0</v>
      </c>
      <c r="S1122" s="5">
        <v>2600</v>
      </c>
    </row>
    <row r="1123" spans="1:19">
      <c r="A1123" s="2" t="s">
        <v>4452</v>
      </c>
      <c r="B1123" s="2" t="s">
        <v>555</v>
      </c>
      <c r="C1123" s="2" t="s">
        <v>4453</v>
      </c>
      <c r="D1123" s="2" t="s">
        <v>1185</v>
      </c>
      <c r="E1123" s="2" t="s">
        <v>40</v>
      </c>
      <c r="F1123" s="2" t="s">
        <v>4454</v>
      </c>
      <c r="G1123" s="2" t="s">
        <v>134</v>
      </c>
      <c r="H1123" s="2" t="s">
        <v>26</v>
      </c>
      <c r="I1123" s="2" t="s">
        <v>313</v>
      </c>
      <c r="J1123" s="9">
        <v>800</v>
      </c>
      <c r="K1123" s="9">
        <v>811</v>
      </c>
      <c r="L1123" s="5">
        <v>19</v>
      </c>
      <c r="M1123" s="5">
        <v>0</v>
      </c>
      <c r="N1123" s="5">
        <v>11.59</v>
      </c>
      <c r="O1123" s="5">
        <v>0</v>
      </c>
      <c r="P1123" s="5">
        <v>2.34</v>
      </c>
      <c r="Q1123" s="5">
        <v>0.61</v>
      </c>
      <c r="R1123" s="5">
        <v>0</v>
      </c>
      <c r="S1123" s="5">
        <v>4000</v>
      </c>
    </row>
    <row r="1124" spans="1:19">
      <c r="A1124" s="2" t="s">
        <v>4455</v>
      </c>
      <c r="B1124" s="2" t="s">
        <v>4456</v>
      </c>
      <c r="C1124" s="2" t="s">
        <v>2642</v>
      </c>
      <c r="D1124" s="2" t="s">
        <v>4457</v>
      </c>
      <c r="E1124" s="2" t="s">
        <v>188</v>
      </c>
      <c r="F1124" s="2" t="s">
        <v>4458</v>
      </c>
      <c r="G1124" s="2" t="s">
        <v>253</v>
      </c>
      <c r="H1124" s="2" t="s">
        <v>26</v>
      </c>
      <c r="I1124" s="2" t="s">
        <v>51</v>
      </c>
      <c r="J1124" s="9">
        <v>200</v>
      </c>
      <c r="K1124" s="9">
        <v>1694</v>
      </c>
      <c r="L1124" s="5">
        <v>68</v>
      </c>
      <c r="M1124" s="5">
        <v>0</v>
      </c>
      <c r="N1124" s="5">
        <v>40.92</v>
      </c>
      <c r="O1124" s="5">
        <v>0</v>
      </c>
      <c r="P1124" s="5">
        <v>4.01</v>
      </c>
      <c r="Q1124" s="5">
        <v>0.6</v>
      </c>
      <c r="R1124" s="5">
        <v>0</v>
      </c>
      <c r="S1124" s="5">
        <v>1803</v>
      </c>
    </row>
    <row r="1125" spans="1:19">
      <c r="A1125" s="2" t="s">
        <v>4459</v>
      </c>
      <c r="B1125" s="2" t="s">
        <v>4460</v>
      </c>
      <c r="C1125" s="2" t="s">
        <v>591</v>
      </c>
      <c r="D1125" s="2" t="s">
        <v>4461</v>
      </c>
      <c r="E1125" s="2" t="s">
        <v>23</v>
      </c>
      <c r="F1125" s="2" t="s">
        <v>4462</v>
      </c>
      <c r="G1125" s="2" t="s">
        <v>65</v>
      </c>
      <c r="H1125" s="2" t="s">
        <v>26</v>
      </c>
      <c r="I1125" s="2" t="s">
        <v>319</v>
      </c>
      <c r="J1125" s="9">
        <v>1000</v>
      </c>
      <c r="K1125" s="9">
        <v>2007</v>
      </c>
      <c r="L1125" s="5">
        <v>71</v>
      </c>
      <c r="M1125" s="5">
        <v>0</v>
      </c>
      <c r="N1125" s="5">
        <v>45.6</v>
      </c>
      <c r="O1125" s="5">
        <v>0</v>
      </c>
      <c r="P1125" s="5">
        <v>3.54</v>
      </c>
      <c r="Q1125" s="5">
        <v>0.64</v>
      </c>
      <c r="R1125" s="5">
        <v>0</v>
      </c>
      <c r="S1125" s="5">
        <v>4600</v>
      </c>
    </row>
    <row r="1126" spans="1:19">
      <c r="A1126" s="2" t="s">
        <v>4463</v>
      </c>
      <c r="B1126" s="2" t="s">
        <v>475</v>
      </c>
      <c r="C1126" s="2" t="s">
        <v>4464</v>
      </c>
      <c r="D1126" s="2" t="s">
        <v>4465</v>
      </c>
      <c r="E1126" s="2" t="s">
        <v>112</v>
      </c>
      <c r="F1126" s="2" t="s">
        <v>4466</v>
      </c>
      <c r="G1126" s="2" t="s">
        <v>190</v>
      </c>
      <c r="H1126" s="2" t="s">
        <v>26</v>
      </c>
      <c r="I1126" s="2" t="s">
        <v>313</v>
      </c>
      <c r="J1126" s="9">
        <v>100</v>
      </c>
      <c r="K1126" s="9">
        <v>1434</v>
      </c>
      <c r="L1126" s="5">
        <v>29</v>
      </c>
      <c r="M1126" s="5">
        <v>1</v>
      </c>
      <c r="N1126" s="5">
        <v>24.44</v>
      </c>
      <c r="O1126" s="5">
        <v>70.3</v>
      </c>
      <c r="P1126" s="5">
        <v>2.02</v>
      </c>
      <c r="Q1126" s="5">
        <v>0.84</v>
      </c>
      <c r="R1126" s="5">
        <v>24.44</v>
      </c>
      <c r="S1126" s="5">
        <v>2748</v>
      </c>
    </row>
    <row r="1127" spans="1:19">
      <c r="A1127" s="2" t="s">
        <v>4467</v>
      </c>
      <c r="B1127" s="2" t="s">
        <v>219</v>
      </c>
      <c r="C1127" s="2" t="s">
        <v>4468</v>
      </c>
      <c r="D1127" s="2" t="s">
        <v>2176</v>
      </c>
      <c r="E1127" s="2" t="s">
        <v>112</v>
      </c>
      <c r="F1127" s="2" t="s">
        <v>4469</v>
      </c>
      <c r="G1127" s="2" t="s">
        <v>102</v>
      </c>
      <c r="H1127" s="2" t="s">
        <v>26</v>
      </c>
      <c r="I1127" s="2" t="s">
        <v>206</v>
      </c>
      <c r="J1127" s="9">
        <v>600</v>
      </c>
      <c r="K1127" s="9">
        <v>919</v>
      </c>
      <c r="L1127" s="5">
        <v>35</v>
      </c>
      <c r="M1127" s="5">
        <v>0</v>
      </c>
      <c r="N1127" s="5">
        <v>15.67</v>
      </c>
      <c r="O1127" s="5">
        <v>0</v>
      </c>
      <c r="P1127" s="5">
        <v>3.81</v>
      </c>
      <c r="Q1127" s="5">
        <v>0.45</v>
      </c>
      <c r="R1127" s="5">
        <v>0</v>
      </c>
      <c r="S1127" s="5">
        <v>6470</v>
      </c>
    </row>
    <row r="1128" spans="1:19">
      <c r="A1128" s="2" t="s">
        <v>4470</v>
      </c>
      <c r="B1128" s="2" t="s">
        <v>1269</v>
      </c>
      <c r="C1128" s="2" t="s">
        <v>4471</v>
      </c>
      <c r="D1128" s="2" t="s">
        <v>2475</v>
      </c>
      <c r="E1128" s="2" t="s">
        <v>492</v>
      </c>
      <c r="F1128" s="2" t="s">
        <v>4472</v>
      </c>
      <c r="G1128" s="2" t="s">
        <v>87</v>
      </c>
      <c r="H1128" s="2" t="s">
        <v>26</v>
      </c>
      <c r="I1128" s="2" t="s">
        <v>95</v>
      </c>
      <c r="J1128" s="9">
        <v>400</v>
      </c>
      <c r="K1128" s="9">
        <v>868</v>
      </c>
      <c r="L1128" s="5">
        <v>37</v>
      </c>
      <c r="M1128" s="5">
        <v>1</v>
      </c>
      <c r="N1128" s="5">
        <v>15.81</v>
      </c>
      <c r="O1128" s="5">
        <v>41.03</v>
      </c>
      <c r="P1128" s="5">
        <v>4.26</v>
      </c>
      <c r="Q1128" s="5">
        <v>0.43</v>
      </c>
      <c r="R1128" s="5">
        <v>15.81</v>
      </c>
      <c r="S1128" s="5">
        <v>3600</v>
      </c>
    </row>
    <row r="1129" spans="1:19">
      <c r="A1129" s="2" t="s">
        <v>4473</v>
      </c>
      <c r="B1129" s="2" t="s">
        <v>1866</v>
      </c>
      <c r="C1129" s="2" t="s">
        <v>4474</v>
      </c>
      <c r="D1129" s="2" t="s">
        <v>4475</v>
      </c>
      <c r="E1129" s="2" t="s">
        <v>40</v>
      </c>
      <c r="F1129" s="2" t="s">
        <v>4476</v>
      </c>
      <c r="G1129" s="2" t="s">
        <v>87</v>
      </c>
      <c r="H1129" s="2" t="s">
        <v>26</v>
      </c>
      <c r="I1129" s="2" t="s">
        <v>217</v>
      </c>
      <c r="J1129" s="9">
        <v>500</v>
      </c>
      <c r="K1129" s="9">
        <v>2409</v>
      </c>
      <c r="L1129" s="5">
        <v>60</v>
      </c>
      <c r="M1129" s="5">
        <v>2</v>
      </c>
      <c r="N1129" s="5">
        <v>24.49</v>
      </c>
      <c r="O1129" s="5">
        <v>143.11000000000001</v>
      </c>
      <c r="P1129" s="5">
        <v>2.4900000000000002</v>
      </c>
      <c r="Q1129" s="5">
        <v>0.41</v>
      </c>
      <c r="R1129" s="5">
        <v>12.24</v>
      </c>
      <c r="S1129" s="5">
        <v>2167</v>
      </c>
    </row>
    <row r="1130" spans="1:19">
      <c r="A1130" s="2" t="s">
        <v>4477</v>
      </c>
      <c r="B1130" s="2" t="s">
        <v>2298</v>
      </c>
      <c r="C1130" s="2" t="s">
        <v>4478</v>
      </c>
      <c r="D1130" s="2" t="s">
        <v>1956</v>
      </c>
      <c r="E1130" s="2" t="s">
        <v>40</v>
      </c>
      <c r="F1130" s="2" t="s">
        <v>4479</v>
      </c>
      <c r="G1130" s="2" t="s">
        <v>25</v>
      </c>
      <c r="H1130" s="2" t="s">
        <v>26</v>
      </c>
      <c r="I1130" s="2" t="s">
        <v>80</v>
      </c>
      <c r="J1130" s="9">
        <v>100</v>
      </c>
      <c r="K1130" s="9">
        <v>544</v>
      </c>
      <c r="L1130" s="5">
        <v>18</v>
      </c>
      <c r="M1130" s="5">
        <v>1</v>
      </c>
      <c r="N1130" s="5">
        <v>15.12</v>
      </c>
      <c r="O1130" s="5">
        <v>74.63</v>
      </c>
      <c r="P1130" s="5">
        <v>3.31</v>
      </c>
      <c r="Q1130" s="5">
        <v>0.84</v>
      </c>
      <c r="R1130" s="5">
        <v>15.12</v>
      </c>
      <c r="S1130" s="5">
        <v>4333</v>
      </c>
    </row>
    <row r="1131" spans="1:19">
      <c r="A1131" s="2" t="s">
        <v>4480</v>
      </c>
      <c r="B1131" s="2" t="s">
        <v>444</v>
      </c>
      <c r="C1131" s="2" t="s">
        <v>4481</v>
      </c>
      <c r="D1131" s="2" t="s">
        <v>166</v>
      </c>
      <c r="E1131" s="2" t="s">
        <v>56</v>
      </c>
      <c r="F1131" s="2" t="s">
        <v>4482</v>
      </c>
      <c r="G1131" s="2" t="s">
        <v>266</v>
      </c>
      <c r="H1131" s="2" t="s">
        <v>26</v>
      </c>
      <c r="I1131" s="2" t="s">
        <v>300</v>
      </c>
      <c r="J1131" s="9">
        <v>100</v>
      </c>
      <c r="K1131" s="9">
        <v>711</v>
      </c>
      <c r="L1131" s="5">
        <v>11</v>
      </c>
      <c r="M1131" s="5">
        <v>0</v>
      </c>
      <c r="N1131" s="5">
        <v>8.17</v>
      </c>
      <c r="O1131" s="5">
        <v>0</v>
      </c>
      <c r="P1131" s="5">
        <v>1.55</v>
      </c>
      <c r="Q1131" s="5">
        <v>0.74</v>
      </c>
      <c r="R1131" s="5">
        <v>0</v>
      </c>
      <c r="S1131" s="5">
        <v>1517</v>
      </c>
    </row>
    <row r="1132" spans="1:19">
      <c r="A1132" s="2" t="s">
        <v>4483</v>
      </c>
      <c r="B1132" s="2" t="s">
        <v>4484</v>
      </c>
      <c r="C1132" s="2" t="s">
        <v>591</v>
      </c>
      <c r="D1132" s="2" t="s">
        <v>291</v>
      </c>
      <c r="E1132" s="2" t="s">
        <v>23</v>
      </c>
      <c r="F1132" s="2" t="s">
        <v>4485</v>
      </c>
      <c r="G1132" s="2" t="s">
        <v>260</v>
      </c>
      <c r="H1132" s="2" t="s">
        <v>26</v>
      </c>
      <c r="I1132" s="2" t="s">
        <v>73</v>
      </c>
      <c r="J1132" s="9">
        <v>1000</v>
      </c>
      <c r="K1132" s="9">
        <v>1953</v>
      </c>
      <c r="L1132" s="5">
        <v>83</v>
      </c>
      <c r="M1132" s="5">
        <v>8</v>
      </c>
      <c r="N1132" s="5">
        <v>51.07</v>
      </c>
      <c r="O1132" s="5">
        <v>455.37</v>
      </c>
      <c r="P1132" s="5">
        <v>4.25</v>
      </c>
      <c r="Q1132" s="5">
        <v>0.62</v>
      </c>
      <c r="R1132" s="5">
        <v>6.38</v>
      </c>
      <c r="S1132" s="5">
        <v>1250</v>
      </c>
    </row>
    <row r="1133" spans="1:19">
      <c r="A1133" s="2" t="s">
        <v>4486</v>
      </c>
      <c r="B1133" s="2" t="s">
        <v>1046</v>
      </c>
      <c r="C1133" s="2" t="s">
        <v>1095</v>
      </c>
      <c r="D1133" s="2" t="s">
        <v>1227</v>
      </c>
      <c r="E1133" s="2" t="s">
        <v>85</v>
      </c>
      <c r="F1133" s="2" t="s">
        <v>4487</v>
      </c>
      <c r="G1133" s="2" t="s">
        <v>167</v>
      </c>
      <c r="H1133" s="2" t="s">
        <v>26</v>
      </c>
      <c r="I1133" s="2" t="s">
        <v>120</v>
      </c>
      <c r="J1133" s="9">
        <v>400</v>
      </c>
      <c r="K1133" s="9">
        <v>882</v>
      </c>
      <c r="L1133" s="5">
        <v>16</v>
      </c>
      <c r="M1133" s="5">
        <v>0</v>
      </c>
      <c r="N1133" s="5">
        <v>7.43</v>
      </c>
      <c r="O1133" s="5">
        <v>0</v>
      </c>
      <c r="P1133" s="5">
        <v>1.81</v>
      </c>
      <c r="Q1133" s="5">
        <v>0.46</v>
      </c>
      <c r="R1133" s="5">
        <v>0</v>
      </c>
      <c r="S1133" s="5">
        <v>2500</v>
      </c>
    </row>
    <row r="1134" spans="1:19">
      <c r="A1134" s="2" t="s">
        <v>4488</v>
      </c>
      <c r="B1134" s="2" t="s">
        <v>4489</v>
      </c>
      <c r="C1134" s="2" t="s">
        <v>920</v>
      </c>
      <c r="D1134" s="2" t="s">
        <v>4490</v>
      </c>
      <c r="E1134" s="2" t="s">
        <v>625</v>
      </c>
      <c r="F1134" s="2" t="s">
        <v>4491</v>
      </c>
      <c r="G1134" s="2" t="s">
        <v>65</v>
      </c>
      <c r="H1134" s="2" t="s">
        <v>26</v>
      </c>
      <c r="I1134" s="2" t="s">
        <v>232</v>
      </c>
      <c r="J1134" s="9">
        <v>800</v>
      </c>
      <c r="K1134" s="9">
        <v>1738</v>
      </c>
      <c r="L1134" s="5">
        <v>26</v>
      </c>
      <c r="M1134" s="5">
        <v>2</v>
      </c>
      <c r="N1134" s="5">
        <v>19.170000000000002</v>
      </c>
      <c r="O1134" s="5">
        <v>142.07</v>
      </c>
      <c r="P1134" s="5">
        <v>1.5</v>
      </c>
      <c r="Q1134" s="5">
        <v>0.74</v>
      </c>
      <c r="R1134" s="5">
        <v>9.59</v>
      </c>
      <c r="S1134" s="5">
        <v>4800</v>
      </c>
    </row>
    <row r="1135" spans="1:19">
      <c r="A1135" s="2" t="s">
        <v>4492</v>
      </c>
      <c r="B1135" s="2" t="s">
        <v>2217</v>
      </c>
      <c r="C1135" s="2" t="s">
        <v>4493</v>
      </c>
      <c r="D1135" s="2" t="s">
        <v>4494</v>
      </c>
      <c r="E1135" s="2" t="s">
        <v>118</v>
      </c>
      <c r="F1135" s="2" t="s">
        <v>1689</v>
      </c>
      <c r="G1135" s="2" t="s">
        <v>65</v>
      </c>
      <c r="H1135" s="2" t="s">
        <v>26</v>
      </c>
      <c r="I1135" s="2" t="s">
        <v>127</v>
      </c>
      <c r="J1135" s="9">
        <v>700</v>
      </c>
      <c r="K1135" s="9">
        <v>2094</v>
      </c>
      <c r="L1135" s="5">
        <v>40</v>
      </c>
      <c r="M1135" s="5">
        <v>0</v>
      </c>
      <c r="N1135" s="5">
        <v>24.58</v>
      </c>
      <c r="O1135" s="5">
        <v>0</v>
      </c>
      <c r="P1135" s="5">
        <v>1.91</v>
      </c>
      <c r="Q1135" s="5">
        <v>0.61</v>
      </c>
      <c r="R1135" s="5">
        <v>0</v>
      </c>
      <c r="S1135" s="5">
        <v>2000</v>
      </c>
    </row>
    <row r="1136" spans="1:19">
      <c r="A1136" s="2" t="s">
        <v>4495</v>
      </c>
      <c r="B1136" s="2" t="s">
        <v>1816</v>
      </c>
      <c r="C1136" s="2" t="s">
        <v>591</v>
      </c>
      <c r="D1136" s="2" t="s">
        <v>2487</v>
      </c>
      <c r="E1136" s="2" t="s">
        <v>40</v>
      </c>
      <c r="F1136" s="2" t="s">
        <v>4496</v>
      </c>
      <c r="G1136" s="2" t="s">
        <v>260</v>
      </c>
      <c r="H1136" s="2" t="s">
        <v>26</v>
      </c>
      <c r="I1136" s="2" t="s">
        <v>135</v>
      </c>
      <c r="J1136" s="9">
        <v>700</v>
      </c>
      <c r="K1136" s="9">
        <v>1800</v>
      </c>
      <c r="L1136" s="5">
        <v>30</v>
      </c>
      <c r="M1136" s="5">
        <v>1</v>
      </c>
      <c r="N1136" s="5">
        <v>16.79</v>
      </c>
      <c r="O1136" s="5">
        <v>66.92</v>
      </c>
      <c r="P1136" s="5">
        <v>1.67</v>
      </c>
      <c r="Q1136" s="5">
        <v>0.56000000000000005</v>
      </c>
      <c r="R1136" s="5">
        <v>16.79</v>
      </c>
      <c r="S1136" s="5">
        <v>2500</v>
      </c>
    </row>
    <row r="1137" spans="1:19">
      <c r="A1137" s="2" t="s">
        <v>4497</v>
      </c>
      <c r="B1137" s="2" t="s">
        <v>4498</v>
      </c>
      <c r="C1137" s="2" t="s">
        <v>4499</v>
      </c>
      <c r="D1137" s="2" t="s">
        <v>251</v>
      </c>
      <c r="E1137" s="2" t="s">
        <v>23</v>
      </c>
      <c r="F1137" s="2" t="s">
        <v>4498</v>
      </c>
      <c r="G1137" s="2" t="s">
        <v>72</v>
      </c>
      <c r="H1137" s="2" t="s">
        <v>26</v>
      </c>
      <c r="I1137" s="2" t="s">
        <v>155</v>
      </c>
      <c r="J1137" s="9">
        <v>400</v>
      </c>
      <c r="K1137" s="9">
        <v>2090</v>
      </c>
      <c r="L1137" s="5">
        <v>34</v>
      </c>
      <c r="M1137" s="5">
        <v>4</v>
      </c>
      <c r="N1137" s="5">
        <v>20.22</v>
      </c>
      <c r="O1137" s="5">
        <v>253.83</v>
      </c>
      <c r="P1137" s="5">
        <v>1.63</v>
      </c>
      <c r="Q1137" s="5">
        <v>0.59</v>
      </c>
      <c r="R1137" s="5">
        <v>5.0599999999999996</v>
      </c>
      <c r="S1137" s="5">
        <v>1600</v>
      </c>
    </row>
    <row r="1138" spans="1:19">
      <c r="A1138" s="2" t="s">
        <v>4500</v>
      </c>
      <c r="B1138" s="2" t="s">
        <v>4501</v>
      </c>
      <c r="C1138" s="2" t="s">
        <v>1320</v>
      </c>
      <c r="D1138" s="2" t="s">
        <v>4502</v>
      </c>
      <c r="E1138" s="2" t="s">
        <v>298</v>
      </c>
      <c r="F1138" s="2" t="s">
        <v>4503</v>
      </c>
      <c r="G1138" s="2" t="s">
        <v>72</v>
      </c>
      <c r="H1138" s="2" t="s">
        <v>26</v>
      </c>
      <c r="I1138" s="2" t="s">
        <v>356</v>
      </c>
      <c r="J1138" s="9">
        <v>100</v>
      </c>
      <c r="K1138" s="9">
        <v>1967</v>
      </c>
      <c r="L1138" s="5">
        <v>59</v>
      </c>
      <c r="M1138" s="5">
        <v>2</v>
      </c>
      <c r="N1138" s="5">
        <v>43.13</v>
      </c>
      <c r="O1138" s="5">
        <v>122.84</v>
      </c>
      <c r="P1138" s="5">
        <v>3</v>
      </c>
      <c r="Q1138" s="5">
        <v>0.73</v>
      </c>
      <c r="R1138" s="5">
        <v>21.56</v>
      </c>
      <c r="S1138" s="5">
        <v>1750</v>
      </c>
    </row>
    <row r="1139" spans="1:19">
      <c r="A1139" s="2" t="s">
        <v>4504</v>
      </c>
      <c r="B1139" s="2" t="s">
        <v>2996</v>
      </c>
      <c r="C1139" s="2" t="s">
        <v>4505</v>
      </c>
      <c r="D1139" s="2" t="s">
        <v>4506</v>
      </c>
      <c r="E1139" s="2" t="s">
        <v>125</v>
      </c>
      <c r="F1139" s="2" t="s">
        <v>4507</v>
      </c>
      <c r="G1139" s="2" t="s">
        <v>266</v>
      </c>
      <c r="H1139" s="2" t="s">
        <v>26</v>
      </c>
      <c r="I1139" s="2" t="s">
        <v>248</v>
      </c>
      <c r="J1139" s="9">
        <v>400</v>
      </c>
      <c r="K1139" s="9">
        <v>1299</v>
      </c>
      <c r="L1139" s="5">
        <v>55</v>
      </c>
      <c r="M1139" s="5">
        <v>4</v>
      </c>
      <c r="N1139" s="5">
        <v>41.19</v>
      </c>
      <c r="O1139" s="5">
        <v>291.77</v>
      </c>
      <c r="P1139" s="5">
        <v>4.2300000000000004</v>
      </c>
      <c r="Q1139" s="5">
        <v>0.75</v>
      </c>
      <c r="R1139" s="5">
        <v>10.3</v>
      </c>
      <c r="S1139" s="5">
        <v>3900</v>
      </c>
    </row>
    <row r="1140" spans="1:19">
      <c r="A1140" s="2" t="s">
        <v>4508</v>
      </c>
      <c r="B1140" s="2" t="s">
        <v>2471</v>
      </c>
      <c r="C1140" s="2" t="s">
        <v>4509</v>
      </c>
      <c r="D1140" s="2" t="s">
        <v>2846</v>
      </c>
      <c r="E1140" s="2" t="s">
        <v>222</v>
      </c>
      <c r="F1140" s="2" t="s">
        <v>4510</v>
      </c>
      <c r="G1140" s="2" t="s">
        <v>260</v>
      </c>
      <c r="H1140" s="2" t="s">
        <v>26</v>
      </c>
      <c r="I1140" s="2" t="s">
        <v>300</v>
      </c>
      <c r="J1140" s="9">
        <v>400</v>
      </c>
      <c r="K1140" s="9">
        <v>703</v>
      </c>
      <c r="L1140" s="5">
        <v>21</v>
      </c>
      <c r="M1140" s="5">
        <v>1</v>
      </c>
      <c r="N1140" s="5">
        <v>8.42</v>
      </c>
      <c r="O1140" s="5">
        <v>35.93</v>
      </c>
      <c r="P1140" s="5">
        <v>2.99</v>
      </c>
      <c r="Q1140" s="5">
        <v>0.4</v>
      </c>
      <c r="R1140" s="5">
        <v>8.42</v>
      </c>
      <c r="S1140" s="5">
        <v>5000</v>
      </c>
    </row>
    <row r="1141" spans="1:19">
      <c r="A1141" s="2" t="s">
        <v>4511</v>
      </c>
      <c r="B1141" s="2" t="s">
        <v>1334</v>
      </c>
      <c r="C1141" s="2" t="s">
        <v>4512</v>
      </c>
      <c r="D1141" s="2" t="s">
        <v>3701</v>
      </c>
      <c r="E1141" s="2" t="s">
        <v>305</v>
      </c>
      <c r="F1141" s="2" t="s">
        <v>4513</v>
      </c>
      <c r="G1141" s="2" t="s">
        <v>253</v>
      </c>
      <c r="H1141" s="2" t="s">
        <v>26</v>
      </c>
      <c r="I1141" s="2" t="s">
        <v>88</v>
      </c>
      <c r="J1141" s="9">
        <v>300</v>
      </c>
      <c r="K1141" s="9">
        <v>2451</v>
      </c>
      <c r="L1141" s="5">
        <v>55</v>
      </c>
      <c r="M1141" s="5">
        <v>0</v>
      </c>
      <c r="N1141" s="5">
        <v>30.32</v>
      </c>
      <c r="O1141" s="5">
        <v>0</v>
      </c>
      <c r="P1141" s="5">
        <v>2.2400000000000002</v>
      </c>
      <c r="Q1141" s="5">
        <v>0.55000000000000004</v>
      </c>
      <c r="R1141" s="5">
        <v>0</v>
      </c>
      <c r="S1141" s="5">
        <v>2500</v>
      </c>
    </row>
    <row r="1142" spans="1:19">
      <c r="A1142" s="2" t="s">
        <v>4514</v>
      </c>
      <c r="B1142" s="2" t="s">
        <v>716</v>
      </c>
      <c r="C1142" s="2" t="s">
        <v>1611</v>
      </c>
      <c r="D1142" s="2" t="s">
        <v>566</v>
      </c>
      <c r="E1142" s="2" t="s">
        <v>85</v>
      </c>
      <c r="F1142" s="2" t="s">
        <v>4515</v>
      </c>
      <c r="G1142" s="2" t="s">
        <v>260</v>
      </c>
      <c r="H1142" s="2" t="s">
        <v>26</v>
      </c>
      <c r="I1142" s="2" t="s">
        <v>206</v>
      </c>
      <c r="J1142" s="9">
        <v>800</v>
      </c>
      <c r="K1142" s="9">
        <v>2012</v>
      </c>
      <c r="L1142" s="5">
        <v>66</v>
      </c>
      <c r="M1142" s="5">
        <v>0</v>
      </c>
      <c r="N1142" s="5">
        <v>55.16</v>
      </c>
      <c r="O1142" s="5">
        <v>0</v>
      </c>
      <c r="P1142" s="5">
        <v>3.28</v>
      </c>
      <c r="Q1142" s="5">
        <v>0.84</v>
      </c>
      <c r="R1142" s="5">
        <v>0</v>
      </c>
      <c r="S1142" s="5">
        <v>3250</v>
      </c>
    </row>
    <row r="1143" spans="1:19">
      <c r="A1143" s="2" t="s">
        <v>4516</v>
      </c>
      <c r="B1143" s="2" t="s">
        <v>1702</v>
      </c>
      <c r="C1143" s="2" t="s">
        <v>4517</v>
      </c>
      <c r="D1143" s="2" t="s">
        <v>1244</v>
      </c>
      <c r="E1143" s="2" t="s">
        <v>132</v>
      </c>
      <c r="F1143" s="2" t="s">
        <v>4518</v>
      </c>
      <c r="G1143" s="2" t="s">
        <v>253</v>
      </c>
      <c r="H1143" s="2" t="s">
        <v>26</v>
      </c>
      <c r="I1143" s="2" t="s">
        <v>319</v>
      </c>
      <c r="J1143" s="9">
        <v>100</v>
      </c>
      <c r="K1143" s="9">
        <v>1602</v>
      </c>
      <c r="L1143" s="5">
        <v>29</v>
      </c>
      <c r="M1143" s="5">
        <v>1</v>
      </c>
      <c r="N1143" s="5">
        <v>15.37</v>
      </c>
      <c r="O1143" s="5">
        <v>43.37</v>
      </c>
      <c r="P1143" s="5">
        <v>1.81</v>
      </c>
      <c r="Q1143" s="5">
        <v>0.53</v>
      </c>
      <c r="R1143" s="5">
        <v>15.37</v>
      </c>
      <c r="S1143" s="5">
        <v>4900</v>
      </c>
    </row>
    <row r="1144" spans="1:19">
      <c r="A1144" s="2" t="s">
        <v>4519</v>
      </c>
      <c r="B1144" s="2" t="s">
        <v>4520</v>
      </c>
      <c r="C1144" s="2" t="s">
        <v>984</v>
      </c>
      <c r="D1144" s="2" t="s">
        <v>4521</v>
      </c>
      <c r="E1144" s="2" t="s">
        <v>32</v>
      </c>
      <c r="F1144" s="2" t="s">
        <v>2954</v>
      </c>
      <c r="G1144" s="2" t="s">
        <v>253</v>
      </c>
      <c r="H1144" s="2" t="s">
        <v>26</v>
      </c>
      <c r="I1144" s="2" t="s">
        <v>313</v>
      </c>
      <c r="J1144" s="9">
        <v>800</v>
      </c>
      <c r="K1144" s="9">
        <v>2450</v>
      </c>
      <c r="L1144" s="5">
        <v>86</v>
      </c>
      <c r="M1144" s="5">
        <v>8</v>
      </c>
      <c r="N1144" s="5">
        <v>52.38</v>
      </c>
      <c r="O1144" s="5">
        <v>497.6</v>
      </c>
      <c r="P1144" s="5">
        <v>3.51</v>
      </c>
      <c r="Q1144" s="5">
        <v>0.61</v>
      </c>
      <c r="R1144" s="5">
        <v>6.55</v>
      </c>
      <c r="S1144" s="5">
        <v>4000</v>
      </c>
    </row>
    <row r="1145" spans="1:19">
      <c r="A1145" s="2" t="s">
        <v>4522</v>
      </c>
      <c r="B1145" s="2" t="s">
        <v>2833</v>
      </c>
      <c r="C1145" s="2" t="s">
        <v>1913</v>
      </c>
      <c r="D1145" s="2" t="s">
        <v>4523</v>
      </c>
      <c r="E1145" s="2" t="s">
        <v>40</v>
      </c>
      <c r="F1145" s="2" t="s">
        <v>4524</v>
      </c>
      <c r="G1145" s="2" t="s">
        <v>94</v>
      </c>
      <c r="H1145" s="2" t="s">
        <v>26</v>
      </c>
      <c r="I1145" s="2" t="s">
        <v>127</v>
      </c>
      <c r="J1145" s="9">
        <v>1000</v>
      </c>
      <c r="K1145" s="9">
        <v>630</v>
      </c>
      <c r="L1145" s="5">
        <v>18</v>
      </c>
      <c r="M1145" s="5">
        <v>0</v>
      </c>
      <c r="N1145" s="5">
        <v>12.69</v>
      </c>
      <c r="O1145" s="5">
        <v>0</v>
      </c>
      <c r="P1145" s="5">
        <v>2.86</v>
      </c>
      <c r="Q1145" s="5">
        <v>0.7</v>
      </c>
      <c r="R1145" s="5">
        <v>0</v>
      </c>
      <c r="S1145" s="5">
        <v>1998</v>
      </c>
    </row>
    <row r="1146" spans="1:19">
      <c r="A1146" s="2" t="s">
        <v>4525</v>
      </c>
      <c r="B1146" s="2" t="s">
        <v>4526</v>
      </c>
      <c r="C1146" s="2" t="s">
        <v>30</v>
      </c>
      <c r="D1146" s="2" t="s">
        <v>204</v>
      </c>
      <c r="E1146" s="2" t="s">
        <v>56</v>
      </c>
      <c r="F1146" s="2" t="s">
        <v>4527</v>
      </c>
      <c r="G1146" s="2" t="s">
        <v>65</v>
      </c>
      <c r="H1146" s="2" t="s">
        <v>26</v>
      </c>
      <c r="I1146" s="2" t="s">
        <v>140</v>
      </c>
      <c r="J1146" s="9">
        <v>800</v>
      </c>
      <c r="K1146" s="9">
        <v>979</v>
      </c>
      <c r="L1146" s="5">
        <v>15</v>
      </c>
      <c r="M1146" s="5">
        <v>0</v>
      </c>
      <c r="N1146" s="5">
        <v>6.82</v>
      </c>
      <c r="O1146" s="5">
        <v>0</v>
      </c>
      <c r="P1146" s="5">
        <v>1.53</v>
      </c>
      <c r="Q1146" s="5">
        <v>0.45</v>
      </c>
      <c r="R1146" s="5">
        <v>0</v>
      </c>
      <c r="S1146" s="5">
        <v>3120</v>
      </c>
    </row>
    <row r="1147" spans="1:19">
      <c r="A1147" s="2" t="s">
        <v>4528</v>
      </c>
      <c r="B1147" s="2" t="s">
        <v>4529</v>
      </c>
      <c r="C1147" s="2" t="s">
        <v>4530</v>
      </c>
      <c r="D1147" s="2" t="s">
        <v>4531</v>
      </c>
      <c r="E1147" s="2" t="s">
        <v>40</v>
      </c>
      <c r="F1147" s="2" t="s">
        <v>4532</v>
      </c>
      <c r="G1147" s="2" t="s">
        <v>190</v>
      </c>
      <c r="H1147" s="2" t="s">
        <v>26</v>
      </c>
      <c r="I1147" s="2" t="s">
        <v>51</v>
      </c>
      <c r="J1147" s="9">
        <v>300</v>
      </c>
      <c r="K1147" s="9">
        <v>2307</v>
      </c>
      <c r="L1147" s="5">
        <v>57</v>
      </c>
      <c r="M1147" s="5">
        <v>0</v>
      </c>
      <c r="N1147" s="5">
        <v>38.630000000000003</v>
      </c>
      <c r="O1147" s="5">
        <v>0</v>
      </c>
      <c r="P1147" s="5">
        <v>2.4700000000000002</v>
      </c>
      <c r="Q1147" s="5">
        <v>0.68</v>
      </c>
      <c r="R1147" s="5">
        <v>0</v>
      </c>
      <c r="S1147" s="5">
        <v>2383</v>
      </c>
    </row>
    <row r="1148" spans="1:19">
      <c r="A1148" s="2" t="s">
        <v>4533</v>
      </c>
      <c r="B1148" s="2" t="s">
        <v>795</v>
      </c>
      <c r="C1148" s="2" t="s">
        <v>4534</v>
      </c>
      <c r="D1148" s="2" t="s">
        <v>175</v>
      </c>
      <c r="E1148" s="2" t="s">
        <v>23</v>
      </c>
      <c r="F1148" s="2" t="s">
        <v>4535</v>
      </c>
      <c r="G1148" s="2" t="s">
        <v>42</v>
      </c>
      <c r="H1148" s="2" t="s">
        <v>26</v>
      </c>
      <c r="I1148" s="2" t="s">
        <v>27</v>
      </c>
      <c r="J1148" s="9">
        <v>500</v>
      </c>
      <c r="K1148" s="9">
        <v>2226</v>
      </c>
      <c r="L1148" s="5">
        <v>57</v>
      </c>
      <c r="M1148" s="5">
        <v>1</v>
      </c>
      <c r="N1148" s="5">
        <v>34.380000000000003</v>
      </c>
      <c r="O1148" s="5">
        <v>71.77</v>
      </c>
      <c r="P1148" s="5">
        <v>2.56</v>
      </c>
      <c r="Q1148" s="5">
        <v>0.6</v>
      </c>
      <c r="R1148" s="5">
        <v>34.380000000000003</v>
      </c>
      <c r="S1148" s="5">
        <v>3900</v>
      </c>
    </row>
    <row r="1149" spans="1:19">
      <c r="A1149" s="2" t="s">
        <v>4536</v>
      </c>
      <c r="B1149" s="2" t="s">
        <v>3535</v>
      </c>
      <c r="C1149" s="2" t="s">
        <v>4537</v>
      </c>
      <c r="D1149" s="2" t="s">
        <v>655</v>
      </c>
      <c r="E1149" s="2" t="s">
        <v>125</v>
      </c>
      <c r="F1149" s="2" t="s">
        <v>4538</v>
      </c>
      <c r="G1149" s="2" t="s">
        <v>167</v>
      </c>
      <c r="H1149" s="2" t="s">
        <v>26</v>
      </c>
      <c r="I1149" s="2" t="s">
        <v>232</v>
      </c>
      <c r="J1149" s="9">
        <v>800</v>
      </c>
      <c r="K1149" s="9">
        <v>2498</v>
      </c>
      <c r="L1149" s="5">
        <v>53</v>
      </c>
      <c r="M1149" s="5">
        <v>2</v>
      </c>
      <c r="N1149" s="5">
        <v>32.909999999999997</v>
      </c>
      <c r="O1149" s="5">
        <v>101.18</v>
      </c>
      <c r="P1149" s="5">
        <v>2.12</v>
      </c>
      <c r="Q1149" s="5">
        <v>0.62</v>
      </c>
      <c r="R1149" s="5">
        <v>16.45</v>
      </c>
      <c r="S1149" s="5">
        <v>2000</v>
      </c>
    </row>
    <row r="1150" spans="1:19">
      <c r="A1150" s="2" t="s">
        <v>4539</v>
      </c>
      <c r="B1150" s="2" t="s">
        <v>2350</v>
      </c>
      <c r="C1150" s="2" t="s">
        <v>4540</v>
      </c>
      <c r="D1150" s="2" t="s">
        <v>2846</v>
      </c>
      <c r="E1150" s="2" t="s">
        <v>222</v>
      </c>
      <c r="F1150" s="2" t="s">
        <v>4541</v>
      </c>
      <c r="G1150" s="2" t="s">
        <v>260</v>
      </c>
      <c r="H1150" s="2" t="s">
        <v>26</v>
      </c>
      <c r="I1150" s="2" t="s">
        <v>155</v>
      </c>
      <c r="J1150" s="9">
        <v>300</v>
      </c>
      <c r="K1150" s="9">
        <v>524</v>
      </c>
      <c r="L1150" s="5">
        <v>8</v>
      </c>
      <c r="M1150" s="5">
        <v>0</v>
      </c>
      <c r="N1150" s="5">
        <v>3.59</v>
      </c>
      <c r="O1150" s="5">
        <v>0</v>
      </c>
      <c r="P1150" s="5">
        <v>1.53</v>
      </c>
      <c r="Q1150" s="5">
        <v>0.45</v>
      </c>
      <c r="R1150" s="5">
        <v>0</v>
      </c>
      <c r="S1150" s="5">
        <v>1642</v>
      </c>
    </row>
    <row r="1151" spans="1:19">
      <c r="A1151" s="2" t="s">
        <v>4542</v>
      </c>
      <c r="B1151" s="2" t="s">
        <v>2895</v>
      </c>
      <c r="C1151" s="2" t="s">
        <v>633</v>
      </c>
      <c r="D1151" s="2" t="s">
        <v>166</v>
      </c>
      <c r="E1151" s="2" t="s">
        <v>56</v>
      </c>
      <c r="F1151" s="2" t="s">
        <v>4543</v>
      </c>
      <c r="G1151" s="2" t="s">
        <v>94</v>
      </c>
      <c r="H1151" s="2" t="s">
        <v>26</v>
      </c>
      <c r="I1151" s="2" t="s">
        <v>699</v>
      </c>
      <c r="J1151" s="9">
        <v>400</v>
      </c>
      <c r="K1151" s="9">
        <v>948</v>
      </c>
      <c r="L1151" s="5">
        <v>32</v>
      </c>
      <c r="M1151" s="5">
        <v>2</v>
      </c>
      <c r="N1151" s="5">
        <v>27.14</v>
      </c>
      <c r="O1151" s="5">
        <v>123.63</v>
      </c>
      <c r="P1151" s="5">
        <v>3.38</v>
      </c>
      <c r="Q1151" s="5">
        <v>0.85</v>
      </c>
      <c r="R1151" s="5">
        <v>13.57</v>
      </c>
      <c r="S1151" s="5">
        <v>3750</v>
      </c>
    </row>
    <row r="1152" spans="1:19">
      <c r="A1152" s="2" t="s">
        <v>4544</v>
      </c>
      <c r="B1152" s="2" t="s">
        <v>1966</v>
      </c>
      <c r="C1152" s="2" t="s">
        <v>4545</v>
      </c>
      <c r="D1152" s="2" t="s">
        <v>4546</v>
      </c>
      <c r="E1152" s="2" t="s">
        <v>85</v>
      </c>
      <c r="F1152" s="2" t="s">
        <v>4547</v>
      </c>
      <c r="G1152" s="2" t="s">
        <v>150</v>
      </c>
      <c r="H1152" s="2" t="s">
        <v>26</v>
      </c>
      <c r="I1152" s="2" t="s">
        <v>80</v>
      </c>
      <c r="J1152" s="9">
        <v>400</v>
      </c>
      <c r="K1152" s="9">
        <v>1993</v>
      </c>
      <c r="L1152" s="5">
        <v>57</v>
      </c>
      <c r="M1152" s="5">
        <v>0</v>
      </c>
      <c r="N1152" s="5">
        <v>23.25</v>
      </c>
      <c r="O1152" s="5">
        <v>0</v>
      </c>
      <c r="P1152" s="5">
        <v>2.86</v>
      </c>
      <c r="Q1152" s="5">
        <v>0.41</v>
      </c>
      <c r="R1152" s="5">
        <v>0</v>
      </c>
      <c r="S1152" s="5">
        <v>4100</v>
      </c>
    </row>
    <row r="1153" spans="1:19">
      <c r="A1153" s="2" t="s">
        <v>4548</v>
      </c>
      <c r="B1153" s="2" t="s">
        <v>2310</v>
      </c>
      <c r="C1153" s="2" t="s">
        <v>4549</v>
      </c>
      <c r="D1153" s="2" t="s">
        <v>602</v>
      </c>
      <c r="E1153" s="2" t="s">
        <v>40</v>
      </c>
      <c r="F1153" s="2" t="s">
        <v>4550</v>
      </c>
      <c r="G1153" s="2" t="s">
        <v>72</v>
      </c>
      <c r="H1153" s="2" t="s">
        <v>26</v>
      </c>
      <c r="I1153" s="2" t="s">
        <v>293</v>
      </c>
      <c r="J1153" s="9">
        <v>800</v>
      </c>
      <c r="K1153" s="9">
        <v>1231</v>
      </c>
      <c r="L1153" s="5">
        <v>18</v>
      </c>
      <c r="M1153" s="5">
        <v>0</v>
      </c>
      <c r="N1153" s="5">
        <v>10.8</v>
      </c>
      <c r="O1153" s="5">
        <v>0</v>
      </c>
      <c r="P1153" s="5">
        <v>1.46</v>
      </c>
      <c r="Q1153" s="5">
        <v>0.6</v>
      </c>
      <c r="R1153" s="5">
        <v>0</v>
      </c>
      <c r="S1153" s="5">
        <v>2246</v>
      </c>
    </row>
    <row r="1154" spans="1:19">
      <c r="A1154" s="2" t="s">
        <v>4551</v>
      </c>
      <c r="B1154" s="2" t="s">
        <v>4552</v>
      </c>
      <c r="C1154" s="2" t="s">
        <v>2318</v>
      </c>
      <c r="D1154" s="2" t="s">
        <v>1079</v>
      </c>
      <c r="E1154" s="2" t="s">
        <v>112</v>
      </c>
      <c r="F1154" s="2" t="s">
        <v>4553</v>
      </c>
      <c r="G1154" s="2" t="s">
        <v>50</v>
      </c>
      <c r="H1154" s="2" t="s">
        <v>26</v>
      </c>
      <c r="I1154" s="2" t="s">
        <v>120</v>
      </c>
      <c r="J1154" s="9">
        <v>600</v>
      </c>
      <c r="K1154" s="9">
        <v>2083</v>
      </c>
      <c r="L1154" s="5">
        <v>88</v>
      </c>
      <c r="M1154" s="5">
        <v>9</v>
      </c>
      <c r="N1154" s="5">
        <v>37.01</v>
      </c>
      <c r="O1154" s="5">
        <v>603.64</v>
      </c>
      <c r="P1154" s="5">
        <v>4.22</v>
      </c>
      <c r="Q1154" s="5">
        <v>0.42</v>
      </c>
      <c r="R1154" s="5">
        <v>4.1100000000000003</v>
      </c>
      <c r="S1154" s="5">
        <v>2500</v>
      </c>
    </row>
    <row r="1155" spans="1:19">
      <c r="A1155" s="2" t="s">
        <v>4554</v>
      </c>
      <c r="B1155" s="2" t="s">
        <v>152</v>
      </c>
      <c r="C1155" s="2" t="s">
        <v>4555</v>
      </c>
      <c r="D1155" s="2" t="s">
        <v>4556</v>
      </c>
      <c r="E1155" s="2" t="s">
        <v>118</v>
      </c>
      <c r="F1155" s="2" t="s">
        <v>4557</v>
      </c>
      <c r="G1155" s="2" t="s">
        <v>167</v>
      </c>
      <c r="H1155" s="2" t="s">
        <v>26</v>
      </c>
      <c r="I1155" s="2" t="s">
        <v>51</v>
      </c>
      <c r="J1155" s="9">
        <v>1000</v>
      </c>
      <c r="K1155" s="9">
        <v>1830</v>
      </c>
      <c r="L1155" s="5">
        <v>50</v>
      </c>
      <c r="M1155" s="5">
        <v>4</v>
      </c>
      <c r="N1155" s="5">
        <v>26.02</v>
      </c>
      <c r="O1155" s="5">
        <v>237.77</v>
      </c>
      <c r="P1155" s="5">
        <v>2.73</v>
      </c>
      <c r="Q1155" s="5">
        <v>0.52</v>
      </c>
      <c r="R1155" s="5">
        <v>6.5</v>
      </c>
      <c r="S1155" s="5">
        <v>1567</v>
      </c>
    </row>
    <row r="1156" spans="1:19">
      <c r="A1156" s="2" t="s">
        <v>4558</v>
      </c>
      <c r="B1156" s="2" t="s">
        <v>988</v>
      </c>
      <c r="C1156" s="2" t="s">
        <v>4559</v>
      </c>
      <c r="D1156" s="2" t="s">
        <v>1169</v>
      </c>
      <c r="E1156" s="2" t="s">
        <v>112</v>
      </c>
      <c r="F1156" s="2" t="s">
        <v>24</v>
      </c>
      <c r="G1156" s="2" t="s">
        <v>102</v>
      </c>
      <c r="H1156" s="2" t="s">
        <v>26</v>
      </c>
      <c r="I1156" s="2" t="s">
        <v>183</v>
      </c>
      <c r="J1156" s="9">
        <v>700</v>
      </c>
      <c r="K1156" s="9">
        <v>1812</v>
      </c>
      <c r="L1156" s="5">
        <v>41</v>
      </c>
      <c r="M1156" s="5">
        <v>1</v>
      </c>
      <c r="N1156" s="5">
        <v>21.93</v>
      </c>
      <c r="O1156" s="5">
        <v>59.59</v>
      </c>
      <c r="P1156" s="5">
        <v>2.2599999999999998</v>
      </c>
      <c r="Q1156" s="5">
        <v>0.53</v>
      </c>
      <c r="R1156" s="5">
        <v>21.93</v>
      </c>
      <c r="S1156" s="5">
        <v>1250</v>
      </c>
    </row>
    <row r="1157" spans="1:19">
      <c r="A1157" s="2" t="s">
        <v>4560</v>
      </c>
      <c r="B1157" s="2" t="s">
        <v>3583</v>
      </c>
      <c r="C1157" s="2" t="s">
        <v>2378</v>
      </c>
      <c r="D1157" s="2" t="s">
        <v>4561</v>
      </c>
      <c r="E1157" s="2" t="s">
        <v>188</v>
      </c>
      <c r="F1157" s="2" t="s">
        <v>4562</v>
      </c>
      <c r="G1157" s="2" t="s">
        <v>266</v>
      </c>
      <c r="H1157" s="2" t="s">
        <v>26</v>
      </c>
      <c r="I1157" s="2" t="s">
        <v>206</v>
      </c>
      <c r="J1157" s="9">
        <v>700</v>
      </c>
      <c r="K1157" s="9">
        <v>1036</v>
      </c>
      <c r="L1157" s="5">
        <v>29</v>
      </c>
      <c r="M1157" s="5">
        <v>0</v>
      </c>
      <c r="N1157" s="5">
        <v>15.56</v>
      </c>
      <c r="O1157" s="5">
        <v>0</v>
      </c>
      <c r="P1157" s="5">
        <v>2.8</v>
      </c>
      <c r="Q1157" s="5">
        <v>0.54</v>
      </c>
      <c r="R1157" s="5">
        <v>0</v>
      </c>
      <c r="S1157" s="5">
        <v>3100</v>
      </c>
    </row>
    <row r="1158" spans="1:19">
      <c r="A1158" s="2" t="s">
        <v>4563</v>
      </c>
      <c r="B1158" s="2" t="s">
        <v>1033</v>
      </c>
      <c r="C1158" s="2" t="s">
        <v>30</v>
      </c>
      <c r="D1158" s="2" t="s">
        <v>1593</v>
      </c>
      <c r="E1158" s="2" t="s">
        <v>112</v>
      </c>
      <c r="F1158" s="2" t="s">
        <v>4564</v>
      </c>
      <c r="G1158" s="2" t="s">
        <v>58</v>
      </c>
      <c r="H1158" s="2" t="s">
        <v>26</v>
      </c>
      <c r="I1158" s="2" t="s">
        <v>300</v>
      </c>
      <c r="J1158" s="9">
        <v>100</v>
      </c>
      <c r="K1158" s="9">
        <v>2318</v>
      </c>
      <c r="L1158" s="5">
        <v>90</v>
      </c>
      <c r="M1158" s="5">
        <v>0</v>
      </c>
      <c r="N1158" s="5">
        <v>56.29</v>
      </c>
      <c r="O1158" s="5">
        <v>0</v>
      </c>
      <c r="P1158" s="5">
        <v>3.88</v>
      </c>
      <c r="Q1158" s="5">
        <v>0.63</v>
      </c>
      <c r="R1158" s="5">
        <v>0</v>
      </c>
      <c r="S1158" s="5">
        <v>1545</v>
      </c>
    </row>
    <row r="1159" spans="1:19">
      <c r="A1159" s="2" t="s">
        <v>4565</v>
      </c>
      <c r="B1159" s="2" t="s">
        <v>4566</v>
      </c>
      <c r="C1159" s="2" t="s">
        <v>4567</v>
      </c>
      <c r="D1159" s="2" t="s">
        <v>1227</v>
      </c>
      <c r="E1159" s="2" t="s">
        <v>85</v>
      </c>
      <c r="F1159" s="2" t="s">
        <v>4568</v>
      </c>
      <c r="G1159" s="2" t="s">
        <v>87</v>
      </c>
      <c r="H1159" s="2" t="s">
        <v>26</v>
      </c>
      <c r="I1159" s="2" t="s">
        <v>458</v>
      </c>
      <c r="J1159" s="9">
        <v>500</v>
      </c>
      <c r="K1159" s="9">
        <v>1452</v>
      </c>
      <c r="L1159" s="5">
        <v>35</v>
      </c>
      <c r="M1159" s="5">
        <v>3</v>
      </c>
      <c r="N1159" s="5">
        <v>20.27</v>
      </c>
      <c r="O1159" s="5">
        <v>191.46</v>
      </c>
      <c r="P1159" s="5">
        <v>2.41</v>
      </c>
      <c r="Q1159" s="5">
        <v>0.57999999999999996</v>
      </c>
      <c r="R1159" s="5">
        <v>6.76</v>
      </c>
      <c r="S1159" s="5">
        <v>3400</v>
      </c>
    </row>
    <row r="1160" spans="1:19">
      <c r="A1160" s="2" t="s">
        <v>4569</v>
      </c>
      <c r="B1160" s="2" t="s">
        <v>2132</v>
      </c>
      <c r="C1160" s="2" t="s">
        <v>4570</v>
      </c>
      <c r="D1160" s="2" t="s">
        <v>4571</v>
      </c>
      <c r="E1160" s="2" t="s">
        <v>32</v>
      </c>
      <c r="F1160" s="2" t="s">
        <v>4572</v>
      </c>
      <c r="G1160" s="2" t="s">
        <v>65</v>
      </c>
      <c r="H1160" s="2" t="s">
        <v>26</v>
      </c>
      <c r="I1160" s="2" t="s">
        <v>51</v>
      </c>
      <c r="J1160" s="9">
        <v>100</v>
      </c>
      <c r="K1160" s="9">
        <v>1120</v>
      </c>
      <c r="L1160" s="5">
        <v>33</v>
      </c>
      <c r="M1160" s="5">
        <v>0</v>
      </c>
      <c r="N1160" s="5">
        <v>15.28</v>
      </c>
      <c r="O1160" s="5">
        <v>0</v>
      </c>
      <c r="P1160" s="5">
        <v>2.95</v>
      </c>
      <c r="Q1160" s="5">
        <v>0.46</v>
      </c>
      <c r="R1160" s="5">
        <v>0</v>
      </c>
      <c r="S1160" s="5">
        <v>2500</v>
      </c>
    </row>
    <row r="1161" spans="1:19">
      <c r="A1161" s="2" t="s">
        <v>4573</v>
      </c>
      <c r="B1161" s="2" t="s">
        <v>1542</v>
      </c>
      <c r="C1161" s="2" t="s">
        <v>4574</v>
      </c>
      <c r="D1161" s="2" t="s">
        <v>4575</v>
      </c>
      <c r="E1161" s="2" t="s">
        <v>112</v>
      </c>
      <c r="F1161" s="2" t="s">
        <v>4576</v>
      </c>
      <c r="G1161" s="2" t="s">
        <v>102</v>
      </c>
      <c r="H1161" s="2" t="s">
        <v>26</v>
      </c>
      <c r="I1161" s="2" t="s">
        <v>293</v>
      </c>
      <c r="J1161" s="9">
        <v>500</v>
      </c>
      <c r="K1161" s="9">
        <v>754</v>
      </c>
      <c r="L1161" s="5">
        <v>17</v>
      </c>
      <c r="M1161" s="5">
        <v>0</v>
      </c>
      <c r="N1161" s="5">
        <v>13.82</v>
      </c>
      <c r="O1161" s="5">
        <v>0</v>
      </c>
      <c r="P1161" s="5">
        <v>2.25</v>
      </c>
      <c r="Q1161" s="5">
        <v>0.81</v>
      </c>
      <c r="R1161" s="5">
        <v>0</v>
      </c>
      <c r="S1161" s="5">
        <v>2900</v>
      </c>
    </row>
    <row r="1162" spans="1:19">
      <c r="A1162" s="2" t="s">
        <v>4577</v>
      </c>
      <c r="B1162" s="2" t="s">
        <v>143</v>
      </c>
      <c r="C1162" s="2" t="s">
        <v>2132</v>
      </c>
      <c r="D1162" s="2" t="s">
        <v>4578</v>
      </c>
      <c r="E1162" s="2" t="s">
        <v>48</v>
      </c>
      <c r="F1162" s="2" t="s">
        <v>4579</v>
      </c>
      <c r="G1162" s="2" t="s">
        <v>72</v>
      </c>
      <c r="H1162" s="2" t="s">
        <v>26</v>
      </c>
      <c r="I1162" s="2" t="s">
        <v>95</v>
      </c>
      <c r="J1162" s="9">
        <v>200</v>
      </c>
      <c r="K1162" s="9">
        <v>1088</v>
      </c>
      <c r="L1162" s="5">
        <v>36</v>
      </c>
      <c r="M1162" s="5">
        <v>3</v>
      </c>
      <c r="N1162" s="5">
        <v>26.17</v>
      </c>
      <c r="O1162" s="5">
        <v>140.91</v>
      </c>
      <c r="P1162" s="5">
        <v>3.31</v>
      </c>
      <c r="Q1162" s="5">
        <v>0.73</v>
      </c>
      <c r="R1162" s="5">
        <v>8.7200000000000006</v>
      </c>
      <c r="S1162" s="5">
        <v>4000</v>
      </c>
    </row>
    <row r="1163" spans="1:19">
      <c r="A1163" s="2" t="s">
        <v>4580</v>
      </c>
      <c r="B1163" s="2" t="s">
        <v>460</v>
      </c>
      <c r="C1163" s="2" t="s">
        <v>4581</v>
      </c>
      <c r="D1163" s="2" t="s">
        <v>204</v>
      </c>
      <c r="E1163" s="2" t="s">
        <v>56</v>
      </c>
      <c r="F1163" s="2" t="s">
        <v>4582</v>
      </c>
      <c r="G1163" s="2" t="s">
        <v>260</v>
      </c>
      <c r="H1163" s="2" t="s">
        <v>26</v>
      </c>
      <c r="I1163" s="2" t="s">
        <v>155</v>
      </c>
      <c r="J1163" s="9">
        <v>100</v>
      </c>
      <c r="K1163" s="9">
        <v>1060</v>
      </c>
      <c r="L1163" s="5">
        <v>16</v>
      </c>
      <c r="M1163" s="5">
        <v>1</v>
      </c>
      <c r="N1163" s="5">
        <v>9.8699999999999992</v>
      </c>
      <c r="O1163" s="5">
        <v>58.45</v>
      </c>
      <c r="P1163" s="5">
        <v>1.51</v>
      </c>
      <c r="Q1163" s="5">
        <v>0.62</v>
      </c>
      <c r="R1163" s="5">
        <v>9.8699999999999992</v>
      </c>
      <c r="S1163" s="5">
        <v>2167</v>
      </c>
    </row>
    <row r="1164" spans="1:19">
      <c r="A1164" s="2" t="s">
        <v>4583</v>
      </c>
      <c r="B1164" s="2" t="s">
        <v>581</v>
      </c>
      <c r="C1164" s="2" t="s">
        <v>436</v>
      </c>
      <c r="D1164" s="2" t="s">
        <v>4584</v>
      </c>
      <c r="E1164" s="2" t="s">
        <v>118</v>
      </c>
      <c r="F1164" s="2" t="s">
        <v>4585</v>
      </c>
      <c r="G1164" s="2" t="s">
        <v>253</v>
      </c>
      <c r="H1164" s="2" t="s">
        <v>26</v>
      </c>
      <c r="I1164" s="2" t="s">
        <v>183</v>
      </c>
      <c r="J1164" s="9">
        <v>600</v>
      </c>
      <c r="K1164" s="9">
        <v>682</v>
      </c>
      <c r="L1164" s="5">
        <v>22</v>
      </c>
      <c r="M1164" s="5">
        <v>0</v>
      </c>
      <c r="N1164" s="5">
        <v>14.72</v>
      </c>
      <c r="O1164" s="5">
        <v>0</v>
      </c>
      <c r="P1164" s="5">
        <v>3.23</v>
      </c>
      <c r="Q1164" s="5">
        <v>0.67</v>
      </c>
      <c r="R1164" s="5">
        <v>0</v>
      </c>
      <c r="S1164" s="5">
        <v>1700</v>
      </c>
    </row>
    <row r="1165" spans="1:19">
      <c r="A1165" s="2" t="s">
        <v>4586</v>
      </c>
      <c r="B1165" s="2" t="s">
        <v>4587</v>
      </c>
      <c r="C1165" s="2" t="s">
        <v>4588</v>
      </c>
      <c r="D1165" s="2" t="s">
        <v>4589</v>
      </c>
      <c r="E1165" s="2" t="s">
        <v>112</v>
      </c>
      <c r="F1165" s="2" t="s">
        <v>4590</v>
      </c>
      <c r="G1165" s="2" t="s">
        <v>42</v>
      </c>
      <c r="H1165" s="2" t="s">
        <v>26</v>
      </c>
      <c r="I1165" s="2" t="s">
        <v>135</v>
      </c>
      <c r="J1165" s="9">
        <v>300</v>
      </c>
      <c r="K1165" s="9">
        <v>2325</v>
      </c>
      <c r="L1165" s="5">
        <v>65</v>
      </c>
      <c r="M1165" s="5">
        <v>1</v>
      </c>
      <c r="N1165" s="5">
        <v>36.270000000000003</v>
      </c>
      <c r="O1165" s="5">
        <v>54.47</v>
      </c>
      <c r="P1165" s="5">
        <v>2.8</v>
      </c>
      <c r="Q1165" s="5">
        <v>0.56000000000000005</v>
      </c>
      <c r="R1165" s="5">
        <v>36.270000000000003</v>
      </c>
      <c r="S1165" s="5">
        <v>2580</v>
      </c>
    </row>
    <row r="1166" spans="1:19">
      <c r="A1166" s="2" t="s">
        <v>4591</v>
      </c>
      <c r="B1166" s="2" t="s">
        <v>4592</v>
      </c>
      <c r="C1166" s="2" t="s">
        <v>1731</v>
      </c>
      <c r="D1166" s="2" t="s">
        <v>4593</v>
      </c>
      <c r="E1166" s="2" t="s">
        <v>56</v>
      </c>
      <c r="F1166" s="2" t="s">
        <v>4594</v>
      </c>
      <c r="G1166" s="2" t="s">
        <v>25</v>
      </c>
      <c r="H1166" s="2" t="s">
        <v>26</v>
      </c>
      <c r="I1166" s="2" t="s">
        <v>43</v>
      </c>
      <c r="J1166" s="9">
        <v>800</v>
      </c>
      <c r="K1166" s="9">
        <v>1875</v>
      </c>
      <c r="L1166" s="5">
        <v>68</v>
      </c>
      <c r="M1166" s="5">
        <v>2</v>
      </c>
      <c r="N1166" s="5">
        <v>36.090000000000003</v>
      </c>
      <c r="O1166" s="5">
        <v>76.290000000000006</v>
      </c>
      <c r="P1166" s="5">
        <v>3.63</v>
      </c>
      <c r="Q1166" s="5">
        <v>0.53</v>
      </c>
      <c r="R1166" s="5">
        <v>18.05</v>
      </c>
      <c r="S1166" s="5">
        <v>1515</v>
      </c>
    </row>
    <row r="1167" spans="1:19">
      <c r="A1167" s="2" t="s">
        <v>4595</v>
      </c>
      <c r="B1167" s="2" t="s">
        <v>4596</v>
      </c>
      <c r="C1167" s="2" t="s">
        <v>4597</v>
      </c>
      <c r="D1167" s="2" t="s">
        <v>1035</v>
      </c>
      <c r="E1167" s="2" t="s">
        <v>492</v>
      </c>
      <c r="F1167" s="2" t="s">
        <v>4598</v>
      </c>
      <c r="G1167" s="2" t="s">
        <v>150</v>
      </c>
      <c r="H1167" s="2" t="s">
        <v>26</v>
      </c>
      <c r="I1167" s="2" t="s">
        <v>66</v>
      </c>
      <c r="J1167" s="9">
        <v>200</v>
      </c>
      <c r="K1167" s="9">
        <v>1380</v>
      </c>
      <c r="L1167" s="5">
        <v>61</v>
      </c>
      <c r="M1167" s="5">
        <v>2</v>
      </c>
      <c r="N1167" s="5">
        <v>42.14</v>
      </c>
      <c r="O1167" s="5">
        <v>125.99</v>
      </c>
      <c r="P1167" s="5">
        <v>4.42</v>
      </c>
      <c r="Q1167" s="5">
        <v>0.69</v>
      </c>
      <c r="R1167" s="5">
        <v>21.07</v>
      </c>
      <c r="S1167" s="5">
        <v>5000</v>
      </c>
    </row>
    <row r="1168" spans="1:19">
      <c r="A1168" s="2" t="s">
        <v>4599</v>
      </c>
      <c r="B1168" s="2" t="s">
        <v>4600</v>
      </c>
      <c r="C1168" s="2" t="s">
        <v>404</v>
      </c>
      <c r="D1168" s="2" t="s">
        <v>3694</v>
      </c>
      <c r="E1168" s="2" t="s">
        <v>188</v>
      </c>
      <c r="F1168" s="2" t="s">
        <v>4601</v>
      </c>
      <c r="G1168" s="2" t="s">
        <v>102</v>
      </c>
      <c r="H1168" s="2" t="s">
        <v>26</v>
      </c>
      <c r="I1168" s="2" t="s">
        <v>135</v>
      </c>
      <c r="J1168" s="9">
        <v>600</v>
      </c>
      <c r="K1168" s="9">
        <v>1905</v>
      </c>
      <c r="L1168" s="5">
        <v>54</v>
      </c>
      <c r="M1168" s="5">
        <v>0</v>
      </c>
      <c r="N1168" s="5">
        <v>44.23</v>
      </c>
      <c r="O1168" s="5">
        <v>0</v>
      </c>
      <c r="P1168" s="5">
        <v>2.83</v>
      </c>
      <c r="Q1168" s="5">
        <v>0.82</v>
      </c>
      <c r="R1168" s="5">
        <v>0</v>
      </c>
      <c r="S1168" s="5">
        <v>2200</v>
      </c>
    </row>
    <row r="1169" spans="1:19">
      <c r="A1169" s="2" t="s">
        <v>4602</v>
      </c>
      <c r="B1169" s="2" t="s">
        <v>1702</v>
      </c>
      <c r="C1169" s="2" t="s">
        <v>4603</v>
      </c>
      <c r="D1169" s="2" t="s">
        <v>4604</v>
      </c>
      <c r="E1169" s="2" t="s">
        <v>56</v>
      </c>
      <c r="F1169" s="2" t="s">
        <v>4605</v>
      </c>
      <c r="G1169" s="2" t="s">
        <v>312</v>
      </c>
      <c r="H1169" s="2" t="s">
        <v>26</v>
      </c>
      <c r="I1169" s="2" t="s">
        <v>300</v>
      </c>
      <c r="J1169" s="9">
        <v>500</v>
      </c>
      <c r="K1169" s="9">
        <v>605</v>
      </c>
      <c r="L1169" s="5">
        <v>24</v>
      </c>
      <c r="M1169" s="5">
        <v>0</v>
      </c>
      <c r="N1169" s="5">
        <v>12.33</v>
      </c>
      <c r="O1169" s="5">
        <v>0</v>
      </c>
      <c r="P1169" s="5">
        <v>3.97</v>
      </c>
      <c r="Q1169" s="5">
        <v>0.51</v>
      </c>
      <c r="R1169" s="5">
        <v>0</v>
      </c>
      <c r="S1169" s="5">
        <v>1251</v>
      </c>
    </row>
    <row r="1170" spans="1:19">
      <c r="A1170" s="2" t="s">
        <v>4606</v>
      </c>
      <c r="B1170" s="2" t="s">
        <v>4607</v>
      </c>
      <c r="C1170" s="2" t="s">
        <v>69</v>
      </c>
      <c r="D1170" s="2" t="s">
        <v>4608</v>
      </c>
      <c r="E1170" s="2" t="s">
        <v>85</v>
      </c>
      <c r="F1170" s="2" t="s">
        <v>4609</v>
      </c>
      <c r="G1170" s="2" t="s">
        <v>253</v>
      </c>
      <c r="H1170" s="2" t="s">
        <v>26</v>
      </c>
      <c r="I1170" s="2" t="s">
        <v>95</v>
      </c>
      <c r="J1170" s="9">
        <v>200</v>
      </c>
      <c r="K1170" s="9">
        <v>2005</v>
      </c>
      <c r="L1170" s="5">
        <v>55</v>
      </c>
      <c r="M1170" s="5">
        <v>2</v>
      </c>
      <c r="N1170" s="5">
        <v>43.32</v>
      </c>
      <c r="O1170" s="5">
        <v>112.05</v>
      </c>
      <c r="P1170" s="5">
        <v>2.74</v>
      </c>
      <c r="Q1170" s="5">
        <v>0.79</v>
      </c>
      <c r="R1170" s="5">
        <v>21.66</v>
      </c>
      <c r="S1170" s="5">
        <v>4000</v>
      </c>
    </row>
    <row r="1171" spans="1:19">
      <c r="A1171" s="2" t="s">
        <v>4610</v>
      </c>
      <c r="B1171" s="2" t="s">
        <v>1180</v>
      </c>
      <c r="C1171" s="2" t="s">
        <v>4611</v>
      </c>
      <c r="D1171" s="2" t="s">
        <v>4612</v>
      </c>
      <c r="E1171" s="2" t="s">
        <v>953</v>
      </c>
      <c r="F1171" s="2" t="s">
        <v>259</v>
      </c>
      <c r="G1171" s="2" t="s">
        <v>190</v>
      </c>
      <c r="H1171" s="2" t="s">
        <v>26</v>
      </c>
      <c r="I1171" s="2" t="s">
        <v>155</v>
      </c>
      <c r="J1171" s="9">
        <v>400</v>
      </c>
      <c r="K1171" s="9">
        <v>1157</v>
      </c>
      <c r="L1171" s="5">
        <v>41</v>
      </c>
      <c r="M1171" s="5">
        <v>0</v>
      </c>
      <c r="N1171" s="5">
        <v>28.34</v>
      </c>
      <c r="O1171" s="5">
        <v>0</v>
      </c>
      <c r="P1171" s="5">
        <v>3.54</v>
      </c>
      <c r="Q1171" s="5">
        <v>0.69</v>
      </c>
      <c r="R1171" s="5">
        <v>0</v>
      </c>
      <c r="S1171" s="5">
        <v>3466</v>
      </c>
    </row>
    <row r="1172" spans="1:19">
      <c r="A1172" s="2" t="s">
        <v>4613</v>
      </c>
      <c r="B1172" s="2" t="s">
        <v>4614</v>
      </c>
      <c r="C1172" s="2" t="s">
        <v>763</v>
      </c>
      <c r="D1172" s="2" t="s">
        <v>4615</v>
      </c>
      <c r="E1172" s="2" t="s">
        <v>23</v>
      </c>
      <c r="F1172" s="2" t="s">
        <v>4616</v>
      </c>
      <c r="G1172" s="2" t="s">
        <v>134</v>
      </c>
      <c r="H1172" s="2" t="s">
        <v>26</v>
      </c>
      <c r="I1172" s="2" t="s">
        <v>319</v>
      </c>
      <c r="J1172" s="9">
        <v>300</v>
      </c>
      <c r="K1172" s="9">
        <v>894</v>
      </c>
      <c r="L1172" s="5">
        <v>23</v>
      </c>
      <c r="M1172" s="5">
        <v>2</v>
      </c>
      <c r="N1172" s="5">
        <v>11.11</v>
      </c>
      <c r="O1172" s="5">
        <v>71.739999999999995</v>
      </c>
      <c r="P1172" s="5">
        <v>2.57</v>
      </c>
      <c r="Q1172" s="5">
        <v>0.48</v>
      </c>
      <c r="R1172" s="5">
        <v>5.56</v>
      </c>
      <c r="S1172" s="5">
        <v>3500</v>
      </c>
    </row>
    <row r="1173" spans="1:19">
      <c r="A1173" s="2" t="s">
        <v>4617</v>
      </c>
      <c r="B1173" s="2" t="s">
        <v>1043</v>
      </c>
      <c r="C1173" s="2" t="s">
        <v>524</v>
      </c>
      <c r="D1173" s="2" t="s">
        <v>4618</v>
      </c>
      <c r="E1173" s="2" t="s">
        <v>125</v>
      </c>
      <c r="F1173" s="2" t="s">
        <v>4619</v>
      </c>
      <c r="G1173" s="2" t="s">
        <v>42</v>
      </c>
      <c r="H1173" s="2" t="s">
        <v>26</v>
      </c>
      <c r="I1173" s="2" t="s">
        <v>293</v>
      </c>
      <c r="J1173" s="9">
        <v>700</v>
      </c>
      <c r="K1173" s="9">
        <v>1056</v>
      </c>
      <c r="L1173" s="5">
        <v>34</v>
      </c>
      <c r="M1173" s="5">
        <v>0</v>
      </c>
      <c r="N1173" s="5">
        <v>27.78</v>
      </c>
      <c r="O1173" s="5">
        <v>0</v>
      </c>
      <c r="P1173" s="5">
        <v>3.22</v>
      </c>
      <c r="Q1173" s="5">
        <v>0.82</v>
      </c>
      <c r="R1173" s="5">
        <v>0</v>
      </c>
      <c r="S1173" s="5">
        <v>1600</v>
      </c>
    </row>
    <row r="1174" spans="1:19">
      <c r="A1174" s="2" t="s">
        <v>4620</v>
      </c>
      <c r="B1174" s="2" t="s">
        <v>2494</v>
      </c>
      <c r="C1174" s="2" t="s">
        <v>740</v>
      </c>
      <c r="D1174" s="2" t="s">
        <v>4621</v>
      </c>
      <c r="E1174" s="2" t="s">
        <v>132</v>
      </c>
      <c r="F1174" s="2" t="s">
        <v>4622</v>
      </c>
      <c r="G1174" s="2" t="s">
        <v>167</v>
      </c>
      <c r="H1174" s="2" t="s">
        <v>26</v>
      </c>
      <c r="I1174" s="2" t="s">
        <v>217</v>
      </c>
      <c r="J1174" s="9">
        <v>600</v>
      </c>
      <c r="K1174" s="9">
        <v>922</v>
      </c>
      <c r="L1174" s="5">
        <v>33</v>
      </c>
      <c r="M1174" s="5">
        <v>3</v>
      </c>
      <c r="N1174" s="5">
        <v>18.25</v>
      </c>
      <c r="O1174" s="5">
        <v>160.31</v>
      </c>
      <c r="P1174" s="5">
        <v>3.58</v>
      </c>
      <c r="Q1174" s="5">
        <v>0.55000000000000004</v>
      </c>
      <c r="R1174" s="5">
        <v>6.08</v>
      </c>
      <c r="S1174" s="5">
        <v>2200</v>
      </c>
    </row>
    <row r="1175" spans="1:19">
      <c r="A1175" s="2" t="s">
        <v>4623</v>
      </c>
      <c r="B1175" s="2" t="s">
        <v>799</v>
      </c>
      <c r="C1175" s="2" t="s">
        <v>4624</v>
      </c>
      <c r="D1175" s="2" t="s">
        <v>1263</v>
      </c>
      <c r="E1175" s="2" t="s">
        <v>492</v>
      </c>
      <c r="F1175" s="2" t="s">
        <v>4625</v>
      </c>
      <c r="G1175" s="2" t="s">
        <v>134</v>
      </c>
      <c r="H1175" s="2" t="s">
        <v>26</v>
      </c>
      <c r="I1175" s="2" t="s">
        <v>319</v>
      </c>
      <c r="J1175" s="9">
        <v>400</v>
      </c>
      <c r="K1175" s="9">
        <v>1802</v>
      </c>
      <c r="L1175" s="5">
        <v>27</v>
      </c>
      <c r="M1175" s="5">
        <v>0</v>
      </c>
      <c r="N1175" s="5">
        <v>14.22</v>
      </c>
      <c r="O1175" s="5">
        <v>0</v>
      </c>
      <c r="P1175" s="5">
        <v>1.5</v>
      </c>
      <c r="Q1175" s="5">
        <v>0.53</v>
      </c>
      <c r="R1175" s="5">
        <v>0</v>
      </c>
      <c r="S1175" s="5">
        <v>1500</v>
      </c>
    </row>
    <row r="1176" spans="1:19">
      <c r="A1176" s="2" t="s">
        <v>4626</v>
      </c>
      <c r="B1176" s="2" t="s">
        <v>4627</v>
      </c>
      <c r="C1176" s="2" t="s">
        <v>4628</v>
      </c>
      <c r="D1176" s="2" t="s">
        <v>4107</v>
      </c>
      <c r="E1176" s="2" t="s">
        <v>850</v>
      </c>
      <c r="F1176" s="2" t="s">
        <v>4629</v>
      </c>
      <c r="G1176" s="2" t="s">
        <v>72</v>
      </c>
      <c r="H1176" s="2" t="s">
        <v>26</v>
      </c>
      <c r="I1176" s="2" t="s">
        <v>458</v>
      </c>
      <c r="J1176" s="9">
        <v>1000</v>
      </c>
      <c r="K1176" s="9">
        <v>1871</v>
      </c>
      <c r="L1176" s="5">
        <v>75</v>
      </c>
      <c r="M1176" s="5">
        <v>2</v>
      </c>
      <c r="N1176" s="5">
        <v>38.25</v>
      </c>
      <c r="O1176" s="5">
        <v>98.73</v>
      </c>
      <c r="P1176" s="5">
        <v>4.01</v>
      </c>
      <c r="Q1176" s="5">
        <v>0.51</v>
      </c>
      <c r="R1176" s="5">
        <v>19.12</v>
      </c>
      <c r="S1176" s="5">
        <v>3900</v>
      </c>
    </row>
    <row r="1177" spans="1:19">
      <c r="A1177" s="2" t="s">
        <v>4630</v>
      </c>
      <c r="B1177" s="2" t="s">
        <v>4596</v>
      </c>
      <c r="C1177" s="2" t="s">
        <v>129</v>
      </c>
      <c r="D1177" s="2" t="s">
        <v>4631</v>
      </c>
      <c r="E1177" s="2" t="s">
        <v>40</v>
      </c>
      <c r="F1177" s="2" t="s">
        <v>4632</v>
      </c>
      <c r="G1177" s="2" t="s">
        <v>102</v>
      </c>
      <c r="H1177" s="2" t="s">
        <v>26</v>
      </c>
      <c r="I1177" s="2" t="s">
        <v>140</v>
      </c>
      <c r="J1177" s="9">
        <v>600</v>
      </c>
      <c r="K1177" s="9">
        <v>716</v>
      </c>
      <c r="L1177" s="5">
        <v>27</v>
      </c>
      <c r="M1177" s="5">
        <v>0</v>
      </c>
      <c r="N1177" s="5">
        <v>11.97</v>
      </c>
      <c r="O1177" s="5">
        <v>0</v>
      </c>
      <c r="P1177" s="5">
        <v>3.77</v>
      </c>
      <c r="Q1177" s="5">
        <v>0.44</v>
      </c>
      <c r="R1177" s="5">
        <v>0</v>
      </c>
      <c r="S1177" s="5">
        <v>2500</v>
      </c>
    </row>
    <row r="1178" spans="1:19">
      <c r="A1178" s="2" t="s">
        <v>4633</v>
      </c>
      <c r="B1178" s="2" t="s">
        <v>4634</v>
      </c>
      <c r="C1178" s="2" t="s">
        <v>1391</v>
      </c>
      <c r="D1178" s="2" t="s">
        <v>359</v>
      </c>
      <c r="E1178" s="2" t="s">
        <v>40</v>
      </c>
      <c r="F1178" s="2" t="s">
        <v>4635</v>
      </c>
      <c r="G1178" s="2" t="s">
        <v>253</v>
      </c>
      <c r="H1178" s="2" t="s">
        <v>26</v>
      </c>
      <c r="I1178" s="2" t="s">
        <v>699</v>
      </c>
      <c r="J1178" s="9">
        <v>400</v>
      </c>
      <c r="K1178" s="9">
        <v>1261</v>
      </c>
      <c r="L1178" s="5">
        <v>31</v>
      </c>
      <c r="M1178" s="5">
        <v>0</v>
      </c>
      <c r="N1178" s="5">
        <v>14.56</v>
      </c>
      <c r="O1178" s="5">
        <v>0</v>
      </c>
      <c r="P1178" s="5">
        <v>2.46</v>
      </c>
      <c r="Q1178" s="5">
        <v>0.47</v>
      </c>
      <c r="R1178" s="5">
        <v>0</v>
      </c>
      <c r="S1178" s="5">
        <v>3700</v>
      </c>
    </row>
    <row r="1179" spans="1:19">
      <c r="A1179" s="2" t="s">
        <v>4636</v>
      </c>
      <c r="B1179" s="2" t="s">
        <v>4637</v>
      </c>
      <c r="C1179" s="2" t="s">
        <v>4638</v>
      </c>
      <c r="D1179" s="2" t="s">
        <v>175</v>
      </c>
      <c r="E1179" s="2" t="s">
        <v>23</v>
      </c>
      <c r="F1179" s="2" t="s">
        <v>4639</v>
      </c>
      <c r="G1179" s="2" t="s">
        <v>102</v>
      </c>
      <c r="H1179" s="2" t="s">
        <v>26</v>
      </c>
      <c r="I1179" s="2" t="s">
        <v>27</v>
      </c>
      <c r="J1179" s="9">
        <v>300</v>
      </c>
      <c r="K1179" s="9">
        <v>1551</v>
      </c>
      <c r="L1179" s="5">
        <v>47</v>
      </c>
      <c r="M1179" s="5">
        <v>0</v>
      </c>
      <c r="N1179" s="5">
        <v>29.86</v>
      </c>
      <c r="O1179" s="5">
        <v>0</v>
      </c>
      <c r="P1179" s="5">
        <v>3.03</v>
      </c>
      <c r="Q1179" s="5">
        <v>0.64</v>
      </c>
      <c r="R1179" s="5">
        <v>0</v>
      </c>
      <c r="S1179" s="5">
        <v>1232</v>
      </c>
    </row>
    <row r="1180" spans="1:19">
      <c r="A1180" s="2" t="s">
        <v>4640</v>
      </c>
      <c r="B1180" s="2" t="s">
        <v>4641</v>
      </c>
      <c r="C1180" s="2" t="s">
        <v>4642</v>
      </c>
      <c r="D1180" s="2" t="s">
        <v>860</v>
      </c>
      <c r="E1180" s="2" t="s">
        <v>85</v>
      </c>
      <c r="F1180" s="2" t="s">
        <v>4643</v>
      </c>
      <c r="G1180" s="2" t="s">
        <v>25</v>
      </c>
      <c r="H1180" s="2" t="s">
        <v>26</v>
      </c>
      <c r="I1180" s="2" t="s">
        <v>140</v>
      </c>
      <c r="J1180" s="9">
        <v>300</v>
      </c>
      <c r="K1180" s="9">
        <v>1541</v>
      </c>
      <c r="L1180" s="5">
        <v>64</v>
      </c>
      <c r="M1180" s="5">
        <v>1</v>
      </c>
      <c r="N1180" s="5">
        <v>40.15</v>
      </c>
      <c r="O1180" s="5">
        <v>68.900000000000006</v>
      </c>
      <c r="P1180" s="5">
        <v>4.1500000000000004</v>
      </c>
      <c r="Q1180" s="5">
        <v>0.63</v>
      </c>
      <c r="R1180" s="5">
        <v>40.15</v>
      </c>
      <c r="S1180" s="5">
        <v>7748</v>
      </c>
    </row>
    <row r="1181" spans="1:19">
      <c r="A1181" s="2" t="s">
        <v>4644</v>
      </c>
      <c r="B1181" s="2" t="s">
        <v>419</v>
      </c>
      <c r="C1181" s="2" t="s">
        <v>4645</v>
      </c>
      <c r="D1181" s="2" t="s">
        <v>4077</v>
      </c>
      <c r="E1181" s="2" t="s">
        <v>100</v>
      </c>
      <c r="F1181" s="2" t="s">
        <v>4646</v>
      </c>
      <c r="G1181" s="2" t="s">
        <v>266</v>
      </c>
      <c r="H1181" s="2" t="s">
        <v>26</v>
      </c>
      <c r="I1181" s="2" t="s">
        <v>300</v>
      </c>
      <c r="J1181" s="9">
        <v>500</v>
      </c>
      <c r="K1181" s="9">
        <v>792</v>
      </c>
      <c r="L1181" s="5">
        <v>13</v>
      </c>
      <c r="M1181" s="5">
        <v>0</v>
      </c>
      <c r="N1181" s="5">
        <v>9.44</v>
      </c>
      <c r="O1181" s="5">
        <v>0</v>
      </c>
      <c r="P1181" s="5">
        <v>1.64</v>
      </c>
      <c r="Q1181" s="5">
        <v>0.73</v>
      </c>
      <c r="R1181" s="5">
        <v>0</v>
      </c>
      <c r="S1181" s="5">
        <v>3100</v>
      </c>
    </row>
    <row r="1182" spans="1:19">
      <c r="A1182" s="2" t="s">
        <v>4647</v>
      </c>
      <c r="B1182" s="2" t="s">
        <v>295</v>
      </c>
      <c r="C1182" s="2" t="s">
        <v>4648</v>
      </c>
      <c r="D1182" s="2" t="s">
        <v>3079</v>
      </c>
      <c r="E1182" s="2" t="s">
        <v>850</v>
      </c>
      <c r="F1182" s="2" t="s">
        <v>4649</v>
      </c>
      <c r="G1182" s="2" t="s">
        <v>102</v>
      </c>
      <c r="H1182" s="2" t="s">
        <v>26</v>
      </c>
      <c r="I1182" s="2" t="s">
        <v>313</v>
      </c>
      <c r="J1182" s="9">
        <v>200</v>
      </c>
      <c r="K1182" s="9">
        <v>1481</v>
      </c>
      <c r="L1182" s="5">
        <v>47</v>
      </c>
      <c r="M1182" s="5">
        <v>5</v>
      </c>
      <c r="N1182" s="5">
        <v>21.27</v>
      </c>
      <c r="O1182" s="5">
        <v>256.58</v>
      </c>
      <c r="P1182" s="5">
        <v>3.17</v>
      </c>
      <c r="Q1182" s="5">
        <v>0.45</v>
      </c>
      <c r="R1182" s="5">
        <v>4.25</v>
      </c>
      <c r="S1182" s="5">
        <v>1700</v>
      </c>
    </row>
    <row r="1183" spans="1:19">
      <c r="A1183" s="2" t="s">
        <v>4650</v>
      </c>
      <c r="B1183" s="2" t="s">
        <v>1730</v>
      </c>
      <c r="C1183" s="2" t="s">
        <v>2254</v>
      </c>
      <c r="D1183" s="2" t="s">
        <v>2176</v>
      </c>
      <c r="E1183" s="2" t="s">
        <v>112</v>
      </c>
      <c r="F1183" s="2" t="s">
        <v>4651</v>
      </c>
      <c r="G1183" s="2" t="s">
        <v>167</v>
      </c>
      <c r="H1183" s="2" t="s">
        <v>26</v>
      </c>
      <c r="I1183" s="2" t="s">
        <v>35</v>
      </c>
      <c r="J1183" s="9">
        <v>600</v>
      </c>
      <c r="K1183" s="9">
        <v>1998</v>
      </c>
      <c r="L1183" s="5">
        <v>35</v>
      </c>
      <c r="M1183" s="5">
        <v>1</v>
      </c>
      <c r="N1183" s="5">
        <v>16.399999999999999</v>
      </c>
      <c r="O1183" s="5">
        <v>58.36</v>
      </c>
      <c r="P1183" s="5">
        <v>1.75</v>
      </c>
      <c r="Q1183" s="5">
        <v>0.47</v>
      </c>
      <c r="R1183" s="5">
        <v>16.399999999999999</v>
      </c>
      <c r="S1183" s="5">
        <v>4400</v>
      </c>
    </row>
    <row r="1184" spans="1:19">
      <c r="A1184" s="2" t="s">
        <v>4652</v>
      </c>
      <c r="B1184" s="2" t="s">
        <v>4653</v>
      </c>
      <c r="C1184" s="2" t="s">
        <v>1034</v>
      </c>
      <c r="D1184" s="2" t="s">
        <v>1131</v>
      </c>
      <c r="E1184" s="2" t="s">
        <v>625</v>
      </c>
      <c r="F1184" s="2" t="s">
        <v>4654</v>
      </c>
      <c r="G1184" s="2" t="s">
        <v>190</v>
      </c>
      <c r="H1184" s="2" t="s">
        <v>26</v>
      </c>
      <c r="I1184" s="2" t="s">
        <v>300</v>
      </c>
      <c r="J1184" s="9">
        <v>100</v>
      </c>
      <c r="K1184" s="9">
        <v>1474</v>
      </c>
      <c r="L1184" s="5">
        <v>40</v>
      </c>
      <c r="M1184" s="5">
        <v>0</v>
      </c>
      <c r="N1184" s="5">
        <v>26.55</v>
      </c>
      <c r="O1184" s="5">
        <v>0</v>
      </c>
      <c r="P1184" s="5">
        <v>2.71</v>
      </c>
      <c r="Q1184" s="5">
        <v>0.66</v>
      </c>
      <c r="R1184" s="5">
        <v>0</v>
      </c>
      <c r="S1184" s="5">
        <v>4320</v>
      </c>
    </row>
    <row r="1185" spans="1:19">
      <c r="A1185" s="2" t="s">
        <v>4655</v>
      </c>
      <c r="B1185" s="2" t="s">
        <v>2070</v>
      </c>
      <c r="C1185" s="2" t="s">
        <v>4656</v>
      </c>
      <c r="D1185" s="2" t="s">
        <v>4657</v>
      </c>
      <c r="E1185" s="2" t="s">
        <v>276</v>
      </c>
      <c r="F1185" s="2" t="s">
        <v>4658</v>
      </c>
      <c r="G1185" s="2" t="s">
        <v>102</v>
      </c>
      <c r="H1185" s="2" t="s">
        <v>26</v>
      </c>
      <c r="I1185" s="2" t="s">
        <v>51</v>
      </c>
      <c r="J1185" s="9">
        <v>200</v>
      </c>
      <c r="K1185" s="9">
        <v>2022</v>
      </c>
      <c r="L1185" s="5">
        <v>86</v>
      </c>
      <c r="M1185" s="5">
        <v>4</v>
      </c>
      <c r="N1185" s="5">
        <v>41.56</v>
      </c>
      <c r="O1185" s="5">
        <v>145.21</v>
      </c>
      <c r="P1185" s="5">
        <v>4.25</v>
      </c>
      <c r="Q1185" s="5">
        <v>0.48</v>
      </c>
      <c r="R1185" s="5">
        <v>10.39</v>
      </c>
      <c r="S1185" s="5">
        <v>2253</v>
      </c>
    </row>
    <row r="1186" spans="1:19">
      <c r="A1186" s="2" t="s">
        <v>4659</v>
      </c>
      <c r="B1186" s="2" t="s">
        <v>1384</v>
      </c>
      <c r="C1186" s="2" t="s">
        <v>4660</v>
      </c>
      <c r="D1186" s="2" t="s">
        <v>4661</v>
      </c>
      <c r="E1186" s="2" t="s">
        <v>281</v>
      </c>
      <c r="F1186" s="2" t="s">
        <v>4662</v>
      </c>
      <c r="G1186" s="2" t="s">
        <v>266</v>
      </c>
      <c r="H1186" s="2" t="s">
        <v>26</v>
      </c>
      <c r="I1186" s="2" t="s">
        <v>293</v>
      </c>
      <c r="J1186" s="9">
        <v>100</v>
      </c>
      <c r="K1186" s="9">
        <v>915</v>
      </c>
      <c r="L1186" s="5">
        <v>24</v>
      </c>
      <c r="M1186" s="5">
        <v>2</v>
      </c>
      <c r="N1186" s="5">
        <v>10.99</v>
      </c>
      <c r="O1186" s="5">
        <v>126.2</v>
      </c>
      <c r="P1186" s="5">
        <v>2.62</v>
      </c>
      <c r="Q1186" s="5">
        <v>0.46</v>
      </c>
      <c r="R1186" s="5">
        <v>5.5</v>
      </c>
      <c r="S1186" s="5">
        <v>2000</v>
      </c>
    </row>
    <row r="1187" spans="1:19">
      <c r="A1187" s="2" t="s">
        <v>4663</v>
      </c>
      <c r="B1187" s="2" t="s">
        <v>4664</v>
      </c>
      <c r="C1187" s="2" t="s">
        <v>1615</v>
      </c>
      <c r="D1187" s="2" t="s">
        <v>117</v>
      </c>
      <c r="E1187" s="2" t="s">
        <v>118</v>
      </c>
      <c r="F1187" s="2" t="s">
        <v>4665</v>
      </c>
      <c r="G1187" s="2" t="s">
        <v>134</v>
      </c>
      <c r="H1187" s="2" t="s">
        <v>26</v>
      </c>
      <c r="I1187" s="2" t="s">
        <v>80</v>
      </c>
      <c r="J1187" s="9">
        <v>1000</v>
      </c>
      <c r="K1187" s="9">
        <v>1075</v>
      </c>
      <c r="L1187" s="5">
        <v>19</v>
      </c>
      <c r="M1187" s="5">
        <v>0</v>
      </c>
      <c r="N1187" s="5">
        <v>11.59</v>
      </c>
      <c r="O1187" s="5">
        <v>0</v>
      </c>
      <c r="P1187" s="5">
        <v>1.77</v>
      </c>
      <c r="Q1187" s="5">
        <v>0.61</v>
      </c>
      <c r="R1187" s="5">
        <v>0</v>
      </c>
      <c r="S1187" s="5">
        <v>9533</v>
      </c>
    </row>
    <row r="1188" spans="1:19">
      <c r="A1188" s="2" t="s">
        <v>4666</v>
      </c>
      <c r="B1188" s="2" t="s">
        <v>1046</v>
      </c>
      <c r="C1188" s="2" t="s">
        <v>1391</v>
      </c>
      <c r="D1188" s="2" t="s">
        <v>4667</v>
      </c>
      <c r="E1188" s="2" t="s">
        <v>32</v>
      </c>
      <c r="F1188" s="2" t="s">
        <v>1182</v>
      </c>
      <c r="G1188" s="2" t="s">
        <v>260</v>
      </c>
      <c r="H1188" s="2" t="s">
        <v>26</v>
      </c>
      <c r="I1188" s="2" t="s">
        <v>120</v>
      </c>
      <c r="J1188" s="9">
        <v>500</v>
      </c>
      <c r="K1188" s="9">
        <v>2078</v>
      </c>
      <c r="L1188" s="5">
        <v>64</v>
      </c>
      <c r="M1188" s="5">
        <v>5</v>
      </c>
      <c r="N1188" s="5">
        <v>32.57</v>
      </c>
      <c r="O1188" s="5">
        <v>316.72000000000003</v>
      </c>
      <c r="P1188" s="5">
        <v>3.08</v>
      </c>
      <c r="Q1188" s="5">
        <v>0.51</v>
      </c>
      <c r="R1188" s="5">
        <v>6.51</v>
      </c>
      <c r="S1188" s="5">
        <v>1360</v>
      </c>
    </row>
    <row r="1189" spans="1:19">
      <c r="A1189" s="2" t="s">
        <v>4668</v>
      </c>
      <c r="B1189" s="2" t="s">
        <v>4669</v>
      </c>
      <c r="C1189" s="2" t="s">
        <v>524</v>
      </c>
      <c r="D1189" s="2" t="s">
        <v>2545</v>
      </c>
      <c r="E1189" s="2" t="s">
        <v>78</v>
      </c>
      <c r="F1189" s="2" t="s">
        <v>4670</v>
      </c>
      <c r="G1189" s="2" t="s">
        <v>50</v>
      </c>
      <c r="H1189" s="2" t="s">
        <v>26</v>
      </c>
      <c r="I1189" s="2" t="s">
        <v>51</v>
      </c>
      <c r="J1189" s="9">
        <v>200</v>
      </c>
      <c r="K1189" s="9">
        <v>839</v>
      </c>
      <c r="L1189" s="5">
        <v>22</v>
      </c>
      <c r="M1189" s="5">
        <v>0</v>
      </c>
      <c r="N1189" s="5">
        <v>18.399999999999999</v>
      </c>
      <c r="O1189" s="5">
        <v>0</v>
      </c>
      <c r="P1189" s="5">
        <v>2.62</v>
      </c>
      <c r="Q1189" s="5">
        <v>0.84</v>
      </c>
      <c r="R1189" s="5">
        <v>0</v>
      </c>
      <c r="S1189" s="5">
        <v>3000</v>
      </c>
    </row>
    <row r="1190" spans="1:19">
      <c r="A1190" s="2" t="s">
        <v>4671</v>
      </c>
      <c r="B1190" s="2" t="s">
        <v>1343</v>
      </c>
      <c r="C1190" s="2" t="s">
        <v>180</v>
      </c>
      <c r="D1190" s="2" t="s">
        <v>99</v>
      </c>
      <c r="E1190" s="2" t="s">
        <v>100</v>
      </c>
      <c r="F1190" s="2" t="s">
        <v>4672</v>
      </c>
      <c r="G1190" s="2" t="s">
        <v>167</v>
      </c>
      <c r="H1190" s="2" t="s">
        <v>26</v>
      </c>
      <c r="I1190" s="2" t="s">
        <v>140</v>
      </c>
      <c r="J1190" s="9">
        <v>1000</v>
      </c>
      <c r="K1190" s="9">
        <v>1187</v>
      </c>
      <c r="L1190" s="5">
        <v>22</v>
      </c>
      <c r="M1190" s="5">
        <v>0</v>
      </c>
      <c r="N1190" s="5">
        <v>16.02</v>
      </c>
      <c r="O1190" s="5">
        <v>0</v>
      </c>
      <c r="P1190" s="5">
        <v>1.85</v>
      </c>
      <c r="Q1190" s="5">
        <v>0.73</v>
      </c>
      <c r="R1190" s="5">
        <v>0</v>
      </c>
      <c r="S1190" s="5">
        <v>1800</v>
      </c>
    </row>
    <row r="1191" spans="1:19">
      <c r="A1191" s="2" t="s">
        <v>4673</v>
      </c>
      <c r="B1191" s="2" t="s">
        <v>4674</v>
      </c>
      <c r="C1191" s="2" t="s">
        <v>1635</v>
      </c>
      <c r="D1191" s="2" t="s">
        <v>4675</v>
      </c>
      <c r="E1191" s="2" t="s">
        <v>125</v>
      </c>
      <c r="F1191" s="2" t="s">
        <v>4676</v>
      </c>
      <c r="G1191" s="2" t="s">
        <v>134</v>
      </c>
      <c r="H1191" s="2" t="s">
        <v>26</v>
      </c>
      <c r="I1191" s="2" t="s">
        <v>699</v>
      </c>
      <c r="J1191" s="9">
        <v>400</v>
      </c>
      <c r="K1191" s="9">
        <v>1022</v>
      </c>
      <c r="L1191" s="5">
        <v>22</v>
      </c>
      <c r="M1191" s="5">
        <v>2</v>
      </c>
      <c r="N1191" s="5">
        <v>15.4</v>
      </c>
      <c r="O1191" s="5">
        <v>140.30000000000001</v>
      </c>
      <c r="P1191" s="5">
        <v>2.15</v>
      </c>
      <c r="Q1191" s="5">
        <v>0.7</v>
      </c>
      <c r="R1191" s="5">
        <v>7.7</v>
      </c>
      <c r="S1191" s="5">
        <v>1200</v>
      </c>
    </row>
    <row r="1192" spans="1:19">
      <c r="A1192" s="2" t="s">
        <v>4677</v>
      </c>
      <c r="B1192" s="2" t="s">
        <v>122</v>
      </c>
      <c r="C1192" s="2" t="s">
        <v>4678</v>
      </c>
      <c r="D1192" s="2" t="s">
        <v>2327</v>
      </c>
      <c r="E1192" s="2" t="s">
        <v>112</v>
      </c>
      <c r="F1192" s="2" t="s">
        <v>4679</v>
      </c>
      <c r="G1192" s="2" t="s">
        <v>58</v>
      </c>
      <c r="H1192" s="2" t="s">
        <v>26</v>
      </c>
      <c r="I1192" s="2" t="s">
        <v>127</v>
      </c>
      <c r="J1192" s="9">
        <v>700</v>
      </c>
      <c r="K1192" s="9">
        <v>618</v>
      </c>
      <c r="L1192" s="5">
        <v>21</v>
      </c>
      <c r="M1192" s="5">
        <v>0</v>
      </c>
      <c r="N1192" s="5">
        <v>8.92</v>
      </c>
      <c r="O1192" s="5">
        <v>0</v>
      </c>
      <c r="P1192" s="5">
        <v>3.4</v>
      </c>
      <c r="Q1192" s="5">
        <v>0.42</v>
      </c>
      <c r="R1192" s="5">
        <v>0</v>
      </c>
      <c r="S1192" s="5">
        <v>2750</v>
      </c>
    </row>
    <row r="1193" spans="1:19">
      <c r="A1193" s="2" t="s">
        <v>4680</v>
      </c>
      <c r="B1193" s="2" t="s">
        <v>4681</v>
      </c>
      <c r="C1193" s="2" t="s">
        <v>4682</v>
      </c>
      <c r="D1193" s="2" t="s">
        <v>1535</v>
      </c>
      <c r="E1193" s="2" t="s">
        <v>40</v>
      </c>
      <c r="F1193" s="2" t="s">
        <v>4683</v>
      </c>
      <c r="G1193" s="2" t="s">
        <v>134</v>
      </c>
      <c r="H1193" s="2" t="s">
        <v>26</v>
      </c>
      <c r="I1193" s="2" t="s">
        <v>73</v>
      </c>
      <c r="J1193" s="9">
        <v>100</v>
      </c>
      <c r="K1193" s="9">
        <v>929</v>
      </c>
      <c r="L1193" s="5">
        <v>39</v>
      </c>
      <c r="M1193" s="5">
        <v>1</v>
      </c>
      <c r="N1193" s="5">
        <v>29.64</v>
      </c>
      <c r="O1193" s="5">
        <v>63.94</v>
      </c>
      <c r="P1193" s="5">
        <v>4.2</v>
      </c>
      <c r="Q1193" s="5">
        <v>0.76</v>
      </c>
      <c r="R1193" s="5">
        <v>29.64</v>
      </c>
      <c r="S1193" s="5">
        <v>4008</v>
      </c>
    </row>
    <row r="1194" spans="1:19">
      <c r="A1194" s="2" t="s">
        <v>4684</v>
      </c>
      <c r="B1194" s="2" t="s">
        <v>335</v>
      </c>
      <c r="C1194" s="2" t="s">
        <v>4685</v>
      </c>
      <c r="D1194" s="2" t="s">
        <v>4686</v>
      </c>
      <c r="E1194" s="2" t="s">
        <v>56</v>
      </c>
      <c r="F1194" s="2" t="s">
        <v>4687</v>
      </c>
      <c r="G1194" s="2" t="s">
        <v>266</v>
      </c>
      <c r="H1194" s="2" t="s">
        <v>26</v>
      </c>
      <c r="I1194" s="2" t="s">
        <v>300</v>
      </c>
      <c r="J1194" s="9">
        <v>300</v>
      </c>
      <c r="K1194" s="9">
        <v>2256</v>
      </c>
      <c r="L1194" s="5">
        <v>87</v>
      </c>
      <c r="M1194" s="5">
        <v>0</v>
      </c>
      <c r="N1194" s="5">
        <v>36.799999999999997</v>
      </c>
      <c r="O1194" s="5">
        <v>0</v>
      </c>
      <c r="P1194" s="5">
        <v>3.86</v>
      </c>
      <c r="Q1194" s="5">
        <v>0.42</v>
      </c>
      <c r="R1194" s="5">
        <v>0</v>
      </c>
      <c r="S1194" s="5">
        <v>2438</v>
      </c>
    </row>
    <row r="1195" spans="1:19">
      <c r="A1195" s="2" t="s">
        <v>4688</v>
      </c>
      <c r="B1195" s="2" t="s">
        <v>4689</v>
      </c>
      <c r="C1195" s="2" t="s">
        <v>4690</v>
      </c>
      <c r="D1195" s="2" t="s">
        <v>3099</v>
      </c>
      <c r="E1195" s="2" t="s">
        <v>337</v>
      </c>
      <c r="F1195" s="2" t="s">
        <v>4691</v>
      </c>
      <c r="G1195" s="2" t="s">
        <v>42</v>
      </c>
      <c r="H1195" s="2" t="s">
        <v>26</v>
      </c>
      <c r="I1195" s="2" t="s">
        <v>300</v>
      </c>
      <c r="J1195" s="9">
        <v>400</v>
      </c>
      <c r="K1195" s="9">
        <v>2292</v>
      </c>
      <c r="L1195" s="5">
        <v>78</v>
      </c>
      <c r="M1195" s="5">
        <v>3</v>
      </c>
      <c r="N1195" s="5">
        <v>65.650000000000006</v>
      </c>
      <c r="O1195" s="5">
        <v>186.97</v>
      </c>
      <c r="P1195" s="5">
        <v>3.4</v>
      </c>
      <c r="Q1195" s="5">
        <v>0.84</v>
      </c>
      <c r="R1195" s="5">
        <v>21.88</v>
      </c>
      <c r="S1195" s="5">
        <v>2000</v>
      </c>
    </row>
    <row r="1196" spans="1:19">
      <c r="A1196" s="2" t="s">
        <v>4692</v>
      </c>
      <c r="B1196" s="2" t="s">
        <v>2711</v>
      </c>
      <c r="C1196" s="2" t="s">
        <v>4693</v>
      </c>
      <c r="D1196" s="2" t="s">
        <v>4694</v>
      </c>
      <c r="E1196" s="2" t="s">
        <v>850</v>
      </c>
      <c r="F1196" s="2" t="s">
        <v>4695</v>
      </c>
      <c r="G1196" s="2" t="s">
        <v>312</v>
      </c>
      <c r="H1196" s="2" t="s">
        <v>26</v>
      </c>
      <c r="I1196" s="2" t="s">
        <v>140</v>
      </c>
      <c r="J1196" s="9">
        <v>1000</v>
      </c>
      <c r="K1196" s="9">
        <v>1734</v>
      </c>
      <c r="L1196" s="5">
        <v>39</v>
      </c>
      <c r="M1196" s="5">
        <v>0</v>
      </c>
      <c r="N1196" s="5">
        <v>32.31</v>
      </c>
      <c r="O1196" s="5">
        <v>0</v>
      </c>
      <c r="P1196" s="5">
        <v>2.25</v>
      </c>
      <c r="Q1196" s="5">
        <v>0.83</v>
      </c>
      <c r="R1196" s="5">
        <v>0</v>
      </c>
      <c r="S1196" s="5">
        <v>2730</v>
      </c>
    </row>
    <row r="1197" spans="1:19">
      <c r="A1197" s="2" t="s">
        <v>4696</v>
      </c>
      <c r="B1197" s="2" t="s">
        <v>2070</v>
      </c>
      <c r="C1197" s="2" t="s">
        <v>4697</v>
      </c>
      <c r="D1197" s="2" t="s">
        <v>2533</v>
      </c>
      <c r="E1197" s="2" t="s">
        <v>432</v>
      </c>
      <c r="F1197" s="2" t="s">
        <v>1919</v>
      </c>
      <c r="G1197" s="2" t="s">
        <v>50</v>
      </c>
      <c r="H1197" s="2" t="s">
        <v>26</v>
      </c>
      <c r="I1197" s="2" t="s">
        <v>88</v>
      </c>
      <c r="J1197" s="9">
        <v>600</v>
      </c>
      <c r="K1197" s="9">
        <v>1931</v>
      </c>
      <c r="L1197" s="5">
        <v>60</v>
      </c>
      <c r="M1197" s="5">
        <v>6</v>
      </c>
      <c r="N1197" s="5">
        <v>47.22</v>
      </c>
      <c r="O1197" s="5">
        <v>350.2</v>
      </c>
      <c r="P1197" s="5">
        <v>3.11</v>
      </c>
      <c r="Q1197" s="5">
        <v>0.79</v>
      </c>
      <c r="R1197" s="5">
        <v>7.87</v>
      </c>
      <c r="S1197" s="5">
        <v>3400</v>
      </c>
    </row>
    <row r="1198" spans="1:19">
      <c r="A1198" s="2" t="s">
        <v>4698</v>
      </c>
      <c r="B1198" s="2" t="s">
        <v>1735</v>
      </c>
      <c r="C1198" s="2" t="s">
        <v>4699</v>
      </c>
      <c r="D1198" s="2" t="s">
        <v>251</v>
      </c>
      <c r="E1198" s="2" t="s">
        <v>23</v>
      </c>
      <c r="F1198" s="2" t="s">
        <v>2077</v>
      </c>
      <c r="G1198" s="2" t="s">
        <v>253</v>
      </c>
      <c r="H1198" s="2" t="s">
        <v>26</v>
      </c>
      <c r="I1198" s="2" t="s">
        <v>66</v>
      </c>
      <c r="J1198" s="9">
        <v>100</v>
      </c>
      <c r="K1198" s="9">
        <v>815</v>
      </c>
      <c r="L1198" s="5">
        <v>15</v>
      </c>
      <c r="M1198" s="5">
        <v>0</v>
      </c>
      <c r="N1198" s="5">
        <v>7.56</v>
      </c>
      <c r="O1198" s="5">
        <v>0</v>
      </c>
      <c r="P1198" s="5">
        <v>1.84</v>
      </c>
      <c r="Q1198" s="5">
        <v>0.5</v>
      </c>
      <c r="R1198" s="5">
        <v>0</v>
      </c>
      <c r="S1198" s="5">
        <v>1500</v>
      </c>
    </row>
    <row r="1199" spans="1:19">
      <c r="A1199" s="2" t="s">
        <v>4700</v>
      </c>
      <c r="B1199" s="2" t="s">
        <v>1501</v>
      </c>
      <c r="C1199" s="2" t="s">
        <v>4701</v>
      </c>
      <c r="D1199" s="2" t="s">
        <v>3787</v>
      </c>
      <c r="E1199" s="2" t="s">
        <v>850</v>
      </c>
      <c r="F1199" s="2" t="s">
        <v>4702</v>
      </c>
      <c r="G1199" s="2" t="s">
        <v>34</v>
      </c>
      <c r="H1199" s="2" t="s">
        <v>26</v>
      </c>
      <c r="I1199" s="2" t="s">
        <v>206</v>
      </c>
      <c r="J1199" s="9">
        <v>200</v>
      </c>
      <c r="K1199" s="9">
        <v>785</v>
      </c>
      <c r="L1199" s="5">
        <v>19</v>
      </c>
      <c r="M1199" s="5">
        <v>2</v>
      </c>
      <c r="N1199" s="5">
        <v>9.75</v>
      </c>
      <c r="O1199" s="5">
        <v>115.2</v>
      </c>
      <c r="P1199" s="5">
        <v>2.42</v>
      </c>
      <c r="Q1199" s="5">
        <v>0.51</v>
      </c>
      <c r="R1199" s="5">
        <v>4.88</v>
      </c>
      <c r="S1199" s="5">
        <v>4000</v>
      </c>
    </row>
    <row r="1200" spans="1:19">
      <c r="A1200" s="2" t="s">
        <v>4703</v>
      </c>
      <c r="B1200" s="2" t="s">
        <v>2224</v>
      </c>
      <c r="C1200" s="2" t="s">
        <v>4704</v>
      </c>
      <c r="D1200" s="2" t="s">
        <v>1849</v>
      </c>
      <c r="E1200" s="2" t="s">
        <v>281</v>
      </c>
      <c r="F1200" s="2" t="s">
        <v>4705</v>
      </c>
      <c r="G1200" s="2" t="s">
        <v>134</v>
      </c>
      <c r="H1200" s="2" t="s">
        <v>26</v>
      </c>
      <c r="I1200" s="2" t="s">
        <v>51</v>
      </c>
      <c r="J1200" s="9">
        <v>500</v>
      </c>
      <c r="K1200" s="9">
        <v>2337</v>
      </c>
      <c r="L1200" s="5">
        <v>60</v>
      </c>
      <c r="M1200" s="5">
        <v>6</v>
      </c>
      <c r="N1200" s="5">
        <v>47.34</v>
      </c>
      <c r="O1200" s="5">
        <v>426.19</v>
      </c>
      <c r="P1200" s="5">
        <v>2.57</v>
      </c>
      <c r="Q1200" s="5">
        <v>0.79</v>
      </c>
      <c r="R1200" s="5">
        <v>7.89</v>
      </c>
      <c r="S1200" s="5">
        <v>2200</v>
      </c>
    </row>
    <row r="1201" spans="1:19">
      <c r="A1201" s="2" t="s">
        <v>4706</v>
      </c>
      <c r="B1201" s="2" t="s">
        <v>225</v>
      </c>
      <c r="C1201" s="2" t="s">
        <v>4707</v>
      </c>
      <c r="D1201" s="2" t="s">
        <v>4708</v>
      </c>
      <c r="E1201" s="2" t="s">
        <v>132</v>
      </c>
      <c r="F1201" s="2" t="s">
        <v>4709</v>
      </c>
      <c r="G1201" s="2" t="s">
        <v>72</v>
      </c>
      <c r="H1201" s="2" t="s">
        <v>26</v>
      </c>
      <c r="I1201" s="2" t="s">
        <v>95</v>
      </c>
      <c r="J1201" s="9">
        <v>200</v>
      </c>
      <c r="K1201" s="9">
        <v>1051</v>
      </c>
      <c r="L1201" s="5">
        <v>35</v>
      </c>
      <c r="M1201" s="5">
        <v>1</v>
      </c>
      <c r="N1201" s="5">
        <v>20.95</v>
      </c>
      <c r="O1201" s="5">
        <v>42.22</v>
      </c>
      <c r="P1201" s="5">
        <v>3.33</v>
      </c>
      <c r="Q1201" s="5">
        <v>0.6</v>
      </c>
      <c r="R1201" s="5">
        <v>20.95</v>
      </c>
      <c r="S1201" s="5">
        <v>2300</v>
      </c>
    </row>
    <row r="1202" spans="1:19">
      <c r="A1202" s="2" t="s">
        <v>4710</v>
      </c>
      <c r="B1202" s="2" t="s">
        <v>1836</v>
      </c>
      <c r="C1202" s="2" t="s">
        <v>501</v>
      </c>
      <c r="D1202" s="2" t="s">
        <v>4711</v>
      </c>
      <c r="E1202" s="2" t="s">
        <v>112</v>
      </c>
      <c r="F1202" s="2" t="s">
        <v>4712</v>
      </c>
      <c r="G1202" s="2" t="s">
        <v>87</v>
      </c>
      <c r="H1202" s="2" t="s">
        <v>26</v>
      </c>
      <c r="I1202" s="2" t="s">
        <v>217</v>
      </c>
      <c r="J1202" s="9">
        <v>700</v>
      </c>
      <c r="K1202" s="9">
        <v>953</v>
      </c>
      <c r="L1202" s="5">
        <v>35</v>
      </c>
      <c r="M1202" s="5">
        <v>3</v>
      </c>
      <c r="N1202" s="5">
        <v>21.18</v>
      </c>
      <c r="O1202" s="5">
        <v>208.61</v>
      </c>
      <c r="P1202" s="5">
        <v>3.67</v>
      </c>
      <c r="Q1202" s="5">
        <v>0.61</v>
      </c>
      <c r="R1202" s="5">
        <v>7.06</v>
      </c>
      <c r="S1202" s="5">
        <v>2900</v>
      </c>
    </row>
    <row r="1203" spans="1:19">
      <c r="A1203" s="2" t="s">
        <v>4713</v>
      </c>
      <c r="B1203" s="2" t="s">
        <v>1103</v>
      </c>
      <c r="C1203" s="2" t="s">
        <v>4714</v>
      </c>
      <c r="D1203" s="2" t="s">
        <v>286</v>
      </c>
      <c r="E1203" s="2" t="s">
        <v>40</v>
      </c>
      <c r="F1203" s="2" t="s">
        <v>4715</v>
      </c>
      <c r="G1203" s="2" t="s">
        <v>190</v>
      </c>
      <c r="H1203" s="2" t="s">
        <v>26</v>
      </c>
      <c r="I1203" s="2" t="s">
        <v>356</v>
      </c>
      <c r="J1203" s="9">
        <v>100</v>
      </c>
      <c r="K1203" s="9">
        <v>1373</v>
      </c>
      <c r="L1203" s="5">
        <v>53</v>
      </c>
      <c r="M1203" s="5">
        <v>1</v>
      </c>
      <c r="N1203" s="5">
        <v>31.5</v>
      </c>
      <c r="O1203" s="5">
        <v>50.22</v>
      </c>
      <c r="P1203" s="5">
        <v>3.86</v>
      </c>
      <c r="Q1203" s="5">
        <v>0.59</v>
      </c>
      <c r="R1203" s="5">
        <v>31.5</v>
      </c>
      <c r="S1203" s="5">
        <v>4000</v>
      </c>
    </row>
    <row r="1204" spans="1:19">
      <c r="A1204" s="2" t="s">
        <v>4716</v>
      </c>
      <c r="B1204" s="2" t="s">
        <v>4717</v>
      </c>
      <c r="C1204" s="2" t="s">
        <v>3069</v>
      </c>
      <c r="D1204" s="2" t="s">
        <v>1157</v>
      </c>
      <c r="E1204" s="2" t="s">
        <v>23</v>
      </c>
      <c r="F1204" s="2" t="s">
        <v>4718</v>
      </c>
      <c r="G1204" s="2" t="s">
        <v>58</v>
      </c>
      <c r="H1204" s="2" t="s">
        <v>26</v>
      </c>
      <c r="I1204" s="2" t="s">
        <v>51</v>
      </c>
      <c r="J1204" s="9">
        <v>500</v>
      </c>
      <c r="K1204" s="9">
        <v>1200</v>
      </c>
      <c r="L1204" s="5">
        <v>45</v>
      </c>
      <c r="M1204" s="5">
        <v>4</v>
      </c>
      <c r="N1204" s="5">
        <v>35.57</v>
      </c>
      <c r="O1204" s="5">
        <v>226.72</v>
      </c>
      <c r="P1204" s="5">
        <v>3.75</v>
      </c>
      <c r="Q1204" s="5">
        <v>0.79</v>
      </c>
      <c r="R1204" s="5">
        <v>8.89</v>
      </c>
      <c r="S1204" s="5">
        <v>3098</v>
      </c>
    </row>
    <row r="1205" spans="1:19">
      <c r="A1205" s="2" t="s">
        <v>4719</v>
      </c>
      <c r="B1205" s="2" t="s">
        <v>2310</v>
      </c>
      <c r="C1205" s="2" t="s">
        <v>4720</v>
      </c>
      <c r="D1205" s="2" t="s">
        <v>257</v>
      </c>
      <c r="E1205" s="2" t="s">
        <v>258</v>
      </c>
      <c r="F1205" s="2" t="s">
        <v>4721</v>
      </c>
      <c r="G1205" s="2" t="s">
        <v>344</v>
      </c>
      <c r="H1205" s="2" t="s">
        <v>26</v>
      </c>
      <c r="I1205" s="2" t="s">
        <v>120</v>
      </c>
      <c r="J1205" s="9">
        <v>700</v>
      </c>
      <c r="K1205" s="9">
        <v>1837</v>
      </c>
      <c r="L1205" s="5">
        <v>58</v>
      </c>
      <c r="M1205" s="5">
        <v>0</v>
      </c>
      <c r="N1205" s="5">
        <v>23.29</v>
      </c>
      <c r="O1205" s="5">
        <v>0</v>
      </c>
      <c r="P1205" s="5">
        <v>3.16</v>
      </c>
      <c r="Q1205" s="5">
        <v>0.4</v>
      </c>
      <c r="R1205" s="5">
        <v>0</v>
      </c>
      <c r="S1205" s="5">
        <v>2600</v>
      </c>
    </row>
    <row r="1206" spans="1:19">
      <c r="A1206" s="2" t="s">
        <v>4722</v>
      </c>
      <c r="B1206" s="2" t="s">
        <v>1933</v>
      </c>
      <c r="C1206" s="2" t="s">
        <v>619</v>
      </c>
      <c r="D1206" s="2" t="s">
        <v>4723</v>
      </c>
      <c r="E1206" s="2" t="s">
        <v>85</v>
      </c>
      <c r="F1206" s="2" t="s">
        <v>4724</v>
      </c>
      <c r="G1206" s="2" t="s">
        <v>102</v>
      </c>
      <c r="H1206" s="2" t="s">
        <v>26</v>
      </c>
      <c r="I1206" s="2" t="s">
        <v>319</v>
      </c>
      <c r="J1206" s="9">
        <v>200</v>
      </c>
      <c r="K1206" s="9">
        <v>1623</v>
      </c>
      <c r="L1206" s="5">
        <v>27</v>
      </c>
      <c r="M1206" s="5">
        <v>1</v>
      </c>
      <c r="N1206" s="5">
        <v>13.88</v>
      </c>
      <c r="O1206" s="5">
        <v>64.599999999999994</v>
      </c>
      <c r="P1206" s="5">
        <v>1.66</v>
      </c>
      <c r="Q1206" s="5">
        <v>0.51</v>
      </c>
      <c r="R1206" s="5">
        <v>13.88</v>
      </c>
      <c r="S1206" s="5">
        <v>3944</v>
      </c>
    </row>
    <row r="1207" spans="1:19">
      <c r="A1207" s="2" t="s">
        <v>4725</v>
      </c>
      <c r="B1207" s="2" t="s">
        <v>4726</v>
      </c>
      <c r="C1207" s="2" t="s">
        <v>3156</v>
      </c>
      <c r="D1207" s="2" t="s">
        <v>1258</v>
      </c>
      <c r="E1207" s="2" t="s">
        <v>132</v>
      </c>
      <c r="F1207" s="2" t="s">
        <v>4727</v>
      </c>
      <c r="G1207" s="2" t="s">
        <v>58</v>
      </c>
      <c r="H1207" s="2" t="s">
        <v>26</v>
      </c>
      <c r="I1207" s="2" t="s">
        <v>135</v>
      </c>
      <c r="J1207" s="9">
        <v>300</v>
      </c>
      <c r="K1207" s="9">
        <v>734</v>
      </c>
      <c r="L1207" s="5">
        <v>29</v>
      </c>
      <c r="M1207" s="5">
        <v>0</v>
      </c>
      <c r="N1207" s="5">
        <v>15.53</v>
      </c>
      <c r="O1207" s="5">
        <v>0</v>
      </c>
      <c r="P1207" s="5">
        <v>3.95</v>
      </c>
      <c r="Q1207" s="5">
        <v>0.54</v>
      </c>
      <c r="R1207" s="5">
        <v>0</v>
      </c>
      <c r="S1207" s="5">
        <v>1074</v>
      </c>
    </row>
    <row r="1208" spans="1:19">
      <c r="A1208" s="2" t="s">
        <v>4728</v>
      </c>
      <c r="B1208" s="2" t="s">
        <v>758</v>
      </c>
      <c r="C1208" s="2" t="s">
        <v>4729</v>
      </c>
      <c r="D1208" s="2" t="s">
        <v>236</v>
      </c>
      <c r="E1208" s="2" t="s">
        <v>237</v>
      </c>
      <c r="F1208" s="2" t="s">
        <v>4730</v>
      </c>
      <c r="G1208" s="2" t="s">
        <v>42</v>
      </c>
      <c r="H1208" s="2" t="s">
        <v>26</v>
      </c>
      <c r="I1208" s="2" t="s">
        <v>51</v>
      </c>
      <c r="J1208" s="9">
        <v>400</v>
      </c>
      <c r="K1208" s="9">
        <v>1556</v>
      </c>
      <c r="L1208" s="5">
        <v>53</v>
      </c>
      <c r="M1208" s="5">
        <v>0</v>
      </c>
      <c r="N1208" s="5">
        <v>44.67</v>
      </c>
      <c r="O1208" s="5">
        <v>0</v>
      </c>
      <c r="P1208" s="5">
        <v>3.41</v>
      </c>
      <c r="Q1208" s="5">
        <v>0.84</v>
      </c>
      <c r="R1208" s="5">
        <v>0</v>
      </c>
      <c r="S1208" s="5">
        <v>2600</v>
      </c>
    </row>
    <row r="1209" spans="1:19">
      <c r="A1209" s="2" t="s">
        <v>4731</v>
      </c>
      <c r="B1209" s="2" t="s">
        <v>2050</v>
      </c>
      <c r="C1209" s="2" t="s">
        <v>4732</v>
      </c>
      <c r="D1209" s="2" t="s">
        <v>4733</v>
      </c>
      <c r="E1209" s="2" t="s">
        <v>132</v>
      </c>
      <c r="F1209" s="2" t="s">
        <v>4734</v>
      </c>
      <c r="G1209" s="2" t="s">
        <v>150</v>
      </c>
      <c r="H1209" s="2" t="s">
        <v>26</v>
      </c>
      <c r="I1209" s="2" t="s">
        <v>177</v>
      </c>
      <c r="J1209" s="9">
        <v>300</v>
      </c>
      <c r="K1209" s="9">
        <v>866</v>
      </c>
      <c r="L1209" s="5">
        <v>35</v>
      </c>
      <c r="M1209" s="5">
        <v>0</v>
      </c>
      <c r="N1209" s="5">
        <v>18.809999999999999</v>
      </c>
      <c r="O1209" s="5">
        <v>0</v>
      </c>
      <c r="P1209" s="5">
        <v>4.04</v>
      </c>
      <c r="Q1209" s="5">
        <v>0.54</v>
      </c>
      <c r="R1209" s="5">
        <v>0</v>
      </c>
      <c r="S1209" s="5">
        <v>2500</v>
      </c>
    </row>
    <row r="1210" spans="1:19">
      <c r="A1210" s="2" t="s">
        <v>4735</v>
      </c>
      <c r="B1210" s="2" t="s">
        <v>1925</v>
      </c>
      <c r="C1210" s="2" t="s">
        <v>2486</v>
      </c>
      <c r="D1210" s="2" t="s">
        <v>4736</v>
      </c>
      <c r="E1210" s="2" t="s">
        <v>40</v>
      </c>
      <c r="F1210" s="2" t="s">
        <v>4737</v>
      </c>
      <c r="G1210" s="2" t="s">
        <v>50</v>
      </c>
      <c r="H1210" s="2" t="s">
        <v>26</v>
      </c>
      <c r="I1210" s="2" t="s">
        <v>80</v>
      </c>
      <c r="J1210" s="9">
        <v>100</v>
      </c>
      <c r="K1210" s="9">
        <v>2294</v>
      </c>
      <c r="L1210" s="5">
        <v>34</v>
      </c>
      <c r="M1210" s="5">
        <v>1</v>
      </c>
      <c r="N1210" s="5">
        <v>24.21</v>
      </c>
      <c r="O1210" s="5">
        <v>62.35</v>
      </c>
      <c r="P1210" s="5">
        <v>1.48</v>
      </c>
      <c r="Q1210" s="5">
        <v>0.71</v>
      </c>
      <c r="R1210" s="5">
        <v>24.21</v>
      </c>
      <c r="S1210" s="5">
        <v>1300</v>
      </c>
    </row>
    <row r="1211" spans="1:19">
      <c r="A1211" s="2" t="s">
        <v>4738</v>
      </c>
      <c r="B1211" s="2" t="s">
        <v>4739</v>
      </c>
      <c r="C1211" s="2" t="s">
        <v>4740</v>
      </c>
      <c r="D1211" s="2" t="s">
        <v>4741</v>
      </c>
      <c r="E1211" s="2" t="s">
        <v>953</v>
      </c>
      <c r="F1211" s="2" t="s">
        <v>4742</v>
      </c>
      <c r="G1211" s="2" t="s">
        <v>72</v>
      </c>
      <c r="H1211" s="2" t="s">
        <v>26</v>
      </c>
      <c r="I1211" s="2" t="s">
        <v>206</v>
      </c>
      <c r="J1211" s="9">
        <v>300</v>
      </c>
      <c r="K1211" s="9">
        <v>904</v>
      </c>
      <c r="L1211" s="5">
        <v>16</v>
      </c>
      <c r="M1211" s="5">
        <v>0</v>
      </c>
      <c r="N1211" s="5">
        <v>8.94</v>
      </c>
      <c r="O1211" s="5">
        <v>0</v>
      </c>
      <c r="P1211" s="5">
        <v>1.77</v>
      </c>
      <c r="Q1211" s="5">
        <v>0.56000000000000005</v>
      </c>
      <c r="R1211" s="5">
        <v>0</v>
      </c>
      <c r="S1211" s="5">
        <v>3100</v>
      </c>
    </row>
    <row r="1212" spans="1:19">
      <c r="A1212" s="2" t="s">
        <v>4743</v>
      </c>
      <c r="B1212" s="2" t="s">
        <v>4456</v>
      </c>
      <c r="C1212" s="2" t="s">
        <v>4744</v>
      </c>
      <c r="D1212" s="2" t="s">
        <v>1704</v>
      </c>
      <c r="E1212" s="2" t="s">
        <v>125</v>
      </c>
      <c r="F1212" s="2" t="s">
        <v>1919</v>
      </c>
      <c r="G1212" s="2" t="s">
        <v>260</v>
      </c>
      <c r="H1212" s="2" t="s">
        <v>26</v>
      </c>
      <c r="I1212" s="2" t="s">
        <v>300</v>
      </c>
      <c r="J1212" s="9">
        <v>600</v>
      </c>
      <c r="K1212" s="9">
        <v>1601</v>
      </c>
      <c r="L1212" s="5">
        <v>49</v>
      </c>
      <c r="M1212" s="5">
        <v>5</v>
      </c>
      <c r="N1212" s="5">
        <v>37.619999999999997</v>
      </c>
      <c r="O1212" s="5">
        <v>262.02999999999997</v>
      </c>
      <c r="P1212" s="5">
        <v>3.06</v>
      </c>
      <c r="Q1212" s="5">
        <v>0.77</v>
      </c>
      <c r="R1212" s="5">
        <v>7.52</v>
      </c>
      <c r="S1212" s="5">
        <v>2500</v>
      </c>
    </row>
    <row r="1213" spans="1:19">
      <c r="A1213" s="2" t="s">
        <v>4745</v>
      </c>
      <c r="B1213" s="2" t="s">
        <v>1866</v>
      </c>
      <c r="C1213" s="2" t="s">
        <v>4746</v>
      </c>
      <c r="D1213" s="2" t="s">
        <v>2487</v>
      </c>
      <c r="E1213" s="2" t="s">
        <v>40</v>
      </c>
      <c r="F1213" s="2" t="s">
        <v>4747</v>
      </c>
      <c r="G1213" s="2" t="s">
        <v>72</v>
      </c>
      <c r="H1213" s="2" t="s">
        <v>26</v>
      </c>
      <c r="I1213" s="2" t="s">
        <v>73</v>
      </c>
      <c r="J1213" s="9">
        <v>500</v>
      </c>
      <c r="K1213" s="9">
        <v>1458</v>
      </c>
      <c r="L1213" s="5">
        <v>30</v>
      </c>
      <c r="M1213" s="5">
        <v>3</v>
      </c>
      <c r="N1213" s="5">
        <v>21.61</v>
      </c>
      <c r="O1213" s="5">
        <v>117.16</v>
      </c>
      <c r="P1213" s="5">
        <v>2.06</v>
      </c>
      <c r="Q1213" s="5">
        <v>0.72</v>
      </c>
      <c r="R1213" s="5">
        <v>7.2</v>
      </c>
      <c r="S1213" s="5">
        <v>3200</v>
      </c>
    </row>
    <row r="1214" spans="1:19">
      <c r="A1214" s="2" t="s">
        <v>4748</v>
      </c>
      <c r="B1214" s="2" t="s">
        <v>202</v>
      </c>
      <c r="C1214" s="2" t="s">
        <v>4749</v>
      </c>
      <c r="D1214" s="2" t="s">
        <v>1444</v>
      </c>
      <c r="E1214" s="2" t="s">
        <v>953</v>
      </c>
      <c r="F1214" s="2" t="s">
        <v>4750</v>
      </c>
      <c r="G1214" s="2" t="s">
        <v>58</v>
      </c>
      <c r="H1214" s="2" t="s">
        <v>26</v>
      </c>
      <c r="I1214" s="2" t="s">
        <v>35</v>
      </c>
      <c r="J1214" s="9">
        <v>200</v>
      </c>
      <c r="K1214" s="9">
        <v>2128</v>
      </c>
      <c r="L1214" s="5">
        <v>39</v>
      </c>
      <c r="M1214" s="5">
        <v>1</v>
      </c>
      <c r="N1214" s="5">
        <v>29.78</v>
      </c>
      <c r="O1214" s="5">
        <v>53.86</v>
      </c>
      <c r="P1214" s="5">
        <v>1.83</v>
      </c>
      <c r="Q1214" s="5">
        <v>0.76</v>
      </c>
      <c r="R1214" s="5">
        <v>29.78</v>
      </c>
      <c r="S1214" s="5">
        <v>2800</v>
      </c>
    </row>
    <row r="1215" spans="1:19">
      <c r="A1215" s="2" t="s">
        <v>4751</v>
      </c>
      <c r="B1215" s="2" t="s">
        <v>4752</v>
      </c>
      <c r="C1215" s="2" t="s">
        <v>76</v>
      </c>
      <c r="D1215" s="2" t="s">
        <v>2516</v>
      </c>
      <c r="E1215" s="2" t="s">
        <v>78</v>
      </c>
      <c r="F1215" s="2" t="s">
        <v>4753</v>
      </c>
      <c r="G1215" s="2" t="s">
        <v>266</v>
      </c>
      <c r="H1215" s="2" t="s">
        <v>26</v>
      </c>
      <c r="I1215" s="2" t="s">
        <v>248</v>
      </c>
      <c r="J1215" s="9">
        <v>1000</v>
      </c>
      <c r="K1215" s="9">
        <v>1098</v>
      </c>
      <c r="L1215" s="5">
        <v>24</v>
      </c>
      <c r="M1215" s="5">
        <v>0</v>
      </c>
      <c r="N1215" s="5">
        <v>19.010000000000002</v>
      </c>
      <c r="O1215" s="5">
        <v>0</v>
      </c>
      <c r="P1215" s="5">
        <v>2.19</v>
      </c>
      <c r="Q1215" s="5">
        <v>0.79</v>
      </c>
      <c r="R1215" s="5">
        <v>0</v>
      </c>
      <c r="S1215" s="5">
        <v>2500</v>
      </c>
    </row>
    <row r="1216" spans="1:19">
      <c r="A1216" s="2" t="s">
        <v>4754</v>
      </c>
      <c r="B1216" s="2" t="s">
        <v>555</v>
      </c>
      <c r="C1216" s="2" t="s">
        <v>4755</v>
      </c>
      <c r="D1216" s="2" t="s">
        <v>2176</v>
      </c>
      <c r="E1216" s="2" t="s">
        <v>112</v>
      </c>
      <c r="F1216" s="2" t="s">
        <v>4756</v>
      </c>
      <c r="G1216" s="2" t="s">
        <v>50</v>
      </c>
      <c r="H1216" s="2" t="s">
        <v>26</v>
      </c>
      <c r="I1216" s="2" t="s">
        <v>382</v>
      </c>
      <c r="J1216" s="9">
        <v>600</v>
      </c>
      <c r="K1216" s="9">
        <v>1370</v>
      </c>
      <c r="L1216" s="5">
        <v>35</v>
      </c>
      <c r="M1216" s="5">
        <v>1</v>
      </c>
      <c r="N1216" s="5">
        <v>24.43</v>
      </c>
      <c r="O1216" s="5">
        <v>35.07</v>
      </c>
      <c r="P1216" s="5">
        <v>2.5499999999999998</v>
      </c>
      <c r="Q1216" s="5">
        <v>0.7</v>
      </c>
      <c r="R1216" s="5">
        <v>24.43</v>
      </c>
      <c r="S1216" s="5">
        <v>5500</v>
      </c>
    </row>
    <row r="1217" spans="1:19">
      <c r="A1217" s="2" t="s">
        <v>4757</v>
      </c>
      <c r="B1217" s="2" t="s">
        <v>4758</v>
      </c>
      <c r="C1217" s="2" t="s">
        <v>4759</v>
      </c>
      <c r="D1217" s="2" t="s">
        <v>829</v>
      </c>
      <c r="E1217" s="2" t="s">
        <v>112</v>
      </c>
      <c r="F1217" s="2" t="s">
        <v>4760</v>
      </c>
      <c r="G1217" s="2" t="s">
        <v>58</v>
      </c>
      <c r="H1217" s="2" t="s">
        <v>26</v>
      </c>
      <c r="I1217" s="2" t="s">
        <v>232</v>
      </c>
      <c r="J1217" s="9">
        <v>700</v>
      </c>
      <c r="K1217" s="9">
        <v>687</v>
      </c>
      <c r="L1217" s="5">
        <v>18</v>
      </c>
      <c r="M1217" s="5">
        <v>0</v>
      </c>
      <c r="N1217" s="5">
        <v>9.18</v>
      </c>
      <c r="O1217" s="5">
        <v>0</v>
      </c>
      <c r="P1217" s="5">
        <v>2.62</v>
      </c>
      <c r="Q1217" s="5">
        <v>0.51</v>
      </c>
      <c r="R1217" s="5">
        <v>0</v>
      </c>
      <c r="S1217" s="5">
        <v>2595</v>
      </c>
    </row>
    <row r="1218" spans="1:19">
      <c r="A1218" s="2" t="s">
        <v>4761</v>
      </c>
      <c r="B1218" s="2" t="s">
        <v>4762</v>
      </c>
      <c r="C1218" s="2" t="s">
        <v>4763</v>
      </c>
      <c r="D1218" s="2" t="s">
        <v>1813</v>
      </c>
      <c r="E1218" s="2" t="s">
        <v>222</v>
      </c>
      <c r="F1218" s="2" t="s">
        <v>4764</v>
      </c>
      <c r="G1218" s="2" t="s">
        <v>34</v>
      </c>
      <c r="H1218" s="2" t="s">
        <v>26</v>
      </c>
      <c r="I1218" s="2" t="s">
        <v>319</v>
      </c>
      <c r="J1218" s="9">
        <v>400</v>
      </c>
      <c r="K1218" s="9">
        <v>1285</v>
      </c>
      <c r="L1218" s="5">
        <v>53</v>
      </c>
      <c r="M1218" s="5">
        <v>5</v>
      </c>
      <c r="N1218" s="5">
        <v>31.51</v>
      </c>
      <c r="O1218" s="5">
        <v>276.57</v>
      </c>
      <c r="P1218" s="5">
        <v>4.12</v>
      </c>
      <c r="Q1218" s="5">
        <v>0.59</v>
      </c>
      <c r="R1218" s="5">
        <v>6.3</v>
      </c>
      <c r="S1218" s="5">
        <v>3600</v>
      </c>
    </row>
    <row r="1219" spans="1:19">
      <c r="A1219" s="2" t="s">
        <v>4765</v>
      </c>
      <c r="B1219" s="2" t="s">
        <v>4766</v>
      </c>
      <c r="C1219" s="2" t="s">
        <v>628</v>
      </c>
      <c r="D1219" s="2" t="s">
        <v>2108</v>
      </c>
      <c r="E1219" s="2" t="s">
        <v>112</v>
      </c>
      <c r="F1219" s="2" t="s">
        <v>4767</v>
      </c>
      <c r="G1219" s="2" t="s">
        <v>25</v>
      </c>
      <c r="H1219" s="2" t="s">
        <v>26</v>
      </c>
      <c r="I1219" s="2" t="s">
        <v>217</v>
      </c>
      <c r="J1219" s="9">
        <v>600</v>
      </c>
      <c r="K1219" s="9">
        <v>1003</v>
      </c>
      <c r="L1219" s="5">
        <v>26</v>
      </c>
      <c r="M1219" s="5">
        <v>0</v>
      </c>
      <c r="N1219" s="5">
        <v>17.989999999999998</v>
      </c>
      <c r="O1219" s="5">
        <v>0</v>
      </c>
      <c r="P1219" s="5">
        <v>2.59</v>
      </c>
      <c r="Q1219" s="5">
        <v>0.69</v>
      </c>
      <c r="R1219" s="5">
        <v>0</v>
      </c>
      <c r="S1219" s="5">
        <v>2100</v>
      </c>
    </row>
    <row r="1220" spans="1:19">
      <c r="A1220" s="2" t="s">
        <v>4768</v>
      </c>
      <c r="B1220" s="2" t="s">
        <v>3011</v>
      </c>
      <c r="C1220" s="2" t="s">
        <v>4769</v>
      </c>
      <c r="D1220" s="2" t="s">
        <v>849</v>
      </c>
      <c r="E1220" s="2" t="s">
        <v>850</v>
      </c>
      <c r="F1220" s="2" t="s">
        <v>1216</v>
      </c>
      <c r="G1220" s="2" t="s">
        <v>134</v>
      </c>
      <c r="H1220" s="2" t="s">
        <v>26</v>
      </c>
      <c r="I1220" s="2" t="s">
        <v>382</v>
      </c>
      <c r="J1220" s="9">
        <v>100</v>
      </c>
      <c r="K1220" s="9">
        <v>1201</v>
      </c>
      <c r="L1220" s="5">
        <v>53</v>
      </c>
      <c r="M1220" s="5">
        <v>5</v>
      </c>
      <c r="N1220" s="5">
        <v>34.03</v>
      </c>
      <c r="O1220" s="5">
        <v>177.8</v>
      </c>
      <c r="P1220" s="5">
        <v>4.41</v>
      </c>
      <c r="Q1220" s="5">
        <v>0.64</v>
      </c>
      <c r="R1220" s="5">
        <v>6.81</v>
      </c>
      <c r="S1220" s="5">
        <v>2900</v>
      </c>
    </row>
    <row r="1221" spans="1:19">
      <c r="A1221" s="2" t="s">
        <v>4770</v>
      </c>
      <c r="B1221" s="2" t="s">
        <v>560</v>
      </c>
      <c r="C1221" s="2" t="s">
        <v>4771</v>
      </c>
      <c r="D1221" s="2" t="s">
        <v>4772</v>
      </c>
      <c r="E1221" s="2" t="s">
        <v>635</v>
      </c>
      <c r="F1221" s="2" t="s">
        <v>4773</v>
      </c>
      <c r="G1221" s="2" t="s">
        <v>58</v>
      </c>
      <c r="H1221" s="2" t="s">
        <v>26</v>
      </c>
      <c r="I1221" s="2" t="s">
        <v>66</v>
      </c>
      <c r="J1221" s="9">
        <v>500</v>
      </c>
      <c r="K1221" s="9">
        <v>1978</v>
      </c>
      <c r="L1221" s="5">
        <v>67</v>
      </c>
      <c r="M1221" s="5">
        <v>3</v>
      </c>
      <c r="N1221" s="5">
        <v>35.11</v>
      </c>
      <c r="O1221" s="5">
        <v>171.34</v>
      </c>
      <c r="P1221" s="5">
        <v>3.39</v>
      </c>
      <c r="Q1221" s="5">
        <v>0.52</v>
      </c>
      <c r="R1221" s="5">
        <v>11.7</v>
      </c>
      <c r="S1221" s="5">
        <v>2250</v>
      </c>
    </row>
    <row r="1222" spans="1:19">
      <c r="A1222" s="2" t="s">
        <v>4774</v>
      </c>
      <c r="B1222" s="2" t="s">
        <v>1051</v>
      </c>
      <c r="C1222" s="2" t="s">
        <v>748</v>
      </c>
      <c r="D1222" s="2" t="s">
        <v>4775</v>
      </c>
      <c r="E1222" s="2" t="s">
        <v>337</v>
      </c>
      <c r="F1222" s="2" t="s">
        <v>4776</v>
      </c>
      <c r="G1222" s="2" t="s">
        <v>42</v>
      </c>
      <c r="H1222" s="2" t="s">
        <v>26</v>
      </c>
      <c r="I1222" s="2" t="s">
        <v>177</v>
      </c>
      <c r="J1222" s="9">
        <v>300</v>
      </c>
      <c r="K1222" s="9">
        <v>631</v>
      </c>
      <c r="L1222" s="5">
        <v>16</v>
      </c>
      <c r="M1222" s="5">
        <v>1</v>
      </c>
      <c r="N1222" s="5">
        <v>13.14</v>
      </c>
      <c r="O1222" s="5">
        <v>66.23</v>
      </c>
      <c r="P1222" s="5">
        <v>2.54</v>
      </c>
      <c r="Q1222" s="5">
        <v>0.82</v>
      </c>
      <c r="R1222" s="5">
        <v>13.14</v>
      </c>
      <c r="S1222" s="5">
        <v>2000</v>
      </c>
    </row>
    <row r="1223" spans="1:19">
      <c r="A1223" s="2" t="s">
        <v>4777</v>
      </c>
      <c r="B1223" s="2" t="s">
        <v>686</v>
      </c>
      <c r="C1223" s="2" t="s">
        <v>4778</v>
      </c>
      <c r="D1223" s="2" t="s">
        <v>4779</v>
      </c>
      <c r="E1223" s="2" t="s">
        <v>23</v>
      </c>
      <c r="F1223" s="2" t="s">
        <v>4780</v>
      </c>
      <c r="G1223" s="2" t="s">
        <v>50</v>
      </c>
      <c r="H1223" s="2" t="s">
        <v>26</v>
      </c>
      <c r="I1223" s="2" t="s">
        <v>120</v>
      </c>
      <c r="J1223" s="9">
        <v>400</v>
      </c>
      <c r="K1223" s="9">
        <v>839</v>
      </c>
      <c r="L1223" s="5">
        <v>31</v>
      </c>
      <c r="M1223" s="5">
        <v>3</v>
      </c>
      <c r="N1223" s="5">
        <v>14.97</v>
      </c>
      <c r="O1223" s="5">
        <v>120.25</v>
      </c>
      <c r="P1223" s="5">
        <v>3.69</v>
      </c>
      <c r="Q1223" s="5">
        <v>0.48</v>
      </c>
      <c r="R1223" s="5">
        <v>4.99</v>
      </c>
      <c r="S1223" s="5">
        <v>5000</v>
      </c>
    </row>
    <row r="1224" spans="1:19">
      <c r="A1224" s="2" t="s">
        <v>4781</v>
      </c>
      <c r="B1224" s="2" t="s">
        <v>686</v>
      </c>
      <c r="C1224" s="2" t="s">
        <v>2459</v>
      </c>
      <c r="D1224" s="2" t="s">
        <v>4782</v>
      </c>
      <c r="E1224" s="2" t="s">
        <v>188</v>
      </c>
      <c r="F1224" s="2" t="s">
        <v>4783</v>
      </c>
      <c r="G1224" s="2" t="s">
        <v>167</v>
      </c>
      <c r="H1224" s="2" t="s">
        <v>26</v>
      </c>
      <c r="I1224" s="2" t="s">
        <v>206</v>
      </c>
      <c r="J1224" s="9">
        <v>500</v>
      </c>
      <c r="K1224" s="9">
        <v>2245</v>
      </c>
      <c r="L1224" s="5">
        <v>95</v>
      </c>
      <c r="M1224" s="5">
        <v>4</v>
      </c>
      <c r="N1224" s="5">
        <v>55.95</v>
      </c>
      <c r="O1224" s="5">
        <v>249.03</v>
      </c>
      <c r="P1224" s="5">
        <v>4.2300000000000004</v>
      </c>
      <c r="Q1224" s="5">
        <v>0.59</v>
      </c>
      <c r="R1224" s="5">
        <v>13.99</v>
      </c>
      <c r="S1224" s="5">
        <v>3792</v>
      </c>
    </row>
    <row r="1225" spans="1:19">
      <c r="A1225" s="2" t="s">
        <v>4784</v>
      </c>
      <c r="B1225" s="2" t="s">
        <v>219</v>
      </c>
      <c r="C1225" s="2" t="s">
        <v>4785</v>
      </c>
      <c r="D1225" s="2" t="s">
        <v>2468</v>
      </c>
      <c r="E1225" s="2" t="s">
        <v>112</v>
      </c>
      <c r="F1225" s="2" t="s">
        <v>4786</v>
      </c>
      <c r="G1225" s="2" t="s">
        <v>34</v>
      </c>
      <c r="H1225" s="2" t="s">
        <v>26</v>
      </c>
      <c r="I1225" s="2" t="s">
        <v>80</v>
      </c>
      <c r="J1225" s="9">
        <v>800</v>
      </c>
      <c r="K1225" s="9">
        <v>2437</v>
      </c>
      <c r="L1225" s="5">
        <v>73</v>
      </c>
      <c r="M1225" s="5">
        <v>0</v>
      </c>
      <c r="N1225" s="5">
        <v>50.49</v>
      </c>
      <c r="O1225" s="5">
        <v>0</v>
      </c>
      <c r="P1225" s="5">
        <v>3</v>
      </c>
      <c r="Q1225" s="5">
        <v>0.69</v>
      </c>
      <c r="R1225" s="5">
        <v>0</v>
      </c>
      <c r="S1225" s="5">
        <v>4998</v>
      </c>
    </row>
    <row r="1226" spans="1:19">
      <c r="A1226" s="2" t="s">
        <v>4787</v>
      </c>
      <c r="B1226" s="2" t="s">
        <v>302</v>
      </c>
      <c r="C1226" s="2" t="s">
        <v>4788</v>
      </c>
      <c r="D1226" s="2" t="s">
        <v>2176</v>
      </c>
      <c r="E1226" s="2" t="s">
        <v>112</v>
      </c>
      <c r="F1226" s="2" t="s">
        <v>4789</v>
      </c>
      <c r="G1226" s="2" t="s">
        <v>253</v>
      </c>
      <c r="H1226" s="2" t="s">
        <v>26</v>
      </c>
      <c r="I1226" s="2" t="s">
        <v>319</v>
      </c>
      <c r="J1226" s="9">
        <v>700</v>
      </c>
      <c r="K1226" s="9">
        <v>2469</v>
      </c>
      <c r="L1226" s="5">
        <v>69</v>
      </c>
      <c r="M1226" s="5">
        <v>3</v>
      </c>
      <c r="N1226" s="5">
        <v>55.73</v>
      </c>
      <c r="O1226" s="5">
        <v>173.33</v>
      </c>
      <c r="P1226" s="5">
        <v>2.79</v>
      </c>
      <c r="Q1226" s="5">
        <v>0.81</v>
      </c>
      <c r="R1226" s="5">
        <v>18.579999999999998</v>
      </c>
      <c r="S1226" s="5">
        <v>1500</v>
      </c>
    </row>
    <row r="1227" spans="1:19">
      <c r="A1227" s="2" t="s">
        <v>4790</v>
      </c>
      <c r="B1227" s="2" t="s">
        <v>686</v>
      </c>
      <c r="C1227" s="2" t="s">
        <v>4791</v>
      </c>
      <c r="D1227" s="2" t="s">
        <v>257</v>
      </c>
      <c r="E1227" s="2" t="s">
        <v>258</v>
      </c>
      <c r="F1227" s="2" t="s">
        <v>1036</v>
      </c>
      <c r="G1227" s="2" t="s">
        <v>260</v>
      </c>
      <c r="H1227" s="2" t="s">
        <v>26</v>
      </c>
      <c r="I1227" s="2" t="s">
        <v>361</v>
      </c>
      <c r="J1227" s="9">
        <v>100</v>
      </c>
      <c r="K1227" s="9">
        <v>1078</v>
      </c>
      <c r="L1227" s="5">
        <v>23</v>
      </c>
      <c r="M1227" s="5">
        <v>0</v>
      </c>
      <c r="N1227" s="5">
        <v>9.51</v>
      </c>
      <c r="O1227" s="5">
        <v>0</v>
      </c>
      <c r="P1227" s="5">
        <v>2.13</v>
      </c>
      <c r="Q1227" s="5">
        <v>0.41</v>
      </c>
      <c r="R1227" s="5">
        <v>0</v>
      </c>
      <c r="S1227" s="5">
        <v>1900</v>
      </c>
    </row>
    <row r="1228" spans="1:19">
      <c r="A1228" s="2" t="s">
        <v>4792</v>
      </c>
      <c r="B1228" s="2" t="s">
        <v>4793</v>
      </c>
      <c r="C1228" s="2" t="s">
        <v>4794</v>
      </c>
      <c r="D1228" s="2" t="s">
        <v>4795</v>
      </c>
      <c r="E1228" s="2" t="s">
        <v>112</v>
      </c>
      <c r="F1228" s="2" t="s">
        <v>4796</v>
      </c>
      <c r="G1228" s="2" t="s">
        <v>344</v>
      </c>
      <c r="H1228" s="2" t="s">
        <v>26</v>
      </c>
      <c r="I1228" s="2" t="s">
        <v>35</v>
      </c>
      <c r="J1228" s="9">
        <v>100</v>
      </c>
      <c r="K1228" s="9">
        <v>1237</v>
      </c>
      <c r="L1228" s="5">
        <v>21</v>
      </c>
      <c r="M1228" s="5">
        <v>0</v>
      </c>
      <c r="N1228" s="5">
        <v>10.29</v>
      </c>
      <c r="O1228" s="5">
        <v>0</v>
      </c>
      <c r="P1228" s="5">
        <v>1.7</v>
      </c>
      <c r="Q1228" s="5">
        <v>0.49</v>
      </c>
      <c r="R1228" s="5">
        <v>0</v>
      </c>
      <c r="S1228" s="5">
        <v>1001</v>
      </c>
    </row>
    <row r="1229" spans="1:19">
      <c r="A1229" s="2" t="s">
        <v>4797</v>
      </c>
      <c r="B1229" s="2" t="s">
        <v>4798</v>
      </c>
      <c r="C1229" s="2" t="s">
        <v>4799</v>
      </c>
      <c r="D1229" s="2" t="s">
        <v>1336</v>
      </c>
      <c r="E1229" s="2" t="s">
        <v>56</v>
      </c>
      <c r="F1229" s="2" t="s">
        <v>4800</v>
      </c>
      <c r="G1229" s="2" t="s">
        <v>25</v>
      </c>
      <c r="H1229" s="2" t="s">
        <v>26</v>
      </c>
      <c r="I1229" s="2" t="s">
        <v>217</v>
      </c>
      <c r="J1229" s="9">
        <v>500</v>
      </c>
      <c r="K1229" s="9">
        <v>1426</v>
      </c>
      <c r="L1229" s="5">
        <v>30</v>
      </c>
      <c r="M1229" s="5">
        <v>3</v>
      </c>
      <c r="N1229" s="5">
        <v>23.71</v>
      </c>
      <c r="O1229" s="5">
        <v>221.89</v>
      </c>
      <c r="P1229" s="5">
        <v>2.1</v>
      </c>
      <c r="Q1229" s="5">
        <v>0.79</v>
      </c>
      <c r="R1229" s="5">
        <v>7.9</v>
      </c>
      <c r="S1229" s="5">
        <v>5000</v>
      </c>
    </row>
    <row r="1230" spans="1:19">
      <c r="A1230" s="2" t="s">
        <v>4801</v>
      </c>
      <c r="B1230" s="2" t="s">
        <v>4802</v>
      </c>
      <c r="C1230" s="2" t="s">
        <v>4803</v>
      </c>
      <c r="D1230" s="2" t="s">
        <v>166</v>
      </c>
      <c r="E1230" s="2" t="s">
        <v>56</v>
      </c>
      <c r="F1230" s="2" t="s">
        <v>4804</v>
      </c>
      <c r="G1230" s="2" t="s">
        <v>25</v>
      </c>
      <c r="H1230" s="2" t="s">
        <v>26</v>
      </c>
      <c r="I1230" s="2" t="s">
        <v>66</v>
      </c>
      <c r="J1230" s="9">
        <v>300</v>
      </c>
      <c r="K1230" s="9">
        <v>949</v>
      </c>
      <c r="L1230" s="5">
        <v>18</v>
      </c>
      <c r="M1230" s="5">
        <v>0</v>
      </c>
      <c r="N1230" s="5">
        <v>8.3800000000000008</v>
      </c>
      <c r="O1230" s="5">
        <v>0</v>
      </c>
      <c r="P1230" s="5">
        <v>1.9</v>
      </c>
      <c r="Q1230" s="5">
        <v>0.47</v>
      </c>
      <c r="R1230" s="5">
        <v>0</v>
      </c>
      <c r="S1230" s="5">
        <v>2440</v>
      </c>
    </row>
    <row r="1231" spans="1:19">
      <c r="A1231" s="2" t="s">
        <v>4805</v>
      </c>
      <c r="B1231" s="2" t="s">
        <v>475</v>
      </c>
      <c r="C1231" s="2" t="s">
        <v>2281</v>
      </c>
      <c r="D1231" s="2" t="s">
        <v>4589</v>
      </c>
      <c r="E1231" s="2" t="s">
        <v>112</v>
      </c>
      <c r="F1231" s="2" t="s">
        <v>4806</v>
      </c>
      <c r="G1231" s="2" t="s">
        <v>102</v>
      </c>
      <c r="H1231" s="2" t="s">
        <v>26</v>
      </c>
      <c r="I1231" s="2" t="s">
        <v>88</v>
      </c>
      <c r="J1231" s="9">
        <v>1000</v>
      </c>
      <c r="K1231" s="9">
        <v>1998</v>
      </c>
      <c r="L1231" s="5">
        <v>51</v>
      </c>
      <c r="M1231" s="5">
        <v>1</v>
      </c>
      <c r="N1231" s="5">
        <v>38.4</v>
      </c>
      <c r="O1231" s="5">
        <v>44.97</v>
      </c>
      <c r="P1231" s="5">
        <v>2.5499999999999998</v>
      </c>
      <c r="Q1231" s="5">
        <v>0.75</v>
      </c>
      <c r="R1231" s="5">
        <v>38.4</v>
      </c>
      <c r="S1231" s="5">
        <v>1250</v>
      </c>
    </row>
    <row r="1232" spans="1:19">
      <c r="A1232" s="2" t="s">
        <v>4807</v>
      </c>
      <c r="B1232" s="2" t="s">
        <v>799</v>
      </c>
      <c r="C1232" s="2" t="s">
        <v>4808</v>
      </c>
      <c r="D1232" s="2" t="s">
        <v>829</v>
      </c>
      <c r="E1232" s="2" t="s">
        <v>112</v>
      </c>
      <c r="F1232" s="2" t="s">
        <v>4809</v>
      </c>
      <c r="G1232" s="2" t="s">
        <v>190</v>
      </c>
      <c r="H1232" s="2" t="s">
        <v>26</v>
      </c>
      <c r="I1232" s="2" t="s">
        <v>293</v>
      </c>
      <c r="J1232" s="9">
        <v>700</v>
      </c>
      <c r="K1232" s="9">
        <v>1932</v>
      </c>
      <c r="L1232" s="5">
        <v>75</v>
      </c>
      <c r="M1232" s="5">
        <v>8</v>
      </c>
      <c r="N1232" s="5">
        <v>52.22</v>
      </c>
      <c r="O1232" s="5">
        <v>399.41</v>
      </c>
      <c r="P1232" s="5">
        <v>3.88</v>
      </c>
      <c r="Q1232" s="5">
        <v>0.7</v>
      </c>
      <c r="R1232" s="5">
        <v>6.53</v>
      </c>
      <c r="S1232" s="5">
        <v>1100</v>
      </c>
    </row>
    <row r="1233" spans="1:19">
      <c r="A1233" s="2" t="s">
        <v>4810</v>
      </c>
      <c r="B1233" s="2" t="s">
        <v>4811</v>
      </c>
      <c r="C1233" s="2" t="s">
        <v>4812</v>
      </c>
      <c r="D1233" s="2" t="s">
        <v>4813</v>
      </c>
      <c r="E1233" s="2" t="s">
        <v>125</v>
      </c>
      <c r="F1233" s="2" t="s">
        <v>1654</v>
      </c>
      <c r="G1233" s="2" t="s">
        <v>87</v>
      </c>
      <c r="H1233" s="2" t="s">
        <v>26</v>
      </c>
      <c r="I1233" s="2" t="s">
        <v>95</v>
      </c>
      <c r="J1233" s="9">
        <v>300</v>
      </c>
      <c r="K1233" s="9">
        <v>1779</v>
      </c>
      <c r="L1233" s="5">
        <v>53</v>
      </c>
      <c r="M1233" s="5">
        <v>2</v>
      </c>
      <c r="N1233" s="5">
        <v>40.97</v>
      </c>
      <c r="O1233" s="5">
        <v>77.8</v>
      </c>
      <c r="P1233" s="5">
        <v>2.98</v>
      </c>
      <c r="Q1233" s="5">
        <v>0.77</v>
      </c>
      <c r="R1233" s="5">
        <v>20.48</v>
      </c>
      <c r="S1233" s="5">
        <v>2900</v>
      </c>
    </row>
    <row r="1234" spans="1:19">
      <c r="A1234" s="2" t="s">
        <v>4814</v>
      </c>
      <c r="B1234" s="2" t="s">
        <v>4596</v>
      </c>
      <c r="C1234" s="2" t="s">
        <v>4766</v>
      </c>
      <c r="D1234" s="2" t="s">
        <v>4815</v>
      </c>
      <c r="E1234" s="2" t="s">
        <v>85</v>
      </c>
      <c r="F1234" s="2" t="s">
        <v>4816</v>
      </c>
      <c r="G1234" s="2" t="s">
        <v>312</v>
      </c>
      <c r="H1234" s="2" t="s">
        <v>26</v>
      </c>
      <c r="I1234" s="2" t="s">
        <v>206</v>
      </c>
      <c r="J1234" s="9">
        <v>600</v>
      </c>
      <c r="K1234" s="9">
        <v>1578</v>
      </c>
      <c r="L1234" s="5">
        <v>49</v>
      </c>
      <c r="M1234" s="5">
        <v>0</v>
      </c>
      <c r="N1234" s="5">
        <v>29.68</v>
      </c>
      <c r="O1234" s="5">
        <v>0</v>
      </c>
      <c r="P1234" s="5">
        <v>3.11</v>
      </c>
      <c r="Q1234" s="5">
        <v>0.61</v>
      </c>
      <c r="R1234" s="5">
        <v>0</v>
      </c>
      <c r="S1234" s="5">
        <v>3250</v>
      </c>
    </row>
    <row r="1235" spans="1:19">
      <c r="A1235" s="2" t="s">
        <v>4817</v>
      </c>
      <c r="B1235" s="2" t="s">
        <v>398</v>
      </c>
      <c r="C1235" s="2" t="s">
        <v>4818</v>
      </c>
      <c r="D1235" s="2" t="s">
        <v>516</v>
      </c>
      <c r="E1235" s="2" t="s">
        <v>40</v>
      </c>
      <c r="F1235" s="2" t="s">
        <v>4819</v>
      </c>
      <c r="G1235" s="2" t="s">
        <v>25</v>
      </c>
      <c r="H1235" s="2" t="s">
        <v>26</v>
      </c>
      <c r="I1235" s="2" t="s">
        <v>177</v>
      </c>
      <c r="J1235" s="9">
        <v>700</v>
      </c>
      <c r="K1235" s="9">
        <v>1773</v>
      </c>
      <c r="L1235" s="5">
        <v>32</v>
      </c>
      <c r="M1235" s="5">
        <v>0</v>
      </c>
      <c r="N1235" s="5">
        <v>19.45</v>
      </c>
      <c r="O1235" s="5">
        <v>0</v>
      </c>
      <c r="P1235" s="5">
        <v>1.8</v>
      </c>
      <c r="Q1235" s="5">
        <v>0.61</v>
      </c>
      <c r="R1235" s="5">
        <v>0</v>
      </c>
      <c r="S1235" s="5">
        <v>2250</v>
      </c>
    </row>
    <row r="1236" spans="1:19">
      <c r="A1236" s="2" t="s">
        <v>4820</v>
      </c>
      <c r="B1236" s="2" t="s">
        <v>4821</v>
      </c>
      <c r="C1236" s="2" t="s">
        <v>4822</v>
      </c>
      <c r="D1236" s="2" t="s">
        <v>1481</v>
      </c>
      <c r="E1236" s="2" t="s">
        <v>298</v>
      </c>
      <c r="F1236" s="2" t="s">
        <v>4823</v>
      </c>
      <c r="G1236" s="2" t="s">
        <v>260</v>
      </c>
      <c r="H1236" s="2" t="s">
        <v>26</v>
      </c>
      <c r="I1236" s="2" t="s">
        <v>51</v>
      </c>
      <c r="J1236" s="9">
        <v>400</v>
      </c>
      <c r="K1236" s="9">
        <v>722</v>
      </c>
      <c r="L1236" s="5">
        <v>29</v>
      </c>
      <c r="M1236" s="5">
        <v>3</v>
      </c>
      <c r="N1236" s="5">
        <v>18.84</v>
      </c>
      <c r="O1236" s="5">
        <v>178.66</v>
      </c>
      <c r="P1236" s="5">
        <v>4.0199999999999996</v>
      </c>
      <c r="Q1236" s="5">
        <v>0.65</v>
      </c>
      <c r="R1236" s="5">
        <v>6.28</v>
      </c>
      <c r="S1236" s="5">
        <v>3800</v>
      </c>
    </row>
    <row r="1237" spans="1:19">
      <c r="A1237" s="2" t="s">
        <v>4824</v>
      </c>
      <c r="B1237" s="2" t="s">
        <v>295</v>
      </c>
      <c r="C1237" s="2" t="s">
        <v>4825</v>
      </c>
      <c r="D1237" s="2" t="s">
        <v>3625</v>
      </c>
      <c r="E1237" s="2" t="s">
        <v>953</v>
      </c>
      <c r="F1237" s="2" t="s">
        <v>4826</v>
      </c>
      <c r="G1237" s="2" t="s">
        <v>102</v>
      </c>
      <c r="H1237" s="2" t="s">
        <v>26</v>
      </c>
      <c r="I1237" s="2" t="s">
        <v>35</v>
      </c>
      <c r="J1237" s="9">
        <v>700</v>
      </c>
      <c r="K1237" s="9">
        <v>2459</v>
      </c>
      <c r="L1237" s="5">
        <v>62</v>
      </c>
      <c r="M1237" s="5">
        <v>5</v>
      </c>
      <c r="N1237" s="5">
        <v>44.16</v>
      </c>
      <c r="O1237" s="5">
        <v>267.20999999999998</v>
      </c>
      <c r="P1237" s="5">
        <v>2.52</v>
      </c>
      <c r="Q1237" s="5">
        <v>0.71</v>
      </c>
      <c r="R1237" s="5">
        <v>8.83</v>
      </c>
      <c r="S1237" s="5">
        <v>1500</v>
      </c>
    </row>
    <row r="1238" spans="1:19">
      <c r="A1238" s="2" t="s">
        <v>4827</v>
      </c>
      <c r="B1238" s="2" t="s">
        <v>4141</v>
      </c>
      <c r="C1238" s="2" t="s">
        <v>4828</v>
      </c>
      <c r="D1238" s="2" t="s">
        <v>138</v>
      </c>
      <c r="E1238" s="2" t="s">
        <v>40</v>
      </c>
      <c r="F1238" s="2" t="s">
        <v>4829</v>
      </c>
      <c r="G1238" s="2" t="s">
        <v>42</v>
      </c>
      <c r="H1238" s="2" t="s">
        <v>26</v>
      </c>
      <c r="I1238" s="2" t="s">
        <v>43</v>
      </c>
      <c r="J1238" s="9">
        <v>200</v>
      </c>
      <c r="K1238" s="9">
        <v>1232</v>
      </c>
      <c r="L1238" s="5">
        <v>31</v>
      </c>
      <c r="M1238" s="5">
        <v>2</v>
      </c>
      <c r="N1238" s="5">
        <v>21.61</v>
      </c>
      <c r="O1238" s="5">
        <v>125.72</v>
      </c>
      <c r="P1238" s="5">
        <v>2.52</v>
      </c>
      <c r="Q1238" s="5">
        <v>0.7</v>
      </c>
      <c r="R1238" s="5">
        <v>10.8</v>
      </c>
      <c r="S1238" s="5">
        <v>1720</v>
      </c>
    </row>
    <row r="1239" spans="1:19">
      <c r="A1239" s="2" t="s">
        <v>4830</v>
      </c>
      <c r="B1239" s="2" t="s">
        <v>2970</v>
      </c>
      <c r="C1239" s="2" t="s">
        <v>3465</v>
      </c>
      <c r="D1239" s="2" t="s">
        <v>597</v>
      </c>
      <c r="E1239" s="2" t="s">
        <v>237</v>
      </c>
      <c r="F1239" s="2" t="s">
        <v>4831</v>
      </c>
      <c r="G1239" s="2" t="s">
        <v>58</v>
      </c>
      <c r="H1239" s="2" t="s">
        <v>26</v>
      </c>
      <c r="I1239" s="2" t="s">
        <v>183</v>
      </c>
      <c r="J1239" s="9">
        <v>200</v>
      </c>
      <c r="K1239" s="9">
        <v>2371</v>
      </c>
      <c r="L1239" s="5">
        <v>69</v>
      </c>
      <c r="M1239" s="5">
        <v>0</v>
      </c>
      <c r="N1239" s="5">
        <v>37.200000000000003</v>
      </c>
      <c r="O1239" s="5">
        <v>0</v>
      </c>
      <c r="P1239" s="5">
        <v>2.91</v>
      </c>
      <c r="Q1239" s="5">
        <v>0.54</v>
      </c>
      <c r="R1239" s="5">
        <v>0</v>
      </c>
      <c r="S1239" s="5">
        <v>1500</v>
      </c>
    </row>
    <row r="1240" spans="1:19">
      <c r="A1240" s="2" t="s">
        <v>4832</v>
      </c>
      <c r="B1240" s="2" t="s">
        <v>758</v>
      </c>
      <c r="C1240" s="2" t="s">
        <v>4833</v>
      </c>
      <c r="D1240" s="2" t="s">
        <v>2155</v>
      </c>
      <c r="E1240" s="2" t="s">
        <v>188</v>
      </c>
      <c r="F1240" s="2" t="s">
        <v>4834</v>
      </c>
      <c r="G1240" s="2" t="s">
        <v>25</v>
      </c>
      <c r="H1240" s="2" t="s">
        <v>26</v>
      </c>
      <c r="I1240" s="2" t="s">
        <v>35</v>
      </c>
      <c r="J1240" s="9">
        <v>100</v>
      </c>
      <c r="K1240" s="9">
        <v>1116</v>
      </c>
      <c r="L1240" s="5">
        <v>41</v>
      </c>
      <c r="M1240" s="5">
        <v>0</v>
      </c>
      <c r="N1240" s="5">
        <v>27.39</v>
      </c>
      <c r="O1240" s="5">
        <v>0</v>
      </c>
      <c r="P1240" s="5">
        <v>3.67</v>
      </c>
      <c r="Q1240" s="5">
        <v>0.67</v>
      </c>
      <c r="R1240" s="5">
        <v>0</v>
      </c>
      <c r="S1240" s="5">
        <v>1300</v>
      </c>
    </row>
    <row r="1241" spans="1:19">
      <c r="A1241" s="2" t="s">
        <v>4835</v>
      </c>
      <c r="B1241" s="2" t="s">
        <v>169</v>
      </c>
      <c r="C1241" s="2" t="s">
        <v>4836</v>
      </c>
      <c r="D1241" s="2" t="s">
        <v>2176</v>
      </c>
      <c r="E1241" s="2" t="s">
        <v>112</v>
      </c>
      <c r="F1241" s="2" t="s">
        <v>4837</v>
      </c>
      <c r="G1241" s="2" t="s">
        <v>50</v>
      </c>
      <c r="H1241" s="2" t="s">
        <v>26</v>
      </c>
      <c r="I1241" s="2" t="s">
        <v>88</v>
      </c>
      <c r="J1241" s="9">
        <v>100</v>
      </c>
      <c r="K1241" s="9">
        <v>1374</v>
      </c>
      <c r="L1241" s="5">
        <v>53</v>
      </c>
      <c r="M1241" s="5">
        <v>1</v>
      </c>
      <c r="N1241" s="5">
        <v>29.62</v>
      </c>
      <c r="O1241" s="5">
        <v>60.04</v>
      </c>
      <c r="P1241" s="5">
        <v>3.86</v>
      </c>
      <c r="Q1241" s="5">
        <v>0.56000000000000005</v>
      </c>
      <c r="R1241" s="5">
        <v>29.62</v>
      </c>
      <c r="S1241" s="5">
        <v>3250</v>
      </c>
    </row>
    <row r="1242" spans="1:19">
      <c r="A1242" s="2" t="s">
        <v>4838</v>
      </c>
      <c r="B1242" s="2" t="s">
        <v>104</v>
      </c>
      <c r="C1242" s="2" t="s">
        <v>1577</v>
      </c>
      <c r="D1242" s="2" t="s">
        <v>4839</v>
      </c>
      <c r="E1242" s="2" t="s">
        <v>85</v>
      </c>
      <c r="F1242" s="2" t="s">
        <v>4840</v>
      </c>
      <c r="G1242" s="2" t="s">
        <v>134</v>
      </c>
      <c r="H1242" s="2" t="s">
        <v>26</v>
      </c>
      <c r="I1242" s="2" t="s">
        <v>361</v>
      </c>
      <c r="J1242" s="9">
        <v>300</v>
      </c>
      <c r="K1242" s="9">
        <v>1600</v>
      </c>
      <c r="L1242" s="5">
        <v>49</v>
      </c>
      <c r="M1242" s="5">
        <v>4</v>
      </c>
      <c r="N1242" s="5">
        <v>28.86</v>
      </c>
      <c r="O1242" s="5">
        <v>289.39999999999998</v>
      </c>
      <c r="P1242" s="5">
        <v>3.06</v>
      </c>
      <c r="Q1242" s="5">
        <v>0.59</v>
      </c>
      <c r="R1242" s="5">
        <v>7.22</v>
      </c>
      <c r="S1242" s="5">
        <v>2438</v>
      </c>
    </row>
    <row r="1243" spans="1:19">
      <c r="A1243" s="2" t="s">
        <v>4841</v>
      </c>
      <c r="B1243" s="2" t="s">
        <v>1840</v>
      </c>
      <c r="C1243" s="2" t="s">
        <v>4842</v>
      </c>
      <c r="D1243" s="2" t="s">
        <v>1444</v>
      </c>
      <c r="E1243" s="2" t="s">
        <v>953</v>
      </c>
      <c r="F1243" s="2" t="s">
        <v>4843</v>
      </c>
      <c r="G1243" s="2" t="s">
        <v>150</v>
      </c>
      <c r="H1243" s="2" t="s">
        <v>26</v>
      </c>
      <c r="I1243" s="2" t="s">
        <v>300</v>
      </c>
      <c r="J1243" s="9">
        <v>200</v>
      </c>
      <c r="K1243" s="9">
        <v>536</v>
      </c>
      <c r="L1243" s="5">
        <v>16</v>
      </c>
      <c r="M1243" s="5">
        <v>0</v>
      </c>
      <c r="N1243" s="5">
        <v>8.52</v>
      </c>
      <c r="O1243" s="5">
        <v>0</v>
      </c>
      <c r="P1243" s="5">
        <v>2.99</v>
      </c>
      <c r="Q1243" s="5">
        <v>0.53</v>
      </c>
      <c r="R1243" s="5">
        <v>0</v>
      </c>
      <c r="S1243" s="5">
        <v>1500</v>
      </c>
    </row>
    <row r="1244" spans="1:19">
      <c r="A1244" s="2" t="s">
        <v>4844</v>
      </c>
      <c r="B1244" s="2" t="s">
        <v>340</v>
      </c>
      <c r="C1244" s="2" t="s">
        <v>4845</v>
      </c>
      <c r="D1244" s="2" t="s">
        <v>3382</v>
      </c>
      <c r="E1244" s="2" t="s">
        <v>56</v>
      </c>
      <c r="F1244" s="2" t="s">
        <v>4846</v>
      </c>
      <c r="G1244" s="2" t="s">
        <v>25</v>
      </c>
      <c r="H1244" s="2" t="s">
        <v>26</v>
      </c>
      <c r="I1244" s="2" t="s">
        <v>135</v>
      </c>
      <c r="J1244" s="9">
        <v>700</v>
      </c>
      <c r="K1244" s="9">
        <v>812</v>
      </c>
      <c r="L1244" s="5">
        <v>27</v>
      </c>
      <c r="M1244" s="5">
        <v>2</v>
      </c>
      <c r="N1244" s="5">
        <v>18.07</v>
      </c>
      <c r="O1244" s="5">
        <v>141.31</v>
      </c>
      <c r="P1244" s="5">
        <v>3.33</v>
      </c>
      <c r="Q1244" s="5">
        <v>0.67</v>
      </c>
      <c r="R1244" s="5">
        <v>9.0399999999999991</v>
      </c>
      <c r="S1244" s="5">
        <v>3792</v>
      </c>
    </row>
    <row r="1245" spans="1:19">
      <c r="A1245" s="2" t="s">
        <v>4847</v>
      </c>
      <c r="B1245" s="2" t="s">
        <v>758</v>
      </c>
      <c r="C1245" s="2" t="s">
        <v>4848</v>
      </c>
      <c r="D1245" s="2" t="s">
        <v>4849</v>
      </c>
      <c r="E1245" s="2" t="s">
        <v>56</v>
      </c>
      <c r="F1245" s="2" t="s">
        <v>4850</v>
      </c>
      <c r="G1245" s="2" t="s">
        <v>58</v>
      </c>
      <c r="H1245" s="2" t="s">
        <v>26</v>
      </c>
      <c r="I1245" s="2" t="s">
        <v>458</v>
      </c>
      <c r="J1245" s="9">
        <v>700</v>
      </c>
      <c r="K1245" s="9">
        <v>1304</v>
      </c>
      <c r="L1245" s="5">
        <v>40</v>
      </c>
      <c r="M1245" s="5">
        <v>3</v>
      </c>
      <c r="N1245" s="5">
        <v>23.46</v>
      </c>
      <c r="O1245" s="5">
        <v>116.7</v>
      </c>
      <c r="P1245" s="5">
        <v>3.07</v>
      </c>
      <c r="Q1245" s="5">
        <v>0.59</v>
      </c>
      <c r="R1245" s="5">
        <v>7.82</v>
      </c>
      <c r="S1245" s="5">
        <v>2708</v>
      </c>
    </row>
    <row r="1246" spans="1:19">
      <c r="A1246" s="2" t="s">
        <v>4851</v>
      </c>
      <c r="B1246" s="2" t="s">
        <v>4852</v>
      </c>
      <c r="C1246" s="2" t="s">
        <v>740</v>
      </c>
      <c r="D1246" s="2" t="s">
        <v>117</v>
      </c>
      <c r="E1246" s="2" t="s">
        <v>118</v>
      </c>
      <c r="F1246" s="2" t="s">
        <v>4853</v>
      </c>
      <c r="G1246" s="2" t="s">
        <v>253</v>
      </c>
      <c r="H1246" s="2" t="s">
        <v>26</v>
      </c>
      <c r="I1246" s="2" t="s">
        <v>217</v>
      </c>
      <c r="J1246" s="9">
        <v>800</v>
      </c>
      <c r="K1246" s="9">
        <v>2424</v>
      </c>
      <c r="L1246" s="5">
        <v>97</v>
      </c>
      <c r="M1246" s="5">
        <v>7</v>
      </c>
      <c r="N1246" s="5">
        <v>79.5</v>
      </c>
      <c r="O1246" s="5">
        <v>374.37</v>
      </c>
      <c r="P1246" s="5">
        <v>4</v>
      </c>
      <c r="Q1246" s="5">
        <v>0.82</v>
      </c>
      <c r="R1246" s="5">
        <v>11.36</v>
      </c>
      <c r="S1246" s="5">
        <v>3300</v>
      </c>
    </row>
    <row r="1247" spans="1:19">
      <c r="A1247" s="2" t="s">
        <v>4854</v>
      </c>
      <c r="B1247" s="2" t="s">
        <v>853</v>
      </c>
      <c r="C1247" s="2" t="s">
        <v>4855</v>
      </c>
      <c r="D1247" s="2" t="s">
        <v>2342</v>
      </c>
      <c r="E1247" s="2" t="s">
        <v>40</v>
      </c>
      <c r="F1247" s="2" t="s">
        <v>4856</v>
      </c>
      <c r="G1247" s="2" t="s">
        <v>42</v>
      </c>
      <c r="H1247" s="2" t="s">
        <v>26</v>
      </c>
      <c r="I1247" s="2" t="s">
        <v>155</v>
      </c>
      <c r="J1247" s="9">
        <v>300</v>
      </c>
      <c r="K1247" s="9">
        <v>1188</v>
      </c>
      <c r="L1247" s="5">
        <v>24</v>
      </c>
      <c r="M1247" s="5">
        <v>2</v>
      </c>
      <c r="N1247" s="5">
        <v>19.510000000000002</v>
      </c>
      <c r="O1247" s="5">
        <v>77.86</v>
      </c>
      <c r="P1247" s="5">
        <v>2.02</v>
      </c>
      <c r="Q1247" s="5">
        <v>0.81</v>
      </c>
      <c r="R1247" s="5">
        <v>9.76</v>
      </c>
      <c r="S1247" s="5">
        <v>3500</v>
      </c>
    </row>
    <row r="1248" spans="1:19">
      <c r="A1248" s="2" t="s">
        <v>4857</v>
      </c>
      <c r="B1248" s="2" t="s">
        <v>1966</v>
      </c>
      <c r="C1248" s="2" t="s">
        <v>4858</v>
      </c>
      <c r="D1248" s="2" t="s">
        <v>4859</v>
      </c>
      <c r="E1248" s="2" t="s">
        <v>1203</v>
      </c>
      <c r="F1248" s="2" t="s">
        <v>4860</v>
      </c>
      <c r="G1248" s="2" t="s">
        <v>72</v>
      </c>
      <c r="H1248" s="2" t="s">
        <v>26</v>
      </c>
      <c r="I1248" s="2" t="s">
        <v>35</v>
      </c>
      <c r="J1248" s="9">
        <v>200</v>
      </c>
      <c r="K1248" s="9">
        <v>1004</v>
      </c>
      <c r="L1248" s="5">
        <v>28</v>
      </c>
      <c r="M1248" s="5">
        <v>0</v>
      </c>
      <c r="N1248" s="5">
        <v>13.76</v>
      </c>
      <c r="O1248" s="5">
        <v>0</v>
      </c>
      <c r="P1248" s="5">
        <v>2.79</v>
      </c>
      <c r="Q1248" s="5">
        <v>0.49</v>
      </c>
      <c r="R1248" s="5">
        <v>0</v>
      </c>
      <c r="S1248" s="5">
        <v>4000</v>
      </c>
    </row>
    <row r="1249" spans="1:19">
      <c r="A1249" s="2" t="s">
        <v>4861</v>
      </c>
      <c r="B1249" s="2" t="s">
        <v>1150</v>
      </c>
      <c r="C1249" s="2" t="s">
        <v>2322</v>
      </c>
      <c r="D1249" s="2" t="s">
        <v>264</v>
      </c>
      <c r="E1249" s="2" t="s">
        <v>23</v>
      </c>
      <c r="F1249" s="2" t="s">
        <v>4862</v>
      </c>
      <c r="G1249" s="2" t="s">
        <v>94</v>
      </c>
      <c r="H1249" s="2" t="s">
        <v>26</v>
      </c>
      <c r="I1249" s="2" t="s">
        <v>319</v>
      </c>
      <c r="J1249" s="9">
        <v>600</v>
      </c>
      <c r="K1249" s="9">
        <v>2069</v>
      </c>
      <c r="L1249" s="5">
        <v>54</v>
      </c>
      <c r="M1249" s="5">
        <v>5</v>
      </c>
      <c r="N1249" s="5">
        <v>27.61</v>
      </c>
      <c r="O1249" s="5">
        <v>337.2</v>
      </c>
      <c r="P1249" s="5">
        <v>2.61</v>
      </c>
      <c r="Q1249" s="5">
        <v>0.51</v>
      </c>
      <c r="R1249" s="5">
        <v>5.52</v>
      </c>
      <c r="S1249" s="5">
        <v>2262</v>
      </c>
    </row>
    <row r="1250" spans="1:19">
      <c r="A1250" s="2" t="s">
        <v>4863</v>
      </c>
      <c r="B1250" s="2" t="s">
        <v>1966</v>
      </c>
      <c r="C1250" s="2" t="s">
        <v>925</v>
      </c>
      <c r="D1250" s="2" t="s">
        <v>1511</v>
      </c>
      <c r="E1250" s="2" t="s">
        <v>40</v>
      </c>
      <c r="F1250" s="2" t="s">
        <v>4864</v>
      </c>
      <c r="G1250" s="2" t="s">
        <v>266</v>
      </c>
      <c r="H1250" s="2" t="s">
        <v>26</v>
      </c>
      <c r="I1250" s="2" t="s">
        <v>217</v>
      </c>
      <c r="J1250" s="9">
        <v>200</v>
      </c>
      <c r="K1250" s="9">
        <v>2410</v>
      </c>
      <c r="L1250" s="5">
        <v>108</v>
      </c>
      <c r="M1250" s="5">
        <v>3</v>
      </c>
      <c r="N1250" s="5">
        <v>46</v>
      </c>
      <c r="O1250" s="5">
        <v>190.07</v>
      </c>
      <c r="P1250" s="5">
        <v>4.4800000000000004</v>
      </c>
      <c r="Q1250" s="5">
        <v>0.43</v>
      </c>
      <c r="R1250" s="5">
        <v>15.33</v>
      </c>
      <c r="S1250" s="5">
        <v>2500</v>
      </c>
    </row>
    <row r="1251" spans="1:19">
      <c r="A1251" s="2" t="s">
        <v>4865</v>
      </c>
      <c r="B1251" s="2" t="s">
        <v>2132</v>
      </c>
      <c r="C1251" s="2" t="s">
        <v>4866</v>
      </c>
      <c r="D1251" s="2" t="s">
        <v>175</v>
      </c>
      <c r="E1251" s="2" t="s">
        <v>23</v>
      </c>
      <c r="F1251" s="2" t="s">
        <v>4867</v>
      </c>
      <c r="G1251" s="2" t="s">
        <v>161</v>
      </c>
      <c r="H1251" s="2" t="s">
        <v>26</v>
      </c>
      <c r="I1251" s="2" t="s">
        <v>217</v>
      </c>
      <c r="J1251" s="9">
        <v>500</v>
      </c>
      <c r="K1251" s="9">
        <v>1344</v>
      </c>
      <c r="L1251" s="5">
        <v>56</v>
      </c>
      <c r="M1251" s="5">
        <v>1</v>
      </c>
      <c r="N1251" s="5">
        <v>42.96</v>
      </c>
      <c r="O1251" s="5">
        <v>55.3</v>
      </c>
      <c r="P1251" s="5">
        <v>4.17</v>
      </c>
      <c r="Q1251" s="5">
        <v>0.77</v>
      </c>
      <c r="R1251" s="5">
        <v>42.96</v>
      </c>
      <c r="S1251" s="5">
        <v>2250</v>
      </c>
    </row>
    <row r="1252" spans="1:19">
      <c r="A1252" s="2" t="s">
        <v>4868</v>
      </c>
      <c r="B1252" s="2" t="s">
        <v>4869</v>
      </c>
      <c r="C1252" s="2" t="s">
        <v>4870</v>
      </c>
      <c r="D1252" s="2" t="s">
        <v>204</v>
      </c>
      <c r="E1252" s="2" t="s">
        <v>56</v>
      </c>
      <c r="F1252" s="2" t="s">
        <v>4871</v>
      </c>
      <c r="G1252" s="2" t="s">
        <v>72</v>
      </c>
      <c r="H1252" s="2" t="s">
        <v>26</v>
      </c>
      <c r="I1252" s="2" t="s">
        <v>43</v>
      </c>
      <c r="J1252" s="9">
        <v>500</v>
      </c>
      <c r="K1252" s="9">
        <v>2486</v>
      </c>
      <c r="L1252" s="5">
        <v>72</v>
      </c>
      <c r="M1252" s="5">
        <v>2</v>
      </c>
      <c r="N1252" s="5">
        <v>57.52</v>
      </c>
      <c r="O1252" s="5">
        <v>149.44999999999999</v>
      </c>
      <c r="P1252" s="5">
        <v>2.9</v>
      </c>
      <c r="Q1252" s="5">
        <v>0.8</v>
      </c>
      <c r="R1252" s="5">
        <v>28.76</v>
      </c>
      <c r="S1252" s="5">
        <v>2600</v>
      </c>
    </row>
    <row r="1253" spans="1:19">
      <c r="A1253" s="2" t="s">
        <v>4872</v>
      </c>
      <c r="B1253" s="2" t="s">
        <v>799</v>
      </c>
      <c r="C1253" s="2" t="s">
        <v>740</v>
      </c>
      <c r="D1253" s="2" t="s">
        <v>4618</v>
      </c>
      <c r="E1253" s="2" t="s">
        <v>125</v>
      </c>
      <c r="F1253" s="2" t="s">
        <v>4837</v>
      </c>
      <c r="G1253" s="2" t="s">
        <v>94</v>
      </c>
      <c r="H1253" s="2" t="s">
        <v>26</v>
      </c>
      <c r="I1253" s="2" t="s">
        <v>382</v>
      </c>
      <c r="J1253" s="9">
        <v>100</v>
      </c>
      <c r="K1253" s="9">
        <v>2373</v>
      </c>
      <c r="L1253" s="5">
        <v>88</v>
      </c>
      <c r="M1253" s="5">
        <v>0</v>
      </c>
      <c r="N1253" s="5">
        <v>37.869999999999997</v>
      </c>
      <c r="O1253" s="5">
        <v>0</v>
      </c>
      <c r="P1253" s="5">
        <v>3.71</v>
      </c>
      <c r="Q1253" s="5">
        <v>0.43</v>
      </c>
      <c r="R1253" s="5">
        <v>0</v>
      </c>
      <c r="S1253" s="5">
        <v>1600</v>
      </c>
    </row>
    <row r="1254" spans="1:19">
      <c r="A1254" s="2" t="s">
        <v>4873</v>
      </c>
      <c r="B1254" s="2" t="s">
        <v>45</v>
      </c>
      <c r="C1254" s="2" t="s">
        <v>1231</v>
      </c>
      <c r="D1254" s="2" t="s">
        <v>4874</v>
      </c>
      <c r="E1254" s="2" t="s">
        <v>125</v>
      </c>
      <c r="F1254" s="2" t="s">
        <v>4875</v>
      </c>
      <c r="G1254" s="2" t="s">
        <v>266</v>
      </c>
      <c r="H1254" s="2" t="s">
        <v>26</v>
      </c>
      <c r="I1254" s="2" t="s">
        <v>73</v>
      </c>
      <c r="J1254" s="9">
        <v>300</v>
      </c>
      <c r="K1254" s="9">
        <v>2351</v>
      </c>
      <c r="L1254" s="5">
        <v>97</v>
      </c>
      <c r="M1254" s="5">
        <v>2</v>
      </c>
      <c r="N1254" s="5">
        <v>46.17</v>
      </c>
      <c r="O1254" s="5">
        <v>118.06</v>
      </c>
      <c r="P1254" s="5">
        <v>4.13</v>
      </c>
      <c r="Q1254" s="5">
        <v>0.48</v>
      </c>
      <c r="R1254" s="5">
        <v>23.08</v>
      </c>
      <c r="S1254" s="5">
        <v>4700</v>
      </c>
    </row>
    <row r="1255" spans="1:19">
      <c r="A1255" s="2" t="s">
        <v>4876</v>
      </c>
      <c r="B1255" s="2" t="s">
        <v>1702</v>
      </c>
      <c r="C1255" s="2" t="s">
        <v>4877</v>
      </c>
      <c r="D1255" s="2" t="s">
        <v>257</v>
      </c>
      <c r="E1255" s="2" t="s">
        <v>258</v>
      </c>
      <c r="F1255" s="2" t="s">
        <v>4878</v>
      </c>
      <c r="G1255" s="2" t="s">
        <v>94</v>
      </c>
      <c r="H1255" s="2" t="s">
        <v>26</v>
      </c>
      <c r="I1255" s="2" t="s">
        <v>232</v>
      </c>
      <c r="J1255" s="9">
        <v>100</v>
      </c>
      <c r="K1255" s="9">
        <v>980</v>
      </c>
      <c r="L1255" s="5">
        <v>37</v>
      </c>
      <c r="M1255" s="5">
        <v>3</v>
      </c>
      <c r="N1255" s="5">
        <v>23.89</v>
      </c>
      <c r="O1255" s="5">
        <v>197.29</v>
      </c>
      <c r="P1255" s="5">
        <v>3.78</v>
      </c>
      <c r="Q1255" s="5">
        <v>0.65</v>
      </c>
      <c r="R1255" s="5">
        <v>7.96</v>
      </c>
      <c r="S1255" s="5">
        <v>1250</v>
      </c>
    </row>
    <row r="1256" spans="1:19">
      <c r="A1256" s="2" t="s">
        <v>4879</v>
      </c>
      <c r="B1256" s="2" t="s">
        <v>4880</v>
      </c>
      <c r="C1256" s="2" t="s">
        <v>1034</v>
      </c>
      <c r="D1256" s="2" t="s">
        <v>166</v>
      </c>
      <c r="E1256" s="2" t="s">
        <v>953</v>
      </c>
      <c r="F1256" s="2" t="s">
        <v>4881</v>
      </c>
      <c r="G1256" s="2" t="s">
        <v>42</v>
      </c>
      <c r="H1256" s="2" t="s">
        <v>26</v>
      </c>
      <c r="I1256" s="2" t="s">
        <v>293</v>
      </c>
      <c r="J1256" s="9">
        <v>100</v>
      </c>
      <c r="K1256" s="9">
        <v>839</v>
      </c>
      <c r="L1256" s="5">
        <v>32</v>
      </c>
      <c r="M1256" s="5">
        <v>1</v>
      </c>
      <c r="N1256" s="5">
        <v>24.5</v>
      </c>
      <c r="O1256" s="5">
        <v>53.73</v>
      </c>
      <c r="P1256" s="5">
        <v>3.81</v>
      </c>
      <c r="Q1256" s="5">
        <v>0.77</v>
      </c>
      <c r="R1256" s="5">
        <v>24.5</v>
      </c>
      <c r="S1256" s="5">
        <v>4500</v>
      </c>
    </row>
    <row r="1257" spans="1:19">
      <c r="A1257" s="2" t="s">
        <v>4882</v>
      </c>
      <c r="B1257" s="2" t="s">
        <v>4417</v>
      </c>
      <c r="C1257" s="2" t="s">
        <v>4883</v>
      </c>
      <c r="D1257" s="2" t="s">
        <v>2578</v>
      </c>
      <c r="E1257" s="2" t="s">
        <v>258</v>
      </c>
      <c r="F1257" s="2" t="s">
        <v>2588</v>
      </c>
      <c r="G1257" s="2" t="s">
        <v>87</v>
      </c>
      <c r="H1257" s="2" t="s">
        <v>26</v>
      </c>
      <c r="I1257" s="2" t="s">
        <v>183</v>
      </c>
      <c r="J1257" s="9">
        <v>100</v>
      </c>
      <c r="K1257" s="9">
        <v>1796</v>
      </c>
      <c r="L1257" s="5">
        <v>31</v>
      </c>
      <c r="M1257" s="5">
        <v>1</v>
      </c>
      <c r="N1257" s="5">
        <v>24.17</v>
      </c>
      <c r="O1257" s="5">
        <v>43.84</v>
      </c>
      <c r="P1257" s="5">
        <v>1.73</v>
      </c>
      <c r="Q1257" s="5">
        <v>0.78</v>
      </c>
      <c r="R1257" s="5">
        <v>24.17</v>
      </c>
      <c r="S1257" s="5">
        <v>1517</v>
      </c>
    </row>
    <row r="1258" spans="1:19">
      <c r="A1258" s="2" t="s">
        <v>4884</v>
      </c>
      <c r="B1258" s="2" t="s">
        <v>1646</v>
      </c>
      <c r="C1258" s="2" t="s">
        <v>4885</v>
      </c>
      <c r="D1258" s="2" t="s">
        <v>3328</v>
      </c>
      <c r="E1258" s="2" t="s">
        <v>281</v>
      </c>
      <c r="F1258" s="2" t="s">
        <v>4886</v>
      </c>
      <c r="G1258" s="2" t="s">
        <v>72</v>
      </c>
      <c r="H1258" s="2" t="s">
        <v>26</v>
      </c>
      <c r="I1258" s="2" t="s">
        <v>140</v>
      </c>
      <c r="J1258" s="9">
        <v>1000</v>
      </c>
      <c r="K1258" s="9">
        <v>1125</v>
      </c>
      <c r="L1258" s="5">
        <v>18</v>
      </c>
      <c r="M1258" s="5">
        <v>0</v>
      </c>
      <c r="N1258" s="5">
        <v>9.0500000000000007</v>
      </c>
      <c r="O1258" s="5">
        <v>0</v>
      </c>
      <c r="P1258" s="5">
        <v>1.6</v>
      </c>
      <c r="Q1258" s="5">
        <v>0.5</v>
      </c>
      <c r="R1258" s="5">
        <v>0</v>
      </c>
      <c r="S1258" s="5">
        <v>2500</v>
      </c>
    </row>
    <row r="1259" spans="1:19">
      <c r="A1259" s="2" t="s">
        <v>4887</v>
      </c>
      <c r="B1259" s="2" t="s">
        <v>4888</v>
      </c>
      <c r="C1259" s="2" t="s">
        <v>4889</v>
      </c>
      <c r="D1259" s="2" t="s">
        <v>4890</v>
      </c>
      <c r="E1259" s="2" t="s">
        <v>112</v>
      </c>
      <c r="F1259" s="2" t="s">
        <v>4891</v>
      </c>
      <c r="G1259" s="2" t="s">
        <v>253</v>
      </c>
      <c r="H1259" s="2" t="s">
        <v>26</v>
      </c>
      <c r="I1259" s="2" t="s">
        <v>66</v>
      </c>
      <c r="J1259" s="9">
        <v>300</v>
      </c>
      <c r="K1259" s="9">
        <v>501</v>
      </c>
      <c r="L1259" s="5">
        <v>11</v>
      </c>
      <c r="M1259" s="5">
        <v>0</v>
      </c>
      <c r="N1259" s="5">
        <v>6.03</v>
      </c>
      <c r="O1259" s="5">
        <v>0</v>
      </c>
      <c r="P1259" s="5">
        <v>2.2000000000000002</v>
      </c>
      <c r="Q1259" s="5">
        <v>0.55000000000000004</v>
      </c>
      <c r="R1259" s="5">
        <v>0</v>
      </c>
      <c r="S1259" s="5">
        <v>1750</v>
      </c>
    </row>
    <row r="1260" spans="1:19">
      <c r="A1260" s="2" t="s">
        <v>4892</v>
      </c>
      <c r="B1260" s="2" t="s">
        <v>325</v>
      </c>
      <c r="C1260" s="2" t="s">
        <v>1647</v>
      </c>
      <c r="D1260" s="2" t="s">
        <v>117</v>
      </c>
      <c r="E1260" s="2" t="s">
        <v>118</v>
      </c>
      <c r="F1260" s="2" t="s">
        <v>4893</v>
      </c>
      <c r="G1260" s="2" t="s">
        <v>65</v>
      </c>
      <c r="H1260" s="2" t="s">
        <v>26</v>
      </c>
      <c r="I1260" s="2" t="s">
        <v>43</v>
      </c>
      <c r="J1260" s="9">
        <v>1000</v>
      </c>
      <c r="K1260" s="9">
        <v>2348</v>
      </c>
      <c r="L1260" s="5">
        <v>94</v>
      </c>
      <c r="M1260" s="5">
        <v>3</v>
      </c>
      <c r="N1260" s="5">
        <v>75.38</v>
      </c>
      <c r="O1260" s="5">
        <v>179.59</v>
      </c>
      <c r="P1260" s="5">
        <v>4</v>
      </c>
      <c r="Q1260" s="5">
        <v>0.8</v>
      </c>
      <c r="R1260" s="5">
        <v>25.13</v>
      </c>
      <c r="S1260" s="5">
        <v>1950</v>
      </c>
    </row>
    <row r="1261" spans="1:19">
      <c r="A1261" s="2" t="s">
        <v>4894</v>
      </c>
      <c r="B1261" s="2" t="s">
        <v>4895</v>
      </c>
      <c r="C1261" s="2" t="s">
        <v>4896</v>
      </c>
      <c r="D1261" s="2" t="s">
        <v>2553</v>
      </c>
      <c r="E1261" s="2" t="s">
        <v>23</v>
      </c>
      <c r="F1261" s="2" t="s">
        <v>4897</v>
      </c>
      <c r="G1261" s="2" t="s">
        <v>134</v>
      </c>
      <c r="H1261" s="2" t="s">
        <v>26</v>
      </c>
      <c r="I1261" s="2" t="s">
        <v>127</v>
      </c>
      <c r="J1261" s="9">
        <v>1000</v>
      </c>
      <c r="K1261" s="9">
        <v>1879</v>
      </c>
      <c r="L1261" s="5">
        <v>76</v>
      </c>
      <c r="M1261" s="5">
        <v>2</v>
      </c>
      <c r="N1261" s="5">
        <v>53.2</v>
      </c>
      <c r="O1261" s="5">
        <v>139.15</v>
      </c>
      <c r="P1261" s="5">
        <v>4.04</v>
      </c>
      <c r="Q1261" s="5">
        <v>0.7</v>
      </c>
      <c r="R1261" s="5">
        <v>26.6</v>
      </c>
      <c r="S1261" s="5">
        <v>4800</v>
      </c>
    </row>
    <row r="1262" spans="1:19">
      <c r="A1262" s="2" t="s">
        <v>4898</v>
      </c>
      <c r="B1262" s="2" t="s">
        <v>4899</v>
      </c>
      <c r="C1262" s="2" t="s">
        <v>4900</v>
      </c>
      <c r="D1262" s="2" t="s">
        <v>236</v>
      </c>
      <c r="E1262" s="2" t="s">
        <v>237</v>
      </c>
      <c r="F1262" s="2" t="s">
        <v>343</v>
      </c>
      <c r="G1262" s="2" t="s">
        <v>312</v>
      </c>
      <c r="H1262" s="2" t="s">
        <v>26</v>
      </c>
      <c r="I1262" s="2" t="s">
        <v>217</v>
      </c>
      <c r="J1262" s="9">
        <v>1000</v>
      </c>
      <c r="K1262" s="9">
        <v>1841</v>
      </c>
      <c r="L1262" s="5">
        <v>55</v>
      </c>
      <c r="M1262" s="5">
        <v>6</v>
      </c>
      <c r="N1262" s="5">
        <v>38.549999999999997</v>
      </c>
      <c r="O1262" s="5">
        <v>373.73</v>
      </c>
      <c r="P1262" s="5">
        <v>2.99</v>
      </c>
      <c r="Q1262" s="5">
        <v>0.7</v>
      </c>
      <c r="R1262" s="5">
        <v>6.42</v>
      </c>
      <c r="S1262" s="5">
        <v>1750</v>
      </c>
    </row>
    <row r="1263" spans="1:19">
      <c r="A1263" s="2" t="s">
        <v>4901</v>
      </c>
      <c r="B1263" s="2" t="s">
        <v>4902</v>
      </c>
      <c r="C1263" s="2" t="s">
        <v>4381</v>
      </c>
      <c r="D1263" s="2" t="s">
        <v>1976</v>
      </c>
      <c r="E1263" s="2" t="s">
        <v>850</v>
      </c>
      <c r="F1263" s="2" t="s">
        <v>4903</v>
      </c>
      <c r="G1263" s="2" t="s">
        <v>161</v>
      </c>
      <c r="H1263" s="2" t="s">
        <v>26</v>
      </c>
      <c r="I1263" s="2" t="s">
        <v>162</v>
      </c>
      <c r="J1263" s="9">
        <v>700</v>
      </c>
      <c r="K1263" s="9">
        <v>1275</v>
      </c>
      <c r="L1263" s="5">
        <v>52</v>
      </c>
      <c r="M1263" s="5">
        <v>4</v>
      </c>
      <c r="N1263" s="5">
        <v>27.34</v>
      </c>
      <c r="O1263" s="5">
        <v>238.33</v>
      </c>
      <c r="P1263" s="5">
        <v>4.08</v>
      </c>
      <c r="Q1263" s="5">
        <v>0.53</v>
      </c>
      <c r="R1263" s="5">
        <v>6.84</v>
      </c>
      <c r="S1263" s="5">
        <v>2500</v>
      </c>
    </row>
    <row r="1264" spans="1:19">
      <c r="A1264" s="2" t="s">
        <v>4904</v>
      </c>
      <c r="B1264" s="2" t="s">
        <v>1866</v>
      </c>
      <c r="C1264" s="2" t="s">
        <v>4905</v>
      </c>
      <c r="D1264" s="2" t="s">
        <v>2835</v>
      </c>
      <c r="E1264" s="2" t="s">
        <v>188</v>
      </c>
      <c r="F1264" s="2" t="s">
        <v>4906</v>
      </c>
      <c r="G1264" s="2" t="s">
        <v>167</v>
      </c>
      <c r="H1264" s="2" t="s">
        <v>26</v>
      </c>
      <c r="I1264" s="2" t="s">
        <v>361</v>
      </c>
      <c r="J1264" s="9">
        <v>200</v>
      </c>
      <c r="K1264" s="9">
        <v>805</v>
      </c>
      <c r="L1264" s="5">
        <v>20</v>
      </c>
      <c r="M1264" s="5">
        <v>0</v>
      </c>
      <c r="N1264" s="5">
        <v>14.55</v>
      </c>
      <c r="O1264" s="5">
        <v>0</v>
      </c>
      <c r="P1264" s="5">
        <v>2.48</v>
      </c>
      <c r="Q1264" s="5">
        <v>0.73</v>
      </c>
      <c r="R1264" s="5">
        <v>0</v>
      </c>
      <c r="S1264" s="5">
        <v>2440</v>
      </c>
    </row>
    <row r="1265" spans="1:19">
      <c r="A1265" s="2" t="s">
        <v>4907</v>
      </c>
      <c r="B1265" s="2" t="s">
        <v>4908</v>
      </c>
      <c r="C1265" s="2" t="s">
        <v>4909</v>
      </c>
      <c r="D1265" s="2" t="s">
        <v>4077</v>
      </c>
      <c r="E1265" s="2" t="s">
        <v>32</v>
      </c>
      <c r="F1265" s="2" t="s">
        <v>1621</v>
      </c>
      <c r="G1265" s="2" t="s">
        <v>312</v>
      </c>
      <c r="H1265" s="2" t="s">
        <v>26</v>
      </c>
      <c r="I1265" s="2" t="s">
        <v>313</v>
      </c>
      <c r="J1265" s="9">
        <v>1000</v>
      </c>
      <c r="K1265" s="9">
        <v>967</v>
      </c>
      <c r="L1265" s="5">
        <v>18</v>
      </c>
      <c r="M1265" s="5">
        <v>0</v>
      </c>
      <c r="N1265" s="5">
        <v>8.6</v>
      </c>
      <c r="O1265" s="5">
        <v>0</v>
      </c>
      <c r="P1265" s="5">
        <v>1.86</v>
      </c>
      <c r="Q1265" s="5">
        <v>0.48</v>
      </c>
      <c r="R1265" s="5">
        <v>0</v>
      </c>
      <c r="S1265" s="5">
        <v>4983</v>
      </c>
    </row>
    <row r="1266" spans="1:19">
      <c r="A1266" s="2" t="s">
        <v>4910</v>
      </c>
      <c r="B1266" s="2" t="s">
        <v>321</v>
      </c>
      <c r="C1266" s="2" t="s">
        <v>4911</v>
      </c>
      <c r="D1266" s="2" t="s">
        <v>4912</v>
      </c>
      <c r="E1266" s="2" t="s">
        <v>32</v>
      </c>
      <c r="F1266" s="2" t="s">
        <v>4913</v>
      </c>
      <c r="G1266" s="2" t="s">
        <v>150</v>
      </c>
      <c r="H1266" s="2" t="s">
        <v>26</v>
      </c>
      <c r="I1266" s="2" t="s">
        <v>43</v>
      </c>
      <c r="J1266" s="9">
        <v>300</v>
      </c>
      <c r="K1266" s="9">
        <v>816</v>
      </c>
      <c r="L1266" s="5">
        <v>22</v>
      </c>
      <c r="M1266" s="5">
        <v>0</v>
      </c>
      <c r="N1266" s="5">
        <v>11.39</v>
      </c>
      <c r="O1266" s="5">
        <v>0</v>
      </c>
      <c r="P1266" s="5">
        <v>2.7</v>
      </c>
      <c r="Q1266" s="5">
        <v>0.52</v>
      </c>
      <c r="R1266" s="5">
        <v>0</v>
      </c>
      <c r="S1266" s="5">
        <v>2250</v>
      </c>
    </row>
    <row r="1267" spans="1:19">
      <c r="A1267" s="2" t="s">
        <v>4914</v>
      </c>
      <c r="B1267" s="2" t="s">
        <v>2262</v>
      </c>
      <c r="C1267" s="2" t="s">
        <v>813</v>
      </c>
      <c r="D1267" s="2" t="s">
        <v>117</v>
      </c>
      <c r="E1267" s="2" t="s">
        <v>118</v>
      </c>
      <c r="F1267" s="2" t="s">
        <v>4915</v>
      </c>
      <c r="G1267" s="2" t="s">
        <v>25</v>
      </c>
      <c r="H1267" s="2" t="s">
        <v>26</v>
      </c>
      <c r="I1267" s="2" t="s">
        <v>59</v>
      </c>
      <c r="J1267" s="9">
        <v>800</v>
      </c>
      <c r="K1267" s="9">
        <v>1517</v>
      </c>
      <c r="L1267" s="5">
        <v>64</v>
      </c>
      <c r="M1267" s="5">
        <v>0</v>
      </c>
      <c r="N1267" s="5">
        <v>28.03</v>
      </c>
      <c r="O1267" s="5">
        <v>0</v>
      </c>
      <c r="P1267" s="5">
        <v>4.22</v>
      </c>
      <c r="Q1267" s="5">
        <v>0.44</v>
      </c>
      <c r="R1267" s="5">
        <v>0</v>
      </c>
      <c r="S1267" s="5">
        <v>1250</v>
      </c>
    </row>
    <row r="1268" spans="1:19">
      <c r="A1268" s="2" t="s">
        <v>4916</v>
      </c>
      <c r="B1268" s="2" t="s">
        <v>4917</v>
      </c>
      <c r="C1268" s="2" t="s">
        <v>4918</v>
      </c>
      <c r="D1268" s="2" t="s">
        <v>175</v>
      </c>
      <c r="E1268" s="2" t="s">
        <v>23</v>
      </c>
      <c r="F1268" s="2" t="s">
        <v>4919</v>
      </c>
      <c r="G1268" s="2" t="s">
        <v>190</v>
      </c>
      <c r="H1268" s="2" t="s">
        <v>26</v>
      </c>
      <c r="I1268" s="2" t="s">
        <v>43</v>
      </c>
      <c r="J1268" s="9">
        <v>1000</v>
      </c>
      <c r="K1268" s="9">
        <v>2446</v>
      </c>
      <c r="L1268" s="5">
        <v>95</v>
      </c>
      <c r="M1268" s="5">
        <v>2</v>
      </c>
      <c r="N1268" s="5">
        <v>49.69</v>
      </c>
      <c r="O1268" s="5">
        <v>103.17</v>
      </c>
      <c r="P1268" s="5">
        <v>3.88</v>
      </c>
      <c r="Q1268" s="5">
        <v>0.52</v>
      </c>
      <c r="R1268" s="5">
        <v>24.84</v>
      </c>
      <c r="S1268" s="5">
        <v>2200</v>
      </c>
    </row>
    <row r="1269" spans="1:19">
      <c r="A1269" s="2" t="s">
        <v>4920</v>
      </c>
      <c r="B1269" s="2" t="s">
        <v>1261</v>
      </c>
      <c r="C1269" s="2" t="s">
        <v>4921</v>
      </c>
      <c r="D1269" s="2" t="s">
        <v>1593</v>
      </c>
      <c r="E1269" s="2" t="s">
        <v>112</v>
      </c>
      <c r="F1269" s="2" t="s">
        <v>4922</v>
      </c>
      <c r="G1269" s="2" t="s">
        <v>42</v>
      </c>
      <c r="H1269" s="2" t="s">
        <v>26</v>
      </c>
      <c r="I1269" s="2" t="s">
        <v>206</v>
      </c>
      <c r="J1269" s="9">
        <v>300</v>
      </c>
      <c r="K1269" s="9">
        <v>1595</v>
      </c>
      <c r="L1269" s="5">
        <v>27</v>
      </c>
      <c r="M1269" s="5">
        <v>2</v>
      </c>
      <c r="N1269" s="5">
        <v>16.04</v>
      </c>
      <c r="O1269" s="5">
        <v>131.4</v>
      </c>
      <c r="P1269" s="5">
        <v>1.69</v>
      </c>
      <c r="Q1269" s="5">
        <v>0.59</v>
      </c>
      <c r="R1269" s="5">
        <v>8.02</v>
      </c>
      <c r="S1269" s="5">
        <v>3250</v>
      </c>
    </row>
    <row r="1270" spans="1:19">
      <c r="A1270" s="2" t="s">
        <v>4923</v>
      </c>
      <c r="B1270" s="2" t="s">
        <v>4924</v>
      </c>
      <c r="C1270" s="2" t="s">
        <v>524</v>
      </c>
      <c r="D1270" s="2" t="s">
        <v>4925</v>
      </c>
      <c r="E1270" s="2" t="s">
        <v>125</v>
      </c>
      <c r="F1270" s="2" t="s">
        <v>4926</v>
      </c>
      <c r="G1270" s="2" t="s">
        <v>25</v>
      </c>
      <c r="H1270" s="2" t="s">
        <v>26</v>
      </c>
      <c r="I1270" s="2" t="s">
        <v>155</v>
      </c>
      <c r="J1270" s="9">
        <v>600</v>
      </c>
      <c r="K1270" s="9">
        <v>1110</v>
      </c>
      <c r="L1270" s="5">
        <v>45</v>
      </c>
      <c r="M1270" s="5">
        <v>2</v>
      </c>
      <c r="N1270" s="5">
        <v>19.010000000000002</v>
      </c>
      <c r="O1270" s="5">
        <v>96.5</v>
      </c>
      <c r="P1270" s="5">
        <v>4.05</v>
      </c>
      <c r="Q1270" s="5">
        <v>0.42</v>
      </c>
      <c r="R1270" s="5">
        <v>9.51</v>
      </c>
      <c r="S1270" s="5">
        <v>4900</v>
      </c>
    </row>
    <row r="1271" spans="1:19">
      <c r="A1271" s="2" t="s">
        <v>4927</v>
      </c>
      <c r="B1271" s="2" t="s">
        <v>4928</v>
      </c>
      <c r="C1271" s="2" t="s">
        <v>269</v>
      </c>
      <c r="D1271" s="2" t="s">
        <v>4929</v>
      </c>
      <c r="E1271" s="2" t="s">
        <v>32</v>
      </c>
      <c r="F1271" s="2" t="s">
        <v>4930</v>
      </c>
      <c r="G1271" s="2" t="s">
        <v>312</v>
      </c>
      <c r="H1271" s="2" t="s">
        <v>26</v>
      </c>
      <c r="I1271" s="2" t="s">
        <v>458</v>
      </c>
      <c r="J1271" s="9">
        <v>700</v>
      </c>
      <c r="K1271" s="9">
        <v>525</v>
      </c>
      <c r="L1271" s="5">
        <v>12</v>
      </c>
      <c r="M1271" s="5">
        <v>1</v>
      </c>
      <c r="N1271" s="5">
        <v>8.34</v>
      </c>
      <c r="O1271" s="5">
        <v>50.23</v>
      </c>
      <c r="P1271" s="5">
        <v>2.29</v>
      </c>
      <c r="Q1271" s="5">
        <v>0.7</v>
      </c>
      <c r="R1271" s="5">
        <v>8.34</v>
      </c>
      <c r="S1271" s="5">
        <v>1500</v>
      </c>
    </row>
    <row r="1272" spans="1:19">
      <c r="A1272" s="2" t="s">
        <v>4931</v>
      </c>
      <c r="B1272" s="2" t="s">
        <v>4932</v>
      </c>
      <c r="C1272" s="2" t="s">
        <v>813</v>
      </c>
      <c r="D1272" s="2" t="s">
        <v>4933</v>
      </c>
      <c r="E1272" s="2" t="s">
        <v>188</v>
      </c>
      <c r="F1272" s="2" t="s">
        <v>4934</v>
      </c>
      <c r="G1272" s="2" t="s">
        <v>58</v>
      </c>
      <c r="H1272" s="2" t="s">
        <v>26</v>
      </c>
      <c r="I1272" s="2" t="s">
        <v>382</v>
      </c>
      <c r="J1272" s="9">
        <v>400</v>
      </c>
      <c r="K1272" s="9">
        <v>2443</v>
      </c>
      <c r="L1272" s="5">
        <v>99</v>
      </c>
      <c r="M1272" s="5">
        <v>9</v>
      </c>
      <c r="N1272" s="5">
        <v>73.27</v>
      </c>
      <c r="O1272" s="5">
        <v>385.28</v>
      </c>
      <c r="P1272" s="5">
        <v>4.05</v>
      </c>
      <c r="Q1272" s="5">
        <v>0.74</v>
      </c>
      <c r="R1272" s="5">
        <v>8.14</v>
      </c>
      <c r="S1272" s="5">
        <v>4600</v>
      </c>
    </row>
    <row r="1273" spans="1:19">
      <c r="A1273" s="2" t="s">
        <v>4935</v>
      </c>
      <c r="B1273" s="2" t="s">
        <v>4936</v>
      </c>
      <c r="C1273" s="2" t="s">
        <v>30</v>
      </c>
      <c r="D1273" s="2" t="s">
        <v>4937</v>
      </c>
      <c r="E1273" s="2" t="s">
        <v>32</v>
      </c>
      <c r="F1273" s="2" t="s">
        <v>4938</v>
      </c>
      <c r="G1273" s="2" t="s">
        <v>260</v>
      </c>
      <c r="H1273" s="2" t="s">
        <v>26</v>
      </c>
      <c r="I1273" s="2" t="s">
        <v>140</v>
      </c>
      <c r="J1273" s="9">
        <v>400</v>
      </c>
      <c r="K1273" s="9">
        <v>2374</v>
      </c>
      <c r="L1273" s="5">
        <v>76</v>
      </c>
      <c r="M1273" s="5">
        <v>0</v>
      </c>
      <c r="N1273" s="5">
        <v>41.55</v>
      </c>
      <c r="O1273" s="5">
        <v>0</v>
      </c>
      <c r="P1273" s="5">
        <v>3.2</v>
      </c>
      <c r="Q1273" s="5">
        <v>0.55000000000000004</v>
      </c>
      <c r="R1273" s="5">
        <v>0</v>
      </c>
      <c r="S1273" s="5">
        <v>3500</v>
      </c>
    </row>
    <row r="1274" spans="1:19">
      <c r="A1274" s="2" t="s">
        <v>4939</v>
      </c>
      <c r="B1274" s="2" t="s">
        <v>899</v>
      </c>
      <c r="C1274" s="2" t="s">
        <v>4940</v>
      </c>
      <c r="D1274" s="2" t="s">
        <v>4686</v>
      </c>
      <c r="E1274" s="2" t="s">
        <v>112</v>
      </c>
      <c r="F1274" s="2" t="s">
        <v>4941</v>
      </c>
      <c r="G1274" s="2" t="s">
        <v>253</v>
      </c>
      <c r="H1274" s="2" t="s">
        <v>26</v>
      </c>
      <c r="I1274" s="2" t="s">
        <v>313</v>
      </c>
      <c r="J1274" s="9">
        <v>1000</v>
      </c>
      <c r="K1274" s="9">
        <v>1244</v>
      </c>
      <c r="L1274" s="5">
        <v>32</v>
      </c>
      <c r="M1274" s="5">
        <v>0</v>
      </c>
      <c r="N1274" s="5">
        <v>17.52</v>
      </c>
      <c r="O1274" s="5">
        <v>0</v>
      </c>
      <c r="P1274" s="5">
        <v>2.57</v>
      </c>
      <c r="Q1274" s="5">
        <v>0.55000000000000004</v>
      </c>
      <c r="R1274" s="5">
        <v>0</v>
      </c>
      <c r="S1274" s="5">
        <v>2500</v>
      </c>
    </row>
    <row r="1275" spans="1:19">
      <c r="A1275" s="2" t="s">
        <v>4942</v>
      </c>
      <c r="B1275" s="2" t="s">
        <v>2967</v>
      </c>
      <c r="C1275" s="2" t="s">
        <v>4943</v>
      </c>
      <c r="D1275" s="2" t="s">
        <v>77</v>
      </c>
      <c r="E1275" s="2" t="s">
        <v>78</v>
      </c>
      <c r="F1275" s="2" t="s">
        <v>4944</v>
      </c>
      <c r="G1275" s="2" t="s">
        <v>190</v>
      </c>
      <c r="H1275" s="2" t="s">
        <v>26</v>
      </c>
      <c r="I1275" s="2" t="s">
        <v>59</v>
      </c>
      <c r="J1275" s="9">
        <v>800</v>
      </c>
      <c r="K1275" s="9">
        <v>500</v>
      </c>
      <c r="L1275" s="5">
        <v>12</v>
      </c>
      <c r="M1275" s="5">
        <v>0</v>
      </c>
      <c r="N1275" s="5">
        <v>8.9499999999999993</v>
      </c>
      <c r="O1275" s="5">
        <v>0</v>
      </c>
      <c r="P1275" s="5">
        <v>2.4</v>
      </c>
      <c r="Q1275" s="5">
        <v>0.75</v>
      </c>
      <c r="R1275" s="5">
        <v>0</v>
      </c>
      <c r="S1275" s="5">
        <v>2782</v>
      </c>
    </row>
    <row r="1276" spans="1:19">
      <c r="A1276" s="2" t="s">
        <v>4945</v>
      </c>
      <c r="B1276" s="2" t="s">
        <v>4946</v>
      </c>
      <c r="C1276" s="2" t="s">
        <v>4947</v>
      </c>
      <c r="D1276" s="2" t="s">
        <v>4948</v>
      </c>
      <c r="E1276" s="2" t="s">
        <v>112</v>
      </c>
      <c r="F1276" s="2" t="s">
        <v>4949</v>
      </c>
      <c r="G1276" s="2" t="s">
        <v>161</v>
      </c>
      <c r="H1276" s="2" t="s">
        <v>26</v>
      </c>
      <c r="I1276" s="2" t="s">
        <v>66</v>
      </c>
      <c r="J1276" s="9">
        <v>1000</v>
      </c>
      <c r="K1276" s="9">
        <v>807</v>
      </c>
      <c r="L1276" s="5">
        <v>20</v>
      </c>
      <c r="M1276" s="5">
        <v>2</v>
      </c>
      <c r="N1276" s="5">
        <v>9.2100000000000009</v>
      </c>
      <c r="O1276" s="5">
        <v>149.30000000000001</v>
      </c>
      <c r="P1276" s="5">
        <v>2.48</v>
      </c>
      <c r="Q1276" s="5">
        <v>0.46</v>
      </c>
      <c r="R1276" s="5">
        <v>4.6100000000000003</v>
      </c>
      <c r="S1276" s="5">
        <v>3800</v>
      </c>
    </row>
    <row r="1277" spans="1:19">
      <c r="A1277" s="2" t="s">
        <v>4950</v>
      </c>
      <c r="B1277" s="2" t="s">
        <v>4951</v>
      </c>
      <c r="C1277" s="2" t="s">
        <v>4952</v>
      </c>
      <c r="D1277" s="2" t="s">
        <v>1239</v>
      </c>
      <c r="E1277" s="2" t="s">
        <v>112</v>
      </c>
      <c r="F1277" s="2" t="s">
        <v>4953</v>
      </c>
      <c r="G1277" s="2" t="s">
        <v>42</v>
      </c>
      <c r="H1277" s="2" t="s">
        <v>26</v>
      </c>
      <c r="I1277" s="2" t="s">
        <v>51</v>
      </c>
      <c r="J1277" s="9">
        <v>400</v>
      </c>
      <c r="K1277" s="9">
        <v>805</v>
      </c>
      <c r="L1277" s="5">
        <v>28</v>
      </c>
      <c r="M1277" s="5">
        <v>2</v>
      </c>
      <c r="N1277" s="5">
        <v>12.93</v>
      </c>
      <c r="O1277" s="5">
        <v>80.010000000000005</v>
      </c>
      <c r="P1277" s="5">
        <v>3.48</v>
      </c>
      <c r="Q1277" s="5">
        <v>0.46</v>
      </c>
      <c r="R1277" s="5">
        <v>6.46</v>
      </c>
      <c r="S1277" s="5">
        <v>3250</v>
      </c>
    </row>
    <row r="1278" spans="1:19">
      <c r="A1278" s="2" t="s">
        <v>4954</v>
      </c>
      <c r="B1278" s="2" t="s">
        <v>2833</v>
      </c>
      <c r="C1278" s="2" t="s">
        <v>4955</v>
      </c>
      <c r="D1278" s="2" t="s">
        <v>39</v>
      </c>
      <c r="E1278" s="2" t="s">
        <v>40</v>
      </c>
      <c r="F1278" s="2" t="s">
        <v>4956</v>
      </c>
      <c r="G1278" s="2" t="s">
        <v>58</v>
      </c>
      <c r="H1278" s="2" t="s">
        <v>26</v>
      </c>
      <c r="I1278" s="2" t="s">
        <v>293</v>
      </c>
      <c r="J1278" s="9">
        <v>500</v>
      </c>
      <c r="K1278" s="9">
        <v>1182</v>
      </c>
      <c r="L1278" s="5">
        <v>18</v>
      </c>
      <c r="M1278" s="5">
        <v>0</v>
      </c>
      <c r="N1278" s="5">
        <v>10.99</v>
      </c>
      <c r="O1278" s="5">
        <v>0</v>
      </c>
      <c r="P1278" s="5">
        <v>1.52</v>
      </c>
      <c r="Q1278" s="5">
        <v>0.61</v>
      </c>
      <c r="R1278" s="5">
        <v>0</v>
      </c>
      <c r="S1278" s="5">
        <v>2000</v>
      </c>
    </row>
    <row r="1279" spans="1:19">
      <c r="A1279" s="2" t="s">
        <v>4957</v>
      </c>
      <c r="B1279" s="2" t="s">
        <v>847</v>
      </c>
      <c r="C1279" s="2" t="s">
        <v>4958</v>
      </c>
      <c r="D1279" s="2" t="s">
        <v>4959</v>
      </c>
      <c r="E1279" s="2" t="s">
        <v>40</v>
      </c>
      <c r="F1279" s="2" t="s">
        <v>4960</v>
      </c>
      <c r="G1279" s="2" t="s">
        <v>65</v>
      </c>
      <c r="H1279" s="2" t="s">
        <v>26</v>
      </c>
      <c r="I1279" s="2" t="s">
        <v>140</v>
      </c>
      <c r="J1279" s="9">
        <v>300</v>
      </c>
      <c r="K1279" s="9">
        <v>2307</v>
      </c>
      <c r="L1279" s="5">
        <v>102</v>
      </c>
      <c r="M1279" s="5">
        <v>4</v>
      </c>
      <c r="N1279" s="5">
        <v>42.96</v>
      </c>
      <c r="O1279" s="5">
        <v>236.96</v>
      </c>
      <c r="P1279" s="5">
        <v>4.42</v>
      </c>
      <c r="Q1279" s="5">
        <v>0.42</v>
      </c>
      <c r="R1279" s="5">
        <v>10.74</v>
      </c>
      <c r="S1279" s="5">
        <v>3467</v>
      </c>
    </row>
    <row r="1280" spans="1:19">
      <c r="A1280" s="2" t="s">
        <v>4961</v>
      </c>
      <c r="B1280" s="2" t="s">
        <v>475</v>
      </c>
      <c r="C1280" s="2" t="s">
        <v>4962</v>
      </c>
      <c r="D1280" s="2" t="s">
        <v>1511</v>
      </c>
      <c r="E1280" s="2" t="s">
        <v>40</v>
      </c>
      <c r="F1280" s="2" t="s">
        <v>4963</v>
      </c>
      <c r="G1280" s="2" t="s">
        <v>344</v>
      </c>
      <c r="H1280" s="2" t="s">
        <v>26</v>
      </c>
      <c r="I1280" s="2" t="s">
        <v>43</v>
      </c>
      <c r="J1280" s="9">
        <v>700</v>
      </c>
      <c r="K1280" s="9">
        <v>1177</v>
      </c>
      <c r="L1280" s="5">
        <v>34</v>
      </c>
      <c r="M1280" s="5">
        <v>1</v>
      </c>
      <c r="N1280" s="5">
        <v>15.39</v>
      </c>
      <c r="O1280" s="5">
        <v>54.92</v>
      </c>
      <c r="P1280" s="5">
        <v>2.89</v>
      </c>
      <c r="Q1280" s="5">
        <v>0.45</v>
      </c>
      <c r="R1280" s="5">
        <v>15.39</v>
      </c>
      <c r="S1280" s="5">
        <v>1500</v>
      </c>
    </row>
    <row r="1281" spans="1:19">
      <c r="A1281" s="2" t="s">
        <v>4964</v>
      </c>
      <c r="B1281" s="2" t="s">
        <v>4965</v>
      </c>
      <c r="C1281" s="2" t="s">
        <v>30</v>
      </c>
      <c r="D1281" s="2" t="s">
        <v>4966</v>
      </c>
      <c r="E1281" s="2" t="s">
        <v>40</v>
      </c>
      <c r="F1281" s="2" t="s">
        <v>4967</v>
      </c>
      <c r="G1281" s="2" t="s">
        <v>150</v>
      </c>
      <c r="H1281" s="2" t="s">
        <v>26</v>
      </c>
      <c r="I1281" s="2" t="s">
        <v>313</v>
      </c>
      <c r="J1281" s="9">
        <v>1000</v>
      </c>
      <c r="K1281" s="9">
        <v>585</v>
      </c>
      <c r="L1281" s="5">
        <v>25</v>
      </c>
      <c r="M1281" s="5">
        <v>0</v>
      </c>
      <c r="N1281" s="5">
        <v>18.940000000000001</v>
      </c>
      <c r="O1281" s="5">
        <v>0</v>
      </c>
      <c r="P1281" s="5">
        <v>4.2699999999999996</v>
      </c>
      <c r="Q1281" s="5">
        <v>0.76</v>
      </c>
      <c r="R1281" s="5">
        <v>0</v>
      </c>
      <c r="S1281" s="5">
        <v>3250</v>
      </c>
    </row>
    <row r="1282" spans="1:19">
      <c r="A1282" s="2" t="s">
        <v>4968</v>
      </c>
      <c r="B1282" s="2" t="s">
        <v>4969</v>
      </c>
      <c r="C1282" s="2" t="s">
        <v>4970</v>
      </c>
      <c r="D1282" s="2" t="s">
        <v>4971</v>
      </c>
      <c r="E1282" s="2" t="s">
        <v>112</v>
      </c>
      <c r="F1282" s="2" t="s">
        <v>4972</v>
      </c>
      <c r="G1282" s="2" t="s">
        <v>134</v>
      </c>
      <c r="H1282" s="2" t="s">
        <v>26</v>
      </c>
      <c r="I1282" s="2" t="s">
        <v>73</v>
      </c>
      <c r="J1282" s="9">
        <v>100</v>
      </c>
      <c r="K1282" s="9">
        <v>674</v>
      </c>
      <c r="L1282" s="5">
        <v>18</v>
      </c>
      <c r="M1282" s="5">
        <v>0</v>
      </c>
      <c r="N1282" s="5">
        <v>13.48</v>
      </c>
      <c r="O1282" s="5">
        <v>0</v>
      </c>
      <c r="P1282" s="5">
        <v>2.67</v>
      </c>
      <c r="Q1282" s="5">
        <v>0.75</v>
      </c>
      <c r="R1282" s="5">
        <v>0</v>
      </c>
      <c r="S1282" s="5">
        <v>2200</v>
      </c>
    </row>
    <row r="1283" spans="1:19">
      <c r="A1283" s="2" t="s">
        <v>4973</v>
      </c>
      <c r="B1283" s="2" t="s">
        <v>4974</v>
      </c>
      <c r="C1283" s="2" t="s">
        <v>4975</v>
      </c>
      <c r="D1283" s="2" t="s">
        <v>552</v>
      </c>
      <c r="E1283" s="2" t="s">
        <v>222</v>
      </c>
      <c r="F1283" s="2" t="s">
        <v>4976</v>
      </c>
      <c r="G1283" s="2" t="s">
        <v>312</v>
      </c>
      <c r="H1283" s="2" t="s">
        <v>26</v>
      </c>
      <c r="I1283" s="2" t="s">
        <v>120</v>
      </c>
      <c r="J1283" s="9">
        <v>500</v>
      </c>
      <c r="K1283" s="9">
        <v>772</v>
      </c>
      <c r="L1283" s="5">
        <v>32</v>
      </c>
      <c r="M1283" s="5">
        <v>1</v>
      </c>
      <c r="N1283" s="5">
        <v>19.73</v>
      </c>
      <c r="O1283" s="5">
        <v>43.49</v>
      </c>
      <c r="P1283" s="5">
        <v>4.1500000000000004</v>
      </c>
      <c r="Q1283" s="5">
        <v>0.62</v>
      </c>
      <c r="R1283" s="5">
        <v>19.73</v>
      </c>
      <c r="S1283" s="5">
        <v>3000</v>
      </c>
    </row>
    <row r="1284" spans="1:19">
      <c r="A1284" s="2" t="s">
        <v>4977</v>
      </c>
      <c r="B1284" s="2" t="s">
        <v>564</v>
      </c>
      <c r="C1284" s="2" t="s">
        <v>4009</v>
      </c>
      <c r="D1284" s="2" t="s">
        <v>531</v>
      </c>
      <c r="E1284" s="2" t="s">
        <v>85</v>
      </c>
      <c r="F1284" s="2" t="s">
        <v>4978</v>
      </c>
      <c r="G1284" s="2" t="s">
        <v>260</v>
      </c>
      <c r="H1284" s="2" t="s">
        <v>26</v>
      </c>
      <c r="I1284" s="2" t="s">
        <v>217</v>
      </c>
      <c r="J1284" s="9">
        <v>800</v>
      </c>
      <c r="K1284" s="9">
        <v>988</v>
      </c>
      <c r="L1284" s="5">
        <v>18</v>
      </c>
      <c r="M1284" s="5">
        <v>0</v>
      </c>
      <c r="N1284" s="5">
        <v>9.61</v>
      </c>
      <c r="O1284" s="5">
        <v>0</v>
      </c>
      <c r="P1284" s="5">
        <v>1.82</v>
      </c>
      <c r="Q1284" s="5">
        <v>0.53</v>
      </c>
      <c r="R1284" s="5">
        <v>0</v>
      </c>
      <c r="S1284" s="5">
        <v>2000</v>
      </c>
    </row>
    <row r="1285" spans="1:19">
      <c r="A1285" s="2" t="s">
        <v>4979</v>
      </c>
      <c r="B1285" s="2" t="s">
        <v>4080</v>
      </c>
      <c r="C1285" s="2" t="s">
        <v>4980</v>
      </c>
      <c r="D1285" s="2" t="s">
        <v>1481</v>
      </c>
      <c r="E1285" s="2" t="s">
        <v>298</v>
      </c>
      <c r="F1285" s="2" t="s">
        <v>4981</v>
      </c>
      <c r="G1285" s="2" t="s">
        <v>344</v>
      </c>
      <c r="H1285" s="2" t="s">
        <v>26</v>
      </c>
      <c r="I1285" s="2" t="s">
        <v>73</v>
      </c>
      <c r="J1285" s="9">
        <v>200</v>
      </c>
      <c r="K1285" s="9">
        <v>688</v>
      </c>
      <c r="L1285" s="5">
        <v>13</v>
      </c>
      <c r="M1285" s="5">
        <v>0</v>
      </c>
      <c r="N1285" s="5">
        <v>5.81</v>
      </c>
      <c r="O1285" s="5">
        <v>0</v>
      </c>
      <c r="P1285" s="5">
        <v>1.89</v>
      </c>
      <c r="Q1285" s="5">
        <v>0.45</v>
      </c>
      <c r="R1285" s="5">
        <v>0</v>
      </c>
      <c r="S1285" s="5">
        <v>3600</v>
      </c>
    </row>
    <row r="1286" spans="1:19">
      <c r="A1286" s="2" t="s">
        <v>4982</v>
      </c>
      <c r="B1286" s="2" t="s">
        <v>419</v>
      </c>
      <c r="C1286" s="2" t="s">
        <v>4983</v>
      </c>
      <c r="D1286" s="2" t="s">
        <v>251</v>
      </c>
      <c r="E1286" s="2" t="s">
        <v>23</v>
      </c>
      <c r="F1286" s="2" t="s">
        <v>4984</v>
      </c>
      <c r="G1286" s="2" t="s">
        <v>72</v>
      </c>
      <c r="H1286" s="2" t="s">
        <v>26</v>
      </c>
      <c r="I1286" s="2" t="s">
        <v>361</v>
      </c>
      <c r="J1286" s="9">
        <v>100</v>
      </c>
      <c r="K1286" s="9">
        <v>1603</v>
      </c>
      <c r="L1286" s="5">
        <v>71</v>
      </c>
      <c r="M1286" s="5">
        <v>7</v>
      </c>
      <c r="N1286" s="5">
        <v>59.9</v>
      </c>
      <c r="O1286" s="5">
        <v>484.75</v>
      </c>
      <c r="P1286" s="5">
        <v>4.43</v>
      </c>
      <c r="Q1286" s="5">
        <v>0.84</v>
      </c>
      <c r="R1286" s="5">
        <v>8.56</v>
      </c>
      <c r="S1286" s="5">
        <v>2167</v>
      </c>
    </row>
    <row r="1287" spans="1:19">
      <c r="A1287" s="2" t="s">
        <v>4985</v>
      </c>
      <c r="B1287" s="2" t="s">
        <v>950</v>
      </c>
      <c r="C1287" s="2" t="s">
        <v>30</v>
      </c>
      <c r="D1287" s="2" t="s">
        <v>552</v>
      </c>
      <c r="E1287" s="2" t="s">
        <v>222</v>
      </c>
      <c r="F1287" s="2" t="s">
        <v>4986</v>
      </c>
      <c r="G1287" s="2" t="s">
        <v>150</v>
      </c>
      <c r="H1287" s="2" t="s">
        <v>26</v>
      </c>
      <c r="I1287" s="2" t="s">
        <v>120</v>
      </c>
      <c r="J1287" s="9">
        <v>600</v>
      </c>
      <c r="K1287" s="9">
        <v>2254</v>
      </c>
      <c r="L1287" s="5">
        <v>42</v>
      </c>
      <c r="M1287" s="5">
        <v>0</v>
      </c>
      <c r="N1287" s="5">
        <v>22.49</v>
      </c>
      <c r="O1287" s="5">
        <v>0</v>
      </c>
      <c r="P1287" s="5">
        <v>1.86</v>
      </c>
      <c r="Q1287" s="5">
        <v>0.54</v>
      </c>
      <c r="R1287" s="5">
        <v>0</v>
      </c>
      <c r="S1287" s="5">
        <v>2800</v>
      </c>
    </row>
    <row r="1288" spans="1:19">
      <c r="A1288" s="2" t="s">
        <v>4987</v>
      </c>
      <c r="B1288" s="2" t="s">
        <v>4988</v>
      </c>
      <c r="C1288" s="2" t="s">
        <v>4989</v>
      </c>
      <c r="D1288" s="2" t="s">
        <v>251</v>
      </c>
      <c r="E1288" s="2" t="s">
        <v>23</v>
      </c>
      <c r="F1288" s="2" t="s">
        <v>4990</v>
      </c>
      <c r="G1288" s="2" t="s">
        <v>34</v>
      </c>
      <c r="H1288" s="2" t="s">
        <v>26</v>
      </c>
      <c r="I1288" s="2" t="s">
        <v>300</v>
      </c>
      <c r="J1288" s="9">
        <v>1000</v>
      </c>
      <c r="K1288" s="9">
        <v>2235</v>
      </c>
      <c r="L1288" s="5">
        <v>42</v>
      </c>
      <c r="M1288" s="5">
        <v>0</v>
      </c>
      <c r="N1288" s="5">
        <v>17.86</v>
      </c>
      <c r="O1288" s="5">
        <v>0</v>
      </c>
      <c r="P1288" s="5">
        <v>1.88</v>
      </c>
      <c r="Q1288" s="5">
        <v>0.43</v>
      </c>
      <c r="R1288" s="5">
        <v>0</v>
      </c>
      <c r="S1288" s="5">
        <v>2300</v>
      </c>
    </row>
    <row r="1289" spans="1:19">
      <c r="A1289" s="2" t="s">
        <v>4991</v>
      </c>
      <c r="B1289" s="2" t="s">
        <v>2099</v>
      </c>
      <c r="C1289" s="2" t="s">
        <v>4992</v>
      </c>
      <c r="D1289" s="2" t="s">
        <v>4993</v>
      </c>
      <c r="E1289" s="2" t="s">
        <v>23</v>
      </c>
      <c r="F1289" s="2" t="s">
        <v>4994</v>
      </c>
      <c r="G1289" s="2" t="s">
        <v>58</v>
      </c>
      <c r="H1289" s="2" t="s">
        <v>26</v>
      </c>
      <c r="I1289" s="2" t="s">
        <v>356</v>
      </c>
      <c r="J1289" s="9">
        <v>300</v>
      </c>
      <c r="K1289" s="9">
        <v>871</v>
      </c>
      <c r="L1289" s="5">
        <v>17</v>
      </c>
      <c r="M1289" s="5">
        <v>0</v>
      </c>
      <c r="N1289" s="5">
        <v>11.96</v>
      </c>
      <c r="O1289" s="5">
        <v>0</v>
      </c>
      <c r="P1289" s="5">
        <v>1.95</v>
      </c>
      <c r="Q1289" s="5">
        <v>0.7</v>
      </c>
      <c r="R1289" s="5">
        <v>0</v>
      </c>
      <c r="S1289" s="5">
        <v>3792</v>
      </c>
    </row>
    <row r="1290" spans="1:19">
      <c r="A1290" s="2" t="s">
        <v>4995</v>
      </c>
      <c r="B1290" s="2" t="s">
        <v>4996</v>
      </c>
      <c r="C1290" s="2" t="s">
        <v>4997</v>
      </c>
      <c r="D1290" s="2" t="s">
        <v>4998</v>
      </c>
      <c r="E1290" s="2" t="s">
        <v>48</v>
      </c>
      <c r="F1290" s="2" t="s">
        <v>4999</v>
      </c>
      <c r="G1290" s="2" t="s">
        <v>87</v>
      </c>
      <c r="H1290" s="2" t="s">
        <v>26</v>
      </c>
      <c r="I1290" s="2" t="s">
        <v>120</v>
      </c>
      <c r="J1290" s="9">
        <v>500</v>
      </c>
      <c r="K1290" s="9">
        <v>1575</v>
      </c>
      <c r="L1290" s="5">
        <v>44</v>
      </c>
      <c r="M1290" s="5">
        <v>4</v>
      </c>
      <c r="N1290" s="5">
        <v>23.28</v>
      </c>
      <c r="O1290" s="5">
        <v>161.51</v>
      </c>
      <c r="P1290" s="5">
        <v>2.79</v>
      </c>
      <c r="Q1290" s="5">
        <v>0.53</v>
      </c>
      <c r="R1290" s="5">
        <v>5.82</v>
      </c>
      <c r="S1290" s="5">
        <v>3800</v>
      </c>
    </row>
    <row r="1291" spans="1:19">
      <c r="A1291" s="2" t="s">
        <v>5000</v>
      </c>
      <c r="B1291" s="2" t="s">
        <v>3895</v>
      </c>
      <c r="C1291" s="2" t="s">
        <v>5001</v>
      </c>
      <c r="D1291" s="2" t="s">
        <v>3166</v>
      </c>
      <c r="E1291" s="2" t="s">
        <v>132</v>
      </c>
      <c r="F1291" s="2" t="s">
        <v>5002</v>
      </c>
      <c r="G1291" s="2" t="s">
        <v>102</v>
      </c>
      <c r="H1291" s="2" t="s">
        <v>26</v>
      </c>
      <c r="I1291" s="2" t="s">
        <v>135</v>
      </c>
      <c r="J1291" s="9">
        <v>700</v>
      </c>
      <c r="K1291" s="9">
        <v>782</v>
      </c>
      <c r="L1291" s="5">
        <v>16</v>
      </c>
      <c r="M1291" s="5">
        <v>0</v>
      </c>
      <c r="N1291" s="5">
        <v>13.53</v>
      </c>
      <c r="O1291" s="5">
        <v>0</v>
      </c>
      <c r="P1291" s="5">
        <v>2.0499999999999998</v>
      </c>
      <c r="Q1291" s="5">
        <v>0.85</v>
      </c>
      <c r="R1291" s="5">
        <v>0</v>
      </c>
      <c r="S1291" s="5">
        <v>2167</v>
      </c>
    </row>
    <row r="1292" spans="1:19">
      <c r="A1292" s="2" t="s">
        <v>5003</v>
      </c>
      <c r="B1292" s="2" t="s">
        <v>5004</v>
      </c>
      <c r="C1292" s="2" t="s">
        <v>331</v>
      </c>
      <c r="D1292" s="2" t="s">
        <v>1603</v>
      </c>
      <c r="E1292" s="2" t="s">
        <v>32</v>
      </c>
      <c r="F1292" s="2" t="s">
        <v>5005</v>
      </c>
      <c r="G1292" s="2" t="s">
        <v>150</v>
      </c>
      <c r="H1292" s="2" t="s">
        <v>26</v>
      </c>
      <c r="I1292" s="2" t="s">
        <v>300</v>
      </c>
      <c r="J1292" s="9">
        <v>700</v>
      </c>
      <c r="K1292" s="9">
        <v>1924</v>
      </c>
      <c r="L1292" s="5">
        <v>77</v>
      </c>
      <c r="M1292" s="5">
        <v>3</v>
      </c>
      <c r="N1292" s="5">
        <v>42.52</v>
      </c>
      <c r="O1292" s="5">
        <v>181.94</v>
      </c>
      <c r="P1292" s="5">
        <v>4</v>
      </c>
      <c r="Q1292" s="5">
        <v>0.55000000000000004</v>
      </c>
      <c r="R1292" s="5">
        <v>14.17</v>
      </c>
      <c r="S1292" s="5">
        <v>4800</v>
      </c>
    </row>
    <row r="1293" spans="1:19">
      <c r="A1293" s="2" t="s">
        <v>5006</v>
      </c>
      <c r="B1293" s="2" t="s">
        <v>5007</v>
      </c>
      <c r="C1293" s="2" t="s">
        <v>555</v>
      </c>
      <c r="D1293" s="2" t="s">
        <v>5008</v>
      </c>
      <c r="E1293" s="2" t="s">
        <v>118</v>
      </c>
      <c r="F1293" s="2" t="s">
        <v>5009</v>
      </c>
      <c r="G1293" s="2" t="s">
        <v>312</v>
      </c>
      <c r="H1293" s="2" t="s">
        <v>26</v>
      </c>
      <c r="I1293" s="2" t="s">
        <v>248</v>
      </c>
      <c r="J1293" s="9">
        <v>600</v>
      </c>
      <c r="K1293" s="9">
        <v>2424</v>
      </c>
      <c r="L1293" s="5">
        <v>108</v>
      </c>
      <c r="M1293" s="5">
        <v>10</v>
      </c>
      <c r="N1293" s="5">
        <v>58.26</v>
      </c>
      <c r="O1293" s="5">
        <v>484.44</v>
      </c>
      <c r="P1293" s="5">
        <v>4.46</v>
      </c>
      <c r="Q1293" s="5">
        <v>0.54</v>
      </c>
      <c r="R1293" s="5">
        <v>5.83</v>
      </c>
      <c r="S1293" s="5">
        <v>3100</v>
      </c>
    </row>
    <row r="1294" spans="1:19">
      <c r="A1294" s="2" t="s">
        <v>5010</v>
      </c>
      <c r="B1294" s="2" t="s">
        <v>2784</v>
      </c>
      <c r="C1294" s="2" t="s">
        <v>5011</v>
      </c>
      <c r="D1294" s="2" t="s">
        <v>1131</v>
      </c>
      <c r="E1294" s="2" t="s">
        <v>625</v>
      </c>
      <c r="F1294" s="2" t="s">
        <v>5012</v>
      </c>
      <c r="G1294" s="2" t="s">
        <v>102</v>
      </c>
      <c r="H1294" s="2" t="s">
        <v>26</v>
      </c>
      <c r="I1294" s="2" t="s">
        <v>183</v>
      </c>
      <c r="J1294" s="9">
        <v>400</v>
      </c>
      <c r="K1294" s="9">
        <v>1323</v>
      </c>
      <c r="L1294" s="5">
        <v>27</v>
      </c>
      <c r="M1294" s="5">
        <v>1</v>
      </c>
      <c r="N1294" s="5">
        <v>12.93</v>
      </c>
      <c r="O1294" s="5">
        <v>73.760000000000005</v>
      </c>
      <c r="P1294" s="5">
        <v>2.04</v>
      </c>
      <c r="Q1294" s="5">
        <v>0.48</v>
      </c>
      <c r="R1294" s="5">
        <v>12.93</v>
      </c>
      <c r="S1294" s="5">
        <v>1600</v>
      </c>
    </row>
    <row r="1295" spans="1:19">
      <c r="A1295" s="2" t="s">
        <v>5013</v>
      </c>
      <c r="B1295" s="2" t="s">
        <v>505</v>
      </c>
      <c r="C1295" s="2" t="s">
        <v>5014</v>
      </c>
      <c r="D1295" s="2" t="s">
        <v>5015</v>
      </c>
      <c r="E1295" s="2" t="s">
        <v>112</v>
      </c>
      <c r="F1295" s="2" t="s">
        <v>5016</v>
      </c>
      <c r="G1295" s="2" t="s">
        <v>190</v>
      </c>
      <c r="H1295" s="2" t="s">
        <v>26</v>
      </c>
      <c r="I1295" s="2" t="s">
        <v>293</v>
      </c>
      <c r="J1295" s="9">
        <v>100</v>
      </c>
      <c r="K1295" s="9">
        <v>962</v>
      </c>
      <c r="L1295" s="5">
        <v>23</v>
      </c>
      <c r="M1295" s="5">
        <v>0</v>
      </c>
      <c r="N1295" s="5">
        <v>14.83</v>
      </c>
      <c r="O1295" s="5">
        <v>0</v>
      </c>
      <c r="P1295" s="5">
        <v>2.39</v>
      </c>
      <c r="Q1295" s="5">
        <v>0.64</v>
      </c>
      <c r="R1295" s="5">
        <v>0</v>
      </c>
      <c r="S1295" s="5">
        <v>1900</v>
      </c>
    </row>
    <row r="1296" spans="1:19">
      <c r="A1296" s="2" t="s">
        <v>5017</v>
      </c>
      <c r="B1296" s="2" t="s">
        <v>5018</v>
      </c>
      <c r="C1296" s="2" t="s">
        <v>4409</v>
      </c>
      <c r="D1296" s="2" t="s">
        <v>5019</v>
      </c>
      <c r="E1296" s="2" t="s">
        <v>337</v>
      </c>
      <c r="F1296" s="2" t="s">
        <v>5020</v>
      </c>
      <c r="G1296" s="2" t="s">
        <v>87</v>
      </c>
      <c r="H1296" s="2" t="s">
        <v>26</v>
      </c>
      <c r="I1296" s="2" t="s">
        <v>73</v>
      </c>
      <c r="J1296" s="9">
        <v>800</v>
      </c>
      <c r="K1296" s="9">
        <v>846</v>
      </c>
      <c r="L1296" s="5">
        <v>32</v>
      </c>
      <c r="M1296" s="5">
        <v>3</v>
      </c>
      <c r="N1296" s="5">
        <v>21.02</v>
      </c>
      <c r="O1296" s="5">
        <v>180.43</v>
      </c>
      <c r="P1296" s="5">
        <v>3.78</v>
      </c>
      <c r="Q1296" s="5">
        <v>0.66</v>
      </c>
      <c r="R1296" s="5">
        <v>7.01</v>
      </c>
      <c r="S1296" s="5">
        <v>3900</v>
      </c>
    </row>
    <row r="1297" spans="1:19">
      <c r="A1297" s="2" t="s">
        <v>5021</v>
      </c>
      <c r="B1297" s="2" t="s">
        <v>5022</v>
      </c>
      <c r="C1297" s="2" t="s">
        <v>5023</v>
      </c>
      <c r="D1297" s="2" t="s">
        <v>624</v>
      </c>
      <c r="E1297" s="2" t="s">
        <v>625</v>
      </c>
      <c r="F1297" s="2" t="s">
        <v>5024</v>
      </c>
      <c r="G1297" s="2" t="s">
        <v>344</v>
      </c>
      <c r="H1297" s="2" t="s">
        <v>26</v>
      </c>
      <c r="I1297" s="2" t="s">
        <v>206</v>
      </c>
      <c r="J1297" s="9">
        <v>600</v>
      </c>
      <c r="K1297" s="9">
        <v>734</v>
      </c>
      <c r="L1297" s="5">
        <v>24</v>
      </c>
      <c r="M1297" s="5">
        <v>1</v>
      </c>
      <c r="N1297" s="5">
        <v>13.2</v>
      </c>
      <c r="O1297" s="5">
        <v>68.73</v>
      </c>
      <c r="P1297" s="5">
        <v>3.27</v>
      </c>
      <c r="Q1297" s="5">
        <v>0.55000000000000004</v>
      </c>
      <c r="R1297" s="5">
        <v>13.2</v>
      </c>
      <c r="S1297" s="5">
        <v>5000</v>
      </c>
    </row>
    <row r="1298" spans="1:19">
      <c r="A1298" s="2" t="s">
        <v>5025</v>
      </c>
      <c r="B1298" s="2" t="s">
        <v>5026</v>
      </c>
      <c r="C1298" s="2" t="s">
        <v>1647</v>
      </c>
      <c r="D1298" s="2" t="s">
        <v>5027</v>
      </c>
      <c r="E1298" s="2" t="s">
        <v>132</v>
      </c>
      <c r="F1298" s="2" t="s">
        <v>5028</v>
      </c>
      <c r="G1298" s="2" t="s">
        <v>65</v>
      </c>
      <c r="H1298" s="2" t="s">
        <v>26</v>
      </c>
      <c r="I1298" s="2" t="s">
        <v>361</v>
      </c>
      <c r="J1298" s="9">
        <v>600</v>
      </c>
      <c r="K1298" s="9">
        <v>2325</v>
      </c>
      <c r="L1298" s="5">
        <v>49</v>
      </c>
      <c r="M1298" s="5">
        <v>4</v>
      </c>
      <c r="N1298" s="5">
        <v>25.1</v>
      </c>
      <c r="O1298" s="5">
        <v>246.2</v>
      </c>
      <c r="P1298" s="5">
        <v>2.11</v>
      </c>
      <c r="Q1298" s="5">
        <v>0.51</v>
      </c>
      <c r="R1298" s="5">
        <v>6.28</v>
      </c>
      <c r="S1298" s="5">
        <v>5867</v>
      </c>
    </row>
    <row r="1299" spans="1:19">
      <c r="A1299" s="2" t="s">
        <v>5029</v>
      </c>
      <c r="B1299" s="2" t="s">
        <v>5030</v>
      </c>
      <c r="C1299" s="2" t="s">
        <v>4245</v>
      </c>
      <c r="D1299" s="2" t="s">
        <v>446</v>
      </c>
      <c r="E1299" s="2" t="s">
        <v>188</v>
      </c>
      <c r="F1299" s="2" t="s">
        <v>5031</v>
      </c>
      <c r="G1299" s="2" t="s">
        <v>72</v>
      </c>
      <c r="H1299" s="2" t="s">
        <v>26</v>
      </c>
      <c r="I1299" s="2" t="s">
        <v>458</v>
      </c>
      <c r="J1299" s="9">
        <v>800</v>
      </c>
      <c r="K1299" s="9">
        <v>1636</v>
      </c>
      <c r="L1299" s="5">
        <v>31</v>
      </c>
      <c r="M1299" s="5">
        <v>3</v>
      </c>
      <c r="N1299" s="5">
        <v>16.98</v>
      </c>
      <c r="O1299" s="5">
        <v>126.58</v>
      </c>
      <c r="P1299" s="5">
        <v>1.89</v>
      </c>
      <c r="Q1299" s="5">
        <v>0.55000000000000004</v>
      </c>
      <c r="R1299" s="5">
        <v>5.66</v>
      </c>
      <c r="S1299" s="5">
        <v>4100</v>
      </c>
    </row>
    <row r="1300" spans="1:19">
      <c r="A1300" s="2" t="s">
        <v>5032</v>
      </c>
      <c r="B1300" s="2" t="s">
        <v>5033</v>
      </c>
      <c r="C1300" s="2" t="s">
        <v>5034</v>
      </c>
      <c r="D1300" s="2" t="s">
        <v>1035</v>
      </c>
      <c r="E1300" s="2" t="s">
        <v>492</v>
      </c>
      <c r="F1300" s="2" t="s">
        <v>5035</v>
      </c>
      <c r="G1300" s="2" t="s">
        <v>34</v>
      </c>
      <c r="H1300" s="2" t="s">
        <v>26</v>
      </c>
      <c r="I1300" s="2" t="s">
        <v>217</v>
      </c>
      <c r="J1300" s="9">
        <v>800</v>
      </c>
      <c r="K1300" s="9">
        <v>504</v>
      </c>
      <c r="L1300" s="5">
        <v>14</v>
      </c>
      <c r="M1300" s="5">
        <v>1</v>
      </c>
      <c r="N1300" s="5">
        <v>11.58</v>
      </c>
      <c r="O1300" s="5">
        <v>44.79</v>
      </c>
      <c r="P1300" s="5">
        <v>2.78</v>
      </c>
      <c r="Q1300" s="5">
        <v>0.83</v>
      </c>
      <c r="R1300" s="5">
        <v>11.58</v>
      </c>
      <c r="S1300" s="5">
        <v>2700</v>
      </c>
    </row>
    <row r="1301" spans="1:19">
      <c r="A1301" s="2" t="s">
        <v>5036</v>
      </c>
      <c r="B1301" s="2" t="s">
        <v>2612</v>
      </c>
      <c r="C1301" s="2" t="s">
        <v>5037</v>
      </c>
      <c r="D1301" s="2" t="s">
        <v>5038</v>
      </c>
      <c r="E1301" s="2" t="s">
        <v>23</v>
      </c>
      <c r="F1301" s="2" t="s">
        <v>5039</v>
      </c>
      <c r="G1301" s="2" t="s">
        <v>260</v>
      </c>
      <c r="H1301" s="2" t="s">
        <v>26</v>
      </c>
      <c r="I1301" s="2" t="s">
        <v>248</v>
      </c>
      <c r="J1301" s="9">
        <v>100</v>
      </c>
      <c r="K1301" s="9">
        <v>1822</v>
      </c>
      <c r="L1301" s="5">
        <v>55</v>
      </c>
      <c r="M1301" s="5">
        <v>5</v>
      </c>
      <c r="N1301" s="5">
        <v>36.57</v>
      </c>
      <c r="O1301" s="5">
        <v>344.69</v>
      </c>
      <c r="P1301" s="5">
        <v>3.02</v>
      </c>
      <c r="Q1301" s="5">
        <v>0.66</v>
      </c>
      <c r="R1301" s="5">
        <v>7.31</v>
      </c>
      <c r="S1301" s="5">
        <v>2700</v>
      </c>
    </row>
    <row r="1302" spans="1:19">
      <c r="A1302" s="2" t="s">
        <v>5040</v>
      </c>
      <c r="B1302" s="2" t="s">
        <v>398</v>
      </c>
      <c r="C1302" s="2" t="s">
        <v>5041</v>
      </c>
      <c r="D1302" s="2" t="s">
        <v>5042</v>
      </c>
      <c r="E1302" s="2" t="s">
        <v>40</v>
      </c>
      <c r="F1302" s="2" t="s">
        <v>5043</v>
      </c>
      <c r="G1302" s="2" t="s">
        <v>134</v>
      </c>
      <c r="H1302" s="2" t="s">
        <v>26</v>
      </c>
      <c r="I1302" s="2" t="s">
        <v>313</v>
      </c>
      <c r="J1302" s="9">
        <v>300</v>
      </c>
      <c r="K1302" s="9">
        <v>2036</v>
      </c>
      <c r="L1302" s="5">
        <v>86</v>
      </c>
      <c r="M1302" s="5">
        <v>0</v>
      </c>
      <c r="N1302" s="5">
        <v>58.52</v>
      </c>
      <c r="O1302" s="5">
        <v>0</v>
      </c>
      <c r="P1302" s="5">
        <v>4.22</v>
      </c>
      <c r="Q1302" s="5">
        <v>0.68</v>
      </c>
      <c r="R1302" s="5">
        <v>0</v>
      </c>
      <c r="S1302" s="5">
        <v>3250</v>
      </c>
    </row>
    <row r="1303" spans="1:19">
      <c r="A1303" s="2" t="s">
        <v>5044</v>
      </c>
      <c r="B1303" s="2" t="s">
        <v>1046</v>
      </c>
      <c r="C1303" s="2" t="s">
        <v>5045</v>
      </c>
      <c r="D1303" s="2" t="s">
        <v>5046</v>
      </c>
      <c r="E1303" s="2" t="s">
        <v>432</v>
      </c>
      <c r="F1303" s="2" t="s">
        <v>5047</v>
      </c>
      <c r="G1303" s="2" t="s">
        <v>58</v>
      </c>
      <c r="H1303" s="2" t="s">
        <v>26</v>
      </c>
      <c r="I1303" s="2" t="s">
        <v>155</v>
      </c>
      <c r="J1303" s="9">
        <v>500</v>
      </c>
      <c r="K1303" s="9">
        <v>644</v>
      </c>
      <c r="L1303" s="5">
        <v>28</v>
      </c>
      <c r="M1303" s="5">
        <v>0</v>
      </c>
      <c r="N1303" s="5">
        <v>12.43</v>
      </c>
      <c r="O1303" s="5">
        <v>0</v>
      </c>
      <c r="P1303" s="5">
        <v>4.3499999999999996</v>
      </c>
      <c r="Q1303" s="5">
        <v>0.44</v>
      </c>
      <c r="R1303" s="5">
        <v>0</v>
      </c>
      <c r="S1303" s="5">
        <v>1500</v>
      </c>
    </row>
    <row r="1304" spans="1:19">
      <c r="A1304" s="2" t="s">
        <v>5048</v>
      </c>
      <c r="B1304" s="2" t="s">
        <v>4114</v>
      </c>
      <c r="C1304" s="2" t="s">
        <v>5049</v>
      </c>
      <c r="D1304" s="2" t="s">
        <v>131</v>
      </c>
      <c r="E1304" s="2" t="s">
        <v>132</v>
      </c>
      <c r="F1304" s="2" t="s">
        <v>5050</v>
      </c>
      <c r="G1304" s="2" t="s">
        <v>102</v>
      </c>
      <c r="H1304" s="2" t="s">
        <v>26</v>
      </c>
      <c r="I1304" s="2" t="s">
        <v>120</v>
      </c>
      <c r="J1304" s="9">
        <v>300</v>
      </c>
      <c r="K1304" s="9">
        <v>1077</v>
      </c>
      <c r="L1304" s="5">
        <v>27</v>
      </c>
      <c r="M1304" s="5">
        <v>0</v>
      </c>
      <c r="N1304" s="5">
        <v>22.92</v>
      </c>
      <c r="O1304" s="5">
        <v>0</v>
      </c>
      <c r="P1304" s="5">
        <v>2.5099999999999998</v>
      </c>
      <c r="Q1304" s="5">
        <v>0.85</v>
      </c>
      <c r="R1304" s="5">
        <v>0</v>
      </c>
      <c r="S1304" s="5">
        <v>2499</v>
      </c>
    </row>
    <row r="1305" spans="1:19">
      <c r="A1305" s="2" t="s">
        <v>5051</v>
      </c>
      <c r="B1305" s="2" t="s">
        <v>5052</v>
      </c>
      <c r="C1305" s="2" t="s">
        <v>5053</v>
      </c>
      <c r="D1305" s="2" t="s">
        <v>5054</v>
      </c>
      <c r="E1305" s="2" t="s">
        <v>188</v>
      </c>
      <c r="F1305" s="2" t="s">
        <v>343</v>
      </c>
      <c r="G1305" s="2" t="s">
        <v>260</v>
      </c>
      <c r="H1305" s="2" t="s">
        <v>26</v>
      </c>
      <c r="I1305" s="2" t="s">
        <v>95</v>
      </c>
      <c r="J1305" s="9">
        <v>600</v>
      </c>
      <c r="K1305" s="9">
        <v>2201</v>
      </c>
      <c r="L1305" s="5">
        <v>93</v>
      </c>
      <c r="M1305" s="5">
        <v>1</v>
      </c>
      <c r="N1305" s="5">
        <v>48.26</v>
      </c>
      <c r="O1305" s="5">
        <v>62.28</v>
      </c>
      <c r="P1305" s="5">
        <v>4.2300000000000004</v>
      </c>
      <c r="Q1305" s="5">
        <v>0.52</v>
      </c>
      <c r="R1305" s="5">
        <v>48.26</v>
      </c>
      <c r="S1305" s="5">
        <v>2500</v>
      </c>
    </row>
    <row r="1306" spans="1:19">
      <c r="A1306" s="2" t="s">
        <v>5055</v>
      </c>
      <c r="B1306" s="2" t="s">
        <v>5056</v>
      </c>
      <c r="C1306" s="2" t="s">
        <v>5057</v>
      </c>
      <c r="D1306" s="2" t="s">
        <v>5058</v>
      </c>
      <c r="E1306" s="2" t="s">
        <v>953</v>
      </c>
      <c r="F1306" s="2" t="s">
        <v>5059</v>
      </c>
      <c r="G1306" s="2" t="s">
        <v>161</v>
      </c>
      <c r="H1306" s="2" t="s">
        <v>26</v>
      </c>
      <c r="I1306" s="2" t="s">
        <v>88</v>
      </c>
      <c r="J1306" s="9">
        <v>600</v>
      </c>
      <c r="K1306" s="9">
        <v>944</v>
      </c>
      <c r="L1306" s="5">
        <v>34</v>
      </c>
      <c r="M1306" s="5">
        <v>3</v>
      </c>
      <c r="N1306" s="5">
        <v>23.76</v>
      </c>
      <c r="O1306" s="5">
        <v>113.8</v>
      </c>
      <c r="P1306" s="5">
        <v>3.6</v>
      </c>
      <c r="Q1306" s="5">
        <v>0.7</v>
      </c>
      <c r="R1306" s="5">
        <v>7.92</v>
      </c>
      <c r="S1306" s="5">
        <v>1500</v>
      </c>
    </row>
    <row r="1307" spans="1:19">
      <c r="A1307" s="2" t="s">
        <v>5060</v>
      </c>
      <c r="B1307" s="2" t="s">
        <v>5061</v>
      </c>
      <c r="C1307" s="2" t="s">
        <v>5062</v>
      </c>
      <c r="D1307" s="2" t="s">
        <v>5063</v>
      </c>
      <c r="E1307" s="2" t="s">
        <v>5064</v>
      </c>
      <c r="F1307" s="2" t="s">
        <v>1007</v>
      </c>
      <c r="G1307" s="2" t="s">
        <v>150</v>
      </c>
      <c r="H1307" s="2" t="s">
        <v>26</v>
      </c>
      <c r="I1307" s="2" t="s">
        <v>356</v>
      </c>
      <c r="J1307" s="9">
        <v>800</v>
      </c>
      <c r="K1307" s="9">
        <v>1589</v>
      </c>
      <c r="L1307" s="5">
        <v>37</v>
      </c>
      <c r="M1307" s="5">
        <v>1</v>
      </c>
      <c r="N1307" s="5">
        <v>28.3</v>
      </c>
      <c r="O1307" s="5">
        <v>62.08</v>
      </c>
      <c r="P1307" s="5">
        <v>2.33</v>
      </c>
      <c r="Q1307" s="5">
        <v>0.76</v>
      </c>
      <c r="R1307" s="5">
        <v>28.3</v>
      </c>
      <c r="S1307" s="5">
        <v>4200</v>
      </c>
    </row>
    <row r="1308" spans="1:19">
      <c r="A1308" s="2" t="s">
        <v>5065</v>
      </c>
      <c r="B1308" s="2" t="s">
        <v>2722</v>
      </c>
      <c r="C1308" s="2" t="s">
        <v>4697</v>
      </c>
      <c r="D1308" s="2" t="s">
        <v>5066</v>
      </c>
      <c r="E1308" s="2" t="s">
        <v>373</v>
      </c>
      <c r="F1308" s="2" t="s">
        <v>5067</v>
      </c>
      <c r="G1308" s="2" t="s">
        <v>87</v>
      </c>
      <c r="H1308" s="2" t="s">
        <v>26</v>
      </c>
      <c r="I1308" s="2" t="s">
        <v>382</v>
      </c>
      <c r="J1308" s="9">
        <v>300</v>
      </c>
      <c r="K1308" s="9">
        <v>2273</v>
      </c>
      <c r="L1308" s="5">
        <v>34</v>
      </c>
      <c r="M1308" s="5">
        <v>1</v>
      </c>
      <c r="N1308" s="5">
        <v>27.78</v>
      </c>
      <c r="O1308" s="5">
        <v>71.77</v>
      </c>
      <c r="P1308" s="5">
        <v>1.5</v>
      </c>
      <c r="Q1308" s="5">
        <v>0.82</v>
      </c>
      <c r="R1308" s="5">
        <v>27.78</v>
      </c>
      <c r="S1308" s="5">
        <v>1728</v>
      </c>
    </row>
    <row r="1309" spans="1:19">
      <c r="A1309" s="2" t="s">
        <v>5068</v>
      </c>
      <c r="B1309" s="2" t="s">
        <v>1221</v>
      </c>
      <c r="C1309" s="2" t="s">
        <v>4245</v>
      </c>
      <c r="D1309" s="2" t="s">
        <v>2327</v>
      </c>
      <c r="E1309" s="2" t="s">
        <v>112</v>
      </c>
      <c r="F1309" s="2" t="s">
        <v>5069</v>
      </c>
      <c r="G1309" s="2" t="s">
        <v>87</v>
      </c>
      <c r="H1309" s="2" t="s">
        <v>26</v>
      </c>
      <c r="I1309" s="2" t="s">
        <v>232</v>
      </c>
      <c r="J1309" s="9">
        <v>300</v>
      </c>
      <c r="K1309" s="9">
        <v>1206</v>
      </c>
      <c r="L1309" s="5">
        <v>29</v>
      </c>
      <c r="M1309" s="5">
        <v>2</v>
      </c>
      <c r="N1309" s="5">
        <v>11.76</v>
      </c>
      <c r="O1309" s="5">
        <v>106.62</v>
      </c>
      <c r="P1309" s="5">
        <v>2.4</v>
      </c>
      <c r="Q1309" s="5">
        <v>0.41</v>
      </c>
      <c r="R1309" s="5">
        <v>5.88</v>
      </c>
      <c r="S1309" s="5">
        <v>1535</v>
      </c>
    </row>
    <row r="1310" spans="1:19">
      <c r="A1310" s="2" t="s">
        <v>5070</v>
      </c>
      <c r="B1310" s="2" t="s">
        <v>5071</v>
      </c>
      <c r="C1310" s="2" t="s">
        <v>129</v>
      </c>
      <c r="D1310" s="2" t="s">
        <v>597</v>
      </c>
      <c r="E1310" s="2" t="s">
        <v>237</v>
      </c>
      <c r="F1310" s="2" t="s">
        <v>5072</v>
      </c>
      <c r="G1310" s="2" t="s">
        <v>150</v>
      </c>
      <c r="H1310" s="2" t="s">
        <v>26</v>
      </c>
      <c r="I1310" s="2" t="s">
        <v>361</v>
      </c>
      <c r="J1310" s="9">
        <v>1000</v>
      </c>
      <c r="K1310" s="9">
        <v>2341</v>
      </c>
      <c r="L1310" s="5">
        <v>45</v>
      </c>
      <c r="M1310" s="5">
        <v>1</v>
      </c>
      <c r="N1310" s="5">
        <v>18.14</v>
      </c>
      <c r="O1310" s="5">
        <v>53.62</v>
      </c>
      <c r="P1310" s="5">
        <v>1.92</v>
      </c>
      <c r="Q1310" s="5">
        <v>0.4</v>
      </c>
      <c r="R1310" s="5">
        <v>18.14</v>
      </c>
      <c r="S1310" s="5">
        <v>2500</v>
      </c>
    </row>
    <row r="1311" spans="1:19">
      <c r="A1311" s="2" t="s">
        <v>5073</v>
      </c>
      <c r="B1311" s="2" t="s">
        <v>5074</v>
      </c>
      <c r="C1311" s="2" t="s">
        <v>5075</v>
      </c>
      <c r="D1311" s="2" t="s">
        <v>5076</v>
      </c>
      <c r="E1311" s="2" t="s">
        <v>125</v>
      </c>
      <c r="F1311" s="2" t="s">
        <v>5077</v>
      </c>
      <c r="G1311" s="2" t="s">
        <v>65</v>
      </c>
      <c r="H1311" s="2" t="s">
        <v>26</v>
      </c>
      <c r="I1311" s="2" t="s">
        <v>80</v>
      </c>
      <c r="J1311" s="9">
        <v>400</v>
      </c>
      <c r="K1311" s="9">
        <v>2441</v>
      </c>
      <c r="L1311" s="5">
        <v>68</v>
      </c>
      <c r="M1311" s="5">
        <v>6</v>
      </c>
      <c r="N1311" s="5">
        <v>29.97</v>
      </c>
      <c r="O1311" s="5">
        <v>427.01</v>
      </c>
      <c r="P1311" s="5">
        <v>2.79</v>
      </c>
      <c r="Q1311" s="5">
        <v>0.44</v>
      </c>
      <c r="R1311" s="5">
        <v>5</v>
      </c>
      <c r="S1311" s="5">
        <v>3500</v>
      </c>
    </row>
    <row r="1312" spans="1:19">
      <c r="A1312" s="2" t="s">
        <v>5078</v>
      </c>
      <c r="B1312" s="2" t="s">
        <v>5079</v>
      </c>
      <c r="C1312" s="2" t="s">
        <v>5080</v>
      </c>
      <c r="D1312" s="2" t="s">
        <v>531</v>
      </c>
      <c r="E1312" s="2" t="s">
        <v>281</v>
      </c>
      <c r="F1312" s="2" t="s">
        <v>5081</v>
      </c>
      <c r="G1312" s="2" t="s">
        <v>65</v>
      </c>
      <c r="H1312" s="2" t="s">
        <v>26</v>
      </c>
      <c r="I1312" s="2" t="s">
        <v>206</v>
      </c>
      <c r="J1312" s="9">
        <v>600</v>
      </c>
      <c r="K1312" s="9">
        <v>2223</v>
      </c>
      <c r="L1312" s="5">
        <v>93</v>
      </c>
      <c r="M1312" s="5">
        <v>0</v>
      </c>
      <c r="N1312" s="5">
        <v>49.95</v>
      </c>
      <c r="O1312" s="5">
        <v>0</v>
      </c>
      <c r="P1312" s="5">
        <v>4.18</v>
      </c>
      <c r="Q1312" s="5">
        <v>0.54</v>
      </c>
      <c r="R1312" s="5">
        <v>0</v>
      </c>
      <c r="S1312" s="5">
        <v>4500</v>
      </c>
    </row>
    <row r="1313" spans="1:19">
      <c r="A1313" s="2" t="s">
        <v>5082</v>
      </c>
      <c r="B1313" s="2" t="s">
        <v>5083</v>
      </c>
      <c r="C1313" s="2" t="s">
        <v>1193</v>
      </c>
      <c r="D1313" s="2" t="s">
        <v>5084</v>
      </c>
      <c r="E1313" s="2" t="s">
        <v>991</v>
      </c>
      <c r="F1313" s="2" t="s">
        <v>3568</v>
      </c>
      <c r="G1313" s="2" t="s">
        <v>87</v>
      </c>
      <c r="H1313" s="2" t="s">
        <v>26</v>
      </c>
      <c r="I1313" s="2" t="s">
        <v>155</v>
      </c>
      <c r="J1313" s="9">
        <v>600</v>
      </c>
      <c r="K1313" s="9">
        <v>663</v>
      </c>
      <c r="L1313" s="5">
        <v>23</v>
      </c>
      <c r="M1313" s="5">
        <v>0</v>
      </c>
      <c r="N1313" s="5">
        <v>16.68</v>
      </c>
      <c r="O1313" s="5">
        <v>0</v>
      </c>
      <c r="P1313" s="5">
        <v>3.47</v>
      </c>
      <c r="Q1313" s="5">
        <v>0.73</v>
      </c>
      <c r="R1313" s="5">
        <v>0</v>
      </c>
      <c r="S1313" s="5">
        <v>4200</v>
      </c>
    </row>
    <row r="1314" spans="1:19">
      <c r="A1314" s="2" t="s">
        <v>5085</v>
      </c>
      <c r="B1314" s="2" t="s">
        <v>5086</v>
      </c>
      <c r="C1314" s="2" t="s">
        <v>5087</v>
      </c>
      <c r="D1314" s="2" t="s">
        <v>4521</v>
      </c>
      <c r="E1314" s="2" t="s">
        <v>32</v>
      </c>
      <c r="F1314" s="2" t="s">
        <v>5088</v>
      </c>
      <c r="G1314" s="2" t="s">
        <v>72</v>
      </c>
      <c r="H1314" s="2" t="s">
        <v>26</v>
      </c>
      <c r="I1314" s="2" t="s">
        <v>699</v>
      </c>
      <c r="J1314" s="9">
        <v>200</v>
      </c>
      <c r="K1314" s="9">
        <v>1592</v>
      </c>
      <c r="L1314" s="5">
        <v>47</v>
      </c>
      <c r="M1314" s="5">
        <v>4</v>
      </c>
      <c r="N1314" s="5">
        <v>32.39</v>
      </c>
      <c r="O1314" s="5">
        <v>270.67</v>
      </c>
      <c r="P1314" s="5">
        <v>2.95</v>
      </c>
      <c r="Q1314" s="5">
        <v>0.69</v>
      </c>
      <c r="R1314" s="5">
        <v>8.1</v>
      </c>
      <c r="S1314" s="5">
        <v>1239</v>
      </c>
    </row>
    <row r="1315" spans="1:19">
      <c r="A1315" s="2" t="s">
        <v>5089</v>
      </c>
      <c r="B1315" s="2" t="s">
        <v>4129</v>
      </c>
      <c r="C1315" s="2" t="s">
        <v>3331</v>
      </c>
      <c r="D1315" s="2" t="s">
        <v>5090</v>
      </c>
      <c r="E1315" s="2" t="s">
        <v>188</v>
      </c>
      <c r="F1315" s="2" t="s">
        <v>5091</v>
      </c>
      <c r="G1315" s="2" t="s">
        <v>190</v>
      </c>
      <c r="H1315" s="2" t="s">
        <v>26</v>
      </c>
      <c r="I1315" s="2" t="s">
        <v>217</v>
      </c>
      <c r="J1315" s="9">
        <v>600</v>
      </c>
      <c r="K1315" s="9">
        <v>1787</v>
      </c>
      <c r="L1315" s="5">
        <v>60</v>
      </c>
      <c r="M1315" s="5">
        <v>0</v>
      </c>
      <c r="N1315" s="5">
        <v>37.590000000000003</v>
      </c>
      <c r="O1315" s="5">
        <v>0</v>
      </c>
      <c r="P1315" s="5">
        <v>3.36</v>
      </c>
      <c r="Q1315" s="5">
        <v>0.63</v>
      </c>
      <c r="R1315" s="5">
        <v>0</v>
      </c>
      <c r="S1315" s="5">
        <v>1600</v>
      </c>
    </row>
    <row r="1316" spans="1:19">
      <c r="A1316" s="2" t="s">
        <v>5092</v>
      </c>
      <c r="B1316" s="2" t="s">
        <v>1376</v>
      </c>
      <c r="C1316" s="2" t="s">
        <v>5093</v>
      </c>
      <c r="D1316" s="2" t="s">
        <v>5094</v>
      </c>
      <c r="E1316" s="2" t="s">
        <v>222</v>
      </c>
      <c r="F1316" s="2" t="s">
        <v>1468</v>
      </c>
      <c r="G1316" s="2" t="s">
        <v>94</v>
      </c>
      <c r="H1316" s="2" t="s">
        <v>26</v>
      </c>
      <c r="I1316" s="2" t="s">
        <v>51</v>
      </c>
      <c r="J1316" s="9">
        <v>700</v>
      </c>
      <c r="K1316" s="9">
        <v>1556</v>
      </c>
      <c r="L1316" s="5">
        <v>26</v>
      </c>
      <c r="M1316" s="5">
        <v>0</v>
      </c>
      <c r="N1316" s="5">
        <v>17.489999999999998</v>
      </c>
      <c r="O1316" s="5">
        <v>0</v>
      </c>
      <c r="P1316" s="5">
        <v>1.67</v>
      </c>
      <c r="Q1316" s="5">
        <v>0.67</v>
      </c>
      <c r="R1316" s="5">
        <v>0</v>
      </c>
      <c r="S1316" s="5">
        <v>542</v>
      </c>
    </row>
    <row r="1317" spans="1:19">
      <c r="A1317" s="2" t="s">
        <v>5095</v>
      </c>
      <c r="B1317" s="2" t="s">
        <v>4323</v>
      </c>
      <c r="C1317" s="2" t="s">
        <v>5096</v>
      </c>
      <c r="D1317" s="2" t="s">
        <v>1065</v>
      </c>
      <c r="E1317" s="2" t="s">
        <v>125</v>
      </c>
      <c r="F1317" s="2" t="s">
        <v>5097</v>
      </c>
      <c r="G1317" s="2" t="s">
        <v>50</v>
      </c>
      <c r="H1317" s="2" t="s">
        <v>26</v>
      </c>
      <c r="I1317" s="2" t="s">
        <v>120</v>
      </c>
      <c r="J1317" s="9">
        <v>100</v>
      </c>
      <c r="K1317" s="9">
        <v>1871</v>
      </c>
      <c r="L1317" s="5">
        <v>53</v>
      </c>
      <c r="M1317" s="5">
        <v>6</v>
      </c>
      <c r="N1317" s="5">
        <v>32.07</v>
      </c>
      <c r="O1317" s="5">
        <v>431.66</v>
      </c>
      <c r="P1317" s="5">
        <v>2.83</v>
      </c>
      <c r="Q1317" s="5">
        <v>0.61</v>
      </c>
      <c r="R1317" s="5">
        <v>5.34</v>
      </c>
      <c r="S1317" s="5">
        <v>2934</v>
      </c>
    </row>
    <row r="1318" spans="1:19">
      <c r="A1318" s="2" t="s">
        <v>5098</v>
      </c>
      <c r="B1318" s="2" t="s">
        <v>5099</v>
      </c>
      <c r="C1318" s="2" t="s">
        <v>524</v>
      </c>
      <c r="D1318" s="2" t="s">
        <v>1075</v>
      </c>
      <c r="E1318" s="2" t="s">
        <v>85</v>
      </c>
      <c r="F1318" s="2" t="s">
        <v>5100</v>
      </c>
      <c r="G1318" s="2" t="s">
        <v>167</v>
      </c>
      <c r="H1318" s="2" t="s">
        <v>26</v>
      </c>
      <c r="I1318" s="2" t="s">
        <v>155</v>
      </c>
      <c r="J1318" s="9">
        <v>600</v>
      </c>
      <c r="K1318" s="9">
        <v>1673</v>
      </c>
      <c r="L1318" s="5">
        <v>29</v>
      </c>
      <c r="M1318" s="5">
        <v>0</v>
      </c>
      <c r="N1318" s="5">
        <v>22.97</v>
      </c>
      <c r="O1318" s="5">
        <v>0</v>
      </c>
      <c r="P1318" s="5">
        <v>1.73</v>
      </c>
      <c r="Q1318" s="5">
        <v>0.79</v>
      </c>
      <c r="R1318" s="5">
        <v>0</v>
      </c>
      <c r="S1318" s="5">
        <v>4000</v>
      </c>
    </row>
    <row r="1319" spans="1:19">
      <c r="A1319" s="2" t="s">
        <v>5101</v>
      </c>
      <c r="B1319" s="2" t="s">
        <v>475</v>
      </c>
      <c r="C1319" s="2" t="s">
        <v>5102</v>
      </c>
      <c r="D1319" s="2" t="s">
        <v>5103</v>
      </c>
      <c r="E1319" s="2" t="s">
        <v>56</v>
      </c>
      <c r="F1319" s="2" t="s">
        <v>5104</v>
      </c>
      <c r="G1319" s="2" t="s">
        <v>72</v>
      </c>
      <c r="H1319" s="2" t="s">
        <v>26</v>
      </c>
      <c r="I1319" s="2" t="s">
        <v>300</v>
      </c>
      <c r="J1319" s="9">
        <v>200</v>
      </c>
      <c r="K1319" s="9">
        <v>2378</v>
      </c>
      <c r="L1319" s="5">
        <v>77</v>
      </c>
      <c r="M1319" s="5">
        <v>3</v>
      </c>
      <c r="N1319" s="5">
        <v>32.479999999999997</v>
      </c>
      <c r="O1319" s="5">
        <v>199.45</v>
      </c>
      <c r="P1319" s="5">
        <v>3.24</v>
      </c>
      <c r="Q1319" s="5">
        <v>0.42</v>
      </c>
      <c r="R1319" s="5">
        <v>10.83</v>
      </c>
      <c r="S1319" s="5">
        <v>2000</v>
      </c>
    </row>
    <row r="1320" spans="1:19">
      <c r="A1320" s="2" t="s">
        <v>5105</v>
      </c>
      <c r="B1320" s="2" t="s">
        <v>1735</v>
      </c>
      <c r="C1320" s="2" t="s">
        <v>5106</v>
      </c>
      <c r="D1320" s="2" t="s">
        <v>3126</v>
      </c>
      <c r="E1320" s="2" t="s">
        <v>237</v>
      </c>
      <c r="F1320" s="2" t="s">
        <v>5107</v>
      </c>
      <c r="G1320" s="2" t="s">
        <v>87</v>
      </c>
      <c r="H1320" s="2" t="s">
        <v>26</v>
      </c>
      <c r="I1320" s="2" t="s">
        <v>140</v>
      </c>
      <c r="J1320" s="9">
        <v>100</v>
      </c>
      <c r="K1320" s="9">
        <v>1439</v>
      </c>
      <c r="L1320" s="5">
        <v>28</v>
      </c>
      <c r="M1320" s="5">
        <v>1</v>
      </c>
      <c r="N1320" s="5">
        <v>13.45</v>
      </c>
      <c r="O1320" s="5">
        <v>52.11</v>
      </c>
      <c r="P1320" s="5">
        <v>1.95</v>
      </c>
      <c r="Q1320" s="5">
        <v>0.48</v>
      </c>
      <c r="R1320" s="5">
        <v>13.45</v>
      </c>
      <c r="S1320" s="5">
        <v>3200</v>
      </c>
    </row>
    <row r="1321" spans="1:19">
      <c r="A1321" s="2" t="s">
        <v>5108</v>
      </c>
      <c r="B1321" s="2" t="s">
        <v>1479</v>
      </c>
      <c r="C1321" s="2" t="s">
        <v>5109</v>
      </c>
      <c r="D1321" s="2" t="s">
        <v>1305</v>
      </c>
      <c r="E1321" s="2" t="s">
        <v>40</v>
      </c>
      <c r="F1321" s="2" t="s">
        <v>1312</v>
      </c>
      <c r="G1321" s="2" t="s">
        <v>65</v>
      </c>
      <c r="H1321" s="2" t="s">
        <v>26</v>
      </c>
      <c r="I1321" s="2" t="s">
        <v>248</v>
      </c>
      <c r="J1321" s="9">
        <v>400</v>
      </c>
      <c r="K1321" s="9">
        <v>1218</v>
      </c>
      <c r="L1321" s="5">
        <v>21</v>
      </c>
      <c r="M1321" s="5">
        <v>0</v>
      </c>
      <c r="N1321" s="5">
        <v>15.66</v>
      </c>
      <c r="O1321" s="5">
        <v>0</v>
      </c>
      <c r="P1321" s="5">
        <v>1.72</v>
      </c>
      <c r="Q1321" s="5">
        <v>0.75</v>
      </c>
      <c r="R1321" s="5">
        <v>0</v>
      </c>
      <c r="S1321" s="5">
        <v>3750</v>
      </c>
    </row>
    <row r="1322" spans="1:19">
      <c r="A1322" s="2" t="s">
        <v>5110</v>
      </c>
      <c r="B1322" s="2" t="s">
        <v>5111</v>
      </c>
      <c r="C1322" s="2" t="s">
        <v>2454</v>
      </c>
      <c r="D1322" s="2" t="s">
        <v>215</v>
      </c>
      <c r="E1322" s="2" t="s">
        <v>85</v>
      </c>
      <c r="F1322" s="2" t="s">
        <v>5112</v>
      </c>
      <c r="G1322" s="2" t="s">
        <v>266</v>
      </c>
      <c r="H1322" s="2" t="s">
        <v>26</v>
      </c>
      <c r="I1322" s="2" t="s">
        <v>206</v>
      </c>
      <c r="J1322" s="9">
        <v>600</v>
      </c>
      <c r="K1322" s="9">
        <v>1229</v>
      </c>
      <c r="L1322" s="5">
        <v>46</v>
      </c>
      <c r="M1322" s="5">
        <v>0</v>
      </c>
      <c r="N1322" s="5">
        <v>38.17</v>
      </c>
      <c r="O1322" s="5">
        <v>0</v>
      </c>
      <c r="P1322" s="5">
        <v>3.74</v>
      </c>
      <c r="Q1322" s="5">
        <v>0.83</v>
      </c>
      <c r="R1322" s="5">
        <v>0</v>
      </c>
      <c r="S1322" s="5">
        <v>5500</v>
      </c>
    </row>
    <row r="1323" spans="1:19">
      <c r="A1323" s="2" t="s">
        <v>5113</v>
      </c>
      <c r="B1323" s="2" t="s">
        <v>5114</v>
      </c>
      <c r="C1323" s="2" t="s">
        <v>5115</v>
      </c>
      <c r="D1323" s="2" t="s">
        <v>144</v>
      </c>
      <c r="E1323" s="2" t="s">
        <v>40</v>
      </c>
      <c r="F1323" s="2" t="s">
        <v>5116</v>
      </c>
      <c r="G1323" s="2" t="s">
        <v>42</v>
      </c>
      <c r="H1323" s="2" t="s">
        <v>26</v>
      </c>
      <c r="I1323" s="2" t="s">
        <v>80</v>
      </c>
      <c r="J1323" s="9">
        <v>500</v>
      </c>
      <c r="K1323" s="9">
        <v>1801</v>
      </c>
      <c r="L1323" s="5">
        <v>78</v>
      </c>
      <c r="M1323" s="5">
        <v>0</v>
      </c>
      <c r="N1323" s="5">
        <v>39.58</v>
      </c>
      <c r="O1323" s="5">
        <v>0</v>
      </c>
      <c r="P1323" s="5">
        <v>4.33</v>
      </c>
      <c r="Q1323" s="5">
        <v>0.51</v>
      </c>
      <c r="R1323" s="5">
        <v>0</v>
      </c>
      <c r="S1323" s="5">
        <v>2000</v>
      </c>
    </row>
    <row r="1324" spans="1:19">
      <c r="A1324" s="2" t="s">
        <v>5117</v>
      </c>
      <c r="B1324" s="2" t="s">
        <v>5118</v>
      </c>
      <c r="C1324" s="2" t="s">
        <v>2293</v>
      </c>
      <c r="D1324" s="2" t="s">
        <v>22</v>
      </c>
      <c r="E1324" s="2" t="s">
        <v>23</v>
      </c>
      <c r="F1324" s="2" t="s">
        <v>5119</v>
      </c>
      <c r="G1324" s="2" t="s">
        <v>42</v>
      </c>
      <c r="H1324" s="2" t="s">
        <v>26</v>
      </c>
      <c r="I1324" s="2" t="s">
        <v>73</v>
      </c>
      <c r="J1324" s="9">
        <v>600</v>
      </c>
      <c r="K1324" s="9">
        <v>1248</v>
      </c>
      <c r="L1324" s="5">
        <v>25</v>
      </c>
      <c r="M1324" s="5">
        <v>2</v>
      </c>
      <c r="N1324" s="5">
        <v>13.79</v>
      </c>
      <c r="O1324" s="5">
        <v>72.36</v>
      </c>
      <c r="P1324" s="5">
        <v>2</v>
      </c>
      <c r="Q1324" s="5">
        <v>0.55000000000000004</v>
      </c>
      <c r="R1324" s="5">
        <v>6.9</v>
      </c>
      <c r="S1324" s="5">
        <v>1500</v>
      </c>
    </row>
    <row r="1325" spans="1:19">
      <c r="A1325" s="2" t="s">
        <v>5120</v>
      </c>
      <c r="B1325" s="2" t="s">
        <v>560</v>
      </c>
      <c r="C1325" s="2" t="s">
        <v>2357</v>
      </c>
      <c r="D1325" s="2" t="s">
        <v>251</v>
      </c>
      <c r="E1325" s="2" t="s">
        <v>23</v>
      </c>
      <c r="F1325" s="2" t="s">
        <v>5121</v>
      </c>
      <c r="G1325" s="2" t="s">
        <v>134</v>
      </c>
      <c r="H1325" s="2" t="s">
        <v>26</v>
      </c>
      <c r="I1325" s="2" t="s">
        <v>300</v>
      </c>
      <c r="J1325" s="9">
        <v>600</v>
      </c>
      <c r="K1325" s="9">
        <v>2121</v>
      </c>
      <c r="L1325" s="5">
        <v>66</v>
      </c>
      <c r="M1325" s="5">
        <v>7</v>
      </c>
      <c r="N1325" s="5">
        <v>32.520000000000003</v>
      </c>
      <c r="O1325" s="5">
        <v>265.7</v>
      </c>
      <c r="P1325" s="5">
        <v>3.11</v>
      </c>
      <c r="Q1325" s="5">
        <v>0.49</v>
      </c>
      <c r="R1325" s="5">
        <v>4.6500000000000004</v>
      </c>
      <c r="S1325" s="5">
        <v>4800</v>
      </c>
    </row>
    <row r="1326" spans="1:19">
      <c r="A1326" s="2" t="s">
        <v>5122</v>
      </c>
      <c r="B1326" s="2" t="s">
        <v>5123</v>
      </c>
      <c r="C1326" s="2" t="s">
        <v>143</v>
      </c>
      <c r="D1326" s="2" t="s">
        <v>5124</v>
      </c>
      <c r="E1326" s="2" t="s">
        <v>56</v>
      </c>
      <c r="F1326" s="2" t="s">
        <v>5125</v>
      </c>
      <c r="G1326" s="2" t="s">
        <v>72</v>
      </c>
      <c r="H1326" s="2" t="s">
        <v>26</v>
      </c>
      <c r="I1326" s="2" t="s">
        <v>155</v>
      </c>
      <c r="J1326" s="9">
        <v>600</v>
      </c>
      <c r="K1326" s="9">
        <v>801</v>
      </c>
      <c r="L1326" s="5">
        <v>28</v>
      </c>
      <c r="M1326" s="5">
        <v>0</v>
      </c>
      <c r="N1326" s="5">
        <v>15.82</v>
      </c>
      <c r="O1326" s="5">
        <v>0</v>
      </c>
      <c r="P1326" s="5">
        <v>3.5</v>
      </c>
      <c r="Q1326" s="5">
        <v>0.56999999999999995</v>
      </c>
      <c r="R1326" s="5">
        <v>0</v>
      </c>
      <c r="S1326" s="5">
        <v>1850</v>
      </c>
    </row>
    <row r="1327" spans="1:19">
      <c r="A1327" s="2" t="s">
        <v>5126</v>
      </c>
      <c r="B1327" s="2" t="s">
        <v>4240</v>
      </c>
      <c r="C1327" s="2" t="s">
        <v>5127</v>
      </c>
      <c r="D1327" s="2" t="s">
        <v>5128</v>
      </c>
      <c r="E1327" s="2" t="s">
        <v>132</v>
      </c>
      <c r="F1327" s="2" t="s">
        <v>5129</v>
      </c>
      <c r="G1327" s="2" t="s">
        <v>34</v>
      </c>
      <c r="H1327" s="2" t="s">
        <v>26</v>
      </c>
      <c r="I1327" s="2" t="s">
        <v>458</v>
      </c>
      <c r="J1327" s="9">
        <v>800</v>
      </c>
      <c r="K1327" s="9">
        <v>1693</v>
      </c>
      <c r="L1327" s="5">
        <v>58</v>
      </c>
      <c r="M1327" s="5">
        <v>0</v>
      </c>
      <c r="N1327" s="5">
        <v>24.48</v>
      </c>
      <c r="O1327" s="5">
        <v>0</v>
      </c>
      <c r="P1327" s="5">
        <v>3.43</v>
      </c>
      <c r="Q1327" s="5">
        <v>0.42</v>
      </c>
      <c r="R1327" s="5">
        <v>0</v>
      </c>
      <c r="S1327" s="5">
        <v>4799</v>
      </c>
    </row>
    <row r="1328" spans="1:19">
      <c r="A1328" s="2" t="s">
        <v>5130</v>
      </c>
      <c r="B1328" s="2" t="s">
        <v>2253</v>
      </c>
      <c r="C1328" s="2" t="s">
        <v>2221</v>
      </c>
      <c r="D1328" s="2" t="s">
        <v>896</v>
      </c>
      <c r="E1328" s="2" t="s">
        <v>1001</v>
      </c>
      <c r="F1328" s="2" t="s">
        <v>2415</v>
      </c>
      <c r="G1328" s="2" t="s">
        <v>25</v>
      </c>
      <c r="H1328" s="2" t="s">
        <v>26</v>
      </c>
      <c r="I1328" s="2" t="s">
        <v>206</v>
      </c>
      <c r="J1328" s="9">
        <v>400</v>
      </c>
      <c r="K1328" s="9">
        <v>1710</v>
      </c>
      <c r="L1328" s="5">
        <v>70</v>
      </c>
      <c r="M1328" s="5">
        <v>2</v>
      </c>
      <c r="N1328" s="5">
        <v>51.65</v>
      </c>
      <c r="O1328" s="5">
        <v>124.24</v>
      </c>
      <c r="P1328" s="5">
        <v>4.09</v>
      </c>
      <c r="Q1328" s="5">
        <v>0.74</v>
      </c>
      <c r="R1328" s="5">
        <v>25.82</v>
      </c>
      <c r="S1328" s="5">
        <v>1499</v>
      </c>
    </row>
    <row r="1329" spans="1:19">
      <c r="A1329" s="2" t="s">
        <v>5131</v>
      </c>
      <c r="B1329" s="2" t="s">
        <v>1167</v>
      </c>
      <c r="C1329" s="2" t="s">
        <v>5132</v>
      </c>
      <c r="D1329" s="2" t="s">
        <v>655</v>
      </c>
      <c r="E1329" s="2" t="s">
        <v>125</v>
      </c>
      <c r="F1329" s="2" t="s">
        <v>5133</v>
      </c>
      <c r="G1329" s="2" t="s">
        <v>42</v>
      </c>
      <c r="H1329" s="2" t="s">
        <v>26</v>
      </c>
      <c r="I1329" s="2" t="s">
        <v>135</v>
      </c>
      <c r="J1329" s="9">
        <v>500</v>
      </c>
      <c r="K1329" s="9">
        <v>2489</v>
      </c>
      <c r="L1329" s="5">
        <v>74</v>
      </c>
      <c r="M1329" s="5">
        <v>7</v>
      </c>
      <c r="N1329" s="5">
        <v>30.37</v>
      </c>
      <c r="O1329" s="5">
        <v>271.39999999999998</v>
      </c>
      <c r="P1329" s="5">
        <v>2.97</v>
      </c>
      <c r="Q1329" s="5">
        <v>0.41</v>
      </c>
      <c r="R1329" s="5">
        <v>4.34</v>
      </c>
      <c r="S1329" s="5">
        <v>5499</v>
      </c>
    </row>
    <row r="1330" spans="1:19">
      <c r="A1330" s="2" t="s">
        <v>5134</v>
      </c>
      <c r="B1330" s="2" t="s">
        <v>4681</v>
      </c>
      <c r="C1330" s="2" t="s">
        <v>3802</v>
      </c>
      <c r="D1330" s="2" t="s">
        <v>1079</v>
      </c>
      <c r="E1330" s="2" t="s">
        <v>112</v>
      </c>
      <c r="F1330" s="2" t="s">
        <v>5135</v>
      </c>
      <c r="G1330" s="2" t="s">
        <v>167</v>
      </c>
      <c r="H1330" s="2" t="s">
        <v>26</v>
      </c>
      <c r="I1330" s="2" t="s">
        <v>458</v>
      </c>
      <c r="J1330" s="9">
        <v>400</v>
      </c>
      <c r="K1330" s="9">
        <v>1979</v>
      </c>
      <c r="L1330" s="5">
        <v>50</v>
      </c>
      <c r="M1330" s="5">
        <v>1</v>
      </c>
      <c r="N1330" s="5">
        <v>35.19</v>
      </c>
      <c r="O1330" s="5">
        <v>72.87</v>
      </c>
      <c r="P1330" s="5">
        <v>2.5299999999999998</v>
      </c>
      <c r="Q1330" s="5">
        <v>0.7</v>
      </c>
      <c r="R1330" s="5">
        <v>35.19</v>
      </c>
      <c r="S1330" s="5">
        <v>1500</v>
      </c>
    </row>
    <row r="1331" spans="1:19">
      <c r="A1331" s="2" t="s">
        <v>5136</v>
      </c>
      <c r="B1331" s="2" t="s">
        <v>1051</v>
      </c>
      <c r="C1331" s="2" t="s">
        <v>5137</v>
      </c>
      <c r="D1331" s="2" t="s">
        <v>4036</v>
      </c>
      <c r="E1331" s="2" t="s">
        <v>281</v>
      </c>
      <c r="F1331" s="2" t="s">
        <v>5138</v>
      </c>
      <c r="G1331" s="2" t="s">
        <v>150</v>
      </c>
      <c r="H1331" s="2" t="s">
        <v>26</v>
      </c>
      <c r="I1331" s="2" t="s">
        <v>155</v>
      </c>
      <c r="J1331" s="9">
        <v>700</v>
      </c>
      <c r="K1331" s="9">
        <v>1017</v>
      </c>
      <c r="L1331" s="5">
        <v>40</v>
      </c>
      <c r="M1331" s="5">
        <v>0</v>
      </c>
      <c r="N1331" s="5">
        <v>17.989999999999998</v>
      </c>
      <c r="O1331" s="5">
        <v>0</v>
      </c>
      <c r="P1331" s="5">
        <v>3.93</v>
      </c>
      <c r="Q1331" s="5">
        <v>0.45</v>
      </c>
      <c r="R1331" s="5">
        <v>0</v>
      </c>
      <c r="S1331" s="5">
        <v>3840</v>
      </c>
    </row>
    <row r="1332" spans="1:19">
      <c r="A1332" s="2" t="s">
        <v>5139</v>
      </c>
      <c r="B1332" s="2" t="s">
        <v>90</v>
      </c>
      <c r="C1332" s="2" t="s">
        <v>5140</v>
      </c>
      <c r="D1332" s="2" t="s">
        <v>5141</v>
      </c>
      <c r="E1332" s="2" t="s">
        <v>625</v>
      </c>
      <c r="F1332" s="2" t="s">
        <v>5142</v>
      </c>
      <c r="G1332" s="2" t="s">
        <v>161</v>
      </c>
      <c r="H1332" s="2" t="s">
        <v>26</v>
      </c>
      <c r="I1332" s="2" t="s">
        <v>293</v>
      </c>
      <c r="J1332" s="9">
        <v>100</v>
      </c>
      <c r="K1332" s="9">
        <v>1476</v>
      </c>
      <c r="L1332" s="5">
        <v>24</v>
      </c>
      <c r="M1332" s="5">
        <v>2</v>
      </c>
      <c r="N1332" s="5">
        <v>16.59</v>
      </c>
      <c r="O1332" s="5">
        <v>138.6</v>
      </c>
      <c r="P1332" s="5">
        <v>1.63</v>
      </c>
      <c r="Q1332" s="5">
        <v>0.69</v>
      </c>
      <c r="R1332" s="5">
        <v>8.3000000000000007</v>
      </c>
      <c r="S1332" s="5">
        <v>4000</v>
      </c>
    </row>
    <row r="1333" spans="1:19">
      <c r="A1333" s="2" t="s">
        <v>5143</v>
      </c>
      <c r="B1333" s="2" t="s">
        <v>5144</v>
      </c>
      <c r="C1333" s="2" t="s">
        <v>5145</v>
      </c>
      <c r="D1333" s="2" t="s">
        <v>5146</v>
      </c>
      <c r="E1333" s="2" t="s">
        <v>237</v>
      </c>
      <c r="F1333" s="2" t="s">
        <v>5147</v>
      </c>
      <c r="G1333" s="2" t="s">
        <v>134</v>
      </c>
      <c r="H1333" s="2" t="s">
        <v>26</v>
      </c>
      <c r="I1333" s="2" t="s">
        <v>155</v>
      </c>
      <c r="J1333" s="9">
        <v>200</v>
      </c>
      <c r="K1333" s="9">
        <v>1786</v>
      </c>
      <c r="L1333" s="5">
        <v>69</v>
      </c>
      <c r="M1333" s="5">
        <v>6</v>
      </c>
      <c r="N1333" s="5">
        <v>49.22</v>
      </c>
      <c r="O1333" s="5">
        <v>422.55</v>
      </c>
      <c r="P1333" s="5">
        <v>3.86</v>
      </c>
      <c r="Q1333" s="5">
        <v>0.71</v>
      </c>
      <c r="R1333" s="5">
        <v>8.1999999999999993</v>
      </c>
      <c r="S1333" s="5">
        <v>2000</v>
      </c>
    </row>
    <row r="1334" spans="1:19">
      <c r="A1334" s="2" t="s">
        <v>5148</v>
      </c>
      <c r="B1334" s="2" t="s">
        <v>5149</v>
      </c>
      <c r="C1334" s="2" t="s">
        <v>3294</v>
      </c>
      <c r="D1334" s="2" t="s">
        <v>5150</v>
      </c>
      <c r="E1334" s="2" t="s">
        <v>373</v>
      </c>
      <c r="F1334" s="2" t="s">
        <v>5151</v>
      </c>
      <c r="G1334" s="2" t="s">
        <v>102</v>
      </c>
      <c r="H1334" s="2" t="s">
        <v>26</v>
      </c>
      <c r="I1334" s="2" t="s">
        <v>248</v>
      </c>
      <c r="J1334" s="9">
        <v>500</v>
      </c>
      <c r="K1334" s="9">
        <v>1153</v>
      </c>
      <c r="L1334" s="5">
        <v>24</v>
      </c>
      <c r="M1334" s="5">
        <v>0</v>
      </c>
      <c r="N1334" s="5">
        <v>15.87</v>
      </c>
      <c r="O1334" s="5">
        <v>0</v>
      </c>
      <c r="P1334" s="5">
        <v>2.08</v>
      </c>
      <c r="Q1334" s="5">
        <v>0.66</v>
      </c>
      <c r="R1334" s="5">
        <v>0</v>
      </c>
      <c r="S1334" s="5">
        <v>3250</v>
      </c>
    </row>
    <row r="1335" spans="1:19">
      <c r="A1335" s="2" t="s">
        <v>5152</v>
      </c>
      <c r="B1335" s="2" t="s">
        <v>983</v>
      </c>
      <c r="C1335" s="2" t="s">
        <v>4179</v>
      </c>
      <c r="D1335" s="2" t="s">
        <v>5153</v>
      </c>
      <c r="E1335" s="2" t="s">
        <v>85</v>
      </c>
      <c r="F1335" s="2" t="s">
        <v>5154</v>
      </c>
      <c r="G1335" s="2" t="s">
        <v>266</v>
      </c>
      <c r="H1335" s="2" t="s">
        <v>26</v>
      </c>
      <c r="I1335" s="2" t="s">
        <v>699</v>
      </c>
      <c r="J1335" s="9">
        <v>400</v>
      </c>
      <c r="K1335" s="9">
        <v>1158</v>
      </c>
      <c r="L1335" s="5">
        <v>50</v>
      </c>
      <c r="M1335" s="5">
        <v>1</v>
      </c>
      <c r="N1335" s="5">
        <v>33.11</v>
      </c>
      <c r="O1335" s="5">
        <v>74.3</v>
      </c>
      <c r="P1335" s="5">
        <v>4.32</v>
      </c>
      <c r="Q1335" s="5">
        <v>0.66</v>
      </c>
      <c r="R1335" s="5">
        <v>33.11</v>
      </c>
      <c r="S1335" s="5">
        <v>1500</v>
      </c>
    </row>
    <row r="1336" spans="1:19">
      <c r="A1336" s="2" t="s">
        <v>5155</v>
      </c>
      <c r="B1336" s="2" t="s">
        <v>5156</v>
      </c>
      <c r="C1336" s="2" t="s">
        <v>924</v>
      </c>
      <c r="D1336" s="2" t="s">
        <v>1603</v>
      </c>
      <c r="E1336" s="2" t="s">
        <v>32</v>
      </c>
      <c r="F1336" s="2" t="s">
        <v>5157</v>
      </c>
      <c r="G1336" s="2" t="s">
        <v>260</v>
      </c>
      <c r="H1336" s="2" t="s">
        <v>26</v>
      </c>
      <c r="I1336" s="2" t="s">
        <v>319</v>
      </c>
      <c r="J1336" s="9">
        <v>300</v>
      </c>
      <c r="K1336" s="9">
        <v>1239</v>
      </c>
      <c r="L1336" s="5">
        <v>55</v>
      </c>
      <c r="M1336" s="5">
        <v>1</v>
      </c>
      <c r="N1336" s="5">
        <v>41.58</v>
      </c>
      <c r="O1336" s="5">
        <v>39.83</v>
      </c>
      <c r="P1336" s="5">
        <v>4.4400000000000004</v>
      </c>
      <c r="Q1336" s="5">
        <v>0.76</v>
      </c>
      <c r="R1336" s="5">
        <v>41.58</v>
      </c>
      <c r="S1336" s="5">
        <v>2200</v>
      </c>
    </row>
    <row r="1337" spans="1:19">
      <c r="A1337" s="2" t="s">
        <v>5158</v>
      </c>
      <c r="B1337" s="2" t="s">
        <v>5159</v>
      </c>
      <c r="C1337" s="2" t="s">
        <v>5160</v>
      </c>
      <c r="D1337" s="2" t="s">
        <v>655</v>
      </c>
      <c r="E1337" s="2" t="s">
        <v>125</v>
      </c>
      <c r="F1337" s="2" t="s">
        <v>5161</v>
      </c>
      <c r="G1337" s="2" t="s">
        <v>65</v>
      </c>
      <c r="H1337" s="2" t="s">
        <v>26</v>
      </c>
      <c r="I1337" s="2" t="s">
        <v>88</v>
      </c>
      <c r="J1337" s="9">
        <v>1000</v>
      </c>
      <c r="K1337" s="9">
        <v>2238</v>
      </c>
      <c r="L1337" s="5">
        <v>36</v>
      </c>
      <c r="M1337" s="5">
        <v>0</v>
      </c>
      <c r="N1337" s="5">
        <v>19.64</v>
      </c>
      <c r="O1337" s="5">
        <v>0</v>
      </c>
      <c r="P1337" s="5">
        <v>1.61</v>
      </c>
      <c r="Q1337" s="5">
        <v>0.55000000000000004</v>
      </c>
      <c r="R1337" s="5">
        <v>0</v>
      </c>
      <c r="S1337" s="5">
        <v>1500</v>
      </c>
    </row>
    <row r="1338" spans="1:19">
      <c r="A1338" s="2" t="s">
        <v>5162</v>
      </c>
      <c r="B1338" s="2" t="s">
        <v>5163</v>
      </c>
      <c r="C1338" s="2" t="s">
        <v>143</v>
      </c>
      <c r="D1338" s="2" t="s">
        <v>3324</v>
      </c>
      <c r="E1338" s="2" t="s">
        <v>40</v>
      </c>
      <c r="F1338" s="2" t="s">
        <v>5164</v>
      </c>
      <c r="G1338" s="2" t="s">
        <v>50</v>
      </c>
      <c r="H1338" s="2" t="s">
        <v>26</v>
      </c>
      <c r="I1338" s="2" t="s">
        <v>313</v>
      </c>
      <c r="J1338" s="9">
        <v>800</v>
      </c>
      <c r="K1338" s="9">
        <v>1582</v>
      </c>
      <c r="L1338" s="5">
        <v>39</v>
      </c>
      <c r="M1338" s="5">
        <v>3</v>
      </c>
      <c r="N1338" s="5">
        <v>19.07</v>
      </c>
      <c r="O1338" s="5">
        <v>155.27000000000001</v>
      </c>
      <c r="P1338" s="5">
        <v>2.4700000000000002</v>
      </c>
      <c r="Q1338" s="5">
        <v>0.49</v>
      </c>
      <c r="R1338" s="5">
        <v>6.36</v>
      </c>
      <c r="S1338" s="5">
        <v>1400</v>
      </c>
    </row>
    <row r="1339" spans="1:19">
      <c r="A1339" s="2" t="s">
        <v>5165</v>
      </c>
      <c r="B1339" s="2" t="s">
        <v>1730</v>
      </c>
      <c r="C1339" s="2" t="s">
        <v>813</v>
      </c>
      <c r="D1339" s="2" t="s">
        <v>431</v>
      </c>
      <c r="E1339" s="2" t="s">
        <v>432</v>
      </c>
      <c r="F1339" s="2" t="s">
        <v>5166</v>
      </c>
      <c r="G1339" s="2" t="s">
        <v>34</v>
      </c>
      <c r="H1339" s="2" t="s">
        <v>26</v>
      </c>
      <c r="I1339" s="2" t="s">
        <v>120</v>
      </c>
      <c r="J1339" s="9">
        <v>800</v>
      </c>
      <c r="K1339" s="9">
        <v>2192</v>
      </c>
      <c r="L1339" s="5">
        <v>37</v>
      </c>
      <c r="M1339" s="5">
        <v>0</v>
      </c>
      <c r="N1339" s="5">
        <v>19.420000000000002</v>
      </c>
      <c r="O1339" s="5">
        <v>0</v>
      </c>
      <c r="P1339" s="5">
        <v>1.69</v>
      </c>
      <c r="Q1339" s="5">
        <v>0.52</v>
      </c>
      <c r="R1339" s="5">
        <v>0</v>
      </c>
      <c r="S1339" s="5">
        <v>3300</v>
      </c>
    </row>
    <row r="1340" spans="1:19">
      <c r="A1340" s="2" t="s">
        <v>5167</v>
      </c>
      <c r="B1340" s="2" t="s">
        <v>5168</v>
      </c>
      <c r="C1340" s="2" t="s">
        <v>5169</v>
      </c>
      <c r="D1340" s="2" t="s">
        <v>5170</v>
      </c>
      <c r="E1340" s="2" t="s">
        <v>78</v>
      </c>
      <c r="F1340" s="2" t="s">
        <v>5171</v>
      </c>
      <c r="G1340" s="2" t="s">
        <v>161</v>
      </c>
      <c r="H1340" s="2" t="s">
        <v>26</v>
      </c>
      <c r="I1340" s="2" t="s">
        <v>59</v>
      </c>
      <c r="J1340" s="9">
        <v>800</v>
      </c>
      <c r="K1340" s="9">
        <v>2327</v>
      </c>
      <c r="L1340" s="5">
        <v>66</v>
      </c>
      <c r="M1340" s="5">
        <v>0</v>
      </c>
      <c r="N1340" s="5">
        <v>32.24</v>
      </c>
      <c r="O1340" s="5">
        <v>0</v>
      </c>
      <c r="P1340" s="5">
        <v>2.84</v>
      </c>
      <c r="Q1340" s="5">
        <v>0.49</v>
      </c>
      <c r="R1340" s="5">
        <v>0</v>
      </c>
      <c r="S1340" s="5">
        <v>4875</v>
      </c>
    </row>
    <row r="1341" spans="1:19">
      <c r="A1341" s="2" t="s">
        <v>5172</v>
      </c>
      <c r="B1341" s="2" t="s">
        <v>5173</v>
      </c>
      <c r="C1341" s="2" t="s">
        <v>5174</v>
      </c>
      <c r="D1341" s="2" t="s">
        <v>896</v>
      </c>
      <c r="E1341" s="2" t="s">
        <v>1001</v>
      </c>
      <c r="F1341" s="2" t="s">
        <v>5175</v>
      </c>
      <c r="G1341" s="2" t="s">
        <v>72</v>
      </c>
      <c r="H1341" s="2" t="s">
        <v>26</v>
      </c>
      <c r="I1341" s="2" t="s">
        <v>177</v>
      </c>
      <c r="J1341" s="9">
        <v>400</v>
      </c>
      <c r="K1341" s="9">
        <v>1331</v>
      </c>
      <c r="L1341" s="5">
        <v>25</v>
      </c>
      <c r="M1341" s="5">
        <v>0</v>
      </c>
      <c r="N1341" s="5">
        <v>20.94</v>
      </c>
      <c r="O1341" s="5">
        <v>0</v>
      </c>
      <c r="P1341" s="5">
        <v>1.88</v>
      </c>
      <c r="Q1341" s="5">
        <v>0.84</v>
      </c>
      <c r="R1341" s="5">
        <v>0</v>
      </c>
      <c r="S1341" s="5">
        <v>4600</v>
      </c>
    </row>
    <row r="1342" spans="1:19">
      <c r="A1342" s="2" t="s">
        <v>5176</v>
      </c>
      <c r="B1342" s="2" t="s">
        <v>5177</v>
      </c>
      <c r="C1342" s="2" t="s">
        <v>5178</v>
      </c>
      <c r="D1342" s="2" t="s">
        <v>5179</v>
      </c>
      <c r="E1342" s="2" t="s">
        <v>1203</v>
      </c>
      <c r="F1342" s="2" t="s">
        <v>5180</v>
      </c>
      <c r="G1342" s="2" t="s">
        <v>94</v>
      </c>
      <c r="H1342" s="2" t="s">
        <v>26</v>
      </c>
      <c r="I1342" s="2" t="s">
        <v>313</v>
      </c>
      <c r="J1342" s="9">
        <v>400</v>
      </c>
      <c r="K1342" s="9">
        <v>737</v>
      </c>
      <c r="L1342" s="5">
        <v>23</v>
      </c>
      <c r="M1342" s="5">
        <v>0</v>
      </c>
      <c r="N1342" s="5">
        <v>15.24</v>
      </c>
      <c r="O1342" s="5">
        <v>0</v>
      </c>
      <c r="P1342" s="5">
        <v>3.12</v>
      </c>
      <c r="Q1342" s="5">
        <v>0.66</v>
      </c>
      <c r="R1342" s="5">
        <v>0</v>
      </c>
      <c r="S1342" s="5">
        <v>1600</v>
      </c>
    </row>
    <row r="1343" spans="1:19">
      <c r="A1343" s="2" t="s">
        <v>5181</v>
      </c>
      <c r="B1343" s="2" t="s">
        <v>295</v>
      </c>
      <c r="C1343" s="2" t="s">
        <v>763</v>
      </c>
      <c r="D1343" s="2" t="s">
        <v>3694</v>
      </c>
      <c r="E1343" s="2" t="s">
        <v>188</v>
      </c>
      <c r="F1343" s="2" t="s">
        <v>5182</v>
      </c>
      <c r="G1343" s="2" t="s">
        <v>50</v>
      </c>
      <c r="H1343" s="2" t="s">
        <v>26</v>
      </c>
      <c r="I1343" s="2" t="s">
        <v>127</v>
      </c>
      <c r="J1343" s="9">
        <v>600</v>
      </c>
      <c r="K1343" s="9">
        <v>2486</v>
      </c>
      <c r="L1343" s="5">
        <v>41</v>
      </c>
      <c r="M1343" s="5">
        <v>1</v>
      </c>
      <c r="N1343" s="5">
        <v>33.33</v>
      </c>
      <c r="O1343" s="5">
        <v>38.840000000000003</v>
      </c>
      <c r="P1343" s="5">
        <v>1.65</v>
      </c>
      <c r="Q1343" s="5">
        <v>0.81</v>
      </c>
      <c r="R1343" s="5">
        <v>33.33</v>
      </c>
      <c r="S1343" s="5">
        <v>2167</v>
      </c>
    </row>
    <row r="1344" spans="1:19">
      <c r="A1344" s="2" t="s">
        <v>5183</v>
      </c>
      <c r="B1344" s="2" t="s">
        <v>5184</v>
      </c>
      <c r="C1344" s="2" t="s">
        <v>5185</v>
      </c>
      <c r="D1344" s="2" t="s">
        <v>5186</v>
      </c>
      <c r="E1344" s="2" t="s">
        <v>112</v>
      </c>
      <c r="F1344" s="2" t="s">
        <v>5187</v>
      </c>
      <c r="G1344" s="2" t="s">
        <v>94</v>
      </c>
      <c r="H1344" s="2" t="s">
        <v>26</v>
      </c>
      <c r="I1344" s="2" t="s">
        <v>135</v>
      </c>
      <c r="J1344" s="9">
        <v>800</v>
      </c>
      <c r="K1344" s="9">
        <v>1343</v>
      </c>
      <c r="L1344" s="5">
        <v>49</v>
      </c>
      <c r="M1344" s="5">
        <v>5</v>
      </c>
      <c r="N1344" s="5">
        <v>24.29</v>
      </c>
      <c r="O1344" s="5">
        <v>358.43</v>
      </c>
      <c r="P1344" s="5">
        <v>3.65</v>
      </c>
      <c r="Q1344" s="5">
        <v>0.5</v>
      </c>
      <c r="R1344" s="5">
        <v>4.8600000000000003</v>
      </c>
      <c r="S1344" s="5">
        <v>3900</v>
      </c>
    </row>
    <row r="1345" spans="1:19">
      <c r="A1345" s="2" t="s">
        <v>5188</v>
      </c>
      <c r="B1345" s="2" t="s">
        <v>5189</v>
      </c>
      <c r="C1345" s="2" t="s">
        <v>325</v>
      </c>
      <c r="D1345" s="2" t="s">
        <v>1263</v>
      </c>
      <c r="E1345" s="2" t="s">
        <v>492</v>
      </c>
      <c r="F1345" s="2" t="s">
        <v>1445</v>
      </c>
      <c r="G1345" s="2" t="s">
        <v>161</v>
      </c>
      <c r="H1345" s="2" t="s">
        <v>26</v>
      </c>
      <c r="I1345" s="2" t="s">
        <v>51</v>
      </c>
      <c r="J1345" s="9">
        <v>800</v>
      </c>
      <c r="K1345" s="9">
        <v>888</v>
      </c>
      <c r="L1345" s="5">
        <v>26</v>
      </c>
      <c r="M1345" s="5">
        <v>0</v>
      </c>
      <c r="N1345" s="5">
        <v>20.74</v>
      </c>
      <c r="O1345" s="5">
        <v>0</v>
      </c>
      <c r="P1345" s="5">
        <v>2.93</v>
      </c>
      <c r="Q1345" s="5">
        <v>0.8</v>
      </c>
      <c r="R1345" s="5">
        <v>0</v>
      </c>
      <c r="S1345" s="5">
        <v>3500</v>
      </c>
    </row>
    <row r="1346" spans="1:19">
      <c r="A1346" s="2" t="s">
        <v>5190</v>
      </c>
      <c r="B1346" s="2" t="s">
        <v>534</v>
      </c>
      <c r="C1346" s="2" t="s">
        <v>5191</v>
      </c>
      <c r="D1346" s="2" t="s">
        <v>2667</v>
      </c>
      <c r="E1346" s="2" t="s">
        <v>23</v>
      </c>
      <c r="F1346" s="2" t="s">
        <v>5192</v>
      </c>
      <c r="G1346" s="2" t="s">
        <v>161</v>
      </c>
      <c r="H1346" s="2" t="s">
        <v>26</v>
      </c>
      <c r="I1346" s="2" t="s">
        <v>300</v>
      </c>
      <c r="J1346" s="9">
        <v>500</v>
      </c>
      <c r="K1346" s="9">
        <v>1624</v>
      </c>
      <c r="L1346" s="5">
        <v>59</v>
      </c>
      <c r="M1346" s="5">
        <v>0</v>
      </c>
      <c r="N1346" s="5">
        <v>35.35</v>
      </c>
      <c r="O1346" s="5">
        <v>0</v>
      </c>
      <c r="P1346" s="5">
        <v>3.63</v>
      </c>
      <c r="Q1346" s="5">
        <v>0.6</v>
      </c>
      <c r="R1346" s="5">
        <v>0</v>
      </c>
      <c r="S1346" s="5">
        <v>2200</v>
      </c>
    </row>
    <row r="1347" spans="1:19">
      <c r="A1347" s="2" t="s">
        <v>5193</v>
      </c>
      <c r="B1347" s="2" t="s">
        <v>978</v>
      </c>
      <c r="C1347" s="2" t="s">
        <v>3816</v>
      </c>
      <c r="D1347" s="2" t="s">
        <v>2781</v>
      </c>
      <c r="E1347" s="2" t="s">
        <v>222</v>
      </c>
      <c r="F1347" s="2" t="s">
        <v>5194</v>
      </c>
      <c r="G1347" s="2" t="s">
        <v>87</v>
      </c>
      <c r="H1347" s="2" t="s">
        <v>26</v>
      </c>
      <c r="I1347" s="2" t="s">
        <v>135</v>
      </c>
      <c r="J1347" s="9">
        <v>800</v>
      </c>
      <c r="K1347" s="9">
        <v>680</v>
      </c>
      <c r="L1347" s="5">
        <v>10</v>
      </c>
      <c r="M1347" s="5">
        <v>1</v>
      </c>
      <c r="N1347" s="5">
        <v>4.5</v>
      </c>
      <c r="O1347" s="5">
        <v>47.99</v>
      </c>
      <c r="P1347" s="5">
        <v>1.47</v>
      </c>
      <c r="Q1347" s="5">
        <v>0.45</v>
      </c>
      <c r="R1347" s="5">
        <v>4.5</v>
      </c>
      <c r="S1347" s="5">
        <v>7583</v>
      </c>
    </row>
    <row r="1348" spans="1:19">
      <c r="A1348" s="2" t="s">
        <v>5195</v>
      </c>
      <c r="B1348" s="2" t="s">
        <v>5196</v>
      </c>
      <c r="C1348" s="2" t="s">
        <v>5197</v>
      </c>
      <c r="D1348" s="2" t="s">
        <v>5198</v>
      </c>
      <c r="E1348" s="2" t="s">
        <v>125</v>
      </c>
      <c r="F1348" s="2" t="s">
        <v>5199</v>
      </c>
      <c r="G1348" s="2" t="s">
        <v>167</v>
      </c>
      <c r="H1348" s="2" t="s">
        <v>26</v>
      </c>
      <c r="I1348" s="2" t="s">
        <v>80</v>
      </c>
      <c r="J1348" s="9">
        <v>100</v>
      </c>
      <c r="K1348" s="9">
        <v>930</v>
      </c>
      <c r="L1348" s="5">
        <v>21</v>
      </c>
      <c r="M1348" s="5">
        <v>2</v>
      </c>
      <c r="N1348" s="5">
        <v>9.84</v>
      </c>
      <c r="O1348" s="5">
        <v>132.4</v>
      </c>
      <c r="P1348" s="5">
        <v>2.2599999999999998</v>
      </c>
      <c r="Q1348" s="5">
        <v>0.47</v>
      </c>
      <c r="R1348" s="5">
        <v>4.92</v>
      </c>
      <c r="S1348" s="5">
        <v>4600</v>
      </c>
    </row>
    <row r="1349" spans="1:19">
      <c r="A1349" s="2" t="s">
        <v>5200</v>
      </c>
      <c r="B1349" s="2" t="s">
        <v>5201</v>
      </c>
      <c r="C1349" s="2" t="s">
        <v>730</v>
      </c>
      <c r="D1349" s="2" t="s">
        <v>1075</v>
      </c>
      <c r="E1349" s="2" t="s">
        <v>85</v>
      </c>
      <c r="F1349" s="2" t="s">
        <v>5202</v>
      </c>
      <c r="G1349" s="2" t="s">
        <v>102</v>
      </c>
      <c r="H1349" s="2" t="s">
        <v>26</v>
      </c>
      <c r="I1349" s="2" t="s">
        <v>135</v>
      </c>
      <c r="J1349" s="9">
        <v>100</v>
      </c>
      <c r="K1349" s="9">
        <v>1766</v>
      </c>
      <c r="L1349" s="5">
        <v>62</v>
      </c>
      <c r="M1349" s="5">
        <v>0</v>
      </c>
      <c r="N1349" s="5">
        <v>31.97</v>
      </c>
      <c r="O1349" s="5">
        <v>0</v>
      </c>
      <c r="P1349" s="5">
        <v>3.51</v>
      </c>
      <c r="Q1349" s="5">
        <v>0.52</v>
      </c>
      <c r="R1349" s="5">
        <v>0</v>
      </c>
      <c r="S1349" s="5">
        <v>1300</v>
      </c>
    </row>
    <row r="1350" spans="1:19">
      <c r="A1350" s="2" t="s">
        <v>5203</v>
      </c>
      <c r="B1350" s="2" t="s">
        <v>5204</v>
      </c>
      <c r="C1350" s="2" t="s">
        <v>1816</v>
      </c>
      <c r="D1350" s="2" t="s">
        <v>251</v>
      </c>
      <c r="E1350" s="2" t="s">
        <v>23</v>
      </c>
      <c r="F1350" s="2" t="s">
        <v>5205</v>
      </c>
      <c r="G1350" s="2" t="s">
        <v>65</v>
      </c>
      <c r="H1350" s="2" t="s">
        <v>26</v>
      </c>
      <c r="I1350" s="2" t="s">
        <v>293</v>
      </c>
      <c r="J1350" s="9">
        <v>700</v>
      </c>
      <c r="K1350" s="9">
        <v>591</v>
      </c>
      <c r="L1350" s="5">
        <v>19</v>
      </c>
      <c r="M1350" s="5">
        <v>0</v>
      </c>
      <c r="N1350" s="5">
        <v>15.15</v>
      </c>
      <c r="O1350" s="5">
        <v>0</v>
      </c>
      <c r="P1350" s="5">
        <v>3.21</v>
      </c>
      <c r="Q1350" s="5">
        <v>0.8</v>
      </c>
      <c r="R1350" s="5">
        <v>0</v>
      </c>
      <c r="S1350" s="5">
        <v>4002</v>
      </c>
    </row>
    <row r="1351" spans="1:19">
      <c r="A1351" s="2" t="s">
        <v>5206</v>
      </c>
      <c r="B1351" s="2" t="s">
        <v>45</v>
      </c>
      <c r="C1351" s="2" t="s">
        <v>5207</v>
      </c>
      <c r="D1351" s="2" t="s">
        <v>1190</v>
      </c>
      <c r="E1351" s="2" t="s">
        <v>112</v>
      </c>
      <c r="F1351" s="2" t="s">
        <v>5208</v>
      </c>
      <c r="G1351" s="2" t="s">
        <v>94</v>
      </c>
      <c r="H1351" s="2" t="s">
        <v>26</v>
      </c>
      <c r="I1351" s="2" t="s">
        <v>43</v>
      </c>
      <c r="J1351" s="9">
        <v>1000</v>
      </c>
      <c r="K1351" s="9">
        <v>541</v>
      </c>
      <c r="L1351" s="5">
        <v>22</v>
      </c>
      <c r="M1351" s="5">
        <v>0</v>
      </c>
      <c r="N1351" s="5">
        <v>17.98</v>
      </c>
      <c r="O1351" s="5">
        <v>0</v>
      </c>
      <c r="P1351" s="5">
        <v>4.07</v>
      </c>
      <c r="Q1351" s="5">
        <v>0.82</v>
      </c>
      <c r="R1351" s="5">
        <v>0</v>
      </c>
      <c r="S1351" s="5">
        <v>2250</v>
      </c>
    </row>
    <row r="1352" spans="1:19">
      <c r="A1352" s="2" t="s">
        <v>5209</v>
      </c>
      <c r="B1352" s="2" t="s">
        <v>1681</v>
      </c>
      <c r="C1352" s="2" t="s">
        <v>5210</v>
      </c>
      <c r="D1352" s="2" t="s">
        <v>456</v>
      </c>
      <c r="E1352" s="2" t="s">
        <v>23</v>
      </c>
      <c r="F1352" s="2" t="s">
        <v>5211</v>
      </c>
      <c r="G1352" s="2" t="s">
        <v>65</v>
      </c>
      <c r="H1352" s="2" t="s">
        <v>26</v>
      </c>
      <c r="I1352" s="2" t="s">
        <v>300</v>
      </c>
      <c r="J1352" s="9">
        <v>600</v>
      </c>
      <c r="K1352" s="9">
        <v>975</v>
      </c>
      <c r="L1352" s="5">
        <v>35</v>
      </c>
      <c r="M1352" s="5">
        <v>0</v>
      </c>
      <c r="N1352" s="5">
        <v>20.9</v>
      </c>
      <c r="O1352" s="5">
        <v>0</v>
      </c>
      <c r="P1352" s="5">
        <v>3.59</v>
      </c>
      <c r="Q1352" s="5">
        <v>0.6</v>
      </c>
      <c r="R1352" s="5">
        <v>0</v>
      </c>
      <c r="S1352" s="5">
        <v>3200</v>
      </c>
    </row>
    <row r="1353" spans="1:19">
      <c r="A1353" s="2" t="s">
        <v>5212</v>
      </c>
      <c r="B1353" s="2" t="s">
        <v>122</v>
      </c>
      <c r="C1353" s="2" t="s">
        <v>740</v>
      </c>
      <c r="D1353" s="2" t="s">
        <v>5213</v>
      </c>
      <c r="E1353" s="2" t="s">
        <v>85</v>
      </c>
      <c r="F1353" s="2" t="s">
        <v>5214</v>
      </c>
      <c r="G1353" s="2" t="s">
        <v>94</v>
      </c>
      <c r="H1353" s="2" t="s">
        <v>26</v>
      </c>
      <c r="I1353" s="2" t="s">
        <v>43</v>
      </c>
      <c r="J1353" s="9">
        <v>200</v>
      </c>
      <c r="K1353" s="9">
        <v>1065</v>
      </c>
      <c r="L1353" s="5">
        <v>21</v>
      </c>
      <c r="M1353" s="5">
        <v>2</v>
      </c>
      <c r="N1353" s="5">
        <v>15.11</v>
      </c>
      <c r="O1353" s="5">
        <v>84.54</v>
      </c>
      <c r="P1353" s="5">
        <v>1.97</v>
      </c>
      <c r="Q1353" s="5">
        <v>0.72</v>
      </c>
      <c r="R1353" s="5">
        <v>7.56</v>
      </c>
      <c r="S1353" s="5">
        <v>4700</v>
      </c>
    </row>
    <row r="1354" spans="1:19">
      <c r="A1354" s="2" t="s">
        <v>5215</v>
      </c>
      <c r="B1354" s="2" t="s">
        <v>2722</v>
      </c>
      <c r="C1354" s="2" t="s">
        <v>5216</v>
      </c>
      <c r="D1354" s="2" t="s">
        <v>491</v>
      </c>
      <c r="E1354" s="2" t="s">
        <v>492</v>
      </c>
      <c r="F1354" s="2" t="s">
        <v>5217</v>
      </c>
      <c r="G1354" s="2" t="s">
        <v>312</v>
      </c>
      <c r="H1354" s="2" t="s">
        <v>26</v>
      </c>
      <c r="I1354" s="2" t="s">
        <v>43</v>
      </c>
      <c r="J1354" s="9">
        <v>100</v>
      </c>
      <c r="K1354" s="9">
        <v>2281</v>
      </c>
      <c r="L1354" s="5">
        <v>37</v>
      </c>
      <c r="M1354" s="5">
        <v>0</v>
      </c>
      <c r="N1354" s="5">
        <v>18.86</v>
      </c>
      <c r="O1354" s="5">
        <v>0</v>
      </c>
      <c r="P1354" s="5">
        <v>1.62</v>
      </c>
      <c r="Q1354" s="5">
        <v>0.51</v>
      </c>
      <c r="R1354" s="5">
        <v>0</v>
      </c>
      <c r="S1354" s="5">
        <v>3000</v>
      </c>
    </row>
    <row r="1355" spans="1:19">
      <c r="A1355" s="2" t="s">
        <v>5218</v>
      </c>
      <c r="B1355" s="2" t="s">
        <v>109</v>
      </c>
      <c r="C1355" s="2" t="s">
        <v>5219</v>
      </c>
      <c r="D1355" s="2" t="s">
        <v>3324</v>
      </c>
      <c r="E1355" s="2" t="s">
        <v>40</v>
      </c>
      <c r="F1355" s="2" t="s">
        <v>5220</v>
      </c>
      <c r="G1355" s="2" t="s">
        <v>190</v>
      </c>
      <c r="H1355" s="2" t="s">
        <v>26</v>
      </c>
      <c r="I1355" s="2" t="s">
        <v>458</v>
      </c>
      <c r="J1355" s="9">
        <v>400</v>
      </c>
      <c r="K1355" s="9">
        <v>523</v>
      </c>
      <c r="L1355" s="5">
        <v>9</v>
      </c>
      <c r="M1355" s="5">
        <v>1</v>
      </c>
      <c r="N1355" s="5">
        <v>5.93</v>
      </c>
      <c r="O1355" s="5">
        <v>38.74</v>
      </c>
      <c r="P1355" s="5">
        <v>1.72</v>
      </c>
      <c r="Q1355" s="5">
        <v>0.66</v>
      </c>
      <c r="R1355" s="5">
        <v>5.93</v>
      </c>
      <c r="S1355" s="5">
        <v>1800</v>
      </c>
    </row>
    <row r="1356" spans="1:19">
      <c r="A1356" s="2" t="s">
        <v>5221</v>
      </c>
      <c r="B1356" s="2" t="s">
        <v>5222</v>
      </c>
      <c r="C1356" s="2" t="s">
        <v>633</v>
      </c>
      <c r="D1356" s="2" t="s">
        <v>144</v>
      </c>
      <c r="E1356" s="2" t="s">
        <v>625</v>
      </c>
      <c r="F1356" s="2" t="s">
        <v>5223</v>
      </c>
      <c r="G1356" s="2" t="s">
        <v>253</v>
      </c>
      <c r="H1356" s="2" t="s">
        <v>26</v>
      </c>
      <c r="I1356" s="2" t="s">
        <v>135</v>
      </c>
      <c r="J1356" s="9">
        <v>200</v>
      </c>
      <c r="K1356" s="9">
        <v>1679</v>
      </c>
      <c r="L1356" s="5">
        <v>65</v>
      </c>
      <c r="M1356" s="5">
        <v>7</v>
      </c>
      <c r="N1356" s="5">
        <v>50.1</v>
      </c>
      <c r="O1356" s="5">
        <v>286.43</v>
      </c>
      <c r="P1356" s="5">
        <v>3.87</v>
      </c>
      <c r="Q1356" s="5">
        <v>0.77</v>
      </c>
      <c r="R1356" s="5">
        <v>7.16</v>
      </c>
      <c r="S1356" s="5">
        <v>3800</v>
      </c>
    </row>
    <row r="1357" spans="1:19">
      <c r="A1357" s="2" t="s">
        <v>5224</v>
      </c>
      <c r="B1357" s="2" t="s">
        <v>686</v>
      </c>
      <c r="C1357" s="2" t="s">
        <v>5225</v>
      </c>
      <c r="D1357" s="2" t="s">
        <v>5226</v>
      </c>
      <c r="E1357" s="2" t="s">
        <v>100</v>
      </c>
      <c r="F1357" s="2" t="s">
        <v>1141</v>
      </c>
      <c r="G1357" s="2" t="s">
        <v>94</v>
      </c>
      <c r="H1357" s="2" t="s">
        <v>26</v>
      </c>
      <c r="I1357" s="2" t="s">
        <v>51</v>
      </c>
      <c r="J1357" s="9">
        <v>300</v>
      </c>
      <c r="K1357" s="9">
        <v>1144</v>
      </c>
      <c r="L1357" s="5">
        <v>43</v>
      </c>
      <c r="M1357" s="5">
        <v>1</v>
      </c>
      <c r="N1357" s="5">
        <v>36.340000000000003</v>
      </c>
      <c r="O1357" s="5">
        <v>73.819999999999993</v>
      </c>
      <c r="P1357" s="5">
        <v>3.76</v>
      </c>
      <c r="Q1357" s="5">
        <v>0.85</v>
      </c>
      <c r="R1357" s="5">
        <v>36.340000000000003</v>
      </c>
      <c r="S1357" s="5">
        <v>1700</v>
      </c>
    </row>
    <row r="1358" spans="1:19">
      <c r="A1358" s="2" t="s">
        <v>5227</v>
      </c>
      <c r="B1358" s="2" t="s">
        <v>45</v>
      </c>
      <c r="C1358" s="2" t="s">
        <v>5228</v>
      </c>
      <c r="D1358" s="2" t="s">
        <v>117</v>
      </c>
      <c r="E1358" s="2" t="s">
        <v>118</v>
      </c>
      <c r="F1358" s="2" t="s">
        <v>5229</v>
      </c>
      <c r="G1358" s="2" t="s">
        <v>134</v>
      </c>
      <c r="H1358" s="2" t="s">
        <v>26</v>
      </c>
      <c r="I1358" s="2" t="s">
        <v>51</v>
      </c>
      <c r="J1358" s="9">
        <v>700</v>
      </c>
      <c r="K1358" s="9">
        <v>1741</v>
      </c>
      <c r="L1358" s="5">
        <v>44</v>
      </c>
      <c r="M1358" s="5">
        <v>5</v>
      </c>
      <c r="N1358" s="5">
        <v>29.17</v>
      </c>
      <c r="O1358" s="5">
        <v>181.46</v>
      </c>
      <c r="P1358" s="5">
        <v>2.5299999999999998</v>
      </c>
      <c r="Q1358" s="5">
        <v>0.66</v>
      </c>
      <c r="R1358" s="5">
        <v>5.83</v>
      </c>
      <c r="S1358" s="5">
        <v>2300</v>
      </c>
    </row>
    <row r="1359" spans="1:19">
      <c r="A1359" s="2" t="s">
        <v>5230</v>
      </c>
      <c r="B1359" s="2" t="s">
        <v>5231</v>
      </c>
      <c r="C1359" s="2" t="s">
        <v>5232</v>
      </c>
      <c r="D1359" s="2" t="s">
        <v>2455</v>
      </c>
      <c r="E1359" s="2" t="s">
        <v>23</v>
      </c>
      <c r="F1359" s="2" t="s">
        <v>5233</v>
      </c>
      <c r="G1359" s="2" t="s">
        <v>266</v>
      </c>
      <c r="H1359" s="2" t="s">
        <v>26</v>
      </c>
      <c r="I1359" s="2" t="s">
        <v>162</v>
      </c>
      <c r="J1359" s="9">
        <v>700</v>
      </c>
      <c r="K1359" s="9">
        <v>1975</v>
      </c>
      <c r="L1359" s="5">
        <v>32</v>
      </c>
      <c r="M1359" s="5">
        <v>0</v>
      </c>
      <c r="N1359" s="5">
        <v>20.83</v>
      </c>
      <c r="O1359" s="5">
        <v>0</v>
      </c>
      <c r="P1359" s="5">
        <v>1.62</v>
      </c>
      <c r="Q1359" s="5">
        <v>0.65</v>
      </c>
      <c r="R1359" s="5">
        <v>0</v>
      </c>
      <c r="S1359" s="5">
        <v>5500</v>
      </c>
    </row>
    <row r="1360" spans="1:19">
      <c r="A1360" s="2" t="s">
        <v>5234</v>
      </c>
      <c r="B1360" s="2" t="s">
        <v>883</v>
      </c>
      <c r="C1360" s="2" t="s">
        <v>3770</v>
      </c>
      <c r="D1360" s="2" t="s">
        <v>1881</v>
      </c>
      <c r="E1360" s="2" t="s">
        <v>78</v>
      </c>
      <c r="F1360" s="2" t="s">
        <v>5235</v>
      </c>
      <c r="G1360" s="2" t="s">
        <v>312</v>
      </c>
      <c r="H1360" s="2" t="s">
        <v>26</v>
      </c>
      <c r="I1360" s="2" t="s">
        <v>35</v>
      </c>
      <c r="J1360" s="9">
        <v>700</v>
      </c>
      <c r="K1360" s="9">
        <v>1803</v>
      </c>
      <c r="L1360" s="5">
        <v>55</v>
      </c>
      <c r="M1360" s="5">
        <v>4</v>
      </c>
      <c r="N1360" s="5">
        <v>25.72</v>
      </c>
      <c r="O1360" s="5">
        <v>258.35000000000002</v>
      </c>
      <c r="P1360" s="5">
        <v>3.05</v>
      </c>
      <c r="Q1360" s="5">
        <v>0.47</v>
      </c>
      <c r="R1360" s="5">
        <v>6.43</v>
      </c>
      <c r="S1360" s="5">
        <v>1499</v>
      </c>
    </row>
    <row r="1361" spans="1:19">
      <c r="A1361" s="2" t="s">
        <v>5236</v>
      </c>
      <c r="B1361" s="2" t="s">
        <v>398</v>
      </c>
      <c r="C1361" s="2" t="s">
        <v>1365</v>
      </c>
      <c r="D1361" s="2" t="s">
        <v>5237</v>
      </c>
      <c r="E1361" s="2" t="s">
        <v>112</v>
      </c>
      <c r="F1361" s="2" t="s">
        <v>5238</v>
      </c>
      <c r="G1361" s="2" t="s">
        <v>94</v>
      </c>
      <c r="H1361" s="2" t="s">
        <v>26</v>
      </c>
      <c r="I1361" s="2" t="s">
        <v>120</v>
      </c>
      <c r="J1361" s="9">
        <v>500</v>
      </c>
      <c r="K1361" s="9">
        <v>950</v>
      </c>
      <c r="L1361" s="5">
        <v>34</v>
      </c>
      <c r="M1361" s="5">
        <v>3</v>
      </c>
      <c r="N1361" s="5">
        <v>26.21</v>
      </c>
      <c r="O1361" s="5">
        <v>140.18</v>
      </c>
      <c r="P1361" s="5">
        <v>3.58</v>
      </c>
      <c r="Q1361" s="5">
        <v>0.77</v>
      </c>
      <c r="R1361" s="5">
        <v>8.74</v>
      </c>
      <c r="S1361" s="5">
        <v>1500</v>
      </c>
    </row>
    <row r="1362" spans="1:19">
      <c r="A1362" s="2" t="s">
        <v>5239</v>
      </c>
      <c r="B1362" s="2" t="s">
        <v>686</v>
      </c>
      <c r="C1362" s="2" t="s">
        <v>5240</v>
      </c>
      <c r="D1362" s="2" t="s">
        <v>3079</v>
      </c>
      <c r="E1362" s="2" t="s">
        <v>386</v>
      </c>
      <c r="F1362" s="2" t="s">
        <v>5241</v>
      </c>
      <c r="G1362" s="2" t="s">
        <v>253</v>
      </c>
      <c r="H1362" s="2" t="s">
        <v>26</v>
      </c>
      <c r="I1362" s="2" t="s">
        <v>80</v>
      </c>
      <c r="J1362" s="9">
        <v>600</v>
      </c>
      <c r="K1362" s="9">
        <v>1745</v>
      </c>
      <c r="L1362" s="5">
        <v>34</v>
      </c>
      <c r="M1362" s="5">
        <v>0</v>
      </c>
      <c r="N1362" s="5">
        <v>26.07</v>
      </c>
      <c r="O1362" s="5">
        <v>0</v>
      </c>
      <c r="P1362" s="5">
        <v>1.95</v>
      </c>
      <c r="Q1362" s="5">
        <v>0.77</v>
      </c>
      <c r="R1362" s="5">
        <v>0</v>
      </c>
      <c r="S1362" s="5">
        <v>1625</v>
      </c>
    </row>
    <row r="1363" spans="1:19">
      <c r="A1363" s="2" t="s">
        <v>5242</v>
      </c>
      <c r="B1363" s="2" t="s">
        <v>5243</v>
      </c>
      <c r="C1363" s="2" t="s">
        <v>3956</v>
      </c>
      <c r="D1363" s="2" t="s">
        <v>166</v>
      </c>
      <c r="E1363" s="2" t="s">
        <v>56</v>
      </c>
      <c r="F1363" s="2" t="s">
        <v>5244</v>
      </c>
      <c r="G1363" s="2" t="s">
        <v>42</v>
      </c>
      <c r="H1363" s="2" t="s">
        <v>26</v>
      </c>
      <c r="I1363" s="2" t="s">
        <v>217</v>
      </c>
      <c r="J1363" s="9">
        <v>700</v>
      </c>
      <c r="K1363" s="9">
        <v>1286</v>
      </c>
      <c r="L1363" s="5">
        <v>25</v>
      </c>
      <c r="M1363" s="5">
        <v>2</v>
      </c>
      <c r="N1363" s="5">
        <v>16.309999999999999</v>
      </c>
      <c r="O1363" s="5">
        <v>131.91</v>
      </c>
      <c r="P1363" s="5">
        <v>1.94</v>
      </c>
      <c r="Q1363" s="5">
        <v>0.65</v>
      </c>
      <c r="R1363" s="5">
        <v>8.15</v>
      </c>
      <c r="S1363" s="5">
        <v>4112</v>
      </c>
    </row>
    <row r="1364" spans="1:19">
      <c r="A1364" s="2" t="s">
        <v>5245</v>
      </c>
      <c r="B1364" s="2" t="s">
        <v>5246</v>
      </c>
      <c r="C1364" s="2" t="s">
        <v>2318</v>
      </c>
      <c r="D1364" s="2" t="s">
        <v>602</v>
      </c>
      <c r="E1364" s="2" t="s">
        <v>40</v>
      </c>
      <c r="F1364" s="2" t="s">
        <v>5247</v>
      </c>
      <c r="G1364" s="2" t="s">
        <v>167</v>
      </c>
      <c r="H1364" s="2" t="s">
        <v>26</v>
      </c>
      <c r="I1364" s="2" t="s">
        <v>300</v>
      </c>
      <c r="J1364" s="9">
        <v>600</v>
      </c>
      <c r="K1364" s="9">
        <v>1715</v>
      </c>
      <c r="L1364" s="5">
        <v>25</v>
      </c>
      <c r="M1364" s="5">
        <v>1</v>
      </c>
      <c r="N1364" s="5">
        <v>21.11</v>
      </c>
      <c r="O1364" s="5">
        <v>51.23</v>
      </c>
      <c r="P1364" s="5">
        <v>1.46</v>
      </c>
      <c r="Q1364" s="5">
        <v>0.84</v>
      </c>
      <c r="R1364" s="5">
        <v>21.11</v>
      </c>
      <c r="S1364" s="5">
        <v>2250</v>
      </c>
    </row>
    <row r="1365" spans="1:19">
      <c r="A1365" s="2" t="s">
        <v>5248</v>
      </c>
      <c r="B1365" s="2" t="s">
        <v>1324</v>
      </c>
      <c r="C1365" s="2" t="s">
        <v>5249</v>
      </c>
      <c r="D1365" s="2" t="s">
        <v>4490</v>
      </c>
      <c r="E1365" s="2" t="s">
        <v>625</v>
      </c>
      <c r="F1365" s="2" t="s">
        <v>5250</v>
      </c>
      <c r="G1365" s="2" t="s">
        <v>167</v>
      </c>
      <c r="H1365" s="2" t="s">
        <v>26</v>
      </c>
      <c r="I1365" s="2" t="s">
        <v>248</v>
      </c>
      <c r="J1365" s="9">
        <v>600</v>
      </c>
      <c r="K1365" s="9">
        <v>1102</v>
      </c>
      <c r="L1365" s="5">
        <v>36</v>
      </c>
      <c r="M1365" s="5">
        <v>1</v>
      </c>
      <c r="N1365" s="5">
        <v>15.95</v>
      </c>
      <c r="O1365" s="5">
        <v>70.92</v>
      </c>
      <c r="P1365" s="5">
        <v>3.27</v>
      </c>
      <c r="Q1365" s="5">
        <v>0.44</v>
      </c>
      <c r="R1365" s="5">
        <v>15.95</v>
      </c>
      <c r="S1365" s="5">
        <v>2496</v>
      </c>
    </row>
    <row r="1366" spans="1:19">
      <c r="A1366" s="2" t="s">
        <v>5251</v>
      </c>
      <c r="B1366" s="2" t="s">
        <v>539</v>
      </c>
      <c r="C1366" s="2" t="s">
        <v>5252</v>
      </c>
      <c r="D1366" s="2" t="s">
        <v>909</v>
      </c>
      <c r="E1366" s="2" t="s">
        <v>222</v>
      </c>
      <c r="F1366" s="2" t="s">
        <v>5253</v>
      </c>
      <c r="G1366" s="2" t="s">
        <v>260</v>
      </c>
      <c r="H1366" s="2" t="s">
        <v>26</v>
      </c>
      <c r="I1366" s="2" t="s">
        <v>361</v>
      </c>
      <c r="J1366" s="9">
        <v>300</v>
      </c>
      <c r="K1366" s="9">
        <v>791</v>
      </c>
      <c r="L1366" s="5">
        <v>22</v>
      </c>
      <c r="M1366" s="5">
        <v>1</v>
      </c>
      <c r="N1366" s="5">
        <v>15.52</v>
      </c>
      <c r="O1366" s="5">
        <v>38.020000000000003</v>
      </c>
      <c r="P1366" s="5">
        <v>2.78</v>
      </c>
      <c r="Q1366" s="5">
        <v>0.71</v>
      </c>
      <c r="R1366" s="5">
        <v>15.52</v>
      </c>
      <c r="S1366" s="5">
        <v>4500</v>
      </c>
    </row>
    <row r="1367" spans="1:19">
      <c r="A1367" s="2" t="s">
        <v>5254</v>
      </c>
      <c r="B1367" s="2" t="s">
        <v>5255</v>
      </c>
      <c r="C1367" s="2" t="s">
        <v>471</v>
      </c>
      <c r="D1367" s="2" t="s">
        <v>5256</v>
      </c>
      <c r="E1367" s="2" t="s">
        <v>23</v>
      </c>
      <c r="F1367" s="2" t="s">
        <v>5257</v>
      </c>
      <c r="G1367" s="2" t="s">
        <v>58</v>
      </c>
      <c r="H1367" s="2" t="s">
        <v>26</v>
      </c>
      <c r="I1367" s="2" t="s">
        <v>217</v>
      </c>
      <c r="J1367" s="9">
        <v>1000</v>
      </c>
      <c r="K1367" s="9">
        <v>1015</v>
      </c>
      <c r="L1367" s="5">
        <v>40</v>
      </c>
      <c r="M1367" s="5">
        <v>0</v>
      </c>
      <c r="N1367" s="5">
        <v>28.99</v>
      </c>
      <c r="O1367" s="5">
        <v>0</v>
      </c>
      <c r="P1367" s="5">
        <v>3.94</v>
      </c>
      <c r="Q1367" s="5">
        <v>0.72</v>
      </c>
      <c r="R1367" s="5">
        <v>0</v>
      </c>
      <c r="S1367" s="5">
        <v>3125</v>
      </c>
    </row>
    <row r="1368" spans="1:19">
      <c r="A1368" s="2" t="s">
        <v>5258</v>
      </c>
      <c r="B1368" s="2" t="s">
        <v>2405</v>
      </c>
      <c r="C1368" s="2" t="s">
        <v>5259</v>
      </c>
      <c r="D1368" s="2" t="s">
        <v>5260</v>
      </c>
      <c r="E1368" s="2" t="s">
        <v>23</v>
      </c>
      <c r="F1368" s="2" t="s">
        <v>5261</v>
      </c>
      <c r="G1368" s="2" t="s">
        <v>253</v>
      </c>
      <c r="H1368" s="2" t="s">
        <v>26</v>
      </c>
      <c r="I1368" s="2" t="s">
        <v>319</v>
      </c>
      <c r="J1368" s="9">
        <v>400</v>
      </c>
      <c r="K1368" s="9">
        <v>2142</v>
      </c>
      <c r="L1368" s="5">
        <v>96</v>
      </c>
      <c r="M1368" s="5">
        <v>2</v>
      </c>
      <c r="N1368" s="5">
        <v>60.93</v>
      </c>
      <c r="O1368" s="5">
        <v>90.86</v>
      </c>
      <c r="P1368" s="5">
        <v>4.4800000000000004</v>
      </c>
      <c r="Q1368" s="5">
        <v>0.63</v>
      </c>
      <c r="R1368" s="5">
        <v>30.46</v>
      </c>
      <c r="S1368" s="5">
        <v>3800</v>
      </c>
    </row>
    <row r="1369" spans="1:19">
      <c r="A1369" s="2" t="s">
        <v>5262</v>
      </c>
      <c r="B1369" s="2" t="s">
        <v>1046</v>
      </c>
      <c r="C1369" s="2" t="s">
        <v>5263</v>
      </c>
      <c r="D1369" s="2" t="s">
        <v>251</v>
      </c>
      <c r="E1369" s="2" t="s">
        <v>23</v>
      </c>
      <c r="F1369" s="2" t="s">
        <v>4646</v>
      </c>
      <c r="G1369" s="2" t="s">
        <v>167</v>
      </c>
      <c r="H1369" s="2" t="s">
        <v>26</v>
      </c>
      <c r="I1369" s="2" t="s">
        <v>59</v>
      </c>
      <c r="J1369" s="9">
        <v>700</v>
      </c>
      <c r="K1369" s="9">
        <v>1921</v>
      </c>
      <c r="L1369" s="5">
        <v>57</v>
      </c>
      <c r="M1369" s="5">
        <v>2</v>
      </c>
      <c r="N1369" s="5">
        <v>46.42</v>
      </c>
      <c r="O1369" s="5">
        <v>87.59</v>
      </c>
      <c r="P1369" s="5">
        <v>2.97</v>
      </c>
      <c r="Q1369" s="5">
        <v>0.81</v>
      </c>
      <c r="R1369" s="5">
        <v>23.21</v>
      </c>
      <c r="S1369" s="5">
        <v>4500</v>
      </c>
    </row>
    <row r="1370" spans="1:19">
      <c r="A1370" s="2" t="s">
        <v>5264</v>
      </c>
      <c r="B1370" s="2" t="s">
        <v>5265</v>
      </c>
      <c r="C1370" s="2" t="s">
        <v>925</v>
      </c>
      <c r="D1370" s="2" t="s">
        <v>2516</v>
      </c>
      <c r="E1370" s="2" t="s">
        <v>78</v>
      </c>
      <c r="F1370" s="2" t="s">
        <v>5266</v>
      </c>
      <c r="G1370" s="2" t="s">
        <v>34</v>
      </c>
      <c r="H1370" s="2" t="s">
        <v>26</v>
      </c>
      <c r="I1370" s="2" t="s">
        <v>300</v>
      </c>
      <c r="J1370" s="9">
        <v>200</v>
      </c>
      <c r="K1370" s="9">
        <v>809</v>
      </c>
      <c r="L1370" s="5">
        <v>27</v>
      </c>
      <c r="M1370" s="5">
        <v>0</v>
      </c>
      <c r="N1370" s="5">
        <v>19.920000000000002</v>
      </c>
      <c r="O1370" s="5">
        <v>0</v>
      </c>
      <c r="P1370" s="5">
        <v>3.34</v>
      </c>
      <c r="Q1370" s="5">
        <v>0.74</v>
      </c>
      <c r="R1370" s="5">
        <v>0</v>
      </c>
      <c r="S1370" s="5">
        <v>1938</v>
      </c>
    </row>
    <row r="1371" spans="1:19">
      <c r="A1371" s="2" t="s">
        <v>5267</v>
      </c>
      <c r="B1371" s="2" t="s">
        <v>5268</v>
      </c>
      <c r="C1371" s="2" t="s">
        <v>5269</v>
      </c>
      <c r="D1371" s="2" t="s">
        <v>896</v>
      </c>
      <c r="E1371" s="2" t="s">
        <v>1001</v>
      </c>
      <c r="F1371" s="2" t="s">
        <v>5270</v>
      </c>
      <c r="G1371" s="2" t="s">
        <v>42</v>
      </c>
      <c r="H1371" s="2" t="s">
        <v>26</v>
      </c>
      <c r="I1371" s="2" t="s">
        <v>27</v>
      </c>
      <c r="J1371" s="9">
        <v>100</v>
      </c>
      <c r="K1371" s="9">
        <v>528</v>
      </c>
      <c r="L1371" s="5">
        <v>19</v>
      </c>
      <c r="M1371" s="5">
        <v>2</v>
      </c>
      <c r="N1371" s="5">
        <v>10.68</v>
      </c>
      <c r="O1371" s="5">
        <v>110.02</v>
      </c>
      <c r="P1371" s="5">
        <v>3.6</v>
      </c>
      <c r="Q1371" s="5">
        <v>0.56000000000000005</v>
      </c>
      <c r="R1371" s="5">
        <v>5.34</v>
      </c>
      <c r="S1371" s="5">
        <v>1750</v>
      </c>
    </row>
    <row r="1372" spans="1:19">
      <c r="A1372" s="2" t="s">
        <v>5271</v>
      </c>
      <c r="B1372" s="2" t="s">
        <v>90</v>
      </c>
      <c r="C1372" s="2" t="s">
        <v>1320</v>
      </c>
      <c r="D1372" s="2" t="s">
        <v>3588</v>
      </c>
      <c r="E1372" s="2" t="s">
        <v>40</v>
      </c>
      <c r="F1372" s="2" t="s">
        <v>5272</v>
      </c>
      <c r="G1372" s="2" t="s">
        <v>134</v>
      </c>
      <c r="H1372" s="2" t="s">
        <v>26</v>
      </c>
      <c r="I1372" s="2" t="s">
        <v>177</v>
      </c>
      <c r="J1372" s="9">
        <v>400</v>
      </c>
      <c r="K1372" s="9">
        <v>2229</v>
      </c>
      <c r="L1372" s="5">
        <v>75</v>
      </c>
      <c r="M1372" s="5">
        <v>7</v>
      </c>
      <c r="N1372" s="5">
        <v>42.93</v>
      </c>
      <c r="O1372" s="5">
        <v>358.07</v>
      </c>
      <c r="P1372" s="5">
        <v>3.36</v>
      </c>
      <c r="Q1372" s="5">
        <v>0.56999999999999995</v>
      </c>
      <c r="R1372" s="5">
        <v>6.13</v>
      </c>
      <c r="S1372" s="5">
        <v>1700</v>
      </c>
    </row>
    <row r="1373" spans="1:19">
      <c r="A1373" s="2" t="s">
        <v>5273</v>
      </c>
      <c r="B1373" s="2" t="s">
        <v>5274</v>
      </c>
      <c r="C1373" s="2" t="s">
        <v>76</v>
      </c>
      <c r="D1373" s="2" t="s">
        <v>310</v>
      </c>
      <c r="E1373" s="2" t="s">
        <v>78</v>
      </c>
      <c r="F1373" s="2" t="s">
        <v>5275</v>
      </c>
      <c r="G1373" s="2" t="s">
        <v>87</v>
      </c>
      <c r="H1373" s="2" t="s">
        <v>26</v>
      </c>
      <c r="I1373" s="2" t="s">
        <v>127</v>
      </c>
      <c r="J1373" s="9">
        <v>600</v>
      </c>
      <c r="K1373" s="9">
        <v>2426</v>
      </c>
      <c r="L1373" s="5">
        <v>76</v>
      </c>
      <c r="M1373" s="5">
        <v>7</v>
      </c>
      <c r="N1373" s="5">
        <v>31.01</v>
      </c>
      <c r="O1373" s="5">
        <v>395.79</v>
      </c>
      <c r="P1373" s="5">
        <v>3.13</v>
      </c>
      <c r="Q1373" s="5">
        <v>0.41</v>
      </c>
      <c r="R1373" s="5">
        <v>4.43</v>
      </c>
      <c r="S1373" s="5">
        <v>3500</v>
      </c>
    </row>
    <row r="1374" spans="1:19">
      <c r="A1374" s="2" t="s">
        <v>5276</v>
      </c>
      <c r="B1374" s="2" t="s">
        <v>1542</v>
      </c>
      <c r="C1374" s="2" t="s">
        <v>5277</v>
      </c>
      <c r="D1374" s="2" t="s">
        <v>1023</v>
      </c>
      <c r="E1374" s="2" t="s">
        <v>85</v>
      </c>
      <c r="F1374" s="2" t="s">
        <v>5278</v>
      </c>
      <c r="G1374" s="2" t="s">
        <v>266</v>
      </c>
      <c r="H1374" s="2" t="s">
        <v>26</v>
      </c>
      <c r="I1374" s="2" t="s">
        <v>80</v>
      </c>
      <c r="J1374" s="9">
        <v>100</v>
      </c>
      <c r="K1374" s="9">
        <v>863</v>
      </c>
      <c r="L1374" s="5">
        <v>21</v>
      </c>
      <c r="M1374" s="5">
        <v>0</v>
      </c>
      <c r="N1374" s="5">
        <v>13.92</v>
      </c>
      <c r="O1374" s="5">
        <v>0</v>
      </c>
      <c r="P1374" s="5">
        <v>2.4300000000000002</v>
      </c>
      <c r="Q1374" s="5">
        <v>0.66</v>
      </c>
      <c r="R1374" s="5">
        <v>0</v>
      </c>
      <c r="S1374" s="5">
        <v>2383</v>
      </c>
    </row>
    <row r="1375" spans="1:19">
      <c r="A1375" s="2" t="s">
        <v>5279</v>
      </c>
      <c r="B1375" s="2" t="s">
        <v>950</v>
      </c>
      <c r="C1375" s="2" t="s">
        <v>5280</v>
      </c>
      <c r="D1375" s="2" t="s">
        <v>5281</v>
      </c>
      <c r="E1375" s="2" t="s">
        <v>23</v>
      </c>
      <c r="F1375" s="2" t="s">
        <v>5282</v>
      </c>
      <c r="G1375" s="2" t="s">
        <v>42</v>
      </c>
      <c r="H1375" s="2" t="s">
        <v>26</v>
      </c>
      <c r="I1375" s="2" t="s">
        <v>177</v>
      </c>
      <c r="J1375" s="9">
        <v>800</v>
      </c>
      <c r="K1375" s="9">
        <v>570</v>
      </c>
      <c r="L1375" s="5">
        <v>18</v>
      </c>
      <c r="M1375" s="5">
        <v>0</v>
      </c>
      <c r="N1375" s="5">
        <v>13.26</v>
      </c>
      <c r="O1375" s="5">
        <v>0</v>
      </c>
      <c r="P1375" s="5">
        <v>3.16</v>
      </c>
      <c r="Q1375" s="5">
        <v>0.74</v>
      </c>
      <c r="R1375" s="5">
        <v>0</v>
      </c>
      <c r="S1375" s="5">
        <v>2250</v>
      </c>
    </row>
    <row r="1376" spans="1:19">
      <c r="A1376" s="2" t="s">
        <v>5283</v>
      </c>
      <c r="B1376" s="2" t="s">
        <v>5284</v>
      </c>
      <c r="C1376" s="2" t="s">
        <v>5285</v>
      </c>
      <c r="D1376" s="2" t="s">
        <v>3034</v>
      </c>
      <c r="E1376" s="2" t="s">
        <v>118</v>
      </c>
      <c r="F1376" s="2" t="s">
        <v>5286</v>
      </c>
      <c r="G1376" s="2" t="s">
        <v>72</v>
      </c>
      <c r="H1376" s="2" t="s">
        <v>26</v>
      </c>
      <c r="I1376" s="2" t="s">
        <v>313</v>
      </c>
      <c r="J1376" s="9">
        <v>1000</v>
      </c>
      <c r="K1376" s="9">
        <v>977</v>
      </c>
      <c r="L1376" s="5">
        <v>39</v>
      </c>
      <c r="M1376" s="5">
        <v>0</v>
      </c>
      <c r="N1376" s="5">
        <v>27.16</v>
      </c>
      <c r="O1376" s="5">
        <v>0</v>
      </c>
      <c r="P1376" s="5">
        <v>3.99</v>
      </c>
      <c r="Q1376" s="5">
        <v>0.7</v>
      </c>
      <c r="R1376" s="5">
        <v>0</v>
      </c>
      <c r="S1376" s="5">
        <v>2500</v>
      </c>
    </row>
    <row r="1377" spans="1:19">
      <c r="A1377" s="2" t="s">
        <v>5287</v>
      </c>
      <c r="B1377" s="2" t="s">
        <v>5288</v>
      </c>
      <c r="C1377" s="2" t="s">
        <v>530</v>
      </c>
      <c r="D1377" s="2" t="s">
        <v>22</v>
      </c>
      <c r="E1377" s="2" t="s">
        <v>23</v>
      </c>
      <c r="F1377" s="2" t="s">
        <v>5289</v>
      </c>
      <c r="G1377" s="2" t="s">
        <v>253</v>
      </c>
      <c r="H1377" s="2" t="s">
        <v>26</v>
      </c>
      <c r="I1377" s="2" t="s">
        <v>232</v>
      </c>
      <c r="J1377" s="9">
        <v>700</v>
      </c>
      <c r="K1377" s="9">
        <v>601</v>
      </c>
      <c r="L1377" s="5">
        <v>12</v>
      </c>
      <c r="M1377" s="5">
        <v>1</v>
      </c>
      <c r="N1377" s="5">
        <v>6.03</v>
      </c>
      <c r="O1377" s="5">
        <v>58.86</v>
      </c>
      <c r="P1377" s="5">
        <v>2</v>
      </c>
      <c r="Q1377" s="5">
        <v>0.5</v>
      </c>
      <c r="R1377" s="5">
        <v>6.03</v>
      </c>
      <c r="S1377" s="5">
        <v>5414</v>
      </c>
    </row>
    <row r="1378" spans="1:19">
      <c r="A1378" s="2" t="s">
        <v>5290</v>
      </c>
      <c r="B1378" s="2" t="s">
        <v>1134</v>
      </c>
      <c r="C1378" s="2" t="s">
        <v>5291</v>
      </c>
      <c r="D1378" s="2" t="s">
        <v>5292</v>
      </c>
      <c r="E1378" s="2" t="s">
        <v>56</v>
      </c>
      <c r="F1378" s="2" t="s">
        <v>5293</v>
      </c>
      <c r="G1378" s="2" t="s">
        <v>150</v>
      </c>
      <c r="H1378" s="2" t="s">
        <v>26</v>
      </c>
      <c r="I1378" s="2" t="s">
        <v>293</v>
      </c>
      <c r="J1378" s="9">
        <v>200</v>
      </c>
      <c r="K1378" s="9">
        <v>1334</v>
      </c>
      <c r="L1378" s="5">
        <v>39</v>
      </c>
      <c r="M1378" s="5">
        <v>0</v>
      </c>
      <c r="N1378" s="5">
        <v>24.03</v>
      </c>
      <c r="O1378" s="5">
        <v>0</v>
      </c>
      <c r="P1378" s="5">
        <v>2.92</v>
      </c>
      <c r="Q1378" s="5">
        <v>0.62</v>
      </c>
      <c r="R1378" s="5">
        <v>0</v>
      </c>
      <c r="S1378" s="5">
        <v>1250</v>
      </c>
    </row>
    <row r="1379" spans="1:19">
      <c r="A1379" s="2" t="s">
        <v>5294</v>
      </c>
      <c r="B1379" s="2" t="s">
        <v>5295</v>
      </c>
      <c r="C1379" s="2" t="s">
        <v>5296</v>
      </c>
      <c r="D1379" s="2" t="s">
        <v>3842</v>
      </c>
      <c r="E1379" s="2" t="s">
        <v>40</v>
      </c>
      <c r="F1379" s="2" t="s">
        <v>5297</v>
      </c>
      <c r="G1379" s="2" t="s">
        <v>134</v>
      </c>
      <c r="H1379" s="2" t="s">
        <v>26</v>
      </c>
      <c r="I1379" s="2" t="s">
        <v>43</v>
      </c>
      <c r="J1379" s="9">
        <v>600</v>
      </c>
      <c r="K1379" s="9">
        <v>1189</v>
      </c>
      <c r="L1379" s="5">
        <v>47</v>
      </c>
      <c r="M1379" s="5">
        <v>0</v>
      </c>
      <c r="N1379" s="5">
        <v>31.83</v>
      </c>
      <c r="O1379" s="5">
        <v>0</v>
      </c>
      <c r="P1379" s="5">
        <v>3.95</v>
      </c>
      <c r="Q1379" s="5">
        <v>0.68</v>
      </c>
      <c r="R1379" s="5">
        <v>0</v>
      </c>
      <c r="S1379" s="5">
        <v>2466</v>
      </c>
    </row>
    <row r="1380" spans="1:19">
      <c r="A1380" s="2" t="s">
        <v>5298</v>
      </c>
      <c r="B1380" s="2" t="s">
        <v>2426</v>
      </c>
      <c r="C1380" s="2" t="s">
        <v>123</v>
      </c>
      <c r="D1380" s="2" t="s">
        <v>2295</v>
      </c>
      <c r="E1380" s="2" t="s">
        <v>118</v>
      </c>
      <c r="F1380" s="2" t="s">
        <v>3576</v>
      </c>
      <c r="G1380" s="2" t="s">
        <v>161</v>
      </c>
      <c r="H1380" s="2" t="s">
        <v>26</v>
      </c>
      <c r="I1380" s="2" t="s">
        <v>155</v>
      </c>
      <c r="J1380" s="9">
        <v>500</v>
      </c>
      <c r="K1380" s="9">
        <v>1959</v>
      </c>
      <c r="L1380" s="5">
        <v>86</v>
      </c>
      <c r="M1380" s="5">
        <v>0</v>
      </c>
      <c r="N1380" s="5">
        <v>54.23</v>
      </c>
      <c r="O1380" s="5">
        <v>0</v>
      </c>
      <c r="P1380" s="5">
        <v>4.3899999999999997</v>
      </c>
      <c r="Q1380" s="5">
        <v>0.63</v>
      </c>
      <c r="R1380" s="5">
        <v>0</v>
      </c>
      <c r="S1380" s="5">
        <v>1500</v>
      </c>
    </row>
    <row r="1381" spans="1:19">
      <c r="A1381" s="2" t="s">
        <v>5299</v>
      </c>
      <c r="B1381" s="2" t="s">
        <v>5300</v>
      </c>
      <c r="C1381" s="2" t="s">
        <v>740</v>
      </c>
      <c r="D1381" s="2" t="s">
        <v>431</v>
      </c>
      <c r="E1381" s="2" t="s">
        <v>432</v>
      </c>
      <c r="F1381" s="2" t="s">
        <v>5301</v>
      </c>
      <c r="G1381" s="2" t="s">
        <v>253</v>
      </c>
      <c r="H1381" s="2" t="s">
        <v>26</v>
      </c>
      <c r="I1381" s="2" t="s">
        <v>458</v>
      </c>
      <c r="J1381" s="9">
        <v>500</v>
      </c>
      <c r="K1381" s="9">
        <v>2464</v>
      </c>
      <c r="L1381" s="5">
        <v>55</v>
      </c>
      <c r="M1381" s="5">
        <v>2</v>
      </c>
      <c r="N1381" s="5">
        <v>39.840000000000003</v>
      </c>
      <c r="O1381" s="5">
        <v>127.16</v>
      </c>
      <c r="P1381" s="5">
        <v>2.23</v>
      </c>
      <c r="Q1381" s="5">
        <v>0.72</v>
      </c>
      <c r="R1381" s="5">
        <v>19.920000000000002</v>
      </c>
      <c r="S1381" s="5">
        <v>4400</v>
      </c>
    </row>
    <row r="1382" spans="1:19">
      <c r="A1382" s="2" t="s">
        <v>5302</v>
      </c>
      <c r="B1382" s="2" t="s">
        <v>555</v>
      </c>
      <c r="C1382" s="2" t="s">
        <v>129</v>
      </c>
      <c r="D1382" s="2" t="s">
        <v>1336</v>
      </c>
      <c r="E1382" s="2" t="s">
        <v>56</v>
      </c>
      <c r="F1382" s="2" t="s">
        <v>5303</v>
      </c>
      <c r="G1382" s="2" t="s">
        <v>312</v>
      </c>
      <c r="H1382" s="2" t="s">
        <v>26</v>
      </c>
      <c r="I1382" s="2" t="s">
        <v>127</v>
      </c>
      <c r="J1382" s="9">
        <v>700</v>
      </c>
      <c r="K1382" s="9">
        <v>1744</v>
      </c>
      <c r="L1382" s="5">
        <v>54</v>
      </c>
      <c r="M1382" s="5">
        <v>5</v>
      </c>
      <c r="N1382" s="5">
        <v>23.51</v>
      </c>
      <c r="O1382" s="5">
        <v>345.08</v>
      </c>
      <c r="P1382" s="5">
        <v>3.1</v>
      </c>
      <c r="Q1382" s="5">
        <v>0.44</v>
      </c>
      <c r="R1382" s="5">
        <v>4.7</v>
      </c>
      <c r="S1382" s="5">
        <v>1000</v>
      </c>
    </row>
    <row r="1383" spans="1:19">
      <c r="A1383" s="2" t="s">
        <v>5304</v>
      </c>
      <c r="B1383" s="2" t="s">
        <v>5305</v>
      </c>
      <c r="C1383" s="2" t="s">
        <v>5306</v>
      </c>
      <c r="D1383" s="2" t="s">
        <v>431</v>
      </c>
      <c r="E1383" s="2" t="s">
        <v>432</v>
      </c>
      <c r="F1383" s="2" t="s">
        <v>5307</v>
      </c>
      <c r="G1383" s="2" t="s">
        <v>134</v>
      </c>
      <c r="H1383" s="2" t="s">
        <v>26</v>
      </c>
      <c r="I1383" s="2" t="s">
        <v>217</v>
      </c>
      <c r="J1383" s="9">
        <v>100</v>
      </c>
      <c r="K1383" s="9">
        <v>1683</v>
      </c>
      <c r="L1383" s="5">
        <v>35</v>
      </c>
      <c r="M1383" s="5">
        <v>0</v>
      </c>
      <c r="N1383" s="5">
        <v>22.9</v>
      </c>
      <c r="O1383" s="5">
        <v>0</v>
      </c>
      <c r="P1383" s="5">
        <v>2.08</v>
      </c>
      <c r="Q1383" s="5">
        <v>0.65</v>
      </c>
      <c r="R1383" s="5">
        <v>0</v>
      </c>
      <c r="S1383" s="5">
        <v>4200</v>
      </c>
    </row>
    <row r="1384" spans="1:19">
      <c r="A1384" s="2" t="s">
        <v>5308</v>
      </c>
      <c r="B1384" s="2" t="s">
        <v>2123</v>
      </c>
      <c r="C1384" s="2" t="s">
        <v>5309</v>
      </c>
      <c r="D1384" s="2" t="s">
        <v>5310</v>
      </c>
      <c r="E1384" s="2" t="s">
        <v>78</v>
      </c>
      <c r="F1384" s="2" t="s">
        <v>5311</v>
      </c>
      <c r="G1384" s="2" t="s">
        <v>312</v>
      </c>
      <c r="H1384" s="2" t="s">
        <v>26</v>
      </c>
      <c r="I1384" s="2" t="s">
        <v>27</v>
      </c>
      <c r="J1384" s="9">
        <v>300</v>
      </c>
      <c r="K1384" s="9">
        <v>967</v>
      </c>
      <c r="L1384" s="5">
        <v>20</v>
      </c>
      <c r="M1384" s="5">
        <v>1</v>
      </c>
      <c r="N1384" s="5">
        <v>16.68</v>
      </c>
      <c r="O1384" s="5">
        <v>52.95</v>
      </c>
      <c r="P1384" s="5">
        <v>2.0699999999999998</v>
      </c>
      <c r="Q1384" s="5">
        <v>0.83</v>
      </c>
      <c r="R1384" s="5">
        <v>16.68</v>
      </c>
      <c r="S1384" s="5">
        <v>2600</v>
      </c>
    </row>
    <row r="1385" spans="1:19">
      <c r="A1385" s="2" t="s">
        <v>5312</v>
      </c>
      <c r="B1385" s="2" t="s">
        <v>5313</v>
      </c>
      <c r="C1385" s="2" t="s">
        <v>5314</v>
      </c>
      <c r="D1385" s="2" t="s">
        <v>2145</v>
      </c>
      <c r="E1385" s="2" t="s">
        <v>188</v>
      </c>
      <c r="F1385" s="2" t="s">
        <v>5315</v>
      </c>
      <c r="G1385" s="2" t="s">
        <v>190</v>
      </c>
      <c r="H1385" s="2" t="s">
        <v>26</v>
      </c>
      <c r="I1385" s="2" t="s">
        <v>356</v>
      </c>
      <c r="J1385" s="9">
        <v>400</v>
      </c>
      <c r="K1385" s="9">
        <v>878</v>
      </c>
      <c r="L1385" s="5">
        <v>20</v>
      </c>
      <c r="M1385" s="5">
        <v>0</v>
      </c>
      <c r="N1385" s="5">
        <v>10.7</v>
      </c>
      <c r="O1385" s="5">
        <v>0</v>
      </c>
      <c r="P1385" s="5">
        <v>2.2799999999999998</v>
      </c>
      <c r="Q1385" s="5">
        <v>0.53</v>
      </c>
      <c r="R1385" s="5">
        <v>0</v>
      </c>
      <c r="S1385" s="5">
        <v>2253</v>
      </c>
    </row>
    <row r="1386" spans="1:19">
      <c r="A1386" s="2" t="s">
        <v>5316</v>
      </c>
      <c r="B1386" s="2" t="s">
        <v>2417</v>
      </c>
      <c r="C1386" s="2" t="s">
        <v>269</v>
      </c>
      <c r="D1386" s="2" t="s">
        <v>5317</v>
      </c>
      <c r="E1386" s="2" t="s">
        <v>78</v>
      </c>
      <c r="F1386" s="2" t="s">
        <v>5318</v>
      </c>
      <c r="G1386" s="2" t="s">
        <v>87</v>
      </c>
      <c r="H1386" s="2" t="s">
        <v>26</v>
      </c>
      <c r="I1386" s="2" t="s">
        <v>43</v>
      </c>
      <c r="J1386" s="9">
        <v>700</v>
      </c>
      <c r="K1386" s="9">
        <v>1118</v>
      </c>
      <c r="L1386" s="5">
        <v>42</v>
      </c>
      <c r="M1386" s="5">
        <v>5</v>
      </c>
      <c r="N1386" s="5">
        <v>28.62</v>
      </c>
      <c r="O1386" s="5">
        <v>177.95</v>
      </c>
      <c r="P1386" s="5">
        <v>3.76</v>
      </c>
      <c r="Q1386" s="5">
        <v>0.68</v>
      </c>
      <c r="R1386" s="5">
        <v>5.72</v>
      </c>
      <c r="S1386" s="5">
        <v>2346</v>
      </c>
    </row>
    <row r="1387" spans="1:19">
      <c r="A1387" s="2" t="s">
        <v>5319</v>
      </c>
      <c r="B1387" s="2" t="s">
        <v>53</v>
      </c>
      <c r="C1387" s="2" t="s">
        <v>5320</v>
      </c>
      <c r="D1387" s="2" t="s">
        <v>1215</v>
      </c>
      <c r="E1387" s="2" t="s">
        <v>276</v>
      </c>
      <c r="F1387" s="2" t="s">
        <v>5321</v>
      </c>
      <c r="G1387" s="2" t="s">
        <v>50</v>
      </c>
      <c r="H1387" s="2" t="s">
        <v>26</v>
      </c>
      <c r="I1387" s="2" t="s">
        <v>35</v>
      </c>
      <c r="J1387" s="9">
        <v>400</v>
      </c>
      <c r="K1387" s="9">
        <v>2009</v>
      </c>
      <c r="L1387" s="5">
        <v>77</v>
      </c>
      <c r="M1387" s="5">
        <v>9</v>
      </c>
      <c r="N1387" s="5">
        <v>51.38</v>
      </c>
      <c r="O1387" s="5">
        <v>423.8</v>
      </c>
      <c r="P1387" s="5">
        <v>3.83</v>
      </c>
      <c r="Q1387" s="5">
        <v>0.67</v>
      </c>
      <c r="R1387" s="5">
        <v>5.71</v>
      </c>
      <c r="S1387" s="5">
        <v>3792</v>
      </c>
    </row>
    <row r="1388" spans="1:19">
      <c r="A1388" s="2" t="s">
        <v>5322</v>
      </c>
      <c r="B1388" s="2" t="s">
        <v>295</v>
      </c>
      <c r="C1388" s="2" t="s">
        <v>5323</v>
      </c>
      <c r="D1388" s="2" t="s">
        <v>1881</v>
      </c>
      <c r="E1388" s="2" t="s">
        <v>78</v>
      </c>
      <c r="F1388" s="2" t="s">
        <v>5324</v>
      </c>
      <c r="G1388" s="2" t="s">
        <v>34</v>
      </c>
      <c r="H1388" s="2" t="s">
        <v>26</v>
      </c>
      <c r="I1388" s="2" t="s">
        <v>356</v>
      </c>
      <c r="J1388" s="9">
        <v>100</v>
      </c>
      <c r="K1388" s="9">
        <v>1484</v>
      </c>
      <c r="L1388" s="5">
        <v>38</v>
      </c>
      <c r="M1388" s="5">
        <v>4</v>
      </c>
      <c r="N1388" s="5">
        <v>25.98</v>
      </c>
      <c r="O1388" s="5">
        <v>164.89</v>
      </c>
      <c r="P1388" s="5">
        <v>2.56</v>
      </c>
      <c r="Q1388" s="5">
        <v>0.68</v>
      </c>
      <c r="R1388" s="5">
        <v>6.5</v>
      </c>
      <c r="S1388" s="5">
        <v>2438</v>
      </c>
    </row>
    <row r="1389" spans="1:19">
      <c r="A1389" s="2" t="s">
        <v>5325</v>
      </c>
      <c r="B1389" s="2" t="s">
        <v>555</v>
      </c>
      <c r="C1389" s="2" t="s">
        <v>5326</v>
      </c>
      <c r="D1389" s="2" t="s">
        <v>5327</v>
      </c>
      <c r="E1389" s="2" t="s">
        <v>824</v>
      </c>
      <c r="F1389" s="2" t="s">
        <v>4773</v>
      </c>
      <c r="G1389" s="2" t="s">
        <v>150</v>
      </c>
      <c r="H1389" s="2" t="s">
        <v>26</v>
      </c>
      <c r="I1389" s="2" t="s">
        <v>27</v>
      </c>
      <c r="J1389" s="9">
        <v>1000</v>
      </c>
      <c r="K1389" s="9">
        <v>2188</v>
      </c>
      <c r="L1389" s="5">
        <v>73</v>
      </c>
      <c r="M1389" s="5">
        <v>0</v>
      </c>
      <c r="N1389" s="5">
        <v>52.6</v>
      </c>
      <c r="O1389" s="5">
        <v>0</v>
      </c>
      <c r="P1389" s="5">
        <v>3.34</v>
      </c>
      <c r="Q1389" s="5">
        <v>0.72</v>
      </c>
      <c r="R1389" s="5">
        <v>0</v>
      </c>
      <c r="S1389" s="5">
        <v>2800</v>
      </c>
    </row>
    <row r="1390" spans="1:19">
      <c r="A1390" s="2" t="s">
        <v>5328</v>
      </c>
      <c r="B1390" s="2" t="s">
        <v>5329</v>
      </c>
      <c r="C1390" s="2" t="s">
        <v>5330</v>
      </c>
      <c r="D1390" s="2" t="s">
        <v>251</v>
      </c>
      <c r="E1390" s="2" t="s">
        <v>23</v>
      </c>
      <c r="F1390" s="2" t="s">
        <v>5331</v>
      </c>
      <c r="G1390" s="2" t="s">
        <v>34</v>
      </c>
      <c r="H1390" s="2" t="s">
        <v>26</v>
      </c>
      <c r="I1390" s="2" t="s">
        <v>458</v>
      </c>
      <c r="J1390" s="9">
        <v>1000</v>
      </c>
      <c r="K1390" s="9">
        <v>1241</v>
      </c>
      <c r="L1390" s="5">
        <v>21</v>
      </c>
      <c r="M1390" s="5">
        <v>0</v>
      </c>
      <c r="N1390" s="5">
        <v>16.63</v>
      </c>
      <c r="O1390" s="5">
        <v>0</v>
      </c>
      <c r="P1390" s="5">
        <v>1.69</v>
      </c>
      <c r="Q1390" s="5">
        <v>0.79</v>
      </c>
      <c r="R1390" s="5">
        <v>0</v>
      </c>
      <c r="S1390" s="5">
        <v>2200</v>
      </c>
    </row>
    <row r="1391" spans="1:19">
      <c r="A1391" s="2" t="s">
        <v>5332</v>
      </c>
      <c r="B1391" s="2" t="s">
        <v>2471</v>
      </c>
      <c r="C1391" s="2" t="s">
        <v>5333</v>
      </c>
      <c r="D1391" s="2" t="s">
        <v>655</v>
      </c>
      <c r="E1391" s="2" t="s">
        <v>125</v>
      </c>
      <c r="F1391" s="2" t="s">
        <v>5334</v>
      </c>
      <c r="G1391" s="2" t="s">
        <v>25</v>
      </c>
      <c r="H1391" s="2" t="s">
        <v>26</v>
      </c>
      <c r="I1391" s="2" t="s">
        <v>248</v>
      </c>
      <c r="J1391" s="9">
        <v>100</v>
      </c>
      <c r="K1391" s="9">
        <v>871</v>
      </c>
      <c r="L1391" s="5">
        <v>25</v>
      </c>
      <c r="M1391" s="5">
        <v>2</v>
      </c>
      <c r="N1391" s="5">
        <v>18.77</v>
      </c>
      <c r="O1391" s="5">
        <v>100.89</v>
      </c>
      <c r="P1391" s="5">
        <v>2.87</v>
      </c>
      <c r="Q1391" s="5">
        <v>0.75</v>
      </c>
      <c r="R1391" s="5">
        <v>9.3800000000000008</v>
      </c>
      <c r="S1391" s="5">
        <v>2708</v>
      </c>
    </row>
    <row r="1392" spans="1:19">
      <c r="A1392" s="2" t="s">
        <v>5335</v>
      </c>
      <c r="B1392" s="2" t="s">
        <v>2570</v>
      </c>
      <c r="C1392" s="2" t="s">
        <v>2357</v>
      </c>
      <c r="D1392" s="2" t="s">
        <v>2338</v>
      </c>
      <c r="E1392" s="2" t="s">
        <v>23</v>
      </c>
      <c r="F1392" s="2" t="s">
        <v>5336</v>
      </c>
      <c r="G1392" s="2" t="s">
        <v>72</v>
      </c>
      <c r="H1392" s="2" t="s">
        <v>26</v>
      </c>
      <c r="I1392" s="2" t="s">
        <v>293</v>
      </c>
      <c r="J1392" s="9">
        <v>1000</v>
      </c>
      <c r="K1392" s="9">
        <v>1327</v>
      </c>
      <c r="L1392" s="5">
        <v>39</v>
      </c>
      <c r="M1392" s="5">
        <v>1</v>
      </c>
      <c r="N1392" s="5">
        <v>32.56</v>
      </c>
      <c r="O1392" s="5">
        <v>40.96</v>
      </c>
      <c r="P1392" s="5">
        <v>2.94</v>
      </c>
      <c r="Q1392" s="5">
        <v>0.83</v>
      </c>
      <c r="R1392" s="5">
        <v>32.56</v>
      </c>
      <c r="S1392" s="5">
        <v>2750</v>
      </c>
    </row>
    <row r="1393" spans="1:19">
      <c r="A1393" s="2" t="s">
        <v>5337</v>
      </c>
      <c r="B1393" s="2" t="s">
        <v>1138</v>
      </c>
      <c r="C1393" s="2" t="s">
        <v>1438</v>
      </c>
      <c r="D1393" s="2" t="s">
        <v>5338</v>
      </c>
      <c r="E1393" s="2" t="s">
        <v>32</v>
      </c>
      <c r="F1393" s="2" t="s">
        <v>5339</v>
      </c>
      <c r="G1393" s="2" t="s">
        <v>344</v>
      </c>
      <c r="H1393" s="2" t="s">
        <v>26</v>
      </c>
      <c r="I1393" s="2" t="s">
        <v>95</v>
      </c>
      <c r="J1393" s="9">
        <v>1000</v>
      </c>
      <c r="K1393" s="9">
        <v>1911</v>
      </c>
      <c r="L1393" s="5">
        <v>38</v>
      </c>
      <c r="M1393" s="5">
        <v>1</v>
      </c>
      <c r="N1393" s="5">
        <v>30.66</v>
      </c>
      <c r="O1393" s="5">
        <v>57.03</v>
      </c>
      <c r="P1393" s="5">
        <v>1.99</v>
      </c>
      <c r="Q1393" s="5">
        <v>0.81</v>
      </c>
      <c r="R1393" s="5">
        <v>30.66</v>
      </c>
      <c r="S1393" s="5">
        <v>1500</v>
      </c>
    </row>
    <row r="1394" spans="1:19">
      <c r="A1394" s="2" t="s">
        <v>5340</v>
      </c>
      <c r="B1394" s="2" t="s">
        <v>45</v>
      </c>
      <c r="C1394" s="2" t="s">
        <v>5341</v>
      </c>
      <c r="D1394" s="2" t="s">
        <v>5342</v>
      </c>
      <c r="E1394" s="2" t="s">
        <v>237</v>
      </c>
      <c r="F1394" s="2" t="s">
        <v>5343</v>
      </c>
      <c r="G1394" s="2" t="s">
        <v>25</v>
      </c>
      <c r="H1394" s="2" t="s">
        <v>26</v>
      </c>
      <c r="I1394" s="2" t="s">
        <v>313</v>
      </c>
      <c r="J1394" s="9">
        <v>300</v>
      </c>
      <c r="K1394" s="9">
        <v>1352</v>
      </c>
      <c r="L1394" s="5">
        <v>33</v>
      </c>
      <c r="M1394" s="5">
        <v>1</v>
      </c>
      <c r="N1394" s="5">
        <v>16.690000000000001</v>
      </c>
      <c r="O1394" s="5">
        <v>73.33</v>
      </c>
      <c r="P1394" s="5">
        <v>2.44</v>
      </c>
      <c r="Q1394" s="5">
        <v>0.51</v>
      </c>
      <c r="R1394" s="5">
        <v>16.690000000000001</v>
      </c>
      <c r="S1394" s="5">
        <v>1500</v>
      </c>
    </row>
    <row r="1395" spans="1:19">
      <c r="A1395" s="2" t="s">
        <v>5344</v>
      </c>
      <c r="B1395" s="2" t="s">
        <v>5345</v>
      </c>
      <c r="C1395" s="2" t="s">
        <v>5346</v>
      </c>
      <c r="D1395" s="2" t="s">
        <v>597</v>
      </c>
      <c r="E1395" s="2" t="s">
        <v>237</v>
      </c>
      <c r="F1395" s="2" t="s">
        <v>5347</v>
      </c>
      <c r="G1395" s="2" t="s">
        <v>253</v>
      </c>
      <c r="H1395" s="2" t="s">
        <v>26</v>
      </c>
      <c r="I1395" s="2" t="s">
        <v>162</v>
      </c>
      <c r="J1395" s="9">
        <v>700</v>
      </c>
      <c r="K1395" s="9">
        <v>1058</v>
      </c>
      <c r="L1395" s="5">
        <v>46</v>
      </c>
      <c r="M1395" s="5">
        <v>0</v>
      </c>
      <c r="N1395" s="5">
        <v>29.9</v>
      </c>
      <c r="O1395" s="5">
        <v>0</v>
      </c>
      <c r="P1395" s="5">
        <v>4.3499999999999996</v>
      </c>
      <c r="Q1395" s="5">
        <v>0.65</v>
      </c>
      <c r="R1395" s="5">
        <v>0</v>
      </c>
      <c r="S1395" s="5">
        <v>1300</v>
      </c>
    </row>
    <row r="1396" spans="1:19">
      <c r="A1396" s="2" t="s">
        <v>5348</v>
      </c>
      <c r="B1396" s="2" t="s">
        <v>5349</v>
      </c>
      <c r="C1396" s="2" t="s">
        <v>1404</v>
      </c>
      <c r="D1396" s="2" t="s">
        <v>144</v>
      </c>
      <c r="E1396" s="2" t="s">
        <v>40</v>
      </c>
      <c r="F1396" s="2" t="s">
        <v>5350</v>
      </c>
      <c r="G1396" s="2" t="s">
        <v>34</v>
      </c>
      <c r="H1396" s="2" t="s">
        <v>26</v>
      </c>
      <c r="I1396" s="2" t="s">
        <v>73</v>
      </c>
      <c r="J1396" s="9">
        <v>100</v>
      </c>
      <c r="K1396" s="9">
        <v>1982</v>
      </c>
      <c r="L1396" s="5">
        <v>39</v>
      </c>
      <c r="M1396" s="5">
        <v>1</v>
      </c>
      <c r="N1396" s="5">
        <v>25.6</v>
      </c>
      <c r="O1396" s="5">
        <v>43.31</v>
      </c>
      <c r="P1396" s="5">
        <v>1.97</v>
      </c>
      <c r="Q1396" s="5">
        <v>0.66</v>
      </c>
      <c r="R1396" s="5">
        <v>25.6</v>
      </c>
      <c r="S1396" s="5">
        <v>4900</v>
      </c>
    </row>
    <row r="1397" spans="1:19">
      <c r="A1397" s="2" t="s">
        <v>5351</v>
      </c>
      <c r="B1397" s="2" t="s">
        <v>219</v>
      </c>
      <c r="C1397" s="2" t="s">
        <v>5352</v>
      </c>
      <c r="D1397" s="2" t="s">
        <v>5353</v>
      </c>
      <c r="E1397" s="2" t="s">
        <v>125</v>
      </c>
      <c r="F1397" s="2" t="s">
        <v>5354</v>
      </c>
      <c r="G1397" s="2" t="s">
        <v>167</v>
      </c>
      <c r="H1397" s="2" t="s">
        <v>26</v>
      </c>
      <c r="I1397" s="2" t="s">
        <v>80</v>
      </c>
      <c r="J1397" s="9">
        <v>600</v>
      </c>
      <c r="K1397" s="9">
        <v>1117</v>
      </c>
      <c r="L1397" s="5">
        <v>32</v>
      </c>
      <c r="M1397" s="5">
        <v>0</v>
      </c>
      <c r="N1397" s="5">
        <v>24.41</v>
      </c>
      <c r="O1397" s="5">
        <v>0</v>
      </c>
      <c r="P1397" s="5">
        <v>2.86</v>
      </c>
      <c r="Q1397" s="5">
        <v>0.76</v>
      </c>
      <c r="R1397" s="5">
        <v>0</v>
      </c>
      <c r="S1397" s="5">
        <v>1500</v>
      </c>
    </row>
    <row r="1398" spans="1:19">
      <c r="A1398" s="2" t="s">
        <v>5355</v>
      </c>
      <c r="B1398" s="2" t="s">
        <v>5356</v>
      </c>
      <c r="C1398" s="2" t="s">
        <v>5357</v>
      </c>
      <c r="D1398" s="2" t="s">
        <v>2430</v>
      </c>
      <c r="E1398" s="2" t="s">
        <v>132</v>
      </c>
      <c r="F1398" s="2" t="s">
        <v>5358</v>
      </c>
      <c r="G1398" s="2" t="s">
        <v>50</v>
      </c>
      <c r="H1398" s="2" t="s">
        <v>26</v>
      </c>
      <c r="I1398" s="2" t="s">
        <v>88</v>
      </c>
      <c r="J1398" s="9">
        <v>200</v>
      </c>
      <c r="K1398" s="9">
        <v>1813</v>
      </c>
      <c r="L1398" s="5">
        <v>60</v>
      </c>
      <c r="M1398" s="5">
        <v>5</v>
      </c>
      <c r="N1398" s="5">
        <v>50.46</v>
      </c>
      <c r="O1398" s="5">
        <v>191.48</v>
      </c>
      <c r="P1398" s="5">
        <v>3.31</v>
      </c>
      <c r="Q1398" s="5">
        <v>0.84</v>
      </c>
      <c r="R1398" s="5">
        <v>10.09</v>
      </c>
      <c r="S1398" s="5">
        <v>3467</v>
      </c>
    </row>
    <row r="1399" spans="1:19">
      <c r="A1399" s="2" t="s">
        <v>5359</v>
      </c>
      <c r="B1399" s="2" t="s">
        <v>1489</v>
      </c>
      <c r="C1399" s="2" t="s">
        <v>5360</v>
      </c>
      <c r="D1399" s="2" t="s">
        <v>1336</v>
      </c>
      <c r="E1399" s="2" t="s">
        <v>56</v>
      </c>
      <c r="F1399" s="2" t="s">
        <v>5361</v>
      </c>
      <c r="G1399" s="2" t="s">
        <v>312</v>
      </c>
      <c r="H1399" s="2" t="s">
        <v>26</v>
      </c>
      <c r="I1399" s="2" t="s">
        <v>356</v>
      </c>
      <c r="J1399" s="9">
        <v>600</v>
      </c>
      <c r="K1399" s="9">
        <v>1349</v>
      </c>
      <c r="L1399" s="5">
        <v>35</v>
      </c>
      <c r="M1399" s="5">
        <v>0</v>
      </c>
      <c r="N1399" s="5">
        <v>26.35</v>
      </c>
      <c r="O1399" s="5">
        <v>0</v>
      </c>
      <c r="P1399" s="5">
        <v>2.59</v>
      </c>
      <c r="Q1399" s="5">
        <v>0.75</v>
      </c>
      <c r="R1399" s="5">
        <v>0</v>
      </c>
      <c r="S1399" s="5">
        <v>2400</v>
      </c>
    </row>
    <row r="1400" spans="1:19">
      <c r="A1400" s="2" t="s">
        <v>5362</v>
      </c>
      <c r="B1400" s="2" t="s">
        <v>122</v>
      </c>
      <c r="C1400" s="2" t="s">
        <v>5363</v>
      </c>
      <c r="D1400" s="2" t="s">
        <v>5364</v>
      </c>
      <c r="E1400" s="2" t="s">
        <v>625</v>
      </c>
      <c r="F1400" s="2" t="s">
        <v>5365</v>
      </c>
      <c r="G1400" s="2" t="s">
        <v>87</v>
      </c>
      <c r="H1400" s="2" t="s">
        <v>26</v>
      </c>
      <c r="I1400" s="2" t="s">
        <v>217</v>
      </c>
      <c r="J1400" s="9">
        <v>300</v>
      </c>
      <c r="K1400" s="9">
        <v>2040</v>
      </c>
      <c r="L1400" s="5">
        <v>80</v>
      </c>
      <c r="M1400" s="5">
        <v>2</v>
      </c>
      <c r="N1400" s="5">
        <v>33.64</v>
      </c>
      <c r="O1400" s="5">
        <v>141.76</v>
      </c>
      <c r="P1400" s="5">
        <v>3.92</v>
      </c>
      <c r="Q1400" s="5">
        <v>0.42</v>
      </c>
      <c r="R1400" s="5">
        <v>16.82</v>
      </c>
      <c r="S1400" s="5">
        <v>2000</v>
      </c>
    </row>
    <row r="1401" spans="1:19">
      <c r="A1401" s="2" t="s">
        <v>5366</v>
      </c>
      <c r="B1401" s="2" t="s">
        <v>5367</v>
      </c>
      <c r="C1401" s="2" t="s">
        <v>5368</v>
      </c>
      <c r="D1401" s="2" t="s">
        <v>2855</v>
      </c>
      <c r="E1401" s="2" t="s">
        <v>188</v>
      </c>
      <c r="F1401" s="2" t="s">
        <v>5369</v>
      </c>
      <c r="G1401" s="2" t="s">
        <v>34</v>
      </c>
      <c r="H1401" s="2" t="s">
        <v>26</v>
      </c>
      <c r="I1401" s="2" t="s">
        <v>356</v>
      </c>
      <c r="J1401" s="9">
        <v>800</v>
      </c>
      <c r="K1401" s="9">
        <v>745</v>
      </c>
      <c r="L1401" s="5">
        <v>31</v>
      </c>
      <c r="M1401" s="5">
        <v>2</v>
      </c>
      <c r="N1401" s="5">
        <v>14.56</v>
      </c>
      <c r="O1401" s="5">
        <v>92.55</v>
      </c>
      <c r="P1401" s="5">
        <v>4.16</v>
      </c>
      <c r="Q1401" s="5">
        <v>0.47</v>
      </c>
      <c r="R1401" s="5">
        <v>7.28</v>
      </c>
      <c r="S1401" s="5">
        <v>2000</v>
      </c>
    </row>
    <row r="1402" spans="1:19">
      <c r="A1402" s="2" t="s">
        <v>5370</v>
      </c>
      <c r="B1402" s="2" t="s">
        <v>2179</v>
      </c>
      <c r="C1402" s="2" t="s">
        <v>5371</v>
      </c>
      <c r="D1402" s="2" t="s">
        <v>5372</v>
      </c>
      <c r="E1402" s="2" t="s">
        <v>85</v>
      </c>
      <c r="F1402" s="2" t="s">
        <v>24</v>
      </c>
      <c r="G1402" s="2" t="s">
        <v>260</v>
      </c>
      <c r="H1402" s="2" t="s">
        <v>26</v>
      </c>
      <c r="I1402" s="2" t="s">
        <v>699</v>
      </c>
      <c r="J1402" s="9">
        <v>500</v>
      </c>
      <c r="K1402" s="9">
        <v>1745</v>
      </c>
      <c r="L1402" s="5">
        <v>34</v>
      </c>
      <c r="M1402" s="5">
        <v>0</v>
      </c>
      <c r="N1402" s="5">
        <v>27.65</v>
      </c>
      <c r="O1402" s="5">
        <v>0</v>
      </c>
      <c r="P1402" s="5">
        <v>1.95</v>
      </c>
      <c r="Q1402" s="5">
        <v>0.81</v>
      </c>
      <c r="R1402" s="5">
        <v>0</v>
      </c>
      <c r="S1402" s="5">
        <v>3250</v>
      </c>
    </row>
    <row r="1403" spans="1:19">
      <c r="A1403" s="2" t="s">
        <v>5373</v>
      </c>
      <c r="B1403" s="2" t="s">
        <v>4403</v>
      </c>
      <c r="C1403" s="2" t="s">
        <v>530</v>
      </c>
      <c r="D1403" s="2" t="s">
        <v>291</v>
      </c>
      <c r="E1403" s="2" t="s">
        <v>281</v>
      </c>
      <c r="F1403" s="2" t="s">
        <v>5374</v>
      </c>
      <c r="G1403" s="2" t="s">
        <v>253</v>
      </c>
      <c r="H1403" s="2" t="s">
        <v>26</v>
      </c>
      <c r="I1403" s="2" t="s">
        <v>51</v>
      </c>
      <c r="J1403" s="9">
        <v>200</v>
      </c>
      <c r="K1403" s="9">
        <v>1863</v>
      </c>
      <c r="L1403" s="5">
        <v>32</v>
      </c>
      <c r="M1403" s="5">
        <v>0</v>
      </c>
      <c r="N1403" s="5">
        <v>21.08</v>
      </c>
      <c r="O1403" s="5">
        <v>0</v>
      </c>
      <c r="P1403" s="5">
        <v>1.72</v>
      </c>
      <c r="Q1403" s="5">
        <v>0.66</v>
      </c>
      <c r="R1403" s="5">
        <v>0</v>
      </c>
      <c r="S1403" s="5">
        <v>1750</v>
      </c>
    </row>
    <row r="1404" spans="1:19">
      <c r="A1404" s="2" t="s">
        <v>5375</v>
      </c>
      <c r="B1404" s="2" t="s">
        <v>122</v>
      </c>
      <c r="C1404" s="2" t="s">
        <v>3719</v>
      </c>
      <c r="D1404" s="2" t="s">
        <v>1696</v>
      </c>
      <c r="E1404" s="2" t="s">
        <v>635</v>
      </c>
      <c r="F1404" s="2" t="s">
        <v>5376</v>
      </c>
      <c r="G1404" s="2" t="s">
        <v>190</v>
      </c>
      <c r="H1404" s="2" t="s">
        <v>26</v>
      </c>
      <c r="I1404" s="2" t="s">
        <v>155</v>
      </c>
      <c r="J1404" s="9">
        <v>600</v>
      </c>
      <c r="K1404" s="9">
        <v>1427</v>
      </c>
      <c r="L1404" s="5">
        <v>30</v>
      </c>
      <c r="M1404" s="5">
        <v>0</v>
      </c>
      <c r="N1404" s="5">
        <v>23.76</v>
      </c>
      <c r="O1404" s="5">
        <v>0</v>
      </c>
      <c r="P1404" s="5">
        <v>2.1</v>
      </c>
      <c r="Q1404" s="5">
        <v>0.79</v>
      </c>
      <c r="R1404" s="5">
        <v>0</v>
      </c>
      <c r="S1404" s="5">
        <v>1500</v>
      </c>
    </row>
    <row r="1405" spans="1:19">
      <c r="A1405" s="2" t="s">
        <v>5377</v>
      </c>
      <c r="B1405" s="2" t="s">
        <v>2233</v>
      </c>
      <c r="C1405" s="2" t="s">
        <v>2540</v>
      </c>
      <c r="D1405" s="2" t="s">
        <v>5378</v>
      </c>
      <c r="E1405" s="2" t="s">
        <v>132</v>
      </c>
      <c r="F1405" s="2" t="s">
        <v>5379</v>
      </c>
      <c r="G1405" s="2" t="s">
        <v>58</v>
      </c>
      <c r="H1405" s="2" t="s">
        <v>26</v>
      </c>
      <c r="I1405" s="2" t="s">
        <v>59</v>
      </c>
      <c r="J1405" s="9">
        <v>300</v>
      </c>
      <c r="K1405" s="9">
        <v>1242</v>
      </c>
      <c r="L1405" s="5">
        <v>39</v>
      </c>
      <c r="M1405" s="5">
        <v>4</v>
      </c>
      <c r="N1405" s="5">
        <v>25.85</v>
      </c>
      <c r="O1405" s="5">
        <v>156.66</v>
      </c>
      <c r="P1405" s="5">
        <v>3.14</v>
      </c>
      <c r="Q1405" s="5">
        <v>0.66</v>
      </c>
      <c r="R1405" s="5">
        <v>6.46</v>
      </c>
      <c r="S1405" s="5">
        <v>1647</v>
      </c>
    </row>
    <row r="1406" spans="1:19">
      <c r="A1406" s="2" t="s">
        <v>5380</v>
      </c>
      <c r="B1406" s="2" t="s">
        <v>5381</v>
      </c>
      <c r="C1406" s="2" t="s">
        <v>5382</v>
      </c>
      <c r="D1406" s="2" t="s">
        <v>5383</v>
      </c>
      <c r="E1406" s="2" t="s">
        <v>112</v>
      </c>
      <c r="F1406" s="2" t="s">
        <v>5384</v>
      </c>
      <c r="G1406" s="2" t="s">
        <v>94</v>
      </c>
      <c r="H1406" s="2" t="s">
        <v>26</v>
      </c>
      <c r="I1406" s="2" t="s">
        <v>59</v>
      </c>
      <c r="J1406" s="9">
        <v>800</v>
      </c>
      <c r="K1406" s="9">
        <v>688</v>
      </c>
      <c r="L1406" s="5">
        <v>26</v>
      </c>
      <c r="M1406" s="5">
        <v>0</v>
      </c>
      <c r="N1406" s="5">
        <v>14.31</v>
      </c>
      <c r="O1406" s="5">
        <v>0</v>
      </c>
      <c r="P1406" s="5">
        <v>3.78</v>
      </c>
      <c r="Q1406" s="5">
        <v>0.55000000000000004</v>
      </c>
      <c r="R1406" s="5">
        <v>0</v>
      </c>
      <c r="S1406" s="5">
        <v>2600</v>
      </c>
    </row>
    <row r="1407" spans="1:19">
      <c r="A1407" s="2" t="s">
        <v>5385</v>
      </c>
      <c r="B1407" s="2" t="s">
        <v>5086</v>
      </c>
      <c r="C1407" s="2" t="s">
        <v>5386</v>
      </c>
      <c r="D1407" s="2" t="s">
        <v>117</v>
      </c>
      <c r="E1407" s="2" t="s">
        <v>118</v>
      </c>
      <c r="F1407" s="2" t="s">
        <v>5387</v>
      </c>
      <c r="G1407" s="2" t="s">
        <v>25</v>
      </c>
      <c r="H1407" s="2" t="s">
        <v>26</v>
      </c>
      <c r="I1407" s="2" t="s">
        <v>361</v>
      </c>
      <c r="J1407" s="9">
        <v>600</v>
      </c>
      <c r="K1407" s="9">
        <v>1001</v>
      </c>
      <c r="L1407" s="5">
        <v>42</v>
      </c>
      <c r="M1407" s="5">
        <v>0</v>
      </c>
      <c r="N1407" s="5">
        <v>27.64</v>
      </c>
      <c r="O1407" s="5">
        <v>0</v>
      </c>
      <c r="P1407" s="5">
        <v>4.2</v>
      </c>
      <c r="Q1407" s="5">
        <v>0.66</v>
      </c>
      <c r="R1407" s="5">
        <v>0</v>
      </c>
      <c r="S1407" s="5">
        <v>2000</v>
      </c>
    </row>
    <row r="1408" spans="1:19">
      <c r="A1408" s="2" t="s">
        <v>5388</v>
      </c>
      <c r="B1408" s="2" t="s">
        <v>2722</v>
      </c>
      <c r="C1408" s="2" t="s">
        <v>5389</v>
      </c>
      <c r="D1408" s="2" t="s">
        <v>2155</v>
      </c>
      <c r="E1408" s="2" t="s">
        <v>188</v>
      </c>
      <c r="F1408" s="2" t="s">
        <v>5091</v>
      </c>
      <c r="G1408" s="2" t="s">
        <v>167</v>
      </c>
      <c r="H1408" s="2" t="s">
        <v>26</v>
      </c>
      <c r="I1408" s="2" t="s">
        <v>43</v>
      </c>
      <c r="J1408" s="9">
        <v>700</v>
      </c>
      <c r="K1408" s="9">
        <v>2405</v>
      </c>
      <c r="L1408" s="5">
        <v>53</v>
      </c>
      <c r="M1408" s="5">
        <v>6</v>
      </c>
      <c r="N1408" s="5">
        <v>39.880000000000003</v>
      </c>
      <c r="O1408" s="5">
        <v>343.33</v>
      </c>
      <c r="P1408" s="5">
        <v>2.2000000000000002</v>
      </c>
      <c r="Q1408" s="5">
        <v>0.75</v>
      </c>
      <c r="R1408" s="5">
        <v>6.65</v>
      </c>
      <c r="S1408" s="5">
        <v>2500</v>
      </c>
    </row>
    <row r="1409" spans="1:19">
      <c r="A1409" s="2" t="s">
        <v>5390</v>
      </c>
      <c r="B1409" s="2" t="s">
        <v>5391</v>
      </c>
      <c r="C1409" s="2" t="s">
        <v>1295</v>
      </c>
      <c r="D1409" s="2" t="s">
        <v>3705</v>
      </c>
      <c r="E1409" s="2" t="s">
        <v>432</v>
      </c>
      <c r="F1409" s="2" t="s">
        <v>5392</v>
      </c>
      <c r="G1409" s="2" t="s">
        <v>65</v>
      </c>
      <c r="H1409" s="2" t="s">
        <v>26</v>
      </c>
      <c r="I1409" s="2" t="s">
        <v>458</v>
      </c>
      <c r="J1409" s="9">
        <v>400</v>
      </c>
      <c r="K1409" s="9">
        <v>2451</v>
      </c>
      <c r="L1409" s="5">
        <v>86</v>
      </c>
      <c r="M1409" s="5">
        <v>2</v>
      </c>
      <c r="N1409" s="5">
        <v>39.21</v>
      </c>
      <c r="O1409" s="5">
        <v>118.71</v>
      </c>
      <c r="P1409" s="5">
        <v>3.51</v>
      </c>
      <c r="Q1409" s="5">
        <v>0.46</v>
      </c>
      <c r="R1409" s="5">
        <v>19.600000000000001</v>
      </c>
      <c r="S1409" s="5">
        <v>3000</v>
      </c>
    </row>
    <row r="1410" spans="1:19">
      <c r="A1410" s="2" t="s">
        <v>5393</v>
      </c>
      <c r="B1410" s="2" t="s">
        <v>4331</v>
      </c>
      <c r="C1410" s="2" t="s">
        <v>5394</v>
      </c>
      <c r="D1410" s="2" t="s">
        <v>5395</v>
      </c>
      <c r="E1410" s="2" t="s">
        <v>56</v>
      </c>
      <c r="F1410" s="2" t="s">
        <v>5396</v>
      </c>
      <c r="G1410" s="2" t="s">
        <v>72</v>
      </c>
      <c r="H1410" s="2" t="s">
        <v>26</v>
      </c>
      <c r="I1410" s="2" t="s">
        <v>458</v>
      </c>
      <c r="J1410" s="9">
        <v>600</v>
      </c>
      <c r="K1410" s="9">
        <v>2077</v>
      </c>
      <c r="L1410" s="5">
        <v>67</v>
      </c>
      <c r="M1410" s="5">
        <v>3</v>
      </c>
      <c r="N1410" s="5">
        <v>35.99</v>
      </c>
      <c r="O1410" s="5">
        <v>189.94</v>
      </c>
      <c r="P1410" s="5">
        <v>3.23</v>
      </c>
      <c r="Q1410" s="5">
        <v>0.54</v>
      </c>
      <c r="R1410" s="5">
        <v>12</v>
      </c>
      <c r="S1410" s="5">
        <v>2617</v>
      </c>
    </row>
    <row r="1411" spans="1:19">
      <c r="A1411" s="2" t="s">
        <v>5397</v>
      </c>
      <c r="B1411" s="2" t="s">
        <v>950</v>
      </c>
      <c r="C1411" s="2" t="s">
        <v>5398</v>
      </c>
      <c r="D1411" s="2" t="s">
        <v>4040</v>
      </c>
      <c r="E1411" s="2" t="s">
        <v>23</v>
      </c>
      <c r="F1411" s="2" t="s">
        <v>5399</v>
      </c>
      <c r="G1411" s="2" t="s">
        <v>34</v>
      </c>
      <c r="H1411" s="2" t="s">
        <v>26</v>
      </c>
      <c r="I1411" s="2" t="s">
        <v>140</v>
      </c>
      <c r="J1411" s="9">
        <v>1000</v>
      </c>
      <c r="K1411" s="9">
        <v>2065</v>
      </c>
      <c r="L1411" s="5">
        <v>87</v>
      </c>
      <c r="M1411" s="5">
        <v>3</v>
      </c>
      <c r="N1411" s="5">
        <v>68.14</v>
      </c>
      <c r="O1411" s="5">
        <v>193.03</v>
      </c>
      <c r="P1411" s="5">
        <v>4.21</v>
      </c>
      <c r="Q1411" s="5">
        <v>0.78</v>
      </c>
      <c r="R1411" s="5">
        <v>22.71</v>
      </c>
      <c r="S1411" s="5">
        <v>1250</v>
      </c>
    </row>
    <row r="1412" spans="1:19">
      <c r="A1412" s="2" t="s">
        <v>5400</v>
      </c>
      <c r="B1412" s="2" t="s">
        <v>1681</v>
      </c>
      <c r="C1412" s="2" t="s">
        <v>5401</v>
      </c>
      <c r="D1412" s="2" t="s">
        <v>5402</v>
      </c>
      <c r="E1412" s="2" t="s">
        <v>258</v>
      </c>
      <c r="F1412" s="2" t="s">
        <v>5403</v>
      </c>
      <c r="G1412" s="2" t="s">
        <v>102</v>
      </c>
      <c r="H1412" s="2" t="s">
        <v>26</v>
      </c>
      <c r="I1412" s="2" t="s">
        <v>95</v>
      </c>
      <c r="J1412" s="9">
        <v>400</v>
      </c>
      <c r="K1412" s="9">
        <v>638</v>
      </c>
      <c r="L1412" s="5">
        <v>19</v>
      </c>
      <c r="M1412" s="5">
        <v>0</v>
      </c>
      <c r="N1412" s="5">
        <v>7.65</v>
      </c>
      <c r="O1412" s="5">
        <v>0</v>
      </c>
      <c r="P1412" s="5">
        <v>2.98</v>
      </c>
      <c r="Q1412" s="5">
        <v>0.4</v>
      </c>
      <c r="R1412" s="5">
        <v>0</v>
      </c>
      <c r="S1412" s="5">
        <v>2000</v>
      </c>
    </row>
    <row r="1413" spans="1:19">
      <c r="A1413" s="2" t="s">
        <v>5404</v>
      </c>
      <c r="B1413" s="2" t="s">
        <v>771</v>
      </c>
      <c r="C1413" s="2" t="s">
        <v>2103</v>
      </c>
      <c r="D1413" s="2" t="s">
        <v>5405</v>
      </c>
      <c r="E1413" s="2" t="s">
        <v>118</v>
      </c>
      <c r="F1413" s="2" t="s">
        <v>5406</v>
      </c>
      <c r="G1413" s="2" t="s">
        <v>94</v>
      </c>
      <c r="H1413" s="2" t="s">
        <v>26</v>
      </c>
      <c r="I1413" s="2" t="s">
        <v>699</v>
      </c>
      <c r="J1413" s="9">
        <v>300</v>
      </c>
      <c r="K1413" s="9">
        <v>644</v>
      </c>
      <c r="L1413" s="5">
        <v>26</v>
      </c>
      <c r="M1413" s="5">
        <v>1</v>
      </c>
      <c r="N1413" s="5">
        <v>10.83</v>
      </c>
      <c r="O1413" s="5">
        <v>68.56</v>
      </c>
      <c r="P1413" s="5">
        <v>4.04</v>
      </c>
      <c r="Q1413" s="5">
        <v>0.42</v>
      </c>
      <c r="R1413" s="5">
        <v>10.83</v>
      </c>
      <c r="S1413" s="5">
        <v>1625</v>
      </c>
    </row>
    <row r="1414" spans="1:19">
      <c r="A1414" s="2" t="s">
        <v>5407</v>
      </c>
      <c r="B1414" s="2" t="s">
        <v>5408</v>
      </c>
      <c r="C1414" s="2" t="s">
        <v>740</v>
      </c>
      <c r="D1414" s="2" t="s">
        <v>3625</v>
      </c>
      <c r="E1414" s="2" t="s">
        <v>118</v>
      </c>
      <c r="F1414" s="2" t="s">
        <v>5409</v>
      </c>
      <c r="G1414" s="2" t="s">
        <v>58</v>
      </c>
      <c r="H1414" s="2" t="s">
        <v>26</v>
      </c>
      <c r="I1414" s="2" t="s">
        <v>135</v>
      </c>
      <c r="J1414" s="9">
        <v>800</v>
      </c>
      <c r="K1414" s="9">
        <v>1324</v>
      </c>
      <c r="L1414" s="5">
        <v>31</v>
      </c>
      <c r="M1414" s="5">
        <v>2</v>
      </c>
      <c r="N1414" s="5">
        <v>16.02</v>
      </c>
      <c r="O1414" s="5">
        <v>142.72</v>
      </c>
      <c r="P1414" s="5">
        <v>2.34</v>
      </c>
      <c r="Q1414" s="5">
        <v>0.52</v>
      </c>
      <c r="R1414" s="5">
        <v>8.01</v>
      </c>
      <c r="S1414" s="5">
        <v>1898</v>
      </c>
    </row>
    <row r="1415" spans="1:19">
      <c r="A1415" s="2" t="s">
        <v>5410</v>
      </c>
      <c r="B1415" s="2" t="s">
        <v>5411</v>
      </c>
      <c r="C1415" s="2" t="s">
        <v>1913</v>
      </c>
      <c r="D1415" s="2" t="s">
        <v>655</v>
      </c>
      <c r="E1415" s="2" t="s">
        <v>125</v>
      </c>
      <c r="F1415" s="2" t="s">
        <v>5412</v>
      </c>
      <c r="G1415" s="2" t="s">
        <v>34</v>
      </c>
      <c r="H1415" s="2" t="s">
        <v>26</v>
      </c>
      <c r="I1415" s="2" t="s">
        <v>319</v>
      </c>
      <c r="J1415" s="9">
        <v>800</v>
      </c>
      <c r="K1415" s="9">
        <v>554</v>
      </c>
      <c r="L1415" s="5">
        <v>19</v>
      </c>
      <c r="M1415" s="5">
        <v>1</v>
      </c>
      <c r="N1415" s="5">
        <v>13.71</v>
      </c>
      <c r="O1415" s="5">
        <v>40.21</v>
      </c>
      <c r="P1415" s="5">
        <v>3.43</v>
      </c>
      <c r="Q1415" s="5">
        <v>0.72</v>
      </c>
      <c r="R1415" s="5">
        <v>13.71</v>
      </c>
      <c r="S1415" s="5">
        <v>1950</v>
      </c>
    </row>
    <row r="1416" spans="1:19">
      <c r="A1416" s="2" t="s">
        <v>5413</v>
      </c>
      <c r="B1416" s="2" t="s">
        <v>1033</v>
      </c>
      <c r="C1416" s="2" t="s">
        <v>5414</v>
      </c>
      <c r="D1416" s="2" t="s">
        <v>5415</v>
      </c>
      <c r="E1416" s="2" t="s">
        <v>125</v>
      </c>
      <c r="F1416" s="2" t="s">
        <v>5416</v>
      </c>
      <c r="G1416" s="2" t="s">
        <v>72</v>
      </c>
      <c r="H1416" s="2" t="s">
        <v>26</v>
      </c>
      <c r="I1416" s="2" t="s">
        <v>120</v>
      </c>
      <c r="J1416" s="9">
        <v>800</v>
      </c>
      <c r="K1416" s="9">
        <v>2193</v>
      </c>
      <c r="L1416" s="5">
        <v>64</v>
      </c>
      <c r="M1416" s="5">
        <v>2</v>
      </c>
      <c r="N1416" s="5">
        <v>51.16</v>
      </c>
      <c r="O1416" s="5">
        <v>90.06</v>
      </c>
      <c r="P1416" s="5">
        <v>2.92</v>
      </c>
      <c r="Q1416" s="5">
        <v>0.8</v>
      </c>
      <c r="R1416" s="5">
        <v>25.58</v>
      </c>
      <c r="S1416" s="5">
        <v>2700</v>
      </c>
    </row>
    <row r="1417" spans="1:19">
      <c r="A1417" s="2" t="s">
        <v>5417</v>
      </c>
      <c r="B1417" s="2" t="s">
        <v>5418</v>
      </c>
      <c r="C1417" s="2" t="s">
        <v>2118</v>
      </c>
      <c r="D1417" s="2" t="s">
        <v>5419</v>
      </c>
      <c r="E1417" s="2" t="s">
        <v>276</v>
      </c>
      <c r="F1417" s="2" t="s">
        <v>5420</v>
      </c>
      <c r="G1417" s="2" t="s">
        <v>161</v>
      </c>
      <c r="H1417" s="2" t="s">
        <v>26</v>
      </c>
      <c r="I1417" s="2" t="s">
        <v>95</v>
      </c>
      <c r="J1417" s="9">
        <v>600</v>
      </c>
      <c r="K1417" s="9">
        <v>764</v>
      </c>
      <c r="L1417" s="5">
        <v>18</v>
      </c>
      <c r="M1417" s="5">
        <v>0</v>
      </c>
      <c r="N1417" s="5">
        <v>10.41</v>
      </c>
      <c r="O1417" s="5">
        <v>0</v>
      </c>
      <c r="P1417" s="5">
        <v>2.36</v>
      </c>
      <c r="Q1417" s="5">
        <v>0.57999999999999996</v>
      </c>
      <c r="R1417" s="5">
        <v>0</v>
      </c>
      <c r="S1417" s="5">
        <v>1800</v>
      </c>
    </row>
    <row r="1418" spans="1:19">
      <c r="A1418" s="2" t="s">
        <v>5421</v>
      </c>
      <c r="B1418" s="2" t="s">
        <v>475</v>
      </c>
      <c r="C1418" s="2" t="s">
        <v>2876</v>
      </c>
      <c r="D1418" s="2" t="s">
        <v>5422</v>
      </c>
      <c r="E1418" s="2" t="s">
        <v>78</v>
      </c>
      <c r="F1418" s="2" t="s">
        <v>5423</v>
      </c>
      <c r="G1418" s="2" t="s">
        <v>42</v>
      </c>
      <c r="H1418" s="2" t="s">
        <v>26</v>
      </c>
      <c r="I1418" s="2" t="s">
        <v>206</v>
      </c>
      <c r="J1418" s="9">
        <v>800</v>
      </c>
      <c r="K1418" s="9">
        <v>1614</v>
      </c>
      <c r="L1418" s="5">
        <v>51</v>
      </c>
      <c r="M1418" s="5">
        <v>0</v>
      </c>
      <c r="N1418" s="5">
        <v>20.9</v>
      </c>
      <c r="O1418" s="5">
        <v>0</v>
      </c>
      <c r="P1418" s="5">
        <v>3.16</v>
      </c>
      <c r="Q1418" s="5">
        <v>0.41</v>
      </c>
      <c r="R1418" s="5">
        <v>0</v>
      </c>
      <c r="S1418" s="5">
        <v>1300</v>
      </c>
    </row>
    <row r="1419" spans="1:19">
      <c r="A1419" s="2" t="s">
        <v>5424</v>
      </c>
      <c r="B1419" s="2" t="s">
        <v>5425</v>
      </c>
      <c r="C1419" s="2" t="s">
        <v>2876</v>
      </c>
      <c r="D1419" s="2" t="s">
        <v>1040</v>
      </c>
      <c r="E1419" s="2" t="s">
        <v>112</v>
      </c>
      <c r="F1419" s="2" t="s">
        <v>3333</v>
      </c>
      <c r="G1419" s="2" t="s">
        <v>25</v>
      </c>
      <c r="H1419" s="2" t="s">
        <v>26</v>
      </c>
      <c r="I1419" s="2" t="s">
        <v>135</v>
      </c>
      <c r="J1419" s="9">
        <v>300</v>
      </c>
      <c r="K1419" s="9">
        <v>1591</v>
      </c>
      <c r="L1419" s="5">
        <v>59</v>
      </c>
      <c r="M1419" s="5">
        <v>2</v>
      </c>
      <c r="N1419" s="5">
        <v>27.31</v>
      </c>
      <c r="O1419" s="5">
        <v>82.89</v>
      </c>
      <c r="P1419" s="5">
        <v>3.71</v>
      </c>
      <c r="Q1419" s="5">
        <v>0.46</v>
      </c>
      <c r="R1419" s="5">
        <v>13.66</v>
      </c>
      <c r="S1419" s="5">
        <v>4300</v>
      </c>
    </row>
    <row r="1420" spans="1:19">
      <c r="A1420" s="2" t="s">
        <v>5426</v>
      </c>
      <c r="B1420" s="2" t="s">
        <v>5427</v>
      </c>
      <c r="C1420" s="2" t="s">
        <v>4980</v>
      </c>
      <c r="D1420" s="2" t="s">
        <v>251</v>
      </c>
      <c r="E1420" s="2" t="s">
        <v>23</v>
      </c>
      <c r="F1420" s="2" t="s">
        <v>5428</v>
      </c>
      <c r="G1420" s="2" t="s">
        <v>34</v>
      </c>
      <c r="H1420" s="2" t="s">
        <v>26</v>
      </c>
      <c r="I1420" s="2" t="s">
        <v>183</v>
      </c>
      <c r="J1420" s="9">
        <v>1000</v>
      </c>
      <c r="K1420" s="9">
        <v>1816</v>
      </c>
      <c r="L1420" s="5">
        <v>66</v>
      </c>
      <c r="M1420" s="5">
        <v>0</v>
      </c>
      <c r="N1420" s="5">
        <v>31.37</v>
      </c>
      <c r="O1420" s="5">
        <v>0</v>
      </c>
      <c r="P1420" s="5">
        <v>3.63</v>
      </c>
      <c r="Q1420" s="5">
        <v>0.48</v>
      </c>
      <c r="R1420" s="5">
        <v>0</v>
      </c>
      <c r="S1420" s="5">
        <v>1625</v>
      </c>
    </row>
    <row r="1421" spans="1:19">
      <c r="A1421" s="2" t="s">
        <v>5429</v>
      </c>
      <c r="B1421" s="2" t="s">
        <v>219</v>
      </c>
      <c r="C1421" s="2" t="s">
        <v>763</v>
      </c>
      <c r="D1421" s="2" t="s">
        <v>236</v>
      </c>
      <c r="E1421" s="2" t="s">
        <v>237</v>
      </c>
      <c r="F1421" s="2" t="s">
        <v>5430</v>
      </c>
      <c r="G1421" s="2" t="s">
        <v>150</v>
      </c>
      <c r="H1421" s="2" t="s">
        <v>26</v>
      </c>
      <c r="I1421" s="2" t="s">
        <v>59</v>
      </c>
      <c r="J1421" s="9">
        <v>800</v>
      </c>
      <c r="K1421" s="9">
        <v>1136</v>
      </c>
      <c r="L1421" s="5">
        <v>21</v>
      </c>
      <c r="M1421" s="5">
        <v>2</v>
      </c>
      <c r="N1421" s="5">
        <v>13.36</v>
      </c>
      <c r="O1421" s="5">
        <v>141.37</v>
      </c>
      <c r="P1421" s="5">
        <v>1.85</v>
      </c>
      <c r="Q1421" s="5">
        <v>0.64</v>
      </c>
      <c r="R1421" s="5">
        <v>6.68</v>
      </c>
      <c r="S1421" s="5">
        <v>3164</v>
      </c>
    </row>
    <row r="1422" spans="1:19">
      <c r="A1422" s="2" t="s">
        <v>5431</v>
      </c>
      <c r="B1422" s="2" t="s">
        <v>1681</v>
      </c>
      <c r="C1422" s="2" t="s">
        <v>895</v>
      </c>
      <c r="D1422" s="2" t="s">
        <v>70</v>
      </c>
      <c r="E1422" s="2" t="s">
        <v>23</v>
      </c>
      <c r="F1422" s="2" t="s">
        <v>5432</v>
      </c>
      <c r="G1422" s="2" t="s">
        <v>312</v>
      </c>
      <c r="H1422" s="2" t="s">
        <v>26</v>
      </c>
      <c r="I1422" s="2" t="s">
        <v>140</v>
      </c>
      <c r="J1422" s="9">
        <v>100</v>
      </c>
      <c r="K1422" s="9">
        <v>665</v>
      </c>
      <c r="L1422" s="5">
        <v>22</v>
      </c>
      <c r="M1422" s="5">
        <v>0</v>
      </c>
      <c r="N1422" s="5">
        <v>15.02</v>
      </c>
      <c r="O1422" s="5">
        <v>0</v>
      </c>
      <c r="P1422" s="5">
        <v>3.31</v>
      </c>
      <c r="Q1422" s="5">
        <v>0.68</v>
      </c>
      <c r="R1422" s="5">
        <v>0</v>
      </c>
      <c r="S1422" s="5">
        <v>1500</v>
      </c>
    </row>
    <row r="1423" spans="1:19">
      <c r="A1423" s="2" t="s">
        <v>5433</v>
      </c>
      <c r="B1423" s="2" t="s">
        <v>505</v>
      </c>
      <c r="C1423" s="2" t="s">
        <v>5434</v>
      </c>
      <c r="D1423" s="2" t="s">
        <v>1696</v>
      </c>
      <c r="E1423" s="2" t="s">
        <v>635</v>
      </c>
      <c r="F1423" s="2" t="s">
        <v>343</v>
      </c>
      <c r="G1423" s="2" t="s">
        <v>266</v>
      </c>
      <c r="H1423" s="2" t="s">
        <v>26</v>
      </c>
      <c r="I1423" s="2" t="s">
        <v>51</v>
      </c>
      <c r="J1423" s="9">
        <v>200</v>
      </c>
      <c r="K1423" s="9">
        <v>2491</v>
      </c>
      <c r="L1423" s="5">
        <v>47</v>
      </c>
      <c r="M1423" s="5">
        <v>1</v>
      </c>
      <c r="N1423" s="5">
        <v>21.59</v>
      </c>
      <c r="O1423" s="5">
        <v>72.77</v>
      </c>
      <c r="P1423" s="5">
        <v>1.89</v>
      </c>
      <c r="Q1423" s="5">
        <v>0.46</v>
      </c>
      <c r="R1423" s="5">
        <v>21.59</v>
      </c>
      <c r="S1423" s="5">
        <v>2250</v>
      </c>
    </row>
    <row r="1424" spans="1:19">
      <c r="A1424" s="2" t="s">
        <v>5435</v>
      </c>
      <c r="B1424" s="2" t="s">
        <v>5436</v>
      </c>
      <c r="C1424" s="2" t="s">
        <v>749</v>
      </c>
      <c r="D1424" s="2" t="s">
        <v>1035</v>
      </c>
      <c r="E1424" s="2" t="s">
        <v>492</v>
      </c>
      <c r="F1424" s="2" t="s">
        <v>5437</v>
      </c>
      <c r="G1424" s="2" t="s">
        <v>72</v>
      </c>
      <c r="H1424" s="2" t="s">
        <v>26</v>
      </c>
      <c r="I1424" s="2" t="s">
        <v>382</v>
      </c>
      <c r="J1424" s="9">
        <v>700</v>
      </c>
      <c r="K1424" s="9">
        <v>1076</v>
      </c>
      <c r="L1424" s="5">
        <v>42</v>
      </c>
      <c r="M1424" s="5">
        <v>0</v>
      </c>
      <c r="N1424" s="5">
        <v>29.17</v>
      </c>
      <c r="O1424" s="5">
        <v>0</v>
      </c>
      <c r="P1424" s="5">
        <v>3.9</v>
      </c>
      <c r="Q1424" s="5">
        <v>0.69</v>
      </c>
      <c r="R1424" s="5">
        <v>0</v>
      </c>
      <c r="S1424" s="5">
        <v>2708</v>
      </c>
    </row>
    <row r="1425" spans="1:19">
      <c r="A1425" s="2" t="s">
        <v>5438</v>
      </c>
      <c r="B1425" s="2" t="s">
        <v>164</v>
      </c>
      <c r="C1425" s="2" t="s">
        <v>476</v>
      </c>
      <c r="D1425" s="2" t="s">
        <v>5439</v>
      </c>
      <c r="E1425" s="2" t="s">
        <v>118</v>
      </c>
      <c r="F1425" s="2" t="s">
        <v>5440</v>
      </c>
      <c r="G1425" s="2" t="s">
        <v>161</v>
      </c>
      <c r="H1425" s="2" t="s">
        <v>26</v>
      </c>
      <c r="I1425" s="2" t="s">
        <v>88</v>
      </c>
      <c r="J1425" s="9">
        <v>700</v>
      </c>
      <c r="K1425" s="9">
        <v>824</v>
      </c>
      <c r="L1425" s="5">
        <v>13</v>
      </c>
      <c r="M1425" s="5">
        <v>0</v>
      </c>
      <c r="N1425" s="5">
        <v>8.52</v>
      </c>
      <c r="O1425" s="5">
        <v>0</v>
      </c>
      <c r="P1425" s="5">
        <v>1.58</v>
      </c>
      <c r="Q1425" s="5">
        <v>0.66</v>
      </c>
      <c r="R1425" s="5">
        <v>0</v>
      </c>
      <c r="S1425" s="5">
        <v>3400</v>
      </c>
    </row>
    <row r="1426" spans="1:19">
      <c r="A1426" s="2" t="s">
        <v>5441</v>
      </c>
      <c r="B1426" s="2" t="s">
        <v>4869</v>
      </c>
      <c r="C1426" s="2" t="s">
        <v>5442</v>
      </c>
      <c r="D1426" s="2" t="s">
        <v>4296</v>
      </c>
      <c r="E1426" s="2" t="s">
        <v>78</v>
      </c>
      <c r="F1426" s="2" t="s">
        <v>5443</v>
      </c>
      <c r="G1426" s="2" t="s">
        <v>190</v>
      </c>
      <c r="H1426" s="2" t="s">
        <v>26</v>
      </c>
      <c r="I1426" s="2" t="s">
        <v>162</v>
      </c>
      <c r="J1426" s="9">
        <v>700</v>
      </c>
      <c r="K1426" s="9">
        <v>1945</v>
      </c>
      <c r="L1426" s="5">
        <v>33</v>
      </c>
      <c r="M1426" s="5">
        <v>0</v>
      </c>
      <c r="N1426" s="5">
        <v>23.24</v>
      </c>
      <c r="O1426" s="5">
        <v>0</v>
      </c>
      <c r="P1426" s="5">
        <v>1.7</v>
      </c>
      <c r="Q1426" s="5">
        <v>0.7</v>
      </c>
      <c r="R1426" s="5">
        <v>0</v>
      </c>
      <c r="S1426" s="5">
        <v>1499</v>
      </c>
    </row>
    <row r="1427" spans="1:19">
      <c r="A1427" s="2" t="s">
        <v>5444</v>
      </c>
      <c r="B1427" s="2" t="s">
        <v>5445</v>
      </c>
      <c r="C1427" s="2" t="s">
        <v>925</v>
      </c>
      <c r="D1427" s="2" t="s">
        <v>63</v>
      </c>
      <c r="E1427" s="2" t="s">
        <v>32</v>
      </c>
      <c r="F1427" s="2" t="s">
        <v>5446</v>
      </c>
      <c r="G1427" s="2" t="s">
        <v>150</v>
      </c>
      <c r="H1427" s="2" t="s">
        <v>26</v>
      </c>
      <c r="I1427" s="2" t="s">
        <v>43</v>
      </c>
      <c r="J1427" s="9">
        <v>100</v>
      </c>
      <c r="K1427" s="9">
        <v>1635</v>
      </c>
      <c r="L1427" s="5">
        <v>40</v>
      </c>
      <c r="M1427" s="5">
        <v>4</v>
      </c>
      <c r="N1427" s="5">
        <v>21.87</v>
      </c>
      <c r="O1427" s="5">
        <v>206.84</v>
      </c>
      <c r="P1427" s="5">
        <v>2.4500000000000002</v>
      </c>
      <c r="Q1427" s="5">
        <v>0.55000000000000004</v>
      </c>
      <c r="R1427" s="5">
        <v>5.47</v>
      </c>
      <c r="S1427" s="5">
        <v>2900</v>
      </c>
    </row>
    <row r="1428" spans="1:19">
      <c r="A1428" s="2" t="s">
        <v>5447</v>
      </c>
      <c r="B1428" s="2" t="s">
        <v>5448</v>
      </c>
      <c r="C1428" s="2" t="s">
        <v>900</v>
      </c>
      <c r="D1428" s="2" t="s">
        <v>5449</v>
      </c>
      <c r="E1428" s="2" t="s">
        <v>112</v>
      </c>
      <c r="F1428" s="2" t="s">
        <v>5450</v>
      </c>
      <c r="G1428" s="2" t="s">
        <v>65</v>
      </c>
      <c r="H1428" s="2" t="s">
        <v>26</v>
      </c>
      <c r="I1428" s="2" t="s">
        <v>232</v>
      </c>
      <c r="J1428" s="9">
        <v>200</v>
      </c>
      <c r="K1428" s="9">
        <v>582</v>
      </c>
      <c r="L1428" s="5">
        <v>23</v>
      </c>
      <c r="M1428" s="5">
        <v>0</v>
      </c>
      <c r="N1428" s="5">
        <v>14.04</v>
      </c>
      <c r="O1428" s="5">
        <v>0</v>
      </c>
      <c r="P1428" s="5">
        <v>3.95</v>
      </c>
      <c r="Q1428" s="5">
        <v>0.61</v>
      </c>
      <c r="R1428" s="5">
        <v>0</v>
      </c>
      <c r="S1428" s="5">
        <v>2200</v>
      </c>
    </row>
    <row r="1429" spans="1:19">
      <c r="A1429" s="2" t="s">
        <v>5451</v>
      </c>
      <c r="B1429" s="2" t="s">
        <v>5452</v>
      </c>
      <c r="C1429" s="2" t="s">
        <v>5453</v>
      </c>
      <c r="D1429" s="2" t="s">
        <v>4815</v>
      </c>
      <c r="E1429" s="2" t="s">
        <v>56</v>
      </c>
      <c r="F1429" s="2" t="s">
        <v>5454</v>
      </c>
      <c r="G1429" s="2" t="s">
        <v>102</v>
      </c>
      <c r="H1429" s="2" t="s">
        <v>26</v>
      </c>
      <c r="I1429" s="2" t="s">
        <v>135</v>
      </c>
      <c r="J1429" s="9">
        <v>400</v>
      </c>
      <c r="K1429" s="9">
        <v>1904</v>
      </c>
      <c r="L1429" s="5">
        <v>44</v>
      </c>
      <c r="M1429" s="5">
        <v>3</v>
      </c>
      <c r="N1429" s="5">
        <v>21.44</v>
      </c>
      <c r="O1429" s="5">
        <v>215.24</v>
      </c>
      <c r="P1429" s="5">
        <v>2.31</v>
      </c>
      <c r="Q1429" s="5">
        <v>0.49</v>
      </c>
      <c r="R1429" s="5">
        <v>7.15</v>
      </c>
      <c r="S1429" s="5">
        <v>3142</v>
      </c>
    </row>
    <row r="1430" spans="1:19">
      <c r="A1430" s="2" t="s">
        <v>5455</v>
      </c>
      <c r="B1430" s="2" t="s">
        <v>2127</v>
      </c>
      <c r="C1430" s="2" t="s">
        <v>4648</v>
      </c>
      <c r="D1430" s="2" t="s">
        <v>5456</v>
      </c>
      <c r="E1430" s="2" t="s">
        <v>432</v>
      </c>
      <c r="F1430" s="2" t="s">
        <v>5457</v>
      </c>
      <c r="G1430" s="2" t="s">
        <v>344</v>
      </c>
      <c r="H1430" s="2" t="s">
        <v>26</v>
      </c>
      <c r="I1430" s="2" t="s">
        <v>155</v>
      </c>
      <c r="J1430" s="9">
        <v>600</v>
      </c>
      <c r="K1430" s="9">
        <v>1553</v>
      </c>
      <c r="L1430" s="5">
        <v>64</v>
      </c>
      <c r="M1430" s="5">
        <v>0</v>
      </c>
      <c r="N1430" s="5">
        <v>25.97</v>
      </c>
      <c r="O1430" s="5">
        <v>0</v>
      </c>
      <c r="P1430" s="5">
        <v>4.12</v>
      </c>
      <c r="Q1430" s="5">
        <v>0.41</v>
      </c>
      <c r="R1430" s="5">
        <v>0</v>
      </c>
      <c r="S1430" s="5">
        <v>7458</v>
      </c>
    </row>
    <row r="1431" spans="1:19">
      <c r="A1431" s="2" t="s">
        <v>5458</v>
      </c>
      <c r="B1431" s="2" t="s">
        <v>1266</v>
      </c>
      <c r="C1431" s="2" t="s">
        <v>5459</v>
      </c>
      <c r="D1431" s="2" t="s">
        <v>629</v>
      </c>
      <c r="E1431" s="2" t="s">
        <v>40</v>
      </c>
      <c r="F1431" s="2" t="s">
        <v>5460</v>
      </c>
      <c r="G1431" s="2" t="s">
        <v>167</v>
      </c>
      <c r="H1431" s="2" t="s">
        <v>26</v>
      </c>
      <c r="I1431" s="2" t="s">
        <v>140</v>
      </c>
      <c r="J1431" s="9">
        <v>400</v>
      </c>
      <c r="K1431" s="9">
        <v>2397</v>
      </c>
      <c r="L1431" s="5">
        <v>93</v>
      </c>
      <c r="M1431" s="5">
        <v>2</v>
      </c>
      <c r="N1431" s="5">
        <v>48.29</v>
      </c>
      <c r="O1431" s="5">
        <v>141.75</v>
      </c>
      <c r="P1431" s="5">
        <v>3.88</v>
      </c>
      <c r="Q1431" s="5">
        <v>0.52</v>
      </c>
      <c r="R1431" s="5">
        <v>24.14</v>
      </c>
      <c r="S1431" s="5">
        <v>2708</v>
      </c>
    </row>
    <row r="1432" spans="1:19">
      <c r="A1432" s="2" t="s">
        <v>5461</v>
      </c>
      <c r="B1432" s="2" t="s">
        <v>1933</v>
      </c>
      <c r="C1432" s="2" t="s">
        <v>83</v>
      </c>
      <c r="D1432" s="2" t="s">
        <v>5462</v>
      </c>
      <c r="E1432" s="2" t="s">
        <v>891</v>
      </c>
      <c r="F1432" s="2" t="s">
        <v>5463</v>
      </c>
      <c r="G1432" s="2" t="s">
        <v>72</v>
      </c>
      <c r="H1432" s="2" t="s">
        <v>26</v>
      </c>
      <c r="I1432" s="2" t="s">
        <v>183</v>
      </c>
      <c r="J1432" s="9">
        <v>500</v>
      </c>
      <c r="K1432" s="9">
        <v>2204</v>
      </c>
      <c r="L1432" s="5">
        <v>38</v>
      </c>
      <c r="M1432" s="5">
        <v>1</v>
      </c>
      <c r="N1432" s="5">
        <v>27.12</v>
      </c>
      <c r="O1432" s="5">
        <v>39.130000000000003</v>
      </c>
      <c r="P1432" s="5">
        <v>1.72</v>
      </c>
      <c r="Q1432" s="5">
        <v>0.71</v>
      </c>
      <c r="R1432" s="5">
        <v>27.12</v>
      </c>
      <c r="S1432" s="5">
        <v>1250</v>
      </c>
    </row>
    <row r="1433" spans="1:19">
      <c r="A1433" s="2" t="s">
        <v>5464</v>
      </c>
      <c r="B1433" s="2" t="s">
        <v>5465</v>
      </c>
      <c r="C1433" s="2" t="s">
        <v>83</v>
      </c>
      <c r="D1433" s="2" t="s">
        <v>2134</v>
      </c>
      <c r="E1433" s="2" t="s">
        <v>222</v>
      </c>
      <c r="F1433" s="2" t="s">
        <v>5466</v>
      </c>
      <c r="G1433" s="2" t="s">
        <v>260</v>
      </c>
      <c r="H1433" s="2" t="s">
        <v>26</v>
      </c>
      <c r="I1433" s="2" t="s">
        <v>73</v>
      </c>
      <c r="J1433" s="9">
        <v>500</v>
      </c>
      <c r="K1433" s="9">
        <v>1675</v>
      </c>
      <c r="L1433" s="5">
        <v>58</v>
      </c>
      <c r="M1433" s="5">
        <v>1</v>
      </c>
      <c r="N1433" s="5">
        <v>31.28</v>
      </c>
      <c r="O1433" s="5">
        <v>65.2</v>
      </c>
      <c r="P1433" s="5">
        <v>3.46</v>
      </c>
      <c r="Q1433" s="5">
        <v>0.54</v>
      </c>
      <c r="R1433" s="5">
        <v>31.28</v>
      </c>
      <c r="S1433" s="5">
        <v>3500</v>
      </c>
    </row>
    <row r="1434" spans="1:19">
      <c r="A1434" s="2" t="s">
        <v>5467</v>
      </c>
      <c r="B1434" s="2" t="s">
        <v>5468</v>
      </c>
      <c r="C1434" s="2" t="s">
        <v>5469</v>
      </c>
      <c r="D1434" s="2" t="s">
        <v>1881</v>
      </c>
      <c r="E1434" s="2" t="s">
        <v>78</v>
      </c>
      <c r="F1434" s="2" t="s">
        <v>5470</v>
      </c>
      <c r="G1434" s="2" t="s">
        <v>190</v>
      </c>
      <c r="H1434" s="2" t="s">
        <v>26</v>
      </c>
      <c r="I1434" s="2" t="s">
        <v>300</v>
      </c>
      <c r="J1434" s="9">
        <v>600</v>
      </c>
      <c r="K1434" s="9">
        <v>1284</v>
      </c>
      <c r="L1434" s="5">
        <v>30</v>
      </c>
      <c r="M1434" s="5">
        <v>1</v>
      </c>
      <c r="N1434" s="5">
        <v>15.34</v>
      </c>
      <c r="O1434" s="5">
        <v>65.75</v>
      </c>
      <c r="P1434" s="5">
        <v>2.34</v>
      </c>
      <c r="Q1434" s="5">
        <v>0.51</v>
      </c>
      <c r="R1434" s="5">
        <v>15.34</v>
      </c>
      <c r="S1434" s="5">
        <v>2800</v>
      </c>
    </row>
    <row r="1435" spans="1:19">
      <c r="A1435" s="2" t="s">
        <v>5471</v>
      </c>
      <c r="B1435" s="2" t="s">
        <v>5472</v>
      </c>
      <c r="C1435" s="2" t="s">
        <v>5473</v>
      </c>
      <c r="D1435" s="2" t="s">
        <v>241</v>
      </c>
      <c r="E1435" s="2" t="s">
        <v>23</v>
      </c>
      <c r="F1435" s="2" t="s">
        <v>5474</v>
      </c>
      <c r="G1435" s="2" t="s">
        <v>167</v>
      </c>
      <c r="H1435" s="2" t="s">
        <v>26</v>
      </c>
      <c r="I1435" s="2" t="s">
        <v>183</v>
      </c>
      <c r="J1435" s="9">
        <v>1000</v>
      </c>
      <c r="K1435" s="9">
        <v>1092</v>
      </c>
      <c r="L1435" s="5">
        <v>24</v>
      </c>
      <c r="M1435" s="5">
        <v>2</v>
      </c>
      <c r="N1435" s="5">
        <v>20.239999999999998</v>
      </c>
      <c r="O1435" s="5">
        <v>72.31</v>
      </c>
      <c r="P1435" s="5">
        <v>2.2000000000000002</v>
      </c>
      <c r="Q1435" s="5">
        <v>0.84</v>
      </c>
      <c r="R1435" s="5">
        <v>10.119999999999999</v>
      </c>
      <c r="S1435" s="5">
        <v>2000</v>
      </c>
    </row>
    <row r="1436" spans="1:19">
      <c r="A1436" s="2" t="s">
        <v>5475</v>
      </c>
      <c r="B1436" s="2" t="s">
        <v>3028</v>
      </c>
      <c r="C1436" s="2" t="s">
        <v>425</v>
      </c>
      <c r="D1436" s="2" t="s">
        <v>310</v>
      </c>
      <c r="E1436" s="2" t="s">
        <v>132</v>
      </c>
      <c r="F1436" s="2" t="s">
        <v>825</v>
      </c>
      <c r="G1436" s="2" t="s">
        <v>34</v>
      </c>
      <c r="H1436" s="2" t="s">
        <v>26</v>
      </c>
      <c r="I1436" s="2" t="s">
        <v>88</v>
      </c>
      <c r="J1436" s="9">
        <v>400</v>
      </c>
      <c r="K1436" s="9">
        <v>1433</v>
      </c>
      <c r="L1436" s="5">
        <v>53</v>
      </c>
      <c r="M1436" s="5">
        <v>1</v>
      </c>
      <c r="N1436" s="5">
        <v>44.71</v>
      </c>
      <c r="O1436" s="5">
        <v>57.93</v>
      </c>
      <c r="P1436" s="5">
        <v>3.7</v>
      </c>
      <c r="Q1436" s="5">
        <v>0.84</v>
      </c>
      <c r="R1436" s="5">
        <v>44.71</v>
      </c>
      <c r="S1436" s="5">
        <v>1000</v>
      </c>
    </row>
    <row r="1437" spans="1:19">
      <c r="A1437" s="2" t="s">
        <v>5476</v>
      </c>
      <c r="B1437" s="2" t="s">
        <v>5477</v>
      </c>
      <c r="C1437" s="2" t="s">
        <v>4346</v>
      </c>
      <c r="D1437" s="2" t="s">
        <v>1918</v>
      </c>
      <c r="E1437" s="2" t="s">
        <v>56</v>
      </c>
      <c r="F1437" s="2" t="s">
        <v>5478</v>
      </c>
      <c r="G1437" s="2" t="s">
        <v>190</v>
      </c>
      <c r="H1437" s="2" t="s">
        <v>26</v>
      </c>
      <c r="I1437" s="2" t="s">
        <v>382</v>
      </c>
      <c r="J1437" s="9">
        <v>700</v>
      </c>
      <c r="K1437" s="9">
        <v>1757</v>
      </c>
      <c r="L1437" s="5">
        <v>32</v>
      </c>
      <c r="M1437" s="5">
        <v>0</v>
      </c>
      <c r="N1437" s="5">
        <v>17.95</v>
      </c>
      <c r="O1437" s="5">
        <v>0</v>
      </c>
      <c r="P1437" s="5">
        <v>1.82</v>
      </c>
      <c r="Q1437" s="5">
        <v>0.56000000000000005</v>
      </c>
      <c r="R1437" s="5">
        <v>0</v>
      </c>
      <c r="S1437" s="5">
        <v>2500</v>
      </c>
    </row>
    <row r="1438" spans="1:19">
      <c r="A1438" s="2" t="s">
        <v>5479</v>
      </c>
      <c r="B1438" s="2" t="s">
        <v>539</v>
      </c>
      <c r="C1438" s="2" t="s">
        <v>5480</v>
      </c>
      <c r="D1438" s="2" t="s">
        <v>2973</v>
      </c>
      <c r="E1438" s="2" t="s">
        <v>56</v>
      </c>
      <c r="F1438" s="2" t="s">
        <v>5481</v>
      </c>
      <c r="G1438" s="2" t="s">
        <v>190</v>
      </c>
      <c r="H1438" s="2" t="s">
        <v>26</v>
      </c>
      <c r="I1438" s="2" t="s">
        <v>361</v>
      </c>
      <c r="J1438" s="9">
        <v>200</v>
      </c>
      <c r="K1438" s="9">
        <v>1987</v>
      </c>
      <c r="L1438" s="5">
        <v>30</v>
      </c>
      <c r="M1438" s="5">
        <v>1</v>
      </c>
      <c r="N1438" s="5">
        <v>12.33</v>
      </c>
      <c r="O1438" s="5">
        <v>58.01</v>
      </c>
      <c r="P1438" s="5">
        <v>1.51</v>
      </c>
      <c r="Q1438" s="5">
        <v>0.41</v>
      </c>
      <c r="R1438" s="5">
        <v>12.33</v>
      </c>
      <c r="S1438" s="5">
        <v>4500</v>
      </c>
    </row>
    <row r="1439" spans="1:19">
      <c r="A1439" s="2" t="s">
        <v>5482</v>
      </c>
      <c r="B1439" s="2" t="s">
        <v>5483</v>
      </c>
      <c r="C1439" s="2" t="s">
        <v>5484</v>
      </c>
      <c r="D1439" s="2" t="s">
        <v>844</v>
      </c>
      <c r="E1439" s="2" t="s">
        <v>237</v>
      </c>
      <c r="F1439" s="2" t="s">
        <v>5485</v>
      </c>
      <c r="G1439" s="2" t="s">
        <v>134</v>
      </c>
      <c r="H1439" s="2" t="s">
        <v>26</v>
      </c>
      <c r="I1439" s="2" t="s">
        <v>382</v>
      </c>
      <c r="J1439" s="9">
        <v>700</v>
      </c>
      <c r="K1439" s="9">
        <v>830</v>
      </c>
      <c r="L1439" s="5">
        <v>37</v>
      </c>
      <c r="M1439" s="5">
        <v>1</v>
      </c>
      <c r="N1439" s="5">
        <v>29.87</v>
      </c>
      <c r="O1439" s="5">
        <v>65.010000000000005</v>
      </c>
      <c r="P1439" s="5">
        <v>4.46</v>
      </c>
      <c r="Q1439" s="5">
        <v>0.81</v>
      </c>
      <c r="R1439" s="5">
        <v>29.87</v>
      </c>
      <c r="S1439" s="5">
        <v>2400</v>
      </c>
    </row>
    <row r="1440" spans="1:19">
      <c r="A1440" s="2" t="s">
        <v>5486</v>
      </c>
      <c r="B1440" s="2" t="s">
        <v>5487</v>
      </c>
      <c r="C1440" s="2" t="s">
        <v>5488</v>
      </c>
      <c r="D1440" s="2" t="s">
        <v>2015</v>
      </c>
      <c r="E1440" s="2" t="s">
        <v>40</v>
      </c>
      <c r="F1440" s="2" t="s">
        <v>5489</v>
      </c>
      <c r="G1440" s="2" t="s">
        <v>34</v>
      </c>
      <c r="H1440" s="2" t="s">
        <v>26</v>
      </c>
      <c r="I1440" s="2" t="s">
        <v>73</v>
      </c>
      <c r="J1440" s="9">
        <v>800</v>
      </c>
      <c r="K1440" s="9">
        <v>502</v>
      </c>
      <c r="L1440" s="5">
        <v>15</v>
      </c>
      <c r="M1440" s="5">
        <v>0</v>
      </c>
      <c r="N1440" s="5">
        <v>9.2799999999999994</v>
      </c>
      <c r="O1440" s="5">
        <v>0</v>
      </c>
      <c r="P1440" s="5">
        <v>2.99</v>
      </c>
      <c r="Q1440" s="5">
        <v>0.62</v>
      </c>
      <c r="R1440" s="5">
        <v>0</v>
      </c>
      <c r="S1440" s="5">
        <v>2200</v>
      </c>
    </row>
    <row r="1441" spans="1:19">
      <c r="A1441" s="2" t="s">
        <v>5490</v>
      </c>
      <c r="B1441" s="2" t="s">
        <v>1324</v>
      </c>
      <c r="C1441" s="2" t="s">
        <v>1320</v>
      </c>
      <c r="D1441" s="2" t="s">
        <v>5256</v>
      </c>
      <c r="E1441" s="2" t="s">
        <v>23</v>
      </c>
      <c r="F1441" s="2" t="s">
        <v>5491</v>
      </c>
      <c r="G1441" s="2" t="s">
        <v>87</v>
      </c>
      <c r="H1441" s="2" t="s">
        <v>26</v>
      </c>
      <c r="I1441" s="2" t="s">
        <v>319</v>
      </c>
      <c r="J1441" s="9">
        <v>500</v>
      </c>
      <c r="K1441" s="9">
        <v>2353</v>
      </c>
      <c r="L1441" s="5">
        <v>83</v>
      </c>
      <c r="M1441" s="5">
        <v>2</v>
      </c>
      <c r="N1441" s="5">
        <v>44.96</v>
      </c>
      <c r="O1441" s="5">
        <v>70.569999999999993</v>
      </c>
      <c r="P1441" s="5">
        <v>3.53</v>
      </c>
      <c r="Q1441" s="5">
        <v>0.54</v>
      </c>
      <c r="R1441" s="5">
        <v>22.48</v>
      </c>
      <c r="S1441" s="5">
        <v>2708</v>
      </c>
    </row>
    <row r="1442" spans="1:19">
      <c r="A1442" s="2" t="s">
        <v>5492</v>
      </c>
      <c r="B1442" s="2" t="s">
        <v>924</v>
      </c>
      <c r="C1442" s="2" t="s">
        <v>5493</v>
      </c>
      <c r="D1442" s="2" t="s">
        <v>2502</v>
      </c>
      <c r="E1442" s="2" t="s">
        <v>276</v>
      </c>
      <c r="F1442" s="2" t="s">
        <v>5494</v>
      </c>
      <c r="G1442" s="2" t="s">
        <v>253</v>
      </c>
      <c r="H1442" s="2" t="s">
        <v>26</v>
      </c>
      <c r="I1442" s="2" t="s">
        <v>95</v>
      </c>
      <c r="J1442" s="9">
        <v>600</v>
      </c>
      <c r="K1442" s="9">
        <v>1236</v>
      </c>
      <c r="L1442" s="5">
        <v>28</v>
      </c>
      <c r="M1442" s="5">
        <v>1</v>
      </c>
      <c r="N1442" s="5">
        <v>21.14</v>
      </c>
      <c r="O1442" s="5">
        <v>37.590000000000003</v>
      </c>
      <c r="P1442" s="5">
        <v>2.27</v>
      </c>
      <c r="Q1442" s="5">
        <v>0.76</v>
      </c>
      <c r="R1442" s="5">
        <v>21.14</v>
      </c>
      <c r="S1442" s="5">
        <v>2500</v>
      </c>
    </row>
    <row r="1443" spans="1:19">
      <c r="A1443" s="2" t="s">
        <v>5495</v>
      </c>
      <c r="B1443" s="2" t="s">
        <v>5496</v>
      </c>
      <c r="C1443" s="2" t="s">
        <v>5497</v>
      </c>
      <c r="D1443" s="2" t="s">
        <v>5498</v>
      </c>
      <c r="E1443" s="2" t="s">
        <v>3898</v>
      </c>
      <c r="F1443" s="2" t="s">
        <v>5499</v>
      </c>
      <c r="G1443" s="2" t="s">
        <v>34</v>
      </c>
      <c r="H1443" s="2" t="s">
        <v>26</v>
      </c>
      <c r="I1443" s="2" t="s">
        <v>43</v>
      </c>
      <c r="J1443" s="9">
        <v>500</v>
      </c>
      <c r="K1443" s="9">
        <v>1385</v>
      </c>
      <c r="L1443" s="5">
        <v>29</v>
      </c>
      <c r="M1443" s="5">
        <v>3</v>
      </c>
      <c r="N1443" s="5">
        <v>21.75</v>
      </c>
      <c r="O1443" s="5">
        <v>170.49</v>
      </c>
      <c r="P1443" s="5">
        <v>2.09</v>
      </c>
      <c r="Q1443" s="5">
        <v>0.75</v>
      </c>
      <c r="R1443" s="5">
        <v>7.25</v>
      </c>
      <c r="S1443" s="5">
        <v>4500</v>
      </c>
    </row>
    <row r="1444" spans="1:19">
      <c r="A1444" s="2" t="s">
        <v>5500</v>
      </c>
      <c r="B1444" s="2" t="s">
        <v>5501</v>
      </c>
      <c r="C1444" s="2" t="s">
        <v>4581</v>
      </c>
      <c r="D1444" s="2" t="s">
        <v>5502</v>
      </c>
      <c r="E1444" s="2" t="s">
        <v>23</v>
      </c>
      <c r="F1444" s="2" t="s">
        <v>5503</v>
      </c>
      <c r="G1444" s="2" t="s">
        <v>253</v>
      </c>
      <c r="H1444" s="2" t="s">
        <v>26</v>
      </c>
      <c r="I1444" s="2" t="s">
        <v>59</v>
      </c>
      <c r="J1444" s="9">
        <v>600</v>
      </c>
      <c r="K1444" s="9">
        <v>2164</v>
      </c>
      <c r="L1444" s="5">
        <v>37</v>
      </c>
      <c r="M1444" s="5">
        <v>1</v>
      </c>
      <c r="N1444" s="5">
        <v>30.44</v>
      </c>
      <c r="O1444" s="5">
        <v>70.58</v>
      </c>
      <c r="P1444" s="5">
        <v>1.71</v>
      </c>
      <c r="Q1444" s="5">
        <v>0.82</v>
      </c>
      <c r="R1444" s="5">
        <v>30.44</v>
      </c>
      <c r="S1444" s="5">
        <v>1625</v>
      </c>
    </row>
    <row r="1445" spans="1:19">
      <c r="A1445" s="2" t="s">
        <v>5504</v>
      </c>
      <c r="B1445" s="2" t="s">
        <v>2555</v>
      </c>
      <c r="C1445" s="2" t="s">
        <v>143</v>
      </c>
      <c r="D1445" s="2" t="s">
        <v>5505</v>
      </c>
      <c r="E1445" s="2" t="s">
        <v>78</v>
      </c>
      <c r="F1445" s="2" t="s">
        <v>5506</v>
      </c>
      <c r="G1445" s="2" t="s">
        <v>134</v>
      </c>
      <c r="H1445" s="2" t="s">
        <v>26</v>
      </c>
      <c r="I1445" s="2" t="s">
        <v>59</v>
      </c>
      <c r="J1445" s="9">
        <v>300</v>
      </c>
      <c r="K1445" s="9">
        <v>1220</v>
      </c>
      <c r="L1445" s="5">
        <v>24</v>
      </c>
      <c r="M1445" s="5">
        <v>0</v>
      </c>
      <c r="N1445" s="5">
        <v>12.42</v>
      </c>
      <c r="O1445" s="5">
        <v>0</v>
      </c>
      <c r="P1445" s="5">
        <v>1.97</v>
      </c>
      <c r="Q1445" s="5">
        <v>0.52</v>
      </c>
      <c r="R1445" s="5">
        <v>0</v>
      </c>
      <c r="S1445" s="5">
        <v>1100</v>
      </c>
    </row>
    <row r="1446" spans="1:19">
      <c r="A1446" s="2" t="s">
        <v>5507</v>
      </c>
      <c r="B1446" s="2" t="s">
        <v>5508</v>
      </c>
      <c r="C1446" s="2" t="s">
        <v>5509</v>
      </c>
      <c r="D1446" s="2" t="s">
        <v>3510</v>
      </c>
      <c r="E1446" s="2" t="s">
        <v>85</v>
      </c>
      <c r="F1446" s="2" t="s">
        <v>5510</v>
      </c>
      <c r="G1446" s="2" t="s">
        <v>260</v>
      </c>
      <c r="H1446" s="2" t="s">
        <v>26</v>
      </c>
      <c r="I1446" s="2" t="s">
        <v>183</v>
      </c>
      <c r="J1446" s="9">
        <v>800</v>
      </c>
      <c r="K1446" s="9">
        <v>2133</v>
      </c>
      <c r="L1446" s="5">
        <v>50</v>
      </c>
      <c r="M1446" s="5">
        <v>0</v>
      </c>
      <c r="N1446" s="5">
        <v>35.840000000000003</v>
      </c>
      <c r="O1446" s="5">
        <v>0</v>
      </c>
      <c r="P1446" s="5">
        <v>2.34</v>
      </c>
      <c r="Q1446" s="5">
        <v>0.72</v>
      </c>
      <c r="R1446" s="5">
        <v>0</v>
      </c>
      <c r="S1446" s="5">
        <v>4600</v>
      </c>
    </row>
    <row r="1447" spans="1:19">
      <c r="A1447" s="2" t="s">
        <v>5511</v>
      </c>
      <c r="B1447" s="2" t="s">
        <v>1138</v>
      </c>
      <c r="C1447" s="2" t="s">
        <v>1816</v>
      </c>
      <c r="D1447" s="2" t="s">
        <v>1456</v>
      </c>
      <c r="E1447" s="2" t="s">
        <v>824</v>
      </c>
      <c r="F1447" s="2" t="s">
        <v>5512</v>
      </c>
      <c r="G1447" s="2" t="s">
        <v>87</v>
      </c>
      <c r="H1447" s="2" t="s">
        <v>26</v>
      </c>
      <c r="I1447" s="2" t="s">
        <v>27</v>
      </c>
      <c r="J1447" s="9">
        <v>100</v>
      </c>
      <c r="K1447" s="9">
        <v>1444</v>
      </c>
      <c r="L1447" s="5">
        <v>46</v>
      </c>
      <c r="M1447" s="5">
        <v>2</v>
      </c>
      <c r="N1447" s="5">
        <v>28.46</v>
      </c>
      <c r="O1447" s="5">
        <v>81.77</v>
      </c>
      <c r="P1447" s="5">
        <v>3.19</v>
      </c>
      <c r="Q1447" s="5">
        <v>0.62</v>
      </c>
      <c r="R1447" s="5">
        <v>14.23</v>
      </c>
      <c r="S1447" s="5">
        <v>4000</v>
      </c>
    </row>
    <row r="1448" spans="1:19">
      <c r="A1448" s="2" t="s">
        <v>5513</v>
      </c>
      <c r="B1448" s="2" t="s">
        <v>2821</v>
      </c>
      <c r="C1448" s="2" t="s">
        <v>5514</v>
      </c>
      <c r="D1448" s="2" t="s">
        <v>855</v>
      </c>
      <c r="E1448" s="2" t="s">
        <v>112</v>
      </c>
      <c r="F1448" s="2" t="s">
        <v>5515</v>
      </c>
      <c r="G1448" s="2" t="s">
        <v>260</v>
      </c>
      <c r="H1448" s="2" t="s">
        <v>26</v>
      </c>
      <c r="I1448" s="2" t="s">
        <v>155</v>
      </c>
      <c r="J1448" s="9">
        <v>100</v>
      </c>
      <c r="K1448" s="9">
        <v>1617</v>
      </c>
      <c r="L1448" s="5">
        <v>24</v>
      </c>
      <c r="M1448" s="5">
        <v>0</v>
      </c>
      <c r="N1448" s="5">
        <v>19.22</v>
      </c>
      <c r="O1448" s="5">
        <v>0</v>
      </c>
      <c r="P1448" s="5">
        <v>1.48</v>
      </c>
      <c r="Q1448" s="5">
        <v>0.8</v>
      </c>
      <c r="R1448" s="5">
        <v>0</v>
      </c>
      <c r="S1448" s="5">
        <v>3600</v>
      </c>
    </row>
    <row r="1449" spans="1:19">
      <c r="A1449" s="2" t="s">
        <v>5516</v>
      </c>
      <c r="B1449" s="2" t="s">
        <v>5517</v>
      </c>
      <c r="C1449" s="2" t="s">
        <v>947</v>
      </c>
      <c r="D1449" s="2" t="s">
        <v>117</v>
      </c>
      <c r="E1449" s="2" t="s">
        <v>118</v>
      </c>
      <c r="F1449" s="2" t="s">
        <v>1647</v>
      </c>
      <c r="G1449" s="2" t="s">
        <v>312</v>
      </c>
      <c r="H1449" s="2" t="s">
        <v>26</v>
      </c>
      <c r="I1449" s="2" t="s">
        <v>73</v>
      </c>
      <c r="J1449" s="9">
        <v>100</v>
      </c>
      <c r="K1449" s="9">
        <v>1099</v>
      </c>
      <c r="L1449" s="5">
        <v>35</v>
      </c>
      <c r="M1449" s="5">
        <v>3</v>
      </c>
      <c r="N1449" s="5">
        <v>23.74</v>
      </c>
      <c r="O1449" s="5">
        <v>163.6</v>
      </c>
      <c r="P1449" s="5">
        <v>3.18</v>
      </c>
      <c r="Q1449" s="5">
        <v>0.68</v>
      </c>
      <c r="R1449" s="5">
        <v>7.91</v>
      </c>
      <c r="S1449" s="5">
        <v>1333</v>
      </c>
    </row>
    <row r="1450" spans="1:19">
      <c r="A1450" s="2" t="s">
        <v>5518</v>
      </c>
      <c r="B1450" s="2" t="s">
        <v>3347</v>
      </c>
      <c r="C1450" s="2" t="s">
        <v>5519</v>
      </c>
      <c r="D1450" s="2" t="s">
        <v>2331</v>
      </c>
      <c r="E1450" s="2" t="s">
        <v>432</v>
      </c>
      <c r="F1450" s="2" t="s">
        <v>5520</v>
      </c>
      <c r="G1450" s="2" t="s">
        <v>344</v>
      </c>
      <c r="H1450" s="2" t="s">
        <v>26</v>
      </c>
      <c r="I1450" s="2" t="s">
        <v>361</v>
      </c>
      <c r="J1450" s="9">
        <v>600</v>
      </c>
      <c r="K1450" s="9">
        <v>1663</v>
      </c>
      <c r="L1450" s="5">
        <v>72</v>
      </c>
      <c r="M1450" s="5">
        <v>8</v>
      </c>
      <c r="N1450" s="5">
        <v>56.33</v>
      </c>
      <c r="O1450" s="5">
        <v>302.64999999999998</v>
      </c>
      <c r="P1450" s="5">
        <v>4.33</v>
      </c>
      <c r="Q1450" s="5">
        <v>0.78</v>
      </c>
      <c r="R1450" s="5">
        <v>7.04</v>
      </c>
      <c r="S1450" s="5">
        <v>2000</v>
      </c>
    </row>
    <row r="1451" spans="1:19">
      <c r="A1451" s="2" t="s">
        <v>5521</v>
      </c>
      <c r="B1451" s="2" t="s">
        <v>5522</v>
      </c>
      <c r="C1451" s="2" t="s">
        <v>5523</v>
      </c>
      <c r="D1451" s="2" t="s">
        <v>5524</v>
      </c>
      <c r="E1451" s="2" t="s">
        <v>492</v>
      </c>
      <c r="F1451" s="2" t="s">
        <v>5525</v>
      </c>
      <c r="G1451" s="2" t="s">
        <v>94</v>
      </c>
      <c r="H1451" s="2" t="s">
        <v>26</v>
      </c>
      <c r="I1451" s="2" t="s">
        <v>135</v>
      </c>
      <c r="J1451" s="9">
        <v>300</v>
      </c>
      <c r="K1451" s="9">
        <v>1468</v>
      </c>
      <c r="L1451" s="5">
        <v>22</v>
      </c>
      <c r="M1451" s="5">
        <v>0</v>
      </c>
      <c r="N1451" s="5">
        <v>17.600000000000001</v>
      </c>
      <c r="O1451" s="5">
        <v>0</v>
      </c>
      <c r="P1451" s="5">
        <v>1.5</v>
      </c>
      <c r="Q1451" s="5">
        <v>0.8</v>
      </c>
      <c r="R1451" s="5">
        <v>0</v>
      </c>
      <c r="S1451" s="5">
        <v>4200</v>
      </c>
    </row>
    <row r="1452" spans="1:19">
      <c r="A1452" s="2" t="s">
        <v>5526</v>
      </c>
      <c r="B1452" s="2" t="s">
        <v>321</v>
      </c>
      <c r="C1452" s="2" t="s">
        <v>5527</v>
      </c>
      <c r="D1452" s="2" t="s">
        <v>2134</v>
      </c>
      <c r="E1452" s="2" t="s">
        <v>118</v>
      </c>
      <c r="F1452" s="2" t="s">
        <v>5528</v>
      </c>
      <c r="G1452" s="2" t="s">
        <v>72</v>
      </c>
      <c r="H1452" s="2" t="s">
        <v>26</v>
      </c>
      <c r="I1452" s="2" t="s">
        <v>155</v>
      </c>
      <c r="J1452" s="9">
        <v>600</v>
      </c>
      <c r="K1452" s="9">
        <v>714</v>
      </c>
      <c r="L1452" s="5">
        <v>25</v>
      </c>
      <c r="M1452" s="5">
        <v>0</v>
      </c>
      <c r="N1452" s="5">
        <v>15.46</v>
      </c>
      <c r="O1452" s="5">
        <v>0</v>
      </c>
      <c r="P1452" s="5">
        <v>3.5</v>
      </c>
      <c r="Q1452" s="5">
        <v>0.62</v>
      </c>
      <c r="R1452" s="5">
        <v>0</v>
      </c>
      <c r="S1452" s="5">
        <v>3500</v>
      </c>
    </row>
    <row r="1453" spans="1:19">
      <c r="A1453" s="2" t="s">
        <v>5529</v>
      </c>
      <c r="B1453" s="2" t="s">
        <v>5530</v>
      </c>
      <c r="C1453" s="2" t="s">
        <v>5531</v>
      </c>
      <c r="D1453" s="2" t="s">
        <v>1544</v>
      </c>
      <c r="E1453" s="2" t="s">
        <v>23</v>
      </c>
      <c r="F1453" s="2" t="s">
        <v>5532</v>
      </c>
      <c r="G1453" s="2" t="s">
        <v>25</v>
      </c>
      <c r="H1453" s="2" t="s">
        <v>26</v>
      </c>
      <c r="I1453" s="2" t="s">
        <v>27</v>
      </c>
      <c r="J1453" s="9">
        <v>500</v>
      </c>
      <c r="K1453" s="9">
        <v>1647</v>
      </c>
      <c r="L1453" s="5">
        <v>46</v>
      </c>
      <c r="M1453" s="5">
        <v>0</v>
      </c>
      <c r="N1453" s="5">
        <v>20.03</v>
      </c>
      <c r="O1453" s="5">
        <v>0</v>
      </c>
      <c r="P1453" s="5">
        <v>2.79</v>
      </c>
      <c r="Q1453" s="5">
        <v>0.44</v>
      </c>
      <c r="R1453" s="5">
        <v>0</v>
      </c>
      <c r="S1453" s="5">
        <v>1798</v>
      </c>
    </row>
    <row r="1454" spans="1:19">
      <c r="A1454" s="2" t="s">
        <v>5533</v>
      </c>
      <c r="B1454" s="2" t="s">
        <v>847</v>
      </c>
      <c r="C1454" s="2" t="s">
        <v>5534</v>
      </c>
      <c r="D1454" s="2" t="s">
        <v>5535</v>
      </c>
      <c r="E1454" s="2" t="s">
        <v>23</v>
      </c>
      <c r="F1454" s="2" t="s">
        <v>5536</v>
      </c>
      <c r="G1454" s="2" t="s">
        <v>42</v>
      </c>
      <c r="H1454" s="2" t="s">
        <v>26</v>
      </c>
      <c r="I1454" s="2" t="s">
        <v>155</v>
      </c>
      <c r="J1454" s="9">
        <v>600</v>
      </c>
      <c r="K1454" s="9">
        <v>1545</v>
      </c>
      <c r="L1454" s="5">
        <v>31</v>
      </c>
      <c r="M1454" s="5">
        <v>2</v>
      </c>
      <c r="N1454" s="5">
        <v>22.41</v>
      </c>
      <c r="O1454" s="5">
        <v>118.32</v>
      </c>
      <c r="P1454" s="5">
        <v>2.0099999999999998</v>
      </c>
      <c r="Q1454" s="5">
        <v>0.72</v>
      </c>
      <c r="R1454" s="5">
        <v>11.2</v>
      </c>
      <c r="S1454" s="5">
        <v>1300</v>
      </c>
    </row>
    <row r="1455" spans="1:19">
      <c r="A1455" s="2" t="s">
        <v>5537</v>
      </c>
      <c r="B1455" s="2" t="s">
        <v>1266</v>
      </c>
      <c r="C1455" s="2" t="s">
        <v>5538</v>
      </c>
      <c r="D1455" s="2" t="s">
        <v>5539</v>
      </c>
      <c r="E1455" s="2" t="s">
        <v>112</v>
      </c>
      <c r="F1455" s="2" t="s">
        <v>1002</v>
      </c>
      <c r="G1455" s="2" t="s">
        <v>167</v>
      </c>
      <c r="H1455" s="2" t="s">
        <v>26</v>
      </c>
      <c r="I1455" s="2" t="s">
        <v>300</v>
      </c>
      <c r="J1455" s="9">
        <v>700</v>
      </c>
      <c r="K1455" s="9">
        <v>1704</v>
      </c>
      <c r="L1455" s="5">
        <v>61</v>
      </c>
      <c r="M1455" s="5">
        <v>0</v>
      </c>
      <c r="N1455" s="5">
        <v>32.74</v>
      </c>
      <c r="O1455" s="5">
        <v>0</v>
      </c>
      <c r="P1455" s="5">
        <v>3.58</v>
      </c>
      <c r="Q1455" s="5">
        <v>0.54</v>
      </c>
      <c r="R1455" s="5">
        <v>0</v>
      </c>
      <c r="S1455" s="5">
        <v>3100</v>
      </c>
    </row>
    <row r="1456" spans="1:19">
      <c r="A1456" s="2" t="s">
        <v>5540</v>
      </c>
      <c r="B1456" s="2" t="s">
        <v>5541</v>
      </c>
      <c r="C1456" s="2" t="s">
        <v>611</v>
      </c>
      <c r="D1456" s="2" t="s">
        <v>291</v>
      </c>
      <c r="E1456" s="2" t="s">
        <v>23</v>
      </c>
      <c r="F1456" s="2" t="s">
        <v>5542</v>
      </c>
      <c r="G1456" s="2" t="s">
        <v>312</v>
      </c>
      <c r="H1456" s="2" t="s">
        <v>26</v>
      </c>
      <c r="I1456" s="2" t="s">
        <v>59</v>
      </c>
      <c r="J1456" s="9">
        <v>200</v>
      </c>
      <c r="K1456" s="9">
        <v>2030</v>
      </c>
      <c r="L1456" s="5">
        <v>34</v>
      </c>
      <c r="M1456" s="5">
        <v>0</v>
      </c>
      <c r="N1456" s="5">
        <v>15.74</v>
      </c>
      <c r="O1456" s="5">
        <v>0</v>
      </c>
      <c r="P1456" s="5">
        <v>1.67</v>
      </c>
      <c r="Q1456" s="5">
        <v>0.46</v>
      </c>
      <c r="R1456" s="5">
        <v>0</v>
      </c>
      <c r="S1456" s="5">
        <v>2250</v>
      </c>
    </row>
    <row r="1457" spans="1:19">
      <c r="A1457" s="2" t="s">
        <v>5543</v>
      </c>
      <c r="B1457" s="2" t="s">
        <v>5544</v>
      </c>
      <c r="C1457" s="2" t="s">
        <v>1773</v>
      </c>
      <c r="D1457" s="2" t="s">
        <v>3842</v>
      </c>
      <c r="E1457" s="2" t="s">
        <v>40</v>
      </c>
      <c r="F1457" s="2" t="s">
        <v>343</v>
      </c>
      <c r="G1457" s="2" t="s">
        <v>161</v>
      </c>
      <c r="H1457" s="2" t="s">
        <v>26</v>
      </c>
      <c r="I1457" s="2" t="s">
        <v>699</v>
      </c>
      <c r="J1457" s="9">
        <v>500</v>
      </c>
      <c r="K1457" s="9">
        <v>1072</v>
      </c>
      <c r="L1457" s="5">
        <v>29</v>
      </c>
      <c r="M1457" s="5">
        <v>0</v>
      </c>
      <c r="N1457" s="5">
        <v>17.05</v>
      </c>
      <c r="O1457" s="5">
        <v>0</v>
      </c>
      <c r="P1457" s="5">
        <v>2.71</v>
      </c>
      <c r="Q1457" s="5">
        <v>0.59</v>
      </c>
      <c r="R1457" s="5">
        <v>0</v>
      </c>
      <c r="S1457" s="5">
        <v>3600</v>
      </c>
    </row>
    <row r="1458" spans="1:19">
      <c r="A1458" s="2" t="s">
        <v>5545</v>
      </c>
      <c r="B1458" s="2" t="s">
        <v>5546</v>
      </c>
      <c r="C1458" s="2" t="s">
        <v>5547</v>
      </c>
      <c r="D1458" s="2" t="s">
        <v>5548</v>
      </c>
      <c r="E1458" s="2" t="s">
        <v>40</v>
      </c>
      <c r="F1458" s="2" t="s">
        <v>2319</v>
      </c>
      <c r="G1458" s="2" t="s">
        <v>102</v>
      </c>
      <c r="H1458" s="2" t="s">
        <v>26</v>
      </c>
      <c r="I1458" s="2" t="s">
        <v>120</v>
      </c>
      <c r="J1458" s="9">
        <v>600</v>
      </c>
      <c r="K1458" s="9">
        <v>548</v>
      </c>
      <c r="L1458" s="5">
        <v>9</v>
      </c>
      <c r="M1458" s="5">
        <v>1</v>
      </c>
      <c r="N1458" s="5">
        <v>5.05</v>
      </c>
      <c r="O1458" s="5">
        <v>73.650000000000006</v>
      </c>
      <c r="P1458" s="5">
        <v>1.64</v>
      </c>
      <c r="Q1458" s="5">
        <v>0.56000000000000005</v>
      </c>
      <c r="R1458" s="5">
        <v>5.05</v>
      </c>
      <c r="S1458" s="5">
        <v>1600</v>
      </c>
    </row>
    <row r="1459" spans="1:19">
      <c r="A1459" s="2" t="s">
        <v>5549</v>
      </c>
      <c r="B1459" s="2" t="s">
        <v>505</v>
      </c>
      <c r="C1459" s="2" t="s">
        <v>5550</v>
      </c>
      <c r="D1459" s="2" t="s">
        <v>5551</v>
      </c>
      <c r="E1459" s="2" t="s">
        <v>125</v>
      </c>
      <c r="F1459" s="2" t="s">
        <v>5552</v>
      </c>
      <c r="G1459" s="2" t="s">
        <v>253</v>
      </c>
      <c r="H1459" s="2" t="s">
        <v>26</v>
      </c>
      <c r="I1459" s="2" t="s">
        <v>35</v>
      </c>
      <c r="J1459" s="9">
        <v>700</v>
      </c>
      <c r="K1459" s="9">
        <v>1191</v>
      </c>
      <c r="L1459" s="5">
        <v>27</v>
      </c>
      <c r="M1459" s="5">
        <v>3</v>
      </c>
      <c r="N1459" s="5">
        <v>16.5</v>
      </c>
      <c r="O1459" s="5">
        <v>201.67</v>
      </c>
      <c r="P1459" s="5">
        <v>2.27</v>
      </c>
      <c r="Q1459" s="5">
        <v>0.61</v>
      </c>
      <c r="R1459" s="5">
        <v>5.5</v>
      </c>
      <c r="S1459" s="5">
        <v>2400</v>
      </c>
    </row>
    <row r="1460" spans="1:19">
      <c r="A1460" s="2" t="s">
        <v>5553</v>
      </c>
      <c r="B1460" s="2" t="s">
        <v>1702</v>
      </c>
      <c r="C1460" s="2" t="s">
        <v>5554</v>
      </c>
      <c r="D1460" s="2" t="s">
        <v>1651</v>
      </c>
      <c r="E1460" s="2" t="s">
        <v>298</v>
      </c>
      <c r="F1460" s="2" t="s">
        <v>3576</v>
      </c>
      <c r="G1460" s="2" t="s">
        <v>50</v>
      </c>
      <c r="H1460" s="2" t="s">
        <v>26</v>
      </c>
      <c r="I1460" s="2" t="s">
        <v>300</v>
      </c>
      <c r="J1460" s="9">
        <v>300</v>
      </c>
      <c r="K1460" s="9">
        <v>2251</v>
      </c>
      <c r="L1460" s="5">
        <v>71</v>
      </c>
      <c r="M1460" s="5">
        <v>2</v>
      </c>
      <c r="N1460" s="5">
        <v>55.01</v>
      </c>
      <c r="O1460" s="5">
        <v>132.88</v>
      </c>
      <c r="P1460" s="5">
        <v>3.15</v>
      </c>
      <c r="Q1460" s="5">
        <v>0.77</v>
      </c>
      <c r="R1460" s="5">
        <v>27.5</v>
      </c>
      <c r="S1460" s="5">
        <v>2934</v>
      </c>
    </row>
    <row r="1461" spans="1:19">
      <c r="A1461" s="2" t="s">
        <v>5555</v>
      </c>
      <c r="B1461" s="2" t="s">
        <v>3836</v>
      </c>
      <c r="C1461" s="2" t="s">
        <v>5556</v>
      </c>
      <c r="D1461" s="2" t="s">
        <v>5557</v>
      </c>
      <c r="E1461" s="2" t="s">
        <v>125</v>
      </c>
      <c r="F1461" s="2" t="s">
        <v>5558</v>
      </c>
      <c r="G1461" s="2" t="s">
        <v>34</v>
      </c>
      <c r="H1461" s="2" t="s">
        <v>26</v>
      </c>
      <c r="I1461" s="2" t="s">
        <v>51</v>
      </c>
      <c r="J1461" s="9">
        <v>400</v>
      </c>
      <c r="K1461" s="9">
        <v>1574</v>
      </c>
      <c r="L1461" s="5">
        <v>67</v>
      </c>
      <c r="M1461" s="5">
        <v>6</v>
      </c>
      <c r="N1461" s="5">
        <v>45.71</v>
      </c>
      <c r="O1461" s="5">
        <v>374.92</v>
      </c>
      <c r="P1461" s="5">
        <v>4.26</v>
      </c>
      <c r="Q1461" s="5">
        <v>0.68</v>
      </c>
      <c r="R1461" s="5">
        <v>7.62</v>
      </c>
      <c r="S1461" s="5">
        <v>3800</v>
      </c>
    </row>
    <row r="1462" spans="1:19">
      <c r="A1462" s="2" t="s">
        <v>5559</v>
      </c>
      <c r="B1462" s="2" t="s">
        <v>2118</v>
      </c>
      <c r="C1462" s="2" t="s">
        <v>5560</v>
      </c>
      <c r="D1462" s="2" t="s">
        <v>431</v>
      </c>
      <c r="E1462" s="2" t="s">
        <v>432</v>
      </c>
      <c r="F1462" s="2" t="s">
        <v>5561</v>
      </c>
      <c r="G1462" s="2" t="s">
        <v>65</v>
      </c>
      <c r="H1462" s="2" t="s">
        <v>26</v>
      </c>
      <c r="I1462" s="2" t="s">
        <v>135</v>
      </c>
      <c r="J1462" s="9">
        <v>400</v>
      </c>
      <c r="K1462" s="9">
        <v>1693</v>
      </c>
      <c r="L1462" s="5">
        <v>39</v>
      </c>
      <c r="M1462" s="5">
        <v>4</v>
      </c>
      <c r="N1462" s="5">
        <v>20.12</v>
      </c>
      <c r="O1462" s="5">
        <v>247.7</v>
      </c>
      <c r="P1462" s="5">
        <v>2.2999999999999998</v>
      </c>
      <c r="Q1462" s="5">
        <v>0.52</v>
      </c>
      <c r="R1462" s="5">
        <v>5.03</v>
      </c>
      <c r="S1462" s="5">
        <v>3200</v>
      </c>
    </row>
    <row r="1463" spans="1:19">
      <c r="A1463" s="2" t="s">
        <v>5562</v>
      </c>
      <c r="B1463" s="2" t="s">
        <v>5563</v>
      </c>
      <c r="C1463" s="2" t="s">
        <v>5564</v>
      </c>
      <c r="D1463" s="2" t="s">
        <v>5565</v>
      </c>
      <c r="E1463" s="2" t="s">
        <v>40</v>
      </c>
      <c r="F1463" s="2" t="s">
        <v>5566</v>
      </c>
      <c r="G1463" s="2" t="s">
        <v>150</v>
      </c>
      <c r="H1463" s="2" t="s">
        <v>26</v>
      </c>
      <c r="I1463" s="2" t="s">
        <v>382</v>
      </c>
      <c r="J1463" s="9">
        <v>600</v>
      </c>
      <c r="K1463" s="9">
        <v>2387</v>
      </c>
      <c r="L1463" s="5">
        <v>80</v>
      </c>
      <c r="M1463" s="5">
        <v>2</v>
      </c>
      <c r="N1463" s="5">
        <v>55.85</v>
      </c>
      <c r="O1463" s="5">
        <v>111.55</v>
      </c>
      <c r="P1463" s="5">
        <v>3.35</v>
      </c>
      <c r="Q1463" s="5">
        <v>0.7</v>
      </c>
      <c r="R1463" s="5">
        <v>27.92</v>
      </c>
      <c r="S1463" s="5">
        <v>1500</v>
      </c>
    </row>
    <row r="1464" spans="1:19">
      <c r="A1464" s="2" t="s">
        <v>5567</v>
      </c>
      <c r="B1464" s="2" t="s">
        <v>1167</v>
      </c>
      <c r="C1464" s="2" t="s">
        <v>4980</v>
      </c>
      <c r="D1464" s="2" t="s">
        <v>3947</v>
      </c>
      <c r="E1464" s="2" t="s">
        <v>132</v>
      </c>
      <c r="F1464" s="2" t="s">
        <v>5568</v>
      </c>
      <c r="G1464" s="2" t="s">
        <v>266</v>
      </c>
      <c r="H1464" s="2" t="s">
        <v>26</v>
      </c>
      <c r="I1464" s="2" t="s">
        <v>73</v>
      </c>
      <c r="J1464" s="9">
        <v>400</v>
      </c>
      <c r="K1464" s="9">
        <v>1520</v>
      </c>
      <c r="L1464" s="5">
        <v>29</v>
      </c>
      <c r="M1464" s="5">
        <v>0</v>
      </c>
      <c r="N1464" s="5">
        <v>17.670000000000002</v>
      </c>
      <c r="O1464" s="5">
        <v>0</v>
      </c>
      <c r="P1464" s="5">
        <v>1.91</v>
      </c>
      <c r="Q1464" s="5">
        <v>0.61</v>
      </c>
      <c r="R1464" s="5">
        <v>0</v>
      </c>
      <c r="S1464" s="5">
        <v>8233</v>
      </c>
    </row>
    <row r="1465" spans="1:19">
      <c r="A1465" s="2" t="s">
        <v>5569</v>
      </c>
      <c r="B1465" s="2" t="s">
        <v>5570</v>
      </c>
      <c r="C1465" s="2" t="s">
        <v>69</v>
      </c>
      <c r="D1465" s="2" t="s">
        <v>3382</v>
      </c>
      <c r="E1465" s="2" t="s">
        <v>56</v>
      </c>
      <c r="F1465" s="2" t="s">
        <v>5571</v>
      </c>
      <c r="G1465" s="2" t="s">
        <v>134</v>
      </c>
      <c r="H1465" s="2" t="s">
        <v>26</v>
      </c>
      <c r="I1465" s="2" t="s">
        <v>120</v>
      </c>
      <c r="J1465" s="9">
        <v>800</v>
      </c>
      <c r="K1465" s="9">
        <v>1274</v>
      </c>
      <c r="L1465" s="5">
        <v>38</v>
      </c>
      <c r="M1465" s="5">
        <v>4</v>
      </c>
      <c r="N1465" s="5">
        <v>19.3</v>
      </c>
      <c r="O1465" s="5">
        <v>203.81</v>
      </c>
      <c r="P1465" s="5">
        <v>2.98</v>
      </c>
      <c r="Q1465" s="5">
        <v>0.51</v>
      </c>
      <c r="R1465" s="5">
        <v>4.82</v>
      </c>
      <c r="S1465" s="5">
        <v>2086</v>
      </c>
    </row>
    <row r="1466" spans="1:19">
      <c r="A1466" s="2" t="s">
        <v>5572</v>
      </c>
      <c r="B1466" s="2" t="s">
        <v>5573</v>
      </c>
      <c r="C1466" s="2" t="s">
        <v>5574</v>
      </c>
      <c r="D1466" s="2" t="s">
        <v>1909</v>
      </c>
      <c r="E1466" s="2" t="s">
        <v>118</v>
      </c>
      <c r="F1466" s="2" t="s">
        <v>5575</v>
      </c>
      <c r="G1466" s="2" t="s">
        <v>190</v>
      </c>
      <c r="H1466" s="2" t="s">
        <v>26</v>
      </c>
      <c r="I1466" s="2" t="s">
        <v>35</v>
      </c>
      <c r="J1466" s="9">
        <v>200</v>
      </c>
      <c r="K1466" s="9">
        <v>1155</v>
      </c>
      <c r="L1466" s="5">
        <v>33</v>
      </c>
      <c r="M1466" s="5">
        <v>3</v>
      </c>
      <c r="N1466" s="5">
        <v>21.33</v>
      </c>
      <c r="O1466" s="5">
        <v>143.9</v>
      </c>
      <c r="P1466" s="5">
        <v>2.86</v>
      </c>
      <c r="Q1466" s="5">
        <v>0.65</v>
      </c>
      <c r="R1466" s="5">
        <v>7.11</v>
      </c>
      <c r="S1466" s="5">
        <v>2400</v>
      </c>
    </row>
    <row r="1467" spans="1:19">
      <c r="A1467" s="2" t="s">
        <v>5576</v>
      </c>
      <c r="B1467" s="2" t="s">
        <v>5577</v>
      </c>
      <c r="C1467" s="2" t="s">
        <v>5578</v>
      </c>
      <c r="D1467" s="2" t="s">
        <v>175</v>
      </c>
      <c r="E1467" s="2" t="s">
        <v>23</v>
      </c>
      <c r="F1467" s="2" t="s">
        <v>5579</v>
      </c>
      <c r="G1467" s="2" t="s">
        <v>102</v>
      </c>
      <c r="H1467" s="2" t="s">
        <v>26</v>
      </c>
      <c r="I1467" s="2" t="s">
        <v>313</v>
      </c>
      <c r="J1467" s="9">
        <v>1000</v>
      </c>
      <c r="K1467" s="9">
        <v>1563</v>
      </c>
      <c r="L1467" s="5">
        <v>55</v>
      </c>
      <c r="M1467" s="5">
        <v>4</v>
      </c>
      <c r="N1467" s="5">
        <v>33.35</v>
      </c>
      <c r="O1467" s="5">
        <v>230.15</v>
      </c>
      <c r="P1467" s="5">
        <v>3.52</v>
      </c>
      <c r="Q1467" s="5">
        <v>0.61</v>
      </c>
      <c r="R1467" s="5">
        <v>8.34</v>
      </c>
      <c r="S1467" s="5">
        <v>3500</v>
      </c>
    </row>
    <row r="1468" spans="1:19">
      <c r="A1468" s="2" t="s">
        <v>5580</v>
      </c>
      <c r="B1468" s="2" t="s">
        <v>5581</v>
      </c>
      <c r="C1468" s="2" t="s">
        <v>436</v>
      </c>
      <c r="D1468" s="2" t="s">
        <v>1793</v>
      </c>
      <c r="E1468" s="2" t="s">
        <v>40</v>
      </c>
      <c r="F1468" s="2" t="s">
        <v>5582</v>
      </c>
      <c r="G1468" s="2" t="s">
        <v>161</v>
      </c>
      <c r="H1468" s="2" t="s">
        <v>26</v>
      </c>
      <c r="I1468" s="2" t="s">
        <v>361</v>
      </c>
      <c r="J1468" s="9">
        <v>500</v>
      </c>
      <c r="K1468" s="9">
        <v>633</v>
      </c>
      <c r="L1468" s="5">
        <v>26</v>
      </c>
      <c r="M1468" s="5">
        <v>0</v>
      </c>
      <c r="N1468" s="5">
        <v>16.149999999999999</v>
      </c>
      <c r="O1468" s="5">
        <v>0</v>
      </c>
      <c r="P1468" s="5">
        <v>4.1100000000000003</v>
      </c>
      <c r="Q1468" s="5">
        <v>0.62</v>
      </c>
      <c r="R1468" s="5">
        <v>0</v>
      </c>
      <c r="S1468" s="5">
        <v>2000</v>
      </c>
    </row>
    <row r="1469" spans="1:19">
      <c r="A1469" s="2" t="s">
        <v>5583</v>
      </c>
      <c r="B1469" s="2" t="s">
        <v>5584</v>
      </c>
      <c r="C1469" s="2" t="s">
        <v>4697</v>
      </c>
      <c r="D1469" s="2" t="s">
        <v>5585</v>
      </c>
      <c r="E1469" s="2" t="s">
        <v>237</v>
      </c>
      <c r="F1469" s="2" t="s">
        <v>5586</v>
      </c>
      <c r="G1469" s="2" t="s">
        <v>72</v>
      </c>
      <c r="H1469" s="2" t="s">
        <v>26</v>
      </c>
      <c r="I1469" s="2" t="s">
        <v>80</v>
      </c>
      <c r="J1469" s="9">
        <v>500</v>
      </c>
      <c r="K1469" s="9">
        <v>1228</v>
      </c>
      <c r="L1469" s="5">
        <v>43</v>
      </c>
      <c r="M1469" s="5">
        <v>2</v>
      </c>
      <c r="N1469" s="5">
        <v>24.64</v>
      </c>
      <c r="O1469" s="5">
        <v>102.49</v>
      </c>
      <c r="P1469" s="5">
        <v>3.5</v>
      </c>
      <c r="Q1469" s="5">
        <v>0.56999999999999995</v>
      </c>
      <c r="R1469" s="5">
        <v>12.32</v>
      </c>
      <c r="S1469" s="5">
        <v>2038</v>
      </c>
    </row>
    <row r="1470" spans="1:19">
      <c r="A1470" s="2" t="s">
        <v>5587</v>
      </c>
      <c r="B1470" s="2" t="s">
        <v>5588</v>
      </c>
      <c r="C1470" s="2" t="s">
        <v>4729</v>
      </c>
      <c r="D1470" s="2" t="s">
        <v>531</v>
      </c>
      <c r="E1470" s="2" t="s">
        <v>85</v>
      </c>
      <c r="F1470" s="2" t="s">
        <v>5589</v>
      </c>
      <c r="G1470" s="2" t="s">
        <v>190</v>
      </c>
      <c r="H1470" s="2" t="s">
        <v>26</v>
      </c>
      <c r="I1470" s="2" t="s">
        <v>293</v>
      </c>
      <c r="J1470" s="9">
        <v>200</v>
      </c>
      <c r="K1470" s="9">
        <v>1140</v>
      </c>
      <c r="L1470" s="5">
        <v>49</v>
      </c>
      <c r="M1470" s="5">
        <v>0</v>
      </c>
      <c r="N1470" s="5">
        <v>30.76</v>
      </c>
      <c r="O1470" s="5">
        <v>0</v>
      </c>
      <c r="P1470" s="5">
        <v>4.3</v>
      </c>
      <c r="Q1470" s="5">
        <v>0.63</v>
      </c>
      <c r="R1470" s="5">
        <v>0</v>
      </c>
      <c r="S1470" s="5">
        <v>5958</v>
      </c>
    </row>
    <row r="1471" spans="1:19">
      <c r="A1471" s="2" t="s">
        <v>5590</v>
      </c>
      <c r="B1471" s="2" t="s">
        <v>3516</v>
      </c>
      <c r="C1471" s="2" t="s">
        <v>5591</v>
      </c>
      <c r="D1471" s="2" t="s">
        <v>486</v>
      </c>
      <c r="E1471" s="2" t="s">
        <v>48</v>
      </c>
      <c r="F1471" s="2" t="s">
        <v>5592</v>
      </c>
      <c r="G1471" s="2" t="s">
        <v>161</v>
      </c>
      <c r="H1471" s="2" t="s">
        <v>26</v>
      </c>
      <c r="I1471" s="2" t="s">
        <v>73</v>
      </c>
      <c r="J1471" s="9">
        <v>700</v>
      </c>
      <c r="K1471" s="9">
        <v>2044</v>
      </c>
      <c r="L1471" s="5">
        <v>90</v>
      </c>
      <c r="M1471" s="5">
        <v>1</v>
      </c>
      <c r="N1471" s="5">
        <v>37.94</v>
      </c>
      <c r="O1471" s="5">
        <v>48.75</v>
      </c>
      <c r="P1471" s="5">
        <v>4.4000000000000004</v>
      </c>
      <c r="Q1471" s="5">
        <v>0.42</v>
      </c>
      <c r="R1471" s="5">
        <v>37.94</v>
      </c>
      <c r="S1471" s="5">
        <v>1625</v>
      </c>
    </row>
    <row r="1472" spans="1:19">
      <c r="A1472" s="2" t="s">
        <v>5593</v>
      </c>
      <c r="B1472" s="2" t="s">
        <v>5594</v>
      </c>
      <c r="C1472" s="2" t="s">
        <v>5595</v>
      </c>
      <c r="D1472" s="2" t="s">
        <v>1244</v>
      </c>
      <c r="E1472" s="2" t="s">
        <v>953</v>
      </c>
      <c r="F1472" s="2" t="s">
        <v>5596</v>
      </c>
      <c r="G1472" s="2" t="s">
        <v>260</v>
      </c>
      <c r="H1472" s="2" t="s">
        <v>26</v>
      </c>
      <c r="I1472" s="2" t="s">
        <v>51</v>
      </c>
      <c r="J1472" s="9">
        <v>200</v>
      </c>
      <c r="K1472" s="9">
        <v>1369</v>
      </c>
      <c r="L1472" s="5">
        <v>28</v>
      </c>
      <c r="M1472" s="5">
        <v>0</v>
      </c>
      <c r="N1472" s="5">
        <v>12.06</v>
      </c>
      <c r="O1472" s="5">
        <v>0</v>
      </c>
      <c r="P1472" s="5">
        <v>2.0499999999999998</v>
      </c>
      <c r="Q1472" s="5">
        <v>0.43</v>
      </c>
      <c r="R1472" s="5">
        <v>0</v>
      </c>
      <c r="S1472" s="5">
        <v>3500</v>
      </c>
    </row>
    <row r="1473" spans="1:19">
      <c r="A1473" s="2" t="s">
        <v>5597</v>
      </c>
      <c r="B1473" s="2" t="s">
        <v>5598</v>
      </c>
      <c r="C1473" s="2" t="s">
        <v>5599</v>
      </c>
      <c r="D1473" s="2" t="s">
        <v>99</v>
      </c>
      <c r="E1473" s="2" t="s">
        <v>100</v>
      </c>
      <c r="F1473" s="2" t="s">
        <v>2639</v>
      </c>
      <c r="G1473" s="2" t="s">
        <v>161</v>
      </c>
      <c r="H1473" s="2" t="s">
        <v>26</v>
      </c>
      <c r="I1473" s="2" t="s">
        <v>120</v>
      </c>
      <c r="J1473" s="9">
        <v>800</v>
      </c>
      <c r="K1473" s="9">
        <v>752</v>
      </c>
      <c r="L1473" s="5">
        <v>14</v>
      </c>
      <c r="M1473" s="5">
        <v>0</v>
      </c>
      <c r="N1473" s="5">
        <v>7.09</v>
      </c>
      <c r="O1473" s="5">
        <v>0</v>
      </c>
      <c r="P1473" s="5">
        <v>1.86</v>
      </c>
      <c r="Q1473" s="5">
        <v>0.51</v>
      </c>
      <c r="R1473" s="5">
        <v>0</v>
      </c>
      <c r="S1473" s="5">
        <v>1746</v>
      </c>
    </row>
    <row r="1474" spans="1:19">
      <c r="A1474" s="2" t="s">
        <v>5600</v>
      </c>
      <c r="B1474" s="2" t="s">
        <v>1702</v>
      </c>
      <c r="C1474" s="2" t="s">
        <v>1365</v>
      </c>
      <c r="D1474" s="2" t="s">
        <v>1976</v>
      </c>
      <c r="E1474" s="2" t="s">
        <v>850</v>
      </c>
      <c r="F1474" s="2" t="s">
        <v>5601</v>
      </c>
      <c r="G1474" s="2" t="s">
        <v>25</v>
      </c>
      <c r="H1474" s="2" t="s">
        <v>26</v>
      </c>
      <c r="I1474" s="2" t="s">
        <v>95</v>
      </c>
      <c r="J1474" s="9">
        <v>400</v>
      </c>
      <c r="K1474" s="9">
        <v>621</v>
      </c>
      <c r="L1474" s="5">
        <v>15</v>
      </c>
      <c r="M1474" s="5">
        <v>0</v>
      </c>
      <c r="N1474" s="5">
        <v>9.65</v>
      </c>
      <c r="O1474" s="5">
        <v>0</v>
      </c>
      <c r="P1474" s="5">
        <v>2.42</v>
      </c>
      <c r="Q1474" s="5">
        <v>0.64</v>
      </c>
      <c r="R1474" s="5">
        <v>0</v>
      </c>
      <c r="S1474" s="5">
        <v>2000</v>
      </c>
    </row>
    <row r="1475" spans="1:19">
      <c r="A1475" s="2" t="s">
        <v>5602</v>
      </c>
      <c r="B1475" s="2" t="s">
        <v>4403</v>
      </c>
      <c r="C1475" s="2" t="s">
        <v>5603</v>
      </c>
      <c r="D1475" s="2" t="s">
        <v>4362</v>
      </c>
      <c r="E1475" s="2" t="s">
        <v>118</v>
      </c>
      <c r="F1475" s="2" t="s">
        <v>5604</v>
      </c>
      <c r="G1475" s="2" t="s">
        <v>42</v>
      </c>
      <c r="H1475" s="2" t="s">
        <v>26</v>
      </c>
      <c r="I1475" s="2" t="s">
        <v>27</v>
      </c>
      <c r="J1475" s="9">
        <v>100</v>
      </c>
      <c r="K1475" s="9">
        <v>913</v>
      </c>
      <c r="L1475" s="5">
        <v>40</v>
      </c>
      <c r="M1475" s="5">
        <v>1</v>
      </c>
      <c r="N1475" s="5">
        <v>16.38</v>
      </c>
      <c r="O1475" s="5">
        <v>36.659999999999997</v>
      </c>
      <c r="P1475" s="5">
        <v>4.38</v>
      </c>
      <c r="Q1475" s="5">
        <v>0.41</v>
      </c>
      <c r="R1475" s="5">
        <v>16.38</v>
      </c>
      <c r="S1475" s="5">
        <v>2750</v>
      </c>
    </row>
    <row r="1476" spans="1:19">
      <c r="A1476" s="2" t="s">
        <v>5605</v>
      </c>
      <c r="B1476" s="2" t="s">
        <v>5606</v>
      </c>
      <c r="C1476" s="2" t="s">
        <v>5607</v>
      </c>
      <c r="D1476" s="2" t="s">
        <v>3942</v>
      </c>
      <c r="E1476" s="2" t="s">
        <v>112</v>
      </c>
      <c r="F1476" s="2" t="s">
        <v>5608</v>
      </c>
      <c r="G1476" s="2" t="s">
        <v>134</v>
      </c>
      <c r="H1476" s="2" t="s">
        <v>26</v>
      </c>
      <c r="I1476" s="2" t="s">
        <v>206</v>
      </c>
      <c r="J1476" s="9">
        <v>1000</v>
      </c>
      <c r="K1476" s="9">
        <v>2418</v>
      </c>
      <c r="L1476" s="5">
        <v>60</v>
      </c>
      <c r="M1476" s="5">
        <v>5</v>
      </c>
      <c r="N1476" s="5">
        <v>36.86</v>
      </c>
      <c r="O1476" s="5">
        <v>327.94</v>
      </c>
      <c r="P1476" s="5">
        <v>2.48</v>
      </c>
      <c r="Q1476" s="5">
        <v>0.61</v>
      </c>
      <c r="R1476" s="5">
        <v>7.37</v>
      </c>
      <c r="S1476" s="5">
        <v>4000</v>
      </c>
    </row>
    <row r="1477" spans="1:19">
      <c r="A1477" s="2" t="s">
        <v>5609</v>
      </c>
      <c r="B1477" s="2" t="s">
        <v>435</v>
      </c>
      <c r="C1477" s="2" t="s">
        <v>5610</v>
      </c>
      <c r="D1477" s="2" t="s">
        <v>5611</v>
      </c>
      <c r="E1477" s="2" t="s">
        <v>112</v>
      </c>
      <c r="F1477" s="2" t="s">
        <v>1141</v>
      </c>
      <c r="G1477" s="2" t="s">
        <v>102</v>
      </c>
      <c r="H1477" s="2" t="s">
        <v>26</v>
      </c>
      <c r="I1477" s="2" t="s">
        <v>66</v>
      </c>
      <c r="J1477" s="9">
        <v>800</v>
      </c>
      <c r="K1477" s="9">
        <v>846</v>
      </c>
      <c r="L1477" s="5">
        <v>29</v>
      </c>
      <c r="M1477" s="5">
        <v>0</v>
      </c>
      <c r="N1477" s="5">
        <v>12.15</v>
      </c>
      <c r="O1477" s="5">
        <v>0</v>
      </c>
      <c r="P1477" s="5">
        <v>3.43</v>
      </c>
      <c r="Q1477" s="5">
        <v>0.42</v>
      </c>
      <c r="R1477" s="5">
        <v>0</v>
      </c>
      <c r="S1477" s="5">
        <v>5000</v>
      </c>
    </row>
    <row r="1478" spans="1:19">
      <c r="A1478" s="2" t="s">
        <v>5612</v>
      </c>
      <c r="B1478" s="2" t="s">
        <v>758</v>
      </c>
      <c r="C1478" s="2" t="s">
        <v>3058</v>
      </c>
      <c r="D1478" s="2" t="s">
        <v>1758</v>
      </c>
      <c r="E1478" s="2" t="s">
        <v>118</v>
      </c>
      <c r="F1478" s="2" t="s">
        <v>5613</v>
      </c>
      <c r="G1478" s="2" t="s">
        <v>260</v>
      </c>
      <c r="H1478" s="2" t="s">
        <v>26</v>
      </c>
      <c r="I1478" s="2" t="s">
        <v>73</v>
      </c>
      <c r="J1478" s="9">
        <v>600</v>
      </c>
      <c r="K1478" s="9">
        <v>2289</v>
      </c>
      <c r="L1478" s="5">
        <v>52</v>
      </c>
      <c r="M1478" s="5">
        <v>0</v>
      </c>
      <c r="N1478" s="5">
        <v>33.619999999999997</v>
      </c>
      <c r="O1478" s="5">
        <v>0</v>
      </c>
      <c r="P1478" s="5">
        <v>2.27</v>
      </c>
      <c r="Q1478" s="5">
        <v>0.65</v>
      </c>
      <c r="R1478" s="5">
        <v>0</v>
      </c>
      <c r="S1478" s="5">
        <v>5000</v>
      </c>
    </row>
    <row r="1479" spans="1:19">
      <c r="A1479" s="2" t="s">
        <v>5614</v>
      </c>
      <c r="B1479" s="2" t="s">
        <v>5615</v>
      </c>
      <c r="C1479" s="2" t="s">
        <v>5616</v>
      </c>
      <c r="D1479" s="2" t="s">
        <v>264</v>
      </c>
      <c r="E1479" s="2" t="s">
        <v>23</v>
      </c>
      <c r="F1479" s="2" t="s">
        <v>5617</v>
      </c>
      <c r="G1479" s="2" t="s">
        <v>260</v>
      </c>
      <c r="H1479" s="2" t="s">
        <v>26</v>
      </c>
      <c r="I1479" s="2" t="s">
        <v>88</v>
      </c>
      <c r="J1479" s="9">
        <v>700</v>
      </c>
      <c r="K1479" s="9">
        <v>1979</v>
      </c>
      <c r="L1479" s="5">
        <v>59</v>
      </c>
      <c r="M1479" s="5">
        <v>6</v>
      </c>
      <c r="N1479" s="5">
        <v>30.47</v>
      </c>
      <c r="O1479" s="5">
        <v>349.84</v>
      </c>
      <c r="P1479" s="5">
        <v>2.98</v>
      </c>
      <c r="Q1479" s="5">
        <v>0.52</v>
      </c>
      <c r="R1479" s="5">
        <v>5.08</v>
      </c>
      <c r="S1479" s="5">
        <v>1499</v>
      </c>
    </row>
    <row r="1480" spans="1:19">
      <c r="A1480" s="2" t="s">
        <v>5618</v>
      </c>
      <c r="B1480" s="2" t="s">
        <v>5619</v>
      </c>
      <c r="C1480" s="2" t="s">
        <v>5620</v>
      </c>
      <c r="D1480" s="2" t="s">
        <v>5621</v>
      </c>
      <c r="E1480" s="2" t="s">
        <v>112</v>
      </c>
      <c r="F1480" s="2" t="s">
        <v>5622</v>
      </c>
      <c r="G1480" s="2" t="s">
        <v>25</v>
      </c>
      <c r="H1480" s="2" t="s">
        <v>26</v>
      </c>
      <c r="I1480" s="2" t="s">
        <v>95</v>
      </c>
      <c r="J1480" s="9">
        <v>700</v>
      </c>
      <c r="K1480" s="9">
        <v>1476</v>
      </c>
      <c r="L1480" s="5">
        <v>35</v>
      </c>
      <c r="M1480" s="5">
        <v>0</v>
      </c>
      <c r="N1480" s="5">
        <v>18.29</v>
      </c>
      <c r="O1480" s="5">
        <v>0</v>
      </c>
      <c r="P1480" s="5">
        <v>2.37</v>
      </c>
      <c r="Q1480" s="5">
        <v>0.52</v>
      </c>
      <c r="R1480" s="5">
        <v>0</v>
      </c>
      <c r="S1480" s="5">
        <v>4000</v>
      </c>
    </row>
    <row r="1481" spans="1:19">
      <c r="A1481" s="2" t="s">
        <v>5623</v>
      </c>
      <c r="B1481" s="2" t="s">
        <v>5624</v>
      </c>
      <c r="C1481" s="2" t="s">
        <v>5625</v>
      </c>
      <c r="D1481" s="2" t="s">
        <v>251</v>
      </c>
      <c r="E1481" s="2" t="s">
        <v>23</v>
      </c>
      <c r="F1481" s="2" t="s">
        <v>5626</v>
      </c>
      <c r="G1481" s="2" t="s">
        <v>87</v>
      </c>
      <c r="H1481" s="2" t="s">
        <v>26</v>
      </c>
      <c r="I1481" s="2" t="s">
        <v>177</v>
      </c>
      <c r="J1481" s="9">
        <v>100</v>
      </c>
      <c r="K1481" s="9">
        <v>1390</v>
      </c>
      <c r="L1481" s="5">
        <v>47</v>
      </c>
      <c r="M1481" s="5">
        <v>5</v>
      </c>
      <c r="N1481" s="5">
        <v>32.99</v>
      </c>
      <c r="O1481" s="5">
        <v>325.24</v>
      </c>
      <c r="P1481" s="5">
        <v>3.38</v>
      </c>
      <c r="Q1481" s="5">
        <v>0.7</v>
      </c>
      <c r="R1481" s="5">
        <v>6.6</v>
      </c>
      <c r="S1481" s="5">
        <v>4333</v>
      </c>
    </row>
    <row r="1482" spans="1:19">
      <c r="A1482" s="2" t="s">
        <v>5627</v>
      </c>
      <c r="B1482" s="2" t="s">
        <v>5628</v>
      </c>
      <c r="C1482" s="2" t="s">
        <v>5629</v>
      </c>
      <c r="D1482" s="2" t="s">
        <v>1481</v>
      </c>
      <c r="E1482" s="2" t="s">
        <v>298</v>
      </c>
      <c r="F1482" s="2" t="s">
        <v>5630</v>
      </c>
      <c r="G1482" s="2" t="s">
        <v>25</v>
      </c>
      <c r="H1482" s="2" t="s">
        <v>26</v>
      </c>
      <c r="I1482" s="2" t="s">
        <v>382</v>
      </c>
      <c r="J1482" s="9">
        <v>100</v>
      </c>
      <c r="K1482" s="9">
        <v>2248</v>
      </c>
      <c r="L1482" s="5">
        <v>39</v>
      </c>
      <c r="M1482" s="5">
        <v>4</v>
      </c>
      <c r="N1482" s="5">
        <v>16.079999999999998</v>
      </c>
      <c r="O1482" s="5">
        <v>244.5</v>
      </c>
      <c r="P1482" s="5">
        <v>1.73</v>
      </c>
      <c r="Q1482" s="5">
        <v>0.41</v>
      </c>
      <c r="R1482" s="5">
        <v>4.0199999999999996</v>
      </c>
      <c r="S1482" s="5">
        <v>2300</v>
      </c>
    </row>
    <row r="1483" spans="1:19">
      <c r="A1483" s="2" t="s">
        <v>5631</v>
      </c>
      <c r="B1483" s="2" t="s">
        <v>5632</v>
      </c>
      <c r="C1483" s="2" t="s">
        <v>5633</v>
      </c>
      <c r="D1483" s="2" t="s">
        <v>2973</v>
      </c>
      <c r="E1483" s="2" t="s">
        <v>56</v>
      </c>
      <c r="F1483" s="2" t="s">
        <v>5634</v>
      </c>
      <c r="G1483" s="2" t="s">
        <v>58</v>
      </c>
      <c r="H1483" s="2" t="s">
        <v>26</v>
      </c>
      <c r="I1483" s="2" t="s">
        <v>155</v>
      </c>
      <c r="J1483" s="9">
        <v>1000</v>
      </c>
      <c r="K1483" s="9">
        <v>887</v>
      </c>
      <c r="L1483" s="5">
        <v>24</v>
      </c>
      <c r="M1483" s="5">
        <v>0</v>
      </c>
      <c r="N1483" s="5">
        <v>18.190000000000001</v>
      </c>
      <c r="O1483" s="5">
        <v>0</v>
      </c>
      <c r="P1483" s="5">
        <v>2.71</v>
      </c>
      <c r="Q1483" s="5">
        <v>0.76</v>
      </c>
      <c r="R1483" s="5">
        <v>0</v>
      </c>
      <c r="S1483" s="5">
        <v>3250</v>
      </c>
    </row>
    <row r="1484" spans="1:19">
      <c r="A1484" s="2" t="s">
        <v>5635</v>
      </c>
      <c r="B1484" s="2" t="s">
        <v>5636</v>
      </c>
      <c r="C1484" s="2" t="s">
        <v>5637</v>
      </c>
      <c r="D1484" s="2" t="s">
        <v>199</v>
      </c>
      <c r="E1484" s="2" t="s">
        <v>23</v>
      </c>
      <c r="F1484" s="2" t="s">
        <v>5638</v>
      </c>
      <c r="G1484" s="2" t="s">
        <v>161</v>
      </c>
      <c r="H1484" s="2" t="s">
        <v>26</v>
      </c>
      <c r="I1484" s="2" t="s">
        <v>183</v>
      </c>
      <c r="J1484" s="9">
        <v>500</v>
      </c>
      <c r="K1484" s="9">
        <v>1799</v>
      </c>
      <c r="L1484" s="5">
        <v>45</v>
      </c>
      <c r="M1484" s="5">
        <v>4</v>
      </c>
      <c r="N1484" s="5">
        <v>25.33</v>
      </c>
      <c r="O1484" s="5">
        <v>159.88</v>
      </c>
      <c r="P1484" s="5">
        <v>2.5</v>
      </c>
      <c r="Q1484" s="5">
        <v>0.56000000000000005</v>
      </c>
      <c r="R1484" s="5">
        <v>6.33</v>
      </c>
      <c r="S1484" s="5">
        <v>2557</v>
      </c>
    </row>
    <row r="1485" spans="1:19">
      <c r="A1485" s="2" t="s">
        <v>5639</v>
      </c>
      <c r="B1485" s="2" t="s">
        <v>716</v>
      </c>
      <c r="C1485" s="2" t="s">
        <v>5640</v>
      </c>
      <c r="D1485" s="2" t="s">
        <v>1784</v>
      </c>
      <c r="E1485" s="2" t="s">
        <v>40</v>
      </c>
      <c r="F1485" s="2" t="s">
        <v>5641</v>
      </c>
      <c r="G1485" s="2" t="s">
        <v>25</v>
      </c>
      <c r="H1485" s="2" t="s">
        <v>26</v>
      </c>
      <c r="I1485" s="2" t="s">
        <v>88</v>
      </c>
      <c r="J1485" s="9">
        <v>200</v>
      </c>
      <c r="K1485" s="9">
        <v>1351</v>
      </c>
      <c r="L1485" s="5">
        <v>40</v>
      </c>
      <c r="M1485" s="5">
        <v>4</v>
      </c>
      <c r="N1485" s="5">
        <v>30.79</v>
      </c>
      <c r="O1485" s="5">
        <v>242.33</v>
      </c>
      <c r="P1485" s="5">
        <v>2.96</v>
      </c>
      <c r="Q1485" s="5">
        <v>0.77</v>
      </c>
      <c r="R1485" s="5">
        <v>7.7</v>
      </c>
      <c r="S1485" s="5">
        <v>2000</v>
      </c>
    </row>
    <row r="1486" spans="1:19">
      <c r="A1486" s="2" t="s">
        <v>5642</v>
      </c>
      <c r="B1486" s="2" t="s">
        <v>1562</v>
      </c>
      <c r="C1486" s="2" t="s">
        <v>143</v>
      </c>
      <c r="D1486" s="2" t="s">
        <v>650</v>
      </c>
      <c r="E1486" s="2" t="s">
        <v>432</v>
      </c>
      <c r="F1486" s="2" t="s">
        <v>5643</v>
      </c>
      <c r="G1486" s="2" t="s">
        <v>102</v>
      </c>
      <c r="H1486" s="2" t="s">
        <v>26</v>
      </c>
      <c r="I1486" s="2" t="s">
        <v>66</v>
      </c>
      <c r="J1486" s="9">
        <v>400</v>
      </c>
      <c r="K1486" s="9">
        <v>2411</v>
      </c>
      <c r="L1486" s="5">
        <v>73</v>
      </c>
      <c r="M1486" s="5">
        <v>2</v>
      </c>
      <c r="N1486" s="5">
        <v>54.31</v>
      </c>
      <c r="O1486" s="5">
        <v>94.02</v>
      </c>
      <c r="P1486" s="5">
        <v>3.03</v>
      </c>
      <c r="Q1486" s="5">
        <v>0.74</v>
      </c>
      <c r="R1486" s="5">
        <v>27.16</v>
      </c>
      <c r="S1486" s="5">
        <v>1500</v>
      </c>
    </row>
    <row r="1487" spans="1:19">
      <c r="A1487" s="2" t="s">
        <v>5644</v>
      </c>
      <c r="B1487" s="2" t="s">
        <v>5645</v>
      </c>
      <c r="C1487" s="2" t="s">
        <v>4952</v>
      </c>
      <c r="D1487" s="2" t="s">
        <v>5646</v>
      </c>
      <c r="E1487" s="2" t="s">
        <v>40</v>
      </c>
      <c r="F1487" s="2" t="s">
        <v>5647</v>
      </c>
      <c r="G1487" s="2" t="s">
        <v>190</v>
      </c>
      <c r="H1487" s="2" t="s">
        <v>26</v>
      </c>
      <c r="I1487" s="2" t="s">
        <v>313</v>
      </c>
      <c r="J1487" s="9">
        <v>500</v>
      </c>
      <c r="K1487" s="9">
        <v>1700</v>
      </c>
      <c r="L1487" s="5">
        <v>47</v>
      </c>
      <c r="M1487" s="5">
        <v>1</v>
      </c>
      <c r="N1487" s="5">
        <v>31</v>
      </c>
      <c r="O1487" s="5">
        <v>44.72</v>
      </c>
      <c r="P1487" s="5">
        <v>2.76</v>
      </c>
      <c r="Q1487" s="5">
        <v>0.66</v>
      </c>
      <c r="R1487" s="5">
        <v>31</v>
      </c>
      <c r="S1487" s="5">
        <v>3750</v>
      </c>
    </row>
    <row r="1488" spans="1:19">
      <c r="A1488" s="2" t="s">
        <v>5648</v>
      </c>
      <c r="B1488" s="2" t="s">
        <v>5649</v>
      </c>
      <c r="C1488" s="2" t="s">
        <v>5650</v>
      </c>
      <c r="D1488" s="2" t="s">
        <v>2942</v>
      </c>
      <c r="E1488" s="2" t="s">
        <v>23</v>
      </c>
      <c r="F1488" s="2" t="s">
        <v>1141</v>
      </c>
      <c r="G1488" s="2" t="s">
        <v>266</v>
      </c>
      <c r="H1488" s="2" t="s">
        <v>26</v>
      </c>
      <c r="I1488" s="2" t="s">
        <v>95</v>
      </c>
      <c r="J1488" s="9">
        <v>600</v>
      </c>
      <c r="K1488" s="9">
        <v>1968</v>
      </c>
      <c r="L1488" s="5">
        <v>69</v>
      </c>
      <c r="M1488" s="5">
        <v>2</v>
      </c>
      <c r="N1488" s="5">
        <v>40.299999999999997</v>
      </c>
      <c r="O1488" s="5">
        <v>87.93</v>
      </c>
      <c r="P1488" s="5">
        <v>3.51</v>
      </c>
      <c r="Q1488" s="5">
        <v>0.57999999999999996</v>
      </c>
      <c r="R1488" s="5">
        <v>20.149999999999999</v>
      </c>
      <c r="S1488" s="5">
        <v>8000</v>
      </c>
    </row>
    <row r="1489" spans="1:19">
      <c r="A1489" s="2" t="s">
        <v>5651</v>
      </c>
      <c r="B1489" s="2" t="s">
        <v>142</v>
      </c>
      <c r="C1489" s="2" t="s">
        <v>193</v>
      </c>
      <c r="D1489" s="2" t="s">
        <v>5652</v>
      </c>
      <c r="E1489" s="2" t="s">
        <v>85</v>
      </c>
      <c r="F1489" s="2" t="s">
        <v>5653</v>
      </c>
      <c r="G1489" s="2" t="s">
        <v>161</v>
      </c>
      <c r="H1489" s="2" t="s">
        <v>26</v>
      </c>
      <c r="I1489" s="2" t="s">
        <v>177</v>
      </c>
      <c r="J1489" s="9">
        <v>100</v>
      </c>
      <c r="K1489" s="9">
        <v>1865</v>
      </c>
      <c r="L1489" s="5">
        <v>72</v>
      </c>
      <c r="M1489" s="5">
        <v>0</v>
      </c>
      <c r="N1489" s="5">
        <v>42.89</v>
      </c>
      <c r="O1489" s="5">
        <v>0</v>
      </c>
      <c r="P1489" s="5">
        <v>3.86</v>
      </c>
      <c r="Q1489" s="5">
        <v>0.6</v>
      </c>
      <c r="R1489" s="5">
        <v>0</v>
      </c>
      <c r="S1489" s="5">
        <v>2082</v>
      </c>
    </row>
    <row r="1490" spans="1:19">
      <c r="A1490" s="2" t="s">
        <v>5654</v>
      </c>
      <c r="B1490" s="2" t="s">
        <v>2070</v>
      </c>
      <c r="C1490" s="2" t="s">
        <v>5655</v>
      </c>
      <c r="D1490" s="2" t="s">
        <v>2475</v>
      </c>
      <c r="E1490" s="2" t="s">
        <v>132</v>
      </c>
      <c r="F1490" s="2" t="s">
        <v>5656</v>
      </c>
      <c r="G1490" s="2" t="s">
        <v>312</v>
      </c>
      <c r="H1490" s="2" t="s">
        <v>26</v>
      </c>
      <c r="I1490" s="2" t="s">
        <v>458</v>
      </c>
      <c r="J1490" s="9">
        <v>200</v>
      </c>
      <c r="K1490" s="9">
        <v>796</v>
      </c>
      <c r="L1490" s="5">
        <v>19</v>
      </c>
      <c r="M1490" s="5">
        <v>0</v>
      </c>
      <c r="N1490" s="5">
        <v>11.14</v>
      </c>
      <c r="O1490" s="5">
        <v>0</v>
      </c>
      <c r="P1490" s="5">
        <v>2.39</v>
      </c>
      <c r="Q1490" s="5">
        <v>0.59</v>
      </c>
      <c r="R1490" s="5">
        <v>0</v>
      </c>
      <c r="S1490" s="5">
        <v>2500</v>
      </c>
    </row>
    <row r="1491" spans="1:19">
      <c r="A1491" s="2" t="s">
        <v>5657</v>
      </c>
      <c r="B1491" s="2" t="s">
        <v>1681</v>
      </c>
      <c r="C1491" s="2" t="s">
        <v>235</v>
      </c>
      <c r="D1491" s="2" t="s">
        <v>531</v>
      </c>
      <c r="E1491" s="2" t="s">
        <v>85</v>
      </c>
      <c r="F1491" s="2" t="s">
        <v>5658</v>
      </c>
      <c r="G1491" s="2" t="s">
        <v>253</v>
      </c>
      <c r="H1491" s="2" t="s">
        <v>26</v>
      </c>
      <c r="I1491" s="2" t="s">
        <v>206</v>
      </c>
      <c r="J1491" s="9">
        <v>600</v>
      </c>
      <c r="K1491" s="9">
        <v>1831</v>
      </c>
      <c r="L1491" s="5">
        <v>31</v>
      </c>
      <c r="M1491" s="5">
        <v>3</v>
      </c>
      <c r="N1491" s="5">
        <v>16.34</v>
      </c>
      <c r="O1491" s="5">
        <v>174.2</v>
      </c>
      <c r="P1491" s="5">
        <v>1.69</v>
      </c>
      <c r="Q1491" s="5">
        <v>0.53</v>
      </c>
      <c r="R1491" s="5">
        <v>5.45</v>
      </c>
      <c r="S1491" s="5">
        <v>1000</v>
      </c>
    </row>
    <row r="1492" spans="1:19">
      <c r="A1492" s="2" t="s">
        <v>5659</v>
      </c>
      <c r="B1492" s="2" t="s">
        <v>5660</v>
      </c>
      <c r="C1492" s="2" t="s">
        <v>1913</v>
      </c>
      <c r="D1492" s="2" t="s">
        <v>5213</v>
      </c>
      <c r="E1492" s="2" t="s">
        <v>85</v>
      </c>
      <c r="F1492" s="2" t="s">
        <v>5661</v>
      </c>
      <c r="G1492" s="2" t="s">
        <v>94</v>
      </c>
      <c r="H1492" s="2" t="s">
        <v>26</v>
      </c>
      <c r="I1492" s="2" t="s">
        <v>95</v>
      </c>
      <c r="J1492" s="9">
        <v>200</v>
      </c>
      <c r="K1492" s="9">
        <v>1395</v>
      </c>
      <c r="L1492" s="5">
        <v>52</v>
      </c>
      <c r="M1492" s="5">
        <v>0</v>
      </c>
      <c r="N1492" s="5">
        <v>41.33</v>
      </c>
      <c r="O1492" s="5">
        <v>0</v>
      </c>
      <c r="P1492" s="5">
        <v>3.73</v>
      </c>
      <c r="Q1492" s="5">
        <v>0.79</v>
      </c>
      <c r="R1492" s="5">
        <v>0</v>
      </c>
      <c r="S1492" s="5">
        <v>2500</v>
      </c>
    </row>
    <row r="1493" spans="1:19">
      <c r="A1493" s="2" t="s">
        <v>5662</v>
      </c>
      <c r="B1493" s="2" t="s">
        <v>5663</v>
      </c>
      <c r="C1493" s="2" t="s">
        <v>5664</v>
      </c>
      <c r="D1493" s="2" t="s">
        <v>5539</v>
      </c>
      <c r="E1493" s="2" t="s">
        <v>112</v>
      </c>
      <c r="F1493" s="2" t="s">
        <v>5665</v>
      </c>
      <c r="G1493" s="2" t="s">
        <v>134</v>
      </c>
      <c r="H1493" s="2" t="s">
        <v>26</v>
      </c>
      <c r="I1493" s="2" t="s">
        <v>88</v>
      </c>
      <c r="J1493" s="9">
        <v>500</v>
      </c>
      <c r="K1493" s="9">
        <v>2278</v>
      </c>
      <c r="L1493" s="5">
        <v>88</v>
      </c>
      <c r="M1493" s="5">
        <v>10</v>
      </c>
      <c r="N1493" s="5">
        <v>62.92</v>
      </c>
      <c r="O1493" s="5">
        <v>685.71</v>
      </c>
      <c r="P1493" s="5">
        <v>3.86</v>
      </c>
      <c r="Q1493" s="5">
        <v>0.72</v>
      </c>
      <c r="R1493" s="5">
        <v>6.29</v>
      </c>
      <c r="S1493" s="5">
        <v>1700</v>
      </c>
    </row>
    <row r="1494" spans="1:19">
      <c r="A1494" s="2" t="s">
        <v>5666</v>
      </c>
      <c r="B1494" s="2" t="s">
        <v>208</v>
      </c>
      <c r="C1494" s="2" t="s">
        <v>3019</v>
      </c>
      <c r="D1494" s="2" t="s">
        <v>175</v>
      </c>
      <c r="E1494" s="2" t="s">
        <v>23</v>
      </c>
      <c r="F1494" s="2" t="s">
        <v>5667</v>
      </c>
      <c r="G1494" s="2" t="s">
        <v>65</v>
      </c>
      <c r="H1494" s="2" t="s">
        <v>26</v>
      </c>
      <c r="I1494" s="2" t="s">
        <v>95</v>
      </c>
      <c r="J1494" s="9">
        <v>1000</v>
      </c>
      <c r="K1494" s="9">
        <v>1368</v>
      </c>
      <c r="L1494" s="5">
        <v>36</v>
      </c>
      <c r="M1494" s="5">
        <v>3</v>
      </c>
      <c r="N1494" s="5">
        <v>16.59</v>
      </c>
      <c r="O1494" s="5">
        <v>117.6</v>
      </c>
      <c r="P1494" s="5">
        <v>2.63</v>
      </c>
      <c r="Q1494" s="5">
        <v>0.46</v>
      </c>
      <c r="R1494" s="5">
        <v>5.53</v>
      </c>
      <c r="S1494" s="5">
        <v>900</v>
      </c>
    </row>
    <row r="1495" spans="1:19">
      <c r="A1495" s="2" t="s">
        <v>5668</v>
      </c>
      <c r="B1495" s="2" t="s">
        <v>5669</v>
      </c>
      <c r="C1495" s="2" t="s">
        <v>5670</v>
      </c>
      <c r="D1495" s="2" t="s">
        <v>446</v>
      </c>
      <c r="E1495" s="2" t="s">
        <v>188</v>
      </c>
      <c r="F1495" s="2" t="s">
        <v>5669</v>
      </c>
      <c r="G1495" s="2" t="s">
        <v>65</v>
      </c>
      <c r="H1495" s="2" t="s">
        <v>26</v>
      </c>
      <c r="I1495" s="2" t="s">
        <v>27</v>
      </c>
      <c r="J1495" s="9">
        <v>400</v>
      </c>
      <c r="K1495" s="9">
        <v>789</v>
      </c>
      <c r="L1495" s="5">
        <v>28</v>
      </c>
      <c r="M1495" s="5">
        <v>1</v>
      </c>
      <c r="N1495" s="5">
        <v>14.27</v>
      </c>
      <c r="O1495" s="5">
        <v>35.4</v>
      </c>
      <c r="P1495" s="5">
        <v>3.55</v>
      </c>
      <c r="Q1495" s="5">
        <v>0.51</v>
      </c>
      <c r="R1495" s="5">
        <v>14.27</v>
      </c>
      <c r="S1495" s="5">
        <v>4700</v>
      </c>
    </row>
    <row r="1496" spans="1:19">
      <c r="A1496" s="2" t="s">
        <v>5671</v>
      </c>
      <c r="B1496" s="2" t="s">
        <v>5672</v>
      </c>
      <c r="C1496" s="2" t="s">
        <v>5673</v>
      </c>
      <c r="D1496" s="2" t="s">
        <v>5674</v>
      </c>
      <c r="E1496" s="2" t="s">
        <v>337</v>
      </c>
      <c r="F1496" s="2" t="s">
        <v>5675</v>
      </c>
      <c r="G1496" s="2" t="s">
        <v>65</v>
      </c>
      <c r="H1496" s="2" t="s">
        <v>26</v>
      </c>
      <c r="I1496" s="2" t="s">
        <v>356</v>
      </c>
      <c r="J1496" s="9">
        <v>700</v>
      </c>
      <c r="K1496" s="9">
        <v>1274</v>
      </c>
      <c r="L1496" s="5">
        <v>39</v>
      </c>
      <c r="M1496" s="5">
        <v>0</v>
      </c>
      <c r="N1496" s="5">
        <v>29.94</v>
      </c>
      <c r="O1496" s="5">
        <v>0</v>
      </c>
      <c r="P1496" s="5">
        <v>3.06</v>
      </c>
      <c r="Q1496" s="5">
        <v>0.77</v>
      </c>
      <c r="R1496" s="5">
        <v>0</v>
      </c>
      <c r="S1496" s="5">
        <v>1532</v>
      </c>
    </row>
    <row r="1497" spans="1:19">
      <c r="A1497" s="2" t="s">
        <v>5676</v>
      </c>
      <c r="B1497" s="2" t="s">
        <v>5677</v>
      </c>
      <c r="C1497" s="2" t="s">
        <v>2555</v>
      </c>
      <c r="D1497" s="2" t="s">
        <v>251</v>
      </c>
      <c r="E1497" s="2" t="s">
        <v>23</v>
      </c>
      <c r="F1497" s="2" t="s">
        <v>1842</v>
      </c>
      <c r="G1497" s="2" t="s">
        <v>25</v>
      </c>
      <c r="H1497" s="2" t="s">
        <v>26</v>
      </c>
      <c r="I1497" s="2" t="s">
        <v>699</v>
      </c>
      <c r="J1497" s="9">
        <v>200</v>
      </c>
      <c r="K1497" s="9">
        <v>2357</v>
      </c>
      <c r="L1497" s="5">
        <v>83</v>
      </c>
      <c r="M1497" s="5">
        <v>1</v>
      </c>
      <c r="N1497" s="5">
        <v>46.68</v>
      </c>
      <c r="O1497" s="5">
        <v>42.31</v>
      </c>
      <c r="P1497" s="5">
        <v>3.52</v>
      </c>
      <c r="Q1497" s="5">
        <v>0.56000000000000005</v>
      </c>
      <c r="R1497" s="5">
        <v>46.68</v>
      </c>
      <c r="S1497" s="5">
        <v>2500</v>
      </c>
    </row>
    <row r="1498" spans="1:19">
      <c r="A1498" s="2" t="s">
        <v>5678</v>
      </c>
      <c r="B1498" s="2" t="s">
        <v>2350</v>
      </c>
      <c r="C1498" s="2" t="s">
        <v>4142</v>
      </c>
      <c r="D1498" s="2" t="s">
        <v>1070</v>
      </c>
      <c r="E1498" s="2" t="s">
        <v>23</v>
      </c>
      <c r="F1498" s="2" t="s">
        <v>5679</v>
      </c>
      <c r="G1498" s="2" t="s">
        <v>167</v>
      </c>
      <c r="H1498" s="2" t="s">
        <v>26</v>
      </c>
      <c r="I1498" s="2" t="s">
        <v>43</v>
      </c>
      <c r="J1498" s="9">
        <v>800</v>
      </c>
      <c r="K1498" s="9">
        <v>915</v>
      </c>
      <c r="L1498" s="5">
        <v>39</v>
      </c>
      <c r="M1498" s="5">
        <v>0</v>
      </c>
      <c r="N1498" s="5">
        <v>18.66</v>
      </c>
      <c r="O1498" s="5">
        <v>0</v>
      </c>
      <c r="P1498" s="5">
        <v>4.26</v>
      </c>
      <c r="Q1498" s="5">
        <v>0.48</v>
      </c>
      <c r="R1498" s="5">
        <v>0</v>
      </c>
      <c r="S1498" s="5">
        <v>1600</v>
      </c>
    </row>
    <row r="1499" spans="1:19">
      <c r="A1499" s="2" t="s">
        <v>5680</v>
      </c>
      <c r="B1499" s="2" t="s">
        <v>5681</v>
      </c>
      <c r="C1499" s="2" t="s">
        <v>5371</v>
      </c>
      <c r="D1499" s="2" t="s">
        <v>5682</v>
      </c>
      <c r="E1499" s="2" t="s">
        <v>373</v>
      </c>
      <c r="F1499" s="2" t="s">
        <v>5683</v>
      </c>
      <c r="G1499" s="2" t="s">
        <v>34</v>
      </c>
      <c r="H1499" s="2" t="s">
        <v>26</v>
      </c>
      <c r="I1499" s="2" t="s">
        <v>356</v>
      </c>
      <c r="J1499" s="9">
        <v>700</v>
      </c>
      <c r="K1499" s="9">
        <v>2202</v>
      </c>
      <c r="L1499" s="5">
        <v>74</v>
      </c>
      <c r="M1499" s="5">
        <v>0</v>
      </c>
      <c r="N1499" s="5">
        <v>62.64</v>
      </c>
      <c r="O1499" s="5">
        <v>0</v>
      </c>
      <c r="P1499" s="5">
        <v>3.36</v>
      </c>
      <c r="Q1499" s="5">
        <v>0.85</v>
      </c>
      <c r="R1499" s="5">
        <v>0</v>
      </c>
      <c r="S1499" s="5">
        <v>4800</v>
      </c>
    </row>
    <row r="1500" spans="1:19">
      <c r="A1500" s="2" t="s">
        <v>5684</v>
      </c>
      <c r="B1500" s="2" t="s">
        <v>5685</v>
      </c>
      <c r="C1500" s="2" t="s">
        <v>5686</v>
      </c>
      <c r="D1500" s="2" t="s">
        <v>1460</v>
      </c>
      <c r="E1500" s="2" t="s">
        <v>23</v>
      </c>
      <c r="F1500" s="2" t="s">
        <v>5687</v>
      </c>
      <c r="G1500" s="2" t="s">
        <v>87</v>
      </c>
      <c r="H1500" s="2" t="s">
        <v>26</v>
      </c>
      <c r="I1500" s="2" t="s">
        <v>140</v>
      </c>
      <c r="J1500" s="9">
        <v>400</v>
      </c>
      <c r="K1500" s="9">
        <v>2178</v>
      </c>
      <c r="L1500" s="5">
        <v>75</v>
      </c>
      <c r="M1500" s="5">
        <v>7</v>
      </c>
      <c r="N1500" s="5">
        <v>49.86</v>
      </c>
      <c r="O1500" s="5">
        <v>372.3</v>
      </c>
      <c r="P1500" s="5">
        <v>3.44</v>
      </c>
      <c r="Q1500" s="5">
        <v>0.66</v>
      </c>
      <c r="R1500" s="5">
        <v>7.12</v>
      </c>
      <c r="S1500" s="5">
        <v>4500</v>
      </c>
    </row>
    <row r="1501" spans="1:19">
      <c r="A1501" s="2" t="s">
        <v>5688</v>
      </c>
      <c r="B1501" s="2" t="s">
        <v>5689</v>
      </c>
      <c r="C1501" s="2" t="s">
        <v>1714</v>
      </c>
      <c r="D1501" s="2" t="s">
        <v>236</v>
      </c>
      <c r="E1501" s="2" t="s">
        <v>237</v>
      </c>
      <c r="F1501" s="2" t="s">
        <v>5690</v>
      </c>
      <c r="G1501" s="2" t="s">
        <v>190</v>
      </c>
      <c r="H1501" s="2" t="s">
        <v>26</v>
      </c>
      <c r="I1501" s="2" t="s">
        <v>35</v>
      </c>
      <c r="J1501" s="9">
        <v>600</v>
      </c>
      <c r="K1501" s="9">
        <v>2320</v>
      </c>
      <c r="L1501" s="5">
        <v>81</v>
      </c>
      <c r="M1501" s="5">
        <v>8</v>
      </c>
      <c r="N1501" s="5">
        <v>53.49</v>
      </c>
      <c r="O1501" s="5">
        <v>435.99</v>
      </c>
      <c r="P1501" s="5">
        <v>3.49</v>
      </c>
      <c r="Q1501" s="5">
        <v>0.66</v>
      </c>
      <c r="R1501" s="5">
        <v>6.69</v>
      </c>
      <c r="S1501" s="5">
        <v>3000</v>
      </c>
    </row>
    <row r="1502" spans="1:19">
      <c r="A1502" s="2" t="s">
        <v>5691</v>
      </c>
      <c r="B1502" s="2" t="s">
        <v>2918</v>
      </c>
      <c r="C1502" s="2" t="s">
        <v>633</v>
      </c>
      <c r="D1502" s="2" t="s">
        <v>5692</v>
      </c>
      <c r="E1502" s="2" t="s">
        <v>56</v>
      </c>
      <c r="F1502" s="2" t="s">
        <v>1656</v>
      </c>
      <c r="G1502" s="2" t="s">
        <v>58</v>
      </c>
      <c r="H1502" s="2" t="s">
        <v>26</v>
      </c>
      <c r="I1502" s="2" t="s">
        <v>319</v>
      </c>
      <c r="J1502" s="9">
        <v>700</v>
      </c>
      <c r="K1502" s="9">
        <v>1602</v>
      </c>
      <c r="L1502" s="5">
        <v>46</v>
      </c>
      <c r="M1502" s="5">
        <v>2</v>
      </c>
      <c r="N1502" s="5">
        <v>29.96</v>
      </c>
      <c r="O1502" s="5">
        <v>103.79</v>
      </c>
      <c r="P1502" s="5">
        <v>2.87</v>
      </c>
      <c r="Q1502" s="5">
        <v>0.65</v>
      </c>
      <c r="R1502" s="5">
        <v>14.98</v>
      </c>
      <c r="S1502" s="5">
        <v>4500</v>
      </c>
    </row>
    <row r="1503" spans="1:19">
      <c r="A1503" s="2" t="s">
        <v>5693</v>
      </c>
      <c r="B1503" s="2" t="s">
        <v>5694</v>
      </c>
      <c r="C1503" s="2" t="s">
        <v>5695</v>
      </c>
      <c r="D1503" s="2" t="s">
        <v>5696</v>
      </c>
      <c r="E1503" s="2" t="s">
        <v>824</v>
      </c>
      <c r="F1503" s="2" t="s">
        <v>5697</v>
      </c>
      <c r="G1503" s="2" t="s">
        <v>42</v>
      </c>
      <c r="H1503" s="2" t="s">
        <v>26</v>
      </c>
      <c r="I1503" s="2" t="s">
        <v>356</v>
      </c>
      <c r="J1503" s="9">
        <v>700</v>
      </c>
      <c r="K1503" s="9">
        <v>881</v>
      </c>
      <c r="L1503" s="5">
        <v>37</v>
      </c>
      <c r="M1503" s="5">
        <v>3</v>
      </c>
      <c r="N1503" s="5">
        <v>29.91</v>
      </c>
      <c r="O1503" s="5">
        <v>161.5</v>
      </c>
      <c r="P1503" s="5">
        <v>4.2</v>
      </c>
      <c r="Q1503" s="5">
        <v>0.81</v>
      </c>
      <c r="R1503" s="5">
        <v>9.9700000000000006</v>
      </c>
      <c r="S1503" s="5">
        <v>3400</v>
      </c>
    </row>
    <row r="1504" spans="1:19">
      <c r="A1504" s="2" t="s">
        <v>5698</v>
      </c>
      <c r="B1504" s="2" t="s">
        <v>5196</v>
      </c>
      <c r="C1504" s="2" t="s">
        <v>5699</v>
      </c>
      <c r="D1504" s="2" t="s">
        <v>1040</v>
      </c>
      <c r="E1504" s="2" t="s">
        <v>112</v>
      </c>
      <c r="F1504" s="2" t="s">
        <v>5700</v>
      </c>
      <c r="G1504" s="2" t="s">
        <v>102</v>
      </c>
      <c r="H1504" s="2" t="s">
        <v>26</v>
      </c>
      <c r="I1504" s="2" t="s">
        <v>27</v>
      </c>
      <c r="J1504" s="9">
        <v>400</v>
      </c>
      <c r="K1504" s="9">
        <v>1417</v>
      </c>
      <c r="L1504" s="5">
        <v>42</v>
      </c>
      <c r="M1504" s="5">
        <v>1</v>
      </c>
      <c r="N1504" s="5">
        <v>32.79</v>
      </c>
      <c r="O1504" s="5">
        <v>46.79</v>
      </c>
      <c r="P1504" s="5">
        <v>2.96</v>
      </c>
      <c r="Q1504" s="5">
        <v>0.78</v>
      </c>
      <c r="R1504" s="5">
        <v>32.79</v>
      </c>
      <c r="S1504" s="5">
        <v>3700</v>
      </c>
    </row>
    <row r="1505" spans="1:19">
      <c r="A1505" s="2" t="s">
        <v>5701</v>
      </c>
      <c r="B1505" s="2" t="s">
        <v>2652</v>
      </c>
      <c r="C1505" s="2" t="s">
        <v>5702</v>
      </c>
      <c r="D1505" s="2" t="s">
        <v>491</v>
      </c>
      <c r="E1505" s="2" t="s">
        <v>492</v>
      </c>
      <c r="F1505" s="2" t="s">
        <v>5703</v>
      </c>
      <c r="G1505" s="2" t="s">
        <v>87</v>
      </c>
      <c r="H1505" s="2" t="s">
        <v>26</v>
      </c>
      <c r="I1505" s="2" t="s">
        <v>120</v>
      </c>
      <c r="J1505" s="9">
        <v>1000</v>
      </c>
      <c r="K1505" s="9">
        <v>2127</v>
      </c>
      <c r="L1505" s="5">
        <v>52</v>
      </c>
      <c r="M1505" s="5">
        <v>4</v>
      </c>
      <c r="N1505" s="5">
        <v>22.6</v>
      </c>
      <c r="O1505" s="5">
        <v>253.61</v>
      </c>
      <c r="P1505" s="5">
        <v>2.44</v>
      </c>
      <c r="Q1505" s="5">
        <v>0.43</v>
      </c>
      <c r="R1505" s="5">
        <v>5.65</v>
      </c>
      <c r="S1505" s="5">
        <v>2600</v>
      </c>
    </row>
    <row r="1506" spans="1:19">
      <c r="A1506" s="2" t="s">
        <v>5704</v>
      </c>
      <c r="B1506" s="2" t="s">
        <v>919</v>
      </c>
      <c r="C1506" s="2" t="s">
        <v>5705</v>
      </c>
      <c r="D1506" s="2" t="s">
        <v>5706</v>
      </c>
      <c r="E1506" s="2" t="s">
        <v>492</v>
      </c>
      <c r="F1506" s="2" t="s">
        <v>5707</v>
      </c>
      <c r="G1506" s="2" t="s">
        <v>50</v>
      </c>
      <c r="H1506" s="2" t="s">
        <v>26</v>
      </c>
      <c r="I1506" s="2" t="s">
        <v>135</v>
      </c>
      <c r="J1506" s="9">
        <v>600</v>
      </c>
      <c r="K1506" s="9">
        <v>1410</v>
      </c>
      <c r="L1506" s="5">
        <v>55</v>
      </c>
      <c r="M1506" s="5">
        <v>0</v>
      </c>
      <c r="N1506" s="5">
        <v>37.630000000000003</v>
      </c>
      <c r="O1506" s="5">
        <v>0</v>
      </c>
      <c r="P1506" s="5">
        <v>3.9</v>
      </c>
      <c r="Q1506" s="5">
        <v>0.68</v>
      </c>
      <c r="R1506" s="5">
        <v>0</v>
      </c>
      <c r="S1506" s="5">
        <v>2100</v>
      </c>
    </row>
    <row r="1507" spans="1:19">
      <c r="A1507" s="2" t="s">
        <v>5708</v>
      </c>
      <c r="B1507" s="2" t="s">
        <v>475</v>
      </c>
      <c r="C1507" s="2" t="s">
        <v>5709</v>
      </c>
      <c r="D1507" s="2" t="s">
        <v>5710</v>
      </c>
      <c r="E1507" s="2" t="s">
        <v>40</v>
      </c>
      <c r="F1507" s="2" t="s">
        <v>1141</v>
      </c>
      <c r="G1507" s="2" t="s">
        <v>25</v>
      </c>
      <c r="H1507" s="2" t="s">
        <v>26</v>
      </c>
      <c r="I1507" s="2" t="s">
        <v>51</v>
      </c>
      <c r="J1507" s="9">
        <v>200</v>
      </c>
      <c r="K1507" s="9">
        <v>1669</v>
      </c>
      <c r="L1507" s="5">
        <v>67</v>
      </c>
      <c r="M1507" s="5">
        <v>7</v>
      </c>
      <c r="N1507" s="5">
        <v>41.28</v>
      </c>
      <c r="O1507" s="5">
        <v>374.06</v>
      </c>
      <c r="P1507" s="5">
        <v>4.01</v>
      </c>
      <c r="Q1507" s="5">
        <v>0.62</v>
      </c>
      <c r="R1507" s="5">
        <v>5.9</v>
      </c>
      <c r="S1507" s="5">
        <v>3800</v>
      </c>
    </row>
    <row r="1508" spans="1:19">
      <c r="A1508" s="2" t="s">
        <v>5711</v>
      </c>
      <c r="B1508" s="2" t="s">
        <v>643</v>
      </c>
      <c r="C1508" s="2" t="s">
        <v>5712</v>
      </c>
      <c r="D1508" s="2" t="s">
        <v>5713</v>
      </c>
      <c r="E1508" s="2" t="s">
        <v>112</v>
      </c>
      <c r="F1508" s="2" t="s">
        <v>5714</v>
      </c>
      <c r="G1508" s="2" t="s">
        <v>34</v>
      </c>
      <c r="H1508" s="2" t="s">
        <v>26</v>
      </c>
      <c r="I1508" s="2" t="s">
        <v>35</v>
      </c>
      <c r="J1508" s="9">
        <v>600</v>
      </c>
      <c r="K1508" s="9">
        <v>1131</v>
      </c>
      <c r="L1508" s="5">
        <v>32</v>
      </c>
      <c r="M1508" s="5">
        <v>1</v>
      </c>
      <c r="N1508" s="5">
        <v>14.79</v>
      </c>
      <c r="O1508" s="5">
        <v>53.13</v>
      </c>
      <c r="P1508" s="5">
        <v>2.83</v>
      </c>
      <c r="Q1508" s="5">
        <v>0.46</v>
      </c>
      <c r="R1508" s="5">
        <v>14.79</v>
      </c>
      <c r="S1508" s="5">
        <v>1748</v>
      </c>
    </row>
    <row r="1509" spans="1:19">
      <c r="A1509" s="2" t="s">
        <v>5715</v>
      </c>
      <c r="B1509" s="2" t="s">
        <v>5716</v>
      </c>
      <c r="C1509" s="2" t="s">
        <v>1635</v>
      </c>
      <c r="D1509" s="2" t="s">
        <v>5717</v>
      </c>
      <c r="E1509" s="2" t="s">
        <v>112</v>
      </c>
      <c r="F1509" s="2" t="s">
        <v>5718</v>
      </c>
      <c r="G1509" s="2" t="s">
        <v>94</v>
      </c>
      <c r="H1509" s="2" t="s">
        <v>26</v>
      </c>
      <c r="I1509" s="2" t="s">
        <v>361</v>
      </c>
      <c r="J1509" s="9">
        <v>200</v>
      </c>
      <c r="K1509" s="9">
        <v>1563</v>
      </c>
      <c r="L1509" s="5">
        <v>65</v>
      </c>
      <c r="M1509" s="5">
        <v>0</v>
      </c>
      <c r="N1509" s="5">
        <v>47.84</v>
      </c>
      <c r="O1509" s="5">
        <v>0</v>
      </c>
      <c r="P1509" s="5">
        <v>4.16</v>
      </c>
      <c r="Q1509" s="5">
        <v>0.74</v>
      </c>
      <c r="R1509" s="5">
        <v>0</v>
      </c>
      <c r="S1509" s="5">
        <v>3900</v>
      </c>
    </row>
    <row r="1510" spans="1:19">
      <c r="A1510" s="2" t="s">
        <v>5719</v>
      </c>
      <c r="B1510" s="2" t="s">
        <v>5720</v>
      </c>
      <c r="C1510" s="2" t="s">
        <v>5721</v>
      </c>
      <c r="D1510" s="2" t="s">
        <v>5722</v>
      </c>
      <c r="E1510" s="2" t="s">
        <v>48</v>
      </c>
      <c r="F1510" s="2" t="s">
        <v>5723</v>
      </c>
      <c r="G1510" s="2" t="s">
        <v>25</v>
      </c>
      <c r="H1510" s="2" t="s">
        <v>26</v>
      </c>
      <c r="I1510" s="2" t="s">
        <v>120</v>
      </c>
      <c r="J1510" s="9">
        <v>600</v>
      </c>
      <c r="K1510" s="9">
        <v>1335</v>
      </c>
      <c r="L1510" s="5">
        <v>24</v>
      </c>
      <c r="M1510" s="5">
        <v>2</v>
      </c>
      <c r="N1510" s="5">
        <v>17.8</v>
      </c>
      <c r="O1510" s="5">
        <v>149.69</v>
      </c>
      <c r="P1510" s="5">
        <v>1.8</v>
      </c>
      <c r="Q1510" s="5">
        <v>0.74</v>
      </c>
      <c r="R1510" s="5">
        <v>8.9</v>
      </c>
      <c r="S1510" s="5">
        <v>1250</v>
      </c>
    </row>
    <row r="1511" spans="1:19">
      <c r="A1511" s="2" t="s">
        <v>5724</v>
      </c>
      <c r="B1511" s="2" t="s">
        <v>1787</v>
      </c>
      <c r="C1511" s="2" t="s">
        <v>5725</v>
      </c>
      <c r="D1511" s="2" t="s">
        <v>166</v>
      </c>
      <c r="E1511" s="2" t="s">
        <v>56</v>
      </c>
      <c r="F1511" s="2" t="s">
        <v>5726</v>
      </c>
      <c r="G1511" s="2" t="s">
        <v>150</v>
      </c>
      <c r="H1511" s="2" t="s">
        <v>26</v>
      </c>
      <c r="I1511" s="2" t="s">
        <v>382</v>
      </c>
      <c r="J1511" s="9">
        <v>400</v>
      </c>
      <c r="K1511" s="9">
        <v>1155</v>
      </c>
      <c r="L1511" s="5">
        <v>17</v>
      </c>
      <c r="M1511" s="5">
        <v>1</v>
      </c>
      <c r="N1511" s="5">
        <v>8.06</v>
      </c>
      <c r="O1511" s="5">
        <v>70.55</v>
      </c>
      <c r="P1511" s="5">
        <v>1.47</v>
      </c>
      <c r="Q1511" s="5">
        <v>0.47</v>
      </c>
      <c r="R1511" s="5">
        <v>8.06</v>
      </c>
      <c r="S1511" s="5">
        <v>3300</v>
      </c>
    </row>
    <row r="1512" spans="1:19">
      <c r="A1512" s="2" t="s">
        <v>5727</v>
      </c>
      <c r="B1512" s="2" t="s">
        <v>529</v>
      </c>
      <c r="C1512" s="2" t="s">
        <v>5728</v>
      </c>
      <c r="D1512" s="2" t="s">
        <v>5729</v>
      </c>
      <c r="E1512" s="2" t="s">
        <v>635</v>
      </c>
      <c r="F1512" s="2" t="s">
        <v>5730</v>
      </c>
      <c r="G1512" s="2" t="s">
        <v>58</v>
      </c>
      <c r="H1512" s="2" t="s">
        <v>26</v>
      </c>
      <c r="I1512" s="2" t="s">
        <v>88</v>
      </c>
      <c r="J1512" s="9">
        <v>400</v>
      </c>
      <c r="K1512" s="9">
        <v>995</v>
      </c>
      <c r="L1512" s="5">
        <v>41</v>
      </c>
      <c r="M1512" s="5">
        <v>1</v>
      </c>
      <c r="N1512" s="5">
        <v>25.66</v>
      </c>
      <c r="O1512" s="5">
        <v>61.28</v>
      </c>
      <c r="P1512" s="5">
        <v>4.12</v>
      </c>
      <c r="Q1512" s="5">
        <v>0.63</v>
      </c>
      <c r="R1512" s="5">
        <v>25.66</v>
      </c>
      <c r="S1512" s="5">
        <v>2167</v>
      </c>
    </row>
    <row r="1513" spans="1:19">
      <c r="A1513" s="2" t="s">
        <v>5731</v>
      </c>
      <c r="B1513" s="2" t="s">
        <v>799</v>
      </c>
      <c r="C1513" s="2" t="s">
        <v>5732</v>
      </c>
      <c r="D1513" s="2" t="s">
        <v>1345</v>
      </c>
      <c r="E1513" s="2" t="s">
        <v>112</v>
      </c>
      <c r="F1513" s="2" t="s">
        <v>5733</v>
      </c>
      <c r="G1513" s="2" t="s">
        <v>260</v>
      </c>
      <c r="H1513" s="2" t="s">
        <v>26</v>
      </c>
      <c r="I1513" s="2" t="s">
        <v>51</v>
      </c>
      <c r="J1513" s="9">
        <v>1000</v>
      </c>
      <c r="K1513" s="9">
        <v>1679</v>
      </c>
      <c r="L1513" s="5">
        <v>46</v>
      </c>
      <c r="M1513" s="5">
        <v>0</v>
      </c>
      <c r="N1513" s="5">
        <v>37.28</v>
      </c>
      <c r="O1513" s="5">
        <v>0</v>
      </c>
      <c r="P1513" s="5">
        <v>2.74</v>
      </c>
      <c r="Q1513" s="5">
        <v>0.81</v>
      </c>
      <c r="R1513" s="5">
        <v>0</v>
      </c>
      <c r="S1513" s="5">
        <v>1800</v>
      </c>
    </row>
    <row r="1514" spans="1:19">
      <c r="A1514" s="2" t="s">
        <v>5734</v>
      </c>
      <c r="B1514" s="2" t="s">
        <v>5735</v>
      </c>
      <c r="C1514" s="2" t="s">
        <v>658</v>
      </c>
      <c r="D1514" s="2" t="s">
        <v>602</v>
      </c>
      <c r="E1514" s="2" t="s">
        <v>40</v>
      </c>
      <c r="F1514" s="2" t="s">
        <v>5736</v>
      </c>
      <c r="G1514" s="2" t="s">
        <v>65</v>
      </c>
      <c r="H1514" s="2" t="s">
        <v>26</v>
      </c>
      <c r="I1514" s="2" t="s">
        <v>232</v>
      </c>
      <c r="J1514" s="9">
        <v>700</v>
      </c>
      <c r="K1514" s="9">
        <v>1725</v>
      </c>
      <c r="L1514" s="5">
        <v>55</v>
      </c>
      <c r="M1514" s="5">
        <v>2</v>
      </c>
      <c r="N1514" s="5">
        <v>36.39</v>
      </c>
      <c r="O1514" s="5">
        <v>109.2</v>
      </c>
      <c r="P1514" s="5">
        <v>3.19</v>
      </c>
      <c r="Q1514" s="5">
        <v>0.66</v>
      </c>
      <c r="R1514" s="5">
        <v>18.2</v>
      </c>
      <c r="S1514" s="5">
        <v>2500</v>
      </c>
    </row>
    <row r="1515" spans="1:19">
      <c r="A1515" s="2" t="s">
        <v>5737</v>
      </c>
      <c r="B1515" s="2" t="s">
        <v>3594</v>
      </c>
      <c r="C1515" s="2" t="s">
        <v>740</v>
      </c>
      <c r="D1515" s="2" t="s">
        <v>2626</v>
      </c>
      <c r="E1515" s="2" t="s">
        <v>373</v>
      </c>
      <c r="F1515" s="2" t="s">
        <v>5738</v>
      </c>
      <c r="G1515" s="2" t="s">
        <v>161</v>
      </c>
      <c r="H1515" s="2" t="s">
        <v>26</v>
      </c>
      <c r="I1515" s="2" t="s">
        <v>66</v>
      </c>
      <c r="J1515" s="9">
        <v>600</v>
      </c>
      <c r="K1515" s="9">
        <v>2201</v>
      </c>
      <c r="L1515" s="5">
        <v>71</v>
      </c>
      <c r="M1515" s="5">
        <v>3</v>
      </c>
      <c r="N1515" s="5">
        <v>47.86</v>
      </c>
      <c r="O1515" s="5">
        <v>213.67</v>
      </c>
      <c r="P1515" s="5">
        <v>3.23</v>
      </c>
      <c r="Q1515" s="5">
        <v>0.67</v>
      </c>
      <c r="R1515" s="5">
        <v>15.95</v>
      </c>
      <c r="S1515" s="5">
        <v>2470</v>
      </c>
    </row>
    <row r="1516" spans="1:19">
      <c r="A1516" s="2" t="s">
        <v>5739</v>
      </c>
      <c r="B1516" s="2" t="s">
        <v>3790</v>
      </c>
      <c r="C1516" s="2" t="s">
        <v>5740</v>
      </c>
      <c r="D1516" s="2" t="s">
        <v>5741</v>
      </c>
      <c r="E1516" s="2" t="s">
        <v>118</v>
      </c>
      <c r="F1516" s="2" t="s">
        <v>5742</v>
      </c>
      <c r="G1516" s="2" t="s">
        <v>58</v>
      </c>
      <c r="H1516" s="2" t="s">
        <v>26</v>
      </c>
      <c r="I1516" s="2" t="s">
        <v>217</v>
      </c>
      <c r="J1516" s="9">
        <v>600</v>
      </c>
      <c r="K1516" s="9">
        <v>807</v>
      </c>
      <c r="L1516" s="5">
        <v>16</v>
      </c>
      <c r="M1516" s="5">
        <v>0</v>
      </c>
      <c r="N1516" s="5">
        <v>8.34</v>
      </c>
      <c r="O1516" s="5">
        <v>0</v>
      </c>
      <c r="P1516" s="5">
        <v>1.98</v>
      </c>
      <c r="Q1516" s="5">
        <v>0.52</v>
      </c>
      <c r="R1516" s="5">
        <v>0</v>
      </c>
      <c r="S1516" s="5">
        <v>1950</v>
      </c>
    </row>
    <row r="1517" spans="1:19">
      <c r="A1517" s="2" t="s">
        <v>5743</v>
      </c>
      <c r="B1517" s="2" t="s">
        <v>2132</v>
      </c>
      <c r="C1517" s="2" t="s">
        <v>5744</v>
      </c>
      <c r="D1517" s="2" t="s">
        <v>270</v>
      </c>
      <c r="E1517" s="2" t="s">
        <v>32</v>
      </c>
      <c r="F1517" s="2" t="s">
        <v>5745</v>
      </c>
      <c r="G1517" s="2" t="s">
        <v>344</v>
      </c>
      <c r="H1517" s="2" t="s">
        <v>26</v>
      </c>
      <c r="I1517" s="2" t="s">
        <v>313</v>
      </c>
      <c r="J1517" s="9">
        <v>1000</v>
      </c>
      <c r="K1517" s="9">
        <v>2395</v>
      </c>
      <c r="L1517" s="5">
        <v>40</v>
      </c>
      <c r="M1517" s="5">
        <v>1</v>
      </c>
      <c r="N1517" s="5">
        <v>29.89</v>
      </c>
      <c r="O1517" s="5">
        <v>46.73</v>
      </c>
      <c r="P1517" s="5">
        <v>1.67</v>
      </c>
      <c r="Q1517" s="5">
        <v>0.75</v>
      </c>
      <c r="R1517" s="5">
        <v>29.89</v>
      </c>
      <c r="S1517" s="5">
        <v>3300</v>
      </c>
    </row>
    <row r="1518" spans="1:19">
      <c r="A1518" s="2" t="s">
        <v>5746</v>
      </c>
      <c r="B1518" s="2" t="s">
        <v>3235</v>
      </c>
      <c r="C1518" s="2" t="s">
        <v>3196</v>
      </c>
      <c r="D1518" s="2" t="s">
        <v>5747</v>
      </c>
      <c r="E1518" s="2" t="s">
        <v>891</v>
      </c>
      <c r="F1518" s="2" t="s">
        <v>2954</v>
      </c>
      <c r="G1518" s="2" t="s">
        <v>102</v>
      </c>
      <c r="H1518" s="2" t="s">
        <v>26</v>
      </c>
      <c r="I1518" s="2" t="s">
        <v>356</v>
      </c>
      <c r="J1518" s="9">
        <v>400</v>
      </c>
      <c r="K1518" s="9">
        <v>818</v>
      </c>
      <c r="L1518" s="5">
        <v>22</v>
      </c>
      <c r="M1518" s="5">
        <v>0</v>
      </c>
      <c r="N1518" s="5">
        <v>11.14</v>
      </c>
      <c r="O1518" s="5">
        <v>0</v>
      </c>
      <c r="P1518" s="5">
        <v>2.69</v>
      </c>
      <c r="Q1518" s="5">
        <v>0.51</v>
      </c>
      <c r="R1518" s="5">
        <v>0</v>
      </c>
      <c r="S1518" s="5">
        <v>8233</v>
      </c>
    </row>
    <row r="1519" spans="1:19">
      <c r="A1519" s="2" t="s">
        <v>5748</v>
      </c>
      <c r="B1519" s="2" t="s">
        <v>4596</v>
      </c>
      <c r="C1519" s="2" t="s">
        <v>269</v>
      </c>
      <c r="D1519" s="2" t="s">
        <v>5749</v>
      </c>
      <c r="E1519" s="2" t="s">
        <v>953</v>
      </c>
      <c r="F1519" s="2" t="s">
        <v>2162</v>
      </c>
      <c r="G1519" s="2" t="s">
        <v>50</v>
      </c>
      <c r="H1519" s="2" t="s">
        <v>26</v>
      </c>
      <c r="I1519" s="2" t="s">
        <v>356</v>
      </c>
      <c r="J1519" s="9">
        <v>1000</v>
      </c>
      <c r="K1519" s="9">
        <v>1692</v>
      </c>
      <c r="L1519" s="5">
        <v>64</v>
      </c>
      <c r="M1519" s="5">
        <v>2</v>
      </c>
      <c r="N1519" s="5">
        <v>44.06</v>
      </c>
      <c r="O1519" s="5">
        <v>71.38</v>
      </c>
      <c r="P1519" s="5">
        <v>3.78</v>
      </c>
      <c r="Q1519" s="5">
        <v>0.69</v>
      </c>
      <c r="R1519" s="5">
        <v>22.03</v>
      </c>
      <c r="S1519" s="5">
        <v>3800</v>
      </c>
    </row>
    <row r="1520" spans="1:19">
      <c r="A1520" s="2" t="s">
        <v>5750</v>
      </c>
      <c r="B1520" s="2" t="s">
        <v>978</v>
      </c>
      <c r="C1520" s="2" t="s">
        <v>1320</v>
      </c>
      <c r="D1520" s="2" t="s">
        <v>1065</v>
      </c>
      <c r="E1520" s="2" t="s">
        <v>125</v>
      </c>
      <c r="F1520" s="2" t="s">
        <v>5751</v>
      </c>
      <c r="G1520" s="2" t="s">
        <v>34</v>
      </c>
      <c r="H1520" s="2" t="s">
        <v>26</v>
      </c>
      <c r="I1520" s="2" t="s">
        <v>155</v>
      </c>
      <c r="J1520" s="9">
        <v>400</v>
      </c>
      <c r="K1520" s="9">
        <v>533</v>
      </c>
      <c r="L1520" s="5">
        <v>20</v>
      </c>
      <c r="M1520" s="5">
        <v>2</v>
      </c>
      <c r="N1520" s="5">
        <v>9.1</v>
      </c>
      <c r="O1520" s="5">
        <v>119.43</v>
      </c>
      <c r="P1520" s="5">
        <v>3.75</v>
      </c>
      <c r="Q1520" s="5">
        <v>0.45</v>
      </c>
      <c r="R1520" s="5">
        <v>4.55</v>
      </c>
      <c r="S1520" s="5">
        <v>2496</v>
      </c>
    </row>
    <row r="1521" spans="1:19">
      <c r="A1521" s="2" t="s">
        <v>5752</v>
      </c>
      <c r="B1521" s="2" t="s">
        <v>2426</v>
      </c>
      <c r="C1521" s="2" t="s">
        <v>5753</v>
      </c>
      <c r="D1521" s="2" t="s">
        <v>5754</v>
      </c>
      <c r="E1521" s="2" t="s">
        <v>237</v>
      </c>
      <c r="F1521" s="2" t="s">
        <v>5755</v>
      </c>
      <c r="G1521" s="2" t="s">
        <v>87</v>
      </c>
      <c r="H1521" s="2" t="s">
        <v>26</v>
      </c>
      <c r="I1521" s="2" t="s">
        <v>177</v>
      </c>
      <c r="J1521" s="9">
        <v>400</v>
      </c>
      <c r="K1521" s="9">
        <v>1470</v>
      </c>
      <c r="L1521" s="5">
        <v>63</v>
      </c>
      <c r="M1521" s="5">
        <v>7</v>
      </c>
      <c r="N1521" s="5">
        <v>42.67</v>
      </c>
      <c r="O1521" s="5">
        <v>500.13</v>
      </c>
      <c r="P1521" s="5">
        <v>4.29</v>
      </c>
      <c r="Q1521" s="5">
        <v>0.68</v>
      </c>
      <c r="R1521" s="5">
        <v>6.1</v>
      </c>
      <c r="S1521" s="5">
        <v>4693</v>
      </c>
    </row>
    <row r="1522" spans="1:19">
      <c r="A1522" s="2" t="s">
        <v>5756</v>
      </c>
      <c r="B1522" s="2" t="s">
        <v>5757</v>
      </c>
      <c r="C1522" s="2" t="s">
        <v>864</v>
      </c>
      <c r="D1522" s="2" t="s">
        <v>5758</v>
      </c>
      <c r="E1522" s="2" t="s">
        <v>625</v>
      </c>
      <c r="F1522" s="2" t="s">
        <v>5759</v>
      </c>
      <c r="G1522" s="2" t="s">
        <v>25</v>
      </c>
      <c r="H1522" s="2" t="s">
        <v>26</v>
      </c>
      <c r="I1522" s="2" t="s">
        <v>27</v>
      </c>
      <c r="J1522" s="9">
        <v>400</v>
      </c>
      <c r="K1522" s="9">
        <v>1348</v>
      </c>
      <c r="L1522" s="5">
        <v>42</v>
      </c>
      <c r="M1522" s="5">
        <v>1</v>
      </c>
      <c r="N1522" s="5">
        <v>34.44</v>
      </c>
      <c r="O1522" s="5">
        <v>39.78</v>
      </c>
      <c r="P1522" s="5">
        <v>3.12</v>
      </c>
      <c r="Q1522" s="5">
        <v>0.82</v>
      </c>
      <c r="R1522" s="5">
        <v>34.44</v>
      </c>
      <c r="S1522" s="5">
        <v>4600</v>
      </c>
    </row>
    <row r="1523" spans="1:19">
      <c r="A1523" s="2" t="s">
        <v>5760</v>
      </c>
      <c r="B1523" s="2" t="s">
        <v>5761</v>
      </c>
      <c r="C1523" s="2" t="s">
        <v>5762</v>
      </c>
      <c r="D1523" s="2" t="s">
        <v>310</v>
      </c>
      <c r="E1523" s="2" t="s">
        <v>78</v>
      </c>
      <c r="F1523" s="2" t="s">
        <v>5763</v>
      </c>
      <c r="G1523" s="2" t="s">
        <v>25</v>
      </c>
      <c r="H1523" s="2" t="s">
        <v>26</v>
      </c>
      <c r="I1523" s="2" t="s">
        <v>300</v>
      </c>
      <c r="J1523" s="9">
        <v>1000</v>
      </c>
      <c r="K1523" s="9">
        <v>2402</v>
      </c>
      <c r="L1523" s="5">
        <v>95</v>
      </c>
      <c r="M1523" s="5">
        <v>0</v>
      </c>
      <c r="N1523" s="5">
        <v>64.16</v>
      </c>
      <c r="O1523" s="5">
        <v>0</v>
      </c>
      <c r="P1523" s="5">
        <v>3.96</v>
      </c>
      <c r="Q1523" s="5">
        <v>0.68</v>
      </c>
      <c r="R1523" s="5">
        <v>0</v>
      </c>
      <c r="S1523" s="5">
        <v>3000</v>
      </c>
    </row>
    <row r="1524" spans="1:19">
      <c r="A1524" s="2" t="s">
        <v>5764</v>
      </c>
      <c r="B1524" s="2" t="s">
        <v>2233</v>
      </c>
      <c r="C1524" s="2" t="s">
        <v>180</v>
      </c>
      <c r="D1524" s="2" t="s">
        <v>592</v>
      </c>
      <c r="E1524" s="2" t="s">
        <v>85</v>
      </c>
      <c r="F1524" s="2" t="s">
        <v>5765</v>
      </c>
      <c r="G1524" s="2" t="s">
        <v>25</v>
      </c>
      <c r="H1524" s="2" t="s">
        <v>26</v>
      </c>
      <c r="I1524" s="2" t="s">
        <v>73</v>
      </c>
      <c r="J1524" s="9">
        <v>100</v>
      </c>
      <c r="K1524" s="9">
        <v>626</v>
      </c>
      <c r="L1524" s="5">
        <v>12</v>
      </c>
      <c r="M1524" s="5">
        <v>0</v>
      </c>
      <c r="N1524" s="5">
        <v>7.25</v>
      </c>
      <c r="O1524" s="5">
        <v>0</v>
      </c>
      <c r="P1524" s="5">
        <v>1.92</v>
      </c>
      <c r="Q1524" s="5">
        <v>0.6</v>
      </c>
      <c r="R1524" s="5">
        <v>0</v>
      </c>
      <c r="S1524" s="5">
        <v>1500</v>
      </c>
    </row>
    <row r="1525" spans="1:19">
      <c r="A1525" s="2" t="s">
        <v>5766</v>
      </c>
      <c r="B1525" s="2" t="s">
        <v>5767</v>
      </c>
      <c r="C1525" s="2" t="s">
        <v>2398</v>
      </c>
      <c r="D1525" s="2" t="s">
        <v>708</v>
      </c>
      <c r="E1525" s="2" t="s">
        <v>373</v>
      </c>
      <c r="F1525" s="2" t="s">
        <v>5768</v>
      </c>
      <c r="G1525" s="2" t="s">
        <v>260</v>
      </c>
      <c r="H1525" s="2" t="s">
        <v>26</v>
      </c>
      <c r="I1525" s="2" t="s">
        <v>458</v>
      </c>
      <c r="J1525" s="9">
        <v>100</v>
      </c>
      <c r="K1525" s="9">
        <v>1544</v>
      </c>
      <c r="L1525" s="5">
        <v>44</v>
      </c>
      <c r="M1525" s="5">
        <v>2</v>
      </c>
      <c r="N1525" s="5">
        <v>25.96</v>
      </c>
      <c r="O1525" s="5">
        <v>88.11</v>
      </c>
      <c r="P1525" s="5">
        <v>2.85</v>
      </c>
      <c r="Q1525" s="5">
        <v>0.59</v>
      </c>
      <c r="R1525" s="5">
        <v>12.98</v>
      </c>
      <c r="S1525" s="5">
        <v>9000</v>
      </c>
    </row>
    <row r="1526" spans="1:19">
      <c r="A1526" s="2" t="s">
        <v>5769</v>
      </c>
      <c r="B1526" s="2" t="s">
        <v>894</v>
      </c>
      <c r="C1526" s="2" t="s">
        <v>83</v>
      </c>
      <c r="D1526" s="2" t="s">
        <v>5770</v>
      </c>
      <c r="E1526" s="2" t="s">
        <v>112</v>
      </c>
      <c r="F1526" s="2" t="s">
        <v>5771</v>
      </c>
      <c r="G1526" s="2" t="s">
        <v>34</v>
      </c>
      <c r="H1526" s="2" t="s">
        <v>26</v>
      </c>
      <c r="I1526" s="2" t="s">
        <v>162</v>
      </c>
      <c r="J1526" s="9">
        <v>200</v>
      </c>
      <c r="K1526" s="9">
        <v>1220</v>
      </c>
      <c r="L1526" s="5">
        <v>21</v>
      </c>
      <c r="M1526" s="5">
        <v>2</v>
      </c>
      <c r="N1526" s="5">
        <v>13.38</v>
      </c>
      <c r="O1526" s="5">
        <v>142.32</v>
      </c>
      <c r="P1526" s="5">
        <v>1.72</v>
      </c>
      <c r="Q1526" s="5">
        <v>0.64</v>
      </c>
      <c r="R1526" s="5">
        <v>6.69</v>
      </c>
      <c r="S1526" s="5">
        <v>1466</v>
      </c>
    </row>
    <row r="1527" spans="1:19">
      <c r="A1527" s="2" t="s">
        <v>5772</v>
      </c>
      <c r="B1527" s="2" t="s">
        <v>4089</v>
      </c>
      <c r="C1527" s="2" t="s">
        <v>1295</v>
      </c>
      <c r="D1527" s="2" t="s">
        <v>2124</v>
      </c>
      <c r="E1527" s="2" t="s">
        <v>85</v>
      </c>
      <c r="F1527" s="2" t="s">
        <v>5773</v>
      </c>
      <c r="G1527" s="2" t="s">
        <v>344</v>
      </c>
      <c r="H1527" s="2" t="s">
        <v>26</v>
      </c>
      <c r="I1527" s="2" t="s">
        <v>135</v>
      </c>
      <c r="J1527" s="9">
        <v>100</v>
      </c>
      <c r="K1527" s="9">
        <v>936</v>
      </c>
      <c r="L1527" s="5">
        <v>15</v>
      </c>
      <c r="M1527" s="5">
        <v>0</v>
      </c>
      <c r="N1527" s="5">
        <v>11.96</v>
      </c>
      <c r="O1527" s="5">
        <v>0</v>
      </c>
      <c r="P1527" s="5">
        <v>1.6</v>
      </c>
      <c r="Q1527" s="5">
        <v>0.8</v>
      </c>
      <c r="R1527" s="5">
        <v>0</v>
      </c>
      <c r="S1527" s="5">
        <v>2000</v>
      </c>
    </row>
    <row r="1528" spans="1:19">
      <c r="A1528" s="2" t="s">
        <v>5774</v>
      </c>
      <c r="B1528" s="2" t="s">
        <v>686</v>
      </c>
      <c r="C1528" s="2" t="s">
        <v>5775</v>
      </c>
      <c r="D1528" s="2" t="s">
        <v>1593</v>
      </c>
      <c r="E1528" s="2" t="s">
        <v>112</v>
      </c>
      <c r="F1528" s="2" t="s">
        <v>2219</v>
      </c>
      <c r="G1528" s="2" t="s">
        <v>253</v>
      </c>
      <c r="H1528" s="2" t="s">
        <v>26</v>
      </c>
      <c r="I1528" s="2" t="s">
        <v>458</v>
      </c>
      <c r="J1528" s="9">
        <v>800</v>
      </c>
      <c r="K1528" s="9">
        <v>1643</v>
      </c>
      <c r="L1528" s="5">
        <v>32</v>
      </c>
      <c r="M1528" s="5">
        <v>1</v>
      </c>
      <c r="N1528" s="5">
        <v>16.82</v>
      </c>
      <c r="O1528" s="5">
        <v>62.63</v>
      </c>
      <c r="P1528" s="5">
        <v>1.95</v>
      </c>
      <c r="Q1528" s="5">
        <v>0.53</v>
      </c>
      <c r="R1528" s="5">
        <v>16.82</v>
      </c>
      <c r="S1528" s="5">
        <v>6047</v>
      </c>
    </row>
    <row r="1529" spans="1:19">
      <c r="A1529" s="2" t="s">
        <v>5776</v>
      </c>
      <c r="B1529" s="2" t="s">
        <v>5777</v>
      </c>
      <c r="C1529" s="2" t="s">
        <v>5778</v>
      </c>
      <c r="D1529" s="2" t="s">
        <v>1190</v>
      </c>
      <c r="E1529" s="2" t="s">
        <v>112</v>
      </c>
      <c r="F1529" s="2" t="s">
        <v>4963</v>
      </c>
      <c r="G1529" s="2" t="s">
        <v>34</v>
      </c>
      <c r="H1529" s="2" t="s">
        <v>26</v>
      </c>
      <c r="I1529" s="2" t="s">
        <v>183</v>
      </c>
      <c r="J1529" s="9">
        <v>300</v>
      </c>
      <c r="K1529" s="9">
        <v>2444</v>
      </c>
      <c r="L1529" s="5">
        <v>99</v>
      </c>
      <c r="M1529" s="5">
        <v>3</v>
      </c>
      <c r="N1529" s="5">
        <v>66.510000000000005</v>
      </c>
      <c r="O1529" s="5">
        <v>147.79</v>
      </c>
      <c r="P1529" s="5">
        <v>4.05</v>
      </c>
      <c r="Q1529" s="5">
        <v>0.67</v>
      </c>
      <c r="R1529" s="5">
        <v>22.17</v>
      </c>
      <c r="S1529" s="5">
        <v>3500</v>
      </c>
    </row>
    <row r="1530" spans="1:19">
      <c r="A1530" s="2" t="s">
        <v>5779</v>
      </c>
      <c r="B1530" s="2" t="s">
        <v>5780</v>
      </c>
      <c r="C1530" s="2" t="s">
        <v>5781</v>
      </c>
      <c r="D1530" s="2" t="s">
        <v>1881</v>
      </c>
      <c r="E1530" s="2" t="s">
        <v>23</v>
      </c>
      <c r="F1530" s="2" t="s">
        <v>5782</v>
      </c>
      <c r="G1530" s="2" t="s">
        <v>25</v>
      </c>
      <c r="H1530" s="2" t="s">
        <v>26</v>
      </c>
      <c r="I1530" s="2" t="s">
        <v>135</v>
      </c>
      <c r="J1530" s="9">
        <v>800</v>
      </c>
      <c r="K1530" s="9">
        <v>1962</v>
      </c>
      <c r="L1530" s="5">
        <v>62</v>
      </c>
      <c r="M1530" s="5">
        <v>1</v>
      </c>
      <c r="N1530" s="5">
        <v>52.37</v>
      </c>
      <c r="O1530" s="5">
        <v>67.53</v>
      </c>
      <c r="P1530" s="5">
        <v>3.16</v>
      </c>
      <c r="Q1530" s="5">
        <v>0.84</v>
      </c>
      <c r="R1530" s="5">
        <v>52.37</v>
      </c>
      <c r="S1530" s="5">
        <v>3000</v>
      </c>
    </row>
    <row r="1531" spans="1:19">
      <c r="A1531" s="2" t="s">
        <v>5783</v>
      </c>
      <c r="B1531" s="2" t="s">
        <v>1213</v>
      </c>
      <c r="C1531" s="2" t="s">
        <v>83</v>
      </c>
      <c r="D1531" s="2" t="s">
        <v>117</v>
      </c>
      <c r="E1531" s="2" t="s">
        <v>118</v>
      </c>
      <c r="F1531" s="2" t="s">
        <v>5784</v>
      </c>
      <c r="G1531" s="2" t="s">
        <v>312</v>
      </c>
      <c r="H1531" s="2" t="s">
        <v>26</v>
      </c>
      <c r="I1531" s="2" t="s">
        <v>35</v>
      </c>
      <c r="J1531" s="9">
        <v>300</v>
      </c>
      <c r="K1531" s="9">
        <v>2416</v>
      </c>
      <c r="L1531" s="5">
        <v>103</v>
      </c>
      <c r="M1531" s="5">
        <v>9</v>
      </c>
      <c r="N1531" s="5">
        <v>83.78</v>
      </c>
      <c r="O1531" s="5">
        <v>636.35</v>
      </c>
      <c r="P1531" s="5">
        <v>4.26</v>
      </c>
      <c r="Q1531" s="5">
        <v>0.81</v>
      </c>
      <c r="R1531" s="5">
        <v>9.31</v>
      </c>
      <c r="S1531" s="5">
        <v>3200</v>
      </c>
    </row>
    <row r="1532" spans="1:19">
      <c r="A1532" s="2" t="s">
        <v>5785</v>
      </c>
      <c r="B1532" s="2" t="s">
        <v>1200</v>
      </c>
      <c r="C1532" s="2" t="s">
        <v>5786</v>
      </c>
      <c r="D1532" s="2" t="s">
        <v>829</v>
      </c>
      <c r="E1532" s="2" t="s">
        <v>112</v>
      </c>
      <c r="F1532" s="2" t="s">
        <v>5787</v>
      </c>
      <c r="G1532" s="2" t="s">
        <v>190</v>
      </c>
      <c r="H1532" s="2" t="s">
        <v>26</v>
      </c>
      <c r="I1532" s="2" t="s">
        <v>80</v>
      </c>
      <c r="J1532" s="9">
        <v>100</v>
      </c>
      <c r="K1532" s="9">
        <v>2207</v>
      </c>
      <c r="L1532" s="5">
        <v>50</v>
      </c>
      <c r="M1532" s="5">
        <v>1</v>
      </c>
      <c r="N1532" s="5">
        <v>26.42</v>
      </c>
      <c r="O1532" s="5">
        <v>48.98</v>
      </c>
      <c r="P1532" s="5">
        <v>2.27</v>
      </c>
      <c r="Q1532" s="5">
        <v>0.53</v>
      </c>
      <c r="R1532" s="5">
        <v>26.42</v>
      </c>
      <c r="S1532" s="5">
        <v>1800</v>
      </c>
    </row>
    <row r="1533" spans="1:19">
      <c r="A1533" s="2" t="s">
        <v>5788</v>
      </c>
      <c r="B1533" s="2" t="s">
        <v>1200</v>
      </c>
      <c r="C1533" s="2" t="s">
        <v>5789</v>
      </c>
      <c r="D1533" s="2" t="s">
        <v>2226</v>
      </c>
      <c r="E1533" s="2" t="s">
        <v>40</v>
      </c>
      <c r="F1533" s="2" t="s">
        <v>5790</v>
      </c>
      <c r="G1533" s="2" t="s">
        <v>50</v>
      </c>
      <c r="H1533" s="2" t="s">
        <v>26</v>
      </c>
      <c r="I1533" s="2" t="s">
        <v>127</v>
      </c>
      <c r="J1533" s="9">
        <v>600</v>
      </c>
      <c r="K1533" s="9">
        <v>1969</v>
      </c>
      <c r="L1533" s="5">
        <v>52</v>
      </c>
      <c r="M1533" s="5">
        <v>4</v>
      </c>
      <c r="N1533" s="5">
        <v>27.94</v>
      </c>
      <c r="O1533" s="5">
        <v>151.03</v>
      </c>
      <c r="P1533" s="5">
        <v>2.64</v>
      </c>
      <c r="Q1533" s="5">
        <v>0.54</v>
      </c>
      <c r="R1533" s="5">
        <v>6.98</v>
      </c>
      <c r="S1533" s="5">
        <v>2768</v>
      </c>
    </row>
    <row r="1534" spans="1:19">
      <c r="A1534" s="2" t="s">
        <v>5791</v>
      </c>
      <c r="B1534" s="2" t="s">
        <v>1167</v>
      </c>
      <c r="C1534" s="2" t="s">
        <v>5792</v>
      </c>
      <c r="D1534" s="2" t="s">
        <v>175</v>
      </c>
      <c r="E1534" s="2" t="s">
        <v>23</v>
      </c>
      <c r="F1534" s="2" t="s">
        <v>5793</v>
      </c>
      <c r="G1534" s="2" t="s">
        <v>94</v>
      </c>
      <c r="H1534" s="2" t="s">
        <v>26</v>
      </c>
      <c r="I1534" s="2" t="s">
        <v>177</v>
      </c>
      <c r="J1534" s="9">
        <v>200</v>
      </c>
      <c r="K1534" s="9">
        <v>1596</v>
      </c>
      <c r="L1534" s="5">
        <v>68</v>
      </c>
      <c r="M1534" s="5">
        <v>2</v>
      </c>
      <c r="N1534" s="5">
        <v>31.05</v>
      </c>
      <c r="O1534" s="5">
        <v>116.43</v>
      </c>
      <c r="P1534" s="5">
        <v>4.26</v>
      </c>
      <c r="Q1534" s="5">
        <v>0.46</v>
      </c>
      <c r="R1534" s="5">
        <v>15.52</v>
      </c>
      <c r="S1534" s="5">
        <v>2500</v>
      </c>
    </row>
    <row r="1535" spans="1:19">
      <c r="A1535" s="2" t="s">
        <v>5794</v>
      </c>
      <c r="B1535" s="2" t="s">
        <v>202</v>
      </c>
      <c r="C1535" s="2" t="s">
        <v>1168</v>
      </c>
      <c r="D1535" s="2" t="s">
        <v>5795</v>
      </c>
      <c r="E1535" s="2" t="s">
        <v>635</v>
      </c>
      <c r="F1535" s="2" t="s">
        <v>5733</v>
      </c>
      <c r="G1535" s="2" t="s">
        <v>72</v>
      </c>
      <c r="H1535" s="2" t="s">
        <v>26</v>
      </c>
      <c r="I1535" s="2" t="s">
        <v>232</v>
      </c>
      <c r="J1535" s="9">
        <v>800</v>
      </c>
      <c r="K1535" s="9">
        <v>1705</v>
      </c>
      <c r="L1535" s="5">
        <v>60</v>
      </c>
      <c r="M1535" s="5">
        <v>5</v>
      </c>
      <c r="N1535" s="5">
        <v>33.119999999999997</v>
      </c>
      <c r="O1535" s="5">
        <v>348.32</v>
      </c>
      <c r="P1535" s="5">
        <v>3.52</v>
      </c>
      <c r="Q1535" s="5">
        <v>0.55000000000000004</v>
      </c>
      <c r="R1535" s="5">
        <v>6.62</v>
      </c>
      <c r="S1535" s="5">
        <v>1800</v>
      </c>
    </row>
    <row r="1536" spans="1:19">
      <c r="A1536" s="2" t="s">
        <v>5796</v>
      </c>
      <c r="B1536" s="2" t="s">
        <v>5797</v>
      </c>
      <c r="C1536" s="2" t="s">
        <v>1647</v>
      </c>
      <c r="D1536" s="2" t="s">
        <v>5798</v>
      </c>
      <c r="E1536" s="2" t="s">
        <v>85</v>
      </c>
      <c r="F1536" s="2" t="s">
        <v>5799</v>
      </c>
      <c r="G1536" s="2" t="s">
        <v>150</v>
      </c>
      <c r="H1536" s="2" t="s">
        <v>26</v>
      </c>
      <c r="I1536" s="2" t="s">
        <v>206</v>
      </c>
      <c r="J1536" s="9">
        <v>100</v>
      </c>
      <c r="K1536" s="9">
        <v>903</v>
      </c>
      <c r="L1536" s="5">
        <v>16</v>
      </c>
      <c r="M1536" s="5">
        <v>0</v>
      </c>
      <c r="N1536" s="5">
        <v>9.82</v>
      </c>
      <c r="O1536" s="5">
        <v>0</v>
      </c>
      <c r="P1536" s="5">
        <v>1.77</v>
      </c>
      <c r="Q1536" s="5">
        <v>0.61</v>
      </c>
      <c r="R1536" s="5">
        <v>0</v>
      </c>
      <c r="S1536" s="5">
        <v>3792</v>
      </c>
    </row>
    <row r="1537" spans="1:19">
      <c r="A1537" s="2" t="s">
        <v>5800</v>
      </c>
      <c r="B1537" s="2" t="s">
        <v>3395</v>
      </c>
      <c r="C1537" s="2" t="s">
        <v>5801</v>
      </c>
      <c r="D1537" s="2" t="s">
        <v>755</v>
      </c>
      <c r="E1537" s="2" t="s">
        <v>188</v>
      </c>
      <c r="F1537" s="2" t="s">
        <v>5802</v>
      </c>
      <c r="G1537" s="2" t="s">
        <v>94</v>
      </c>
      <c r="H1537" s="2" t="s">
        <v>26</v>
      </c>
      <c r="I1537" s="2" t="s">
        <v>120</v>
      </c>
      <c r="J1537" s="9">
        <v>800</v>
      </c>
      <c r="K1537" s="9">
        <v>1607</v>
      </c>
      <c r="L1537" s="5">
        <v>38</v>
      </c>
      <c r="M1537" s="5">
        <v>1</v>
      </c>
      <c r="N1537" s="5">
        <v>30.99</v>
      </c>
      <c r="O1537" s="5">
        <v>63.65</v>
      </c>
      <c r="P1537" s="5">
        <v>2.36</v>
      </c>
      <c r="Q1537" s="5">
        <v>0.82</v>
      </c>
      <c r="R1537" s="5">
        <v>30.99</v>
      </c>
      <c r="S1537" s="5">
        <v>4300</v>
      </c>
    </row>
    <row r="1538" spans="1:19">
      <c r="A1538" s="2" t="s">
        <v>5803</v>
      </c>
      <c r="B1538" s="2" t="s">
        <v>2248</v>
      </c>
      <c r="C1538" s="2" t="s">
        <v>5804</v>
      </c>
      <c r="D1538" s="2" t="s">
        <v>5805</v>
      </c>
      <c r="E1538" s="2" t="s">
        <v>237</v>
      </c>
      <c r="F1538" s="2" t="s">
        <v>5806</v>
      </c>
      <c r="G1538" s="2" t="s">
        <v>34</v>
      </c>
      <c r="H1538" s="2" t="s">
        <v>26</v>
      </c>
      <c r="I1538" s="2" t="s">
        <v>73</v>
      </c>
      <c r="J1538" s="9">
        <v>500</v>
      </c>
      <c r="K1538" s="9">
        <v>1948</v>
      </c>
      <c r="L1538" s="5">
        <v>84</v>
      </c>
      <c r="M1538" s="5">
        <v>0</v>
      </c>
      <c r="N1538" s="5">
        <v>59.87</v>
      </c>
      <c r="O1538" s="5">
        <v>0</v>
      </c>
      <c r="P1538" s="5">
        <v>4.3099999999999996</v>
      </c>
      <c r="Q1538" s="5">
        <v>0.71</v>
      </c>
      <c r="R1538" s="5">
        <v>0</v>
      </c>
      <c r="S1538" s="5">
        <v>2100</v>
      </c>
    </row>
    <row r="1539" spans="1:19">
      <c r="A1539" s="2" t="s">
        <v>5807</v>
      </c>
      <c r="B1539" s="2" t="s">
        <v>1180</v>
      </c>
      <c r="C1539" s="2" t="s">
        <v>5808</v>
      </c>
      <c r="D1539" s="2" t="s">
        <v>5809</v>
      </c>
      <c r="E1539" s="2" t="s">
        <v>125</v>
      </c>
      <c r="F1539" s="2" t="s">
        <v>5810</v>
      </c>
      <c r="G1539" s="2" t="s">
        <v>167</v>
      </c>
      <c r="H1539" s="2" t="s">
        <v>26</v>
      </c>
      <c r="I1539" s="2" t="s">
        <v>206</v>
      </c>
      <c r="J1539" s="9">
        <v>600</v>
      </c>
      <c r="K1539" s="9">
        <v>2106</v>
      </c>
      <c r="L1539" s="5">
        <v>48</v>
      </c>
      <c r="M1539" s="5">
        <v>1</v>
      </c>
      <c r="N1539" s="5">
        <v>36.869999999999997</v>
      </c>
      <c r="O1539" s="5">
        <v>41.68</v>
      </c>
      <c r="P1539" s="5">
        <v>2.2799999999999998</v>
      </c>
      <c r="Q1539" s="5">
        <v>0.77</v>
      </c>
      <c r="R1539" s="5">
        <v>36.869999999999997</v>
      </c>
      <c r="S1539" s="5">
        <v>1250</v>
      </c>
    </row>
    <row r="1540" spans="1:19">
      <c r="A1540" s="2" t="s">
        <v>5811</v>
      </c>
      <c r="B1540" s="2" t="s">
        <v>2426</v>
      </c>
      <c r="C1540" s="2" t="s">
        <v>5812</v>
      </c>
      <c r="D1540" s="2" t="s">
        <v>5813</v>
      </c>
      <c r="E1540" s="2" t="s">
        <v>112</v>
      </c>
      <c r="F1540" s="2" t="s">
        <v>591</v>
      </c>
      <c r="G1540" s="2" t="s">
        <v>134</v>
      </c>
      <c r="H1540" s="2" t="s">
        <v>26</v>
      </c>
      <c r="I1540" s="2" t="s">
        <v>140</v>
      </c>
      <c r="J1540" s="9">
        <v>600</v>
      </c>
      <c r="K1540" s="9">
        <v>1534</v>
      </c>
      <c r="L1540" s="5">
        <v>47</v>
      </c>
      <c r="M1540" s="5">
        <v>1</v>
      </c>
      <c r="N1540" s="5">
        <v>36.11</v>
      </c>
      <c r="O1540" s="5">
        <v>64.16</v>
      </c>
      <c r="P1540" s="5">
        <v>3.06</v>
      </c>
      <c r="Q1540" s="5">
        <v>0.77</v>
      </c>
      <c r="R1540" s="5">
        <v>36.11</v>
      </c>
      <c r="S1540" s="5">
        <v>2800</v>
      </c>
    </row>
    <row r="1541" spans="1:19">
      <c r="A1541" s="2" t="s">
        <v>5814</v>
      </c>
      <c r="B1541" s="2" t="s">
        <v>2722</v>
      </c>
      <c r="C1541" s="2" t="s">
        <v>5815</v>
      </c>
      <c r="D1541" s="2" t="s">
        <v>5816</v>
      </c>
      <c r="E1541" s="2" t="s">
        <v>373</v>
      </c>
      <c r="F1541" s="2" t="s">
        <v>5817</v>
      </c>
      <c r="G1541" s="2" t="s">
        <v>94</v>
      </c>
      <c r="H1541" s="2" t="s">
        <v>26</v>
      </c>
      <c r="I1541" s="2" t="s">
        <v>356</v>
      </c>
      <c r="J1541" s="9">
        <v>400</v>
      </c>
      <c r="K1541" s="9">
        <v>2481</v>
      </c>
      <c r="L1541" s="5">
        <v>49</v>
      </c>
      <c r="M1541" s="5">
        <v>0</v>
      </c>
      <c r="N1541" s="5">
        <v>35.799999999999997</v>
      </c>
      <c r="O1541" s="5">
        <v>0</v>
      </c>
      <c r="P1541" s="5">
        <v>1.98</v>
      </c>
      <c r="Q1541" s="5">
        <v>0.73</v>
      </c>
      <c r="R1541" s="5">
        <v>0</v>
      </c>
      <c r="S1541" s="5">
        <v>4500</v>
      </c>
    </row>
    <row r="1542" spans="1:19">
      <c r="A1542" s="2" t="s">
        <v>5818</v>
      </c>
      <c r="B1542" s="2" t="s">
        <v>5819</v>
      </c>
      <c r="C1542" s="2" t="s">
        <v>1750</v>
      </c>
      <c r="D1542" s="2" t="s">
        <v>1040</v>
      </c>
      <c r="E1542" s="2" t="s">
        <v>112</v>
      </c>
      <c r="F1542" s="2" t="s">
        <v>1062</v>
      </c>
      <c r="G1542" s="2" t="s">
        <v>58</v>
      </c>
      <c r="H1542" s="2" t="s">
        <v>26</v>
      </c>
      <c r="I1542" s="2" t="s">
        <v>232</v>
      </c>
      <c r="J1542" s="9">
        <v>1000</v>
      </c>
      <c r="K1542" s="9">
        <v>1467</v>
      </c>
      <c r="L1542" s="5">
        <v>39</v>
      </c>
      <c r="M1542" s="5">
        <v>4</v>
      </c>
      <c r="N1542" s="5">
        <v>26.32</v>
      </c>
      <c r="O1542" s="5">
        <v>154.55000000000001</v>
      </c>
      <c r="P1542" s="5">
        <v>2.66</v>
      </c>
      <c r="Q1542" s="5">
        <v>0.67</v>
      </c>
      <c r="R1542" s="5">
        <v>6.58</v>
      </c>
      <c r="S1542" s="5">
        <v>4000</v>
      </c>
    </row>
    <row r="1543" spans="1:19">
      <c r="A1543" s="2" t="s">
        <v>5820</v>
      </c>
      <c r="B1543" s="2" t="s">
        <v>5821</v>
      </c>
      <c r="C1543" s="2" t="s">
        <v>4798</v>
      </c>
      <c r="D1543" s="2" t="s">
        <v>1258</v>
      </c>
      <c r="E1543" s="2" t="s">
        <v>132</v>
      </c>
      <c r="F1543" s="2" t="s">
        <v>5822</v>
      </c>
      <c r="G1543" s="2" t="s">
        <v>50</v>
      </c>
      <c r="H1543" s="2" t="s">
        <v>26</v>
      </c>
      <c r="I1543" s="2" t="s">
        <v>300</v>
      </c>
      <c r="J1543" s="9">
        <v>200</v>
      </c>
      <c r="K1543" s="9">
        <v>941</v>
      </c>
      <c r="L1543" s="5">
        <v>38</v>
      </c>
      <c r="M1543" s="5">
        <v>0</v>
      </c>
      <c r="N1543" s="5">
        <v>25.3</v>
      </c>
      <c r="O1543" s="5">
        <v>0</v>
      </c>
      <c r="P1543" s="5">
        <v>4.04</v>
      </c>
      <c r="Q1543" s="5">
        <v>0.67</v>
      </c>
      <c r="R1543" s="5">
        <v>0</v>
      </c>
      <c r="S1543" s="5">
        <v>1200</v>
      </c>
    </row>
    <row r="1544" spans="1:19">
      <c r="A1544" s="2" t="s">
        <v>5823</v>
      </c>
      <c r="B1544" s="2" t="s">
        <v>4113</v>
      </c>
      <c r="C1544" s="2" t="s">
        <v>5824</v>
      </c>
      <c r="D1544" s="2" t="s">
        <v>251</v>
      </c>
      <c r="E1544" s="2" t="s">
        <v>23</v>
      </c>
      <c r="F1544" s="2" t="s">
        <v>5825</v>
      </c>
      <c r="G1544" s="2" t="s">
        <v>50</v>
      </c>
      <c r="H1544" s="2" t="s">
        <v>26</v>
      </c>
      <c r="I1544" s="2" t="s">
        <v>140</v>
      </c>
      <c r="J1544" s="9">
        <v>1000</v>
      </c>
      <c r="K1544" s="9">
        <v>715</v>
      </c>
      <c r="L1544" s="5">
        <v>21</v>
      </c>
      <c r="M1544" s="5">
        <v>0</v>
      </c>
      <c r="N1544" s="5">
        <v>16.37</v>
      </c>
      <c r="O1544" s="5">
        <v>0</v>
      </c>
      <c r="P1544" s="5">
        <v>2.94</v>
      </c>
      <c r="Q1544" s="5">
        <v>0.78</v>
      </c>
      <c r="R1544" s="5">
        <v>0</v>
      </c>
      <c r="S1544" s="5">
        <v>4500</v>
      </c>
    </row>
    <row r="1545" spans="1:19">
      <c r="A1545" s="2" t="s">
        <v>5826</v>
      </c>
      <c r="B1545" s="2" t="s">
        <v>104</v>
      </c>
      <c r="C1545" s="2" t="s">
        <v>5827</v>
      </c>
      <c r="D1545" s="2" t="s">
        <v>251</v>
      </c>
      <c r="E1545" s="2" t="s">
        <v>23</v>
      </c>
      <c r="F1545" s="2" t="s">
        <v>5828</v>
      </c>
      <c r="G1545" s="2" t="s">
        <v>150</v>
      </c>
      <c r="H1545" s="2" t="s">
        <v>26</v>
      </c>
      <c r="I1545" s="2" t="s">
        <v>127</v>
      </c>
      <c r="J1545" s="9">
        <v>700</v>
      </c>
      <c r="K1545" s="9">
        <v>1906</v>
      </c>
      <c r="L1545" s="5">
        <v>62</v>
      </c>
      <c r="M1545" s="5">
        <v>0</v>
      </c>
      <c r="N1545" s="5">
        <v>46.65</v>
      </c>
      <c r="O1545" s="5">
        <v>0</v>
      </c>
      <c r="P1545" s="5">
        <v>3.25</v>
      </c>
      <c r="Q1545" s="5">
        <v>0.75</v>
      </c>
      <c r="R1545" s="5">
        <v>0</v>
      </c>
      <c r="S1545" s="5">
        <v>2600</v>
      </c>
    </row>
    <row r="1546" spans="1:19">
      <c r="A1546" s="2" t="s">
        <v>5829</v>
      </c>
      <c r="B1546" s="2" t="s">
        <v>20</v>
      </c>
      <c r="C1546" s="2" t="s">
        <v>5830</v>
      </c>
      <c r="D1546" s="2" t="s">
        <v>5831</v>
      </c>
      <c r="E1546" s="2" t="s">
        <v>625</v>
      </c>
      <c r="F1546" s="2" t="s">
        <v>5832</v>
      </c>
      <c r="G1546" s="2" t="s">
        <v>42</v>
      </c>
      <c r="H1546" s="2" t="s">
        <v>26</v>
      </c>
      <c r="I1546" s="2" t="s">
        <v>140</v>
      </c>
      <c r="J1546" s="9">
        <v>200</v>
      </c>
      <c r="K1546" s="9">
        <v>775</v>
      </c>
      <c r="L1546" s="5">
        <v>34</v>
      </c>
      <c r="M1546" s="5">
        <v>0</v>
      </c>
      <c r="N1546" s="5">
        <v>23.29</v>
      </c>
      <c r="O1546" s="5">
        <v>0</v>
      </c>
      <c r="P1546" s="5">
        <v>4.3899999999999997</v>
      </c>
      <c r="Q1546" s="5">
        <v>0.68</v>
      </c>
      <c r="R1546" s="5">
        <v>0</v>
      </c>
      <c r="S1546" s="5">
        <v>1500</v>
      </c>
    </row>
    <row r="1547" spans="1:19">
      <c r="A1547" s="2" t="s">
        <v>5833</v>
      </c>
      <c r="B1547" s="2" t="s">
        <v>129</v>
      </c>
      <c r="C1547" s="2" t="s">
        <v>158</v>
      </c>
      <c r="D1547" s="2" t="s">
        <v>5834</v>
      </c>
      <c r="E1547" s="2" t="s">
        <v>125</v>
      </c>
      <c r="F1547" s="2" t="s">
        <v>5835</v>
      </c>
      <c r="G1547" s="2" t="s">
        <v>42</v>
      </c>
      <c r="H1547" s="2" t="s">
        <v>26</v>
      </c>
      <c r="I1547" s="2" t="s">
        <v>80</v>
      </c>
      <c r="J1547" s="9">
        <v>300</v>
      </c>
      <c r="K1547" s="9">
        <v>515</v>
      </c>
      <c r="L1547" s="5">
        <v>15</v>
      </c>
      <c r="M1547" s="5">
        <v>0</v>
      </c>
      <c r="N1547" s="5">
        <v>7.6</v>
      </c>
      <c r="O1547" s="5">
        <v>0</v>
      </c>
      <c r="P1547" s="5">
        <v>2.91</v>
      </c>
      <c r="Q1547" s="5">
        <v>0.51</v>
      </c>
      <c r="R1547" s="5">
        <v>0</v>
      </c>
      <c r="S1547" s="5">
        <v>4200</v>
      </c>
    </row>
    <row r="1548" spans="1:19">
      <c r="A1548" s="2" t="s">
        <v>5836</v>
      </c>
      <c r="B1548" s="2" t="s">
        <v>2179</v>
      </c>
      <c r="C1548" s="2" t="s">
        <v>1231</v>
      </c>
      <c r="D1548" s="2" t="s">
        <v>251</v>
      </c>
      <c r="E1548" s="2" t="s">
        <v>23</v>
      </c>
      <c r="F1548" s="2" t="s">
        <v>5837</v>
      </c>
      <c r="G1548" s="2" t="s">
        <v>134</v>
      </c>
      <c r="H1548" s="2" t="s">
        <v>26</v>
      </c>
      <c r="I1548" s="2" t="s">
        <v>217</v>
      </c>
      <c r="J1548" s="9">
        <v>400</v>
      </c>
      <c r="K1548" s="9">
        <v>885</v>
      </c>
      <c r="L1548" s="5">
        <v>27</v>
      </c>
      <c r="M1548" s="5">
        <v>0</v>
      </c>
      <c r="N1548" s="5">
        <v>20.29</v>
      </c>
      <c r="O1548" s="5">
        <v>0</v>
      </c>
      <c r="P1548" s="5">
        <v>3.05</v>
      </c>
      <c r="Q1548" s="5">
        <v>0.75</v>
      </c>
      <c r="R1548" s="5">
        <v>0</v>
      </c>
      <c r="S1548" s="5">
        <v>1082</v>
      </c>
    </row>
    <row r="1549" spans="1:19">
      <c r="A1549" s="2" t="s">
        <v>5838</v>
      </c>
      <c r="B1549" s="2" t="s">
        <v>2895</v>
      </c>
      <c r="C1549" s="2" t="s">
        <v>5839</v>
      </c>
      <c r="D1549" s="2" t="s">
        <v>3803</v>
      </c>
      <c r="E1549" s="2" t="s">
        <v>56</v>
      </c>
      <c r="F1549" s="2" t="s">
        <v>5840</v>
      </c>
      <c r="G1549" s="2" t="s">
        <v>65</v>
      </c>
      <c r="H1549" s="2" t="s">
        <v>26</v>
      </c>
      <c r="I1549" s="2" t="s">
        <v>127</v>
      </c>
      <c r="J1549" s="9">
        <v>800</v>
      </c>
      <c r="K1549" s="9">
        <v>1858</v>
      </c>
      <c r="L1549" s="5">
        <v>69</v>
      </c>
      <c r="M1549" s="5">
        <v>0</v>
      </c>
      <c r="N1549" s="5">
        <v>49.92</v>
      </c>
      <c r="O1549" s="5">
        <v>0</v>
      </c>
      <c r="P1549" s="5">
        <v>3.71</v>
      </c>
      <c r="Q1549" s="5">
        <v>0.72</v>
      </c>
      <c r="R1549" s="5">
        <v>0</v>
      </c>
      <c r="S1549" s="5">
        <v>674</v>
      </c>
    </row>
    <row r="1550" spans="1:19">
      <c r="A1550" s="2" t="s">
        <v>5841</v>
      </c>
      <c r="B1550" s="2" t="s">
        <v>5842</v>
      </c>
      <c r="C1550" s="2" t="s">
        <v>5843</v>
      </c>
      <c r="D1550" s="2" t="s">
        <v>1559</v>
      </c>
      <c r="E1550" s="2" t="s">
        <v>23</v>
      </c>
      <c r="F1550" s="2" t="s">
        <v>5844</v>
      </c>
      <c r="G1550" s="2" t="s">
        <v>102</v>
      </c>
      <c r="H1550" s="2" t="s">
        <v>26</v>
      </c>
      <c r="I1550" s="2" t="s">
        <v>300</v>
      </c>
      <c r="J1550" s="9">
        <v>500</v>
      </c>
      <c r="K1550" s="9">
        <v>2081</v>
      </c>
      <c r="L1550" s="5">
        <v>72</v>
      </c>
      <c r="M1550" s="5">
        <v>6</v>
      </c>
      <c r="N1550" s="5">
        <v>46.56</v>
      </c>
      <c r="O1550" s="5">
        <v>365</v>
      </c>
      <c r="P1550" s="5">
        <v>3.46</v>
      </c>
      <c r="Q1550" s="5">
        <v>0.65</v>
      </c>
      <c r="R1550" s="5">
        <v>7.76</v>
      </c>
      <c r="S1550" s="5">
        <v>3700</v>
      </c>
    </row>
    <row r="1551" spans="1:19">
      <c r="A1551" s="2" t="s">
        <v>5845</v>
      </c>
      <c r="B1551" s="2" t="s">
        <v>2123</v>
      </c>
      <c r="C1551" s="2" t="s">
        <v>420</v>
      </c>
      <c r="D1551" s="2" t="s">
        <v>491</v>
      </c>
      <c r="E1551" s="2" t="s">
        <v>492</v>
      </c>
      <c r="F1551" s="2" t="s">
        <v>5846</v>
      </c>
      <c r="G1551" s="2" t="s">
        <v>58</v>
      </c>
      <c r="H1551" s="2" t="s">
        <v>26</v>
      </c>
      <c r="I1551" s="2" t="s">
        <v>27</v>
      </c>
      <c r="J1551" s="9">
        <v>200</v>
      </c>
      <c r="K1551" s="9">
        <v>2474</v>
      </c>
      <c r="L1551" s="5">
        <v>90</v>
      </c>
      <c r="M1551" s="5">
        <v>3</v>
      </c>
      <c r="N1551" s="5">
        <v>43.12</v>
      </c>
      <c r="O1551" s="5">
        <v>220.45</v>
      </c>
      <c r="P1551" s="5">
        <v>3.64</v>
      </c>
      <c r="Q1551" s="5">
        <v>0.48</v>
      </c>
      <c r="R1551" s="5">
        <v>14.37</v>
      </c>
      <c r="S1551" s="5">
        <v>2200</v>
      </c>
    </row>
    <row r="1552" spans="1:19">
      <c r="A1552" s="2" t="s">
        <v>5847</v>
      </c>
      <c r="B1552" s="2" t="s">
        <v>2560</v>
      </c>
      <c r="C1552" s="2" t="s">
        <v>1893</v>
      </c>
      <c r="D1552" s="2" t="s">
        <v>5848</v>
      </c>
      <c r="E1552" s="2" t="s">
        <v>112</v>
      </c>
      <c r="F1552" s="2" t="s">
        <v>5849</v>
      </c>
      <c r="G1552" s="2" t="s">
        <v>260</v>
      </c>
      <c r="H1552" s="2" t="s">
        <v>26</v>
      </c>
      <c r="I1552" s="2" t="s">
        <v>356</v>
      </c>
      <c r="J1552" s="9">
        <v>200</v>
      </c>
      <c r="K1552" s="9">
        <v>1455</v>
      </c>
      <c r="L1552" s="5">
        <v>29</v>
      </c>
      <c r="M1552" s="5">
        <v>0</v>
      </c>
      <c r="N1552" s="5">
        <v>19.37</v>
      </c>
      <c r="O1552" s="5">
        <v>0</v>
      </c>
      <c r="P1552" s="5">
        <v>1.99</v>
      </c>
      <c r="Q1552" s="5">
        <v>0.67</v>
      </c>
      <c r="R1552" s="5">
        <v>0</v>
      </c>
      <c r="S1552" s="5">
        <v>2496</v>
      </c>
    </row>
    <row r="1553" spans="1:19">
      <c r="A1553" s="2" t="s">
        <v>5850</v>
      </c>
      <c r="B1553" s="2" t="s">
        <v>2993</v>
      </c>
      <c r="C1553" s="2" t="s">
        <v>5851</v>
      </c>
      <c r="D1553" s="2" t="s">
        <v>175</v>
      </c>
      <c r="E1553" s="2" t="s">
        <v>23</v>
      </c>
      <c r="F1553" s="2" t="s">
        <v>5852</v>
      </c>
      <c r="G1553" s="2" t="s">
        <v>87</v>
      </c>
      <c r="H1553" s="2" t="s">
        <v>26</v>
      </c>
      <c r="I1553" s="2" t="s">
        <v>217</v>
      </c>
      <c r="J1553" s="9">
        <v>600</v>
      </c>
      <c r="K1553" s="9">
        <v>637</v>
      </c>
      <c r="L1553" s="5">
        <v>13</v>
      </c>
      <c r="M1553" s="5">
        <v>1</v>
      </c>
      <c r="N1553" s="5">
        <v>8.6999999999999993</v>
      </c>
      <c r="O1553" s="5">
        <v>57.33</v>
      </c>
      <c r="P1553" s="5">
        <v>2.04</v>
      </c>
      <c r="Q1553" s="5">
        <v>0.67</v>
      </c>
      <c r="R1553" s="5">
        <v>8.6999999999999993</v>
      </c>
      <c r="S1553" s="5">
        <v>2500</v>
      </c>
    </row>
    <row r="1554" spans="1:19">
      <c r="A1554" s="2" t="s">
        <v>5853</v>
      </c>
      <c r="B1554" s="2" t="s">
        <v>2123</v>
      </c>
      <c r="C1554" s="2" t="s">
        <v>3709</v>
      </c>
      <c r="D1554" s="2" t="s">
        <v>4217</v>
      </c>
      <c r="E1554" s="2" t="s">
        <v>112</v>
      </c>
      <c r="F1554" s="2" t="s">
        <v>5854</v>
      </c>
      <c r="G1554" s="2" t="s">
        <v>65</v>
      </c>
      <c r="H1554" s="2" t="s">
        <v>26</v>
      </c>
      <c r="I1554" s="2" t="s">
        <v>458</v>
      </c>
      <c r="J1554" s="9">
        <v>800</v>
      </c>
      <c r="K1554" s="9">
        <v>1186</v>
      </c>
      <c r="L1554" s="5">
        <v>35</v>
      </c>
      <c r="M1554" s="5">
        <v>4</v>
      </c>
      <c r="N1554" s="5">
        <v>18.38</v>
      </c>
      <c r="O1554" s="5">
        <v>255.16</v>
      </c>
      <c r="P1554" s="5">
        <v>2.95</v>
      </c>
      <c r="Q1554" s="5">
        <v>0.53</v>
      </c>
      <c r="R1554" s="5">
        <v>4.5999999999999996</v>
      </c>
      <c r="S1554" s="5">
        <v>2167</v>
      </c>
    </row>
    <row r="1555" spans="1:19">
      <c r="A1555" s="2" t="s">
        <v>5855</v>
      </c>
      <c r="B1555" s="2" t="s">
        <v>1180</v>
      </c>
      <c r="C1555" s="2" t="s">
        <v>5856</v>
      </c>
      <c r="D1555" s="2" t="s">
        <v>5857</v>
      </c>
      <c r="E1555" s="2" t="s">
        <v>40</v>
      </c>
      <c r="F1555" s="2" t="s">
        <v>5858</v>
      </c>
      <c r="G1555" s="2" t="s">
        <v>253</v>
      </c>
      <c r="H1555" s="2" t="s">
        <v>26</v>
      </c>
      <c r="I1555" s="2" t="s">
        <v>35</v>
      </c>
      <c r="J1555" s="9">
        <v>300</v>
      </c>
      <c r="K1555" s="9">
        <v>1611</v>
      </c>
      <c r="L1555" s="5">
        <v>69</v>
      </c>
      <c r="M1555" s="5">
        <v>5</v>
      </c>
      <c r="N1555" s="5">
        <v>35.549999999999997</v>
      </c>
      <c r="O1555" s="5">
        <v>352.81</v>
      </c>
      <c r="P1555" s="5">
        <v>4.28</v>
      </c>
      <c r="Q1555" s="5">
        <v>0.52</v>
      </c>
      <c r="R1555" s="5">
        <v>7.11</v>
      </c>
      <c r="S1555" s="5">
        <v>1500</v>
      </c>
    </row>
    <row r="1556" spans="1:19">
      <c r="A1556" s="2" t="s">
        <v>5859</v>
      </c>
      <c r="B1556" s="2" t="s">
        <v>5860</v>
      </c>
      <c r="C1556" s="2" t="s">
        <v>4818</v>
      </c>
      <c r="D1556" s="2" t="s">
        <v>3382</v>
      </c>
      <c r="E1556" s="2" t="s">
        <v>56</v>
      </c>
      <c r="F1556" s="2" t="s">
        <v>5861</v>
      </c>
      <c r="G1556" s="2" t="s">
        <v>344</v>
      </c>
      <c r="H1556" s="2" t="s">
        <v>26</v>
      </c>
      <c r="I1556" s="2" t="s">
        <v>127</v>
      </c>
      <c r="J1556" s="9">
        <v>500</v>
      </c>
      <c r="K1556" s="9">
        <v>1420</v>
      </c>
      <c r="L1556" s="5">
        <v>32</v>
      </c>
      <c r="M1556" s="5">
        <v>3</v>
      </c>
      <c r="N1556" s="5">
        <v>19.41</v>
      </c>
      <c r="O1556" s="5">
        <v>134.9</v>
      </c>
      <c r="P1556" s="5">
        <v>2.25</v>
      </c>
      <c r="Q1556" s="5">
        <v>0.61</v>
      </c>
      <c r="R1556" s="5">
        <v>6.47</v>
      </c>
      <c r="S1556" s="5">
        <v>1733</v>
      </c>
    </row>
    <row r="1557" spans="1:19">
      <c r="A1557" s="2" t="s">
        <v>5862</v>
      </c>
      <c r="B1557" s="2" t="s">
        <v>454</v>
      </c>
      <c r="C1557" s="2" t="s">
        <v>4600</v>
      </c>
      <c r="D1557" s="2" t="s">
        <v>5863</v>
      </c>
      <c r="E1557" s="2" t="s">
        <v>85</v>
      </c>
      <c r="F1557" s="2" t="s">
        <v>5864</v>
      </c>
      <c r="G1557" s="2" t="s">
        <v>42</v>
      </c>
      <c r="H1557" s="2" t="s">
        <v>26</v>
      </c>
      <c r="I1557" s="2" t="s">
        <v>135</v>
      </c>
      <c r="J1557" s="9">
        <v>400</v>
      </c>
      <c r="K1557" s="9">
        <v>1879</v>
      </c>
      <c r="L1557" s="5">
        <v>53</v>
      </c>
      <c r="M1557" s="5">
        <v>2</v>
      </c>
      <c r="N1557" s="5">
        <v>23.6</v>
      </c>
      <c r="O1557" s="5">
        <v>138.44999999999999</v>
      </c>
      <c r="P1557" s="5">
        <v>2.82</v>
      </c>
      <c r="Q1557" s="5">
        <v>0.45</v>
      </c>
      <c r="R1557" s="5">
        <v>11.8</v>
      </c>
      <c r="S1557" s="5">
        <v>3499</v>
      </c>
    </row>
    <row r="1558" spans="1:19">
      <c r="A1558" s="2" t="s">
        <v>5865</v>
      </c>
      <c r="B1558" s="2" t="s">
        <v>5866</v>
      </c>
      <c r="C1558" s="2" t="s">
        <v>5867</v>
      </c>
      <c r="D1558" s="2" t="s">
        <v>5868</v>
      </c>
      <c r="E1558" s="2" t="s">
        <v>953</v>
      </c>
      <c r="F1558" s="2" t="s">
        <v>2286</v>
      </c>
      <c r="G1558" s="2" t="s">
        <v>94</v>
      </c>
      <c r="H1558" s="2" t="s">
        <v>26</v>
      </c>
      <c r="I1558" s="2" t="s">
        <v>155</v>
      </c>
      <c r="J1558" s="9">
        <v>800</v>
      </c>
      <c r="K1558" s="9">
        <v>2342</v>
      </c>
      <c r="L1558" s="5">
        <v>59</v>
      </c>
      <c r="M1558" s="5">
        <v>0</v>
      </c>
      <c r="N1558" s="5">
        <v>42.7</v>
      </c>
      <c r="O1558" s="5">
        <v>0</v>
      </c>
      <c r="P1558" s="5">
        <v>2.52</v>
      </c>
      <c r="Q1558" s="5">
        <v>0.72</v>
      </c>
      <c r="R1558" s="5">
        <v>0</v>
      </c>
      <c r="S1558" s="5">
        <v>2999</v>
      </c>
    </row>
    <row r="1559" spans="1:19">
      <c r="A1559" s="2" t="s">
        <v>5869</v>
      </c>
      <c r="B1559" s="2" t="s">
        <v>5870</v>
      </c>
      <c r="C1559" s="2" t="s">
        <v>5871</v>
      </c>
      <c r="D1559" s="2" t="s">
        <v>236</v>
      </c>
      <c r="E1559" s="2" t="s">
        <v>237</v>
      </c>
      <c r="F1559" s="2" t="s">
        <v>1011</v>
      </c>
      <c r="G1559" s="2" t="s">
        <v>94</v>
      </c>
      <c r="H1559" s="2" t="s">
        <v>26</v>
      </c>
      <c r="I1559" s="2" t="s">
        <v>51</v>
      </c>
      <c r="J1559" s="9">
        <v>700</v>
      </c>
      <c r="K1559" s="9">
        <v>1696</v>
      </c>
      <c r="L1559" s="5">
        <v>30</v>
      </c>
      <c r="M1559" s="5">
        <v>0</v>
      </c>
      <c r="N1559" s="5">
        <v>16.989999999999998</v>
      </c>
      <c r="O1559" s="5">
        <v>0</v>
      </c>
      <c r="P1559" s="5">
        <v>1.77</v>
      </c>
      <c r="Q1559" s="5">
        <v>0.56999999999999995</v>
      </c>
      <c r="R1559" s="5">
        <v>0</v>
      </c>
      <c r="S1559" s="5">
        <v>1500</v>
      </c>
    </row>
    <row r="1560" spans="1:19">
      <c r="A1560" s="2" t="s">
        <v>5872</v>
      </c>
      <c r="B1560" s="2" t="s">
        <v>5873</v>
      </c>
      <c r="C1560" s="2" t="s">
        <v>269</v>
      </c>
      <c r="D1560" s="2" t="s">
        <v>5874</v>
      </c>
      <c r="E1560" s="2" t="s">
        <v>112</v>
      </c>
      <c r="F1560" s="2" t="s">
        <v>1024</v>
      </c>
      <c r="G1560" s="2" t="s">
        <v>161</v>
      </c>
      <c r="H1560" s="2" t="s">
        <v>26</v>
      </c>
      <c r="I1560" s="2" t="s">
        <v>217</v>
      </c>
      <c r="J1560" s="9">
        <v>700</v>
      </c>
      <c r="K1560" s="9">
        <v>1683</v>
      </c>
      <c r="L1560" s="5">
        <v>27</v>
      </c>
      <c r="M1560" s="5">
        <v>1</v>
      </c>
      <c r="N1560" s="5">
        <v>18.98</v>
      </c>
      <c r="O1560" s="5">
        <v>54.35</v>
      </c>
      <c r="P1560" s="5">
        <v>1.6</v>
      </c>
      <c r="Q1560" s="5">
        <v>0.7</v>
      </c>
      <c r="R1560" s="5">
        <v>18.98</v>
      </c>
      <c r="S1560" s="5">
        <v>1500</v>
      </c>
    </row>
    <row r="1561" spans="1:19">
      <c r="A1561" s="2" t="s">
        <v>5875</v>
      </c>
      <c r="B1561" s="2" t="s">
        <v>82</v>
      </c>
      <c r="C1561" s="2" t="s">
        <v>524</v>
      </c>
      <c r="D1561" s="2" t="s">
        <v>3600</v>
      </c>
      <c r="E1561" s="2" t="s">
        <v>112</v>
      </c>
      <c r="F1561" s="2" t="s">
        <v>5876</v>
      </c>
      <c r="G1561" s="2" t="s">
        <v>253</v>
      </c>
      <c r="H1561" s="2" t="s">
        <v>26</v>
      </c>
      <c r="I1561" s="2" t="s">
        <v>135</v>
      </c>
      <c r="J1561" s="9">
        <v>100</v>
      </c>
      <c r="K1561" s="9">
        <v>1259</v>
      </c>
      <c r="L1561" s="5">
        <v>56</v>
      </c>
      <c r="M1561" s="5">
        <v>2</v>
      </c>
      <c r="N1561" s="5">
        <v>35.340000000000003</v>
      </c>
      <c r="O1561" s="5">
        <v>108.16</v>
      </c>
      <c r="P1561" s="5">
        <v>4.45</v>
      </c>
      <c r="Q1561" s="5">
        <v>0.63</v>
      </c>
      <c r="R1561" s="5">
        <v>17.670000000000002</v>
      </c>
      <c r="S1561" s="5">
        <v>2750</v>
      </c>
    </row>
    <row r="1562" spans="1:19">
      <c r="A1562" s="2" t="s">
        <v>5877</v>
      </c>
      <c r="B1562" s="2" t="s">
        <v>5878</v>
      </c>
      <c r="C1562" s="2" t="s">
        <v>5879</v>
      </c>
      <c r="D1562" s="2" t="s">
        <v>5880</v>
      </c>
      <c r="E1562" s="2" t="s">
        <v>32</v>
      </c>
      <c r="F1562" s="2" t="s">
        <v>5881</v>
      </c>
      <c r="G1562" s="2" t="s">
        <v>150</v>
      </c>
      <c r="H1562" s="2" t="s">
        <v>26</v>
      </c>
      <c r="I1562" s="2" t="s">
        <v>361</v>
      </c>
      <c r="J1562" s="9">
        <v>200</v>
      </c>
      <c r="K1562" s="9">
        <v>2212</v>
      </c>
      <c r="L1562" s="5">
        <v>62</v>
      </c>
      <c r="M1562" s="5">
        <v>0</v>
      </c>
      <c r="N1562" s="5">
        <v>36</v>
      </c>
      <c r="O1562" s="5">
        <v>0</v>
      </c>
      <c r="P1562" s="5">
        <v>2.8</v>
      </c>
      <c r="Q1562" s="5">
        <v>0.57999999999999996</v>
      </c>
      <c r="R1562" s="5">
        <v>0</v>
      </c>
      <c r="S1562" s="5">
        <v>1625</v>
      </c>
    </row>
    <row r="1563" spans="1:19">
      <c r="A1563" s="2" t="s">
        <v>5882</v>
      </c>
      <c r="B1563" s="2" t="s">
        <v>5883</v>
      </c>
      <c r="C1563" s="2" t="s">
        <v>5884</v>
      </c>
      <c r="D1563" s="2" t="s">
        <v>5885</v>
      </c>
      <c r="E1563" s="2" t="s">
        <v>850</v>
      </c>
      <c r="F1563" s="2" t="s">
        <v>5886</v>
      </c>
      <c r="G1563" s="2" t="s">
        <v>167</v>
      </c>
      <c r="H1563" s="2" t="s">
        <v>26</v>
      </c>
      <c r="I1563" s="2" t="s">
        <v>35</v>
      </c>
      <c r="J1563" s="9">
        <v>400</v>
      </c>
      <c r="K1563" s="9">
        <v>730</v>
      </c>
      <c r="L1563" s="5">
        <v>12</v>
      </c>
      <c r="M1563" s="5">
        <v>0</v>
      </c>
      <c r="N1563" s="5">
        <v>5.71</v>
      </c>
      <c r="O1563" s="5">
        <v>0</v>
      </c>
      <c r="P1563" s="5">
        <v>1.64</v>
      </c>
      <c r="Q1563" s="5">
        <v>0.48</v>
      </c>
      <c r="R1563" s="5">
        <v>0</v>
      </c>
      <c r="S1563" s="5">
        <v>3300</v>
      </c>
    </row>
    <row r="1564" spans="1:19">
      <c r="A1564" s="2" t="s">
        <v>5887</v>
      </c>
      <c r="B1564" s="2" t="s">
        <v>803</v>
      </c>
      <c r="C1564" s="2" t="s">
        <v>5888</v>
      </c>
      <c r="D1564" s="2" t="s">
        <v>2961</v>
      </c>
      <c r="E1564" s="2" t="s">
        <v>23</v>
      </c>
      <c r="F1564" s="2" t="s">
        <v>5889</v>
      </c>
      <c r="G1564" s="2" t="s">
        <v>58</v>
      </c>
      <c r="H1564" s="2" t="s">
        <v>26</v>
      </c>
      <c r="I1564" s="2" t="s">
        <v>120</v>
      </c>
      <c r="J1564" s="9">
        <v>100</v>
      </c>
      <c r="K1564" s="9">
        <v>2311</v>
      </c>
      <c r="L1564" s="5">
        <v>98</v>
      </c>
      <c r="M1564" s="5">
        <v>3</v>
      </c>
      <c r="N1564" s="5">
        <v>41.26</v>
      </c>
      <c r="O1564" s="5">
        <v>208.64</v>
      </c>
      <c r="P1564" s="5">
        <v>4.24</v>
      </c>
      <c r="Q1564" s="5">
        <v>0.42</v>
      </c>
      <c r="R1564" s="5">
        <v>13.75</v>
      </c>
      <c r="S1564" s="5">
        <v>4000</v>
      </c>
    </row>
    <row r="1565" spans="1:19">
      <c r="A1565" s="2" t="s">
        <v>5890</v>
      </c>
      <c r="B1565" s="2" t="s">
        <v>1702</v>
      </c>
      <c r="C1565" s="2" t="s">
        <v>405</v>
      </c>
      <c r="D1565" s="2" t="s">
        <v>5891</v>
      </c>
      <c r="E1565" s="2" t="s">
        <v>432</v>
      </c>
      <c r="F1565" s="2" t="s">
        <v>5892</v>
      </c>
      <c r="G1565" s="2" t="s">
        <v>260</v>
      </c>
      <c r="H1565" s="2" t="s">
        <v>26</v>
      </c>
      <c r="I1565" s="2" t="s">
        <v>140</v>
      </c>
      <c r="J1565" s="9">
        <v>500</v>
      </c>
      <c r="K1565" s="9">
        <v>1841</v>
      </c>
      <c r="L1565" s="5">
        <v>55</v>
      </c>
      <c r="M1565" s="5">
        <v>0</v>
      </c>
      <c r="N1565" s="5">
        <v>45.58</v>
      </c>
      <c r="O1565" s="5">
        <v>0</v>
      </c>
      <c r="P1565" s="5">
        <v>2.99</v>
      </c>
      <c r="Q1565" s="5">
        <v>0.83</v>
      </c>
      <c r="R1565" s="5">
        <v>0</v>
      </c>
      <c r="S1565" s="5">
        <v>2600</v>
      </c>
    </row>
    <row r="1566" spans="1:19">
      <c r="A1566" s="2" t="s">
        <v>5893</v>
      </c>
      <c r="B1566" s="2" t="s">
        <v>5894</v>
      </c>
      <c r="C1566" s="2" t="s">
        <v>1026</v>
      </c>
      <c r="D1566" s="2" t="s">
        <v>2565</v>
      </c>
      <c r="E1566" s="2" t="s">
        <v>56</v>
      </c>
      <c r="F1566" s="2" t="s">
        <v>5895</v>
      </c>
      <c r="G1566" s="2" t="s">
        <v>25</v>
      </c>
      <c r="H1566" s="2" t="s">
        <v>26</v>
      </c>
      <c r="I1566" s="2" t="s">
        <v>319</v>
      </c>
      <c r="J1566" s="9">
        <v>400</v>
      </c>
      <c r="K1566" s="9">
        <v>2143</v>
      </c>
      <c r="L1566" s="5">
        <v>48</v>
      </c>
      <c r="M1566" s="5">
        <v>1</v>
      </c>
      <c r="N1566" s="5">
        <v>26.72</v>
      </c>
      <c r="O1566" s="5">
        <v>51.53</v>
      </c>
      <c r="P1566" s="5">
        <v>2.2400000000000002</v>
      </c>
      <c r="Q1566" s="5">
        <v>0.56000000000000005</v>
      </c>
      <c r="R1566" s="5">
        <v>26.72</v>
      </c>
      <c r="S1566" s="5">
        <v>2999</v>
      </c>
    </row>
    <row r="1567" spans="1:19">
      <c r="A1567" s="2" t="s">
        <v>5896</v>
      </c>
      <c r="B1567" s="2" t="s">
        <v>4064</v>
      </c>
      <c r="C1567" s="2" t="s">
        <v>5897</v>
      </c>
      <c r="D1567" s="2" t="s">
        <v>1378</v>
      </c>
      <c r="E1567" s="2" t="s">
        <v>125</v>
      </c>
      <c r="F1567" s="2" t="s">
        <v>5898</v>
      </c>
      <c r="G1567" s="2" t="s">
        <v>94</v>
      </c>
      <c r="H1567" s="2" t="s">
        <v>26</v>
      </c>
      <c r="I1567" s="2" t="s">
        <v>177</v>
      </c>
      <c r="J1567" s="9">
        <v>500</v>
      </c>
      <c r="K1567" s="9">
        <v>1578</v>
      </c>
      <c r="L1567" s="5">
        <v>24</v>
      </c>
      <c r="M1567" s="5">
        <v>0</v>
      </c>
      <c r="N1567" s="5">
        <v>17.46</v>
      </c>
      <c r="O1567" s="5">
        <v>0</v>
      </c>
      <c r="P1567" s="5">
        <v>1.52</v>
      </c>
      <c r="Q1567" s="5">
        <v>0.73</v>
      </c>
      <c r="R1567" s="5">
        <v>0</v>
      </c>
      <c r="S1567" s="5">
        <v>2817</v>
      </c>
    </row>
    <row r="1568" spans="1:19">
      <c r="A1568" s="2" t="s">
        <v>5899</v>
      </c>
      <c r="B1568" s="2" t="s">
        <v>1143</v>
      </c>
      <c r="C1568" s="2" t="s">
        <v>5900</v>
      </c>
      <c r="D1568" s="2" t="s">
        <v>5260</v>
      </c>
      <c r="E1568" s="2" t="s">
        <v>23</v>
      </c>
      <c r="F1568" s="2" t="s">
        <v>5901</v>
      </c>
      <c r="G1568" s="2" t="s">
        <v>72</v>
      </c>
      <c r="H1568" s="2" t="s">
        <v>26</v>
      </c>
      <c r="I1568" s="2" t="s">
        <v>361</v>
      </c>
      <c r="J1568" s="9">
        <v>1000</v>
      </c>
      <c r="K1568" s="9">
        <v>1350</v>
      </c>
      <c r="L1568" s="5">
        <v>26</v>
      </c>
      <c r="M1568" s="5">
        <v>0</v>
      </c>
      <c r="N1568" s="5">
        <v>15.6</v>
      </c>
      <c r="O1568" s="5">
        <v>0</v>
      </c>
      <c r="P1568" s="5">
        <v>1.93</v>
      </c>
      <c r="Q1568" s="5">
        <v>0.6</v>
      </c>
      <c r="R1568" s="5">
        <v>0</v>
      </c>
      <c r="S1568" s="5">
        <v>3600</v>
      </c>
    </row>
    <row r="1569" spans="1:19">
      <c r="A1569" s="2" t="s">
        <v>5902</v>
      </c>
      <c r="B1569" s="2" t="s">
        <v>325</v>
      </c>
      <c r="C1569" s="2" t="s">
        <v>1168</v>
      </c>
      <c r="D1569" s="2" t="s">
        <v>1593</v>
      </c>
      <c r="E1569" s="2" t="s">
        <v>112</v>
      </c>
      <c r="F1569" s="2" t="s">
        <v>1358</v>
      </c>
      <c r="G1569" s="2" t="s">
        <v>344</v>
      </c>
      <c r="H1569" s="2" t="s">
        <v>26</v>
      </c>
      <c r="I1569" s="2" t="s">
        <v>155</v>
      </c>
      <c r="J1569" s="9">
        <v>600</v>
      </c>
      <c r="K1569" s="9">
        <v>1851</v>
      </c>
      <c r="L1569" s="5">
        <v>34</v>
      </c>
      <c r="M1569" s="5">
        <v>2</v>
      </c>
      <c r="N1569" s="5">
        <v>19.809999999999999</v>
      </c>
      <c r="O1569" s="5">
        <v>90.41</v>
      </c>
      <c r="P1569" s="5">
        <v>1.84</v>
      </c>
      <c r="Q1569" s="5">
        <v>0.57999999999999996</v>
      </c>
      <c r="R1569" s="5">
        <v>9.9</v>
      </c>
      <c r="S1569" s="5">
        <v>3600</v>
      </c>
    </row>
    <row r="1570" spans="1:19">
      <c r="A1570" s="2" t="s">
        <v>5903</v>
      </c>
      <c r="B1570" s="2" t="s">
        <v>5904</v>
      </c>
      <c r="C1570" s="2" t="s">
        <v>5905</v>
      </c>
      <c r="D1570" s="2" t="s">
        <v>486</v>
      </c>
      <c r="E1570" s="2" t="s">
        <v>48</v>
      </c>
      <c r="F1570" s="2" t="s">
        <v>5906</v>
      </c>
      <c r="G1570" s="2" t="s">
        <v>65</v>
      </c>
      <c r="H1570" s="2" t="s">
        <v>26</v>
      </c>
      <c r="I1570" s="2" t="s">
        <v>217</v>
      </c>
      <c r="J1570" s="9">
        <v>500</v>
      </c>
      <c r="K1570" s="9">
        <v>1190</v>
      </c>
      <c r="L1570" s="5">
        <v>33</v>
      </c>
      <c r="M1570" s="5">
        <v>0</v>
      </c>
      <c r="N1570" s="5">
        <v>18.899999999999999</v>
      </c>
      <c r="O1570" s="5">
        <v>0</v>
      </c>
      <c r="P1570" s="5">
        <v>2.77</v>
      </c>
      <c r="Q1570" s="5">
        <v>0.56999999999999995</v>
      </c>
      <c r="R1570" s="5">
        <v>0</v>
      </c>
      <c r="S1570" s="5">
        <v>2500</v>
      </c>
    </row>
    <row r="1571" spans="1:19">
      <c r="A1571" s="2" t="s">
        <v>5907</v>
      </c>
      <c r="B1571" s="2" t="s">
        <v>5908</v>
      </c>
      <c r="C1571" s="2" t="s">
        <v>5909</v>
      </c>
      <c r="D1571" s="2" t="s">
        <v>5910</v>
      </c>
      <c r="E1571" s="2" t="s">
        <v>112</v>
      </c>
      <c r="F1571" s="2" t="s">
        <v>5911</v>
      </c>
      <c r="G1571" s="2" t="s">
        <v>167</v>
      </c>
      <c r="H1571" s="2" t="s">
        <v>26</v>
      </c>
      <c r="I1571" s="2" t="s">
        <v>80</v>
      </c>
      <c r="J1571" s="9">
        <v>800</v>
      </c>
      <c r="K1571" s="9">
        <v>1032</v>
      </c>
      <c r="L1571" s="5">
        <v>34</v>
      </c>
      <c r="M1571" s="5">
        <v>2</v>
      </c>
      <c r="N1571" s="5">
        <v>28.69</v>
      </c>
      <c r="O1571" s="5">
        <v>115.83</v>
      </c>
      <c r="P1571" s="5">
        <v>3.29</v>
      </c>
      <c r="Q1571" s="5">
        <v>0.84</v>
      </c>
      <c r="R1571" s="5">
        <v>14.34</v>
      </c>
      <c r="S1571" s="5">
        <v>5001</v>
      </c>
    </row>
    <row r="1572" spans="1:19">
      <c r="A1572" s="2" t="s">
        <v>5912</v>
      </c>
      <c r="B1572" s="2" t="s">
        <v>3028</v>
      </c>
      <c r="C1572" s="2" t="s">
        <v>1731</v>
      </c>
      <c r="D1572" s="2" t="s">
        <v>1559</v>
      </c>
      <c r="E1572" s="2" t="s">
        <v>23</v>
      </c>
      <c r="F1572" s="2" t="s">
        <v>5913</v>
      </c>
      <c r="G1572" s="2" t="s">
        <v>253</v>
      </c>
      <c r="H1572" s="2" t="s">
        <v>26</v>
      </c>
      <c r="I1572" s="2" t="s">
        <v>356</v>
      </c>
      <c r="J1572" s="9">
        <v>100</v>
      </c>
      <c r="K1572" s="9">
        <v>604</v>
      </c>
      <c r="L1572" s="5">
        <v>25</v>
      </c>
      <c r="M1572" s="5">
        <v>2</v>
      </c>
      <c r="N1572" s="5">
        <v>21.05</v>
      </c>
      <c r="O1572" s="5">
        <v>132.07</v>
      </c>
      <c r="P1572" s="5">
        <v>4.1399999999999997</v>
      </c>
      <c r="Q1572" s="5">
        <v>0.84</v>
      </c>
      <c r="R1572" s="5">
        <v>10.52</v>
      </c>
      <c r="S1572" s="5">
        <v>1185</v>
      </c>
    </row>
    <row r="1573" spans="1:19">
      <c r="A1573" s="2" t="s">
        <v>5914</v>
      </c>
      <c r="B1573" s="2" t="s">
        <v>444</v>
      </c>
      <c r="C1573" s="2" t="s">
        <v>3033</v>
      </c>
      <c r="D1573" s="2" t="s">
        <v>5915</v>
      </c>
      <c r="E1573" s="2" t="s">
        <v>125</v>
      </c>
      <c r="F1573" s="2" t="s">
        <v>5916</v>
      </c>
      <c r="G1573" s="2" t="s">
        <v>344</v>
      </c>
      <c r="H1573" s="2" t="s">
        <v>26</v>
      </c>
      <c r="I1573" s="2" t="s">
        <v>95</v>
      </c>
      <c r="J1573" s="9">
        <v>300</v>
      </c>
      <c r="K1573" s="9">
        <v>2134</v>
      </c>
      <c r="L1573" s="5">
        <v>43</v>
      </c>
      <c r="M1573" s="5">
        <v>1</v>
      </c>
      <c r="N1573" s="5">
        <v>36.51</v>
      </c>
      <c r="O1573" s="5">
        <v>42.89</v>
      </c>
      <c r="P1573" s="5">
        <v>2.0099999999999998</v>
      </c>
      <c r="Q1573" s="5">
        <v>0.85</v>
      </c>
      <c r="R1573" s="5">
        <v>36.51</v>
      </c>
      <c r="S1573" s="5">
        <v>4200</v>
      </c>
    </row>
    <row r="1574" spans="1:19">
      <c r="A1574" s="2" t="s">
        <v>5917</v>
      </c>
      <c r="B1574" s="2" t="s">
        <v>929</v>
      </c>
      <c r="C1574" s="2" t="s">
        <v>5918</v>
      </c>
      <c r="D1574" s="2" t="s">
        <v>5919</v>
      </c>
      <c r="E1574" s="2" t="s">
        <v>85</v>
      </c>
      <c r="F1574" s="2" t="s">
        <v>4821</v>
      </c>
      <c r="G1574" s="2" t="s">
        <v>253</v>
      </c>
      <c r="H1574" s="2" t="s">
        <v>26</v>
      </c>
      <c r="I1574" s="2" t="s">
        <v>382</v>
      </c>
      <c r="J1574" s="9">
        <v>500</v>
      </c>
      <c r="K1574" s="9">
        <v>1017</v>
      </c>
      <c r="L1574" s="5">
        <v>20</v>
      </c>
      <c r="M1574" s="5">
        <v>1</v>
      </c>
      <c r="N1574" s="5">
        <v>11.59</v>
      </c>
      <c r="O1574" s="5">
        <v>55.76</v>
      </c>
      <c r="P1574" s="5">
        <v>1.97</v>
      </c>
      <c r="Q1574" s="5">
        <v>0.57999999999999996</v>
      </c>
      <c r="R1574" s="5">
        <v>11.59</v>
      </c>
      <c r="S1574" s="5">
        <v>4700</v>
      </c>
    </row>
    <row r="1575" spans="1:19">
      <c r="A1575" s="2" t="s">
        <v>5920</v>
      </c>
      <c r="B1575" s="2" t="s">
        <v>475</v>
      </c>
      <c r="C1575" s="2" t="s">
        <v>5921</v>
      </c>
      <c r="D1575" s="2" t="s">
        <v>571</v>
      </c>
      <c r="E1575" s="2" t="s">
        <v>112</v>
      </c>
      <c r="F1575" s="2" t="s">
        <v>5922</v>
      </c>
      <c r="G1575" s="2" t="s">
        <v>150</v>
      </c>
      <c r="H1575" s="2" t="s">
        <v>26</v>
      </c>
      <c r="I1575" s="2" t="s">
        <v>80</v>
      </c>
      <c r="J1575" s="9">
        <v>700</v>
      </c>
      <c r="K1575" s="9">
        <v>2348</v>
      </c>
      <c r="L1575" s="5">
        <v>39</v>
      </c>
      <c r="M1575" s="5">
        <v>4</v>
      </c>
      <c r="N1575" s="5">
        <v>25.28</v>
      </c>
      <c r="O1575" s="5">
        <v>226.39</v>
      </c>
      <c r="P1575" s="5">
        <v>1.66</v>
      </c>
      <c r="Q1575" s="5">
        <v>0.65</v>
      </c>
      <c r="R1575" s="5">
        <v>6.32</v>
      </c>
      <c r="S1575" s="5">
        <v>2100</v>
      </c>
    </row>
    <row r="1576" spans="1:19">
      <c r="A1576" s="2" t="s">
        <v>5923</v>
      </c>
      <c r="B1576" s="2" t="s">
        <v>1735</v>
      </c>
      <c r="C1576" s="2" t="s">
        <v>5924</v>
      </c>
      <c r="D1576" s="2" t="s">
        <v>5925</v>
      </c>
      <c r="E1576" s="2" t="s">
        <v>23</v>
      </c>
      <c r="F1576" s="2" t="s">
        <v>5926</v>
      </c>
      <c r="G1576" s="2" t="s">
        <v>150</v>
      </c>
      <c r="H1576" s="2" t="s">
        <v>26</v>
      </c>
      <c r="I1576" s="2" t="s">
        <v>293</v>
      </c>
      <c r="J1576" s="9">
        <v>400</v>
      </c>
      <c r="K1576" s="9">
        <v>2490</v>
      </c>
      <c r="L1576" s="5">
        <v>101</v>
      </c>
      <c r="M1576" s="5">
        <v>8</v>
      </c>
      <c r="N1576" s="5">
        <v>76.19</v>
      </c>
      <c r="O1576" s="5">
        <v>282.94</v>
      </c>
      <c r="P1576" s="5">
        <v>4.0599999999999996</v>
      </c>
      <c r="Q1576" s="5">
        <v>0.75</v>
      </c>
      <c r="R1576" s="5">
        <v>9.52</v>
      </c>
      <c r="S1576" s="5">
        <v>4500</v>
      </c>
    </row>
    <row r="1577" spans="1:19">
      <c r="A1577" s="2" t="s">
        <v>5927</v>
      </c>
      <c r="B1577" s="2" t="s">
        <v>1866</v>
      </c>
      <c r="C1577" s="2" t="s">
        <v>83</v>
      </c>
      <c r="D1577" s="2" t="s">
        <v>5928</v>
      </c>
      <c r="E1577" s="2" t="s">
        <v>237</v>
      </c>
      <c r="F1577" s="2" t="s">
        <v>1106</v>
      </c>
      <c r="G1577" s="2" t="s">
        <v>161</v>
      </c>
      <c r="H1577" s="2" t="s">
        <v>26</v>
      </c>
      <c r="I1577" s="2" t="s">
        <v>95</v>
      </c>
      <c r="J1577" s="9">
        <v>300</v>
      </c>
      <c r="K1577" s="9">
        <v>2229</v>
      </c>
      <c r="L1577" s="5">
        <v>61</v>
      </c>
      <c r="M1577" s="5">
        <v>1</v>
      </c>
      <c r="N1577" s="5">
        <v>45.18</v>
      </c>
      <c r="O1577" s="5">
        <v>65.25</v>
      </c>
      <c r="P1577" s="5">
        <v>2.74</v>
      </c>
      <c r="Q1577" s="5">
        <v>0.74</v>
      </c>
      <c r="R1577" s="5">
        <v>45.18</v>
      </c>
      <c r="S1577" s="5">
        <v>7000</v>
      </c>
    </row>
    <row r="1578" spans="1:19">
      <c r="A1578" s="2" t="s">
        <v>5929</v>
      </c>
      <c r="B1578" s="2" t="s">
        <v>3594</v>
      </c>
      <c r="C1578" s="2" t="s">
        <v>5930</v>
      </c>
      <c r="D1578" s="2" t="s">
        <v>2331</v>
      </c>
      <c r="E1578" s="2" t="s">
        <v>298</v>
      </c>
      <c r="F1578" s="2" t="s">
        <v>5931</v>
      </c>
      <c r="G1578" s="2" t="s">
        <v>50</v>
      </c>
      <c r="H1578" s="2" t="s">
        <v>26</v>
      </c>
      <c r="I1578" s="2" t="s">
        <v>162</v>
      </c>
      <c r="J1578" s="9">
        <v>600</v>
      </c>
      <c r="K1578" s="9">
        <v>1667</v>
      </c>
      <c r="L1578" s="5">
        <v>28</v>
      </c>
      <c r="M1578" s="5">
        <v>2</v>
      </c>
      <c r="N1578" s="5">
        <v>20.78</v>
      </c>
      <c r="O1578" s="5">
        <v>75.17</v>
      </c>
      <c r="P1578" s="5">
        <v>1.68</v>
      </c>
      <c r="Q1578" s="5">
        <v>0.74</v>
      </c>
      <c r="R1578" s="5">
        <v>10.39</v>
      </c>
      <c r="S1578" s="5">
        <v>5000</v>
      </c>
    </row>
    <row r="1579" spans="1:19">
      <c r="A1579" s="2" t="s">
        <v>5932</v>
      </c>
      <c r="B1579" s="2" t="s">
        <v>5933</v>
      </c>
      <c r="C1579" s="2" t="s">
        <v>5934</v>
      </c>
      <c r="D1579" s="2" t="s">
        <v>291</v>
      </c>
      <c r="E1579" s="2" t="s">
        <v>23</v>
      </c>
      <c r="F1579" s="2" t="s">
        <v>5935</v>
      </c>
      <c r="G1579" s="2" t="s">
        <v>344</v>
      </c>
      <c r="H1579" s="2" t="s">
        <v>26</v>
      </c>
      <c r="I1579" s="2" t="s">
        <v>51</v>
      </c>
      <c r="J1579" s="9">
        <v>400</v>
      </c>
      <c r="K1579" s="9">
        <v>1204</v>
      </c>
      <c r="L1579" s="5">
        <v>22</v>
      </c>
      <c r="M1579" s="5">
        <v>0</v>
      </c>
      <c r="N1579" s="5">
        <v>18.579999999999998</v>
      </c>
      <c r="O1579" s="5">
        <v>0</v>
      </c>
      <c r="P1579" s="5">
        <v>1.83</v>
      </c>
      <c r="Q1579" s="5">
        <v>0.84</v>
      </c>
      <c r="R1579" s="5">
        <v>0</v>
      </c>
      <c r="S1579" s="5">
        <v>3800</v>
      </c>
    </row>
    <row r="1580" spans="1:19">
      <c r="A1580" s="2" t="s">
        <v>5936</v>
      </c>
      <c r="B1580" s="2" t="s">
        <v>330</v>
      </c>
      <c r="C1580" s="2" t="s">
        <v>5937</v>
      </c>
      <c r="D1580" s="2" t="s">
        <v>829</v>
      </c>
      <c r="E1580" s="2" t="s">
        <v>112</v>
      </c>
      <c r="F1580" s="2" t="s">
        <v>4629</v>
      </c>
      <c r="G1580" s="2" t="s">
        <v>94</v>
      </c>
      <c r="H1580" s="2" t="s">
        <v>26</v>
      </c>
      <c r="I1580" s="2" t="s">
        <v>217</v>
      </c>
      <c r="J1580" s="9">
        <v>600</v>
      </c>
      <c r="K1580" s="9">
        <v>2276</v>
      </c>
      <c r="L1580" s="5">
        <v>60</v>
      </c>
      <c r="M1580" s="5">
        <v>0</v>
      </c>
      <c r="N1580" s="5">
        <v>26.23</v>
      </c>
      <c r="O1580" s="5">
        <v>0</v>
      </c>
      <c r="P1580" s="5">
        <v>2.64</v>
      </c>
      <c r="Q1580" s="5">
        <v>0.44</v>
      </c>
      <c r="R1580" s="5">
        <v>0</v>
      </c>
      <c r="S1580" s="5">
        <v>2500</v>
      </c>
    </row>
    <row r="1581" spans="1:19">
      <c r="A1581" s="2" t="s">
        <v>5938</v>
      </c>
      <c r="B1581" s="2" t="s">
        <v>5939</v>
      </c>
      <c r="C1581" s="2" t="s">
        <v>5940</v>
      </c>
      <c r="D1581" s="2" t="s">
        <v>5941</v>
      </c>
      <c r="E1581" s="2" t="s">
        <v>40</v>
      </c>
      <c r="F1581" s="2" t="s">
        <v>5942</v>
      </c>
      <c r="G1581" s="2" t="s">
        <v>260</v>
      </c>
      <c r="H1581" s="2" t="s">
        <v>26</v>
      </c>
      <c r="I1581" s="2" t="s">
        <v>66</v>
      </c>
      <c r="J1581" s="9">
        <v>300</v>
      </c>
      <c r="K1581" s="9">
        <v>2241</v>
      </c>
      <c r="L1581" s="5">
        <v>41</v>
      </c>
      <c r="M1581" s="5">
        <v>0</v>
      </c>
      <c r="N1581" s="5">
        <v>25.04</v>
      </c>
      <c r="O1581" s="5">
        <v>0</v>
      </c>
      <c r="P1581" s="5">
        <v>1.83</v>
      </c>
      <c r="Q1581" s="5">
        <v>0.61</v>
      </c>
      <c r="R1581" s="5">
        <v>0</v>
      </c>
      <c r="S1581" s="5">
        <v>4200</v>
      </c>
    </row>
    <row r="1582" spans="1:19">
      <c r="A1582" s="2" t="s">
        <v>5943</v>
      </c>
      <c r="B1582" s="2" t="s">
        <v>2123</v>
      </c>
      <c r="C1582" s="2" t="s">
        <v>869</v>
      </c>
      <c r="D1582" s="2" t="s">
        <v>5944</v>
      </c>
      <c r="E1582" s="2" t="s">
        <v>48</v>
      </c>
      <c r="F1582" s="2" t="s">
        <v>5945</v>
      </c>
      <c r="G1582" s="2" t="s">
        <v>42</v>
      </c>
      <c r="H1582" s="2" t="s">
        <v>26</v>
      </c>
      <c r="I1582" s="2" t="s">
        <v>232</v>
      </c>
      <c r="J1582" s="9">
        <v>800</v>
      </c>
      <c r="K1582" s="9">
        <v>991</v>
      </c>
      <c r="L1582" s="5">
        <v>34</v>
      </c>
      <c r="M1582" s="5">
        <v>1</v>
      </c>
      <c r="N1582" s="5">
        <v>24.62</v>
      </c>
      <c r="O1582" s="5">
        <v>40.11</v>
      </c>
      <c r="P1582" s="5">
        <v>3.43</v>
      </c>
      <c r="Q1582" s="5">
        <v>0.72</v>
      </c>
      <c r="R1582" s="5">
        <v>24.62</v>
      </c>
      <c r="S1582" s="5">
        <v>3000</v>
      </c>
    </row>
    <row r="1583" spans="1:19">
      <c r="A1583" s="2" t="s">
        <v>5946</v>
      </c>
      <c r="B1583" s="2" t="s">
        <v>5947</v>
      </c>
      <c r="C1583" s="2" t="s">
        <v>5948</v>
      </c>
      <c r="D1583" s="2" t="s">
        <v>5949</v>
      </c>
      <c r="E1583" s="2" t="s">
        <v>112</v>
      </c>
      <c r="F1583" s="2" t="s">
        <v>5950</v>
      </c>
      <c r="G1583" s="2" t="s">
        <v>25</v>
      </c>
      <c r="H1583" s="2" t="s">
        <v>26</v>
      </c>
      <c r="I1583" s="2" t="s">
        <v>155</v>
      </c>
      <c r="J1583" s="9">
        <v>800</v>
      </c>
      <c r="K1583" s="9">
        <v>1033</v>
      </c>
      <c r="L1583" s="5">
        <v>25</v>
      </c>
      <c r="M1583" s="5">
        <v>0</v>
      </c>
      <c r="N1583" s="5">
        <v>14.18</v>
      </c>
      <c r="O1583" s="5">
        <v>0</v>
      </c>
      <c r="P1583" s="5">
        <v>2.42</v>
      </c>
      <c r="Q1583" s="5">
        <v>0.56999999999999995</v>
      </c>
      <c r="R1583" s="5">
        <v>0</v>
      </c>
      <c r="S1583" s="5">
        <v>4600</v>
      </c>
    </row>
    <row r="1584" spans="1:19">
      <c r="A1584" s="2" t="s">
        <v>5951</v>
      </c>
      <c r="B1584" s="2" t="s">
        <v>832</v>
      </c>
      <c r="C1584" s="2" t="s">
        <v>740</v>
      </c>
      <c r="D1584" s="2" t="s">
        <v>5952</v>
      </c>
      <c r="E1584" s="2" t="s">
        <v>188</v>
      </c>
      <c r="F1584" s="2" t="s">
        <v>5953</v>
      </c>
      <c r="G1584" s="2" t="s">
        <v>25</v>
      </c>
      <c r="H1584" s="2" t="s">
        <v>26</v>
      </c>
      <c r="I1584" s="2" t="s">
        <v>300</v>
      </c>
      <c r="J1584" s="9">
        <v>1000</v>
      </c>
      <c r="K1584" s="9">
        <v>663</v>
      </c>
      <c r="L1584" s="5">
        <v>12</v>
      </c>
      <c r="M1584" s="5">
        <v>0</v>
      </c>
      <c r="N1584" s="5">
        <v>6.74</v>
      </c>
      <c r="O1584" s="5">
        <v>0</v>
      </c>
      <c r="P1584" s="5">
        <v>1.81</v>
      </c>
      <c r="Q1584" s="5">
        <v>0.56000000000000005</v>
      </c>
      <c r="R1584" s="5">
        <v>0</v>
      </c>
      <c r="S1584" s="5">
        <v>5000</v>
      </c>
    </row>
    <row r="1585" spans="1:19">
      <c r="A1585" s="2" t="s">
        <v>5954</v>
      </c>
      <c r="B1585" s="2" t="s">
        <v>4098</v>
      </c>
      <c r="C1585" s="2" t="s">
        <v>5955</v>
      </c>
      <c r="D1585" s="2" t="s">
        <v>3510</v>
      </c>
      <c r="E1585" s="2" t="s">
        <v>85</v>
      </c>
      <c r="F1585" s="2" t="s">
        <v>5956</v>
      </c>
      <c r="G1585" s="2" t="s">
        <v>72</v>
      </c>
      <c r="H1585" s="2" t="s">
        <v>26</v>
      </c>
      <c r="I1585" s="2" t="s">
        <v>51</v>
      </c>
      <c r="J1585" s="9">
        <v>400</v>
      </c>
      <c r="K1585" s="9">
        <v>1071</v>
      </c>
      <c r="L1585" s="5">
        <v>23</v>
      </c>
      <c r="M1585" s="5">
        <v>2</v>
      </c>
      <c r="N1585" s="5">
        <v>13.36</v>
      </c>
      <c r="O1585" s="5">
        <v>138.52000000000001</v>
      </c>
      <c r="P1585" s="5">
        <v>2.15</v>
      </c>
      <c r="Q1585" s="5">
        <v>0.57999999999999996</v>
      </c>
      <c r="R1585" s="5">
        <v>6.68</v>
      </c>
      <c r="S1585" s="5">
        <v>1800</v>
      </c>
    </row>
    <row r="1586" spans="1:19">
      <c r="A1586" s="2" t="s">
        <v>5957</v>
      </c>
      <c r="B1586" s="2" t="s">
        <v>2118</v>
      </c>
      <c r="C1586" s="2" t="s">
        <v>5958</v>
      </c>
      <c r="D1586" s="2" t="s">
        <v>1035</v>
      </c>
      <c r="E1586" s="2" t="s">
        <v>492</v>
      </c>
      <c r="F1586" s="2" t="s">
        <v>5959</v>
      </c>
      <c r="G1586" s="2" t="s">
        <v>58</v>
      </c>
      <c r="H1586" s="2" t="s">
        <v>26</v>
      </c>
      <c r="I1586" s="2" t="s">
        <v>59</v>
      </c>
      <c r="J1586" s="9">
        <v>700</v>
      </c>
      <c r="K1586" s="9">
        <v>2068</v>
      </c>
      <c r="L1586" s="5">
        <v>36</v>
      </c>
      <c r="M1586" s="5">
        <v>0</v>
      </c>
      <c r="N1586" s="5">
        <v>27.29</v>
      </c>
      <c r="O1586" s="5">
        <v>0</v>
      </c>
      <c r="P1586" s="5">
        <v>1.74</v>
      </c>
      <c r="Q1586" s="5">
        <v>0.76</v>
      </c>
      <c r="R1586" s="5">
        <v>0</v>
      </c>
      <c r="S1586" s="5">
        <v>4333</v>
      </c>
    </row>
    <row r="1587" spans="1:19">
      <c r="A1587" s="2" t="s">
        <v>5960</v>
      </c>
      <c r="B1587" s="2" t="s">
        <v>5961</v>
      </c>
      <c r="C1587" s="2" t="s">
        <v>813</v>
      </c>
      <c r="D1587" s="2" t="s">
        <v>257</v>
      </c>
      <c r="E1587" s="2" t="s">
        <v>258</v>
      </c>
      <c r="F1587" s="2" t="s">
        <v>5962</v>
      </c>
      <c r="G1587" s="2" t="s">
        <v>167</v>
      </c>
      <c r="H1587" s="2" t="s">
        <v>26</v>
      </c>
      <c r="I1587" s="2" t="s">
        <v>177</v>
      </c>
      <c r="J1587" s="9">
        <v>200</v>
      </c>
      <c r="K1587" s="9">
        <v>1809</v>
      </c>
      <c r="L1587" s="5">
        <v>42</v>
      </c>
      <c r="M1587" s="5">
        <v>4</v>
      </c>
      <c r="N1587" s="5">
        <v>30.04</v>
      </c>
      <c r="O1587" s="5">
        <v>243.88</v>
      </c>
      <c r="P1587" s="5">
        <v>2.3199999999999998</v>
      </c>
      <c r="Q1587" s="5">
        <v>0.72</v>
      </c>
      <c r="R1587" s="5">
        <v>7.51</v>
      </c>
      <c r="S1587" s="5">
        <v>2750</v>
      </c>
    </row>
    <row r="1588" spans="1:19">
      <c r="A1588" s="2" t="s">
        <v>5963</v>
      </c>
      <c r="B1588" s="2" t="s">
        <v>5964</v>
      </c>
      <c r="C1588" s="2" t="s">
        <v>749</v>
      </c>
      <c r="D1588" s="2" t="s">
        <v>5965</v>
      </c>
      <c r="E1588" s="2" t="s">
        <v>373</v>
      </c>
      <c r="F1588" s="2" t="s">
        <v>5966</v>
      </c>
      <c r="G1588" s="2" t="s">
        <v>167</v>
      </c>
      <c r="H1588" s="2" t="s">
        <v>26</v>
      </c>
      <c r="I1588" s="2" t="s">
        <v>140</v>
      </c>
      <c r="J1588" s="9">
        <v>400</v>
      </c>
      <c r="K1588" s="9">
        <v>2309</v>
      </c>
      <c r="L1588" s="5">
        <v>53</v>
      </c>
      <c r="M1588" s="5">
        <v>0</v>
      </c>
      <c r="N1588" s="5">
        <v>42.94</v>
      </c>
      <c r="O1588" s="5">
        <v>0</v>
      </c>
      <c r="P1588" s="5">
        <v>2.2999999999999998</v>
      </c>
      <c r="Q1588" s="5">
        <v>0.81</v>
      </c>
      <c r="R1588" s="5">
        <v>0</v>
      </c>
      <c r="S1588" s="5">
        <v>1250</v>
      </c>
    </row>
    <row r="1589" spans="1:19">
      <c r="A1589" s="2" t="s">
        <v>5967</v>
      </c>
      <c r="B1589" s="2" t="s">
        <v>5968</v>
      </c>
      <c r="C1589" s="2" t="s">
        <v>4400</v>
      </c>
      <c r="D1589" s="2" t="s">
        <v>1444</v>
      </c>
      <c r="E1589" s="2" t="s">
        <v>953</v>
      </c>
      <c r="F1589" s="2" t="s">
        <v>5969</v>
      </c>
      <c r="G1589" s="2" t="s">
        <v>161</v>
      </c>
      <c r="H1589" s="2" t="s">
        <v>26</v>
      </c>
      <c r="I1589" s="2" t="s">
        <v>35</v>
      </c>
      <c r="J1589" s="9">
        <v>300</v>
      </c>
      <c r="K1589" s="9">
        <v>1884</v>
      </c>
      <c r="L1589" s="5">
        <v>56</v>
      </c>
      <c r="M1589" s="5">
        <v>5</v>
      </c>
      <c r="N1589" s="5">
        <v>41.79</v>
      </c>
      <c r="O1589" s="5">
        <v>372.75</v>
      </c>
      <c r="P1589" s="5">
        <v>2.97</v>
      </c>
      <c r="Q1589" s="5">
        <v>0.75</v>
      </c>
      <c r="R1589" s="5">
        <v>8.36</v>
      </c>
      <c r="S1589" s="5">
        <v>3200</v>
      </c>
    </row>
    <row r="1590" spans="1:19">
      <c r="A1590" s="2" t="s">
        <v>5970</v>
      </c>
      <c r="B1590" s="2" t="s">
        <v>799</v>
      </c>
      <c r="C1590" s="2" t="s">
        <v>5971</v>
      </c>
      <c r="D1590" s="2" t="s">
        <v>4959</v>
      </c>
      <c r="E1590" s="2" t="s">
        <v>40</v>
      </c>
      <c r="F1590" s="2" t="s">
        <v>5972</v>
      </c>
      <c r="G1590" s="2" t="s">
        <v>50</v>
      </c>
      <c r="H1590" s="2" t="s">
        <v>26</v>
      </c>
      <c r="I1590" s="2" t="s">
        <v>43</v>
      </c>
      <c r="J1590" s="9">
        <v>800</v>
      </c>
      <c r="K1590" s="9">
        <v>2399</v>
      </c>
      <c r="L1590" s="5">
        <v>80</v>
      </c>
      <c r="M1590" s="5">
        <v>0</v>
      </c>
      <c r="N1590" s="5">
        <v>59.67</v>
      </c>
      <c r="O1590" s="5">
        <v>0</v>
      </c>
      <c r="P1590" s="5">
        <v>3.33</v>
      </c>
      <c r="Q1590" s="5">
        <v>0.75</v>
      </c>
      <c r="R1590" s="5">
        <v>0</v>
      </c>
      <c r="S1590" s="5">
        <v>3120</v>
      </c>
    </row>
    <row r="1591" spans="1:19">
      <c r="A1591" s="2" t="s">
        <v>5973</v>
      </c>
      <c r="B1591" s="2" t="s">
        <v>929</v>
      </c>
      <c r="C1591" s="2" t="s">
        <v>5974</v>
      </c>
      <c r="D1591" s="2" t="s">
        <v>264</v>
      </c>
      <c r="E1591" s="2" t="s">
        <v>23</v>
      </c>
      <c r="F1591" s="2" t="s">
        <v>5975</v>
      </c>
      <c r="G1591" s="2" t="s">
        <v>266</v>
      </c>
      <c r="H1591" s="2" t="s">
        <v>26</v>
      </c>
      <c r="I1591" s="2" t="s">
        <v>127</v>
      </c>
      <c r="J1591" s="9">
        <v>600</v>
      </c>
      <c r="K1591" s="9">
        <v>1830</v>
      </c>
      <c r="L1591" s="5">
        <v>49</v>
      </c>
      <c r="M1591" s="5">
        <v>4</v>
      </c>
      <c r="N1591" s="5">
        <v>37.159999999999997</v>
      </c>
      <c r="O1591" s="5">
        <v>295.2</v>
      </c>
      <c r="P1591" s="5">
        <v>2.68</v>
      </c>
      <c r="Q1591" s="5">
        <v>0.76</v>
      </c>
      <c r="R1591" s="5">
        <v>9.2899999999999991</v>
      </c>
      <c r="S1591" s="5">
        <v>8134</v>
      </c>
    </row>
    <row r="1592" spans="1:19">
      <c r="A1592" s="2" t="s">
        <v>5976</v>
      </c>
      <c r="B1592" s="2" t="s">
        <v>435</v>
      </c>
      <c r="C1592" s="2" t="s">
        <v>5977</v>
      </c>
      <c r="D1592" s="2" t="s">
        <v>2155</v>
      </c>
      <c r="E1592" s="2" t="s">
        <v>188</v>
      </c>
      <c r="F1592" s="2" t="s">
        <v>5978</v>
      </c>
      <c r="G1592" s="2" t="s">
        <v>190</v>
      </c>
      <c r="H1592" s="2" t="s">
        <v>26</v>
      </c>
      <c r="I1592" s="2" t="s">
        <v>293</v>
      </c>
      <c r="J1592" s="9">
        <v>800</v>
      </c>
      <c r="K1592" s="9">
        <v>1932</v>
      </c>
      <c r="L1592" s="5">
        <v>85</v>
      </c>
      <c r="M1592" s="5">
        <v>9</v>
      </c>
      <c r="N1592" s="5">
        <v>57.8</v>
      </c>
      <c r="O1592" s="5">
        <v>316.95999999999998</v>
      </c>
      <c r="P1592" s="5">
        <v>4.4000000000000004</v>
      </c>
      <c r="Q1592" s="5">
        <v>0.68</v>
      </c>
      <c r="R1592" s="5">
        <v>6.42</v>
      </c>
      <c r="S1592" s="5">
        <v>2400</v>
      </c>
    </row>
    <row r="1593" spans="1:19">
      <c r="A1593" s="2" t="s">
        <v>5979</v>
      </c>
      <c r="B1593" s="2" t="s">
        <v>5980</v>
      </c>
      <c r="C1593" s="2" t="s">
        <v>269</v>
      </c>
      <c r="D1593" s="2" t="s">
        <v>655</v>
      </c>
      <c r="E1593" s="2" t="s">
        <v>125</v>
      </c>
      <c r="F1593" s="2" t="s">
        <v>5981</v>
      </c>
      <c r="G1593" s="2" t="s">
        <v>344</v>
      </c>
      <c r="H1593" s="2" t="s">
        <v>26</v>
      </c>
      <c r="I1593" s="2" t="s">
        <v>127</v>
      </c>
      <c r="J1593" s="9">
        <v>700</v>
      </c>
      <c r="K1593" s="9">
        <v>688</v>
      </c>
      <c r="L1593" s="5">
        <v>19</v>
      </c>
      <c r="M1593" s="5">
        <v>0</v>
      </c>
      <c r="N1593" s="5">
        <v>9.4499999999999993</v>
      </c>
      <c r="O1593" s="5">
        <v>0</v>
      </c>
      <c r="P1593" s="5">
        <v>2.76</v>
      </c>
      <c r="Q1593" s="5">
        <v>0.5</v>
      </c>
      <c r="R1593" s="5">
        <v>0</v>
      </c>
      <c r="S1593" s="5">
        <v>1535</v>
      </c>
    </row>
    <row r="1594" spans="1:19">
      <c r="A1594" s="2" t="s">
        <v>5982</v>
      </c>
      <c r="B1594" s="2" t="s">
        <v>147</v>
      </c>
      <c r="C1594" s="2" t="s">
        <v>129</v>
      </c>
      <c r="D1594" s="2" t="s">
        <v>4618</v>
      </c>
      <c r="E1594" s="2" t="s">
        <v>125</v>
      </c>
      <c r="F1594" s="2" t="s">
        <v>5983</v>
      </c>
      <c r="G1594" s="2" t="s">
        <v>58</v>
      </c>
      <c r="H1594" s="2" t="s">
        <v>26</v>
      </c>
      <c r="I1594" s="2" t="s">
        <v>140</v>
      </c>
      <c r="J1594" s="9">
        <v>300</v>
      </c>
      <c r="K1594" s="9">
        <v>629</v>
      </c>
      <c r="L1594" s="5">
        <v>21</v>
      </c>
      <c r="M1594" s="5">
        <v>1</v>
      </c>
      <c r="N1594" s="5">
        <v>16.690000000000001</v>
      </c>
      <c r="O1594" s="5">
        <v>43.5</v>
      </c>
      <c r="P1594" s="5">
        <v>3.34</v>
      </c>
      <c r="Q1594" s="5">
        <v>0.79</v>
      </c>
      <c r="R1594" s="5">
        <v>16.690000000000001</v>
      </c>
      <c r="S1594" s="5">
        <v>2000</v>
      </c>
    </row>
    <row r="1595" spans="1:19">
      <c r="A1595" s="2" t="s">
        <v>5984</v>
      </c>
      <c r="B1595" s="2" t="s">
        <v>5985</v>
      </c>
      <c r="C1595" s="2" t="s">
        <v>5986</v>
      </c>
      <c r="D1595" s="2" t="s">
        <v>5952</v>
      </c>
      <c r="E1595" s="2" t="s">
        <v>188</v>
      </c>
      <c r="F1595" s="2" t="s">
        <v>5987</v>
      </c>
      <c r="G1595" s="2" t="s">
        <v>65</v>
      </c>
      <c r="H1595" s="2" t="s">
        <v>26</v>
      </c>
      <c r="I1595" s="2" t="s">
        <v>120</v>
      </c>
      <c r="J1595" s="9">
        <v>500</v>
      </c>
      <c r="K1595" s="9">
        <v>886</v>
      </c>
      <c r="L1595" s="5">
        <v>22</v>
      </c>
      <c r="M1595" s="5">
        <v>2</v>
      </c>
      <c r="N1595" s="5">
        <v>9.15</v>
      </c>
      <c r="O1595" s="5">
        <v>81.790000000000006</v>
      </c>
      <c r="P1595" s="5">
        <v>2.48</v>
      </c>
      <c r="Q1595" s="5">
        <v>0.42</v>
      </c>
      <c r="R1595" s="5">
        <v>4.58</v>
      </c>
      <c r="S1595" s="5">
        <v>1600</v>
      </c>
    </row>
    <row r="1596" spans="1:19">
      <c r="A1596" s="2" t="s">
        <v>5988</v>
      </c>
      <c r="B1596" s="2" t="s">
        <v>5989</v>
      </c>
      <c r="C1596" s="2" t="s">
        <v>3019</v>
      </c>
      <c r="D1596" s="2" t="s">
        <v>5990</v>
      </c>
      <c r="E1596" s="2" t="s">
        <v>188</v>
      </c>
      <c r="F1596" s="2" t="s">
        <v>1283</v>
      </c>
      <c r="G1596" s="2" t="s">
        <v>87</v>
      </c>
      <c r="H1596" s="2" t="s">
        <v>26</v>
      </c>
      <c r="I1596" s="2" t="s">
        <v>177</v>
      </c>
      <c r="J1596" s="9">
        <v>800</v>
      </c>
      <c r="K1596" s="9">
        <v>547</v>
      </c>
      <c r="L1596" s="5">
        <v>17</v>
      </c>
      <c r="M1596" s="5">
        <v>1</v>
      </c>
      <c r="N1596" s="5">
        <v>13.08</v>
      </c>
      <c r="O1596" s="5">
        <v>46.51</v>
      </c>
      <c r="P1596" s="5">
        <v>3.11</v>
      </c>
      <c r="Q1596" s="5">
        <v>0.77</v>
      </c>
      <c r="R1596" s="5">
        <v>13.08</v>
      </c>
      <c r="S1596" s="5">
        <v>3500</v>
      </c>
    </row>
    <row r="1597" spans="1:19">
      <c r="A1597" s="2" t="s">
        <v>5991</v>
      </c>
      <c r="B1597" s="2" t="s">
        <v>5992</v>
      </c>
      <c r="C1597" s="2" t="s">
        <v>143</v>
      </c>
      <c r="D1597" s="2" t="s">
        <v>5993</v>
      </c>
      <c r="E1597" s="2" t="s">
        <v>56</v>
      </c>
      <c r="F1597" s="2" t="s">
        <v>5994</v>
      </c>
      <c r="G1597" s="2" t="s">
        <v>266</v>
      </c>
      <c r="H1597" s="2" t="s">
        <v>26</v>
      </c>
      <c r="I1597" s="2" t="s">
        <v>206</v>
      </c>
      <c r="J1597" s="9">
        <v>1000</v>
      </c>
      <c r="K1597" s="9">
        <v>2259</v>
      </c>
      <c r="L1597" s="5">
        <v>50</v>
      </c>
      <c r="M1597" s="5">
        <v>1</v>
      </c>
      <c r="N1597" s="5">
        <v>21.14</v>
      </c>
      <c r="O1597" s="5">
        <v>49.89</v>
      </c>
      <c r="P1597" s="5">
        <v>2.21</v>
      </c>
      <c r="Q1597" s="5">
        <v>0.42</v>
      </c>
      <c r="R1597" s="5">
        <v>21.14</v>
      </c>
      <c r="S1597" s="5">
        <v>4600</v>
      </c>
    </row>
    <row r="1598" spans="1:19">
      <c r="A1598" s="2" t="s">
        <v>5995</v>
      </c>
      <c r="B1598" s="2" t="s">
        <v>5996</v>
      </c>
      <c r="C1598" s="2" t="s">
        <v>5997</v>
      </c>
      <c r="D1598" s="2" t="s">
        <v>592</v>
      </c>
      <c r="E1598" s="2" t="s">
        <v>85</v>
      </c>
      <c r="F1598" s="2" t="s">
        <v>5998</v>
      </c>
      <c r="G1598" s="2" t="s">
        <v>344</v>
      </c>
      <c r="H1598" s="2" t="s">
        <v>26</v>
      </c>
      <c r="I1598" s="2" t="s">
        <v>313</v>
      </c>
      <c r="J1598" s="9">
        <v>1000</v>
      </c>
      <c r="K1598" s="9">
        <v>845</v>
      </c>
      <c r="L1598" s="5">
        <v>21</v>
      </c>
      <c r="M1598" s="5">
        <v>0</v>
      </c>
      <c r="N1598" s="5">
        <v>15.99</v>
      </c>
      <c r="O1598" s="5">
        <v>0</v>
      </c>
      <c r="P1598" s="5">
        <v>2.4900000000000002</v>
      </c>
      <c r="Q1598" s="5">
        <v>0.76</v>
      </c>
      <c r="R1598" s="5">
        <v>0</v>
      </c>
      <c r="S1598" s="5">
        <v>2800</v>
      </c>
    </row>
    <row r="1599" spans="1:19">
      <c r="A1599" s="2" t="s">
        <v>5999</v>
      </c>
      <c r="B1599" s="2" t="s">
        <v>398</v>
      </c>
      <c r="C1599" s="2" t="s">
        <v>561</v>
      </c>
      <c r="D1599" s="2" t="s">
        <v>655</v>
      </c>
      <c r="E1599" s="2" t="s">
        <v>125</v>
      </c>
      <c r="F1599" s="2" t="s">
        <v>6000</v>
      </c>
      <c r="G1599" s="2" t="s">
        <v>42</v>
      </c>
      <c r="H1599" s="2" t="s">
        <v>26</v>
      </c>
      <c r="I1599" s="2" t="s">
        <v>88</v>
      </c>
      <c r="J1599" s="9">
        <v>400</v>
      </c>
      <c r="K1599" s="9">
        <v>590</v>
      </c>
      <c r="L1599" s="5">
        <v>22</v>
      </c>
      <c r="M1599" s="5">
        <v>0</v>
      </c>
      <c r="N1599" s="5">
        <v>17.3</v>
      </c>
      <c r="O1599" s="5">
        <v>0</v>
      </c>
      <c r="P1599" s="5">
        <v>3.73</v>
      </c>
      <c r="Q1599" s="5">
        <v>0.79</v>
      </c>
      <c r="R1599" s="5">
        <v>0</v>
      </c>
      <c r="S1599" s="5">
        <v>3500</v>
      </c>
    </row>
    <row r="1600" spans="1:19">
      <c r="A1600" s="2" t="s">
        <v>6001</v>
      </c>
      <c r="B1600" s="2" t="s">
        <v>6002</v>
      </c>
      <c r="C1600" s="2" t="s">
        <v>6003</v>
      </c>
      <c r="D1600" s="2" t="s">
        <v>6004</v>
      </c>
      <c r="E1600" s="2" t="s">
        <v>56</v>
      </c>
      <c r="F1600" s="2" t="s">
        <v>6005</v>
      </c>
      <c r="G1600" s="2" t="s">
        <v>312</v>
      </c>
      <c r="H1600" s="2" t="s">
        <v>26</v>
      </c>
      <c r="I1600" s="2" t="s">
        <v>80</v>
      </c>
      <c r="J1600" s="9">
        <v>100</v>
      </c>
      <c r="K1600" s="9">
        <v>2151</v>
      </c>
      <c r="L1600" s="5">
        <v>33</v>
      </c>
      <c r="M1600" s="5">
        <v>1</v>
      </c>
      <c r="N1600" s="5">
        <v>13.71</v>
      </c>
      <c r="O1600" s="5">
        <v>45.87</v>
      </c>
      <c r="P1600" s="5">
        <v>1.53</v>
      </c>
      <c r="Q1600" s="5">
        <v>0.42</v>
      </c>
      <c r="R1600" s="5">
        <v>13.71</v>
      </c>
      <c r="S1600" s="5">
        <v>2800</v>
      </c>
    </row>
    <row r="1601" spans="1:19">
      <c r="A1601" s="2" t="s">
        <v>6006</v>
      </c>
      <c r="B1601" s="2" t="s">
        <v>2195</v>
      </c>
      <c r="C1601" s="2" t="s">
        <v>947</v>
      </c>
      <c r="D1601" s="2" t="s">
        <v>6007</v>
      </c>
      <c r="E1601" s="2" t="s">
        <v>56</v>
      </c>
      <c r="F1601" s="2" t="s">
        <v>6008</v>
      </c>
      <c r="G1601" s="2" t="s">
        <v>25</v>
      </c>
      <c r="H1601" s="2" t="s">
        <v>26</v>
      </c>
      <c r="I1601" s="2" t="s">
        <v>206</v>
      </c>
      <c r="J1601" s="9">
        <v>600</v>
      </c>
      <c r="K1601" s="9">
        <v>2033</v>
      </c>
      <c r="L1601" s="5">
        <v>36</v>
      </c>
      <c r="M1601" s="5">
        <v>0</v>
      </c>
      <c r="N1601" s="5">
        <v>14.88</v>
      </c>
      <c r="O1601" s="5">
        <v>0</v>
      </c>
      <c r="P1601" s="5">
        <v>1.77</v>
      </c>
      <c r="Q1601" s="5">
        <v>0.41</v>
      </c>
      <c r="R1601" s="5">
        <v>0</v>
      </c>
      <c r="S1601" s="5">
        <v>6500</v>
      </c>
    </row>
    <row r="1602" spans="1:19">
      <c r="A1602" s="2" t="s">
        <v>6009</v>
      </c>
      <c r="B1602" s="2" t="s">
        <v>6010</v>
      </c>
      <c r="C1602" s="2" t="s">
        <v>6011</v>
      </c>
      <c r="D1602" s="2" t="s">
        <v>6012</v>
      </c>
      <c r="E1602" s="2" t="s">
        <v>32</v>
      </c>
      <c r="F1602" s="2" t="s">
        <v>6013</v>
      </c>
      <c r="G1602" s="2" t="s">
        <v>25</v>
      </c>
      <c r="H1602" s="2" t="s">
        <v>26</v>
      </c>
      <c r="I1602" s="2" t="s">
        <v>699</v>
      </c>
      <c r="J1602" s="9">
        <v>1000</v>
      </c>
      <c r="K1602" s="9">
        <v>1246</v>
      </c>
      <c r="L1602" s="5">
        <v>31</v>
      </c>
      <c r="M1602" s="5">
        <v>3</v>
      </c>
      <c r="N1602" s="5">
        <v>12.75</v>
      </c>
      <c r="O1602" s="5">
        <v>159.12</v>
      </c>
      <c r="P1602" s="5">
        <v>2.4900000000000002</v>
      </c>
      <c r="Q1602" s="5">
        <v>0.41</v>
      </c>
      <c r="R1602" s="5">
        <v>4.25</v>
      </c>
      <c r="S1602" s="5">
        <v>3000</v>
      </c>
    </row>
    <row r="1603" spans="1:19">
      <c r="A1603" s="2" t="s">
        <v>6014</v>
      </c>
      <c r="B1603" s="2" t="s">
        <v>929</v>
      </c>
      <c r="C1603" s="2" t="s">
        <v>6015</v>
      </c>
      <c r="D1603" s="2" t="s">
        <v>6016</v>
      </c>
      <c r="E1603" s="2" t="s">
        <v>298</v>
      </c>
      <c r="F1603" s="2" t="s">
        <v>2301</v>
      </c>
      <c r="G1603" s="2" t="s">
        <v>161</v>
      </c>
      <c r="H1603" s="2" t="s">
        <v>26</v>
      </c>
      <c r="I1603" s="2" t="s">
        <v>140</v>
      </c>
      <c r="J1603" s="9">
        <v>200</v>
      </c>
      <c r="K1603" s="9">
        <v>1239</v>
      </c>
      <c r="L1603" s="5">
        <v>49</v>
      </c>
      <c r="M1603" s="5">
        <v>0</v>
      </c>
      <c r="N1603" s="5">
        <v>39.75</v>
      </c>
      <c r="O1603" s="5">
        <v>0</v>
      </c>
      <c r="P1603" s="5">
        <v>3.95</v>
      </c>
      <c r="Q1603" s="5">
        <v>0.81</v>
      </c>
      <c r="R1603" s="5">
        <v>0</v>
      </c>
      <c r="S1603" s="5">
        <v>1600</v>
      </c>
    </row>
    <row r="1604" spans="1:19">
      <c r="A1604" s="2" t="s">
        <v>6017</v>
      </c>
      <c r="B1604" s="2" t="s">
        <v>6018</v>
      </c>
      <c r="C1604" s="2" t="s">
        <v>6019</v>
      </c>
      <c r="D1604" s="2" t="s">
        <v>6020</v>
      </c>
      <c r="E1604" s="2" t="s">
        <v>237</v>
      </c>
      <c r="F1604" s="2" t="s">
        <v>6021</v>
      </c>
      <c r="G1604" s="2" t="s">
        <v>87</v>
      </c>
      <c r="H1604" s="2" t="s">
        <v>26</v>
      </c>
      <c r="I1604" s="2" t="s">
        <v>458</v>
      </c>
      <c r="J1604" s="9">
        <v>1000</v>
      </c>
      <c r="K1604" s="9">
        <v>1060</v>
      </c>
      <c r="L1604" s="5">
        <v>32</v>
      </c>
      <c r="M1604" s="5">
        <v>3</v>
      </c>
      <c r="N1604" s="5">
        <v>21.07</v>
      </c>
      <c r="O1604" s="5">
        <v>121.91</v>
      </c>
      <c r="P1604" s="5">
        <v>3.02</v>
      </c>
      <c r="Q1604" s="5">
        <v>0.66</v>
      </c>
      <c r="R1604" s="5">
        <v>7.02</v>
      </c>
      <c r="S1604" s="5">
        <v>3900</v>
      </c>
    </row>
    <row r="1605" spans="1:19">
      <c r="A1605" s="2" t="s">
        <v>6022</v>
      </c>
      <c r="B1605" s="2" t="s">
        <v>2574</v>
      </c>
      <c r="C1605" s="2" t="s">
        <v>5996</v>
      </c>
      <c r="D1605" s="2" t="s">
        <v>829</v>
      </c>
      <c r="E1605" s="2" t="s">
        <v>112</v>
      </c>
      <c r="F1605" s="2" t="s">
        <v>6023</v>
      </c>
      <c r="G1605" s="2" t="s">
        <v>190</v>
      </c>
      <c r="H1605" s="2" t="s">
        <v>26</v>
      </c>
      <c r="I1605" s="2" t="s">
        <v>217</v>
      </c>
      <c r="J1605" s="9">
        <v>300</v>
      </c>
      <c r="K1605" s="9">
        <v>2050</v>
      </c>
      <c r="L1605" s="5">
        <v>70</v>
      </c>
      <c r="M1605" s="5">
        <v>6</v>
      </c>
      <c r="N1605" s="5">
        <v>49.57</v>
      </c>
      <c r="O1605" s="5">
        <v>283.2</v>
      </c>
      <c r="P1605" s="5">
        <v>3.41</v>
      </c>
      <c r="Q1605" s="5">
        <v>0.71</v>
      </c>
      <c r="R1605" s="5">
        <v>8.26</v>
      </c>
      <c r="S1605" s="5">
        <v>1248</v>
      </c>
    </row>
    <row r="1606" spans="1:19">
      <c r="A1606" s="2" t="s">
        <v>6024</v>
      </c>
      <c r="B1606" s="2" t="s">
        <v>6025</v>
      </c>
      <c r="C1606" s="2" t="s">
        <v>6026</v>
      </c>
      <c r="D1606" s="2" t="s">
        <v>3388</v>
      </c>
      <c r="E1606" s="2" t="s">
        <v>258</v>
      </c>
      <c r="F1606" s="2" t="s">
        <v>6027</v>
      </c>
      <c r="G1606" s="2" t="s">
        <v>134</v>
      </c>
      <c r="H1606" s="2" t="s">
        <v>26</v>
      </c>
      <c r="I1606" s="2" t="s">
        <v>206</v>
      </c>
      <c r="J1606" s="9">
        <v>100</v>
      </c>
      <c r="K1606" s="9">
        <v>2465</v>
      </c>
      <c r="L1606" s="5">
        <v>64</v>
      </c>
      <c r="M1606" s="5">
        <v>0</v>
      </c>
      <c r="N1606" s="5">
        <v>36.43</v>
      </c>
      <c r="O1606" s="5">
        <v>0</v>
      </c>
      <c r="P1606" s="5">
        <v>2.6</v>
      </c>
      <c r="Q1606" s="5">
        <v>0.56999999999999995</v>
      </c>
      <c r="R1606" s="5">
        <v>0</v>
      </c>
      <c r="S1606" s="5">
        <v>5000</v>
      </c>
    </row>
    <row r="1607" spans="1:19">
      <c r="A1607" s="2" t="s">
        <v>6028</v>
      </c>
      <c r="B1607" s="2" t="s">
        <v>6029</v>
      </c>
      <c r="C1607" s="2" t="s">
        <v>767</v>
      </c>
      <c r="D1607" s="2" t="s">
        <v>251</v>
      </c>
      <c r="E1607" s="2" t="s">
        <v>23</v>
      </c>
      <c r="F1607" s="2" t="s">
        <v>3350</v>
      </c>
      <c r="G1607" s="2" t="s">
        <v>87</v>
      </c>
      <c r="H1607" s="2" t="s">
        <v>26</v>
      </c>
      <c r="I1607" s="2" t="s">
        <v>177</v>
      </c>
      <c r="J1607" s="9">
        <v>1000</v>
      </c>
      <c r="K1607" s="9">
        <v>1525</v>
      </c>
      <c r="L1607" s="5">
        <v>52</v>
      </c>
      <c r="M1607" s="5">
        <v>0</v>
      </c>
      <c r="N1607" s="5">
        <v>41.36</v>
      </c>
      <c r="O1607" s="5">
        <v>0</v>
      </c>
      <c r="P1607" s="5">
        <v>3.41</v>
      </c>
      <c r="Q1607" s="5">
        <v>0.8</v>
      </c>
      <c r="R1607" s="5">
        <v>0</v>
      </c>
      <c r="S1607" s="5">
        <v>5000</v>
      </c>
    </row>
    <row r="1608" spans="1:19">
      <c r="A1608" s="2" t="s">
        <v>6030</v>
      </c>
      <c r="B1608" s="2" t="s">
        <v>1043</v>
      </c>
      <c r="C1608" s="2" t="s">
        <v>6031</v>
      </c>
      <c r="D1608" s="2" t="s">
        <v>2468</v>
      </c>
      <c r="E1608" s="2" t="s">
        <v>112</v>
      </c>
      <c r="F1608" s="2" t="s">
        <v>6032</v>
      </c>
      <c r="G1608" s="2" t="s">
        <v>58</v>
      </c>
      <c r="H1608" s="2" t="s">
        <v>26</v>
      </c>
      <c r="I1608" s="2" t="s">
        <v>135</v>
      </c>
      <c r="J1608" s="9">
        <v>300</v>
      </c>
      <c r="K1608" s="9">
        <v>1133</v>
      </c>
      <c r="L1608" s="5">
        <v>40</v>
      </c>
      <c r="M1608" s="5">
        <v>0</v>
      </c>
      <c r="N1608" s="5">
        <v>29.13</v>
      </c>
      <c r="O1608" s="5">
        <v>0</v>
      </c>
      <c r="P1608" s="5">
        <v>3.53</v>
      </c>
      <c r="Q1608" s="5">
        <v>0.73</v>
      </c>
      <c r="R1608" s="5">
        <v>0</v>
      </c>
      <c r="S1608" s="5">
        <v>1525</v>
      </c>
    </row>
    <row r="1609" spans="1:19">
      <c r="A1609" s="2" t="s">
        <v>6033</v>
      </c>
      <c r="B1609" s="2" t="s">
        <v>2433</v>
      </c>
      <c r="C1609" s="2" t="s">
        <v>2288</v>
      </c>
      <c r="D1609" s="2" t="s">
        <v>1784</v>
      </c>
      <c r="E1609" s="2" t="s">
        <v>40</v>
      </c>
      <c r="F1609" s="2" t="s">
        <v>6034</v>
      </c>
      <c r="G1609" s="2" t="s">
        <v>150</v>
      </c>
      <c r="H1609" s="2" t="s">
        <v>26</v>
      </c>
      <c r="I1609" s="2" t="s">
        <v>88</v>
      </c>
      <c r="J1609" s="9">
        <v>600</v>
      </c>
      <c r="K1609" s="9">
        <v>1862</v>
      </c>
      <c r="L1609" s="5">
        <v>83</v>
      </c>
      <c r="M1609" s="5">
        <v>3</v>
      </c>
      <c r="N1609" s="5">
        <v>69.56</v>
      </c>
      <c r="O1609" s="5">
        <v>137.02000000000001</v>
      </c>
      <c r="P1609" s="5">
        <v>4.46</v>
      </c>
      <c r="Q1609" s="5">
        <v>0.84</v>
      </c>
      <c r="R1609" s="5">
        <v>23.19</v>
      </c>
      <c r="S1609" s="5">
        <v>1542</v>
      </c>
    </row>
    <row r="1610" spans="1:19">
      <c r="A1610" s="2" t="s">
        <v>6035</v>
      </c>
      <c r="B1610" s="2" t="s">
        <v>1033</v>
      </c>
      <c r="C1610" s="2" t="s">
        <v>6036</v>
      </c>
      <c r="D1610" s="2" t="s">
        <v>1190</v>
      </c>
      <c r="E1610" s="2" t="s">
        <v>112</v>
      </c>
      <c r="F1610" s="2" t="s">
        <v>6037</v>
      </c>
      <c r="G1610" s="2" t="s">
        <v>161</v>
      </c>
      <c r="H1610" s="2" t="s">
        <v>26</v>
      </c>
      <c r="I1610" s="2" t="s">
        <v>313</v>
      </c>
      <c r="J1610" s="9">
        <v>200</v>
      </c>
      <c r="K1610" s="9">
        <v>504</v>
      </c>
      <c r="L1610" s="5">
        <v>11</v>
      </c>
      <c r="M1610" s="5">
        <v>0</v>
      </c>
      <c r="N1610" s="5">
        <v>7.44</v>
      </c>
      <c r="O1610" s="5">
        <v>0</v>
      </c>
      <c r="P1610" s="5">
        <v>2.1800000000000002</v>
      </c>
      <c r="Q1610" s="5">
        <v>0.68</v>
      </c>
      <c r="R1610" s="5">
        <v>0</v>
      </c>
      <c r="S1610" s="5">
        <v>4000</v>
      </c>
    </row>
    <row r="1611" spans="1:19">
      <c r="A1611" s="2" t="s">
        <v>6038</v>
      </c>
      <c r="B1611" s="2" t="s">
        <v>758</v>
      </c>
      <c r="C1611" s="2" t="s">
        <v>21</v>
      </c>
      <c r="D1611" s="2" t="s">
        <v>2502</v>
      </c>
      <c r="E1611" s="2" t="s">
        <v>276</v>
      </c>
      <c r="F1611" s="2" t="s">
        <v>6039</v>
      </c>
      <c r="G1611" s="2" t="s">
        <v>65</v>
      </c>
      <c r="H1611" s="2" t="s">
        <v>26</v>
      </c>
      <c r="I1611" s="2" t="s">
        <v>699</v>
      </c>
      <c r="J1611" s="9">
        <v>1000</v>
      </c>
      <c r="K1611" s="9">
        <v>2291</v>
      </c>
      <c r="L1611" s="5">
        <v>46</v>
      </c>
      <c r="M1611" s="5">
        <v>0</v>
      </c>
      <c r="N1611" s="5">
        <v>37.840000000000003</v>
      </c>
      <c r="O1611" s="5">
        <v>0</v>
      </c>
      <c r="P1611" s="5">
        <v>2.0099999999999998</v>
      </c>
      <c r="Q1611" s="5">
        <v>0.82</v>
      </c>
      <c r="R1611" s="5">
        <v>0</v>
      </c>
      <c r="S1611" s="5">
        <v>3000</v>
      </c>
    </row>
    <row r="1612" spans="1:19">
      <c r="A1612" s="2" t="s">
        <v>6040</v>
      </c>
      <c r="B1612" s="2" t="s">
        <v>919</v>
      </c>
      <c r="C1612" s="2" t="s">
        <v>6041</v>
      </c>
      <c r="D1612" s="2" t="s">
        <v>6042</v>
      </c>
      <c r="E1612" s="2" t="s">
        <v>432</v>
      </c>
      <c r="F1612" s="2" t="s">
        <v>6043</v>
      </c>
      <c r="G1612" s="2" t="s">
        <v>266</v>
      </c>
      <c r="H1612" s="2" t="s">
        <v>26</v>
      </c>
      <c r="I1612" s="2" t="s">
        <v>95</v>
      </c>
      <c r="J1612" s="9">
        <v>700</v>
      </c>
      <c r="K1612" s="9">
        <v>887</v>
      </c>
      <c r="L1612" s="5">
        <v>14</v>
      </c>
      <c r="M1612" s="5">
        <v>0</v>
      </c>
      <c r="N1612" s="5">
        <v>9.18</v>
      </c>
      <c r="O1612" s="5">
        <v>0</v>
      </c>
      <c r="P1612" s="5">
        <v>1.58</v>
      </c>
      <c r="Q1612" s="5">
        <v>0.66</v>
      </c>
      <c r="R1612" s="5">
        <v>0</v>
      </c>
      <c r="S1612" s="5">
        <v>4700</v>
      </c>
    </row>
    <row r="1613" spans="1:19">
      <c r="A1613" s="2" t="s">
        <v>6044</v>
      </c>
      <c r="B1613" s="2" t="s">
        <v>2043</v>
      </c>
      <c r="C1613" s="2" t="s">
        <v>6045</v>
      </c>
      <c r="D1613" s="2" t="s">
        <v>6046</v>
      </c>
      <c r="E1613" s="2" t="s">
        <v>118</v>
      </c>
      <c r="F1613" s="2" t="s">
        <v>6047</v>
      </c>
      <c r="G1613" s="2" t="s">
        <v>102</v>
      </c>
      <c r="H1613" s="2" t="s">
        <v>26</v>
      </c>
      <c r="I1613" s="2" t="s">
        <v>177</v>
      </c>
      <c r="J1613" s="9">
        <v>600</v>
      </c>
      <c r="K1613" s="9">
        <v>1876</v>
      </c>
      <c r="L1613" s="5">
        <v>33</v>
      </c>
      <c r="M1613" s="5">
        <v>2</v>
      </c>
      <c r="N1613" s="5">
        <v>27.6</v>
      </c>
      <c r="O1613" s="5">
        <v>139.1</v>
      </c>
      <c r="P1613" s="5">
        <v>1.76</v>
      </c>
      <c r="Q1613" s="5">
        <v>0.84</v>
      </c>
      <c r="R1613" s="5">
        <v>13.8</v>
      </c>
      <c r="S1613" s="5">
        <v>4000</v>
      </c>
    </row>
    <row r="1614" spans="1:19">
      <c r="A1614" s="2" t="s">
        <v>6048</v>
      </c>
      <c r="B1614" s="2" t="s">
        <v>5685</v>
      </c>
      <c r="C1614" s="2" t="s">
        <v>530</v>
      </c>
      <c r="D1614" s="2" t="s">
        <v>2124</v>
      </c>
      <c r="E1614" s="2" t="s">
        <v>85</v>
      </c>
      <c r="F1614" s="2" t="s">
        <v>6049</v>
      </c>
      <c r="G1614" s="2" t="s">
        <v>58</v>
      </c>
      <c r="H1614" s="2" t="s">
        <v>26</v>
      </c>
      <c r="I1614" s="2" t="s">
        <v>155</v>
      </c>
      <c r="J1614" s="9">
        <v>400</v>
      </c>
      <c r="K1614" s="9">
        <v>1744</v>
      </c>
      <c r="L1614" s="5">
        <v>35</v>
      </c>
      <c r="M1614" s="5">
        <v>0</v>
      </c>
      <c r="N1614" s="5">
        <v>22.48</v>
      </c>
      <c r="O1614" s="5">
        <v>0</v>
      </c>
      <c r="P1614" s="5">
        <v>2.0099999999999998</v>
      </c>
      <c r="Q1614" s="5">
        <v>0.64</v>
      </c>
      <c r="R1614" s="5">
        <v>0</v>
      </c>
      <c r="S1614" s="5">
        <v>2400</v>
      </c>
    </row>
    <row r="1615" spans="1:19">
      <c r="A1615" s="2" t="s">
        <v>6050</v>
      </c>
      <c r="B1615" s="2" t="s">
        <v>1694</v>
      </c>
      <c r="C1615" s="2" t="s">
        <v>6051</v>
      </c>
      <c r="D1615" s="2" t="s">
        <v>2713</v>
      </c>
      <c r="E1615" s="2" t="s">
        <v>23</v>
      </c>
      <c r="F1615" s="2" t="s">
        <v>6052</v>
      </c>
      <c r="G1615" s="2" t="s">
        <v>34</v>
      </c>
      <c r="H1615" s="2" t="s">
        <v>26</v>
      </c>
      <c r="I1615" s="2" t="s">
        <v>66</v>
      </c>
      <c r="J1615" s="9">
        <v>200</v>
      </c>
      <c r="K1615" s="9">
        <v>1788</v>
      </c>
      <c r="L1615" s="5">
        <v>32</v>
      </c>
      <c r="M1615" s="5">
        <v>0</v>
      </c>
      <c r="N1615" s="5">
        <v>26.43</v>
      </c>
      <c r="O1615" s="5">
        <v>0</v>
      </c>
      <c r="P1615" s="5">
        <v>1.79</v>
      </c>
      <c r="Q1615" s="5">
        <v>0.83</v>
      </c>
      <c r="R1615" s="5">
        <v>0</v>
      </c>
      <c r="S1615" s="5">
        <v>1100</v>
      </c>
    </row>
    <row r="1616" spans="1:19">
      <c r="A1616" s="2" t="s">
        <v>6053</v>
      </c>
      <c r="B1616" s="2" t="s">
        <v>1739</v>
      </c>
      <c r="C1616" s="2" t="s">
        <v>6054</v>
      </c>
      <c r="D1616" s="2" t="s">
        <v>1190</v>
      </c>
      <c r="E1616" s="2" t="s">
        <v>112</v>
      </c>
      <c r="F1616" s="2" t="s">
        <v>6055</v>
      </c>
      <c r="G1616" s="2" t="s">
        <v>94</v>
      </c>
      <c r="H1616" s="2" t="s">
        <v>26</v>
      </c>
      <c r="I1616" s="2" t="s">
        <v>140</v>
      </c>
      <c r="J1616" s="9">
        <v>1000</v>
      </c>
      <c r="K1616" s="9">
        <v>1078</v>
      </c>
      <c r="L1616" s="5">
        <v>18</v>
      </c>
      <c r="M1616" s="5">
        <v>0</v>
      </c>
      <c r="N1616" s="5">
        <v>12.3</v>
      </c>
      <c r="O1616" s="5">
        <v>0</v>
      </c>
      <c r="P1616" s="5">
        <v>1.67</v>
      </c>
      <c r="Q1616" s="5">
        <v>0.68</v>
      </c>
      <c r="R1616" s="5">
        <v>0</v>
      </c>
      <c r="S1616" s="5">
        <v>1500</v>
      </c>
    </row>
    <row r="1617" spans="1:19">
      <c r="A1617" s="2" t="s">
        <v>6056</v>
      </c>
      <c r="B1617" s="2" t="s">
        <v>3516</v>
      </c>
      <c r="C1617" s="2" t="s">
        <v>611</v>
      </c>
      <c r="D1617" s="2" t="s">
        <v>5919</v>
      </c>
      <c r="E1617" s="2" t="s">
        <v>118</v>
      </c>
      <c r="F1617" s="2" t="s">
        <v>6057</v>
      </c>
      <c r="G1617" s="2" t="s">
        <v>94</v>
      </c>
      <c r="H1617" s="2" t="s">
        <v>26</v>
      </c>
      <c r="I1617" s="2" t="s">
        <v>27</v>
      </c>
      <c r="J1617" s="9">
        <v>300</v>
      </c>
      <c r="K1617" s="9">
        <v>1952</v>
      </c>
      <c r="L1617" s="5">
        <v>49</v>
      </c>
      <c r="M1617" s="5">
        <v>5</v>
      </c>
      <c r="N1617" s="5">
        <v>32.76</v>
      </c>
      <c r="O1617" s="5">
        <v>193.33</v>
      </c>
      <c r="P1617" s="5">
        <v>2.5099999999999998</v>
      </c>
      <c r="Q1617" s="5">
        <v>0.67</v>
      </c>
      <c r="R1617" s="5">
        <v>6.55</v>
      </c>
      <c r="S1617" s="5">
        <v>1250</v>
      </c>
    </row>
    <row r="1618" spans="1:19">
      <c r="A1618" s="2" t="s">
        <v>6058</v>
      </c>
      <c r="B1618" s="2" t="s">
        <v>295</v>
      </c>
      <c r="C1618" s="2" t="s">
        <v>436</v>
      </c>
      <c r="D1618" s="2" t="s">
        <v>2667</v>
      </c>
      <c r="E1618" s="2" t="s">
        <v>23</v>
      </c>
      <c r="F1618" s="2" t="s">
        <v>5835</v>
      </c>
      <c r="G1618" s="2" t="s">
        <v>72</v>
      </c>
      <c r="H1618" s="2" t="s">
        <v>26</v>
      </c>
      <c r="I1618" s="2" t="s">
        <v>59</v>
      </c>
      <c r="J1618" s="9">
        <v>800</v>
      </c>
      <c r="K1618" s="9">
        <v>1523</v>
      </c>
      <c r="L1618" s="5">
        <v>38</v>
      </c>
      <c r="M1618" s="5">
        <v>1</v>
      </c>
      <c r="N1618" s="5">
        <v>23.85</v>
      </c>
      <c r="O1618" s="5">
        <v>54.95</v>
      </c>
      <c r="P1618" s="5">
        <v>2.5</v>
      </c>
      <c r="Q1618" s="5">
        <v>0.63</v>
      </c>
      <c r="R1618" s="5">
        <v>23.85</v>
      </c>
      <c r="S1618" s="5">
        <v>1500</v>
      </c>
    </row>
    <row r="1619" spans="1:19">
      <c r="A1619" s="2" t="s">
        <v>6059</v>
      </c>
      <c r="B1619" s="2" t="s">
        <v>6060</v>
      </c>
      <c r="C1619" s="2" t="s">
        <v>3269</v>
      </c>
      <c r="D1619" s="2" t="s">
        <v>2460</v>
      </c>
      <c r="E1619" s="2" t="s">
        <v>2461</v>
      </c>
      <c r="F1619" s="2" t="s">
        <v>6061</v>
      </c>
      <c r="G1619" s="2" t="s">
        <v>167</v>
      </c>
      <c r="H1619" s="2" t="s">
        <v>26</v>
      </c>
      <c r="I1619" s="2" t="s">
        <v>300</v>
      </c>
      <c r="J1619" s="9">
        <v>200</v>
      </c>
      <c r="K1619" s="9">
        <v>598</v>
      </c>
      <c r="L1619" s="5">
        <v>21</v>
      </c>
      <c r="M1619" s="5">
        <v>0</v>
      </c>
      <c r="N1619" s="5">
        <v>12.13</v>
      </c>
      <c r="O1619" s="5">
        <v>0</v>
      </c>
      <c r="P1619" s="5">
        <v>3.51</v>
      </c>
      <c r="Q1619" s="5">
        <v>0.57999999999999996</v>
      </c>
      <c r="R1619" s="5">
        <v>0</v>
      </c>
      <c r="S1619" s="5">
        <v>2999</v>
      </c>
    </row>
    <row r="1620" spans="1:19">
      <c r="A1620" s="2" t="s">
        <v>6062</v>
      </c>
      <c r="B1620" s="2" t="s">
        <v>2310</v>
      </c>
      <c r="C1620" s="2" t="s">
        <v>6063</v>
      </c>
      <c r="D1620" s="2" t="s">
        <v>6064</v>
      </c>
      <c r="E1620" s="2" t="s">
        <v>492</v>
      </c>
      <c r="F1620" s="2" t="s">
        <v>6065</v>
      </c>
      <c r="G1620" s="2" t="s">
        <v>190</v>
      </c>
      <c r="H1620" s="2" t="s">
        <v>26</v>
      </c>
      <c r="I1620" s="2" t="s">
        <v>206</v>
      </c>
      <c r="J1620" s="9">
        <v>400</v>
      </c>
      <c r="K1620" s="9">
        <v>555</v>
      </c>
      <c r="L1620" s="5">
        <v>11</v>
      </c>
      <c r="M1620" s="5">
        <v>0</v>
      </c>
      <c r="N1620" s="5">
        <v>4.96</v>
      </c>
      <c r="O1620" s="5">
        <v>0</v>
      </c>
      <c r="P1620" s="5">
        <v>1.98</v>
      </c>
      <c r="Q1620" s="5">
        <v>0.45</v>
      </c>
      <c r="R1620" s="5">
        <v>0</v>
      </c>
      <c r="S1620" s="5">
        <v>2900</v>
      </c>
    </row>
    <row r="1621" spans="1:19">
      <c r="A1621" s="2" t="s">
        <v>6066</v>
      </c>
      <c r="B1621" s="2" t="s">
        <v>6067</v>
      </c>
      <c r="C1621" s="2" t="s">
        <v>763</v>
      </c>
      <c r="D1621" s="2" t="s">
        <v>1511</v>
      </c>
      <c r="E1621" s="2" t="s">
        <v>40</v>
      </c>
      <c r="F1621" s="2" t="s">
        <v>6068</v>
      </c>
      <c r="G1621" s="2" t="s">
        <v>25</v>
      </c>
      <c r="H1621" s="2" t="s">
        <v>26</v>
      </c>
      <c r="I1621" s="2" t="s">
        <v>162</v>
      </c>
      <c r="J1621" s="9">
        <v>700</v>
      </c>
      <c r="K1621" s="9">
        <v>1959</v>
      </c>
      <c r="L1621" s="5">
        <v>34</v>
      </c>
      <c r="M1621" s="5">
        <v>1</v>
      </c>
      <c r="N1621" s="5">
        <v>27.04</v>
      </c>
      <c r="O1621" s="5">
        <v>61.83</v>
      </c>
      <c r="P1621" s="5">
        <v>1.74</v>
      </c>
      <c r="Q1621" s="5">
        <v>0.8</v>
      </c>
      <c r="R1621" s="5">
        <v>27.04</v>
      </c>
      <c r="S1621" s="5">
        <v>1935</v>
      </c>
    </row>
    <row r="1622" spans="1:19">
      <c r="A1622" s="2" t="s">
        <v>6069</v>
      </c>
      <c r="B1622" s="2" t="s">
        <v>3347</v>
      </c>
      <c r="C1622" s="2" t="s">
        <v>6070</v>
      </c>
      <c r="D1622" s="2" t="s">
        <v>6071</v>
      </c>
      <c r="E1622" s="2" t="s">
        <v>56</v>
      </c>
      <c r="F1622" s="2" t="s">
        <v>6072</v>
      </c>
      <c r="G1622" s="2" t="s">
        <v>42</v>
      </c>
      <c r="H1622" s="2" t="s">
        <v>26</v>
      </c>
      <c r="I1622" s="2" t="s">
        <v>232</v>
      </c>
      <c r="J1622" s="9">
        <v>200</v>
      </c>
      <c r="K1622" s="9">
        <v>1051</v>
      </c>
      <c r="L1622" s="5">
        <v>34</v>
      </c>
      <c r="M1622" s="5">
        <v>0</v>
      </c>
      <c r="N1622" s="5">
        <v>26.16</v>
      </c>
      <c r="O1622" s="5">
        <v>0</v>
      </c>
      <c r="P1622" s="5">
        <v>3.24</v>
      </c>
      <c r="Q1622" s="5">
        <v>0.77</v>
      </c>
      <c r="R1622" s="5">
        <v>0</v>
      </c>
      <c r="S1622" s="5">
        <v>1000</v>
      </c>
    </row>
    <row r="1623" spans="1:19">
      <c r="A1623" s="2" t="s">
        <v>6073</v>
      </c>
      <c r="B1623" s="2" t="s">
        <v>6074</v>
      </c>
      <c r="C1623" s="2" t="s">
        <v>6075</v>
      </c>
      <c r="D1623" s="2" t="s">
        <v>6076</v>
      </c>
      <c r="E1623" s="2" t="s">
        <v>112</v>
      </c>
      <c r="F1623" s="2" t="s">
        <v>1512</v>
      </c>
      <c r="G1623" s="2" t="s">
        <v>94</v>
      </c>
      <c r="H1623" s="2" t="s">
        <v>26</v>
      </c>
      <c r="I1623" s="2" t="s">
        <v>248</v>
      </c>
      <c r="J1623" s="9">
        <v>500</v>
      </c>
      <c r="K1623" s="9">
        <v>1693</v>
      </c>
      <c r="L1623" s="5">
        <v>45</v>
      </c>
      <c r="M1623" s="5">
        <v>2</v>
      </c>
      <c r="N1623" s="5">
        <v>29.99</v>
      </c>
      <c r="O1623" s="5">
        <v>137.72999999999999</v>
      </c>
      <c r="P1623" s="5">
        <v>2.66</v>
      </c>
      <c r="Q1623" s="5">
        <v>0.67</v>
      </c>
      <c r="R1623" s="5">
        <v>15</v>
      </c>
      <c r="S1623" s="5">
        <v>3748</v>
      </c>
    </row>
    <row r="1624" spans="1:19">
      <c r="A1624" s="2" t="s">
        <v>6077</v>
      </c>
      <c r="B1624" s="2" t="s">
        <v>1702</v>
      </c>
      <c r="C1624" s="2" t="s">
        <v>6078</v>
      </c>
      <c r="D1624" s="2" t="s">
        <v>264</v>
      </c>
      <c r="E1624" s="2" t="s">
        <v>23</v>
      </c>
      <c r="F1624" s="2" t="s">
        <v>6079</v>
      </c>
      <c r="G1624" s="2" t="s">
        <v>87</v>
      </c>
      <c r="H1624" s="2" t="s">
        <v>26</v>
      </c>
      <c r="I1624" s="2" t="s">
        <v>699</v>
      </c>
      <c r="J1624" s="9">
        <v>700</v>
      </c>
      <c r="K1624" s="9">
        <v>831</v>
      </c>
      <c r="L1624" s="5">
        <v>34</v>
      </c>
      <c r="M1624" s="5">
        <v>2</v>
      </c>
      <c r="N1624" s="5">
        <v>23.68</v>
      </c>
      <c r="O1624" s="5">
        <v>135.75</v>
      </c>
      <c r="P1624" s="5">
        <v>4.09</v>
      </c>
      <c r="Q1624" s="5">
        <v>0.7</v>
      </c>
      <c r="R1624" s="5">
        <v>11.84</v>
      </c>
      <c r="S1624" s="5">
        <v>4300</v>
      </c>
    </row>
    <row r="1625" spans="1:19">
      <c r="A1625" s="2" t="s">
        <v>6080</v>
      </c>
      <c r="B1625" s="2" t="s">
        <v>2711</v>
      </c>
      <c r="C1625" s="2" t="s">
        <v>5804</v>
      </c>
      <c r="D1625" s="2" t="s">
        <v>175</v>
      </c>
      <c r="E1625" s="2" t="s">
        <v>23</v>
      </c>
      <c r="F1625" s="2" t="s">
        <v>6081</v>
      </c>
      <c r="G1625" s="2" t="s">
        <v>344</v>
      </c>
      <c r="H1625" s="2" t="s">
        <v>26</v>
      </c>
      <c r="I1625" s="2" t="s">
        <v>382</v>
      </c>
      <c r="J1625" s="9">
        <v>100</v>
      </c>
      <c r="K1625" s="9">
        <v>2005</v>
      </c>
      <c r="L1625" s="5">
        <v>63</v>
      </c>
      <c r="M1625" s="5">
        <v>0</v>
      </c>
      <c r="N1625" s="5">
        <v>35.69</v>
      </c>
      <c r="O1625" s="5">
        <v>0</v>
      </c>
      <c r="P1625" s="5">
        <v>3.14</v>
      </c>
      <c r="Q1625" s="5">
        <v>0.56999999999999995</v>
      </c>
      <c r="R1625" s="5">
        <v>0</v>
      </c>
      <c r="S1625" s="5">
        <v>1499</v>
      </c>
    </row>
    <row r="1626" spans="1:19">
      <c r="A1626" s="2" t="s">
        <v>6082</v>
      </c>
      <c r="B1626" s="2" t="s">
        <v>6083</v>
      </c>
      <c r="C1626" s="2" t="s">
        <v>763</v>
      </c>
      <c r="D1626" s="2" t="s">
        <v>6084</v>
      </c>
      <c r="E1626" s="2" t="s">
        <v>222</v>
      </c>
      <c r="F1626" s="2" t="s">
        <v>6085</v>
      </c>
      <c r="G1626" s="2" t="s">
        <v>167</v>
      </c>
      <c r="H1626" s="2" t="s">
        <v>26</v>
      </c>
      <c r="I1626" s="2" t="s">
        <v>88</v>
      </c>
      <c r="J1626" s="9">
        <v>700</v>
      </c>
      <c r="K1626" s="9">
        <v>508</v>
      </c>
      <c r="L1626" s="5">
        <v>8</v>
      </c>
      <c r="M1626" s="5">
        <v>0</v>
      </c>
      <c r="N1626" s="5">
        <v>4.67</v>
      </c>
      <c r="O1626" s="5">
        <v>0</v>
      </c>
      <c r="P1626" s="5">
        <v>1.57</v>
      </c>
      <c r="Q1626" s="5">
        <v>0.57999999999999996</v>
      </c>
      <c r="R1626" s="5">
        <v>0</v>
      </c>
      <c r="S1626" s="5">
        <v>2500</v>
      </c>
    </row>
    <row r="1627" spans="1:19">
      <c r="A1627" s="2" t="s">
        <v>6086</v>
      </c>
      <c r="B1627" s="2" t="s">
        <v>2293</v>
      </c>
      <c r="C1627" s="2" t="s">
        <v>6087</v>
      </c>
      <c r="D1627" s="2" t="s">
        <v>6088</v>
      </c>
      <c r="E1627" s="2" t="s">
        <v>40</v>
      </c>
      <c r="F1627" s="2" t="s">
        <v>6089</v>
      </c>
      <c r="G1627" s="2" t="s">
        <v>134</v>
      </c>
      <c r="H1627" s="2" t="s">
        <v>26</v>
      </c>
      <c r="I1627" s="2" t="s">
        <v>217</v>
      </c>
      <c r="J1627" s="9">
        <v>600</v>
      </c>
      <c r="K1627" s="9">
        <v>1857</v>
      </c>
      <c r="L1627" s="5">
        <v>68</v>
      </c>
      <c r="M1627" s="5">
        <v>2</v>
      </c>
      <c r="N1627" s="5">
        <v>32.03</v>
      </c>
      <c r="O1627" s="5">
        <v>90.26</v>
      </c>
      <c r="P1627" s="5">
        <v>3.66</v>
      </c>
      <c r="Q1627" s="5">
        <v>0.47</v>
      </c>
      <c r="R1627" s="5">
        <v>16.02</v>
      </c>
      <c r="S1627" s="5">
        <v>3500</v>
      </c>
    </row>
    <row r="1628" spans="1:19">
      <c r="A1628" s="2" t="s">
        <v>6090</v>
      </c>
      <c r="B1628" s="2" t="s">
        <v>3023</v>
      </c>
      <c r="C1628" s="2" t="s">
        <v>2254</v>
      </c>
      <c r="D1628" s="2" t="s">
        <v>6091</v>
      </c>
      <c r="E1628" s="2" t="s">
        <v>85</v>
      </c>
      <c r="F1628" s="2" t="s">
        <v>343</v>
      </c>
      <c r="G1628" s="2" t="s">
        <v>42</v>
      </c>
      <c r="H1628" s="2" t="s">
        <v>26</v>
      </c>
      <c r="I1628" s="2" t="s">
        <v>248</v>
      </c>
      <c r="J1628" s="9">
        <v>200</v>
      </c>
      <c r="K1628" s="9">
        <v>590</v>
      </c>
      <c r="L1628" s="5">
        <v>24</v>
      </c>
      <c r="M1628" s="5">
        <v>0</v>
      </c>
      <c r="N1628" s="5">
        <v>19.52</v>
      </c>
      <c r="O1628" s="5">
        <v>0</v>
      </c>
      <c r="P1628" s="5">
        <v>4.07</v>
      </c>
      <c r="Q1628" s="5">
        <v>0.81</v>
      </c>
      <c r="R1628" s="5">
        <v>0</v>
      </c>
      <c r="S1628" s="5">
        <v>2700</v>
      </c>
    </row>
    <row r="1629" spans="1:19">
      <c r="A1629" s="2" t="s">
        <v>6092</v>
      </c>
      <c r="B1629" s="2" t="s">
        <v>1577</v>
      </c>
      <c r="C1629" s="2" t="s">
        <v>6093</v>
      </c>
      <c r="D1629" s="2" t="s">
        <v>175</v>
      </c>
      <c r="E1629" s="2" t="s">
        <v>23</v>
      </c>
      <c r="F1629" s="2" t="s">
        <v>6094</v>
      </c>
      <c r="G1629" s="2" t="s">
        <v>42</v>
      </c>
      <c r="H1629" s="2" t="s">
        <v>26</v>
      </c>
      <c r="I1629" s="2" t="s">
        <v>177</v>
      </c>
      <c r="J1629" s="9">
        <v>700</v>
      </c>
      <c r="K1629" s="9">
        <v>2496</v>
      </c>
      <c r="L1629" s="5">
        <v>46</v>
      </c>
      <c r="M1629" s="5">
        <v>0</v>
      </c>
      <c r="N1629" s="5">
        <v>37.96</v>
      </c>
      <c r="O1629" s="5">
        <v>0</v>
      </c>
      <c r="P1629" s="5">
        <v>1.84</v>
      </c>
      <c r="Q1629" s="5">
        <v>0.83</v>
      </c>
      <c r="R1629" s="5">
        <v>0</v>
      </c>
      <c r="S1629" s="5">
        <v>4600</v>
      </c>
    </row>
    <row r="1630" spans="1:19">
      <c r="A1630" s="2" t="s">
        <v>6095</v>
      </c>
      <c r="B1630" s="2" t="s">
        <v>6096</v>
      </c>
      <c r="C1630" s="2" t="s">
        <v>2318</v>
      </c>
      <c r="D1630" s="2" t="s">
        <v>3208</v>
      </c>
      <c r="E1630" s="2" t="s">
        <v>492</v>
      </c>
      <c r="F1630" s="2" t="s">
        <v>897</v>
      </c>
      <c r="G1630" s="2" t="s">
        <v>34</v>
      </c>
      <c r="H1630" s="2" t="s">
        <v>26</v>
      </c>
      <c r="I1630" s="2" t="s">
        <v>177</v>
      </c>
      <c r="J1630" s="9">
        <v>500</v>
      </c>
      <c r="K1630" s="9">
        <v>709</v>
      </c>
      <c r="L1630" s="5">
        <v>28</v>
      </c>
      <c r="M1630" s="5">
        <v>0</v>
      </c>
      <c r="N1630" s="5">
        <v>11.65</v>
      </c>
      <c r="O1630" s="5">
        <v>0</v>
      </c>
      <c r="P1630" s="5">
        <v>3.95</v>
      </c>
      <c r="Q1630" s="5">
        <v>0.42</v>
      </c>
      <c r="R1630" s="5">
        <v>0</v>
      </c>
      <c r="S1630" s="5">
        <v>3200</v>
      </c>
    </row>
    <row r="1631" spans="1:19">
      <c r="A1631" s="2" t="s">
        <v>6097</v>
      </c>
      <c r="B1631" s="2" t="s">
        <v>6098</v>
      </c>
      <c r="C1631" s="2" t="s">
        <v>2195</v>
      </c>
      <c r="D1631" s="2" t="s">
        <v>5260</v>
      </c>
      <c r="E1631" s="2" t="s">
        <v>23</v>
      </c>
      <c r="F1631" s="2" t="s">
        <v>6099</v>
      </c>
      <c r="G1631" s="2" t="s">
        <v>266</v>
      </c>
      <c r="H1631" s="2" t="s">
        <v>26</v>
      </c>
      <c r="I1631" s="2" t="s">
        <v>177</v>
      </c>
      <c r="J1631" s="9">
        <v>200</v>
      </c>
      <c r="K1631" s="9">
        <v>510</v>
      </c>
      <c r="L1631" s="5">
        <v>11</v>
      </c>
      <c r="M1631" s="5">
        <v>0</v>
      </c>
      <c r="N1631" s="5">
        <v>7</v>
      </c>
      <c r="O1631" s="5">
        <v>0</v>
      </c>
      <c r="P1631" s="5">
        <v>2.16</v>
      </c>
      <c r="Q1631" s="5">
        <v>0.64</v>
      </c>
      <c r="R1631" s="5">
        <v>0</v>
      </c>
      <c r="S1631" s="5">
        <v>4000</v>
      </c>
    </row>
    <row r="1632" spans="1:19">
      <c r="A1632" s="2" t="s">
        <v>6100</v>
      </c>
      <c r="B1632" s="2" t="s">
        <v>791</v>
      </c>
      <c r="C1632" s="2" t="s">
        <v>1750</v>
      </c>
      <c r="D1632" s="2" t="s">
        <v>2942</v>
      </c>
      <c r="E1632" s="2" t="s">
        <v>23</v>
      </c>
      <c r="F1632" s="2" t="s">
        <v>6101</v>
      </c>
      <c r="G1632" s="2" t="s">
        <v>42</v>
      </c>
      <c r="H1632" s="2" t="s">
        <v>26</v>
      </c>
      <c r="I1632" s="2" t="s">
        <v>361</v>
      </c>
      <c r="J1632" s="9">
        <v>500</v>
      </c>
      <c r="K1632" s="9">
        <v>552</v>
      </c>
      <c r="L1632" s="5">
        <v>15</v>
      </c>
      <c r="M1632" s="5">
        <v>1</v>
      </c>
      <c r="N1632" s="5">
        <v>8.17</v>
      </c>
      <c r="O1632" s="5">
        <v>71.37</v>
      </c>
      <c r="P1632" s="5">
        <v>2.72</v>
      </c>
      <c r="Q1632" s="5">
        <v>0.54</v>
      </c>
      <c r="R1632" s="5">
        <v>8.17</v>
      </c>
      <c r="S1632" s="5">
        <v>1712</v>
      </c>
    </row>
    <row r="1633" spans="1:19">
      <c r="A1633" s="2" t="s">
        <v>6102</v>
      </c>
      <c r="B1633" s="2" t="s">
        <v>1134</v>
      </c>
      <c r="C1633" s="2" t="s">
        <v>561</v>
      </c>
      <c r="D1633" s="2" t="s">
        <v>6103</v>
      </c>
      <c r="E1633" s="2" t="s">
        <v>432</v>
      </c>
      <c r="F1633" s="2" t="s">
        <v>6104</v>
      </c>
      <c r="G1633" s="2" t="s">
        <v>42</v>
      </c>
      <c r="H1633" s="2" t="s">
        <v>26</v>
      </c>
      <c r="I1633" s="2" t="s">
        <v>293</v>
      </c>
      <c r="J1633" s="9">
        <v>200</v>
      </c>
      <c r="K1633" s="9">
        <v>1751</v>
      </c>
      <c r="L1633" s="5">
        <v>62</v>
      </c>
      <c r="M1633" s="5">
        <v>3</v>
      </c>
      <c r="N1633" s="5">
        <v>27.87</v>
      </c>
      <c r="O1633" s="5">
        <v>142.41999999999999</v>
      </c>
      <c r="P1633" s="5">
        <v>3.54</v>
      </c>
      <c r="Q1633" s="5">
        <v>0.45</v>
      </c>
      <c r="R1633" s="5">
        <v>9.2899999999999991</v>
      </c>
      <c r="S1633" s="5">
        <v>1200</v>
      </c>
    </row>
    <row r="1634" spans="1:19">
      <c r="A1634" s="2" t="s">
        <v>6105</v>
      </c>
      <c r="B1634" s="2" t="s">
        <v>6106</v>
      </c>
      <c r="C1634" s="2" t="s">
        <v>570</v>
      </c>
      <c r="D1634" s="2" t="s">
        <v>2487</v>
      </c>
      <c r="E1634" s="2" t="s">
        <v>40</v>
      </c>
      <c r="F1634" s="2" t="s">
        <v>6107</v>
      </c>
      <c r="G1634" s="2" t="s">
        <v>134</v>
      </c>
      <c r="H1634" s="2" t="s">
        <v>26</v>
      </c>
      <c r="I1634" s="2" t="s">
        <v>43</v>
      </c>
      <c r="J1634" s="9">
        <v>300</v>
      </c>
      <c r="K1634" s="9">
        <v>1667</v>
      </c>
      <c r="L1634" s="5">
        <v>47</v>
      </c>
      <c r="M1634" s="5">
        <v>4</v>
      </c>
      <c r="N1634" s="5">
        <v>33.42</v>
      </c>
      <c r="O1634" s="5">
        <v>234.77</v>
      </c>
      <c r="P1634" s="5">
        <v>2.82</v>
      </c>
      <c r="Q1634" s="5">
        <v>0.71</v>
      </c>
      <c r="R1634" s="5">
        <v>8.36</v>
      </c>
      <c r="S1634" s="5">
        <v>1500</v>
      </c>
    </row>
    <row r="1635" spans="1:19">
      <c r="A1635" s="2" t="s">
        <v>6108</v>
      </c>
      <c r="B1635" s="2" t="s">
        <v>3836</v>
      </c>
      <c r="C1635" s="2" t="s">
        <v>6109</v>
      </c>
      <c r="D1635" s="2" t="s">
        <v>491</v>
      </c>
      <c r="E1635" s="2" t="s">
        <v>492</v>
      </c>
      <c r="F1635" s="2" t="s">
        <v>6110</v>
      </c>
      <c r="G1635" s="2" t="s">
        <v>134</v>
      </c>
      <c r="H1635" s="2" t="s">
        <v>26</v>
      </c>
      <c r="I1635" s="2" t="s">
        <v>217</v>
      </c>
      <c r="J1635" s="9">
        <v>700</v>
      </c>
      <c r="K1635" s="9">
        <v>2442</v>
      </c>
      <c r="L1635" s="5">
        <v>106</v>
      </c>
      <c r="M1635" s="5">
        <v>0</v>
      </c>
      <c r="N1635" s="5">
        <v>77.209999999999994</v>
      </c>
      <c r="O1635" s="5">
        <v>0</v>
      </c>
      <c r="P1635" s="5">
        <v>4.34</v>
      </c>
      <c r="Q1635" s="5">
        <v>0.73</v>
      </c>
      <c r="R1635" s="5">
        <v>0</v>
      </c>
      <c r="S1635" s="5">
        <v>1350</v>
      </c>
    </row>
    <row r="1636" spans="1:19">
      <c r="A1636" s="2" t="s">
        <v>6111</v>
      </c>
      <c r="B1636" s="2" t="s">
        <v>1033</v>
      </c>
      <c r="C1636" s="2" t="s">
        <v>3019</v>
      </c>
      <c r="D1636" s="2" t="s">
        <v>3418</v>
      </c>
      <c r="E1636" s="2" t="s">
        <v>132</v>
      </c>
      <c r="F1636" s="2" t="s">
        <v>6112</v>
      </c>
      <c r="G1636" s="2" t="s">
        <v>260</v>
      </c>
      <c r="H1636" s="2" t="s">
        <v>26</v>
      </c>
      <c r="I1636" s="2" t="s">
        <v>699</v>
      </c>
      <c r="J1636" s="9">
        <v>200</v>
      </c>
      <c r="K1636" s="9">
        <v>1036</v>
      </c>
      <c r="L1636" s="5">
        <v>34</v>
      </c>
      <c r="M1636" s="5">
        <v>0</v>
      </c>
      <c r="N1636" s="5">
        <v>14.56</v>
      </c>
      <c r="O1636" s="5">
        <v>0</v>
      </c>
      <c r="P1636" s="5">
        <v>3.28</v>
      </c>
      <c r="Q1636" s="5">
        <v>0.43</v>
      </c>
      <c r="R1636" s="5">
        <v>0</v>
      </c>
      <c r="S1636" s="5">
        <v>3000</v>
      </c>
    </row>
    <row r="1637" spans="1:19">
      <c r="A1637" s="2" t="s">
        <v>6113</v>
      </c>
      <c r="B1637" s="2" t="s">
        <v>6114</v>
      </c>
      <c r="C1637" s="2" t="s">
        <v>6115</v>
      </c>
      <c r="D1637" s="2" t="s">
        <v>372</v>
      </c>
      <c r="E1637" s="2" t="s">
        <v>373</v>
      </c>
      <c r="F1637" s="2" t="s">
        <v>6116</v>
      </c>
      <c r="G1637" s="2" t="s">
        <v>65</v>
      </c>
      <c r="H1637" s="2" t="s">
        <v>26</v>
      </c>
      <c r="I1637" s="2" t="s">
        <v>95</v>
      </c>
      <c r="J1637" s="9">
        <v>200</v>
      </c>
      <c r="K1637" s="9">
        <v>1468</v>
      </c>
      <c r="L1637" s="5">
        <v>63</v>
      </c>
      <c r="M1637" s="5">
        <v>0</v>
      </c>
      <c r="N1637" s="5">
        <v>30.92</v>
      </c>
      <c r="O1637" s="5">
        <v>0</v>
      </c>
      <c r="P1637" s="5">
        <v>4.29</v>
      </c>
      <c r="Q1637" s="5">
        <v>0.49</v>
      </c>
      <c r="R1637" s="5">
        <v>0</v>
      </c>
      <c r="S1637" s="5">
        <v>2700</v>
      </c>
    </row>
    <row r="1638" spans="1:19">
      <c r="A1638" s="2" t="s">
        <v>6117</v>
      </c>
      <c r="B1638" s="2" t="s">
        <v>2405</v>
      </c>
      <c r="C1638" s="2" t="s">
        <v>6118</v>
      </c>
      <c r="D1638" s="2" t="s">
        <v>6119</v>
      </c>
      <c r="E1638" s="2" t="s">
        <v>118</v>
      </c>
      <c r="F1638" s="2" t="s">
        <v>6120</v>
      </c>
      <c r="G1638" s="2" t="s">
        <v>312</v>
      </c>
      <c r="H1638" s="2" t="s">
        <v>26</v>
      </c>
      <c r="I1638" s="2" t="s">
        <v>135</v>
      </c>
      <c r="J1638" s="9">
        <v>500</v>
      </c>
      <c r="K1638" s="9">
        <v>1756</v>
      </c>
      <c r="L1638" s="5">
        <v>48</v>
      </c>
      <c r="M1638" s="5">
        <v>1</v>
      </c>
      <c r="N1638" s="5">
        <v>30.91</v>
      </c>
      <c r="O1638" s="5">
        <v>63.13</v>
      </c>
      <c r="P1638" s="5">
        <v>2.73</v>
      </c>
      <c r="Q1638" s="5">
        <v>0.64</v>
      </c>
      <c r="R1638" s="5">
        <v>30.91</v>
      </c>
      <c r="S1638" s="5">
        <v>4250</v>
      </c>
    </row>
    <row r="1639" spans="1:19">
      <c r="A1639" s="2" t="s">
        <v>6121</v>
      </c>
      <c r="B1639" s="2" t="s">
        <v>1221</v>
      </c>
      <c r="C1639" s="2" t="s">
        <v>6122</v>
      </c>
      <c r="D1639" s="2" t="s">
        <v>6084</v>
      </c>
      <c r="E1639" s="2" t="s">
        <v>222</v>
      </c>
      <c r="F1639" s="2" t="s">
        <v>6123</v>
      </c>
      <c r="G1639" s="2" t="s">
        <v>102</v>
      </c>
      <c r="H1639" s="2" t="s">
        <v>26</v>
      </c>
      <c r="I1639" s="2" t="s">
        <v>300</v>
      </c>
      <c r="J1639" s="9">
        <v>700</v>
      </c>
      <c r="K1639" s="9">
        <v>1290</v>
      </c>
      <c r="L1639" s="5">
        <v>33</v>
      </c>
      <c r="M1639" s="5">
        <v>0</v>
      </c>
      <c r="N1639" s="5">
        <v>26.64</v>
      </c>
      <c r="O1639" s="5">
        <v>0</v>
      </c>
      <c r="P1639" s="5">
        <v>2.56</v>
      </c>
      <c r="Q1639" s="5">
        <v>0.81</v>
      </c>
      <c r="R1639" s="5">
        <v>0</v>
      </c>
      <c r="S1639" s="5">
        <v>3300</v>
      </c>
    </row>
    <row r="1640" spans="1:19">
      <c r="A1640" s="2" t="s">
        <v>6124</v>
      </c>
      <c r="B1640" s="2" t="s">
        <v>1787</v>
      </c>
      <c r="C1640" s="2" t="s">
        <v>6125</v>
      </c>
      <c r="D1640" s="2" t="s">
        <v>6126</v>
      </c>
      <c r="E1640" s="2" t="s">
        <v>118</v>
      </c>
      <c r="F1640" s="2" t="s">
        <v>2058</v>
      </c>
      <c r="G1640" s="2" t="s">
        <v>25</v>
      </c>
      <c r="H1640" s="2" t="s">
        <v>26</v>
      </c>
      <c r="I1640" s="2" t="s">
        <v>127</v>
      </c>
      <c r="J1640" s="9">
        <v>300</v>
      </c>
      <c r="K1640" s="9">
        <v>1430</v>
      </c>
      <c r="L1640" s="5">
        <v>44</v>
      </c>
      <c r="M1640" s="5">
        <v>4</v>
      </c>
      <c r="N1640" s="5">
        <v>22.28</v>
      </c>
      <c r="O1640" s="5">
        <v>258.58999999999997</v>
      </c>
      <c r="P1640" s="5">
        <v>3.08</v>
      </c>
      <c r="Q1640" s="5">
        <v>0.51</v>
      </c>
      <c r="R1640" s="5">
        <v>5.57</v>
      </c>
      <c r="S1640" s="5">
        <v>2900</v>
      </c>
    </row>
    <row r="1641" spans="1:19">
      <c r="A1641" s="2" t="s">
        <v>6127</v>
      </c>
      <c r="B1641" s="2" t="s">
        <v>6128</v>
      </c>
      <c r="C1641" s="2" t="s">
        <v>6129</v>
      </c>
      <c r="D1641" s="2" t="s">
        <v>6130</v>
      </c>
      <c r="E1641" s="2" t="s">
        <v>85</v>
      </c>
      <c r="F1641" s="2" t="s">
        <v>6131</v>
      </c>
      <c r="G1641" s="2" t="s">
        <v>58</v>
      </c>
      <c r="H1641" s="2" t="s">
        <v>26</v>
      </c>
      <c r="I1641" s="2" t="s">
        <v>155</v>
      </c>
      <c r="J1641" s="9">
        <v>800</v>
      </c>
      <c r="K1641" s="9">
        <v>1469</v>
      </c>
      <c r="L1641" s="5">
        <v>55</v>
      </c>
      <c r="M1641" s="5">
        <v>0</v>
      </c>
      <c r="N1641" s="5">
        <v>28.33</v>
      </c>
      <c r="O1641" s="5">
        <v>0</v>
      </c>
      <c r="P1641" s="5">
        <v>3.74</v>
      </c>
      <c r="Q1641" s="5">
        <v>0.52</v>
      </c>
      <c r="R1641" s="5">
        <v>0</v>
      </c>
      <c r="S1641" s="5">
        <v>3000</v>
      </c>
    </row>
    <row r="1642" spans="1:19">
      <c r="A1642" s="2" t="s">
        <v>6132</v>
      </c>
      <c r="B1642" s="2" t="s">
        <v>2612</v>
      </c>
      <c r="C1642" s="2" t="s">
        <v>143</v>
      </c>
      <c r="D1642" s="2" t="s">
        <v>1559</v>
      </c>
      <c r="E1642" s="2" t="s">
        <v>23</v>
      </c>
      <c r="F1642" s="2" t="s">
        <v>6133</v>
      </c>
      <c r="G1642" s="2" t="s">
        <v>134</v>
      </c>
      <c r="H1642" s="2" t="s">
        <v>26</v>
      </c>
      <c r="I1642" s="2" t="s">
        <v>73</v>
      </c>
      <c r="J1642" s="9">
        <v>700</v>
      </c>
      <c r="K1642" s="9">
        <v>1777</v>
      </c>
      <c r="L1642" s="5">
        <v>67</v>
      </c>
      <c r="M1642" s="5">
        <v>7</v>
      </c>
      <c r="N1642" s="5">
        <v>39.869999999999997</v>
      </c>
      <c r="O1642" s="5">
        <v>413.27</v>
      </c>
      <c r="P1642" s="5">
        <v>3.77</v>
      </c>
      <c r="Q1642" s="5">
        <v>0.6</v>
      </c>
      <c r="R1642" s="5">
        <v>5.7</v>
      </c>
      <c r="S1642" s="5">
        <v>3600</v>
      </c>
    </row>
    <row r="1643" spans="1:19">
      <c r="A1643" s="2" t="s">
        <v>6134</v>
      </c>
      <c r="B1643" s="2" t="s">
        <v>6135</v>
      </c>
      <c r="C1643" s="2" t="s">
        <v>331</v>
      </c>
      <c r="D1643" s="2" t="s">
        <v>552</v>
      </c>
      <c r="E1643" s="2" t="s">
        <v>222</v>
      </c>
      <c r="F1643" s="2" t="s">
        <v>6136</v>
      </c>
      <c r="G1643" s="2" t="s">
        <v>25</v>
      </c>
      <c r="H1643" s="2" t="s">
        <v>26</v>
      </c>
      <c r="I1643" s="2" t="s">
        <v>80</v>
      </c>
      <c r="J1643" s="9">
        <v>400</v>
      </c>
      <c r="K1643" s="9">
        <v>1946</v>
      </c>
      <c r="L1643" s="5">
        <v>71</v>
      </c>
      <c r="M1643" s="5">
        <v>3</v>
      </c>
      <c r="N1643" s="5">
        <v>57.64</v>
      </c>
      <c r="O1643" s="5">
        <v>224.85</v>
      </c>
      <c r="P1643" s="5">
        <v>3.65</v>
      </c>
      <c r="Q1643" s="5">
        <v>0.81</v>
      </c>
      <c r="R1643" s="5">
        <v>19.21</v>
      </c>
      <c r="S1643" s="5">
        <v>3000</v>
      </c>
    </row>
    <row r="1644" spans="1:19">
      <c r="A1644" s="2" t="s">
        <v>6137</v>
      </c>
      <c r="B1644" s="2" t="s">
        <v>4681</v>
      </c>
      <c r="C1644" s="2" t="s">
        <v>6138</v>
      </c>
      <c r="D1644" s="2" t="s">
        <v>6139</v>
      </c>
      <c r="E1644" s="2" t="s">
        <v>56</v>
      </c>
      <c r="F1644" s="2" t="s">
        <v>6140</v>
      </c>
      <c r="G1644" s="2" t="s">
        <v>260</v>
      </c>
      <c r="H1644" s="2" t="s">
        <v>26</v>
      </c>
      <c r="I1644" s="2" t="s">
        <v>120</v>
      </c>
      <c r="J1644" s="9">
        <v>300</v>
      </c>
      <c r="K1644" s="9">
        <v>1942</v>
      </c>
      <c r="L1644" s="5">
        <v>84</v>
      </c>
      <c r="M1644" s="5">
        <v>8</v>
      </c>
      <c r="N1644" s="5">
        <v>33.840000000000003</v>
      </c>
      <c r="O1644" s="5">
        <v>594.75</v>
      </c>
      <c r="P1644" s="5">
        <v>4.33</v>
      </c>
      <c r="Q1644" s="5">
        <v>0.4</v>
      </c>
      <c r="R1644" s="5">
        <v>4.2300000000000004</v>
      </c>
      <c r="S1644" s="5">
        <v>4200</v>
      </c>
    </row>
    <row r="1645" spans="1:19">
      <c r="A1645" s="2" t="s">
        <v>6141</v>
      </c>
      <c r="B1645" s="2" t="s">
        <v>6142</v>
      </c>
      <c r="C1645" s="2" t="s">
        <v>6143</v>
      </c>
      <c r="D1645" s="2" t="s">
        <v>5260</v>
      </c>
      <c r="E1645" s="2" t="s">
        <v>23</v>
      </c>
      <c r="F1645" s="2" t="s">
        <v>6144</v>
      </c>
      <c r="G1645" s="2" t="s">
        <v>260</v>
      </c>
      <c r="H1645" s="2" t="s">
        <v>26</v>
      </c>
      <c r="I1645" s="2" t="s">
        <v>313</v>
      </c>
      <c r="J1645" s="9">
        <v>800</v>
      </c>
      <c r="K1645" s="9">
        <v>760</v>
      </c>
      <c r="L1645" s="5">
        <v>31</v>
      </c>
      <c r="M1645" s="5">
        <v>0</v>
      </c>
      <c r="N1645" s="5">
        <v>23.69</v>
      </c>
      <c r="O1645" s="5">
        <v>0</v>
      </c>
      <c r="P1645" s="5">
        <v>4.08</v>
      </c>
      <c r="Q1645" s="5">
        <v>0.76</v>
      </c>
      <c r="R1645" s="5">
        <v>0</v>
      </c>
      <c r="S1645" s="5">
        <v>3000</v>
      </c>
    </row>
    <row r="1646" spans="1:19">
      <c r="A1646" s="2" t="s">
        <v>6145</v>
      </c>
      <c r="B1646" s="2" t="s">
        <v>6146</v>
      </c>
      <c r="C1646" s="2" t="s">
        <v>4340</v>
      </c>
      <c r="D1646" s="2" t="s">
        <v>175</v>
      </c>
      <c r="E1646" s="2" t="s">
        <v>23</v>
      </c>
      <c r="F1646" s="2" t="s">
        <v>6147</v>
      </c>
      <c r="G1646" s="2" t="s">
        <v>253</v>
      </c>
      <c r="H1646" s="2" t="s">
        <v>26</v>
      </c>
      <c r="I1646" s="2" t="s">
        <v>120</v>
      </c>
      <c r="J1646" s="9">
        <v>300</v>
      </c>
      <c r="K1646" s="9">
        <v>1322</v>
      </c>
      <c r="L1646" s="5">
        <v>58</v>
      </c>
      <c r="M1646" s="5">
        <v>4</v>
      </c>
      <c r="N1646" s="5">
        <v>34</v>
      </c>
      <c r="O1646" s="5">
        <v>291.76</v>
      </c>
      <c r="P1646" s="5">
        <v>4.3899999999999997</v>
      </c>
      <c r="Q1646" s="5">
        <v>0.59</v>
      </c>
      <c r="R1646" s="5">
        <v>8.5</v>
      </c>
      <c r="S1646" s="5">
        <v>1500</v>
      </c>
    </row>
    <row r="1647" spans="1:19">
      <c r="A1647" s="2" t="s">
        <v>6148</v>
      </c>
      <c r="B1647" s="2" t="s">
        <v>6149</v>
      </c>
      <c r="C1647" s="2" t="s">
        <v>6150</v>
      </c>
      <c r="D1647" s="2" t="s">
        <v>210</v>
      </c>
      <c r="E1647" s="2" t="s">
        <v>112</v>
      </c>
      <c r="F1647" s="2" t="s">
        <v>6151</v>
      </c>
      <c r="G1647" s="2" t="s">
        <v>167</v>
      </c>
      <c r="H1647" s="2" t="s">
        <v>26</v>
      </c>
      <c r="I1647" s="2" t="s">
        <v>66</v>
      </c>
      <c r="J1647" s="9">
        <v>1000</v>
      </c>
      <c r="K1647" s="9">
        <v>1444</v>
      </c>
      <c r="L1647" s="5">
        <v>51</v>
      </c>
      <c r="M1647" s="5">
        <v>0</v>
      </c>
      <c r="N1647" s="5">
        <v>33.97</v>
      </c>
      <c r="O1647" s="5">
        <v>0</v>
      </c>
      <c r="P1647" s="5">
        <v>3.53</v>
      </c>
      <c r="Q1647" s="5">
        <v>0.67</v>
      </c>
      <c r="R1647" s="5">
        <v>0</v>
      </c>
      <c r="S1647" s="5">
        <v>2167</v>
      </c>
    </row>
    <row r="1648" spans="1:19">
      <c r="A1648" s="2" t="s">
        <v>6152</v>
      </c>
      <c r="B1648" s="2" t="s">
        <v>6153</v>
      </c>
      <c r="C1648" s="2" t="s">
        <v>6154</v>
      </c>
      <c r="D1648" s="2" t="s">
        <v>1881</v>
      </c>
      <c r="E1648" s="2" t="s">
        <v>78</v>
      </c>
      <c r="F1648" s="2" t="s">
        <v>6155</v>
      </c>
      <c r="G1648" s="2" t="s">
        <v>42</v>
      </c>
      <c r="H1648" s="2" t="s">
        <v>26</v>
      </c>
      <c r="I1648" s="2" t="s">
        <v>232</v>
      </c>
      <c r="J1648" s="9">
        <v>700</v>
      </c>
      <c r="K1648" s="9">
        <v>630</v>
      </c>
      <c r="L1648" s="5">
        <v>24</v>
      </c>
      <c r="M1648" s="5">
        <v>0</v>
      </c>
      <c r="N1648" s="5">
        <v>18.690000000000001</v>
      </c>
      <c r="O1648" s="5">
        <v>0</v>
      </c>
      <c r="P1648" s="5">
        <v>3.81</v>
      </c>
      <c r="Q1648" s="5">
        <v>0.78</v>
      </c>
      <c r="R1648" s="5">
        <v>0</v>
      </c>
      <c r="S1648" s="5">
        <v>1500</v>
      </c>
    </row>
    <row r="1649" spans="1:19">
      <c r="A1649" s="2" t="s">
        <v>6156</v>
      </c>
      <c r="B1649" s="2" t="s">
        <v>335</v>
      </c>
      <c r="C1649" s="2" t="s">
        <v>1654</v>
      </c>
      <c r="D1649" s="2" t="s">
        <v>2578</v>
      </c>
      <c r="E1649" s="2" t="s">
        <v>258</v>
      </c>
      <c r="F1649" s="2" t="s">
        <v>897</v>
      </c>
      <c r="G1649" s="2" t="s">
        <v>344</v>
      </c>
      <c r="H1649" s="2" t="s">
        <v>26</v>
      </c>
      <c r="I1649" s="2" t="s">
        <v>248</v>
      </c>
      <c r="J1649" s="9">
        <v>600</v>
      </c>
      <c r="K1649" s="9">
        <v>2347</v>
      </c>
      <c r="L1649" s="5">
        <v>68</v>
      </c>
      <c r="M1649" s="5">
        <v>0</v>
      </c>
      <c r="N1649" s="5">
        <v>33.33</v>
      </c>
      <c r="O1649" s="5">
        <v>0</v>
      </c>
      <c r="P1649" s="5">
        <v>2.9</v>
      </c>
      <c r="Q1649" s="5">
        <v>0.49</v>
      </c>
      <c r="R1649" s="5">
        <v>0</v>
      </c>
      <c r="S1649" s="5">
        <v>2438</v>
      </c>
    </row>
    <row r="1650" spans="1:19">
      <c r="A1650" s="2" t="s">
        <v>6157</v>
      </c>
      <c r="B1650" s="2" t="s">
        <v>1542</v>
      </c>
      <c r="C1650" s="2" t="s">
        <v>6158</v>
      </c>
      <c r="D1650" s="2" t="s">
        <v>6159</v>
      </c>
      <c r="E1650" s="2" t="s">
        <v>56</v>
      </c>
      <c r="F1650" s="2" t="s">
        <v>6160</v>
      </c>
      <c r="G1650" s="2" t="s">
        <v>65</v>
      </c>
      <c r="H1650" s="2" t="s">
        <v>26</v>
      </c>
      <c r="I1650" s="2" t="s">
        <v>699</v>
      </c>
      <c r="J1650" s="9">
        <v>100</v>
      </c>
      <c r="K1650" s="9">
        <v>2100</v>
      </c>
      <c r="L1650" s="5">
        <v>54</v>
      </c>
      <c r="M1650" s="5">
        <v>0</v>
      </c>
      <c r="N1650" s="5">
        <v>28.14</v>
      </c>
      <c r="O1650" s="5">
        <v>0</v>
      </c>
      <c r="P1650" s="5">
        <v>2.57</v>
      </c>
      <c r="Q1650" s="5">
        <v>0.52</v>
      </c>
      <c r="R1650" s="5">
        <v>0</v>
      </c>
      <c r="S1650" s="5">
        <v>2600</v>
      </c>
    </row>
    <row r="1651" spans="1:19">
      <c r="A1651" s="2" t="s">
        <v>6161</v>
      </c>
      <c r="B1651" s="2" t="s">
        <v>1569</v>
      </c>
      <c r="C1651" s="2" t="s">
        <v>6162</v>
      </c>
      <c r="D1651" s="2" t="s">
        <v>655</v>
      </c>
      <c r="E1651" s="2" t="s">
        <v>125</v>
      </c>
      <c r="F1651" s="2" t="s">
        <v>6163</v>
      </c>
      <c r="G1651" s="2" t="s">
        <v>25</v>
      </c>
      <c r="H1651" s="2" t="s">
        <v>26</v>
      </c>
      <c r="I1651" s="2" t="s">
        <v>59</v>
      </c>
      <c r="J1651" s="9">
        <v>100</v>
      </c>
      <c r="K1651" s="9">
        <v>2457</v>
      </c>
      <c r="L1651" s="5">
        <v>79</v>
      </c>
      <c r="M1651" s="5">
        <v>3</v>
      </c>
      <c r="N1651" s="5">
        <v>34.270000000000003</v>
      </c>
      <c r="O1651" s="5">
        <v>209.16</v>
      </c>
      <c r="P1651" s="5">
        <v>3.22</v>
      </c>
      <c r="Q1651" s="5">
        <v>0.43</v>
      </c>
      <c r="R1651" s="5">
        <v>11.42</v>
      </c>
      <c r="S1651" s="5">
        <v>1500</v>
      </c>
    </row>
    <row r="1652" spans="1:19">
      <c r="A1652" s="2" t="s">
        <v>6164</v>
      </c>
      <c r="B1652" s="2" t="s">
        <v>489</v>
      </c>
      <c r="C1652" s="2" t="s">
        <v>6165</v>
      </c>
      <c r="D1652" s="2" t="s">
        <v>31</v>
      </c>
      <c r="E1652" s="2" t="s">
        <v>32</v>
      </c>
      <c r="F1652" s="2" t="s">
        <v>6166</v>
      </c>
      <c r="G1652" s="2" t="s">
        <v>87</v>
      </c>
      <c r="H1652" s="2" t="s">
        <v>26</v>
      </c>
      <c r="I1652" s="2" t="s">
        <v>232</v>
      </c>
      <c r="J1652" s="9">
        <v>800</v>
      </c>
      <c r="K1652" s="9">
        <v>939</v>
      </c>
      <c r="L1652" s="5">
        <v>31</v>
      </c>
      <c r="M1652" s="5">
        <v>3</v>
      </c>
      <c r="N1652" s="5">
        <v>24.09</v>
      </c>
      <c r="O1652" s="5">
        <v>132.52000000000001</v>
      </c>
      <c r="P1652" s="5">
        <v>3.3</v>
      </c>
      <c r="Q1652" s="5">
        <v>0.78</v>
      </c>
      <c r="R1652" s="5">
        <v>8.0299999999999994</v>
      </c>
      <c r="S1652" s="5">
        <v>2300</v>
      </c>
    </row>
    <row r="1653" spans="1:19">
      <c r="A1653" s="2" t="s">
        <v>6167</v>
      </c>
      <c r="B1653" s="2" t="s">
        <v>3249</v>
      </c>
      <c r="C1653" s="2" t="s">
        <v>6168</v>
      </c>
      <c r="D1653" s="2" t="s">
        <v>264</v>
      </c>
      <c r="E1653" s="2" t="s">
        <v>23</v>
      </c>
      <c r="F1653" s="2" t="s">
        <v>6169</v>
      </c>
      <c r="G1653" s="2" t="s">
        <v>87</v>
      </c>
      <c r="H1653" s="2" t="s">
        <v>26</v>
      </c>
      <c r="I1653" s="2" t="s">
        <v>232</v>
      </c>
      <c r="J1653" s="9">
        <v>100</v>
      </c>
      <c r="K1653" s="9">
        <v>2426</v>
      </c>
      <c r="L1653" s="5">
        <v>52</v>
      </c>
      <c r="M1653" s="5">
        <v>0</v>
      </c>
      <c r="N1653" s="5">
        <v>39.29</v>
      </c>
      <c r="O1653" s="5">
        <v>0</v>
      </c>
      <c r="P1653" s="5">
        <v>2.14</v>
      </c>
      <c r="Q1653" s="5">
        <v>0.76</v>
      </c>
      <c r="R1653" s="5">
        <v>0</v>
      </c>
      <c r="S1653" s="5">
        <v>2300</v>
      </c>
    </row>
    <row r="1654" spans="1:19">
      <c r="A1654" s="2" t="s">
        <v>6170</v>
      </c>
      <c r="B1654" s="2" t="s">
        <v>3023</v>
      </c>
      <c r="C1654" s="2" t="s">
        <v>6171</v>
      </c>
      <c r="D1654" s="2" t="s">
        <v>6172</v>
      </c>
      <c r="E1654" s="2" t="s">
        <v>112</v>
      </c>
      <c r="F1654" s="2" t="s">
        <v>6173</v>
      </c>
      <c r="G1654" s="2" t="s">
        <v>134</v>
      </c>
      <c r="H1654" s="2" t="s">
        <v>26</v>
      </c>
      <c r="I1654" s="2" t="s">
        <v>120</v>
      </c>
      <c r="J1654" s="9">
        <v>1000</v>
      </c>
      <c r="K1654" s="9">
        <v>1570</v>
      </c>
      <c r="L1654" s="5">
        <v>38</v>
      </c>
      <c r="M1654" s="5">
        <v>1</v>
      </c>
      <c r="N1654" s="5">
        <v>19.43</v>
      </c>
      <c r="O1654" s="5">
        <v>36.520000000000003</v>
      </c>
      <c r="P1654" s="5">
        <v>2.42</v>
      </c>
      <c r="Q1654" s="5">
        <v>0.51</v>
      </c>
      <c r="R1654" s="5">
        <v>19.43</v>
      </c>
      <c r="S1654" s="5">
        <v>3750</v>
      </c>
    </row>
    <row r="1655" spans="1:19">
      <c r="A1655" s="2" t="s">
        <v>6174</v>
      </c>
      <c r="B1655" s="2" t="s">
        <v>225</v>
      </c>
      <c r="C1655" s="2" t="s">
        <v>869</v>
      </c>
      <c r="D1655" s="2" t="s">
        <v>6175</v>
      </c>
      <c r="E1655" s="2" t="s">
        <v>112</v>
      </c>
      <c r="F1655" s="2" t="s">
        <v>6176</v>
      </c>
      <c r="G1655" s="2" t="s">
        <v>94</v>
      </c>
      <c r="H1655" s="2" t="s">
        <v>26</v>
      </c>
      <c r="I1655" s="2" t="s">
        <v>120</v>
      </c>
      <c r="J1655" s="9">
        <v>400</v>
      </c>
      <c r="K1655" s="9">
        <v>908</v>
      </c>
      <c r="L1655" s="5">
        <v>30</v>
      </c>
      <c r="M1655" s="5">
        <v>0</v>
      </c>
      <c r="N1655" s="5">
        <v>24.78</v>
      </c>
      <c r="O1655" s="5">
        <v>0</v>
      </c>
      <c r="P1655" s="5">
        <v>3.3</v>
      </c>
      <c r="Q1655" s="5">
        <v>0.83</v>
      </c>
      <c r="R1655" s="5">
        <v>0</v>
      </c>
      <c r="S1655" s="5">
        <v>3100</v>
      </c>
    </row>
    <row r="1656" spans="1:19">
      <c r="A1656" s="2" t="s">
        <v>6177</v>
      </c>
      <c r="B1656" s="2" t="s">
        <v>539</v>
      </c>
      <c r="C1656" s="2" t="s">
        <v>6178</v>
      </c>
      <c r="D1656" s="2" t="s">
        <v>166</v>
      </c>
      <c r="E1656" s="2" t="s">
        <v>56</v>
      </c>
      <c r="F1656" s="2" t="s">
        <v>3091</v>
      </c>
      <c r="G1656" s="2" t="s">
        <v>34</v>
      </c>
      <c r="H1656" s="2" t="s">
        <v>26</v>
      </c>
      <c r="I1656" s="2" t="s">
        <v>458</v>
      </c>
      <c r="J1656" s="9">
        <v>1000</v>
      </c>
      <c r="K1656" s="9">
        <v>1046</v>
      </c>
      <c r="L1656" s="5">
        <v>45</v>
      </c>
      <c r="M1656" s="5">
        <v>5</v>
      </c>
      <c r="N1656" s="5">
        <v>27.93</v>
      </c>
      <c r="O1656" s="5">
        <v>209.86</v>
      </c>
      <c r="P1656" s="5">
        <v>4.3</v>
      </c>
      <c r="Q1656" s="5">
        <v>0.62</v>
      </c>
      <c r="R1656" s="5">
        <v>5.59</v>
      </c>
      <c r="S1656" s="5">
        <v>2200</v>
      </c>
    </row>
    <row r="1657" spans="1:19">
      <c r="A1657" s="2" t="s">
        <v>6179</v>
      </c>
      <c r="B1657" s="2" t="s">
        <v>555</v>
      </c>
      <c r="C1657" s="2" t="s">
        <v>869</v>
      </c>
      <c r="D1657" s="2" t="s">
        <v>1559</v>
      </c>
      <c r="E1657" s="2" t="s">
        <v>132</v>
      </c>
      <c r="F1657" s="2" t="s">
        <v>343</v>
      </c>
      <c r="G1657" s="2" t="s">
        <v>102</v>
      </c>
      <c r="H1657" s="2" t="s">
        <v>26</v>
      </c>
      <c r="I1657" s="2" t="s">
        <v>135</v>
      </c>
      <c r="J1657" s="9">
        <v>700</v>
      </c>
      <c r="K1657" s="9">
        <v>1079</v>
      </c>
      <c r="L1657" s="5">
        <v>18</v>
      </c>
      <c r="M1657" s="5">
        <v>1</v>
      </c>
      <c r="N1657" s="5">
        <v>11.83</v>
      </c>
      <c r="O1657" s="5">
        <v>49.97</v>
      </c>
      <c r="P1657" s="5">
        <v>1.67</v>
      </c>
      <c r="Q1657" s="5">
        <v>0.66</v>
      </c>
      <c r="R1657" s="5">
        <v>11.83</v>
      </c>
      <c r="S1657" s="5">
        <v>1000</v>
      </c>
    </row>
    <row r="1658" spans="1:19">
      <c r="A1658" s="2" t="s">
        <v>6180</v>
      </c>
      <c r="B1658" s="2" t="s">
        <v>6181</v>
      </c>
      <c r="C1658" s="2" t="s">
        <v>6182</v>
      </c>
      <c r="D1658" s="2" t="s">
        <v>3588</v>
      </c>
      <c r="E1658" s="2" t="s">
        <v>40</v>
      </c>
      <c r="F1658" s="2" t="s">
        <v>6183</v>
      </c>
      <c r="G1658" s="2" t="s">
        <v>34</v>
      </c>
      <c r="H1658" s="2" t="s">
        <v>26</v>
      </c>
      <c r="I1658" s="2" t="s">
        <v>361</v>
      </c>
      <c r="J1658" s="9">
        <v>500</v>
      </c>
      <c r="K1658" s="9">
        <v>1697</v>
      </c>
      <c r="L1658" s="5">
        <v>62</v>
      </c>
      <c r="M1658" s="5">
        <v>5</v>
      </c>
      <c r="N1658" s="5">
        <v>40.22</v>
      </c>
      <c r="O1658" s="5">
        <v>352.82</v>
      </c>
      <c r="P1658" s="5">
        <v>3.65</v>
      </c>
      <c r="Q1658" s="5">
        <v>0.65</v>
      </c>
      <c r="R1658" s="5">
        <v>8.0399999999999991</v>
      </c>
      <c r="S1658" s="5">
        <v>1600</v>
      </c>
    </row>
    <row r="1659" spans="1:19">
      <c r="A1659" s="2" t="s">
        <v>6184</v>
      </c>
      <c r="B1659" s="2" t="s">
        <v>555</v>
      </c>
      <c r="C1659" s="2" t="s">
        <v>6185</v>
      </c>
      <c r="D1659" s="2" t="s">
        <v>3920</v>
      </c>
      <c r="E1659" s="2" t="s">
        <v>56</v>
      </c>
      <c r="F1659" s="2" t="s">
        <v>6186</v>
      </c>
      <c r="G1659" s="2" t="s">
        <v>102</v>
      </c>
      <c r="H1659" s="2" t="s">
        <v>26</v>
      </c>
      <c r="I1659" s="2" t="s">
        <v>248</v>
      </c>
      <c r="J1659" s="9">
        <v>1000</v>
      </c>
      <c r="K1659" s="9">
        <v>805</v>
      </c>
      <c r="L1659" s="5">
        <v>14</v>
      </c>
      <c r="M1659" s="5">
        <v>0</v>
      </c>
      <c r="N1659" s="5">
        <v>6.43</v>
      </c>
      <c r="O1659" s="5">
        <v>0</v>
      </c>
      <c r="P1659" s="5">
        <v>1.74</v>
      </c>
      <c r="Q1659" s="5">
        <v>0.46</v>
      </c>
      <c r="R1659" s="5">
        <v>0</v>
      </c>
      <c r="S1659" s="5">
        <v>2167</v>
      </c>
    </row>
    <row r="1660" spans="1:19">
      <c r="A1660" s="2" t="s">
        <v>6187</v>
      </c>
      <c r="B1660" s="2" t="s">
        <v>4136</v>
      </c>
      <c r="C1660" s="2" t="s">
        <v>6188</v>
      </c>
      <c r="D1660" s="2" t="s">
        <v>3382</v>
      </c>
      <c r="E1660" s="2" t="s">
        <v>56</v>
      </c>
      <c r="F1660" s="2" t="s">
        <v>6189</v>
      </c>
      <c r="G1660" s="2" t="s">
        <v>266</v>
      </c>
      <c r="H1660" s="2" t="s">
        <v>26</v>
      </c>
      <c r="I1660" s="2" t="s">
        <v>319</v>
      </c>
      <c r="J1660" s="9">
        <v>300</v>
      </c>
      <c r="K1660" s="9">
        <v>1035</v>
      </c>
      <c r="L1660" s="5">
        <v>39</v>
      </c>
      <c r="M1660" s="5">
        <v>4</v>
      </c>
      <c r="N1660" s="5">
        <v>20.66</v>
      </c>
      <c r="O1660" s="5">
        <v>183.53</v>
      </c>
      <c r="P1660" s="5">
        <v>3.77</v>
      </c>
      <c r="Q1660" s="5">
        <v>0.53</v>
      </c>
      <c r="R1660" s="5">
        <v>5.16</v>
      </c>
      <c r="S1660" s="5">
        <v>1750</v>
      </c>
    </row>
    <row r="1661" spans="1:19">
      <c r="A1661" s="2" t="s">
        <v>6190</v>
      </c>
      <c r="B1661" s="2" t="s">
        <v>6191</v>
      </c>
      <c r="C1661" s="2" t="s">
        <v>129</v>
      </c>
      <c r="D1661" s="2" t="s">
        <v>251</v>
      </c>
      <c r="E1661" s="2" t="s">
        <v>23</v>
      </c>
      <c r="F1661" s="2" t="s">
        <v>6192</v>
      </c>
      <c r="G1661" s="2" t="s">
        <v>161</v>
      </c>
      <c r="H1661" s="2" t="s">
        <v>26</v>
      </c>
      <c r="I1661" s="2" t="s">
        <v>73</v>
      </c>
      <c r="J1661" s="9">
        <v>400</v>
      </c>
      <c r="K1661" s="9">
        <v>992</v>
      </c>
      <c r="L1661" s="5">
        <v>20</v>
      </c>
      <c r="M1661" s="5">
        <v>0</v>
      </c>
      <c r="N1661" s="5">
        <v>15.84</v>
      </c>
      <c r="O1661" s="5">
        <v>0</v>
      </c>
      <c r="P1661" s="5">
        <v>2.02</v>
      </c>
      <c r="Q1661" s="5">
        <v>0.79</v>
      </c>
      <c r="R1661" s="5">
        <v>0</v>
      </c>
      <c r="S1661" s="5">
        <v>1500</v>
      </c>
    </row>
    <row r="1662" spans="1:19">
      <c r="A1662" s="2" t="s">
        <v>6193</v>
      </c>
      <c r="B1662" s="2" t="s">
        <v>6194</v>
      </c>
      <c r="C1662" s="2" t="s">
        <v>1282</v>
      </c>
      <c r="D1662" s="2" t="s">
        <v>131</v>
      </c>
      <c r="E1662" s="2" t="s">
        <v>132</v>
      </c>
      <c r="F1662" s="2" t="s">
        <v>6195</v>
      </c>
      <c r="G1662" s="2" t="s">
        <v>344</v>
      </c>
      <c r="H1662" s="2" t="s">
        <v>26</v>
      </c>
      <c r="I1662" s="2" t="s">
        <v>313</v>
      </c>
      <c r="J1662" s="9">
        <v>1000</v>
      </c>
      <c r="K1662" s="9">
        <v>1376</v>
      </c>
      <c r="L1662" s="5">
        <v>42</v>
      </c>
      <c r="M1662" s="5">
        <v>0</v>
      </c>
      <c r="N1662" s="5">
        <v>30.21</v>
      </c>
      <c r="O1662" s="5">
        <v>0</v>
      </c>
      <c r="P1662" s="5">
        <v>3.05</v>
      </c>
      <c r="Q1662" s="5">
        <v>0.72</v>
      </c>
      <c r="R1662" s="5">
        <v>0</v>
      </c>
      <c r="S1662" s="5">
        <v>2750</v>
      </c>
    </row>
    <row r="1663" spans="1:19">
      <c r="A1663" s="2" t="s">
        <v>6196</v>
      </c>
      <c r="B1663" s="2" t="s">
        <v>1498</v>
      </c>
      <c r="C1663" s="2" t="s">
        <v>1812</v>
      </c>
      <c r="D1663" s="2" t="s">
        <v>6197</v>
      </c>
      <c r="E1663" s="2" t="s">
        <v>78</v>
      </c>
      <c r="F1663" s="2" t="s">
        <v>6198</v>
      </c>
      <c r="G1663" s="2" t="s">
        <v>87</v>
      </c>
      <c r="H1663" s="2" t="s">
        <v>26</v>
      </c>
      <c r="I1663" s="2" t="s">
        <v>458</v>
      </c>
      <c r="J1663" s="9">
        <v>200</v>
      </c>
      <c r="K1663" s="9">
        <v>1371</v>
      </c>
      <c r="L1663" s="5">
        <v>52</v>
      </c>
      <c r="M1663" s="5">
        <v>0</v>
      </c>
      <c r="N1663" s="5">
        <v>41.67</v>
      </c>
      <c r="O1663" s="5">
        <v>0</v>
      </c>
      <c r="P1663" s="5">
        <v>3.79</v>
      </c>
      <c r="Q1663" s="5">
        <v>0.8</v>
      </c>
      <c r="R1663" s="5">
        <v>0</v>
      </c>
      <c r="S1663" s="5">
        <v>2000</v>
      </c>
    </row>
    <row r="1664" spans="1:19">
      <c r="A1664" s="2" t="s">
        <v>6199</v>
      </c>
      <c r="B1664" s="2" t="s">
        <v>534</v>
      </c>
      <c r="C1664" s="2" t="s">
        <v>3807</v>
      </c>
      <c r="D1664" s="2" t="s">
        <v>6200</v>
      </c>
      <c r="E1664" s="2" t="s">
        <v>56</v>
      </c>
      <c r="F1664" s="2" t="s">
        <v>6201</v>
      </c>
      <c r="G1664" s="2" t="s">
        <v>312</v>
      </c>
      <c r="H1664" s="2" t="s">
        <v>26</v>
      </c>
      <c r="I1664" s="2" t="s">
        <v>232</v>
      </c>
      <c r="J1664" s="9">
        <v>600</v>
      </c>
      <c r="K1664" s="9">
        <v>1064</v>
      </c>
      <c r="L1664" s="5">
        <v>24</v>
      </c>
      <c r="M1664" s="5">
        <v>2</v>
      </c>
      <c r="N1664" s="5">
        <v>16.29</v>
      </c>
      <c r="O1664" s="5">
        <v>76.39</v>
      </c>
      <c r="P1664" s="5">
        <v>2.2599999999999998</v>
      </c>
      <c r="Q1664" s="5">
        <v>0.68</v>
      </c>
      <c r="R1664" s="5">
        <v>8.14</v>
      </c>
      <c r="S1664" s="5">
        <v>2934</v>
      </c>
    </row>
    <row r="1665" spans="1:19">
      <c r="A1665" s="2" t="s">
        <v>6202</v>
      </c>
      <c r="B1665" s="2" t="s">
        <v>2350</v>
      </c>
      <c r="C1665" s="2" t="s">
        <v>6203</v>
      </c>
      <c r="D1665" s="2" t="s">
        <v>6204</v>
      </c>
      <c r="E1665" s="2" t="s">
        <v>276</v>
      </c>
      <c r="F1665" s="2" t="s">
        <v>6205</v>
      </c>
      <c r="G1665" s="2" t="s">
        <v>87</v>
      </c>
      <c r="H1665" s="2" t="s">
        <v>26</v>
      </c>
      <c r="I1665" s="2" t="s">
        <v>66</v>
      </c>
      <c r="J1665" s="9">
        <v>700</v>
      </c>
      <c r="K1665" s="9">
        <v>545</v>
      </c>
      <c r="L1665" s="5">
        <v>12</v>
      </c>
      <c r="M1665" s="5">
        <v>1</v>
      </c>
      <c r="N1665" s="5">
        <v>8.58</v>
      </c>
      <c r="O1665" s="5">
        <v>56.43</v>
      </c>
      <c r="P1665" s="5">
        <v>2.2000000000000002</v>
      </c>
      <c r="Q1665" s="5">
        <v>0.72</v>
      </c>
      <c r="R1665" s="5">
        <v>8.58</v>
      </c>
      <c r="S1665" s="5">
        <v>3618</v>
      </c>
    </row>
    <row r="1666" spans="1:19">
      <c r="A1666" s="2" t="s">
        <v>6206</v>
      </c>
      <c r="B1666" s="2" t="s">
        <v>1180</v>
      </c>
      <c r="C1666" s="2" t="s">
        <v>6207</v>
      </c>
      <c r="D1666" s="2" t="s">
        <v>251</v>
      </c>
      <c r="E1666" s="2" t="s">
        <v>23</v>
      </c>
      <c r="F1666" s="2" t="s">
        <v>6208</v>
      </c>
      <c r="G1666" s="2" t="s">
        <v>102</v>
      </c>
      <c r="H1666" s="2" t="s">
        <v>26</v>
      </c>
      <c r="I1666" s="2" t="s">
        <v>313</v>
      </c>
      <c r="J1666" s="9">
        <v>1000</v>
      </c>
      <c r="K1666" s="9">
        <v>1725</v>
      </c>
      <c r="L1666" s="5">
        <v>36</v>
      </c>
      <c r="M1666" s="5">
        <v>4</v>
      </c>
      <c r="N1666" s="5">
        <v>19.239999999999998</v>
      </c>
      <c r="O1666" s="5">
        <v>166.05</v>
      </c>
      <c r="P1666" s="5">
        <v>2.09</v>
      </c>
      <c r="Q1666" s="5">
        <v>0.53</v>
      </c>
      <c r="R1666" s="5">
        <v>4.8099999999999996</v>
      </c>
      <c r="S1666" s="5">
        <v>3000</v>
      </c>
    </row>
    <row r="1667" spans="1:19">
      <c r="A1667" s="2" t="s">
        <v>6209</v>
      </c>
      <c r="B1667" s="2" t="s">
        <v>803</v>
      </c>
      <c r="C1667" s="2" t="s">
        <v>6210</v>
      </c>
      <c r="D1667" s="2" t="s">
        <v>6211</v>
      </c>
      <c r="E1667" s="2" t="s">
        <v>118</v>
      </c>
      <c r="F1667" s="2" t="s">
        <v>6212</v>
      </c>
      <c r="G1667" s="2" t="s">
        <v>25</v>
      </c>
      <c r="H1667" s="2" t="s">
        <v>26</v>
      </c>
      <c r="I1667" s="2" t="s">
        <v>361</v>
      </c>
      <c r="J1667" s="9">
        <v>200</v>
      </c>
      <c r="K1667" s="9">
        <v>2216</v>
      </c>
      <c r="L1667" s="5">
        <v>78</v>
      </c>
      <c r="M1667" s="5">
        <v>2</v>
      </c>
      <c r="N1667" s="5">
        <v>40.14</v>
      </c>
      <c r="O1667" s="5">
        <v>101.7</v>
      </c>
      <c r="P1667" s="5">
        <v>3.52</v>
      </c>
      <c r="Q1667" s="5">
        <v>0.51</v>
      </c>
      <c r="R1667" s="5">
        <v>20.07</v>
      </c>
      <c r="S1667" s="5">
        <v>1600</v>
      </c>
    </row>
    <row r="1668" spans="1:19">
      <c r="A1668" s="2" t="s">
        <v>6213</v>
      </c>
      <c r="B1668" s="2" t="s">
        <v>6214</v>
      </c>
      <c r="C1668" s="2" t="s">
        <v>5629</v>
      </c>
      <c r="D1668" s="2" t="s">
        <v>4296</v>
      </c>
      <c r="E1668" s="2" t="s">
        <v>78</v>
      </c>
      <c r="F1668" s="2" t="s">
        <v>6215</v>
      </c>
      <c r="G1668" s="2" t="s">
        <v>34</v>
      </c>
      <c r="H1668" s="2" t="s">
        <v>26</v>
      </c>
      <c r="I1668" s="2" t="s">
        <v>43</v>
      </c>
      <c r="J1668" s="9">
        <v>200</v>
      </c>
      <c r="K1668" s="9">
        <v>2239</v>
      </c>
      <c r="L1668" s="5">
        <v>47</v>
      </c>
      <c r="M1668" s="5">
        <v>3</v>
      </c>
      <c r="N1668" s="5">
        <v>28.74</v>
      </c>
      <c r="O1668" s="5">
        <v>220.19</v>
      </c>
      <c r="P1668" s="5">
        <v>2.1</v>
      </c>
      <c r="Q1668" s="5">
        <v>0.61</v>
      </c>
      <c r="R1668" s="5">
        <v>9.58</v>
      </c>
      <c r="S1668" s="5">
        <v>2000</v>
      </c>
    </row>
    <row r="1669" spans="1:19">
      <c r="A1669" s="2" t="s">
        <v>6216</v>
      </c>
      <c r="B1669" s="2" t="s">
        <v>6217</v>
      </c>
      <c r="C1669" s="2" t="s">
        <v>165</v>
      </c>
      <c r="D1669" s="2" t="s">
        <v>1258</v>
      </c>
      <c r="E1669" s="2" t="s">
        <v>132</v>
      </c>
      <c r="F1669" s="2" t="s">
        <v>881</v>
      </c>
      <c r="G1669" s="2" t="s">
        <v>150</v>
      </c>
      <c r="H1669" s="2" t="s">
        <v>26</v>
      </c>
      <c r="I1669" s="2" t="s">
        <v>120</v>
      </c>
      <c r="J1669" s="9">
        <v>200</v>
      </c>
      <c r="K1669" s="9">
        <v>1981</v>
      </c>
      <c r="L1669" s="5">
        <v>41</v>
      </c>
      <c r="M1669" s="5">
        <v>0</v>
      </c>
      <c r="N1669" s="5">
        <v>22.99</v>
      </c>
      <c r="O1669" s="5">
        <v>0</v>
      </c>
      <c r="P1669" s="5">
        <v>2.0699999999999998</v>
      </c>
      <c r="Q1669" s="5">
        <v>0.56000000000000005</v>
      </c>
      <c r="R1669" s="5">
        <v>0</v>
      </c>
      <c r="S1669" s="5">
        <v>1500</v>
      </c>
    </row>
    <row r="1670" spans="1:19">
      <c r="A1670" s="2" t="s">
        <v>6218</v>
      </c>
      <c r="B1670" s="2" t="s">
        <v>389</v>
      </c>
      <c r="C1670" s="2" t="s">
        <v>6219</v>
      </c>
      <c r="D1670" s="2" t="s">
        <v>6220</v>
      </c>
      <c r="E1670" s="2" t="s">
        <v>373</v>
      </c>
      <c r="F1670" s="2" t="s">
        <v>6221</v>
      </c>
      <c r="G1670" s="2" t="s">
        <v>312</v>
      </c>
      <c r="H1670" s="2" t="s">
        <v>26</v>
      </c>
      <c r="I1670" s="2" t="s">
        <v>313</v>
      </c>
      <c r="J1670" s="9">
        <v>500</v>
      </c>
      <c r="K1670" s="9">
        <v>713</v>
      </c>
      <c r="L1670" s="5">
        <v>28</v>
      </c>
      <c r="M1670" s="5">
        <v>2</v>
      </c>
      <c r="N1670" s="5">
        <v>15.9</v>
      </c>
      <c r="O1670" s="5">
        <v>126.85</v>
      </c>
      <c r="P1670" s="5">
        <v>3.93</v>
      </c>
      <c r="Q1670" s="5">
        <v>0.56999999999999995</v>
      </c>
      <c r="R1670" s="5">
        <v>7.95</v>
      </c>
      <c r="S1670" s="5">
        <v>3000</v>
      </c>
    </row>
    <row r="1671" spans="1:19">
      <c r="A1671" s="2" t="s">
        <v>6222</v>
      </c>
      <c r="B1671" s="2" t="s">
        <v>6223</v>
      </c>
      <c r="C1671" s="2" t="s">
        <v>6224</v>
      </c>
      <c r="D1671" s="2" t="s">
        <v>2487</v>
      </c>
      <c r="E1671" s="2" t="s">
        <v>40</v>
      </c>
      <c r="F1671" s="2" t="s">
        <v>6225</v>
      </c>
      <c r="G1671" s="2" t="s">
        <v>253</v>
      </c>
      <c r="H1671" s="2" t="s">
        <v>26</v>
      </c>
      <c r="I1671" s="2" t="s">
        <v>43</v>
      </c>
      <c r="J1671" s="9">
        <v>600</v>
      </c>
      <c r="K1671" s="9">
        <v>694</v>
      </c>
      <c r="L1671" s="5">
        <v>21</v>
      </c>
      <c r="M1671" s="5">
        <v>2</v>
      </c>
      <c r="N1671" s="5">
        <v>9.25</v>
      </c>
      <c r="O1671" s="5">
        <v>104.38</v>
      </c>
      <c r="P1671" s="5">
        <v>3.03</v>
      </c>
      <c r="Q1671" s="5">
        <v>0.44</v>
      </c>
      <c r="R1671" s="5">
        <v>4.62</v>
      </c>
      <c r="S1671" s="5">
        <v>1499</v>
      </c>
    </row>
    <row r="1672" spans="1:19">
      <c r="A1672" s="2" t="s">
        <v>6226</v>
      </c>
      <c r="B1672" s="2" t="s">
        <v>539</v>
      </c>
      <c r="C1672" s="2" t="s">
        <v>3012</v>
      </c>
      <c r="D1672" s="2" t="s">
        <v>2846</v>
      </c>
      <c r="E1672" s="2" t="s">
        <v>222</v>
      </c>
      <c r="F1672" s="2" t="s">
        <v>6227</v>
      </c>
      <c r="G1672" s="2" t="s">
        <v>167</v>
      </c>
      <c r="H1672" s="2" t="s">
        <v>26</v>
      </c>
      <c r="I1672" s="2" t="s">
        <v>361</v>
      </c>
      <c r="J1672" s="9">
        <v>800</v>
      </c>
      <c r="K1672" s="9">
        <v>1877</v>
      </c>
      <c r="L1672" s="5">
        <v>68</v>
      </c>
      <c r="M1672" s="5">
        <v>7</v>
      </c>
      <c r="N1672" s="5">
        <v>52.94</v>
      </c>
      <c r="O1672" s="5">
        <v>430.89</v>
      </c>
      <c r="P1672" s="5">
        <v>3.62</v>
      </c>
      <c r="Q1672" s="5">
        <v>0.78</v>
      </c>
      <c r="R1672" s="5">
        <v>7.56</v>
      </c>
      <c r="S1672" s="5">
        <v>3000</v>
      </c>
    </row>
    <row r="1673" spans="1:19">
      <c r="A1673" s="2" t="s">
        <v>6228</v>
      </c>
      <c r="B1673" s="2" t="s">
        <v>6229</v>
      </c>
      <c r="C1673" s="2" t="s">
        <v>1438</v>
      </c>
      <c r="D1673" s="2" t="s">
        <v>144</v>
      </c>
      <c r="E1673" s="2" t="s">
        <v>40</v>
      </c>
      <c r="F1673" s="2" t="s">
        <v>6230</v>
      </c>
      <c r="G1673" s="2" t="s">
        <v>150</v>
      </c>
      <c r="H1673" s="2" t="s">
        <v>26</v>
      </c>
      <c r="I1673" s="2" t="s">
        <v>699</v>
      </c>
      <c r="J1673" s="9">
        <v>300</v>
      </c>
      <c r="K1673" s="9">
        <v>2230</v>
      </c>
      <c r="L1673" s="5">
        <v>81</v>
      </c>
      <c r="M1673" s="5">
        <v>9</v>
      </c>
      <c r="N1673" s="5">
        <v>44.64</v>
      </c>
      <c r="O1673" s="5">
        <v>512.4</v>
      </c>
      <c r="P1673" s="5">
        <v>3.63</v>
      </c>
      <c r="Q1673" s="5">
        <v>0.55000000000000004</v>
      </c>
      <c r="R1673" s="5">
        <v>4.96</v>
      </c>
      <c r="S1673" s="5">
        <v>3250</v>
      </c>
    </row>
    <row r="1674" spans="1:19">
      <c r="A1674" s="2" t="s">
        <v>6231</v>
      </c>
      <c r="B1674" s="2" t="s">
        <v>1343</v>
      </c>
      <c r="C1674" s="2" t="s">
        <v>6232</v>
      </c>
      <c r="D1674" s="2" t="s">
        <v>2533</v>
      </c>
      <c r="E1674" s="2" t="s">
        <v>305</v>
      </c>
      <c r="F1674" s="2" t="s">
        <v>1141</v>
      </c>
      <c r="G1674" s="2" t="s">
        <v>42</v>
      </c>
      <c r="H1674" s="2" t="s">
        <v>26</v>
      </c>
      <c r="I1674" s="2" t="s">
        <v>80</v>
      </c>
      <c r="J1674" s="9">
        <v>400</v>
      </c>
      <c r="K1674" s="9">
        <v>2170</v>
      </c>
      <c r="L1674" s="5">
        <v>71</v>
      </c>
      <c r="M1674" s="5">
        <v>0</v>
      </c>
      <c r="N1674" s="5">
        <v>57</v>
      </c>
      <c r="O1674" s="5">
        <v>0</v>
      </c>
      <c r="P1674" s="5">
        <v>3.27</v>
      </c>
      <c r="Q1674" s="5">
        <v>0.8</v>
      </c>
      <c r="R1674" s="5">
        <v>0</v>
      </c>
      <c r="S1674" s="5">
        <v>1975</v>
      </c>
    </row>
    <row r="1675" spans="1:19">
      <c r="A1675" s="2" t="s">
        <v>6233</v>
      </c>
      <c r="B1675" s="2" t="s">
        <v>1735</v>
      </c>
      <c r="C1675" s="2" t="s">
        <v>6188</v>
      </c>
      <c r="D1675" s="2" t="s">
        <v>6234</v>
      </c>
      <c r="E1675" s="2" t="s">
        <v>78</v>
      </c>
      <c r="F1675" s="2" t="s">
        <v>6235</v>
      </c>
      <c r="G1675" s="2" t="s">
        <v>102</v>
      </c>
      <c r="H1675" s="2" t="s">
        <v>26</v>
      </c>
      <c r="I1675" s="2" t="s">
        <v>73</v>
      </c>
      <c r="J1675" s="9">
        <v>500</v>
      </c>
      <c r="K1675" s="9">
        <v>2135</v>
      </c>
      <c r="L1675" s="5">
        <v>83</v>
      </c>
      <c r="M1675" s="5">
        <v>0</v>
      </c>
      <c r="N1675" s="5">
        <v>40.72</v>
      </c>
      <c r="O1675" s="5">
        <v>0</v>
      </c>
      <c r="P1675" s="5">
        <v>3.89</v>
      </c>
      <c r="Q1675" s="5">
        <v>0.49</v>
      </c>
      <c r="R1675" s="5">
        <v>0</v>
      </c>
      <c r="S1675" s="5">
        <v>2000</v>
      </c>
    </row>
    <row r="1676" spans="1:19">
      <c r="A1676" s="2" t="s">
        <v>6236</v>
      </c>
      <c r="B1676" s="2" t="s">
        <v>6237</v>
      </c>
      <c r="C1676" s="2" t="s">
        <v>6238</v>
      </c>
      <c r="D1676" s="2" t="s">
        <v>2342</v>
      </c>
      <c r="E1676" s="2" t="s">
        <v>40</v>
      </c>
      <c r="F1676" s="2" t="s">
        <v>3576</v>
      </c>
      <c r="G1676" s="2" t="s">
        <v>94</v>
      </c>
      <c r="H1676" s="2" t="s">
        <v>26</v>
      </c>
      <c r="I1676" s="2" t="s">
        <v>361</v>
      </c>
      <c r="J1676" s="9">
        <v>300</v>
      </c>
      <c r="K1676" s="9">
        <v>1059</v>
      </c>
      <c r="L1676" s="5">
        <v>21</v>
      </c>
      <c r="M1676" s="5">
        <v>0</v>
      </c>
      <c r="N1676" s="5">
        <v>13.45</v>
      </c>
      <c r="O1676" s="5">
        <v>0</v>
      </c>
      <c r="P1676" s="5">
        <v>1.98</v>
      </c>
      <c r="Q1676" s="5">
        <v>0.64</v>
      </c>
      <c r="R1676" s="5">
        <v>0</v>
      </c>
      <c r="S1676" s="5">
        <v>3250</v>
      </c>
    </row>
    <row r="1677" spans="1:19">
      <c r="A1677" s="2" t="s">
        <v>6239</v>
      </c>
      <c r="B1677" s="2" t="s">
        <v>6240</v>
      </c>
      <c r="C1677" s="2" t="s">
        <v>1117</v>
      </c>
      <c r="D1677" s="2" t="s">
        <v>4414</v>
      </c>
      <c r="E1677" s="2" t="s">
        <v>125</v>
      </c>
      <c r="F1677" s="2" t="s">
        <v>6241</v>
      </c>
      <c r="G1677" s="2" t="s">
        <v>58</v>
      </c>
      <c r="H1677" s="2" t="s">
        <v>26</v>
      </c>
      <c r="I1677" s="2" t="s">
        <v>59</v>
      </c>
      <c r="J1677" s="9">
        <v>700</v>
      </c>
      <c r="K1677" s="9">
        <v>505</v>
      </c>
      <c r="L1677" s="5">
        <v>17</v>
      </c>
      <c r="M1677" s="5">
        <v>0</v>
      </c>
      <c r="N1677" s="5">
        <v>11.53</v>
      </c>
      <c r="O1677" s="5">
        <v>0</v>
      </c>
      <c r="P1677" s="5">
        <v>3.37</v>
      </c>
      <c r="Q1677" s="5">
        <v>0.68</v>
      </c>
      <c r="R1677" s="5">
        <v>0</v>
      </c>
      <c r="S1677" s="5">
        <v>1907</v>
      </c>
    </row>
    <row r="1678" spans="1:19">
      <c r="A1678" s="2" t="s">
        <v>6242</v>
      </c>
      <c r="B1678" s="2" t="s">
        <v>6243</v>
      </c>
      <c r="C1678" s="2" t="s">
        <v>6244</v>
      </c>
      <c r="D1678" s="2" t="s">
        <v>6245</v>
      </c>
      <c r="E1678" s="2" t="s">
        <v>112</v>
      </c>
      <c r="F1678" s="2" t="s">
        <v>6246</v>
      </c>
      <c r="G1678" s="2" t="s">
        <v>72</v>
      </c>
      <c r="H1678" s="2" t="s">
        <v>26</v>
      </c>
      <c r="I1678" s="2" t="s">
        <v>127</v>
      </c>
      <c r="J1678" s="9">
        <v>600</v>
      </c>
      <c r="K1678" s="9">
        <v>2018</v>
      </c>
      <c r="L1678" s="5">
        <v>49</v>
      </c>
      <c r="M1678" s="5">
        <v>2</v>
      </c>
      <c r="N1678" s="5">
        <v>22.15</v>
      </c>
      <c r="O1678" s="5">
        <v>133.46</v>
      </c>
      <c r="P1678" s="5">
        <v>2.4300000000000002</v>
      </c>
      <c r="Q1678" s="5">
        <v>0.45</v>
      </c>
      <c r="R1678" s="5">
        <v>11.08</v>
      </c>
      <c r="S1678" s="5">
        <v>1733</v>
      </c>
    </row>
    <row r="1679" spans="1:19">
      <c r="A1679" s="2" t="s">
        <v>6247</v>
      </c>
      <c r="B1679" s="2" t="s">
        <v>1866</v>
      </c>
      <c r="C1679" s="2" t="s">
        <v>1654</v>
      </c>
      <c r="D1679" s="2" t="s">
        <v>6248</v>
      </c>
      <c r="E1679" s="2" t="s">
        <v>32</v>
      </c>
      <c r="F1679" s="2" t="s">
        <v>6249</v>
      </c>
      <c r="G1679" s="2" t="s">
        <v>25</v>
      </c>
      <c r="H1679" s="2" t="s">
        <v>26</v>
      </c>
      <c r="I1679" s="2" t="s">
        <v>120</v>
      </c>
      <c r="J1679" s="9">
        <v>500</v>
      </c>
      <c r="K1679" s="9">
        <v>1637</v>
      </c>
      <c r="L1679" s="5">
        <v>73</v>
      </c>
      <c r="M1679" s="5">
        <v>0</v>
      </c>
      <c r="N1679" s="5">
        <v>57.45</v>
      </c>
      <c r="O1679" s="5">
        <v>0</v>
      </c>
      <c r="P1679" s="5">
        <v>4.46</v>
      </c>
      <c r="Q1679" s="5">
        <v>0.79</v>
      </c>
      <c r="R1679" s="5">
        <v>0</v>
      </c>
      <c r="S1679" s="5">
        <v>1625</v>
      </c>
    </row>
    <row r="1680" spans="1:19">
      <c r="A1680" s="2" t="s">
        <v>6250</v>
      </c>
      <c r="B1680" s="2" t="s">
        <v>6251</v>
      </c>
      <c r="C1680" s="2" t="s">
        <v>6252</v>
      </c>
      <c r="D1680" s="2" t="s">
        <v>6253</v>
      </c>
      <c r="E1680" s="2" t="s">
        <v>188</v>
      </c>
      <c r="F1680" s="2" t="s">
        <v>2105</v>
      </c>
      <c r="G1680" s="2" t="s">
        <v>260</v>
      </c>
      <c r="H1680" s="2" t="s">
        <v>26</v>
      </c>
      <c r="I1680" s="2" t="s">
        <v>162</v>
      </c>
      <c r="J1680" s="9">
        <v>800</v>
      </c>
      <c r="K1680" s="9">
        <v>1391</v>
      </c>
      <c r="L1680" s="5">
        <v>35</v>
      </c>
      <c r="M1680" s="5">
        <v>1</v>
      </c>
      <c r="N1680" s="5">
        <v>15.43</v>
      </c>
      <c r="O1680" s="5">
        <v>40.5</v>
      </c>
      <c r="P1680" s="5">
        <v>2.52</v>
      </c>
      <c r="Q1680" s="5">
        <v>0.44</v>
      </c>
      <c r="R1680" s="5">
        <v>15.43</v>
      </c>
      <c r="S1680" s="5">
        <v>2500</v>
      </c>
    </row>
    <row r="1681" spans="1:19">
      <c r="A1681" s="2" t="s">
        <v>6254</v>
      </c>
      <c r="B1681" s="2" t="s">
        <v>2802</v>
      </c>
      <c r="C1681" s="2" t="s">
        <v>6255</v>
      </c>
      <c r="D1681" s="2" t="s">
        <v>6256</v>
      </c>
      <c r="E1681" s="2" t="s">
        <v>112</v>
      </c>
      <c r="F1681" s="2" t="s">
        <v>2105</v>
      </c>
      <c r="G1681" s="2" t="s">
        <v>260</v>
      </c>
      <c r="H1681" s="2" t="s">
        <v>26</v>
      </c>
      <c r="I1681" s="2" t="s">
        <v>140</v>
      </c>
      <c r="J1681" s="9">
        <v>1000</v>
      </c>
      <c r="K1681" s="9">
        <v>677</v>
      </c>
      <c r="L1681" s="5">
        <v>14</v>
      </c>
      <c r="M1681" s="5">
        <v>0</v>
      </c>
      <c r="N1681" s="5">
        <v>10</v>
      </c>
      <c r="O1681" s="5">
        <v>0</v>
      </c>
      <c r="P1681" s="5">
        <v>2.0699999999999998</v>
      </c>
      <c r="Q1681" s="5">
        <v>0.71</v>
      </c>
      <c r="R1681" s="5">
        <v>0</v>
      </c>
      <c r="S1681" s="5">
        <v>2000</v>
      </c>
    </row>
    <row r="1682" spans="1:19">
      <c r="A1682" s="2" t="s">
        <v>6257</v>
      </c>
      <c r="B1682" s="2" t="s">
        <v>988</v>
      </c>
      <c r="C1682" s="2" t="s">
        <v>6258</v>
      </c>
      <c r="D1682" s="2" t="s">
        <v>166</v>
      </c>
      <c r="E1682" s="2" t="s">
        <v>953</v>
      </c>
      <c r="F1682" s="2" t="s">
        <v>2105</v>
      </c>
      <c r="G1682" s="2" t="s">
        <v>167</v>
      </c>
      <c r="H1682" s="2" t="s">
        <v>26</v>
      </c>
      <c r="I1682" s="2" t="s">
        <v>95</v>
      </c>
      <c r="J1682" s="9">
        <v>700</v>
      </c>
      <c r="K1682" s="9">
        <v>1970</v>
      </c>
      <c r="L1682" s="5">
        <v>86</v>
      </c>
      <c r="M1682" s="5">
        <v>3</v>
      </c>
      <c r="N1682" s="5">
        <v>40.130000000000003</v>
      </c>
      <c r="O1682" s="5">
        <v>170.03</v>
      </c>
      <c r="P1682" s="5">
        <v>4.37</v>
      </c>
      <c r="Q1682" s="5">
        <v>0.47</v>
      </c>
      <c r="R1682" s="5">
        <v>13.38</v>
      </c>
      <c r="S1682" s="5">
        <v>4500</v>
      </c>
    </row>
    <row r="1683" spans="1:19">
      <c r="A1683" s="2" t="s">
        <v>6259</v>
      </c>
      <c r="B1683" s="2" t="s">
        <v>1150</v>
      </c>
      <c r="C1683" s="2" t="s">
        <v>5812</v>
      </c>
      <c r="D1683" s="2" t="s">
        <v>6260</v>
      </c>
      <c r="E1683" s="2" t="s">
        <v>373</v>
      </c>
      <c r="F1683" s="2" t="s">
        <v>2105</v>
      </c>
      <c r="G1683" s="2" t="s">
        <v>344</v>
      </c>
      <c r="H1683" s="2" t="s">
        <v>26</v>
      </c>
      <c r="I1683" s="2" t="s">
        <v>217</v>
      </c>
      <c r="J1683" s="9">
        <v>300</v>
      </c>
      <c r="K1683" s="9">
        <v>1968</v>
      </c>
      <c r="L1683" s="5">
        <v>36</v>
      </c>
      <c r="M1683" s="5">
        <v>0</v>
      </c>
      <c r="N1683" s="5">
        <v>15.99</v>
      </c>
      <c r="O1683" s="5">
        <v>0</v>
      </c>
      <c r="P1683" s="5">
        <v>1.83</v>
      </c>
      <c r="Q1683" s="5">
        <v>0.44</v>
      </c>
      <c r="R1683" s="5">
        <v>0</v>
      </c>
      <c r="S1683" s="5">
        <v>1500</v>
      </c>
    </row>
    <row r="1684" spans="1:19">
      <c r="A1684" s="2" t="s">
        <v>6261</v>
      </c>
      <c r="B1684" s="2" t="s">
        <v>325</v>
      </c>
      <c r="C1684" s="2" t="s">
        <v>436</v>
      </c>
      <c r="D1684" s="2" t="s">
        <v>491</v>
      </c>
      <c r="E1684" s="2" t="s">
        <v>492</v>
      </c>
      <c r="F1684" s="2" t="s">
        <v>2105</v>
      </c>
      <c r="G1684" s="2" t="s">
        <v>72</v>
      </c>
      <c r="H1684" s="2" t="s">
        <v>26</v>
      </c>
      <c r="I1684" s="2" t="s">
        <v>206</v>
      </c>
      <c r="J1684" s="9">
        <v>700</v>
      </c>
      <c r="K1684" s="9">
        <v>2283</v>
      </c>
      <c r="L1684" s="5">
        <v>50</v>
      </c>
      <c r="M1684" s="5">
        <v>2</v>
      </c>
      <c r="N1684" s="5">
        <v>32.26</v>
      </c>
      <c r="O1684" s="5">
        <v>114.3</v>
      </c>
      <c r="P1684" s="5">
        <v>2.19</v>
      </c>
      <c r="Q1684" s="5">
        <v>0.65</v>
      </c>
      <c r="R1684" s="5">
        <v>16.13</v>
      </c>
      <c r="S1684" s="5">
        <v>2752</v>
      </c>
    </row>
    <row r="1685" spans="1:19">
      <c r="A1685" s="2" t="s">
        <v>6262</v>
      </c>
      <c r="B1685" s="2" t="s">
        <v>6263</v>
      </c>
      <c r="C1685" s="2" t="s">
        <v>4323</v>
      </c>
      <c r="D1685" s="2" t="s">
        <v>1190</v>
      </c>
      <c r="E1685" s="2" t="s">
        <v>112</v>
      </c>
      <c r="F1685" s="2" t="s">
        <v>2105</v>
      </c>
      <c r="G1685" s="2" t="s">
        <v>58</v>
      </c>
      <c r="H1685" s="2" t="s">
        <v>26</v>
      </c>
      <c r="I1685" s="2" t="s">
        <v>66</v>
      </c>
      <c r="J1685" s="9">
        <v>200</v>
      </c>
      <c r="K1685" s="9">
        <v>2140</v>
      </c>
      <c r="L1685" s="5">
        <v>42</v>
      </c>
      <c r="M1685" s="5">
        <v>3</v>
      </c>
      <c r="N1685" s="5">
        <v>18.71</v>
      </c>
      <c r="O1685" s="5">
        <v>221.63</v>
      </c>
      <c r="P1685" s="5">
        <v>1.96</v>
      </c>
      <c r="Q1685" s="5">
        <v>0.45</v>
      </c>
      <c r="R1685" s="5">
        <v>6.24</v>
      </c>
      <c r="S1685" s="5">
        <v>4333</v>
      </c>
    </row>
    <row r="1686" spans="1:19">
      <c r="A1686" s="2" t="s">
        <v>6264</v>
      </c>
      <c r="B1686" s="2" t="s">
        <v>847</v>
      </c>
      <c r="C1686" s="2" t="s">
        <v>6265</v>
      </c>
      <c r="D1686" s="2" t="s">
        <v>6266</v>
      </c>
      <c r="E1686" s="2" t="s">
        <v>100</v>
      </c>
      <c r="F1686" s="2" t="s">
        <v>2105</v>
      </c>
      <c r="G1686" s="2" t="s">
        <v>134</v>
      </c>
      <c r="H1686" s="2" t="s">
        <v>26</v>
      </c>
      <c r="I1686" s="2" t="s">
        <v>127</v>
      </c>
      <c r="J1686" s="9">
        <v>100</v>
      </c>
      <c r="K1686" s="9">
        <v>974</v>
      </c>
      <c r="L1686" s="5">
        <v>34</v>
      </c>
      <c r="M1686" s="5">
        <v>1</v>
      </c>
      <c r="N1686" s="5">
        <v>16.079999999999998</v>
      </c>
      <c r="O1686" s="5">
        <v>72.790000000000006</v>
      </c>
      <c r="P1686" s="5">
        <v>3.49</v>
      </c>
      <c r="Q1686" s="5">
        <v>0.47</v>
      </c>
      <c r="R1686" s="5">
        <v>16.079999999999998</v>
      </c>
      <c r="S1686" s="5">
        <v>3300</v>
      </c>
    </row>
    <row r="1687" spans="1:19">
      <c r="A1687" s="2" t="s">
        <v>6267</v>
      </c>
      <c r="B1687" s="2" t="s">
        <v>6268</v>
      </c>
      <c r="C1687" s="2" t="s">
        <v>6269</v>
      </c>
      <c r="D1687" s="2" t="s">
        <v>6270</v>
      </c>
      <c r="E1687" s="2" t="s">
        <v>850</v>
      </c>
      <c r="F1687" s="2" t="s">
        <v>2105</v>
      </c>
      <c r="G1687" s="2" t="s">
        <v>150</v>
      </c>
      <c r="H1687" s="2" t="s">
        <v>26</v>
      </c>
      <c r="I1687" s="2" t="s">
        <v>51</v>
      </c>
      <c r="J1687" s="9">
        <v>700</v>
      </c>
      <c r="K1687" s="9">
        <v>1511</v>
      </c>
      <c r="L1687" s="5">
        <v>40</v>
      </c>
      <c r="M1687" s="5">
        <v>0</v>
      </c>
      <c r="N1687" s="5">
        <v>26.87</v>
      </c>
      <c r="O1687" s="5">
        <v>0</v>
      </c>
      <c r="P1687" s="5">
        <v>2.65</v>
      </c>
      <c r="Q1687" s="5">
        <v>0.67</v>
      </c>
      <c r="R1687" s="5">
        <v>0</v>
      </c>
      <c r="S1687" s="5">
        <v>1500</v>
      </c>
    </row>
    <row r="1688" spans="1:19">
      <c r="A1688" s="2" t="s">
        <v>6271</v>
      </c>
      <c r="B1688" s="2" t="s">
        <v>475</v>
      </c>
      <c r="C1688" s="2" t="s">
        <v>6272</v>
      </c>
      <c r="D1688" s="2" t="s">
        <v>6273</v>
      </c>
      <c r="E1688" s="2" t="s">
        <v>1688</v>
      </c>
      <c r="F1688" s="2" t="s">
        <v>2105</v>
      </c>
      <c r="G1688" s="2" t="s">
        <v>42</v>
      </c>
      <c r="H1688" s="2" t="s">
        <v>26</v>
      </c>
      <c r="I1688" s="2" t="s">
        <v>458</v>
      </c>
      <c r="J1688" s="9">
        <v>800</v>
      </c>
      <c r="K1688" s="9">
        <v>2480</v>
      </c>
      <c r="L1688" s="5">
        <v>106</v>
      </c>
      <c r="M1688" s="5">
        <v>11</v>
      </c>
      <c r="N1688" s="5">
        <v>64.36</v>
      </c>
      <c r="O1688" s="5">
        <v>758.77</v>
      </c>
      <c r="P1688" s="5">
        <v>4.2699999999999996</v>
      </c>
      <c r="Q1688" s="5">
        <v>0.61</v>
      </c>
      <c r="R1688" s="5">
        <v>5.85</v>
      </c>
      <c r="S1688" s="5">
        <v>3500</v>
      </c>
    </row>
    <row r="1689" spans="1:19">
      <c r="A1689" s="2" t="s">
        <v>6274</v>
      </c>
      <c r="B1689" s="2" t="s">
        <v>45</v>
      </c>
      <c r="C1689" s="2" t="s">
        <v>129</v>
      </c>
      <c r="D1689" s="2" t="s">
        <v>602</v>
      </c>
      <c r="E1689" s="2" t="s">
        <v>40</v>
      </c>
      <c r="F1689" s="2" t="s">
        <v>2105</v>
      </c>
      <c r="G1689" s="2" t="s">
        <v>150</v>
      </c>
      <c r="H1689" s="2" t="s">
        <v>26</v>
      </c>
      <c r="I1689" s="2" t="s">
        <v>458</v>
      </c>
      <c r="J1689" s="9">
        <v>800</v>
      </c>
      <c r="K1689" s="9">
        <v>1767</v>
      </c>
      <c r="L1689" s="5">
        <v>46</v>
      </c>
      <c r="M1689" s="5">
        <v>2</v>
      </c>
      <c r="N1689" s="5">
        <v>22.18</v>
      </c>
      <c r="O1689" s="5">
        <v>104.66</v>
      </c>
      <c r="P1689" s="5">
        <v>2.6</v>
      </c>
      <c r="Q1689" s="5">
        <v>0.48</v>
      </c>
      <c r="R1689" s="5">
        <v>11.09</v>
      </c>
      <c r="S1689" s="5">
        <v>2253</v>
      </c>
    </row>
    <row r="1690" spans="1:19">
      <c r="A1690" s="2" t="s">
        <v>6275</v>
      </c>
      <c r="B1690" s="2" t="s">
        <v>444</v>
      </c>
      <c r="C1690" s="2" t="s">
        <v>1320</v>
      </c>
      <c r="D1690" s="2" t="s">
        <v>6276</v>
      </c>
      <c r="E1690" s="2" t="s">
        <v>118</v>
      </c>
      <c r="F1690" s="2" t="s">
        <v>6277</v>
      </c>
      <c r="G1690" s="2" t="s">
        <v>312</v>
      </c>
      <c r="H1690" s="2" t="s">
        <v>26</v>
      </c>
      <c r="I1690" s="2" t="s">
        <v>300</v>
      </c>
      <c r="J1690" s="9">
        <v>200</v>
      </c>
      <c r="K1690" s="9">
        <v>2204</v>
      </c>
      <c r="L1690" s="5">
        <v>71</v>
      </c>
      <c r="M1690" s="5">
        <v>3</v>
      </c>
      <c r="N1690" s="5">
        <v>39.85</v>
      </c>
      <c r="O1690" s="5">
        <v>106.89</v>
      </c>
      <c r="P1690" s="5">
        <v>3.22</v>
      </c>
      <c r="Q1690" s="5">
        <v>0.56000000000000005</v>
      </c>
      <c r="R1690" s="5">
        <v>13.28</v>
      </c>
      <c r="S1690" s="5">
        <v>4500</v>
      </c>
    </row>
    <row r="1691" spans="1:19">
      <c r="A1691" s="2" t="s">
        <v>6278</v>
      </c>
      <c r="B1691" s="2" t="s">
        <v>6279</v>
      </c>
      <c r="C1691" s="2" t="s">
        <v>6280</v>
      </c>
      <c r="D1691" s="2" t="s">
        <v>1305</v>
      </c>
      <c r="E1691" s="2" t="s">
        <v>40</v>
      </c>
      <c r="F1691" s="2" t="s">
        <v>6281</v>
      </c>
      <c r="G1691" s="2" t="s">
        <v>72</v>
      </c>
      <c r="H1691" s="2" t="s">
        <v>26</v>
      </c>
      <c r="I1691" s="2" t="s">
        <v>183</v>
      </c>
      <c r="J1691" s="9">
        <v>1000</v>
      </c>
      <c r="K1691" s="9">
        <v>2130</v>
      </c>
      <c r="L1691" s="5">
        <v>40</v>
      </c>
      <c r="M1691" s="5">
        <v>1</v>
      </c>
      <c r="N1691" s="5">
        <v>18.78</v>
      </c>
      <c r="O1691" s="5">
        <v>41.23</v>
      </c>
      <c r="P1691" s="5">
        <v>1.88</v>
      </c>
      <c r="Q1691" s="5">
        <v>0.47</v>
      </c>
      <c r="R1691" s="5">
        <v>18.78</v>
      </c>
      <c r="S1691" s="5">
        <v>4400</v>
      </c>
    </row>
    <row r="1692" spans="1:19">
      <c r="A1692" s="2" t="s">
        <v>6282</v>
      </c>
      <c r="B1692" s="2" t="s">
        <v>1562</v>
      </c>
      <c r="C1692" s="2" t="s">
        <v>2221</v>
      </c>
      <c r="D1692" s="2" t="s">
        <v>597</v>
      </c>
      <c r="E1692" s="2" t="s">
        <v>237</v>
      </c>
      <c r="F1692" s="2" t="s">
        <v>6283</v>
      </c>
      <c r="G1692" s="2" t="s">
        <v>58</v>
      </c>
      <c r="H1692" s="2" t="s">
        <v>26</v>
      </c>
      <c r="I1692" s="2" t="s">
        <v>135</v>
      </c>
      <c r="J1692" s="9">
        <v>500</v>
      </c>
      <c r="K1692" s="9">
        <v>1905</v>
      </c>
      <c r="L1692" s="5">
        <v>69</v>
      </c>
      <c r="M1692" s="5">
        <v>5</v>
      </c>
      <c r="N1692" s="5">
        <v>43.45</v>
      </c>
      <c r="O1692" s="5">
        <v>198.64</v>
      </c>
      <c r="P1692" s="5">
        <v>3.62</v>
      </c>
      <c r="Q1692" s="5">
        <v>0.63</v>
      </c>
      <c r="R1692" s="5">
        <v>8.69</v>
      </c>
      <c r="S1692" s="5">
        <v>7995</v>
      </c>
    </row>
    <row r="1693" spans="1:19">
      <c r="A1693" s="2" t="s">
        <v>6284</v>
      </c>
      <c r="B1693" s="2" t="s">
        <v>6285</v>
      </c>
      <c r="C1693" s="2" t="s">
        <v>3263</v>
      </c>
      <c r="D1693" s="2" t="s">
        <v>99</v>
      </c>
      <c r="E1693" s="2" t="s">
        <v>100</v>
      </c>
      <c r="F1693" s="2" t="s">
        <v>3576</v>
      </c>
      <c r="G1693" s="2" t="s">
        <v>253</v>
      </c>
      <c r="H1693" s="2" t="s">
        <v>26</v>
      </c>
      <c r="I1693" s="2" t="s">
        <v>458</v>
      </c>
      <c r="J1693" s="9">
        <v>400</v>
      </c>
      <c r="K1693" s="9">
        <v>1171</v>
      </c>
      <c r="L1693" s="5">
        <v>26</v>
      </c>
      <c r="M1693" s="5">
        <v>0</v>
      </c>
      <c r="N1693" s="5">
        <v>14.62</v>
      </c>
      <c r="O1693" s="5">
        <v>0</v>
      </c>
      <c r="P1693" s="5">
        <v>2.2200000000000002</v>
      </c>
      <c r="Q1693" s="5">
        <v>0.56000000000000005</v>
      </c>
      <c r="R1693" s="5">
        <v>0</v>
      </c>
      <c r="S1693" s="5">
        <v>4400</v>
      </c>
    </row>
    <row r="1694" spans="1:19">
      <c r="A1694" s="2" t="s">
        <v>6286</v>
      </c>
      <c r="B1694" s="2" t="s">
        <v>3594</v>
      </c>
      <c r="C1694" s="2" t="s">
        <v>6287</v>
      </c>
      <c r="D1694" s="2" t="s">
        <v>6288</v>
      </c>
      <c r="E1694" s="2" t="s">
        <v>85</v>
      </c>
      <c r="F1694" s="2" t="s">
        <v>6289</v>
      </c>
      <c r="G1694" s="2" t="s">
        <v>167</v>
      </c>
      <c r="H1694" s="2" t="s">
        <v>26</v>
      </c>
      <c r="I1694" s="2" t="s">
        <v>356</v>
      </c>
      <c r="J1694" s="9">
        <v>500</v>
      </c>
      <c r="K1694" s="9">
        <v>902</v>
      </c>
      <c r="L1694" s="5">
        <v>21</v>
      </c>
      <c r="M1694" s="5">
        <v>0</v>
      </c>
      <c r="N1694" s="5">
        <v>14.59</v>
      </c>
      <c r="O1694" s="5">
        <v>0</v>
      </c>
      <c r="P1694" s="5">
        <v>2.33</v>
      </c>
      <c r="Q1694" s="5">
        <v>0.69</v>
      </c>
      <c r="R1694" s="5">
        <v>0</v>
      </c>
      <c r="S1694" s="5">
        <v>4300</v>
      </c>
    </row>
    <row r="1695" spans="1:19">
      <c r="A1695" s="2" t="s">
        <v>6290</v>
      </c>
      <c r="B1695" s="2" t="s">
        <v>6291</v>
      </c>
      <c r="C1695" s="2" t="s">
        <v>6292</v>
      </c>
      <c r="D1695" s="2" t="s">
        <v>3382</v>
      </c>
      <c r="E1695" s="2" t="s">
        <v>56</v>
      </c>
      <c r="F1695" s="2" t="s">
        <v>6293</v>
      </c>
      <c r="G1695" s="2" t="s">
        <v>161</v>
      </c>
      <c r="H1695" s="2" t="s">
        <v>26</v>
      </c>
      <c r="I1695" s="2" t="s">
        <v>51</v>
      </c>
      <c r="J1695" s="9">
        <v>1000</v>
      </c>
      <c r="K1695" s="9">
        <v>1343</v>
      </c>
      <c r="L1695" s="5">
        <v>60</v>
      </c>
      <c r="M1695" s="5">
        <v>2</v>
      </c>
      <c r="N1695" s="5">
        <v>49.08</v>
      </c>
      <c r="O1695" s="5">
        <v>76.98</v>
      </c>
      <c r="P1695" s="5">
        <v>4.47</v>
      </c>
      <c r="Q1695" s="5">
        <v>0.82</v>
      </c>
      <c r="R1695" s="5">
        <v>24.54</v>
      </c>
      <c r="S1695" s="5">
        <v>4500</v>
      </c>
    </row>
    <row r="1696" spans="1:19">
      <c r="A1696" s="2" t="s">
        <v>6294</v>
      </c>
      <c r="B1696" s="2" t="s">
        <v>929</v>
      </c>
      <c r="C1696" s="2" t="s">
        <v>4642</v>
      </c>
      <c r="D1696" s="2" t="s">
        <v>251</v>
      </c>
      <c r="E1696" s="2" t="s">
        <v>23</v>
      </c>
      <c r="F1696" s="2" t="s">
        <v>6295</v>
      </c>
      <c r="G1696" s="2" t="s">
        <v>94</v>
      </c>
      <c r="H1696" s="2" t="s">
        <v>26</v>
      </c>
      <c r="I1696" s="2" t="s">
        <v>183</v>
      </c>
      <c r="J1696" s="9">
        <v>200</v>
      </c>
      <c r="K1696" s="9">
        <v>935</v>
      </c>
      <c r="L1696" s="5">
        <v>27</v>
      </c>
      <c r="M1696" s="5">
        <v>0</v>
      </c>
      <c r="N1696" s="5">
        <v>11.22</v>
      </c>
      <c r="O1696" s="5">
        <v>0</v>
      </c>
      <c r="P1696" s="5">
        <v>2.89</v>
      </c>
      <c r="Q1696" s="5">
        <v>0.42</v>
      </c>
      <c r="R1696" s="5">
        <v>0</v>
      </c>
      <c r="S1696" s="5">
        <v>1250</v>
      </c>
    </row>
    <row r="1697" spans="1:19">
      <c r="A1697" s="2" t="s">
        <v>6296</v>
      </c>
      <c r="B1697" s="2" t="s">
        <v>1681</v>
      </c>
      <c r="C1697" s="2" t="s">
        <v>4409</v>
      </c>
      <c r="D1697" s="2" t="s">
        <v>6297</v>
      </c>
      <c r="E1697" s="2" t="s">
        <v>32</v>
      </c>
      <c r="F1697" s="2" t="s">
        <v>6298</v>
      </c>
      <c r="G1697" s="2" t="s">
        <v>190</v>
      </c>
      <c r="H1697" s="2" t="s">
        <v>26</v>
      </c>
      <c r="I1697" s="2" t="s">
        <v>88</v>
      </c>
      <c r="J1697" s="9">
        <v>600</v>
      </c>
      <c r="K1697" s="9">
        <v>1528</v>
      </c>
      <c r="L1697" s="5">
        <v>56</v>
      </c>
      <c r="M1697" s="5">
        <v>2</v>
      </c>
      <c r="N1697" s="5">
        <v>41.23</v>
      </c>
      <c r="O1697" s="5">
        <v>126.81</v>
      </c>
      <c r="P1697" s="5">
        <v>3.66</v>
      </c>
      <c r="Q1697" s="5">
        <v>0.74</v>
      </c>
      <c r="R1697" s="5">
        <v>20.62</v>
      </c>
      <c r="S1697" s="5">
        <v>2200</v>
      </c>
    </row>
    <row r="1698" spans="1:19">
      <c r="A1698" s="2" t="s">
        <v>6299</v>
      </c>
      <c r="B1698" s="2" t="s">
        <v>2422</v>
      </c>
      <c r="C1698" s="2" t="s">
        <v>6292</v>
      </c>
      <c r="D1698" s="2" t="s">
        <v>3020</v>
      </c>
      <c r="E1698" s="2" t="s">
        <v>118</v>
      </c>
      <c r="F1698" s="2" t="s">
        <v>6300</v>
      </c>
      <c r="G1698" s="2" t="s">
        <v>150</v>
      </c>
      <c r="H1698" s="2" t="s">
        <v>26</v>
      </c>
      <c r="I1698" s="2" t="s">
        <v>140</v>
      </c>
      <c r="J1698" s="9">
        <v>600</v>
      </c>
      <c r="K1698" s="9">
        <v>1419</v>
      </c>
      <c r="L1698" s="5">
        <v>59</v>
      </c>
      <c r="M1698" s="5">
        <v>0</v>
      </c>
      <c r="N1698" s="5">
        <v>31.37</v>
      </c>
      <c r="O1698" s="5">
        <v>0</v>
      </c>
      <c r="P1698" s="5">
        <v>4.16</v>
      </c>
      <c r="Q1698" s="5">
        <v>0.53</v>
      </c>
      <c r="R1698" s="5">
        <v>0</v>
      </c>
      <c r="S1698" s="5">
        <v>2500</v>
      </c>
    </row>
    <row r="1699" spans="1:19">
      <c r="A1699" s="2" t="s">
        <v>6301</v>
      </c>
      <c r="B1699" s="2" t="s">
        <v>6302</v>
      </c>
      <c r="C1699" s="2" t="s">
        <v>3156</v>
      </c>
      <c r="D1699" s="2" t="s">
        <v>6303</v>
      </c>
      <c r="E1699" s="2" t="s">
        <v>78</v>
      </c>
      <c r="F1699" s="2" t="s">
        <v>6304</v>
      </c>
      <c r="G1699" s="2" t="s">
        <v>72</v>
      </c>
      <c r="H1699" s="2" t="s">
        <v>26</v>
      </c>
      <c r="I1699" s="2" t="s">
        <v>183</v>
      </c>
      <c r="J1699" s="9">
        <v>800</v>
      </c>
      <c r="K1699" s="9">
        <v>1882</v>
      </c>
      <c r="L1699" s="5">
        <v>65</v>
      </c>
      <c r="M1699" s="5">
        <v>0</v>
      </c>
      <c r="N1699" s="5">
        <v>35.82</v>
      </c>
      <c r="O1699" s="5">
        <v>0</v>
      </c>
      <c r="P1699" s="5">
        <v>3.45</v>
      </c>
      <c r="Q1699" s="5">
        <v>0.55000000000000004</v>
      </c>
      <c r="R1699" s="5">
        <v>0</v>
      </c>
      <c r="S1699" s="5">
        <v>5416</v>
      </c>
    </row>
    <row r="1700" spans="1:19">
      <c r="A1700" s="2" t="s">
        <v>6305</v>
      </c>
      <c r="B1700" s="2" t="s">
        <v>4596</v>
      </c>
      <c r="C1700" s="2" t="s">
        <v>6306</v>
      </c>
      <c r="D1700" s="2" t="s">
        <v>2915</v>
      </c>
      <c r="E1700" s="2" t="s">
        <v>118</v>
      </c>
      <c r="F1700" s="2" t="s">
        <v>6307</v>
      </c>
      <c r="G1700" s="2" t="s">
        <v>312</v>
      </c>
      <c r="H1700" s="2" t="s">
        <v>26</v>
      </c>
      <c r="I1700" s="2" t="s">
        <v>248</v>
      </c>
      <c r="J1700" s="9">
        <v>700</v>
      </c>
      <c r="K1700" s="9">
        <v>1801</v>
      </c>
      <c r="L1700" s="5">
        <v>67</v>
      </c>
      <c r="M1700" s="5">
        <v>6</v>
      </c>
      <c r="N1700" s="5">
        <v>27.01</v>
      </c>
      <c r="O1700" s="5">
        <v>239.62</v>
      </c>
      <c r="P1700" s="5">
        <v>3.72</v>
      </c>
      <c r="Q1700" s="5">
        <v>0.4</v>
      </c>
      <c r="R1700" s="5">
        <v>4.5</v>
      </c>
      <c r="S1700" s="5">
        <v>1248</v>
      </c>
    </row>
    <row r="1701" spans="1:19">
      <c r="A1701" s="2" t="s">
        <v>6308</v>
      </c>
      <c r="B1701" s="2" t="s">
        <v>6060</v>
      </c>
      <c r="C1701" s="2" t="s">
        <v>269</v>
      </c>
      <c r="D1701" s="2" t="s">
        <v>144</v>
      </c>
      <c r="E1701" s="2" t="s">
        <v>40</v>
      </c>
      <c r="F1701" s="2" t="s">
        <v>6309</v>
      </c>
      <c r="G1701" s="2" t="s">
        <v>260</v>
      </c>
      <c r="H1701" s="2" t="s">
        <v>26</v>
      </c>
      <c r="I1701" s="2" t="s">
        <v>51</v>
      </c>
      <c r="J1701" s="9">
        <v>500</v>
      </c>
      <c r="K1701" s="9">
        <v>1592</v>
      </c>
      <c r="L1701" s="5">
        <v>67</v>
      </c>
      <c r="M1701" s="5">
        <v>0</v>
      </c>
      <c r="N1701" s="5">
        <v>32.53</v>
      </c>
      <c r="O1701" s="5">
        <v>0</v>
      </c>
      <c r="P1701" s="5">
        <v>4.21</v>
      </c>
      <c r="Q1701" s="5">
        <v>0.49</v>
      </c>
      <c r="R1701" s="5">
        <v>0</v>
      </c>
      <c r="S1701" s="5">
        <v>4700</v>
      </c>
    </row>
    <row r="1702" spans="1:19">
      <c r="A1702" s="2" t="s">
        <v>6310</v>
      </c>
      <c r="B1702" s="2" t="s">
        <v>1542</v>
      </c>
      <c r="C1702" s="2" t="s">
        <v>6311</v>
      </c>
      <c r="D1702" s="2" t="s">
        <v>2629</v>
      </c>
      <c r="E1702" s="2" t="s">
        <v>118</v>
      </c>
      <c r="F1702" s="2" t="s">
        <v>6312</v>
      </c>
      <c r="G1702" s="2" t="s">
        <v>253</v>
      </c>
      <c r="H1702" s="2" t="s">
        <v>26</v>
      </c>
      <c r="I1702" s="2" t="s">
        <v>217</v>
      </c>
      <c r="J1702" s="9">
        <v>800</v>
      </c>
      <c r="K1702" s="9">
        <v>2139</v>
      </c>
      <c r="L1702" s="5">
        <v>45</v>
      </c>
      <c r="M1702" s="5">
        <v>0</v>
      </c>
      <c r="N1702" s="5">
        <v>32.909999999999997</v>
      </c>
      <c r="O1702" s="5">
        <v>0</v>
      </c>
      <c r="P1702" s="5">
        <v>2.1</v>
      </c>
      <c r="Q1702" s="5">
        <v>0.73</v>
      </c>
      <c r="R1702" s="5">
        <v>0</v>
      </c>
      <c r="S1702" s="5">
        <v>1600</v>
      </c>
    </row>
    <row r="1703" spans="1:19">
      <c r="A1703" s="2" t="s">
        <v>6313</v>
      </c>
      <c r="B1703" s="2" t="s">
        <v>164</v>
      </c>
      <c r="C1703" s="2" t="s">
        <v>1577</v>
      </c>
      <c r="D1703" s="2" t="s">
        <v>990</v>
      </c>
      <c r="E1703" s="2" t="s">
        <v>991</v>
      </c>
      <c r="F1703" s="2" t="s">
        <v>6314</v>
      </c>
      <c r="G1703" s="2" t="s">
        <v>34</v>
      </c>
      <c r="H1703" s="2" t="s">
        <v>26</v>
      </c>
      <c r="I1703" s="2" t="s">
        <v>73</v>
      </c>
      <c r="J1703" s="9">
        <v>1000</v>
      </c>
      <c r="K1703" s="9">
        <v>1486</v>
      </c>
      <c r="L1703" s="5">
        <v>41</v>
      </c>
      <c r="M1703" s="5">
        <v>3</v>
      </c>
      <c r="N1703" s="5">
        <v>19.36</v>
      </c>
      <c r="O1703" s="5">
        <v>112.41</v>
      </c>
      <c r="P1703" s="5">
        <v>2.76</v>
      </c>
      <c r="Q1703" s="5">
        <v>0.47</v>
      </c>
      <c r="R1703" s="5">
        <v>6.45</v>
      </c>
      <c r="S1703" s="5">
        <v>2584</v>
      </c>
    </row>
    <row r="1704" spans="1:19">
      <c r="A1704" s="2" t="s">
        <v>6315</v>
      </c>
      <c r="B1704" s="2" t="s">
        <v>1247</v>
      </c>
      <c r="C1704" s="2" t="s">
        <v>6316</v>
      </c>
      <c r="D1704" s="2" t="s">
        <v>2667</v>
      </c>
      <c r="E1704" s="2" t="s">
        <v>23</v>
      </c>
      <c r="F1704" s="2" t="s">
        <v>6317</v>
      </c>
      <c r="G1704" s="2" t="s">
        <v>161</v>
      </c>
      <c r="H1704" s="2" t="s">
        <v>26</v>
      </c>
      <c r="I1704" s="2" t="s">
        <v>699</v>
      </c>
      <c r="J1704" s="9">
        <v>1000</v>
      </c>
      <c r="K1704" s="9">
        <v>1560</v>
      </c>
      <c r="L1704" s="5">
        <v>29</v>
      </c>
      <c r="M1704" s="5">
        <v>2</v>
      </c>
      <c r="N1704" s="5">
        <v>12.55</v>
      </c>
      <c r="O1704" s="5">
        <v>115.25</v>
      </c>
      <c r="P1704" s="5">
        <v>1.86</v>
      </c>
      <c r="Q1704" s="5">
        <v>0.43</v>
      </c>
      <c r="R1704" s="5">
        <v>6.28</v>
      </c>
      <c r="S1704" s="5">
        <v>3000</v>
      </c>
    </row>
    <row r="1705" spans="1:19">
      <c r="A1705" s="2" t="s">
        <v>6318</v>
      </c>
      <c r="B1705" s="2" t="s">
        <v>6319</v>
      </c>
      <c r="C1705" s="2" t="s">
        <v>6320</v>
      </c>
      <c r="D1705" s="2" t="s">
        <v>1015</v>
      </c>
      <c r="E1705" s="2" t="s">
        <v>40</v>
      </c>
      <c r="F1705" s="2" t="s">
        <v>6321</v>
      </c>
      <c r="G1705" s="2" t="s">
        <v>161</v>
      </c>
      <c r="H1705" s="2" t="s">
        <v>26</v>
      </c>
      <c r="I1705" s="2" t="s">
        <v>293</v>
      </c>
      <c r="J1705" s="9">
        <v>700</v>
      </c>
      <c r="K1705" s="9">
        <v>1875</v>
      </c>
      <c r="L1705" s="5">
        <v>50</v>
      </c>
      <c r="M1705" s="5">
        <v>0</v>
      </c>
      <c r="N1705" s="5">
        <v>24.62</v>
      </c>
      <c r="O1705" s="5">
        <v>0</v>
      </c>
      <c r="P1705" s="5">
        <v>2.67</v>
      </c>
      <c r="Q1705" s="5">
        <v>0.49</v>
      </c>
      <c r="R1705" s="5">
        <v>0</v>
      </c>
      <c r="S1705" s="5">
        <v>1344</v>
      </c>
    </row>
    <row r="1706" spans="1:19">
      <c r="A1706" s="2" t="s">
        <v>6322</v>
      </c>
      <c r="B1706" s="2" t="s">
        <v>394</v>
      </c>
      <c r="C1706" s="2" t="s">
        <v>6323</v>
      </c>
      <c r="D1706" s="2" t="s">
        <v>2846</v>
      </c>
      <c r="E1706" s="2" t="s">
        <v>222</v>
      </c>
      <c r="F1706" s="2" t="s">
        <v>6324</v>
      </c>
      <c r="G1706" s="2" t="s">
        <v>190</v>
      </c>
      <c r="H1706" s="2" t="s">
        <v>26</v>
      </c>
      <c r="I1706" s="2" t="s">
        <v>300</v>
      </c>
      <c r="J1706" s="9">
        <v>300</v>
      </c>
      <c r="K1706" s="9">
        <v>2402</v>
      </c>
      <c r="L1706" s="5">
        <v>64</v>
      </c>
      <c r="M1706" s="5">
        <v>1</v>
      </c>
      <c r="N1706" s="5">
        <v>47.52</v>
      </c>
      <c r="O1706" s="5">
        <v>62.55</v>
      </c>
      <c r="P1706" s="5">
        <v>2.66</v>
      </c>
      <c r="Q1706" s="5">
        <v>0.74</v>
      </c>
      <c r="R1706" s="5">
        <v>47.52</v>
      </c>
      <c r="S1706" s="5">
        <v>2500</v>
      </c>
    </row>
    <row r="1707" spans="1:19">
      <c r="A1707" s="2" t="s">
        <v>6325</v>
      </c>
      <c r="B1707" s="2" t="s">
        <v>6326</v>
      </c>
      <c r="C1707" s="2" t="s">
        <v>4103</v>
      </c>
      <c r="D1707" s="2" t="s">
        <v>6327</v>
      </c>
      <c r="E1707" s="2" t="s">
        <v>237</v>
      </c>
      <c r="F1707" s="2" t="s">
        <v>6328</v>
      </c>
      <c r="G1707" s="2" t="s">
        <v>266</v>
      </c>
      <c r="H1707" s="2" t="s">
        <v>26</v>
      </c>
      <c r="I1707" s="2" t="s">
        <v>43</v>
      </c>
      <c r="J1707" s="9">
        <v>100</v>
      </c>
      <c r="K1707" s="9">
        <v>1181</v>
      </c>
      <c r="L1707" s="5">
        <v>37</v>
      </c>
      <c r="M1707" s="5">
        <v>1</v>
      </c>
      <c r="N1707" s="5">
        <v>23.9</v>
      </c>
      <c r="O1707" s="5">
        <v>71.56</v>
      </c>
      <c r="P1707" s="5">
        <v>3.13</v>
      </c>
      <c r="Q1707" s="5">
        <v>0.65</v>
      </c>
      <c r="R1707" s="5">
        <v>23.9</v>
      </c>
      <c r="S1707" s="5">
        <v>5525</v>
      </c>
    </row>
    <row r="1708" spans="1:19">
      <c r="A1708" s="2" t="s">
        <v>6329</v>
      </c>
      <c r="B1708" s="2" t="s">
        <v>632</v>
      </c>
      <c r="C1708" s="2" t="s">
        <v>6330</v>
      </c>
      <c r="D1708" s="2" t="s">
        <v>531</v>
      </c>
      <c r="E1708" s="2" t="s">
        <v>85</v>
      </c>
      <c r="F1708" s="2" t="s">
        <v>6331</v>
      </c>
      <c r="G1708" s="2" t="s">
        <v>87</v>
      </c>
      <c r="H1708" s="2" t="s">
        <v>26</v>
      </c>
      <c r="I1708" s="2" t="s">
        <v>35</v>
      </c>
      <c r="J1708" s="9">
        <v>600</v>
      </c>
      <c r="K1708" s="9">
        <v>2245</v>
      </c>
      <c r="L1708" s="5">
        <v>84</v>
      </c>
      <c r="M1708" s="5">
        <v>7</v>
      </c>
      <c r="N1708" s="5">
        <v>52.94</v>
      </c>
      <c r="O1708" s="5">
        <v>333.22</v>
      </c>
      <c r="P1708" s="5">
        <v>3.74</v>
      </c>
      <c r="Q1708" s="5">
        <v>0.63</v>
      </c>
      <c r="R1708" s="5">
        <v>7.56</v>
      </c>
      <c r="S1708" s="5">
        <v>2000</v>
      </c>
    </row>
    <row r="1709" spans="1:19">
      <c r="A1709" s="2" t="s">
        <v>6332</v>
      </c>
      <c r="B1709" s="2" t="s">
        <v>6333</v>
      </c>
      <c r="C1709" s="2" t="s">
        <v>6334</v>
      </c>
      <c r="D1709" s="2" t="s">
        <v>4874</v>
      </c>
      <c r="E1709" s="2" t="s">
        <v>125</v>
      </c>
      <c r="F1709" s="2" t="s">
        <v>6335</v>
      </c>
      <c r="G1709" s="2" t="s">
        <v>94</v>
      </c>
      <c r="H1709" s="2" t="s">
        <v>26</v>
      </c>
      <c r="I1709" s="2" t="s">
        <v>699</v>
      </c>
      <c r="J1709" s="9">
        <v>1000</v>
      </c>
      <c r="K1709" s="9">
        <v>1837</v>
      </c>
      <c r="L1709" s="5">
        <v>34</v>
      </c>
      <c r="M1709" s="5">
        <v>4</v>
      </c>
      <c r="N1709" s="5">
        <v>18.54</v>
      </c>
      <c r="O1709" s="5">
        <v>240.24</v>
      </c>
      <c r="P1709" s="5">
        <v>1.85</v>
      </c>
      <c r="Q1709" s="5">
        <v>0.55000000000000004</v>
      </c>
      <c r="R1709" s="5">
        <v>4.6399999999999997</v>
      </c>
      <c r="S1709" s="5">
        <v>4000</v>
      </c>
    </row>
    <row r="1710" spans="1:19">
      <c r="A1710" s="2" t="s">
        <v>6336</v>
      </c>
      <c r="B1710" s="2" t="s">
        <v>6337</v>
      </c>
      <c r="C1710" s="2" t="s">
        <v>6338</v>
      </c>
      <c r="D1710" s="2" t="s">
        <v>6339</v>
      </c>
      <c r="E1710" s="2" t="s">
        <v>112</v>
      </c>
      <c r="F1710" s="2" t="s">
        <v>6340</v>
      </c>
      <c r="G1710" s="2" t="s">
        <v>42</v>
      </c>
      <c r="H1710" s="2" t="s">
        <v>26</v>
      </c>
      <c r="I1710" s="2" t="s">
        <v>217</v>
      </c>
      <c r="J1710" s="9">
        <v>800</v>
      </c>
      <c r="K1710" s="9">
        <v>1880</v>
      </c>
      <c r="L1710" s="5">
        <v>78</v>
      </c>
      <c r="M1710" s="5">
        <v>3</v>
      </c>
      <c r="N1710" s="5">
        <v>37.520000000000003</v>
      </c>
      <c r="O1710" s="5">
        <v>215.92</v>
      </c>
      <c r="P1710" s="5">
        <v>4.1500000000000004</v>
      </c>
      <c r="Q1710" s="5">
        <v>0.48</v>
      </c>
      <c r="R1710" s="5">
        <v>12.51</v>
      </c>
      <c r="S1710" s="5">
        <v>4442</v>
      </c>
    </row>
    <row r="1711" spans="1:19">
      <c r="A1711" s="2" t="s">
        <v>6341</v>
      </c>
      <c r="B1711" s="2" t="s">
        <v>2722</v>
      </c>
      <c r="C1711" s="2" t="s">
        <v>6342</v>
      </c>
      <c r="D1711" s="2" t="s">
        <v>6343</v>
      </c>
      <c r="E1711" s="2" t="s">
        <v>125</v>
      </c>
      <c r="F1711" s="2" t="s">
        <v>6344</v>
      </c>
      <c r="G1711" s="2" t="s">
        <v>253</v>
      </c>
      <c r="H1711" s="2" t="s">
        <v>26</v>
      </c>
      <c r="I1711" s="2" t="s">
        <v>120</v>
      </c>
      <c r="J1711" s="9">
        <v>400</v>
      </c>
      <c r="K1711" s="9">
        <v>1862</v>
      </c>
      <c r="L1711" s="5">
        <v>77</v>
      </c>
      <c r="M1711" s="5">
        <v>8</v>
      </c>
      <c r="N1711" s="5">
        <v>32.619999999999997</v>
      </c>
      <c r="O1711" s="5">
        <v>291.72000000000003</v>
      </c>
      <c r="P1711" s="5">
        <v>4.1399999999999997</v>
      </c>
      <c r="Q1711" s="5">
        <v>0.42</v>
      </c>
      <c r="R1711" s="5">
        <v>4.08</v>
      </c>
      <c r="S1711" s="5">
        <v>3000</v>
      </c>
    </row>
    <row r="1712" spans="1:19">
      <c r="A1712" s="2" t="s">
        <v>6345</v>
      </c>
      <c r="B1712" s="2" t="s">
        <v>90</v>
      </c>
      <c r="C1712" s="2" t="s">
        <v>2175</v>
      </c>
      <c r="D1712" s="2" t="s">
        <v>6346</v>
      </c>
      <c r="E1712" s="2" t="s">
        <v>432</v>
      </c>
      <c r="F1712" s="2" t="s">
        <v>6347</v>
      </c>
      <c r="G1712" s="2" t="s">
        <v>260</v>
      </c>
      <c r="H1712" s="2" t="s">
        <v>26</v>
      </c>
      <c r="I1712" s="2" t="s">
        <v>458</v>
      </c>
      <c r="J1712" s="9">
        <v>400</v>
      </c>
      <c r="K1712" s="9">
        <v>1651</v>
      </c>
      <c r="L1712" s="5">
        <v>52</v>
      </c>
      <c r="M1712" s="5">
        <v>2</v>
      </c>
      <c r="N1712" s="5">
        <v>26.33</v>
      </c>
      <c r="O1712" s="5">
        <v>89.48</v>
      </c>
      <c r="P1712" s="5">
        <v>3.15</v>
      </c>
      <c r="Q1712" s="5">
        <v>0.51</v>
      </c>
      <c r="R1712" s="5">
        <v>13.16</v>
      </c>
      <c r="S1712" s="5">
        <v>2000</v>
      </c>
    </row>
    <row r="1713" spans="1:19">
      <c r="A1713" s="2" t="s">
        <v>6348</v>
      </c>
      <c r="B1713" s="2" t="s">
        <v>4098</v>
      </c>
      <c r="C1713" s="2" t="s">
        <v>3254</v>
      </c>
      <c r="D1713" s="2" t="s">
        <v>6349</v>
      </c>
      <c r="E1713" s="2" t="s">
        <v>78</v>
      </c>
      <c r="F1713" s="2" t="s">
        <v>825</v>
      </c>
      <c r="G1713" s="2" t="s">
        <v>94</v>
      </c>
      <c r="H1713" s="2" t="s">
        <v>26</v>
      </c>
      <c r="I1713" s="2" t="s">
        <v>73</v>
      </c>
      <c r="J1713" s="9">
        <v>1000</v>
      </c>
      <c r="K1713" s="9">
        <v>1907</v>
      </c>
      <c r="L1713" s="5">
        <v>41</v>
      </c>
      <c r="M1713" s="5">
        <v>4</v>
      </c>
      <c r="N1713" s="5">
        <v>16.59</v>
      </c>
      <c r="O1713" s="5">
        <v>190.99</v>
      </c>
      <c r="P1713" s="5">
        <v>2.15</v>
      </c>
      <c r="Q1713" s="5">
        <v>0.4</v>
      </c>
      <c r="R1713" s="5">
        <v>4.1500000000000004</v>
      </c>
      <c r="S1713" s="5">
        <v>2500</v>
      </c>
    </row>
    <row r="1714" spans="1:19">
      <c r="A1714" s="2" t="s">
        <v>6350</v>
      </c>
      <c r="B1714" s="2" t="s">
        <v>978</v>
      </c>
      <c r="C1714" s="2" t="s">
        <v>1647</v>
      </c>
      <c r="D1714" s="2" t="s">
        <v>144</v>
      </c>
      <c r="E1714" s="2" t="s">
        <v>40</v>
      </c>
      <c r="F1714" s="2" t="s">
        <v>6351</v>
      </c>
      <c r="G1714" s="2" t="s">
        <v>50</v>
      </c>
      <c r="H1714" s="2" t="s">
        <v>26</v>
      </c>
      <c r="I1714" s="2" t="s">
        <v>356</v>
      </c>
      <c r="J1714" s="9">
        <v>1000</v>
      </c>
      <c r="K1714" s="9">
        <v>1660</v>
      </c>
      <c r="L1714" s="5">
        <v>36</v>
      </c>
      <c r="M1714" s="5">
        <v>0</v>
      </c>
      <c r="N1714" s="5">
        <v>16.07</v>
      </c>
      <c r="O1714" s="5">
        <v>0</v>
      </c>
      <c r="P1714" s="5">
        <v>2.17</v>
      </c>
      <c r="Q1714" s="5">
        <v>0.45</v>
      </c>
      <c r="R1714" s="5">
        <v>0</v>
      </c>
      <c r="S1714" s="5">
        <v>3125</v>
      </c>
    </row>
    <row r="1715" spans="1:19">
      <c r="A1715" s="2" t="s">
        <v>6352</v>
      </c>
      <c r="B1715" s="2" t="s">
        <v>6353</v>
      </c>
      <c r="C1715" s="2" t="s">
        <v>6354</v>
      </c>
      <c r="D1715" s="2" t="s">
        <v>1444</v>
      </c>
      <c r="E1715" s="2" t="s">
        <v>953</v>
      </c>
      <c r="F1715" s="2" t="s">
        <v>6355</v>
      </c>
      <c r="G1715" s="2" t="s">
        <v>94</v>
      </c>
      <c r="H1715" s="2" t="s">
        <v>26</v>
      </c>
      <c r="I1715" s="2" t="s">
        <v>293</v>
      </c>
      <c r="J1715" s="9">
        <v>300</v>
      </c>
      <c r="K1715" s="9">
        <v>1914</v>
      </c>
      <c r="L1715" s="5">
        <v>74</v>
      </c>
      <c r="M1715" s="5">
        <v>1</v>
      </c>
      <c r="N1715" s="5">
        <v>47.56</v>
      </c>
      <c r="O1715" s="5">
        <v>57.98</v>
      </c>
      <c r="P1715" s="5">
        <v>3.87</v>
      </c>
      <c r="Q1715" s="5">
        <v>0.64</v>
      </c>
      <c r="R1715" s="5">
        <v>47.56</v>
      </c>
      <c r="S1715" s="5">
        <v>1600</v>
      </c>
    </row>
    <row r="1716" spans="1:19">
      <c r="A1716" s="2" t="s">
        <v>6356</v>
      </c>
      <c r="B1716" s="2" t="s">
        <v>6357</v>
      </c>
      <c r="C1716" s="2" t="s">
        <v>6358</v>
      </c>
      <c r="D1716" s="2" t="s">
        <v>6359</v>
      </c>
      <c r="E1716" s="2" t="s">
        <v>85</v>
      </c>
      <c r="F1716" s="2" t="s">
        <v>6360</v>
      </c>
      <c r="G1716" s="2" t="s">
        <v>266</v>
      </c>
      <c r="H1716" s="2" t="s">
        <v>26</v>
      </c>
      <c r="I1716" s="2" t="s">
        <v>232</v>
      </c>
      <c r="J1716" s="9">
        <v>500</v>
      </c>
      <c r="K1716" s="9">
        <v>1185</v>
      </c>
      <c r="L1716" s="5">
        <v>22</v>
      </c>
      <c r="M1716" s="5">
        <v>2</v>
      </c>
      <c r="N1716" s="5">
        <v>14.4</v>
      </c>
      <c r="O1716" s="5">
        <v>71.47</v>
      </c>
      <c r="P1716" s="5">
        <v>1.86</v>
      </c>
      <c r="Q1716" s="5">
        <v>0.65</v>
      </c>
      <c r="R1716" s="5">
        <v>7.2</v>
      </c>
      <c r="S1716" s="5">
        <v>2934</v>
      </c>
    </row>
    <row r="1717" spans="1:19">
      <c r="A1717" s="2" t="s">
        <v>6361</v>
      </c>
      <c r="B1717" s="2" t="s">
        <v>6362</v>
      </c>
      <c r="C1717" s="2" t="s">
        <v>6363</v>
      </c>
      <c r="D1717" s="2" t="s">
        <v>2015</v>
      </c>
      <c r="E1717" s="2" t="s">
        <v>40</v>
      </c>
      <c r="F1717" s="2" t="s">
        <v>6364</v>
      </c>
      <c r="G1717" s="2" t="s">
        <v>65</v>
      </c>
      <c r="H1717" s="2" t="s">
        <v>26</v>
      </c>
      <c r="I1717" s="2" t="s">
        <v>155</v>
      </c>
      <c r="J1717" s="9">
        <v>200</v>
      </c>
      <c r="K1717" s="9">
        <v>1620</v>
      </c>
      <c r="L1717" s="5">
        <v>63</v>
      </c>
      <c r="M1717" s="5">
        <v>1</v>
      </c>
      <c r="N1717" s="5">
        <v>31.04</v>
      </c>
      <c r="O1717" s="5">
        <v>64.430000000000007</v>
      </c>
      <c r="P1717" s="5">
        <v>3.89</v>
      </c>
      <c r="Q1717" s="5">
        <v>0.49</v>
      </c>
      <c r="R1717" s="5">
        <v>31.04</v>
      </c>
      <c r="S1717" s="5">
        <v>1300</v>
      </c>
    </row>
    <row r="1718" spans="1:19">
      <c r="A1718" s="2" t="s">
        <v>6365</v>
      </c>
      <c r="B1718" s="2" t="s">
        <v>4098</v>
      </c>
      <c r="C1718" s="2" t="s">
        <v>1589</v>
      </c>
      <c r="D1718" s="2" t="s">
        <v>251</v>
      </c>
      <c r="E1718" s="2" t="s">
        <v>23</v>
      </c>
      <c r="F1718" s="2" t="s">
        <v>6366</v>
      </c>
      <c r="G1718" s="2" t="s">
        <v>25</v>
      </c>
      <c r="H1718" s="2" t="s">
        <v>26</v>
      </c>
      <c r="I1718" s="2" t="s">
        <v>699</v>
      </c>
      <c r="J1718" s="9">
        <v>1000</v>
      </c>
      <c r="K1718" s="9">
        <v>1138</v>
      </c>
      <c r="L1718" s="5">
        <v>48</v>
      </c>
      <c r="M1718" s="5">
        <v>2</v>
      </c>
      <c r="N1718" s="5">
        <v>39.32</v>
      </c>
      <c r="O1718" s="5">
        <v>131.66999999999999</v>
      </c>
      <c r="P1718" s="5">
        <v>4.22</v>
      </c>
      <c r="Q1718" s="5">
        <v>0.82</v>
      </c>
      <c r="R1718" s="5">
        <v>19.66</v>
      </c>
      <c r="S1718" s="5">
        <v>4326</v>
      </c>
    </row>
    <row r="1719" spans="1:19">
      <c r="A1719" s="2" t="s">
        <v>6367</v>
      </c>
      <c r="B1719" s="2" t="s">
        <v>129</v>
      </c>
      <c r="C1719" s="2" t="s">
        <v>6368</v>
      </c>
      <c r="D1719" s="2" t="s">
        <v>6369</v>
      </c>
      <c r="E1719" s="2" t="s">
        <v>112</v>
      </c>
      <c r="F1719" s="2" t="s">
        <v>6094</v>
      </c>
      <c r="G1719" s="2" t="s">
        <v>344</v>
      </c>
      <c r="H1719" s="2" t="s">
        <v>26</v>
      </c>
      <c r="I1719" s="2" t="s">
        <v>177</v>
      </c>
      <c r="J1719" s="9">
        <v>500</v>
      </c>
      <c r="K1719" s="9">
        <v>1917</v>
      </c>
      <c r="L1719" s="5">
        <v>55</v>
      </c>
      <c r="M1719" s="5">
        <v>6</v>
      </c>
      <c r="N1719" s="5">
        <v>25.72</v>
      </c>
      <c r="O1719" s="5">
        <v>427.76</v>
      </c>
      <c r="P1719" s="5">
        <v>2.87</v>
      </c>
      <c r="Q1719" s="5">
        <v>0.47</v>
      </c>
      <c r="R1719" s="5">
        <v>4.29</v>
      </c>
      <c r="S1719" s="5">
        <v>4500</v>
      </c>
    </row>
    <row r="1720" spans="1:19">
      <c r="A1720" s="2" t="s">
        <v>6370</v>
      </c>
      <c r="B1720" s="2" t="s">
        <v>6371</v>
      </c>
      <c r="C1720" s="2" t="s">
        <v>4952</v>
      </c>
      <c r="D1720" s="2" t="s">
        <v>6372</v>
      </c>
      <c r="E1720" s="2" t="s">
        <v>112</v>
      </c>
      <c r="F1720" s="2" t="s">
        <v>6373</v>
      </c>
      <c r="G1720" s="2" t="s">
        <v>161</v>
      </c>
      <c r="H1720" s="2" t="s">
        <v>26</v>
      </c>
      <c r="I1720" s="2" t="s">
        <v>162</v>
      </c>
      <c r="J1720" s="9">
        <v>400</v>
      </c>
      <c r="K1720" s="9">
        <v>1558</v>
      </c>
      <c r="L1720" s="5">
        <v>70</v>
      </c>
      <c r="M1720" s="5">
        <v>1</v>
      </c>
      <c r="N1720" s="5">
        <v>57.69</v>
      </c>
      <c r="O1720" s="5">
        <v>43.93</v>
      </c>
      <c r="P1720" s="5">
        <v>4.49</v>
      </c>
      <c r="Q1720" s="5">
        <v>0.82</v>
      </c>
      <c r="R1720" s="5">
        <v>57.69</v>
      </c>
      <c r="S1720" s="5">
        <v>3250</v>
      </c>
    </row>
    <row r="1721" spans="1:19">
      <c r="A1721" s="2" t="s">
        <v>6374</v>
      </c>
      <c r="B1721" s="2" t="s">
        <v>1892</v>
      </c>
      <c r="C1721" s="2" t="s">
        <v>6375</v>
      </c>
      <c r="D1721" s="2" t="s">
        <v>446</v>
      </c>
      <c r="E1721" s="2" t="s">
        <v>188</v>
      </c>
      <c r="F1721" s="2" t="s">
        <v>6376</v>
      </c>
      <c r="G1721" s="2" t="s">
        <v>260</v>
      </c>
      <c r="H1721" s="2" t="s">
        <v>26</v>
      </c>
      <c r="I1721" s="2" t="s">
        <v>248</v>
      </c>
      <c r="J1721" s="9">
        <v>1000</v>
      </c>
      <c r="K1721" s="9">
        <v>2417</v>
      </c>
      <c r="L1721" s="5">
        <v>74</v>
      </c>
      <c r="M1721" s="5">
        <v>7</v>
      </c>
      <c r="N1721" s="5">
        <v>44.05</v>
      </c>
      <c r="O1721" s="5">
        <v>379.43</v>
      </c>
      <c r="P1721" s="5">
        <v>3.06</v>
      </c>
      <c r="Q1721" s="5">
        <v>0.6</v>
      </c>
      <c r="R1721" s="5">
        <v>6.29</v>
      </c>
      <c r="S1721" s="5">
        <v>2167</v>
      </c>
    </row>
    <row r="1722" spans="1:19">
      <c r="A1722" s="2" t="s">
        <v>6377</v>
      </c>
      <c r="B1722" s="2" t="s">
        <v>475</v>
      </c>
      <c r="C1722" s="2" t="s">
        <v>6378</v>
      </c>
      <c r="D1722" s="2" t="s">
        <v>6379</v>
      </c>
      <c r="E1722" s="2" t="s">
        <v>188</v>
      </c>
      <c r="F1722" s="2" t="s">
        <v>6380</v>
      </c>
      <c r="G1722" s="2" t="s">
        <v>87</v>
      </c>
      <c r="H1722" s="2" t="s">
        <v>26</v>
      </c>
      <c r="I1722" s="2" t="s">
        <v>120</v>
      </c>
      <c r="J1722" s="9">
        <v>400</v>
      </c>
      <c r="K1722" s="9">
        <v>2342</v>
      </c>
      <c r="L1722" s="5">
        <v>84</v>
      </c>
      <c r="M1722" s="5">
        <v>0</v>
      </c>
      <c r="N1722" s="5">
        <v>55.56</v>
      </c>
      <c r="O1722" s="5">
        <v>0</v>
      </c>
      <c r="P1722" s="5">
        <v>3.59</v>
      </c>
      <c r="Q1722" s="5">
        <v>0.66</v>
      </c>
      <c r="R1722" s="5">
        <v>0</v>
      </c>
      <c r="S1722" s="5">
        <v>3250</v>
      </c>
    </row>
    <row r="1723" spans="1:19">
      <c r="A1723" s="2" t="s">
        <v>6381</v>
      </c>
      <c r="B1723" s="2" t="s">
        <v>4001</v>
      </c>
      <c r="C1723" s="2" t="s">
        <v>6382</v>
      </c>
      <c r="D1723" s="2" t="s">
        <v>6084</v>
      </c>
      <c r="E1723" s="2" t="s">
        <v>112</v>
      </c>
      <c r="F1723" s="2" t="s">
        <v>1919</v>
      </c>
      <c r="G1723" s="2" t="s">
        <v>58</v>
      </c>
      <c r="H1723" s="2" t="s">
        <v>26</v>
      </c>
      <c r="I1723" s="2" t="s">
        <v>27</v>
      </c>
      <c r="J1723" s="9">
        <v>800</v>
      </c>
      <c r="K1723" s="9">
        <v>597</v>
      </c>
      <c r="L1723" s="5">
        <v>19</v>
      </c>
      <c r="M1723" s="5">
        <v>1</v>
      </c>
      <c r="N1723" s="5">
        <v>11.94</v>
      </c>
      <c r="O1723" s="5">
        <v>68.36</v>
      </c>
      <c r="P1723" s="5">
        <v>3.18</v>
      </c>
      <c r="Q1723" s="5">
        <v>0.63</v>
      </c>
      <c r="R1723" s="5">
        <v>11.94</v>
      </c>
      <c r="S1723" s="5">
        <v>2500</v>
      </c>
    </row>
    <row r="1724" spans="1:19">
      <c r="A1724" s="2" t="s">
        <v>6383</v>
      </c>
      <c r="B1724" s="2" t="s">
        <v>6384</v>
      </c>
      <c r="C1724" s="2" t="s">
        <v>6385</v>
      </c>
      <c r="D1724" s="2" t="s">
        <v>3950</v>
      </c>
      <c r="E1724" s="2" t="s">
        <v>112</v>
      </c>
      <c r="F1724" s="2" t="s">
        <v>6386</v>
      </c>
      <c r="G1724" s="2" t="s">
        <v>58</v>
      </c>
      <c r="H1724" s="2" t="s">
        <v>26</v>
      </c>
      <c r="I1724" s="2" t="s">
        <v>135</v>
      </c>
      <c r="J1724" s="9">
        <v>500</v>
      </c>
      <c r="K1724" s="9">
        <v>846</v>
      </c>
      <c r="L1724" s="5">
        <v>23</v>
      </c>
      <c r="M1724" s="5">
        <v>0</v>
      </c>
      <c r="N1724" s="5">
        <v>15.78</v>
      </c>
      <c r="O1724" s="5">
        <v>0</v>
      </c>
      <c r="P1724" s="5">
        <v>2.72</v>
      </c>
      <c r="Q1724" s="5">
        <v>0.69</v>
      </c>
      <c r="R1724" s="5">
        <v>0</v>
      </c>
      <c r="S1724" s="5">
        <v>3748</v>
      </c>
    </row>
    <row r="1725" spans="1:19">
      <c r="A1725" s="2" t="s">
        <v>6387</v>
      </c>
      <c r="B1725" s="2" t="s">
        <v>1542</v>
      </c>
      <c r="C1725" s="2" t="s">
        <v>6388</v>
      </c>
      <c r="D1725" s="2" t="s">
        <v>3701</v>
      </c>
      <c r="E1725" s="2" t="s">
        <v>40</v>
      </c>
      <c r="F1725" s="2" t="s">
        <v>6389</v>
      </c>
      <c r="G1725" s="2" t="s">
        <v>102</v>
      </c>
      <c r="H1725" s="2" t="s">
        <v>26</v>
      </c>
      <c r="I1725" s="2" t="s">
        <v>27</v>
      </c>
      <c r="J1725" s="9">
        <v>300</v>
      </c>
      <c r="K1725" s="9">
        <v>1528</v>
      </c>
      <c r="L1725" s="5">
        <v>66</v>
      </c>
      <c r="M1725" s="5">
        <v>1</v>
      </c>
      <c r="N1725" s="5">
        <v>52.38</v>
      </c>
      <c r="O1725" s="5">
        <v>37.04</v>
      </c>
      <c r="P1725" s="5">
        <v>4.32</v>
      </c>
      <c r="Q1725" s="5">
        <v>0.79</v>
      </c>
      <c r="R1725" s="5">
        <v>52.38</v>
      </c>
      <c r="S1725" s="5">
        <v>3519</v>
      </c>
    </row>
    <row r="1726" spans="1:19">
      <c r="A1726" s="2" t="s">
        <v>6390</v>
      </c>
      <c r="B1726" s="2" t="s">
        <v>6391</v>
      </c>
      <c r="C1726" s="2" t="s">
        <v>6392</v>
      </c>
      <c r="D1726" s="2" t="s">
        <v>6393</v>
      </c>
      <c r="E1726" s="2" t="s">
        <v>48</v>
      </c>
      <c r="F1726" s="2" t="s">
        <v>5822</v>
      </c>
      <c r="G1726" s="2" t="s">
        <v>266</v>
      </c>
      <c r="H1726" s="2" t="s">
        <v>26</v>
      </c>
      <c r="I1726" s="2" t="s">
        <v>95</v>
      </c>
      <c r="J1726" s="9">
        <v>1000</v>
      </c>
      <c r="K1726" s="9">
        <v>533</v>
      </c>
      <c r="L1726" s="5">
        <v>9</v>
      </c>
      <c r="M1726" s="5">
        <v>1</v>
      </c>
      <c r="N1726" s="5">
        <v>6.89</v>
      </c>
      <c r="O1726" s="5">
        <v>62.8</v>
      </c>
      <c r="P1726" s="5">
        <v>1.69</v>
      </c>
      <c r="Q1726" s="5">
        <v>0.77</v>
      </c>
      <c r="R1726" s="5">
        <v>6.89</v>
      </c>
      <c r="S1726" s="5">
        <v>8000</v>
      </c>
    </row>
    <row r="1727" spans="1:19">
      <c r="A1727" s="2" t="s">
        <v>6394</v>
      </c>
      <c r="B1727" s="2" t="s">
        <v>2529</v>
      </c>
      <c r="C1727" s="2" t="s">
        <v>3058</v>
      </c>
      <c r="D1727" s="2" t="s">
        <v>4087</v>
      </c>
      <c r="E1727" s="2" t="s">
        <v>40</v>
      </c>
      <c r="F1727" s="2" t="s">
        <v>79</v>
      </c>
      <c r="G1727" s="2" t="s">
        <v>167</v>
      </c>
      <c r="H1727" s="2" t="s">
        <v>26</v>
      </c>
      <c r="I1727" s="2" t="s">
        <v>51</v>
      </c>
      <c r="J1727" s="9">
        <v>200</v>
      </c>
      <c r="K1727" s="9">
        <v>745</v>
      </c>
      <c r="L1727" s="5">
        <v>17</v>
      </c>
      <c r="M1727" s="5">
        <v>1</v>
      </c>
      <c r="N1727" s="5">
        <v>12.57</v>
      </c>
      <c r="O1727" s="5">
        <v>40.39</v>
      </c>
      <c r="P1727" s="5">
        <v>2.2799999999999998</v>
      </c>
      <c r="Q1727" s="5">
        <v>0.74</v>
      </c>
      <c r="R1727" s="5">
        <v>12.57</v>
      </c>
      <c r="S1727" s="5">
        <v>1625</v>
      </c>
    </row>
    <row r="1728" spans="1:19">
      <c r="A1728" s="2" t="s">
        <v>6395</v>
      </c>
      <c r="B1728" s="2" t="s">
        <v>658</v>
      </c>
      <c r="C1728" s="2" t="s">
        <v>6396</v>
      </c>
      <c r="D1728" s="2" t="s">
        <v>624</v>
      </c>
      <c r="E1728" s="2" t="s">
        <v>625</v>
      </c>
      <c r="F1728" s="2" t="s">
        <v>6397</v>
      </c>
      <c r="G1728" s="2" t="s">
        <v>344</v>
      </c>
      <c r="H1728" s="2" t="s">
        <v>26</v>
      </c>
      <c r="I1728" s="2" t="s">
        <v>217</v>
      </c>
      <c r="J1728" s="9">
        <v>400</v>
      </c>
      <c r="K1728" s="9">
        <v>1255</v>
      </c>
      <c r="L1728" s="5">
        <v>44</v>
      </c>
      <c r="M1728" s="5">
        <v>0</v>
      </c>
      <c r="N1728" s="5">
        <v>36.68</v>
      </c>
      <c r="O1728" s="5">
        <v>0</v>
      </c>
      <c r="P1728" s="5">
        <v>3.51</v>
      </c>
      <c r="Q1728" s="5">
        <v>0.83</v>
      </c>
      <c r="R1728" s="5">
        <v>0</v>
      </c>
      <c r="S1728" s="5">
        <v>2500</v>
      </c>
    </row>
    <row r="1729" spans="1:19">
      <c r="A1729" s="2" t="s">
        <v>6398</v>
      </c>
      <c r="B1729" s="2" t="s">
        <v>45</v>
      </c>
      <c r="C1729" s="2" t="s">
        <v>6399</v>
      </c>
      <c r="D1729" s="2" t="s">
        <v>2873</v>
      </c>
      <c r="E1729" s="2" t="s">
        <v>78</v>
      </c>
      <c r="F1729" s="2" t="s">
        <v>343</v>
      </c>
      <c r="G1729" s="2" t="s">
        <v>42</v>
      </c>
      <c r="H1729" s="2" t="s">
        <v>26</v>
      </c>
      <c r="I1729" s="2" t="s">
        <v>135</v>
      </c>
      <c r="J1729" s="9">
        <v>700</v>
      </c>
      <c r="K1729" s="9">
        <v>1945</v>
      </c>
      <c r="L1729" s="5">
        <v>87</v>
      </c>
      <c r="M1729" s="5">
        <v>7</v>
      </c>
      <c r="N1729" s="5">
        <v>54.18</v>
      </c>
      <c r="O1729" s="5">
        <v>256.39</v>
      </c>
      <c r="P1729" s="5">
        <v>4.47</v>
      </c>
      <c r="Q1729" s="5">
        <v>0.62</v>
      </c>
      <c r="R1729" s="5">
        <v>7.74</v>
      </c>
      <c r="S1729" s="5">
        <v>4500</v>
      </c>
    </row>
    <row r="1730" spans="1:19">
      <c r="A1730" s="2" t="s">
        <v>6400</v>
      </c>
      <c r="B1730" s="2" t="s">
        <v>3093</v>
      </c>
      <c r="C1730" s="2" t="s">
        <v>4600</v>
      </c>
      <c r="D1730" s="2" t="s">
        <v>6401</v>
      </c>
      <c r="E1730" s="2" t="s">
        <v>991</v>
      </c>
      <c r="F1730" s="2" t="s">
        <v>6402</v>
      </c>
      <c r="G1730" s="2" t="s">
        <v>87</v>
      </c>
      <c r="H1730" s="2" t="s">
        <v>26</v>
      </c>
      <c r="I1730" s="2" t="s">
        <v>27</v>
      </c>
      <c r="J1730" s="9">
        <v>700</v>
      </c>
      <c r="K1730" s="9">
        <v>1031</v>
      </c>
      <c r="L1730" s="5">
        <v>21</v>
      </c>
      <c r="M1730" s="5">
        <v>1</v>
      </c>
      <c r="N1730" s="5">
        <v>13.71</v>
      </c>
      <c r="O1730" s="5">
        <v>44.64</v>
      </c>
      <c r="P1730" s="5">
        <v>2.04</v>
      </c>
      <c r="Q1730" s="5">
        <v>0.65</v>
      </c>
      <c r="R1730" s="5">
        <v>13.71</v>
      </c>
      <c r="S1730" s="5">
        <v>2100</v>
      </c>
    </row>
    <row r="1731" spans="1:19">
      <c r="A1731" s="2" t="s">
        <v>6403</v>
      </c>
      <c r="B1731" s="2" t="s">
        <v>219</v>
      </c>
      <c r="C1731" s="2" t="s">
        <v>1765</v>
      </c>
      <c r="D1731" s="2" t="s">
        <v>6404</v>
      </c>
      <c r="E1731" s="2" t="s">
        <v>23</v>
      </c>
      <c r="F1731" s="2" t="s">
        <v>6405</v>
      </c>
      <c r="G1731" s="2" t="s">
        <v>190</v>
      </c>
      <c r="H1731" s="2" t="s">
        <v>26</v>
      </c>
      <c r="I1731" s="2" t="s">
        <v>300</v>
      </c>
      <c r="J1731" s="9">
        <v>600</v>
      </c>
      <c r="K1731" s="9">
        <v>1117</v>
      </c>
      <c r="L1731" s="5">
        <v>29</v>
      </c>
      <c r="M1731" s="5">
        <v>3</v>
      </c>
      <c r="N1731" s="5">
        <v>16</v>
      </c>
      <c r="O1731" s="5">
        <v>203.61</v>
      </c>
      <c r="P1731" s="5">
        <v>2.6</v>
      </c>
      <c r="Q1731" s="5">
        <v>0.55000000000000004</v>
      </c>
      <c r="R1731" s="5">
        <v>5.33</v>
      </c>
      <c r="S1731" s="5">
        <v>4400</v>
      </c>
    </row>
    <row r="1732" spans="1:19">
      <c r="A1732" s="2" t="s">
        <v>6406</v>
      </c>
      <c r="B1732" s="2" t="s">
        <v>1009</v>
      </c>
      <c r="C1732" s="2" t="s">
        <v>4130</v>
      </c>
      <c r="D1732" s="2" t="s">
        <v>6407</v>
      </c>
      <c r="E1732" s="2" t="s">
        <v>85</v>
      </c>
      <c r="F1732" s="2" t="s">
        <v>1002</v>
      </c>
      <c r="G1732" s="2" t="s">
        <v>312</v>
      </c>
      <c r="H1732" s="2" t="s">
        <v>26</v>
      </c>
      <c r="I1732" s="2" t="s">
        <v>35</v>
      </c>
      <c r="J1732" s="9">
        <v>300</v>
      </c>
      <c r="K1732" s="9">
        <v>2164</v>
      </c>
      <c r="L1732" s="5">
        <v>97</v>
      </c>
      <c r="M1732" s="5">
        <v>8</v>
      </c>
      <c r="N1732" s="5">
        <v>78.709999999999994</v>
      </c>
      <c r="O1732" s="5">
        <v>410.24</v>
      </c>
      <c r="P1732" s="5">
        <v>4.4800000000000004</v>
      </c>
      <c r="Q1732" s="5">
        <v>0.81</v>
      </c>
      <c r="R1732" s="5">
        <v>9.84</v>
      </c>
      <c r="S1732" s="5">
        <v>4333</v>
      </c>
    </row>
    <row r="1733" spans="1:19">
      <c r="A1733" s="2" t="s">
        <v>6408</v>
      </c>
      <c r="B1733" s="2" t="s">
        <v>6409</v>
      </c>
      <c r="C1733" s="2" t="s">
        <v>1821</v>
      </c>
      <c r="D1733" s="2" t="s">
        <v>117</v>
      </c>
      <c r="E1733" s="2" t="s">
        <v>118</v>
      </c>
      <c r="F1733" s="2" t="s">
        <v>1366</v>
      </c>
      <c r="G1733" s="2" t="s">
        <v>87</v>
      </c>
      <c r="H1733" s="2" t="s">
        <v>26</v>
      </c>
      <c r="I1733" s="2" t="s">
        <v>232</v>
      </c>
      <c r="J1733" s="9">
        <v>500</v>
      </c>
      <c r="K1733" s="9">
        <v>1182</v>
      </c>
      <c r="L1733" s="5">
        <v>47</v>
      </c>
      <c r="M1733" s="5">
        <v>0</v>
      </c>
      <c r="N1733" s="5">
        <v>26.49</v>
      </c>
      <c r="O1733" s="5">
        <v>0</v>
      </c>
      <c r="P1733" s="5">
        <v>3.98</v>
      </c>
      <c r="Q1733" s="5">
        <v>0.56000000000000005</v>
      </c>
      <c r="R1733" s="5">
        <v>0</v>
      </c>
      <c r="S1733" s="5">
        <v>2900</v>
      </c>
    </row>
    <row r="1734" spans="1:19">
      <c r="A1734" s="2" t="s">
        <v>6410</v>
      </c>
      <c r="B1734" s="2" t="s">
        <v>2570</v>
      </c>
      <c r="C1734" s="2" t="s">
        <v>1304</v>
      </c>
      <c r="D1734" s="2" t="s">
        <v>1190</v>
      </c>
      <c r="E1734" s="2" t="s">
        <v>112</v>
      </c>
      <c r="F1734" s="2" t="s">
        <v>6411</v>
      </c>
      <c r="G1734" s="2" t="s">
        <v>312</v>
      </c>
      <c r="H1734" s="2" t="s">
        <v>26</v>
      </c>
      <c r="I1734" s="2" t="s">
        <v>59</v>
      </c>
      <c r="J1734" s="9">
        <v>300</v>
      </c>
      <c r="K1734" s="9">
        <v>725</v>
      </c>
      <c r="L1734" s="5">
        <v>19</v>
      </c>
      <c r="M1734" s="5">
        <v>0</v>
      </c>
      <c r="N1734" s="5">
        <v>11.19</v>
      </c>
      <c r="O1734" s="5">
        <v>0</v>
      </c>
      <c r="P1734" s="5">
        <v>2.62</v>
      </c>
      <c r="Q1734" s="5">
        <v>0.59</v>
      </c>
      <c r="R1734" s="5">
        <v>0</v>
      </c>
      <c r="S1734" s="5">
        <v>2000</v>
      </c>
    </row>
    <row r="1735" spans="1:19">
      <c r="A1735" s="2" t="s">
        <v>6412</v>
      </c>
      <c r="B1735" s="2" t="s">
        <v>555</v>
      </c>
      <c r="C1735" s="2" t="s">
        <v>763</v>
      </c>
      <c r="D1735" s="2" t="s">
        <v>1460</v>
      </c>
      <c r="E1735" s="2" t="s">
        <v>23</v>
      </c>
      <c r="F1735" s="2" t="s">
        <v>6413</v>
      </c>
      <c r="G1735" s="2" t="s">
        <v>25</v>
      </c>
      <c r="H1735" s="2" t="s">
        <v>26</v>
      </c>
      <c r="I1735" s="2" t="s">
        <v>293</v>
      </c>
      <c r="J1735" s="9">
        <v>600</v>
      </c>
      <c r="K1735" s="9">
        <v>2263</v>
      </c>
      <c r="L1735" s="5">
        <v>91</v>
      </c>
      <c r="M1735" s="5">
        <v>8</v>
      </c>
      <c r="N1735" s="5">
        <v>42.18</v>
      </c>
      <c r="O1735" s="5">
        <v>346.51</v>
      </c>
      <c r="P1735" s="5">
        <v>4.0199999999999996</v>
      </c>
      <c r="Q1735" s="5">
        <v>0.46</v>
      </c>
      <c r="R1735" s="5">
        <v>5.27</v>
      </c>
      <c r="S1735" s="5">
        <v>2038</v>
      </c>
    </row>
    <row r="1736" spans="1:19">
      <c r="A1736" s="2" t="s">
        <v>6414</v>
      </c>
      <c r="B1736" s="2" t="s">
        <v>6415</v>
      </c>
      <c r="C1736" s="2" t="s">
        <v>6416</v>
      </c>
      <c r="D1736" s="2" t="s">
        <v>467</v>
      </c>
      <c r="E1736" s="2" t="s">
        <v>125</v>
      </c>
      <c r="F1736" s="2" t="s">
        <v>6417</v>
      </c>
      <c r="G1736" s="2" t="s">
        <v>94</v>
      </c>
      <c r="H1736" s="2" t="s">
        <v>26</v>
      </c>
      <c r="I1736" s="2" t="s">
        <v>699</v>
      </c>
      <c r="J1736" s="9">
        <v>300</v>
      </c>
      <c r="K1736" s="9">
        <v>1999</v>
      </c>
      <c r="L1736" s="5">
        <v>80</v>
      </c>
      <c r="M1736" s="5">
        <v>9</v>
      </c>
      <c r="N1736" s="5">
        <v>44.95</v>
      </c>
      <c r="O1736" s="5">
        <v>671.19</v>
      </c>
      <c r="P1736" s="5">
        <v>4</v>
      </c>
      <c r="Q1736" s="5">
        <v>0.56000000000000005</v>
      </c>
      <c r="R1736" s="5">
        <v>4.99</v>
      </c>
      <c r="S1736" s="5">
        <v>2500</v>
      </c>
    </row>
    <row r="1737" spans="1:19">
      <c r="A1737" s="2" t="s">
        <v>6418</v>
      </c>
      <c r="B1737" s="2" t="s">
        <v>6419</v>
      </c>
      <c r="C1737" s="2" t="s">
        <v>6420</v>
      </c>
      <c r="D1737" s="2" t="s">
        <v>6421</v>
      </c>
      <c r="E1737" s="2" t="s">
        <v>112</v>
      </c>
      <c r="F1737" s="2" t="s">
        <v>6422</v>
      </c>
      <c r="G1737" s="2" t="s">
        <v>150</v>
      </c>
      <c r="H1737" s="2" t="s">
        <v>26</v>
      </c>
      <c r="I1737" s="2" t="s">
        <v>127</v>
      </c>
      <c r="J1737" s="9">
        <v>400</v>
      </c>
      <c r="K1737" s="9">
        <v>967</v>
      </c>
      <c r="L1737" s="5">
        <v>15</v>
      </c>
      <c r="M1737" s="5">
        <v>1</v>
      </c>
      <c r="N1737" s="5">
        <v>10.06</v>
      </c>
      <c r="O1737" s="5">
        <v>53.88</v>
      </c>
      <c r="P1737" s="5">
        <v>1.55</v>
      </c>
      <c r="Q1737" s="5">
        <v>0.67</v>
      </c>
      <c r="R1737" s="5">
        <v>10.06</v>
      </c>
      <c r="S1737" s="5">
        <v>1100</v>
      </c>
    </row>
    <row r="1738" spans="1:19">
      <c r="A1738" s="2" t="s">
        <v>6423</v>
      </c>
      <c r="B1738" s="2" t="s">
        <v>414</v>
      </c>
      <c r="C1738" s="2" t="s">
        <v>6424</v>
      </c>
      <c r="D1738" s="2" t="s">
        <v>2145</v>
      </c>
      <c r="E1738" s="2" t="s">
        <v>132</v>
      </c>
      <c r="F1738" s="2" t="s">
        <v>6425</v>
      </c>
      <c r="G1738" s="2" t="s">
        <v>102</v>
      </c>
      <c r="H1738" s="2" t="s">
        <v>26</v>
      </c>
      <c r="I1738" s="2" t="s">
        <v>35</v>
      </c>
      <c r="J1738" s="9">
        <v>300</v>
      </c>
      <c r="K1738" s="9">
        <v>1051</v>
      </c>
      <c r="L1738" s="5">
        <v>17</v>
      </c>
      <c r="M1738" s="5">
        <v>0</v>
      </c>
      <c r="N1738" s="5">
        <v>11.55</v>
      </c>
      <c r="O1738" s="5">
        <v>0</v>
      </c>
      <c r="P1738" s="5">
        <v>1.62</v>
      </c>
      <c r="Q1738" s="5">
        <v>0.68</v>
      </c>
      <c r="R1738" s="5">
        <v>0</v>
      </c>
      <c r="S1738" s="5">
        <v>3500</v>
      </c>
    </row>
    <row r="1739" spans="1:19">
      <c r="A1739" s="2" t="s">
        <v>6426</v>
      </c>
      <c r="B1739" s="2" t="s">
        <v>6427</v>
      </c>
      <c r="C1739" s="2" t="s">
        <v>83</v>
      </c>
      <c r="D1739" s="2" t="s">
        <v>251</v>
      </c>
      <c r="E1739" s="2" t="s">
        <v>23</v>
      </c>
      <c r="F1739" s="2" t="s">
        <v>6428</v>
      </c>
      <c r="G1739" s="2" t="s">
        <v>34</v>
      </c>
      <c r="H1739" s="2" t="s">
        <v>26</v>
      </c>
      <c r="I1739" s="2" t="s">
        <v>361</v>
      </c>
      <c r="J1739" s="9">
        <v>100</v>
      </c>
      <c r="K1739" s="9">
        <v>1691</v>
      </c>
      <c r="L1739" s="5">
        <v>45</v>
      </c>
      <c r="M1739" s="5">
        <v>0</v>
      </c>
      <c r="N1739" s="5">
        <v>31.15</v>
      </c>
      <c r="O1739" s="5">
        <v>0</v>
      </c>
      <c r="P1739" s="5">
        <v>2.66</v>
      </c>
      <c r="Q1739" s="5">
        <v>0.69</v>
      </c>
      <c r="R1739" s="5">
        <v>0</v>
      </c>
      <c r="S1739" s="5">
        <v>2750</v>
      </c>
    </row>
    <row r="1740" spans="1:19">
      <c r="A1740" s="2" t="s">
        <v>6429</v>
      </c>
      <c r="B1740" s="2" t="s">
        <v>6430</v>
      </c>
      <c r="C1740" s="2" t="s">
        <v>6431</v>
      </c>
      <c r="D1740" s="2" t="s">
        <v>855</v>
      </c>
      <c r="E1740" s="2" t="s">
        <v>112</v>
      </c>
      <c r="F1740" s="2" t="s">
        <v>6432</v>
      </c>
      <c r="G1740" s="2" t="s">
        <v>34</v>
      </c>
      <c r="H1740" s="2" t="s">
        <v>26</v>
      </c>
      <c r="I1740" s="2" t="s">
        <v>88</v>
      </c>
      <c r="J1740" s="9">
        <v>200</v>
      </c>
      <c r="K1740" s="9">
        <v>981</v>
      </c>
      <c r="L1740" s="5">
        <v>31</v>
      </c>
      <c r="M1740" s="5">
        <v>3</v>
      </c>
      <c r="N1740" s="5">
        <v>13.18</v>
      </c>
      <c r="O1740" s="5">
        <v>142.69</v>
      </c>
      <c r="P1740" s="5">
        <v>3.16</v>
      </c>
      <c r="Q1740" s="5">
        <v>0.43</v>
      </c>
      <c r="R1740" s="5">
        <v>4.3899999999999997</v>
      </c>
      <c r="S1740" s="5">
        <v>2500</v>
      </c>
    </row>
    <row r="1741" spans="1:19">
      <c r="A1741" s="2" t="s">
        <v>6433</v>
      </c>
      <c r="B1741" s="2" t="s">
        <v>1562</v>
      </c>
      <c r="C1741" s="2" t="s">
        <v>6434</v>
      </c>
      <c r="D1741" s="2" t="s">
        <v>755</v>
      </c>
      <c r="E1741" s="2" t="s">
        <v>56</v>
      </c>
      <c r="F1741" s="2" t="s">
        <v>6435</v>
      </c>
      <c r="G1741" s="2" t="s">
        <v>87</v>
      </c>
      <c r="H1741" s="2" t="s">
        <v>26</v>
      </c>
      <c r="I1741" s="2" t="s">
        <v>313</v>
      </c>
      <c r="J1741" s="9">
        <v>1000</v>
      </c>
      <c r="K1741" s="9">
        <v>695</v>
      </c>
      <c r="L1741" s="5">
        <v>30</v>
      </c>
      <c r="M1741" s="5">
        <v>1</v>
      </c>
      <c r="N1741" s="5">
        <v>14.05</v>
      </c>
      <c r="O1741" s="5">
        <v>47.14</v>
      </c>
      <c r="P1741" s="5">
        <v>4.32</v>
      </c>
      <c r="Q1741" s="5">
        <v>0.47</v>
      </c>
      <c r="R1741" s="5">
        <v>14.05</v>
      </c>
      <c r="S1741" s="5">
        <v>2000</v>
      </c>
    </row>
    <row r="1742" spans="1:19">
      <c r="A1742" s="2" t="s">
        <v>6436</v>
      </c>
      <c r="B1742" s="2" t="s">
        <v>1966</v>
      </c>
      <c r="C1742" s="2" t="s">
        <v>6437</v>
      </c>
      <c r="D1742" s="2" t="s">
        <v>6139</v>
      </c>
      <c r="E1742" s="2" t="s">
        <v>56</v>
      </c>
      <c r="F1742" s="2" t="s">
        <v>6438</v>
      </c>
      <c r="G1742" s="2" t="s">
        <v>266</v>
      </c>
      <c r="H1742" s="2" t="s">
        <v>26</v>
      </c>
      <c r="I1742" s="2" t="s">
        <v>183</v>
      </c>
      <c r="J1742" s="9">
        <v>600</v>
      </c>
      <c r="K1742" s="9">
        <v>871</v>
      </c>
      <c r="L1742" s="5">
        <v>25</v>
      </c>
      <c r="M1742" s="5">
        <v>0</v>
      </c>
      <c r="N1742" s="5">
        <v>16.75</v>
      </c>
      <c r="O1742" s="5">
        <v>0</v>
      </c>
      <c r="P1742" s="5">
        <v>2.87</v>
      </c>
      <c r="Q1742" s="5">
        <v>0.67</v>
      </c>
      <c r="R1742" s="5">
        <v>0</v>
      </c>
      <c r="S1742" s="5">
        <v>2900</v>
      </c>
    </row>
    <row r="1743" spans="1:19">
      <c r="A1743" s="2" t="s">
        <v>6439</v>
      </c>
      <c r="B1743" s="2" t="s">
        <v>4965</v>
      </c>
      <c r="C1743" s="2" t="s">
        <v>5934</v>
      </c>
      <c r="D1743" s="2" t="s">
        <v>1035</v>
      </c>
      <c r="E1743" s="2" t="s">
        <v>492</v>
      </c>
      <c r="F1743" s="2" t="s">
        <v>6440</v>
      </c>
      <c r="G1743" s="2" t="s">
        <v>134</v>
      </c>
      <c r="H1743" s="2" t="s">
        <v>26</v>
      </c>
      <c r="I1743" s="2" t="s">
        <v>699</v>
      </c>
      <c r="J1743" s="9">
        <v>800</v>
      </c>
      <c r="K1743" s="9">
        <v>972</v>
      </c>
      <c r="L1743" s="5">
        <v>38</v>
      </c>
      <c r="M1743" s="5">
        <v>0</v>
      </c>
      <c r="N1743" s="5">
        <v>26.64</v>
      </c>
      <c r="O1743" s="5">
        <v>0</v>
      </c>
      <c r="P1743" s="5">
        <v>3.91</v>
      </c>
      <c r="Q1743" s="5">
        <v>0.7</v>
      </c>
      <c r="R1743" s="5">
        <v>0</v>
      </c>
      <c r="S1743" s="5">
        <v>3100</v>
      </c>
    </row>
    <row r="1744" spans="1:19">
      <c r="A1744" s="2" t="s">
        <v>6441</v>
      </c>
      <c r="B1744" s="2" t="s">
        <v>6442</v>
      </c>
      <c r="C1744" s="2" t="s">
        <v>6443</v>
      </c>
      <c r="D1744" s="2" t="s">
        <v>491</v>
      </c>
      <c r="E1744" s="2" t="s">
        <v>492</v>
      </c>
      <c r="F1744" s="2" t="s">
        <v>6444</v>
      </c>
      <c r="G1744" s="2" t="s">
        <v>94</v>
      </c>
      <c r="H1744" s="2" t="s">
        <v>26</v>
      </c>
      <c r="I1744" s="2" t="s">
        <v>232</v>
      </c>
      <c r="J1744" s="9">
        <v>200</v>
      </c>
      <c r="K1744" s="9">
        <v>1823</v>
      </c>
      <c r="L1744" s="5">
        <v>34</v>
      </c>
      <c r="M1744" s="5">
        <v>3</v>
      </c>
      <c r="N1744" s="5">
        <v>22.69</v>
      </c>
      <c r="O1744" s="5">
        <v>207.06</v>
      </c>
      <c r="P1744" s="5">
        <v>1.87</v>
      </c>
      <c r="Q1744" s="5">
        <v>0.67</v>
      </c>
      <c r="R1744" s="5">
        <v>7.56</v>
      </c>
      <c r="S1744" s="5">
        <v>2000</v>
      </c>
    </row>
    <row r="1745" spans="1:19">
      <c r="A1745" s="2" t="s">
        <v>6445</v>
      </c>
      <c r="B1745" s="2" t="s">
        <v>1046</v>
      </c>
      <c r="C1745" s="2" t="s">
        <v>4418</v>
      </c>
      <c r="D1745" s="2" t="s">
        <v>175</v>
      </c>
      <c r="E1745" s="2" t="s">
        <v>23</v>
      </c>
      <c r="F1745" s="2" t="s">
        <v>1512</v>
      </c>
      <c r="G1745" s="2" t="s">
        <v>87</v>
      </c>
      <c r="H1745" s="2" t="s">
        <v>26</v>
      </c>
      <c r="I1745" s="2" t="s">
        <v>699</v>
      </c>
      <c r="J1745" s="9">
        <v>700</v>
      </c>
      <c r="K1745" s="9">
        <v>1281</v>
      </c>
      <c r="L1745" s="5">
        <v>47</v>
      </c>
      <c r="M1745" s="5">
        <v>4</v>
      </c>
      <c r="N1745" s="5">
        <v>24.97</v>
      </c>
      <c r="O1745" s="5">
        <v>203.66</v>
      </c>
      <c r="P1745" s="5">
        <v>3.67</v>
      </c>
      <c r="Q1745" s="5">
        <v>0.53</v>
      </c>
      <c r="R1745" s="5">
        <v>6.24</v>
      </c>
      <c r="S1745" s="5">
        <v>2208</v>
      </c>
    </row>
    <row r="1746" spans="1:19">
      <c r="A1746" s="2" t="s">
        <v>6446</v>
      </c>
      <c r="B1746" s="2" t="s">
        <v>6447</v>
      </c>
      <c r="C1746" s="2" t="s">
        <v>4069</v>
      </c>
      <c r="D1746" s="2" t="s">
        <v>251</v>
      </c>
      <c r="E1746" s="2" t="s">
        <v>23</v>
      </c>
      <c r="F1746" s="2" t="s">
        <v>6448</v>
      </c>
      <c r="G1746" s="2" t="s">
        <v>72</v>
      </c>
      <c r="H1746" s="2" t="s">
        <v>26</v>
      </c>
      <c r="I1746" s="2" t="s">
        <v>135</v>
      </c>
      <c r="J1746" s="9">
        <v>600</v>
      </c>
      <c r="K1746" s="9">
        <v>593</v>
      </c>
      <c r="L1746" s="5">
        <v>18</v>
      </c>
      <c r="M1746" s="5">
        <v>1</v>
      </c>
      <c r="N1746" s="5">
        <v>13.25</v>
      </c>
      <c r="O1746" s="5">
        <v>56.79</v>
      </c>
      <c r="P1746" s="5">
        <v>3.04</v>
      </c>
      <c r="Q1746" s="5">
        <v>0.74</v>
      </c>
      <c r="R1746" s="5">
        <v>13.25</v>
      </c>
      <c r="S1746" s="5">
        <v>1300</v>
      </c>
    </row>
    <row r="1747" spans="1:19">
      <c r="A1747" s="2" t="s">
        <v>6449</v>
      </c>
      <c r="B1747" s="2" t="s">
        <v>1009</v>
      </c>
      <c r="C1747" s="2" t="s">
        <v>6450</v>
      </c>
      <c r="D1747" s="2" t="s">
        <v>602</v>
      </c>
      <c r="E1747" s="2" t="s">
        <v>40</v>
      </c>
      <c r="F1747" s="2" t="s">
        <v>6451</v>
      </c>
      <c r="G1747" s="2" t="s">
        <v>58</v>
      </c>
      <c r="H1747" s="2" t="s">
        <v>26</v>
      </c>
      <c r="I1747" s="2" t="s">
        <v>699</v>
      </c>
      <c r="J1747" s="9">
        <v>100</v>
      </c>
      <c r="K1747" s="9">
        <v>1763</v>
      </c>
      <c r="L1747" s="5">
        <v>35</v>
      </c>
      <c r="M1747" s="5">
        <v>0</v>
      </c>
      <c r="N1747" s="5">
        <v>24.12</v>
      </c>
      <c r="O1747" s="5">
        <v>0</v>
      </c>
      <c r="P1747" s="5">
        <v>1.99</v>
      </c>
      <c r="Q1747" s="5">
        <v>0.69</v>
      </c>
      <c r="R1747" s="5">
        <v>0</v>
      </c>
      <c r="S1747" s="5">
        <v>3250</v>
      </c>
    </row>
    <row r="1748" spans="1:19">
      <c r="A1748" s="2" t="s">
        <v>6452</v>
      </c>
      <c r="B1748" s="2" t="s">
        <v>5026</v>
      </c>
      <c r="C1748" s="2" t="s">
        <v>2357</v>
      </c>
      <c r="D1748" s="2" t="s">
        <v>6453</v>
      </c>
      <c r="E1748" s="2" t="s">
        <v>112</v>
      </c>
      <c r="F1748" s="2" t="s">
        <v>6454</v>
      </c>
      <c r="G1748" s="2" t="s">
        <v>87</v>
      </c>
      <c r="H1748" s="2" t="s">
        <v>26</v>
      </c>
      <c r="I1748" s="2" t="s">
        <v>217</v>
      </c>
      <c r="J1748" s="9">
        <v>800</v>
      </c>
      <c r="K1748" s="9">
        <v>1602</v>
      </c>
      <c r="L1748" s="5">
        <v>55</v>
      </c>
      <c r="M1748" s="5">
        <v>1</v>
      </c>
      <c r="N1748" s="5">
        <v>34.56</v>
      </c>
      <c r="O1748" s="5">
        <v>64.33</v>
      </c>
      <c r="P1748" s="5">
        <v>3.43</v>
      </c>
      <c r="Q1748" s="5">
        <v>0.63</v>
      </c>
      <c r="R1748" s="5">
        <v>34.56</v>
      </c>
      <c r="S1748" s="5">
        <v>2167</v>
      </c>
    </row>
    <row r="1749" spans="1:19">
      <c r="A1749" s="2" t="s">
        <v>6455</v>
      </c>
      <c r="B1749" s="2" t="s">
        <v>1055</v>
      </c>
      <c r="C1749" s="2" t="s">
        <v>6456</v>
      </c>
      <c r="D1749" s="2" t="s">
        <v>1065</v>
      </c>
      <c r="E1749" s="2" t="s">
        <v>125</v>
      </c>
      <c r="F1749" s="2" t="s">
        <v>6457</v>
      </c>
      <c r="G1749" s="2" t="s">
        <v>260</v>
      </c>
      <c r="H1749" s="2" t="s">
        <v>26</v>
      </c>
      <c r="I1749" s="2" t="s">
        <v>43</v>
      </c>
      <c r="J1749" s="9">
        <v>200</v>
      </c>
      <c r="K1749" s="9">
        <v>991</v>
      </c>
      <c r="L1749" s="5">
        <v>29</v>
      </c>
      <c r="M1749" s="5">
        <v>2</v>
      </c>
      <c r="N1749" s="5">
        <v>15.46</v>
      </c>
      <c r="O1749" s="5">
        <v>119.58</v>
      </c>
      <c r="P1749" s="5">
        <v>2.93</v>
      </c>
      <c r="Q1749" s="5">
        <v>0.53</v>
      </c>
      <c r="R1749" s="5">
        <v>7.73</v>
      </c>
      <c r="S1749" s="5">
        <v>2583</v>
      </c>
    </row>
    <row r="1750" spans="1:19">
      <c r="A1750" s="2" t="s">
        <v>6458</v>
      </c>
      <c r="B1750" s="2" t="s">
        <v>6459</v>
      </c>
      <c r="C1750" s="2" t="s">
        <v>1829</v>
      </c>
      <c r="D1750" s="2" t="s">
        <v>6460</v>
      </c>
      <c r="E1750" s="2" t="s">
        <v>23</v>
      </c>
      <c r="F1750" s="2" t="s">
        <v>6461</v>
      </c>
      <c r="G1750" s="2" t="s">
        <v>190</v>
      </c>
      <c r="H1750" s="2" t="s">
        <v>26</v>
      </c>
      <c r="I1750" s="2" t="s">
        <v>232</v>
      </c>
      <c r="J1750" s="9">
        <v>600</v>
      </c>
      <c r="K1750" s="9">
        <v>1868</v>
      </c>
      <c r="L1750" s="5">
        <v>47</v>
      </c>
      <c r="M1750" s="5">
        <v>5</v>
      </c>
      <c r="N1750" s="5">
        <v>19.82</v>
      </c>
      <c r="O1750" s="5">
        <v>199.35</v>
      </c>
      <c r="P1750" s="5">
        <v>2.52</v>
      </c>
      <c r="Q1750" s="5">
        <v>0.42</v>
      </c>
      <c r="R1750" s="5">
        <v>3.96</v>
      </c>
      <c r="S1750" s="5">
        <v>1500</v>
      </c>
    </row>
    <row r="1751" spans="1:19">
      <c r="A1751" s="2" t="s">
        <v>6462</v>
      </c>
      <c r="B1751" s="2" t="s">
        <v>6463</v>
      </c>
      <c r="C1751" s="2" t="s">
        <v>6464</v>
      </c>
      <c r="D1751" s="2" t="s">
        <v>1696</v>
      </c>
      <c r="E1751" s="2" t="s">
        <v>635</v>
      </c>
      <c r="F1751" s="2" t="s">
        <v>6465</v>
      </c>
      <c r="G1751" s="2" t="s">
        <v>58</v>
      </c>
      <c r="H1751" s="2" t="s">
        <v>26</v>
      </c>
      <c r="I1751" s="2" t="s">
        <v>27</v>
      </c>
      <c r="J1751" s="9">
        <v>1000</v>
      </c>
      <c r="K1751" s="9">
        <v>807</v>
      </c>
      <c r="L1751" s="5">
        <v>23</v>
      </c>
      <c r="M1751" s="5">
        <v>0</v>
      </c>
      <c r="N1751" s="5">
        <v>18.149999999999999</v>
      </c>
      <c r="O1751" s="5">
        <v>0</v>
      </c>
      <c r="P1751" s="5">
        <v>2.85</v>
      </c>
      <c r="Q1751" s="5">
        <v>0.79</v>
      </c>
      <c r="R1751" s="5">
        <v>0</v>
      </c>
      <c r="S1751" s="5">
        <v>3900</v>
      </c>
    </row>
    <row r="1752" spans="1:19">
      <c r="A1752" s="2" t="s">
        <v>6466</v>
      </c>
      <c r="B1752" s="2" t="s">
        <v>6467</v>
      </c>
      <c r="C1752" s="2" t="s">
        <v>6468</v>
      </c>
      <c r="D1752" s="2" t="s">
        <v>270</v>
      </c>
      <c r="E1752" s="2" t="s">
        <v>112</v>
      </c>
      <c r="F1752" s="2" t="s">
        <v>6469</v>
      </c>
      <c r="G1752" s="2" t="s">
        <v>344</v>
      </c>
      <c r="H1752" s="2" t="s">
        <v>26</v>
      </c>
      <c r="I1752" s="2" t="s">
        <v>59</v>
      </c>
      <c r="J1752" s="9">
        <v>100</v>
      </c>
      <c r="K1752" s="9">
        <v>2076</v>
      </c>
      <c r="L1752" s="5">
        <v>88</v>
      </c>
      <c r="M1752" s="5">
        <v>3</v>
      </c>
      <c r="N1752" s="5">
        <v>70.58</v>
      </c>
      <c r="O1752" s="5">
        <v>159.54</v>
      </c>
      <c r="P1752" s="5">
        <v>4.24</v>
      </c>
      <c r="Q1752" s="5">
        <v>0.8</v>
      </c>
      <c r="R1752" s="5">
        <v>23.53</v>
      </c>
      <c r="S1752" s="5">
        <v>3300</v>
      </c>
    </row>
    <row r="1753" spans="1:19">
      <c r="A1753" s="2" t="s">
        <v>6470</v>
      </c>
      <c r="B1753" s="2" t="s">
        <v>6471</v>
      </c>
      <c r="C1753" s="2" t="s">
        <v>1438</v>
      </c>
      <c r="D1753" s="2" t="s">
        <v>834</v>
      </c>
      <c r="E1753" s="2" t="s">
        <v>625</v>
      </c>
      <c r="F1753" s="2" t="s">
        <v>6472</v>
      </c>
      <c r="G1753" s="2" t="s">
        <v>34</v>
      </c>
      <c r="H1753" s="2" t="s">
        <v>26</v>
      </c>
      <c r="I1753" s="2" t="s">
        <v>206</v>
      </c>
      <c r="J1753" s="9">
        <v>600</v>
      </c>
      <c r="K1753" s="9">
        <v>2135</v>
      </c>
      <c r="L1753" s="5">
        <v>51</v>
      </c>
      <c r="M1753" s="5">
        <v>5</v>
      </c>
      <c r="N1753" s="5">
        <v>27</v>
      </c>
      <c r="O1753" s="5">
        <v>263.98</v>
      </c>
      <c r="P1753" s="5">
        <v>2.39</v>
      </c>
      <c r="Q1753" s="5">
        <v>0.53</v>
      </c>
      <c r="R1753" s="5">
        <v>5.4</v>
      </c>
      <c r="S1753" s="5">
        <v>1600</v>
      </c>
    </row>
    <row r="1754" spans="1:19">
      <c r="A1754" s="2" t="s">
        <v>6473</v>
      </c>
      <c r="B1754" s="2" t="s">
        <v>1735</v>
      </c>
      <c r="C1754" s="2" t="s">
        <v>6474</v>
      </c>
      <c r="D1754" s="2" t="s">
        <v>2781</v>
      </c>
      <c r="E1754" s="2" t="s">
        <v>222</v>
      </c>
      <c r="F1754" s="2" t="s">
        <v>343</v>
      </c>
      <c r="G1754" s="2" t="s">
        <v>150</v>
      </c>
      <c r="H1754" s="2" t="s">
        <v>26</v>
      </c>
      <c r="I1754" s="2" t="s">
        <v>293</v>
      </c>
      <c r="J1754" s="9">
        <v>300</v>
      </c>
      <c r="K1754" s="9">
        <v>672</v>
      </c>
      <c r="L1754" s="5">
        <v>29</v>
      </c>
      <c r="M1754" s="5">
        <v>1</v>
      </c>
      <c r="N1754" s="5">
        <v>22.65</v>
      </c>
      <c r="O1754" s="5">
        <v>53.63</v>
      </c>
      <c r="P1754" s="5">
        <v>4.32</v>
      </c>
      <c r="Q1754" s="5">
        <v>0.78</v>
      </c>
      <c r="R1754" s="5">
        <v>22.65</v>
      </c>
      <c r="S1754" s="5">
        <v>1700</v>
      </c>
    </row>
    <row r="1755" spans="1:19">
      <c r="A1755" s="2" t="s">
        <v>6475</v>
      </c>
      <c r="B1755" s="2" t="s">
        <v>6476</v>
      </c>
      <c r="C1755" s="2" t="s">
        <v>6003</v>
      </c>
      <c r="D1755" s="2" t="s">
        <v>566</v>
      </c>
      <c r="E1755" s="2" t="s">
        <v>85</v>
      </c>
      <c r="F1755" s="2" t="s">
        <v>6477</v>
      </c>
      <c r="G1755" s="2" t="s">
        <v>50</v>
      </c>
      <c r="H1755" s="2" t="s">
        <v>26</v>
      </c>
      <c r="I1755" s="2" t="s">
        <v>120</v>
      </c>
      <c r="J1755" s="9">
        <v>800</v>
      </c>
      <c r="K1755" s="9">
        <v>2127</v>
      </c>
      <c r="L1755" s="5">
        <v>43</v>
      </c>
      <c r="M1755" s="5">
        <v>0</v>
      </c>
      <c r="N1755" s="5">
        <v>18.86</v>
      </c>
      <c r="O1755" s="5">
        <v>0</v>
      </c>
      <c r="P1755" s="5">
        <v>2.02</v>
      </c>
      <c r="Q1755" s="5">
        <v>0.44</v>
      </c>
      <c r="R1755" s="5">
        <v>0</v>
      </c>
      <c r="S1755" s="5">
        <v>1500</v>
      </c>
    </row>
    <row r="1756" spans="1:19">
      <c r="A1756" s="2" t="s">
        <v>6478</v>
      </c>
      <c r="B1756" s="2" t="s">
        <v>6479</v>
      </c>
      <c r="C1756" s="2" t="s">
        <v>6480</v>
      </c>
      <c r="D1756" s="2" t="s">
        <v>236</v>
      </c>
      <c r="E1756" s="2" t="s">
        <v>237</v>
      </c>
      <c r="F1756" s="2" t="s">
        <v>6481</v>
      </c>
      <c r="G1756" s="2" t="s">
        <v>50</v>
      </c>
      <c r="H1756" s="2" t="s">
        <v>26</v>
      </c>
      <c r="I1756" s="2" t="s">
        <v>183</v>
      </c>
      <c r="J1756" s="9">
        <v>700</v>
      </c>
      <c r="K1756" s="9">
        <v>2172</v>
      </c>
      <c r="L1756" s="5">
        <v>92</v>
      </c>
      <c r="M1756" s="5">
        <v>7</v>
      </c>
      <c r="N1756" s="5">
        <v>58.36</v>
      </c>
      <c r="O1756" s="5">
        <v>433.82</v>
      </c>
      <c r="P1756" s="5">
        <v>4.24</v>
      </c>
      <c r="Q1756" s="5">
        <v>0.63</v>
      </c>
      <c r="R1756" s="5">
        <v>8.34</v>
      </c>
      <c r="S1756" s="5">
        <v>1625</v>
      </c>
    </row>
    <row r="1757" spans="1:19">
      <c r="A1757" s="2" t="s">
        <v>6482</v>
      </c>
      <c r="B1757" s="2" t="s">
        <v>564</v>
      </c>
      <c r="C1757" s="2" t="s">
        <v>380</v>
      </c>
      <c r="D1757" s="2" t="s">
        <v>6483</v>
      </c>
      <c r="E1757" s="2" t="s">
        <v>6484</v>
      </c>
      <c r="F1757" s="2" t="s">
        <v>6485</v>
      </c>
      <c r="G1757" s="2" t="s">
        <v>50</v>
      </c>
      <c r="H1757" s="2" t="s">
        <v>26</v>
      </c>
      <c r="I1757" s="2" t="s">
        <v>127</v>
      </c>
      <c r="J1757" s="9">
        <v>700</v>
      </c>
      <c r="K1757" s="9">
        <v>1699</v>
      </c>
      <c r="L1757" s="5">
        <v>71</v>
      </c>
      <c r="M1757" s="5">
        <v>7</v>
      </c>
      <c r="N1757" s="5">
        <v>44.75</v>
      </c>
      <c r="O1757" s="5">
        <v>367.07</v>
      </c>
      <c r="P1757" s="5">
        <v>4.18</v>
      </c>
      <c r="Q1757" s="5">
        <v>0.63</v>
      </c>
      <c r="R1757" s="5">
        <v>6.39</v>
      </c>
      <c r="S1757" s="5">
        <v>1736</v>
      </c>
    </row>
    <row r="1758" spans="1:19">
      <c r="A1758" s="2" t="s">
        <v>6486</v>
      </c>
      <c r="B1758" s="2" t="s">
        <v>6487</v>
      </c>
      <c r="C1758" s="2" t="s">
        <v>6488</v>
      </c>
      <c r="D1758" s="2" t="s">
        <v>2475</v>
      </c>
      <c r="E1758" s="2" t="s">
        <v>492</v>
      </c>
      <c r="F1758" s="2" t="s">
        <v>3174</v>
      </c>
      <c r="G1758" s="2" t="s">
        <v>25</v>
      </c>
      <c r="H1758" s="2" t="s">
        <v>26</v>
      </c>
      <c r="I1758" s="2" t="s">
        <v>127</v>
      </c>
      <c r="J1758" s="9">
        <v>1000</v>
      </c>
      <c r="K1758" s="9">
        <v>1521</v>
      </c>
      <c r="L1758" s="5">
        <v>33</v>
      </c>
      <c r="M1758" s="5">
        <v>0</v>
      </c>
      <c r="N1758" s="5">
        <v>22.13</v>
      </c>
      <c r="O1758" s="5">
        <v>0</v>
      </c>
      <c r="P1758" s="5">
        <v>2.17</v>
      </c>
      <c r="Q1758" s="5">
        <v>0.67</v>
      </c>
      <c r="R1758" s="5">
        <v>0</v>
      </c>
      <c r="S1758" s="5">
        <v>4300</v>
      </c>
    </row>
    <row r="1759" spans="1:19">
      <c r="A1759" s="2" t="s">
        <v>6489</v>
      </c>
      <c r="B1759" s="2" t="s">
        <v>1824</v>
      </c>
      <c r="C1759" s="2" t="s">
        <v>740</v>
      </c>
      <c r="D1759" s="2" t="s">
        <v>844</v>
      </c>
      <c r="E1759" s="2" t="s">
        <v>237</v>
      </c>
      <c r="F1759" s="2" t="s">
        <v>6490</v>
      </c>
      <c r="G1759" s="2" t="s">
        <v>50</v>
      </c>
      <c r="H1759" s="2" t="s">
        <v>26</v>
      </c>
      <c r="I1759" s="2" t="s">
        <v>699</v>
      </c>
      <c r="J1759" s="9">
        <v>500</v>
      </c>
      <c r="K1759" s="9">
        <v>1470</v>
      </c>
      <c r="L1759" s="5">
        <v>24</v>
      </c>
      <c r="M1759" s="5">
        <v>0</v>
      </c>
      <c r="N1759" s="5">
        <v>12.91</v>
      </c>
      <c r="O1759" s="5">
        <v>0</v>
      </c>
      <c r="P1759" s="5">
        <v>1.63</v>
      </c>
      <c r="Q1759" s="5">
        <v>0.54</v>
      </c>
      <c r="R1759" s="5">
        <v>0</v>
      </c>
      <c r="S1759" s="5">
        <v>2000</v>
      </c>
    </row>
    <row r="1760" spans="1:19">
      <c r="A1760" s="2" t="s">
        <v>6491</v>
      </c>
      <c r="B1760" s="2" t="s">
        <v>929</v>
      </c>
      <c r="C1760" s="2" t="s">
        <v>21</v>
      </c>
      <c r="D1760" s="2" t="s">
        <v>1511</v>
      </c>
      <c r="E1760" s="2" t="s">
        <v>40</v>
      </c>
      <c r="F1760" s="2" t="s">
        <v>6492</v>
      </c>
      <c r="G1760" s="2" t="s">
        <v>312</v>
      </c>
      <c r="H1760" s="2" t="s">
        <v>26</v>
      </c>
      <c r="I1760" s="2" t="s">
        <v>300</v>
      </c>
      <c r="J1760" s="9">
        <v>100</v>
      </c>
      <c r="K1760" s="9">
        <v>1347</v>
      </c>
      <c r="L1760" s="5">
        <v>39</v>
      </c>
      <c r="M1760" s="5">
        <v>0</v>
      </c>
      <c r="N1760" s="5">
        <v>26.2</v>
      </c>
      <c r="O1760" s="5">
        <v>0</v>
      </c>
      <c r="P1760" s="5">
        <v>2.9</v>
      </c>
      <c r="Q1760" s="5">
        <v>0.67</v>
      </c>
      <c r="R1760" s="5">
        <v>0</v>
      </c>
      <c r="S1760" s="5">
        <v>2150</v>
      </c>
    </row>
    <row r="1761" spans="1:19">
      <c r="A1761" s="2" t="s">
        <v>6493</v>
      </c>
      <c r="B1761" s="2" t="s">
        <v>2996</v>
      </c>
      <c r="C1761" s="2" t="s">
        <v>6494</v>
      </c>
      <c r="D1761" s="2" t="s">
        <v>6495</v>
      </c>
      <c r="E1761" s="2" t="s">
        <v>118</v>
      </c>
      <c r="F1761" s="2" t="s">
        <v>6496</v>
      </c>
      <c r="G1761" s="2" t="s">
        <v>94</v>
      </c>
      <c r="H1761" s="2" t="s">
        <v>26</v>
      </c>
      <c r="I1761" s="2" t="s">
        <v>35</v>
      </c>
      <c r="J1761" s="9">
        <v>200</v>
      </c>
      <c r="K1761" s="9">
        <v>1699</v>
      </c>
      <c r="L1761" s="5">
        <v>61</v>
      </c>
      <c r="M1761" s="5">
        <v>2</v>
      </c>
      <c r="N1761" s="5">
        <v>32.450000000000003</v>
      </c>
      <c r="O1761" s="5">
        <v>93.58</v>
      </c>
      <c r="P1761" s="5">
        <v>3.59</v>
      </c>
      <c r="Q1761" s="5">
        <v>0.53</v>
      </c>
      <c r="R1761" s="5">
        <v>16.23</v>
      </c>
      <c r="S1761" s="5">
        <v>3083</v>
      </c>
    </row>
    <row r="1762" spans="1:19">
      <c r="A1762" s="2" t="s">
        <v>6497</v>
      </c>
      <c r="B1762" s="2" t="s">
        <v>6498</v>
      </c>
      <c r="C1762" s="2" t="s">
        <v>796</v>
      </c>
      <c r="D1762" s="2" t="s">
        <v>2386</v>
      </c>
      <c r="E1762" s="2" t="s">
        <v>953</v>
      </c>
      <c r="F1762" s="2" t="s">
        <v>6499</v>
      </c>
      <c r="G1762" s="2" t="s">
        <v>312</v>
      </c>
      <c r="H1762" s="2" t="s">
        <v>26</v>
      </c>
      <c r="I1762" s="2" t="s">
        <v>177</v>
      </c>
      <c r="J1762" s="9">
        <v>300</v>
      </c>
      <c r="K1762" s="9">
        <v>784</v>
      </c>
      <c r="L1762" s="5">
        <v>21</v>
      </c>
      <c r="M1762" s="5">
        <v>2</v>
      </c>
      <c r="N1762" s="5">
        <v>11.7</v>
      </c>
      <c r="O1762" s="5">
        <v>112.45</v>
      </c>
      <c r="P1762" s="5">
        <v>2.68</v>
      </c>
      <c r="Q1762" s="5">
        <v>0.56000000000000005</v>
      </c>
      <c r="R1762" s="5">
        <v>5.85</v>
      </c>
      <c r="S1762" s="5">
        <v>7480</v>
      </c>
    </row>
    <row r="1763" spans="1:19">
      <c r="A1763" s="2" t="s">
        <v>6500</v>
      </c>
      <c r="B1763" s="2" t="s">
        <v>883</v>
      </c>
      <c r="C1763" s="2" t="s">
        <v>6501</v>
      </c>
      <c r="D1763" s="2" t="s">
        <v>2846</v>
      </c>
      <c r="E1763" s="2" t="s">
        <v>222</v>
      </c>
      <c r="F1763" s="2" t="s">
        <v>6502</v>
      </c>
      <c r="G1763" s="2" t="s">
        <v>65</v>
      </c>
      <c r="H1763" s="2" t="s">
        <v>26</v>
      </c>
      <c r="I1763" s="2" t="s">
        <v>59</v>
      </c>
      <c r="J1763" s="9">
        <v>400</v>
      </c>
      <c r="K1763" s="9">
        <v>1228</v>
      </c>
      <c r="L1763" s="5">
        <v>32</v>
      </c>
      <c r="M1763" s="5">
        <v>0</v>
      </c>
      <c r="N1763" s="5">
        <v>19.920000000000002</v>
      </c>
      <c r="O1763" s="5">
        <v>0</v>
      </c>
      <c r="P1763" s="5">
        <v>2.61</v>
      </c>
      <c r="Q1763" s="5">
        <v>0.62</v>
      </c>
      <c r="R1763" s="5">
        <v>0</v>
      </c>
      <c r="S1763" s="5">
        <v>1700</v>
      </c>
    </row>
    <row r="1764" spans="1:19">
      <c r="A1764" s="2" t="s">
        <v>6503</v>
      </c>
      <c r="B1764" s="2" t="s">
        <v>983</v>
      </c>
      <c r="C1764" s="2" t="s">
        <v>4167</v>
      </c>
      <c r="D1764" s="2" t="s">
        <v>1984</v>
      </c>
      <c r="E1764" s="2" t="s">
        <v>492</v>
      </c>
      <c r="F1764" s="2" t="s">
        <v>6504</v>
      </c>
      <c r="G1764" s="2" t="s">
        <v>65</v>
      </c>
      <c r="H1764" s="2" t="s">
        <v>26</v>
      </c>
      <c r="I1764" s="2" t="s">
        <v>162</v>
      </c>
      <c r="J1764" s="9">
        <v>100</v>
      </c>
      <c r="K1764" s="9">
        <v>1196</v>
      </c>
      <c r="L1764" s="5">
        <v>19</v>
      </c>
      <c r="M1764" s="5">
        <v>1</v>
      </c>
      <c r="N1764" s="5">
        <v>11.82</v>
      </c>
      <c r="O1764" s="5">
        <v>39.81</v>
      </c>
      <c r="P1764" s="5">
        <v>1.59</v>
      </c>
      <c r="Q1764" s="5">
        <v>0.62</v>
      </c>
      <c r="R1764" s="5">
        <v>11.82</v>
      </c>
      <c r="S1764" s="5">
        <v>2167</v>
      </c>
    </row>
    <row r="1765" spans="1:19">
      <c r="A1765" s="2" t="s">
        <v>6505</v>
      </c>
      <c r="B1765" s="2" t="s">
        <v>3683</v>
      </c>
      <c r="C1765" s="2" t="s">
        <v>1320</v>
      </c>
      <c r="D1765" s="2" t="s">
        <v>571</v>
      </c>
      <c r="E1765" s="2" t="s">
        <v>112</v>
      </c>
      <c r="F1765" s="2" t="s">
        <v>6506</v>
      </c>
      <c r="G1765" s="2" t="s">
        <v>161</v>
      </c>
      <c r="H1765" s="2" t="s">
        <v>26</v>
      </c>
      <c r="I1765" s="2" t="s">
        <v>51</v>
      </c>
      <c r="J1765" s="9">
        <v>700</v>
      </c>
      <c r="K1765" s="9">
        <v>967</v>
      </c>
      <c r="L1765" s="5">
        <v>29</v>
      </c>
      <c r="M1765" s="5">
        <v>2</v>
      </c>
      <c r="N1765" s="5">
        <v>17.93</v>
      </c>
      <c r="O1765" s="5">
        <v>109.35</v>
      </c>
      <c r="P1765" s="5">
        <v>3</v>
      </c>
      <c r="Q1765" s="5">
        <v>0.62</v>
      </c>
      <c r="R1765" s="5">
        <v>8.9600000000000009</v>
      </c>
      <c r="S1765" s="5">
        <v>1733</v>
      </c>
    </row>
    <row r="1766" spans="1:19">
      <c r="A1766" s="2" t="s">
        <v>6507</v>
      </c>
      <c r="B1766" s="2" t="s">
        <v>1200</v>
      </c>
      <c r="C1766" s="2" t="s">
        <v>4799</v>
      </c>
      <c r="D1766" s="2" t="s">
        <v>6508</v>
      </c>
      <c r="E1766" s="2" t="s">
        <v>85</v>
      </c>
      <c r="F1766" s="2" t="s">
        <v>6509</v>
      </c>
      <c r="G1766" s="2" t="s">
        <v>34</v>
      </c>
      <c r="H1766" s="2" t="s">
        <v>26</v>
      </c>
      <c r="I1766" s="2" t="s">
        <v>35</v>
      </c>
      <c r="J1766" s="9">
        <v>200</v>
      </c>
      <c r="K1766" s="9">
        <v>1856</v>
      </c>
      <c r="L1766" s="5">
        <v>66</v>
      </c>
      <c r="M1766" s="5">
        <v>7</v>
      </c>
      <c r="N1766" s="5">
        <v>48.27</v>
      </c>
      <c r="O1766" s="5">
        <v>260.77</v>
      </c>
      <c r="P1766" s="5">
        <v>3.56</v>
      </c>
      <c r="Q1766" s="5">
        <v>0.73</v>
      </c>
      <c r="R1766" s="5">
        <v>6.9</v>
      </c>
      <c r="S1766" s="5">
        <v>2250</v>
      </c>
    </row>
    <row r="1767" spans="1:19">
      <c r="A1767" s="2" t="s">
        <v>6510</v>
      </c>
      <c r="B1767" s="2" t="s">
        <v>2372</v>
      </c>
      <c r="C1767" s="2" t="s">
        <v>6511</v>
      </c>
      <c r="D1767" s="2" t="s">
        <v>6512</v>
      </c>
      <c r="E1767" s="2" t="s">
        <v>222</v>
      </c>
      <c r="F1767" s="2" t="s">
        <v>6513</v>
      </c>
      <c r="G1767" s="2" t="s">
        <v>42</v>
      </c>
      <c r="H1767" s="2" t="s">
        <v>26</v>
      </c>
      <c r="I1767" s="2" t="s">
        <v>217</v>
      </c>
      <c r="J1767" s="9">
        <v>800</v>
      </c>
      <c r="K1767" s="9">
        <v>2492</v>
      </c>
      <c r="L1767" s="5">
        <v>62</v>
      </c>
      <c r="M1767" s="5">
        <v>2</v>
      </c>
      <c r="N1767" s="5">
        <v>46.93</v>
      </c>
      <c r="O1767" s="5">
        <v>100.96</v>
      </c>
      <c r="P1767" s="5">
        <v>2.4900000000000002</v>
      </c>
      <c r="Q1767" s="5">
        <v>0.76</v>
      </c>
      <c r="R1767" s="5">
        <v>23.46</v>
      </c>
      <c r="S1767" s="5">
        <v>2600</v>
      </c>
    </row>
    <row r="1768" spans="1:19">
      <c r="A1768" s="2" t="s">
        <v>6514</v>
      </c>
      <c r="B1768" s="2" t="s">
        <v>6515</v>
      </c>
      <c r="C1768" s="2" t="s">
        <v>924</v>
      </c>
      <c r="D1768" s="2" t="s">
        <v>2516</v>
      </c>
      <c r="E1768" s="2" t="s">
        <v>78</v>
      </c>
      <c r="F1768" s="2" t="s">
        <v>6516</v>
      </c>
      <c r="G1768" s="2" t="s">
        <v>150</v>
      </c>
      <c r="H1768" s="2" t="s">
        <v>26</v>
      </c>
      <c r="I1768" s="2" t="s">
        <v>162</v>
      </c>
      <c r="J1768" s="9">
        <v>300</v>
      </c>
      <c r="K1768" s="9">
        <v>949</v>
      </c>
      <c r="L1768" s="5">
        <v>39</v>
      </c>
      <c r="M1768" s="5">
        <v>1</v>
      </c>
      <c r="N1768" s="5">
        <v>19.73</v>
      </c>
      <c r="O1768" s="5">
        <v>56.93</v>
      </c>
      <c r="P1768" s="5">
        <v>4.1100000000000003</v>
      </c>
      <c r="Q1768" s="5">
        <v>0.51</v>
      </c>
      <c r="R1768" s="5">
        <v>19.73</v>
      </c>
      <c r="S1768" s="5">
        <v>4200</v>
      </c>
    </row>
    <row r="1769" spans="1:19">
      <c r="A1769" s="2" t="s">
        <v>6517</v>
      </c>
      <c r="B1769" s="2" t="s">
        <v>295</v>
      </c>
      <c r="C1769" s="2" t="s">
        <v>6518</v>
      </c>
      <c r="D1769" s="2" t="s">
        <v>571</v>
      </c>
      <c r="E1769" s="2" t="s">
        <v>112</v>
      </c>
      <c r="F1769" s="2" t="s">
        <v>6519</v>
      </c>
      <c r="G1769" s="2" t="s">
        <v>266</v>
      </c>
      <c r="H1769" s="2" t="s">
        <v>26</v>
      </c>
      <c r="I1769" s="2" t="s">
        <v>59</v>
      </c>
      <c r="J1769" s="9">
        <v>800</v>
      </c>
      <c r="K1769" s="9">
        <v>981</v>
      </c>
      <c r="L1769" s="5">
        <v>33</v>
      </c>
      <c r="M1769" s="5">
        <v>0</v>
      </c>
      <c r="N1769" s="5">
        <v>24.86</v>
      </c>
      <c r="O1769" s="5">
        <v>0</v>
      </c>
      <c r="P1769" s="5">
        <v>3.36</v>
      </c>
      <c r="Q1769" s="5">
        <v>0.75</v>
      </c>
      <c r="R1769" s="5">
        <v>0</v>
      </c>
      <c r="S1769" s="5">
        <v>4700</v>
      </c>
    </row>
    <row r="1770" spans="1:19">
      <c r="A1770" s="2" t="s">
        <v>6520</v>
      </c>
      <c r="B1770" s="2" t="s">
        <v>1866</v>
      </c>
      <c r="C1770" s="2" t="s">
        <v>6521</v>
      </c>
      <c r="D1770" s="2" t="s">
        <v>6522</v>
      </c>
      <c r="E1770" s="2" t="s">
        <v>118</v>
      </c>
      <c r="F1770" s="2" t="s">
        <v>6523</v>
      </c>
      <c r="G1770" s="2" t="s">
        <v>150</v>
      </c>
      <c r="H1770" s="2" t="s">
        <v>26</v>
      </c>
      <c r="I1770" s="2" t="s">
        <v>217</v>
      </c>
      <c r="J1770" s="9">
        <v>800</v>
      </c>
      <c r="K1770" s="9">
        <v>1336</v>
      </c>
      <c r="L1770" s="5">
        <v>26</v>
      </c>
      <c r="M1770" s="5">
        <v>0</v>
      </c>
      <c r="N1770" s="5">
        <v>16.190000000000001</v>
      </c>
      <c r="O1770" s="5">
        <v>0</v>
      </c>
      <c r="P1770" s="5">
        <v>1.95</v>
      </c>
      <c r="Q1770" s="5">
        <v>0.62</v>
      </c>
      <c r="R1770" s="5">
        <v>0</v>
      </c>
      <c r="S1770" s="5">
        <v>2000</v>
      </c>
    </row>
    <row r="1771" spans="1:19">
      <c r="A1771" s="2" t="s">
        <v>6524</v>
      </c>
      <c r="B1771" s="2" t="s">
        <v>6525</v>
      </c>
      <c r="C1771" s="2" t="s">
        <v>524</v>
      </c>
      <c r="D1771" s="2" t="s">
        <v>5834</v>
      </c>
      <c r="E1771" s="2" t="s">
        <v>125</v>
      </c>
      <c r="F1771" s="2" t="s">
        <v>6526</v>
      </c>
      <c r="G1771" s="2" t="s">
        <v>58</v>
      </c>
      <c r="H1771" s="2" t="s">
        <v>26</v>
      </c>
      <c r="I1771" s="2" t="s">
        <v>80</v>
      </c>
      <c r="J1771" s="9">
        <v>400</v>
      </c>
      <c r="K1771" s="9">
        <v>1096</v>
      </c>
      <c r="L1771" s="5">
        <v>47</v>
      </c>
      <c r="M1771" s="5">
        <v>2</v>
      </c>
      <c r="N1771" s="5">
        <v>24.69</v>
      </c>
      <c r="O1771" s="5">
        <v>74.41</v>
      </c>
      <c r="P1771" s="5">
        <v>4.29</v>
      </c>
      <c r="Q1771" s="5">
        <v>0.53</v>
      </c>
      <c r="R1771" s="5">
        <v>12.34</v>
      </c>
      <c r="S1771" s="5">
        <v>2200</v>
      </c>
    </row>
    <row r="1772" spans="1:19">
      <c r="A1772" s="2" t="s">
        <v>6527</v>
      </c>
      <c r="B1772" s="2" t="s">
        <v>950</v>
      </c>
      <c r="C1772" s="2" t="s">
        <v>6528</v>
      </c>
      <c r="D1772" s="2" t="s">
        <v>6529</v>
      </c>
      <c r="E1772" s="2" t="s">
        <v>48</v>
      </c>
      <c r="F1772" s="2" t="s">
        <v>6530</v>
      </c>
      <c r="G1772" s="2" t="s">
        <v>94</v>
      </c>
      <c r="H1772" s="2" t="s">
        <v>26</v>
      </c>
      <c r="I1772" s="2" t="s">
        <v>51</v>
      </c>
      <c r="J1772" s="9">
        <v>100</v>
      </c>
      <c r="K1772" s="9">
        <v>982</v>
      </c>
      <c r="L1772" s="5">
        <v>28</v>
      </c>
      <c r="M1772" s="5">
        <v>2</v>
      </c>
      <c r="N1772" s="5">
        <v>11.61</v>
      </c>
      <c r="O1772" s="5">
        <v>102.14</v>
      </c>
      <c r="P1772" s="5">
        <v>2.85</v>
      </c>
      <c r="Q1772" s="5">
        <v>0.41</v>
      </c>
      <c r="R1772" s="5">
        <v>5.8</v>
      </c>
      <c r="S1772" s="5">
        <v>4700</v>
      </c>
    </row>
    <row r="1773" spans="1:19">
      <c r="A1773" s="2" t="s">
        <v>6531</v>
      </c>
      <c r="B1773" s="2" t="s">
        <v>555</v>
      </c>
      <c r="C1773" s="2" t="s">
        <v>6532</v>
      </c>
      <c r="D1773" s="2" t="s">
        <v>70</v>
      </c>
      <c r="E1773" s="2" t="s">
        <v>23</v>
      </c>
      <c r="F1773" s="2" t="s">
        <v>6533</v>
      </c>
      <c r="G1773" s="2" t="s">
        <v>94</v>
      </c>
      <c r="H1773" s="2" t="s">
        <v>26</v>
      </c>
      <c r="I1773" s="2" t="s">
        <v>217</v>
      </c>
      <c r="J1773" s="9">
        <v>100</v>
      </c>
      <c r="K1773" s="9">
        <v>2440</v>
      </c>
      <c r="L1773" s="5">
        <v>52</v>
      </c>
      <c r="M1773" s="5">
        <v>0</v>
      </c>
      <c r="N1773" s="5">
        <v>31.18</v>
      </c>
      <c r="O1773" s="5">
        <v>0</v>
      </c>
      <c r="P1773" s="5">
        <v>2.13</v>
      </c>
      <c r="Q1773" s="5">
        <v>0.6</v>
      </c>
      <c r="R1773" s="5">
        <v>0</v>
      </c>
      <c r="S1773" s="5">
        <v>1499</v>
      </c>
    </row>
    <row r="1774" spans="1:19">
      <c r="A1774" s="2" t="s">
        <v>6534</v>
      </c>
      <c r="B1774" s="2" t="s">
        <v>6535</v>
      </c>
      <c r="C1774" s="2" t="s">
        <v>6536</v>
      </c>
      <c r="D1774" s="2" t="s">
        <v>5565</v>
      </c>
      <c r="E1774" s="2" t="s">
        <v>40</v>
      </c>
      <c r="F1774" s="2" t="s">
        <v>6537</v>
      </c>
      <c r="G1774" s="2" t="s">
        <v>87</v>
      </c>
      <c r="H1774" s="2" t="s">
        <v>26</v>
      </c>
      <c r="I1774" s="2" t="s">
        <v>66</v>
      </c>
      <c r="J1774" s="9">
        <v>200</v>
      </c>
      <c r="K1774" s="9">
        <v>1529</v>
      </c>
      <c r="L1774" s="5">
        <v>47</v>
      </c>
      <c r="M1774" s="5">
        <v>0</v>
      </c>
      <c r="N1774" s="5">
        <v>32.869999999999997</v>
      </c>
      <c r="O1774" s="5">
        <v>0</v>
      </c>
      <c r="P1774" s="5">
        <v>3.07</v>
      </c>
      <c r="Q1774" s="5">
        <v>0.7</v>
      </c>
      <c r="R1774" s="5">
        <v>0</v>
      </c>
      <c r="S1774" s="5">
        <v>2080</v>
      </c>
    </row>
    <row r="1775" spans="1:19">
      <c r="A1775" s="2" t="s">
        <v>6538</v>
      </c>
      <c r="B1775" s="2" t="s">
        <v>2090</v>
      </c>
      <c r="C1775" s="2" t="s">
        <v>6539</v>
      </c>
      <c r="D1775" s="2" t="s">
        <v>1603</v>
      </c>
      <c r="E1775" s="2" t="s">
        <v>32</v>
      </c>
      <c r="F1775" s="2" t="s">
        <v>6540</v>
      </c>
      <c r="G1775" s="2" t="s">
        <v>102</v>
      </c>
      <c r="H1775" s="2" t="s">
        <v>26</v>
      </c>
      <c r="I1775" s="2" t="s">
        <v>51</v>
      </c>
      <c r="J1775" s="9">
        <v>200</v>
      </c>
      <c r="K1775" s="9">
        <v>1847</v>
      </c>
      <c r="L1775" s="5">
        <v>27</v>
      </c>
      <c r="M1775" s="5">
        <v>1</v>
      </c>
      <c r="N1775" s="5">
        <v>19.52</v>
      </c>
      <c r="O1775" s="5">
        <v>49.66</v>
      </c>
      <c r="P1775" s="5">
        <v>1.46</v>
      </c>
      <c r="Q1775" s="5">
        <v>0.72</v>
      </c>
      <c r="R1775" s="5">
        <v>19.52</v>
      </c>
      <c r="S1775" s="5">
        <v>3800</v>
      </c>
    </row>
    <row r="1776" spans="1:19">
      <c r="A1776" s="2" t="s">
        <v>6541</v>
      </c>
      <c r="B1776" s="2" t="s">
        <v>6542</v>
      </c>
      <c r="C1776" s="2" t="s">
        <v>6543</v>
      </c>
      <c r="D1776" s="2" t="s">
        <v>421</v>
      </c>
      <c r="E1776" s="2" t="s">
        <v>32</v>
      </c>
      <c r="F1776" s="2" t="s">
        <v>6544</v>
      </c>
      <c r="G1776" s="2" t="s">
        <v>42</v>
      </c>
      <c r="H1776" s="2" t="s">
        <v>26</v>
      </c>
      <c r="I1776" s="2" t="s">
        <v>140</v>
      </c>
      <c r="J1776" s="9">
        <v>700</v>
      </c>
      <c r="K1776" s="9">
        <v>1969</v>
      </c>
      <c r="L1776" s="5">
        <v>58</v>
      </c>
      <c r="M1776" s="5">
        <v>0</v>
      </c>
      <c r="N1776" s="5">
        <v>37.46</v>
      </c>
      <c r="O1776" s="5">
        <v>0</v>
      </c>
      <c r="P1776" s="5">
        <v>2.95</v>
      </c>
      <c r="Q1776" s="5">
        <v>0.65</v>
      </c>
      <c r="R1776" s="5">
        <v>0</v>
      </c>
      <c r="S1776" s="5">
        <v>3000</v>
      </c>
    </row>
    <row r="1777" spans="1:19">
      <c r="A1777" s="2" t="s">
        <v>6545</v>
      </c>
      <c r="B1777" s="2" t="s">
        <v>3558</v>
      </c>
      <c r="C1777" s="2" t="s">
        <v>143</v>
      </c>
      <c r="D1777" s="2" t="s">
        <v>6546</v>
      </c>
      <c r="E1777" s="2" t="s">
        <v>78</v>
      </c>
      <c r="F1777" s="2" t="s">
        <v>6547</v>
      </c>
      <c r="G1777" s="2" t="s">
        <v>94</v>
      </c>
      <c r="H1777" s="2" t="s">
        <v>26</v>
      </c>
      <c r="I1777" s="2" t="s">
        <v>66</v>
      </c>
      <c r="J1777" s="9">
        <v>1000</v>
      </c>
      <c r="K1777" s="9">
        <v>980</v>
      </c>
      <c r="L1777" s="5">
        <v>29</v>
      </c>
      <c r="M1777" s="5">
        <v>0</v>
      </c>
      <c r="N1777" s="5">
        <v>17.989999999999998</v>
      </c>
      <c r="O1777" s="5">
        <v>0</v>
      </c>
      <c r="P1777" s="5">
        <v>2.96</v>
      </c>
      <c r="Q1777" s="5">
        <v>0.62</v>
      </c>
      <c r="R1777" s="5">
        <v>0</v>
      </c>
      <c r="S1777" s="5">
        <v>3900</v>
      </c>
    </row>
    <row r="1778" spans="1:19">
      <c r="A1778" s="2" t="s">
        <v>6548</v>
      </c>
      <c r="B1778" s="2" t="s">
        <v>4637</v>
      </c>
      <c r="C1778" s="2" t="s">
        <v>6549</v>
      </c>
      <c r="D1778" s="2" t="s">
        <v>1593</v>
      </c>
      <c r="E1778" s="2" t="s">
        <v>112</v>
      </c>
      <c r="F1778" s="2" t="s">
        <v>6550</v>
      </c>
      <c r="G1778" s="2" t="s">
        <v>87</v>
      </c>
      <c r="H1778" s="2" t="s">
        <v>26</v>
      </c>
      <c r="I1778" s="2" t="s">
        <v>155</v>
      </c>
      <c r="J1778" s="9">
        <v>800</v>
      </c>
      <c r="K1778" s="9">
        <v>1683</v>
      </c>
      <c r="L1778" s="5">
        <v>26</v>
      </c>
      <c r="M1778" s="5">
        <v>1</v>
      </c>
      <c r="N1778" s="5">
        <v>19.77</v>
      </c>
      <c r="O1778" s="5">
        <v>49.33</v>
      </c>
      <c r="P1778" s="5">
        <v>1.54</v>
      </c>
      <c r="Q1778" s="5">
        <v>0.76</v>
      </c>
      <c r="R1778" s="5">
        <v>19.77</v>
      </c>
      <c r="S1778" s="5">
        <v>1300</v>
      </c>
    </row>
    <row r="1779" spans="1:19">
      <c r="A1779" s="2" t="s">
        <v>6551</v>
      </c>
      <c r="B1779" s="2" t="s">
        <v>6552</v>
      </c>
      <c r="C1779" s="2" t="s">
        <v>6553</v>
      </c>
      <c r="D1779" s="2" t="s">
        <v>6554</v>
      </c>
      <c r="E1779" s="2" t="s">
        <v>276</v>
      </c>
      <c r="F1779" s="2" t="s">
        <v>6555</v>
      </c>
      <c r="G1779" s="2" t="s">
        <v>50</v>
      </c>
      <c r="H1779" s="2" t="s">
        <v>26</v>
      </c>
      <c r="I1779" s="2" t="s">
        <v>699</v>
      </c>
      <c r="J1779" s="9">
        <v>500</v>
      </c>
      <c r="K1779" s="9">
        <v>1600</v>
      </c>
      <c r="L1779" s="5">
        <v>56</v>
      </c>
      <c r="M1779" s="5">
        <v>2</v>
      </c>
      <c r="N1779" s="5">
        <v>44.61</v>
      </c>
      <c r="O1779" s="5">
        <v>113.33</v>
      </c>
      <c r="P1779" s="5">
        <v>3.5</v>
      </c>
      <c r="Q1779" s="5">
        <v>0.8</v>
      </c>
      <c r="R1779" s="5">
        <v>22.3</v>
      </c>
      <c r="S1779" s="5">
        <v>3200</v>
      </c>
    </row>
    <row r="1780" spans="1:19">
      <c r="A1780" s="2" t="s">
        <v>6556</v>
      </c>
      <c r="B1780" s="2" t="s">
        <v>2682</v>
      </c>
      <c r="C1780" s="2" t="s">
        <v>6557</v>
      </c>
      <c r="D1780" s="2" t="s">
        <v>3013</v>
      </c>
      <c r="E1780" s="2" t="s">
        <v>118</v>
      </c>
      <c r="F1780" s="2" t="s">
        <v>6558</v>
      </c>
      <c r="G1780" s="2" t="s">
        <v>134</v>
      </c>
      <c r="H1780" s="2" t="s">
        <v>26</v>
      </c>
      <c r="I1780" s="2" t="s">
        <v>232</v>
      </c>
      <c r="J1780" s="9">
        <v>600</v>
      </c>
      <c r="K1780" s="9">
        <v>1964</v>
      </c>
      <c r="L1780" s="5">
        <v>70</v>
      </c>
      <c r="M1780" s="5">
        <v>2</v>
      </c>
      <c r="N1780" s="5">
        <v>44.93</v>
      </c>
      <c r="O1780" s="5">
        <v>120.91</v>
      </c>
      <c r="P1780" s="5">
        <v>3.56</v>
      </c>
      <c r="Q1780" s="5">
        <v>0.64</v>
      </c>
      <c r="R1780" s="5">
        <v>22.46</v>
      </c>
      <c r="S1780" s="5">
        <v>5000</v>
      </c>
    </row>
    <row r="1781" spans="1:19">
      <c r="A1781" s="2" t="s">
        <v>6559</v>
      </c>
      <c r="B1781" s="2" t="s">
        <v>6560</v>
      </c>
      <c r="C1781" s="2" t="s">
        <v>6561</v>
      </c>
      <c r="D1781" s="2" t="s">
        <v>755</v>
      </c>
      <c r="E1781" s="2" t="s">
        <v>188</v>
      </c>
      <c r="F1781" s="2" t="s">
        <v>5278</v>
      </c>
      <c r="G1781" s="2" t="s">
        <v>25</v>
      </c>
      <c r="H1781" s="2" t="s">
        <v>26</v>
      </c>
      <c r="I1781" s="2" t="s">
        <v>361</v>
      </c>
      <c r="J1781" s="9">
        <v>100</v>
      </c>
      <c r="K1781" s="9">
        <v>953</v>
      </c>
      <c r="L1781" s="5">
        <v>33</v>
      </c>
      <c r="M1781" s="5">
        <v>0</v>
      </c>
      <c r="N1781" s="5">
        <v>27.43</v>
      </c>
      <c r="O1781" s="5">
        <v>0</v>
      </c>
      <c r="P1781" s="5">
        <v>3.46</v>
      </c>
      <c r="Q1781" s="5">
        <v>0.83</v>
      </c>
      <c r="R1781" s="5">
        <v>0</v>
      </c>
      <c r="S1781" s="5">
        <v>2000</v>
      </c>
    </row>
    <row r="1782" spans="1:19">
      <c r="A1782" s="2" t="s">
        <v>6562</v>
      </c>
      <c r="B1782" s="2" t="s">
        <v>295</v>
      </c>
      <c r="C1782" s="2" t="s">
        <v>6563</v>
      </c>
      <c r="D1782" s="2" t="s">
        <v>6564</v>
      </c>
      <c r="E1782" s="2" t="s">
        <v>850</v>
      </c>
      <c r="F1782" s="2" t="s">
        <v>6565</v>
      </c>
      <c r="G1782" s="2" t="s">
        <v>253</v>
      </c>
      <c r="H1782" s="2" t="s">
        <v>26</v>
      </c>
      <c r="I1782" s="2" t="s">
        <v>217</v>
      </c>
      <c r="J1782" s="9">
        <v>400</v>
      </c>
      <c r="K1782" s="9">
        <v>2218</v>
      </c>
      <c r="L1782" s="5">
        <v>80</v>
      </c>
      <c r="M1782" s="5">
        <v>1</v>
      </c>
      <c r="N1782" s="5">
        <v>46.58</v>
      </c>
      <c r="O1782" s="5">
        <v>45.94</v>
      </c>
      <c r="P1782" s="5">
        <v>3.61</v>
      </c>
      <c r="Q1782" s="5">
        <v>0.57999999999999996</v>
      </c>
      <c r="R1782" s="5">
        <v>46.58</v>
      </c>
      <c r="S1782" s="5">
        <v>4800</v>
      </c>
    </row>
    <row r="1783" spans="1:19">
      <c r="A1783" s="2" t="s">
        <v>6566</v>
      </c>
      <c r="B1783" s="2" t="s">
        <v>6567</v>
      </c>
      <c r="C1783" s="2" t="s">
        <v>3619</v>
      </c>
      <c r="D1783" s="2" t="s">
        <v>566</v>
      </c>
      <c r="E1783" s="2" t="s">
        <v>85</v>
      </c>
      <c r="F1783" s="2" t="s">
        <v>6568</v>
      </c>
      <c r="G1783" s="2" t="s">
        <v>50</v>
      </c>
      <c r="H1783" s="2" t="s">
        <v>26</v>
      </c>
      <c r="I1783" s="2" t="s">
        <v>95</v>
      </c>
      <c r="J1783" s="9">
        <v>700</v>
      </c>
      <c r="K1783" s="9">
        <v>599</v>
      </c>
      <c r="L1783" s="5">
        <v>14</v>
      </c>
      <c r="M1783" s="5">
        <v>0</v>
      </c>
      <c r="N1783" s="5">
        <v>10.94</v>
      </c>
      <c r="O1783" s="5">
        <v>0</v>
      </c>
      <c r="P1783" s="5">
        <v>2.34</v>
      </c>
      <c r="Q1783" s="5">
        <v>0.78</v>
      </c>
      <c r="R1783" s="5">
        <v>0</v>
      </c>
      <c r="S1783" s="5">
        <v>4500</v>
      </c>
    </row>
    <row r="1784" spans="1:19">
      <c r="A1784" s="2" t="s">
        <v>6569</v>
      </c>
      <c r="B1784" s="2" t="s">
        <v>1542</v>
      </c>
      <c r="C1784" s="2" t="s">
        <v>6570</v>
      </c>
      <c r="D1784" s="2" t="s">
        <v>99</v>
      </c>
      <c r="E1784" s="2" t="s">
        <v>100</v>
      </c>
      <c r="F1784" s="2" t="s">
        <v>6571</v>
      </c>
      <c r="G1784" s="2" t="s">
        <v>65</v>
      </c>
      <c r="H1784" s="2" t="s">
        <v>26</v>
      </c>
      <c r="I1784" s="2" t="s">
        <v>155</v>
      </c>
      <c r="J1784" s="9">
        <v>600</v>
      </c>
      <c r="K1784" s="9">
        <v>2061</v>
      </c>
      <c r="L1784" s="5">
        <v>73</v>
      </c>
      <c r="M1784" s="5">
        <v>3</v>
      </c>
      <c r="N1784" s="5">
        <v>39.28</v>
      </c>
      <c r="O1784" s="5">
        <v>105.44</v>
      </c>
      <c r="P1784" s="5">
        <v>3.54</v>
      </c>
      <c r="Q1784" s="5">
        <v>0.54</v>
      </c>
      <c r="R1784" s="5">
        <v>13.09</v>
      </c>
      <c r="S1784" s="5">
        <v>1500</v>
      </c>
    </row>
    <row r="1785" spans="1:19">
      <c r="A1785" s="2" t="s">
        <v>6572</v>
      </c>
      <c r="B1785" s="2" t="s">
        <v>2070</v>
      </c>
      <c r="C1785" s="2" t="s">
        <v>269</v>
      </c>
      <c r="D1785" s="2" t="s">
        <v>99</v>
      </c>
      <c r="E1785" s="2" t="s">
        <v>100</v>
      </c>
      <c r="F1785" s="2" t="s">
        <v>6573</v>
      </c>
      <c r="G1785" s="2" t="s">
        <v>167</v>
      </c>
      <c r="H1785" s="2" t="s">
        <v>26</v>
      </c>
      <c r="I1785" s="2" t="s">
        <v>313</v>
      </c>
      <c r="J1785" s="9">
        <v>100</v>
      </c>
      <c r="K1785" s="9">
        <v>2098</v>
      </c>
      <c r="L1785" s="5">
        <v>79</v>
      </c>
      <c r="M1785" s="5">
        <v>2</v>
      </c>
      <c r="N1785" s="5">
        <v>55.68</v>
      </c>
      <c r="O1785" s="5">
        <v>127.01</v>
      </c>
      <c r="P1785" s="5">
        <v>3.77</v>
      </c>
      <c r="Q1785" s="5">
        <v>0.7</v>
      </c>
      <c r="R1785" s="5">
        <v>27.84</v>
      </c>
      <c r="S1785" s="5">
        <v>2200</v>
      </c>
    </row>
    <row r="1786" spans="1:19">
      <c r="A1786" s="2" t="s">
        <v>6574</v>
      </c>
      <c r="B1786" s="2" t="s">
        <v>6575</v>
      </c>
      <c r="C1786" s="2" t="s">
        <v>6576</v>
      </c>
      <c r="D1786" s="2" t="s">
        <v>6577</v>
      </c>
      <c r="E1786" s="2" t="s">
        <v>112</v>
      </c>
      <c r="F1786" s="2" t="s">
        <v>6578</v>
      </c>
      <c r="G1786" s="2" t="s">
        <v>167</v>
      </c>
      <c r="H1786" s="2" t="s">
        <v>26</v>
      </c>
      <c r="I1786" s="2" t="s">
        <v>248</v>
      </c>
      <c r="J1786" s="9">
        <v>500</v>
      </c>
      <c r="K1786" s="9">
        <v>675</v>
      </c>
      <c r="L1786" s="5">
        <v>21</v>
      </c>
      <c r="M1786" s="5">
        <v>0</v>
      </c>
      <c r="N1786" s="5">
        <v>13.2</v>
      </c>
      <c r="O1786" s="5">
        <v>0</v>
      </c>
      <c r="P1786" s="5">
        <v>3.11</v>
      </c>
      <c r="Q1786" s="5">
        <v>0.63</v>
      </c>
      <c r="R1786" s="5">
        <v>0</v>
      </c>
      <c r="S1786" s="5">
        <v>4416</v>
      </c>
    </row>
    <row r="1787" spans="1:19">
      <c r="A1787" s="2" t="s">
        <v>6579</v>
      </c>
      <c r="B1787" s="2" t="s">
        <v>45</v>
      </c>
      <c r="C1787" s="2" t="s">
        <v>4600</v>
      </c>
      <c r="D1787" s="2" t="s">
        <v>2533</v>
      </c>
      <c r="E1787" s="2" t="s">
        <v>118</v>
      </c>
      <c r="F1787" s="2" t="s">
        <v>6580</v>
      </c>
      <c r="G1787" s="2" t="s">
        <v>134</v>
      </c>
      <c r="H1787" s="2" t="s">
        <v>26</v>
      </c>
      <c r="I1787" s="2" t="s">
        <v>95</v>
      </c>
      <c r="J1787" s="9">
        <v>400</v>
      </c>
      <c r="K1787" s="9">
        <v>2462</v>
      </c>
      <c r="L1787" s="5">
        <v>91</v>
      </c>
      <c r="M1787" s="5">
        <v>1</v>
      </c>
      <c r="N1787" s="5">
        <v>61.68</v>
      </c>
      <c r="O1787" s="5">
        <v>65.319999999999993</v>
      </c>
      <c r="P1787" s="5">
        <v>3.7</v>
      </c>
      <c r="Q1787" s="5">
        <v>0.68</v>
      </c>
      <c r="R1787" s="5">
        <v>61.68</v>
      </c>
      <c r="S1787" s="5">
        <v>4500</v>
      </c>
    </row>
    <row r="1788" spans="1:19">
      <c r="A1788" s="2" t="s">
        <v>6581</v>
      </c>
      <c r="B1788" s="2" t="s">
        <v>539</v>
      </c>
      <c r="C1788" s="2" t="s">
        <v>3381</v>
      </c>
      <c r="D1788" s="2" t="s">
        <v>4077</v>
      </c>
      <c r="E1788" s="2" t="s">
        <v>32</v>
      </c>
      <c r="F1788" s="2" t="s">
        <v>6582</v>
      </c>
      <c r="G1788" s="2" t="s">
        <v>253</v>
      </c>
      <c r="H1788" s="2" t="s">
        <v>26</v>
      </c>
      <c r="I1788" s="2" t="s">
        <v>43</v>
      </c>
      <c r="J1788" s="9">
        <v>300</v>
      </c>
      <c r="K1788" s="9">
        <v>1569</v>
      </c>
      <c r="L1788" s="5">
        <v>23</v>
      </c>
      <c r="M1788" s="5">
        <v>1</v>
      </c>
      <c r="N1788" s="5">
        <v>10.81</v>
      </c>
      <c r="O1788" s="5">
        <v>57.1</v>
      </c>
      <c r="P1788" s="5">
        <v>1.47</v>
      </c>
      <c r="Q1788" s="5">
        <v>0.47</v>
      </c>
      <c r="R1788" s="5">
        <v>10.81</v>
      </c>
      <c r="S1788" s="5">
        <v>4000</v>
      </c>
    </row>
    <row r="1789" spans="1:19">
      <c r="A1789" s="2" t="s">
        <v>6583</v>
      </c>
      <c r="B1789" s="2" t="s">
        <v>6584</v>
      </c>
      <c r="C1789" s="2" t="s">
        <v>6585</v>
      </c>
      <c r="D1789" s="2" t="s">
        <v>6586</v>
      </c>
      <c r="E1789" s="2" t="s">
        <v>635</v>
      </c>
      <c r="F1789" s="2" t="s">
        <v>6587</v>
      </c>
      <c r="G1789" s="2" t="s">
        <v>42</v>
      </c>
      <c r="H1789" s="2" t="s">
        <v>26</v>
      </c>
      <c r="I1789" s="2" t="s">
        <v>35</v>
      </c>
      <c r="J1789" s="9">
        <v>1000</v>
      </c>
      <c r="K1789" s="9">
        <v>1918</v>
      </c>
      <c r="L1789" s="5">
        <v>54</v>
      </c>
      <c r="M1789" s="5">
        <v>0</v>
      </c>
      <c r="N1789" s="5">
        <v>34.51</v>
      </c>
      <c r="O1789" s="5">
        <v>0</v>
      </c>
      <c r="P1789" s="5">
        <v>2.82</v>
      </c>
      <c r="Q1789" s="5">
        <v>0.64</v>
      </c>
      <c r="R1789" s="5">
        <v>0</v>
      </c>
      <c r="S1789" s="5">
        <v>2800</v>
      </c>
    </row>
    <row r="1790" spans="1:19">
      <c r="A1790" s="2" t="s">
        <v>6588</v>
      </c>
      <c r="B1790" s="2" t="s">
        <v>6589</v>
      </c>
      <c r="C1790" s="2" t="s">
        <v>6590</v>
      </c>
      <c r="D1790" s="2" t="s">
        <v>2973</v>
      </c>
      <c r="E1790" s="2" t="s">
        <v>56</v>
      </c>
      <c r="F1790" s="2" t="s">
        <v>3014</v>
      </c>
      <c r="G1790" s="2" t="s">
        <v>65</v>
      </c>
      <c r="H1790" s="2" t="s">
        <v>26</v>
      </c>
      <c r="I1790" s="2" t="s">
        <v>293</v>
      </c>
      <c r="J1790" s="9">
        <v>1000</v>
      </c>
      <c r="K1790" s="9">
        <v>1235</v>
      </c>
      <c r="L1790" s="5">
        <v>20</v>
      </c>
      <c r="M1790" s="5">
        <v>0</v>
      </c>
      <c r="N1790" s="5">
        <v>11.85</v>
      </c>
      <c r="O1790" s="5">
        <v>0</v>
      </c>
      <c r="P1790" s="5">
        <v>1.62</v>
      </c>
      <c r="Q1790" s="5">
        <v>0.59</v>
      </c>
      <c r="R1790" s="5">
        <v>0</v>
      </c>
      <c r="S1790" s="5">
        <v>1750</v>
      </c>
    </row>
    <row r="1791" spans="1:19">
      <c r="A1791" s="2" t="s">
        <v>6591</v>
      </c>
      <c r="B1791" s="2" t="s">
        <v>6592</v>
      </c>
      <c r="C1791" s="2" t="s">
        <v>1419</v>
      </c>
      <c r="D1791" s="2" t="s">
        <v>6593</v>
      </c>
      <c r="E1791" s="2" t="s">
        <v>188</v>
      </c>
      <c r="F1791" s="2" t="s">
        <v>6594</v>
      </c>
      <c r="G1791" s="2" t="s">
        <v>266</v>
      </c>
      <c r="H1791" s="2" t="s">
        <v>26</v>
      </c>
      <c r="I1791" s="2" t="s">
        <v>293</v>
      </c>
      <c r="J1791" s="9">
        <v>600</v>
      </c>
      <c r="K1791" s="9">
        <v>638</v>
      </c>
      <c r="L1791" s="5">
        <v>13</v>
      </c>
      <c r="M1791" s="5">
        <v>0</v>
      </c>
      <c r="N1791" s="5">
        <v>6.66</v>
      </c>
      <c r="O1791" s="5">
        <v>0</v>
      </c>
      <c r="P1791" s="5">
        <v>2.04</v>
      </c>
      <c r="Q1791" s="5">
        <v>0.51</v>
      </c>
      <c r="R1791" s="5">
        <v>0</v>
      </c>
      <c r="S1791" s="5">
        <v>3500</v>
      </c>
    </row>
    <row r="1792" spans="1:19">
      <c r="A1792" s="2" t="s">
        <v>6595</v>
      </c>
      <c r="B1792" s="2" t="s">
        <v>6596</v>
      </c>
      <c r="C1792" s="2" t="s">
        <v>1796</v>
      </c>
      <c r="D1792" s="2" t="s">
        <v>1559</v>
      </c>
      <c r="E1792" s="2" t="s">
        <v>23</v>
      </c>
      <c r="F1792" s="2" t="s">
        <v>6597</v>
      </c>
      <c r="G1792" s="2" t="s">
        <v>65</v>
      </c>
      <c r="H1792" s="2" t="s">
        <v>26</v>
      </c>
      <c r="I1792" s="2" t="s">
        <v>361</v>
      </c>
      <c r="J1792" s="9">
        <v>600</v>
      </c>
      <c r="K1792" s="9">
        <v>1683</v>
      </c>
      <c r="L1792" s="5">
        <v>72</v>
      </c>
      <c r="M1792" s="5">
        <v>8</v>
      </c>
      <c r="N1792" s="5">
        <v>31.1</v>
      </c>
      <c r="O1792" s="5">
        <v>476.76</v>
      </c>
      <c r="P1792" s="5">
        <v>4.28</v>
      </c>
      <c r="Q1792" s="5">
        <v>0.43</v>
      </c>
      <c r="R1792" s="5">
        <v>3.89</v>
      </c>
      <c r="S1792" s="5">
        <v>3900</v>
      </c>
    </row>
    <row r="1793" spans="1:19">
      <c r="A1793" s="2" t="s">
        <v>6598</v>
      </c>
      <c r="B1793" s="2" t="s">
        <v>475</v>
      </c>
      <c r="C1793" s="2" t="s">
        <v>1913</v>
      </c>
      <c r="D1793" s="2" t="s">
        <v>6599</v>
      </c>
      <c r="E1793" s="2" t="s">
        <v>432</v>
      </c>
      <c r="F1793" s="2" t="s">
        <v>6600</v>
      </c>
      <c r="G1793" s="2" t="s">
        <v>344</v>
      </c>
      <c r="H1793" s="2" t="s">
        <v>26</v>
      </c>
      <c r="I1793" s="2" t="s">
        <v>217</v>
      </c>
      <c r="J1793" s="9">
        <v>200</v>
      </c>
      <c r="K1793" s="9">
        <v>2414</v>
      </c>
      <c r="L1793" s="5">
        <v>54</v>
      </c>
      <c r="M1793" s="5">
        <v>0</v>
      </c>
      <c r="N1793" s="5">
        <v>24.59</v>
      </c>
      <c r="O1793" s="5">
        <v>0</v>
      </c>
      <c r="P1793" s="5">
        <v>2.2400000000000002</v>
      </c>
      <c r="Q1793" s="5">
        <v>0.46</v>
      </c>
      <c r="R1793" s="5">
        <v>0</v>
      </c>
      <c r="S1793" s="5">
        <v>3900</v>
      </c>
    </row>
    <row r="1794" spans="1:19">
      <c r="A1794" s="2" t="s">
        <v>6601</v>
      </c>
      <c r="B1794" s="2" t="s">
        <v>847</v>
      </c>
      <c r="C1794" s="2" t="s">
        <v>6602</v>
      </c>
      <c r="D1794" s="2" t="s">
        <v>241</v>
      </c>
      <c r="E1794" s="2" t="s">
        <v>23</v>
      </c>
      <c r="F1794" s="2" t="s">
        <v>6603</v>
      </c>
      <c r="G1794" s="2" t="s">
        <v>25</v>
      </c>
      <c r="H1794" s="2" t="s">
        <v>26</v>
      </c>
      <c r="I1794" s="2" t="s">
        <v>135</v>
      </c>
      <c r="J1794" s="9">
        <v>700</v>
      </c>
      <c r="K1794" s="9">
        <v>2469</v>
      </c>
      <c r="L1794" s="5">
        <v>81</v>
      </c>
      <c r="M1794" s="5">
        <v>0</v>
      </c>
      <c r="N1794" s="5">
        <v>34.76</v>
      </c>
      <c r="O1794" s="5">
        <v>0</v>
      </c>
      <c r="P1794" s="5">
        <v>3.28</v>
      </c>
      <c r="Q1794" s="5">
        <v>0.43</v>
      </c>
      <c r="R1794" s="5">
        <v>0</v>
      </c>
      <c r="S1794" s="5">
        <v>1900</v>
      </c>
    </row>
    <row r="1795" spans="1:19">
      <c r="A1795" s="2" t="s">
        <v>6604</v>
      </c>
      <c r="B1795" s="2" t="s">
        <v>409</v>
      </c>
      <c r="C1795" s="2" t="s">
        <v>6605</v>
      </c>
      <c r="D1795" s="2" t="s">
        <v>1758</v>
      </c>
      <c r="E1795" s="2" t="s">
        <v>56</v>
      </c>
      <c r="F1795" s="2" t="s">
        <v>2105</v>
      </c>
      <c r="G1795" s="2" t="s">
        <v>190</v>
      </c>
      <c r="H1795" s="2" t="s">
        <v>26</v>
      </c>
      <c r="I1795" s="2" t="s">
        <v>206</v>
      </c>
      <c r="J1795" s="9">
        <v>100</v>
      </c>
      <c r="K1795" s="9">
        <v>1443</v>
      </c>
      <c r="L1795" s="5">
        <v>33</v>
      </c>
      <c r="M1795" s="5">
        <v>1</v>
      </c>
      <c r="N1795" s="5">
        <v>13.87</v>
      </c>
      <c r="O1795" s="5">
        <v>62.79</v>
      </c>
      <c r="P1795" s="5">
        <v>2.29</v>
      </c>
      <c r="Q1795" s="5">
        <v>0.42</v>
      </c>
      <c r="R1795" s="5">
        <v>13.87</v>
      </c>
      <c r="S1795" s="5">
        <v>2492</v>
      </c>
    </row>
    <row r="1796" spans="1:19">
      <c r="A1796" s="2" t="s">
        <v>6606</v>
      </c>
      <c r="B1796" s="2" t="s">
        <v>1051</v>
      </c>
      <c r="C1796" s="2" t="s">
        <v>740</v>
      </c>
      <c r="D1796" s="2" t="s">
        <v>6607</v>
      </c>
      <c r="E1796" s="2" t="s">
        <v>222</v>
      </c>
      <c r="F1796" s="2" t="s">
        <v>6608</v>
      </c>
      <c r="G1796" s="2" t="s">
        <v>190</v>
      </c>
      <c r="H1796" s="2" t="s">
        <v>26</v>
      </c>
      <c r="I1796" s="2" t="s">
        <v>458</v>
      </c>
      <c r="J1796" s="9">
        <v>700</v>
      </c>
      <c r="K1796" s="9">
        <v>1992</v>
      </c>
      <c r="L1796" s="5">
        <v>74</v>
      </c>
      <c r="M1796" s="5">
        <v>2</v>
      </c>
      <c r="N1796" s="5">
        <v>56.46</v>
      </c>
      <c r="O1796" s="5">
        <v>126.27</v>
      </c>
      <c r="P1796" s="5">
        <v>3.71</v>
      </c>
      <c r="Q1796" s="5">
        <v>0.76</v>
      </c>
      <c r="R1796" s="5">
        <v>28.23</v>
      </c>
      <c r="S1796" s="5">
        <v>1500</v>
      </c>
    </row>
    <row r="1797" spans="1:19">
      <c r="A1797" s="2" t="s">
        <v>6609</v>
      </c>
      <c r="B1797" s="2" t="s">
        <v>6610</v>
      </c>
      <c r="C1797" s="2" t="s">
        <v>6611</v>
      </c>
      <c r="D1797" s="2" t="s">
        <v>236</v>
      </c>
      <c r="E1797" s="2" t="s">
        <v>237</v>
      </c>
      <c r="F1797" s="2" t="s">
        <v>6612</v>
      </c>
      <c r="G1797" s="2" t="s">
        <v>102</v>
      </c>
      <c r="H1797" s="2" t="s">
        <v>26</v>
      </c>
      <c r="I1797" s="2" t="s">
        <v>177</v>
      </c>
      <c r="J1797" s="9">
        <v>100</v>
      </c>
      <c r="K1797" s="9">
        <v>2183</v>
      </c>
      <c r="L1797" s="5">
        <v>40</v>
      </c>
      <c r="M1797" s="5">
        <v>0</v>
      </c>
      <c r="N1797" s="5">
        <v>17.96</v>
      </c>
      <c r="O1797" s="5">
        <v>0</v>
      </c>
      <c r="P1797" s="5">
        <v>1.83</v>
      </c>
      <c r="Q1797" s="5">
        <v>0.45</v>
      </c>
      <c r="R1797" s="5">
        <v>0</v>
      </c>
      <c r="S1797" s="5">
        <v>2900</v>
      </c>
    </row>
    <row r="1798" spans="1:19">
      <c r="A1798" s="2" t="s">
        <v>6613</v>
      </c>
      <c r="B1798" s="2" t="s">
        <v>6614</v>
      </c>
      <c r="C1798" s="2" t="s">
        <v>5918</v>
      </c>
      <c r="D1798" s="2" t="s">
        <v>764</v>
      </c>
      <c r="E1798" s="2" t="s">
        <v>625</v>
      </c>
      <c r="F1798" s="2" t="s">
        <v>6615</v>
      </c>
      <c r="G1798" s="2" t="s">
        <v>102</v>
      </c>
      <c r="H1798" s="2" t="s">
        <v>26</v>
      </c>
      <c r="I1798" s="2" t="s">
        <v>382</v>
      </c>
      <c r="J1798" s="9">
        <v>200</v>
      </c>
      <c r="K1798" s="9">
        <v>2424</v>
      </c>
      <c r="L1798" s="5">
        <v>60</v>
      </c>
      <c r="M1798" s="5">
        <v>5</v>
      </c>
      <c r="N1798" s="5">
        <v>30.97</v>
      </c>
      <c r="O1798" s="5">
        <v>223.06</v>
      </c>
      <c r="P1798" s="5">
        <v>2.48</v>
      </c>
      <c r="Q1798" s="5">
        <v>0.52</v>
      </c>
      <c r="R1798" s="5">
        <v>6.19</v>
      </c>
      <c r="S1798" s="5">
        <v>2750</v>
      </c>
    </row>
    <row r="1799" spans="1:19">
      <c r="A1799" s="2" t="s">
        <v>6616</v>
      </c>
      <c r="B1799" s="2" t="s">
        <v>3867</v>
      </c>
      <c r="C1799" s="2" t="s">
        <v>6617</v>
      </c>
      <c r="D1799" s="2" t="s">
        <v>6618</v>
      </c>
      <c r="E1799" s="2" t="s">
        <v>432</v>
      </c>
      <c r="F1799" s="2" t="s">
        <v>6619</v>
      </c>
      <c r="G1799" s="2" t="s">
        <v>161</v>
      </c>
      <c r="H1799" s="2" t="s">
        <v>26</v>
      </c>
      <c r="I1799" s="2" t="s">
        <v>43</v>
      </c>
      <c r="J1799" s="9">
        <v>700</v>
      </c>
      <c r="K1799" s="9">
        <v>921</v>
      </c>
      <c r="L1799" s="5">
        <v>29</v>
      </c>
      <c r="M1799" s="5">
        <v>2</v>
      </c>
      <c r="N1799" s="5">
        <v>13.62</v>
      </c>
      <c r="O1799" s="5">
        <v>111.5</v>
      </c>
      <c r="P1799" s="5">
        <v>3.15</v>
      </c>
      <c r="Q1799" s="5">
        <v>0.47</v>
      </c>
      <c r="R1799" s="5">
        <v>6.81</v>
      </c>
      <c r="S1799" s="5">
        <v>5988</v>
      </c>
    </row>
    <row r="1800" spans="1:19">
      <c r="A1800" s="2" t="s">
        <v>6620</v>
      </c>
      <c r="B1800" s="2" t="s">
        <v>4798</v>
      </c>
      <c r="C1800" s="2" t="s">
        <v>2238</v>
      </c>
      <c r="D1800" s="2" t="s">
        <v>6621</v>
      </c>
      <c r="E1800" s="2" t="s">
        <v>40</v>
      </c>
      <c r="F1800" s="2" t="s">
        <v>6622</v>
      </c>
      <c r="G1800" s="2" t="s">
        <v>312</v>
      </c>
      <c r="H1800" s="2" t="s">
        <v>26</v>
      </c>
      <c r="I1800" s="2" t="s">
        <v>135</v>
      </c>
      <c r="J1800" s="9">
        <v>600</v>
      </c>
      <c r="K1800" s="9">
        <v>1383</v>
      </c>
      <c r="L1800" s="5">
        <v>56</v>
      </c>
      <c r="M1800" s="5">
        <v>1</v>
      </c>
      <c r="N1800" s="5">
        <v>26.82</v>
      </c>
      <c r="O1800" s="5">
        <v>61.35</v>
      </c>
      <c r="P1800" s="5">
        <v>4.05</v>
      </c>
      <c r="Q1800" s="5">
        <v>0.48</v>
      </c>
      <c r="R1800" s="5">
        <v>26.82</v>
      </c>
      <c r="S1800" s="5">
        <v>1700</v>
      </c>
    </row>
    <row r="1801" spans="1:19">
      <c r="A1801" s="2" t="s">
        <v>6623</v>
      </c>
      <c r="B1801" s="2" t="s">
        <v>6624</v>
      </c>
      <c r="C1801" s="2" t="s">
        <v>269</v>
      </c>
      <c r="D1801" s="2" t="s">
        <v>486</v>
      </c>
      <c r="E1801" s="2" t="s">
        <v>48</v>
      </c>
      <c r="F1801" s="2" t="s">
        <v>6625</v>
      </c>
      <c r="G1801" s="2" t="s">
        <v>253</v>
      </c>
      <c r="H1801" s="2" t="s">
        <v>26</v>
      </c>
      <c r="I1801" s="2" t="s">
        <v>140</v>
      </c>
      <c r="J1801" s="9">
        <v>800</v>
      </c>
      <c r="K1801" s="9">
        <v>2015</v>
      </c>
      <c r="L1801" s="5">
        <v>59</v>
      </c>
      <c r="M1801" s="5">
        <v>7</v>
      </c>
      <c r="N1801" s="5">
        <v>42.61</v>
      </c>
      <c r="O1801" s="5">
        <v>421.47</v>
      </c>
      <c r="P1801" s="5">
        <v>2.93</v>
      </c>
      <c r="Q1801" s="5">
        <v>0.72</v>
      </c>
      <c r="R1801" s="5">
        <v>6.09</v>
      </c>
      <c r="S1801" s="5">
        <v>1750</v>
      </c>
    </row>
    <row r="1802" spans="1:19">
      <c r="A1802" s="2" t="s">
        <v>6626</v>
      </c>
      <c r="B1802" s="2" t="s">
        <v>6627</v>
      </c>
      <c r="C1802" s="2" t="s">
        <v>6628</v>
      </c>
      <c r="D1802" s="2" t="s">
        <v>6629</v>
      </c>
      <c r="E1802" s="2" t="s">
        <v>237</v>
      </c>
      <c r="F1802" s="2" t="s">
        <v>6630</v>
      </c>
      <c r="G1802" s="2" t="s">
        <v>312</v>
      </c>
      <c r="H1802" s="2" t="s">
        <v>26</v>
      </c>
      <c r="I1802" s="2" t="s">
        <v>73</v>
      </c>
      <c r="J1802" s="9">
        <v>700</v>
      </c>
      <c r="K1802" s="9">
        <v>778</v>
      </c>
      <c r="L1802" s="5">
        <v>26</v>
      </c>
      <c r="M1802" s="5">
        <v>1</v>
      </c>
      <c r="N1802" s="5">
        <v>12.59</v>
      </c>
      <c r="O1802" s="5">
        <v>73.87</v>
      </c>
      <c r="P1802" s="5">
        <v>3.34</v>
      </c>
      <c r="Q1802" s="5">
        <v>0.48</v>
      </c>
      <c r="R1802" s="5">
        <v>12.59</v>
      </c>
      <c r="S1802" s="5">
        <v>2000</v>
      </c>
    </row>
    <row r="1803" spans="1:19">
      <c r="A1803" s="2" t="s">
        <v>6631</v>
      </c>
      <c r="B1803" s="2" t="s">
        <v>6632</v>
      </c>
      <c r="C1803" s="2" t="s">
        <v>6633</v>
      </c>
      <c r="D1803" s="2" t="s">
        <v>2104</v>
      </c>
      <c r="E1803" s="2" t="s">
        <v>125</v>
      </c>
      <c r="F1803" s="2" t="s">
        <v>6634</v>
      </c>
      <c r="G1803" s="2" t="s">
        <v>34</v>
      </c>
      <c r="H1803" s="2" t="s">
        <v>26</v>
      </c>
      <c r="I1803" s="2" t="s">
        <v>313</v>
      </c>
      <c r="J1803" s="9">
        <v>100</v>
      </c>
      <c r="K1803" s="9">
        <v>748</v>
      </c>
      <c r="L1803" s="5">
        <v>32</v>
      </c>
      <c r="M1803" s="5">
        <v>1</v>
      </c>
      <c r="N1803" s="5">
        <v>18.899999999999999</v>
      </c>
      <c r="O1803" s="5">
        <v>51.23</v>
      </c>
      <c r="P1803" s="5">
        <v>4.28</v>
      </c>
      <c r="Q1803" s="5">
        <v>0.59</v>
      </c>
      <c r="R1803" s="5">
        <v>18.899999999999999</v>
      </c>
      <c r="S1803" s="5">
        <v>2817</v>
      </c>
    </row>
    <row r="1804" spans="1:19">
      <c r="A1804" s="2" t="s">
        <v>6635</v>
      </c>
      <c r="B1804" s="2" t="s">
        <v>475</v>
      </c>
      <c r="C1804" s="2" t="s">
        <v>6636</v>
      </c>
      <c r="D1804" s="2" t="s">
        <v>909</v>
      </c>
      <c r="E1804" s="2" t="s">
        <v>222</v>
      </c>
      <c r="F1804" s="2" t="s">
        <v>6637</v>
      </c>
      <c r="G1804" s="2" t="s">
        <v>102</v>
      </c>
      <c r="H1804" s="2" t="s">
        <v>26</v>
      </c>
      <c r="I1804" s="2" t="s">
        <v>217</v>
      </c>
      <c r="J1804" s="9">
        <v>200</v>
      </c>
      <c r="K1804" s="9">
        <v>1370</v>
      </c>
      <c r="L1804" s="5">
        <v>28</v>
      </c>
      <c r="M1804" s="5">
        <v>0</v>
      </c>
      <c r="N1804" s="5">
        <v>22.9</v>
      </c>
      <c r="O1804" s="5">
        <v>0</v>
      </c>
      <c r="P1804" s="5">
        <v>2.04</v>
      </c>
      <c r="Q1804" s="5">
        <v>0.82</v>
      </c>
      <c r="R1804" s="5">
        <v>0</v>
      </c>
      <c r="S1804" s="5">
        <v>1535</v>
      </c>
    </row>
    <row r="1805" spans="1:19">
      <c r="A1805" s="2" t="s">
        <v>6638</v>
      </c>
      <c r="B1805" s="2" t="s">
        <v>6639</v>
      </c>
      <c r="C1805" s="2" t="s">
        <v>6640</v>
      </c>
      <c r="D1805" s="2" t="s">
        <v>6641</v>
      </c>
      <c r="E1805" s="2" t="s">
        <v>118</v>
      </c>
      <c r="F1805" s="2" t="s">
        <v>6642</v>
      </c>
      <c r="G1805" s="2" t="s">
        <v>344</v>
      </c>
      <c r="H1805" s="2" t="s">
        <v>26</v>
      </c>
      <c r="I1805" s="2" t="s">
        <v>217</v>
      </c>
      <c r="J1805" s="9">
        <v>700</v>
      </c>
      <c r="K1805" s="9">
        <v>1695</v>
      </c>
      <c r="L1805" s="5">
        <v>29</v>
      </c>
      <c r="M1805" s="5">
        <v>2</v>
      </c>
      <c r="N1805" s="5">
        <v>14.05</v>
      </c>
      <c r="O1805" s="5">
        <v>129.54</v>
      </c>
      <c r="P1805" s="5">
        <v>1.71</v>
      </c>
      <c r="Q1805" s="5">
        <v>0.48</v>
      </c>
      <c r="R1805" s="5">
        <v>7.02</v>
      </c>
      <c r="S1805" s="5">
        <v>1250</v>
      </c>
    </row>
    <row r="1806" spans="1:19">
      <c r="A1806" s="2" t="s">
        <v>6643</v>
      </c>
      <c r="B1806" s="2" t="s">
        <v>3143</v>
      </c>
      <c r="C1806" s="2" t="s">
        <v>951</v>
      </c>
      <c r="D1806" s="2" t="s">
        <v>6644</v>
      </c>
      <c r="E1806" s="2" t="s">
        <v>118</v>
      </c>
      <c r="F1806" s="2" t="s">
        <v>1007</v>
      </c>
      <c r="G1806" s="2" t="s">
        <v>150</v>
      </c>
      <c r="H1806" s="2" t="s">
        <v>26</v>
      </c>
      <c r="I1806" s="2" t="s">
        <v>66</v>
      </c>
      <c r="J1806" s="9">
        <v>600</v>
      </c>
      <c r="K1806" s="9">
        <v>1383</v>
      </c>
      <c r="L1806" s="5">
        <v>40</v>
      </c>
      <c r="M1806" s="5">
        <v>0</v>
      </c>
      <c r="N1806" s="5">
        <v>23.48</v>
      </c>
      <c r="O1806" s="5">
        <v>0</v>
      </c>
      <c r="P1806" s="5">
        <v>2.89</v>
      </c>
      <c r="Q1806" s="5">
        <v>0.59</v>
      </c>
      <c r="R1806" s="5">
        <v>0</v>
      </c>
      <c r="S1806" s="5">
        <v>5867</v>
      </c>
    </row>
    <row r="1807" spans="1:19">
      <c r="A1807" s="2" t="s">
        <v>6645</v>
      </c>
      <c r="B1807" s="2" t="s">
        <v>6646</v>
      </c>
      <c r="C1807" s="2" t="s">
        <v>6647</v>
      </c>
      <c r="D1807" s="2" t="s">
        <v>1040</v>
      </c>
      <c r="E1807" s="2" t="s">
        <v>112</v>
      </c>
      <c r="F1807" s="2" t="s">
        <v>6648</v>
      </c>
      <c r="G1807" s="2" t="s">
        <v>253</v>
      </c>
      <c r="H1807" s="2" t="s">
        <v>26</v>
      </c>
      <c r="I1807" s="2" t="s">
        <v>319</v>
      </c>
      <c r="J1807" s="9">
        <v>400</v>
      </c>
      <c r="K1807" s="9">
        <v>2463</v>
      </c>
      <c r="L1807" s="5">
        <v>85</v>
      </c>
      <c r="M1807" s="5">
        <v>3</v>
      </c>
      <c r="N1807" s="5">
        <v>41.26</v>
      </c>
      <c r="O1807" s="5">
        <v>205.36</v>
      </c>
      <c r="P1807" s="5">
        <v>3.45</v>
      </c>
      <c r="Q1807" s="5">
        <v>0.49</v>
      </c>
      <c r="R1807" s="5">
        <v>13.75</v>
      </c>
      <c r="S1807" s="5">
        <v>1250</v>
      </c>
    </row>
    <row r="1808" spans="1:19">
      <c r="A1808" s="2" t="s">
        <v>6649</v>
      </c>
      <c r="B1808" s="2" t="s">
        <v>6650</v>
      </c>
      <c r="C1808" s="2" t="s">
        <v>2454</v>
      </c>
      <c r="D1808" s="2" t="s">
        <v>144</v>
      </c>
      <c r="E1808" s="2" t="s">
        <v>40</v>
      </c>
      <c r="F1808" s="2" t="s">
        <v>6651</v>
      </c>
      <c r="G1808" s="2" t="s">
        <v>134</v>
      </c>
      <c r="H1808" s="2" t="s">
        <v>26</v>
      </c>
      <c r="I1808" s="2" t="s">
        <v>162</v>
      </c>
      <c r="J1808" s="9">
        <v>700</v>
      </c>
      <c r="K1808" s="9">
        <v>1011</v>
      </c>
      <c r="L1808" s="5">
        <v>42</v>
      </c>
      <c r="M1808" s="5">
        <v>1</v>
      </c>
      <c r="N1808" s="5">
        <v>27.38</v>
      </c>
      <c r="O1808" s="5">
        <v>70.709999999999994</v>
      </c>
      <c r="P1808" s="5">
        <v>4.1500000000000004</v>
      </c>
      <c r="Q1808" s="5">
        <v>0.65</v>
      </c>
      <c r="R1808" s="5">
        <v>27.38</v>
      </c>
      <c r="S1808" s="5">
        <v>2300</v>
      </c>
    </row>
    <row r="1809" spans="1:19">
      <c r="A1809" s="2" t="s">
        <v>6652</v>
      </c>
      <c r="B1809" s="2" t="s">
        <v>529</v>
      </c>
      <c r="C1809" s="2" t="s">
        <v>6653</v>
      </c>
      <c r="D1809" s="2" t="s">
        <v>2846</v>
      </c>
      <c r="E1809" s="2" t="s">
        <v>222</v>
      </c>
      <c r="F1809" s="2" t="s">
        <v>6654</v>
      </c>
      <c r="G1809" s="2" t="s">
        <v>87</v>
      </c>
      <c r="H1809" s="2" t="s">
        <v>26</v>
      </c>
      <c r="I1809" s="2" t="s">
        <v>232</v>
      </c>
      <c r="J1809" s="9">
        <v>800</v>
      </c>
      <c r="K1809" s="9">
        <v>1635</v>
      </c>
      <c r="L1809" s="5">
        <v>32</v>
      </c>
      <c r="M1809" s="5">
        <v>0</v>
      </c>
      <c r="N1809" s="5">
        <v>17.77</v>
      </c>
      <c r="O1809" s="5">
        <v>0</v>
      </c>
      <c r="P1809" s="5">
        <v>1.96</v>
      </c>
      <c r="Q1809" s="5">
        <v>0.56000000000000005</v>
      </c>
      <c r="R1809" s="5">
        <v>0</v>
      </c>
      <c r="S1809" s="5">
        <v>2500</v>
      </c>
    </row>
    <row r="1810" spans="1:19">
      <c r="A1810" s="2" t="s">
        <v>6655</v>
      </c>
      <c r="B1810" s="2" t="s">
        <v>2426</v>
      </c>
      <c r="C1810" s="2" t="s">
        <v>1168</v>
      </c>
      <c r="D1810" s="2" t="s">
        <v>117</v>
      </c>
      <c r="E1810" s="2" t="s">
        <v>118</v>
      </c>
      <c r="F1810" s="2" t="s">
        <v>6656</v>
      </c>
      <c r="G1810" s="2" t="s">
        <v>150</v>
      </c>
      <c r="H1810" s="2" t="s">
        <v>26</v>
      </c>
      <c r="I1810" s="2" t="s">
        <v>382</v>
      </c>
      <c r="J1810" s="9">
        <v>600</v>
      </c>
      <c r="K1810" s="9">
        <v>2113</v>
      </c>
      <c r="L1810" s="5">
        <v>40</v>
      </c>
      <c r="M1810" s="5">
        <v>3</v>
      </c>
      <c r="N1810" s="5">
        <v>26.46</v>
      </c>
      <c r="O1810" s="5">
        <v>192.7</v>
      </c>
      <c r="P1810" s="5">
        <v>1.89</v>
      </c>
      <c r="Q1810" s="5">
        <v>0.66</v>
      </c>
      <c r="R1810" s="5">
        <v>8.82</v>
      </c>
      <c r="S1810" s="5">
        <v>1500</v>
      </c>
    </row>
    <row r="1811" spans="1:19">
      <c r="A1811" s="2" t="s">
        <v>6657</v>
      </c>
      <c r="B1811" s="2" t="s">
        <v>803</v>
      </c>
      <c r="C1811" s="2" t="s">
        <v>6658</v>
      </c>
      <c r="D1811" s="2" t="s">
        <v>6659</v>
      </c>
      <c r="E1811" s="2" t="s">
        <v>635</v>
      </c>
      <c r="F1811" s="2" t="s">
        <v>6660</v>
      </c>
      <c r="G1811" s="2" t="s">
        <v>312</v>
      </c>
      <c r="H1811" s="2" t="s">
        <v>26</v>
      </c>
      <c r="I1811" s="2" t="s">
        <v>120</v>
      </c>
      <c r="J1811" s="9">
        <v>100</v>
      </c>
      <c r="K1811" s="9">
        <v>2123</v>
      </c>
      <c r="L1811" s="5">
        <v>62</v>
      </c>
      <c r="M1811" s="5">
        <v>2</v>
      </c>
      <c r="N1811" s="5">
        <v>25.97</v>
      </c>
      <c r="O1811" s="5">
        <v>82.7</v>
      </c>
      <c r="P1811" s="5">
        <v>2.92</v>
      </c>
      <c r="Q1811" s="5">
        <v>0.42</v>
      </c>
      <c r="R1811" s="5">
        <v>12.98</v>
      </c>
      <c r="S1811" s="5">
        <v>3166</v>
      </c>
    </row>
    <row r="1812" spans="1:19">
      <c r="A1812" s="2" t="s">
        <v>6661</v>
      </c>
      <c r="B1812" s="2" t="s">
        <v>539</v>
      </c>
      <c r="C1812" s="2" t="s">
        <v>3576</v>
      </c>
      <c r="D1812" s="2" t="s">
        <v>6662</v>
      </c>
      <c r="E1812" s="2" t="s">
        <v>281</v>
      </c>
      <c r="F1812" s="2" t="s">
        <v>6663</v>
      </c>
      <c r="G1812" s="2" t="s">
        <v>58</v>
      </c>
      <c r="H1812" s="2" t="s">
        <v>26</v>
      </c>
      <c r="I1812" s="2" t="s">
        <v>699</v>
      </c>
      <c r="J1812" s="9">
        <v>400</v>
      </c>
      <c r="K1812" s="9">
        <v>1886</v>
      </c>
      <c r="L1812" s="5">
        <v>40</v>
      </c>
      <c r="M1812" s="5">
        <v>1</v>
      </c>
      <c r="N1812" s="5">
        <v>17.850000000000001</v>
      </c>
      <c r="O1812" s="5">
        <v>64.709999999999994</v>
      </c>
      <c r="P1812" s="5">
        <v>2.12</v>
      </c>
      <c r="Q1812" s="5">
        <v>0.45</v>
      </c>
      <c r="R1812" s="5">
        <v>17.850000000000001</v>
      </c>
      <c r="S1812" s="5">
        <v>2500</v>
      </c>
    </row>
    <row r="1813" spans="1:19">
      <c r="A1813" s="2" t="s">
        <v>6664</v>
      </c>
      <c r="B1813" s="2" t="s">
        <v>5619</v>
      </c>
      <c r="C1813" s="2" t="s">
        <v>6665</v>
      </c>
      <c r="D1813" s="2" t="s">
        <v>6666</v>
      </c>
      <c r="E1813" s="2" t="s">
        <v>112</v>
      </c>
      <c r="F1813" s="2" t="s">
        <v>6667</v>
      </c>
      <c r="G1813" s="2" t="s">
        <v>72</v>
      </c>
      <c r="H1813" s="2" t="s">
        <v>26</v>
      </c>
      <c r="I1813" s="2" t="s">
        <v>95</v>
      </c>
      <c r="J1813" s="9">
        <v>200</v>
      </c>
      <c r="K1813" s="9">
        <v>730</v>
      </c>
      <c r="L1813" s="5">
        <v>24</v>
      </c>
      <c r="M1813" s="5">
        <v>0</v>
      </c>
      <c r="N1813" s="5">
        <v>17.7</v>
      </c>
      <c r="O1813" s="5">
        <v>0</v>
      </c>
      <c r="P1813" s="5">
        <v>3.29</v>
      </c>
      <c r="Q1813" s="5">
        <v>0.74</v>
      </c>
      <c r="R1813" s="5">
        <v>0</v>
      </c>
      <c r="S1813" s="5">
        <v>2167</v>
      </c>
    </row>
    <row r="1814" spans="1:19">
      <c r="A1814" s="2" t="s">
        <v>6668</v>
      </c>
      <c r="B1814" s="2" t="s">
        <v>6669</v>
      </c>
      <c r="C1814" s="2" t="s">
        <v>6670</v>
      </c>
      <c r="D1814" s="2" t="s">
        <v>236</v>
      </c>
      <c r="E1814" s="2" t="s">
        <v>237</v>
      </c>
      <c r="F1814" s="2" t="s">
        <v>6671</v>
      </c>
      <c r="G1814" s="2" t="s">
        <v>72</v>
      </c>
      <c r="H1814" s="2" t="s">
        <v>26</v>
      </c>
      <c r="I1814" s="2" t="s">
        <v>162</v>
      </c>
      <c r="J1814" s="9">
        <v>500</v>
      </c>
      <c r="K1814" s="9">
        <v>1972</v>
      </c>
      <c r="L1814" s="5">
        <v>33</v>
      </c>
      <c r="M1814" s="5">
        <v>1</v>
      </c>
      <c r="N1814" s="5">
        <v>26.85</v>
      </c>
      <c r="O1814" s="5">
        <v>51.26</v>
      </c>
      <c r="P1814" s="5">
        <v>1.67</v>
      </c>
      <c r="Q1814" s="5">
        <v>0.81</v>
      </c>
      <c r="R1814" s="5">
        <v>26.85</v>
      </c>
      <c r="S1814" s="5">
        <v>1500</v>
      </c>
    </row>
    <row r="1815" spans="1:19">
      <c r="A1815" s="2" t="s">
        <v>6672</v>
      </c>
      <c r="B1815" s="2" t="s">
        <v>994</v>
      </c>
      <c r="C1815" s="2" t="s">
        <v>1714</v>
      </c>
      <c r="D1815" s="2" t="s">
        <v>6673</v>
      </c>
      <c r="E1815" s="2" t="s">
        <v>991</v>
      </c>
      <c r="F1815" s="2" t="s">
        <v>6674</v>
      </c>
      <c r="G1815" s="2" t="s">
        <v>161</v>
      </c>
      <c r="H1815" s="2" t="s">
        <v>26</v>
      </c>
      <c r="I1815" s="2" t="s">
        <v>59</v>
      </c>
      <c r="J1815" s="9">
        <v>800</v>
      </c>
      <c r="K1815" s="9">
        <v>1601</v>
      </c>
      <c r="L1815" s="5">
        <v>39</v>
      </c>
      <c r="M1815" s="5">
        <v>0</v>
      </c>
      <c r="N1815" s="5">
        <v>32.42</v>
      </c>
      <c r="O1815" s="5">
        <v>0</v>
      </c>
      <c r="P1815" s="5">
        <v>2.44</v>
      </c>
      <c r="Q1815" s="5">
        <v>0.83</v>
      </c>
      <c r="R1815" s="5">
        <v>0</v>
      </c>
      <c r="S1815" s="5">
        <v>4950</v>
      </c>
    </row>
    <row r="1816" spans="1:19">
      <c r="A1816" s="2" t="s">
        <v>6675</v>
      </c>
      <c r="B1816" s="2" t="s">
        <v>6676</v>
      </c>
      <c r="C1816" s="2" t="s">
        <v>6677</v>
      </c>
      <c r="D1816" s="2" t="s">
        <v>1918</v>
      </c>
      <c r="E1816" s="2" t="s">
        <v>85</v>
      </c>
      <c r="F1816" s="2" t="s">
        <v>6678</v>
      </c>
      <c r="G1816" s="2" t="s">
        <v>87</v>
      </c>
      <c r="H1816" s="2" t="s">
        <v>26</v>
      </c>
      <c r="I1816" s="2" t="s">
        <v>51</v>
      </c>
      <c r="J1816" s="9">
        <v>100</v>
      </c>
      <c r="K1816" s="9">
        <v>818</v>
      </c>
      <c r="L1816" s="5">
        <v>13</v>
      </c>
      <c r="M1816" s="5">
        <v>0</v>
      </c>
      <c r="N1816" s="5">
        <v>5.27</v>
      </c>
      <c r="O1816" s="5">
        <v>0</v>
      </c>
      <c r="P1816" s="5">
        <v>1.59</v>
      </c>
      <c r="Q1816" s="5">
        <v>0.41</v>
      </c>
      <c r="R1816" s="5">
        <v>0</v>
      </c>
      <c r="S1816" s="5">
        <v>3950</v>
      </c>
    </row>
    <row r="1817" spans="1:19">
      <c r="A1817" s="2" t="s">
        <v>6679</v>
      </c>
      <c r="B1817" s="2" t="s">
        <v>6680</v>
      </c>
      <c r="C1817" s="2" t="s">
        <v>6681</v>
      </c>
      <c r="D1817" s="2" t="s">
        <v>3880</v>
      </c>
      <c r="E1817" s="2" t="s">
        <v>112</v>
      </c>
      <c r="F1817" s="2" t="s">
        <v>355</v>
      </c>
      <c r="G1817" s="2" t="s">
        <v>50</v>
      </c>
      <c r="H1817" s="2" t="s">
        <v>26</v>
      </c>
      <c r="I1817" s="2" t="s">
        <v>155</v>
      </c>
      <c r="J1817" s="9">
        <v>100</v>
      </c>
      <c r="K1817" s="9">
        <v>817</v>
      </c>
      <c r="L1817" s="5">
        <v>22</v>
      </c>
      <c r="M1817" s="5">
        <v>0</v>
      </c>
      <c r="N1817" s="5">
        <v>17.059999999999999</v>
      </c>
      <c r="O1817" s="5">
        <v>0</v>
      </c>
      <c r="P1817" s="5">
        <v>2.69</v>
      </c>
      <c r="Q1817" s="5">
        <v>0.78</v>
      </c>
      <c r="R1817" s="5">
        <v>0</v>
      </c>
      <c r="S1817" s="5">
        <v>1928</v>
      </c>
    </row>
    <row r="1818" spans="1:19">
      <c r="A1818" s="2" t="s">
        <v>6682</v>
      </c>
      <c r="B1818" s="2" t="s">
        <v>1200</v>
      </c>
      <c r="C1818" s="2" t="s">
        <v>6683</v>
      </c>
      <c r="D1818" s="2" t="s">
        <v>3920</v>
      </c>
      <c r="E1818" s="2" t="s">
        <v>56</v>
      </c>
      <c r="F1818" s="2" t="s">
        <v>6684</v>
      </c>
      <c r="G1818" s="2" t="s">
        <v>134</v>
      </c>
      <c r="H1818" s="2" t="s">
        <v>26</v>
      </c>
      <c r="I1818" s="2" t="s">
        <v>127</v>
      </c>
      <c r="J1818" s="9">
        <v>600</v>
      </c>
      <c r="K1818" s="9">
        <v>512</v>
      </c>
      <c r="L1818" s="5">
        <v>20</v>
      </c>
      <c r="M1818" s="5">
        <v>1</v>
      </c>
      <c r="N1818" s="5">
        <v>11.08</v>
      </c>
      <c r="O1818" s="5">
        <v>42.79</v>
      </c>
      <c r="P1818" s="5">
        <v>3.91</v>
      </c>
      <c r="Q1818" s="5">
        <v>0.55000000000000004</v>
      </c>
      <c r="R1818" s="5">
        <v>11.08</v>
      </c>
      <c r="S1818" s="5">
        <v>1750</v>
      </c>
    </row>
    <row r="1819" spans="1:19">
      <c r="A1819" s="2" t="s">
        <v>6685</v>
      </c>
      <c r="B1819" s="2" t="s">
        <v>696</v>
      </c>
      <c r="C1819" s="2" t="s">
        <v>6686</v>
      </c>
      <c r="D1819" s="2" t="s">
        <v>175</v>
      </c>
      <c r="E1819" s="2" t="s">
        <v>23</v>
      </c>
      <c r="F1819" s="2" t="s">
        <v>6687</v>
      </c>
      <c r="G1819" s="2" t="s">
        <v>150</v>
      </c>
      <c r="H1819" s="2" t="s">
        <v>26</v>
      </c>
      <c r="I1819" s="2" t="s">
        <v>120</v>
      </c>
      <c r="J1819" s="9">
        <v>700</v>
      </c>
      <c r="K1819" s="9">
        <v>1208</v>
      </c>
      <c r="L1819" s="5">
        <v>43</v>
      </c>
      <c r="M1819" s="5">
        <v>0</v>
      </c>
      <c r="N1819" s="5">
        <v>17.7</v>
      </c>
      <c r="O1819" s="5">
        <v>0</v>
      </c>
      <c r="P1819" s="5">
        <v>3.56</v>
      </c>
      <c r="Q1819" s="5">
        <v>0.41</v>
      </c>
      <c r="R1819" s="5">
        <v>0</v>
      </c>
      <c r="S1819" s="5">
        <v>1625</v>
      </c>
    </row>
    <row r="1820" spans="1:19">
      <c r="A1820" s="2" t="s">
        <v>6688</v>
      </c>
      <c r="B1820" s="2" t="s">
        <v>6689</v>
      </c>
      <c r="C1820" s="2" t="s">
        <v>6690</v>
      </c>
      <c r="D1820" s="2" t="s">
        <v>1620</v>
      </c>
      <c r="E1820" s="2" t="s">
        <v>222</v>
      </c>
      <c r="F1820" s="2" t="s">
        <v>86</v>
      </c>
      <c r="G1820" s="2" t="s">
        <v>161</v>
      </c>
      <c r="H1820" s="2" t="s">
        <v>26</v>
      </c>
      <c r="I1820" s="2" t="s">
        <v>66</v>
      </c>
      <c r="J1820" s="9">
        <v>400</v>
      </c>
      <c r="K1820" s="9">
        <v>1208</v>
      </c>
      <c r="L1820" s="5">
        <v>52</v>
      </c>
      <c r="M1820" s="5">
        <v>0</v>
      </c>
      <c r="N1820" s="5">
        <v>44.09</v>
      </c>
      <c r="O1820" s="5">
        <v>0</v>
      </c>
      <c r="P1820" s="5">
        <v>4.3</v>
      </c>
      <c r="Q1820" s="5">
        <v>0.85</v>
      </c>
      <c r="R1820" s="5">
        <v>0</v>
      </c>
      <c r="S1820" s="5">
        <v>8667</v>
      </c>
    </row>
    <row r="1821" spans="1:19">
      <c r="A1821" s="2" t="s">
        <v>6691</v>
      </c>
      <c r="B1821" s="2" t="s">
        <v>1291</v>
      </c>
      <c r="C1821" s="2" t="s">
        <v>920</v>
      </c>
      <c r="D1821" s="2" t="s">
        <v>834</v>
      </c>
      <c r="E1821" s="2" t="s">
        <v>625</v>
      </c>
      <c r="F1821" s="2" t="s">
        <v>6692</v>
      </c>
      <c r="G1821" s="2" t="s">
        <v>150</v>
      </c>
      <c r="H1821" s="2" t="s">
        <v>26</v>
      </c>
      <c r="I1821" s="2" t="s">
        <v>232</v>
      </c>
      <c r="J1821" s="9">
        <v>300</v>
      </c>
      <c r="K1821" s="9">
        <v>1526</v>
      </c>
      <c r="L1821" s="5">
        <v>56</v>
      </c>
      <c r="M1821" s="5">
        <v>1</v>
      </c>
      <c r="N1821" s="5">
        <v>31.93</v>
      </c>
      <c r="O1821" s="5">
        <v>57.12</v>
      </c>
      <c r="P1821" s="5">
        <v>3.67</v>
      </c>
      <c r="Q1821" s="5">
        <v>0.56999999999999995</v>
      </c>
      <c r="R1821" s="5">
        <v>31.93</v>
      </c>
      <c r="S1821" s="5">
        <v>3497</v>
      </c>
    </row>
    <row r="1822" spans="1:19">
      <c r="A1822" s="2" t="s">
        <v>6693</v>
      </c>
      <c r="B1822" s="2" t="s">
        <v>6694</v>
      </c>
      <c r="C1822" s="2" t="s">
        <v>6695</v>
      </c>
      <c r="D1822" s="2" t="s">
        <v>6696</v>
      </c>
      <c r="E1822" s="2" t="s">
        <v>625</v>
      </c>
      <c r="F1822" s="2" t="s">
        <v>6697</v>
      </c>
      <c r="G1822" s="2" t="s">
        <v>102</v>
      </c>
      <c r="H1822" s="2" t="s">
        <v>26</v>
      </c>
      <c r="I1822" s="2" t="s">
        <v>356</v>
      </c>
      <c r="J1822" s="9">
        <v>1000</v>
      </c>
      <c r="K1822" s="9">
        <v>1542</v>
      </c>
      <c r="L1822" s="5">
        <v>24</v>
      </c>
      <c r="M1822" s="5">
        <v>2</v>
      </c>
      <c r="N1822" s="5">
        <v>18.09</v>
      </c>
      <c r="O1822" s="5">
        <v>140.36000000000001</v>
      </c>
      <c r="P1822" s="5">
        <v>1.56</v>
      </c>
      <c r="Q1822" s="5">
        <v>0.75</v>
      </c>
      <c r="R1822" s="5">
        <v>9.0399999999999991</v>
      </c>
      <c r="S1822" s="5">
        <v>1742</v>
      </c>
    </row>
    <row r="1823" spans="1:19">
      <c r="A1823" s="2" t="s">
        <v>6698</v>
      </c>
      <c r="B1823" s="2" t="s">
        <v>1134</v>
      </c>
      <c r="C1823" s="2" t="s">
        <v>515</v>
      </c>
      <c r="D1823" s="2" t="s">
        <v>1131</v>
      </c>
      <c r="E1823" s="2" t="s">
        <v>625</v>
      </c>
      <c r="F1823" s="2" t="s">
        <v>6699</v>
      </c>
      <c r="G1823" s="2" t="s">
        <v>102</v>
      </c>
      <c r="H1823" s="2" t="s">
        <v>26</v>
      </c>
      <c r="I1823" s="2" t="s">
        <v>382</v>
      </c>
      <c r="J1823" s="9">
        <v>100</v>
      </c>
      <c r="K1823" s="9">
        <v>2250</v>
      </c>
      <c r="L1823" s="5">
        <v>55</v>
      </c>
      <c r="M1823" s="5">
        <v>2</v>
      </c>
      <c r="N1823" s="5">
        <v>33.200000000000003</v>
      </c>
      <c r="O1823" s="5">
        <v>71.260000000000005</v>
      </c>
      <c r="P1823" s="5">
        <v>2.44</v>
      </c>
      <c r="Q1823" s="5">
        <v>0.6</v>
      </c>
      <c r="R1823" s="5">
        <v>16.600000000000001</v>
      </c>
      <c r="S1823" s="5">
        <v>4992</v>
      </c>
    </row>
    <row r="1824" spans="1:19">
      <c r="A1824" s="2" t="s">
        <v>6700</v>
      </c>
      <c r="B1824" s="2" t="s">
        <v>6701</v>
      </c>
      <c r="C1824" s="2" t="s">
        <v>6702</v>
      </c>
      <c r="D1824" s="2" t="s">
        <v>655</v>
      </c>
      <c r="E1824" s="2" t="s">
        <v>125</v>
      </c>
      <c r="F1824" s="2" t="s">
        <v>5589</v>
      </c>
      <c r="G1824" s="2" t="s">
        <v>161</v>
      </c>
      <c r="H1824" s="2" t="s">
        <v>26</v>
      </c>
      <c r="I1824" s="2" t="s">
        <v>183</v>
      </c>
      <c r="J1824" s="9">
        <v>700</v>
      </c>
      <c r="K1824" s="9">
        <v>2318</v>
      </c>
      <c r="L1824" s="5">
        <v>100</v>
      </c>
      <c r="M1824" s="5">
        <v>3</v>
      </c>
      <c r="N1824" s="5">
        <v>42.21</v>
      </c>
      <c r="O1824" s="5">
        <v>178.36</v>
      </c>
      <c r="P1824" s="5">
        <v>4.3099999999999996</v>
      </c>
      <c r="Q1824" s="5">
        <v>0.42</v>
      </c>
      <c r="R1824" s="5">
        <v>14.07</v>
      </c>
      <c r="S1824" s="5">
        <v>3033</v>
      </c>
    </row>
    <row r="1825" spans="1:19">
      <c r="A1825" s="2" t="s">
        <v>6703</v>
      </c>
      <c r="B1825" s="2" t="s">
        <v>2233</v>
      </c>
      <c r="C1825" s="2" t="s">
        <v>6704</v>
      </c>
      <c r="D1825" s="2" t="s">
        <v>552</v>
      </c>
      <c r="E1825" s="2" t="s">
        <v>222</v>
      </c>
      <c r="F1825" s="2" t="s">
        <v>6705</v>
      </c>
      <c r="G1825" s="2" t="s">
        <v>312</v>
      </c>
      <c r="H1825" s="2" t="s">
        <v>26</v>
      </c>
      <c r="I1825" s="2" t="s">
        <v>80</v>
      </c>
      <c r="J1825" s="9">
        <v>100</v>
      </c>
      <c r="K1825" s="9">
        <v>1181</v>
      </c>
      <c r="L1825" s="5">
        <v>31</v>
      </c>
      <c r="M1825" s="5">
        <v>1</v>
      </c>
      <c r="N1825" s="5">
        <v>24.77</v>
      </c>
      <c r="O1825" s="5">
        <v>43.84</v>
      </c>
      <c r="P1825" s="5">
        <v>2.62</v>
      </c>
      <c r="Q1825" s="5">
        <v>0.8</v>
      </c>
      <c r="R1825" s="5">
        <v>24.77</v>
      </c>
      <c r="S1825" s="5">
        <v>1525</v>
      </c>
    </row>
    <row r="1826" spans="1:19">
      <c r="A1826" s="2" t="s">
        <v>6706</v>
      </c>
      <c r="B1826" s="2" t="s">
        <v>6707</v>
      </c>
      <c r="C1826" s="2" t="s">
        <v>6708</v>
      </c>
      <c r="D1826" s="2" t="s">
        <v>1065</v>
      </c>
      <c r="E1826" s="2" t="s">
        <v>125</v>
      </c>
      <c r="F1826" s="2" t="s">
        <v>4646</v>
      </c>
      <c r="G1826" s="2" t="s">
        <v>94</v>
      </c>
      <c r="H1826" s="2" t="s">
        <v>26</v>
      </c>
      <c r="I1826" s="2" t="s">
        <v>206</v>
      </c>
      <c r="J1826" s="9">
        <v>300</v>
      </c>
      <c r="K1826" s="9">
        <v>1781</v>
      </c>
      <c r="L1826" s="5">
        <v>49</v>
      </c>
      <c r="M1826" s="5">
        <v>4</v>
      </c>
      <c r="N1826" s="5">
        <v>35.1</v>
      </c>
      <c r="O1826" s="5">
        <v>191.71</v>
      </c>
      <c r="P1826" s="5">
        <v>2.75</v>
      </c>
      <c r="Q1826" s="5">
        <v>0.72</v>
      </c>
      <c r="R1826" s="5">
        <v>8.7799999999999994</v>
      </c>
      <c r="S1826" s="5">
        <v>3500</v>
      </c>
    </row>
    <row r="1827" spans="1:19">
      <c r="A1827" s="2" t="s">
        <v>6709</v>
      </c>
      <c r="B1827" s="2" t="s">
        <v>219</v>
      </c>
      <c r="C1827" s="2" t="s">
        <v>6710</v>
      </c>
      <c r="D1827" s="2" t="s">
        <v>31</v>
      </c>
      <c r="E1827" s="2" t="s">
        <v>32</v>
      </c>
      <c r="F1827" s="2" t="s">
        <v>6711</v>
      </c>
      <c r="G1827" s="2" t="s">
        <v>167</v>
      </c>
      <c r="H1827" s="2" t="s">
        <v>26</v>
      </c>
      <c r="I1827" s="2" t="s">
        <v>217</v>
      </c>
      <c r="J1827" s="9">
        <v>200</v>
      </c>
      <c r="K1827" s="9">
        <v>738</v>
      </c>
      <c r="L1827" s="5">
        <v>29</v>
      </c>
      <c r="M1827" s="5">
        <v>3</v>
      </c>
      <c r="N1827" s="5">
        <v>11.8</v>
      </c>
      <c r="O1827" s="5">
        <v>120.44</v>
      </c>
      <c r="P1827" s="5">
        <v>3.93</v>
      </c>
      <c r="Q1827" s="5">
        <v>0.41</v>
      </c>
      <c r="R1827" s="5">
        <v>3.93</v>
      </c>
      <c r="S1827" s="5">
        <v>1766</v>
      </c>
    </row>
    <row r="1828" spans="1:19">
      <c r="A1828" s="2" t="s">
        <v>6712</v>
      </c>
      <c r="B1828" s="2" t="s">
        <v>6713</v>
      </c>
      <c r="C1828" s="2" t="s">
        <v>6714</v>
      </c>
      <c r="D1828" s="2" t="s">
        <v>823</v>
      </c>
      <c r="E1828" s="2" t="s">
        <v>824</v>
      </c>
      <c r="F1828" s="2" t="s">
        <v>2382</v>
      </c>
      <c r="G1828" s="2" t="s">
        <v>87</v>
      </c>
      <c r="H1828" s="2" t="s">
        <v>26</v>
      </c>
      <c r="I1828" s="2" t="s">
        <v>127</v>
      </c>
      <c r="J1828" s="9">
        <v>100</v>
      </c>
      <c r="K1828" s="9">
        <v>2050</v>
      </c>
      <c r="L1828" s="5">
        <v>33</v>
      </c>
      <c r="M1828" s="5">
        <v>1</v>
      </c>
      <c r="N1828" s="5">
        <v>21.28</v>
      </c>
      <c r="O1828" s="5">
        <v>62.86</v>
      </c>
      <c r="P1828" s="5">
        <v>1.61</v>
      </c>
      <c r="Q1828" s="5">
        <v>0.64</v>
      </c>
      <c r="R1828" s="5">
        <v>21.28</v>
      </c>
      <c r="S1828" s="5">
        <v>2600</v>
      </c>
    </row>
    <row r="1829" spans="1:19">
      <c r="A1829" s="2" t="s">
        <v>6715</v>
      </c>
      <c r="B1829" s="2" t="s">
        <v>6716</v>
      </c>
      <c r="C1829" s="2" t="s">
        <v>6717</v>
      </c>
      <c r="D1829" s="2" t="s">
        <v>6718</v>
      </c>
      <c r="E1829" s="2" t="s">
        <v>85</v>
      </c>
      <c r="F1829" s="2" t="s">
        <v>6719</v>
      </c>
      <c r="G1829" s="2" t="s">
        <v>87</v>
      </c>
      <c r="H1829" s="2" t="s">
        <v>26</v>
      </c>
      <c r="I1829" s="2" t="s">
        <v>313</v>
      </c>
      <c r="J1829" s="9">
        <v>500</v>
      </c>
      <c r="K1829" s="9">
        <v>934</v>
      </c>
      <c r="L1829" s="5">
        <v>21</v>
      </c>
      <c r="M1829" s="5">
        <v>2</v>
      </c>
      <c r="N1829" s="5">
        <v>13.56</v>
      </c>
      <c r="O1829" s="5">
        <v>86.96</v>
      </c>
      <c r="P1829" s="5">
        <v>2.25</v>
      </c>
      <c r="Q1829" s="5">
        <v>0.65</v>
      </c>
      <c r="R1829" s="5">
        <v>6.78</v>
      </c>
      <c r="S1829" s="5">
        <v>3200</v>
      </c>
    </row>
    <row r="1830" spans="1:19">
      <c r="A1830" s="2" t="s">
        <v>6720</v>
      </c>
      <c r="B1830" s="2" t="s">
        <v>3426</v>
      </c>
      <c r="C1830" s="2" t="s">
        <v>6721</v>
      </c>
      <c r="D1830" s="2" t="s">
        <v>6722</v>
      </c>
      <c r="E1830" s="2" t="s">
        <v>237</v>
      </c>
      <c r="F1830" s="2" t="s">
        <v>4843</v>
      </c>
      <c r="G1830" s="2" t="s">
        <v>102</v>
      </c>
      <c r="H1830" s="2" t="s">
        <v>26</v>
      </c>
      <c r="I1830" s="2" t="s">
        <v>43</v>
      </c>
      <c r="J1830" s="9">
        <v>100</v>
      </c>
      <c r="K1830" s="9">
        <v>2439</v>
      </c>
      <c r="L1830" s="5">
        <v>77</v>
      </c>
      <c r="M1830" s="5">
        <v>2</v>
      </c>
      <c r="N1830" s="5">
        <v>48.19</v>
      </c>
      <c r="O1830" s="5">
        <v>147.02000000000001</v>
      </c>
      <c r="P1830" s="5">
        <v>3.16</v>
      </c>
      <c r="Q1830" s="5">
        <v>0.63</v>
      </c>
      <c r="R1830" s="5">
        <v>24.1</v>
      </c>
      <c r="S1830" s="5">
        <v>1200</v>
      </c>
    </row>
    <row r="1831" spans="1:19">
      <c r="A1831" s="2" t="s">
        <v>6723</v>
      </c>
      <c r="B1831" s="2" t="s">
        <v>6302</v>
      </c>
      <c r="C1831" s="2" t="s">
        <v>6724</v>
      </c>
      <c r="D1831" s="2" t="s">
        <v>251</v>
      </c>
      <c r="E1831" s="2" t="s">
        <v>23</v>
      </c>
      <c r="F1831" s="2" t="s">
        <v>6725</v>
      </c>
      <c r="G1831" s="2" t="s">
        <v>344</v>
      </c>
      <c r="H1831" s="2" t="s">
        <v>26</v>
      </c>
      <c r="I1831" s="2" t="s">
        <v>155</v>
      </c>
      <c r="J1831" s="9">
        <v>100</v>
      </c>
      <c r="K1831" s="9">
        <v>1351</v>
      </c>
      <c r="L1831" s="5">
        <v>56</v>
      </c>
      <c r="M1831" s="5">
        <v>1</v>
      </c>
      <c r="N1831" s="5">
        <v>38.369999999999997</v>
      </c>
      <c r="O1831" s="5">
        <v>74.819999999999993</v>
      </c>
      <c r="P1831" s="5">
        <v>4.1500000000000004</v>
      </c>
      <c r="Q1831" s="5">
        <v>0.69</v>
      </c>
      <c r="R1831" s="5">
        <v>38.369999999999997</v>
      </c>
      <c r="S1831" s="5">
        <v>2000</v>
      </c>
    </row>
    <row r="1832" spans="1:19">
      <c r="A1832" s="2" t="s">
        <v>6726</v>
      </c>
      <c r="B1832" s="2" t="s">
        <v>758</v>
      </c>
      <c r="C1832" s="2" t="s">
        <v>1365</v>
      </c>
      <c r="D1832" s="2" t="s">
        <v>6727</v>
      </c>
      <c r="E1832" s="2" t="s">
        <v>188</v>
      </c>
      <c r="F1832" s="2" t="s">
        <v>4662</v>
      </c>
      <c r="G1832" s="2" t="s">
        <v>134</v>
      </c>
      <c r="H1832" s="2" t="s">
        <v>26</v>
      </c>
      <c r="I1832" s="2" t="s">
        <v>80</v>
      </c>
      <c r="J1832" s="9">
        <v>500</v>
      </c>
      <c r="K1832" s="9">
        <v>2417</v>
      </c>
      <c r="L1832" s="5">
        <v>63</v>
      </c>
      <c r="M1832" s="5">
        <v>0</v>
      </c>
      <c r="N1832" s="5">
        <v>43.85</v>
      </c>
      <c r="O1832" s="5">
        <v>0</v>
      </c>
      <c r="P1832" s="5">
        <v>2.61</v>
      </c>
      <c r="Q1832" s="5">
        <v>0.7</v>
      </c>
      <c r="R1832" s="5">
        <v>0</v>
      </c>
      <c r="S1832" s="5">
        <v>1500</v>
      </c>
    </row>
    <row r="1833" spans="1:19">
      <c r="A1833" s="2" t="s">
        <v>6728</v>
      </c>
      <c r="B1833" s="2" t="s">
        <v>6729</v>
      </c>
      <c r="C1833" s="2" t="s">
        <v>947</v>
      </c>
      <c r="D1833" s="2" t="s">
        <v>1467</v>
      </c>
      <c r="E1833" s="2" t="s">
        <v>40</v>
      </c>
      <c r="F1833" s="2" t="s">
        <v>6730</v>
      </c>
      <c r="G1833" s="2" t="s">
        <v>102</v>
      </c>
      <c r="H1833" s="2" t="s">
        <v>26</v>
      </c>
      <c r="I1833" s="2" t="s">
        <v>217</v>
      </c>
      <c r="J1833" s="9">
        <v>500</v>
      </c>
      <c r="K1833" s="9">
        <v>1984</v>
      </c>
      <c r="L1833" s="5">
        <v>56</v>
      </c>
      <c r="M1833" s="5">
        <v>2</v>
      </c>
      <c r="N1833" s="5">
        <v>46.81</v>
      </c>
      <c r="O1833" s="5">
        <v>75.8</v>
      </c>
      <c r="P1833" s="5">
        <v>2.82</v>
      </c>
      <c r="Q1833" s="5">
        <v>0.84</v>
      </c>
      <c r="R1833" s="5">
        <v>23.4</v>
      </c>
      <c r="S1833" s="5">
        <v>3200</v>
      </c>
    </row>
    <row r="1834" spans="1:19">
      <c r="A1834" s="2" t="s">
        <v>6731</v>
      </c>
      <c r="B1834" s="2" t="s">
        <v>6732</v>
      </c>
      <c r="C1834" s="2" t="s">
        <v>1168</v>
      </c>
      <c r="D1834" s="2" t="s">
        <v>6733</v>
      </c>
      <c r="E1834" s="2" t="s">
        <v>125</v>
      </c>
      <c r="F1834" s="2" t="s">
        <v>6734</v>
      </c>
      <c r="G1834" s="2" t="s">
        <v>167</v>
      </c>
      <c r="H1834" s="2" t="s">
        <v>26</v>
      </c>
      <c r="I1834" s="2" t="s">
        <v>183</v>
      </c>
      <c r="J1834" s="9">
        <v>700</v>
      </c>
      <c r="K1834" s="9">
        <v>1474</v>
      </c>
      <c r="L1834" s="5">
        <v>58</v>
      </c>
      <c r="M1834" s="5">
        <v>0</v>
      </c>
      <c r="N1834" s="5">
        <v>30.53</v>
      </c>
      <c r="O1834" s="5">
        <v>0</v>
      </c>
      <c r="P1834" s="5">
        <v>3.93</v>
      </c>
      <c r="Q1834" s="5">
        <v>0.53</v>
      </c>
      <c r="R1834" s="5">
        <v>0</v>
      </c>
      <c r="S1834" s="5">
        <v>1100</v>
      </c>
    </row>
    <row r="1835" spans="1:19">
      <c r="A1835" s="2" t="s">
        <v>6735</v>
      </c>
      <c r="B1835" s="2" t="s">
        <v>6736</v>
      </c>
      <c r="C1835" s="2" t="s">
        <v>6737</v>
      </c>
      <c r="D1835" s="2" t="s">
        <v>967</v>
      </c>
      <c r="E1835" s="2" t="s">
        <v>112</v>
      </c>
      <c r="F1835" s="2" t="s">
        <v>6738</v>
      </c>
      <c r="G1835" s="2" t="s">
        <v>50</v>
      </c>
      <c r="H1835" s="2" t="s">
        <v>26</v>
      </c>
      <c r="I1835" s="2" t="s">
        <v>699</v>
      </c>
      <c r="J1835" s="9">
        <v>200</v>
      </c>
      <c r="K1835" s="9">
        <v>1778</v>
      </c>
      <c r="L1835" s="5">
        <v>39</v>
      </c>
      <c r="M1835" s="5">
        <v>0</v>
      </c>
      <c r="N1835" s="5">
        <v>27.68</v>
      </c>
      <c r="O1835" s="5">
        <v>0</v>
      </c>
      <c r="P1835" s="5">
        <v>2.19</v>
      </c>
      <c r="Q1835" s="5">
        <v>0.71</v>
      </c>
      <c r="R1835" s="5">
        <v>0</v>
      </c>
      <c r="S1835" s="5">
        <v>3000</v>
      </c>
    </row>
    <row r="1836" spans="1:19">
      <c r="A1836" s="2" t="s">
        <v>6739</v>
      </c>
      <c r="B1836" s="2" t="s">
        <v>6740</v>
      </c>
      <c r="C1836" s="2" t="s">
        <v>930</v>
      </c>
      <c r="D1836" s="2" t="s">
        <v>5795</v>
      </c>
      <c r="E1836" s="2" t="s">
        <v>635</v>
      </c>
      <c r="F1836" s="2" t="s">
        <v>6741</v>
      </c>
      <c r="G1836" s="2" t="s">
        <v>167</v>
      </c>
      <c r="H1836" s="2" t="s">
        <v>26</v>
      </c>
      <c r="I1836" s="2" t="s">
        <v>35</v>
      </c>
      <c r="J1836" s="9">
        <v>400</v>
      </c>
      <c r="K1836" s="9">
        <v>735</v>
      </c>
      <c r="L1836" s="5">
        <v>31</v>
      </c>
      <c r="M1836" s="5">
        <v>0</v>
      </c>
      <c r="N1836" s="5">
        <v>15.93</v>
      </c>
      <c r="O1836" s="5">
        <v>0</v>
      </c>
      <c r="P1836" s="5">
        <v>4.22</v>
      </c>
      <c r="Q1836" s="5">
        <v>0.51</v>
      </c>
      <c r="R1836" s="5">
        <v>0</v>
      </c>
      <c r="S1836" s="5">
        <v>5500</v>
      </c>
    </row>
    <row r="1837" spans="1:19">
      <c r="A1837" s="2" t="s">
        <v>6742</v>
      </c>
      <c r="B1837" s="2" t="s">
        <v>444</v>
      </c>
      <c r="C1837" s="2" t="s">
        <v>3802</v>
      </c>
      <c r="D1837" s="2" t="s">
        <v>6743</v>
      </c>
      <c r="E1837" s="2" t="s">
        <v>40</v>
      </c>
      <c r="F1837" s="2" t="s">
        <v>6744</v>
      </c>
      <c r="G1837" s="2" t="s">
        <v>58</v>
      </c>
      <c r="H1837" s="2" t="s">
        <v>26</v>
      </c>
      <c r="I1837" s="2" t="s">
        <v>293</v>
      </c>
      <c r="J1837" s="9">
        <v>200</v>
      </c>
      <c r="K1837" s="9">
        <v>2477</v>
      </c>
      <c r="L1837" s="5">
        <v>47</v>
      </c>
      <c r="M1837" s="5">
        <v>0</v>
      </c>
      <c r="N1837" s="5">
        <v>22.48</v>
      </c>
      <c r="O1837" s="5">
        <v>0</v>
      </c>
      <c r="P1837" s="5">
        <v>1.9</v>
      </c>
      <c r="Q1837" s="5">
        <v>0.48</v>
      </c>
      <c r="R1837" s="5">
        <v>0</v>
      </c>
      <c r="S1837" s="5">
        <v>1500</v>
      </c>
    </row>
    <row r="1838" spans="1:19">
      <c r="A1838" s="2" t="s">
        <v>6745</v>
      </c>
      <c r="B1838" s="2" t="s">
        <v>2337</v>
      </c>
      <c r="C1838" s="2" t="s">
        <v>193</v>
      </c>
      <c r="D1838" s="2" t="s">
        <v>2285</v>
      </c>
      <c r="E1838" s="2" t="s">
        <v>492</v>
      </c>
      <c r="F1838" s="2" t="s">
        <v>6746</v>
      </c>
      <c r="G1838" s="2" t="s">
        <v>312</v>
      </c>
      <c r="H1838" s="2" t="s">
        <v>26</v>
      </c>
      <c r="I1838" s="2" t="s">
        <v>120</v>
      </c>
      <c r="J1838" s="9">
        <v>200</v>
      </c>
      <c r="K1838" s="9">
        <v>1041</v>
      </c>
      <c r="L1838" s="5">
        <v>38</v>
      </c>
      <c r="M1838" s="5">
        <v>1</v>
      </c>
      <c r="N1838" s="5">
        <v>29.2</v>
      </c>
      <c r="O1838" s="5">
        <v>45.8</v>
      </c>
      <c r="P1838" s="5">
        <v>3.65</v>
      </c>
      <c r="Q1838" s="5">
        <v>0.77</v>
      </c>
      <c r="R1838" s="5">
        <v>29.2</v>
      </c>
      <c r="S1838" s="5">
        <v>3000</v>
      </c>
    </row>
    <row r="1839" spans="1:19">
      <c r="A1839" s="2" t="s">
        <v>6747</v>
      </c>
      <c r="B1839" s="2" t="s">
        <v>6748</v>
      </c>
      <c r="C1839" s="2" t="s">
        <v>4081</v>
      </c>
      <c r="D1839" s="2" t="s">
        <v>6749</v>
      </c>
      <c r="E1839" s="2" t="s">
        <v>56</v>
      </c>
      <c r="F1839" s="2" t="s">
        <v>1842</v>
      </c>
      <c r="G1839" s="2" t="s">
        <v>134</v>
      </c>
      <c r="H1839" s="2" t="s">
        <v>26</v>
      </c>
      <c r="I1839" s="2" t="s">
        <v>319</v>
      </c>
      <c r="J1839" s="9">
        <v>600</v>
      </c>
      <c r="K1839" s="9">
        <v>864</v>
      </c>
      <c r="L1839" s="5">
        <v>15</v>
      </c>
      <c r="M1839" s="5">
        <v>1</v>
      </c>
      <c r="N1839" s="5">
        <v>7.13</v>
      </c>
      <c r="O1839" s="5">
        <v>57.55</v>
      </c>
      <c r="P1839" s="5">
        <v>1.74</v>
      </c>
      <c r="Q1839" s="5">
        <v>0.48</v>
      </c>
      <c r="R1839" s="5">
        <v>7.13</v>
      </c>
      <c r="S1839" s="5">
        <v>2500</v>
      </c>
    </row>
    <row r="1840" spans="1:19">
      <c r="A1840" s="2" t="s">
        <v>6750</v>
      </c>
      <c r="B1840" s="2" t="s">
        <v>6751</v>
      </c>
      <c r="C1840" s="2" t="s">
        <v>6752</v>
      </c>
      <c r="D1840" s="2" t="s">
        <v>5124</v>
      </c>
      <c r="E1840" s="2" t="s">
        <v>56</v>
      </c>
      <c r="F1840" s="2" t="s">
        <v>6753</v>
      </c>
      <c r="G1840" s="2" t="s">
        <v>161</v>
      </c>
      <c r="H1840" s="2" t="s">
        <v>26</v>
      </c>
      <c r="I1840" s="2" t="s">
        <v>162</v>
      </c>
      <c r="J1840" s="9">
        <v>600</v>
      </c>
      <c r="K1840" s="9">
        <v>1860</v>
      </c>
      <c r="L1840" s="5">
        <v>65</v>
      </c>
      <c r="M1840" s="5">
        <v>6</v>
      </c>
      <c r="N1840" s="5">
        <v>33.61</v>
      </c>
      <c r="O1840" s="5">
        <v>281.60000000000002</v>
      </c>
      <c r="P1840" s="5">
        <v>3.49</v>
      </c>
      <c r="Q1840" s="5">
        <v>0.52</v>
      </c>
      <c r="R1840" s="5">
        <v>5.6</v>
      </c>
      <c r="S1840" s="5">
        <v>1737</v>
      </c>
    </row>
    <row r="1841" spans="1:19">
      <c r="A1841" s="2" t="s">
        <v>6754</v>
      </c>
      <c r="B1841" s="2" t="s">
        <v>1824</v>
      </c>
      <c r="C1841" s="2" t="s">
        <v>6755</v>
      </c>
      <c r="D1841" s="2" t="s">
        <v>1336</v>
      </c>
      <c r="E1841" s="2" t="s">
        <v>56</v>
      </c>
      <c r="F1841" s="2" t="s">
        <v>6756</v>
      </c>
      <c r="G1841" s="2" t="s">
        <v>25</v>
      </c>
      <c r="H1841" s="2" t="s">
        <v>26</v>
      </c>
      <c r="I1841" s="2" t="s">
        <v>458</v>
      </c>
      <c r="J1841" s="9">
        <v>1000</v>
      </c>
      <c r="K1841" s="9">
        <v>2089</v>
      </c>
      <c r="L1841" s="5">
        <v>35</v>
      </c>
      <c r="M1841" s="5">
        <v>1</v>
      </c>
      <c r="N1841" s="5">
        <v>16.309999999999999</v>
      </c>
      <c r="O1841" s="5">
        <v>36.51</v>
      </c>
      <c r="P1841" s="5">
        <v>1.68</v>
      </c>
      <c r="Q1841" s="5">
        <v>0.47</v>
      </c>
      <c r="R1841" s="5">
        <v>16.309999999999999</v>
      </c>
      <c r="S1841" s="5">
        <v>2500</v>
      </c>
    </row>
    <row r="1842" spans="1:19">
      <c r="A1842" s="2" t="s">
        <v>6757</v>
      </c>
      <c r="B1842" s="2" t="s">
        <v>6758</v>
      </c>
      <c r="C1842" s="2" t="s">
        <v>3323</v>
      </c>
      <c r="D1842" s="2" t="s">
        <v>624</v>
      </c>
      <c r="E1842" s="2" t="s">
        <v>625</v>
      </c>
      <c r="F1842" s="2" t="s">
        <v>343</v>
      </c>
      <c r="G1842" s="2" t="s">
        <v>167</v>
      </c>
      <c r="H1842" s="2" t="s">
        <v>26</v>
      </c>
      <c r="I1842" s="2" t="s">
        <v>183</v>
      </c>
      <c r="J1842" s="9">
        <v>100</v>
      </c>
      <c r="K1842" s="9">
        <v>1733</v>
      </c>
      <c r="L1842" s="5">
        <v>59</v>
      </c>
      <c r="M1842" s="5">
        <v>1</v>
      </c>
      <c r="N1842" s="5">
        <v>45.72</v>
      </c>
      <c r="O1842" s="5">
        <v>63.98</v>
      </c>
      <c r="P1842" s="5">
        <v>3.4</v>
      </c>
      <c r="Q1842" s="5">
        <v>0.77</v>
      </c>
      <c r="R1842" s="5">
        <v>45.72</v>
      </c>
      <c r="S1842" s="5">
        <v>8000</v>
      </c>
    </row>
    <row r="1843" spans="1:19">
      <c r="A1843" s="2" t="s">
        <v>6759</v>
      </c>
      <c r="B1843" s="2" t="s">
        <v>6760</v>
      </c>
      <c r="C1843" s="2" t="s">
        <v>2318</v>
      </c>
      <c r="D1843" s="2" t="s">
        <v>5256</v>
      </c>
      <c r="E1843" s="2" t="s">
        <v>23</v>
      </c>
      <c r="F1843" s="2" t="s">
        <v>6761</v>
      </c>
      <c r="G1843" s="2" t="s">
        <v>65</v>
      </c>
      <c r="H1843" s="2" t="s">
        <v>26</v>
      </c>
      <c r="I1843" s="2" t="s">
        <v>458</v>
      </c>
      <c r="J1843" s="9">
        <v>600</v>
      </c>
      <c r="K1843" s="9">
        <v>923</v>
      </c>
      <c r="L1843" s="5">
        <v>27</v>
      </c>
      <c r="M1843" s="5">
        <v>2</v>
      </c>
      <c r="N1843" s="5">
        <v>18.2</v>
      </c>
      <c r="O1843" s="5">
        <v>123.45</v>
      </c>
      <c r="P1843" s="5">
        <v>2.93</v>
      </c>
      <c r="Q1843" s="5">
        <v>0.67</v>
      </c>
      <c r="R1843" s="5">
        <v>9.1</v>
      </c>
      <c r="S1843" s="5">
        <v>1400</v>
      </c>
    </row>
    <row r="1844" spans="1:19">
      <c r="A1844" s="2" t="s">
        <v>6762</v>
      </c>
      <c r="B1844" s="2" t="s">
        <v>2612</v>
      </c>
      <c r="C1844" s="2" t="s">
        <v>6763</v>
      </c>
      <c r="D1844" s="2" t="s">
        <v>175</v>
      </c>
      <c r="E1844" s="2" t="s">
        <v>23</v>
      </c>
      <c r="F1844" s="2" t="s">
        <v>6764</v>
      </c>
      <c r="G1844" s="2" t="s">
        <v>190</v>
      </c>
      <c r="H1844" s="2" t="s">
        <v>26</v>
      </c>
      <c r="I1844" s="2" t="s">
        <v>232</v>
      </c>
      <c r="J1844" s="9">
        <v>300</v>
      </c>
      <c r="K1844" s="9">
        <v>1558</v>
      </c>
      <c r="L1844" s="5">
        <v>54</v>
      </c>
      <c r="M1844" s="5">
        <v>4</v>
      </c>
      <c r="N1844" s="5">
        <v>32.020000000000003</v>
      </c>
      <c r="O1844" s="5">
        <v>195.01</v>
      </c>
      <c r="P1844" s="5">
        <v>3.47</v>
      </c>
      <c r="Q1844" s="5">
        <v>0.59</v>
      </c>
      <c r="R1844" s="5">
        <v>8.01</v>
      </c>
      <c r="S1844" s="5">
        <v>3000</v>
      </c>
    </row>
    <row r="1845" spans="1:19">
      <c r="A1845" s="2" t="s">
        <v>6765</v>
      </c>
      <c r="B1845" s="2" t="s">
        <v>2398</v>
      </c>
      <c r="C1845" s="2" t="s">
        <v>6766</v>
      </c>
      <c r="D1845" s="2" t="s">
        <v>6767</v>
      </c>
      <c r="E1845" s="2" t="s">
        <v>32</v>
      </c>
      <c r="F1845" s="2" t="s">
        <v>6768</v>
      </c>
      <c r="G1845" s="2" t="s">
        <v>167</v>
      </c>
      <c r="H1845" s="2" t="s">
        <v>26</v>
      </c>
      <c r="I1845" s="2" t="s">
        <v>293</v>
      </c>
      <c r="J1845" s="9">
        <v>600</v>
      </c>
      <c r="K1845" s="9">
        <v>1669</v>
      </c>
      <c r="L1845" s="5">
        <v>47</v>
      </c>
      <c r="M1845" s="5">
        <v>4</v>
      </c>
      <c r="N1845" s="5">
        <v>23</v>
      </c>
      <c r="O1845" s="5">
        <v>146.01</v>
      </c>
      <c r="P1845" s="5">
        <v>2.82</v>
      </c>
      <c r="Q1845" s="5">
        <v>0.49</v>
      </c>
      <c r="R1845" s="5">
        <v>5.75</v>
      </c>
      <c r="S1845" s="5">
        <v>2000</v>
      </c>
    </row>
    <row r="1846" spans="1:19">
      <c r="A1846" s="2" t="s">
        <v>6769</v>
      </c>
      <c r="B1846" s="2" t="s">
        <v>899</v>
      </c>
      <c r="C1846" s="2" t="s">
        <v>6770</v>
      </c>
      <c r="D1846" s="2" t="s">
        <v>4296</v>
      </c>
      <c r="E1846" s="2" t="s">
        <v>78</v>
      </c>
      <c r="F1846" s="2" t="s">
        <v>6526</v>
      </c>
      <c r="G1846" s="2" t="s">
        <v>167</v>
      </c>
      <c r="H1846" s="2" t="s">
        <v>26</v>
      </c>
      <c r="I1846" s="2" t="s">
        <v>59</v>
      </c>
      <c r="J1846" s="9">
        <v>400</v>
      </c>
      <c r="K1846" s="9">
        <v>1686</v>
      </c>
      <c r="L1846" s="5">
        <v>33</v>
      </c>
      <c r="M1846" s="5">
        <v>1</v>
      </c>
      <c r="N1846" s="5">
        <v>20.55</v>
      </c>
      <c r="O1846" s="5">
        <v>61.26</v>
      </c>
      <c r="P1846" s="5">
        <v>1.96</v>
      </c>
      <c r="Q1846" s="5">
        <v>0.62</v>
      </c>
      <c r="R1846" s="5">
        <v>20.55</v>
      </c>
      <c r="S1846" s="5">
        <v>1759</v>
      </c>
    </row>
    <row r="1847" spans="1:19">
      <c r="A1847" s="2" t="s">
        <v>6771</v>
      </c>
      <c r="B1847" s="2" t="s">
        <v>6772</v>
      </c>
      <c r="C1847" s="2" t="s">
        <v>129</v>
      </c>
      <c r="D1847" s="2" t="s">
        <v>6042</v>
      </c>
      <c r="E1847" s="2" t="s">
        <v>432</v>
      </c>
      <c r="F1847" s="2" t="s">
        <v>6773</v>
      </c>
      <c r="G1847" s="2" t="s">
        <v>87</v>
      </c>
      <c r="H1847" s="2" t="s">
        <v>26</v>
      </c>
      <c r="I1847" s="2" t="s">
        <v>43</v>
      </c>
      <c r="J1847" s="9">
        <v>100</v>
      </c>
      <c r="K1847" s="9">
        <v>1451</v>
      </c>
      <c r="L1847" s="5">
        <v>57</v>
      </c>
      <c r="M1847" s="5">
        <v>2</v>
      </c>
      <c r="N1847" s="5">
        <v>29.74</v>
      </c>
      <c r="O1847" s="5">
        <v>103.69</v>
      </c>
      <c r="P1847" s="5">
        <v>3.93</v>
      </c>
      <c r="Q1847" s="5">
        <v>0.52</v>
      </c>
      <c r="R1847" s="5">
        <v>14.87</v>
      </c>
      <c r="S1847" s="5">
        <v>2700</v>
      </c>
    </row>
    <row r="1848" spans="1:19">
      <c r="A1848" s="2" t="s">
        <v>6774</v>
      </c>
      <c r="B1848" s="2" t="s">
        <v>6775</v>
      </c>
      <c r="C1848" s="2" t="s">
        <v>1750</v>
      </c>
      <c r="D1848" s="2" t="s">
        <v>441</v>
      </c>
      <c r="E1848" s="2" t="s">
        <v>222</v>
      </c>
      <c r="F1848" s="2" t="s">
        <v>176</v>
      </c>
      <c r="G1848" s="2" t="s">
        <v>42</v>
      </c>
      <c r="H1848" s="2" t="s">
        <v>26</v>
      </c>
      <c r="I1848" s="2" t="s">
        <v>300</v>
      </c>
      <c r="J1848" s="9">
        <v>700</v>
      </c>
      <c r="K1848" s="9">
        <v>1920</v>
      </c>
      <c r="L1848" s="5">
        <v>35</v>
      </c>
      <c r="M1848" s="5">
        <v>0</v>
      </c>
      <c r="N1848" s="5">
        <v>29.44</v>
      </c>
      <c r="O1848" s="5">
        <v>0</v>
      </c>
      <c r="P1848" s="5">
        <v>1.82</v>
      </c>
      <c r="Q1848" s="5">
        <v>0.84</v>
      </c>
      <c r="R1848" s="5">
        <v>0</v>
      </c>
      <c r="S1848" s="5">
        <v>2886</v>
      </c>
    </row>
    <row r="1849" spans="1:19">
      <c r="A1849" s="2" t="s">
        <v>6776</v>
      </c>
      <c r="B1849" s="2" t="s">
        <v>208</v>
      </c>
      <c r="C1849" s="2" t="s">
        <v>920</v>
      </c>
      <c r="D1849" s="2" t="s">
        <v>6777</v>
      </c>
      <c r="E1849" s="2" t="s">
        <v>132</v>
      </c>
      <c r="F1849" s="2" t="s">
        <v>6778</v>
      </c>
      <c r="G1849" s="2" t="s">
        <v>87</v>
      </c>
      <c r="H1849" s="2" t="s">
        <v>26</v>
      </c>
      <c r="I1849" s="2" t="s">
        <v>183</v>
      </c>
      <c r="J1849" s="9">
        <v>300</v>
      </c>
      <c r="K1849" s="9">
        <v>791</v>
      </c>
      <c r="L1849" s="5">
        <v>31</v>
      </c>
      <c r="M1849" s="5">
        <v>1</v>
      </c>
      <c r="N1849" s="5">
        <v>17.940000000000001</v>
      </c>
      <c r="O1849" s="5">
        <v>73.39</v>
      </c>
      <c r="P1849" s="5">
        <v>3.92</v>
      </c>
      <c r="Q1849" s="5">
        <v>0.57999999999999996</v>
      </c>
      <c r="R1849" s="5">
        <v>17.940000000000001</v>
      </c>
      <c r="S1849" s="5">
        <v>1000</v>
      </c>
    </row>
    <row r="1850" spans="1:19">
      <c r="A1850" s="2" t="s">
        <v>6779</v>
      </c>
      <c r="B1850" s="2" t="s">
        <v>6780</v>
      </c>
      <c r="C1850" s="2" t="s">
        <v>864</v>
      </c>
      <c r="D1850" s="2" t="s">
        <v>1048</v>
      </c>
      <c r="E1850" s="2" t="s">
        <v>625</v>
      </c>
      <c r="F1850" s="2" t="s">
        <v>6781</v>
      </c>
      <c r="G1850" s="2" t="s">
        <v>72</v>
      </c>
      <c r="H1850" s="2" t="s">
        <v>26</v>
      </c>
      <c r="I1850" s="2" t="s">
        <v>66</v>
      </c>
      <c r="J1850" s="9">
        <v>700</v>
      </c>
      <c r="K1850" s="9">
        <v>1925</v>
      </c>
      <c r="L1850" s="5">
        <v>31</v>
      </c>
      <c r="M1850" s="5">
        <v>3</v>
      </c>
      <c r="N1850" s="5">
        <v>18.27</v>
      </c>
      <c r="O1850" s="5">
        <v>137.38</v>
      </c>
      <c r="P1850" s="5">
        <v>1.61</v>
      </c>
      <c r="Q1850" s="5">
        <v>0.59</v>
      </c>
      <c r="R1850" s="5">
        <v>6.09</v>
      </c>
      <c r="S1850" s="5">
        <v>2500</v>
      </c>
    </row>
    <row r="1851" spans="1:19">
      <c r="A1851" s="2" t="s">
        <v>6782</v>
      </c>
      <c r="B1851" s="2" t="s">
        <v>20</v>
      </c>
      <c r="C1851" s="2" t="s">
        <v>2642</v>
      </c>
      <c r="D1851" s="2" t="s">
        <v>1065</v>
      </c>
      <c r="E1851" s="2" t="s">
        <v>125</v>
      </c>
      <c r="F1851" s="2" t="s">
        <v>6783</v>
      </c>
      <c r="G1851" s="2" t="s">
        <v>65</v>
      </c>
      <c r="H1851" s="2" t="s">
        <v>26</v>
      </c>
      <c r="I1851" s="2" t="s">
        <v>73</v>
      </c>
      <c r="J1851" s="9">
        <v>300</v>
      </c>
      <c r="K1851" s="9">
        <v>527</v>
      </c>
      <c r="L1851" s="5">
        <v>16</v>
      </c>
      <c r="M1851" s="5">
        <v>1</v>
      </c>
      <c r="N1851" s="5">
        <v>7.65</v>
      </c>
      <c r="O1851" s="5">
        <v>66.930000000000007</v>
      </c>
      <c r="P1851" s="5">
        <v>3.04</v>
      </c>
      <c r="Q1851" s="5">
        <v>0.48</v>
      </c>
      <c r="R1851" s="5">
        <v>7.65</v>
      </c>
      <c r="S1851" s="5">
        <v>3400</v>
      </c>
    </row>
    <row r="1852" spans="1:19">
      <c r="A1852" s="2" t="s">
        <v>6784</v>
      </c>
      <c r="B1852" s="2" t="s">
        <v>475</v>
      </c>
      <c r="C1852" s="2" t="s">
        <v>6785</v>
      </c>
      <c r="D1852" s="2" t="s">
        <v>6786</v>
      </c>
      <c r="E1852" s="2" t="s">
        <v>125</v>
      </c>
      <c r="F1852" s="2" t="s">
        <v>1106</v>
      </c>
      <c r="G1852" s="2" t="s">
        <v>150</v>
      </c>
      <c r="H1852" s="2" t="s">
        <v>26</v>
      </c>
      <c r="I1852" s="2" t="s">
        <v>293</v>
      </c>
      <c r="J1852" s="9">
        <v>300</v>
      </c>
      <c r="K1852" s="9">
        <v>2339</v>
      </c>
      <c r="L1852" s="5">
        <v>95</v>
      </c>
      <c r="M1852" s="5">
        <v>3</v>
      </c>
      <c r="N1852" s="5">
        <v>43.57</v>
      </c>
      <c r="O1852" s="5">
        <v>147.94</v>
      </c>
      <c r="P1852" s="5">
        <v>4.0599999999999996</v>
      </c>
      <c r="Q1852" s="5">
        <v>0.46</v>
      </c>
      <c r="R1852" s="5">
        <v>14.52</v>
      </c>
      <c r="S1852" s="5">
        <v>2500</v>
      </c>
    </row>
    <row r="1853" spans="1:19">
      <c r="A1853" s="2" t="s">
        <v>6787</v>
      </c>
      <c r="B1853" s="2" t="s">
        <v>6788</v>
      </c>
      <c r="C1853" s="2" t="s">
        <v>540</v>
      </c>
      <c r="D1853" s="2" t="s">
        <v>571</v>
      </c>
      <c r="E1853" s="2" t="s">
        <v>112</v>
      </c>
      <c r="F1853" s="2" t="s">
        <v>6789</v>
      </c>
      <c r="G1853" s="2" t="s">
        <v>50</v>
      </c>
      <c r="H1853" s="2" t="s">
        <v>26</v>
      </c>
      <c r="I1853" s="2" t="s">
        <v>361</v>
      </c>
      <c r="J1853" s="9">
        <v>200</v>
      </c>
      <c r="K1853" s="9">
        <v>2053</v>
      </c>
      <c r="L1853" s="5">
        <v>34</v>
      </c>
      <c r="M1853" s="5">
        <v>0</v>
      </c>
      <c r="N1853" s="5">
        <v>14.03</v>
      </c>
      <c r="O1853" s="5">
        <v>0</v>
      </c>
      <c r="P1853" s="5">
        <v>1.66</v>
      </c>
      <c r="Q1853" s="5">
        <v>0.41</v>
      </c>
      <c r="R1853" s="5">
        <v>0</v>
      </c>
      <c r="S1853" s="5">
        <v>433</v>
      </c>
    </row>
    <row r="1854" spans="1:19">
      <c r="A1854" s="2" t="s">
        <v>6790</v>
      </c>
      <c r="B1854" s="2" t="s">
        <v>6791</v>
      </c>
      <c r="C1854" s="2" t="s">
        <v>864</v>
      </c>
      <c r="D1854" s="2" t="s">
        <v>3382</v>
      </c>
      <c r="E1854" s="2" t="s">
        <v>56</v>
      </c>
      <c r="F1854" s="2" t="s">
        <v>6792</v>
      </c>
      <c r="G1854" s="2" t="s">
        <v>102</v>
      </c>
      <c r="H1854" s="2" t="s">
        <v>26</v>
      </c>
      <c r="I1854" s="2" t="s">
        <v>59</v>
      </c>
      <c r="J1854" s="9">
        <v>200</v>
      </c>
      <c r="K1854" s="9">
        <v>1432</v>
      </c>
      <c r="L1854" s="5">
        <v>31</v>
      </c>
      <c r="M1854" s="5">
        <v>3</v>
      </c>
      <c r="N1854" s="5">
        <v>13.78</v>
      </c>
      <c r="O1854" s="5">
        <v>110.85</v>
      </c>
      <c r="P1854" s="5">
        <v>2.16</v>
      </c>
      <c r="Q1854" s="5">
        <v>0.44</v>
      </c>
      <c r="R1854" s="5">
        <v>4.59</v>
      </c>
      <c r="S1854" s="5">
        <v>4600</v>
      </c>
    </row>
    <row r="1855" spans="1:19">
      <c r="A1855" s="2" t="s">
        <v>6793</v>
      </c>
      <c r="B1855" s="2" t="s">
        <v>1828</v>
      </c>
      <c r="C1855" s="2" t="s">
        <v>30</v>
      </c>
      <c r="D1855" s="2" t="s">
        <v>1901</v>
      </c>
      <c r="E1855" s="2" t="s">
        <v>85</v>
      </c>
      <c r="F1855" s="2" t="s">
        <v>6794</v>
      </c>
      <c r="G1855" s="2" t="s">
        <v>72</v>
      </c>
      <c r="H1855" s="2" t="s">
        <v>26</v>
      </c>
      <c r="I1855" s="2" t="s">
        <v>162</v>
      </c>
      <c r="J1855" s="9">
        <v>700</v>
      </c>
      <c r="K1855" s="9">
        <v>2164</v>
      </c>
      <c r="L1855" s="5">
        <v>42</v>
      </c>
      <c r="M1855" s="5">
        <v>1</v>
      </c>
      <c r="N1855" s="5">
        <v>35.19</v>
      </c>
      <c r="O1855" s="5">
        <v>41.5</v>
      </c>
      <c r="P1855" s="5">
        <v>1.94</v>
      </c>
      <c r="Q1855" s="5">
        <v>0.84</v>
      </c>
      <c r="R1855" s="5">
        <v>35.19</v>
      </c>
      <c r="S1855" s="5">
        <v>2058</v>
      </c>
    </row>
    <row r="1856" spans="1:19">
      <c r="A1856" s="2" t="s">
        <v>6795</v>
      </c>
      <c r="B1856" s="2" t="s">
        <v>295</v>
      </c>
      <c r="C1856" s="2" t="s">
        <v>6796</v>
      </c>
      <c r="D1856" s="2" t="s">
        <v>451</v>
      </c>
      <c r="E1856" s="2" t="s">
        <v>125</v>
      </c>
      <c r="F1856" s="2" t="s">
        <v>6797</v>
      </c>
      <c r="G1856" s="2" t="s">
        <v>72</v>
      </c>
      <c r="H1856" s="2" t="s">
        <v>26</v>
      </c>
      <c r="I1856" s="2" t="s">
        <v>313</v>
      </c>
      <c r="J1856" s="9">
        <v>100</v>
      </c>
      <c r="K1856" s="9">
        <v>1684</v>
      </c>
      <c r="L1856" s="5">
        <v>52</v>
      </c>
      <c r="M1856" s="5">
        <v>2</v>
      </c>
      <c r="N1856" s="5">
        <v>31.59</v>
      </c>
      <c r="O1856" s="5">
        <v>114.49</v>
      </c>
      <c r="P1856" s="5">
        <v>3.09</v>
      </c>
      <c r="Q1856" s="5">
        <v>0.61</v>
      </c>
      <c r="R1856" s="5">
        <v>15.8</v>
      </c>
      <c r="S1856" s="5">
        <v>2498</v>
      </c>
    </row>
    <row r="1857" spans="1:19">
      <c r="A1857" s="2" t="s">
        <v>6798</v>
      </c>
      <c r="B1857" s="2" t="s">
        <v>6799</v>
      </c>
      <c r="C1857" s="2" t="s">
        <v>6800</v>
      </c>
      <c r="D1857" s="2" t="s">
        <v>1956</v>
      </c>
      <c r="E1857" s="2" t="s">
        <v>40</v>
      </c>
      <c r="F1857" s="2" t="s">
        <v>355</v>
      </c>
      <c r="G1857" s="2" t="s">
        <v>65</v>
      </c>
      <c r="H1857" s="2" t="s">
        <v>26</v>
      </c>
      <c r="I1857" s="2" t="s">
        <v>382</v>
      </c>
      <c r="J1857" s="9">
        <v>1000</v>
      </c>
      <c r="K1857" s="9">
        <v>2416</v>
      </c>
      <c r="L1857" s="5">
        <v>38</v>
      </c>
      <c r="M1857" s="5">
        <v>0</v>
      </c>
      <c r="N1857" s="5">
        <v>17.95</v>
      </c>
      <c r="O1857" s="5">
        <v>0</v>
      </c>
      <c r="P1857" s="5">
        <v>1.57</v>
      </c>
      <c r="Q1857" s="5">
        <v>0.47</v>
      </c>
      <c r="R1857" s="5">
        <v>0</v>
      </c>
      <c r="S1857" s="5">
        <v>1778</v>
      </c>
    </row>
    <row r="1858" spans="1:19">
      <c r="A1858" s="2" t="s">
        <v>6801</v>
      </c>
      <c r="B1858" s="2" t="s">
        <v>758</v>
      </c>
      <c r="C1858" s="2" t="s">
        <v>69</v>
      </c>
      <c r="D1858" s="2" t="s">
        <v>2475</v>
      </c>
      <c r="E1858" s="2" t="s">
        <v>492</v>
      </c>
      <c r="F1858" s="2" t="s">
        <v>6802</v>
      </c>
      <c r="G1858" s="2" t="s">
        <v>34</v>
      </c>
      <c r="H1858" s="2" t="s">
        <v>26</v>
      </c>
      <c r="I1858" s="2" t="s">
        <v>183</v>
      </c>
      <c r="J1858" s="9">
        <v>200</v>
      </c>
      <c r="K1858" s="9">
        <v>1201</v>
      </c>
      <c r="L1858" s="5">
        <v>27</v>
      </c>
      <c r="M1858" s="5">
        <v>2</v>
      </c>
      <c r="N1858" s="5">
        <v>19.649999999999999</v>
      </c>
      <c r="O1858" s="5">
        <v>143.46</v>
      </c>
      <c r="P1858" s="5">
        <v>2.25</v>
      </c>
      <c r="Q1858" s="5">
        <v>0.73</v>
      </c>
      <c r="R1858" s="5">
        <v>9.82</v>
      </c>
      <c r="S1858" s="5">
        <v>4100</v>
      </c>
    </row>
    <row r="1859" spans="1:19">
      <c r="A1859" s="2" t="s">
        <v>6803</v>
      </c>
      <c r="B1859" s="2" t="s">
        <v>6804</v>
      </c>
      <c r="C1859" s="2" t="s">
        <v>763</v>
      </c>
      <c r="D1859" s="2" t="s">
        <v>6805</v>
      </c>
      <c r="E1859" s="2" t="s">
        <v>237</v>
      </c>
      <c r="F1859" s="2" t="s">
        <v>6806</v>
      </c>
      <c r="G1859" s="2" t="s">
        <v>150</v>
      </c>
      <c r="H1859" s="2" t="s">
        <v>26</v>
      </c>
      <c r="I1859" s="2" t="s">
        <v>140</v>
      </c>
      <c r="J1859" s="9">
        <v>1000</v>
      </c>
      <c r="K1859" s="9">
        <v>1303</v>
      </c>
      <c r="L1859" s="5">
        <v>39</v>
      </c>
      <c r="M1859" s="5">
        <v>1</v>
      </c>
      <c r="N1859" s="5">
        <v>23.97</v>
      </c>
      <c r="O1859" s="5">
        <v>60.14</v>
      </c>
      <c r="P1859" s="5">
        <v>2.99</v>
      </c>
      <c r="Q1859" s="5">
        <v>0.61</v>
      </c>
      <c r="R1859" s="5">
        <v>23.97</v>
      </c>
      <c r="S1859" s="5">
        <v>5000</v>
      </c>
    </row>
    <row r="1860" spans="1:19">
      <c r="A1860" s="2" t="s">
        <v>6807</v>
      </c>
      <c r="B1860" s="2" t="s">
        <v>444</v>
      </c>
      <c r="C1860" s="2" t="s">
        <v>1026</v>
      </c>
      <c r="D1860" s="2" t="s">
        <v>372</v>
      </c>
      <c r="E1860" s="2" t="s">
        <v>373</v>
      </c>
      <c r="F1860" s="2" t="s">
        <v>6808</v>
      </c>
      <c r="G1860" s="2" t="s">
        <v>25</v>
      </c>
      <c r="H1860" s="2" t="s">
        <v>26</v>
      </c>
      <c r="I1860" s="2" t="s">
        <v>361</v>
      </c>
      <c r="J1860" s="9">
        <v>200</v>
      </c>
      <c r="K1860" s="9">
        <v>1058</v>
      </c>
      <c r="L1860" s="5">
        <v>29</v>
      </c>
      <c r="M1860" s="5">
        <v>0</v>
      </c>
      <c r="N1860" s="5">
        <v>18.98</v>
      </c>
      <c r="O1860" s="5">
        <v>0</v>
      </c>
      <c r="P1860" s="5">
        <v>2.74</v>
      </c>
      <c r="Q1860" s="5">
        <v>0.65</v>
      </c>
      <c r="R1860" s="5">
        <v>0</v>
      </c>
      <c r="S1860" s="5">
        <v>4800</v>
      </c>
    </row>
    <row r="1861" spans="1:19">
      <c r="A1861" s="2" t="s">
        <v>6809</v>
      </c>
      <c r="B1861" s="2" t="s">
        <v>929</v>
      </c>
      <c r="C1861" s="2" t="s">
        <v>143</v>
      </c>
      <c r="D1861" s="2" t="s">
        <v>1065</v>
      </c>
      <c r="E1861" s="2" t="s">
        <v>125</v>
      </c>
      <c r="F1861" s="2" t="s">
        <v>6810</v>
      </c>
      <c r="G1861" s="2" t="s">
        <v>72</v>
      </c>
      <c r="H1861" s="2" t="s">
        <v>26</v>
      </c>
      <c r="I1861" s="2" t="s">
        <v>356</v>
      </c>
      <c r="J1861" s="9">
        <v>500</v>
      </c>
      <c r="K1861" s="9">
        <v>2031</v>
      </c>
      <c r="L1861" s="5">
        <v>62</v>
      </c>
      <c r="M1861" s="5">
        <v>7</v>
      </c>
      <c r="N1861" s="5">
        <v>49.43</v>
      </c>
      <c r="O1861" s="5">
        <v>287.43</v>
      </c>
      <c r="P1861" s="5">
        <v>3.05</v>
      </c>
      <c r="Q1861" s="5">
        <v>0.8</v>
      </c>
      <c r="R1861" s="5">
        <v>7.06</v>
      </c>
      <c r="S1861" s="5">
        <v>2000</v>
      </c>
    </row>
    <row r="1862" spans="1:19">
      <c r="A1862" s="2" t="s">
        <v>6811</v>
      </c>
      <c r="B1862" s="2" t="s">
        <v>988</v>
      </c>
      <c r="C1862" s="2" t="s">
        <v>5940</v>
      </c>
      <c r="D1862" s="2" t="s">
        <v>6812</v>
      </c>
      <c r="E1862" s="2" t="s">
        <v>125</v>
      </c>
      <c r="F1862" s="2" t="s">
        <v>86</v>
      </c>
      <c r="G1862" s="2" t="s">
        <v>150</v>
      </c>
      <c r="H1862" s="2" t="s">
        <v>26</v>
      </c>
      <c r="I1862" s="2" t="s">
        <v>699</v>
      </c>
      <c r="J1862" s="9">
        <v>500</v>
      </c>
      <c r="K1862" s="9">
        <v>1226</v>
      </c>
      <c r="L1862" s="5">
        <v>46</v>
      </c>
      <c r="M1862" s="5">
        <v>0</v>
      </c>
      <c r="N1862" s="5">
        <v>28.94</v>
      </c>
      <c r="O1862" s="5">
        <v>0</v>
      </c>
      <c r="P1862" s="5">
        <v>3.75</v>
      </c>
      <c r="Q1862" s="5">
        <v>0.63</v>
      </c>
      <c r="R1862" s="5">
        <v>0</v>
      </c>
      <c r="S1862" s="5">
        <v>2250</v>
      </c>
    </row>
    <row r="1863" spans="1:19">
      <c r="A1863" s="2" t="s">
        <v>6813</v>
      </c>
      <c r="B1863" s="2" t="s">
        <v>2993</v>
      </c>
      <c r="C1863" s="2" t="s">
        <v>2357</v>
      </c>
      <c r="D1863" s="2" t="s">
        <v>552</v>
      </c>
      <c r="E1863" s="2" t="s">
        <v>222</v>
      </c>
      <c r="F1863" s="2" t="s">
        <v>6814</v>
      </c>
      <c r="G1863" s="2" t="s">
        <v>58</v>
      </c>
      <c r="H1863" s="2" t="s">
        <v>26</v>
      </c>
      <c r="I1863" s="2" t="s">
        <v>80</v>
      </c>
      <c r="J1863" s="9">
        <v>100</v>
      </c>
      <c r="K1863" s="9">
        <v>2230</v>
      </c>
      <c r="L1863" s="5">
        <v>64</v>
      </c>
      <c r="M1863" s="5">
        <v>1</v>
      </c>
      <c r="N1863" s="5">
        <v>49.41</v>
      </c>
      <c r="O1863" s="5">
        <v>52.17</v>
      </c>
      <c r="P1863" s="5">
        <v>2.87</v>
      </c>
      <c r="Q1863" s="5">
        <v>0.77</v>
      </c>
      <c r="R1863" s="5">
        <v>49.41</v>
      </c>
      <c r="S1863" s="5">
        <v>1600</v>
      </c>
    </row>
    <row r="1864" spans="1:19">
      <c r="A1864" s="2" t="s">
        <v>6815</v>
      </c>
      <c r="B1864" s="2" t="s">
        <v>6816</v>
      </c>
      <c r="C1864" s="2" t="s">
        <v>6817</v>
      </c>
      <c r="D1864" s="2" t="s">
        <v>552</v>
      </c>
      <c r="E1864" s="2" t="s">
        <v>222</v>
      </c>
      <c r="F1864" s="2" t="s">
        <v>6818</v>
      </c>
      <c r="G1864" s="2" t="s">
        <v>161</v>
      </c>
      <c r="H1864" s="2" t="s">
        <v>26</v>
      </c>
      <c r="I1864" s="2" t="s">
        <v>206</v>
      </c>
      <c r="J1864" s="9">
        <v>200</v>
      </c>
      <c r="K1864" s="9">
        <v>1725</v>
      </c>
      <c r="L1864" s="5">
        <v>72</v>
      </c>
      <c r="M1864" s="5">
        <v>2</v>
      </c>
      <c r="N1864" s="5">
        <v>38.21</v>
      </c>
      <c r="O1864" s="5">
        <v>108.17</v>
      </c>
      <c r="P1864" s="5">
        <v>4.17</v>
      </c>
      <c r="Q1864" s="5">
        <v>0.53</v>
      </c>
      <c r="R1864" s="5">
        <v>19.100000000000001</v>
      </c>
      <c r="S1864" s="5">
        <v>3900</v>
      </c>
    </row>
    <row r="1865" spans="1:19">
      <c r="A1865" s="2" t="s">
        <v>6819</v>
      </c>
      <c r="B1865" s="2" t="s">
        <v>6820</v>
      </c>
      <c r="C1865" s="2" t="s">
        <v>6821</v>
      </c>
      <c r="D1865" s="2" t="s">
        <v>6822</v>
      </c>
      <c r="E1865" s="2" t="s">
        <v>85</v>
      </c>
      <c r="F1865" s="2" t="s">
        <v>6823</v>
      </c>
      <c r="G1865" s="2" t="s">
        <v>25</v>
      </c>
      <c r="H1865" s="2" t="s">
        <v>26</v>
      </c>
      <c r="I1865" s="2" t="s">
        <v>95</v>
      </c>
      <c r="J1865" s="9">
        <v>400</v>
      </c>
      <c r="K1865" s="9">
        <v>807</v>
      </c>
      <c r="L1865" s="5">
        <v>29</v>
      </c>
      <c r="M1865" s="5">
        <v>2</v>
      </c>
      <c r="N1865" s="5">
        <v>24.53</v>
      </c>
      <c r="O1865" s="5">
        <v>132.24</v>
      </c>
      <c r="P1865" s="5">
        <v>3.59</v>
      </c>
      <c r="Q1865" s="5">
        <v>0.85</v>
      </c>
      <c r="R1865" s="5">
        <v>12.26</v>
      </c>
      <c r="S1865" s="5">
        <v>3450</v>
      </c>
    </row>
    <row r="1866" spans="1:19">
      <c r="A1866" s="2" t="s">
        <v>6824</v>
      </c>
      <c r="B1866" s="2" t="s">
        <v>475</v>
      </c>
      <c r="C1866" s="2" t="s">
        <v>573</v>
      </c>
      <c r="D1866" s="2" t="s">
        <v>552</v>
      </c>
      <c r="E1866" s="2" t="s">
        <v>222</v>
      </c>
      <c r="F1866" s="2" t="s">
        <v>6825</v>
      </c>
      <c r="G1866" s="2" t="s">
        <v>266</v>
      </c>
      <c r="H1866" s="2" t="s">
        <v>26</v>
      </c>
      <c r="I1866" s="2" t="s">
        <v>319</v>
      </c>
      <c r="J1866" s="9">
        <v>400</v>
      </c>
      <c r="K1866" s="9">
        <v>630</v>
      </c>
      <c r="L1866" s="5">
        <v>16</v>
      </c>
      <c r="M1866" s="5">
        <v>0</v>
      </c>
      <c r="N1866" s="5">
        <v>8.6999999999999993</v>
      </c>
      <c r="O1866" s="5">
        <v>0</v>
      </c>
      <c r="P1866" s="5">
        <v>2.54</v>
      </c>
      <c r="Q1866" s="5">
        <v>0.54</v>
      </c>
      <c r="R1866" s="5">
        <v>0</v>
      </c>
      <c r="S1866" s="5">
        <v>2500</v>
      </c>
    </row>
    <row r="1867" spans="1:19">
      <c r="A1867" s="2" t="s">
        <v>6826</v>
      </c>
      <c r="B1867" s="2" t="s">
        <v>4089</v>
      </c>
      <c r="C1867" s="2" t="s">
        <v>6827</v>
      </c>
      <c r="D1867" s="2" t="s">
        <v>6828</v>
      </c>
      <c r="E1867" s="2" t="s">
        <v>112</v>
      </c>
      <c r="F1867" s="2" t="s">
        <v>4070</v>
      </c>
      <c r="G1867" s="2" t="s">
        <v>344</v>
      </c>
      <c r="H1867" s="2" t="s">
        <v>26</v>
      </c>
      <c r="I1867" s="2" t="s">
        <v>95</v>
      </c>
      <c r="J1867" s="9">
        <v>800</v>
      </c>
      <c r="K1867" s="9">
        <v>2477</v>
      </c>
      <c r="L1867" s="5">
        <v>84</v>
      </c>
      <c r="M1867" s="5">
        <v>2</v>
      </c>
      <c r="N1867" s="5">
        <v>41.86</v>
      </c>
      <c r="O1867" s="5">
        <v>144.32</v>
      </c>
      <c r="P1867" s="5">
        <v>3.39</v>
      </c>
      <c r="Q1867" s="5">
        <v>0.5</v>
      </c>
      <c r="R1867" s="5">
        <v>20.93</v>
      </c>
      <c r="S1867" s="5">
        <v>2400</v>
      </c>
    </row>
    <row r="1868" spans="1:19">
      <c r="A1868" s="2" t="s">
        <v>6829</v>
      </c>
      <c r="B1868" s="2" t="s">
        <v>6830</v>
      </c>
      <c r="C1868" s="2" t="s">
        <v>6831</v>
      </c>
      <c r="D1868" s="2" t="s">
        <v>6832</v>
      </c>
      <c r="E1868" s="2" t="s">
        <v>125</v>
      </c>
      <c r="F1868" s="2" t="s">
        <v>6833</v>
      </c>
      <c r="G1868" s="2" t="s">
        <v>253</v>
      </c>
      <c r="H1868" s="2" t="s">
        <v>26</v>
      </c>
      <c r="I1868" s="2" t="s">
        <v>155</v>
      </c>
      <c r="J1868" s="9">
        <v>500</v>
      </c>
      <c r="K1868" s="9">
        <v>643</v>
      </c>
      <c r="L1868" s="5">
        <v>20</v>
      </c>
      <c r="M1868" s="5">
        <v>2</v>
      </c>
      <c r="N1868" s="5">
        <v>8.76</v>
      </c>
      <c r="O1868" s="5">
        <v>133.02000000000001</v>
      </c>
      <c r="P1868" s="5">
        <v>3.11</v>
      </c>
      <c r="Q1868" s="5">
        <v>0.44</v>
      </c>
      <c r="R1868" s="5">
        <v>4.38</v>
      </c>
      <c r="S1868" s="5">
        <v>1500</v>
      </c>
    </row>
    <row r="1869" spans="1:19">
      <c r="A1869" s="2" t="s">
        <v>6834</v>
      </c>
      <c r="B1869" s="2" t="s">
        <v>929</v>
      </c>
      <c r="C1869" s="2" t="s">
        <v>83</v>
      </c>
      <c r="D1869" s="2" t="s">
        <v>63</v>
      </c>
      <c r="E1869" s="2" t="s">
        <v>32</v>
      </c>
      <c r="F1869" s="2" t="s">
        <v>6835</v>
      </c>
      <c r="G1869" s="2" t="s">
        <v>266</v>
      </c>
      <c r="H1869" s="2" t="s">
        <v>26</v>
      </c>
      <c r="I1869" s="2" t="s">
        <v>313</v>
      </c>
      <c r="J1869" s="9">
        <v>700</v>
      </c>
      <c r="K1869" s="9">
        <v>2333</v>
      </c>
      <c r="L1869" s="5">
        <v>93</v>
      </c>
      <c r="M1869" s="5">
        <v>0</v>
      </c>
      <c r="N1869" s="5">
        <v>59.06</v>
      </c>
      <c r="O1869" s="5">
        <v>0</v>
      </c>
      <c r="P1869" s="5">
        <v>3.99</v>
      </c>
      <c r="Q1869" s="5">
        <v>0.64</v>
      </c>
      <c r="R1869" s="5">
        <v>0</v>
      </c>
      <c r="S1869" s="5">
        <v>5999</v>
      </c>
    </row>
    <row r="1870" spans="1:19">
      <c r="A1870" s="2" t="s">
        <v>6836</v>
      </c>
      <c r="B1870" s="2" t="s">
        <v>912</v>
      </c>
      <c r="C1870" s="2" t="s">
        <v>69</v>
      </c>
      <c r="D1870" s="2" t="s">
        <v>6837</v>
      </c>
      <c r="E1870" s="2" t="s">
        <v>40</v>
      </c>
      <c r="F1870" s="2" t="s">
        <v>343</v>
      </c>
      <c r="G1870" s="2" t="s">
        <v>72</v>
      </c>
      <c r="H1870" s="2" t="s">
        <v>26</v>
      </c>
      <c r="I1870" s="2" t="s">
        <v>382</v>
      </c>
      <c r="J1870" s="9">
        <v>400</v>
      </c>
      <c r="K1870" s="9">
        <v>1994</v>
      </c>
      <c r="L1870" s="5">
        <v>34</v>
      </c>
      <c r="M1870" s="5">
        <v>1</v>
      </c>
      <c r="N1870" s="5">
        <v>19.84</v>
      </c>
      <c r="O1870" s="5">
        <v>69.88</v>
      </c>
      <c r="P1870" s="5">
        <v>1.71</v>
      </c>
      <c r="Q1870" s="5">
        <v>0.57999999999999996</v>
      </c>
      <c r="R1870" s="5">
        <v>19.84</v>
      </c>
      <c r="S1870" s="5">
        <v>3831</v>
      </c>
    </row>
    <row r="1871" spans="1:19">
      <c r="A1871" s="2" t="s">
        <v>6838</v>
      </c>
      <c r="B1871" s="2" t="s">
        <v>6839</v>
      </c>
      <c r="C1871" s="2" t="s">
        <v>5360</v>
      </c>
      <c r="D1871" s="2" t="s">
        <v>6840</v>
      </c>
      <c r="E1871" s="2" t="s">
        <v>23</v>
      </c>
      <c r="F1871" s="2" t="s">
        <v>6841</v>
      </c>
      <c r="G1871" s="2" t="s">
        <v>266</v>
      </c>
      <c r="H1871" s="2" t="s">
        <v>26</v>
      </c>
      <c r="I1871" s="2" t="s">
        <v>127</v>
      </c>
      <c r="J1871" s="9">
        <v>1000</v>
      </c>
      <c r="K1871" s="9">
        <v>801</v>
      </c>
      <c r="L1871" s="5">
        <v>23</v>
      </c>
      <c r="M1871" s="5">
        <v>0</v>
      </c>
      <c r="N1871" s="5">
        <v>13.36</v>
      </c>
      <c r="O1871" s="5">
        <v>0</v>
      </c>
      <c r="P1871" s="5">
        <v>2.87</v>
      </c>
      <c r="Q1871" s="5">
        <v>0.57999999999999996</v>
      </c>
      <c r="R1871" s="5">
        <v>0</v>
      </c>
      <c r="S1871" s="5">
        <v>3250</v>
      </c>
    </row>
    <row r="1872" spans="1:19">
      <c r="A1872" s="2" t="s">
        <v>6842</v>
      </c>
      <c r="B1872" s="2" t="s">
        <v>799</v>
      </c>
      <c r="C1872" s="2" t="s">
        <v>6843</v>
      </c>
      <c r="D1872" s="2" t="s">
        <v>175</v>
      </c>
      <c r="E1872" s="2" t="s">
        <v>23</v>
      </c>
      <c r="F1872" s="2" t="s">
        <v>86</v>
      </c>
      <c r="G1872" s="2" t="s">
        <v>34</v>
      </c>
      <c r="H1872" s="2" t="s">
        <v>26</v>
      </c>
      <c r="I1872" s="2" t="s">
        <v>43</v>
      </c>
      <c r="J1872" s="9">
        <v>100</v>
      </c>
      <c r="K1872" s="9">
        <v>1145</v>
      </c>
      <c r="L1872" s="5">
        <v>38</v>
      </c>
      <c r="M1872" s="5">
        <v>1</v>
      </c>
      <c r="N1872" s="5">
        <v>27.25</v>
      </c>
      <c r="O1872" s="5">
        <v>60.52</v>
      </c>
      <c r="P1872" s="5">
        <v>3.32</v>
      </c>
      <c r="Q1872" s="5">
        <v>0.72</v>
      </c>
      <c r="R1872" s="5">
        <v>27.25</v>
      </c>
      <c r="S1872" s="5">
        <v>1870</v>
      </c>
    </row>
    <row r="1873" spans="1:19">
      <c r="A1873" s="2" t="s">
        <v>6844</v>
      </c>
      <c r="B1873" s="2" t="s">
        <v>758</v>
      </c>
      <c r="C1873" s="2" t="s">
        <v>6845</v>
      </c>
      <c r="D1873" s="2" t="s">
        <v>531</v>
      </c>
      <c r="E1873" s="2" t="s">
        <v>85</v>
      </c>
      <c r="F1873" s="2" t="s">
        <v>6846</v>
      </c>
      <c r="G1873" s="2" t="s">
        <v>167</v>
      </c>
      <c r="H1873" s="2" t="s">
        <v>26</v>
      </c>
      <c r="I1873" s="2" t="s">
        <v>59</v>
      </c>
      <c r="J1873" s="9">
        <v>100</v>
      </c>
      <c r="K1873" s="9">
        <v>1044</v>
      </c>
      <c r="L1873" s="5">
        <v>46</v>
      </c>
      <c r="M1873" s="5">
        <v>1</v>
      </c>
      <c r="N1873" s="5">
        <v>19.489999999999998</v>
      </c>
      <c r="O1873" s="5">
        <v>52.23</v>
      </c>
      <c r="P1873" s="5">
        <v>4.41</v>
      </c>
      <c r="Q1873" s="5">
        <v>0.42</v>
      </c>
      <c r="R1873" s="5">
        <v>19.489999999999998</v>
      </c>
      <c r="S1873" s="5">
        <v>1850</v>
      </c>
    </row>
    <row r="1874" spans="1:19">
      <c r="A1874" s="2" t="s">
        <v>6847</v>
      </c>
      <c r="B1874" s="2" t="s">
        <v>6848</v>
      </c>
      <c r="C1874" s="2" t="s">
        <v>5812</v>
      </c>
      <c r="D1874" s="2" t="s">
        <v>1901</v>
      </c>
      <c r="E1874" s="2" t="s">
        <v>85</v>
      </c>
      <c r="F1874" s="2" t="s">
        <v>6849</v>
      </c>
      <c r="G1874" s="2" t="s">
        <v>50</v>
      </c>
      <c r="H1874" s="2" t="s">
        <v>26</v>
      </c>
      <c r="I1874" s="2" t="s">
        <v>217</v>
      </c>
      <c r="J1874" s="9">
        <v>100</v>
      </c>
      <c r="K1874" s="9">
        <v>543</v>
      </c>
      <c r="L1874" s="5">
        <v>23</v>
      </c>
      <c r="M1874" s="5">
        <v>0</v>
      </c>
      <c r="N1874" s="5">
        <v>15.5</v>
      </c>
      <c r="O1874" s="5">
        <v>0</v>
      </c>
      <c r="P1874" s="5">
        <v>4.24</v>
      </c>
      <c r="Q1874" s="5">
        <v>0.67</v>
      </c>
      <c r="R1874" s="5">
        <v>0</v>
      </c>
      <c r="S1874" s="5">
        <v>4541</v>
      </c>
    </row>
    <row r="1875" spans="1:19">
      <c r="A1875" s="2" t="s">
        <v>6850</v>
      </c>
      <c r="B1875" s="2" t="s">
        <v>2702</v>
      </c>
      <c r="C1875" s="2" t="s">
        <v>4825</v>
      </c>
      <c r="D1875" s="2" t="s">
        <v>359</v>
      </c>
      <c r="E1875" s="2" t="s">
        <v>40</v>
      </c>
      <c r="F1875" s="2" t="s">
        <v>6851</v>
      </c>
      <c r="G1875" s="2" t="s">
        <v>260</v>
      </c>
      <c r="H1875" s="2" t="s">
        <v>26</v>
      </c>
      <c r="I1875" s="2" t="s">
        <v>51</v>
      </c>
      <c r="J1875" s="9">
        <v>300</v>
      </c>
      <c r="K1875" s="9">
        <v>1866</v>
      </c>
      <c r="L1875" s="5">
        <v>40</v>
      </c>
      <c r="M1875" s="5">
        <v>1</v>
      </c>
      <c r="N1875" s="5">
        <v>19.510000000000002</v>
      </c>
      <c r="O1875" s="5">
        <v>38.6</v>
      </c>
      <c r="P1875" s="5">
        <v>2.14</v>
      </c>
      <c r="Q1875" s="5">
        <v>0.49</v>
      </c>
      <c r="R1875" s="5">
        <v>19.510000000000002</v>
      </c>
      <c r="S1875" s="5">
        <v>1284</v>
      </c>
    </row>
    <row r="1876" spans="1:19">
      <c r="A1876" s="2" t="s">
        <v>6852</v>
      </c>
      <c r="B1876" s="2" t="s">
        <v>219</v>
      </c>
      <c r="C1876" s="2" t="s">
        <v>6853</v>
      </c>
      <c r="D1876" s="2" t="s">
        <v>359</v>
      </c>
      <c r="E1876" s="2" t="s">
        <v>40</v>
      </c>
      <c r="F1876" s="2" t="s">
        <v>6854</v>
      </c>
      <c r="G1876" s="2" t="s">
        <v>161</v>
      </c>
      <c r="H1876" s="2" t="s">
        <v>26</v>
      </c>
      <c r="I1876" s="2" t="s">
        <v>232</v>
      </c>
      <c r="J1876" s="9">
        <v>100</v>
      </c>
      <c r="K1876" s="9">
        <v>1727</v>
      </c>
      <c r="L1876" s="5">
        <v>53</v>
      </c>
      <c r="M1876" s="5">
        <v>0</v>
      </c>
      <c r="N1876" s="5">
        <v>42.35</v>
      </c>
      <c r="O1876" s="5">
        <v>0</v>
      </c>
      <c r="P1876" s="5">
        <v>3.07</v>
      </c>
      <c r="Q1876" s="5">
        <v>0.8</v>
      </c>
      <c r="R1876" s="5">
        <v>0</v>
      </c>
      <c r="S1876" s="5">
        <v>3500</v>
      </c>
    </row>
    <row r="1877" spans="1:19">
      <c r="A1877" s="2" t="s">
        <v>6855</v>
      </c>
      <c r="B1877" s="2" t="s">
        <v>389</v>
      </c>
      <c r="C1877" s="2" t="s">
        <v>6856</v>
      </c>
      <c r="D1877" s="2" t="s">
        <v>6857</v>
      </c>
      <c r="E1877" s="2" t="s">
        <v>40</v>
      </c>
      <c r="F1877" s="2" t="s">
        <v>6858</v>
      </c>
      <c r="G1877" s="2" t="s">
        <v>161</v>
      </c>
      <c r="H1877" s="2" t="s">
        <v>26</v>
      </c>
      <c r="I1877" s="2" t="s">
        <v>382</v>
      </c>
      <c r="J1877" s="9">
        <v>700</v>
      </c>
      <c r="K1877" s="9">
        <v>1378</v>
      </c>
      <c r="L1877" s="5">
        <v>45</v>
      </c>
      <c r="M1877" s="5">
        <v>0</v>
      </c>
      <c r="N1877" s="5">
        <v>36.47</v>
      </c>
      <c r="O1877" s="5">
        <v>0</v>
      </c>
      <c r="P1877" s="5">
        <v>3.27</v>
      </c>
      <c r="Q1877" s="5">
        <v>0.81</v>
      </c>
      <c r="R1877" s="5">
        <v>0</v>
      </c>
      <c r="S1877" s="5">
        <v>3000</v>
      </c>
    </row>
    <row r="1878" spans="1:19">
      <c r="A1878" s="2" t="s">
        <v>6859</v>
      </c>
      <c r="B1878" s="2" t="s">
        <v>799</v>
      </c>
      <c r="C1878" s="2" t="s">
        <v>6860</v>
      </c>
      <c r="D1878" s="2" t="s">
        <v>2342</v>
      </c>
      <c r="E1878" s="2" t="s">
        <v>40</v>
      </c>
      <c r="F1878" s="2" t="s">
        <v>6861</v>
      </c>
      <c r="G1878" s="2" t="s">
        <v>266</v>
      </c>
      <c r="H1878" s="2" t="s">
        <v>26</v>
      </c>
      <c r="I1878" s="2" t="s">
        <v>59</v>
      </c>
      <c r="J1878" s="9">
        <v>300</v>
      </c>
      <c r="K1878" s="9">
        <v>2424</v>
      </c>
      <c r="L1878" s="5">
        <v>89</v>
      </c>
      <c r="M1878" s="5">
        <v>7</v>
      </c>
      <c r="N1878" s="5">
        <v>40.090000000000003</v>
      </c>
      <c r="O1878" s="5">
        <v>506.72</v>
      </c>
      <c r="P1878" s="5">
        <v>3.67</v>
      </c>
      <c r="Q1878" s="5">
        <v>0.45</v>
      </c>
      <c r="R1878" s="5">
        <v>5.73</v>
      </c>
      <c r="S1878" s="5">
        <v>3000</v>
      </c>
    </row>
    <row r="1879" spans="1:19">
      <c r="A1879" s="2" t="s">
        <v>6862</v>
      </c>
      <c r="B1879" s="2" t="s">
        <v>6863</v>
      </c>
      <c r="C1879" s="2" t="s">
        <v>6864</v>
      </c>
      <c r="D1879" s="2" t="s">
        <v>1704</v>
      </c>
      <c r="E1879" s="2" t="s">
        <v>125</v>
      </c>
      <c r="F1879" s="2" t="s">
        <v>133</v>
      </c>
      <c r="G1879" s="2" t="s">
        <v>72</v>
      </c>
      <c r="H1879" s="2" t="s">
        <v>26</v>
      </c>
      <c r="I1879" s="2" t="s">
        <v>135</v>
      </c>
      <c r="J1879" s="9">
        <v>400</v>
      </c>
      <c r="K1879" s="9">
        <v>1349</v>
      </c>
      <c r="L1879" s="5">
        <v>38</v>
      </c>
      <c r="M1879" s="5">
        <v>1</v>
      </c>
      <c r="N1879" s="5">
        <v>29.62</v>
      </c>
      <c r="O1879" s="5">
        <v>59.02</v>
      </c>
      <c r="P1879" s="5">
        <v>2.82</v>
      </c>
      <c r="Q1879" s="5">
        <v>0.78</v>
      </c>
      <c r="R1879" s="5">
        <v>29.62</v>
      </c>
      <c r="S1879" s="5">
        <v>1250</v>
      </c>
    </row>
    <row r="1880" spans="1:19">
      <c r="A1880" s="2" t="s">
        <v>6865</v>
      </c>
      <c r="B1880" s="2" t="s">
        <v>6866</v>
      </c>
      <c r="C1880" s="2" t="s">
        <v>1664</v>
      </c>
      <c r="D1880" s="2" t="s">
        <v>3876</v>
      </c>
      <c r="E1880" s="2" t="s">
        <v>85</v>
      </c>
      <c r="F1880" s="2" t="s">
        <v>6867</v>
      </c>
      <c r="G1880" s="2" t="s">
        <v>25</v>
      </c>
      <c r="H1880" s="2" t="s">
        <v>26</v>
      </c>
      <c r="I1880" s="2" t="s">
        <v>217</v>
      </c>
      <c r="J1880" s="9">
        <v>800</v>
      </c>
      <c r="K1880" s="9">
        <v>2217</v>
      </c>
      <c r="L1880" s="5">
        <v>87</v>
      </c>
      <c r="M1880" s="5">
        <v>3</v>
      </c>
      <c r="N1880" s="5">
        <v>59.75</v>
      </c>
      <c r="O1880" s="5">
        <v>155.27000000000001</v>
      </c>
      <c r="P1880" s="5">
        <v>3.92</v>
      </c>
      <c r="Q1880" s="5">
        <v>0.69</v>
      </c>
      <c r="R1880" s="5">
        <v>19.920000000000002</v>
      </c>
      <c r="S1880" s="5">
        <v>1100</v>
      </c>
    </row>
    <row r="1881" spans="1:19">
      <c r="A1881" s="2" t="s">
        <v>6868</v>
      </c>
      <c r="B1881" s="2" t="s">
        <v>20</v>
      </c>
      <c r="C1881" s="2" t="s">
        <v>1000</v>
      </c>
      <c r="D1881" s="2" t="s">
        <v>6869</v>
      </c>
      <c r="E1881" s="2" t="s">
        <v>85</v>
      </c>
      <c r="F1881" s="2" t="s">
        <v>4057</v>
      </c>
      <c r="G1881" s="2" t="s">
        <v>150</v>
      </c>
      <c r="H1881" s="2" t="s">
        <v>26</v>
      </c>
      <c r="I1881" s="2" t="s">
        <v>356</v>
      </c>
      <c r="J1881" s="9">
        <v>600</v>
      </c>
      <c r="K1881" s="9">
        <v>1370</v>
      </c>
      <c r="L1881" s="5">
        <v>41</v>
      </c>
      <c r="M1881" s="5">
        <v>0</v>
      </c>
      <c r="N1881" s="5">
        <v>34.47</v>
      </c>
      <c r="O1881" s="5">
        <v>0</v>
      </c>
      <c r="P1881" s="5">
        <v>2.99</v>
      </c>
      <c r="Q1881" s="5">
        <v>0.84</v>
      </c>
      <c r="R1881" s="5">
        <v>0</v>
      </c>
      <c r="S1881" s="5">
        <v>4500</v>
      </c>
    </row>
    <row r="1882" spans="1:19">
      <c r="A1882" s="2" t="s">
        <v>6870</v>
      </c>
      <c r="B1882" s="2" t="s">
        <v>924</v>
      </c>
      <c r="C1882" s="2" t="s">
        <v>6871</v>
      </c>
      <c r="D1882" s="2" t="s">
        <v>6872</v>
      </c>
      <c r="E1882" s="2" t="s">
        <v>125</v>
      </c>
      <c r="F1882" s="2" t="s">
        <v>6873</v>
      </c>
      <c r="G1882" s="2" t="s">
        <v>344</v>
      </c>
      <c r="H1882" s="2" t="s">
        <v>26</v>
      </c>
      <c r="I1882" s="2" t="s">
        <v>73</v>
      </c>
      <c r="J1882" s="9">
        <v>100</v>
      </c>
      <c r="K1882" s="9">
        <v>1734</v>
      </c>
      <c r="L1882" s="5">
        <v>67</v>
      </c>
      <c r="M1882" s="5">
        <v>2</v>
      </c>
      <c r="N1882" s="5">
        <v>51.78</v>
      </c>
      <c r="O1882" s="5">
        <v>72.44</v>
      </c>
      <c r="P1882" s="5">
        <v>3.86</v>
      </c>
      <c r="Q1882" s="5">
        <v>0.77</v>
      </c>
      <c r="R1882" s="5">
        <v>25.89</v>
      </c>
      <c r="S1882" s="5">
        <v>1500</v>
      </c>
    </row>
    <row r="1883" spans="1:19">
      <c r="A1883" s="2" t="s">
        <v>6874</v>
      </c>
      <c r="B1883" s="2" t="s">
        <v>122</v>
      </c>
      <c r="C1883" s="2" t="s">
        <v>3552</v>
      </c>
      <c r="D1883" s="2" t="s">
        <v>1784</v>
      </c>
      <c r="E1883" s="2" t="s">
        <v>40</v>
      </c>
      <c r="F1883" s="2" t="s">
        <v>6875</v>
      </c>
      <c r="G1883" s="2" t="s">
        <v>312</v>
      </c>
      <c r="H1883" s="2" t="s">
        <v>26</v>
      </c>
      <c r="I1883" s="2" t="s">
        <v>319</v>
      </c>
      <c r="J1883" s="9">
        <v>700</v>
      </c>
      <c r="K1883" s="9">
        <v>2276</v>
      </c>
      <c r="L1883" s="5">
        <v>55</v>
      </c>
      <c r="M1883" s="5">
        <v>2</v>
      </c>
      <c r="N1883" s="5">
        <v>38.96</v>
      </c>
      <c r="O1883" s="5">
        <v>103.76</v>
      </c>
      <c r="P1883" s="5">
        <v>2.42</v>
      </c>
      <c r="Q1883" s="5">
        <v>0.71</v>
      </c>
      <c r="R1883" s="5">
        <v>19.48</v>
      </c>
      <c r="S1883" s="5">
        <v>1375</v>
      </c>
    </row>
    <row r="1884" spans="1:19">
      <c r="A1884" s="2" t="s">
        <v>6876</v>
      </c>
      <c r="B1884" s="2" t="s">
        <v>1730</v>
      </c>
      <c r="C1884" s="2" t="s">
        <v>6877</v>
      </c>
      <c r="D1884" s="2" t="s">
        <v>359</v>
      </c>
      <c r="E1884" s="2" t="s">
        <v>40</v>
      </c>
      <c r="F1884" s="2" t="s">
        <v>6878</v>
      </c>
      <c r="G1884" s="2" t="s">
        <v>87</v>
      </c>
      <c r="H1884" s="2" t="s">
        <v>26</v>
      </c>
      <c r="I1884" s="2" t="s">
        <v>382</v>
      </c>
      <c r="J1884" s="9">
        <v>100</v>
      </c>
      <c r="K1884" s="9">
        <v>1147</v>
      </c>
      <c r="L1884" s="5">
        <v>31</v>
      </c>
      <c r="M1884" s="5">
        <v>0</v>
      </c>
      <c r="N1884" s="5">
        <v>22.35</v>
      </c>
      <c r="O1884" s="5">
        <v>0</v>
      </c>
      <c r="P1884" s="5">
        <v>2.7</v>
      </c>
      <c r="Q1884" s="5">
        <v>0.72</v>
      </c>
      <c r="R1884" s="5">
        <v>0</v>
      </c>
      <c r="S1884" s="5">
        <v>1300</v>
      </c>
    </row>
    <row r="1885" spans="1:19">
      <c r="A1885" s="2" t="s">
        <v>6879</v>
      </c>
      <c r="B1885" s="2" t="s">
        <v>1334</v>
      </c>
      <c r="C1885" s="2" t="s">
        <v>6880</v>
      </c>
      <c r="D1885" s="2" t="s">
        <v>6881</v>
      </c>
      <c r="E1885" s="2" t="s">
        <v>850</v>
      </c>
      <c r="F1885" s="2" t="s">
        <v>6882</v>
      </c>
      <c r="G1885" s="2" t="s">
        <v>266</v>
      </c>
      <c r="H1885" s="2" t="s">
        <v>26</v>
      </c>
      <c r="I1885" s="2" t="s">
        <v>313</v>
      </c>
      <c r="J1885" s="9">
        <v>200</v>
      </c>
      <c r="K1885" s="9">
        <v>1865</v>
      </c>
      <c r="L1885" s="5">
        <v>56</v>
      </c>
      <c r="M1885" s="5">
        <v>1</v>
      </c>
      <c r="N1885" s="5">
        <v>31.82</v>
      </c>
      <c r="O1885" s="5">
        <v>43.86</v>
      </c>
      <c r="P1885" s="5">
        <v>3</v>
      </c>
      <c r="Q1885" s="5">
        <v>0.56999999999999995</v>
      </c>
      <c r="R1885" s="5">
        <v>31.82</v>
      </c>
      <c r="S1885" s="5">
        <v>1750</v>
      </c>
    </row>
    <row r="1886" spans="1:19">
      <c r="A1886" s="2" t="s">
        <v>6883</v>
      </c>
      <c r="B1886" s="2" t="s">
        <v>475</v>
      </c>
      <c r="C1886" s="2" t="s">
        <v>6884</v>
      </c>
      <c r="D1886" s="2" t="s">
        <v>6885</v>
      </c>
      <c r="E1886" s="2" t="s">
        <v>188</v>
      </c>
      <c r="F1886" s="2" t="s">
        <v>355</v>
      </c>
      <c r="G1886" s="2" t="s">
        <v>190</v>
      </c>
      <c r="H1886" s="2" t="s">
        <v>26</v>
      </c>
      <c r="I1886" s="2" t="s">
        <v>319</v>
      </c>
      <c r="J1886" s="9">
        <v>800</v>
      </c>
      <c r="K1886" s="9">
        <v>1952</v>
      </c>
      <c r="L1886" s="5">
        <v>52</v>
      </c>
      <c r="M1886" s="5">
        <v>0</v>
      </c>
      <c r="N1886" s="5">
        <v>24.54</v>
      </c>
      <c r="O1886" s="5">
        <v>0</v>
      </c>
      <c r="P1886" s="5">
        <v>2.66</v>
      </c>
      <c r="Q1886" s="5">
        <v>0.47</v>
      </c>
      <c r="R1886" s="5">
        <v>0</v>
      </c>
      <c r="S1886" s="5">
        <v>1136</v>
      </c>
    </row>
    <row r="1887" spans="1:19">
      <c r="A1887" s="2" t="s">
        <v>6886</v>
      </c>
      <c r="B1887" s="2" t="s">
        <v>6887</v>
      </c>
      <c r="C1887" s="2" t="s">
        <v>1365</v>
      </c>
      <c r="D1887" s="2" t="s">
        <v>3336</v>
      </c>
      <c r="E1887" s="2" t="s">
        <v>118</v>
      </c>
      <c r="F1887" s="2" t="s">
        <v>24</v>
      </c>
      <c r="G1887" s="2" t="s">
        <v>190</v>
      </c>
      <c r="H1887" s="2" t="s">
        <v>26</v>
      </c>
      <c r="I1887" s="2" t="s">
        <v>248</v>
      </c>
      <c r="J1887" s="9">
        <v>700</v>
      </c>
      <c r="K1887" s="9">
        <v>975</v>
      </c>
      <c r="L1887" s="5">
        <v>29</v>
      </c>
      <c r="M1887" s="5">
        <v>0</v>
      </c>
      <c r="N1887" s="5">
        <v>17.239999999999998</v>
      </c>
      <c r="O1887" s="5">
        <v>0</v>
      </c>
      <c r="P1887" s="5">
        <v>2.97</v>
      </c>
      <c r="Q1887" s="5">
        <v>0.59</v>
      </c>
      <c r="R1887" s="5">
        <v>0</v>
      </c>
      <c r="S1887" s="5">
        <v>2159</v>
      </c>
    </row>
    <row r="1888" spans="1:19">
      <c r="A1888" s="2" t="s">
        <v>6888</v>
      </c>
      <c r="B1888" s="2" t="s">
        <v>555</v>
      </c>
      <c r="C1888" s="2" t="s">
        <v>3102</v>
      </c>
      <c r="D1888" s="2" t="s">
        <v>251</v>
      </c>
      <c r="E1888" s="2" t="s">
        <v>23</v>
      </c>
      <c r="F1888" s="2" t="s">
        <v>6889</v>
      </c>
      <c r="G1888" s="2" t="s">
        <v>65</v>
      </c>
      <c r="H1888" s="2" t="s">
        <v>26</v>
      </c>
      <c r="I1888" s="2" t="s">
        <v>177</v>
      </c>
      <c r="J1888" s="9">
        <v>700</v>
      </c>
      <c r="K1888" s="9">
        <v>762</v>
      </c>
      <c r="L1888" s="5">
        <v>19</v>
      </c>
      <c r="M1888" s="5">
        <v>0</v>
      </c>
      <c r="N1888" s="5">
        <v>13.29</v>
      </c>
      <c r="O1888" s="5">
        <v>0</v>
      </c>
      <c r="P1888" s="5">
        <v>2.4900000000000002</v>
      </c>
      <c r="Q1888" s="5">
        <v>0.7</v>
      </c>
      <c r="R1888" s="5">
        <v>0</v>
      </c>
      <c r="S1888" s="5">
        <v>3000</v>
      </c>
    </row>
    <row r="1889" spans="1:19">
      <c r="A1889" s="2" t="s">
        <v>6890</v>
      </c>
      <c r="B1889" s="2" t="s">
        <v>3726</v>
      </c>
      <c r="C1889" s="2" t="s">
        <v>6891</v>
      </c>
      <c r="D1889" s="2" t="s">
        <v>6892</v>
      </c>
      <c r="E1889" s="2" t="s">
        <v>23</v>
      </c>
      <c r="F1889" s="2" t="s">
        <v>2588</v>
      </c>
      <c r="G1889" s="2" t="s">
        <v>72</v>
      </c>
      <c r="H1889" s="2" t="s">
        <v>26</v>
      </c>
      <c r="I1889" s="2" t="s">
        <v>300</v>
      </c>
      <c r="J1889" s="9">
        <v>100</v>
      </c>
      <c r="K1889" s="9">
        <v>2141</v>
      </c>
      <c r="L1889" s="5">
        <v>35</v>
      </c>
      <c r="M1889" s="5">
        <v>0</v>
      </c>
      <c r="N1889" s="5">
        <v>23.18</v>
      </c>
      <c r="O1889" s="5">
        <v>0</v>
      </c>
      <c r="P1889" s="5">
        <v>1.63</v>
      </c>
      <c r="Q1889" s="5">
        <v>0.66</v>
      </c>
      <c r="R1889" s="5">
        <v>0</v>
      </c>
      <c r="S1889" s="5">
        <v>2750</v>
      </c>
    </row>
    <row r="1890" spans="1:19">
      <c r="A1890" s="2" t="s">
        <v>6893</v>
      </c>
      <c r="B1890" s="2" t="s">
        <v>6894</v>
      </c>
      <c r="C1890" s="2" t="s">
        <v>143</v>
      </c>
      <c r="D1890" s="2" t="s">
        <v>6895</v>
      </c>
      <c r="E1890" s="2" t="s">
        <v>373</v>
      </c>
      <c r="F1890" s="2" t="s">
        <v>6896</v>
      </c>
      <c r="G1890" s="2" t="s">
        <v>34</v>
      </c>
      <c r="H1890" s="2" t="s">
        <v>26</v>
      </c>
      <c r="I1890" s="2" t="s">
        <v>458</v>
      </c>
      <c r="J1890" s="9">
        <v>800</v>
      </c>
      <c r="K1890" s="9">
        <v>2036</v>
      </c>
      <c r="L1890" s="5">
        <v>47</v>
      </c>
      <c r="M1890" s="5">
        <v>0</v>
      </c>
      <c r="N1890" s="5">
        <v>38.9</v>
      </c>
      <c r="O1890" s="5">
        <v>0</v>
      </c>
      <c r="P1890" s="5">
        <v>2.31</v>
      </c>
      <c r="Q1890" s="5">
        <v>0.83</v>
      </c>
      <c r="R1890" s="5">
        <v>0</v>
      </c>
      <c r="S1890" s="5">
        <v>2000</v>
      </c>
    </row>
    <row r="1891" spans="1:19">
      <c r="A1891" s="2" t="s">
        <v>6897</v>
      </c>
      <c r="B1891" s="2" t="s">
        <v>6898</v>
      </c>
      <c r="C1891" s="2" t="s">
        <v>2454</v>
      </c>
      <c r="D1891" s="2" t="s">
        <v>3270</v>
      </c>
      <c r="E1891" s="2" t="s">
        <v>23</v>
      </c>
      <c r="F1891" s="2" t="s">
        <v>6899</v>
      </c>
      <c r="G1891" s="2" t="s">
        <v>167</v>
      </c>
      <c r="H1891" s="2" t="s">
        <v>26</v>
      </c>
      <c r="I1891" s="2" t="s">
        <v>27</v>
      </c>
      <c r="J1891" s="9">
        <v>200</v>
      </c>
      <c r="K1891" s="9">
        <v>1357</v>
      </c>
      <c r="L1891" s="5">
        <v>42</v>
      </c>
      <c r="M1891" s="5">
        <v>1</v>
      </c>
      <c r="N1891" s="5">
        <v>22.57</v>
      </c>
      <c r="O1891" s="5">
        <v>58.94</v>
      </c>
      <c r="P1891" s="5">
        <v>3.1</v>
      </c>
      <c r="Q1891" s="5">
        <v>0.54</v>
      </c>
      <c r="R1891" s="5">
        <v>22.57</v>
      </c>
      <c r="S1891" s="5">
        <v>1700</v>
      </c>
    </row>
    <row r="1892" spans="1:19">
      <c r="A1892" s="2" t="s">
        <v>6900</v>
      </c>
      <c r="B1892" s="2" t="s">
        <v>6901</v>
      </c>
      <c r="C1892" s="2" t="s">
        <v>6902</v>
      </c>
      <c r="D1892" s="2" t="s">
        <v>6903</v>
      </c>
      <c r="E1892" s="2" t="s">
        <v>693</v>
      </c>
      <c r="F1892" s="2" t="s">
        <v>6904</v>
      </c>
      <c r="G1892" s="2" t="s">
        <v>161</v>
      </c>
      <c r="H1892" s="2" t="s">
        <v>26</v>
      </c>
      <c r="I1892" s="2" t="s">
        <v>356</v>
      </c>
      <c r="J1892" s="9">
        <v>400</v>
      </c>
      <c r="K1892" s="9">
        <v>1895</v>
      </c>
      <c r="L1892" s="5">
        <v>53</v>
      </c>
      <c r="M1892" s="5">
        <v>4</v>
      </c>
      <c r="N1892" s="5">
        <v>23.37</v>
      </c>
      <c r="O1892" s="5">
        <v>264.76</v>
      </c>
      <c r="P1892" s="5">
        <v>2.8</v>
      </c>
      <c r="Q1892" s="5">
        <v>0.44</v>
      </c>
      <c r="R1892" s="5">
        <v>5.84</v>
      </c>
      <c r="S1892" s="5">
        <v>2000</v>
      </c>
    </row>
    <row r="1893" spans="1:19">
      <c r="A1893" s="2" t="s">
        <v>6905</v>
      </c>
      <c r="B1893" s="2" t="s">
        <v>6906</v>
      </c>
      <c r="C1893" s="2" t="s">
        <v>6907</v>
      </c>
      <c r="D1893" s="2" t="s">
        <v>3655</v>
      </c>
      <c r="E1893" s="2" t="s">
        <v>258</v>
      </c>
      <c r="F1893" s="2" t="s">
        <v>6908</v>
      </c>
      <c r="G1893" s="2" t="s">
        <v>150</v>
      </c>
      <c r="H1893" s="2" t="s">
        <v>26</v>
      </c>
      <c r="I1893" s="2" t="s">
        <v>66</v>
      </c>
      <c r="J1893" s="9">
        <v>500</v>
      </c>
      <c r="K1893" s="9">
        <v>2166</v>
      </c>
      <c r="L1893" s="5">
        <v>39</v>
      </c>
      <c r="M1893" s="5">
        <v>1</v>
      </c>
      <c r="N1893" s="5">
        <v>26.63</v>
      </c>
      <c r="O1893" s="5">
        <v>60.84</v>
      </c>
      <c r="P1893" s="5">
        <v>1.8</v>
      </c>
      <c r="Q1893" s="5">
        <v>0.68</v>
      </c>
      <c r="R1893" s="5">
        <v>26.63</v>
      </c>
      <c r="S1893" s="5">
        <v>2000</v>
      </c>
    </row>
    <row r="1894" spans="1:19">
      <c r="A1894" s="2" t="s">
        <v>6909</v>
      </c>
      <c r="B1894" s="2" t="s">
        <v>4498</v>
      </c>
      <c r="C1894" s="2" t="s">
        <v>1731</v>
      </c>
      <c r="D1894" s="2" t="s">
        <v>1258</v>
      </c>
      <c r="E1894" s="2" t="s">
        <v>132</v>
      </c>
      <c r="F1894" s="2" t="s">
        <v>6910</v>
      </c>
      <c r="G1894" s="2" t="s">
        <v>102</v>
      </c>
      <c r="H1894" s="2" t="s">
        <v>26</v>
      </c>
      <c r="I1894" s="2" t="s">
        <v>27</v>
      </c>
      <c r="J1894" s="9">
        <v>300</v>
      </c>
      <c r="K1894" s="9">
        <v>976</v>
      </c>
      <c r="L1894" s="5">
        <v>35</v>
      </c>
      <c r="M1894" s="5">
        <v>3</v>
      </c>
      <c r="N1894" s="5">
        <v>17.05</v>
      </c>
      <c r="O1894" s="5">
        <v>188.33</v>
      </c>
      <c r="P1894" s="5">
        <v>3.59</v>
      </c>
      <c r="Q1894" s="5">
        <v>0.49</v>
      </c>
      <c r="R1894" s="5">
        <v>5.68</v>
      </c>
      <c r="S1894" s="5">
        <v>7583</v>
      </c>
    </row>
    <row r="1895" spans="1:19">
      <c r="A1895" s="2" t="s">
        <v>6911</v>
      </c>
      <c r="B1895" s="2" t="s">
        <v>6153</v>
      </c>
      <c r="C1895" s="2" t="s">
        <v>6912</v>
      </c>
      <c r="D1895" s="2" t="s">
        <v>6913</v>
      </c>
      <c r="E1895" s="2" t="s">
        <v>1688</v>
      </c>
      <c r="F1895" s="2" t="s">
        <v>6914</v>
      </c>
      <c r="G1895" s="2" t="s">
        <v>312</v>
      </c>
      <c r="H1895" s="2" t="s">
        <v>26</v>
      </c>
      <c r="I1895" s="2" t="s">
        <v>248</v>
      </c>
      <c r="J1895" s="9">
        <v>600</v>
      </c>
      <c r="K1895" s="9">
        <v>1263</v>
      </c>
      <c r="L1895" s="5">
        <v>20</v>
      </c>
      <c r="M1895" s="5">
        <v>0</v>
      </c>
      <c r="N1895" s="5">
        <v>12.09</v>
      </c>
      <c r="O1895" s="5">
        <v>0</v>
      </c>
      <c r="P1895" s="5">
        <v>1.58</v>
      </c>
      <c r="Q1895" s="5">
        <v>0.6</v>
      </c>
      <c r="R1895" s="5">
        <v>0</v>
      </c>
      <c r="S1895" s="5">
        <v>4276</v>
      </c>
    </row>
    <row r="1896" spans="1:19">
      <c r="A1896" s="2" t="s">
        <v>6915</v>
      </c>
      <c r="B1896" s="2" t="s">
        <v>4758</v>
      </c>
      <c r="C1896" s="2" t="s">
        <v>6916</v>
      </c>
      <c r="D1896" s="2" t="s">
        <v>2663</v>
      </c>
      <c r="E1896" s="2" t="s">
        <v>373</v>
      </c>
      <c r="F1896" s="2" t="s">
        <v>3722</v>
      </c>
      <c r="G1896" s="2" t="s">
        <v>72</v>
      </c>
      <c r="H1896" s="2" t="s">
        <v>26</v>
      </c>
      <c r="I1896" s="2" t="s">
        <v>66</v>
      </c>
      <c r="J1896" s="9">
        <v>500</v>
      </c>
      <c r="K1896" s="9">
        <v>2474</v>
      </c>
      <c r="L1896" s="5">
        <v>96</v>
      </c>
      <c r="M1896" s="5">
        <v>2</v>
      </c>
      <c r="N1896" s="5">
        <v>48.9</v>
      </c>
      <c r="O1896" s="5">
        <v>70.569999999999993</v>
      </c>
      <c r="P1896" s="5">
        <v>3.88</v>
      </c>
      <c r="Q1896" s="5">
        <v>0.51</v>
      </c>
      <c r="R1896" s="5">
        <v>24.45</v>
      </c>
      <c r="S1896" s="5">
        <v>3500</v>
      </c>
    </row>
    <row r="1897" spans="1:19">
      <c r="A1897" s="2" t="s">
        <v>6917</v>
      </c>
      <c r="B1897" s="2" t="s">
        <v>6918</v>
      </c>
      <c r="C1897" s="2" t="s">
        <v>153</v>
      </c>
      <c r="D1897" s="2" t="s">
        <v>491</v>
      </c>
      <c r="E1897" s="2" t="s">
        <v>492</v>
      </c>
      <c r="F1897" s="2" t="s">
        <v>6919</v>
      </c>
      <c r="G1897" s="2" t="s">
        <v>190</v>
      </c>
      <c r="H1897" s="2" t="s">
        <v>26</v>
      </c>
      <c r="I1897" s="2" t="s">
        <v>27</v>
      </c>
      <c r="J1897" s="9">
        <v>300</v>
      </c>
      <c r="K1897" s="9">
        <v>913</v>
      </c>
      <c r="L1897" s="5">
        <v>35</v>
      </c>
      <c r="M1897" s="5">
        <v>0</v>
      </c>
      <c r="N1897" s="5">
        <v>24.38</v>
      </c>
      <c r="O1897" s="5">
        <v>0</v>
      </c>
      <c r="P1897" s="5">
        <v>3.83</v>
      </c>
      <c r="Q1897" s="5">
        <v>0.7</v>
      </c>
      <c r="R1897" s="5">
        <v>0</v>
      </c>
      <c r="S1897" s="5">
        <v>2600</v>
      </c>
    </row>
    <row r="1898" spans="1:19">
      <c r="A1898" s="2" t="s">
        <v>6920</v>
      </c>
      <c r="B1898" s="2" t="s">
        <v>5989</v>
      </c>
      <c r="C1898" s="2" t="s">
        <v>1635</v>
      </c>
      <c r="D1898" s="2" t="s">
        <v>602</v>
      </c>
      <c r="E1898" s="2" t="s">
        <v>40</v>
      </c>
      <c r="F1898" s="2" t="s">
        <v>1532</v>
      </c>
      <c r="G1898" s="2" t="s">
        <v>253</v>
      </c>
      <c r="H1898" s="2" t="s">
        <v>26</v>
      </c>
      <c r="I1898" s="2" t="s">
        <v>183</v>
      </c>
      <c r="J1898" s="9">
        <v>500</v>
      </c>
      <c r="K1898" s="9">
        <v>2136</v>
      </c>
      <c r="L1898" s="5">
        <v>95</v>
      </c>
      <c r="M1898" s="5">
        <v>2</v>
      </c>
      <c r="N1898" s="5">
        <v>57.29</v>
      </c>
      <c r="O1898" s="5">
        <v>130.91</v>
      </c>
      <c r="P1898" s="5">
        <v>4.45</v>
      </c>
      <c r="Q1898" s="5">
        <v>0.6</v>
      </c>
      <c r="R1898" s="5">
        <v>28.64</v>
      </c>
      <c r="S1898" s="5">
        <v>1750</v>
      </c>
    </row>
    <row r="1899" spans="1:19">
      <c r="A1899" s="2" t="s">
        <v>6921</v>
      </c>
      <c r="B1899" s="2" t="s">
        <v>1200</v>
      </c>
      <c r="C1899" s="2" t="s">
        <v>6922</v>
      </c>
      <c r="D1899" s="2" t="s">
        <v>552</v>
      </c>
      <c r="E1899" s="2" t="s">
        <v>222</v>
      </c>
      <c r="F1899" s="2" t="s">
        <v>6923</v>
      </c>
      <c r="G1899" s="2" t="s">
        <v>72</v>
      </c>
      <c r="H1899" s="2" t="s">
        <v>26</v>
      </c>
      <c r="I1899" s="2" t="s">
        <v>206</v>
      </c>
      <c r="J1899" s="9">
        <v>300</v>
      </c>
      <c r="K1899" s="9">
        <v>1612</v>
      </c>
      <c r="L1899" s="5">
        <v>60</v>
      </c>
      <c r="M1899" s="5">
        <v>0</v>
      </c>
      <c r="N1899" s="5">
        <v>38.42</v>
      </c>
      <c r="O1899" s="5">
        <v>0</v>
      </c>
      <c r="P1899" s="5">
        <v>3.72</v>
      </c>
      <c r="Q1899" s="5">
        <v>0.64</v>
      </c>
      <c r="R1899" s="5">
        <v>0</v>
      </c>
      <c r="S1899" s="5">
        <v>1500</v>
      </c>
    </row>
    <row r="1900" spans="1:19">
      <c r="A1900" s="2" t="s">
        <v>6924</v>
      </c>
      <c r="B1900" s="2" t="s">
        <v>4129</v>
      </c>
      <c r="C1900" s="2" t="s">
        <v>6925</v>
      </c>
      <c r="D1900" s="2" t="s">
        <v>1603</v>
      </c>
      <c r="E1900" s="2" t="s">
        <v>32</v>
      </c>
      <c r="F1900" s="2" t="s">
        <v>6926</v>
      </c>
      <c r="G1900" s="2" t="s">
        <v>58</v>
      </c>
      <c r="H1900" s="2" t="s">
        <v>26</v>
      </c>
      <c r="I1900" s="2" t="s">
        <v>458</v>
      </c>
      <c r="J1900" s="9">
        <v>1000</v>
      </c>
      <c r="K1900" s="9">
        <v>2278</v>
      </c>
      <c r="L1900" s="5">
        <v>53</v>
      </c>
      <c r="M1900" s="5">
        <v>0</v>
      </c>
      <c r="N1900" s="5">
        <v>44.19</v>
      </c>
      <c r="O1900" s="5">
        <v>0</v>
      </c>
      <c r="P1900" s="5">
        <v>2.33</v>
      </c>
      <c r="Q1900" s="5">
        <v>0.83</v>
      </c>
      <c r="R1900" s="5">
        <v>0</v>
      </c>
      <c r="S1900" s="5">
        <v>1501</v>
      </c>
    </row>
    <row r="1901" spans="1:19">
      <c r="A1901" s="2" t="s">
        <v>6927</v>
      </c>
      <c r="B1901" s="2" t="s">
        <v>1180</v>
      </c>
      <c r="C1901" s="2" t="s">
        <v>1193</v>
      </c>
      <c r="D1901" s="2" t="s">
        <v>215</v>
      </c>
      <c r="E1901" s="2" t="s">
        <v>85</v>
      </c>
      <c r="F1901" s="2" t="s">
        <v>6928</v>
      </c>
      <c r="G1901" s="2" t="s">
        <v>266</v>
      </c>
      <c r="H1901" s="2" t="s">
        <v>26</v>
      </c>
      <c r="I1901" s="2" t="s">
        <v>248</v>
      </c>
      <c r="J1901" s="9">
        <v>700</v>
      </c>
      <c r="K1901" s="9">
        <v>526</v>
      </c>
      <c r="L1901" s="5">
        <v>14</v>
      </c>
      <c r="M1901" s="5">
        <v>1</v>
      </c>
      <c r="N1901" s="5">
        <v>6.78</v>
      </c>
      <c r="O1901" s="5">
        <v>47.69</v>
      </c>
      <c r="P1901" s="5">
        <v>2.66</v>
      </c>
      <c r="Q1901" s="5">
        <v>0.48</v>
      </c>
      <c r="R1901" s="5">
        <v>6.78</v>
      </c>
      <c r="S1901" s="5">
        <v>1300</v>
      </c>
    </row>
    <row r="1902" spans="1:19">
      <c r="A1902" s="2" t="s">
        <v>6929</v>
      </c>
      <c r="B1902" s="2" t="s">
        <v>6930</v>
      </c>
      <c r="C1902" s="2" t="s">
        <v>6931</v>
      </c>
      <c r="D1902" s="2" t="s">
        <v>6932</v>
      </c>
      <c r="E1902" s="2" t="s">
        <v>40</v>
      </c>
      <c r="F1902" s="2" t="s">
        <v>6933</v>
      </c>
      <c r="G1902" s="2" t="s">
        <v>58</v>
      </c>
      <c r="H1902" s="2" t="s">
        <v>26</v>
      </c>
      <c r="I1902" s="2" t="s">
        <v>27</v>
      </c>
      <c r="J1902" s="9">
        <v>700</v>
      </c>
      <c r="K1902" s="9">
        <v>2149</v>
      </c>
      <c r="L1902" s="5">
        <v>40</v>
      </c>
      <c r="M1902" s="5">
        <v>3</v>
      </c>
      <c r="N1902" s="5">
        <v>20.13</v>
      </c>
      <c r="O1902" s="5">
        <v>206.27</v>
      </c>
      <c r="P1902" s="5">
        <v>1.86</v>
      </c>
      <c r="Q1902" s="5">
        <v>0.5</v>
      </c>
      <c r="R1902" s="5">
        <v>6.71</v>
      </c>
      <c r="S1902" s="5">
        <v>1250</v>
      </c>
    </row>
    <row r="1903" spans="1:19">
      <c r="A1903" s="2" t="s">
        <v>6934</v>
      </c>
      <c r="B1903" s="2" t="s">
        <v>1681</v>
      </c>
      <c r="C1903" s="2" t="s">
        <v>6935</v>
      </c>
      <c r="D1903" s="2" t="s">
        <v>1305</v>
      </c>
      <c r="E1903" s="2" t="s">
        <v>40</v>
      </c>
      <c r="F1903" s="2" t="s">
        <v>6936</v>
      </c>
      <c r="G1903" s="2" t="s">
        <v>50</v>
      </c>
      <c r="H1903" s="2" t="s">
        <v>26</v>
      </c>
      <c r="I1903" s="2" t="s">
        <v>183</v>
      </c>
      <c r="J1903" s="9">
        <v>200</v>
      </c>
      <c r="K1903" s="9">
        <v>1967</v>
      </c>
      <c r="L1903" s="5">
        <v>78</v>
      </c>
      <c r="M1903" s="5">
        <v>2</v>
      </c>
      <c r="N1903" s="5">
        <v>35.94</v>
      </c>
      <c r="O1903" s="5">
        <v>84.67</v>
      </c>
      <c r="P1903" s="5">
        <v>3.97</v>
      </c>
      <c r="Q1903" s="5">
        <v>0.46</v>
      </c>
      <c r="R1903" s="5">
        <v>17.97</v>
      </c>
      <c r="S1903" s="5">
        <v>2000</v>
      </c>
    </row>
    <row r="1904" spans="1:19">
      <c r="A1904" s="2" t="s">
        <v>6937</v>
      </c>
      <c r="B1904" s="2" t="s">
        <v>1033</v>
      </c>
      <c r="C1904" s="2" t="s">
        <v>4245</v>
      </c>
      <c r="D1904" s="2" t="s">
        <v>6938</v>
      </c>
      <c r="E1904" s="2" t="s">
        <v>118</v>
      </c>
      <c r="F1904" s="2" t="s">
        <v>6939</v>
      </c>
      <c r="G1904" s="2" t="s">
        <v>312</v>
      </c>
      <c r="H1904" s="2" t="s">
        <v>26</v>
      </c>
      <c r="I1904" s="2" t="s">
        <v>140</v>
      </c>
      <c r="J1904" s="9">
        <v>100</v>
      </c>
      <c r="K1904" s="9">
        <v>1070</v>
      </c>
      <c r="L1904" s="5">
        <v>16</v>
      </c>
      <c r="M1904" s="5">
        <v>0</v>
      </c>
      <c r="N1904" s="5">
        <v>11.49</v>
      </c>
      <c r="O1904" s="5">
        <v>0</v>
      </c>
      <c r="P1904" s="5">
        <v>1.5</v>
      </c>
      <c r="Q1904" s="5">
        <v>0.72</v>
      </c>
      <c r="R1904" s="5">
        <v>0</v>
      </c>
      <c r="S1904" s="5">
        <v>1700</v>
      </c>
    </row>
    <row r="1905" spans="1:19">
      <c r="A1905" s="2" t="s">
        <v>6940</v>
      </c>
      <c r="B1905" s="2" t="s">
        <v>6941</v>
      </c>
      <c r="C1905" s="2" t="s">
        <v>6942</v>
      </c>
      <c r="D1905" s="2" t="s">
        <v>1930</v>
      </c>
      <c r="E1905" s="2" t="s">
        <v>526</v>
      </c>
      <c r="F1905" s="2" t="s">
        <v>6943</v>
      </c>
      <c r="G1905" s="2" t="s">
        <v>312</v>
      </c>
      <c r="H1905" s="2" t="s">
        <v>26</v>
      </c>
      <c r="I1905" s="2" t="s">
        <v>88</v>
      </c>
      <c r="J1905" s="9">
        <v>400</v>
      </c>
      <c r="K1905" s="9">
        <v>954</v>
      </c>
      <c r="L1905" s="5">
        <v>41</v>
      </c>
      <c r="M1905" s="5">
        <v>1</v>
      </c>
      <c r="N1905" s="5">
        <v>25.24</v>
      </c>
      <c r="O1905" s="5">
        <v>52.67</v>
      </c>
      <c r="P1905" s="5">
        <v>4.3</v>
      </c>
      <c r="Q1905" s="5">
        <v>0.62</v>
      </c>
      <c r="R1905" s="5">
        <v>25.24</v>
      </c>
      <c r="S1905" s="5">
        <v>1524</v>
      </c>
    </row>
    <row r="1906" spans="1:19">
      <c r="A1906" s="2" t="s">
        <v>6944</v>
      </c>
      <c r="B1906" s="2" t="s">
        <v>6945</v>
      </c>
      <c r="C1906" s="2" t="s">
        <v>6946</v>
      </c>
      <c r="D1906" s="2" t="s">
        <v>6947</v>
      </c>
      <c r="E1906" s="2" t="s">
        <v>526</v>
      </c>
      <c r="F1906" s="2" t="s">
        <v>6948</v>
      </c>
      <c r="G1906" s="2" t="s">
        <v>72</v>
      </c>
      <c r="H1906" s="2" t="s">
        <v>26</v>
      </c>
      <c r="I1906" s="2" t="s">
        <v>300</v>
      </c>
      <c r="J1906" s="9">
        <v>200</v>
      </c>
      <c r="K1906" s="9">
        <v>1354</v>
      </c>
      <c r="L1906" s="5">
        <v>36</v>
      </c>
      <c r="M1906" s="5">
        <v>4</v>
      </c>
      <c r="N1906" s="5">
        <v>29.62</v>
      </c>
      <c r="O1906" s="5">
        <v>297.54000000000002</v>
      </c>
      <c r="P1906" s="5">
        <v>2.66</v>
      </c>
      <c r="Q1906" s="5">
        <v>0.82</v>
      </c>
      <c r="R1906" s="5">
        <v>7.4</v>
      </c>
      <c r="S1906" s="5">
        <v>1250</v>
      </c>
    </row>
    <row r="1907" spans="1:19">
      <c r="A1907" s="2" t="s">
        <v>6949</v>
      </c>
      <c r="B1907" s="2" t="s">
        <v>2132</v>
      </c>
      <c r="C1907" s="2" t="s">
        <v>6950</v>
      </c>
      <c r="D1907" s="2" t="s">
        <v>6951</v>
      </c>
      <c r="E1907" s="2" t="s">
        <v>125</v>
      </c>
      <c r="F1907" s="2" t="s">
        <v>6952</v>
      </c>
      <c r="G1907" s="2" t="s">
        <v>260</v>
      </c>
      <c r="H1907" s="2" t="s">
        <v>26</v>
      </c>
      <c r="I1907" s="2" t="s">
        <v>382</v>
      </c>
      <c r="J1907" s="9">
        <v>600</v>
      </c>
      <c r="K1907" s="9">
        <v>1059</v>
      </c>
      <c r="L1907" s="5">
        <v>43</v>
      </c>
      <c r="M1907" s="5">
        <v>1</v>
      </c>
      <c r="N1907" s="5">
        <v>35.15</v>
      </c>
      <c r="O1907" s="5">
        <v>57.34</v>
      </c>
      <c r="P1907" s="5">
        <v>4.0599999999999996</v>
      </c>
      <c r="Q1907" s="5">
        <v>0.82</v>
      </c>
      <c r="R1907" s="5">
        <v>35.15</v>
      </c>
      <c r="S1907" s="5">
        <v>2400</v>
      </c>
    </row>
    <row r="1908" spans="1:19">
      <c r="A1908" s="2" t="s">
        <v>6953</v>
      </c>
      <c r="B1908" s="2" t="s">
        <v>6954</v>
      </c>
      <c r="C1908" s="2" t="s">
        <v>143</v>
      </c>
      <c r="D1908" s="2" t="s">
        <v>1758</v>
      </c>
      <c r="E1908" s="2" t="s">
        <v>132</v>
      </c>
      <c r="F1908" s="2" t="s">
        <v>6955</v>
      </c>
      <c r="G1908" s="2" t="s">
        <v>312</v>
      </c>
      <c r="H1908" s="2" t="s">
        <v>26</v>
      </c>
      <c r="I1908" s="2" t="s">
        <v>162</v>
      </c>
      <c r="J1908" s="9">
        <v>200</v>
      </c>
      <c r="K1908" s="9">
        <v>1948</v>
      </c>
      <c r="L1908" s="5">
        <v>36</v>
      </c>
      <c r="M1908" s="5">
        <v>4</v>
      </c>
      <c r="N1908" s="5">
        <v>24.48</v>
      </c>
      <c r="O1908" s="5">
        <v>219.04</v>
      </c>
      <c r="P1908" s="5">
        <v>1.85</v>
      </c>
      <c r="Q1908" s="5">
        <v>0.68</v>
      </c>
      <c r="R1908" s="5">
        <v>6.12</v>
      </c>
      <c r="S1908" s="5">
        <v>2500</v>
      </c>
    </row>
    <row r="1909" spans="1:19">
      <c r="A1909" s="2" t="s">
        <v>6956</v>
      </c>
      <c r="B1909" s="2" t="s">
        <v>6957</v>
      </c>
      <c r="C1909" s="2" t="s">
        <v>2357</v>
      </c>
      <c r="D1909" s="2" t="s">
        <v>6958</v>
      </c>
      <c r="E1909" s="2" t="s">
        <v>222</v>
      </c>
      <c r="F1909" s="2" t="s">
        <v>6959</v>
      </c>
      <c r="G1909" s="2" t="s">
        <v>266</v>
      </c>
      <c r="H1909" s="2" t="s">
        <v>26</v>
      </c>
      <c r="I1909" s="2" t="s">
        <v>27</v>
      </c>
      <c r="J1909" s="9">
        <v>300</v>
      </c>
      <c r="K1909" s="9">
        <v>925</v>
      </c>
      <c r="L1909" s="5">
        <v>19</v>
      </c>
      <c r="M1909" s="5">
        <v>2</v>
      </c>
      <c r="N1909" s="5">
        <v>14.1</v>
      </c>
      <c r="O1909" s="5">
        <v>125.19</v>
      </c>
      <c r="P1909" s="5">
        <v>2.0499999999999998</v>
      </c>
      <c r="Q1909" s="5">
        <v>0.74</v>
      </c>
      <c r="R1909" s="5">
        <v>7.05</v>
      </c>
      <c r="S1909" s="5">
        <v>3000</v>
      </c>
    </row>
    <row r="1910" spans="1:19">
      <c r="A1910" s="2" t="s">
        <v>6960</v>
      </c>
      <c r="B1910" s="2" t="s">
        <v>555</v>
      </c>
      <c r="C1910" s="2" t="s">
        <v>555</v>
      </c>
      <c r="D1910" s="2" t="s">
        <v>6961</v>
      </c>
      <c r="E1910" s="2" t="s">
        <v>188</v>
      </c>
      <c r="F1910" s="2" t="s">
        <v>6962</v>
      </c>
      <c r="G1910" s="2" t="s">
        <v>253</v>
      </c>
      <c r="H1910" s="2" t="s">
        <v>26</v>
      </c>
      <c r="I1910" s="2" t="s">
        <v>206</v>
      </c>
      <c r="J1910" s="9">
        <v>800</v>
      </c>
      <c r="K1910" s="9">
        <v>675</v>
      </c>
      <c r="L1910" s="5">
        <v>26</v>
      </c>
      <c r="M1910" s="5">
        <v>2</v>
      </c>
      <c r="N1910" s="5">
        <v>14.97</v>
      </c>
      <c r="O1910" s="5">
        <v>126.12</v>
      </c>
      <c r="P1910" s="5">
        <v>3.85</v>
      </c>
      <c r="Q1910" s="5">
        <v>0.57999999999999996</v>
      </c>
      <c r="R1910" s="5">
        <v>7.48</v>
      </c>
      <c r="S1910" s="5">
        <v>3000</v>
      </c>
    </row>
    <row r="1911" spans="1:19">
      <c r="A1911" s="2" t="s">
        <v>6963</v>
      </c>
      <c r="B1911" s="2" t="s">
        <v>6964</v>
      </c>
      <c r="C1911" s="2" t="s">
        <v>6965</v>
      </c>
      <c r="D1911" s="2" t="s">
        <v>359</v>
      </c>
      <c r="E1911" s="2" t="s">
        <v>40</v>
      </c>
      <c r="F1911" s="2" t="s">
        <v>6966</v>
      </c>
      <c r="G1911" s="2" t="s">
        <v>72</v>
      </c>
      <c r="H1911" s="2" t="s">
        <v>26</v>
      </c>
      <c r="I1911" s="2" t="s">
        <v>95</v>
      </c>
      <c r="J1911" s="9">
        <v>200</v>
      </c>
      <c r="K1911" s="9">
        <v>1530</v>
      </c>
      <c r="L1911" s="5">
        <v>50</v>
      </c>
      <c r="M1911" s="5">
        <v>1</v>
      </c>
      <c r="N1911" s="5">
        <v>26.89</v>
      </c>
      <c r="O1911" s="5">
        <v>63.11</v>
      </c>
      <c r="P1911" s="5">
        <v>3.27</v>
      </c>
      <c r="Q1911" s="5">
        <v>0.54</v>
      </c>
      <c r="R1911" s="5">
        <v>26.89</v>
      </c>
      <c r="S1911" s="5">
        <v>3500</v>
      </c>
    </row>
    <row r="1912" spans="1:19">
      <c r="A1912" s="2" t="s">
        <v>6967</v>
      </c>
      <c r="B1912" s="2" t="s">
        <v>720</v>
      </c>
      <c r="C1912" s="2" t="s">
        <v>6968</v>
      </c>
      <c r="D1912" s="2" t="s">
        <v>6969</v>
      </c>
      <c r="E1912" s="2" t="s">
        <v>693</v>
      </c>
      <c r="F1912" s="2" t="s">
        <v>6970</v>
      </c>
      <c r="G1912" s="2" t="s">
        <v>87</v>
      </c>
      <c r="H1912" s="2" t="s">
        <v>26</v>
      </c>
      <c r="I1912" s="2" t="s">
        <v>51</v>
      </c>
      <c r="J1912" s="9">
        <v>400</v>
      </c>
      <c r="K1912" s="9">
        <v>1794</v>
      </c>
      <c r="L1912" s="5">
        <v>38</v>
      </c>
      <c r="M1912" s="5">
        <v>1</v>
      </c>
      <c r="N1912" s="5">
        <v>31.47</v>
      </c>
      <c r="O1912" s="5">
        <v>48.53</v>
      </c>
      <c r="P1912" s="5">
        <v>2.12</v>
      </c>
      <c r="Q1912" s="5">
        <v>0.83</v>
      </c>
      <c r="R1912" s="5">
        <v>31.47</v>
      </c>
      <c r="S1912" s="5">
        <v>1000</v>
      </c>
    </row>
    <row r="1913" spans="1:19">
      <c r="A1913" s="2" t="s">
        <v>6971</v>
      </c>
      <c r="B1913" s="2" t="s">
        <v>6010</v>
      </c>
      <c r="C1913" s="2" t="s">
        <v>6972</v>
      </c>
      <c r="D1913" s="2" t="s">
        <v>6973</v>
      </c>
      <c r="E1913" s="2" t="s">
        <v>2461</v>
      </c>
      <c r="F1913" s="2" t="s">
        <v>6974</v>
      </c>
      <c r="G1913" s="2" t="s">
        <v>94</v>
      </c>
      <c r="H1913" s="2" t="s">
        <v>26</v>
      </c>
      <c r="I1913" s="2" t="s">
        <v>140</v>
      </c>
      <c r="J1913" s="9">
        <v>600</v>
      </c>
      <c r="K1913" s="9">
        <v>1823</v>
      </c>
      <c r="L1913" s="5">
        <v>44</v>
      </c>
      <c r="M1913" s="5">
        <v>0</v>
      </c>
      <c r="N1913" s="5">
        <v>23.68</v>
      </c>
      <c r="O1913" s="5">
        <v>0</v>
      </c>
      <c r="P1913" s="5">
        <v>2.41</v>
      </c>
      <c r="Q1913" s="5">
        <v>0.54</v>
      </c>
      <c r="R1913" s="5">
        <v>0</v>
      </c>
      <c r="S1913" s="5">
        <v>1000</v>
      </c>
    </row>
    <row r="1914" spans="1:19">
      <c r="A1914" s="2" t="s">
        <v>6975</v>
      </c>
      <c r="B1914" s="2" t="s">
        <v>2317</v>
      </c>
      <c r="C1914" s="2" t="s">
        <v>1485</v>
      </c>
      <c r="D1914" s="2" t="s">
        <v>1444</v>
      </c>
      <c r="E1914" s="2" t="s">
        <v>953</v>
      </c>
      <c r="F1914" s="2" t="s">
        <v>6976</v>
      </c>
      <c r="G1914" s="2" t="s">
        <v>102</v>
      </c>
      <c r="H1914" s="2" t="s">
        <v>26</v>
      </c>
      <c r="I1914" s="2" t="s">
        <v>88</v>
      </c>
      <c r="J1914" s="9">
        <v>700</v>
      </c>
      <c r="K1914" s="9">
        <v>1970</v>
      </c>
      <c r="L1914" s="5">
        <v>70</v>
      </c>
      <c r="M1914" s="5">
        <v>2</v>
      </c>
      <c r="N1914" s="5">
        <v>31.1</v>
      </c>
      <c r="O1914" s="5">
        <v>149.63</v>
      </c>
      <c r="P1914" s="5">
        <v>3.55</v>
      </c>
      <c r="Q1914" s="5">
        <v>0.44</v>
      </c>
      <c r="R1914" s="5">
        <v>15.55</v>
      </c>
      <c r="S1914" s="5">
        <v>1000</v>
      </c>
    </row>
    <row r="1915" spans="1:19">
      <c r="A1915" s="2" t="s">
        <v>6977</v>
      </c>
      <c r="B1915" s="2" t="s">
        <v>848</v>
      </c>
      <c r="C1915" s="2" t="s">
        <v>143</v>
      </c>
      <c r="D1915" s="2" t="s">
        <v>236</v>
      </c>
      <c r="E1915" s="2" t="s">
        <v>237</v>
      </c>
      <c r="F1915" s="2" t="s">
        <v>6978</v>
      </c>
      <c r="G1915" s="2" t="s">
        <v>42</v>
      </c>
      <c r="H1915" s="2" t="s">
        <v>26</v>
      </c>
      <c r="I1915" s="2" t="s">
        <v>66</v>
      </c>
      <c r="J1915" s="9">
        <v>700</v>
      </c>
      <c r="K1915" s="9">
        <v>1299</v>
      </c>
      <c r="L1915" s="5">
        <v>27</v>
      </c>
      <c r="M1915" s="5">
        <v>0</v>
      </c>
      <c r="N1915" s="5">
        <v>21.53</v>
      </c>
      <c r="O1915" s="5">
        <v>0</v>
      </c>
      <c r="P1915" s="5">
        <v>2.08</v>
      </c>
      <c r="Q1915" s="5">
        <v>0.8</v>
      </c>
      <c r="R1915" s="5">
        <v>0</v>
      </c>
      <c r="S1915" s="5">
        <v>4500</v>
      </c>
    </row>
    <row r="1916" spans="1:19">
      <c r="A1916" s="2" t="s">
        <v>6979</v>
      </c>
      <c r="B1916" s="2" t="s">
        <v>45</v>
      </c>
      <c r="C1916" s="2" t="s">
        <v>920</v>
      </c>
      <c r="D1916" s="2" t="s">
        <v>6980</v>
      </c>
      <c r="E1916" s="2" t="s">
        <v>625</v>
      </c>
      <c r="F1916" s="2" t="s">
        <v>6981</v>
      </c>
      <c r="G1916" s="2" t="s">
        <v>94</v>
      </c>
      <c r="H1916" s="2" t="s">
        <v>26</v>
      </c>
      <c r="I1916" s="2" t="s">
        <v>699</v>
      </c>
      <c r="J1916" s="9">
        <v>100</v>
      </c>
      <c r="K1916" s="9">
        <v>1493</v>
      </c>
      <c r="L1916" s="5">
        <v>54</v>
      </c>
      <c r="M1916" s="5">
        <v>0</v>
      </c>
      <c r="N1916" s="5">
        <v>33.25</v>
      </c>
      <c r="O1916" s="5">
        <v>0</v>
      </c>
      <c r="P1916" s="5">
        <v>3.62</v>
      </c>
      <c r="Q1916" s="5">
        <v>0.62</v>
      </c>
      <c r="R1916" s="5">
        <v>0</v>
      </c>
      <c r="S1916" s="5">
        <v>2340</v>
      </c>
    </row>
    <row r="1917" spans="1:19">
      <c r="A1917" s="2" t="s">
        <v>6982</v>
      </c>
      <c r="B1917" s="2" t="s">
        <v>115</v>
      </c>
      <c r="C1917" s="2" t="s">
        <v>6983</v>
      </c>
      <c r="D1917" s="2" t="s">
        <v>117</v>
      </c>
      <c r="E1917" s="2" t="s">
        <v>118</v>
      </c>
      <c r="F1917" s="2" t="s">
        <v>6984</v>
      </c>
      <c r="G1917" s="2" t="s">
        <v>312</v>
      </c>
      <c r="H1917" s="2" t="s">
        <v>26</v>
      </c>
      <c r="I1917" s="2" t="s">
        <v>88</v>
      </c>
      <c r="J1917" s="9">
        <v>600</v>
      </c>
      <c r="K1917" s="9">
        <v>1467</v>
      </c>
      <c r="L1917" s="5">
        <v>43</v>
      </c>
      <c r="M1917" s="5">
        <v>1</v>
      </c>
      <c r="N1917" s="5">
        <v>19.260000000000002</v>
      </c>
      <c r="O1917" s="5">
        <v>59.88</v>
      </c>
      <c r="P1917" s="5">
        <v>2.93</v>
      </c>
      <c r="Q1917" s="5">
        <v>0.45</v>
      </c>
      <c r="R1917" s="5">
        <v>19.260000000000002</v>
      </c>
      <c r="S1917" s="5">
        <v>1127</v>
      </c>
    </row>
    <row r="1918" spans="1:19">
      <c r="A1918" s="2" t="s">
        <v>6985</v>
      </c>
      <c r="B1918" s="2" t="s">
        <v>5761</v>
      </c>
      <c r="C1918" s="2" t="s">
        <v>2525</v>
      </c>
      <c r="D1918" s="2" t="s">
        <v>421</v>
      </c>
      <c r="E1918" s="2" t="s">
        <v>32</v>
      </c>
      <c r="F1918" s="2" t="s">
        <v>6986</v>
      </c>
      <c r="G1918" s="2" t="s">
        <v>94</v>
      </c>
      <c r="H1918" s="2" t="s">
        <v>26</v>
      </c>
      <c r="I1918" s="2" t="s">
        <v>95</v>
      </c>
      <c r="J1918" s="9">
        <v>600</v>
      </c>
      <c r="K1918" s="9">
        <v>851</v>
      </c>
      <c r="L1918" s="5">
        <v>24</v>
      </c>
      <c r="M1918" s="5">
        <v>2</v>
      </c>
      <c r="N1918" s="5">
        <v>14.67</v>
      </c>
      <c r="O1918" s="5">
        <v>93.6</v>
      </c>
      <c r="P1918" s="5">
        <v>2.82</v>
      </c>
      <c r="Q1918" s="5">
        <v>0.61</v>
      </c>
      <c r="R1918" s="5">
        <v>7.34</v>
      </c>
      <c r="S1918" s="5">
        <v>4000</v>
      </c>
    </row>
    <row r="1919" spans="1:19">
      <c r="A1919" s="2" t="s">
        <v>6987</v>
      </c>
      <c r="B1919" s="2" t="s">
        <v>6419</v>
      </c>
      <c r="C1919" s="2" t="s">
        <v>6420</v>
      </c>
      <c r="D1919" s="2" t="s">
        <v>731</v>
      </c>
      <c r="E1919" s="2" t="s">
        <v>100</v>
      </c>
      <c r="F1919" s="2" t="s">
        <v>6988</v>
      </c>
      <c r="G1919" s="2" t="s">
        <v>34</v>
      </c>
      <c r="H1919" s="2" t="s">
        <v>26</v>
      </c>
      <c r="I1919" s="2" t="s">
        <v>35</v>
      </c>
      <c r="J1919" s="9">
        <v>100</v>
      </c>
      <c r="K1919" s="9">
        <v>1283</v>
      </c>
      <c r="L1919" s="5">
        <v>41</v>
      </c>
      <c r="M1919" s="5">
        <v>4</v>
      </c>
      <c r="N1919" s="5">
        <v>17.489999999999998</v>
      </c>
      <c r="O1919" s="5">
        <v>228.98</v>
      </c>
      <c r="P1919" s="5">
        <v>3.2</v>
      </c>
      <c r="Q1919" s="5">
        <v>0.43</v>
      </c>
      <c r="R1919" s="5">
        <v>4.37</v>
      </c>
      <c r="S1919" s="5">
        <v>3900</v>
      </c>
    </row>
    <row r="1920" spans="1:19">
      <c r="A1920" s="2" t="s">
        <v>6989</v>
      </c>
      <c r="B1920" s="2" t="s">
        <v>758</v>
      </c>
      <c r="C1920" s="2" t="s">
        <v>6990</v>
      </c>
      <c r="D1920" s="2" t="s">
        <v>1444</v>
      </c>
      <c r="E1920" s="2" t="s">
        <v>953</v>
      </c>
      <c r="F1920" s="2" t="s">
        <v>4629</v>
      </c>
      <c r="G1920" s="2" t="s">
        <v>260</v>
      </c>
      <c r="H1920" s="2" t="s">
        <v>26</v>
      </c>
      <c r="I1920" s="2" t="s">
        <v>183</v>
      </c>
      <c r="J1920" s="9">
        <v>800</v>
      </c>
      <c r="K1920" s="9">
        <v>1557</v>
      </c>
      <c r="L1920" s="5">
        <v>69</v>
      </c>
      <c r="M1920" s="5">
        <v>2</v>
      </c>
      <c r="N1920" s="5">
        <v>57.3</v>
      </c>
      <c r="O1920" s="5">
        <v>83.29</v>
      </c>
      <c r="P1920" s="5">
        <v>4.43</v>
      </c>
      <c r="Q1920" s="5">
        <v>0.83</v>
      </c>
      <c r="R1920" s="5">
        <v>28.65</v>
      </c>
      <c r="S1920" s="5">
        <v>1155</v>
      </c>
    </row>
    <row r="1921" spans="1:19">
      <c r="A1921" s="2" t="s">
        <v>6991</v>
      </c>
      <c r="B1921" s="2" t="s">
        <v>950</v>
      </c>
      <c r="C1921" s="2" t="s">
        <v>6992</v>
      </c>
      <c r="D1921" s="2" t="s">
        <v>236</v>
      </c>
      <c r="E1921" s="2" t="s">
        <v>237</v>
      </c>
      <c r="F1921" s="2" t="s">
        <v>4266</v>
      </c>
      <c r="G1921" s="2" t="s">
        <v>312</v>
      </c>
      <c r="H1921" s="2" t="s">
        <v>26</v>
      </c>
      <c r="I1921" s="2" t="s">
        <v>59</v>
      </c>
      <c r="J1921" s="9">
        <v>300</v>
      </c>
      <c r="K1921" s="9">
        <v>589</v>
      </c>
      <c r="L1921" s="5">
        <v>22</v>
      </c>
      <c r="M1921" s="5">
        <v>0</v>
      </c>
      <c r="N1921" s="5">
        <v>18.25</v>
      </c>
      <c r="O1921" s="5">
        <v>0</v>
      </c>
      <c r="P1921" s="5">
        <v>3.74</v>
      </c>
      <c r="Q1921" s="5">
        <v>0.83</v>
      </c>
      <c r="R1921" s="5">
        <v>0</v>
      </c>
      <c r="S1921" s="5">
        <v>1717</v>
      </c>
    </row>
    <row r="1922" spans="1:19">
      <c r="A1922" s="2" t="s">
        <v>6993</v>
      </c>
      <c r="B1922" s="2" t="s">
        <v>1266</v>
      </c>
      <c r="C1922" s="2" t="s">
        <v>6994</v>
      </c>
      <c r="D1922" s="2" t="s">
        <v>6995</v>
      </c>
      <c r="E1922" s="2" t="s">
        <v>23</v>
      </c>
      <c r="F1922" s="2" t="s">
        <v>6996</v>
      </c>
      <c r="G1922" s="2" t="s">
        <v>266</v>
      </c>
      <c r="H1922" s="2" t="s">
        <v>26</v>
      </c>
      <c r="I1922" s="2" t="s">
        <v>140</v>
      </c>
      <c r="J1922" s="9">
        <v>800</v>
      </c>
      <c r="K1922" s="9">
        <v>2131</v>
      </c>
      <c r="L1922" s="5">
        <v>46</v>
      </c>
      <c r="M1922" s="5">
        <v>4</v>
      </c>
      <c r="N1922" s="5">
        <v>36.22</v>
      </c>
      <c r="O1922" s="5">
        <v>251.58</v>
      </c>
      <c r="P1922" s="5">
        <v>2.16</v>
      </c>
      <c r="Q1922" s="5">
        <v>0.79</v>
      </c>
      <c r="R1922" s="5">
        <v>9.06</v>
      </c>
      <c r="S1922" s="5">
        <v>1625</v>
      </c>
    </row>
    <row r="1923" spans="1:19">
      <c r="A1923" s="2" t="s">
        <v>6997</v>
      </c>
      <c r="B1923" s="2" t="s">
        <v>6998</v>
      </c>
      <c r="C1923" s="2" t="s">
        <v>5547</v>
      </c>
      <c r="D1923" s="2" t="s">
        <v>1793</v>
      </c>
      <c r="E1923" s="2" t="s">
        <v>40</v>
      </c>
      <c r="F1923" s="2" t="s">
        <v>6999</v>
      </c>
      <c r="G1923" s="2" t="s">
        <v>50</v>
      </c>
      <c r="H1923" s="2" t="s">
        <v>26</v>
      </c>
      <c r="I1923" s="2" t="s">
        <v>162</v>
      </c>
      <c r="J1923" s="9">
        <v>800</v>
      </c>
      <c r="K1923" s="9">
        <v>715</v>
      </c>
      <c r="L1923" s="5">
        <v>17</v>
      </c>
      <c r="M1923" s="5">
        <v>0</v>
      </c>
      <c r="N1923" s="5">
        <v>14.18</v>
      </c>
      <c r="O1923" s="5">
        <v>0</v>
      </c>
      <c r="P1923" s="5">
        <v>2.38</v>
      </c>
      <c r="Q1923" s="5">
        <v>0.83</v>
      </c>
      <c r="R1923" s="5">
        <v>0</v>
      </c>
      <c r="S1923" s="5">
        <v>1600</v>
      </c>
    </row>
    <row r="1924" spans="1:19">
      <c r="A1924" s="2" t="s">
        <v>7000</v>
      </c>
      <c r="B1924" s="2" t="s">
        <v>748</v>
      </c>
      <c r="C1924" s="2" t="s">
        <v>7001</v>
      </c>
      <c r="D1924" s="2" t="s">
        <v>602</v>
      </c>
      <c r="E1924" s="2" t="s">
        <v>40</v>
      </c>
      <c r="F1924" s="2" t="s">
        <v>1172</v>
      </c>
      <c r="G1924" s="2" t="s">
        <v>50</v>
      </c>
      <c r="H1924" s="2" t="s">
        <v>26</v>
      </c>
      <c r="I1924" s="2" t="s">
        <v>66</v>
      </c>
      <c r="J1924" s="9">
        <v>100</v>
      </c>
      <c r="K1924" s="9">
        <v>970</v>
      </c>
      <c r="L1924" s="5">
        <v>43</v>
      </c>
      <c r="M1924" s="5">
        <v>1</v>
      </c>
      <c r="N1924" s="5">
        <v>31.9</v>
      </c>
      <c r="O1924" s="5">
        <v>67.42</v>
      </c>
      <c r="P1924" s="5">
        <v>4.43</v>
      </c>
      <c r="Q1924" s="5">
        <v>0.74</v>
      </c>
      <c r="R1924" s="5">
        <v>31.9</v>
      </c>
      <c r="S1924" s="5">
        <v>1354</v>
      </c>
    </row>
    <row r="1925" spans="1:19">
      <c r="A1925" s="2" t="s">
        <v>7002</v>
      </c>
      <c r="B1925" s="2" t="s">
        <v>409</v>
      </c>
      <c r="C1925" s="2" t="s">
        <v>7003</v>
      </c>
      <c r="D1925" s="2" t="s">
        <v>5260</v>
      </c>
      <c r="E1925" s="2" t="s">
        <v>23</v>
      </c>
      <c r="F1925" s="2" t="s">
        <v>86</v>
      </c>
      <c r="G1925" s="2" t="s">
        <v>134</v>
      </c>
      <c r="H1925" s="2" t="s">
        <v>26</v>
      </c>
      <c r="I1925" s="2" t="s">
        <v>51</v>
      </c>
      <c r="J1925" s="9">
        <v>200</v>
      </c>
      <c r="K1925" s="9">
        <v>554</v>
      </c>
      <c r="L1925" s="5">
        <v>11</v>
      </c>
      <c r="M1925" s="5">
        <v>0</v>
      </c>
      <c r="N1925" s="5">
        <v>4.51</v>
      </c>
      <c r="O1925" s="5">
        <v>0</v>
      </c>
      <c r="P1925" s="5">
        <v>1.99</v>
      </c>
      <c r="Q1925" s="5">
        <v>0.41</v>
      </c>
      <c r="R1925" s="5">
        <v>0</v>
      </c>
      <c r="S1925" s="5">
        <v>1500</v>
      </c>
    </row>
    <row r="1926" spans="1:19">
      <c r="A1926" s="2" t="s">
        <v>7004</v>
      </c>
      <c r="B1926" s="2" t="s">
        <v>7005</v>
      </c>
      <c r="C1926" s="2" t="s">
        <v>1589</v>
      </c>
      <c r="D1926" s="2" t="s">
        <v>7006</v>
      </c>
      <c r="E1926" s="2" t="s">
        <v>112</v>
      </c>
      <c r="F1926" s="2">
        <v>0</v>
      </c>
      <c r="G1926" s="2" t="s">
        <v>94</v>
      </c>
      <c r="H1926" s="2" t="s">
        <v>26</v>
      </c>
      <c r="I1926" s="2" t="s">
        <v>73</v>
      </c>
      <c r="J1926" s="9">
        <v>400</v>
      </c>
      <c r="K1926" s="9">
        <v>615</v>
      </c>
      <c r="L1926" s="5">
        <v>23</v>
      </c>
      <c r="M1926" s="5">
        <v>0</v>
      </c>
      <c r="N1926" s="5">
        <v>17.079999999999998</v>
      </c>
      <c r="O1926" s="5">
        <v>0</v>
      </c>
      <c r="P1926" s="5">
        <v>3.74</v>
      </c>
      <c r="Q1926" s="5">
        <v>0.74</v>
      </c>
      <c r="R1926" s="5">
        <v>0</v>
      </c>
      <c r="S1926" s="5">
        <v>1818</v>
      </c>
    </row>
    <row r="1927" spans="1:19">
      <c r="A1927" s="2" t="s">
        <v>7007</v>
      </c>
      <c r="B1927" s="2" t="s">
        <v>330</v>
      </c>
      <c r="C1927" s="2" t="s">
        <v>7008</v>
      </c>
      <c r="D1927" s="2" t="s">
        <v>896</v>
      </c>
      <c r="E1927" s="2" t="s">
        <v>132</v>
      </c>
      <c r="F1927" s="2" t="s">
        <v>6101</v>
      </c>
      <c r="G1927" s="2" t="s">
        <v>190</v>
      </c>
      <c r="H1927" s="2" t="s">
        <v>26</v>
      </c>
      <c r="I1927" s="2" t="s">
        <v>127</v>
      </c>
      <c r="J1927" s="9">
        <v>400</v>
      </c>
      <c r="K1927" s="9">
        <v>1613</v>
      </c>
      <c r="L1927" s="5">
        <v>54</v>
      </c>
      <c r="M1927" s="5">
        <v>5</v>
      </c>
      <c r="N1927" s="5">
        <v>43.45</v>
      </c>
      <c r="O1927" s="5">
        <v>367.45</v>
      </c>
      <c r="P1927" s="5">
        <v>3.35</v>
      </c>
      <c r="Q1927" s="5">
        <v>0.8</v>
      </c>
      <c r="R1927" s="5">
        <v>8.69</v>
      </c>
      <c r="S1927" s="5">
        <v>1516</v>
      </c>
    </row>
    <row r="1928" spans="1:19">
      <c r="A1928" s="2" t="s">
        <v>7009</v>
      </c>
      <c r="B1928" s="2" t="s">
        <v>7010</v>
      </c>
      <c r="C1928" s="2" t="s">
        <v>7011</v>
      </c>
      <c r="D1928" s="2" t="s">
        <v>4227</v>
      </c>
      <c r="E1928" s="2" t="s">
        <v>112</v>
      </c>
      <c r="F1928" s="2" t="s">
        <v>7012</v>
      </c>
      <c r="G1928" s="2" t="s">
        <v>312</v>
      </c>
      <c r="H1928" s="2" t="s">
        <v>26</v>
      </c>
      <c r="I1928" s="2" t="s">
        <v>293</v>
      </c>
      <c r="J1928" s="9">
        <v>1000</v>
      </c>
      <c r="K1928" s="9">
        <v>2059</v>
      </c>
      <c r="L1928" s="5">
        <v>32</v>
      </c>
      <c r="M1928" s="5">
        <v>3</v>
      </c>
      <c r="N1928" s="5">
        <v>13.53</v>
      </c>
      <c r="O1928" s="5">
        <v>160.44999999999999</v>
      </c>
      <c r="P1928" s="5">
        <v>1.55</v>
      </c>
      <c r="Q1928" s="5">
        <v>0.42</v>
      </c>
      <c r="R1928" s="5">
        <v>4.51</v>
      </c>
      <c r="S1928" s="5">
        <v>3116</v>
      </c>
    </row>
    <row r="1929" spans="1:19">
      <c r="A1929" s="2" t="s">
        <v>7013</v>
      </c>
      <c r="B1929" s="2" t="s">
        <v>5860</v>
      </c>
      <c r="C1929" s="2" t="s">
        <v>7014</v>
      </c>
      <c r="D1929" s="2" t="s">
        <v>1131</v>
      </c>
      <c r="E1929" s="2" t="s">
        <v>625</v>
      </c>
      <c r="F1929" s="2" t="s">
        <v>7015</v>
      </c>
      <c r="G1929" s="2" t="s">
        <v>161</v>
      </c>
      <c r="H1929" s="2" t="s">
        <v>26</v>
      </c>
      <c r="I1929" s="2" t="s">
        <v>313</v>
      </c>
      <c r="J1929" s="9">
        <v>200</v>
      </c>
      <c r="K1929" s="9">
        <v>1640</v>
      </c>
      <c r="L1929" s="5">
        <v>69</v>
      </c>
      <c r="M1929" s="5">
        <v>3</v>
      </c>
      <c r="N1929" s="5">
        <v>57.84</v>
      </c>
      <c r="O1929" s="5">
        <v>197.71</v>
      </c>
      <c r="P1929" s="5">
        <v>4.21</v>
      </c>
      <c r="Q1929" s="5">
        <v>0.84</v>
      </c>
      <c r="R1929" s="5">
        <v>19.28</v>
      </c>
      <c r="S1929" s="5">
        <v>1733</v>
      </c>
    </row>
    <row r="1930" spans="1:19">
      <c r="A1930" s="2" t="s">
        <v>7016</v>
      </c>
      <c r="B1930" s="2" t="s">
        <v>7017</v>
      </c>
      <c r="C1930" s="2" t="s">
        <v>7018</v>
      </c>
      <c r="D1930" s="2" t="s">
        <v>2342</v>
      </c>
      <c r="E1930" s="2" t="s">
        <v>40</v>
      </c>
      <c r="F1930" s="2" t="s">
        <v>7019</v>
      </c>
      <c r="G1930" s="2" t="s">
        <v>161</v>
      </c>
      <c r="H1930" s="2" t="s">
        <v>26</v>
      </c>
      <c r="I1930" s="2" t="s">
        <v>458</v>
      </c>
      <c r="J1930" s="9">
        <v>200</v>
      </c>
      <c r="K1930" s="9">
        <v>1844</v>
      </c>
      <c r="L1930" s="5">
        <v>52</v>
      </c>
      <c r="M1930" s="5">
        <v>0</v>
      </c>
      <c r="N1930" s="5">
        <v>41.58</v>
      </c>
      <c r="O1930" s="5">
        <v>0</v>
      </c>
      <c r="P1930" s="5">
        <v>2.82</v>
      </c>
      <c r="Q1930" s="5">
        <v>0.8</v>
      </c>
      <c r="R1930" s="5">
        <v>0</v>
      </c>
      <c r="S1930" s="5">
        <v>1000</v>
      </c>
    </row>
    <row r="1931" spans="1:19">
      <c r="A1931" s="2" t="s">
        <v>7020</v>
      </c>
      <c r="B1931" s="2" t="s">
        <v>7021</v>
      </c>
      <c r="C1931" s="2" t="s">
        <v>5306</v>
      </c>
      <c r="D1931" s="2" t="s">
        <v>5260</v>
      </c>
      <c r="E1931" s="2" t="s">
        <v>23</v>
      </c>
      <c r="F1931" s="2" t="s">
        <v>7022</v>
      </c>
      <c r="G1931" s="2" t="s">
        <v>312</v>
      </c>
      <c r="H1931" s="2" t="s">
        <v>26</v>
      </c>
      <c r="I1931" s="2" t="s">
        <v>293</v>
      </c>
      <c r="J1931" s="9">
        <v>300</v>
      </c>
      <c r="K1931" s="9">
        <v>1163</v>
      </c>
      <c r="L1931" s="5">
        <v>35</v>
      </c>
      <c r="M1931" s="5">
        <v>0</v>
      </c>
      <c r="N1931" s="5">
        <v>24.02</v>
      </c>
      <c r="O1931" s="5">
        <v>0</v>
      </c>
      <c r="P1931" s="5">
        <v>3.01</v>
      </c>
      <c r="Q1931" s="5">
        <v>0.69</v>
      </c>
      <c r="R1931" s="5">
        <v>0</v>
      </c>
      <c r="S1931" s="5">
        <v>2500</v>
      </c>
    </row>
    <row r="1932" spans="1:19">
      <c r="A1932" s="2" t="s">
        <v>7023</v>
      </c>
      <c r="B1932" s="2" t="s">
        <v>1966</v>
      </c>
      <c r="C1932" s="2" t="s">
        <v>7024</v>
      </c>
      <c r="D1932" s="2" t="s">
        <v>7025</v>
      </c>
      <c r="E1932" s="2" t="s">
        <v>40</v>
      </c>
      <c r="F1932" s="2" t="s">
        <v>1141</v>
      </c>
      <c r="G1932" s="2" t="s">
        <v>50</v>
      </c>
      <c r="H1932" s="2" t="s">
        <v>26</v>
      </c>
      <c r="I1932" s="2" t="s">
        <v>458</v>
      </c>
      <c r="J1932" s="9">
        <v>800</v>
      </c>
      <c r="K1932" s="9">
        <v>1726</v>
      </c>
      <c r="L1932" s="5">
        <v>66</v>
      </c>
      <c r="M1932" s="5">
        <v>0</v>
      </c>
      <c r="N1932" s="5">
        <v>31.79</v>
      </c>
      <c r="O1932" s="5">
        <v>0</v>
      </c>
      <c r="P1932" s="5">
        <v>3.82</v>
      </c>
      <c r="Q1932" s="5">
        <v>0.48</v>
      </c>
      <c r="R1932" s="5">
        <v>0</v>
      </c>
      <c r="S1932" s="5">
        <v>3692</v>
      </c>
    </row>
    <row r="1933" spans="1:19">
      <c r="A1933" s="2" t="s">
        <v>7026</v>
      </c>
      <c r="B1933" s="2" t="s">
        <v>847</v>
      </c>
      <c r="C1933" s="2" t="s">
        <v>7027</v>
      </c>
      <c r="D1933" s="2" t="s">
        <v>7028</v>
      </c>
      <c r="E1933" s="2" t="s">
        <v>635</v>
      </c>
      <c r="F1933" s="2" t="s">
        <v>6039</v>
      </c>
      <c r="G1933" s="2" t="s">
        <v>134</v>
      </c>
      <c r="H1933" s="2" t="s">
        <v>26</v>
      </c>
      <c r="I1933" s="2" t="s">
        <v>35</v>
      </c>
      <c r="J1933" s="9">
        <v>800</v>
      </c>
      <c r="K1933" s="9">
        <v>1547</v>
      </c>
      <c r="L1933" s="5">
        <v>62</v>
      </c>
      <c r="M1933" s="5">
        <v>5</v>
      </c>
      <c r="N1933" s="5">
        <v>42.21</v>
      </c>
      <c r="O1933" s="5">
        <v>279.25</v>
      </c>
      <c r="P1933" s="5">
        <v>4.01</v>
      </c>
      <c r="Q1933" s="5">
        <v>0.68</v>
      </c>
      <c r="R1933" s="5">
        <v>8.44</v>
      </c>
      <c r="S1933" s="5">
        <v>1384</v>
      </c>
    </row>
    <row r="1934" spans="1:19">
      <c r="A1934" s="2" t="s">
        <v>7029</v>
      </c>
      <c r="B1934" s="2" t="s">
        <v>1694</v>
      </c>
      <c r="C1934" s="2" t="s">
        <v>1248</v>
      </c>
      <c r="D1934" s="2" t="s">
        <v>7030</v>
      </c>
      <c r="E1934" s="2" t="s">
        <v>118</v>
      </c>
      <c r="F1934" s="2" t="s">
        <v>4840</v>
      </c>
      <c r="G1934" s="2" t="s">
        <v>344</v>
      </c>
      <c r="H1934" s="2" t="s">
        <v>26</v>
      </c>
      <c r="I1934" s="2" t="s">
        <v>162</v>
      </c>
      <c r="J1934" s="9">
        <v>100</v>
      </c>
      <c r="K1934" s="9">
        <v>2184</v>
      </c>
      <c r="L1934" s="5">
        <v>44</v>
      </c>
      <c r="M1934" s="5">
        <v>0</v>
      </c>
      <c r="N1934" s="5">
        <v>35.450000000000003</v>
      </c>
      <c r="O1934" s="5">
        <v>0</v>
      </c>
      <c r="P1934" s="5">
        <v>2.0099999999999998</v>
      </c>
      <c r="Q1934" s="5">
        <v>0.81</v>
      </c>
      <c r="R1934" s="5">
        <v>0</v>
      </c>
      <c r="S1934" s="5">
        <v>4000</v>
      </c>
    </row>
    <row r="1935" spans="1:19">
      <c r="A1935" s="2" t="s">
        <v>7031</v>
      </c>
      <c r="B1935" s="2" t="s">
        <v>2913</v>
      </c>
      <c r="C1935" s="2" t="s">
        <v>7032</v>
      </c>
      <c r="D1935" s="2" t="s">
        <v>7033</v>
      </c>
      <c r="E1935" s="2" t="s">
        <v>48</v>
      </c>
      <c r="F1935" s="2" t="s">
        <v>7034</v>
      </c>
      <c r="G1935" s="2" t="s">
        <v>42</v>
      </c>
      <c r="H1935" s="2" t="s">
        <v>26</v>
      </c>
      <c r="I1935" s="2" t="s">
        <v>313</v>
      </c>
      <c r="J1935" s="9">
        <v>100</v>
      </c>
      <c r="K1935" s="9">
        <v>2115</v>
      </c>
      <c r="L1935" s="5">
        <v>90</v>
      </c>
      <c r="M1935" s="5">
        <v>8</v>
      </c>
      <c r="N1935" s="5">
        <v>37.78</v>
      </c>
      <c r="O1935" s="5">
        <v>533.95000000000005</v>
      </c>
      <c r="P1935" s="5">
        <v>4.26</v>
      </c>
      <c r="Q1935" s="5">
        <v>0.42</v>
      </c>
      <c r="R1935" s="5">
        <v>4.72</v>
      </c>
      <c r="S1935" s="5">
        <v>2306</v>
      </c>
    </row>
    <row r="1936" spans="1:19">
      <c r="A1936" s="2" t="s">
        <v>7035</v>
      </c>
      <c r="B1936" s="2" t="s">
        <v>2913</v>
      </c>
      <c r="C1936" s="2" t="s">
        <v>869</v>
      </c>
      <c r="D1936" s="2" t="s">
        <v>588</v>
      </c>
      <c r="E1936" s="2" t="s">
        <v>48</v>
      </c>
      <c r="F1936" s="2" t="s">
        <v>7036</v>
      </c>
      <c r="G1936" s="2" t="s">
        <v>50</v>
      </c>
      <c r="H1936" s="2" t="s">
        <v>26</v>
      </c>
      <c r="I1936" s="2" t="s">
        <v>361</v>
      </c>
      <c r="J1936" s="9">
        <v>800</v>
      </c>
      <c r="K1936" s="9">
        <v>2199</v>
      </c>
      <c r="L1936" s="5">
        <v>83</v>
      </c>
      <c r="M1936" s="5">
        <v>8</v>
      </c>
      <c r="N1936" s="5">
        <v>65.47</v>
      </c>
      <c r="O1936" s="5">
        <v>404.38</v>
      </c>
      <c r="P1936" s="5">
        <v>3.77</v>
      </c>
      <c r="Q1936" s="5">
        <v>0.79</v>
      </c>
      <c r="R1936" s="5">
        <v>8.18</v>
      </c>
      <c r="S1936" s="5">
        <v>3000</v>
      </c>
    </row>
    <row r="1937" spans="1:19">
      <c r="A1937" s="2" t="s">
        <v>7037</v>
      </c>
      <c r="B1937" s="2" t="s">
        <v>7038</v>
      </c>
      <c r="C1937" s="2" t="s">
        <v>984</v>
      </c>
      <c r="D1937" s="2" t="s">
        <v>204</v>
      </c>
      <c r="E1937" s="2" t="s">
        <v>56</v>
      </c>
      <c r="F1937" s="2" t="s">
        <v>7039</v>
      </c>
      <c r="G1937" s="2" t="s">
        <v>344</v>
      </c>
      <c r="H1937" s="2" t="s">
        <v>26</v>
      </c>
      <c r="I1937" s="2" t="s">
        <v>120</v>
      </c>
      <c r="J1937" s="9">
        <v>400</v>
      </c>
      <c r="K1937" s="9">
        <v>1957</v>
      </c>
      <c r="L1937" s="5">
        <v>64</v>
      </c>
      <c r="M1937" s="5">
        <v>6</v>
      </c>
      <c r="N1937" s="5">
        <v>34.33</v>
      </c>
      <c r="O1937" s="5">
        <v>334.59</v>
      </c>
      <c r="P1937" s="5">
        <v>3.27</v>
      </c>
      <c r="Q1937" s="5">
        <v>0.54</v>
      </c>
      <c r="R1937" s="5">
        <v>5.72</v>
      </c>
      <c r="S1937" s="5">
        <v>3500</v>
      </c>
    </row>
    <row r="1938" spans="1:19">
      <c r="A1938" s="2" t="s">
        <v>7040</v>
      </c>
      <c r="B1938" s="2" t="s">
        <v>510</v>
      </c>
      <c r="C1938" s="2" t="s">
        <v>5547</v>
      </c>
      <c r="D1938" s="2" t="s">
        <v>291</v>
      </c>
      <c r="E1938" s="2" t="s">
        <v>850</v>
      </c>
      <c r="F1938" s="2" t="s">
        <v>4074</v>
      </c>
      <c r="G1938" s="2" t="s">
        <v>50</v>
      </c>
      <c r="H1938" s="2" t="s">
        <v>26</v>
      </c>
      <c r="I1938" s="2" t="s">
        <v>177</v>
      </c>
      <c r="J1938" s="9">
        <v>300</v>
      </c>
      <c r="K1938" s="9">
        <v>1308</v>
      </c>
      <c r="L1938" s="5">
        <v>32</v>
      </c>
      <c r="M1938" s="5">
        <v>1</v>
      </c>
      <c r="N1938" s="5">
        <v>21.24</v>
      </c>
      <c r="O1938" s="5">
        <v>45.53</v>
      </c>
      <c r="P1938" s="5">
        <v>2.4500000000000002</v>
      </c>
      <c r="Q1938" s="5">
        <v>0.66</v>
      </c>
      <c r="R1938" s="5">
        <v>21.24</v>
      </c>
      <c r="S1938" s="5">
        <v>1907</v>
      </c>
    </row>
    <row r="1939" spans="1:19">
      <c r="A1939" s="2" t="s">
        <v>7041</v>
      </c>
      <c r="B1939" s="2" t="s">
        <v>2118</v>
      </c>
      <c r="C1939" s="2" t="s">
        <v>6714</v>
      </c>
      <c r="D1939" s="2" t="s">
        <v>7042</v>
      </c>
      <c r="E1939" s="2" t="s">
        <v>281</v>
      </c>
      <c r="F1939" s="2" t="s">
        <v>5558</v>
      </c>
      <c r="G1939" s="2" t="s">
        <v>65</v>
      </c>
      <c r="H1939" s="2" t="s">
        <v>26</v>
      </c>
      <c r="I1939" s="2" t="s">
        <v>51</v>
      </c>
      <c r="J1939" s="9">
        <v>500</v>
      </c>
      <c r="K1939" s="9">
        <v>1084</v>
      </c>
      <c r="L1939" s="5">
        <v>28</v>
      </c>
      <c r="M1939" s="5">
        <v>0</v>
      </c>
      <c r="N1939" s="5">
        <v>12.69</v>
      </c>
      <c r="O1939" s="5">
        <v>0</v>
      </c>
      <c r="P1939" s="5">
        <v>2.58</v>
      </c>
      <c r="Q1939" s="5">
        <v>0.45</v>
      </c>
      <c r="R1939" s="5">
        <v>0</v>
      </c>
      <c r="S1939" s="5">
        <v>2306</v>
      </c>
    </row>
    <row r="1940" spans="1:19">
      <c r="A1940" s="2" t="s">
        <v>7043</v>
      </c>
      <c r="B1940" s="2" t="s">
        <v>219</v>
      </c>
      <c r="C1940" s="2" t="s">
        <v>7044</v>
      </c>
      <c r="D1940" s="2" t="s">
        <v>1336</v>
      </c>
      <c r="E1940" s="2" t="s">
        <v>56</v>
      </c>
      <c r="F1940" s="2" t="s">
        <v>7045</v>
      </c>
      <c r="G1940" s="2" t="s">
        <v>167</v>
      </c>
      <c r="H1940" s="2" t="s">
        <v>26</v>
      </c>
      <c r="I1940" s="2" t="s">
        <v>88</v>
      </c>
      <c r="J1940" s="9">
        <v>600</v>
      </c>
      <c r="K1940" s="9">
        <v>1513</v>
      </c>
      <c r="L1940" s="5">
        <v>56</v>
      </c>
      <c r="M1940" s="5">
        <v>0</v>
      </c>
      <c r="N1940" s="5">
        <v>27.25</v>
      </c>
      <c r="O1940" s="5">
        <v>0</v>
      </c>
      <c r="P1940" s="5">
        <v>3.7</v>
      </c>
      <c r="Q1940" s="5">
        <v>0.49</v>
      </c>
      <c r="R1940" s="5">
        <v>0</v>
      </c>
      <c r="S1940" s="5">
        <v>2768</v>
      </c>
    </row>
    <row r="1941" spans="1:19">
      <c r="A1941" s="2" t="s">
        <v>7046</v>
      </c>
      <c r="B1941" s="2" t="s">
        <v>129</v>
      </c>
      <c r="C1941" s="2" t="s">
        <v>7047</v>
      </c>
      <c r="D1941" s="2" t="s">
        <v>1190</v>
      </c>
      <c r="E1941" s="2" t="s">
        <v>112</v>
      </c>
      <c r="F1941" s="2" t="s">
        <v>7048</v>
      </c>
      <c r="G1941" s="2" t="s">
        <v>42</v>
      </c>
      <c r="H1941" s="2" t="s">
        <v>26</v>
      </c>
      <c r="I1941" s="2" t="s">
        <v>361</v>
      </c>
      <c r="J1941" s="9">
        <v>500</v>
      </c>
      <c r="K1941" s="9">
        <v>1612</v>
      </c>
      <c r="L1941" s="5">
        <v>41</v>
      </c>
      <c r="M1941" s="5">
        <v>3</v>
      </c>
      <c r="N1941" s="5">
        <v>23.39</v>
      </c>
      <c r="O1941" s="5">
        <v>178.11</v>
      </c>
      <c r="P1941" s="5">
        <v>2.54</v>
      </c>
      <c r="Q1941" s="5">
        <v>0.56999999999999995</v>
      </c>
      <c r="R1941" s="5">
        <v>7.8</v>
      </c>
      <c r="S1941" s="5">
        <v>1920</v>
      </c>
    </row>
    <row r="1942" spans="1:19">
      <c r="A1942" s="2" t="s">
        <v>7049</v>
      </c>
      <c r="B1942" s="2" t="s">
        <v>1334</v>
      </c>
      <c r="C1942" s="2" t="s">
        <v>7050</v>
      </c>
      <c r="D1942" s="2" t="s">
        <v>1784</v>
      </c>
      <c r="E1942" s="2" t="s">
        <v>40</v>
      </c>
      <c r="F1942" s="2" t="s">
        <v>5589</v>
      </c>
      <c r="G1942" s="2" t="s">
        <v>161</v>
      </c>
      <c r="H1942" s="2" t="s">
        <v>26</v>
      </c>
      <c r="I1942" s="2" t="s">
        <v>73</v>
      </c>
      <c r="J1942" s="9">
        <v>1000</v>
      </c>
      <c r="K1942" s="9">
        <v>2443</v>
      </c>
      <c r="L1942" s="5">
        <v>54</v>
      </c>
      <c r="M1942" s="5">
        <v>6</v>
      </c>
      <c r="N1942" s="5">
        <v>39.29</v>
      </c>
      <c r="O1942" s="5">
        <v>391.04</v>
      </c>
      <c r="P1942" s="5">
        <v>2.21</v>
      </c>
      <c r="Q1942" s="5">
        <v>0.73</v>
      </c>
      <c r="R1942" s="5">
        <v>6.55</v>
      </c>
      <c r="S1942" s="5">
        <v>1134</v>
      </c>
    </row>
    <row r="1943" spans="1:19">
      <c r="A1943" s="2" t="s">
        <v>7051</v>
      </c>
      <c r="B1943" s="2" t="s">
        <v>7052</v>
      </c>
      <c r="C1943" s="2" t="s">
        <v>7052</v>
      </c>
      <c r="D1943" s="2" t="s">
        <v>431</v>
      </c>
      <c r="E1943" s="2" t="s">
        <v>432</v>
      </c>
      <c r="F1943" s="2" t="s">
        <v>7053</v>
      </c>
      <c r="G1943" s="2" t="s">
        <v>34</v>
      </c>
      <c r="H1943" s="2" t="s">
        <v>26</v>
      </c>
      <c r="I1943" s="2" t="s">
        <v>319</v>
      </c>
      <c r="J1943" s="9">
        <v>500</v>
      </c>
      <c r="K1943" s="9">
        <v>1623</v>
      </c>
      <c r="L1943" s="5">
        <v>66</v>
      </c>
      <c r="M1943" s="5">
        <v>2</v>
      </c>
      <c r="N1943" s="5">
        <v>48.17</v>
      </c>
      <c r="O1943" s="5">
        <v>84.52</v>
      </c>
      <c r="P1943" s="5">
        <v>4.07</v>
      </c>
      <c r="Q1943" s="5">
        <v>0.73</v>
      </c>
      <c r="R1943" s="5">
        <v>24.08</v>
      </c>
      <c r="S1943" s="5">
        <v>1846</v>
      </c>
    </row>
    <row r="1944" spans="1:19">
      <c r="A1944" s="2" t="s">
        <v>7054</v>
      </c>
      <c r="B1944" s="2" t="s">
        <v>7055</v>
      </c>
      <c r="C1944" s="2" t="s">
        <v>7056</v>
      </c>
      <c r="D1944" s="2" t="s">
        <v>2533</v>
      </c>
      <c r="E1944" s="2" t="s">
        <v>56</v>
      </c>
      <c r="F1944" s="2" t="s">
        <v>7057</v>
      </c>
      <c r="G1944" s="2" t="s">
        <v>167</v>
      </c>
      <c r="H1944" s="2" t="s">
        <v>26</v>
      </c>
      <c r="I1944" s="2" t="s">
        <v>162</v>
      </c>
      <c r="J1944" s="9">
        <v>800</v>
      </c>
      <c r="K1944" s="9">
        <v>963</v>
      </c>
      <c r="L1944" s="5">
        <v>42</v>
      </c>
      <c r="M1944" s="5">
        <v>1</v>
      </c>
      <c r="N1944" s="5">
        <v>24.41</v>
      </c>
      <c r="O1944" s="5">
        <v>51.92</v>
      </c>
      <c r="P1944" s="5">
        <v>4.3600000000000003</v>
      </c>
      <c r="Q1944" s="5">
        <v>0.57999999999999996</v>
      </c>
      <c r="R1944" s="5">
        <v>24.41</v>
      </c>
      <c r="S1944" s="5">
        <v>3124</v>
      </c>
    </row>
    <row r="1945" spans="1:19">
      <c r="A1945" s="2" t="s">
        <v>7058</v>
      </c>
      <c r="B1945" s="2" t="s">
        <v>7059</v>
      </c>
      <c r="C1945" s="2" t="s">
        <v>7060</v>
      </c>
      <c r="D1945" s="2" t="s">
        <v>552</v>
      </c>
      <c r="E1945" s="2" t="s">
        <v>222</v>
      </c>
      <c r="F1945" s="2" t="s">
        <v>7061</v>
      </c>
      <c r="G1945" s="2" t="s">
        <v>167</v>
      </c>
      <c r="H1945" s="2" t="s">
        <v>26</v>
      </c>
      <c r="I1945" s="2" t="s">
        <v>177</v>
      </c>
      <c r="J1945" s="9">
        <v>200</v>
      </c>
      <c r="K1945" s="9">
        <v>663</v>
      </c>
      <c r="L1945" s="5">
        <v>11</v>
      </c>
      <c r="M1945" s="5">
        <v>0</v>
      </c>
      <c r="N1945" s="5">
        <v>7.15</v>
      </c>
      <c r="O1945" s="5">
        <v>0</v>
      </c>
      <c r="P1945" s="5">
        <v>1.66</v>
      </c>
      <c r="Q1945" s="5">
        <v>0.65</v>
      </c>
      <c r="R1945" s="5">
        <v>0</v>
      </c>
      <c r="S1945" s="5">
        <v>2768</v>
      </c>
    </row>
    <row r="1946" spans="1:19">
      <c r="A1946" s="2" t="s">
        <v>7062</v>
      </c>
      <c r="B1946" s="2" t="s">
        <v>5685</v>
      </c>
      <c r="C1946" s="2" t="s">
        <v>7063</v>
      </c>
      <c r="D1946" s="2" t="s">
        <v>7064</v>
      </c>
      <c r="E1946" s="2" t="s">
        <v>112</v>
      </c>
      <c r="F1946" s="2" t="s">
        <v>24</v>
      </c>
      <c r="G1946" s="2" t="s">
        <v>167</v>
      </c>
      <c r="H1946" s="2" t="s">
        <v>26</v>
      </c>
      <c r="I1946" s="2" t="s">
        <v>356</v>
      </c>
      <c r="J1946" s="9">
        <v>500</v>
      </c>
      <c r="K1946" s="9">
        <v>1928</v>
      </c>
      <c r="L1946" s="5">
        <v>64</v>
      </c>
      <c r="M1946" s="5">
        <v>7</v>
      </c>
      <c r="N1946" s="5">
        <v>33.03</v>
      </c>
      <c r="O1946" s="5">
        <v>306.18</v>
      </c>
      <c r="P1946" s="5">
        <v>3.32</v>
      </c>
      <c r="Q1946" s="5">
        <v>0.52</v>
      </c>
      <c r="R1946" s="5">
        <v>4.72</v>
      </c>
      <c r="S1946" s="5">
        <v>2304</v>
      </c>
    </row>
    <row r="1947" spans="1:19">
      <c r="A1947" s="2" t="s">
        <v>7065</v>
      </c>
      <c r="B1947" s="2" t="s">
        <v>7066</v>
      </c>
      <c r="C1947" s="2" t="s">
        <v>7067</v>
      </c>
      <c r="D1947" s="2" t="s">
        <v>175</v>
      </c>
      <c r="E1947" s="2" t="s">
        <v>23</v>
      </c>
      <c r="F1947" s="2" t="s">
        <v>7068</v>
      </c>
      <c r="G1947" s="2" t="s">
        <v>72</v>
      </c>
      <c r="H1947" s="2" t="s">
        <v>26</v>
      </c>
      <c r="I1947" s="2" t="s">
        <v>66</v>
      </c>
      <c r="J1947" s="9">
        <v>700</v>
      </c>
      <c r="K1947" s="9">
        <v>1383</v>
      </c>
      <c r="L1947" s="5">
        <v>30</v>
      </c>
      <c r="M1947" s="5">
        <v>0</v>
      </c>
      <c r="N1947" s="5">
        <v>21.81</v>
      </c>
      <c r="O1947" s="5">
        <v>0</v>
      </c>
      <c r="P1947" s="5">
        <v>2.17</v>
      </c>
      <c r="Q1947" s="5">
        <v>0.73</v>
      </c>
      <c r="R1947" s="5">
        <v>0</v>
      </c>
      <c r="S1947" s="5">
        <v>6231</v>
      </c>
    </row>
    <row r="1948" spans="1:19">
      <c r="A1948" s="2" t="s">
        <v>7069</v>
      </c>
      <c r="B1948" s="2" t="s">
        <v>7070</v>
      </c>
      <c r="C1948" s="2" t="s">
        <v>7071</v>
      </c>
      <c r="D1948" s="2" t="s">
        <v>1444</v>
      </c>
      <c r="E1948" s="2" t="s">
        <v>953</v>
      </c>
      <c r="F1948" s="2" t="s">
        <v>7072</v>
      </c>
      <c r="G1948" s="2" t="s">
        <v>134</v>
      </c>
      <c r="H1948" s="2" t="s">
        <v>26</v>
      </c>
      <c r="I1948" s="2" t="s">
        <v>356</v>
      </c>
      <c r="J1948" s="9">
        <v>800</v>
      </c>
      <c r="K1948" s="9">
        <v>1252</v>
      </c>
      <c r="L1948" s="5">
        <v>52</v>
      </c>
      <c r="M1948" s="5">
        <v>0</v>
      </c>
      <c r="N1948" s="5">
        <v>32.31</v>
      </c>
      <c r="O1948" s="5">
        <v>0</v>
      </c>
      <c r="P1948" s="5">
        <v>4.1500000000000004</v>
      </c>
      <c r="Q1948" s="5">
        <v>0.62</v>
      </c>
      <c r="R1948" s="5">
        <v>0</v>
      </c>
      <c r="S1948" s="5">
        <v>4711</v>
      </c>
    </row>
    <row r="1949" spans="1:19">
      <c r="A1949" s="2" t="s">
        <v>7073</v>
      </c>
      <c r="B1949" s="2" t="s">
        <v>1542</v>
      </c>
      <c r="C1949" s="2" t="s">
        <v>7074</v>
      </c>
      <c r="D1949" s="2" t="s">
        <v>7075</v>
      </c>
      <c r="E1949" s="2" t="s">
        <v>125</v>
      </c>
      <c r="F1949" s="2" t="s">
        <v>7076</v>
      </c>
      <c r="G1949" s="2" t="s">
        <v>260</v>
      </c>
      <c r="H1949" s="2" t="s">
        <v>26</v>
      </c>
      <c r="I1949" s="2" t="s">
        <v>135</v>
      </c>
      <c r="J1949" s="9">
        <v>800</v>
      </c>
      <c r="K1949" s="9">
        <v>962</v>
      </c>
      <c r="L1949" s="5">
        <v>24</v>
      </c>
      <c r="M1949" s="5">
        <v>0</v>
      </c>
      <c r="N1949" s="5">
        <v>20.09</v>
      </c>
      <c r="O1949" s="5">
        <v>0</v>
      </c>
      <c r="P1949" s="5">
        <v>2.4900000000000002</v>
      </c>
      <c r="Q1949" s="5">
        <v>0.84</v>
      </c>
      <c r="R1949" s="5">
        <v>0</v>
      </c>
      <c r="S1949" s="5">
        <v>1896</v>
      </c>
    </row>
    <row r="1950" spans="1:19">
      <c r="A1950" s="2" t="s">
        <v>7077</v>
      </c>
      <c r="B1950" s="2" t="s">
        <v>7078</v>
      </c>
      <c r="C1950" s="2" t="s">
        <v>7079</v>
      </c>
      <c r="D1950" s="2" t="s">
        <v>1849</v>
      </c>
      <c r="E1950" s="2" t="s">
        <v>281</v>
      </c>
      <c r="F1950" s="2" t="s">
        <v>7080</v>
      </c>
      <c r="G1950" s="2" t="s">
        <v>50</v>
      </c>
      <c r="H1950" s="2" t="s">
        <v>26</v>
      </c>
      <c r="I1950" s="2" t="s">
        <v>177</v>
      </c>
      <c r="J1950" s="9">
        <v>1000</v>
      </c>
      <c r="K1950" s="9">
        <v>549</v>
      </c>
      <c r="L1950" s="5">
        <v>11</v>
      </c>
      <c r="M1950" s="5">
        <v>0</v>
      </c>
      <c r="N1950" s="5">
        <v>9.2799999999999994</v>
      </c>
      <c r="O1950" s="5">
        <v>0</v>
      </c>
      <c r="P1950" s="5">
        <v>2</v>
      </c>
      <c r="Q1950" s="5">
        <v>0.84</v>
      </c>
      <c r="R1950" s="5">
        <v>0</v>
      </c>
      <c r="S1950" s="5">
        <v>2500</v>
      </c>
    </row>
    <row r="1951" spans="1:19">
      <c r="A1951" s="2" t="s">
        <v>7081</v>
      </c>
      <c r="B1951" s="2" t="s">
        <v>2711</v>
      </c>
      <c r="C1951" s="2" t="s">
        <v>5670</v>
      </c>
      <c r="D1951" s="2" t="s">
        <v>221</v>
      </c>
      <c r="E1951" s="2" t="s">
        <v>222</v>
      </c>
      <c r="F1951" s="2" t="s">
        <v>6451</v>
      </c>
      <c r="G1951" s="2" t="s">
        <v>134</v>
      </c>
      <c r="H1951" s="2" t="s">
        <v>26</v>
      </c>
      <c r="I1951" s="2" t="s">
        <v>300</v>
      </c>
      <c r="J1951" s="9">
        <v>400</v>
      </c>
      <c r="K1951" s="9">
        <v>1916</v>
      </c>
      <c r="L1951" s="5">
        <v>52</v>
      </c>
      <c r="M1951" s="5">
        <v>1</v>
      </c>
      <c r="N1951" s="5">
        <v>37.53</v>
      </c>
      <c r="O1951" s="5">
        <v>49.14</v>
      </c>
      <c r="P1951" s="5">
        <v>2.71</v>
      </c>
      <c r="Q1951" s="5">
        <v>0.72</v>
      </c>
      <c r="R1951" s="5">
        <v>37.53</v>
      </c>
      <c r="S1951" s="5">
        <v>2500</v>
      </c>
    </row>
    <row r="1952" spans="1:19">
      <c r="A1952" s="2" t="s">
        <v>7082</v>
      </c>
      <c r="B1952" s="2" t="s">
        <v>7083</v>
      </c>
      <c r="C1952" s="2" t="s">
        <v>2341</v>
      </c>
      <c r="D1952" s="2" t="s">
        <v>7084</v>
      </c>
      <c r="E1952" s="2" t="s">
        <v>112</v>
      </c>
      <c r="F1952" s="2" t="s">
        <v>1346</v>
      </c>
      <c r="G1952" s="2" t="s">
        <v>253</v>
      </c>
      <c r="H1952" s="2" t="s">
        <v>26</v>
      </c>
      <c r="I1952" s="2" t="s">
        <v>66</v>
      </c>
      <c r="J1952" s="9">
        <v>500</v>
      </c>
      <c r="K1952" s="9">
        <v>2232</v>
      </c>
      <c r="L1952" s="5">
        <v>63</v>
      </c>
      <c r="M1952" s="5">
        <v>7</v>
      </c>
      <c r="N1952" s="5">
        <v>32.43</v>
      </c>
      <c r="O1952" s="5">
        <v>291.12</v>
      </c>
      <c r="P1952" s="5">
        <v>2.82</v>
      </c>
      <c r="Q1952" s="5">
        <v>0.51</v>
      </c>
      <c r="R1952" s="5">
        <v>4.63</v>
      </c>
      <c r="S1952" s="5">
        <v>1384</v>
      </c>
    </row>
    <row r="1953" spans="1:19">
      <c r="A1953" s="2" t="s">
        <v>7085</v>
      </c>
      <c r="B1953" s="2" t="s">
        <v>185</v>
      </c>
      <c r="C1953" s="2" t="s">
        <v>7086</v>
      </c>
      <c r="D1953" s="2" t="s">
        <v>7087</v>
      </c>
      <c r="E1953" s="2" t="s">
        <v>112</v>
      </c>
      <c r="F1953" s="2" t="s">
        <v>517</v>
      </c>
      <c r="G1953" s="2" t="s">
        <v>87</v>
      </c>
      <c r="H1953" s="2" t="s">
        <v>26</v>
      </c>
      <c r="I1953" s="2" t="s">
        <v>27</v>
      </c>
      <c r="J1953" s="9">
        <v>200</v>
      </c>
      <c r="K1953" s="9">
        <v>1477</v>
      </c>
      <c r="L1953" s="5">
        <v>47</v>
      </c>
      <c r="M1953" s="5">
        <v>5</v>
      </c>
      <c r="N1953" s="5">
        <v>27.34</v>
      </c>
      <c r="O1953" s="5">
        <v>287.92</v>
      </c>
      <c r="P1953" s="5">
        <v>3.18</v>
      </c>
      <c r="Q1953" s="5">
        <v>0.57999999999999996</v>
      </c>
      <c r="R1953" s="5">
        <v>5.47</v>
      </c>
      <c r="S1953" s="5">
        <v>5010</v>
      </c>
    </row>
    <row r="1954" spans="1:19">
      <c r="A1954" s="2" t="s">
        <v>7088</v>
      </c>
      <c r="B1954" s="2" t="s">
        <v>7089</v>
      </c>
      <c r="C1954" s="2" t="s">
        <v>7090</v>
      </c>
      <c r="D1954" s="2" t="s">
        <v>3734</v>
      </c>
      <c r="E1954" s="2" t="s">
        <v>112</v>
      </c>
      <c r="F1954" s="2" t="s">
        <v>2415</v>
      </c>
      <c r="G1954" s="2" t="s">
        <v>58</v>
      </c>
      <c r="H1954" s="2" t="s">
        <v>26</v>
      </c>
      <c r="I1954" s="2" t="s">
        <v>356</v>
      </c>
      <c r="J1954" s="9">
        <v>400</v>
      </c>
      <c r="K1954" s="9">
        <v>941</v>
      </c>
      <c r="L1954" s="5">
        <v>30</v>
      </c>
      <c r="M1954" s="5">
        <v>3</v>
      </c>
      <c r="N1954" s="5">
        <v>24.21</v>
      </c>
      <c r="O1954" s="5">
        <v>150.01</v>
      </c>
      <c r="P1954" s="5">
        <v>3.19</v>
      </c>
      <c r="Q1954" s="5">
        <v>0.81</v>
      </c>
      <c r="R1954" s="5">
        <v>8.07</v>
      </c>
      <c r="S1954" s="5">
        <v>2320</v>
      </c>
    </row>
    <row r="1955" spans="1:19">
      <c r="A1955" s="2" t="s">
        <v>7091</v>
      </c>
      <c r="B1955" s="2" t="s">
        <v>847</v>
      </c>
      <c r="C1955" s="2" t="s">
        <v>2736</v>
      </c>
      <c r="D1955" s="2" t="s">
        <v>491</v>
      </c>
      <c r="E1955" s="2" t="s">
        <v>492</v>
      </c>
      <c r="F1955" s="2" t="s">
        <v>7092</v>
      </c>
      <c r="G1955" s="2" t="s">
        <v>190</v>
      </c>
      <c r="H1955" s="2" t="s">
        <v>26</v>
      </c>
      <c r="I1955" s="2" t="s">
        <v>80</v>
      </c>
      <c r="J1955" s="9">
        <v>100</v>
      </c>
      <c r="K1955" s="9">
        <v>1065</v>
      </c>
      <c r="L1955" s="5">
        <v>29</v>
      </c>
      <c r="M1955" s="5">
        <v>2</v>
      </c>
      <c r="N1955" s="5">
        <v>16.170000000000002</v>
      </c>
      <c r="O1955" s="5">
        <v>96.28</v>
      </c>
      <c r="P1955" s="5">
        <v>2.72</v>
      </c>
      <c r="Q1955" s="5">
        <v>0.56000000000000005</v>
      </c>
      <c r="R1955" s="5">
        <v>8.09</v>
      </c>
      <c r="S1955" s="5">
        <v>1846</v>
      </c>
    </row>
    <row r="1956" spans="1:19">
      <c r="A1956" s="2" t="s">
        <v>7093</v>
      </c>
      <c r="B1956" s="2" t="s">
        <v>7094</v>
      </c>
      <c r="C1956" s="2" t="s">
        <v>7095</v>
      </c>
      <c r="D1956" s="2" t="s">
        <v>6805</v>
      </c>
      <c r="E1956" s="2" t="s">
        <v>237</v>
      </c>
      <c r="F1956" s="2" t="s">
        <v>7096</v>
      </c>
      <c r="G1956" s="2" t="s">
        <v>65</v>
      </c>
      <c r="H1956" s="2" t="s">
        <v>26</v>
      </c>
      <c r="I1956" s="2" t="s">
        <v>59</v>
      </c>
      <c r="J1956" s="9">
        <v>700</v>
      </c>
      <c r="K1956" s="9">
        <v>1670</v>
      </c>
      <c r="L1956" s="5">
        <v>63</v>
      </c>
      <c r="M1956" s="5">
        <v>0</v>
      </c>
      <c r="N1956" s="5">
        <v>37.64</v>
      </c>
      <c r="O1956" s="5">
        <v>0</v>
      </c>
      <c r="P1956" s="5">
        <v>3.77</v>
      </c>
      <c r="Q1956" s="5">
        <v>0.6</v>
      </c>
      <c r="R1956" s="5">
        <v>0</v>
      </c>
      <c r="S1956" s="5">
        <v>5000</v>
      </c>
    </row>
    <row r="1957" spans="1:19">
      <c r="A1957" s="2" t="s">
        <v>7097</v>
      </c>
      <c r="B1957" s="2" t="s">
        <v>7098</v>
      </c>
      <c r="C1957" s="2" t="s">
        <v>1419</v>
      </c>
      <c r="D1957" s="2" t="s">
        <v>1603</v>
      </c>
      <c r="E1957" s="2" t="s">
        <v>32</v>
      </c>
      <c r="F1957" s="2" t="s">
        <v>7099</v>
      </c>
      <c r="G1957" s="2" t="s">
        <v>42</v>
      </c>
      <c r="H1957" s="2" t="s">
        <v>26</v>
      </c>
      <c r="I1957" s="2" t="s">
        <v>95</v>
      </c>
      <c r="J1957" s="9">
        <v>800</v>
      </c>
      <c r="K1957" s="9">
        <v>2012</v>
      </c>
      <c r="L1957" s="5">
        <v>71</v>
      </c>
      <c r="M1957" s="5">
        <v>2</v>
      </c>
      <c r="N1957" s="5">
        <v>59.66</v>
      </c>
      <c r="O1957" s="5">
        <v>90.27</v>
      </c>
      <c r="P1957" s="5">
        <v>3.53</v>
      </c>
      <c r="Q1957" s="5">
        <v>0.84</v>
      </c>
      <c r="R1957" s="5">
        <v>29.83</v>
      </c>
      <c r="S1957" s="5">
        <v>1846</v>
      </c>
    </row>
    <row r="1958" spans="1:19">
      <c r="A1958" s="2" t="s">
        <v>7100</v>
      </c>
      <c r="B1958" s="2" t="s">
        <v>7101</v>
      </c>
      <c r="C1958" s="2" t="s">
        <v>7102</v>
      </c>
      <c r="D1958" s="2" t="s">
        <v>7103</v>
      </c>
      <c r="E1958" s="2" t="s">
        <v>1203</v>
      </c>
      <c r="F1958" s="2" t="s">
        <v>7104</v>
      </c>
      <c r="G1958" s="2" t="s">
        <v>25</v>
      </c>
      <c r="H1958" s="2" t="s">
        <v>26</v>
      </c>
      <c r="I1958" s="2" t="s">
        <v>300</v>
      </c>
      <c r="J1958" s="9">
        <v>600</v>
      </c>
      <c r="K1958" s="9">
        <v>2385</v>
      </c>
      <c r="L1958" s="5">
        <v>75</v>
      </c>
      <c r="M1958" s="5">
        <v>2</v>
      </c>
      <c r="N1958" s="5">
        <v>43.28</v>
      </c>
      <c r="O1958" s="5">
        <v>83.12</v>
      </c>
      <c r="P1958" s="5">
        <v>3.14</v>
      </c>
      <c r="Q1958" s="5">
        <v>0.57999999999999996</v>
      </c>
      <c r="R1958" s="5">
        <v>21.64</v>
      </c>
      <c r="S1958" s="5">
        <v>2500</v>
      </c>
    </row>
    <row r="1959" spans="1:19">
      <c r="A1959" s="2" t="s">
        <v>7105</v>
      </c>
      <c r="B1959" s="2" t="s">
        <v>1167</v>
      </c>
      <c r="C1959" s="2" t="s">
        <v>7106</v>
      </c>
      <c r="D1959" s="2" t="s">
        <v>144</v>
      </c>
      <c r="E1959" s="2" t="s">
        <v>40</v>
      </c>
      <c r="F1959" s="2" t="s">
        <v>7107</v>
      </c>
      <c r="G1959" s="2" t="s">
        <v>25</v>
      </c>
      <c r="H1959" s="2" t="s">
        <v>26</v>
      </c>
      <c r="I1959" s="2" t="s">
        <v>319</v>
      </c>
      <c r="J1959" s="9">
        <v>400</v>
      </c>
      <c r="K1959" s="9">
        <v>1667</v>
      </c>
      <c r="L1959" s="5">
        <v>71</v>
      </c>
      <c r="M1959" s="5">
        <v>0</v>
      </c>
      <c r="N1959" s="5">
        <v>53.34</v>
      </c>
      <c r="O1959" s="5">
        <v>0</v>
      </c>
      <c r="P1959" s="5">
        <v>4.26</v>
      </c>
      <c r="Q1959" s="5">
        <v>0.75</v>
      </c>
      <c r="R1959" s="5">
        <v>0</v>
      </c>
      <c r="S1959" s="5">
        <v>2000</v>
      </c>
    </row>
    <row r="1960" spans="1:19">
      <c r="A1960" s="2" t="s">
        <v>7108</v>
      </c>
      <c r="B1960" s="2" t="s">
        <v>90</v>
      </c>
      <c r="C1960" s="2" t="s">
        <v>7109</v>
      </c>
      <c r="D1960" s="2" t="s">
        <v>1456</v>
      </c>
      <c r="E1960" s="2" t="s">
        <v>824</v>
      </c>
      <c r="F1960" s="2" t="s">
        <v>7110</v>
      </c>
      <c r="G1960" s="2" t="s">
        <v>50</v>
      </c>
      <c r="H1960" s="2" t="s">
        <v>26</v>
      </c>
      <c r="I1960" s="2" t="s">
        <v>88</v>
      </c>
      <c r="J1960" s="9">
        <v>600</v>
      </c>
      <c r="K1960" s="9">
        <v>833</v>
      </c>
      <c r="L1960" s="5">
        <v>35</v>
      </c>
      <c r="M1960" s="5">
        <v>3</v>
      </c>
      <c r="N1960" s="5">
        <v>21.09</v>
      </c>
      <c r="O1960" s="5">
        <v>157.63999999999999</v>
      </c>
      <c r="P1960" s="5">
        <v>4.2</v>
      </c>
      <c r="Q1960" s="5">
        <v>0.6</v>
      </c>
      <c r="R1960" s="5">
        <v>7.03</v>
      </c>
      <c r="S1960" s="5">
        <v>2306</v>
      </c>
    </row>
    <row r="1961" spans="1:19">
      <c r="A1961" s="2" t="s">
        <v>7111</v>
      </c>
      <c r="B1961" s="2" t="s">
        <v>7112</v>
      </c>
      <c r="C1961" s="2" t="s">
        <v>2467</v>
      </c>
      <c r="D1961" s="2" t="s">
        <v>5027</v>
      </c>
      <c r="E1961" s="2" t="s">
        <v>132</v>
      </c>
      <c r="F1961" s="2" t="s">
        <v>7113</v>
      </c>
      <c r="G1961" s="2" t="s">
        <v>161</v>
      </c>
      <c r="H1961" s="2" t="s">
        <v>26</v>
      </c>
      <c r="I1961" s="2" t="s">
        <v>155</v>
      </c>
      <c r="J1961" s="9">
        <v>300</v>
      </c>
      <c r="K1961" s="9">
        <v>2285</v>
      </c>
      <c r="L1961" s="5">
        <v>74</v>
      </c>
      <c r="M1961" s="5">
        <v>2</v>
      </c>
      <c r="N1961" s="5">
        <v>57.91</v>
      </c>
      <c r="O1961" s="5">
        <v>119.1</v>
      </c>
      <c r="P1961" s="5">
        <v>3.24</v>
      </c>
      <c r="Q1961" s="5">
        <v>0.78</v>
      </c>
      <c r="R1961" s="5">
        <v>28.96</v>
      </c>
      <c r="S1961" s="5">
        <v>1625</v>
      </c>
    </row>
    <row r="1962" spans="1:19">
      <c r="A1962" s="2" t="s">
        <v>7114</v>
      </c>
      <c r="B1962" s="2" t="s">
        <v>1167</v>
      </c>
      <c r="C1962" s="2" t="s">
        <v>7115</v>
      </c>
      <c r="D1962" s="2" t="s">
        <v>7116</v>
      </c>
      <c r="E1962" s="2" t="s">
        <v>237</v>
      </c>
      <c r="F1962" s="2" t="s">
        <v>7117</v>
      </c>
      <c r="G1962" s="2" t="s">
        <v>42</v>
      </c>
      <c r="H1962" s="2" t="s">
        <v>26</v>
      </c>
      <c r="I1962" s="2" t="s">
        <v>458</v>
      </c>
      <c r="J1962" s="9">
        <v>600</v>
      </c>
      <c r="K1962" s="9">
        <v>679</v>
      </c>
      <c r="L1962" s="5">
        <v>15</v>
      </c>
      <c r="M1962" s="5">
        <v>0</v>
      </c>
      <c r="N1962" s="5">
        <v>11.68</v>
      </c>
      <c r="O1962" s="5">
        <v>0</v>
      </c>
      <c r="P1962" s="5">
        <v>2.21</v>
      </c>
      <c r="Q1962" s="5">
        <v>0.78</v>
      </c>
      <c r="R1962" s="5">
        <v>0</v>
      </c>
      <c r="S1962" s="5">
        <v>2600</v>
      </c>
    </row>
    <row r="1963" spans="1:19">
      <c r="A1963" s="2" t="s">
        <v>7118</v>
      </c>
      <c r="B1963" s="2" t="s">
        <v>7119</v>
      </c>
      <c r="C1963" s="2" t="s">
        <v>7120</v>
      </c>
      <c r="D1963" s="2" t="s">
        <v>7121</v>
      </c>
      <c r="E1963" s="2" t="s">
        <v>953</v>
      </c>
      <c r="F1963" s="2" t="s">
        <v>7122</v>
      </c>
      <c r="G1963" s="2" t="s">
        <v>25</v>
      </c>
      <c r="H1963" s="2" t="s">
        <v>26</v>
      </c>
      <c r="I1963" s="2" t="s">
        <v>120</v>
      </c>
      <c r="J1963" s="9">
        <v>400</v>
      </c>
      <c r="K1963" s="9">
        <v>1781</v>
      </c>
      <c r="L1963" s="5">
        <v>69</v>
      </c>
      <c r="M1963" s="5">
        <v>0</v>
      </c>
      <c r="N1963" s="5">
        <v>37.67</v>
      </c>
      <c r="O1963" s="5">
        <v>0</v>
      </c>
      <c r="P1963" s="5">
        <v>3.87</v>
      </c>
      <c r="Q1963" s="5">
        <v>0.55000000000000004</v>
      </c>
      <c r="R1963" s="5">
        <v>0</v>
      </c>
      <c r="S1963" s="5">
        <v>3250</v>
      </c>
    </row>
    <row r="1964" spans="1:19">
      <c r="A1964" s="2" t="s">
        <v>7123</v>
      </c>
      <c r="B1964" s="2" t="s">
        <v>7124</v>
      </c>
      <c r="C1964" s="2" t="s">
        <v>2683</v>
      </c>
      <c r="D1964" s="2" t="s">
        <v>175</v>
      </c>
      <c r="E1964" s="2" t="s">
        <v>23</v>
      </c>
      <c r="F1964" s="2" t="s">
        <v>7125</v>
      </c>
      <c r="G1964" s="2" t="s">
        <v>344</v>
      </c>
      <c r="H1964" s="2" t="s">
        <v>26</v>
      </c>
      <c r="I1964" s="2" t="s">
        <v>59</v>
      </c>
      <c r="J1964" s="9">
        <v>1000</v>
      </c>
      <c r="K1964" s="9">
        <v>1484</v>
      </c>
      <c r="L1964" s="5">
        <v>54</v>
      </c>
      <c r="M1964" s="5">
        <v>5</v>
      </c>
      <c r="N1964" s="5">
        <v>37.96</v>
      </c>
      <c r="O1964" s="5">
        <v>366.83</v>
      </c>
      <c r="P1964" s="5">
        <v>3.64</v>
      </c>
      <c r="Q1964" s="5">
        <v>0.7</v>
      </c>
      <c r="R1964" s="5">
        <v>7.59</v>
      </c>
      <c r="S1964" s="5">
        <v>4100</v>
      </c>
    </row>
    <row r="1965" spans="1:19">
      <c r="A1965" s="2" t="s">
        <v>7126</v>
      </c>
      <c r="B1965" s="2" t="s">
        <v>1334</v>
      </c>
      <c r="C1965" s="2" t="s">
        <v>7127</v>
      </c>
      <c r="D1965" s="2" t="s">
        <v>655</v>
      </c>
      <c r="E1965" s="2" t="s">
        <v>125</v>
      </c>
      <c r="F1965" s="2" t="s">
        <v>5412</v>
      </c>
      <c r="G1965" s="2" t="s">
        <v>344</v>
      </c>
      <c r="H1965" s="2" t="s">
        <v>26</v>
      </c>
      <c r="I1965" s="2" t="s">
        <v>59</v>
      </c>
      <c r="J1965" s="9">
        <v>500</v>
      </c>
      <c r="K1965" s="9">
        <v>2368</v>
      </c>
      <c r="L1965" s="5">
        <v>84</v>
      </c>
      <c r="M1965" s="5">
        <v>0</v>
      </c>
      <c r="N1965" s="5">
        <v>55.2</v>
      </c>
      <c r="O1965" s="5">
        <v>0</v>
      </c>
      <c r="P1965" s="5">
        <v>3.55</v>
      </c>
      <c r="Q1965" s="5">
        <v>0.66</v>
      </c>
      <c r="R1965" s="5">
        <v>0</v>
      </c>
      <c r="S1965" s="5">
        <v>1700</v>
      </c>
    </row>
    <row r="1966" spans="1:19">
      <c r="A1966" s="2" t="s">
        <v>7128</v>
      </c>
      <c r="B1966" s="2" t="s">
        <v>686</v>
      </c>
      <c r="C1966" s="2" t="s">
        <v>7129</v>
      </c>
      <c r="D1966" s="2" t="s">
        <v>1784</v>
      </c>
      <c r="E1966" s="2" t="s">
        <v>40</v>
      </c>
      <c r="F1966" s="2" t="s">
        <v>7130</v>
      </c>
      <c r="G1966" s="2" t="s">
        <v>34</v>
      </c>
      <c r="H1966" s="2" t="s">
        <v>26</v>
      </c>
      <c r="I1966" s="2" t="s">
        <v>66</v>
      </c>
      <c r="J1966" s="9">
        <v>600</v>
      </c>
      <c r="K1966" s="9">
        <v>1894</v>
      </c>
      <c r="L1966" s="5">
        <v>71</v>
      </c>
      <c r="M1966" s="5">
        <v>1</v>
      </c>
      <c r="N1966" s="5">
        <v>51.28</v>
      </c>
      <c r="O1966" s="5">
        <v>64.180000000000007</v>
      </c>
      <c r="P1966" s="5">
        <v>3.75</v>
      </c>
      <c r="Q1966" s="5">
        <v>0.72</v>
      </c>
      <c r="R1966" s="5">
        <v>51.28</v>
      </c>
      <c r="S1966" s="5">
        <v>3300</v>
      </c>
    </row>
    <row r="1967" spans="1:19">
      <c r="A1967" s="2" t="s">
        <v>7131</v>
      </c>
      <c r="B1967" s="2" t="s">
        <v>790</v>
      </c>
      <c r="C1967" s="2" t="s">
        <v>404</v>
      </c>
      <c r="D1967" s="2" t="s">
        <v>7132</v>
      </c>
      <c r="E1967" s="2" t="s">
        <v>23</v>
      </c>
      <c r="F1967" s="2" t="s">
        <v>7133</v>
      </c>
      <c r="G1967" s="2" t="s">
        <v>65</v>
      </c>
      <c r="H1967" s="2" t="s">
        <v>26</v>
      </c>
      <c r="I1967" s="2" t="s">
        <v>73</v>
      </c>
      <c r="J1967" s="9">
        <v>400</v>
      </c>
      <c r="K1967" s="9">
        <v>1768</v>
      </c>
      <c r="L1967" s="5">
        <v>57</v>
      </c>
      <c r="M1967" s="5">
        <v>0</v>
      </c>
      <c r="N1967" s="5">
        <v>35.6</v>
      </c>
      <c r="O1967" s="5">
        <v>0</v>
      </c>
      <c r="P1967" s="5">
        <v>3.22</v>
      </c>
      <c r="Q1967" s="5">
        <v>0.62</v>
      </c>
      <c r="R1967" s="5">
        <v>0</v>
      </c>
      <c r="S1967" s="5">
        <v>5482</v>
      </c>
    </row>
    <row r="1968" spans="1:19">
      <c r="A1968" s="2" t="s">
        <v>7134</v>
      </c>
      <c r="B1968" s="2" t="s">
        <v>863</v>
      </c>
      <c r="C1968" s="2" t="s">
        <v>2747</v>
      </c>
      <c r="D1968" s="2" t="s">
        <v>3913</v>
      </c>
      <c r="E1968" s="2" t="s">
        <v>56</v>
      </c>
      <c r="F1968" s="2" t="s">
        <v>1468</v>
      </c>
      <c r="G1968" s="2" t="s">
        <v>260</v>
      </c>
      <c r="H1968" s="2" t="s">
        <v>26</v>
      </c>
      <c r="I1968" s="2" t="s">
        <v>458</v>
      </c>
      <c r="J1968" s="9">
        <v>200</v>
      </c>
      <c r="K1968" s="9">
        <v>1252</v>
      </c>
      <c r="L1968" s="5">
        <v>40</v>
      </c>
      <c r="M1968" s="5">
        <v>0</v>
      </c>
      <c r="N1968" s="5">
        <v>30.01</v>
      </c>
      <c r="O1968" s="5">
        <v>0</v>
      </c>
      <c r="P1968" s="5">
        <v>3.19</v>
      </c>
      <c r="Q1968" s="5">
        <v>0.75</v>
      </c>
      <c r="R1968" s="5">
        <v>0</v>
      </c>
      <c r="S1968" s="5">
        <v>3000</v>
      </c>
    </row>
    <row r="1969" spans="1:19">
      <c r="A1969" s="2" t="s">
        <v>7135</v>
      </c>
      <c r="B1969" s="2" t="s">
        <v>3538</v>
      </c>
      <c r="C1969" s="2" t="s">
        <v>2289</v>
      </c>
      <c r="D1969" s="2" t="s">
        <v>204</v>
      </c>
      <c r="E1969" s="2" t="s">
        <v>56</v>
      </c>
      <c r="F1969" s="2" t="s">
        <v>7136</v>
      </c>
      <c r="G1969" s="2" t="s">
        <v>167</v>
      </c>
      <c r="H1969" s="2" t="s">
        <v>26</v>
      </c>
      <c r="I1969" s="2" t="s">
        <v>127</v>
      </c>
      <c r="J1969" s="9">
        <v>800</v>
      </c>
      <c r="K1969" s="9">
        <v>978</v>
      </c>
      <c r="L1969" s="5">
        <v>27</v>
      </c>
      <c r="M1969" s="5">
        <v>2</v>
      </c>
      <c r="N1969" s="5">
        <v>12.03</v>
      </c>
      <c r="O1969" s="5">
        <v>139.08000000000001</v>
      </c>
      <c r="P1969" s="5">
        <v>2.76</v>
      </c>
      <c r="Q1969" s="5">
        <v>0.45</v>
      </c>
      <c r="R1969" s="5">
        <v>6.02</v>
      </c>
      <c r="S1969" s="5">
        <v>1500</v>
      </c>
    </row>
    <row r="1970" spans="1:19">
      <c r="A1970" s="2" t="s">
        <v>7137</v>
      </c>
      <c r="B1970" s="2" t="s">
        <v>6732</v>
      </c>
      <c r="C1970" s="2" t="s">
        <v>7138</v>
      </c>
      <c r="D1970" s="2" t="s">
        <v>7139</v>
      </c>
      <c r="E1970" s="2" t="s">
        <v>492</v>
      </c>
      <c r="F1970" s="2" t="s">
        <v>1177</v>
      </c>
      <c r="G1970" s="2" t="s">
        <v>94</v>
      </c>
      <c r="H1970" s="2" t="s">
        <v>26</v>
      </c>
      <c r="I1970" s="2" t="s">
        <v>73</v>
      </c>
      <c r="J1970" s="9">
        <v>400</v>
      </c>
      <c r="K1970" s="9">
        <v>592</v>
      </c>
      <c r="L1970" s="5">
        <v>14</v>
      </c>
      <c r="M1970" s="5">
        <v>1</v>
      </c>
      <c r="N1970" s="5">
        <v>7.65</v>
      </c>
      <c r="O1970" s="5">
        <v>56.4</v>
      </c>
      <c r="P1970" s="5">
        <v>2.36</v>
      </c>
      <c r="Q1970" s="5">
        <v>0.55000000000000004</v>
      </c>
      <c r="R1970" s="5">
        <v>7.65</v>
      </c>
      <c r="S1970" s="5">
        <v>4693</v>
      </c>
    </row>
    <row r="1971" spans="1:19">
      <c r="A1971" s="2" t="s">
        <v>7140</v>
      </c>
      <c r="B1971" s="2" t="s">
        <v>349</v>
      </c>
      <c r="C1971" s="2" t="s">
        <v>4167</v>
      </c>
      <c r="D1971" s="2" t="s">
        <v>3099</v>
      </c>
      <c r="E1971" s="2" t="s">
        <v>337</v>
      </c>
      <c r="F1971" s="2" t="s">
        <v>7141</v>
      </c>
      <c r="G1971" s="2" t="s">
        <v>150</v>
      </c>
      <c r="H1971" s="2" t="s">
        <v>26</v>
      </c>
      <c r="I1971" s="2" t="s">
        <v>248</v>
      </c>
      <c r="J1971" s="9">
        <v>1000</v>
      </c>
      <c r="K1971" s="9">
        <v>2450</v>
      </c>
      <c r="L1971" s="5">
        <v>76</v>
      </c>
      <c r="M1971" s="5">
        <v>0</v>
      </c>
      <c r="N1971" s="5">
        <v>43.88</v>
      </c>
      <c r="O1971" s="5">
        <v>0</v>
      </c>
      <c r="P1971" s="5">
        <v>3.1</v>
      </c>
      <c r="Q1971" s="5">
        <v>0.57999999999999996</v>
      </c>
      <c r="R1971" s="5">
        <v>0</v>
      </c>
      <c r="S1971" s="5">
        <v>5417</v>
      </c>
    </row>
    <row r="1972" spans="1:19">
      <c r="A1972" s="2" t="s">
        <v>7142</v>
      </c>
      <c r="B1972" s="2" t="s">
        <v>5356</v>
      </c>
      <c r="C1972" s="2" t="s">
        <v>7143</v>
      </c>
      <c r="D1972" s="2" t="s">
        <v>1190</v>
      </c>
      <c r="E1972" s="2" t="s">
        <v>112</v>
      </c>
      <c r="F1972" s="2" t="s">
        <v>7144</v>
      </c>
      <c r="G1972" s="2" t="s">
        <v>253</v>
      </c>
      <c r="H1972" s="2" t="s">
        <v>26</v>
      </c>
      <c r="I1972" s="2" t="s">
        <v>319</v>
      </c>
      <c r="J1972" s="9">
        <v>300</v>
      </c>
      <c r="K1972" s="9">
        <v>1198</v>
      </c>
      <c r="L1972" s="5">
        <v>49</v>
      </c>
      <c r="M1972" s="5">
        <v>0</v>
      </c>
      <c r="N1972" s="5">
        <v>27.63</v>
      </c>
      <c r="O1972" s="5">
        <v>0</v>
      </c>
      <c r="P1972" s="5">
        <v>4.09</v>
      </c>
      <c r="Q1972" s="5">
        <v>0.56000000000000005</v>
      </c>
      <c r="R1972" s="5">
        <v>0</v>
      </c>
      <c r="S1972" s="5">
        <v>6400</v>
      </c>
    </row>
    <row r="1973" spans="1:19">
      <c r="A1973" s="2" t="s">
        <v>7145</v>
      </c>
      <c r="B1973" s="2" t="s">
        <v>7146</v>
      </c>
      <c r="C1973" s="2" t="s">
        <v>7147</v>
      </c>
      <c r="D1973" s="2" t="s">
        <v>7148</v>
      </c>
      <c r="E1973" s="2" t="s">
        <v>40</v>
      </c>
      <c r="F1973" s="2" t="s">
        <v>7149</v>
      </c>
      <c r="G1973" s="2" t="s">
        <v>312</v>
      </c>
      <c r="H1973" s="2" t="s">
        <v>26</v>
      </c>
      <c r="I1973" s="2" t="s">
        <v>183</v>
      </c>
      <c r="J1973" s="9">
        <v>1000</v>
      </c>
      <c r="K1973" s="9">
        <v>583</v>
      </c>
      <c r="L1973" s="5">
        <v>25</v>
      </c>
      <c r="M1973" s="5">
        <v>2</v>
      </c>
      <c r="N1973" s="5">
        <v>11.55</v>
      </c>
      <c r="O1973" s="5">
        <v>104.36</v>
      </c>
      <c r="P1973" s="5">
        <v>4.29</v>
      </c>
      <c r="Q1973" s="5">
        <v>0.46</v>
      </c>
      <c r="R1973" s="5">
        <v>5.78</v>
      </c>
      <c r="S1973" s="5">
        <v>1622</v>
      </c>
    </row>
    <row r="1974" spans="1:19">
      <c r="A1974" s="2" t="s">
        <v>7150</v>
      </c>
      <c r="B1974" s="2" t="s">
        <v>7151</v>
      </c>
      <c r="C1974" s="2" t="s">
        <v>7152</v>
      </c>
      <c r="D1974" s="2" t="s">
        <v>7153</v>
      </c>
      <c r="E1974" s="2" t="s">
        <v>112</v>
      </c>
      <c r="F1974" s="2" t="s">
        <v>7154</v>
      </c>
      <c r="G1974" s="2" t="s">
        <v>134</v>
      </c>
      <c r="H1974" s="2" t="s">
        <v>26</v>
      </c>
      <c r="I1974" s="2" t="s">
        <v>248</v>
      </c>
      <c r="J1974" s="9">
        <v>400</v>
      </c>
      <c r="K1974" s="9">
        <v>1315</v>
      </c>
      <c r="L1974" s="5">
        <v>50</v>
      </c>
      <c r="M1974" s="5">
        <v>0</v>
      </c>
      <c r="N1974" s="5">
        <v>42.04</v>
      </c>
      <c r="O1974" s="5">
        <v>0</v>
      </c>
      <c r="P1974" s="5">
        <v>3.8</v>
      </c>
      <c r="Q1974" s="5">
        <v>0.84</v>
      </c>
      <c r="R1974" s="5">
        <v>0</v>
      </c>
      <c r="S1974" s="5">
        <v>2250</v>
      </c>
    </row>
    <row r="1975" spans="1:19">
      <c r="A1975" s="2" t="s">
        <v>7155</v>
      </c>
      <c r="B1975" s="2" t="s">
        <v>2784</v>
      </c>
      <c r="C1975" s="2" t="s">
        <v>7156</v>
      </c>
      <c r="D1975" s="2" t="s">
        <v>257</v>
      </c>
      <c r="E1975" s="2" t="s">
        <v>258</v>
      </c>
      <c r="F1975" s="2" t="s">
        <v>7157</v>
      </c>
      <c r="G1975" s="2" t="s">
        <v>94</v>
      </c>
      <c r="H1975" s="2" t="s">
        <v>26</v>
      </c>
      <c r="I1975" s="2" t="s">
        <v>382</v>
      </c>
      <c r="J1975" s="9">
        <v>500</v>
      </c>
      <c r="K1975" s="9">
        <v>1340</v>
      </c>
      <c r="L1975" s="5">
        <v>23</v>
      </c>
      <c r="M1975" s="5">
        <v>1</v>
      </c>
      <c r="N1975" s="5">
        <v>13.8</v>
      </c>
      <c r="O1975" s="5">
        <v>59.62</v>
      </c>
      <c r="P1975" s="5">
        <v>1.72</v>
      </c>
      <c r="Q1975" s="5">
        <v>0.6</v>
      </c>
      <c r="R1975" s="5">
        <v>13.8</v>
      </c>
      <c r="S1975" s="5">
        <v>4400</v>
      </c>
    </row>
    <row r="1976" spans="1:19">
      <c r="A1976" s="2" t="s">
        <v>7158</v>
      </c>
      <c r="B1976" s="2" t="s">
        <v>295</v>
      </c>
      <c r="C1976" s="2" t="s">
        <v>1518</v>
      </c>
      <c r="D1976" s="2" t="s">
        <v>257</v>
      </c>
      <c r="E1976" s="2" t="s">
        <v>258</v>
      </c>
      <c r="F1976" s="2" t="s">
        <v>7159</v>
      </c>
      <c r="G1976" s="2" t="s">
        <v>312</v>
      </c>
      <c r="H1976" s="2" t="s">
        <v>26</v>
      </c>
      <c r="I1976" s="2" t="s">
        <v>206</v>
      </c>
      <c r="J1976" s="9">
        <v>100</v>
      </c>
      <c r="K1976" s="9">
        <v>2197</v>
      </c>
      <c r="L1976" s="5">
        <v>73</v>
      </c>
      <c r="M1976" s="5">
        <v>2</v>
      </c>
      <c r="N1976" s="5">
        <v>50.28</v>
      </c>
      <c r="O1976" s="5">
        <v>93.92</v>
      </c>
      <c r="P1976" s="5">
        <v>3.32</v>
      </c>
      <c r="Q1976" s="5">
        <v>0.69</v>
      </c>
      <c r="R1976" s="5">
        <v>25.14</v>
      </c>
      <c r="S1976" s="5">
        <v>2500</v>
      </c>
    </row>
    <row r="1977" spans="1:19">
      <c r="A1977" s="2" t="s">
        <v>7160</v>
      </c>
      <c r="B1977" s="2" t="s">
        <v>321</v>
      </c>
      <c r="C1977" s="2" t="s">
        <v>7161</v>
      </c>
      <c r="D1977" s="2" t="s">
        <v>257</v>
      </c>
      <c r="E1977" s="2" t="s">
        <v>258</v>
      </c>
      <c r="F1977" s="2" t="s">
        <v>7162</v>
      </c>
      <c r="G1977" s="2" t="s">
        <v>65</v>
      </c>
      <c r="H1977" s="2" t="s">
        <v>26</v>
      </c>
      <c r="I1977" s="2" t="s">
        <v>35</v>
      </c>
      <c r="J1977" s="9">
        <v>600</v>
      </c>
      <c r="K1977" s="9">
        <v>958</v>
      </c>
      <c r="L1977" s="5">
        <v>32</v>
      </c>
      <c r="M1977" s="5">
        <v>1</v>
      </c>
      <c r="N1977" s="5">
        <v>18.05</v>
      </c>
      <c r="O1977" s="5">
        <v>36.15</v>
      </c>
      <c r="P1977" s="5">
        <v>3.34</v>
      </c>
      <c r="Q1977" s="5">
        <v>0.56000000000000005</v>
      </c>
      <c r="R1977" s="5">
        <v>18.05</v>
      </c>
      <c r="S1977" s="5">
        <v>2349</v>
      </c>
    </row>
    <row r="1978" spans="1:19">
      <c r="A1978" s="2" t="s">
        <v>7163</v>
      </c>
      <c r="B1978" s="2" t="s">
        <v>7164</v>
      </c>
      <c r="C1978" s="2" t="s">
        <v>235</v>
      </c>
      <c r="D1978" s="2" t="s">
        <v>7165</v>
      </c>
      <c r="E1978" s="2" t="s">
        <v>125</v>
      </c>
      <c r="F1978" s="2" t="s">
        <v>7166</v>
      </c>
      <c r="G1978" s="2" t="s">
        <v>266</v>
      </c>
      <c r="H1978" s="2" t="s">
        <v>26</v>
      </c>
      <c r="I1978" s="2" t="s">
        <v>300</v>
      </c>
      <c r="J1978" s="9">
        <v>700</v>
      </c>
      <c r="K1978" s="9">
        <v>1009</v>
      </c>
      <c r="L1978" s="5">
        <v>42</v>
      </c>
      <c r="M1978" s="5">
        <v>4</v>
      </c>
      <c r="N1978" s="5">
        <v>17.940000000000001</v>
      </c>
      <c r="O1978" s="5">
        <v>174.88</v>
      </c>
      <c r="P1978" s="5">
        <v>4.16</v>
      </c>
      <c r="Q1978" s="5">
        <v>0.43</v>
      </c>
      <c r="R1978" s="5">
        <v>4.49</v>
      </c>
      <c r="S1978" s="5">
        <v>2083</v>
      </c>
    </row>
    <row r="1979" spans="1:19">
      <c r="A1979" s="2" t="s">
        <v>7167</v>
      </c>
      <c r="B1979" s="2" t="s">
        <v>7168</v>
      </c>
      <c r="C1979" s="2" t="s">
        <v>1745</v>
      </c>
      <c r="D1979" s="2" t="s">
        <v>7169</v>
      </c>
      <c r="E1979" s="2" t="s">
        <v>373</v>
      </c>
      <c r="F1979" s="2" t="s">
        <v>7170</v>
      </c>
      <c r="G1979" s="2" t="s">
        <v>312</v>
      </c>
      <c r="H1979" s="2" t="s">
        <v>26</v>
      </c>
      <c r="I1979" s="2" t="s">
        <v>206</v>
      </c>
      <c r="J1979" s="9">
        <v>100</v>
      </c>
      <c r="K1979" s="9">
        <v>632</v>
      </c>
      <c r="L1979" s="5">
        <v>16</v>
      </c>
      <c r="M1979" s="5">
        <v>0</v>
      </c>
      <c r="N1979" s="5">
        <v>10.19</v>
      </c>
      <c r="O1979" s="5">
        <v>0</v>
      </c>
      <c r="P1979" s="5">
        <v>2.5299999999999998</v>
      </c>
      <c r="Q1979" s="5">
        <v>0.64</v>
      </c>
      <c r="R1979" s="5">
        <v>0</v>
      </c>
      <c r="S1979" s="5">
        <v>3900</v>
      </c>
    </row>
    <row r="1980" spans="1:19">
      <c r="A1980" s="2" t="s">
        <v>7171</v>
      </c>
      <c r="B1980" s="2" t="s">
        <v>3836</v>
      </c>
      <c r="C1980" s="2" t="s">
        <v>7172</v>
      </c>
      <c r="D1980" s="2" t="s">
        <v>1456</v>
      </c>
      <c r="E1980" s="2" t="s">
        <v>824</v>
      </c>
      <c r="F1980" s="2" t="s">
        <v>7173</v>
      </c>
      <c r="G1980" s="2" t="s">
        <v>266</v>
      </c>
      <c r="H1980" s="2" t="s">
        <v>26</v>
      </c>
      <c r="I1980" s="2" t="s">
        <v>162</v>
      </c>
      <c r="J1980" s="9">
        <v>400</v>
      </c>
      <c r="K1980" s="9">
        <v>2402</v>
      </c>
      <c r="L1980" s="5">
        <v>51</v>
      </c>
      <c r="M1980" s="5">
        <v>5</v>
      </c>
      <c r="N1980" s="5">
        <v>30.24</v>
      </c>
      <c r="O1980" s="5">
        <v>206.44</v>
      </c>
      <c r="P1980" s="5">
        <v>2.12</v>
      </c>
      <c r="Q1980" s="5">
        <v>0.59</v>
      </c>
      <c r="R1980" s="5">
        <v>6.05</v>
      </c>
      <c r="S1980" s="5">
        <v>1500</v>
      </c>
    </row>
    <row r="1981" spans="1:19">
      <c r="A1981" s="2" t="s">
        <v>7174</v>
      </c>
      <c r="B1981" s="2" t="s">
        <v>1694</v>
      </c>
      <c r="C1981" s="2" t="s">
        <v>1654</v>
      </c>
      <c r="D1981" s="2" t="s">
        <v>1511</v>
      </c>
      <c r="E1981" s="2" t="s">
        <v>40</v>
      </c>
      <c r="F1981" s="2" t="s">
        <v>7175</v>
      </c>
      <c r="G1981" s="2" t="s">
        <v>65</v>
      </c>
      <c r="H1981" s="2" t="s">
        <v>26</v>
      </c>
      <c r="I1981" s="2" t="s">
        <v>217</v>
      </c>
      <c r="J1981" s="9">
        <v>700</v>
      </c>
      <c r="K1981" s="9">
        <v>668</v>
      </c>
      <c r="L1981" s="5">
        <v>20</v>
      </c>
      <c r="M1981" s="5">
        <v>0</v>
      </c>
      <c r="N1981" s="5">
        <v>8.36</v>
      </c>
      <c r="O1981" s="5">
        <v>0</v>
      </c>
      <c r="P1981" s="5">
        <v>2.99</v>
      </c>
      <c r="Q1981" s="5">
        <v>0.42</v>
      </c>
      <c r="R1981" s="5">
        <v>0</v>
      </c>
      <c r="S1981" s="5">
        <v>5000</v>
      </c>
    </row>
    <row r="1982" spans="1:19">
      <c r="A1982" s="2" t="s">
        <v>7176</v>
      </c>
      <c r="B1982" s="2" t="s">
        <v>7177</v>
      </c>
      <c r="C1982" s="2" t="s">
        <v>7178</v>
      </c>
      <c r="D1982" s="2" t="s">
        <v>2096</v>
      </c>
      <c r="E1982" s="2" t="s">
        <v>40</v>
      </c>
      <c r="F1982" s="2" t="s">
        <v>7179</v>
      </c>
      <c r="G1982" s="2" t="s">
        <v>58</v>
      </c>
      <c r="H1982" s="2" t="s">
        <v>26</v>
      </c>
      <c r="I1982" s="2" t="s">
        <v>120</v>
      </c>
      <c r="J1982" s="9">
        <v>200</v>
      </c>
      <c r="K1982" s="9">
        <v>1265</v>
      </c>
      <c r="L1982" s="5">
        <v>54</v>
      </c>
      <c r="M1982" s="5">
        <v>6</v>
      </c>
      <c r="N1982" s="5">
        <v>36.32</v>
      </c>
      <c r="O1982" s="5">
        <v>395.97</v>
      </c>
      <c r="P1982" s="5">
        <v>4.2699999999999996</v>
      </c>
      <c r="Q1982" s="5">
        <v>0.67</v>
      </c>
      <c r="R1982" s="5">
        <v>6.05</v>
      </c>
      <c r="S1982" s="5">
        <v>2708</v>
      </c>
    </row>
    <row r="1983" spans="1:19">
      <c r="A1983" s="2" t="s">
        <v>7180</v>
      </c>
      <c r="B1983" s="2" t="s">
        <v>295</v>
      </c>
      <c r="C1983" s="2" t="s">
        <v>763</v>
      </c>
      <c r="D1983" s="2" t="s">
        <v>3051</v>
      </c>
      <c r="E1983" s="2" t="s">
        <v>40</v>
      </c>
      <c r="F1983" s="2" t="s">
        <v>7181</v>
      </c>
      <c r="G1983" s="2" t="s">
        <v>42</v>
      </c>
      <c r="H1983" s="2" t="s">
        <v>26</v>
      </c>
      <c r="I1983" s="2" t="s">
        <v>59</v>
      </c>
      <c r="J1983" s="9">
        <v>100</v>
      </c>
      <c r="K1983" s="9">
        <v>2123</v>
      </c>
      <c r="L1983" s="5">
        <v>69</v>
      </c>
      <c r="M1983" s="5">
        <v>3</v>
      </c>
      <c r="N1983" s="5">
        <v>49.73</v>
      </c>
      <c r="O1983" s="5">
        <v>192.22</v>
      </c>
      <c r="P1983" s="5">
        <v>3.25</v>
      </c>
      <c r="Q1983" s="5">
        <v>0.72</v>
      </c>
      <c r="R1983" s="5">
        <v>16.579999999999998</v>
      </c>
      <c r="S1983" s="5">
        <v>2500</v>
      </c>
    </row>
    <row r="1984" spans="1:19">
      <c r="A1984" s="2" t="s">
        <v>7182</v>
      </c>
      <c r="B1984" s="2" t="s">
        <v>7183</v>
      </c>
      <c r="C1984" s="2" t="s">
        <v>185</v>
      </c>
      <c r="D1984" s="2" t="s">
        <v>7184</v>
      </c>
      <c r="E1984" s="2" t="s">
        <v>23</v>
      </c>
      <c r="F1984" s="2" t="s">
        <v>7185</v>
      </c>
      <c r="G1984" s="2" t="s">
        <v>260</v>
      </c>
      <c r="H1984" s="2" t="s">
        <v>26</v>
      </c>
      <c r="I1984" s="2" t="s">
        <v>300</v>
      </c>
      <c r="J1984" s="9">
        <v>700</v>
      </c>
      <c r="K1984" s="9">
        <v>2136</v>
      </c>
      <c r="L1984" s="5">
        <v>74</v>
      </c>
      <c r="M1984" s="5">
        <v>0</v>
      </c>
      <c r="N1984" s="5">
        <v>39.020000000000003</v>
      </c>
      <c r="O1984" s="5">
        <v>0</v>
      </c>
      <c r="P1984" s="5">
        <v>3.46</v>
      </c>
      <c r="Q1984" s="5">
        <v>0.53</v>
      </c>
      <c r="R1984" s="5">
        <v>0</v>
      </c>
      <c r="S1984" s="5">
        <v>3700</v>
      </c>
    </row>
    <row r="1985" spans="1:19">
      <c r="A1985" s="2" t="s">
        <v>7186</v>
      </c>
      <c r="B1985" s="2" t="s">
        <v>7187</v>
      </c>
      <c r="C1985" s="2" t="s">
        <v>2051</v>
      </c>
      <c r="D1985" s="2" t="s">
        <v>7188</v>
      </c>
      <c r="E1985" s="2" t="s">
        <v>125</v>
      </c>
      <c r="F1985" s="2" t="s">
        <v>7189</v>
      </c>
      <c r="G1985" s="2" t="s">
        <v>94</v>
      </c>
      <c r="H1985" s="2" t="s">
        <v>26</v>
      </c>
      <c r="I1985" s="2" t="s">
        <v>206</v>
      </c>
      <c r="J1985" s="9">
        <v>300</v>
      </c>
      <c r="K1985" s="9">
        <v>1413</v>
      </c>
      <c r="L1985" s="5">
        <v>38</v>
      </c>
      <c r="M1985" s="5">
        <v>1</v>
      </c>
      <c r="N1985" s="5">
        <v>25.15</v>
      </c>
      <c r="O1985" s="5">
        <v>62.76</v>
      </c>
      <c r="P1985" s="5">
        <v>2.69</v>
      </c>
      <c r="Q1985" s="5">
        <v>0.66</v>
      </c>
      <c r="R1985" s="5">
        <v>25.15</v>
      </c>
      <c r="S1985" s="5">
        <v>1700</v>
      </c>
    </row>
    <row r="1986" spans="1:19">
      <c r="A1986" s="2" t="s">
        <v>7190</v>
      </c>
      <c r="B1986" s="2" t="s">
        <v>7191</v>
      </c>
      <c r="C1986" s="2" t="s">
        <v>1438</v>
      </c>
      <c r="D1986" s="2" t="s">
        <v>7192</v>
      </c>
      <c r="E1986" s="2" t="s">
        <v>112</v>
      </c>
      <c r="F1986" s="2" t="s">
        <v>3804</v>
      </c>
      <c r="G1986" s="2" t="s">
        <v>102</v>
      </c>
      <c r="H1986" s="2" t="s">
        <v>26</v>
      </c>
      <c r="I1986" s="2" t="s">
        <v>356</v>
      </c>
      <c r="J1986" s="9">
        <v>700</v>
      </c>
      <c r="K1986" s="9">
        <v>1095</v>
      </c>
      <c r="L1986" s="5">
        <v>47</v>
      </c>
      <c r="M1986" s="5">
        <v>1</v>
      </c>
      <c r="N1986" s="5">
        <v>39.4</v>
      </c>
      <c r="O1986" s="5">
        <v>62.11</v>
      </c>
      <c r="P1986" s="5">
        <v>4.29</v>
      </c>
      <c r="Q1986" s="5">
        <v>0.84</v>
      </c>
      <c r="R1986" s="5">
        <v>39.4</v>
      </c>
      <c r="S1986" s="5">
        <v>1900</v>
      </c>
    </row>
    <row r="1987" spans="1:19">
      <c r="A1987" s="2" t="s">
        <v>7193</v>
      </c>
      <c r="B1987" s="2" t="s">
        <v>7194</v>
      </c>
      <c r="C1987" s="2" t="s">
        <v>1304</v>
      </c>
      <c r="D1987" s="2" t="s">
        <v>3950</v>
      </c>
      <c r="E1987" s="2" t="s">
        <v>112</v>
      </c>
      <c r="F1987" s="2" t="s">
        <v>7195</v>
      </c>
      <c r="G1987" s="2" t="s">
        <v>94</v>
      </c>
      <c r="H1987" s="2" t="s">
        <v>26</v>
      </c>
      <c r="I1987" s="2" t="s">
        <v>356</v>
      </c>
      <c r="J1987" s="9">
        <v>100</v>
      </c>
      <c r="K1987" s="9">
        <v>614</v>
      </c>
      <c r="L1987" s="5">
        <v>22</v>
      </c>
      <c r="M1987" s="5">
        <v>0</v>
      </c>
      <c r="N1987" s="5">
        <v>12.33</v>
      </c>
      <c r="O1987" s="5">
        <v>0</v>
      </c>
      <c r="P1987" s="5">
        <v>3.58</v>
      </c>
      <c r="Q1987" s="5">
        <v>0.56000000000000005</v>
      </c>
      <c r="R1987" s="5">
        <v>0</v>
      </c>
      <c r="S1987" s="5">
        <v>4900</v>
      </c>
    </row>
    <row r="1988" spans="1:19">
      <c r="A1988" s="2" t="s">
        <v>7196</v>
      </c>
      <c r="B1988" s="2" t="s">
        <v>1046</v>
      </c>
      <c r="C1988" s="2" t="s">
        <v>7197</v>
      </c>
      <c r="D1988" s="2" t="s">
        <v>634</v>
      </c>
      <c r="E1988" s="2" t="s">
        <v>635</v>
      </c>
      <c r="F1988" s="2" t="s">
        <v>7198</v>
      </c>
      <c r="G1988" s="2" t="s">
        <v>134</v>
      </c>
      <c r="H1988" s="2" t="s">
        <v>26</v>
      </c>
      <c r="I1988" s="2" t="s">
        <v>293</v>
      </c>
      <c r="J1988" s="9">
        <v>400</v>
      </c>
      <c r="K1988" s="9">
        <v>1940</v>
      </c>
      <c r="L1988" s="5">
        <v>60</v>
      </c>
      <c r="M1988" s="5">
        <v>0</v>
      </c>
      <c r="N1988" s="5">
        <v>26.37</v>
      </c>
      <c r="O1988" s="5">
        <v>0</v>
      </c>
      <c r="P1988" s="5">
        <v>3.09</v>
      </c>
      <c r="Q1988" s="5">
        <v>0.44</v>
      </c>
      <c r="R1988" s="5">
        <v>0</v>
      </c>
      <c r="S1988" s="5">
        <v>3800</v>
      </c>
    </row>
    <row r="1989" spans="1:19">
      <c r="A1989" s="2" t="s">
        <v>7199</v>
      </c>
      <c r="B1989" s="2" t="s">
        <v>2118</v>
      </c>
      <c r="C1989" s="2" t="s">
        <v>763</v>
      </c>
      <c r="D1989" s="2" t="s">
        <v>7200</v>
      </c>
      <c r="E1989" s="2" t="s">
        <v>132</v>
      </c>
      <c r="F1989" s="2" t="s">
        <v>7201</v>
      </c>
      <c r="G1989" s="2" t="s">
        <v>253</v>
      </c>
      <c r="H1989" s="2" t="s">
        <v>26</v>
      </c>
      <c r="I1989" s="2" t="s">
        <v>361</v>
      </c>
      <c r="J1989" s="9">
        <v>600</v>
      </c>
      <c r="K1989" s="9">
        <v>1132</v>
      </c>
      <c r="L1989" s="5">
        <v>45</v>
      </c>
      <c r="M1989" s="5">
        <v>1</v>
      </c>
      <c r="N1989" s="5">
        <v>21.57</v>
      </c>
      <c r="O1989" s="5">
        <v>35.58</v>
      </c>
      <c r="P1989" s="5">
        <v>3.98</v>
      </c>
      <c r="Q1989" s="5">
        <v>0.48</v>
      </c>
      <c r="R1989" s="5">
        <v>21.57</v>
      </c>
      <c r="S1989" s="5">
        <v>2000</v>
      </c>
    </row>
    <row r="1990" spans="1:19">
      <c r="A1990" s="2" t="s">
        <v>7202</v>
      </c>
      <c r="B1990" s="2" t="s">
        <v>6918</v>
      </c>
      <c r="C1990" s="2" t="s">
        <v>7203</v>
      </c>
      <c r="D1990" s="2" t="s">
        <v>1258</v>
      </c>
      <c r="E1990" s="2" t="s">
        <v>132</v>
      </c>
      <c r="F1990" s="2" t="s">
        <v>7204</v>
      </c>
      <c r="G1990" s="2" t="s">
        <v>94</v>
      </c>
      <c r="H1990" s="2" t="s">
        <v>26</v>
      </c>
      <c r="I1990" s="2" t="s">
        <v>300</v>
      </c>
      <c r="J1990" s="9">
        <v>100</v>
      </c>
      <c r="K1990" s="9">
        <v>1795</v>
      </c>
      <c r="L1990" s="5">
        <v>70</v>
      </c>
      <c r="M1990" s="5">
        <v>2</v>
      </c>
      <c r="N1990" s="5">
        <v>56.62</v>
      </c>
      <c r="O1990" s="5">
        <v>85.78</v>
      </c>
      <c r="P1990" s="5">
        <v>3.9</v>
      </c>
      <c r="Q1990" s="5">
        <v>0.81</v>
      </c>
      <c r="R1990" s="5">
        <v>28.31</v>
      </c>
      <c r="S1990" s="5">
        <v>1500</v>
      </c>
    </row>
    <row r="1991" spans="1:19">
      <c r="A1991" s="2" t="s">
        <v>7205</v>
      </c>
      <c r="B1991" s="2" t="s">
        <v>799</v>
      </c>
      <c r="C1991" s="2" t="s">
        <v>7206</v>
      </c>
      <c r="D1991" s="2" t="s">
        <v>7207</v>
      </c>
      <c r="E1991" s="2" t="s">
        <v>125</v>
      </c>
      <c r="F1991" s="2" t="s">
        <v>7208</v>
      </c>
      <c r="G1991" s="2" t="s">
        <v>42</v>
      </c>
      <c r="H1991" s="2" t="s">
        <v>26</v>
      </c>
      <c r="I1991" s="2" t="s">
        <v>35</v>
      </c>
      <c r="J1991" s="9">
        <v>200</v>
      </c>
      <c r="K1991" s="9">
        <v>1580</v>
      </c>
      <c r="L1991" s="5">
        <v>39</v>
      </c>
      <c r="M1991" s="5">
        <v>1</v>
      </c>
      <c r="N1991" s="5">
        <v>26.03</v>
      </c>
      <c r="O1991" s="5">
        <v>44.32</v>
      </c>
      <c r="P1991" s="5">
        <v>2.4700000000000002</v>
      </c>
      <c r="Q1991" s="5">
        <v>0.67</v>
      </c>
      <c r="R1991" s="5">
        <v>26.03</v>
      </c>
      <c r="S1991" s="5">
        <v>2400</v>
      </c>
    </row>
    <row r="1992" spans="1:19">
      <c r="A1992" s="2" t="s">
        <v>7209</v>
      </c>
      <c r="B1992" s="2" t="s">
        <v>799</v>
      </c>
      <c r="C1992" s="2" t="s">
        <v>5670</v>
      </c>
      <c r="D1992" s="2" t="s">
        <v>4227</v>
      </c>
      <c r="E1992" s="2" t="s">
        <v>112</v>
      </c>
      <c r="F1992" s="2" t="s">
        <v>5714</v>
      </c>
      <c r="G1992" s="2" t="s">
        <v>260</v>
      </c>
      <c r="H1992" s="2" t="s">
        <v>26</v>
      </c>
      <c r="I1992" s="2" t="s">
        <v>88</v>
      </c>
      <c r="J1992" s="9">
        <v>1000</v>
      </c>
      <c r="K1992" s="9">
        <v>2107</v>
      </c>
      <c r="L1992" s="5">
        <v>72</v>
      </c>
      <c r="M1992" s="5">
        <v>7</v>
      </c>
      <c r="N1992" s="5">
        <v>59.79</v>
      </c>
      <c r="O1992" s="5">
        <v>407.37</v>
      </c>
      <c r="P1992" s="5">
        <v>3.42</v>
      </c>
      <c r="Q1992" s="5">
        <v>0.83</v>
      </c>
      <c r="R1992" s="5">
        <v>8.5399999999999991</v>
      </c>
      <c r="S1992" s="5">
        <v>3250</v>
      </c>
    </row>
    <row r="1993" spans="1:19">
      <c r="A1993" s="2" t="s">
        <v>7210</v>
      </c>
      <c r="B1993" s="2" t="s">
        <v>5584</v>
      </c>
      <c r="C1993" s="2" t="s">
        <v>5937</v>
      </c>
      <c r="D1993" s="2" t="s">
        <v>7211</v>
      </c>
      <c r="E1993" s="2" t="s">
        <v>56</v>
      </c>
      <c r="F1993" s="2" t="s">
        <v>133</v>
      </c>
      <c r="G1993" s="2" t="s">
        <v>102</v>
      </c>
      <c r="H1993" s="2" t="s">
        <v>26</v>
      </c>
      <c r="I1993" s="2" t="s">
        <v>382</v>
      </c>
      <c r="J1993" s="9">
        <v>700</v>
      </c>
      <c r="K1993" s="9">
        <v>761</v>
      </c>
      <c r="L1993" s="5">
        <v>20</v>
      </c>
      <c r="M1993" s="5">
        <v>0</v>
      </c>
      <c r="N1993" s="5">
        <v>9.93</v>
      </c>
      <c r="O1993" s="5">
        <v>0</v>
      </c>
      <c r="P1993" s="5">
        <v>2.63</v>
      </c>
      <c r="Q1993" s="5">
        <v>0.5</v>
      </c>
      <c r="R1993" s="5">
        <v>0</v>
      </c>
      <c r="S1993" s="5">
        <v>1500</v>
      </c>
    </row>
    <row r="1994" spans="1:19">
      <c r="A1994" s="2" t="s">
        <v>7212</v>
      </c>
      <c r="B1994" s="2" t="s">
        <v>7213</v>
      </c>
      <c r="C1994" s="2" t="s">
        <v>1160</v>
      </c>
      <c r="D1994" s="2" t="s">
        <v>7214</v>
      </c>
      <c r="E1994" s="2" t="s">
        <v>118</v>
      </c>
      <c r="F1994" s="2" t="s">
        <v>7215</v>
      </c>
      <c r="G1994" s="2" t="s">
        <v>58</v>
      </c>
      <c r="H1994" s="2" t="s">
        <v>26</v>
      </c>
      <c r="I1994" s="2" t="s">
        <v>35</v>
      </c>
      <c r="J1994" s="9">
        <v>800</v>
      </c>
      <c r="K1994" s="9">
        <v>572</v>
      </c>
      <c r="L1994" s="5">
        <v>18</v>
      </c>
      <c r="M1994" s="5">
        <v>0</v>
      </c>
      <c r="N1994" s="5">
        <v>12.66</v>
      </c>
      <c r="O1994" s="5">
        <v>0</v>
      </c>
      <c r="P1994" s="5">
        <v>3.15</v>
      </c>
      <c r="Q1994" s="5">
        <v>0.7</v>
      </c>
      <c r="R1994" s="5">
        <v>0</v>
      </c>
      <c r="S1994" s="5">
        <v>8493</v>
      </c>
    </row>
    <row r="1995" spans="1:19">
      <c r="A1995" s="2" t="s">
        <v>7216</v>
      </c>
      <c r="B1995" s="2" t="s">
        <v>295</v>
      </c>
      <c r="C1995" s="2" t="s">
        <v>7217</v>
      </c>
      <c r="D1995" s="2" t="s">
        <v>7218</v>
      </c>
      <c r="E1995" s="2" t="s">
        <v>188</v>
      </c>
      <c r="F1995" s="2" t="s">
        <v>7219</v>
      </c>
      <c r="G1995" s="2" t="s">
        <v>72</v>
      </c>
      <c r="H1995" s="2" t="s">
        <v>26</v>
      </c>
      <c r="I1995" s="2" t="s">
        <v>127</v>
      </c>
      <c r="J1995" s="9">
        <v>600</v>
      </c>
      <c r="K1995" s="9">
        <v>2380</v>
      </c>
      <c r="L1995" s="5">
        <v>47</v>
      </c>
      <c r="M1995" s="5">
        <v>4</v>
      </c>
      <c r="N1995" s="5">
        <v>28.33</v>
      </c>
      <c r="O1995" s="5">
        <v>259.57</v>
      </c>
      <c r="P1995" s="5">
        <v>1.97</v>
      </c>
      <c r="Q1995" s="5">
        <v>0.6</v>
      </c>
      <c r="R1995" s="5">
        <v>7.08</v>
      </c>
      <c r="S1995" s="5">
        <v>2000</v>
      </c>
    </row>
    <row r="1996" spans="1:19">
      <c r="A1996" s="2" t="s">
        <v>7220</v>
      </c>
      <c r="B1996" s="2" t="s">
        <v>2070</v>
      </c>
      <c r="C1996" s="2" t="s">
        <v>1615</v>
      </c>
      <c r="D1996" s="2" t="s">
        <v>1439</v>
      </c>
      <c r="E1996" s="2" t="s">
        <v>32</v>
      </c>
      <c r="F1996" s="2" t="s">
        <v>343</v>
      </c>
      <c r="G1996" s="2" t="s">
        <v>260</v>
      </c>
      <c r="H1996" s="2" t="s">
        <v>26</v>
      </c>
      <c r="I1996" s="2" t="s">
        <v>177</v>
      </c>
      <c r="J1996" s="9">
        <v>500</v>
      </c>
      <c r="K1996" s="9">
        <v>2090</v>
      </c>
      <c r="L1996" s="5">
        <v>85</v>
      </c>
      <c r="M1996" s="5">
        <v>0</v>
      </c>
      <c r="N1996" s="5">
        <v>52.43</v>
      </c>
      <c r="O1996" s="5">
        <v>0</v>
      </c>
      <c r="P1996" s="5">
        <v>4.07</v>
      </c>
      <c r="Q1996" s="5">
        <v>0.62</v>
      </c>
      <c r="R1996" s="5">
        <v>0</v>
      </c>
      <c r="S1996" s="5">
        <v>4500</v>
      </c>
    </row>
    <row r="1997" spans="1:19">
      <c r="A1997" s="2" t="s">
        <v>7221</v>
      </c>
      <c r="B1997" s="2" t="s">
        <v>219</v>
      </c>
      <c r="C1997" s="2" t="s">
        <v>7222</v>
      </c>
      <c r="D1997" s="2" t="s">
        <v>1603</v>
      </c>
      <c r="E1997" s="2" t="s">
        <v>32</v>
      </c>
      <c r="F1997" s="2" t="s">
        <v>6131</v>
      </c>
      <c r="G1997" s="2" t="s">
        <v>161</v>
      </c>
      <c r="H1997" s="2" t="s">
        <v>26</v>
      </c>
      <c r="I1997" s="2" t="s">
        <v>73</v>
      </c>
      <c r="J1997" s="9">
        <v>500</v>
      </c>
      <c r="K1997" s="9">
        <v>1067</v>
      </c>
      <c r="L1997" s="5">
        <v>46</v>
      </c>
      <c r="M1997" s="5">
        <v>0</v>
      </c>
      <c r="N1997" s="5">
        <v>37.54</v>
      </c>
      <c r="O1997" s="5">
        <v>0</v>
      </c>
      <c r="P1997" s="5">
        <v>4.3099999999999996</v>
      </c>
      <c r="Q1997" s="5">
        <v>0.82</v>
      </c>
      <c r="R1997" s="5">
        <v>0</v>
      </c>
      <c r="S1997" s="5">
        <v>4000</v>
      </c>
    </row>
    <row r="1998" spans="1:19">
      <c r="A1998" s="2" t="s">
        <v>7223</v>
      </c>
      <c r="B1998" s="2" t="s">
        <v>7224</v>
      </c>
      <c r="C1998" s="2" t="s">
        <v>143</v>
      </c>
      <c r="D1998" s="2" t="s">
        <v>7225</v>
      </c>
      <c r="E1998" s="2" t="s">
        <v>48</v>
      </c>
      <c r="F1998" s="2" t="s">
        <v>7226</v>
      </c>
      <c r="G1998" s="2" t="s">
        <v>34</v>
      </c>
      <c r="H1998" s="2" t="s">
        <v>26</v>
      </c>
      <c r="I1998" s="2" t="s">
        <v>248</v>
      </c>
      <c r="J1998" s="9">
        <v>300</v>
      </c>
      <c r="K1998" s="9">
        <v>2220</v>
      </c>
      <c r="L1998" s="5">
        <v>61</v>
      </c>
      <c r="M1998" s="5">
        <v>1</v>
      </c>
      <c r="N1998" s="5">
        <v>26.75</v>
      </c>
      <c r="O1998" s="5">
        <v>71.430000000000007</v>
      </c>
      <c r="P1998" s="5">
        <v>2.75</v>
      </c>
      <c r="Q1998" s="5">
        <v>0.44</v>
      </c>
      <c r="R1998" s="5">
        <v>26.75</v>
      </c>
      <c r="S1998" s="5">
        <v>2000</v>
      </c>
    </row>
    <row r="1999" spans="1:19">
      <c r="A1999" s="2" t="s">
        <v>7227</v>
      </c>
      <c r="B1999" s="2" t="s">
        <v>7228</v>
      </c>
      <c r="C1999" s="2" t="s">
        <v>1816</v>
      </c>
      <c r="D1999" s="2" t="s">
        <v>7229</v>
      </c>
      <c r="E1999" s="2" t="s">
        <v>188</v>
      </c>
      <c r="F1999" s="2" t="s">
        <v>7230</v>
      </c>
      <c r="G1999" s="2" t="s">
        <v>87</v>
      </c>
      <c r="H1999" s="2" t="s">
        <v>26</v>
      </c>
      <c r="I1999" s="2" t="s">
        <v>313</v>
      </c>
      <c r="J1999" s="9">
        <v>400</v>
      </c>
      <c r="K1999" s="9">
        <v>1526</v>
      </c>
      <c r="L1999" s="5">
        <v>28</v>
      </c>
      <c r="M1999" s="5">
        <v>1</v>
      </c>
      <c r="N1999" s="5">
        <v>15.32</v>
      </c>
      <c r="O1999" s="5">
        <v>45.42</v>
      </c>
      <c r="P1999" s="5">
        <v>1.83</v>
      </c>
      <c r="Q1999" s="5">
        <v>0.55000000000000004</v>
      </c>
      <c r="R1999" s="5">
        <v>15.32</v>
      </c>
      <c r="S1999" s="5">
        <v>2708</v>
      </c>
    </row>
    <row r="2000" spans="1:19">
      <c r="A2000" s="2" t="s">
        <v>7231</v>
      </c>
      <c r="B2000" s="2" t="s">
        <v>2038</v>
      </c>
      <c r="C2000" s="2" t="s">
        <v>7232</v>
      </c>
      <c r="D2000" s="2" t="s">
        <v>1075</v>
      </c>
      <c r="E2000" s="2" t="s">
        <v>85</v>
      </c>
      <c r="F2000" s="2" t="s">
        <v>7233</v>
      </c>
      <c r="G2000" s="2" t="s">
        <v>34</v>
      </c>
      <c r="H2000" s="2" t="s">
        <v>26</v>
      </c>
      <c r="I2000" s="2" t="s">
        <v>183</v>
      </c>
      <c r="J2000" s="9">
        <v>300</v>
      </c>
      <c r="K2000" s="9">
        <v>1577</v>
      </c>
      <c r="L2000" s="5">
        <v>30</v>
      </c>
      <c r="M2000" s="5">
        <v>0</v>
      </c>
      <c r="N2000" s="5">
        <v>16.489999999999998</v>
      </c>
      <c r="O2000" s="5">
        <v>0</v>
      </c>
      <c r="P2000" s="5">
        <v>1.9</v>
      </c>
      <c r="Q2000" s="5">
        <v>0.55000000000000004</v>
      </c>
      <c r="R2000" s="5">
        <v>0</v>
      </c>
      <c r="S2000" s="5">
        <v>4400</v>
      </c>
    </row>
    <row r="2001" spans="1:19">
      <c r="A2001" s="2" t="s">
        <v>7234</v>
      </c>
      <c r="B2001" s="2" t="s">
        <v>7235</v>
      </c>
      <c r="C2001" s="2" t="s">
        <v>220</v>
      </c>
      <c r="D2001" s="2" t="s">
        <v>736</v>
      </c>
      <c r="E2001" s="2" t="s">
        <v>125</v>
      </c>
      <c r="F2001" s="2" t="s">
        <v>7236</v>
      </c>
      <c r="G2001" s="2" t="s">
        <v>266</v>
      </c>
      <c r="H2001" s="2" t="s">
        <v>26</v>
      </c>
      <c r="I2001" s="2" t="s">
        <v>66</v>
      </c>
      <c r="J2001" s="9">
        <v>700</v>
      </c>
      <c r="K2001" s="9">
        <v>2488</v>
      </c>
      <c r="L2001" s="5">
        <v>62</v>
      </c>
      <c r="M2001" s="5">
        <v>1</v>
      </c>
      <c r="N2001" s="5">
        <v>36.22</v>
      </c>
      <c r="O2001" s="5">
        <v>64.56</v>
      </c>
      <c r="P2001" s="5">
        <v>2.4900000000000002</v>
      </c>
      <c r="Q2001" s="5">
        <v>0.57999999999999996</v>
      </c>
      <c r="R2001" s="5">
        <v>36.22</v>
      </c>
      <c r="S2001" s="5">
        <v>2340</v>
      </c>
    </row>
    <row r="2002" spans="1:19">
      <c r="A2002" s="2" t="s">
        <v>7237</v>
      </c>
      <c r="B2002" s="2" t="s">
        <v>510</v>
      </c>
      <c r="C2002" s="2" t="s">
        <v>2747</v>
      </c>
      <c r="D2002" s="2" t="s">
        <v>655</v>
      </c>
      <c r="E2002" s="2" t="s">
        <v>125</v>
      </c>
      <c r="F2002" s="2">
        <v>0</v>
      </c>
      <c r="G2002" s="2" t="s">
        <v>102</v>
      </c>
      <c r="H2002" s="2" t="s">
        <v>26</v>
      </c>
      <c r="I2002" s="2" t="s">
        <v>217</v>
      </c>
      <c r="J2002" s="9">
        <v>700</v>
      </c>
      <c r="K2002" s="9">
        <v>1247</v>
      </c>
      <c r="L2002" s="5">
        <v>29</v>
      </c>
      <c r="M2002" s="5">
        <v>0</v>
      </c>
      <c r="N2002" s="5">
        <v>23.55</v>
      </c>
      <c r="O2002" s="5">
        <v>0</v>
      </c>
      <c r="P2002" s="5">
        <v>2.33</v>
      </c>
      <c r="Q2002" s="5">
        <v>0.81</v>
      </c>
      <c r="R2002" s="5">
        <v>0</v>
      </c>
      <c r="S2002" s="5">
        <v>6700</v>
      </c>
    </row>
    <row r="2003" spans="1:19">
      <c r="A2003" s="2" t="s">
        <v>7238</v>
      </c>
      <c r="B2003" s="2" t="s">
        <v>7239</v>
      </c>
      <c r="C2003" s="2" t="s">
        <v>1829</v>
      </c>
      <c r="D2003" s="2" t="s">
        <v>5498</v>
      </c>
      <c r="E2003" s="2" t="s">
        <v>3898</v>
      </c>
      <c r="F2003" s="2" t="s">
        <v>7240</v>
      </c>
      <c r="G2003" s="2" t="s">
        <v>50</v>
      </c>
      <c r="H2003" s="2" t="s">
        <v>26</v>
      </c>
      <c r="I2003" s="2" t="s">
        <v>300</v>
      </c>
      <c r="J2003" s="9">
        <v>600</v>
      </c>
      <c r="K2003" s="9">
        <v>2175</v>
      </c>
      <c r="L2003" s="5">
        <v>65</v>
      </c>
      <c r="M2003" s="5">
        <v>0</v>
      </c>
      <c r="N2003" s="5">
        <v>38.54</v>
      </c>
      <c r="O2003" s="5">
        <v>0</v>
      </c>
      <c r="P2003" s="5">
        <v>2.99</v>
      </c>
      <c r="Q2003" s="5">
        <v>0.59</v>
      </c>
      <c r="R2003" s="5">
        <v>0</v>
      </c>
      <c r="S2003" s="5">
        <v>2849</v>
      </c>
    </row>
    <row r="2004" spans="1:19">
      <c r="A2004" s="2" t="s">
        <v>7241</v>
      </c>
      <c r="B2004" s="2" t="s">
        <v>7242</v>
      </c>
      <c r="C2004" s="2" t="s">
        <v>7243</v>
      </c>
      <c r="D2004" s="2" t="s">
        <v>486</v>
      </c>
      <c r="E2004" s="2" t="s">
        <v>48</v>
      </c>
      <c r="F2004" s="2" t="s">
        <v>7244</v>
      </c>
      <c r="G2004" s="2" t="s">
        <v>134</v>
      </c>
      <c r="H2004" s="2" t="s">
        <v>26</v>
      </c>
      <c r="I2004" s="2" t="s">
        <v>699</v>
      </c>
      <c r="J2004" s="9">
        <v>800</v>
      </c>
      <c r="K2004" s="9">
        <v>1436</v>
      </c>
      <c r="L2004" s="5">
        <v>37</v>
      </c>
      <c r="M2004" s="5">
        <v>1</v>
      </c>
      <c r="N2004" s="5">
        <v>21.93</v>
      </c>
      <c r="O2004" s="5">
        <v>44.98</v>
      </c>
      <c r="P2004" s="5">
        <v>2.58</v>
      </c>
      <c r="Q2004" s="5">
        <v>0.59</v>
      </c>
      <c r="R2004" s="5">
        <v>21.93</v>
      </c>
      <c r="S2004" s="5">
        <v>5676</v>
      </c>
    </row>
    <row r="2005" spans="1:19">
      <c r="A2005" s="2" t="s">
        <v>7245</v>
      </c>
      <c r="B2005" s="2" t="s">
        <v>691</v>
      </c>
      <c r="C2005" s="2" t="s">
        <v>854</v>
      </c>
      <c r="D2005" s="2" t="s">
        <v>1665</v>
      </c>
      <c r="E2005" s="2" t="s">
        <v>23</v>
      </c>
      <c r="F2005" s="2" t="s">
        <v>7246</v>
      </c>
      <c r="G2005" s="2" t="s">
        <v>42</v>
      </c>
      <c r="H2005" s="2" t="s">
        <v>26</v>
      </c>
      <c r="I2005" s="2" t="s">
        <v>356</v>
      </c>
      <c r="J2005" s="9">
        <v>100</v>
      </c>
      <c r="K2005" s="9">
        <v>2412</v>
      </c>
      <c r="L2005" s="5">
        <v>84</v>
      </c>
      <c r="M2005" s="5">
        <v>3</v>
      </c>
      <c r="N2005" s="5">
        <v>69.290000000000006</v>
      </c>
      <c r="O2005" s="5">
        <v>224.48</v>
      </c>
      <c r="P2005" s="5">
        <v>3.48</v>
      </c>
      <c r="Q2005" s="5">
        <v>0.82</v>
      </c>
      <c r="R2005" s="5">
        <v>23.1</v>
      </c>
      <c r="S2005" s="5">
        <v>2500</v>
      </c>
    </row>
    <row r="2006" spans="1:19">
      <c r="A2006" s="2" t="s">
        <v>7247</v>
      </c>
      <c r="B2006" s="2" t="s">
        <v>1155</v>
      </c>
      <c r="C2006" s="2" t="s">
        <v>813</v>
      </c>
      <c r="D2006" s="2" t="s">
        <v>251</v>
      </c>
      <c r="E2006" s="2" t="s">
        <v>23</v>
      </c>
      <c r="F2006" s="2" t="s">
        <v>7248</v>
      </c>
      <c r="G2006" s="2" t="s">
        <v>87</v>
      </c>
      <c r="H2006" s="2" t="s">
        <v>26</v>
      </c>
      <c r="I2006" s="2" t="s">
        <v>177</v>
      </c>
      <c r="J2006" s="9">
        <v>100</v>
      </c>
      <c r="K2006" s="9">
        <v>534</v>
      </c>
      <c r="L2006" s="5">
        <v>10</v>
      </c>
      <c r="M2006" s="5">
        <v>1</v>
      </c>
      <c r="N2006" s="5">
        <v>6.14</v>
      </c>
      <c r="O2006" s="5">
        <v>49.83</v>
      </c>
      <c r="P2006" s="5">
        <v>1.87</v>
      </c>
      <c r="Q2006" s="5">
        <v>0.61</v>
      </c>
      <c r="R2006" s="5">
        <v>6.14</v>
      </c>
      <c r="S2006" s="5">
        <v>2000</v>
      </c>
    </row>
    <row r="2007" spans="1:19">
      <c r="A2007" s="2" t="s">
        <v>7249</v>
      </c>
      <c r="B2007" s="2" t="s">
        <v>444</v>
      </c>
      <c r="C2007" s="2" t="s">
        <v>2922</v>
      </c>
      <c r="D2007" s="2" t="s">
        <v>251</v>
      </c>
      <c r="E2007" s="2" t="s">
        <v>23</v>
      </c>
      <c r="F2007" s="2" t="s">
        <v>7250</v>
      </c>
      <c r="G2007" s="2" t="s">
        <v>50</v>
      </c>
      <c r="H2007" s="2" t="s">
        <v>26</v>
      </c>
      <c r="I2007" s="2" t="s">
        <v>155</v>
      </c>
      <c r="J2007" s="9">
        <v>500</v>
      </c>
      <c r="K2007" s="9">
        <v>803</v>
      </c>
      <c r="L2007" s="5">
        <v>34</v>
      </c>
      <c r="M2007" s="5">
        <v>0</v>
      </c>
      <c r="N2007" s="5">
        <v>19.66</v>
      </c>
      <c r="O2007" s="5">
        <v>0</v>
      </c>
      <c r="P2007" s="5">
        <v>4.2300000000000004</v>
      </c>
      <c r="Q2007" s="5">
        <v>0.57999999999999996</v>
      </c>
      <c r="R2007" s="5">
        <v>0</v>
      </c>
      <c r="S2007" s="5">
        <v>2708</v>
      </c>
    </row>
    <row r="2008" spans="1:19">
      <c r="A2008" s="2" t="s">
        <v>7251</v>
      </c>
      <c r="B2008" s="2" t="s">
        <v>847</v>
      </c>
      <c r="C2008" s="2" t="s">
        <v>7252</v>
      </c>
      <c r="D2008" s="2" t="s">
        <v>7253</v>
      </c>
      <c r="E2008" s="2" t="s">
        <v>78</v>
      </c>
      <c r="F2008" s="2" t="s">
        <v>2105</v>
      </c>
      <c r="G2008" s="2" t="s">
        <v>167</v>
      </c>
      <c r="H2008" s="2" t="s">
        <v>26</v>
      </c>
      <c r="I2008" s="2" t="s">
        <v>319</v>
      </c>
      <c r="J2008" s="9">
        <v>500</v>
      </c>
      <c r="K2008" s="9">
        <v>819</v>
      </c>
      <c r="L2008" s="5">
        <v>24</v>
      </c>
      <c r="M2008" s="5">
        <v>0</v>
      </c>
      <c r="N2008" s="5">
        <v>17.59</v>
      </c>
      <c r="O2008" s="5">
        <v>0</v>
      </c>
      <c r="P2008" s="5">
        <v>2.93</v>
      </c>
      <c r="Q2008" s="5">
        <v>0.73</v>
      </c>
      <c r="R2008" s="5">
        <v>0</v>
      </c>
      <c r="S2008" s="5">
        <v>2250</v>
      </c>
    </row>
    <row r="2009" spans="1:19">
      <c r="A2009" s="2" t="s">
        <v>7254</v>
      </c>
      <c r="B2009" s="2" t="s">
        <v>929</v>
      </c>
      <c r="C2009" s="2" t="s">
        <v>5732</v>
      </c>
      <c r="D2009" s="2" t="s">
        <v>1881</v>
      </c>
      <c r="E2009" s="2" t="s">
        <v>78</v>
      </c>
      <c r="F2009" s="2" t="s">
        <v>7255</v>
      </c>
      <c r="G2009" s="2" t="s">
        <v>344</v>
      </c>
      <c r="H2009" s="2" t="s">
        <v>26</v>
      </c>
      <c r="I2009" s="2" t="s">
        <v>382</v>
      </c>
      <c r="J2009" s="9">
        <v>100</v>
      </c>
      <c r="K2009" s="9">
        <v>1160</v>
      </c>
      <c r="L2009" s="5">
        <v>50</v>
      </c>
      <c r="M2009" s="5">
        <v>4</v>
      </c>
      <c r="N2009" s="5">
        <v>39.090000000000003</v>
      </c>
      <c r="O2009" s="5">
        <v>293.42</v>
      </c>
      <c r="P2009" s="5">
        <v>4.3099999999999996</v>
      </c>
      <c r="Q2009" s="5">
        <v>0.78</v>
      </c>
      <c r="R2009" s="5">
        <v>9.77</v>
      </c>
      <c r="S2009" s="5">
        <v>2708</v>
      </c>
    </row>
    <row r="2010" spans="1:19">
      <c r="A2010" s="2" t="s">
        <v>7256</v>
      </c>
      <c r="B2010" s="2" t="s">
        <v>7257</v>
      </c>
      <c r="C2010" s="2" t="s">
        <v>90</v>
      </c>
      <c r="D2010" s="2" t="s">
        <v>7258</v>
      </c>
      <c r="E2010" s="2" t="s">
        <v>118</v>
      </c>
      <c r="F2010" s="2" t="s">
        <v>7259</v>
      </c>
      <c r="G2010" s="2" t="s">
        <v>260</v>
      </c>
      <c r="H2010" s="2" t="s">
        <v>26</v>
      </c>
      <c r="I2010" s="2" t="s">
        <v>59</v>
      </c>
      <c r="J2010" s="9">
        <v>1000</v>
      </c>
      <c r="K2010" s="9">
        <v>725</v>
      </c>
      <c r="L2010" s="5">
        <v>28</v>
      </c>
      <c r="M2010" s="5">
        <v>0</v>
      </c>
      <c r="N2010" s="5">
        <v>14.2</v>
      </c>
      <c r="O2010" s="5">
        <v>0</v>
      </c>
      <c r="P2010" s="5">
        <v>3.86</v>
      </c>
      <c r="Q2010" s="5">
        <v>0.51</v>
      </c>
      <c r="R2010" s="5">
        <v>0</v>
      </c>
      <c r="S2010" s="5">
        <v>2500</v>
      </c>
    </row>
    <row r="2011" spans="1:19">
      <c r="A2011" s="2" t="s">
        <v>7260</v>
      </c>
      <c r="B2011" s="2" t="s">
        <v>7261</v>
      </c>
      <c r="C2011" s="2" t="s">
        <v>7262</v>
      </c>
      <c r="D2011" s="2" t="s">
        <v>7263</v>
      </c>
      <c r="E2011" s="2" t="s">
        <v>305</v>
      </c>
      <c r="F2011" s="2" t="s">
        <v>7264</v>
      </c>
      <c r="G2011" s="2" t="s">
        <v>94</v>
      </c>
      <c r="H2011" s="2" t="s">
        <v>26</v>
      </c>
      <c r="I2011" s="2" t="s">
        <v>319</v>
      </c>
      <c r="J2011" s="9">
        <v>400</v>
      </c>
      <c r="K2011" s="9">
        <v>2253</v>
      </c>
      <c r="L2011" s="5">
        <v>63</v>
      </c>
      <c r="M2011" s="5">
        <v>5</v>
      </c>
      <c r="N2011" s="5">
        <v>36.299999999999997</v>
      </c>
      <c r="O2011" s="5">
        <v>297.23</v>
      </c>
      <c r="P2011" s="5">
        <v>2.8</v>
      </c>
      <c r="Q2011" s="5">
        <v>0.57999999999999996</v>
      </c>
      <c r="R2011" s="5">
        <v>7.26</v>
      </c>
      <c r="S2011" s="5">
        <v>1500</v>
      </c>
    </row>
    <row r="2012" spans="1:19">
      <c r="A2012" s="2" t="s">
        <v>7265</v>
      </c>
      <c r="B2012" s="2" t="s">
        <v>739</v>
      </c>
      <c r="C2012" s="2" t="s">
        <v>763</v>
      </c>
      <c r="D2012" s="2" t="s">
        <v>4077</v>
      </c>
      <c r="E2012" s="2" t="s">
        <v>100</v>
      </c>
      <c r="F2012" s="2" t="s">
        <v>7266</v>
      </c>
      <c r="G2012" s="2" t="s">
        <v>58</v>
      </c>
      <c r="H2012" s="2" t="s">
        <v>26</v>
      </c>
      <c r="I2012" s="2" t="s">
        <v>382</v>
      </c>
      <c r="J2012" s="9">
        <v>200</v>
      </c>
      <c r="K2012" s="9">
        <v>1402</v>
      </c>
      <c r="L2012" s="5">
        <v>55</v>
      </c>
      <c r="M2012" s="5">
        <v>0</v>
      </c>
      <c r="N2012" s="5">
        <v>40.29</v>
      </c>
      <c r="O2012" s="5">
        <v>0</v>
      </c>
      <c r="P2012" s="5">
        <v>3.92</v>
      </c>
      <c r="Q2012" s="5">
        <v>0.73</v>
      </c>
      <c r="R2012" s="5">
        <v>0</v>
      </c>
      <c r="S2012" s="5">
        <v>1800</v>
      </c>
    </row>
    <row r="2013" spans="1:19">
      <c r="A2013" s="2" t="s">
        <v>7267</v>
      </c>
      <c r="B2013" s="2" t="s">
        <v>1562</v>
      </c>
      <c r="C2013" s="2" t="s">
        <v>573</v>
      </c>
      <c r="D2013" s="2" t="s">
        <v>531</v>
      </c>
      <c r="E2013" s="2" t="s">
        <v>85</v>
      </c>
      <c r="F2013" s="2" t="s">
        <v>7268</v>
      </c>
      <c r="G2013" s="2" t="s">
        <v>312</v>
      </c>
      <c r="H2013" s="2" t="s">
        <v>26</v>
      </c>
      <c r="I2013" s="2" t="s">
        <v>120</v>
      </c>
      <c r="J2013" s="9">
        <v>100</v>
      </c>
      <c r="K2013" s="9">
        <v>1108</v>
      </c>
      <c r="L2013" s="5">
        <v>32</v>
      </c>
      <c r="M2013" s="5">
        <v>0</v>
      </c>
      <c r="N2013" s="5">
        <v>24.33</v>
      </c>
      <c r="O2013" s="5">
        <v>0</v>
      </c>
      <c r="P2013" s="5">
        <v>2.89</v>
      </c>
      <c r="Q2013" s="5">
        <v>0.76</v>
      </c>
      <c r="R2013" s="5">
        <v>0</v>
      </c>
      <c r="S2013" s="5">
        <v>3000</v>
      </c>
    </row>
    <row r="2014" spans="1:19">
      <c r="A2014" s="2" t="s">
        <v>7269</v>
      </c>
      <c r="B2014" s="2" t="s">
        <v>7270</v>
      </c>
      <c r="C2014" s="2" t="s">
        <v>7271</v>
      </c>
      <c r="D2014" s="2" t="s">
        <v>516</v>
      </c>
      <c r="E2014" s="2" t="s">
        <v>40</v>
      </c>
      <c r="F2014" s="2" t="s">
        <v>7272</v>
      </c>
      <c r="G2014" s="2" t="s">
        <v>161</v>
      </c>
      <c r="H2014" s="2" t="s">
        <v>26</v>
      </c>
      <c r="I2014" s="2" t="s">
        <v>135</v>
      </c>
      <c r="J2014" s="9">
        <v>400</v>
      </c>
      <c r="K2014" s="9">
        <v>1864</v>
      </c>
      <c r="L2014" s="5">
        <v>75</v>
      </c>
      <c r="M2014" s="5">
        <v>2</v>
      </c>
      <c r="N2014" s="5">
        <v>62.72</v>
      </c>
      <c r="O2014" s="5">
        <v>76.900000000000006</v>
      </c>
      <c r="P2014" s="5">
        <v>4.0199999999999996</v>
      </c>
      <c r="Q2014" s="5">
        <v>0.84</v>
      </c>
      <c r="R2014" s="5">
        <v>31.36</v>
      </c>
      <c r="S2014" s="5">
        <v>1733</v>
      </c>
    </row>
    <row r="2015" spans="1:19">
      <c r="A2015" s="2" t="s">
        <v>7273</v>
      </c>
      <c r="B2015" s="2" t="s">
        <v>1334</v>
      </c>
      <c r="C2015" s="2" t="s">
        <v>62</v>
      </c>
      <c r="D2015" s="2" t="s">
        <v>257</v>
      </c>
      <c r="E2015" s="2" t="s">
        <v>258</v>
      </c>
      <c r="F2015" s="2" t="s">
        <v>7274</v>
      </c>
      <c r="G2015" s="2" t="s">
        <v>266</v>
      </c>
      <c r="H2015" s="2" t="s">
        <v>26</v>
      </c>
      <c r="I2015" s="2" t="s">
        <v>699</v>
      </c>
      <c r="J2015" s="9">
        <v>500</v>
      </c>
      <c r="K2015" s="9">
        <v>1347</v>
      </c>
      <c r="L2015" s="5">
        <v>30</v>
      </c>
      <c r="M2015" s="5">
        <v>0</v>
      </c>
      <c r="N2015" s="5">
        <v>14.27</v>
      </c>
      <c r="O2015" s="5">
        <v>0</v>
      </c>
      <c r="P2015" s="5">
        <v>2.23</v>
      </c>
      <c r="Q2015" s="5">
        <v>0.48</v>
      </c>
      <c r="R2015" s="5">
        <v>0</v>
      </c>
      <c r="S2015" s="5">
        <v>1638</v>
      </c>
    </row>
    <row r="2016" spans="1:19">
      <c r="A2016" s="2" t="s">
        <v>7275</v>
      </c>
      <c r="B2016" s="2" t="s">
        <v>7276</v>
      </c>
      <c r="C2016" s="2" t="s">
        <v>1485</v>
      </c>
      <c r="D2016" s="2" t="s">
        <v>650</v>
      </c>
      <c r="E2016" s="2" t="s">
        <v>432</v>
      </c>
      <c r="F2016" s="2" t="s">
        <v>7277</v>
      </c>
      <c r="G2016" s="2" t="s">
        <v>150</v>
      </c>
      <c r="H2016" s="2" t="s">
        <v>26</v>
      </c>
      <c r="I2016" s="2" t="s">
        <v>155</v>
      </c>
      <c r="J2016" s="9">
        <v>800</v>
      </c>
      <c r="K2016" s="9">
        <v>1235</v>
      </c>
      <c r="L2016" s="5">
        <v>46</v>
      </c>
      <c r="M2016" s="5">
        <v>1</v>
      </c>
      <c r="N2016" s="5">
        <v>38.33</v>
      </c>
      <c r="O2016" s="5">
        <v>67.23</v>
      </c>
      <c r="P2016" s="5">
        <v>3.72</v>
      </c>
      <c r="Q2016" s="5">
        <v>0.83</v>
      </c>
      <c r="R2016" s="5">
        <v>38.33</v>
      </c>
      <c r="S2016" s="5">
        <v>5367</v>
      </c>
    </row>
    <row r="2017" spans="1:19">
      <c r="A2017" s="2" t="s">
        <v>7278</v>
      </c>
      <c r="B2017" s="2" t="s">
        <v>813</v>
      </c>
      <c r="C2017" s="2" t="s">
        <v>7279</v>
      </c>
      <c r="D2017" s="2" t="s">
        <v>2973</v>
      </c>
      <c r="E2017" s="2" t="s">
        <v>125</v>
      </c>
      <c r="F2017" s="2" t="s">
        <v>7280</v>
      </c>
      <c r="G2017" s="2" t="s">
        <v>312</v>
      </c>
      <c r="H2017" s="2" t="s">
        <v>26</v>
      </c>
      <c r="I2017" s="2" t="s">
        <v>361</v>
      </c>
      <c r="J2017" s="9">
        <v>700</v>
      </c>
      <c r="K2017" s="9">
        <v>2092</v>
      </c>
      <c r="L2017" s="5">
        <v>93</v>
      </c>
      <c r="M2017" s="5">
        <v>9</v>
      </c>
      <c r="N2017" s="5">
        <v>59.22</v>
      </c>
      <c r="O2017" s="5">
        <v>553.02</v>
      </c>
      <c r="P2017" s="5">
        <v>4.45</v>
      </c>
      <c r="Q2017" s="5">
        <v>0.64</v>
      </c>
      <c r="R2017" s="5">
        <v>6.58</v>
      </c>
      <c r="S2017" s="5">
        <v>1500</v>
      </c>
    </row>
    <row r="2018" spans="1:19">
      <c r="A2018" s="2" t="s">
        <v>7281</v>
      </c>
      <c r="B2018" s="2" t="s">
        <v>1739</v>
      </c>
      <c r="C2018" s="2" t="s">
        <v>7282</v>
      </c>
      <c r="D2018" s="2" t="s">
        <v>144</v>
      </c>
      <c r="E2018" s="2" t="s">
        <v>40</v>
      </c>
      <c r="F2018" s="2" t="s">
        <v>3037</v>
      </c>
      <c r="G2018" s="2" t="s">
        <v>150</v>
      </c>
      <c r="H2018" s="2" t="s">
        <v>26</v>
      </c>
      <c r="I2018" s="2" t="s">
        <v>95</v>
      </c>
      <c r="J2018" s="9">
        <v>500</v>
      </c>
      <c r="K2018" s="9">
        <v>2317</v>
      </c>
      <c r="L2018" s="5">
        <v>46</v>
      </c>
      <c r="M2018" s="5">
        <v>0</v>
      </c>
      <c r="N2018" s="5">
        <v>29.76</v>
      </c>
      <c r="O2018" s="5">
        <v>0</v>
      </c>
      <c r="P2018" s="5">
        <v>1.99</v>
      </c>
      <c r="Q2018" s="5">
        <v>0.65</v>
      </c>
      <c r="R2018" s="5">
        <v>0</v>
      </c>
      <c r="S2018" s="5">
        <v>2700</v>
      </c>
    </row>
    <row r="2019" spans="1:19">
      <c r="A2019" s="2" t="s">
        <v>7283</v>
      </c>
      <c r="B2019" s="2" t="s">
        <v>295</v>
      </c>
      <c r="C2019" s="2" t="s">
        <v>69</v>
      </c>
      <c r="D2019" s="2" t="s">
        <v>629</v>
      </c>
      <c r="E2019" s="2" t="s">
        <v>40</v>
      </c>
      <c r="F2019" s="2" t="s">
        <v>7284</v>
      </c>
      <c r="G2019" s="2" t="s">
        <v>134</v>
      </c>
      <c r="H2019" s="2" t="s">
        <v>26</v>
      </c>
      <c r="I2019" s="2" t="s">
        <v>43</v>
      </c>
      <c r="J2019" s="9">
        <v>600</v>
      </c>
      <c r="K2019" s="9">
        <v>2389</v>
      </c>
      <c r="L2019" s="5">
        <v>87</v>
      </c>
      <c r="M2019" s="5">
        <v>0</v>
      </c>
      <c r="N2019" s="5">
        <v>55.24</v>
      </c>
      <c r="O2019" s="5">
        <v>0</v>
      </c>
      <c r="P2019" s="5">
        <v>3.64</v>
      </c>
      <c r="Q2019" s="5">
        <v>0.63</v>
      </c>
      <c r="R2019" s="5">
        <v>0</v>
      </c>
      <c r="S2019" s="5">
        <v>2800</v>
      </c>
    </row>
    <row r="2020" spans="1:19">
      <c r="A2020" s="2" t="s">
        <v>7285</v>
      </c>
      <c r="B2020" s="2" t="s">
        <v>7286</v>
      </c>
      <c r="C2020" s="2" t="s">
        <v>331</v>
      </c>
      <c r="D2020" s="2" t="s">
        <v>2331</v>
      </c>
      <c r="E2020" s="2" t="s">
        <v>40</v>
      </c>
      <c r="F2020" s="2" t="s">
        <v>7287</v>
      </c>
      <c r="G2020" s="2" t="s">
        <v>102</v>
      </c>
      <c r="H2020" s="2" t="s">
        <v>26</v>
      </c>
      <c r="I2020" s="2" t="s">
        <v>162</v>
      </c>
      <c r="J2020" s="9">
        <v>1000</v>
      </c>
      <c r="K2020" s="9">
        <v>1041</v>
      </c>
      <c r="L2020" s="5">
        <v>34</v>
      </c>
      <c r="M2020" s="5">
        <v>1</v>
      </c>
      <c r="N2020" s="5">
        <v>18.850000000000001</v>
      </c>
      <c r="O2020" s="5">
        <v>52.29</v>
      </c>
      <c r="P2020" s="5">
        <v>3.27</v>
      </c>
      <c r="Q2020" s="5">
        <v>0.55000000000000004</v>
      </c>
      <c r="R2020" s="5">
        <v>18.850000000000001</v>
      </c>
      <c r="S2020" s="5">
        <v>3600</v>
      </c>
    </row>
    <row r="2021" spans="1:19">
      <c r="A2021" s="2" t="s">
        <v>7288</v>
      </c>
      <c r="B2021" s="2" t="s">
        <v>2123</v>
      </c>
      <c r="C2021" s="2" t="s">
        <v>7289</v>
      </c>
      <c r="D2021" s="2" t="s">
        <v>2342</v>
      </c>
      <c r="E2021" s="2" t="s">
        <v>40</v>
      </c>
      <c r="F2021" s="2" t="s">
        <v>7290</v>
      </c>
      <c r="G2021" s="2" t="s">
        <v>102</v>
      </c>
      <c r="H2021" s="2" t="s">
        <v>26</v>
      </c>
      <c r="I2021" s="2" t="s">
        <v>140</v>
      </c>
      <c r="J2021" s="9">
        <v>300</v>
      </c>
      <c r="K2021" s="9">
        <v>1289</v>
      </c>
      <c r="L2021" s="5">
        <v>50</v>
      </c>
      <c r="M2021" s="5">
        <v>2</v>
      </c>
      <c r="N2021" s="5">
        <v>37.43</v>
      </c>
      <c r="O2021" s="5">
        <v>71.77</v>
      </c>
      <c r="P2021" s="5">
        <v>3.88</v>
      </c>
      <c r="Q2021" s="5">
        <v>0.75</v>
      </c>
      <c r="R2021" s="5">
        <v>18.72</v>
      </c>
      <c r="S2021" s="5">
        <v>2500</v>
      </c>
    </row>
    <row r="2022" spans="1:19">
      <c r="A2022" s="2" t="s">
        <v>7291</v>
      </c>
      <c r="B2022" s="2" t="s">
        <v>1108</v>
      </c>
      <c r="C2022" s="2" t="s">
        <v>2014</v>
      </c>
      <c r="D2022" s="2" t="s">
        <v>144</v>
      </c>
      <c r="E2022" s="2" t="s">
        <v>40</v>
      </c>
      <c r="F2022" s="2" t="s">
        <v>7292</v>
      </c>
      <c r="G2022" s="2" t="s">
        <v>72</v>
      </c>
      <c r="H2022" s="2" t="s">
        <v>26</v>
      </c>
      <c r="I2022" s="2" t="s">
        <v>51</v>
      </c>
      <c r="J2022" s="9">
        <v>300</v>
      </c>
      <c r="K2022" s="9">
        <v>2201</v>
      </c>
      <c r="L2022" s="5">
        <v>95</v>
      </c>
      <c r="M2022" s="5">
        <v>2</v>
      </c>
      <c r="N2022" s="5">
        <v>38.6</v>
      </c>
      <c r="O2022" s="5">
        <v>79.42</v>
      </c>
      <c r="P2022" s="5">
        <v>4.32</v>
      </c>
      <c r="Q2022" s="5">
        <v>0.41</v>
      </c>
      <c r="R2022" s="5">
        <v>19.3</v>
      </c>
      <c r="S2022" s="5">
        <v>4500</v>
      </c>
    </row>
    <row r="2023" spans="1:19">
      <c r="A2023" s="2" t="s">
        <v>7293</v>
      </c>
      <c r="B2023" s="2" t="s">
        <v>510</v>
      </c>
      <c r="C2023" s="2" t="s">
        <v>7294</v>
      </c>
      <c r="D2023" s="2" t="s">
        <v>7295</v>
      </c>
      <c r="E2023" s="2" t="s">
        <v>112</v>
      </c>
      <c r="F2023" s="2" t="s">
        <v>7296</v>
      </c>
      <c r="G2023" s="2" t="s">
        <v>190</v>
      </c>
      <c r="H2023" s="2" t="s">
        <v>26</v>
      </c>
      <c r="I2023" s="2" t="s">
        <v>458</v>
      </c>
      <c r="J2023" s="9">
        <v>1000</v>
      </c>
      <c r="K2023" s="9">
        <v>2100</v>
      </c>
      <c r="L2023" s="5">
        <v>74</v>
      </c>
      <c r="M2023" s="5">
        <v>0</v>
      </c>
      <c r="N2023" s="5">
        <v>34.630000000000003</v>
      </c>
      <c r="O2023" s="5">
        <v>0</v>
      </c>
      <c r="P2023" s="5">
        <v>3.52</v>
      </c>
      <c r="Q2023" s="5">
        <v>0.47</v>
      </c>
      <c r="R2023" s="5">
        <v>0</v>
      </c>
      <c r="S2023" s="5">
        <v>5000</v>
      </c>
    </row>
    <row r="2024" spans="1:19">
      <c r="A2024" s="2" t="s">
        <v>7297</v>
      </c>
      <c r="B2024" s="2" t="s">
        <v>340</v>
      </c>
      <c r="C2024" s="2" t="s">
        <v>1720</v>
      </c>
      <c r="D2024" s="2" t="s">
        <v>117</v>
      </c>
      <c r="E2024" s="2" t="s">
        <v>118</v>
      </c>
      <c r="F2024" s="2" t="s">
        <v>1919</v>
      </c>
      <c r="G2024" s="2" t="s">
        <v>312</v>
      </c>
      <c r="H2024" s="2" t="s">
        <v>26</v>
      </c>
      <c r="I2024" s="2" t="s">
        <v>699</v>
      </c>
      <c r="J2024" s="9">
        <v>400</v>
      </c>
      <c r="K2024" s="9">
        <v>1168</v>
      </c>
      <c r="L2024" s="5">
        <v>43</v>
      </c>
      <c r="M2024" s="5">
        <v>1</v>
      </c>
      <c r="N2024" s="5">
        <v>19.690000000000001</v>
      </c>
      <c r="O2024" s="5">
        <v>56.17</v>
      </c>
      <c r="P2024" s="5">
        <v>3.68</v>
      </c>
      <c r="Q2024" s="5">
        <v>0.46</v>
      </c>
      <c r="R2024" s="5">
        <v>19.690000000000001</v>
      </c>
      <c r="S2024" s="5">
        <v>2500</v>
      </c>
    </row>
    <row r="2025" spans="1:19">
      <c r="A2025" s="2" t="s">
        <v>7298</v>
      </c>
      <c r="B2025" s="2" t="s">
        <v>1167</v>
      </c>
      <c r="C2025" s="2" t="s">
        <v>7299</v>
      </c>
      <c r="D2025" s="2" t="s">
        <v>264</v>
      </c>
      <c r="E2025" s="2" t="s">
        <v>23</v>
      </c>
      <c r="F2025" s="2" t="s">
        <v>7300</v>
      </c>
      <c r="G2025" s="2" t="s">
        <v>312</v>
      </c>
      <c r="H2025" s="2" t="s">
        <v>26</v>
      </c>
      <c r="I2025" s="2" t="s">
        <v>248</v>
      </c>
      <c r="J2025" s="9">
        <v>700</v>
      </c>
      <c r="K2025" s="9">
        <v>633</v>
      </c>
      <c r="L2025" s="5">
        <v>15</v>
      </c>
      <c r="M2025" s="5">
        <v>0</v>
      </c>
      <c r="N2025" s="5">
        <v>8.6</v>
      </c>
      <c r="O2025" s="5">
        <v>0</v>
      </c>
      <c r="P2025" s="5">
        <v>2.37</v>
      </c>
      <c r="Q2025" s="5">
        <v>0.56999999999999995</v>
      </c>
      <c r="R2025" s="5">
        <v>0</v>
      </c>
      <c r="S2025" s="5">
        <v>1500</v>
      </c>
    </row>
    <row r="2026" spans="1:19">
      <c r="A2026" s="2" t="s">
        <v>7301</v>
      </c>
      <c r="B2026" s="2" t="s">
        <v>1353</v>
      </c>
      <c r="C2026" s="2" t="s">
        <v>7302</v>
      </c>
      <c r="D2026" s="2" t="s">
        <v>5378</v>
      </c>
      <c r="E2026" s="2" t="s">
        <v>118</v>
      </c>
      <c r="F2026" s="2" t="s">
        <v>7303</v>
      </c>
      <c r="G2026" s="2" t="s">
        <v>150</v>
      </c>
      <c r="H2026" s="2" t="s">
        <v>26</v>
      </c>
      <c r="I2026" s="2" t="s">
        <v>95</v>
      </c>
      <c r="J2026" s="9">
        <v>100</v>
      </c>
      <c r="K2026" s="9">
        <v>1667</v>
      </c>
      <c r="L2026" s="5">
        <v>50</v>
      </c>
      <c r="M2026" s="5">
        <v>0</v>
      </c>
      <c r="N2026" s="5">
        <v>41.83</v>
      </c>
      <c r="O2026" s="5">
        <v>0</v>
      </c>
      <c r="P2026" s="5">
        <v>3</v>
      </c>
      <c r="Q2026" s="5">
        <v>0.84</v>
      </c>
      <c r="R2026" s="5">
        <v>0</v>
      </c>
      <c r="S2026" s="5">
        <v>4500</v>
      </c>
    </row>
    <row r="2027" spans="1:19">
      <c r="A2027" s="2" t="s">
        <v>7304</v>
      </c>
      <c r="B2027" s="2" t="s">
        <v>7305</v>
      </c>
      <c r="C2027" s="2" t="s">
        <v>30</v>
      </c>
      <c r="D2027" s="2" t="s">
        <v>7306</v>
      </c>
      <c r="E2027" s="2" t="s">
        <v>40</v>
      </c>
      <c r="F2027" s="2" t="s">
        <v>7307</v>
      </c>
      <c r="G2027" s="2" t="s">
        <v>94</v>
      </c>
      <c r="H2027" s="2" t="s">
        <v>26</v>
      </c>
      <c r="I2027" s="2" t="s">
        <v>232</v>
      </c>
      <c r="J2027" s="9">
        <v>300</v>
      </c>
      <c r="K2027" s="9">
        <v>1636</v>
      </c>
      <c r="L2027" s="5">
        <v>32</v>
      </c>
      <c r="M2027" s="5">
        <v>2</v>
      </c>
      <c r="N2027" s="5">
        <v>23.4</v>
      </c>
      <c r="O2027" s="5">
        <v>73.95</v>
      </c>
      <c r="P2027" s="5">
        <v>1.96</v>
      </c>
      <c r="Q2027" s="5">
        <v>0.73</v>
      </c>
      <c r="R2027" s="5">
        <v>11.7</v>
      </c>
      <c r="S2027" s="5">
        <v>3792</v>
      </c>
    </row>
    <row r="2028" spans="1:19">
      <c r="A2028" s="2" t="s">
        <v>7308</v>
      </c>
      <c r="B2028" s="2" t="s">
        <v>1009</v>
      </c>
      <c r="C2028" s="2" t="s">
        <v>5296</v>
      </c>
      <c r="D2028" s="2" t="s">
        <v>1215</v>
      </c>
      <c r="E2028" s="2" t="s">
        <v>237</v>
      </c>
      <c r="F2028" s="2" t="s">
        <v>7309</v>
      </c>
      <c r="G2028" s="2" t="s">
        <v>102</v>
      </c>
      <c r="H2028" s="2" t="s">
        <v>26</v>
      </c>
      <c r="I2028" s="2" t="s">
        <v>319</v>
      </c>
      <c r="J2028" s="9">
        <v>800</v>
      </c>
      <c r="K2028" s="9">
        <v>1480</v>
      </c>
      <c r="L2028" s="5">
        <v>63</v>
      </c>
      <c r="M2028" s="5">
        <v>0</v>
      </c>
      <c r="N2028" s="5">
        <v>41.46</v>
      </c>
      <c r="O2028" s="5">
        <v>0</v>
      </c>
      <c r="P2028" s="5">
        <v>4.26</v>
      </c>
      <c r="Q2028" s="5">
        <v>0.66</v>
      </c>
      <c r="R2028" s="5">
        <v>0</v>
      </c>
      <c r="S2028" s="5">
        <v>4000</v>
      </c>
    </row>
    <row r="2029" spans="1:19">
      <c r="A2029" s="2" t="s">
        <v>7310</v>
      </c>
      <c r="B2029" s="2" t="s">
        <v>7311</v>
      </c>
      <c r="C2029" s="2" t="s">
        <v>7312</v>
      </c>
      <c r="D2029" s="2" t="s">
        <v>7313</v>
      </c>
      <c r="E2029" s="2" t="s">
        <v>118</v>
      </c>
      <c r="F2029" s="2" t="s">
        <v>7314</v>
      </c>
      <c r="G2029" s="2" t="s">
        <v>94</v>
      </c>
      <c r="H2029" s="2" t="s">
        <v>26</v>
      </c>
      <c r="I2029" s="2" t="s">
        <v>313</v>
      </c>
      <c r="J2029" s="9">
        <v>400</v>
      </c>
      <c r="K2029" s="9">
        <v>2286</v>
      </c>
      <c r="L2029" s="5">
        <v>101</v>
      </c>
      <c r="M2029" s="5">
        <v>4</v>
      </c>
      <c r="N2029" s="5">
        <v>69.069999999999993</v>
      </c>
      <c r="O2029" s="5">
        <v>148.97999999999999</v>
      </c>
      <c r="P2029" s="5">
        <v>4.42</v>
      </c>
      <c r="Q2029" s="5">
        <v>0.68</v>
      </c>
      <c r="R2029" s="5">
        <v>17.27</v>
      </c>
      <c r="S2029" s="5">
        <v>2167</v>
      </c>
    </row>
    <row r="2030" spans="1:19">
      <c r="A2030" s="2" t="s">
        <v>7315</v>
      </c>
      <c r="B2030" s="2" t="s">
        <v>3538</v>
      </c>
      <c r="C2030" s="2" t="s">
        <v>1893</v>
      </c>
      <c r="D2030" s="2" t="s">
        <v>7316</v>
      </c>
      <c r="E2030" s="2" t="s">
        <v>118</v>
      </c>
      <c r="F2030" s="2" t="s">
        <v>343</v>
      </c>
      <c r="G2030" s="2" t="s">
        <v>167</v>
      </c>
      <c r="H2030" s="2" t="s">
        <v>26</v>
      </c>
      <c r="I2030" s="2" t="s">
        <v>699</v>
      </c>
      <c r="J2030" s="9">
        <v>100</v>
      </c>
      <c r="K2030" s="9">
        <v>2251</v>
      </c>
      <c r="L2030" s="5">
        <v>38</v>
      </c>
      <c r="M2030" s="5">
        <v>0</v>
      </c>
      <c r="N2030" s="5">
        <v>22.32</v>
      </c>
      <c r="O2030" s="5">
        <v>0</v>
      </c>
      <c r="P2030" s="5">
        <v>1.69</v>
      </c>
      <c r="Q2030" s="5">
        <v>0.59</v>
      </c>
      <c r="R2030" s="5">
        <v>0</v>
      </c>
      <c r="S2030" s="5">
        <v>7000</v>
      </c>
    </row>
    <row r="2031" spans="1:19">
      <c r="A2031" s="2" t="s">
        <v>7317</v>
      </c>
      <c r="B2031" s="2" t="s">
        <v>7318</v>
      </c>
      <c r="C2031" s="2" t="s">
        <v>143</v>
      </c>
      <c r="D2031" s="2" t="s">
        <v>1460</v>
      </c>
      <c r="E2031" s="2" t="s">
        <v>23</v>
      </c>
      <c r="F2031" s="2" t="s">
        <v>412</v>
      </c>
      <c r="G2031" s="2" t="s">
        <v>72</v>
      </c>
      <c r="H2031" s="2" t="s">
        <v>26</v>
      </c>
      <c r="I2031" s="2" t="s">
        <v>300</v>
      </c>
      <c r="J2031" s="9">
        <v>400</v>
      </c>
      <c r="K2031" s="9">
        <v>1874</v>
      </c>
      <c r="L2031" s="5">
        <v>50</v>
      </c>
      <c r="M2031" s="5">
        <v>5</v>
      </c>
      <c r="N2031" s="5">
        <v>33.5</v>
      </c>
      <c r="O2031" s="5">
        <v>287.91000000000003</v>
      </c>
      <c r="P2031" s="5">
        <v>2.67</v>
      </c>
      <c r="Q2031" s="5">
        <v>0.67</v>
      </c>
      <c r="R2031" s="5">
        <v>6.7</v>
      </c>
      <c r="S2031" s="5">
        <v>1700</v>
      </c>
    </row>
    <row r="2032" spans="1:19">
      <c r="A2032" s="2" t="s">
        <v>7319</v>
      </c>
      <c r="B2032" s="2" t="s">
        <v>6319</v>
      </c>
      <c r="C2032" s="2" t="s">
        <v>7320</v>
      </c>
      <c r="D2032" s="2" t="s">
        <v>7321</v>
      </c>
      <c r="E2032" s="2" t="s">
        <v>23</v>
      </c>
      <c r="F2032" s="2" t="s">
        <v>7322</v>
      </c>
      <c r="G2032" s="2" t="s">
        <v>72</v>
      </c>
      <c r="H2032" s="2" t="s">
        <v>26</v>
      </c>
      <c r="I2032" s="2" t="s">
        <v>35</v>
      </c>
      <c r="J2032" s="9">
        <v>100</v>
      </c>
      <c r="K2032" s="9">
        <v>2479</v>
      </c>
      <c r="L2032" s="5">
        <v>64</v>
      </c>
      <c r="M2032" s="5">
        <v>5</v>
      </c>
      <c r="N2032" s="5">
        <v>43.84</v>
      </c>
      <c r="O2032" s="5">
        <v>364.09</v>
      </c>
      <c r="P2032" s="5">
        <v>2.58</v>
      </c>
      <c r="Q2032" s="5">
        <v>0.68</v>
      </c>
      <c r="R2032" s="5">
        <v>8.77</v>
      </c>
      <c r="S2032" s="5">
        <v>3400</v>
      </c>
    </row>
    <row r="2033" spans="1:19">
      <c r="A2033" s="2" t="s">
        <v>7323</v>
      </c>
      <c r="B2033" s="2" t="s">
        <v>7324</v>
      </c>
      <c r="C2033" s="2" t="s">
        <v>83</v>
      </c>
      <c r="D2033" s="2" t="s">
        <v>251</v>
      </c>
      <c r="E2033" s="2" t="s">
        <v>23</v>
      </c>
      <c r="F2033" s="2" t="s">
        <v>2954</v>
      </c>
      <c r="G2033" s="2" t="s">
        <v>102</v>
      </c>
      <c r="H2033" s="2" t="s">
        <v>26</v>
      </c>
      <c r="I2033" s="2" t="s">
        <v>382</v>
      </c>
      <c r="J2033" s="9">
        <v>200</v>
      </c>
      <c r="K2033" s="9">
        <v>1556</v>
      </c>
      <c r="L2033" s="5">
        <v>64</v>
      </c>
      <c r="M2033" s="5">
        <v>0</v>
      </c>
      <c r="N2033" s="5">
        <v>26.15</v>
      </c>
      <c r="O2033" s="5">
        <v>0</v>
      </c>
      <c r="P2033" s="5">
        <v>4.1100000000000003</v>
      </c>
      <c r="Q2033" s="5">
        <v>0.41</v>
      </c>
      <c r="R2033" s="5">
        <v>0</v>
      </c>
      <c r="S2033" s="5">
        <v>3149</v>
      </c>
    </row>
    <row r="2034" spans="1:19">
      <c r="A2034" s="2" t="s">
        <v>7325</v>
      </c>
      <c r="B2034" s="2" t="s">
        <v>7326</v>
      </c>
      <c r="C2034" s="2" t="s">
        <v>7327</v>
      </c>
      <c r="D2034" s="2" t="s">
        <v>1797</v>
      </c>
      <c r="E2034" s="2" t="s">
        <v>23</v>
      </c>
      <c r="F2034" s="2" t="s">
        <v>7328</v>
      </c>
      <c r="G2034" s="2" t="s">
        <v>150</v>
      </c>
      <c r="H2034" s="2" t="s">
        <v>26</v>
      </c>
      <c r="I2034" s="2" t="s">
        <v>73</v>
      </c>
      <c r="J2034" s="9">
        <v>500</v>
      </c>
      <c r="K2034" s="9">
        <v>1490</v>
      </c>
      <c r="L2034" s="5">
        <v>49</v>
      </c>
      <c r="M2034" s="5">
        <v>1</v>
      </c>
      <c r="N2034" s="5">
        <v>30.44</v>
      </c>
      <c r="O2034" s="5">
        <v>71.349999999999994</v>
      </c>
      <c r="P2034" s="5">
        <v>3.29</v>
      </c>
      <c r="Q2034" s="5">
        <v>0.62</v>
      </c>
      <c r="R2034" s="5">
        <v>30.44</v>
      </c>
      <c r="S2034" s="5">
        <v>4100</v>
      </c>
    </row>
    <row r="2035" spans="1:19">
      <c r="A2035" s="2" t="s">
        <v>7329</v>
      </c>
      <c r="B2035" s="2" t="s">
        <v>950</v>
      </c>
      <c r="C2035" s="2" t="s">
        <v>7330</v>
      </c>
      <c r="D2035" s="2" t="s">
        <v>4521</v>
      </c>
      <c r="E2035" s="2" t="s">
        <v>32</v>
      </c>
      <c r="F2035" s="2" t="s">
        <v>7331</v>
      </c>
      <c r="G2035" s="2" t="s">
        <v>266</v>
      </c>
      <c r="H2035" s="2" t="s">
        <v>26</v>
      </c>
      <c r="I2035" s="2" t="s">
        <v>248</v>
      </c>
      <c r="J2035" s="9">
        <v>700</v>
      </c>
      <c r="K2035" s="9">
        <v>1280</v>
      </c>
      <c r="L2035" s="5">
        <v>23</v>
      </c>
      <c r="M2035" s="5">
        <v>0</v>
      </c>
      <c r="N2035" s="5">
        <v>19.03</v>
      </c>
      <c r="O2035" s="5">
        <v>0</v>
      </c>
      <c r="P2035" s="5">
        <v>1.8</v>
      </c>
      <c r="Q2035" s="5">
        <v>0.83</v>
      </c>
      <c r="R2035" s="5">
        <v>0</v>
      </c>
      <c r="S2035" s="5">
        <v>1500</v>
      </c>
    </row>
    <row r="2036" spans="1:19">
      <c r="A2036" s="2" t="s">
        <v>7332</v>
      </c>
      <c r="B2036" s="2" t="s">
        <v>6363</v>
      </c>
      <c r="C2036" s="2" t="s">
        <v>763</v>
      </c>
      <c r="D2036" s="2" t="s">
        <v>7333</v>
      </c>
      <c r="E2036" s="2" t="s">
        <v>23</v>
      </c>
      <c r="F2036" s="2" t="s">
        <v>7334</v>
      </c>
      <c r="G2036" s="2" t="s">
        <v>94</v>
      </c>
      <c r="H2036" s="2" t="s">
        <v>26</v>
      </c>
      <c r="I2036" s="2" t="s">
        <v>162</v>
      </c>
      <c r="J2036" s="9">
        <v>400</v>
      </c>
      <c r="K2036" s="9">
        <v>1311</v>
      </c>
      <c r="L2036" s="5">
        <v>39</v>
      </c>
      <c r="M2036" s="5">
        <v>3</v>
      </c>
      <c r="N2036" s="5">
        <v>26.85</v>
      </c>
      <c r="O2036" s="5">
        <v>224.42</v>
      </c>
      <c r="P2036" s="5">
        <v>2.97</v>
      </c>
      <c r="Q2036" s="5">
        <v>0.69</v>
      </c>
      <c r="R2036" s="5">
        <v>8.9499999999999993</v>
      </c>
      <c r="S2036" s="5">
        <v>2500</v>
      </c>
    </row>
    <row r="2037" spans="1:19">
      <c r="A2037" s="2" t="s">
        <v>7335</v>
      </c>
      <c r="B2037" s="2" t="s">
        <v>1172</v>
      </c>
      <c r="C2037" s="2" t="s">
        <v>7336</v>
      </c>
      <c r="D2037" s="2" t="s">
        <v>1460</v>
      </c>
      <c r="E2037" s="2" t="s">
        <v>23</v>
      </c>
      <c r="F2037" s="2" t="s">
        <v>6504</v>
      </c>
      <c r="G2037" s="2" t="s">
        <v>50</v>
      </c>
      <c r="H2037" s="2" t="s">
        <v>26</v>
      </c>
      <c r="I2037" s="2" t="s">
        <v>183</v>
      </c>
      <c r="J2037" s="9">
        <v>800</v>
      </c>
      <c r="K2037" s="9">
        <v>1348</v>
      </c>
      <c r="L2037" s="5">
        <v>53</v>
      </c>
      <c r="M2037" s="5">
        <v>0</v>
      </c>
      <c r="N2037" s="5">
        <v>35.630000000000003</v>
      </c>
      <c r="O2037" s="5">
        <v>0</v>
      </c>
      <c r="P2037" s="5">
        <v>3.93</v>
      </c>
      <c r="Q2037" s="5">
        <v>0.67</v>
      </c>
      <c r="R2037" s="5">
        <v>0</v>
      </c>
      <c r="S2037" s="5">
        <v>2438</v>
      </c>
    </row>
    <row r="2038" spans="1:19">
      <c r="A2038" s="2" t="s">
        <v>7337</v>
      </c>
      <c r="B2038" s="2" t="s">
        <v>7338</v>
      </c>
      <c r="C2038" s="2" t="s">
        <v>7339</v>
      </c>
      <c r="D2038" s="2" t="s">
        <v>2040</v>
      </c>
      <c r="E2038" s="2" t="s">
        <v>48</v>
      </c>
      <c r="F2038" s="2" t="s">
        <v>7340</v>
      </c>
      <c r="G2038" s="2" t="s">
        <v>150</v>
      </c>
      <c r="H2038" s="2" t="s">
        <v>26</v>
      </c>
      <c r="I2038" s="2" t="s">
        <v>127</v>
      </c>
      <c r="J2038" s="9">
        <v>400</v>
      </c>
      <c r="K2038" s="9">
        <v>1824</v>
      </c>
      <c r="L2038" s="5">
        <v>30</v>
      </c>
      <c r="M2038" s="5">
        <v>3</v>
      </c>
      <c r="N2038" s="5">
        <v>25.38</v>
      </c>
      <c r="O2038" s="5">
        <v>223.81</v>
      </c>
      <c r="P2038" s="5">
        <v>1.64</v>
      </c>
      <c r="Q2038" s="5">
        <v>0.85</v>
      </c>
      <c r="R2038" s="5">
        <v>8.4600000000000009</v>
      </c>
      <c r="S2038" s="5">
        <v>2700</v>
      </c>
    </row>
    <row r="2039" spans="1:19">
      <c r="A2039" s="2" t="s">
        <v>7341</v>
      </c>
      <c r="B2039" s="2" t="s">
        <v>4793</v>
      </c>
      <c r="C2039" s="2" t="s">
        <v>7342</v>
      </c>
      <c r="D2039" s="2" t="s">
        <v>1035</v>
      </c>
      <c r="E2039" s="2" t="s">
        <v>492</v>
      </c>
      <c r="F2039" s="2" t="s">
        <v>7343</v>
      </c>
      <c r="G2039" s="2" t="s">
        <v>87</v>
      </c>
      <c r="H2039" s="2" t="s">
        <v>26</v>
      </c>
      <c r="I2039" s="2" t="s">
        <v>88</v>
      </c>
      <c r="J2039" s="9">
        <v>1000</v>
      </c>
      <c r="K2039" s="9">
        <v>692</v>
      </c>
      <c r="L2039" s="5">
        <v>19</v>
      </c>
      <c r="M2039" s="5">
        <v>0</v>
      </c>
      <c r="N2039" s="5">
        <v>11.77</v>
      </c>
      <c r="O2039" s="5">
        <v>0</v>
      </c>
      <c r="P2039" s="5">
        <v>2.75</v>
      </c>
      <c r="Q2039" s="5">
        <v>0.62</v>
      </c>
      <c r="R2039" s="5">
        <v>0</v>
      </c>
      <c r="S2039" s="5">
        <v>2000</v>
      </c>
    </row>
    <row r="2040" spans="1:19">
      <c r="A2040" s="2" t="s">
        <v>7344</v>
      </c>
      <c r="B2040" s="2" t="s">
        <v>1269</v>
      </c>
      <c r="C2040" s="2" t="s">
        <v>7345</v>
      </c>
      <c r="D2040" s="2" t="s">
        <v>3388</v>
      </c>
      <c r="E2040" s="2" t="s">
        <v>258</v>
      </c>
      <c r="F2040" s="2" t="s">
        <v>7346</v>
      </c>
      <c r="G2040" s="2" t="s">
        <v>50</v>
      </c>
      <c r="H2040" s="2" t="s">
        <v>26</v>
      </c>
      <c r="I2040" s="2" t="s">
        <v>206</v>
      </c>
      <c r="J2040" s="9">
        <v>300</v>
      </c>
      <c r="K2040" s="9">
        <v>921</v>
      </c>
      <c r="L2040" s="5">
        <v>34</v>
      </c>
      <c r="M2040" s="5">
        <v>4</v>
      </c>
      <c r="N2040" s="5">
        <v>17.78</v>
      </c>
      <c r="O2040" s="5">
        <v>277.54000000000002</v>
      </c>
      <c r="P2040" s="5">
        <v>3.69</v>
      </c>
      <c r="Q2040" s="5">
        <v>0.52</v>
      </c>
      <c r="R2040" s="5">
        <v>4.4400000000000004</v>
      </c>
      <c r="S2040" s="5">
        <v>1800</v>
      </c>
    </row>
    <row r="2041" spans="1:19">
      <c r="A2041" s="2" t="s">
        <v>7347</v>
      </c>
      <c r="B2041" s="2" t="s">
        <v>7348</v>
      </c>
      <c r="C2041" s="2" t="s">
        <v>7349</v>
      </c>
      <c r="D2041" s="2" t="s">
        <v>117</v>
      </c>
      <c r="E2041" s="2" t="s">
        <v>118</v>
      </c>
      <c r="F2041" s="2" t="s">
        <v>7350</v>
      </c>
      <c r="G2041" s="2" t="s">
        <v>134</v>
      </c>
      <c r="H2041" s="2" t="s">
        <v>26</v>
      </c>
      <c r="I2041" s="2" t="s">
        <v>248</v>
      </c>
      <c r="J2041" s="9">
        <v>800</v>
      </c>
      <c r="K2041" s="9">
        <v>2458</v>
      </c>
      <c r="L2041" s="5">
        <v>85</v>
      </c>
      <c r="M2041" s="5">
        <v>0</v>
      </c>
      <c r="N2041" s="5">
        <v>63.46</v>
      </c>
      <c r="O2041" s="5">
        <v>0</v>
      </c>
      <c r="P2041" s="5">
        <v>3.46</v>
      </c>
      <c r="Q2041" s="5">
        <v>0.75</v>
      </c>
      <c r="R2041" s="5">
        <v>0</v>
      </c>
      <c r="S2041" s="5">
        <v>2934</v>
      </c>
    </row>
    <row r="2042" spans="1:19">
      <c r="A2042" s="2" t="s">
        <v>7351</v>
      </c>
      <c r="B2042" s="2" t="s">
        <v>1150</v>
      </c>
      <c r="C2042" s="2" t="s">
        <v>7352</v>
      </c>
      <c r="D2042" s="2" t="s">
        <v>7353</v>
      </c>
      <c r="E2042" s="2" t="s">
        <v>237</v>
      </c>
      <c r="F2042" s="2" t="s">
        <v>7354</v>
      </c>
      <c r="G2042" s="2" t="s">
        <v>72</v>
      </c>
      <c r="H2042" s="2" t="s">
        <v>26</v>
      </c>
      <c r="I2042" s="2" t="s">
        <v>232</v>
      </c>
      <c r="J2042" s="9">
        <v>500</v>
      </c>
      <c r="K2042" s="9">
        <v>2012</v>
      </c>
      <c r="L2042" s="5">
        <v>75</v>
      </c>
      <c r="M2042" s="5">
        <v>0</v>
      </c>
      <c r="N2042" s="5">
        <v>48.87</v>
      </c>
      <c r="O2042" s="5">
        <v>0</v>
      </c>
      <c r="P2042" s="5">
        <v>3.73</v>
      </c>
      <c r="Q2042" s="5">
        <v>0.65</v>
      </c>
      <c r="R2042" s="5">
        <v>0</v>
      </c>
      <c r="S2042" s="5">
        <v>4200</v>
      </c>
    </row>
    <row r="2043" spans="1:19">
      <c r="A2043" s="2" t="s">
        <v>7355</v>
      </c>
      <c r="B2043" s="2" t="s">
        <v>6128</v>
      </c>
      <c r="C2043" s="2" t="s">
        <v>69</v>
      </c>
      <c r="D2043" s="2" t="s">
        <v>6407</v>
      </c>
      <c r="E2043" s="2" t="s">
        <v>85</v>
      </c>
      <c r="F2043" s="2" t="s">
        <v>7356</v>
      </c>
      <c r="G2043" s="2" t="s">
        <v>260</v>
      </c>
      <c r="H2043" s="2" t="s">
        <v>26</v>
      </c>
      <c r="I2043" s="2" t="s">
        <v>361</v>
      </c>
      <c r="J2043" s="9">
        <v>1000</v>
      </c>
      <c r="K2043" s="9">
        <v>2212</v>
      </c>
      <c r="L2043" s="5">
        <v>48</v>
      </c>
      <c r="M2043" s="5">
        <v>1</v>
      </c>
      <c r="N2043" s="5">
        <v>29.91</v>
      </c>
      <c r="O2043" s="5">
        <v>60.71</v>
      </c>
      <c r="P2043" s="5">
        <v>2.17</v>
      </c>
      <c r="Q2043" s="5">
        <v>0.62</v>
      </c>
      <c r="R2043" s="5">
        <v>29.91</v>
      </c>
      <c r="S2043" s="5">
        <v>2400</v>
      </c>
    </row>
    <row r="2044" spans="1:19">
      <c r="A2044" s="2" t="s">
        <v>7357</v>
      </c>
      <c r="B2044" s="2" t="s">
        <v>1694</v>
      </c>
      <c r="C2044" s="2" t="s">
        <v>7358</v>
      </c>
      <c r="D2044" s="2" t="s">
        <v>7359</v>
      </c>
      <c r="E2044" s="2" t="s">
        <v>276</v>
      </c>
      <c r="F2044" s="2" t="s">
        <v>7360</v>
      </c>
      <c r="G2044" s="2" t="s">
        <v>102</v>
      </c>
      <c r="H2044" s="2" t="s">
        <v>26</v>
      </c>
      <c r="I2044" s="2" t="s">
        <v>382</v>
      </c>
      <c r="J2044" s="9">
        <v>300</v>
      </c>
      <c r="K2044" s="9">
        <v>1619</v>
      </c>
      <c r="L2044" s="5">
        <v>48</v>
      </c>
      <c r="M2044" s="5">
        <v>2</v>
      </c>
      <c r="N2044" s="5">
        <v>35.18</v>
      </c>
      <c r="O2044" s="5">
        <v>96.57</v>
      </c>
      <c r="P2044" s="5">
        <v>2.96</v>
      </c>
      <c r="Q2044" s="5">
        <v>0.73</v>
      </c>
      <c r="R2044" s="5">
        <v>17.59</v>
      </c>
      <c r="S2044" s="5">
        <v>2500</v>
      </c>
    </row>
    <row r="2045" spans="1:19">
      <c r="A2045" s="2" t="s">
        <v>7361</v>
      </c>
      <c r="B2045" s="2" t="s">
        <v>2612</v>
      </c>
      <c r="C2045" s="2" t="s">
        <v>341</v>
      </c>
      <c r="D2045" s="2" t="s">
        <v>1551</v>
      </c>
      <c r="E2045" s="2" t="s">
        <v>112</v>
      </c>
      <c r="F2045" s="2" t="s">
        <v>7362</v>
      </c>
      <c r="G2045" s="2" t="s">
        <v>253</v>
      </c>
      <c r="H2045" s="2" t="s">
        <v>26</v>
      </c>
      <c r="I2045" s="2" t="s">
        <v>66</v>
      </c>
      <c r="J2045" s="9">
        <v>100</v>
      </c>
      <c r="K2045" s="9">
        <v>923</v>
      </c>
      <c r="L2045" s="5">
        <v>26</v>
      </c>
      <c r="M2045" s="5">
        <v>2</v>
      </c>
      <c r="N2045" s="5">
        <v>20.47</v>
      </c>
      <c r="O2045" s="5">
        <v>123.17</v>
      </c>
      <c r="P2045" s="5">
        <v>2.82</v>
      </c>
      <c r="Q2045" s="5">
        <v>0.79</v>
      </c>
      <c r="R2045" s="5">
        <v>10.24</v>
      </c>
      <c r="S2045" s="5">
        <v>3900</v>
      </c>
    </row>
    <row r="2046" spans="1:19">
      <c r="A2046" s="2" t="s">
        <v>7363</v>
      </c>
      <c r="B2046" s="2" t="s">
        <v>90</v>
      </c>
      <c r="C2046" s="2" t="s">
        <v>7364</v>
      </c>
      <c r="D2046" s="2" t="s">
        <v>7365</v>
      </c>
      <c r="E2046" s="2" t="s">
        <v>1434</v>
      </c>
      <c r="F2046" s="2" t="s">
        <v>7366</v>
      </c>
      <c r="G2046" s="2" t="s">
        <v>25</v>
      </c>
      <c r="H2046" s="2" t="s">
        <v>26</v>
      </c>
      <c r="I2046" s="2" t="s">
        <v>80</v>
      </c>
      <c r="J2046" s="9">
        <v>300</v>
      </c>
      <c r="K2046" s="9">
        <v>1548</v>
      </c>
      <c r="L2046" s="5">
        <v>53</v>
      </c>
      <c r="M2046" s="5">
        <v>0</v>
      </c>
      <c r="N2046" s="5">
        <v>23.25</v>
      </c>
      <c r="O2046" s="5">
        <v>0</v>
      </c>
      <c r="P2046" s="5">
        <v>3.42</v>
      </c>
      <c r="Q2046" s="5">
        <v>0.44</v>
      </c>
      <c r="R2046" s="5">
        <v>0</v>
      </c>
      <c r="S2046" s="5">
        <v>4000</v>
      </c>
    </row>
    <row r="2047" spans="1:19">
      <c r="A2047" s="2" t="s">
        <v>7367</v>
      </c>
      <c r="B2047" s="2" t="s">
        <v>799</v>
      </c>
      <c r="C2047" s="2" t="s">
        <v>7368</v>
      </c>
      <c r="D2047" s="2" t="s">
        <v>1481</v>
      </c>
      <c r="E2047" s="2" t="s">
        <v>298</v>
      </c>
      <c r="F2047" s="2" t="s">
        <v>7369</v>
      </c>
      <c r="G2047" s="2" t="s">
        <v>344</v>
      </c>
      <c r="H2047" s="2" t="s">
        <v>26</v>
      </c>
      <c r="I2047" s="2" t="s">
        <v>361</v>
      </c>
      <c r="J2047" s="9">
        <v>600</v>
      </c>
      <c r="K2047" s="9">
        <v>1844</v>
      </c>
      <c r="L2047" s="5">
        <v>53</v>
      </c>
      <c r="M2047" s="5">
        <v>4</v>
      </c>
      <c r="N2047" s="5">
        <v>36.72</v>
      </c>
      <c r="O2047" s="5">
        <v>299.93</v>
      </c>
      <c r="P2047" s="5">
        <v>2.87</v>
      </c>
      <c r="Q2047" s="5">
        <v>0.69</v>
      </c>
      <c r="R2047" s="5">
        <v>9.18</v>
      </c>
      <c r="S2047" s="5">
        <v>1300</v>
      </c>
    </row>
    <row r="2048" spans="1:19">
      <c r="A2048" s="2" t="s">
        <v>7370</v>
      </c>
      <c r="B2048" s="2" t="s">
        <v>564</v>
      </c>
      <c r="C2048" s="2" t="s">
        <v>7371</v>
      </c>
      <c r="D2048" s="2" t="s">
        <v>7372</v>
      </c>
      <c r="E2048" s="2" t="s">
        <v>48</v>
      </c>
      <c r="F2048" s="2" t="s">
        <v>1923</v>
      </c>
      <c r="G2048" s="2" t="s">
        <v>161</v>
      </c>
      <c r="H2048" s="2" t="s">
        <v>26</v>
      </c>
      <c r="I2048" s="2" t="s">
        <v>300</v>
      </c>
      <c r="J2048" s="9">
        <v>400</v>
      </c>
      <c r="K2048" s="9">
        <v>1058</v>
      </c>
      <c r="L2048" s="5">
        <v>32</v>
      </c>
      <c r="M2048" s="5">
        <v>0</v>
      </c>
      <c r="N2048" s="5">
        <v>21.69</v>
      </c>
      <c r="O2048" s="5">
        <v>0</v>
      </c>
      <c r="P2048" s="5">
        <v>3.02</v>
      </c>
      <c r="Q2048" s="5">
        <v>0.68</v>
      </c>
      <c r="R2048" s="5">
        <v>0</v>
      </c>
      <c r="S2048" s="5">
        <v>3000</v>
      </c>
    </row>
    <row r="2049" spans="1:19">
      <c r="A2049" s="2" t="s">
        <v>7373</v>
      </c>
      <c r="B2049" s="2" t="s">
        <v>686</v>
      </c>
      <c r="C2049" s="2" t="s">
        <v>7374</v>
      </c>
      <c r="D2049" s="2" t="s">
        <v>7375</v>
      </c>
      <c r="E2049" s="2" t="s">
        <v>298</v>
      </c>
      <c r="F2049" s="2" t="s">
        <v>7376</v>
      </c>
      <c r="G2049" s="2" t="s">
        <v>102</v>
      </c>
      <c r="H2049" s="2" t="s">
        <v>26</v>
      </c>
      <c r="I2049" s="2" t="s">
        <v>162</v>
      </c>
      <c r="J2049" s="9">
        <v>100</v>
      </c>
      <c r="K2049" s="9">
        <v>1684</v>
      </c>
      <c r="L2049" s="5">
        <v>50</v>
      </c>
      <c r="M2049" s="5">
        <v>2</v>
      </c>
      <c r="N2049" s="5">
        <v>41.27</v>
      </c>
      <c r="O2049" s="5">
        <v>132.22</v>
      </c>
      <c r="P2049" s="5">
        <v>2.97</v>
      </c>
      <c r="Q2049" s="5">
        <v>0.83</v>
      </c>
      <c r="R2049" s="5">
        <v>20.64</v>
      </c>
      <c r="S2049" s="5">
        <v>1300</v>
      </c>
    </row>
    <row r="2050" spans="1:19">
      <c r="A2050" s="2" t="s">
        <v>7377</v>
      </c>
      <c r="B2050" s="2" t="s">
        <v>449</v>
      </c>
      <c r="C2050" s="2" t="s">
        <v>6143</v>
      </c>
      <c r="D2050" s="2" t="s">
        <v>2180</v>
      </c>
      <c r="E2050" s="2" t="s">
        <v>132</v>
      </c>
      <c r="F2050" s="2" t="s">
        <v>920</v>
      </c>
      <c r="G2050" s="2" t="s">
        <v>253</v>
      </c>
      <c r="H2050" s="2" t="s">
        <v>26</v>
      </c>
      <c r="I2050" s="2" t="s">
        <v>458</v>
      </c>
      <c r="J2050" s="9">
        <v>100</v>
      </c>
      <c r="K2050" s="9">
        <v>2293</v>
      </c>
      <c r="L2050" s="5">
        <v>35</v>
      </c>
      <c r="M2050" s="5">
        <v>0</v>
      </c>
      <c r="N2050" s="5">
        <v>29.14</v>
      </c>
      <c r="O2050" s="5">
        <v>0</v>
      </c>
      <c r="P2050" s="5">
        <v>1.53</v>
      </c>
      <c r="Q2050" s="5">
        <v>0.83</v>
      </c>
      <c r="R2050" s="5">
        <v>0</v>
      </c>
      <c r="S2050" s="5">
        <v>2708</v>
      </c>
    </row>
    <row r="2051" spans="1:19">
      <c r="A2051" s="2" t="s">
        <v>7378</v>
      </c>
      <c r="B2051" s="2" t="s">
        <v>6384</v>
      </c>
      <c r="C2051" s="2" t="s">
        <v>7379</v>
      </c>
      <c r="D2051" s="2" t="s">
        <v>7380</v>
      </c>
      <c r="E2051" s="2" t="s">
        <v>32</v>
      </c>
      <c r="F2051" s="2" t="s">
        <v>7381</v>
      </c>
      <c r="G2051" s="2" t="s">
        <v>94</v>
      </c>
      <c r="H2051" s="2" t="s">
        <v>26</v>
      </c>
      <c r="I2051" s="2" t="s">
        <v>293</v>
      </c>
      <c r="J2051" s="9">
        <v>100</v>
      </c>
      <c r="K2051" s="9">
        <v>1339</v>
      </c>
      <c r="L2051" s="5">
        <v>33</v>
      </c>
      <c r="M2051" s="5">
        <v>0</v>
      </c>
      <c r="N2051" s="5">
        <v>15.23</v>
      </c>
      <c r="O2051" s="5">
        <v>0</v>
      </c>
      <c r="P2051" s="5">
        <v>2.46</v>
      </c>
      <c r="Q2051" s="5">
        <v>0.46</v>
      </c>
      <c r="R2051" s="5">
        <v>0</v>
      </c>
      <c r="S2051" s="5">
        <v>6255</v>
      </c>
    </row>
    <row r="2052" spans="1:19">
      <c r="A2052" s="2" t="s">
        <v>7382</v>
      </c>
      <c r="B2052" s="2" t="s">
        <v>7383</v>
      </c>
      <c r="C2052" s="2" t="s">
        <v>6311</v>
      </c>
      <c r="D2052" s="2" t="s">
        <v>1909</v>
      </c>
      <c r="E2052" s="2" t="s">
        <v>118</v>
      </c>
      <c r="F2052" s="2" t="s">
        <v>1358</v>
      </c>
      <c r="G2052" s="2" t="s">
        <v>134</v>
      </c>
      <c r="H2052" s="2" t="s">
        <v>26</v>
      </c>
      <c r="I2052" s="2" t="s">
        <v>135</v>
      </c>
      <c r="J2052" s="9">
        <v>600</v>
      </c>
      <c r="K2052" s="9">
        <v>1004</v>
      </c>
      <c r="L2052" s="5">
        <v>15</v>
      </c>
      <c r="M2052" s="5">
        <v>0</v>
      </c>
      <c r="N2052" s="5">
        <v>9.35</v>
      </c>
      <c r="O2052" s="5">
        <v>0</v>
      </c>
      <c r="P2052" s="5">
        <v>1.49</v>
      </c>
      <c r="Q2052" s="5">
        <v>0.62</v>
      </c>
      <c r="R2052" s="5">
        <v>0</v>
      </c>
      <c r="S2052" s="5">
        <v>3750</v>
      </c>
    </row>
    <row r="2053" spans="1:19">
      <c r="A2053" s="2" t="s">
        <v>7384</v>
      </c>
      <c r="B2053" s="2" t="s">
        <v>2123</v>
      </c>
      <c r="C2053" s="2" t="s">
        <v>7385</v>
      </c>
      <c r="D2053" s="2" t="s">
        <v>3103</v>
      </c>
      <c r="E2053" s="2" t="s">
        <v>432</v>
      </c>
      <c r="F2053" s="2" t="s">
        <v>7386</v>
      </c>
      <c r="G2053" s="2" t="s">
        <v>25</v>
      </c>
      <c r="H2053" s="2" t="s">
        <v>26</v>
      </c>
      <c r="I2053" s="2" t="s">
        <v>135</v>
      </c>
      <c r="J2053" s="9">
        <v>200</v>
      </c>
      <c r="K2053" s="9">
        <v>785</v>
      </c>
      <c r="L2053" s="5">
        <v>19</v>
      </c>
      <c r="M2053" s="5">
        <v>1</v>
      </c>
      <c r="N2053" s="5">
        <v>12.36</v>
      </c>
      <c r="O2053" s="5">
        <v>38.07</v>
      </c>
      <c r="P2053" s="5">
        <v>2.42</v>
      </c>
      <c r="Q2053" s="5">
        <v>0.65</v>
      </c>
      <c r="R2053" s="5">
        <v>12.36</v>
      </c>
      <c r="S2053" s="5">
        <v>2000</v>
      </c>
    </row>
    <row r="2054" spans="1:19">
      <c r="A2054" s="2" t="s">
        <v>7387</v>
      </c>
      <c r="B2054" s="2" t="s">
        <v>7388</v>
      </c>
      <c r="C2054" s="2" t="s">
        <v>2221</v>
      </c>
      <c r="D2054" s="2" t="s">
        <v>2846</v>
      </c>
      <c r="E2054" s="2" t="s">
        <v>222</v>
      </c>
      <c r="F2054" s="2" t="s">
        <v>7389</v>
      </c>
      <c r="G2054" s="2" t="s">
        <v>150</v>
      </c>
      <c r="H2054" s="2" t="s">
        <v>26</v>
      </c>
      <c r="I2054" s="2" t="s">
        <v>88</v>
      </c>
      <c r="J2054" s="9">
        <v>700</v>
      </c>
      <c r="K2054" s="9">
        <v>1426</v>
      </c>
      <c r="L2054" s="5">
        <v>47</v>
      </c>
      <c r="M2054" s="5">
        <v>1</v>
      </c>
      <c r="N2054" s="5">
        <v>33.159999999999997</v>
      </c>
      <c r="O2054" s="5">
        <v>55.78</v>
      </c>
      <c r="P2054" s="5">
        <v>3.3</v>
      </c>
      <c r="Q2054" s="5">
        <v>0.71</v>
      </c>
      <c r="R2054" s="5">
        <v>33.159999999999997</v>
      </c>
      <c r="S2054" s="5">
        <v>1274</v>
      </c>
    </row>
    <row r="2055" spans="1:19">
      <c r="A2055" s="2" t="s">
        <v>7390</v>
      </c>
      <c r="B2055" s="2" t="s">
        <v>4129</v>
      </c>
      <c r="C2055" s="2" t="s">
        <v>2103</v>
      </c>
      <c r="D2055" s="2" t="s">
        <v>236</v>
      </c>
      <c r="E2055" s="2" t="s">
        <v>237</v>
      </c>
      <c r="F2055" s="2" t="s">
        <v>7391</v>
      </c>
      <c r="G2055" s="2" t="s">
        <v>42</v>
      </c>
      <c r="H2055" s="2" t="s">
        <v>26</v>
      </c>
      <c r="I2055" s="2" t="s">
        <v>699</v>
      </c>
      <c r="J2055" s="9">
        <v>200</v>
      </c>
      <c r="K2055" s="9">
        <v>1138</v>
      </c>
      <c r="L2055" s="5">
        <v>25</v>
      </c>
      <c r="M2055" s="5">
        <v>2</v>
      </c>
      <c r="N2055" s="5">
        <v>15.94</v>
      </c>
      <c r="O2055" s="5">
        <v>102.19</v>
      </c>
      <c r="P2055" s="5">
        <v>2.2000000000000002</v>
      </c>
      <c r="Q2055" s="5">
        <v>0.64</v>
      </c>
      <c r="R2055" s="5">
        <v>7.97</v>
      </c>
      <c r="S2055" s="5">
        <v>2500</v>
      </c>
    </row>
    <row r="2056" spans="1:19">
      <c r="A2056" s="2" t="s">
        <v>7392</v>
      </c>
      <c r="B2056" s="2" t="s">
        <v>7393</v>
      </c>
      <c r="C2056" s="2" t="s">
        <v>143</v>
      </c>
      <c r="D2056" s="2" t="s">
        <v>3880</v>
      </c>
      <c r="E2056" s="2" t="s">
        <v>112</v>
      </c>
      <c r="F2056" s="2" t="s">
        <v>7394</v>
      </c>
      <c r="G2056" s="2" t="s">
        <v>253</v>
      </c>
      <c r="H2056" s="2" t="s">
        <v>26</v>
      </c>
      <c r="I2056" s="2" t="s">
        <v>313</v>
      </c>
      <c r="J2056" s="9">
        <v>700</v>
      </c>
      <c r="K2056" s="9">
        <v>1690</v>
      </c>
      <c r="L2056" s="5">
        <v>36</v>
      </c>
      <c r="M2056" s="5">
        <v>0</v>
      </c>
      <c r="N2056" s="5">
        <v>24.78</v>
      </c>
      <c r="O2056" s="5">
        <v>0</v>
      </c>
      <c r="P2056" s="5">
        <v>2.13</v>
      </c>
      <c r="Q2056" s="5">
        <v>0.69</v>
      </c>
      <c r="R2056" s="5">
        <v>0</v>
      </c>
      <c r="S2056" s="5">
        <v>1383</v>
      </c>
    </row>
    <row r="2057" spans="1:19">
      <c r="A2057" s="2" t="s">
        <v>7395</v>
      </c>
      <c r="B2057" s="2" t="s">
        <v>7396</v>
      </c>
      <c r="C2057" s="2" t="s">
        <v>7397</v>
      </c>
      <c r="D2057" s="2" t="s">
        <v>7398</v>
      </c>
      <c r="E2057" s="2" t="s">
        <v>625</v>
      </c>
      <c r="F2057" s="2" t="s">
        <v>7399</v>
      </c>
      <c r="G2057" s="2" t="s">
        <v>312</v>
      </c>
      <c r="H2057" s="2" t="s">
        <v>26</v>
      </c>
      <c r="I2057" s="2" t="s">
        <v>27</v>
      </c>
      <c r="J2057" s="9">
        <v>400</v>
      </c>
      <c r="K2057" s="9">
        <v>833</v>
      </c>
      <c r="L2057" s="5">
        <v>35</v>
      </c>
      <c r="M2057" s="5">
        <v>1</v>
      </c>
      <c r="N2057" s="5">
        <v>23.79</v>
      </c>
      <c r="O2057" s="5">
        <v>55.19</v>
      </c>
      <c r="P2057" s="5">
        <v>4.2</v>
      </c>
      <c r="Q2057" s="5">
        <v>0.68</v>
      </c>
      <c r="R2057" s="5">
        <v>23.79</v>
      </c>
      <c r="S2057" s="5">
        <v>2167</v>
      </c>
    </row>
    <row r="2058" spans="1:19">
      <c r="A2058" s="2" t="s">
        <v>7400</v>
      </c>
      <c r="B2058" s="2" t="s">
        <v>1542</v>
      </c>
      <c r="C2058" s="2" t="s">
        <v>1589</v>
      </c>
      <c r="D2058" s="2" t="s">
        <v>7401</v>
      </c>
      <c r="E2058" s="2" t="s">
        <v>85</v>
      </c>
      <c r="F2058" s="2" t="s">
        <v>7402</v>
      </c>
      <c r="G2058" s="2" t="s">
        <v>50</v>
      </c>
      <c r="H2058" s="2" t="s">
        <v>26</v>
      </c>
      <c r="I2058" s="2" t="s">
        <v>95</v>
      </c>
      <c r="J2058" s="9">
        <v>200</v>
      </c>
      <c r="K2058" s="9">
        <v>692</v>
      </c>
      <c r="L2058" s="5">
        <v>17</v>
      </c>
      <c r="M2058" s="5">
        <v>0</v>
      </c>
      <c r="N2058" s="5">
        <v>12.44</v>
      </c>
      <c r="O2058" s="5">
        <v>0</v>
      </c>
      <c r="P2058" s="5">
        <v>2.46</v>
      </c>
      <c r="Q2058" s="5">
        <v>0.73</v>
      </c>
      <c r="R2058" s="5">
        <v>0</v>
      </c>
      <c r="S2058" s="5">
        <v>4333</v>
      </c>
    </row>
    <row r="2059" spans="1:19">
      <c r="A2059" s="2" t="s">
        <v>7403</v>
      </c>
      <c r="B2059" s="2" t="s">
        <v>1134</v>
      </c>
      <c r="C2059" s="2" t="s">
        <v>83</v>
      </c>
      <c r="D2059" s="2" t="s">
        <v>6084</v>
      </c>
      <c r="E2059" s="2" t="s">
        <v>222</v>
      </c>
      <c r="F2059" s="2" t="s">
        <v>7404</v>
      </c>
      <c r="G2059" s="2" t="s">
        <v>190</v>
      </c>
      <c r="H2059" s="2" t="s">
        <v>26</v>
      </c>
      <c r="I2059" s="2" t="s">
        <v>80</v>
      </c>
      <c r="J2059" s="9">
        <v>200</v>
      </c>
      <c r="K2059" s="9">
        <v>2318</v>
      </c>
      <c r="L2059" s="5">
        <v>80</v>
      </c>
      <c r="M2059" s="5">
        <v>2</v>
      </c>
      <c r="N2059" s="5">
        <v>33.22</v>
      </c>
      <c r="O2059" s="5">
        <v>81.02</v>
      </c>
      <c r="P2059" s="5">
        <v>3.45</v>
      </c>
      <c r="Q2059" s="5">
        <v>0.42</v>
      </c>
      <c r="R2059" s="5">
        <v>16.61</v>
      </c>
      <c r="S2059" s="5">
        <v>2979</v>
      </c>
    </row>
    <row r="2060" spans="1:19">
      <c r="A2060" s="2" t="s">
        <v>7405</v>
      </c>
      <c r="B2060" s="2" t="s">
        <v>7406</v>
      </c>
      <c r="C2060" s="2" t="s">
        <v>6265</v>
      </c>
      <c r="D2060" s="2" t="s">
        <v>1976</v>
      </c>
      <c r="E2060" s="2" t="s">
        <v>850</v>
      </c>
      <c r="F2060" s="2" t="s">
        <v>7407</v>
      </c>
      <c r="G2060" s="2" t="s">
        <v>25</v>
      </c>
      <c r="H2060" s="2" t="s">
        <v>26</v>
      </c>
      <c r="I2060" s="2" t="s">
        <v>293</v>
      </c>
      <c r="J2060" s="9">
        <v>400</v>
      </c>
      <c r="K2060" s="9">
        <v>2384</v>
      </c>
      <c r="L2060" s="5">
        <v>81</v>
      </c>
      <c r="M2060" s="5">
        <v>1</v>
      </c>
      <c r="N2060" s="5">
        <v>46.61</v>
      </c>
      <c r="O2060" s="5">
        <v>57.11</v>
      </c>
      <c r="P2060" s="5">
        <v>3.4</v>
      </c>
      <c r="Q2060" s="5">
        <v>0.57999999999999996</v>
      </c>
      <c r="R2060" s="5">
        <v>46.61</v>
      </c>
      <c r="S2060" s="5">
        <v>3000</v>
      </c>
    </row>
    <row r="2061" spans="1:19">
      <c r="A2061" s="2" t="s">
        <v>7408</v>
      </c>
      <c r="B2061" s="2" t="s">
        <v>7409</v>
      </c>
      <c r="C2061" s="2" t="s">
        <v>7410</v>
      </c>
      <c r="D2061" s="2" t="s">
        <v>7411</v>
      </c>
      <c r="E2061" s="2" t="s">
        <v>23</v>
      </c>
      <c r="F2061" s="2" t="s">
        <v>1919</v>
      </c>
      <c r="G2061" s="2" t="s">
        <v>94</v>
      </c>
      <c r="H2061" s="2" t="s">
        <v>26</v>
      </c>
      <c r="I2061" s="2" t="s">
        <v>43</v>
      </c>
      <c r="J2061" s="9">
        <v>600</v>
      </c>
      <c r="K2061" s="9">
        <v>1730</v>
      </c>
      <c r="L2061" s="5">
        <v>57</v>
      </c>
      <c r="M2061" s="5">
        <v>1</v>
      </c>
      <c r="N2061" s="5">
        <v>34.97</v>
      </c>
      <c r="O2061" s="5">
        <v>47.92</v>
      </c>
      <c r="P2061" s="5">
        <v>3.29</v>
      </c>
      <c r="Q2061" s="5">
        <v>0.61</v>
      </c>
      <c r="R2061" s="5">
        <v>34.97</v>
      </c>
      <c r="S2061" s="5">
        <v>1250</v>
      </c>
    </row>
    <row r="2062" spans="1:19">
      <c r="A2062" s="2" t="s">
        <v>7412</v>
      </c>
      <c r="B2062" s="2" t="s">
        <v>7413</v>
      </c>
      <c r="C2062" s="2" t="s">
        <v>7414</v>
      </c>
      <c r="D2062" s="2" t="s">
        <v>1593</v>
      </c>
      <c r="E2062" s="2" t="s">
        <v>112</v>
      </c>
      <c r="F2062" s="2" t="s">
        <v>7415</v>
      </c>
      <c r="G2062" s="2" t="s">
        <v>72</v>
      </c>
      <c r="H2062" s="2" t="s">
        <v>26</v>
      </c>
      <c r="I2062" s="2" t="s">
        <v>313</v>
      </c>
      <c r="J2062" s="9">
        <v>700</v>
      </c>
      <c r="K2062" s="9">
        <v>864</v>
      </c>
      <c r="L2062" s="5">
        <v>20</v>
      </c>
      <c r="M2062" s="5">
        <v>2</v>
      </c>
      <c r="N2062" s="5">
        <v>16.100000000000001</v>
      </c>
      <c r="O2062" s="5">
        <v>131.57</v>
      </c>
      <c r="P2062" s="5">
        <v>2.31</v>
      </c>
      <c r="Q2062" s="5">
        <v>0.8</v>
      </c>
      <c r="R2062" s="5">
        <v>8.0500000000000007</v>
      </c>
      <c r="S2062" s="5">
        <v>1547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36CF4-28AC-439D-A13A-C64987E70911}">
  <dimension ref="A1:S2041"/>
  <sheetViews>
    <sheetView workbookViewId="0">
      <selection activeCell="E9" sqref="A1:S2041"/>
    </sheetView>
  </sheetViews>
  <sheetFormatPr defaultRowHeight="14.4"/>
  <cols>
    <col min="4" max="4" width="14.33203125" bestFit="1" customWidth="1"/>
    <col min="10" max="11" width="9.5546875" style="10" bestFit="1" customWidth="1"/>
    <col min="12" max="19" width="8.88671875" style="6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8" t="s">
        <v>9</v>
      </c>
      <c r="K1" s="8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2" t="s">
        <v>7416</v>
      </c>
      <c r="B2" s="2" t="s">
        <v>6106</v>
      </c>
      <c r="C2" s="2" t="s">
        <v>1765</v>
      </c>
      <c r="D2" s="2" t="s">
        <v>7103</v>
      </c>
      <c r="E2" s="2" t="s">
        <v>1203</v>
      </c>
      <c r="F2" s="2" t="s">
        <v>7417</v>
      </c>
      <c r="G2" s="2" t="s">
        <v>42</v>
      </c>
      <c r="H2" s="2" t="s">
        <v>7418</v>
      </c>
      <c r="I2" s="2" t="s">
        <v>319</v>
      </c>
      <c r="J2" s="9">
        <v>400</v>
      </c>
      <c r="K2" s="9">
        <v>1688</v>
      </c>
      <c r="L2" s="5">
        <v>55</v>
      </c>
      <c r="M2" s="5">
        <v>0</v>
      </c>
      <c r="N2" s="5">
        <v>32.229999999999997</v>
      </c>
      <c r="O2" s="5">
        <v>0</v>
      </c>
      <c r="P2" s="5">
        <v>3.26</v>
      </c>
      <c r="Q2" s="5">
        <v>0.59</v>
      </c>
      <c r="R2" s="5">
        <v>0</v>
      </c>
      <c r="S2" s="5">
        <v>5958</v>
      </c>
    </row>
    <row r="3" spans="1:19">
      <c r="A3" s="2" t="s">
        <v>7419</v>
      </c>
      <c r="B3" s="2" t="s">
        <v>7420</v>
      </c>
      <c r="C3" s="2" t="s">
        <v>7421</v>
      </c>
      <c r="D3" s="2" t="s">
        <v>6832</v>
      </c>
      <c r="E3" s="2" t="s">
        <v>125</v>
      </c>
      <c r="F3" s="2" t="s">
        <v>7422</v>
      </c>
      <c r="G3" s="2" t="s">
        <v>150</v>
      </c>
      <c r="H3" s="2" t="s">
        <v>7418</v>
      </c>
      <c r="I3" s="2" t="s">
        <v>140</v>
      </c>
      <c r="J3" s="9">
        <v>700</v>
      </c>
      <c r="K3" s="9">
        <v>678</v>
      </c>
      <c r="L3" s="5">
        <v>18</v>
      </c>
      <c r="M3" s="5">
        <v>0</v>
      </c>
      <c r="N3" s="5">
        <v>8.6199999999999992</v>
      </c>
      <c r="O3" s="5">
        <v>0</v>
      </c>
      <c r="P3" s="5">
        <v>2.65</v>
      </c>
      <c r="Q3" s="5">
        <v>0.48</v>
      </c>
      <c r="R3" s="5">
        <v>0</v>
      </c>
      <c r="S3" s="5">
        <v>3750</v>
      </c>
    </row>
    <row r="4" spans="1:19">
      <c r="A4" s="2" t="s">
        <v>7423</v>
      </c>
      <c r="B4" s="2" t="s">
        <v>7424</v>
      </c>
      <c r="C4" s="2" t="s">
        <v>83</v>
      </c>
      <c r="D4" s="2" t="s">
        <v>7425</v>
      </c>
      <c r="E4" s="2" t="s">
        <v>32</v>
      </c>
      <c r="F4" s="2" t="s">
        <v>7426</v>
      </c>
      <c r="G4" s="2" t="s">
        <v>50</v>
      </c>
      <c r="H4" s="2" t="s">
        <v>7418</v>
      </c>
      <c r="I4" s="2" t="s">
        <v>51</v>
      </c>
      <c r="J4" s="9">
        <v>700</v>
      </c>
      <c r="K4" s="9">
        <v>1179</v>
      </c>
      <c r="L4" s="5">
        <v>42</v>
      </c>
      <c r="M4" s="5">
        <v>1</v>
      </c>
      <c r="N4" s="5">
        <v>21.11</v>
      </c>
      <c r="O4" s="5">
        <v>55.69</v>
      </c>
      <c r="P4" s="5">
        <v>3.56</v>
      </c>
      <c r="Q4" s="5">
        <v>0.5</v>
      </c>
      <c r="R4" s="5">
        <v>21.11</v>
      </c>
      <c r="S4" s="5">
        <v>4100</v>
      </c>
    </row>
    <row r="5" spans="1:19">
      <c r="A5" s="2" t="s">
        <v>7427</v>
      </c>
      <c r="B5" s="2" t="s">
        <v>3054</v>
      </c>
      <c r="C5" s="2" t="s">
        <v>3054</v>
      </c>
      <c r="D5" s="2" t="s">
        <v>3299</v>
      </c>
      <c r="E5" s="2" t="s">
        <v>32</v>
      </c>
      <c r="F5" s="2" t="s">
        <v>7428</v>
      </c>
      <c r="G5" s="2" t="s">
        <v>42</v>
      </c>
      <c r="H5" s="2" t="s">
        <v>7418</v>
      </c>
      <c r="I5" s="2" t="s">
        <v>35</v>
      </c>
      <c r="J5" s="9">
        <v>800</v>
      </c>
      <c r="K5" s="9">
        <v>1645</v>
      </c>
      <c r="L5" s="5">
        <v>56</v>
      </c>
      <c r="M5" s="5">
        <v>4</v>
      </c>
      <c r="N5" s="5">
        <v>40.74</v>
      </c>
      <c r="O5" s="5">
        <v>142.03</v>
      </c>
      <c r="P5" s="5">
        <v>3.4</v>
      </c>
      <c r="Q5" s="5">
        <v>0.73</v>
      </c>
      <c r="R5" s="5">
        <v>10.18</v>
      </c>
      <c r="S5" s="5">
        <v>3250</v>
      </c>
    </row>
    <row r="6" spans="1:19">
      <c r="A6" s="2" t="s">
        <v>7429</v>
      </c>
      <c r="B6" s="2" t="s">
        <v>1180</v>
      </c>
      <c r="C6" s="2" t="s">
        <v>5924</v>
      </c>
      <c r="D6" s="2" t="s">
        <v>2907</v>
      </c>
      <c r="E6" s="2" t="s">
        <v>432</v>
      </c>
      <c r="F6" s="2" t="s">
        <v>7430</v>
      </c>
      <c r="G6" s="2" t="s">
        <v>190</v>
      </c>
      <c r="H6" s="2" t="s">
        <v>7418</v>
      </c>
      <c r="I6" s="2" t="s">
        <v>73</v>
      </c>
      <c r="J6" s="9">
        <v>500</v>
      </c>
      <c r="K6" s="9">
        <v>1315</v>
      </c>
      <c r="L6" s="5">
        <v>24</v>
      </c>
      <c r="M6" s="5">
        <v>0</v>
      </c>
      <c r="N6" s="5">
        <v>18.7</v>
      </c>
      <c r="O6" s="5">
        <v>0</v>
      </c>
      <c r="P6" s="5">
        <v>1.83</v>
      </c>
      <c r="Q6" s="5">
        <v>0.78</v>
      </c>
      <c r="R6" s="5">
        <v>0</v>
      </c>
      <c r="S6" s="5">
        <v>4900</v>
      </c>
    </row>
    <row r="7" spans="1:19">
      <c r="A7" s="2" t="s">
        <v>7431</v>
      </c>
      <c r="B7" s="2" t="s">
        <v>444</v>
      </c>
      <c r="C7" s="2" t="s">
        <v>7432</v>
      </c>
      <c r="D7" s="2" t="s">
        <v>1629</v>
      </c>
      <c r="E7" s="2" t="s">
        <v>40</v>
      </c>
      <c r="F7" s="2" t="s">
        <v>7433</v>
      </c>
      <c r="G7" s="2" t="s">
        <v>260</v>
      </c>
      <c r="H7" s="2" t="s">
        <v>7418</v>
      </c>
      <c r="I7" s="2" t="s">
        <v>313</v>
      </c>
      <c r="J7" s="9">
        <v>300</v>
      </c>
      <c r="K7" s="9">
        <v>1165</v>
      </c>
      <c r="L7" s="5">
        <v>23</v>
      </c>
      <c r="M7" s="5">
        <v>2</v>
      </c>
      <c r="N7" s="5">
        <v>11.23</v>
      </c>
      <c r="O7" s="5">
        <v>115.62</v>
      </c>
      <c r="P7" s="5">
        <v>1.97</v>
      </c>
      <c r="Q7" s="5">
        <v>0.49</v>
      </c>
      <c r="R7" s="5">
        <v>5.62</v>
      </c>
      <c r="S7" s="5">
        <v>5000</v>
      </c>
    </row>
    <row r="8" spans="1:19">
      <c r="A8" s="2" t="s">
        <v>7434</v>
      </c>
      <c r="B8" s="2" t="s">
        <v>7435</v>
      </c>
      <c r="C8" s="2" t="s">
        <v>69</v>
      </c>
      <c r="D8" s="2" t="s">
        <v>451</v>
      </c>
      <c r="E8" s="2" t="s">
        <v>125</v>
      </c>
      <c r="F8" s="2" t="s">
        <v>7436</v>
      </c>
      <c r="G8" s="2" t="s">
        <v>150</v>
      </c>
      <c r="H8" s="2" t="s">
        <v>7418</v>
      </c>
      <c r="I8" s="2" t="s">
        <v>232</v>
      </c>
      <c r="J8" s="9">
        <v>200</v>
      </c>
      <c r="K8" s="9">
        <v>1248</v>
      </c>
      <c r="L8" s="5">
        <v>54</v>
      </c>
      <c r="M8" s="5">
        <v>1</v>
      </c>
      <c r="N8" s="5">
        <v>37.21</v>
      </c>
      <c r="O8" s="5">
        <v>45.12</v>
      </c>
      <c r="P8" s="5">
        <v>4.33</v>
      </c>
      <c r="Q8" s="5">
        <v>0.69</v>
      </c>
      <c r="R8" s="5">
        <v>37.21</v>
      </c>
      <c r="S8" s="5">
        <v>3700</v>
      </c>
    </row>
    <row r="9" spans="1:19">
      <c r="A9" s="2" t="s">
        <v>7437</v>
      </c>
      <c r="B9" s="2" t="s">
        <v>7438</v>
      </c>
      <c r="C9" s="2" t="s">
        <v>7439</v>
      </c>
      <c r="D9" s="2" t="s">
        <v>7440</v>
      </c>
      <c r="E9" s="2" t="s">
        <v>112</v>
      </c>
      <c r="F9" s="2" t="s">
        <v>7441</v>
      </c>
      <c r="G9" s="2" t="s">
        <v>87</v>
      </c>
      <c r="H9" s="2" t="s">
        <v>7418</v>
      </c>
      <c r="I9" s="2" t="s">
        <v>356</v>
      </c>
      <c r="J9" s="9">
        <v>100</v>
      </c>
      <c r="K9" s="9">
        <v>2424</v>
      </c>
      <c r="L9" s="5">
        <v>86</v>
      </c>
      <c r="M9" s="5">
        <v>3</v>
      </c>
      <c r="N9" s="5">
        <v>54.01</v>
      </c>
      <c r="O9" s="5">
        <v>171.74</v>
      </c>
      <c r="P9" s="5">
        <v>3.55</v>
      </c>
      <c r="Q9" s="5">
        <v>0.63</v>
      </c>
      <c r="R9" s="5">
        <v>18</v>
      </c>
      <c r="S9" s="5">
        <v>3500</v>
      </c>
    </row>
    <row r="10" spans="1:19">
      <c r="A10" s="2" t="s">
        <v>7442</v>
      </c>
      <c r="B10" s="2" t="s">
        <v>1811</v>
      </c>
      <c r="C10" s="2" t="s">
        <v>7443</v>
      </c>
      <c r="D10" s="2" t="s">
        <v>175</v>
      </c>
      <c r="E10" s="2" t="s">
        <v>23</v>
      </c>
      <c r="F10" s="2" t="s">
        <v>7444</v>
      </c>
      <c r="G10" s="2" t="s">
        <v>260</v>
      </c>
      <c r="H10" s="2" t="s">
        <v>7418</v>
      </c>
      <c r="I10" s="2" t="s">
        <v>177</v>
      </c>
      <c r="J10" s="9">
        <v>300</v>
      </c>
      <c r="K10" s="9">
        <v>2233</v>
      </c>
      <c r="L10" s="5">
        <v>81</v>
      </c>
      <c r="M10" s="5">
        <v>9</v>
      </c>
      <c r="N10" s="5">
        <v>67.58</v>
      </c>
      <c r="O10" s="5">
        <v>348.93</v>
      </c>
      <c r="P10" s="5">
        <v>3.63</v>
      </c>
      <c r="Q10" s="5">
        <v>0.83</v>
      </c>
      <c r="R10" s="5">
        <v>7.51</v>
      </c>
      <c r="S10" s="5">
        <v>2500</v>
      </c>
    </row>
    <row r="11" spans="1:19">
      <c r="A11" s="2" t="s">
        <v>7445</v>
      </c>
      <c r="B11" s="2" t="s">
        <v>758</v>
      </c>
      <c r="C11" s="2" t="s">
        <v>1829</v>
      </c>
      <c r="D11" s="2" t="s">
        <v>7446</v>
      </c>
      <c r="E11" s="2" t="s">
        <v>188</v>
      </c>
      <c r="F11" s="2" t="s">
        <v>7447</v>
      </c>
      <c r="G11" s="2" t="s">
        <v>134</v>
      </c>
      <c r="H11" s="2" t="s">
        <v>7418</v>
      </c>
      <c r="I11" s="2" t="s">
        <v>206</v>
      </c>
      <c r="J11" s="9">
        <v>300</v>
      </c>
      <c r="K11" s="9">
        <v>2432</v>
      </c>
      <c r="L11" s="5">
        <v>39</v>
      </c>
      <c r="M11" s="5">
        <v>0</v>
      </c>
      <c r="N11" s="5">
        <v>16.2</v>
      </c>
      <c r="O11" s="5">
        <v>0</v>
      </c>
      <c r="P11" s="5">
        <v>1.6</v>
      </c>
      <c r="Q11" s="5">
        <v>0.42</v>
      </c>
      <c r="R11" s="5">
        <v>0</v>
      </c>
      <c r="S11" s="5">
        <v>1000</v>
      </c>
    </row>
    <row r="12" spans="1:19">
      <c r="A12" s="2" t="s">
        <v>7448</v>
      </c>
      <c r="B12" s="2" t="s">
        <v>2208</v>
      </c>
      <c r="C12" s="2" t="s">
        <v>91</v>
      </c>
      <c r="D12" s="2" t="s">
        <v>251</v>
      </c>
      <c r="E12" s="2" t="s">
        <v>23</v>
      </c>
      <c r="F12" s="2" t="s">
        <v>7449</v>
      </c>
      <c r="G12" s="2" t="s">
        <v>312</v>
      </c>
      <c r="H12" s="2" t="s">
        <v>7418</v>
      </c>
      <c r="I12" s="2" t="s">
        <v>319</v>
      </c>
      <c r="J12" s="9">
        <v>500</v>
      </c>
      <c r="K12" s="9">
        <v>1844</v>
      </c>
      <c r="L12" s="5">
        <v>72</v>
      </c>
      <c r="M12" s="5">
        <v>7</v>
      </c>
      <c r="N12" s="5">
        <v>29.5</v>
      </c>
      <c r="O12" s="5">
        <v>427.32</v>
      </c>
      <c r="P12" s="5">
        <v>3.9</v>
      </c>
      <c r="Q12" s="5">
        <v>0.41</v>
      </c>
      <c r="R12" s="5">
        <v>4.21</v>
      </c>
      <c r="S12" s="5">
        <v>1300</v>
      </c>
    </row>
    <row r="13" spans="1:19">
      <c r="A13" s="2" t="s">
        <v>7450</v>
      </c>
      <c r="B13" s="2" t="s">
        <v>2132</v>
      </c>
      <c r="C13" s="2" t="s">
        <v>1320</v>
      </c>
      <c r="D13" s="2" t="s">
        <v>3122</v>
      </c>
      <c r="E13" s="2" t="s">
        <v>23</v>
      </c>
      <c r="F13" s="2" t="s">
        <v>7451</v>
      </c>
      <c r="G13" s="2" t="s">
        <v>266</v>
      </c>
      <c r="H13" s="2" t="s">
        <v>7418</v>
      </c>
      <c r="I13" s="2" t="s">
        <v>458</v>
      </c>
      <c r="J13" s="9">
        <v>1000</v>
      </c>
      <c r="K13" s="9">
        <v>1364</v>
      </c>
      <c r="L13" s="5">
        <v>20</v>
      </c>
      <c r="M13" s="5">
        <v>0</v>
      </c>
      <c r="N13" s="5">
        <v>14.41</v>
      </c>
      <c r="O13" s="5">
        <v>0</v>
      </c>
      <c r="P13" s="5">
        <v>1.47</v>
      </c>
      <c r="Q13" s="5">
        <v>0.72</v>
      </c>
      <c r="R13" s="5">
        <v>0</v>
      </c>
      <c r="S13" s="5">
        <v>2334</v>
      </c>
    </row>
    <row r="14" spans="1:19">
      <c r="A14" s="2" t="s">
        <v>7452</v>
      </c>
      <c r="B14" s="2" t="s">
        <v>2132</v>
      </c>
      <c r="C14" s="2" t="s">
        <v>235</v>
      </c>
      <c r="D14" s="2" t="s">
        <v>251</v>
      </c>
      <c r="E14" s="2" t="s">
        <v>23</v>
      </c>
      <c r="F14" s="2" t="s">
        <v>7453</v>
      </c>
      <c r="G14" s="2" t="s">
        <v>190</v>
      </c>
      <c r="H14" s="2" t="s">
        <v>7418</v>
      </c>
      <c r="I14" s="2" t="s">
        <v>206</v>
      </c>
      <c r="J14" s="9">
        <v>700</v>
      </c>
      <c r="K14" s="9">
        <v>1171</v>
      </c>
      <c r="L14" s="5">
        <v>24</v>
      </c>
      <c r="M14" s="5">
        <v>0</v>
      </c>
      <c r="N14" s="5">
        <v>19.649999999999999</v>
      </c>
      <c r="O14" s="5">
        <v>0</v>
      </c>
      <c r="P14" s="5">
        <v>2.0499999999999998</v>
      </c>
      <c r="Q14" s="5">
        <v>0.82</v>
      </c>
      <c r="R14" s="5">
        <v>0</v>
      </c>
      <c r="S14" s="5">
        <v>2900</v>
      </c>
    </row>
    <row r="15" spans="1:19">
      <c r="A15" s="2" t="s">
        <v>7454</v>
      </c>
      <c r="B15" s="2" t="s">
        <v>2433</v>
      </c>
      <c r="C15" s="2" t="s">
        <v>6019</v>
      </c>
      <c r="D15" s="2" t="s">
        <v>1075</v>
      </c>
      <c r="E15" s="2" t="s">
        <v>85</v>
      </c>
      <c r="F15" s="2" t="s">
        <v>7455</v>
      </c>
      <c r="G15" s="2" t="s">
        <v>50</v>
      </c>
      <c r="H15" s="2" t="s">
        <v>7418</v>
      </c>
      <c r="I15" s="2" t="s">
        <v>120</v>
      </c>
      <c r="J15" s="9">
        <v>1000</v>
      </c>
      <c r="K15" s="9">
        <v>2425</v>
      </c>
      <c r="L15" s="5">
        <v>69</v>
      </c>
      <c r="M15" s="5">
        <v>0</v>
      </c>
      <c r="N15" s="5">
        <v>40.36</v>
      </c>
      <c r="O15" s="5">
        <v>0</v>
      </c>
      <c r="P15" s="5">
        <v>2.85</v>
      </c>
      <c r="Q15" s="5">
        <v>0.57999999999999996</v>
      </c>
      <c r="R15" s="5">
        <v>0</v>
      </c>
      <c r="S15" s="5">
        <v>3949</v>
      </c>
    </row>
    <row r="16" spans="1:19">
      <c r="A16" s="2" t="s">
        <v>7456</v>
      </c>
      <c r="B16" s="2" t="s">
        <v>208</v>
      </c>
      <c r="C16" s="2" t="s">
        <v>7457</v>
      </c>
      <c r="D16" s="2" t="s">
        <v>7458</v>
      </c>
      <c r="E16" s="2" t="s">
        <v>125</v>
      </c>
      <c r="F16" s="2" t="s">
        <v>7459</v>
      </c>
      <c r="G16" s="2" t="s">
        <v>150</v>
      </c>
      <c r="H16" s="2" t="s">
        <v>7418</v>
      </c>
      <c r="I16" s="2" t="s">
        <v>27</v>
      </c>
      <c r="J16" s="9">
        <v>600</v>
      </c>
      <c r="K16" s="9">
        <v>1217</v>
      </c>
      <c r="L16" s="5">
        <v>26</v>
      </c>
      <c r="M16" s="5">
        <v>1</v>
      </c>
      <c r="N16" s="5">
        <v>20.94</v>
      </c>
      <c r="O16" s="5">
        <v>68.680000000000007</v>
      </c>
      <c r="P16" s="5">
        <v>2.14</v>
      </c>
      <c r="Q16" s="5">
        <v>0.81</v>
      </c>
      <c r="R16" s="5">
        <v>20.94</v>
      </c>
      <c r="S16" s="5">
        <v>2167</v>
      </c>
    </row>
    <row r="17" spans="1:19">
      <c r="A17" s="2" t="s">
        <v>7460</v>
      </c>
      <c r="B17" s="2" t="s">
        <v>2433</v>
      </c>
      <c r="C17" s="2" t="s">
        <v>1773</v>
      </c>
      <c r="D17" s="2" t="s">
        <v>1640</v>
      </c>
      <c r="E17" s="2" t="s">
        <v>258</v>
      </c>
      <c r="F17" s="2" t="s">
        <v>7461</v>
      </c>
      <c r="G17" s="2" t="s">
        <v>150</v>
      </c>
      <c r="H17" s="2" t="s">
        <v>7418</v>
      </c>
      <c r="I17" s="2" t="s">
        <v>80</v>
      </c>
      <c r="J17" s="9">
        <v>400</v>
      </c>
      <c r="K17" s="9">
        <v>1701</v>
      </c>
      <c r="L17" s="5">
        <v>68</v>
      </c>
      <c r="M17" s="5">
        <v>1</v>
      </c>
      <c r="N17" s="5">
        <v>55.85</v>
      </c>
      <c r="O17" s="5">
        <v>45.07</v>
      </c>
      <c r="P17" s="5">
        <v>4</v>
      </c>
      <c r="Q17" s="5">
        <v>0.82</v>
      </c>
      <c r="R17" s="5">
        <v>55.85</v>
      </c>
      <c r="S17" s="5">
        <v>1462</v>
      </c>
    </row>
    <row r="18" spans="1:19">
      <c r="A18" s="2" t="s">
        <v>7462</v>
      </c>
      <c r="B18" s="2" t="s">
        <v>539</v>
      </c>
      <c r="C18" s="2" t="s">
        <v>7463</v>
      </c>
      <c r="D18" s="2" t="s">
        <v>7214</v>
      </c>
      <c r="E18" s="2" t="s">
        <v>118</v>
      </c>
      <c r="F18" s="2" t="s">
        <v>7464</v>
      </c>
      <c r="G18" s="2" t="s">
        <v>150</v>
      </c>
      <c r="H18" s="2" t="s">
        <v>7418</v>
      </c>
      <c r="I18" s="2" t="s">
        <v>127</v>
      </c>
      <c r="J18" s="9">
        <v>200</v>
      </c>
      <c r="K18" s="9">
        <v>1659</v>
      </c>
      <c r="L18" s="5">
        <v>56</v>
      </c>
      <c r="M18" s="5">
        <v>1</v>
      </c>
      <c r="N18" s="5">
        <v>42.96</v>
      </c>
      <c r="O18" s="5">
        <v>61.88</v>
      </c>
      <c r="P18" s="5">
        <v>3.38</v>
      </c>
      <c r="Q18" s="5">
        <v>0.77</v>
      </c>
      <c r="R18" s="5">
        <v>42.96</v>
      </c>
      <c r="S18" s="5">
        <v>1499</v>
      </c>
    </row>
    <row r="19" spans="1:19">
      <c r="A19" s="2" t="s">
        <v>7465</v>
      </c>
      <c r="B19" s="2" t="s">
        <v>2471</v>
      </c>
      <c r="C19" s="2" t="s">
        <v>7466</v>
      </c>
      <c r="D19" s="2" t="s">
        <v>117</v>
      </c>
      <c r="E19" s="2" t="s">
        <v>118</v>
      </c>
      <c r="F19" s="2" t="s">
        <v>7467</v>
      </c>
      <c r="G19" s="2" t="s">
        <v>312</v>
      </c>
      <c r="H19" s="2" t="s">
        <v>7418</v>
      </c>
      <c r="I19" s="2" t="s">
        <v>217</v>
      </c>
      <c r="J19" s="9">
        <v>200</v>
      </c>
      <c r="K19" s="9">
        <v>2143</v>
      </c>
      <c r="L19" s="5">
        <v>79</v>
      </c>
      <c r="M19" s="5">
        <v>3</v>
      </c>
      <c r="N19" s="5">
        <v>55.15</v>
      </c>
      <c r="O19" s="5">
        <v>166.37</v>
      </c>
      <c r="P19" s="5">
        <v>3.69</v>
      </c>
      <c r="Q19" s="5">
        <v>0.7</v>
      </c>
      <c r="R19" s="5">
        <v>18.38</v>
      </c>
      <c r="S19" s="5">
        <v>5001</v>
      </c>
    </row>
    <row r="20" spans="1:19">
      <c r="A20" s="2" t="s">
        <v>7468</v>
      </c>
      <c r="B20" s="2" t="s">
        <v>1966</v>
      </c>
      <c r="C20" s="2" t="s">
        <v>1647</v>
      </c>
      <c r="D20" s="2" t="s">
        <v>860</v>
      </c>
      <c r="E20" s="2" t="s">
        <v>85</v>
      </c>
      <c r="F20" s="2" t="s">
        <v>7469</v>
      </c>
      <c r="G20" s="2" t="s">
        <v>150</v>
      </c>
      <c r="H20" s="2" t="s">
        <v>7418</v>
      </c>
      <c r="I20" s="2" t="s">
        <v>88</v>
      </c>
      <c r="J20" s="9">
        <v>400</v>
      </c>
      <c r="K20" s="9">
        <v>1921</v>
      </c>
      <c r="L20" s="5">
        <v>61</v>
      </c>
      <c r="M20" s="5">
        <v>0</v>
      </c>
      <c r="N20" s="5">
        <v>27.52</v>
      </c>
      <c r="O20" s="5">
        <v>0</v>
      </c>
      <c r="P20" s="5">
        <v>3.18</v>
      </c>
      <c r="Q20" s="5">
        <v>0.45</v>
      </c>
      <c r="R20" s="5">
        <v>0</v>
      </c>
      <c r="S20" s="5">
        <v>2700</v>
      </c>
    </row>
    <row r="21" spans="1:19">
      <c r="A21" s="2" t="s">
        <v>7470</v>
      </c>
      <c r="B21" s="2" t="s">
        <v>1735</v>
      </c>
      <c r="C21" s="2" t="s">
        <v>5934</v>
      </c>
      <c r="D21" s="2" t="s">
        <v>6343</v>
      </c>
      <c r="E21" s="2" t="s">
        <v>125</v>
      </c>
      <c r="F21" s="2" t="s">
        <v>7471</v>
      </c>
      <c r="G21" s="2" t="s">
        <v>72</v>
      </c>
      <c r="H21" s="2" t="s">
        <v>7418</v>
      </c>
      <c r="I21" s="2" t="s">
        <v>458</v>
      </c>
      <c r="J21" s="9">
        <v>800</v>
      </c>
      <c r="K21" s="9">
        <v>1839</v>
      </c>
      <c r="L21" s="5">
        <v>75</v>
      </c>
      <c r="M21" s="5">
        <v>3</v>
      </c>
      <c r="N21" s="5">
        <v>38.130000000000003</v>
      </c>
      <c r="O21" s="5">
        <v>211.73</v>
      </c>
      <c r="P21" s="5">
        <v>4.08</v>
      </c>
      <c r="Q21" s="5">
        <v>0.51</v>
      </c>
      <c r="R21" s="5">
        <v>12.71</v>
      </c>
      <c r="S21" s="5">
        <v>2250</v>
      </c>
    </row>
    <row r="22" spans="1:19">
      <c r="A22" s="2" t="s">
        <v>7472</v>
      </c>
      <c r="B22" s="2" t="s">
        <v>1150</v>
      </c>
      <c r="C22" s="2" t="s">
        <v>7473</v>
      </c>
      <c r="D22" s="2" t="s">
        <v>1065</v>
      </c>
      <c r="E22" s="2" t="s">
        <v>125</v>
      </c>
      <c r="F22" s="2" t="s">
        <v>7474</v>
      </c>
      <c r="G22" s="2" t="s">
        <v>94</v>
      </c>
      <c r="H22" s="2" t="s">
        <v>7418</v>
      </c>
      <c r="I22" s="2" t="s">
        <v>43</v>
      </c>
      <c r="J22" s="9">
        <v>700</v>
      </c>
      <c r="K22" s="9">
        <v>1139</v>
      </c>
      <c r="L22" s="5">
        <v>46</v>
      </c>
      <c r="M22" s="5">
        <v>0</v>
      </c>
      <c r="N22" s="5">
        <v>21.07</v>
      </c>
      <c r="O22" s="5">
        <v>0</v>
      </c>
      <c r="P22" s="5">
        <v>4.04</v>
      </c>
      <c r="Q22" s="5">
        <v>0.46</v>
      </c>
      <c r="R22" s="5">
        <v>0</v>
      </c>
      <c r="S22" s="5">
        <v>2900</v>
      </c>
    </row>
    <row r="23" spans="1:19">
      <c r="A23" s="2" t="s">
        <v>7475</v>
      </c>
      <c r="B23" s="2" t="s">
        <v>7476</v>
      </c>
      <c r="C23" s="2" t="s">
        <v>7477</v>
      </c>
      <c r="D23" s="2" t="s">
        <v>3083</v>
      </c>
      <c r="E23" s="2" t="s">
        <v>635</v>
      </c>
      <c r="F23" s="2" t="s">
        <v>7449</v>
      </c>
      <c r="G23" s="2" t="s">
        <v>42</v>
      </c>
      <c r="H23" s="2" t="s">
        <v>7418</v>
      </c>
      <c r="I23" s="2" t="s">
        <v>155</v>
      </c>
      <c r="J23" s="9">
        <v>800</v>
      </c>
      <c r="K23" s="9">
        <v>2305</v>
      </c>
      <c r="L23" s="5">
        <v>97</v>
      </c>
      <c r="M23" s="5">
        <v>10</v>
      </c>
      <c r="N23" s="5">
        <v>72.27</v>
      </c>
      <c r="O23" s="5">
        <v>457.73</v>
      </c>
      <c r="P23" s="5">
        <v>4.21</v>
      </c>
      <c r="Q23" s="5">
        <v>0.75</v>
      </c>
      <c r="R23" s="5">
        <v>7.23</v>
      </c>
      <c r="S23" s="5">
        <v>2167</v>
      </c>
    </row>
    <row r="24" spans="1:19">
      <c r="A24" s="2" t="s">
        <v>7478</v>
      </c>
      <c r="B24" s="2" t="s">
        <v>1334</v>
      </c>
      <c r="C24" s="2" t="s">
        <v>7479</v>
      </c>
      <c r="D24" s="2" t="s">
        <v>7480</v>
      </c>
      <c r="E24" s="2" t="s">
        <v>132</v>
      </c>
      <c r="F24" s="2" t="s">
        <v>7481</v>
      </c>
      <c r="G24" s="2" t="s">
        <v>190</v>
      </c>
      <c r="H24" s="2" t="s">
        <v>7418</v>
      </c>
      <c r="I24" s="2" t="s">
        <v>120</v>
      </c>
      <c r="J24" s="9">
        <v>200</v>
      </c>
      <c r="K24" s="9">
        <v>603</v>
      </c>
      <c r="L24" s="5">
        <v>10</v>
      </c>
      <c r="M24" s="5">
        <v>0</v>
      </c>
      <c r="N24" s="5">
        <v>4.24</v>
      </c>
      <c r="O24" s="5">
        <v>0</v>
      </c>
      <c r="P24" s="5">
        <v>1.66</v>
      </c>
      <c r="Q24" s="5">
        <v>0.42</v>
      </c>
      <c r="R24" s="5">
        <v>0</v>
      </c>
      <c r="S24" s="5">
        <v>2708</v>
      </c>
    </row>
    <row r="25" spans="1:19">
      <c r="A25" s="2" t="s">
        <v>7482</v>
      </c>
      <c r="B25" s="2" t="s">
        <v>7483</v>
      </c>
      <c r="C25" s="2" t="s">
        <v>6146</v>
      </c>
      <c r="D25" s="2" t="s">
        <v>2379</v>
      </c>
      <c r="E25" s="2" t="s">
        <v>40</v>
      </c>
      <c r="F25" s="2" t="s">
        <v>2588</v>
      </c>
      <c r="G25" s="2" t="s">
        <v>161</v>
      </c>
      <c r="H25" s="2" t="s">
        <v>7418</v>
      </c>
      <c r="I25" s="2" t="s">
        <v>27</v>
      </c>
      <c r="J25" s="9">
        <v>100</v>
      </c>
      <c r="K25" s="9">
        <v>1760</v>
      </c>
      <c r="L25" s="5">
        <v>35</v>
      </c>
      <c r="M25" s="5">
        <v>0</v>
      </c>
      <c r="N25" s="5">
        <v>21.38</v>
      </c>
      <c r="O25" s="5">
        <v>0</v>
      </c>
      <c r="P25" s="5">
        <v>1.99</v>
      </c>
      <c r="Q25" s="5">
        <v>0.61</v>
      </c>
      <c r="R25" s="5">
        <v>0</v>
      </c>
      <c r="S25" s="5">
        <v>2400</v>
      </c>
    </row>
    <row r="26" spans="1:19">
      <c r="A26" s="2" t="s">
        <v>7484</v>
      </c>
      <c r="B26" s="2" t="s">
        <v>7485</v>
      </c>
      <c r="C26" s="2" t="s">
        <v>5940</v>
      </c>
      <c r="D26" s="2" t="s">
        <v>3842</v>
      </c>
      <c r="E26" s="2" t="s">
        <v>40</v>
      </c>
      <c r="F26" s="2" t="s">
        <v>7486</v>
      </c>
      <c r="G26" s="2" t="s">
        <v>167</v>
      </c>
      <c r="H26" s="2" t="s">
        <v>7418</v>
      </c>
      <c r="I26" s="2" t="s">
        <v>361</v>
      </c>
      <c r="J26" s="9">
        <v>1000</v>
      </c>
      <c r="K26" s="9">
        <v>1963</v>
      </c>
      <c r="L26" s="5">
        <v>72</v>
      </c>
      <c r="M26" s="5">
        <v>5</v>
      </c>
      <c r="N26" s="5">
        <v>35.44</v>
      </c>
      <c r="O26" s="5">
        <v>367.56</v>
      </c>
      <c r="P26" s="5">
        <v>3.67</v>
      </c>
      <c r="Q26" s="5">
        <v>0.49</v>
      </c>
      <c r="R26" s="5">
        <v>7.09</v>
      </c>
      <c r="S26" s="5">
        <v>3692</v>
      </c>
    </row>
    <row r="27" spans="1:19">
      <c r="A27" s="2" t="s">
        <v>7487</v>
      </c>
      <c r="B27" s="2" t="s">
        <v>7488</v>
      </c>
      <c r="C27" s="2" t="s">
        <v>7489</v>
      </c>
      <c r="D27" s="2" t="s">
        <v>376</v>
      </c>
      <c r="E27" s="2" t="s">
        <v>40</v>
      </c>
      <c r="F27" s="2" t="s">
        <v>553</v>
      </c>
      <c r="G27" s="2" t="s">
        <v>150</v>
      </c>
      <c r="H27" s="2" t="s">
        <v>7418</v>
      </c>
      <c r="I27" s="2" t="s">
        <v>162</v>
      </c>
      <c r="J27" s="9">
        <v>700</v>
      </c>
      <c r="K27" s="9">
        <v>653</v>
      </c>
      <c r="L27" s="5">
        <v>11</v>
      </c>
      <c r="M27" s="5">
        <v>0</v>
      </c>
      <c r="N27" s="5">
        <v>5.66</v>
      </c>
      <c r="O27" s="5">
        <v>0</v>
      </c>
      <c r="P27" s="5">
        <v>1.68</v>
      </c>
      <c r="Q27" s="5">
        <v>0.51</v>
      </c>
      <c r="R27" s="5">
        <v>0</v>
      </c>
      <c r="S27" s="5">
        <v>1280</v>
      </c>
    </row>
    <row r="28" spans="1:19">
      <c r="A28" s="2" t="s">
        <v>7490</v>
      </c>
      <c r="B28" s="2" t="s">
        <v>335</v>
      </c>
      <c r="C28" s="2" t="s">
        <v>7491</v>
      </c>
      <c r="D28" s="2" t="s">
        <v>1593</v>
      </c>
      <c r="E28" s="2" t="s">
        <v>112</v>
      </c>
      <c r="F28" s="2" t="s">
        <v>7492</v>
      </c>
      <c r="G28" s="2" t="s">
        <v>312</v>
      </c>
      <c r="H28" s="2" t="s">
        <v>7418</v>
      </c>
      <c r="I28" s="2" t="s">
        <v>59</v>
      </c>
      <c r="J28" s="9">
        <v>300</v>
      </c>
      <c r="K28" s="9">
        <v>591</v>
      </c>
      <c r="L28" s="5">
        <v>14</v>
      </c>
      <c r="M28" s="5">
        <v>0</v>
      </c>
      <c r="N28" s="5">
        <v>8.16</v>
      </c>
      <c r="O28" s="5">
        <v>0</v>
      </c>
      <c r="P28" s="5">
        <v>2.37</v>
      </c>
      <c r="Q28" s="5">
        <v>0.57999999999999996</v>
      </c>
      <c r="R28" s="5">
        <v>0</v>
      </c>
      <c r="S28" s="5">
        <v>1600</v>
      </c>
    </row>
    <row r="29" spans="1:19">
      <c r="A29" s="2" t="s">
        <v>7493</v>
      </c>
      <c r="B29" s="2" t="s">
        <v>5577</v>
      </c>
      <c r="C29" s="2" t="s">
        <v>4729</v>
      </c>
      <c r="D29" s="2" t="s">
        <v>7494</v>
      </c>
      <c r="E29" s="2" t="s">
        <v>56</v>
      </c>
      <c r="F29" s="2" t="s">
        <v>7495</v>
      </c>
      <c r="G29" s="2" t="s">
        <v>161</v>
      </c>
      <c r="H29" s="2" t="s">
        <v>7418</v>
      </c>
      <c r="I29" s="2" t="s">
        <v>458</v>
      </c>
      <c r="J29" s="9">
        <v>300</v>
      </c>
      <c r="K29" s="9">
        <v>2243</v>
      </c>
      <c r="L29" s="5">
        <v>61</v>
      </c>
      <c r="M29" s="5">
        <v>5</v>
      </c>
      <c r="N29" s="5">
        <v>48.81</v>
      </c>
      <c r="O29" s="5">
        <v>187.69</v>
      </c>
      <c r="P29" s="5">
        <v>2.72</v>
      </c>
      <c r="Q29" s="5">
        <v>0.8</v>
      </c>
      <c r="R29" s="5">
        <v>9.76</v>
      </c>
      <c r="S29" s="5">
        <v>4900</v>
      </c>
    </row>
    <row r="30" spans="1:19">
      <c r="A30" s="2" t="s">
        <v>7496</v>
      </c>
      <c r="B30" s="2" t="s">
        <v>7497</v>
      </c>
      <c r="C30" s="2" t="s">
        <v>7498</v>
      </c>
      <c r="D30" s="2" t="s">
        <v>1593</v>
      </c>
      <c r="E30" s="2" t="s">
        <v>112</v>
      </c>
      <c r="F30" s="2" t="s">
        <v>7499</v>
      </c>
      <c r="G30" s="2" t="s">
        <v>72</v>
      </c>
      <c r="H30" s="2" t="s">
        <v>7418</v>
      </c>
      <c r="I30" s="2" t="s">
        <v>66</v>
      </c>
      <c r="J30" s="9">
        <v>1000</v>
      </c>
      <c r="K30" s="9">
        <v>1872</v>
      </c>
      <c r="L30" s="5">
        <v>71</v>
      </c>
      <c r="M30" s="5">
        <v>2</v>
      </c>
      <c r="N30" s="5">
        <v>59.67</v>
      </c>
      <c r="O30" s="5">
        <v>136.52000000000001</v>
      </c>
      <c r="P30" s="5">
        <v>3.79</v>
      </c>
      <c r="Q30" s="5">
        <v>0.84</v>
      </c>
      <c r="R30" s="5">
        <v>29.84</v>
      </c>
      <c r="S30" s="5">
        <v>1300</v>
      </c>
    </row>
    <row r="31" spans="1:19">
      <c r="A31" s="2" t="s">
        <v>7500</v>
      </c>
      <c r="B31" s="2" t="s">
        <v>5079</v>
      </c>
      <c r="C31" s="2" t="s">
        <v>763</v>
      </c>
      <c r="D31" s="2" t="s">
        <v>264</v>
      </c>
      <c r="E31" s="2" t="s">
        <v>23</v>
      </c>
      <c r="F31" s="2" t="s">
        <v>7501</v>
      </c>
      <c r="G31" s="2" t="s">
        <v>34</v>
      </c>
      <c r="H31" s="2" t="s">
        <v>7418</v>
      </c>
      <c r="I31" s="2" t="s">
        <v>458</v>
      </c>
      <c r="J31" s="9">
        <v>1000</v>
      </c>
      <c r="K31" s="9">
        <v>2358</v>
      </c>
      <c r="L31" s="5">
        <v>79</v>
      </c>
      <c r="M31" s="5">
        <v>0</v>
      </c>
      <c r="N31" s="5">
        <v>66.73</v>
      </c>
      <c r="O31" s="5">
        <v>0</v>
      </c>
      <c r="P31" s="5">
        <v>3.35</v>
      </c>
      <c r="Q31" s="5">
        <v>0.84</v>
      </c>
      <c r="R31" s="5">
        <v>0</v>
      </c>
      <c r="S31" s="5">
        <v>2250</v>
      </c>
    </row>
    <row r="32" spans="1:19">
      <c r="A32" s="2" t="s">
        <v>7502</v>
      </c>
      <c r="B32" s="2" t="s">
        <v>7503</v>
      </c>
      <c r="C32" s="2" t="s">
        <v>7504</v>
      </c>
      <c r="D32" s="2" t="s">
        <v>2667</v>
      </c>
      <c r="E32" s="2" t="s">
        <v>23</v>
      </c>
      <c r="F32" s="2" t="s">
        <v>6539</v>
      </c>
      <c r="G32" s="2" t="s">
        <v>25</v>
      </c>
      <c r="H32" s="2" t="s">
        <v>7418</v>
      </c>
      <c r="I32" s="2" t="s">
        <v>35</v>
      </c>
      <c r="J32" s="9">
        <v>800</v>
      </c>
      <c r="K32" s="9">
        <v>1547</v>
      </c>
      <c r="L32" s="5">
        <v>65</v>
      </c>
      <c r="M32" s="5">
        <v>5</v>
      </c>
      <c r="N32" s="5">
        <v>53.1</v>
      </c>
      <c r="O32" s="5">
        <v>320.89</v>
      </c>
      <c r="P32" s="5">
        <v>4.2</v>
      </c>
      <c r="Q32" s="5">
        <v>0.82</v>
      </c>
      <c r="R32" s="5">
        <v>10.62</v>
      </c>
      <c r="S32" s="5">
        <v>4500</v>
      </c>
    </row>
    <row r="33" spans="1:19">
      <c r="A33" s="2" t="s">
        <v>7505</v>
      </c>
      <c r="B33" s="2" t="s">
        <v>919</v>
      </c>
      <c r="C33" s="2" t="s">
        <v>501</v>
      </c>
      <c r="D33" s="2" t="s">
        <v>7506</v>
      </c>
      <c r="E33" s="2" t="s">
        <v>23</v>
      </c>
      <c r="F33" s="2" t="s">
        <v>4309</v>
      </c>
      <c r="G33" s="2" t="s">
        <v>134</v>
      </c>
      <c r="H33" s="2" t="s">
        <v>7418</v>
      </c>
      <c r="I33" s="2" t="s">
        <v>232</v>
      </c>
      <c r="J33" s="9">
        <v>500</v>
      </c>
      <c r="K33" s="9">
        <v>1586</v>
      </c>
      <c r="L33" s="5">
        <v>47</v>
      </c>
      <c r="M33" s="5">
        <v>3</v>
      </c>
      <c r="N33" s="5">
        <v>39.369999999999997</v>
      </c>
      <c r="O33" s="5">
        <v>218.08</v>
      </c>
      <c r="P33" s="5">
        <v>2.96</v>
      </c>
      <c r="Q33" s="5">
        <v>0.84</v>
      </c>
      <c r="R33" s="5">
        <v>13.12</v>
      </c>
      <c r="S33" s="5">
        <v>1625</v>
      </c>
    </row>
    <row r="34" spans="1:19">
      <c r="A34" s="2" t="s">
        <v>7507</v>
      </c>
      <c r="B34" s="2" t="s">
        <v>53</v>
      </c>
      <c r="C34" s="2" t="s">
        <v>1438</v>
      </c>
      <c r="D34" s="2" t="s">
        <v>7508</v>
      </c>
      <c r="E34" s="2" t="s">
        <v>432</v>
      </c>
      <c r="F34" s="2" t="s">
        <v>5604</v>
      </c>
      <c r="G34" s="2" t="s">
        <v>312</v>
      </c>
      <c r="H34" s="2" t="s">
        <v>7418</v>
      </c>
      <c r="I34" s="2" t="s">
        <v>51</v>
      </c>
      <c r="J34" s="9">
        <v>800</v>
      </c>
      <c r="K34" s="9">
        <v>1208</v>
      </c>
      <c r="L34" s="5">
        <v>39</v>
      </c>
      <c r="M34" s="5">
        <v>1</v>
      </c>
      <c r="N34" s="5">
        <v>26.46</v>
      </c>
      <c r="O34" s="5">
        <v>71.510000000000005</v>
      </c>
      <c r="P34" s="5">
        <v>3.23</v>
      </c>
      <c r="Q34" s="5">
        <v>0.68</v>
      </c>
      <c r="R34" s="5">
        <v>26.46</v>
      </c>
      <c r="S34" s="5">
        <v>3600</v>
      </c>
    </row>
    <row r="35" spans="1:19">
      <c r="A35" s="2" t="s">
        <v>7509</v>
      </c>
      <c r="B35" s="2" t="s">
        <v>7510</v>
      </c>
      <c r="C35" s="2" t="s">
        <v>1485</v>
      </c>
      <c r="D35" s="2" t="s">
        <v>552</v>
      </c>
      <c r="E35" s="2" t="s">
        <v>222</v>
      </c>
      <c r="F35" s="2" t="s">
        <v>6317</v>
      </c>
      <c r="G35" s="2" t="s">
        <v>72</v>
      </c>
      <c r="H35" s="2" t="s">
        <v>7418</v>
      </c>
      <c r="I35" s="2" t="s">
        <v>88</v>
      </c>
      <c r="J35" s="9">
        <v>600</v>
      </c>
      <c r="K35" s="9">
        <v>721</v>
      </c>
      <c r="L35" s="5">
        <v>13</v>
      </c>
      <c r="M35" s="5">
        <v>1</v>
      </c>
      <c r="N35" s="5">
        <v>10.3</v>
      </c>
      <c r="O35" s="5">
        <v>48.18</v>
      </c>
      <c r="P35" s="5">
        <v>1.8</v>
      </c>
      <c r="Q35" s="5">
        <v>0.79</v>
      </c>
      <c r="R35" s="5">
        <v>10.3</v>
      </c>
      <c r="S35" s="5">
        <v>8450</v>
      </c>
    </row>
    <row r="36" spans="1:19">
      <c r="A36" s="2" t="s">
        <v>7511</v>
      </c>
      <c r="B36" s="2" t="s">
        <v>3895</v>
      </c>
      <c r="C36" s="2" t="s">
        <v>7512</v>
      </c>
      <c r="D36" s="2" t="s">
        <v>7513</v>
      </c>
      <c r="E36" s="2" t="s">
        <v>56</v>
      </c>
      <c r="F36" s="2" t="s">
        <v>7514</v>
      </c>
      <c r="G36" s="2" t="s">
        <v>312</v>
      </c>
      <c r="H36" s="2" t="s">
        <v>7418</v>
      </c>
      <c r="I36" s="2" t="s">
        <v>183</v>
      </c>
      <c r="J36" s="9">
        <v>100</v>
      </c>
      <c r="K36" s="9">
        <v>1946</v>
      </c>
      <c r="L36" s="5">
        <v>37</v>
      </c>
      <c r="M36" s="5">
        <v>0</v>
      </c>
      <c r="N36" s="5">
        <v>17.739999999999998</v>
      </c>
      <c r="O36" s="5">
        <v>0</v>
      </c>
      <c r="P36" s="5">
        <v>1.9</v>
      </c>
      <c r="Q36" s="5">
        <v>0.48</v>
      </c>
      <c r="R36" s="5">
        <v>0</v>
      </c>
      <c r="S36" s="5">
        <v>4600</v>
      </c>
    </row>
    <row r="37" spans="1:19">
      <c r="A37" s="2" t="s">
        <v>7515</v>
      </c>
      <c r="B37" s="2" t="s">
        <v>2233</v>
      </c>
      <c r="C37" s="2" t="s">
        <v>740</v>
      </c>
      <c r="D37" s="2" t="s">
        <v>5084</v>
      </c>
      <c r="E37" s="2" t="s">
        <v>991</v>
      </c>
      <c r="F37" s="2" t="s">
        <v>7516</v>
      </c>
      <c r="G37" s="2" t="s">
        <v>25</v>
      </c>
      <c r="H37" s="2" t="s">
        <v>7418</v>
      </c>
      <c r="I37" s="2" t="s">
        <v>232</v>
      </c>
      <c r="J37" s="9">
        <v>100</v>
      </c>
      <c r="K37" s="9">
        <v>1219</v>
      </c>
      <c r="L37" s="5">
        <v>54</v>
      </c>
      <c r="M37" s="5">
        <v>1</v>
      </c>
      <c r="N37" s="5">
        <v>35.270000000000003</v>
      </c>
      <c r="O37" s="5">
        <v>39.29</v>
      </c>
      <c r="P37" s="5">
        <v>4.43</v>
      </c>
      <c r="Q37" s="5">
        <v>0.65</v>
      </c>
      <c r="R37" s="5">
        <v>35.270000000000003</v>
      </c>
      <c r="S37" s="5">
        <v>2250</v>
      </c>
    </row>
    <row r="38" spans="1:19">
      <c r="A38" s="2" t="s">
        <v>7517</v>
      </c>
      <c r="B38" s="2" t="s">
        <v>4403</v>
      </c>
      <c r="C38" s="2" t="s">
        <v>7518</v>
      </c>
      <c r="D38" s="2" t="s">
        <v>7519</v>
      </c>
      <c r="E38" s="2" t="s">
        <v>432</v>
      </c>
      <c r="F38" s="2" t="s">
        <v>7520</v>
      </c>
      <c r="G38" s="2" t="s">
        <v>190</v>
      </c>
      <c r="H38" s="2" t="s">
        <v>7418</v>
      </c>
      <c r="I38" s="2" t="s">
        <v>155</v>
      </c>
      <c r="J38" s="9">
        <v>700</v>
      </c>
      <c r="K38" s="9">
        <v>2060</v>
      </c>
      <c r="L38" s="5">
        <v>51</v>
      </c>
      <c r="M38" s="5">
        <v>5</v>
      </c>
      <c r="N38" s="5">
        <v>39.17</v>
      </c>
      <c r="O38" s="5">
        <v>254.88</v>
      </c>
      <c r="P38" s="5">
        <v>2.48</v>
      </c>
      <c r="Q38" s="5">
        <v>0.77</v>
      </c>
      <c r="R38" s="5">
        <v>7.83</v>
      </c>
      <c r="S38" s="5">
        <v>3300</v>
      </c>
    </row>
    <row r="39" spans="1:19">
      <c r="A39" s="2" t="s">
        <v>7521</v>
      </c>
      <c r="B39" s="2" t="s">
        <v>2123</v>
      </c>
      <c r="C39" s="2" t="s">
        <v>7522</v>
      </c>
      <c r="D39" s="2" t="s">
        <v>7523</v>
      </c>
      <c r="E39" s="2" t="s">
        <v>258</v>
      </c>
      <c r="F39" s="2" t="s">
        <v>242</v>
      </c>
      <c r="G39" s="2" t="s">
        <v>134</v>
      </c>
      <c r="H39" s="2" t="s">
        <v>7418</v>
      </c>
      <c r="I39" s="2" t="s">
        <v>155</v>
      </c>
      <c r="J39" s="9">
        <v>1000</v>
      </c>
      <c r="K39" s="9">
        <v>1969</v>
      </c>
      <c r="L39" s="5">
        <v>42</v>
      </c>
      <c r="M39" s="5">
        <v>1</v>
      </c>
      <c r="N39" s="5">
        <v>20.9</v>
      </c>
      <c r="O39" s="5">
        <v>74.5</v>
      </c>
      <c r="P39" s="5">
        <v>2.13</v>
      </c>
      <c r="Q39" s="5">
        <v>0.5</v>
      </c>
      <c r="R39" s="5">
        <v>20.9</v>
      </c>
      <c r="S39" s="5">
        <v>4400</v>
      </c>
    </row>
    <row r="40" spans="1:19">
      <c r="A40" s="2" t="s">
        <v>7524</v>
      </c>
      <c r="B40" s="2" t="s">
        <v>7525</v>
      </c>
      <c r="C40" s="2" t="s">
        <v>143</v>
      </c>
      <c r="D40" s="2" t="s">
        <v>144</v>
      </c>
      <c r="E40" s="2" t="s">
        <v>40</v>
      </c>
      <c r="F40" s="2" t="s">
        <v>7526</v>
      </c>
      <c r="G40" s="2" t="s">
        <v>150</v>
      </c>
      <c r="H40" s="2" t="s">
        <v>7418</v>
      </c>
      <c r="I40" s="2" t="s">
        <v>88</v>
      </c>
      <c r="J40" s="9">
        <v>700</v>
      </c>
      <c r="K40" s="9">
        <v>1203</v>
      </c>
      <c r="L40" s="5">
        <v>31</v>
      </c>
      <c r="M40" s="5">
        <v>2</v>
      </c>
      <c r="N40" s="5">
        <v>25.08</v>
      </c>
      <c r="O40" s="5">
        <v>81.61</v>
      </c>
      <c r="P40" s="5">
        <v>2.58</v>
      </c>
      <c r="Q40" s="5">
        <v>0.81</v>
      </c>
      <c r="R40" s="5">
        <v>12.54</v>
      </c>
      <c r="S40" s="5">
        <v>8450</v>
      </c>
    </row>
    <row r="41" spans="1:19">
      <c r="A41" s="2" t="s">
        <v>7527</v>
      </c>
      <c r="B41" s="2" t="s">
        <v>2612</v>
      </c>
      <c r="C41" s="2" t="s">
        <v>7379</v>
      </c>
      <c r="D41" s="2" t="s">
        <v>7528</v>
      </c>
      <c r="E41" s="2" t="s">
        <v>23</v>
      </c>
      <c r="F41" s="2" t="s">
        <v>7529</v>
      </c>
      <c r="G41" s="2" t="s">
        <v>344</v>
      </c>
      <c r="H41" s="2" t="s">
        <v>7418</v>
      </c>
      <c r="I41" s="2" t="s">
        <v>206</v>
      </c>
      <c r="J41" s="9">
        <v>700</v>
      </c>
      <c r="K41" s="9">
        <v>1335</v>
      </c>
      <c r="L41" s="5">
        <v>27</v>
      </c>
      <c r="M41" s="5">
        <v>0</v>
      </c>
      <c r="N41" s="5">
        <v>21.33</v>
      </c>
      <c r="O41" s="5">
        <v>0</v>
      </c>
      <c r="P41" s="5">
        <v>2.02</v>
      </c>
      <c r="Q41" s="5">
        <v>0.79</v>
      </c>
      <c r="R41" s="5">
        <v>0</v>
      </c>
      <c r="S41" s="5">
        <v>3533</v>
      </c>
    </row>
    <row r="42" spans="1:19">
      <c r="A42" s="2" t="s">
        <v>7530</v>
      </c>
      <c r="B42" s="2" t="s">
        <v>2967</v>
      </c>
      <c r="C42" s="2" t="s">
        <v>1954</v>
      </c>
      <c r="D42" s="2" t="s">
        <v>7531</v>
      </c>
      <c r="E42" s="2" t="s">
        <v>32</v>
      </c>
      <c r="F42" s="2" t="s">
        <v>2105</v>
      </c>
      <c r="G42" s="2" t="s">
        <v>42</v>
      </c>
      <c r="H42" s="2" t="s">
        <v>7418</v>
      </c>
      <c r="I42" s="2" t="s">
        <v>382</v>
      </c>
      <c r="J42" s="9">
        <v>600</v>
      </c>
      <c r="K42" s="9">
        <v>1536</v>
      </c>
      <c r="L42" s="5">
        <v>50</v>
      </c>
      <c r="M42" s="5">
        <v>1</v>
      </c>
      <c r="N42" s="5">
        <v>38.450000000000003</v>
      </c>
      <c r="O42" s="5">
        <v>67.11</v>
      </c>
      <c r="P42" s="5">
        <v>3.26</v>
      </c>
      <c r="Q42" s="5">
        <v>0.77</v>
      </c>
      <c r="R42" s="5">
        <v>38.450000000000003</v>
      </c>
      <c r="S42" s="5">
        <v>1300</v>
      </c>
    </row>
    <row r="43" spans="1:19">
      <c r="A43" s="2" t="s">
        <v>7532</v>
      </c>
      <c r="B43" s="2" t="s">
        <v>7533</v>
      </c>
      <c r="C43" s="2" t="s">
        <v>7534</v>
      </c>
      <c r="D43" s="2" t="s">
        <v>7535</v>
      </c>
      <c r="E43" s="2" t="s">
        <v>125</v>
      </c>
      <c r="F43" s="2" t="s">
        <v>7536</v>
      </c>
      <c r="G43" s="2" t="s">
        <v>34</v>
      </c>
      <c r="H43" s="2" t="s">
        <v>7418</v>
      </c>
      <c r="I43" s="2" t="s">
        <v>232</v>
      </c>
      <c r="J43" s="9">
        <v>200</v>
      </c>
      <c r="K43" s="9">
        <v>721</v>
      </c>
      <c r="L43" s="5">
        <v>14</v>
      </c>
      <c r="M43" s="5">
        <v>1</v>
      </c>
      <c r="N43" s="5">
        <v>8.69</v>
      </c>
      <c r="O43" s="5">
        <v>41.85</v>
      </c>
      <c r="P43" s="5">
        <v>1.94</v>
      </c>
      <c r="Q43" s="5">
        <v>0.62</v>
      </c>
      <c r="R43" s="5">
        <v>8.69</v>
      </c>
      <c r="S43" s="5">
        <v>1800</v>
      </c>
    </row>
    <row r="44" spans="1:19">
      <c r="A44" s="2" t="s">
        <v>7537</v>
      </c>
      <c r="B44" s="2" t="s">
        <v>3937</v>
      </c>
      <c r="C44" s="2" t="s">
        <v>7538</v>
      </c>
      <c r="D44" s="2" t="s">
        <v>7539</v>
      </c>
      <c r="E44" s="2" t="s">
        <v>125</v>
      </c>
      <c r="F44" s="2" t="s">
        <v>7540</v>
      </c>
      <c r="G44" s="2" t="s">
        <v>312</v>
      </c>
      <c r="H44" s="2" t="s">
        <v>7418</v>
      </c>
      <c r="I44" s="2" t="s">
        <v>27</v>
      </c>
      <c r="J44" s="9">
        <v>1000</v>
      </c>
      <c r="K44" s="9">
        <v>1453</v>
      </c>
      <c r="L44" s="5">
        <v>29</v>
      </c>
      <c r="M44" s="5">
        <v>3</v>
      </c>
      <c r="N44" s="5">
        <v>22.23</v>
      </c>
      <c r="O44" s="5">
        <v>161.03</v>
      </c>
      <c r="P44" s="5">
        <v>2</v>
      </c>
      <c r="Q44" s="5">
        <v>0.77</v>
      </c>
      <c r="R44" s="5">
        <v>7.41</v>
      </c>
      <c r="S44" s="5">
        <v>1499</v>
      </c>
    </row>
    <row r="45" spans="1:19">
      <c r="A45" s="2" t="s">
        <v>7541</v>
      </c>
      <c r="B45" s="2" t="s">
        <v>7542</v>
      </c>
      <c r="C45" s="2" t="s">
        <v>7543</v>
      </c>
      <c r="D45" s="2" t="s">
        <v>829</v>
      </c>
      <c r="E45" s="2" t="s">
        <v>112</v>
      </c>
      <c r="F45" s="2" t="s">
        <v>7544</v>
      </c>
      <c r="G45" s="2" t="s">
        <v>312</v>
      </c>
      <c r="H45" s="2" t="s">
        <v>7418</v>
      </c>
      <c r="I45" s="2" t="s">
        <v>66</v>
      </c>
      <c r="J45" s="9">
        <v>600</v>
      </c>
      <c r="K45" s="9">
        <v>1155</v>
      </c>
      <c r="L45" s="5">
        <v>17</v>
      </c>
      <c r="M45" s="5">
        <v>0</v>
      </c>
      <c r="N45" s="5">
        <v>9.73</v>
      </c>
      <c r="O45" s="5">
        <v>0</v>
      </c>
      <c r="P45" s="5">
        <v>1.47</v>
      </c>
      <c r="Q45" s="5">
        <v>0.56999999999999995</v>
      </c>
      <c r="R45" s="5">
        <v>0</v>
      </c>
      <c r="S45" s="5">
        <v>1000</v>
      </c>
    </row>
    <row r="46" spans="1:19">
      <c r="A46" s="2" t="s">
        <v>7545</v>
      </c>
      <c r="B46" s="2" t="s">
        <v>2641</v>
      </c>
      <c r="C46" s="2" t="s">
        <v>7546</v>
      </c>
      <c r="D46" s="2" t="s">
        <v>7547</v>
      </c>
      <c r="E46" s="2" t="s">
        <v>112</v>
      </c>
      <c r="F46" s="2" t="s">
        <v>7548</v>
      </c>
      <c r="G46" s="2" t="s">
        <v>150</v>
      </c>
      <c r="H46" s="2" t="s">
        <v>7418</v>
      </c>
      <c r="I46" s="2" t="s">
        <v>155</v>
      </c>
      <c r="J46" s="9">
        <v>400</v>
      </c>
      <c r="K46" s="9">
        <v>1152</v>
      </c>
      <c r="L46" s="5">
        <v>34</v>
      </c>
      <c r="M46" s="5">
        <v>0</v>
      </c>
      <c r="N46" s="5">
        <v>27.67</v>
      </c>
      <c r="O46" s="5">
        <v>0</v>
      </c>
      <c r="P46" s="5">
        <v>2.95</v>
      </c>
      <c r="Q46" s="5">
        <v>0.81</v>
      </c>
      <c r="R46" s="5">
        <v>0</v>
      </c>
      <c r="S46" s="5">
        <v>3250</v>
      </c>
    </row>
    <row r="47" spans="1:19">
      <c r="A47" s="2" t="s">
        <v>7549</v>
      </c>
      <c r="B47" s="2" t="s">
        <v>555</v>
      </c>
      <c r="C47" s="2" t="s">
        <v>7550</v>
      </c>
      <c r="D47" s="2" t="s">
        <v>7551</v>
      </c>
      <c r="E47" s="2" t="s">
        <v>222</v>
      </c>
      <c r="F47" s="2" t="s">
        <v>7552</v>
      </c>
      <c r="G47" s="2" t="s">
        <v>42</v>
      </c>
      <c r="H47" s="2" t="s">
        <v>7418</v>
      </c>
      <c r="I47" s="2" t="s">
        <v>177</v>
      </c>
      <c r="J47" s="9">
        <v>1000</v>
      </c>
      <c r="K47" s="9">
        <v>1253</v>
      </c>
      <c r="L47" s="5">
        <v>41</v>
      </c>
      <c r="M47" s="5">
        <v>1</v>
      </c>
      <c r="N47" s="5">
        <v>24.2</v>
      </c>
      <c r="O47" s="5">
        <v>74.37</v>
      </c>
      <c r="P47" s="5">
        <v>3.27</v>
      </c>
      <c r="Q47" s="5">
        <v>0.59</v>
      </c>
      <c r="R47" s="5">
        <v>24.2</v>
      </c>
      <c r="S47" s="5">
        <v>4500</v>
      </c>
    </row>
    <row r="48" spans="1:19">
      <c r="A48" s="2" t="s">
        <v>7553</v>
      </c>
      <c r="B48" s="2" t="s">
        <v>7554</v>
      </c>
      <c r="C48" s="2" t="s">
        <v>7555</v>
      </c>
      <c r="D48" s="2" t="s">
        <v>7556</v>
      </c>
      <c r="E48" s="2" t="s">
        <v>1854</v>
      </c>
      <c r="F48" s="2" t="s">
        <v>7557</v>
      </c>
      <c r="G48" s="2" t="s">
        <v>50</v>
      </c>
      <c r="H48" s="2" t="s">
        <v>7418</v>
      </c>
      <c r="I48" s="2" t="s">
        <v>356</v>
      </c>
      <c r="J48" s="9">
        <v>700</v>
      </c>
      <c r="K48" s="9">
        <v>2121</v>
      </c>
      <c r="L48" s="5">
        <v>63</v>
      </c>
      <c r="M48" s="5">
        <v>2</v>
      </c>
      <c r="N48" s="5">
        <v>36.56</v>
      </c>
      <c r="O48" s="5">
        <v>149.91</v>
      </c>
      <c r="P48" s="5">
        <v>2.97</v>
      </c>
      <c r="Q48" s="5">
        <v>0.57999999999999996</v>
      </c>
      <c r="R48" s="5">
        <v>18.28</v>
      </c>
      <c r="S48" s="5">
        <v>4500</v>
      </c>
    </row>
    <row r="49" spans="1:19">
      <c r="A49" s="2" t="s">
        <v>7558</v>
      </c>
      <c r="B49" s="2" t="s">
        <v>803</v>
      </c>
      <c r="C49" s="2" t="s">
        <v>7559</v>
      </c>
      <c r="D49" s="2" t="s">
        <v>5256</v>
      </c>
      <c r="E49" s="2" t="s">
        <v>23</v>
      </c>
      <c r="F49" s="2" t="s">
        <v>7560</v>
      </c>
      <c r="G49" s="2" t="s">
        <v>94</v>
      </c>
      <c r="H49" s="2" t="s">
        <v>7418</v>
      </c>
      <c r="I49" s="2" t="s">
        <v>135</v>
      </c>
      <c r="J49" s="9">
        <v>100</v>
      </c>
      <c r="K49" s="9">
        <v>1770</v>
      </c>
      <c r="L49" s="5">
        <v>64</v>
      </c>
      <c r="M49" s="5">
        <v>7</v>
      </c>
      <c r="N49" s="5">
        <v>33.83</v>
      </c>
      <c r="O49" s="5">
        <v>489.8</v>
      </c>
      <c r="P49" s="5">
        <v>3.62</v>
      </c>
      <c r="Q49" s="5">
        <v>0.53</v>
      </c>
      <c r="R49" s="5">
        <v>4.83</v>
      </c>
      <c r="S49" s="5">
        <v>3100</v>
      </c>
    </row>
    <row r="50" spans="1:19">
      <c r="A50" s="2" t="s">
        <v>7561</v>
      </c>
      <c r="B50" s="2" t="s">
        <v>1324</v>
      </c>
      <c r="C50" s="2" t="s">
        <v>7562</v>
      </c>
      <c r="D50" s="2" t="s">
        <v>4933</v>
      </c>
      <c r="E50" s="2" t="s">
        <v>188</v>
      </c>
      <c r="F50" s="2" t="s">
        <v>2588</v>
      </c>
      <c r="G50" s="2" t="s">
        <v>42</v>
      </c>
      <c r="H50" s="2" t="s">
        <v>7418</v>
      </c>
      <c r="I50" s="2" t="s">
        <v>177</v>
      </c>
      <c r="J50" s="9">
        <v>1000</v>
      </c>
      <c r="K50" s="9">
        <v>1301</v>
      </c>
      <c r="L50" s="5">
        <v>57</v>
      </c>
      <c r="M50" s="5">
        <v>5</v>
      </c>
      <c r="N50" s="5">
        <v>48.39</v>
      </c>
      <c r="O50" s="5">
        <v>319.2</v>
      </c>
      <c r="P50" s="5">
        <v>4.38</v>
      </c>
      <c r="Q50" s="5">
        <v>0.85</v>
      </c>
      <c r="R50" s="5">
        <v>9.68</v>
      </c>
      <c r="S50" s="5">
        <v>2934</v>
      </c>
    </row>
    <row r="51" spans="1:19">
      <c r="A51" s="2" t="s">
        <v>7563</v>
      </c>
      <c r="B51" s="2" t="s">
        <v>1334</v>
      </c>
      <c r="C51" s="2" t="s">
        <v>30</v>
      </c>
      <c r="D51" s="2" t="s">
        <v>3079</v>
      </c>
      <c r="E51" s="2" t="s">
        <v>386</v>
      </c>
      <c r="F51" s="2" t="s">
        <v>7564</v>
      </c>
      <c r="G51" s="2" t="s">
        <v>266</v>
      </c>
      <c r="H51" s="2" t="s">
        <v>7418</v>
      </c>
      <c r="I51" s="2" t="s">
        <v>183</v>
      </c>
      <c r="J51" s="9">
        <v>1000</v>
      </c>
      <c r="K51" s="9">
        <v>1104</v>
      </c>
      <c r="L51" s="5">
        <v>19</v>
      </c>
      <c r="M51" s="5">
        <v>0</v>
      </c>
      <c r="N51" s="5">
        <v>16.079999999999998</v>
      </c>
      <c r="O51" s="5">
        <v>0</v>
      </c>
      <c r="P51" s="5">
        <v>1.72</v>
      </c>
      <c r="Q51" s="5">
        <v>0.85</v>
      </c>
      <c r="R51" s="5">
        <v>0</v>
      </c>
      <c r="S51" s="5">
        <v>4875</v>
      </c>
    </row>
    <row r="52" spans="1:19">
      <c r="A52" s="2" t="s">
        <v>7565</v>
      </c>
      <c r="B52" s="2" t="s">
        <v>7566</v>
      </c>
      <c r="C52" s="2" t="s">
        <v>7567</v>
      </c>
      <c r="D52" s="2" t="s">
        <v>7568</v>
      </c>
      <c r="E52" s="2" t="s">
        <v>1203</v>
      </c>
      <c r="F52" s="2" t="s">
        <v>7569</v>
      </c>
      <c r="G52" s="2" t="s">
        <v>167</v>
      </c>
      <c r="H52" s="2" t="s">
        <v>7418</v>
      </c>
      <c r="I52" s="2" t="s">
        <v>95</v>
      </c>
      <c r="J52" s="9">
        <v>700</v>
      </c>
      <c r="K52" s="9">
        <v>1109</v>
      </c>
      <c r="L52" s="5">
        <v>19</v>
      </c>
      <c r="M52" s="5">
        <v>0</v>
      </c>
      <c r="N52" s="5">
        <v>7.89</v>
      </c>
      <c r="O52" s="5">
        <v>0</v>
      </c>
      <c r="P52" s="5">
        <v>1.71</v>
      </c>
      <c r="Q52" s="5">
        <v>0.42</v>
      </c>
      <c r="R52" s="5">
        <v>0</v>
      </c>
      <c r="S52" s="5">
        <v>1896</v>
      </c>
    </row>
    <row r="53" spans="1:19">
      <c r="A53" s="2" t="s">
        <v>7570</v>
      </c>
      <c r="B53" s="2" t="s">
        <v>7571</v>
      </c>
      <c r="C53" s="2" t="s">
        <v>129</v>
      </c>
      <c r="D53" s="2" t="s">
        <v>7572</v>
      </c>
      <c r="E53" s="2" t="s">
        <v>32</v>
      </c>
      <c r="F53" s="2" t="s">
        <v>7573</v>
      </c>
      <c r="G53" s="2" t="s">
        <v>266</v>
      </c>
      <c r="H53" s="2" t="s">
        <v>7418</v>
      </c>
      <c r="I53" s="2" t="s">
        <v>177</v>
      </c>
      <c r="J53" s="9">
        <v>800</v>
      </c>
      <c r="K53" s="9">
        <v>1590</v>
      </c>
      <c r="L53" s="5">
        <v>43</v>
      </c>
      <c r="M53" s="5">
        <v>0</v>
      </c>
      <c r="N53" s="5">
        <v>24.37</v>
      </c>
      <c r="O53" s="5">
        <v>0</v>
      </c>
      <c r="P53" s="5">
        <v>2.7</v>
      </c>
      <c r="Q53" s="5">
        <v>0.56999999999999995</v>
      </c>
      <c r="R53" s="5">
        <v>0</v>
      </c>
      <c r="S53" s="5">
        <v>3750</v>
      </c>
    </row>
    <row r="54" spans="1:19">
      <c r="A54" s="2" t="s">
        <v>7574</v>
      </c>
      <c r="B54" s="2" t="s">
        <v>7575</v>
      </c>
      <c r="C54" s="2" t="s">
        <v>7576</v>
      </c>
      <c r="D54" s="2" t="s">
        <v>291</v>
      </c>
      <c r="E54" s="2" t="s">
        <v>23</v>
      </c>
      <c r="F54" s="2" t="s">
        <v>1923</v>
      </c>
      <c r="G54" s="2" t="s">
        <v>190</v>
      </c>
      <c r="H54" s="2" t="s">
        <v>7418</v>
      </c>
      <c r="I54" s="2" t="s">
        <v>232</v>
      </c>
      <c r="J54" s="9">
        <v>300</v>
      </c>
      <c r="K54" s="9">
        <v>2402</v>
      </c>
      <c r="L54" s="5">
        <v>49</v>
      </c>
      <c r="M54" s="5">
        <v>1</v>
      </c>
      <c r="N54" s="5">
        <v>31.05</v>
      </c>
      <c r="O54" s="5">
        <v>56.34</v>
      </c>
      <c r="P54" s="5">
        <v>2.04</v>
      </c>
      <c r="Q54" s="5">
        <v>0.63</v>
      </c>
      <c r="R54" s="5">
        <v>31.05</v>
      </c>
      <c r="S54" s="5">
        <v>1625</v>
      </c>
    </row>
    <row r="55" spans="1:19">
      <c r="A55" s="2" t="s">
        <v>7577</v>
      </c>
      <c r="B55" s="2" t="s">
        <v>454</v>
      </c>
      <c r="C55" s="2" t="s">
        <v>7578</v>
      </c>
      <c r="D55" s="2" t="s">
        <v>7579</v>
      </c>
      <c r="E55" s="2" t="s">
        <v>237</v>
      </c>
      <c r="F55" s="2" t="s">
        <v>2622</v>
      </c>
      <c r="G55" s="2" t="s">
        <v>42</v>
      </c>
      <c r="H55" s="2" t="s">
        <v>7418</v>
      </c>
      <c r="I55" s="2" t="s">
        <v>217</v>
      </c>
      <c r="J55" s="9">
        <v>800</v>
      </c>
      <c r="K55" s="9">
        <v>880</v>
      </c>
      <c r="L55" s="5">
        <v>23</v>
      </c>
      <c r="M55" s="5">
        <v>0</v>
      </c>
      <c r="N55" s="5">
        <v>12.74</v>
      </c>
      <c r="O55" s="5">
        <v>0</v>
      </c>
      <c r="P55" s="5">
        <v>2.61</v>
      </c>
      <c r="Q55" s="5">
        <v>0.55000000000000004</v>
      </c>
      <c r="R55" s="5">
        <v>0</v>
      </c>
      <c r="S55" s="5">
        <v>2167</v>
      </c>
    </row>
    <row r="56" spans="1:19">
      <c r="A56" s="2" t="s">
        <v>7580</v>
      </c>
      <c r="B56" s="2" t="s">
        <v>2238</v>
      </c>
      <c r="C56" s="2" t="s">
        <v>69</v>
      </c>
      <c r="D56" s="2" t="s">
        <v>7581</v>
      </c>
      <c r="E56" s="2" t="s">
        <v>850</v>
      </c>
      <c r="F56" s="2" t="s">
        <v>7582</v>
      </c>
      <c r="G56" s="2" t="s">
        <v>25</v>
      </c>
      <c r="H56" s="2" t="s">
        <v>7418</v>
      </c>
      <c r="I56" s="2" t="s">
        <v>300</v>
      </c>
      <c r="J56" s="9">
        <v>800</v>
      </c>
      <c r="K56" s="9">
        <v>1207</v>
      </c>
      <c r="L56" s="5">
        <v>36</v>
      </c>
      <c r="M56" s="5">
        <v>1</v>
      </c>
      <c r="N56" s="5">
        <v>14.41</v>
      </c>
      <c r="O56" s="5">
        <v>46.72</v>
      </c>
      <c r="P56" s="5">
        <v>2.98</v>
      </c>
      <c r="Q56" s="5">
        <v>0.4</v>
      </c>
      <c r="R56" s="5">
        <v>14.41</v>
      </c>
      <c r="S56" s="5">
        <v>2438</v>
      </c>
    </row>
    <row r="57" spans="1:19">
      <c r="A57" s="2" t="s">
        <v>7583</v>
      </c>
      <c r="B57" s="2" t="s">
        <v>7584</v>
      </c>
      <c r="C57" s="2" t="s">
        <v>3426</v>
      </c>
      <c r="D57" s="2" t="s">
        <v>2846</v>
      </c>
      <c r="E57" s="2" t="s">
        <v>222</v>
      </c>
      <c r="F57" s="2" t="s">
        <v>7585</v>
      </c>
      <c r="G57" s="2" t="s">
        <v>65</v>
      </c>
      <c r="H57" s="2" t="s">
        <v>7418</v>
      </c>
      <c r="I57" s="2" t="s">
        <v>382</v>
      </c>
      <c r="J57" s="9">
        <v>400</v>
      </c>
      <c r="K57" s="9">
        <v>1968</v>
      </c>
      <c r="L57" s="5">
        <v>31</v>
      </c>
      <c r="M57" s="5">
        <v>0</v>
      </c>
      <c r="N57" s="5">
        <v>20.76</v>
      </c>
      <c r="O57" s="5">
        <v>0</v>
      </c>
      <c r="P57" s="5">
        <v>1.58</v>
      </c>
      <c r="Q57" s="5">
        <v>0.67</v>
      </c>
      <c r="R57" s="5">
        <v>0</v>
      </c>
      <c r="S57" s="5">
        <v>2000</v>
      </c>
    </row>
    <row r="58" spans="1:19">
      <c r="A58" s="2" t="s">
        <v>7586</v>
      </c>
      <c r="B58" s="2" t="s">
        <v>5477</v>
      </c>
      <c r="C58" s="2" t="s">
        <v>7587</v>
      </c>
      <c r="D58" s="2" t="s">
        <v>99</v>
      </c>
      <c r="E58" s="2" t="s">
        <v>100</v>
      </c>
      <c r="F58" s="2" t="s">
        <v>7588</v>
      </c>
      <c r="G58" s="2" t="s">
        <v>50</v>
      </c>
      <c r="H58" s="2" t="s">
        <v>7418</v>
      </c>
      <c r="I58" s="2" t="s">
        <v>135</v>
      </c>
      <c r="J58" s="9">
        <v>100</v>
      </c>
      <c r="K58" s="9">
        <v>1446</v>
      </c>
      <c r="L58" s="5">
        <v>37</v>
      </c>
      <c r="M58" s="5">
        <v>1</v>
      </c>
      <c r="N58" s="5">
        <v>29.05</v>
      </c>
      <c r="O58" s="5">
        <v>35.42</v>
      </c>
      <c r="P58" s="5">
        <v>2.56</v>
      </c>
      <c r="Q58" s="5">
        <v>0.79</v>
      </c>
      <c r="R58" s="5">
        <v>29.05</v>
      </c>
      <c r="S58" s="5">
        <v>2900</v>
      </c>
    </row>
    <row r="59" spans="1:19">
      <c r="A59" s="2" t="s">
        <v>7589</v>
      </c>
      <c r="B59" s="2" t="s">
        <v>1167</v>
      </c>
      <c r="C59" s="2" t="s">
        <v>7590</v>
      </c>
      <c r="D59" s="2" t="s">
        <v>7591</v>
      </c>
      <c r="E59" s="2" t="s">
        <v>281</v>
      </c>
      <c r="F59" s="2" t="s">
        <v>7592</v>
      </c>
      <c r="G59" s="2" t="s">
        <v>150</v>
      </c>
      <c r="H59" s="2" t="s">
        <v>7418</v>
      </c>
      <c r="I59" s="2" t="s">
        <v>51</v>
      </c>
      <c r="J59" s="9">
        <v>700</v>
      </c>
      <c r="K59" s="9">
        <v>1395</v>
      </c>
      <c r="L59" s="5">
        <v>59</v>
      </c>
      <c r="M59" s="5">
        <v>0</v>
      </c>
      <c r="N59" s="5">
        <v>36.229999999999997</v>
      </c>
      <c r="O59" s="5">
        <v>0</v>
      </c>
      <c r="P59" s="5">
        <v>4.2300000000000004</v>
      </c>
      <c r="Q59" s="5">
        <v>0.61</v>
      </c>
      <c r="R59" s="5">
        <v>0</v>
      </c>
      <c r="S59" s="5">
        <v>2000</v>
      </c>
    </row>
    <row r="60" spans="1:19">
      <c r="A60" s="2" t="s">
        <v>7593</v>
      </c>
      <c r="B60" s="2" t="s">
        <v>340</v>
      </c>
      <c r="C60" s="2" t="s">
        <v>7594</v>
      </c>
      <c r="D60" s="2" t="s">
        <v>7595</v>
      </c>
      <c r="E60" s="2" t="s">
        <v>56</v>
      </c>
      <c r="F60" s="2" t="s">
        <v>7596</v>
      </c>
      <c r="G60" s="2" t="s">
        <v>161</v>
      </c>
      <c r="H60" s="2" t="s">
        <v>7418</v>
      </c>
      <c r="I60" s="2" t="s">
        <v>51</v>
      </c>
      <c r="J60" s="9">
        <v>200</v>
      </c>
      <c r="K60" s="9">
        <v>648</v>
      </c>
      <c r="L60" s="5">
        <v>23</v>
      </c>
      <c r="M60" s="5">
        <v>0</v>
      </c>
      <c r="N60" s="5">
        <v>12.51</v>
      </c>
      <c r="O60" s="5">
        <v>0</v>
      </c>
      <c r="P60" s="5">
        <v>3.55</v>
      </c>
      <c r="Q60" s="5">
        <v>0.54</v>
      </c>
      <c r="R60" s="5">
        <v>0</v>
      </c>
      <c r="S60" s="5">
        <v>2750</v>
      </c>
    </row>
    <row r="61" spans="1:19">
      <c r="A61" s="2" t="s">
        <v>7597</v>
      </c>
      <c r="B61" s="2" t="s">
        <v>7598</v>
      </c>
      <c r="C61" s="2" t="s">
        <v>1615</v>
      </c>
      <c r="D61" s="2" t="s">
        <v>7599</v>
      </c>
      <c r="E61" s="2" t="s">
        <v>1203</v>
      </c>
      <c r="F61" s="2" t="s">
        <v>7600</v>
      </c>
      <c r="G61" s="2" t="s">
        <v>344</v>
      </c>
      <c r="H61" s="2" t="s">
        <v>7418</v>
      </c>
      <c r="I61" s="2" t="s">
        <v>206</v>
      </c>
      <c r="J61" s="9">
        <v>100</v>
      </c>
      <c r="K61" s="9">
        <v>2489</v>
      </c>
      <c r="L61" s="5">
        <v>54</v>
      </c>
      <c r="M61" s="5">
        <v>0</v>
      </c>
      <c r="N61" s="5">
        <v>38.81</v>
      </c>
      <c r="O61" s="5">
        <v>0</v>
      </c>
      <c r="P61" s="5">
        <v>2.17</v>
      </c>
      <c r="Q61" s="5">
        <v>0.72</v>
      </c>
      <c r="R61" s="5">
        <v>0</v>
      </c>
      <c r="S61" s="5">
        <v>4000</v>
      </c>
    </row>
    <row r="62" spans="1:19">
      <c r="A62" s="2" t="s">
        <v>7601</v>
      </c>
      <c r="B62" s="2" t="s">
        <v>7602</v>
      </c>
      <c r="C62" s="2" t="s">
        <v>7603</v>
      </c>
      <c r="D62" s="2" t="s">
        <v>7604</v>
      </c>
      <c r="E62" s="2" t="s">
        <v>112</v>
      </c>
      <c r="F62" s="2" t="s">
        <v>7605</v>
      </c>
      <c r="G62" s="2" t="s">
        <v>150</v>
      </c>
      <c r="H62" s="2" t="s">
        <v>7418</v>
      </c>
      <c r="I62" s="2" t="s">
        <v>127</v>
      </c>
      <c r="J62" s="9">
        <v>100</v>
      </c>
      <c r="K62" s="9">
        <v>2119</v>
      </c>
      <c r="L62" s="5">
        <v>84</v>
      </c>
      <c r="M62" s="5">
        <v>0</v>
      </c>
      <c r="N62" s="5">
        <v>50.72</v>
      </c>
      <c r="O62" s="5">
        <v>0</v>
      </c>
      <c r="P62" s="5">
        <v>3.96</v>
      </c>
      <c r="Q62" s="5">
        <v>0.6</v>
      </c>
      <c r="R62" s="5">
        <v>0</v>
      </c>
      <c r="S62" s="5">
        <v>5000</v>
      </c>
    </row>
    <row r="63" spans="1:19">
      <c r="A63" s="2" t="s">
        <v>7606</v>
      </c>
      <c r="B63" s="2" t="s">
        <v>4349</v>
      </c>
      <c r="C63" s="2" t="s">
        <v>7607</v>
      </c>
      <c r="D63" s="2" t="s">
        <v>3510</v>
      </c>
      <c r="E63" s="2" t="s">
        <v>85</v>
      </c>
      <c r="F63" s="2" t="s">
        <v>7608</v>
      </c>
      <c r="G63" s="2" t="s">
        <v>87</v>
      </c>
      <c r="H63" s="2" t="s">
        <v>7418</v>
      </c>
      <c r="I63" s="2" t="s">
        <v>162</v>
      </c>
      <c r="J63" s="9">
        <v>800</v>
      </c>
      <c r="K63" s="9">
        <v>2002</v>
      </c>
      <c r="L63" s="5">
        <v>48</v>
      </c>
      <c r="M63" s="5">
        <v>0</v>
      </c>
      <c r="N63" s="5">
        <v>24.42</v>
      </c>
      <c r="O63" s="5">
        <v>0</v>
      </c>
      <c r="P63" s="5">
        <v>2.4</v>
      </c>
      <c r="Q63" s="5">
        <v>0.51</v>
      </c>
      <c r="R63" s="5">
        <v>0</v>
      </c>
      <c r="S63" s="5">
        <v>6383</v>
      </c>
    </row>
    <row r="64" spans="1:19">
      <c r="A64" s="2" t="s">
        <v>7609</v>
      </c>
      <c r="B64" s="2" t="s">
        <v>1569</v>
      </c>
      <c r="C64" s="2" t="s">
        <v>4179</v>
      </c>
      <c r="D64" s="2" t="s">
        <v>117</v>
      </c>
      <c r="E64" s="2" t="s">
        <v>118</v>
      </c>
      <c r="F64" s="2" t="s">
        <v>7610</v>
      </c>
      <c r="G64" s="2" t="s">
        <v>312</v>
      </c>
      <c r="H64" s="2" t="s">
        <v>7418</v>
      </c>
      <c r="I64" s="2" t="s">
        <v>27</v>
      </c>
      <c r="J64" s="9">
        <v>100</v>
      </c>
      <c r="K64" s="9">
        <v>544</v>
      </c>
      <c r="L64" s="5">
        <v>22</v>
      </c>
      <c r="M64" s="5">
        <v>0</v>
      </c>
      <c r="N64" s="5">
        <v>10.95</v>
      </c>
      <c r="O64" s="5">
        <v>0</v>
      </c>
      <c r="P64" s="5">
        <v>4.04</v>
      </c>
      <c r="Q64" s="5">
        <v>0.5</v>
      </c>
      <c r="R64" s="5">
        <v>0</v>
      </c>
      <c r="S64" s="5">
        <v>1800</v>
      </c>
    </row>
    <row r="65" spans="1:19">
      <c r="A65" s="2" t="s">
        <v>7611</v>
      </c>
      <c r="B65" s="2" t="s">
        <v>847</v>
      </c>
      <c r="C65" s="2" t="s">
        <v>5740</v>
      </c>
      <c r="D65" s="2" t="s">
        <v>7612</v>
      </c>
      <c r="E65" s="2" t="s">
        <v>276</v>
      </c>
      <c r="F65" s="2" t="s">
        <v>2588</v>
      </c>
      <c r="G65" s="2" t="s">
        <v>25</v>
      </c>
      <c r="H65" s="2" t="s">
        <v>7418</v>
      </c>
      <c r="I65" s="2" t="s">
        <v>183</v>
      </c>
      <c r="J65" s="9">
        <v>100</v>
      </c>
      <c r="K65" s="9">
        <v>724</v>
      </c>
      <c r="L65" s="5">
        <v>12</v>
      </c>
      <c r="M65" s="5">
        <v>0</v>
      </c>
      <c r="N65" s="5">
        <v>5.6</v>
      </c>
      <c r="O65" s="5">
        <v>0</v>
      </c>
      <c r="P65" s="5">
        <v>1.66</v>
      </c>
      <c r="Q65" s="5">
        <v>0.47</v>
      </c>
      <c r="R65" s="5">
        <v>0</v>
      </c>
      <c r="S65" s="5">
        <v>2300</v>
      </c>
    </row>
    <row r="66" spans="1:19">
      <c r="A66" s="2" t="s">
        <v>7613</v>
      </c>
      <c r="B66" s="2" t="s">
        <v>919</v>
      </c>
      <c r="C66" s="2" t="s">
        <v>7614</v>
      </c>
      <c r="D66" s="2" t="s">
        <v>7615</v>
      </c>
      <c r="E66" s="2" t="s">
        <v>125</v>
      </c>
      <c r="F66" s="2" t="s">
        <v>24</v>
      </c>
      <c r="G66" s="2" t="s">
        <v>134</v>
      </c>
      <c r="H66" s="2" t="s">
        <v>7418</v>
      </c>
      <c r="I66" s="2" t="s">
        <v>27</v>
      </c>
      <c r="J66" s="9">
        <v>600</v>
      </c>
      <c r="K66" s="9">
        <v>1508</v>
      </c>
      <c r="L66" s="5">
        <v>53</v>
      </c>
      <c r="M66" s="5">
        <v>4</v>
      </c>
      <c r="N66" s="5">
        <v>40.06</v>
      </c>
      <c r="O66" s="5">
        <v>213.37</v>
      </c>
      <c r="P66" s="5">
        <v>3.51</v>
      </c>
      <c r="Q66" s="5">
        <v>0.76</v>
      </c>
      <c r="R66" s="5">
        <v>10.02</v>
      </c>
      <c r="S66" s="5">
        <v>4500</v>
      </c>
    </row>
    <row r="67" spans="1:19">
      <c r="A67" s="2" t="s">
        <v>7616</v>
      </c>
      <c r="B67" s="2" t="s">
        <v>295</v>
      </c>
      <c r="C67" s="2" t="s">
        <v>5672</v>
      </c>
      <c r="D67" s="2" t="s">
        <v>421</v>
      </c>
      <c r="E67" s="2" t="s">
        <v>125</v>
      </c>
      <c r="F67" s="2" t="s">
        <v>7617</v>
      </c>
      <c r="G67" s="2" t="s">
        <v>134</v>
      </c>
      <c r="H67" s="2" t="s">
        <v>7418</v>
      </c>
      <c r="I67" s="2" t="s">
        <v>66</v>
      </c>
      <c r="J67" s="9">
        <v>100</v>
      </c>
      <c r="K67" s="9">
        <v>1904</v>
      </c>
      <c r="L67" s="5">
        <v>60</v>
      </c>
      <c r="M67" s="5">
        <v>2</v>
      </c>
      <c r="N67" s="5">
        <v>24.57</v>
      </c>
      <c r="O67" s="5">
        <v>120.88</v>
      </c>
      <c r="P67" s="5">
        <v>3.15</v>
      </c>
      <c r="Q67" s="5">
        <v>0.41</v>
      </c>
      <c r="R67" s="5">
        <v>12.28</v>
      </c>
      <c r="S67" s="5">
        <v>1750</v>
      </c>
    </row>
    <row r="68" spans="1:19">
      <c r="A68" s="2" t="s">
        <v>7618</v>
      </c>
      <c r="B68" s="2" t="s">
        <v>1494</v>
      </c>
      <c r="C68" s="2" t="s">
        <v>7619</v>
      </c>
      <c r="D68" s="2" t="s">
        <v>1696</v>
      </c>
      <c r="E68" s="2" t="s">
        <v>635</v>
      </c>
      <c r="F68" s="2" t="s">
        <v>7620</v>
      </c>
      <c r="G68" s="2" t="s">
        <v>134</v>
      </c>
      <c r="H68" s="2" t="s">
        <v>7418</v>
      </c>
      <c r="I68" s="2" t="s">
        <v>162</v>
      </c>
      <c r="J68" s="9">
        <v>100</v>
      </c>
      <c r="K68" s="9">
        <v>1501</v>
      </c>
      <c r="L68" s="5">
        <v>30</v>
      </c>
      <c r="M68" s="5">
        <v>0</v>
      </c>
      <c r="N68" s="5">
        <v>15.37</v>
      </c>
      <c r="O68" s="5">
        <v>0</v>
      </c>
      <c r="P68" s="5">
        <v>2</v>
      </c>
      <c r="Q68" s="5">
        <v>0.51</v>
      </c>
      <c r="R68" s="5">
        <v>0</v>
      </c>
      <c r="S68" s="5">
        <v>1100</v>
      </c>
    </row>
    <row r="69" spans="1:19">
      <c r="A69" s="2" t="s">
        <v>7621</v>
      </c>
      <c r="B69" s="2" t="s">
        <v>7622</v>
      </c>
      <c r="C69" s="2" t="s">
        <v>143</v>
      </c>
      <c r="D69" s="2" t="s">
        <v>7623</v>
      </c>
      <c r="E69" s="2" t="s">
        <v>118</v>
      </c>
      <c r="F69" s="2" t="s">
        <v>7624</v>
      </c>
      <c r="G69" s="2" t="s">
        <v>344</v>
      </c>
      <c r="H69" s="2" t="s">
        <v>7418</v>
      </c>
      <c r="I69" s="2" t="s">
        <v>361</v>
      </c>
      <c r="J69" s="9">
        <v>300</v>
      </c>
      <c r="K69" s="9">
        <v>1792</v>
      </c>
      <c r="L69" s="5">
        <v>62</v>
      </c>
      <c r="M69" s="5">
        <v>5</v>
      </c>
      <c r="N69" s="5">
        <v>29.6</v>
      </c>
      <c r="O69" s="5">
        <v>294.41000000000003</v>
      </c>
      <c r="P69" s="5">
        <v>3.46</v>
      </c>
      <c r="Q69" s="5">
        <v>0.48</v>
      </c>
      <c r="R69" s="5">
        <v>5.92</v>
      </c>
      <c r="S69" s="5">
        <v>1759</v>
      </c>
    </row>
    <row r="70" spans="1:19">
      <c r="A70" s="2" t="s">
        <v>7625</v>
      </c>
      <c r="B70" s="2" t="s">
        <v>7626</v>
      </c>
      <c r="C70" s="2" t="s">
        <v>2825</v>
      </c>
      <c r="D70" s="2" t="s">
        <v>264</v>
      </c>
      <c r="E70" s="2" t="s">
        <v>23</v>
      </c>
      <c r="F70" s="2" t="s">
        <v>7627</v>
      </c>
      <c r="G70" s="2" t="s">
        <v>312</v>
      </c>
      <c r="H70" s="2" t="s">
        <v>7418</v>
      </c>
      <c r="I70" s="2" t="s">
        <v>699</v>
      </c>
      <c r="J70" s="9">
        <v>600</v>
      </c>
      <c r="K70" s="9">
        <v>1061</v>
      </c>
      <c r="L70" s="5">
        <v>40</v>
      </c>
      <c r="M70" s="5">
        <v>3</v>
      </c>
      <c r="N70" s="5">
        <v>31.76</v>
      </c>
      <c r="O70" s="5">
        <v>160.65</v>
      </c>
      <c r="P70" s="5">
        <v>3.77</v>
      </c>
      <c r="Q70" s="5">
        <v>0.79</v>
      </c>
      <c r="R70" s="5">
        <v>10.59</v>
      </c>
      <c r="S70" s="5">
        <v>4900</v>
      </c>
    </row>
    <row r="71" spans="1:19">
      <c r="A71" s="2" t="s">
        <v>7628</v>
      </c>
      <c r="B71" s="2" t="s">
        <v>1966</v>
      </c>
      <c r="C71" s="2" t="s">
        <v>2662</v>
      </c>
      <c r="D71" s="2" t="s">
        <v>4490</v>
      </c>
      <c r="E71" s="2" t="s">
        <v>625</v>
      </c>
      <c r="F71" s="2" t="s">
        <v>7629</v>
      </c>
      <c r="G71" s="2" t="s">
        <v>161</v>
      </c>
      <c r="H71" s="2" t="s">
        <v>7418</v>
      </c>
      <c r="I71" s="2" t="s">
        <v>88</v>
      </c>
      <c r="J71" s="9">
        <v>800</v>
      </c>
      <c r="K71" s="9">
        <v>641</v>
      </c>
      <c r="L71" s="5">
        <v>16</v>
      </c>
      <c r="M71" s="5">
        <v>0</v>
      </c>
      <c r="N71" s="5">
        <v>7.48</v>
      </c>
      <c r="O71" s="5">
        <v>0</v>
      </c>
      <c r="P71" s="5">
        <v>2.5</v>
      </c>
      <c r="Q71" s="5">
        <v>0.47</v>
      </c>
      <c r="R71" s="5">
        <v>0</v>
      </c>
      <c r="S71" s="5">
        <v>3400</v>
      </c>
    </row>
    <row r="72" spans="1:19">
      <c r="A72" s="2" t="s">
        <v>7630</v>
      </c>
      <c r="B72" s="2" t="s">
        <v>7631</v>
      </c>
      <c r="C72" s="2" t="s">
        <v>7632</v>
      </c>
      <c r="D72" s="2" t="s">
        <v>1559</v>
      </c>
      <c r="E72" s="2" t="s">
        <v>23</v>
      </c>
      <c r="F72" s="2" t="s">
        <v>7633</v>
      </c>
      <c r="G72" s="2" t="s">
        <v>87</v>
      </c>
      <c r="H72" s="2" t="s">
        <v>7418</v>
      </c>
      <c r="I72" s="2" t="s">
        <v>699</v>
      </c>
      <c r="J72" s="9">
        <v>500</v>
      </c>
      <c r="K72" s="9">
        <v>1030</v>
      </c>
      <c r="L72" s="5">
        <v>42</v>
      </c>
      <c r="M72" s="5">
        <v>0</v>
      </c>
      <c r="N72" s="5">
        <v>23.61</v>
      </c>
      <c r="O72" s="5">
        <v>0</v>
      </c>
      <c r="P72" s="5">
        <v>4.08</v>
      </c>
      <c r="Q72" s="5">
        <v>0.56000000000000005</v>
      </c>
      <c r="R72" s="5">
        <v>0</v>
      </c>
      <c r="S72" s="5">
        <v>1517</v>
      </c>
    </row>
    <row r="73" spans="1:19">
      <c r="A73" s="2" t="s">
        <v>7634</v>
      </c>
      <c r="B73" s="2" t="s">
        <v>389</v>
      </c>
      <c r="C73" s="2" t="s">
        <v>7635</v>
      </c>
      <c r="D73" s="2" t="s">
        <v>3382</v>
      </c>
      <c r="E73" s="2" t="s">
        <v>56</v>
      </c>
      <c r="F73" s="2" t="s">
        <v>7636</v>
      </c>
      <c r="G73" s="2" t="s">
        <v>25</v>
      </c>
      <c r="H73" s="2" t="s">
        <v>7418</v>
      </c>
      <c r="I73" s="2" t="s">
        <v>135</v>
      </c>
      <c r="J73" s="9">
        <v>400</v>
      </c>
      <c r="K73" s="9">
        <v>890</v>
      </c>
      <c r="L73" s="5">
        <v>27</v>
      </c>
      <c r="M73" s="5">
        <v>1</v>
      </c>
      <c r="N73" s="5">
        <v>22.73</v>
      </c>
      <c r="O73" s="5">
        <v>48.48</v>
      </c>
      <c r="P73" s="5">
        <v>3.03</v>
      </c>
      <c r="Q73" s="5">
        <v>0.84</v>
      </c>
      <c r="R73" s="5">
        <v>22.73</v>
      </c>
      <c r="S73" s="5">
        <v>2555</v>
      </c>
    </row>
    <row r="74" spans="1:19">
      <c r="A74" s="2" t="s">
        <v>7637</v>
      </c>
      <c r="B74" s="2" t="s">
        <v>208</v>
      </c>
      <c r="C74" s="2" t="s">
        <v>7638</v>
      </c>
      <c r="D74" s="2" t="s">
        <v>251</v>
      </c>
      <c r="E74" s="2" t="s">
        <v>23</v>
      </c>
      <c r="F74" s="2" t="s">
        <v>360</v>
      </c>
      <c r="G74" s="2" t="s">
        <v>312</v>
      </c>
      <c r="H74" s="2" t="s">
        <v>7418</v>
      </c>
      <c r="I74" s="2" t="s">
        <v>217</v>
      </c>
      <c r="J74" s="9">
        <v>200</v>
      </c>
      <c r="K74" s="9">
        <v>551</v>
      </c>
      <c r="L74" s="5">
        <v>13</v>
      </c>
      <c r="M74" s="5">
        <v>0</v>
      </c>
      <c r="N74" s="5">
        <v>8.8699999999999992</v>
      </c>
      <c r="O74" s="5">
        <v>0</v>
      </c>
      <c r="P74" s="5">
        <v>2.36</v>
      </c>
      <c r="Q74" s="5">
        <v>0.68</v>
      </c>
      <c r="R74" s="5">
        <v>0</v>
      </c>
      <c r="S74" s="5">
        <v>2800</v>
      </c>
    </row>
    <row r="75" spans="1:19">
      <c r="A75" s="2" t="s">
        <v>7639</v>
      </c>
      <c r="B75" s="2" t="s">
        <v>2515</v>
      </c>
      <c r="C75" s="2" t="s">
        <v>3033</v>
      </c>
      <c r="D75" s="2" t="s">
        <v>1460</v>
      </c>
      <c r="E75" s="2" t="s">
        <v>23</v>
      </c>
      <c r="F75" s="2" t="s">
        <v>7640</v>
      </c>
      <c r="G75" s="2" t="s">
        <v>260</v>
      </c>
      <c r="H75" s="2" t="s">
        <v>7418</v>
      </c>
      <c r="I75" s="2" t="s">
        <v>80</v>
      </c>
      <c r="J75" s="9">
        <v>600</v>
      </c>
      <c r="K75" s="9">
        <v>1730</v>
      </c>
      <c r="L75" s="5">
        <v>72</v>
      </c>
      <c r="M75" s="5">
        <v>0</v>
      </c>
      <c r="N75" s="5">
        <v>37.25</v>
      </c>
      <c r="O75" s="5">
        <v>0</v>
      </c>
      <c r="P75" s="5">
        <v>4.16</v>
      </c>
      <c r="Q75" s="5">
        <v>0.52</v>
      </c>
      <c r="R75" s="5">
        <v>0</v>
      </c>
      <c r="S75" s="5">
        <v>3400</v>
      </c>
    </row>
    <row r="76" spans="1:19">
      <c r="A76" s="2" t="s">
        <v>7641</v>
      </c>
      <c r="B76" s="2" t="s">
        <v>82</v>
      </c>
      <c r="C76" s="2" t="s">
        <v>7642</v>
      </c>
      <c r="D76" s="2" t="s">
        <v>531</v>
      </c>
      <c r="E76" s="2" t="s">
        <v>85</v>
      </c>
      <c r="F76" s="2" t="s">
        <v>958</v>
      </c>
      <c r="G76" s="2" t="s">
        <v>266</v>
      </c>
      <c r="H76" s="2" t="s">
        <v>7418</v>
      </c>
      <c r="I76" s="2" t="s">
        <v>699</v>
      </c>
      <c r="J76" s="9">
        <v>1000</v>
      </c>
      <c r="K76" s="9">
        <v>528</v>
      </c>
      <c r="L76" s="5">
        <v>11</v>
      </c>
      <c r="M76" s="5">
        <v>0</v>
      </c>
      <c r="N76" s="5">
        <v>4.8899999999999997</v>
      </c>
      <c r="O76" s="5">
        <v>0</v>
      </c>
      <c r="P76" s="5">
        <v>2.08</v>
      </c>
      <c r="Q76" s="5">
        <v>0.44</v>
      </c>
      <c r="R76" s="5">
        <v>0</v>
      </c>
      <c r="S76" s="5">
        <v>2500</v>
      </c>
    </row>
    <row r="77" spans="1:19">
      <c r="A77" s="2" t="s">
        <v>7643</v>
      </c>
      <c r="B77" s="2" t="s">
        <v>3594</v>
      </c>
      <c r="C77" s="2" t="s">
        <v>2238</v>
      </c>
      <c r="D77" s="2" t="s">
        <v>650</v>
      </c>
      <c r="E77" s="2" t="s">
        <v>432</v>
      </c>
      <c r="F77" s="2" t="s">
        <v>7644</v>
      </c>
      <c r="G77" s="2" t="s">
        <v>42</v>
      </c>
      <c r="H77" s="2" t="s">
        <v>7418</v>
      </c>
      <c r="I77" s="2" t="s">
        <v>361</v>
      </c>
      <c r="J77" s="9">
        <v>600</v>
      </c>
      <c r="K77" s="9">
        <v>1499</v>
      </c>
      <c r="L77" s="5">
        <v>33</v>
      </c>
      <c r="M77" s="5">
        <v>1</v>
      </c>
      <c r="N77" s="5">
        <v>22.26</v>
      </c>
      <c r="O77" s="5">
        <v>55.82</v>
      </c>
      <c r="P77" s="5">
        <v>2.2000000000000002</v>
      </c>
      <c r="Q77" s="5">
        <v>0.67</v>
      </c>
      <c r="R77" s="5">
        <v>22.26</v>
      </c>
      <c r="S77" s="5">
        <v>4300</v>
      </c>
    </row>
    <row r="78" spans="1:19">
      <c r="A78" s="2" t="s">
        <v>7645</v>
      </c>
      <c r="B78" s="2" t="s">
        <v>7646</v>
      </c>
      <c r="C78" s="2" t="s">
        <v>763</v>
      </c>
      <c r="D78" s="2" t="s">
        <v>7647</v>
      </c>
      <c r="E78" s="2" t="s">
        <v>222</v>
      </c>
      <c r="F78" s="2" t="s">
        <v>7648</v>
      </c>
      <c r="G78" s="2" t="s">
        <v>344</v>
      </c>
      <c r="H78" s="2" t="s">
        <v>7418</v>
      </c>
      <c r="I78" s="2" t="s">
        <v>66</v>
      </c>
      <c r="J78" s="9">
        <v>300</v>
      </c>
      <c r="K78" s="9">
        <v>1013</v>
      </c>
      <c r="L78" s="5">
        <v>25</v>
      </c>
      <c r="M78" s="5">
        <v>0</v>
      </c>
      <c r="N78" s="5">
        <v>14.22</v>
      </c>
      <c r="O78" s="5">
        <v>0</v>
      </c>
      <c r="P78" s="5">
        <v>2.4700000000000002</v>
      </c>
      <c r="Q78" s="5">
        <v>0.56999999999999995</v>
      </c>
      <c r="R78" s="5">
        <v>0</v>
      </c>
      <c r="S78" s="5">
        <v>2100</v>
      </c>
    </row>
    <row r="79" spans="1:19">
      <c r="A79" s="2" t="s">
        <v>7649</v>
      </c>
      <c r="B79" s="2" t="s">
        <v>7650</v>
      </c>
      <c r="C79" s="2" t="s">
        <v>7651</v>
      </c>
      <c r="D79" s="2" t="s">
        <v>7652</v>
      </c>
      <c r="E79" s="2" t="s">
        <v>850</v>
      </c>
      <c r="F79" s="2" t="s">
        <v>360</v>
      </c>
      <c r="G79" s="2" t="s">
        <v>87</v>
      </c>
      <c r="H79" s="2" t="s">
        <v>7418</v>
      </c>
      <c r="I79" s="2" t="s">
        <v>699</v>
      </c>
      <c r="J79" s="9">
        <v>400</v>
      </c>
      <c r="K79" s="9">
        <v>1676</v>
      </c>
      <c r="L79" s="5">
        <v>50</v>
      </c>
      <c r="M79" s="5">
        <v>4</v>
      </c>
      <c r="N79" s="5">
        <v>38.130000000000003</v>
      </c>
      <c r="O79" s="5">
        <v>289.39</v>
      </c>
      <c r="P79" s="5">
        <v>2.98</v>
      </c>
      <c r="Q79" s="5">
        <v>0.76</v>
      </c>
      <c r="R79" s="5">
        <v>9.5299999999999994</v>
      </c>
      <c r="S79" s="5">
        <v>3792</v>
      </c>
    </row>
    <row r="80" spans="1:19">
      <c r="A80" s="2" t="s">
        <v>7653</v>
      </c>
      <c r="B80" s="2" t="s">
        <v>340</v>
      </c>
      <c r="C80" s="2" t="s">
        <v>7654</v>
      </c>
      <c r="D80" s="2" t="s">
        <v>7655</v>
      </c>
      <c r="E80" s="2" t="s">
        <v>6484</v>
      </c>
      <c r="F80" s="2" t="s">
        <v>7656</v>
      </c>
      <c r="G80" s="2" t="s">
        <v>150</v>
      </c>
      <c r="H80" s="2" t="s">
        <v>7418</v>
      </c>
      <c r="I80" s="2" t="s">
        <v>73</v>
      </c>
      <c r="J80" s="9">
        <v>400</v>
      </c>
      <c r="K80" s="9">
        <v>2063</v>
      </c>
      <c r="L80" s="5">
        <v>86</v>
      </c>
      <c r="M80" s="5">
        <v>0</v>
      </c>
      <c r="N80" s="5">
        <v>50.25</v>
      </c>
      <c r="O80" s="5">
        <v>0</v>
      </c>
      <c r="P80" s="5">
        <v>4.17</v>
      </c>
      <c r="Q80" s="5">
        <v>0.57999999999999996</v>
      </c>
      <c r="R80" s="5">
        <v>0</v>
      </c>
      <c r="S80" s="5">
        <v>4333</v>
      </c>
    </row>
    <row r="81" spans="1:19">
      <c r="A81" s="2" t="s">
        <v>7657</v>
      </c>
      <c r="B81" s="2" t="s">
        <v>2895</v>
      </c>
      <c r="C81" s="2" t="s">
        <v>7658</v>
      </c>
      <c r="D81" s="2" t="s">
        <v>7659</v>
      </c>
      <c r="E81" s="2" t="s">
        <v>132</v>
      </c>
      <c r="F81" s="2" t="s">
        <v>7660</v>
      </c>
      <c r="G81" s="2" t="s">
        <v>94</v>
      </c>
      <c r="H81" s="2" t="s">
        <v>7418</v>
      </c>
      <c r="I81" s="2" t="s">
        <v>356</v>
      </c>
      <c r="J81" s="9">
        <v>300</v>
      </c>
      <c r="K81" s="9">
        <v>1546</v>
      </c>
      <c r="L81" s="5">
        <v>40</v>
      </c>
      <c r="M81" s="5">
        <v>4</v>
      </c>
      <c r="N81" s="5">
        <v>29.57</v>
      </c>
      <c r="O81" s="5">
        <v>219.06</v>
      </c>
      <c r="P81" s="5">
        <v>2.59</v>
      </c>
      <c r="Q81" s="5">
        <v>0.74</v>
      </c>
      <c r="R81" s="5">
        <v>7.39</v>
      </c>
      <c r="S81" s="5">
        <v>3753</v>
      </c>
    </row>
    <row r="82" spans="1:19">
      <c r="A82" s="2" t="s">
        <v>7661</v>
      </c>
      <c r="B82" s="2" t="s">
        <v>7662</v>
      </c>
      <c r="C82" s="2" t="s">
        <v>7663</v>
      </c>
      <c r="D82" s="2" t="s">
        <v>251</v>
      </c>
      <c r="E82" s="2" t="s">
        <v>23</v>
      </c>
      <c r="F82" s="2" t="s">
        <v>7664</v>
      </c>
      <c r="G82" s="2" t="s">
        <v>34</v>
      </c>
      <c r="H82" s="2" t="s">
        <v>7418</v>
      </c>
      <c r="I82" s="2" t="s">
        <v>162</v>
      </c>
      <c r="J82" s="9">
        <v>400</v>
      </c>
      <c r="K82" s="9">
        <v>523</v>
      </c>
      <c r="L82" s="5">
        <v>20</v>
      </c>
      <c r="M82" s="5">
        <v>2</v>
      </c>
      <c r="N82" s="5">
        <v>13.38</v>
      </c>
      <c r="O82" s="5">
        <v>101.21</v>
      </c>
      <c r="P82" s="5">
        <v>3.82</v>
      </c>
      <c r="Q82" s="5">
        <v>0.67</v>
      </c>
      <c r="R82" s="5">
        <v>6.69</v>
      </c>
      <c r="S82" s="5">
        <v>3200</v>
      </c>
    </row>
    <row r="83" spans="1:19">
      <c r="A83" s="2" t="s">
        <v>7665</v>
      </c>
      <c r="B83" s="2" t="s">
        <v>1051</v>
      </c>
      <c r="C83" s="2" t="s">
        <v>1773</v>
      </c>
      <c r="D83" s="2" t="s">
        <v>7666</v>
      </c>
      <c r="E83" s="2" t="s">
        <v>625</v>
      </c>
      <c r="F83" s="2" t="s">
        <v>7667</v>
      </c>
      <c r="G83" s="2" t="s">
        <v>25</v>
      </c>
      <c r="H83" s="2" t="s">
        <v>7418</v>
      </c>
      <c r="I83" s="2" t="s">
        <v>43</v>
      </c>
      <c r="J83" s="9">
        <v>200</v>
      </c>
      <c r="K83" s="9">
        <v>1538</v>
      </c>
      <c r="L83" s="5">
        <v>24</v>
      </c>
      <c r="M83" s="5">
        <v>0</v>
      </c>
      <c r="N83" s="5">
        <v>19.66</v>
      </c>
      <c r="O83" s="5">
        <v>0</v>
      </c>
      <c r="P83" s="5">
        <v>1.56</v>
      </c>
      <c r="Q83" s="5">
        <v>0.82</v>
      </c>
      <c r="R83" s="5">
        <v>0</v>
      </c>
      <c r="S83" s="5">
        <v>2000</v>
      </c>
    </row>
    <row r="84" spans="1:19">
      <c r="A84" s="2" t="s">
        <v>7668</v>
      </c>
      <c r="B84" s="2" t="s">
        <v>1134</v>
      </c>
      <c r="C84" s="2" t="s">
        <v>1034</v>
      </c>
      <c r="D84" s="2" t="s">
        <v>7669</v>
      </c>
      <c r="E84" s="2" t="s">
        <v>432</v>
      </c>
      <c r="F84" s="2" t="s">
        <v>7670</v>
      </c>
      <c r="G84" s="2" t="s">
        <v>34</v>
      </c>
      <c r="H84" s="2" t="s">
        <v>7418</v>
      </c>
      <c r="I84" s="2" t="s">
        <v>206</v>
      </c>
      <c r="J84" s="9">
        <v>1000</v>
      </c>
      <c r="K84" s="9">
        <v>1318</v>
      </c>
      <c r="L84" s="5">
        <v>39</v>
      </c>
      <c r="M84" s="5">
        <v>0</v>
      </c>
      <c r="N84" s="5">
        <v>26.12</v>
      </c>
      <c r="O84" s="5">
        <v>0</v>
      </c>
      <c r="P84" s="5">
        <v>2.96</v>
      </c>
      <c r="Q84" s="5">
        <v>0.67</v>
      </c>
      <c r="R84" s="5">
        <v>0</v>
      </c>
      <c r="S84" s="5">
        <v>3000</v>
      </c>
    </row>
    <row r="85" spans="1:19">
      <c r="A85" s="2" t="s">
        <v>7671</v>
      </c>
      <c r="B85" s="2" t="s">
        <v>3513</v>
      </c>
      <c r="C85" s="2" t="s">
        <v>6188</v>
      </c>
      <c r="D85" s="2" t="s">
        <v>4506</v>
      </c>
      <c r="E85" s="2" t="s">
        <v>112</v>
      </c>
      <c r="F85" s="2" t="s">
        <v>6506</v>
      </c>
      <c r="G85" s="2" t="s">
        <v>25</v>
      </c>
      <c r="H85" s="2" t="s">
        <v>7418</v>
      </c>
      <c r="I85" s="2" t="s">
        <v>43</v>
      </c>
      <c r="J85" s="9">
        <v>200</v>
      </c>
      <c r="K85" s="9">
        <v>2153</v>
      </c>
      <c r="L85" s="5">
        <v>60</v>
      </c>
      <c r="M85" s="5">
        <v>1</v>
      </c>
      <c r="N85" s="5">
        <v>30.8</v>
      </c>
      <c r="O85" s="5">
        <v>38.729999999999997</v>
      </c>
      <c r="P85" s="5">
        <v>2.79</v>
      </c>
      <c r="Q85" s="5">
        <v>0.51</v>
      </c>
      <c r="R85" s="5">
        <v>30.8</v>
      </c>
      <c r="S85" s="5">
        <v>8000</v>
      </c>
    </row>
    <row r="86" spans="1:19">
      <c r="A86" s="2" t="s">
        <v>7672</v>
      </c>
      <c r="B86" s="2" t="s">
        <v>1200</v>
      </c>
      <c r="C86" s="2" t="s">
        <v>1282</v>
      </c>
      <c r="D86" s="2" t="s">
        <v>3382</v>
      </c>
      <c r="E86" s="2" t="s">
        <v>56</v>
      </c>
      <c r="F86" s="2" t="s">
        <v>7673</v>
      </c>
      <c r="G86" s="2" t="s">
        <v>190</v>
      </c>
      <c r="H86" s="2" t="s">
        <v>7418</v>
      </c>
      <c r="I86" s="2" t="s">
        <v>361</v>
      </c>
      <c r="J86" s="9">
        <v>500</v>
      </c>
      <c r="K86" s="9">
        <v>2283</v>
      </c>
      <c r="L86" s="5">
        <v>38</v>
      </c>
      <c r="M86" s="5">
        <v>4</v>
      </c>
      <c r="N86" s="5">
        <v>25.74</v>
      </c>
      <c r="O86" s="5">
        <v>265.17</v>
      </c>
      <c r="P86" s="5">
        <v>1.66</v>
      </c>
      <c r="Q86" s="5">
        <v>0.68</v>
      </c>
      <c r="R86" s="5">
        <v>6.44</v>
      </c>
      <c r="S86" s="5">
        <v>2167</v>
      </c>
    </row>
    <row r="87" spans="1:19">
      <c r="A87" s="2" t="s">
        <v>7674</v>
      </c>
      <c r="B87" s="2" t="s">
        <v>7675</v>
      </c>
      <c r="C87" s="2" t="s">
        <v>573</v>
      </c>
      <c r="D87" s="2" t="s">
        <v>7676</v>
      </c>
      <c r="E87" s="2" t="s">
        <v>40</v>
      </c>
      <c r="F87" s="2" t="s">
        <v>7677</v>
      </c>
      <c r="G87" s="2" t="s">
        <v>42</v>
      </c>
      <c r="H87" s="2" t="s">
        <v>7418</v>
      </c>
      <c r="I87" s="2" t="s">
        <v>155</v>
      </c>
      <c r="J87" s="9">
        <v>300</v>
      </c>
      <c r="K87" s="9">
        <v>1846</v>
      </c>
      <c r="L87" s="5">
        <v>62</v>
      </c>
      <c r="M87" s="5">
        <v>5</v>
      </c>
      <c r="N87" s="5">
        <v>47.67</v>
      </c>
      <c r="O87" s="5">
        <v>190.12</v>
      </c>
      <c r="P87" s="5">
        <v>3.36</v>
      </c>
      <c r="Q87" s="5">
        <v>0.77</v>
      </c>
      <c r="R87" s="5">
        <v>9.5299999999999994</v>
      </c>
      <c r="S87" s="5">
        <v>1750</v>
      </c>
    </row>
    <row r="88" spans="1:19">
      <c r="A88" s="2" t="s">
        <v>7678</v>
      </c>
      <c r="B88" s="2" t="s">
        <v>185</v>
      </c>
      <c r="C88" s="2" t="s">
        <v>83</v>
      </c>
      <c r="D88" s="2" t="s">
        <v>602</v>
      </c>
      <c r="E88" s="2" t="s">
        <v>40</v>
      </c>
      <c r="F88" s="2" t="s">
        <v>7679</v>
      </c>
      <c r="G88" s="2" t="s">
        <v>344</v>
      </c>
      <c r="H88" s="2" t="s">
        <v>7418</v>
      </c>
      <c r="I88" s="2" t="s">
        <v>177</v>
      </c>
      <c r="J88" s="9">
        <v>300</v>
      </c>
      <c r="K88" s="9">
        <v>2491</v>
      </c>
      <c r="L88" s="5">
        <v>81</v>
      </c>
      <c r="M88" s="5">
        <v>7</v>
      </c>
      <c r="N88" s="5">
        <v>60.03</v>
      </c>
      <c r="O88" s="5">
        <v>419.2</v>
      </c>
      <c r="P88" s="5">
        <v>3.25</v>
      </c>
      <c r="Q88" s="5">
        <v>0.74</v>
      </c>
      <c r="R88" s="5">
        <v>8.58</v>
      </c>
      <c r="S88" s="5">
        <v>3250</v>
      </c>
    </row>
    <row r="89" spans="1:19">
      <c r="A89" s="2" t="s">
        <v>7680</v>
      </c>
      <c r="B89" s="2" t="s">
        <v>1995</v>
      </c>
      <c r="C89" s="2" t="s">
        <v>7681</v>
      </c>
      <c r="D89" s="2" t="s">
        <v>7682</v>
      </c>
      <c r="E89" s="2" t="s">
        <v>118</v>
      </c>
      <c r="F89" s="2" t="s">
        <v>7683</v>
      </c>
      <c r="G89" s="2" t="s">
        <v>161</v>
      </c>
      <c r="H89" s="2" t="s">
        <v>7418</v>
      </c>
      <c r="I89" s="2" t="s">
        <v>66</v>
      </c>
      <c r="J89" s="9">
        <v>400</v>
      </c>
      <c r="K89" s="9">
        <v>595</v>
      </c>
      <c r="L89" s="5">
        <v>14</v>
      </c>
      <c r="M89" s="5">
        <v>0</v>
      </c>
      <c r="N89" s="5">
        <v>6.51</v>
      </c>
      <c r="O89" s="5">
        <v>0</v>
      </c>
      <c r="P89" s="5">
        <v>2.35</v>
      </c>
      <c r="Q89" s="5">
        <v>0.46</v>
      </c>
      <c r="R89" s="5">
        <v>0</v>
      </c>
      <c r="S89" s="5">
        <v>4500</v>
      </c>
    </row>
    <row r="90" spans="1:19">
      <c r="A90" s="2" t="s">
        <v>7684</v>
      </c>
      <c r="B90" s="2" t="s">
        <v>7685</v>
      </c>
      <c r="C90" s="2" t="s">
        <v>1938</v>
      </c>
      <c r="D90" s="2" t="s">
        <v>372</v>
      </c>
      <c r="E90" s="2" t="s">
        <v>373</v>
      </c>
      <c r="F90" s="2" t="s">
        <v>7686</v>
      </c>
      <c r="G90" s="2" t="s">
        <v>87</v>
      </c>
      <c r="H90" s="2" t="s">
        <v>7418</v>
      </c>
      <c r="I90" s="2" t="s">
        <v>27</v>
      </c>
      <c r="J90" s="9">
        <v>600</v>
      </c>
      <c r="K90" s="9">
        <v>601</v>
      </c>
      <c r="L90" s="5">
        <v>20</v>
      </c>
      <c r="M90" s="5">
        <v>2</v>
      </c>
      <c r="N90" s="5">
        <v>15.32</v>
      </c>
      <c r="O90" s="5">
        <v>149.44999999999999</v>
      </c>
      <c r="P90" s="5">
        <v>3.33</v>
      </c>
      <c r="Q90" s="5">
        <v>0.77</v>
      </c>
      <c r="R90" s="5">
        <v>7.66</v>
      </c>
      <c r="S90" s="5">
        <v>3800</v>
      </c>
    </row>
    <row r="91" spans="1:19">
      <c r="A91" s="2" t="s">
        <v>7687</v>
      </c>
      <c r="B91" s="2" t="s">
        <v>2775</v>
      </c>
      <c r="C91" s="2" t="s">
        <v>7688</v>
      </c>
      <c r="D91" s="2" t="s">
        <v>7689</v>
      </c>
      <c r="E91" s="2" t="s">
        <v>237</v>
      </c>
      <c r="F91" s="2" t="s">
        <v>7690</v>
      </c>
      <c r="G91" s="2" t="s">
        <v>134</v>
      </c>
      <c r="H91" s="2" t="s">
        <v>7418</v>
      </c>
      <c r="I91" s="2" t="s">
        <v>51</v>
      </c>
      <c r="J91" s="9">
        <v>100</v>
      </c>
      <c r="K91" s="9">
        <v>1077</v>
      </c>
      <c r="L91" s="5">
        <v>43</v>
      </c>
      <c r="M91" s="5">
        <v>3</v>
      </c>
      <c r="N91" s="5">
        <v>31.99</v>
      </c>
      <c r="O91" s="5">
        <v>176.78</v>
      </c>
      <c r="P91" s="5">
        <v>3.99</v>
      </c>
      <c r="Q91" s="5">
        <v>0.74</v>
      </c>
      <c r="R91" s="5">
        <v>10.66</v>
      </c>
      <c r="S91" s="5">
        <v>3521</v>
      </c>
    </row>
    <row r="92" spans="1:19">
      <c r="A92" s="2" t="s">
        <v>7691</v>
      </c>
      <c r="B92" s="2" t="s">
        <v>5391</v>
      </c>
      <c r="C92" s="2" t="s">
        <v>2785</v>
      </c>
      <c r="D92" s="2" t="s">
        <v>6369</v>
      </c>
      <c r="E92" s="2" t="s">
        <v>112</v>
      </c>
      <c r="F92" s="2" t="s">
        <v>7692</v>
      </c>
      <c r="G92" s="2" t="s">
        <v>72</v>
      </c>
      <c r="H92" s="2" t="s">
        <v>7418</v>
      </c>
      <c r="I92" s="2" t="s">
        <v>73</v>
      </c>
      <c r="J92" s="9">
        <v>400</v>
      </c>
      <c r="K92" s="9">
        <v>853</v>
      </c>
      <c r="L92" s="5">
        <v>35</v>
      </c>
      <c r="M92" s="5">
        <v>4</v>
      </c>
      <c r="N92" s="5">
        <v>23.16</v>
      </c>
      <c r="O92" s="5">
        <v>298.94</v>
      </c>
      <c r="P92" s="5">
        <v>4.0999999999999996</v>
      </c>
      <c r="Q92" s="5">
        <v>0.66</v>
      </c>
      <c r="R92" s="5">
        <v>5.79</v>
      </c>
      <c r="S92" s="5">
        <v>1898</v>
      </c>
    </row>
    <row r="93" spans="1:19">
      <c r="A93" s="2" t="s">
        <v>7693</v>
      </c>
      <c r="B93" s="2" t="s">
        <v>555</v>
      </c>
      <c r="C93" s="2" t="s">
        <v>1282</v>
      </c>
      <c r="D93" s="2" t="s">
        <v>1696</v>
      </c>
      <c r="E93" s="2" t="s">
        <v>635</v>
      </c>
      <c r="F93" s="2" t="s">
        <v>7694</v>
      </c>
      <c r="G93" s="2" t="s">
        <v>87</v>
      </c>
      <c r="H93" s="2" t="s">
        <v>7418</v>
      </c>
      <c r="I93" s="2" t="s">
        <v>73</v>
      </c>
      <c r="J93" s="9">
        <v>600</v>
      </c>
      <c r="K93" s="9">
        <v>1309</v>
      </c>
      <c r="L93" s="5">
        <v>56</v>
      </c>
      <c r="M93" s="5">
        <v>5</v>
      </c>
      <c r="N93" s="5">
        <v>41.6</v>
      </c>
      <c r="O93" s="5">
        <v>363.3</v>
      </c>
      <c r="P93" s="5">
        <v>4.28</v>
      </c>
      <c r="Q93" s="5">
        <v>0.74</v>
      </c>
      <c r="R93" s="5">
        <v>8.32</v>
      </c>
      <c r="S93" s="5">
        <v>2455</v>
      </c>
    </row>
    <row r="94" spans="1:19">
      <c r="A94" s="2" t="s">
        <v>7695</v>
      </c>
      <c r="B94" s="2" t="s">
        <v>5496</v>
      </c>
      <c r="C94" s="2" t="s">
        <v>7696</v>
      </c>
      <c r="D94" s="2" t="s">
        <v>7188</v>
      </c>
      <c r="E94" s="2" t="s">
        <v>56</v>
      </c>
      <c r="F94" s="2" t="s">
        <v>7697</v>
      </c>
      <c r="G94" s="2" t="s">
        <v>150</v>
      </c>
      <c r="H94" s="2" t="s">
        <v>7418</v>
      </c>
      <c r="I94" s="2" t="s">
        <v>313</v>
      </c>
      <c r="J94" s="9">
        <v>800</v>
      </c>
      <c r="K94" s="9">
        <v>902</v>
      </c>
      <c r="L94" s="5">
        <v>35</v>
      </c>
      <c r="M94" s="5">
        <v>0</v>
      </c>
      <c r="N94" s="5">
        <v>26.19</v>
      </c>
      <c r="O94" s="5">
        <v>0</v>
      </c>
      <c r="P94" s="5">
        <v>3.88</v>
      </c>
      <c r="Q94" s="5">
        <v>0.75</v>
      </c>
      <c r="R94" s="5">
        <v>0</v>
      </c>
      <c r="S94" s="5">
        <v>1625</v>
      </c>
    </row>
    <row r="95" spans="1:19">
      <c r="A95" s="2" t="s">
        <v>7698</v>
      </c>
      <c r="B95" s="2" t="s">
        <v>321</v>
      </c>
      <c r="C95" s="2" t="s">
        <v>1908</v>
      </c>
      <c r="D95" s="2" t="s">
        <v>7699</v>
      </c>
      <c r="E95" s="2" t="s">
        <v>48</v>
      </c>
      <c r="F95" s="2" t="s">
        <v>7700</v>
      </c>
      <c r="G95" s="2" t="s">
        <v>312</v>
      </c>
      <c r="H95" s="2" t="s">
        <v>7418</v>
      </c>
      <c r="I95" s="2" t="s">
        <v>27</v>
      </c>
      <c r="J95" s="9">
        <v>1000</v>
      </c>
      <c r="K95" s="9">
        <v>1637</v>
      </c>
      <c r="L95" s="5">
        <v>61</v>
      </c>
      <c r="M95" s="5">
        <v>0</v>
      </c>
      <c r="N95" s="5">
        <v>30.58</v>
      </c>
      <c r="O95" s="5">
        <v>0</v>
      </c>
      <c r="P95" s="5">
        <v>3.73</v>
      </c>
      <c r="Q95" s="5">
        <v>0.5</v>
      </c>
      <c r="R95" s="5">
        <v>0</v>
      </c>
      <c r="S95" s="5">
        <v>3519</v>
      </c>
    </row>
    <row r="96" spans="1:19">
      <c r="A96" s="2" t="s">
        <v>7701</v>
      </c>
      <c r="B96" s="2" t="s">
        <v>1501</v>
      </c>
      <c r="C96" s="2" t="s">
        <v>7702</v>
      </c>
      <c r="D96" s="2" t="s">
        <v>7703</v>
      </c>
      <c r="E96" s="2" t="s">
        <v>2392</v>
      </c>
      <c r="F96" s="2" t="s">
        <v>7704</v>
      </c>
      <c r="G96" s="2" t="s">
        <v>94</v>
      </c>
      <c r="H96" s="2" t="s">
        <v>7418</v>
      </c>
      <c r="I96" s="2" t="s">
        <v>43</v>
      </c>
      <c r="J96" s="9">
        <v>200</v>
      </c>
      <c r="K96" s="9">
        <v>982</v>
      </c>
      <c r="L96" s="5">
        <v>20</v>
      </c>
      <c r="M96" s="5">
        <v>0</v>
      </c>
      <c r="N96" s="5">
        <v>9.2799999999999994</v>
      </c>
      <c r="O96" s="5">
        <v>0</v>
      </c>
      <c r="P96" s="5">
        <v>2.04</v>
      </c>
      <c r="Q96" s="5">
        <v>0.46</v>
      </c>
      <c r="R96" s="5">
        <v>0</v>
      </c>
      <c r="S96" s="5">
        <v>3263</v>
      </c>
    </row>
    <row r="97" spans="1:19">
      <c r="A97" s="2" t="s">
        <v>7705</v>
      </c>
      <c r="B97" s="2" t="s">
        <v>1033</v>
      </c>
      <c r="C97" s="2" t="s">
        <v>3802</v>
      </c>
      <c r="D97" s="2" t="s">
        <v>7706</v>
      </c>
      <c r="E97" s="2" t="s">
        <v>337</v>
      </c>
      <c r="F97" s="2" t="s">
        <v>7707</v>
      </c>
      <c r="G97" s="2" t="s">
        <v>260</v>
      </c>
      <c r="H97" s="2" t="s">
        <v>7418</v>
      </c>
      <c r="I97" s="2" t="s">
        <v>66</v>
      </c>
      <c r="J97" s="9">
        <v>200</v>
      </c>
      <c r="K97" s="9">
        <v>1742</v>
      </c>
      <c r="L97" s="5">
        <v>76</v>
      </c>
      <c r="M97" s="5">
        <v>0</v>
      </c>
      <c r="N97" s="5">
        <v>33.840000000000003</v>
      </c>
      <c r="O97" s="5">
        <v>0</v>
      </c>
      <c r="P97" s="5">
        <v>4.3600000000000003</v>
      </c>
      <c r="Q97" s="5">
        <v>0.45</v>
      </c>
      <c r="R97" s="5">
        <v>0</v>
      </c>
      <c r="S97" s="5">
        <v>2000</v>
      </c>
    </row>
    <row r="98" spans="1:19">
      <c r="A98" s="2" t="s">
        <v>7708</v>
      </c>
      <c r="B98" s="2" t="s">
        <v>3565</v>
      </c>
      <c r="C98" s="2" t="s">
        <v>7709</v>
      </c>
      <c r="D98" s="2" t="s">
        <v>210</v>
      </c>
      <c r="E98" s="2" t="s">
        <v>112</v>
      </c>
      <c r="F98" s="2" t="s">
        <v>7710</v>
      </c>
      <c r="G98" s="2" t="s">
        <v>72</v>
      </c>
      <c r="H98" s="2" t="s">
        <v>7418</v>
      </c>
      <c r="I98" s="2" t="s">
        <v>120</v>
      </c>
      <c r="J98" s="9">
        <v>600</v>
      </c>
      <c r="K98" s="9">
        <v>1896</v>
      </c>
      <c r="L98" s="5">
        <v>51</v>
      </c>
      <c r="M98" s="5">
        <v>2</v>
      </c>
      <c r="N98" s="5">
        <v>27.96</v>
      </c>
      <c r="O98" s="5">
        <v>142.91999999999999</v>
      </c>
      <c r="P98" s="5">
        <v>2.69</v>
      </c>
      <c r="Q98" s="5">
        <v>0.55000000000000004</v>
      </c>
      <c r="R98" s="5">
        <v>13.98</v>
      </c>
      <c r="S98" s="5">
        <v>2300</v>
      </c>
    </row>
    <row r="99" spans="1:19">
      <c r="A99" s="2" t="s">
        <v>7711</v>
      </c>
      <c r="B99" s="2" t="s">
        <v>7712</v>
      </c>
      <c r="C99" s="2" t="s">
        <v>1659</v>
      </c>
      <c r="D99" s="2" t="s">
        <v>7713</v>
      </c>
      <c r="E99" s="2" t="s">
        <v>23</v>
      </c>
      <c r="F99" s="2" t="s">
        <v>7714</v>
      </c>
      <c r="G99" s="2" t="s">
        <v>65</v>
      </c>
      <c r="H99" s="2" t="s">
        <v>7418</v>
      </c>
      <c r="I99" s="2" t="s">
        <v>66</v>
      </c>
      <c r="J99" s="9">
        <v>400</v>
      </c>
      <c r="K99" s="9">
        <v>2250</v>
      </c>
      <c r="L99" s="5">
        <v>51</v>
      </c>
      <c r="M99" s="5">
        <v>5</v>
      </c>
      <c r="N99" s="5">
        <v>40.11</v>
      </c>
      <c r="O99" s="5">
        <v>242.45</v>
      </c>
      <c r="P99" s="5">
        <v>2.27</v>
      </c>
      <c r="Q99" s="5">
        <v>0.79</v>
      </c>
      <c r="R99" s="5">
        <v>8.02</v>
      </c>
      <c r="S99" s="5">
        <v>1800</v>
      </c>
    </row>
    <row r="100" spans="1:19">
      <c r="A100" s="2" t="s">
        <v>7715</v>
      </c>
      <c r="B100" s="2" t="s">
        <v>398</v>
      </c>
      <c r="C100" s="2" t="s">
        <v>69</v>
      </c>
      <c r="D100" s="2" t="s">
        <v>1559</v>
      </c>
      <c r="E100" s="2" t="s">
        <v>23</v>
      </c>
      <c r="F100" s="2" t="s">
        <v>7716</v>
      </c>
      <c r="G100" s="2" t="s">
        <v>34</v>
      </c>
      <c r="H100" s="2" t="s">
        <v>7418</v>
      </c>
      <c r="I100" s="2" t="s">
        <v>155</v>
      </c>
      <c r="J100" s="9">
        <v>300</v>
      </c>
      <c r="K100" s="9">
        <v>1859</v>
      </c>
      <c r="L100" s="5">
        <v>74</v>
      </c>
      <c r="M100" s="5">
        <v>6</v>
      </c>
      <c r="N100" s="5">
        <v>42.54</v>
      </c>
      <c r="O100" s="5">
        <v>345.86</v>
      </c>
      <c r="P100" s="5">
        <v>3.98</v>
      </c>
      <c r="Q100" s="5">
        <v>0.56999999999999995</v>
      </c>
      <c r="R100" s="5">
        <v>7.09</v>
      </c>
      <c r="S100" s="5">
        <v>3250</v>
      </c>
    </row>
    <row r="101" spans="1:19">
      <c r="A101" s="2" t="s">
        <v>7717</v>
      </c>
      <c r="B101" s="2" t="s">
        <v>555</v>
      </c>
      <c r="C101" s="2" t="s">
        <v>4092</v>
      </c>
      <c r="D101" s="2" t="s">
        <v>7718</v>
      </c>
      <c r="E101" s="2" t="s">
        <v>432</v>
      </c>
      <c r="F101" s="2" t="s">
        <v>7719</v>
      </c>
      <c r="G101" s="2" t="s">
        <v>266</v>
      </c>
      <c r="H101" s="2" t="s">
        <v>7418</v>
      </c>
      <c r="I101" s="2" t="s">
        <v>155</v>
      </c>
      <c r="J101" s="9">
        <v>100</v>
      </c>
      <c r="K101" s="9">
        <v>1968</v>
      </c>
      <c r="L101" s="5">
        <v>85</v>
      </c>
      <c r="M101" s="5">
        <v>3</v>
      </c>
      <c r="N101" s="5">
        <v>57.99</v>
      </c>
      <c r="O101" s="5">
        <v>157.43</v>
      </c>
      <c r="P101" s="5">
        <v>4.32</v>
      </c>
      <c r="Q101" s="5">
        <v>0.68</v>
      </c>
      <c r="R101" s="5">
        <v>19.329999999999998</v>
      </c>
      <c r="S101" s="5">
        <v>4300</v>
      </c>
    </row>
    <row r="102" spans="1:19">
      <c r="A102" s="2" t="s">
        <v>7720</v>
      </c>
      <c r="B102" s="2" t="s">
        <v>1479</v>
      </c>
      <c r="C102" s="2" t="s">
        <v>633</v>
      </c>
      <c r="D102" s="2" t="s">
        <v>144</v>
      </c>
      <c r="E102" s="2" t="s">
        <v>40</v>
      </c>
      <c r="F102" s="2" t="s">
        <v>7721</v>
      </c>
      <c r="G102" s="2" t="s">
        <v>344</v>
      </c>
      <c r="H102" s="2" t="s">
        <v>7418</v>
      </c>
      <c r="I102" s="2" t="s">
        <v>73</v>
      </c>
      <c r="J102" s="9">
        <v>700</v>
      </c>
      <c r="K102" s="9">
        <v>615</v>
      </c>
      <c r="L102" s="5">
        <v>23</v>
      </c>
      <c r="M102" s="5">
        <v>0</v>
      </c>
      <c r="N102" s="5">
        <v>11.07</v>
      </c>
      <c r="O102" s="5">
        <v>0</v>
      </c>
      <c r="P102" s="5">
        <v>3.74</v>
      </c>
      <c r="Q102" s="5">
        <v>0.48</v>
      </c>
      <c r="R102" s="5">
        <v>0</v>
      </c>
      <c r="S102" s="5">
        <v>1380</v>
      </c>
    </row>
    <row r="103" spans="1:19">
      <c r="A103" s="2" t="s">
        <v>7722</v>
      </c>
      <c r="B103" s="2" t="s">
        <v>7723</v>
      </c>
      <c r="C103" s="2" t="s">
        <v>7724</v>
      </c>
      <c r="D103" s="2" t="s">
        <v>1305</v>
      </c>
      <c r="E103" s="2" t="s">
        <v>40</v>
      </c>
      <c r="F103" s="2" t="s">
        <v>7725</v>
      </c>
      <c r="G103" s="2" t="s">
        <v>50</v>
      </c>
      <c r="H103" s="2" t="s">
        <v>7418</v>
      </c>
      <c r="I103" s="2" t="s">
        <v>127</v>
      </c>
      <c r="J103" s="9">
        <v>600</v>
      </c>
      <c r="K103" s="9">
        <v>1306</v>
      </c>
      <c r="L103" s="5">
        <v>39</v>
      </c>
      <c r="M103" s="5">
        <v>1</v>
      </c>
      <c r="N103" s="5">
        <v>32</v>
      </c>
      <c r="O103" s="5">
        <v>40.35</v>
      </c>
      <c r="P103" s="5">
        <v>2.99</v>
      </c>
      <c r="Q103" s="5">
        <v>0.82</v>
      </c>
      <c r="R103" s="5">
        <v>32</v>
      </c>
      <c r="S103" s="5">
        <v>3083</v>
      </c>
    </row>
    <row r="104" spans="1:19">
      <c r="A104" s="2" t="s">
        <v>7726</v>
      </c>
      <c r="B104" s="2" t="s">
        <v>7727</v>
      </c>
      <c r="C104" s="2" t="s">
        <v>7728</v>
      </c>
      <c r="D104" s="2" t="s">
        <v>138</v>
      </c>
      <c r="E104" s="2" t="s">
        <v>40</v>
      </c>
      <c r="F104" s="2" t="s">
        <v>7729</v>
      </c>
      <c r="G104" s="2" t="s">
        <v>167</v>
      </c>
      <c r="H104" s="2" t="s">
        <v>7418</v>
      </c>
      <c r="I104" s="2" t="s">
        <v>356</v>
      </c>
      <c r="J104" s="9">
        <v>600</v>
      </c>
      <c r="K104" s="9">
        <v>1095</v>
      </c>
      <c r="L104" s="5">
        <v>21</v>
      </c>
      <c r="M104" s="5">
        <v>0</v>
      </c>
      <c r="N104" s="5">
        <v>10.79</v>
      </c>
      <c r="O104" s="5">
        <v>0</v>
      </c>
      <c r="P104" s="5">
        <v>1.92</v>
      </c>
      <c r="Q104" s="5">
        <v>0.51</v>
      </c>
      <c r="R104" s="5">
        <v>0</v>
      </c>
      <c r="S104" s="5">
        <v>4500</v>
      </c>
    </row>
    <row r="105" spans="1:19">
      <c r="A105" s="2" t="s">
        <v>7730</v>
      </c>
      <c r="B105" s="2" t="s">
        <v>7052</v>
      </c>
      <c r="C105" s="2" t="s">
        <v>91</v>
      </c>
      <c r="D105" s="2" t="s">
        <v>7731</v>
      </c>
      <c r="E105" s="2" t="s">
        <v>85</v>
      </c>
      <c r="F105" s="2" t="s">
        <v>7732</v>
      </c>
      <c r="G105" s="2" t="s">
        <v>72</v>
      </c>
      <c r="H105" s="2" t="s">
        <v>7418</v>
      </c>
      <c r="I105" s="2" t="s">
        <v>155</v>
      </c>
      <c r="J105" s="9">
        <v>600</v>
      </c>
      <c r="K105" s="9">
        <v>1984</v>
      </c>
      <c r="L105" s="5">
        <v>65</v>
      </c>
      <c r="M105" s="5">
        <v>0</v>
      </c>
      <c r="N105" s="5">
        <v>27.56</v>
      </c>
      <c r="O105" s="5">
        <v>0</v>
      </c>
      <c r="P105" s="5">
        <v>3.28</v>
      </c>
      <c r="Q105" s="5">
        <v>0.42</v>
      </c>
      <c r="R105" s="5">
        <v>0</v>
      </c>
      <c r="S105" s="5">
        <v>2100</v>
      </c>
    </row>
    <row r="106" spans="1:19">
      <c r="A106" s="2" t="s">
        <v>7733</v>
      </c>
      <c r="B106" s="2" t="s">
        <v>1051</v>
      </c>
      <c r="C106" s="2" t="s">
        <v>7734</v>
      </c>
      <c r="D106" s="2" t="s">
        <v>7735</v>
      </c>
      <c r="E106" s="2" t="s">
        <v>625</v>
      </c>
      <c r="F106" s="2" t="s">
        <v>7736</v>
      </c>
      <c r="G106" s="2" t="s">
        <v>50</v>
      </c>
      <c r="H106" s="2" t="s">
        <v>7418</v>
      </c>
      <c r="I106" s="2" t="s">
        <v>232</v>
      </c>
      <c r="J106" s="9">
        <v>800</v>
      </c>
      <c r="K106" s="9">
        <v>1612</v>
      </c>
      <c r="L106" s="5">
        <v>62</v>
      </c>
      <c r="M106" s="5">
        <v>2</v>
      </c>
      <c r="N106" s="5">
        <v>50.21</v>
      </c>
      <c r="O106" s="5">
        <v>72.83</v>
      </c>
      <c r="P106" s="5">
        <v>3.85</v>
      </c>
      <c r="Q106" s="5">
        <v>0.81</v>
      </c>
      <c r="R106" s="5">
        <v>25.1</v>
      </c>
      <c r="S106" s="5">
        <v>3250</v>
      </c>
    </row>
    <row r="107" spans="1:19">
      <c r="A107" s="2" t="s">
        <v>7737</v>
      </c>
      <c r="B107" s="2" t="s">
        <v>994</v>
      </c>
      <c r="C107" s="2" t="s">
        <v>7738</v>
      </c>
      <c r="D107" s="2" t="s">
        <v>7739</v>
      </c>
      <c r="E107" s="2" t="s">
        <v>32</v>
      </c>
      <c r="F107" s="2" t="s">
        <v>7740</v>
      </c>
      <c r="G107" s="2" t="s">
        <v>58</v>
      </c>
      <c r="H107" s="2" t="s">
        <v>7418</v>
      </c>
      <c r="I107" s="2" t="s">
        <v>51</v>
      </c>
      <c r="J107" s="9">
        <v>200</v>
      </c>
      <c r="K107" s="9">
        <v>964</v>
      </c>
      <c r="L107" s="5">
        <v>26</v>
      </c>
      <c r="M107" s="5">
        <v>1</v>
      </c>
      <c r="N107" s="5">
        <v>18.850000000000001</v>
      </c>
      <c r="O107" s="5">
        <v>58.35</v>
      </c>
      <c r="P107" s="5">
        <v>2.7</v>
      </c>
      <c r="Q107" s="5">
        <v>0.73</v>
      </c>
      <c r="R107" s="5">
        <v>18.850000000000001</v>
      </c>
      <c r="S107" s="5">
        <v>1354</v>
      </c>
    </row>
    <row r="108" spans="1:19">
      <c r="A108" s="2" t="s">
        <v>7741</v>
      </c>
      <c r="B108" s="2" t="s">
        <v>1694</v>
      </c>
      <c r="C108" s="2" t="s">
        <v>2054</v>
      </c>
      <c r="D108" s="2" t="s">
        <v>624</v>
      </c>
      <c r="E108" s="2" t="s">
        <v>625</v>
      </c>
      <c r="F108" s="2" t="s">
        <v>7742</v>
      </c>
      <c r="G108" s="2" t="s">
        <v>102</v>
      </c>
      <c r="H108" s="2" t="s">
        <v>7418</v>
      </c>
      <c r="I108" s="2" t="s">
        <v>66</v>
      </c>
      <c r="J108" s="9">
        <v>100</v>
      </c>
      <c r="K108" s="9">
        <v>1982</v>
      </c>
      <c r="L108" s="5">
        <v>73</v>
      </c>
      <c r="M108" s="5">
        <v>8</v>
      </c>
      <c r="N108" s="5">
        <v>31.71</v>
      </c>
      <c r="O108" s="5">
        <v>473.07</v>
      </c>
      <c r="P108" s="5">
        <v>3.68</v>
      </c>
      <c r="Q108" s="5">
        <v>0.43</v>
      </c>
      <c r="R108" s="5">
        <v>3.96</v>
      </c>
      <c r="S108" s="5">
        <v>2750</v>
      </c>
    </row>
    <row r="109" spans="1:19">
      <c r="A109" s="2" t="s">
        <v>7743</v>
      </c>
      <c r="B109" s="2" t="s">
        <v>1033</v>
      </c>
      <c r="C109" s="2" t="s">
        <v>3136</v>
      </c>
      <c r="D109" s="2" t="s">
        <v>7744</v>
      </c>
      <c r="E109" s="2" t="s">
        <v>112</v>
      </c>
      <c r="F109" s="2" t="s">
        <v>7745</v>
      </c>
      <c r="G109" s="2" t="s">
        <v>167</v>
      </c>
      <c r="H109" s="2" t="s">
        <v>7418</v>
      </c>
      <c r="I109" s="2" t="s">
        <v>162</v>
      </c>
      <c r="J109" s="9">
        <v>300</v>
      </c>
      <c r="K109" s="9">
        <v>1358</v>
      </c>
      <c r="L109" s="5">
        <v>40</v>
      </c>
      <c r="M109" s="5">
        <v>3</v>
      </c>
      <c r="N109" s="5">
        <v>24.05</v>
      </c>
      <c r="O109" s="5">
        <v>115.02</v>
      </c>
      <c r="P109" s="5">
        <v>2.95</v>
      </c>
      <c r="Q109" s="5">
        <v>0.6</v>
      </c>
      <c r="R109" s="5">
        <v>8.02</v>
      </c>
      <c r="S109" s="5">
        <v>3800</v>
      </c>
    </row>
    <row r="110" spans="1:19">
      <c r="A110" s="2" t="s">
        <v>7746</v>
      </c>
      <c r="B110" s="2" t="s">
        <v>781</v>
      </c>
      <c r="C110" s="2" t="s">
        <v>501</v>
      </c>
      <c r="D110" s="2" t="s">
        <v>7747</v>
      </c>
      <c r="E110" s="2" t="s">
        <v>112</v>
      </c>
      <c r="F110" s="2" t="s">
        <v>7748</v>
      </c>
      <c r="G110" s="2" t="s">
        <v>253</v>
      </c>
      <c r="H110" s="2" t="s">
        <v>7418</v>
      </c>
      <c r="I110" s="2" t="s">
        <v>183</v>
      </c>
      <c r="J110" s="9">
        <v>100</v>
      </c>
      <c r="K110" s="9">
        <v>2351</v>
      </c>
      <c r="L110" s="5">
        <v>44</v>
      </c>
      <c r="M110" s="5">
        <v>1</v>
      </c>
      <c r="N110" s="5">
        <v>35.94</v>
      </c>
      <c r="O110" s="5">
        <v>44.39</v>
      </c>
      <c r="P110" s="5">
        <v>1.87</v>
      </c>
      <c r="Q110" s="5">
        <v>0.82</v>
      </c>
      <c r="R110" s="5">
        <v>35.94</v>
      </c>
      <c r="S110" s="5">
        <v>3521</v>
      </c>
    </row>
    <row r="111" spans="1:19">
      <c r="A111" s="2" t="s">
        <v>7749</v>
      </c>
      <c r="B111" s="2" t="s">
        <v>3220</v>
      </c>
      <c r="C111" s="2" t="s">
        <v>5670</v>
      </c>
      <c r="D111" s="2" t="s">
        <v>829</v>
      </c>
      <c r="E111" s="2" t="s">
        <v>112</v>
      </c>
      <c r="F111" s="2" t="s">
        <v>7750</v>
      </c>
      <c r="G111" s="2" t="s">
        <v>312</v>
      </c>
      <c r="H111" s="2" t="s">
        <v>7418</v>
      </c>
      <c r="I111" s="2" t="s">
        <v>51</v>
      </c>
      <c r="J111" s="9">
        <v>100</v>
      </c>
      <c r="K111" s="9">
        <v>637</v>
      </c>
      <c r="L111" s="5">
        <v>20</v>
      </c>
      <c r="M111" s="5">
        <v>0</v>
      </c>
      <c r="N111" s="5">
        <v>9.14</v>
      </c>
      <c r="O111" s="5">
        <v>0</v>
      </c>
      <c r="P111" s="5">
        <v>3.14</v>
      </c>
      <c r="Q111" s="5">
        <v>0.46</v>
      </c>
      <c r="R111" s="5">
        <v>0</v>
      </c>
      <c r="S111" s="5">
        <v>4000</v>
      </c>
    </row>
    <row r="112" spans="1:19">
      <c r="A112" s="2" t="s">
        <v>7751</v>
      </c>
      <c r="B112" s="2" t="s">
        <v>7752</v>
      </c>
      <c r="C112" s="2" t="s">
        <v>900</v>
      </c>
      <c r="D112" s="2" t="s">
        <v>7753</v>
      </c>
      <c r="E112" s="2" t="s">
        <v>23</v>
      </c>
      <c r="F112" s="2" t="s">
        <v>7754</v>
      </c>
      <c r="G112" s="2" t="s">
        <v>25</v>
      </c>
      <c r="H112" s="2" t="s">
        <v>7418</v>
      </c>
      <c r="I112" s="2" t="s">
        <v>232</v>
      </c>
      <c r="J112" s="9">
        <v>500</v>
      </c>
      <c r="K112" s="9">
        <v>1000</v>
      </c>
      <c r="L112" s="5">
        <v>24</v>
      </c>
      <c r="M112" s="5">
        <v>2</v>
      </c>
      <c r="N112" s="5">
        <v>20.12</v>
      </c>
      <c r="O112" s="5">
        <v>115.35</v>
      </c>
      <c r="P112" s="5">
        <v>2.4</v>
      </c>
      <c r="Q112" s="5">
        <v>0.84</v>
      </c>
      <c r="R112" s="5">
        <v>10.06</v>
      </c>
      <c r="S112" s="5">
        <v>915</v>
      </c>
    </row>
    <row r="113" spans="1:19">
      <c r="A113" s="2" t="s">
        <v>7755</v>
      </c>
      <c r="B113" s="2" t="s">
        <v>2195</v>
      </c>
      <c r="C113" s="2" t="s">
        <v>1078</v>
      </c>
      <c r="D113" s="2" t="s">
        <v>7756</v>
      </c>
      <c r="E113" s="2" t="s">
        <v>625</v>
      </c>
      <c r="F113" s="2" t="s">
        <v>7757</v>
      </c>
      <c r="G113" s="2" t="s">
        <v>312</v>
      </c>
      <c r="H113" s="2" t="s">
        <v>7418</v>
      </c>
      <c r="I113" s="2" t="s">
        <v>183</v>
      </c>
      <c r="J113" s="9">
        <v>300</v>
      </c>
      <c r="K113" s="9">
        <v>623</v>
      </c>
      <c r="L113" s="5">
        <v>10</v>
      </c>
      <c r="M113" s="5">
        <v>0</v>
      </c>
      <c r="N113" s="5">
        <v>5.0599999999999996</v>
      </c>
      <c r="O113" s="5">
        <v>0</v>
      </c>
      <c r="P113" s="5">
        <v>1.61</v>
      </c>
      <c r="Q113" s="5">
        <v>0.51</v>
      </c>
      <c r="R113" s="5">
        <v>0</v>
      </c>
      <c r="S113" s="5">
        <v>2750</v>
      </c>
    </row>
    <row r="114" spans="1:19">
      <c r="A114" s="2" t="s">
        <v>7758</v>
      </c>
      <c r="B114" s="2" t="s">
        <v>1923</v>
      </c>
      <c r="C114" s="2" t="s">
        <v>7759</v>
      </c>
      <c r="D114" s="2" t="s">
        <v>6822</v>
      </c>
      <c r="E114" s="2" t="s">
        <v>23</v>
      </c>
      <c r="F114" s="2" t="s">
        <v>7760</v>
      </c>
      <c r="G114" s="2" t="s">
        <v>253</v>
      </c>
      <c r="H114" s="2" t="s">
        <v>7418</v>
      </c>
      <c r="I114" s="2" t="s">
        <v>59</v>
      </c>
      <c r="J114" s="9">
        <v>100</v>
      </c>
      <c r="K114" s="9">
        <v>1085</v>
      </c>
      <c r="L114" s="5">
        <v>21</v>
      </c>
      <c r="M114" s="5">
        <v>0</v>
      </c>
      <c r="N114" s="5">
        <v>9.59</v>
      </c>
      <c r="O114" s="5">
        <v>0</v>
      </c>
      <c r="P114" s="5">
        <v>1.94</v>
      </c>
      <c r="Q114" s="5">
        <v>0.46</v>
      </c>
      <c r="R114" s="5">
        <v>0</v>
      </c>
      <c r="S114" s="5">
        <v>1841</v>
      </c>
    </row>
    <row r="115" spans="1:19">
      <c r="A115" s="2" t="s">
        <v>7761</v>
      </c>
      <c r="B115" s="2" t="s">
        <v>1966</v>
      </c>
      <c r="C115" s="2" t="s">
        <v>7762</v>
      </c>
      <c r="D115" s="2" t="s">
        <v>7763</v>
      </c>
      <c r="E115" s="2" t="s">
        <v>281</v>
      </c>
      <c r="F115" s="2" t="s">
        <v>5275</v>
      </c>
      <c r="G115" s="2" t="s">
        <v>94</v>
      </c>
      <c r="H115" s="2" t="s">
        <v>7418</v>
      </c>
      <c r="I115" s="2" t="s">
        <v>88</v>
      </c>
      <c r="J115" s="9">
        <v>100</v>
      </c>
      <c r="K115" s="9">
        <v>1318</v>
      </c>
      <c r="L115" s="5">
        <v>40</v>
      </c>
      <c r="M115" s="5">
        <v>3</v>
      </c>
      <c r="N115" s="5">
        <v>23.46</v>
      </c>
      <c r="O115" s="5">
        <v>150.63</v>
      </c>
      <c r="P115" s="5">
        <v>3.03</v>
      </c>
      <c r="Q115" s="5">
        <v>0.59</v>
      </c>
      <c r="R115" s="5">
        <v>7.82</v>
      </c>
      <c r="S115" s="5">
        <v>2714</v>
      </c>
    </row>
    <row r="116" spans="1:19">
      <c r="A116" s="2" t="s">
        <v>7764</v>
      </c>
      <c r="B116" s="2" t="s">
        <v>7765</v>
      </c>
      <c r="C116" s="2" t="s">
        <v>7766</v>
      </c>
      <c r="D116" s="2" t="s">
        <v>7767</v>
      </c>
      <c r="E116" s="2" t="s">
        <v>432</v>
      </c>
      <c r="F116" s="2" t="s">
        <v>7768</v>
      </c>
      <c r="G116" s="2" t="s">
        <v>65</v>
      </c>
      <c r="H116" s="2" t="s">
        <v>7418</v>
      </c>
      <c r="I116" s="2" t="s">
        <v>183</v>
      </c>
      <c r="J116" s="9">
        <v>400</v>
      </c>
      <c r="K116" s="9">
        <v>805</v>
      </c>
      <c r="L116" s="5">
        <v>15</v>
      </c>
      <c r="M116" s="5">
        <v>0</v>
      </c>
      <c r="N116" s="5">
        <v>8.25</v>
      </c>
      <c r="O116" s="5">
        <v>0</v>
      </c>
      <c r="P116" s="5">
        <v>1.86</v>
      </c>
      <c r="Q116" s="5">
        <v>0.55000000000000004</v>
      </c>
      <c r="R116" s="5">
        <v>0</v>
      </c>
      <c r="S116" s="5">
        <v>2058</v>
      </c>
    </row>
    <row r="117" spans="1:19">
      <c r="A117" s="2" t="s">
        <v>7769</v>
      </c>
      <c r="B117" s="2" t="s">
        <v>82</v>
      </c>
      <c r="C117" s="2" t="s">
        <v>7770</v>
      </c>
      <c r="D117" s="2" t="s">
        <v>6629</v>
      </c>
      <c r="E117" s="2" t="s">
        <v>237</v>
      </c>
      <c r="F117" s="2" t="s">
        <v>7771</v>
      </c>
      <c r="G117" s="2" t="s">
        <v>134</v>
      </c>
      <c r="H117" s="2" t="s">
        <v>7418</v>
      </c>
      <c r="I117" s="2" t="s">
        <v>361</v>
      </c>
      <c r="J117" s="9">
        <v>300</v>
      </c>
      <c r="K117" s="9">
        <v>1241</v>
      </c>
      <c r="L117" s="5">
        <v>35</v>
      </c>
      <c r="M117" s="5">
        <v>0</v>
      </c>
      <c r="N117" s="5">
        <v>19.93</v>
      </c>
      <c r="O117" s="5">
        <v>0</v>
      </c>
      <c r="P117" s="5">
        <v>2.82</v>
      </c>
      <c r="Q117" s="5">
        <v>0.56999999999999995</v>
      </c>
      <c r="R117" s="5">
        <v>0</v>
      </c>
      <c r="S117" s="5">
        <v>2750</v>
      </c>
    </row>
    <row r="118" spans="1:19">
      <c r="A118" s="2" t="s">
        <v>7772</v>
      </c>
      <c r="B118" s="2" t="s">
        <v>6585</v>
      </c>
      <c r="C118" s="2" t="s">
        <v>524</v>
      </c>
      <c r="D118" s="2" t="s">
        <v>5027</v>
      </c>
      <c r="E118" s="2" t="s">
        <v>281</v>
      </c>
      <c r="F118" s="2" t="s">
        <v>7732</v>
      </c>
      <c r="G118" s="2" t="s">
        <v>50</v>
      </c>
      <c r="H118" s="2" t="s">
        <v>7418</v>
      </c>
      <c r="I118" s="2" t="s">
        <v>206</v>
      </c>
      <c r="J118" s="9">
        <v>800</v>
      </c>
      <c r="K118" s="9">
        <v>1863</v>
      </c>
      <c r="L118" s="5">
        <v>38</v>
      </c>
      <c r="M118" s="5">
        <v>3</v>
      </c>
      <c r="N118" s="5">
        <v>18.52</v>
      </c>
      <c r="O118" s="5">
        <v>202.24</v>
      </c>
      <c r="P118" s="5">
        <v>2.04</v>
      </c>
      <c r="Q118" s="5">
        <v>0.49</v>
      </c>
      <c r="R118" s="5">
        <v>6.17</v>
      </c>
      <c r="S118" s="5">
        <v>3100</v>
      </c>
    </row>
    <row r="119" spans="1:19">
      <c r="A119" s="2" t="s">
        <v>7773</v>
      </c>
      <c r="B119" s="2" t="s">
        <v>7774</v>
      </c>
      <c r="C119" s="2" t="s">
        <v>767</v>
      </c>
      <c r="D119" s="2" t="s">
        <v>1849</v>
      </c>
      <c r="E119" s="2" t="s">
        <v>281</v>
      </c>
      <c r="F119" s="2" t="s">
        <v>7775</v>
      </c>
      <c r="G119" s="2" t="s">
        <v>266</v>
      </c>
      <c r="H119" s="2" t="s">
        <v>7418</v>
      </c>
      <c r="I119" s="2" t="s">
        <v>135</v>
      </c>
      <c r="J119" s="9">
        <v>1000</v>
      </c>
      <c r="K119" s="9">
        <v>1605</v>
      </c>
      <c r="L119" s="5">
        <v>65</v>
      </c>
      <c r="M119" s="5">
        <v>0</v>
      </c>
      <c r="N119" s="5">
        <v>30.36</v>
      </c>
      <c r="O119" s="5">
        <v>0</v>
      </c>
      <c r="P119" s="5">
        <v>4.05</v>
      </c>
      <c r="Q119" s="5">
        <v>0.47</v>
      </c>
      <c r="R119" s="5">
        <v>0</v>
      </c>
      <c r="S119" s="5">
        <v>1842</v>
      </c>
    </row>
    <row r="120" spans="1:19">
      <c r="A120" s="2" t="s">
        <v>7776</v>
      </c>
      <c r="B120" s="2" t="s">
        <v>7777</v>
      </c>
      <c r="C120" s="2" t="s">
        <v>7778</v>
      </c>
      <c r="D120" s="2" t="s">
        <v>251</v>
      </c>
      <c r="E120" s="2" t="s">
        <v>23</v>
      </c>
      <c r="F120" s="2" t="s">
        <v>7779</v>
      </c>
      <c r="G120" s="2" t="s">
        <v>72</v>
      </c>
      <c r="H120" s="2" t="s">
        <v>7418</v>
      </c>
      <c r="I120" s="2" t="s">
        <v>127</v>
      </c>
      <c r="J120" s="9">
        <v>300</v>
      </c>
      <c r="K120" s="9">
        <v>2318</v>
      </c>
      <c r="L120" s="5">
        <v>37</v>
      </c>
      <c r="M120" s="5">
        <v>1</v>
      </c>
      <c r="N120" s="5">
        <v>20.16</v>
      </c>
      <c r="O120" s="5">
        <v>51.08</v>
      </c>
      <c r="P120" s="5">
        <v>1.6</v>
      </c>
      <c r="Q120" s="5">
        <v>0.54</v>
      </c>
      <c r="R120" s="5">
        <v>20.16</v>
      </c>
      <c r="S120" s="5">
        <v>1120</v>
      </c>
    </row>
    <row r="121" spans="1:19">
      <c r="A121" s="2" t="s">
        <v>7780</v>
      </c>
      <c r="B121" s="2" t="s">
        <v>7781</v>
      </c>
      <c r="C121" s="2" t="s">
        <v>501</v>
      </c>
      <c r="D121" s="2" t="s">
        <v>7782</v>
      </c>
      <c r="E121" s="2" t="s">
        <v>118</v>
      </c>
      <c r="F121" s="2" t="s">
        <v>7783</v>
      </c>
      <c r="G121" s="2" t="s">
        <v>42</v>
      </c>
      <c r="H121" s="2" t="s">
        <v>7418</v>
      </c>
      <c r="I121" s="2" t="s">
        <v>248</v>
      </c>
      <c r="J121" s="9">
        <v>700</v>
      </c>
      <c r="K121" s="9">
        <v>1111</v>
      </c>
      <c r="L121" s="5">
        <v>24</v>
      </c>
      <c r="M121" s="5">
        <v>2</v>
      </c>
      <c r="N121" s="5">
        <v>17.86</v>
      </c>
      <c r="O121" s="5">
        <v>94.26</v>
      </c>
      <c r="P121" s="5">
        <v>2.16</v>
      </c>
      <c r="Q121" s="5">
        <v>0.74</v>
      </c>
      <c r="R121" s="5">
        <v>8.93</v>
      </c>
      <c r="S121" s="5">
        <v>2302</v>
      </c>
    </row>
    <row r="122" spans="1:19">
      <c r="A122" s="2" t="s">
        <v>7784</v>
      </c>
      <c r="B122" s="2" t="s">
        <v>7785</v>
      </c>
      <c r="C122" s="2" t="s">
        <v>7786</v>
      </c>
      <c r="D122" s="2" t="s">
        <v>7787</v>
      </c>
      <c r="E122" s="2" t="s">
        <v>56</v>
      </c>
      <c r="F122" s="2" t="s">
        <v>7788</v>
      </c>
      <c r="G122" s="2" t="s">
        <v>266</v>
      </c>
      <c r="H122" s="2" t="s">
        <v>7418</v>
      </c>
      <c r="I122" s="2" t="s">
        <v>183</v>
      </c>
      <c r="J122" s="9">
        <v>400</v>
      </c>
      <c r="K122" s="9">
        <v>1037</v>
      </c>
      <c r="L122" s="5">
        <v>29</v>
      </c>
      <c r="M122" s="5">
        <v>2</v>
      </c>
      <c r="N122" s="5">
        <v>20.43</v>
      </c>
      <c r="O122" s="5">
        <v>122.49</v>
      </c>
      <c r="P122" s="5">
        <v>2.8</v>
      </c>
      <c r="Q122" s="5">
        <v>0.7</v>
      </c>
      <c r="R122" s="5">
        <v>10.220000000000001</v>
      </c>
      <c r="S122" s="5">
        <v>3300</v>
      </c>
    </row>
    <row r="123" spans="1:19">
      <c r="A123" s="2" t="s">
        <v>7789</v>
      </c>
      <c r="B123" s="2" t="s">
        <v>1200</v>
      </c>
      <c r="C123" s="2" t="s">
        <v>30</v>
      </c>
      <c r="D123" s="2" t="s">
        <v>2743</v>
      </c>
      <c r="E123" s="2" t="s">
        <v>526</v>
      </c>
      <c r="F123" s="2" t="s">
        <v>7790</v>
      </c>
      <c r="G123" s="2" t="s">
        <v>102</v>
      </c>
      <c r="H123" s="2" t="s">
        <v>7418</v>
      </c>
      <c r="I123" s="2" t="s">
        <v>458</v>
      </c>
      <c r="J123" s="9">
        <v>100</v>
      </c>
      <c r="K123" s="9">
        <v>2190</v>
      </c>
      <c r="L123" s="5">
        <v>38</v>
      </c>
      <c r="M123" s="5">
        <v>4</v>
      </c>
      <c r="N123" s="5">
        <v>27.17</v>
      </c>
      <c r="O123" s="5">
        <v>223.6</v>
      </c>
      <c r="P123" s="5">
        <v>1.74</v>
      </c>
      <c r="Q123" s="5">
        <v>0.72</v>
      </c>
      <c r="R123" s="5">
        <v>6.79</v>
      </c>
      <c r="S123" s="5">
        <v>2700</v>
      </c>
    </row>
    <row r="124" spans="1:19">
      <c r="A124" s="2" t="s">
        <v>7791</v>
      </c>
      <c r="B124" s="2" t="s">
        <v>7792</v>
      </c>
      <c r="C124" s="2" t="s">
        <v>7793</v>
      </c>
      <c r="D124" s="2" t="s">
        <v>215</v>
      </c>
      <c r="E124" s="2" t="s">
        <v>85</v>
      </c>
      <c r="F124" s="2" t="s">
        <v>7794</v>
      </c>
      <c r="G124" s="2" t="s">
        <v>72</v>
      </c>
      <c r="H124" s="2" t="s">
        <v>7418</v>
      </c>
      <c r="I124" s="2" t="s">
        <v>356</v>
      </c>
      <c r="J124" s="9">
        <v>700</v>
      </c>
      <c r="K124" s="9">
        <v>844</v>
      </c>
      <c r="L124" s="5">
        <v>28</v>
      </c>
      <c r="M124" s="5">
        <v>0</v>
      </c>
      <c r="N124" s="5">
        <v>23.58</v>
      </c>
      <c r="O124" s="5">
        <v>0</v>
      </c>
      <c r="P124" s="5">
        <v>3.32</v>
      </c>
      <c r="Q124" s="5">
        <v>0.84</v>
      </c>
      <c r="R124" s="5">
        <v>0</v>
      </c>
      <c r="S124" s="5">
        <v>2300</v>
      </c>
    </row>
    <row r="125" spans="1:19">
      <c r="A125" s="2" t="s">
        <v>7795</v>
      </c>
      <c r="B125" s="2" t="s">
        <v>2833</v>
      </c>
      <c r="C125" s="2" t="s">
        <v>7796</v>
      </c>
      <c r="D125" s="2" t="s">
        <v>7797</v>
      </c>
      <c r="E125" s="2" t="s">
        <v>23</v>
      </c>
      <c r="F125" s="2" t="s">
        <v>7798</v>
      </c>
      <c r="G125" s="2" t="s">
        <v>102</v>
      </c>
      <c r="H125" s="2" t="s">
        <v>7418</v>
      </c>
      <c r="I125" s="2" t="s">
        <v>162</v>
      </c>
      <c r="J125" s="9">
        <v>300</v>
      </c>
      <c r="K125" s="9">
        <v>2290</v>
      </c>
      <c r="L125" s="5">
        <v>80</v>
      </c>
      <c r="M125" s="5">
        <v>3</v>
      </c>
      <c r="N125" s="5">
        <v>36.49</v>
      </c>
      <c r="O125" s="5">
        <v>118.81</v>
      </c>
      <c r="P125" s="5">
        <v>3.49</v>
      </c>
      <c r="Q125" s="5">
        <v>0.46</v>
      </c>
      <c r="R125" s="5">
        <v>12.16</v>
      </c>
      <c r="S125" s="5">
        <v>4500</v>
      </c>
    </row>
    <row r="126" spans="1:19">
      <c r="A126" s="2" t="s">
        <v>7799</v>
      </c>
      <c r="B126" s="2" t="s">
        <v>6067</v>
      </c>
      <c r="C126" s="2" t="s">
        <v>7800</v>
      </c>
      <c r="D126" s="2" t="s">
        <v>678</v>
      </c>
      <c r="E126" s="2" t="s">
        <v>78</v>
      </c>
      <c r="F126" s="2" t="s">
        <v>7801</v>
      </c>
      <c r="G126" s="2" t="s">
        <v>72</v>
      </c>
      <c r="H126" s="2" t="s">
        <v>7418</v>
      </c>
      <c r="I126" s="2" t="s">
        <v>361</v>
      </c>
      <c r="J126" s="9">
        <v>500</v>
      </c>
      <c r="K126" s="9">
        <v>1093</v>
      </c>
      <c r="L126" s="5">
        <v>48</v>
      </c>
      <c r="M126" s="5">
        <v>5</v>
      </c>
      <c r="N126" s="5">
        <v>27.82</v>
      </c>
      <c r="O126" s="5">
        <v>220.77</v>
      </c>
      <c r="P126" s="5">
        <v>4.3899999999999997</v>
      </c>
      <c r="Q126" s="5">
        <v>0.57999999999999996</v>
      </c>
      <c r="R126" s="5">
        <v>5.56</v>
      </c>
      <c r="S126" s="5">
        <v>5000</v>
      </c>
    </row>
    <row r="127" spans="1:19">
      <c r="A127" s="2" t="s">
        <v>7802</v>
      </c>
      <c r="B127" s="2" t="s">
        <v>7803</v>
      </c>
      <c r="C127" s="2" t="s">
        <v>7804</v>
      </c>
      <c r="D127" s="2" t="s">
        <v>7805</v>
      </c>
      <c r="E127" s="2" t="s">
        <v>492</v>
      </c>
      <c r="F127" s="2" t="s">
        <v>7806</v>
      </c>
      <c r="G127" s="2" t="s">
        <v>260</v>
      </c>
      <c r="H127" s="2" t="s">
        <v>7418</v>
      </c>
      <c r="I127" s="2" t="s">
        <v>248</v>
      </c>
      <c r="J127" s="9">
        <v>100</v>
      </c>
      <c r="K127" s="9">
        <v>1138</v>
      </c>
      <c r="L127" s="5">
        <v>31</v>
      </c>
      <c r="M127" s="5">
        <v>0</v>
      </c>
      <c r="N127" s="5">
        <v>21.11</v>
      </c>
      <c r="O127" s="5">
        <v>0</v>
      </c>
      <c r="P127" s="5">
        <v>2.72</v>
      </c>
      <c r="Q127" s="5">
        <v>0.68</v>
      </c>
      <c r="R127" s="5">
        <v>0</v>
      </c>
      <c r="S127" s="5">
        <v>3000</v>
      </c>
    </row>
    <row r="128" spans="1:19">
      <c r="A128" s="2" t="s">
        <v>7807</v>
      </c>
      <c r="B128" s="2" t="s">
        <v>6067</v>
      </c>
      <c r="C128" s="2" t="s">
        <v>7808</v>
      </c>
      <c r="D128" s="2" t="s">
        <v>7809</v>
      </c>
      <c r="E128" s="2" t="s">
        <v>40</v>
      </c>
      <c r="F128" s="2" t="s">
        <v>7810</v>
      </c>
      <c r="G128" s="2" t="s">
        <v>312</v>
      </c>
      <c r="H128" s="2" t="s">
        <v>7418</v>
      </c>
      <c r="I128" s="2" t="s">
        <v>73</v>
      </c>
      <c r="J128" s="9">
        <v>800</v>
      </c>
      <c r="K128" s="9">
        <v>664</v>
      </c>
      <c r="L128" s="5">
        <v>15</v>
      </c>
      <c r="M128" s="5">
        <v>0</v>
      </c>
      <c r="N128" s="5">
        <v>8.15</v>
      </c>
      <c r="O128" s="5">
        <v>0</v>
      </c>
      <c r="P128" s="5">
        <v>2.2599999999999998</v>
      </c>
      <c r="Q128" s="5">
        <v>0.54</v>
      </c>
      <c r="R128" s="5">
        <v>0</v>
      </c>
      <c r="S128" s="5">
        <v>2167</v>
      </c>
    </row>
    <row r="129" spans="1:19">
      <c r="A129" s="2" t="s">
        <v>7811</v>
      </c>
      <c r="B129" s="2" t="s">
        <v>7812</v>
      </c>
      <c r="C129" s="2" t="s">
        <v>7813</v>
      </c>
      <c r="D129" s="2" t="s">
        <v>7814</v>
      </c>
      <c r="E129" s="2" t="s">
        <v>125</v>
      </c>
      <c r="F129" s="2" t="s">
        <v>7815</v>
      </c>
      <c r="G129" s="2" t="s">
        <v>94</v>
      </c>
      <c r="H129" s="2" t="s">
        <v>7418</v>
      </c>
      <c r="I129" s="2" t="s">
        <v>51</v>
      </c>
      <c r="J129" s="9">
        <v>700</v>
      </c>
      <c r="K129" s="9">
        <v>1650</v>
      </c>
      <c r="L129" s="5">
        <v>55</v>
      </c>
      <c r="M129" s="5">
        <v>2</v>
      </c>
      <c r="N129" s="5">
        <v>22.68</v>
      </c>
      <c r="O129" s="5">
        <v>113.75</v>
      </c>
      <c r="P129" s="5">
        <v>3.33</v>
      </c>
      <c r="Q129" s="5">
        <v>0.41</v>
      </c>
      <c r="R129" s="5">
        <v>11.34</v>
      </c>
      <c r="S129" s="5">
        <v>1500</v>
      </c>
    </row>
    <row r="130" spans="1:19">
      <c r="A130" s="2" t="s">
        <v>7816</v>
      </c>
      <c r="B130" s="2" t="s">
        <v>5685</v>
      </c>
      <c r="C130" s="2" t="s">
        <v>7817</v>
      </c>
      <c r="D130" s="2" t="s">
        <v>236</v>
      </c>
      <c r="E130" s="2" t="s">
        <v>237</v>
      </c>
      <c r="F130" s="2" t="s">
        <v>7818</v>
      </c>
      <c r="G130" s="2" t="s">
        <v>72</v>
      </c>
      <c r="H130" s="2" t="s">
        <v>7418</v>
      </c>
      <c r="I130" s="2" t="s">
        <v>699</v>
      </c>
      <c r="J130" s="9">
        <v>400</v>
      </c>
      <c r="K130" s="9">
        <v>578</v>
      </c>
      <c r="L130" s="5">
        <v>22</v>
      </c>
      <c r="M130" s="5">
        <v>0</v>
      </c>
      <c r="N130" s="5">
        <v>10.56</v>
      </c>
      <c r="O130" s="5">
        <v>0</v>
      </c>
      <c r="P130" s="5">
        <v>3.81</v>
      </c>
      <c r="Q130" s="5">
        <v>0.48</v>
      </c>
      <c r="R130" s="5">
        <v>0</v>
      </c>
      <c r="S130" s="5">
        <v>3683</v>
      </c>
    </row>
    <row r="131" spans="1:19">
      <c r="A131" s="2" t="s">
        <v>7819</v>
      </c>
      <c r="B131" s="2" t="s">
        <v>4596</v>
      </c>
      <c r="C131" s="2" t="s">
        <v>235</v>
      </c>
      <c r="D131" s="2" t="s">
        <v>7820</v>
      </c>
      <c r="E131" s="2" t="s">
        <v>125</v>
      </c>
      <c r="F131" s="2" t="s">
        <v>6039</v>
      </c>
      <c r="G131" s="2" t="s">
        <v>58</v>
      </c>
      <c r="H131" s="2" t="s">
        <v>7418</v>
      </c>
      <c r="I131" s="2" t="s">
        <v>248</v>
      </c>
      <c r="J131" s="9">
        <v>600</v>
      </c>
      <c r="K131" s="9">
        <v>982</v>
      </c>
      <c r="L131" s="5">
        <v>32</v>
      </c>
      <c r="M131" s="5">
        <v>1</v>
      </c>
      <c r="N131" s="5">
        <v>14.13</v>
      </c>
      <c r="O131" s="5">
        <v>65.44</v>
      </c>
      <c r="P131" s="5">
        <v>3.26</v>
      </c>
      <c r="Q131" s="5">
        <v>0.44</v>
      </c>
      <c r="R131" s="5">
        <v>14.13</v>
      </c>
      <c r="S131" s="5">
        <v>2080</v>
      </c>
    </row>
    <row r="132" spans="1:19">
      <c r="A132" s="2" t="s">
        <v>7821</v>
      </c>
      <c r="B132" s="2" t="s">
        <v>1167</v>
      </c>
      <c r="C132" s="2" t="s">
        <v>7822</v>
      </c>
      <c r="D132" s="2" t="s">
        <v>7823</v>
      </c>
      <c r="E132" s="2" t="s">
        <v>276</v>
      </c>
      <c r="F132" s="2" t="s">
        <v>7824</v>
      </c>
      <c r="G132" s="2" t="s">
        <v>42</v>
      </c>
      <c r="H132" s="2" t="s">
        <v>7418</v>
      </c>
      <c r="I132" s="2" t="s">
        <v>88</v>
      </c>
      <c r="J132" s="9">
        <v>400</v>
      </c>
      <c r="K132" s="9">
        <v>2445</v>
      </c>
      <c r="L132" s="5">
        <v>107</v>
      </c>
      <c r="M132" s="5">
        <v>0</v>
      </c>
      <c r="N132" s="5">
        <v>81.58</v>
      </c>
      <c r="O132" s="5">
        <v>0</v>
      </c>
      <c r="P132" s="5">
        <v>4.38</v>
      </c>
      <c r="Q132" s="5">
        <v>0.76</v>
      </c>
      <c r="R132" s="5">
        <v>0</v>
      </c>
      <c r="S132" s="5">
        <v>3575</v>
      </c>
    </row>
    <row r="133" spans="1:19">
      <c r="A133" s="2" t="s">
        <v>7825</v>
      </c>
      <c r="B133" s="2" t="s">
        <v>2727</v>
      </c>
      <c r="C133" s="2" t="s">
        <v>143</v>
      </c>
      <c r="D133" s="2" t="s">
        <v>275</v>
      </c>
      <c r="E133" s="2" t="s">
        <v>276</v>
      </c>
      <c r="F133" s="2" t="s">
        <v>7826</v>
      </c>
      <c r="G133" s="2" t="s">
        <v>25</v>
      </c>
      <c r="H133" s="2" t="s">
        <v>7418</v>
      </c>
      <c r="I133" s="2" t="s">
        <v>217</v>
      </c>
      <c r="J133" s="9">
        <v>400</v>
      </c>
      <c r="K133" s="9">
        <v>1566</v>
      </c>
      <c r="L133" s="5">
        <v>65</v>
      </c>
      <c r="M133" s="5">
        <v>0</v>
      </c>
      <c r="N133" s="5">
        <v>28.05</v>
      </c>
      <c r="O133" s="5">
        <v>0</v>
      </c>
      <c r="P133" s="5">
        <v>4.1500000000000004</v>
      </c>
      <c r="Q133" s="5">
        <v>0.43</v>
      </c>
      <c r="R133" s="5">
        <v>0</v>
      </c>
      <c r="S133" s="5">
        <v>4550</v>
      </c>
    </row>
    <row r="134" spans="1:19">
      <c r="A134" s="2" t="s">
        <v>7827</v>
      </c>
      <c r="B134" s="2" t="s">
        <v>1033</v>
      </c>
      <c r="C134" s="2" t="s">
        <v>7828</v>
      </c>
      <c r="D134" s="2" t="s">
        <v>6644</v>
      </c>
      <c r="E134" s="2" t="s">
        <v>118</v>
      </c>
      <c r="F134" s="2" t="s">
        <v>7829</v>
      </c>
      <c r="G134" s="2" t="s">
        <v>34</v>
      </c>
      <c r="H134" s="2" t="s">
        <v>7418</v>
      </c>
      <c r="I134" s="2" t="s">
        <v>458</v>
      </c>
      <c r="J134" s="9">
        <v>300</v>
      </c>
      <c r="K134" s="9">
        <v>1590</v>
      </c>
      <c r="L134" s="5">
        <v>59</v>
      </c>
      <c r="M134" s="5">
        <v>1</v>
      </c>
      <c r="N134" s="5">
        <v>24.69</v>
      </c>
      <c r="O134" s="5">
        <v>45.86</v>
      </c>
      <c r="P134" s="5">
        <v>3.71</v>
      </c>
      <c r="Q134" s="5">
        <v>0.42</v>
      </c>
      <c r="R134" s="5">
        <v>24.69</v>
      </c>
      <c r="S134" s="5">
        <v>3250</v>
      </c>
    </row>
    <row r="135" spans="1:19">
      <c r="A135" s="2" t="s">
        <v>7830</v>
      </c>
      <c r="B135" s="2" t="s">
        <v>2570</v>
      </c>
      <c r="C135" s="2" t="s">
        <v>471</v>
      </c>
      <c r="D135" s="2" t="s">
        <v>1378</v>
      </c>
      <c r="E135" s="2" t="s">
        <v>125</v>
      </c>
      <c r="F135" s="2" t="s">
        <v>7831</v>
      </c>
      <c r="G135" s="2" t="s">
        <v>161</v>
      </c>
      <c r="H135" s="2" t="s">
        <v>7418</v>
      </c>
      <c r="I135" s="2" t="s">
        <v>120</v>
      </c>
      <c r="J135" s="9">
        <v>300</v>
      </c>
      <c r="K135" s="9">
        <v>656</v>
      </c>
      <c r="L135" s="5">
        <v>20</v>
      </c>
      <c r="M135" s="5">
        <v>0</v>
      </c>
      <c r="N135" s="5">
        <v>13.76</v>
      </c>
      <c r="O135" s="5">
        <v>0</v>
      </c>
      <c r="P135" s="5">
        <v>3.05</v>
      </c>
      <c r="Q135" s="5">
        <v>0.69</v>
      </c>
      <c r="R135" s="5">
        <v>0</v>
      </c>
      <c r="S135" s="5">
        <v>4000</v>
      </c>
    </row>
    <row r="136" spans="1:19">
      <c r="A136" s="2" t="s">
        <v>7832</v>
      </c>
      <c r="B136" s="2" t="s">
        <v>7833</v>
      </c>
      <c r="C136" s="2" t="s">
        <v>7834</v>
      </c>
      <c r="D136" s="2" t="s">
        <v>3107</v>
      </c>
      <c r="E136" s="2" t="s">
        <v>1203</v>
      </c>
      <c r="F136" s="2" t="s">
        <v>7835</v>
      </c>
      <c r="G136" s="2" t="s">
        <v>134</v>
      </c>
      <c r="H136" s="2" t="s">
        <v>7418</v>
      </c>
      <c r="I136" s="2" t="s">
        <v>206</v>
      </c>
      <c r="J136" s="9">
        <v>500</v>
      </c>
      <c r="K136" s="9">
        <v>1296</v>
      </c>
      <c r="L136" s="5">
        <v>29</v>
      </c>
      <c r="M136" s="5">
        <v>0</v>
      </c>
      <c r="N136" s="5">
        <v>14.8</v>
      </c>
      <c r="O136" s="5">
        <v>0</v>
      </c>
      <c r="P136" s="5">
        <v>2.2400000000000002</v>
      </c>
      <c r="Q136" s="5">
        <v>0.51</v>
      </c>
      <c r="R136" s="5">
        <v>0</v>
      </c>
      <c r="S136" s="5">
        <v>3000</v>
      </c>
    </row>
    <row r="137" spans="1:19">
      <c r="A137" s="2" t="s">
        <v>7836</v>
      </c>
      <c r="B137" s="2" t="s">
        <v>7837</v>
      </c>
      <c r="C137" s="2" t="s">
        <v>4409</v>
      </c>
      <c r="D137" s="2" t="s">
        <v>834</v>
      </c>
      <c r="E137" s="2" t="s">
        <v>625</v>
      </c>
      <c r="F137" s="2" t="s">
        <v>7838</v>
      </c>
      <c r="G137" s="2" t="s">
        <v>42</v>
      </c>
      <c r="H137" s="2" t="s">
        <v>7418</v>
      </c>
      <c r="I137" s="2" t="s">
        <v>127</v>
      </c>
      <c r="J137" s="9">
        <v>1000</v>
      </c>
      <c r="K137" s="9">
        <v>1495</v>
      </c>
      <c r="L137" s="5">
        <v>55</v>
      </c>
      <c r="M137" s="5">
        <v>5</v>
      </c>
      <c r="N137" s="5">
        <v>42.56</v>
      </c>
      <c r="O137" s="5">
        <v>206.54</v>
      </c>
      <c r="P137" s="5">
        <v>3.68</v>
      </c>
      <c r="Q137" s="5">
        <v>0.77</v>
      </c>
      <c r="R137" s="5">
        <v>8.51</v>
      </c>
      <c r="S137" s="5">
        <v>2200</v>
      </c>
    </row>
    <row r="138" spans="1:19">
      <c r="A138" s="2" t="s">
        <v>7839</v>
      </c>
      <c r="B138" s="2" t="s">
        <v>7840</v>
      </c>
      <c r="C138" s="2" t="s">
        <v>83</v>
      </c>
      <c r="D138" s="2" t="s">
        <v>1603</v>
      </c>
      <c r="E138" s="2" t="s">
        <v>32</v>
      </c>
      <c r="F138" s="2" t="s">
        <v>7841</v>
      </c>
      <c r="G138" s="2" t="s">
        <v>161</v>
      </c>
      <c r="H138" s="2" t="s">
        <v>7418</v>
      </c>
      <c r="I138" s="2" t="s">
        <v>248</v>
      </c>
      <c r="J138" s="9">
        <v>500</v>
      </c>
      <c r="K138" s="9">
        <v>1569</v>
      </c>
      <c r="L138" s="5">
        <v>63</v>
      </c>
      <c r="M138" s="5">
        <v>0</v>
      </c>
      <c r="N138" s="5">
        <v>43.96</v>
      </c>
      <c r="O138" s="5">
        <v>0</v>
      </c>
      <c r="P138" s="5">
        <v>4.0199999999999996</v>
      </c>
      <c r="Q138" s="5">
        <v>0.7</v>
      </c>
      <c r="R138" s="5">
        <v>0</v>
      </c>
      <c r="S138" s="5">
        <v>2200</v>
      </c>
    </row>
    <row r="139" spans="1:19">
      <c r="A139" s="2" t="s">
        <v>7842</v>
      </c>
      <c r="B139" s="2" t="s">
        <v>2221</v>
      </c>
      <c r="C139" s="2" t="s">
        <v>7843</v>
      </c>
      <c r="D139" s="2" t="s">
        <v>7844</v>
      </c>
      <c r="E139" s="2" t="s">
        <v>258</v>
      </c>
      <c r="F139" s="2" t="s">
        <v>1468</v>
      </c>
      <c r="G139" s="2" t="s">
        <v>161</v>
      </c>
      <c r="H139" s="2" t="s">
        <v>7418</v>
      </c>
      <c r="I139" s="2" t="s">
        <v>206</v>
      </c>
      <c r="J139" s="9">
        <v>700</v>
      </c>
      <c r="K139" s="9">
        <v>2119</v>
      </c>
      <c r="L139" s="5">
        <v>51</v>
      </c>
      <c r="M139" s="5">
        <v>0</v>
      </c>
      <c r="N139" s="5">
        <v>23.5</v>
      </c>
      <c r="O139" s="5">
        <v>0</v>
      </c>
      <c r="P139" s="5">
        <v>2.41</v>
      </c>
      <c r="Q139" s="5">
        <v>0.46</v>
      </c>
      <c r="R139" s="5">
        <v>0</v>
      </c>
      <c r="S139" s="5">
        <v>5809</v>
      </c>
    </row>
    <row r="140" spans="1:19">
      <c r="A140" s="2" t="s">
        <v>7845</v>
      </c>
      <c r="B140" s="2" t="s">
        <v>289</v>
      </c>
      <c r="C140" s="2" t="s">
        <v>3282</v>
      </c>
      <c r="D140" s="2" t="s">
        <v>3030</v>
      </c>
      <c r="E140" s="2" t="s">
        <v>40</v>
      </c>
      <c r="F140" s="2" t="s">
        <v>7846</v>
      </c>
      <c r="G140" s="2" t="s">
        <v>266</v>
      </c>
      <c r="H140" s="2" t="s">
        <v>7418</v>
      </c>
      <c r="I140" s="2" t="s">
        <v>43</v>
      </c>
      <c r="J140" s="9">
        <v>500</v>
      </c>
      <c r="K140" s="9">
        <v>2447</v>
      </c>
      <c r="L140" s="5">
        <v>105</v>
      </c>
      <c r="M140" s="5">
        <v>4</v>
      </c>
      <c r="N140" s="5">
        <v>72.86</v>
      </c>
      <c r="O140" s="5">
        <v>244.04</v>
      </c>
      <c r="P140" s="5">
        <v>4.29</v>
      </c>
      <c r="Q140" s="5">
        <v>0.69</v>
      </c>
      <c r="R140" s="5">
        <v>18.22</v>
      </c>
      <c r="S140" s="5">
        <v>3692</v>
      </c>
    </row>
    <row r="141" spans="1:19">
      <c r="A141" s="2" t="s">
        <v>7847</v>
      </c>
      <c r="B141" s="2" t="s">
        <v>7848</v>
      </c>
      <c r="C141" s="2" t="s">
        <v>3802</v>
      </c>
      <c r="D141" s="2" t="s">
        <v>7480</v>
      </c>
      <c r="E141" s="2" t="s">
        <v>132</v>
      </c>
      <c r="F141" s="2" t="s">
        <v>7849</v>
      </c>
      <c r="G141" s="2" t="s">
        <v>344</v>
      </c>
      <c r="H141" s="2" t="s">
        <v>7418</v>
      </c>
      <c r="I141" s="2" t="s">
        <v>300</v>
      </c>
      <c r="J141" s="9">
        <v>500</v>
      </c>
      <c r="K141" s="9">
        <v>2377</v>
      </c>
      <c r="L141" s="5">
        <v>62</v>
      </c>
      <c r="M141" s="5">
        <v>3</v>
      </c>
      <c r="N141" s="5">
        <v>50.99</v>
      </c>
      <c r="O141" s="5">
        <v>177.3</v>
      </c>
      <c r="P141" s="5">
        <v>2.61</v>
      </c>
      <c r="Q141" s="5">
        <v>0.82</v>
      </c>
      <c r="R141" s="5">
        <v>17</v>
      </c>
      <c r="S141" s="5">
        <v>3600</v>
      </c>
    </row>
    <row r="142" spans="1:19">
      <c r="A142" s="2" t="s">
        <v>7850</v>
      </c>
      <c r="B142" s="2" t="s">
        <v>1235</v>
      </c>
      <c r="C142" s="2" t="s">
        <v>984</v>
      </c>
      <c r="D142" s="2" t="s">
        <v>7851</v>
      </c>
      <c r="E142" s="2" t="s">
        <v>32</v>
      </c>
      <c r="F142" s="2" t="s">
        <v>7852</v>
      </c>
      <c r="G142" s="2" t="s">
        <v>102</v>
      </c>
      <c r="H142" s="2" t="s">
        <v>7418</v>
      </c>
      <c r="I142" s="2" t="s">
        <v>361</v>
      </c>
      <c r="J142" s="9">
        <v>100</v>
      </c>
      <c r="K142" s="9">
        <v>511</v>
      </c>
      <c r="L142" s="5">
        <v>22</v>
      </c>
      <c r="M142" s="5">
        <v>0</v>
      </c>
      <c r="N142" s="5">
        <v>17.48</v>
      </c>
      <c r="O142" s="5">
        <v>0</v>
      </c>
      <c r="P142" s="5">
        <v>4.3099999999999996</v>
      </c>
      <c r="Q142" s="5">
        <v>0.79</v>
      </c>
      <c r="R142" s="5">
        <v>0</v>
      </c>
      <c r="S142" s="5">
        <v>3600</v>
      </c>
    </row>
    <row r="143" spans="1:19">
      <c r="A143" s="2" t="s">
        <v>7853</v>
      </c>
      <c r="B143" s="2" t="s">
        <v>495</v>
      </c>
      <c r="C143" s="2" t="s">
        <v>1130</v>
      </c>
      <c r="D143" s="2" t="s">
        <v>7854</v>
      </c>
      <c r="E143" s="2" t="s">
        <v>305</v>
      </c>
      <c r="F143" s="2" t="s">
        <v>7855</v>
      </c>
      <c r="G143" s="2" t="s">
        <v>134</v>
      </c>
      <c r="H143" s="2" t="s">
        <v>7418</v>
      </c>
      <c r="I143" s="2" t="s">
        <v>699</v>
      </c>
      <c r="J143" s="9">
        <v>500</v>
      </c>
      <c r="K143" s="9">
        <v>580</v>
      </c>
      <c r="L143" s="5">
        <v>16</v>
      </c>
      <c r="M143" s="5">
        <v>0</v>
      </c>
      <c r="N143" s="5">
        <v>9.9</v>
      </c>
      <c r="O143" s="5">
        <v>0</v>
      </c>
      <c r="P143" s="5">
        <v>2.76</v>
      </c>
      <c r="Q143" s="5">
        <v>0.62</v>
      </c>
      <c r="R143" s="5">
        <v>0</v>
      </c>
      <c r="S143" s="5">
        <v>3400</v>
      </c>
    </row>
    <row r="144" spans="1:19">
      <c r="A144" s="2" t="s">
        <v>7856</v>
      </c>
      <c r="B144" s="2" t="s">
        <v>7857</v>
      </c>
      <c r="C144" s="2" t="s">
        <v>7858</v>
      </c>
      <c r="D144" s="2" t="s">
        <v>2423</v>
      </c>
      <c r="E144" s="2" t="s">
        <v>32</v>
      </c>
      <c r="F144" s="2" t="s">
        <v>7859</v>
      </c>
      <c r="G144" s="2" t="s">
        <v>150</v>
      </c>
      <c r="H144" s="2" t="s">
        <v>7418</v>
      </c>
      <c r="I144" s="2" t="s">
        <v>27</v>
      </c>
      <c r="J144" s="9">
        <v>400</v>
      </c>
      <c r="K144" s="9">
        <v>1729</v>
      </c>
      <c r="L144" s="5">
        <v>75</v>
      </c>
      <c r="M144" s="5">
        <v>8</v>
      </c>
      <c r="N144" s="5">
        <v>54.12</v>
      </c>
      <c r="O144" s="5">
        <v>581.77</v>
      </c>
      <c r="P144" s="5">
        <v>4.34</v>
      </c>
      <c r="Q144" s="5">
        <v>0.72</v>
      </c>
      <c r="R144" s="5">
        <v>6.76</v>
      </c>
      <c r="S144" s="5">
        <v>2600</v>
      </c>
    </row>
    <row r="145" spans="1:19">
      <c r="A145" s="2" t="s">
        <v>7860</v>
      </c>
      <c r="B145" s="2" t="s">
        <v>7017</v>
      </c>
      <c r="C145" s="2" t="s">
        <v>7861</v>
      </c>
      <c r="D145" s="2" t="s">
        <v>7862</v>
      </c>
      <c r="E145" s="2" t="s">
        <v>188</v>
      </c>
      <c r="F145" s="2" t="s">
        <v>7863</v>
      </c>
      <c r="G145" s="2" t="s">
        <v>94</v>
      </c>
      <c r="H145" s="2" t="s">
        <v>7418</v>
      </c>
      <c r="I145" s="2" t="s">
        <v>35</v>
      </c>
      <c r="J145" s="9">
        <v>100</v>
      </c>
      <c r="K145" s="9">
        <v>1782</v>
      </c>
      <c r="L145" s="5">
        <v>74</v>
      </c>
      <c r="M145" s="5">
        <v>0</v>
      </c>
      <c r="N145" s="5">
        <v>33.39</v>
      </c>
      <c r="O145" s="5">
        <v>0</v>
      </c>
      <c r="P145" s="5">
        <v>4.1500000000000004</v>
      </c>
      <c r="Q145" s="5">
        <v>0.45</v>
      </c>
      <c r="R145" s="5">
        <v>0</v>
      </c>
      <c r="S145" s="5">
        <v>3900</v>
      </c>
    </row>
    <row r="146" spans="1:19">
      <c r="A146" s="2" t="s">
        <v>7864</v>
      </c>
      <c r="B146" s="2" t="s">
        <v>7865</v>
      </c>
      <c r="C146" s="2" t="s">
        <v>573</v>
      </c>
      <c r="D146" s="2" t="s">
        <v>4490</v>
      </c>
      <c r="E146" s="2" t="s">
        <v>625</v>
      </c>
      <c r="F146" s="2" t="s">
        <v>7866</v>
      </c>
      <c r="G146" s="2" t="s">
        <v>25</v>
      </c>
      <c r="H146" s="2" t="s">
        <v>7418</v>
      </c>
      <c r="I146" s="2" t="s">
        <v>66</v>
      </c>
      <c r="J146" s="9">
        <v>600</v>
      </c>
      <c r="K146" s="9">
        <v>2070</v>
      </c>
      <c r="L146" s="5">
        <v>41</v>
      </c>
      <c r="M146" s="5">
        <v>3</v>
      </c>
      <c r="N146" s="5">
        <v>29.47</v>
      </c>
      <c r="O146" s="5">
        <v>175.51</v>
      </c>
      <c r="P146" s="5">
        <v>1.98</v>
      </c>
      <c r="Q146" s="5">
        <v>0.72</v>
      </c>
      <c r="R146" s="5">
        <v>9.82</v>
      </c>
      <c r="S146" s="5">
        <v>1500</v>
      </c>
    </row>
    <row r="147" spans="1:19">
      <c r="A147" s="2" t="s">
        <v>7867</v>
      </c>
      <c r="B147" s="2" t="s">
        <v>5672</v>
      </c>
      <c r="C147" s="2" t="s">
        <v>1100</v>
      </c>
      <c r="D147" s="2" t="s">
        <v>7747</v>
      </c>
      <c r="E147" s="2" t="s">
        <v>32</v>
      </c>
      <c r="F147" s="2" t="s">
        <v>7868</v>
      </c>
      <c r="G147" s="2" t="s">
        <v>167</v>
      </c>
      <c r="H147" s="2" t="s">
        <v>7418</v>
      </c>
      <c r="I147" s="2" t="s">
        <v>140</v>
      </c>
      <c r="J147" s="9">
        <v>300</v>
      </c>
      <c r="K147" s="9">
        <v>2300</v>
      </c>
      <c r="L147" s="5">
        <v>101</v>
      </c>
      <c r="M147" s="5">
        <v>0</v>
      </c>
      <c r="N147" s="5">
        <v>63.33</v>
      </c>
      <c r="O147" s="5">
        <v>0</v>
      </c>
      <c r="P147" s="5">
        <v>4.3899999999999997</v>
      </c>
      <c r="Q147" s="5">
        <v>0.63</v>
      </c>
      <c r="R147" s="5">
        <v>0</v>
      </c>
      <c r="S147" s="5">
        <v>1000</v>
      </c>
    </row>
    <row r="148" spans="1:19">
      <c r="A148" s="2" t="s">
        <v>7869</v>
      </c>
      <c r="B148" s="2" t="s">
        <v>340</v>
      </c>
      <c r="C148" s="2" t="s">
        <v>7870</v>
      </c>
      <c r="D148" s="2" t="s">
        <v>5505</v>
      </c>
      <c r="E148" s="2" t="s">
        <v>78</v>
      </c>
      <c r="F148" s="2" t="s">
        <v>7871</v>
      </c>
      <c r="G148" s="2" t="s">
        <v>65</v>
      </c>
      <c r="H148" s="2" t="s">
        <v>7418</v>
      </c>
      <c r="I148" s="2" t="s">
        <v>232</v>
      </c>
      <c r="J148" s="9">
        <v>500</v>
      </c>
      <c r="K148" s="9">
        <v>1628</v>
      </c>
      <c r="L148" s="5">
        <v>32</v>
      </c>
      <c r="M148" s="5">
        <v>3</v>
      </c>
      <c r="N148" s="5">
        <v>26.35</v>
      </c>
      <c r="O148" s="5">
        <v>107.22</v>
      </c>
      <c r="P148" s="5">
        <v>1.97</v>
      </c>
      <c r="Q148" s="5">
        <v>0.82</v>
      </c>
      <c r="R148" s="5">
        <v>8.7799999999999994</v>
      </c>
      <c r="S148" s="5">
        <v>3400</v>
      </c>
    </row>
    <row r="149" spans="1:19">
      <c r="A149" s="2" t="s">
        <v>7872</v>
      </c>
      <c r="B149" s="2" t="s">
        <v>340</v>
      </c>
      <c r="C149" s="2" t="s">
        <v>7873</v>
      </c>
      <c r="D149" s="2" t="s">
        <v>7874</v>
      </c>
      <c r="E149" s="2" t="s">
        <v>373</v>
      </c>
      <c r="F149" s="2" t="s">
        <v>7875</v>
      </c>
      <c r="G149" s="2" t="s">
        <v>167</v>
      </c>
      <c r="H149" s="2" t="s">
        <v>7418</v>
      </c>
      <c r="I149" s="2" t="s">
        <v>120</v>
      </c>
      <c r="J149" s="9">
        <v>400</v>
      </c>
      <c r="K149" s="9">
        <v>649</v>
      </c>
      <c r="L149" s="5">
        <v>18</v>
      </c>
      <c r="M149" s="5">
        <v>1</v>
      </c>
      <c r="N149" s="5">
        <v>9.19</v>
      </c>
      <c r="O149" s="5">
        <v>42.19</v>
      </c>
      <c r="P149" s="5">
        <v>2.77</v>
      </c>
      <c r="Q149" s="5">
        <v>0.51</v>
      </c>
      <c r="R149" s="5">
        <v>9.19</v>
      </c>
      <c r="S149" s="5">
        <v>1400</v>
      </c>
    </row>
    <row r="150" spans="1:19">
      <c r="A150" s="2" t="s">
        <v>7876</v>
      </c>
      <c r="B150" s="2" t="s">
        <v>1009</v>
      </c>
      <c r="C150" s="2" t="s">
        <v>7877</v>
      </c>
      <c r="D150" s="2" t="s">
        <v>650</v>
      </c>
      <c r="E150" s="2" t="s">
        <v>432</v>
      </c>
      <c r="F150" s="2" t="s">
        <v>7878</v>
      </c>
      <c r="G150" s="2" t="s">
        <v>190</v>
      </c>
      <c r="H150" s="2" t="s">
        <v>7418</v>
      </c>
      <c r="I150" s="2" t="s">
        <v>319</v>
      </c>
      <c r="J150" s="9">
        <v>300</v>
      </c>
      <c r="K150" s="9">
        <v>1113</v>
      </c>
      <c r="L150" s="5">
        <v>44</v>
      </c>
      <c r="M150" s="5">
        <v>4</v>
      </c>
      <c r="N150" s="5">
        <v>23.92</v>
      </c>
      <c r="O150" s="5">
        <v>258.49</v>
      </c>
      <c r="P150" s="5">
        <v>3.95</v>
      </c>
      <c r="Q150" s="5">
        <v>0.54</v>
      </c>
      <c r="R150" s="5">
        <v>5.98</v>
      </c>
      <c r="S150" s="5">
        <v>1000</v>
      </c>
    </row>
    <row r="151" spans="1:19">
      <c r="A151" s="2" t="s">
        <v>7879</v>
      </c>
      <c r="B151" s="2" t="s">
        <v>7880</v>
      </c>
      <c r="C151" s="2" t="s">
        <v>7881</v>
      </c>
      <c r="D151" s="2" t="s">
        <v>5754</v>
      </c>
      <c r="E151" s="2" t="s">
        <v>237</v>
      </c>
      <c r="F151" s="2" t="s">
        <v>825</v>
      </c>
      <c r="G151" s="2" t="s">
        <v>25</v>
      </c>
      <c r="H151" s="2" t="s">
        <v>7418</v>
      </c>
      <c r="I151" s="2" t="s">
        <v>300</v>
      </c>
      <c r="J151" s="9">
        <v>100</v>
      </c>
      <c r="K151" s="9">
        <v>601</v>
      </c>
      <c r="L151" s="5">
        <v>12</v>
      </c>
      <c r="M151" s="5">
        <v>0</v>
      </c>
      <c r="N151" s="5">
        <v>6.56</v>
      </c>
      <c r="O151" s="5">
        <v>0</v>
      </c>
      <c r="P151" s="5">
        <v>2</v>
      </c>
      <c r="Q151" s="5">
        <v>0.55000000000000004</v>
      </c>
      <c r="R151" s="5">
        <v>0</v>
      </c>
      <c r="S151" s="5">
        <v>0</v>
      </c>
    </row>
    <row r="152" spans="1:19">
      <c r="A152" s="2" t="s">
        <v>7882</v>
      </c>
      <c r="B152" s="2" t="s">
        <v>7883</v>
      </c>
      <c r="C152" s="2" t="s">
        <v>1654</v>
      </c>
      <c r="D152" s="2" t="s">
        <v>7884</v>
      </c>
      <c r="E152" s="2" t="s">
        <v>78</v>
      </c>
      <c r="F152" s="2" t="s">
        <v>7885</v>
      </c>
      <c r="G152" s="2" t="s">
        <v>150</v>
      </c>
      <c r="H152" s="2" t="s">
        <v>7418</v>
      </c>
      <c r="I152" s="2" t="s">
        <v>43</v>
      </c>
      <c r="J152" s="9">
        <v>500</v>
      </c>
      <c r="K152" s="9">
        <v>2268</v>
      </c>
      <c r="L152" s="5">
        <v>52</v>
      </c>
      <c r="M152" s="5">
        <v>0</v>
      </c>
      <c r="N152" s="5">
        <v>23.48</v>
      </c>
      <c r="O152" s="5">
        <v>0</v>
      </c>
      <c r="P152" s="5">
        <v>2.29</v>
      </c>
      <c r="Q152" s="5">
        <v>0.45</v>
      </c>
      <c r="R152" s="5">
        <v>0</v>
      </c>
      <c r="S152" s="5">
        <v>3250</v>
      </c>
    </row>
    <row r="153" spans="1:19">
      <c r="A153" s="2" t="s">
        <v>7886</v>
      </c>
      <c r="B153" s="2" t="s">
        <v>7887</v>
      </c>
      <c r="C153" s="2" t="s">
        <v>1736</v>
      </c>
      <c r="D153" s="2" t="s">
        <v>7353</v>
      </c>
      <c r="E153" s="2" t="s">
        <v>237</v>
      </c>
      <c r="F153" s="2" t="s">
        <v>7888</v>
      </c>
      <c r="G153" s="2" t="s">
        <v>58</v>
      </c>
      <c r="H153" s="2" t="s">
        <v>7418</v>
      </c>
      <c r="I153" s="2" t="s">
        <v>232</v>
      </c>
      <c r="J153" s="9">
        <v>300</v>
      </c>
      <c r="K153" s="9">
        <v>1417</v>
      </c>
      <c r="L153" s="5">
        <v>54</v>
      </c>
      <c r="M153" s="5">
        <v>1</v>
      </c>
      <c r="N153" s="5">
        <v>29.29</v>
      </c>
      <c r="O153" s="5">
        <v>55.37</v>
      </c>
      <c r="P153" s="5">
        <v>3.81</v>
      </c>
      <c r="Q153" s="5">
        <v>0.54</v>
      </c>
      <c r="R153" s="5">
        <v>29.29</v>
      </c>
      <c r="S153" s="5">
        <v>1993</v>
      </c>
    </row>
    <row r="154" spans="1:19">
      <c r="A154" s="2" t="s">
        <v>7889</v>
      </c>
      <c r="B154" s="2" t="s">
        <v>7890</v>
      </c>
      <c r="C154" s="2" t="s">
        <v>1943</v>
      </c>
      <c r="D154" s="2" t="s">
        <v>251</v>
      </c>
      <c r="E154" s="2" t="s">
        <v>23</v>
      </c>
      <c r="F154" s="2" t="s">
        <v>2954</v>
      </c>
      <c r="G154" s="2" t="s">
        <v>167</v>
      </c>
      <c r="H154" s="2" t="s">
        <v>7418</v>
      </c>
      <c r="I154" s="2" t="s">
        <v>140</v>
      </c>
      <c r="J154" s="9">
        <v>200</v>
      </c>
      <c r="K154" s="9">
        <v>2408</v>
      </c>
      <c r="L154" s="5">
        <v>40</v>
      </c>
      <c r="M154" s="5">
        <v>0</v>
      </c>
      <c r="N154" s="5">
        <v>22</v>
      </c>
      <c r="O154" s="5">
        <v>0</v>
      </c>
      <c r="P154" s="5">
        <v>1.66</v>
      </c>
      <c r="Q154" s="5">
        <v>0.55000000000000004</v>
      </c>
      <c r="R154" s="5">
        <v>0</v>
      </c>
      <c r="S154" s="5">
        <v>4000</v>
      </c>
    </row>
    <row r="155" spans="1:19">
      <c r="A155" s="2" t="s">
        <v>7891</v>
      </c>
      <c r="B155" s="2" t="s">
        <v>449</v>
      </c>
      <c r="C155" s="2" t="s">
        <v>7892</v>
      </c>
      <c r="D155" s="2" t="s">
        <v>2226</v>
      </c>
      <c r="E155" s="2" t="s">
        <v>40</v>
      </c>
      <c r="F155" s="2" t="s">
        <v>7893</v>
      </c>
      <c r="G155" s="2" t="s">
        <v>150</v>
      </c>
      <c r="H155" s="2" t="s">
        <v>7418</v>
      </c>
      <c r="I155" s="2" t="s">
        <v>43</v>
      </c>
      <c r="J155" s="9">
        <v>200</v>
      </c>
      <c r="K155" s="9">
        <v>2227</v>
      </c>
      <c r="L155" s="5">
        <v>60</v>
      </c>
      <c r="M155" s="5">
        <v>5</v>
      </c>
      <c r="N155" s="5">
        <v>49.22</v>
      </c>
      <c r="O155" s="5">
        <v>333.39</v>
      </c>
      <c r="P155" s="5">
        <v>2.69</v>
      </c>
      <c r="Q155" s="5">
        <v>0.82</v>
      </c>
      <c r="R155" s="5">
        <v>9.84</v>
      </c>
      <c r="S155" s="5">
        <v>1383</v>
      </c>
    </row>
    <row r="156" spans="1:19">
      <c r="A156" s="2" t="s">
        <v>7894</v>
      </c>
      <c r="B156" s="2" t="s">
        <v>7895</v>
      </c>
      <c r="C156" s="2" t="s">
        <v>7896</v>
      </c>
      <c r="D156" s="2" t="s">
        <v>7897</v>
      </c>
      <c r="E156" s="2" t="s">
        <v>23</v>
      </c>
      <c r="F156" s="2" t="s">
        <v>7898</v>
      </c>
      <c r="G156" s="2" t="s">
        <v>50</v>
      </c>
      <c r="H156" s="2" t="s">
        <v>7418</v>
      </c>
      <c r="I156" s="2" t="s">
        <v>699</v>
      </c>
      <c r="J156" s="9">
        <v>300</v>
      </c>
      <c r="K156" s="9">
        <v>1222</v>
      </c>
      <c r="L156" s="5">
        <v>23</v>
      </c>
      <c r="M156" s="5">
        <v>0</v>
      </c>
      <c r="N156" s="5">
        <v>18.739999999999998</v>
      </c>
      <c r="O156" s="5">
        <v>0</v>
      </c>
      <c r="P156" s="5">
        <v>1.88</v>
      </c>
      <c r="Q156" s="5">
        <v>0.81</v>
      </c>
      <c r="R156" s="5">
        <v>0</v>
      </c>
      <c r="S156" s="5">
        <v>4400</v>
      </c>
    </row>
    <row r="157" spans="1:19">
      <c r="A157" s="2" t="s">
        <v>7899</v>
      </c>
      <c r="B157" s="2" t="s">
        <v>7900</v>
      </c>
      <c r="C157" s="2" t="s">
        <v>7901</v>
      </c>
      <c r="D157" s="2" t="s">
        <v>7902</v>
      </c>
      <c r="E157" s="2" t="s">
        <v>23</v>
      </c>
      <c r="F157" s="2" t="s">
        <v>7903</v>
      </c>
      <c r="G157" s="2" t="s">
        <v>25</v>
      </c>
      <c r="H157" s="2" t="s">
        <v>7418</v>
      </c>
      <c r="I157" s="2" t="s">
        <v>59</v>
      </c>
      <c r="J157" s="9">
        <v>300</v>
      </c>
      <c r="K157" s="9">
        <v>1173</v>
      </c>
      <c r="L157" s="5">
        <v>28</v>
      </c>
      <c r="M157" s="5">
        <v>2</v>
      </c>
      <c r="N157" s="5">
        <v>13.78</v>
      </c>
      <c r="O157" s="5">
        <v>140.65</v>
      </c>
      <c r="P157" s="5">
        <v>2.39</v>
      </c>
      <c r="Q157" s="5">
        <v>0.49</v>
      </c>
      <c r="R157" s="5">
        <v>6.89</v>
      </c>
      <c r="S157" s="5">
        <v>2200</v>
      </c>
    </row>
    <row r="158" spans="1:19">
      <c r="A158" s="2" t="s">
        <v>7904</v>
      </c>
      <c r="B158" s="2" t="s">
        <v>1082</v>
      </c>
      <c r="C158" s="2" t="s">
        <v>3136</v>
      </c>
      <c r="D158" s="2" t="s">
        <v>264</v>
      </c>
      <c r="E158" s="2" t="s">
        <v>23</v>
      </c>
      <c r="F158" s="2" t="s">
        <v>7905</v>
      </c>
      <c r="G158" s="2" t="s">
        <v>102</v>
      </c>
      <c r="H158" s="2" t="s">
        <v>7418</v>
      </c>
      <c r="I158" s="2" t="s">
        <v>458</v>
      </c>
      <c r="J158" s="9">
        <v>400</v>
      </c>
      <c r="K158" s="9">
        <v>544</v>
      </c>
      <c r="L158" s="5">
        <v>8</v>
      </c>
      <c r="M158" s="5">
        <v>0</v>
      </c>
      <c r="N158" s="5">
        <v>5.64</v>
      </c>
      <c r="O158" s="5">
        <v>0</v>
      </c>
      <c r="P158" s="5">
        <v>1.47</v>
      </c>
      <c r="Q158" s="5">
        <v>0.7</v>
      </c>
      <c r="R158" s="5">
        <v>0</v>
      </c>
      <c r="S158" s="5">
        <v>1500</v>
      </c>
    </row>
    <row r="159" spans="1:19">
      <c r="A159" s="2" t="s">
        <v>7906</v>
      </c>
      <c r="B159" s="2" t="s">
        <v>2485</v>
      </c>
      <c r="C159" s="2" t="s">
        <v>1177</v>
      </c>
      <c r="D159" s="2" t="s">
        <v>166</v>
      </c>
      <c r="E159" s="2" t="s">
        <v>56</v>
      </c>
      <c r="F159" s="2" t="s">
        <v>7907</v>
      </c>
      <c r="G159" s="2" t="s">
        <v>25</v>
      </c>
      <c r="H159" s="2" t="s">
        <v>7418</v>
      </c>
      <c r="I159" s="2" t="s">
        <v>293</v>
      </c>
      <c r="J159" s="9">
        <v>800</v>
      </c>
      <c r="K159" s="9">
        <v>1549</v>
      </c>
      <c r="L159" s="5">
        <v>54</v>
      </c>
      <c r="M159" s="5">
        <v>1</v>
      </c>
      <c r="N159" s="5">
        <v>27.07</v>
      </c>
      <c r="O159" s="5">
        <v>63.14</v>
      </c>
      <c r="P159" s="5">
        <v>3.49</v>
      </c>
      <c r="Q159" s="5">
        <v>0.5</v>
      </c>
      <c r="R159" s="5">
        <v>27.07</v>
      </c>
      <c r="S159" s="5">
        <v>2167</v>
      </c>
    </row>
    <row r="160" spans="1:19">
      <c r="A160" s="2" t="s">
        <v>7908</v>
      </c>
      <c r="B160" s="2" t="s">
        <v>7909</v>
      </c>
      <c r="C160" s="2" t="s">
        <v>7910</v>
      </c>
      <c r="D160" s="2" t="s">
        <v>531</v>
      </c>
      <c r="E160" s="2" t="s">
        <v>23</v>
      </c>
      <c r="F160" s="2" t="s">
        <v>7911</v>
      </c>
      <c r="G160" s="2" t="s">
        <v>65</v>
      </c>
      <c r="H160" s="2" t="s">
        <v>7418</v>
      </c>
      <c r="I160" s="2" t="s">
        <v>35</v>
      </c>
      <c r="J160" s="9">
        <v>400</v>
      </c>
      <c r="K160" s="9">
        <v>1153</v>
      </c>
      <c r="L160" s="5">
        <v>18</v>
      </c>
      <c r="M160" s="5">
        <v>1</v>
      </c>
      <c r="N160" s="5">
        <v>14.75</v>
      </c>
      <c r="O160" s="5">
        <v>67.099999999999994</v>
      </c>
      <c r="P160" s="5">
        <v>1.56</v>
      </c>
      <c r="Q160" s="5">
        <v>0.82</v>
      </c>
      <c r="R160" s="5">
        <v>14.75</v>
      </c>
      <c r="S160" s="5">
        <v>5000</v>
      </c>
    </row>
    <row r="161" spans="1:19">
      <c r="A161" s="2" t="s">
        <v>7912</v>
      </c>
      <c r="B161" s="2" t="s">
        <v>505</v>
      </c>
      <c r="C161" s="2" t="s">
        <v>1773</v>
      </c>
      <c r="D161" s="2" t="s">
        <v>7913</v>
      </c>
      <c r="E161" s="2" t="s">
        <v>337</v>
      </c>
      <c r="F161" s="2" t="s">
        <v>7914</v>
      </c>
      <c r="G161" s="2" t="s">
        <v>253</v>
      </c>
      <c r="H161" s="2" t="s">
        <v>7418</v>
      </c>
      <c r="I161" s="2" t="s">
        <v>232</v>
      </c>
      <c r="J161" s="9">
        <v>1000</v>
      </c>
      <c r="K161" s="9">
        <v>705</v>
      </c>
      <c r="L161" s="5">
        <v>24</v>
      </c>
      <c r="M161" s="5">
        <v>0</v>
      </c>
      <c r="N161" s="5">
        <v>13.63</v>
      </c>
      <c r="O161" s="5">
        <v>0</v>
      </c>
      <c r="P161" s="5">
        <v>3.4</v>
      </c>
      <c r="Q161" s="5">
        <v>0.56999999999999995</v>
      </c>
      <c r="R161" s="5">
        <v>0</v>
      </c>
      <c r="S161" s="5">
        <v>4000</v>
      </c>
    </row>
    <row r="162" spans="1:19">
      <c r="A162" s="2" t="s">
        <v>7915</v>
      </c>
      <c r="B162" s="2" t="s">
        <v>7916</v>
      </c>
      <c r="C162" s="2" t="s">
        <v>864</v>
      </c>
      <c r="D162" s="2" t="s">
        <v>602</v>
      </c>
      <c r="E162" s="2" t="s">
        <v>40</v>
      </c>
      <c r="F162" s="2" t="s">
        <v>7917</v>
      </c>
      <c r="G162" s="2" t="s">
        <v>161</v>
      </c>
      <c r="H162" s="2" t="s">
        <v>7418</v>
      </c>
      <c r="I162" s="2" t="s">
        <v>206</v>
      </c>
      <c r="J162" s="9">
        <v>1000</v>
      </c>
      <c r="K162" s="9">
        <v>2290</v>
      </c>
      <c r="L162" s="5">
        <v>37</v>
      </c>
      <c r="M162" s="5">
        <v>0</v>
      </c>
      <c r="N162" s="5">
        <v>21.2</v>
      </c>
      <c r="O162" s="5">
        <v>0</v>
      </c>
      <c r="P162" s="5">
        <v>1.62</v>
      </c>
      <c r="Q162" s="5">
        <v>0.56999999999999995</v>
      </c>
      <c r="R162" s="5">
        <v>0</v>
      </c>
      <c r="S162" s="5">
        <v>3500</v>
      </c>
    </row>
    <row r="163" spans="1:19">
      <c r="A163" s="2" t="s">
        <v>7918</v>
      </c>
      <c r="B163" s="2" t="s">
        <v>5284</v>
      </c>
      <c r="C163" s="2" t="s">
        <v>7919</v>
      </c>
      <c r="D163" s="2" t="s">
        <v>7920</v>
      </c>
      <c r="E163" s="2" t="s">
        <v>276</v>
      </c>
      <c r="F163" s="2" t="s">
        <v>7921</v>
      </c>
      <c r="G163" s="2" t="s">
        <v>266</v>
      </c>
      <c r="H163" s="2" t="s">
        <v>7418</v>
      </c>
      <c r="I163" s="2" t="s">
        <v>73</v>
      </c>
      <c r="J163" s="9">
        <v>300</v>
      </c>
      <c r="K163" s="9">
        <v>1272</v>
      </c>
      <c r="L163" s="5">
        <v>37</v>
      </c>
      <c r="M163" s="5">
        <v>1</v>
      </c>
      <c r="N163" s="5">
        <v>30.8</v>
      </c>
      <c r="O163" s="5">
        <v>43.72</v>
      </c>
      <c r="P163" s="5">
        <v>2.91</v>
      </c>
      <c r="Q163" s="5">
        <v>0.83</v>
      </c>
      <c r="R163" s="5">
        <v>30.8</v>
      </c>
      <c r="S163" s="5">
        <v>2600</v>
      </c>
    </row>
    <row r="164" spans="1:19">
      <c r="A164" s="2" t="s">
        <v>7922</v>
      </c>
      <c r="B164" s="2" t="s">
        <v>7923</v>
      </c>
      <c r="C164" s="2" t="s">
        <v>7924</v>
      </c>
      <c r="D164" s="2" t="s">
        <v>3920</v>
      </c>
      <c r="E164" s="2" t="s">
        <v>56</v>
      </c>
      <c r="F164" s="2" t="s">
        <v>7925</v>
      </c>
      <c r="G164" s="2" t="s">
        <v>42</v>
      </c>
      <c r="H164" s="2" t="s">
        <v>7418</v>
      </c>
      <c r="I164" s="2" t="s">
        <v>66</v>
      </c>
      <c r="J164" s="9">
        <v>400</v>
      </c>
      <c r="K164" s="9">
        <v>1416</v>
      </c>
      <c r="L164" s="5">
        <v>55</v>
      </c>
      <c r="M164" s="5">
        <v>5</v>
      </c>
      <c r="N164" s="5">
        <v>39.19</v>
      </c>
      <c r="O164" s="5">
        <v>187.9</v>
      </c>
      <c r="P164" s="5">
        <v>3.88</v>
      </c>
      <c r="Q164" s="5">
        <v>0.71</v>
      </c>
      <c r="R164" s="5">
        <v>7.84</v>
      </c>
      <c r="S164" s="5">
        <v>1387</v>
      </c>
    </row>
    <row r="165" spans="1:19">
      <c r="A165" s="2" t="s">
        <v>7926</v>
      </c>
      <c r="B165" s="2" t="s">
        <v>7927</v>
      </c>
      <c r="C165" s="2" t="s">
        <v>767</v>
      </c>
      <c r="D165" s="2" t="s">
        <v>5722</v>
      </c>
      <c r="E165" s="2" t="s">
        <v>48</v>
      </c>
      <c r="F165" s="2" t="s">
        <v>7928</v>
      </c>
      <c r="G165" s="2" t="s">
        <v>65</v>
      </c>
      <c r="H165" s="2" t="s">
        <v>7418</v>
      </c>
      <c r="I165" s="2" t="s">
        <v>155</v>
      </c>
      <c r="J165" s="9">
        <v>700</v>
      </c>
      <c r="K165" s="9">
        <v>1047</v>
      </c>
      <c r="L165" s="5">
        <v>44</v>
      </c>
      <c r="M165" s="5">
        <v>0</v>
      </c>
      <c r="N165" s="5">
        <v>35.04</v>
      </c>
      <c r="O165" s="5">
        <v>0</v>
      </c>
      <c r="P165" s="5">
        <v>4.2</v>
      </c>
      <c r="Q165" s="5">
        <v>0.8</v>
      </c>
      <c r="R165" s="5">
        <v>0</v>
      </c>
      <c r="S165" s="5">
        <v>3000</v>
      </c>
    </row>
    <row r="166" spans="1:19">
      <c r="A166" s="2" t="s">
        <v>7929</v>
      </c>
      <c r="B166" s="2" t="s">
        <v>1681</v>
      </c>
      <c r="C166" s="2" t="s">
        <v>5824</v>
      </c>
      <c r="D166" s="2" t="s">
        <v>175</v>
      </c>
      <c r="E166" s="2" t="s">
        <v>23</v>
      </c>
      <c r="F166" s="2" t="s">
        <v>7930</v>
      </c>
      <c r="G166" s="2" t="s">
        <v>344</v>
      </c>
      <c r="H166" s="2" t="s">
        <v>7418</v>
      </c>
      <c r="I166" s="2" t="s">
        <v>699</v>
      </c>
      <c r="J166" s="9">
        <v>100</v>
      </c>
      <c r="K166" s="9">
        <v>1359</v>
      </c>
      <c r="L166" s="5">
        <v>44</v>
      </c>
      <c r="M166" s="5">
        <v>1</v>
      </c>
      <c r="N166" s="5">
        <v>22.98</v>
      </c>
      <c r="O166" s="5">
        <v>48.72</v>
      </c>
      <c r="P166" s="5">
        <v>3.24</v>
      </c>
      <c r="Q166" s="5">
        <v>0.52</v>
      </c>
      <c r="R166" s="5">
        <v>22.98</v>
      </c>
      <c r="S166" s="5">
        <v>2500</v>
      </c>
    </row>
    <row r="167" spans="1:19">
      <c r="A167" s="2" t="s">
        <v>7931</v>
      </c>
      <c r="B167" s="2" t="s">
        <v>3594</v>
      </c>
      <c r="C167" s="2" t="s">
        <v>2454</v>
      </c>
      <c r="D167" s="2" t="s">
        <v>144</v>
      </c>
      <c r="E167" s="2" t="s">
        <v>40</v>
      </c>
      <c r="F167" s="2" t="s">
        <v>7932</v>
      </c>
      <c r="G167" s="2" t="s">
        <v>266</v>
      </c>
      <c r="H167" s="2" t="s">
        <v>7418</v>
      </c>
      <c r="I167" s="2" t="s">
        <v>361</v>
      </c>
      <c r="J167" s="9">
        <v>700</v>
      </c>
      <c r="K167" s="9">
        <v>2360</v>
      </c>
      <c r="L167" s="5">
        <v>88</v>
      </c>
      <c r="M167" s="5">
        <v>3</v>
      </c>
      <c r="N167" s="5">
        <v>74.59</v>
      </c>
      <c r="O167" s="5">
        <v>170.96</v>
      </c>
      <c r="P167" s="5">
        <v>3.73</v>
      </c>
      <c r="Q167" s="5">
        <v>0.85</v>
      </c>
      <c r="R167" s="5">
        <v>24.86</v>
      </c>
      <c r="S167" s="5">
        <v>2100</v>
      </c>
    </row>
    <row r="168" spans="1:19">
      <c r="A168" s="2" t="s">
        <v>7933</v>
      </c>
      <c r="B168" s="2" t="s">
        <v>919</v>
      </c>
      <c r="C168" s="2" t="s">
        <v>5284</v>
      </c>
      <c r="D168" s="2" t="s">
        <v>482</v>
      </c>
      <c r="E168" s="2" t="s">
        <v>23</v>
      </c>
      <c r="F168" s="2" t="s">
        <v>7934</v>
      </c>
      <c r="G168" s="2" t="s">
        <v>161</v>
      </c>
      <c r="H168" s="2" t="s">
        <v>7418</v>
      </c>
      <c r="I168" s="2" t="s">
        <v>127</v>
      </c>
      <c r="J168" s="9">
        <v>700</v>
      </c>
      <c r="K168" s="9">
        <v>676</v>
      </c>
      <c r="L168" s="5">
        <v>10</v>
      </c>
      <c r="M168" s="5">
        <v>0</v>
      </c>
      <c r="N168" s="5">
        <v>5.2</v>
      </c>
      <c r="O168" s="5">
        <v>0</v>
      </c>
      <c r="P168" s="5">
        <v>1.48</v>
      </c>
      <c r="Q168" s="5">
        <v>0.52</v>
      </c>
      <c r="R168" s="5">
        <v>0</v>
      </c>
      <c r="S168" s="5">
        <v>2000</v>
      </c>
    </row>
    <row r="169" spans="1:19">
      <c r="A169" s="2" t="s">
        <v>7935</v>
      </c>
      <c r="B169" s="2" t="s">
        <v>90</v>
      </c>
      <c r="C169" s="2" t="s">
        <v>6122</v>
      </c>
      <c r="D169" s="2" t="s">
        <v>7936</v>
      </c>
      <c r="E169" s="2" t="s">
        <v>78</v>
      </c>
      <c r="F169" s="2" t="s">
        <v>7937</v>
      </c>
      <c r="G169" s="2" t="s">
        <v>266</v>
      </c>
      <c r="H169" s="2" t="s">
        <v>7418</v>
      </c>
      <c r="I169" s="2" t="s">
        <v>120</v>
      </c>
      <c r="J169" s="9">
        <v>1000</v>
      </c>
      <c r="K169" s="9">
        <v>1242</v>
      </c>
      <c r="L169" s="5">
        <v>25</v>
      </c>
      <c r="M169" s="5">
        <v>0</v>
      </c>
      <c r="N169" s="5">
        <v>20.65</v>
      </c>
      <c r="O169" s="5">
        <v>0</v>
      </c>
      <c r="P169" s="5">
        <v>2.0099999999999998</v>
      </c>
      <c r="Q169" s="5">
        <v>0.83</v>
      </c>
      <c r="R169" s="5">
        <v>0</v>
      </c>
      <c r="S169" s="5">
        <v>2900</v>
      </c>
    </row>
    <row r="170" spans="1:19">
      <c r="A170" s="2" t="s">
        <v>7938</v>
      </c>
      <c r="B170" s="2" t="s">
        <v>586</v>
      </c>
      <c r="C170" s="2" t="s">
        <v>2318</v>
      </c>
      <c r="D170" s="2" t="s">
        <v>602</v>
      </c>
      <c r="E170" s="2" t="s">
        <v>40</v>
      </c>
      <c r="F170" s="2" t="s">
        <v>7939</v>
      </c>
      <c r="G170" s="2" t="s">
        <v>190</v>
      </c>
      <c r="H170" s="2" t="s">
        <v>7418</v>
      </c>
      <c r="I170" s="2" t="s">
        <v>361</v>
      </c>
      <c r="J170" s="9">
        <v>1000</v>
      </c>
      <c r="K170" s="9">
        <v>986</v>
      </c>
      <c r="L170" s="5">
        <v>28</v>
      </c>
      <c r="M170" s="5">
        <v>0</v>
      </c>
      <c r="N170" s="5">
        <v>15.49</v>
      </c>
      <c r="O170" s="5">
        <v>0</v>
      </c>
      <c r="P170" s="5">
        <v>2.84</v>
      </c>
      <c r="Q170" s="5">
        <v>0.55000000000000004</v>
      </c>
      <c r="R170" s="5">
        <v>0</v>
      </c>
      <c r="S170" s="5">
        <v>3900</v>
      </c>
    </row>
    <row r="171" spans="1:19">
      <c r="A171" s="2" t="s">
        <v>7940</v>
      </c>
      <c r="B171" s="2" t="s">
        <v>7941</v>
      </c>
      <c r="C171" s="2" t="s">
        <v>7942</v>
      </c>
      <c r="D171" s="2" t="s">
        <v>3099</v>
      </c>
      <c r="E171" s="2" t="s">
        <v>337</v>
      </c>
      <c r="F171" s="2" t="s">
        <v>7943</v>
      </c>
      <c r="G171" s="2" t="s">
        <v>72</v>
      </c>
      <c r="H171" s="2" t="s">
        <v>7418</v>
      </c>
      <c r="I171" s="2" t="s">
        <v>59</v>
      </c>
      <c r="J171" s="9">
        <v>100</v>
      </c>
      <c r="K171" s="9">
        <v>2111</v>
      </c>
      <c r="L171" s="5">
        <v>75</v>
      </c>
      <c r="M171" s="5">
        <v>3</v>
      </c>
      <c r="N171" s="5">
        <v>38.090000000000003</v>
      </c>
      <c r="O171" s="5">
        <v>162.85</v>
      </c>
      <c r="P171" s="5">
        <v>3.55</v>
      </c>
      <c r="Q171" s="5">
        <v>0.51</v>
      </c>
      <c r="R171" s="5">
        <v>12.7</v>
      </c>
      <c r="S171" s="5">
        <v>1700</v>
      </c>
    </row>
    <row r="172" spans="1:19">
      <c r="A172" s="2" t="s">
        <v>7944</v>
      </c>
      <c r="B172" s="2" t="s">
        <v>7945</v>
      </c>
      <c r="C172" s="2" t="s">
        <v>7946</v>
      </c>
      <c r="D172" s="2" t="s">
        <v>99</v>
      </c>
      <c r="E172" s="2" t="s">
        <v>100</v>
      </c>
      <c r="F172" s="2" t="s">
        <v>7947</v>
      </c>
      <c r="G172" s="2" t="s">
        <v>42</v>
      </c>
      <c r="H172" s="2" t="s">
        <v>7418</v>
      </c>
      <c r="I172" s="2" t="s">
        <v>232</v>
      </c>
      <c r="J172" s="9">
        <v>1000</v>
      </c>
      <c r="K172" s="9">
        <v>1167</v>
      </c>
      <c r="L172" s="5">
        <v>21</v>
      </c>
      <c r="M172" s="5">
        <v>0</v>
      </c>
      <c r="N172" s="5">
        <v>8.59</v>
      </c>
      <c r="O172" s="5">
        <v>0</v>
      </c>
      <c r="P172" s="5">
        <v>1.8</v>
      </c>
      <c r="Q172" s="5">
        <v>0.41</v>
      </c>
      <c r="R172" s="5">
        <v>0</v>
      </c>
      <c r="S172" s="5">
        <v>2400</v>
      </c>
    </row>
    <row r="173" spans="1:19">
      <c r="A173" s="2" t="s">
        <v>7948</v>
      </c>
      <c r="B173" s="2" t="s">
        <v>7949</v>
      </c>
      <c r="C173" s="2" t="s">
        <v>7950</v>
      </c>
      <c r="D173" s="2" t="s">
        <v>1881</v>
      </c>
      <c r="E173" s="2" t="s">
        <v>78</v>
      </c>
      <c r="F173" s="2" t="s">
        <v>7951</v>
      </c>
      <c r="G173" s="2" t="s">
        <v>344</v>
      </c>
      <c r="H173" s="2" t="s">
        <v>7418</v>
      </c>
      <c r="I173" s="2" t="s">
        <v>293</v>
      </c>
      <c r="J173" s="9">
        <v>600</v>
      </c>
      <c r="K173" s="9">
        <v>2394</v>
      </c>
      <c r="L173" s="5">
        <v>99</v>
      </c>
      <c r="M173" s="5">
        <v>2</v>
      </c>
      <c r="N173" s="5">
        <v>45.55</v>
      </c>
      <c r="O173" s="5">
        <v>76.11</v>
      </c>
      <c r="P173" s="5">
        <v>4.1399999999999997</v>
      </c>
      <c r="Q173" s="5">
        <v>0.46</v>
      </c>
      <c r="R173" s="5">
        <v>22.78</v>
      </c>
      <c r="S173" s="5">
        <v>3400</v>
      </c>
    </row>
    <row r="174" spans="1:19">
      <c r="A174" s="2" t="s">
        <v>7952</v>
      </c>
      <c r="B174" s="2" t="s">
        <v>7953</v>
      </c>
      <c r="C174" s="2" t="s">
        <v>1000</v>
      </c>
      <c r="D174" s="2" t="s">
        <v>264</v>
      </c>
      <c r="E174" s="2" t="s">
        <v>23</v>
      </c>
      <c r="F174" s="2" t="s">
        <v>7954</v>
      </c>
      <c r="G174" s="2" t="s">
        <v>94</v>
      </c>
      <c r="H174" s="2" t="s">
        <v>7418</v>
      </c>
      <c r="I174" s="2" t="s">
        <v>313</v>
      </c>
      <c r="J174" s="9">
        <v>1000</v>
      </c>
      <c r="K174" s="9">
        <v>724</v>
      </c>
      <c r="L174" s="5">
        <v>22</v>
      </c>
      <c r="M174" s="5">
        <v>1</v>
      </c>
      <c r="N174" s="5">
        <v>16.2</v>
      </c>
      <c r="O174" s="5">
        <v>57.31</v>
      </c>
      <c r="P174" s="5">
        <v>3.04</v>
      </c>
      <c r="Q174" s="5">
        <v>0.74</v>
      </c>
      <c r="R174" s="5">
        <v>16.2</v>
      </c>
      <c r="S174" s="5">
        <v>3200</v>
      </c>
    </row>
    <row r="175" spans="1:19">
      <c r="A175" s="2" t="s">
        <v>7955</v>
      </c>
      <c r="B175" s="2" t="s">
        <v>4192</v>
      </c>
      <c r="C175" s="2" t="s">
        <v>116</v>
      </c>
      <c r="D175" s="2" t="s">
        <v>7956</v>
      </c>
      <c r="E175" s="2" t="s">
        <v>237</v>
      </c>
      <c r="F175" s="2" t="s">
        <v>7957</v>
      </c>
      <c r="G175" s="2" t="s">
        <v>150</v>
      </c>
      <c r="H175" s="2" t="s">
        <v>7418</v>
      </c>
      <c r="I175" s="2" t="s">
        <v>183</v>
      </c>
      <c r="J175" s="9">
        <v>1000</v>
      </c>
      <c r="K175" s="9">
        <v>1982</v>
      </c>
      <c r="L175" s="5">
        <v>43</v>
      </c>
      <c r="M175" s="5">
        <v>1</v>
      </c>
      <c r="N175" s="5">
        <v>34.92</v>
      </c>
      <c r="O175" s="5">
        <v>73</v>
      </c>
      <c r="P175" s="5">
        <v>2.17</v>
      </c>
      <c r="Q175" s="5">
        <v>0.81</v>
      </c>
      <c r="R175" s="5">
        <v>34.92</v>
      </c>
      <c r="S175" s="5">
        <v>2800</v>
      </c>
    </row>
    <row r="176" spans="1:19">
      <c r="A176" s="2" t="s">
        <v>7958</v>
      </c>
      <c r="B176" s="2" t="s">
        <v>7959</v>
      </c>
      <c r="C176" s="2" t="s">
        <v>7960</v>
      </c>
      <c r="D176" s="2" t="s">
        <v>7961</v>
      </c>
      <c r="E176" s="2" t="s">
        <v>237</v>
      </c>
      <c r="F176" s="2" t="s">
        <v>7962</v>
      </c>
      <c r="G176" s="2" t="s">
        <v>260</v>
      </c>
      <c r="H176" s="2" t="s">
        <v>7418</v>
      </c>
      <c r="I176" s="2" t="s">
        <v>59</v>
      </c>
      <c r="J176" s="9">
        <v>500</v>
      </c>
      <c r="K176" s="9">
        <v>684</v>
      </c>
      <c r="L176" s="5">
        <v>16</v>
      </c>
      <c r="M176" s="5">
        <v>0</v>
      </c>
      <c r="N176" s="5">
        <v>9.99</v>
      </c>
      <c r="O176" s="5">
        <v>0</v>
      </c>
      <c r="P176" s="5">
        <v>2.34</v>
      </c>
      <c r="Q176" s="5">
        <v>0.62</v>
      </c>
      <c r="R176" s="5">
        <v>0</v>
      </c>
      <c r="S176" s="5">
        <v>4600</v>
      </c>
    </row>
    <row r="177" spans="1:19">
      <c r="A177" s="2" t="s">
        <v>7963</v>
      </c>
      <c r="B177" s="2" t="s">
        <v>7964</v>
      </c>
      <c r="C177" s="2" t="s">
        <v>7965</v>
      </c>
      <c r="D177" s="2" t="s">
        <v>2561</v>
      </c>
      <c r="E177" s="2" t="s">
        <v>56</v>
      </c>
      <c r="F177" s="2" t="s">
        <v>5275</v>
      </c>
      <c r="G177" s="2" t="s">
        <v>102</v>
      </c>
      <c r="H177" s="2" t="s">
        <v>7418</v>
      </c>
      <c r="I177" s="2" t="s">
        <v>313</v>
      </c>
      <c r="J177" s="9">
        <v>100</v>
      </c>
      <c r="K177" s="9">
        <v>2077</v>
      </c>
      <c r="L177" s="5">
        <v>73</v>
      </c>
      <c r="M177" s="5">
        <v>0</v>
      </c>
      <c r="N177" s="5">
        <v>32.15</v>
      </c>
      <c r="O177" s="5">
        <v>0</v>
      </c>
      <c r="P177" s="5">
        <v>3.51</v>
      </c>
      <c r="Q177" s="5">
        <v>0.44</v>
      </c>
      <c r="R177" s="5">
        <v>0</v>
      </c>
      <c r="S177" s="5">
        <v>4400</v>
      </c>
    </row>
    <row r="178" spans="1:19">
      <c r="A178" s="2" t="s">
        <v>7966</v>
      </c>
      <c r="B178" s="2" t="s">
        <v>1150</v>
      </c>
      <c r="C178" s="2" t="s">
        <v>7967</v>
      </c>
      <c r="D178" s="2" t="s">
        <v>3157</v>
      </c>
      <c r="E178" s="2" t="s">
        <v>56</v>
      </c>
      <c r="F178" s="2" t="s">
        <v>7968</v>
      </c>
      <c r="G178" s="2" t="s">
        <v>102</v>
      </c>
      <c r="H178" s="2" t="s">
        <v>7418</v>
      </c>
      <c r="I178" s="2" t="s">
        <v>43</v>
      </c>
      <c r="J178" s="9">
        <v>800</v>
      </c>
      <c r="K178" s="9">
        <v>742</v>
      </c>
      <c r="L178" s="5">
        <v>21</v>
      </c>
      <c r="M178" s="5">
        <v>0</v>
      </c>
      <c r="N178" s="5">
        <v>17.05</v>
      </c>
      <c r="O178" s="5">
        <v>0</v>
      </c>
      <c r="P178" s="5">
        <v>2.83</v>
      </c>
      <c r="Q178" s="5">
        <v>0.81</v>
      </c>
      <c r="R178" s="5">
        <v>0</v>
      </c>
      <c r="S178" s="5">
        <v>3400</v>
      </c>
    </row>
    <row r="179" spans="1:19">
      <c r="A179" s="2" t="s">
        <v>7969</v>
      </c>
      <c r="B179" s="2" t="s">
        <v>899</v>
      </c>
      <c r="C179" s="2" t="s">
        <v>83</v>
      </c>
      <c r="D179" s="2" t="s">
        <v>7970</v>
      </c>
      <c r="E179" s="2" t="s">
        <v>32</v>
      </c>
      <c r="F179" s="2" t="s">
        <v>7971</v>
      </c>
      <c r="G179" s="2" t="s">
        <v>312</v>
      </c>
      <c r="H179" s="2" t="s">
        <v>7418</v>
      </c>
      <c r="I179" s="2" t="s">
        <v>59</v>
      </c>
      <c r="J179" s="9">
        <v>300</v>
      </c>
      <c r="K179" s="9">
        <v>1607</v>
      </c>
      <c r="L179" s="5">
        <v>26</v>
      </c>
      <c r="M179" s="5">
        <v>2</v>
      </c>
      <c r="N179" s="5">
        <v>15.76</v>
      </c>
      <c r="O179" s="5">
        <v>97.2</v>
      </c>
      <c r="P179" s="5">
        <v>1.62</v>
      </c>
      <c r="Q179" s="5">
        <v>0.61</v>
      </c>
      <c r="R179" s="5">
        <v>7.88</v>
      </c>
      <c r="S179" s="5">
        <v>2708</v>
      </c>
    </row>
    <row r="180" spans="1:19">
      <c r="A180" s="2" t="s">
        <v>7972</v>
      </c>
      <c r="B180" s="2" t="s">
        <v>7973</v>
      </c>
      <c r="C180" s="2" t="s">
        <v>7974</v>
      </c>
      <c r="D180" s="2" t="s">
        <v>4506</v>
      </c>
      <c r="E180" s="2" t="s">
        <v>23</v>
      </c>
      <c r="F180" s="2" t="s">
        <v>7975</v>
      </c>
      <c r="G180" s="2" t="s">
        <v>150</v>
      </c>
      <c r="H180" s="2" t="s">
        <v>7418</v>
      </c>
      <c r="I180" s="2" t="s">
        <v>217</v>
      </c>
      <c r="J180" s="9">
        <v>1000</v>
      </c>
      <c r="K180" s="9">
        <v>2128</v>
      </c>
      <c r="L180" s="5">
        <v>55</v>
      </c>
      <c r="M180" s="5">
        <v>0</v>
      </c>
      <c r="N180" s="5">
        <v>45.95</v>
      </c>
      <c r="O180" s="5">
        <v>0</v>
      </c>
      <c r="P180" s="5">
        <v>2.58</v>
      </c>
      <c r="Q180" s="5">
        <v>0.84</v>
      </c>
      <c r="R180" s="5">
        <v>0</v>
      </c>
      <c r="S180" s="5">
        <v>3500</v>
      </c>
    </row>
    <row r="181" spans="1:19">
      <c r="A181" s="2" t="s">
        <v>7976</v>
      </c>
      <c r="B181" s="2" t="s">
        <v>510</v>
      </c>
      <c r="C181" s="2" t="s">
        <v>7271</v>
      </c>
      <c r="D181" s="2" t="s">
        <v>1603</v>
      </c>
      <c r="E181" s="2" t="s">
        <v>32</v>
      </c>
      <c r="F181" s="2" t="s">
        <v>7977</v>
      </c>
      <c r="G181" s="2" t="s">
        <v>312</v>
      </c>
      <c r="H181" s="2" t="s">
        <v>7418</v>
      </c>
      <c r="I181" s="2" t="s">
        <v>361</v>
      </c>
      <c r="J181" s="9">
        <v>400</v>
      </c>
      <c r="K181" s="9">
        <v>1858</v>
      </c>
      <c r="L181" s="5">
        <v>35</v>
      </c>
      <c r="M181" s="5">
        <v>3</v>
      </c>
      <c r="N181" s="5">
        <v>22.74</v>
      </c>
      <c r="O181" s="5">
        <v>216.85</v>
      </c>
      <c r="P181" s="5">
        <v>1.88</v>
      </c>
      <c r="Q181" s="5">
        <v>0.65</v>
      </c>
      <c r="R181" s="5">
        <v>7.58</v>
      </c>
      <c r="S181" s="5">
        <v>1976</v>
      </c>
    </row>
    <row r="182" spans="1:19">
      <c r="A182" s="2" t="s">
        <v>7978</v>
      </c>
      <c r="B182" s="2" t="s">
        <v>2499</v>
      </c>
      <c r="C182" s="2" t="s">
        <v>425</v>
      </c>
      <c r="D182" s="2" t="s">
        <v>372</v>
      </c>
      <c r="E182" s="2" t="s">
        <v>373</v>
      </c>
      <c r="F182" s="2" t="s">
        <v>7979</v>
      </c>
      <c r="G182" s="2" t="s">
        <v>94</v>
      </c>
      <c r="H182" s="2" t="s">
        <v>7418</v>
      </c>
      <c r="I182" s="2" t="s">
        <v>51</v>
      </c>
      <c r="J182" s="9">
        <v>400</v>
      </c>
      <c r="K182" s="9">
        <v>651</v>
      </c>
      <c r="L182" s="5">
        <v>18</v>
      </c>
      <c r="M182" s="5">
        <v>0</v>
      </c>
      <c r="N182" s="5">
        <v>11.78</v>
      </c>
      <c r="O182" s="5">
        <v>0</v>
      </c>
      <c r="P182" s="5">
        <v>2.76</v>
      </c>
      <c r="Q182" s="5">
        <v>0.65</v>
      </c>
      <c r="R182" s="5">
        <v>0</v>
      </c>
      <c r="S182" s="5">
        <v>1750</v>
      </c>
    </row>
    <row r="183" spans="1:19">
      <c r="A183" s="2" t="s">
        <v>7980</v>
      </c>
      <c r="B183" s="2" t="s">
        <v>7981</v>
      </c>
      <c r="C183" s="2" t="s">
        <v>7982</v>
      </c>
      <c r="D183" s="2" t="s">
        <v>6016</v>
      </c>
      <c r="E183" s="2" t="s">
        <v>40</v>
      </c>
      <c r="F183" s="2" t="s">
        <v>7983</v>
      </c>
      <c r="G183" s="2" t="s">
        <v>134</v>
      </c>
      <c r="H183" s="2" t="s">
        <v>7418</v>
      </c>
      <c r="I183" s="2" t="s">
        <v>293</v>
      </c>
      <c r="J183" s="9">
        <v>300</v>
      </c>
      <c r="K183" s="9">
        <v>974</v>
      </c>
      <c r="L183" s="5">
        <v>40</v>
      </c>
      <c r="M183" s="5">
        <v>4</v>
      </c>
      <c r="N183" s="5">
        <v>31.47</v>
      </c>
      <c r="O183" s="5">
        <v>152.52000000000001</v>
      </c>
      <c r="P183" s="5">
        <v>4.1100000000000003</v>
      </c>
      <c r="Q183" s="5">
        <v>0.79</v>
      </c>
      <c r="R183" s="5">
        <v>7.87</v>
      </c>
      <c r="S183" s="5">
        <v>4500</v>
      </c>
    </row>
    <row r="184" spans="1:19">
      <c r="A184" s="2" t="s">
        <v>7984</v>
      </c>
      <c r="B184" s="2" t="s">
        <v>2970</v>
      </c>
      <c r="C184" s="2" t="s">
        <v>5812</v>
      </c>
      <c r="D184" s="2" t="s">
        <v>655</v>
      </c>
      <c r="E184" s="2" t="s">
        <v>125</v>
      </c>
      <c r="F184" s="2" t="s">
        <v>7985</v>
      </c>
      <c r="G184" s="2" t="s">
        <v>167</v>
      </c>
      <c r="H184" s="2" t="s">
        <v>7418</v>
      </c>
      <c r="I184" s="2" t="s">
        <v>206</v>
      </c>
      <c r="J184" s="9">
        <v>600</v>
      </c>
      <c r="K184" s="9">
        <v>637</v>
      </c>
      <c r="L184" s="5">
        <v>17</v>
      </c>
      <c r="M184" s="5">
        <v>0</v>
      </c>
      <c r="N184" s="5">
        <v>12.09</v>
      </c>
      <c r="O184" s="5">
        <v>0</v>
      </c>
      <c r="P184" s="5">
        <v>2.67</v>
      </c>
      <c r="Q184" s="5">
        <v>0.71</v>
      </c>
      <c r="R184" s="5">
        <v>0</v>
      </c>
      <c r="S184" s="5">
        <v>2250</v>
      </c>
    </row>
    <row r="185" spans="1:19">
      <c r="A185" s="2" t="s">
        <v>7986</v>
      </c>
      <c r="B185" s="2" t="s">
        <v>7987</v>
      </c>
      <c r="C185" s="2" t="s">
        <v>7988</v>
      </c>
      <c r="D185" s="2" t="s">
        <v>1849</v>
      </c>
      <c r="E185" s="2" t="s">
        <v>281</v>
      </c>
      <c r="F185" s="2" t="s">
        <v>7989</v>
      </c>
      <c r="G185" s="2" t="s">
        <v>161</v>
      </c>
      <c r="H185" s="2" t="s">
        <v>7418</v>
      </c>
      <c r="I185" s="2" t="s">
        <v>59</v>
      </c>
      <c r="J185" s="9">
        <v>700</v>
      </c>
      <c r="K185" s="9">
        <v>1473</v>
      </c>
      <c r="L185" s="5">
        <v>53</v>
      </c>
      <c r="M185" s="5">
        <v>0</v>
      </c>
      <c r="N185" s="5">
        <v>21.97</v>
      </c>
      <c r="O185" s="5">
        <v>0</v>
      </c>
      <c r="P185" s="5">
        <v>3.6</v>
      </c>
      <c r="Q185" s="5">
        <v>0.41</v>
      </c>
      <c r="R185" s="5">
        <v>0</v>
      </c>
      <c r="S185" s="5">
        <v>3250</v>
      </c>
    </row>
    <row r="186" spans="1:19">
      <c r="A186" s="2" t="s">
        <v>7990</v>
      </c>
      <c r="B186" s="2" t="s">
        <v>7991</v>
      </c>
      <c r="C186" s="2" t="s">
        <v>3156</v>
      </c>
      <c r="D186" s="2" t="s">
        <v>4296</v>
      </c>
      <c r="E186" s="2" t="s">
        <v>78</v>
      </c>
      <c r="F186" s="2" t="s">
        <v>7992</v>
      </c>
      <c r="G186" s="2" t="s">
        <v>25</v>
      </c>
      <c r="H186" s="2" t="s">
        <v>7418</v>
      </c>
      <c r="I186" s="2" t="s">
        <v>206</v>
      </c>
      <c r="J186" s="9">
        <v>700</v>
      </c>
      <c r="K186" s="9">
        <v>1967</v>
      </c>
      <c r="L186" s="5">
        <v>83</v>
      </c>
      <c r="M186" s="5">
        <v>2</v>
      </c>
      <c r="N186" s="5">
        <v>33.53</v>
      </c>
      <c r="O186" s="5">
        <v>84.05</v>
      </c>
      <c r="P186" s="5">
        <v>4.22</v>
      </c>
      <c r="Q186" s="5">
        <v>0.4</v>
      </c>
      <c r="R186" s="5">
        <v>16.760000000000002</v>
      </c>
      <c r="S186" s="5">
        <v>2500</v>
      </c>
    </row>
    <row r="187" spans="1:19">
      <c r="A187" s="2" t="s">
        <v>7993</v>
      </c>
      <c r="B187" s="2" t="s">
        <v>5619</v>
      </c>
      <c r="C187" s="2" t="s">
        <v>7994</v>
      </c>
      <c r="D187" s="2" t="s">
        <v>144</v>
      </c>
      <c r="E187" s="2" t="s">
        <v>40</v>
      </c>
      <c r="F187" s="2" t="s">
        <v>7995</v>
      </c>
      <c r="G187" s="2" t="s">
        <v>34</v>
      </c>
      <c r="H187" s="2" t="s">
        <v>7418</v>
      </c>
      <c r="I187" s="2" t="s">
        <v>319</v>
      </c>
      <c r="J187" s="9">
        <v>200</v>
      </c>
      <c r="K187" s="9">
        <v>566</v>
      </c>
      <c r="L187" s="5">
        <v>19</v>
      </c>
      <c r="M187" s="5">
        <v>0</v>
      </c>
      <c r="N187" s="5">
        <v>11.3</v>
      </c>
      <c r="O187" s="5">
        <v>0</v>
      </c>
      <c r="P187" s="5">
        <v>3.36</v>
      </c>
      <c r="Q187" s="5">
        <v>0.59</v>
      </c>
      <c r="R187" s="5">
        <v>0</v>
      </c>
      <c r="S187" s="5">
        <v>1625</v>
      </c>
    </row>
    <row r="188" spans="1:19">
      <c r="A188" s="2" t="s">
        <v>7996</v>
      </c>
      <c r="B188" s="2" t="s">
        <v>7997</v>
      </c>
      <c r="C188" s="2" t="s">
        <v>767</v>
      </c>
      <c r="D188" s="2" t="s">
        <v>117</v>
      </c>
      <c r="E188" s="2" t="s">
        <v>118</v>
      </c>
      <c r="F188" s="2" t="s">
        <v>7998</v>
      </c>
      <c r="G188" s="2" t="s">
        <v>102</v>
      </c>
      <c r="H188" s="2" t="s">
        <v>7418</v>
      </c>
      <c r="I188" s="2" t="s">
        <v>699</v>
      </c>
      <c r="J188" s="9">
        <v>400</v>
      </c>
      <c r="K188" s="9">
        <v>878</v>
      </c>
      <c r="L188" s="5">
        <v>32</v>
      </c>
      <c r="M188" s="5">
        <v>3</v>
      </c>
      <c r="N188" s="5">
        <v>14.8</v>
      </c>
      <c r="O188" s="5">
        <v>168.14</v>
      </c>
      <c r="P188" s="5">
        <v>3.64</v>
      </c>
      <c r="Q188" s="5">
        <v>0.46</v>
      </c>
      <c r="R188" s="5">
        <v>4.93</v>
      </c>
      <c r="S188" s="5">
        <v>2508</v>
      </c>
    </row>
    <row r="189" spans="1:19">
      <c r="A189" s="2" t="s">
        <v>7999</v>
      </c>
      <c r="B189" s="2" t="s">
        <v>1542</v>
      </c>
      <c r="C189" s="2" t="s">
        <v>7491</v>
      </c>
      <c r="D189" s="2" t="s">
        <v>8000</v>
      </c>
      <c r="E189" s="2" t="s">
        <v>48</v>
      </c>
      <c r="F189" s="2" t="s">
        <v>8001</v>
      </c>
      <c r="G189" s="2" t="s">
        <v>134</v>
      </c>
      <c r="H189" s="2" t="s">
        <v>7418</v>
      </c>
      <c r="I189" s="2" t="s">
        <v>162</v>
      </c>
      <c r="J189" s="9">
        <v>800</v>
      </c>
      <c r="K189" s="9">
        <v>905</v>
      </c>
      <c r="L189" s="5">
        <v>40</v>
      </c>
      <c r="M189" s="5">
        <v>1</v>
      </c>
      <c r="N189" s="5">
        <v>32.15</v>
      </c>
      <c r="O189" s="5">
        <v>35.6</v>
      </c>
      <c r="P189" s="5">
        <v>4.42</v>
      </c>
      <c r="Q189" s="5">
        <v>0.8</v>
      </c>
      <c r="R189" s="5">
        <v>32.15</v>
      </c>
      <c r="S189" s="5">
        <v>4600</v>
      </c>
    </row>
    <row r="190" spans="1:19">
      <c r="A190" s="2" t="s">
        <v>8002</v>
      </c>
      <c r="B190" s="2" t="s">
        <v>7326</v>
      </c>
      <c r="C190" s="2" t="s">
        <v>8003</v>
      </c>
      <c r="D190" s="2" t="s">
        <v>8004</v>
      </c>
      <c r="E190" s="2" t="s">
        <v>188</v>
      </c>
      <c r="F190" s="2" t="s">
        <v>8005</v>
      </c>
      <c r="G190" s="2" t="s">
        <v>134</v>
      </c>
      <c r="H190" s="2" t="s">
        <v>7418</v>
      </c>
      <c r="I190" s="2" t="s">
        <v>293</v>
      </c>
      <c r="J190" s="9">
        <v>100</v>
      </c>
      <c r="K190" s="9">
        <v>2253</v>
      </c>
      <c r="L190" s="5">
        <v>48</v>
      </c>
      <c r="M190" s="5">
        <v>1</v>
      </c>
      <c r="N190" s="5">
        <v>40.68</v>
      </c>
      <c r="O190" s="5">
        <v>60.3</v>
      </c>
      <c r="P190" s="5">
        <v>2.13</v>
      </c>
      <c r="Q190" s="5">
        <v>0.85</v>
      </c>
      <c r="R190" s="5">
        <v>40.68</v>
      </c>
      <c r="S190" s="5">
        <v>1700</v>
      </c>
    </row>
    <row r="191" spans="1:19">
      <c r="A191" s="2" t="s">
        <v>8006</v>
      </c>
      <c r="B191" s="2" t="s">
        <v>853</v>
      </c>
      <c r="C191" s="2" t="s">
        <v>3019</v>
      </c>
      <c r="D191" s="2" t="s">
        <v>8007</v>
      </c>
      <c r="E191" s="2" t="s">
        <v>125</v>
      </c>
      <c r="F191" s="2" t="s">
        <v>8008</v>
      </c>
      <c r="G191" s="2" t="s">
        <v>87</v>
      </c>
      <c r="H191" s="2" t="s">
        <v>7418</v>
      </c>
      <c r="I191" s="2" t="s">
        <v>95</v>
      </c>
      <c r="J191" s="9">
        <v>600</v>
      </c>
      <c r="K191" s="9">
        <v>1675</v>
      </c>
      <c r="L191" s="5">
        <v>71</v>
      </c>
      <c r="M191" s="5">
        <v>0</v>
      </c>
      <c r="N191" s="5">
        <v>39.68</v>
      </c>
      <c r="O191" s="5">
        <v>0</v>
      </c>
      <c r="P191" s="5">
        <v>4.24</v>
      </c>
      <c r="Q191" s="5">
        <v>0.56000000000000005</v>
      </c>
      <c r="R191" s="5">
        <v>0</v>
      </c>
      <c r="S191" s="5">
        <v>1500</v>
      </c>
    </row>
    <row r="192" spans="1:19">
      <c r="A192" s="2" t="s">
        <v>8009</v>
      </c>
      <c r="B192" s="2" t="s">
        <v>2690</v>
      </c>
      <c r="C192" s="2" t="s">
        <v>8010</v>
      </c>
      <c r="D192" s="2" t="s">
        <v>8011</v>
      </c>
      <c r="E192" s="2" t="s">
        <v>850</v>
      </c>
      <c r="F192" s="2" t="s">
        <v>8012</v>
      </c>
      <c r="G192" s="2" t="s">
        <v>167</v>
      </c>
      <c r="H192" s="2" t="s">
        <v>7418</v>
      </c>
      <c r="I192" s="2" t="s">
        <v>120</v>
      </c>
      <c r="J192" s="9">
        <v>500</v>
      </c>
      <c r="K192" s="9">
        <v>2029</v>
      </c>
      <c r="L192" s="5">
        <v>65</v>
      </c>
      <c r="M192" s="5">
        <v>0</v>
      </c>
      <c r="N192" s="5">
        <v>32.99</v>
      </c>
      <c r="O192" s="5">
        <v>0</v>
      </c>
      <c r="P192" s="5">
        <v>3.2</v>
      </c>
      <c r="Q192" s="5">
        <v>0.51</v>
      </c>
      <c r="R192" s="5">
        <v>0</v>
      </c>
      <c r="S192" s="5">
        <v>2600</v>
      </c>
    </row>
    <row r="193" spans="1:19">
      <c r="A193" s="2" t="s">
        <v>8013</v>
      </c>
      <c r="B193" s="2" t="s">
        <v>8014</v>
      </c>
      <c r="C193" s="2" t="s">
        <v>1647</v>
      </c>
      <c r="D193" s="2" t="s">
        <v>7851</v>
      </c>
      <c r="E193" s="2" t="s">
        <v>32</v>
      </c>
      <c r="F193" s="2" t="s">
        <v>8015</v>
      </c>
      <c r="G193" s="2" t="s">
        <v>190</v>
      </c>
      <c r="H193" s="2" t="s">
        <v>7418</v>
      </c>
      <c r="I193" s="2" t="s">
        <v>313</v>
      </c>
      <c r="J193" s="9">
        <v>600</v>
      </c>
      <c r="K193" s="9">
        <v>1275</v>
      </c>
      <c r="L193" s="5">
        <v>26</v>
      </c>
      <c r="M193" s="5">
        <v>1</v>
      </c>
      <c r="N193" s="5">
        <v>19.43</v>
      </c>
      <c r="O193" s="5">
        <v>44.67</v>
      </c>
      <c r="P193" s="5">
        <v>2.04</v>
      </c>
      <c r="Q193" s="5">
        <v>0.75</v>
      </c>
      <c r="R193" s="5">
        <v>19.43</v>
      </c>
      <c r="S193" s="5">
        <v>3000</v>
      </c>
    </row>
    <row r="194" spans="1:19">
      <c r="A194" s="2" t="s">
        <v>8016</v>
      </c>
      <c r="B194" s="2" t="s">
        <v>8017</v>
      </c>
      <c r="C194" s="2" t="s">
        <v>2683</v>
      </c>
      <c r="D194" s="2" t="s">
        <v>8018</v>
      </c>
      <c r="E194" s="2" t="s">
        <v>56</v>
      </c>
      <c r="F194" s="2" t="s">
        <v>8019</v>
      </c>
      <c r="G194" s="2" t="s">
        <v>102</v>
      </c>
      <c r="H194" s="2" t="s">
        <v>7418</v>
      </c>
      <c r="I194" s="2" t="s">
        <v>43</v>
      </c>
      <c r="J194" s="9">
        <v>300</v>
      </c>
      <c r="K194" s="9">
        <v>1809</v>
      </c>
      <c r="L194" s="5">
        <v>71</v>
      </c>
      <c r="M194" s="5">
        <v>1</v>
      </c>
      <c r="N194" s="5">
        <v>33.19</v>
      </c>
      <c r="O194" s="5">
        <v>55.03</v>
      </c>
      <c r="P194" s="5">
        <v>3.92</v>
      </c>
      <c r="Q194" s="5">
        <v>0.47</v>
      </c>
      <c r="R194" s="5">
        <v>33.19</v>
      </c>
      <c r="S194" s="5">
        <v>3500</v>
      </c>
    </row>
    <row r="195" spans="1:19">
      <c r="A195" s="2" t="s">
        <v>8020</v>
      </c>
      <c r="B195" s="2" t="s">
        <v>4924</v>
      </c>
      <c r="C195" s="2" t="s">
        <v>8021</v>
      </c>
      <c r="D195" s="2" t="s">
        <v>7655</v>
      </c>
      <c r="E195" s="2" t="s">
        <v>6484</v>
      </c>
      <c r="F195" s="2" t="s">
        <v>5558</v>
      </c>
      <c r="G195" s="2" t="s">
        <v>260</v>
      </c>
      <c r="H195" s="2" t="s">
        <v>7418</v>
      </c>
      <c r="I195" s="2" t="s">
        <v>135</v>
      </c>
      <c r="J195" s="9">
        <v>700</v>
      </c>
      <c r="K195" s="9">
        <v>643</v>
      </c>
      <c r="L195" s="5">
        <v>13</v>
      </c>
      <c r="M195" s="5">
        <v>0</v>
      </c>
      <c r="N195" s="5">
        <v>9.09</v>
      </c>
      <c r="O195" s="5">
        <v>0</v>
      </c>
      <c r="P195" s="5">
        <v>2.02</v>
      </c>
      <c r="Q195" s="5">
        <v>0.7</v>
      </c>
      <c r="R195" s="5">
        <v>0</v>
      </c>
      <c r="S195" s="5">
        <v>938</v>
      </c>
    </row>
    <row r="196" spans="1:19">
      <c r="A196" s="2" t="s">
        <v>8022</v>
      </c>
      <c r="B196" s="2" t="s">
        <v>1702</v>
      </c>
      <c r="C196" s="2" t="s">
        <v>8023</v>
      </c>
      <c r="D196" s="2" t="s">
        <v>1444</v>
      </c>
      <c r="E196" s="2" t="s">
        <v>953</v>
      </c>
      <c r="F196" s="2" t="s">
        <v>8024</v>
      </c>
      <c r="G196" s="2" t="s">
        <v>102</v>
      </c>
      <c r="H196" s="2" t="s">
        <v>7418</v>
      </c>
      <c r="I196" s="2" t="s">
        <v>319</v>
      </c>
      <c r="J196" s="9">
        <v>800</v>
      </c>
      <c r="K196" s="9">
        <v>2411</v>
      </c>
      <c r="L196" s="5">
        <v>47</v>
      </c>
      <c r="M196" s="5">
        <v>0</v>
      </c>
      <c r="N196" s="5">
        <v>30.27</v>
      </c>
      <c r="O196" s="5">
        <v>0</v>
      </c>
      <c r="P196" s="5">
        <v>1.95</v>
      </c>
      <c r="Q196" s="5">
        <v>0.64</v>
      </c>
      <c r="R196" s="5">
        <v>0</v>
      </c>
      <c r="S196" s="5">
        <v>2000</v>
      </c>
    </row>
    <row r="197" spans="1:19">
      <c r="A197" s="2" t="s">
        <v>8025</v>
      </c>
      <c r="B197" s="2" t="s">
        <v>8026</v>
      </c>
      <c r="C197" s="2" t="s">
        <v>8027</v>
      </c>
      <c r="D197" s="2" t="s">
        <v>531</v>
      </c>
      <c r="E197" s="2" t="s">
        <v>132</v>
      </c>
      <c r="F197" s="2" t="s">
        <v>8028</v>
      </c>
      <c r="G197" s="2" t="s">
        <v>344</v>
      </c>
      <c r="H197" s="2" t="s">
        <v>7418</v>
      </c>
      <c r="I197" s="2" t="s">
        <v>66</v>
      </c>
      <c r="J197" s="9">
        <v>500</v>
      </c>
      <c r="K197" s="9">
        <v>1022</v>
      </c>
      <c r="L197" s="5">
        <v>41</v>
      </c>
      <c r="M197" s="5">
        <v>1</v>
      </c>
      <c r="N197" s="5">
        <v>19.649999999999999</v>
      </c>
      <c r="O197" s="5">
        <v>41.58</v>
      </c>
      <c r="P197" s="5">
        <v>4.01</v>
      </c>
      <c r="Q197" s="5">
        <v>0.48</v>
      </c>
      <c r="R197" s="5">
        <v>19.649999999999999</v>
      </c>
      <c r="S197" s="5">
        <v>1502</v>
      </c>
    </row>
    <row r="198" spans="1:19">
      <c r="A198" s="2" t="s">
        <v>8029</v>
      </c>
      <c r="B198" s="2" t="s">
        <v>1542</v>
      </c>
      <c r="C198" s="2" t="s">
        <v>8030</v>
      </c>
      <c r="D198" s="2" t="s">
        <v>8031</v>
      </c>
      <c r="E198" s="2" t="s">
        <v>48</v>
      </c>
      <c r="F198" s="2" t="s">
        <v>8032</v>
      </c>
      <c r="G198" s="2" t="s">
        <v>167</v>
      </c>
      <c r="H198" s="2" t="s">
        <v>7418</v>
      </c>
      <c r="I198" s="2" t="s">
        <v>66</v>
      </c>
      <c r="J198" s="9">
        <v>1000</v>
      </c>
      <c r="K198" s="9">
        <v>2369</v>
      </c>
      <c r="L198" s="5">
        <v>55</v>
      </c>
      <c r="M198" s="5">
        <v>5</v>
      </c>
      <c r="N198" s="5">
        <v>25.61</v>
      </c>
      <c r="O198" s="5">
        <v>197.74</v>
      </c>
      <c r="P198" s="5">
        <v>2.3199999999999998</v>
      </c>
      <c r="Q198" s="5">
        <v>0.47</v>
      </c>
      <c r="R198" s="5">
        <v>5.12</v>
      </c>
      <c r="S198" s="5">
        <v>3000</v>
      </c>
    </row>
    <row r="199" spans="1:19">
      <c r="A199" s="2" t="s">
        <v>8033</v>
      </c>
      <c r="B199" s="2" t="s">
        <v>858</v>
      </c>
      <c r="C199" s="2" t="s">
        <v>8034</v>
      </c>
      <c r="D199" s="2" t="s">
        <v>236</v>
      </c>
      <c r="E199" s="2" t="s">
        <v>237</v>
      </c>
      <c r="F199" s="2" t="s">
        <v>8035</v>
      </c>
      <c r="G199" s="2" t="s">
        <v>87</v>
      </c>
      <c r="H199" s="2" t="s">
        <v>7418</v>
      </c>
      <c r="I199" s="2" t="s">
        <v>217</v>
      </c>
      <c r="J199" s="9">
        <v>100</v>
      </c>
      <c r="K199" s="9">
        <v>1297</v>
      </c>
      <c r="L199" s="5">
        <v>23</v>
      </c>
      <c r="M199" s="5">
        <v>0</v>
      </c>
      <c r="N199" s="5">
        <v>18.98</v>
      </c>
      <c r="O199" s="5">
        <v>0</v>
      </c>
      <c r="P199" s="5">
        <v>1.77</v>
      </c>
      <c r="Q199" s="5">
        <v>0.83</v>
      </c>
      <c r="R199" s="5">
        <v>0</v>
      </c>
      <c r="S199" s="5">
        <v>2000</v>
      </c>
    </row>
    <row r="200" spans="1:19">
      <c r="A200" s="2" t="s">
        <v>8036</v>
      </c>
      <c r="B200" s="2" t="s">
        <v>8037</v>
      </c>
      <c r="C200" s="2" t="s">
        <v>5824</v>
      </c>
      <c r="D200" s="2" t="s">
        <v>8038</v>
      </c>
      <c r="E200" s="2" t="s">
        <v>125</v>
      </c>
      <c r="F200" s="2" t="s">
        <v>2227</v>
      </c>
      <c r="G200" s="2" t="s">
        <v>344</v>
      </c>
      <c r="H200" s="2" t="s">
        <v>7418</v>
      </c>
      <c r="I200" s="2" t="s">
        <v>232</v>
      </c>
      <c r="J200" s="9">
        <v>1000</v>
      </c>
      <c r="K200" s="9">
        <v>1360</v>
      </c>
      <c r="L200" s="5">
        <v>48</v>
      </c>
      <c r="M200" s="5">
        <v>5</v>
      </c>
      <c r="N200" s="5">
        <v>20.76</v>
      </c>
      <c r="O200" s="5">
        <v>226.07</v>
      </c>
      <c r="P200" s="5">
        <v>3.53</v>
      </c>
      <c r="Q200" s="5">
        <v>0.43</v>
      </c>
      <c r="R200" s="5">
        <v>4.1500000000000004</v>
      </c>
      <c r="S200" s="5">
        <v>0</v>
      </c>
    </row>
    <row r="201" spans="1:19">
      <c r="A201" s="2" t="s">
        <v>8039</v>
      </c>
      <c r="B201" s="2" t="s">
        <v>791</v>
      </c>
      <c r="C201" s="2" t="s">
        <v>8040</v>
      </c>
      <c r="D201" s="2" t="s">
        <v>3932</v>
      </c>
      <c r="E201" s="2" t="s">
        <v>112</v>
      </c>
      <c r="F201" s="2" t="s">
        <v>4826</v>
      </c>
      <c r="G201" s="2" t="s">
        <v>72</v>
      </c>
      <c r="H201" s="2" t="s">
        <v>7418</v>
      </c>
      <c r="I201" s="2" t="s">
        <v>59</v>
      </c>
      <c r="J201" s="9">
        <v>400</v>
      </c>
      <c r="K201" s="9">
        <v>1158</v>
      </c>
      <c r="L201" s="5">
        <v>22</v>
      </c>
      <c r="M201" s="5">
        <v>0</v>
      </c>
      <c r="N201" s="5">
        <v>9.19</v>
      </c>
      <c r="O201" s="5">
        <v>0</v>
      </c>
      <c r="P201" s="5">
        <v>1.9</v>
      </c>
      <c r="Q201" s="5">
        <v>0.42</v>
      </c>
      <c r="R201" s="5">
        <v>0</v>
      </c>
      <c r="S201" s="5">
        <v>2796</v>
      </c>
    </row>
    <row r="202" spans="1:19">
      <c r="A202" s="2" t="s">
        <v>8041</v>
      </c>
      <c r="B202" s="2" t="s">
        <v>1334</v>
      </c>
      <c r="C202" s="2" t="s">
        <v>8042</v>
      </c>
      <c r="D202" s="2" t="s">
        <v>545</v>
      </c>
      <c r="E202" s="2" t="s">
        <v>132</v>
      </c>
      <c r="F202" s="2" t="s">
        <v>8043</v>
      </c>
      <c r="G202" s="2" t="s">
        <v>50</v>
      </c>
      <c r="H202" s="2" t="s">
        <v>7418</v>
      </c>
      <c r="I202" s="2" t="s">
        <v>217</v>
      </c>
      <c r="J202" s="9">
        <v>300</v>
      </c>
      <c r="K202" s="9">
        <v>2053</v>
      </c>
      <c r="L202" s="5">
        <v>61</v>
      </c>
      <c r="M202" s="5">
        <v>1</v>
      </c>
      <c r="N202" s="5">
        <v>49.17</v>
      </c>
      <c r="O202" s="5">
        <v>42.75</v>
      </c>
      <c r="P202" s="5">
        <v>2.97</v>
      </c>
      <c r="Q202" s="5">
        <v>0.81</v>
      </c>
      <c r="R202" s="5">
        <v>49.17</v>
      </c>
      <c r="S202" s="5">
        <v>915</v>
      </c>
    </row>
    <row r="203" spans="1:19">
      <c r="A203" s="2" t="s">
        <v>8044</v>
      </c>
      <c r="B203" s="2" t="s">
        <v>1391</v>
      </c>
      <c r="C203" s="2" t="s">
        <v>1543</v>
      </c>
      <c r="D203" s="2" t="s">
        <v>8045</v>
      </c>
      <c r="E203" s="2" t="s">
        <v>112</v>
      </c>
      <c r="F203" s="2" t="s">
        <v>8046</v>
      </c>
      <c r="G203" s="2" t="s">
        <v>102</v>
      </c>
      <c r="H203" s="2" t="s">
        <v>7418</v>
      </c>
      <c r="I203" s="2" t="s">
        <v>80</v>
      </c>
      <c r="J203" s="9">
        <v>300</v>
      </c>
      <c r="K203" s="9">
        <v>1918</v>
      </c>
      <c r="L203" s="5">
        <v>41</v>
      </c>
      <c r="M203" s="5">
        <v>1</v>
      </c>
      <c r="N203" s="5">
        <v>32.549999999999997</v>
      </c>
      <c r="O203" s="5">
        <v>49.55</v>
      </c>
      <c r="P203" s="5">
        <v>2.14</v>
      </c>
      <c r="Q203" s="5">
        <v>0.79</v>
      </c>
      <c r="R203" s="5">
        <v>32.549999999999997</v>
      </c>
      <c r="S203" s="5">
        <v>4800</v>
      </c>
    </row>
    <row r="204" spans="1:19">
      <c r="A204" s="2" t="s">
        <v>8047</v>
      </c>
      <c r="B204" s="2" t="s">
        <v>475</v>
      </c>
      <c r="C204" s="2" t="s">
        <v>8048</v>
      </c>
      <c r="D204" s="2" t="s">
        <v>8049</v>
      </c>
      <c r="E204" s="2" t="s">
        <v>118</v>
      </c>
      <c r="F204" s="2" t="s">
        <v>8050</v>
      </c>
      <c r="G204" s="2" t="s">
        <v>150</v>
      </c>
      <c r="H204" s="2" t="s">
        <v>7418</v>
      </c>
      <c r="I204" s="2" t="s">
        <v>35</v>
      </c>
      <c r="J204" s="9">
        <v>500</v>
      </c>
      <c r="K204" s="9">
        <v>594</v>
      </c>
      <c r="L204" s="5">
        <v>9</v>
      </c>
      <c r="M204" s="5">
        <v>1</v>
      </c>
      <c r="N204" s="5">
        <v>4.01</v>
      </c>
      <c r="O204" s="5">
        <v>64.290000000000006</v>
      </c>
      <c r="P204" s="5">
        <v>1.52</v>
      </c>
      <c r="Q204" s="5">
        <v>0.45</v>
      </c>
      <c r="R204" s="5">
        <v>4.01</v>
      </c>
      <c r="S204" s="5">
        <v>3800</v>
      </c>
    </row>
    <row r="205" spans="1:19">
      <c r="A205" s="2" t="s">
        <v>8051</v>
      </c>
      <c r="B205" s="2" t="s">
        <v>799</v>
      </c>
      <c r="C205" s="2" t="s">
        <v>8052</v>
      </c>
      <c r="D205" s="2" t="s">
        <v>1258</v>
      </c>
      <c r="E205" s="2" t="s">
        <v>132</v>
      </c>
      <c r="F205" s="2" t="s">
        <v>8053</v>
      </c>
      <c r="G205" s="2" t="s">
        <v>260</v>
      </c>
      <c r="H205" s="2" t="s">
        <v>7418</v>
      </c>
      <c r="I205" s="2" t="s">
        <v>88</v>
      </c>
      <c r="J205" s="9">
        <v>1000</v>
      </c>
      <c r="K205" s="9">
        <v>778</v>
      </c>
      <c r="L205" s="5">
        <v>12</v>
      </c>
      <c r="M205" s="5">
        <v>0</v>
      </c>
      <c r="N205" s="5">
        <v>7.79</v>
      </c>
      <c r="O205" s="5">
        <v>0</v>
      </c>
      <c r="P205" s="5">
        <v>1.54</v>
      </c>
      <c r="Q205" s="5">
        <v>0.65</v>
      </c>
      <c r="R205" s="5">
        <v>0</v>
      </c>
      <c r="S205" s="5">
        <v>3100</v>
      </c>
    </row>
    <row r="206" spans="1:19">
      <c r="A206" s="2" t="s">
        <v>8054</v>
      </c>
      <c r="B206" s="2" t="s">
        <v>340</v>
      </c>
      <c r="C206" s="2" t="s">
        <v>8055</v>
      </c>
      <c r="D206" s="2" t="s">
        <v>8056</v>
      </c>
      <c r="E206" s="2" t="s">
        <v>492</v>
      </c>
      <c r="F206" s="2" t="s">
        <v>8057</v>
      </c>
      <c r="G206" s="2" t="s">
        <v>260</v>
      </c>
      <c r="H206" s="2" t="s">
        <v>7418</v>
      </c>
      <c r="I206" s="2" t="s">
        <v>217</v>
      </c>
      <c r="J206" s="9">
        <v>800</v>
      </c>
      <c r="K206" s="9">
        <v>1054</v>
      </c>
      <c r="L206" s="5">
        <v>31</v>
      </c>
      <c r="M206" s="5">
        <v>2</v>
      </c>
      <c r="N206" s="5">
        <v>20.67</v>
      </c>
      <c r="O206" s="5">
        <v>102.95</v>
      </c>
      <c r="P206" s="5">
        <v>2.94</v>
      </c>
      <c r="Q206" s="5">
        <v>0.67</v>
      </c>
      <c r="R206" s="5">
        <v>10.34</v>
      </c>
      <c r="S206" s="5">
        <v>1675</v>
      </c>
    </row>
    <row r="207" spans="1:19">
      <c r="A207" s="2" t="s">
        <v>8058</v>
      </c>
      <c r="B207" s="2" t="s">
        <v>2293</v>
      </c>
      <c r="C207" s="2" t="s">
        <v>8059</v>
      </c>
      <c r="D207" s="2" t="s">
        <v>264</v>
      </c>
      <c r="E207" s="2" t="s">
        <v>23</v>
      </c>
      <c r="F207" s="2" t="s">
        <v>8060</v>
      </c>
      <c r="G207" s="2" t="s">
        <v>94</v>
      </c>
      <c r="H207" s="2" t="s">
        <v>7418</v>
      </c>
      <c r="I207" s="2" t="s">
        <v>206</v>
      </c>
      <c r="J207" s="9">
        <v>100</v>
      </c>
      <c r="K207" s="9">
        <v>1138</v>
      </c>
      <c r="L207" s="5">
        <v>25</v>
      </c>
      <c r="M207" s="5">
        <v>0</v>
      </c>
      <c r="N207" s="5">
        <v>15.26</v>
      </c>
      <c r="O207" s="5">
        <v>0</v>
      </c>
      <c r="P207" s="5">
        <v>2.2000000000000002</v>
      </c>
      <c r="Q207" s="5">
        <v>0.61</v>
      </c>
      <c r="R207" s="5">
        <v>0</v>
      </c>
      <c r="S207" s="5">
        <v>1700</v>
      </c>
    </row>
    <row r="208" spans="1:19">
      <c r="A208" s="2" t="s">
        <v>8061</v>
      </c>
      <c r="B208" s="2" t="s">
        <v>8062</v>
      </c>
      <c r="C208" s="2" t="s">
        <v>8063</v>
      </c>
      <c r="D208" s="2" t="s">
        <v>264</v>
      </c>
      <c r="E208" s="2" t="s">
        <v>23</v>
      </c>
      <c r="F208" s="2" t="s">
        <v>8064</v>
      </c>
      <c r="G208" s="2" t="s">
        <v>134</v>
      </c>
      <c r="H208" s="2" t="s">
        <v>7418</v>
      </c>
      <c r="I208" s="2" t="s">
        <v>95</v>
      </c>
      <c r="J208" s="9">
        <v>600</v>
      </c>
      <c r="K208" s="9">
        <v>786</v>
      </c>
      <c r="L208" s="5">
        <v>33</v>
      </c>
      <c r="M208" s="5">
        <v>3</v>
      </c>
      <c r="N208" s="5">
        <v>24.36</v>
      </c>
      <c r="O208" s="5">
        <v>166.44</v>
      </c>
      <c r="P208" s="5">
        <v>4.2</v>
      </c>
      <c r="Q208" s="5">
        <v>0.74</v>
      </c>
      <c r="R208" s="5">
        <v>8.1199999999999992</v>
      </c>
      <c r="S208" s="5">
        <v>2200</v>
      </c>
    </row>
    <row r="209" spans="1:19">
      <c r="A209" s="2" t="s">
        <v>8065</v>
      </c>
      <c r="B209" s="2" t="s">
        <v>1167</v>
      </c>
      <c r="C209" s="2" t="s">
        <v>8066</v>
      </c>
      <c r="D209" s="2" t="s">
        <v>4227</v>
      </c>
      <c r="E209" s="2" t="s">
        <v>112</v>
      </c>
      <c r="F209" s="2" t="s">
        <v>8067</v>
      </c>
      <c r="G209" s="2" t="s">
        <v>134</v>
      </c>
      <c r="H209" s="2" t="s">
        <v>7418</v>
      </c>
      <c r="I209" s="2" t="s">
        <v>88</v>
      </c>
      <c r="J209" s="9">
        <v>100</v>
      </c>
      <c r="K209" s="9">
        <v>1543</v>
      </c>
      <c r="L209" s="5">
        <v>37</v>
      </c>
      <c r="M209" s="5">
        <v>1</v>
      </c>
      <c r="N209" s="5">
        <v>23.37</v>
      </c>
      <c r="O209" s="5">
        <v>62.6</v>
      </c>
      <c r="P209" s="5">
        <v>2.4</v>
      </c>
      <c r="Q209" s="5">
        <v>0.63</v>
      </c>
      <c r="R209" s="5">
        <v>23.37</v>
      </c>
      <c r="S209" s="5">
        <v>3200</v>
      </c>
    </row>
    <row r="210" spans="1:19">
      <c r="A210" s="2" t="s">
        <v>8068</v>
      </c>
      <c r="B210" s="2" t="s">
        <v>832</v>
      </c>
      <c r="C210" s="2" t="s">
        <v>8069</v>
      </c>
      <c r="D210" s="2" t="s">
        <v>6805</v>
      </c>
      <c r="E210" s="2" t="s">
        <v>237</v>
      </c>
      <c r="F210" s="2" t="s">
        <v>8070</v>
      </c>
      <c r="G210" s="2" t="s">
        <v>102</v>
      </c>
      <c r="H210" s="2" t="s">
        <v>7418</v>
      </c>
      <c r="I210" s="2" t="s">
        <v>356</v>
      </c>
      <c r="J210" s="9">
        <v>300</v>
      </c>
      <c r="K210" s="9">
        <v>526</v>
      </c>
      <c r="L210" s="5">
        <v>17</v>
      </c>
      <c r="M210" s="5">
        <v>0</v>
      </c>
      <c r="N210" s="5">
        <v>10.039999999999999</v>
      </c>
      <c r="O210" s="5">
        <v>0</v>
      </c>
      <c r="P210" s="5">
        <v>3.23</v>
      </c>
      <c r="Q210" s="5">
        <v>0.59</v>
      </c>
      <c r="R210" s="5">
        <v>0</v>
      </c>
      <c r="S210" s="5">
        <v>3800</v>
      </c>
    </row>
    <row r="211" spans="1:19">
      <c r="A211" s="2" t="s">
        <v>8071</v>
      </c>
      <c r="B211" s="2" t="s">
        <v>2993</v>
      </c>
      <c r="C211" s="2" t="s">
        <v>8072</v>
      </c>
      <c r="D211" s="2" t="s">
        <v>4506</v>
      </c>
      <c r="E211" s="2" t="s">
        <v>125</v>
      </c>
      <c r="F211" s="2" t="s">
        <v>8073</v>
      </c>
      <c r="G211" s="2" t="s">
        <v>25</v>
      </c>
      <c r="H211" s="2" t="s">
        <v>7418</v>
      </c>
      <c r="I211" s="2" t="s">
        <v>35</v>
      </c>
      <c r="J211" s="9">
        <v>100</v>
      </c>
      <c r="K211" s="9">
        <v>1206</v>
      </c>
      <c r="L211" s="5">
        <v>32</v>
      </c>
      <c r="M211" s="5">
        <v>0</v>
      </c>
      <c r="N211" s="5">
        <v>18.21</v>
      </c>
      <c r="O211" s="5">
        <v>0</v>
      </c>
      <c r="P211" s="5">
        <v>2.65</v>
      </c>
      <c r="Q211" s="5">
        <v>0.56999999999999995</v>
      </c>
      <c r="R211" s="5">
        <v>0</v>
      </c>
      <c r="S211" s="5">
        <v>2300</v>
      </c>
    </row>
    <row r="212" spans="1:19">
      <c r="A212" s="2" t="s">
        <v>8074</v>
      </c>
      <c r="B212" s="2" t="s">
        <v>1566</v>
      </c>
      <c r="C212" s="2" t="s">
        <v>8075</v>
      </c>
      <c r="D212" s="2" t="s">
        <v>1258</v>
      </c>
      <c r="E212" s="2" t="s">
        <v>132</v>
      </c>
      <c r="F212" s="2" t="s">
        <v>8076</v>
      </c>
      <c r="G212" s="2" t="s">
        <v>50</v>
      </c>
      <c r="H212" s="2" t="s">
        <v>7418</v>
      </c>
      <c r="I212" s="2" t="s">
        <v>95</v>
      </c>
      <c r="J212" s="9">
        <v>600</v>
      </c>
      <c r="K212" s="9">
        <v>1672</v>
      </c>
      <c r="L212" s="5">
        <v>56</v>
      </c>
      <c r="M212" s="5">
        <v>1</v>
      </c>
      <c r="N212" s="5">
        <v>24.44</v>
      </c>
      <c r="O212" s="5">
        <v>54.67</v>
      </c>
      <c r="P212" s="5">
        <v>3.35</v>
      </c>
      <c r="Q212" s="5">
        <v>0.44</v>
      </c>
      <c r="R212" s="5">
        <v>24.44</v>
      </c>
      <c r="S212" s="5">
        <v>2123</v>
      </c>
    </row>
    <row r="213" spans="1:19">
      <c r="A213" s="2" t="s">
        <v>8077</v>
      </c>
      <c r="B213" s="2" t="s">
        <v>2127</v>
      </c>
      <c r="C213" s="2" t="s">
        <v>920</v>
      </c>
      <c r="D213" s="2" t="s">
        <v>1603</v>
      </c>
      <c r="E213" s="2" t="s">
        <v>32</v>
      </c>
      <c r="F213" s="2" t="s">
        <v>7461</v>
      </c>
      <c r="G213" s="2" t="s">
        <v>42</v>
      </c>
      <c r="H213" s="2" t="s">
        <v>7418</v>
      </c>
      <c r="I213" s="2" t="s">
        <v>162</v>
      </c>
      <c r="J213" s="9">
        <v>500</v>
      </c>
      <c r="K213" s="9">
        <v>2447</v>
      </c>
      <c r="L213" s="5">
        <v>40</v>
      </c>
      <c r="M213" s="5">
        <v>1</v>
      </c>
      <c r="N213" s="5">
        <v>24.58</v>
      </c>
      <c r="O213" s="5">
        <v>61.88</v>
      </c>
      <c r="P213" s="5">
        <v>1.63</v>
      </c>
      <c r="Q213" s="5">
        <v>0.61</v>
      </c>
      <c r="R213" s="5">
        <v>24.58</v>
      </c>
      <c r="S213" s="5">
        <v>2625</v>
      </c>
    </row>
    <row r="214" spans="1:19">
      <c r="A214" s="2" t="s">
        <v>8078</v>
      </c>
      <c r="B214" s="2" t="s">
        <v>3606</v>
      </c>
      <c r="C214" s="2" t="s">
        <v>524</v>
      </c>
      <c r="D214" s="2" t="s">
        <v>655</v>
      </c>
      <c r="E214" s="2" t="s">
        <v>125</v>
      </c>
      <c r="F214" s="2" t="s">
        <v>8079</v>
      </c>
      <c r="G214" s="2" t="s">
        <v>344</v>
      </c>
      <c r="H214" s="2" t="s">
        <v>7418</v>
      </c>
      <c r="I214" s="2" t="s">
        <v>59</v>
      </c>
      <c r="J214" s="9">
        <v>500</v>
      </c>
      <c r="K214" s="9">
        <v>1946</v>
      </c>
      <c r="L214" s="5">
        <v>62</v>
      </c>
      <c r="M214" s="5">
        <v>2</v>
      </c>
      <c r="N214" s="5">
        <v>48.38</v>
      </c>
      <c r="O214" s="5">
        <v>113.16</v>
      </c>
      <c r="P214" s="5">
        <v>3.19</v>
      </c>
      <c r="Q214" s="5">
        <v>0.78</v>
      </c>
      <c r="R214" s="5">
        <v>24.19</v>
      </c>
      <c r="S214" s="5">
        <v>1500</v>
      </c>
    </row>
    <row r="215" spans="1:19">
      <c r="A215" s="2" t="s">
        <v>8080</v>
      </c>
      <c r="B215" s="2" t="s">
        <v>8081</v>
      </c>
      <c r="C215" s="2" t="s">
        <v>8082</v>
      </c>
      <c r="D215" s="2" t="s">
        <v>1593</v>
      </c>
      <c r="E215" s="2" t="s">
        <v>112</v>
      </c>
      <c r="F215" s="2" t="s">
        <v>1087</v>
      </c>
      <c r="G215" s="2" t="s">
        <v>253</v>
      </c>
      <c r="H215" s="2" t="s">
        <v>7418</v>
      </c>
      <c r="I215" s="2" t="s">
        <v>59</v>
      </c>
      <c r="J215" s="9">
        <v>300</v>
      </c>
      <c r="K215" s="9">
        <v>2095</v>
      </c>
      <c r="L215" s="5">
        <v>71</v>
      </c>
      <c r="M215" s="5">
        <v>6</v>
      </c>
      <c r="N215" s="5">
        <v>46.76</v>
      </c>
      <c r="O215" s="5">
        <v>352.71</v>
      </c>
      <c r="P215" s="5">
        <v>3.39</v>
      </c>
      <c r="Q215" s="5">
        <v>0.66</v>
      </c>
      <c r="R215" s="5">
        <v>7.79</v>
      </c>
      <c r="S215" s="5">
        <v>2708</v>
      </c>
    </row>
    <row r="216" spans="1:19">
      <c r="A216" s="2" t="s">
        <v>8083</v>
      </c>
      <c r="B216" s="2" t="s">
        <v>1188</v>
      </c>
      <c r="C216" s="2" t="s">
        <v>812</v>
      </c>
      <c r="D216" s="2" t="s">
        <v>204</v>
      </c>
      <c r="E216" s="2" t="s">
        <v>56</v>
      </c>
      <c r="F216" s="2" t="s">
        <v>8084</v>
      </c>
      <c r="G216" s="2" t="s">
        <v>190</v>
      </c>
      <c r="H216" s="2" t="s">
        <v>7418</v>
      </c>
      <c r="I216" s="2" t="s">
        <v>43</v>
      </c>
      <c r="J216" s="9">
        <v>400</v>
      </c>
      <c r="K216" s="9">
        <v>1234</v>
      </c>
      <c r="L216" s="5">
        <v>23</v>
      </c>
      <c r="M216" s="5">
        <v>0</v>
      </c>
      <c r="N216" s="5">
        <v>11.18</v>
      </c>
      <c r="O216" s="5">
        <v>0</v>
      </c>
      <c r="P216" s="5">
        <v>1.86</v>
      </c>
      <c r="Q216" s="5">
        <v>0.49</v>
      </c>
      <c r="R216" s="5">
        <v>0</v>
      </c>
      <c r="S216" s="5">
        <v>2500</v>
      </c>
    </row>
    <row r="217" spans="1:19">
      <c r="A217" s="2" t="s">
        <v>8085</v>
      </c>
      <c r="B217" s="2" t="s">
        <v>8086</v>
      </c>
      <c r="C217" s="2" t="s">
        <v>8087</v>
      </c>
      <c r="D217" s="2" t="s">
        <v>571</v>
      </c>
      <c r="E217" s="2" t="s">
        <v>112</v>
      </c>
      <c r="F217" s="2" t="s">
        <v>8088</v>
      </c>
      <c r="G217" s="2" t="s">
        <v>58</v>
      </c>
      <c r="H217" s="2" t="s">
        <v>7418</v>
      </c>
      <c r="I217" s="2" t="s">
        <v>217</v>
      </c>
      <c r="J217" s="9">
        <v>200</v>
      </c>
      <c r="K217" s="9">
        <v>2458</v>
      </c>
      <c r="L217" s="5">
        <v>69</v>
      </c>
      <c r="M217" s="5">
        <v>7</v>
      </c>
      <c r="N217" s="5">
        <v>49.22</v>
      </c>
      <c r="O217" s="5">
        <v>504.53</v>
      </c>
      <c r="P217" s="5">
        <v>2.81</v>
      </c>
      <c r="Q217" s="5">
        <v>0.71</v>
      </c>
      <c r="R217" s="5">
        <v>7.03</v>
      </c>
      <c r="S217" s="5">
        <v>1894</v>
      </c>
    </row>
    <row r="218" spans="1:19">
      <c r="A218" s="2" t="s">
        <v>8089</v>
      </c>
      <c r="B218" s="2" t="s">
        <v>758</v>
      </c>
      <c r="C218" s="2" t="s">
        <v>8090</v>
      </c>
      <c r="D218" s="2" t="s">
        <v>8091</v>
      </c>
      <c r="E218" s="2" t="s">
        <v>305</v>
      </c>
      <c r="F218" s="2" t="s">
        <v>8092</v>
      </c>
      <c r="G218" s="2" t="s">
        <v>42</v>
      </c>
      <c r="H218" s="2" t="s">
        <v>7418</v>
      </c>
      <c r="I218" s="2" t="s">
        <v>95</v>
      </c>
      <c r="J218" s="9">
        <v>700</v>
      </c>
      <c r="K218" s="9">
        <v>1383</v>
      </c>
      <c r="L218" s="5">
        <v>54</v>
      </c>
      <c r="M218" s="5">
        <v>5</v>
      </c>
      <c r="N218" s="5">
        <v>28.46</v>
      </c>
      <c r="O218" s="5">
        <v>333.38</v>
      </c>
      <c r="P218" s="5">
        <v>3.9</v>
      </c>
      <c r="Q218" s="5">
        <v>0.53</v>
      </c>
      <c r="R218" s="5">
        <v>5.69</v>
      </c>
      <c r="S218" s="5">
        <v>2435</v>
      </c>
    </row>
    <row r="219" spans="1:19">
      <c r="A219" s="2" t="s">
        <v>8093</v>
      </c>
      <c r="B219" s="2" t="s">
        <v>847</v>
      </c>
      <c r="C219" s="2" t="s">
        <v>8094</v>
      </c>
      <c r="D219" s="2" t="s">
        <v>8095</v>
      </c>
      <c r="E219" s="2" t="s">
        <v>112</v>
      </c>
      <c r="F219" s="2" t="s">
        <v>8096</v>
      </c>
      <c r="G219" s="2" t="s">
        <v>87</v>
      </c>
      <c r="H219" s="2" t="s">
        <v>7418</v>
      </c>
      <c r="I219" s="2" t="s">
        <v>162</v>
      </c>
      <c r="J219" s="9">
        <v>200</v>
      </c>
      <c r="K219" s="9">
        <v>2106</v>
      </c>
      <c r="L219" s="5">
        <v>72</v>
      </c>
      <c r="M219" s="5">
        <v>6</v>
      </c>
      <c r="N219" s="5">
        <v>48.33</v>
      </c>
      <c r="O219" s="5">
        <v>388.49</v>
      </c>
      <c r="P219" s="5">
        <v>3.42</v>
      </c>
      <c r="Q219" s="5">
        <v>0.67</v>
      </c>
      <c r="R219" s="5">
        <v>8.06</v>
      </c>
      <c r="S219" s="5">
        <v>915</v>
      </c>
    </row>
    <row r="220" spans="1:19">
      <c r="A220" s="2" t="s">
        <v>8097</v>
      </c>
      <c r="B220" s="2" t="s">
        <v>7017</v>
      </c>
      <c r="C220" s="2" t="s">
        <v>8098</v>
      </c>
      <c r="D220" s="2" t="s">
        <v>8099</v>
      </c>
      <c r="E220" s="2" t="s">
        <v>40</v>
      </c>
      <c r="F220" s="2" t="s">
        <v>8100</v>
      </c>
      <c r="G220" s="2" t="s">
        <v>72</v>
      </c>
      <c r="H220" s="2" t="s">
        <v>7418</v>
      </c>
      <c r="I220" s="2" t="s">
        <v>135</v>
      </c>
      <c r="J220" s="9">
        <v>600</v>
      </c>
      <c r="K220" s="9">
        <v>993</v>
      </c>
      <c r="L220" s="5">
        <v>37</v>
      </c>
      <c r="M220" s="5">
        <v>0</v>
      </c>
      <c r="N220" s="5">
        <v>15.61</v>
      </c>
      <c r="O220" s="5">
        <v>0</v>
      </c>
      <c r="P220" s="5">
        <v>3.73</v>
      </c>
      <c r="Q220" s="5">
        <v>0.42</v>
      </c>
      <c r="R220" s="5">
        <v>0</v>
      </c>
      <c r="S220" s="5">
        <v>915</v>
      </c>
    </row>
    <row r="221" spans="1:19">
      <c r="A221" s="2" t="s">
        <v>8101</v>
      </c>
      <c r="B221" s="2" t="s">
        <v>2570</v>
      </c>
      <c r="C221" s="2" t="s">
        <v>2318</v>
      </c>
      <c r="D221" s="2" t="s">
        <v>8102</v>
      </c>
      <c r="E221" s="2" t="s">
        <v>112</v>
      </c>
      <c r="F221" s="2" t="s">
        <v>8103</v>
      </c>
      <c r="G221" s="2" t="s">
        <v>161</v>
      </c>
      <c r="H221" s="2" t="s">
        <v>7418</v>
      </c>
      <c r="I221" s="2" t="s">
        <v>319</v>
      </c>
      <c r="J221" s="9">
        <v>300</v>
      </c>
      <c r="K221" s="9">
        <v>1706</v>
      </c>
      <c r="L221" s="5">
        <v>43</v>
      </c>
      <c r="M221" s="5">
        <v>1</v>
      </c>
      <c r="N221" s="5">
        <v>20.27</v>
      </c>
      <c r="O221" s="5">
        <v>57.63</v>
      </c>
      <c r="P221" s="5">
        <v>2.52</v>
      </c>
      <c r="Q221" s="5">
        <v>0.47</v>
      </c>
      <c r="R221" s="5">
        <v>20.27</v>
      </c>
      <c r="S221" s="5">
        <v>2000</v>
      </c>
    </row>
    <row r="222" spans="1:19">
      <c r="A222" s="2" t="s">
        <v>8104</v>
      </c>
      <c r="B222" s="2" t="s">
        <v>4526</v>
      </c>
      <c r="C222" s="2" t="s">
        <v>8105</v>
      </c>
      <c r="D222" s="2" t="s">
        <v>7551</v>
      </c>
      <c r="E222" s="2" t="s">
        <v>222</v>
      </c>
      <c r="F222" s="2" t="s">
        <v>8106</v>
      </c>
      <c r="G222" s="2" t="s">
        <v>253</v>
      </c>
      <c r="H222" s="2" t="s">
        <v>7418</v>
      </c>
      <c r="I222" s="2" t="s">
        <v>217</v>
      </c>
      <c r="J222" s="9">
        <v>200</v>
      </c>
      <c r="K222" s="9">
        <v>1918</v>
      </c>
      <c r="L222" s="5">
        <v>39</v>
      </c>
      <c r="M222" s="5">
        <v>1</v>
      </c>
      <c r="N222" s="5">
        <v>17.73</v>
      </c>
      <c r="O222" s="5">
        <v>58.37</v>
      </c>
      <c r="P222" s="5">
        <v>2.0299999999999998</v>
      </c>
      <c r="Q222" s="5">
        <v>0.45</v>
      </c>
      <c r="R222" s="5">
        <v>17.73</v>
      </c>
      <c r="S222" s="5">
        <v>2800</v>
      </c>
    </row>
    <row r="223" spans="1:19">
      <c r="A223" s="2" t="s">
        <v>8107</v>
      </c>
      <c r="B223" s="2" t="s">
        <v>8108</v>
      </c>
      <c r="C223" s="2" t="s">
        <v>8109</v>
      </c>
      <c r="D223" s="2" t="s">
        <v>99</v>
      </c>
      <c r="E223" s="2" t="s">
        <v>100</v>
      </c>
      <c r="F223" s="2" t="s">
        <v>8110</v>
      </c>
      <c r="G223" s="2" t="s">
        <v>190</v>
      </c>
      <c r="H223" s="2" t="s">
        <v>7418</v>
      </c>
      <c r="I223" s="2" t="s">
        <v>361</v>
      </c>
      <c r="J223" s="9">
        <v>100</v>
      </c>
      <c r="K223" s="9">
        <v>2089</v>
      </c>
      <c r="L223" s="5">
        <v>38</v>
      </c>
      <c r="M223" s="5">
        <v>1</v>
      </c>
      <c r="N223" s="5">
        <v>16</v>
      </c>
      <c r="O223" s="5">
        <v>49.24</v>
      </c>
      <c r="P223" s="5">
        <v>1.82</v>
      </c>
      <c r="Q223" s="5">
        <v>0.42</v>
      </c>
      <c r="R223" s="5">
        <v>16</v>
      </c>
      <c r="S223" s="5">
        <v>3116</v>
      </c>
    </row>
    <row r="224" spans="1:19">
      <c r="A224" s="2" t="s">
        <v>8111</v>
      </c>
      <c r="B224" s="2" t="s">
        <v>8112</v>
      </c>
      <c r="C224" s="2" t="s">
        <v>1026</v>
      </c>
      <c r="D224" s="2" t="s">
        <v>3701</v>
      </c>
      <c r="E224" s="2" t="s">
        <v>40</v>
      </c>
      <c r="F224" s="2" t="s">
        <v>8113</v>
      </c>
      <c r="G224" s="2" t="s">
        <v>34</v>
      </c>
      <c r="H224" s="2" t="s">
        <v>7418</v>
      </c>
      <c r="I224" s="2" t="s">
        <v>155</v>
      </c>
      <c r="J224" s="9">
        <v>100</v>
      </c>
      <c r="K224" s="9">
        <v>538</v>
      </c>
      <c r="L224" s="5">
        <v>8</v>
      </c>
      <c r="M224" s="5">
        <v>0</v>
      </c>
      <c r="N224" s="5">
        <v>3.47</v>
      </c>
      <c r="O224" s="5">
        <v>0</v>
      </c>
      <c r="P224" s="5">
        <v>1.49</v>
      </c>
      <c r="Q224" s="5">
        <v>0.43</v>
      </c>
      <c r="R224" s="5">
        <v>0</v>
      </c>
      <c r="S224" s="5">
        <v>4000</v>
      </c>
    </row>
    <row r="225" spans="1:19">
      <c r="A225" s="2" t="s">
        <v>8114</v>
      </c>
      <c r="B225" s="2" t="s">
        <v>929</v>
      </c>
      <c r="C225" s="2" t="s">
        <v>143</v>
      </c>
      <c r="D225" s="2" t="s">
        <v>236</v>
      </c>
      <c r="E225" s="2" t="s">
        <v>237</v>
      </c>
      <c r="F225" s="2" t="s">
        <v>8115</v>
      </c>
      <c r="G225" s="2" t="s">
        <v>65</v>
      </c>
      <c r="H225" s="2" t="s">
        <v>7418</v>
      </c>
      <c r="I225" s="2" t="s">
        <v>80</v>
      </c>
      <c r="J225" s="9">
        <v>200</v>
      </c>
      <c r="K225" s="9">
        <v>2432</v>
      </c>
      <c r="L225" s="5">
        <v>43</v>
      </c>
      <c r="M225" s="5">
        <v>1</v>
      </c>
      <c r="N225" s="5">
        <v>17.93</v>
      </c>
      <c r="O225" s="5">
        <v>61.55</v>
      </c>
      <c r="P225" s="5">
        <v>1.77</v>
      </c>
      <c r="Q225" s="5">
        <v>0.42</v>
      </c>
      <c r="R225" s="5">
        <v>17.93</v>
      </c>
      <c r="S225" s="5">
        <v>3250</v>
      </c>
    </row>
    <row r="226" spans="1:19">
      <c r="A226" s="2" t="s">
        <v>8116</v>
      </c>
      <c r="B226" s="2" t="s">
        <v>8117</v>
      </c>
      <c r="C226" s="2" t="s">
        <v>8118</v>
      </c>
      <c r="D226" s="2" t="s">
        <v>2553</v>
      </c>
      <c r="E226" s="2" t="s">
        <v>23</v>
      </c>
      <c r="F226" s="2" t="s">
        <v>4466</v>
      </c>
      <c r="G226" s="2" t="s">
        <v>72</v>
      </c>
      <c r="H226" s="2" t="s">
        <v>7418</v>
      </c>
      <c r="I226" s="2" t="s">
        <v>73</v>
      </c>
      <c r="J226" s="9">
        <v>200</v>
      </c>
      <c r="K226" s="9">
        <v>1302</v>
      </c>
      <c r="L226" s="5">
        <v>31</v>
      </c>
      <c r="M226" s="5">
        <v>0</v>
      </c>
      <c r="N226" s="5">
        <v>15.14</v>
      </c>
      <c r="O226" s="5">
        <v>0</v>
      </c>
      <c r="P226" s="5">
        <v>2.38</v>
      </c>
      <c r="Q226" s="5">
        <v>0.49</v>
      </c>
      <c r="R226" s="5">
        <v>0</v>
      </c>
      <c r="S226" s="5">
        <v>1300</v>
      </c>
    </row>
    <row r="227" spans="1:19">
      <c r="A227" s="2" t="s">
        <v>8119</v>
      </c>
      <c r="B227" s="2" t="s">
        <v>321</v>
      </c>
      <c r="C227" s="2" t="s">
        <v>8120</v>
      </c>
      <c r="D227" s="2" t="s">
        <v>359</v>
      </c>
      <c r="E227" s="2" t="s">
        <v>40</v>
      </c>
      <c r="F227" s="2" t="s">
        <v>8121</v>
      </c>
      <c r="G227" s="2" t="s">
        <v>161</v>
      </c>
      <c r="H227" s="2" t="s">
        <v>7418</v>
      </c>
      <c r="I227" s="2" t="s">
        <v>43</v>
      </c>
      <c r="J227" s="9">
        <v>200</v>
      </c>
      <c r="K227" s="9">
        <v>1748</v>
      </c>
      <c r="L227" s="5">
        <v>29</v>
      </c>
      <c r="M227" s="5">
        <v>2</v>
      </c>
      <c r="N227" s="5">
        <v>11.81</v>
      </c>
      <c r="O227" s="5">
        <v>130.80000000000001</v>
      </c>
      <c r="P227" s="5">
        <v>1.66</v>
      </c>
      <c r="Q227" s="5">
        <v>0.41</v>
      </c>
      <c r="R227" s="5">
        <v>5.9</v>
      </c>
      <c r="S227" s="5">
        <v>3750</v>
      </c>
    </row>
    <row r="228" spans="1:19">
      <c r="A228" s="2" t="s">
        <v>8122</v>
      </c>
      <c r="B228" s="2" t="s">
        <v>8123</v>
      </c>
      <c r="C228" s="2" t="s">
        <v>8124</v>
      </c>
      <c r="D228" s="2" t="s">
        <v>8125</v>
      </c>
      <c r="E228" s="2" t="s">
        <v>276</v>
      </c>
      <c r="F228" s="2" t="s">
        <v>8126</v>
      </c>
      <c r="G228" s="2" t="s">
        <v>312</v>
      </c>
      <c r="H228" s="2" t="s">
        <v>7418</v>
      </c>
      <c r="I228" s="2" t="s">
        <v>361</v>
      </c>
      <c r="J228" s="9">
        <v>600</v>
      </c>
      <c r="K228" s="9">
        <v>806</v>
      </c>
      <c r="L228" s="5">
        <v>20</v>
      </c>
      <c r="M228" s="5">
        <v>1</v>
      </c>
      <c r="N228" s="5">
        <v>16.010000000000002</v>
      </c>
      <c r="O228" s="5">
        <v>64.17</v>
      </c>
      <c r="P228" s="5">
        <v>2.48</v>
      </c>
      <c r="Q228" s="5">
        <v>0.8</v>
      </c>
      <c r="R228" s="5">
        <v>16.010000000000002</v>
      </c>
      <c r="S228" s="5">
        <v>1700</v>
      </c>
    </row>
    <row r="229" spans="1:19">
      <c r="A229" s="2" t="s">
        <v>8127</v>
      </c>
      <c r="B229" s="2" t="s">
        <v>1730</v>
      </c>
      <c r="C229" s="2" t="s">
        <v>8128</v>
      </c>
      <c r="D229" s="2" t="s">
        <v>3382</v>
      </c>
      <c r="E229" s="2" t="s">
        <v>56</v>
      </c>
      <c r="F229" s="2" t="s">
        <v>8129</v>
      </c>
      <c r="G229" s="2" t="s">
        <v>102</v>
      </c>
      <c r="H229" s="2" t="s">
        <v>7418</v>
      </c>
      <c r="I229" s="2" t="s">
        <v>183</v>
      </c>
      <c r="J229" s="9">
        <v>700</v>
      </c>
      <c r="K229" s="9">
        <v>2095</v>
      </c>
      <c r="L229" s="5">
        <v>32</v>
      </c>
      <c r="M229" s="5">
        <v>1</v>
      </c>
      <c r="N229" s="5">
        <v>20.55</v>
      </c>
      <c r="O229" s="5">
        <v>53.14</v>
      </c>
      <c r="P229" s="5">
        <v>1.53</v>
      </c>
      <c r="Q229" s="5">
        <v>0.64</v>
      </c>
      <c r="R229" s="5">
        <v>20.55</v>
      </c>
      <c r="S229" s="5">
        <v>3750</v>
      </c>
    </row>
    <row r="230" spans="1:19">
      <c r="A230" s="2" t="s">
        <v>8130</v>
      </c>
      <c r="B230" s="2" t="s">
        <v>8131</v>
      </c>
      <c r="C230" s="2" t="s">
        <v>8132</v>
      </c>
      <c r="D230" s="2" t="s">
        <v>251</v>
      </c>
      <c r="E230" s="2" t="s">
        <v>23</v>
      </c>
      <c r="F230" s="2" t="s">
        <v>8133</v>
      </c>
      <c r="G230" s="2" t="s">
        <v>65</v>
      </c>
      <c r="H230" s="2" t="s">
        <v>7418</v>
      </c>
      <c r="I230" s="2" t="s">
        <v>293</v>
      </c>
      <c r="J230" s="9">
        <v>400</v>
      </c>
      <c r="K230" s="9">
        <v>892</v>
      </c>
      <c r="L230" s="5">
        <v>31</v>
      </c>
      <c r="M230" s="5">
        <v>1</v>
      </c>
      <c r="N230" s="5">
        <v>26.32</v>
      </c>
      <c r="O230" s="5">
        <v>61.3</v>
      </c>
      <c r="P230" s="5">
        <v>3.48</v>
      </c>
      <c r="Q230" s="5">
        <v>0.85</v>
      </c>
      <c r="R230" s="5">
        <v>26.32</v>
      </c>
      <c r="S230" s="5">
        <v>1700</v>
      </c>
    </row>
    <row r="231" spans="1:19">
      <c r="A231" s="2" t="s">
        <v>8134</v>
      </c>
      <c r="B231" s="2" t="s">
        <v>475</v>
      </c>
      <c r="C231" s="2" t="s">
        <v>8135</v>
      </c>
      <c r="D231" s="2" t="s">
        <v>3382</v>
      </c>
      <c r="E231" s="2" t="s">
        <v>56</v>
      </c>
      <c r="F231" s="2" t="s">
        <v>825</v>
      </c>
      <c r="G231" s="2" t="s">
        <v>25</v>
      </c>
      <c r="H231" s="2" t="s">
        <v>7418</v>
      </c>
      <c r="I231" s="2" t="s">
        <v>43</v>
      </c>
      <c r="J231" s="9">
        <v>500</v>
      </c>
      <c r="K231" s="9">
        <v>548</v>
      </c>
      <c r="L231" s="5">
        <v>9</v>
      </c>
      <c r="M231" s="5">
        <v>1</v>
      </c>
      <c r="N231" s="5">
        <v>5.17</v>
      </c>
      <c r="O231" s="5">
        <v>60.15</v>
      </c>
      <c r="P231" s="5">
        <v>1.64</v>
      </c>
      <c r="Q231" s="5">
        <v>0.56999999999999995</v>
      </c>
      <c r="R231" s="5">
        <v>5.17</v>
      </c>
      <c r="S231" s="5">
        <v>1700</v>
      </c>
    </row>
    <row r="232" spans="1:19">
      <c r="A232" s="2" t="s">
        <v>8136</v>
      </c>
      <c r="B232" s="2" t="s">
        <v>8137</v>
      </c>
      <c r="C232" s="2" t="s">
        <v>1419</v>
      </c>
      <c r="D232" s="2" t="s">
        <v>597</v>
      </c>
      <c r="E232" s="2" t="s">
        <v>237</v>
      </c>
      <c r="F232" s="2" t="s">
        <v>8138</v>
      </c>
      <c r="G232" s="2" t="s">
        <v>253</v>
      </c>
      <c r="H232" s="2" t="s">
        <v>7418</v>
      </c>
      <c r="I232" s="2" t="s">
        <v>35</v>
      </c>
      <c r="J232" s="9">
        <v>500</v>
      </c>
      <c r="K232" s="9">
        <v>1669</v>
      </c>
      <c r="L232" s="5">
        <v>53</v>
      </c>
      <c r="M232" s="5">
        <v>2</v>
      </c>
      <c r="N232" s="5">
        <v>38.44</v>
      </c>
      <c r="O232" s="5">
        <v>138.84</v>
      </c>
      <c r="P232" s="5">
        <v>3.18</v>
      </c>
      <c r="Q232" s="5">
        <v>0.73</v>
      </c>
      <c r="R232" s="5">
        <v>19.22</v>
      </c>
      <c r="S232" s="5">
        <v>2250</v>
      </c>
    </row>
    <row r="233" spans="1:19">
      <c r="A233" s="2" t="s">
        <v>8139</v>
      </c>
      <c r="B233" s="2" t="s">
        <v>2118</v>
      </c>
      <c r="C233" s="2" t="s">
        <v>1664</v>
      </c>
      <c r="D233" s="2" t="s">
        <v>8140</v>
      </c>
      <c r="E233" s="2" t="s">
        <v>1203</v>
      </c>
      <c r="F233" s="2" t="s">
        <v>8141</v>
      </c>
      <c r="G233" s="2" t="s">
        <v>42</v>
      </c>
      <c r="H233" s="2" t="s">
        <v>7418</v>
      </c>
      <c r="I233" s="2" t="s">
        <v>27</v>
      </c>
      <c r="J233" s="9">
        <v>700</v>
      </c>
      <c r="K233" s="9">
        <v>1892</v>
      </c>
      <c r="L233" s="5">
        <v>61</v>
      </c>
      <c r="M233" s="5">
        <v>0</v>
      </c>
      <c r="N233" s="5">
        <v>34.97</v>
      </c>
      <c r="O233" s="5">
        <v>0</v>
      </c>
      <c r="P233" s="5">
        <v>3.22</v>
      </c>
      <c r="Q233" s="5">
        <v>0.56999999999999995</v>
      </c>
      <c r="R233" s="5">
        <v>0</v>
      </c>
      <c r="S233" s="5">
        <v>2000</v>
      </c>
    </row>
    <row r="234" spans="1:19">
      <c r="A234" s="2" t="s">
        <v>8142</v>
      </c>
      <c r="B234" s="2" t="s">
        <v>8143</v>
      </c>
      <c r="C234" s="2" t="s">
        <v>8144</v>
      </c>
      <c r="D234" s="2" t="s">
        <v>8145</v>
      </c>
      <c r="E234" s="2" t="s">
        <v>118</v>
      </c>
      <c r="F234" s="2" t="s">
        <v>8146</v>
      </c>
      <c r="G234" s="2" t="s">
        <v>266</v>
      </c>
      <c r="H234" s="2" t="s">
        <v>7418</v>
      </c>
      <c r="I234" s="2" t="s">
        <v>35</v>
      </c>
      <c r="J234" s="9">
        <v>800</v>
      </c>
      <c r="K234" s="9">
        <v>1810</v>
      </c>
      <c r="L234" s="5">
        <v>68</v>
      </c>
      <c r="M234" s="5">
        <v>0</v>
      </c>
      <c r="N234" s="5">
        <v>41.35</v>
      </c>
      <c r="O234" s="5">
        <v>0</v>
      </c>
      <c r="P234" s="5">
        <v>3.76</v>
      </c>
      <c r="Q234" s="5">
        <v>0.61</v>
      </c>
      <c r="R234" s="5">
        <v>0</v>
      </c>
      <c r="S234" s="5">
        <v>2999</v>
      </c>
    </row>
    <row r="235" spans="1:19">
      <c r="A235" s="2" t="s">
        <v>8147</v>
      </c>
      <c r="B235" s="2" t="s">
        <v>129</v>
      </c>
      <c r="C235" s="2" t="s">
        <v>4304</v>
      </c>
      <c r="D235" s="2" t="s">
        <v>8148</v>
      </c>
      <c r="E235" s="2" t="s">
        <v>188</v>
      </c>
      <c r="F235" s="2" t="s">
        <v>8149</v>
      </c>
      <c r="G235" s="2" t="s">
        <v>42</v>
      </c>
      <c r="H235" s="2" t="s">
        <v>7418</v>
      </c>
      <c r="I235" s="2" t="s">
        <v>319</v>
      </c>
      <c r="J235" s="9">
        <v>800</v>
      </c>
      <c r="K235" s="9">
        <v>1059</v>
      </c>
      <c r="L235" s="5">
        <v>16</v>
      </c>
      <c r="M235" s="5">
        <v>1</v>
      </c>
      <c r="N235" s="5">
        <v>8.85</v>
      </c>
      <c r="O235" s="5">
        <v>42.9</v>
      </c>
      <c r="P235" s="5">
        <v>1.51</v>
      </c>
      <c r="Q235" s="5">
        <v>0.55000000000000004</v>
      </c>
      <c r="R235" s="5">
        <v>8.85</v>
      </c>
      <c r="S235" s="5">
        <v>5001</v>
      </c>
    </row>
    <row r="236" spans="1:19">
      <c r="A236" s="2" t="s">
        <v>8150</v>
      </c>
      <c r="B236" s="2" t="s">
        <v>795</v>
      </c>
      <c r="C236" s="2" t="s">
        <v>8151</v>
      </c>
      <c r="D236" s="2" t="s">
        <v>8152</v>
      </c>
      <c r="E236" s="2" t="s">
        <v>112</v>
      </c>
      <c r="F236" s="2" t="s">
        <v>8153</v>
      </c>
      <c r="G236" s="2" t="s">
        <v>161</v>
      </c>
      <c r="H236" s="2" t="s">
        <v>7418</v>
      </c>
      <c r="I236" s="2" t="s">
        <v>80</v>
      </c>
      <c r="J236" s="9">
        <v>500</v>
      </c>
      <c r="K236" s="9">
        <v>1455</v>
      </c>
      <c r="L236" s="5">
        <v>31</v>
      </c>
      <c r="M236" s="5">
        <v>0</v>
      </c>
      <c r="N236" s="5">
        <v>25.91</v>
      </c>
      <c r="O236" s="5">
        <v>0</v>
      </c>
      <c r="P236" s="5">
        <v>2.13</v>
      </c>
      <c r="Q236" s="5">
        <v>0.84</v>
      </c>
      <c r="R236" s="5">
        <v>0</v>
      </c>
      <c r="S236" s="5">
        <v>6933</v>
      </c>
    </row>
    <row r="237" spans="1:19">
      <c r="A237" s="2" t="s">
        <v>8154</v>
      </c>
      <c r="B237" s="2" t="s">
        <v>1866</v>
      </c>
      <c r="C237" s="2" t="s">
        <v>8155</v>
      </c>
      <c r="D237" s="2" t="s">
        <v>8156</v>
      </c>
      <c r="E237" s="2" t="s">
        <v>237</v>
      </c>
      <c r="F237" s="2" t="s">
        <v>8157</v>
      </c>
      <c r="G237" s="2" t="s">
        <v>161</v>
      </c>
      <c r="H237" s="2" t="s">
        <v>7418</v>
      </c>
      <c r="I237" s="2" t="s">
        <v>155</v>
      </c>
      <c r="J237" s="9">
        <v>800</v>
      </c>
      <c r="K237" s="9">
        <v>1610</v>
      </c>
      <c r="L237" s="5">
        <v>69</v>
      </c>
      <c r="M237" s="5">
        <v>2</v>
      </c>
      <c r="N237" s="5">
        <v>36.659999999999997</v>
      </c>
      <c r="O237" s="5">
        <v>75.5</v>
      </c>
      <c r="P237" s="5">
        <v>4.29</v>
      </c>
      <c r="Q237" s="5">
        <v>0.53</v>
      </c>
      <c r="R237" s="5">
        <v>18.329999999999998</v>
      </c>
      <c r="S237" s="5">
        <v>3250</v>
      </c>
    </row>
    <row r="238" spans="1:19">
      <c r="A238" s="2" t="s">
        <v>8158</v>
      </c>
      <c r="B238" s="2" t="s">
        <v>3426</v>
      </c>
      <c r="C238" s="2" t="s">
        <v>8159</v>
      </c>
      <c r="D238" s="2" t="s">
        <v>372</v>
      </c>
      <c r="E238" s="2" t="s">
        <v>373</v>
      </c>
      <c r="F238" s="2" t="s">
        <v>8160</v>
      </c>
      <c r="G238" s="2" t="s">
        <v>134</v>
      </c>
      <c r="H238" s="2" t="s">
        <v>7418</v>
      </c>
      <c r="I238" s="2" t="s">
        <v>361</v>
      </c>
      <c r="J238" s="9">
        <v>800</v>
      </c>
      <c r="K238" s="9">
        <v>1506</v>
      </c>
      <c r="L238" s="5">
        <v>36</v>
      </c>
      <c r="M238" s="5">
        <v>4</v>
      </c>
      <c r="N238" s="5">
        <v>22.44</v>
      </c>
      <c r="O238" s="5">
        <v>192.61</v>
      </c>
      <c r="P238" s="5">
        <v>2.39</v>
      </c>
      <c r="Q238" s="5">
        <v>0.62</v>
      </c>
      <c r="R238" s="5">
        <v>5.61</v>
      </c>
      <c r="S238" s="5">
        <v>2750</v>
      </c>
    </row>
    <row r="239" spans="1:19">
      <c r="A239" s="2" t="s">
        <v>8161</v>
      </c>
      <c r="B239" s="2" t="s">
        <v>1273</v>
      </c>
      <c r="C239" s="2" t="s">
        <v>21</v>
      </c>
      <c r="D239" s="2" t="s">
        <v>8162</v>
      </c>
      <c r="E239" s="2" t="s">
        <v>222</v>
      </c>
      <c r="F239" s="2" t="s">
        <v>8163</v>
      </c>
      <c r="G239" s="2" t="s">
        <v>266</v>
      </c>
      <c r="H239" s="2" t="s">
        <v>7418</v>
      </c>
      <c r="I239" s="2" t="s">
        <v>80</v>
      </c>
      <c r="J239" s="9">
        <v>700</v>
      </c>
      <c r="K239" s="9">
        <v>2240</v>
      </c>
      <c r="L239" s="5">
        <v>74</v>
      </c>
      <c r="M239" s="5">
        <v>6</v>
      </c>
      <c r="N239" s="5">
        <v>42</v>
      </c>
      <c r="O239" s="5">
        <v>443.32</v>
      </c>
      <c r="P239" s="5">
        <v>3.3</v>
      </c>
      <c r="Q239" s="5">
        <v>0.56999999999999995</v>
      </c>
      <c r="R239" s="5">
        <v>7</v>
      </c>
      <c r="S239" s="5">
        <v>4500</v>
      </c>
    </row>
    <row r="240" spans="1:19">
      <c r="A240" s="2" t="s">
        <v>8164</v>
      </c>
      <c r="B240" s="2" t="s">
        <v>444</v>
      </c>
      <c r="C240" s="2" t="s">
        <v>83</v>
      </c>
      <c r="D240" s="2" t="s">
        <v>8165</v>
      </c>
      <c r="E240" s="2" t="s">
        <v>23</v>
      </c>
      <c r="F240" s="2" t="s">
        <v>3350</v>
      </c>
      <c r="G240" s="2" t="s">
        <v>253</v>
      </c>
      <c r="H240" s="2" t="s">
        <v>7418</v>
      </c>
      <c r="I240" s="2" t="s">
        <v>127</v>
      </c>
      <c r="J240" s="9">
        <v>800</v>
      </c>
      <c r="K240" s="9">
        <v>2090</v>
      </c>
      <c r="L240" s="5">
        <v>33</v>
      </c>
      <c r="M240" s="5">
        <v>3</v>
      </c>
      <c r="N240" s="5">
        <v>27.32</v>
      </c>
      <c r="O240" s="5">
        <v>116.69</v>
      </c>
      <c r="P240" s="5">
        <v>1.58</v>
      </c>
      <c r="Q240" s="5">
        <v>0.83</v>
      </c>
      <c r="R240" s="5">
        <v>9.11</v>
      </c>
      <c r="S240" s="5">
        <v>2200</v>
      </c>
    </row>
    <row r="241" spans="1:19">
      <c r="A241" s="2" t="s">
        <v>8166</v>
      </c>
      <c r="B241" s="2" t="s">
        <v>8167</v>
      </c>
      <c r="C241" s="2" t="s">
        <v>8168</v>
      </c>
      <c r="D241" s="2" t="s">
        <v>63</v>
      </c>
      <c r="E241" s="2" t="s">
        <v>32</v>
      </c>
      <c r="F241" s="2" t="s">
        <v>86</v>
      </c>
      <c r="G241" s="2" t="s">
        <v>253</v>
      </c>
      <c r="H241" s="2" t="s">
        <v>7418</v>
      </c>
      <c r="I241" s="2" t="s">
        <v>135</v>
      </c>
      <c r="J241" s="9">
        <v>300</v>
      </c>
      <c r="K241" s="9">
        <v>1621</v>
      </c>
      <c r="L241" s="5">
        <v>68</v>
      </c>
      <c r="M241" s="5">
        <v>0</v>
      </c>
      <c r="N241" s="5">
        <v>56.56</v>
      </c>
      <c r="O241" s="5">
        <v>0</v>
      </c>
      <c r="P241" s="5">
        <v>4.1900000000000004</v>
      </c>
      <c r="Q241" s="5">
        <v>0.83</v>
      </c>
      <c r="R241" s="5">
        <v>0</v>
      </c>
      <c r="S241" s="5">
        <v>1900</v>
      </c>
    </row>
    <row r="242" spans="1:19">
      <c r="A242" s="2" t="s">
        <v>8169</v>
      </c>
      <c r="B242" s="2" t="s">
        <v>847</v>
      </c>
      <c r="C242" s="2" t="s">
        <v>30</v>
      </c>
      <c r="D242" s="2" t="s">
        <v>655</v>
      </c>
      <c r="E242" s="2" t="s">
        <v>125</v>
      </c>
      <c r="F242" s="2" t="s">
        <v>8170</v>
      </c>
      <c r="G242" s="2" t="s">
        <v>266</v>
      </c>
      <c r="H242" s="2" t="s">
        <v>7418</v>
      </c>
      <c r="I242" s="2" t="s">
        <v>162</v>
      </c>
      <c r="J242" s="9">
        <v>700</v>
      </c>
      <c r="K242" s="9">
        <v>1040</v>
      </c>
      <c r="L242" s="5">
        <v>30</v>
      </c>
      <c r="M242" s="5">
        <v>0</v>
      </c>
      <c r="N242" s="5">
        <v>12.72</v>
      </c>
      <c r="O242" s="5">
        <v>0</v>
      </c>
      <c r="P242" s="5">
        <v>2.88</v>
      </c>
      <c r="Q242" s="5">
        <v>0.42</v>
      </c>
      <c r="R242" s="5">
        <v>0</v>
      </c>
      <c r="S242" s="5">
        <v>1300</v>
      </c>
    </row>
    <row r="243" spans="1:19">
      <c r="A243" s="2" t="s">
        <v>8171</v>
      </c>
      <c r="B243" s="2" t="s">
        <v>2031</v>
      </c>
      <c r="C243" s="2" t="s">
        <v>8172</v>
      </c>
      <c r="D243" s="2" t="s">
        <v>1258</v>
      </c>
      <c r="E243" s="2" t="s">
        <v>132</v>
      </c>
      <c r="F243" s="2" t="s">
        <v>8173</v>
      </c>
      <c r="G243" s="2" t="s">
        <v>312</v>
      </c>
      <c r="H243" s="2" t="s">
        <v>7418</v>
      </c>
      <c r="I243" s="2" t="s">
        <v>120</v>
      </c>
      <c r="J243" s="9">
        <v>300</v>
      </c>
      <c r="K243" s="9">
        <v>2237</v>
      </c>
      <c r="L243" s="5">
        <v>75</v>
      </c>
      <c r="M243" s="5">
        <v>1</v>
      </c>
      <c r="N243" s="5">
        <v>30.27</v>
      </c>
      <c r="O243" s="5">
        <v>50.6</v>
      </c>
      <c r="P243" s="5">
        <v>3.35</v>
      </c>
      <c r="Q243" s="5">
        <v>0.4</v>
      </c>
      <c r="R243" s="5">
        <v>30.27</v>
      </c>
      <c r="S243" s="5">
        <v>1907</v>
      </c>
    </row>
    <row r="244" spans="1:19">
      <c r="A244" s="2" t="s">
        <v>8174</v>
      </c>
      <c r="B244" s="2" t="s">
        <v>8175</v>
      </c>
      <c r="C244" s="2" t="s">
        <v>611</v>
      </c>
      <c r="D244" s="2" t="s">
        <v>264</v>
      </c>
      <c r="E244" s="2" t="s">
        <v>23</v>
      </c>
      <c r="F244" s="2" t="s">
        <v>8176</v>
      </c>
      <c r="G244" s="2" t="s">
        <v>87</v>
      </c>
      <c r="H244" s="2" t="s">
        <v>7418</v>
      </c>
      <c r="I244" s="2" t="s">
        <v>51</v>
      </c>
      <c r="J244" s="9">
        <v>700</v>
      </c>
      <c r="K244" s="9">
        <v>1524</v>
      </c>
      <c r="L244" s="5">
        <v>27</v>
      </c>
      <c r="M244" s="5">
        <v>1</v>
      </c>
      <c r="N244" s="5">
        <v>11.06</v>
      </c>
      <c r="O244" s="5">
        <v>43.96</v>
      </c>
      <c r="P244" s="5">
        <v>1.77</v>
      </c>
      <c r="Q244" s="5">
        <v>0.41</v>
      </c>
      <c r="R244" s="5">
        <v>11.06</v>
      </c>
      <c r="S244" s="5">
        <v>1700</v>
      </c>
    </row>
    <row r="245" spans="1:19">
      <c r="A245" s="2" t="s">
        <v>8177</v>
      </c>
      <c r="B245" s="2" t="s">
        <v>3790</v>
      </c>
      <c r="C245" s="2" t="s">
        <v>1765</v>
      </c>
      <c r="D245" s="2" t="s">
        <v>571</v>
      </c>
      <c r="E245" s="2" t="s">
        <v>112</v>
      </c>
      <c r="F245" s="2" t="s">
        <v>8178</v>
      </c>
      <c r="G245" s="2" t="s">
        <v>58</v>
      </c>
      <c r="H245" s="2" t="s">
        <v>7418</v>
      </c>
      <c r="I245" s="2" t="s">
        <v>183</v>
      </c>
      <c r="J245" s="9">
        <v>1000</v>
      </c>
      <c r="K245" s="9">
        <v>926</v>
      </c>
      <c r="L245" s="5">
        <v>25</v>
      </c>
      <c r="M245" s="5">
        <v>0</v>
      </c>
      <c r="N245" s="5">
        <v>12.71</v>
      </c>
      <c r="O245" s="5">
        <v>0</v>
      </c>
      <c r="P245" s="5">
        <v>2.7</v>
      </c>
      <c r="Q245" s="5">
        <v>0.51</v>
      </c>
      <c r="R245" s="5">
        <v>0</v>
      </c>
      <c r="S245" s="5">
        <v>2913</v>
      </c>
    </row>
    <row r="246" spans="1:19">
      <c r="A246" s="2" t="s">
        <v>8179</v>
      </c>
      <c r="B246" s="2" t="s">
        <v>129</v>
      </c>
      <c r="C246" s="2" t="s">
        <v>8180</v>
      </c>
      <c r="D246" s="2" t="s">
        <v>8181</v>
      </c>
      <c r="E246" s="2" t="s">
        <v>112</v>
      </c>
      <c r="F246" s="2" t="s">
        <v>8182</v>
      </c>
      <c r="G246" s="2" t="s">
        <v>167</v>
      </c>
      <c r="H246" s="2" t="s">
        <v>7418</v>
      </c>
      <c r="I246" s="2" t="s">
        <v>88</v>
      </c>
      <c r="J246" s="9">
        <v>1000</v>
      </c>
      <c r="K246" s="9">
        <v>1690</v>
      </c>
      <c r="L246" s="5">
        <v>62</v>
      </c>
      <c r="M246" s="5">
        <v>2</v>
      </c>
      <c r="N246" s="5">
        <v>31.66</v>
      </c>
      <c r="O246" s="5">
        <v>91.69</v>
      </c>
      <c r="P246" s="5">
        <v>3.67</v>
      </c>
      <c r="Q246" s="5">
        <v>0.51</v>
      </c>
      <c r="R246" s="5">
        <v>15.83</v>
      </c>
      <c r="S246" s="5">
        <v>4000</v>
      </c>
    </row>
    <row r="247" spans="1:19">
      <c r="A247" s="2" t="s">
        <v>8183</v>
      </c>
      <c r="B247" s="2" t="s">
        <v>8184</v>
      </c>
      <c r="C247" s="2" t="s">
        <v>8185</v>
      </c>
      <c r="D247" s="2" t="s">
        <v>467</v>
      </c>
      <c r="E247" s="2" t="s">
        <v>85</v>
      </c>
      <c r="F247" s="2" t="s">
        <v>8186</v>
      </c>
      <c r="G247" s="2" t="s">
        <v>72</v>
      </c>
      <c r="H247" s="2" t="s">
        <v>7418</v>
      </c>
      <c r="I247" s="2" t="s">
        <v>120</v>
      </c>
      <c r="J247" s="9">
        <v>300</v>
      </c>
      <c r="K247" s="9">
        <v>800</v>
      </c>
      <c r="L247" s="5">
        <v>20</v>
      </c>
      <c r="M247" s="5">
        <v>1</v>
      </c>
      <c r="N247" s="5">
        <v>14.82</v>
      </c>
      <c r="O247" s="5">
        <v>48.76</v>
      </c>
      <c r="P247" s="5">
        <v>2.5</v>
      </c>
      <c r="Q247" s="5">
        <v>0.74</v>
      </c>
      <c r="R247" s="5">
        <v>14.82</v>
      </c>
      <c r="S247" s="5">
        <v>8800</v>
      </c>
    </row>
    <row r="248" spans="1:19">
      <c r="A248" s="2" t="s">
        <v>8187</v>
      </c>
      <c r="B248" s="2" t="s">
        <v>8188</v>
      </c>
      <c r="C248" s="2" t="s">
        <v>8189</v>
      </c>
      <c r="D248" s="2" t="s">
        <v>7359</v>
      </c>
      <c r="E248" s="2" t="s">
        <v>276</v>
      </c>
      <c r="F248" s="2" t="s">
        <v>8190</v>
      </c>
      <c r="G248" s="2" t="s">
        <v>42</v>
      </c>
      <c r="H248" s="2" t="s">
        <v>7418</v>
      </c>
      <c r="I248" s="2" t="s">
        <v>206</v>
      </c>
      <c r="J248" s="9">
        <v>600</v>
      </c>
      <c r="K248" s="9">
        <v>1885</v>
      </c>
      <c r="L248" s="5">
        <v>50</v>
      </c>
      <c r="M248" s="5">
        <v>0</v>
      </c>
      <c r="N248" s="5">
        <v>36.17</v>
      </c>
      <c r="O248" s="5">
        <v>0</v>
      </c>
      <c r="P248" s="5">
        <v>2.65</v>
      </c>
      <c r="Q248" s="5">
        <v>0.72</v>
      </c>
      <c r="R248" s="5">
        <v>0</v>
      </c>
      <c r="S248" s="5">
        <v>2167</v>
      </c>
    </row>
    <row r="249" spans="1:19">
      <c r="A249" s="2" t="s">
        <v>8191</v>
      </c>
      <c r="B249" s="2" t="s">
        <v>1188</v>
      </c>
      <c r="C249" s="2" t="s">
        <v>8192</v>
      </c>
      <c r="D249" s="2" t="s">
        <v>1544</v>
      </c>
      <c r="E249" s="2" t="s">
        <v>23</v>
      </c>
      <c r="F249" s="2" t="s">
        <v>8193</v>
      </c>
      <c r="G249" s="2" t="s">
        <v>134</v>
      </c>
      <c r="H249" s="2" t="s">
        <v>7418</v>
      </c>
      <c r="I249" s="2" t="s">
        <v>293</v>
      </c>
      <c r="J249" s="9">
        <v>800</v>
      </c>
      <c r="K249" s="9">
        <v>2181</v>
      </c>
      <c r="L249" s="5">
        <v>94</v>
      </c>
      <c r="M249" s="5">
        <v>0</v>
      </c>
      <c r="N249" s="5">
        <v>64.61</v>
      </c>
      <c r="O249" s="5">
        <v>0</v>
      </c>
      <c r="P249" s="5">
        <v>4.3099999999999996</v>
      </c>
      <c r="Q249" s="5">
        <v>0.69</v>
      </c>
      <c r="R249" s="5">
        <v>0</v>
      </c>
      <c r="S249" s="5">
        <v>2750</v>
      </c>
    </row>
    <row r="250" spans="1:19">
      <c r="A250" s="2" t="s">
        <v>8194</v>
      </c>
      <c r="B250" s="2" t="s">
        <v>1694</v>
      </c>
      <c r="C250" s="2" t="s">
        <v>1893</v>
      </c>
      <c r="D250" s="2" t="s">
        <v>660</v>
      </c>
      <c r="E250" s="2" t="s">
        <v>23</v>
      </c>
      <c r="F250" s="2" t="s">
        <v>8195</v>
      </c>
      <c r="G250" s="2" t="s">
        <v>312</v>
      </c>
      <c r="H250" s="2" t="s">
        <v>7418</v>
      </c>
      <c r="I250" s="2" t="s">
        <v>59</v>
      </c>
      <c r="J250" s="9">
        <v>800</v>
      </c>
      <c r="K250" s="9">
        <v>1108</v>
      </c>
      <c r="L250" s="5">
        <v>44</v>
      </c>
      <c r="M250" s="5">
        <v>0</v>
      </c>
      <c r="N250" s="5">
        <v>33.58</v>
      </c>
      <c r="O250" s="5">
        <v>0</v>
      </c>
      <c r="P250" s="5">
        <v>3.97</v>
      </c>
      <c r="Q250" s="5">
        <v>0.76</v>
      </c>
      <c r="R250" s="5">
        <v>0</v>
      </c>
      <c r="S250" s="5">
        <v>2500</v>
      </c>
    </row>
    <row r="251" spans="1:19">
      <c r="A251" s="2" t="s">
        <v>8196</v>
      </c>
      <c r="B251" s="2" t="s">
        <v>1051</v>
      </c>
      <c r="C251" s="2" t="s">
        <v>83</v>
      </c>
      <c r="D251" s="2" t="s">
        <v>566</v>
      </c>
      <c r="E251" s="2" t="s">
        <v>85</v>
      </c>
      <c r="F251" s="2" t="s">
        <v>8197</v>
      </c>
      <c r="G251" s="2" t="s">
        <v>94</v>
      </c>
      <c r="H251" s="2" t="s">
        <v>7418</v>
      </c>
      <c r="I251" s="2" t="s">
        <v>313</v>
      </c>
      <c r="J251" s="9">
        <v>100</v>
      </c>
      <c r="K251" s="9">
        <v>830</v>
      </c>
      <c r="L251" s="5">
        <v>31</v>
      </c>
      <c r="M251" s="5">
        <v>3</v>
      </c>
      <c r="N251" s="5">
        <v>25.28</v>
      </c>
      <c r="O251" s="5">
        <v>139.77000000000001</v>
      </c>
      <c r="P251" s="5">
        <v>3.73</v>
      </c>
      <c r="Q251" s="5">
        <v>0.82</v>
      </c>
      <c r="R251" s="5">
        <v>8.43</v>
      </c>
      <c r="S251" s="5">
        <v>4500</v>
      </c>
    </row>
    <row r="252" spans="1:19">
      <c r="A252" s="2" t="s">
        <v>8198</v>
      </c>
      <c r="B252" s="2" t="s">
        <v>1167</v>
      </c>
      <c r="C252" s="2" t="s">
        <v>8199</v>
      </c>
      <c r="D252" s="2" t="s">
        <v>1979</v>
      </c>
      <c r="E252" s="2" t="s">
        <v>258</v>
      </c>
      <c r="F252" s="2" t="s">
        <v>8200</v>
      </c>
      <c r="G252" s="2" t="s">
        <v>25</v>
      </c>
      <c r="H252" s="2" t="s">
        <v>7418</v>
      </c>
      <c r="I252" s="2" t="s">
        <v>35</v>
      </c>
      <c r="J252" s="9">
        <v>600</v>
      </c>
      <c r="K252" s="9">
        <v>2193</v>
      </c>
      <c r="L252" s="5">
        <v>55</v>
      </c>
      <c r="M252" s="5">
        <v>2</v>
      </c>
      <c r="N252" s="5">
        <v>31.4</v>
      </c>
      <c r="O252" s="5">
        <v>103.48</v>
      </c>
      <c r="P252" s="5">
        <v>2.5099999999999998</v>
      </c>
      <c r="Q252" s="5">
        <v>0.56999999999999995</v>
      </c>
      <c r="R252" s="5">
        <v>15.7</v>
      </c>
      <c r="S252" s="5">
        <v>2750</v>
      </c>
    </row>
    <row r="253" spans="1:19">
      <c r="A253" s="2" t="s">
        <v>8201</v>
      </c>
      <c r="B253" s="2" t="s">
        <v>8202</v>
      </c>
      <c r="C253" s="2" t="s">
        <v>8203</v>
      </c>
      <c r="D253" s="2" t="s">
        <v>8204</v>
      </c>
      <c r="E253" s="2" t="s">
        <v>222</v>
      </c>
      <c r="F253" s="2" t="s">
        <v>8205</v>
      </c>
      <c r="G253" s="2" t="s">
        <v>266</v>
      </c>
      <c r="H253" s="2" t="s">
        <v>7418</v>
      </c>
      <c r="I253" s="2" t="s">
        <v>59</v>
      </c>
      <c r="J253" s="9">
        <v>200</v>
      </c>
      <c r="K253" s="9">
        <v>2250</v>
      </c>
      <c r="L253" s="5">
        <v>83</v>
      </c>
      <c r="M253" s="5">
        <v>0</v>
      </c>
      <c r="N253" s="5">
        <v>57.72</v>
      </c>
      <c r="O253" s="5">
        <v>0</v>
      </c>
      <c r="P253" s="5">
        <v>3.69</v>
      </c>
      <c r="Q253" s="5">
        <v>0.7</v>
      </c>
      <c r="R253" s="5">
        <v>0</v>
      </c>
      <c r="S253" s="5">
        <v>1625</v>
      </c>
    </row>
    <row r="254" spans="1:19">
      <c r="A254" s="2" t="s">
        <v>8206</v>
      </c>
      <c r="B254" s="2" t="s">
        <v>1180</v>
      </c>
      <c r="C254" s="2" t="s">
        <v>8207</v>
      </c>
      <c r="D254" s="2" t="s">
        <v>8208</v>
      </c>
      <c r="E254" s="2" t="s">
        <v>635</v>
      </c>
      <c r="F254" s="2" t="s">
        <v>8209</v>
      </c>
      <c r="G254" s="2" t="s">
        <v>42</v>
      </c>
      <c r="H254" s="2" t="s">
        <v>7418</v>
      </c>
      <c r="I254" s="2" t="s">
        <v>300</v>
      </c>
      <c r="J254" s="9">
        <v>800</v>
      </c>
      <c r="K254" s="9">
        <v>2423</v>
      </c>
      <c r="L254" s="5">
        <v>72</v>
      </c>
      <c r="M254" s="5">
        <v>8</v>
      </c>
      <c r="N254" s="5">
        <v>37.46</v>
      </c>
      <c r="O254" s="5">
        <v>310.41000000000003</v>
      </c>
      <c r="P254" s="5">
        <v>2.97</v>
      </c>
      <c r="Q254" s="5">
        <v>0.52</v>
      </c>
      <c r="R254" s="5">
        <v>4.68</v>
      </c>
      <c r="S254" s="5">
        <v>2509</v>
      </c>
    </row>
    <row r="255" spans="1:19">
      <c r="A255" s="2" t="s">
        <v>8210</v>
      </c>
      <c r="B255" s="2" t="s">
        <v>863</v>
      </c>
      <c r="C255" s="2" t="s">
        <v>8211</v>
      </c>
      <c r="D255" s="2" t="s">
        <v>310</v>
      </c>
      <c r="E255" s="2" t="s">
        <v>132</v>
      </c>
      <c r="F255" s="2" t="s">
        <v>8212</v>
      </c>
      <c r="G255" s="2" t="s">
        <v>102</v>
      </c>
      <c r="H255" s="2" t="s">
        <v>7418</v>
      </c>
      <c r="I255" s="2" t="s">
        <v>43</v>
      </c>
      <c r="J255" s="9">
        <v>600</v>
      </c>
      <c r="K255" s="9">
        <v>1971</v>
      </c>
      <c r="L255" s="5">
        <v>47</v>
      </c>
      <c r="M255" s="5">
        <v>2</v>
      </c>
      <c r="N255" s="5">
        <v>28.01</v>
      </c>
      <c r="O255" s="5">
        <v>103.79</v>
      </c>
      <c r="P255" s="5">
        <v>2.38</v>
      </c>
      <c r="Q255" s="5">
        <v>0.6</v>
      </c>
      <c r="R255" s="5">
        <v>14</v>
      </c>
      <c r="S255" s="5">
        <v>2000</v>
      </c>
    </row>
    <row r="256" spans="1:19">
      <c r="A256" s="2" t="s">
        <v>8213</v>
      </c>
      <c r="B256" s="2" t="s">
        <v>8214</v>
      </c>
      <c r="C256" s="2" t="s">
        <v>8215</v>
      </c>
      <c r="D256" s="2" t="s">
        <v>2753</v>
      </c>
      <c r="E256" s="2" t="s">
        <v>40</v>
      </c>
      <c r="F256" s="2" t="s">
        <v>8216</v>
      </c>
      <c r="G256" s="2" t="s">
        <v>25</v>
      </c>
      <c r="H256" s="2" t="s">
        <v>7418</v>
      </c>
      <c r="I256" s="2" t="s">
        <v>51</v>
      </c>
      <c r="J256" s="9">
        <v>500</v>
      </c>
      <c r="K256" s="9">
        <v>528</v>
      </c>
      <c r="L256" s="5">
        <v>11</v>
      </c>
      <c r="M256" s="5">
        <v>1</v>
      </c>
      <c r="N256" s="5">
        <v>4.42</v>
      </c>
      <c r="O256" s="5">
        <v>67.22</v>
      </c>
      <c r="P256" s="5">
        <v>2.08</v>
      </c>
      <c r="Q256" s="5">
        <v>0.4</v>
      </c>
      <c r="R256" s="5">
        <v>4.42</v>
      </c>
      <c r="S256" s="5">
        <v>2750</v>
      </c>
    </row>
    <row r="257" spans="1:19">
      <c r="A257" s="2" t="s">
        <v>8217</v>
      </c>
      <c r="B257" s="2" t="s">
        <v>1033</v>
      </c>
      <c r="C257" s="2" t="s">
        <v>8218</v>
      </c>
      <c r="D257" s="2" t="s">
        <v>1263</v>
      </c>
      <c r="E257" s="2" t="s">
        <v>492</v>
      </c>
      <c r="F257" s="2" t="s">
        <v>1027</v>
      </c>
      <c r="G257" s="2" t="s">
        <v>260</v>
      </c>
      <c r="H257" s="2" t="s">
        <v>7418</v>
      </c>
      <c r="I257" s="2" t="s">
        <v>183</v>
      </c>
      <c r="J257" s="9">
        <v>500</v>
      </c>
      <c r="K257" s="9">
        <v>2063</v>
      </c>
      <c r="L257" s="5">
        <v>90</v>
      </c>
      <c r="M257" s="5">
        <v>9</v>
      </c>
      <c r="N257" s="5">
        <v>48.5</v>
      </c>
      <c r="O257" s="5">
        <v>664.9</v>
      </c>
      <c r="P257" s="5">
        <v>4.3600000000000003</v>
      </c>
      <c r="Q257" s="5">
        <v>0.54</v>
      </c>
      <c r="R257" s="5">
        <v>5.39</v>
      </c>
      <c r="S257" s="5">
        <v>3575</v>
      </c>
    </row>
    <row r="258" spans="1:19">
      <c r="A258" s="2" t="s">
        <v>8219</v>
      </c>
      <c r="B258" s="2" t="s">
        <v>4009</v>
      </c>
      <c r="C258" s="2" t="s">
        <v>4690</v>
      </c>
      <c r="D258" s="2" t="s">
        <v>8220</v>
      </c>
      <c r="E258" s="2" t="s">
        <v>132</v>
      </c>
      <c r="F258" s="2" t="s">
        <v>1398</v>
      </c>
      <c r="G258" s="2" t="s">
        <v>87</v>
      </c>
      <c r="H258" s="2" t="s">
        <v>7418</v>
      </c>
      <c r="I258" s="2" t="s">
        <v>88</v>
      </c>
      <c r="J258" s="9">
        <v>600</v>
      </c>
      <c r="K258" s="9">
        <v>894</v>
      </c>
      <c r="L258" s="5">
        <v>16</v>
      </c>
      <c r="M258" s="5">
        <v>0</v>
      </c>
      <c r="N258" s="5">
        <v>9.3699999999999992</v>
      </c>
      <c r="O258" s="5">
        <v>0</v>
      </c>
      <c r="P258" s="5">
        <v>1.79</v>
      </c>
      <c r="Q258" s="5">
        <v>0.59</v>
      </c>
      <c r="R258" s="5">
        <v>0</v>
      </c>
      <c r="S258" s="5">
        <v>1251</v>
      </c>
    </row>
    <row r="259" spans="1:19">
      <c r="A259" s="2" t="s">
        <v>8221</v>
      </c>
      <c r="B259" s="2" t="s">
        <v>6146</v>
      </c>
      <c r="C259" s="2" t="s">
        <v>8222</v>
      </c>
      <c r="D259" s="2" t="s">
        <v>8223</v>
      </c>
      <c r="E259" s="2" t="s">
        <v>23</v>
      </c>
      <c r="F259" s="2" t="s">
        <v>8224</v>
      </c>
      <c r="G259" s="2" t="s">
        <v>102</v>
      </c>
      <c r="H259" s="2" t="s">
        <v>7418</v>
      </c>
      <c r="I259" s="2" t="s">
        <v>183</v>
      </c>
      <c r="J259" s="9">
        <v>700</v>
      </c>
      <c r="K259" s="9">
        <v>735</v>
      </c>
      <c r="L259" s="5">
        <v>17</v>
      </c>
      <c r="M259" s="5">
        <v>1</v>
      </c>
      <c r="N259" s="5">
        <v>9.99</v>
      </c>
      <c r="O259" s="5">
        <v>66.44</v>
      </c>
      <c r="P259" s="5">
        <v>2.31</v>
      </c>
      <c r="Q259" s="5">
        <v>0.59</v>
      </c>
      <c r="R259" s="5">
        <v>9.99</v>
      </c>
      <c r="S259" s="5">
        <v>1000</v>
      </c>
    </row>
    <row r="260" spans="1:19">
      <c r="A260" s="2" t="s">
        <v>8225</v>
      </c>
      <c r="B260" s="2" t="s">
        <v>2711</v>
      </c>
      <c r="C260" s="2" t="s">
        <v>303</v>
      </c>
      <c r="D260" s="2" t="s">
        <v>8226</v>
      </c>
      <c r="E260" s="2" t="s">
        <v>23</v>
      </c>
      <c r="F260" s="2" t="s">
        <v>1358</v>
      </c>
      <c r="G260" s="2" t="s">
        <v>150</v>
      </c>
      <c r="H260" s="2" t="s">
        <v>7418</v>
      </c>
      <c r="I260" s="2" t="s">
        <v>248</v>
      </c>
      <c r="J260" s="9">
        <v>400</v>
      </c>
      <c r="K260" s="9">
        <v>2204</v>
      </c>
      <c r="L260" s="5">
        <v>71</v>
      </c>
      <c r="M260" s="5">
        <v>2</v>
      </c>
      <c r="N260" s="5">
        <v>30.16</v>
      </c>
      <c r="O260" s="5">
        <v>99.79</v>
      </c>
      <c r="P260" s="5">
        <v>3.22</v>
      </c>
      <c r="Q260" s="5">
        <v>0.42</v>
      </c>
      <c r="R260" s="5">
        <v>15.08</v>
      </c>
      <c r="S260" s="5">
        <v>3200</v>
      </c>
    </row>
    <row r="261" spans="1:19">
      <c r="A261" s="2" t="s">
        <v>8227</v>
      </c>
      <c r="B261" s="2" t="s">
        <v>555</v>
      </c>
      <c r="C261" s="2" t="s">
        <v>8228</v>
      </c>
      <c r="D261" s="2" t="s">
        <v>99</v>
      </c>
      <c r="E261" s="2" t="s">
        <v>100</v>
      </c>
      <c r="F261" s="2" t="s">
        <v>2588</v>
      </c>
      <c r="G261" s="2" t="s">
        <v>134</v>
      </c>
      <c r="H261" s="2" t="s">
        <v>7418</v>
      </c>
      <c r="I261" s="2" t="s">
        <v>155</v>
      </c>
      <c r="J261" s="9">
        <v>800</v>
      </c>
      <c r="K261" s="9">
        <v>2206</v>
      </c>
      <c r="L261" s="5">
        <v>87</v>
      </c>
      <c r="M261" s="5">
        <v>0</v>
      </c>
      <c r="N261" s="5">
        <v>68.150000000000006</v>
      </c>
      <c r="O261" s="5">
        <v>0</v>
      </c>
      <c r="P261" s="5">
        <v>3.94</v>
      </c>
      <c r="Q261" s="5">
        <v>0.78</v>
      </c>
      <c r="R261" s="5">
        <v>0</v>
      </c>
      <c r="S261" s="5">
        <v>1500</v>
      </c>
    </row>
    <row r="262" spans="1:19">
      <c r="A262" s="2" t="s">
        <v>8229</v>
      </c>
      <c r="B262" s="2" t="s">
        <v>295</v>
      </c>
      <c r="C262" s="2" t="s">
        <v>8230</v>
      </c>
      <c r="D262" s="2" t="s">
        <v>1258</v>
      </c>
      <c r="E262" s="2" t="s">
        <v>132</v>
      </c>
      <c r="F262" s="2" t="s">
        <v>8231</v>
      </c>
      <c r="G262" s="2" t="s">
        <v>266</v>
      </c>
      <c r="H262" s="2" t="s">
        <v>7418</v>
      </c>
      <c r="I262" s="2" t="s">
        <v>88</v>
      </c>
      <c r="J262" s="9">
        <v>700</v>
      </c>
      <c r="K262" s="9">
        <v>2271</v>
      </c>
      <c r="L262" s="5">
        <v>61</v>
      </c>
      <c r="M262" s="5">
        <v>5</v>
      </c>
      <c r="N262" s="5">
        <v>50.72</v>
      </c>
      <c r="O262" s="5">
        <v>317.73</v>
      </c>
      <c r="P262" s="5">
        <v>2.69</v>
      </c>
      <c r="Q262" s="5">
        <v>0.83</v>
      </c>
      <c r="R262" s="5">
        <v>10.14</v>
      </c>
      <c r="S262" s="5">
        <v>2800</v>
      </c>
    </row>
    <row r="263" spans="1:19">
      <c r="A263" s="2" t="s">
        <v>8232</v>
      </c>
      <c r="B263" s="2" t="s">
        <v>454</v>
      </c>
      <c r="C263" s="2" t="s">
        <v>2464</v>
      </c>
      <c r="D263" s="2" t="s">
        <v>602</v>
      </c>
      <c r="E263" s="2" t="s">
        <v>40</v>
      </c>
      <c r="F263" s="2" t="s">
        <v>8233</v>
      </c>
      <c r="G263" s="2" t="s">
        <v>150</v>
      </c>
      <c r="H263" s="2" t="s">
        <v>7418</v>
      </c>
      <c r="I263" s="2" t="s">
        <v>88</v>
      </c>
      <c r="J263" s="9">
        <v>300</v>
      </c>
      <c r="K263" s="9">
        <v>704</v>
      </c>
      <c r="L263" s="5">
        <v>24</v>
      </c>
      <c r="M263" s="5">
        <v>0</v>
      </c>
      <c r="N263" s="5">
        <v>13.76</v>
      </c>
      <c r="O263" s="5">
        <v>0</v>
      </c>
      <c r="P263" s="5">
        <v>3.41</v>
      </c>
      <c r="Q263" s="5">
        <v>0.56999999999999995</v>
      </c>
      <c r="R263" s="5">
        <v>0</v>
      </c>
      <c r="S263" s="5">
        <v>2400</v>
      </c>
    </row>
    <row r="264" spans="1:19">
      <c r="A264" s="2" t="s">
        <v>8234</v>
      </c>
      <c r="B264" s="2" t="s">
        <v>8235</v>
      </c>
      <c r="C264" s="2" t="s">
        <v>813</v>
      </c>
      <c r="D264" s="2" t="s">
        <v>1456</v>
      </c>
      <c r="E264" s="2" t="s">
        <v>824</v>
      </c>
      <c r="F264" s="2" t="s">
        <v>8236</v>
      </c>
      <c r="G264" s="2" t="s">
        <v>94</v>
      </c>
      <c r="H264" s="2" t="s">
        <v>7418</v>
      </c>
      <c r="I264" s="2" t="s">
        <v>177</v>
      </c>
      <c r="J264" s="9">
        <v>800</v>
      </c>
      <c r="K264" s="9">
        <v>835</v>
      </c>
      <c r="L264" s="5">
        <v>36</v>
      </c>
      <c r="M264" s="5">
        <v>4</v>
      </c>
      <c r="N264" s="5">
        <v>17.8</v>
      </c>
      <c r="O264" s="5">
        <v>289.74</v>
      </c>
      <c r="P264" s="5">
        <v>4.3099999999999996</v>
      </c>
      <c r="Q264" s="5">
        <v>0.49</v>
      </c>
      <c r="R264" s="5">
        <v>4.45</v>
      </c>
      <c r="S264" s="5">
        <v>2250</v>
      </c>
    </row>
    <row r="265" spans="1:19">
      <c r="A265" s="2" t="s">
        <v>8237</v>
      </c>
      <c r="B265" s="2" t="s">
        <v>8238</v>
      </c>
      <c r="C265" s="2" t="s">
        <v>6636</v>
      </c>
      <c r="D265" s="2" t="s">
        <v>531</v>
      </c>
      <c r="E265" s="2" t="s">
        <v>112</v>
      </c>
      <c r="F265" s="2" t="s">
        <v>8239</v>
      </c>
      <c r="G265" s="2" t="s">
        <v>150</v>
      </c>
      <c r="H265" s="2" t="s">
        <v>7418</v>
      </c>
      <c r="I265" s="2" t="s">
        <v>248</v>
      </c>
      <c r="J265" s="9">
        <v>600</v>
      </c>
      <c r="K265" s="9">
        <v>1785</v>
      </c>
      <c r="L265" s="5">
        <v>68</v>
      </c>
      <c r="M265" s="5">
        <v>0</v>
      </c>
      <c r="N265" s="5">
        <v>46.32</v>
      </c>
      <c r="O265" s="5">
        <v>0</v>
      </c>
      <c r="P265" s="5">
        <v>3.81</v>
      </c>
      <c r="Q265" s="5">
        <v>0.68</v>
      </c>
      <c r="R265" s="5">
        <v>0</v>
      </c>
      <c r="S265" s="5">
        <v>3500</v>
      </c>
    </row>
    <row r="266" spans="1:19">
      <c r="A266" s="2" t="s">
        <v>8240</v>
      </c>
      <c r="B266" s="2" t="s">
        <v>8241</v>
      </c>
      <c r="C266" s="2" t="s">
        <v>864</v>
      </c>
      <c r="D266" s="2" t="s">
        <v>8242</v>
      </c>
      <c r="E266" s="2" t="s">
        <v>23</v>
      </c>
      <c r="F266" s="2" t="s">
        <v>8243</v>
      </c>
      <c r="G266" s="2" t="s">
        <v>50</v>
      </c>
      <c r="H266" s="2" t="s">
        <v>7418</v>
      </c>
      <c r="I266" s="2" t="s">
        <v>300</v>
      </c>
      <c r="J266" s="9">
        <v>600</v>
      </c>
      <c r="K266" s="9">
        <v>2101</v>
      </c>
      <c r="L266" s="5">
        <v>92</v>
      </c>
      <c r="M266" s="5">
        <v>0</v>
      </c>
      <c r="N266" s="5">
        <v>59.98</v>
      </c>
      <c r="O266" s="5">
        <v>0</v>
      </c>
      <c r="P266" s="5">
        <v>4.38</v>
      </c>
      <c r="Q266" s="5">
        <v>0.65</v>
      </c>
      <c r="R266" s="5">
        <v>0</v>
      </c>
      <c r="S266" s="5">
        <v>2500</v>
      </c>
    </row>
    <row r="267" spans="1:19">
      <c r="A267" s="2" t="s">
        <v>8244</v>
      </c>
      <c r="B267" s="2" t="s">
        <v>8245</v>
      </c>
      <c r="C267" s="2" t="s">
        <v>8246</v>
      </c>
      <c r="D267" s="2" t="s">
        <v>2460</v>
      </c>
      <c r="E267" s="2" t="s">
        <v>2461</v>
      </c>
      <c r="F267" s="2" t="s">
        <v>2105</v>
      </c>
      <c r="G267" s="2" t="s">
        <v>190</v>
      </c>
      <c r="H267" s="2" t="s">
        <v>7418</v>
      </c>
      <c r="I267" s="2" t="s">
        <v>51</v>
      </c>
      <c r="J267" s="9">
        <v>600</v>
      </c>
      <c r="K267" s="9">
        <v>1237</v>
      </c>
      <c r="L267" s="5">
        <v>44</v>
      </c>
      <c r="M267" s="5">
        <v>5</v>
      </c>
      <c r="N267" s="5">
        <v>20.65</v>
      </c>
      <c r="O267" s="5">
        <v>310.23</v>
      </c>
      <c r="P267" s="5">
        <v>3.56</v>
      </c>
      <c r="Q267" s="5">
        <v>0.47</v>
      </c>
      <c r="R267" s="5">
        <v>4.13</v>
      </c>
      <c r="S267" s="5">
        <v>1400</v>
      </c>
    </row>
    <row r="268" spans="1:19">
      <c r="A268" s="2" t="s">
        <v>8247</v>
      </c>
      <c r="B268" s="2" t="s">
        <v>2918</v>
      </c>
      <c r="C268" s="2" t="s">
        <v>8248</v>
      </c>
      <c r="D268" s="2" t="s">
        <v>2087</v>
      </c>
      <c r="E268" s="2" t="s">
        <v>125</v>
      </c>
      <c r="F268" s="2" t="s">
        <v>8249</v>
      </c>
      <c r="G268" s="2" t="s">
        <v>161</v>
      </c>
      <c r="H268" s="2" t="s">
        <v>7418</v>
      </c>
      <c r="I268" s="2" t="s">
        <v>35</v>
      </c>
      <c r="J268" s="9">
        <v>100</v>
      </c>
      <c r="K268" s="9">
        <v>962</v>
      </c>
      <c r="L268" s="5">
        <v>39</v>
      </c>
      <c r="M268" s="5">
        <v>1</v>
      </c>
      <c r="N268" s="5">
        <v>20.59</v>
      </c>
      <c r="O268" s="5">
        <v>58.11</v>
      </c>
      <c r="P268" s="5">
        <v>4.05</v>
      </c>
      <c r="Q268" s="5">
        <v>0.53</v>
      </c>
      <c r="R268" s="5">
        <v>20.59</v>
      </c>
      <c r="S268" s="5">
        <v>4500</v>
      </c>
    </row>
    <row r="269" spans="1:19">
      <c r="A269" s="2" t="s">
        <v>8250</v>
      </c>
      <c r="B269" s="2" t="s">
        <v>8251</v>
      </c>
      <c r="C269" s="2" t="s">
        <v>5670</v>
      </c>
      <c r="D269" s="2" t="s">
        <v>1035</v>
      </c>
      <c r="E269" s="2" t="s">
        <v>492</v>
      </c>
      <c r="F269" s="2" t="s">
        <v>8252</v>
      </c>
      <c r="G269" s="2" t="s">
        <v>34</v>
      </c>
      <c r="H269" s="2" t="s">
        <v>7418</v>
      </c>
      <c r="I269" s="2" t="s">
        <v>135</v>
      </c>
      <c r="J269" s="9">
        <v>800</v>
      </c>
      <c r="K269" s="9">
        <v>1769</v>
      </c>
      <c r="L269" s="5">
        <v>74</v>
      </c>
      <c r="M269" s="5">
        <v>2</v>
      </c>
      <c r="N269" s="5">
        <v>52.14</v>
      </c>
      <c r="O269" s="5">
        <v>83.42</v>
      </c>
      <c r="P269" s="5">
        <v>4.18</v>
      </c>
      <c r="Q269" s="5">
        <v>0.7</v>
      </c>
      <c r="R269" s="5">
        <v>26.07</v>
      </c>
      <c r="S269" s="5">
        <v>1800</v>
      </c>
    </row>
    <row r="270" spans="1:19">
      <c r="A270" s="2" t="s">
        <v>8253</v>
      </c>
      <c r="B270" s="2" t="s">
        <v>8254</v>
      </c>
      <c r="C270" s="2" t="s">
        <v>8255</v>
      </c>
      <c r="D270" s="2" t="s">
        <v>8256</v>
      </c>
      <c r="E270" s="2" t="s">
        <v>337</v>
      </c>
      <c r="F270" s="2" t="s">
        <v>8257</v>
      </c>
      <c r="G270" s="2" t="s">
        <v>42</v>
      </c>
      <c r="H270" s="2" t="s">
        <v>7418</v>
      </c>
      <c r="I270" s="2" t="s">
        <v>140</v>
      </c>
      <c r="J270" s="9">
        <v>600</v>
      </c>
      <c r="K270" s="9">
        <v>1333</v>
      </c>
      <c r="L270" s="5">
        <v>45</v>
      </c>
      <c r="M270" s="5">
        <v>3</v>
      </c>
      <c r="N270" s="5">
        <v>22.37</v>
      </c>
      <c r="O270" s="5">
        <v>203.48</v>
      </c>
      <c r="P270" s="5">
        <v>3.38</v>
      </c>
      <c r="Q270" s="5">
        <v>0.5</v>
      </c>
      <c r="R270" s="5">
        <v>7.46</v>
      </c>
      <c r="S270" s="5">
        <v>1700</v>
      </c>
    </row>
    <row r="271" spans="1:19">
      <c r="A271" s="2" t="s">
        <v>8258</v>
      </c>
      <c r="B271" s="2" t="s">
        <v>3093</v>
      </c>
      <c r="C271" s="2" t="s">
        <v>1577</v>
      </c>
      <c r="D271" s="2" t="s">
        <v>655</v>
      </c>
      <c r="E271" s="2" t="s">
        <v>125</v>
      </c>
      <c r="F271" s="2" t="s">
        <v>8259</v>
      </c>
      <c r="G271" s="2" t="s">
        <v>266</v>
      </c>
      <c r="H271" s="2" t="s">
        <v>7418</v>
      </c>
      <c r="I271" s="2" t="s">
        <v>382</v>
      </c>
      <c r="J271" s="9">
        <v>100</v>
      </c>
      <c r="K271" s="9">
        <v>1038</v>
      </c>
      <c r="L271" s="5">
        <v>34</v>
      </c>
      <c r="M271" s="5">
        <v>0</v>
      </c>
      <c r="N271" s="5">
        <v>19.010000000000002</v>
      </c>
      <c r="O271" s="5">
        <v>0</v>
      </c>
      <c r="P271" s="5">
        <v>3.28</v>
      </c>
      <c r="Q271" s="5">
        <v>0.56000000000000005</v>
      </c>
      <c r="R271" s="5">
        <v>0</v>
      </c>
      <c r="S271" s="5">
        <v>3200</v>
      </c>
    </row>
    <row r="272" spans="1:19">
      <c r="A272" s="2" t="s">
        <v>8260</v>
      </c>
      <c r="B272" s="2" t="s">
        <v>5619</v>
      </c>
      <c r="C272" s="2" t="s">
        <v>3032</v>
      </c>
      <c r="D272" s="2" t="s">
        <v>829</v>
      </c>
      <c r="E272" s="2" t="s">
        <v>112</v>
      </c>
      <c r="F272" s="2" t="s">
        <v>8261</v>
      </c>
      <c r="G272" s="2" t="s">
        <v>34</v>
      </c>
      <c r="H272" s="2" t="s">
        <v>7418</v>
      </c>
      <c r="I272" s="2" t="s">
        <v>162</v>
      </c>
      <c r="J272" s="9">
        <v>100</v>
      </c>
      <c r="K272" s="9">
        <v>706</v>
      </c>
      <c r="L272" s="5">
        <v>28</v>
      </c>
      <c r="M272" s="5">
        <v>2</v>
      </c>
      <c r="N272" s="5">
        <v>23.62</v>
      </c>
      <c r="O272" s="5">
        <v>71.489999999999995</v>
      </c>
      <c r="P272" s="5">
        <v>3.97</v>
      </c>
      <c r="Q272" s="5">
        <v>0.84</v>
      </c>
      <c r="R272" s="5">
        <v>11.81</v>
      </c>
      <c r="S272" s="5">
        <v>4000</v>
      </c>
    </row>
    <row r="273" spans="1:19">
      <c r="A273" s="2" t="s">
        <v>8262</v>
      </c>
      <c r="B273" s="2" t="s">
        <v>3594</v>
      </c>
      <c r="C273" s="2" t="s">
        <v>1438</v>
      </c>
      <c r="D273" s="2" t="s">
        <v>99</v>
      </c>
      <c r="E273" s="2" t="s">
        <v>100</v>
      </c>
      <c r="F273" s="2" t="s">
        <v>8263</v>
      </c>
      <c r="G273" s="2" t="s">
        <v>134</v>
      </c>
      <c r="H273" s="2" t="s">
        <v>7418</v>
      </c>
      <c r="I273" s="2" t="s">
        <v>140</v>
      </c>
      <c r="J273" s="9">
        <v>300</v>
      </c>
      <c r="K273" s="9">
        <v>2104</v>
      </c>
      <c r="L273" s="5">
        <v>41</v>
      </c>
      <c r="M273" s="5">
        <v>4</v>
      </c>
      <c r="N273" s="5">
        <v>18.95</v>
      </c>
      <c r="O273" s="5">
        <v>216.7</v>
      </c>
      <c r="P273" s="5">
        <v>1.95</v>
      </c>
      <c r="Q273" s="5">
        <v>0.46</v>
      </c>
      <c r="R273" s="5">
        <v>4.74</v>
      </c>
      <c r="S273" s="5">
        <v>3800</v>
      </c>
    </row>
    <row r="274" spans="1:19">
      <c r="A274" s="2" t="s">
        <v>8264</v>
      </c>
      <c r="B274" s="2" t="s">
        <v>4323</v>
      </c>
      <c r="C274" s="2" t="s">
        <v>3331</v>
      </c>
      <c r="D274" s="2" t="s">
        <v>8265</v>
      </c>
      <c r="E274" s="2" t="s">
        <v>991</v>
      </c>
      <c r="F274" s="2" t="s">
        <v>2312</v>
      </c>
      <c r="G274" s="2" t="s">
        <v>50</v>
      </c>
      <c r="H274" s="2" t="s">
        <v>7418</v>
      </c>
      <c r="I274" s="2" t="s">
        <v>66</v>
      </c>
      <c r="J274" s="9">
        <v>500</v>
      </c>
      <c r="K274" s="9">
        <v>1625</v>
      </c>
      <c r="L274" s="5">
        <v>25</v>
      </c>
      <c r="M274" s="5">
        <v>1</v>
      </c>
      <c r="N274" s="5">
        <v>15.36</v>
      </c>
      <c r="O274" s="5">
        <v>59.59</v>
      </c>
      <c r="P274" s="5">
        <v>1.54</v>
      </c>
      <c r="Q274" s="5">
        <v>0.61</v>
      </c>
      <c r="R274" s="5">
        <v>15.36</v>
      </c>
      <c r="S274" s="5">
        <v>1800</v>
      </c>
    </row>
    <row r="275" spans="1:19">
      <c r="A275" s="2" t="s">
        <v>8266</v>
      </c>
      <c r="B275" s="2" t="s">
        <v>2070</v>
      </c>
      <c r="C275" s="2" t="s">
        <v>8267</v>
      </c>
      <c r="D275" s="2" t="s">
        <v>117</v>
      </c>
      <c r="E275" s="2" t="s">
        <v>118</v>
      </c>
      <c r="F275" s="2" t="s">
        <v>5975</v>
      </c>
      <c r="G275" s="2" t="s">
        <v>312</v>
      </c>
      <c r="H275" s="2" t="s">
        <v>7418</v>
      </c>
      <c r="I275" s="2" t="s">
        <v>43</v>
      </c>
      <c r="J275" s="9">
        <v>100</v>
      </c>
      <c r="K275" s="9">
        <v>2335</v>
      </c>
      <c r="L275" s="5">
        <v>79</v>
      </c>
      <c r="M275" s="5">
        <v>8</v>
      </c>
      <c r="N275" s="5">
        <v>41.2</v>
      </c>
      <c r="O275" s="5">
        <v>484.8</v>
      </c>
      <c r="P275" s="5">
        <v>3.38</v>
      </c>
      <c r="Q275" s="5">
        <v>0.52</v>
      </c>
      <c r="R275" s="5">
        <v>5.15</v>
      </c>
      <c r="S275" s="5">
        <v>1800</v>
      </c>
    </row>
    <row r="276" spans="1:19">
      <c r="A276" s="2" t="s">
        <v>8268</v>
      </c>
      <c r="B276" s="2" t="s">
        <v>2570</v>
      </c>
      <c r="C276" s="2" t="s">
        <v>8269</v>
      </c>
      <c r="D276" s="2" t="s">
        <v>7214</v>
      </c>
      <c r="E276" s="2" t="s">
        <v>118</v>
      </c>
      <c r="F276" s="2" t="s">
        <v>8270</v>
      </c>
      <c r="G276" s="2" t="s">
        <v>42</v>
      </c>
      <c r="H276" s="2" t="s">
        <v>7418</v>
      </c>
      <c r="I276" s="2" t="s">
        <v>51</v>
      </c>
      <c r="J276" s="9">
        <v>800</v>
      </c>
      <c r="K276" s="9">
        <v>1273</v>
      </c>
      <c r="L276" s="5">
        <v>22</v>
      </c>
      <c r="M276" s="5">
        <v>0</v>
      </c>
      <c r="N276" s="5">
        <v>12.39</v>
      </c>
      <c r="O276" s="5">
        <v>0</v>
      </c>
      <c r="P276" s="5">
        <v>1.73</v>
      </c>
      <c r="Q276" s="5">
        <v>0.56000000000000005</v>
      </c>
      <c r="R276" s="5">
        <v>0</v>
      </c>
      <c r="S276" s="5">
        <v>2501</v>
      </c>
    </row>
    <row r="277" spans="1:19">
      <c r="A277" s="2" t="s">
        <v>8271</v>
      </c>
      <c r="B277" s="2" t="s">
        <v>8272</v>
      </c>
      <c r="C277" s="2" t="s">
        <v>763</v>
      </c>
      <c r="D277" s="2" t="s">
        <v>8273</v>
      </c>
      <c r="E277" s="2" t="s">
        <v>991</v>
      </c>
      <c r="F277" s="2" t="s">
        <v>8274</v>
      </c>
      <c r="G277" s="2" t="s">
        <v>50</v>
      </c>
      <c r="H277" s="2" t="s">
        <v>7418</v>
      </c>
      <c r="I277" s="2" t="s">
        <v>177</v>
      </c>
      <c r="J277" s="9">
        <v>300</v>
      </c>
      <c r="K277" s="9">
        <v>2299</v>
      </c>
      <c r="L277" s="5">
        <v>59</v>
      </c>
      <c r="M277" s="5">
        <v>1</v>
      </c>
      <c r="N277" s="5">
        <v>39.799999999999997</v>
      </c>
      <c r="O277" s="5">
        <v>45</v>
      </c>
      <c r="P277" s="5">
        <v>2.57</v>
      </c>
      <c r="Q277" s="5">
        <v>0.67</v>
      </c>
      <c r="R277" s="5">
        <v>39.799999999999997</v>
      </c>
      <c r="S277" s="5">
        <v>2250</v>
      </c>
    </row>
    <row r="278" spans="1:19">
      <c r="A278" s="2" t="s">
        <v>8275</v>
      </c>
      <c r="B278" s="2" t="s">
        <v>8276</v>
      </c>
      <c r="C278" s="2" t="s">
        <v>8277</v>
      </c>
      <c r="D278" s="2" t="s">
        <v>3190</v>
      </c>
      <c r="E278" s="2" t="s">
        <v>112</v>
      </c>
      <c r="F278" s="2" t="s">
        <v>8278</v>
      </c>
      <c r="G278" s="2" t="s">
        <v>167</v>
      </c>
      <c r="H278" s="2" t="s">
        <v>7418</v>
      </c>
      <c r="I278" s="2" t="s">
        <v>183</v>
      </c>
      <c r="J278" s="9">
        <v>500</v>
      </c>
      <c r="K278" s="9">
        <v>1655</v>
      </c>
      <c r="L278" s="5">
        <v>72</v>
      </c>
      <c r="M278" s="5">
        <v>0</v>
      </c>
      <c r="N278" s="5">
        <v>42.94</v>
      </c>
      <c r="O278" s="5">
        <v>0</v>
      </c>
      <c r="P278" s="5">
        <v>4.3499999999999996</v>
      </c>
      <c r="Q278" s="5">
        <v>0.6</v>
      </c>
      <c r="R278" s="5">
        <v>0</v>
      </c>
      <c r="S278" s="5">
        <v>3500</v>
      </c>
    </row>
    <row r="279" spans="1:19">
      <c r="A279" s="2" t="s">
        <v>8279</v>
      </c>
      <c r="B279" s="2" t="s">
        <v>53</v>
      </c>
      <c r="C279" s="2" t="s">
        <v>8280</v>
      </c>
      <c r="D279" s="2" t="s">
        <v>650</v>
      </c>
      <c r="E279" s="2" t="s">
        <v>432</v>
      </c>
      <c r="F279" s="2" t="s">
        <v>8281</v>
      </c>
      <c r="G279" s="2" t="s">
        <v>50</v>
      </c>
      <c r="H279" s="2" t="s">
        <v>7418</v>
      </c>
      <c r="I279" s="2" t="s">
        <v>293</v>
      </c>
      <c r="J279" s="9">
        <v>800</v>
      </c>
      <c r="K279" s="9">
        <v>1927</v>
      </c>
      <c r="L279" s="5">
        <v>85</v>
      </c>
      <c r="M279" s="5">
        <v>2</v>
      </c>
      <c r="N279" s="5">
        <v>49.31</v>
      </c>
      <c r="O279" s="5">
        <v>75.7</v>
      </c>
      <c r="P279" s="5">
        <v>4.41</v>
      </c>
      <c r="Q279" s="5">
        <v>0.57999999999999996</v>
      </c>
      <c r="R279" s="5">
        <v>24.66</v>
      </c>
      <c r="S279" s="5">
        <v>1500</v>
      </c>
    </row>
    <row r="280" spans="1:19">
      <c r="A280" s="2" t="s">
        <v>8282</v>
      </c>
      <c r="B280" s="2" t="s">
        <v>8283</v>
      </c>
      <c r="C280" s="2" t="s">
        <v>3555</v>
      </c>
      <c r="D280" s="2" t="s">
        <v>210</v>
      </c>
      <c r="E280" s="2" t="s">
        <v>112</v>
      </c>
      <c r="F280" s="2" t="s">
        <v>8284</v>
      </c>
      <c r="G280" s="2" t="s">
        <v>25</v>
      </c>
      <c r="H280" s="2" t="s">
        <v>7418</v>
      </c>
      <c r="I280" s="2" t="s">
        <v>43</v>
      </c>
      <c r="J280" s="9">
        <v>200</v>
      </c>
      <c r="K280" s="9">
        <v>2363</v>
      </c>
      <c r="L280" s="5">
        <v>98</v>
      </c>
      <c r="M280" s="5">
        <v>3</v>
      </c>
      <c r="N280" s="5">
        <v>64.959999999999994</v>
      </c>
      <c r="O280" s="5">
        <v>212.43</v>
      </c>
      <c r="P280" s="5">
        <v>4.1500000000000004</v>
      </c>
      <c r="Q280" s="5">
        <v>0.66</v>
      </c>
      <c r="R280" s="5">
        <v>21.65</v>
      </c>
      <c r="S280" s="5">
        <v>2180</v>
      </c>
    </row>
    <row r="281" spans="1:19">
      <c r="A281" s="2" t="s">
        <v>8285</v>
      </c>
      <c r="B281" s="2" t="s">
        <v>8286</v>
      </c>
      <c r="C281" s="2" t="s">
        <v>2119</v>
      </c>
      <c r="D281" s="2" t="s">
        <v>117</v>
      </c>
      <c r="E281" s="2" t="s">
        <v>118</v>
      </c>
      <c r="F281" s="2" t="s">
        <v>8287</v>
      </c>
      <c r="G281" s="2" t="s">
        <v>34</v>
      </c>
      <c r="H281" s="2" t="s">
        <v>7418</v>
      </c>
      <c r="I281" s="2" t="s">
        <v>313</v>
      </c>
      <c r="J281" s="9">
        <v>300</v>
      </c>
      <c r="K281" s="9">
        <v>2162</v>
      </c>
      <c r="L281" s="5">
        <v>71</v>
      </c>
      <c r="M281" s="5">
        <v>0</v>
      </c>
      <c r="N281" s="5">
        <v>43.38</v>
      </c>
      <c r="O281" s="5">
        <v>0</v>
      </c>
      <c r="P281" s="5">
        <v>3.28</v>
      </c>
      <c r="Q281" s="5">
        <v>0.61</v>
      </c>
      <c r="R281" s="5">
        <v>0</v>
      </c>
      <c r="S281" s="5">
        <v>1900</v>
      </c>
    </row>
    <row r="282" spans="1:19">
      <c r="A282" s="2" t="s">
        <v>8288</v>
      </c>
      <c r="B282" s="2" t="s">
        <v>8289</v>
      </c>
      <c r="C282" s="2" t="s">
        <v>2200</v>
      </c>
      <c r="D282" s="2" t="s">
        <v>516</v>
      </c>
      <c r="E282" s="2" t="s">
        <v>276</v>
      </c>
      <c r="F282" s="2" t="s">
        <v>8290</v>
      </c>
      <c r="G282" s="2" t="s">
        <v>260</v>
      </c>
      <c r="H282" s="2" t="s">
        <v>7418</v>
      </c>
      <c r="I282" s="2" t="s">
        <v>95</v>
      </c>
      <c r="J282" s="9">
        <v>300</v>
      </c>
      <c r="K282" s="9">
        <v>1802</v>
      </c>
      <c r="L282" s="5">
        <v>45</v>
      </c>
      <c r="M282" s="5">
        <v>0</v>
      </c>
      <c r="N282" s="5">
        <v>21.43</v>
      </c>
      <c r="O282" s="5">
        <v>0</v>
      </c>
      <c r="P282" s="5">
        <v>2.5</v>
      </c>
      <c r="Q282" s="5">
        <v>0.48</v>
      </c>
      <c r="R282" s="5">
        <v>0</v>
      </c>
      <c r="S282" s="5">
        <v>2400</v>
      </c>
    </row>
    <row r="283" spans="1:19">
      <c r="A283" s="2" t="s">
        <v>8291</v>
      </c>
      <c r="B283" s="2" t="s">
        <v>1562</v>
      </c>
      <c r="C283" s="2" t="s">
        <v>5897</v>
      </c>
      <c r="D283" s="2" t="s">
        <v>1456</v>
      </c>
      <c r="E283" s="2" t="s">
        <v>824</v>
      </c>
      <c r="F283" s="2" t="s">
        <v>8292</v>
      </c>
      <c r="G283" s="2" t="s">
        <v>87</v>
      </c>
      <c r="H283" s="2" t="s">
        <v>7418</v>
      </c>
      <c r="I283" s="2" t="s">
        <v>95</v>
      </c>
      <c r="J283" s="9">
        <v>1000</v>
      </c>
      <c r="K283" s="9">
        <v>1751</v>
      </c>
      <c r="L283" s="5">
        <v>34</v>
      </c>
      <c r="M283" s="5">
        <v>0</v>
      </c>
      <c r="N283" s="5">
        <v>26.21</v>
      </c>
      <c r="O283" s="5">
        <v>0</v>
      </c>
      <c r="P283" s="5">
        <v>1.94</v>
      </c>
      <c r="Q283" s="5">
        <v>0.77</v>
      </c>
      <c r="R283" s="5">
        <v>0</v>
      </c>
      <c r="S283" s="5">
        <v>4100</v>
      </c>
    </row>
    <row r="284" spans="1:19">
      <c r="A284" s="2" t="s">
        <v>8293</v>
      </c>
      <c r="B284" s="2" t="s">
        <v>6268</v>
      </c>
      <c r="C284" s="2" t="s">
        <v>8294</v>
      </c>
      <c r="D284" s="2" t="s">
        <v>2331</v>
      </c>
      <c r="E284" s="2" t="s">
        <v>432</v>
      </c>
      <c r="F284" s="2" t="s">
        <v>8295</v>
      </c>
      <c r="G284" s="2" t="s">
        <v>167</v>
      </c>
      <c r="H284" s="2" t="s">
        <v>7418</v>
      </c>
      <c r="I284" s="2" t="s">
        <v>319</v>
      </c>
      <c r="J284" s="9">
        <v>500</v>
      </c>
      <c r="K284" s="9">
        <v>1781</v>
      </c>
      <c r="L284" s="5">
        <v>41</v>
      </c>
      <c r="M284" s="5">
        <v>3</v>
      </c>
      <c r="N284" s="5">
        <v>21.79</v>
      </c>
      <c r="O284" s="5">
        <v>154.21</v>
      </c>
      <c r="P284" s="5">
        <v>2.2999999999999998</v>
      </c>
      <c r="Q284" s="5">
        <v>0.53</v>
      </c>
      <c r="R284" s="5">
        <v>7.26</v>
      </c>
      <c r="S284" s="5">
        <v>4500</v>
      </c>
    </row>
    <row r="285" spans="1:19">
      <c r="A285" s="2" t="s">
        <v>8296</v>
      </c>
      <c r="B285" s="2" t="s">
        <v>3093</v>
      </c>
      <c r="C285" s="2" t="s">
        <v>4118</v>
      </c>
      <c r="D285" s="2" t="s">
        <v>1531</v>
      </c>
      <c r="E285" s="2" t="s">
        <v>40</v>
      </c>
      <c r="F285" s="2" t="s">
        <v>8297</v>
      </c>
      <c r="G285" s="2" t="s">
        <v>150</v>
      </c>
      <c r="H285" s="2" t="s">
        <v>7418</v>
      </c>
      <c r="I285" s="2" t="s">
        <v>43</v>
      </c>
      <c r="J285" s="9">
        <v>500</v>
      </c>
      <c r="K285" s="9">
        <v>1043</v>
      </c>
      <c r="L285" s="5">
        <v>15</v>
      </c>
      <c r="M285" s="5">
        <v>0</v>
      </c>
      <c r="N285" s="5">
        <v>6.89</v>
      </c>
      <c r="O285" s="5">
        <v>0</v>
      </c>
      <c r="P285" s="5">
        <v>1.44</v>
      </c>
      <c r="Q285" s="5">
        <v>0.46</v>
      </c>
      <c r="R285" s="5">
        <v>0</v>
      </c>
      <c r="S285" s="5">
        <v>3852</v>
      </c>
    </row>
    <row r="286" spans="1:19">
      <c r="A286" s="2" t="s">
        <v>8298</v>
      </c>
      <c r="B286" s="2" t="s">
        <v>2031</v>
      </c>
      <c r="C286" s="2" t="s">
        <v>930</v>
      </c>
      <c r="D286" s="2" t="s">
        <v>8299</v>
      </c>
      <c r="E286" s="2" t="s">
        <v>373</v>
      </c>
      <c r="F286" s="2" t="s">
        <v>8300</v>
      </c>
      <c r="G286" s="2" t="s">
        <v>150</v>
      </c>
      <c r="H286" s="2" t="s">
        <v>7418</v>
      </c>
      <c r="I286" s="2" t="s">
        <v>232</v>
      </c>
      <c r="J286" s="9">
        <v>400</v>
      </c>
      <c r="K286" s="9">
        <v>1266</v>
      </c>
      <c r="L286" s="5">
        <v>37</v>
      </c>
      <c r="M286" s="5">
        <v>3</v>
      </c>
      <c r="N286" s="5">
        <v>25.06</v>
      </c>
      <c r="O286" s="5">
        <v>183.8</v>
      </c>
      <c r="P286" s="5">
        <v>2.92</v>
      </c>
      <c r="Q286" s="5">
        <v>0.68</v>
      </c>
      <c r="R286" s="5">
        <v>8.35</v>
      </c>
      <c r="S286" s="5">
        <v>3250</v>
      </c>
    </row>
    <row r="287" spans="1:19">
      <c r="A287" s="2" t="s">
        <v>8301</v>
      </c>
      <c r="B287" s="2" t="s">
        <v>8302</v>
      </c>
      <c r="C287" s="2" t="s">
        <v>8303</v>
      </c>
      <c r="D287" s="2" t="s">
        <v>8304</v>
      </c>
      <c r="E287" s="2" t="s">
        <v>125</v>
      </c>
      <c r="F287" s="2" t="s">
        <v>8305</v>
      </c>
      <c r="G287" s="2" t="s">
        <v>102</v>
      </c>
      <c r="H287" s="2" t="s">
        <v>7418</v>
      </c>
      <c r="I287" s="2" t="s">
        <v>162</v>
      </c>
      <c r="J287" s="9">
        <v>1000</v>
      </c>
      <c r="K287" s="9">
        <v>2028</v>
      </c>
      <c r="L287" s="5">
        <v>62</v>
      </c>
      <c r="M287" s="5">
        <v>1</v>
      </c>
      <c r="N287" s="5">
        <v>29.72</v>
      </c>
      <c r="O287" s="5">
        <v>49.81</v>
      </c>
      <c r="P287" s="5">
        <v>3.06</v>
      </c>
      <c r="Q287" s="5">
        <v>0.48</v>
      </c>
      <c r="R287" s="5">
        <v>29.72</v>
      </c>
      <c r="S287" s="5">
        <v>2250</v>
      </c>
    </row>
    <row r="288" spans="1:19">
      <c r="A288" s="2" t="s">
        <v>8306</v>
      </c>
      <c r="B288" s="2" t="s">
        <v>8307</v>
      </c>
      <c r="C288" s="2" t="s">
        <v>8308</v>
      </c>
      <c r="D288" s="2" t="s">
        <v>1593</v>
      </c>
      <c r="E288" s="2" t="s">
        <v>112</v>
      </c>
      <c r="F288" s="2" t="s">
        <v>6506</v>
      </c>
      <c r="G288" s="2" t="s">
        <v>50</v>
      </c>
      <c r="H288" s="2" t="s">
        <v>7418</v>
      </c>
      <c r="I288" s="2" t="s">
        <v>293</v>
      </c>
      <c r="J288" s="9">
        <v>800</v>
      </c>
      <c r="K288" s="9">
        <v>1799</v>
      </c>
      <c r="L288" s="5">
        <v>52</v>
      </c>
      <c r="M288" s="5">
        <v>0</v>
      </c>
      <c r="N288" s="5">
        <v>38.97</v>
      </c>
      <c r="O288" s="5">
        <v>0</v>
      </c>
      <c r="P288" s="5">
        <v>2.89</v>
      </c>
      <c r="Q288" s="5">
        <v>0.75</v>
      </c>
      <c r="R288" s="5">
        <v>0</v>
      </c>
      <c r="S288" s="5">
        <v>1516</v>
      </c>
    </row>
    <row r="289" spans="1:19">
      <c r="A289" s="2" t="s">
        <v>8309</v>
      </c>
      <c r="B289" s="2" t="s">
        <v>3836</v>
      </c>
      <c r="C289" s="2" t="s">
        <v>7443</v>
      </c>
      <c r="D289" s="2" t="s">
        <v>8310</v>
      </c>
      <c r="E289" s="2" t="s">
        <v>23</v>
      </c>
      <c r="F289" s="2" t="s">
        <v>8311</v>
      </c>
      <c r="G289" s="2" t="s">
        <v>150</v>
      </c>
      <c r="H289" s="2" t="s">
        <v>7418</v>
      </c>
      <c r="I289" s="2" t="s">
        <v>206</v>
      </c>
      <c r="J289" s="9">
        <v>300</v>
      </c>
      <c r="K289" s="9">
        <v>1305</v>
      </c>
      <c r="L289" s="5">
        <v>53</v>
      </c>
      <c r="M289" s="5">
        <v>6</v>
      </c>
      <c r="N289" s="5">
        <v>36.96</v>
      </c>
      <c r="O289" s="5">
        <v>282.64999999999998</v>
      </c>
      <c r="P289" s="5">
        <v>4.0599999999999996</v>
      </c>
      <c r="Q289" s="5">
        <v>0.7</v>
      </c>
      <c r="R289" s="5">
        <v>6.16</v>
      </c>
      <c r="S289" s="5">
        <v>1567</v>
      </c>
    </row>
    <row r="290" spans="1:19">
      <c r="A290" s="2" t="s">
        <v>8312</v>
      </c>
      <c r="B290" s="2" t="s">
        <v>934</v>
      </c>
      <c r="C290" s="2" t="s">
        <v>8313</v>
      </c>
      <c r="D290" s="2" t="s">
        <v>8314</v>
      </c>
      <c r="E290" s="2" t="s">
        <v>23</v>
      </c>
      <c r="F290" s="2" t="s">
        <v>8315</v>
      </c>
      <c r="G290" s="2" t="s">
        <v>102</v>
      </c>
      <c r="H290" s="2" t="s">
        <v>7418</v>
      </c>
      <c r="I290" s="2" t="s">
        <v>140</v>
      </c>
      <c r="J290" s="9">
        <v>600</v>
      </c>
      <c r="K290" s="9">
        <v>2264</v>
      </c>
      <c r="L290" s="5">
        <v>65</v>
      </c>
      <c r="M290" s="5">
        <v>2</v>
      </c>
      <c r="N290" s="5">
        <v>53.36</v>
      </c>
      <c r="O290" s="5">
        <v>135.05000000000001</v>
      </c>
      <c r="P290" s="5">
        <v>2.87</v>
      </c>
      <c r="Q290" s="5">
        <v>0.82</v>
      </c>
      <c r="R290" s="5">
        <v>26.68</v>
      </c>
      <c r="S290" s="5">
        <v>1000</v>
      </c>
    </row>
    <row r="291" spans="1:19">
      <c r="A291" s="2" t="s">
        <v>8316</v>
      </c>
      <c r="B291" s="2" t="s">
        <v>555</v>
      </c>
      <c r="C291" s="2" t="s">
        <v>8317</v>
      </c>
      <c r="D291" s="2" t="s">
        <v>2155</v>
      </c>
      <c r="E291" s="2" t="s">
        <v>56</v>
      </c>
      <c r="F291" s="2" t="s">
        <v>8318</v>
      </c>
      <c r="G291" s="2" t="s">
        <v>134</v>
      </c>
      <c r="H291" s="2" t="s">
        <v>7418</v>
      </c>
      <c r="I291" s="2" t="s">
        <v>699</v>
      </c>
      <c r="J291" s="9">
        <v>700</v>
      </c>
      <c r="K291" s="9">
        <v>1405</v>
      </c>
      <c r="L291" s="5">
        <v>28</v>
      </c>
      <c r="M291" s="5">
        <v>0</v>
      </c>
      <c r="N291" s="5">
        <v>20.98</v>
      </c>
      <c r="O291" s="5">
        <v>0</v>
      </c>
      <c r="P291" s="5">
        <v>1.99</v>
      </c>
      <c r="Q291" s="5">
        <v>0.75</v>
      </c>
      <c r="R291" s="5">
        <v>0</v>
      </c>
      <c r="S291" s="5">
        <v>5000</v>
      </c>
    </row>
    <row r="292" spans="1:19">
      <c r="A292" s="2" t="s">
        <v>8319</v>
      </c>
      <c r="B292" s="2" t="s">
        <v>295</v>
      </c>
      <c r="C292" s="2" t="s">
        <v>1380</v>
      </c>
      <c r="D292" s="2" t="s">
        <v>1222</v>
      </c>
      <c r="E292" s="2" t="s">
        <v>112</v>
      </c>
      <c r="F292" s="2" t="s">
        <v>8320</v>
      </c>
      <c r="G292" s="2" t="s">
        <v>150</v>
      </c>
      <c r="H292" s="2" t="s">
        <v>7418</v>
      </c>
      <c r="I292" s="2" t="s">
        <v>458</v>
      </c>
      <c r="J292" s="9">
        <v>1000</v>
      </c>
      <c r="K292" s="9">
        <v>2178</v>
      </c>
      <c r="L292" s="5">
        <v>85</v>
      </c>
      <c r="M292" s="5">
        <v>0</v>
      </c>
      <c r="N292" s="5">
        <v>35.07</v>
      </c>
      <c r="O292" s="5">
        <v>0</v>
      </c>
      <c r="P292" s="5">
        <v>3.9</v>
      </c>
      <c r="Q292" s="5">
        <v>0.41</v>
      </c>
      <c r="R292" s="5">
        <v>0</v>
      </c>
      <c r="S292" s="5">
        <v>1500</v>
      </c>
    </row>
    <row r="293" spans="1:19">
      <c r="A293" s="2" t="s">
        <v>8321</v>
      </c>
      <c r="B293" s="2" t="s">
        <v>1167</v>
      </c>
      <c r="C293" s="2" t="s">
        <v>8322</v>
      </c>
      <c r="D293" s="2" t="s">
        <v>8323</v>
      </c>
      <c r="E293" s="2" t="s">
        <v>237</v>
      </c>
      <c r="F293" s="2" t="s">
        <v>8324</v>
      </c>
      <c r="G293" s="2" t="s">
        <v>58</v>
      </c>
      <c r="H293" s="2" t="s">
        <v>7418</v>
      </c>
      <c r="I293" s="2" t="s">
        <v>162</v>
      </c>
      <c r="J293" s="9">
        <v>700</v>
      </c>
      <c r="K293" s="9">
        <v>2386</v>
      </c>
      <c r="L293" s="5">
        <v>80</v>
      </c>
      <c r="M293" s="5">
        <v>8</v>
      </c>
      <c r="N293" s="5">
        <v>57.74</v>
      </c>
      <c r="O293" s="5">
        <v>452.56</v>
      </c>
      <c r="P293" s="5">
        <v>3.35</v>
      </c>
      <c r="Q293" s="5">
        <v>0.72</v>
      </c>
      <c r="R293" s="5">
        <v>7.22</v>
      </c>
      <c r="S293" s="5">
        <v>1100</v>
      </c>
    </row>
    <row r="294" spans="1:19">
      <c r="A294" s="2" t="s">
        <v>8325</v>
      </c>
      <c r="B294" s="2" t="s">
        <v>8326</v>
      </c>
      <c r="C294" s="2" t="s">
        <v>8327</v>
      </c>
      <c r="D294" s="2" t="s">
        <v>1065</v>
      </c>
      <c r="E294" s="2" t="s">
        <v>125</v>
      </c>
      <c r="F294" s="2" t="s">
        <v>8328</v>
      </c>
      <c r="G294" s="2" t="s">
        <v>94</v>
      </c>
      <c r="H294" s="2" t="s">
        <v>7418</v>
      </c>
      <c r="I294" s="2" t="s">
        <v>127</v>
      </c>
      <c r="J294" s="9">
        <v>500</v>
      </c>
      <c r="K294" s="9">
        <v>1618</v>
      </c>
      <c r="L294" s="5">
        <v>63</v>
      </c>
      <c r="M294" s="5">
        <v>6</v>
      </c>
      <c r="N294" s="5">
        <v>51.02</v>
      </c>
      <c r="O294" s="5">
        <v>313.87</v>
      </c>
      <c r="P294" s="5">
        <v>3.89</v>
      </c>
      <c r="Q294" s="5">
        <v>0.81</v>
      </c>
      <c r="R294" s="5">
        <v>8.5</v>
      </c>
      <c r="S294" s="5">
        <v>1500</v>
      </c>
    </row>
    <row r="295" spans="1:19">
      <c r="A295" s="2" t="s">
        <v>8329</v>
      </c>
      <c r="B295" s="2" t="s">
        <v>1334</v>
      </c>
      <c r="C295" s="2" t="s">
        <v>8330</v>
      </c>
      <c r="D295" s="2" t="s">
        <v>2285</v>
      </c>
      <c r="E295" s="2" t="s">
        <v>56</v>
      </c>
      <c r="F295" s="2" t="s">
        <v>8331</v>
      </c>
      <c r="G295" s="2" t="s">
        <v>344</v>
      </c>
      <c r="H295" s="2" t="s">
        <v>7418</v>
      </c>
      <c r="I295" s="2" t="s">
        <v>319</v>
      </c>
      <c r="J295" s="9">
        <v>800</v>
      </c>
      <c r="K295" s="9">
        <v>1588</v>
      </c>
      <c r="L295" s="5">
        <v>24</v>
      </c>
      <c r="M295" s="5">
        <v>0</v>
      </c>
      <c r="N295" s="5">
        <v>11.54</v>
      </c>
      <c r="O295" s="5">
        <v>0</v>
      </c>
      <c r="P295" s="5">
        <v>1.51</v>
      </c>
      <c r="Q295" s="5">
        <v>0.48</v>
      </c>
      <c r="R295" s="5">
        <v>0</v>
      </c>
      <c r="S295" s="5">
        <v>1500</v>
      </c>
    </row>
    <row r="296" spans="1:19">
      <c r="A296" s="2" t="s">
        <v>8332</v>
      </c>
      <c r="B296" s="2" t="s">
        <v>8333</v>
      </c>
      <c r="C296" s="2" t="s">
        <v>8334</v>
      </c>
      <c r="D296" s="2" t="s">
        <v>552</v>
      </c>
      <c r="E296" s="2" t="s">
        <v>222</v>
      </c>
      <c r="F296" s="2" t="s">
        <v>7366</v>
      </c>
      <c r="G296" s="2" t="s">
        <v>190</v>
      </c>
      <c r="H296" s="2" t="s">
        <v>7418</v>
      </c>
      <c r="I296" s="2" t="s">
        <v>458</v>
      </c>
      <c r="J296" s="9">
        <v>300</v>
      </c>
      <c r="K296" s="9">
        <v>2250</v>
      </c>
      <c r="L296" s="5">
        <v>95</v>
      </c>
      <c r="M296" s="5">
        <v>3</v>
      </c>
      <c r="N296" s="5">
        <v>68.34</v>
      </c>
      <c r="O296" s="5">
        <v>162.6</v>
      </c>
      <c r="P296" s="5">
        <v>4.22</v>
      </c>
      <c r="Q296" s="5">
        <v>0.72</v>
      </c>
      <c r="R296" s="5">
        <v>22.78</v>
      </c>
      <c r="S296" s="5">
        <v>2250</v>
      </c>
    </row>
    <row r="297" spans="1:19">
      <c r="A297" s="2" t="s">
        <v>8335</v>
      </c>
      <c r="B297" s="2" t="s">
        <v>8336</v>
      </c>
      <c r="C297" s="2" t="s">
        <v>8337</v>
      </c>
      <c r="D297" s="2" t="s">
        <v>1328</v>
      </c>
      <c r="E297" s="2" t="s">
        <v>112</v>
      </c>
      <c r="F297" s="2" t="s">
        <v>8338</v>
      </c>
      <c r="G297" s="2" t="s">
        <v>58</v>
      </c>
      <c r="H297" s="2" t="s">
        <v>7418</v>
      </c>
      <c r="I297" s="2" t="s">
        <v>43</v>
      </c>
      <c r="J297" s="9">
        <v>300</v>
      </c>
      <c r="K297" s="9">
        <v>2369</v>
      </c>
      <c r="L297" s="5">
        <v>46</v>
      </c>
      <c r="M297" s="5">
        <v>1</v>
      </c>
      <c r="N297" s="5">
        <v>20.18</v>
      </c>
      <c r="O297" s="5">
        <v>73.41</v>
      </c>
      <c r="P297" s="5">
        <v>1.94</v>
      </c>
      <c r="Q297" s="5">
        <v>0.44</v>
      </c>
      <c r="R297" s="5">
        <v>20.18</v>
      </c>
      <c r="S297" s="5">
        <v>2250</v>
      </c>
    </row>
    <row r="298" spans="1:19">
      <c r="A298" s="2" t="s">
        <v>8339</v>
      </c>
      <c r="B298" s="2" t="s">
        <v>1033</v>
      </c>
      <c r="C298" s="2" t="s">
        <v>8340</v>
      </c>
      <c r="D298" s="2" t="s">
        <v>5919</v>
      </c>
      <c r="E298" s="2" t="s">
        <v>132</v>
      </c>
      <c r="F298" s="2" t="s">
        <v>8341</v>
      </c>
      <c r="G298" s="2" t="s">
        <v>190</v>
      </c>
      <c r="H298" s="2" t="s">
        <v>7418</v>
      </c>
      <c r="I298" s="2" t="s">
        <v>135</v>
      </c>
      <c r="J298" s="9">
        <v>700</v>
      </c>
      <c r="K298" s="9">
        <v>1470</v>
      </c>
      <c r="L298" s="5">
        <v>57</v>
      </c>
      <c r="M298" s="5">
        <v>0</v>
      </c>
      <c r="N298" s="5">
        <v>31.1</v>
      </c>
      <c r="O298" s="5">
        <v>0</v>
      </c>
      <c r="P298" s="5">
        <v>3.88</v>
      </c>
      <c r="Q298" s="5">
        <v>0.55000000000000004</v>
      </c>
      <c r="R298" s="5">
        <v>0</v>
      </c>
      <c r="S298" s="5">
        <v>1900</v>
      </c>
    </row>
    <row r="299" spans="1:19">
      <c r="A299" s="2" t="s">
        <v>8342</v>
      </c>
      <c r="B299" s="2" t="s">
        <v>4403</v>
      </c>
      <c r="C299" s="2" t="s">
        <v>8343</v>
      </c>
      <c r="D299" s="2" t="s">
        <v>8344</v>
      </c>
      <c r="E299" s="2" t="s">
        <v>32</v>
      </c>
      <c r="F299" s="2" t="s">
        <v>6131</v>
      </c>
      <c r="G299" s="2" t="s">
        <v>253</v>
      </c>
      <c r="H299" s="2" t="s">
        <v>7418</v>
      </c>
      <c r="I299" s="2" t="s">
        <v>43</v>
      </c>
      <c r="J299" s="9">
        <v>300</v>
      </c>
      <c r="K299" s="9">
        <v>2282</v>
      </c>
      <c r="L299" s="5">
        <v>93</v>
      </c>
      <c r="M299" s="5">
        <v>4</v>
      </c>
      <c r="N299" s="5">
        <v>58.08</v>
      </c>
      <c r="O299" s="5">
        <v>214.12</v>
      </c>
      <c r="P299" s="5">
        <v>4.08</v>
      </c>
      <c r="Q299" s="5">
        <v>0.62</v>
      </c>
      <c r="R299" s="5">
        <v>14.52</v>
      </c>
      <c r="S299" s="5">
        <v>2750</v>
      </c>
    </row>
    <row r="300" spans="1:19">
      <c r="A300" s="2" t="s">
        <v>8345</v>
      </c>
      <c r="B300" s="2" t="s">
        <v>686</v>
      </c>
      <c r="C300" s="2" t="s">
        <v>8346</v>
      </c>
      <c r="D300" s="2" t="s">
        <v>8347</v>
      </c>
      <c r="E300" s="2" t="s">
        <v>625</v>
      </c>
      <c r="F300" s="2" t="s">
        <v>8348</v>
      </c>
      <c r="G300" s="2" t="s">
        <v>42</v>
      </c>
      <c r="H300" s="2" t="s">
        <v>7418</v>
      </c>
      <c r="I300" s="2" t="s">
        <v>80</v>
      </c>
      <c r="J300" s="9">
        <v>800</v>
      </c>
      <c r="K300" s="9">
        <v>2322</v>
      </c>
      <c r="L300" s="5">
        <v>88</v>
      </c>
      <c r="M300" s="5">
        <v>0</v>
      </c>
      <c r="N300" s="5">
        <v>60.44</v>
      </c>
      <c r="O300" s="5">
        <v>0</v>
      </c>
      <c r="P300" s="5">
        <v>3.79</v>
      </c>
      <c r="Q300" s="5">
        <v>0.69</v>
      </c>
      <c r="R300" s="5">
        <v>0</v>
      </c>
      <c r="S300" s="5">
        <v>1500</v>
      </c>
    </row>
    <row r="301" spans="1:19">
      <c r="A301" s="2" t="s">
        <v>8349</v>
      </c>
      <c r="B301" s="2" t="s">
        <v>8350</v>
      </c>
      <c r="C301" s="2" t="s">
        <v>8351</v>
      </c>
      <c r="D301" s="2" t="s">
        <v>8352</v>
      </c>
      <c r="E301" s="2" t="s">
        <v>125</v>
      </c>
      <c r="F301" s="2" t="s">
        <v>4496</v>
      </c>
      <c r="G301" s="2" t="s">
        <v>87</v>
      </c>
      <c r="H301" s="2" t="s">
        <v>7418</v>
      </c>
      <c r="I301" s="2" t="s">
        <v>356</v>
      </c>
      <c r="J301" s="9">
        <v>400</v>
      </c>
      <c r="K301" s="9">
        <v>637</v>
      </c>
      <c r="L301" s="5">
        <v>20</v>
      </c>
      <c r="M301" s="5">
        <v>0</v>
      </c>
      <c r="N301" s="5">
        <v>13.05</v>
      </c>
      <c r="O301" s="5">
        <v>0</v>
      </c>
      <c r="P301" s="5">
        <v>3.14</v>
      </c>
      <c r="Q301" s="5">
        <v>0.65</v>
      </c>
      <c r="R301" s="5">
        <v>0</v>
      </c>
      <c r="S301" s="5">
        <v>2250</v>
      </c>
    </row>
    <row r="302" spans="1:19">
      <c r="A302" s="2" t="s">
        <v>8353</v>
      </c>
      <c r="B302" s="2" t="s">
        <v>6146</v>
      </c>
      <c r="C302" s="2" t="s">
        <v>1320</v>
      </c>
      <c r="D302" s="2" t="s">
        <v>251</v>
      </c>
      <c r="E302" s="2" t="s">
        <v>23</v>
      </c>
      <c r="F302" s="2" t="s">
        <v>8354</v>
      </c>
      <c r="G302" s="2" t="s">
        <v>72</v>
      </c>
      <c r="H302" s="2" t="s">
        <v>7418</v>
      </c>
      <c r="I302" s="2" t="s">
        <v>162</v>
      </c>
      <c r="J302" s="9">
        <v>100</v>
      </c>
      <c r="K302" s="9">
        <v>2296</v>
      </c>
      <c r="L302" s="5">
        <v>75</v>
      </c>
      <c r="M302" s="5">
        <v>2</v>
      </c>
      <c r="N302" s="5">
        <v>58.48</v>
      </c>
      <c r="O302" s="5">
        <v>108.31</v>
      </c>
      <c r="P302" s="5">
        <v>3.27</v>
      </c>
      <c r="Q302" s="5">
        <v>0.78</v>
      </c>
      <c r="R302" s="5">
        <v>29.24</v>
      </c>
      <c r="S302" s="5">
        <v>4500</v>
      </c>
    </row>
    <row r="303" spans="1:19">
      <c r="A303" s="2" t="s">
        <v>8355</v>
      </c>
      <c r="B303" s="2" t="s">
        <v>8356</v>
      </c>
      <c r="C303" s="2" t="s">
        <v>8357</v>
      </c>
      <c r="D303" s="2" t="s">
        <v>8358</v>
      </c>
      <c r="E303" s="2" t="s">
        <v>188</v>
      </c>
      <c r="F303" s="2" t="s">
        <v>8359</v>
      </c>
      <c r="G303" s="2" t="s">
        <v>266</v>
      </c>
      <c r="H303" s="2" t="s">
        <v>7418</v>
      </c>
      <c r="I303" s="2" t="s">
        <v>382</v>
      </c>
      <c r="J303" s="9">
        <v>600</v>
      </c>
      <c r="K303" s="9">
        <v>2261</v>
      </c>
      <c r="L303" s="5">
        <v>80</v>
      </c>
      <c r="M303" s="5">
        <v>1</v>
      </c>
      <c r="N303" s="5">
        <v>58.22</v>
      </c>
      <c r="O303" s="5">
        <v>66.28</v>
      </c>
      <c r="P303" s="5">
        <v>3.54</v>
      </c>
      <c r="Q303" s="5">
        <v>0.73</v>
      </c>
      <c r="R303" s="5">
        <v>58.22</v>
      </c>
      <c r="S303" s="5">
        <v>2154</v>
      </c>
    </row>
    <row r="304" spans="1:19">
      <c r="A304" s="2" t="s">
        <v>8360</v>
      </c>
      <c r="B304" s="2" t="s">
        <v>2471</v>
      </c>
      <c r="C304" s="2" t="s">
        <v>8361</v>
      </c>
      <c r="D304" s="2" t="s">
        <v>1065</v>
      </c>
      <c r="E304" s="2" t="s">
        <v>125</v>
      </c>
      <c r="F304" s="2" t="s">
        <v>8362</v>
      </c>
      <c r="G304" s="2" t="s">
        <v>58</v>
      </c>
      <c r="H304" s="2" t="s">
        <v>7418</v>
      </c>
      <c r="I304" s="2" t="s">
        <v>699</v>
      </c>
      <c r="J304" s="9">
        <v>500</v>
      </c>
      <c r="K304" s="9">
        <v>794</v>
      </c>
      <c r="L304" s="5">
        <v>34</v>
      </c>
      <c r="M304" s="5">
        <v>2</v>
      </c>
      <c r="N304" s="5">
        <v>24.85</v>
      </c>
      <c r="O304" s="5">
        <v>116.43</v>
      </c>
      <c r="P304" s="5">
        <v>4.28</v>
      </c>
      <c r="Q304" s="5">
        <v>0.73</v>
      </c>
      <c r="R304" s="5">
        <v>12.42</v>
      </c>
      <c r="S304" s="5">
        <v>2750</v>
      </c>
    </row>
    <row r="305" spans="1:19">
      <c r="A305" s="2" t="s">
        <v>8363</v>
      </c>
      <c r="B305" s="2" t="s">
        <v>8364</v>
      </c>
      <c r="C305" s="2" t="s">
        <v>8365</v>
      </c>
      <c r="D305" s="2" t="s">
        <v>1640</v>
      </c>
      <c r="E305" s="2" t="s">
        <v>258</v>
      </c>
      <c r="F305" s="2" t="s">
        <v>8366</v>
      </c>
      <c r="G305" s="2" t="s">
        <v>150</v>
      </c>
      <c r="H305" s="2" t="s">
        <v>7418</v>
      </c>
      <c r="I305" s="2" t="s">
        <v>162</v>
      </c>
      <c r="J305" s="9">
        <v>700</v>
      </c>
      <c r="K305" s="9">
        <v>1579</v>
      </c>
      <c r="L305" s="5">
        <v>58</v>
      </c>
      <c r="M305" s="5">
        <v>4</v>
      </c>
      <c r="N305" s="5">
        <v>35.369999999999997</v>
      </c>
      <c r="O305" s="5">
        <v>179.33</v>
      </c>
      <c r="P305" s="5">
        <v>3.67</v>
      </c>
      <c r="Q305" s="5">
        <v>0.61</v>
      </c>
      <c r="R305" s="5">
        <v>8.84</v>
      </c>
      <c r="S305" s="5">
        <v>2250</v>
      </c>
    </row>
    <row r="306" spans="1:19">
      <c r="A306" s="2" t="s">
        <v>8367</v>
      </c>
      <c r="B306" s="2" t="s">
        <v>8368</v>
      </c>
      <c r="C306" s="2" t="s">
        <v>1664</v>
      </c>
      <c r="D306" s="2" t="s">
        <v>8369</v>
      </c>
      <c r="E306" s="2" t="s">
        <v>56</v>
      </c>
      <c r="F306" s="2" t="s">
        <v>8370</v>
      </c>
      <c r="G306" s="2" t="s">
        <v>167</v>
      </c>
      <c r="H306" s="2" t="s">
        <v>7418</v>
      </c>
      <c r="I306" s="2" t="s">
        <v>177</v>
      </c>
      <c r="J306" s="9">
        <v>600</v>
      </c>
      <c r="K306" s="9">
        <v>2145</v>
      </c>
      <c r="L306" s="5">
        <v>96</v>
      </c>
      <c r="M306" s="5">
        <v>4</v>
      </c>
      <c r="N306" s="5">
        <v>78.37</v>
      </c>
      <c r="O306" s="5">
        <v>174.38</v>
      </c>
      <c r="P306" s="5">
        <v>4.4800000000000004</v>
      </c>
      <c r="Q306" s="5">
        <v>0.82</v>
      </c>
      <c r="R306" s="5">
        <v>19.59</v>
      </c>
      <c r="S306" s="5">
        <v>1525</v>
      </c>
    </row>
    <row r="307" spans="1:19">
      <c r="A307" s="2" t="s">
        <v>8371</v>
      </c>
      <c r="B307" s="2" t="s">
        <v>1479</v>
      </c>
      <c r="C307" s="2" t="s">
        <v>8372</v>
      </c>
      <c r="D307" s="2" t="s">
        <v>8373</v>
      </c>
      <c r="E307" s="2" t="s">
        <v>112</v>
      </c>
      <c r="F307" s="2" t="s">
        <v>4760</v>
      </c>
      <c r="G307" s="2" t="s">
        <v>134</v>
      </c>
      <c r="H307" s="2" t="s">
        <v>7418</v>
      </c>
      <c r="I307" s="2" t="s">
        <v>43</v>
      </c>
      <c r="J307" s="9">
        <v>200</v>
      </c>
      <c r="K307" s="9">
        <v>1944</v>
      </c>
      <c r="L307" s="5">
        <v>62</v>
      </c>
      <c r="M307" s="5">
        <v>2</v>
      </c>
      <c r="N307" s="5">
        <v>39.24</v>
      </c>
      <c r="O307" s="5">
        <v>104.56</v>
      </c>
      <c r="P307" s="5">
        <v>3.19</v>
      </c>
      <c r="Q307" s="5">
        <v>0.63</v>
      </c>
      <c r="R307" s="5">
        <v>19.62</v>
      </c>
      <c r="S307" s="5">
        <v>2750</v>
      </c>
    </row>
    <row r="308" spans="1:19">
      <c r="A308" s="2" t="s">
        <v>8374</v>
      </c>
      <c r="B308" s="2" t="s">
        <v>878</v>
      </c>
      <c r="C308" s="2" t="s">
        <v>8375</v>
      </c>
      <c r="D308" s="2" t="s">
        <v>204</v>
      </c>
      <c r="E308" s="2" t="s">
        <v>56</v>
      </c>
      <c r="F308" s="2" t="s">
        <v>8376</v>
      </c>
      <c r="G308" s="2" t="s">
        <v>150</v>
      </c>
      <c r="H308" s="2" t="s">
        <v>7418</v>
      </c>
      <c r="I308" s="2" t="s">
        <v>155</v>
      </c>
      <c r="J308" s="9">
        <v>500</v>
      </c>
      <c r="K308" s="9">
        <v>1260</v>
      </c>
      <c r="L308" s="5">
        <v>34</v>
      </c>
      <c r="M308" s="5">
        <v>0</v>
      </c>
      <c r="N308" s="5">
        <v>27.83</v>
      </c>
      <c r="O308" s="5">
        <v>0</v>
      </c>
      <c r="P308" s="5">
        <v>2.7</v>
      </c>
      <c r="Q308" s="5">
        <v>0.82</v>
      </c>
      <c r="R308" s="5">
        <v>0</v>
      </c>
      <c r="S308" s="5">
        <v>2250</v>
      </c>
    </row>
    <row r="309" spans="1:19">
      <c r="A309" s="2" t="s">
        <v>8377</v>
      </c>
      <c r="B309" s="2" t="s">
        <v>185</v>
      </c>
      <c r="C309" s="2" t="s">
        <v>8378</v>
      </c>
      <c r="D309" s="2" t="s">
        <v>2743</v>
      </c>
      <c r="E309" s="2" t="s">
        <v>526</v>
      </c>
      <c r="F309" s="2" t="s">
        <v>5799</v>
      </c>
      <c r="G309" s="2" t="s">
        <v>312</v>
      </c>
      <c r="H309" s="2" t="s">
        <v>7418</v>
      </c>
      <c r="I309" s="2" t="s">
        <v>162</v>
      </c>
      <c r="J309" s="9">
        <v>800</v>
      </c>
      <c r="K309" s="9">
        <v>1534</v>
      </c>
      <c r="L309" s="5">
        <v>27</v>
      </c>
      <c r="M309" s="5">
        <v>0</v>
      </c>
      <c r="N309" s="5">
        <v>11.27</v>
      </c>
      <c r="O309" s="5">
        <v>0</v>
      </c>
      <c r="P309" s="5">
        <v>1.76</v>
      </c>
      <c r="Q309" s="5">
        <v>0.42</v>
      </c>
      <c r="R309" s="5">
        <v>0</v>
      </c>
      <c r="S309" s="5">
        <v>915</v>
      </c>
    </row>
    <row r="310" spans="1:19">
      <c r="A310" s="2" t="s">
        <v>8379</v>
      </c>
      <c r="B310" s="2" t="s">
        <v>8380</v>
      </c>
      <c r="C310" s="2" t="s">
        <v>8381</v>
      </c>
      <c r="D310" s="2" t="s">
        <v>4618</v>
      </c>
      <c r="E310" s="2" t="s">
        <v>125</v>
      </c>
      <c r="F310" s="2" t="s">
        <v>8382</v>
      </c>
      <c r="G310" s="2" t="s">
        <v>134</v>
      </c>
      <c r="H310" s="2" t="s">
        <v>7418</v>
      </c>
      <c r="I310" s="2" t="s">
        <v>127</v>
      </c>
      <c r="J310" s="9">
        <v>500</v>
      </c>
      <c r="K310" s="9">
        <v>1931</v>
      </c>
      <c r="L310" s="5">
        <v>53</v>
      </c>
      <c r="M310" s="5">
        <v>4</v>
      </c>
      <c r="N310" s="5">
        <v>29.35</v>
      </c>
      <c r="O310" s="5">
        <v>205.1</v>
      </c>
      <c r="P310" s="5">
        <v>2.74</v>
      </c>
      <c r="Q310" s="5">
        <v>0.55000000000000004</v>
      </c>
      <c r="R310" s="5">
        <v>7.34</v>
      </c>
      <c r="S310" s="5">
        <v>1706</v>
      </c>
    </row>
    <row r="311" spans="1:19">
      <c r="A311" s="2" t="s">
        <v>8383</v>
      </c>
      <c r="B311" s="2" t="s">
        <v>1950</v>
      </c>
      <c r="C311" s="2" t="s">
        <v>1664</v>
      </c>
      <c r="D311" s="2" t="s">
        <v>8384</v>
      </c>
      <c r="E311" s="2" t="s">
        <v>125</v>
      </c>
      <c r="F311" s="2" t="s">
        <v>8385</v>
      </c>
      <c r="G311" s="2" t="s">
        <v>253</v>
      </c>
      <c r="H311" s="2" t="s">
        <v>7418</v>
      </c>
      <c r="I311" s="2" t="s">
        <v>73</v>
      </c>
      <c r="J311" s="9">
        <v>400</v>
      </c>
      <c r="K311" s="9">
        <v>1952</v>
      </c>
      <c r="L311" s="5">
        <v>85</v>
      </c>
      <c r="M311" s="5">
        <v>2</v>
      </c>
      <c r="N311" s="5">
        <v>71.11</v>
      </c>
      <c r="O311" s="5">
        <v>87.51</v>
      </c>
      <c r="P311" s="5">
        <v>4.3499999999999996</v>
      </c>
      <c r="Q311" s="5">
        <v>0.84</v>
      </c>
      <c r="R311" s="5">
        <v>35.56</v>
      </c>
      <c r="S311" s="5">
        <v>1600</v>
      </c>
    </row>
    <row r="312" spans="1:19">
      <c r="A312" s="2" t="s">
        <v>8386</v>
      </c>
      <c r="B312" s="2" t="s">
        <v>581</v>
      </c>
      <c r="C312" s="2" t="s">
        <v>1811</v>
      </c>
      <c r="D312" s="2" t="s">
        <v>3324</v>
      </c>
      <c r="E312" s="2" t="s">
        <v>40</v>
      </c>
      <c r="F312" s="2" t="s">
        <v>8387</v>
      </c>
      <c r="G312" s="2" t="s">
        <v>344</v>
      </c>
      <c r="H312" s="2" t="s">
        <v>7418</v>
      </c>
      <c r="I312" s="2" t="s">
        <v>155</v>
      </c>
      <c r="J312" s="9">
        <v>800</v>
      </c>
      <c r="K312" s="9">
        <v>2179</v>
      </c>
      <c r="L312" s="5">
        <v>73</v>
      </c>
      <c r="M312" s="5">
        <v>0</v>
      </c>
      <c r="N312" s="5">
        <v>58.88</v>
      </c>
      <c r="O312" s="5">
        <v>0</v>
      </c>
      <c r="P312" s="5">
        <v>3.35</v>
      </c>
      <c r="Q312" s="5">
        <v>0.81</v>
      </c>
      <c r="R312" s="5">
        <v>0</v>
      </c>
      <c r="S312" s="5">
        <v>4500</v>
      </c>
    </row>
    <row r="313" spans="1:19">
      <c r="A313" s="2" t="s">
        <v>8388</v>
      </c>
      <c r="B313" s="2" t="s">
        <v>53</v>
      </c>
      <c r="C313" s="2" t="s">
        <v>8389</v>
      </c>
      <c r="D313" s="2" t="s">
        <v>5770</v>
      </c>
      <c r="E313" s="2" t="s">
        <v>112</v>
      </c>
      <c r="F313" s="2" t="s">
        <v>8390</v>
      </c>
      <c r="G313" s="2" t="s">
        <v>161</v>
      </c>
      <c r="H313" s="2" t="s">
        <v>7418</v>
      </c>
      <c r="I313" s="2" t="s">
        <v>248</v>
      </c>
      <c r="J313" s="9">
        <v>600</v>
      </c>
      <c r="K313" s="9">
        <v>1167</v>
      </c>
      <c r="L313" s="5">
        <v>19</v>
      </c>
      <c r="M313" s="5">
        <v>0</v>
      </c>
      <c r="N313" s="5">
        <v>8.44</v>
      </c>
      <c r="O313" s="5">
        <v>0</v>
      </c>
      <c r="P313" s="5">
        <v>1.63</v>
      </c>
      <c r="Q313" s="5">
        <v>0.44</v>
      </c>
      <c r="R313" s="5">
        <v>0</v>
      </c>
      <c r="S313" s="5">
        <v>2200</v>
      </c>
    </row>
    <row r="314" spans="1:19">
      <c r="A314" s="2" t="s">
        <v>8391</v>
      </c>
      <c r="B314" s="2" t="s">
        <v>6128</v>
      </c>
      <c r="C314" s="2" t="s">
        <v>2756</v>
      </c>
      <c r="D314" s="2" t="s">
        <v>2973</v>
      </c>
      <c r="E314" s="2" t="s">
        <v>56</v>
      </c>
      <c r="F314" s="2" t="s">
        <v>8392</v>
      </c>
      <c r="G314" s="2" t="s">
        <v>344</v>
      </c>
      <c r="H314" s="2" t="s">
        <v>7418</v>
      </c>
      <c r="I314" s="2" t="s">
        <v>248</v>
      </c>
      <c r="J314" s="9">
        <v>800</v>
      </c>
      <c r="K314" s="9">
        <v>1776</v>
      </c>
      <c r="L314" s="5">
        <v>35</v>
      </c>
      <c r="M314" s="5">
        <v>0</v>
      </c>
      <c r="N314" s="5">
        <v>27.95</v>
      </c>
      <c r="O314" s="5">
        <v>0</v>
      </c>
      <c r="P314" s="5">
        <v>1.97</v>
      </c>
      <c r="Q314" s="5">
        <v>0.8</v>
      </c>
      <c r="R314" s="5">
        <v>0</v>
      </c>
      <c r="S314" s="5">
        <v>3750</v>
      </c>
    </row>
    <row r="315" spans="1:19">
      <c r="A315" s="2" t="s">
        <v>8393</v>
      </c>
      <c r="B315" s="2" t="s">
        <v>2802</v>
      </c>
      <c r="C315" s="2" t="s">
        <v>8394</v>
      </c>
      <c r="D315" s="2" t="s">
        <v>1603</v>
      </c>
      <c r="E315" s="2" t="s">
        <v>32</v>
      </c>
      <c r="F315" s="2" t="s">
        <v>8395</v>
      </c>
      <c r="G315" s="2" t="s">
        <v>190</v>
      </c>
      <c r="H315" s="2" t="s">
        <v>7418</v>
      </c>
      <c r="I315" s="2" t="s">
        <v>135</v>
      </c>
      <c r="J315" s="9">
        <v>800</v>
      </c>
      <c r="K315" s="9">
        <v>1320</v>
      </c>
      <c r="L315" s="5">
        <v>24</v>
      </c>
      <c r="M315" s="5">
        <v>0</v>
      </c>
      <c r="N315" s="5">
        <v>16.87</v>
      </c>
      <c r="O315" s="5">
        <v>0</v>
      </c>
      <c r="P315" s="5">
        <v>1.82</v>
      </c>
      <c r="Q315" s="5">
        <v>0.7</v>
      </c>
      <c r="R315" s="5">
        <v>0</v>
      </c>
      <c r="S315" s="5">
        <v>4500</v>
      </c>
    </row>
    <row r="316" spans="1:19">
      <c r="A316" s="2" t="s">
        <v>8396</v>
      </c>
      <c r="B316" s="2" t="s">
        <v>5284</v>
      </c>
      <c r="C316" s="2" t="s">
        <v>8397</v>
      </c>
      <c r="D316" s="2" t="s">
        <v>8398</v>
      </c>
      <c r="E316" s="2" t="s">
        <v>337</v>
      </c>
      <c r="F316" s="2" t="s">
        <v>8399</v>
      </c>
      <c r="G316" s="2" t="s">
        <v>344</v>
      </c>
      <c r="H316" s="2" t="s">
        <v>7418</v>
      </c>
      <c r="I316" s="2" t="s">
        <v>232</v>
      </c>
      <c r="J316" s="9">
        <v>100</v>
      </c>
      <c r="K316" s="9">
        <v>901</v>
      </c>
      <c r="L316" s="5">
        <v>20</v>
      </c>
      <c r="M316" s="5">
        <v>2</v>
      </c>
      <c r="N316" s="5">
        <v>11.73</v>
      </c>
      <c r="O316" s="5">
        <v>118.29</v>
      </c>
      <c r="P316" s="5">
        <v>2.2200000000000002</v>
      </c>
      <c r="Q316" s="5">
        <v>0.59</v>
      </c>
      <c r="R316" s="5">
        <v>5.86</v>
      </c>
      <c r="S316" s="5">
        <v>1500</v>
      </c>
    </row>
    <row r="317" spans="1:19">
      <c r="A317" s="2" t="s">
        <v>8400</v>
      </c>
      <c r="B317" s="2" t="s">
        <v>1562</v>
      </c>
      <c r="C317" s="2" t="s">
        <v>8401</v>
      </c>
      <c r="D317" s="2" t="s">
        <v>1412</v>
      </c>
      <c r="E317" s="2" t="s">
        <v>56</v>
      </c>
      <c r="F317" s="2" t="s">
        <v>8402</v>
      </c>
      <c r="G317" s="2" t="s">
        <v>161</v>
      </c>
      <c r="H317" s="2" t="s">
        <v>7418</v>
      </c>
      <c r="I317" s="2" t="s">
        <v>127</v>
      </c>
      <c r="J317" s="9">
        <v>400</v>
      </c>
      <c r="K317" s="9">
        <v>1463</v>
      </c>
      <c r="L317" s="5">
        <v>28</v>
      </c>
      <c r="M317" s="5">
        <v>0</v>
      </c>
      <c r="N317" s="5">
        <v>16.04</v>
      </c>
      <c r="O317" s="5">
        <v>0</v>
      </c>
      <c r="P317" s="5">
        <v>1.91</v>
      </c>
      <c r="Q317" s="5">
        <v>0.56999999999999995</v>
      </c>
      <c r="R317" s="5">
        <v>0</v>
      </c>
      <c r="S317" s="5">
        <v>2250</v>
      </c>
    </row>
    <row r="318" spans="1:19">
      <c r="A318" s="2" t="s">
        <v>8403</v>
      </c>
      <c r="B318" s="2" t="s">
        <v>8404</v>
      </c>
      <c r="C318" s="2" t="s">
        <v>4409</v>
      </c>
      <c r="D318" s="2" t="s">
        <v>829</v>
      </c>
      <c r="E318" s="2" t="s">
        <v>112</v>
      </c>
      <c r="F318" s="2" t="s">
        <v>8405</v>
      </c>
      <c r="G318" s="2" t="s">
        <v>102</v>
      </c>
      <c r="H318" s="2" t="s">
        <v>7418</v>
      </c>
      <c r="I318" s="2" t="s">
        <v>95</v>
      </c>
      <c r="J318" s="9">
        <v>100</v>
      </c>
      <c r="K318" s="9">
        <v>2291</v>
      </c>
      <c r="L318" s="5">
        <v>41</v>
      </c>
      <c r="M318" s="5">
        <v>0</v>
      </c>
      <c r="N318" s="5">
        <v>21.58</v>
      </c>
      <c r="O318" s="5">
        <v>0</v>
      </c>
      <c r="P318" s="5">
        <v>1.79</v>
      </c>
      <c r="Q318" s="5">
        <v>0.53</v>
      </c>
      <c r="R318" s="5">
        <v>0</v>
      </c>
      <c r="S318" s="5">
        <v>3400</v>
      </c>
    </row>
    <row r="319" spans="1:19">
      <c r="A319" s="2" t="s">
        <v>8406</v>
      </c>
      <c r="B319" s="2" t="s">
        <v>8407</v>
      </c>
      <c r="C319" s="2" t="s">
        <v>501</v>
      </c>
      <c r="D319" s="2" t="s">
        <v>204</v>
      </c>
      <c r="E319" s="2" t="s">
        <v>56</v>
      </c>
      <c r="F319" s="2" t="s">
        <v>2251</v>
      </c>
      <c r="G319" s="2" t="s">
        <v>253</v>
      </c>
      <c r="H319" s="2" t="s">
        <v>7418</v>
      </c>
      <c r="I319" s="2" t="s">
        <v>73</v>
      </c>
      <c r="J319" s="9">
        <v>300</v>
      </c>
      <c r="K319" s="9">
        <v>2103</v>
      </c>
      <c r="L319" s="5">
        <v>36</v>
      </c>
      <c r="M319" s="5">
        <v>1</v>
      </c>
      <c r="N319" s="5">
        <v>26.85</v>
      </c>
      <c r="O319" s="5">
        <v>66.16</v>
      </c>
      <c r="P319" s="5">
        <v>1.71</v>
      </c>
      <c r="Q319" s="5">
        <v>0.75</v>
      </c>
      <c r="R319" s="5">
        <v>26.85</v>
      </c>
      <c r="S319" s="5">
        <v>2650</v>
      </c>
    </row>
    <row r="320" spans="1:19">
      <c r="A320" s="2" t="s">
        <v>8408</v>
      </c>
      <c r="B320" s="2" t="s">
        <v>449</v>
      </c>
      <c r="C320" s="2" t="s">
        <v>4729</v>
      </c>
      <c r="D320" s="2" t="s">
        <v>3008</v>
      </c>
      <c r="E320" s="2" t="s">
        <v>112</v>
      </c>
      <c r="F320" s="2" t="s">
        <v>8409</v>
      </c>
      <c r="G320" s="2" t="s">
        <v>72</v>
      </c>
      <c r="H320" s="2" t="s">
        <v>7418</v>
      </c>
      <c r="I320" s="2" t="s">
        <v>51</v>
      </c>
      <c r="J320" s="9">
        <v>1000</v>
      </c>
      <c r="K320" s="9">
        <v>1442</v>
      </c>
      <c r="L320" s="5">
        <v>22</v>
      </c>
      <c r="M320" s="5">
        <v>2</v>
      </c>
      <c r="N320" s="5">
        <v>14.93</v>
      </c>
      <c r="O320" s="5">
        <v>146.29</v>
      </c>
      <c r="P320" s="5">
        <v>1.53</v>
      </c>
      <c r="Q320" s="5">
        <v>0.68</v>
      </c>
      <c r="R320" s="5">
        <v>7.46</v>
      </c>
      <c r="S320" s="5">
        <v>1500</v>
      </c>
    </row>
    <row r="321" spans="1:19">
      <c r="A321" s="2" t="s">
        <v>8410</v>
      </c>
      <c r="B321" s="2" t="s">
        <v>8411</v>
      </c>
      <c r="C321" s="2" t="s">
        <v>8412</v>
      </c>
      <c r="D321" s="2" t="s">
        <v>264</v>
      </c>
      <c r="E321" s="2" t="s">
        <v>23</v>
      </c>
      <c r="F321" s="2" t="s">
        <v>8413</v>
      </c>
      <c r="G321" s="2" t="s">
        <v>167</v>
      </c>
      <c r="H321" s="2" t="s">
        <v>7418</v>
      </c>
      <c r="I321" s="2" t="s">
        <v>27</v>
      </c>
      <c r="J321" s="9">
        <v>700</v>
      </c>
      <c r="K321" s="9">
        <v>1448</v>
      </c>
      <c r="L321" s="5">
        <v>53</v>
      </c>
      <c r="M321" s="5">
        <v>1</v>
      </c>
      <c r="N321" s="5">
        <v>33.049999999999997</v>
      </c>
      <c r="O321" s="5">
        <v>60.83</v>
      </c>
      <c r="P321" s="5">
        <v>3.66</v>
      </c>
      <c r="Q321" s="5">
        <v>0.62</v>
      </c>
      <c r="R321" s="5">
        <v>33.049999999999997</v>
      </c>
      <c r="S321" s="5">
        <v>3800</v>
      </c>
    </row>
    <row r="322" spans="1:19">
      <c r="A322" s="2" t="s">
        <v>8414</v>
      </c>
      <c r="B322" s="2" t="s">
        <v>929</v>
      </c>
      <c r="C322" s="2" t="s">
        <v>8415</v>
      </c>
      <c r="D322" s="2" t="s">
        <v>571</v>
      </c>
      <c r="E322" s="2" t="s">
        <v>112</v>
      </c>
      <c r="F322" s="2" t="s">
        <v>8416</v>
      </c>
      <c r="G322" s="2" t="s">
        <v>150</v>
      </c>
      <c r="H322" s="2" t="s">
        <v>7418</v>
      </c>
      <c r="I322" s="2" t="s">
        <v>51</v>
      </c>
      <c r="J322" s="9">
        <v>1000</v>
      </c>
      <c r="K322" s="9">
        <v>556</v>
      </c>
      <c r="L322" s="5">
        <v>9</v>
      </c>
      <c r="M322" s="5">
        <v>0</v>
      </c>
      <c r="N322" s="5">
        <v>5.24</v>
      </c>
      <c r="O322" s="5">
        <v>0</v>
      </c>
      <c r="P322" s="5">
        <v>1.62</v>
      </c>
      <c r="Q322" s="5">
        <v>0.57999999999999996</v>
      </c>
      <c r="R322" s="5">
        <v>0</v>
      </c>
      <c r="S322" s="5">
        <v>1700</v>
      </c>
    </row>
    <row r="323" spans="1:19">
      <c r="A323" s="2" t="s">
        <v>8417</v>
      </c>
      <c r="B323" s="2" t="s">
        <v>8418</v>
      </c>
      <c r="C323" s="2" t="s">
        <v>1654</v>
      </c>
      <c r="D323" s="2" t="s">
        <v>7851</v>
      </c>
      <c r="E323" s="2" t="s">
        <v>32</v>
      </c>
      <c r="F323" s="2" t="s">
        <v>8419</v>
      </c>
      <c r="G323" s="2" t="s">
        <v>134</v>
      </c>
      <c r="H323" s="2" t="s">
        <v>7418</v>
      </c>
      <c r="I323" s="2" t="s">
        <v>135</v>
      </c>
      <c r="J323" s="9">
        <v>100</v>
      </c>
      <c r="K323" s="9">
        <v>819</v>
      </c>
      <c r="L323" s="5">
        <v>32</v>
      </c>
      <c r="M323" s="5">
        <v>0</v>
      </c>
      <c r="N323" s="5">
        <v>15.84</v>
      </c>
      <c r="O323" s="5">
        <v>0</v>
      </c>
      <c r="P323" s="5">
        <v>3.91</v>
      </c>
      <c r="Q323" s="5">
        <v>0.5</v>
      </c>
      <c r="R323" s="5">
        <v>0</v>
      </c>
      <c r="S323" s="5">
        <v>1100</v>
      </c>
    </row>
    <row r="324" spans="1:19">
      <c r="A324" s="2" t="s">
        <v>8420</v>
      </c>
      <c r="B324" s="2" t="s">
        <v>3836</v>
      </c>
      <c r="C324" s="2" t="s">
        <v>331</v>
      </c>
      <c r="D324" s="2" t="s">
        <v>8421</v>
      </c>
      <c r="E324" s="2" t="s">
        <v>337</v>
      </c>
      <c r="F324" s="2" t="s">
        <v>8422</v>
      </c>
      <c r="G324" s="2" t="s">
        <v>25</v>
      </c>
      <c r="H324" s="2" t="s">
        <v>7418</v>
      </c>
      <c r="I324" s="2" t="s">
        <v>293</v>
      </c>
      <c r="J324" s="9">
        <v>600</v>
      </c>
      <c r="K324" s="9">
        <v>1246</v>
      </c>
      <c r="L324" s="5">
        <v>19</v>
      </c>
      <c r="M324" s="5">
        <v>1</v>
      </c>
      <c r="N324" s="5">
        <v>12.87</v>
      </c>
      <c r="O324" s="5">
        <v>36.44</v>
      </c>
      <c r="P324" s="5">
        <v>1.52</v>
      </c>
      <c r="Q324" s="5">
        <v>0.68</v>
      </c>
      <c r="R324" s="5">
        <v>12.87</v>
      </c>
      <c r="S324" s="5">
        <v>4500</v>
      </c>
    </row>
    <row r="325" spans="1:19">
      <c r="A325" s="2" t="s">
        <v>8423</v>
      </c>
      <c r="B325" s="2" t="s">
        <v>1694</v>
      </c>
      <c r="C325" s="2" t="s">
        <v>8424</v>
      </c>
      <c r="D325" s="2" t="s">
        <v>117</v>
      </c>
      <c r="E325" s="2" t="s">
        <v>118</v>
      </c>
      <c r="F325" s="2" t="s">
        <v>8425</v>
      </c>
      <c r="G325" s="2" t="s">
        <v>312</v>
      </c>
      <c r="H325" s="2" t="s">
        <v>7418</v>
      </c>
      <c r="I325" s="2" t="s">
        <v>88</v>
      </c>
      <c r="J325" s="9">
        <v>300</v>
      </c>
      <c r="K325" s="9">
        <v>1752</v>
      </c>
      <c r="L325" s="5">
        <v>65</v>
      </c>
      <c r="M325" s="5">
        <v>0</v>
      </c>
      <c r="N325" s="5">
        <v>46.42</v>
      </c>
      <c r="O325" s="5">
        <v>0</v>
      </c>
      <c r="P325" s="5">
        <v>3.71</v>
      </c>
      <c r="Q325" s="5">
        <v>0.71</v>
      </c>
      <c r="R325" s="5">
        <v>0</v>
      </c>
      <c r="S325" s="5">
        <v>1100</v>
      </c>
    </row>
    <row r="326" spans="1:19">
      <c r="A326" s="2" t="s">
        <v>8426</v>
      </c>
      <c r="B326" s="2" t="s">
        <v>321</v>
      </c>
      <c r="C326" s="2" t="s">
        <v>1388</v>
      </c>
      <c r="D326" s="2" t="s">
        <v>8427</v>
      </c>
      <c r="E326" s="2" t="s">
        <v>132</v>
      </c>
      <c r="F326" s="2" t="s">
        <v>8170</v>
      </c>
      <c r="G326" s="2" t="s">
        <v>50</v>
      </c>
      <c r="H326" s="2" t="s">
        <v>7418</v>
      </c>
      <c r="I326" s="2" t="s">
        <v>120</v>
      </c>
      <c r="J326" s="9">
        <v>1000</v>
      </c>
      <c r="K326" s="9">
        <v>1071</v>
      </c>
      <c r="L326" s="5">
        <v>23</v>
      </c>
      <c r="M326" s="5">
        <v>0</v>
      </c>
      <c r="N326" s="5">
        <v>16.59</v>
      </c>
      <c r="O326" s="5">
        <v>0</v>
      </c>
      <c r="P326" s="5">
        <v>2.15</v>
      </c>
      <c r="Q326" s="5">
        <v>0.72</v>
      </c>
      <c r="R326" s="5">
        <v>0</v>
      </c>
      <c r="S326" s="5">
        <v>1900</v>
      </c>
    </row>
    <row r="327" spans="1:19">
      <c r="A327" s="2" t="s">
        <v>8428</v>
      </c>
      <c r="B327" s="2" t="s">
        <v>883</v>
      </c>
      <c r="C327" s="2" t="s">
        <v>1702</v>
      </c>
      <c r="D327" s="2" t="s">
        <v>359</v>
      </c>
      <c r="E327" s="2" t="s">
        <v>40</v>
      </c>
      <c r="F327" s="2" t="s">
        <v>8429</v>
      </c>
      <c r="G327" s="2" t="s">
        <v>167</v>
      </c>
      <c r="H327" s="2" t="s">
        <v>7418</v>
      </c>
      <c r="I327" s="2" t="s">
        <v>177</v>
      </c>
      <c r="J327" s="9">
        <v>1000</v>
      </c>
      <c r="K327" s="9">
        <v>2252</v>
      </c>
      <c r="L327" s="5">
        <v>62</v>
      </c>
      <c r="M327" s="5">
        <v>5</v>
      </c>
      <c r="N327" s="5">
        <v>52.33</v>
      </c>
      <c r="O327" s="5">
        <v>372.2</v>
      </c>
      <c r="P327" s="5">
        <v>2.75</v>
      </c>
      <c r="Q327" s="5">
        <v>0.84</v>
      </c>
      <c r="R327" s="5">
        <v>10.47</v>
      </c>
      <c r="S327" s="5">
        <v>4000</v>
      </c>
    </row>
    <row r="328" spans="1:19">
      <c r="A328" s="2" t="s">
        <v>8430</v>
      </c>
      <c r="B328" s="2" t="s">
        <v>686</v>
      </c>
      <c r="C328" s="2" t="s">
        <v>8431</v>
      </c>
      <c r="D328" s="2" t="s">
        <v>8432</v>
      </c>
      <c r="E328" s="2" t="s">
        <v>188</v>
      </c>
      <c r="F328" s="2" t="s">
        <v>8433</v>
      </c>
      <c r="G328" s="2" t="s">
        <v>25</v>
      </c>
      <c r="H328" s="2" t="s">
        <v>7418</v>
      </c>
      <c r="I328" s="2" t="s">
        <v>217</v>
      </c>
      <c r="J328" s="9">
        <v>600</v>
      </c>
      <c r="K328" s="9">
        <v>2192</v>
      </c>
      <c r="L328" s="5">
        <v>85</v>
      </c>
      <c r="M328" s="5">
        <v>0</v>
      </c>
      <c r="N328" s="5">
        <v>52.61</v>
      </c>
      <c r="O328" s="5">
        <v>0</v>
      </c>
      <c r="P328" s="5">
        <v>3.88</v>
      </c>
      <c r="Q328" s="5">
        <v>0.62</v>
      </c>
      <c r="R328" s="5">
        <v>0</v>
      </c>
      <c r="S328" s="5">
        <v>4333</v>
      </c>
    </row>
    <row r="329" spans="1:19">
      <c r="A329" s="2" t="s">
        <v>8434</v>
      </c>
      <c r="B329" s="2" t="s">
        <v>5560</v>
      </c>
      <c r="C329" s="2" t="s">
        <v>8435</v>
      </c>
      <c r="D329" s="2" t="s">
        <v>552</v>
      </c>
      <c r="E329" s="2" t="s">
        <v>222</v>
      </c>
      <c r="F329" s="2" t="s">
        <v>8436</v>
      </c>
      <c r="G329" s="2" t="s">
        <v>50</v>
      </c>
      <c r="H329" s="2" t="s">
        <v>7418</v>
      </c>
      <c r="I329" s="2" t="s">
        <v>458</v>
      </c>
      <c r="J329" s="9">
        <v>200</v>
      </c>
      <c r="K329" s="9">
        <v>1179</v>
      </c>
      <c r="L329" s="5">
        <v>25</v>
      </c>
      <c r="M329" s="5">
        <v>1</v>
      </c>
      <c r="N329" s="5">
        <v>19.72</v>
      </c>
      <c r="O329" s="5">
        <v>39.619999999999997</v>
      </c>
      <c r="P329" s="5">
        <v>2.12</v>
      </c>
      <c r="Q329" s="5">
        <v>0.79</v>
      </c>
      <c r="R329" s="5">
        <v>19.72</v>
      </c>
      <c r="S329" s="5">
        <v>1500</v>
      </c>
    </row>
    <row r="330" spans="1:19">
      <c r="A330" s="2" t="s">
        <v>8437</v>
      </c>
      <c r="B330" s="2" t="s">
        <v>3748</v>
      </c>
      <c r="C330" s="2" t="s">
        <v>8438</v>
      </c>
      <c r="D330" s="2" t="s">
        <v>8439</v>
      </c>
      <c r="E330" s="2" t="s">
        <v>40</v>
      </c>
      <c r="F330" s="2" t="s">
        <v>8440</v>
      </c>
      <c r="G330" s="2" t="s">
        <v>50</v>
      </c>
      <c r="H330" s="2" t="s">
        <v>7418</v>
      </c>
      <c r="I330" s="2" t="s">
        <v>293</v>
      </c>
      <c r="J330" s="9">
        <v>200</v>
      </c>
      <c r="K330" s="9">
        <v>2088</v>
      </c>
      <c r="L330" s="5">
        <v>55</v>
      </c>
      <c r="M330" s="5">
        <v>1</v>
      </c>
      <c r="N330" s="5">
        <v>40.07</v>
      </c>
      <c r="O330" s="5">
        <v>51.81</v>
      </c>
      <c r="P330" s="5">
        <v>2.63</v>
      </c>
      <c r="Q330" s="5">
        <v>0.73</v>
      </c>
      <c r="R330" s="5">
        <v>40.07</v>
      </c>
      <c r="S330" s="5">
        <v>3750</v>
      </c>
    </row>
    <row r="331" spans="1:19">
      <c r="A331" s="2" t="s">
        <v>8441</v>
      </c>
      <c r="B331" s="2" t="s">
        <v>1730</v>
      </c>
      <c r="C331" s="2" t="s">
        <v>8442</v>
      </c>
      <c r="D331" s="2" t="s">
        <v>2545</v>
      </c>
      <c r="E331" s="2" t="s">
        <v>118</v>
      </c>
      <c r="F331" s="2" t="s">
        <v>8443</v>
      </c>
      <c r="G331" s="2" t="s">
        <v>102</v>
      </c>
      <c r="H331" s="2" t="s">
        <v>7418</v>
      </c>
      <c r="I331" s="2" t="s">
        <v>356</v>
      </c>
      <c r="J331" s="9">
        <v>100</v>
      </c>
      <c r="K331" s="9">
        <v>1211</v>
      </c>
      <c r="L331" s="5">
        <v>27</v>
      </c>
      <c r="M331" s="5">
        <v>0</v>
      </c>
      <c r="N331" s="5">
        <v>13.98</v>
      </c>
      <c r="O331" s="5">
        <v>0</v>
      </c>
      <c r="P331" s="5">
        <v>2.23</v>
      </c>
      <c r="Q331" s="5">
        <v>0.52</v>
      </c>
      <c r="R331" s="5">
        <v>0</v>
      </c>
      <c r="S331" s="5">
        <v>2750</v>
      </c>
    </row>
    <row r="332" spans="1:19">
      <c r="A332" s="2" t="s">
        <v>8444</v>
      </c>
      <c r="B332" s="2" t="s">
        <v>8445</v>
      </c>
      <c r="C332" s="2" t="s">
        <v>2054</v>
      </c>
      <c r="D332" s="2" t="s">
        <v>655</v>
      </c>
      <c r="E332" s="2" t="s">
        <v>125</v>
      </c>
      <c r="F332" s="2" t="s">
        <v>8446</v>
      </c>
      <c r="G332" s="2" t="s">
        <v>312</v>
      </c>
      <c r="H332" s="2" t="s">
        <v>7418</v>
      </c>
      <c r="I332" s="2" t="s">
        <v>232</v>
      </c>
      <c r="J332" s="9">
        <v>800</v>
      </c>
      <c r="K332" s="9">
        <v>883</v>
      </c>
      <c r="L332" s="5">
        <v>21</v>
      </c>
      <c r="M332" s="5">
        <v>0</v>
      </c>
      <c r="N332" s="5">
        <v>14.67</v>
      </c>
      <c r="O332" s="5">
        <v>0</v>
      </c>
      <c r="P332" s="5">
        <v>2.38</v>
      </c>
      <c r="Q332" s="5">
        <v>0.7</v>
      </c>
      <c r="R332" s="5">
        <v>0</v>
      </c>
      <c r="S332" s="5">
        <v>2250</v>
      </c>
    </row>
    <row r="333" spans="1:19">
      <c r="A333" s="2" t="s">
        <v>8447</v>
      </c>
      <c r="B333" s="2" t="s">
        <v>2132</v>
      </c>
      <c r="C333" s="2" t="s">
        <v>8448</v>
      </c>
      <c r="D333" s="2" t="s">
        <v>175</v>
      </c>
      <c r="E333" s="2" t="s">
        <v>23</v>
      </c>
      <c r="F333" s="2" t="s">
        <v>8449</v>
      </c>
      <c r="G333" s="2" t="s">
        <v>102</v>
      </c>
      <c r="H333" s="2" t="s">
        <v>7418</v>
      </c>
      <c r="I333" s="2" t="s">
        <v>458</v>
      </c>
      <c r="J333" s="9">
        <v>100</v>
      </c>
      <c r="K333" s="9">
        <v>1800</v>
      </c>
      <c r="L333" s="5">
        <v>80</v>
      </c>
      <c r="M333" s="5">
        <v>2</v>
      </c>
      <c r="N333" s="5">
        <v>51.01</v>
      </c>
      <c r="O333" s="5">
        <v>107.99</v>
      </c>
      <c r="P333" s="5">
        <v>4.4400000000000004</v>
      </c>
      <c r="Q333" s="5">
        <v>0.64</v>
      </c>
      <c r="R333" s="5">
        <v>25.5</v>
      </c>
      <c r="S333" s="5">
        <v>2750</v>
      </c>
    </row>
    <row r="334" spans="1:19">
      <c r="A334" s="2" t="s">
        <v>8450</v>
      </c>
      <c r="B334" s="2" t="s">
        <v>8451</v>
      </c>
      <c r="C334" s="2" t="s">
        <v>8452</v>
      </c>
      <c r="D334" s="2" t="s">
        <v>6076</v>
      </c>
      <c r="E334" s="2" t="s">
        <v>112</v>
      </c>
      <c r="F334" s="2" t="s">
        <v>8453</v>
      </c>
      <c r="G334" s="2" t="s">
        <v>72</v>
      </c>
      <c r="H334" s="2" t="s">
        <v>7418</v>
      </c>
      <c r="I334" s="2" t="s">
        <v>183</v>
      </c>
      <c r="J334" s="9">
        <v>400</v>
      </c>
      <c r="K334" s="9">
        <v>525</v>
      </c>
      <c r="L334" s="5">
        <v>8</v>
      </c>
      <c r="M334" s="5">
        <v>1</v>
      </c>
      <c r="N334" s="5">
        <v>5.94</v>
      </c>
      <c r="O334" s="5">
        <v>37.32</v>
      </c>
      <c r="P334" s="5">
        <v>1.52</v>
      </c>
      <c r="Q334" s="5">
        <v>0.74</v>
      </c>
      <c r="R334" s="5">
        <v>5.94</v>
      </c>
      <c r="S334" s="5">
        <v>1700</v>
      </c>
    </row>
    <row r="335" spans="1:19">
      <c r="A335" s="2" t="s">
        <v>8454</v>
      </c>
      <c r="B335" s="2" t="s">
        <v>8455</v>
      </c>
      <c r="C335" s="2" t="s">
        <v>8456</v>
      </c>
      <c r="D335" s="2" t="s">
        <v>8457</v>
      </c>
      <c r="E335" s="2" t="s">
        <v>276</v>
      </c>
      <c r="F335" s="2" t="s">
        <v>8458</v>
      </c>
      <c r="G335" s="2" t="s">
        <v>150</v>
      </c>
      <c r="H335" s="2" t="s">
        <v>7418</v>
      </c>
      <c r="I335" s="2" t="s">
        <v>293</v>
      </c>
      <c r="J335" s="9">
        <v>600</v>
      </c>
      <c r="K335" s="9">
        <v>1235</v>
      </c>
      <c r="L335" s="5">
        <v>33</v>
      </c>
      <c r="M335" s="5">
        <v>3</v>
      </c>
      <c r="N335" s="5">
        <v>17.91</v>
      </c>
      <c r="O335" s="5">
        <v>112.79</v>
      </c>
      <c r="P335" s="5">
        <v>2.67</v>
      </c>
      <c r="Q335" s="5">
        <v>0.54</v>
      </c>
      <c r="R335" s="5">
        <v>5.97</v>
      </c>
      <c r="S335" s="5">
        <v>3250</v>
      </c>
    </row>
    <row r="336" spans="1:19">
      <c r="A336" s="2" t="s">
        <v>8459</v>
      </c>
      <c r="B336" s="2" t="s">
        <v>142</v>
      </c>
      <c r="C336" s="2" t="s">
        <v>83</v>
      </c>
      <c r="D336" s="2" t="s">
        <v>204</v>
      </c>
      <c r="E336" s="2" t="s">
        <v>56</v>
      </c>
      <c r="F336" s="2" t="s">
        <v>8460</v>
      </c>
      <c r="G336" s="2" t="s">
        <v>167</v>
      </c>
      <c r="H336" s="2" t="s">
        <v>7418</v>
      </c>
      <c r="I336" s="2" t="s">
        <v>458</v>
      </c>
      <c r="J336" s="9">
        <v>700</v>
      </c>
      <c r="K336" s="9">
        <v>1801</v>
      </c>
      <c r="L336" s="5">
        <v>72</v>
      </c>
      <c r="M336" s="5">
        <v>7</v>
      </c>
      <c r="N336" s="5">
        <v>41.45</v>
      </c>
      <c r="O336" s="5">
        <v>403.94</v>
      </c>
      <c r="P336" s="5">
        <v>4</v>
      </c>
      <c r="Q336" s="5">
        <v>0.57999999999999996</v>
      </c>
      <c r="R336" s="5">
        <v>5.92</v>
      </c>
      <c r="S336" s="5">
        <v>4767</v>
      </c>
    </row>
    <row r="337" spans="1:19">
      <c r="A337" s="2" t="s">
        <v>8461</v>
      </c>
      <c r="B337" s="2" t="s">
        <v>795</v>
      </c>
      <c r="C337" s="2" t="s">
        <v>8462</v>
      </c>
      <c r="D337" s="2" t="s">
        <v>688</v>
      </c>
      <c r="E337" s="2" t="s">
        <v>23</v>
      </c>
      <c r="F337" s="2" t="s">
        <v>2574</v>
      </c>
      <c r="G337" s="2" t="s">
        <v>260</v>
      </c>
      <c r="H337" s="2" t="s">
        <v>7418</v>
      </c>
      <c r="I337" s="2" t="s">
        <v>293</v>
      </c>
      <c r="J337" s="9">
        <v>300</v>
      </c>
      <c r="K337" s="9">
        <v>1089</v>
      </c>
      <c r="L337" s="5">
        <v>19</v>
      </c>
      <c r="M337" s="5">
        <v>0</v>
      </c>
      <c r="N337" s="5">
        <v>10.16</v>
      </c>
      <c r="O337" s="5">
        <v>0</v>
      </c>
      <c r="P337" s="5">
        <v>1.74</v>
      </c>
      <c r="Q337" s="5">
        <v>0.53</v>
      </c>
      <c r="R337" s="5">
        <v>0</v>
      </c>
      <c r="S337" s="5">
        <v>3250</v>
      </c>
    </row>
    <row r="338" spans="1:19">
      <c r="A338" s="2" t="s">
        <v>8463</v>
      </c>
      <c r="B338" s="2" t="s">
        <v>847</v>
      </c>
      <c r="C338" s="2" t="s">
        <v>4207</v>
      </c>
      <c r="D338" s="2" t="s">
        <v>8464</v>
      </c>
      <c r="E338" s="2" t="s">
        <v>56</v>
      </c>
      <c r="F338" s="2" t="s">
        <v>8465</v>
      </c>
      <c r="G338" s="2" t="s">
        <v>102</v>
      </c>
      <c r="H338" s="2" t="s">
        <v>7418</v>
      </c>
      <c r="I338" s="2" t="s">
        <v>80</v>
      </c>
      <c r="J338" s="9">
        <v>100</v>
      </c>
      <c r="K338" s="9">
        <v>2348</v>
      </c>
      <c r="L338" s="5">
        <v>57</v>
      </c>
      <c r="M338" s="5">
        <v>6</v>
      </c>
      <c r="N338" s="5">
        <v>45.19</v>
      </c>
      <c r="O338" s="5">
        <v>380.43</v>
      </c>
      <c r="P338" s="5">
        <v>2.4300000000000002</v>
      </c>
      <c r="Q338" s="5">
        <v>0.79</v>
      </c>
      <c r="R338" s="5">
        <v>7.53</v>
      </c>
      <c r="S338" s="5">
        <v>1300</v>
      </c>
    </row>
    <row r="339" spans="1:19">
      <c r="A339" s="2" t="s">
        <v>8466</v>
      </c>
      <c r="B339" s="2" t="s">
        <v>8467</v>
      </c>
      <c r="C339" s="2" t="s">
        <v>1344</v>
      </c>
      <c r="D339" s="2" t="s">
        <v>5054</v>
      </c>
      <c r="E339" s="2" t="s">
        <v>188</v>
      </c>
      <c r="F339" s="2" t="s">
        <v>8468</v>
      </c>
      <c r="G339" s="2" t="s">
        <v>312</v>
      </c>
      <c r="H339" s="2" t="s">
        <v>7418</v>
      </c>
      <c r="I339" s="2" t="s">
        <v>699</v>
      </c>
      <c r="J339" s="9">
        <v>200</v>
      </c>
      <c r="K339" s="9">
        <v>944</v>
      </c>
      <c r="L339" s="5">
        <v>22</v>
      </c>
      <c r="M339" s="5">
        <v>2</v>
      </c>
      <c r="N339" s="5">
        <v>18.64</v>
      </c>
      <c r="O339" s="5">
        <v>111.3</v>
      </c>
      <c r="P339" s="5">
        <v>2.33</v>
      </c>
      <c r="Q339" s="5">
        <v>0.85</v>
      </c>
      <c r="R339" s="5">
        <v>9.32</v>
      </c>
      <c r="S339" s="5">
        <v>1350</v>
      </c>
    </row>
    <row r="340" spans="1:19">
      <c r="A340" s="2" t="s">
        <v>8469</v>
      </c>
      <c r="B340" s="2" t="s">
        <v>8470</v>
      </c>
      <c r="C340" s="2" t="s">
        <v>425</v>
      </c>
      <c r="D340" s="2" t="s">
        <v>236</v>
      </c>
      <c r="E340" s="2" t="s">
        <v>237</v>
      </c>
      <c r="F340" s="2" t="s">
        <v>8471</v>
      </c>
      <c r="G340" s="2" t="s">
        <v>134</v>
      </c>
      <c r="H340" s="2" t="s">
        <v>7418</v>
      </c>
      <c r="I340" s="2" t="s">
        <v>27</v>
      </c>
      <c r="J340" s="9">
        <v>600</v>
      </c>
      <c r="K340" s="9">
        <v>1966</v>
      </c>
      <c r="L340" s="5">
        <v>61</v>
      </c>
      <c r="M340" s="5">
        <v>2</v>
      </c>
      <c r="N340" s="5">
        <v>38.159999999999997</v>
      </c>
      <c r="O340" s="5">
        <v>98.03</v>
      </c>
      <c r="P340" s="5">
        <v>3.1</v>
      </c>
      <c r="Q340" s="5">
        <v>0.63</v>
      </c>
      <c r="R340" s="5">
        <v>19.079999999999998</v>
      </c>
      <c r="S340" s="5">
        <v>2500</v>
      </c>
    </row>
    <row r="341" spans="1:19">
      <c r="A341" s="2" t="s">
        <v>8472</v>
      </c>
      <c r="B341" s="2" t="s">
        <v>776</v>
      </c>
      <c r="C341" s="2" t="s">
        <v>843</v>
      </c>
      <c r="D341" s="2" t="s">
        <v>3444</v>
      </c>
      <c r="E341" s="2" t="s">
        <v>625</v>
      </c>
      <c r="F341" s="2" t="s">
        <v>6959</v>
      </c>
      <c r="G341" s="2" t="s">
        <v>42</v>
      </c>
      <c r="H341" s="2" t="s">
        <v>7418</v>
      </c>
      <c r="I341" s="2" t="s">
        <v>300</v>
      </c>
      <c r="J341" s="9">
        <v>300</v>
      </c>
      <c r="K341" s="9">
        <v>1243</v>
      </c>
      <c r="L341" s="5">
        <v>32</v>
      </c>
      <c r="M341" s="5">
        <v>3</v>
      </c>
      <c r="N341" s="5">
        <v>23.43</v>
      </c>
      <c r="O341" s="5">
        <v>151.87</v>
      </c>
      <c r="P341" s="5">
        <v>2.57</v>
      </c>
      <c r="Q341" s="5">
        <v>0.73</v>
      </c>
      <c r="R341" s="5">
        <v>7.81</v>
      </c>
      <c r="S341" s="5">
        <v>1500</v>
      </c>
    </row>
    <row r="342" spans="1:19">
      <c r="A342" s="2" t="s">
        <v>8473</v>
      </c>
      <c r="B342" s="2" t="s">
        <v>1391</v>
      </c>
      <c r="C342" s="2" t="s">
        <v>8462</v>
      </c>
      <c r="D342" s="2" t="s">
        <v>3122</v>
      </c>
      <c r="E342" s="2" t="s">
        <v>23</v>
      </c>
      <c r="F342" s="2" t="s">
        <v>8474</v>
      </c>
      <c r="G342" s="2" t="s">
        <v>50</v>
      </c>
      <c r="H342" s="2" t="s">
        <v>7418</v>
      </c>
      <c r="I342" s="2" t="s">
        <v>120</v>
      </c>
      <c r="J342" s="9">
        <v>300</v>
      </c>
      <c r="K342" s="9">
        <v>1986</v>
      </c>
      <c r="L342" s="5">
        <v>37</v>
      </c>
      <c r="M342" s="5">
        <v>0</v>
      </c>
      <c r="N342" s="5">
        <v>19.12</v>
      </c>
      <c r="O342" s="5">
        <v>0</v>
      </c>
      <c r="P342" s="5">
        <v>1.86</v>
      </c>
      <c r="Q342" s="5">
        <v>0.52</v>
      </c>
      <c r="R342" s="5">
        <v>0</v>
      </c>
      <c r="S342" s="5">
        <v>1842</v>
      </c>
    </row>
    <row r="343" spans="1:19">
      <c r="A343" s="2" t="s">
        <v>8475</v>
      </c>
      <c r="B343" s="2" t="s">
        <v>5577</v>
      </c>
      <c r="C343" s="2" t="s">
        <v>69</v>
      </c>
      <c r="D343" s="2" t="s">
        <v>8476</v>
      </c>
      <c r="E343" s="2" t="s">
        <v>48</v>
      </c>
      <c r="F343" s="2" t="s">
        <v>8477</v>
      </c>
      <c r="G343" s="2" t="s">
        <v>58</v>
      </c>
      <c r="H343" s="2" t="s">
        <v>7418</v>
      </c>
      <c r="I343" s="2" t="s">
        <v>248</v>
      </c>
      <c r="J343" s="9">
        <v>200</v>
      </c>
      <c r="K343" s="9">
        <v>1254</v>
      </c>
      <c r="L343" s="5">
        <v>56</v>
      </c>
      <c r="M343" s="5">
        <v>4</v>
      </c>
      <c r="N343" s="5">
        <v>30.51</v>
      </c>
      <c r="O343" s="5">
        <v>266.04000000000002</v>
      </c>
      <c r="P343" s="5">
        <v>4.47</v>
      </c>
      <c r="Q343" s="5">
        <v>0.54</v>
      </c>
      <c r="R343" s="5">
        <v>7.63</v>
      </c>
      <c r="S343" s="5">
        <v>1250</v>
      </c>
    </row>
    <row r="344" spans="1:19">
      <c r="A344" s="2" t="s">
        <v>8478</v>
      </c>
      <c r="B344" s="2" t="s">
        <v>295</v>
      </c>
      <c r="C344" s="2" t="s">
        <v>8479</v>
      </c>
      <c r="D344" s="2" t="s">
        <v>8480</v>
      </c>
      <c r="E344" s="2" t="s">
        <v>526</v>
      </c>
      <c r="F344" s="2" t="s">
        <v>8481</v>
      </c>
      <c r="G344" s="2" t="s">
        <v>42</v>
      </c>
      <c r="H344" s="2" t="s">
        <v>7418</v>
      </c>
      <c r="I344" s="2" t="s">
        <v>66</v>
      </c>
      <c r="J344" s="9">
        <v>700</v>
      </c>
      <c r="K344" s="9">
        <v>1551</v>
      </c>
      <c r="L344" s="5">
        <v>26</v>
      </c>
      <c r="M344" s="5">
        <v>0</v>
      </c>
      <c r="N344" s="5">
        <v>15.43</v>
      </c>
      <c r="O344" s="5">
        <v>0</v>
      </c>
      <c r="P344" s="5">
        <v>1.68</v>
      </c>
      <c r="Q344" s="5">
        <v>0.59</v>
      </c>
      <c r="R344" s="5">
        <v>0</v>
      </c>
      <c r="S344" s="5">
        <v>2156</v>
      </c>
    </row>
    <row r="345" spans="1:19">
      <c r="A345" s="2" t="s">
        <v>8482</v>
      </c>
      <c r="B345" s="2" t="s">
        <v>2356</v>
      </c>
      <c r="C345" s="2" t="s">
        <v>8483</v>
      </c>
      <c r="D345" s="2" t="s">
        <v>175</v>
      </c>
      <c r="E345" s="2" t="s">
        <v>23</v>
      </c>
      <c r="F345" s="2" t="s">
        <v>4639</v>
      </c>
      <c r="G345" s="2" t="s">
        <v>134</v>
      </c>
      <c r="H345" s="2" t="s">
        <v>7418</v>
      </c>
      <c r="I345" s="2" t="s">
        <v>183</v>
      </c>
      <c r="J345" s="9">
        <v>200</v>
      </c>
      <c r="K345" s="9">
        <v>983</v>
      </c>
      <c r="L345" s="5">
        <v>27</v>
      </c>
      <c r="M345" s="5">
        <v>0</v>
      </c>
      <c r="N345" s="5">
        <v>19.28</v>
      </c>
      <c r="O345" s="5">
        <v>0</v>
      </c>
      <c r="P345" s="5">
        <v>2.75</v>
      </c>
      <c r="Q345" s="5">
        <v>0.71</v>
      </c>
      <c r="R345" s="5">
        <v>0</v>
      </c>
      <c r="S345" s="5">
        <v>3023</v>
      </c>
    </row>
    <row r="346" spans="1:19">
      <c r="A346" s="2" t="s">
        <v>8484</v>
      </c>
      <c r="B346" s="2" t="s">
        <v>4717</v>
      </c>
      <c r="C346" s="2" t="s">
        <v>7567</v>
      </c>
      <c r="D346" s="2" t="s">
        <v>655</v>
      </c>
      <c r="E346" s="2" t="s">
        <v>125</v>
      </c>
      <c r="F346" s="2" t="s">
        <v>8485</v>
      </c>
      <c r="G346" s="2" t="s">
        <v>58</v>
      </c>
      <c r="H346" s="2" t="s">
        <v>7418</v>
      </c>
      <c r="I346" s="2" t="s">
        <v>319</v>
      </c>
      <c r="J346" s="9">
        <v>800</v>
      </c>
      <c r="K346" s="9">
        <v>1187</v>
      </c>
      <c r="L346" s="5">
        <v>23</v>
      </c>
      <c r="M346" s="5">
        <v>0</v>
      </c>
      <c r="N346" s="5">
        <v>11</v>
      </c>
      <c r="O346" s="5">
        <v>0</v>
      </c>
      <c r="P346" s="5">
        <v>1.94</v>
      </c>
      <c r="Q346" s="5">
        <v>0.48</v>
      </c>
      <c r="R346" s="5">
        <v>0</v>
      </c>
      <c r="S346" s="5">
        <v>3250</v>
      </c>
    </row>
    <row r="347" spans="1:19">
      <c r="A347" s="2" t="s">
        <v>8486</v>
      </c>
      <c r="B347" s="2" t="s">
        <v>82</v>
      </c>
      <c r="C347" s="2" t="s">
        <v>8487</v>
      </c>
      <c r="D347" s="2" t="s">
        <v>8488</v>
      </c>
      <c r="E347" s="2" t="s">
        <v>125</v>
      </c>
      <c r="F347" s="2" t="s">
        <v>8489</v>
      </c>
      <c r="G347" s="2" t="s">
        <v>87</v>
      </c>
      <c r="H347" s="2" t="s">
        <v>7418</v>
      </c>
      <c r="I347" s="2" t="s">
        <v>73</v>
      </c>
      <c r="J347" s="9">
        <v>300</v>
      </c>
      <c r="K347" s="9">
        <v>636</v>
      </c>
      <c r="L347" s="5">
        <v>13</v>
      </c>
      <c r="M347" s="5">
        <v>0</v>
      </c>
      <c r="N347" s="5">
        <v>7.12</v>
      </c>
      <c r="O347" s="5">
        <v>0</v>
      </c>
      <c r="P347" s="5">
        <v>2.04</v>
      </c>
      <c r="Q347" s="5">
        <v>0.55000000000000004</v>
      </c>
      <c r="R347" s="5">
        <v>0</v>
      </c>
      <c r="S347" s="5">
        <v>1500</v>
      </c>
    </row>
    <row r="348" spans="1:19">
      <c r="A348" s="2" t="s">
        <v>8490</v>
      </c>
      <c r="B348" s="2" t="s">
        <v>2337</v>
      </c>
      <c r="C348" s="2" t="s">
        <v>8491</v>
      </c>
      <c r="D348" s="2" t="s">
        <v>8492</v>
      </c>
      <c r="E348" s="2" t="s">
        <v>8493</v>
      </c>
      <c r="F348" s="2" t="s">
        <v>8494</v>
      </c>
      <c r="G348" s="2" t="s">
        <v>65</v>
      </c>
      <c r="H348" s="2" t="s">
        <v>7418</v>
      </c>
      <c r="I348" s="2" t="s">
        <v>183</v>
      </c>
      <c r="J348" s="9">
        <v>800</v>
      </c>
      <c r="K348" s="9">
        <v>2256</v>
      </c>
      <c r="L348" s="5">
        <v>50</v>
      </c>
      <c r="M348" s="5">
        <v>0</v>
      </c>
      <c r="N348" s="5">
        <v>40.08</v>
      </c>
      <c r="O348" s="5">
        <v>0</v>
      </c>
      <c r="P348" s="5">
        <v>2.2200000000000002</v>
      </c>
      <c r="Q348" s="5">
        <v>0.8</v>
      </c>
      <c r="R348" s="5">
        <v>0</v>
      </c>
      <c r="S348" s="5">
        <v>3000</v>
      </c>
    </row>
    <row r="349" spans="1:19">
      <c r="A349" s="2" t="s">
        <v>8495</v>
      </c>
      <c r="B349" s="2" t="s">
        <v>5584</v>
      </c>
      <c r="C349" s="2" t="s">
        <v>8496</v>
      </c>
      <c r="D349" s="2" t="s">
        <v>406</v>
      </c>
      <c r="E349" s="2" t="s">
        <v>85</v>
      </c>
      <c r="F349" s="2" t="s">
        <v>8497</v>
      </c>
      <c r="G349" s="2" t="s">
        <v>344</v>
      </c>
      <c r="H349" s="2" t="s">
        <v>7418</v>
      </c>
      <c r="I349" s="2" t="s">
        <v>217</v>
      </c>
      <c r="J349" s="9">
        <v>600</v>
      </c>
      <c r="K349" s="9">
        <v>1840</v>
      </c>
      <c r="L349" s="5">
        <v>47</v>
      </c>
      <c r="M349" s="5">
        <v>1</v>
      </c>
      <c r="N349" s="5">
        <v>35.1</v>
      </c>
      <c r="O349" s="5">
        <v>59.24</v>
      </c>
      <c r="P349" s="5">
        <v>2.5499999999999998</v>
      </c>
      <c r="Q349" s="5">
        <v>0.75</v>
      </c>
      <c r="R349" s="5">
        <v>35.1</v>
      </c>
      <c r="S349" s="5">
        <v>4600</v>
      </c>
    </row>
    <row r="350" spans="1:19">
      <c r="A350" s="2" t="s">
        <v>8498</v>
      </c>
      <c r="B350" s="2" t="s">
        <v>8499</v>
      </c>
      <c r="C350" s="2" t="s">
        <v>2200</v>
      </c>
      <c r="D350" s="2" t="s">
        <v>204</v>
      </c>
      <c r="E350" s="2" t="s">
        <v>56</v>
      </c>
      <c r="F350" s="2" t="s">
        <v>8500</v>
      </c>
      <c r="G350" s="2" t="s">
        <v>312</v>
      </c>
      <c r="H350" s="2" t="s">
        <v>7418</v>
      </c>
      <c r="I350" s="2" t="s">
        <v>248</v>
      </c>
      <c r="J350" s="9">
        <v>1000</v>
      </c>
      <c r="K350" s="9">
        <v>1315</v>
      </c>
      <c r="L350" s="5">
        <v>22</v>
      </c>
      <c r="M350" s="5">
        <v>1</v>
      </c>
      <c r="N350" s="5">
        <v>13.8</v>
      </c>
      <c r="O350" s="5">
        <v>51.83</v>
      </c>
      <c r="P350" s="5">
        <v>1.67</v>
      </c>
      <c r="Q350" s="5">
        <v>0.63</v>
      </c>
      <c r="R350" s="5">
        <v>13.8</v>
      </c>
      <c r="S350" s="5">
        <v>3000</v>
      </c>
    </row>
    <row r="351" spans="1:19">
      <c r="A351" s="2" t="s">
        <v>8501</v>
      </c>
      <c r="B351" s="2" t="s">
        <v>555</v>
      </c>
      <c r="C351" s="2" t="s">
        <v>8502</v>
      </c>
      <c r="D351" s="2" t="s">
        <v>264</v>
      </c>
      <c r="E351" s="2" t="s">
        <v>23</v>
      </c>
      <c r="F351" s="2" t="s">
        <v>8503</v>
      </c>
      <c r="G351" s="2" t="s">
        <v>94</v>
      </c>
      <c r="H351" s="2" t="s">
        <v>7418</v>
      </c>
      <c r="I351" s="2" t="s">
        <v>356</v>
      </c>
      <c r="J351" s="9">
        <v>500</v>
      </c>
      <c r="K351" s="9">
        <v>1148</v>
      </c>
      <c r="L351" s="5">
        <v>36</v>
      </c>
      <c r="M351" s="5">
        <v>1</v>
      </c>
      <c r="N351" s="5">
        <v>19.64</v>
      </c>
      <c r="O351" s="5">
        <v>46.12</v>
      </c>
      <c r="P351" s="5">
        <v>3.14</v>
      </c>
      <c r="Q351" s="5">
        <v>0.55000000000000004</v>
      </c>
      <c r="R351" s="5">
        <v>19.64</v>
      </c>
      <c r="S351" s="5">
        <v>3100</v>
      </c>
    </row>
    <row r="352" spans="1:19">
      <c r="A352" s="2" t="s">
        <v>8504</v>
      </c>
      <c r="B352" s="2" t="s">
        <v>8505</v>
      </c>
      <c r="C352" s="2" t="s">
        <v>8506</v>
      </c>
      <c r="D352" s="2" t="s">
        <v>3020</v>
      </c>
      <c r="E352" s="2" t="s">
        <v>118</v>
      </c>
      <c r="F352" s="2" t="s">
        <v>8507</v>
      </c>
      <c r="G352" s="2" t="s">
        <v>150</v>
      </c>
      <c r="H352" s="2" t="s">
        <v>7418</v>
      </c>
      <c r="I352" s="2" t="s">
        <v>59</v>
      </c>
      <c r="J352" s="9">
        <v>300</v>
      </c>
      <c r="K352" s="9">
        <v>1537</v>
      </c>
      <c r="L352" s="5">
        <v>31</v>
      </c>
      <c r="M352" s="5">
        <v>3</v>
      </c>
      <c r="N352" s="5">
        <v>25.08</v>
      </c>
      <c r="O352" s="5">
        <v>185.44</v>
      </c>
      <c r="P352" s="5">
        <v>2.02</v>
      </c>
      <c r="Q352" s="5">
        <v>0.81</v>
      </c>
      <c r="R352" s="5">
        <v>8.36</v>
      </c>
      <c r="S352" s="5">
        <v>1300</v>
      </c>
    </row>
    <row r="353" spans="1:19">
      <c r="A353" s="2" t="s">
        <v>8508</v>
      </c>
      <c r="B353" s="2" t="s">
        <v>8509</v>
      </c>
      <c r="C353" s="2" t="s">
        <v>8510</v>
      </c>
      <c r="D353" s="2" t="s">
        <v>3579</v>
      </c>
      <c r="E353" s="2" t="s">
        <v>305</v>
      </c>
      <c r="F353" s="2" t="s">
        <v>8511</v>
      </c>
      <c r="G353" s="2" t="s">
        <v>150</v>
      </c>
      <c r="H353" s="2" t="s">
        <v>7418</v>
      </c>
      <c r="I353" s="2" t="s">
        <v>183</v>
      </c>
      <c r="J353" s="9">
        <v>800</v>
      </c>
      <c r="K353" s="9">
        <v>1160</v>
      </c>
      <c r="L353" s="5">
        <v>45</v>
      </c>
      <c r="M353" s="5">
        <v>1</v>
      </c>
      <c r="N353" s="5">
        <v>19.71</v>
      </c>
      <c r="O353" s="5">
        <v>51.26</v>
      </c>
      <c r="P353" s="5">
        <v>3.88</v>
      </c>
      <c r="Q353" s="5">
        <v>0.44</v>
      </c>
      <c r="R353" s="5">
        <v>19.71</v>
      </c>
      <c r="S353" s="5">
        <v>4500</v>
      </c>
    </row>
    <row r="354" spans="1:19">
      <c r="A354" s="2" t="s">
        <v>8512</v>
      </c>
      <c r="B354" s="2" t="s">
        <v>889</v>
      </c>
      <c r="C354" s="2" t="s">
        <v>1664</v>
      </c>
      <c r="D354" s="2" t="s">
        <v>8323</v>
      </c>
      <c r="E354" s="2" t="s">
        <v>237</v>
      </c>
      <c r="F354" s="2" t="s">
        <v>8513</v>
      </c>
      <c r="G354" s="2" t="s">
        <v>312</v>
      </c>
      <c r="H354" s="2" t="s">
        <v>7418</v>
      </c>
      <c r="I354" s="2" t="s">
        <v>88</v>
      </c>
      <c r="J354" s="9">
        <v>800</v>
      </c>
      <c r="K354" s="9">
        <v>1240</v>
      </c>
      <c r="L354" s="5">
        <v>36</v>
      </c>
      <c r="M354" s="5">
        <v>1</v>
      </c>
      <c r="N354" s="5">
        <v>28.97</v>
      </c>
      <c r="O354" s="5">
        <v>39.08</v>
      </c>
      <c r="P354" s="5">
        <v>2.9</v>
      </c>
      <c r="Q354" s="5">
        <v>0.8</v>
      </c>
      <c r="R354" s="5">
        <v>28.97</v>
      </c>
      <c r="S354" s="5">
        <v>1900</v>
      </c>
    </row>
    <row r="355" spans="1:19">
      <c r="A355" s="2" t="s">
        <v>8514</v>
      </c>
      <c r="B355" s="2" t="s">
        <v>1735</v>
      </c>
      <c r="C355" s="2" t="s">
        <v>2574</v>
      </c>
      <c r="D355" s="2" t="s">
        <v>117</v>
      </c>
      <c r="E355" s="2" t="s">
        <v>118</v>
      </c>
      <c r="F355" s="2" t="s">
        <v>8515</v>
      </c>
      <c r="G355" s="2" t="s">
        <v>94</v>
      </c>
      <c r="H355" s="2" t="s">
        <v>7418</v>
      </c>
      <c r="I355" s="2" t="s">
        <v>120</v>
      </c>
      <c r="J355" s="9">
        <v>400</v>
      </c>
      <c r="K355" s="9">
        <v>741</v>
      </c>
      <c r="L355" s="5">
        <v>27</v>
      </c>
      <c r="M355" s="5">
        <v>2</v>
      </c>
      <c r="N355" s="5">
        <v>16.21</v>
      </c>
      <c r="O355" s="5">
        <v>99.15</v>
      </c>
      <c r="P355" s="5">
        <v>3.64</v>
      </c>
      <c r="Q355" s="5">
        <v>0.6</v>
      </c>
      <c r="R355" s="5">
        <v>8.1</v>
      </c>
      <c r="S355" s="5">
        <v>2750</v>
      </c>
    </row>
    <row r="356" spans="1:19">
      <c r="A356" s="2" t="s">
        <v>8516</v>
      </c>
      <c r="B356" s="2" t="s">
        <v>325</v>
      </c>
      <c r="C356" s="2" t="s">
        <v>8517</v>
      </c>
      <c r="D356" s="2" t="s">
        <v>117</v>
      </c>
      <c r="E356" s="2" t="s">
        <v>118</v>
      </c>
      <c r="F356" s="2" t="s">
        <v>4665</v>
      </c>
      <c r="G356" s="2" t="s">
        <v>260</v>
      </c>
      <c r="H356" s="2" t="s">
        <v>7418</v>
      </c>
      <c r="I356" s="2" t="s">
        <v>232</v>
      </c>
      <c r="J356" s="9">
        <v>400</v>
      </c>
      <c r="K356" s="9">
        <v>702</v>
      </c>
      <c r="L356" s="5">
        <v>20</v>
      </c>
      <c r="M356" s="5">
        <v>0</v>
      </c>
      <c r="N356" s="5">
        <v>9.36</v>
      </c>
      <c r="O356" s="5">
        <v>0</v>
      </c>
      <c r="P356" s="5">
        <v>2.85</v>
      </c>
      <c r="Q356" s="5">
        <v>0.47</v>
      </c>
      <c r="R356" s="5">
        <v>0</v>
      </c>
      <c r="S356" s="5">
        <v>1900</v>
      </c>
    </row>
    <row r="357" spans="1:19">
      <c r="A357" s="2" t="s">
        <v>8518</v>
      </c>
      <c r="B357" s="2" t="s">
        <v>3215</v>
      </c>
      <c r="C357" s="2" t="s">
        <v>1095</v>
      </c>
      <c r="D357" s="2" t="s">
        <v>451</v>
      </c>
      <c r="E357" s="2" t="s">
        <v>125</v>
      </c>
      <c r="F357" s="2" t="s">
        <v>8519</v>
      </c>
      <c r="G357" s="2" t="s">
        <v>253</v>
      </c>
      <c r="H357" s="2" t="s">
        <v>7418</v>
      </c>
      <c r="I357" s="2" t="s">
        <v>313</v>
      </c>
      <c r="J357" s="9">
        <v>500</v>
      </c>
      <c r="K357" s="9">
        <v>919</v>
      </c>
      <c r="L357" s="5">
        <v>37</v>
      </c>
      <c r="M357" s="5">
        <v>0</v>
      </c>
      <c r="N357" s="5">
        <v>18.079999999999998</v>
      </c>
      <c r="O357" s="5">
        <v>0</v>
      </c>
      <c r="P357" s="5">
        <v>4.03</v>
      </c>
      <c r="Q357" s="5">
        <v>0.49</v>
      </c>
      <c r="R357" s="5">
        <v>0</v>
      </c>
      <c r="S357" s="5">
        <v>1900</v>
      </c>
    </row>
    <row r="358" spans="1:19">
      <c r="A358" s="2" t="s">
        <v>8520</v>
      </c>
      <c r="B358" s="2" t="s">
        <v>295</v>
      </c>
      <c r="C358" s="2" t="s">
        <v>8521</v>
      </c>
      <c r="D358" s="2" t="s">
        <v>1065</v>
      </c>
      <c r="E358" s="2" t="s">
        <v>125</v>
      </c>
      <c r="F358" s="2" t="s">
        <v>8522</v>
      </c>
      <c r="G358" s="2" t="s">
        <v>25</v>
      </c>
      <c r="H358" s="2" t="s">
        <v>7418</v>
      </c>
      <c r="I358" s="2" t="s">
        <v>361</v>
      </c>
      <c r="J358" s="9">
        <v>200</v>
      </c>
      <c r="K358" s="9">
        <v>833</v>
      </c>
      <c r="L358" s="5">
        <v>26</v>
      </c>
      <c r="M358" s="5">
        <v>0</v>
      </c>
      <c r="N358" s="5">
        <v>15.14</v>
      </c>
      <c r="O358" s="5">
        <v>0</v>
      </c>
      <c r="P358" s="5">
        <v>3.12</v>
      </c>
      <c r="Q358" s="5">
        <v>0.57999999999999996</v>
      </c>
      <c r="R358" s="5">
        <v>0</v>
      </c>
      <c r="S358" s="5">
        <v>1700</v>
      </c>
    </row>
    <row r="359" spans="1:19">
      <c r="A359" s="2" t="s">
        <v>8523</v>
      </c>
      <c r="B359" s="2" t="s">
        <v>1673</v>
      </c>
      <c r="C359" s="2" t="s">
        <v>6292</v>
      </c>
      <c r="D359" s="2" t="s">
        <v>8524</v>
      </c>
      <c r="E359" s="2" t="s">
        <v>432</v>
      </c>
      <c r="F359" s="2" t="s">
        <v>8525</v>
      </c>
      <c r="G359" s="2" t="s">
        <v>161</v>
      </c>
      <c r="H359" s="2" t="s">
        <v>7418</v>
      </c>
      <c r="I359" s="2" t="s">
        <v>155</v>
      </c>
      <c r="J359" s="9">
        <v>300</v>
      </c>
      <c r="K359" s="9">
        <v>1009</v>
      </c>
      <c r="L359" s="5">
        <v>26</v>
      </c>
      <c r="M359" s="5">
        <v>2</v>
      </c>
      <c r="N359" s="5">
        <v>14.65</v>
      </c>
      <c r="O359" s="5">
        <v>82.4</v>
      </c>
      <c r="P359" s="5">
        <v>2.58</v>
      </c>
      <c r="Q359" s="5">
        <v>0.56000000000000005</v>
      </c>
      <c r="R359" s="5">
        <v>7.32</v>
      </c>
      <c r="S359" s="5">
        <v>1500</v>
      </c>
    </row>
    <row r="360" spans="1:19">
      <c r="A360" s="2" t="s">
        <v>8526</v>
      </c>
      <c r="B360" s="2" t="s">
        <v>2612</v>
      </c>
      <c r="C360" s="2" t="s">
        <v>763</v>
      </c>
      <c r="D360" s="2" t="s">
        <v>144</v>
      </c>
      <c r="E360" s="2" t="s">
        <v>40</v>
      </c>
      <c r="F360" s="2" t="s">
        <v>8527</v>
      </c>
      <c r="G360" s="2" t="s">
        <v>94</v>
      </c>
      <c r="H360" s="2" t="s">
        <v>7418</v>
      </c>
      <c r="I360" s="2" t="s">
        <v>699</v>
      </c>
      <c r="J360" s="9">
        <v>400</v>
      </c>
      <c r="K360" s="9">
        <v>1425</v>
      </c>
      <c r="L360" s="5">
        <v>51</v>
      </c>
      <c r="M360" s="5">
        <v>2</v>
      </c>
      <c r="N360" s="5">
        <v>38.979999999999997</v>
      </c>
      <c r="O360" s="5">
        <v>82.64</v>
      </c>
      <c r="P360" s="5">
        <v>3.58</v>
      </c>
      <c r="Q360" s="5">
        <v>0.76</v>
      </c>
      <c r="R360" s="5">
        <v>19.489999999999998</v>
      </c>
      <c r="S360" s="5">
        <v>4500</v>
      </c>
    </row>
    <row r="361" spans="1:19">
      <c r="A361" s="2" t="s">
        <v>8528</v>
      </c>
      <c r="B361" s="2" t="s">
        <v>8529</v>
      </c>
      <c r="C361" s="2" t="s">
        <v>8530</v>
      </c>
      <c r="D361" s="2" t="s">
        <v>5941</v>
      </c>
      <c r="E361" s="2" t="s">
        <v>40</v>
      </c>
      <c r="F361" s="2" t="s">
        <v>8531</v>
      </c>
      <c r="G361" s="2" t="s">
        <v>87</v>
      </c>
      <c r="H361" s="2" t="s">
        <v>7418</v>
      </c>
      <c r="I361" s="2" t="s">
        <v>382</v>
      </c>
      <c r="J361" s="9">
        <v>200</v>
      </c>
      <c r="K361" s="9">
        <v>1675</v>
      </c>
      <c r="L361" s="5">
        <v>27</v>
      </c>
      <c r="M361" s="5">
        <v>0</v>
      </c>
      <c r="N361" s="5">
        <v>17.61</v>
      </c>
      <c r="O361" s="5">
        <v>0</v>
      </c>
      <c r="P361" s="5">
        <v>1.61</v>
      </c>
      <c r="Q361" s="5">
        <v>0.65</v>
      </c>
      <c r="R361" s="5">
        <v>0</v>
      </c>
      <c r="S361" s="5">
        <v>4500</v>
      </c>
    </row>
    <row r="362" spans="1:19">
      <c r="A362" s="2" t="s">
        <v>8532</v>
      </c>
      <c r="B362" s="2" t="s">
        <v>2641</v>
      </c>
      <c r="C362" s="2" t="s">
        <v>8533</v>
      </c>
      <c r="D362" s="2" t="s">
        <v>1316</v>
      </c>
      <c r="E362" s="2" t="s">
        <v>222</v>
      </c>
      <c r="F362" s="2">
        <v>0</v>
      </c>
      <c r="G362" s="2" t="s">
        <v>65</v>
      </c>
      <c r="H362" s="2" t="s">
        <v>7418</v>
      </c>
      <c r="I362" s="2" t="s">
        <v>135</v>
      </c>
      <c r="J362" s="9">
        <v>100</v>
      </c>
      <c r="K362" s="9">
        <v>551</v>
      </c>
      <c r="L362" s="5">
        <v>21</v>
      </c>
      <c r="M362" s="5">
        <v>0</v>
      </c>
      <c r="N362" s="5">
        <v>13.92</v>
      </c>
      <c r="O362" s="5">
        <v>0</v>
      </c>
      <c r="P362" s="5">
        <v>3.81</v>
      </c>
      <c r="Q362" s="5">
        <v>0.66</v>
      </c>
      <c r="R362" s="5">
        <v>0</v>
      </c>
      <c r="S362" s="5">
        <v>2750</v>
      </c>
    </row>
    <row r="363" spans="1:19">
      <c r="A363" s="2" t="s">
        <v>8534</v>
      </c>
      <c r="B363" s="2" t="s">
        <v>8535</v>
      </c>
      <c r="C363" s="2" t="s">
        <v>1563</v>
      </c>
      <c r="D363" s="2" t="s">
        <v>251</v>
      </c>
      <c r="E363" s="2" t="s">
        <v>23</v>
      </c>
      <c r="F363" s="2" t="s">
        <v>8536</v>
      </c>
      <c r="G363" s="2" t="s">
        <v>42</v>
      </c>
      <c r="H363" s="2" t="s">
        <v>7418</v>
      </c>
      <c r="I363" s="2" t="s">
        <v>95</v>
      </c>
      <c r="J363" s="9">
        <v>400</v>
      </c>
      <c r="K363" s="9">
        <v>1279</v>
      </c>
      <c r="L363" s="5">
        <v>53</v>
      </c>
      <c r="M363" s="5">
        <v>1</v>
      </c>
      <c r="N363" s="5">
        <v>25.33</v>
      </c>
      <c r="O363" s="5">
        <v>73.650000000000006</v>
      </c>
      <c r="P363" s="5">
        <v>4.1399999999999997</v>
      </c>
      <c r="Q363" s="5">
        <v>0.48</v>
      </c>
      <c r="R363" s="5">
        <v>25.33</v>
      </c>
      <c r="S363" s="5">
        <v>2250</v>
      </c>
    </row>
    <row r="364" spans="1:19">
      <c r="A364" s="2" t="s">
        <v>8537</v>
      </c>
      <c r="B364" s="2" t="s">
        <v>2422</v>
      </c>
      <c r="C364" s="2" t="s">
        <v>1566</v>
      </c>
      <c r="D364" s="2" t="s">
        <v>783</v>
      </c>
      <c r="E364" s="2" t="s">
        <v>625</v>
      </c>
      <c r="F364" s="2" t="s">
        <v>1141</v>
      </c>
      <c r="G364" s="2" t="s">
        <v>312</v>
      </c>
      <c r="H364" s="2" t="s">
        <v>7418</v>
      </c>
      <c r="I364" s="2" t="s">
        <v>120</v>
      </c>
      <c r="J364" s="9">
        <v>700</v>
      </c>
      <c r="K364" s="9">
        <v>2203</v>
      </c>
      <c r="L364" s="5">
        <v>73</v>
      </c>
      <c r="M364" s="5">
        <v>0</v>
      </c>
      <c r="N364" s="5">
        <v>33.56</v>
      </c>
      <c r="O364" s="5">
        <v>0</v>
      </c>
      <c r="P364" s="5">
        <v>3.31</v>
      </c>
      <c r="Q364" s="5">
        <v>0.46</v>
      </c>
      <c r="R364" s="5">
        <v>0</v>
      </c>
      <c r="S364" s="5">
        <v>2200</v>
      </c>
    </row>
    <row r="365" spans="1:19">
      <c r="A365" s="2" t="s">
        <v>8538</v>
      </c>
      <c r="B365" s="2" t="s">
        <v>6243</v>
      </c>
      <c r="C365" s="2" t="s">
        <v>813</v>
      </c>
      <c r="D365" s="2" t="s">
        <v>8539</v>
      </c>
      <c r="E365" s="2" t="s">
        <v>305</v>
      </c>
      <c r="F365" s="2" t="s">
        <v>8540</v>
      </c>
      <c r="G365" s="2" t="s">
        <v>167</v>
      </c>
      <c r="H365" s="2" t="s">
        <v>7418</v>
      </c>
      <c r="I365" s="2" t="s">
        <v>206</v>
      </c>
      <c r="J365" s="9">
        <v>400</v>
      </c>
      <c r="K365" s="9">
        <v>2019</v>
      </c>
      <c r="L365" s="5">
        <v>80</v>
      </c>
      <c r="M365" s="5">
        <v>0</v>
      </c>
      <c r="N365" s="5">
        <v>37.32</v>
      </c>
      <c r="O365" s="5">
        <v>0</v>
      </c>
      <c r="P365" s="5">
        <v>3.96</v>
      </c>
      <c r="Q365" s="5">
        <v>0.47</v>
      </c>
      <c r="R365" s="5">
        <v>0</v>
      </c>
      <c r="S365" s="5">
        <v>2000</v>
      </c>
    </row>
    <row r="366" spans="1:19">
      <c r="A366" s="2" t="s">
        <v>8541</v>
      </c>
      <c r="B366" s="2" t="s">
        <v>500</v>
      </c>
      <c r="C366" s="2" t="s">
        <v>8542</v>
      </c>
      <c r="D366" s="2" t="s">
        <v>8543</v>
      </c>
      <c r="E366" s="2" t="s">
        <v>953</v>
      </c>
      <c r="F366" s="2" t="s">
        <v>8544</v>
      </c>
      <c r="G366" s="2" t="s">
        <v>58</v>
      </c>
      <c r="H366" s="2" t="s">
        <v>7418</v>
      </c>
      <c r="I366" s="2" t="s">
        <v>162</v>
      </c>
      <c r="J366" s="9">
        <v>500</v>
      </c>
      <c r="K366" s="9">
        <v>1275</v>
      </c>
      <c r="L366" s="5">
        <v>53</v>
      </c>
      <c r="M366" s="5">
        <v>2</v>
      </c>
      <c r="N366" s="5">
        <v>33.71</v>
      </c>
      <c r="O366" s="5">
        <v>80.150000000000006</v>
      </c>
      <c r="P366" s="5">
        <v>4.16</v>
      </c>
      <c r="Q366" s="5">
        <v>0.64</v>
      </c>
      <c r="R366" s="5">
        <v>16.86</v>
      </c>
      <c r="S366" s="5">
        <v>4800</v>
      </c>
    </row>
    <row r="367" spans="1:19">
      <c r="A367" s="2" t="s">
        <v>8545</v>
      </c>
      <c r="B367" s="2" t="s">
        <v>4064</v>
      </c>
      <c r="C367" s="2" t="s">
        <v>8546</v>
      </c>
      <c r="D367" s="2" t="s">
        <v>117</v>
      </c>
      <c r="E367" s="2" t="s">
        <v>118</v>
      </c>
      <c r="F367" s="2" t="s">
        <v>8547</v>
      </c>
      <c r="G367" s="2" t="s">
        <v>34</v>
      </c>
      <c r="H367" s="2" t="s">
        <v>7418</v>
      </c>
      <c r="I367" s="2" t="s">
        <v>88</v>
      </c>
      <c r="J367" s="9">
        <v>800</v>
      </c>
      <c r="K367" s="9">
        <v>1880</v>
      </c>
      <c r="L367" s="5">
        <v>31</v>
      </c>
      <c r="M367" s="5">
        <v>3</v>
      </c>
      <c r="N367" s="5">
        <v>25.88</v>
      </c>
      <c r="O367" s="5">
        <v>159.56</v>
      </c>
      <c r="P367" s="5">
        <v>1.65</v>
      </c>
      <c r="Q367" s="5">
        <v>0.83</v>
      </c>
      <c r="R367" s="5">
        <v>8.6300000000000008</v>
      </c>
      <c r="S367" s="5">
        <v>4100</v>
      </c>
    </row>
    <row r="368" spans="1:19">
      <c r="A368" s="2" t="s">
        <v>8548</v>
      </c>
      <c r="B368" s="2" t="s">
        <v>758</v>
      </c>
      <c r="C368" s="2" t="s">
        <v>8549</v>
      </c>
      <c r="D368" s="2" t="s">
        <v>624</v>
      </c>
      <c r="E368" s="2" t="s">
        <v>23</v>
      </c>
      <c r="F368" s="2" t="s">
        <v>8550</v>
      </c>
      <c r="G368" s="2" t="s">
        <v>260</v>
      </c>
      <c r="H368" s="2" t="s">
        <v>7418</v>
      </c>
      <c r="I368" s="2" t="s">
        <v>217</v>
      </c>
      <c r="J368" s="9">
        <v>100</v>
      </c>
      <c r="K368" s="9">
        <v>1400</v>
      </c>
      <c r="L368" s="5">
        <v>54</v>
      </c>
      <c r="M368" s="5">
        <v>1</v>
      </c>
      <c r="N368" s="5">
        <v>38.630000000000003</v>
      </c>
      <c r="O368" s="5">
        <v>47.32</v>
      </c>
      <c r="P368" s="5">
        <v>3.86</v>
      </c>
      <c r="Q368" s="5">
        <v>0.72</v>
      </c>
      <c r="R368" s="5">
        <v>38.630000000000003</v>
      </c>
      <c r="S368" s="5">
        <v>2700</v>
      </c>
    </row>
    <row r="369" spans="1:19">
      <c r="A369" s="2" t="s">
        <v>8551</v>
      </c>
      <c r="B369" s="2" t="s">
        <v>1033</v>
      </c>
      <c r="C369" s="2" t="s">
        <v>8552</v>
      </c>
      <c r="D369" s="2" t="s">
        <v>602</v>
      </c>
      <c r="E369" s="2" t="s">
        <v>40</v>
      </c>
      <c r="F369" s="2" t="s">
        <v>8553</v>
      </c>
      <c r="G369" s="2" t="s">
        <v>134</v>
      </c>
      <c r="H369" s="2" t="s">
        <v>7418</v>
      </c>
      <c r="I369" s="2" t="s">
        <v>699</v>
      </c>
      <c r="J369" s="9">
        <v>800</v>
      </c>
      <c r="K369" s="9">
        <v>1380</v>
      </c>
      <c r="L369" s="5">
        <v>34</v>
      </c>
      <c r="M369" s="5">
        <v>0</v>
      </c>
      <c r="N369" s="5">
        <v>22.45</v>
      </c>
      <c r="O369" s="5">
        <v>0</v>
      </c>
      <c r="P369" s="5">
        <v>2.46</v>
      </c>
      <c r="Q369" s="5">
        <v>0.66</v>
      </c>
      <c r="R369" s="5">
        <v>0</v>
      </c>
      <c r="S369" s="5">
        <v>4500</v>
      </c>
    </row>
    <row r="370" spans="1:19">
      <c r="A370" s="2" t="s">
        <v>8554</v>
      </c>
      <c r="B370" s="2" t="s">
        <v>2996</v>
      </c>
      <c r="C370" s="2" t="s">
        <v>796</v>
      </c>
      <c r="D370" s="2" t="s">
        <v>117</v>
      </c>
      <c r="E370" s="2" t="s">
        <v>118</v>
      </c>
      <c r="F370" s="2" t="s">
        <v>8555</v>
      </c>
      <c r="G370" s="2" t="s">
        <v>42</v>
      </c>
      <c r="H370" s="2" t="s">
        <v>7418</v>
      </c>
      <c r="I370" s="2" t="s">
        <v>458</v>
      </c>
      <c r="J370" s="9">
        <v>200</v>
      </c>
      <c r="K370" s="9">
        <v>2497</v>
      </c>
      <c r="L370" s="5">
        <v>64</v>
      </c>
      <c r="M370" s="5">
        <v>0</v>
      </c>
      <c r="N370" s="5">
        <v>49.9</v>
      </c>
      <c r="O370" s="5">
        <v>0</v>
      </c>
      <c r="P370" s="5">
        <v>2.56</v>
      </c>
      <c r="Q370" s="5">
        <v>0.78</v>
      </c>
      <c r="R370" s="5">
        <v>0</v>
      </c>
      <c r="S370" s="5">
        <v>2400</v>
      </c>
    </row>
    <row r="371" spans="1:19">
      <c r="A371" s="2" t="s">
        <v>8556</v>
      </c>
      <c r="B371" s="2" t="s">
        <v>8557</v>
      </c>
      <c r="C371" s="2" t="s">
        <v>8558</v>
      </c>
      <c r="D371" s="2" t="s">
        <v>8559</v>
      </c>
      <c r="E371" s="2" t="s">
        <v>526</v>
      </c>
      <c r="F371" s="2" t="s">
        <v>8560</v>
      </c>
      <c r="G371" s="2" t="s">
        <v>94</v>
      </c>
      <c r="H371" s="2" t="s">
        <v>7418</v>
      </c>
      <c r="I371" s="2" t="s">
        <v>458</v>
      </c>
      <c r="J371" s="9">
        <v>500</v>
      </c>
      <c r="K371" s="9">
        <v>1417</v>
      </c>
      <c r="L371" s="5">
        <v>46</v>
      </c>
      <c r="M371" s="5">
        <v>4</v>
      </c>
      <c r="N371" s="5">
        <v>23.59</v>
      </c>
      <c r="O371" s="5">
        <v>185.32</v>
      </c>
      <c r="P371" s="5">
        <v>3.25</v>
      </c>
      <c r="Q371" s="5">
        <v>0.51</v>
      </c>
      <c r="R371" s="5">
        <v>5.9</v>
      </c>
      <c r="S371" s="5">
        <v>1560</v>
      </c>
    </row>
    <row r="372" spans="1:19">
      <c r="A372" s="2" t="s">
        <v>8561</v>
      </c>
      <c r="B372" s="2" t="s">
        <v>8562</v>
      </c>
      <c r="C372" s="2" t="s">
        <v>8563</v>
      </c>
      <c r="D372" s="2" t="s">
        <v>8564</v>
      </c>
      <c r="E372" s="2" t="s">
        <v>23</v>
      </c>
      <c r="F372" s="2" t="s">
        <v>8565</v>
      </c>
      <c r="G372" s="2" t="s">
        <v>134</v>
      </c>
      <c r="H372" s="2" t="s">
        <v>7418</v>
      </c>
      <c r="I372" s="2" t="s">
        <v>248</v>
      </c>
      <c r="J372" s="9">
        <v>600</v>
      </c>
      <c r="K372" s="9">
        <v>1008</v>
      </c>
      <c r="L372" s="5">
        <v>17</v>
      </c>
      <c r="M372" s="5">
        <v>1</v>
      </c>
      <c r="N372" s="5">
        <v>13.82</v>
      </c>
      <c r="O372" s="5">
        <v>53.69</v>
      </c>
      <c r="P372" s="5">
        <v>1.69</v>
      </c>
      <c r="Q372" s="5">
        <v>0.81</v>
      </c>
      <c r="R372" s="5">
        <v>13.82</v>
      </c>
      <c r="S372" s="5">
        <v>2000</v>
      </c>
    </row>
    <row r="373" spans="1:19">
      <c r="A373" s="2" t="s">
        <v>8566</v>
      </c>
      <c r="B373" s="2" t="s">
        <v>8567</v>
      </c>
      <c r="C373" s="2" t="s">
        <v>8568</v>
      </c>
      <c r="D373" s="2" t="s">
        <v>8569</v>
      </c>
      <c r="E373" s="2" t="s">
        <v>237</v>
      </c>
      <c r="F373" s="2" t="s">
        <v>8570</v>
      </c>
      <c r="G373" s="2" t="s">
        <v>50</v>
      </c>
      <c r="H373" s="2" t="s">
        <v>7418</v>
      </c>
      <c r="I373" s="2" t="s">
        <v>27</v>
      </c>
      <c r="J373" s="9">
        <v>200</v>
      </c>
      <c r="K373" s="9">
        <v>813</v>
      </c>
      <c r="L373" s="5">
        <v>19</v>
      </c>
      <c r="M373" s="5">
        <v>2</v>
      </c>
      <c r="N373" s="5">
        <v>12.53</v>
      </c>
      <c r="O373" s="5">
        <v>149.12</v>
      </c>
      <c r="P373" s="5">
        <v>2.34</v>
      </c>
      <c r="Q373" s="5">
        <v>0.66</v>
      </c>
      <c r="R373" s="5">
        <v>6.26</v>
      </c>
      <c r="S373" s="5">
        <v>1499</v>
      </c>
    </row>
    <row r="374" spans="1:19">
      <c r="A374" s="2" t="s">
        <v>8571</v>
      </c>
      <c r="B374" s="2" t="s">
        <v>8572</v>
      </c>
      <c r="C374" s="2" t="s">
        <v>8573</v>
      </c>
      <c r="D374" s="2" t="s">
        <v>8574</v>
      </c>
      <c r="E374" s="2" t="s">
        <v>237</v>
      </c>
      <c r="F374" s="2" t="s">
        <v>1532</v>
      </c>
      <c r="G374" s="2" t="s">
        <v>161</v>
      </c>
      <c r="H374" s="2" t="s">
        <v>7418</v>
      </c>
      <c r="I374" s="2" t="s">
        <v>248</v>
      </c>
      <c r="J374" s="9">
        <v>100</v>
      </c>
      <c r="K374" s="9">
        <v>1740</v>
      </c>
      <c r="L374" s="5">
        <v>28</v>
      </c>
      <c r="M374" s="5">
        <v>0</v>
      </c>
      <c r="N374" s="5">
        <v>17.899999999999999</v>
      </c>
      <c r="O374" s="5">
        <v>0</v>
      </c>
      <c r="P374" s="5">
        <v>1.61</v>
      </c>
      <c r="Q374" s="5">
        <v>0.64</v>
      </c>
      <c r="R374" s="5">
        <v>0</v>
      </c>
      <c r="S374" s="5">
        <v>2166</v>
      </c>
    </row>
    <row r="375" spans="1:19">
      <c r="A375" s="2" t="s">
        <v>8575</v>
      </c>
      <c r="B375" s="2" t="s">
        <v>398</v>
      </c>
      <c r="C375" s="2" t="s">
        <v>180</v>
      </c>
      <c r="D375" s="2" t="s">
        <v>6393</v>
      </c>
      <c r="E375" s="2" t="s">
        <v>48</v>
      </c>
      <c r="F375" s="2" t="s">
        <v>8522</v>
      </c>
      <c r="G375" s="2" t="s">
        <v>260</v>
      </c>
      <c r="H375" s="2" t="s">
        <v>7418</v>
      </c>
      <c r="I375" s="2" t="s">
        <v>120</v>
      </c>
      <c r="J375" s="9">
        <v>1000</v>
      </c>
      <c r="K375" s="9">
        <v>1696</v>
      </c>
      <c r="L375" s="5">
        <v>54</v>
      </c>
      <c r="M375" s="5">
        <v>5</v>
      </c>
      <c r="N375" s="5">
        <v>40.200000000000003</v>
      </c>
      <c r="O375" s="5">
        <v>290.58999999999997</v>
      </c>
      <c r="P375" s="5">
        <v>3.18</v>
      </c>
      <c r="Q375" s="5">
        <v>0.74</v>
      </c>
      <c r="R375" s="5">
        <v>8.0399999999999991</v>
      </c>
      <c r="S375" s="5">
        <v>2250</v>
      </c>
    </row>
    <row r="376" spans="1:19">
      <c r="A376" s="2" t="s">
        <v>8576</v>
      </c>
      <c r="B376" s="2" t="s">
        <v>539</v>
      </c>
      <c r="C376" s="2" t="s">
        <v>4113</v>
      </c>
      <c r="D376" s="2" t="s">
        <v>372</v>
      </c>
      <c r="E376" s="2" t="s">
        <v>373</v>
      </c>
      <c r="F376" s="2" t="s">
        <v>8577</v>
      </c>
      <c r="G376" s="2" t="s">
        <v>150</v>
      </c>
      <c r="H376" s="2" t="s">
        <v>7418</v>
      </c>
      <c r="I376" s="2" t="s">
        <v>140</v>
      </c>
      <c r="J376" s="9">
        <v>1000</v>
      </c>
      <c r="K376" s="9">
        <v>533</v>
      </c>
      <c r="L376" s="5">
        <v>16</v>
      </c>
      <c r="M376" s="5">
        <v>1</v>
      </c>
      <c r="N376" s="5">
        <v>10.77</v>
      </c>
      <c r="O376" s="5">
        <v>44.54</v>
      </c>
      <c r="P376" s="5">
        <v>3</v>
      </c>
      <c r="Q376" s="5">
        <v>0.67</v>
      </c>
      <c r="R376" s="5">
        <v>10.77</v>
      </c>
      <c r="S376" s="5">
        <v>4000</v>
      </c>
    </row>
    <row r="377" spans="1:19">
      <c r="A377" s="2" t="s">
        <v>8578</v>
      </c>
      <c r="B377" s="2" t="s">
        <v>696</v>
      </c>
      <c r="C377" s="2" t="s">
        <v>8579</v>
      </c>
      <c r="D377" s="2" t="s">
        <v>8580</v>
      </c>
      <c r="E377" s="2" t="s">
        <v>373</v>
      </c>
      <c r="F377" s="2" t="s">
        <v>8581</v>
      </c>
      <c r="G377" s="2" t="s">
        <v>94</v>
      </c>
      <c r="H377" s="2" t="s">
        <v>7418</v>
      </c>
      <c r="I377" s="2" t="s">
        <v>217</v>
      </c>
      <c r="J377" s="9">
        <v>600</v>
      </c>
      <c r="K377" s="9">
        <v>2469</v>
      </c>
      <c r="L377" s="5">
        <v>65</v>
      </c>
      <c r="M377" s="5">
        <v>1</v>
      </c>
      <c r="N377" s="5">
        <v>43.89</v>
      </c>
      <c r="O377" s="5">
        <v>45.19</v>
      </c>
      <c r="P377" s="5">
        <v>2.63</v>
      </c>
      <c r="Q377" s="5">
        <v>0.68</v>
      </c>
      <c r="R377" s="5">
        <v>43.89</v>
      </c>
      <c r="S377" s="5">
        <v>2708</v>
      </c>
    </row>
    <row r="378" spans="1:19">
      <c r="A378" s="2" t="s">
        <v>8582</v>
      </c>
      <c r="B378" s="2" t="s">
        <v>795</v>
      </c>
      <c r="C378" s="2" t="s">
        <v>8583</v>
      </c>
      <c r="D378" s="2" t="s">
        <v>629</v>
      </c>
      <c r="E378" s="2" t="s">
        <v>40</v>
      </c>
      <c r="F378" s="2" t="s">
        <v>8584</v>
      </c>
      <c r="G378" s="2" t="s">
        <v>344</v>
      </c>
      <c r="H378" s="2" t="s">
        <v>7418</v>
      </c>
      <c r="I378" s="2" t="s">
        <v>313</v>
      </c>
      <c r="J378" s="9">
        <v>300</v>
      </c>
      <c r="K378" s="9">
        <v>2187</v>
      </c>
      <c r="L378" s="5">
        <v>34</v>
      </c>
      <c r="M378" s="5">
        <v>0</v>
      </c>
      <c r="N378" s="5">
        <v>26.42</v>
      </c>
      <c r="O378" s="5">
        <v>0</v>
      </c>
      <c r="P378" s="5">
        <v>1.55</v>
      </c>
      <c r="Q378" s="5">
        <v>0.78</v>
      </c>
      <c r="R378" s="5">
        <v>0</v>
      </c>
      <c r="S378" s="5">
        <v>3400</v>
      </c>
    </row>
    <row r="379" spans="1:19">
      <c r="A379" s="2" t="s">
        <v>8585</v>
      </c>
      <c r="B379" s="2" t="s">
        <v>8586</v>
      </c>
      <c r="C379" s="2" t="s">
        <v>8587</v>
      </c>
      <c r="D379" s="2" t="s">
        <v>1511</v>
      </c>
      <c r="E379" s="2" t="s">
        <v>40</v>
      </c>
      <c r="F379" s="2" t="s">
        <v>8588</v>
      </c>
      <c r="G379" s="2" t="s">
        <v>344</v>
      </c>
      <c r="H379" s="2" t="s">
        <v>7418</v>
      </c>
      <c r="I379" s="2" t="s">
        <v>382</v>
      </c>
      <c r="J379" s="9">
        <v>400</v>
      </c>
      <c r="K379" s="9">
        <v>2372</v>
      </c>
      <c r="L379" s="5">
        <v>51</v>
      </c>
      <c r="M379" s="5">
        <v>1</v>
      </c>
      <c r="N379" s="5">
        <v>27.67</v>
      </c>
      <c r="O379" s="5">
        <v>66.03</v>
      </c>
      <c r="P379" s="5">
        <v>2.15</v>
      </c>
      <c r="Q379" s="5">
        <v>0.54</v>
      </c>
      <c r="R379" s="5">
        <v>27.67</v>
      </c>
      <c r="S379" s="5">
        <v>4200</v>
      </c>
    </row>
    <row r="380" spans="1:19">
      <c r="A380" s="2" t="s">
        <v>8589</v>
      </c>
      <c r="B380" s="2" t="s">
        <v>3538</v>
      </c>
      <c r="C380" s="2" t="s">
        <v>8590</v>
      </c>
      <c r="D380" s="2" t="s">
        <v>1559</v>
      </c>
      <c r="E380" s="2" t="s">
        <v>23</v>
      </c>
      <c r="F380" s="2" t="s">
        <v>176</v>
      </c>
      <c r="G380" s="2" t="s">
        <v>50</v>
      </c>
      <c r="H380" s="2" t="s">
        <v>7418</v>
      </c>
      <c r="I380" s="2" t="s">
        <v>356</v>
      </c>
      <c r="J380" s="9">
        <v>500</v>
      </c>
      <c r="K380" s="9">
        <v>2328</v>
      </c>
      <c r="L380" s="5">
        <v>69</v>
      </c>
      <c r="M380" s="5">
        <v>2</v>
      </c>
      <c r="N380" s="5">
        <v>40.43</v>
      </c>
      <c r="O380" s="5">
        <v>100.04</v>
      </c>
      <c r="P380" s="5">
        <v>2.96</v>
      </c>
      <c r="Q380" s="5">
        <v>0.59</v>
      </c>
      <c r="R380" s="5">
        <v>20.22</v>
      </c>
      <c r="S380" s="5">
        <v>2173</v>
      </c>
    </row>
    <row r="381" spans="1:19">
      <c r="A381" s="2" t="s">
        <v>8591</v>
      </c>
      <c r="B381" s="2" t="s">
        <v>758</v>
      </c>
      <c r="C381" s="2" t="s">
        <v>8592</v>
      </c>
      <c r="D381" s="2" t="s">
        <v>8593</v>
      </c>
      <c r="E381" s="2" t="s">
        <v>56</v>
      </c>
      <c r="F381" s="2" t="s">
        <v>6608</v>
      </c>
      <c r="G381" s="2" t="s">
        <v>150</v>
      </c>
      <c r="H381" s="2" t="s">
        <v>7418</v>
      </c>
      <c r="I381" s="2" t="s">
        <v>155</v>
      </c>
      <c r="J381" s="9">
        <v>700</v>
      </c>
      <c r="K381" s="9">
        <v>2391</v>
      </c>
      <c r="L381" s="5">
        <v>100</v>
      </c>
      <c r="M381" s="5">
        <v>3</v>
      </c>
      <c r="N381" s="5">
        <v>60.95</v>
      </c>
      <c r="O381" s="5">
        <v>144.12</v>
      </c>
      <c r="P381" s="5">
        <v>4.18</v>
      </c>
      <c r="Q381" s="5">
        <v>0.61</v>
      </c>
      <c r="R381" s="5">
        <v>20.32</v>
      </c>
      <c r="S381" s="5">
        <v>1750</v>
      </c>
    </row>
    <row r="382" spans="1:19">
      <c r="A382" s="2" t="s">
        <v>8594</v>
      </c>
      <c r="B382" s="2" t="s">
        <v>1269</v>
      </c>
      <c r="C382" s="2" t="s">
        <v>193</v>
      </c>
      <c r="D382" s="2" t="s">
        <v>6393</v>
      </c>
      <c r="E382" s="2" t="s">
        <v>48</v>
      </c>
      <c r="F382" s="2" t="s">
        <v>8595</v>
      </c>
      <c r="G382" s="2" t="s">
        <v>150</v>
      </c>
      <c r="H382" s="2" t="s">
        <v>7418</v>
      </c>
      <c r="I382" s="2" t="s">
        <v>95</v>
      </c>
      <c r="J382" s="9">
        <v>800</v>
      </c>
      <c r="K382" s="9">
        <v>886</v>
      </c>
      <c r="L382" s="5">
        <v>13</v>
      </c>
      <c r="M382" s="5">
        <v>1</v>
      </c>
      <c r="N382" s="5">
        <v>7.45</v>
      </c>
      <c r="O382" s="5">
        <v>59.37</v>
      </c>
      <c r="P382" s="5">
        <v>1.47</v>
      </c>
      <c r="Q382" s="5">
        <v>0.56999999999999995</v>
      </c>
      <c r="R382" s="5">
        <v>7.45</v>
      </c>
      <c r="S382" s="5">
        <v>1501</v>
      </c>
    </row>
    <row r="383" spans="1:19">
      <c r="A383" s="2" t="s">
        <v>8596</v>
      </c>
      <c r="B383" s="2" t="s">
        <v>8597</v>
      </c>
      <c r="C383" s="2" t="s">
        <v>4648</v>
      </c>
      <c r="D383" s="2" t="s">
        <v>8598</v>
      </c>
      <c r="E383" s="2" t="s">
        <v>32</v>
      </c>
      <c r="F383" s="2" t="s">
        <v>1312</v>
      </c>
      <c r="G383" s="2" t="s">
        <v>266</v>
      </c>
      <c r="H383" s="2" t="s">
        <v>7418</v>
      </c>
      <c r="I383" s="2" t="s">
        <v>43</v>
      </c>
      <c r="J383" s="9">
        <v>300</v>
      </c>
      <c r="K383" s="9">
        <v>1554</v>
      </c>
      <c r="L383" s="5">
        <v>64</v>
      </c>
      <c r="M383" s="5">
        <v>0</v>
      </c>
      <c r="N383" s="5">
        <v>38.369999999999997</v>
      </c>
      <c r="O383" s="5">
        <v>0</v>
      </c>
      <c r="P383" s="5">
        <v>4.12</v>
      </c>
      <c r="Q383" s="5">
        <v>0.6</v>
      </c>
      <c r="R383" s="5">
        <v>0</v>
      </c>
      <c r="S383" s="5">
        <v>1185</v>
      </c>
    </row>
    <row r="384" spans="1:19">
      <c r="A384" s="2" t="s">
        <v>8599</v>
      </c>
      <c r="B384" s="2" t="s">
        <v>8600</v>
      </c>
      <c r="C384" s="2" t="s">
        <v>920</v>
      </c>
      <c r="D384" s="2" t="s">
        <v>3880</v>
      </c>
      <c r="E384" s="2" t="s">
        <v>112</v>
      </c>
      <c r="F384" s="2" t="s">
        <v>8601</v>
      </c>
      <c r="G384" s="2" t="s">
        <v>25</v>
      </c>
      <c r="H384" s="2" t="s">
        <v>7418</v>
      </c>
      <c r="I384" s="2" t="s">
        <v>66</v>
      </c>
      <c r="J384" s="9">
        <v>700</v>
      </c>
      <c r="K384" s="9">
        <v>2158</v>
      </c>
      <c r="L384" s="5">
        <v>82</v>
      </c>
      <c r="M384" s="5">
        <v>0</v>
      </c>
      <c r="N384" s="5">
        <v>45.4</v>
      </c>
      <c r="O384" s="5">
        <v>0</v>
      </c>
      <c r="P384" s="5">
        <v>3.8</v>
      </c>
      <c r="Q384" s="5">
        <v>0.55000000000000004</v>
      </c>
      <c r="R384" s="5">
        <v>0</v>
      </c>
      <c r="S384" s="5">
        <v>1350</v>
      </c>
    </row>
    <row r="385" spans="1:19">
      <c r="A385" s="2" t="s">
        <v>8602</v>
      </c>
      <c r="B385" s="2" t="s">
        <v>8603</v>
      </c>
      <c r="C385" s="2" t="s">
        <v>8604</v>
      </c>
      <c r="D385" s="2" t="s">
        <v>1559</v>
      </c>
      <c r="E385" s="2" t="s">
        <v>23</v>
      </c>
      <c r="F385" s="2" t="s">
        <v>6533</v>
      </c>
      <c r="G385" s="2" t="s">
        <v>150</v>
      </c>
      <c r="H385" s="2" t="s">
        <v>7418</v>
      </c>
      <c r="I385" s="2" t="s">
        <v>293</v>
      </c>
      <c r="J385" s="9">
        <v>500</v>
      </c>
      <c r="K385" s="9">
        <v>1723</v>
      </c>
      <c r="L385" s="5">
        <v>65</v>
      </c>
      <c r="M385" s="5">
        <v>0</v>
      </c>
      <c r="N385" s="5">
        <v>51.48</v>
      </c>
      <c r="O385" s="5">
        <v>0</v>
      </c>
      <c r="P385" s="5">
        <v>3.77</v>
      </c>
      <c r="Q385" s="5">
        <v>0.79</v>
      </c>
      <c r="R385" s="5">
        <v>0</v>
      </c>
      <c r="S385" s="5">
        <v>1000</v>
      </c>
    </row>
    <row r="386" spans="1:19">
      <c r="A386" s="2" t="s">
        <v>8605</v>
      </c>
      <c r="B386" s="2" t="s">
        <v>219</v>
      </c>
      <c r="C386" s="2" t="s">
        <v>8606</v>
      </c>
      <c r="D386" s="2" t="s">
        <v>1598</v>
      </c>
      <c r="E386" s="2" t="s">
        <v>276</v>
      </c>
      <c r="F386" s="2" t="s">
        <v>8607</v>
      </c>
      <c r="G386" s="2" t="s">
        <v>266</v>
      </c>
      <c r="H386" s="2" t="s">
        <v>7418</v>
      </c>
      <c r="I386" s="2" t="s">
        <v>73</v>
      </c>
      <c r="J386" s="9">
        <v>800</v>
      </c>
      <c r="K386" s="9">
        <v>1950</v>
      </c>
      <c r="L386" s="5">
        <v>67</v>
      </c>
      <c r="M386" s="5">
        <v>2</v>
      </c>
      <c r="N386" s="5">
        <v>43.6</v>
      </c>
      <c r="O386" s="5">
        <v>99.73</v>
      </c>
      <c r="P386" s="5">
        <v>3.44</v>
      </c>
      <c r="Q386" s="5">
        <v>0.65</v>
      </c>
      <c r="R386" s="5">
        <v>21.8</v>
      </c>
      <c r="S386" s="5">
        <v>1950</v>
      </c>
    </row>
    <row r="387" spans="1:19">
      <c r="A387" s="2" t="s">
        <v>8608</v>
      </c>
      <c r="B387" s="2" t="s">
        <v>185</v>
      </c>
      <c r="C387" s="2" t="s">
        <v>767</v>
      </c>
      <c r="D387" s="2" t="s">
        <v>7229</v>
      </c>
      <c r="E387" s="2" t="s">
        <v>188</v>
      </c>
      <c r="F387" s="2" t="s">
        <v>8609</v>
      </c>
      <c r="G387" s="2" t="s">
        <v>87</v>
      </c>
      <c r="H387" s="2" t="s">
        <v>7418</v>
      </c>
      <c r="I387" s="2" t="s">
        <v>95</v>
      </c>
      <c r="J387" s="9">
        <v>400</v>
      </c>
      <c r="K387" s="9">
        <v>671</v>
      </c>
      <c r="L387" s="5">
        <v>26</v>
      </c>
      <c r="M387" s="5">
        <v>1</v>
      </c>
      <c r="N387" s="5">
        <v>21.71</v>
      </c>
      <c r="O387" s="5">
        <v>37.1</v>
      </c>
      <c r="P387" s="5">
        <v>3.87</v>
      </c>
      <c r="Q387" s="5">
        <v>0.84</v>
      </c>
      <c r="R387" s="5">
        <v>21.71</v>
      </c>
      <c r="S387" s="5">
        <v>1400</v>
      </c>
    </row>
    <row r="388" spans="1:19">
      <c r="A388" s="2" t="s">
        <v>8610</v>
      </c>
      <c r="B388" s="2" t="s">
        <v>1542</v>
      </c>
      <c r="C388" s="2" t="s">
        <v>3039</v>
      </c>
      <c r="D388" s="2" t="s">
        <v>3738</v>
      </c>
      <c r="E388" s="2" t="s">
        <v>118</v>
      </c>
      <c r="F388" s="2" t="s">
        <v>8611</v>
      </c>
      <c r="G388" s="2" t="s">
        <v>344</v>
      </c>
      <c r="H388" s="2" t="s">
        <v>7418</v>
      </c>
      <c r="I388" s="2" t="s">
        <v>80</v>
      </c>
      <c r="J388" s="9">
        <v>300</v>
      </c>
      <c r="K388" s="9">
        <v>1121</v>
      </c>
      <c r="L388" s="5">
        <v>30</v>
      </c>
      <c r="M388" s="5">
        <v>0</v>
      </c>
      <c r="N388" s="5">
        <v>23.75</v>
      </c>
      <c r="O388" s="5">
        <v>0</v>
      </c>
      <c r="P388" s="5">
        <v>2.68</v>
      </c>
      <c r="Q388" s="5">
        <v>0.79</v>
      </c>
      <c r="R388" s="5">
        <v>0</v>
      </c>
      <c r="S388" s="5">
        <v>1600</v>
      </c>
    </row>
    <row r="389" spans="1:19">
      <c r="A389" s="2" t="s">
        <v>8612</v>
      </c>
      <c r="B389" s="2" t="s">
        <v>1562</v>
      </c>
      <c r="C389" s="2" t="s">
        <v>524</v>
      </c>
      <c r="D389" s="2" t="s">
        <v>607</v>
      </c>
      <c r="E389" s="2" t="s">
        <v>281</v>
      </c>
      <c r="F389" s="2" t="s">
        <v>8613</v>
      </c>
      <c r="G389" s="2" t="s">
        <v>167</v>
      </c>
      <c r="H389" s="2" t="s">
        <v>7418</v>
      </c>
      <c r="I389" s="2" t="s">
        <v>51</v>
      </c>
      <c r="J389" s="9">
        <v>300</v>
      </c>
      <c r="K389" s="9">
        <v>557</v>
      </c>
      <c r="L389" s="5">
        <v>20</v>
      </c>
      <c r="M389" s="5">
        <v>2</v>
      </c>
      <c r="N389" s="5">
        <v>16.59</v>
      </c>
      <c r="O389" s="5">
        <v>143.63999999999999</v>
      </c>
      <c r="P389" s="5">
        <v>3.59</v>
      </c>
      <c r="Q389" s="5">
        <v>0.83</v>
      </c>
      <c r="R389" s="5">
        <v>8.3000000000000007</v>
      </c>
      <c r="S389" s="5">
        <v>3000</v>
      </c>
    </row>
    <row r="390" spans="1:19">
      <c r="A390" s="2" t="s">
        <v>8614</v>
      </c>
      <c r="B390" s="2" t="s">
        <v>8615</v>
      </c>
      <c r="C390" s="2" t="s">
        <v>1654</v>
      </c>
      <c r="D390" s="2" t="s">
        <v>2342</v>
      </c>
      <c r="E390" s="2" t="s">
        <v>40</v>
      </c>
      <c r="F390" s="2" t="s">
        <v>8616</v>
      </c>
      <c r="G390" s="2" t="s">
        <v>72</v>
      </c>
      <c r="H390" s="2" t="s">
        <v>7418</v>
      </c>
      <c r="I390" s="2" t="s">
        <v>217</v>
      </c>
      <c r="J390" s="9">
        <v>200</v>
      </c>
      <c r="K390" s="9">
        <v>1461</v>
      </c>
      <c r="L390" s="5">
        <v>23</v>
      </c>
      <c r="M390" s="5">
        <v>2</v>
      </c>
      <c r="N390" s="5">
        <v>18.18</v>
      </c>
      <c r="O390" s="5">
        <v>75.63</v>
      </c>
      <c r="P390" s="5">
        <v>1.57</v>
      </c>
      <c r="Q390" s="5">
        <v>0.79</v>
      </c>
      <c r="R390" s="5">
        <v>9.09</v>
      </c>
      <c r="S390" s="5">
        <v>4334</v>
      </c>
    </row>
    <row r="391" spans="1:19">
      <c r="A391" s="2" t="s">
        <v>8617</v>
      </c>
      <c r="B391" s="2" t="s">
        <v>8618</v>
      </c>
      <c r="C391" s="2" t="s">
        <v>763</v>
      </c>
      <c r="D391" s="2" t="s">
        <v>7103</v>
      </c>
      <c r="E391" s="2" t="s">
        <v>78</v>
      </c>
      <c r="F391" s="2" t="s">
        <v>8619</v>
      </c>
      <c r="G391" s="2" t="s">
        <v>34</v>
      </c>
      <c r="H391" s="2" t="s">
        <v>7418</v>
      </c>
      <c r="I391" s="2" t="s">
        <v>95</v>
      </c>
      <c r="J391" s="9">
        <v>700</v>
      </c>
      <c r="K391" s="9">
        <v>2252</v>
      </c>
      <c r="L391" s="5">
        <v>79</v>
      </c>
      <c r="M391" s="5">
        <v>0</v>
      </c>
      <c r="N391" s="5">
        <v>40.19</v>
      </c>
      <c r="O391" s="5">
        <v>0</v>
      </c>
      <c r="P391" s="5">
        <v>3.51</v>
      </c>
      <c r="Q391" s="5">
        <v>0.51</v>
      </c>
      <c r="R391" s="5">
        <v>0</v>
      </c>
      <c r="S391" s="5">
        <v>4180</v>
      </c>
    </row>
    <row r="392" spans="1:19">
      <c r="A392" s="2" t="s">
        <v>8620</v>
      </c>
      <c r="B392" s="2" t="s">
        <v>8621</v>
      </c>
      <c r="C392" s="2" t="s">
        <v>2662</v>
      </c>
      <c r="D392" s="2" t="s">
        <v>1015</v>
      </c>
      <c r="E392" s="2" t="s">
        <v>40</v>
      </c>
      <c r="F392" s="2" t="s">
        <v>8622</v>
      </c>
      <c r="G392" s="2" t="s">
        <v>150</v>
      </c>
      <c r="H392" s="2" t="s">
        <v>7418</v>
      </c>
      <c r="I392" s="2" t="s">
        <v>127</v>
      </c>
      <c r="J392" s="9">
        <v>500</v>
      </c>
      <c r="K392" s="9">
        <v>800</v>
      </c>
      <c r="L392" s="5">
        <v>18</v>
      </c>
      <c r="M392" s="5">
        <v>1</v>
      </c>
      <c r="N392" s="5">
        <v>10.82</v>
      </c>
      <c r="O392" s="5">
        <v>71.81</v>
      </c>
      <c r="P392" s="5">
        <v>2.25</v>
      </c>
      <c r="Q392" s="5">
        <v>0.6</v>
      </c>
      <c r="R392" s="5">
        <v>10.82</v>
      </c>
      <c r="S392" s="5">
        <v>4800</v>
      </c>
    </row>
    <row r="393" spans="1:19">
      <c r="A393" s="2" t="s">
        <v>8623</v>
      </c>
      <c r="B393" s="2" t="s">
        <v>8624</v>
      </c>
      <c r="C393" s="2" t="s">
        <v>8625</v>
      </c>
      <c r="D393" s="2" t="s">
        <v>8626</v>
      </c>
      <c r="E393" s="2" t="s">
        <v>693</v>
      </c>
      <c r="F393" s="2" t="s">
        <v>8627</v>
      </c>
      <c r="G393" s="2" t="s">
        <v>25</v>
      </c>
      <c r="H393" s="2" t="s">
        <v>7418</v>
      </c>
      <c r="I393" s="2" t="s">
        <v>88</v>
      </c>
      <c r="J393" s="9">
        <v>300</v>
      </c>
      <c r="K393" s="9">
        <v>1783</v>
      </c>
      <c r="L393" s="5">
        <v>51</v>
      </c>
      <c r="M393" s="5">
        <v>2</v>
      </c>
      <c r="N393" s="5">
        <v>30.09</v>
      </c>
      <c r="O393" s="5">
        <v>75.91</v>
      </c>
      <c r="P393" s="5">
        <v>2.86</v>
      </c>
      <c r="Q393" s="5">
        <v>0.59</v>
      </c>
      <c r="R393" s="5">
        <v>15.04</v>
      </c>
      <c r="S393" s="5">
        <v>1500</v>
      </c>
    </row>
    <row r="394" spans="1:19">
      <c r="A394" s="2" t="s">
        <v>8628</v>
      </c>
      <c r="B394" s="2" t="s">
        <v>8629</v>
      </c>
      <c r="C394" s="2" t="s">
        <v>83</v>
      </c>
      <c r="D394" s="2" t="s">
        <v>5213</v>
      </c>
      <c r="E394" s="2" t="s">
        <v>85</v>
      </c>
      <c r="F394" s="2" t="s">
        <v>8630</v>
      </c>
      <c r="G394" s="2" t="s">
        <v>266</v>
      </c>
      <c r="H394" s="2" t="s">
        <v>7418</v>
      </c>
      <c r="I394" s="2" t="s">
        <v>127</v>
      </c>
      <c r="J394" s="9">
        <v>500</v>
      </c>
      <c r="K394" s="9">
        <v>1584</v>
      </c>
      <c r="L394" s="5">
        <v>59</v>
      </c>
      <c r="M394" s="5">
        <v>5</v>
      </c>
      <c r="N394" s="5">
        <v>46.72</v>
      </c>
      <c r="O394" s="5">
        <v>214.07</v>
      </c>
      <c r="P394" s="5">
        <v>3.72</v>
      </c>
      <c r="Q394" s="5">
        <v>0.79</v>
      </c>
      <c r="R394" s="5">
        <v>9.34</v>
      </c>
      <c r="S394" s="5">
        <v>5840</v>
      </c>
    </row>
    <row r="395" spans="1:19">
      <c r="A395" s="2" t="s">
        <v>8631</v>
      </c>
      <c r="B395" s="2" t="s">
        <v>2288</v>
      </c>
      <c r="C395" s="2" t="s">
        <v>8632</v>
      </c>
      <c r="D395" s="2" t="s">
        <v>602</v>
      </c>
      <c r="E395" s="2" t="s">
        <v>40</v>
      </c>
      <c r="F395" s="2" t="s">
        <v>8633</v>
      </c>
      <c r="G395" s="2" t="s">
        <v>134</v>
      </c>
      <c r="H395" s="2" t="s">
        <v>7418</v>
      </c>
      <c r="I395" s="2" t="s">
        <v>43</v>
      </c>
      <c r="J395" s="9">
        <v>700</v>
      </c>
      <c r="K395" s="9">
        <v>1856</v>
      </c>
      <c r="L395" s="5">
        <v>75</v>
      </c>
      <c r="M395" s="5">
        <v>2</v>
      </c>
      <c r="N395" s="5">
        <v>36.21</v>
      </c>
      <c r="O395" s="5">
        <v>102.88</v>
      </c>
      <c r="P395" s="5">
        <v>4.04</v>
      </c>
      <c r="Q395" s="5">
        <v>0.48</v>
      </c>
      <c r="R395" s="5">
        <v>18.100000000000001</v>
      </c>
      <c r="S395" s="5">
        <v>2750</v>
      </c>
    </row>
    <row r="396" spans="1:19">
      <c r="A396" s="2" t="s">
        <v>8634</v>
      </c>
      <c r="B396" s="2" t="s">
        <v>929</v>
      </c>
      <c r="C396" s="2" t="s">
        <v>8635</v>
      </c>
      <c r="D396" s="2" t="s">
        <v>138</v>
      </c>
      <c r="E396" s="2" t="s">
        <v>40</v>
      </c>
      <c r="F396" s="2" t="s">
        <v>8636</v>
      </c>
      <c r="G396" s="2" t="s">
        <v>134</v>
      </c>
      <c r="H396" s="2" t="s">
        <v>7418</v>
      </c>
      <c r="I396" s="2" t="s">
        <v>155</v>
      </c>
      <c r="J396" s="9">
        <v>100</v>
      </c>
      <c r="K396" s="9">
        <v>1284</v>
      </c>
      <c r="L396" s="5">
        <v>54</v>
      </c>
      <c r="M396" s="5">
        <v>1</v>
      </c>
      <c r="N396" s="5">
        <v>41.53</v>
      </c>
      <c r="O396" s="5">
        <v>36.130000000000003</v>
      </c>
      <c r="P396" s="5">
        <v>4.21</v>
      </c>
      <c r="Q396" s="5">
        <v>0.77</v>
      </c>
      <c r="R396" s="5">
        <v>41.53</v>
      </c>
      <c r="S396" s="5">
        <v>3000</v>
      </c>
    </row>
    <row r="397" spans="1:19">
      <c r="A397" s="2" t="s">
        <v>8637</v>
      </c>
      <c r="B397" s="2" t="s">
        <v>4331</v>
      </c>
      <c r="C397" s="2" t="s">
        <v>1893</v>
      </c>
      <c r="D397" s="2" t="s">
        <v>8638</v>
      </c>
      <c r="E397" s="2" t="s">
        <v>112</v>
      </c>
      <c r="F397" s="2" t="s">
        <v>8639</v>
      </c>
      <c r="G397" s="2" t="s">
        <v>253</v>
      </c>
      <c r="H397" s="2" t="s">
        <v>7418</v>
      </c>
      <c r="I397" s="2" t="s">
        <v>51</v>
      </c>
      <c r="J397" s="9">
        <v>800</v>
      </c>
      <c r="K397" s="9">
        <v>549</v>
      </c>
      <c r="L397" s="5">
        <v>13</v>
      </c>
      <c r="M397" s="5">
        <v>1</v>
      </c>
      <c r="N397" s="5">
        <v>9.51</v>
      </c>
      <c r="O397" s="5">
        <v>51.79</v>
      </c>
      <c r="P397" s="5">
        <v>2.37</v>
      </c>
      <c r="Q397" s="5">
        <v>0.73</v>
      </c>
      <c r="R397" s="5">
        <v>9.51</v>
      </c>
      <c r="S397" s="5">
        <v>1400</v>
      </c>
    </row>
    <row r="398" spans="1:19">
      <c r="A398" s="2" t="s">
        <v>8640</v>
      </c>
      <c r="B398" s="2" t="s">
        <v>8641</v>
      </c>
      <c r="C398" s="2" t="s">
        <v>30</v>
      </c>
      <c r="D398" s="2" t="s">
        <v>655</v>
      </c>
      <c r="E398" s="2" t="s">
        <v>125</v>
      </c>
      <c r="F398" s="2" t="s">
        <v>8642</v>
      </c>
      <c r="G398" s="2" t="s">
        <v>167</v>
      </c>
      <c r="H398" s="2" t="s">
        <v>7418</v>
      </c>
      <c r="I398" s="2" t="s">
        <v>51</v>
      </c>
      <c r="J398" s="9">
        <v>800</v>
      </c>
      <c r="K398" s="9">
        <v>1071</v>
      </c>
      <c r="L398" s="5">
        <v>17</v>
      </c>
      <c r="M398" s="5">
        <v>1</v>
      </c>
      <c r="N398" s="5">
        <v>9.4600000000000009</v>
      </c>
      <c r="O398" s="5">
        <v>64.040000000000006</v>
      </c>
      <c r="P398" s="5">
        <v>1.59</v>
      </c>
      <c r="Q398" s="5">
        <v>0.56000000000000005</v>
      </c>
      <c r="R398" s="5">
        <v>9.4600000000000009</v>
      </c>
      <c r="S398" s="5">
        <v>2200</v>
      </c>
    </row>
    <row r="399" spans="1:19">
      <c r="A399" s="2" t="s">
        <v>8643</v>
      </c>
      <c r="B399" s="2" t="s">
        <v>510</v>
      </c>
      <c r="C399" s="2" t="s">
        <v>404</v>
      </c>
      <c r="D399" s="2" t="s">
        <v>144</v>
      </c>
      <c r="E399" s="2" t="s">
        <v>40</v>
      </c>
      <c r="F399" s="2" t="s">
        <v>8644</v>
      </c>
      <c r="G399" s="2" t="s">
        <v>72</v>
      </c>
      <c r="H399" s="2" t="s">
        <v>7418</v>
      </c>
      <c r="I399" s="2" t="s">
        <v>135</v>
      </c>
      <c r="J399" s="9">
        <v>600</v>
      </c>
      <c r="K399" s="9">
        <v>1153</v>
      </c>
      <c r="L399" s="5">
        <v>49</v>
      </c>
      <c r="M399" s="5">
        <v>4</v>
      </c>
      <c r="N399" s="5">
        <v>33.380000000000003</v>
      </c>
      <c r="O399" s="5">
        <v>168.85</v>
      </c>
      <c r="P399" s="5">
        <v>4.25</v>
      </c>
      <c r="Q399" s="5">
        <v>0.68</v>
      </c>
      <c r="R399" s="5">
        <v>8.35</v>
      </c>
      <c r="S399" s="5">
        <v>1300</v>
      </c>
    </row>
    <row r="400" spans="1:19">
      <c r="A400" s="2" t="s">
        <v>8645</v>
      </c>
      <c r="B400" s="2" t="s">
        <v>539</v>
      </c>
      <c r="C400" s="2" t="s">
        <v>8646</v>
      </c>
      <c r="D400" s="2" t="s">
        <v>8647</v>
      </c>
      <c r="E400" s="2" t="s">
        <v>1688</v>
      </c>
      <c r="F400" s="2" t="s">
        <v>8648</v>
      </c>
      <c r="G400" s="2" t="s">
        <v>42</v>
      </c>
      <c r="H400" s="2" t="s">
        <v>7418</v>
      </c>
      <c r="I400" s="2" t="s">
        <v>361</v>
      </c>
      <c r="J400" s="9">
        <v>800</v>
      </c>
      <c r="K400" s="9">
        <v>876</v>
      </c>
      <c r="L400" s="5">
        <v>38</v>
      </c>
      <c r="M400" s="5">
        <v>3</v>
      </c>
      <c r="N400" s="5">
        <v>27.14</v>
      </c>
      <c r="O400" s="5">
        <v>126.86</v>
      </c>
      <c r="P400" s="5">
        <v>4.34</v>
      </c>
      <c r="Q400" s="5">
        <v>0.71</v>
      </c>
      <c r="R400" s="5">
        <v>9.0500000000000007</v>
      </c>
      <c r="S400" s="5">
        <v>1778</v>
      </c>
    </row>
    <row r="401" spans="1:19">
      <c r="A401" s="2" t="s">
        <v>8649</v>
      </c>
      <c r="B401" s="2" t="s">
        <v>686</v>
      </c>
      <c r="C401" s="2" t="s">
        <v>8650</v>
      </c>
      <c r="D401" s="2" t="s">
        <v>99</v>
      </c>
      <c r="E401" s="2" t="s">
        <v>100</v>
      </c>
      <c r="F401" s="2" t="s">
        <v>8651</v>
      </c>
      <c r="G401" s="2" t="s">
        <v>94</v>
      </c>
      <c r="H401" s="2" t="s">
        <v>7418</v>
      </c>
      <c r="I401" s="2" t="s">
        <v>699</v>
      </c>
      <c r="J401" s="9">
        <v>1000</v>
      </c>
      <c r="K401" s="9">
        <v>1625</v>
      </c>
      <c r="L401" s="5">
        <v>69</v>
      </c>
      <c r="M401" s="5">
        <v>2</v>
      </c>
      <c r="N401" s="5">
        <v>55.47</v>
      </c>
      <c r="O401" s="5">
        <v>88.11</v>
      </c>
      <c r="P401" s="5">
        <v>4.25</v>
      </c>
      <c r="Q401" s="5">
        <v>0.8</v>
      </c>
      <c r="R401" s="5">
        <v>27.74</v>
      </c>
      <c r="S401" s="5">
        <v>2167</v>
      </c>
    </row>
    <row r="402" spans="1:19">
      <c r="A402" s="2" t="s">
        <v>8652</v>
      </c>
      <c r="B402" s="2" t="s">
        <v>8653</v>
      </c>
      <c r="C402" s="2" t="s">
        <v>8654</v>
      </c>
      <c r="D402" s="2" t="s">
        <v>138</v>
      </c>
      <c r="E402" s="2" t="s">
        <v>40</v>
      </c>
      <c r="F402" s="2" t="s">
        <v>8655</v>
      </c>
      <c r="G402" s="2" t="s">
        <v>65</v>
      </c>
      <c r="H402" s="2" t="s">
        <v>7418</v>
      </c>
      <c r="I402" s="2" t="s">
        <v>458</v>
      </c>
      <c r="J402" s="9">
        <v>500</v>
      </c>
      <c r="K402" s="9">
        <v>995</v>
      </c>
      <c r="L402" s="5">
        <v>28</v>
      </c>
      <c r="M402" s="5">
        <v>0</v>
      </c>
      <c r="N402" s="5">
        <v>21.84</v>
      </c>
      <c r="O402" s="5">
        <v>0</v>
      </c>
      <c r="P402" s="5">
        <v>2.81</v>
      </c>
      <c r="Q402" s="5">
        <v>0.78</v>
      </c>
      <c r="R402" s="5">
        <v>0</v>
      </c>
      <c r="S402" s="5">
        <v>2552</v>
      </c>
    </row>
    <row r="403" spans="1:19">
      <c r="A403" s="2" t="s">
        <v>8656</v>
      </c>
      <c r="B403" s="2" t="s">
        <v>1498</v>
      </c>
      <c r="C403" s="2" t="s">
        <v>8657</v>
      </c>
      <c r="D403" s="2" t="s">
        <v>8658</v>
      </c>
      <c r="E403" s="2" t="s">
        <v>78</v>
      </c>
      <c r="F403" s="2" t="s">
        <v>8659</v>
      </c>
      <c r="G403" s="2" t="s">
        <v>50</v>
      </c>
      <c r="H403" s="2" t="s">
        <v>7418</v>
      </c>
      <c r="I403" s="2" t="s">
        <v>361</v>
      </c>
      <c r="J403" s="9">
        <v>1000</v>
      </c>
      <c r="K403" s="9">
        <v>1349</v>
      </c>
      <c r="L403" s="5">
        <v>31</v>
      </c>
      <c r="M403" s="5">
        <v>2</v>
      </c>
      <c r="N403" s="5">
        <v>16.100000000000001</v>
      </c>
      <c r="O403" s="5">
        <v>145.41999999999999</v>
      </c>
      <c r="P403" s="5">
        <v>2.2999999999999998</v>
      </c>
      <c r="Q403" s="5">
        <v>0.52</v>
      </c>
      <c r="R403" s="5">
        <v>8.0500000000000007</v>
      </c>
      <c r="S403" s="5">
        <v>2438</v>
      </c>
    </row>
    <row r="404" spans="1:19">
      <c r="A404" s="2" t="s">
        <v>8660</v>
      </c>
      <c r="B404" s="2" t="s">
        <v>2118</v>
      </c>
      <c r="C404" s="2" t="s">
        <v>6143</v>
      </c>
      <c r="D404" s="2" t="s">
        <v>8661</v>
      </c>
      <c r="E404" s="2" t="s">
        <v>432</v>
      </c>
      <c r="F404" s="2" t="s">
        <v>4096</v>
      </c>
      <c r="G404" s="2" t="s">
        <v>87</v>
      </c>
      <c r="H404" s="2" t="s">
        <v>7418</v>
      </c>
      <c r="I404" s="2" t="s">
        <v>313</v>
      </c>
      <c r="J404" s="9">
        <v>800</v>
      </c>
      <c r="K404" s="9">
        <v>677</v>
      </c>
      <c r="L404" s="5">
        <v>27</v>
      </c>
      <c r="M404" s="5">
        <v>0</v>
      </c>
      <c r="N404" s="5">
        <v>22.53</v>
      </c>
      <c r="O404" s="5">
        <v>0</v>
      </c>
      <c r="P404" s="5">
        <v>3.99</v>
      </c>
      <c r="Q404" s="5">
        <v>0.83</v>
      </c>
      <c r="R404" s="5">
        <v>0</v>
      </c>
      <c r="S404" s="5">
        <v>1400</v>
      </c>
    </row>
    <row r="405" spans="1:19">
      <c r="A405" s="2" t="s">
        <v>8662</v>
      </c>
      <c r="B405" s="2" t="s">
        <v>8663</v>
      </c>
      <c r="C405" s="2" t="s">
        <v>8664</v>
      </c>
      <c r="D405" s="2" t="s">
        <v>4966</v>
      </c>
      <c r="E405" s="2" t="s">
        <v>891</v>
      </c>
      <c r="F405" s="2" t="s">
        <v>8665</v>
      </c>
      <c r="G405" s="2" t="s">
        <v>161</v>
      </c>
      <c r="H405" s="2" t="s">
        <v>7418</v>
      </c>
      <c r="I405" s="2" t="s">
        <v>177</v>
      </c>
      <c r="J405" s="9">
        <v>300</v>
      </c>
      <c r="K405" s="9">
        <v>2316</v>
      </c>
      <c r="L405" s="5">
        <v>58</v>
      </c>
      <c r="M405" s="5">
        <v>2</v>
      </c>
      <c r="N405" s="5">
        <v>46.39</v>
      </c>
      <c r="O405" s="5">
        <v>129.38</v>
      </c>
      <c r="P405" s="5">
        <v>2.5</v>
      </c>
      <c r="Q405" s="5">
        <v>0.8</v>
      </c>
      <c r="R405" s="5">
        <v>23.2</v>
      </c>
      <c r="S405" s="5">
        <v>2934</v>
      </c>
    </row>
    <row r="406" spans="1:19">
      <c r="A406" s="2" t="s">
        <v>8666</v>
      </c>
      <c r="B406" s="2" t="s">
        <v>8667</v>
      </c>
      <c r="C406" s="2" t="s">
        <v>1731</v>
      </c>
      <c r="D406" s="2" t="s">
        <v>3444</v>
      </c>
      <c r="E406" s="2" t="s">
        <v>991</v>
      </c>
      <c r="F406" s="2" t="s">
        <v>8668</v>
      </c>
      <c r="G406" s="2" t="s">
        <v>72</v>
      </c>
      <c r="H406" s="2" t="s">
        <v>7418</v>
      </c>
      <c r="I406" s="2" t="s">
        <v>248</v>
      </c>
      <c r="J406" s="9">
        <v>100</v>
      </c>
      <c r="K406" s="9">
        <v>2363</v>
      </c>
      <c r="L406" s="5">
        <v>100</v>
      </c>
      <c r="M406" s="5">
        <v>2</v>
      </c>
      <c r="N406" s="5">
        <v>63.78</v>
      </c>
      <c r="O406" s="5">
        <v>135.81</v>
      </c>
      <c r="P406" s="5">
        <v>4.2300000000000004</v>
      </c>
      <c r="Q406" s="5">
        <v>0.64</v>
      </c>
      <c r="R406" s="5">
        <v>31.89</v>
      </c>
      <c r="S406" s="5">
        <v>2769</v>
      </c>
    </row>
    <row r="407" spans="1:19">
      <c r="A407" s="2" t="s">
        <v>8669</v>
      </c>
      <c r="B407" s="2" t="s">
        <v>90</v>
      </c>
      <c r="C407" s="2" t="s">
        <v>8670</v>
      </c>
      <c r="D407" s="2" t="s">
        <v>8671</v>
      </c>
      <c r="E407" s="2" t="s">
        <v>118</v>
      </c>
      <c r="F407" s="2" t="s">
        <v>8672</v>
      </c>
      <c r="G407" s="2" t="s">
        <v>161</v>
      </c>
      <c r="H407" s="2" t="s">
        <v>7418</v>
      </c>
      <c r="I407" s="2" t="s">
        <v>51</v>
      </c>
      <c r="J407" s="9">
        <v>200</v>
      </c>
      <c r="K407" s="9">
        <v>2002</v>
      </c>
      <c r="L407" s="5">
        <v>61</v>
      </c>
      <c r="M407" s="5">
        <v>0</v>
      </c>
      <c r="N407" s="5">
        <v>36.86</v>
      </c>
      <c r="O407" s="5">
        <v>0</v>
      </c>
      <c r="P407" s="5">
        <v>3.05</v>
      </c>
      <c r="Q407" s="5">
        <v>0.6</v>
      </c>
      <c r="R407" s="5">
        <v>0</v>
      </c>
      <c r="S407" s="5">
        <v>4000</v>
      </c>
    </row>
    <row r="408" spans="1:19">
      <c r="A408" s="2" t="s">
        <v>8673</v>
      </c>
      <c r="B408" s="2" t="s">
        <v>449</v>
      </c>
      <c r="C408" s="2" t="s">
        <v>8674</v>
      </c>
      <c r="D408" s="2" t="s">
        <v>1258</v>
      </c>
      <c r="E408" s="2" t="s">
        <v>132</v>
      </c>
      <c r="F408" s="2" t="s">
        <v>8675</v>
      </c>
      <c r="G408" s="2" t="s">
        <v>260</v>
      </c>
      <c r="H408" s="2" t="s">
        <v>7418</v>
      </c>
      <c r="I408" s="2" t="s">
        <v>43</v>
      </c>
      <c r="J408" s="9">
        <v>300</v>
      </c>
      <c r="K408" s="9">
        <v>523</v>
      </c>
      <c r="L408" s="5">
        <v>19</v>
      </c>
      <c r="M408" s="5">
        <v>2</v>
      </c>
      <c r="N408" s="5">
        <v>10.9</v>
      </c>
      <c r="O408" s="5">
        <v>93.94</v>
      </c>
      <c r="P408" s="5">
        <v>3.63</v>
      </c>
      <c r="Q408" s="5">
        <v>0.56999999999999995</v>
      </c>
      <c r="R408" s="5">
        <v>5.45</v>
      </c>
      <c r="S408" s="5">
        <v>2100</v>
      </c>
    </row>
    <row r="409" spans="1:19">
      <c r="A409" s="2" t="s">
        <v>8676</v>
      </c>
      <c r="B409" s="2" t="s">
        <v>8677</v>
      </c>
      <c r="C409" s="2" t="s">
        <v>1034</v>
      </c>
      <c r="D409" s="2" t="s">
        <v>4667</v>
      </c>
      <c r="E409" s="2" t="s">
        <v>625</v>
      </c>
      <c r="F409" s="2" t="s">
        <v>8678</v>
      </c>
      <c r="G409" s="2" t="s">
        <v>253</v>
      </c>
      <c r="H409" s="2" t="s">
        <v>7418</v>
      </c>
      <c r="I409" s="2" t="s">
        <v>248</v>
      </c>
      <c r="J409" s="9">
        <v>700</v>
      </c>
      <c r="K409" s="9">
        <v>2035</v>
      </c>
      <c r="L409" s="5">
        <v>79</v>
      </c>
      <c r="M409" s="5">
        <v>2</v>
      </c>
      <c r="N409" s="5">
        <v>34.99</v>
      </c>
      <c r="O409" s="5">
        <v>107.83</v>
      </c>
      <c r="P409" s="5">
        <v>3.88</v>
      </c>
      <c r="Q409" s="5">
        <v>0.44</v>
      </c>
      <c r="R409" s="5">
        <v>17.5</v>
      </c>
      <c r="S409" s="5">
        <v>2500</v>
      </c>
    </row>
    <row r="410" spans="1:19">
      <c r="A410" s="2" t="s">
        <v>8679</v>
      </c>
      <c r="B410" s="2" t="s">
        <v>758</v>
      </c>
      <c r="C410" s="2" t="s">
        <v>8180</v>
      </c>
      <c r="D410" s="2" t="s">
        <v>6197</v>
      </c>
      <c r="E410" s="2" t="s">
        <v>78</v>
      </c>
      <c r="F410" s="2" t="s">
        <v>8680</v>
      </c>
      <c r="G410" s="2" t="s">
        <v>72</v>
      </c>
      <c r="H410" s="2" t="s">
        <v>7418</v>
      </c>
      <c r="I410" s="2" t="s">
        <v>232</v>
      </c>
      <c r="J410" s="9">
        <v>700</v>
      </c>
      <c r="K410" s="9">
        <v>1550</v>
      </c>
      <c r="L410" s="5">
        <v>24</v>
      </c>
      <c r="M410" s="5">
        <v>0</v>
      </c>
      <c r="N410" s="5">
        <v>13.8</v>
      </c>
      <c r="O410" s="5">
        <v>0</v>
      </c>
      <c r="P410" s="5">
        <v>1.55</v>
      </c>
      <c r="Q410" s="5">
        <v>0.57999999999999996</v>
      </c>
      <c r="R410" s="5">
        <v>0</v>
      </c>
      <c r="S410" s="5">
        <v>1658</v>
      </c>
    </row>
    <row r="411" spans="1:19">
      <c r="A411" s="2" t="s">
        <v>8681</v>
      </c>
      <c r="B411" s="2" t="s">
        <v>414</v>
      </c>
      <c r="C411" s="2" t="s">
        <v>804</v>
      </c>
      <c r="D411" s="2" t="s">
        <v>1378</v>
      </c>
      <c r="E411" s="2" t="s">
        <v>125</v>
      </c>
      <c r="F411" s="2" t="s">
        <v>8682</v>
      </c>
      <c r="G411" s="2" t="s">
        <v>50</v>
      </c>
      <c r="H411" s="2" t="s">
        <v>7418</v>
      </c>
      <c r="I411" s="2" t="s">
        <v>80</v>
      </c>
      <c r="J411" s="9">
        <v>200</v>
      </c>
      <c r="K411" s="9">
        <v>2037</v>
      </c>
      <c r="L411" s="5">
        <v>46</v>
      </c>
      <c r="M411" s="5">
        <v>0</v>
      </c>
      <c r="N411" s="5">
        <v>26.83</v>
      </c>
      <c r="O411" s="5">
        <v>0</v>
      </c>
      <c r="P411" s="5">
        <v>2.2599999999999998</v>
      </c>
      <c r="Q411" s="5">
        <v>0.57999999999999996</v>
      </c>
      <c r="R411" s="5">
        <v>0</v>
      </c>
      <c r="S411" s="5">
        <v>2250</v>
      </c>
    </row>
    <row r="412" spans="1:19">
      <c r="A412" s="2" t="s">
        <v>8683</v>
      </c>
      <c r="B412" s="2" t="s">
        <v>8684</v>
      </c>
      <c r="C412" s="2" t="s">
        <v>8685</v>
      </c>
      <c r="D412" s="2" t="s">
        <v>602</v>
      </c>
      <c r="E412" s="2" t="s">
        <v>40</v>
      </c>
      <c r="F412" s="2" t="s">
        <v>8686</v>
      </c>
      <c r="G412" s="2" t="s">
        <v>134</v>
      </c>
      <c r="H412" s="2" t="s">
        <v>7418</v>
      </c>
      <c r="I412" s="2" t="s">
        <v>319</v>
      </c>
      <c r="J412" s="9">
        <v>100</v>
      </c>
      <c r="K412" s="9">
        <v>1412</v>
      </c>
      <c r="L412" s="5">
        <v>28</v>
      </c>
      <c r="M412" s="5">
        <v>0</v>
      </c>
      <c r="N412" s="5">
        <v>18.53</v>
      </c>
      <c r="O412" s="5">
        <v>0</v>
      </c>
      <c r="P412" s="5">
        <v>1.98</v>
      </c>
      <c r="Q412" s="5">
        <v>0.66</v>
      </c>
      <c r="R412" s="5">
        <v>0</v>
      </c>
      <c r="S412" s="5">
        <v>5416</v>
      </c>
    </row>
    <row r="413" spans="1:19">
      <c r="A413" s="2" t="s">
        <v>8687</v>
      </c>
      <c r="B413" s="2" t="s">
        <v>529</v>
      </c>
      <c r="C413" s="2" t="s">
        <v>8688</v>
      </c>
      <c r="D413" s="2" t="s">
        <v>5993</v>
      </c>
      <c r="E413" s="2" t="s">
        <v>56</v>
      </c>
      <c r="F413" s="2" t="s">
        <v>8689</v>
      </c>
      <c r="G413" s="2" t="s">
        <v>50</v>
      </c>
      <c r="H413" s="2" t="s">
        <v>7418</v>
      </c>
      <c r="I413" s="2" t="s">
        <v>319</v>
      </c>
      <c r="J413" s="9">
        <v>200</v>
      </c>
      <c r="K413" s="9">
        <v>1480</v>
      </c>
      <c r="L413" s="5">
        <v>58</v>
      </c>
      <c r="M413" s="5">
        <v>1</v>
      </c>
      <c r="N413" s="5">
        <v>34.86</v>
      </c>
      <c r="O413" s="5">
        <v>58.45</v>
      </c>
      <c r="P413" s="5">
        <v>3.92</v>
      </c>
      <c r="Q413" s="5">
        <v>0.6</v>
      </c>
      <c r="R413" s="5">
        <v>34.86</v>
      </c>
      <c r="S413" s="5">
        <v>2000</v>
      </c>
    </row>
    <row r="414" spans="1:19">
      <c r="A414" s="2" t="s">
        <v>8690</v>
      </c>
      <c r="B414" s="2" t="s">
        <v>8691</v>
      </c>
      <c r="C414" s="2" t="s">
        <v>3552</v>
      </c>
      <c r="D414" s="2" t="s">
        <v>8692</v>
      </c>
      <c r="E414" s="2" t="s">
        <v>625</v>
      </c>
      <c r="F414" s="2" t="s">
        <v>8693</v>
      </c>
      <c r="G414" s="2" t="s">
        <v>94</v>
      </c>
      <c r="H414" s="2" t="s">
        <v>7418</v>
      </c>
      <c r="I414" s="2" t="s">
        <v>382</v>
      </c>
      <c r="J414" s="9">
        <v>700</v>
      </c>
      <c r="K414" s="9">
        <v>1006</v>
      </c>
      <c r="L414" s="5">
        <v>27</v>
      </c>
      <c r="M414" s="5">
        <v>0</v>
      </c>
      <c r="N414" s="5">
        <v>19.21</v>
      </c>
      <c r="O414" s="5">
        <v>0</v>
      </c>
      <c r="P414" s="5">
        <v>2.68</v>
      </c>
      <c r="Q414" s="5">
        <v>0.71</v>
      </c>
      <c r="R414" s="5">
        <v>0</v>
      </c>
      <c r="S414" s="5">
        <v>2000</v>
      </c>
    </row>
    <row r="415" spans="1:19">
      <c r="A415" s="2" t="s">
        <v>8694</v>
      </c>
      <c r="B415" s="2" t="s">
        <v>3195</v>
      </c>
      <c r="C415" s="2" t="s">
        <v>8695</v>
      </c>
      <c r="D415" s="2" t="s">
        <v>7551</v>
      </c>
      <c r="E415" s="2" t="s">
        <v>222</v>
      </c>
      <c r="F415" s="2" t="s">
        <v>8696</v>
      </c>
      <c r="G415" s="2" t="s">
        <v>312</v>
      </c>
      <c r="H415" s="2" t="s">
        <v>7418</v>
      </c>
      <c r="I415" s="2" t="s">
        <v>59</v>
      </c>
      <c r="J415" s="9">
        <v>300</v>
      </c>
      <c r="K415" s="9">
        <v>1297</v>
      </c>
      <c r="L415" s="5">
        <v>49</v>
      </c>
      <c r="M415" s="5">
        <v>0</v>
      </c>
      <c r="N415" s="5">
        <v>35.32</v>
      </c>
      <c r="O415" s="5">
        <v>0</v>
      </c>
      <c r="P415" s="5">
        <v>3.78</v>
      </c>
      <c r="Q415" s="5">
        <v>0.72</v>
      </c>
      <c r="R415" s="5">
        <v>0</v>
      </c>
      <c r="S415" s="5">
        <v>2500</v>
      </c>
    </row>
    <row r="416" spans="1:19">
      <c r="A416" s="2" t="s">
        <v>8697</v>
      </c>
      <c r="B416" s="2" t="s">
        <v>8698</v>
      </c>
      <c r="C416" s="2" t="s">
        <v>8699</v>
      </c>
      <c r="D416" s="2" t="s">
        <v>236</v>
      </c>
      <c r="E416" s="2" t="s">
        <v>237</v>
      </c>
      <c r="F416" s="2" t="s">
        <v>8700</v>
      </c>
      <c r="G416" s="2" t="s">
        <v>167</v>
      </c>
      <c r="H416" s="2" t="s">
        <v>7418</v>
      </c>
      <c r="I416" s="2" t="s">
        <v>43</v>
      </c>
      <c r="J416" s="9">
        <v>200</v>
      </c>
      <c r="K416" s="9">
        <v>1814</v>
      </c>
      <c r="L416" s="5">
        <v>67</v>
      </c>
      <c r="M416" s="5">
        <v>0</v>
      </c>
      <c r="N416" s="5">
        <v>42.41</v>
      </c>
      <c r="O416" s="5">
        <v>0</v>
      </c>
      <c r="P416" s="5">
        <v>3.69</v>
      </c>
      <c r="Q416" s="5">
        <v>0.63</v>
      </c>
      <c r="R416" s="5">
        <v>0</v>
      </c>
      <c r="S416" s="5">
        <v>1700</v>
      </c>
    </row>
    <row r="417" spans="1:19">
      <c r="A417" s="2" t="s">
        <v>8701</v>
      </c>
      <c r="B417" s="2" t="s">
        <v>8702</v>
      </c>
      <c r="C417" s="2" t="s">
        <v>1647</v>
      </c>
      <c r="D417" s="2" t="s">
        <v>896</v>
      </c>
      <c r="E417" s="2" t="s">
        <v>1001</v>
      </c>
      <c r="F417" s="2" t="s">
        <v>8703</v>
      </c>
      <c r="G417" s="2" t="s">
        <v>34</v>
      </c>
      <c r="H417" s="2" t="s">
        <v>7418</v>
      </c>
      <c r="I417" s="2" t="s">
        <v>361</v>
      </c>
      <c r="J417" s="9">
        <v>1000</v>
      </c>
      <c r="K417" s="9">
        <v>1905</v>
      </c>
      <c r="L417" s="5">
        <v>34</v>
      </c>
      <c r="M417" s="5">
        <v>3</v>
      </c>
      <c r="N417" s="5">
        <v>19.22</v>
      </c>
      <c r="O417" s="5">
        <v>147.07</v>
      </c>
      <c r="P417" s="5">
        <v>1.78</v>
      </c>
      <c r="Q417" s="5">
        <v>0.56999999999999995</v>
      </c>
      <c r="R417" s="5">
        <v>6.41</v>
      </c>
      <c r="S417" s="5">
        <v>2000</v>
      </c>
    </row>
    <row r="418" spans="1:19">
      <c r="A418" s="2" t="s">
        <v>8704</v>
      </c>
      <c r="B418" s="2" t="s">
        <v>8705</v>
      </c>
      <c r="C418" s="2" t="s">
        <v>1344</v>
      </c>
      <c r="D418" s="2" t="s">
        <v>5146</v>
      </c>
      <c r="E418" s="2" t="s">
        <v>237</v>
      </c>
      <c r="F418" s="2" t="s">
        <v>8706</v>
      </c>
      <c r="G418" s="2" t="s">
        <v>72</v>
      </c>
      <c r="H418" s="2" t="s">
        <v>7418</v>
      </c>
      <c r="I418" s="2" t="s">
        <v>88</v>
      </c>
      <c r="J418" s="9">
        <v>700</v>
      </c>
      <c r="K418" s="9">
        <v>1711</v>
      </c>
      <c r="L418" s="5">
        <v>44</v>
      </c>
      <c r="M418" s="5">
        <v>3</v>
      </c>
      <c r="N418" s="5">
        <v>31.72</v>
      </c>
      <c r="O418" s="5">
        <v>220.18</v>
      </c>
      <c r="P418" s="5">
        <v>2.57</v>
      </c>
      <c r="Q418" s="5">
        <v>0.72</v>
      </c>
      <c r="R418" s="5">
        <v>10.57</v>
      </c>
      <c r="S418" s="5">
        <v>2250</v>
      </c>
    </row>
    <row r="419" spans="1:19">
      <c r="A419" s="2" t="s">
        <v>8707</v>
      </c>
      <c r="B419" s="2" t="s">
        <v>8708</v>
      </c>
      <c r="C419" s="2" t="s">
        <v>8709</v>
      </c>
      <c r="D419" s="2" t="s">
        <v>1616</v>
      </c>
      <c r="E419" s="2" t="s">
        <v>23</v>
      </c>
      <c r="F419" s="2" t="s">
        <v>343</v>
      </c>
      <c r="G419" s="2" t="s">
        <v>253</v>
      </c>
      <c r="H419" s="2" t="s">
        <v>7418</v>
      </c>
      <c r="I419" s="2" t="s">
        <v>313</v>
      </c>
      <c r="J419" s="9">
        <v>500</v>
      </c>
      <c r="K419" s="9">
        <v>1563</v>
      </c>
      <c r="L419" s="5">
        <v>56</v>
      </c>
      <c r="M419" s="5">
        <v>1</v>
      </c>
      <c r="N419" s="5">
        <v>37.86</v>
      </c>
      <c r="O419" s="5">
        <v>44.9</v>
      </c>
      <c r="P419" s="5">
        <v>3.58</v>
      </c>
      <c r="Q419" s="5">
        <v>0.68</v>
      </c>
      <c r="R419" s="5">
        <v>37.86</v>
      </c>
      <c r="S419" s="5">
        <v>4500</v>
      </c>
    </row>
    <row r="420" spans="1:19">
      <c r="A420" s="2" t="s">
        <v>8710</v>
      </c>
      <c r="B420" s="2" t="s">
        <v>7146</v>
      </c>
      <c r="C420" s="2" t="s">
        <v>8711</v>
      </c>
      <c r="D420" s="2" t="s">
        <v>2120</v>
      </c>
      <c r="E420" s="2" t="s">
        <v>432</v>
      </c>
      <c r="F420" s="2" t="s">
        <v>8712</v>
      </c>
      <c r="G420" s="2" t="s">
        <v>150</v>
      </c>
      <c r="H420" s="2" t="s">
        <v>7418</v>
      </c>
      <c r="I420" s="2" t="s">
        <v>73</v>
      </c>
      <c r="J420" s="9">
        <v>400</v>
      </c>
      <c r="K420" s="9">
        <v>1103</v>
      </c>
      <c r="L420" s="5">
        <v>30</v>
      </c>
      <c r="M420" s="5">
        <v>1</v>
      </c>
      <c r="N420" s="5">
        <v>20.86</v>
      </c>
      <c r="O420" s="5">
        <v>63.95</v>
      </c>
      <c r="P420" s="5">
        <v>2.72</v>
      </c>
      <c r="Q420" s="5">
        <v>0.7</v>
      </c>
      <c r="R420" s="5">
        <v>20.86</v>
      </c>
      <c r="S420" s="5">
        <v>6000</v>
      </c>
    </row>
    <row r="421" spans="1:19">
      <c r="A421" s="2" t="s">
        <v>8713</v>
      </c>
      <c r="B421" s="2" t="s">
        <v>414</v>
      </c>
      <c r="C421" s="2" t="s">
        <v>8714</v>
      </c>
      <c r="D421" s="2" t="s">
        <v>8715</v>
      </c>
      <c r="E421" s="2" t="s">
        <v>125</v>
      </c>
      <c r="F421" s="2" t="s">
        <v>1002</v>
      </c>
      <c r="G421" s="2" t="s">
        <v>134</v>
      </c>
      <c r="H421" s="2" t="s">
        <v>7418</v>
      </c>
      <c r="I421" s="2" t="s">
        <v>300</v>
      </c>
      <c r="J421" s="9">
        <v>500</v>
      </c>
      <c r="K421" s="9">
        <v>1461</v>
      </c>
      <c r="L421" s="5">
        <v>62</v>
      </c>
      <c r="M421" s="5">
        <v>2</v>
      </c>
      <c r="N421" s="5">
        <v>49.45</v>
      </c>
      <c r="O421" s="5">
        <v>105.24</v>
      </c>
      <c r="P421" s="5">
        <v>4.24</v>
      </c>
      <c r="Q421" s="5">
        <v>0.8</v>
      </c>
      <c r="R421" s="5">
        <v>24.72</v>
      </c>
      <c r="S421" s="5">
        <v>4500</v>
      </c>
    </row>
    <row r="422" spans="1:19">
      <c r="A422" s="2" t="s">
        <v>8716</v>
      </c>
      <c r="B422" s="2" t="s">
        <v>8717</v>
      </c>
      <c r="C422" s="2" t="s">
        <v>7327</v>
      </c>
      <c r="D422" s="2" t="s">
        <v>8718</v>
      </c>
      <c r="E422" s="2" t="s">
        <v>56</v>
      </c>
      <c r="F422" s="2" t="s">
        <v>8719</v>
      </c>
      <c r="G422" s="2" t="s">
        <v>134</v>
      </c>
      <c r="H422" s="2" t="s">
        <v>7418</v>
      </c>
      <c r="I422" s="2" t="s">
        <v>232</v>
      </c>
      <c r="J422" s="9">
        <v>1000</v>
      </c>
      <c r="K422" s="9">
        <v>806</v>
      </c>
      <c r="L422" s="5">
        <v>24</v>
      </c>
      <c r="M422" s="5">
        <v>1</v>
      </c>
      <c r="N422" s="5">
        <v>9.93</v>
      </c>
      <c r="O422" s="5">
        <v>74.459999999999994</v>
      </c>
      <c r="P422" s="5">
        <v>2.98</v>
      </c>
      <c r="Q422" s="5">
        <v>0.41</v>
      </c>
      <c r="R422" s="5">
        <v>9.93</v>
      </c>
      <c r="S422" s="5">
        <v>1800</v>
      </c>
    </row>
    <row r="423" spans="1:19">
      <c r="A423" s="2" t="s">
        <v>8720</v>
      </c>
      <c r="B423" s="2" t="s">
        <v>799</v>
      </c>
      <c r="C423" s="2" t="s">
        <v>1365</v>
      </c>
      <c r="D423" s="2" t="s">
        <v>1797</v>
      </c>
      <c r="E423" s="2" t="s">
        <v>23</v>
      </c>
      <c r="F423" s="2" t="s">
        <v>8721</v>
      </c>
      <c r="G423" s="2" t="s">
        <v>42</v>
      </c>
      <c r="H423" s="2" t="s">
        <v>7418</v>
      </c>
      <c r="I423" s="2" t="s">
        <v>699</v>
      </c>
      <c r="J423" s="9">
        <v>1000</v>
      </c>
      <c r="K423" s="9">
        <v>919</v>
      </c>
      <c r="L423" s="5">
        <v>19</v>
      </c>
      <c r="M423" s="5">
        <v>2</v>
      </c>
      <c r="N423" s="5">
        <v>10.19</v>
      </c>
      <c r="O423" s="5">
        <v>101.27</v>
      </c>
      <c r="P423" s="5">
        <v>2.0699999999999998</v>
      </c>
      <c r="Q423" s="5">
        <v>0.54</v>
      </c>
      <c r="R423" s="5">
        <v>5.0999999999999996</v>
      </c>
      <c r="S423" s="5">
        <v>1500</v>
      </c>
    </row>
    <row r="424" spans="1:19">
      <c r="A424" s="2" t="s">
        <v>8722</v>
      </c>
      <c r="B424" s="2" t="s">
        <v>2191</v>
      </c>
      <c r="C424" s="2" t="s">
        <v>1034</v>
      </c>
      <c r="D424" s="2" t="s">
        <v>1131</v>
      </c>
      <c r="E424" s="2" t="s">
        <v>625</v>
      </c>
      <c r="F424" s="2" t="s">
        <v>8723</v>
      </c>
      <c r="G424" s="2" t="s">
        <v>50</v>
      </c>
      <c r="H424" s="2" t="s">
        <v>7418</v>
      </c>
      <c r="I424" s="2" t="s">
        <v>699</v>
      </c>
      <c r="J424" s="9">
        <v>100</v>
      </c>
      <c r="K424" s="9">
        <v>1326</v>
      </c>
      <c r="L424" s="5">
        <v>44</v>
      </c>
      <c r="M424" s="5">
        <v>1</v>
      </c>
      <c r="N424" s="5">
        <v>19.11</v>
      </c>
      <c r="O424" s="5">
        <v>58.1</v>
      </c>
      <c r="P424" s="5">
        <v>3.32</v>
      </c>
      <c r="Q424" s="5">
        <v>0.43</v>
      </c>
      <c r="R424" s="5">
        <v>19.11</v>
      </c>
      <c r="S424" s="5">
        <v>5000</v>
      </c>
    </row>
    <row r="425" spans="1:19">
      <c r="A425" s="2" t="s">
        <v>8724</v>
      </c>
      <c r="B425" s="2" t="s">
        <v>8725</v>
      </c>
      <c r="C425" s="2" t="s">
        <v>8726</v>
      </c>
      <c r="D425" s="2" t="s">
        <v>8727</v>
      </c>
      <c r="E425" s="2" t="s">
        <v>23</v>
      </c>
      <c r="F425" s="2" t="s">
        <v>8728</v>
      </c>
      <c r="G425" s="2" t="s">
        <v>58</v>
      </c>
      <c r="H425" s="2" t="s">
        <v>7418</v>
      </c>
      <c r="I425" s="2" t="s">
        <v>248</v>
      </c>
      <c r="J425" s="9">
        <v>1000</v>
      </c>
      <c r="K425" s="9">
        <v>657</v>
      </c>
      <c r="L425" s="5">
        <v>16</v>
      </c>
      <c r="M425" s="5">
        <v>0</v>
      </c>
      <c r="N425" s="5">
        <v>9.4</v>
      </c>
      <c r="O425" s="5">
        <v>0</v>
      </c>
      <c r="P425" s="5">
        <v>2.44</v>
      </c>
      <c r="Q425" s="5">
        <v>0.59</v>
      </c>
      <c r="R425" s="5">
        <v>0</v>
      </c>
      <c r="S425" s="5">
        <v>2568</v>
      </c>
    </row>
    <row r="426" spans="1:19">
      <c r="A426" s="2" t="s">
        <v>8729</v>
      </c>
      <c r="B426" s="2" t="s">
        <v>5345</v>
      </c>
      <c r="C426" s="2" t="s">
        <v>8730</v>
      </c>
      <c r="D426" s="2" t="s">
        <v>4708</v>
      </c>
      <c r="E426" s="2" t="s">
        <v>132</v>
      </c>
      <c r="F426" s="2" t="s">
        <v>8731</v>
      </c>
      <c r="G426" s="2" t="s">
        <v>134</v>
      </c>
      <c r="H426" s="2" t="s">
        <v>7418</v>
      </c>
      <c r="I426" s="2" t="s">
        <v>127</v>
      </c>
      <c r="J426" s="9">
        <v>400</v>
      </c>
      <c r="K426" s="9">
        <v>2082</v>
      </c>
      <c r="L426" s="5">
        <v>61</v>
      </c>
      <c r="M426" s="5">
        <v>0</v>
      </c>
      <c r="N426" s="5">
        <v>37.799999999999997</v>
      </c>
      <c r="O426" s="5">
        <v>0</v>
      </c>
      <c r="P426" s="5">
        <v>2.93</v>
      </c>
      <c r="Q426" s="5">
        <v>0.62</v>
      </c>
      <c r="R426" s="5">
        <v>0</v>
      </c>
      <c r="S426" s="5">
        <v>3100</v>
      </c>
    </row>
    <row r="427" spans="1:19">
      <c r="A427" s="2" t="s">
        <v>8732</v>
      </c>
      <c r="B427" s="2" t="s">
        <v>495</v>
      </c>
      <c r="C427" s="2" t="s">
        <v>8733</v>
      </c>
      <c r="D427" s="2" t="s">
        <v>4296</v>
      </c>
      <c r="E427" s="2" t="s">
        <v>78</v>
      </c>
      <c r="F427" s="2" t="s">
        <v>8734</v>
      </c>
      <c r="G427" s="2" t="s">
        <v>190</v>
      </c>
      <c r="H427" s="2" t="s">
        <v>7418</v>
      </c>
      <c r="I427" s="2" t="s">
        <v>293</v>
      </c>
      <c r="J427" s="9">
        <v>700</v>
      </c>
      <c r="K427" s="9">
        <v>2385</v>
      </c>
      <c r="L427" s="5">
        <v>63</v>
      </c>
      <c r="M427" s="5">
        <v>2</v>
      </c>
      <c r="N427" s="5">
        <v>51.09</v>
      </c>
      <c r="O427" s="5">
        <v>135.97999999999999</v>
      </c>
      <c r="P427" s="5">
        <v>2.64</v>
      </c>
      <c r="Q427" s="5">
        <v>0.81</v>
      </c>
      <c r="R427" s="5">
        <v>25.54</v>
      </c>
      <c r="S427" s="5">
        <v>1900</v>
      </c>
    </row>
    <row r="428" spans="1:19">
      <c r="A428" s="2" t="s">
        <v>8735</v>
      </c>
      <c r="B428" s="2" t="s">
        <v>2932</v>
      </c>
      <c r="C428" s="2" t="s">
        <v>269</v>
      </c>
      <c r="D428" s="2" t="s">
        <v>3382</v>
      </c>
      <c r="E428" s="2" t="s">
        <v>56</v>
      </c>
      <c r="F428" s="2" t="s">
        <v>8736</v>
      </c>
      <c r="G428" s="2" t="s">
        <v>34</v>
      </c>
      <c r="H428" s="2" t="s">
        <v>7418</v>
      </c>
      <c r="I428" s="2" t="s">
        <v>458</v>
      </c>
      <c r="J428" s="9">
        <v>1000</v>
      </c>
      <c r="K428" s="9">
        <v>1827</v>
      </c>
      <c r="L428" s="5">
        <v>46</v>
      </c>
      <c r="M428" s="5">
        <v>1</v>
      </c>
      <c r="N428" s="5">
        <v>28.05</v>
      </c>
      <c r="O428" s="5">
        <v>54.57</v>
      </c>
      <c r="P428" s="5">
        <v>2.52</v>
      </c>
      <c r="Q428" s="5">
        <v>0.61</v>
      </c>
      <c r="R428" s="5">
        <v>28.05</v>
      </c>
      <c r="S428" s="5">
        <v>1600</v>
      </c>
    </row>
    <row r="429" spans="1:19">
      <c r="A429" s="2" t="s">
        <v>8737</v>
      </c>
      <c r="B429" s="2" t="s">
        <v>716</v>
      </c>
      <c r="C429" s="2" t="s">
        <v>2221</v>
      </c>
      <c r="D429" s="2" t="s">
        <v>8738</v>
      </c>
      <c r="E429" s="2" t="s">
        <v>40</v>
      </c>
      <c r="F429" s="2" t="s">
        <v>8739</v>
      </c>
      <c r="G429" s="2" t="s">
        <v>50</v>
      </c>
      <c r="H429" s="2" t="s">
        <v>7418</v>
      </c>
      <c r="I429" s="2" t="s">
        <v>59</v>
      </c>
      <c r="J429" s="9">
        <v>700</v>
      </c>
      <c r="K429" s="9">
        <v>574</v>
      </c>
      <c r="L429" s="5">
        <v>13</v>
      </c>
      <c r="M429" s="5">
        <v>0</v>
      </c>
      <c r="N429" s="5">
        <v>9.84</v>
      </c>
      <c r="O429" s="5">
        <v>0</v>
      </c>
      <c r="P429" s="5">
        <v>2.2599999999999998</v>
      </c>
      <c r="Q429" s="5">
        <v>0.76</v>
      </c>
      <c r="R429" s="5">
        <v>0</v>
      </c>
      <c r="S429" s="5">
        <v>2200</v>
      </c>
    </row>
    <row r="430" spans="1:19">
      <c r="A430" s="2" t="s">
        <v>8740</v>
      </c>
      <c r="B430" s="2" t="s">
        <v>8741</v>
      </c>
      <c r="C430" s="2" t="s">
        <v>1589</v>
      </c>
      <c r="D430" s="2" t="s">
        <v>1629</v>
      </c>
      <c r="E430" s="2" t="s">
        <v>40</v>
      </c>
      <c r="F430" s="2" t="s">
        <v>8742</v>
      </c>
      <c r="G430" s="2" t="s">
        <v>253</v>
      </c>
      <c r="H430" s="2" t="s">
        <v>7418</v>
      </c>
      <c r="I430" s="2" t="s">
        <v>313</v>
      </c>
      <c r="J430" s="9">
        <v>600</v>
      </c>
      <c r="K430" s="9">
        <v>1897</v>
      </c>
      <c r="L430" s="5">
        <v>41</v>
      </c>
      <c r="M430" s="5">
        <v>0</v>
      </c>
      <c r="N430" s="5">
        <v>34.44</v>
      </c>
      <c r="O430" s="5">
        <v>0</v>
      </c>
      <c r="P430" s="5">
        <v>2.16</v>
      </c>
      <c r="Q430" s="5">
        <v>0.84</v>
      </c>
      <c r="R430" s="5">
        <v>0</v>
      </c>
      <c r="S430" s="5">
        <v>2700</v>
      </c>
    </row>
    <row r="431" spans="1:19">
      <c r="A431" s="2" t="s">
        <v>8743</v>
      </c>
      <c r="B431" s="2" t="s">
        <v>1479</v>
      </c>
      <c r="C431" s="2" t="s">
        <v>8744</v>
      </c>
      <c r="D431" s="2" t="s">
        <v>4234</v>
      </c>
      <c r="E431" s="2" t="s">
        <v>432</v>
      </c>
      <c r="F431" s="2" t="s">
        <v>8745</v>
      </c>
      <c r="G431" s="2" t="s">
        <v>190</v>
      </c>
      <c r="H431" s="2" t="s">
        <v>7418</v>
      </c>
      <c r="I431" s="2" t="s">
        <v>313</v>
      </c>
      <c r="J431" s="9">
        <v>300</v>
      </c>
      <c r="K431" s="9">
        <v>1510</v>
      </c>
      <c r="L431" s="5">
        <v>40</v>
      </c>
      <c r="M431" s="5">
        <v>4</v>
      </c>
      <c r="N431" s="5">
        <v>21.93</v>
      </c>
      <c r="O431" s="5">
        <v>161.86000000000001</v>
      </c>
      <c r="P431" s="5">
        <v>2.65</v>
      </c>
      <c r="Q431" s="5">
        <v>0.55000000000000004</v>
      </c>
      <c r="R431" s="5">
        <v>5.48</v>
      </c>
      <c r="S431" s="5">
        <v>2275</v>
      </c>
    </row>
    <row r="432" spans="1:19">
      <c r="A432" s="2" t="s">
        <v>8746</v>
      </c>
      <c r="B432" s="2" t="s">
        <v>2784</v>
      </c>
      <c r="C432" s="2" t="s">
        <v>8747</v>
      </c>
      <c r="D432" s="2" t="s">
        <v>592</v>
      </c>
      <c r="E432" s="2" t="s">
        <v>85</v>
      </c>
      <c r="F432" s="2" t="s">
        <v>8748</v>
      </c>
      <c r="G432" s="2" t="s">
        <v>167</v>
      </c>
      <c r="H432" s="2" t="s">
        <v>7418</v>
      </c>
      <c r="I432" s="2" t="s">
        <v>177</v>
      </c>
      <c r="J432" s="9">
        <v>500</v>
      </c>
      <c r="K432" s="9">
        <v>2206</v>
      </c>
      <c r="L432" s="5">
        <v>49</v>
      </c>
      <c r="M432" s="5">
        <v>5</v>
      </c>
      <c r="N432" s="5">
        <v>30.26</v>
      </c>
      <c r="O432" s="5">
        <v>294.88</v>
      </c>
      <c r="P432" s="5">
        <v>2.2200000000000002</v>
      </c>
      <c r="Q432" s="5">
        <v>0.62</v>
      </c>
      <c r="R432" s="5">
        <v>6.05</v>
      </c>
      <c r="S432" s="5">
        <v>2200</v>
      </c>
    </row>
    <row r="433" spans="1:19">
      <c r="A433" s="2" t="s">
        <v>8749</v>
      </c>
      <c r="B433" s="2" t="s">
        <v>8750</v>
      </c>
      <c r="C433" s="2" t="s">
        <v>269</v>
      </c>
      <c r="D433" s="2" t="s">
        <v>8751</v>
      </c>
      <c r="E433" s="2" t="s">
        <v>118</v>
      </c>
      <c r="F433" s="2" t="s">
        <v>8752</v>
      </c>
      <c r="G433" s="2" t="s">
        <v>58</v>
      </c>
      <c r="H433" s="2" t="s">
        <v>7418</v>
      </c>
      <c r="I433" s="2" t="s">
        <v>127</v>
      </c>
      <c r="J433" s="9">
        <v>600</v>
      </c>
      <c r="K433" s="9">
        <v>1869</v>
      </c>
      <c r="L433" s="5">
        <v>48</v>
      </c>
      <c r="M433" s="5">
        <v>0</v>
      </c>
      <c r="N433" s="5">
        <v>32.22</v>
      </c>
      <c r="O433" s="5">
        <v>0</v>
      </c>
      <c r="P433" s="5">
        <v>2.57</v>
      </c>
      <c r="Q433" s="5">
        <v>0.67</v>
      </c>
      <c r="R433" s="5">
        <v>0</v>
      </c>
      <c r="S433" s="5">
        <v>2570</v>
      </c>
    </row>
    <row r="434" spans="1:19">
      <c r="A434" s="2" t="s">
        <v>8753</v>
      </c>
      <c r="B434" s="2" t="s">
        <v>6146</v>
      </c>
      <c r="C434" s="2" t="s">
        <v>8754</v>
      </c>
      <c r="D434" s="2" t="s">
        <v>6621</v>
      </c>
      <c r="E434" s="2" t="s">
        <v>40</v>
      </c>
      <c r="F434" s="2" t="s">
        <v>8755</v>
      </c>
      <c r="G434" s="2" t="s">
        <v>58</v>
      </c>
      <c r="H434" s="2" t="s">
        <v>7418</v>
      </c>
      <c r="I434" s="2" t="s">
        <v>51</v>
      </c>
      <c r="J434" s="9">
        <v>200</v>
      </c>
      <c r="K434" s="9">
        <v>732</v>
      </c>
      <c r="L434" s="5">
        <v>15</v>
      </c>
      <c r="M434" s="5">
        <v>0</v>
      </c>
      <c r="N434" s="5">
        <v>10.75</v>
      </c>
      <c r="O434" s="5">
        <v>0</v>
      </c>
      <c r="P434" s="5">
        <v>2.0499999999999998</v>
      </c>
      <c r="Q434" s="5">
        <v>0.72</v>
      </c>
      <c r="R434" s="5">
        <v>0</v>
      </c>
      <c r="S434" s="5">
        <v>3500</v>
      </c>
    </row>
    <row r="435" spans="1:19">
      <c r="A435" s="2" t="s">
        <v>8756</v>
      </c>
      <c r="B435" s="2" t="s">
        <v>5777</v>
      </c>
      <c r="C435" s="2" t="s">
        <v>83</v>
      </c>
      <c r="D435" s="2" t="s">
        <v>2475</v>
      </c>
      <c r="E435" s="2" t="s">
        <v>492</v>
      </c>
      <c r="F435" s="2" t="s">
        <v>2058</v>
      </c>
      <c r="G435" s="2" t="s">
        <v>161</v>
      </c>
      <c r="H435" s="2" t="s">
        <v>7418</v>
      </c>
      <c r="I435" s="2" t="s">
        <v>162</v>
      </c>
      <c r="J435" s="9">
        <v>300</v>
      </c>
      <c r="K435" s="9">
        <v>984</v>
      </c>
      <c r="L435" s="5">
        <v>40</v>
      </c>
      <c r="M435" s="5">
        <v>1</v>
      </c>
      <c r="N435" s="5">
        <v>27.25</v>
      </c>
      <c r="O435" s="5">
        <v>54.72</v>
      </c>
      <c r="P435" s="5">
        <v>4.07</v>
      </c>
      <c r="Q435" s="5">
        <v>0.68</v>
      </c>
      <c r="R435" s="5">
        <v>27.25</v>
      </c>
      <c r="S435" s="5">
        <v>3400</v>
      </c>
    </row>
    <row r="436" spans="1:19">
      <c r="A436" s="2" t="s">
        <v>8757</v>
      </c>
      <c r="B436" s="2" t="s">
        <v>555</v>
      </c>
      <c r="C436" s="2" t="s">
        <v>6168</v>
      </c>
      <c r="D436" s="2" t="s">
        <v>1401</v>
      </c>
      <c r="E436" s="2" t="s">
        <v>132</v>
      </c>
      <c r="F436" s="2" t="s">
        <v>8758</v>
      </c>
      <c r="G436" s="2" t="s">
        <v>344</v>
      </c>
      <c r="H436" s="2" t="s">
        <v>7418</v>
      </c>
      <c r="I436" s="2" t="s">
        <v>183</v>
      </c>
      <c r="J436" s="9">
        <v>800</v>
      </c>
      <c r="K436" s="9">
        <v>931</v>
      </c>
      <c r="L436" s="5">
        <v>18</v>
      </c>
      <c r="M436" s="5">
        <v>0</v>
      </c>
      <c r="N436" s="5">
        <v>15.17</v>
      </c>
      <c r="O436" s="5">
        <v>0</v>
      </c>
      <c r="P436" s="5">
        <v>1.93</v>
      </c>
      <c r="Q436" s="5">
        <v>0.84</v>
      </c>
      <c r="R436" s="5">
        <v>0</v>
      </c>
      <c r="S436" s="5">
        <v>2600</v>
      </c>
    </row>
    <row r="437" spans="1:19">
      <c r="A437" s="2" t="s">
        <v>8759</v>
      </c>
      <c r="B437" s="2" t="s">
        <v>449</v>
      </c>
      <c r="C437" s="2" t="s">
        <v>8760</v>
      </c>
      <c r="D437" s="2" t="s">
        <v>1849</v>
      </c>
      <c r="E437" s="2" t="s">
        <v>281</v>
      </c>
      <c r="F437" s="2" t="s">
        <v>8761</v>
      </c>
      <c r="G437" s="2" t="s">
        <v>87</v>
      </c>
      <c r="H437" s="2" t="s">
        <v>7418</v>
      </c>
      <c r="I437" s="2" t="s">
        <v>382</v>
      </c>
      <c r="J437" s="9">
        <v>1000</v>
      </c>
      <c r="K437" s="9">
        <v>929</v>
      </c>
      <c r="L437" s="5">
        <v>24</v>
      </c>
      <c r="M437" s="5">
        <v>0</v>
      </c>
      <c r="N437" s="5">
        <v>10.62</v>
      </c>
      <c r="O437" s="5">
        <v>0</v>
      </c>
      <c r="P437" s="5">
        <v>2.58</v>
      </c>
      <c r="Q437" s="5">
        <v>0.44</v>
      </c>
      <c r="R437" s="5">
        <v>0</v>
      </c>
      <c r="S437" s="5">
        <v>1300</v>
      </c>
    </row>
    <row r="438" spans="1:19">
      <c r="A438" s="2" t="s">
        <v>8762</v>
      </c>
      <c r="B438" s="2" t="s">
        <v>8763</v>
      </c>
      <c r="C438" s="2" t="s">
        <v>5924</v>
      </c>
      <c r="D438" s="2" t="s">
        <v>1412</v>
      </c>
      <c r="E438" s="2" t="s">
        <v>56</v>
      </c>
      <c r="F438" s="2" t="s">
        <v>8764</v>
      </c>
      <c r="G438" s="2" t="s">
        <v>25</v>
      </c>
      <c r="H438" s="2" t="s">
        <v>7418</v>
      </c>
      <c r="I438" s="2" t="s">
        <v>206</v>
      </c>
      <c r="J438" s="9">
        <v>200</v>
      </c>
      <c r="K438" s="9">
        <v>914</v>
      </c>
      <c r="L438" s="5">
        <v>27</v>
      </c>
      <c r="M438" s="5">
        <v>2</v>
      </c>
      <c r="N438" s="5">
        <v>22.68</v>
      </c>
      <c r="O438" s="5">
        <v>122.37</v>
      </c>
      <c r="P438" s="5">
        <v>2.95</v>
      </c>
      <c r="Q438" s="5">
        <v>0.84</v>
      </c>
      <c r="R438" s="5">
        <v>11.34</v>
      </c>
      <c r="S438" s="5">
        <v>1600</v>
      </c>
    </row>
    <row r="439" spans="1:19">
      <c r="A439" s="2" t="s">
        <v>8765</v>
      </c>
      <c r="B439" s="2" t="s">
        <v>5345</v>
      </c>
      <c r="C439" s="2" t="s">
        <v>83</v>
      </c>
      <c r="D439" s="2" t="s">
        <v>8766</v>
      </c>
      <c r="E439" s="2" t="s">
        <v>40</v>
      </c>
      <c r="F439" s="2" t="s">
        <v>8767</v>
      </c>
      <c r="G439" s="2" t="s">
        <v>167</v>
      </c>
      <c r="H439" s="2" t="s">
        <v>7418</v>
      </c>
      <c r="I439" s="2" t="s">
        <v>162</v>
      </c>
      <c r="J439" s="9">
        <v>200</v>
      </c>
      <c r="K439" s="9">
        <v>588</v>
      </c>
      <c r="L439" s="5">
        <v>22</v>
      </c>
      <c r="M439" s="5">
        <v>0</v>
      </c>
      <c r="N439" s="5">
        <v>13.65</v>
      </c>
      <c r="O439" s="5">
        <v>0</v>
      </c>
      <c r="P439" s="5">
        <v>3.74</v>
      </c>
      <c r="Q439" s="5">
        <v>0.62</v>
      </c>
      <c r="R439" s="5">
        <v>0</v>
      </c>
      <c r="S439" s="5">
        <v>3000</v>
      </c>
    </row>
    <row r="440" spans="1:19">
      <c r="A440" s="2" t="s">
        <v>8768</v>
      </c>
      <c r="B440" s="2" t="s">
        <v>1230</v>
      </c>
      <c r="C440" s="2" t="s">
        <v>561</v>
      </c>
      <c r="D440" s="2" t="s">
        <v>99</v>
      </c>
      <c r="E440" s="2" t="s">
        <v>100</v>
      </c>
      <c r="F440" s="2" t="s">
        <v>8769</v>
      </c>
      <c r="G440" s="2" t="s">
        <v>260</v>
      </c>
      <c r="H440" s="2" t="s">
        <v>7418</v>
      </c>
      <c r="I440" s="2" t="s">
        <v>356</v>
      </c>
      <c r="J440" s="9">
        <v>600</v>
      </c>
      <c r="K440" s="9">
        <v>928</v>
      </c>
      <c r="L440" s="5">
        <v>41</v>
      </c>
      <c r="M440" s="5">
        <v>1</v>
      </c>
      <c r="N440" s="5">
        <v>32.270000000000003</v>
      </c>
      <c r="O440" s="5">
        <v>74.650000000000006</v>
      </c>
      <c r="P440" s="5">
        <v>4.42</v>
      </c>
      <c r="Q440" s="5">
        <v>0.79</v>
      </c>
      <c r="R440" s="5">
        <v>32.270000000000003</v>
      </c>
      <c r="S440" s="5">
        <v>5500</v>
      </c>
    </row>
    <row r="441" spans="1:19">
      <c r="A441" s="2" t="s">
        <v>8770</v>
      </c>
      <c r="B441" s="2" t="s">
        <v>8771</v>
      </c>
      <c r="C441" s="2" t="s">
        <v>4118</v>
      </c>
      <c r="D441" s="2" t="s">
        <v>1593</v>
      </c>
      <c r="E441" s="2" t="s">
        <v>112</v>
      </c>
      <c r="F441" s="2" t="s">
        <v>8772</v>
      </c>
      <c r="G441" s="2" t="s">
        <v>102</v>
      </c>
      <c r="H441" s="2" t="s">
        <v>7418</v>
      </c>
      <c r="I441" s="2" t="s">
        <v>127</v>
      </c>
      <c r="J441" s="9">
        <v>500</v>
      </c>
      <c r="K441" s="9">
        <v>1657</v>
      </c>
      <c r="L441" s="5">
        <v>66</v>
      </c>
      <c r="M441" s="5">
        <v>2</v>
      </c>
      <c r="N441" s="5">
        <v>38.840000000000003</v>
      </c>
      <c r="O441" s="5">
        <v>89.19</v>
      </c>
      <c r="P441" s="5">
        <v>3.98</v>
      </c>
      <c r="Q441" s="5">
        <v>0.59</v>
      </c>
      <c r="R441" s="5">
        <v>19.420000000000002</v>
      </c>
      <c r="S441" s="5">
        <v>5200</v>
      </c>
    </row>
    <row r="442" spans="1:19">
      <c r="A442" s="2" t="s">
        <v>8773</v>
      </c>
      <c r="B442" s="2" t="s">
        <v>6760</v>
      </c>
      <c r="C442" s="2" t="s">
        <v>677</v>
      </c>
      <c r="D442" s="2" t="s">
        <v>8774</v>
      </c>
      <c r="E442" s="2" t="s">
        <v>78</v>
      </c>
      <c r="F442" s="2" t="s">
        <v>7992</v>
      </c>
      <c r="G442" s="2" t="s">
        <v>87</v>
      </c>
      <c r="H442" s="2" t="s">
        <v>7418</v>
      </c>
      <c r="I442" s="2" t="s">
        <v>135</v>
      </c>
      <c r="J442" s="9">
        <v>500</v>
      </c>
      <c r="K442" s="9">
        <v>1595</v>
      </c>
      <c r="L442" s="5">
        <v>64</v>
      </c>
      <c r="M442" s="5">
        <v>7</v>
      </c>
      <c r="N442" s="5">
        <v>29.53</v>
      </c>
      <c r="O442" s="5">
        <v>293.58</v>
      </c>
      <c r="P442" s="5">
        <v>4.01</v>
      </c>
      <c r="Q442" s="5">
        <v>0.46</v>
      </c>
      <c r="R442" s="5">
        <v>4.22</v>
      </c>
      <c r="S442" s="5">
        <v>3000</v>
      </c>
    </row>
    <row r="443" spans="1:19">
      <c r="A443" s="2" t="s">
        <v>8775</v>
      </c>
      <c r="B443" s="2" t="s">
        <v>1866</v>
      </c>
      <c r="C443" s="2" t="s">
        <v>8776</v>
      </c>
      <c r="D443" s="2" t="s">
        <v>8777</v>
      </c>
      <c r="E443" s="2" t="s">
        <v>118</v>
      </c>
      <c r="F443" s="2" t="s">
        <v>8778</v>
      </c>
      <c r="G443" s="2" t="s">
        <v>344</v>
      </c>
      <c r="H443" s="2" t="s">
        <v>7418</v>
      </c>
      <c r="I443" s="2" t="s">
        <v>51</v>
      </c>
      <c r="J443" s="9">
        <v>100</v>
      </c>
      <c r="K443" s="9">
        <v>2173</v>
      </c>
      <c r="L443" s="5">
        <v>69</v>
      </c>
      <c r="M443" s="5">
        <v>2</v>
      </c>
      <c r="N443" s="5">
        <v>50.59</v>
      </c>
      <c r="O443" s="5">
        <v>102.18</v>
      </c>
      <c r="P443" s="5">
        <v>3.18</v>
      </c>
      <c r="Q443" s="5">
        <v>0.73</v>
      </c>
      <c r="R443" s="5">
        <v>25.3</v>
      </c>
      <c r="S443" s="5">
        <v>1100</v>
      </c>
    </row>
    <row r="444" spans="1:19">
      <c r="A444" s="2" t="s">
        <v>8779</v>
      </c>
      <c r="B444" s="2" t="s">
        <v>1833</v>
      </c>
      <c r="C444" s="2" t="s">
        <v>889</v>
      </c>
      <c r="D444" s="2" t="s">
        <v>117</v>
      </c>
      <c r="E444" s="2" t="s">
        <v>118</v>
      </c>
      <c r="F444" s="2" t="s">
        <v>8780</v>
      </c>
      <c r="G444" s="2" t="s">
        <v>150</v>
      </c>
      <c r="H444" s="2" t="s">
        <v>7418</v>
      </c>
      <c r="I444" s="2" t="s">
        <v>135</v>
      </c>
      <c r="J444" s="9">
        <v>800</v>
      </c>
      <c r="K444" s="9">
        <v>1397</v>
      </c>
      <c r="L444" s="5">
        <v>33</v>
      </c>
      <c r="M444" s="5">
        <v>1</v>
      </c>
      <c r="N444" s="5">
        <v>23.55</v>
      </c>
      <c r="O444" s="5">
        <v>35.83</v>
      </c>
      <c r="P444" s="5">
        <v>2.36</v>
      </c>
      <c r="Q444" s="5">
        <v>0.71</v>
      </c>
      <c r="R444" s="5">
        <v>23.55</v>
      </c>
      <c r="S444" s="5">
        <v>4008</v>
      </c>
    </row>
    <row r="445" spans="1:19">
      <c r="A445" s="2" t="s">
        <v>8781</v>
      </c>
      <c r="B445" s="2" t="s">
        <v>4627</v>
      </c>
      <c r="C445" s="2" t="s">
        <v>2288</v>
      </c>
      <c r="D445" s="2" t="s">
        <v>655</v>
      </c>
      <c r="E445" s="2" t="s">
        <v>125</v>
      </c>
      <c r="F445" s="2" t="s">
        <v>8782</v>
      </c>
      <c r="G445" s="2" t="s">
        <v>34</v>
      </c>
      <c r="H445" s="2" t="s">
        <v>7418</v>
      </c>
      <c r="I445" s="2" t="s">
        <v>319</v>
      </c>
      <c r="J445" s="9">
        <v>200</v>
      </c>
      <c r="K445" s="9">
        <v>749</v>
      </c>
      <c r="L445" s="5">
        <v>16</v>
      </c>
      <c r="M445" s="5">
        <v>0</v>
      </c>
      <c r="N445" s="5">
        <v>12.47</v>
      </c>
      <c r="O445" s="5">
        <v>0</v>
      </c>
      <c r="P445" s="5">
        <v>2.14</v>
      </c>
      <c r="Q445" s="5">
        <v>0.78</v>
      </c>
      <c r="R445" s="5">
        <v>0</v>
      </c>
      <c r="S445" s="5">
        <v>2750</v>
      </c>
    </row>
    <row r="446" spans="1:19">
      <c r="A446" s="2" t="s">
        <v>8783</v>
      </c>
      <c r="B446" s="2" t="s">
        <v>8725</v>
      </c>
      <c r="C446" s="2" t="s">
        <v>1589</v>
      </c>
      <c r="D446" s="2" t="s">
        <v>1444</v>
      </c>
      <c r="E446" s="2" t="s">
        <v>953</v>
      </c>
      <c r="F446" s="2" t="s">
        <v>8784</v>
      </c>
      <c r="G446" s="2" t="s">
        <v>65</v>
      </c>
      <c r="H446" s="2" t="s">
        <v>7418</v>
      </c>
      <c r="I446" s="2" t="s">
        <v>35</v>
      </c>
      <c r="J446" s="9">
        <v>800</v>
      </c>
      <c r="K446" s="9">
        <v>734</v>
      </c>
      <c r="L446" s="5">
        <v>13</v>
      </c>
      <c r="M446" s="5">
        <v>0</v>
      </c>
      <c r="N446" s="5">
        <v>6.06</v>
      </c>
      <c r="O446" s="5">
        <v>0</v>
      </c>
      <c r="P446" s="5">
        <v>1.77</v>
      </c>
      <c r="Q446" s="5">
        <v>0.47</v>
      </c>
      <c r="R446" s="5">
        <v>0</v>
      </c>
      <c r="S446" s="5">
        <v>4333</v>
      </c>
    </row>
    <row r="447" spans="1:19">
      <c r="A447" s="2" t="s">
        <v>8785</v>
      </c>
      <c r="B447" s="2" t="s">
        <v>2903</v>
      </c>
      <c r="C447" s="2" t="s">
        <v>3807</v>
      </c>
      <c r="D447" s="2" t="s">
        <v>7809</v>
      </c>
      <c r="E447" s="2" t="s">
        <v>40</v>
      </c>
      <c r="F447" s="2">
        <v>0</v>
      </c>
      <c r="G447" s="2" t="s">
        <v>72</v>
      </c>
      <c r="H447" s="2" t="s">
        <v>7418</v>
      </c>
      <c r="I447" s="2" t="s">
        <v>95</v>
      </c>
      <c r="J447" s="9">
        <v>100</v>
      </c>
      <c r="K447" s="9">
        <v>612</v>
      </c>
      <c r="L447" s="5">
        <v>18</v>
      </c>
      <c r="M447" s="5">
        <v>0</v>
      </c>
      <c r="N447" s="5">
        <v>11.1</v>
      </c>
      <c r="O447" s="5">
        <v>0</v>
      </c>
      <c r="P447" s="5">
        <v>2.94</v>
      </c>
      <c r="Q447" s="5">
        <v>0.62</v>
      </c>
      <c r="R447" s="5">
        <v>0</v>
      </c>
      <c r="S447" s="5">
        <v>2750</v>
      </c>
    </row>
    <row r="448" spans="1:19">
      <c r="A448" s="2" t="s">
        <v>8786</v>
      </c>
      <c r="B448" s="2" t="s">
        <v>234</v>
      </c>
      <c r="C448" s="2" t="s">
        <v>8787</v>
      </c>
      <c r="D448" s="2" t="s">
        <v>7604</v>
      </c>
      <c r="E448" s="2" t="s">
        <v>112</v>
      </c>
      <c r="F448" s="2" t="s">
        <v>8788</v>
      </c>
      <c r="G448" s="2" t="s">
        <v>102</v>
      </c>
      <c r="H448" s="2" t="s">
        <v>7418</v>
      </c>
      <c r="I448" s="2" t="s">
        <v>232</v>
      </c>
      <c r="J448" s="9">
        <v>1000</v>
      </c>
      <c r="K448" s="9">
        <v>2415</v>
      </c>
      <c r="L448" s="5">
        <v>98</v>
      </c>
      <c r="M448" s="5">
        <v>3</v>
      </c>
      <c r="N448" s="5">
        <v>61.05</v>
      </c>
      <c r="O448" s="5">
        <v>136.03</v>
      </c>
      <c r="P448" s="5">
        <v>4.0599999999999996</v>
      </c>
      <c r="Q448" s="5">
        <v>0.62</v>
      </c>
      <c r="R448" s="5">
        <v>20.350000000000001</v>
      </c>
      <c r="S448" s="5">
        <v>1196</v>
      </c>
    </row>
    <row r="449" spans="1:19">
      <c r="A449" s="2" t="s">
        <v>8789</v>
      </c>
      <c r="B449" s="2" t="s">
        <v>8790</v>
      </c>
      <c r="C449" s="2" t="s">
        <v>8791</v>
      </c>
      <c r="D449" s="2" t="s">
        <v>2185</v>
      </c>
      <c r="E449" s="2" t="s">
        <v>112</v>
      </c>
      <c r="F449" s="2" t="s">
        <v>8792</v>
      </c>
      <c r="G449" s="2" t="s">
        <v>25</v>
      </c>
      <c r="H449" s="2" t="s">
        <v>7418</v>
      </c>
      <c r="I449" s="2" t="s">
        <v>120</v>
      </c>
      <c r="J449" s="9">
        <v>1000</v>
      </c>
      <c r="K449" s="9">
        <v>1004</v>
      </c>
      <c r="L449" s="5">
        <v>22</v>
      </c>
      <c r="M449" s="5">
        <v>2</v>
      </c>
      <c r="N449" s="5">
        <v>13.07</v>
      </c>
      <c r="O449" s="5">
        <v>135.32</v>
      </c>
      <c r="P449" s="5">
        <v>2.19</v>
      </c>
      <c r="Q449" s="5">
        <v>0.59</v>
      </c>
      <c r="R449" s="5">
        <v>6.54</v>
      </c>
      <c r="S449" s="5">
        <v>1864</v>
      </c>
    </row>
    <row r="450" spans="1:19">
      <c r="A450" s="2" t="s">
        <v>8793</v>
      </c>
      <c r="B450" s="2" t="s">
        <v>847</v>
      </c>
      <c r="C450" s="2" t="s">
        <v>2683</v>
      </c>
      <c r="D450" s="2" t="s">
        <v>4772</v>
      </c>
      <c r="E450" s="2" t="s">
        <v>635</v>
      </c>
      <c r="F450" s="2" t="s">
        <v>8794</v>
      </c>
      <c r="G450" s="2" t="s">
        <v>260</v>
      </c>
      <c r="H450" s="2" t="s">
        <v>7418</v>
      </c>
      <c r="I450" s="2" t="s">
        <v>300</v>
      </c>
      <c r="J450" s="9">
        <v>400</v>
      </c>
      <c r="K450" s="9">
        <v>576</v>
      </c>
      <c r="L450" s="5">
        <v>12</v>
      </c>
      <c r="M450" s="5">
        <v>0</v>
      </c>
      <c r="N450" s="5">
        <v>7.35</v>
      </c>
      <c r="O450" s="5">
        <v>0</v>
      </c>
      <c r="P450" s="5">
        <v>2.08</v>
      </c>
      <c r="Q450" s="5">
        <v>0.61</v>
      </c>
      <c r="R450" s="5">
        <v>0</v>
      </c>
      <c r="S450" s="5">
        <v>1600</v>
      </c>
    </row>
    <row r="451" spans="1:19">
      <c r="A451" s="2" t="s">
        <v>8795</v>
      </c>
      <c r="B451" s="2" t="s">
        <v>1051</v>
      </c>
      <c r="C451" s="2" t="s">
        <v>947</v>
      </c>
      <c r="D451" s="2" t="s">
        <v>3854</v>
      </c>
      <c r="E451" s="2" t="s">
        <v>23</v>
      </c>
      <c r="F451" s="2" t="s">
        <v>8796</v>
      </c>
      <c r="G451" s="2" t="s">
        <v>312</v>
      </c>
      <c r="H451" s="2" t="s">
        <v>7418</v>
      </c>
      <c r="I451" s="2" t="s">
        <v>361</v>
      </c>
      <c r="J451" s="9">
        <v>500</v>
      </c>
      <c r="K451" s="9">
        <v>1551</v>
      </c>
      <c r="L451" s="5">
        <v>68</v>
      </c>
      <c r="M451" s="5">
        <v>2</v>
      </c>
      <c r="N451" s="5">
        <v>28.87</v>
      </c>
      <c r="O451" s="5">
        <v>84.5</v>
      </c>
      <c r="P451" s="5">
        <v>4.38</v>
      </c>
      <c r="Q451" s="5">
        <v>0.42</v>
      </c>
      <c r="R451" s="5">
        <v>14.44</v>
      </c>
      <c r="S451" s="5">
        <v>3160</v>
      </c>
    </row>
    <row r="452" spans="1:19">
      <c r="A452" s="2" t="s">
        <v>8797</v>
      </c>
      <c r="B452" s="2" t="s">
        <v>8798</v>
      </c>
      <c r="C452" s="2" t="s">
        <v>8799</v>
      </c>
      <c r="D452" s="2" t="s">
        <v>8800</v>
      </c>
      <c r="E452" s="2" t="s">
        <v>850</v>
      </c>
      <c r="F452" s="2" t="s">
        <v>1358</v>
      </c>
      <c r="G452" s="2" t="s">
        <v>102</v>
      </c>
      <c r="H452" s="2" t="s">
        <v>7418</v>
      </c>
      <c r="I452" s="2" t="s">
        <v>217</v>
      </c>
      <c r="J452" s="9">
        <v>500</v>
      </c>
      <c r="K452" s="9">
        <v>734</v>
      </c>
      <c r="L452" s="5">
        <v>31</v>
      </c>
      <c r="M452" s="5">
        <v>2</v>
      </c>
      <c r="N452" s="5">
        <v>14.52</v>
      </c>
      <c r="O452" s="5">
        <v>80.52</v>
      </c>
      <c r="P452" s="5">
        <v>4.22</v>
      </c>
      <c r="Q452" s="5">
        <v>0.47</v>
      </c>
      <c r="R452" s="5">
        <v>7.26</v>
      </c>
      <c r="S452" s="5">
        <v>4200</v>
      </c>
    </row>
    <row r="453" spans="1:19">
      <c r="A453" s="2" t="s">
        <v>8801</v>
      </c>
      <c r="B453" s="2" t="s">
        <v>924</v>
      </c>
      <c r="C453" s="2" t="s">
        <v>1714</v>
      </c>
      <c r="D453" s="2" t="s">
        <v>8802</v>
      </c>
      <c r="E453" s="2" t="s">
        <v>32</v>
      </c>
      <c r="F453" s="2" t="s">
        <v>8803</v>
      </c>
      <c r="G453" s="2" t="s">
        <v>102</v>
      </c>
      <c r="H453" s="2" t="s">
        <v>7418</v>
      </c>
      <c r="I453" s="2" t="s">
        <v>458</v>
      </c>
      <c r="J453" s="9">
        <v>200</v>
      </c>
      <c r="K453" s="9">
        <v>1505</v>
      </c>
      <c r="L453" s="5">
        <v>65</v>
      </c>
      <c r="M453" s="5">
        <v>0</v>
      </c>
      <c r="N453" s="5">
        <v>50.69</v>
      </c>
      <c r="O453" s="5">
        <v>0</v>
      </c>
      <c r="P453" s="5">
        <v>4.32</v>
      </c>
      <c r="Q453" s="5">
        <v>0.78</v>
      </c>
      <c r="R453" s="5">
        <v>0</v>
      </c>
      <c r="S453" s="5">
        <v>1400</v>
      </c>
    </row>
    <row r="454" spans="1:19">
      <c r="A454" s="2" t="s">
        <v>8804</v>
      </c>
      <c r="B454" s="2" t="s">
        <v>510</v>
      </c>
      <c r="C454" s="2" t="s">
        <v>763</v>
      </c>
      <c r="D454" s="2" t="s">
        <v>8464</v>
      </c>
      <c r="E454" s="2" t="s">
        <v>56</v>
      </c>
      <c r="F454" s="2" t="s">
        <v>8805</v>
      </c>
      <c r="G454" s="2" t="s">
        <v>266</v>
      </c>
      <c r="H454" s="2" t="s">
        <v>7418</v>
      </c>
      <c r="I454" s="2" t="s">
        <v>232</v>
      </c>
      <c r="J454" s="9">
        <v>200</v>
      </c>
      <c r="K454" s="9">
        <v>1909</v>
      </c>
      <c r="L454" s="5">
        <v>42</v>
      </c>
      <c r="M454" s="5">
        <v>1</v>
      </c>
      <c r="N454" s="5">
        <v>32.51</v>
      </c>
      <c r="O454" s="5">
        <v>44.62</v>
      </c>
      <c r="P454" s="5">
        <v>2.2000000000000002</v>
      </c>
      <c r="Q454" s="5">
        <v>0.77</v>
      </c>
      <c r="R454" s="5">
        <v>32.51</v>
      </c>
      <c r="S454" s="5">
        <v>1100</v>
      </c>
    </row>
    <row r="455" spans="1:19">
      <c r="A455" s="2" t="s">
        <v>8806</v>
      </c>
      <c r="B455" s="2" t="s">
        <v>8807</v>
      </c>
      <c r="C455" s="2" t="s">
        <v>8808</v>
      </c>
      <c r="D455" s="2" t="s">
        <v>688</v>
      </c>
      <c r="E455" s="2" t="s">
        <v>23</v>
      </c>
      <c r="F455" s="2" t="s">
        <v>8809</v>
      </c>
      <c r="G455" s="2" t="s">
        <v>266</v>
      </c>
      <c r="H455" s="2" t="s">
        <v>7418</v>
      </c>
      <c r="I455" s="2" t="s">
        <v>177</v>
      </c>
      <c r="J455" s="9">
        <v>100</v>
      </c>
      <c r="K455" s="9">
        <v>1807</v>
      </c>
      <c r="L455" s="5">
        <v>36</v>
      </c>
      <c r="M455" s="5">
        <v>0</v>
      </c>
      <c r="N455" s="5">
        <v>22.02</v>
      </c>
      <c r="O455" s="5">
        <v>0</v>
      </c>
      <c r="P455" s="5">
        <v>1.99</v>
      </c>
      <c r="Q455" s="5">
        <v>0.61</v>
      </c>
      <c r="R455" s="5">
        <v>0</v>
      </c>
      <c r="S455" s="5">
        <v>3250</v>
      </c>
    </row>
    <row r="456" spans="1:19">
      <c r="A456" s="2" t="s">
        <v>8810</v>
      </c>
      <c r="B456" s="2" t="s">
        <v>8811</v>
      </c>
      <c r="C456" s="2" t="s">
        <v>8812</v>
      </c>
      <c r="D456" s="2" t="s">
        <v>4521</v>
      </c>
      <c r="E456" s="2" t="s">
        <v>32</v>
      </c>
      <c r="F456" s="2" t="s">
        <v>8813</v>
      </c>
      <c r="G456" s="2" t="s">
        <v>344</v>
      </c>
      <c r="H456" s="2" t="s">
        <v>7418</v>
      </c>
      <c r="I456" s="2" t="s">
        <v>27</v>
      </c>
      <c r="J456" s="9">
        <v>800</v>
      </c>
      <c r="K456" s="9">
        <v>1902</v>
      </c>
      <c r="L456" s="5">
        <v>61</v>
      </c>
      <c r="M456" s="5">
        <v>0</v>
      </c>
      <c r="N456" s="5">
        <v>40.229999999999997</v>
      </c>
      <c r="O456" s="5">
        <v>0</v>
      </c>
      <c r="P456" s="5">
        <v>3.21</v>
      </c>
      <c r="Q456" s="5">
        <v>0.66</v>
      </c>
      <c r="R456" s="5">
        <v>0</v>
      </c>
      <c r="S456" s="5">
        <v>1500</v>
      </c>
    </row>
    <row r="457" spans="1:19">
      <c r="A457" s="2" t="s">
        <v>8814</v>
      </c>
      <c r="B457" s="2" t="s">
        <v>8815</v>
      </c>
      <c r="C457" s="2" t="s">
        <v>5804</v>
      </c>
      <c r="D457" s="2" t="s">
        <v>2327</v>
      </c>
      <c r="E457" s="2" t="s">
        <v>112</v>
      </c>
      <c r="F457" s="2" t="s">
        <v>8816</v>
      </c>
      <c r="G457" s="2" t="s">
        <v>190</v>
      </c>
      <c r="H457" s="2" t="s">
        <v>7418</v>
      </c>
      <c r="I457" s="2" t="s">
        <v>88</v>
      </c>
      <c r="J457" s="9">
        <v>300</v>
      </c>
      <c r="K457" s="9">
        <v>1037</v>
      </c>
      <c r="L457" s="5">
        <v>27</v>
      </c>
      <c r="M457" s="5">
        <v>0</v>
      </c>
      <c r="N457" s="5">
        <v>14.37</v>
      </c>
      <c r="O457" s="5">
        <v>0</v>
      </c>
      <c r="P457" s="5">
        <v>2.6</v>
      </c>
      <c r="Q457" s="5">
        <v>0.53</v>
      </c>
      <c r="R457" s="5">
        <v>0</v>
      </c>
      <c r="S457" s="5">
        <v>2600</v>
      </c>
    </row>
    <row r="458" spans="1:19">
      <c r="A458" s="2" t="s">
        <v>8817</v>
      </c>
      <c r="B458" s="2" t="s">
        <v>1681</v>
      </c>
      <c r="C458" s="2" t="s">
        <v>8818</v>
      </c>
      <c r="D458" s="2" t="s">
        <v>2159</v>
      </c>
      <c r="E458" s="2" t="s">
        <v>125</v>
      </c>
      <c r="F458" s="2" t="s">
        <v>8819</v>
      </c>
      <c r="G458" s="2" t="s">
        <v>102</v>
      </c>
      <c r="H458" s="2" t="s">
        <v>7418</v>
      </c>
      <c r="I458" s="2" t="s">
        <v>51</v>
      </c>
      <c r="J458" s="9">
        <v>1000</v>
      </c>
      <c r="K458" s="9">
        <v>1626</v>
      </c>
      <c r="L458" s="5">
        <v>46</v>
      </c>
      <c r="M458" s="5">
        <v>1</v>
      </c>
      <c r="N458" s="5">
        <v>21.46</v>
      </c>
      <c r="O458" s="5">
        <v>41.13</v>
      </c>
      <c r="P458" s="5">
        <v>2.83</v>
      </c>
      <c r="Q458" s="5">
        <v>0.47</v>
      </c>
      <c r="R458" s="5">
        <v>21.46</v>
      </c>
      <c r="S458" s="5">
        <v>3750</v>
      </c>
    </row>
    <row r="459" spans="1:19">
      <c r="A459" s="2" t="s">
        <v>8820</v>
      </c>
      <c r="B459" s="2" t="s">
        <v>8821</v>
      </c>
      <c r="C459" s="2" t="s">
        <v>105</v>
      </c>
      <c r="D459" s="2" t="s">
        <v>3099</v>
      </c>
      <c r="E459" s="2" t="s">
        <v>337</v>
      </c>
      <c r="F459" s="2" t="s">
        <v>8822</v>
      </c>
      <c r="G459" s="2" t="s">
        <v>25</v>
      </c>
      <c r="H459" s="2" t="s">
        <v>7418</v>
      </c>
      <c r="I459" s="2" t="s">
        <v>66</v>
      </c>
      <c r="J459" s="9">
        <v>500</v>
      </c>
      <c r="K459" s="9">
        <v>2063</v>
      </c>
      <c r="L459" s="5">
        <v>74</v>
      </c>
      <c r="M459" s="5">
        <v>1</v>
      </c>
      <c r="N459" s="5">
        <v>46.19</v>
      </c>
      <c r="O459" s="5">
        <v>37.33</v>
      </c>
      <c r="P459" s="5">
        <v>3.59</v>
      </c>
      <c r="Q459" s="5">
        <v>0.62</v>
      </c>
      <c r="R459" s="5">
        <v>46.19</v>
      </c>
      <c r="S459" s="5">
        <v>2250</v>
      </c>
    </row>
    <row r="460" spans="1:19">
      <c r="A460" s="2" t="s">
        <v>8823</v>
      </c>
      <c r="B460" s="2" t="s">
        <v>1180</v>
      </c>
      <c r="C460" s="2" t="s">
        <v>524</v>
      </c>
      <c r="D460" s="2" t="s">
        <v>760</v>
      </c>
      <c r="E460" s="2" t="s">
        <v>40</v>
      </c>
      <c r="F460" s="2" t="s">
        <v>1358</v>
      </c>
      <c r="G460" s="2" t="s">
        <v>87</v>
      </c>
      <c r="H460" s="2" t="s">
        <v>7418</v>
      </c>
      <c r="I460" s="2" t="s">
        <v>382</v>
      </c>
      <c r="J460" s="9">
        <v>600</v>
      </c>
      <c r="K460" s="9">
        <v>653</v>
      </c>
      <c r="L460" s="5">
        <v>22</v>
      </c>
      <c r="M460" s="5">
        <v>0</v>
      </c>
      <c r="N460" s="5">
        <v>13.51</v>
      </c>
      <c r="O460" s="5">
        <v>0</v>
      </c>
      <c r="P460" s="5">
        <v>3.37</v>
      </c>
      <c r="Q460" s="5">
        <v>0.61</v>
      </c>
      <c r="R460" s="5">
        <v>0</v>
      </c>
      <c r="S460" s="5">
        <v>1500</v>
      </c>
    </row>
    <row r="461" spans="1:19">
      <c r="A461" s="2" t="s">
        <v>8824</v>
      </c>
      <c r="B461" s="2" t="s">
        <v>208</v>
      </c>
      <c r="C461" s="2" t="s">
        <v>8825</v>
      </c>
      <c r="D461" s="2" t="s">
        <v>175</v>
      </c>
      <c r="E461" s="2" t="s">
        <v>23</v>
      </c>
      <c r="F461" s="2" t="s">
        <v>8826</v>
      </c>
      <c r="G461" s="2" t="s">
        <v>266</v>
      </c>
      <c r="H461" s="2" t="s">
        <v>7418</v>
      </c>
      <c r="I461" s="2" t="s">
        <v>248</v>
      </c>
      <c r="J461" s="9">
        <v>400</v>
      </c>
      <c r="K461" s="9">
        <v>1039</v>
      </c>
      <c r="L461" s="5">
        <v>21</v>
      </c>
      <c r="M461" s="5">
        <v>0</v>
      </c>
      <c r="N461" s="5">
        <v>11.39</v>
      </c>
      <c r="O461" s="5">
        <v>0</v>
      </c>
      <c r="P461" s="5">
        <v>2.02</v>
      </c>
      <c r="Q461" s="5">
        <v>0.54</v>
      </c>
      <c r="R461" s="5">
        <v>0</v>
      </c>
      <c r="S461" s="5">
        <v>1500</v>
      </c>
    </row>
    <row r="462" spans="1:19">
      <c r="A462" s="2" t="s">
        <v>8827</v>
      </c>
      <c r="B462" s="2" t="s">
        <v>919</v>
      </c>
      <c r="C462" s="2" t="s">
        <v>2454</v>
      </c>
      <c r="D462" s="2" t="s">
        <v>431</v>
      </c>
      <c r="E462" s="2" t="s">
        <v>432</v>
      </c>
      <c r="F462" s="2" t="s">
        <v>1842</v>
      </c>
      <c r="G462" s="2" t="s">
        <v>87</v>
      </c>
      <c r="H462" s="2" t="s">
        <v>7418</v>
      </c>
      <c r="I462" s="2" t="s">
        <v>51</v>
      </c>
      <c r="J462" s="9">
        <v>400</v>
      </c>
      <c r="K462" s="9">
        <v>1218</v>
      </c>
      <c r="L462" s="5">
        <v>49</v>
      </c>
      <c r="M462" s="5">
        <v>5</v>
      </c>
      <c r="N462" s="5">
        <v>21.22</v>
      </c>
      <c r="O462" s="5">
        <v>224.62</v>
      </c>
      <c r="P462" s="5">
        <v>4.0199999999999996</v>
      </c>
      <c r="Q462" s="5">
        <v>0.43</v>
      </c>
      <c r="R462" s="5">
        <v>4.24</v>
      </c>
      <c r="S462" s="5">
        <v>2206</v>
      </c>
    </row>
    <row r="463" spans="1:19">
      <c r="A463" s="2" t="s">
        <v>8828</v>
      </c>
      <c r="B463" s="2" t="s">
        <v>104</v>
      </c>
      <c r="C463" s="2" t="s">
        <v>8829</v>
      </c>
      <c r="D463" s="2" t="s">
        <v>3095</v>
      </c>
      <c r="E463" s="2" t="s">
        <v>373</v>
      </c>
      <c r="F463" s="2" t="s">
        <v>8830</v>
      </c>
      <c r="G463" s="2" t="s">
        <v>167</v>
      </c>
      <c r="H463" s="2" t="s">
        <v>7418</v>
      </c>
      <c r="I463" s="2" t="s">
        <v>248</v>
      </c>
      <c r="J463" s="9">
        <v>100</v>
      </c>
      <c r="K463" s="9">
        <v>1078</v>
      </c>
      <c r="L463" s="5">
        <v>31</v>
      </c>
      <c r="M463" s="5">
        <v>0</v>
      </c>
      <c r="N463" s="5">
        <v>18.43</v>
      </c>
      <c r="O463" s="5">
        <v>0</v>
      </c>
      <c r="P463" s="5">
        <v>2.88</v>
      </c>
      <c r="Q463" s="5">
        <v>0.59</v>
      </c>
      <c r="R463" s="5">
        <v>0</v>
      </c>
      <c r="S463" s="5">
        <v>1570</v>
      </c>
    </row>
    <row r="464" spans="1:19">
      <c r="A464" s="2" t="s">
        <v>8831</v>
      </c>
      <c r="B464" s="2" t="s">
        <v>790</v>
      </c>
      <c r="C464" s="2" t="s">
        <v>8832</v>
      </c>
      <c r="D464" s="2" t="s">
        <v>8833</v>
      </c>
      <c r="E464" s="2" t="s">
        <v>125</v>
      </c>
      <c r="F464" s="2" t="s">
        <v>5489</v>
      </c>
      <c r="G464" s="2" t="s">
        <v>94</v>
      </c>
      <c r="H464" s="2" t="s">
        <v>7418</v>
      </c>
      <c r="I464" s="2" t="s">
        <v>155</v>
      </c>
      <c r="J464" s="9">
        <v>200</v>
      </c>
      <c r="K464" s="9">
        <v>2479</v>
      </c>
      <c r="L464" s="5">
        <v>44</v>
      </c>
      <c r="M464" s="5">
        <v>1</v>
      </c>
      <c r="N464" s="5">
        <v>27.35</v>
      </c>
      <c r="O464" s="5">
        <v>57.41</v>
      </c>
      <c r="P464" s="5">
        <v>1.77</v>
      </c>
      <c r="Q464" s="5">
        <v>0.62</v>
      </c>
      <c r="R464" s="5">
        <v>27.35</v>
      </c>
      <c r="S464" s="5">
        <v>1100</v>
      </c>
    </row>
    <row r="465" spans="1:19">
      <c r="A465" s="2" t="s">
        <v>8834</v>
      </c>
      <c r="B465" s="2" t="s">
        <v>8835</v>
      </c>
      <c r="C465" s="2" t="s">
        <v>8836</v>
      </c>
      <c r="D465" s="2" t="s">
        <v>431</v>
      </c>
      <c r="E465" s="2" t="s">
        <v>432</v>
      </c>
      <c r="F465" s="2" t="s">
        <v>8837</v>
      </c>
      <c r="G465" s="2" t="s">
        <v>312</v>
      </c>
      <c r="H465" s="2" t="s">
        <v>7418</v>
      </c>
      <c r="I465" s="2" t="s">
        <v>135</v>
      </c>
      <c r="J465" s="9">
        <v>200</v>
      </c>
      <c r="K465" s="9">
        <v>1556</v>
      </c>
      <c r="L465" s="5">
        <v>65</v>
      </c>
      <c r="M465" s="5">
        <v>0</v>
      </c>
      <c r="N465" s="5">
        <v>31.4</v>
      </c>
      <c r="O465" s="5">
        <v>0</v>
      </c>
      <c r="P465" s="5">
        <v>4.18</v>
      </c>
      <c r="Q465" s="5">
        <v>0.48</v>
      </c>
      <c r="R465" s="5">
        <v>0</v>
      </c>
      <c r="S465" s="5">
        <v>1440</v>
      </c>
    </row>
    <row r="466" spans="1:19">
      <c r="A466" s="2" t="s">
        <v>8838</v>
      </c>
      <c r="B466" s="2" t="s">
        <v>691</v>
      </c>
      <c r="C466" s="2" t="s">
        <v>8839</v>
      </c>
      <c r="D466" s="2" t="s">
        <v>3600</v>
      </c>
      <c r="E466" s="2" t="s">
        <v>237</v>
      </c>
      <c r="F466" s="2" t="s">
        <v>8840</v>
      </c>
      <c r="G466" s="2" t="s">
        <v>167</v>
      </c>
      <c r="H466" s="2" t="s">
        <v>7418</v>
      </c>
      <c r="I466" s="2" t="s">
        <v>382</v>
      </c>
      <c r="J466" s="9">
        <v>400</v>
      </c>
      <c r="K466" s="9">
        <v>1507</v>
      </c>
      <c r="L466" s="5">
        <v>51</v>
      </c>
      <c r="M466" s="5">
        <v>6</v>
      </c>
      <c r="N466" s="5">
        <v>23.23</v>
      </c>
      <c r="O466" s="5">
        <v>338.84</v>
      </c>
      <c r="P466" s="5">
        <v>3.38</v>
      </c>
      <c r="Q466" s="5">
        <v>0.46</v>
      </c>
      <c r="R466" s="5">
        <v>3.87</v>
      </c>
      <c r="S466" s="5">
        <v>2001</v>
      </c>
    </row>
    <row r="467" spans="1:19">
      <c r="A467" s="2" t="s">
        <v>8841</v>
      </c>
      <c r="B467" s="2" t="s">
        <v>8842</v>
      </c>
      <c r="C467" s="2" t="s">
        <v>1034</v>
      </c>
      <c r="D467" s="2" t="s">
        <v>8843</v>
      </c>
      <c r="E467" s="2" t="s">
        <v>625</v>
      </c>
      <c r="F467" s="2" t="s">
        <v>8844</v>
      </c>
      <c r="G467" s="2" t="s">
        <v>72</v>
      </c>
      <c r="H467" s="2" t="s">
        <v>7418</v>
      </c>
      <c r="I467" s="2" t="s">
        <v>206</v>
      </c>
      <c r="J467" s="9">
        <v>100</v>
      </c>
      <c r="K467" s="9">
        <v>529</v>
      </c>
      <c r="L467" s="5">
        <v>19</v>
      </c>
      <c r="M467" s="5">
        <v>0</v>
      </c>
      <c r="N467" s="5">
        <v>12.79</v>
      </c>
      <c r="O467" s="5">
        <v>0</v>
      </c>
      <c r="P467" s="5">
        <v>3.59</v>
      </c>
      <c r="Q467" s="5">
        <v>0.67</v>
      </c>
      <c r="R467" s="5">
        <v>0</v>
      </c>
      <c r="S467" s="5">
        <v>3000</v>
      </c>
    </row>
    <row r="468" spans="1:19">
      <c r="A468" s="2" t="s">
        <v>8845</v>
      </c>
      <c r="B468" s="2" t="s">
        <v>444</v>
      </c>
      <c r="C468" s="2" t="s">
        <v>5207</v>
      </c>
      <c r="D468" s="2" t="s">
        <v>8846</v>
      </c>
      <c r="E468" s="2" t="s">
        <v>276</v>
      </c>
      <c r="F468" s="2" t="s">
        <v>8847</v>
      </c>
      <c r="G468" s="2" t="s">
        <v>134</v>
      </c>
      <c r="H468" s="2" t="s">
        <v>7418</v>
      </c>
      <c r="I468" s="2" t="s">
        <v>35</v>
      </c>
      <c r="J468" s="9">
        <v>1000</v>
      </c>
      <c r="K468" s="9">
        <v>2206</v>
      </c>
      <c r="L468" s="5">
        <v>83</v>
      </c>
      <c r="M468" s="5">
        <v>3</v>
      </c>
      <c r="N468" s="5">
        <v>60.53</v>
      </c>
      <c r="O468" s="5">
        <v>130.37</v>
      </c>
      <c r="P468" s="5">
        <v>3.76</v>
      </c>
      <c r="Q468" s="5">
        <v>0.73</v>
      </c>
      <c r="R468" s="5">
        <v>20.18</v>
      </c>
      <c r="S468" s="5">
        <v>2400</v>
      </c>
    </row>
    <row r="469" spans="1:19">
      <c r="A469" s="2" t="s">
        <v>8848</v>
      </c>
      <c r="B469" s="2" t="s">
        <v>8849</v>
      </c>
      <c r="C469" s="2" t="s">
        <v>8850</v>
      </c>
      <c r="D469" s="2" t="s">
        <v>99</v>
      </c>
      <c r="E469" s="2" t="s">
        <v>100</v>
      </c>
      <c r="F469" s="2" t="s">
        <v>8851</v>
      </c>
      <c r="G469" s="2" t="s">
        <v>134</v>
      </c>
      <c r="H469" s="2" t="s">
        <v>7418</v>
      </c>
      <c r="I469" s="2" t="s">
        <v>293</v>
      </c>
      <c r="J469" s="9">
        <v>400</v>
      </c>
      <c r="K469" s="9">
        <v>1358</v>
      </c>
      <c r="L469" s="5">
        <v>43</v>
      </c>
      <c r="M469" s="5">
        <v>3</v>
      </c>
      <c r="N469" s="5">
        <v>17.670000000000002</v>
      </c>
      <c r="O469" s="5">
        <v>125.6</v>
      </c>
      <c r="P469" s="5">
        <v>3.17</v>
      </c>
      <c r="Q469" s="5">
        <v>0.41</v>
      </c>
      <c r="R469" s="5">
        <v>5.89</v>
      </c>
      <c r="S469" s="5">
        <v>1100</v>
      </c>
    </row>
    <row r="470" spans="1:19">
      <c r="A470" s="2" t="s">
        <v>8852</v>
      </c>
      <c r="B470" s="2" t="s">
        <v>2976</v>
      </c>
      <c r="C470" s="2" t="s">
        <v>8853</v>
      </c>
      <c r="D470" s="2" t="s">
        <v>8843</v>
      </c>
      <c r="E470" s="2" t="s">
        <v>625</v>
      </c>
      <c r="F470" s="2" t="s">
        <v>8854</v>
      </c>
      <c r="G470" s="2" t="s">
        <v>134</v>
      </c>
      <c r="H470" s="2" t="s">
        <v>7418</v>
      </c>
      <c r="I470" s="2" t="s">
        <v>699</v>
      </c>
      <c r="J470" s="9">
        <v>600</v>
      </c>
      <c r="K470" s="9">
        <v>825</v>
      </c>
      <c r="L470" s="5">
        <v>20</v>
      </c>
      <c r="M470" s="5">
        <v>0</v>
      </c>
      <c r="N470" s="5">
        <v>11.35</v>
      </c>
      <c r="O470" s="5">
        <v>0</v>
      </c>
      <c r="P470" s="5">
        <v>2.42</v>
      </c>
      <c r="Q470" s="5">
        <v>0.56999999999999995</v>
      </c>
      <c r="R470" s="5">
        <v>0</v>
      </c>
      <c r="S470" s="5">
        <v>1944</v>
      </c>
    </row>
    <row r="471" spans="1:19">
      <c r="A471" s="2" t="s">
        <v>8855</v>
      </c>
      <c r="B471" s="2" t="s">
        <v>2485</v>
      </c>
      <c r="C471" s="2" t="s">
        <v>8856</v>
      </c>
      <c r="D471" s="2" t="s">
        <v>8857</v>
      </c>
      <c r="E471" s="2" t="s">
        <v>112</v>
      </c>
      <c r="F471" s="2" t="s">
        <v>6656</v>
      </c>
      <c r="G471" s="2" t="s">
        <v>134</v>
      </c>
      <c r="H471" s="2" t="s">
        <v>7418</v>
      </c>
      <c r="I471" s="2" t="s">
        <v>177</v>
      </c>
      <c r="J471" s="9">
        <v>500</v>
      </c>
      <c r="K471" s="9">
        <v>933</v>
      </c>
      <c r="L471" s="5">
        <v>21</v>
      </c>
      <c r="M471" s="5">
        <v>0</v>
      </c>
      <c r="N471" s="5">
        <v>9.34</v>
      </c>
      <c r="O471" s="5">
        <v>0</v>
      </c>
      <c r="P471" s="5">
        <v>2.25</v>
      </c>
      <c r="Q471" s="5">
        <v>0.44</v>
      </c>
      <c r="R471" s="5">
        <v>0</v>
      </c>
      <c r="S471" s="5">
        <v>2750</v>
      </c>
    </row>
    <row r="472" spans="1:19">
      <c r="A472" s="2" t="s">
        <v>8858</v>
      </c>
      <c r="B472" s="2" t="s">
        <v>1068</v>
      </c>
      <c r="C472" s="2" t="s">
        <v>4729</v>
      </c>
      <c r="D472" s="2" t="s">
        <v>8859</v>
      </c>
      <c r="E472" s="2" t="s">
        <v>132</v>
      </c>
      <c r="F472" s="2" t="s">
        <v>8860</v>
      </c>
      <c r="G472" s="2" t="s">
        <v>50</v>
      </c>
      <c r="H472" s="2" t="s">
        <v>7418</v>
      </c>
      <c r="I472" s="2" t="s">
        <v>699</v>
      </c>
      <c r="J472" s="9">
        <v>400</v>
      </c>
      <c r="K472" s="9">
        <v>1884</v>
      </c>
      <c r="L472" s="5">
        <v>29</v>
      </c>
      <c r="M472" s="5">
        <v>0</v>
      </c>
      <c r="N472" s="5">
        <v>12.45</v>
      </c>
      <c r="O472" s="5">
        <v>0</v>
      </c>
      <c r="P472" s="5">
        <v>1.54</v>
      </c>
      <c r="Q472" s="5">
        <v>0.43</v>
      </c>
      <c r="R472" s="5">
        <v>0</v>
      </c>
      <c r="S472" s="5">
        <v>3300</v>
      </c>
    </row>
    <row r="473" spans="1:19">
      <c r="A473" s="2" t="s">
        <v>8861</v>
      </c>
      <c r="B473" s="2" t="s">
        <v>6243</v>
      </c>
      <c r="C473" s="2" t="s">
        <v>8862</v>
      </c>
      <c r="D473" s="2" t="s">
        <v>8863</v>
      </c>
      <c r="E473" s="2" t="s">
        <v>432</v>
      </c>
      <c r="F473" s="2" t="s">
        <v>8864</v>
      </c>
      <c r="G473" s="2" t="s">
        <v>312</v>
      </c>
      <c r="H473" s="2" t="s">
        <v>7418</v>
      </c>
      <c r="I473" s="2" t="s">
        <v>206</v>
      </c>
      <c r="J473" s="9">
        <v>200</v>
      </c>
      <c r="K473" s="9">
        <v>2313</v>
      </c>
      <c r="L473" s="5">
        <v>92</v>
      </c>
      <c r="M473" s="5">
        <v>8</v>
      </c>
      <c r="N473" s="5">
        <v>52.23</v>
      </c>
      <c r="O473" s="5">
        <v>567.79999999999995</v>
      </c>
      <c r="P473" s="5">
        <v>3.98</v>
      </c>
      <c r="Q473" s="5">
        <v>0.56999999999999995</v>
      </c>
      <c r="R473" s="5">
        <v>6.53</v>
      </c>
      <c r="S473" s="5">
        <v>2000</v>
      </c>
    </row>
    <row r="474" spans="1:19">
      <c r="A474" s="2" t="s">
        <v>8865</v>
      </c>
      <c r="B474" s="2" t="s">
        <v>8866</v>
      </c>
      <c r="C474" s="2" t="s">
        <v>8867</v>
      </c>
      <c r="D474" s="2" t="s">
        <v>2455</v>
      </c>
      <c r="E474" s="2" t="s">
        <v>23</v>
      </c>
      <c r="F474" s="2" t="s">
        <v>8868</v>
      </c>
      <c r="G474" s="2" t="s">
        <v>312</v>
      </c>
      <c r="H474" s="2" t="s">
        <v>7418</v>
      </c>
      <c r="I474" s="2" t="s">
        <v>88</v>
      </c>
      <c r="J474" s="9">
        <v>300</v>
      </c>
      <c r="K474" s="9">
        <v>2376</v>
      </c>
      <c r="L474" s="5">
        <v>75</v>
      </c>
      <c r="M474" s="5">
        <v>7</v>
      </c>
      <c r="N474" s="5">
        <v>45.19</v>
      </c>
      <c r="O474" s="5">
        <v>491.44</v>
      </c>
      <c r="P474" s="5">
        <v>3.16</v>
      </c>
      <c r="Q474" s="5">
        <v>0.6</v>
      </c>
      <c r="R474" s="5">
        <v>6.46</v>
      </c>
      <c r="S474" s="5">
        <v>1500</v>
      </c>
    </row>
    <row r="475" spans="1:19">
      <c r="A475" s="2" t="s">
        <v>8869</v>
      </c>
      <c r="B475" s="2" t="s">
        <v>8870</v>
      </c>
      <c r="C475" s="2" t="s">
        <v>8871</v>
      </c>
      <c r="D475" s="2" t="s">
        <v>251</v>
      </c>
      <c r="E475" s="2" t="s">
        <v>23</v>
      </c>
      <c r="F475" s="2" t="s">
        <v>8872</v>
      </c>
      <c r="G475" s="2" t="s">
        <v>72</v>
      </c>
      <c r="H475" s="2" t="s">
        <v>7418</v>
      </c>
      <c r="I475" s="2" t="s">
        <v>127</v>
      </c>
      <c r="J475" s="9">
        <v>800</v>
      </c>
      <c r="K475" s="9">
        <v>1574</v>
      </c>
      <c r="L475" s="5">
        <v>57</v>
      </c>
      <c r="M475" s="5">
        <v>1</v>
      </c>
      <c r="N475" s="5">
        <v>22.86</v>
      </c>
      <c r="O475" s="5">
        <v>53.89</v>
      </c>
      <c r="P475" s="5">
        <v>3.62</v>
      </c>
      <c r="Q475" s="5">
        <v>0.4</v>
      </c>
      <c r="R475" s="5">
        <v>22.86</v>
      </c>
      <c r="S475" s="5">
        <v>2700</v>
      </c>
    </row>
    <row r="476" spans="1:19">
      <c r="A476" s="2" t="s">
        <v>8873</v>
      </c>
      <c r="B476" s="2" t="s">
        <v>8874</v>
      </c>
      <c r="C476" s="2" t="s">
        <v>269</v>
      </c>
      <c r="D476" s="2" t="s">
        <v>7851</v>
      </c>
      <c r="E476" s="2" t="s">
        <v>32</v>
      </c>
      <c r="F476" s="2" t="s">
        <v>8875</v>
      </c>
      <c r="G476" s="2" t="s">
        <v>58</v>
      </c>
      <c r="H476" s="2" t="s">
        <v>7418</v>
      </c>
      <c r="I476" s="2" t="s">
        <v>35</v>
      </c>
      <c r="J476" s="9">
        <v>200</v>
      </c>
      <c r="K476" s="9">
        <v>1582</v>
      </c>
      <c r="L476" s="5">
        <v>35</v>
      </c>
      <c r="M476" s="5">
        <v>0</v>
      </c>
      <c r="N476" s="5">
        <v>27.41</v>
      </c>
      <c r="O476" s="5">
        <v>0</v>
      </c>
      <c r="P476" s="5">
        <v>2.21</v>
      </c>
      <c r="Q476" s="5">
        <v>0.78</v>
      </c>
      <c r="R476" s="5">
        <v>0</v>
      </c>
      <c r="S476" s="5">
        <v>1733</v>
      </c>
    </row>
    <row r="477" spans="1:19">
      <c r="A477" s="2" t="s">
        <v>8876</v>
      </c>
      <c r="B477" s="2" t="s">
        <v>8877</v>
      </c>
      <c r="C477" s="2" t="s">
        <v>1026</v>
      </c>
      <c r="D477" s="2" t="s">
        <v>8878</v>
      </c>
      <c r="E477" s="2" t="s">
        <v>40</v>
      </c>
      <c r="F477" s="2" t="s">
        <v>8879</v>
      </c>
      <c r="G477" s="2" t="s">
        <v>42</v>
      </c>
      <c r="H477" s="2" t="s">
        <v>7418</v>
      </c>
      <c r="I477" s="2" t="s">
        <v>361</v>
      </c>
      <c r="J477" s="9">
        <v>1000</v>
      </c>
      <c r="K477" s="9">
        <v>2077</v>
      </c>
      <c r="L477" s="5">
        <v>71</v>
      </c>
      <c r="M477" s="5">
        <v>0</v>
      </c>
      <c r="N477" s="5">
        <v>37.76</v>
      </c>
      <c r="O477" s="5">
        <v>0</v>
      </c>
      <c r="P477" s="5">
        <v>3.42</v>
      </c>
      <c r="Q477" s="5">
        <v>0.53</v>
      </c>
      <c r="R477" s="5">
        <v>0</v>
      </c>
      <c r="S477" s="5">
        <v>2750</v>
      </c>
    </row>
    <row r="478" spans="1:19">
      <c r="A478" s="2" t="s">
        <v>8880</v>
      </c>
      <c r="B478" s="2" t="s">
        <v>8881</v>
      </c>
      <c r="C478" s="2" t="s">
        <v>8882</v>
      </c>
      <c r="D478" s="2" t="s">
        <v>4296</v>
      </c>
      <c r="E478" s="2" t="s">
        <v>78</v>
      </c>
      <c r="F478" s="2" t="s">
        <v>8883</v>
      </c>
      <c r="G478" s="2" t="s">
        <v>266</v>
      </c>
      <c r="H478" s="2" t="s">
        <v>7418</v>
      </c>
      <c r="I478" s="2" t="s">
        <v>458</v>
      </c>
      <c r="J478" s="9">
        <v>500</v>
      </c>
      <c r="K478" s="9">
        <v>1695</v>
      </c>
      <c r="L478" s="5">
        <v>75</v>
      </c>
      <c r="M478" s="5">
        <v>0</v>
      </c>
      <c r="N478" s="5">
        <v>42.8</v>
      </c>
      <c r="O478" s="5">
        <v>0</v>
      </c>
      <c r="P478" s="5">
        <v>4.42</v>
      </c>
      <c r="Q478" s="5">
        <v>0.56999999999999995</v>
      </c>
      <c r="R478" s="5">
        <v>0</v>
      </c>
      <c r="S478" s="5">
        <v>2250</v>
      </c>
    </row>
    <row r="479" spans="1:19">
      <c r="A479" s="2" t="s">
        <v>8884</v>
      </c>
      <c r="B479" s="2" t="s">
        <v>529</v>
      </c>
      <c r="C479" s="2" t="s">
        <v>2057</v>
      </c>
      <c r="D479" s="2" t="s">
        <v>441</v>
      </c>
      <c r="E479" s="2" t="s">
        <v>222</v>
      </c>
      <c r="F479" s="2" t="s">
        <v>8885</v>
      </c>
      <c r="G479" s="2" t="s">
        <v>167</v>
      </c>
      <c r="H479" s="2" t="s">
        <v>7418</v>
      </c>
      <c r="I479" s="2" t="s">
        <v>183</v>
      </c>
      <c r="J479" s="9">
        <v>400</v>
      </c>
      <c r="K479" s="9">
        <v>2171</v>
      </c>
      <c r="L479" s="5">
        <v>68</v>
      </c>
      <c r="M479" s="5">
        <v>2</v>
      </c>
      <c r="N479" s="5">
        <v>34.520000000000003</v>
      </c>
      <c r="O479" s="5">
        <v>91.28</v>
      </c>
      <c r="P479" s="5">
        <v>3.13</v>
      </c>
      <c r="Q479" s="5">
        <v>0.51</v>
      </c>
      <c r="R479" s="5">
        <v>17.260000000000002</v>
      </c>
      <c r="S479" s="5">
        <v>3000</v>
      </c>
    </row>
    <row r="480" spans="1:19">
      <c r="A480" s="2" t="s">
        <v>8886</v>
      </c>
      <c r="B480" s="2" t="s">
        <v>2238</v>
      </c>
      <c r="C480" s="2" t="s">
        <v>8887</v>
      </c>
      <c r="D480" s="2" t="s">
        <v>8888</v>
      </c>
      <c r="E480" s="2" t="s">
        <v>125</v>
      </c>
      <c r="F480" s="2" t="s">
        <v>8889</v>
      </c>
      <c r="G480" s="2" t="s">
        <v>87</v>
      </c>
      <c r="H480" s="2" t="s">
        <v>7418</v>
      </c>
      <c r="I480" s="2" t="s">
        <v>73</v>
      </c>
      <c r="J480" s="9">
        <v>800</v>
      </c>
      <c r="K480" s="9">
        <v>771</v>
      </c>
      <c r="L480" s="5">
        <v>14</v>
      </c>
      <c r="M480" s="5">
        <v>0</v>
      </c>
      <c r="N480" s="5">
        <v>8.93</v>
      </c>
      <c r="O480" s="5">
        <v>0</v>
      </c>
      <c r="P480" s="5">
        <v>1.82</v>
      </c>
      <c r="Q480" s="5">
        <v>0.64</v>
      </c>
      <c r="R480" s="5">
        <v>0</v>
      </c>
      <c r="S480" s="5">
        <v>1750</v>
      </c>
    </row>
    <row r="481" spans="1:19">
      <c r="A481" s="2" t="s">
        <v>8890</v>
      </c>
      <c r="B481" s="2" t="s">
        <v>1221</v>
      </c>
      <c r="C481" s="2" t="s">
        <v>8891</v>
      </c>
      <c r="D481" s="2" t="s">
        <v>1439</v>
      </c>
      <c r="E481" s="2" t="s">
        <v>32</v>
      </c>
      <c r="F481" s="2" t="s">
        <v>8892</v>
      </c>
      <c r="G481" s="2" t="s">
        <v>50</v>
      </c>
      <c r="H481" s="2" t="s">
        <v>7418</v>
      </c>
      <c r="I481" s="2" t="s">
        <v>458</v>
      </c>
      <c r="J481" s="9">
        <v>300</v>
      </c>
      <c r="K481" s="9">
        <v>1330</v>
      </c>
      <c r="L481" s="5">
        <v>30</v>
      </c>
      <c r="M481" s="5">
        <v>0</v>
      </c>
      <c r="N481" s="5">
        <v>22.68</v>
      </c>
      <c r="O481" s="5">
        <v>0</v>
      </c>
      <c r="P481" s="5">
        <v>2.2599999999999998</v>
      </c>
      <c r="Q481" s="5">
        <v>0.76</v>
      </c>
      <c r="R481" s="5">
        <v>0</v>
      </c>
      <c r="S481" s="5">
        <v>2250</v>
      </c>
    </row>
    <row r="482" spans="1:19">
      <c r="A482" s="2" t="s">
        <v>8893</v>
      </c>
      <c r="B482" s="2" t="s">
        <v>1694</v>
      </c>
      <c r="C482" s="2" t="s">
        <v>813</v>
      </c>
      <c r="D482" s="2" t="s">
        <v>1305</v>
      </c>
      <c r="E482" s="2" t="s">
        <v>40</v>
      </c>
      <c r="F482" s="2" t="s">
        <v>2954</v>
      </c>
      <c r="G482" s="2" t="s">
        <v>50</v>
      </c>
      <c r="H482" s="2" t="s">
        <v>7418</v>
      </c>
      <c r="I482" s="2" t="s">
        <v>120</v>
      </c>
      <c r="J482" s="9">
        <v>1000</v>
      </c>
      <c r="K482" s="9">
        <v>1224</v>
      </c>
      <c r="L482" s="5">
        <v>23</v>
      </c>
      <c r="M482" s="5">
        <v>1</v>
      </c>
      <c r="N482" s="5">
        <v>10.54</v>
      </c>
      <c r="O482" s="5">
        <v>36.54</v>
      </c>
      <c r="P482" s="5">
        <v>1.88</v>
      </c>
      <c r="Q482" s="5">
        <v>0.46</v>
      </c>
      <c r="R482" s="5">
        <v>10.54</v>
      </c>
      <c r="S482" s="5">
        <v>1100</v>
      </c>
    </row>
    <row r="483" spans="1:19">
      <c r="A483" s="2" t="s">
        <v>8894</v>
      </c>
      <c r="B483" s="2" t="s">
        <v>8895</v>
      </c>
      <c r="C483" s="2" t="s">
        <v>30</v>
      </c>
      <c r="D483" s="2" t="s">
        <v>839</v>
      </c>
      <c r="E483" s="2" t="s">
        <v>298</v>
      </c>
      <c r="F483" s="2" t="s">
        <v>8896</v>
      </c>
      <c r="G483" s="2" t="s">
        <v>87</v>
      </c>
      <c r="H483" s="2" t="s">
        <v>7418</v>
      </c>
      <c r="I483" s="2" t="s">
        <v>313</v>
      </c>
      <c r="J483" s="9">
        <v>700</v>
      </c>
      <c r="K483" s="9">
        <v>615</v>
      </c>
      <c r="L483" s="5">
        <v>10</v>
      </c>
      <c r="M483" s="5">
        <v>0</v>
      </c>
      <c r="N483" s="5">
        <v>7.69</v>
      </c>
      <c r="O483" s="5">
        <v>0</v>
      </c>
      <c r="P483" s="5">
        <v>1.63</v>
      </c>
      <c r="Q483" s="5">
        <v>0.77</v>
      </c>
      <c r="R483" s="5">
        <v>0</v>
      </c>
      <c r="S483" s="5">
        <v>6001</v>
      </c>
    </row>
    <row r="484" spans="1:19">
      <c r="A484" s="2" t="s">
        <v>8897</v>
      </c>
      <c r="B484" s="2" t="s">
        <v>5728</v>
      </c>
      <c r="C484" s="2" t="s">
        <v>21</v>
      </c>
      <c r="D484" s="2" t="s">
        <v>1976</v>
      </c>
      <c r="E484" s="2" t="s">
        <v>850</v>
      </c>
      <c r="F484" s="2" t="s">
        <v>8898</v>
      </c>
      <c r="G484" s="2" t="s">
        <v>344</v>
      </c>
      <c r="H484" s="2" t="s">
        <v>7418</v>
      </c>
      <c r="I484" s="2" t="s">
        <v>458</v>
      </c>
      <c r="J484" s="9">
        <v>1000</v>
      </c>
      <c r="K484" s="9">
        <v>2190</v>
      </c>
      <c r="L484" s="5">
        <v>51</v>
      </c>
      <c r="M484" s="5">
        <v>2</v>
      </c>
      <c r="N484" s="5">
        <v>40.69</v>
      </c>
      <c r="O484" s="5">
        <v>143.88999999999999</v>
      </c>
      <c r="P484" s="5">
        <v>2.33</v>
      </c>
      <c r="Q484" s="5">
        <v>0.8</v>
      </c>
      <c r="R484" s="5">
        <v>20.34</v>
      </c>
      <c r="S484" s="5">
        <v>1250</v>
      </c>
    </row>
    <row r="485" spans="1:19">
      <c r="A485" s="2" t="s">
        <v>8899</v>
      </c>
      <c r="B485" s="2" t="s">
        <v>2099</v>
      </c>
      <c r="C485" s="2" t="s">
        <v>8900</v>
      </c>
      <c r="D485" s="2" t="s">
        <v>8901</v>
      </c>
      <c r="E485" s="2" t="s">
        <v>132</v>
      </c>
      <c r="F485" s="2" t="s">
        <v>8902</v>
      </c>
      <c r="G485" s="2" t="s">
        <v>87</v>
      </c>
      <c r="H485" s="2" t="s">
        <v>7418</v>
      </c>
      <c r="I485" s="2" t="s">
        <v>80</v>
      </c>
      <c r="J485" s="9">
        <v>600</v>
      </c>
      <c r="K485" s="9">
        <v>1025</v>
      </c>
      <c r="L485" s="5">
        <v>28</v>
      </c>
      <c r="M485" s="5">
        <v>3</v>
      </c>
      <c r="N485" s="5">
        <v>20.29</v>
      </c>
      <c r="O485" s="5">
        <v>202.51</v>
      </c>
      <c r="P485" s="5">
        <v>2.73</v>
      </c>
      <c r="Q485" s="5">
        <v>0.72</v>
      </c>
      <c r="R485" s="5">
        <v>6.76</v>
      </c>
      <c r="S485" s="5">
        <v>2214</v>
      </c>
    </row>
    <row r="486" spans="1:19">
      <c r="A486" s="2" t="s">
        <v>8903</v>
      </c>
      <c r="B486" s="2" t="s">
        <v>8904</v>
      </c>
      <c r="C486" s="2" t="s">
        <v>4537</v>
      </c>
      <c r="D486" s="2" t="s">
        <v>2961</v>
      </c>
      <c r="E486" s="2" t="s">
        <v>23</v>
      </c>
      <c r="F486" s="2" t="s">
        <v>8905</v>
      </c>
      <c r="G486" s="2" t="s">
        <v>102</v>
      </c>
      <c r="H486" s="2" t="s">
        <v>7418</v>
      </c>
      <c r="I486" s="2" t="s">
        <v>248</v>
      </c>
      <c r="J486" s="9">
        <v>500</v>
      </c>
      <c r="K486" s="9">
        <v>2171</v>
      </c>
      <c r="L486" s="5">
        <v>66</v>
      </c>
      <c r="M486" s="5">
        <v>6</v>
      </c>
      <c r="N486" s="5">
        <v>48.43</v>
      </c>
      <c r="O486" s="5">
        <v>259.12</v>
      </c>
      <c r="P486" s="5">
        <v>3.04</v>
      </c>
      <c r="Q486" s="5">
        <v>0.73</v>
      </c>
      <c r="R486" s="5">
        <v>8.07</v>
      </c>
      <c r="S486" s="5">
        <v>5075</v>
      </c>
    </row>
    <row r="487" spans="1:19">
      <c r="A487" s="2" t="s">
        <v>8906</v>
      </c>
      <c r="B487" s="2" t="s">
        <v>295</v>
      </c>
      <c r="C487" s="2" t="s">
        <v>8431</v>
      </c>
      <c r="D487" s="2" t="s">
        <v>8907</v>
      </c>
      <c r="E487" s="2" t="s">
        <v>32</v>
      </c>
      <c r="F487" s="2" t="s">
        <v>8908</v>
      </c>
      <c r="G487" s="2" t="s">
        <v>161</v>
      </c>
      <c r="H487" s="2" t="s">
        <v>7418</v>
      </c>
      <c r="I487" s="2" t="s">
        <v>232</v>
      </c>
      <c r="J487" s="9">
        <v>500</v>
      </c>
      <c r="K487" s="9">
        <v>2060</v>
      </c>
      <c r="L487" s="5">
        <v>44</v>
      </c>
      <c r="M487" s="5">
        <v>1</v>
      </c>
      <c r="N487" s="5">
        <v>33.340000000000003</v>
      </c>
      <c r="O487" s="5">
        <v>46.81</v>
      </c>
      <c r="P487" s="5">
        <v>2.14</v>
      </c>
      <c r="Q487" s="5">
        <v>0.76</v>
      </c>
      <c r="R487" s="5">
        <v>33.340000000000003</v>
      </c>
      <c r="S487" s="5">
        <v>1516</v>
      </c>
    </row>
    <row r="488" spans="1:19">
      <c r="A488" s="2" t="s">
        <v>8909</v>
      </c>
      <c r="B488" s="2" t="s">
        <v>758</v>
      </c>
      <c r="C488" s="2" t="s">
        <v>8361</v>
      </c>
      <c r="D488" s="2" t="s">
        <v>2176</v>
      </c>
      <c r="E488" s="2" t="s">
        <v>112</v>
      </c>
      <c r="F488" s="2" t="s">
        <v>963</v>
      </c>
      <c r="G488" s="2" t="s">
        <v>312</v>
      </c>
      <c r="H488" s="2" t="s">
        <v>7418</v>
      </c>
      <c r="I488" s="2" t="s">
        <v>51</v>
      </c>
      <c r="J488" s="9">
        <v>200</v>
      </c>
      <c r="K488" s="9">
        <v>1788</v>
      </c>
      <c r="L488" s="5">
        <v>62</v>
      </c>
      <c r="M488" s="5">
        <v>5</v>
      </c>
      <c r="N488" s="5">
        <v>33.22</v>
      </c>
      <c r="O488" s="5">
        <v>178.77</v>
      </c>
      <c r="P488" s="5">
        <v>3.47</v>
      </c>
      <c r="Q488" s="5">
        <v>0.54</v>
      </c>
      <c r="R488" s="5">
        <v>6.64</v>
      </c>
      <c r="S488" s="5">
        <v>2500</v>
      </c>
    </row>
    <row r="489" spans="1:19">
      <c r="A489" s="2" t="s">
        <v>8910</v>
      </c>
      <c r="B489" s="2" t="s">
        <v>295</v>
      </c>
      <c r="C489" s="2" t="s">
        <v>8911</v>
      </c>
      <c r="D489" s="2" t="s">
        <v>8912</v>
      </c>
      <c r="E489" s="2" t="s">
        <v>85</v>
      </c>
      <c r="F489" s="2" t="s">
        <v>8053</v>
      </c>
      <c r="G489" s="2" t="s">
        <v>134</v>
      </c>
      <c r="H489" s="2" t="s">
        <v>7418</v>
      </c>
      <c r="I489" s="2" t="s">
        <v>248</v>
      </c>
      <c r="J489" s="9">
        <v>800</v>
      </c>
      <c r="K489" s="9">
        <v>852</v>
      </c>
      <c r="L489" s="5">
        <v>35</v>
      </c>
      <c r="M489" s="5">
        <v>0</v>
      </c>
      <c r="N489" s="5">
        <v>18.309999999999999</v>
      </c>
      <c r="O489" s="5">
        <v>0</v>
      </c>
      <c r="P489" s="5">
        <v>4.1100000000000003</v>
      </c>
      <c r="Q489" s="5">
        <v>0.52</v>
      </c>
      <c r="R489" s="5">
        <v>0</v>
      </c>
      <c r="S489" s="5">
        <v>1000</v>
      </c>
    </row>
    <row r="490" spans="1:19">
      <c r="A490" s="2" t="s">
        <v>8913</v>
      </c>
      <c r="B490" s="2" t="s">
        <v>564</v>
      </c>
      <c r="C490" s="2" t="s">
        <v>8914</v>
      </c>
      <c r="D490" s="2" t="s">
        <v>4296</v>
      </c>
      <c r="E490" s="2" t="s">
        <v>237</v>
      </c>
      <c r="F490" s="2" t="s">
        <v>8915</v>
      </c>
      <c r="G490" s="2" t="s">
        <v>253</v>
      </c>
      <c r="H490" s="2" t="s">
        <v>7418</v>
      </c>
      <c r="I490" s="2" t="s">
        <v>155</v>
      </c>
      <c r="J490" s="9">
        <v>100</v>
      </c>
      <c r="K490" s="9">
        <v>592</v>
      </c>
      <c r="L490" s="5">
        <v>23</v>
      </c>
      <c r="M490" s="5">
        <v>0</v>
      </c>
      <c r="N490" s="5">
        <v>16.2</v>
      </c>
      <c r="O490" s="5">
        <v>0</v>
      </c>
      <c r="P490" s="5">
        <v>3.89</v>
      </c>
      <c r="Q490" s="5">
        <v>0.7</v>
      </c>
      <c r="R490" s="5">
        <v>0</v>
      </c>
      <c r="S490" s="5">
        <v>1256</v>
      </c>
    </row>
    <row r="491" spans="1:19">
      <c r="A491" s="2" t="s">
        <v>8916</v>
      </c>
      <c r="B491" s="2" t="s">
        <v>8917</v>
      </c>
      <c r="C491" s="2" t="s">
        <v>8918</v>
      </c>
      <c r="D491" s="2" t="s">
        <v>1467</v>
      </c>
      <c r="E491" s="2" t="s">
        <v>40</v>
      </c>
      <c r="F491" s="2" t="s">
        <v>8919</v>
      </c>
      <c r="G491" s="2" t="s">
        <v>266</v>
      </c>
      <c r="H491" s="2" t="s">
        <v>7418</v>
      </c>
      <c r="I491" s="2" t="s">
        <v>88</v>
      </c>
      <c r="J491" s="9">
        <v>200</v>
      </c>
      <c r="K491" s="9">
        <v>2478</v>
      </c>
      <c r="L491" s="5">
        <v>55</v>
      </c>
      <c r="M491" s="5">
        <v>1</v>
      </c>
      <c r="N491" s="5">
        <v>38.44</v>
      </c>
      <c r="O491" s="5">
        <v>73.209999999999994</v>
      </c>
      <c r="P491" s="5">
        <v>2.2200000000000002</v>
      </c>
      <c r="Q491" s="5">
        <v>0.7</v>
      </c>
      <c r="R491" s="5">
        <v>38.44</v>
      </c>
      <c r="S491" s="5">
        <v>1251</v>
      </c>
    </row>
    <row r="492" spans="1:19">
      <c r="A492" s="2" t="s">
        <v>8920</v>
      </c>
      <c r="B492" s="2" t="s">
        <v>8921</v>
      </c>
      <c r="C492" s="2" t="s">
        <v>8922</v>
      </c>
      <c r="D492" s="2" t="s">
        <v>8923</v>
      </c>
      <c r="E492" s="2" t="s">
        <v>125</v>
      </c>
      <c r="F492" s="2" t="s">
        <v>7215</v>
      </c>
      <c r="G492" s="2" t="s">
        <v>25</v>
      </c>
      <c r="H492" s="2" t="s">
        <v>7418</v>
      </c>
      <c r="I492" s="2" t="s">
        <v>319</v>
      </c>
      <c r="J492" s="9">
        <v>600</v>
      </c>
      <c r="K492" s="9">
        <v>1815</v>
      </c>
      <c r="L492" s="5">
        <v>35</v>
      </c>
      <c r="M492" s="5">
        <v>2</v>
      </c>
      <c r="N492" s="5">
        <v>15.55</v>
      </c>
      <c r="O492" s="5">
        <v>148.49</v>
      </c>
      <c r="P492" s="5">
        <v>1.93</v>
      </c>
      <c r="Q492" s="5">
        <v>0.44</v>
      </c>
      <c r="R492" s="5">
        <v>7.78</v>
      </c>
      <c r="S492" s="5">
        <v>1940</v>
      </c>
    </row>
    <row r="493" spans="1:19">
      <c r="A493" s="2" t="s">
        <v>8924</v>
      </c>
      <c r="B493" s="2" t="s">
        <v>706</v>
      </c>
      <c r="C493" s="2" t="s">
        <v>3802</v>
      </c>
      <c r="D493" s="2" t="s">
        <v>1934</v>
      </c>
      <c r="E493" s="2" t="s">
        <v>85</v>
      </c>
      <c r="F493" s="2" t="s">
        <v>4629</v>
      </c>
      <c r="G493" s="2" t="s">
        <v>253</v>
      </c>
      <c r="H493" s="2" t="s">
        <v>7418</v>
      </c>
      <c r="I493" s="2" t="s">
        <v>66</v>
      </c>
      <c r="J493" s="9">
        <v>100</v>
      </c>
      <c r="K493" s="9">
        <v>1196</v>
      </c>
      <c r="L493" s="5">
        <v>38</v>
      </c>
      <c r="M493" s="5">
        <v>4</v>
      </c>
      <c r="N493" s="5">
        <v>22.29</v>
      </c>
      <c r="O493" s="5">
        <v>186.84</v>
      </c>
      <c r="P493" s="5">
        <v>3.18</v>
      </c>
      <c r="Q493" s="5">
        <v>0.59</v>
      </c>
      <c r="R493" s="5">
        <v>5.57</v>
      </c>
      <c r="S493" s="5">
        <v>1500</v>
      </c>
    </row>
    <row r="494" spans="1:19">
      <c r="A494" s="2" t="s">
        <v>8925</v>
      </c>
      <c r="B494" s="2" t="s">
        <v>988</v>
      </c>
      <c r="C494" s="2" t="s">
        <v>8926</v>
      </c>
      <c r="D494" s="2" t="s">
        <v>5539</v>
      </c>
      <c r="E494" s="2" t="s">
        <v>112</v>
      </c>
      <c r="F494" s="2" t="s">
        <v>8927</v>
      </c>
      <c r="G494" s="2" t="s">
        <v>58</v>
      </c>
      <c r="H494" s="2" t="s">
        <v>7418</v>
      </c>
      <c r="I494" s="2" t="s">
        <v>177</v>
      </c>
      <c r="J494" s="9">
        <v>600</v>
      </c>
      <c r="K494" s="9">
        <v>1247</v>
      </c>
      <c r="L494" s="5">
        <v>37</v>
      </c>
      <c r="M494" s="5">
        <v>1</v>
      </c>
      <c r="N494" s="5">
        <v>23.96</v>
      </c>
      <c r="O494" s="5">
        <v>68.42</v>
      </c>
      <c r="P494" s="5">
        <v>2.97</v>
      </c>
      <c r="Q494" s="5">
        <v>0.65</v>
      </c>
      <c r="R494" s="5">
        <v>23.96</v>
      </c>
      <c r="S494" s="5">
        <v>1859</v>
      </c>
    </row>
    <row r="495" spans="1:19">
      <c r="A495" s="2" t="s">
        <v>8928</v>
      </c>
      <c r="B495" s="2" t="s">
        <v>2248</v>
      </c>
      <c r="C495" s="2" t="s">
        <v>8929</v>
      </c>
      <c r="D495" s="2" t="s">
        <v>8930</v>
      </c>
      <c r="E495" s="2" t="s">
        <v>258</v>
      </c>
      <c r="F495" s="2" t="s">
        <v>6533</v>
      </c>
      <c r="G495" s="2" t="s">
        <v>260</v>
      </c>
      <c r="H495" s="2" t="s">
        <v>7418</v>
      </c>
      <c r="I495" s="2" t="s">
        <v>248</v>
      </c>
      <c r="J495" s="9">
        <v>200</v>
      </c>
      <c r="K495" s="9">
        <v>1891</v>
      </c>
      <c r="L495" s="5">
        <v>54</v>
      </c>
      <c r="M495" s="5">
        <v>2</v>
      </c>
      <c r="N495" s="5">
        <v>33.36</v>
      </c>
      <c r="O495" s="5">
        <v>124.44</v>
      </c>
      <c r="P495" s="5">
        <v>2.86</v>
      </c>
      <c r="Q495" s="5">
        <v>0.62</v>
      </c>
      <c r="R495" s="5">
        <v>16.68</v>
      </c>
      <c r="S495" s="5">
        <v>5300</v>
      </c>
    </row>
    <row r="496" spans="1:19">
      <c r="A496" s="2" t="s">
        <v>8931</v>
      </c>
      <c r="B496" s="2" t="s">
        <v>8932</v>
      </c>
      <c r="C496" s="2" t="s">
        <v>8933</v>
      </c>
      <c r="D496" s="2" t="s">
        <v>8934</v>
      </c>
      <c r="E496" s="2" t="s">
        <v>40</v>
      </c>
      <c r="F496" s="2" t="s">
        <v>8935</v>
      </c>
      <c r="G496" s="2" t="s">
        <v>72</v>
      </c>
      <c r="H496" s="2" t="s">
        <v>7418</v>
      </c>
      <c r="I496" s="2" t="s">
        <v>319</v>
      </c>
      <c r="J496" s="9">
        <v>100</v>
      </c>
      <c r="K496" s="9">
        <v>1069</v>
      </c>
      <c r="L496" s="5">
        <v>31</v>
      </c>
      <c r="M496" s="5">
        <v>1</v>
      </c>
      <c r="N496" s="5">
        <v>24.81</v>
      </c>
      <c r="O496" s="5">
        <v>60.61</v>
      </c>
      <c r="P496" s="5">
        <v>2.9</v>
      </c>
      <c r="Q496" s="5">
        <v>0.8</v>
      </c>
      <c r="R496" s="5">
        <v>24.81</v>
      </c>
      <c r="S496" s="5">
        <v>2699</v>
      </c>
    </row>
    <row r="497" spans="1:19">
      <c r="A497" s="2" t="s">
        <v>8936</v>
      </c>
      <c r="B497" s="2" t="s">
        <v>8937</v>
      </c>
      <c r="C497" s="2" t="s">
        <v>3629</v>
      </c>
      <c r="D497" s="2" t="s">
        <v>8031</v>
      </c>
      <c r="E497" s="2" t="s">
        <v>48</v>
      </c>
      <c r="F497" s="2" t="s">
        <v>8938</v>
      </c>
      <c r="G497" s="2" t="s">
        <v>190</v>
      </c>
      <c r="H497" s="2" t="s">
        <v>7418</v>
      </c>
      <c r="I497" s="2" t="s">
        <v>80</v>
      </c>
      <c r="J497" s="9">
        <v>100</v>
      </c>
      <c r="K497" s="9">
        <v>1523</v>
      </c>
      <c r="L497" s="5">
        <v>60</v>
      </c>
      <c r="M497" s="5">
        <v>2</v>
      </c>
      <c r="N497" s="5">
        <v>26.07</v>
      </c>
      <c r="O497" s="5">
        <v>72.5</v>
      </c>
      <c r="P497" s="5">
        <v>3.94</v>
      </c>
      <c r="Q497" s="5">
        <v>0.43</v>
      </c>
      <c r="R497" s="5">
        <v>13.04</v>
      </c>
      <c r="S497" s="5">
        <v>2250</v>
      </c>
    </row>
    <row r="498" spans="1:19">
      <c r="A498" s="2" t="s">
        <v>8939</v>
      </c>
      <c r="B498" s="2" t="s">
        <v>8940</v>
      </c>
      <c r="C498" s="2" t="s">
        <v>5812</v>
      </c>
      <c r="D498" s="2" t="s">
        <v>552</v>
      </c>
      <c r="E498" s="2" t="s">
        <v>222</v>
      </c>
      <c r="F498" s="2" t="s">
        <v>5922</v>
      </c>
      <c r="G498" s="2" t="s">
        <v>312</v>
      </c>
      <c r="H498" s="2" t="s">
        <v>7418</v>
      </c>
      <c r="I498" s="2" t="s">
        <v>217</v>
      </c>
      <c r="J498" s="9">
        <v>400</v>
      </c>
      <c r="K498" s="9">
        <v>1336</v>
      </c>
      <c r="L498" s="5">
        <v>57</v>
      </c>
      <c r="M498" s="5">
        <v>1</v>
      </c>
      <c r="N498" s="5">
        <v>32.57</v>
      </c>
      <c r="O498" s="5">
        <v>69.23</v>
      </c>
      <c r="P498" s="5">
        <v>4.2699999999999996</v>
      </c>
      <c r="Q498" s="5">
        <v>0.56999999999999995</v>
      </c>
      <c r="R498" s="5">
        <v>32.57</v>
      </c>
      <c r="S498" s="5">
        <v>1500</v>
      </c>
    </row>
    <row r="499" spans="1:19">
      <c r="A499" s="2" t="s">
        <v>8941</v>
      </c>
      <c r="B499" s="2" t="s">
        <v>8942</v>
      </c>
      <c r="C499" s="2" t="s">
        <v>4808</v>
      </c>
      <c r="D499" s="2" t="s">
        <v>204</v>
      </c>
      <c r="E499" s="2" t="s">
        <v>56</v>
      </c>
      <c r="F499" s="2" t="s">
        <v>1062</v>
      </c>
      <c r="G499" s="2" t="s">
        <v>312</v>
      </c>
      <c r="H499" s="2" t="s">
        <v>7418</v>
      </c>
      <c r="I499" s="2" t="s">
        <v>135</v>
      </c>
      <c r="J499" s="9">
        <v>700</v>
      </c>
      <c r="K499" s="9">
        <v>2453</v>
      </c>
      <c r="L499" s="5">
        <v>75</v>
      </c>
      <c r="M499" s="5">
        <v>0</v>
      </c>
      <c r="N499" s="5">
        <v>31.26</v>
      </c>
      <c r="O499" s="5">
        <v>0</v>
      </c>
      <c r="P499" s="5">
        <v>3.06</v>
      </c>
      <c r="Q499" s="5">
        <v>0.42</v>
      </c>
      <c r="R499" s="5">
        <v>0</v>
      </c>
      <c r="S499" s="5">
        <v>3500</v>
      </c>
    </row>
    <row r="500" spans="1:19">
      <c r="A500" s="2" t="s">
        <v>8943</v>
      </c>
      <c r="B500" s="2" t="s">
        <v>45</v>
      </c>
      <c r="C500" s="2" t="s">
        <v>2993</v>
      </c>
      <c r="D500" s="2" t="s">
        <v>2331</v>
      </c>
      <c r="E500" s="2" t="s">
        <v>237</v>
      </c>
      <c r="F500" s="2" t="s">
        <v>8944</v>
      </c>
      <c r="G500" s="2" t="s">
        <v>25</v>
      </c>
      <c r="H500" s="2" t="s">
        <v>7418</v>
      </c>
      <c r="I500" s="2" t="s">
        <v>206</v>
      </c>
      <c r="J500" s="9">
        <v>600</v>
      </c>
      <c r="K500" s="9">
        <v>1021</v>
      </c>
      <c r="L500" s="5">
        <v>36</v>
      </c>
      <c r="M500" s="5">
        <v>4</v>
      </c>
      <c r="N500" s="5">
        <v>16.82</v>
      </c>
      <c r="O500" s="5">
        <v>153.19</v>
      </c>
      <c r="P500" s="5">
        <v>3.53</v>
      </c>
      <c r="Q500" s="5">
        <v>0.47</v>
      </c>
      <c r="R500" s="5">
        <v>4.2</v>
      </c>
      <c r="S500" s="5">
        <v>1250</v>
      </c>
    </row>
    <row r="501" spans="1:19">
      <c r="A501" s="2" t="s">
        <v>8945</v>
      </c>
      <c r="B501" s="2" t="s">
        <v>904</v>
      </c>
      <c r="C501" s="2" t="s">
        <v>8946</v>
      </c>
      <c r="D501" s="2" t="s">
        <v>8947</v>
      </c>
      <c r="E501" s="2" t="s">
        <v>85</v>
      </c>
      <c r="F501" s="2" t="s">
        <v>8948</v>
      </c>
      <c r="G501" s="2" t="s">
        <v>42</v>
      </c>
      <c r="H501" s="2" t="s">
        <v>7418</v>
      </c>
      <c r="I501" s="2" t="s">
        <v>183</v>
      </c>
      <c r="J501" s="9">
        <v>200</v>
      </c>
      <c r="K501" s="9">
        <v>2368</v>
      </c>
      <c r="L501" s="5">
        <v>88</v>
      </c>
      <c r="M501" s="5">
        <v>9</v>
      </c>
      <c r="N501" s="5">
        <v>48.39</v>
      </c>
      <c r="O501" s="5">
        <v>503.84</v>
      </c>
      <c r="P501" s="5">
        <v>3.72</v>
      </c>
      <c r="Q501" s="5">
        <v>0.55000000000000004</v>
      </c>
      <c r="R501" s="5">
        <v>5.38</v>
      </c>
      <c r="S501" s="5">
        <v>1100</v>
      </c>
    </row>
    <row r="502" spans="1:19">
      <c r="A502" s="2" t="s">
        <v>8949</v>
      </c>
      <c r="B502" s="2" t="s">
        <v>1247</v>
      </c>
      <c r="C502" s="2" t="s">
        <v>8950</v>
      </c>
      <c r="D502" s="2" t="s">
        <v>1345</v>
      </c>
      <c r="E502" s="2" t="s">
        <v>112</v>
      </c>
      <c r="F502" s="2" t="s">
        <v>7300</v>
      </c>
      <c r="G502" s="2" t="s">
        <v>266</v>
      </c>
      <c r="H502" s="2" t="s">
        <v>7418</v>
      </c>
      <c r="I502" s="2" t="s">
        <v>155</v>
      </c>
      <c r="J502" s="9">
        <v>300</v>
      </c>
      <c r="K502" s="9">
        <v>643</v>
      </c>
      <c r="L502" s="5">
        <v>9</v>
      </c>
      <c r="M502" s="5">
        <v>0</v>
      </c>
      <c r="N502" s="5">
        <v>4.2699999999999996</v>
      </c>
      <c r="O502" s="5">
        <v>0</v>
      </c>
      <c r="P502" s="5">
        <v>1.4</v>
      </c>
      <c r="Q502" s="5">
        <v>0.47</v>
      </c>
      <c r="R502" s="5">
        <v>0</v>
      </c>
      <c r="S502" s="5">
        <v>3250</v>
      </c>
    </row>
    <row r="503" spans="1:19">
      <c r="A503" s="2" t="s">
        <v>8951</v>
      </c>
      <c r="B503" s="2" t="s">
        <v>1933</v>
      </c>
      <c r="C503" s="2" t="s">
        <v>712</v>
      </c>
      <c r="D503" s="2" t="s">
        <v>8952</v>
      </c>
      <c r="E503" s="2" t="s">
        <v>953</v>
      </c>
      <c r="F503" s="2" t="s">
        <v>8953</v>
      </c>
      <c r="G503" s="2" t="s">
        <v>161</v>
      </c>
      <c r="H503" s="2" t="s">
        <v>7418</v>
      </c>
      <c r="I503" s="2" t="s">
        <v>59</v>
      </c>
      <c r="J503" s="9">
        <v>1000</v>
      </c>
      <c r="K503" s="9">
        <v>1686</v>
      </c>
      <c r="L503" s="5">
        <v>51</v>
      </c>
      <c r="M503" s="5">
        <v>1</v>
      </c>
      <c r="N503" s="5">
        <v>23.47</v>
      </c>
      <c r="O503" s="5">
        <v>61.94</v>
      </c>
      <c r="P503" s="5">
        <v>3.02</v>
      </c>
      <c r="Q503" s="5">
        <v>0.46</v>
      </c>
      <c r="R503" s="5">
        <v>23.47</v>
      </c>
      <c r="S503" s="5">
        <v>2750</v>
      </c>
    </row>
    <row r="504" spans="1:19">
      <c r="A504" s="2" t="s">
        <v>8954</v>
      </c>
      <c r="B504" s="2" t="s">
        <v>8955</v>
      </c>
      <c r="C504" s="2" t="s">
        <v>524</v>
      </c>
      <c r="D504" s="2" t="s">
        <v>8956</v>
      </c>
      <c r="E504" s="2" t="s">
        <v>56</v>
      </c>
      <c r="F504" s="2" t="s">
        <v>8957</v>
      </c>
      <c r="G504" s="2" t="s">
        <v>266</v>
      </c>
      <c r="H504" s="2" t="s">
        <v>7418</v>
      </c>
      <c r="I504" s="2" t="s">
        <v>95</v>
      </c>
      <c r="J504" s="9">
        <v>1000</v>
      </c>
      <c r="K504" s="9">
        <v>2279</v>
      </c>
      <c r="L504" s="5">
        <v>93</v>
      </c>
      <c r="M504" s="5">
        <v>0</v>
      </c>
      <c r="N504" s="5">
        <v>58.15</v>
      </c>
      <c r="O504" s="5">
        <v>0</v>
      </c>
      <c r="P504" s="5">
        <v>4.08</v>
      </c>
      <c r="Q504" s="5">
        <v>0.63</v>
      </c>
      <c r="R504" s="5">
        <v>0</v>
      </c>
      <c r="S504" s="5">
        <v>2800</v>
      </c>
    </row>
    <row r="505" spans="1:19">
      <c r="A505" s="2" t="s">
        <v>8958</v>
      </c>
      <c r="B505" s="2" t="s">
        <v>1685</v>
      </c>
      <c r="C505" s="2" t="s">
        <v>8959</v>
      </c>
      <c r="D505" s="2" t="s">
        <v>8960</v>
      </c>
      <c r="E505" s="2" t="s">
        <v>100</v>
      </c>
      <c r="F505" s="2" t="s">
        <v>8961</v>
      </c>
      <c r="G505" s="2" t="s">
        <v>344</v>
      </c>
      <c r="H505" s="2" t="s">
        <v>7418</v>
      </c>
      <c r="I505" s="2" t="s">
        <v>140</v>
      </c>
      <c r="J505" s="9">
        <v>700</v>
      </c>
      <c r="K505" s="9">
        <v>2416</v>
      </c>
      <c r="L505" s="5">
        <v>71</v>
      </c>
      <c r="M505" s="5">
        <v>1</v>
      </c>
      <c r="N505" s="5">
        <v>59.52</v>
      </c>
      <c r="O505" s="5">
        <v>61.28</v>
      </c>
      <c r="P505" s="5">
        <v>2.94</v>
      </c>
      <c r="Q505" s="5">
        <v>0.84</v>
      </c>
      <c r="R505" s="5">
        <v>59.52</v>
      </c>
      <c r="S505" s="5">
        <v>2700</v>
      </c>
    </row>
    <row r="506" spans="1:19">
      <c r="A506" s="2" t="s">
        <v>8962</v>
      </c>
      <c r="B506" s="2" t="s">
        <v>2711</v>
      </c>
      <c r="C506" s="2" t="s">
        <v>8963</v>
      </c>
      <c r="D506" s="2" t="s">
        <v>1603</v>
      </c>
      <c r="E506" s="2" t="s">
        <v>32</v>
      </c>
      <c r="F506" s="2" t="s">
        <v>8964</v>
      </c>
      <c r="G506" s="2" t="s">
        <v>167</v>
      </c>
      <c r="H506" s="2" t="s">
        <v>7418</v>
      </c>
      <c r="I506" s="2" t="s">
        <v>80</v>
      </c>
      <c r="J506" s="9">
        <v>200</v>
      </c>
      <c r="K506" s="9">
        <v>1139</v>
      </c>
      <c r="L506" s="5">
        <v>31</v>
      </c>
      <c r="M506" s="5">
        <v>1</v>
      </c>
      <c r="N506" s="5">
        <v>22.3</v>
      </c>
      <c r="O506" s="5">
        <v>35.29</v>
      </c>
      <c r="P506" s="5">
        <v>2.72</v>
      </c>
      <c r="Q506" s="5">
        <v>0.72</v>
      </c>
      <c r="R506" s="5">
        <v>22.3</v>
      </c>
      <c r="S506" s="5">
        <v>1000</v>
      </c>
    </row>
    <row r="507" spans="1:19">
      <c r="A507" s="2" t="s">
        <v>8965</v>
      </c>
      <c r="B507" s="2" t="s">
        <v>2849</v>
      </c>
      <c r="C507" s="2" t="s">
        <v>8966</v>
      </c>
      <c r="D507" s="2" t="s">
        <v>251</v>
      </c>
      <c r="E507" s="2" t="s">
        <v>23</v>
      </c>
      <c r="F507" s="2" t="s">
        <v>8967</v>
      </c>
      <c r="G507" s="2" t="s">
        <v>65</v>
      </c>
      <c r="H507" s="2" t="s">
        <v>7418</v>
      </c>
      <c r="I507" s="2" t="s">
        <v>59</v>
      </c>
      <c r="J507" s="9">
        <v>700</v>
      </c>
      <c r="K507" s="9">
        <v>1010</v>
      </c>
      <c r="L507" s="5">
        <v>21</v>
      </c>
      <c r="M507" s="5">
        <v>0</v>
      </c>
      <c r="N507" s="5">
        <v>14.09</v>
      </c>
      <c r="O507" s="5">
        <v>0</v>
      </c>
      <c r="P507" s="5">
        <v>2.08</v>
      </c>
      <c r="Q507" s="5">
        <v>0.67</v>
      </c>
      <c r="R507" s="5">
        <v>0</v>
      </c>
      <c r="S507" s="5">
        <v>5001</v>
      </c>
    </row>
    <row r="508" spans="1:19">
      <c r="A508" s="2" t="s">
        <v>8968</v>
      </c>
      <c r="B508" s="2" t="s">
        <v>219</v>
      </c>
      <c r="C508" s="2" t="s">
        <v>8969</v>
      </c>
      <c r="D508" s="2" t="s">
        <v>7103</v>
      </c>
      <c r="E508" s="2" t="s">
        <v>237</v>
      </c>
      <c r="F508" s="2" t="s">
        <v>8970</v>
      </c>
      <c r="G508" s="2" t="s">
        <v>72</v>
      </c>
      <c r="H508" s="2" t="s">
        <v>7418</v>
      </c>
      <c r="I508" s="2" t="s">
        <v>88</v>
      </c>
      <c r="J508" s="9">
        <v>300</v>
      </c>
      <c r="K508" s="9">
        <v>974</v>
      </c>
      <c r="L508" s="5">
        <v>40</v>
      </c>
      <c r="M508" s="5">
        <v>1</v>
      </c>
      <c r="N508" s="5">
        <v>22.71</v>
      </c>
      <c r="O508" s="5">
        <v>73.69</v>
      </c>
      <c r="P508" s="5">
        <v>4.1100000000000003</v>
      </c>
      <c r="Q508" s="5">
        <v>0.56999999999999995</v>
      </c>
      <c r="R508" s="5">
        <v>22.71</v>
      </c>
      <c r="S508" s="5">
        <v>1600</v>
      </c>
    </row>
    <row r="509" spans="1:19">
      <c r="A509" s="2" t="s">
        <v>8971</v>
      </c>
      <c r="B509" s="2" t="s">
        <v>4596</v>
      </c>
      <c r="C509" s="2" t="s">
        <v>8972</v>
      </c>
      <c r="D509" s="2" t="s">
        <v>8973</v>
      </c>
      <c r="E509" s="2" t="s">
        <v>23</v>
      </c>
      <c r="F509" s="2" t="s">
        <v>8974</v>
      </c>
      <c r="G509" s="2" t="s">
        <v>94</v>
      </c>
      <c r="H509" s="2" t="s">
        <v>7418</v>
      </c>
      <c r="I509" s="2" t="s">
        <v>162</v>
      </c>
      <c r="J509" s="9">
        <v>800</v>
      </c>
      <c r="K509" s="9">
        <v>1816</v>
      </c>
      <c r="L509" s="5">
        <v>41</v>
      </c>
      <c r="M509" s="5">
        <v>1</v>
      </c>
      <c r="N509" s="5">
        <v>25.62</v>
      </c>
      <c r="O509" s="5">
        <v>47.19</v>
      </c>
      <c r="P509" s="5">
        <v>2.2599999999999998</v>
      </c>
      <c r="Q509" s="5">
        <v>0.62</v>
      </c>
      <c r="R509" s="5">
        <v>25.62</v>
      </c>
      <c r="S509" s="5">
        <v>2500</v>
      </c>
    </row>
    <row r="510" spans="1:19">
      <c r="A510" s="2" t="s">
        <v>8975</v>
      </c>
      <c r="B510" s="2" t="s">
        <v>8976</v>
      </c>
      <c r="C510" s="2" t="s">
        <v>8977</v>
      </c>
      <c r="D510" s="2" t="s">
        <v>783</v>
      </c>
      <c r="E510" s="2" t="s">
        <v>625</v>
      </c>
      <c r="F510" s="2" t="s">
        <v>8978</v>
      </c>
      <c r="G510" s="2" t="s">
        <v>266</v>
      </c>
      <c r="H510" s="2" t="s">
        <v>7418</v>
      </c>
      <c r="I510" s="2" t="s">
        <v>88</v>
      </c>
      <c r="J510" s="9">
        <v>700</v>
      </c>
      <c r="K510" s="9">
        <v>613</v>
      </c>
      <c r="L510" s="5">
        <v>14</v>
      </c>
      <c r="M510" s="5">
        <v>0</v>
      </c>
      <c r="N510" s="5">
        <v>8.42</v>
      </c>
      <c r="O510" s="5">
        <v>0</v>
      </c>
      <c r="P510" s="5">
        <v>2.2799999999999998</v>
      </c>
      <c r="Q510" s="5">
        <v>0.6</v>
      </c>
      <c r="R510" s="5">
        <v>0</v>
      </c>
      <c r="S510" s="5">
        <v>2350</v>
      </c>
    </row>
    <row r="511" spans="1:19">
      <c r="A511" s="2" t="s">
        <v>8979</v>
      </c>
      <c r="B511" s="2" t="s">
        <v>8980</v>
      </c>
      <c r="C511" s="2" t="s">
        <v>8981</v>
      </c>
      <c r="D511" s="2" t="s">
        <v>8982</v>
      </c>
      <c r="E511" s="2" t="s">
        <v>125</v>
      </c>
      <c r="F511" s="2" t="s">
        <v>7492</v>
      </c>
      <c r="G511" s="2" t="s">
        <v>344</v>
      </c>
      <c r="H511" s="2" t="s">
        <v>7418</v>
      </c>
      <c r="I511" s="2" t="s">
        <v>177</v>
      </c>
      <c r="J511" s="9">
        <v>700</v>
      </c>
      <c r="K511" s="9">
        <v>1112</v>
      </c>
      <c r="L511" s="5">
        <v>42</v>
      </c>
      <c r="M511" s="5">
        <v>4</v>
      </c>
      <c r="N511" s="5">
        <v>18.61</v>
      </c>
      <c r="O511" s="5">
        <v>215.83</v>
      </c>
      <c r="P511" s="5">
        <v>3.78</v>
      </c>
      <c r="Q511" s="5">
        <v>0.44</v>
      </c>
      <c r="R511" s="5">
        <v>4.6500000000000004</v>
      </c>
      <c r="S511" s="5">
        <v>2200</v>
      </c>
    </row>
    <row r="512" spans="1:19">
      <c r="A512" s="2" t="s">
        <v>8983</v>
      </c>
      <c r="B512" s="2" t="s">
        <v>842</v>
      </c>
      <c r="C512" s="2" t="s">
        <v>8984</v>
      </c>
      <c r="D512" s="2" t="s">
        <v>2176</v>
      </c>
      <c r="E512" s="2" t="s">
        <v>112</v>
      </c>
      <c r="F512" s="2" t="s">
        <v>7366</v>
      </c>
      <c r="G512" s="2" t="s">
        <v>25</v>
      </c>
      <c r="H512" s="2" t="s">
        <v>7418</v>
      </c>
      <c r="I512" s="2" t="s">
        <v>35</v>
      </c>
      <c r="J512" s="9">
        <v>300</v>
      </c>
      <c r="K512" s="9">
        <v>500</v>
      </c>
      <c r="L512" s="5">
        <v>15</v>
      </c>
      <c r="M512" s="5">
        <v>1</v>
      </c>
      <c r="N512" s="5">
        <v>12.38</v>
      </c>
      <c r="O512" s="5">
        <v>71.05</v>
      </c>
      <c r="P512" s="5">
        <v>3</v>
      </c>
      <c r="Q512" s="5">
        <v>0.83</v>
      </c>
      <c r="R512" s="5">
        <v>12.38</v>
      </c>
      <c r="S512" s="5">
        <v>3683</v>
      </c>
    </row>
    <row r="513" spans="1:19">
      <c r="A513" s="2" t="s">
        <v>8985</v>
      </c>
      <c r="B513" s="2" t="s">
        <v>564</v>
      </c>
      <c r="C513" s="2" t="s">
        <v>8986</v>
      </c>
      <c r="D513" s="2" t="s">
        <v>8987</v>
      </c>
      <c r="E513" s="2" t="s">
        <v>125</v>
      </c>
      <c r="F513" s="2" t="s">
        <v>8988</v>
      </c>
      <c r="G513" s="2" t="s">
        <v>87</v>
      </c>
      <c r="H513" s="2" t="s">
        <v>7418</v>
      </c>
      <c r="I513" s="2" t="s">
        <v>217</v>
      </c>
      <c r="J513" s="9">
        <v>100</v>
      </c>
      <c r="K513" s="9">
        <v>1436</v>
      </c>
      <c r="L513" s="5">
        <v>55</v>
      </c>
      <c r="M513" s="5">
        <v>1</v>
      </c>
      <c r="N513" s="5">
        <v>44.69</v>
      </c>
      <c r="O513" s="5">
        <v>58.14</v>
      </c>
      <c r="P513" s="5">
        <v>3.83</v>
      </c>
      <c r="Q513" s="5">
        <v>0.81</v>
      </c>
      <c r="R513" s="5">
        <v>44.69</v>
      </c>
      <c r="S513" s="5">
        <v>2708</v>
      </c>
    </row>
    <row r="514" spans="1:19">
      <c r="A514" s="2" t="s">
        <v>8989</v>
      </c>
      <c r="B514" s="2" t="s">
        <v>409</v>
      </c>
      <c r="C514" s="2" t="s">
        <v>555</v>
      </c>
      <c r="D514" s="2" t="s">
        <v>63</v>
      </c>
      <c r="E514" s="2" t="s">
        <v>32</v>
      </c>
      <c r="F514" s="2" t="s">
        <v>1027</v>
      </c>
      <c r="G514" s="2" t="s">
        <v>34</v>
      </c>
      <c r="H514" s="2" t="s">
        <v>7418</v>
      </c>
      <c r="I514" s="2" t="s">
        <v>356</v>
      </c>
      <c r="J514" s="9">
        <v>800</v>
      </c>
      <c r="K514" s="9">
        <v>2130</v>
      </c>
      <c r="L514" s="5">
        <v>89</v>
      </c>
      <c r="M514" s="5">
        <v>2</v>
      </c>
      <c r="N514" s="5">
        <v>47.87</v>
      </c>
      <c r="O514" s="5">
        <v>103.21</v>
      </c>
      <c r="P514" s="5">
        <v>4.18</v>
      </c>
      <c r="Q514" s="5">
        <v>0.54</v>
      </c>
      <c r="R514" s="5">
        <v>23.94</v>
      </c>
      <c r="S514" s="5">
        <v>1045</v>
      </c>
    </row>
    <row r="515" spans="1:19">
      <c r="A515" s="2" t="s">
        <v>8990</v>
      </c>
      <c r="B515" s="2" t="s">
        <v>1033</v>
      </c>
      <c r="C515" s="2" t="s">
        <v>185</v>
      </c>
      <c r="D515" s="2" t="s">
        <v>421</v>
      </c>
      <c r="E515" s="2" t="s">
        <v>32</v>
      </c>
      <c r="F515" s="2" t="s">
        <v>4953</v>
      </c>
      <c r="G515" s="2" t="s">
        <v>266</v>
      </c>
      <c r="H515" s="2" t="s">
        <v>7418</v>
      </c>
      <c r="I515" s="2" t="s">
        <v>51</v>
      </c>
      <c r="J515" s="9">
        <v>100</v>
      </c>
      <c r="K515" s="9">
        <v>2213</v>
      </c>
      <c r="L515" s="5">
        <v>94</v>
      </c>
      <c r="M515" s="5">
        <v>2</v>
      </c>
      <c r="N515" s="5">
        <v>48.73</v>
      </c>
      <c r="O515" s="5">
        <v>75.52</v>
      </c>
      <c r="P515" s="5">
        <v>4.25</v>
      </c>
      <c r="Q515" s="5">
        <v>0.52</v>
      </c>
      <c r="R515" s="5">
        <v>24.36</v>
      </c>
      <c r="S515" s="5">
        <v>3250</v>
      </c>
    </row>
    <row r="516" spans="1:19">
      <c r="A516" s="2" t="s">
        <v>8991</v>
      </c>
      <c r="B516" s="2" t="s">
        <v>340</v>
      </c>
      <c r="C516" s="2" t="s">
        <v>7473</v>
      </c>
      <c r="D516" s="2" t="s">
        <v>3388</v>
      </c>
      <c r="E516" s="2" t="s">
        <v>258</v>
      </c>
      <c r="F516" s="2" t="s">
        <v>8992</v>
      </c>
      <c r="G516" s="2" t="s">
        <v>134</v>
      </c>
      <c r="H516" s="2" t="s">
        <v>7418</v>
      </c>
      <c r="I516" s="2" t="s">
        <v>66</v>
      </c>
      <c r="J516" s="9">
        <v>300</v>
      </c>
      <c r="K516" s="9">
        <v>2407</v>
      </c>
      <c r="L516" s="5">
        <v>82</v>
      </c>
      <c r="M516" s="5">
        <v>2</v>
      </c>
      <c r="N516" s="5">
        <v>62.3</v>
      </c>
      <c r="O516" s="5">
        <v>123.57</v>
      </c>
      <c r="P516" s="5">
        <v>3.41</v>
      </c>
      <c r="Q516" s="5">
        <v>0.76</v>
      </c>
      <c r="R516" s="5">
        <v>31.15</v>
      </c>
      <c r="S516" s="5">
        <v>1500</v>
      </c>
    </row>
    <row r="517" spans="1:19">
      <c r="A517" s="2" t="s">
        <v>8993</v>
      </c>
      <c r="B517" s="2" t="s">
        <v>8994</v>
      </c>
      <c r="C517" s="2" t="s">
        <v>8995</v>
      </c>
      <c r="D517" s="2" t="s">
        <v>7006</v>
      </c>
      <c r="E517" s="2" t="s">
        <v>112</v>
      </c>
      <c r="F517" s="2" t="s">
        <v>8996</v>
      </c>
      <c r="G517" s="2" t="s">
        <v>134</v>
      </c>
      <c r="H517" s="2" t="s">
        <v>7418</v>
      </c>
      <c r="I517" s="2" t="s">
        <v>155</v>
      </c>
      <c r="J517" s="9">
        <v>200</v>
      </c>
      <c r="K517" s="9">
        <v>1859</v>
      </c>
      <c r="L517" s="5">
        <v>69</v>
      </c>
      <c r="M517" s="5">
        <v>2</v>
      </c>
      <c r="N517" s="5">
        <v>53.47</v>
      </c>
      <c r="O517" s="5">
        <v>138.72999999999999</v>
      </c>
      <c r="P517" s="5">
        <v>3.71</v>
      </c>
      <c r="Q517" s="5">
        <v>0.77</v>
      </c>
      <c r="R517" s="5">
        <v>26.74</v>
      </c>
      <c r="S517" s="5">
        <v>2674</v>
      </c>
    </row>
    <row r="518" spans="1:19">
      <c r="A518" s="2" t="s">
        <v>8997</v>
      </c>
      <c r="B518" s="2" t="s">
        <v>1238</v>
      </c>
      <c r="C518" s="2" t="s">
        <v>677</v>
      </c>
      <c r="D518" s="2" t="s">
        <v>8998</v>
      </c>
      <c r="E518" s="2" t="s">
        <v>118</v>
      </c>
      <c r="F518" s="2" t="s">
        <v>8999</v>
      </c>
      <c r="G518" s="2" t="s">
        <v>50</v>
      </c>
      <c r="H518" s="2" t="s">
        <v>7418</v>
      </c>
      <c r="I518" s="2" t="s">
        <v>458</v>
      </c>
      <c r="J518" s="9">
        <v>600</v>
      </c>
      <c r="K518" s="9">
        <v>831</v>
      </c>
      <c r="L518" s="5">
        <v>30</v>
      </c>
      <c r="M518" s="5">
        <v>3</v>
      </c>
      <c r="N518" s="5">
        <v>18.670000000000002</v>
      </c>
      <c r="O518" s="5">
        <v>219.01</v>
      </c>
      <c r="P518" s="5">
        <v>3.61</v>
      </c>
      <c r="Q518" s="5">
        <v>0.62</v>
      </c>
      <c r="R518" s="5">
        <v>6.22</v>
      </c>
      <c r="S518" s="5">
        <v>2750</v>
      </c>
    </row>
    <row r="519" spans="1:19">
      <c r="A519" s="2" t="s">
        <v>9000</v>
      </c>
      <c r="B519" s="2" t="s">
        <v>899</v>
      </c>
      <c r="C519" s="2" t="s">
        <v>476</v>
      </c>
      <c r="D519" s="2" t="s">
        <v>477</v>
      </c>
      <c r="E519" s="2" t="s">
        <v>118</v>
      </c>
      <c r="F519" s="2" t="s">
        <v>9001</v>
      </c>
      <c r="G519" s="2" t="s">
        <v>161</v>
      </c>
      <c r="H519" s="2" t="s">
        <v>7418</v>
      </c>
      <c r="I519" s="2" t="s">
        <v>80</v>
      </c>
      <c r="J519" s="9">
        <v>700</v>
      </c>
      <c r="K519" s="9">
        <v>2405</v>
      </c>
      <c r="L519" s="5">
        <v>76</v>
      </c>
      <c r="M519" s="5">
        <v>6</v>
      </c>
      <c r="N519" s="5">
        <v>56.46</v>
      </c>
      <c r="O519" s="5">
        <v>407.8</v>
      </c>
      <c r="P519" s="5">
        <v>3.16</v>
      </c>
      <c r="Q519" s="5">
        <v>0.74</v>
      </c>
      <c r="R519" s="5">
        <v>9.41</v>
      </c>
      <c r="S519" s="5">
        <v>275</v>
      </c>
    </row>
    <row r="520" spans="1:19">
      <c r="A520" s="2" t="s">
        <v>9002</v>
      </c>
      <c r="B520" s="2" t="s">
        <v>45</v>
      </c>
      <c r="C520" s="2" t="s">
        <v>269</v>
      </c>
      <c r="D520" s="2" t="s">
        <v>9003</v>
      </c>
      <c r="E520" s="2" t="s">
        <v>32</v>
      </c>
      <c r="F520" s="2" t="s">
        <v>9004</v>
      </c>
      <c r="G520" s="2" t="s">
        <v>253</v>
      </c>
      <c r="H520" s="2" t="s">
        <v>7418</v>
      </c>
      <c r="I520" s="2" t="s">
        <v>232</v>
      </c>
      <c r="J520" s="9">
        <v>600</v>
      </c>
      <c r="K520" s="9">
        <v>1041</v>
      </c>
      <c r="L520" s="5">
        <v>39</v>
      </c>
      <c r="M520" s="5">
        <v>1</v>
      </c>
      <c r="N520" s="5">
        <v>16.95</v>
      </c>
      <c r="O520" s="5">
        <v>54.97</v>
      </c>
      <c r="P520" s="5">
        <v>3.75</v>
      </c>
      <c r="Q520" s="5">
        <v>0.43</v>
      </c>
      <c r="R520" s="5">
        <v>16.95</v>
      </c>
      <c r="S520" s="5">
        <v>4700</v>
      </c>
    </row>
    <row r="521" spans="1:19">
      <c r="A521" s="2" t="s">
        <v>9005</v>
      </c>
      <c r="B521" s="2" t="s">
        <v>9006</v>
      </c>
      <c r="C521" s="2" t="s">
        <v>9007</v>
      </c>
      <c r="D521" s="2" t="s">
        <v>9008</v>
      </c>
      <c r="E521" s="2" t="s">
        <v>188</v>
      </c>
      <c r="F521" s="2" t="s">
        <v>9009</v>
      </c>
      <c r="G521" s="2" t="s">
        <v>65</v>
      </c>
      <c r="H521" s="2" t="s">
        <v>7418</v>
      </c>
      <c r="I521" s="2" t="s">
        <v>293</v>
      </c>
      <c r="J521" s="9">
        <v>300</v>
      </c>
      <c r="K521" s="9">
        <v>1021</v>
      </c>
      <c r="L521" s="5">
        <v>21</v>
      </c>
      <c r="M521" s="5">
        <v>0</v>
      </c>
      <c r="N521" s="5">
        <v>16.79</v>
      </c>
      <c r="O521" s="5">
        <v>0</v>
      </c>
      <c r="P521" s="5">
        <v>2.06</v>
      </c>
      <c r="Q521" s="5">
        <v>0.8</v>
      </c>
      <c r="R521" s="5">
        <v>0</v>
      </c>
      <c r="S521" s="5">
        <v>1500</v>
      </c>
    </row>
    <row r="522" spans="1:19">
      <c r="A522" s="2" t="s">
        <v>9010</v>
      </c>
      <c r="B522" s="2" t="s">
        <v>6128</v>
      </c>
      <c r="C522" s="2" t="s">
        <v>606</v>
      </c>
      <c r="D522" s="2" t="s">
        <v>2365</v>
      </c>
      <c r="E522" s="2" t="s">
        <v>85</v>
      </c>
      <c r="F522" s="2" t="s">
        <v>9011</v>
      </c>
      <c r="G522" s="2" t="s">
        <v>312</v>
      </c>
      <c r="H522" s="2" t="s">
        <v>7418</v>
      </c>
      <c r="I522" s="2" t="s">
        <v>140</v>
      </c>
      <c r="J522" s="9">
        <v>200</v>
      </c>
      <c r="K522" s="9">
        <v>2457</v>
      </c>
      <c r="L522" s="5">
        <v>104</v>
      </c>
      <c r="M522" s="5">
        <v>2</v>
      </c>
      <c r="N522" s="5">
        <v>62.55</v>
      </c>
      <c r="O522" s="5">
        <v>76.11</v>
      </c>
      <c r="P522" s="5">
        <v>4.2300000000000004</v>
      </c>
      <c r="Q522" s="5">
        <v>0.6</v>
      </c>
      <c r="R522" s="5">
        <v>31.28</v>
      </c>
      <c r="S522" s="5">
        <v>5000</v>
      </c>
    </row>
    <row r="523" spans="1:19">
      <c r="A523" s="2" t="s">
        <v>9012</v>
      </c>
      <c r="B523" s="2" t="s">
        <v>9013</v>
      </c>
      <c r="C523" s="2" t="s">
        <v>763</v>
      </c>
      <c r="D523" s="2" t="s">
        <v>251</v>
      </c>
      <c r="E523" s="2" t="s">
        <v>23</v>
      </c>
      <c r="F523" s="2" t="s">
        <v>7492</v>
      </c>
      <c r="G523" s="2" t="s">
        <v>253</v>
      </c>
      <c r="H523" s="2" t="s">
        <v>7418</v>
      </c>
      <c r="I523" s="2" t="s">
        <v>319</v>
      </c>
      <c r="J523" s="9">
        <v>300</v>
      </c>
      <c r="K523" s="9">
        <v>1173</v>
      </c>
      <c r="L523" s="5">
        <v>46</v>
      </c>
      <c r="M523" s="5">
        <v>4</v>
      </c>
      <c r="N523" s="5">
        <v>21.71</v>
      </c>
      <c r="O523" s="5">
        <v>160.13</v>
      </c>
      <c r="P523" s="5">
        <v>3.92</v>
      </c>
      <c r="Q523" s="5">
        <v>0.47</v>
      </c>
      <c r="R523" s="5">
        <v>5.43</v>
      </c>
      <c r="S523" s="5">
        <v>1600</v>
      </c>
    </row>
    <row r="524" spans="1:19">
      <c r="A524" s="2" t="s">
        <v>9014</v>
      </c>
      <c r="B524" s="2" t="s">
        <v>534</v>
      </c>
      <c r="C524" s="2" t="s">
        <v>5468</v>
      </c>
      <c r="D524" s="2" t="s">
        <v>896</v>
      </c>
      <c r="E524" s="2" t="s">
        <v>1001</v>
      </c>
      <c r="F524" s="2" t="s">
        <v>9015</v>
      </c>
      <c r="G524" s="2" t="s">
        <v>50</v>
      </c>
      <c r="H524" s="2" t="s">
        <v>7418</v>
      </c>
      <c r="I524" s="2" t="s">
        <v>35</v>
      </c>
      <c r="J524" s="9">
        <v>800</v>
      </c>
      <c r="K524" s="9">
        <v>2095</v>
      </c>
      <c r="L524" s="5">
        <v>86</v>
      </c>
      <c r="M524" s="5">
        <v>0</v>
      </c>
      <c r="N524" s="5">
        <v>46.61</v>
      </c>
      <c r="O524" s="5">
        <v>0</v>
      </c>
      <c r="P524" s="5">
        <v>4.1100000000000003</v>
      </c>
      <c r="Q524" s="5">
        <v>0.54</v>
      </c>
      <c r="R524" s="5">
        <v>0</v>
      </c>
      <c r="S524" s="5">
        <v>1200</v>
      </c>
    </row>
    <row r="525" spans="1:19">
      <c r="A525" s="2" t="s">
        <v>9016</v>
      </c>
      <c r="B525" s="2" t="s">
        <v>208</v>
      </c>
      <c r="C525" s="2" t="s">
        <v>4069</v>
      </c>
      <c r="D525" s="2" t="s">
        <v>117</v>
      </c>
      <c r="E525" s="2" t="s">
        <v>118</v>
      </c>
      <c r="F525" s="2" t="s">
        <v>9017</v>
      </c>
      <c r="G525" s="2" t="s">
        <v>150</v>
      </c>
      <c r="H525" s="2" t="s">
        <v>7418</v>
      </c>
      <c r="I525" s="2" t="s">
        <v>43</v>
      </c>
      <c r="J525" s="9">
        <v>200</v>
      </c>
      <c r="K525" s="9">
        <v>1754</v>
      </c>
      <c r="L525" s="5">
        <v>69</v>
      </c>
      <c r="M525" s="5">
        <v>7</v>
      </c>
      <c r="N525" s="5">
        <v>38.74</v>
      </c>
      <c r="O525" s="5">
        <v>520.72</v>
      </c>
      <c r="P525" s="5">
        <v>3.93</v>
      </c>
      <c r="Q525" s="5">
        <v>0.56000000000000005</v>
      </c>
      <c r="R525" s="5">
        <v>5.53</v>
      </c>
      <c r="S525" s="5">
        <v>1250</v>
      </c>
    </row>
    <row r="526" spans="1:19">
      <c r="A526" s="2" t="s">
        <v>9018</v>
      </c>
      <c r="B526" s="2" t="s">
        <v>9019</v>
      </c>
      <c r="C526" s="2" t="s">
        <v>3269</v>
      </c>
      <c r="D526" s="2" t="s">
        <v>9020</v>
      </c>
      <c r="E526" s="2" t="s">
        <v>112</v>
      </c>
      <c r="F526" s="2" t="s">
        <v>2339</v>
      </c>
      <c r="G526" s="2" t="s">
        <v>72</v>
      </c>
      <c r="H526" s="2" t="s">
        <v>7418</v>
      </c>
      <c r="I526" s="2" t="s">
        <v>356</v>
      </c>
      <c r="J526" s="9">
        <v>600</v>
      </c>
      <c r="K526" s="9">
        <v>715</v>
      </c>
      <c r="L526" s="5">
        <v>13</v>
      </c>
      <c r="M526" s="5">
        <v>0</v>
      </c>
      <c r="N526" s="5">
        <v>6.78</v>
      </c>
      <c r="O526" s="5">
        <v>0</v>
      </c>
      <c r="P526" s="5">
        <v>1.82</v>
      </c>
      <c r="Q526" s="5">
        <v>0.52</v>
      </c>
      <c r="R526" s="5">
        <v>0</v>
      </c>
      <c r="S526" s="5">
        <v>1100</v>
      </c>
    </row>
    <row r="527" spans="1:19">
      <c r="A527" s="2" t="s">
        <v>9021</v>
      </c>
      <c r="B527" s="2" t="s">
        <v>9022</v>
      </c>
      <c r="C527" s="2" t="s">
        <v>1893</v>
      </c>
      <c r="D527" s="2" t="s">
        <v>2155</v>
      </c>
      <c r="E527" s="2" t="s">
        <v>188</v>
      </c>
      <c r="F527" s="2" t="s">
        <v>9023</v>
      </c>
      <c r="G527" s="2" t="s">
        <v>72</v>
      </c>
      <c r="H527" s="2" t="s">
        <v>7418</v>
      </c>
      <c r="I527" s="2" t="s">
        <v>80</v>
      </c>
      <c r="J527" s="9">
        <v>600</v>
      </c>
      <c r="K527" s="9">
        <v>2081</v>
      </c>
      <c r="L527" s="5">
        <v>92</v>
      </c>
      <c r="M527" s="5">
        <v>2</v>
      </c>
      <c r="N527" s="5">
        <v>76.19</v>
      </c>
      <c r="O527" s="5">
        <v>117.28</v>
      </c>
      <c r="P527" s="5">
        <v>4.42</v>
      </c>
      <c r="Q527" s="5">
        <v>0.83</v>
      </c>
      <c r="R527" s="5">
        <v>38.1</v>
      </c>
      <c r="S527" s="5">
        <v>3250</v>
      </c>
    </row>
    <row r="528" spans="1:19">
      <c r="A528" s="2" t="s">
        <v>9024</v>
      </c>
      <c r="B528" s="2" t="s">
        <v>104</v>
      </c>
      <c r="C528" s="2" t="s">
        <v>763</v>
      </c>
      <c r="D528" s="2" t="s">
        <v>9025</v>
      </c>
      <c r="E528" s="2" t="s">
        <v>32</v>
      </c>
      <c r="F528" s="2" t="s">
        <v>9026</v>
      </c>
      <c r="G528" s="2" t="s">
        <v>150</v>
      </c>
      <c r="H528" s="2" t="s">
        <v>7418</v>
      </c>
      <c r="I528" s="2" t="s">
        <v>95</v>
      </c>
      <c r="J528" s="9">
        <v>700</v>
      </c>
      <c r="K528" s="9">
        <v>1743</v>
      </c>
      <c r="L528" s="5">
        <v>44</v>
      </c>
      <c r="M528" s="5">
        <v>1</v>
      </c>
      <c r="N528" s="5">
        <v>19.45</v>
      </c>
      <c r="O528" s="5">
        <v>74.180000000000007</v>
      </c>
      <c r="P528" s="5">
        <v>2.52</v>
      </c>
      <c r="Q528" s="5">
        <v>0.44</v>
      </c>
      <c r="R528" s="5">
        <v>19.45</v>
      </c>
      <c r="S528" s="5">
        <v>3250</v>
      </c>
    </row>
    <row r="529" spans="1:19">
      <c r="A529" s="2" t="s">
        <v>9027</v>
      </c>
      <c r="B529" s="2" t="s">
        <v>9028</v>
      </c>
      <c r="C529" s="2" t="s">
        <v>9029</v>
      </c>
      <c r="D529" s="2" t="s">
        <v>9030</v>
      </c>
      <c r="E529" s="2" t="s">
        <v>112</v>
      </c>
      <c r="F529" s="2" t="s">
        <v>9031</v>
      </c>
      <c r="G529" s="2" t="s">
        <v>42</v>
      </c>
      <c r="H529" s="2" t="s">
        <v>7418</v>
      </c>
      <c r="I529" s="2" t="s">
        <v>382</v>
      </c>
      <c r="J529" s="9">
        <v>700</v>
      </c>
      <c r="K529" s="9">
        <v>1193</v>
      </c>
      <c r="L529" s="5">
        <v>39</v>
      </c>
      <c r="M529" s="5">
        <v>1</v>
      </c>
      <c r="N529" s="5">
        <v>16.68</v>
      </c>
      <c r="O529" s="5">
        <v>58.9</v>
      </c>
      <c r="P529" s="5">
        <v>3.27</v>
      </c>
      <c r="Q529" s="5">
        <v>0.43</v>
      </c>
      <c r="R529" s="5">
        <v>16.68</v>
      </c>
      <c r="S529" s="5">
        <v>1500</v>
      </c>
    </row>
    <row r="530" spans="1:19">
      <c r="A530" s="2" t="s">
        <v>9032</v>
      </c>
      <c r="B530" s="2" t="s">
        <v>5767</v>
      </c>
      <c r="C530" s="2" t="s">
        <v>5425</v>
      </c>
      <c r="D530" s="2" t="s">
        <v>9033</v>
      </c>
      <c r="E530" s="2" t="s">
        <v>40</v>
      </c>
      <c r="F530" s="2" t="s">
        <v>9034</v>
      </c>
      <c r="G530" s="2" t="s">
        <v>87</v>
      </c>
      <c r="H530" s="2" t="s">
        <v>7418</v>
      </c>
      <c r="I530" s="2" t="s">
        <v>177</v>
      </c>
      <c r="J530" s="9">
        <v>1000</v>
      </c>
      <c r="K530" s="9">
        <v>1329</v>
      </c>
      <c r="L530" s="5">
        <v>38</v>
      </c>
      <c r="M530" s="5">
        <v>3</v>
      </c>
      <c r="N530" s="5">
        <v>27.37</v>
      </c>
      <c r="O530" s="5">
        <v>205.53</v>
      </c>
      <c r="P530" s="5">
        <v>2.86</v>
      </c>
      <c r="Q530" s="5">
        <v>0.72</v>
      </c>
      <c r="R530" s="5">
        <v>9.1199999999999992</v>
      </c>
      <c r="S530" s="5">
        <v>1750</v>
      </c>
    </row>
    <row r="531" spans="1:19">
      <c r="A531" s="2" t="s">
        <v>9035</v>
      </c>
      <c r="B531" s="2" t="s">
        <v>465</v>
      </c>
      <c r="C531" s="2" t="s">
        <v>9036</v>
      </c>
      <c r="D531" s="2" t="s">
        <v>602</v>
      </c>
      <c r="E531" s="2" t="s">
        <v>40</v>
      </c>
      <c r="F531" s="2" t="s">
        <v>9037</v>
      </c>
      <c r="G531" s="2" t="s">
        <v>312</v>
      </c>
      <c r="H531" s="2" t="s">
        <v>7418</v>
      </c>
      <c r="I531" s="2" t="s">
        <v>217</v>
      </c>
      <c r="J531" s="9">
        <v>200</v>
      </c>
      <c r="K531" s="9">
        <v>1564</v>
      </c>
      <c r="L531" s="5">
        <v>27</v>
      </c>
      <c r="M531" s="5">
        <v>0</v>
      </c>
      <c r="N531" s="5">
        <v>14.29</v>
      </c>
      <c r="O531" s="5">
        <v>0</v>
      </c>
      <c r="P531" s="5">
        <v>1.73</v>
      </c>
      <c r="Q531" s="5">
        <v>0.53</v>
      </c>
      <c r="R531" s="5">
        <v>0</v>
      </c>
      <c r="S531" s="5">
        <v>5001</v>
      </c>
    </row>
    <row r="532" spans="1:19">
      <c r="A532" s="2" t="s">
        <v>9038</v>
      </c>
      <c r="B532" s="2" t="s">
        <v>6732</v>
      </c>
      <c r="C532" s="2" t="s">
        <v>143</v>
      </c>
      <c r="D532" s="2" t="s">
        <v>1401</v>
      </c>
      <c r="E532" s="2" t="s">
        <v>132</v>
      </c>
      <c r="F532" s="2" t="s">
        <v>9039</v>
      </c>
      <c r="G532" s="2" t="s">
        <v>25</v>
      </c>
      <c r="H532" s="2" t="s">
        <v>7418</v>
      </c>
      <c r="I532" s="2" t="s">
        <v>300</v>
      </c>
      <c r="J532" s="9">
        <v>500</v>
      </c>
      <c r="K532" s="9">
        <v>527</v>
      </c>
      <c r="L532" s="5">
        <v>15</v>
      </c>
      <c r="M532" s="5">
        <v>0</v>
      </c>
      <c r="N532" s="5">
        <v>8.18</v>
      </c>
      <c r="O532" s="5">
        <v>0</v>
      </c>
      <c r="P532" s="5">
        <v>2.85</v>
      </c>
      <c r="Q532" s="5">
        <v>0.55000000000000004</v>
      </c>
      <c r="R532" s="5">
        <v>0</v>
      </c>
      <c r="S532" s="5">
        <v>3250</v>
      </c>
    </row>
    <row r="533" spans="1:19">
      <c r="A533" s="2" t="s">
        <v>9040</v>
      </c>
      <c r="B533" s="2" t="s">
        <v>2238</v>
      </c>
      <c r="C533" s="2" t="s">
        <v>8839</v>
      </c>
      <c r="D533" s="2" t="s">
        <v>624</v>
      </c>
      <c r="E533" s="2" t="s">
        <v>625</v>
      </c>
      <c r="F533" s="2" t="s">
        <v>2219</v>
      </c>
      <c r="G533" s="2" t="s">
        <v>167</v>
      </c>
      <c r="H533" s="2" t="s">
        <v>7418</v>
      </c>
      <c r="I533" s="2" t="s">
        <v>66</v>
      </c>
      <c r="J533" s="9">
        <v>500</v>
      </c>
      <c r="K533" s="9">
        <v>1750</v>
      </c>
      <c r="L533" s="5">
        <v>70</v>
      </c>
      <c r="M533" s="5">
        <v>0</v>
      </c>
      <c r="N533" s="5">
        <v>42.2</v>
      </c>
      <c r="O533" s="5">
        <v>0</v>
      </c>
      <c r="P533" s="5">
        <v>4</v>
      </c>
      <c r="Q533" s="5">
        <v>0.6</v>
      </c>
      <c r="R533" s="5">
        <v>0</v>
      </c>
      <c r="S533" s="5">
        <v>4700</v>
      </c>
    </row>
    <row r="534" spans="1:19">
      <c r="A534" s="2" t="s">
        <v>9041</v>
      </c>
      <c r="B534" s="2" t="s">
        <v>295</v>
      </c>
      <c r="C534" s="2" t="s">
        <v>9042</v>
      </c>
      <c r="D534" s="2" t="s">
        <v>1976</v>
      </c>
      <c r="E534" s="2" t="s">
        <v>850</v>
      </c>
      <c r="F534" s="2" t="s">
        <v>4662</v>
      </c>
      <c r="G534" s="2" t="s">
        <v>253</v>
      </c>
      <c r="H534" s="2" t="s">
        <v>7418</v>
      </c>
      <c r="I534" s="2" t="s">
        <v>162</v>
      </c>
      <c r="J534" s="9">
        <v>100</v>
      </c>
      <c r="K534" s="9">
        <v>2297</v>
      </c>
      <c r="L534" s="5">
        <v>58</v>
      </c>
      <c r="M534" s="5">
        <v>5</v>
      </c>
      <c r="N534" s="5">
        <v>25.8</v>
      </c>
      <c r="O534" s="5">
        <v>222.16</v>
      </c>
      <c r="P534" s="5">
        <v>2.5299999999999998</v>
      </c>
      <c r="Q534" s="5">
        <v>0.44</v>
      </c>
      <c r="R534" s="5">
        <v>5.16</v>
      </c>
      <c r="S534" s="5">
        <v>1500</v>
      </c>
    </row>
    <row r="535" spans="1:19">
      <c r="A535" s="2" t="s">
        <v>9043</v>
      </c>
      <c r="B535" s="2" t="s">
        <v>495</v>
      </c>
      <c r="C535" s="2" t="s">
        <v>9044</v>
      </c>
      <c r="D535" s="2" t="s">
        <v>9045</v>
      </c>
      <c r="E535" s="2" t="s">
        <v>298</v>
      </c>
      <c r="F535" s="2" t="s">
        <v>9046</v>
      </c>
      <c r="G535" s="2" t="s">
        <v>102</v>
      </c>
      <c r="H535" s="2" t="s">
        <v>7418</v>
      </c>
      <c r="I535" s="2" t="s">
        <v>27</v>
      </c>
      <c r="J535" s="9">
        <v>700</v>
      </c>
      <c r="K535" s="9">
        <v>1549</v>
      </c>
      <c r="L535" s="5">
        <v>69</v>
      </c>
      <c r="M535" s="5">
        <v>8</v>
      </c>
      <c r="N535" s="5">
        <v>28.12</v>
      </c>
      <c r="O535" s="5">
        <v>554.53</v>
      </c>
      <c r="P535" s="5">
        <v>4.45</v>
      </c>
      <c r="Q535" s="5">
        <v>0.41</v>
      </c>
      <c r="R535" s="5">
        <v>3.52</v>
      </c>
      <c r="S535" s="5">
        <v>3243</v>
      </c>
    </row>
    <row r="536" spans="1:19">
      <c r="A536" s="2" t="s">
        <v>9047</v>
      </c>
      <c r="B536" s="2" t="s">
        <v>2248</v>
      </c>
      <c r="C536" s="2" t="s">
        <v>9048</v>
      </c>
      <c r="D536" s="2" t="s">
        <v>9049</v>
      </c>
      <c r="E536" s="2" t="s">
        <v>953</v>
      </c>
      <c r="F536" s="2" t="s">
        <v>4649</v>
      </c>
      <c r="G536" s="2" t="s">
        <v>253</v>
      </c>
      <c r="H536" s="2" t="s">
        <v>7418</v>
      </c>
      <c r="I536" s="2" t="s">
        <v>183</v>
      </c>
      <c r="J536" s="9">
        <v>100</v>
      </c>
      <c r="K536" s="9">
        <v>1615</v>
      </c>
      <c r="L536" s="5">
        <v>33</v>
      </c>
      <c r="M536" s="5">
        <v>3</v>
      </c>
      <c r="N536" s="5">
        <v>17.809999999999999</v>
      </c>
      <c r="O536" s="5">
        <v>190.65</v>
      </c>
      <c r="P536" s="5">
        <v>2.04</v>
      </c>
      <c r="Q536" s="5">
        <v>0.54</v>
      </c>
      <c r="R536" s="5">
        <v>5.94</v>
      </c>
      <c r="S536" s="5">
        <v>1700</v>
      </c>
    </row>
    <row r="537" spans="1:19">
      <c r="A537" s="2" t="s">
        <v>9050</v>
      </c>
      <c r="B537" s="2" t="s">
        <v>9051</v>
      </c>
      <c r="C537" s="2" t="s">
        <v>6983</v>
      </c>
      <c r="D537" s="2" t="s">
        <v>9052</v>
      </c>
      <c r="E537" s="2" t="s">
        <v>625</v>
      </c>
      <c r="F537" s="2" t="s">
        <v>9053</v>
      </c>
      <c r="G537" s="2" t="s">
        <v>167</v>
      </c>
      <c r="H537" s="2" t="s">
        <v>7418</v>
      </c>
      <c r="I537" s="2" t="s">
        <v>217</v>
      </c>
      <c r="J537" s="9">
        <v>1000</v>
      </c>
      <c r="K537" s="9">
        <v>825</v>
      </c>
      <c r="L537" s="5">
        <v>18</v>
      </c>
      <c r="M537" s="5">
        <v>0</v>
      </c>
      <c r="N537" s="5">
        <v>10.42</v>
      </c>
      <c r="O537" s="5">
        <v>0</v>
      </c>
      <c r="P537" s="5">
        <v>2.1800000000000002</v>
      </c>
      <c r="Q537" s="5">
        <v>0.57999999999999996</v>
      </c>
      <c r="R537" s="5">
        <v>0</v>
      </c>
      <c r="S537" s="5">
        <v>1400</v>
      </c>
    </row>
    <row r="538" spans="1:19">
      <c r="A538" s="2" t="s">
        <v>9054</v>
      </c>
      <c r="B538" s="2" t="s">
        <v>5702</v>
      </c>
      <c r="C538" s="2" t="s">
        <v>8155</v>
      </c>
      <c r="D538" s="2" t="s">
        <v>117</v>
      </c>
      <c r="E538" s="2" t="s">
        <v>118</v>
      </c>
      <c r="F538" s="2" t="s">
        <v>8270</v>
      </c>
      <c r="G538" s="2" t="s">
        <v>344</v>
      </c>
      <c r="H538" s="2" t="s">
        <v>7418</v>
      </c>
      <c r="I538" s="2" t="s">
        <v>293</v>
      </c>
      <c r="J538" s="9">
        <v>400</v>
      </c>
      <c r="K538" s="9">
        <v>1617</v>
      </c>
      <c r="L538" s="5">
        <v>27</v>
      </c>
      <c r="M538" s="5">
        <v>0</v>
      </c>
      <c r="N538" s="5">
        <v>12.71</v>
      </c>
      <c r="O538" s="5">
        <v>0</v>
      </c>
      <c r="P538" s="5">
        <v>1.67</v>
      </c>
      <c r="Q538" s="5">
        <v>0.47</v>
      </c>
      <c r="R538" s="5">
        <v>0</v>
      </c>
      <c r="S538" s="5">
        <v>2000</v>
      </c>
    </row>
    <row r="539" spans="1:19">
      <c r="A539" s="2" t="s">
        <v>9055</v>
      </c>
      <c r="B539" s="2" t="s">
        <v>929</v>
      </c>
      <c r="C539" s="2" t="s">
        <v>9056</v>
      </c>
      <c r="D539" s="2" t="s">
        <v>4114</v>
      </c>
      <c r="E539" s="2" t="s">
        <v>23</v>
      </c>
      <c r="F539" s="2" t="s">
        <v>2181</v>
      </c>
      <c r="G539" s="2" t="s">
        <v>65</v>
      </c>
      <c r="H539" s="2" t="s">
        <v>7418</v>
      </c>
      <c r="I539" s="2" t="s">
        <v>162</v>
      </c>
      <c r="J539" s="9">
        <v>100</v>
      </c>
      <c r="K539" s="9">
        <v>1253</v>
      </c>
      <c r="L539" s="5">
        <v>28</v>
      </c>
      <c r="M539" s="5">
        <v>1</v>
      </c>
      <c r="N539" s="5">
        <v>13.02</v>
      </c>
      <c r="O539" s="5">
        <v>57.47</v>
      </c>
      <c r="P539" s="5">
        <v>2.23</v>
      </c>
      <c r="Q539" s="5">
        <v>0.46</v>
      </c>
      <c r="R539" s="5">
        <v>13.02</v>
      </c>
      <c r="S539" s="5">
        <v>1480</v>
      </c>
    </row>
    <row r="540" spans="1:19">
      <c r="A540" s="2" t="s">
        <v>9057</v>
      </c>
      <c r="B540" s="2" t="s">
        <v>632</v>
      </c>
      <c r="C540" s="2" t="s">
        <v>2032</v>
      </c>
      <c r="D540" s="2" t="s">
        <v>1593</v>
      </c>
      <c r="E540" s="2" t="s">
        <v>112</v>
      </c>
      <c r="F540" s="2" t="s">
        <v>9058</v>
      </c>
      <c r="G540" s="2" t="s">
        <v>167</v>
      </c>
      <c r="H540" s="2" t="s">
        <v>7418</v>
      </c>
      <c r="I540" s="2" t="s">
        <v>95</v>
      </c>
      <c r="J540" s="9">
        <v>700</v>
      </c>
      <c r="K540" s="9">
        <v>680</v>
      </c>
      <c r="L540" s="5">
        <v>24</v>
      </c>
      <c r="M540" s="5">
        <v>0</v>
      </c>
      <c r="N540" s="5">
        <v>18.71</v>
      </c>
      <c r="O540" s="5">
        <v>0</v>
      </c>
      <c r="P540" s="5">
        <v>3.53</v>
      </c>
      <c r="Q540" s="5">
        <v>0.78</v>
      </c>
      <c r="R540" s="5">
        <v>0</v>
      </c>
      <c r="S540" s="5">
        <v>2250</v>
      </c>
    </row>
    <row r="541" spans="1:19">
      <c r="A541" s="2" t="s">
        <v>9059</v>
      </c>
      <c r="B541" s="2" t="s">
        <v>2132</v>
      </c>
      <c r="C541" s="2" t="s">
        <v>2215</v>
      </c>
      <c r="D541" s="2" t="s">
        <v>1460</v>
      </c>
      <c r="E541" s="2" t="s">
        <v>23</v>
      </c>
      <c r="F541" s="2" t="s">
        <v>9060</v>
      </c>
      <c r="G541" s="2" t="s">
        <v>344</v>
      </c>
      <c r="H541" s="2" t="s">
        <v>7418</v>
      </c>
      <c r="I541" s="2" t="s">
        <v>206</v>
      </c>
      <c r="J541" s="9">
        <v>500</v>
      </c>
      <c r="K541" s="9">
        <v>773</v>
      </c>
      <c r="L541" s="5">
        <v>12</v>
      </c>
      <c r="M541" s="5">
        <v>1</v>
      </c>
      <c r="N541" s="5">
        <v>7.96</v>
      </c>
      <c r="O541" s="5">
        <v>62.68</v>
      </c>
      <c r="P541" s="5">
        <v>1.55</v>
      </c>
      <c r="Q541" s="5">
        <v>0.66</v>
      </c>
      <c r="R541" s="5">
        <v>7.96</v>
      </c>
      <c r="S541" s="5">
        <v>1300</v>
      </c>
    </row>
    <row r="542" spans="1:19">
      <c r="A542" s="2" t="s">
        <v>9061</v>
      </c>
      <c r="B542" s="2" t="s">
        <v>919</v>
      </c>
      <c r="C542" s="2" t="s">
        <v>9062</v>
      </c>
      <c r="D542" s="2" t="s">
        <v>1918</v>
      </c>
      <c r="E542" s="2" t="s">
        <v>132</v>
      </c>
      <c r="F542" s="2" t="s">
        <v>9063</v>
      </c>
      <c r="G542" s="2" t="s">
        <v>266</v>
      </c>
      <c r="H542" s="2" t="s">
        <v>7418</v>
      </c>
      <c r="I542" s="2" t="s">
        <v>232</v>
      </c>
      <c r="J542" s="9">
        <v>200</v>
      </c>
      <c r="K542" s="9">
        <v>552</v>
      </c>
      <c r="L542" s="5">
        <v>15</v>
      </c>
      <c r="M542" s="5">
        <v>0</v>
      </c>
      <c r="N542" s="5">
        <v>6.93</v>
      </c>
      <c r="O542" s="5">
        <v>0</v>
      </c>
      <c r="P542" s="5">
        <v>2.72</v>
      </c>
      <c r="Q542" s="5">
        <v>0.46</v>
      </c>
      <c r="R542" s="5">
        <v>0</v>
      </c>
      <c r="S542" s="5">
        <v>2600</v>
      </c>
    </row>
    <row r="543" spans="1:19">
      <c r="A543" s="2" t="s">
        <v>9064</v>
      </c>
      <c r="B543" s="2" t="s">
        <v>6632</v>
      </c>
      <c r="C543" s="2" t="s">
        <v>9065</v>
      </c>
      <c r="D543" s="2" t="s">
        <v>1035</v>
      </c>
      <c r="E543" s="2" t="s">
        <v>492</v>
      </c>
      <c r="F543" s="2" t="s">
        <v>8996</v>
      </c>
      <c r="G543" s="2" t="s">
        <v>102</v>
      </c>
      <c r="H543" s="2" t="s">
        <v>7418</v>
      </c>
      <c r="I543" s="2" t="s">
        <v>127</v>
      </c>
      <c r="J543" s="9">
        <v>200</v>
      </c>
      <c r="K543" s="9">
        <v>2390</v>
      </c>
      <c r="L543" s="5">
        <v>88</v>
      </c>
      <c r="M543" s="5">
        <v>2</v>
      </c>
      <c r="N543" s="5">
        <v>48.6</v>
      </c>
      <c r="O543" s="5">
        <v>99.94</v>
      </c>
      <c r="P543" s="5">
        <v>3.68</v>
      </c>
      <c r="Q543" s="5">
        <v>0.55000000000000004</v>
      </c>
      <c r="R543" s="5">
        <v>24.3</v>
      </c>
      <c r="S543" s="5">
        <v>1000</v>
      </c>
    </row>
    <row r="544" spans="1:19">
      <c r="A544" s="2" t="s">
        <v>9066</v>
      </c>
      <c r="B544" s="2" t="s">
        <v>555</v>
      </c>
      <c r="C544" s="2" t="s">
        <v>9067</v>
      </c>
      <c r="D544" s="2" t="s">
        <v>1551</v>
      </c>
      <c r="E544" s="2" t="s">
        <v>112</v>
      </c>
      <c r="F544" s="2" t="s">
        <v>9068</v>
      </c>
      <c r="G544" s="2" t="s">
        <v>72</v>
      </c>
      <c r="H544" s="2" t="s">
        <v>7418</v>
      </c>
      <c r="I544" s="2" t="s">
        <v>183</v>
      </c>
      <c r="J544" s="9">
        <v>1000</v>
      </c>
      <c r="K544" s="9">
        <v>2028</v>
      </c>
      <c r="L544" s="5">
        <v>85</v>
      </c>
      <c r="M544" s="5">
        <v>3</v>
      </c>
      <c r="N544" s="5">
        <v>39.840000000000003</v>
      </c>
      <c r="O544" s="5">
        <v>136.01</v>
      </c>
      <c r="P544" s="5">
        <v>4.1900000000000004</v>
      </c>
      <c r="Q544" s="5">
        <v>0.47</v>
      </c>
      <c r="R544" s="5">
        <v>13.28</v>
      </c>
      <c r="S544" s="5">
        <v>4000</v>
      </c>
    </row>
    <row r="545" spans="1:19">
      <c r="A545" s="2" t="s">
        <v>9069</v>
      </c>
      <c r="B545" s="2" t="s">
        <v>4080</v>
      </c>
      <c r="C545" s="2" t="s">
        <v>30</v>
      </c>
      <c r="D545" s="2" t="s">
        <v>175</v>
      </c>
      <c r="E545" s="2" t="s">
        <v>23</v>
      </c>
      <c r="F545" s="2" t="s">
        <v>9070</v>
      </c>
      <c r="G545" s="2" t="s">
        <v>150</v>
      </c>
      <c r="H545" s="2" t="s">
        <v>7418</v>
      </c>
      <c r="I545" s="2" t="s">
        <v>206</v>
      </c>
      <c r="J545" s="9">
        <v>700</v>
      </c>
      <c r="K545" s="9">
        <v>2121</v>
      </c>
      <c r="L545" s="5">
        <v>35</v>
      </c>
      <c r="M545" s="5">
        <v>2</v>
      </c>
      <c r="N545" s="5">
        <v>16.899999999999999</v>
      </c>
      <c r="O545" s="5">
        <v>138.22</v>
      </c>
      <c r="P545" s="5">
        <v>1.65</v>
      </c>
      <c r="Q545" s="5">
        <v>0.48</v>
      </c>
      <c r="R545" s="5">
        <v>8.4499999999999993</v>
      </c>
      <c r="S545" s="5">
        <v>4500</v>
      </c>
    </row>
    <row r="546" spans="1:19">
      <c r="A546" s="2" t="s">
        <v>9071</v>
      </c>
      <c r="B546" s="2" t="s">
        <v>9072</v>
      </c>
      <c r="C546" s="2" t="s">
        <v>9073</v>
      </c>
      <c r="D546" s="2" t="s">
        <v>9074</v>
      </c>
      <c r="E546" s="2" t="s">
        <v>112</v>
      </c>
      <c r="F546" s="2" t="s">
        <v>9075</v>
      </c>
      <c r="G546" s="2" t="s">
        <v>102</v>
      </c>
      <c r="H546" s="2" t="s">
        <v>7418</v>
      </c>
      <c r="I546" s="2" t="s">
        <v>80</v>
      </c>
      <c r="J546" s="9">
        <v>700</v>
      </c>
      <c r="K546" s="9">
        <v>631</v>
      </c>
      <c r="L546" s="5">
        <v>28</v>
      </c>
      <c r="M546" s="5">
        <v>0</v>
      </c>
      <c r="N546" s="5">
        <v>15.24</v>
      </c>
      <c r="O546" s="5">
        <v>0</v>
      </c>
      <c r="P546" s="5">
        <v>4.4400000000000004</v>
      </c>
      <c r="Q546" s="5">
        <v>0.54</v>
      </c>
      <c r="R546" s="5">
        <v>0</v>
      </c>
      <c r="S546" s="5">
        <v>1000</v>
      </c>
    </row>
    <row r="547" spans="1:19">
      <c r="A547" s="2" t="s">
        <v>9076</v>
      </c>
      <c r="B547" s="2" t="s">
        <v>1334</v>
      </c>
      <c r="C547" s="2" t="s">
        <v>9077</v>
      </c>
      <c r="D547" s="2" t="s">
        <v>1190</v>
      </c>
      <c r="E547" s="2" t="s">
        <v>112</v>
      </c>
      <c r="F547" s="2" t="s">
        <v>9078</v>
      </c>
      <c r="G547" s="2" t="s">
        <v>72</v>
      </c>
      <c r="H547" s="2" t="s">
        <v>7418</v>
      </c>
      <c r="I547" s="2" t="s">
        <v>88</v>
      </c>
      <c r="J547" s="9">
        <v>600</v>
      </c>
      <c r="K547" s="9">
        <v>1174</v>
      </c>
      <c r="L547" s="5">
        <v>28</v>
      </c>
      <c r="M547" s="5">
        <v>0</v>
      </c>
      <c r="N547" s="5">
        <v>14.24</v>
      </c>
      <c r="O547" s="5">
        <v>0</v>
      </c>
      <c r="P547" s="5">
        <v>2.39</v>
      </c>
      <c r="Q547" s="5">
        <v>0.51</v>
      </c>
      <c r="R547" s="5">
        <v>0</v>
      </c>
      <c r="S547" s="5">
        <v>1599</v>
      </c>
    </row>
    <row r="548" spans="1:19">
      <c r="A548" s="2" t="s">
        <v>9079</v>
      </c>
      <c r="B548" s="2" t="s">
        <v>847</v>
      </c>
      <c r="C548" s="2" t="s">
        <v>2200</v>
      </c>
      <c r="D548" s="2" t="s">
        <v>9080</v>
      </c>
      <c r="E548" s="2" t="s">
        <v>850</v>
      </c>
      <c r="F548" s="2" t="s">
        <v>9081</v>
      </c>
      <c r="G548" s="2" t="s">
        <v>34</v>
      </c>
      <c r="H548" s="2" t="s">
        <v>7418</v>
      </c>
      <c r="I548" s="2" t="s">
        <v>35</v>
      </c>
      <c r="J548" s="9">
        <v>400</v>
      </c>
      <c r="K548" s="9">
        <v>1436</v>
      </c>
      <c r="L548" s="5">
        <v>36</v>
      </c>
      <c r="M548" s="5">
        <v>0</v>
      </c>
      <c r="N548" s="5">
        <v>26.82</v>
      </c>
      <c r="O548" s="5">
        <v>0</v>
      </c>
      <c r="P548" s="5">
        <v>2.5099999999999998</v>
      </c>
      <c r="Q548" s="5">
        <v>0.74</v>
      </c>
      <c r="R548" s="5">
        <v>0</v>
      </c>
      <c r="S548" s="5">
        <v>2000</v>
      </c>
    </row>
    <row r="549" spans="1:19">
      <c r="A549" s="2" t="s">
        <v>9082</v>
      </c>
      <c r="B549" s="2" t="s">
        <v>686</v>
      </c>
      <c r="C549" s="2" t="s">
        <v>9083</v>
      </c>
      <c r="D549" s="2" t="s">
        <v>1593</v>
      </c>
      <c r="E549" s="2" t="s">
        <v>112</v>
      </c>
      <c r="F549" s="2" t="s">
        <v>8425</v>
      </c>
      <c r="G549" s="2" t="s">
        <v>161</v>
      </c>
      <c r="H549" s="2" t="s">
        <v>7418</v>
      </c>
      <c r="I549" s="2" t="s">
        <v>232</v>
      </c>
      <c r="J549" s="9">
        <v>200</v>
      </c>
      <c r="K549" s="9">
        <v>1834</v>
      </c>
      <c r="L549" s="5">
        <v>70</v>
      </c>
      <c r="M549" s="5">
        <v>1</v>
      </c>
      <c r="N549" s="5">
        <v>41.3</v>
      </c>
      <c r="O549" s="5">
        <v>63.37</v>
      </c>
      <c r="P549" s="5">
        <v>3.82</v>
      </c>
      <c r="Q549" s="5">
        <v>0.59</v>
      </c>
      <c r="R549" s="5">
        <v>41.3</v>
      </c>
      <c r="S549" s="5">
        <v>2750</v>
      </c>
    </row>
    <row r="550" spans="1:19">
      <c r="A550" s="2" t="s">
        <v>9084</v>
      </c>
      <c r="B550" s="2" t="s">
        <v>9085</v>
      </c>
      <c r="C550" s="2" t="s">
        <v>4464</v>
      </c>
      <c r="D550" s="2" t="s">
        <v>1472</v>
      </c>
      <c r="E550" s="2" t="s">
        <v>23</v>
      </c>
      <c r="F550" s="2" t="s">
        <v>9086</v>
      </c>
      <c r="G550" s="2" t="s">
        <v>72</v>
      </c>
      <c r="H550" s="2" t="s">
        <v>7418</v>
      </c>
      <c r="I550" s="2" t="s">
        <v>248</v>
      </c>
      <c r="J550" s="9">
        <v>700</v>
      </c>
      <c r="K550" s="9">
        <v>2286</v>
      </c>
      <c r="L550" s="5">
        <v>96</v>
      </c>
      <c r="M550" s="5">
        <v>2</v>
      </c>
      <c r="N550" s="5">
        <v>70.489999999999995</v>
      </c>
      <c r="O550" s="5">
        <v>101.96</v>
      </c>
      <c r="P550" s="5">
        <v>4.2</v>
      </c>
      <c r="Q550" s="5">
        <v>0.73</v>
      </c>
      <c r="R550" s="5">
        <v>35.24</v>
      </c>
      <c r="S550" s="5">
        <v>2098</v>
      </c>
    </row>
    <row r="551" spans="1:19">
      <c r="A551" s="2" t="s">
        <v>9087</v>
      </c>
      <c r="B551" s="2" t="s">
        <v>1167</v>
      </c>
      <c r="C551" s="2" t="s">
        <v>83</v>
      </c>
      <c r="D551" s="2" t="s">
        <v>4667</v>
      </c>
      <c r="E551" s="2" t="s">
        <v>32</v>
      </c>
      <c r="F551" s="2" t="s">
        <v>4629</v>
      </c>
      <c r="G551" s="2" t="s">
        <v>134</v>
      </c>
      <c r="H551" s="2" t="s">
        <v>7418</v>
      </c>
      <c r="I551" s="2" t="s">
        <v>356</v>
      </c>
      <c r="J551" s="9">
        <v>800</v>
      </c>
      <c r="K551" s="9">
        <v>2166</v>
      </c>
      <c r="L551" s="5">
        <v>84</v>
      </c>
      <c r="M551" s="5">
        <v>3</v>
      </c>
      <c r="N551" s="5">
        <v>66.25</v>
      </c>
      <c r="O551" s="5">
        <v>167.91</v>
      </c>
      <c r="P551" s="5">
        <v>3.88</v>
      </c>
      <c r="Q551" s="5">
        <v>0.79</v>
      </c>
      <c r="R551" s="5">
        <v>22.08</v>
      </c>
      <c r="S551" s="5">
        <v>1700</v>
      </c>
    </row>
    <row r="552" spans="1:19">
      <c r="A552" s="2" t="s">
        <v>9088</v>
      </c>
      <c r="B552" s="2" t="s">
        <v>90</v>
      </c>
      <c r="C552" s="2" t="s">
        <v>1635</v>
      </c>
      <c r="D552" s="2" t="s">
        <v>1890</v>
      </c>
      <c r="E552" s="2" t="s">
        <v>635</v>
      </c>
      <c r="F552" s="2" t="s">
        <v>9089</v>
      </c>
      <c r="G552" s="2" t="s">
        <v>161</v>
      </c>
      <c r="H552" s="2" t="s">
        <v>7418</v>
      </c>
      <c r="I552" s="2" t="s">
        <v>120</v>
      </c>
      <c r="J552" s="9">
        <v>600</v>
      </c>
      <c r="K552" s="9">
        <v>662</v>
      </c>
      <c r="L552" s="5">
        <v>25</v>
      </c>
      <c r="M552" s="5">
        <v>0</v>
      </c>
      <c r="N552" s="5">
        <v>18.739999999999998</v>
      </c>
      <c r="O552" s="5">
        <v>0</v>
      </c>
      <c r="P552" s="5">
        <v>3.78</v>
      </c>
      <c r="Q552" s="5">
        <v>0.75</v>
      </c>
      <c r="R552" s="5">
        <v>0</v>
      </c>
      <c r="S552" s="5">
        <v>2142</v>
      </c>
    </row>
    <row r="553" spans="1:19">
      <c r="A553" s="2" t="s">
        <v>9090</v>
      </c>
      <c r="B553" s="2" t="s">
        <v>295</v>
      </c>
      <c r="C553" s="2" t="s">
        <v>8470</v>
      </c>
      <c r="D553" s="2" t="s">
        <v>99</v>
      </c>
      <c r="E553" s="2" t="s">
        <v>100</v>
      </c>
      <c r="F553" s="2" t="s">
        <v>4487</v>
      </c>
      <c r="G553" s="2" t="s">
        <v>167</v>
      </c>
      <c r="H553" s="2" t="s">
        <v>7418</v>
      </c>
      <c r="I553" s="2" t="s">
        <v>699</v>
      </c>
      <c r="J553" s="9">
        <v>200</v>
      </c>
      <c r="K553" s="9">
        <v>1713</v>
      </c>
      <c r="L553" s="5">
        <v>29</v>
      </c>
      <c r="M553" s="5">
        <v>2</v>
      </c>
      <c r="N553" s="5">
        <v>13.56</v>
      </c>
      <c r="O553" s="5">
        <v>145.06</v>
      </c>
      <c r="P553" s="5">
        <v>1.69</v>
      </c>
      <c r="Q553" s="5">
        <v>0.47</v>
      </c>
      <c r="R553" s="5">
        <v>6.78</v>
      </c>
      <c r="S553" s="5">
        <v>1946</v>
      </c>
    </row>
    <row r="554" spans="1:19">
      <c r="A554" s="2" t="s">
        <v>9091</v>
      </c>
      <c r="B554" s="2" t="s">
        <v>295</v>
      </c>
      <c r="C554" s="2" t="s">
        <v>9092</v>
      </c>
      <c r="D554" s="2" t="s">
        <v>9093</v>
      </c>
      <c r="E554" s="2" t="s">
        <v>112</v>
      </c>
      <c r="F554" s="2" t="s">
        <v>9094</v>
      </c>
      <c r="G554" s="2" t="s">
        <v>161</v>
      </c>
      <c r="H554" s="2" t="s">
        <v>7418</v>
      </c>
      <c r="I554" s="2" t="s">
        <v>248</v>
      </c>
      <c r="J554" s="9">
        <v>100</v>
      </c>
      <c r="K554" s="9">
        <v>1047</v>
      </c>
      <c r="L554" s="5">
        <v>31</v>
      </c>
      <c r="M554" s="5">
        <v>1</v>
      </c>
      <c r="N554" s="5">
        <v>15.92</v>
      </c>
      <c r="O554" s="5">
        <v>56.68</v>
      </c>
      <c r="P554" s="5">
        <v>2.96</v>
      </c>
      <c r="Q554" s="5">
        <v>0.51</v>
      </c>
      <c r="R554" s="5">
        <v>15.92</v>
      </c>
      <c r="S554" s="5">
        <v>4200</v>
      </c>
    </row>
    <row r="555" spans="1:19">
      <c r="A555" s="2" t="s">
        <v>9095</v>
      </c>
      <c r="B555" s="2" t="s">
        <v>9096</v>
      </c>
      <c r="C555" s="2" t="s">
        <v>6203</v>
      </c>
      <c r="D555" s="2" t="s">
        <v>251</v>
      </c>
      <c r="E555" s="2" t="s">
        <v>23</v>
      </c>
      <c r="F555" s="2" t="s">
        <v>9097</v>
      </c>
      <c r="G555" s="2" t="s">
        <v>253</v>
      </c>
      <c r="H555" s="2" t="s">
        <v>7418</v>
      </c>
      <c r="I555" s="2" t="s">
        <v>35</v>
      </c>
      <c r="J555" s="9">
        <v>800</v>
      </c>
      <c r="K555" s="9">
        <v>1819</v>
      </c>
      <c r="L555" s="5">
        <v>62</v>
      </c>
      <c r="M555" s="5">
        <v>0</v>
      </c>
      <c r="N555" s="5">
        <v>26.72</v>
      </c>
      <c r="O555" s="5">
        <v>0</v>
      </c>
      <c r="P555" s="5">
        <v>3.41</v>
      </c>
      <c r="Q555" s="5">
        <v>0.43</v>
      </c>
      <c r="R555" s="5">
        <v>0</v>
      </c>
      <c r="S555" s="5">
        <v>3000</v>
      </c>
    </row>
    <row r="556" spans="1:19">
      <c r="A556" s="2" t="s">
        <v>9098</v>
      </c>
      <c r="B556" s="2" t="s">
        <v>2229</v>
      </c>
      <c r="C556" s="2" t="s">
        <v>9099</v>
      </c>
      <c r="D556" s="2" t="s">
        <v>3079</v>
      </c>
      <c r="E556" s="2" t="s">
        <v>850</v>
      </c>
      <c r="F556" s="2" t="s">
        <v>9100</v>
      </c>
      <c r="G556" s="2" t="s">
        <v>58</v>
      </c>
      <c r="H556" s="2" t="s">
        <v>7418</v>
      </c>
      <c r="I556" s="2" t="s">
        <v>458</v>
      </c>
      <c r="J556" s="9">
        <v>800</v>
      </c>
      <c r="K556" s="9">
        <v>1730</v>
      </c>
      <c r="L556" s="5">
        <v>43</v>
      </c>
      <c r="M556" s="5">
        <v>4</v>
      </c>
      <c r="N556" s="5">
        <v>34.33</v>
      </c>
      <c r="O556" s="5">
        <v>154.61000000000001</v>
      </c>
      <c r="P556" s="5">
        <v>2.4900000000000002</v>
      </c>
      <c r="Q556" s="5">
        <v>0.8</v>
      </c>
      <c r="R556" s="5">
        <v>8.58</v>
      </c>
      <c r="S556" s="5">
        <v>3300</v>
      </c>
    </row>
    <row r="557" spans="1:19">
      <c r="A557" s="2" t="s">
        <v>9101</v>
      </c>
      <c r="B557" s="2" t="s">
        <v>9102</v>
      </c>
      <c r="C557" s="2" t="s">
        <v>9103</v>
      </c>
      <c r="D557" s="2" t="s">
        <v>9104</v>
      </c>
      <c r="E557" s="2" t="s">
        <v>1434</v>
      </c>
      <c r="F557" s="2" t="s">
        <v>9105</v>
      </c>
      <c r="G557" s="2" t="s">
        <v>161</v>
      </c>
      <c r="H557" s="2" t="s">
        <v>7418</v>
      </c>
      <c r="I557" s="2" t="s">
        <v>356</v>
      </c>
      <c r="J557" s="9">
        <v>100</v>
      </c>
      <c r="K557" s="9">
        <v>1258</v>
      </c>
      <c r="L557" s="5">
        <v>33</v>
      </c>
      <c r="M557" s="5">
        <v>2</v>
      </c>
      <c r="N557" s="5">
        <v>17.66</v>
      </c>
      <c r="O557" s="5">
        <v>137.02000000000001</v>
      </c>
      <c r="P557" s="5">
        <v>2.62</v>
      </c>
      <c r="Q557" s="5">
        <v>0.54</v>
      </c>
      <c r="R557" s="5">
        <v>8.83</v>
      </c>
      <c r="S557" s="5">
        <v>4065</v>
      </c>
    </row>
    <row r="558" spans="1:19">
      <c r="A558" s="2" t="s">
        <v>9106</v>
      </c>
      <c r="B558" s="2" t="s">
        <v>7326</v>
      </c>
      <c r="C558" s="2" t="s">
        <v>9107</v>
      </c>
      <c r="D558" s="2" t="s">
        <v>241</v>
      </c>
      <c r="E558" s="2" t="s">
        <v>23</v>
      </c>
      <c r="F558" s="2" t="s">
        <v>5558</v>
      </c>
      <c r="G558" s="2" t="s">
        <v>266</v>
      </c>
      <c r="H558" s="2" t="s">
        <v>7418</v>
      </c>
      <c r="I558" s="2" t="s">
        <v>43</v>
      </c>
      <c r="J558" s="9">
        <v>800</v>
      </c>
      <c r="K558" s="9">
        <v>1973</v>
      </c>
      <c r="L558" s="5">
        <v>79</v>
      </c>
      <c r="M558" s="5">
        <v>0</v>
      </c>
      <c r="N558" s="5">
        <v>54.16</v>
      </c>
      <c r="O558" s="5">
        <v>0</v>
      </c>
      <c r="P558" s="5">
        <v>4</v>
      </c>
      <c r="Q558" s="5">
        <v>0.69</v>
      </c>
      <c r="R558" s="5">
        <v>0</v>
      </c>
      <c r="S558" s="5">
        <v>5200</v>
      </c>
    </row>
    <row r="559" spans="1:19">
      <c r="A559" s="2" t="s">
        <v>9108</v>
      </c>
      <c r="B559" s="2" t="s">
        <v>475</v>
      </c>
      <c r="C559" s="2" t="s">
        <v>153</v>
      </c>
      <c r="D559" s="2" t="s">
        <v>9109</v>
      </c>
      <c r="E559" s="2" t="s">
        <v>125</v>
      </c>
      <c r="F559" s="2" t="s">
        <v>6008</v>
      </c>
      <c r="G559" s="2" t="s">
        <v>312</v>
      </c>
      <c r="H559" s="2" t="s">
        <v>7418</v>
      </c>
      <c r="I559" s="2" t="s">
        <v>183</v>
      </c>
      <c r="J559" s="9">
        <v>1000</v>
      </c>
      <c r="K559" s="9">
        <v>2097</v>
      </c>
      <c r="L559" s="5">
        <v>92</v>
      </c>
      <c r="M559" s="5">
        <v>9</v>
      </c>
      <c r="N559" s="5">
        <v>52.79</v>
      </c>
      <c r="O559" s="5">
        <v>568.6</v>
      </c>
      <c r="P559" s="5">
        <v>4.3899999999999997</v>
      </c>
      <c r="Q559" s="5">
        <v>0.56999999999999995</v>
      </c>
      <c r="R559" s="5">
        <v>5.87</v>
      </c>
      <c r="S559" s="5">
        <v>4751</v>
      </c>
    </row>
    <row r="560" spans="1:19">
      <c r="A560" s="2" t="s">
        <v>9110</v>
      </c>
      <c r="B560" s="2" t="s">
        <v>4895</v>
      </c>
      <c r="C560" s="2" t="s">
        <v>767</v>
      </c>
      <c r="D560" s="2" t="s">
        <v>144</v>
      </c>
      <c r="E560" s="2" t="s">
        <v>40</v>
      </c>
      <c r="F560" s="2" t="s">
        <v>9111</v>
      </c>
      <c r="G560" s="2" t="s">
        <v>167</v>
      </c>
      <c r="H560" s="2" t="s">
        <v>7418</v>
      </c>
      <c r="I560" s="2" t="s">
        <v>313</v>
      </c>
      <c r="J560" s="9">
        <v>100</v>
      </c>
      <c r="K560" s="9">
        <v>2239</v>
      </c>
      <c r="L560" s="5">
        <v>77</v>
      </c>
      <c r="M560" s="5">
        <v>7</v>
      </c>
      <c r="N560" s="5">
        <v>41.12</v>
      </c>
      <c r="O560" s="5">
        <v>355.13</v>
      </c>
      <c r="P560" s="5">
        <v>3.44</v>
      </c>
      <c r="Q560" s="5">
        <v>0.53</v>
      </c>
      <c r="R560" s="5">
        <v>5.87</v>
      </c>
      <c r="S560" s="5">
        <v>3750</v>
      </c>
    </row>
    <row r="561" spans="1:19">
      <c r="A561" s="2" t="s">
        <v>9112</v>
      </c>
      <c r="B561" s="2" t="s">
        <v>6251</v>
      </c>
      <c r="C561" s="2" t="s">
        <v>2459</v>
      </c>
      <c r="D561" s="2" t="s">
        <v>6961</v>
      </c>
      <c r="E561" s="2" t="s">
        <v>188</v>
      </c>
      <c r="F561" s="2" t="s">
        <v>1286</v>
      </c>
      <c r="G561" s="2" t="s">
        <v>102</v>
      </c>
      <c r="H561" s="2" t="s">
        <v>7418</v>
      </c>
      <c r="I561" s="2" t="s">
        <v>43</v>
      </c>
      <c r="J561" s="9">
        <v>500</v>
      </c>
      <c r="K561" s="9">
        <v>554</v>
      </c>
      <c r="L561" s="5">
        <v>24</v>
      </c>
      <c r="M561" s="5">
        <v>0</v>
      </c>
      <c r="N561" s="5">
        <v>13.16</v>
      </c>
      <c r="O561" s="5">
        <v>0</v>
      </c>
      <c r="P561" s="5">
        <v>4.33</v>
      </c>
      <c r="Q561" s="5">
        <v>0.55000000000000004</v>
      </c>
      <c r="R561" s="5">
        <v>0</v>
      </c>
      <c r="S561" s="5">
        <v>3750</v>
      </c>
    </row>
    <row r="562" spans="1:19">
      <c r="A562" s="2" t="s">
        <v>9113</v>
      </c>
      <c r="B562" s="2" t="s">
        <v>1033</v>
      </c>
      <c r="C562" s="2" t="s">
        <v>524</v>
      </c>
      <c r="D562" s="2" t="s">
        <v>70</v>
      </c>
      <c r="E562" s="2" t="s">
        <v>23</v>
      </c>
      <c r="F562" s="2" t="s">
        <v>9114</v>
      </c>
      <c r="G562" s="2" t="s">
        <v>72</v>
      </c>
      <c r="H562" s="2" t="s">
        <v>7418</v>
      </c>
      <c r="I562" s="2" t="s">
        <v>155</v>
      </c>
      <c r="J562" s="9">
        <v>200</v>
      </c>
      <c r="K562" s="9">
        <v>2360</v>
      </c>
      <c r="L562" s="5">
        <v>79</v>
      </c>
      <c r="M562" s="5">
        <v>8</v>
      </c>
      <c r="N562" s="5">
        <v>48.63</v>
      </c>
      <c r="O562" s="5">
        <v>527.20000000000005</v>
      </c>
      <c r="P562" s="5">
        <v>3.35</v>
      </c>
      <c r="Q562" s="5">
        <v>0.62</v>
      </c>
      <c r="R562" s="5">
        <v>6.08</v>
      </c>
      <c r="S562" s="5">
        <v>1250</v>
      </c>
    </row>
    <row r="563" spans="1:19">
      <c r="A563" s="2" t="s">
        <v>9115</v>
      </c>
      <c r="B563" s="2" t="s">
        <v>4484</v>
      </c>
      <c r="C563" s="2" t="s">
        <v>129</v>
      </c>
      <c r="D563" s="2" t="s">
        <v>2124</v>
      </c>
      <c r="E563" s="2" t="s">
        <v>85</v>
      </c>
      <c r="F563" s="2" t="s">
        <v>1053</v>
      </c>
      <c r="G563" s="2" t="s">
        <v>260</v>
      </c>
      <c r="H563" s="2" t="s">
        <v>7418</v>
      </c>
      <c r="I563" s="2" t="s">
        <v>51</v>
      </c>
      <c r="J563" s="9">
        <v>600</v>
      </c>
      <c r="K563" s="9">
        <v>2230</v>
      </c>
      <c r="L563" s="5">
        <v>92</v>
      </c>
      <c r="M563" s="5">
        <v>0</v>
      </c>
      <c r="N563" s="5">
        <v>50.72</v>
      </c>
      <c r="O563" s="5">
        <v>0</v>
      </c>
      <c r="P563" s="5">
        <v>4.13</v>
      </c>
      <c r="Q563" s="5">
        <v>0.55000000000000004</v>
      </c>
      <c r="R563" s="5">
        <v>0</v>
      </c>
      <c r="S563" s="5">
        <v>3000</v>
      </c>
    </row>
    <row r="564" spans="1:19">
      <c r="A564" s="2" t="s">
        <v>9116</v>
      </c>
      <c r="B564" s="2" t="s">
        <v>847</v>
      </c>
      <c r="C564" s="2" t="s">
        <v>2221</v>
      </c>
      <c r="D564" s="2" t="s">
        <v>1065</v>
      </c>
      <c r="E564" s="2" t="s">
        <v>125</v>
      </c>
      <c r="F564" s="2" t="s">
        <v>8024</v>
      </c>
      <c r="G564" s="2" t="s">
        <v>260</v>
      </c>
      <c r="H564" s="2" t="s">
        <v>7418</v>
      </c>
      <c r="I564" s="2" t="s">
        <v>699</v>
      </c>
      <c r="J564" s="9">
        <v>1000</v>
      </c>
      <c r="K564" s="9">
        <v>595</v>
      </c>
      <c r="L564" s="5">
        <v>10</v>
      </c>
      <c r="M564" s="5">
        <v>0</v>
      </c>
      <c r="N564" s="5">
        <v>5.32</v>
      </c>
      <c r="O564" s="5">
        <v>0</v>
      </c>
      <c r="P564" s="5">
        <v>1.68</v>
      </c>
      <c r="Q564" s="5">
        <v>0.53</v>
      </c>
      <c r="R564" s="5">
        <v>0</v>
      </c>
      <c r="S564" s="5">
        <v>2000</v>
      </c>
    </row>
    <row r="565" spans="1:19">
      <c r="A565" s="2" t="s">
        <v>9117</v>
      </c>
      <c r="B565" s="2" t="s">
        <v>6319</v>
      </c>
      <c r="C565" s="2" t="s">
        <v>2683</v>
      </c>
      <c r="D565" s="2" t="s">
        <v>6453</v>
      </c>
      <c r="E565" s="2" t="s">
        <v>112</v>
      </c>
      <c r="F565" s="2" t="s">
        <v>8813</v>
      </c>
      <c r="G565" s="2" t="s">
        <v>150</v>
      </c>
      <c r="H565" s="2" t="s">
        <v>7418</v>
      </c>
      <c r="I565" s="2" t="s">
        <v>183</v>
      </c>
      <c r="J565" s="9">
        <v>1000</v>
      </c>
      <c r="K565" s="9">
        <v>2073</v>
      </c>
      <c r="L565" s="5">
        <v>82</v>
      </c>
      <c r="M565" s="5">
        <v>9</v>
      </c>
      <c r="N565" s="5">
        <v>40.229999999999997</v>
      </c>
      <c r="O565" s="5">
        <v>644.1</v>
      </c>
      <c r="P565" s="5">
        <v>3.96</v>
      </c>
      <c r="Q565" s="5">
        <v>0.49</v>
      </c>
      <c r="R565" s="5">
        <v>4.47</v>
      </c>
      <c r="S565" s="5">
        <v>4800</v>
      </c>
    </row>
    <row r="566" spans="1:19">
      <c r="A566" s="2" t="s">
        <v>9118</v>
      </c>
      <c r="B566" s="2" t="s">
        <v>5391</v>
      </c>
      <c r="C566" s="2" t="s">
        <v>2357</v>
      </c>
      <c r="D566" s="2" t="s">
        <v>9119</v>
      </c>
      <c r="E566" s="2" t="s">
        <v>258</v>
      </c>
      <c r="F566" s="2" t="s">
        <v>9120</v>
      </c>
      <c r="G566" s="2" t="s">
        <v>253</v>
      </c>
      <c r="H566" s="2" t="s">
        <v>7418</v>
      </c>
      <c r="I566" s="2" t="s">
        <v>35</v>
      </c>
      <c r="J566" s="9">
        <v>400</v>
      </c>
      <c r="K566" s="9">
        <v>850</v>
      </c>
      <c r="L566" s="5">
        <v>26</v>
      </c>
      <c r="M566" s="5">
        <v>0</v>
      </c>
      <c r="N566" s="5">
        <v>13.29</v>
      </c>
      <c r="O566" s="5">
        <v>0</v>
      </c>
      <c r="P566" s="5">
        <v>3.06</v>
      </c>
      <c r="Q566" s="5">
        <v>0.51</v>
      </c>
      <c r="R566" s="5">
        <v>0</v>
      </c>
      <c r="S566" s="5">
        <v>4500</v>
      </c>
    </row>
    <row r="567" spans="1:19">
      <c r="A567" s="2" t="s">
        <v>9121</v>
      </c>
      <c r="B567" s="2" t="s">
        <v>832</v>
      </c>
      <c r="C567" s="2" t="s">
        <v>9122</v>
      </c>
      <c r="D567" s="2" t="s">
        <v>571</v>
      </c>
      <c r="E567" s="2" t="s">
        <v>112</v>
      </c>
      <c r="F567" s="2" t="s">
        <v>9123</v>
      </c>
      <c r="G567" s="2" t="s">
        <v>94</v>
      </c>
      <c r="H567" s="2" t="s">
        <v>7418</v>
      </c>
      <c r="I567" s="2" t="s">
        <v>313</v>
      </c>
      <c r="J567" s="9">
        <v>200</v>
      </c>
      <c r="K567" s="9">
        <v>2203</v>
      </c>
      <c r="L567" s="5">
        <v>91</v>
      </c>
      <c r="M567" s="5">
        <v>9</v>
      </c>
      <c r="N567" s="5">
        <v>61.17</v>
      </c>
      <c r="O567" s="5">
        <v>500.8</v>
      </c>
      <c r="P567" s="5">
        <v>4.13</v>
      </c>
      <c r="Q567" s="5">
        <v>0.67</v>
      </c>
      <c r="R567" s="5">
        <v>6.8</v>
      </c>
      <c r="S567" s="5">
        <v>1750</v>
      </c>
    </row>
    <row r="568" spans="1:19">
      <c r="A568" s="2" t="s">
        <v>9124</v>
      </c>
      <c r="B568" s="2" t="s">
        <v>129</v>
      </c>
      <c r="C568" s="2" t="s">
        <v>9125</v>
      </c>
      <c r="D568" s="2" t="s">
        <v>4686</v>
      </c>
      <c r="E568" s="2" t="s">
        <v>23</v>
      </c>
      <c r="F568" s="2" t="s">
        <v>6021</v>
      </c>
      <c r="G568" s="2" t="s">
        <v>72</v>
      </c>
      <c r="H568" s="2" t="s">
        <v>7418</v>
      </c>
      <c r="I568" s="2" t="s">
        <v>248</v>
      </c>
      <c r="J568" s="9">
        <v>700</v>
      </c>
      <c r="K568" s="9">
        <v>504</v>
      </c>
      <c r="L568" s="5">
        <v>8</v>
      </c>
      <c r="M568" s="5">
        <v>0</v>
      </c>
      <c r="N568" s="5">
        <v>3.6</v>
      </c>
      <c r="O568" s="5">
        <v>0</v>
      </c>
      <c r="P568" s="5">
        <v>1.59</v>
      </c>
      <c r="Q568" s="5">
        <v>0.45</v>
      </c>
      <c r="R568" s="5">
        <v>0</v>
      </c>
      <c r="S568" s="5">
        <v>2000</v>
      </c>
    </row>
    <row r="569" spans="1:19">
      <c r="A569" s="2" t="s">
        <v>9126</v>
      </c>
      <c r="B569" s="2" t="s">
        <v>6632</v>
      </c>
      <c r="C569" s="2" t="s">
        <v>740</v>
      </c>
      <c r="D569" s="2" t="s">
        <v>1258</v>
      </c>
      <c r="E569" s="2" t="s">
        <v>132</v>
      </c>
      <c r="F569" s="2" t="s">
        <v>9127</v>
      </c>
      <c r="G569" s="2" t="s">
        <v>260</v>
      </c>
      <c r="H569" s="2" t="s">
        <v>7418</v>
      </c>
      <c r="I569" s="2" t="s">
        <v>361</v>
      </c>
      <c r="J569" s="9">
        <v>300</v>
      </c>
      <c r="K569" s="9">
        <v>1377</v>
      </c>
      <c r="L569" s="5">
        <v>38</v>
      </c>
      <c r="M569" s="5">
        <v>0</v>
      </c>
      <c r="N569" s="5">
        <v>28.98</v>
      </c>
      <c r="O569" s="5">
        <v>0</v>
      </c>
      <c r="P569" s="5">
        <v>2.76</v>
      </c>
      <c r="Q569" s="5">
        <v>0.76</v>
      </c>
      <c r="R569" s="5">
        <v>0</v>
      </c>
      <c r="S569" s="5">
        <v>1350</v>
      </c>
    </row>
    <row r="570" spans="1:19">
      <c r="A570" s="2" t="s">
        <v>9128</v>
      </c>
      <c r="B570" s="2" t="s">
        <v>9129</v>
      </c>
      <c r="C570" s="2" t="s">
        <v>1773</v>
      </c>
      <c r="D570" s="2" t="s">
        <v>2533</v>
      </c>
      <c r="E570" s="2" t="s">
        <v>56</v>
      </c>
      <c r="F570" s="2" t="s">
        <v>9130</v>
      </c>
      <c r="G570" s="2" t="s">
        <v>87</v>
      </c>
      <c r="H570" s="2" t="s">
        <v>7418</v>
      </c>
      <c r="I570" s="2" t="s">
        <v>232</v>
      </c>
      <c r="J570" s="9">
        <v>100</v>
      </c>
      <c r="K570" s="9">
        <v>839</v>
      </c>
      <c r="L570" s="5">
        <v>31</v>
      </c>
      <c r="M570" s="5">
        <v>3</v>
      </c>
      <c r="N570" s="5">
        <v>24.53</v>
      </c>
      <c r="O570" s="5">
        <v>117.82</v>
      </c>
      <c r="P570" s="5">
        <v>3.69</v>
      </c>
      <c r="Q570" s="5">
        <v>0.79</v>
      </c>
      <c r="R570" s="5">
        <v>8.18</v>
      </c>
      <c r="S570" s="5">
        <v>1250</v>
      </c>
    </row>
    <row r="571" spans="1:19">
      <c r="A571" s="2" t="s">
        <v>9131</v>
      </c>
      <c r="B571" s="2" t="s">
        <v>9132</v>
      </c>
      <c r="C571" s="2" t="s">
        <v>763</v>
      </c>
      <c r="D571" s="2" t="s">
        <v>175</v>
      </c>
      <c r="E571" s="2" t="s">
        <v>23</v>
      </c>
      <c r="F571" s="2" t="s">
        <v>9133</v>
      </c>
      <c r="G571" s="2" t="s">
        <v>150</v>
      </c>
      <c r="H571" s="2" t="s">
        <v>7418</v>
      </c>
      <c r="I571" s="2" t="s">
        <v>66</v>
      </c>
      <c r="J571" s="9">
        <v>700</v>
      </c>
      <c r="K571" s="9">
        <v>1935</v>
      </c>
      <c r="L571" s="5">
        <v>40</v>
      </c>
      <c r="M571" s="5">
        <v>0</v>
      </c>
      <c r="N571" s="5">
        <v>32.72</v>
      </c>
      <c r="O571" s="5">
        <v>0</v>
      </c>
      <c r="P571" s="5">
        <v>2.0699999999999998</v>
      </c>
      <c r="Q571" s="5">
        <v>0.82</v>
      </c>
      <c r="R571" s="5">
        <v>0</v>
      </c>
      <c r="S571" s="5">
        <v>1500</v>
      </c>
    </row>
    <row r="572" spans="1:19">
      <c r="A572" s="2" t="s">
        <v>9134</v>
      </c>
      <c r="B572" s="2" t="s">
        <v>4009</v>
      </c>
      <c r="C572" s="2" t="s">
        <v>9135</v>
      </c>
      <c r="D572" s="2" t="s">
        <v>3436</v>
      </c>
      <c r="E572" s="2" t="s">
        <v>112</v>
      </c>
      <c r="F572" s="2" t="s">
        <v>9136</v>
      </c>
      <c r="G572" s="2" t="s">
        <v>42</v>
      </c>
      <c r="H572" s="2" t="s">
        <v>7418</v>
      </c>
      <c r="I572" s="2" t="s">
        <v>88</v>
      </c>
      <c r="J572" s="9">
        <v>1000</v>
      </c>
      <c r="K572" s="9">
        <v>1441</v>
      </c>
      <c r="L572" s="5">
        <v>26</v>
      </c>
      <c r="M572" s="5">
        <v>2</v>
      </c>
      <c r="N572" s="5">
        <v>14.68</v>
      </c>
      <c r="O572" s="5">
        <v>123.62</v>
      </c>
      <c r="P572" s="5">
        <v>1.8</v>
      </c>
      <c r="Q572" s="5">
        <v>0.56000000000000005</v>
      </c>
      <c r="R572" s="5">
        <v>7.34</v>
      </c>
      <c r="S572" s="5">
        <v>2200</v>
      </c>
    </row>
    <row r="573" spans="1:19">
      <c r="A573" s="2" t="s">
        <v>9137</v>
      </c>
      <c r="B573" s="2" t="s">
        <v>832</v>
      </c>
      <c r="C573" s="2" t="s">
        <v>9138</v>
      </c>
      <c r="D573" s="2" t="s">
        <v>6130</v>
      </c>
      <c r="E573" s="2" t="s">
        <v>85</v>
      </c>
      <c r="F573" s="2" t="s">
        <v>9139</v>
      </c>
      <c r="G573" s="2" t="s">
        <v>260</v>
      </c>
      <c r="H573" s="2" t="s">
        <v>7418</v>
      </c>
      <c r="I573" s="2" t="s">
        <v>699</v>
      </c>
      <c r="J573" s="9">
        <v>500</v>
      </c>
      <c r="K573" s="9">
        <v>1363</v>
      </c>
      <c r="L573" s="5">
        <v>39</v>
      </c>
      <c r="M573" s="5">
        <v>4</v>
      </c>
      <c r="N573" s="5">
        <v>32.04</v>
      </c>
      <c r="O573" s="5">
        <v>281.79000000000002</v>
      </c>
      <c r="P573" s="5">
        <v>2.86</v>
      </c>
      <c r="Q573" s="5">
        <v>0.82</v>
      </c>
      <c r="R573" s="5">
        <v>8.01</v>
      </c>
      <c r="S573" s="5">
        <v>2500</v>
      </c>
    </row>
    <row r="574" spans="1:19">
      <c r="A574" s="2" t="s">
        <v>9140</v>
      </c>
      <c r="B574" s="2" t="s">
        <v>9141</v>
      </c>
      <c r="C574" s="2" t="s">
        <v>1647</v>
      </c>
      <c r="D574" s="2" t="s">
        <v>834</v>
      </c>
      <c r="E574" s="2" t="s">
        <v>625</v>
      </c>
      <c r="F574" s="2" t="s">
        <v>6397</v>
      </c>
      <c r="G574" s="2" t="s">
        <v>260</v>
      </c>
      <c r="H574" s="2" t="s">
        <v>7418</v>
      </c>
      <c r="I574" s="2" t="s">
        <v>35</v>
      </c>
      <c r="J574" s="9">
        <v>600</v>
      </c>
      <c r="K574" s="9">
        <v>775</v>
      </c>
      <c r="L574" s="5">
        <v>26</v>
      </c>
      <c r="M574" s="5">
        <v>1</v>
      </c>
      <c r="N574" s="5">
        <v>16.02</v>
      </c>
      <c r="O574" s="5">
        <v>51.67</v>
      </c>
      <c r="P574" s="5">
        <v>3.35</v>
      </c>
      <c r="Q574" s="5">
        <v>0.62</v>
      </c>
      <c r="R574" s="5">
        <v>16.02</v>
      </c>
      <c r="S574" s="5">
        <v>4500</v>
      </c>
    </row>
    <row r="575" spans="1:19">
      <c r="A575" s="2" t="s">
        <v>9142</v>
      </c>
      <c r="B575" s="2" t="s">
        <v>9143</v>
      </c>
      <c r="C575" s="2" t="s">
        <v>9144</v>
      </c>
      <c r="D575" s="2" t="s">
        <v>2942</v>
      </c>
      <c r="E575" s="2" t="s">
        <v>23</v>
      </c>
      <c r="F575" s="2" t="s">
        <v>8996</v>
      </c>
      <c r="G575" s="2" t="s">
        <v>344</v>
      </c>
      <c r="H575" s="2" t="s">
        <v>7418</v>
      </c>
      <c r="I575" s="2" t="s">
        <v>206</v>
      </c>
      <c r="J575" s="9">
        <v>200</v>
      </c>
      <c r="K575" s="9">
        <v>735</v>
      </c>
      <c r="L575" s="5">
        <v>30</v>
      </c>
      <c r="M575" s="5">
        <v>0</v>
      </c>
      <c r="N575" s="5">
        <v>25.11</v>
      </c>
      <c r="O575" s="5">
        <v>0</v>
      </c>
      <c r="P575" s="5">
        <v>4.08</v>
      </c>
      <c r="Q575" s="5">
        <v>0.84</v>
      </c>
      <c r="R575" s="5">
        <v>0</v>
      </c>
      <c r="S575" s="5">
        <v>1900</v>
      </c>
    </row>
    <row r="576" spans="1:19">
      <c r="A576" s="2" t="s">
        <v>9145</v>
      </c>
      <c r="B576" s="2" t="s">
        <v>2433</v>
      </c>
      <c r="C576" s="2" t="s">
        <v>9146</v>
      </c>
      <c r="D576" s="2" t="s">
        <v>264</v>
      </c>
      <c r="E576" s="2" t="s">
        <v>23</v>
      </c>
      <c r="F576" s="2" t="s">
        <v>9081</v>
      </c>
      <c r="G576" s="2" t="s">
        <v>161</v>
      </c>
      <c r="H576" s="2" t="s">
        <v>7418</v>
      </c>
      <c r="I576" s="2" t="s">
        <v>177</v>
      </c>
      <c r="J576" s="9">
        <v>500</v>
      </c>
      <c r="K576" s="9">
        <v>2156</v>
      </c>
      <c r="L576" s="5">
        <v>83</v>
      </c>
      <c r="M576" s="5">
        <v>7</v>
      </c>
      <c r="N576" s="5">
        <v>70.040000000000006</v>
      </c>
      <c r="O576" s="5">
        <v>312.39999999999998</v>
      </c>
      <c r="P576" s="5">
        <v>3.85</v>
      </c>
      <c r="Q576" s="5">
        <v>0.84</v>
      </c>
      <c r="R576" s="5">
        <v>10.01</v>
      </c>
      <c r="S576" s="5">
        <v>2200</v>
      </c>
    </row>
    <row r="577" spans="1:19">
      <c r="A577" s="2" t="s">
        <v>9147</v>
      </c>
      <c r="B577" s="2" t="s">
        <v>9148</v>
      </c>
      <c r="C577" s="2" t="s">
        <v>9149</v>
      </c>
      <c r="D577" s="2" t="s">
        <v>138</v>
      </c>
      <c r="E577" s="2" t="s">
        <v>40</v>
      </c>
      <c r="F577" s="2" t="s">
        <v>9150</v>
      </c>
      <c r="G577" s="2" t="s">
        <v>50</v>
      </c>
      <c r="H577" s="2" t="s">
        <v>7418</v>
      </c>
      <c r="I577" s="2" t="s">
        <v>361</v>
      </c>
      <c r="J577" s="9">
        <v>200</v>
      </c>
      <c r="K577" s="9">
        <v>1690</v>
      </c>
      <c r="L577" s="5">
        <v>58</v>
      </c>
      <c r="M577" s="5">
        <v>0</v>
      </c>
      <c r="N577" s="5">
        <v>25.83</v>
      </c>
      <c r="O577" s="5">
        <v>0</v>
      </c>
      <c r="P577" s="5">
        <v>3.43</v>
      </c>
      <c r="Q577" s="5">
        <v>0.45</v>
      </c>
      <c r="R577" s="5">
        <v>0</v>
      </c>
      <c r="S577" s="5">
        <v>1300</v>
      </c>
    </row>
    <row r="578" spans="1:19">
      <c r="A578" s="2" t="s">
        <v>9151</v>
      </c>
      <c r="B578" s="2" t="s">
        <v>295</v>
      </c>
      <c r="C578" s="2" t="s">
        <v>5934</v>
      </c>
      <c r="D578" s="2" t="s">
        <v>9152</v>
      </c>
      <c r="E578" s="2" t="s">
        <v>112</v>
      </c>
      <c r="F578" s="2" t="s">
        <v>6654</v>
      </c>
      <c r="G578" s="2" t="s">
        <v>134</v>
      </c>
      <c r="H578" s="2" t="s">
        <v>7418</v>
      </c>
      <c r="I578" s="2" t="s">
        <v>458</v>
      </c>
      <c r="J578" s="9">
        <v>500</v>
      </c>
      <c r="K578" s="9">
        <v>1484</v>
      </c>
      <c r="L578" s="5">
        <v>27</v>
      </c>
      <c r="M578" s="5">
        <v>0</v>
      </c>
      <c r="N578" s="5">
        <v>11.27</v>
      </c>
      <c r="O578" s="5">
        <v>0</v>
      </c>
      <c r="P578" s="5">
        <v>1.82</v>
      </c>
      <c r="Q578" s="5">
        <v>0.42</v>
      </c>
      <c r="R578" s="5">
        <v>0</v>
      </c>
      <c r="S578" s="5">
        <v>2817</v>
      </c>
    </row>
    <row r="579" spans="1:19">
      <c r="A579" s="2" t="s">
        <v>9153</v>
      </c>
      <c r="B579" s="2" t="s">
        <v>340</v>
      </c>
      <c r="C579" s="2" t="s">
        <v>30</v>
      </c>
      <c r="D579" s="2" t="s">
        <v>1593</v>
      </c>
      <c r="E579" s="2" t="s">
        <v>112</v>
      </c>
      <c r="F579" s="2" t="s">
        <v>9154</v>
      </c>
      <c r="G579" s="2" t="s">
        <v>190</v>
      </c>
      <c r="H579" s="2" t="s">
        <v>7418</v>
      </c>
      <c r="I579" s="2" t="s">
        <v>300</v>
      </c>
      <c r="J579" s="9">
        <v>400</v>
      </c>
      <c r="K579" s="9">
        <v>1602</v>
      </c>
      <c r="L579" s="5">
        <v>68</v>
      </c>
      <c r="M579" s="5">
        <v>5</v>
      </c>
      <c r="N579" s="5">
        <v>34.79</v>
      </c>
      <c r="O579" s="5">
        <v>288.38</v>
      </c>
      <c r="P579" s="5">
        <v>4.24</v>
      </c>
      <c r="Q579" s="5">
        <v>0.51</v>
      </c>
      <c r="R579" s="5">
        <v>6.96</v>
      </c>
      <c r="S579" s="5">
        <v>3300</v>
      </c>
    </row>
    <row r="580" spans="1:19">
      <c r="A580" s="2" t="s">
        <v>9155</v>
      </c>
      <c r="B580" s="2" t="s">
        <v>475</v>
      </c>
      <c r="C580" s="2" t="s">
        <v>5812</v>
      </c>
      <c r="D580" s="2" t="s">
        <v>9156</v>
      </c>
      <c r="E580" s="2" t="s">
        <v>112</v>
      </c>
      <c r="F580" s="2" t="s">
        <v>9157</v>
      </c>
      <c r="G580" s="2" t="s">
        <v>94</v>
      </c>
      <c r="H580" s="2" t="s">
        <v>7418</v>
      </c>
      <c r="I580" s="2" t="s">
        <v>27</v>
      </c>
      <c r="J580" s="9">
        <v>600</v>
      </c>
      <c r="K580" s="9">
        <v>2442</v>
      </c>
      <c r="L580" s="5">
        <v>40</v>
      </c>
      <c r="M580" s="5">
        <v>3</v>
      </c>
      <c r="N580" s="5">
        <v>22.23</v>
      </c>
      <c r="O580" s="5">
        <v>202.21</v>
      </c>
      <c r="P580" s="5">
        <v>1.64</v>
      </c>
      <c r="Q580" s="5">
        <v>0.56000000000000005</v>
      </c>
      <c r="R580" s="5">
        <v>7.41</v>
      </c>
      <c r="S580" s="5">
        <v>2200</v>
      </c>
    </row>
    <row r="581" spans="1:19">
      <c r="A581" s="2" t="s">
        <v>9158</v>
      </c>
      <c r="B581" s="2" t="s">
        <v>9159</v>
      </c>
      <c r="C581" s="2" t="s">
        <v>9160</v>
      </c>
      <c r="D581" s="2" t="s">
        <v>1194</v>
      </c>
      <c r="E581" s="2" t="s">
        <v>188</v>
      </c>
      <c r="F581" s="2" t="s">
        <v>9161</v>
      </c>
      <c r="G581" s="2" t="s">
        <v>58</v>
      </c>
      <c r="H581" s="2" t="s">
        <v>7418</v>
      </c>
      <c r="I581" s="2" t="s">
        <v>35</v>
      </c>
      <c r="J581" s="9">
        <v>500</v>
      </c>
      <c r="K581" s="9">
        <v>1090</v>
      </c>
      <c r="L581" s="5">
        <v>25</v>
      </c>
      <c r="M581" s="5">
        <v>0</v>
      </c>
      <c r="N581" s="5">
        <v>14.1</v>
      </c>
      <c r="O581" s="5">
        <v>0</v>
      </c>
      <c r="P581" s="5">
        <v>2.29</v>
      </c>
      <c r="Q581" s="5">
        <v>0.56000000000000005</v>
      </c>
      <c r="R581" s="5">
        <v>0</v>
      </c>
      <c r="S581" s="5">
        <v>2000</v>
      </c>
    </row>
    <row r="582" spans="1:19">
      <c r="A582" s="2" t="s">
        <v>9162</v>
      </c>
      <c r="B582" s="2" t="s">
        <v>340</v>
      </c>
      <c r="C582" s="2" t="s">
        <v>1654</v>
      </c>
      <c r="D582" s="2" t="s">
        <v>9163</v>
      </c>
      <c r="E582" s="2" t="s">
        <v>23</v>
      </c>
      <c r="F582" s="2" t="s">
        <v>9164</v>
      </c>
      <c r="G582" s="2" t="s">
        <v>58</v>
      </c>
      <c r="H582" s="2" t="s">
        <v>7418</v>
      </c>
      <c r="I582" s="2" t="s">
        <v>217</v>
      </c>
      <c r="J582" s="9">
        <v>700</v>
      </c>
      <c r="K582" s="9">
        <v>1179</v>
      </c>
      <c r="L582" s="5">
        <v>35</v>
      </c>
      <c r="M582" s="5">
        <v>0</v>
      </c>
      <c r="N582" s="5">
        <v>19.45</v>
      </c>
      <c r="O582" s="5">
        <v>0</v>
      </c>
      <c r="P582" s="5">
        <v>2.97</v>
      </c>
      <c r="Q582" s="5">
        <v>0.56000000000000005</v>
      </c>
      <c r="R582" s="5">
        <v>0</v>
      </c>
      <c r="S582" s="5">
        <v>1000</v>
      </c>
    </row>
    <row r="583" spans="1:19">
      <c r="A583" s="2" t="s">
        <v>9165</v>
      </c>
      <c r="B583" s="2" t="s">
        <v>4113</v>
      </c>
      <c r="C583" s="2" t="s">
        <v>7512</v>
      </c>
      <c r="D583" s="2" t="s">
        <v>9166</v>
      </c>
      <c r="E583" s="2" t="s">
        <v>23</v>
      </c>
      <c r="F583" s="2" t="s">
        <v>9167</v>
      </c>
      <c r="G583" s="2" t="s">
        <v>72</v>
      </c>
      <c r="H583" s="2" t="s">
        <v>7418</v>
      </c>
      <c r="I583" s="2" t="s">
        <v>66</v>
      </c>
      <c r="J583" s="9">
        <v>700</v>
      </c>
      <c r="K583" s="9">
        <v>1281</v>
      </c>
      <c r="L583" s="5">
        <v>38</v>
      </c>
      <c r="M583" s="5">
        <v>4</v>
      </c>
      <c r="N583" s="5">
        <v>19.760000000000002</v>
      </c>
      <c r="O583" s="5">
        <v>196.71</v>
      </c>
      <c r="P583" s="5">
        <v>2.97</v>
      </c>
      <c r="Q583" s="5">
        <v>0.52</v>
      </c>
      <c r="R583" s="5">
        <v>4.9400000000000004</v>
      </c>
      <c r="S583" s="5">
        <v>2750</v>
      </c>
    </row>
    <row r="584" spans="1:19">
      <c r="A584" s="2" t="s">
        <v>9168</v>
      </c>
      <c r="B584" s="2" t="s">
        <v>1995</v>
      </c>
      <c r="C584" s="2" t="s">
        <v>9169</v>
      </c>
      <c r="D584" s="2" t="s">
        <v>5419</v>
      </c>
      <c r="E584" s="2" t="s">
        <v>276</v>
      </c>
      <c r="F584" s="2" t="s">
        <v>9170</v>
      </c>
      <c r="G584" s="2" t="s">
        <v>34</v>
      </c>
      <c r="H584" s="2" t="s">
        <v>7418</v>
      </c>
      <c r="I584" s="2" t="s">
        <v>293</v>
      </c>
      <c r="J584" s="9">
        <v>400</v>
      </c>
      <c r="K584" s="9">
        <v>967</v>
      </c>
      <c r="L584" s="5">
        <v>42</v>
      </c>
      <c r="M584" s="5">
        <v>0</v>
      </c>
      <c r="N584" s="5">
        <v>32.75</v>
      </c>
      <c r="O584" s="5">
        <v>0</v>
      </c>
      <c r="P584" s="5">
        <v>4.34</v>
      </c>
      <c r="Q584" s="5">
        <v>0.78</v>
      </c>
      <c r="R584" s="5">
        <v>0</v>
      </c>
      <c r="S584" s="5">
        <v>1000</v>
      </c>
    </row>
    <row r="585" spans="1:19">
      <c r="A585" s="2" t="s">
        <v>9171</v>
      </c>
      <c r="B585" s="2" t="s">
        <v>2648</v>
      </c>
      <c r="C585" s="2" t="s">
        <v>9172</v>
      </c>
      <c r="D585" s="2" t="s">
        <v>829</v>
      </c>
      <c r="E585" s="2" t="s">
        <v>112</v>
      </c>
      <c r="F585" s="2" t="s">
        <v>9173</v>
      </c>
      <c r="G585" s="2" t="s">
        <v>253</v>
      </c>
      <c r="H585" s="2" t="s">
        <v>7418</v>
      </c>
      <c r="I585" s="2" t="s">
        <v>313</v>
      </c>
      <c r="J585" s="9">
        <v>400</v>
      </c>
      <c r="K585" s="9">
        <v>1197</v>
      </c>
      <c r="L585" s="5">
        <v>51</v>
      </c>
      <c r="M585" s="5">
        <v>5</v>
      </c>
      <c r="N585" s="5">
        <v>27.18</v>
      </c>
      <c r="O585" s="5">
        <v>314.52</v>
      </c>
      <c r="P585" s="5">
        <v>4.26</v>
      </c>
      <c r="Q585" s="5">
        <v>0.53</v>
      </c>
      <c r="R585" s="5">
        <v>5.44</v>
      </c>
      <c r="S585" s="5">
        <v>2750</v>
      </c>
    </row>
    <row r="586" spans="1:19">
      <c r="A586" s="2" t="s">
        <v>9174</v>
      </c>
      <c r="B586" s="2" t="s">
        <v>9175</v>
      </c>
      <c r="C586" s="2" t="s">
        <v>1654</v>
      </c>
      <c r="D586" s="2" t="s">
        <v>8140</v>
      </c>
      <c r="E586" s="2" t="s">
        <v>1203</v>
      </c>
      <c r="F586" s="2" t="s">
        <v>9176</v>
      </c>
      <c r="G586" s="2" t="s">
        <v>65</v>
      </c>
      <c r="H586" s="2" t="s">
        <v>7418</v>
      </c>
      <c r="I586" s="2" t="s">
        <v>293</v>
      </c>
      <c r="J586" s="9">
        <v>500</v>
      </c>
      <c r="K586" s="9">
        <v>895</v>
      </c>
      <c r="L586" s="5">
        <v>35</v>
      </c>
      <c r="M586" s="5">
        <v>0</v>
      </c>
      <c r="N586" s="5">
        <v>28.28</v>
      </c>
      <c r="O586" s="5">
        <v>0</v>
      </c>
      <c r="P586" s="5">
        <v>3.91</v>
      </c>
      <c r="Q586" s="5">
        <v>0.81</v>
      </c>
      <c r="R586" s="5">
        <v>0</v>
      </c>
      <c r="S586" s="5">
        <v>2300</v>
      </c>
    </row>
    <row r="587" spans="1:19">
      <c r="A587" s="2" t="s">
        <v>9177</v>
      </c>
      <c r="B587" s="2" t="s">
        <v>9178</v>
      </c>
      <c r="C587" s="2" t="s">
        <v>1589</v>
      </c>
      <c r="D587" s="2" t="s">
        <v>6020</v>
      </c>
      <c r="E587" s="2" t="s">
        <v>237</v>
      </c>
      <c r="F587" s="2" t="s">
        <v>9179</v>
      </c>
      <c r="G587" s="2" t="s">
        <v>167</v>
      </c>
      <c r="H587" s="2" t="s">
        <v>7418</v>
      </c>
      <c r="I587" s="2" t="s">
        <v>162</v>
      </c>
      <c r="J587" s="9">
        <v>500</v>
      </c>
      <c r="K587" s="9">
        <v>606</v>
      </c>
      <c r="L587" s="5">
        <v>9</v>
      </c>
      <c r="M587" s="5">
        <v>1</v>
      </c>
      <c r="N587" s="5">
        <v>4.87</v>
      </c>
      <c r="O587" s="5">
        <v>52.06</v>
      </c>
      <c r="P587" s="5">
        <v>1.49</v>
      </c>
      <c r="Q587" s="5">
        <v>0.54</v>
      </c>
      <c r="R587" s="5">
        <v>4.87</v>
      </c>
      <c r="S587" s="5">
        <v>3916</v>
      </c>
    </row>
    <row r="588" spans="1:19">
      <c r="A588" s="2" t="s">
        <v>9180</v>
      </c>
      <c r="B588" s="2" t="s">
        <v>6957</v>
      </c>
      <c r="C588" s="2" t="s">
        <v>9181</v>
      </c>
      <c r="D588" s="2" t="s">
        <v>9182</v>
      </c>
      <c r="E588" s="2" t="s">
        <v>112</v>
      </c>
      <c r="F588" s="2" t="s">
        <v>9183</v>
      </c>
      <c r="G588" s="2" t="s">
        <v>72</v>
      </c>
      <c r="H588" s="2" t="s">
        <v>7418</v>
      </c>
      <c r="I588" s="2" t="s">
        <v>27</v>
      </c>
      <c r="J588" s="9">
        <v>400</v>
      </c>
      <c r="K588" s="9">
        <v>2337</v>
      </c>
      <c r="L588" s="5">
        <v>95</v>
      </c>
      <c r="M588" s="5">
        <v>0</v>
      </c>
      <c r="N588" s="5">
        <v>42.91</v>
      </c>
      <c r="O588" s="5">
        <v>0</v>
      </c>
      <c r="P588" s="5">
        <v>4.07</v>
      </c>
      <c r="Q588" s="5">
        <v>0.45</v>
      </c>
      <c r="R588" s="5">
        <v>0</v>
      </c>
      <c r="S588" s="5">
        <v>2750</v>
      </c>
    </row>
    <row r="589" spans="1:19">
      <c r="A589" s="2" t="s">
        <v>9184</v>
      </c>
      <c r="B589" s="2" t="s">
        <v>2652</v>
      </c>
      <c r="C589" s="2" t="s">
        <v>9185</v>
      </c>
      <c r="D589" s="2" t="s">
        <v>9186</v>
      </c>
      <c r="E589" s="2" t="s">
        <v>56</v>
      </c>
      <c r="F589" s="2" t="s">
        <v>9187</v>
      </c>
      <c r="G589" s="2" t="s">
        <v>134</v>
      </c>
      <c r="H589" s="2" t="s">
        <v>7418</v>
      </c>
      <c r="I589" s="2" t="s">
        <v>232</v>
      </c>
      <c r="J589" s="9">
        <v>200</v>
      </c>
      <c r="K589" s="9">
        <v>2033</v>
      </c>
      <c r="L589" s="5">
        <v>89</v>
      </c>
      <c r="M589" s="5">
        <v>2</v>
      </c>
      <c r="N589" s="5">
        <v>67.12</v>
      </c>
      <c r="O589" s="5">
        <v>87.69</v>
      </c>
      <c r="P589" s="5">
        <v>4.38</v>
      </c>
      <c r="Q589" s="5">
        <v>0.75</v>
      </c>
      <c r="R589" s="5">
        <v>33.56</v>
      </c>
      <c r="S589" s="5">
        <v>3000</v>
      </c>
    </row>
    <row r="590" spans="1:19">
      <c r="A590" s="2" t="s">
        <v>9188</v>
      </c>
      <c r="B590" s="2" t="s">
        <v>551</v>
      </c>
      <c r="C590" s="2" t="s">
        <v>8506</v>
      </c>
      <c r="D590" s="2" t="s">
        <v>9189</v>
      </c>
      <c r="E590" s="2" t="s">
        <v>23</v>
      </c>
      <c r="F590" s="2" t="s">
        <v>9190</v>
      </c>
      <c r="G590" s="2" t="s">
        <v>134</v>
      </c>
      <c r="H590" s="2" t="s">
        <v>7418</v>
      </c>
      <c r="I590" s="2" t="s">
        <v>43</v>
      </c>
      <c r="J590" s="9">
        <v>1000</v>
      </c>
      <c r="K590" s="9">
        <v>2271</v>
      </c>
      <c r="L590" s="5">
        <v>71</v>
      </c>
      <c r="M590" s="5">
        <v>0</v>
      </c>
      <c r="N590" s="5">
        <v>39.520000000000003</v>
      </c>
      <c r="O590" s="5">
        <v>0</v>
      </c>
      <c r="P590" s="5">
        <v>3.13</v>
      </c>
      <c r="Q590" s="5">
        <v>0.56000000000000005</v>
      </c>
      <c r="R590" s="5">
        <v>0</v>
      </c>
      <c r="S590" s="5">
        <v>2258</v>
      </c>
    </row>
    <row r="591" spans="1:19">
      <c r="A591" s="2" t="s">
        <v>9191</v>
      </c>
      <c r="B591" s="2" t="s">
        <v>573</v>
      </c>
      <c r="C591" s="2" t="s">
        <v>9192</v>
      </c>
      <c r="D591" s="2" t="s">
        <v>9193</v>
      </c>
      <c r="E591" s="2" t="s">
        <v>276</v>
      </c>
      <c r="F591" s="2" t="s">
        <v>9194</v>
      </c>
      <c r="G591" s="2" t="s">
        <v>253</v>
      </c>
      <c r="H591" s="2" t="s">
        <v>7418</v>
      </c>
      <c r="I591" s="2" t="s">
        <v>135</v>
      </c>
      <c r="J591" s="9">
        <v>700</v>
      </c>
      <c r="K591" s="9">
        <v>1407</v>
      </c>
      <c r="L591" s="5">
        <v>57</v>
      </c>
      <c r="M591" s="5">
        <v>4</v>
      </c>
      <c r="N591" s="5">
        <v>30.31</v>
      </c>
      <c r="O591" s="5">
        <v>237.44</v>
      </c>
      <c r="P591" s="5">
        <v>4.05</v>
      </c>
      <c r="Q591" s="5">
        <v>0.53</v>
      </c>
      <c r="R591" s="5">
        <v>7.58</v>
      </c>
      <c r="S591" s="5">
        <v>1500</v>
      </c>
    </row>
    <row r="592" spans="1:19">
      <c r="A592" s="2" t="s">
        <v>9195</v>
      </c>
      <c r="B592" s="2" t="s">
        <v>9196</v>
      </c>
      <c r="C592" s="2" t="s">
        <v>83</v>
      </c>
      <c r="D592" s="2" t="s">
        <v>6016</v>
      </c>
      <c r="E592" s="2" t="s">
        <v>40</v>
      </c>
      <c r="F592" s="2" t="s">
        <v>793</v>
      </c>
      <c r="G592" s="2" t="s">
        <v>260</v>
      </c>
      <c r="H592" s="2" t="s">
        <v>7418</v>
      </c>
      <c r="I592" s="2" t="s">
        <v>699</v>
      </c>
      <c r="J592" s="9">
        <v>400</v>
      </c>
      <c r="K592" s="9">
        <v>635</v>
      </c>
      <c r="L592" s="5">
        <v>15</v>
      </c>
      <c r="M592" s="5">
        <v>1</v>
      </c>
      <c r="N592" s="5">
        <v>10.5</v>
      </c>
      <c r="O592" s="5">
        <v>37.85</v>
      </c>
      <c r="P592" s="5">
        <v>2.36</v>
      </c>
      <c r="Q592" s="5">
        <v>0.7</v>
      </c>
      <c r="R592" s="5">
        <v>10.5</v>
      </c>
      <c r="S592" s="5">
        <v>3000</v>
      </c>
    </row>
    <row r="593" spans="1:19">
      <c r="A593" s="2" t="s">
        <v>9197</v>
      </c>
      <c r="B593" s="2" t="s">
        <v>9198</v>
      </c>
      <c r="C593" s="2" t="s">
        <v>763</v>
      </c>
      <c r="D593" s="2" t="s">
        <v>236</v>
      </c>
      <c r="E593" s="2" t="s">
        <v>237</v>
      </c>
      <c r="F593" s="2" t="s">
        <v>9199</v>
      </c>
      <c r="G593" s="2" t="s">
        <v>50</v>
      </c>
      <c r="H593" s="2" t="s">
        <v>7418</v>
      </c>
      <c r="I593" s="2" t="s">
        <v>162</v>
      </c>
      <c r="J593" s="9">
        <v>100</v>
      </c>
      <c r="K593" s="9">
        <v>2139</v>
      </c>
      <c r="L593" s="5">
        <v>80</v>
      </c>
      <c r="M593" s="5">
        <v>8</v>
      </c>
      <c r="N593" s="5">
        <v>64.010000000000005</v>
      </c>
      <c r="O593" s="5">
        <v>456.48</v>
      </c>
      <c r="P593" s="5">
        <v>3.74</v>
      </c>
      <c r="Q593" s="5">
        <v>0.8</v>
      </c>
      <c r="R593" s="5">
        <v>8</v>
      </c>
      <c r="S593" s="5">
        <v>3250</v>
      </c>
    </row>
    <row r="594" spans="1:19">
      <c r="A594" s="2" t="s">
        <v>9200</v>
      </c>
      <c r="B594" s="2" t="s">
        <v>414</v>
      </c>
      <c r="C594" s="2" t="s">
        <v>5728</v>
      </c>
      <c r="D594" s="2" t="s">
        <v>1065</v>
      </c>
      <c r="E594" s="2" t="s">
        <v>125</v>
      </c>
      <c r="F594" s="2" t="s">
        <v>9201</v>
      </c>
      <c r="G594" s="2" t="s">
        <v>34</v>
      </c>
      <c r="H594" s="2" t="s">
        <v>7418</v>
      </c>
      <c r="I594" s="2" t="s">
        <v>35</v>
      </c>
      <c r="J594" s="9">
        <v>800</v>
      </c>
      <c r="K594" s="9">
        <v>775</v>
      </c>
      <c r="L594" s="5">
        <v>28</v>
      </c>
      <c r="M594" s="5">
        <v>1</v>
      </c>
      <c r="N594" s="5">
        <v>12.19</v>
      </c>
      <c r="O594" s="5">
        <v>58.71</v>
      </c>
      <c r="P594" s="5">
        <v>3.61</v>
      </c>
      <c r="Q594" s="5">
        <v>0.44</v>
      </c>
      <c r="R594" s="5">
        <v>12.19</v>
      </c>
      <c r="S594" s="5">
        <v>1500</v>
      </c>
    </row>
    <row r="595" spans="1:19">
      <c r="A595" s="2" t="s">
        <v>9202</v>
      </c>
      <c r="B595" s="2" t="s">
        <v>863</v>
      </c>
      <c r="C595" s="2" t="s">
        <v>3323</v>
      </c>
      <c r="D595" s="2" t="s">
        <v>2629</v>
      </c>
      <c r="E595" s="2" t="s">
        <v>118</v>
      </c>
      <c r="F595" s="2" t="s">
        <v>9203</v>
      </c>
      <c r="G595" s="2" t="s">
        <v>134</v>
      </c>
      <c r="H595" s="2" t="s">
        <v>7418</v>
      </c>
      <c r="I595" s="2" t="s">
        <v>248</v>
      </c>
      <c r="J595" s="9">
        <v>700</v>
      </c>
      <c r="K595" s="9">
        <v>1597</v>
      </c>
      <c r="L595" s="5">
        <v>55</v>
      </c>
      <c r="M595" s="5">
        <v>0</v>
      </c>
      <c r="N595" s="5">
        <v>35.17</v>
      </c>
      <c r="O595" s="5">
        <v>0</v>
      </c>
      <c r="P595" s="5">
        <v>3.44</v>
      </c>
      <c r="Q595" s="5">
        <v>0.64</v>
      </c>
      <c r="R595" s="5">
        <v>0</v>
      </c>
      <c r="S595" s="5">
        <v>2250</v>
      </c>
    </row>
    <row r="596" spans="1:19">
      <c r="A596" s="2" t="s">
        <v>9204</v>
      </c>
      <c r="B596" s="2" t="s">
        <v>9205</v>
      </c>
      <c r="C596" s="2" t="s">
        <v>9206</v>
      </c>
      <c r="D596" s="2" t="s">
        <v>264</v>
      </c>
      <c r="E596" s="2" t="s">
        <v>23</v>
      </c>
      <c r="F596" s="2" t="s">
        <v>9207</v>
      </c>
      <c r="G596" s="2" t="s">
        <v>65</v>
      </c>
      <c r="H596" s="2" t="s">
        <v>7418</v>
      </c>
      <c r="I596" s="2" t="s">
        <v>66</v>
      </c>
      <c r="J596" s="9">
        <v>1000</v>
      </c>
      <c r="K596" s="9">
        <v>1556</v>
      </c>
      <c r="L596" s="5">
        <v>46</v>
      </c>
      <c r="M596" s="5">
        <v>1</v>
      </c>
      <c r="N596" s="5">
        <v>29.56</v>
      </c>
      <c r="O596" s="5">
        <v>70.44</v>
      </c>
      <c r="P596" s="5">
        <v>2.96</v>
      </c>
      <c r="Q596" s="5">
        <v>0.64</v>
      </c>
      <c r="R596" s="5">
        <v>29.56</v>
      </c>
      <c r="S596" s="5">
        <v>3250</v>
      </c>
    </row>
    <row r="597" spans="1:19">
      <c r="A597" s="2" t="s">
        <v>9208</v>
      </c>
      <c r="B597" s="2" t="s">
        <v>9209</v>
      </c>
      <c r="C597" s="2" t="s">
        <v>129</v>
      </c>
      <c r="D597" s="2" t="s">
        <v>4296</v>
      </c>
      <c r="E597" s="2" t="s">
        <v>78</v>
      </c>
      <c r="F597" s="2" t="s">
        <v>9210</v>
      </c>
      <c r="G597" s="2" t="s">
        <v>50</v>
      </c>
      <c r="H597" s="2" t="s">
        <v>7418</v>
      </c>
      <c r="I597" s="2" t="s">
        <v>177</v>
      </c>
      <c r="J597" s="9">
        <v>1000</v>
      </c>
      <c r="K597" s="9">
        <v>1491</v>
      </c>
      <c r="L597" s="5">
        <v>24</v>
      </c>
      <c r="M597" s="5">
        <v>0</v>
      </c>
      <c r="N597" s="5">
        <v>16.43</v>
      </c>
      <c r="O597" s="5">
        <v>0</v>
      </c>
      <c r="P597" s="5">
        <v>1.61</v>
      </c>
      <c r="Q597" s="5">
        <v>0.68</v>
      </c>
      <c r="R597" s="5">
        <v>0</v>
      </c>
      <c r="S597" s="5">
        <v>3500</v>
      </c>
    </row>
    <row r="598" spans="1:19">
      <c r="A598" s="2" t="s">
        <v>9211</v>
      </c>
      <c r="B598" s="2" t="s">
        <v>9212</v>
      </c>
      <c r="C598" s="2" t="s">
        <v>9213</v>
      </c>
      <c r="D598" s="2" t="s">
        <v>624</v>
      </c>
      <c r="E598" s="2" t="s">
        <v>625</v>
      </c>
      <c r="F598" s="2" t="s">
        <v>9214</v>
      </c>
      <c r="G598" s="2" t="s">
        <v>167</v>
      </c>
      <c r="H598" s="2" t="s">
        <v>7418</v>
      </c>
      <c r="I598" s="2" t="s">
        <v>140</v>
      </c>
      <c r="J598" s="9">
        <v>800</v>
      </c>
      <c r="K598" s="9">
        <v>2290</v>
      </c>
      <c r="L598" s="5">
        <v>80</v>
      </c>
      <c r="M598" s="5">
        <v>7</v>
      </c>
      <c r="N598" s="5">
        <v>47.68</v>
      </c>
      <c r="O598" s="5">
        <v>277.72000000000003</v>
      </c>
      <c r="P598" s="5">
        <v>3.49</v>
      </c>
      <c r="Q598" s="5">
        <v>0.6</v>
      </c>
      <c r="R598" s="5">
        <v>6.81</v>
      </c>
      <c r="S598" s="5">
        <v>2300</v>
      </c>
    </row>
    <row r="599" spans="1:19">
      <c r="A599" s="2" t="s">
        <v>9215</v>
      </c>
      <c r="B599" s="2" t="s">
        <v>3538</v>
      </c>
      <c r="C599" s="2" t="s">
        <v>864</v>
      </c>
      <c r="D599" s="2" t="s">
        <v>9216</v>
      </c>
      <c r="E599" s="2" t="s">
        <v>23</v>
      </c>
      <c r="F599" s="2" t="s">
        <v>897</v>
      </c>
      <c r="G599" s="2" t="s">
        <v>134</v>
      </c>
      <c r="H599" s="2" t="s">
        <v>7418</v>
      </c>
      <c r="I599" s="2" t="s">
        <v>300</v>
      </c>
      <c r="J599" s="9">
        <v>200</v>
      </c>
      <c r="K599" s="9">
        <v>736</v>
      </c>
      <c r="L599" s="5">
        <v>25</v>
      </c>
      <c r="M599" s="5">
        <v>2</v>
      </c>
      <c r="N599" s="5">
        <v>14.77</v>
      </c>
      <c r="O599" s="5">
        <v>130.80000000000001</v>
      </c>
      <c r="P599" s="5">
        <v>3.4</v>
      </c>
      <c r="Q599" s="5">
        <v>0.59</v>
      </c>
      <c r="R599" s="5">
        <v>7.38</v>
      </c>
      <c r="S599" s="5">
        <v>2306</v>
      </c>
    </row>
    <row r="600" spans="1:19">
      <c r="A600" s="2" t="s">
        <v>9217</v>
      </c>
      <c r="B600" s="2" t="s">
        <v>9218</v>
      </c>
      <c r="C600" s="2" t="s">
        <v>1650</v>
      </c>
      <c r="D600" s="2" t="s">
        <v>9219</v>
      </c>
      <c r="E600" s="2" t="s">
        <v>237</v>
      </c>
      <c r="F600" s="2" t="s">
        <v>9220</v>
      </c>
      <c r="G600" s="2" t="s">
        <v>87</v>
      </c>
      <c r="H600" s="2" t="s">
        <v>7418</v>
      </c>
      <c r="I600" s="2" t="s">
        <v>95</v>
      </c>
      <c r="J600" s="9">
        <v>800</v>
      </c>
      <c r="K600" s="9">
        <v>2376</v>
      </c>
      <c r="L600" s="5">
        <v>87</v>
      </c>
      <c r="M600" s="5">
        <v>8</v>
      </c>
      <c r="N600" s="5">
        <v>53.52</v>
      </c>
      <c r="O600" s="5">
        <v>357.93</v>
      </c>
      <c r="P600" s="5">
        <v>3.66</v>
      </c>
      <c r="Q600" s="5">
        <v>0.62</v>
      </c>
      <c r="R600" s="5">
        <v>6.69</v>
      </c>
      <c r="S600" s="5">
        <v>1499</v>
      </c>
    </row>
    <row r="601" spans="1:19">
      <c r="A601" s="2" t="s">
        <v>9221</v>
      </c>
      <c r="B601" s="2" t="s">
        <v>6067</v>
      </c>
      <c r="C601" s="2" t="s">
        <v>1635</v>
      </c>
      <c r="D601" s="2" t="s">
        <v>574</v>
      </c>
      <c r="E601" s="2" t="s">
        <v>237</v>
      </c>
      <c r="F601" s="2" t="s">
        <v>9222</v>
      </c>
      <c r="G601" s="2" t="s">
        <v>72</v>
      </c>
      <c r="H601" s="2" t="s">
        <v>7418</v>
      </c>
      <c r="I601" s="2" t="s">
        <v>313</v>
      </c>
      <c r="J601" s="9">
        <v>400</v>
      </c>
      <c r="K601" s="9">
        <v>2042</v>
      </c>
      <c r="L601" s="5">
        <v>83</v>
      </c>
      <c r="M601" s="5">
        <v>9</v>
      </c>
      <c r="N601" s="5">
        <v>54.04</v>
      </c>
      <c r="O601" s="5">
        <v>434.85</v>
      </c>
      <c r="P601" s="5">
        <v>4.0599999999999996</v>
      </c>
      <c r="Q601" s="5">
        <v>0.65</v>
      </c>
      <c r="R601" s="5">
        <v>6</v>
      </c>
      <c r="S601" s="5">
        <v>3000</v>
      </c>
    </row>
    <row r="602" spans="1:19">
      <c r="A602" s="2" t="s">
        <v>9223</v>
      </c>
      <c r="B602" s="2" t="s">
        <v>9224</v>
      </c>
      <c r="C602" s="2" t="s">
        <v>30</v>
      </c>
      <c r="D602" s="2" t="s">
        <v>291</v>
      </c>
      <c r="E602" s="2" t="s">
        <v>23</v>
      </c>
      <c r="F602" s="2" t="s">
        <v>9225</v>
      </c>
      <c r="G602" s="2" t="s">
        <v>260</v>
      </c>
      <c r="H602" s="2" t="s">
        <v>7418</v>
      </c>
      <c r="I602" s="2" t="s">
        <v>155</v>
      </c>
      <c r="J602" s="9">
        <v>700</v>
      </c>
      <c r="K602" s="9">
        <v>944</v>
      </c>
      <c r="L602" s="5">
        <v>31</v>
      </c>
      <c r="M602" s="5">
        <v>2</v>
      </c>
      <c r="N602" s="5">
        <v>18.170000000000002</v>
      </c>
      <c r="O602" s="5">
        <v>117.67</v>
      </c>
      <c r="P602" s="5">
        <v>3.28</v>
      </c>
      <c r="Q602" s="5">
        <v>0.59</v>
      </c>
      <c r="R602" s="5">
        <v>9.09</v>
      </c>
      <c r="S602" s="5">
        <v>2370</v>
      </c>
    </row>
    <row r="603" spans="1:19">
      <c r="A603" s="2" t="s">
        <v>9226</v>
      </c>
      <c r="B603" s="2" t="s">
        <v>9227</v>
      </c>
      <c r="C603" s="2" t="s">
        <v>30</v>
      </c>
      <c r="D603" s="2" t="s">
        <v>566</v>
      </c>
      <c r="E603" s="2" t="s">
        <v>85</v>
      </c>
      <c r="F603" s="2" t="s">
        <v>9228</v>
      </c>
      <c r="G603" s="2" t="s">
        <v>58</v>
      </c>
      <c r="H603" s="2" t="s">
        <v>7418</v>
      </c>
      <c r="I603" s="2" t="s">
        <v>361</v>
      </c>
      <c r="J603" s="9">
        <v>1000</v>
      </c>
      <c r="K603" s="9">
        <v>2347</v>
      </c>
      <c r="L603" s="5">
        <v>67</v>
      </c>
      <c r="M603" s="5">
        <v>6</v>
      </c>
      <c r="N603" s="5">
        <v>36.619999999999997</v>
      </c>
      <c r="O603" s="5">
        <v>217.97</v>
      </c>
      <c r="P603" s="5">
        <v>2.85</v>
      </c>
      <c r="Q603" s="5">
        <v>0.55000000000000004</v>
      </c>
      <c r="R603" s="5">
        <v>6.1</v>
      </c>
      <c r="S603" s="5">
        <v>2500</v>
      </c>
    </row>
    <row r="604" spans="1:19">
      <c r="A604" s="2" t="s">
        <v>9229</v>
      </c>
      <c r="B604" s="2" t="s">
        <v>398</v>
      </c>
      <c r="C604" s="2" t="s">
        <v>9230</v>
      </c>
      <c r="D604" s="2" t="s">
        <v>9231</v>
      </c>
      <c r="E604" s="2" t="s">
        <v>118</v>
      </c>
      <c r="F604" s="2" t="s">
        <v>9232</v>
      </c>
      <c r="G604" s="2" t="s">
        <v>260</v>
      </c>
      <c r="H604" s="2" t="s">
        <v>7418</v>
      </c>
      <c r="I604" s="2" t="s">
        <v>127</v>
      </c>
      <c r="J604" s="9">
        <v>200</v>
      </c>
      <c r="K604" s="9">
        <v>1771</v>
      </c>
      <c r="L604" s="5">
        <v>53</v>
      </c>
      <c r="M604" s="5">
        <v>6</v>
      </c>
      <c r="N604" s="5">
        <v>26.57</v>
      </c>
      <c r="O604" s="5">
        <v>285.14</v>
      </c>
      <c r="P604" s="5">
        <v>2.99</v>
      </c>
      <c r="Q604" s="5">
        <v>0.5</v>
      </c>
      <c r="R604" s="5">
        <v>4.43</v>
      </c>
      <c r="S604" s="5">
        <v>1250</v>
      </c>
    </row>
    <row r="605" spans="1:19">
      <c r="A605" s="2" t="s">
        <v>9233</v>
      </c>
      <c r="B605" s="2" t="s">
        <v>122</v>
      </c>
      <c r="C605" s="2" t="s">
        <v>9234</v>
      </c>
      <c r="D605" s="2" t="s">
        <v>9235</v>
      </c>
      <c r="E605" s="2" t="s">
        <v>298</v>
      </c>
      <c r="F605" s="2" t="s">
        <v>9236</v>
      </c>
      <c r="G605" s="2" t="s">
        <v>253</v>
      </c>
      <c r="H605" s="2" t="s">
        <v>7418</v>
      </c>
      <c r="I605" s="2" t="s">
        <v>248</v>
      </c>
      <c r="J605" s="9">
        <v>100</v>
      </c>
      <c r="K605" s="9">
        <v>1330</v>
      </c>
      <c r="L605" s="5">
        <v>35</v>
      </c>
      <c r="M605" s="5">
        <v>3</v>
      </c>
      <c r="N605" s="5">
        <v>19.41</v>
      </c>
      <c r="O605" s="5">
        <v>162.82</v>
      </c>
      <c r="P605" s="5">
        <v>2.63</v>
      </c>
      <c r="Q605" s="5">
        <v>0.55000000000000004</v>
      </c>
      <c r="R605" s="5">
        <v>6.47</v>
      </c>
      <c r="S605" s="5">
        <v>2748</v>
      </c>
    </row>
    <row r="606" spans="1:19">
      <c r="A606" s="2" t="s">
        <v>9237</v>
      </c>
      <c r="B606" s="2" t="s">
        <v>9238</v>
      </c>
      <c r="C606" s="2" t="s">
        <v>9239</v>
      </c>
      <c r="D606" s="2" t="s">
        <v>855</v>
      </c>
      <c r="E606" s="2" t="s">
        <v>112</v>
      </c>
      <c r="F606" s="2" t="s">
        <v>9240</v>
      </c>
      <c r="G606" s="2" t="s">
        <v>50</v>
      </c>
      <c r="H606" s="2" t="s">
        <v>7418</v>
      </c>
      <c r="I606" s="2" t="s">
        <v>43</v>
      </c>
      <c r="J606" s="9">
        <v>200</v>
      </c>
      <c r="K606" s="9">
        <v>1361</v>
      </c>
      <c r="L606" s="5">
        <v>28</v>
      </c>
      <c r="M606" s="5">
        <v>3</v>
      </c>
      <c r="N606" s="5">
        <v>20.88</v>
      </c>
      <c r="O606" s="5">
        <v>165.65</v>
      </c>
      <c r="P606" s="5">
        <v>2.06</v>
      </c>
      <c r="Q606" s="5">
        <v>0.75</v>
      </c>
      <c r="R606" s="5">
        <v>6.96</v>
      </c>
      <c r="S606" s="5">
        <v>2750</v>
      </c>
    </row>
    <row r="607" spans="1:19">
      <c r="A607" s="2" t="s">
        <v>9241</v>
      </c>
      <c r="B607" s="2" t="s">
        <v>555</v>
      </c>
      <c r="C607" s="2" t="s">
        <v>30</v>
      </c>
      <c r="D607" s="2" t="s">
        <v>1305</v>
      </c>
      <c r="E607" s="2" t="s">
        <v>40</v>
      </c>
      <c r="F607" s="2" t="s">
        <v>9242</v>
      </c>
      <c r="G607" s="2" t="s">
        <v>87</v>
      </c>
      <c r="H607" s="2" t="s">
        <v>7418</v>
      </c>
      <c r="I607" s="2" t="s">
        <v>66</v>
      </c>
      <c r="J607" s="9">
        <v>700</v>
      </c>
      <c r="K607" s="9">
        <v>2253</v>
      </c>
      <c r="L607" s="5">
        <v>58</v>
      </c>
      <c r="M607" s="5">
        <v>5</v>
      </c>
      <c r="N607" s="5">
        <v>25.07</v>
      </c>
      <c r="O607" s="5">
        <v>213.49</v>
      </c>
      <c r="P607" s="5">
        <v>2.57</v>
      </c>
      <c r="Q607" s="5">
        <v>0.43</v>
      </c>
      <c r="R607" s="5">
        <v>5.01</v>
      </c>
      <c r="S607" s="5">
        <v>1625</v>
      </c>
    </row>
    <row r="608" spans="1:19">
      <c r="A608" s="2" t="s">
        <v>9243</v>
      </c>
      <c r="B608" s="2" t="s">
        <v>9244</v>
      </c>
      <c r="C608" s="2" t="s">
        <v>813</v>
      </c>
      <c r="D608" s="2" t="s">
        <v>2015</v>
      </c>
      <c r="E608" s="2" t="s">
        <v>40</v>
      </c>
      <c r="F608" s="2" t="s">
        <v>9245</v>
      </c>
      <c r="G608" s="2" t="s">
        <v>72</v>
      </c>
      <c r="H608" s="2" t="s">
        <v>7418</v>
      </c>
      <c r="I608" s="2" t="s">
        <v>80</v>
      </c>
      <c r="J608" s="9">
        <v>1000</v>
      </c>
      <c r="K608" s="9">
        <v>2319</v>
      </c>
      <c r="L608" s="5">
        <v>50</v>
      </c>
      <c r="M608" s="5">
        <v>5</v>
      </c>
      <c r="N608" s="5">
        <v>33.83</v>
      </c>
      <c r="O608" s="5">
        <v>235.43</v>
      </c>
      <c r="P608" s="5">
        <v>2.16</v>
      </c>
      <c r="Q608" s="5">
        <v>0.68</v>
      </c>
      <c r="R608" s="5">
        <v>6.77</v>
      </c>
      <c r="S608" s="5">
        <v>2600</v>
      </c>
    </row>
    <row r="609" spans="1:19">
      <c r="A609" s="2" t="s">
        <v>9246</v>
      </c>
      <c r="B609" s="2" t="s">
        <v>9247</v>
      </c>
      <c r="C609" s="2" t="s">
        <v>540</v>
      </c>
      <c r="D609" s="2" t="s">
        <v>138</v>
      </c>
      <c r="E609" s="2" t="s">
        <v>40</v>
      </c>
      <c r="F609" s="2" t="s">
        <v>9248</v>
      </c>
      <c r="G609" s="2" t="s">
        <v>87</v>
      </c>
      <c r="H609" s="2" t="s">
        <v>7418</v>
      </c>
      <c r="I609" s="2" t="s">
        <v>66</v>
      </c>
      <c r="J609" s="9">
        <v>500</v>
      </c>
      <c r="K609" s="9">
        <v>1661</v>
      </c>
      <c r="L609" s="5">
        <v>72</v>
      </c>
      <c r="M609" s="5">
        <v>2</v>
      </c>
      <c r="N609" s="5">
        <v>31.47</v>
      </c>
      <c r="O609" s="5">
        <v>125.88</v>
      </c>
      <c r="P609" s="5">
        <v>4.33</v>
      </c>
      <c r="Q609" s="5">
        <v>0.44</v>
      </c>
      <c r="R609" s="5">
        <v>15.74</v>
      </c>
      <c r="S609" s="5">
        <v>2750</v>
      </c>
    </row>
    <row r="610" spans="1:19">
      <c r="A610" s="2" t="s">
        <v>9249</v>
      </c>
      <c r="B610" s="2" t="s">
        <v>1542</v>
      </c>
      <c r="C610" s="2" t="s">
        <v>763</v>
      </c>
      <c r="D610" s="2" t="s">
        <v>9250</v>
      </c>
      <c r="E610" s="2" t="s">
        <v>1688</v>
      </c>
      <c r="F610" s="2" t="s">
        <v>9251</v>
      </c>
      <c r="G610" s="2" t="s">
        <v>161</v>
      </c>
      <c r="H610" s="2" t="s">
        <v>7418</v>
      </c>
      <c r="I610" s="2" t="s">
        <v>300</v>
      </c>
      <c r="J610" s="9">
        <v>200</v>
      </c>
      <c r="K610" s="9">
        <v>2404</v>
      </c>
      <c r="L610" s="5">
        <v>77</v>
      </c>
      <c r="M610" s="5">
        <v>3</v>
      </c>
      <c r="N610" s="5">
        <v>50.42</v>
      </c>
      <c r="O610" s="5">
        <v>150.87</v>
      </c>
      <c r="P610" s="5">
        <v>3.2</v>
      </c>
      <c r="Q610" s="5">
        <v>0.65</v>
      </c>
      <c r="R610" s="5">
        <v>16.809999999999999</v>
      </c>
      <c r="S610" s="5">
        <v>2800</v>
      </c>
    </row>
    <row r="611" spans="1:19">
      <c r="A611" s="2" t="s">
        <v>9252</v>
      </c>
      <c r="B611" s="2" t="s">
        <v>1840</v>
      </c>
      <c r="C611" s="2" t="s">
        <v>203</v>
      </c>
      <c r="D611" s="2" t="s">
        <v>2475</v>
      </c>
      <c r="E611" s="2" t="s">
        <v>492</v>
      </c>
      <c r="F611" s="2" t="s">
        <v>3174</v>
      </c>
      <c r="G611" s="2" t="s">
        <v>50</v>
      </c>
      <c r="H611" s="2" t="s">
        <v>7418</v>
      </c>
      <c r="I611" s="2" t="s">
        <v>458</v>
      </c>
      <c r="J611" s="9">
        <v>300</v>
      </c>
      <c r="K611" s="9">
        <v>1375</v>
      </c>
      <c r="L611" s="5">
        <v>58</v>
      </c>
      <c r="M611" s="5">
        <v>5</v>
      </c>
      <c r="N611" s="5">
        <v>29.17</v>
      </c>
      <c r="O611" s="5">
        <v>368.21</v>
      </c>
      <c r="P611" s="5">
        <v>4.22</v>
      </c>
      <c r="Q611" s="5">
        <v>0.5</v>
      </c>
      <c r="R611" s="5">
        <v>5.83</v>
      </c>
      <c r="S611" s="5">
        <v>1753</v>
      </c>
    </row>
    <row r="612" spans="1:19">
      <c r="A612" s="2" t="s">
        <v>9253</v>
      </c>
      <c r="B612" s="2" t="s">
        <v>9254</v>
      </c>
      <c r="C612" s="2" t="s">
        <v>501</v>
      </c>
      <c r="D612" s="2" t="s">
        <v>571</v>
      </c>
      <c r="E612" s="2" t="s">
        <v>112</v>
      </c>
      <c r="F612" s="2" t="s">
        <v>9255</v>
      </c>
      <c r="G612" s="2" t="s">
        <v>161</v>
      </c>
      <c r="H612" s="2" t="s">
        <v>7418</v>
      </c>
      <c r="I612" s="2" t="s">
        <v>135</v>
      </c>
      <c r="J612" s="9">
        <v>1000</v>
      </c>
      <c r="K612" s="9">
        <v>2244</v>
      </c>
      <c r="L612" s="5">
        <v>100</v>
      </c>
      <c r="M612" s="5">
        <v>9</v>
      </c>
      <c r="N612" s="5">
        <v>50.3</v>
      </c>
      <c r="O612" s="5">
        <v>648.05999999999995</v>
      </c>
      <c r="P612" s="5">
        <v>4.46</v>
      </c>
      <c r="Q612" s="5">
        <v>0.5</v>
      </c>
      <c r="R612" s="5">
        <v>5.59</v>
      </c>
      <c r="S612" s="5">
        <v>4000</v>
      </c>
    </row>
    <row r="613" spans="1:19">
      <c r="A613" s="2" t="s">
        <v>9256</v>
      </c>
      <c r="B613" s="2" t="s">
        <v>555</v>
      </c>
      <c r="C613" s="2" t="s">
        <v>5598</v>
      </c>
      <c r="D613" s="2" t="s">
        <v>166</v>
      </c>
      <c r="E613" s="2" t="s">
        <v>56</v>
      </c>
      <c r="F613" s="2" t="s">
        <v>3724</v>
      </c>
      <c r="G613" s="2" t="s">
        <v>94</v>
      </c>
      <c r="H613" s="2" t="s">
        <v>7418</v>
      </c>
      <c r="I613" s="2" t="s">
        <v>177</v>
      </c>
      <c r="J613" s="9">
        <v>700</v>
      </c>
      <c r="K613" s="9">
        <v>1592</v>
      </c>
      <c r="L613" s="5">
        <v>33</v>
      </c>
      <c r="M613" s="5">
        <v>3</v>
      </c>
      <c r="N613" s="5">
        <v>20.71</v>
      </c>
      <c r="O613" s="5">
        <v>150.41999999999999</v>
      </c>
      <c r="P613" s="5">
        <v>2.0699999999999998</v>
      </c>
      <c r="Q613" s="5">
        <v>0.63</v>
      </c>
      <c r="R613" s="5">
        <v>6.9</v>
      </c>
      <c r="S613" s="5">
        <v>6500</v>
      </c>
    </row>
    <row r="614" spans="1:19">
      <c r="A614" s="2" t="s">
        <v>9257</v>
      </c>
      <c r="B614" s="2" t="s">
        <v>225</v>
      </c>
      <c r="C614" s="2" t="s">
        <v>9258</v>
      </c>
      <c r="D614" s="2" t="s">
        <v>9259</v>
      </c>
      <c r="E614" s="2" t="s">
        <v>112</v>
      </c>
      <c r="F614" s="2" t="s">
        <v>9260</v>
      </c>
      <c r="G614" s="2" t="s">
        <v>260</v>
      </c>
      <c r="H614" s="2" t="s">
        <v>7418</v>
      </c>
      <c r="I614" s="2" t="s">
        <v>206</v>
      </c>
      <c r="J614" s="9">
        <v>400</v>
      </c>
      <c r="K614" s="9">
        <v>2454</v>
      </c>
      <c r="L614" s="5">
        <v>48</v>
      </c>
      <c r="M614" s="5">
        <v>1</v>
      </c>
      <c r="N614" s="5">
        <v>21.95</v>
      </c>
      <c r="O614" s="5">
        <v>44.72</v>
      </c>
      <c r="P614" s="5">
        <v>1.96</v>
      </c>
      <c r="Q614" s="5">
        <v>0.46</v>
      </c>
      <c r="R614" s="5">
        <v>21.95</v>
      </c>
      <c r="S614" s="5">
        <v>1083</v>
      </c>
    </row>
    <row r="615" spans="1:19">
      <c r="A615" s="2" t="s">
        <v>9261</v>
      </c>
      <c r="B615" s="2" t="s">
        <v>6243</v>
      </c>
      <c r="C615" s="2" t="s">
        <v>3058</v>
      </c>
      <c r="D615" s="2" t="s">
        <v>3871</v>
      </c>
      <c r="E615" s="2" t="s">
        <v>56</v>
      </c>
      <c r="F615" s="2" t="s">
        <v>617</v>
      </c>
      <c r="G615" s="2" t="s">
        <v>94</v>
      </c>
      <c r="H615" s="2" t="s">
        <v>7418</v>
      </c>
      <c r="I615" s="2" t="s">
        <v>206</v>
      </c>
      <c r="J615" s="9">
        <v>100</v>
      </c>
      <c r="K615" s="9">
        <v>1908</v>
      </c>
      <c r="L615" s="5">
        <v>57</v>
      </c>
      <c r="M615" s="5">
        <v>1</v>
      </c>
      <c r="N615" s="5">
        <v>47.82</v>
      </c>
      <c r="O615" s="5">
        <v>66.88</v>
      </c>
      <c r="P615" s="5">
        <v>2.99</v>
      </c>
      <c r="Q615" s="5">
        <v>0.84</v>
      </c>
      <c r="R615" s="5">
        <v>47.82</v>
      </c>
      <c r="S615" s="5">
        <v>3500</v>
      </c>
    </row>
    <row r="616" spans="1:19">
      <c r="A616" s="2" t="s">
        <v>9262</v>
      </c>
      <c r="B616" s="2" t="s">
        <v>3558</v>
      </c>
      <c r="C616" s="2" t="s">
        <v>9263</v>
      </c>
      <c r="D616" s="2" t="s">
        <v>2533</v>
      </c>
      <c r="E616" s="2" t="s">
        <v>118</v>
      </c>
      <c r="F616" s="2" t="s">
        <v>9264</v>
      </c>
      <c r="G616" s="2" t="s">
        <v>260</v>
      </c>
      <c r="H616" s="2" t="s">
        <v>7418</v>
      </c>
      <c r="I616" s="2" t="s">
        <v>313</v>
      </c>
      <c r="J616" s="9">
        <v>100</v>
      </c>
      <c r="K616" s="9">
        <v>2021</v>
      </c>
      <c r="L616" s="5">
        <v>45</v>
      </c>
      <c r="M616" s="5">
        <v>4</v>
      </c>
      <c r="N616" s="5">
        <v>35.979999999999997</v>
      </c>
      <c r="O616" s="5">
        <v>260.77999999999997</v>
      </c>
      <c r="P616" s="5">
        <v>2.23</v>
      </c>
      <c r="Q616" s="5">
        <v>0.8</v>
      </c>
      <c r="R616" s="5">
        <v>8.99</v>
      </c>
      <c r="S616" s="5">
        <v>1500</v>
      </c>
    </row>
    <row r="617" spans="1:19">
      <c r="A617" s="2" t="s">
        <v>9265</v>
      </c>
      <c r="B617" s="2" t="s">
        <v>90</v>
      </c>
      <c r="C617" s="2" t="s">
        <v>83</v>
      </c>
      <c r="D617" s="2" t="s">
        <v>4490</v>
      </c>
      <c r="E617" s="2" t="s">
        <v>625</v>
      </c>
      <c r="F617" s="2" t="s">
        <v>9266</v>
      </c>
      <c r="G617" s="2" t="s">
        <v>65</v>
      </c>
      <c r="H617" s="2" t="s">
        <v>7418</v>
      </c>
      <c r="I617" s="2" t="s">
        <v>35</v>
      </c>
      <c r="J617" s="9">
        <v>200</v>
      </c>
      <c r="K617" s="9">
        <v>2406</v>
      </c>
      <c r="L617" s="5">
        <v>60</v>
      </c>
      <c r="M617" s="5">
        <v>1</v>
      </c>
      <c r="N617" s="5">
        <v>41.22</v>
      </c>
      <c r="O617" s="5">
        <v>74.81</v>
      </c>
      <c r="P617" s="5">
        <v>2.4900000000000002</v>
      </c>
      <c r="Q617" s="5">
        <v>0.69</v>
      </c>
      <c r="R617" s="5">
        <v>41.22</v>
      </c>
      <c r="S617" s="5">
        <v>1400</v>
      </c>
    </row>
    <row r="618" spans="1:19">
      <c r="A618" s="2" t="s">
        <v>9267</v>
      </c>
      <c r="B618" s="2" t="s">
        <v>9268</v>
      </c>
      <c r="C618" s="2" t="s">
        <v>9269</v>
      </c>
      <c r="D618" s="2" t="s">
        <v>175</v>
      </c>
      <c r="E618" s="2" t="s">
        <v>23</v>
      </c>
      <c r="F618" s="2" t="s">
        <v>9270</v>
      </c>
      <c r="G618" s="2" t="s">
        <v>42</v>
      </c>
      <c r="H618" s="2" t="s">
        <v>7418</v>
      </c>
      <c r="I618" s="2" t="s">
        <v>120</v>
      </c>
      <c r="J618" s="9">
        <v>800</v>
      </c>
      <c r="K618" s="9">
        <v>2406</v>
      </c>
      <c r="L618" s="5">
        <v>49</v>
      </c>
      <c r="M618" s="5">
        <v>1</v>
      </c>
      <c r="N618" s="5">
        <v>26.05</v>
      </c>
      <c r="O618" s="5">
        <v>45.71</v>
      </c>
      <c r="P618" s="5">
        <v>2.04</v>
      </c>
      <c r="Q618" s="5">
        <v>0.53</v>
      </c>
      <c r="R618" s="5">
        <v>26.05</v>
      </c>
      <c r="S618" s="5">
        <v>1500</v>
      </c>
    </row>
    <row r="619" spans="1:19">
      <c r="A619" s="2" t="s">
        <v>9271</v>
      </c>
      <c r="B619" s="2" t="s">
        <v>9272</v>
      </c>
      <c r="C619" s="2" t="s">
        <v>529</v>
      </c>
      <c r="D619" s="2" t="s">
        <v>773</v>
      </c>
      <c r="E619" s="2" t="s">
        <v>125</v>
      </c>
      <c r="F619" s="2" t="s">
        <v>9273</v>
      </c>
      <c r="G619" s="2" t="s">
        <v>134</v>
      </c>
      <c r="H619" s="2" t="s">
        <v>7418</v>
      </c>
      <c r="I619" s="2" t="s">
        <v>43</v>
      </c>
      <c r="J619" s="9">
        <v>200</v>
      </c>
      <c r="K619" s="9">
        <v>2041</v>
      </c>
      <c r="L619" s="5">
        <v>40</v>
      </c>
      <c r="M619" s="5">
        <v>1</v>
      </c>
      <c r="N619" s="5">
        <v>27.84</v>
      </c>
      <c r="O619" s="5">
        <v>47.48</v>
      </c>
      <c r="P619" s="5">
        <v>1.96</v>
      </c>
      <c r="Q619" s="5">
        <v>0.7</v>
      </c>
      <c r="R619" s="5">
        <v>27.84</v>
      </c>
      <c r="S619" s="5">
        <v>5001</v>
      </c>
    </row>
    <row r="620" spans="1:19">
      <c r="A620" s="2" t="s">
        <v>9274</v>
      </c>
      <c r="B620" s="2" t="s">
        <v>7941</v>
      </c>
      <c r="C620" s="2" t="s">
        <v>9275</v>
      </c>
      <c r="D620" s="2" t="s">
        <v>7132</v>
      </c>
      <c r="E620" s="2" t="s">
        <v>23</v>
      </c>
      <c r="F620" s="2" t="s">
        <v>9276</v>
      </c>
      <c r="G620" s="2" t="s">
        <v>58</v>
      </c>
      <c r="H620" s="2" t="s">
        <v>7418</v>
      </c>
      <c r="I620" s="2" t="s">
        <v>458</v>
      </c>
      <c r="J620" s="9">
        <v>300</v>
      </c>
      <c r="K620" s="9">
        <v>2346</v>
      </c>
      <c r="L620" s="5">
        <v>101</v>
      </c>
      <c r="M620" s="5">
        <v>9</v>
      </c>
      <c r="N620" s="5">
        <v>80.25</v>
      </c>
      <c r="O620" s="5">
        <v>494.86</v>
      </c>
      <c r="P620" s="5">
        <v>4.3099999999999996</v>
      </c>
      <c r="Q620" s="5">
        <v>0.79</v>
      </c>
      <c r="R620" s="5">
        <v>8.92</v>
      </c>
      <c r="S620" s="5">
        <v>1600</v>
      </c>
    </row>
    <row r="621" spans="1:19">
      <c r="A621" s="2" t="s">
        <v>9277</v>
      </c>
      <c r="B621" s="2" t="s">
        <v>3790</v>
      </c>
      <c r="C621" s="2" t="s">
        <v>9278</v>
      </c>
      <c r="D621" s="2" t="s">
        <v>571</v>
      </c>
      <c r="E621" s="2" t="s">
        <v>112</v>
      </c>
      <c r="F621" s="2" t="s">
        <v>9279</v>
      </c>
      <c r="G621" s="2" t="s">
        <v>58</v>
      </c>
      <c r="H621" s="2" t="s">
        <v>7418</v>
      </c>
      <c r="I621" s="2" t="s">
        <v>73</v>
      </c>
      <c r="J621" s="9">
        <v>600</v>
      </c>
      <c r="K621" s="9">
        <v>1092</v>
      </c>
      <c r="L621" s="5">
        <v>45</v>
      </c>
      <c r="M621" s="5">
        <v>0</v>
      </c>
      <c r="N621" s="5">
        <v>18.23</v>
      </c>
      <c r="O621" s="5">
        <v>0</v>
      </c>
      <c r="P621" s="5">
        <v>4.12</v>
      </c>
      <c r="Q621" s="5">
        <v>0.41</v>
      </c>
      <c r="R621" s="5">
        <v>0</v>
      </c>
      <c r="S621" s="5">
        <v>1336</v>
      </c>
    </row>
    <row r="622" spans="1:19">
      <c r="A622" s="2" t="s">
        <v>9280</v>
      </c>
      <c r="B622" s="2" t="s">
        <v>9281</v>
      </c>
      <c r="C622" s="2" t="s">
        <v>9282</v>
      </c>
      <c r="D622" s="2" t="s">
        <v>9283</v>
      </c>
      <c r="E622" s="2" t="s">
        <v>112</v>
      </c>
      <c r="F622" s="2" t="s">
        <v>9284</v>
      </c>
      <c r="G622" s="2" t="s">
        <v>161</v>
      </c>
      <c r="H622" s="2" t="s">
        <v>7418</v>
      </c>
      <c r="I622" s="2" t="s">
        <v>80</v>
      </c>
      <c r="J622" s="9">
        <v>200</v>
      </c>
      <c r="K622" s="9">
        <v>1873</v>
      </c>
      <c r="L622" s="5">
        <v>29</v>
      </c>
      <c r="M622" s="5">
        <v>1</v>
      </c>
      <c r="N622" s="5">
        <v>14.46</v>
      </c>
      <c r="O622" s="5">
        <v>70.709999999999994</v>
      </c>
      <c r="P622" s="5">
        <v>1.55</v>
      </c>
      <c r="Q622" s="5">
        <v>0.5</v>
      </c>
      <c r="R622" s="5">
        <v>14.46</v>
      </c>
      <c r="S622" s="5">
        <v>4000</v>
      </c>
    </row>
    <row r="623" spans="1:19">
      <c r="A623" s="2" t="s">
        <v>9285</v>
      </c>
      <c r="B623" s="2" t="s">
        <v>9286</v>
      </c>
      <c r="C623" s="2" t="s">
        <v>947</v>
      </c>
      <c r="D623" s="2" t="s">
        <v>451</v>
      </c>
      <c r="E623" s="2" t="s">
        <v>125</v>
      </c>
      <c r="F623" s="2" t="s">
        <v>9287</v>
      </c>
      <c r="G623" s="2" t="s">
        <v>167</v>
      </c>
      <c r="H623" s="2" t="s">
        <v>7418</v>
      </c>
      <c r="I623" s="2" t="s">
        <v>206</v>
      </c>
      <c r="J623" s="9">
        <v>800</v>
      </c>
      <c r="K623" s="9">
        <v>820</v>
      </c>
      <c r="L623" s="5">
        <v>30</v>
      </c>
      <c r="M623" s="5">
        <v>2</v>
      </c>
      <c r="N623" s="5">
        <v>21.71</v>
      </c>
      <c r="O623" s="5">
        <v>84.47</v>
      </c>
      <c r="P623" s="5">
        <v>3.66</v>
      </c>
      <c r="Q623" s="5">
        <v>0.72</v>
      </c>
      <c r="R623" s="5">
        <v>10.86</v>
      </c>
      <c r="S623" s="5">
        <v>1250</v>
      </c>
    </row>
    <row r="624" spans="1:19">
      <c r="A624" s="2" t="s">
        <v>9288</v>
      </c>
      <c r="B624" s="2" t="s">
        <v>1167</v>
      </c>
      <c r="C624" s="2" t="s">
        <v>9289</v>
      </c>
      <c r="D624" s="2" t="s">
        <v>7211</v>
      </c>
      <c r="E624" s="2" t="s">
        <v>40</v>
      </c>
      <c r="F624" s="2" t="s">
        <v>9290</v>
      </c>
      <c r="G624" s="2" t="s">
        <v>50</v>
      </c>
      <c r="H624" s="2" t="s">
        <v>7418</v>
      </c>
      <c r="I624" s="2" t="s">
        <v>35</v>
      </c>
      <c r="J624" s="9">
        <v>600</v>
      </c>
      <c r="K624" s="9">
        <v>1663</v>
      </c>
      <c r="L624" s="5">
        <v>53</v>
      </c>
      <c r="M624" s="5">
        <v>0</v>
      </c>
      <c r="N624" s="5">
        <v>23.44</v>
      </c>
      <c r="O624" s="5">
        <v>0</v>
      </c>
      <c r="P624" s="5">
        <v>3.19</v>
      </c>
      <c r="Q624" s="5">
        <v>0.44</v>
      </c>
      <c r="R624" s="5">
        <v>0</v>
      </c>
      <c r="S624" s="5">
        <v>2383</v>
      </c>
    </row>
    <row r="625" spans="1:19">
      <c r="A625" s="2" t="s">
        <v>9291</v>
      </c>
      <c r="B625" s="2" t="s">
        <v>5767</v>
      </c>
      <c r="C625" s="2" t="s">
        <v>1615</v>
      </c>
      <c r="D625" s="2" t="s">
        <v>131</v>
      </c>
      <c r="E625" s="2" t="s">
        <v>132</v>
      </c>
      <c r="F625" s="2" t="s">
        <v>9292</v>
      </c>
      <c r="G625" s="2" t="s">
        <v>94</v>
      </c>
      <c r="H625" s="2" t="s">
        <v>7418</v>
      </c>
      <c r="I625" s="2" t="s">
        <v>27</v>
      </c>
      <c r="J625" s="9">
        <v>400</v>
      </c>
      <c r="K625" s="9">
        <v>1936</v>
      </c>
      <c r="L625" s="5">
        <v>34</v>
      </c>
      <c r="M625" s="5">
        <v>0</v>
      </c>
      <c r="N625" s="5">
        <v>17.61</v>
      </c>
      <c r="O625" s="5">
        <v>0</v>
      </c>
      <c r="P625" s="5">
        <v>1.76</v>
      </c>
      <c r="Q625" s="5">
        <v>0.52</v>
      </c>
      <c r="R625" s="5">
        <v>0</v>
      </c>
      <c r="S625" s="5">
        <v>1400</v>
      </c>
    </row>
    <row r="626" spans="1:19">
      <c r="A626" s="2" t="s">
        <v>9293</v>
      </c>
      <c r="B626" s="2" t="s">
        <v>2570</v>
      </c>
      <c r="C626" s="2" t="s">
        <v>9294</v>
      </c>
      <c r="D626" s="2" t="s">
        <v>829</v>
      </c>
      <c r="E626" s="2" t="s">
        <v>112</v>
      </c>
      <c r="F626" s="2" t="s">
        <v>9295</v>
      </c>
      <c r="G626" s="2" t="s">
        <v>42</v>
      </c>
      <c r="H626" s="2" t="s">
        <v>7418</v>
      </c>
      <c r="I626" s="2" t="s">
        <v>356</v>
      </c>
      <c r="J626" s="9">
        <v>500</v>
      </c>
      <c r="K626" s="9">
        <v>771</v>
      </c>
      <c r="L626" s="5">
        <v>30</v>
      </c>
      <c r="M626" s="5">
        <v>1</v>
      </c>
      <c r="N626" s="5">
        <v>17.97</v>
      </c>
      <c r="O626" s="5">
        <v>47.87</v>
      </c>
      <c r="P626" s="5">
        <v>3.89</v>
      </c>
      <c r="Q626" s="5">
        <v>0.6</v>
      </c>
      <c r="R626" s="5">
        <v>17.97</v>
      </c>
      <c r="S626" s="5">
        <v>1250</v>
      </c>
    </row>
    <row r="627" spans="1:19">
      <c r="A627" s="2" t="s">
        <v>9296</v>
      </c>
      <c r="B627" s="2" t="s">
        <v>555</v>
      </c>
      <c r="C627" s="2" t="s">
        <v>9297</v>
      </c>
      <c r="D627" s="2" t="s">
        <v>9298</v>
      </c>
      <c r="E627" s="2" t="s">
        <v>125</v>
      </c>
      <c r="F627" s="2" t="s">
        <v>9299</v>
      </c>
      <c r="G627" s="2" t="s">
        <v>94</v>
      </c>
      <c r="H627" s="2" t="s">
        <v>7418</v>
      </c>
      <c r="I627" s="2" t="s">
        <v>43</v>
      </c>
      <c r="J627" s="9">
        <v>1000</v>
      </c>
      <c r="K627" s="9">
        <v>2375</v>
      </c>
      <c r="L627" s="5">
        <v>54</v>
      </c>
      <c r="M627" s="5">
        <v>0</v>
      </c>
      <c r="N627" s="5">
        <v>42.02</v>
      </c>
      <c r="O627" s="5">
        <v>0</v>
      </c>
      <c r="P627" s="5">
        <v>2.27</v>
      </c>
      <c r="Q627" s="5">
        <v>0.78</v>
      </c>
      <c r="R627" s="5">
        <v>0</v>
      </c>
      <c r="S627" s="5">
        <v>1300</v>
      </c>
    </row>
    <row r="628" spans="1:19">
      <c r="A628" s="2" t="s">
        <v>9300</v>
      </c>
      <c r="B628" s="2" t="s">
        <v>185</v>
      </c>
      <c r="C628" s="2" t="s">
        <v>9301</v>
      </c>
      <c r="D628" s="2" t="s">
        <v>3596</v>
      </c>
      <c r="E628" s="2" t="s">
        <v>56</v>
      </c>
      <c r="F628" s="2" t="s">
        <v>343</v>
      </c>
      <c r="G628" s="2" t="s">
        <v>266</v>
      </c>
      <c r="H628" s="2" t="s">
        <v>7418</v>
      </c>
      <c r="I628" s="2" t="s">
        <v>27</v>
      </c>
      <c r="J628" s="9">
        <v>400</v>
      </c>
      <c r="K628" s="9">
        <v>1845</v>
      </c>
      <c r="L628" s="5">
        <v>44</v>
      </c>
      <c r="M628" s="5">
        <v>2</v>
      </c>
      <c r="N628" s="5">
        <v>22.26</v>
      </c>
      <c r="O628" s="5">
        <v>110.26</v>
      </c>
      <c r="P628" s="5">
        <v>2.38</v>
      </c>
      <c r="Q628" s="5">
        <v>0.51</v>
      </c>
      <c r="R628" s="5">
        <v>11.13</v>
      </c>
      <c r="S628" s="5">
        <v>4000</v>
      </c>
    </row>
    <row r="629" spans="1:19">
      <c r="A629" s="2" t="s">
        <v>9302</v>
      </c>
      <c r="B629" s="2" t="s">
        <v>555</v>
      </c>
      <c r="C629" s="2" t="s">
        <v>9303</v>
      </c>
      <c r="D629" s="2" t="s">
        <v>9304</v>
      </c>
      <c r="E629" s="2" t="s">
        <v>78</v>
      </c>
      <c r="F629" s="2" t="s">
        <v>9305</v>
      </c>
      <c r="G629" s="2" t="s">
        <v>87</v>
      </c>
      <c r="H629" s="2" t="s">
        <v>7418</v>
      </c>
      <c r="I629" s="2" t="s">
        <v>95</v>
      </c>
      <c r="J629" s="9">
        <v>700</v>
      </c>
      <c r="K629" s="9">
        <v>1921</v>
      </c>
      <c r="L629" s="5">
        <v>54</v>
      </c>
      <c r="M629" s="5">
        <v>2</v>
      </c>
      <c r="N629" s="5">
        <v>41.3</v>
      </c>
      <c r="O629" s="5">
        <v>138.71</v>
      </c>
      <c r="P629" s="5">
        <v>2.81</v>
      </c>
      <c r="Q629" s="5">
        <v>0.76</v>
      </c>
      <c r="R629" s="5">
        <v>20.65</v>
      </c>
      <c r="S629" s="5">
        <v>2999</v>
      </c>
    </row>
    <row r="630" spans="1:19">
      <c r="A630" s="2" t="s">
        <v>9306</v>
      </c>
      <c r="B630" s="2" t="s">
        <v>1852</v>
      </c>
      <c r="C630" s="2" t="s">
        <v>4581</v>
      </c>
      <c r="D630" s="2" t="s">
        <v>2176</v>
      </c>
      <c r="E630" s="2" t="s">
        <v>112</v>
      </c>
      <c r="F630" s="2" t="s">
        <v>9307</v>
      </c>
      <c r="G630" s="2" t="s">
        <v>50</v>
      </c>
      <c r="H630" s="2" t="s">
        <v>7418</v>
      </c>
      <c r="I630" s="2" t="s">
        <v>135</v>
      </c>
      <c r="J630" s="9">
        <v>800</v>
      </c>
      <c r="K630" s="9">
        <v>1361</v>
      </c>
      <c r="L630" s="5">
        <v>42</v>
      </c>
      <c r="M630" s="5">
        <v>4</v>
      </c>
      <c r="N630" s="5">
        <v>19.61</v>
      </c>
      <c r="O630" s="5">
        <v>290.45</v>
      </c>
      <c r="P630" s="5">
        <v>3.09</v>
      </c>
      <c r="Q630" s="5">
        <v>0.47</v>
      </c>
      <c r="R630" s="5">
        <v>4.9000000000000004</v>
      </c>
      <c r="S630" s="5">
        <v>2500</v>
      </c>
    </row>
    <row r="631" spans="1:19">
      <c r="A631" s="2" t="s">
        <v>9308</v>
      </c>
      <c r="B631" s="2" t="s">
        <v>1033</v>
      </c>
      <c r="C631" s="2" t="s">
        <v>9309</v>
      </c>
      <c r="D631" s="2" t="s">
        <v>3126</v>
      </c>
      <c r="E631" s="2" t="s">
        <v>237</v>
      </c>
      <c r="F631" s="2" t="s">
        <v>9310</v>
      </c>
      <c r="G631" s="2" t="s">
        <v>94</v>
      </c>
      <c r="H631" s="2" t="s">
        <v>7418</v>
      </c>
      <c r="I631" s="2" t="s">
        <v>127</v>
      </c>
      <c r="J631" s="9">
        <v>600</v>
      </c>
      <c r="K631" s="9">
        <v>1941</v>
      </c>
      <c r="L631" s="5">
        <v>70</v>
      </c>
      <c r="M631" s="5">
        <v>0</v>
      </c>
      <c r="N631" s="5">
        <v>46.85</v>
      </c>
      <c r="O631" s="5">
        <v>0</v>
      </c>
      <c r="P631" s="5">
        <v>3.61</v>
      </c>
      <c r="Q631" s="5">
        <v>0.67</v>
      </c>
      <c r="R631" s="5">
        <v>0</v>
      </c>
      <c r="S631" s="5">
        <v>4500</v>
      </c>
    </row>
    <row r="632" spans="1:19">
      <c r="A632" s="2" t="s">
        <v>9311</v>
      </c>
      <c r="B632" s="2" t="s">
        <v>686</v>
      </c>
      <c r="C632" s="2" t="s">
        <v>9312</v>
      </c>
      <c r="D632" s="2" t="s">
        <v>70</v>
      </c>
      <c r="E632" s="2" t="s">
        <v>23</v>
      </c>
      <c r="F632" s="2" t="s">
        <v>2105</v>
      </c>
      <c r="G632" s="2" t="s">
        <v>65</v>
      </c>
      <c r="H632" s="2" t="s">
        <v>7418</v>
      </c>
      <c r="I632" s="2" t="s">
        <v>95</v>
      </c>
      <c r="J632" s="9">
        <v>500</v>
      </c>
      <c r="K632" s="9">
        <v>582</v>
      </c>
      <c r="L632" s="5">
        <v>9</v>
      </c>
      <c r="M632" s="5">
        <v>0</v>
      </c>
      <c r="N632" s="5">
        <v>7.19</v>
      </c>
      <c r="O632" s="5">
        <v>0</v>
      </c>
      <c r="P632" s="5">
        <v>1.55</v>
      </c>
      <c r="Q632" s="5">
        <v>0.8</v>
      </c>
      <c r="R632" s="5">
        <v>0</v>
      </c>
      <c r="S632" s="5">
        <v>2999</v>
      </c>
    </row>
    <row r="633" spans="1:19">
      <c r="A633" s="2" t="s">
        <v>9313</v>
      </c>
      <c r="B633" s="2" t="s">
        <v>1167</v>
      </c>
      <c r="C633" s="2" t="s">
        <v>9314</v>
      </c>
      <c r="D633" s="2" t="s">
        <v>9315</v>
      </c>
      <c r="E633" s="2" t="s">
        <v>40</v>
      </c>
      <c r="F633" s="2" t="s">
        <v>1919</v>
      </c>
      <c r="G633" s="2" t="s">
        <v>312</v>
      </c>
      <c r="H633" s="2" t="s">
        <v>7418</v>
      </c>
      <c r="I633" s="2" t="s">
        <v>66</v>
      </c>
      <c r="J633" s="9">
        <v>800</v>
      </c>
      <c r="K633" s="9">
        <v>2304</v>
      </c>
      <c r="L633" s="5">
        <v>91</v>
      </c>
      <c r="M633" s="5">
        <v>8</v>
      </c>
      <c r="N633" s="5">
        <v>51.74</v>
      </c>
      <c r="O633" s="5">
        <v>591.54</v>
      </c>
      <c r="P633" s="5">
        <v>3.95</v>
      </c>
      <c r="Q633" s="5">
        <v>0.56999999999999995</v>
      </c>
      <c r="R633" s="5">
        <v>6.47</v>
      </c>
      <c r="S633" s="5">
        <v>1400</v>
      </c>
    </row>
    <row r="634" spans="1:19">
      <c r="A634" s="2" t="s">
        <v>9316</v>
      </c>
      <c r="B634" s="2" t="s">
        <v>9317</v>
      </c>
      <c r="C634" s="2" t="s">
        <v>9318</v>
      </c>
      <c r="D634" s="2" t="s">
        <v>9319</v>
      </c>
      <c r="E634" s="2" t="s">
        <v>824</v>
      </c>
      <c r="F634" s="2" t="s">
        <v>9320</v>
      </c>
      <c r="G634" s="2" t="s">
        <v>266</v>
      </c>
      <c r="H634" s="2" t="s">
        <v>7418</v>
      </c>
      <c r="I634" s="2" t="s">
        <v>59</v>
      </c>
      <c r="J634" s="9">
        <v>800</v>
      </c>
      <c r="K634" s="9">
        <v>1471</v>
      </c>
      <c r="L634" s="5">
        <v>41</v>
      </c>
      <c r="M634" s="5">
        <v>0</v>
      </c>
      <c r="N634" s="5">
        <v>20.54</v>
      </c>
      <c r="O634" s="5">
        <v>0</v>
      </c>
      <c r="P634" s="5">
        <v>2.79</v>
      </c>
      <c r="Q634" s="5">
        <v>0.5</v>
      </c>
      <c r="R634" s="5">
        <v>0</v>
      </c>
      <c r="S634" s="5">
        <v>2751</v>
      </c>
    </row>
    <row r="635" spans="1:19">
      <c r="A635" s="2" t="s">
        <v>9321</v>
      </c>
      <c r="B635" s="2" t="s">
        <v>1167</v>
      </c>
      <c r="C635" s="2" t="s">
        <v>9322</v>
      </c>
      <c r="D635" s="2" t="s">
        <v>9323</v>
      </c>
      <c r="E635" s="2" t="s">
        <v>132</v>
      </c>
      <c r="F635" s="2" t="s">
        <v>9324</v>
      </c>
      <c r="G635" s="2" t="s">
        <v>72</v>
      </c>
      <c r="H635" s="2" t="s">
        <v>7418</v>
      </c>
      <c r="I635" s="2" t="s">
        <v>51</v>
      </c>
      <c r="J635" s="9">
        <v>1000</v>
      </c>
      <c r="K635" s="9">
        <v>1106</v>
      </c>
      <c r="L635" s="5">
        <v>46</v>
      </c>
      <c r="M635" s="5">
        <v>5</v>
      </c>
      <c r="N635" s="5">
        <v>20.100000000000001</v>
      </c>
      <c r="O635" s="5">
        <v>177.01</v>
      </c>
      <c r="P635" s="5">
        <v>4.16</v>
      </c>
      <c r="Q635" s="5">
        <v>0.44</v>
      </c>
      <c r="R635" s="5">
        <v>4.0199999999999996</v>
      </c>
      <c r="S635" s="5">
        <v>3000</v>
      </c>
    </row>
    <row r="636" spans="1:19">
      <c r="A636" s="2" t="s">
        <v>9325</v>
      </c>
      <c r="B636" s="2" t="s">
        <v>1569</v>
      </c>
      <c r="C636" s="2" t="s">
        <v>1812</v>
      </c>
      <c r="D636" s="2" t="s">
        <v>9326</v>
      </c>
      <c r="E636" s="2" t="s">
        <v>23</v>
      </c>
      <c r="F636" s="2" t="s">
        <v>9327</v>
      </c>
      <c r="G636" s="2" t="s">
        <v>344</v>
      </c>
      <c r="H636" s="2" t="s">
        <v>7418</v>
      </c>
      <c r="I636" s="2" t="s">
        <v>699</v>
      </c>
      <c r="J636" s="9">
        <v>200</v>
      </c>
      <c r="K636" s="9">
        <v>2143</v>
      </c>
      <c r="L636" s="5">
        <v>86</v>
      </c>
      <c r="M636" s="5">
        <v>7</v>
      </c>
      <c r="N636" s="5">
        <v>49.68</v>
      </c>
      <c r="O636" s="5">
        <v>260.73</v>
      </c>
      <c r="P636" s="5">
        <v>4.01</v>
      </c>
      <c r="Q636" s="5">
        <v>0.57999999999999996</v>
      </c>
      <c r="R636" s="5">
        <v>7.1</v>
      </c>
      <c r="S636" s="5">
        <v>2500</v>
      </c>
    </row>
    <row r="637" spans="1:19">
      <c r="A637" s="2" t="s">
        <v>9328</v>
      </c>
      <c r="B637" s="2" t="s">
        <v>9329</v>
      </c>
      <c r="C637" s="2" t="s">
        <v>9330</v>
      </c>
      <c r="D637" s="2" t="s">
        <v>9331</v>
      </c>
      <c r="E637" s="2" t="s">
        <v>112</v>
      </c>
      <c r="F637" s="2" t="s">
        <v>9332</v>
      </c>
      <c r="G637" s="2" t="s">
        <v>50</v>
      </c>
      <c r="H637" s="2" t="s">
        <v>7418</v>
      </c>
      <c r="I637" s="2" t="s">
        <v>361</v>
      </c>
      <c r="J637" s="9">
        <v>100</v>
      </c>
      <c r="K637" s="9">
        <v>902</v>
      </c>
      <c r="L637" s="5">
        <v>36</v>
      </c>
      <c r="M637" s="5">
        <v>2</v>
      </c>
      <c r="N637" s="5">
        <v>22.88</v>
      </c>
      <c r="O637" s="5">
        <v>127.31</v>
      </c>
      <c r="P637" s="5">
        <v>3.99</v>
      </c>
      <c r="Q637" s="5">
        <v>0.64</v>
      </c>
      <c r="R637" s="5">
        <v>11.44</v>
      </c>
      <c r="S637" s="5">
        <v>1701</v>
      </c>
    </row>
    <row r="638" spans="1:19">
      <c r="A638" s="2" t="s">
        <v>9333</v>
      </c>
      <c r="B638" s="2" t="s">
        <v>1542</v>
      </c>
      <c r="C638" s="2" t="s">
        <v>9334</v>
      </c>
      <c r="D638" s="2" t="s">
        <v>9335</v>
      </c>
      <c r="E638" s="2" t="s">
        <v>48</v>
      </c>
      <c r="F638" s="2" t="s">
        <v>9336</v>
      </c>
      <c r="G638" s="2" t="s">
        <v>134</v>
      </c>
      <c r="H638" s="2" t="s">
        <v>7418</v>
      </c>
      <c r="I638" s="2" t="s">
        <v>27</v>
      </c>
      <c r="J638" s="9">
        <v>400</v>
      </c>
      <c r="K638" s="9">
        <v>1564</v>
      </c>
      <c r="L638" s="5">
        <v>66</v>
      </c>
      <c r="M638" s="5">
        <v>2</v>
      </c>
      <c r="N638" s="5">
        <v>43.15</v>
      </c>
      <c r="O638" s="5">
        <v>87.86</v>
      </c>
      <c r="P638" s="5">
        <v>4.22</v>
      </c>
      <c r="Q638" s="5">
        <v>0.65</v>
      </c>
      <c r="R638" s="5">
        <v>21.58</v>
      </c>
      <c r="S638" s="5">
        <v>4000</v>
      </c>
    </row>
    <row r="639" spans="1:19">
      <c r="A639" s="2" t="s">
        <v>9337</v>
      </c>
      <c r="B639" s="2" t="s">
        <v>888</v>
      </c>
      <c r="C639" s="2" t="s">
        <v>9338</v>
      </c>
      <c r="D639" s="2" t="s">
        <v>531</v>
      </c>
      <c r="E639" s="2" t="s">
        <v>112</v>
      </c>
      <c r="F639" s="2" t="s">
        <v>24</v>
      </c>
      <c r="G639" s="2" t="s">
        <v>94</v>
      </c>
      <c r="H639" s="2" t="s">
        <v>7418</v>
      </c>
      <c r="I639" s="2" t="s">
        <v>319</v>
      </c>
      <c r="J639" s="9">
        <v>700</v>
      </c>
      <c r="K639" s="9">
        <v>974</v>
      </c>
      <c r="L639" s="5">
        <v>37</v>
      </c>
      <c r="M639" s="5">
        <v>4</v>
      </c>
      <c r="N639" s="5">
        <v>26.49</v>
      </c>
      <c r="O639" s="5">
        <v>251.53</v>
      </c>
      <c r="P639" s="5">
        <v>3.8</v>
      </c>
      <c r="Q639" s="5">
        <v>0.72</v>
      </c>
      <c r="R639" s="5">
        <v>6.62</v>
      </c>
      <c r="S639" s="5">
        <v>1500</v>
      </c>
    </row>
    <row r="640" spans="1:19">
      <c r="A640" s="2" t="s">
        <v>9339</v>
      </c>
      <c r="B640" s="2" t="s">
        <v>3304</v>
      </c>
      <c r="C640" s="2" t="s">
        <v>9340</v>
      </c>
      <c r="D640" s="2" t="s">
        <v>2285</v>
      </c>
      <c r="E640" s="2" t="s">
        <v>492</v>
      </c>
      <c r="F640" s="2" t="s">
        <v>1141</v>
      </c>
      <c r="G640" s="2" t="s">
        <v>253</v>
      </c>
      <c r="H640" s="2" t="s">
        <v>7418</v>
      </c>
      <c r="I640" s="2" t="s">
        <v>88</v>
      </c>
      <c r="J640" s="9">
        <v>400</v>
      </c>
      <c r="K640" s="9">
        <v>620</v>
      </c>
      <c r="L640" s="5">
        <v>16</v>
      </c>
      <c r="M640" s="5">
        <v>0</v>
      </c>
      <c r="N640" s="5">
        <v>11.33</v>
      </c>
      <c r="O640" s="5">
        <v>0</v>
      </c>
      <c r="P640" s="5">
        <v>2.58</v>
      </c>
      <c r="Q640" s="5">
        <v>0.71</v>
      </c>
      <c r="R640" s="5">
        <v>0</v>
      </c>
      <c r="S640" s="5">
        <v>1200</v>
      </c>
    </row>
    <row r="641" spans="1:19">
      <c r="A641" s="2" t="s">
        <v>9341</v>
      </c>
      <c r="B641" s="2" t="s">
        <v>9342</v>
      </c>
      <c r="C641" s="2" t="s">
        <v>9343</v>
      </c>
      <c r="D641" s="2" t="s">
        <v>3336</v>
      </c>
      <c r="E641" s="2" t="s">
        <v>118</v>
      </c>
      <c r="F641" s="2" t="s">
        <v>9344</v>
      </c>
      <c r="G641" s="2" t="s">
        <v>161</v>
      </c>
      <c r="H641" s="2" t="s">
        <v>7418</v>
      </c>
      <c r="I641" s="2" t="s">
        <v>248</v>
      </c>
      <c r="J641" s="9">
        <v>800</v>
      </c>
      <c r="K641" s="9">
        <v>2032</v>
      </c>
      <c r="L641" s="5">
        <v>73</v>
      </c>
      <c r="M641" s="5">
        <v>0</v>
      </c>
      <c r="N641" s="5">
        <v>39.43</v>
      </c>
      <c r="O641" s="5">
        <v>0</v>
      </c>
      <c r="P641" s="5">
        <v>3.59</v>
      </c>
      <c r="Q641" s="5">
        <v>0.54</v>
      </c>
      <c r="R641" s="5">
        <v>0</v>
      </c>
      <c r="S641" s="5">
        <v>3000</v>
      </c>
    </row>
    <row r="642" spans="1:19">
      <c r="A642" s="2" t="s">
        <v>9345</v>
      </c>
      <c r="B642" s="2" t="s">
        <v>9346</v>
      </c>
      <c r="C642" s="2" t="s">
        <v>1946</v>
      </c>
      <c r="D642" s="2" t="s">
        <v>117</v>
      </c>
      <c r="E642" s="2" t="s">
        <v>118</v>
      </c>
      <c r="F642" s="2" t="s">
        <v>9347</v>
      </c>
      <c r="G642" s="2" t="s">
        <v>167</v>
      </c>
      <c r="H642" s="2" t="s">
        <v>7418</v>
      </c>
      <c r="I642" s="2" t="s">
        <v>699</v>
      </c>
      <c r="J642" s="9">
        <v>600</v>
      </c>
      <c r="K642" s="9">
        <v>961</v>
      </c>
      <c r="L642" s="5">
        <v>20</v>
      </c>
      <c r="M642" s="5">
        <v>0</v>
      </c>
      <c r="N642" s="5">
        <v>8.1999999999999993</v>
      </c>
      <c r="O642" s="5">
        <v>0</v>
      </c>
      <c r="P642" s="5">
        <v>2.08</v>
      </c>
      <c r="Q642" s="5">
        <v>0.41</v>
      </c>
      <c r="R642" s="5">
        <v>0</v>
      </c>
      <c r="S642" s="5">
        <v>1800</v>
      </c>
    </row>
    <row r="643" spans="1:19">
      <c r="A643" s="2" t="s">
        <v>9348</v>
      </c>
      <c r="B643" s="2" t="s">
        <v>45</v>
      </c>
      <c r="C643" s="2" t="s">
        <v>3269</v>
      </c>
      <c r="D643" s="2" t="s">
        <v>9163</v>
      </c>
      <c r="E643" s="2" t="s">
        <v>23</v>
      </c>
      <c r="F643" s="2" t="s">
        <v>9349</v>
      </c>
      <c r="G643" s="2" t="s">
        <v>150</v>
      </c>
      <c r="H643" s="2" t="s">
        <v>7418</v>
      </c>
      <c r="I643" s="2" t="s">
        <v>177</v>
      </c>
      <c r="J643" s="9">
        <v>300</v>
      </c>
      <c r="K643" s="9">
        <v>964</v>
      </c>
      <c r="L643" s="5">
        <v>23</v>
      </c>
      <c r="M643" s="5">
        <v>1</v>
      </c>
      <c r="N643" s="5">
        <v>10.63</v>
      </c>
      <c r="O643" s="5">
        <v>43.86</v>
      </c>
      <c r="P643" s="5">
        <v>2.39</v>
      </c>
      <c r="Q643" s="5">
        <v>0.46</v>
      </c>
      <c r="R643" s="5">
        <v>10.63</v>
      </c>
      <c r="S643" s="5">
        <v>3500</v>
      </c>
    </row>
    <row r="644" spans="1:19">
      <c r="A644" s="2" t="s">
        <v>9350</v>
      </c>
      <c r="B644" s="2" t="s">
        <v>2746</v>
      </c>
      <c r="C644" s="2" t="s">
        <v>9351</v>
      </c>
      <c r="D644" s="2" t="s">
        <v>4196</v>
      </c>
      <c r="E644" s="2" t="s">
        <v>85</v>
      </c>
      <c r="F644" s="2" t="s">
        <v>9352</v>
      </c>
      <c r="G644" s="2" t="s">
        <v>34</v>
      </c>
      <c r="H644" s="2" t="s">
        <v>7418</v>
      </c>
      <c r="I644" s="2" t="s">
        <v>35</v>
      </c>
      <c r="J644" s="9">
        <v>400</v>
      </c>
      <c r="K644" s="9">
        <v>1392</v>
      </c>
      <c r="L644" s="5">
        <v>43</v>
      </c>
      <c r="M644" s="5">
        <v>4</v>
      </c>
      <c r="N644" s="5">
        <v>27.91</v>
      </c>
      <c r="O644" s="5">
        <v>249.53</v>
      </c>
      <c r="P644" s="5">
        <v>3.09</v>
      </c>
      <c r="Q644" s="5">
        <v>0.65</v>
      </c>
      <c r="R644" s="5">
        <v>6.98</v>
      </c>
      <c r="S644" s="5">
        <v>1567</v>
      </c>
    </row>
    <row r="645" spans="1:19">
      <c r="A645" s="2" t="s">
        <v>9353</v>
      </c>
      <c r="B645" s="2" t="s">
        <v>9354</v>
      </c>
      <c r="C645" s="2" t="s">
        <v>7271</v>
      </c>
      <c r="D645" s="2" t="s">
        <v>4196</v>
      </c>
      <c r="E645" s="2" t="s">
        <v>85</v>
      </c>
      <c r="F645" s="2" t="s">
        <v>9355</v>
      </c>
      <c r="G645" s="2" t="s">
        <v>190</v>
      </c>
      <c r="H645" s="2" t="s">
        <v>7418</v>
      </c>
      <c r="I645" s="2" t="s">
        <v>73</v>
      </c>
      <c r="J645" s="9">
        <v>1000</v>
      </c>
      <c r="K645" s="9">
        <v>1139</v>
      </c>
      <c r="L645" s="5">
        <v>26</v>
      </c>
      <c r="M645" s="5">
        <v>2</v>
      </c>
      <c r="N645" s="5">
        <v>12.39</v>
      </c>
      <c r="O645" s="5">
        <v>102.08</v>
      </c>
      <c r="P645" s="5">
        <v>2.2799999999999998</v>
      </c>
      <c r="Q645" s="5">
        <v>0.48</v>
      </c>
      <c r="R645" s="5">
        <v>6.2</v>
      </c>
      <c r="S645" s="5">
        <v>5000</v>
      </c>
    </row>
    <row r="646" spans="1:19">
      <c r="A646" s="2" t="s">
        <v>9356</v>
      </c>
      <c r="B646" s="2" t="s">
        <v>164</v>
      </c>
      <c r="C646" s="2" t="s">
        <v>9357</v>
      </c>
      <c r="D646" s="2" t="s">
        <v>9358</v>
      </c>
      <c r="E646" s="2" t="s">
        <v>85</v>
      </c>
      <c r="F646" s="2" t="s">
        <v>6533</v>
      </c>
      <c r="G646" s="2" t="s">
        <v>167</v>
      </c>
      <c r="H646" s="2" t="s">
        <v>7418</v>
      </c>
      <c r="I646" s="2" t="s">
        <v>120</v>
      </c>
      <c r="J646" s="9">
        <v>200</v>
      </c>
      <c r="K646" s="9">
        <v>611</v>
      </c>
      <c r="L646" s="5">
        <v>11</v>
      </c>
      <c r="M646" s="5">
        <v>0</v>
      </c>
      <c r="N646" s="5">
        <v>6.66</v>
      </c>
      <c r="O646" s="5">
        <v>0</v>
      </c>
      <c r="P646" s="5">
        <v>1.8</v>
      </c>
      <c r="Q646" s="5">
        <v>0.61</v>
      </c>
      <c r="R646" s="5">
        <v>0</v>
      </c>
      <c r="S646" s="5">
        <v>2700</v>
      </c>
    </row>
    <row r="647" spans="1:19">
      <c r="A647" s="2" t="s">
        <v>9359</v>
      </c>
      <c r="B647" s="2" t="s">
        <v>1134</v>
      </c>
      <c r="C647" s="2" t="s">
        <v>9360</v>
      </c>
      <c r="D647" s="2" t="s">
        <v>809</v>
      </c>
      <c r="E647" s="2" t="s">
        <v>56</v>
      </c>
      <c r="F647" s="2" t="s">
        <v>9361</v>
      </c>
      <c r="G647" s="2" t="s">
        <v>94</v>
      </c>
      <c r="H647" s="2" t="s">
        <v>7418</v>
      </c>
      <c r="I647" s="2" t="s">
        <v>382</v>
      </c>
      <c r="J647" s="9">
        <v>1000</v>
      </c>
      <c r="K647" s="9">
        <v>1154</v>
      </c>
      <c r="L647" s="5">
        <v>24</v>
      </c>
      <c r="M647" s="5">
        <v>2</v>
      </c>
      <c r="N647" s="5">
        <v>12.93</v>
      </c>
      <c r="O647" s="5">
        <v>123.84</v>
      </c>
      <c r="P647" s="5">
        <v>2.08</v>
      </c>
      <c r="Q647" s="5">
        <v>0.54</v>
      </c>
      <c r="R647" s="5">
        <v>6.46</v>
      </c>
      <c r="S647" s="5">
        <v>3800</v>
      </c>
    </row>
    <row r="648" spans="1:19">
      <c r="A648" s="2" t="s">
        <v>9362</v>
      </c>
      <c r="B648" s="2" t="s">
        <v>9102</v>
      </c>
      <c r="C648" s="2" t="s">
        <v>5201</v>
      </c>
      <c r="D648" s="2" t="s">
        <v>4176</v>
      </c>
      <c r="E648" s="2" t="s">
        <v>112</v>
      </c>
      <c r="F648" s="2" t="s">
        <v>9363</v>
      </c>
      <c r="G648" s="2" t="s">
        <v>150</v>
      </c>
      <c r="H648" s="2" t="s">
        <v>7418</v>
      </c>
      <c r="I648" s="2" t="s">
        <v>120</v>
      </c>
      <c r="J648" s="9">
        <v>400</v>
      </c>
      <c r="K648" s="9">
        <v>1996</v>
      </c>
      <c r="L648" s="5">
        <v>77</v>
      </c>
      <c r="M648" s="5">
        <v>6</v>
      </c>
      <c r="N648" s="5">
        <v>56.24</v>
      </c>
      <c r="O648" s="5">
        <v>382.23</v>
      </c>
      <c r="P648" s="5">
        <v>3.86</v>
      </c>
      <c r="Q648" s="5">
        <v>0.73</v>
      </c>
      <c r="R648" s="5">
        <v>9.3699999999999992</v>
      </c>
      <c r="S648" s="5">
        <v>4500</v>
      </c>
    </row>
    <row r="649" spans="1:19">
      <c r="A649" s="2" t="s">
        <v>9364</v>
      </c>
      <c r="B649" s="2" t="s">
        <v>3727</v>
      </c>
      <c r="C649" s="2" t="s">
        <v>1000</v>
      </c>
      <c r="D649" s="2" t="s">
        <v>1629</v>
      </c>
      <c r="E649" s="2" t="s">
        <v>40</v>
      </c>
      <c r="F649" s="2" t="s">
        <v>9365</v>
      </c>
      <c r="G649" s="2" t="s">
        <v>312</v>
      </c>
      <c r="H649" s="2" t="s">
        <v>7418</v>
      </c>
      <c r="I649" s="2" t="s">
        <v>73</v>
      </c>
      <c r="J649" s="9">
        <v>400</v>
      </c>
      <c r="K649" s="9">
        <v>2240</v>
      </c>
      <c r="L649" s="5">
        <v>42</v>
      </c>
      <c r="M649" s="5">
        <v>3</v>
      </c>
      <c r="N649" s="5">
        <v>28.08</v>
      </c>
      <c r="O649" s="5">
        <v>148.15</v>
      </c>
      <c r="P649" s="5">
        <v>1.88</v>
      </c>
      <c r="Q649" s="5">
        <v>0.67</v>
      </c>
      <c r="R649" s="5">
        <v>9.36</v>
      </c>
      <c r="S649" s="5">
        <v>2750</v>
      </c>
    </row>
    <row r="650" spans="1:19">
      <c r="A650" s="2" t="s">
        <v>9366</v>
      </c>
      <c r="B650" s="2" t="s">
        <v>1291</v>
      </c>
      <c r="C650" s="2" t="s">
        <v>9367</v>
      </c>
      <c r="D650" s="2" t="s">
        <v>9368</v>
      </c>
      <c r="E650" s="2" t="s">
        <v>56</v>
      </c>
      <c r="F650" s="2" t="s">
        <v>9369</v>
      </c>
      <c r="G650" s="2" t="s">
        <v>134</v>
      </c>
      <c r="H650" s="2" t="s">
        <v>7418</v>
      </c>
      <c r="I650" s="2" t="s">
        <v>35</v>
      </c>
      <c r="J650" s="9">
        <v>1000</v>
      </c>
      <c r="K650" s="9">
        <v>2461</v>
      </c>
      <c r="L650" s="5">
        <v>51</v>
      </c>
      <c r="M650" s="5">
        <v>4</v>
      </c>
      <c r="N650" s="5">
        <v>40.07</v>
      </c>
      <c r="O650" s="5">
        <v>238.97</v>
      </c>
      <c r="P650" s="5">
        <v>2.0699999999999998</v>
      </c>
      <c r="Q650" s="5">
        <v>0.79</v>
      </c>
      <c r="R650" s="5">
        <v>10.02</v>
      </c>
      <c r="S650" s="5">
        <v>1100</v>
      </c>
    </row>
    <row r="651" spans="1:19">
      <c r="A651" s="2" t="s">
        <v>9370</v>
      </c>
      <c r="B651" s="2" t="s">
        <v>929</v>
      </c>
      <c r="C651" s="2" t="s">
        <v>889</v>
      </c>
      <c r="D651" s="2" t="s">
        <v>99</v>
      </c>
      <c r="E651" s="2" t="s">
        <v>100</v>
      </c>
      <c r="F651" s="2" t="s">
        <v>9371</v>
      </c>
      <c r="G651" s="2" t="s">
        <v>87</v>
      </c>
      <c r="H651" s="2" t="s">
        <v>7418</v>
      </c>
      <c r="I651" s="2" t="s">
        <v>183</v>
      </c>
      <c r="J651" s="9">
        <v>1000</v>
      </c>
      <c r="K651" s="9">
        <v>1651</v>
      </c>
      <c r="L651" s="5">
        <v>73</v>
      </c>
      <c r="M651" s="5">
        <v>0</v>
      </c>
      <c r="N651" s="5">
        <v>35.380000000000003</v>
      </c>
      <c r="O651" s="5">
        <v>0</v>
      </c>
      <c r="P651" s="5">
        <v>4.42</v>
      </c>
      <c r="Q651" s="5">
        <v>0.48</v>
      </c>
      <c r="R651" s="5">
        <v>0</v>
      </c>
      <c r="S651" s="5">
        <v>3000</v>
      </c>
    </row>
    <row r="652" spans="1:19">
      <c r="A652" s="2" t="s">
        <v>9372</v>
      </c>
      <c r="B652" s="2" t="s">
        <v>1966</v>
      </c>
      <c r="C652" s="2" t="s">
        <v>5762</v>
      </c>
      <c r="D652" s="2" t="s">
        <v>99</v>
      </c>
      <c r="E652" s="2" t="s">
        <v>100</v>
      </c>
      <c r="F652" s="2" t="s">
        <v>9373</v>
      </c>
      <c r="G652" s="2" t="s">
        <v>42</v>
      </c>
      <c r="H652" s="2" t="s">
        <v>7418</v>
      </c>
      <c r="I652" s="2" t="s">
        <v>699</v>
      </c>
      <c r="J652" s="9">
        <v>400</v>
      </c>
      <c r="K652" s="9">
        <v>1712</v>
      </c>
      <c r="L652" s="5">
        <v>54</v>
      </c>
      <c r="M652" s="5">
        <v>1</v>
      </c>
      <c r="N652" s="5">
        <v>45.1</v>
      </c>
      <c r="O652" s="5">
        <v>70.72</v>
      </c>
      <c r="P652" s="5">
        <v>3.15</v>
      </c>
      <c r="Q652" s="5">
        <v>0.84</v>
      </c>
      <c r="R652" s="5">
        <v>45.1</v>
      </c>
      <c r="S652" s="5">
        <v>2500</v>
      </c>
    </row>
    <row r="653" spans="1:19">
      <c r="A653" s="2" t="s">
        <v>9374</v>
      </c>
      <c r="B653" s="2" t="s">
        <v>5285</v>
      </c>
      <c r="C653" s="2" t="s">
        <v>9375</v>
      </c>
      <c r="D653" s="2" t="s">
        <v>9376</v>
      </c>
      <c r="E653" s="2" t="s">
        <v>23</v>
      </c>
      <c r="F653" s="2" t="s">
        <v>9377</v>
      </c>
      <c r="G653" s="2" t="s">
        <v>42</v>
      </c>
      <c r="H653" s="2" t="s">
        <v>7418</v>
      </c>
      <c r="I653" s="2" t="s">
        <v>155</v>
      </c>
      <c r="J653" s="9">
        <v>500</v>
      </c>
      <c r="K653" s="9">
        <v>524</v>
      </c>
      <c r="L653" s="5">
        <v>19</v>
      </c>
      <c r="M653" s="5">
        <v>0</v>
      </c>
      <c r="N653" s="5">
        <v>16.07</v>
      </c>
      <c r="O653" s="5">
        <v>0</v>
      </c>
      <c r="P653" s="5">
        <v>3.63</v>
      </c>
      <c r="Q653" s="5">
        <v>0.85</v>
      </c>
      <c r="R653" s="5">
        <v>0</v>
      </c>
      <c r="S653" s="5">
        <v>4106</v>
      </c>
    </row>
    <row r="654" spans="1:19">
      <c r="A654" s="2" t="s">
        <v>9378</v>
      </c>
      <c r="B654" s="2" t="s">
        <v>3220</v>
      </c>
      <c r="C654" s="2" t="s">
        <v>9379</v>
      </c>
      <c r="D654" s="2" t="s">
        <v>9380</v>
      </c>
      <c r="E654" s="2" t="s">
        <v>112</v>
      </c>
      <c r="F654" s="2" t="s">
        <v>2513</v>
      </c>
      <c r="G654" s="2" t="s">
        <v>50</v>
      </c>
      <c r="H654" s="2" t="s">
        <v>7418</v>
      </c>
      <c r="I654" s="2" t="s">
        <v>232</v>
      </c>
      <c r="J654" s="9">
        <v>1000</v>
      </c>
      <c r="K654" s="9">
        <v>1235</v>
      </c>
      <c r="L654" s="5">
        <v>47</v>
      </c>
      <c r="M654" s="5">
        <v>1</v>
      </c>
      <c r="N654" s="5">
        <v>32.99</v>
      </c>
      <c r="O654" s="5">
        <v>61.86</v>
      </c>
      <c r="P654" s="5">
        <v>3.81</v>
      </c>
      <c r="Q654" s="5">
        <v>0.7</v>
      </c>
      <c r="R654" s="5">
        <v>32.99</v>
      </c>
      <c r="S654" s="5">
        <v>2000</v>
      </c>
    </row>
    <row r="655" spans="1:19">
      <c r="A655" s="2" t="s">
        <v>9381</v>
      </c>
      <c r="B655" s="2" t="s">
        <v>9382</v>
      </c>
      <c r="C655" s="2" t="s">
        <v>9383</v>
      </c>
      <c r="D655" s="2" t="s">
        <v>7659</v>
      </c>
      <c r="E655" s="2" t="s">
        <v>125</v>
      </c>
      <c r="F655" s="2" t="s">
        <v>2630</v>
      </c>
      <c r="G655" s="2" t="s">
        <v>253</v>
      </c>
      <c r="H655" s="2" t="s">
        <v>7418</v>
      </c>
      <c r="I655" s="2" t="s">
        <v>361</v>
      </c>
      <c r="J655" s="9">
        <v>200</v>
      </c>
      <c r="K655" s="9">
        <v>854</v>
      </c>
      <c r="L655" s="5">
        <v>25</v>
      </c>
      <c r="M655" s="5">
        <v>0</v>
      </c>
      <c r="N655" s="5">
        <v>17.14</v>
      </c>
      <c r="O655" s="5">
        <v>0</v>
      </c>
      <c r="P655" s="5">
        <v>2.93</v>
      </c>
      <c r="Q655" s="5">
        <v>0.69</v>
      </c>
      <c r="R655" s="5">
        <v>0</v>
      </c>
      <c r="S655" s="5">
        <v>2500</v>
      </c>
    </row>
    <row r="656" spans="1:19">
      <c r="A656" s="2" t="s">
        <v>9384</v>
      </c>
      <c r="B656" s="2" t="s">
        <v>6707</v>
      </c>
      <c r="C656" s="2" t="s">
        <v>3387</v>
      </c>
      <c r="D656" s="2" t="s">
        <v>6995</v>
      </c>
      <c r="E656" s="2" t="s">
        <v>23</v>
      </c>
      <c r="F656" s="2" t="s">
        <v>9385</v>
      </c>
      <c r="G656" s="2" t="s">
        <v>260</v>
      </c>
      <c r="H656" s="2" t="s">
        <v>7418</v>
      </c>
      <c r="I656" s="2" t="s">
        <v>458</v>
      </c>
      <c r="J656" s="9">
        <v>1000</v>
      </c>
      <c r="K656" s="9">
        <v>841</v>
      </c>
      <c r="L656" s="5">
        <v>34</v>
      </c>
      <c r="M656" s="5">
        <v>3</v>
      </c>
      <c r="N656" s="5">
        <v>14.24</v>
      </c>
      <c r="O656" s="5">
        <v>129.15</v>
      </c>
      <c r="P656" s="5">
        <v>4.04</v>
      </c>
      <c r="Q656" s="5">
        <v>0.42</v>
      </c>
      <c r="R656" s="5">
        <v>4.75</v>
      </c>
      <c r="S656" s="5">
        <v>2167</v>
      </c>
    </row>
    <row r="657" spans="1:19">
      <c r="A657" s="2" t="s">
        <v>9386</v>
      </c>
      <c r="B657" s="2" t="s">
        <v>2132</v>
      </c>
      <c r="C657" s="2" t="s">
        <v>2574</v>
      </c>
      <c r="D657" s="2" t="s">
        <v>7851</v>
      </c>
      <c r="E657" s="2" t="s">
        <v>32</v>
      </c>
      <c r="F657" s="2" t="s">
        <v>2105</v>
      </c>
      <c r="G657" s="2" t="s">
        <v>150</v>
      </c>
      <c r="H657" s="2" t="s">
        <v>7418</v>
      </c>
      <c r="I657" s="2" t="s">
        <v>300</v>
      </c>
      <c r="J657" s="9">
        <v>300</v>
      </c>
      <c r="K657" s="9">
        <v>683</v>
      </c>
      <c r="L657" s="5">
        <v>14</v>
      </c>
      <c r="M657" s="5">
        <v>0</v>
      </c>
      <c r="N657" s="5">
        <v>7.72</v>
      </c>
      <c r="O657" s="5">
        <v>0</v>
      </c>
      <c r="P657" s="5">
        <v>2.0499999999999998</v>
      </c>
      <c r="Q657" s="5">
        <v>0.55000000000000004</v>
      </c>
      <c r="R657" s="5">
        <v>0</v>
      </c>
      <c r="S657" s="5">
        <v>2500</v>
      </c>
    </row>
    <row r="658" spans="1:19">
      <c r="A658" s="2" t="s">
        <v>9387</v>
      </c>
      <c r="B658" s="2" t="s">
        <v>9388</v>
      </c>
      <c r="C658" s="2" t="s">
        <v>9389</v>
      </c>
      <c r="D658" s="2" t="s">
        <v>1131</v>
      </c>
      <c r="E658" s="2" t="s">
        <v>625</v>
      </c>
      <c r="F658" s="2" t="s">
        <v>9390</v>
      </c>
      <c r="G658" s="2" t="s">
        <v>266</v>
      </c>
      <c r="H658" s="2" t="s">
        <v>7418</v>
      </c>
      <c r="I658" s="2" t="s">
        <v>66</v>
      </c>
      <c r="J658" s="9">
        <v>1000</v>
      </c>
      <c r="K658" s="9">
        <v>1906</v>
      </c>
      <c r="L658" s="5">
        <v>42</v>
      </c>
      <c r="M658" s="5">
        <v>1</v>
      </c>
      <c r="N658" s="5">
        <v>30.64</v>
      </c>
      <c r="O658" s="5">
        <v>68.3</v>
      </c>
      <c r="P658" s="5">
        <v>2.2000000000000002</v>
      </c>
      <c r="Q658" s="5">
        <v>0.73</v>
      </c>
      <c r="R658" s="5">
        <v>30.64</v>
      </c>
      <c r="S658" s="5">
        <v>2000</v>
      </c>
    </row>
    <row r="659" spans="1:19">
      <c r="A659" s="2" t="s">
        <v>9391</v>
      </c>
      <c r="B659" s="2" t="s">
        <v>2976</v>
      </c>
      <c r="C659" s="2" t="s">
        <v>9392</v>
      </c>
      <c r="D659" s="2" t="s">
        <v>9393</v>
      </c>
      <c r="E659" s="2" t="s">
        <v>118</v>
      </c>
      <c r="F659" s="2">
        <v>0</v>
      </c>
      <c r="G659" s="2" t="s">
        <v>260</v>
      </c>
      <c r="H659" s="2" t="s">
        <v>7418</v>
      </c>
      <c r="I659" s="2" t="s">
        <v>135</v>
      </c>
      <c r="J659" s="9">
        <v>400</v>
      </c>
      <c r="K659" s="9">
        <v>1259</v>
      </c>
      <c r="L659" s="5">
        <v>31</v>
      </c>
      <c r="M659" s="5">
        <v>0</v>
      </c>
      <c r="N659" s="5">
        <v>18.93</v>
      </c>
      <c r="O659" s="5">
        <v>0</v>
      </c>
      <c r="P659" s="5">
        <v>2.46</v>
      </c>
      <c r="Q659" s="5">
        <v>0.61</v>
      </c>
      <c r="R659" s="5">
        <v>0</v>
      </c>
      <c r="S659" s="5">
        <v>3038</v>
      </c>
    </row>
    <row r="660" spans="1:19">
      <c r="A660" s="2" t="s">
        <v>9394</v>
      </c>
      <c r="B660" s="2" t="s">
        <v>5356</v>
      </c>
      <c r="C660" s="2" t="s">
        <v>2454</v>
      </c>
      <c r="D660" s="2" t="s">
        <v>451</v>
      </c>
      <c r="E660" s="2" t="s">
        <v>125</v>
      </c>
      <c r="F660" s="2" t="s">
        <v>1919</v>
      </c>
      <c r="G660" s="2" t="s">
        <v>253</v>
      </c>
      <c r="H660" s="2" t="s">
        <v>7418</v>
      </c>
      <c r="I660" s="2" t="s">
        <v>293</v>
      </c>
      <c r="J660" s="9">
        <v>700</v>
      </c>
      <c r="K660" s="9">
        <v>2388</v>
      </c>
      <c r="L660" s="5">
        <v>82</v>
      </c>
      <c r="M660" s="5">
        <v>0</v>
      </c>
      <c r="N660" s="5">
        <v>41.42</v>
      </c>
      <c r="O660" s="5">
        <v>0</v>
      </c>
      <c r="P660" s="5">
        <v>3.43</v>
      </c>
      <c r="Q660" s="5">
        <v>0.51</v>
      </c>
      <c r="R660" s="5">
        <v>0</v>
      </c>
      <c r="S660" s="5">
        <v>1500</v>
      </c>
    </row>
    <row r="661" spans="1:19">
      <c r="A661" s="2" t="s">
        <v>9395</v>
      </c>
      <c r="B661" s="2" t="s">
        <v>2118</v>
      </c>
      <c r="C661" s="2" t="s">
        <v>2454</v>
      </c>
      <c r="D661" s="2" t="s">
        <v>9396</v>
      </c>
      <c r="E661" s="2" t="s">
        <v>125</v>
      </c>
      <c r="F661" s="2" t="s">
        <v>9397</v>
      </c>
      <c r="G661" s="2" t="s">
        <v>72</v>
      </c>
      <c r="H661" s="2" t="s">
        <v>7418</v>
      </c>
      <c r="I661" s="2" t="s">
        <v>361</v>
      </c>
      <c r="J661" s="9">
        <v>400</v>
      </c>
      <c r="K661" s="9">
        <v>1859</v>
      </c>
      <c r="L661" s="5">
        <v>49</v>
      </c>
      <c r="M661" s="5">
        <v>1</v>
      </c>
      <c r="N661" s="5">
        <v>22.24</v>
      </c>
      <c r="O661" s="5">
        <v>39.69</v>
      </c>
      <c r="P661" s="5">
        <v>2.64</v>
      </c>
      <c r="Q661" s="5">
        <v>0.45</v>
      </c>
      <c r="R661" s="5">
        <v>22.24</v>
      </c>
      <c r="S661" s="5">
        <v>1500</v>
      </c>
    </row>
    <row r="662" spans="1:19">
      <c r="A662" s="2" t="s">
        <v>9398</v>
      </c>
      <c r="B662" s="2" t="s">
        <v>2191</v>
      </c>
      <c r="C662" s="2" t="s">
        <v>3802</v>
      </c>
      <c r="D662" s="2" t="s">
        <v>372</v>
      </c>
      <c r="E662" s="2" t="s">
        <v>373</v>
      </c>
      <c r="F662" s="2" t="s">
        <v>9399</v>
      </c>
      <c r="G662" s="2" t="s">
        <v>34</v>
      </c>
      <c r="H662" s="2" t="s">
        <v>7418</v>
      </c>
      <c r="I662" s="2" t="s">
        <v>120</v>
      </c>
      <c r="J662" s="9">
        <v>600</v>
      </c>
      <c r="K662" s="9">
        <v>775</v>
      </c>
      <c r="L662" s="5">
        <v>30</v>
      </c>
      <c r="M662" s="5">
        <v>0</v>
      </c>
      <c r="N662" s="5">
        <v>15.66</v>
      </c>
      <c r="O662" s="5">
        <v>0</v>
      </c>
      <c r="P662" s="5">
        <v>3.87</v>
      </c>
      <c r="Q662" s="5">
        <v>0.52</v>
      </c>
      <c r="R662" s="5">
        <v>0</v>
      </c>
      <c r="S662" s="5">
        <v>2500</v>
      </c>
    </row>
    <row r="663" spans="1:19">
      <c r="A663" s="2" t="s">
        <v>9400</v>
      </c>
      <c r="B663" s="2" t="s">
        <v>9401</v>
      </c>
      <c r="C663" s="2" t="s">
        <v>9067</v>
      </c>
      <c r="D663" s="2" t="s">
        <v>2386</v>
      </c>
      <c r="E663" s="2" t="s">
        <v>953</v>
      </c>
      <c r="F663" s="2" t="s">
        <v>9402</v>
      </c>
      <c r="G663" s="2" t="s">
        <v>94</v>
      </c>
      <c r="H663" s="2" t="s">
        <v>7418</v>
      </c>
      <c r="I663" s="2" t="s">
        <v>135</v>
      </c>
      <c r="J663" s="9">
        <v>700</v>
      </c>
      <c r="K663" s="9">
        <v>1831</v>
      </c>
      <c r="L663" s="5">
        <v>52</v>
      </c>
      <c r="M663" s="5">
        <v>0</v>
      </c>
      <c r="N663" s="5">
        <v>35.47</v>
      </c>
      <c r="O663" s="5">
        <v>0</v>
      </c>
      <c r="P663" s="5">
        <v>2.84</v>
      </c>
      <c r="Q663" s="5">
        <v>0.68</v>
      </c>
      <c r="R663" s="5">
        <v>0</v>
      </c>
      <c r="S663" s="5">
        <v>2500</v>
      </c>
    </row>
    <row r="664" spans="1:19">
      <c r="A664" s="2" t="s">
        <v>9403</v>
      </c>
      <c r="B664" s="2" t="s">
        <v>185</v>
      </c>
      <c r="C664" s="2" t="s">
        <v>5127</v>
      </c>
      <c r="D664" s="2" t="s">
        <v>9404</v>
      </c>
      <c r="E664" s="2" t="s">
        <v>953</v>
      </c>
      <c r="F664" s="2" t="s">
        <v>9405</v>
      </c>
      <c r="G664" s="2" t="s">
        <v>72</v>
      </c>
      <c r="H664" s="2" t="s">
        <v>7418</v>
      </c>
      <c r="I664" s="2" t="s">
        <v>177</v>
      </c>
      <c r="J664" s="9">
        <v>500</v>
      </c>
      <c r="K664" s="9">
        <v>2063</v>
      </c>
      <c r="L664" s="5">
        <v>47</v>
      </c>
      <c r="M664" s="5">
        <v>5</v>
      </c>
      <c r="N664" s="5">
        <v>30.51</v>
      </c>
      <c r="O664" s="5">
        <v>237.7</v>
      </c>
      <c r="P664" s="5">
        <v>2.2799999999999998</v>
      </c>
      <c r="Q664" s="5">
        <v>0.65</v>
      </c>
      <c r="R664" s="5">
        <v>6.1</v>
      </c>
      <c r="S664" s="5">
        <v>4700</v>
      </c>
    </row>
    <row r="665" spans="1:19">
      <c r="A665" s="2" t="s">
        <v>9406</v>
      </c>
      <c r="B665" s="2" t="s">
        <v>9407</v>
      </c>
      <c r="C665" s="2" t="s">
        <v>5547</v>
      </c>
      <c r="D665" s="2" t="s">
        <v>2304</v>
      </c>
      <c r="E665" s="2" t="s">
        <v>125</v>
      </c>
      <c r="F665" s="2" t="s">
        <v>24</v>
      </c>
      <c r="G665" s="2" t="s">
        <v>253</v>
      </c>
      <c r="H665" s="2" t="s">
        <v>7418</v>
      </c>
      <c r="I665" s="2" t="s">
        <v>127</v>
      </c>
      <c r="J665" s="9">
        <v>600</v>
      </c>
      <c r="K665" s="9">
        <v>2175</v>
      </c>
      <c r="L665" s="5">
        <v>69</v>
      </c>
      <c r="M665" s="5">
        <v>2</v>
      </c>
      <c r="N665" s="5">
        <v>55.55</v>
      </c>
      <c r="O665" s="5">
        <v>113.3</v>
      </c>
      <c r="P665" s="5">
        <v>3.17</v>
      </c>
      <c r="Q665" s="5">
        <v>0.81</v>
      </c>
      <c r="R665" s="5">
        <v>27.78</v>
      </c>
      <c r="S665" s="5">
        <v>5417</v>
      </c>
    </row>
    <row r="666" spans="1:19">
      <c r="A666" s="2" t="s">
        <v>9408</v>
      </c>
      <c r="B666" s="2" t="s">
        <v>7018</v>
      </c>
      <c r="C666" s="2" t="s">
        <v>1950</v>
      </c>
      <c r="D666" s="2" t="s">
        <v>9409</v>
      </c>
      <c r="E666" s="2" t="s">
        <v>112</v>
      </c>
      <c r="F666" s="2" t="s">
        <v>9410</v>
      </c>
      <c r="G666" s="2" t="s">
        <v>150</v>
      </c>
      <c r="H666" s="2" t="s">
        <v>7418</v>
      </c>
      <c r="I666" s="2" t="s">
        <v>135</v>
      </c>
      <c r="J666" s="9">
        <v>600</v>
      </c>
      <c r="K666" s="9">
        <v>1181</v>
      </c>
      <c r="L666" s="5">
        <v>41</v>
      </c>
      <c r="M666" s="5">
        <v>1</v>
      </c>
      <c r="N666" s="5">
        <v>31.57</v>
      </c>
      <c r="O666" s="5">
        <v>52.64</v>
      </c>
      <c r="P666" s="5">
        <v>3.47</v>
      </c>
      <c r="Q666" s="5">
        <v>0.77</v>
      </c>
      <c r="R666" s="5">
        <v>31.57</v>
      </c>
      <c r="S666" s="5">
        <v>2250</v>
      </c>
    </row>
    <row r="667" spans="1:19">
      <c r="A667" s="2" t="s">
        <v>9411</v>
      </c>
      <c r="B667" s="2" t="s">
        <v>686</v>
      </c>
      <c r="C667" s="2" t="s">
        <v>573</v>
      </c>
      <c r="D667" s="2" t="s">
        <v>9412</v>
      </c>
      <c r="E667" s="2" t="s">
        <v>112</v>
      </c>
      <c r="F667" s="2" t="s">
        <v>9413</v>
      </c>
      <c r="G667" s="2" t="s">
        <v>344</v>
      </c>
      <c r="H667" s="2" t="s">
        <v>7418</v>
      </c>
      <c r="I667" s="2" t="s">
        <v>51</v>
      </c>
      <c r="J667" s="9">
        <v>600</v>
      </c>
      <c r="K667" s="9">
        <v>1122</v>
      </c>
      <c r="L667" s="5">
        <v>22</v>
      </c>
      <c r="M667" s="5">
        <v>2</v>
      </c>
      <c r="N667" s="5">
        <v>9.4499999999999993</v>
      </c>
      <c r="O667" s="5">
        <v>70.510000000000005</v>
      </c>
      <c r="P667" s="5">
        <v>1.96</v>
      </c>
      <c r="Q667" s="5">
        <v>0.43</v>
      </c>
      <c r="R667" s="5">
        <v>4.72</v>
      </c>
      <c r="S667" s="5">
        <v>5000</v>
      </c>
    </row>
    <row r="668" spans="1:19">
      <c r="A668" s="2" t="s">
        <v>9414</v>
      </c>
      <c r="B668" s="2" t="s">
        <v>129</v>
      </c>
      <c r="C668" s="2" t="s">
        <v>9415</v>
      </c>
      <c r="D668" s="2" t="s">
        <v>9416</v>
      </c>
      <c r="E668" s="2" t="s">
        <v>40</v>
      </c>
      <c r="F668" s="2" t="s">
        <v>9417</v>
      </c>
      <c r="G668" s="2" t="s">
        <v>253</v>
      </c>
      <c r="H668" s="2" t="s">
        <v>7418</v>
      </c>
      <c r="I668" s="2" t="s">
        <v>699</v>
      </c>
      <c r="J668" s="9">
        <v>800</v>
      </c>
      <c r="K668" s="9">
        <v>561</v>
      </c>
      <c r="L668" s="5">
        <v>24</v>
      </c>
      <c r="M668" s="5">
        <v>0</v>
      </c>
      <c r="N668" s="5">
        <v>16.59</v>
      </c>
      <c r="O668" s="5">
        <v>0</v>
      </c>
      <c r="P668" s="5">
        <v>4.28</v>
      </c>
      <c r="Q668" s="5">
        <v>0.69</v>
      </c>
      <c r="R668" s="5">
        <v>0</v>
      </c>
      <c r="S668" s="5">
        <v>3250</v>
      </c>
    </row>
    <row r="669" spans="1:19">
      <c r="A669" s="2" t="s">
        <v>9418</v>
      </c>
      <c r="B669" s="2" t="s">
        <v>219</v>
      </c>
      <c r="C669" s="2" t="s">
        <v>813</v>
      </c>
      <c r="D669" s="2" t="s">
        <v>431</v>
      </c>
      <c r="E669" s="2" t="s">
        <v>432</v>
      </c>
      <c r="F669" s="2" t="s">
        <v>9419</v>
      </c>
      <c r="G669" s="2" t="s">
        <v>34</v>
      </c>
      <c r="H669" s="2" t="s">
        <v>7418</v>
      </c>
      <c r="I669" s="2" t="s">
        <v>382</v>
      </c>
      <c r="J669" s="9">
        <v>700</v>
      </c>
      <c r="K669" s="9">
        <v>669</v>
      </c>
      <c r="L669" s="5">
        <v>11</v>
      </c>
      <c r="M669" s="5">
        <v>0</v>
      </c>
      <c r="N669" s="5">
        <v>8.19</v>
      </c>
      <c r="O669" s="5">
        <v>0</v>
      </c>
      <c r="P669" s="5">
        <v>1.64</v>
      </c>
      <c r="Q669" s="5">
        <v>0.74</v>
      </c>
      <c r="R669" s="5">
        <v>0</v>
      </c>
      <c r="S669" s="5">
        <v>2346</v>
      </c>
    </row>
    <row r="670" spans="1:19">
      <c r="A670" s="2" t="s">
        <v>9420</v>
      </c>
      <c r="B670" s="2" t="s">
        <v>4323</v>
      </c>
      <c r="C670" s="2" t="s">
        <v>9421</v>
      </c>
      <c r="D670" s="2" t="s">
        <v>1065</v>
      </c>
      <c r="E670" s="2" t="s">
        <v>125</v>
      </c>
      <c r="F670" s="2" t="s">
        <v>9422</v>
      </c>
      <c r="G670" s="2" t="s">
        <v>167</v>
      </c>
      <c r="H670" s="2" t="s">
        <v>7418</v>
      </c>
      <c r="I670" s="2" t="s">
        <v>382</v>
      </c>
      <c r="J670" s="9">
        <v>500</v>
      </c>
      <c r="K670" s="9">
        <v>2169</v>
      </c>
      <c r="L670" s="5">
        <v>76</v>
      </c>
      <c r="M670" s="5">
        <v>3</v>
      </c>
      <c r="N670" s="5">
        <v>49.25</v>
      </c>
      <c r="O670" s="5">
        <v>151.63</v>
      </c>
      <c r="P670" s="5">
        <v>3.5</v>
      </c>
      <c r="Q670" s="5">
        <v>0.65</v>
      </c>
      <c r="R670" s="5">
        <v>16.420000000000002</v>
      </c>
      <c r="S670" s="5">
        <v>5371</v>
      </c>
    </row>
    <row r="671" spans="1:19">
      <c r="A671" s="2" t="s">
        <v>9423</v>
      </c>
      <c r="B671" s="2" t="s">
        <v>9424</v>
      </c>
      <c r="C671" s="2" t="s">
        <v>9425</v>
      </c>
      <c r="D671" s="2" t="s">
        <v>1040</v>
      </c>
      <c r="E671" s="2" t="s">
        <v>112</v>
      </c>
      <c r="F671" s="2" t="s">
        <v>9426</v>
      </c>
      <c r="G671" s="2" t="s">
        <v>87</v>
      </c>
      <c r="H671" s="2" t="s">
        <v>7418</v>
      </c>
      <c r="I671" s="2" t="s">
        <v>120</v>
      </c>
      <c r="J671" s="9">
        <v>500</v>
      </c>
      <c r="K671" s="9">
        <v>1880</v>
      </c>
      <c r="L671" s="5">
        <v>58</v>
      </c>
      <c r="M671" s="5">
        <v>1</v>
      </c>
      <c r="N671" s="5">
        <v>43.29</v>
      </c>
      <c r="O671" s="5">
        <v>58.75</v>
      </c>
      <c r="P671" s="5">
        <v>3.09</v>
      </c>
      <c r="Q671" s="5">
        <v>0.75</v>
      </c>
      <c r="R671" s="5">
        <v>43.29</v>
      </c>
      <c r="S671" s="5">
        <v>2200</v>
      </c>
    </row>
    <row r="672" spans="1:19">
      <c r="A672" s="2" t="s">
        <v>9427</v>
      </c>
      <c r="B672" s="2" t="s">
        <v>9428</v>
      </c>
      <c r="C672" s="2" t="s">
        <v>9429</v>
      </c>
      <c r="D672" s="2" t="s">
        <v>9430</v>
      </c>
      <c r="E672" s="2" t="s">
        <v>112</v>
      </c>
      <c r="F672" s="2" t="s">
        <v>9431</v>
      </c>
      <c r="G672" s="2" t="s">
        <v>260</v>
      </c>
      <c r="H672" s="2" t="s">
        <v>7418</v>
      </c>
      <c r="I672" s="2" t="s">
        <v>155</v>
      </c>
      <c r="J672" s="9">
        <v>500</v>
      </c>
      <c r="K672" s="9">
        <v>762</v>
      </c>
      <c r="L672" s="5">
        <v>29</v>
      </c>
      <c r="M672" s="5">
        <v>1</v>
      </c>
      <c r="N672" s="5">
        <v>24.49</v>
      </c>
      <c r="O672" s="5">
        <v>64.19</v>
      </c>
      <c r="P672" s="5">
        <v>3.81</v>
      </c>
      <c r="Q672" s="5">
        <v>0.84</v>
      </c>
      <c r="R672" s="5">
        <v>24.49</v>
      </c>
      <c r="S672" s="5">
        <v>1950</v>
      </c>
    </row>
    <row r="673" spans="1:19">
      <c r="A673" s="2" t="s">
        <v>9432</v>
      </c>
      <c r="B673" s="2" t="s">
        <v>7289</v>
      </c>
      <c r="C673" s="2" t="s">
        <v>5014</v>
      </c>
      <c r="D673" s="2" t="s">
        <v>5910</v>
      </c>
      <c r="E673" s="2" t="s">
        <v>112</v>
      </c>
      <c r="F673" s="2" t="s">
        <v>9433</v>
      </c>
      <c r="G673" s="2" t="s">
        <v>42</v>
      </c>
      <c r="H673" s="2" t="s">
        <v>7418</v>
      </c>
      <c r="I673" s="2" t="s">
        <v>382</v>
      </c>
      <c r="J673" s="9">
        <v>200</v>
      </c>
      <c r="K673" s="9">
        <v>2179</v>
      </c>
      <c r="L673" s="5">
        <v>61</v>
      </c>
      <c r="M673" s="5">
        <v>5</v>
      </c>
      <c r="N673" s="5">
        <v>45.81</v>
      </c>
      <c r="O673" s="5">
        <v>240.84</v>
      </c>
      <c r="P673" s="5">
        <v>2.8</v>
      </c>
      <c r="Q673" s="5">
        <v>0.75</v>
      </c>
      <c r="R673" s="5">
        <v>9.16</v>
      </c>
      <c r="S673" s="5">
        <v>2600</v>
      </c>
    </row>
    <row r="674" spans="1:19">
      <c r="A674" s="2" t="s">
        <v>9434</v>
      </c>
      <c r="B674" s="2" t="s">
        <v>3124</v>
      </c>
      <c r="C674" s="2" t="s">
        <v>9435</v>
      </c>
      <c r="D674" s="2" t="s">
        <v>9436</v>
      </c>
      <c r="E674" s="2" t="s">
        <v>118</v>
      </c>
      <c r="F674" s="2" t="s">
        <v>2588</v>
      </c>
      <c r="G674" s="2" t="s">
        <v>87</v>
      </c>
      <c r="H674" s="2" t="s">
        <v>7418</v>
      </c>
      <c r="I674" s="2" t="s">
        <v>300</v>
      </c>
      <c r="J674" s="9">
        <v>500</v>
      </c>
      <c r="K674" s="9">
        <v>840</v>
      </c>
      <c r="L674" s="5">
        <v>34</v>
      </c>
      <c r="M674" s="5">
        <v>0</v>
      </c>
      <c r="N674" s="5">
        <v>16.77</v>
      </c>
      <c r="O674" s="5">
        <v>0</v>
      </c>
      <c r="P674" s="5">
        <v>4.05</v>
      </c>
      <c r="Q674" s="5">
        <v>0.49</v>
      </c>
      <c r="R674" s="5">
        <v>0</v>
      </c>
      <c r="S674" s="5">
        <v>3300</v>
      </c>
    </row>
    <row r="675" spans="1:19">
      <c r="A675" s="2" t="s">
        <v>9437</v>
      </c>
      <c r="B675" s="2" t="s">
        <v>9438</v>
      </c>
      <c r="C675" s="2" t="s">
        <v>2318</v>
      </c>
      <c r="D675" s="2" t="s">
        <v>9439</v>
      </c>
      <c r="E675" s="2" t="s">
        <v>222</v>
      </c>
      <c r="F675" s="2" t="s">
        <v>9440</v>
      </c>
      <c r="G675" s="2" t="s">
        <v>161</v>
      </c>
      <c r="H675" s="2" t="s">
        <v>7418</v>
      </c>
      <c r="I675" s="2" t="s">
        <v>43</v>
      </c>
      <c r="J675" s="9">
        <v>100</v>
      </c>
      <c r="K675" s="9">
        <v>1619</v>
      </c>
      <c r="L675" s="5">
        <v>56</v>
      </c>
      <c r="M675" s="5">
        <v>6</v>
      </c>
      <c r="N675" s="5">
        <v>32.6</v>
      </c>
      <c r="O675" s="5">
        <v>324.58999999999997</v>
      </c>
      <c r="P675" s="5">
        <v>3.46</v>
      </c>
      <c r="Q675" s="5">
        <v>0.57999999999999996</v>
      </c>
      <c r="R675" s="5">
        <v>5.43</v>
      </c>
      <c r="S675" s="5">
        <v>6104</v>
      </c>
    </row>
    <row r="676" spans="1:19">
      <c r="A676" s="2" t="s">
        <v>9441</v>
      </c>
      <c r="B676" s="2" t="s">
        <v>449</v>
      </c>
      <c r="C676" s="2" t="s">
        <v>9442</v>
      </c>
      <c r="D676" s="2" t="s">
        <v>441</v>
      </c>
      <c r="E676" s="2" t="s">
        <v>222</v>
      </c>
      <c r="F676" s="2" t="s">
        <v>9443</v>
      </c>
      <c r="G676" s="2" t="s">
        <v>72</v>
      </c>
      <c r="H676" s="2" t="s">
        <v>7418</v>
      </c>
      <c r="I676" s="2" t="s">
        <v>155</v>
      </c>
      <c r="J676" s="9">
        <v>100</v>
      </c>
      <c r="K676" s="9">
        <v>1633</v>
      </c>
      <c r="L676" s="5">
        <v>40</v>
      </c>
      <c r="M676" s="5">
        <v>4</v>
      </c>
      <c r="N676" s="5">
        <v>21.29</v>
      </c>
      <c r="O676" s="5">
        <v>240.51</v>
      </c>
      <c r="P676" s="5">
        <v>2.4500000000000002</v>
      </c>
      <c r="Q676" s="5">
        <v>0.53</v>
      </c>
      <c r="R676" s="5">
        <v>5.32</v>
      </c>
      <c r="S676" s="5">
        <v>1759</v>
      </c>
    </row>
    <row r="677" spans="1:19">
      <c r="A677" s="2" t="s">
        <v>9444</v>
      </c>
      <c r="B677" s="2" t="s">
        <v>2731</v>
      </c>
      <c r="C677" s="2" t="s">
        <v>9445</v>
      </c>
      <c r="D677" s="2" t="s">
        <v>2159</v>
      </c>
      <c r="E677" s="2" t="s">
        <v>125</v>
      </c>
      <c r="F677" s="2" t="s">
        <v>9446</v>
      </c>
      <c r="G677" s="2" t="s">
        <v>134</v>
      </c>
      <c r="H677" s="2" t="s">
        <v>7418</v>
      </c>
      <c r="I677" s="2" t="s">
        <v>88</v>
      </c>
      <c r="J677" s="9">
        <v>500</v>
      </c>
      <c r="K677" s="9">
        <v>2097</v>
      </c>
      <c r="L677" s="5">
        <v>89</v>
      </c>
      <c r="M677" s="5">
        <v>10</v>
      </c>
      <c r="N677" s="5">
        <v>58.44</v>
      </c>
      <c r="O677" s="5">
        <v>479.98</v>
      </c>
      <c r="P677" s="5">
        <v>4.24</v>
      </c>
      <c r="Q677" s="5">
        <v>0.66</v>
      </c>
      <c r="R677" s="5">
        <v>5.84</v>
      </c>
      <c r="S677" s="5">
        <v>1500</v>
      </c>
    </row>
    <row r="678" spans="1:19">
      <c r="A678" s="2" t="s">
        <v>9447</v>
      </c>
      <c r="B678" s="2" t="s">
        <v>1256</v>
      </c>
      <c r="C678" s="2" t="s">
        <v>4103</v>
      </c>
      <c r="D678" s="2" t="s">
        <v>3099</v>
      </c>
      <c r="E678" s="2" t="s">
        <v>337</v>
      </c>
      <c r="F678" s="2" t="s">
        <v>9448</v>
      </c>
      <c r="G678" s="2" t="s">
        <v>65</v>
      </c>
      <c r="H678" s="2" t="s">
        <v>7418</v>
      </c>
      <c r="I678" s="2" t="s">
        <v>59</v>
      </c>
      <c r="J678" s="9">
        <v>1000</v>
      </c>
      <c r="K678" s="9">
        <v>1630</v>
      </c>
      <c r="L678" s="5">
        <v>49</v>
      </c>
      <c r="M678" s="5">
        <v>4</v>
      </c>
      <c r="N678" s="5">
        <v>37.86</v>
      </c>
      <c r="O678" s="5">
        <v>286.85000000000002</v>
      </c>
      <c r="P678" s="5">
        <v>3.01</v>
      </c>
      <c r="Q678" s="5">
        <v>0.77</v>
      </c>
      <c r="R678" s="5">
        <v>9.4600000000000009</v>
      </c>
      <c r="S678" s="5">
        <v>1443</v>
      </c>
    </row>
    <row r="679" spans="1:19">
      <c r="A679" s="2" t="s">
        <v>9449</v>
      </c>
      <c r="B679" s="2" t="s">
        <v>9450</v>
      </c>
      <c r="C679" s="2" t="s">
        <v>9451</v>
      </c>
      <c r="D679" s="2" t="s">
        <v>7398</v>
      </c>
      <c r="E679" s="2" t="s">
        <v>625</v>
      </c>
      <c r="F679" s="2" t="s">
        <v>9452</v>
      </c>
      <c r="G679" s="2" t="s">
        <v>25</v>
      </c>
      <c r="H679" s="2" t="s">
        <v>7418</v>
      </c>
      <c r="I679" s="2" t="s">
        <v>27</v>
      </c>
      <c r="J679" s="9">
        <v>400</v>
      </c>
      <c r="K679" s="9">
        <v>2431</v>
      </c>
      <c r="L679" s="5">
        <v>74</v>
      </c>
      <c r="M679" s="5">
        <v>0</v>
      </c>
      <c r="N679" s="5">
        <v>49.93</v>
      </c>
      <c r="O679" s="5">
        <v>0</v>
      </c>
      <c r="P679" s="5">
        <v>3.04</v>
      </c>
      <c r="Q679" s="5">
        <v>0.67</v>
      </c>
      <c r="R679" s="5">
        <v>0</v>
      </c>
      <c r="S679" s="5">
        <v>1950</v>
      </c>
    </row>
    <row r="680" spans="1:19">
      <c r="A680" s="2" t="s">
        <v>9453</v>
      </c>
      <c r="B680" s="2" t="s">
        <v>2127</v>
      </c>
      <c r="C680" s="2" t="s">
        <v>767</v>
      </c>
      <c r="D680" s="2" t="s">
        <v>9454</v>
      </c>
      <c r="E680" s="2" t="s">
        <v>56</v>
      </c>
      <c r="F680" s="2" t="s">
        <v>9455</v>
      </c>
      <c r="G680" s="2" t="s">
        <v>134</v>
      </c>
      <c r="H680" s="2" t="s">
        <v>7418</v>
      </c>
      <c r="I680" s="2" t="s">
        <v>313</v>
      </c>
      <c r="J680" s="9">
        <v>800</v>
      </c>
      <c r="K680" s="9">
        <v>1275</v>
      </c>
      <c r="L680" s="5">
        <v>47</v>
      </c>
      <c r="M680" s="5">
        <v>4</v>
      </c>
      <c r="N680" s="5">
        <v>19.940000000000001</v>
      </c>
      <c r="O680" s="5">
        <v>262.89</v>
      </c>
      <c r="P680" s="5">
        <v>3.69</v>
      </c>
      <c r="Q680" s="5">
        <v>0.42</v>
      </c>
      <c r="R680" s="5">
        <v>4.99</v>
      </c>
      <c r="S680" s="5">
        <v>2000</v>
      </c>
    </row>
    <row r="681" spans="1:19">
      <c r="A681" s="2" t="s">
        <v>9456</v>
      </c>
      <c r="B681" s="2" t="s">
        <v>9457</v>
      </c>
      <c r="C681" s="2" t="s">
        <v>9458</v>
      </c>
      <c r="D681" s="2" t="s">
        <v>1035</v>
      </c>
      <c r="E681" s="2" t="s">
        <v>492</v>
      </c>
      <c r="F681" s="2" t="s">
        <v>2016</v>
      </c>
      <c r="G681" s="2" t="s">
        <v>65</v>
      </c>
      <c r="H681" s="2" t="s">
        <v>7418</v>
      </c>
      <c r="I681" s="2" t="s">
        <v>120</v>
      </c>
      <c r="J681" s="9">
        <v>800</v>
      </c>
      <c r="K681" s="9">
        <v>1589</v>
      </c>
      <c r="L681" s="5">
        <v>33</v>
      </c>
      <c r="M681" s="5">
        <v>1</v>
      </c>
      <c r="N681" s="5">
        <v>26.57</v>
      </c>
      <c r="O681" s="5">
        <v>49.73</v>
      </c>
      <c r="P681" s="5">
        <v>2.08</v>
      </c>
      <c r="Q681" s="5">
        <v>0.81</v>
      </c>
      <c r="R681" s="5">
        <v>26.57</v>
      </c>
      <c r="S681" s="5">
        <v>2200</v>
      </c>
    </row>
    <row r="682" spans="1:19">
      <c r="A682" s="2" t="s">
        <v>9459</v>
      </c>
      <c r="B682" s="2" t="s">
        <v>1672</v>
      </c>
      <c r="C682" s="2" t="s">
        <v>9343</v>
      </c>
      <c r="D682" s="2" t="s">
        <v>2626</v>
      </c>
      <c r="E682" s="2" t="s">
        <v>373</v>
      </c>
      <c r="F682" s="2" t="s">
        <v>9460</v>
      </c>
      <c r="G682" s="2" t="s">
        <v>87</v>
      </c>
      <c r="H682" s="2" t="s">
        <v>7418</v>
      </c>
      <c r="I682" s="2" t="s">
        <v>313</v>
      </c>
      <c r="J682" s="9">
        <v>200</v>
      </c>
      <c r="K682" s="9">
        <v>1338</v>
      </c>
      <c r="L682" s="5">
        <v>54</v>
      </c>
      <c r="M682" s="5">
        <v>0</v>
      </c>
      <c r="N682" s="5">
        <v>25.18</v>
      </c>
      <c r="O682" s="5">
        <v>0</v>
      </c>
      <c r="P682" s="5">
        <v>4.04</v>
      </c>
      <c r="Q682" s="5">
        <v>0.47</v>
      </c>
      <c r="R682" s="5">
        <v>0</v>
      </c>
      <c r="S682" s="5">
        <v>1030</v>
      </c>
    </row>
    <row r="683" spans="1:19">
      <c r="A683" s="2" t="s">
        <v>9461</v>
      </c>
      <c r="B683" s="2" t="s">
        <v>9462</v>
      </c>
      <c r="C683" s="2" t="s">
        <v>1635</v>
      </c>
      <c r="D683" s="2" t="s">
        <v>9463</v>
      </c>
      <c r="E683" s="2" t="s">
        <v>40</v>
      </c>
      <c r="F683" s="2" t="s">
        <v>9464</v>
      </c>
      <c r="G683" s="2" t="s">
        <v>34</v>
      </c>
      <c r="H683" s="2" t="s">
        <v>7418</v>
      </c>
      <c r="I683" s="2" t="s">
        <v>155</v>
      </c>
      <c r="J683" s="9">
        <v>600</v>
      </c>
      <c r="K683" s="9">
        <v>545</v>
      </c>
      <c r="L683" s="5">
        <v>12</v>
      </c>
      <c r="M683" s="5">
        <v>1</v>
      </c>
      <c r="N683" s="5">
        <v>8.2899999999999991</v>
      </c>
      <c r="O683" s="5">
        <v>43.68</v>
      </c>
      <c r="P683" s="5">
        <v>2.2000000000000002</v>
      </c>
      <c r="Q683" s="5">
        <v>0.69</v>
      </c>
      <c r="R683" s="5">
        <v>8.2899999999999991</v>
      </c>
      <c r="S683" s="5">
        <v>3750</v>
      </c>
    </row>
    <row r="684" spans="1:19">
      <c r="A684" s="2" t="s">
        <v>9465</v>
      </c>
      <c r="B684" s="2" t="s">
        <v>219</v>
      </c>
      <c r="C684" s="2" t="s">
        <v>9466</v>
      </c>
      <c r="D684" s="2" t="s">
        <v>4631</v>
      </c>
      <c r="E684" s="2" t="s">
        <v>40</v>
      </c>
      <c r="F684" s="2" t="s">
        <v>9467</v>
      </c>
      <c r="G684" s="2" t="s">
        <v>190</v>
      </c>
      <c r="H684" s="2" t="s">
        <v>7418</v>
      </c>
      <c r="I684" s="2" t="s">
        <v>59</v>
      </c>
      <c r="J684" s="9">
        <v>100</v>
      </c>
      <c r="K684" s="9">
        <v>2360</v>
      </c>
      <c r="L684" s="5">
        <v>96</v>
      </c>
      <c r="M684" s="5">
        <v>0</v>
      </c>
      <c r="N684" s="5">
        <v>68.239999999999995</v>
      </c>
      <c r="O684" s="5">
        <v>0</v>
      </c>
      <c r="P684" s="5">
        <v>4.07</v>
      </c>
      <c r="Q684" s="5">
        <v>0.71</v>
      </c>
      <c r="R684" s="5">
        <v>0</v>
      </c>
      <c r="S684" s="5">
        <v>3250</v>
      </c>
    </row>
    <row r="685" spans="1:19">
      <c r="A685" s="2" t="s">
        <v>9468</v>
      </c>
      <c r="B685" s="2" t="s">
        <v>9469</v>
      </c>
      <c r="C685" s="2" t="s">
        <v>1664</v>
      </c>
      <c r="D685" s="2" t="s">
        <v>760</v>
      </c>
      <c r="E685" s="2" t="s">
        <v>40</v>
      </c>
      <c r="F685" s="2" t="s">
        <v>9470</v>
      </c>
      <c r="G685" s="2" t="s">
        <v>150</v>
      </c>
      <c r="H685" s="2" t="s">
        <v>7418</v>
      </c>
      <c r="I685" s="2" t="s">
        <v>177</v>
      </c>
      <c r="J685" s="9">
        <v>700</v>
      </c>
      <c r="K685" s="9">
        <v>2121</v>
      </c>
      <c r="L685" s="5">
        <v>66</v>
      </c>
      <c r="M685" s="5">
        <v>1</v>
      </c>
      <c r="N685" s="5">
        <v>29.64</v>
      </c>
      <c r="O685" s="5">
        <v>67.239999999999995</v>
      </c>
      <c r="P685" s="5">
        <v>3.11</v>
      </c>
      <c r="Q685" s="5">
        <v>0.45</v>
      </c>
      <c r="R685" s="5">
        <v>29.64</v>
      </c>
      <c r="S685" s="5">
        <v>4500</v>
      </c>
    </row>
    <row r="686" spans="1:19">
      <c r="A686" s="2" t="s">
        <v>9471</v>
      </c>
      <c r="B686" s="2" t="s">
        <v>9472</v>
      </c>
      <c r="C686" s="2" t="s">
        <v>3144</v>
      </c>
      <c r="D686" s="2" t="s">
        <v>9473</v>
      </c>
      <c r="E686" s="2" t="s">
        <v>85</v>
      </c>
      <c r="F686" s="2" t="s">
        <v>9474</v>
      </c>
      <c r="G686" s="2" t="s">
        <v>150</v>
      </c>
      <c r="H686" s="2" t="s">
        <v>7418</v>
      </c>
      <c r="I686" s="2" t="s">
        <v>248</v>
      </c>
      <c r="J686" s="9">
        <v>100</v>
      </c>
      <c r="K686" s="9">
        <v>1693</v>
      </c>
      <c r="L686" s="5">
        <v>62</v>
      </c>
      <c r="M686" s="5">
        <v>2</v>
      </c>
      <c r="N686" s="5">
        <v>47.61</v>
      </c>
      <c r="O686" s="5">
        <v>134.44</v>
      </c>
      <c r="P686" s="5">
        <v>3.66</v>
      </c>
      <c r="Q686" s="5">
        <v>0.77</v>
      </c>
      <c r="R686" s="5">
        <v>23.8</v>
      </c>
      <c r="S686" s="5">
        <v>1625</v>
      </c>
    </row>
    <row r="687" spans="1:19">
      <c r="A687" s="2" t="s">
        <v>9475</v>
      </c>
      <c r="B687" s="2" t="s">
        <v>1498</v>
      </c>
      <c r="C687" s="2" t="s">
        <v>5333</v>
      </c>
      <c r="D687" s="2" t="s">
        <v>9476</v>
      </c>
      <c r="E687" s="2" t="s">
        <v>112</v>
      </c>
      <c r="F687" s="2" t="s">
        <v>1358</v>
      </c>
      <c r="G687" s="2" t="s">
        <v>42</v>
      </c>
      <c r="H687" s="2" t="s">
        <v>7418</v>
      </c>
      <c r="I687" s="2" t="s">
        <v>140</v>
      </c>
      <c r="J687" s="9">
        <v>700</v>
      </c>
      <c r="K687" s="9">
        <v>1382</v>
      </c>
      <c r="L687" s="5">
        <v>28</v>
      </c>
      <c r="M687" s="5">
        <v>0</v>
      </c>
      <c r="N687" s="5">
        <v>23.34</v>
      </c>
      <c r="O687" s="5">
        <v>0</v>
      </c>
      <c r="P687" s="5">
        <v>2.0299999999999998</v>
      </c>
      <c r="Q687" s="5">
        <v>0.83</v>
      </c>
      <c r="R687" s="5">
        <v>0</v>
      </c>
      <c r="S687" s="5">
        <v>3000</v>
      </c>
    </row>
    <row r="688" spans="1:19">
      <c r="A688" s="2" t="s">
        <v>9477</v>
      </c>
      <c r="B688" s="2" t="s">
        <v>9478</v>
      </c>
      <c r="C688" s="2" t="s">
        <v>4313</v>
      </c>
      <c r="D688" s="2" t="s">
        <v>1460</v>
      </c>
      <c r="E688" s="2" t="s">
        <v>23</v>
      </c>
      <c r="F688" s="2" t="s">
        <v>9479</v>
      </c>
      <c r="G688" s="2" t="s">
        <v>42</v>
      </c>
      <c r="H688" s="2" t="s">
        <v>7418</v>
      </c>
      <c r="I688" s="2" t="s">
        <v>73</v>
      </c>
      <c r="J688" s="9">
        <v>800</v>
      </c>
      <c r="K688" s="9">
        <v>2003</v>
      </c>
      <c r="L688" s="5">
        <v>71</v>
      </c>
      <c r="M688" s="5">
        <v>0</v>
      </c>
      <c r="N688" s="5">
        <v>37.31</v>
      </c>
      <c r="O688" s="5">
        <v>0</v>
      </c>
      <c r="P688" s="5">
        <v>3.54</v>
      </c>
      <c r="Q688" s="5">
        <v>0.53</v>
      </c>
      <c r="R688" s="5">
        <v>0</v>
      </c>
      <c r="S688" s="5">
        <v>2900</v>
      </c>
    </row>
    <row r="689" spans="1:19">
      <c r="A689" s="2" t="s">
        <v>9480</v>
      </c>
      <c r="B689" s="2" t="s">
        <v>340</v>
      </c>
      <c r="C689" s="2" t="s">
        <v>9481</v>
      </c>
      <c r="D689" s="2" t="s">
        <v>1593</v>
      </c>
      <c r="E689" s="2" t="s">
        <v>112</v>
      </c>
      <c r="F689" s="2" t="s">
        <v>9482</v>
      </c>
      <c r="G689" s="2" t="s">
        <v>42</v>
      </c>
      <c r="H689" s="2" t="s">
        <v>7418</v>
      </c>
      <c r="I689" s="2" t="s">
        <v>27</v>
      </c>
      <c r="J689" s="9">
        <v>700</v>
      </c>
      <c r="K689" s="9">
        <v>2270</v>
      </c>
      <c r="L689" s="5">
        <v>53</v>
      </c>
      <c r="M689" s="5">
        <v>5</v>
      </c>
      <c r="N689" s="5">
        <v>32.6</v>
      </c>
      <c r="O689" s="5">
        <v>309.55</v>
      </c>
      <c r="P689" s="5">
        <v>2.33</v>
      </c>
      <c r="Q689" s="5">
        <v>0.62</v>
      </c>
      <c r="R689" s="5">
        <v>6.52</v>
      </c>
      <c r="S689" s="5">
        <v>3400</v>
      </c>
    </row>
    <row r="690" spans="1:19">
      <c r="A690" s="2" t="s">
        <v>9483</v>
      </c>
      <c r="B690" s="2" t="s">
        <v>6391</v>
      </c>
      <c r="C690" s="2" t="s">
        <v>9484</v>
      </c>
      <c r="D690" s="2" t="s">
        <v>9485</v>
      </c>
      <c r="E690" s="2" t="s">
        <v>118</v>
      </c>
      <c r="F690" s="2" t="s">
        <v>9486</v>
      </c>
      <c r="G690" s="2" t="s">
        <v>260</v>
      </c>
      <c r="H690" s="2" t="s">
        <v>7418</v>
      </c>
      <c r="I690" s="2" t="s">
        <v>458</v>
      </c>
      <c r="J690" s="9">
        <v>300</v>
      </c>
      <c r="K690" s="9">
        <v>1550</v>
      </c>
      <c r="L690" s="5">
        <v>29</v>
      </c>
      <c r="M690" s="5">
        <v>1</v>
      </c>
      <c r="N690" s="5">
        <v>13.83</v>
      </c>
      <c r="O690" s="5">
        <v>59.02</v>
      </c>
      <c r="P690" s="5">
        <v>1.87</v>
      </c>
      <c r="Q690" s="5">
        <v>0.48</v>
      </c>
      <c r="R690" s="5">
        <v>13.83</v>
      </c>
      <c r="S690" s="5">
        <v>2700</v>
      </c>
    </row>
    <row r="691" spans="1:19">
      <c r="A691" s="2" t="s">
        <v>9487</v>
      </c>
      <c r="B691" s="2" t="s">
        <v>225</v>
      </c>
      <c r="C691" s="2" t="s">
        <v>1750</v>
      </c>
      <c r="D691" s="2" t="s">
        <v>1472</v>
      </c>
      <c r="E691" s="2" t="s">
        <v>23</v>
      </c>
      <c r="F691" s="2" t="s">
        <v>9488</v>
      </c>
      <c r="G691" s="2" t="s">
        <v>87</v>
      </c>
      <c r="H691" s="2" t="s">
        <v>7418</v>
      </c>
      <c r="I691" s="2" t="s">
        <v>217</v>
      </c>
      <c r="J691" s="9">
        <v>400</v>
      </c>
      <c r="K691" s="9">
        <v>1050</v>
      </c>
      <c r="L691" s="5">
        <v>45</v>
      </c>
      <c r="M691" s="5">
        <v>1</v>
      </c>
      <c r="N691" s="5">
        <v>20.57</v>
      </c>
      <c r="O691" s="5">
        <v>43.49</v>
      </c>
      <c r="P691" s="5">
        <v>4.29</v>
      </c>
      <c r="Q691" s="5">
        <v>0.46</v>
      </c>
      <c r="R691" s="5">
        <v>20.57</v>
      </c>
      <c r="S691" s="5">
        <v>2300</v>
      </c>
    </row>
    <row r="692" spans="1:19">
      <c r="A692" s="2" t="s">
        <v>9489</v>
      </c>
      <c r="B692" s="2" t="s">
        <v>5083</v>
      </c>
      <c r="C692" s="2" t="s">
        <v>269</v>
      </c>
      <c r="D692" s="2" t="s">
        <v>1979</v>
      </c>
      <c r="E692" s="2" t="s">
        <v>258</v>
      </c>
      <c r="F692" s="2" t="s">
        <v>9490</v>
      </c>
      <c r="G692" s="2" t="s">
        <v>94</v>
      </c>
      <c r="H692" s="2" t="s">
        <v>7418</v>
      </c>
      <c r="I692" s="2" t="s">
        <v>206</v>
      </c>
      <c r="J692" s="9">
        <v>500</v>
      </c>
      <c r="K692" s="9">
        <v>2048</v>
      </c>
      <c r="L692" s="5">
        <v>83</v>
      </c>
      <c r="M692" s="5">
        <v>3</v>
      </c>
      <c r="N692" s="5">
        <v>65.47</v>
      </c>
      <c r="O692" s="5">
        <v>117.61</v>
      </c>
      <c r="P692" s="5">
        <v>4.05</v>
      </c>
      <c r="Q692" s="5">
        <v>0.79</v>
      </c>
      <c r="R692" s="5">
        <v>21.82</v>
      </c>
      <c r="S692" s="5">
        <v>1450</v>
      </c>
    </row>
    <row r="693" spans="1:19">
      <c r="A693" s="2" t="s">
        <v>9491</v>
      </c>
      <c r="B693" s="2" t="s">
        <v>6610</v>
      </c>
      <c r="C693" s="2" t="s">
        <v>9492</v>
      </c>
      <c r="D693" s="2" t="s">
        <v>144</v>
      </c>
      <c r="E693" s="2" t="s">
        <v>40</v>
      </c>
      <c r="F693" s="2" t="s">
        <v>9493</v>
      </c>
      <c r="G693" s="2" t="s">
        <v>102</v>
      </c>
      <c r="H693" s="2" t="s">
        <v>7418</v>
      </c>
      <c r="I693" s="2" t="s">
        <v>140</v>
      </c>
      <c r="J693" s="9">
        <v>800</v>
      </c>
      <c r="K693" s="9">
        <v>870</v>
      </c>
      <c r="L693" s="5">
        <v>36</v>
      </c>
      <c r="M693" s="5">
        <v>0</v>
      </c>
      <c r="N693" s="5">
        <v>17.68</v>
      </c>
      <c r="O693" s="5">
        <v>0</v>
      </c>
      <c r="P693" s="5">
        <v>4.1399999999999997</v>
      </c>
      <c r="Q693" s="5">
        <v>0.49</v>
      </c>
      <c r="R693" s="5">
        <v>0</v>
      </c>
      <c r="S693" s="5">
        <v>2250</v>
      </c>
    </row>
    <row r="694" spans="1:19">
      <c r="A694" s="2" t="s">
        <v>9494</v>
      </c>
      <c r="B694" s="2" t="s">
        <v>1134</v>
      </c>
      <c r="C694" s="2" t="s">
        <v>9495</v>
      </c>
      <c r="D694" s="2" t="s">
        <v>4176</v>
      </c>
      <c r="E694" s="2" t="s">
        <v>112</v>
      </c>
      <c r="F694" s="2" t="s">
        <v>9496</v>
      </c>
      <c r="G694" s="2" t="s">
        <v>34</v>
      </c>
      <c r="H694" s="2" t="s">
        <v>7418</v>
      </c>
      <c r="I694" s="2" t="s">
        <v>140</v>
      </c>
      <c r="J694" s="9">
        <v>100</v>
      </c>
      <c r="K694" s="9">
        <v>2317</v>
      </c>
      <c r="L694" s="5">
        <v>48</v>
      </c>
      <c r="M694" s="5">
        <v>0</v>
      </c>
      <c r="N694" s="5">
        <v>28.5</v>
      </c>
      <c r="O694" s="5">
        <v>0</v>
      </c>
      <c r="P694" s="5">
        <v>2.0699999999999998</v>
      </c>
      <c r="Q694" s="5">
        <v>0.59</v>
      </c>
      <c r="R694" s="5">
        <v>0</v>
      </c>
      <c r="S694" s="5">
        <v>1900</v>
      </c>
    </row>
    <row r="695" spans="1:19">
      <c r="A695" s="2" t="s">
        <v>9497</v>
      </c>
      <c r="B695" s="2" t="s">
        <v>1681</v>
      </c>
      <c r="C695" s="2" t="s">
        <v>9498</v>
      </c>
      <c r="D695" s="2" t="s">
        <v>166</v>
      </c>
      <c r="E695" s="2" t="s">
        <v>56</v>
      </c>
      <c r="F695" s="2" t="s">
        <v>9499</v>
      </c>
      <c r="G695" s="2" t="s">
        <v>65</v>
      </c>
      <c r="H695" s="2" t="s">
        <v>7418</v>
      </c>
      <c r="I695" s="2" t="s">
        <v>35</v>
      </c>
      <c r="J695" s="9">
        <v>800</v>
      </c>
      <c r="K695" s="9">
        <v>794</v>
      </c>
      <c r="L695" s="5">
        <v>19</v>
      </c>
      <c r="M695" s="5">
        <v>0</v>
      </c>
      <c r="N695" s="5">
        <v>11</v>
      </c>
      <c r="O695" s="5">
        <v>0</v>
      </c>
      <c r="P695" s="5">
        <v>2.39</v>
      </c>
      <c r="Q695" s="5">
        <v>0.57999999999999996</v>
      </c>
      <c r="R695" s="5">
        <v>0</v>
      </c>
      <c r="S695" s="5">
        <v>2250</v>
      </c>
    </row>
    <row r="696" spans="1:19">
      <c r="A696" s="2" t="s">
        <v>9500</v>
      </c>
      <c r="B696" s="2" t="s">
        <v>29</v>
      </c>
      <c r="C696" s="2" t="s">
        <v>9501</v>
      </c>
      <c r="D696" s="2" t="s">
        <v>204</v>
      </c>
      <c r="E696" s="2" t="s">
        <v>56</v>
      </c>
      <c r="F696" s="2" t="s">
        <v>9502</v>
      </c>
      <c r="G696" s="2" t="s">
        <v>58</v>
      </c>
      <c r="H696" s="2" t="s">
        <v>7418</v>
      </c>
      <c r="I696" s="2" t="s">
        <v>356</v>
      </c>
      <c r="J696" s="9">
        <v>800</v>
      </c>
      <c r="K696" s="9">
        <v>1512</v>
      </c>
      <c r="L696" s="5">
        <v>62</v>
      </c>
      <c r="M696" s="5">
        <v>7</v>
      </c>
      <c r="N696" s="5">
        <v>38.119999999999997</v>
      </c>
      <c r="O696" s="5">
        <v>484.56</v>
      </c>
      <c r="P696" s="5">
        <v>4.0999999999999996</v>
      </c>
      <c r="Q696" s="5">
        <v>0.61</v>
      </c>
      <c r="R696" s="5">
        <v>5.45</v>
      </c>
      <c r="S696" s="5">
        <v>5001</v>
      </c>
    </row>
    <row r="697" spans="1:19">
      <c r="A697" s="2" t="s">
        <v>9503</v>
      </c>
      <c r="B697" s="2" t="s">
        <v>495</v>
      </c>
      <c r="C697" s="2" t="s">
        <v>9504</v>
      </c>
      <c r="D697" s="2" t="s">
        <v>9505</v>
      </c>
      <c r="E697" s="2" t="s">
        <v>85</v>
      </c>
      <c r="F697" s="2" t="s">
        <v>9506</v>
      </c>
      <c r="G697" s="2" t="s">
        <v>134</v>
      </c>
      <c r="H697" s="2" t="s">
        <v>7418</v>
      </c>
      <c r="I697" s="2" t="s">
        <v>51</v>
      </c>
      <c r="J697" s="9">
        <v>200</v>
      </c>
      <c r="K697" s="9">
        <v>2275</v>
      </c>
      <c r="L697" s="5">
        <v>84</v>
      </c>
      <c r="M697" s="5">
        <v>0</v>
      </c>
      <c r="N697" s="5">
        <v>71.040000000000006</v>
      </c>
      <c r="O697" s="5">
        <v>0</v>
      </c>
      <c r="P697" s="5">
        <v>3.69</v>
      </c>
      <c r="Q697" s="5">
        <v>0.85</v>
      </c>
      <c r="R697" s="5">
        <v>0</v>
      </c>
      <c r="S697" s="5">
        <v>5800</v>
      </c>
    </row>
    <row r="698" spans="1:19">
      <c r="A698" s="2" t="s">
        <v>9507</v>
      </c>
      <c r="B698" s="2" t="s">
        <v>9508</v>
      </c>
      <c r="C698" s="2" t="s">
        <v>21</v>
      </c>
      <c r="D698" s="2" t="s">
        <v>359</v>
      </c>
      <c r="E698" s="2" t="s">
        <v>40</v>
      </c>
      <c r="F698" s="2" t="s">
        <v>9509</v>
      </c>
      <c r="G698" s="2" t="s">
        <v>50</v>
      </c>
      <c r="H698" s="2" t="s">
        <v>7418</v>
      </c>
      <c r="I698" s="2" t="s">
        <v>66</v>
      </c>
      <c r="J698" s="9">
        <v>400</v>
      </c>
      <c r="K698" s="9">
        <v>2198</v>
      </c>
      <c r="L698" s="5">
        <v>56</v>
      </c>
      <c r="M698" s="5">
        <v>2</v>
      </c>
      <c r="N698" s="5">
        <v>41.36</v>
      </c>
      <c r="O698" s="5">
        <v>135.86000000000001</v>
      </c>
      <c r="P698" s="5">
        <v>2.5499999999999998</v>
      </c>
      <c r="Q698" s="5">
        <v>0.74</v>
      </c>
      <c r="R698" s="5">
        <v>20.68</v>
      </c>
      <c r="S698" s="5">
        <v>2151</v>
      </c>
    </row>
    <row r="699" spans="1:19">
      <c r="A699" s="2" t="s">
        <v>9510</v>
      </c>
      <c r="B699" s="2" t="s">
        <v>1735</v>
      </c>
      <c r="C699" s="2" t="s">
        <v>9511</v>
      </c>
      <c r="D699" s="2" t="s">
        <v>4107</v>
      </c>
      <c r="E699" s="2" t="s">
        <v>850</v>
      </c>
      <c r="F699" s="2" t="s">
        <v>9512</v>
      </c>
      <c r="G699" s="2" t="s">
        <v>50</v>
      </c>
      <c r="H699" s="2" t="s">
        <v>7418</v>
      </c>
      <c r="I699" s="2" t="s">
        <v>66</v>
      </c>
      <c r="J699" s="9">
        <v>400</v>
      </c>
      <c r="K699" s="9">
        <v>963</v>
      </c>
      <c r="L699" s="5">
        <v>17</v>
      </c>
      <c r="M699" s="5">
        <v>2</v>
      </c>
      <c r="N699" s="5">
        <v>13.77</v>
      </c>
      <c r="O699" s="5">
        <v>72.97</v>
      </c>
      <c r="P699" s="5">
        <v>1.77</v>
      </c>
      <c r="Q699" s="5">
        <v>0.81</v>
      </c>
      <c r="R699" s="5">
        <v>6.88</v>
      </c>
      <c r="S699" s="5">
        <v>3750</v>
      </c>
    </row>
    <row r="700" spans="1:19">
      <c r="A700" s="2" t="s">
        <v>9513</v>
      </c>
      <c r="B700" s="2" t="s">
        <v>9514</v>
      </c>
      <c r="C700" s="2" t="s">
        <v>9072</v>
      </c>
      <c r="D700" s="2" t="s">
        <v>566</v>
      </c>
      <c r="E700" s="2" t="s">
        <v>85</v>
      </c>
      <c r="F700" s="2" t="s">
        <v>9515</v>
      </c>
      <c r="G700" s="2" t="s">
        <v>42</v>
      </c>
      <c r="H700" s="2" t="s">
        <v>7418</v>
      </c>
      <c r="I700" s="2" t="s">
        <v>300</v>
      </c>
      <c r="J700" s="9">
        <v>1000</v>
      </c>
      <c r="K700" s="9">
        <v>1500</v>
      </c>
      <c r="L700" s="5">
        <v>32</v>
      </c>
      <c r="M700" s="5">
        <v>2</v>
      </c>
      <c r="N700" s="5">
        <v>24.42</v>
      </c>
      <c r="O700" s="5">
        <v>127.78</v>
      </c>
      <c r="P700" s="5">
        <v>2.13</v>
      </c>
      <c r="Q700" s="5">
        <v>0.76</v>
      </c>
      <c r="R700" s="5">
        <v>12.21</v>
      </c>
      <c r="S700" s="5">
        <v>3250</v>
      </c>
    </row>
    <row r="701" spans="1:19">
      <c r="A701" s="2" t="s">
        <v>9516</v>
      </c>
      <c r="B701" s="2" t="s">
        <v>4537</v>
      </c>
      <c r="C701" s="2" t="s">
        <v>1829</v>
      </c>
      <c r="D701" s="2" t="s">
        <v>5502</v>
      </c>
      <c r="E701" s="2" t="s">
        <v>23</v>
      </c>
      <c r="F701" s="2" t="s">
        <v>9517</v>
      </c>
      <c r="G701" s="2" t="s">
        <v>161</v>
      </c>
      <c r="H701" s="2" t="s">
        <v>7418</v>
      </c>
      <c r="I701" s="2" t="s">
        <v>217</v>
      </c>
      <c r="J701" s="9">
        <v>400</v>
      </c>
      <c r="K701" s="9">
        <v>745</v>
      </c>
      <c r="L701" s="5">
        <v>15</v>
      </c>
      <c r="M701" s="5">
        <v>0</v>
      </c>
      <c r="N701" s="5">
        <v>6.95</v>
      </c>
      <c r="O701" s="5">
        <v>0</v>
      </c>
      <c r="P701" s="5">
        <v>2.0099999999999998</v>
      </c>
      <c r="Q701" s="5">
        <v>0.46</v>
      </c>
      <c r="R701" s="5">
        <v>0</v>
      </c>
      <c r="S701" s="5">
        <v>2500</v>
      </c>
    </row>
    <row r="702" spans="1:19">
      <c r="A702" s="2" t="s">
        <v>9518</v>
      </c>
      <c r="B702" s="2" t="s">
        <v>7510</v>
      </c>
      <c r="C702" s="2" t="s">
        <v>9519</v>
      </c>
      <c r="D702" s="2" t="s">
        <v>2626</v>
      </c>
      <c r="E702" s="2" t="s">
        <v>373</v>
      </c>
      <c r="F702" s="2" t="s">
        <v>9520</v>
      </c>
      <c r="G702" s="2" t="s">
        <v>25</v>
      </c>
      <c r="H702" s="2" t="s">
        <v>7418</v>
      </c>
      <c r="I702" s="2" t="s">
        <v>120</v>
      </c>
      <c r="J702" s="9">
        <v>800</v>
      </c>
      <c r="K702" s="9">
        <v>827</v>
      </c>
      <c r="L702" s="5">
        <v>27</v>
      </c>
      <c r="M702" s="5">
        <v>1</v>
      </c>
      <c r="N702" s="5">
        <v>14.02</v>
      </c>
      <c r="O702" s="5">
        <v>61.9</v>
      </c>
      <c r="P702" s="5">
        <v>3.26</v>
      </c>
      <c r="Q702" s="5">
        <v>0.52</v>
      </c>
      <c r="R702" s="5">
        <v>14.02</v>
      </c>
      <c r="S702" s="5">
        <v>4000</v>
      </c>
    </row>
    <row r="703" spans="1:19">
      <c r="A703" s="2" t="s">
        <v>9521</v>
      </c>
      <c r="B703" s="2" t="s">
        <v>9522</v>
      </c>
      <c r="C703" s="2" t="s">
        <v>2574</v>
      </c>
      <c r="D703" s="2" t="s">
        <v>446</v>
      </c>
      <c r="E703" s="2" t="s">
        <v>188</v>
      </c>
      <c r="F703" s="2" t="s">
        <v>6533</v>
      </c>
      <c r="G703" s="2" t="s">
        <v>134</v>
      </c>
      <c r="H703" s="2" t="s">
        <v>7418</v>
      </c>
      <c r="I703" s="2" t="s">
        <v>127</v>
      </c>
      <c r="J703" s="9">
        <v>500</v>
      </c>
      <c r="K703" s="9">
        <v>601</v>
      </c>
      <c r="L703" s="5">
        <v>15</v>
      </c>
      <c r="M703" s="5">
        <v>0</v>
      </c>
      <c r="N703" s="5">
        <v>7.27</v>
      </c>
      <c r="O703" s="5">
        <v>0</v>
      </c>
      <c r="P703" s="5">
        <v>2.5</v>
      </c>
      <c r="Q703" s="5">
        <v>0.48</v>
      </c>
      <c r="R703" s="5">
        <v>0</v>
      </c>
      <c r="S703" s="5">
        <v>3300</v>
      </c>
    </row>
    <row r="704" spans="1:19">
      <c r="A704" s="2" t="s">
        <v>9523</v>
      </c>
      <c r="B704" s="2" t="s">
        <v>9524</v>
      </c>
      <c r="C704" s="2" t="s">
        <v>9525</v>
      </c>
      <c r="D704" s="2" t="s">
        <v>251</v>
      </c>
      <c r="E704" s="2" t="s">
        <v>23</v>
      </c>
      <c r="F704" s="2" t="s">
        <v>9526</v>
      </c>
      <c r="G704" s="2" t="s">
        <v>190</v>
      </c>
      <c r="H704" s="2" t="s">
        <v>7418</v>
      </c>
      <c r="I704" s="2" t="s">
        <v>120</v>
      </c>
      <c r="J704" s="9">
        <v>200</v>
      </c>
      <c r="K704" s="9">
        <v>1382</v>
      </c>
      <c r="L704" s="5">
        <v>28</v>
      </c>
      <c r="M704" s="5">
        <v>2</v>
      </c>
      <c r="N704" s="5">
        <v>21.01</v>
      </c>
      <c r="O704" s="5">
        <v>87.52</v>
      </c>
      <c r="P704" s="5">
        <v>2.0299999999999998</v>
      </c>
      <c r="Q704" s="5">
        <v>0.75</v>
      </c>
      <c r="R704" s="5">
        <v>10.5</v>
      </c>
      <c r="S704" s="5">
        <v>2250</v>
      </c>
    </row>
    <row r="705" spans="1:19">
      <c r="A705" s="2" t="s">
        <v>9527</v>
      </c>
      <c r="B705" s="2" t="s">
        <v>1995</v>
      </c>
      <c r="C705" s="2" t="s">
        <v>813</v>
      </c>
      <c r="D705" s="2" t="s">
        <v>592</v>
      </c>
      <c r="E705" s="2" t="s">
        <v>85</v>
      </c>
      <c r="F705" s="2">
        <v>0</v>
      </c>
      <c r="G705" s="2" t="s">
        <v>58</v>
      </c>
      <c r="H705" s="2" t="s">
        <v>7418</v>
      </c>
      <c r="I705" s="2" t="s">
        <v>183</v>
      </c>
      <c r="J705" s="9">
        <v>1000</v>
      </c>
      <c r="K705" s="9">
        <v>1239</v>
      </c>
      <c r="L705" s="5">
        <v>48</v>
      </c>
      <c r="M705" s="5">
        <v>2</v>
      </c>
      <c r="N705" s="5">
        <v>27.5</v>
      </c>
      <c r="O705" s="5">
        <v>76.88</v>
      </c>
      <c r="P705" s="5">
        <v>3.87</v>
      </c>
      <c r="Q705" s="5">
        <v>0.56999999999999995</v>
      </c>
      <c r="R705" s="5">
        <v>13.75</v>
      </c>
      <c r="S705" s="5">
        <v>2250</v>
      </c>
    </row>
    <row r="706" spans="1:19">
      <c r="A706" s="2" t="s">
        <v>9528</v>
      </c>
      <c r="B706" s="2" t="s">
        <v>9529</v>
      </c>
      <c r="C706" s="2" t="s">
        <v>9530</v>
      </c>
      <c r="D706" s="2" t="s">
        <v>3107</v>
      </c>
      <c r="E706" s="2" t="s">
        <v>237</v>
      </c>
      <c r="F706" s="2" t="s">
        <v>801</v>
      </c>
      <c r="G706" s="2" t="s">
        <v>167</v>
      </c>
      <c r="H706" s="2" t="s">
        <v>7418</v>
      </c>
      <c r="I706" s="2" t="s">
        <v>699</v>
      </c>
      <c r="J706" s="9">
        <v>1000</v>
      </c>
      <c r="K706" s="9">
        <v>2192</v>
      </c>
      <c r="L706" s="5">
        <v>95</v>
      </c>
      <c r="M706" s="5">
        <v>3</v>
      </c>
      <c r="N706" s="5">
        <v>60.48</v>
      </c>
      <c r="O706" s="5">
        <v>168.07</v>
      </c>
      <c r="P706" s="5">
        <v>4.33</v>
      </c>
      <c r="Q706" s="5">
        <v>0.64</v>
      </c>
      <c r="R706" s="5">
        <v>20.16</v>
      </c>
      <c r="S706" s="5">
        <v>2299</v>
      </c>
    </row>
    <row r="707" spans="1:19">
      <c r="A707" s="2" t="s">
        <v>9531</v>
      </c>
      <c r="B707" s="2" t="s">
        <v>122</v>
      </c>
      <c r="C707" s="2" t="s">
        <v>1539</v>
      </c>
      <c r="D707" s="2" t="s">
        <v>9532</v>
      </c>
      <c r="E707" s="2" t="s">
        <v>132</v>
      </c>
      <c r="F707" s="2" t="s">
        <v>9533</v>
      </c>
      <c r="G707" s="2" t="s">
        <v>134</v>
      </c>
      <c r="H707" s="2" t="s">
        <v>7418</v>
      </c>
      <c r="I707" s="2" t="s">
        <v>177</v>
      </c>
      <c r="J707" s="9">
        <v>800</v>
      </c>
      <c r="K707" s="9">
        <v>1435</v>
      </c>
      <c r="L707" s="5">
        <v>30</v>
      </c>
      <c r="M707" s="5">
        <v>1</v>
      </c>
      <c r="N707" s="5">
        <v>23.04</v>
      </c>
      <c r="O707" s="5">
        <v>52.91</v>
      </c>
      <c r="P707" s="5">
        <v>2.09</v>
      </c>
      <c r="Q707" s="5">
        <v>0.77</v>
      </c>
      <c r="R707" s="5">
        <v>23.04</v>
      </c>
      <c r="S707" s="5">
        <v>4500</v>
      </c>
    </row>
    <row r="708" spans="1:19">
      <c r="A708" s="2" t="s">
        <v>9534</v>
      </c>
      <c r="B708" s="2" t="s">
        <v>2895</v>
      </c>
      <c r="C708" s="2" t="s">
        <v>1654</v>
      </c>
      <c r="D708" s="2" t="s">
        <v>2973</v>
      </c>
      <c r="E708" s="2" t="s">
        <v>1203</v>
      </c>
      <c r="F708" s="2" t="s">
        <v>9535</v>
      </c>
      <c r="G708" s="2" t="s">
        <v>134</v>
      </c>
      <c r="H708" s="2" t="s">
        <v>7418</v>
      </c>
      <c r="I708" s="2" t="s">
        <v>95</v>
      </c>
      <c r="J708" s="9">
        <v>600</v>
      </c>
      <c r="K708" s="9">
        <v>2009</v>
      </c>
      <c r="L708" s="5">
        <v>73</v>
      </c>
      <c r="M708" s="5">
        <v>0</v>
      </c>
      <c r="N708" s="5">
        <v>50.14</v>
      </c>
      <c r="O708" s="5">
        <v>0</v>
      </c>
      <c r="P708" s="5">
        <v>3.63</v>
      </c>
      <c r="Q708" s="5">
        <v>0.69</v>
      </c>
      <c r="R708" s="5">
        <v>0</v>
      </c>
      <c r="S708" s="5">
        <v>3750</v>
      </c>
    </row>
    <row r="709" spans="1:19">
      <c r="A709" s="2" t="s">
        <v>9536</v>
      </c>
      <c r="B709" s="2" t="s">
        <v>9537</v>
      </c>
      <c r="C709" s="2" t="s">
        <v>9538</v>
      </c>
      <c r="D709" s="2" t="s">
        <v>9539</v>
      </c>
      <c r="E709" s="2" t="s">
        <v>953</v>
      </c>
      <c r="F709" s="2" t="s">
        <v>8630</v>
      </c>
      <c r="G709" s="2" t="s">
        <v>42</v>
      </c>
      <c r="H709" s="2" t="s">
        <v>7418</v>
      </c>
      <c r="I709" s="2" t="s">
        <v>382</v>
      </c>
      <c r="J709" s="9">
        <v>400</v>
      </c>
      <c r="K709" s="9">
        <v>990</v>
      </c>
      <c r="L709" s="5">
        <v>23</v>
      </c>
      <c r="M709" s="5">
        <v>0</v>
      </c>
      <c r="N709" s="5">
        <v>19.29</v>
      </c>
      <c r="O709" s="5">
        <v>0</v>
      </c>
      <c r="P709" s="5">
        <v>2.3199999999999998</v>
      </c>
      <c r="Q709" s="5">
        <v>0.84</v>
      </c>
      <c r="R709" s="5">
        <v>0</v>
      </c>
      <c r="S709" s="5">
        <v>1100</v>
      </c>
    </row>
    <row r="710" spans="1:19">
      <c r="A710" s="2" t="s">
        <v>9540</v>
      </c>
      <c r="B710" s="2" t="s">
        <v>4151</v>
      </c>
      <c r="C710" s="2" t="s">
        <v>2318</v>
      </c>
      <c r="D710" s="2" t="s">
        <v>1544</v>
      </c>
      <c r="E710" s="2" t="s">
        <v>23</v>
      </c>
      <c r="F710" s="2" t="s">
        <v>598</v>
      </c>
      <c r="G710" s="2" t="s">
        <v>312</v>
      </c>
      <c r="H710" s="2" t="s">
        <v>7418</v>
      </c>
      <c r="I710" s="2" t="s">
        <v>458</v>
      </c>
      <c r="J710" s="9">
        <v>800</v>
      </c>
      <c r="K710" s="9">
        <v>1106</v>
      </c>
      <c r="L710" s="5">
        <v>24</v>
      </c>
      <c r="M710" s="5">
        <v>0</v>
      </c>
      <c r="N710" s="5">
        <v>15.92</v>
      </c>
      <c r="O710" s="5">
        <v>0</v>
      </c>
      <c r="P710" s="5">
        <v>2.17</v>
      </c>
      <c r="Q710" s="5">
        <v>0.66</v>
      </c>
      <c r="R710" s="5">
        <v>0</v>
      </c>
      <c r="S710" s="5">
        <v>2250</v>
      </c>
    </row>
    <row r="711" spans="1:19">
      <c r="A711" s="2" t="s">
        <v>9541</v>
      </c>
      <c r="B711" s="2" t="s">
        <v>2248</v>
      </c>
      <c r="C711" s="2" t="s">
        <v>9542</v>
      </c>
      <c r="D711" s="2" t="s">
        <v>55</v>
      </c>
      <c r="E711" s="2" t="s">
        <v>56</v>
      </c>
      <c r="F711" s="2" t="s">
        <v>9543</v>
      </c>
      <c r="G711" s="2" t="s">
        <v>150</v>
      </c>
      <c r="H711" s="2" t="s">
        <v>7418</v>
      </c>
      <c r="I711" s="2" t="s">
        <v>183</v>
      </c>
      <c r="J711" s="9">
        <v>500</v>
      </c>
      <c r="K711" s="9">
        <v>727</v>
      </c>
      <c r="L711" s="5">
        <v>29</v>
      </c>
      <c r="M711" s="5">
        <v>2</v>
      </c>
      <c r="N711" s="5">
        <v>23.18</v>
      </c>
      <c r="O711" s="5">
        <v>74.02</v>
      </c>
      <c r="P711" s="5">
        <v>3.99</v>
      </c>
      <c r="Q711" s="5">
        <v>0.8</v>
      </c>
      <c r="R711" s="5">
        <v>11.59</v>
      </c>
      <c r="S711" s="5">
        <v>2501</v>
      </c>
    </row>
    <row r="712" spans="1:19">
      <c r="A712" s="2" t="s">
        <v>9544</v>
      </c>
      <c r="B712" s="2" t="s">
        <v>495</v>
      </c>
      <c r="C712" s="2" t="s">
        <v>9545</v>
      </c>
      <c r="D712" s="2" t="s">
        <v>9546</v>
      </c>
      <c r="E712" s="2" t="s">
        <v>432</v>
      </c>
      <c r="F712" s="2" t="s">
        <v>9547</v>
      </c>
      <c r="G712" s="2" t="s">
        <v>42</v>
      </c>
      <c r="H712" s="2" t="s">
        <v>7418</v>
      </c>
      <c r="I712" s="2" t="s">
        <v>59</v>
      </c>
      <c r="J712" s="9">
        <v>300</v>
      </c>
      <c r="K712" s="9">
        <v>2091</v>
      </c>
      <c r="L712" s="5">
        <v>81</v>
      </c>
      <c r="M712" s="5">
        <v>1</v>
      </c>
      <c r="N712" s="5">
        <v>64.41</v>
      </c>
      <c r="O712" s="5">
        <v>51.21</v>
      </c>
      <c r="P712" s="5">
        <v>3.87</v>
      </c>
      <c r="Q712" s="5">
        <v>0.8</v>
      </c>
      <c r="R712" s="5">
        <v>64.41</v>
      </c>
      <c r="S712" s="5">
        <v>1256</v>
      </c>
    </row>
    <row r="713" spans="1:19">
      <c r="A713" s="2" t="s">
        <v>9548</v>
      </c>
      <c r="B713" s="2" t="s">
        <v>9549</v>
      </c>
      <c r="C713" s="2" t="s">
        <v>1654</v>
      </c>
      <c r="D713" s="2" t="s">
        <v>552</v>
      </c>
      <c r="E713" s="2" t="s">
        <v>222</v>
      </c>
      <c r="F713" s="2" t="s">
        <v>6417</v>
      </c>
      <c r="G713" s="2" t="s">
        <v>266</v>
      </c>
      <c r="H713" s="2" t="s">
        <v>7418</v>
      </c>
      <c r="I713" s="2" t="s">
        <v>300</v>
      </c>
      <c r="J713" s="9">
        <v>100</v>
      </c>
      <c r="K713" s="9">
        <v>2253</v>
      </c>
      <c r="L713" s="5">
        <v>84</v>
      </c>
      <c r="M713" s="5">
        <v>0</v>
      </c>
      <c r="N713" s="5">
        <v>58.04</v>
      </c>
      <c r="O713" s="5">
        <v>0</v>
      </c>
      <c r="P713" s="5">
        <v>3.73</v>
      </c>
      <c r="Q713" s="5">
        <v>0.69</v>
      </c>
      <c r="R713" s="5">
        <v>0</v>
      </c>
      <c r="S713" s="5">
        <v>1580</v>
      </c>
    </row>
    <row r="714" spans="1:19">
      <c r="A714" s="2" t="s">
        <v>9550</v>
      </c>
      <c r="B714" s="2" t="s">
        <v>9551</v>
      </c>
      <c r="C714" s="2" t="s">
        <v>9552</v>
      </c>
      <c r="D714" s="2" t="s">
        <v>1849</v>
      </c>
      <c r="E714" s="2" t="s">
        <v>281</v>
      </c>
      <c r="F714" s="2" t="s">
        <v>9553</v>
      </c>
      <c r="G714" s="2" t="s">
        <v>58</v>
      </c>
      <c r="H714" s="2" t="s">
        <v>7418</v>
      </c>
      <c r="I714" s="2" t="s">
        <v>248</v>
      </c>
      <c r="J714" s="9">
        <v>1000</v>
      </c>
      <c r="K714" s="9">
        <v>1235</v>
      </c>
      <c r="L714" s="5">
        <v>55</v>
      </c>
      <c r="M714" s="5">
        <v>5</v>
      </c>
      <c r="N714" s="5">
        <v>22.09</v>
      </c>
      <c r="O714" s="5">
        <v>275.85000000000002</v>
      </c>
      <c r="P714" s="5">
        <v>4.45</v>
      </c>
      <c r="Q714" s="5">
        <v>0.4</v>
      </c>
      <c r="R714" s="5">
        <v>4.42</v>
      </c>
      <c r="S714" s="5">
        <v>3109</v>
      </c>
    </row>
    <row r="715" spans="1:19">
      <c r="A715" s="2" t="s">
        <v>9554</v>
      </c>
      <c r="B715" s="2" t="s">
        <v>1213</v>
      </c>
      <c r="C715" s="2" t="s">
        <v>9555</v>
      </c>
      <c r="D715" s="2" t="s">
        <v>99</v>
      </c>
      <c r="E715" s="2" t="s">
        <v>100</v>
      </c>
      <c r="F715" s="2" t="s">
        <v>9556</v>
      </c>
      <c r="G715" s="2" t="s">
        <v>161</v>
      </c>
      <c r="H715" s="2" t="s">
        <v>7418</v>
      </c>
      <c r="I715" s="2" t="s">
        <v>120</v>
      </c>
      <c r="J715" s="9">
        <v>800</v>
      </c>
      <c r="K715" s="9">
        <v>2327</v>
      </c>
      <c r="L715" s="5">
        <v>88</v>
      </c>
      <c r="M715" s="5">
        <v>0</v>
      </c>
      <c r="N715" s="5">
        <v>60.49</v>
      </c>
      <c r="O715" s="5">
        <v>0</v>
      </c>
      <c r="P715" s="5">
        <v>3.78</v>
      </c>
      <c r="Q715" s="5">
        <v>0.69</v>
      </c>
      <c r="R715" s="5">
        <v>0</v>
      </c>
      <c r="S715" s="5">
        <v>1950</v>
      </c>
    </row>
    <row r="716" spans="1:19">
      <c r="A716" s="2" t="s">
        <v>9557</v>
      </c>
      <c r="B716" s="2" t="s">
        <v>2070</v>
      </c>
      <c r="C716" s="2" t="s">
        <v>9558</v>
      </c>
      <c r="D716" s="2" t="s">
        <v>99</v>
      </c>
      <c r="E716" s="2" t="s">
        <v>100</v>
      </c>
      <c r="F716" s="2" t="s">
        <v>7154</v>
      </c>
      <c r="G716" s="2" t="s">
        <v>344</v>
      </c>
      <c r="H716" s="2" t="s">
        <v>7418</v>
      </c>
      <c r="I716" s="2" t="s">
        <v>43</v>
      </c>
      <c r="J716" s="9">
        <v>600</v>
      </c>
      <c r="K716" s="9">
        <v>998</v>
      </c>
      <c r="L716" s="5">
        <v>27</v>
      </c>
      <c r="M716" s="5">
        <v>2</v>
      </c>
      <c r="N716" s="5">
        <v>21.39</v>
      </c>
      <c r="O716" s="5">
        <v>123.13</v>
      </c>
      <c r="P716" s="5">
        <v>2.71</v>
      </c>
      <c r="Q716" s="5">
        <v>0.79</v>
      </c>
      <c r="R716" s="5">
        <v>10.7</v>
      </c>
      <c r="S716" s="5">
        <v>2200</v>
      </c>
    </row>
    <row r="717" spans="1:19">
      <c r="A717" s="2" t="s">
        <v>9559</v>
      </c>
      <c r="B717" s="2" t="s">
        <v>2555</v>
      </c>
      <c r="C717" s="2" t="s">
        <v>9560</v>
      </c>
      <c r="D717" s="2" t="s">
        <v>9561</v>
      </c>
      <c r="E717" s="2" t="s">
        <v>23</v>
      </c>
      <c r="F717" s="2" t="s">
        <v>9562</v>
      </c>
      <c r="G717" s="2" t="s">
        <v>253</v>
      </c>
      <c r="H717" s="2" t="s">
        <v>7418</v>
      </c>
      <c r="I717" s="2" t="s">
        <v>66</v>
      </c>
      <c r="J717" s="9">
        <v>1000</v>
      </c>
      <c r="K717" s="9">
        <v>506</v>
      </c>
      <c r="L717" s="5">
        <v>8</v>
      </c>
      <c r="M717" s="5">
        <v>1</v>
      </c>
      <c r="N717" s="5">
        <v>5.48</v>
      </c>
      <c r="O717" s="5">
        <v>46.36</v>
      </c>
      <c r="P717" s="5">
        <v>1.58</v>
      </c>
      <c r="Q717" s="5">
        <v>0.68</v>
      </c>
      <c r="R717" s="5">
        <v>5.48</v>
      </c>
      <c r="S717" s="5">
        <v>2200</v>
      </c>
    </row>
    <row r="718" spans="1:19">
      <c r="A718" s="2" t="s">
        <v>9563</v>
      </c>
      <c r="B718" s="2" t="s">
        <v>555</v>
      </c>
      <c r="C718" s="2" t="s">
        <v>1262</v>
      </c>
      <c r="D718" s="2" t="s">
        <v>1190</v>
      </c>
      <c r="E718" s="2" t="s">
        <v>112</v>
      </c>
      <c r="F718" s="2" t="s">
        <v>9564</v>
      </c>
      <c r="G718" s="2" t="s">
        <v>150</v>
      </c>
      <c r="H718" s="2" t="s">
        <v>7418</v>
      </c>
      <c r="I718" s="2" t="s">
        <v>319</v>
      </c>
      <c r="J718" s="9">
        <v>500</v>
      </c>
      <c r="K718" s="9">
        <v>1885</v>
      </c>
      <c r="L718" s="5">
        <v>79</v>
      </c>
      <c r="M718" s="5">
        <v>0</v>
      </c>
      <c r="N718" s="5">
        <v>57.84</v>
      </c>
      <c r="O718" s="5">
        <v>0</v>
      </c>
      <c r="P718" s="5">
        <v>4.1900000000000004</v>
      </c>
      <c r="Q718" s="5">
        <v>0.73</v>
      </c>
      <c r="R718" s="5">
        <v>0</v>
      </c>
      <c r="S718" s="5">
        <v>1900</v>
      </c>
    </row>
    <row r="719" spans="1:19">
      <c r="A719" s="2" t="s">
        <v>9565</v>
      </c>
      <c r="B719" s="2" t="s">
        <v>1892</v>
      </c>
      <c r="C719" s="2" t="s">
        <v>501</v>
      </c>
      <c r="D719" s="2" t="s">
        <v>9566</v>
      </c>
      <c r="E719" s="2" t="s">
        <v>112</v>
      </c>
      <c r="F719" s="2" t="s">
        <v>9567</v>
      </c>
      <c r="G719" s="2" t="s">
        <v>161</v>
      </c>
      <c r="H719" s="2" t="s">
        <v>7418</v>
      </c>
      <c r="I719" s="2" t="s">
        <v>127</v>
      </c>
      <c r="J719" s="9">
        <v>200</v>
      </c>
      <c r="K719" s="9">
        <v>2087</v>
      </c>
      <c r="L719" s="5">
        <v>73</v>
      </c>
      <c r="M719" s="5">
        <v>0</v>
      </c>
      <c r="N719" s="5">
        <v>59.46</v>
      </c>
      <c r="O719" s="5">
        <v>0</v>
      </c>
      <c r="P719" s="5">
        <v>3.5</v>
      </c>
      <c r="Q719" s="5">
        <v>0.81</v>
      </c>
      <c r="R719" s="5">
        <v>0</v>
      </c>
      <c r="S719" s="5">
        <v>4000</v>
      </c>
    </row>
    <row r="720" spans="1:19">
      <c r="A720" s="2" t="s">
        <v>9568</v>
      </c>
      <c r="B720" s="2" t="s">
        <v>950</v>
      </c>
      <c r="C720" s="2" t="s">
        <v>2747</v>
      </c>
      <c r="D720" s="2" t="s">
        <v>1035</v>
      </c>
      <c r="E720" s="2" t="s">
        <v>492</v>
      </c>
      <c r="F720" s="2" t="s">
        <v>9569</v>
      </c>
      <c r="G720" s="2" t="s">
        <v>344</v>
      </c>
      <c r="H720" s="2" t="s">
        <v>7418</v>
      </c>
      <c r="I720" s="2" t="s">
        <v>35</v>
      </c>
      <c r="J720" s="9">
        <v>600</v>
      </c>
      <c r="K720" s="9">
        <v>1943</v>
      </c>
      <c r="L720" s="5">
        <v>62</v>
      </c>
      <c r="M720" s="5">
        <v>2</v>
      </c>
      <c r="N720" s="5">
        <v>31.06</v>
      </c>
      <c r="O720" s="5">
        <v>131</v>
      </c>
      <c r="P720" s="5">
        <v>3.19</v>
      </c>
      <c r="Q720" s="5">
        <v>0.5</v>
      </c>
      <c r="R720" s="5">
        <v>15.53</v>
      </c>
      <c r="S720" s="5">
        <v>1500</v>
      </c>
    </row>
    <row r="721" spans="1:19">
      <c r="A721" s="2" t="s">
        <v>9570</v>
      </c>
      <c r="B721" s="2" t="s">
        <v>6018</v>
      </c>
      <c r="C721" s="2" t="s">
        <v>749</v>
      </c>
      <c r="D721" s="2" t="s">
        <v>6932</v>
      </c>
      <c r="E721" s="2" t="s">
        <v>40</v>
      </c>
      <c r="F721" s="2" t="s">
        <v>9571</v>
      </c>
      <c r="G721" s="2" t="s">
        <v>25</v>
      </c>
      <c r="H721" s="2" t="s">
        <v>7418</v>
      </c>
      <c r="I721" s="2" t="s">
        <v>319</v>
      </c>
      <c r="J721" s="9">
        <v>600</v>
      </c>
      <c r="K721" s="9">
        <v>2041</v>
      </c>
      <c r="L721" s="5">
        <v>77</v>
      </c>
      <c r="M721" s="5">
        <v>6</v>
      </c>
      <c r="N721" s="5">
        <v>47.11</v>
      </c>
      <c r="O721" s="5">
        <v>217.66</v>
      </c>
      <c r="P721" s="5">
        <v>3.77</v>
      </c>
      <c r="Q721" s="5">
        <v>0.61</v>
      </c>
      <c r="R721" s="5">
        <v>7.85</v>
      </c>
      <c r="S721" s="5">
        <v>3300</v>
      </c>
    </row>
    <row r="722" spans="1:19">
      <c r="A722" s="2" t="s">
        <v>9572</v>
      </c>
      <c r="B722" s="2" t="s">
        <v>2570</v>
      </c>
      <c r="C722" s="2" t="s">
        <v>9573</v>
      </c>
      <c r="D722" s="2" t="s">
        <v>1886</v>
      </c>
      <c r="E722" s="2" t="s">
        <v>40</v>
      </c>
      <c r="F722" s="2" t="s">
        <v>9574</v>
      </c>
      <c r="G722" s="2" t="s">
        <v>134</v>
      </c>
      <c r="H722" s="2" t="s">
        <v>7418</v>
      </c>
      <c r="I722" s="2" t="s">
        <v>27</v>
      </c>
      <c r="J722" s="9">
        <v>300</v>
      </c>
      <c r="K722" s="9">
        <v>2244</v>
      </c>
      <c r="L722" s="5">
        <v>50</v>
      </c>
      <c r="M722" s="5">
        <v>5</v>
      </c>
      <c r="N722" s="5">
        <v>24.06</v>
      </c>
      <c r="O722" s="5">
        <v>285.82</v>
      </c>
      <c r="P722" s="5">
        <v>2.23</v>
      </c>
      <c r="Q722" s="5">
        <v>0.48</v>
      </c>
      <c r="R722" s="5">
        <v>4.8099999999999996</v>
      </c>
      <c r="S722" s="5">
        <v>1250</v>
      </c>
    </row>
    <row r="723" spans="1:19">
      <c r="A723" s="2" t="s">
        <v>9575</v>
      </c>
      <c r="B723" s="2" t="s">
        <v>2118</v>
      </c>
      <c r="C723" s="2" t="s">
        <v>9576</v>
      </c>
      <c r="D723" s="2" t="s">
        <v>3034</v>
      </c>
      <c r="E723" s="2" t="s">
        <v>118</v>
      </c>
      <c r="F723" s="2" t="s">
        <v>9577</v>
      </c>
      <c r="G723" s="2" t="s">
        <v>34</v>
      </c>
      <c r="H723" s="2" t="s">
        <v>7418</v>
      </c>
      <c r="I723" s="2" t="s">
        <v>183</v>
      </c>
      <c r="J723" s="9">
        <v>700</v>
      </c>
      <c r="K723" s="9">
        <v>2248</v>
      </c>
      <c r="L723" s="5">
        <v>47</v>
      </c>
      <c r="M723" s="5">
        <v>1</v>
      </c>
      <c r="N723" s="5">
        <v>33.700000000000003</v>
      </c>
      <c r="O723" s="5">
        <v>72.42</v>
      </c>
      <c r="P723" s="5">
        <v>2.09</v>
      </c>
      <c r="Q723" s="5">
        <v>0.72</v>
      </c>
      <c r="R723" s="5">
        <v>33.700000000000003</v>
      </c>
      <c r="S723" s="5">
        <v>3200</v>
      </c>
    </row>
    <row r="724" spans="1:19">
      <c r="A724" s="2" t="s">
        <v>9578</v>
      </c>
      <c r="B724" s="2" t="s">
        <v>9579</v>
      </c>
      <c r="C724" s="2" t="s">
        <v>235</v>
      </c>
      <c r="D724" s="2" t="s">
        <v>2629</v>
      </c>
      <c r="E724" s="2" t="s">
        <v>118</v>
      </c>
      <c r="F724" s="2" t="s">
        <v>9580</v>
      </c>
      <c r="G724" s="2" t="s">
        <v>50</v>
      </c>
      <c r="H724" s="2" t="s">
        <v>7418</v>
      </c>
      <c r="I724" s="2" t="s">
        <v>232</v>
      </c>
      <c r="J724" s="9">
        <v>1000</v>
      </c>
      <c r="K724" s="9">
        <v>1319</v>
      </c>
      <c r="L724" s="5">
        <v>40</v>
      </c>
      <c r="M724" s="5">
        <v>1</v>
      </c>
      <c r="N724" s="5">
        <v>25.25</v>
      </c>
      <c r="O724" s="5">
        <v>47.77</v>
      </c>
      <c r="P724" s="5">
        <v>3.03</v>
      </c>
      <c r="Q724" s="5">
        <v>0.63</v>
      </c>
      <c r="R724" s="5">
        <v>25.25</v>
      </c>
      <c r="S724" s="5">
        <v>1900</v>
      </c>
    </row>
    <row r="725" spans="1:19">
      <c r="A725" s="2" t="s">
        <v>9581</v>
      </c>
      <c r="B725" s="2" t="s">
        <v>9582</v>
      </c>
      <c r="C725" s="2" t="s">
        <v>9583</v>
      </c>
      <c r="D725" s="2" t="s">
        <v>63</v>
      </c>
      <c r="E725" s="2" t="s">
        <v>32</v>
      </c>
      <c r="F725" s="2" t="s">
        <v>9584</v>
      </c>
      <c r="G725" s="2" t="s">
        <v>167</v>
      </c>
      <c r="H725" s="2" t="s">
        <v>7418</v>
      </c>
      <c r="I725" s="2" t="s">
        <v>293</v>
      </c>
      <c r="J725" s="9">
        <v>500</v>
      </c>
      <c r="K725" s="9">
        <v>979</v>
      </c>
      <c r="L725" s="5">
        <v>17</v>
      </c>
      <c r="M725" s="5">
        <v>0</v>
      </c>
      <c r="N725" s="5">
        <v>14.45</v>
      </c>
      <c r="O725" s="5">
        <v>0</v>
      </c>
      <c r="P725" s="5">
        <v>1.74</v>
      </c>
      <c r="Q725" s="5">
        <v>0.85</v>
      </c>
      <c r="R725" s="5">
        <v>0</v>
      </c>
      <c r="S725" s="5">
        <v>1300</v>
      </c>
    </row>
    <row r="726" spans="1:19">
      <c r="A726" s="2" t="s">
        <v>9585</v>
      </c>
      <c r="B726" s="2" t="s">
        <v>90</v>
      </c>
      <c r="C726" s="2" t="s">
        <v>1320</v>
      </c>
      <c r="D726" s="2" t="s">
        <v>3950</v>
      </c>
      <c r="E726" s="2" t="s">
        <v>112</v>
      </c>
      <c r="F726" s="2" t="s">
        <v>9586</v>
      </c>
      <c r="G726" s="2" t="s">
        <v>344</v>
      </c>
      <c r="H726" s="2" t="s">
        <v>7418</v>
      </c>
      <c r="I726" s="2" t="s">
        <v>51</v>
      </c>
      <c r="J726" s="9">
        <v>300</v>
      </c>
      <c r="K726" s="9">
        <v>673</v>
      </c>
      <c r="L726" s="5">
        <v>10</v>
      </c>
      <c r="M726" s="5">
        <v>0</v>
      </c>
      <c r="N726" s="5">
        <v>8.34</v>
      </c>
      <c r="O726" s="5">
        <v>0</v>
      </c>
      <c r="P726" s="5">
        <v>1.49</v>
      </c>
      <c r="Q726" s="5">
        <v>0.83</v>
      </c>
      <c r="R726" s="5">
        <v>0</v>
      </c>
      <c r="S726" s="5">
        <v>1100</v>
      </c>
    </row>
    <row r="727" spans="1:19">
      <c r="A727" s="2" t="s">
        <v>9587</v>
      </c>
      <c r="B727" s="2" t="s">
        <v>1866</v>
      </c>
      <c r="C727" s="2" t="s">
        <v>143</v>
      </c>
      <c r="D727" s="2" t="s">
        <v>9588</v>
      </c>
      <c r="E727" s="2" t="s">
        <v>125</v>
      </c>
      <c r="F727" s="2" t="s">
        <v>9589</v>
      </c>
      <c r="G727" s="2" t="s">
        <v>65</v>
      </c>
      <c r="H727" s="2" t="s">
        <v>7418</v>
      </c>
      <c r="I727" s="2" t="s">
        <v>293</v>
      </c>
      <c r="J727" s="9">
        <v>800</v>
      </c>
      <c r="K727" s="9">
        <v>2138</v>
      </c>
      <c r="L727" s="5">
        <v>87</v>
      </c>
      <c r="M727" s="5">
        <v>0</v>
      </c>
      <c r="N727" s="5">
        <v>54.28</v>
      </c>
      <c r="O727" s="5">
        <v>0</v>
      </c>
      <c r="P727" s="5">
        <v>4.07</v>
      </c>
      <c r="Q727" s="5">
        <v>0.62</v>
      </c>
      <c r="R727" s="5">
        <v>0</v>
      </c>
      <c r="S727" s="5">
        <v>3400</v>
      </c>
    </row>
    <row r="728" spans="1:19">
      <c r="A728" s="2" t="s">
        <v>9590</v>
      </c>
      <c r="B728" s="2" t="s">
        <v>9591</v>
      </c>
      <c r="C728" s="2" t="s">
        <v>9592</v>
      </c>
      <c r="D728" s="2" t="s">
        <v>1135</v>
      </c>
      <c r="E728" s="2" t="s">
        <v>112</v>
      </c>
      <c r="F728" s="2" t="s">
        <v>6506</v>
      </c>
      <c r="G728" s="2" t="s">
        <v>134</v>
      </c>
      <c r="H728" s="2" t="s">
        <v>7418</v>
      </c>
      <c r="I728" s="2" t="s">
        <v>232</v>
      </c>
      <c r="J728" s="9">
        <v>300</v>
      </c>
      <c r="K728" s="9">
        <v>2149</v>
      </c>
      <c r="L728" s="5">
        <v>51</v>
      </c>
      <c r="M728" s="5">
        <v>1</v>
      </c>
      <c r="N728" s="5">
        <v>27.92</v>
      </c>
      <c r="O728" s="5">
        <v>52.26</v>
      </c>
      <c r="P728" s="5">
        <v>2.37</v>
      </c>
      <c r="Q728" s="5">
        <v>0.55000000000000004</v>
      </c>
      <c r="R728" s="5">
        <v>27.92</v>
      </c>
      <c r="S728" s="5">
        <v>2900</v>
      </c>
    </row>
    <row r="729" spans="1:19">
      <c r="A729" s="2" t="s">
        <v>9593</v>
      </c>
      <c r="B729" s="2" t="s">
        <v>9594</v>
      </c>
      <c r="C729" s="2" t="s">
        <v>269</v>
      </c>
      <c r="D729" s="2" t="s">
        <v>829</v>
      </c>
      <c r="E729" s="2" t="s">
        <v>112</v>
      </c>
      <c r="F729" s="2" t="s">
        <v>9595</v>
      </c>
      <c r="G729" s="2" t="s">
        <v>134</v>
      </c>
      <c r="H729" s="2" t="s">
        <v>7418</v>
      </c>
      <c r="I729" s="2" t="s">
        <v>361</v>
      </c>
      <c r="J729" s="9">
        <v>200</v>
      </c>
      <c r="K729" s="9">
        <v>2012</v>
      </c>
      <c r="L729" s="5">
        <v>66</v>
      </c>
      <c r="M729" s="5">
        <v>7</v>
      </c>
      <c r="N729" s="5">
        <v>43.36</v>
      </c>
      <c r="O729" s="5">
        <v>272.23</v>
      </c>
      <c r="P729" s="5">
        <v>3.28</v>
      </c>
      <c r="Q729" s="5">
        <v>0.66</v>
      </c>
      <c r="R729" s="5">
        <v>6.19</v>
      </c>
      <c r="S729" s="5">
        <v>1700</v>
      </c>
    </row>
    <row r="730" spans="1:19">
      <c r="A730" s="2" t="s">
        <v>9596</v>
      </c>
      <c r="B730" s="2" t="s">
        <v>1610</v>
      </c>
      <c r="C730" s="2" t="s">
        <v>153</v>
      </c>
      <c r="D730" s="2" t="s">
        <v>1511</v>
      </c>
      <c r="E730" s="2" t="s">
        <v>40</v>
      </c>
      <c r="F730" s="2" t="s">
        <v>9597</v>
      </c>
      <c r="G730" s="2" t="s">
        <v>94</v>
      </c>
      <c r="H730" s="2" t="s">
        <v>7418</v>
      </c>
      <c r="I730" s="2" t="s">
        <v>59</v>
      </c>
      <c r="J730" s="9">
        <v>700</v>
      </c>
      <c r="K730" s="9">
        <v>1102</v>
      </c>
      <c r="L730" s="5">
        <v>21</v>
      </c>
      <c r="M730" s="5">
        <v>1</v>
      </c>
      <c r="N730" s="5">
        <v>8.44</v>
      </c>
      <c r="O730" s="5">
        <v>73.69</v>
      </c>
      <c r="P730" s="5">
        <v>1.91</v>
      </c>
      <c r="Q730" s="5">
        <v>0.4</v>
      </c>
      <c r="R730" s="5">
        <v>8.44</v>
      </c>
      <c r="S730" s="5">
        <v>1430</v>
      </c>
    </row>
    <row r="731" spans="1:19">
      <c r="A731" s="2" t="s">
        <v>9598</v>
      </c>
      <c r="B731" s="2" t="s">
        <v>803</v>
      </c>
      <c r="C731" s="2" t="s">
        <v>9599</v>
      </c>
      <c r="D731" s="2" t="s">
        <v>9600</v>
      </c>
      <c r="E731" s="2" t="s">
        <v>40</v>
      </c>
      <c r="F731" s="2" t="s">
        <v>9601</v>
      </c>
      <c r="G731" s="2" t="s">
        <v>94</v>
      </c>
      <c r="H731" s="2" t="s">
        <v>7418</v>
      </c>
      <c r="I731" s="2" t="s">
        <v>458</v>
      </c>
      <c r="J731" s="9">
        <v>200</v>
      </c>
      <c r="K731" s="9">
        <v>2086</v>
      </c>
      <c r="L731" s="5">
        <v>82</v>
      </c>
      <c r="M731" s="5">
        <v>8</v>
      </c>
      <c r="N731" s="5">
        <v>49.07</v>
      </c>
      <c r="O731" s="5">
        <v>407.8</v>
      </c>
      <c r="P731" s="5">
        <v>3.93</v>
      </c>
      <c r="Q731" s="5">
        <v>0.6</v>
      </c>
      <c r="R731" s="5">
        <v>6.13</v>
      </c>
      <c r="S731" s="5">
        <v>1000</v>
      </c>
    </row>
    <row r="732" spans="1:19">
      <c r="A732" s="2" t="s">
        <v>9602</v>
      </c>
      <c r="B732" s="2" t="s">
        <v>1542</v>
      </c>
      <c r="C732" s="2" t="s">
        <v>9603</v>
      </c>
      <c r="D732" s="2" t="s">
        <v>1412</v>
      </c>
      <c r="E732" s="2" t="s">
        <v>56</v>
      </c>
      <c r="F732" s="2" t="s">
        <v>9604</v>
      </c>
      <c r="G732" s="2" t="s">
        <v>50</v>
      </c>
      <c r="H732" s="2" t="s">
        <v>7418</v>
      </c>
      <c r="I732" s="2" t="s">
        <v>59</v>
      </c>
      <c r="J732" s="9">
        <v>400</v>
      </c>
      <c r="K732" s="9">
        <v>1719</v>
      </c>
      <c r="L732" s="5">
        <v>28</v>
      </c>
      <c r="M732" s="5">
        <v>0</v>
      </c>
      <c r="N732" s="5">
        <v>21.01</v>
      </c>
      <c r="O732" s="5">
        <v>0</v>
      </c>
      <c r="P732" s="5">
        <v>1.63</v>
      </c>
      <c r="Q732" s="5">
        <v>0.75</v>
      </c>
      <c r="R732" s="5">
        <v>0</v>
      </c>
      <c r="S732" s="5">
        <v>3000</v>
      </c>
    </row>
    <row r="733" spans="1:19">
      <c r="A733" s="2" t="s">
        <v>9605</v>
      </c>
      <c r="B733" s="2" t="s">
        <v>9606</v>
      </c>
      <c r="C733" s="2" t="s">
        <v>9607</v>
      </c>
      <c r="D733" s="2" t="s">
        <v>251</v>
      </c>
      <c r="E733" s="2" t="s">
        <v>23</v>
      </c>
      <c r="F733" s="2" t="s">
        <v>9608</v>
      </c>
      <c r="G733" s="2" t="s">
        <v>312</v>
      </c>
      <c r="H733" s="2" t="s">
        <v>7418</v>
      </c>
      <c r="I733" s="2" t="s">
        <v>313</v>
      </c>
      <c r="J733" s="9">
        <v>500</v>
      </c>
      <c r="K733" s="9">
        <v>1408</v>
      </c>
      <c r="L733" s="5">
        <v>28</v>
      </c>
      <c r="M733" s="5">
        <v>0</v>
      </c>
      <c r="N733" s="5">
        <v>13.95</v>
      </c>
      <c r="O733" s="5">
        <v>0</v>
      </c>
      <c r="P733" s="5">
        <v>1.99</v>
      </c>
      <c r="Q733" s="5">
        <v>0.5</v>
      </c>
      <c r="R733" s="5">
        <v>0</v>
      </c>
      <c r="S733" s="5">
        <v>3300</v>
      </c>
    </row>
    <row r="734" spans="1:19">
      <c r="A734" s="2" t="s">
        <v>9609</v>
      </c>
      <c r="B734" s="2" t="s">
        <v>9610</v>
      </c>
      <c r="C734" s="2" t="s">
        <v>9611</v>
      </c>
      <c r="D734" s="2" t="s">
        <v>2155</v>
      </c>
      <c r="E734" s="2" t="s">
        <v>188</v>
      </c>
      <c r="F734" s="2" t="s">
        <v>9612</v>
      </c>
      <c r="G734" s="2" t="s">
        <v>190</v>
      </c>
      <c r="H734" s="2" t="s">
        <v>7418</v>
      </c>
      <c r="I734" s="2" t="s">
        <v>43</v>
      </c>
      <c r="J734" s="9">
        <v>400</v>
      </c>
      <c r="K734" s="9">
        <v>1688</v>
      </c>
      <c r="L734" s="5">
        <v>34</v>
      </c>
      <c r="M734" s="5">
        <v>3</v>
      </c>
      <c r="N734" s="5">
        <v>21.56</v>
      </c>
      <c r="O734" s="5">
        <v>111.24</v>
      </c>
      <c r="P734" s="5">
        <v>2.0099999999999998</v>
      </c>
      <c r="Q734" s="5">
        <v>0.63</v>
      </c>
      <c r="R734" s="5">
        <v>7.19</v>
      </c>
      <c r="S734" s="5">
        <v>3500</v>
      </c>
    </row>
    <row r="735" spans="1:19">
      <c r="A735" s="2" t="s">
        <v>9613</v>
      </c>
      <c r="B735" s="2" t="s">
        <v>799</v>
      </c>
      <c r="C735" s="2" t="s">
        <v>2318</v>
      </c>
      <c r="D735" s="2" t="s">
        <v>6421</v>
      </c>
      <c r="E735" s="2" t="s">
        <v>112</v>
      </c>
      <c r="F735" s="2" t="s">
        <v>9614</v>
      </c>
      <c r="G735" s="2" t="s">
        <v>65</v>
      </c>
      <c r="H735" s="2" t="s">
        <v>7418</v>
      </c>
      <c r="I735" s="2" t="s">
        <v>206</v>
      </c>
      <c r="J735" s="9">
        <v>300</v>
      </c>
      <c r="K735" s="9">
        <v>2124</v>
      </c>
      <c r="L735" s="5">
        <v>85</v>
      </c>
      <c r="M735" s="5">
        <v>8</v>
      </c>
      <c r="N735" s="5">
        <v>67.92</v>
      </c>
      <c r="O735" s="5">
        <v>498.19</v>
      </c>
      <c r="P735" s="5">
        <v>4</v>
      </c>
      <c r="Q735" s="5">
        <v>0.8</v>
      </c>
      <c r="R735" s="5">
        <v>8.49</v>
      </c>
      <c r="S735" s="5">
        <v>1105</v>
      </c>
    </row>
    <row r="736" spans="1:19">
      <c r="A736" s="2" t="s">
        <v>9615</v>
      </c>
      <c r="B736" s="2" t="s">
        <v>9616</v>
      </c>
      <c r="C736" s="2" t="s">
        <v>5371</v>
      </c>
      <c r="D736" s="2" t="s">
        <v>2667</v>
      </c>
      <c r="E736" s="2" t="s">
        <v>23</v>
      </c>
      <c r="F736" s="2" t="s">
        <v>9617</v>
      </c>
      <c r="G736" s="2" t="s">
        <v>312</v>
      </c>
      <c r="H736" s="2" t="s">
        <v>7418</v>
      </c>
      <c r="I736" s="2" t="s">
        <v>293</v>
      </c>
      <c r="J736" s="9">
        <v>300</v>
      </c>
      <c r="K736" s="9">
        <v>1835</v>
      </c>
      <c r="L736" s="5">
        <v>39</v>
      </c>
      <c r="M736" s="5">
        <v>0</v>
      </c>
      <c r="N736" s="5">
        <v>17.73</v>
      </c>
      <c r="O736" s="5">
        <v>0</v>
      </c>
      <c r="P736" s="5">
        <v>2.13</v>
      </c>
      <c r="Q736" s="5">
        <v>0.45</v>
      </c>
      <c r="R736" s="5">
        <v>0</v>
      </c>
      <c r="S736" s="5">
        <v>2250</v>
      </c>
    </row>
    <row r="737" spans="1:19">
      <c r="A737" s="2" t="s">
        <v>9618</v>
      </c>
      <c r="B737" s="2" t="s">
        <v>739</v>
      </c>
      <c r="C737" s="2" t="s">
        <v>1615</v>
      </c>
      <c r="D737" s="2" t="s">
        <v>5260</v>
      </c>
      <c r="E737" s="2" t="s">
        <v>23</v>
      </c>
      <c r="F737" s="2" t="s">
        <v>9619</v>
      </c>
      <c r="G737" s="2" t="s">
        <v>161</v>
      </c>
      <c r="H737" s="2" t="s">
        <v>7418</v>
      </c>
      <c r="I737" s="2" t="s">
        <v>313</v>
      </c>
      <c r="J737" s="9">
        <v>600</v>
      </c>
      <c r="K737" s="9">
        <v>1484</v>
      </c>
      <c r="L737" s="5">
        <v>40</v>
      </c>
      <c r="M737" s="5">
        <v>1</v>
      </c>
      <c r="N737" s="5">
        <v>18</v>
      </c>
      <c r="O737" s="5">
        <v>58.76</v>
      </c>
      <c r="P737" s="5">
        <v>2.7</v>
      </c>
      <c r="Q737" s="5">
        <v>0.45</v>
      </c>
      <c r="R737" s="5">
        <v>18</v>
      </c>
      <c r="S737" s="5">
        <v>2340</v>
      </c>
    </row>
    <row r="738" spans="1:19">
      <c r="A738" s="2" t="s">
        <v>9620</v>
      </c>
      <c r="B738" s="2" t="s">
        <v>9621</v>
      </c>
      <c r="C738" s="2" t="s">
        <v>9622</v>
      </c>
      <c r="D738" s="2" t="s">
        <v>3689</v>
      </c>
      <c r="E738" s="2" t="s">
        <v>237</v>
      </c>
      <c r="F738" s="2" t="s">
        <v>9623</v>
      </c>
      <c r="G738" s="2" t="s">
        <v>167</v>
      </c>
      <c r="H738" s="2" t="s">
        <v>7418</v>
      </c>
      <c r="I738" s="2" t="s">
        <v>35</v>
      </c>
      <c r="J738" s="9">
        <v>1000</v>
      </c>
      <c r="K738" s="9">
        <v>1203</v>
      </c>
      <c r="L738" s="5">
        <v>19</v>
      </c>
      <c r="M738" s="5">
        <v>0</v>
      </c>
      <c r="N738" s="5">
        <v>12.1</v>
      </c>
      <c r="O738" s="5">
        <v>0</v>
      </c>
      <c r="P738" s="5">
        <v>1.58</v>
      </c>
      <c r="Q738" s="5">
        <v>0.64</v>
      </c>
      <c r="R738" s="5">
        <v>0</v>
      </c>
      <c r="S738" s="5">
        <v>1950</v>
      </c>
    </row>
    <row r="739" spans="1:19">
      <c r="A739" s="2" t="s">
        <v>9624</v>
      </c>
      <c r="B739" s="2" t="s">
        <v>560</v>
      </c>
      <c r="C739" s="2" t="s">
        <v>9625</v>
      </c>
      <c r="D739" s="2" t="s">
        <v>9626</v>
      </c>
      <c r="E739" s="2" t="s">
        <v>85</v>
      </c>
      <c r="F739" s="2" t="s">
        <v>9627</v>
      </c>
      <c r="G739" s="2" t="s">
        <v>94</v>
      </c>
      <c r="H739" s="2" t="s">
        <v>7418</v>
      </c>
      <c r="I739" s="2" t="s">
        <v>127</v>
      </c>
      <c r="J739" s="9">
        <v>400</v>
      </c>
      <c r="K739" s="9">
        <v>550</v>
      </c>
      <c r="L739" s="5">
        <v>19</v>
      </c>
      <c r="M739" s="5">
        <v>0</v>
      </c>
      <c r="N739" s="5">
        <v>13.72</v>
      </c>
      <c r="O739" s="5">
        <v>0</v>
      </c>
      <c r="P739" s="5">
        <v>3.45</v>
      </c>
      <c r="Q739" s="5">
        <v>0.72</v>
      </c>
      <c r="R739" s="5">
        <v>0</v>
      </c>
      <c r="S739" s="5">
        <v>1100</v>
      </c>
    </row>
    <row r="740" spans="1:19">
      <c r="A740" s="2" t="s">
        <v>9628</v>
      </c>
      <c r="B740" s="2" t="s">
        <v>600</v>
      </c>
      <c r="C740" s="2" t="s">
        <v>1543</v>
      </c>
      <c r="D740" s="2" t="s">
        <v>359</v>
      </c>
      <c r="E740" s="2" t="s">
        <v>40</v>
      </c>
      <c r="F740" s="2" t="s">
        <v>9629</v>
      </c>
      <c r="G740" s="2" t="s">
        <v>25</v>
      </c>
      <c r="H740" s="2" t="s">
        <v>7418</v>
      </c>
      <c r="I740" s="2" t="s">
        <v>319</v>
      </c>
      <c r="J740" s="9">
        <v>300</v>
      </c>
      <c r="K740" s="9">
        <v>2415</v>
      </c>
      <c r="L740" s="5">
        <v>41</v>
      </c>
      <c r="M740" s="5">
        <v>0</v>
      </c>
      <c r="N740" s="5">
        <v>23.57</v>
      </c>
      <c r="O740" s="5">
        <v>0</v>
      </c>
      <c r="P740" s="5">
        <v>1.7</v>
      </c>
      <c r="Q740" s="5">
        <v>0.56999999999999995</v>
      </c>
      <c r="R740" s="5">
        <v>0</v>
      </c>
      <c r="S740" s="5">
        <v>2200</v>
      </c>
    </row>
    <row r="741" spans="1:19">
      <c r="A741" s="2" t="s">
        <v>9630</v>
      </c>
      <c r="B741" s="2" t="s">
        <v>539</v>
      </c>
      <c r="C741" s="2" t="s">
        <v>7388</v>
      </c>
      <c r="D741" s="2" t="s">
        <v>1793</v>
      </c>
      <c r="E741" s="2" t="s">
        <v>953</v>
      </c>
      <c r="F741" s="2" t="s">
        <v>9631</v>
      </c>
      <c r="G741" s="2" t="s">
        <v>266</v>
      </c>
      <c r="H741" s="2" t="s">
        <v>7418</v>
      </c>
      <c r="I741" s="2" t="s">
        <v>73</v>
      </c>
      <c r="J741" s="9">
        <v>800</v>
      </c>
      <c r="K741" s="9">
        <v>2477</v>
      </c>
      <c r="L741" s="5">
        <v>79</v>
      </c>
      <c r="M741" s="5">
        <v>3</v>
      </c>
      <c r="N741" s="5">
        <v>50.99</v>
      </c>
      <c r="O741" s="5">
        <v>181.7</v>
      </c>
      <c r="P741" s="5">
        <v>3.19</v>
      </c>
      <c r="Q741" s="5">
        <v>0.65</v>
      </c>
      <c r="R741" s="5">
        <v>17</v>
      </c>
      <c r="S741" s="5">
        <v>1800</v>
      </c>
    </row>
    <row r="742" spans="1:19">
      <c r="A742" s="2" t="s">
        <v>9632</v>
      </c>
      <c r="B742" s="2" t="s">
        <v>758</v>
      </c>
      <c r="C742" s="2" t="s">
        <v>143</v>
      </c>
      <c r="D742" s="2" t="s">
        <v>602</v>
      </c>
      <c r="E742" s="2" t="s">
        <v>40</v>
      </c>
      <c r="F742" s="2" t="s">
        <v>9633</v>
      </c>
      <c r="G742" s="2" t="s">
        <v>50</v>
      </c>
      <c r="H742" s="2" t="s">
        <v>7418</v>
      </c>
      <c r="I742" s="2" t="s">
        <v>458</v>
      </c>
      <c r="J742" s="9">
        <v>200</v>
      </c>
      <c r="K742" s="9">
        <v>1814</v>
      </c>
      <c r="L742" s="5">
        <v>59</v>
      </c>
      <c r="M742" s="5">
        <v>2</v>
      </c>
      <c r="N742" s="5">
        <v>31.86</v>
      </c>
      <c r="O742" s="5">
        <v>147.72999999999999</v>
      </c>
      <c r="P742" s="5">
        <v>3.25</v>
      </c>
      <c r="Q742" s="5">
        <v>0.54</v>
      </c>
      <c r="R742" s="5">
        <v>15.93</v>
      </c>
      <c r="S742" s="5">
        <v>1600</v>
      </c>
    </row>
    <row r="743" spans="1:19">
      <c r="A743" s="2" t="s">
        <v>9634</v>
      </c>
      <c r="B743" s="2" t="s">
        <v>9635</v>
      </c>
      <c r="C743" s="2" t="s">
        <v>1438</v>
      </c>
      <c r="D743" s="2" t="s">
        <v>1412</v>
      </c>
      <c r="E743" s="2" t="s">
        <v>56</v>
      </c>
      <c r="F743" s="2" t="s">
        <v>9636</v>
      </c>
      <c r="G743" s="2" t="s">
        <v>102</v>
      </c>
      <c r="H743" s="2" t="s">
        <v>7418</v>
      </c>
      <c r="I743" s="2" t="s">
        <v>120</v>
      </c>
      <c r="J743" s="9">
        <v>300</v>
      </c>
      <c r="K743" s="9">
        <v>1367</v>
      </c>
      <c r="L743" s="5">
        <v>23</v>
      </c>
      <c r="M743" s="5">
        <v>2</v>
      </c>
      <c r="N743" s="5">
        <v>11.53</v>
      </c>
      <c r="O743" s="5">
        <v>70.099999999999994</v>
      </c>
      <c r="P743" s="5">
        <v>1.68</v>
      </c>
      <c r="Q743" s="5">
        <v>0.5</v>
      </c>
      <c r="R743" s="5">
        <v>5.76</v>
      </c>
      <c r="S743" s="5">
        <v>1750</v>
      </c>
    </row>
    <row r="744" spans="1:19">
      <c r="A744" s="2" t="s">
        <v>9637</v>
      </c>
      <c r="B744" s="2" t="s">
        <v>7631</v>
      </c>
      <c r="C744" s="2" t="s">
        <v>1262</v>
      </c>
      <c r="D744" s="2" t="s">
        <v>9638</v>
      </c>
      <c r="E744" s="2" t="s">
        <v>118</v>
      </c>
      <c r="F744" s="2" t="s">
        <v>9639</v>
      </c>
      <c r="G744" s="2" t="s">
        <v>344</v>
      </c>
      <c r="H744" s="2" t="s">
        <v>7418</v>
      </c>
      <c r="I744" s="2" t="s">
        <v>361</v>
      </c>
      <c r="J744" s="9">
        <v>800</v>
      </c>
      <c r="K744" s="9">
        <v>1944</v>
      </c>
      <c r="L744" s="5">
        <v>40</v>
      </c>
      <c r="M744" s="5">
        <v>3</v>
      </c>
      <c r="N744" s="5">
        <v>29.56</v>
      </c>
      <c r="O744" s="5">
        <v>192.72</v>
      </c>
      <c r="P744" s="5">
        <v>2.06</v>
      </c>
      <c r="Q744" s="5">
        <v>0.74</v>
      </c>
      <c r="R744" s="5">
        <v>9.85</v>
      </c>
      <c r="S744" s="5">
        <v>4300</v>
      </c>
    </row>
    <row r="745" spans="1:19">
      <c r="A745" s="2" t="s">
        <v>9640</v>
      </c>
      <c r="B745" s="2" t="s">
        <v>340</v>
      </c>
      <c r="C745" s="2" t="s">
        <v>9641</v>
      </c>
      <c r="D745" s="2" t="s">
        <v>131</v>
      </c>
      <c r="E745" s="2" t="s">
        <v>132</v>
      </c>
      <c r="F745" s="2" t="s">
        <v>9642</v>
      </c>
      <c r="G745" s="2" t="s">
        <v>344</v>
      </c>
      <c r="H745" s="2" t="s">
        <v>7418</v>
      </c>
      <c r="I745" s="2" t="s">
        <v>319</v>
      </c>
      <c r="J745" s="9">
        <v>300</v>
      </c>
      <c r="K745" s="9">
        <v>698</v>
      </c>
      <c r="L745" s="5">
        <v>10</v>
      </c>
      <c r="M745" s="5">
        <v>0</v>
      </c>
      <c r="N745" s="5">
        <v>5.29</v>
      </c>
      <c r="O745" s="5">
        <v>0</v>
      </c>
      <c r="P745" s="5">
        <v>1.43</v>
      </c>
      <c r="Q745" s="5">
        <v>0.53</v>
      </c>
      <c r="R745" s="5">
        <v>0</v>
      </c>
      <c r="S745" s="5">
        <v>1700</v>
      </c>
    </row>
    <row r="746" spans="1:19">
      <c r="A746" s="2" t="s">
        <v>9643</v>
      </c>
      <c r="B746" s="2" t="s">
        <v>1562</v>
      </c>
      <c r="C746" s="2" t="s">
        <v>9644</v>
      </c>
      <c r="D746" s="2" t="s">
        <v>3510</v>
      </c>
      <c r="E746" s="2" t="s">
        <v>188</v>
      </c>
      <c r="F746" s="2" t="s">
        <v>9645</v>
      </c>
      <c r="G746" s="2" t="s">
        <v>253</v>
      </c>
      <c r="H746" s="2" t="s">
        <v>7418</v>
      </c>
      <c r="I746" s="2" t="s">
        <v>206</v>
      </c>
      <c r="J746" s="9">
        <v>700</v>
      </c>
      <c r="K746" s="9">
        <v>829</v>
      </c>
      <c r="L746" s="5">
        <v>19</v>
      </c>
      <c r="M746" s="5">
        <v>2</v>
      </c>
      <c r="N746" s="5">
        <v>14.71</v>
      </c>
      <c r="O746" s="5">
        <v>114.95</v>
      </c>
      <c r="P746" s="5">
        <v>2.29</v>
      </c>
      <c r="Q746" s="5">
        <v>0.77</v>
      </c>
      <c r="R746" s="5">
        <v>7.36</v>
      </c>
      <c r="S746" s="5">
        <v>3000</v>
      </c>
    </row>
    <row r="747" spans="1:19">
      <c r="A747" s="2" t="s">
        <v>9646</v>
      </c>
      <c r="B747" s="2" t="s">
        <v>9647</v>
      </c>
      <c r="C747" s="2" t="s">
        <v>2318</v>
      </c>
      <c r="D747" s="2" t="s">
        <v>1010</v>
      </c>
      <c r="E747" s="2" t="s">
        <v>112</v>
      </c>
      <c r="F747" s="2" t="s">
        <v>9648</v>
      </c>
      <c r="G747" s="2" t="s">
        <v>190</v>
      </c>
      <c r="H747" s="2" t="s">
        <v>7418</v>
      </c>
      <c r="I747" s="2" t="s">
        <v>356</v>
      </c>
      <c r="J747" s="9">
        <v>100</v>
      </c>
      <c r="K747" s="9">
        <v>2495</v>
      </c>
      <c r="L747" s="5">
        <v>104</v>
      </c>
      <c r="M747" s="5">
        <v>2</v>
      </c>
      <c r="N747" s="5">
        <v>51.95</v>
      </c>
      <c r="O747" s="5">
        <v>139.55000000000001</v>
      </c>
      <c r="P747" s="5">
        <v>4.17</v>
      </c>
      <c r="Q747" s="5">
        <v>0.5</v>
      </c>
      <c r="R747" s="5">
        <v>25.98</v>
      </c>
      <c r="S747" s="5">
        <v>2438</v>
      </c>
    </row>
    <row r="748" spans="1:19">
      <c r="A748" s="2" t="s">
        <v>9649</v>
      </c>
      <c r="B748" s="2" t="s">
        <v>8272</v>
      </c>
      <c r="C748" s="2" t="s">
        <v>5996</v>
      </c>
      <c r="D748" s="2" t="s">
        <v>9650</v>
      </c>
      <c r="E748" s="2" t="s">
        <v>85</v>
      </c>
      <c r="F748" s="2" t="s">
        <v>9651</v>
      </c>
      <c r="G748" s="2" t="s">
        <v>253</v>
      </c>
      <c r="H748" s="2" t="s">
        <v>7418</v>
      </c>
      <c r="I748" s="2" t="s">
        <v>458</v>
      </c>
      <c r="J748" s="9">
        <v>600</v>
      </c>
      <c r="K748" s="9">
        <v>1507</v>
      </c>
      <c r="L748" s="5">
        <v>34</v>
      </c>
      <c r="M748" s="5">
        <v>3</v>
      </c>
      <c r="N748" s="5">
        <v>16.440000000000001</v>
      </c>
      <c r="O748" s="5">
        <v>120.57</v>
      </c>
      <c r="P748" s="5">
        <v>2.2599999999999998</v>
      </c>
      <c r="Q748" s="5">
        <v>0.48</v>
      </c>
      <c r="R748" s="5">
        <v>5.48</v>
      </c>
      <c r="S748" s="5">
        <v>2250</v>
      </c>
    </row>
    <row r="749" spans="1:19">
      <c r="A749" s="2" t="s">
        <v>9652</v>
      </c>
      <c r="B749" s="2" t="s">
        <v>1225</v>
      </c>
      <c r="C749" s="2" t="s">
        <v>9653</v>
      </c>
      <c r="D749" s="2" t="s">
        <v>9416</v>
      </c>
      <c r="E749" s="2" t="s">
        <v>40</v>
      </c>
      <c r="F749" s="2" t="s">
        <v>9654</v>
      </c>
      <c r="G749" s="2" t="s">
        <v>150</v>
      </c>
      <c r="H749" s="2" t="s">
        <v>7418</v>
      </c>
      <c r="I749" s="2" t="s">
        <v>43</v>
      </c>
      <c r="J749" s="9">
        <v>100</v>
      </c>
      <c r="K749" s="9">
        <v>961</v>
      </c>
      <c r="L749" s="5">
        <v>20</v>
      </c>
      <c r="M749" s="5">
        <v>1</v>
      </c>
      <c r="N749" s="5">
        <v>16.420000000000002</v>
      </c>
      <c r="O749" s="5">
        <v>53.72</v>
      </c>
      <c r="P749" s="5">
        <v>2.08</v>
      </c>
      <c r="Q749" s="5">
        <v>0.82</v>
      </c>
      <c r="R749" s="5">
        <v>16.420000000000002</v>
      </c>
      <c r="S749" s="5">
        <v>1300</v>
      </c>
    </row>
    <row r="750" spans="1:19">
      <c r="A750" s="2" t="s">
        <v>9655</v>
      </c>
      <c r="B750" s="2" t="s">
        <v>295</v>
      </c>
      <c r="C750" s="2" t="s">
        <v>9656</v>
      </c>
      <c r="D750" s="2" t="s">
        <v>2460</v>
      </c>
      <c r="E750" s="2" t="s">
        <v>2461</v>
      </c>
      <c r="F750" s="2" t="s">
        <v>9657</v>
      </c>
      <c r="G750" s="2" t="s">
        <v>25</v>
      </c>
      <c r="H750" s="2" t="s">
        <v>7418</v>
      </c>
      <c r="I750" s="2" t="s">
        <v>51</v>
      </c>
      <c r="J750" s="9">
        <v>100</v>
      </c>
      <c r="K750" s="9">
        <v>1589</v>
      </c>
      <c r="L750" s="5">
        <v>29</v>
      </c>
      <c r="M750" s="5">
        <v>0</v>
      </c>
      <c r="N750" s="5">
        <v>23.98</v>
      </c>
      <c r="O750" s="5">
        <v>0</v>
      </c>
      <c r="P750" s="5">
        <v>1.83</v>
      </c>
      <c r="Q750" s="5">
        <v>0.83</v>
      </c>
      <c r="R750" s="5">
        <v>0</v>
      </c>
      <c r="S750" s="5">
        <v>3750</v>
      </c>
    </row>
    <row r="751" spans="1:19">
      <c r="A751" s="2" t="s">
        <v>9658</v>
      </c>
      <c r="B751" s="2" t="s">
        <v>9659</v>
      </c>
      <c r="C751" s="2" t="s">
        <v>9660</v>
      </c>
      <c r="D751" s="2" t="s">
        <v>2430</v>
      </c>
      <c r="E751" s="2" t="s">
        <v>132</v>
      </c>
      <c r="F751" s="2" t="s">
        <v>9661</v>
      </c>
      <c r="G751" s="2" t="s">
        <v>344</v>
      </c>
      <c r="H751" s="2" t="s">
        <v>7418</v>
      </c>
      <c r="I751" s="2" t="s">
        <v>356</v>
      </c>
      <c r="J751" s="9">
        <v>400</v>
      </c>
      <c r="K751" s="9">
        <v>1150</v>
      </c>
      <c r="L751" s="5">
        <v>50</v>
      </c>
      <c r="M751" s="5">
        <v>1</v>
      </c>
      <c r="N751" s="5">
        <v>40.75</v>
      </c>
      <c r="O751" s="5">
        <v>73.69</v>
      </c>
      <c r="P751" s="5">
        <v>4.3499999999999996</v>
      </c>
      <c r="Q751" s="5">
        <v>0.82</v>
      </c>
      <c r="R751" s="5">
        <v>40.75</v>
      </c>
      <c r="S751" s="5">
        <v>1750</v>
      </c>
    </row>
    <row r="752" spans="1:19">
      <c r="A752" s="2" t="s">
        <v>9662</v>
      </c>
      <c r="B752" s="2" t="s">
        <v>9663</v>
      </c>
      <c r="C752" s="2" t="s">
        <v>9664</v>
      </c>
      <c r="D752" s="2" t="s">
        <v>1336</v>
      </c>
      <c r="E752" s="2" t="s">
        <v>56</v>
      </c>
      <c r="F752" s="2" t="s">
        <v>9665</v>
      </c>
      <c r="G752" s="2" t="s">
        <v>253</v>
      </c>
      <c r="H752" s="2" t="s">
        <v>7418</v>
      </c>
      <c r="I752" s="2" t="s">
        <v>458</v>
      </c>
      <c r="J752" s="9">
        <v>600</v>
      </c>
      <c r="K752" s="9">
        <v>574</v>
      </c>
      <c r="L752" s="5">
        <v>15</v>
      </c>
      <c r="M752" s="5">
        <v>0</v>
      </c>
      <c r="N752" s="5">
        <v>7.82</v>
      </c>
      <c r="O752" s="5">
        <v>0</v>
      </c>
      <c r="P752" s="5">
        <v>2.61</v>
      </c>
      <c r="Q752" s="5">
        <v>0.52</v>
      </c>
      <c r="R752" s="5">
        <v>0</v>
      </c>
      <c r="S752" s="5">
        <v>1800</v>
      </c>
    </row>
    <row r="753" spans="1:19">
      <c r="A753" s="2" t="s">
        <v>9666</v>
      </c>
      <c r="B753" s="2" t="s">
        <v>9667</v>
      </c>
      <c r="C753" s="2" t="s">
        <v>9668</v>
      </c>
      <c r="D753" s="2" t="s">
        <v>22</v>
      </c>
      <c r="E753" s="2" t="s">
        <v>23</v>
      </c>
      <c r="F753" s="2" t="s">
        <v>9669</v>
      </c>
      <c r="G753" s="2" t="s">
        <v>42</v>
      </c>
      <c r="H753" s="2" t="s">
        <v>7418</v>
      </c>
      <c r="I753" s="2" t="s">
        <v>300</v>
      </c>
      <c r="J753" s="9">
        <v>700</v>
      </c>
      <c r="K753" s="9">
        <v>699</v>
      </c>
      <c r="L753" s="5">
        <v>30</v>
      </c>
      <c r="M753" s="5">
        <v>3</v>
      </c>
      <c r="N753" s="5">
        <v>17.62</v>
      </c>
      <c r="O753" s="5">
        <v>146.81</v>
      </c>
      <c r="P753" s="5">
        <v>4.29</v>
      </c>
      <c r="Q753" s="5">
        <v>0.59</v>
      </c>
      <c r="R753" s="5">
        <v>5.87</v>
      </c>
      <c r="S753" s="5">
        <v>4000</v>
      </c>
    </row>
    <row r="754" spans="1:19">
      <c r="A754" s="2" t="s">
        <v>9670</v>
      </c>
      <c r="B754" s="2" t="s">
        <v>1498</v>
      </c>
      <c r="C754" s="2" t="s">
        <v>9671</v>
      </c>
      <c r="D754" s="2" t="s">
        <v>9672</v>
      </c>
      <c r="E754" s="2" t="s">
        <v>373</v>
      </c>
      <c r="F754" s="2" t="s">
        <v>9673</v>
      </c>
      <c r="G754" s="2" t="s">
        <v>65</v>
      </c>
      <c r="H754" s="2" t="s">
        <v>7418</v>
      </c>
      <c r="I754" s="2" t="s">
        <v>361</v>
      </c>
      <c r="J754" s="9">
        <v>400</v>
      </c>
      <c r="K754" s="9">
        <v>930</v>
      </c>
      <c r="L754" s="5">
        <v>19</v>
      </c>
      <c r="M754" s="5">
        <v>1</v>
      </c>
      <c r="N754" s="5">
        <v>10.17</v>
      </c>
      <c r="O754" s="5">
        <v>62.81</v>
      </c>
      <c r="P754" s="5">
        <v>2.04</v>
      </c>
      <c r="Q754" s="5">
        <v>0.54</v>
      </c>
      <c r="R754" s="5">
        <v>10.17</v>
      </c>
      <c r="S754" s="5">
        <v>2250</v>
      </c>
    </row>
    <row r="755" spans="1:19">
      <c r="A755" s="2" t="s">
        <v>9674</v>
      </c>
      <c r="B755" s="2" t="s">
        <v>9675</v>
      </c>
      <c r="C755" s="2" t="s">
        <v>2019</v>
      </c>
      <c r="D755" s="2" t="s">
        <v>3588</v>
      </c>
      <c r="E755" s="2" t="s">
        <v>40</v>
      </c>
      <c r="F755" s="2" t="s">
        <v>9676</v>
      </c>
      <c r="G755" s="2" t="s">
        <v>102</v>
      </c>
      <c r="H755" s="2" t="s">
        <v>7418</v>
      </c>
      <c r="I755" s="2" t="s">
        <v>88</v>
      </c>
      <c r="J755" s="9">
        <v>200</v>
      </c>
      <c r="K755" s="9">
        <v>1494</v>
      </c>
      <c r="L755" s="5">
        <v>40</v>
      </c>
      <c r="M755" s="5">
        <v>3</v>
      </c>
      <c r="N755" s="5">
        <v>20.72</v>
      </c>
      <c r="O755" s="5">
        <v>114.89</v>
      </c>
      <c r="P755" s="5">
        <v>2.68</v>
      </c>
      <c r="Q755" s="5">
        <v>0.52</v>
      </c>
      <c r="R755" s="5">
        <v>6.91</v>
      </c>
      <c r="S755" s="5">
        <v>3000</v>
      </c>
    </row>
    <row r="756" spans="1:19">
      <c r="A756" s="2" t="s">
        <v>9677</v>
      </c>
      <c r="B756" s="2" t="s">
        <v>1138</v>
      </c>
      <c r="C756" s="2" t="s">
        <v>471</v>
      </c>
      <c r="D756" s="2" t="s">
        <v>9678</v>
      </c>
      <c r="E756" s="2" t="s">
        <v>112</v>
      </c>
      <c r="F756" s="2" t="s">
        <v>9679</v>
      </c>
      <c r="G756" s="2" t="s">
        <v>50</v>
      </c>
      <c r="H756" s="2" t="s">
        <v>7418</v>
      </c>
      <c r="I756" s="2" t="s">
        <v>361</v>
      </c>
      <c r="J756" s="9">
        <v>600</v>
      </c>
      <c r="K756" s="9">
        <v>895</v>
      </c>
      <c r="L756" s="5">
        <v>33</v>
      </c>
      <c r="M756" s="5">
        <v>0</v>
      </c>
      <c r="N756" s="5">
        <v>27.46</v>
      </c>
      <c r="O756" s="5">
        <v>0</v>
      </c>
      <c r="P756" s="5">
        <v>3.69</v>
      </c>
      <c r="Q756" s="5">
        <v>0.83</v>
      </c>
      <c r="R756" s="5">
        <v>0</v>
      </c>
      <c r="S756" s="5">
        <v>1600</v>
      </c>
    </row>
    <row r="757" spans="1:19">
      <c r="A757" s="2" t="s">
        <v>9680</v>
      </c>
      <c r="B757" s="2" t="s">
        <v>1672</v>
      </c>
      <c r="C757" s="2" t="s">
        <v>9681</v>
      </c>
      <c r="D757" s="2" t="s">
        <v>1215</v>
      </c>
      <c r="E757" s="2" t="s">
        <v>237</v>
      </c>
      <c r="F757" s="2" t="s">
        <v>9682</v>
      </c>
      <c r="G757" s="2" t="s">
        <v>167</v>
      </c>
      <c r="H757" s="2" t="s">
        <v>7418</v>
      </c>
      <c r="I757" s="2" t="s">
        <v>361</v>
      </c>
      <c r="J757" s="9">
        <v>300</v>
      </c>
      <c r="K757" s="9">
        <v>1392</v>
      </c>
      <c r="L757" s="5">
        <v>48</v>
      </c>
      <c r="M757" s="5">
        <v>5</v>
      </c>
      <c r="N757" s="5">
        <v>35.43</v>
      </c>
      <c r="O757" s="5">
        <v>342.73</v>
      </c>
      <c r="P757" s="5">
        <v>3.45</v>
      </c>
      <c r="Q757" s="5">
        <v>0.74</v>
      </c>
      <c r="R757" s="5">
        <v>7.09</v>
      </c>
      <c r="S757" s="5">
        <v>3500</v>
      </c>
    </row>
    <row r="758" spans="1:19">
      <c r="A758" s="2" t="s">
        <v>9683</v>
      </c>
      <c r="B758" s="2" t="s">
        <v>5018</v>
      </c>
      <c r="C758" s="2" t="s">
        <v>9684</v>
      </c>
      <c r="D758" s="2" t="s">
        <v>7659</v>
      </c>
      <c r="E758" s="2" t="s">
        <v>125</v>
      </c>
      <c r="F758" s="2" t="s">
        <v>9685</v>
      </c>
      <c r="G758" s="2" t="s">
        <v>134</v>
      </c>
      <c r="H758" s="2" t="s">
        <v>7418</v>
      </c>
      <c r="I758" s="2" t="s">
        <v>43</v>
      </c>
      <c r="J758" s="9">
        <v>100</v>
      </c>
      <c r="K758" s="9">
        <v>612</v>
      </c>
      <c r="L758" s="5">
        <v>27</v>
      </c>
      <c r="M758" s="5">
        <v>2</v>
      </c>
      <c r="N758" s="5">
        <v>19.03</v>
      </c>
      <c r="O758" s="5">
        <v>85</v>
      </c>
      <c r="P758" s="5">
        <v>4.41</v>
      </c>
      <c r="Q758" s="5">
        <v>0.7</v>
      </c>
      <c r="R758" s="5">
        <v>9.52</v>
      </c>
      <c r="S758" s="5">
        <v>1500</v>
      </c>
    </row>
    <row r="759" spans="1:19">
      <c r="A759" s="2" t="s">
        <v>9686</v>
      </c>
      <c r="B759" s="2" t="s">
        <v>225</v>
      </c>
      <c r="C759" s="2" t="s">
        <v>9687</v>
      </c>
      <c r="D759" s="2" t="s">
        <v>9688</v>
      </c>
      <c r="E759" s="2" t="s">
        <v>112</v>
      </c>
      <c r="F759" s="2" t="s">
        <v>9689</v>
      </c>
      <c r="G759" s="2" t="s">
        <v>25</v>
      </c>
      <c r="H759" s="2" t="s">
        <v>7418</v>
      </c>
      <c r="I759" s="2" t="s">
        <v>127</v>
      </c>
      <c r="J759" s="9">
        <v>400</v>
      </c>
      <c r="K759" s="9">
        <v>861</v>
      </c>
      <c r="L759" s="5">
        <v>33</v>
      </c>
      <c r="M759" s="5">
        <v>3</v>
      </c>
      <c r="N759" s="5">
        <v>17.14</v>
      </c>
      <c r="O759" s="5">
        <v>119.89</v>
      </c>
      <c r="P759" s="5">
        <v>3.83</v>
      </c>
      <c r="Q759" s="5">
        <v>0.52</v>
      </c>
      <c r="R759" s="5">
        <v>5.71</v>
      </c>
      <c r="S759" s="5">
        <v>3400</v>
      </c>
    </row>
    <row r="760" spans="1:19">
      <c r="A760" s="2" t="s">
        <v>9690</v>
      </c>
      <c r="B760" s="2" t="s">
        <v>2751</v>
      </c>
      <c r="C760" s="2" t="s">
        <v>1866</v>
      </c>
      <c r="D760" s="2" t="s">
        <v>2663</v>
      </c>
      <c r="E760" s="2" t="s">
        <v>373</v>
      </c>
      <c r="F760" s="2" t="s">
        <v>9691</v>
      </c>
      <c r="G760" s="2" t="s">
        <v>58</v>
      </c>
      <c r="H760" s="2" t="s">
        <v>7418</v>
      </c>
      <c r="I760" s="2" t="s">
        <v>162</v>
      </c>
      <c r="J760" s="9">
        <v>400</v>
      </c>
      <c r="K760" s="9">
        <v>1059</v>
      </c>
      <c r="L760" s="5">
        <v>35</v>
      </c>
      <c r="M760" s="5">
        <v>0</v>
      </c>
      <c r="N760" s="5">
        <v>25.39</v>
      </c>
      <c r="O760" s="5">
        <v>0</v>
      </c>
      <c r="P760" s="5">
        <v>3.31</v>
      </c>
      <c r="Q760" s="5">
        <v>0.73</v>
      </c>
      <c r="R760" s="5">
        <v>0</v>
      </c>
      <c r="S760" s="5">
        <v>1011</v>
      </c>
    </row>
    <row r="761" spans="1:19">
      <c r="A761" s="2" t="s">
        <v>9692</v>
      </c>
      <c r="B761" s="2" t="s">
        <v>1627</v>
      </c>
      <c r="C761" s="2" t="s">
        <v>9693</v>
      </c>
      <c r="D761" s="2" t="s">
        <v>731</v>
      </c>
      <c r="E761" s="2" t="s">
        <v>100</v>
      </c>
      <c r="F761" s="2" t="s">
        <v>9694</v>
      </c>
      <c r="G761" s="2" t="s">
        <v>167</v>
      </c>
      <c r="H761" s="2" t="s">
        <v>7418</v>
      </c>
      <c r="I761" s="2" t="s">
        <v>356</v>
      </c>
      <c r="J761" s="9">
        <v>100</v>
      </c>
      <c r="K761" s="9">
        <v>1917</v>
      </c>
      <c r="L761" s="5">
        <v>85</v>
      </c>
      <c r="M761" s="5">
        <v>0</v>
      </c>
      <c r="N761" s="5">
        <v>65.47</v>
      </c>
      <c r="O761" s="5">
        <v>0</v>
      </c>
      <c r="P761" s="5">
        <v>4.43</v>
      </c>
      <c r="Q761" s="5">
        <v>0.77</v>
      </c>
      <c r="R761" s="5">
        <v>0</v>
      </c>
      <c r="S761" s="5">
        <v>5281</v>
      </c>
    </row>
    <row r="762" spans="1:19">
      <c r="A762" s="2" t="s">
        <v>9695</v>
      </c>
      <c r="B762" s="2" t="s">
        <v>9696</v>
      </c>
      <c r="C762" s="2" t="s">
        <v>4269</v>
      </c>
      <c r="D762" s="2" t="s">
        <v>257</v>
      </c>
      <c r="E762" s="2" t="s">
        <v>258</v>
      </c>
      <c r="F762" s="2" t="s">
        <v>1919</v>
      </c>
      <c r="G762" s="2" t="s">
        <v>25</v>
      </c>
      <c r="H762" s="2" t="s">
        <v>7418</v>
      </c>
      <c r="I762" s="2" t="s">
        <v>59</v>
      </c>
      <c r="J762" s="9">
        <v>800</v>
      </c>
      <c r="K762" s="9">
        <v>1199</v>
      </c>
      <c r="L762" s="5">
        <v>53</v>
      </c>
      <c r="M762" s="5">
        <v>2</v>
      </c>
      <c r="N762" s="5">
        <v>21.54</v>
      </c>
      <c r="O762" s="5">
        <v>109.3</v>
      </c>
      <c r="P762" s="5">
        <v>4.42</v>
      </c>
      <c r="Q762" s="5">
        <v>0.41</v>
      </c>
      <c r="R762" s="5">
        <v>10.77</v>
      </c>
      <c r="S762" s="5">
        <v>1625</v>
      </c>
    </row>
    <row r="763" spans="1:19">
      <c r="A763" s="2" t="s">
        <v>9697</v>
      </c>
      <c r="B763" s="2" t="s">
        <v>1866</v>
      </c>
      <c r="C763" s="2" t="s">
        <v>1765</v>
      </c>
      <c r="D763" s="2" t="s">
        <v>9698</v>
      </c>
      <c r="E763" s="2" t="s">
        <v>188</v>
      </c>
      <c r="F763" s="2" t="s">
        <v>5223</v>
      </c>
      <c r="G763" s="2" t="s">
        <v>344</v>
      </c>
      <c r="H763" s="2" t="s">
        <v>7418</v>
      </c>
      <c r="I763" s="2" t="s">
        <v>206</v>
      </c>
      <c r="J763" s="9">
        <v>1000</v>
      </c>
      <c r="K763" s="9">
        <v>741</v>
      </c>
      <c r="L763" s="5">
        <v>32</v>
      </c>
      <c r="M763" s="5">
        <v>0</v>
      </c>
      <c r="N763" s="5">
        <v>17.850000000000001</v>
      </c>
      <c r="O763" s="5">
        <v>0</v>
      </c>
      <c r="P763" s="5">
        <v>4.32</v>
      </c>
      <c r="Q763" s="5">
        <v>0.56000000000000005</v>
      </c>
      <c r="R763" s="5">
        <v>0</v>
      </c>
      <c r="S763" s="5">
        <v>3200</v>
      </c>
    </row>
    <row r="764" spans="1:19">
      <c r="A764" s="2" t="s">
        <v>9699</v>
      </c>
      <c r="B764" s="2" t="s">
        <v>555</v>
      </c>
      <c r="C764" s="2" t="s">
        <v>9700</v>
      </c>
      <c r="D764" s="2" t="s">
        <v>1040</v>
      </c>
      <c r="E764" s="2" t="s">
        <v>112</v>
      </c>
      <c r="F764" s="2" t="s">
        <v>9701</v>
      </c>
      <c r="G764" s="2" t="s">
        <v>344</v>
      </c>
      <c r="H764" s="2" t="s">
        <v>7418</v>
      </c>
      <c r="I764" s="2" t="s">
        <v>458</v>
      </c>
      <c r="J764" s="9">
        <v>400</v>
      </c>
      <c r="K764" s="9">
        <v>683</v>
      </c>
      <c r="L764" s="5">
        <v>29</v>
      </c>
      <c r="M764" s="5">
        <v>0</v>
      </c>
      <c r="N764" s="5">
        <v>19.27</v>
      </c>
      <c r="O764" s="5">
        <v>0</v>
      </c>
      <c r="P764" s="5">
        <v>4.25</v>
      </c>
      <c r="Q764" s="5">
        <v>0.66</v>
      </c>
      <c r="R764" s="5">
        <v>0</v>
      </c>
      <c r="S764" s="5">
        <v>1300</v>
      </c>
    </row>
    <row r="765" spans="1:19">
      <c r="A765" s="2" t="s">
        <v>9702</v>
      </c>
      <c r="B765" s="2" t="s">
        <v>1060</v>
      </c>
      <c r="C765" s="2" t="s">
        <v>9703</v>
      </c>
      <c r="D765" s="2" t="s">
        <v>9704</v>
      </c>
      <c r="E765" s="2" t="s">
        <v>40</v>
      </c>
      <c r="F765" s="2" t="s">
        <v>8739</v>
      </c>
      <c r="G765" s="2" t="s">
        <v>94</v>
      </c>
      <c r="H765" s="2" t="s">
        <v>7418</v>
      </c>
      <c r="I765" s="2" t="s">
        <v>217</v>
      </c>
      <c r="J765" s="9">
        <v>600</v>
      </c>
      <c r="K765" s="9">
        <v>1538</v>
      </c>
      <c r="L765" s="5">
        <v>51</v>
      </c>
      <c r="M765" s="5">
        <v>0</v>
      </c>
      <c r="N765" s="5">
        <v>25.7</v>
      </c>
      <c r="O765" s="5">
        <v>0</v>
      </c>
      <c r="P765" s="5">
        <v>3.32</v>
      </c>
      <c r="Q765" s="5">
        <v>0.5</v>
      </c>
      <c r="R765" s="5">
        <v>0</v>
      </c>
      <c r="S765" s="5">
        <v>4000</v>
      </c>
    </row>
    <row r="766" spans="1:19">
      <c r="A766" s="2" t="s">
        <v>9705</v>
      </c>
      <c r="B766" s="2" t="s">
        <v>9706</v>
      </c>
      <c r="C766" s="2" t="s">
        <v>9707</v>
      </c>
      <c r="D766" s="2" t="s">
        <v>1010</v>
      </c>
      <c r="E766" s="2" t="s">
        <v>188</v>
      </c>
      <c r="F766" s="2" t="s">
        <v>9708</v>
      </c>
      <c r="G766" s="2" t="s">
        <v>312</v>
      </c>
      <c r="H766" s="2" t="s">
        <v>7418</v>
      </c>
      <c r="I766" s="2" t="s">
        <v>127</v>
      </c>
      <c r="J766" s="9">
        <v>800</v>
      </c>
      <c r="K766" s="9">
        <v>1426</v>
      </c>
      <c r="L766" s="5">
        <v>33</v>
      </c>
      <c r="M766" s="5">
        <v>0</v>
      </c>
      <c r="N766" s="5">
        <v>26.52</v>
      </c>
      <c r="O766" s="5">
        <v>0</v>
      </c>
      <c r="P766" s="5">
        <v>2.31</v>
      </c>
      <c r="Q766" s="5">
        <v>0.8</v>
      </c>
      <c r="R766" s="5">
        <v>0</v>
      </c>
      <c r="S766" s="5">
        <v>1200</v>
      </c>
    </row>
    <row r="767" spans="1:19">
      <c r="A767" s="2" t="s">
        <v>9709</v>
      </c>
      <c r="B767" s="2" t="s">
        <v>295</v>
      </c>
      <c r="C767" s="2" t="s">
        <v>9710</v>
      </c>
      <c r="D767" s="2" t="s">
        <v>9711</v>
      </c>
      <c r="E767" s="2" t="s">
        <v>118</v>
      </c>
      <c r="F767" s="2" t="s">
        <v>9712</v>
      </c>
      <c r="G767" s="2" t="s">
        <v>253</v>
      </c>
      <c r="H767" s="2" t="s">
        <v>7418</v>
      </c>
      <c r="I767" s="2" t="s">
        <v>248</v>
      </c>
      <c r="J767" s="9">
        <v>700</v>
      </c>
      <c r="K767" s="9">
        <v>2359</v>
      </c>
      <c r="L767" s="5">
        <v>49</v>
      </c>
      <c r="M767" s="5">
        <v>0</v>
      </c>
      <c r="N767" s="5">
        <v>23.34</v>
      </c>
      <c r="O767" s="5">
        <v>0</v>
      </c>
      <c r="P767" s="5">
        <v>2.08</v>
      </c>
      <c r="Q767" s="5">
        <v>0.48</v>
      </c>
      <c r="R767" s="5">
        <v>0</v>
      </c>
      <c r="S767" s="5">
        <v>2250</v>
      </c>
    </row>
    <row r="768" spans="1:19">
      <c r="A768" s="2" t="s">
        <v>9713</v>
      </c>
      <c r="B768" s="2" t="s">
        <v>8505</v>
      </c>
      <c r="C768" s="2" t="s">
        <v>9144</v>
      </c>
      <c r="D768" s="2" t="s">
        <v>9714</v>
      </c>
      <c r="E768" s="2" t="s">
        <v>118</v>
      </c>
      <c r="F768" s="2" t="s">
        <v>9715</v>
      </c>
      <c r="G768" s="2" t="s">
        <v>42</v>
      </c>
      <c r="H768" s="2" t="s">
        <v>7418</v>
      </c>
      <c r="I768" s="2" t="s">
        <v>80</v>
      </c>
      <c r="J768" s="9">
        <v>800</v>
      </c>
      <c r="K768" s="9">
        <v>2417</v>
      </c>
      <c r="L768" s="5">
        <v>103</v>
      </c>
      <c r="M768" s="5">
        <v>3</v>
      </c>
      <c r="N768" s="5">
        <v>76.8</v>
      </c>
      <c r="O768" s="5">
        <v>201.01</v>
      </c>
      <c r="P768" s="5">
        <v>4.26</v>
      </c>
      <c r="Q768" s="5">
        <v>0.75</v>
      </c>
      <c r="R768" s="5">
        <v>25.6</v>
      </c>
      <c r="S768" s="5">
        <v>1625</v>
      </c>
    </row>
    <row r="769" spans="1:19">
      <c r="A769" s="2" t="s">
        <v>9716</v>
      </c>
      <c r="B769" s="2" t="s">
        <v>1498</v>
      </c>
      <c r="C769" s="2" t="s">
        <v>9717</v>
      </c>
      <c r="D769" s="2" t="s">
        <v>8543</v>
      </c>
      <c r="E769" s="2" t="s">
        <v>125</v>
      </c>
      <c r="F769" s="2" t="s">
        <v>9718</v>
      </c>
      <c r="G769" s="2" t="s">
        <v>42</v>
      </c>
      <c r="H769" s="2" t="s">
        <v>7418</v>
      </c>
      <c r="I769" s="2" t="s">
        <v>80</v>
      </c>
      <c r="J769" s="9">
        <v>400</v>
      </c>
      <c r="K769" s="9">
        <v>1796</v>
      </c>
      <c r="L769" s="5">
        <v>59</v>
      </c>
      <c r="M769" s="5">
        <v>5</v>
      </c>
      <c r="N769" s="5">
        <v>31.07</v>
      </c>
      <c r="O769" s="5">
        <v>225.92</v>
      </c>
      <c r="P769" s="5">
        <v>3.29</v>
      </c>
      <c r="Q769" s="5">
        <v>0.53</v>
      </c>
      <c r="R769" s="5">
        <v>6.21</v>
      </c>
      <c r="S769" s="5">
        <v>2167</v>
      </c>
    </row>
    <row r="770" spans="1:19">
      <c r="A770" s="2" t="s">
        <v>9719</v>
      </c>
      <c r="B770" s="2" t="s">
        <v>394</v>
      </c>
      <c r="C770" s="2" t="s">
        <v>2982</v>
      </c>
      <c r="D770" s="2" t="s">
        <v>9720</v>
      </c>
      <c r="E770" s="2" t="s">
        <v>132</v>
      </c>
      <c r="F770" s="2" t="s">
        <v>881</v>
      </c>
      <c r="G770" s="2" t="s">
        <v>150</v>
      </c>
      <c r="H770" s="2" t="s">
        <v>7418</v>
      </c>
      <c r="I770" s="2" t="s">
        <v>232</v>
      </c>
      <c r="J770" s="9">
        <v>200</v>
      </c>
      <c r="K770" s="9">
        <v>1323</v>
      </c>
      <c r="L770" s="5">
        <v>27</v>
      </c>
      <c r="M770" s="5">
        <v>0</v>
      </c>
      <c r="N770" s="5">
        <v>12.25</v>
      </c>
      <c r="O770" s="5">
        <v>0</v>
      </c>
      <c r="P770" s="5">
        <v>2.04</v>
      </c>
      <c r="Q770" s="5">
        <v>0.45</v>
      </c>
      <c r="R770" s="5">
        <v>0</v>
      </c>
      <c r="S770" s="5">
        <v>1500</v>
      </c>
    </row>
    <row r="771" spans="1:19">
      <c r="A771" s="2" t="s">
        <v>9721</v>
      </c>
      <c r="B771" s="2" t="s">
        <v>1892</v>
      </c>
      <c r="C771" s="2" t="s">
        <v>9492</v>
      </c>
      <c r="D771" s="2" t="s">
        <v>9722</v>
      </c>
      <c r="E771" s="2" t="s">
        <v>78</v>
      </c>
      <c r="F771" s="2" t="s">
        <v>9723</v>
      </c>
      <c r="G771" s="2" t="s">
        <v>42</v>
      </c>
      <c r="H771" s="2" t="s">
        <v>7418</v>
      </c>
      <c r="I771" s="2" t="s">
        <v>43</v>
      </c>
      <c r="J771" s="9">
        <v>400</v>
      </c>
      <c r="K771" s="9">
        <v>1093</v>
      </c>
      <c r="L771" s="5">
        <v>24</v>
      </c>
      <c r="M771" s="5">
        <v>0</v>
      </c>
      <c r="N771" s="5">
        <v>15.21</v>
      </c>
      <c r="O771" s="5">
        <v>0</v>
      </c>
      <c r="P771" s="5">
        <v>2.2000000000000002</v>
      </c>
      <c r="Q771" s="5">
        <v>0.63</v>
      </c>
      <c r="R771" s="5">
        <v>0</v>
      </c>
      <c r="S771" s="5">
        <v>3575</v>
      </c>
    </row>
    <row r="772" spans="1:19">
      <c r="A772" s="2" t="s">
        <v>9724</v>
      </c>
      <c r="B772" s="2" t="s">
        <v>2132</v>
      </c>
      <c r="C772" s="2" t="s">
        <v>2057</v>
      </c>
      <c r="D772" s="2" t="s">
        <v>4204</v>
      </c>
      <c r="E772" s="2" t="s">
        <v>188</v>
      </c>
      <c r="F772" s="2" t="s">
        <v>9725</v>
      </c>
      <c r="G772" s="2" t="s">
        <v>65</v>
      </c>
      <c r="H772" s="2" t="s">
        <v>7418</v>
      </c>
      <c r="I772" s="2" t="s">
        <v>177</v>
      </c>
      <c r="J772" s="9">
        <v>700</v>
      </c>
      <c r="K772" s="9">
        <v>1729</v>
      </c>
      <c r="L772" s="5">
        <v>75</v>
      </c>
      <c r="M772" s="5">
        <v>0</v>
      </c>
      <c r="N772" s="5">
        <v>50.46</v>
      </c>
      <c r="O772" s="5">
        <v>0</v>
      </c>
      <c r="P772" s="5">
        <v>4.34</v>
      </c>
      <c r="Q772" s="5">
        <v>0.67</v>
      </c>
      <c r="R772" s="5">
        <v>0</v>
      </c>
      <c r="S772" s="5">
        <v>2500</v>
      </c>
    </row>
    <row r="773" spans="1:19">
      <c r="A773" s="2" t="s">
        <v>9726</v>
      </c>
      <c r="B773" s="2" t="s">
        <v>9727</v>
      </c>
      <c r="C773" s="2" t="s">
        <v>8401</v>
      </c>
      <c r="D773" s="2" t="s">
        <v>1849</v>
      </c>
      <c r="E773" s="2" t="s">
        <v>281</v>
      </c>
      <c r="F773" s="2" t="s">
        <v>9728</v>
      </c>
      <c r="G773" s="2" t="s">
        <v>161</v>
      </c>
      <c r="H773" s="2" t="s">
        <v>7418</v>
      </c>
      <c r="I773" s="2" t="s">
        <v>458</v>
      </c>
      <c r="J773" s="9">
        <v>500</v>
      </c>
      <c r="K773" s="9">
        <v>883</v>
      </c>
      <c r="L773" s="5">
        <v>14</v>
      </c>
      <c r="M773" s="5">
        <v>0</v>
      </c>
      <c r="N773" s="5">
        <v>7.99</v>
      </c>
      <c r="O773" s="5">
        <v>0</v>
      </c>
      <c r="P773" s="5">
        <v>1.59</v>
      </c>
      <c r="Q773" s="5">
        <v>0.56999999999999995</v>
      </c>
      <c r="R773" s="5">
        <v>0</v>
      </c>
      <c r="S773" s="5">
        <v>2250</v>
      </c>
    </row>
    <row r="774" spans="1:19">
      <c r="A774" s="2" t="s">
        <v>9729</v>
      </c>
      <c r="B774" s="2" t="s">
        <v>5588</v>
      </c>
      <c r="C774" s="2" t="s">
        <v>5588</v>
      </c>
      <c r="D774" s="2" t="s">
        <v>6393</v>
      </c>
      <c r="E774" s="2" t="s">
        <v>48</v>
      </c>
      <c r="F774" s="2" t="s">
        <v>9730</v>
      </c>
      <c r="G774" s="2" t="s">
        <v>266</v>
      </c>
      <c r="H774" s="2" t="s">
        <v>7418</v>
      </c>
      <c r="I774" s="2" t="s">
        <v>66</v>
      </c>
      <c r="J774" s="9">
        <v>500</v>
      </c>
      <c r="K774" s="9">
        <v>1920</v>
      </c>
      <c r="L774" s="5">
        <v>40</v>
      </c>
      <c r="M774" s="5">
        <v>0</v>
      </c>
      <c r="N774" s="5">
        <v>23.77</v>
      </c>
      <c r="O774" s="5">
        <v>0</v>
      </c>
      <c r="P774" s="5">
        <v>2.08</v>
      </c>
      <c r="Q774" s="5">
        <v>0.59</v>
      </c>
      <c r="R774" s="5">
        <v>0</v>
      </c>
      <c r="S774" s="5">
        <v>1500</v>
      </c>
    </row>
    <row r="775" spans="1:19">
      <c r="A775" s="2" t="s">
        <v>9731</v>
      </c>
      <c r="B775" s="2" t="s">
        <v>9732</v>
      </c>
      <c r="C775" s="2" t="s">
        <v>9733</v>
      </c>
      <c r="D775" s="2" t="s">
        <v>236</v>
      </c>
      <c r="E775" s="2" t="s">
        <v>237</v>
      </c>
      <c r="F775" s="2" t="s">
        <v>4344</v>
      </c>
      <c r="G775" s="2" t="s">
        <v>42</v>
      </c>
      <c r="H775" s="2" t="s">
        <v>7418</v>
      </c>
      <c r="I775" s="2" t="s">
        <v>155</v>
      </c>
      <c r="J775" s="9">
        <v>500</v>
      </c>
      <c r="K775" s="9">
        <v>1946</v>
      </c>
      <c r="L775" s="5">
        <v>39</v>
      </c>
      <c r="M775" s="5">
        <v>4</v>
      </c>
      <c r="N775" s="5">
        <v>28.7</v>
      </c>
      <c r="O775" s="5">
        <v>237.59</v>
      </c>
      <c r="P775" s="5">
        <v>2</v>
      </c>
      <c r="Q775" s="5">
        <v>0.74</v>
      </c>
      <c r="R775" s="5">
        <v>7.18</v>
      </c>
      <c r="S775" s="5">
        <v>1100</v>
      </c>
    </row>
    <row r="776" spans="1:19">
      <c r="A776" s="2" t="s">
        <v>9734</v>
      </c>
      <c r="B776" s="2" t="s">
        <v>9735</v>
      </c>
      <c r="C776" s="2" t="s">
        <v>30</v>
      </c>
      <c r="D776" s="2" t="s">
        <v>9736</v>
      </c>
      <c r="E776" s="2" t="s">
        <v>23</v>
      </c>
      <c r="F776" s="2" t="s">
        <v>9737</v>
      </c>
      <c r="G776" s="2" t="s">
        <v>266</v>
      </c>
      <c r="H776" s="2" t="s">
        <v>7418</v>
      </c>
      <c r="I776" s="2" t="s">
        <v>382</v>
      </c>
      <c r="J776" s="9">
        <v>1000</v>
      </c>
      <c r="K776" s="9">
        <v>608</v>
      </c>
      <c r="L776" s="5">
        <v>22</v>
      </c>
      <c r="M776" s="5">
        <v>0</v>
      </c>
      <c r="N776" s="5">
        <v>13.97</v>
      </c>
      <c r="O776" s="5">
        <v>0</v>
      </c>
      <c r="P776" s="5">
        <v>3.62</v>
      </c>
      <c r="Q776" s="5">
        <v>0.64</v>
      </c>
      <c r="R776" s="5">
        <v>0</v>
      </c>
      <c r="S776" s="5">
        <v>1800</v>
      </c>
    </row>
    <row r="777" spans="1:19">
      <c r="A777" s="2" t="s">
        <v>9738</v>
      </c>
      <c r="B777" s="2" t="s">
        <v>9013</v>
      </c>
      <c r="C777" s="2" t="s">
        <v>9739</v>
      </c>
      <c r="D777" s="2" t="s">
        <v>1930</v>
      </c>
      <c r="E777" s="2" t="s">
        <v>118</v>
      </c>
      <c r="F777" s="2" t="s">
        <v>9740</v>
      </c>
      <c r="G777" s="2" t="s">
        <v>253</v>
      </c>
      <c r="H777" s="2" t="s">
        <v>7418</v>
      </c>
      <c r="I777" s="2" t="s">
        <v>155</v>
      </c>
      <c r="J777" s="9">
        <v>200</v>
      </c>
      <c r="K777" s="9">
        <v>2431</v>
      </c>
      <c r="L777" s="5">
        <v>39</v>
      </c>
      <c r="M777" s="5">
        <v>1</v>
      </c>
      <c r="N777" s="5">
        <v>29.8</v>
      </c>
      <c r="O777" s="5">
        <v>49.02</v>
      </c>
      <c r="P777" s="5">
        <v>1.6</v>
      </c>
      <c r="Q777" s="5">
        <v>0.76</v>
      </c>
      <c r="R777" s="5">
        <v>29.8</v>
      </c>
      <c r="S777" s="5">
        <v>2500</v>
      </c>
    </row>
    <row r="778" spans="1:19">
      <c r="A778" s="2" t="s">
        <v>9741</v>
      </c>
      <c r="B778" s="2" t="s">
        <v>2690</v>
      </c>
      <c r="C778" s="2" t="s">
        <v>9742</v>
      </c>
      <c r="D778" s="2" t="s">
        <v>3340</v>
      </c>
      <c r="E778" s="2" t="s">
        <v>112</v>
      </c>
      <c r="F778" s="2" t="s">
        <v>8284</v>
      </c>
      <c r="G778" s="2" t="s">
        <v>94</v>
      </c>
      <c r="H778" s="2" t="s">
        <v>7418</v>
      </c>
      <c r="I778" s="2" t="s">
        <v>382</v>
      </c>
      <c r="J778" s="9">
        <v>700</v>
      </c>
      <c r="K778" s="9">
        <v>2020</v>
      </c>
      <c r="L778" s="5">
        <v>51</v>
      </c>
      <c r="M778" s="5">
        <v>1</v>
      </c>
      <c r="N778" s="5">
        <v>33.270000000000003</v>
      </c>
      <c r="O778" s="5">
        <v>41.3</v>
      </c>
      <c r="P778" s="5">
        <v>2.52</v>
      </c>
      <c r="Q778" s="5">
        <v>0.65</v>
      </c>
      <c r="R778" s="5">
        <v>33.270000000000003</v>
      </c>
      <c r="S778" s="5">
        <v>1733</v>
      </c>
    </row>
    <row r="779" spans="1:19">
      <c r="A779" s="2" t="s">
        <v>9743</v>
      </c>
      <c r="B779" s="2" t="s">
        <v>686</v>
      </c>
      <c r="C779" s="2" t="s">
        <v>3019</v>
      </c>
      <c r="D779" s="2" t="s">
        <v>829</v>
      </c>
      <c r="E779" s="2" t="s">
        <v>112</v>
      </c>
      <c r="F779" s="2" t="s">
        <v>9744</v>
      </c>
      <c r="G779" s="2" t="s">
        <v>25</v>
      </c>
      <c r="H779" s="2" t="s">
        <v>7418</v>
      </c>
      <c r="I779" s="2" t="s">
        <v>217</v>
      </c>
      <c r="J779" s="9">
        <v>800</v>
      </c>
      <c r="K779" s="9">
        <v>1290</v>
      </c>
      <c r="L779" s="5">
        <v>35</v>
      </c>
      <c r="M779" s="5">
        <v>0</v>
      </c>
      <c r="N779" s="5">
        <v>25.12</v>
      </c>
      <c r="O779" s="5">
        <v>0</v>
      </c>
      <c r="P779" s="5">
        <v>2.71</v>
      </c>
      <c r="Q779" s="5">
        <v>0.72</v>
      </c>
      <c r="R779" s="5">
        <v>0</v>
      </c>
      <c r="S779" s="5">
        <v>2250</v>
      </c>
    </row>
    <row r="780" spans="1:19">
      <c r="A780" s="2" t="s">
        <v>9745</v>
      </c>
      <c r="B780" s="2" t="s">
        <v>4758</v>
      </c>
      <c r="C780" s="2" t="s">
        <v>2357</v>
      </c>
      <c r="D780" s="2" t="s">
        <v>9746</v>
      </c>
      <c r="E780" s="2" t="s">
        <v>112</v>
      </c>
      <c r="F780" s="2" t="s">
        <v>9747</v>
      </c>
      <c r="G780" s="2" t="s">
        <v>266</v>
      </c>
      <c r="H780" s="2" t="s">
        <v>7418</v>
      </c>
      <c r="I780" s="2" t="s">
        <v>59</v>
      </c>
      <c r="J780" s="9">
        <v>200</v>
      </c>
      <c r="K780" s="9">
        <v>566</v>
      </c>
      <c r="L780" s="5">
        <v>18</v>
      </c>
      <c r="M780" s="5">
        <v>1</v>
      </c>
      <c r="N780" s="5">
        <v>9.02</v>
      </c>
      <c r="O780" s="5">
        <v>66.790000000000006</v>
      </c>
      <c r="P780" s="5">
        <v>3.18</v>
      </c>
      <c r="Q780" s="5">
        <v>0.5</v>
      </c>
      <c r="R780" s="5">
        <v>9.02</v>
      </c>
      <c r="S780" s="5">
        <v>1900</v>
      </c>
    </row>
    <row r="781" spans="1:19">
      <c r="A781" s="2" t="s">
        <v>9748</v>
      </c>
      <c r="B781" s="2" t="s">
        <v>5391</v>
      </c>
      <c r="C781" s="2" t="s">
        <v>3696</v>
      </c>
      <c r="D781" s="2" t="s">
        <v>9749</v>
      </c>
      <c r="E781" s="2" t="s">
        <v>118</v>
      </c>
      <c r="F781" s="2" t="s">
        <v>9750</v>
      </c>
      <c r="G781" s="2" t="s">
        <v>34</v>
      </c>
      <c r="H781" s="2" t="s">
        <v>7418</v>
      </c>
      <c r="I781" s="2" t="s">
        <v>162</v>
      </c>
      <c r="J781" s="9">
        <v>100</v>
      </c>
      <c r="K781" s="9">
        <v>1240</v>
      </c>
      <c r="L781" s="5">
        <v>46</v>
      </c>
      <c r="M781" s="5">
        <v>3</v>
      </c>
      <c r="N781" s="5">
        <v>19.63</v>
      </c>
      <c r="O781" s="5">
        <v>114.8</v>
      </c>
      <c r="P781" s="5">
        <v>3.71</v>
      </c>
      <c r="Q781" s="5">
        <v>0.43</v>
      </c>
      <c r="R781" s="5">
        <v>6.54</v>
      </c>
      <c r="S781" s="5">
        <v>1700</v>
      </c>
    </row>
    <row r="782" spans="1:19">
      <c r="A782" s="2" t="s">
        <v>9751</v>
      </c>
      <c r="B782" s="2" t="s">
        <v>475</v>
      </c>
      <c r="C782" s="2" t="s">
        <v>6474</v>
      </c>
      <c r="D782" s="2" t="s">
        <v>1035</v>
      </c>
      <c r="E782" s="2" t="s">
        <v>492</v>
      </c>
      <c r="F782" s="2" t="s">
        <v>9752</v>
      </c>
      <c r="G782" s="2" t="s">
        <v>344</v>
      </c>
      <c r="H782" s="2" t="s">
        <v>7418</v>
      </c>
      <c r="I782" s="2" t="s">
        <v>319</v>
      </c>
      <c r="J782" s="9">
        <v>700</v>
      </c>
      <c r="K782" s="9">
        <v>1049</v>
      </c>
      <c r="L782" s="5">
        <v>19</v>
      </c>
      <c r="M782" s="5">
        <v>0</v>
      </c>
      <c r="N782" s="5">
        <v>11.41</v>
      </c>
      <c r="O782" s="5">
        <v>0</v>
      </c>
      <c r="P782" s="5">
        <v>1.81</v>
      </c>
      <c r="Q782" s="5">
        <v>0.6</v>
      </c>
      <c r="R782" s="5">
        <v>0</v>
      </c>
      <c r="S782" s="5">
        <v>2000</v>
      </c>
    </row>
    <row r="783" spans="1:19">
      <c r="A783" s="2" t="s">
        <v>9753</v>
      </c>
      <c r="B783" s="2" t="s">
        <v>2293</v>
      </c>
      <c r="C783" s="2" t="s">
        <v>5650</v>
      </c>
      <c r="D783" s="2" t="s">
        <v>2475</v>
      </c>
      <c r="E783" s="2" t="s">
        <v>492</v>
      </c>
      <c r="F783" s="2" t="s">
        <v>7526</v>
      </c>
      <c r="G783" s="2" t="s">
        <v>65</v>
      </c>
      <c r="H783" s="2" t="s">
        <v>7418</v>
      </c>
      <c r="I783" s="2" t="s">
        <v>120</v>
      </c>
      <c r="J783" s="9">
        <v>600</v>
      </c>
      <c r="K783" s="9">
        <v>598</v>
      </c>
      <c r="L783" s="5">
        <v>22</v>
      </c>
      <c r="M783" s="5">
        <v>1</v>
      </c>
      <c r="N783" s="5">
        <v>12.93</v>
      </c>
      <c r="O783" s="5">
        <v>47.78</v>
      </c>
      <c r="P783" s="5">
        <v>3.68</v>
      </c>
      <c r="Q783" s="5">
        <v>0.59</v>
      </c>
      <c r="R783" s="5">
        <v>12.93</v>
      </c>
      <c r="S783" s="5">
        <v>2167</v>
      </c>
    </row>
    <row r="784" spans="1:19">
      <c r="A784" s="2" t="s">
        <v>9754</v>
      </c>
      <c r="B784" s="2" t="s">
        <v>1004</v>
      </c>
      <c r="C784" s="2" t="s">
        <v>3033</v>
      </c>
      <c r="D784" s="2" t="s">
        <v>3490</v>
      </c>
      <c r="E784" s="2" t="s">
        <v>492</v>
      </c>
      <c r="F784" s="2" t="s">
        <v>9755</v>
      </c>
      <c r="G784" s="2" t="s">
        <v>25</v>
      </c>
      <c r="H784" s="2" t="s">
        <v>7418</v>
      </c>
      <c r="I784" s="2" t="s">
        <v>177</v>
      </c>
      <c r="J784" s="9">
        <v>800</v>
      </c>
      <c r="K784" s="9">
        <v>692</v>
      </c>
      <c r="L784" s="5">
        <v>18</v>
      </c>
      <c r="M784" s="5">
        <v>1</v>
      </c>
      <c r="N784" s="5">
        <v>8.3800000000000008</v>
      </c>
      <c r="O784" s="5">
        <v>64.53</v>
      </c>
      <c r="P784" s="5">
        <v>2.6</v>
      </c>
      <c r="Q784" s="5">
        <v>0.47</v>
      </c>
      <c r="R784" s="5">
        <v>8.3800000000000008</v>
      </c>
      <c r="S784" s="5">
        <v>3000</v>
      </c>
    </row>
    <row r="785" spans="1:19">
      <c r="A785" s="2" t="s">
        <v>9756</v>
      </c>
      <c r="B785" s="2" t="s">
        <v>9757</v>
      </c>
      <c r="C785" s="2" t="s">
        <v>9758</v>
      </c>
      <c r="D785" s="2" t="s">
        <v>372</v>
      </c>
      <c r="E785" s="2" t="s">
        <v>373</v>
      </c>
      <c r="F785" s="2" t="s">
        <v>9759</v>
      </c>
      <c r="G785" s="2" t="s">
        <v>94</v>
      </c>
      <c r="H785" s="2" t="s">
        <v>7418</v>
      </c>
      <c r="I785" s="2" t="s">
        <v>127</v>
      </c>
      <c r="J785" s="9">
        <v>300</v>
      </c>
      <c r="K785" s="9">
        <v>1135</v>
      </c>
      <c r="L785" s="5">
        <v>41</v>
      </c>
      <c r="M785" s="5">
        <v>0</v>
      </c>
      <c r="N785" s="5">
        <v>27.12</v>
      </c>
      <c r="O785" s="5">
        <v>0</v>
      </c>
      <c r="P785" s="5">
        <v>3.61</v>
      </c>
      <c r="Q785" s="5">
        <v>0.66</v>
      </c>
      <c r="R785" s="5">
        <v>0</v>
      </c>
      <c r="S785" s="5">
        <v>4500</v>
      </c>
    </row>
    <row r="786" spans="1:19">
      <c r="A786" s="2" t="s">
        <v>9760</v>
      </c>
      <c r="B786" s="2" t="s">
        <v>1060</v>
      </c>
      <c r="C786" s="2" t="s">
        <v>9761</v>
      </c>
      <c r="D786" s="2" t="s">
        <v>5066</v>
      </c>
      <c r="E786" s="2" t="s">
        <v>373</v>
      </c>
      <c r="F786" s="2" t="s">
        <v>343</v>
      </c>
      <c r="G786" s="2" t="s">
        <v>266</v>
      </c>
      <c r="H786" s="2" t="s">
        <v>7418</v>
      </c>
      <c r="I786" s="2" t="s">
        <v>35</v>
      </c>
      <c r="J786" s="9">
        <v>100</v>
      </c>
      <c r="K786" s="9">
        <v>2096</v>
      </c>
      <c r="L786" s="5">
        <v>58</v>
      </c>
      <c r="M786" s="5">
        <v>1</v>
      </c>
      <c r="N786" s="5">
        <v>47.86</v>
      </c>
      <c r="O786" s="5">
        <v>55.6</v>
      </c>
      <c r="P786" s="5">
        <v>2.77</v>
      </c>
      <c r="Q786" s="5">
        <v>0.83</v>
      </c>
      <c r="R786" s="5">
        <v>47.86</v>
      </c>
      <c r="S786" s="5">
        <v>1535</v>
      </c>
    </row>
    <row r="787" spans="1:19">
      <c r="A787" s="2" t="s">
        <v>9762</v>
      </c>
      <c r="B787" s="2" t="s">
        <v>1694</v>
      </c>
      <c r="C787" s="2" t="s">
        <v>9763</v>
      </c>
      <c r="D787" s="2" t="s">
        <v>1405</v>
      </c>
      <c r="E787" s="2" t="s">
        <v>40</v>
      </c>
      <c r="F787" s="2" t="s">
        <v>9764</v>
      </c>
      <c r="G787" s="2" t="s">
        <v>42</v>
      </c>
      <c r="H787" s="2" t="s">
        <v>7418</v>
      </c>
      <c r="I787" s="2" t="s">
        <v>88</v>
      </c>
      <c r="J787" s="9">
        <v>500</v>
      </c>
      <c r="K787" s="9">
        <v>982</v>
      </c>
      <c r="L787" s="5">
        <v>28</v>
      </c>
      <c r="M787" s="5">
        <v>0</v>
      </c>
      <c r="N787" s="5">
        <v>14.79</v>
      </c>
      <c r="O787" s="5">
        <v>0</v>
      </c>
      <c r="P787" s="5">
        <v>2.85</v>
      </c>
      <c r="Q787" s="5">
        <v>0.53</v>
      </c>
      <c r="R787" s="5">
        <v>0</v>
      </c>
      <c r="S787" s="5">
        <v>1668</v>
      </c>
    </row>
    <row r="788" spans="1:19">
      <c r="A788" s="2" t="s">
        <v>9765</v>
      </c>
      <c r="B788" s="2" t="s">
        <v>9766</v>
      </c>
      <c r="C788" s="2" t="s">
        <v>9767</v>
      </c>
      <c r="D788" s="2" t="s">
        <v>2789</v>
      </c>
      <c r="E788" s="2" t="s">
        <v>40</v>
      </c>
      <c r="F788" s="2" t="s">
        <v>9768</v>
      </c>
      <c r="G788" s="2" t="s">
        <v>167</v>
      </c>
      <c r="H788" s="2" t="s">
        <v>7418</v>
      </c>
      <c r="I788" s="2" t="s">
        <v>73</v>
      </c>
      <c r="J788" s="9">
        <v>400</v>
      </c>
      <c r="K788" s="9">
        <v>1125</v>
      </c>
      <c r="L788" s="5">
        <v>19</v>
      </c>
      <c r="M788" s="5">
        <v>0</v>
      </c>
      <c r="N788" s="5">
        <v>10.73</v>
      </c>
      <c r="O788" s="5">
        <v>0</v>
      </c>
      <c r="P788" s="5">
        <v>1.69</v>
      </c>
      <c r="Q788" s="5">
        <v>0.56000000000000005</v>
      </c>
      <c r="R788" s="5">
        <v>0</v>
      </c>
      <c r="S788" s="5">
        <v>2250</v>
      </c>
    </row>
    <row r="789" spans="1:19">
      <c r="A789" s="2" t="s">
        <v>9769</v>
      </c>
      <c r="B789" s="2" t="s">
        <v>9770</v>
      </c>
      <c r="C789" s="2" t="s">
        <v>9771</v>
      </c>
      <c r="D789" s="2" t="s">
        <v>117</v>
      </c>
      <c r="E789" s="2" t="s">
        <v>118</v>
      </c>
      <c r="F789" s="2" t="s">
        <v>9772</v>
      </c>
      <c r="G789" s="2" t="s">
        <v>94</v>
      </c>
      <c r="H789" s="2" t="s">
        <v>7418</v>
      </c>
      <c r="I789" s="2" t="s">
        <v>95</v>
      </c>
      <c r="J789" s="9">
        <v>1000</v>
      </c>
      <c r="K789" s="9">
        <v>1031</v>
      </c>
      <c r="L789" s="5">
        <v>16</v>
      </c>
      <c r="M789" s="5">
        <v>0</v>
      </c>
      <c r="N789" s="5">
        <v>11.49</v>
      </c>
      <c r="O789" s="5">
        <v>0</v>
      </c>
      <c r="P789" s="5">
        <v>1.55</v>
      </c>
      <c r="Q789" s="5">
        <v>0.72</v>
      </c>
      <c r="R789" s="5">
        <v>0</v>
      </c>
      <c r="S789" s="5">
        <v>3600</v>
      </c>
    </row>
    <row r="790" spans="1:19">
      <c r="A790" s="2" t="s">
        <v>9773</v>
      </c>
      <c r="B790" s="2" t="s">
        <v>5083</v>
      </c>
      <c r="C790" s="2" t="s">
        <v>3033</v>
      </c>
      <c r="D790" s="2" t="s">
        <v>117</v>
      </c>
      <c r="E790" s="2" t="s">
        <v>118</v>
      </c>
      <c r="F790" s="2" t="s">
        <v>9774</v>
      </c>
      <c r="G790" s="2" t="s">
        <v>102</v>
      </c>
      <c r="H790" s="2" t="s">
        <v>7418</v>
      </c>
      <c r="I790" s="2" t="s">
        <v>293</v>
      </c>
      <c r="J790" s="9">
        <v>100</v>
      </c>
      <c r="K790" s="9">
        <v>1469</v>
      </c>
      <c r="L790" s="5">
        <v>41</v>
      </c>
      <c r="M790" s="5">
        <v>0</v>
      </c>
      <c r="N790" s="5">
        <v>23.66</v>
      </c>
      <c r="O790" s="5">
        <v>0</v>
      </c>
      <c r="P790" s="5">
        <v>2.79</v>
      </c>
      <c r="Q790" s="5">
        <v>0.57999999999999996</v>
      </c>
      <c r="R790" s="5">
        <v>0</v>
      </c>
      <c r="S790" s="5">
        <v>2500</v>
      </c>
    </row>
    <row r="791" spans="1:19">
      <c r="A791" s="2" t="s">
        <v>9775</v>
      </c>
      <c r="B791" s="2" t="s">
        <v>475</v>
      </c>
      <c r="C791" s="2" t="s">
        <v>9776</v>
      </c>
      <c r="D791" s="2" t="s">
        <v>9777</v>
      </c>
      <c r="E791" s="2" t="s">
        <v>9778</v>
      </c>
      <c r="F791" s="2" t="s">
        <v>2588</v>
      </c>
      <c r="G791" s="2" t="s">
        <v>65</v>
      </c>
      <c r="H791" s="2" t="s">
        <v>7418</v>
      </c>
      <c r="I791" s="2" t="s">
        <v>135</v>
      </c>
      <c r="J791" s="9">
        <v>200</v>
      </c>
      <c r="K791" s="9">
        <v>754</v>
      </c>
      <c r="L791" s="5">
        <v>17</v>
      </c>
      <c r="M791" s="5">
        <v>1</v>
      </c>
      <c r="N791" s="5">
        <v>11.08</v>
      </c>
      <c r="O791" s="5">
        <v>42.03</v>
      </c>
      <c r="P791" s="5">
        <v>2.25</v>
      </c>
      <c r="Q791" s="5">
        <v>0.65</v>
      </c>
      <c r="R791" s="5">
        <v>11.08</v>
      </c>
      <c r="S791" s="5">
        <v>2708</v>
      </c>
    </row>
    <row r="792" spans="1:19">
      <c r="A792" s="2" t="s">
        <v>9779</v>
      </c>
      <c r="B792" s="2" t="s">
        <v>2694</v>
      </c>
      <c r="C792" s="2" t="s">
        <v>5547</v>
      </c>
      <c r="D792" s="2" t="s">
        <v>9780</v>
      </c>
      <c r="E792" s="2" t="s">
        <v>237</v>
      </c>
      <c r="F792" s="2" t="s">
        <v>2588</v>
      </c>
      <c r="G792" s="2" t="s">
        <v>50</v>
      </c>
      <c r="H792" s="2" t="s">
        <v>7418</v>
      </c>
      <c r="I792" s="2" t="s">
        <v>51</v>
      </c>
      <c r="J792" s="9">
        <v>800</v>
      </c>
      <c r="K792" s="9">
        <v>2125</v>
      </c>
      <c r="L792" s="5">
        <v>44</v>
      </c>
      <c r="M792" s="5">
        <v>4</v>
      </c>
      <c r="N792" s="5">
        <v>18.809999999999999</v>
      </c>
      <c r="O792" s="5">
        <v>144.88999999999999</v>
      </c>
      <c r="P792" s="5">
        <v>2.0699999999999998</v>
      </c>
      <c r="Q792" s="5">
        <v>0.43</v>
      </c>
      <c r="R792" s="5">
        <v>4.7</v>
      </c>
      <c r="S792" s="5">
        <v>1250</v>
      </c>
    </row>
    <row r="793" spans="1:19">
      <c r="A793" s="2" t="s">
        <v>9781</v>
      </c>
      <c r="B793" s="2" t="s">
        <v>2865</v>
      </c>
      <c r="C793" s="2" t="s">
        <v>83</v>
      </c>
      <c r="D793" s="2" t="s">
        <v>3510</v>
      </c>
      <c r="E793" s="2" t="s">
        <v>85</v>
      </c>
      <c r="F793" s="2" t="s">
        <v>9782</v>
      </c>
      <c r="G793" s="2" t="s">
        <v>260</v>
      </c>
      <c r="H793" s="2" t="s">
        <v>7418</v>
      </c>
      <c r="I793" s="2" t="s">
        <v>43</v>
      </c>
      <c r="J793" s="9">
        <v>400</v>
      </c>
      <c r="K793" s="9">
        <v>2414</v>
      </c>
      <c r="L793" s="5">
        <v>55</v>
      </c>
      <c r="M793" s="5">
        <v>5</v>
      </c>
      <c r="N793" s="5">
        <v>42.77</v>
      </c>
      <c r="O793" s="5">
        <v>345.39</v>
      </c>
      <c r="P793" s="5">
        <v>2.2799999999999998</v>
      </c>
      <c r="Q793" s="5">
        <v>0.78</v>
      </c>
      <c r="R793" s="5">
        <v>8.5500000000000007</v>
      </c>
      <c r="S793" s="5">
        <v>2500</v>
      </c>
    </row>
    <row r="794" spans="1:19">
      <c r="A794" s="2" t="s">
        <v>9783</v>
      </c>
      <c r="B794" s="2" t="s">
        <v>9784</v>
      </c>
      <c r="C794" s="2" t="s">
        <v>83</v>
      </c>
      <c r="D794" s="2" t="s">
        <v>531</v>
      </c>
      <c r="E794" s="2" t="s">
        <v>85</v>
      </c>
      <c r="F794" s="2" t="s">
        <v>9785</v>
      </c>
      <c r="G794" s="2" t="s">
        <v>72</v>
      </c>
      <c r="H794" s="2" t="s">
        <v>7418</v>
      </c>
      <c r="I794" s="2" t="s">
        <v>293</v>
      </c>
      <c r="J794" s="9">
        <v>300</v>
      </c>
      <c r="K794" s="9">
        <v>1900</v>
      </c>
      <c r="L794" s="5">
        <v>82</v>
      </c>
      <c r="M794" s="5">
        <v>0</v>
      </c>
      <c r="N794" s="5">
        <v>36.58</v>
      </c>
      <c r="O794" s="5">
        <v>0</v>
      </c>
      <c r="P794" s="5">
        <v>4.32</v>
      </c>
      <c r="Q794" s="5">
        <v>0.45</v>
      </c>
      <c r="R794" s="5">
        <v>0</v>
      </c>
      <c r="S794" s="5">
        <v>4500</v>
      </c>
    </row>
    <row r="795" spans="1:19">
      <c r="A795" s="2" t="s">
        <v>9786</v>
      </c>
      <c r="B795" s="2" t="s">
        <v>1562</v>
      </c>
      <c r="C795" s="2" t="s">
        <v>2732</v>
      </c>
      <c r="D795" s="2" t="s">
        <v>251</v>
      </c>
      <c r="E795" s="2" t="s">
        <v>23</v>
      </c>
      <c r="F795" s="2" t="s">
        <v>9787</v>
      </c>
      <c r="G795" s="2" t="s">
        <v>42</v>
      </c>
      <c r="H795" s="2" t="s">
        <v>7418</v>
      </c>
      <c r="I795" s="2" t="s">
        <v>35</v>
      </c>
      <c r="J795" s="9">
        <v>200</v>
      </c>
      <c r="K795" s="9">
        <v>2410</v>
      </c>
      <c r="L795" s="5">
        <v>50</v>
      </c>
      <c r="M795" s="5">
        <v>4</v>
      </c>
      <c r="N795" s="5">
        <v>20.75</v>
      </c>
      <c r="O795" s="5">
        <v>269.41000000000003</v>
      </c>
      <c r="P795" s="5">
        <v>2.0699999999999998</v>
      </c>
      <c r="Q795" s="5">
        <v>0.42</v>
      </c>
      <c r="R795" s="5">
        <v>5.19</v>
      </c>
      <c r="S795" s="5">
        <v>2250</v>
      </c>
    </row>
    <row r="796" spans="1:19">
      <c r="A796" s="2" t="s">
        <v>9788</v>
      </c>
      <c r="B796" s="2" t="s">
        <v>776</v>
      </c>
      <c r="C796" s="2" t="s">
        <v>9789</v>
      </c>
      <c r="D796" s="2" t="s">
        <v>8960</v>
      </c>
      <c r="E796" s="2" t="s">
        <v>100</v>
      </c>
      <c r="F796" s="2" t="s">
        <v>9790</v>
      </c>
      <c r="G796" s="2" t="s">
        <v>253</v>
      </c>
      <c r="H796" s="2" t="s">
        <v>7418</v>
      </c>
      <c r="I796" s="2" t="s">
        <v>206</v>
      </c>
      <c r="J796" s="9">
        <v>300</v>
      </c>
      <c r="K796" s="9">
        <v>716</v>
      </c>
      <c r="L796" s="5">
        <v>22</v>
      </c>
      <c r="M796" s="5">
        <v>2</v>
      </c>
      <c r="N796" s="5">
        <v>15.8</v>
      </c>
      <c r="O796" s="5">
        <v>93.51</v>
      </c>
      <c r="P796" s="5">
        <v>3.07</v>
      </c>
      <c r="Q796" s="5">
        <v>0.72</v>
      </c>
      <c r="R796" s="5">
        <v>7.9</v>
      </c>
      <c r="S796" s="5">
        <v>2250</v>
      </c>
    </row>
    <row r="797" spans="1:19">
      <c r="A797" s="2" t="s">
        <v>9791</v>
      </c>
      <c r="B797" s="2" t="s">
        <v>2967</v>
      </c>
      <c r="C797" s="2" t="s">
        <v>1816</v>
      </c>
      <c r="D797" s="2" t="s">
        <v>731</v>
      </c>
      <c r="E797" s="2" t="s">
        <v>100</v>
      </c>
      <c r="F797" s="2" t="s">
        <v>9792</v>
      </c>
      <c r="G797" s="2" t="s">
        <v>260</v>
      </c>
      <c r="H797" s="2" t="s">
        <v>7418</v>
      </c>
      <c r="I797" s="2" t="s">
        <v>59</v>
      </c>
      <c r="J797" s="9">
        <v>300</v>
      </c>
      <c r="K797" s="9">
        <v>2435</v>
      </c>
      <c r="L797" s="5">
        <v>68</v>
      </c>
      <c r="M797" s="5">
        <v>0</v>
      </c>
      <c r="N797" s="5">
        <v>51.68</v>
      </c>
      <c r="O797" s="5">
        <v>0</v>
      </c>
      <c r="P797" s="5">
        <v>2.79</v>
      </c>
      <c r="Q797" s="5">
        <v>0.76</v>
      </c>
      <c r="R797" s="5">
        <v>0</v>
      </c>
      <c r="S797" s="5">
        <v>2000</v>
      </c>
    </row>
    <row r="798" spans="1:19">
      <c r="A798" s="2" t="s">
        <v>9793</v>
      </c>
      <c r="B798" s="2" t="s">
        <v>9794</v>
      </c>
      <c r="C798" s="2" t="s">
        <v>2221</v>
      </c>
      <c r="D798" s="2" t="s">
        <v>9795</v>
      </c>
      <c r="E798" s="2" t="s">
        <v>23</v>
      </c>
      <c r="F798" s="2" t="s">
        <v>9796</v>
      </c>
      <c r="G798" s="2" t="s">
        <v>42</v>
      </c>
      <c r="H798" s="2" t="s">
        <v>7418</v>
      </c>
      <c r="I798" s="2" t="s">
        <v>313</v>
      </c>
      <c r="J798" s="9">
        <v>800</v>
      </c>
      <c r="K798" s="9">
        <v>1396</v>
      </c>
      <c r="L798" s="5">
        <v>52</v>
      </c>
      <c r="M798" s="5">
        <v>0</v>
      </c>
      <c r="N798" s="5">
        <v>30.15</v>
      </c>
      <c r="O798" s="5">
        <v>0</v>
      </c>
      <c r="P798" s="5">
        <v>3.72</v>
      </c>
      <c r="Q798" s="5">
        <v>0.57999999999999996</v>
      </c>
      <c r="R798" s="5">
        <v>0</v>
      </c>
      <c r="S798" s="5">
        <v>4167</v>
      </c>
    </row>
    <row r="799" spans="1:19">
      <c r="A799" s="2" t="s">
        <v>9797</v>
      </c>
      <c r="B799" s="2" t="s">
        <v>1498</v>
      </c>
      <c r="C799" s="2" t="s">
        <v>9798</v>
      </c>
      <c r="D799" s="2" t="s">
        <v>1258</v>
      </c>
      <c r="E799" s="2" t="s">
        <v>132</v>
      </c>
      <c r="F799" s="2" t="s">
        <v>9799</v>
      </c>
      <c r="G799" s="2" t="s">
        <v>58</v>
      </c>
      <c r="H799" s="2" t="s">
        <v>7418</v>
      </c>
      <c r="I799" s="2" t="s">
        <v>319</v>
      </c>
      <c r="J799" s="9">
        <v>500</v>
      </c>
      <c r="K799" s="9">
        <v>1243</v>
      </c>
      <c r="L799" s="5">
        <v>27</v>
      </c>
      <c r="M799" s="5">
        <v>1</v>
      </c>
      <c r="N799" s="5">
        <v>11.77</v>
      </c>
      <c r="O799" s="5">
        <v>49.2</v>
      </c>
      <c r="P799" s="5">
        <v>2.17</v>
      </c>
      <c r="Q799" s="5">
        <v>0.44</v>
      </c>
      <c r="R799" s="5">
        <v>11.77</v>
      </c>
      <c r="S799" s="5">
        <v>2500</v>
      </c>
    </row>
    <row r="800" spans="1:19">
      <c r="A800" s="2" t="s">
        <v>9800</v>
      </c>
      <c r="B800" s="2" t="s">
        <v>2895</v>
      </c>
      <c r="C800" s="2" t="s">
        <v>9801</v>
      </c>
      <c r="D800" s="2" t="s">
        <v>9802</v>
      </c>
      <c r="E800" s="2" t="s">
        <v>222</v>
      </c>
      <c r="F800" s="2" t="s">
        <v>9803</v>
      </c>
      <c r="G800" s="2" t="s">
        <v>253</v>
      </c>
      <c r="H800" s="2" t="s">
        <v>7418</v>
      </c>
      <c r="I800" s="2" t="s">
        <v>319</v>
      </c>
      <c r="J800" s="9">
        <v>1000</v>
      </c>
      <c r="K800" s="9">
        <v>1780</v>
      </c>
      <c r="L800" s="5">
        <v>27</v>
      </c>
      <c r="M800" s="5">
        <v>3</v>
      </c>
      <c r="N800" s="5">
        <v>13.6</v>
      </c>
      <c r="O800" s="5">
        <v>130.94</v>
      </c>
      <c r="P800" s="5">
        <v>1.52</v>
      </c>
      <c r="Q800" s="5">
        <v>0.5</v>
      </c>
      <c r="R800" s="5">
        <v>4.53</v>
      </c>
      <c r="S800" s="5">
        <v>4500</v>
      </c>
    </row>
    <row r="801" spans="1:19">
      <c r="A801" s="2" t="s">
        <v>9804</v>
      </c>
      <c r="B801" s="2" t="s">
        <v>414</v>
      </c>
      <c r="C801" s="2" t="s">
        <v>9805</v>
      </c>
      <c r="D801" s="2" t="s">
        <v>1105</v>
      </c>
      <c r="E801" s="2" t="s">
        <v>112</v>
      </c>
      <c r="F801" s="2" t="s">
        <v>343</v>
      </c>
      <c r="G801" s="2" t="s">
        <v>42</v>
      </c>
      <c r="H801" s="2" t="s">
        <v>7418</v>
      </c>
      <c r="I801" s="2" t="s">
        <v>293</v>
      </c>
      <c r="J801" s="9">
        <v>200</v>
      </c>
      <c r="K801" s="9">
        <v>837</v>
      </c>
      <c r="L801" s="5">
        <v>21</v>
      </c>
      <c r="M801" s="5">
        <v>0</v>
      </c>
      <c r="N801" s="5">
        <v>13.99</v>
      </c>
      <c r="O801" s="5">
        <v>0</v>
      </c>
      <c r="P801" s="5">
        <v>2.5099999999999998</v>
      </c>
      <c r="Q801" s="5">
        <v>0.67</v>
      </c>
      <c r="R801" s="5">
        <v>0</v>
      </c>
      <c r="S801" s="5">
        <v>3800</v>
      </c>
    </row>
    <row r="802" spans="1:19">
      <c r="A802" s="2" t="s">
        <v>9806</v>
      </c>
      <c r="B802" s="2" t="s">
        <v>1672</v>
      </c>
      <c r="C802" s="2" t="s">
        <v>920</v>
      </c>
      <c r="D802" s="2" t="s">
        <v>264</v>
      </c>
      <c r="E802" s="2" t="s">
        <v>23</v>
      </c>
      <c r="F802" s="2" t="s">
        <v>9807</v>
      </c>
      <c r="G802" s="2" t="s">
        <v>25</v>
      </c>
      <c r="H802" s="2" t="s">
        <v>7418</v>
      </c>
      <c r="I802" s="2" t="s">
        <v>43</v>
      </c>
      <c r="J802" s="9">
        <v>200</v>
      </c>
      <c r="K802" s="9">
        <v>1569</v>
      </c>
      <c r="L802" s="5">
        <v>38</v>
      </c>
      <c r="M802" s="5">
        <v>1</v>
      </c>
      <c r="N802" s="5">
        <v>23.51</v>
      </c>
      <c r="O802" s="5">
        <v>64.06</v>
      </c>
      <c r="P802" s="5">
        <v>2.42</v>
      </c>
      <c r="Q802" s="5">
        <v>0.62</v>
      </c>
      <c r="R802" s="5">
        <v>23.51</v>
      </c>
      <c r="S802" s="5">
        <v>1700</v>
      </c>
    </row>
    <row r="803" spans="1:19">
      <c r="A803" s="2" t="s">
        <v>9808</v>
      </c>
      <c r="B803" s="2" t="s">
        <v>7324</v>
      </c>
      <c r="C803" s="2" t="s">
        <v>9809</v>
      </c>
      <c r="D803" s="2" t="s">
        <v>2626</v>
      </c>
      <c r="E803" s="2" t="s">
        <v>373</v>
      </c>
      <c r="F803" s="2" t="s">
        <v>9810</v>
      </c>
      <c r="G803" s="2" t="s">
        <v>102</v>
      </c>
      <c r="H803" s="2" t="s">
        <v>7418</v>
      </c>
      <c r="I803" s="2" t="s">
        <v>232</v>
      </c>
      <c r="J803" s="9">
        <v>300</v>
      </c>
      <c r="K803" s="9">
        <v>1326</v>
      </c>
      <c r="L803" s="5">
        <v>31</v>
      </c>
      <c r="M803" s="5">
        <v>3</v>
      </c>
      <c r="N803" s="5">
        <v>13.53</v>
      </c>
      <c r="O803" s="5">
        <v>131.03</v>
      </c>
      <c r="P803" s="5">
        <v>2.34</v>
      </c>
      <c r="Q803" s="5">
        <v>0.44</v>
      </c>
      <c r="R803" s="5">
        <v>4.51</v>
      </c>
      <c r="S803" s="5">
        <v>2250</v>
      </c>
    </row>
    <row r="804" spans="1:19">
      <c r="A804" s="2" t="s">
        <v>9811</v>
      </c>
      <c r="B804" s="2" t="s">
        <v>2132</v>
      </c>
      <c r="C804" s="2" t="s">
        <v>7834</v>
      </c>
      <c r="D804" s="2" t="s">
        <v>9812</v>
      </c>
      <c r="E804" s="2" t="s">
        <v>237</v>
      </c>
      <c r="F804" s="2" t="s">
        <v>1468</v>
      </c>
      <c r="G804" s="2" t="s">
        <v>260</v>
      </c>
      <c r="H804" s="2" t="s">
        <v>7418</v>
      </c>
      <c r="I804" s="2" t="s">
        <v>35</v>
      </c>
      <c r="J804" s="9">
        <v>200</v>
      </c>
      <c r="K804" s="9">
        <v>1880</v>
      </c>
      <c r="L804" s="5">
        <v>55</v>
      </c>
      <c r="M804" s="5">
        <v>6</v>
      </c>
      <c r="N804" s="5">
        <v>27.51</v>
      </c>
      <c r="O804" s="5">
        <v>380.84</v>
      </c>
      <c r="P804" s="5">
        <v>2.93</v>
      </c>
      <c r="Q804" s="5">
        <v>0.5</v>
      </c>
      <c r="R804" s="5">
        <v>4.58</v>
      </c>
      <c r="S804" s="5">
        <v>4322</v>
      </c>
    </row>
    <row r="805" spans="1:19">
      <c r="A805" s="2" t="s">
        <v>9813</v>
      </c>
      <c r="B805" s="2" t="s">
        <v>4681</v>
      </c>
      <c r="C805" s="2" t="s">
        <v>619</v>
      </c>
      <c r="D805" s="2" t="s">
        <v>1472</v>
      </c>
      <c r="E805" s="2" t="s">
        <v>23</v>
      </c>
      <c r="F805" s="2" t="s">
        <v>9814</v>
      </c>
      <c r="G805" s="2" t="s">
        <v>87</v>
      </c>
      <c r="H805" s="2" t="s">
        <v>7418</v>
      </c>
      <c r="I805" s="2" t="s">
        <v>356</v>
      </c>
      <c r="J805" s="9">
        <v>800</v>
      </c>
      <c r="K805" s="9">
        <v>2255</v>
      </c>
      <c r="L805" s="5">
        <v>37</v>
      </c>
      <c r="M805" s="5">
        <v>2</v>
      </c>
      <c r="N805" s="5">
        <v>27.64</v>
      </c>
      <c r="O805" s="5">
        <v>90.05</v>
      </c>
      <c r="P805" s="5">
        <v>1.64</v>
      </c>
      <c r="Q805" s="5">
        <v>0.75</v>
      </c>
      <c r="R805" s="5">
        <v>13.82</v>
      </c>
      <c r="S805" s="5">
        <v>1525</v>
      </c>
    </row>
    <row r="806" spans="1:19">
      <c r="A806" s="2" t="s">
        <v>9815</v>
      </c>
      <c r="B806" s="2" t="s">
        <v>2499</v>
      </c>
      <c r="C806" s="2" t="s">
        <v>2357</v>
      </c>
      <c r="D806" s="2" t="s">
        <v>7087</v>
      </c>
      <c r="E806" s="2" t="s">
        <v>23</v>
      </c>
      <c r="F806" s="2" t="s">
        <v>9816</v>
      </c>
      <c r="G806" s="2" t="s">
        <v>25</v>
      </c>
      <c r="H806" s="2" t="s">
        <v>7418</v>
      </c>
      <c r="I806" s="2" t="s">
        <v>162</v>
      </c>
      <c r="J806" s="9">
        <v>100</v>
      </c>
      <c r="K806" s="9">
        <v>1893</v>
      </c>
      <c r="L806" s="5">
        <v>48</v>
      </c>
      <c r="M806" s="5">
        <v>5</v>
      </c>
      <c r="N806" s="5">
        <v>34.81</v>
      </c>
      <c r="O806" s="5">
        <v>238.22</v>
      </c>
      <c r="P806" s="5">
        <v>2.54</v>
      </c>
      <c r="Q806" s="5">
        <v>0.73</v>
      </c>
      <c r="R806" s="5">
        <v>6.96</v>
      </c>
      <c r="S806" s="5">
        <v>2000</v>
      </c>
    </row>
    <row r="807" spans="1:19">
      <c r="A807" s="2" t="s">
        <v>9817</v>
      </c>
      <c r="B807" s="2" t="s">
        <v>9818</v>
      </c>
      <c r="C807" s="2" t="s">
        <v>9819</v>
      </c>
      <c r="D807" s="2" t="s">
        <v>446</v>
      </c>
      <c r="E807" s="2" t="s">
        <v>188</v>
      </c>
      <c r="F807" s="2" t="s">
        <v>9820</v>
      </c>
      <c r="G807" s="2" t="s">
        <v>260</v>
      </c>
      <c r="H807" s="2" t="s">
        <v>7418</v>
      </c>
      <c r="I807" s="2" t="s">
        <v>458</v>
      </c>
      <c r="J807" s="9">
        <v>500</v>
      </c>
      <c r="K807" s="9">
        <v>1617</v>
      </c>
      <c r="L807" s="5">
        <v>42</v>
      </c>
      <c r="M807" s="5">
        <v>4</v>
      </c>
      <c r="N807" s="5">
        <v>35.51</v>
      </c>
      <c r="O807" s="5">
        <v>297.63</v>
      </c>
      <c r="P807" s="5">
        <v>2.6</v>
      </c>
      <c r="Q807" s="5">
        <v>0.85</v>
      </c>
      <c r="R807" s="5">
        <v>8.8800000000000008</v>
      </c>
      <c r="S807" s="5">
        <v>1250</v>
      </c>
    </row>
    <row r="808" spans="1:19">
      <c r="A808" s="2" t="s">
        <v>9821</v>
      </c>
      <c r="B808" s="2" t="s">
        <v>9822</v>
      </c>
      <c r="C808" s="2" t="s">
        <v>235</v>
      </c>
      <c r="D808" s="2" t="s">
        <v>1559</v>
      </c>
      <c r="E808" s="2" t="s">
        <v>23</v>
      </c>
      <c r="F808" s="2" t="s">
        <v>9823</v>
      </c>
      <c r="G808" s="2" t="s">
        <v>50</v>
      </c>
      <c r="H808" s="2" t="s">
        <v>7418</v>
      </c>
      <c r="I808" s="2" t="s">
        <v>140</v>
      </c>
      <c r="J808" s="9">
        <v>300</v>
      </c>
      <c r="K808" s="9">
        <v>1272</v>
      </c>
      <c r="L808" s="5">
        <v>25</v>
      </c>
      <c r="M808" s="5">
        <v>0</v>
      </c>
      <c r="N808" s="5">
        <v>20.54</v>
      </c>
      <c r="O808" s="5">
        <v>0</v>
      </c>
      <c r="P808" s="5">
        <v>1.97</v>
      </c>
      <c r="Q808" s="5">
        <v>0.82</v>
      </c>
      <c r="R808" s="5">
        <v>0</v>
      </c>
      <c r="S808" s="5">
        <v>2000</v>
      </c>
    </row>
    <row r="809" spans="1:19">
      <c r="A809" s="2" t="s">
        <v>9824</v>
      </c>
      <c r="B809" s="2" t="s">
        <v>9825</v>
      </c>
      <c r="C809" s="2" t="s">
        <v>3050</v>
      </c>
      <c r="D809" s="2" t="s">
        <v>597</v>
      </c>
      <c r="E809" s="2" t="s">
        <v>237</v>
      </c>
      <c r="F809" s="2" t="s">
        <v>9826</v>
      </c>
      <c r="G809" s="2" t="s">
        <v>87</v>
      </c>
      <c r="H809" s="2" t="s">
        <v>7418</v>
      </c>
      <c r="I809" s="2" t="s">
        <v>183</v>
      </c>
      <c r="J809" s="9">
        <v>700</v>
      </c>
      <c r="K809" s="9">
        <v>1385</v>
      </c>
      <c r="L809" s="5">
        <v>37</v>
      </c>
      <c r="M809" s="5">
        <v>0</v>
      </c>
      <c r="N809" s="5">
        <v>22.45</v>
      </c>
      <c r="O809" s="5">
        <v>0</v>
      </c>
      <c r="P809" s="5">
        <v>2.67</v>
      </c>
      <c r="Q809" s="5">
        <v>0.61</v>
      </c>
      <c r="R809" s="5">
        <v>0</v>
      </c>
      <c r="S809" s="5">
        <v>2037</v>
      </c>
    </row>
    <row r="810" spans="1:19">
      <c r="A810" s="2" t="s">
        <v>9827</v>
      </c>
      <c r="B810" s="2" t="s">
        <v>8037</v>
      </c>
      <c r="C810" s="2" t="s">
        <v>1026</v>
      </c>
      <c r="D810" s="2" t="s">
        <v>9828</v>
      </c>
      <c r="E810" s="2" t="s">
        <v>258</v>
      </c>
      <c r="F810" s="2" t="s">
        <v>2588</v>
      </c>
      <c r="G810" s="2" t="s">
        <v>344</v>
      </c>
      <c r="H810" s="2" t="s">
        <v>7418</v>
      </c>
      <c r="I810" s="2" t="s">
        <v>300</v>
      </c>
      <c r="J810" s="9">
        <v>500</v>
      </c>
      <c r="K810" s="9">
        <v>1936</v>
      </c>
      <c r="L810" s="5">
        <v>36</v>
      </c>
      <c r="M810" s="5">
        <v>0</v>
      </c>
      <c r="N810" s="5">
        <v>30.37</v>
      </c>
      <c r="O810" s="5">
        <v>0</v>
      </c>
      <c r="P810" s="5">
        <v>1.86</v>
      </c>
      <c r="Q810" s="5">
        <v>0.84</v>
      </c>
      <c r="R810" s="5">
        <v>0</v>
      </c>
      <c r="S810" s="5">
        <v>1525</v>
      </c>
    </row>
    <row r="811" spans="1:19">
      <c r="A811" s="2" t="s">
        <v>9829</v>
      </c>
      <c r="B811" s="2" t="s">
        <v>9830</v>
      </c>
      <c r="C811" s="2" t="s">
        <v>9092</v>
      </c>
      <c r="D811" s="2" t="s">
        <v>1603</v>
      </c>
      <c r="E811" s="2" t="s">
        <v>32</v>
      </c>
      <c r="F811" s="2" t="s">
        <v>7099</v>
      </c>
      <c r="G811" s="2" t="s">
        <v>344</v>
      </c>
      <c r="H811" s="2" t="s">
        <v>7418</v>
      </c>
      <c r="I811" s="2" t="s">
        <v>88</v>
      </c>
      <c r="J811" s="9">
        <v>200</v>
      </c>
      <c r="K811" s="9">
        <v>555</v>
      </c>
      <c r="L811" s="5">
        <v>16</v>
      </c>
      <c r="M811" s="5">
        <v>0</v>
      </c>
      <c r="N811" s="5">
        <v>10.62</v>
      </c>
      <c r="O811" s="5">
        <v>0</v>
      </c>
      <c r="P811" s="5">
        <v>2.88</v>
      </c>
      <c r="Q811" s="5">
        <v>0.66</v>
      </c>
      <c r="R811" s="5">
        <v>0</v>
      </c>
      <c r="S811" s="5">
        <v>1961</v>
      </c>
    </row>
    <row r="812" spans="1:19">
      <c r="A812" s="2" t="s">
        <v>9831</v>
      </c>
      <c r="B812" s="2" t="s">
        <v>7052</v>
      </c>
      <c r="C812" s="2" t="s">
        <v>9832</v>
      </c>
      <c r="D812" s="2" t="s">
        <v>9833</v>
      </c>
      <c r="E812" s="2" t="s">
        <v>112</v>
      </c>
      <c r="F812" s="2" t="s">
        <v>9834</v>
      </c>
      <c r="G812" s="2" t="s">
        <v>312</v>
      </c>
      <c r="H812" s="2" t="s">
        <v>7418</v>
      </c>
      <c r="I812" s="2" t="s">
        <v>120</v>
      </c>
      <c r="J812" s="9">
        <v>400</v>
      </c>
      <c r="K812" s="9">
        <v>1640</v>
      </c>
      <c r="L812" s="5">
        <v>57</v>
      </c>
      <c r="M812" s="5">
        <v>5</v>
      </c>
      <c r="N812" s="5">
        <v>23.68</v>
      </c>
      <c r="O812" s="5">
        <v>213.91</v>
      </c>
      <c r="P812" s="5">
        <v>3.48</v>
      </c>
      <c r="Q812" s="5">
        <v>0.42</v>
      </c>
      <c r="R812" s="5">
        <v>4.74</v>
      </c>
      <c r="S812" s="5">
        <v>1000</v>
      </c>
    </row>
    <row r="813" spans="1:19">
      <c r="A813" s="2" t="s">
        <v>9835</v>
      </c>
      <c r="B813" s="2" t="s">
        <v>9836</v>
      </c>
      <c r="C813" s="2" t="s">
        <v>269</v>
      </c>
      <c r="D813" s="2" t="s">
        <v>9837</v>
      </c>
      <c r="E813" s="2" t="s">
        <v>125</v>
      </c>
      <c r="F813" s="2" t="s">
        <v>1106</v>
      </c>
      <c r="G813" s="2" t="s">
        <v>190</v>
      </c>
      <c r="H813" s="2" t="s">
        <v>7418</v>
      </c>
      <c r="I813" s="2" t="s">
        <v>95</v>
      </c>
      <c r="J813" s="9">
        <v>600</v>
      </c>
      <c r="K813" s="9">
        <v>690</v>
      </c>
      <c r="L813" s="5">
        <v>18</v>
      </c>
      <c r="M813" s="5">
        <v>0</v>
      </c>
      <c r="N813" s="5">
        <v>14.73</v>
      </c>
      <c r="O813" s="5">
        <v>0</v>
      </c>
      <c r="P813" s="5">
        <v>2.61</v>
      </c>
      <c r="Q813" s="5">
        <v>0.82</v>
      </c>
      <c r="R813" s="5">
        <v>0</v>
      </c>
      <c r="S813" s="5">
        <v>4000</v>
      </c>
    </row>
    <row r="814" spans="1:19">
      <c r="A814" s="2" t="s">
        <v>9838</v>
      </c>
      <c r="B814" s="2" t="s">
        <v>9839</v>
      </c>
      <c r="C814" s="2" t="s">
        <v>9840</v>
      </c>
      <c r="D814" s="2" t="s">
        <v>9777</v>
      </c>
      <c r="E814" s="2" t="s">
        <v>9778</v>
      </c>
      <c r="F814" s="2" t="s">
        <v>9841</v>
      </c>
      <c r="G814" s="2" t="s">
        <v>134</v>
      </c>
      <c r="H814" s="2" t="s">
        <v>7418</v>
      </c>
      <c r="I814" s="2" t="s">
        <v>35</v>
      </c>
      <c r="J814" s="9">
        <v>500</v>
      </c>
      <c r="K814" s="9">
        <v>2070</v>
      </c>
      <c r="L814" s="5">
        <v>68</v>
      </c>
      <c r="M814" s="5">
        <v>0</v>
      </c>
      <c r="N814" s="5">
        <v>46.42</v>
      </c>
      <c r="O814" s="5">
        <v>0</v>
      </c>
      <c r="P814" s="5">
        <v>3.29</v>
      </c>
      <c r="Q814" s="5">
        <v>0.68</v>
      </c>
      <c r="R814" s="5">
        <v>0</v>
      </c>
      <c r="S814" s="5">
        <v>5599</v>
      </c>
    </row>
    <row r="815" spans="1:19">
      <c r="A815" s="2" t="s">
        <v>9842</v>
      </c>
      <c r="B815" s="2" t="s">
        <v>9843</v>
      </c>
      <c r="C815" s="2" t="s">
        <v>6036</v>
      </c>
      <c r="D815" s="2" t="s">
        <v>7547</v>
      </c>
      <c r="E815" s="2" t="s">
        <v>112</v>
      </c>
      <c r="F815" s="2" t="s">
        <v>9844</v>
      </c>
      <c r="G815" s="2" t="s">
        <v>260</v>
      </c>
      <c r="H815" s="2" t="s">
        <v>7418</v>
      </c>
      <c r="I815" s="2" t="s">
        <v>43</v>
      </c>
      <c r="J815" s="9">
        <v>300</v>
      </c>
      <c r="K815" s="9">
        <v>688</v>
      </c>
      <c r="L815" s="5">
        <v>18</v>
      </c>
      <c r="M815" s="5">
        <v>0</v>
      </c>
      <c r="N815" s="5">
        <v>8.17</v>
      </c>
      <c r="O815" s="5">
        <v>0</v>
      </c>
      <c r="P815" s="5">
        <v>2.62</v>
      </c>
      <c r="Q815" s="5">
        <v>0.45</v>
      </c>
      <c r="R815" s="5">
        <v>0</v>
      </c>
      <c r="S815" s="5">
        <v>3800</v>
      </c>
    </row>
    <row r="816" spans="1:19">
      <c r="A816" s="2" t="s">
        <v>9845</v>
      </c>
      <c r="B816" s="2" t="s">
        <v>475</v>
      </c>
      <c r="C816" s="2" t="s">
        <v>9846</v>
      </c>
      <c r="D816" s="2" t="s">
        <v>896</v>
      </c>
      <c r="E816" s="2" t="s">
        <v>1001</v>
      </c>
      <c r="F816" s="2" t="s">
        <v>9847</v>
      </c>
      <c r="G816" s="2" t="s">
        <v>42</v>
      </c>
      <c r="H816" s="2" t="s">
        <v>7418</v>
      </c>
      <c r="I816" s="2" t="s">
        <v>361</v>
      </c>
      <c r="J816" s="9">
        <v>1000</v>
      </c>
      <c r="K816" s="9">
        <v>626</v>
      </c>
      <c r="L816" s="5">
        <v>21</v>
      </c>
      <c r="M816" s="5">
        <v>1</v>
      </c>
      <c r="N816" s="5">
        <v>11.98</v>
      </c>
      <c r="O816" s="5">
        <v>49.67</v>
      </c>
      <c r="P816" s="5">
        <v>3.35</v>
      </c>
      <c r="Q816" s="5">
        <v>0.56999999999999995</v>
      </c>
      <c r="R816" s="5">
        <v>11.98</v>
      </c>
      <c r="S816" s="5">
        <v>5000</v>
      </c>
    </row>
    <row r="817" spans="1:19">
      <c r="A817" s="2" t="s">
        <v>9848</v>
      </c>
      <c r="B817" s="2" t="s">
        <v>122</v>
      </c>
      <c r="C817" s="2" t="s">
        <v>4537</v>
      </c>
      <c r="D817" s="2" t="s">
        <v>9849</v>
      </c>
      <c r="E817" s="2" t="s">
        <v>991</v>
      </c>
      <c r="F817" s="2" t="s">
        <v>9850</v>
      </c>
      <c r="G817" s="2" t="s">
        <v>42</v>
      </c>
      <c r="H817" s="2" t="s">
        <v>7418</v>
      </c>
      <c r="I817" s="2" t="s">
        <v>361</v>
      </c>
      <c r="J817" s="9">
        <v>200</v>
      </c>
      <c r="K817" s="9">
        <v>1638</v>
      </c>
      <c r="L817" s="5">
        <v>59</v>
      </c>
      <c r="M817" s="5">
        <v>1</v>
      </c>
      <c r="N817" s="5">
        <v>35.04</v>
      </c>
      <c r="O817" s="5">
        <v>52.47</v>
      </c>
      <c r="P817" s="5">
        <v>3.6</v>
      </c>
      <c r="Q817" s="5">
        <v>0.59</v>
      </c>
      <c r="R817" s="5">
        <v>35.04</v>
      </c>
      <c r="S817" s="5">
        <v>1750</v>
      </c>
    </row>
    <row r="818" spans="1:19">
      <c r="A818" s="2" t="s">
        <v>9851</v>
      </c>
      <c r="B818" s="2" t="s">
        <v>795</v>
      </c>
      <c r="C818" s="2" t="s">
        <v>1315</v>
      </c>
      <c r="D818" s="2" t="s">
        <v>9852</v>
      </c>
      <c r="E818" s="2" t="s">
        <v>112</v>
      </c>
      <c r="F818" s="2" t="s">
        <v>9853</v>
      </c>
      <c r="G818" s="2" t="s">
        <v>134</v>
      </c>
      <c r="H818" s="2" t="s">
        <v>7418</v>
      </c>
      <c r="I818" s="2" t="s">
        <v>27</v>
      </c>
      <c r="J818" s="9">
        <v>500</v>
      </c>
      <c r="K818" s="9">
        <v>1134</v>
      </c>
      <c r="L818" s="5">
        <v>39</v>
      </c>
      <c r="M818" s="5">
        <v>0</v>
      </c>
      <c r="N818" s="5">
        <v>32.11</v>
      </c>
      <c r="O818" s="5">
        <v>0</v>
      </c>
      <c r="P818" s="5">
        <v>3.44</v>
      </c>
      <c r="Q818" s="5">
        <v>0.82</v>
      </c>
      <c r="R818" s="5">
        <v>0</v>
      </c>
      <c r="S818" s="5">
        <v>1618</v>
      </c>
    </row>
    <row r="819" spans="1:19">
      <c r="A819" s="2" t="s">
        <v>9854</v>
      </c>
      <c r="B819" s="2" t="s">
        <v>9855</v>
      </c>
      <c r="C819" s="2" t="s">
        <v>8175</v>
      </c>
      <c r="D819" s="2" t="s">
        <v>251</v>
      </c>
      <c r="E819" s="2" t="s">
        <v>23</v>
      </c>
      <c r="F819" s="2" t="s">
        <v>9856</v>
      </c>
      <c r="G819" s="2" t="s">
        <v>50</v>
      </c>
      <c r="H819" s="2" t="s">
        <v>7418</v>
      </c>
      <c r="I819" s="2" t="s">
        <v>35</v>
      </c>
      <c r="J819" s="9">
        <v>300</v>
      </c>
      <c r="K819" s="9">
        <v>2447</v>
      </c>
      <c r="L819" s="5">
        <v>53</v>
      </c>
      <c r="M819" s="5">
        <v>0</v>
      </c>
      <c r="N819" s="5">
        <v>34.99</v>
      </c>
      <c r="O819" s="5">
        <v>0</v>
      </c>
      <c r="P819" s="5">
        <v>2.17</v>
      </c>
      <c r="Q819" s="5">
        <v>0.66</v>
      </c>
      <c r="R819" s="5">
        <v>0</v>
      </c>
      <c r="S819" s="5">
        <v>2000</v>
      </c>
    </row>
    <row r="820" spans="1:19">
      <c r="A820" s="2" t="s">
        <v>9857</v>
      </c>
      <c r="B820" s="2" t="s">
        <v>2690</v>
      </c>
      <c r="C820" s="2" t="s">
        <v>1615</v>
      </c>
      <c r="D820" s="2" t="s">
        <v>3950</v>
      </c>
      <c r="E820" s="2" t="s">
        <v>112</v>
      </c>
      <c r="F820" s="2" t="s">
        <v>9858</v>
      </c>
      <c r="G820" s="2" t="s">
        <v>253</v>
      </c>
      <c r="H820" s="2" t="s">
        <v>7418</v>
      </c>
      <c r="I820" s="2" t="s">
        <v>183</v>
      </c>
      <c r="J820" s="9">
        <v>200</v>
      </c>
      <c r="K820" s="9">
        <v>2052</v>
      </c>
      <c r="L820" s="5">
        <v>68</v>
      </c>
      <c r="M820" s="5">
        <v>0</v>
      </c>
      <c r="N820" s="5">
        <v>34.9</v>
      </c>
      <c r="O820" s="5">
        <v>0</v>
      </c>
      <c r="P820" s="5">
        <v>3.31</v>
      </c>
      <c r="Q820" s="5">
        <v>0.51</v>
      </c>
      <c r="R820" s="5">
        <v>0</v>
      </c>
      <c r="S820" s="5">
        <v>2250</v>
      </c>
    </row>
    <row r="821" spans="1:19">
      <c r="A821" s="2" t="s">
        <v>9859</v>
      </c>
      <c r="B821" s="2" t="s">
        <v>289</v>
      </c>
      <c r="C821" s="2" t="s">
        <v>9860</v>
      </c>
      <c r="D821" s="2" t="s">
        <v>99</v>
      </c>
      <c r="E821" s="2" t="s">
        <v>100</v>
      </c>
      <c r="F821" s="2" t="s">
        <v>9861</v>
      </c>
      <c r="G821" s="2" t="s">
        <v>94</v>
      </c>
      <c r="H821" s="2" t="s">
        <v>7418</v>
      </c>
      <c r="I821" s="2" t="s">
        <v>313</v>
      </c>
      <c r="J821" s="9">
        <v>300</v>
      </c>
      <c r="K821" s="9">
        <v>1537</v>
      </c>
      <c r="L821" s="5">
        <v>57</v>
      </c>
      <c r="M821" s="5">
        <v>0</v>
      </c>
      <c r="N821" s="5">
        <v>46.86</v>
      </c>
      <c r="O821" s="5">
        <v>0</v>
      </c>
      <c r="P821" s="5">
        <v>3.71</v>
      </c>
      <c r="Q821" s="5">
        <v>0.82</v>
      </c>
      <c r="R821" s="5">
        <v>0</v>
      </c>
      <c r="S821" s="5">
        <v>3250</v>
      </c>
    </row>
    <row r="822" spans="1:19">
      <c r="A822" s="2" t="s">
        <v>9862</v>
      </c>
      <c r="B822" s="2" t="s">
        <v>90</v>
      </c>
      <c r="C822" s="2" t="s">
        <v>2736</v>
      </c>
      <c r="D822" s="2" t="s">
        <v>257</v>
      </c>
      <c r="E822" s="2" t="s">
        <v>132</v>
      </c>
      <c r="F822" s="2" t="s">
        <v>9863</v>
      </c>
      <c r="G822" s="2" t="s">
        <v>134</v>
      </c>
      <c r="H822" s="2" t="s">
        <v>7418</v>
      </c>
      <c r="I822" s="2" t="s">
        <v>59</v>
      </c>
      <c r="J822" s="9">
        <v>1000</v>
      </c>
      <c r="K822" s="9">
        <v>615</v>
      </c>
      <c r="L822" s="5">
        <v>21</v>
      </c>
      <c r="M822" s="5">
        <v>0</v>
      </c>
      <c r="N822" s="5">
        <v>9.61</v>
      </c>
      <c r="O822" s="5">
        <v>0</v>
      </c>
      <c r="P822" s="5">
        <v>3.41</v>
      </c>
      <c r="Q822" s="5">
        <v>0.46</v>
      </c>
      <c r="R822" s="5">
        <v>0</v>
      </c>
      <c r="S822" s="5">
        <v>2250</v>
      </c>
    </row>
    <row r="823" spans="1:19">
      <c r="A823" s="2" t="s">
        <v>9864</v>
      </c>
      <c r="B823" s="2" t="s">
        <v>9865</v>
      </c>
      <c r="C823" s="2" t="s">
        <v>9866</v>
      </c>
      <c r="D823" s="2" t="s">
        <v>8310</v>
      </c>
      <c r="E823" s="2" t="s">
        <v>23</v>
      </c>
      <c r="F823" s="2" t="s">
        <v>9867</v>
      </c>
      <c r="G823" s="2" t="s">
        <v>167</v>
      </c>
      <c r="H823" s="2" t="s">
        <v>7418</v>
      </c>
      <c r="I823" s="2" t="s">
        <v>206</v>
      </c>
      <c r="J823" s="9">
        <v>500</v>
      </c>
      <c r="K823" s="9">
        <v>1195</v>
      </c>
      <c r="L823" s="5">
        <v>46</v>
      </c>
      <c r="M823" s="5">
        <v>1</v>
      </c>
      <c r="N823" s="5">
        <v>26.06</v>
      </c>
      <c r="O823" s="5">
        <v>51.4</v>
      </c>
      <c r="P823" s="5">
        <v>3.85</v>
      </c>
      <c r="Q823" s="5">
        <v>0.56999999999999995</v>
      </c>
      <c r="R823" s="5">
        <v>26.06</v>
      </c>
      <c r="S823" s="5">
        <v>1750</v>
      </c>
    </row>
    <row r="824" spans="1:19">
      <c r="A824" s="2" t="s">
        <v>9868</v>
      </c>
      <c r="B824" s="2" t="s">
        <v>2118</v>
      </c>
      <c r="C824" s="2" t="s">
        <v>9869</v>
      </c>
      <c r="D824" s="2" t="s">
        <v>9870</v>
      </c>
      <c r="E824" s="2" t="s">
        <v>85</v>
      </c>
      <c r="F824" s="2" t="s">
        <v>9871</v>
      </c>
      <c r="G824" s="2" t="s">
        <v>266</v>
      </c>
      <c r="H824" s="2" t="s">
        <v>7418</v>
      </c>
      <c r="I824" s="2" t="s">
        <v>88</v>
      </c>
      <c r="J824" s="9">
        <v>800</v>
      </c>
      <c r="K824" s="9">
        <v>1335</v>
      </c>
      <c r="L824" s="5">
        <v>33</v>
      </c>
      <c r="M824" s="5">
        <v>0</v>
      </c>
      <c r="N824" s="5">
        <v>24.21</v>
      </c>
      <c r="O824" s="5">
        <v>0</v>
      </c>
      <c r="P824" s="5">
        <v>2.4700000000000002</v>
      </c>
      <c r="Q824" s="5">
        <v>0.73</v>
      </c>
      <c r="R824" s="5">
        <v>0</v>
      </c>
      <c r="S824" s="5">
        <v>5000</v>
      </c>
    </row>
    <row r="825" spans="1:19">
      <c r="A825" s="2" t="s">
        <v>9872</v>
      </c>
      <c r="B825" s="2" t="s">
        <v>1138</v>
      </c>
      <c r="C825" s="2" t="s">
        <v>2200</v>
      </c>
      <c r="D825" s="2" t="s">
        <v>1603</v>
      </c>
      <c r="E825" s="2" t="s">
        <v>32</v>
      </c>
      <c r="F825" s="2" t="s">
        <v>9873</v>
      </c>
      <c r="G825" s="2" t="s">
        <v>253</v>
      </c>
      <c r="H825" s="2" t="s">
        <v>7418</v>
      </c>
      <c r="I825" s="2" t="s">
        <v>183</v>
      </c>
      <c r="J825" s="9">
        <v>200</v>
      </c>
      <c r="K825" s="9">
        <v>2128</v>
      </c>
      <c r="L825" s="5">
        <v>92</v>
      </c>
      <c r="M825" s="5">
        <v>0</v>
      </c>
      <c r="N825" s="5">
        <v>51.32</v>
      </c>
      <c r="O825" s="5">
        <v>0</v>
      </c>
      <c r="P825" s="5">
        <v>4.32</v>
      </c>
      <c r="Q825" s="5">
        <v>0.56000000000000005</v>
      </c>
      <c r="R825" s="5">
        <v>0</v>
      </c>
      <c r="S825" s="5">
        <v>2250</v>
      </c>
    </row>
    <row r="826" spans="1:19">
      <c r="A826" s="2" t="s">
        <v>9874</v>
      </c>
      <c r="B826" s="2" t="s">
        <v>1033</v>
      </c>
      <c r="C826" s="2" t="s">
        <v>9875</v>
      </c>
      <c r="D826" s="2" t="s">
        <v>9876</v>
      </c>
      <c r="E826" s="2" t="s">
        <v>125</v>
      </c>
      <c r="F826" s="2" t="s">
        <v>9877</v>
      </c>
      <c r="G826" s="2" t="s">
        <v>42</v>
      </c>
      <c r="H826" s="2" t="s">
        <v>7418</v>
      </c>
      <c r="I826" s="2" t="s">
        <v>35</v>
      </c>
      <c r="J826" s="9">
        <v>300</v>
      </c>
      <c r="K826" s="9">
        <v>2009</v>
      </c>
      <c r="L826" s="5">
        <v>63</v>
      </c>
      <c r="M826" s="5">
        <v>1</v>
      </c>
      <c r="N826" s="5">
        <v>29.19</v>
      </c>
      <c r="O826" s="5">
        <v>44.48</v>
      </c>
      <c r="P826" s="5">
        <v>3.14</v>
      </c>
      <c r="Q826" s="5">
        <v>0.46</v>
      </c>
      <c r="R826" s="5">
        <v>29.19</v>
      </c>
      <c r="S826" s="5">
        <v>3250</v>
      </c>
    </row>
    <row r="827" spans="1:19">
      <c r="A827" s="2" t="s">
        <v>9878</v>
      </c>
      <c r="B827" s="2" t="s">
        <v>4456</v>
      </c>
      <c r="C827" s="2" t="s">
        <v>9879</v>
      </c>
      <c r="D827" s="2" t="s">
        <v>602</v>
      </c>
      <c r="E827" s="2" t="s">
        <v>40</v>
      </c>
      <c r="F827" s="2" t="s">
        <v>9880</v>
      </c>
      <c r="G827" s="2" t="s">
        <v>34</v>
      </c>
      <c r="H827" s="2" t="s">
        <v>7418</v>
      </c>
      <c r="I827" s="2" t="s">
        <v>232</v>
      </c>
      <c r="J827" s="9">
        <v>100</v>
      </c>
      <c r="K827" s="9">
        <v>1474</v>
      </c>
      <c r="L827" s="5">
        <v>66</v>
      </c>
      <c r="M827" s="5">
        <v>1</v>
      </c>
      <c r="N827" s="5">
        <v>44.43</v>
      </c>
      <c r="O827" s="5">
        <v>36.619999999999997</v>
      </c>
      <c r="P827" s="5">
        <v>4.4800000000000004</v>
      </c>
      <c r="Q827" s="5">
        <v>0.67</v>
      </c>
      <c r="R827" s="5">
        <v>44.43</v>
      </c>
      <c r="S827" s="5">
        <v>3000</v>
      </c>
    </row>
    <row r="828" spans="1:19">
      <c r="A828" s="2" t="s">
        <v>9881</v>
      </c>
      <c r="B828" s="2" t="s">
        <v>1866</v>
      </c>
      <c r="C828" s="2" t="s">
        <v>5115</v>
      </c>
      <c r="D828" s="2" t="s">
        <v>9882</v>
      </c>
      <c r="E828" s="2" t="s">
        <v>526</v>
      </c>
      <c r="F828" s="2" t="s">
        <v>2588</v>
      </c>
      <c r="G828" s="2" t="s">
        <v>34</v>
      </c>
      <c r="H828" s="2" t="s">
        <v>7418</v>
      </c>
      <c r="I828" s="2" t="s">
        <v>458</v>
      </c>
      <c r="J828" s="9">
        <v>200</v>
      </c>
      <c r="K828" s="9">
        <v>1386</v>
      </c>
      <c r="L828" s="5">
        <v>61</v>
      </c>
      <c r="M828" s="5">
        <v>0</v>
      </c>
      <c r="N828" s="5">
        <v>27.44</v>
      </c>
      <c r="O828" s="5">
        <v>0</v>
      </c>
      <c r="P828" s="5">
        <v>4.4000000000000004</v>
      </c>
      <c r="Q828" s="5">
        <v>0.45</v>
      </c>
      <c r="R828" s="5">
        <v>0</v>
      </c>
      <c r="S828" s="5">
        <v>3000</v>
      </c>
    </row>
    <row r="829" spans="1:19">
      <c r="A829" s="2" t="s">
        <v>9883</v>
      </c>
      <c r="B829" s="2" t="s">
        <v>555</v>
      </c>
      <c r="C829" s="2" t="s">
        <v>9884</v>
      </c>
      <c r="D829" s="2" t="s">
        <v>9885</v>
      </c>
      <c r="E829" s="2" t="s">
        <v>9778</v>
      </c>
      <c r="F829" s="2" t="s">
        <v>9886</v>
      </c>
      <c r="G829" s="2" t="s">
        <v>161</v>
      </c>
      <c r="H829" s="2" t="s">
        <v>7418</v>
      </c>
      <c r="I829" s="2" t="s">
        <v>162</v>
      </c>
      <c r="J829" s="9">
        <v>300</v>
      </c>
      <c r="K829" s="9">
        <v>2338</v>
      </c>
      <c r="L829" s="5">
        <v>99</v>
      </c>
      <c r="M829" s="5">
        <v>10</v>
      </c>
      <c r="N829" s="5">
        <v>61.24</v>
      </c>
      <c r="O829" s="5">
        <v>717.57</v>
      </c>
      <c r="P829" s="5">
        <v>4.2300000000000004</v>
      </c>
      <c r="Q829" s="5">
        <v>0.62</v>
      </c>
      <c r="R829" s="5">
        <v>6.12</v>
      </c>
      <c r="S829" s="5">
        <v>5000</v>
      </c>
    </row>
    <row r="830" spans="1:19">
      <c r="A830" s="2" t="s">
        <v>9887</v>
      </c>
      <c r="B830" s="2" t="s">
        <v>3941</v>
      </c>
      <c r="C830" s="2" t="s">
        <v>9888</v>
      </c>
      <c r="D830" s="2" t="s">
        <v>3471</v>
      </c>
      <c r="E830" s="2" t="s">
        <v>112</v>
      </c>
      <c r="F830" s="2" t="s">
        <v>9889</v>
      </c>
      <c r="G830" s="2" t="s">
        <v>312</v>
      </c>
      <c r="H830" s="2" t="s">
        <v>7418</v>
      </c>
      <c r="I830" s="2" t="s">
        <v>88</v>
      </c>
      <c r="J830" s="9">
        <v>800</v>
      </c>
      <c r="K830" s="9">
        <v>951</v>
      </c>
      <c r="L830" s="5">
        <v>39</v>
      </c>
      <c r="M830" s="5">
        <v>1</v>
      </c>
      <c r="N830" s="5">
        <v>24.94</v>
      </c>
      <c r="O830" s="5">
        <v>50.88</v>
      </c>
      <c r="P830" s="5">
        <v>4.0999999999999996</v>
      </c>
      <c r="Q830" s="5">
        <v>0.64</v>
      </c>
      <c r="R830" s="5">
        <v>24.94</v>
      </c>
      <c r="S830" s="5">
        <v>1500</v>
      </c>
    </row>
    <row r="831" spans="1:19">
      <c r="A831" s="2" t="s">
        <v>9890</v>
      </c>
      <c r="B831" s="2" t="s">
        <v>9891</v>
      </c>
      <c r="C831" s="2" t="s">
        <v>763</v>
      </c>
      <c r="D831" s="2" t="s">
        <v>1075</v>
      </c>
      <c r="E831" s="2" t="s">
        <v>85</v>
      </c>
      <c r="F831" s="2" t="s">
        <v>9892</v>
      </c>
      <c r="G831" s="2" t="s">
        <v>167</v>
      </c>
      <c r="H831" s="2" t="s">
        <v>7418</v>
      </c>
      <c r="I831" s="2" t="s">
        <v>382</v>
      </c>
      <c r="J831" s="9">
        <v>800</v>
      </c>
      <c r="K831" s="9">
        <v>1135</v>
      </c>
      <c r="L831" s="5">
        <v>48</v>
      </c>
      <c r="M831" s="5">
        <v>5</v>
      </c>
      <c r="N831" s="5">
        <v>24.06</v>
      </c>
      <c r="O831" s="5">
        <v>210.91</v>
      </c>
      <c r="P831" s="5">
        <v>4.2300000000000004</v>
      </c>
      <c r="Q831" s="5">
        <v>0.5</v>
      </c>
      <c r="R831" s="5">
        <v>4.8099999999999996</v>
      </c>
      <c r="S831" s="5">
        <v>5867</v>
      </c>
    </row>
    <row r="832" spans="1:19">
      <c r="A832" s="2" t="s">
        <v>9893</v>
      </c>
      <c r="B832" s="2" t="s">
        <v>3594</v>
      </c>
      <c r="C832" s="2" t="s">
        <v>8048</v>
      </c>
      <c r="D832" s="2" t="s">
        <v>880</v>
      </c>
      <c r="E832" s="2" t="s">
        <v>100</v>
      </c>
      <c r="F832" s="2" t="s">
        <v>86</v>
      </c>
      <c r="G832" s="2" t="s">
        <v>344</v>
      </c>
      <c r="H832" s="2" t="s">
        <v>7418</v>
      </c>
      <c r="I832" s="2" t="s">
        <v>59</v>
      </c>
      <c r="J832" s="9">
        <v>700</v>
      </c>
      <c r="K832" s="9">
        <v>906</v>
      </c>
      <c r="L832" s="5">
        <v>15</v>
      </c>
      <c r="M832" s="5">
        <v>0</v>
      </c>
      <c r="N832" s="5">
        <v>10.23</v>
      </c>
      <c r="O832" s="5">
        <v>0</v>
      </c>
      <c r="P832" s="5">
        <v>1.66</v>
      </c>
      <c r="Q832" s="5">
        <v>0.68</v>
      </c>
      <c r="R832" s="5">
        <v>0</v>
      </c>
      <c r="S832" s="5">
        <v>1820</v>
      </c>
    </row>
    <row r="833" spans="1:19">
      <c r="A833" s="2" t="s">
        <v>9894</v>
      </c>
      <c r="B833" s="2" t="s">
        <v>7112</v>
      </c>
      <c r="C833" s="2" t="s">
        <v>1702</v>
      </c>
      <c r="D833" s="2" t="s">
        <v>9895</v>
      </c>
      <c r="E833" s="2" t="s">
        <v>125</v>
      </c>
      <c r="F833" s="2" t="s">
        <v>9896</v>
      </c>
      <c r="G833" s="2" t="s">
        <v>266</v>
      </c>
      <c r="H833" s="2" t="s">
        <v>7418</v>
      </c>
      <c r="I833" s="2" t="s">
        <v>162</v>
      </c>
      <c r="J833" s="9">
        <v>1000</v>
      </c>
      <c r="K833" s="9">
        <v>1014</v>
      </c>
      <c r="L833" s="5">
        <v>28</v>
      </c>
      <c r="M833" s="5">
        <v>2</v>
      </c>
      <c r="N833" s="5">
        <v>18</v>
      </c>
      <c r="O833" s="5">
        <v>90.59</v>
      </c>
      <c r="P833" s="5">
        <v>2.76</v>
      </c>
      <c r="Q833" s="5">
        <v>0.64</v>
      </c>
      <c r="R833" s="5">
        <v>9</v>
      </c>
      <c r="S833" s="5">
        <v>2000</v>
      </c>
    </row>
    <row r="834" spans="1:19">
      <c r="A834" s="2" t="s">
        <v>9897</v>
      </c>
      <c r="B834" s="2" t="s">
        <v>495</v>
      </c>
      <c r="C834" s="2" t="s">
        <v>9898</v>
      </c>
      <c r="D834" s="2" t="s">
        <v>552</v>
      </c>
      <c r="E834" s="2" t="s">
        <v>222</v>
      </c>
      <c r="F834" s="2" t="s">
        <v>9899</v>
      </c>
      <c r="G834" s="2" t="s">
        <v>42</v>
      </c>
      <c r="H834" s="2" t="s">
        <v>7418</v>
      </c>
      <c r="I834" s="2" t="s">
        <v>232</v>
      </c>
      <c r="J834" s="9">
        <v>500</v>
      </c>
      <c r="K834" s="9">
        <v>1572</v>
      </c>
      <c r="L834" s="5">
        <v>29</v>
      </c>
      <c r="M834" s="5">
        <v>1</v>
      </c>
      <c r="N834" s="5">
        <v>13.31</v>
      </c>
      <c r="O834" s="5">
        <v>69.84</v>
      </c>
      <c r="P834" s="5">
        <v>1.84</v>
      </c>
      <c r="Q834" s="5">
        <v>0.46</v>
      </c>
      <c r="R834" s="5">
        <v>13.31</v>
      </c>
      <c r="S834" s="5">
        <v>5000</v>
      </c>
    </row>
    <row r="835" spans="1:19">
      <c r="A835" s="2" t="s">
        <v>9900</v>
      </c>
      <c r="B835" s="2" t="s">
        <v>321</v>
      </c>
      <c r="C835" s="2" t="s">
        <v>9901</v>
      </c>
      <c r="D835" s="2" t="s">
        <v>3418</v>
      </c>
      <c r="E835" s="2" t="s">
        <v>132</v>
      </c>
      <c r="F835" s="2" t="s">
        <v>9902</v>
      </c>
      <c r="G835" s="2" t="s">
        <v>94</v>
      </c>
      <c r="H835" s="2" t="s">
        <v>7418</v>
      </c>
      <c r="I835" s="2" t="s">
        <v>177</v>
      </c>
      <c r="J835" s="9">
        <v>500</v>
      </c>
      <c r="K835" s="9">
        <v>1653</v>
      </c>
      <c r="L835" s="5">
        <v>25</v>
      </c>
      <c r="M835" s="5">
        <v>0</v>
      </c>
      <c r="N835" s="5">
        <v>19.170000000000002</v>
      </c>
      <c r="O835" s="5">
        <v>0</v>
      </c>
      <c r="P835" s="5">
        <v>1.51</v>
      </c>
      <c r="Q835" s="5">
        <v>0.77</v>
      </c>
      <c r="R835" s="5">
        <v>0</v>
      </c>
      <c r="S835" s="5">
        <v>2500</v>
      </c>
    </row>
    <row r="836" spans="1:19">
      <c r="A836" s="2" t="s">
        <v>9903</v>
      </c>
      <c r="B836" s="2" t="s">
        <v>7533</v>
      </c>
      <c r="C836" s="2" t="s">
        <v>5812</v>
      </c>
      <c r="D836" s="2" t="s">
        <v>9904</v>
      </c>
      <c r="E836" s="2" t="s">
        <v>112</v>
      </c>
      <c r="F836" s="2" t="s">
        <v>5558</v>
      </c>
      <c r="G836" s="2" t="s">
        <v>87</v>
      </c>
      <c r="H836" s="2" t="s">
        <v>7418</v>
      </c>
      <c r="I836" s="2" t="s">
        <v>361</v>
      </c>
      <c r="J836" s="9">
        <v>500</v>
      </c>
      <c r="K836" s="9">
        <v>1440</v>
      </c>
      <c r="L836" s="5">
        <v>39</v>
      </c>
      <c r="M836" s="5">
        <v>0</v>
      </c>
      <c r="N836" s="5">
        <v>25</v>
      </c>
      <c r="O836" s="5">
        <v>0</v>
      </c>
      <c r="P836" s="5">
        <v>2.71</v>
      </c>
      <c r="Q836" s="5">
        <v>0.64</v>
      </c>
      <c r="R836" s="5">
        <v>0</v>
      </c>
      <c r="S836" s="5">
        <v>1975</v>
      </c>
    </row>
    <row r="837" spans="1:19">
      <c r="A837" s="2" t="s">
        <v>9905</v>
      </c>
      <c r="B837" s="2" t="s">
        <v>9906</v>
      </c>
      <c r="C837" s="2" t="s">
        <v>9907</v>
      </c>
      <c r="D837" s="2" t="s">
        <v>3382</v>
      </c>
      <c r="E837" s="2" t="s">
        <v>56</v>
      </c>
      <c r="F837" s="2" t="s">
        <v>9908</v>
      </c>
      <c r="G837" s="2" t="s">
        <v>134</v>
      </c>
      <c r="H837" s="2" t="s">
        <v>7418</v>
      </c>
      <c r="I837" s="2" t="s">
        <v>73</v>
      </c>
      <c r="J837" s="9">
        <v>400</v>
      </c>
      <c r="K837" s="9">
        <v>808</v>
      </c>
      <c r="L837" s="5">
        <v>17</v>
      </c>
      <c r="M837" s="5">
        <v>0</v>
      </c>
      <c r="N837" s="5">
        <v>12.95</v>
      </c>
      <c r="O837" s="5">
        <v>0</v>
      </c>
      <c r="P837" s="5">
        <v>2.1</v>
      </c>
      <c r="Q837" s="5">
        <v>0.76</v>
      </c>
      <c r="R837" s="5">
        <v>0</v>
      </c>
      <c r="S837" s="5">
        <v>2500</v>
      </c>
    </row>
    <row r="838" spans="1:19">
      <c r="A838" s="2" t="s">
        <v>9909</v>
      </c>
      <c r="B838" s="2" t="s">
        <v>5541</v>
      </c>
      <c r="C838" s="2" t="s">
        <v>6392</v>
      </c>
      <c r="D838" s="2" t="s">
        <v>2327</v>
      </c>
      <c r="E838" s="2" t="s">
        <v>112</v>
      </c>
      <c r="F838" s="2" t="s">
        <v>9910</v>
      </c>
      <c r="G838" s="2" t="s">
        <v>167</v>
      </c>
      <c r="H838" s="2" t="s">
        <v>7418</v>
      </c>
      <c r="I838" s="2" t="s">
        <v>59</v>
      </c>
      <c r="J838" s="9">
        <v>100</v>
      </c>
      <c r="K838" s="9">
        <v>1424</v>
      </c>
      <c r="L838" s="5">
        <v>21</v>
      </c>
      <c r="M838" s="5">
        <v>2</v>
      </c>
      <c r="N838" s="5">
        <v>12.98</v>
      </c>
      <c r="O838" s="5">
        <v>140.03</v>
      </c>
      <c r="P838" s="5">
        <v>1.47</v>
      </c>
      <c r="Q838" s="5">
        <v>0.62</v>
      </c>
      <c r="R838" s="5">
        <v>6.49</v>
      </c>
      <c r="S838" s="5">
        <v>2708</v>
      </c>
    </row>
    <row r="839" spans="1:19">
      <c r="A839" s="2" t="s">
        <v>9911</v>
      </c>
      <c r="B839" s="2" t="s">
        <v>7424</v>
      </c>
      <c r="C839" s="2" t="s">
        <v>2993</v>
      </c>
      <c r="D839" s="2" t="s">
        <v>9912</v>
      </c>
      <c r="E839" s="2" t="s">
        <v>337</v>
      </c>
      <c r="F839" s="2" t="s">
        <v>9913</v>
      </c>
      <c r="G839" s="2" t="s">
        <v>42</v>
      </c>
      <c r="H839" s="2" t="s">
        <v>7418</v>
      </c>
      <c r="I839" s="2" t="s">
        <v>458</v>
      </c>
      <c r="J839" s="9">
        <v>200</v>
      </c>
      <c r="K839" s="9">
        <v>771</v>
      </c>
      <c r="L839" s="5">
        <v>13</v>
      </c>
      <c r="M839" s="5">
        <v>0</v>
      </c>
      <c r="N839" s="5">
        <v>8.73</v>
      </c>
      <c r="O839" s="5">
        <v>0</v>
      </c>
      <c r="P839" s="5">
        <v>1.69</v>
      </c>
      <c r="Q839" s="5">
        <v>0.67</v>
      </c>
      <c r="R839" s="5">
        <v>0</v>
      </c>
      <c r="S839" s="5">
        <v>1500</v>
      </c>
    </row>
    <row r="840" spans="1:19">
      <c r="A840" s="2" t="s">
        <v>9914</v>
      </c>
      <c r="B840" s="2" t="s">
        <v>4098</v>
      </c>
      <c r="C840" s="2" t="s">
        <v>1611</v>
      </c>
      <c r="D840" s="2" t="s">
        <v>1239</v>
      </c>
      <c r="E840" s="2" t="s">
        <v>112</v>
      </c>
      <c r="F840" s="2" t="s">
        <v>9915</v>
      </c>
      <c r="G840" s="2" t="s">
        <v>266</v>
      </c>
      <c r="H840" s="2" t="s">
        <v>7418</v>
      </c>
      <c r="I840" s="2" t="s">
        <v>382</v>
      </c>
      <c r="J840" s="9">
        <v>700</v>
      </c>
      <c r="K840" s="9">
        <v>572</v>
      </c>
      <c r="L840" s="5">
        <v>9</v>
      </c>
      <c r="M840" s="5">
        <v>1</v>
      </c>
      <c r="N840" s="5">
        <v>7.6</v>
      </c>
      <c r="O840" s="5">
        <v>53.6</v>
      </c>
      <c r="P840" s="5">
        <v>1.57</v>
      </c>
      <c r="Q840" s="5">
        <v>0.84</v>
      </c>
      <c r="R840" s="5">
        <v>7.6</v>
      </c>
      <c r="S840" s="5">
        <v>1350</v>
      </c>
    </row>
    <row r="841" spans="1:19">
      <c r="A841" s="2" t="s">
        <v>9916</v>
      </c>
      <c r="B841" s="2" t="s">
        <v>2099</v>
      </c>
      <c r="C841" s="2" t="s">
        <v>9917</v>
      </c>
      <c r="D841" s="2" t="s">
        <v>6743</v>
      </c>
      <c r="E841" s="2" t="s">
        <v>40</v>
      </c>
      <c r="F841" s="2" t="s">
        <v>793</v>
      </c>
      <c r="G841" s="2" t="s">
        <v>260</v>
      </c>
      <c r="H841" s="2" t="s">
        <v>7418</v>
      </c>
      <c r="I841" s="2" t="s">
        <v>120</v>
      </c>
      <c r="J841" s="9">
        <v>200</v>
      </c>
      <c r="K841" s="9">
        <v>729</v>
      </c>
      <c r="L841" s="5">
        <v>13</v>
      </c>
      <c r="M841" s="5">
        <v>0</v>
      </c>
      <c r="N841" s="5">
        <v>5.37</v>
      </c>
      <c r="O841" s="5">
        <v>0</v>
      </c>
      <c r="P841" s="5">
        <v>1.78</v>
      </c>
      <c r="Q841" s="5">
        <v>0.41</v>
      </c>
      <c r="R841" s="5">
        <v>0</v>
      </c>
      <c r="S841" s="5">
        <v>4500</v>
      </c>
    </row>
    <row r="842" spans="1:19">
      <c r="A842" s="2" t="s">
        <v>9918</v>
      </c>
      <c r="B842" s="2" t="s">
        <v>2895</v>
      </c>
      <c r="C842" s="2" t="s">
        <v>9919</v>
      </c>
      <c r="D842" s="2" t="s">
        <v>9920</v>
      </c>
      <c r="E842" s="2" t="s">
        <v>125</v>
      </c>
      <c r="F842" s="2" t="s">
        <v>7871</v>
      </c>
      <c r="G842" s="2" t="s">
        <v>34</v>
      </c>
      <c r="H842" s="2" t="s">
        <v>7418</v>
      </c>
      <c r="I842" s="2" t="s">
        <v>356</v>
      </c>
      <c r="J842" s="9">
        <v>600</v>
      </c>
      <c r="K842" s="9">
        <v>1929</v>
      </c>
      <c r="L842" s="5">
        <v>65</v>
      </c>
      <c r="M842" s="5">
        <v>7</v>
      </c>
      <c r="N842" s="5">
        <v>54.27</v>
      </c>
      <c r="O842" s="5">
        <v>498.93</v>
      </c>
      <c r="P842" s="5">
        <v>3.37</v>
      </c>
      <c r="Q842" s="5">
        <v>0.83</v>
      </c>
      <c r="R842" s="5">
        <v>7.75</v>
      </c>
      <c r="S842" s="5">
        <v>1126</v>
      </c>
    </row>
    <row r="843" spans="1:19">
      <c r="A843" s="2" t="s">
        <v>9921</v>
      </c>
      <c r="B843" s="2" t="s">
        <v>9922</v>
      </c>
      <c r="C843" s="2" t="s">
        <v>5633</v>
      </c>
      <c r="D843" s="2" t="s">
        <v>896</v>
      </c>
      <c r="E843" s="2" t="s">
        <v>118</v>
      </c>
      <c r="F843" s="2" t="s">
        <v>2588</v>
      </c>
      <c r="G843" s="2" t="s">
        <v>167</v>
      </c>
      <c r="H843" s="2" t="s">
        <v>7418</v>
      </c>
      <c r="I843" s="2" t="s">
        <v>135</v>
      </c>
      <c r="J843" s="9">
        <v>800</v>
      </c>
      <c r="K843" s="9">
        <v>1913</v>
      </c>
      <c r="L843" s="5">
        <v>42</v>
      </c>
      <c r="M843" s="5">
        <v>0</v>
      </c>
      <c r="N843" s="5">
        <v>18.170000000000002</v>
      </c>
      <c r="O843" s="5">
        <v>0</v>
      </c>
      <c r="P843" s="5">
        <v>2.2000000000000002</v>
      </c>
      <c r="Q843" s="5">
        <v>0.43</v>
      </c>
      <c r="R843" s="5">
        <v>0</v>
      </c>
      <c r="S843" s="5">
        <v>2522</v>
      </c>
    </row>
    <row r="844" spans="1:19">
      <c r="A844" s="2" t="s">
        <v>9923</v>
      </c>
      <c r="B844" s="2" t="s">
        <v>8881</v>
      </c>
      <c r="C844" s="2" t="s">
        <v>269</v>
      </c>
      <c r="D844" s="2" t="s">
        <v>9924</v>
      </c>
      <c r="E844" s="2" t="s">
        <v>1203</v>
      </c>
      <c r="F844" s="2" t="s">
        <v>93</v>
      </c>
      <c r="G844" s="2" t="s">
        <v>58</v>
      </c>
      <c r="H844" s="2" t="s">
        <v>7418</v>
      </c>
      <c r="I844" s="2" t="s">
        <v>95</v>
      </c>
      <c r="J844" s="9">
        <v>300</v>
      </c>
      <c r="K844" s="9">
        <v>1159</v>
      </c>
      <c r="L844" s="5">
        <v>35</v>
      </c>
      <c r="M844" s="5">
        <v>4</v>
      </c>
      <c r="N844" s="5">
        <v>15.12</v>
      </c>
      <c r="O844" s="5">
        <v>236.62</v>
      </c>
      <c r="P844" s="5">
        <v>3.02</v>
      </c>
      <c r="Q844" s="5">
        <v>0.43</v>
      </c>
      <c r="R844" s="5">
        <v>3.78</v>
      </c>
      <c r="S844" s="5">
        <v>2036</v>
      </c>
    </row>
    <row r="845" spans="1:19">
      <c r="A845" s="2" t="s">
        <v>9925</v>
      </c>
      <c r="B845" s="2" t="s">
        <v>7098</v>
      </c>
      <c r="C845" s="2" t="s">
        <v>1320</v>
      </c>
      <c r="D845" s="2" t="s">
        <v>4296</v>
      </c>
      <c r="E845" s="2" t="s">
        <v>78</v>
      </c>
      <c r="F845" s="2" t="s">
        <v>9926</v>
      </c>
      <c r="G845" s="2" t="s">
        <v>161</v>
      </c>
      <c r="H845" s="2" t="s">
        <v>7418</v>
      </c>
      <c r="I845" s="2" t="s">
        <v>66</v>
      </c>
      <c r="J845" s="9">
        <v>400</v>
      </c>
      <c r="K845" s="9">
        <v>2408</v>
      </c>
      <c r="L845" s="5">
        <v>37</v>
      </c>
      <c r="M845" s="5">
        <v>3</v>
      </c>
      <c r="N845" s="5">
        <v>16.079999999999998</v>
      </c>
      <c r="O845" s="5">
        <v>170.35</v>
      </c>
      <c r="P845" s="5">
        <v>1.54</v>
      </c>
      <c r="Q845" s="5">
        <v>0.43</v>
      </c>
      <c r="R845" s="5">
        <v>5.36</v>
      </c>
      <c r="S845" s="5">
        <v>4080</v>
      </c>
    </row>
    <row r="846" spans="1:19">
      <c r="A846" s="2" t="s">
        <v>9927</v>
      </c>
      <c r="B846" s="2" t="s">
        <v>295</v>
      </c>
      <c r="C846" s="2" t="s">
        <v>9928</v>
      </c>
      <c r="D846" s="2" t="s">
        <v>9929</v>
      </c>
      <c r="E846" s="2" t="s">
        <v>953</v>
      </c>
      <c r="F846" s="2" t="s">
        <v>2588</v>
      </c>
      <c r="G846" s="2" t="s">
        <v>102</v>
      </c>
      <c r="H846" s="2" t="s">
        <v>7418</v>
      </c>
      <c r="I846" s="2" t="s">
        <v>313</v>
      </c>
      <c r="J846" s="9">
        <v>1000</v>
      </c>
      <c r="K846" s="9">
        <v>1637</v>
      </c>
      <c r="L846" s="5">
        <v>71</v>
      </c>
      <c r="M846" s="5">
        <v>2</v>
      </c>
      <c r="N846" s="5">
        <v>32.65</v>
      </c>
      <c r="O846" s="5">
        <v>95.71</v>
      </c>
      <c r="P846" s="5">
        <v>4.34</v>
      </c>
      <c r="Q846" s="5">
        <v>0.46</v>
      </c>
      <c r="R846" s="5">
        <v>16.32</v>
      </c>
      <c r="S846" s="5">
        <v>2502</v>
      </c>
    </row>
    <row r="847" spans="1:19">
      <c r="A847" s="2" t="s">
        <v>9930</v>
      </c>
      <c r="B847" s="2" t="s">
        <v>9931</v>
      </c>
      <c r="C847" s="2" t="s">
        <v>9932</v>
      </c>
      <c r="D847" s="2" t="s">
        <v>597</v>
      </c>
      <c r="E847" s="2" t="s">
        <v>237</v>
      </c>
      <c r="F847" s="2" t="s">
        <v>1919</v>
      </c>
      <c r="G847" s="2" t="s">
        <v>150</v>
      </c>
      <c r="H847" s="2" t="s">
        <v>7418</v>
      </c>
      <c r="I847" s="2" t="s">
        <v>35</v>
      </c>
      <c r="J847" s="9">
        <v>800</v>
      </c>
      <c r="K847" s="9">
        <v>730</v>
      </c>
      <c r="L847" s="5">
        <v>31</v>
      </c>
      <c r="M847" s="5">
        <v>2</v>
      </c>
      <c r="N847" s="5">
        <v>12.89</v>
      </c>
      <c r="O847" s="5">
        <v>98.67</v>
      </c>
      <c r="P847" s="5">
        <v>4.25</v>
      </c>
      <c r="Q847" s="5">
        <v>0.42</v>
      </c>
      <c r="R847" s="5">
        <v>6.44</v>
      </c>
      <c r="S847" s="5">
        <v>2500</v>
      </c>
    </row>
    <row r="848" spans="1:19">
      <c r="A848" s="2" t="s">
        <v>9933</v>
      </c>
      <c r="B848" s="2" t="s">
        <v>904</v>
      </c>
      <c r="C848" s="2" t="s">
        <v>9934</v>
      </c>
      <c r="D848" s="2" t="s">
        <v>9935</v>
      </c>
      <c r="E848" s="2" t="s">
        <v>56</v>
      </c>
      <c r="F848" s="2" t="s">
        <v>9936</v>
      </c>
      <c r="G848" s="2" t="s">
        <v>344</v>
      </c>
      <c r="H848" s="2" t="s">
        <v>7418</v>
      </c>
      <c r="I848" s="2" t="s">
        <v>177</v>
      </c>
      <c r="J848" s="9">
        <v>1000</v>
      </c>
      <c r="K848" s="9">
        <v>1057</v>
      </c>
      <c r="L848" s="5">
        <v>19</v>
      </c>
      <c r="M848" s="5">
        <v>0</v>
      </c>
      <c r="N848" s="5">
        <v>10.88</v>
      </c>
      <c r="O848" s="5">
        <v>0</v>
      </c>
      <c r="P848" s="5">
        <v>1.8</v>
      </c>
      <c r="Q848" s="5">
        <v>0.56999999999999995</v>
      </c>
      <c r="R848" s="5">
        <v>0</v>
      </c>
      <c r="S848" s="5">
        <v>1600</v>
      </c>
    </row>
    <row r="849" spans="1:19">
      <c r="A849" s="2" t="s">
        <v>9937</v>
      </c>
      <c r="B849" s="2" t="s">
        <v>419</v>
      </c>
      <c r="C849" s="2" t="s">
        <v>9938</v>
      </c>
      <c r="D849" s="2" t="s">
        <v>9939</v>
      </c>
      <c r="E849" s="2" t="s">
        <v>48</v>
      </c>
      <c r="F849" s="2" t="s">
        <v>343</v>
      </c>
      <c r="G849" s="2" t="s">
        <v>266</v>
      </c>
      <c r="H849" s="2" t="s">
        <v>7418</v>
      </c>
      <c r="I849" s="2" t="s">
        <v>699</v>
      </c>
      <c r="J849" s="9">
        <v>300</v>
      </c>
      <c r="K849" s="9">
        <v>2325</v>
      </c>
      <c r="L849" s="5">
        <v>41</v>
      </c>
      <c r="M849" s="5">
        <v>0</v>
      </c>
      <c r="N849" s="5">
        <v>20.23</v>
      </c>
      <c r="O849" s="5">
        <v>0</v>
      </c>
      <c r="P849" s="5">
        <v>1.76</v>
      </c>
      <c r="Q849" s="5">
        <v>0.49</v>
      </c>
      <c r="R849" s="5">
        <v>0</v>
      </c>
      <c r="S849" s="5">
        <v>2500</v>
      </c>
    </row>
    <row r="850" spans="1:19">
      <c r="A850" s="2" t="s">
        <v>9940</v>
      </c>
      <c r="B850" s="2" t="s">
        <v>9941</v>
      </c>
      <c r="C850" s="2" t="s">
        <v>9942</v>
      </c>
      <c r="D850" s="2" t="s">
        <v>175</v>
      </c>
      <c r="E850" s="2" t="s">
        <v>23</v>
      </c>
      <c r="F850" s="2" t="s">
        <v>3415</v>
      </c>
      <c r="G850" s="2" t="s">
        <v>190</v>
      </c>
      <c r="H850" s="2" t="s">
        <v>7418</v>
      </c>
      <c r="I850" s="2" t="s">
        <v>162</v>
      </c>
      <c r="J850" s="9">
        <v>300</v>
      </c>
      <c r="K850" s="9">
        <v>1694</v>
      </c>
      <c r="L850" s="5">
        <v>65</v>
      </c>
      <c r="M850" s="5">
        <v>2</v>
      </c>
      <c r="N850" s="5">
        <v>52.64</v>
      </c>
      <c r="O850" s="5">
        <v>118.76</v>
      </c>
      <c r="P850" s="5">
        <v>3.84</v>
      </c>
      <c r="Q850" s="5">
        <v>0.81</v>
      </c>
      <c r="R850" s="5">
        <v>26.32</v>
      </c>
      <c r="S850" s="5">
        <v>2250</v>
      </c>
    </row>
    <row r="851" spans="1:19">
      <c r="A851" s="2" t="s">
        <v>9943</v>
      </c>
      <c r="B851" s="2" t="s">
        <v>9944</v>
      </c>
      <c r="C851" s="2" t="s">
        <v>9945</v>
      </c>
      <c r="D851" s="2" t="s">
        <v>9946</v>
      </c>
      <c r="E851" s="2" t="s">
        <v>432</v>
      </c>
      <c r="F851" s="2" t="s">
        <v>9947</v>
      </c>
      <c r="G851" s="2" t="s">
        <v>134</v>
      </c>
      <c r="H851" s="2" t="s">
        <v>7418</v>
      </c>
      <c r="I851" s="2" t="s">
        <v>293</v>
      </c>
      <c r="J851" s="9">
        <v>300</v>
      </c>
      <c r="K851" s="9">
        <v>2153</v>
      </c>
      <c r="L851" s="5">
        <v>39</v>
      </c>
      <c r="M851" s="5">
        <v>3</v>
      </c>
      <c r="N851" s="5">
        <v>16.96</v>
      </c>
      <c r="O851" s="5">
        <v>170.41</v>
      </c>
      <c r="P851" s="5">
        <v>1.81</v>
      </c>
      <c r="Q851" s="5">
        <v>0.43</v>
      </c>
      <c r="R851" s="5">
        <v>5.65</v>
      </c>
      <c r="S851" s="5">
        <v>2300</v>
      </c>
    </row>
    <row r="852" spans="1:19">
      <c r="A852" s="2" t="s">
        <v>9948</v>
      </c>
      <c r="B852" s="2" t="s">
        <v>321</v>
      </c>
      <c r="C852" s="2" t="s">
        <v>9949</v>
      </c>
      <c r="D852" s="2" t="s">
        <v>264</v>
      </c>
      <c r="E852" s="2" t="s">
        <v>23</v>
      </c>
      <c r="F852" s="2" t="s">
        <v>9950</v>
      </c>
      <c r="G852" s="2" t="s">
        <v>167</v>
      </c>
      <c r="H852" s="2" t="s">
        <v>7418</v>
      </c>
      <c r="I852" s="2" t="s">
        <v>232</v>
      </c>
      <c r="J852" s="9">
        <v>1000</v>
      </c>
      <c r="K852" s="9">
        <v>916</v>
      </c>
      <c r="L852" s="5">
        <v>39</v>
      </c>
      <c r="M852" s="5">
        <v>0</v>
      </c>
      <c r="N852" s="5">
        <v>16.16</v>
      </c>
      <c r="O852" s="5">
        <v>0</v>
      </c>
      <c r="P852" s="5">
        <v>4.26</v>
      </c>
      <c r="Q852" s="5">
        <v>0.41</v>
      </c>
      <c r="R852" s="5">
        <v>0</v>
      </c>
      <c r="S852" s="5">
        <v>2100</v>
      </c>
    </row>
    <row r="853" spans="1:19">
      <c r="A853" s="2" t="s">
        <v>9951</v>
      </c>
      <c r="B853" s="2" t="s">
        <v>2179</v>
      </c>
      <c r="C853" s="2" t="s">
        <v>9952</v>
      </c>
      <c r="D853" s="2" t="s">
        <v>2687</v>
      </c>
      <c r="E853" s="2" t="s">
        <v>56</v>
      </c>
      <c r="F853" s="2" t="s">
        <v>9953</v>
      </c>
      <c r="G853" s="2" t="s">
        <v>167</v>
      </c>
      <c r="H853" s="2" t="s">
        <v>7418</v>
      </c>
      <c r="I853" s="2" t="s">
        <v>66</v>
      </c>
      <c r="J853" s="9">
        <v>500</v>
      </c>
      <c r="K853" s="9">
        <v>1223</v>
      </c>
      <c r="L853" s="5">
        <v>50</v>
      </c>
      <c r="M853" s="5">
        <v>0</v>
      </c>
      <c r="N853" s="5">
        <v>29.59</v>
      </c>
      <c r="O853" s="5">
        <v>0</v>
      </c>
      <c r="P853" s="5">
        <v>4.09</v>
      </c>
      <c r="Q853" s="5">
        <v>0.59</v>
      </c>
      <c r="R853" s="5">
        <v>0</v>
      </c>
      <c r="S853" s="5">
        <v>2000</v>
      </c>
    </row>
    <row r="854" spans="1:19">
      <c r="A854" s="2" t="s">
        <v>9954</v>
      </c>
      <c r="B854" s="2" t="s">
        <v>1046</v>
      </c>
      <c r="C854" s="2" t="s">
        <v>9955</v>
      </c>
      <c r="D854" s="2" t="s">
        <v>9956</v>
      </c>
      <c r="E854" s="2" t="s">
        <v>276</v>
      </c>
      <c r="F854" s="2" t="s">
        <v>9957</v>
      </c>
      <c r="G854" s="2" t="s">
        <v>312</v>
      </c>
      <c r="H854" s="2" t="s">
        <v>7418</v>
      </c>
      <c r="I854" s="2" t="s">
        <v>95</v>
      </c>
      <c r="J854" s="9">
        <v>100</v>
      </c>
      <c r="K854" s="9">
        <v>849</v>
      </c>
      <c r="L854" s="5">
        <v>18</v>
      </c>
      <c r="M854" s="5">
        <v>0</v>
      </c>
      <c r="N854" s="5">
        <v>8.31</v>
      </c>
      <c r="O854" s="5">
        <v>0</v>
      </c>
      <c r="P854" s="5">
        <v>2.12</v>
      </c>
      <c r="Q854" s="5">
        <v>0.46</v>
      </c>
      <c r="R854" s="5">
        <v>0</v>
      </c>
      <c r="S854" s="5">
        <v>3500</v>
      </c>
    </row>
    <row r="855" spans="1:19">
      <c r="A855" s="2" t="s">
        <v>9958</v>
      </c>
      <c r="B855" s="2" t="s">
        <v>2570</v>
      </c>
      <c r="C855" s="2" t="s">
        <v>9959</v>
      </c>
      <c r="D855" s="2" t="s">
        <v>602</v>
      </c>
      <c r="E855" s="2" t="s">
        <v>40</v>
      </c>
      <c r="F855" s="2" t="s">
        <v>9960</v>
      </c>
      <c r="G855" s="2" t="s">
        <v>312</v>
      </c>
      <c r="H855" s="2" t="s">
        <v>7418</v>
      </c>
      <c r="I855" s="2" t="s">
        <v>361</v>
      </c>
      <c r="J855" s="9">
        <v>1000</v>
      </c>
      <c r="K855" s="9">
        <v>1572</v>
      </c>
      <c r="L855" s="5">
        <v>68</v>
      </c>
      <c r="M855" s="5">
        <v>1</v>
      </c>
      <c r="N855" s="5">
        <v>32.36</v>
      </c>
      <c r="O855" s="5">
        <v>45.04</v>
      </c>
      <c r="P855" s="5">
        <v>4.33</v>
      </c>
      <c r="Q855" s="5">
        <v>0.48</v>
      </c>
      <c r="R855" s="5">
        <v>32.36</v>
      </c>
      <c r="S855" s="5">
        <v>1750</v>
      </c>
    </row>
    <row r="856" spans="1:19">
      <c r="A856" s="2" t="s">
        <v>9961</v>
      </c>
      <c r="B856" s="2" t="s">
        <v>3309</v>
      </c>
      <c r="C856" s="2" t="s">
        <v>9962</v>
      </c>
      <c r="D856" s="2" t="s">
        <v>9963</v>
      </c>
      <c r="E856" s="2" t="s">
        <v>118</v>
      </c>
      <c r="F856" s="2" t="s">
        <v>9964</v>
      </c>
      <c r="G856" s="2" t="s">
        <v>34</v>
      </c>
      <c r="H856" s="2" t="s">
        <v>7418</v>
      </c>
      <c r="I856" s="2" t="s">
        <v>183</v>
      </c>
      <c r="J856" s="9">
        <v>300</v>
      </c>
      <c r="K856" s="9">
        <v>1421</v>
      </c>
      <c r="L856" s="5">
        <v>54</v>
      </c>
      <c r="M856" s="5">
        <v>0</v>
      </c>
      <c r="N856" s="5">
        <v>27.68</v>
      </c>
      <c r="O856" s="5">
        <v>0</v>
      </c>
      <c r="P856" s="5">
        <v>3.8</v>
      </c>
      <c r="Q856" s="5">
        <v>0.51</v>
      </c>
      <c r="R856" s="5">
        <v>0</v>
      </c>
      <c r="S856" s="5">
        <v>1970</v>
      </c>
    </row>
    <row r="857" spans="1:19">
      <c r="A857" s="2" t="s">
        <v>9965</v>
      </c>
      <c r="B857" s="2" t="s">
        <v>878</v>
      </c>
      <c r="C857" s="2" t="s">
        <v>9966</v>
      </c>
      <c r="D857" s="2" t="s">
        <v>9967</v>
      </c>
      <c r="E857" s="2" t="s">
        <v>112</v>
      </c>
      <c r="F857" s="2" t="s">
        <v>3026</v>
      </c>
      <c r="G857" s="2" t="s">
        <v>344</v>
      </c>
      <c r="H857" s="2" t="s">
        <v>7418</v>
      </c>
      <c r="I857" s="2" t="s">
        <v>183</v>
      </c>
      <c r="J857" s="9">
        <v>600</v>
      </c>
      <c r="K857" s="9">
        <v>1088</v>
      </c>
      <c r="L857" s="5">
        <v>26</v>
      </c>
      <c r="M857" s="5">
        <v>0</v>
      </c>
      <c r="N857" s="5">
        <v>12.25</v>
      </c>
      <c r="O857" s="5">
        <v>0</v>
      </c>
      <c r="P857" s="5">
        <v>2.39</v>
      </c>
      <c r="Q857" s="5">
        <v>0.47</v>
      </c>
      <c r="R857" s="5">
        <v>0</v>
      </c>
      <c r="S857" s="5">
        <v>1760</v>
      </c>
    </row>
    <row r="858" spans="1:19">
      <c r="A858" s="2" t="s">
        <v>9968</v>
      </c>
      <c r="B858" s="2" t="s">
        <v>2821</v>
      </c>
      <c r="C858" s="2" t="s">
        <v>2357</v>
      </c>
      <c r="D858" s="2" t="s">
        <v>855</v>
      </c>
      <c r="E858" s="2" t="s">
        <v>112</v>
      </c>
      <c r="F858" s="2" t="s">
        <v>9969</v>
      </c>
      <c r="G858" s="2" t="s">
        <v>312</v>
      </c>
      <c r="H858" s="2" t="s">
        <v>7418</v>
      </c>
      <c r="I858" s="2" t="s">
        <v>80</v>
      </c>
      <c r="J858" s="9">
        <v>800</v>
      </c>
      <c r="K858" s="9">
        <v>1691</v>
      </c>
      <c r="L858" s="5">
        <v>44</v>
      </c>
      <c r="M858" s="5">
        <v>4</v>
      </c>
      <c r="N858" s="5">
        <v>37.340000000000003</v>
      </c>
      <c r="O858" s="5">
        <v>215.71</v>
      </c>
      <c r="P858" s="5">
        <v>2.6</v>
      </c>
      <c r="Q858" s="5">
        <v>0.85</v>
      </c>
      <c r="R858" s="5">
        <v>9.34</v>
      </c>
      <c r="S858" s="5">
        <v>1116</v>
      </c>
    </row>
    <row r="859" spans="1:19">
      <c r="A859" s="2" t="s">
        <v>9970</v>
      </c>
      <c r="B859" s="2" t="s">
        <v>9971</v>
      </c>
      <c r="C859" s="2" t="s">
        <v>9972</v>
      </c>
      <c r="D859" s="2" t="s">
        <v>9973</v>
      </c>
      <c r="E859" s="2" t="s">
        <v>112</v>
      </c>
      <c r="F859" s="2" t="s">
        <v>9974</v>
      </c>
      <c r="G859" s="2" t="s">
        <v>102</v>
      </c>
      <c r="H859" s="2" t="s">
        <v>7418</v>
      </c>
      <c r="I859" s="2" t="s">
        <v>51</v>
      </c>
      <c r="J859" s="9">
        <v>700</v>
      </c>
      <c r="K859" s="9">
        <v>2412</v>
      </c>
      <c r="L859" s="5">
        <v>81</v>
      </c>
      <c r="M859" s="5">
        <v>0</v>
      </c>
      <c r="N859" s="5">
        <v>67.03</v>
      </c>
      <c r="O859" s="5">
        <v>0</v>
      </c>
      <c r="P859" s="5">
        <v>3.36</v>
      </c>
      <c r="Q859" s="5">
        <v>0.83</v>
      </c>
      <c r="R859" s="5">
        <v>0</v>
      </c>
      <c r="S859" s="5">
        <v>2800</v>
      </c>
    </row>
    <row r="860" spans="1:19">
      <c r="A860" s="2" t="s">
        <v>9975</v>
      </c>
      <c r="B860" s="2" t="s">
        <v>8026</v>
      </c>
      <c r="C860" s="2" t="s">
        <v>9976</v>
      </c>
      <c r="D860" s="2" t="s">
        <v>9977</v>
      </c>
      <c r="E860" s="2" t="s">
        <v>118</v>
      </c>
      <c r="F860" s="2" t="s">
        <v>9978</v>
      </c>
      <c r="G860" s="2" t="s">
        <v>42</v>
      </c>
      <c r="H860" s="2" t="s">
        <v>7418</v>
      </c>
      <c r="I860" s="2" t="s">
        <v>66</v>
      </c>
      <c r="J860" s="9">
        <v>500</v>
      </c>
      <c r="K860" s="9">
        <v>1396</v>
      </c>
      <c r="L860" s="5">
        <v>32</v>
      </c>
      <c r="M860" s="5">
        <v>0</v>
      </c>
      <c r="N860" s="5">
        <v>22.48</v>
      </c>
      <c r="O860" s="5">
        <v>0</v>
      </c>
      <c r="P860" s="5">
        <v>2.29</v>
      </c>
      <c r="Q860" s="5">
        <v>0.7</v>
      </c>
      <c r="R860" s="5">
        <v>0</v>
      </c>
      <c r="S860" s="5">
        <v>1300</v>
      </c>
    </row>
    <row r="861" spans="1:19">
      <c r="A861" s="2" t="s">
        <v>9979</v>
      </c>
      <c r="B861" s="2" t="s">
        <v>9980</v>
      </c>
      <c r="C861" s="2" t="s">
        <v>1589</v>
      </c>
      <c r="D861" s="2" t="s">
        <v>117</v>
      </c>
      <c r="E861" s="2" t="s">
        <v>118</v>
      </c>
      <c r="F861" s="2" t="s">
        <v>7379</v>
      </c>
      <c r="G861" s="2" t="s">
        <v>312</v>
      </c>
      <c r="H861" s="2" t="s">
        <v>7418</v>
      </c>
      <c r="I861" s="2" t="s">
        <v>51</v>
      </c>
      <c r="J861" s="9">
        <v>500</v>
      </c>
      <c r="K861" s="9">
        <v>2202</v>
      </c>
      <c r="L861" s="5">
        <v>54</v>
      </c>
      <c r="M861" s="5">
        <v>5</v>
      </c>
      <c r="N861" s="5">
        <v>43.88</v>
      </c>
      <c r="O861" s="5">
        <v>357.53</v>
      </c>
      <c r="P861" s="5">
        <v>2.4500000000000002</v>
      </c>
      <c r="Q861" s="5">
        <v>0.81</v>
      </c>
      <c r="R861" s="5">
        <v>8.7799999999999994</v>
      </c>
      <c r="S861" s="5">
        <v>2750</v>
      </c>
    </row>
    <row r="862" spans="1:19">
      <c r="A862" s="2" t="s">
        <v>9981</v>
      </c>
      <c r="B862" s="2" t="s">
        <v>9621</v>
      </c>
      <c r="C862" s="2" t="s">
        <v>9982</v>
      </c>
      <c r="D862" s="2" t="s">
        <v>9802</v>
      </c>
      <c r="E862" s="2" t="s">
        <v>222</v>
      </c>
      <c r="F862" s="2" t="s">
        <v>9983</v>
      </c>
      <c r="G862" s="2" t="s">
        <v>50</v>
      </c>
      <c r="H862" s="2" t="s">
        <v>7418</v>
      </c>
      <c r="I862" s="2" t="s">
        <v>293</v>
      </c>
      <c r="J862" s="9">
        <v>400</v>
      </c>
      <c r="K862" s="9">
        <v>1733</v>
      </c>
      <c r="L862" s="5">
        <v>76</v>
      </c>
      <c r="M862" s="5">
        <v>9</v>
      </c>
      <c r="N862" s="5">
        <v>59.4</v>
      </c>
      <c r="O862" s="5">
        <v>571.67999999999995</v>
      </c>
      <c r="P862" s="5">
        <v>4.3899999999999997</v>
      </c>
      <c r="Q862" s="5">
        <v>0.78</v>
      </c>
      <c r="R862" s="5">
        <v>6.6</v>
      </c>
      <c r="S862" s="5">
        <v>1400</v>
      </c>
    </row>
    <row r="863" spans="1:19">
      <c r="A863" s="2" t="s">
        <v>9984</v>
      </c>
      <c r="B863" s="2" t="s">
        <v>1739</v>
      </c>
      <c r="C863" s="2" t="s">
        <v>2747</v>
      </c>
      <c r="D863" s="2" t="s">
        <v>1890</v>
      </c>
      <c r="E863" s="2" t="s">
        <v>635</v>
      </c>
      <c r="F863" s="2" t="s">
        <v>9985</v>
      </c>
      <c r="G863" s="2" t="s">
        <v>72</v>
      </c>
      <c r="H863" s="2" t="s">
        <v>7418</v>
      </c>
      <c r="I863" s="2" t="s">
        <v>699</v>
      </c>
      <c r="J863" s="9">
        <v>500</v>
      </c>
      <c r="K863" s="9">
        <v>2068</v>
      </c>
      <c r="L863" s="5">
        <v>91</v>
      </c>
      <c r="M863" s="5">
        <v>10</v>
      </c>
      <c r="N863" s="5">
        <v>54.3</v>
      </c>
      <c r="O863" s="5">
        <v>464.95</v>
      </c>
      <c r="P863" s="5">
        <v>4.4000000000000004</v>
      </c>
      <c r="Q863" s="5">
        <v>0.6</v>
      </c>
      <c r="R863" s="5">
        <v>5.43</v>
      </c>
      <c r="S863" s="5">
        <v>3240</v>
      </c>
    </row>
    <row r="864" spans="1:19">
      <c r="A864" s="2" t="s">
        <v>9986</v>
      </c>
      <c r="B864" s="2" t="s">
        <v>5894</v>
      </c>
      <c r="C864" s="2" t="s">
        <v>4900</v>
      </c>
      <c r="D864" s="2" t="s">
        <v>1696</v>
      </c>
      <c r="E864" s="2" t="s">
        <v>635</v>
      </c>
      <c r="F864" s="2" t="s">
        <v>9987</v>
      </c>
      <c r="G864" s="2" t="s">
        <v>34</v>
      </c>
      <c r="H864" s="2" t="s">
        <v>7418</v>
      </c>
      <c r="I864" s="2" t="s">
        <v>88</v>
      </c>
      <c r="J864" s="9">
        <v>300</v>
      </c>
      <c r="K864" s="9">
        <v>1501</v>
      </c>
      <c r="L864" s="5">
        <v>45</v>
      </c>
      <c r="M864" s="5">
        <v>1</v>
      </c>
      <c r="N864" s="5">
        <v>34.33</v>
      </c>
      <c r="O864" s="5">
        <v>56.92</v>
      </c>
      <c r="P864" s="5">
        <v>3</v>
      </c>
      <c r="Q864" s="5">
        <v>0.76</v>
      </c>
      <c r="R864" s="5">
        <v>34.33</v>
      </c>
      <c r="S864" s="5">
        <v>2000</v>
      </c>
    </row>
    <row r="865" spans="1:19">
      <c r="A865" s="2" t="s">
        <v>9988</v>
      </c>
      <c r="B865" s="2" t="s">
        <v>208</v>
      </c>
      <c r="C865" s="2" t="s">
        <v>6843</v>
      </c>
      <c r="D865" s="2" t="s">
        <v>9989</v>
      </c>
      <c r="E865" s="2" t="s">
        <v>112</v>
      </c>
      <c r="F865" s="2" t="s">
        <v>9990</v>
      </c>
      <c r="G865" s="2" t="s">
        <v>190</v>
      </c>
      <c r="H865" s="2" t="s">
        <v>7418</v>
      </c>
      <c r="I865" s="2" t="s">
        <v>356</v>
      </c>
      <c r="J865" s="9">
        <v>100</v>
      </c>
      <c r="K865" s="9">
        <v>1208</v>
      </c>
      <c r="L865" s="5">
        <v>51</v>
      </c>
      <c r="M865" s="5">
        <v>2</v>
      </c>
      <c r="N865" s="5">
        <v>26.52</v>
      </c>
      <c r="O865" s="5">
        <v>85.29</v>
      </c>
      <c r="P865" s="5">
        <v>4.22</v>
      </c>
      <c r="Q865" s="5">
        <v>0.52</v>
      </c>
      <c r="R865" s="5">
        <v>13.26</v>
      </c>
      <c r="S865" s="5">
        <v>1300</v>
      </c>
    </row>
    <row r="866" spans="1:19">
      <c r="A866" s="2" t="s">
        <v>9991</v>
      </c>
      <c r="B866" s="2" t="s">
        <v>1176</v>
      </c>
      <c r="C866" s="2" t="s">
        <v>9992</v>
      </c>
      <c r="D866" s="2" t="s">
        <v>9993</v>
      </c>
      <c r="E866" s="2" t="s">
        <v>112</v>
      </c>
      <c r="F866" s="2" t="s">
        <v>9994</v>
      </c>
      <c r="G866" s="2" t="s">
        <v>72</v>
      </c>
      <c r="H866" s="2" t="s">
        <v>7418</v>
      </c>
      <c r="I866" s="2" t="s">
        <v>135</v>
      </c>
      <c r="J866" s="9">
        <v>400</v>
      </c>
      <c r="K866" s="9">
        <v>697</v>
      </c>
      <c r="L866" s="5">
        <v>20</v>
      </c>
      <c r="M866" s="5">
        <v>0</v>
      </c>
      <c r="N866" s="5">
        <v>16.54</v>
      </c>
      <c r="O866" s="5">
        <v>0</v>
      </c>
      <c r="P866" s="5">
        <v>2.87</v>
      </c>
      <c r="Q866" s="5">
        <v>0.83</v>
      </c>
      <c r="R866" s="5">
        <v>0</v>
      </c>
      <c r="S866" s="5">
        <v>1600</v>
      </c>
    </row>
    <row r="867" spans="1:19">
      <c r="A867" s="2" t="s">
        <v>9995</v>
      </c>
      <c r="B867" s="2" t="s">
        <v>539</v>
      </c>
      <c r="C867" s="2" t="s">
        <v>868</v>
      </c>
      <c r="D867" s="2" t="s">
        <v>1035</v>
      </c>
      <c r="E867" s="2" t="s">
        <v>492</v>
      </c>
      <c r="F867" s="2" t="s">
        <v>9996</v>
      </c>
      <c r="G867" s="2" t="s">
        <v>134</v>
      </c>
      <c r="H867" s="2" t="s">
        <v>7418</v>
      </c>
      <c r="I867" s="2" t="s">
        <v>88</v>
      </c>
      <c r="J867" s="9">
        <v>800</v>
      </c>
      <c r="K867" s="9">
        <v>1741</v>
      </c>
      <c r="L867" s="5">
        <v>29</v>
      </c>
      <c r="M867" s="5">
        <v>2</v>
      </c>
      <c r="N867" s="5">
        <v>16.02</v>
      </c>
      <c r="O867" s="5">
        <v>103.35</v>
      </c>
      <c r="P867" s="5">
        <v>1.67</v>
      </c>
      <c r="Q867" s="5">
        <v>0.55000000000000004</v>
      </c>
      <c r="R867" s="5">
        <v>8.01</v>
      </c>
      <c r="S867" s="5">
        <v>2250</v>
      </c>
    </row>
    <row r="868" spans="1:19">
      <c r="A868" s="2" t="s">
        <v>9997</v>
      </c>
      <c r="B868" s="2" t="s">
        <v>82</v>
      </c>
      <c r="C868" s="2" t="s">
        <v>6543</v>
      </c>
      <c r="D868" s="2" t="s">
        <v>491</v>
      </c>
      <c r="E868" s="2" t="s">
        <v>492</v>
      </c>
      <c r="F868" s="2" t="s">
        <v>9998</v>
      </c>
      <c r="G868" s="2" t="s">
        <v>50</v>
      </c>
      <c r="H868" s="2" t="s">
        <v>7418</v>
      </c>
      <c r="I868" s="2" t="s">
        <v>382</v>
      </c>
      <c r="J868" s="9">
        <v>600</v>
      </c>
      <c r="K868" s="9">
        <v>1031</v>
      </c>
      <c r="L868" s="5">
        <v>45</v>
      </c>
      <c r="M868" s="5">
        <v>3</v>
      </c>
      <c r="N868" s="5">
        <v>27.66</v>
      </c>
      <c r="O868" s="5">
        <v>119.85</v>
      </c>
      <c r="P868" s="5">
        <v>4.3600000000000003</v>
      </c>
      <c r="Q868" s="5">
        <v>0.61</v>
      </c>
      <c r="R868" s="5">
        <v>9.2200000000000006</v>
      </c>
      <c r="S868" s="5">
        <v>1525</v>
      </c>
    </row>
    <row r="869" spans="1:19">
      <c r="A869" s="2" t="s">
        <v>9999</v>
      </c>
      <c r="B869" s="2" t="s">
        <v>999</v>
      </c>
      <c r="C869" s="2" t="s">
        <v>83</v>
      </c>
      <c r="D869" s="2" t="s">
        <v>1035</v>
      </c>
      <c r="E869" s="2" t="s">
        <v>492</v>
      </c>
      <c r="F869" s="2" t="s">
        <v>10000</v>
      </c>
      <c r="G869" s="2" t="s">
        <v>167</v>
      </c>
      <c r="H869" s="2" t="s">
        <v>7418</v>
      </c>
      <c r="I869" s="2" t="s">
        <v>43</v>
      </c>
      <c r="J869" s="9">
        <v>1000</v>
      </c>
      <c r="K869" s="9">
        <v>1805</v>
      </c>
      <c r="L869" s="5">
        <v>29</v>
      </c>
      <c r="M869" s="5">
        <v>1</v>
      </c>
      <c r="N869" s="5">
        <v>18.399999999999999</v>
      </c>
      <c r="O869" s="5">
        <v>42.26</v>
      </c>
      <c r="P869" s="5">
        <v>1.61</v>
      </c>
      <c r="Q869" s="5">
        <v>0.63</v>
      </c>
      <c r="R869" s="5">
        <v>18.399999999999999</v>
      </c>
      <c r="S869" s="5">
        <v>1000</v>
      </c>
    </row>
    <row r="870" spans="1:19">
      <c r="A870" s="2" t="s">
        <v>10001</v>
      </c>
      <c r="B870" s="2" t="s">
        <v>3836</v>
      </c>
      <c r="C870" s="2" t="s">
        <v>2057</v>
      </c>
      <c r="D870" s="2" t="s">
        <v>10002</v>
      </c>
      <c r="E870" s="2" t="s">
        <v>298</v>
      </c>
      <c r="F870" s="2" t="s">
        <v>10003</v>
      </c>
      <c r="G870" s="2" t="s">
        <v>266</v>
      </c>
      <c r="H870" s="2" t="s">
        <v>7418</v>
      </c>
      <c r="I870" s="2" t="s">
        <v>300</v>
      </c>
      <c r="J870" s="9">
        <v>600</v>
      </c>
      <c r="K870" s="9">
        <v>1904</v>
      </c>
      <c r="L870" s="5">
        <v>77</v>
      </c>
      <c r="M870" s="5">
        <v>7</v>
      </c>
      <c r="N870" s="5">
        <v>57.16</v>
      </c>
      <c r="O870" s="5">
        <v>414.22</v>
      </c>
      <c r="P870" s="5">
        <v>4.04</v>
      </c>
      <c r="Q870" s="5">
        <v>0.74</v>
      </c>
      <c r="R870" s="5">
        <v>8.17</v>
      </c>
      <c r="S870" s="5">
        <v>2977</v>
      </c>
    </row>
    <row r="871" spans="1:19">
      <c r="A871" s="2" t="s">
        <v>10004</v>
      </c>
      <c r="B871" s="2" t="s">
        <v>475</v>
      </c>
      <c r="C871" s="2" t="s">
        <v>7090</v>
      </c>
      <c r="D871" s="2" t="s">
        <v>10005</v>
      </c>
      <c r="E871" s="2" t="s">
        <v>222</v>
      </c>
      <c r="F871" s="2" t="s">
        <v>1919</v>
      </c>
      <c r="G871" s="2" t="s">
        <v>65</v>
      </c>
      <c r="H871" s="2" t="s">
        <v>7418</v>
      </c>
      <c r="I871" s="2" t="s">
        <v>140</v>
      </c>
      <c r="J871" s="9">
        <v>800</v>
      </c>
      <c r="K871" s="9">
        <v>1509</v>
      </c>
      <c r="L871" s="5">
        <v>25</v>
      </c>
      <c r="M871" s="5">
        <v>1</v>
      </c>
      <c r="N871" s="5">
        <v>10.82</v>
      </c>
      <c r="O871" s="5">
        <v>44.29</v>
      </c>
      <c r="P871" s="5">
        <v>1.66</v>
      </c>
      <c r="Q871" s="5">
        <v>0.43</v>
      </c>
      <c r="R871" s="5">
        <v>10.82</v>
      </c>
      <c r="S871" s="5">
        <v>2400</v>
      </c>
    </row>
    <row r="872" spans="1:19">
      <c r="A872" s="2" t="s">
        <v>10006</v>
      </c>
      <c r="B872" s="2" t="s">
        <v>10007</v>
      </c>
      <c r="C872" s="2" t="s">
        <v>10008</v>
      </c>
      <c r="D872" s="2" t="s">
        <v>1886</v>
      </c>
      <c r="E872" s="2" t="s">
        <v>40</v>
      </c>
      <c r="F872" s="2" t="s">
        <v>10009</v>
      </c>
      <c r="G872" s="2" t="s">
        <v>25</v>
      </c>
      <c r="H872" s="2" t="s">
        <v>7418</v>
      </c>
      <c r="I872" s="2" t="s">
        <v>206</v>
      </c>
      <c r="J872" s="9">
        <v>1000</v>
      </c>
      <c r="K872" s="9">
        <v>2281</v>
      </c>
      <c r="L872" s="5">
        <v>54</v>
      </c>
      <c r="M872" s="5">
        <v>0</v>
      </c>
      <c r="N872" s="5">
        <v>33.32</v>
      </c>
      <c r="O872" s="5">
        <v>0</v>
      </c>
      <c r="P872" s="5">
        <v>2.37</v>
      </c>
      <c r="Q872" s="5">
        <v>0.62</v>
      </c>
      <c r="R872" s="5">
        <v>0</v>
      </c>
      <c r="S872" s="5">
        <v>4500</v>
      </c>
    </row>
    <row r="873" spans="1:19">
      <c r="A873" s="2" t="s">
        <v>10010</v>
      </c>
      <c r="B873" s="2" t="s">
        <v>10011</v>
      </c>
      <c r="C873" s="2" t="s">
        <v>1635</v>
      </c>
      <c r="D873" s="2" t="s">
        <v>138</v>
      </c>
      <c r="E873" s="2" t="s">
        <v>40</v>
      </c>
      <c r="F873" s="2" t="s">
        <v>10012</v>
      </c>
      <c r="G873" s="2" t="s">
        <v>94</v>
      </c>
      <c r="H873" s="2" t="s">
        <v>7418</v>
      </c>
      <c r="I873" s="2" t="s">
        <v>232</v>
      </c>
      <c r="J873" s="9">
        <v>400</v>
      </c>
      <c r="K873" s="9">
        <v>1102</v>
      </c>
      <c r="L873" s="5">
        <v>29</v>
      </c>
      <c r="M873" s="5">
        <v>1</v>
      </c>
      <c r="N873" s="5">
        <v>17.600000000000001</v>
      </c>
      <c r="O873" s="5">
        <v>66.98</v>
      </c>
      <c r="P873" s="5">
        <v>2.63</v>
      </c>
      <c r="Q873" s="5">
        <v>0.61</v>
      </c>
      <c r="R873" s="5">
        <v>17.600000000000001</v>
      </c>
      <c r="S873" s="5">
        <v>1500</v>
      </c>
    </row>
    <row r="874" spans="1:19">
      <c r="A874" s="2" t="s">
        <v>10013</v>
      </c>
      <c r="B874" s="2" t="s">
        <v>10014</v>
      </c>
      <c r="C874" s="2" t="s">
        <v>10015</v>
      </c>
      <c r="D874" s="2" t="s">
        <v>2629</v>
      </c>
      <c r="E874" s="2" t="s">
        <v>118</v>
      </c>
      <c r="F874" s="2" t="s">
        <v>10016</v>
      </c>
      <c r="G874" s="2" t="s">
        <v>161</v>
      </c>
      <c r="H874" s="2" t="s">
        <v>7418</v>
      </c>
      <c r="I874" s="2" t="s">
        <v>356</v>
      </c>
      <c r="J874" s="9">
        <v>600</v>
      </c>
      <c r="K874" s="9">
        <v>1523</v>
      </c>
      <c r="L874" s="5">
        <v>33</v>
      </c>
      <c r="M874" s="5">
        <v>2</v>
      </c>
      <c r="N874" s="5">
        <v>13.2</v>
      </c>
      <c r="O874" s="5">
        <v>116.28</v>
      </c>
      <c r="P874" s="5">
        <v>2.17</v>
      </c>
      <c r="Q874" s="5">
        <v>0.4</v>
      </c>
      <c r="R874" s="5">
        <v>6.6</v>
      </c>
      <c r="S874" s="5">
        <v>8823</v>
      </c>
    </row>
    <row r="875" spans="1:19">
      <c r="A875" s="2" t="s">
        <v>10017</v>
      </c>
      <c r="B875" s="2" t="s">
        <v>10018</v>
      </c>
      <c r="C875" s="2" t="s">
        <v>3050</v>
      </c>
      <c r="D875" s="2" t="s">
        <v>117</v>
      </c>
      <c r="E875" s="2" t="s">
        <v>118</v>
      </c>
      <c r="F875" s="2" t="s">
        <v>10019</v>
      </c>
      <c r="G875" s="2" t="s">
        <v>161</v>
      </c>
      <c r="H875" s="2" t="s">
        <v>7418</v>
      </c>
      <c r="I875" s="2" t="s">
        <v>313</v>
      </c>
      <c r="J875" s="9">
        <v>300</v>
      </c>
      <c r="K875" s="9">
        <v>1418</v>
      </c>
      <c r="L875" s="5">
        <v>26</v>
      </c>
      <c r="M875" s="5">
        <v>2</v>
      </c>
      <c r="N875" s="5">
        <v>21.86</v>
      </c>
      <c r="O875" s="5">
        <v>135.96</v>
      </c>
      <c r="P875" s="5">
        <v>1.83</v>
      </c>
      <c r="Q875" s="5">
        <v>0.84</v>
      </c>
      <c r="R875" s="5">
        <v>10.93</v>
      </c>
      <c r="S875" s="5">
        <v>2750</v>
      </c>
    </row>
    <row r="876" spans="1:19">
      <c r="A876" s="2" t="s">
        <v>10020</v>
      </c>
      <c r="B876" s="2" t="s">
        <v>3347</v>
      </c>
      <c r="C876" s="2" t="s">
        <v>9077</v>
      </c>
      <c r="D876" s="2" t="s">
        <v>6522</v>
      </c>
      <c r="E876" s="2" t="s">
        <v>118</v>
      </c>
      <c r="F876" s="2" t="s">
        <v>10021</v>
      </c>
      <c r="G876" s="2" t="s">
        <v>58</v>
      </c>
      <c r="H876" s="2" t="s">
        <v>7418</v>
      </c>
      <c r="I876" s="2" t="s">
        <v>300</v>
      </c>
      <c r="J876" s="9">
        <v>600</v>
      </c>
      <c r="K876" s="9">
        <v>527</v>
      </c>
      <c r="L876" s="5">
        <v>13</v>
      </c>
      <c r="M876" s="5">
        <v>0</v>
      </c>
      <c r="N876" s="5">
        <v>8.3800000000000008</v>
      </c>
      <c r="O876" s="5">
        <v>0</v>
      </c>
      <c r="P876" s="5">
        <v>2.4700000000000002</v>
      </c>
      <c r="Q876" s="5">
        <v>0.64</v>
      </c>
      <c r="R876" s="5">
        <v>0</v>
      </c>
      <c r="S876" s="5">
        <v>1800</v>
      </c>
    </row>
    <row r="877" spans="1:19">
      <c r="A877" s="2" t="s">
        <v>10022</v>
      </c>
      <c r="B877" s="2" t="s">
        <v>6898</v>
      </c>
      <c r="C877" s="2" t="s">
        <v>10023</v>
      </c>
      <c r="D877" s="2" t="s">
        <v>2475</v>
      </c>
      <c r="E877" s="2" t="s">
        <v>118</v>
      </c>
      <c r="F877" s="2" t="s">
        <v>10024</v>
      </c>
      <c r="G877" s="2" t="s">
        <v>50</v>
      </c>
      <c r="H877" s="2" t="s">
        <v>7418</v>
      </c>
      <c r="I877" s="2" t="s">
        <v>35</v>
      </c>
      <c r="J877" s="9">
        <v>800</v>
      </c>
      <c r="K877" s="9">
        <v>1232</v>
      </c>
      <c r="L877" s="5">
        <v>47</v>
      </c>
      <c r="M877" s="5">
        <v>0</v>
      </c>
      <c r="N877" s="5">
        <v>28.68</v>
      </c>
      <c r="O877" s="5">
        <v>0</v>
      </c>
      <c r="P877" s="5">
        <v>3.81</v>
      </c>
      <c r="Q877" s="5">
        <v>0.61</v>
      </c>
      <c r="R877" s="5">
        <v>0</v>
      </c>
      <c r="S877" s="5">
        <v>1760</v>
      </c>
    </row>
    <row r="878" spans="1:19">
      <c r="A878" s="2" t="s">
        <v>10025</v>
      </c>
      <c r="B878" s="2" t="s">
        <v>1256</v>
      </c>
      <c r="C878" s="2" t="s">
        <v>10026</v>
      </c>
      <c r="D878" s="2" t="s">
        <v>6980</v>
      </c>
      <c r="E878" s="2" t="s">
        <v>125</v>
      </c>
      <c r="F878" s="2" t="s">
        <v>10027</v>
      </c>
      <c r="G878" s="2" t="s">
        <v>161</v>
      </c>
      <c r="H878" s="2" t="s">
        <v>7418</v>
      </c>
      <c r="I878" s="2" t="s">
        <v>313</v>
      </c>
      <c r="J878" s="9">
        <v>200</v>
      </c>
      <c r="K878" s="9">
        <v>1794</v>
      </c>
      <c r="L878" s="5">
        <v>71</v>
      </c>
      <c r="M878" s="5">
        <v>1</v>
      </c>
      <c r="N878" s="5">
        <v>35.57</v>
      </c>
      <c r="O878" s="5">
        <v>65.25</v>
      </c>
      <c r="P878" s="5">
        <v>3.96</v>
      </c>
      <c r="Q878" s="5">
        <v>0.5</v>
      </c>
      <c r="R878" s="5">
        <v>35.57</v>
      </c>
      <c r="S878" s="5">
        <v>3120</v>
      </c>
    </row>
    <row r="879" spans="1:19">
      <c r="A879" s="2" t="s">
        <v>10028</v>
      </c>
      <c r="B879" s="2" t="s">
        <v>10029</v>
      </c>
      <c r="C879" s="2" t="s">
        <v>10030</v>
      </c>
      <c r="D879" s="2" t="s">
        <v>1010</v>
      </c>
      <c r="E879" s="2" t="s">
        <v>188</v>
      </c>
      <c r="F879" s="2" t="s">
        <v>10031</v>
      </c>
      <c r="G879" s="2" t="s">
        <v>167</v>
      </c>
      <c r="H879" s="2" t="s">
        <v>7418</v>
      </c>
      <c r="I879" s="2" t="s">
        <v>88</v>
      </c>
      <c r="J879" s="9">
        <v>1000</v>
      </c>
      <c r="K879" s="9">
        <v>2227</v>
      </c>
      <c r="L879" s="5">
        <v>76</v>
      </c>
      <c r="M879" s="5">
        <v>8</v>
      </c>
      <c r="N879" s="5">
        <v>57.25</v>
      </c>
      <c r="O879" s="5">
        <v>369.07</v>
      </c>
      <c r="P879" s="5">
        <v>3.41</v>
      </c>
      <c r="Q879" s="5">
        <v>0.75</v>
      </c>
      <c r="R879" s="5">
        <v>7.16</v>
      </c>
      <c r="S879" s="5">
        <v>1900</v>
      </c>
    </row>
    <row r="880" spans="1:19">
      <c r="A880" s="2" t="s">
        <v>10032</v>
      </c>
      <c r="B880" s="2" t="s">
        <v>994</v>
      </c>
      <c r="C880" s="2" t="s">
        <v>3144</v>
      </c>
      <c r="D880" s="2" t="s">
        <v>10033</v>
      </c>
      <c r="E880" s="2" t="s">
        <v>85</v>
      </c>
      <c r="F880" s="2" t="s">
        <v>10034</v>
      </c>
      <c r="G880" s="2" t="s">
        <v>266</v>
      </c>
      <c r="H880" s="2" t="s">
        <v>7418</v>
      </c>
      <c r="I880" s="2" t="s">
        <v>217</v>
      </c>
      <c r="J880" s="9">
        <v>100</v>
      </c>
      <c r="K880" s="9">
        <v>848</v>
      </c>
      <c r="L880" s="5">
        <v>20</v>
      </c>
      <c r="M880" s="5">
        <v>0</v>
      </c>
      <c r="N880" s="5">
        <v>10.91</v>
      </c>
      <c r="O880" s="5">
        <v>0</v>
      </c>
      <c r="P880" s="5">
        <v>2.36</v>
      </c>
      <c r="Q880" s="5">
        <v>0.55000000000000004</v>
      </c>
      <c r="R880" s="5">
        <v>0</v>
      </c>
      <c r="S880" s="5">
        <v>2500</v>
      </c>
    </row>
    <row r="881" spans="1:19">
      <c r="A881" s="2" t="s">
        <v>10035</v>
      </c>
      <c r="B881" s="2" t="s">
        <v>10036</v>
      </c>
      <c r="C881" s="2" t="s">
        <v>10037</v>
      </c>
      <c r="D881" s="2" t="s">
        <v>2342</v>
      </c>
      <c r="E881" s="2" t="s">
        <v>40</v>
      </c>
      <c r="F881" s="2" t="s">
        <v>7917</v>
      </c>
      <c r="G881" s="2" t="s">
        <v>167</v>
      </c>
      <c r="H881" s="2" t="s">
        <v>7418</v>
      </c>
      <c r="I881" s="2" t="s">
        <v>217</v>
      </c>
      <c r="J881" s="9">
        <v>600</v>
      </c>
      <c r="K881" s="9">
        <v>1815</v>
      </c>
      <c r="L881" s="5">
        <v>41</v>
      </c>
      <c r="M881" s="5">
        <v>1</v>
      </c>
      <c r="N881" s="5">
        <v>27.75</v>
      </c>
      <c r="O881" s="5">
        <v>37.89</v>
      </c>
      <c r="P881" s="5">
        <v>2.2599999999999998</v>
      </c>
      <c r="Q881" s="5">
        <v>0.68</v>
      </c>
      <c r="R881" s="5">
        <v>27.75</v>
      </c>
      <c r="S881" s="5">
        <v>1900</v>
      </c>
    </row>
    <row r="882" spans="1:19">
      <c r="A882" s="2" t="s">
        <v>10038</v>
      </c>
      <c r="B882" s="2" t="s">
        <v>899</v>
      </c>
      <c r="C882" s="2" t="s">
        <v>506</v>
      </c>
      <c r="D882" s="2" t="s">
        <v>829</v>
      </c>
      <c r="E882" s="2" t="s">
        <v>112</v>
      </c>
      <c r="F882" s="2" t="s">
        <v>10039</v>
      </c>
      <c r="G882" s="2" t="s">
        <v>344</v>
      </c>
      <c r="H882" s="2" t="s">
        <v>7418</v>
      </c>
      <c r="I882" s="2" t="s">
        <v>135</v>
      </c>
      <c r="J882" s="9">
        <v>300</v>
      </c>
      <c r="K882" s="9">
        <v>2033</v>
      </c>
      <c r="L882" s="5">
        <v>77</v>
      </c>
      <c r="M882" s="5">
        <v>0</v>
      </c>
      <c r="N882" s="5">
        <v>52.3</v>
      </c>
      <c r="O882" s="5">
        <v>0</v>
      </c>
      <c r="P882" s="5">
        <v>3.79</v>
      </c>
      <c r="Q882" s="5">
        <v>0.68</v>
      </c>
      <c r="R882" s="5">
        <v>0</v>
      </c>
      <c r="S882" s="5">
        <v>1600</v>
      </c>
    </row>
    <row r="883" spans="1:19">
      <c r="A883" s="2" t="s">
        <v>10040</v>
      </c>
      <c r="B883" s="2" t="s">
        <v>10041</v>
      </c>
      <c r="C883" s="2" t="s">
        <v>1635</v>
      </c>
      <c r="D883" s="2" t="s">
        <v>10042</v>
      </c>
      <c r="E883" s="2" t="s">
        <v>112</v>
      </c>
      <c r="F883" s="2" t="s">
        <v>10043</v>
      </c>
      <c r="G883" s="2" t="s">
        <v>134</v>
      </c>
      <c r="H883" s="2" t="s">
        <v>7418</v>
      </c>
      <c r="I883" s="2" t="s">
        <v>51</v>
      </c>
      <c r="J883" s="9">
        <v>800</v>
      </c>
      <c r="K883" s="9">
        <v>1169</v>
      </c>
      <c r="L883" s="5">
        <v>36</v>
      </c>
      <c r="M883" s="5">
        <v>0</v>
      </c>
      <c r="N883" s="5">
        <v>24.99</v>
      </c>
      <c r="O883" s="5">
        <v>0</v>
      </c>
      <c r="P883" s="5">
        <v>3.08</v>
      </c>
      <c r="Q883" s="5">
        <v>0.69</v>
      </c>
      <c r="R883" s="5">
        <v>0</v>
      </c>
      <c r="S883" s="5">
        <v>500</v>
      </c>
    </row>
    <row r="884" spans="1:19">
      <c r="A884" s="2" t="s">
        <v>10044</v>
      </c>
      <c r="B884" s="2" t="s">
        <v>8600</v>
      </c>
      <c r="C884" s="2" t="s">
        <v>129</v>
      </c>
      <c r="D884" s="2" t="s">
        <v>10045</v>
      </c>
      <c r="E884" s="2" t="s">
        <v>23</v>
      </c>
      <c r="F884" s="2" t="s">
        <v>10046</v>
      </c>
      <c r="G884" s="2" t="s">
        <v>150</v>
      </c>
      <c r="H884" s="2" t="s">
        <v>7418</v>
      </c>
      <c r="I884" s="2" t="s">
        <v>232</v>
      </c>
      <c r="J884" s="9">
        <v>800</v>
      </c>
      <c r="K884" s="9">
        <v>1434</v>
      </c>
      <c r="L884" s="5">
        <v>51</v>
      </c>
      <c r="M884" s="5">
        <v>4</v>
      </c>
      <c r="N884" s="5">
        <v>25.03</v>
      </c>
      <c r="O884" s="5">
        <v>184.96</v>
      </c>
      <c r="P884" s="5">
        <v>3.56</v>
      </c>
      <c r="Q884" s="5">
        <v>0.49</v>
      </c>
      <c r="R884" s="5">
        <v>6.26</v>
      </c>
      <c r="S884" s="5">
        <v>2250</v>
      </c>
    </row>
    <row r="885" spans="1:19">
      <c r="A885" s="2" t="s">
        <v>10047</v>
      </c>
      <c r="B885" s="2" t="s">
        <v>3653</v>
      </c>
      <c r="C885" s="2" t="s">
        <v>4450</v>
      </c>
      <c r="D885" s="2" t="s">
        <v>1258</v>
      </c>
      <c r="E885" s="2" t="s">
        <v>132</v>
      </c>
      <c r="F885" s="2" t="s">
        <v>10048</v>
      </c>
      <c r="G885" s="2" t="s">
        <v>58</v>
      </c>
      <c r="H885" s="2" t="s">
        <v>7418</v>
      </c>
      <c r="I885" s="2" t="s">
        <v>43</v>
      </c>
      <c r="J885" s="9">
        <v>100</v>
      </c>
      <c r="K885" s="9">
        <v>640</v>
      </c>
      <c r="L885" s="5">
        <v>26</v>
      </c>
      <c r="M885" s="5">
        <v>2</v>
      </c>
      <c r="N885" s="5">
        <v>10.54</v>
      </c>
      <c r="O885" s="5">
        <v>146.24</v>
      </c>
      <c r="P885" s="5">
        <v>4.0599999999999996</v>
      </c>
      <c r="Q885" s="5">
        <v>0.41</v>
      </c>
      <c r="R885" s="5">
        <v>5.27</v>
      </c>
      <c r="S885" s="5">
        <v>4000</v>
      </c>
    </row>
    <row r="886" spans="1:19">
      <c r="A886" s="2" t="s">
        <v>10049</v>
      </c>
      <c r="B886" s="2" t="s">
        <v>185</v>
      </c>
      <c r="C886" s="2" t="s">
        <v>4729</v>
      </c>
      <c r="D886" s="2" t="s">
        <v>5993</v>
      </c>
      <c r="E886" s="2" t="s">
        <v>56</v>
      </c>
      <c r="F886" s="2" t="s">
        <v>2105</v>
      </c>
      <c r="G886" s="2" t="s">
        <v>344</v>
      </c>
      <c r="H886" s="2" t="s">
        <v>7418</v>
      </c>
      <c r="I886" s="2" t="s">
        <v>162</v>
      </c>
      <c r="J886" s="9">
        <v>700</v>
      </c>
      <c r="K886" s="9">
        <v>979</v>
      </c>
      <c r="L886" s="5">
        <v>28</v>
      </c>
      <c r="M886" s="5">
        <v>0</v>
      </c>
      <c r="N886" s="5">
        <v>21.48</v>
      </c>
      <c r="O886" s="5">
        <v>0</v>
      </c>
      <c r="P886" s="5">
        <v>2.86</v>
      </c>
      <c r="Q886" s="5">
        <v>0.77</v>
      </c>
      <c r="R886" s="5">
        <v>0</v>
      </c>
      <c r="S886" s="5">
        <v>2500</v>
      </c>
    </row>
    <row r="887" spans="1:19">
      <c r="A887" s="2" t="s">
        <v>10050</v>
      </c>
      <c r="B887" s="2" t="s">
        <v>10051</v>
      </c>
      <c r="C887" s="2" t="s">
        <v>1702</v>
      </c>
      <c r="D887" s="2" t="s">
        <v>372</v>
      </c>
      <c r="E887" s="2" t="s">
        <v>373</v>
      </c>
      <c r="F887" s="2" t="s">
        <v>10052</v>
      </c>
      <c r="G887" s="2" t="s">
        <v>94</v>
      </c>
      <c r="H887" s="2" t="s">
        <v>7418</v>
      </c>
      <c r="I887" s="2" t="s">
        <v>27</v>
      </c>
      <c r="J887" s="9">
        <v>1000</v>
      </c>
      <c r="K887" s="9">
        <v>1523</v>
      </c>
      <c r="L887" s="5">
        <v>56</v>
      </c>
      <c r="M887" s="5">
        <v>6</v>
      </c>
      <c r="N887" s="5">
        <v>25.75</v>
      </c>
      <c r="O887" s="5">
        <v>348.47</v>
      </c>
      <c r="P887" s="5">
        <v>3.68</v>
      </c>
      <c r="Q887" s="5">
        <v>0.46</v>
      </c>
      <c r="R887" s="5">
        <v>4.29</v>
      </c>
      <c r="S887" s="5">
        <v>3862</v>
      </c>
    </row>
    <row r="888" spans="1:19">
      <c r="A888" s="2" t="s">
        <v>10053</v>
      </c>
      <c r="B888" s="2" t="s">
        <v>10054</v>
      </c>
      <c r="C888" s="2" t="s">
        <v>4418</v>
      </c>
      <c r="D888" s="2" t="s">
        <v>10055</v>
      </c>
      <c r="E888" s="2" t="s">
        <v>112</v>
      </c>
      <c r="F888" s="2" t="s">
        <v>10056</v>
      </c>
      <c r="G888" s="2" t="s">
        <v>266</v>
      </c>
      <c r="H888" s="2" t="s">
        <v>7418</v>
      </c>
      <c r="I888" s="2" t="s">
        <v>95</v>
      </c>
      <c r="J888" s="9">
        <v>1000</v>
      </c>
      <c r="K888" s="9">
        <v>2312</v>
      </c>
      <c r="L888" s="5">
        <v>102</v>
      </c>
      <c r="M888" s="5">
        <v>0</v>
      </c>
      <c r="N888" s="5">
        <v>61.77</v>
      </c>
      <c r="O888" s="5">
        <v>0</v>
      </c>
      <c r="P888" s="5">
        <v>4.41</v>
      </c>
      <c r="Q888" s="5">
        <v>0.61</v>
      </c>
      <c r="R888" s="5">
        <v>0</v>
      </c>
      <c r="S888" s="5">
        <v>4300</v>
      </c>
    </row>
    <row r="889" spans="1:19">
      <c r="A889" s="2" t="s">
        <v>10057</v>
      </c>
      <c r="B889" s="2" t="s">
        <v>1542</v>
      </c>
      <c r="C889" s="2" t="s">
        <v>10058</v>
      </c>
      <c r="D889" s="2" t="s">
        <v>10059</v>
      </c>
      <c r="E889" s="2" t="s">
        <v>118</v>
      </c>
      <c r="F889" s="2" t="s">
        <v>10060</v>
      </c>
      <c r="G889" s="2" t="s">
        <v>134</v>
      </c>
      <c r="H889" s="2" t="s">
        <v>7418</v>
      </c>
      <c r="I889" s="2" t="s">
        <v>183</v>
      </c>
      <c r="J889" s="9">
        <v>500</v>
      </c>
      <c r="K889" s="9">
        <v>1278</v>
      </c>
      <c r="L889" s="5">
        <v>21</v>
      </c>
      <c r="M889" s="5">
        <v>0</v>
      </c>
      <c r="N889" s="5">
        <v>13.64</v>
      </c>
      <c r="O889" s="5">
        <v>0</v>
      </c>
      <c r="P889" s="5">
        <v>1.64</v>
      </c>
      <c r="Q889" s="5">
        <v>0.65</v>
      </c>
      <c r="R889" s="5">
        <v>0</v>
      </c>
      <c r="S889" s="5">
        <v>2600</v>
      </c>
    </row>
    <row r="890" spans="1:19">
      <c r="A890" s="2" t="s">
        <v>10061</v>
      </c>
      <c r="B890" s="2" t="s">
        <v>7324</v>
      </c>
      <c r="C890" s="2" t="s">
        <v>10062</v>
      </c>
      <c r="D890" s="2" t="s">
        <v>1439</v>
      </c>
      <c r="E890" s="2" t="s">
        <v>281</v>
      </c>
      <c r="F890" s="2" t="s">
        <v>10063</v>
      </c>
      <c r="G890" s="2" t="s">
        <v>58</v>
      </c>
      <c r="H890" s="2" t="s">
        <v>7418</v>
      </c>
      <c r="I890" s="2" t="s">
        <v>120</v>
      </c>
      <c r="J890" s="9">
        <v>700</v>
      </c>
      <c r="K890" s="9">
        <v>1355</v>
      </c>
      <c r="L890" s="5">
        <v>44</v>
      </c>
      <c r="M890" s="5">
        <v>2</v>
      </c>
      <c r="N890" s="5">
        <v>17.760000000000002</v>
      </c>
      <c r="O890" s="5">
        <v>139.08000000000001</v>
      </c>
      <c r="P890" s="5">
        <v>3.25</v>
      </c>
      <c r="Q890" s="5">
        <v>0.4</v>
      </c>
      <c r="R890" s="5">
        <v>8.8800000000000008</v>
      </c>
      <c r="S890" s="5">
        <v>1500</v>
      </c>
    </row>
    <row r="891" spans="1:19">
      <c r="A891" s="2" t="s">
        <v>10064</v>
      </c>
      <c r="B891" s="2" t="s">
        <v>1180</v>
      </c>
      <c r="C891" s="2" t="s">
        <v>10065</v>
      </c>
      <c r="D891" s="2" t="s">
        <v>655</v>
      </c>
      <c r="E891" s="2" t="s">
        <v>125</v>
      </c>
      <c r="F891" s="2" t="s">
        <v>10066</v>
      </c>
      <c r="G891" s="2" t="s">
        <v>72</v>
      </c>
      <c r="H891" s="2" t="s">
        <v>7418</v>
      </c>
      <c r="I891" s="2" t="s">
        <v>177</v>
      </c>
      <c r="J891" s="9">
        <v>100</v>
      </c>
      <c r="K891" s="9">
        <v>1674</v>
      </c>
      <c r="L891" s="5">
        <v>57</v>
      </c>
      <c r="M891" s="5">
        <v>2</v>
      </c>
      <c r="N891" s="5">
        <v>24.42</v>
      </c>
      <c r="O891" s="5">
        <v>114.15</v>
      </c>
      <c r="P891" s="5">
        <v>3.41</v>
      </c>
      <c r="Q891" s="5">
        <v>0.43</v>
      </c>
      <c r="R891" s="5">
        <v>12.21</v>
      </c>
      <c r="S891" s="5">
        <v>2038</v>
      </c>
    </row>
    <row r="892" spans="1:19">
      <c r="A892" s="2" t="s">
        <v>10067</v>
      </c>
      <c r="B892" s="2" t="s">
        <v>2031</v>
      </c>
      <c r="C892" s="2" t="s">
        <v>10068</v>
      </c>
      <c r="D892" s="2" t="s">
        <v>2781</v>
      </c>
      <c r="E892" s="2" t="s">
        <v>222</v>
      </c>
      <c r="F892" s="2" t="s">
        <v>10069</v>
      </c>
      <c r="G892" s="2" t="s">
        <v>167</v>
      </c>
      <c r="H892" s="2" t="s">
        <v>7418</v>
      </c>
      <c r="I892" s="2" t="s">
        <v>127</v>
      </c>
      <c r="J892" s="9">
        <v>700</v>
      </c>
      <c r="K892" s="9">
        <v>2350</v>
      </c>
      <c r="L892" s="5">
        <v>45</v>
      </c>
      <c r="M892" s="5">
        <v>0</v>
      </c>
      <c r="N892" s="5">
        <v>27.62</v>
      </c>
      <c r="O892" s="5">
        <v>0</v>
      </c>
      <c r="P892" s="5">
        <v>1.91</v>
      </c>
      <c r="Q892" s="5">
        <v>0.61</v>
      </c>
      <c r="R892" s="5">
        <v>0</v>
      </c>
      <c r="S892" s="5">
        <v>1625</v>
      </c>
    </row>
    <row r="893" spans="1:19">
      <c r="A893" s="2" t="s">
        <v>10070</v>
      </c>
      <c r="B893" s="2" t="s">
        <v>6319</v>
      </c>
      <c r="C893" s="2" t="s">
        <v>1365</v>
      </c>
      <c r="D893" s="2" t="s">
        <v>10071</v>
      </c>
      <c r="E893" s="2" t="s">
        <v>112</v>
      </c>
      <c r="F893" s="2" t="s">
        <v>10072</v>
      </c>
      <c r="G893" s="2" t="s">
        <v>25</v>
      </c>
      <c r="H893" s="2" t="s">
        <v>7418</v>
      </c>
      <c r="I893" s="2" t="s">
        <v>183</v>
      </c>
      <c r="J893" s="9">
        <v>500</v>
      </c>
      <c r="K893" s="9">
        <v>915</v>
      </c>
      <c r="L893" s="5">
        <v>25</v>
      </c>
      <c r="M893" s="5">
        <v>0</v>
      </c>
      <c r="N893" s="5">
        <v>18.98</v>
      </c>
      <c r="O893" s="5">
        <v>0</v>
      </c>
      <c r="P893" s="5">
        <v>2.73</v>
      </c>
      <c r="Q893" s="5">
        <v>0.76</v>
      </c>
      <c r="R893" s="5">
        <v>0</v>
      </c>
      <c r="S893" s="5">
        <v>3160</v>
      </c>
    </row>
    <row r="894" spans="1:19">
      <c r="A894" s="2" t="s">
        <v>10073</v>
      </c>
      <c r="B894" s="2" t="s">
        <v>10074</v>
      </c>
      <c r="C894" s="2" t="s">
        <v>2683</v>
      </c>
      <c r="D894" s="2" t="s">
        <v>3525</v>
      </c>
      <c r="E894" s="2" t="s">
        <v>112</v>
      </c>
      <c r="F894" s="2" t="s">
        <v>10075</v>
      </c>
      <c r="G894" s="2" t="s">
        <v>260</v>
      </c>
      <c r="H894" s="2" t="s">
        <v>7418</v>
      </c>
      <c r="I894" s="2" t="s">
        <v>135</v>
      </c>
      <c r="J894" s="9">
        <v>1000</v>
      </c>
      <c r="K894" s="9">
        <v>1768</v>
      </c>
      <c r="L894" s="5">
        <v>36</v>
      </c>
      <c r="M894" s="5">
        <v>3</v>
      </c>
      <c r="N894" s="5">
        <v>15.34</v>
      </c>
      <c r="O894" s="5">
        <v>222.48</v>
      </c>
      <c r="P894" s="5">
        <v>2.04</v>
      </c>
      <c r="Q894" s="5">
        <v>0.43</v>
      </c>
      <c r="R894" s="5">
        <v>5.1100000000000003</v>
      </c>
      <c r="S894" s="5">
        <v>1083</v>
      </c>
    </row>
    <row r="895" spans="1:19">
      <c r="A895" s="2" t="s">
        <v>10076</v>
      </c>
      <c r="B895" s="2" t="s">
        <v>2217</v>
      </c>
      <c r="C895" s="2" t="s">
        <v>10077</v>
      </c>
      <c r="D895" s="2" t="s">
        <v>1793</v>
      </c>
      <c r="E895" s="2" t="s">
        <v>40</v>
      </c>
      <c r="F895" s="2" t="s">
        <v>10078</v>
      </c>
      <c r="G895" s="2" t="s">
        <v>42</v>
      </c>
      <c r="H895" s="2" t="s">
        <v>7418</v>
      </c>
      <c r="I895" s="2" t="s">
        <v>155</v>
      </c>
      <c r="J895" s="9">
        <v>400</v>
      </c>
      <c r="K895" s="9">
        <v>1362</v>
      </c>
      <c r="L895" s="5">
        <v>30</v>
      </c>
      <c r="M895" s="5">
        <v>0</v>
      </c>
      <c r="N895" s="5">
        <v>25.12</v>
      </c>
      <c r="O895" s="5">
        <v>0</v>
      </c>
      <c r="P895" s="5">
        <v>2.2000000000000002</v>
      </c>
      <c r="Q895" s="5">
        <v>0.84</v>
      </c>
      <c r="R895" s="5">
        <v>0</v>
      </c>
      <c r="S895" s="5">
        <v>3000</v>
      </c>
    </row>
    <row r="896" spans="1:19">
      <c r="A896" s="2" t="s">
        <v>10079</v>
      </c>
      <c r="B896" s="2" t="s">
        <v>10080</v>
      </c>
      <c r="C896" s="2" t="s">
        <v>269</v>
      </c>
      <c r="D896" s="2" t="s">
        <v>372</v>
      </c>
      <c r="E896" s="2" t="s">
        <v>373</v>
      </c>
      <c r="F896" s="2" t="s">
        <v>10081</v>
      </c>
      <c r="G896" s="2" t="s">
        <v>72</v>
      </c>
      <c r="H896" s="2" t="s">
        <v>7418</v>
      </c>
      <c r="I896" s="2" t="s">
        <v>140</v>
      </c>
      <c r="J896" s="9">
        <v>200</v>
      </c>
      <c r="K896" s="9">
        <v>794</v>
      </c>
      <c r="L896" s="5">
        <v>25</v>
      </c>
      <c r="M896" s="5">
        <v>0</v>
      </c>
      <c r="N896" s="5">
        <v>12.48</v>
      </c>
      <c r="O896" s="5">
        <v>0</v>
      </c>
      <c r="P896" s="5">
        <v>3.15</v>
      </c>
      <c r="Q896" s="5">
        <v>0.5</v>
      </c>
      <c r="R896" s="5">
        <v>0</v>
      </c>
      <c r="S896" s="5">
        <v>1403</v>
      </c>
    </row>
    <row r="897" spans="1:19">
      <c r="A897" s="2" t="s">
        <v>10082</v>
      </c>
      <c r="B897" s="2" t="s">
        <v>4717</v>
      </c>
      <c r="C897" s="2" t="s">
        <v>10083</v>
      </c>
      <c r="D897" s="2" t="s">
        <v>655</v>
      </c>
      <c r="E897" s="2" t="s">
        <v>125</v>
      </c>
      <c r="F897" s="2" t="s">
        <v>4309</v>
      </c>
      <c r="G897" s="2" t="s">
        <v>102</v>
      </c>
      <c r="H897" s="2" t="s">
        <v>7418</v>
      </c>
      <c r="I897" s="2" t="s">
        <v>361</v>
      </c>
      <c r="J897" s="9">
        <v>200</v>
      </c>
      <c r="K897" s="9">
        <v>1100</v>
      </c>
      <c r="L897" s="5">
        <v>18</v>
      </c>
      <c r="M897" s="5">
        <v>1</v>
      </c>
      <c r="N897" s="5">
        <v>12.17</v>
      </c>
      <c r="O897" s="5">
        <v>55.12</v>
      </c>
      <c r="P897" s="5">
        <v>1.64</v>
      </c>
      <c r="Q897" s="5">
        <v>0.68</v>
      </c>
      <c r="R897" s="5">
        <v>12.17</v>
      </c>
      <c r="S897" s="5">
        <v>1900</v>
      </c>
    </row>
    <row r="898" spans="1:19">
      <c r="A898" s="2" t="s">
        <v>10084</v>
      </c>
      <c r="B898" s="2" t="s">
        <v>7383</v>
      </c>
      <c r="C898" s="2" t="s">
        <v>10085</v>
      </c>
      <c r="D898" s="2" t="s">
        <v>655</v>
      </c>
      <c r="E898" s="2" t="s">
        <v>125</v>
      </c>
      <c r="F898" s="2" t="s">
        <v>10086</v>
      </c>
      <c r="G898" s="2" t="s">
        <v>50</v>
      </c>
      <c r="H898" s="2" t="s">
        <v>7418</v>
      </c>
      <c r="I898" s="2" t="s">
        <v>217</v>
      </c>
      <c r="J898" s="9">
        <v>400</v>
      </c>
      <c r="K898" s="9">
        <v>971</v>
      </c>
      <c r="L898" s="5">
        <v>29</v>
      </c>
      <c r="M898" s="5">
        <v>1</v>
      </c>
      <c r="N898" s="5">
        <v>23.63</v>
      </c>
      <c r="O898" s="5">
        <v>63.41</v>
      </c>
      <c r="P898" s="5">
        <v>2.99</v>
      </c>
      <c r="Q898" s="5">
        <v>0.81</v>
      </c>
      <c r="R898" s="5">
        <v>23.63</v>
      </c>
      <c r="S898" s="5">
        <v>1500</v>
      </c>
    </row>
    <row r="899" spans="1:19">
      <c r="A899" s="2" t="s">
        <v>10087</v>
      </c>
      <c r="B899" s="2" t="s">
        <v>863</v>
      </c>
      <c r="C899" s="2" t="s">
        <v>10088</v>
      </c>
      <c r="D899" s="2" t="s">
        <v>368</v>
      </c>
      <c r="E899" s="2" t="s">
        <v>222</v>
      </c>
      <c r="F899" s="2" t="s">
        <v>355</v>
      </c>
      <c r="G899" s="2" t="s">
        <v>87</v>
      </c>
      <c r="H899" s="2" t="s">
        <v>7418</v>
      </c>
      <c r="I899" s="2" t="s">
        <v>155</v>
      </c>
      <c r="J899" s="9">
        <v>800</v>
      </c>
      <c r="K899" s="9">
        <v>742</v>
      </c>
      <c r="L899" s="5">
        <v>30</v>
      </c>
      <c r="M899" s="5">
        <v>3</v>
      </c>
      <c r="N899" s="5">
        <v>21.36</v>
      </c>
      <c r="O899" s="5">
        <v>149.97999999999999</v>
      </c>
      <c r="P899" s="5">
        <v>4.04</v>
      </c>
      <c r="Q899" s="5">
        <v>0.71</v>
      </c>
      <c r="R899" s="5">
        <v>7.12</v>
      </c>
      <c r="S899" s="5">
        <v>3000</v>
      </c>
    </row>
    <row r="900" spans="1:19">
      <c r="A900" s="2" t="s">
        <v>10089</v>
      </c>
      <c r="B900" s="2" t="s">
        <v>10090</v>
      </c>
      <c r="C900" s="2" t="s">
        <v>10091</v>
      </c>
      <c r="D900" s="2" t="s">
        <v>10092</v>
      </c>
      <c r="E900" s="2" t="s">
        <v>1854</v>
      </c>
      <c r="F900" s="2" t="s">
        <v>10093</v>
      </c>
      <c r="G900" s="2" t="s">
        <v>260</v>
      </c>
      <c r="H900" s="2" t="s">
        <v>7418</v>
      </c>
      <c r="I900" s="2" t="s">
        <v>699</v>
      </c>
      <c r="J900" s="9">
        <v>300</v>
      </c>
      <c r="K900" s="9">
        <v>1769</v>
      </c>
      <c r="L900" s="5">
        <v>63</v>
      </c>
      <c r="M900" s="5">
        <v>7</v>
      </c>
      <c r="N900" s="5">
        <v>31.23</v>
      </c>
      <c r="O900" s="5">
        <v>378.84</v>
      </c>
      <c r="P900" s="5">
        <v>3.56</v>
      </c>
      <c r="Q900" s="5">
        <v>0.5</v>
      </c>
      <c r="R900" s="5">
        <v>4.46</v>
      </c>
      <c r="S900" s="5">
        <v>2500</v>
      </c>
    </row>
    <row r="901" spans="1:19">
      <c r="A901" s="2" t="s">
        <v>10094</v>
      </c>
      <c r="B901" s="2" t="s">
        <v>3778</v>
      </c>
      <c r="C901" s="2" t="s">
        <v>10095</v>
      </c>
      <c r="D901" s="2" t="s">
        <v>10096</v>
      </c>
      <c r="E901" s="2" t="s">
        <v>237</v>
      </c>
      <c r="F901" s="2" t="s">
        <v>10097</v>
      </c>
      <c r="G901" s="2" t="s">
        <v>266</v>
      </c>
      <c r="H901" s="2" t="s">
        <v>7418</v>
      </c>
      <c r="I901" s="2" t="s">
        <v>458</v>
      </c>
      <c r="J901" s="9">
        <v>200</v>
      </c>
      <c r="K901" s="9">
        <v>2489</v>
      </c>
      <c r="L901" s="5">
        <v>68</v>
      </c>
      <c r="M901" s="5">
        <v>5</v>
      </c>
      <c r="N901" s="5">
        <v>30.72</v>
      </c>
      <c r="O901" s="5">
        <v>262.27</v>
      </c>
      <c r="P901" s="5">
        <v>2.73</v>
      </c>
      <c r="Q901" s="5">
        <v>0.45</v>
      </c>
      <c r="R901" s="5">
        <v>6.14</v>
      </c>
      <c r="S901" s="5">
        <v>1600</v>
      </c>
    </row>
    <row r="902" spans="1:19">
      <c r="A902" s="2" t="s">
        <v>10098</v>
      </c>
      <c r="B902" s="2" t="s">
        <v>398</v>
      </c>
      <c r="C902" s="2" t="s">
        <v>10099</v>
      </c>
      <c r="D902" s="2" t="s">
        <v>1258</v>
      </c>
      <c r="E902" s="2" t="s">
        <v>132</v>
      </c>
      <c r="F902" s="2" t="s">
        <v>6648</v>
      </c>
      <c r="G902" s="2" t="s">
        <v>253</v>
      </c>
      <c r="H902" s="2" t="s">
        <v>7418</v>
      </c>
      <c r="I902" s="2" t="s">
        <v>217</v>
      </c>
      <c r="J902" s="9">
        <v>1000</v>
      </c>
      <c r="K902" s="9">
        <v>711</v>
      </c>
      <c r="L902" s="5">
        <v>14</v>
      </c>
      <c r="M902" s="5">
        <v>1</v>
      </c>
      <c r="N902" s="5">
        <v>6.67</v>
      </c>
      <c r="O902" s="5">
        <v>65.209999999999994</v>
      </c>
      <c r="P902" s="5">
        <v>1.97</v>
      </c>
      <c r="Q902" s="5">
        <v>0.48</v>
      </c>
      <c r="R902" s="5">
        <v>6.67</v>
      </c>
      <c r="S902" s="5">
        <v>3500</v>
      </c>
    </row>
    <row r="903" spans="1:19">
      <c r="A903" s="2" t="s">
        <v>10100</v>
      </c>
      <c r="B903" s="2" t="s">
        <v>2253</v>
      </c>
      <c r="C903" s="2" t="s">
        <v>10101</v>
      </c>
      <c r="D903" s="2" t="s">
        <v>502</v>
      </c>
      <c r="E903" s="2" t="s">
        <v>40</v>
      </c>
      <c r="F903" s="2" t="s">
        <v>10102</v>
      </c>
      <c r="G903" s="2" t="s">
        <v>34</v>
      </c>
      <c r="H903" s="2" t="s">
        <v>7418</v>
      </c>
      <c r="I903" s="2" t="s">
        <v>183</v>
      </c>
      <c r="J903" s="9">
        <v>300</v>
      </c>
      <c r="K903" s="9">
        <v>1146</v>
      </c>
      <c r="L903" s="5">
        <v>33</v>
      </c>
      <c r="M903" s="5">
        <v>0</v>
      </c>
      <c r="N903" s="5">
        <v>19.86</v>
      </c>
      <c r="O903" s="5">
        <v>0</v>
      </c>
      <c r="P903" s="5">
        <v>2.88</v>
      </c>
      <c r="Q903" s="5">
        <v>0.6</v>
      </c>
      <c r="R903" s="5">
        <v>0</v>
      </c>
      <c r="S903" s="5">
        <v>1730</v>
      </c>
    </row>
    <row r="904" spans="1:19">
      <c r="A904" s="2" t="s">
        <v>10103</v>
      </c>
      <c r="B904" s="2" t="s">
        <v>10104</v>
      </c>
      <c r="C904" s="2" t="s">
        <v>83</v>
      </c>
      <c r="D904" s="2" t="s">
        <v>3336</v>
      </c>
      <c r="E904" s="2" t="s">
        <v>118</v>
      </c>
      <c r="F904" s="2" t="s">
        <v>10105</v>
      </c>
      <c r="G904" s="2" t="s">
        <v>344</v>
      </c>
      <c r="H904" s="2" t="s">
        <v>7418</v>
      </c>
      <c r="I904" s="2" t="s">
        <v>43</v>
      </c>
      <c r="J904" s="9">
        <v>800</v>
      </c>
      <c r="K904" s="9">
        <v>1943</v>
      </c>
      <c r="L904" s="5">
        <v>50</v>
      </c>
      <c r="M904" s="5">
        <v>5</v>
      </c>
      <c r="N904" s="5">
        <v>25.02</v>
      </c>
      <c r="O904" s="5">
        <v>293.20999999999998</v>
      </c>
      <c r="P904" s="5">
        <v>2.57</v>
      </c>
      <c r="Q904" s="5">
        <v>0.5</v>
      </c>
      <c r="R904" s="5">
        <v>5</v>
      </c>
      <c r="S904" s="5">
        <v>1360</v>
      </c>
    </row>
    <row r="905" spans="1:19">
      <c r="A905" s="2" t="s">
        <v>10106</v>
      </c>
      <c r="B905" s="2" t="s">
        <v>45</v>
      </c>
      <c r="C905" s="2" t="s">
        <v>10107</v>
      </c>
      <c r="D905" s="2" t="s">
        <v>10108</v>
      </c>
      <c r="E905" s="2" t="s">
        <v>953</v>
      </c>
      <c r="F905" s="2" t="s">
        <v>10109</v>
      </c>
      <c r="G905" s="2" t="s">
        <v>312</v>
      </c>
      <c r="H905" s="2" t="s">
        <v>7418</v>
      </c>
      <c r="I905" s="2" t="s">
        <v>135</v>
      </c>
      <c r="J905" s="9">
        <v>200</v>
      </c>
      <c r="K905" s="9">
        <v>1352</v>
      </c>
      <c r="L905" s="5">
        <v>45</v>
      </c>
      <c r="M905" s="5">
        <v>0</v>
      </c>
      <c r="N905" s="5">
        <v>19.68</v>
      </c>
      <c r="O905" s="5">
        <v>0</v>
      </c>
      <c r="P905" s="5">
        <v>3.33</v>
      </c>
      <c r="Q905" s="5">
        <v>0.44</v>
      </c>
      <c r="R905" s="5">
        <v>0</v>
      </c>
      <c r="S905" s="5">
        <v>4100</v>
      </c>
    </row>
    <row r="906" spans="1:19">
      <c r="A906" s="2" t="s">
        <v>10110</v>
      </c>
      <c r="B906" s="2" t="s">
        <v>10111</v>
      </c>
      <c r="C906" s="2" t="s">
        <v>10112</v>
      </c>
      <c r="D906" s="2" t="s">
        <v>10113</v>
      </c>
      <c r="E906" s="2" t="s">
        <v>23</v>
      </c>
      <c r="F906" s="2" t="s">
        <v>7871</v>
      </c>
      <c r="G906" s="2" t="s">
        <v>58</v>
      </c>
      <c r="H906" s="2" t="s">
        <v>7418</v>
      </c>
      <c r="I906" s="2" t="s">
        <v>300</v>
      </c>
      <c r="J906" s="9">
        <v>1000</v>
      </c>
      <c r="K906" s="9">
        <v>2269</v>
      </c>
      <c r="L906" s="5">
        <v>62</v>
      </c>
      <c r="M906" s="5">
        <v>1</v>
      </c>
      <c r="N906" s="5">
        <v>46.59</v>
      </c>
      <c r="O906" s="5">
        <v>57.04</v>
      </c>
      <c r="P906" s="5">
        <v>2.73</v>
      </c>
      <c r="Q906" s="5">
        <v>0.75</v>
      </c>
      <c r="R906" s="5">
        <v>46.59</v>
      </c>
      <c r="S906" s="5">
        <v>2167</v>
      </c>
    </row>
    <row r="907" spans="1:19">
      <c r="A907" s="2" t="s">
        <v>10114</v>
      </c>
      <c r="B907" s="2" t="s">
        <v>5672</v>
      </c>
      <c r="C907" s="2" t="s">
        <v>10115</v>
      </c>
      <c r="D907" s="2" t="s">
        <v>5713</v>
      </c>
      <c r="E907" s="2" t="s">
        <v>188</v>
      </c>
      <c r="F907" s="2" t="s">
        <v>10116</v>
      </c>
      <c r="G907" s="2" t="s">
        <v>312</v>
      </c>
      <c r="H907" s="2" t="s">
        <v>7418</v>
      </c>
      <c r="I907" s="2" t="s">
        <v>183</v>
      </c>
      <c r="J907" s="9">
        <v>300</v>
      </c>
      <c r="K907" s="9">
        <v>2338</v>
      </c>
      <c r="L907" s="5">
        <v>84</v>
      </c>
      <c r="M907" s="5">
        <v>0</v>
      </c>
      <c r="N907" s="5">
        <v>53.34</v>
      </c>
      <c r="O907" s="5">
        <v>0</v>
      </c>
      <c r="P907" s="5">
        <v>3.59</v>
      </c>
      <c r="Q907" s="5">
        <v>0.64</v>
      </c>
      <c r="R907" s="5">
        <v>0</v>
      </c>
      <c r="S907" s="5">
        <v>3499</v>
      </c>
    </row>
    <row r="908" spans="1:19">
      <c r="A908" s="2" t="s">
        <v>10117</v>
      </c>
      <c r="B908" s="2" t="s">
        <v>10118</v>
      </c>
      <c r="C908" s="2" t="s">
        <v>10119</v>
      </c>
      <c r="D908" s="2" t="s">
        <v>1091</v>
      </c>
      <c r="E908" s="2" t="s">
        <v>132</v>
      </c>
      <c r="F908" s="2" t="s">
        <v>10120</v>
      </c>
      <c r="G908" s="2" t="s">
        <v>253</v>
      </c>
      <c r="H908" s="2" t="s">
        <v>7418</v>
      </c>
      <c r="I908" s="2" t="s">
        <v>43</v>
      </c>
      <c r="J908" s="9">
        <v>100</v>
      </c>
      <c r="K908" s="9">
        <v>2313</v>
      </c>
      <c r="L908" s="5">
        <v>49</v>
      </c>
      <c r="M908" s="5">
        <v>0</v>
      </c>
      <c r="N908" s="5">
        <v>38.78</v>
      </c>
      <c r="O908" s="5">
        <v>0</v>
      </c>
      <c r="P908" s="5">
        <v>2.12</v>
      </c>
      <c r="Q908" s="5">
        <v>0.79</v>
      </c>
      <c r="R908" s="5">
        <v>0</v>
      </c>
      <c r="S908" s="5">
        <v>975</v>
      </c>
    </row>
    <row r="909" spans="1:19">
      <c r="A909" s="2" t="s">
        <v>10121</v>
      </c>
      <c r="B909" s="2" t="s">
        <v>1150</v>
      </c>
      <c r="C909" s="2" t="s">
        <v>1615</v>
      </c>
      <c r="D909" s="2" t="s">
        <v>10122</v>
      </c>
      <c r="E909" s="2" t="s">
        <v>118</v>
      </c>
      <c r="F909" s="2" t="s">
        <v>10123</v>
      </c>
      <c r="G909" s="2" t="s">
        <v>50</v>
      </c>
      <c r="H909" s="2" t="s">
        <v>7418</v>
      </c>
      <c r="I909" s="2" t="s">
        <v>27</v>
      </c>
      <c r="J909" s="9">
        <v>100</v>
      </c>
      <c r="K909" s="9">
        <v>1287</v>
      </c>
      <c r="L909" s="5">
        <v>40</v>
      </c>
      <c r="M909" s="5">
        <v>1</v>
      </c>
      <c r="N909" s="5">
        <v>16.78</v>
      </c>
      <c r="O909" s="5">
        <v>61.1</v>
      </c>
      <c r="P909" s="5">
        <v>3.11</v>
      </c>
      <c r="Q909" s="5">
        <v>0.42</v>
      </c>
      <c r="R909" s="5">
        <v>16.78</v>
      </c>
      <c r="S909" s="5">
        <v>3300</v>
      </c>
    </row>
    <row r="910" spans="1:19">
      <c r="A910" s="2" t="s">
        <v>10124</v>
      </c>
      <c r="B910" s="2" t="s">
        <v>1681</v>
      </c>
      <c r="C910" s="2" t="s">
        <v>10125</v>
      </c>
      <c r="D910" s="2" t="s">
        <v>10126</v>
      </c>
      <c r="E910" s="2" t="s">
        <v>188</v>
      </c>
      <c r="F910" s="2" t="s">
        <v>10127</v>
      </c>
      <c r="G910" s="2" t="s">
        <v>72</v>
      </c>
      <c r="H910" s="2" t="s">
        <v>7418</v>
      </c>
      <c r="I910" s="2" t="s">
        <v>140</v>
      </c>
      <c r="J910" s="9">
        <v>800</v>
      </c>
      <c r="K910" s="9">
        <v>810</v>
      </c>
      <c r="L910" s="5">
        <v>15</v>
      </c>
      <c r="M910" s="5">
        <v>0</v>
      </c>
      <c r="N910" s="5">
        <v>11.79</v>
      </c>
      <c r="O910" s="5">
        <v>0</v>
      </c>
      <c r="P910" s="5">
        <v>1.85</v>
      </c>
      <c r="Q910" s="5">
        <v>0.79</v>
      </c>
      <c r="R910" s="5">
        <v>0</v>
      </c>
      <c r="S910" s="5">
        <v>3500</v>
      </c>
    </row>
    <row r="911" spans="1:19">
      <c r="A911" s="2" t="s">
        <v>10128</v>
      </c>
      <c r="B911" s="2" t="s">
        <v>988</v>
      </c>
      <c r="C911" s="2" t="s">
        <v>10129</v>
      </c>
      <c r="D911" s="2" t="s">
        <v>1079</v>
      </c>
      <c r="E911" s="2" t="s">
        <v>112</v>
      </c>
      <c r="F911" s="2" t="s">
        <v>10130</v>
      </c>
      <c r="G911" s="2" t="s">
        <v>58</v>
      </c>
      <c r="H911" s="2" t="s">
        <v>7418</v>
      </c>
      <c r="I911" s="2" t="s">
        <v>206</v>
      </c>
      <c r="J911" s="9">
        <v>500</v>
      </c>
      <c r="K911" s="9">
        <v>2136</v>
      </c>
      <c r="L911" s="5">
        <v>68</v>
      </c>
      <c r="M911" s="5">
        <v>1</v>
      </c>
      <c r="N911" s="5">
        <v>44.06</v>
      </c>
      <c r="O911" s="5">
        <v>67.44</v>
      </c>
      <c r="P911" s="5">
        <v>3.18</v>
      </c>
      <c r="Q911" s="5">
        <v>0.65</v>
      </c>
      <c r="R911" s="5">
        <v>44.06</v>
      </c>
      <c r="S911" s="5">
        <v>1900</v>
      </c>
    </row>
    <row r="912" spans="1:19">
      <c r="A912" s="2" t="s">
        <v>10131</v>
      </c>
      <c r="B912" s="2" t="s">
        <v>1646</v>
      </c>
      <c r="C912" s="2" t="s">
        <v>5775</v>
      </c>
      <c r="D912" s="2" t="s">
        <v>655</v>
      </c>
      <c r="E912" s="2" t="s">
        <v>125</v>
      </c>
      <c r="F912" s="2" t="s">
        <v>10132</v>
      </c>
      <c r="G912" s="2" t="s">
        <v>260</v>
      </c>
      <c r="H912" s="2" t="s">
        <v>7418</v>
      </c>
      <c r="I912" s="2" t="s">
        <v>206</v>
      </c>
      <c r="J912" s="9">
        <v>700</v>
      </c>
      <c r="K912" s="9">
        <v>1742</v>
      </c>
      <c r="L912" s="5">
        <v>55</v>
      </c>
      <c r="M912" s="5">
        <v>4</v>
      </c>
      <c r="N912" s="5">
        <v>45.25</v>
      </c>
      <c r="O912" s="5">
        <v>252.45</v>
      </c>
      <c r="P912" s="5">
        <v>3.16</v>
      </c>
      <c r="Q912" s="5">
        <v>0.82</v>
      </c>
      <c r="R912" s="5">
        <v>11.31</v>
      </c>
      <c r="S912" s="5">
        <v>4300</v>
      </c>
    </row>
    <row r="913" spans="1:19">
      <c r="A913" s="2" t="s">
        <v>10133</v>
      </c>
      <c r="B913" s="2" t="s">
        <v>847</v>
      </c>
      <c r="C913" s="2" t="s">
        <v>10134</v>
      </c>
      <c r="D913" s="2" t="s">
        <v>10135</v>
      </c>
      <c r="E913" s="2" t="s">
        <v>112</v>
      </c>
      <c r="F913" s="2" t="s">
        <v>10136</v>
      </c>
      <c r="G913" s="2" t="s">
        <v>87</v>
      </c>
      <c r="H913" s="2" t="s">
        <v>7418</v>
      </c>
      <c r="I913" s="2" t="s">
        <v>135</v>
      </c>
      <c r="J913" s="9">
        <v>1000</v>
      </c>
      <c r="K913" s="9">
        <v>1620</v>
      </c>
      <c r="L913" s="5">
        <v>58</v>
      </c>
      <c r="M913" s="5">
        <v>0</v>
      </c>
      <c r="N913" s="5">
        <v>33.61</v>
      </c>
      <c r="O913" s="5">
        <v>0</v>
      </c>
      <c r="P913" s="5">
        <v>3.58</v>
      </c>
      <c r="Q913" s="5">
        <v>0.57999999999999996</v>
      </c>
      <c r="R913" s="5">
        <v>0</v>
      </c>
      <c r="S913" s="5">
        <v>7583</v>
      </c>
    </row>
    <row r="914" spans="1:19">
      <c r="A914" s="2" t="s">
        <v>10137</v>
      </c>
      <c r="B914" s="2" t="s">
        <v>10138</v>
      </c>
      <c r="C914" s="2" t="s">
        <v>501</v>
      </c>
      <c r="D914" s="2" t="s">
        <v>10139</v>
      </c>
      <c r="E914" s="2" t="s">
        <v>112</v>
      </c>
      <c r="F914" s="2" t="s">
        <v>355</v>
      </c>
      <c r="G914" s="2" t="s">
        <v>312</v>
      </c>
      <c r="H914" s="2" t="s">
        <v>7418</v>
      </c>
      <c r="I914" s="2" t="s">
        <v>293</v>
      </c>
      <c r="J914" s="9">
        <v>500</v>
      </c>
      <c r="K914" s="9">
        <v>773</v>
      </c>
      <c r="L914" s="5">
        <v>19</v>
      </c>
      <c r="M914" s="5">
        <v>0</v>
      </c>
      <c r="N914" s="5">
        <v>11.33</v>
      </c>
      <c r="O914" s="5">
        <v>0</v>
      </c>
      <c r="P914" s="5">
        <v>2.46</v>
      </c>
      <c r="Q914" s="5">
        <v>0.6</v>
      </c>
      <c r="R914" s="5">
        <v>0</v>
      </c>
      <c r="S914" s="5">
        <v>2400</v>
      </c>
    </row>
    <row r="915" spans="1:19">
      <c r="A915" s="2" t="s">
        <v>10140</v>
      </c>
      <c r="B915" s="2" t="s">
        <v>758</v>
      </c>
      <c r="C915" s="2" t="s">
        <v>10141</v>
      </c>
      <c r="D915" s="2" t="s">
        <v>9650</v>
      </c>
      <c r="E915" s="2" t="s">
        <v>85</v>
      </c>
      <c r="F915" s="2" t="s">
        <v>10142</v>
      </c>
      <c r="G915" s="2" t="s">
        <v>65</v>
      </c>
      <c r="H915" s="2" t="s">
        <v>7418</v>
      </c>
      <c r="I915" s="2" t="s">
        <v>293</v>
      </c>
      <c r="J915" s="9">
        <v>600</v>
      </c>
      <c r="K915" s="9">
        <v>1920</v>
      </c>
      <c r="L915" s="5">
        <v>30</v>
      </c>
      <c r="M915" s="5">
        <v>1</v>
      </c>
      <c r="N915" s="5">
        <v>21.28</v>
      </c>
      <c r="O915" s="5">
        <v>47.63</v>
      </c>
      <c r="P915" s="5">
        <v>1.56</v>
      </c>
      <c r="Q915" s="5">
        <v>0.71</v>
      </c>
      <c r="R915" s="5">
        <v>21.28</v>
      </c>
      <c r="S915" s="5">
        <v>1500</v>
      </c>
    </row>
    <row r="916" spans="1:19">
      <c r="A916" s="2" t="s">
        <v>10143</v>
      </c>
      <c r="B916" s="2" t="s">
        <v>1542</v>
      </c>
      <c r="C916" s="2" t="s">
        <v>5169</v>
      </c>
      <c r="D916" s="2" t="s">
        <v>10144</v>
      </c>
      <c r="E916" s="2" t="s">
        <v>953</v>
      </c>
      <c r="F916" s="2" t="s">
        <v>10145</v>
      </c>
      <c r="G916" s="2" t="s">
        <v>150</v>
      </c>
      <c r="H916" s="2" t="s">
        <v>7418</v>
      </c>
      <c r="I916" s="2" t="s">
        <v>120</v>
      </c>
      <c r="J916" s="9">
        <v>300</v>
      </c>
      <c r="K916" s="9">
        <v>1738</v>
      </c>
      <c r="L916" s="5">
        <v>60</v>
      </c>
      <c r="M916" s="5">
        <v>4</v>
      </c>
      <c r="N916" s="5">
        <v>42.44</v>
      </c>
      <c r="O916" s="5">
        <v>295.82</v>
      </c>
      <c r="P916" s="5">
        <v>3.45</v>
      </c>
      <c r="Q916" s="5">
        <v>0.71</v>
      </c>
      <c r="R916" s="5">
        <v>10.61</v>
      </c>
      <c r="S916" s="5">
        <v>4500</v>
      </c>
    </row>
    <row r="917" spans="1:19">
      <c r="A917" s="2" t="s">
        <v>10146</v>
      </c>
      <c r="B917" s="2" t="s">
        <v>414</v>
      </c>
      <c r="C917" s="2" t="s">
        <v>10147</v>
      </c>
      <c r="D917" s="2" t="s">
        <v>368</v>
      </c>
      <c r="E917" s="2" t="s">
        <v>222</v>
      </c>
      <c r="F917" s="2" t="s">
        <v>10148</v>
      </c>
      <c r="G917" s="2" t="s">
        <v>312</v>
      </c>
      <c r="H917" s="2" t="s">
        <v>7418</v>
      </c>
      <c r="I917" s="2" t="s">
        <v>382</v>
      </c>
      <c r="J917" s="9">
        <v>600</v>
      </c>
      <c r="K917" s="9">
        <v>657</v>
      </c>
      <c r="L917" s="5">
        <v>26</v>
      </c>
      <c r="M917" s="5">
        <v>2</v>
      </c>
      <c r="N917" s="5">
        <v>19.46</v>
      </c>
      <c r="O917" s="5">
        <v>132.18</v>
      </c>
      <c r="P917" s="5">
        <v>3.96</v>
      </c>
      <c r="Q917" s="5">
        <v>0.75</v>
      </c>
      <c r="R917" s="5">
        <v>9.73</v>
      </c>
      <c r="S917" s="5">
        <v>2750</v>
      </c>
    </row>
    <row r="918" spans="1:19">
      <c r="A918" s="2" t="s">
        <v>10149</v>
      </c>
      <c r="B918" s="2" t="s">
        <v>534</v>
      </c>
      <c r="C918" s="2" t="s">
        <v>1563</v>
      </c>
      <c r="D918" s="2" t="s">
        <v>275</v>
      </c>
      <c r="E918" s="2" t="s">
        <v>276</v>
      </c>
      <c r="F918" s="2" t="s">
        <v>10150</v>
      </c>
      <c r="G918" s="2" t="s">
        <v>150</v>
      </c>
      <c r="H918" s="2" t="s">
        <v>7418</v>
      </c>
      <c r="I918" s="2" t="s">
        <v>300</v>
      </c>
      <c r="J918" s="9">
        <v>400</v>
      </c>
      <c r="K918" s="9">
        <v>840</v>
      </c>
      <c r="L918" s="5">
        <v>36</v>
      </c>
      <c r="M918" s="5">
        <v>0</v>
      </c>
      <c r="N918" s="5">
        <v>16.899999999999999</v>
      </c>
      <c r="O918" s="5">
        <v>0</v>
      </c>
      <c r="P918" s="5">
        <v>4.29</v>
      </c>
      <c r="Q918" s="5">
        <v>0.47</v>
      </c>
      <c r="R918" s="5">
        <v>0</v>
      </c>
      <c r="S918" s="5">
        <v>4200</v>
      </c>
    </row>
    <row r="919" spans="1:19">
      <c r="A919" s="2" t="s">
        <v>10151</v>
      </c>
      <c r="B919" s="2" t="s">
        <v>4335</v>
      </c>
      <c r="C919" s="2" t="s">
        <v>10152</v>
      </c>
      <c r="D919" s="2" t="s">
        <v>10153</v>
      </c>
      <c r="E919" s="2" t="s">
        <v>132</v>
      </c>
      <c r="F919" s="2" t="s">
        <v>10154</v>
      </c>
      <c r="G919" s="2" t="s">
        <v>34</v>
      </c>
      <c r="H919" s="2" t="s">
        <v>7418</v>
      </c>
      <c r="I919" s="2" t="s">
        <v>361</v>
      </c>
      <c r="J919" s="9">
        <v>100</v>
      </c>
      <c r="K919" s="9">
        <v>2091</v>
      </c>
      <c r="L919" s="5">
        <v>57</v>
      </c>
      <c r="M919" s="5">
        <v>5</v>
      </c>
      <c r="N919" s="5">
        <v>33.450000000000003</v>
      </c>
      <c r="O919" s="5">
        <v>346.18</v>
      </c>
      <c r="P919" s="5">
        <v>2.73</v>
      </c>
      <c r="Q919" s="5">
        <v>0.59</v>
      </c>
      <c r="R919" s="5">
        <v>6.69</v>
      </c>
      <c r="S919" s="5">
        <v>2000</v>
      </c>
    </row>
    <row r="920" spans="1:19">
      <c r="A920" s="2" t="s">
        <v>10155</v>
      </c>
      <c r="B920" s="2" t="s">
        <v>475</v>
      </c>
      <c r="C920" s="2" t="s">
        <v>813</v>
      </c>
      <c r="D920" s="2" t="s">
        <v>1258</v>
      </c>
      <c r="E920" s="2" t="s">
        <v>132</v>
      </c>
      <c r="F920" s="2" t="s">
        <v>10156</v>
      </c>
      <c r="G920" s="2" t="s">
        <v>72</v>
      </c>
      <c r="H920" s="2" t="s">
        <v>7418</v>
      </c>
      <c r="I920" s="2" t="s">
        <v>66</v>
      </c>
      <c r="J920" s="9">
        <v>800</v>
      </c>
      <c r="K920" s="9">
        <v>1705</v>
      </c>
      <c r="L920" s="5">
        <v>65</v>
      </c>
      <c r="M920" s="5">
        <v>6</v>
      </c>
      <c r="N920" s="5">
        <v>44.7</v>
      </c>
      <c r="O920" s="5">
        <v>394.09</v>
      </c>
      <c r="P920" s="5">
        <v>3.81</v>
      </c>
      <c r="Q920" s="5">
        <v>0.69</v>
      </c>
      <c r="R920" s="5">
        <v>7.45</v>
      </c>
      <c r="S920" s="5">
        <v>1750</v>
      </c>
    </row>
    <row r="921" spans="1:19">
      <c r="A921" s="2" t="s">
        <v>10157</v>
      </c>
      <c r="B921" s="2" t="s">
        <v>2317</v>
      </c>
      <c r="C921" s="2" t="s">
        <v>1231</v>
      </c>
      <c r="D921" s="2" t="s">
        <v>10158</v>
      </c>
      <c r="E921" s="2" t="s">
        <v>112</v>
      </c>
      <c r="F921" s="2" t="s">
        <v>10159</v>
      </c>
      <c r="G921" s="2" t="s">
        <v>312</v>
      </c>
      <c r="H921" s="2" t="s">
        <v>7418</v>
      </c>
      <c r="I921" s="2" t="s">
        <v>59</v>
      </c>
      <c r="J921" s="9">
        <v>800</v>
      </c>
      <c r="K921" s="9">
        <v>1919</v>
      </c>
      <c r="L921" s="5">
        <v>60</v>
      </c>
      <c r="M921" s="5">
        <v>6</v>
      </c>
      <c r="N921" s="5">
        <v>27.25</v>
      </c>
      <c r="O921" s="5">
        <v>250.95</v>
      </c>
      <c r="P921" s="5">
        <v>3.13</v>
      </c>
      <c r="Q921" s="5">
        <v>0.45</v>
      </c>
      <c r="R921" s="5">
        <v>4.54</v>
      </c>
      <c r="S921" s="5">
        <v>4200</v>
      </c>
    </row>
    <row r="922" spans="1:19">
      <c r="A922" s="2" t="s">
        <v>10160</v>
      </c>
      <c r="B922" s="2" t="s">
        <v>9388</v>
      </c>
      <c r="C922" s="2" t="s">
        <v>10161</v>
      </c>
      <c r="D922" s="2" t="s">
        <v>166</v>
      </c>
      <c r="E922" s="2" t="s">
        <v>56</v>
      </c>
      <c r="F922" s="2" t="s">
        <v>10162</v>
      </c>
      <c r="G922" s="2" t="s">
        <v>312</v>
      </c>
      <c r="H922" s="2" t="s">
        <v>7418</v>
      </c>
      <c r="I922" s="2" t="s">
        <v>27</v>
      </c>
      <c r="J922" s="9">
        <v>500</v>
      </c>
      <c r="K922" s="9">
        <v>2446</v>
      </c>
      <c r="L922" s="5">
        <v>90</v>
      </c>
      <c r="M922" s="5">
        <v>4</v>
      </c>
      <c r="N922" s="5">
        <v>55.4</v>
      </c>
      <c r="O922" s="5">
        <v>196.18</v>
      </c>
      <c r="P922" s="5">
        <v>3.68</v>
      </c>
      <c r="Q922" s="5">
        <v>0.62</v>
      </c>
      <c r="R922" s="5">
        <v>13.85</v>
      </c>
      <c r="S922" s="5">
        <v>1250</v>
      </c>
    </row>
    <row r="923" spans="1:19">
      <c r="A923" s="2" t="s">
        <v>10163</v>
      </c>
      <c r="B923" s="2" t="s">
        <v>335</v>
      </c>
      <c r="C923" s="2" t="s">
        <v>9733</v>
      </c>
      <c r="D923" s="2" t="s">
        <v>1258</v>
      </c>
      <c r="E923" s="2" t="s">
        <v>132</v>
      </c>
      <c r="F923" s="2" t="s">
        <v>10164</v>
      </c>
      <c r="G923" s="2" t="s">
        <v>253</v>
      </c>
      <c r="H923" s="2" t="s">
        <v>7418</v>
      </c>
      <c r="I923" s="2" t="s">
        <v>313</v>
      </c>
      <c r="J923" s="9">
        <v>100</v>
      </c>
      <c r="K923" s="9">
        <v>2207</v>
      </c>
      <c r="L923" s="5">
        <v>42</v>
      </c>
      <c r="M923" s="5">
        <v>1</v>
      </c>
      <c r="N923" s="5">
        <v>23.92</v>
      </c>
      <c r="O923" s="5">
        <v>54.55</v>
      </c>
      <c r="P923" s="5">
        <v>1.9</v>
      </c>
      <c r="Q923" s="5">
        <v>0.56999999999999995</v>
      </c>
      <c r="R923" s="5">
        <v>23.92</v>
      </c>
      <c r="S923" s="5">
        <v>8400</v>
      </c>
    </row>
    <row r="924" spans="1:19">
      <c r="A924" s="2" t="s">
        <v>10165</v>
      </c>
      <c r="B924" s="2" t="s">
        <v>2865</v>
      </c>
      <c r="C924" s="2" t="s">
        <v>10166</v>
      </c>
      <c r="D924" s="2" t="s">
        <v>7851</v>
      </c>
      <c r="E924" s="2" t="s">
        <v>32</v>
      </c>
      <c r="F924" s="2" t="s">
        <v>10167</v>
      </c>
      <c r="G924" s="2" t="s">
        <v>102</v>
      </c>
      <c r="H924" s="2" t="s">
        <v>7418</v>
      </c>
      <c r="I924" s="2" t="s">
        <v>293</v>
      </c>
      <c r="J924" s="9">
        <v>400</v>
      </c>
      <c r="K924" s="9">
        <v>1072</v>
      </c>
      <c r="L924" s="5">
        <v>27</v>
      </c>
      <c r="M924" s="5">
        <v>1</v>
      </c>
      <c r="N924" s="5">
        <v>19.64</v>
      </c>
      <c r="O924" s="5">
        <v>70.56</v>
      </c>
      <c r="P924" s="5">
        <v>2.52</v>
      </c>
      <c r="Q924" s="5">
        <v>0.73</v>
      </c>
      <c r="R924" s="5">
        <v>19.64</v>
      </c>
      <c r="S924" s="5">
        <v>1000</v>
      </c>
    </row>
    <row r="925" spans="1:19">
      <c r="A925" s="2" t="s">
        <v>10168</v>
      </c>
      <c r="B925" s="2" t="s">
        <v>5018</v>
      </c>
      <c r="C925" s="2" t="s">
        <v>3263</v>
      </c>
      <c r="D925" s="2" t="s">
        <v>1258</v>
      </c>
      <c r="E925" s="2" t="s">
        <v>132</v>
      </c>
      <c r="F925" s="2" t="s">
        <v>881</v>
      </c>
      <c r="G925" s="2" t="s">
        <v>344</v>
      </c>
      <c r="H925" s="2" t="s">
        <v>7418</v>
      </c>
      <c r="I925" s="2" t="s">
        <v>127</v>
      </c>
      <c r="J925" s="9">
        <v>300</v>
      </c>
      <c r="K925" s="9">
        <v>595</v>
      </c>
      <c r="L925" s="5">
        <v>20</v>
      </c>
      <c r="M925" s="5">
        <v>0</v>
      </c>
      <c r="N925" s="5">
        <v>14.38</v>
      </c>
      <c r="O925" s="5">
        <v>0</v>
      </c>
      <c r="P925" s="5">
        <v>3.36</v>
      </c>
      <c r="Q925" s="5">
        <v>0.72</v>
      </c>
      <c r="R925" s="5">
        <v>0</v>
      </c>
      <c r="S925" s="5">
        <v>4400</v>
      </c>
    </row>
    <row r="926" spans="1:19">
      <c r="A926" s="2" t="s">
        <v>10169</v>
      </c>
      <c r="B926" s="2" t="s">
        <v>4141</v>
      </c>
      <c r="C926" s="2" t="s">
        <v>4453</v>
      </c>
      <c r="D926" s="2" t="s">
        <v>10170</v>
      </c>
      <c r="E926" s="2" t="s">
        <v>85</v>
      </c>
      <c r="F926" s="2" t="s">
        <v>10171</v>
      </c>
      <c r="G926" s="2" t="s">
        <v>34</v>
      </c>
      <c r="H926" s="2" t="s">
        <v>7418</v>
      </c>
      <c r="I926" s="2" t="s">
        <v>300</v>
      </c>
      <c r="J926" s="9">
        <v>100</v>
      </c>
      <c r="K926" s="9">
        <v>1130</v>
      </c>
      <c r="L926" s="5">
        <v>38</v>
      </c>
      <c r="M926" s="5">
        <v>1</v>
      </c>
      <c r="N926" s="5">
        <v>20.71</v>
      </c>
      <c r="O926" s="5">
        <v>44.43</v>
      </c>
      <c r="P926" s="5">
        <v>3.36</v>
      </c>
      <c r="Q926" s="5">
        <v>0.55000000000000004</v>
      </c>
      <c r="R926" s="5">
        <v>20.71</v>
      </c>
      <c r="S926" s="5">
        <v>2800</v>
      </c>
    </row>
    <row r="927" spans="1:19">
      <c r="A927" s="2" t="s">
        <v>10172</v>
      </c>
      <c r="B927" s="2" t="s">
        <v>1498</v>
      </c>
      <c r="C927" s="2" t="s">
        <v>10173</v>
      </c>
      <c r="D927" s="2" t="s">
        <v>10174</v>
      </c>
      <c r="E927" s="2" t="s">
        <v>850</v>
      </c>
      <c r="F927" s="2" t="s">
        <v>10175</v>
      </c>
      <c r="G927" s="2" t="s">
        <v>50</v>
      </c>
      <c r="H927" s="2" t="s">
        <v>7418</v>
      </c>
      <c r="I927" s="2" t="s">
        <v>300</v>
      </c>
      <c r="J927" s="9">
        <v>600</v>
      </c>
      <c r="K927" s="9">
        <v>1726</v>
      </c>
      <c r="L927" s="5">
        <v>46</v>
      </c>
      <c r="M927" s="5">
        <v>4</v>
      </c>
      <c r="N927" s="5">
        <v>38.36</v>
      </c>
      <c r="O927" s="5">
        <v>213.46</v>
      </c>
      <c r="P927" s="5">
        <v>2.67</v>
      </c>
      <c r="Q927" s="5">
        <v>0.83</v>
      </c>
      <c r="R927" s="5">
        <v>9.59</v>
      </c>
      <c r="S927" s="5">
        <v>1760</v>
      </c>
    </row>
    <row r="928" spans="1:19">
      <c r="A928" s="2" t="s">
        <v>10176</v>
      </c>
      <c r="B928" s="2" t="s">
        <v>104</v>
      </c>
      <c r="C928" s="2" t="s">
        <v>10177</v>
      </c>
      <c r="D928" s="2" t="s">
        <v>3418</v>
      </c>
      <c r="E928" s="2" t="s">
        <v>298</v>
      </c>
      <c r="F928" s="2" t="s">
        <v>10178</v>
      </c>
      <c r="G928" s="2" t="s">
        <v>102</v>
      </c>
      <c r="H928" s="2" t="s">
        <v>7418</v>
      </c>
      <c r="I928" s="2" t="s">
        <v>27</v>
      </c>
      <c r="J928" s="9">
        <v>500</v>
      </c>
      <c r="K928" s="9">
        <v>856</v>
      </c>
      <c r="L928" s="5">
        <v>17</v>
      </c>
      <c r="M928" s="5">
        <v>0</v>
      </c>
      <c r="N928" s="5">
        <v>11.73</v>
      </c>
      <c r="O928" s="5">
        <v>0</v>
      </c>
      <c r="P928" s="5">
        <v>1.99</v>
      </c>
      <c r="Q928" s="5">
        <v>0.69</v>
      </c>
      <c r="R928" s="5">
        <v>0</v>
      </c>
      <c r="S928" s="5">
        <v>3400</v>
      </c>
    </row>
    <row r="929" spans="1:19">
      <c r="A929" s="2" t="s">
        <v>10179</v>
      </c>
      <c r="B929" s="2" t="s">
        <v>10180</v>
      </c>
      <c r="C929" s="2" t="s">
        <v>10181</v>
      </c>
      <c r="D929" s="2" t="s">
        <v>5498</v>
      </c>
      <c r="E929" s="2" t="s">
        <v>3898</v>
      </c>
      <c r="F929" s="2" t="s">
        <v>10182</v>
      </c>
      <c r="G929" s="2" t="s">
        <v>167</v>
      </c>
      <c r="H929" s="2" t="s">
        <v>7418</v>
      </c>
      <c r="I929" s="2" t="s">
        <v>183</v>
      </c>
      <c r="J929" s="9">
        <v>200</v>
      </c>
      <c r="K929" s="9">
        <v>855</v>
      </c>
      <c r="L929" s="5">
        <v>37</v>
      </c>
      <c r="M929" s="5">
        <v>1</v>
      </c>
      <c r="N929" s="5">
        <v>16.93</v>
      </c>
      <c r="O929" s="5">
        <v>38.159999999999997</v>
      </c>
      <c r="P929" s="5">
        <v>4.33</v>
      </c>
      <c r="Q929" s="5">
        <v>0.46</v>
      </c>
      <c r="R929" s="5">
        <v>16.93</v>
      </c>
      <c r="S929" s="5">
        <v>3300</v>
      </c>
    </row>
    <row r="930" spans="1:19">
      <c r="A930" s="2" t="s">
        <v>10183</v>
      </c>
      <c r="B930" s="2" t="s">
        <v>10184</v>
      </c>
      <c r="C930" s="2" t="s">
        <v>3770</v>
      </c>
      <c r="D930" s="2" t="s">
        <v>10185</v>
      </c>
      <c r="E930" s="2" t="s">
        <v>824</v>
      </c>
      <c r="F930" s="2" t="s">
        <v>10186</v>
      </c>
      <c r="G930" s="2" t="s">
        <v>266</v>
      </c>
      <c r="H930" s="2" t="s">
        <v>7418</v>
      </c>
      <c r="I930" s="2" t="s">
        <v>183</v>
      </c>
      <c r="J930" s="9">
        <v>400</v>
      </c>
      <c r="K930" s="9">
        <v>903</v>
      </c>
      <c r="L930" s="5">
        <v>25</v>
      </c>
      <c r="M930" s="5">
        <v>0</v>
      </c>
      <c r="N930" s="5">
        <v>11.75</v>
      </c>
      <c r="O930" s="5">
        <v>0</v>
      </c>
      <c r="P930" s="5">
        <v>2.77</v>
      </c>
      <c r="Q930" s="5">
        <v>0.47</v>
      </c>
      <c r="R930" s="5">
        <v>0</v>
      </c>
      <c r="S930" s="5">
        <v>3700</v>
      </c>
    </row>
    <row r="931" spans="1:19">
      <c r="A931" s="2" t="s">
        <v>10187</v>
      </c>
      <c r="B931" s="2" t="s">
        <v>10188</v>
      </c>
      <c r="C931" s="2" t="s">
        <v>9739</v>
      </c>
      <c r="D931" s="2" t="s">
        <v>251</v>
      </c>
      <c r="E931" s="2" t="s">
        <v>23</v>
      </c>
      <c r="F931" s="2" t="s">
        <v>10189</v>
      </c>
      <c r="G931" s="2" t="s">
        <v>25</v>
      </c>
      <c r="H931" s="2" t="s">
        <v>7418</v>
      </c>
      <c r="I931" s="2" t="s">
        <v>458</v>
      </c>
      <c r="J931" s="9">
        <v>100</v>
      </c>
      <c r="K931" s="9">
        <v>2477</v>
      </c>
      <c r="L931" s="5">
        <v>81</v>
      </c>
      <c r="M931" s="5">
        <v>0</v>
      </c>
      <c r="N931" s="5">
        <v>53.1</v>
      </c>
      <c r="O931" s="5">
        <v>0</v>
      </c>
      <c r="P931" s="5">
        <v>3.27</v>
      </c>
      <c r="Q931" s="5">
        <v>0.66</v>
      </c>
      <c r="R931" s="5">
        <v>0</v>
      </c>
      <c r="S931" s="5">
        <v>5417</v>
      </c>
    </row>
    <row r="932" spans="1:19">
      <c r="A932" s="2" t="s">
        <v>10190</v>
      </c>
      <c r="B932" s="2" t="s">
        <v>5732</v>
      </c>
      <c r="C932" s="2" t="s">
        <v>763</v>
      </c>
      <c r="D932" s="2" t="s">
        <v>1886</v>
      </c>
      <c r="E932" s="2" t="s">
        <v>40</v>
      </c>
      <c r="F932" s="2" t="s">
        <v>10191</v>
      </c>
      <c r="G932" s="2" t="s">
        <v>190</v>
      </c>
      <c r="H932" s="2" t="s">
        <v>7418</v>
      </c>
      <c r="I932" s="2" t="s">
        <v>217</v>
      </c>
      <c r="J932" s="9">
        <v>200</v>
      </c>
      <c r="K932" s="9">
        <v>2169</v>
      </c>
      <c r="L932" s="5">
        <v>48</v>
      </c>
      <c r="M932" s="5">
        <v>4</v>
      </c>
      <c r="N932" s="5">
        <v>23.72</v>
      </c>
      <c r="O932" s="5">
        <v>243.43</v>
      </c>
      <c r="P932" s="5">
        <v>2.21</v>
      </c>
      <c r="Q932" s="5">
        <v>0.49</v>
      </c>
      <c r="R932" s="5">
        <v>5.93</v>
      </c>
      <c r="S932" s="5">
        <v>1500</v>
      </c>
    </row>
    <row r="933" spans="1:19">
      <c r="A933" s="2" t="s">
        <v>10192</v>
      </c>
      <c r="B933" s="2" t="s">
        <v>2123</v>
      </c>
      <c r="C933" s="2" t="s">
        <v>5894</v>
      </c>
      <c r="D933" s="2" t="s">
        <v>175</v>
      </c>
      <c r="E933" s="2" t="s">
        <v>23</v>
      </c>
      <c r="F933" s="2" t="s">
        <v>10193</v>
      </c>
      <c r="G933" s="2" t="s">
        <v>58</v>
      </c>
      <c r="H933" s="2" t="s">
        <v>7418</v>
      </c>
      <c r="I933" s="2" t="s">
        <v>699</v>
      </c>
      <c r="J933" s="9">
        <v>300</v>
      </c>
      <c r="K933" s="9">
        <v>2073</v>
      </c>
      <c r="L933" s="5">
        <v>79</v>
      </c>
      <c r="M933" s="5">
        <v>2</v>
      </c>
      <c r="N933" s="5">
        <v>62.51</v>
      </c>
      <c r="O933" s="5">
        <v>82.19</v>
      </c>
      <c r="P933" s="5">
        <v>3.81</v>
      </c>
      <c r="Q933" s="5">
        <v>0.79</v>
      </c>
      <c r="R933" s="5">
        <v>31.26</v>
      </c>
      <c r="S933" s="5">
        <v>1600</v>
      </c>
    </row>
    <row r="934" spans="1:19">
      <c r="A934" s="2" t="s">
        <v>10194</v>
      </c>
      <c r="B934" s="2" t="s">
        <v>10195</v>
      </c>
      <c r="C934" s="2" t="s">
        <v>10196</v>
      </c>
      <c r="D934" s="2" t="s">
        <v>8766</v>
      </c>
      <c r="E934" s="2" t="s">
        <v>281</v>
      </c>
      <c r="F934" s="2" t="s">
        <v>10197</v>
      </c>
      <c r="G934" s="2" t="s">
        <v>253</v>
      </c>
      <c r="H934" s="2" t="s">
        <v>7418</v>
      </c>
      <c r="I934" s="2" t="s">
        <v>382</v>
      </c>
      <c r="J934" s="9">
        <v>400</v>
      </c>
      <c r="K934" s="9">
        <v>2429</v>
      </c>
      <c r="L934" s="5">
        <v>78</v>
      </c>
      <c r="M934" s="5">
        <v>7</v>
      </c>
      <c r="N934" s="5">
        <v>57.09</v>
      </c>
      <c r="O934" s="5">
        <v>247.81</v>
      </c>
      <c r="P934" s="5">
        <v>3.21</v>
      </c>
      <c r="Q934" s="5">
        <v>0.73</v>
      </c>
      <c r="R934" s="5">
        <v>8.16</v>
      </c>
      <c r="S934" s="5">
        <v>2530</v>
      </c>
    </row>
    <row r="935" spans="1:19">
      <c r="A935" s="2" t="s">
        <v>10198</v>
      </c>
      <c r="B935" s="2" t="s">
        <v>2471</v>
      </c>
      <c r="C935" s="2" t="s">
        <v>628</v>
      </c>
      <c r="D935" s="2" t="s">
        <v>10199</v>
      </c>
      <c r="E935" s="2" t="s">
        <v>305</v>
      </c>
      <c r="F935" s="2" t="s">
        <v>2105</v>
      </c>
      <c r="G935" s="2" t="s">
        <v>94</v>
      </c>
      <c r="H935" s="2" t="s">
        <v>7418</v>
      </c>
      <c r="I935" s="2" t="s">
        <v>177</v>
      </c>
      <c r="J935" s="9">
        <v>200</v>
      </c>
      <c r="K935" s="9">
        <v>1920</v>
      </c>
      <c r="L935" s="5">
        <v>85</v>
      </c>
      <c r="M935" s="5">
        <v>8</v>
      </c>
      <c r="N935" s="5">
        <v>60.73</v>
      </c>
      <c r="O935" s="5">
        <v>574.87</v>
      </c>
      <c r="P935" s="5">
        <v>4.43</v>
      </c>
      <c r="Q935" s="5">
        <v>0.71</v>
      </c>
      <c r="R935" s="5">
        <v>7.59</v>
      </c>
      <c r="S935" s="5">
        <v>1600</v>
      </c>
    </row>
    <row r="936" spans="1:19">
      <c r="A936" s="2" t="s">
        <v>10200</v>
      </c>
      <c r="B936" s="2" t="s">
        <v>10201</v>
      </c>
      <c r="C936" s="2" t="s">
        <v>10202</v>
      </c>
      <c r="D936" s="2" t="s">
        <v>117</v>
      </c>
      <c r="E936" s="2" t="s">
        <v>118</v>
      </c>
      <c r="F936" s="2" t="s">
        <v>10203</v>
      </c>
      <c r="G936" s="2" t="s">
        <v>65</v>
      </c>
      <c r="H936" s="2" t="s">
        <v>7418</v>
      </c>
      <c r="I936" s="2" t="s">
        <v>382</v>
      </c>
      <c r="J936" s="9">
        <v>500</v>
      </c>
      <c r="K936" s="9">
        <v>600</v>
      </c>
      <c r="L936" s="5">
        <v>11</v>
      </c>
      <c r="M936" s="5">
        <v>0</v>
      </c>
      <c r="N936" s="5">
        <v>6.53</v>
      </c>
      <c r="O936" s="5">
        <v>0</v>
      </c>
      <c r="P936" s="5">
        <v>1.83</v>
      </c>
      <c r="Q936" s="5">
        <v>0.59</v>
      </c>
      <c r="R936" s="5">
        <v>0</v>
      </c>
      <c r="S936" s="5">
        <v>2750</v>
      </c>
    </row>
    <row r="937" spans="1:19">
      <c r="A937" s="2" t="s">
        <v>10204</v>
      </c>
      <c r="B937" s="2" t="s">
        <v>3941</v>
      </c>
      <c r="C937" s="2" t="s">
        <v>10205</v>
      </c>
      <c r="D937" s="2" t="s">
        <v>602</v>
      </c>
      <c r="E937" s="2" t="s">
        <v>40</v>
      </c>
      <c r="F937" s="2" t="s">
        <v>10206</v>
      </c>
      <c r="G937" s="2" t="s">
        <v>253</v>
      </c>
      <c r="H937" s="2" t="s">
        <v>7418</v>
      </c>
      <c r="I937" s="2" t="s">
        <v>458</v>
      </c>
      <c r="J937" s="9">
        <v>300</v>
      </c>
      <c r="K937" s="9">
        <v>1806</v>
      </c>
      <c r="L937" s="5">
        <v>78</v>
      </c>
      <c r="M937" s="5">
        <v>3</v>
      </c>
      <c r="N937" s="5">
        <v>38.74</v>
      </c>
      <c r="O937" s="5">
        <v>180.19</v>
      </c>
      <c r="P937" s="5">
        <v>4.32</v>
      </c>
      <c r="Q937" s="5">
        <v>0.5</v>
      </c>
      <c r="R937" s="5">
        <v>12.91</v>
      </c>
      <c r="S937" s="5">
        <v>4500</v>
      </c>
    </row>
    <row r="938" spans="1:19">
      <c r="A938" s="2" t="s">
        <v>10207</v>
      </c>
      <c r="B938" s="2" t="s">
        <v>564</v>
      </c>
      <c r="C938" s="2" t="s">
        <v>10208</v>
      </c>
      <c r="D938" s="2" t="s">
        <v>1190</v>
      </c>
      <c r="E938" s="2" t="s">
        <v>112</v>
      </c>
      <c r="F938" s="2" t="s">
        <v>10209</v>
      </c>
      <c r="G938" s="2" t="s">
        <v>50</v>
      </c>
      <c r="H938" s="2" t="s">
        <v>7418</v>
      </c>
      <c r="I938" s="2" t="s">
        <v>135</v>
      </c>
      <c r="J938" s="9">
        <v>200</v>
      </c>
      <c r="K938" s="9">
        <v>2276</v>
      </c>
      <c r="L938" s="5">
        <v>60</v>
      </c>
      <c r="M938" s="5">
        <v>6</v>
      </c>
      <c r="N938" s="5">
        <v>31.13</v>
      </c>
      <c r="O938" s="5">
        <v>340.2</v>
      </c>
      <c r="P938" s="5">
        <v>2.64</v>
      </c>
      <c r="Q938" s="5">
        <v>0.52</v>
      </c>
      <c r="R938" s="5">
        <v>5.19</v>
      </c>
      <c r="S938" s="5">
        <v>6800</v>
      </c>
    </row>
    <row r="939" spans="1:19">
      <c r="A939" s="2" t="s">
        <v>10210</v>
      </c>
      <c r="B939" s="2" t="s">
        <v>10211</v>
      </c>
      <c r="C939" s="2" t="s">
        <v>1388</v>
      </c>
      <c r="D939" s="2" t="s">
        <v>491</v>
      </c>
      <c r="E939" s="2" t="s">
        <v>492</v>
      </c>
      <c r="F939" s="2" t="s">
        <v>10212</v>
      </c>
      <c r="G939" s="2" t="s">
        <v>87</v>
      </c>
      <c r="H939" s="2" t="s">
        <v>7418</v>
      </c>
      <c r="I939" s="2" t="s">
        <v>361</v>
      </c>
      <c r="J939" s="9">
        <v>600</v>
      </c>
      <c r="K939" s="9">
        <v>2051</v>
      </c>
      <c r="L939" s="5">
        <v>41</v>
      </c>
      <c r="M939" s="5">
        <v>0</v>
      </c>
      <c r="N939" s="5">
        <v>26.93</v>
      </c>
      <c r="O939" s="5">
        <v>0</v>
      </c>
      <c r="P939" s="5">
        <v>2</v>
      </c>
      <c r="Q939" s="5">
        <v>0.66</v>
      </c>
      <c r="R939" s="5">
        <v>0</v>
      </c>
      <c r="S939" s="5">
        <v>2500</v>
      </c>
    </row>
    <row r="940" spans="1:19">
      <c r="A940" s="2" t="s">
        <v>10213</v>
      </c>
      <c r="B940" s="2" t="s">
        <v>10214</v>
      </c>
      <c r="C940" s="2" t="s">
        <v>2525</v>
      </c>
      <c r="D940" s="2" t="s">
        <v>491</v>
      </c>
      <c r="E940" s="2" t="s">
        <v>492</v>
      </c>
      <c r="F940" s="2" t="s">
        <v>10215</v>
      </c>
      <c r="G940" s="2" t="s">
        <v>266</v>
      </c>
      <c r="H940" s="2" t="s">
        <v>7418</v>
      </c>
      <c r="I940" s="2" t="s">
        <v>177</v>
      </c>
      <c r="J940" s="9">
        <v>700</v>
      </c>
      <c r="K940" s="9">
        <v>1244</v>
      </c>
      <c r="L940" s="5">
        <v>47</v>
      </c>
      <c r="M940" s="5">
        <v>5</v>
      </c>
      <c r="N940" s="5">
        <v>25.26</v>
      </c>
      <c r="O940" s="5">
        <v>182.05</v>
      </c>
      <c r="P940" s="5">
        <v>3.78</v>
      </c>
      <c r="Q940" s="5">
        <v>0.54</v>
      </c>
      <c r="R940" s="5">
        <v>5.05</v>
      </c>
      <c r="S940" s="5">
        <v>4333</v>
      </c>
    </row>
    <row r="941" spans="1:19">
      <c r="A941" s="2" t="s">
        <v>10216</v>
      </c>
      <c r="B941" s="2" t="s">
        <v>6240</v>
      </c>
      <c r="C941" s="2" t="s">
        <v>130</v>
      </c>
      <c r="D941" s="2" t="s">
        <v>5364</v>
      </c>
      <c r="E941" s="2" t="s">
        <v>492</v>
      </c>
      <c r="F941" s="2" t="s">
        <v>10217</v>
      </c>
      <c r="G941" s="2" t="s">
        <v>50</v>
      </c>
      <c r="H941" s="2" t="s">
        <v>7418</v>
      </c>
      <c r="I941" s="2" t="s">
        <v>361</v>
      </c>
      <c r="J941" s="9">
        <v>300</v>
      </c>
      <c r="K941" s="9">
        <v>2166</v>
      </c>
      <c r="L941" s="5">
        <v>86</v>
      </c>
      <c r="M941" s="5">
        <v>9</v>
      </c>
      <c r="N941" s="5">
        <v>47.47</v>
      </c>
      <c r="O941" s="5">
        <v>388.26</v>
      </c>
      <c r="P941" s="5">
        <v>3.97</v>
      </c>
      <c r="Q941" s="5">
        <v>0.55000000000000004</v>
      </c>
      <c r="R941" s="5">
        <v>5.27</v>
      </c>
      <c r="S941" s="5">
        <v>3400</v>
      </c>
    </row>
    <row r="942" spans="1:19">
      <c r="A942" s="2" t="s">
        <v>10218</v>
      </c>
      <c r="B942" s="2" t="s">
        <v>5797</v>
      </c>
      <c r="C942" s="2" t="s">
        <v>10219</v>
      </c>
      <c r="D942" s="2" t="s">
        <v>6260</v>
      </c>
      <c r="E942" s="2" t="s">
        <v>373</v>
      </c>
      <c r="F942" s="2" t="s">
        <v>2105</v>
      </c>
      <c r="G942" s="2" t="s">
        <v>34</v>
      </c>
      <c r="H942" s="2" t="s">
        <v>7418</v>
      </c>
      <c r="I942" s="2" t="s">
        <v>135</v>
      </c>
      <c r="J942" s="9">
        <v>100</v>
      </c>
      <c r="K942" s="9">
        <v>2094</v>
      </c>
      <c r="L942" s="5">
        <v>49</v>
      </c>
      <c r="M942" s="5">
        <v>5</v>
      </c>
      <c r="N942" s="5">
        <v>28.05</v>
      </c>
      <c r="O942" s="5">
        <v>339.01</v>
      </c>
      <c r="P942" s="5">
        <v>2.34</v>
      </c>
      <c r="Q942" s="5">
        <v>0.56999999999999995</v>
      </c>
      <c r="R942" s="5">
        <v>5.61</v>
      </c>
      <c r="S942" s="5">
        <v>3750</v>
      </c>
    </row>
    <row r="943" spans="1:19">
      <c r="A943" s="2" t="s">
        <v>10220</v>
      </c>
      <c r="B943" s="2" t="s">
        <v>45</v>
      </c>
      <c r="C943" s="2" t="s">
        <v>6366</v>
      </c>
      <c r="D943" s="2" t="s">
        <v>4211</v>
      </c>
      <c r="E943" s="2" t="s">
        <v>125</v>
      </c>
      <c r="F943" s="2" t="s">
        <v>10221</v>
      </c>
      <c r="G943" s="2" t="s">
        <v>34</v>
      </c>
      <c r="H943" s="2" t="s">
        <v>7418</v>
      </c>
      <c r="I943" s="2" t="s">
        <v>140</v>
      </c>
      <c r="J943" s="9">
        <v>200</v>
      </c>
      <c r="K943" s="9">
        <v>2168</v>
      </c>
      <c r="L943" s="5">
        <v>67</v>
      </c>
      <c r="M943" s="5">
        <v>2</v>
      </c>
      <c r="N943" s="5">
        <v>41.67</v>
      </c>
      <c r="O943" s="5">
        <v>97.04</v>
      </c>
      <c r="P943" s="5">
        <v>3.09</v>
      </c>
      <c r="Q943" s="5">
        <v>0.62</v>
      </c>
      <c r="R943" s="5">
        <v>20.84</v>
      </c>
      <c r="S943" s="5">
        <v>1250</v>
      </c>
    </row>
    <row r="944" spans="1:19">
      <c r="A944" s="2" t="s">
        <v>10222</v>
      </c>
      <c r="B944" s="2" t="s">
        <v>10223</v>
      </c>
      <c r="C944" s="2" t="s">
        <v>10224</v>
      </c>
      <c r="D944" s="2" t="s">
        <v>9963</v>
      </c>
      <c r="E944" s="2" t="s">
        <v>85</v>
      </c>
      <c r="F944" s="2" t="s">
        <v>10225</v>
      </c>
      <c r="G944" s="2" t="s">
        <v>150</v>
      </c>
      <c r="H944" s="2" t="s">
        <v>7418</v>
      </c>
      <c r="I944" s="2" t="s">
        <v>300</v>
      </c>
      <c r="J944" s="9">
        <v>300</v>
      </c>
      <c r="K944" s="9">
        <v>2340</v>
      </c>
      <c r="L944" s="5">
        <v>68</v>
      </c>
      <c r="M944" s="5">
        <v>7</v>
      </c>
      <c r="N944" s="5">
        <v>27.88</v>
      </c>
      <c r="O944" s="5">
        <v>389.07</v>
      </c>
      <c r="P944" s="5">
        <v>2.91</v>
      </c>
      <c r="Q944" s="5">
        <v>0.41</v>
      </c>
      <c r="R944" s="5">
        <v>3.98</v>
      </c>
      <c r="S944" s="5">
        <v>2100</v>
      </c>
    </row>
    <row r="945" spans="1:19">
      <c r="A945" s="2" t="s">
        <v>10226</v>
      </c>
      <c r="B945" s="2" t="s">
        <v>10227</v>
      </c>
      <c r="C945" s="2" t="s">
        <v>530</v>
      </c>
      <c r="D945" s="2" t="s">
        <v>1075</v>
      </c>
      <c r="E945" s="2" t="s">
        <v>85</v>
      </c>
      <c r="F945" s="2" t="s">
        <v>10228</v>
      </c>
      <c r="G945" s="2" t="s">
        <v>253</v>
      </c>
      <c r="H945" s="2" t="s">
        <v>7418</v>
      </c>
      <c r="I945" s="2" t="s">
        <v>183</v>
      </c>
      <c r="J945" s="9">
        <v>800</v>
      </c>
      <c r="K945" s="9">
        <v>2041</v>
      </c>
      <c r="L945" s="5">
        <v>62</v>
      </c>
      <c r="M945" s="5">
        <v>6</v>
      </c>
      <c r="N945" s="5">
        <v>48.99</v>
      </c>
      <c r="O945" s="5">
        <v>424.88</v>
      </c>
      <c r="P945" s="5">
        <v>3.04</v>
      </c>
      <c r="Q945" s="5">
        <v>0.79</v>
      </c>
      <c r="R945" s="5">
        <v>8.17</v>
      </c>
      <c r="S945" s="5">
        <v>2000</v>
      </c>
    </row>
    <row r="946" spans="1:19">
      <c r="A946" s="2" t="s">
        <v>10229</v>
      </c>
      <c r="B946" s="2" t="s">
        <v>330</v>
      </c>
      <c r="C946" s="2" t="s">
        <v>10230</v>
      </c>
      <c r="D946" s="2" t="s">
        <v>10231</v>
      </c>
      <c r="E946" s="2" t="s">
        <v>112</v>
      </c>
      <c r="F946" s="2" t="s">
        <v>10232</v>
      </c>
      <c r="G946" s="2" t="s">
        <v>344</v>
      </c>
      <c r="H946" s="2" t="s">
        <v>7418</v>
      </c>
      <c r="I946" s="2" t="s">
        <v>155</v>
      </c>
      <c r="J946" s="9">
        <v>300</v>
      </c>
      <c r="K946" s="9">
        <v>2048</v>
      </c>
      <c r="L946" s="5">
        <v>56</v>
      </c>
      <c r="M946" s="5">
        <v>6</v>
      </c>
      <c r="N946" s="5">
        <v>46.75</v>
      </c>
      <c r="O946" s="5">
        <v>444.4</v>
      </c>
      <c r="P946" s="5">
        <v>2.73</v>
      </c>
      <c r="Q946" s="5">
        <v>0.83</v>
      </c>
      <c r="R946" s="5">
        <v>7.79</v>
      </c>
      <c r="S946" s="5">
        <v>3376</v>
      </c>
    </row>
    <row r="947" spans="1:19">
      <c r="A947" s="2" t="s">
        <v>10233</v>
      </c>
      <c r="B947" s="2" t="s">
        <v>349</v>
      </c>
      <c r="C947" s="2" t="s">
        <v>7522</v>
      </c>
      <c r="D947" s="2" t="s">
        <v>275</v>
      </c>
      <c r="E947" s="2" t="s">
        <v>276</v>
      </c>
      <c r="F947" s="2" t="s">
        <v>10234</v>
      </c>
      <c r="G947" s="2" t="s">
        <v>134</v>
      </c>
      <c r="H947" s="2" t="s">
        <v>7418</v>
      </c>
      <c r="I947" s="2" t="s">
        <v>183</v>
      </c>
      <c r="J947" s="9">
        <v>500</v>
      </c>
      <c r="K947" s="9">
        <v>1932</v>
      </c>
      <c r="L947" s="5">
        <v>54</v>
      </c>
      <c r="M947" s="5">
        <v>4</v>
      </c>
      <c r="N947" s="5">
        <v>36.26</v>
      </c>
      <c r="O947" s="5">
        <v>205.99</v>
      </c>
      <c r="P947" s="5">
        <v>2.8</v>
      </c>
      <c r="Q947" s="5">
        <v>0.67</v>
      </c>
      <c r="R947" s="5">
        <v>9.06</v>
      </c>
      <c r="S947" s="5">
        <v>2700</v>
      </c>
    </row>
    <row r="948" spans="1:19">
      <c r="A948" s="2" t="s">
        <v>10235</v>
      </c>
      <c r="B948" s="2" t="s">
        <v>7631</v>
      </c>
      <c r="C948" s="2" t="s">
        <v>153</v>
      </c>
      <c r="D948" s="2" t="s">
        <v>10236</v>
      </c>
      <c r="E948" s="2" t="s">
        <v>125</v>
      </c>
      <c r="F948" s="2">
        <v>0</v>
      </c>
      <c r="G948" s="2" t="s">
        <v>50</v>
      </c>
      <c r="H948" s="2" t="s">
        <v>7418</v>
      </c>
      <c r="I948" s="2" t="s">
        <v>95</v>
      </c>
      <c r="J948" s="9">
        <v>500</v>
      </c>
      <c r="K948" s="9">
        <v>2063</v>
      </c>
      <c r="L948" s="5">
        <v>87</v>
      </c>
      <c r="M948" s="5">
        <v>0</v>
      </c>
      <c r="N948" s="5">
        <v>68.75</v>
      </c>
      <c r="O948" s="5">
        <v>0</v>
      </c>
      <c r="P948" s="5">
        <v>4.22</v>
      </c>
      <c r="Q948" s="5">
        <v>0.79</v>
      </c>
      <c r="R948" s="5">
        <v>0</v>
      </c>
      <c r="S948" s="5">
        <v>2600</v>
      </c>
    </row>
    <row r="949" spans="1:19">
      <c r="A949" s="2" t="s">
        <v>10237</v>
      </c>
      <c r="B949" s="2" t="s">
        <v>1415</v>
      </c>
      <c r="C949" s="2" t="s">
        <v>10238</v>
      </c>
      <c r="D949" s="2" t="s">
        <v>10239</v>
      </c>
      <c r="E949" s="2" t="s">
        <v>112</v>
      </c>
      <c r="F949" s="2" t="s">
        <v>10240</v>
      </c>
      <c r="G949" s="2" t="s">
        <v>58</v>
      </c>
      <c r="H949" s="2" t="s">
        <v>7418</v>
      </c>
      <c r="I949" s="2" t="s">
        <v>80</v>
      </c>
      <c r="J949" s="9">
        <v>800</v>
      </c>
      <c r="K949" s="9">
        <v>617</v>
      </c>
      <c r="L949" s="5">
        <v>23</v>
      </c>
      <c r="M949" s="5">
        <v>0</v>
      </c>
      <c r="N949" s="5">
        <v>18.14</v>
      </c>
      <c r="O949" s="5">
        <v>0</v>
      </c>
      <c r="P949" s="5">
        <v>3.73</v>
      </c>
      <c r="Q949" s="5">
        <v>0.79</v>
      </c>
      <c r="R949" s="5">
        <v>0</v>
      </c>
      <c r="S949" s="5">
        <v>4800</v>
      </c>
    </row>
    <row r="950" spans="1:19">
      <c r="A950" s="2" t="s">
        <v>10241</v>
      </c>
      <c r="B950" s="2" t="s">
        <v>10242</v>
      </c>
      <c r="C950" s="2" t="s">
        <v>10243</v>
      </c>
      <c r="D950" s="2" t="s">
        <v>144</v>
      </c>
      <c r="E950" s="2" t="s">
        <v>40</v>
      </c>
      <c r="F950" s="2" t="s">
        <v>8830</v>
      </c>
      <c r="G950" s="2" t="s">
        <v>253</v>
      </c>
      <c r="H950" s="2" t="s">
        <v>7418</v>
      </c>
      <c r="I950" s="2" t="s">
        <v>206</v>
      </c>
      <c r="J950" s="9">
        <v>500</v>
      </c>
      <c r="K950" s="9">
        <v>2483</v>
      </c>
      <c r="L950" s="5">
        <v>73</v>
      </c>
      <c r="M950" s="5">
        <v>2</v>
      </c>
      <c r="N950" s="5">
        <v>41.32</v>
      </c>
      <c r="O950" s="5">
        <v>78.91</v>
      </c>
      <c r="P950" s="5">
        <v>2.94</v>
      </c>
      <c r="Q950" s="5">
        <v>0.56999999999999995</v>
      </c>
      <c r="R950" s="5">
        <v>20.66</v>
      </c>
      <c r="S950" s="5">
        <v>2700</v>
      </c>
    </row>
    <row r="951" spans="1:19">
      <c r="A951" s="2" t="s">
        <v>10244</v>
      </c>
      <c r="B951" s="2" t="s">
        <v>929</v>
      </c>
      <c r="C951" s="2" t="s">
        <v>10245</v>
      </c>
      <c r="D951" s="2" t="s">
        <v>531</v>
      </c>
      <c r="E951" s="2" t="s">
        <v>85</v>
      </c>
      <c r="F951" s="2" t="s">
        <v>7154</v>
      </c>
      <c r="G951" s="2" t="s">
        <v>134</v>
      </c>
      <c r="H951" s="2" t="s">
        <v>7418</v>
      </c>
      <c r="I951" s="2" t="s">
        <v>458</v>
      </c>
      <c r="J951" s="9">
        <v>100</v>
      </c>
      <c r="K951" s="9">
        <v>913</v>
      </c>
      <c r="L951" s="5">
        <v>22</v>
      </c>
      <c r="M951" s="5">
        <v>2</v>
      </c>
      <c r="N951" s="5">
        <v>15.95</v>
      </c>
      <c r="O951" s="5">
        <v>126.07</v>
      </c>
      <c r="P951" s="5">
        <v>2.41</v>
      </c>
      <c r="Q951" s="5">
        <v>0.72</v>
      </c>
      <c r="R951" s="5">
        <v>7.98</v>
      </c>
      <c r="S951" s="5">
        <v>3000</v>
      </c>
    </row>
    <row r="952" spans="1:19">
      <c r="A952" s="2" t="s">
        <v>10246</v>
      </c>
      <c r="B952" s="2" t="s">
        <v>10247</v>
      </c>
      <c r="C952" s="2" t="s">
        <v>335</v>
      </c>
      <c r="D952" s="2" t="s">
        <v>5338</v>
      </c>
      <c r="E952" s="2" t="s">
        <v>32</v>
      </c>
      <c r="F952" s="2" t="s">
        <v>8284</v>
      </c>
      <c r="G952" s="2" t="s">
        <v>72</v>
      </c>
      <c r="H952" s="2" t="s">
        <v>7418</v>
      </c>
      <c r="I952" s="2" t="s">
        <v>300</v>
      </c>
      <c r="J952" s="9">
        <v>600</v>
      </c>
      <c r="K952" s="9">
        <v>1510</v>
      </c>
      <c r="L952" s="5">
        <v>56</v>
      </c>
      <c r="M952" s="5">
        <v>0</v>
      </c>
      <c r="N952" s="5">
        <v>34.299999999999997</v>
      </c>
      <c r="O952" s="5">
        <v>0</v>
      </c>
      <c r="P952" s="5">
        <v>3.71</v>
      </c>
      <c r="Q952" s="5">
        <v>0.61</v>
      </c>
      <c r="R952" s="5">
        <v>0</v>
      </c>
      <c r="S952" s="5">
        <v>4000</v>
      </c>
    </row>
    <row r="953" spans="1:19">
      <c r="A953" s="2" t="s">
        <v>10248</v>
      </c>
      <c r="B953" s="2" t="s">
        <v>1470</v>
      </c>
      <c r="C953" s="2" t="s">
        <v>10249</v>
      </c>
      <c r="D953" s="2" t="s">
        <v>655</v>
      </c>
      <c r="E953" s="2" t="s">
        <v>125</v>
      </c>
      <c r="F953" s="2" t="s">
        <v>10250</v>
      </c>
      <c r="G953" s="2" t="s">
        <v>102</v>
      </c>
      <c r="H953" s="2" t="s">
        <v>7418</v>
      </c>
      <c r="I953" s="2" t="s">
        <v>135</v>
      </c>
      <c r="J953" s="9">
        <v>600</v>
      </c>
      <c r="K953" s="9">
        <v>1762</v>
      </c>
      <c r="L953" s="5">
        <v>38</v>
      </c>
      <c r="M953" s="5">
        <v>4</v>
      </c>
      <c r="N953" s="5">
        <v>18.670000000000002</v>
      </c>
      <c r="O953" s="5">
        <v>272.45</v>
      </c>
      <c r="P953" s="5">
        <v>2.16</v>
      </c>
      <c r="Q953" s="5">
        <v>0.49</v>
      </c>
      <c r="R953" s="5">
        <v>4.67</v>
      </c>
      <c r="S953" s="5">
        <v>2708</v>
      </c>
    </row>
    <row r="954" spans="1:19">
      <c r="A954" s="2" t="s">
        <v>10251</v>
      </c>
      <c r="B954" s="2" t="s">
        <v>2363</v>
      </c>
      <c r="C954" s="2" t="s">
        <v>129</v>
      </c>
      <c r="D954" s="2" t="s">
        <v>896</v>
      </c>
      <c r="E954" s="2" t="s">
        <v>1001</v>
      </c>
      <c r="F954" s="2" t="s">
        <v>10252</v>
      </c>
      <c r="G954" s="2" t="s">
        <v>266</v>
      </c>
      <c r="H954" s="2" t="s">
        <v>7418</v>
      </c>
      <c r="I954" s="2" t="s">
        <v>356</v>
      </c>
      <c r="J954" s="9">
        <v>500</v>
      </c>
      <c r="K954" s="9">
        <v>1258</v>
      </c>
      <c r="L954" s="5">
        <v>55</v>
      </c>
      <c r="M954" s="5">
        <v>4</v>
      </c>
      <c r="N954" s="5">
        <v>45.72</v>
      </c>
      <c r="O954" s="5">
        <v>174.24</v>
      </c>
      <c r="P954" s="5">
        <v>4.37</v>
      </c>
      <c r="Q954" s="5">
        <v>0.83</v>
      </c>
      <c r="R954" s="5">
        <v>11.43</v>
      </c>
      <c r="S954" s="5">
        <v>3115</v>
      </c>
    </row>
    <row r="955" spans="1:19">
      <c r="A955" s="2" t="s">
        <v>10253</v>
      </c>
      <c r="B955" s="2" t="s">
        <v>10254</v>
      </c>
      <c r="C955" s="2" t="s">
        <v>10255</v>
      </c>
      <c r="D955" s="2" t="s">
        <v>6593</v>
      </c>
      <c r="E955" s="2" t="s">
        <v>188</v>
      </c>
      <c r="F955" s="2" t="s">
        <v>1106</v>
      </c>
      <c r="G955" s="2" t="s">
        <v>260</v>
      </c>
      <c r="H955" s="2" t="s">
        <v>7418</v>
      </c>
      <c r="I955" s="2" t="s">
        <v>699</v>
      </c>
      <c r="J955" s="9">
        <v>100</v>
      </c>
      <c r="K955" s="9">
        <v>2425</v>
      </c>
      <c r="L955" s="5">
        <v>100</v>
      </c>
      <c r="M955" s="5">
        <v>8</v>
      </c>
      <c r="N955" s="5">
        <v>43.2</v>
      </c>
      <c r="O955" s="5">
        <v>535.48</v>
      </c>
      <c r="P955" s="5">
        <v>4.12</v>
      </c>
      <c r="Q955" s="5">
        <v>0.43</v>
      </c>
      <c r="R955" s="5">
        <v>5.4</v>
      </c>
      <c r="S955" s="5">
        <v>2349</v>
      </c>
    </row>
    <row r="956" spans="1:19">
      <c r="A956" s="2" t="s">
        <v>10256</v>
      </c>
      <c r="B956" s="2" t="s">
        <v>2702</v>
      </c>
      <c r="C956" s="2" t="s">
        <v>1923</v>
      </c>
      <c r="D956" s="2" t="s">
        <v>5198</v>
      </c>
      <c r="E956" s="2" t="s">
        <v>693</v>
      </c>
      <c r="F956" s="2" t="s">
        <v>10257</v>
      </c>
      <c r="G956" s="2" t="s">
        <v>34</v>
      </c>
      <c r="H956" s="2" t="s">
        <v>7418</v>
      </c>
      <c r="I956" s="2" t="s">
        <v>162</v>
      </c>
      <c r="J956" s="9">
        <v>600</v>
      </c>
      <c r="K956" s="9">
        <v>1021</v>
      </c>
      <c r="L956" s="5">
        <v>35</v>
      </c>
      <c r="M956" s="5">
        <v>1</v>
      </c>
      <c r="N956" s="5">
        <v>27.84</v>
      </c>
      <c r="O956" s="5">
        <v>63.32</v>
      </c>
      <c r="P956" s="5">
        <v>3.43</v>
      </c>
      <c r="Q956" s="5">
        <v>0.8</v>
      </c>
      <c r="R956" s="5">
        <v>27.84</v>
      </c>
      <c r="S956" s="5">
        <v>1700</v>
      </c>
    </row>
    <row r="957" spans="1:19">
      <c r="A957" s="2" t="s">
        <v>10258</v>
      </c>
      <c r="B957" s="2" t="s">
        <v>10259</v>
      </c>
      <c r="C957" s="2" t="s">
        <v>1026</v>
      </c>
      <c r="D957" s="2" t="s">
        <v>1040</v>
      </c>
      <c r="E957" s="2" t="s">
        <v>112</v>
      </c>
      <c r="F957" s="2" t="s">
        <v>6506</v>
      </c>
      <c r="G957" s="2" t="s">
        <v>72</v>
      </c>
      <c r="H957" s="2" t="s">
        <v>7418</v>
      </c>
      <c r="I957" s="2" t="s">
        <v>177</v>
      </c>
      <c r="J957" s="9">
        <v>300</v>
      </c>
      <c r="K957" s="9">
        <v>2279</v>
      </c>
      <c r="L957" s="5">
        <v>55</v>
      </c>
      <c r="M957" s="5">
        <v>2</v>
      </c>
      <c r="N957" s="5">
        <v>27.91</v>
      </c>
      <c r="O957" s="5">
        <v>135.63999999999999</v>
      </c>
      <c r="P957" s="5">
        <v>2.41</v>
      </c>
      <c r="Q957" s="5">
        <v>0.51</v>
      </c>
      <c r="R957" s="5">
        <v>13.96</v>
      </c>
      <c r="S957" s="5">
        <v>3300</v>
      </c>
    </row>
    <row r="958" spans="1:19">
      <c r="A958" s="2" t="s">
        <v>10260</v>
      </c>
      <c r="B958" s="2" t="s">
        <v>1117</v>
      </c>
      <c r="C958" s="2" t="s">
        <v>10261</v>
      </c>
      <c r="D958" s="2" t="s">
        <v>10262</v>
      </c>
      <c r="E958" s="2" t="s">
        <v>112</v>
      </c>
      <c r="F958" s="2" t="s">
        <v>10263</v>
      </c>
      <c r="G958" s="2" t="s">
        <v>344</v>
      </c>
      <c r="H958" s="2" t="s">
        <v>7418</v>
      </c>
      <c r="I958" s="2" t="s">
        <v>88</v>
      </c>
      <c r="J958" s="9">
        <v>300</v>
      </c>
      <c r="K958" s="9">
        <v>1922</v>
      </c>
      <c r="L958" s="5">
        <v>61</v>
      </c>
      <c r="M958" s="5">
        <v>5</v>
      </c>
      <c r="N958" s="5">
        <v>37.799999999999997</v>
      </c>
      <c r="O958" s="5">
        <v>257.68</v>
      </c>
      <c r="P958" s="5">
        <v>3.17</v>
      </c>
      <c r="Q958" s="5">
        <v>0.62</v>
      </c>
      <c r="R958" s="5">
        <v>7.56</v>
      </c>
      <c r="S958" s="5">
        <v>2400</v>
      </c>
    </row>
    <row r="959" spans="1:19">
      <c r="A959" s="2" t="s">
        <v>10264</v>
      </c>
      <c r="B959" s="2" t="s">
        <v>10265</v>
      </c>
      <c r="C959" s="2" t="s">
        <v>5111</v>
      </c>
      <c r="D959" s="2" t="s">
        <v>4937</v>
      </c>
      <c r="E959" s="2" t="s">
        <v>32</v>
      </c>
      <c r="F959" s="2" t="s">
        <v>10266</v>
      </c>
      <c r="G959" s="2" t="s">
        <v>58</v>
      </c>
      <c r="H959" s="2" t="s">
        <v>7418</v>
      </c>
      <c r="I959" s="2" t="s">
        <v>73</v>
      </c>
      <c r="J959" s="9">
        <v>500</v>
      </c>
      <c r="K959" s="9">
        <v>2397</v>
      </c>
      <c r="L959" s="5">
        <v>47</v>
      </c>
      <c r="M959" s="5">
        <v>0</v>
      </c>
      <c r="N959" s="5">
        <v>33.94</v>
      </c>
      <c r="O959" s="5">
        <v>0</v>
      </c>
      <c r="P959" s="5">
        <v>1.96</v>
      </c>
      <c r="Q959" s="5">
        <v>0.72</v>
      </c>
      <c r="R959" s="5">
        <v>0</v>
      </c>
      <c r="S959" s="5">
        <v>1900</v>
      </c>
    </row>
    <row r="960" spans="1:19">
      <c r="A960" s="2" t="s">
        <v>10267</v>
      </c>
      <c r="B960" s="2" t="s">
        <v>10268</v>
      </c>
      <c r="C960" s="2" t="s">
        <v>2574</v>
      </c>
      <c r="D960" s="2" t="s">
        <v>7744</v>
      </c>
      <c r="E960" s="2" t="s">
        <v>112</v>
      </c>
      <c r="F960" s="2" t="s">
        <v>10269</v>
      </c>
      <c r="G960" s="2" t="s">
        <v>102</v>
      </c>
      <c r="H960" s="2" t="s">
        <v>7418</v>
      </c>
      <c r="I960" s="2" t="s">
        <v>356</v>
      </c>
      <c r="J960" s="9">
        <v>300</v>
      </c>
      <c r="K960" s="9">
        <v>1668</v>
      </c>
      <c r="L960" s="5">
        <v>52</v>
      </c>
      <c r="M960" s="5">
        <v>0</v>
      </c>
      <c r="N960" s="5">
        <v>31.59</v>
      </c>
      <c r="O960" s="5">
        <v>0</v>
      </c>
      <c r="P960" s="5">
        <v>3.12</v>
      </c>
      <c r="Q960" s="5">
        <v>0.61</v>
      </c>
      <c r="R960" s="5">
        <v>0</v>
      </c>
      <c r="S960" s="5">
        <v>3900</v>
      </c>
    </row>
    <row r="961" spans="1:19">
      <c r="A961" s="2" t="s">
        <v>10270</v>
      </c>
      <c r="B961" s="2" t="s">
        <v>10271</v>
      </c>
      <c r="C961" s="2" t="s">
        <v>10272</v>
      </c>
      <c r="D961" s="2" t="s">
        <v>10273</v>
      </c>
      <c r="E961" s="2" t="s">
        <v>373</v>
      </c>
      <c r="F961" s="2" t="s">
        <v>10274</v>
      </c>
      <c r="G961" s="2" t="s">
        <v>65</v>
      </c>
      <c r="H961" s="2" t="s">
        <v>7418</v>
      </c>
      <c r="I961" s="2" t="s">
        <v>27</v>
      </c>
      <c r="J961" s="9">
        <v>400</v>
      </c>
      <c r="K961" s="9">
        <v>721</v>
      </c>
      <c r="L961" s="5">
        <v>25</v>
      </c>
      <c r="M961" s="5">
        <v>0</v>
      </c>
      <c r="N961" s="5">
        <v>13.37</v>
      </c>
      <c r="O961" s="5">
        <v>0</v>
      </c>
      <c r="P961" s="5">
        <v>3.47</v>
      </c>
      <c r="Q961" s="5">
        <v>0.53</v>
      </c>
      <c r="R961" s="5">
        <v>0</v>
      </c>
      <c r="S961" s="5">
        <v>3500</v>
      </c>
    </row>
    <row r="962" spans="1:19">
      <c r="A962" s="2" t="s">
        <v>10275</v>
      </c>
      <c r="B962" s="2" t="s">
        <v>10276</v>
      </c>
      <c r="C962" s="2" t="s">
        <v>10277</v>
      </c>
      <c r="D962" s="2" t="s">
        <v>4317</v>
      </c>
      <c r="E962" s="2" t="s">
        <v>32</v>
      </c>
      <c r="F962" s="2" t="s">
        <v>8076</v>
      </c>
      <c r="G962" s="2" t="s">
        <v>58</v>
      </c>
      <c r="H962" s="2" t="s">
        <v>7418</v>
      </c>
      <c r="I962" s="2" t="s">
        <v>177</v>
      </c>
      <c r="J962" s="9">
        <v>700</v>
      </c>
      <c r="K962" s="9">
        <v>1738</v>
      </c>
      <c r="L962" s="5">
        <v>55</v>
      </c>
      <c r="M962" s="5">
        <v>2</v>
      </c>
      <c r="N962" s="5">
        <v>43.96</v>
      </c>
      <c r="O962" s="5">
        <v>91</v>
      </c>
      <c r="P962" s="5">
        <v>3.16</v>
      </c>
      <c r="Q962" s="5">
        <v>0.8</v>
      </c>
      <c r="R962" s="5">
        <v>21.98</v>
      </c>
      <c r="S962" s="5">
        <v>3900</v>
      </c>
    </row>
    <row r="963" spans="1:19">
      <c r="A963" s="2" t="s">
        <v>10278</v>
      </c>
      <c r="B963" s="2" t="s">
        <v>3836</v>
      </c>
      <c r="C963" s="2" t="s">
        <v>10279</v>
      </c>
      <c r="D963" s="2" t="s">
        <v>9989</v>
      </c>
      <c r="E963" s="2" t="s">
        <v>112</v>
      </c>
      <c r="F963" s="2" t="s">
        <v>10280</v>
      </c>
      <c r="G963" s="2" t="s">
        <v>260</v>
      </c>
      <c r="H963" s="2" t="s">
        <v>7418</v>
      </c>
      <c r="I963" s="2" t="s">
        <v>206</v>
      </c>
      <c r="J963" s="9">
        <v>1000</v>
      </c>
      <c r="K963" s="9">
        <v>1207</v>
      </c>
      <c r="L963" s="5">
        <v>49</v>
      </c>
      <c r="M963" s="5">
        <v>5</v>
      </c>
      <c r="N963" s="5">
        <v>41.42</v>
      </c>
      <c r="O963" s="5">
        <v>230.34</v>
      </c>
      <c r="P963" s="5">
        <v>4.0599999999999996</v>
      </c>
      <c r="Q963" s="5">
        <v>0.85</v>
      </c>
      <c r="R963" s="5">
        <v>8.2799999999999994</v>
      </c>
      <c r="S963" s="5">
        <v>3116</v>
      </c>
    </row>
    <row r="964" spans="1:19">
      <c r="A964" s="2" t="s">
        <v>10281</v>
      </c>
      <c r="B964" s="2" t="s">
        <v>4331</v>
      </c>
      <c r="C964" s="2" t="s">
        <v>7397</v>
      </c>
      <c r="D964" s="2" t="s">
        <v>10282</v>
      </c>
      <c r="E964" s="2" t="s">
        <v>112</v>
      </c>
      <c r="F964" s="2" t="s">
        <v>10283</v>
      </c>
      <c r="G964" s="2" t="s">
        <v>190</v>
      </c>
      <c r="H964" s="2" t="s">
        <v>7418</v>
      </c>
      <c r="I964" s="2" t="s">
        <v>699</v>
      </c>
      <c r="J964" s="9">
        <v>400</v>
      </c>
      <c r="K964" s="9">
        <v>1969</v>
      </c>
      <c r="L964" s="5">
        <v>60</v>
      </c>
      <c r="M964" s="5">
        <v>1</v>
      </c>
      <c r="N964" s="5">
        <v>28.39</v>
      </c>
      <c r="O964" s="5">
        <v>48.56</v>
      </c>
      <c r="P964" s="5">
        <v>3.05</v>
      </c>
      <c r="Q964" s="5">
        <v>0.47</v>
      </c>
      <c r="R964" s="5">
        <v>28.39</v>
      </c>
      <c r="S964" s="5">
        <v>4303</v>
      </c>
    </row>
    <row r="965" spans="1:19">
      <c r="A965" s="2" t="s">
        <v>10284</v>
      </c>
      <c r="B965" s="2" t="s">
        <v>10285</v>
      </c>
      <c r="C965" s="2" t="s">
        <v>2525</v>
      </c>
      <c r="D965" s="2" t="s">
        <v>9967</v>
      </c>
      <c r="E965" s="2" t="s">
        <v>112</v>
      </c>
      <c r="F965" s="2" t="s">
        <v>5714</v>
      </c>
      <c r="G965" s="2" t="s">
        <v>312</v>
      </c>
      <c r="H965" s="2" t="s">
        <v>7418</v>
      </c>
      <c r="I965" s="2" t="s">
        <v>35</v>
      </c>
      <c r="J965" s="9">
        <v>100</v>
      </c>
      <c r="K965" s="9">
        <v>2463</v>
      </c>
      <c r="L965" s="5">
        <v>55</v>
      </c>
      <c r="M965" s="5">
        <v>5</v>
      </c>
      <c r="N965" s="5">
        <v>31.33</v>
      </c>
      <c r="O965" s="5">
        <v>256.66000000000003</v>
      </c>
      <c r="P965" s="5">
        <v>2.23</v>
      </c>
      <c r="Q965" s="5">
        <v>0.56999999999999995</v>
      </c>
      <c r="R965" s="5">
        <v>6.27</v>
      </c>
      <c r="S965" s="5">
        <v>3800</v>
      </c>
    </row>
    <row r="966" spans="1:19">
      <c r="A966" s="2" t="s">
        <v>10286</v>
      </c>
      <c r="B966" s="2" t="s">
        <v>2118</v>
      </c>
      <c r="C966" s="2" t="s">
        <v>10287</v>
      </c>
      <c r="D966" s="2" t="s">
        <v>1460</v>
      </c>
      <c r="E966" s="2" t="s">
        <v>23</v>
      </c>
      <c r="F966" s="2" t="s">
        <v>10288</v>
      </c>
      <c r="G966" s="2" t="s">
        <v>34</v>
      </c>
      <c r="H966" s="2" t="s">
        <v>7418</v>
      </c>
      <c r="I966" s="2" t="s">
        <v>313</v>
      </c>
      <c r="J966" s="9">
        <v>800</v>
      </c>
      <c r="K966" s="9">
        <v>1021</v>
      </c>
      <c r="L966" s="5">
        <v>39</v>
      </c>
      <c r="M966" s="5">
        <v>0</v>
      </c>
      <c r="N966" s="5">
        <v>22.26</v>
      </c>
      <c r="O966" s="5">
        <v>0</v>
      </c>
      <c r="P966" s="5">
        <v>3.82</v>
      </c>
      <c r="Q966" s="5">
        <v>0.56999999999999995</v>
      </c>
      <c r="R966" s="5">
        <v>0</v>
      </c>
      <c r="S966" s="5">
        <v>2700</v>
      </c>
    </row>
    <row r="967" spans="1:19">
      <c r="A967" s="2" t="s">
        <v>10289</v>
      </c>
      <c r="B967" s="2" t="s">
        <v>3028</v>
      </c>
      <c r="C967" s="2" t="s">
        <v>869</v>
      </c>
      <c r="D967" s="2" t="s">
        <v>10290</v>
      </c>
      <c r="E967" s="2" t="s">
        <v>891</v>
      </c>
      <c r="F967" s="2" t="s">
        <v>10291</v>
      </c>
      <c r="G967" s="2" t="s">
        <v>65</v>
      </c>
      <c r="H967" s="2" t="s">
        <v>7418</v>
      </c>
      <c r="I967" s="2" t="s">
        <v>66</v>
      </c>
      <c r="J967" s="9">
        <v>500</v>
      </c>
      <c r="K967" s="9">
        <v>1762</v>
      </c>
      <c r="L967" s="5">
        <v>35</v>
      </c>
      <c r="M967" s="5">
        <v>3</v>
      </c>
      <c r="N967" s="5">
        <v>28.42</v>
      </c>
      <c r="O967" s="5">
        <v>116.95</v>
      </c>
      <c r="P967" s="5">
        <v>1.99</v>
      </c>
      <c r="Q967" s="5">
        <v>0.81</v>
      </c>
      <c r="R967" s="5">
        <v>9.4700000000000006</v>
      </c>
      <c r="S967" s="5">
        <v>2750</v>
      </c>
    </row>
    <row r="968" spans="1:19">
      <c r="A968" s="2" t="s">
        <v>10292</v>
      </c>
      <c r="B968" s="2" t="s">
        <v>5681</v>
      </c>
      <c r="C968" s="2" t="s">
        <v>10293</v>
      </c>
      <c r="D968" s="2" t="s">
        <v>10294</v>
      </c>
      <c r="E968" s="2" t="s">
        <v>112</v>
      </c>
      <c r="F968" s="2" t="s">
        <v>10295</v>
      </c>
      <c r="G968" s="2" t="s">
        <v>87</v>
      </c>
      <c r="H968" s="2" t="s">
        <v>7418</v>
      </c>
      <c r="I968" s="2" t="s">
        <v>135</v>
      </c>
      <c r="J968" s="9">
        <v>200</v>
      </c>
      <c r="K968" s="9">
        <v>1879</v>
      </c>
      <c r="L968" s="5">
        <v>32</v>
      </c>
      <c r="M968" s="5">
        <v>3</v>
      </c>
      <c r="N968" s="5">
        <v>25.28</v>
      </c>
      <c r="O968" s="5">
        <v>161.4</v>
      </c>
      <c r="P968" s="5">
        <v>1.7</v>
      </c>
      <c r="Q968" s="5">
        <v>0.79</v>
      </c>
      <c r="R968" s="5">
        <v>8.43</v>
      </c>
      <c r="S968" s="5">
        <v>3250</v>
      </c>
    </row>
    <row r="969" spans="1:19">
      <c r="A969" s="2" t="s">
        <v>10296</v>
      </c>
      <c r="B969" s="2" t="s">
        <v>2070</v>
      </c>
      <c r="C969" s="2" t="s">
        <v>10297</v>
      </c>
      <c r="D969" s="2" t="s">
        <v>8857</v>
      </c>
      <c r="E969" s="2" t="s">
        <v>112</v>
      </c>
      <c r="F969" s="2" t="s">
        <v>6533</v>
      </c>
      <c r="G969" s="2" t="s">
        <v>25</v>
      </c>
      <c r="H969" s="2" t="s">
        <v>7418</v>
      </c>
      <c r="I969" s="2" t="s">
        <v>162</v>
      </c>
      <c r="J969" s="9">
        <v>800</v>
      </c>
      <c r="K969" s="9">
        <v>991</v>
      </c>
      <c r="L969" s="5">
        <v>24</v>
      </c>
      <c r="M969" s="5">
        <v>2</v>
      </c>
      <c r="N969" s="5">
        <v>18.22</v>
      </c>
      <c r="O969" s="5">
        <v>77.650000000000006</v>
      </c>
      <c r="P969" s="5">
        <v>2.42</v>
      </c>
      <c r="Q969" s="5">
        <v>0.76</v>
      </c>
      <c r="R969" s="5">
        <v>9.11</v>
      </c>
      <c r="S969" s="5">
        <v>3500</v>
      </c>
    </row>
    <row r="970" spans="1:19">
      <c r="A970" s="2" t="s">
        <v>10298</v>
      </c>
      <c r="B970" s="2" t="s">
        <v>90</v>
      </c>
      <c r="C970" s="2" t="s">
        <v>10299</v>
      </c>
      <c r="D970" s="2" t="s">
        <v>566</v>
      </c>
      <c r="E970" s="2" t="s">
        <v>85</v>
      </c>
      <c r="F970" s="2" t="s">
        <v>6049</v>
      </c>
      <c r="G970" s="2" t="s">
        <v>260</v>
      </c>
      <c r="H970" s="2" t="s">
        <v>7418</v>
      </c>
      <c r="I970" s="2" t="s">
        <v>458</v>
      </c>
      <c r="J970" s="9">
        <v>300</v>
      </c>
      <c r="K970" s="9">
        <v>1253</v>
      </c>
      <c r="L970" s="5">
        <v>20</v>
      </c>
      <c r="M970" s="5">
        <v>0</v>
      </c>
      <c r="N970" s="5">
        <v>13.78</v>
      </c>
      <c r="O970" s="5">
        <v>0</v>
      </c>
      <c r="P970" s="5">
        <v>1.6</v>
      </c>
      <c r="Q970" s="5">
        <v>0.69</v>
      </c>
      <c r="R970" s="5">
        <v>0</v>
      </c>
      <c r="S970" s="5">
        <v>1975</v>
      </c>
    </row>
    <row r="971" spans="1:19">
      <c r="A971" s="2" t="s">
        <v>10300</v>
      </c>
      <c r="B971" s="2" t="s">
        <v>2821</v>
      </c>
      <c r="C971" s="2" t="s">
        <v>10301</v>
      </c>
      <c r="D971" s="2" t="s">
        <v>688</v>
      </c>
      <c r="E971" s="2" t="s">
        <v>23</v>
      </c>
      <c r="F971" s="2" t="s">
        <v>7389</v>
      </c>
      <c r="G971" s="2" t="s">
        <v>72</v>
      </c>
      <c r="H971" s="2" t="s">
        <v>7418</v>
      </c>
      <c r="I971" s="2" t="s">
        <v>135</v>
      </c>
      <c r="J971" s="9">
        <v>200</v>
      </c>
      <c r="K971" s="9">
        <v>1207</v>
      </c>
      <c r="L971" s="5">
        <v>49</v>
      </c>
      <c r="M971" s="5">
        <v>1</v>
      </c>
      <c r="N971" s="5">
        <v>35.36</v>
      </c>
      <c r="O971" s="5">
        <v>69.38</v>
      </c>
      <c r="P971" s="5">
        <v>4.0599999999999996</v>
      </c>
      <c r="Q971" s="5">
        <v>0.72</v>
      </c>
      <c r="R971" s="5">
        <v>35.36</v>
      </c>
      <c r="S971" s="5">
        <v>1500</v>
      </c>
    </row>
    <row r="972" spans="1:19">
      <c r="A972" s="2" t="s">
        <v>10302</v>
      </c>
      <c r="B972" s="2" t="s">
        <v>10303</v>
      </c>
      <c r="C972" s="2" t="s">
        <v>10304</v>
      </c>
      <c r="D972" s="2" t="s">
        <v>264</v>
      </c>
      <c r="E972" s="2" t="s">
        <v>23</v>
      </c>
      <c r="F972" s="2" t="s">
        <v>10305</v>
      </c>
      <c r="G972" s="2" t="s">
        <v>344</v>
      </c>
      <c r="H972" s="2" t="s">
        <v>7418</v>
      </c>
      <c r="I972" s="2" t="s">
        <v>217</v>
      </c>
      <c r="J972" s="9">
        <v>800</v>
      </c>
      <c r="K972" s="9">
        <v>1969</v>
      </c>
      <c r="L972" s="5">
        <v>60</v>
      </c>
      <c r="M972" s="5">
        <v>0</v>
      </c>
      <c r="N972" s="5">
        <v>45.31</v>
      </c>
      <c r="O972" s="5">
        <v>0</v>
      </c>
      <c r="P972" s="5">
        <v>3.05</v>
      </c>
      <c r="Q972" s="5">
        <v>0.76</v>
      </c>
      <c r="R972" s="5">
        <v>0</v>
      </c>
      <c r="S972" s="5">
        <v>2346</v>
      </c>
    </row>
    <row r="973" spans="1:19">
      <c r="A973" s="2" t="s">
        <v>10306</v>
      </c>
      <c r="B973" s="2" t="s">
        <v>330</v>
      </c>
      <c r="C973" s="2" t="s">
        <v>10307</v>
      </c>
      <c r="D973" s="2" t="s">
        <v>1015</v>
      </c>
      <c r="E973" s="2" t="s">
        <v>125</v>
      </c>
      <c r="F973" s="2" t="s">
        <v>10308</v>
      </c>
      <c r="G973" s="2" t="s">
        <v>102</v>
      </c>
      <c r="H973" s="2" t="s">
        <v>7418</v>
      </c>
      <c r="I973" s="2" t="s">
        <v>59</v>
      </c>
      <c r="J973" s="9">
        <v>100</v>
      </c>
      <c r="K973" s="9">
        <v>1027</v>
      </c>
      <c r="L973" s="5">
        <v>16</v>
      </c>
      <c r="M973" s="5">
        <v>1</v>
      </c>
      <c r="N973" s="5">
        <v>8.56</v>
      </c>
      <c r="O973" s="5">
        <v>62.94</v>
      </c>
      <c r="P973" s="5">
        <v>1.56</v>
      </c>
      <c r="Q973" s="5">
        <v>0.54</v>
      </c>
      <c r="R973" s="5">
        <v>8.56</v>
      </c>
      <c r="S973" s="5">
        <v>1900</v>
      </c>
    </row>
    <row r="974" spans="1:19">
      <c r="A974" s="2" t="s">
        <v>10309</v>
      </c>
      <c r="B974" s="2" t="s">
        <v>983</v>
      </c>
      <c r="C974" s="2" t="s">
        <v>83</v>
      </c>
      <c r="D974" s="2" t="s">
        <v>10310</v>
      </c>
      <c r="E974" s="2" t="s">
        <v>40</v>
      </c>
      <c r="F974" s="2" t="s">
        <v>2588</v>
      </c>
      <c r="G974" s="2" t="s">
        <v>260</v>
      </c>
      <c r="H974" s="2" t="s">
        <v>7418</v>
      </c>
      <c r="I974" s="2" t="s">
        <v>51</v>
      </c>
      <c r="J974" s="9">
        <v>500</v>
      </c>
      <c r="K974" s="9">
        <v>881</v>
      </c>
      <c r="L974" s="5">
        <v>37</v>
      </c>
      <c r="M974" s="5">
        <v>0</v>
      </c>
      <c r="N974" s="5">
        <v>22.55</v>
      </c>
      <c r="O974" s="5">
        <v>0</v>
      </c>
      <c r="P974" s="5">
        <v>4.2</v>
      </c>
      <c r="Q974" s="5">
        <v>0.61</v>
      </c>
      <c r="R974" s="5">
        <v>0</v>
      </c>
      <c r="S974" s="5">
        <v>2600</v>
      </c>
    </row>
    <row r="975" spans="1:19">
      <c r="A975" s="2" t="s">
        <v>10311</v>
      </c>
      <c r="B975" s="2" t="s">
        <v>10312</v>
      </c>
      <c r="C975" s="2" t="s">
        <v>1078</v>
      </c>
      <c r="D975" s="2" t="s">
        <v>1511</v>
      </c>
      <c r="E975" s="2" t="s">
        <v>40</v>
      </c>
      <c r="F975" s="2" t="s">
        <v>10313</v>
      </c>
      <c r="G975" s="2" t="s">
        <v>72</v>
      </c>
      <c r="H975" s="2" t="s">
        <v>7418</v>
      </c>
      <c r="I975" s="2" t="s">
        <v>217</v>
      </c>
      <c r="J975" s="9">
        <v>100</v>
      </c>
      <c r="K975" s="9">
        <v>2307</v>
      </c>
      <c r="L975" s="5">
        <v>63</v>
      </c>
      <c r="M975" s="5">
        <v>2</v>
      </c>
      <c r="N975" s="5">
        <v>25.27</v>
      </c>
      <c r="O975" s="5">
        <v>106.24</v>
      </c>
      <c r="P975" s="5">
        <v>2.73</v>
      </c>
      <c r="Q975" s="5">
        <v>0.4</v>
      </c>
      <c r="R975" s="5">
        <v>12.64</v>
      </c>
      <c r="S975" s="5">
        <v>4500</v>
      </c>
    </row>
    <row r="976" spans="1:19">
      <c r="A976" s="2" t="s">
        <v>10314</v>
      </c>
      <c r="B976" s="2" t="s">
        <v>10315</v>
      </c>
      <c r="C976" s="2" t="s">
        <v>235</v>
      </c>
      <c r="D976" s="2" t="s">
        <v>3107</v>
      </c>
      <c r="E976" s="2" t="s">
        <v>1203</v>
      </c>
      <c r="F976" s="2" t="s">
        <v>10316</v>
      </c>
      <c r="G976" s="2" t="s">
        <v>102</v>
      </c>
      <c r="H976" s="2" t="s">
        <v>7418</v>
      </c>
      <c r="I976" s="2" t="s">
        <v>135</v>
      </c>
      <c r="J976" s="9">
        <v>400</v>
      </c>
      <c r="K976" s="9">
        <v>1109</v>
      </c>
      <c r="L976" s="5">
        <v>29</v>
      </c>
      <c r="M976" s="5">
        <v>2</v>
      </c>
      <c r="N976" s="5">
        <v>11.97</v>
      </c>
      <c r="O976" s="5">
        <v>149.66</v>
      </c>
      <c r="P976" s="5">
        <v>2.61</v>
      </c>
      <c r="Q976" s="5">
        <v>0.41</v>
      </c>
      <c r="R976" s="5">
        <v>5.98</v>
      </c>
      <c r="S976" s="5">
        <v>5000</v>
      </c>
    </row>
    <row r="977" spans="1:19">
      <c r="A977" s="2" t="s">
        <v>10317</v>
      </c>
      <c r="B977" s="2" t="s">
        <v>2217</v>
      </c>
      <c r="C977" s="2" t="s">
        <v>10318</v>
      </c>
      <c r="D977" s="2" t="s">
        <v>3803</v>
      </c>
      <c r="E977" s="2" t="s">
        <v>305</v>
      </c>
      <c r="F977" s="2" t="s">
        <v>10319</v>
      </c>
      <c r="G977" s="2" t="s">
        <v>102</v>
      </c>
      <c r="H977" s="2" t="s">
        <v>7418</v>
      </c>
      <c r="I977" s="2" t="s">
        <v>458</v>
      </c>
      <c r="J977" s="9">
        <v>800</v>
      </c>
      <c r="K977" s="9">
        <v>2324</v>
      </c>
      <c r="L977" s="5">
        <v>81</v>
      </c>
      <c r="M977" s="5">
        <v>0</v>
      </c>
      <c r="N977" s="5">
        <v>42.11</v>
      </c>
      <c r="O977" s="5">
        <v>0</v>
      </c>
      <c r="P977" s="5">
        <v>3.49</v>
      </c>
      <c r="Q977" s="5">
        <v>0.52</v>
      </c>
      <c r="R977" s="5">
        <v>0</v>
      </c>
      <c r="S977" s="5">
        <v>1896</v>
      </c>
    </row>
    <row r="978" spans="1:19">
      <c r="A978" s="2" t="s">
        <v>10320</v>
      </c>
      <c r="B978" s="2" t="s">
        <v>748</v>
      </c>
      <c r="C978" s="2" t="s">
        <v>10321</v>
      </c>
      <c r="D978" s="2" t="s">
        <v>10322</v>
      </c>
      <c r="E978" s="2" t="s">
        <v>953</v>
      </c>
      <c r="F978" s="2" t="s">
        <v>5558</v>
      </c>
      <c r="G978" s="2" t="s">
        <v>167</v>
      </c>
      <c r="H978" s="2" t="s">
        <v>7418</v>
      </c>
      <c r="I978" s="2" t="s">
        <v>140</v>
      </c>
      <c r="J978" s="9">
        <v>700</v>
      </c>
      <c r="K978" s="9">
        <v>922</v>
      </c>
      <c r="L978" s="5">
        <v>34</v>
      </c>
      <c r="M978" s="5">
        <v>3</v>
      </c>
      <c r="N978" s="5">
        <v>21.08</v>
      </c>
      <c r="O978" s="5">
        <v>193.49</v>
      </c>
      <c r="P978" s="5">
        <v>3.69</v>
      </c>
      <c r="Q978" s="5">
        <v>0.62</v>
      </c>
      <c r="R978" s="5">
        <v>7.03</v>
      </c>
      <c r="S978" s="5">
        <v>1500</v>
      </c>
    </row>
    <row r="979" spans="1:19">
      <c r="A979" s="2" t="s">
        <v>10323</v>
      </c>
      <c r="B979" s="2" t="s">
        <v>1172</v>
      </c>
      <c r="C979" s="2" t="s">
        <v>3696</v>
      </c>
      <c r="D979" s="2" t="s">
        <v>421</v>
      </c>
      <c r="E979" s="2" t="s">
        <v>32</v>
      </c>
      <c r="F979" s="2" t="s">
        <v>2588</v>
      </c>
      <c r="G979" s="2" t="s">
        <v>134</v>
      </c>
      <c r="H979" s="2" t="s">
        <v>7418</v>
      </c>
      <c r="I979" s="2" t="s">
        <v>135</v>
      </c>
      <c r="J979" s="9">
        <v>200</v>
      </c>
      <c r="K979" s="9">
        <v>2464</v>
      </c>
      <c r="L979" s="5">
        <v>67</v>
      </c>
      <c r="M979" s="5">
        <v>0</v>
      </c>
      <c r="N979" s="5">
        <v>31.4</v>
      </c>
      <c r="O979" s="5">
        <v>0</v>
      </c>
      <c r="P979" s="5">
        <v>2.72</v>
      </c>
      <c r="Q979" s="5">
        <v>0.47</v>
      </c>
      <c r="R979" s="5">
        <v>0</v>
      </c>
      <c r="S979" s="5">
        <v>2250</v>
      </c>
    </row>
    <row r="980" spans="1:19">
      <c r="A980" s="2" t="s">
        <v>10324</v>
      </c>
      <c r="B980" s="2" t="s">
        <v>1840</v>
      </c>
      <c r="C980" s="2" t="s">
        <v>10325</v>
      </c>
      <c r="D980" s="2" t="s">
        <v>10326</v>
      </c>
      <c r="E980" s="2" t="s">
        <v>222</v>
      </c>
      <c r="F980" s="2" t="s">
        <v>1141</v>
      </c>
      <c r="G980" s="2" t="s">
        <v>150</v>
      </c>
      <c r="H980" s="2" t="s">
        <v>7418</v>
      </c>
      <c r="I980" s="2" t="s">
        <v>458</v>
      </c>
      <c r="J980" s="9">
        <v>800</v>
      </c>
      <c r="K980" s="9">
        <v>770</v>
      </c>
      <c r="L980" s="5">
        <v>30</v>
      </c>
      <c r="M980" s="5">
        <v>3</v>
      </c>
      <c r="N980" s="5">
        <v>14.55</v>
      </c>
      <c r="O980" s="5">
        <v>141.49</v>
      </c>
      <c r="P980" s="5">
        <v>3.9</v>
      </c>
      <c r="Q980" s="5">
        <v>0.49</v>
      </c>
      <c r="R980" s="5">
        <v>4.8499999999999996</v>
      </c>
      <c r="S980" s="5">
        <v>1499</v>
      </c>
    </row>
    <row r="981" spans="1:19">
      <c r="A981" s="2" t="s">
        <v>10327</v>
      </c>
      <c r="B981" s="2" t="s">
        <v>208</v>
      </c>
      <c r="C981" s="2" t="s">
        <v>10328</v>
      </c>
      <c r="D981" s="2" t="s">
        <v>9912</v>
      </c>
      <c r="E981" s="2" t="s">
        <v>337</v>
      </c>
      <c r="F981" s="2" t="s">
        <v>10329</v>
      </c>
      <c r="G981" s="2" t="s">
        <v>94</v>
      </c>
      <c r="H981" s="2" t="s">
        <v>7418</v>
      </c>
      <c r="I981" s="2" t="s">
        <v>293</v>
      </c>
      <c r="J981" s="9">
        <v>300</v>
      </c>
      <c r="K981" s="9">
        <v>2437</v>
      </c>
      <c r="L981" s="5">
        <v>42</v>
      </c>
      <c r="M981" s="5">
        <v>3</v>
      </c>
      <c r="N981" s="5">
        <v>30.99</v>
      </c>
      <c r="O981" s="5">
        <v>152.04</v>
      </c>
      <c r="P981" s="5">
        <v>1.72</v>
      </c>
      <c r="Q981" s="5">
        <v>0.74</v>
      </c>
      <c r="R981" s="5">
        <v>10.33</v>
      </c>
      <c r="S981" s="5">
        <v>2800</v>
      </c>
    </row>
    <row r="982" spans="1:19">
      <c r="A982" s="2" t="s">
        <v>10330</v>
      </c>
      <c r="B982" s="2" t="s">
        <v>10331</v>
      </c>
      <c r="C982" s="2" t="s">
        <v>1262</v>
      </c>
      <c r="D982" s="2" t="s">
        <v>10332</v>
      </c>
      <c r="E982" s="2" t="s">
        <v>281</v>
      </c>
      <c r="F982" s="2" t="s">
        <v>10333</v>
      </c>
      <c r="G982" s="2" t="s">
        <v>312</v>
      </c>
      <c r="H982" s="2" t="s">
        <v>7418</v>
      </c>
      <c r="I982" s="2" t="s">
        <v>27</v>
      </c>
      <c r="J982" s="9">
        <v>300</v>
      </c>
      <c r="K982" s="9">
        <v>1505</v>
      </c>
      <c r="L982" s="5">
        <v>66</v>
      </c>
      <c r="M982" s="5">
        <v>3</v>
      </c>
      <c r="N982" s="5">
        <v>48.19</v>
      </c>
      <c r="O982" s="5">
        <v>146.51</v>
      </c>
      <c r="P982" s="5">
        <v>4.3899999999999997</v>
      </c>
      <c r="Q982" s="5">
        <v>0.73</v>
      </c>
      <c r="R982" s="5">
        <v>16.059999999999999</v>
      </c>
      <c r="S982" s="5">
        <v>1430</v>
      </c>
    </row>
    <row r="983" spans="1:19">
      <c r="A983" s="2" t="s">
        <v>10334</v>
      </c>
      <c r="B983" s="2" t="s">
        <v>90</v>
      </c>
      <c r="C983" s="2" t="s">
        <v>30</v>
      </c>
      <c r="D983" s="2" t="s">
        <v>10335</v>
      </c>
      <c r="E983" s="2" t="s">
        <v>48</v>
      </c>
      <c r="F983" s="2" t="s">
        <v>10336</v>
      </c>
      <c r="G983" s="2" t="s">
        <v>260</v>
      </c>
      <c r="H983" s="2" t="s">
        <v>7418</v>
      </c>
      <c r="I983" s="2" t="s">
        <v>206</v>
      </c>
      <c r="J983" s="9">
        <v>100</v>
      </c>
      <c r="K983" s="9">
        <v>1762</v>
      </c>
      <c r="L983" s="5">
        <v>48</v>
      </c>
      <c r="M983" s="5">
        <v>0</v>
      </c>
      <c r="N983" s="5">
        <v>29.62</v>
      </c>
      <c r="O983" s="5">
        <v>0</v>
      </c>
      <c r="P983" s="5">
        <v>2.72</v>
      </c>
      <c r="Q983" s="5">
        <v>0.62</v>
      </c>
      <c r="R983" s="5">
        <v>0</v>
      </c>
      <c r="S983" s="5">
        <v>1759</v>
      </c>
    </row>
    <row r="984" spans="1:19">
      <c r="A984" s="2" t="s">
        <v>10337</v>
      </c>
      <c r="B984" s="2" t="s">
        <v>1694</v>
      </c>
      <c r="C984" s="2" t="s">
        <v>730</v>
      </c>
      <c r="D984" s="2" t="s">
        <v>63</v>
      </c>
      <c r="E984" s="2" t="s">
        <v>32</v>
      </c>
      <c r="F984" s="2" t="s">
        <v>10338</v>
      </c>
      <c r="G984" s="2" t="s">
        <v>34</v>
      </c>
      <c r="H984" s="2" t="s">
        <v>7418</v>
      </c>
      <c r="I984" s="2" t="s">
        <v>95</v>
      </c>
      <c r="J984" s="9">
        <v>700</v>
      </c>
      <c r="K984" s="9">
        <v>707</v>
      </c>
      <c r="L984" s="5">
        <v>12</v>
      </c>
      <c r="M984" s="5">
        <v>1</v>
      </c>
      <c r="N984" s="5">
        <v>5.3</v>
      </c>
      <c r="O984" s="5">
        <v>63.39</v>
      </c>
      <c r="P984" s="5">
        <v>1.7</v>
      </c>
      <c r="Q984" s="5">
        <v>0.44</v>
      </c>
      <c r="R984" s="5">
        <v>5.3</v>
      </c>
      <c r="S984" s="5">
        <v>1500</v>
      </c>
    </row>
    <row r="985" spans="1:19">
      <c r="A985" s="2" t="s">
        <v>10339</v>
      </c>
      <c r="B985" s="2" t="s">
        <v>10340</v>
      </c>
      <c r="C985" s="2" t="s">
        <v>2560</v>
      </c>
      <c r="D985" s="2" t="s">
        <v>7747</v>
      </c>
      <c r="E985" s="2" t="s">
        <v>32</v>
      </c>
      <c r="F985" s="2" t="s">
        <v>10341</v>
      </c>
      <c r="G985" s="2" t="s">
        <v>34</v>
      </c>
      <c r="H985" s="2" t="s">
        <v>7418</v>
      </c>
      <c r="I985" s="2" t="s">
        <v>217</v>
      </c>
      <c r="J985" s="9">
        <v>200</v>
      </c>
      <c r="K985" s="9">
        <v>800</v>
      </c>
      <c r="L985" s="5">
        <v>29</v>
      </c>
      <c r="M985" s="5">
        <v>2</v>
      </c>
      <c r="N985" s="5">
        <v>18.71</v>
      </c>
      <c r="O985" s="5">
        <v>146.72999999999999</v>
      </c>
      <c r="P985" s="5">
        <v>3.62</v>
      </c>
      <c r="Q985" s="5">
        <v>0.65</v>
      </c>
      <c r="R985" s="5">
        <v>9.36</v>
      </c>
      <c r="S985" s="5">
        <v>3500</v>
      </c>
    </row>
    <row r="986" spans="1:19">
      <c r="A986" s="2" t="s">
        <v>10342</v>
      </c>
      <c r="B986" s="2" t="s">
        <v>4009</v>
      </c>
      <c r="C986" s="2" t="s">
        <v>91</v>
      </c>
      <c r="D986" s="2" t="s">
        <v>4234</v>
      </c>
      <c r="E986" s="2" t="s">
        <v>991</v>
      </c>
      <c r="F986" s="2" t="s">
        <v>10343</v>
      </c>
      <c r="G986" s="2" t="s">
        <v>253</v>
      </c>
      <c r="H986" s="2" t="s">
        <v>7418</v>
      </c>
      <c r="I986" s="2" t="s">
        <v>66</v>
      </c>
      <c r="J986" s="9">
        <v>600</v>
      </c>
      <c r="K986" s="9">
        <v>2291</v>
      </c>
      <c r="L986" s="5">
        <v>97</v>
      </c>
      <c r="M986" s="5">
        <v>9</v>
      </c>
      <c r="N986" s="5">
        <v>64.150000000000006</v>
      </c>
      <c r="O986" s="5">
        <v>357.19</v>
      </c>
      <c r="P986" s="5">
        <v>4.2300000000000004</v>
      </c>
      <c r="Q986" s="5">
        <v>0.66</v>
      </c>
      <c r="R986" s="5">
        <v>7.13</v>
      </c>
      <c r="S986" s="5">
        <v>2583</v>
      </c>
    </row>
    <row r="987" spans="1:19">
      <c r="A987" s="2" t="s">
        <v>10344</v>
      </c>
      <c r="B987" s="2" t="s">
        <v>564</v>
      </c>
      <c r="C987" s="2" t="s">
        <v>10345</v>
      </c>
      <c r="D987" s="2" t="s">
        <v>2197</v>
      </c>
      <c r="E987" s="2" t="s">
        <v>112</v>
      </c>
      <c r="F987" s="2" t="s">
        <v>2588</v>
      </c>
      <c r="G987" s="2" t="s">
        <v>58</v>
      </c>
      <c r="H987" s="2" t="s">
        <v>7418</v>
      </c>
      <c r="I987" s="2" t="s">
        <v>699</v>
      </c>
      <c r="J987" s="9">
        <v>700</v>
      </c>
      <c r="K987" s="9">
        <v>2060</v>
      </c>
      <c r="L987" s="5">
        <v>55</v>
      </c>
      <c r="M987" s="5">
        <v>0</v>
      </c>
      <c r="N987" s="5">
        <v>30.89</v>
      </c>
      <c r="O987" s="5">
        <v>0</v>
      </c>
      <c r="P987" s="5">
        <v>2.67</v>
      </c>
      <c r="Q987" s="5">
        <v>0.56000000000000005</v>
      </c>
      <c r="R987" s="5">
        <v>0</v>
      </c>
      <c r="S987" s="5">
        <v>2583</v>
      </c>
    </row>
    <row r="988" spans="1:19">
      <c r="A988" s="2" t="s">
        <v>10346</v>
      </c>
      <c r="B988" s="2" t="s">
        <v>6067</v>
      </c>
      <c r="C988" s="2" t="s">
        <v>1966</v>
      </c>
      <c r="D988" s="2" t="s">
        <v>10347</v>
      </c>
      <c r="E988" s="2" t="s">
        <v>298</v>
      </c>
      <c r="F988" s="2">
        <v>0</v>
      </c>
      <c r="G988" s="2" t="s">
        <v>190</v>
      </c>
      <c r="H988" s="2" t="s">
        <v>7418</v>
      </c>
      <c r="I988" s="2" t="s">
        <v>127</v>
      </c>
      <c r="J988" s="9">
        <v>300</v>
      </c>
      <c r="K988" s="9">
        <v>1250</v>
      </c>
      <c r="L988" s="5">
        <v>20</v>
      </c>
      <c r="M988" s="5">
        <v>0</v>
      </c>
      <c r="N988" s="5">
        <v>16.989999999999998</v>
      </c>
      <c r="O988" s="5">
        <v>0</v>
      </c>
      <c r="P988" s="5">
        <v>1.6</v>
      </c>
      <c r="Q988" s="5">
        <v>0.85</v>
      </c>
      <c r="R988" s="5">
        <v>0</v>
      </c>
      <c r="S988" s="5">
        <v>4500</v>
      </c>
    </row>
    <row r="989" spans="1:19">
      <c r="A989" s="2" t="s">
        <v>10348</v>
      </c>
      <c r="B989" s="2" t="s">
        <v>10349</v>
      </c>
      <c r="C989" s="2" t="s">
        <v>763</v>
      </c>
      <c r="D989" s="2" t="s">
        <v>204</v>
      </c>
      <c r="E989" s="2" t="s">
        <v>56</v>
      </c>
      <c r="F989" s="2" t="s">
        <v>10350</v>
      </c>
      <c r="G989" s="2" t="s">
        <v>253</v>
      </c>
      <c r="H989" s="2" t="s">
        <v>7418</v>
      </c>
      <c r="I989" s="2" t="s">
        <v>51</v>
      </c>
      <c r="J989" s="9">
        <v>700</v>
      </c>
      <c r="K989" s="9">
        <v>653</v>
      </c>
      <c r="L989" s="5">
        <v>14</v>
      </c>
      <c r="M989" s="5">
        <v>1</v>
      </c>
      <c r="N989" s="5">
        <v>11.64</v>
      </c>
      <c r="O989" s="5">
        <v>35.18</v>
      </c>
      <c r="P989" s="5">
        <v>2.14</v>
      </c>
      <c r="Q989" s="5">
        <v>0.83</v>
      </c>
      <c r="R989" s="5">
        <v>11.64</v>
      </c>
      <c r="S989" s="5">
        <v>5000</v>
      </c>
    </row>
    <row r="990" spans="1:19">
      <c r="A990" s="2" t="s">
        <v>10351</v>
      </c>
      <c r="B990" s="2" t="s">
        <v>10352</v>
      </c>
      <c r="C990" s="2" t="s">
        <v>10353</v>
      </c>
      <c r="D990" s="2" t="s">
        <v>117</v>
      </c>
      <c r="E990" s="2" t="s">
        <v>118</v>
      </c>
      <c r="F990" s="2" t="s">
        <v>10354</v>
      </c>
      <c r="G990" s="2" t="s">
        <v>344</v>
      </c>
      <c r="H990" s="2" t="s">
        <v>7418</v>
      </c>
      <c r="I990" s="2" t="s">
        <v>361</v>
      </c>
      <c r="J990" s="9">
        <v>100</v>
      </c>
      <c r="K990" s="9">
        <v>871</v>
      </c>
      <c r="L990" s="5">
        <v>25</v>
      </c>
      <c r="M990" s="5">
        <v>2</v>
      </c>
      <c r="N990" s="5">
        <v>21.19</v>
      </c>
      <c r="O990" s="5">
        <v>120.86</v>
      </c>
      <c r="P990" s="5">
        <v>2.87</v>
      </c>
      <c r="Q990" s="5">
        <v>0.85</v>
      </c>
      <c r="R990" s="5">
        <v>10.6</v>
      </c>
      <c r="S990" s="5">
        <v>2400</v>
      </c>
    </row>
    <row r="991" spans="1:19">
      <c r="A991" s="2" t="s">
        <v>10355</v>
      </c>
      <c r="B991" s="2" t="s">
        <v>1291</v>
      </c>
      <c r="C991" s="2" t="s">
        <v>10356</v>
      </c>
      <c r="D991" s="2" t="s">
        <v>5565</v>
      </c>
      <c r="E991" s="2" t="s">
        <v>40</v>
      </c>
      <c r="F991" s="2" t="s">
        <v>10357</v>
      </c>
      <c r="G991" s="2" t="s">
        <v>87</v>
      </c>
      <c r="H991" s="2" t="s">
        <v>7418</v>
      </c>
      <c r="I991" s="2" t="s">
        <v>177</v>
      </c>
      <c r="J991" s="9">
        <v>1000</v>
      </c>
      <c r="K991" s="9">
        <v>757</v>
      </c>
      <c r="L991" s="5">
        <v>17</v>
      </c>
      <c r="M991" s="5">
        <v>0</v>
      </c>
      <c r="N991" s="5">
        <v>12.33</v>
      </c>
      <c r="O991" s="5">
        <v>0</v>
      </c>
      <c r="P991" s="5">
        <v>2.25</v>
      </c>
      <c r="Q991" s="5">
        <v>0.73</v>
      </c>
      <c r="R991" s="5">
        <v>0</v>
      </c>
      <c r="S991" s="5">
        <v>800</v>
      </c>
    </row>
    <row r="992" spans="1:19">
      <c r="A992" s="2" t="s">
        <v>10358</v>
      </c>
      <c r="B992" s="2" t="s">
        <v>1343</v>
      </c>
      <c r="C992" s="2" t="s">
        <v>10359</v>
      </c>
      <c r="D992" s="2" t="s">
        <v>1079</v>
      </c>
      <c r="E992" s="2" t="s">
        <v>112</v>
      </c>
      <c r="F992" s="2" t="s">
        <v>10360</v>
      </c>
      <c r="G992" s="2" t="s">
        <v>102</v>
      </c>
      <c r="H992" s="2" t="s">
        <v>7418</v>
      </c>
      <c r="I992" s="2" t="s">
        <v>300</v>
      </c>
      <c r="J992" s="9">
        <v>1000</v>
      </c>
      <c r="K992" s="9">
        <v>1362</v>
      </c>
      <c r="L992" s="5">
        <v>47</v>
      </c>
      <c r="M992" s="5">
        <v>0</v>
      </c>
      <c r="N992" s="5">
        <v>34.49</v>
      </c>
      <c r="O992" s="5">
        <v>0</v>
      </c>
      <c r="P992" s="5">
        <v>3.45</v>
      </c>
      <c r="Q992" s="5">
        <v>0.73</v>
      </c>
      <c r="R992" s="5">
        <v>0</v>
      </c>
      <c r="S992" s="5">
        <v>2200</v>
      </c>
    </row>
    <row r="993" spans="1:19">
      <c r="A993" s="2" t="s">
        <v>10361</v>
      </c>
      <c r="B993" s="2" t="s">
        <v>142</v>
      </c>
      <c r="C993" s="2" t="s">
        <v>9357</v>
      </c>
      <c r="D993" s="2" t="s">
        <v>3738</v>
      </c>
      <c r="E993" s="2" t="s">
        <v>118</v>
      </c>
      <c r="F993" s="2" t="s">
        <v>10362</v>
      </c>
      <c r="G993" s="2" t="s">
        <v>42</v>
      </c>
      <c r="H993" s="2" t="s">
        <v>7418</v>
      </c>
      <c r="I993" s="2" t="s">
        <v>140</v>
      </c>
      <c r="J993" s="9">
        <v>800</v>
      </c>
      <c r="K993" s="9">
        <v>2314</v>
      </c>
      <c r="L993" s="5">
        <v>91</v>
      </c>
      <c r="M993" s="5">
        <v>2</v>
      </c>
      <c r="N993" s="5">
        <v>69.180000000000007</v>
      </c>
      <c r="O993" s="5">
        <v>103.08</v>
      </c>
      <c r="P993" s="5">
        <v>3.93</v>
      </c>
      <c r="Q993" s="5">
        <v>0.76</v>
      </c>
      <c r="R993" s="5">
        <v>34.590000000000003</v>
      </c>
      <c r="S993" s="5">
        <v>2112</v>
      </c>
    </row>
    <row r="994" spans="1:19">
      <c r="A994" s="2" t="s">
        <v>10363</v>
      </c>
      <c r="B994" s="2" t="s">
        <v>10364</v>
      </c>
      <c r="C994" s="2" t="s">
        <v>83</v>
      </c>
      <c r="D994" s="2" t="s">
        <v>3083</v>
      </c>
      <c r="E994" s="2" t="s">
        <v>635</v>
      </c>
      <c r="F994" s="2" t="s">
        <v>4344</v>
      </c>
      <c r="G994" s="2" t="s">
        <v>161</v>
      </c>
      <c r="H994" s="2" t="s">
        <v>7418</v>
      </c>
      <c r="I994" s="2" t="s">
        <v>95</v>
      </c>
      <c r="J994" s="9">
        <v>700</v>
      </c>
      <c r="K994" s="9">
        <v>2483</v>
      </c>
      <c r="L994" s="5">
        <v>51</v>
      </c>
      <c r="M994" s="5">
        <v>0</v>
      </c>
      <c r="N994" s="5">
        <v>39.85</v>
      </c>
      <c r="O994" s="5">
        <v>0</v>
      </c>
      <c r="P994" s="5">
        <v>2.0499999999999998</v>
      </c>
      <c r="Q994" s="5">
        <v>0.78</v>
      </c>
      <c r="R994" s="5">
        <v>0</v>
      </c>
      <c r="S994" s="5">
        <v>1800</v>
      </c>
    </row>
    <row r="995" spans="1:19">
      <c r="A995" s="2" t="s">
        <v>10365</v>
      </c>
      <c r="B995" s="2" t="s">
        <v>1562</v>
      </c>
      <c r="C995" s="2" t="s">
        <v>3485</v>
      </c>
      <c r="D995" s="2" t="s">
        <v>721</v>
      </c>
      <c r="E995" s="2" t="s">
        <v>112</v>
      </c>
      <c r="F995" s="2" t="s">
        <v>1445</v>
      </c>
      <c r="G995" s="2" t="s">
        <v>266</v>
      </c>
      <c r="H995" s="2" t="s">
        <v>7418</v>
      </c>
      <c r="I995" s="2" t="s">
        <v>382</v>
      </c>
      <c r="J995" s="9">
        <v>200</v>
      </c>
      <c r="K995" s="9">
        <v>1750</v>
      </c>
      <c r="L995" s="5">
        <v>58</v>
      </c>
      <c r="M995" s="5">
        <v>0</v>
      </c>
      <c r="N995" s="5">
        <v>44.84</v>
      </c>
      <c r="O995" s="5">
        <v>0</v>
      </c>
      <c r="P995" s="5">
        <v>3.31</v>
      </c>
      <c r="Q995" s="5">
        <v>0.77</v>
      </c>
      <c r="R995" s="5">
        <v>0</v>
      </c>
      <c r="S995" s="5">
        <v>5000</v>
      </c>
    </row>
    <row r="996" spans="1:19">
      <c r="A996" s="2" t="s">
        <v>10366</v>
      </c>
      <c r="B996" s="2" t="s">
        <v>1792</v>
      </c>
      <c r="C996" s="2" t="s">
        <v>10367</v>
      </c>
      <c r="D996" s="2" t="s">
        <v>760</v>
      </c>
      <c r="E996" s="2" t="s">
        <v>40</v>
      </c>
      <c r="F996" s="2" t="s">
        <v>10368</v>
      </c>
      <c r="G996" s="2" t="s">
        <v>65</v>
      </c>
      <c r="H996" s="2" t="s">
        <v>7418</v>
      </c>
      <c r="I996" s="2" t="s">
        <v>699</v>
      </c>
      <c r="J996" s="9">
        <v>200</v>
      </c>
      <c r="K996" s="9">
        <v>2187</v>
      </c>
      <c r="L996" s="5">
        <v>77</v>
      </c>
      <c r="M996" s="5">
        <v>3</v>
      </c>
      <c r="N996" s="5">
        <v>38.28</v>
      </c>
      <c r="O996" s="5">
        <v>210.39</v>
      </c>
      <c r="P996" s="5">
        <v>3.52</v>
      </c>
      <c r="Q996" s="5">
        <v>0.5</v>
      </c>
      <c r="R996" s="5">
        <v>12.76</v>
      </c>
      <c r="S996" s="5">
        <v>1343</v>
      </c>
    </row>
    <row r="997" spans="1:19">
      <c r="A997" s="2" t="s">
        <v>10369</v>
      </c>
      <c r="B997" s="2" t="s">
        <v>1343</v>
      </c>
      <c r="C997" s="2" t="s">
        <v>10370</v>
      </c>
      <c r="D997" s="2" t="s">
        <v>1079</v>
      </c>
      <c r="E997" s="2" t="s">
        <v>112</v>
      </c>
      <c r="F997" s="2" t="s">
        <v>10371</v>
      </c>
      <c r="G997" s="2" t="s">
        <v>312</v>
      </c>
      <c r="H997" s="2" t="s">
        <v>7418</v>
      </c>
      <c r="I997" s="2" t="s">
        <v>73</v>
      </c>
      <c r="J997" s="9">
        <v>800</v>
      </c>
      <c r="K997" s="9">
        <v>925</v>
      </c>
      <c r="L997" s="5">
        <v>19</v>
      </c>
      <c r="M997" s="5">
        <v>0</v>
      </c>
      <c r="N997" s="5">
        <v>9.51</v>
      </c>
      <c r="O997" s="5">
        <v>0</v>
      </c>
      <c r="P997" s="5">
        <v>2.0499999999999998</v>
      </c>
      <c r="Q997" s="5">
        <v>0.5</v>
      </c>
      <c r="R997" s="5">
        <v>0</v>
      </c>
      <c r="S997" s="5">
        <v>4000</v>
      </c>
    </row>
    <row r="998" spans="1:19">
      <c r="A998" s="2" t="s">
        <v>10372</v>
      </c>
      <c r="B998" s="2" t="s">
        <v>8921</v>
      </c>
      <c r="C998" s="2" t="s">
        <v>10373</v>
      </c>
      <c r="D998" s="2" t="s">
        <v>1190</v>
      </c>
      <c r="E998" s="2" t="s">
        <v>112</v>
      </c>
      <c r="F998" s="2" t="s">
        <v>10374</v>
      </c>
      <c r="G998" s="2" t="s">
        <v>65</v>
      </c>
      <c r="H998" s="2" t="s">
        <v>7418</v>
      </c>
      <c r="I998" s="2" t="s">
        <v>300</v>
      </c>
      <c r="J998" s="9">
        <v>200</v>
      </c>
      <c r="K998" s="9">
        <v>1760</v>
      </c>
      <c r="L998" s="5">
        <v>66</v>
      </c>
      <c r="M998" s="5">
        <v>7</v>
      </c>
      <c r="N998" s="5">
        <v>42.09</v>
      </c>
      <c r="O998" s="5">
        <v>436.71</v>
      </c>
      <c r="P998" s="5">
        <v>3.75</v>
      </c>
      <c r="Q998" s="5">
        <v>0.64</v>
      </c>
      <c r="R998" s="5">
        <v>6.01</v>
      </c>
      <c r="S998" s="5">
        <v>5001</v>
      </c>
    </row>
    <row r="999" spans="1:19">
      <c r="A999" s="2" t="s">
        <v>10375</v>
      </c>
      <c r="B999" s="2" t="s">
        <v>10376</v>
      </c>
      <c r="C999" s="2" t="s">
        <v>6780</v>
      </c>
      <c r="D999" s="2" t="s">
        <v>10377</v>
      </c>
      <c r="E999" s="2" t="s">
        <v>112</v>
      </c>
      <c r="F999" s="2" t="s">
        <v>10378</v>
      </c>
      <c r="G999" s="2" t="s">
        <v>58</v>
      </c>
      <c r="H999" s="2" t="s">
        <v>7418</v>
      </c>
      <c r="I999" s="2" t="s">
        <v>458</v>
      </c>
      <c r="J999" s="9">
        <v>1000</v>
      </c>
      <c r="K999" s="9">
        <v>2078</v>
      </c>
      <c r="L999" s="5">
        <v>37</v>
      </c>
      <c r="M999" s="5">
        <v>0</v>
      </c>
      <c r="N999" s="5">
        <v>27.96</v>
      </c>
      <c r="O999" s="5">
        <v>0</v>
      </c>
      <c r="P999" s="5">
        <v>1.78</v>
      </c>
      <c r="Q999" s="5">
        <v>0.76</v>
      </c>
      <c r="R999" s="5">
        <v>0</v>
      </c>
      <c r="S999" s="5">
        <v>2400</v>
      </c>
    </row>
    <row r="1000" spans="1:19">
      <c r="A1000" s="2" t="s">
        <v>10379</v>
      </c>
      <c r="B1000" s="2" t="s">
        <v>2372</v>
      </c>
      <c r="C1000" s="2" t="s">
        <v>10380</v>
      </c>
      <c r="D1000" s="2" t="s">
        <v>3382</v>
      </c>
      <c r="E1000" s="2" t="s">
        <v>56</v>
      </c>
      <c r="F1000" s="2" t="s">
        <v>10381</v>
      </c>
      <c r="G1000" s="2" t="s">
        <v>87</v>
      </c>
      <c r="H1000" s="2" t="s">
        <v>7418</v>
      </c>
      <c r="I1000" s="2" t="s">
        <v>127</v>
      </c>
      <c r="J1000" s="9">
        <v>100</v>
      </c>
      <c r="K1000" s="9">
        <v>1124</v>
      </c>
      <c r="L1000" s="5">
        <v>33</v>
      </c>
      <c r="M1000" s="5">
        <v>0</v>
      </c>
      <c r="N1000" s="5">
        <v>21.22</v>
      </c>
      <c r="O1000" s="5">
        <v>0</v>
      </c>
      <c r="P1000" s="5">
        <v>2.94</v>
      </c>
      <c r="Q1000" s="5">
        <v>0.64</v>
      </c>
      <c r="R1000" s="5">
        <v>0</v>
      </c>
      <c r="S1000" s="5">
        <v>2167</v>
      </c>
    </row>
    <row r="1001" spans="1:19">
      <c r="A1001" s="2" t="s">
        <v>10382</v>
      </c>
      <c r="B1001" s="2" t="s">
        <v>10383</v>
      </c>
      <c r="C1001" s="2" t="s">
        <v>7047</v>
      </c>
      <c r="D1001" s="2" t="s">
        <v>1239</v>
      </c>
      <c r="E1001" s="2" t="s">
        <v>112</v>
      </c>
      <c r="F1001" s="2" t="s">
        <v>10384</v>
      </c>
      <c r="G1001" s="2" t="s">
        <v>58</v>
      </c>
      <c r="H1001" s="2" t="s">
        <v>7418</v>
      </c>
      <c r="I1001" s="2" t="s">
        <v>120</v>
      </c>
      <c r="J1001" s="9">
        <v>1000</v>
      </c>
      <c r="K1001" s="9">
        <v>714</v>
      </c>
      <c r="L1001" s="5">
        <v>32</v>
      </c>
      <c r="M1001" s="5">
        <v>1</v>
      </c>
      <c r="N1001" s="5">
        <v>17.329999999999998</v>
      </c>
      <c r="O1001" s="5">
        <v>45.33</v>
      </c>
      <c r="P1001" s="5">
        <v>4.4800000000000004</v>
      </c>
      <c r="Q1001" s="5">
        <v>0.54</v>
      </c>
      <c r="R1001" s="5">
        <v>17.329999999999998</v>
      </c>
      <c r="S1001" s="5">
        <v>4800</v>
      </c>
    </row>
    <row r="1002" spans="1:19">
      <c r="A1002" s="2" t="s">
        <v>10385</v>
      </c>
      <c r="B1002" s="2" t="s">
        <v>2784</v>
      </c>
      <c r="C1002" s="2" t="s">
        <v>6474</v>
      </c>
      <c r="D1002" s="2" t="s">
        <v>10386</v>
      </c>
      <c r="E1002" s="2" t="s">
        <v>492</v>
      </c>
      <c r="F1002" s="2" t="s">
        <v>10387</v>
      </c>
      <c r="G1002" s="2" t="s">
        <v>161</v>
      </c>
      <c r="H1002" s="2" t="s">
        <v>7418</v>
      </c>
      <c r="I1002" s="2" t="s">
        <v>206</v>
      </c>
      <c r="J1002" s="9">
        <v>100</v>
      </c>
      <c r="K1002" s="9">
        <v>1589</v>
      </c>
      <c r="L1002" s="5">
        <v>58</v>
      </c>
      <c r="M1002" s="5">
        <v>2</v>
      </c>
      <c r="N1002" s="5">
        <v>47.88</v>
      </c>
      <c r="O1002" s="5">
        <v>112.76</v>
      </c>
      <c r="P1002" s="5">
        <v>3.65</v>
      </c>
      <c r="Q1002" s="5">
        <v>0.83</v>
      </c>
      <c r="R1002" s="5">
        <v>23.94</v>
      </c>
      <c r="S1002" s="5">
        <v>5000</v>
      </c>
    </row>
    <row r="1003" spans="1:19">
      <c r="A1003" s="2" t="s">
        <v>10388</v>
      </c>
      <c r="B1003" s="2" t="s">
        <v>142</v>
      </c>
      <c r="C1003" s="2" t="s">
        <v>7443</v>
      </c>
      <c r="D1003" s="2" t="s">
        <v>491</v>
      </c>
      <c r="E1003" s="2" t="s">
        <v>492</v>
      </c>
      <c r="F1003" s="2" t="s">
        <v>10389</v>
      </c>
      <c r="G1003" s="2" t="s">
        <v>25</v>
      </c>
      <c r="H1003" s="2" t="s">
        <v>7418</v>
      </c>
      <c r="I1003" s="2" t="s">
        <v>177</v>
      </c>
      <c r="J1003" s="9">
        <v>200</v>
      </c>
      <c r="K1003" s="9">
        <v>2469</v>
      </c>
      <c r="L1003" s="5">
        <v>104</v>
      </c>
      <c r="M1003" s="5">
        <v>4</v>
      </c>
      <c r="N1003" s="5">
        <v>60.14</v>
      </c>
      <c r="O1003" s="5">
        <v>286.5</v>
      </c>
      <c r="P1003" s="5">
        <v>4.21</v>
      </c>
      <c r="Q1003" s="5">
        <v>0.57999999999999996</v>
      </c>
      <c r="R1003" s="5">
        <v>15.04</v>
      </c>
      <c r="S1003" s="5">
        <v>1800</v>
      </c>
    </row>
    <row r="1004" spans="1:19">
      <c r="A1004" s="2" t="s">
        <v>10390</v>
      </c>
      <c r="B1004" s="2" t="s">
        <v>1009</v>
      </c>
      <c r="C1004" s="2" t="s">
        <v>53</v>
      </c>
      <c r="D1004" s="2" t="s">
        <v>1035</v>
      </c>
      <c r="E1004" s="2" t="s">
        <v>492</v>
      </c>
      <c r="F1004" s="2" t="s">
        <v>10391</v>
      </c>
      <c r="G1004" s="2" t="s">
        <v>87</v>
      </c>
      <c r="H1004" s="2" t="s">
        <v>7418</v>
      </c>
      <c r="I1004" s="2" t="s">
        <v>217</v>
      </c>
      <c r="J1004" s="9">
        <v>600</v>
      </c>
      <c r="K1004" s="9">
        <v>944</v>
      </c>
      <c r="L1004" s="5">
        <v>33</v>
      </c>
      <c r="M1004" s="5">
        <v>0</v>
      </c>
      <c r="N1004" s="5">
        <v>26.77</v>
      </c>
      <c r="O1004" s="5">
        <v>0</v>
      </c>
      <c r="P1004" s="5">
        <v>3.5</v>
      </c>
      <c r="Q1004" s="5">
        <v>0.81</v>
      </c>
      <c r="R1004" s="5">
        <v>0</v>
      </c>
      <c r="S1004" s="5">
        <v>4333</v>
      </c>
    </row>
    <row r="1005" spans="1:19">
      <c r="A1005" s="2" t="s">
        <v>10392</v>
      </c>
      <c r="B1005" s="2" t="s">
        <v>10393</v>
      </c>
      <c r="C1005" s="2" t="s">
        <v>9577</v>
      </c>
      <c r="D1005" s="2" t="s">
        <v>2475</v>
      </c>
      <c r="E1005" s="2" t="s">
        <v>492</v>
      </c>
      <c r="F1005" s="2" t="s">
        <v>10394</v>
      </c>
      <c r="G1005" s="2" t="s">
        <v>94</v>
      </c>
      <c r="H1005" s="2" t="s">
        <v>7418</v>
      </c>
      <c r="I1005" s="2" t="s">
        <v>27</v>
      </c>
      <c r="J1005" s="9">
        <v>100</v>
      </c>
      <c r="K1005" s="9">
        <v>1262</v>
      </c>
      <c r="L1005" s="5">
        <v>36</v>
      </c>
      <c r="M1005" s="5">
        <v>4</v>
      </c>
      <c r="N1005" s="5">
        <v>29.42</v>
      </c>
      <c r="O1005" s="5">
        <v>199.98</v>
      </c>
      <c r="P1005" s="5">
        <v>2.85</v>
      </c>
      <c r="Q1005" s="5">
        <v>0.82</v>
      </c>
      <c r="R1005" s="5">
        <v>7.36</v>
      </c>
      <c r="S1005" s="5">
        <v>3800</v>
      </c>
    </row>
    <row r="1006" spans="1:19">
      <c r="A1006" s="2" t="s">
        <v>10395</v>
      </c>
      <c r="B1006" s="2" t="s">
        <v>1685</v>
      </c>
      <c r="C1006" s="2" t="s">
        <v>10396</v>
      </c>
      <c r="D1006" s="2" t="s">
        <v>3490</v>
      </c>
      <c r="E1006" s="2" t="s">
        <v>492</v>
      </c>
      <c r="F1006" s="2" t="s">
        <v>10397</v>
      </c>
      <c r="G1006" s="2" t="s">
        <v>190</v>
      </c>
      <c r="H1006" s="2" t="s">
        <v>7418</v>
      </c>
      <c r="I1006" s="2" t="s">
        <v>183</v>
      </c>
      <c r="J1006" s="9">
        <v>800</v>
      </c>
      <c r="K1006" s="9">
        <v>1787</v>
      </c>
      <c r="L1006" s="5">
        <v>29</v>
      </c>
      <c r="M1006" s="5">
        <v>0</v>
      </c>
      <c r="N1006" s="5">
        <v>11.79</v>
      </c>
      <c r="O1006" s="5">
        <v>0</v>
      </c>
      <c r="P1006" s="5">
        <v>1.62</v>
      </c>
      <c r="Q1006" s="5">
        <v>0.41</v>
      </c>
      <c r="R1006" s="5">
        <v>0</v>
      </c>
      <c r="S1006" s="5">
        <v>2708</v>
      </c>
    </row>
    <row r="1007" spans="1:19">
      <c r="A1007" s="2" t="s">
        <v>10398</v>
      </c>
      <c r="B1007" s="2" t="s">
        <v>1562</v>
      </c>
      <c r="C1007" s="2" t="s">
        <v>10399</v>
      </c>
      <c r="D1007" s="2" t="s">
        <v>2475</v>
      </c>
      <c r="E1007" s="2" t="s">
        <v>492</v>
      </c>
      <c r="F1007" s="2" t="s">
        <v>10400</v>
      </c>
      <c r="G1007" s="2" t="s">
        <v>344</v>
      </c>
      <c r="H1007" s="2" t="s">
        <v>7418</v>
      </c>
      <c r="I1007" s="2" t="s">
        <v>206</v>
      </c>
      <c r="J1007" s="9">
        <v>200</v>
      </c>
      <c r="K1007" s="9">
        <v>1025</v>
      </c>
      <c r="L1007" s="5">
        <v>26</v>
      </c>
      <c r="M1007" s="5">
        <v>0</v>
      </c>
      <c r="N1007" s="5">
        <v>19.46</v>
      </c>
      <c r="O1007" s="5">
        <v>0</v>
      </c>
      <c r="P1007" s="5">
        <v>2.54</v>
      </c>
      <c r="Q1007" s="5">
        <v>0.75</v>
      </c>
      <c r="R1007" s="5">
        <v>0</v>
      </c>
      <c r="S1007" s="5">
        <v>4336</v>
      </c>
    </row>
    <row r="1008" spans="1:19">
      <c r="A1008" s="2" t="s">
        <v>10401</v>
      </c>
      <c r="B1008" s="2" t="s">
        <v>6371</v>
      </c>
      <c r="C1008" s="2" t="s">
        <v>235</v>
      </c>
      <c r="D1008" s="2" t="s">
        <v>372</v>
      </c>
      <c r="E1008" s="2" t="s">
        <v>373</v>
      </c>
      <c r="F1008" s="2" t="s">
        <v>10402</v>
      </c>
      <c r="G1008" s="2" t="s">
        <v>312</v>
      </c>
      <c r="H1008" s="2" t="s">
        <v>7418</v>
      </c>
      <c r="I1008" s="2" t="s">
        <v>458</v>
      </c>
      <c r="J1008" s="9">
        <v>500</v>
      </c>
      <c r="K1008" s="9">
        <v>1239</v>
      </c>
      <c r="L1008" s="5">
        <v>20</v>
      </c>
      <c r="M1008" s="5">
        <v>1</v>
      </c>
      <c r="N1008" s="5">
        <v>8.26</v>
      </c>
      <c r="O1008" s="5">
        <v>46.11</v>
      </c>
      <c r="P1008" s="5">
        <v>1.61</v>
      </c>
      <c r="Q1008" s="5">
        <v>0.41</v>
      </c>
      <c r="R1008" s="5">
        <v>8.26</v>
      </c>
      <c r="S1008" s="5">
        <v>1499</v>
      </c>
    </row>
    <row r="1009" spans="1:19">
      <c r="A1009" s="2" t="s">
        <v>10403</v>
      </c>
      <c r="B1009" s="2" t="s">
        <v>2833</v>
      </c>
      <c r="C1009" s="2" t="s">
        <v>30</v>
      </c>
      <c r="D1009" s="2" t="s">
        <v>10404</v>
      </c>
      <c r="E1009" s="2" t="s">
        <v>373</v>
      </c>
      <c r="F1009" s="2" t="s">
        <v>10405</v>
      </c>
      <c r="G1009" s="2" t="s">
        <v>161</v>
      </c>
      <c r="H1009" s="2" t="s">
        <v>7418</v>
      </c>
      <c r="I1009" s="2" t="s">
        <v>88</v>
      </c>
      <c r="J1009" s="9">
        <v>1000</v>
      </c>
      <c r="K1009" s="9">
        <v>1927</v>
      </c>
      <c r="L1009" s="5">
        <v>60</v>
      </c>
      <c r="M1009" s="5">
        <v>6</v>
      </c>
      <c r="N1009" s="5">
        <v>34.28</v>
      </c>
      <c r="O1009" s="5">
        <v>371.4</v>
      </c>
      <c r="P1009" s="5">
        <v>3.11</v>
      </c>
      <c r="Q1009" s="5">
        <v>0.56999999999999995</v>
      </c>
      <c r="R1009" s="5">
        <v>5.71</v>
      </c>
      <c r="S1009" s="5">
        <v>2200</v>
      </c>
    </row>
    <row r="1010" spans="1:19">
      <c r="A1010" s="2" t="s">
        <v>10406</v>
      </c>
      <c r="B1010" s="2" t="s">
        <v>10407</v>
      </c>
      <c r="C1010" s="2" t="s">
        <v>1230</v>
      </c>
      <c r="D1010" s="2" t="s">
        <v>3324</v>
      </c>
      <c r="E1010" s="2" t="s">
        <v>40</v>
      </c>
      <c r="F1010" s="2" t="s">
        <v>10408</v>
      </c>
      <c r="G1010" s="2" t="s">
        <v>266</v>
      </c>
      <c r="H1010" s="2" t="s">
        <v>7418</v>
      </c>
      <c r="I1010" s="2" t="s">
        <v>88</v>
      </c>
      <c r="J1010" s="9">
        <v>100</v>
      </c>
      <c r="K1010" s="9">
        <v>849</v>
      </c>
      <c r="L1010" s="5">
        <v>18</v>
      </c>
      <c r="M1010" s="5">
        <v>0</v>
      </c>
      <c r="N1010" s="5">
        <v>9.49</v>
      </c>
      <c r="O1010" s="5">
        <v>0</v>
      </c>
      <c r="P1010" s="5">
        <v>2.12</v>
      </c>
      <c r="Q1010" s="5">
        <v>0.53</v>
      </c>
      <c r="R1010" s="5">
        <v>0</v>
      </c>
      <c r="S1010" s="5">
        <v>4000</v>
      </c>
    </row>
    <row r="1011" spans="1:19">
      <c r="A1011" s="2" t="s">
        <v>10409</v>
      </c>
      <c r="B1011" s="2" t="s">
        <v>883</v>
      </c>
      <c r="C1011" s="2" t="s">
        <v>10410</v>
      </c>
      <c r="D1011" s="2" t="s">
        <v>1511</v>
      </c>
      <c r="E1011" s="2" t="s">
        <v>40</v>
      </c>
      <c r="F1011" s="2" t="s">
        <v>10411</v>
      </c>
      <c r="G1011" s="2" t="s">
        <v>190</v>
      </c>
      <c r="H1011" s="2" t="s">
        <v>7418</v>
      </c>
      <c r="I1011" s="2" t="s">
        <v>356</v>
      </c>
      <c r="J1011" s="9">
        <v>300</v>
      </c>
      <c r="K1011" s="9">
        <v>1815</v>
      </c>
      <c r="L1011" s="5">
        <v>69</v>
      </c>
      <c r="M1011" s="5">
        <v>0</v>
      </c>
      <c r="N1011" s="5">
        <v>48.03</v>
      </c>
      <c r="O1011" s="5">
        <v>0</v>
      </c>
      <c r="P1011" s="5">
        <v>3.8</v>
      </c>
      <c r="Q1011" s="5">
        <v>0.7</v>
      </c>
      <c r="R1011" s="5">
        <v>0</v>
      </c>
      <c r="S1011" s="5">
        <v>3600</v>
      </c>
    </row>
    <row r="1012" spans="1:19">
      <c r="A1012" s="2" t="s">
        <v>10412</v>
      </c>
      <c r="B1012" s="2" t="s">
        <v>10413</v>
      </c>
      <c r="C1012" s="2" t="s">
        <v>4400</v>
      </c>
      <c r="D1012" s="2" t="s">
        <v>602</v>
      </c>
      <c r="E1012" s="2" t="s">
        <v>40</v>
      </c>
      <c r="F1012" s="2" t="s">
        <v>10414</v>
      </c>
      <c r="G1012" s="2" t="s">
        <v>161</v>
      </c>
      <c r="H1012" s="2" t="s">
        <v>7418</v>
      </c>
      <c r="I1012" s="2" t="s">
        <v>382</v>
      </c>
      <c r="J1012" s="9">
        <v>1000</v>
      </c>
      <c r="K1012" s="9">
        <v>1420</v>
      </c>
      <c r="L1012" s="5">
        <v>33</v>
      </c>
      <c r="M1012" s="5">
        <v>1</v>
      </c>
      <c r="N1012" s="5">
        <v>26.25</v>
      </c>
      <c r="O1012" s="5">
        <v>62.04</v>
      </c>
      <c r="P1012" s="5">
        <v>2.3199999999999998</v>
      </c>
      <c r="Q1012" s="5">
        <v>0.8</v>
      </c>
      <c r="R1012" s="5">
        <v>26.25</v>
      </c>
      <c r="S1012" s="5">
        <v>1499</v>
      </c>
    </row>
    <row r="1013" spans="1:19">
      <c r="A1013" s="2" t="s">
        <v>10415</v>
      </c>
      <c r="B1013" s="2" t="s">
        <v>1051</v>
      </c>
      <c r="C1013" s="2" t="s">
        <v>10416</v>
      </c>
      <c r="D1013" s="2" t="s">
        <v>2487</v>
      </c>
      <c r="E1013" s="2" t="s">
        <v>40</v>
      </c>
      <c r="F1013" s="2" t="s">
        <v>10012</v>
      </c>
      <c r="G1013" s="2" t="s">
        <v>312</v>
      </c>
      <c r="H1013" s="2" t="s">
        <v>7418</v>
      </c>
      <c r="I1013" s="2" t="s">
        <v>300</v>
      </c>
      <c r="J1013" s="9">
        <v>100</v>
      </c>
      <c r="K1013" s="9">
        <v>2394</v>
      </c>
      <c r="L1013" s="5">
        <v>53</v>
      </c>
      <c r="M1013" s="5">
        <v>0</v>
      </c>
      <c r="N1013" s="5">
        <v>35.99</v>
      </c>
      <c r="O1013" s="5">
        <v>0</v>
      </c>
      <c r="P1013" s="5">
        <v>2.21</v>
      </c>
      <c r="Q1013" s="5">
        <v>0.68</v>
      </c>
      <c r="R1013" s="5">
        <v>0</v>
      </c>
      <c r="S1013" s="5">
        <v>2400</v>
      </c>
    </row>
    <row r="1014" spans="1:19">
      <c r="A1014" s="2" t="s">
        <v>10417</v>
      </c>
      <c r="B1014" s="2" t="s">
        <v>10418</v>
      </c>
      <c r="C1014" s="2" t="s">
        <v>10419</v>
      </c>
      <c r="D1014" s="2" t="s">
        <v>629</v>
      </c>
      <c r="E1014" s="2" t="s">
        <v>40</v>
      </c>
      <c r="F1014" s="2" t="s">
        <v>10420</v>
      </c>
      <c r="G1014" s="2" t="s">
        <v>65</v>
      </c>
      <c r="H1014" s="2" t="s">
        <v>7418</v>
      </c>
      <c r="I1014" s="2" t="s">
        <v>248</v>
      </c>
      <c r="J1014" s="9">
        <v>600</v>
      </c>
      <c r="K1014" s="9">
        <v>2136</v>
      </c>
      <c r="L1014" s="5">
        <v>73</v>
      </c>
      <c r="M1014" s="5">
        <v>8</v>
      </c>
      <c r="N1014" s="5">
        <v>36.39</v>
      </c>
      <c r="O1014" s="5">
        <v>312.95999999999998</v>
      </c>
      <c r="P1014" s="5">
        <v>3.42</v>
      </c>
      <c r="Q1014" s="5">
        <v>0.5</v>
      </c>
      <c r="R1014" s="5">
        <v>4.55</v>
      </c>
      <c r="S1014" s="5">
        <v>3500</v>
      </c>
    </row>
    <row r="1015" spans="1:19">
      <c r="A1015" s="2" t="s">
        <v>10421</v>
      </c>
      <c r="B1015" s="2" t="s">
        <v>4251</v>
      </c>
      <c r="C1015" s="2" t="s">
        <v>10422</v>
      </c>
      <c r="D1015" s="2" t="s">
        <v>6938</v>
      </c>
      <c r="E1015" s="2" t="s">
        <v>118</v>
      </c>
      <c r="F1015" s="2" t="s">
        <v>5223</v>
      </c>
      <c r="G1015" s="2" t="s">
        <v>266</v>
      </c>
      <c r="H1015" s="2" t="s">
        <v>7418</v>
      </c>
      <c r="I1015" s="2" t="s">
        <v>88</v>
      </c>
      <c r="J1015" s="9">
        <v>100</v>
      </c>
      <c r="K1015" s="9">
        <v>729</v>
      </c>
      <c r="L1015" s="5">
        <v>31</v>
      </c>
      <c r="M1015" s="5">
        <v>0</v>
      </c>
      <c r="N1015" s="5">
        <v>14.93</v>
      </c>
      <c r="O1015" s="5">
        <v>0</v>
      </c>
      <c r="P1015" s="5">
        <v>4.25</v>
      </c>
      <c r="Q1015" s="5">
        <v>0.48</v>
      </c>
      <c r="R1015" s="5">
        <v>0</v>
      </c>
      <c r="S1015" s="5">
        <v>1733</v>
      </c>
    </row>
    <row r="1016" spans="1:19">
      <c r="A1016" s="2" t="s">
        <v>10423</v>
      </c>
      <c r="B1016" s="2" t="s">
        <v>10424</v>
      </c>
      <c r="C1016" s="2" t="s">
        <v>1344</v>
      </c>
      <c r="D1016" s="2" t="s">
        <v>117</v>
      </c>
      <c r="E1016" s="2" t="s">
        <v>118</v>
      </c>
      <c r="F1016" s="2" t="s">
        <v>1532</v>
      </c>
      <c r="G1016" s="2" t="s">
        <v>312</v>
      </c>
      <c r="H1016" s="2" t="s">
        <v>7418</v>
      </c>
      <c r="I1016" s="2" t="s">
        <v>319</v>
      </c>
      <c r="J1016" s="9">
        <v>1000</v>
      </c>
      <c r="K1016" s="9">
        <v>2487</v>
      </c>
      <c r="L1016" s="5">
        <v>92</v>
      </c>
      <c r="M1016" s="5">
        <v>0</v>
      </c>
      <c r="N1016" s="5">
        <v>70.790000000000006</v>
      </c>
      <c r="O1016" s="5">
        <v>0</v>
      </c>
      <c r="P1016" s="5">
        <v>3.7</v>
      </c>
      <c r="Q1016" s="5">
        <v>0.77</v>
      </c>
      <c r="R1016" s="5">
        <v>0</v>
      </c>
      <c r="S1016" s="5">
        <v>3700</v>
      </c>
    </row>
    <row r="1017" spans="1:19">
      <c r="A1017" s="2" t="s">
        <v>10425</v>
      </c>
      <c r="B1017" s="2" t="s">
        <v>2555</v>
      </c>
      <c r="C1017" s="2" t="s">
        <v>2747</v>
      </c>
      <c r="D1017" s="2" t="s">
        <v>10426</v>
      </c>
      <c r="E1017" s="2" t="s">
        <v>125</v>
      </c>
      <c r="F1017" s="2" t="s">
        <v>10427</v>
      </c>
      <c r="G1017" s="2" t="s">
        <v>42</v>
      </c>
      <c r="H1017" s="2" t="s">
        <v>7418</v>
      </c>
      <c r="I1017" s="2" t="s">
        <v>95</v>
      </c>
      <c r="J1017" s="9">
        <v>700</v>
      </c>
      <c r="K1017" s="9">
        <v>2067</v>
      </c>
      <c r="L1017" s="5">
        <v>85</v>
      </c>
      <c r="M1017" s="5">
        <v>0</v>
      </c>
      <c r="N1017" s="5">
        <v>48.86</v>
      </c>
      <c r="O1017" s="5">
        <v>0</v>
      </c>
      <c r="P1017" s="5">
        <v>4.1100000000000003</v>
      </c>
      <c r="Q1017" s="5">
        <v>0.56999999999999995</v>
      </c>
      <c r="R1017" s="5">
        <v>0</v>
      </c>
      <c r="S1017" s="5">
        <v>2300</v>
      </c>
    </row>
    <row r="1018" spans="1:19">
      <c r="A1018" s="2" t="s">
        <v>10428</v>
      </c>
      <c r="B1018" s="2" t="s">
        <v>10429</v>
      </c>
      <c r="C1018" s="2" t="s">
        <v>1415</v>
      </c>
      <c r="D1018" s="2" t="s">
        <v>10430</v>
      </c>
      <c r="E1018" s="2" t="s">
        <v>188</v>
      </c>
      <c r="F1018" s="2" t="s">
        <v>10431</v>
      </c>
      <c r="G1018" s="2" t="s">
        <v>260</v>
      </c>
      <c r="H1018" s="2" t="s">
        <v>7418</v>
      </c>
      <c r="I1018" s="2" t="s">
        <v>80</v>
      </c>
      <c r="J1018" s="9">
        <v>500</v>
      </c>
      <c r="K1018" s="9">
        <v>2365</v>
      </c>
      <c r="L1018" s="5">
        <v>56</v>
      </c>
      <c r="M1018" s="5">
        <v>0</v>
      </c>
      <c r="N1018" s="5">
        <v>32.520000000000003</v>
      </c>
      <c r="O1018" s="5">
        <v>0</v>
      </c>
      <c r="P1018" s="5">
        <v>2.37</v>
      </c>
      <c r="Q1018" s="5">
        <v>0.57999999999999996</v>
      </c>
      <c r="R1018" s="5">
        <v>0</v>
      </c>
      <c r="S1018" s="5">
        <v>2000</v>
      </c>
    </row>
    <row r="1019" spans="1:19">
      <c r="A1019" s="2" t="s">
        <v>10432</v>
      </c>
      <c r="B1019" s="2" t="s">
        <v>1479</v>
      </c>
      <c r="C1019" s="2" t="s">
        <v>10433</v>
      </c>
      <c r="D1019" s="2" t="s">
        <v>10434</v>
      </c>
      <c r="E1019" s="2" t="s">
        <v>132</v>
      </c>
      <c r="F1019" s="2" t="s">
        <v>10435</v>
      </c>
      <c r="G1019" s="2" t="s">
        <v>34</v>
      </c>
      <c r="H1019" s="2" t="s">
        <v>7418</v>
      </c>
      <c r="I1019" s="2" t="s">
        <v>51</v>
      </c>
      <c r="J1019" s="9">
        <v>300</v>
      </c>
      <c r="K1019" s="9">
        <v>1209</v>
      </c>
      <c r="L1019" s="5">
        <v>30</v>
      </c>
      <c r="M1019" s="5">
        <v>2</v>
      </c>
      <c r="N1019" s="5">
        <v>14.75</v>
      </c>
      <c r="O1019" s="5">
        <v>120.04</v>
      </c>
      <c r="P1019" s="5">
        <v>2.48</v>
      </c>
      <c r="Q1019" s="5">
        <v>0.49</v>
      </c>
      <c r="R1019" s="5">
        <v>7.38</v>
      </c>
      <c r="S1019" s="5">
        <v>1550</v>
      </c>
    </row>
    <row r="1020" spans="1:19">
      <c r="A1020" s="2" t="s">
        <v>10436</v>
      </c>
      <c r="B1020" s="2" t="s">
        <v>5821</v>
      </c>
      <c r="C1020" s="2" t="s">
        <v>10437</v>
      </c>
      <c r="D1020" s="2" t="s">
        <v>2561</v>
      </c>
      <c r="E1020" s="2" t="s">
        <v>125</v>
      </c>
      <c r="F1020" s="2" t="s">
        <v>343</v>
      </c>
      <c r="G1020" s="2" t="s">
        <v>266</v>
      </c>
      <c r="H1020" s="2" t="s">
        <v>7418</v>
      </c>
      <c r="I1020" s="2" t="s">
        <v>248</v>
      </c>
      <c r="J1020" s="9">
        <v>500</v>
      </c>
      <c r="K1020" s="9">
        <v>501</v>
      </c>
      <c r="L1020" s="5">
        <v>19</v>
      </c>
      <c r="M1020" s="5">
        <v>0</v>
      </c>
      <c r="N1020" s="5">
        <v>7.64</v>
      </c>
      <c r="O1020" s="5">
        <v>0</v>
      </c>
      <c r="P1020" s="5">
        <v>3.79</v>
      </c>
      <c r="Q1020" s="5">
        <v>0.4</v>
      </c>
      <c r="R1020" s="5">
        <v>0</v>
      </c>
      <c r="S1020" s="5">
        <v>2500</v>
      </c>
    </row>
    <row r="1021" spans="1:19">
      <c r="A1021" s="2" t="s">
        <v>10438</v>
      </c>
      <c r="B1021" s="2" t="s">
        <v>1933</v>
      </c>
      <c r="C1021" s="2" t="s">
        <v>10439</v>
      </c>
      <c r="D1021" s="2" t="s">
        <v>2781</v>
      </c>
      <c r="E1021" s="2" t="s">
        <v>222</v>
      </c>
      <c r="F1021" s="2" t="s">
        <v>10440</v>
      </c>
      <c r="G1021" s="2" t="s">
        <v>34</v>
      </c>
      <c r="H1021" s="2" t="s">
        <v>7418</v>
      </c>
      <c r="I1021" s="2" t="s">
        <v>51</v>
      </c>
      <c r="J1021" s="9">
        <v>100</v>
      </c>
      <c r="K1021" s="9">
        <v>1708</v>
      </c>
      <c r="L1021" s="5">
        <v>69</v>
      </c>
      <c r="M1021" s="5">
        <v>0</v>
      </c>
      <c r="N1021" s="5">
        <v>57.68</v>
      </c>
      <c r="O1021" s="5">
        <v>0</v>
      </c>
      <c r="P1021" s="5">
        <v>4.04</v>
      </c>
      <c r="Q1021" s="5">
        <v>0.84</v>
      </c>
      <c r="R1021" s="5">
        <v>0</v>
      </c>
      <c r="S1021" s="5">
        <v>1700</v>
      </c>
    </row>
    <row r="1022" spans="1:19">
      <c r="A1022" s="2" t="s">
        <v>10441</v>
      </c>
      <c r="B1022" s="2" t="s">
        <v>2895</v>
      </c>
      <c r="C1022" s="2" t="s">
        <v>2115</v>
      </c>
      <c r="D1022" s="2" t="s">
        <v>10442</v>
      </c>
      <c r="E1022" s="2" t="s">
        <v>132</v>
      </c>
      <c r="F1022" s="2" t="s">
        <v>10443</v>
      </c>
      <c r="G1022" s="2" t="s">
        <v>34</v>
      </c>
      <c r="H1022" s="2" t="s">
        <v>7418</v>
      </c>
      <c r="I1022" s="2" t="s">
        <v>51</v>
      </c>
      <c r="J1022" s="9">
        <v>700</v>
      </c>
      <c r="K1022" s="9">
        <v>871</v>
      </c>
      <c r="L1022" s="5">
        <v>24</v>
      </c>
      <c r="M1022" s="5">
        <v>0</v>
      </c>
      <c r="N1022" s="5">
        <v>16.989999999999998</v>
      </c>
      <c r="O1022" s="5">
        <v>0</v>
      </c>
      <c r="P1022" s="5">
        <v>2.76</v>
      </c>
      <c r="Q1022" s="5">
        <v>0.71</v>
      </c>
      <c r="R1022" s="5">
        <v>0</v>
      </c>
      <c r="S1022" s="5">
        <v>2000</v>
      </c>
    </row>
    <row r="1023" spans="1:19">
      <c r="A1023" s="2" t="s">
        <v>10444</v>
      </c>
      <c r="B1023" s="2" t="s">
        <v>1866</v>
      </c>
      <c r="C1023" s="2" t="s">
        <v>524</v>
      </c>
      <c r="D1023" s="2" t="s">
        <v>10445</v>
      </c>
      <c r="E1023" s="2" t="s">
        <v>56</v>
      </c>
      <c r="F1023" s="2" t="s">
        <v>10446</v>
      </c>
      <c r="G1023" s="2" t="s">
        <v>266</v>
      </c>
      <c r="H1023" s="2" t="s">
        <v>7418</v>
      </c>
      <c r="I1023" s="2" t="s">
        <v>127</v>
      </c>
      <c r="J1023" s="9">
        <v>700</v>
      </c>
      <c r="K1023" s="9">
        <v>1695</v>
      </c>
      <c r="L1023" s="5">
        <v>40</v>
      </c>
      <c r="M1023" s="5">
        <v>1</v>
      </c>
      <c r="N1023" s="5">
        <v>28.88</v>
      </c>
      <c r="O1023" s="5">
        <v>62.41</v>
      </c>
      <c r="P1023" s="5">
        <v>2.36</v>
      </c>
      <c r="Q1023" s="5">
        <v>0.72</v>
      </c>
      <c r="R1023" s="5">
        <v>28.88</v>
      </c>
      <c r="S1023" s="5">
        <v>2800</v>
      </c>
    </row>
    <row r="1024" spans="1:19">
      <c r="A1024" s="2" t="s">
        <v>10447</v>
      </c>
      <c r="B1024" s="2" t="s">
        <v>2368</v>
      </c>
      <c r="C1024" s="2" t="s">
        <v>10448</v>
      </c>
      <c r="D1024" s="2" t="s">
        <v>9688</v>
      </c>
      <c r="E1024" s="2" t="s">
        <v>112</v>
      </c>
      <c r="F1024" s="2" t="s">
        <v>5343</v>
      </c>
      <c r="G1024" s="2" t="s">
        <v>253</v>
      </c>
      <c r="H1024" s="2" t="s">
        <v>7418</v>
      </c>
      <c r="I1024" s="2" t="s">
        <v>356</v>
      </c>
      <c r="J1024" s="9">
        <v>1000</v>
      </c>
      <c r="K1024" s="9">
        <v>1283</v>
      </c>
      <c r="L1024" s="5">
        <v>53</v>
      </c>
      <c r="M1024" s="5">
        <v>4</v>
      </c>
      <c r="N1024" s="5">
        <v>27.63</v>
      </c>
      <c r="O1024" s="5">
        <v>216.77</v>
      </c>
      <c r="P1024" s="5">
        <v>4.13</v>
      </c>
      <c r="Q1024" s="5">
        <v>0.52</v>
      </c>
      <c r="R1024" s="5">
        <v>6.91</v>
      </c>
      <c r="S1024" s="5">
        <v>4200</v>
      </c>
    </row>
    <row r="1025" spans="1:19">
      <c r="A1025" s="2" t="s">
        <v>10449</v>
      </c>
      <c r="B1025" s="2" t="s">
        <v>8235</v>
      </c>
      <c r="C1025" s="2" t="s">
        <v>174</v>
      </c>
      <c r="D1025" s="2" t="s">
        <v>10450</v>
      </c>
      <c r="E1025" s="2" t="s">
        <v>23</v>
      </c>
      <c r="F1025" s="2" t="s">
        <v>2588</v>
      </c>
      <c r="G1025" s="2" t="s">
        <v>58</v>
      </c>
      <c r="H1025" s="2" t="s">
        <v>7418</v>
      </c>
      <c r="I1025" s="2" t="s">
        <v>51</v>
      </c>
      <c r="J1025" s="9">
        <v>200</v>
      </c>
      <c r="K1025" s="9">
        <v>2270</v>
      </c>
      <c r="L1025" s="5">
        <v>44</v>
      </c>
      <c r="M1025" s="5">
        <v>1</v>
      </c>
      <c r="N1025" s="5">
        <v>35.72</v>
      </c>
      <c r="O1025" s="5">
        <v>51.09</v>
      </c>
      <c r="P1025" s="5">
        <v>1.94</v>
      </c>
      <c r="Q1025" s="5">
        <v>0.81</v>
      </c>
      <c r="R1025" s="5">
        <v>35.72</v>
      </c>
      <c r="S1025" s="5">
        <v>4000</v>
      </c>
    </row>
    <row r="1026" spans="1:19">
      <c r="A1026" s="2" t="s">
        <v>10451</v>
      </c>
      <c r="B1026" s="2" t="s">
        <v>10452</v>
      </c>
      <c r="C1026" s="2" t="s">
        <v>573</v>
      </c>
      <c r="D1026" s="2" t="s">
        <v>10453</v>
      </c>
      <c r="E1026" s="2" t="s">
        <v>56</v>
      </c>
      <c r="F1026" s="2" t="s">
        <v>10454</v>
      </c>
      <c r="G1026" s="2" t="s">
        <v>150</v>
      </c>
      <c r="H1026" s="2" t="s">
        <v>7418</v>
      </c>
      <c r="I1026" s="2" t="s">
        <v>293</v>
      </c>
      <c r="J1026" s="9">
        <v>800</v>
      </c>
      <c r="K1026" s="9">
        <v>2159</v>
      </c>
      <c r="L1026" s="5">
        <v>90</v>
      </c>
      <c r="M1026" s="5">
        <v>3</v>
      </c>
      <c r="N1026" s="5">
        <v>72.599999999999994</v>
      </c>
      <c r="O1026" s="5">
        <v>116.82</v>
      </c>
      <c r="P1026" s="5">
        <v>4.17</v>
      </c>
      <c r="Q1026" s="5">
        <v>0.81</v>
      </c>
      <c r="R1026" s="5">
        <v>24.2</v>
      </c>
      <c r="S1026" s="5">
        <v>1600</v>
      </c>
    </row>
    <row r="1027" spans="1:19">
      <c r="A1027" s="2" t="s">
        <v>10455</v>
      </c>
      <c r="B1027" s="2" t="s">
        <v>325</v>
      </c>
      <c r="C1027" s="2" t="s">
        <v>6459</v>
      </c>
      <c r="D1027" s="2" t="s">
        <v>3382</v>
      </c>
      <c r="E1027" s="2" t="s">
        <v>56</v>
      </c>
      <c r="F1027" s="2" t="s">
        <v>10456</v>
      </c>
      <c r="G1027" s="2" t="s">
        <v>266</v>
      </c>
      <c r="H1027" s="2" t="s">
        <v>7418</v>
      </c>
      <c r="I1027" s="2" t="s">
        <v>206</v>
      </c>
      <c r="J1027" s="9">
        <v>600</v>
      </c>
      <c r="K1027" s="9">
        <v>1714</v>
      </c>
      <c r="L1027" s="5">
        <v>60</v>
      </c>
      <c r="M1027" s="5">
        <v>0</v>
      </c>
      <c r="N1027" s="5">
        <v>37.42</v>
      </c>
      <c r="O1027" s="5">
        <v>0</v>
      </c>
      <c r="P1027" s="5">
        <v>3.5</v>
      </c>
      <c r="Q1027" s="5">
        <v>0.62</v>
      </c>
      <c r="R1027" s="5">
        <v>0</v>
      </c>
      <c r="S1027" s="5">
        <v>4800</v>
      </c>
    </row>
    <row r="1028" spans="1:19">
      <c r="A1028" s="2" t="s">
        <v>10457</v>
      </c>
      <c r="B1028" s="2" t="s">
        <v>919</v>
      </c>
      <c r="C1028" s="2" t="s">
        <v>10458</v>
      </c>
      <c r="D1028" s="2" t="s">
        <v>1813</v>
      </c>
      <c r="E1028" s="2" t="s">
        <v>222</v>
      </c>
      <c r="F1028" s="2" t="s">
        <v>10459</v>
      </c>
      <c r="G1028" s="2" t="s">
        <v>65</v>
      </c>
      <c r="H1028" s="2" t="s">
        <v>7418</v>
      </c>
      <c r="I1028" s="2" t="s">
        <v>183</v>
      </c>
      <c r="J1028" s="9">
        <v>200</v>
      </c>
      <c r="K1028" s="9">
        <v>1275</v>
      </c>
      <c r="L1028" s="5">
        <v>31</v>
      </c>
      <c r="M1028" s="5">
        <v>0</v>
      </c>
      <c r="N1028" s="5">
        <v>20.239999999999998</v>
      </c>
      <c r="O1028" s="5">
        <v>0</v>
      </c>
      <c r="P1028" s="5">
        <v>2.4300000000000002</v>
      </c>
      <c r="Q1028" s="5">
        <v>0.65</v>
      </c>
      <c r="R1028" s="5">
        <v>0</v>
      </c>
      <c r="S1028" s="5">
        <v>1387</v>
      </c>
    </row>
    <row r="1029" spans="1:19">
      <c r="A1029" s="2" t="s">
        <v>10460</v>
      </c>
      <c r="B1029" s="2" t="s">
        <v>208</v>
      </c>
      <c r="C1029" s="2" t="s">
        <v>10461</v>
      </c>
      <c r="D1029" s="2" t="s">
        <v>10462</v>
      </c>
      <c r="E1029" s="2" t="s">
        <v>40</v>
      </c>
      <c r="F1029" s="2" t="s">
        <v>10463</v>
      </c>
      <c r="G1029" s="2" t="s">
        <v>50</v>
      </c>
      <c r="H1029" s="2" t="s">
        <v>7418</v>
      </c>
      <c r="I1029" s="2" t="s">
        <v>232</v>
      </c>
      <c r="J1029" s="9">
        <v>1000</v>
      </c>
      <c r="K1029" s="9">
        <v>2358</v>
      </c>
      <c r="L1029" s="5">
        <v>79</v>
      </c>
      <c r="M1029" s="5">
        <v>6</v>
      </c>
      <c r="N1029" s="5">
        <v>57.46</v>
      </c>
      <c r="O1029" s="5">
        <v>261.54000000000002</v>
      </c>
      <c r="P1029" s="5">
        <v>3.35</v>
      </c>
      <c r="Q1029" s="5">
        <v>0.73</v>
      </c>
      <c r="R1029" s="5">
        <v>9.58</v>
      </c>
      <c r="S1029" s="5">
        <v>2200</v>
      </c>
    </row>
    <row r="1030" spans="1:19">
      <c r="A1030" s="2" t="s">
        <v>10464</v>
      </c>
      <c r="B1030" s="2" t="s">
        <v>1569</v>
      </c>
      <c r="C1030" s="2" t="s">
        <v>10465</v>
      </c>
      <c r="D1030" s="2" t="s">
        <v>10466</v>
      </c>
      <c r="E1030" s="2" t="s">
        <v>40</v>
      </c>
      <c r="F1030" s="2" t="s">
        <v>8046</v>
      </c>
      <c r="G1030" s="2" t="s">
        <v>266</v>
      </c>
      <c r="H1030" s="2" t="s">
        <v>7418</v>
      </c>
      <c r="I1030" s="2" t="s">
        <v>356</v>
      </c>
      <c r="J1030" s="9">
        <v>800</v>
      </c>
      <c r="K1030" s="9">
        <v>824</v>
      </c>
      <c r="L1030" s="5">
        <v>15</v>
      </c>
      <c r="M1030" s="5">
        <v>1</v>
      </c>
      <c r="N1030" s="5">
        <v>7.86</v>
      </c>
      <c r="O1030" s="5">
        <v>62.12</v>
      </c>
      <c r="P1030" s="5">
        <v>1.82</v>
      </c>
      <c r="Q1030" s="5">
        <v>0.52</v>
      </c>
      <c r="R1030" s="5">
        <v>7.86</v>
      </c>
      <c r="S1030" s="5">
        <v>2100</v>
      </c>
    </row>
    <row r="1031" spans="1:19">
      <c r="A1031" s="2" t="s">
        <v>10467</v>
      </c>
      <c r="B1031" s="2" t="s">
        <v>10468</v>
      </c>
      <c r="C1031" s="2" t="s">
        <v>10469</v>
      </c>
      <c r="D1031" s="2" t="s">
        <v>1669</v>
      </c>
      <c r="E1031" s="2" t="s">
        <v>100</v>
      </c>
      <c r="F1031" s="2" t="s">
        <v>10470</v>
      </c>
      <c r="G1031" s="2" t="s">
        <v>190</v>
      </c>
      <c r="H1031" s="2" t="s">
        <v>7418</v>
      </c>
      <c r="I1031" s="2" t="s">
        <v>183</v>
      </c>
      <c r="J1031" s="9">
        <v>400</v>
      </c>
      <c r="K1031" s="9">
        <v>1954</v>
      </c>
      <c r="L1031" s="5">
        <v>56</v>
      </c>
      <c r="M1031" s="5">
        <v>1</v>
      </c>
      <c r="N1031" s="5">
        <v>38.700000000000003</v>
      </c>
      <c r="O1031" s="5">
        <v>42.39</v>
      </c>
      <c r="P1031" s="5">
        <v>2.87</v>
      </c>
      <c r="Q1031" s="5">
        <v>0.69</v>
      </c>
      <c r="R1031" s="5">
        <v>38.700000000000003</v>
      </c>
      <c r="S1031" s="5">
        <v>4700</v>
      </c>
    </row>
    <row r="1032" spans="1:19">
      <c r="A1032" s="2" t="s">
        <v>10471</v>
      </c>
      <c r="B1032" s="2" t="s">
        <v>2341</v>
      </c>
      <c r="C1032" s="2" t="s">
        <v>2822</v>
      </c>
      <c r="D1032" s="2" t="s">
        <v>264</v>
      </c>
      <c r="E1032" s="2" t="s">
        <v>23</v>
      </c>
      <c r="F1032" s="2" t="s">
        <v>10472</v>
      </c>
      <c r="G1032" s="2" t="s">
        <v>312</v>
      </c>
      <c r="H1032" s="2" t="s">
        <v>7418</v>
      </c>
      <c r="I1032" s="2" t="s">
        <v>699</v>
      </c>
      <c r="J1032" s="9">
        <v>200</v>
      </c>
      <c r="K1032" s="9">
        <v>1858</v>
      </c>
      <c r="L1032" s="5">
        <v>71</v>
      </c>
      <c r="M1032" s="5">
        <v>0</v>
      </c>
      <c r="N1032" s="5">
        <v>31.81</v>
      </c>
      <c r="O1032" s="5">
        <v>0</v>
      </c>
      <c r="P1032" s="5">
        <v>3.82</v>
      </c>
      <c r="Q1032" s="5">
        <v>0.45</v>
      </c>
      <c r="R1032" s="5">
        <v>0</v>
      </c>
      <c r="S1032" s="5">
        <v>1833</v>
      </c>
    </row>
    <row r="1033" spans="1:19">
      <c r="A1033" s="2" t="s">
        <v>10473</v>
      </c>
      <c r="B1033" s="2" t="s">
        <v>10474</v>
      </c>
      <c r="C1033" s="2" t="s">
        <v>10475</v>
      </c>
      <c r="D1033" s="2" t="s">
        <v>10476</v>
      </c>
      <c r="E1033" s="2" t="s">
        <v>23</v>
      </c>
      <c r="F1033" s="2" t="s">
        <v>10477</v>
      </c>
      <c r="G1033" s="2" t="s">
        <v>42</v>
      </c>
      <c r="H1033" s="2" t="s">
        <v>7418</v>
      </c>
      <c r="I1033" s="2" t="s">
        <v>59</v>
      </c>
      <c r="J1033" s="9">
        <v>800</v>
      </c>
      <c r="K1033" s="9">
        <v>2212</v>
      </c>
      <c r="L1033" s="5">
        <v>42</v>
      </c>
      <c r="M1033" s="5">
        <v>3</v>
      </c>
      <c r="N1033" s="5">
        <v>30.9</v>
      </c>
      <c r="O1033" s="5">
        <v>113.22</v>
      </c>
      <c r="P1033" s="5">
        <v>1.9</v>
      </c>
      <c r="Q1033" s="5">
        <v>0.74</v>
      </c>
      <c r="R1033" s="5">
        <v>10.3</v>
      </c>
      <c r="S1033" s="5">
        <v>4000</v>
      </c>
    </row>
    <row r="1034" spans="1:19">
      <c r="A1034" s="2" t="s">
        <v>10478</v>
      </c>
      <c r="B1034" s="2" t="s">
        <v>2494</v>
      </c>
      <c r="C1034" s="2" t="s">
        <v>10479</v>
      </c>
      <c r="D1034" s="2" t="s">
        <v>4521</v>
      </c>
      <c r="E1034" s="2" t="s">
        <v>32</v>
      </c>
      <c r="F1034" s="2" t="s">
        <v>10480</v>
      </c>
      <c r="G1034" s="2" t="s">
        <v>161</v>
      </c>
      <c r="H1034" s="2" t="s">
        <v>7418</v>
      </c>
      <c r="I1034" s="2" t="s">
        <v>95</v>
      </c>
      <c r="J1034" s="9">
        <v>400</v>
      </c>
      <c r="K1034" s="9">
        <v>2457</v>
      </c>
      <c r="L1034" s="5">
        <v>41</v>
      </c>
      <c r="M1034" s="5">
        <v>0</v>
      </c>
      <c r="N1034" s="5">
        <v>19.739999999999998</v>
      </c>
      <c r="O1034" s="5">
        <v>0</v>
      </c>
      <c r="P1034" s="5">
        <v>1.67</v>
      </c>
      <c r="Q1034" s="5">
        <v>0.48</v>
      </c>
      <c r="R1034" s="5">
        <v>0</v>
      </c>
      <c r="S1034" s="5">
        <v>1500</v>
      </c>
    </row>
    <row r="1035" spans="1:19">
      <c r="A1035" s="2" t="s">
        <v>10481</v>
      </c>
      <c r="B1035" s="2" t="s">
        <v>10482</v>
      </c>
      <c r="C1035" s="2" t="s">
        <v>83</v>
      </c>
      <c r="D1035" s="2" t="s">
        <v>3299</v>
      </c>
      <c r="E1035" s="2" t="s">
        <v>32</v>
      </c>
      <c r="F1035" s="2" t="s">
        <v>10483</v>
      </c>
      <c r="G1035" s="2" t="s">
        <v>134</v>
      </c>
      <c r="H1035" s="2" t="s">
        <v>7418</v>
      </c>
      <c r="I1035" s="2" t="s">
        <v>177</v>
      </c>
      <c r="J1035" s="9">
        <v>500</v>
      </c>
      <c r="K1035" s="9">
        <v>1749</v>
      </c>
      <c r="L1035" s="5">
        <v>50</v>
      </c>
      <c r="M1035" s="5">
        <v>1</v>
      </c>
      <c r="N1035" s="5">
        <v>32.67</v>
      </c>
      <c r="O1035" s="5">
        <v>57.07</v>
      </c>
      <c r="P1035" s="5">
        <v>2.86</v>
      </c>
      <c r="Q1035" s="5">
        <v>0.65</v>
      </c>
      <c r="R1035" s="5">
        <v>32.67</v>
      </c>
      <c r="S1035" s="5">
        <v>1300</v>
      </c>
    </row>
    <row r="1036" spans="1:19">
      <c r="A1036" s="2" t="s">
        <v>10484</v>
      </c>
      <c r="B1036" s="2" t="s">
        <v>2895</v>
      </c>
      <c r="C1036" s="2" t="s">
        <v>2703</v>
      </c>
      <c r="D1036" s="2" t="s">
        <v>5237</v>
      </c>
      <c r="E1036" s="2" t="s">
        <v>112</v>
      </c>
      <c r="F1036" s="2" t="s">
        <v>10485</v>
      </c>
      <c r="G1036" s="2" t="s">
        <v>150</v>
      </c>
      <c r="H1036" s="2" t="s">
        <v>7418</v>
      </c>
      <c r="I1036" s="2" t="s">
        <v>35</v>
      </c>
      <c r="J1036" s="9">
        <v>300</v>
      </c>
      <c r="K1036" s="9">
        <v>1512</v>
      </c>
      <c r="L1036" s="5">
        <v>56</v>
      </c>
      <c r="M1036" s="5">
        <v>0</v>
      </c>
      <c r="N1036" s="5">
        <v>45.66</v>
      </c>
      <c r="O1036" s="5">
        <v>0</v>
      </c>
      <c r="P1036" s="5">
        <v>3.7</v>
      </c>
      <c r="Q1036" s="5">
        <v>0.82</v>
      </c>
      <c r="R1036" s="5">
        <v>0</v>
      </c>
      <c r="S1036" s="5">
        <v>2000</v>
      </c>
    </row>
    <row r="1037" spans="1:19">
      <c r="A1037" s="2" t="s">
        <v>10486</v>
      </c>
      <c r="B1037" s="2" t="s">
        <v>10487</v>
      </c>
      <c r="C1037" s="2" t="s">
        <v>2318</v>
      </c>
      <c r="D1037" s="2" t="s">
        <v>602</v>
      </c>
      <c r="E1037" s="2" t="s">
        <v>40</v>
      </c>
      <c r="F1037" s="2" t="s">
        <v>10488</v>
      </c>
      <c r="G1037" s="2" t="s">
        <v>72</v>
      </c>
      <c r="H1037" s="2" t="s">
        <v>7418</v>
      </c>
      <c r="I1037" s="2" t="s">
        <v>300</v>
      </c>
      <c r="J1037" s="9">
        <v>600</v>
      </c>
      <c r="K1037" s="9">
        <v>1827</v>
      </c>
      <c r="L1037" s="5">
        <v>81</v>
      </c>
      <c r="M1037" s="5">
        <v>8</v>
      </c>
      <c r="N1037" s="5">
        <v>64.209999999999994</v>
      </c>
      <c r="O1037" s="5">
        <v>599.64</v>
      </c>
      <c r="P1037" s="5">
        <v>4.43</v>
      </c>
      <c r="Q1037" s="5">
        <v>0.79</v>
      </c>
      <c r="R1037" s="5">
        <v>8.0299999999999994</v>
      </c>
      <c r="S1037" s="5">
        <v>4500</v>
      </c>
    </row>
    <row r="1038" spans="1:19">
      <c r="A1038" s="2" t="s">
        <v>10489</v>
      </c>
      <c r="B1038" s="2" t="s">
        <v>10490</v>
      </c>
      <c r="C1038" s="2" t="s">
        <v>9451</v>
      </c>
      <c r="D1038" s="2" t="s">
        <v>571</v>
      </c>
      <c r="E1038" s="2" t="s">
        <v>112</v>
      </c>
      <c r="F1038" s="2" t="s">
        <v>10491</v>
      </c>
      <c r="G1038" s="2" t="s">
        <v>150</v>
      </c>
      <c r="H1038" s="2" t="s">
        <v>7418</v>
      </c>
      <c r="I1038" s="2" t="s">
        <v>382</v>
      </c>
      <c r="J1038" s="9">
        <v>600</v>
      </c>
      <c r="K1038" s="9">
        <v>1098</v>
      </c>
      <c r="L1038" s="5">
        <v>34</v>
      </c>
      <c r="M1038" s="5">
        <v>3</v>
      </c>
      <c r="N1038" s="5">
        <v>19.420000000000002</v>
      </c>
      <c r="O1038" s="5">
        <v>221.87</v>
      </c>
      <c r="P1038" s="5">
        <v>3.1</v>
      </c>
      <c r="Q1038" s="5">
        <v>0.56999999999999995</v>
      </c>
      <c r="R1038" s="5">
        <v>6.47</v>
      </c>
      <c r="S1038" s="5">
        <v>2340</v>
      </c>
    </row>
    <row r="1039" spans="1:19">
      <c r="A1039" s="2" t="s">
        <v>10492</v>
      </c>
      <c r="B1039" s="2" t="s">
        <v>10493</v>
      </c>
      <c r="C1039" s="2" t="s">
        <v>10494</v>
      </c>
      <c r="D1039" s="2" t="s">
        <v>2201</v>
      </c>
      <c r="E1039" s="2" t="s">
        <v>1203</v>
      </c>
      <c r="F1039" s="2" t="s">
        <v>10495</v>
      </c>
      <c r="G1039" s="2" t="s">
        <v>72</v>
      </c>
      <c r="H1039" s="2" t="s">
        <v>7418</v>
      </c>
      <c r="I1039" s="2" t="s">
        <v>382</v>
      </c>
      <c r="J1039" s="9">
        <v>600</v>
      </c>
      <c r="K1039" s="9">
        <v>826</v>
      </c>
      <c r="L1039" s="5">
        <v>21</v>
      </c>
      <c r="M1039" s="5">
        <v>0</v>
      </c>
      <c r="N1039" s="5">
        <v>8.6999999999999993</v>
      </c>
      <c r="O1039" s="5">
        <v>0</v>
      </c>
      <c r="P1039" s="5">
        <v>2.54</v>
      </c>
      <c r="Q1039" s="5">
        <v>0.41</v>
      </c>
      <c r="R1039" s="5">
        <v>0</v>
      </c>
      <c r="S1039" s="5">
        <v>1500</v>
      </c>
    </row>
    <row r="1040" spans="1:19">
      <c r="A1040" s="2" t="s">
        <v>10496</v>
      </c>
      <c r="B1040" s="2" t="s">
        <v>832</v>
      </c>
      <c r="C1040" s="2" t="s">
        <v>6755</v>
      </c>
      <c r="D1040" s="2" t="s">
        <v>1559</v>
      </c>
      <c r="E1040" s="2" t="s">
        <v>23</v>
      </c>
      <c r="F1040" s="2" t="s">
        <v>10497</v>
      </c>
      <c r="G1040" s="2" t="s">
        <v>58</v>
      </c>
      <c r="H1040" s="2" t="s">
        <v>7418</v>
      </c>
      <c r="I1040" s="2" t="s">
        <v>59</v>
      </c>
      <c r="J1040" s="9">
        <v>100</v>
      </c>
      <c r="K1040" s="9">
        <v>1432</v>
      </c>
      <c r="L1040" s="5">
        <v>44</v>
      </c>
      <c r="M1040" s="5">
        <v>1</v>
      </c>
      <c r="N1040" s="5">
        <v>31.06</v>
      </c>
      <c r="O1040" s="5">
        <v>52.87</v>
      </c>
      <c r="P1040" s="5">
        <v>3.07</v>
      </c>
      <c r="Q1040" s="5">
        <v>0.71</v>
      </c>
      <c r="R1040" s="5">
        <v>31.06</v>
      </c>
      <c r="S1040" s="5">
        <v>3900</v>
      </c>
    </row>
    <row r="1041" spans="1:19">
      <c r="A1041" s="2" t="s">
        <v>10498</v>
      </c>
      <c r="B1041" s="2" t="s">
        <v>2317</v>
      </c>
      <c r="C1041" s="2" t="s">
        <v>10499</v>
      </c>
      <c r="D1041" s="2" t="s">
        <v>10500</v>
      </c>
      <c r="E1041" s="2" t="s">
        <v>112</v>
      </c>
      <c r="F1041" s="2" t="s">
        <v>1346</v>
      </c>
      <c r="G1041" s="2" t="s">
        <v>167</v>
      </c>
      <c r="H1041" s="2" t="s">
        <v>7418</v>
      </c>
      <c r="I1041" s="2" t="s">
        <v>300</v>
      </c>
      <c r="J1041" s="9">
        <v>300</v>
      </c>
      <c r="K1041" s="9">
        <v>1386</v>
      </c>
      <c r="L1041" s="5">
        <v>29</v>
      </c>
      <c r="M1041" s="5">
        <v>1</v>
      </c>
      <c r="N1041" s="5">
        <v>13.52</v>
      </c>
      <c r="O1041" s="5">
        <v>67.150000000000006</v>
      </c>
      <c r="P1041" s="5">
        <v>2.09</v>
      </c>
      <c r="Q1041" s="5">
        <v>0.47</v>
      </c>
      <c r="R1041" s="5">
        <v>13.52</v>
      </c>
      <c r="S1041" s="5">
        <v>1100</v>
      </c>
    </row>
    <row r="1042" spans="1:19">
      <c r="A1042" s="2" t="s">
        <v>10501</v>
      </c>
      <c r="B1042" s="2" t="s">
        <v>202</v>
      </c>
      <c r="C1042" s="2" t="s">
        <v>10099</v>
      </c>
      <c r="D1042" s="2" t="s">
        <v>10502</v>
      </c>
      <c r="E1042" s="2" t="s">
        <v>112</v>
      </c>
      <c r="F1042" s="2" t="s">
        <v>10503</v>
      </c>
      <c r="G1042" s="2" t="s">
        <v>266</v>
      </c>
      <c r="H1042" s="2" t="s">
        <v>7418</v>
      </c>
      <c r="I1042" s="2" t="s">
        <v>66</v>
      </c>
      <c r="J1042" s="9">
        <v>600</v>
      </c>
      <c r="K1042" s="9">
        <v>1626</v>
      </c>
      <c r="L1042" s="5">
        <v>65</v>
      </c>
      <c r="M1042" s="5">
        <v>0</v>
      </c>
      <c r="N1042" s="5">
        <v>53.23</v>
      </c>
      <c r="O1042" s="5">
        <v>0</v>
      </c>
      <c r="P1042" s="5">
        <v>4</v>
      </c>
      <c r="Q1042" s="5">
        <v>0.82</v>
      </c>
      <c r="R1042" s="5">
        <v>0</v>
      </c>
      <c r="S1042" s="5">
        <v>3792</v>
      </c>
    </row>
    <row r="1043" spans="1:19">
      <c r="A1043" s="2" t="s">
        <v>10504</v>
      </c>
      <c r="B1043" s="2" t="s">
        <v>1479</v>
      </c>
      <c r="C1043" s="2" t="s">
        <v>10505</v>
      </c>
      <c r="D1043" s="2" t="s">
        <v>264</v>
      </c>
      <c r="E1043" s="2" t="s">
        <v>23</v>
      </c>
      <c r="F1043" s="2" t="s">
        <v>10506</v>
      </c>
      <c r="G1043" s="2" t="s">
        <v>190</v>
      </c>
      <c r="H1043" s="2" t="s">
        <v>7418</v>
      </c>
      <c r="I1043" s="2" t="s">
        <v>217</v>
      </c>
      <c r="J1043" s="9">
        <v>600</v>
      </c>
      <c r="K1043" s="9">
        <v>1694</v>
      </c>
      <c r="L1043" s="5">
        <v>54</v>
      </c>
      <c r="M1043" s="5">
        <v>1</v>
      </c>
      <c r="N1043" s="5">
        <v>29.04</v>
      </c>
      <c r="O1043" s="5">
        <v>67.459999999999994</v>
      </c>
      <c r="P1043" s="5">
        <v>3.19</v>
      </c>
      <c r="Q1043" s="5">
        <v>0.54</v>
      </c>
      <c r="R1043" s="5">
        <v>29.04</v>
      </c>
      <c r="S1043" s="5">
        <v>2708</v>
      </c>
    </row>
    <row r="1044" spans="1:19">
      <c r="A1044" s="2" t="s">
        <v>10507</v>
      </c>
      <c r="B1044" s="2" t="s">
        <v>10508</v>
      </c>
      <c r="C1044" s="2" t="s">
        <v>10509</v>
      </c>
      <c r="D1044" s="2" t="s">
        <v>1190</v>
      </c>
      <c r="E1044" s="2" t="s">
        <v>112</v>
      </c>
      <c r="F1044" s="2" t="s">
        <v>10510</v>
      </c>
      <c r="G1044" s="2" t="s">
        <v>253</v>
      </c>
      <c r="H1044" s="2" t="s">
        <v>7418</v>
      </c>
      <c r="I1044" s="2" t="s">
        <v>162</v>
      </c>
      <c r="J1044" s="9">
        <v>400</v>
      </c>
      <c r="K1044" s="9">
        <v>927</v>
      </c>
      <c r="L1044" s="5">
        <v>18</v>
      </c>
      <c r="M1044" s="5">
        <v>1</v>
      </c>
      <c r="N1044" s="5">
        <v>14.09</v>
      </c>
      <c r="O1044" s="5">
        <v>54.79</v>
      </c>
      <c r="P1044" s="5">
        <v>1.94</v>
      </c>
      <c r="Q1044" s="5">
        <v>0.78</v>
      </c>
      <c r="R1044" s="5">
        <v>14.09</v>
      </c>
      <c r="S1044" s="5">
        <v>1100</v>
      </c>
    </row>
    <row r="1045" spans="1:19">
      <c r="A1045" s="2" t="s">
        <v>10511</v>
      </c>
      <c r="B1045" s="2" t="s">
        <v>208</v>
      </c>
      <c r="C1045" s="2" t="s">
        <v>3323</v>
      </c>
      <c r="D1045" s="2" t="s">
        <v>4531</v>
      </c>
      <c r="E1045" s="2" t="s">
        <v>40</v>
      </c>
      <c r="F1045" s="2" t="s">
        <v>10512</v>
      </c>
      <c r="G1045" s="2" t="s">
        <v>150</v>
      </c>
      <c r="H1045" s="2" t="s">
        <v>7418</v>
      </c>
      <c r="I1045" s="2" t="s">
        <v>232</v>
      </c>
      <c r="J1045" s="9">
        <v>600</v>
      </c>
      <c r="K1045" s="9">
        <v>2337</v>
      </c>
      <c r="L1045" s="5">
        <v>85</v>
      </c>
      <c r="M1045" s="5">
        <v>9</v>
      </c>
      <c r="N1045" s="5">
        <v>70.72</v>
      </c>
      <c r="O1045" s="5">
        <v>605.83000000000004</v>
      </c>
      <c r="P1045" s="5">
        <v>3.64</v>
      </c>
      <c r="Q1045" s="5">
        <v>0.83</v>
      </c>
      <c r="R1045" s="5">
        <v>7.86</v>
      </c>
      <c r="S1045" s="5">
        <v>1600</v>
      </c>
    </row>
    <row r="1046" spans="1:19">
      <c r="A1046" s="2" t="s">
        <v>10513</v>
      </c>
      <c r="B1046" s="2" t="s">
        <v>1787</v>
      </c>
      <c r="C1046" s="2" t="s">
        <v>83</v>
      </c>
      <c r="D1046" s="2" t="s">
        <v>10514</v>
      </c>
      <c r="E1046" s="2" t="s">
        <v>373</v>
      </c>
      <c r="F1046" s="2" t="s">
        <v>1468</v>
      </c>
      <c r="G1046" s="2" t="s">
        <v>253</v>
      </c>
      <c r="H1046" s="2" t="s">
        <v>7418</v>
      </c>
      <c r="I1046" s="2" t="s">
        <v>73</v>
      </c>
      <c r="J1046" s="9">
        <v>200</v>
      </c>
      <c r="K1046" s="9">
        <v>1802</v>
      </c>
      <c r="L1046" s="5">
        <v>68</v>
      </c>
      <c r="M1046" s="5">
        <v>0</v>
      </c>
      <c r="N1046" s="5">
        <v>36.44</v>
      </c>
      <c r="O1046" s="5">
        <v>0</v>
      </c>
      <c r="P1046" s="5">
        <v>3.77</v>
      </c>
      <c r="Q1046" s="5">
        <v>0.54</v>
      </c>
      <c r="R1046" s="5">
        <v>0</v>
      </c>
      <c r="S1046" s="5">
        <v>3000</v>
      </c>
    </row>
    <row r="1047" spans="1:19">
      <c r="A1047" s="2" t="s">
        <v>10515</v>
      </c>
      <c r="B1047" s="2" t="s">
        <v>6459</v>
      </c>
      <c r="C1047" s="2" t="s">
        <v>10516</v>
      </c>
      <c r="D1047" s="2" t="s">
        <v>10517</v>
      </c>
      <c r="E1047" s="2" t="s">
        <v>373</v>
      </c>
      <c r="F1047" s="2" t="s">
        <v>10518</v>
      </c>
      <c r="G1047" s="2" t="s">
        <v>34</v>
      </c>
      <c r="H1047" s="2" t="s">
        <v>7418</v>
      </c>
      <c r="I1047" s="2" t="s">
        <v>162</v>
      </c>
      <c r="J1047" s="9">
        <v>500</v>
      </c>
      <c r="K1047" s="9">
        <v>2107</v>
      </c>
      <c r="L1047" s="5">
        <v>46</v>
      </c>
      <c r="M1047" s="5">
        <v>4</v>
      </c>
      <c r="N1047" s="5">
        <v>30.1</v>
      </c>
      <c r="O1047" s="5">
        <v>248.95</v>
      </c>
      <c r="P1047" s="5">
        <v>2.1800000000000002</v>
      </c>
      <c r="Q1047" s="5">
        <v>0.65</v>
      </c>
      <c r="R1047" s="5">
        <v>7.52</v>
      </c>
      <c r="S1047" s="5">
        <v>1600</v>
      </c>
    </row>
    <row r="1048" spans="1:19">
      <c r="A1048" s="2" t="s">
        <v>10519</v>
      </c>
      <c r="B1048" s="2" t="s">
        <v>10520</v>
      </c>
      <c r="C1048" s="2" t="s">
        <v>53</v>
      </c>
      <c r="D1048" s="2" t="s">
        <v>2300</v>
      </c>
      <c r="E1048" s="2" t="s">
        <v>40</v>
      </c>
      <c r="F1048" s="2" t="s">
        <v>10521</v>
      </c>
      <c r="G1048" s="2" t="s">
        <v>94</v>
      </c>
      <c r="H1048" s="2" t="s">
        <v>7418</v>
      </c>
      <c r="I1048" s="2" t="s">
        <v>95</v>
      </c>
      <c r="J1048" s="9">
        <v>100</v>
      </c>
      <c r="K1048" s="9">
        <v>1381</v>
      </c>
      <c r="L1048" s="5">
        <v>32</v>
      </c>
      <c r="M1048" s="5">
        <v>3</v>
      </c>
      <c r="N1048" s="5">
        <v>25.19</v>
      </c>
      <c r="O1048" s="5">
        <v>177.77</v>
      </c>
      <c r="P1048" s="5">
        <v>2.3199999999999998</v>
      </c>
      <c r="Q1048" s="5">
        <v>0.79</v>
      </c>
      <c r="R1048" s="5">
        <v>8.4</v>
      </c>
      <c r="S1048" s="5">
        <v>6370</v>
      </c>
    </row>
    <row r="1049" spans="1:19">
      <c r="A1049" s="2" t="s">
        <v>10522</v>
      </c>
      <c r="B1049" s="2" t="s">
        <v>1569</v>
      </c>
      <c r="C1049" s="2" t="s">
        <v>10523</v>
      </c>
      <c r="D1049" s="2" t="s">
        <v>2961</v>
      </c>
      <c r="E1049" s="2" t="s">
        <v>23</v>
      </c>
      <c r="F1049" s="2" t="s">
        <v>1548</v>
      </c>
      <c r="G1049" s="2" t="s">
        <v>50</v>
      </c>
      <c r="H1049" s="2" t="s">
        <v>7418</v>
      </c>
      <c r="I1049" s="2" t="s">
        <v>80</v>
      </c>
      <c r="J1049" s="9">
        <v>400</v>
      </c>
      <c r="K1049" s="9">
        <v>1292</v>
      </c>
      <c r="L1049" s="5">
        <v>25</v>
      </c>
      <c r="M1049" s="5">
        <v>0</v>
      </c>
      <c r="N1049" s="5">
        <v>11.87</v>
      </c>
      <c r="O1049" s="5">
        <v>0</v>
      </c>
      <c r="P1049" s="5">
        <v>1.93</v>
      </c>
      <c r="Q1049" s="5">
        <v>0.47</v>
      </c>
      <c r="R1049" s="5">
        <v>0</v>
      </c>
      <c r="S1049" s="5">
        <v>3800</v>
      </c>
    </row>
    <row r="1050" spans="1:19">
      <c r="A1050" s="2" t="s">
        <v>10524</v>
      </c>
      <c r="B1050" s="2" t="s">
        <v>10525</v>
      </c>
      <c r="C1050" s="2" t="s">
        <v>5014</v>
      </c>
      <c r="D1050" s="2" t="s">
        <v>8299</v>
      </c>
      <c r="E1050" s="2" t="s">
        <v>373</v>
      </c>
      <c r="F1050" s="2" t="s">
        <v>4746</v>
      </c>
      <c r="G1050" s="2" t="s">
        <v>34</v>
      </c>
      <c r="H1050" s="2" t="s">
        <v>7418</v>
      </c>
      <c r="I1050" s="2" t="s">
        <v>177</v>
      </c>
      <c r="J1050" s="9">
        <v>400</v>
      </c>
      <c r="K1050" s="9">
        <v>2436</v>
      </c>
      <c r="L1050" s="5">
        <v>106</v>
      </c>
      <c r="M1050" s="5">
        <v>0</v>
      </c>
      <c r="N1050" s="5">
        <v>73.86</v>
      </c>
      <c r="O1050" s="5">
        <v>0</v>
      </c>
      <c r="P1050" s="5">
        <v>4.3499999999999996</v>
      </c>
      <c r="Q1050" s="5">
        <v>0.7</v>
      </c>
      <c r="R1050" s="5">
        <v>0</v>
      </c>
      <c r="S1050" s="5">
        <v>1600</v>
      </c>
    </row>
    <row r="1051" spans="1:19">
      <c r="A1051" s="2" t="s">
        <v>10526</v>
      </c>
      <c r="B1051" s="2" t="s">
        <v>10527</v>
      </c>
      <c r="C1051" s="2" t="s">
        <v>10528</v>
      </c>
      <c r="D1051" s="2" t="s">
        <v>10529</v>
      </c>
      <c r="E1051" s="2" t="s">
        <v>305</v>
      </c>
      <c r="F1051" s="2" t="s">
        <v>10530</v>
      </c>
      <c r="G1051" s="2" t="s">
        <v>190</v>
      </c>
      <c r="H1051" s="2" t="s">
        <v>7418</v>
      </c>
      <c r="I1051" s="2" t="s">
        <v>356</v>
      </c>
      <c r="J1051" s="9">
        <v>700</v>
      </c>
      <c r="K1051" s="9">
        <v>1663</v>
      </c>
      <c r="L1051" s="5">
        <v>72</v>
      </c>
      <c r="M1051" s="5">
        <v>7</v>
      </c>
      <c r="N1051" s="5">
        <v>48.51</v>
      </c>
      <c r="O1051" s="5">
        <v>277.43</v>
      </c>
      <c r="P1051" s="5">
        <v>4.33</v>
      </c>
      <c r="Q1051" s="5">
        <v>0.67</v>
      </c>
      <c r="R1051" s="5">
        <v>6.93</v>
      </c>
      <c r="S1051" s="5">
        <v>4400</v>
      </c>
    </row>
    <row r="1052" spans="1:19">
      <c r="A1052" s="2" t="s">
        <v>10531</v>
      </c>
      <c r="B1052" s="2" t="s">
        <v>950</v>
      </c>
      <c r="C1052" s="2" t="s">
        <v>21</v>
      </c>
      <c r="D1052" s="2" t="s">
        <v>1956</v>
      </c>
      <c r="E1052" s="2" t="s">
        <v>40</v>
      </c>
      <c r="F1052" s="2" t="s">
        <v>10532</v>
      </c>
      <c r="G1052" s="2" t="s">
        <v>312</v>
      </c>
      <c r="H1052" s="2" t="s">
        <v>7418</v>
      </c>
      <c r="I1052" s="2" t="s">
        <v>319</v>
      </c>
      <c r="J1052" s="9">
        <v>1000</v>
      </c>
      <c r="K1052" s="9">
        <v>556</v>
      </c>
      <c r="L1052" s="5">
        <v>11</v>
      </c>
      <c r="M1052" s="5">
        <v>0</v>
      </c>
      <c r="N1052" s="5">
        <v>7.44</v>
      </c>
      <c r="O1052" s="5">
        <v>0</v>
      </c>
      <c r="P1052" s="5">
        <v>1.98</v>
      </c>
      <c r="Q1052" s="5">
        <v>0.68</v>
      </c>
      <c r="R1052" s="5">
        <v>0</v>
      </c>
      <c r="S1052" s="5">
        <v>1690</v>
      </c>
    </row>
    <row r="1053" spans="1:19">
      <c r="A1053" s="2" t="s">
        <v>10533</v>
      </c>
      <c r="B1053" s="2" t="s">
        <v>2996</v>
      </c>
      <c r="C1053" s="2" t="s">
        <v>1056</v>
      </c>
      <c r="D1053" s="2" t="s">
        <v>236</v>
      </c>
      <c r="E1053" s="2" t="s">
        <v>237</v>
      </c>
      <c r="F1053" s="2" t="s">
        <v>10534</v>
      </c>
      <c r="G1053" s="2" t="s">
        <v>344</v>
      </c>
      <c r="H1053" s="2" t="s">
        <v>7418</v>
      </c>
      <c r="I1053" s="2" t="s">
        <v>27</v>
      </c>
      <c r="J1053" s="9">
        <v>1000</v>
      </c>
      <c r="K1053" s="9">
        <v>951</v>
      </c>
      <c r="L1053" s="5">
        <v>19</v>
      </c>
      <c r="M1053" s="5">
        <v>0</v>
      </c>
      <c r="N1053" s="5">
        <v>14</v>
      </c>
      <c r="O1053" s="5">
        <v>0</v>
      </c>
      <c r="P1053" s="5">
        <v>2</v>
      </c>
      <c r="Q1053" s="5">
        <v>0.74</v>
      </c>
      <c r="R1053" s="5">
        <v>0</v>
      </c>
      <c r="S1053" s="5">
        <v>1600</v>
      </c>
    </row>
    <row r="1054" spans="1:19">
      <c r="A1054" s="2" t="s">
        <v>10535</v>
      </c>
      <c r="B1054" s="2" t="s">
        <v>10536</v>
      </c>
      <c r="C1054" s="2" t="s">
        <v>10537</v>
      </c>
      <c r="D1054" s="2" t="s">
        <v>10538</v>
      </c>
      <c r="E1054" s="2" t="s">
        <v>953</v>
      </c>
      <c r="F1054" s="2" t="s">
        <v>10539</v>
      </c>
      <c r="G1054" s="2" t="s">
        <v>253</v>
      </c>
      <c r="H1054" s="2" t="s">
        <v>7418</v>
      </c>
      <c r="I1054" s="2" t="s">
        <v>127</v>
      </c>
      <c r="J1054" s="9">
        <v>800</v>
      </c>
      <c r="K1054" s="9">
        <v>1257</v>
      </c>
      <c r="L1054" s="5">
        <v>41</v>
      </c>
      <c r="M1054" s="5">
        <v>4</v>
      </c>
      <c r="N1054" s="5">
        <v>34.67</v>
      </c>
      <c r="O1054" s="5">
        <v>186.63</v>
      </c>
      <c r="P1054" s="5">
        <v>3.26</v>
      </c>
      <c r="Q1054" s="5">
        <v>0.85</v>
      </c>
      <c r="R1054" s="5">
        <v>8.67</v>
      </c>
      <c r="S1054" s="5">
        <v>2400</v>
      </c>
    </row>
    <row r="1055" spans="1:19">
      <c r="A1055" s="2" t="s">
        <v>10540</v>
      </c>
      <c r="B1055" s="2" t="s">
        <v>10541</v>
      </c>
      <c r="C1055" s="2" t="s">
        <v>10542</v>
      </c>
      <c r="D1055" s="2" t="s">
        <v>721</v>
      </c>
      <c r="E1055" s="2" t="s">
        <v>112</v>
      </c>
      <c r="F1055" s="2" t="s">
        <v>7404</v>
      </c>
      <c r="G1055" s="2" t="s">
        <v>190</v>
      </c>
      <c r="H1055" s="2" t="s">
        <v>7418</v>
      </c>
      <c r="I1055" s="2" t="s">
        <v>88</v>
      </c>
      <c r="J1055" s="9">
        <v>800</v>
      </c>
      <c r="K1055" s="9">
        <v>1107</v>
      </c>
      <c r="L1055" s="5">
        <v>31</v>
      </c>
      <c r="M1055" s="5">
        <v>3</v>
      </c>
      <c r="N1055" s="5">
        <v>26.09</v>
      </c>
      <c r="O1055" s="5">
        <v>192.86</v>
      </c>
      <c r="P1055" s="5">
        <v>2.8</v>
      </c>
      <c r="Q1055" s="5">
        <v>0.84</v>
      </c>
      <c r="R1055" s="5">
        <v>8.6999999999999993</v>
      </c>
      <c r="S1055" s="5">
        <v>3813</v>
      </c>
    </row>
    <row r="1056" spans="1:19">
      <c r="A1056" s="2" t="s">
        <v>10543</v>
      </c>
      <c r="B1056" s="2" t="s">
        <v>10544</v>
      </c>
      <c r="C1056" s="2" t="s">
        <v>10545</v>
      </c>
      <c r="D1056" s="2" t="s">
        <v>5539</v>
      </c>
      <c r="E1056" s="2" t="s">
        <v>112</v>
      </c>
      <c r="F1056" s="2" t="s">
        <v>10546</v>
      </c>
      <c r="G1056" s="2" t="s">
        <v>72</v>
      </c>
      <c r="H1056" s="2" t="s">
        <v>7418</v>
      </c>
      <c r="I1056" s="2" t="s">
        <v>59</v>
      </c>
      <c r="J1056" s="9">
        <v>200</v>
      </c>
      <c r="K1056" s="9">
        <v>1747</v>
      </c>
      <c r="L1056" s="5">
        <v>36</v>
      </c>
      <c r="M1056" s="5">
        <v>0</v>
      </c>
      <c r="N1056" s="5">
        <v>25.45</v>
      </c>
      <c r="O1056" s="5">
        <v>0</v>
      </c>
      <c r="P1056" s="5">
        <v>2.06</v>
      </c>
      <c r="Q1056" s="5">
        <v>0.71</v>
      </c>
      <c r="R1056" s="5">
        <v>0</v>
      </c>
      <c r="S1056" s="5">
        <v>2400</v>
      </c>
    </row>
    <row r="1057" spans="1:19">
      <c r="A1057" s="2" t="s">
        <v>10547</v>
      </c>
      <c r="B1057" s="2" t="s">
        <v>8202</v>
      </c>
      <c r="C1057" s="2" t="s">
        <v>10548</v>
      </c>
      <c r="D1057" s="2" t="s">
        <v>5885</v>
      </c>
      <c r="E1057" s="2" t="s">
        <v>850</v>
      </c>
      <c r="F1057" s="2" t="s">
        <v>10549</v>
      </c>
      <c r="G1057" s="2" t="s">
        <v>72</v>
      </c>
      <c r="H1057" s="2" t="s">
        <v>7418</v>
      </c>
      <c r="I1057" s="2" t="s">
        <v>458</v>
      </c>
      <c r="J1057" s="9">
        <v>1000</v>
      </c>
      <c r="K1057" s="9">
        <v>2428</v>
      </c>
      <c r="L1057" s="5">
        <v>54</v>
      </c>
      <c r="M1057" s="5">
        <v>0</v>
      </c>
      <c r="N1057" s="5">
        <v>22.31</v>
      </c>
      <c r="O1057" s="5">
        <v>0</v>
      </c>
      <c r="P1057" s="5">
        <v>2.2200000000000002</v>
      </c>
      <c r="Q1057" s="5">
        <v>0.41</v>
      </c>
      <c r="R1057" s="5">
        <v>0</v>
      </c>
      <c r="S1057" s="5">
        <v>4300</v>
      </c>
    </row>
    <row r="1058" spans="1:19">
      <c r="A1058" s="2" t="s">
        <v>10550</v>
      </c>
      <c r="B1058" s="2" t="s">
        <v>3594</v>
      </c>
      <c r="C1058" s="2" t="s">
        <v>10551</v>
      </c>
      <c r="D1058" s="2" t="s">
        <v>6832</v>
      </c>
      <c r="E1058" s="2" t="s">
        <v>125</v>
      </c>
      <c r="F1058" s="2" t="s">
        <v>10552</v>
      </c>
      <c r="G1058" s="2" t="s">
        <v>102</v>
      </c>
      <c r="H1058" s="2" t="s">
        <v>7418</v>
      </c>
      <c r="I1058" s="2" t="s">
        <v>95</v>
      </c>
      <c r="J1058" s="9">
        <v>500</v>
      </c>
      <c r="K1058" s="9">
        <v>1710</v>
      </c>
      <c r="L1058" s="5">
        <v>50</v>
      </c>
      <c r="M1058" s="5">
        <v>5</v>
      </c>
      <c r="N1058" s="5">
        <v>24.03</v>
      </c>
      <c r="O1058" s="5">
        <v>320.99</v>
      </c>
      <c r="P1058" s="5">
        <v>2.92</v>
      </c>
      <c r="Q1058" s="5">
        <v>0.48</v>
      </c>
      <c r="R1058" s="5">
        <v>4.8099999999999996</v>
      </c>
      <c r="S1058" s="5">
        <v>3600</v>
      </c>
    </row>
    <row r="1059" spans="1:19">
      <c r="A1059" s="2" t="s">
        <v>10553</v>
      </c>
      <c r="B1059" s="2" t="s">
        <v>983</v>
      </c>
      <c r="C1059" s="2" t="s">
        <v>4375</v>
      </c>
      <c r="D1059" s="2" t="s">
        <v>10554</v>
      </c>
      <c r="E1059" s="2" t="s">
        <v>188</v>
      </c>
      <c r="F1059" s="2" t="s">
        <v>10555</v>
      </c>
      <c r="G1059" s="2" t="s">
        <v>167</v>
      </c>
      <c r="H1059" s="2" t="s">
        <v>7418</v>
      </c>
      <c r="I1059" s="2" t="s">
        <v>217</v>
      </c>
      <c r="J1059" s="9">
        <v>600</v>
      </c>
      <c r="K1059" s="9">
        <v>2012</v>
      </c>
      <c r="L1059" s="5">
        <v>48</v>
      </c>
      <c r="M1059" s="5">
        <v>1</v>
      </c>
      <c r="N1059" s="5">
        <v>29.18</v>
      </c>
      <c r="O1059" s="5">
        <v>57.24</v>
      </c>
      <c r="P1059" s="5">
        <v>2.39</v>
      </c>
      <c r="Q1059" s="5">
        <v>0.61</v>
      </c>
      <c r="R1059" s="5">
        <v>29.18</v>
      </c>
      <c r="S1059" s="5">
        <v>3500</v>
      </c>
    </row>
    <row r="1060" spans="1:19">
      <c r="A1060" s="2" t="s">
        <v>10556</v>
      </c>
      <c r="B1060" s="2" t="s">
        <v>10557</v>
      </c>
      <c r="C1060" s="2" t="s">
        <v>10558</v>
      </c>
      <c r="D1060" s="2" t="s">
        <v>204</v>
      </c>
      <c r="E1060" s="2" t="s">
        <v>56</v>
      </c>
      <c r="F1060" s="2" t="s">
        <v>10559</v>
      </c>
      <c r="G1060" s="2" t="s">
        <v>65</v>
      </c>
      <c r="H1060" s="2" t="s">
        <v>7418</v>
      </c>
      <c r="I1060" s="2" t="s">
        <v>183</v>
      </c>
      <c r="J1060" s="9">
        <v>1000</v>
      </c>
      <c r="K1060" s="9">
        <v>2298</v>
      </c>
      <c r="L1060" s="5">
        <v>81</v>
      </c>
      <c r="M1060" s="5">
        <v>0</v>
      </c>
      <c r="N1060" s="5">
        <v>57.92</v>
      </c>
      <c r="O1060" s="5">
        <v>0</v>
      </c>
      <c r="P1060" s="5">
        <v>3.52</v>
      </c>
      <c r="Q1060" s="5">
        <v>0.72</v>
      </c>
      <c r="R1060" s="5">
        <v>0</v>
      </c>
      <c r="S1060" s="5">
        <v>1100</v>
      </c>
    </row>
    <row r="1061" spans="1:19">
      <c r="A1061" s="2" t="s">
        <v>10560</v>
      </c>
      <c r="B1061" s="2" t="s">
        <v>7880</v>
      </c>
      <c r="C1061" s="2" t="s">
        <v>10561</v>
      </c>
      <c r="D1061" s="2" t="s">
        <v>655</v>
      </c>
      <c r="E1061" s="2" t="s">
        <v>125</v>
      </c>
      <c r="F1061" s="2" t="s">
        <v>10562</v>
      </c>
      <c r="G1061" s="2" t="s">
        <v>58</v>
      </c>
      <c r="H1061" s="2" t="s">
        <v>7418</v>
      </c>
      <c r="I1061" s="2" t="s">
        <v>135</v>
      </c>
      <c r="J1061" s="9">
        <v>1000</v>
      </c>
      <c r="K1061" s="9">
        <v>1819</v>
      </c>
      <c r="L1061" s="5">
        <v>29</v>
      </c>
      <c r="M1061" s="5">
        <v>3</v>
      </c>
      <c r="N1061" s="5">
        <v>24.15</v>
      </c>
      <c r="O1061" s="5">
        <v>198.69</v>
      </c>
      <c r="P1061" s="5">
        <v>1.59</v>
      </c>
      <c r="Q1061" s="5">
        <v>0.83</v>
      </c>
      <c r="R1061" s="5">
        <v>8.0500000000000007</v>
      </c>
      <c r="S1061" s="5">
        <v>1600</v>
      </c>
    </row>
    <row r="1062" spans="1:19">
      <c r="A1062" s="2" t="s">
        <v>10563</v>
      </c>
      <c r="B1062" s="2" t="s">
        <v>295</v>
      </c>
      <c r="C1062" s="2" t="s">
        <v>10564</v>
      </c>
      <c r="D1062" s="2" t="s">
        <v>10565</v>
      </c>
      <c r="E1062" s="2" t="s">
        <v>125</v>
      </c>
      <c r="F1062" s="2" t="s">
        <v>10566</v>
      </c>
      <c r="G1062" s="2" t="s">
        <v>42</v>
      </c>
      <c r="H1062" s="2" t="s">
        <v>7418</v>
      </c>
      <c r="I1062" s="2" t="s">
        <v>59</v>
      </c>
      <c r="J1062" s="9">
        <v>300</v>
      </c>
      <c r="K1062" s="9">
        <v>2002</v>
      </c>
      <c r="L1062" s="5">
        <v>59</v>
      </c>
      <c r="M1062" s="5">
        <v>0</v>
      </c>
      <c r="N1062" s="5">
        <v>27.84</v>
      </c>
      <c r="O1062" s="5">
        <v>0</v>
      </c>
      <c r="P1062" s="5">
        <v>2.95</v>
      </c>
      <c r="Q1062" s="5">
        <v>0.47</v>
      </c>
      <c r="R1062" s="5">
        <v>0</v>
      </c>
      <c r="S1062" s="5">
        <v>1270</v>
      </c>
    </row>
    <row r="1063" spans="1:19">
      <c r="A1063" s="2" t="s">
        <v>10567</v>
      </c>
      <c r="B1063" s="2" t="s">
        <v>10568</v>
      </c>
      <c r="C1063" s="2" t="s">
        <v>767</v>
      </c>
      <c r="D1063" s="2" t="s">
        <v>3588</v>
      </c>
      <c r="E1063" s="2" t="s">
        <v>40</v>
      </c>
      <c r="F1063" s="2" t="s">
        <v>10569</v>
      </c>
      <c r="G1063" s="2" t="s">
        <v>312</v>
      </c>
      <c r="H1063" s="2" t="s">
        <v>7418</v>
      </c>
      <c r="I1063" s="2" t="s">
        <v>382</v>
      </c>
      <c r="J1063" s="9">
        <v>500</v>
      </c>
      <c r="K1063" s="9">
        <v>1726</v>
      </c>
      <c r="L1063" s="5">
        <v>36</v>
      </c>
      <c r="M1063" s="5">
        <v>0</v>
      </c>
      <c r="N1063" s="5">
        <v>17.079999999999998</v>
      </c>
      <c r="O1063" s="5">
        <v>0</v>
      </c>
      <c r="P1063" s="5">
        <v>2.09</v>
      </c>
      <c r="Q1063" s="5">
        <v>0.47</v>
      </c>
      <c r="R1063" s="5">
        <v>0</v>
      </c>
      <c r="S1063" s="5">
        <v>2438</v>
      </c>
    </row>
    <row r="1064" spans="1:19">
      <c r="A1064" s="2" t="s">
        <v>10570</v>
      </c>
      <c r="B1064" s="2" t="s">
        <v>10303</v>
      </c>
      <c r="C1064" s="2" t="s">
        <v>10571</v>
      </c>
      <c r="D1064" s="2" t="s">
        <v>175</v>
      </c>
      <c r="E1064" s="2" t="s">
        <v>23</v>
      </c>
      <c r="F1064" s="2" t="s">
        <v>10572</v>
      </c>
      <c r="G1064" s="2" t="s">
        <v>266</v>
      </c>
      <c r="H1064" s="2" t="s">
        <v>7418</v>
      </c>
      <c r="I1064" s="2" t="s">
        <v>206</v>
      </c>
      <c r="J1064" s="9">
        <v>800</v>
      </c>
      <c r="K1064" s="9">
        <v>900</v>
      </c>
      <c r="L1064" s="5">
        <v>31</v>
      </c>
      <c r="M1064" s="5">
        <v>0</v>
      </c>
      <c r="N1064" s="5">
        <v>18.84</v>
      </c>
      <c r="O1064" s="5">
        <v>0</v>
      </c>
      <c r="P1064" s="5">
        <v>3.44</v>
      </c>
      <c r="Q1064" s="5">
        <v>0.61</v>
      </c>
      <c r="R1064" s="5">
        <v>0</v>
      </c>
      <c r="S1064" s="5">
        <v>1400</v>
      </c>
    </row>
    <row r="1065" spans="1:19">
      <c r="A1065" s="2" t="s">
        <v>10573</v>
      </c>
      <c r="B1065" s="2" t="s">
        <v>10574</v>
      </c>
      <c r="C1065" s="2" t="s">
        <v>10575</v>
      </c>
      <c r="D1065" s="2" t="s">
        <v>4296</v>
      </c>
      <c r="E1065" s="2" t="s">
        <v>78</v>
      </c>
      <c r="F1065" s="2" t="s">
        <v>4796</v>
      </c>
      <c r="G1065" s="2" t="s">
        <v>34</v>
      </c>
      <c r="H1065" s="2" t="s">
        <v>7418</v>
      </c>
      <c r="I1065" s="2" t="s">
        <v>356</v>
      </c>
      <c r="J1065" s="9">
        <v>400</v>
      </c>
      <c r="K1065" s="9">
        <v>1322</v>
      </c>
      <c r="L1065" s="5">
        <v>57</v>
      </c>
      <c r="M1065" s="5">
        <v>5</v>
      </c>
      <c r="N1065" s="5">
        <v>29.89</v>
      </c>
      <c r="O1065" s="5">
        <v>328.22</v>
      </c>
      <c r="P1065" s="5">
        <v>4.3099999999999996</v>
      </c>
      <c r="Q1065" s="5">
        <v>0.52</v>
      </c>
      <c r="R1065" s="5">
        <v>5.98</v>
      </c>
      <c r="S1065" s="5">
        <v>1500</v>
      </c>
    </row>
    <row r="1066" spans="1:19">
      <c r="A1066" s="2" t="s">
        <v>10576</v>
      </c>
      <c r="B1066" s="2" t="s">
        <v>10577</v>
      </c>
      <c r="C1066" s="2" t="s">
        <v>10578</v>
      </c>
      <c r="D1066" s="2" t="s">
        <v>1603</v>
      </c>
      <c r="E1066" s="2" t="s">
        <v>32</v>
      </c>
      <c r="F1066" s="2" t="s">
        <v>10579</v>
      </c>
      <c r="G1066" s="2" t="s">
        <v>134</v>
      </c>
      <c r="H1066" s="2" t="s">
        <v>7418</v>
      </c>
      <c r="I1066" s="2" t="s">
        <v>177</v>
      </c>
      <c r="J1066" s="9">
        <v>400</v>
      </c>
      <c r="K1066" s="9">
        <v>1470</v>
      </c>
      <c r="L1066" s="5">
        <v>44</v>
      </c>
      <c r="M1066" s="5">
        <v>1</v>
      </c>
      <c r="N1066" s="5">
        <v>27.76</v>
      </c>
      <c r="O1066" s="5">
        <v>48.56</v>
      </c>
      <c r="P1066" s="5">
        <v>2.99</v>
      </c>
      <c r="Q1066" s="5">
        <v>0.63</v>
      </c>
      <c r="R1066" s="5">
        <v>27.76</v>
      </c>
      <c r="S1066" s="5">
        <v>2000</v>
      </c>
    </row>
    <row r="1067" spans="1:19">
      <c r="A1067" s="2" t="s">
        <v>10580</v>
      </c>
      <c r="B1067" s="2" t="s">
        <v>435</v>
      </c>
      <c r="C1067" s="2" t="s">
        <v>10581</v>
      </c>
      <c r="D1067" s="2" t="s">
        <v>1258</v>
      </c>
      <c r="E1067" s="2" t="s">
        <v>132</v>
      </c>
      <c r="F1067" s="2" t="s">
        <v>10582</v>
      </c>
      <c r="G1067" s="2" t="s">
        <v>102</v>
      </c>
      <c r="H1067" s="2" t="s">
        <v>7418</v>
      </c>
      <c r="I1067" s="2" t="s">
        <v>66</v>
      </c>
      <c r="J1067" s="9">
        <v>600</v>
      </c>
      <c r="K1067" s="9">
        <v>2482</v>
      </c>
      <c r="L1067" s="5">
        <v>51</v>
      </c>
      <c r="M1067" s="5">
        <v>0</v>
      </c>
      <c r="N1067" s="5">
        <v>42.5</v>
      </c>
      <c r="O1067" s="5">
        <v>0</v>
      </c>
      <c r="P1067" s="5">
        <v>2.0499999999999998</v>
      </c>
      <c r="Q1067" s="5">
        <v>0.83</v>
      </c>
      <c r="R1067" s="5">
        <v>0</v>
      </c>
      <c r="S1067" s="5">
        <v>1500</v>
      </c>
    </row>
    <row r="1068" spans="1:19">
      <c r="A1068" s="2" t="s">
        <v>10583</v>
      </c>
      <c r="B1068" s="2" t="s">
        <v>10584</v>
      </c>
      <c r="C1068" s="2" t="s">
        <v>83</v>
      </c>
      <c r="D1068" s="2" t="s">
        <v>264</v>
      </c>
      <c r="E1068" s="2" t="s">
        <v>23</v>
      </c>
      <c r="F1068" s="2" t="s">
        <v>176</v>
      </c>
      <c r="G1068" s="2" t="s">
        <v>102</v>
      </c>
      <c r="H1068" s="2" t="s">
        <v>7418</v>
      </c>
      <c r="I1068" s="2" t="s">
        <v>699</v>
      </c>
      <c r="J1068" s="9">
        <v>500</v>
      </c>
      <c r="K1068" s="9">
        <v>704</v>
      </c>
      <c r="L1068" s="5">
        <v>20</v>
      </c>
      <c r="M1068" s="5">
        <v>2</v>
      </c>
      <c r="N1068" s="5">
        <v>16.2</v>
      </c>
      <c r="O1068" s="5">
        <v>86.63</v>
      </c>
      <c r="P1068" s="5">
        <v>2.84</v>
      </c>
      <c r="Q1068" s="5">
        <v>0.81</v>
      </c>
      <c r="R1068" s="5">
        <v>8.1</v>
      </c>
      <c r="S1068" s="5">
        <v>2253</v>
      </c>
    </row>
    <row r="1069" spans="1:19">
      <c r="A1069" s="2" t="s">
        <v>10585</v>
      </c>
      <c r="B1069" s="2" t="s">
        <v>219</v>
      </c>
      <c r="C1069" s="2" t="s">
        <v>2318</v>
      </c>
      <c r="D1069" s="2" t="s">
        <v>251</v>
      </c>
      <c r="E1069" s="2" t="s">
        <v>23</v>
      </c>
      <c r="F1069" s="2" t="s">
        <v>355</v>
      </c>
      <c r="G1069" s="2" t="s">
        <v>94</v>
      </c>
      <c r="H1069" s="2" t="s">
        <v>7418</v>
      </c>
      <c r="I1069" s="2" t="s">
        <v>293</v>
      </c>
      <c r="J1069" s="9">
        <v>1000</v>
      </c>
      <c r="K1069" s="9">
        <v>1743</v>
      </c>
      <c r="L1069" s="5">
        <v>73</v>
      </c>
      <c r="M1069" s="5">
        <v>8</v>
      </c>
      <c r="N1069" s="5">
        <v>41.08</v>
      </c>
      <c r="O1069" s="5">
        <v>577.98</v>
      </c>
      <c r="P1069" s="5">
        <v>4.1900000000000004</v>
      </c>
      <c r="Q1069" s="5">
        <v>0.56000000000000005</v>
      </c>
      <c r="R1069" s="5">
        <v>5.14</v>
      </c>
      <c r="S1069" s="5">
        <v>1800</v>
      </c>
    </row>
    <row r="1070" spans="1:19">
      <c r="A1070" s="2" t="s">
        <v>10586</v>
      </c>
      <c r="B1070" s="2" t="s">
        <v>398</v>
      </c>
      <c r="C1070" s="2" t="s">
        <v>804</v>
      </c>
      <c r="D1070" s="2" t="s">
        <v>4396</v>
      </c>
      <c r="E1070" s="2" t="s">
        <v>112</v>
      </c>
      <c r="F1070" s="2" t="s">
        <v>10587</v>
      </c>
      <c r="G1070" s="2" t="s">
        <v>25</v>
      </c>
      <c r="H1070" s="2" t="s">
        <v>7418</v>
      </c>
      <c r="I1070" s="2" t="s">
        <v>120</v>
      </c>
      <c r="J1070" s="9">
        <v>600</v>
      </c>
      <c r="K1070" s="9">
        <v>550</v>
      </c>
      <c r="L1070" s="5">
        <v>22</v>
      </c>
      <c r="M1070" s="5">
        <v>2</v>
      </c>
      <c r="N1070" s="5">
        <v>18.21</v>
      </c>
      <c r="O1070" s="5">
        <v>85.58</v>
      </c>
      <c r="P1070" s="5">
        <v>4</v>
      </c>
      <c r="Q1070" s="5">
        <v>0.83</v>
      </c>
      <c r="R1070" s="5">
        <v>9.1</v>
      </c>
      <c r="S1070" s="5">
        <v>1900</v>
      </c>
    </row>
    <row r="1071" spans="1:19">
      <c r="A1071" s="2" t="s">
        <v>10588</v>
      </c>
      <c r="B1071" s="2" t="s">
        <v>1343</v>
      </c>
      <c r="C1071" s="2" t="s">
        <v>105</v>
      </c>
      <c r="D1071" s="2" t="s">
        <v>750</v>
      </c>
      <c r="E1071" s="2" t="s">
        <v>132</v>
      </c>
      <c r="F1071" s="2" t="s">
        <v>6131</v>
      </c>
      <c r="G1071" s="2" t="s">
        <v>190</v>
      </c>
      <c r="H1071" s="2" t="s">
        <v>7418</v>
      </c>
      <c r="I1071" s="2" t="s">
        <v>73</v>
      </c>
      <c r="J1071" s="9">
        <v>200</v>
      </c>
      <c r="K1071" s="9">
        <v>2172</v>
      </c>
      <c r="L1071" s="5">
        <v>69</v>
      </c>
      <c r="M1071" s="5">
        <v>0</v>
      </c>
      <c r="N1071" s="5">
        <v>52.22</v>
      </c>
      <c r="O1071" s="5">
        <v>0</v>
      </c>
      <c r="P1071" s="5">
        <v>3.18</v>
      </c>
      <c r="Q1071" s="5">
        <v>0.76</v>
      </c>
      <c r="R1071" s="5">
        <v>0</v>
      </c>
      <c r="S1071" s="5">
        <v>2750</v>
      </c>
    </row>
    <row r="1072" spans="1:19">
      <c r="A1072" s="2" t="s">
        <v>10589</v>
      </c>
      <c r="B1072" s="2" t="s">
        <v>1672</v>
      </c>
      <c r="C1072" s="2" t="s">
        <v>5578</v>
      </c>
      <c r="D1072" s="2" t="s">
        <v>6007</v>
      </c>
      <c r="E1072" s="2" t="s">
        <v>56</v>
      </c>
      <c r="F1072" s="2" t="s">
        <v>10590</v>
      </c>
      <c r="G1072" s="2" t="s">
        <v>312</v>
      </c>
      <c r="H1072" s="2" t="s">
        <v>7418</v>
      </c>
      <c r="I1072" s="2" t="s">
        <v>319</v>
      </c>
      <c r="J1072" s="9">
        <v>100</v>
      </c>
      <c r="K1072" s="9">
        <v>2185</v>
      </c>
      <c r="L1072" s="5">
        <v>52</v>
      </c>
      <c r="M1072" s="5">
        <v>4</v>
      </c>
      <c r="N1072" s="5">
        <v>27.85</v>
      </c>
      <c r="O1072" s="5">
        <v>201.1</v>
      </c>
      <c r="P1072" s="5">
        <v>2.38</v>
      </c>
      <c r="Q1072" s="5">
        <v>0.54</v>
      </c>
      <c r="R1072" s="5">
        <v>6.96</v>
      </c>
      <c r="S1072" s="5">
        <v>4500</v>
      </c>
    </row>
    <row r="1073" spans="1:19">
      <c r="A1073" s="2" t="s">
        <v>10591</v>
      </c>
      <c r="B1073" s="2" t="s">
        <v>10592</v>
      </c>
      <c r="C1073" s="2" t="s">
        <v>76</v>
      </c>
      <c r="D1073" s="2" t="s">
        <v>251</v>
      </c>
      <c r="E1073" s="2" t="s">
        <v>23</v>
      </c>
      <c r="F1073" s="2" t="s">
        <v>10593</v>
      </c>
      <c r="G1073" s="2" t="s">
        <v>94</v>
      </c>
      <c r="H1073" s="2" t="s">
        <v>7418</v>
      </c>
      <c r="I1073" s="2" t="s">
        <v>120</v>
      </c>
      <c r="J1073" s="9">
        <v>600</v>
      </c>
      <c r="K1073" s="9">
        <v>532</v>
      </c>
      <c r="L1073" s="5">
        <v>16</v>
      </c>
      <c r="M1073" s="5">
        <v>0</v>
      </c>
      <c r="N1073" s="5">
        <v>7.02</v>
      </c>
      <c r="O1073" s="5">
        <v>0</v>
      </c>
      <c r="P1073" s="5">
        <v>3.01</v>
      </c>
      <c r="Q1073" s="5">
        <v>0.44</v>
      </c>
      <c r="R1073" s="5">
        <v>0</v>
      </c>
      <c r="S1073" s="5">
        <v>2500</v>
      </c>
    </row>
    <row r="1074" spans="1:19">
      <c r="A1074" s="2" t="s">
        <v>10594</v>
      </c>
      <c r="B1074" s="2" t="s">
        <v>8646</v>
      </c>
      <c r="C1074" s="2" t="s">
        <v>10595</v>
      </c>
      <c r="D1074" s="2" t="s">
        <v>624</v>
      </c>
      <c r="E1074" s="2" t="s">
        <v>625</v>
      </c>
      <c r="F1074" s="2" t="s">
        <v>10596</v>
      </c>
      <c r="G1074" s="2" t="s">
        <v>87</v>
      </c>
      <c r="H1074" s="2" t="s">
        <v>7418</v>
      </c>
      <c r="I1074" s="2" t="s">
        <v>183</v>
      </c>
      <c r="J1074" s="9">
        <v>1000</v>
      </c>
      <c r="K1074" s="9">
        <v>656</v>
      </c>
      <c r="L1074" s="5">
        <v>24</v>
      </c>
      <c r="M1074" s="5">
        <v>0</v>
      </c>
      <c r="N1074" s="5">
        <v>15.42</v>
      </c>
      <c r="O1074" s="5">
        <v>0</v>
      </c>
      <c r="P1074" s="5">
        <v>3.66</v>
      </c>
      <c r="Q1074" s="5">
        <v>0.64</v>
      </c>
      <c r="R1074" s="5">
        <v>0</v>
      </c>
      <c r="S1074" s="5">
        <v>1250</v>
      </c>
    </row>
    <row r="1075" spans="1:19">
      <c r="A1075" s="2" t="s">
        <v>10597</v>
      </c>
      <c r="B1075" s="2" t="s">
        <v>10598</v>
      </c>
      <c r="C1075" s="2" t="s">
        <v>1635</v>
      </c>
      <c r="D1075" s="2" t="s">
        <v>3034</v>
      </c>
      <c r="E1075" s="2" t="s">
        <v>48</v>
      </c>
      <c r="F1075" s="2" t="s">
        <v>7838</v>
      </c>
      <c r="G1075" s="2" t="s">
        <v>25</v>
      </c>
      <c r="H1075" s="2" t="s">
        <v>7418</v>
      </c>
      <c r="I1075" s="2" t="s">
        <v>127</v>
      </c>
      <c r="J1075" s="9">
        <v>700</v>
      </c>
      <c r="K1075" s="9">
        <v>2305</v>
      </c>
      <c r="L1075" s="5">
        <v>83</v>
      </c>
      <c r="M1075" s="5">
        <v>8</v>
      </c>
      <c r="N1075" s="5">
        <v>34.25</v>
      </c>
      <c r="O1075" s="5">
        <v>377.21</v>
      </c>
      <c r="P1075" s="5">
        <v>3.6</v>
      </c>
      <c r="Q1075" s="5">
        <v>0.41</v>
      </c>
      <c r="R1075" s="5">
        <v>4.28</v>
      </c>
      <c r="S1075" s="5">
        <v>1500</v>
      </c>
    </row>
    <row r="1076" spans="1:19">
      <c r="A1076" s="2" t="s">
        <v>10599</v>
      </c>
      <c r="B1076" s="2" t="s">
        <v>10600</v>
      </c>
      <c r="C1076" s="2" t="s">
        <v>10601</v>
      </c>
      <c r="D1076" s="2" t="s">
        <v>10602</v>
      </c>
      <c r="E1076" s="2" t="s">
        <v>125</v>
      </c>
      <c r="F1076" s="2" t="s">
        <v>10603</v>
      </c>
      <c r="G1076" s="2" t="s">
        <v>344</v>
      </c>
      <c r="H1076" s="2" t="s">
        <v>7418</v>
      </c>
      <c r="I1076" s="2" t="s">
        <v>95</v>
      </c>
      <c r="J1076" s="9">
        <v>600</v>
      </c>
      <c r="K1076" s="9">
        <v>2223</v>
      </c>
      <c r="L1076" s="5">
        <v>87</v>
      </c>
      <c r="M1076" s="5">
        <v>10</v>
      </c>
      <c r="N1076" s="5">
        <v>43.97</v>
      </c>
      <c r="O1076" s="5">
        <v>562.77</v>
      </c>
      <c r="P1076" s="5">
        <v>3.91</v>
      </c>
      <c r="Q1076" s="5">
        <v>0.51</v>
      </c>
      <c r="R1076" s="5">
        <v>4.4000000000000004</v>
      </c>
      <c r="S1076" s="5">
        <v>1000</v>
      </c>
    </row>
    <row r="1077" spans="1:19">
      <c r="A1077" s="2" t="s">
        <v>10604</v>
      </c>
      <c r="B1077" s="2" t="s">
        <v>419</v>
      </c>
      <c r="C1077" s="2" t="s">
        <v>2103</v>
      </c>
      <c r="D1077" s="2" t="s">
        <v>10605</v>
      </c>
      <c r="E1077" s="2" t="s">
        <v>132</v>
      </c>
      <c r="F1077" s="2" t="s">
        <v>2588</v>
      </c>
      <c r="G1077" s="2" t="s">
        <v>150</v>
      </c>
      <c r="H1077" s="2" t="s">
        <v>7418</v>
      </c>
      <c r="I1077" s="2" t="s">
        <v>217</v>
      </c>
      <c r="J1077" s="9">
        <v>600</v>
      </c>
      <c r="K1077" s="9">
        <v>2231</v>
      </c>
      <c r="L1077" s="5">
        <v>73</v>
      </c>
      <c r="M1077" s="5">
        <v>1</v>
      </c>
      <c r="N1077" s="5">
        <v>56.15</v>
      </c>
      <c r="O1077" s="5">
        <v>64.09</v>
      </c>
      <c r="P1077" s="5">
        <v>3.27</v>
      </c>
      <c r="Q1077" s="5">
        <v>0.77</v>
      </c>
      <c r="R1077" s="5">
        <v>56.15</v>
      </c>
      <c r="S1077" s="5">
        <v>2383</v>
      </c>
    </row>
    <row r="1078" spans="1:19">
      <c r="A1078" s="2" t="s">
        <v>10606</v>
      </c>
      <c r="B1078" s="2" t="s">
        <v>10607</v>
      </c>
      <c r="C1078" s="2" t="s">
        <v>10608</v>
      </c>
      <c r="D1078" s="2" t="s">
        <v>655</v>
      </c>
      <c r="E1078" s="2" t="s">
        <v>125</v>
      </c>
      <c r="F1078" s="2" t="s">
        <v>10609</v>
      </c>
      <c r="G1078" s="2" t="s">
        <v>167</v>
      </c>
      <c r="H1078" s="2" t="s">
        <v>7418</v>
      </c>
      <c r="I1078" s="2" t="s">
        <v>319</v>
      </c>
      <c r="J1078" s="9">
        <v>600</v>
      </c>
      <c r="K1078" s="9">
        <v>1375</v>
      </c>
      <c r="L1078" s="5">
        <v>51</v>
      </c>
      <c r="M1078" s="5">
        <v>2</v>
      </c>
      <c r="N1078" s="5">
        <v>24.08</v>
      </c>
      <c r="O1078" s="5">
        <v>134.77000000000001</v>
      </c>
      <c r="P1078" s="5">
        <v>3.71</v>
      </c>
      <c r="Q1078" s="5">
        <v>0.47</v>
      </c>
      <c r="R1078" s="5">
        <v>12.04</v>
      </c>
      <c r="S1078" s="5">
        <v>2100</v>
      </c>
    </row>
    <row r="1079" spans="1:19">
      <c r="A1079" s="2" t="s">
        <v>10610</v>
      </c>
      <c r="B1079" s="2" t="s">
        <v>950</v>
      </c>
      <c r="C1079" s="2" t="s">
        <v>10611</v>
      </c>
      <c r="D1079" s="2" t="s">
        <v>531</v>
      </c>
      <c r="E1079" s="2" t="s">
        <v>85</v>
      </c>
      <c r="F1079" s="2" t="s">
        <v>10612</v>
      </c>
      <c r="G1079" s="2" t="s">
        <v>190</v>
      </c>
      <c r="H1079" s="2" t="s">
        <v>7418</v>
      </c>
      <c r="I1079" s="2" t="s">
        <v>95</v>
      </c>
      <c r="J1079" s="9">
        <v>300</v>
      </c>
      <c r="K1079" s="9">
        <v>675</v>
      </c>
      <c r="L1079" s="5">
        <v>28</v>
      </c>
      <c r="M1079" s="5">
        <v>2</v>
      </c>
      <c r="N1079" s="5">
        <v>20.76</v>
      </c>
      <c r="O1079" s="5">
        <v>96.17</v>
      </c>
      <c r="P1079" s="5">
        <v>4.1500000000000004</v>
      </c>
      <c r="Q1079" s="5">
        <v>0.74</v>
      </c>
      <c r="R1079" s="5">
        <v>10.38</v>
      </c>
      <c r="S1079" s="5">
        <v>1900</v>
      </c>
    </row>
    <row r="1080" spans="1:19">
      <c r="A1080" s="2" t="s">
        <v>10613</v>
      </c>
      <c r="B1080" s="2" t="s">
        <v>10614</v>
      </c>
      <c r="C1080" s="2" t="s">
        <v>10615</v>
      </c>
      <c r="D1080" s="2" t="s">
        <v>3756</v>
      </c>
      <c r="E1080" s="2" t="s">
        <v>112</v>
      </c>
      <c r="F1080" s="2" t="s">
        <v>10616</v>
      </c>
      <c r="G1080" s="2" t="s">
        <v>161</v>
      </c>
      <c r="H1080" s="2" t="s">
        <v>7418</v>
      </c>
      <c r="I1080" s="2" t="s">
        <v>313</v>
      </c>
      <c r="J1080" s="9">
        <v>200</v>
      </c>
      <c r="K1080" s="9">
        <v>1216</v>
      </c>
      <c r="L1080" s="5">
        <v>23</v>
      </c>
      <c r="M1080" s="5">
        <v>0</v>
      </c>
      <c r="N1080" s="5">
        <v>16.8</v>
      </c>
      <c r="O1080" s="5">
        <v>0</v>
      </c>
      <c r="P1080" s="5">
        <v>1.89</v>
      </c>
      <c r="Q1080" s="5">
        <v>0.73</v>
      </c>
      <c r="R1080" s="5">
        <v>0</v>
      </c>
      <c r="S1080" s="5">
        <v>4500</v>
      </c>
    </row>
    <row r="1081" spans="1:19">
      <c r="A1081" s="2" t="s">
        <v>10617</v>
      </c>
      <c r="B1081" s="2" t="s">
        <v>1542</v>
      </c>
      <c r="C1081" s="2" t="s">
        <v>10618</v>
      </c>
      <c r="D1081" s="2" t="s">
        <v>531</v>
      </c>
      <c r="E1081" s="2" t="s">
        <v>85</v>
      </c>
      <c r="F1081" s="2" t="s">
        <v>10619</v>
      </c>
      <c r="G1081" s="2" t="s">
        <v>344</v>
      </c>
      <c r="H1081" s="2" t="s">
        <v>7418</v>
      </c>
      <c r="I1081" s="2" t="s">
        <v>361</v>
      </c>
      <c r="J1081" s="9">
        <v>100</v>
      </c>
      <c r="K1081" s="9">
        <v>1313</v>
      </c>
      <c r="L1081" s="5">
        <v>55</v>
      </c>
      <c r="M1081" s="5">
        <v>1</v>
      </c>
      <c r="N1081" s="5">
        <v>23.68</v>
      </c>
      <c r="O1081" s="5">
        <v>64.47</v>
      </c>
      <c r="P1081" s="5">
        <v>4.1900000000000004</v>
      </c>
      <c r="Q1081" s="5">
        <v>0.43</v>
      </c>
      <c r="R1081" s="5">
        <v>23.68</v>
      </c>
      <c r="S1081" s="5">
        <v>2200</v>
      </c>
    </row>
    <row r="1082" spans="1:19">
      <c r="A1082" s="2" t="s">
        <v>10620</v>
      </c>
      <c r="B1082" s="2" t="s">
        <v>10621</v>
      </c>
      <c r="C1082" s="2" t="s">
        <v>2357</v>
      </c>
      <c r="D1082" s="2" t="s">
        <v>251</v>
      </c>
      <c r="E1082" s="2" t="s">
        <v>23</v>
      </c>
      <c r="F1082" s="2" t="s">
        <v>10622</v>
      </c>
      <c r="G1082" s="2" t="s">
        <v>42</v>
      </c>
      <c r="H1082" s="2" t="s">
        <v>7418</v>
      </c>
      <c r="I1082" s="2" t="s">
        <v>140</v>
      </c>
      <c r="J1082" s="9">
        <v>700</v>
      </c>
      <c r="K1082" s="9">
        <v>1964</v>
      </c>
      <c r="L1082" s="5">
        <v>32</v>
      </c>
      <c r="M1082" s="5">
        <v>0</v>
      </c>
      <c r="N1082" s="5">
        <v>22.65</v>
      </c>
      <c r="O1082" s="5">
        <v>0</v>
      </c>
      <c r="P1082" s="5">
        <v>1.63</v>
      </c>
      <c r="Q1082" s="5">
        <v>0.71</v>
      </c>
      <c r="R1082" s="5">
        <v>0</v>
      </c>
      <c r="S1082" s="5">
        <v>4767</v>
      </c>
    </row>
    <row r="1083" spans="1:19">
      <c r="A1083" s="2" t="s">
        <v>10623</v>
      </c>
      <c r="B1083" s="2" t="s">
        <v>53</v>
      </c>
      <c r="C1083" s="2" t="s">
        <v>10624</v>
      </c>
      <c r="D1083" s="2" t="s">
        <v>6995</v>
      </c>
      <c r="E1083" s="2" t="s">
        <v>23</v>
      </c>
      <c r="F1083" s="2" t="s">
        <v>10625</v>
      </c>
      <c r="G1083" s="2" t="s">
        <v>94</v>
      </c>
      <c r="H1083" s="2" t="s">
        <v>7418</v>
      </c>
      <c r="I1083" s="2" t="s">
        <v>361</v>
      </c>
      <c r="J1083" s="9">
        <v>700</v>
      </c>
      <c r="K1083" s="9">
        <v>809</v>
      </c>
      <c r="L1083" s="5">
        <v>21</v>
      </c>
      <c r="M1083" s="5">
        <v>0</v>
      </c>
      <c r="N1083" s="5">
        <v>8.91</v>
      </c>
      <c r="O1083" s="5">
        <v>0</v>
      </c>
      <c r="P1083" s="5">
        <v>2.6</v>
      </c>
      <c r="Q1083" s="5">
        <v>0.42</v>
      </c>
      <c r="R1083" s="5">
        <v>0</v>
      </c>
      <c r="S1083" s="5">
        <v>1192</v>
      </c>
    </row>
    <row r="1084" spans="1:19">
      <c r="A1084" s="2" t="s">
        <v>10626</v>
      </c>
      <c r="B1084" s="2" t="s">
        <v>1138</v>
      </c>
      <c r="C1084" s="2" t="s">
        <v>1812</v>
      </c>
      <c r="D1084" s="2" t="s">
        <v>2386</v>
      </c>
      <c r="E1084" s="2" t="s">
        <v>432</v>
      </c>
      <c r="F1084" s="2" t="s">
        <v>10627</v>
      </c>
      <c r="G1084" s="2" t="s">
        <v>253</v>
      </c>
      <c r="H1084" s="2" t="s">
        <v>7418</v>
      </c>
      <c r="I1084" s="2" t="s">
        <v>232</v>
      </c>
      <c r="J1084" s="9">
        <v>100</v>
      </c>
      <c r="K1084" s="9">
        <v>2462</v>
      </c>
      <c r="L1084" s="5">
        <v>102</v>
      </c>
      <c r="M1084" s="5">
        <v>4</v>
      </c>
      <c r="N1084" s="5">
        <v>85.81</v>
      </c>
      <c r="O1084" s="5">
        <v>279.75</v>
      </c>
      <c r="P1084" s="5">
        <v>4.1399999999999997</v>
      </c>
      <c r="Q1084" s="5">
        <v>0.84</v>
      </c>
      <c r="R1084" s="5">
        <v>21.45</v>
      </c>
      <c r="S1084" s="5">
        <v>4100</v>
      </c>
    </row>
    <row r="1085" spans="1:19">
      <c r="A1085" s="2" t="s">
        <v>10628</v>
      </c>
      <c r="B1085" s="2" t="s">
        <v>4403</v>
      </c>
      <c r="C1085" s="2" t="s">
        <v>10629</v>
      </c>
      <c r="D1085" s="2" t="s">
        <v>63</v>
      </c>
      <c r="E1085" s="2" t="s">
        <v>32</v>
      </c>
      <c r="F1085" s="2" t="s">
        <v>10630</v>
      </c>
      <c r="G1085" s="2" t="s">
        <v>72</v>
      </c>
      <c r="H1085" s="2" t="s">
        <v>7418</v>
      </c>
      <c r="I1085" s="2" t="s">
        <v>177</v>
      </c>
      <c r="J1085" s="9">
        <v>1000</v>
      </c>
      <c r="K1085" s="9">
        <v>677</v>
      </c>
      <c r="L1085" s="5">
        <v>17</v>
      </c>
      <c r="M1085" s="5">
        <v>1</v>
      </c>
      <c r="N1085" s="5">
        <v>9.43</v>
      </c>
      <c r="O1085" s="5">
        <v>64.67</v>
      </c>
      <c r="P1085" s="5">
        <v>2.5099999999999998</v>
      </c>
      <c r="Q1085" s="5">
        <v>0.55000000000000004</v>
      </c>
      <c r="R1085" s="5">
        <v>9.43</v>
      </c>
      <c r="S1085" s="5">
        <v>2708</v>
      </c>
    </row>
    <row r="1086" spans="1:19">
      <c r="A1086" s="2" t="s">
        <v>10631</v>
      </c>
      <c r="B1086" s="2" t="s">
        <v>10632</v>
      </c>
      <c r="C1086" s="2" t="s">
        <v>10083</v>
      </c>
      <c r="D1086" s="2" t="s">
        <v>1079</v>
      </c>
      <c r="E1086" s="2" t="s">
        <v>112</v>
      </c>
      <c r="F1086" s="2" t="s">
        <v>10633</v>
      </c>
      <c r="G1086" s="2" t="s">
        <v>253</v>
      </c>
      <c r="H1086" s="2" t="s">
        <v>7418</v>
      </c>
      <c r="I1086" s="2" t="s">
        <v>88</v>
      </c>
      <c r="J1086" s="9">
        <v>500</v>
      </c>
      <c r="K1086" s="9">
        <v>632</v>
      </c>
      <c r="L1086" s="5">
        <v>18</v>
      </c>
      <c r="M1086" s="5">
        <v>0</v>
      </c>
      <c r="N1086" s="5">
        <v>11.51</v>
      </c>
      <c r="O1086" s="5">
        <v>0</v>
      </c>
      <c r="P1086" s="5">
        <v>2.85</v>
      </c>
      <c r="Q1086" s="5">
        <v>0.64</v>
      </c>
      <c r="R1086" s="5">
        <v>0</v>
      </c>
      <c r="S1086" s="5">
        <v>1517</v>
      </c>
    </row>
    <row r="1087" spans="1:19">
      <c r="A1087" s="2" t="s">
        <v>10634</v>
      </c>
      <c r="B1087" s="2" t="s">
        <v>6243</v>
      </c>
      <c r="C1087" s="2" t="s">
        <v>10505</v>
      </c>
      <c r="D1087" s="2" t="s">
        <v>10635</v>
      </c>
      <c r="E1087" s="2" t="s">
        <v>891</v>
      </c>
      <c r="F1087" s="2" t="s">
        <v>10636</v>
      </c>
      <c r="G1087" s="2" t="s">
        <v>34</v>
      </c>
      <c r="H1087" s="2" t="s">
        <v>7418</v>
      </c>
      <c r="I1087" s="2" t="s">
        <v>140</v>
      </c>
      <c r="J1087" s="9">
        <v>800</v>
      </c>
      <c r="K1087" s="9">
        <v>1049</v>
      </c>
      <c r="L1087" s="5">
        <v>21</v>
      </c>
      <c r="M1087" s="5">
        <v>0</v>
      </c>
      <c r="N1087" s="5">
        <v>9.23</v>
      </c>
      <c r="O1087" s="5">
        <v>0</v>
      </c>
      <c r="P1087" s="5">
        <v>2</v>
      </c>
      <c r="Q1087" s="5">
        <v>0.44</v>
      </c>
      <c r="R1087" s="5">
        <v>0</v>
      </c>
      <c r="S1087" s="5">
        <v>7583</v>
      </c>
    </row>
    <row r="1088" spans="1:19">
      <c r="A1088" s="2" t="s">
        <v>10637</v>
      </c>
      <c r="B1088" s="2" t="s">
        <v>1060</v>
      </c>
      <c r="C1088" s="2" t="s">
        <v>1034</v>
      </c>
      <c r="D1088" s="2" t="s">
        <v>6401</v>
      </c>
      <c r="E1088" s="2" t="s">
        <v>991</v>
      </c>
      <c r="F1088" s="2" t="s">
        <v>10638</v>
      </c>
      <c r="G1088" s="2" t="s">
        <v>58</v>
      </c>
      <c r="H1088" s="2" t="s">
        <v>7418</v>
      </c>
      <c r="I1088" s="2" t="s">
        <v>27</v>
      </c>
      <c r="J1088" s="9">
        <v>200</v>
      </c>
      <c r="K1088" s="9">
        <v>638</v>
      </c>
      <c r="L1088" s="5">
        <v>21</v>
      </c>
      <c r="M1088" s="5">
        <v>0</v>
      </c>
      <c r="N1088" s="5">
        <v>14.94</v>
      </c>
      <c r="O1088" s="5">
        <v>0</v>
      </c>
      <c r="P1088" s="5">
        <v>3.29</v>
      </c>
      <c r="Q1088" s="5">
        <v>0.71</v>
      </c>
      <c r="R1088" s="5">
        <v>0</v>
      </c>
      <c r="S1088" s="5">
        <v>3202</v>
      </c>
    </row>
    <row r="1089" spans="1:19">
      <c r="A1089" s="2" t="s">
        <v>10639</v>
      </c>
      <c r="B1089" s="2" t="s">
        <v>2310</v>
      </c>
      <c r="C1089" s="2" t="s">
        <v>10640</v>
      </c>
      <c r="D1089" s="2" t="s">
        <v>3197</v>
      </c>
      <c r="E1089" s="2" t="s">
        <v>56</v>
      </c>
      <c r="F1089" s="2" t="s">
        <v>10641</v>
      </c>
      <c r="G1089" s="2" t="s">
        <v>167</v>
      </c>
      <c r="H1089" s="2" t="s">
        <v>7418</v>
      </c>
      <c r="I1089" s="2" t="s">
        <v>356</v>
      </c>
      <c r="J1089" s="9">
        <v>600</v>
      </c>
      <c r="K1089" s="9">
        <v>2026</v>
      </c>
      <c r="L1089" s="5">
        <v>71</v>
      </c>
      <c r="M1089" s="5">
        <v>2</v>
      </c>
      <c r="N1089" s="5">
        <v>52.05</v>
      </c>
      <c r="O1089" s="5">
        <v>92.46</v>
      </c>
      <c r="P1089" s="5">
        <v>3.5</v>
      </c>
      <c r="Q1089" s="5">
        <v>0.73</v>
      </c>
      <c r="R1089" s="5">
        <v>26.02</v>
      </c>
      <c r="S1089" s="5">
        <v>4400</v>
      </c>
    </row>
    <row r="1090" spans="1:19">
      <c r="A1090" s="2" t="s">
        <v>10642</v>
      </c>
      <c r="B1090" s="2" t="s">
        <v>10643</v>
      </c>
      <c r="C1090" s="2" t="s">
        <v>10644</v>
      </c>
      <c r="D1090" s="2" t="s">
        <v>99</v>
      </c>
      <c r="E1090" s="2" t="s">
        <v>100</v>
      </c>
      <c r="F1090" s="2" t="s">
        <v>10645</v>
      </c>
      <c r="G1090" s="2" t="s">
        <v>58</v>
      </c>
      <c r="H1090" s="2" t="s">
        <v>7418</v>
      </c>
      <c r="I1090" s="2" t="s">
        <v>66</v>
      </c>
      <c r="J1090" s="9">
        <v>1000</v>
      </c>
      <c r="K1090" s="9">
        <v>2187</v>
      </c>
      <c r="L1090" s="5">
        <v>47</v>
      </c>
      <c r="M1090" s="5">
        <v>1</v>
      </c>
      <c r="N1090" s="5">
        <v>34.58</v>
      </c>
      <c r="O1090" s="5">
        <v>45.89</v>
      </c>
      <c r="P1090" s="5">
        <v>2.15</v>
      </c>
      <c r="Q1090" s="5">
        <v>0.74</v>
      </c>
      <c r="R1090" s="5">
        <v>34.58</v>
      </c>
      <c r="S1090" s="5">
        <v>4200</v>
      </c>
    </row>
    <row r="1091" spans="1:19">
      <c r="A1091" s="2" t="s">
        <v>10646</v>
      </c>
      <c r="B1091" s="2" t="s">
        <v>45</v>
      </c>
      <c r="C1091" s="2" t="s">
        <v>3033</v>
      </c>
      <c r="D1091" s="2" t="s">
        <v>7747</v>
      </c>
      <c r="E1091" s="2" t="s">
        <v>32</v>
      </c>
      <c r="F1091" s="2" t="s">
        <v>10647</v>
      </c>
      <c r="G1091" s="2" t="s">
        <v>65</v>
      </c>
      <c r="H1091" s="2" t="s">
        <v>7418</v>
      </c>
      <c r="I1091" s="2" t="s">
        <v>319</v>
      </c>
      <c r="J1091" s="9">
        <v>600</v>
      </c>
      <c r="K1091" s="9">
        <v>2163</v>
      </c>
      <c r="L1091" s="5">
        <v>57</v>
      </c>
      <c r="M1091" s="5">
        <v>1</v>
      </c>
      <c r="N1091" s="5">
        <v>42.65</v>
      </c>
      <c r="O1091" s="5">
        <v>71.599999999999994</v>
      </c>
      <c r="P1091" s="5">
        <v>2.64</v>
      </c>
      <c r="Q1091" s="5">
        <v>0.75</v>
      </c>
      <c r="R1091" s="5">
        <v>42.65</v>
      </c>
      <c r="S1091" s="5">
        <v>2000</v>
      </c>
    </row>
    <row r="1092" spans="1:19">
      <c r="A1092" s="2" t="s">
        <v>10648</v>
      </c>
      <c r="B1092" s="2" t="s">
        <v>4596</v>
      </c>
      <c r="C1092" s="2" t="s">
        <v>10649</v>
      </c>
      <c r="D1092" s="2" t="s">
        <v>144</v>
      </c>
      <c r="E1092" s="2" t="s">
        <v>40</v>
      </c>
      <c r="F1092" s="2" t="s">
        <v>10650</v>
      </c>
      <c r="G1092" s="2" t="s">
        <v>34</v>
      </c>
      <c r="H1092" s="2" t="s">
        <v>7418</v>
      </c>
      <c r="I1092" s="2" t="s">
        <v>66</v>
      </c>
      <c r="J1092" s="9">
        <v>800</v>
      </c>
      <c r="K1092" s="9">
        <v>638</v>
      </c>
      <c r="L1092" s="5">
        <v>24</v>
      </c>
      <c r="M1092" s="5">
        <v>0</v>
      </c>
      <c r="N1092" s="5">
        <v>20.14</v>
      </c>
      <c r="O1092" s="5">
        <v>0</v>
      </c>
      <c r="P1092" s="5">
        <v>3.76</v>
      </c>
      <c r="Q1092" s="5">
        <v>0.84</v>
      </c>
      <c r="R1092" s="5">
        <v>0</v>
      </c>
      <c r="S1092" s="5">
        <v>3500</v>
      </c>
    </row>
    <row r="1093" spans="1:19">
      <c r="A1093" s="2" t="s">
        <v>10651</v>
      </c>
      <c r="B1093" s="2" t="s">
        <v>10652</v>
      </c>
      <c r="C1093" s="2" t="s">
        <v>10653</v>
      </c>
      <c r="D1093" s="2" t="s">
        <v>1190</v>
      </c>
      <c r="E1093" s="2" t="s">
        <v>112</v>
      </c>
      <c r="F1093" s="2" t="s">
        <v>160</v>
      </c>
      <c r="G1093" s="2" t="s">
        <v>34</v>
      </c>
      <c r="H1093" s="2" t="s">
        <v>7418</v>
      </c>
      <c r="I1093" s="2" t="s">
        <v>458</v>
      </c>
      <c r="J1093" s="9">
        <v>700</v>
      </c>
      <c r="K1093" s="9">
        <v>1796</v>
      </c>
      <c r="L1093" s="5">
        <v>43</v>
      </c>
      <c r="M1093" s="5">
        <v>0</v>
      </c>
      <c r="N1093" s="5">
        <v>19.510000000000002</v>
      </c>
      <c r="O1093" s="5">
        <v>0</v>
      </c>
      <c r="P1093" s="5">
        <v>2.39</v>
      </c>
      <c r="Q1093" s="5">
        <v>0.45</v>
      </c>
      <c r="R1093" s="5">
        <v>0</v>
      </c>
      <c r="S1093" s="5">
        <v>3100</v>
      </c>
    </row>
    <row r="1094" spans="1:19">
      <c r="A1094" s="2" t="s">
        <v>10654</v>
      </c>
      <c r="B1094" s="2" t="s">
        <v>1658</v>
      </c>
      <c r="C1094" s="2" t="s">
        <v>10655</v>
      </c>
      <c r="D1094" s="2" t="s">
        <v>10656</v>
      </c>
      <c r="E1094" s="2" t="s">
        <v>125</v>
      </c>
      <c r="F1094" s="2" t="s">
        <v>10657</v>
      </c>
      <c r="G1094" s="2" t="s">
        <v>87</v>
      </c>
      <c r="H1094" s="2" t="s">
        <v>7418</v>
      </c>
      <c r="I1094" s="2" t="s">
        <v>66</v>
      </c>
      <c r="J1094" s="9">
        <v>100</v>
      </c>
      <c r="K1094" s="9">
        <v>1156</v>
      </c>
      <c r="L1094" s="5">
        <v>47</v>
      </c>
      <c r="M1094" s="5">
        <v>0</v>
      </c>
      <c r="N1094" s="5">
        <v>28.93</v>
      </c>
      <c r="O1094" s="5">
        <v>0</v>
      </c>
      <c r="P1094" s="5">
        <v>4.07</v>
      </c>
      <c r="Q1094" s="5">
        <v>0.62</v>
      </c>
      <c r="R1094" s="5">
        <v>0</v>
      </c>
      <c r="S1094" s="5">
        <v>3500</v>
      </c>
    </row>
    <row r="1095" spans="1:19">
      <c r="A1095" s="2" t="s">
        <v>10658</v>
      </c>
      <c r="B1095" s="2" t="s">
        <v>10659</v>
      </c>
      <c r="C1095" s="2" t="s">
        <v>10660</v>
      </c>
      <c r="D1095" s="2" t="s">
        <v>10661</v>
      </c>
      <c r="E1095" s="2" t="s">
        <v>112</v>
      </c>
      <c r="F1095" s="2" t="s">
        <v>10662</v>
      </c>
      <c r="G1095" s="2" t="s">
        <v>134</v>
      </c>
      <c r="H1095" s="2" t="s">
        <v>7418</v>
      </c>
      <c r="I1095" s="2" t="s">
        <v>73</v>
      </c>
      <c r="J1095" s="9">
        <v>700</v>
      </c>
      <c r="K1095" s="9">
        <v>797</v>
      </c>
      <c r="L1095" s="5">
        <v>24</v>
      </c>
      <c r="M1095" s="5">
        <v>1</v>
      </c>
      <c r="N1095" s="5">
        <v>19.96</v>
      </c>
      <c r="O1095" s="5">
        <v>66</v>
      </c>
      <c r="P1095" s="5">
        <v>3.01</v>
      </c>
      <c r="Q1095" s="5">
        <v>0.83</v>
      </c>
      <c r="R1095" s="5">
        <v>19.96</v>
      </c>
      <c r="S1095" s="5">
        <v>2000</v>
      </c>
    </row>
    <row r="1096" spans="1:19">
      <c r="A1096" s="2" t="s">
        <v>10663</v>
      </c>
      <c r="B1096" s="2" t="s">
        <v>950</v>
      </c>
      <c r="C1096" s="2" t="s">
        <v>5296</v>
      </c>
      <c r="D1096" s="2" t="s">
        <v>755</v>
      </c>
      <c r="E1096" s="2" t="s">
        <v>188</v>
      </c>
      <c r="F1096" s="2" t="s">
        <v>10664</v>
      </c>
      <c r="G1096" s="2" t="s">
        <v>42</v>
      </c>
      <c r="H1096" s="2" t="s">
        <v>7418</v>
      </c>
      <c r="I1096" s="2" t="s">
        <v>183</v>
      </c>
      <c r="J1096" s="9">
        <v>400</v>
      </c>
      <c r="K1096" s="9">
        <v>2005</v>
      </c>
      <c r="L1096" s="5">
        <v>41</v>
      </c>
      <c r="M1096" s="5">
        <v>2</v>
      </c>
      <c r="N1096" s="5">
        <v>16.510000000000002</v>
      </c>
      <c r="O1096" s="5">
        <v>89.18</v>
      </c>
      <c r="P1096" s="5">
        <v>2.04</v>
      </c>
      <c r="Q1096" s="5">
        <v>0.4</v>
      </c>
      <c r="R1096" s="5">
        <v>8.26</v>
      </c>
      <c r="S1096" s="5">
        <v>1300</v>
      </c>
    </row>
    <row r="1097" spans="1:19">
      <c r="A1097" s="2" t="s">
        <v>10665</v>
      </c>
      <c r="B1097" s="2" t="s">
        <v>8921</v>
      </c>
      <c r="C1097" s="2" t="s">
        <v>10666</v>
      </c>
      <c r="D1097" s="2" t="s">
        <v>655</v>
      </c>
      <c r="E1097" s="2" t="s">
        <v>125</v>
      </c>
      <c r="F1097" s="2" t="s">
        <v>10667</v>
      </c>
      <c r="G1097" s="2" t="s">
        <v>25</v>
      </c>
      <c r="H1097" s="2" t="s">
        <v>7418</v>
      </c>
      <c r="I1097" s="2" t="s">
        <v>356</v>
      </c>
      <c r="J1097" s="9">
        <v>100</v>
      </c>
      <c r="K1097" s="9">
        <v>819</v>
      </c>
      <c r="L1097" s="5">
        <v>20</v>
      </c>
      <c r="M1097" s="5">
        <v>0</v>
      </c>
      <c r="N1097" s="5">
        <v>15.56</v>
      </c>
      <c r="O1097" s="5">
        <v>0</v>
      </c>
      <c r="P1097" s="5">
        <v>2.44</v>
      </c>
      <c r="Q1097" s="5">
        <v>0.78</v>
      </c>
      <c r="R1097" s="5">
        <v>0</v>
      </c>
      <c r="S1097" s="5">
        <v>1284</v>
      </c>
    </row>
    <row r="1098" spans="1:19">
      <c r="A1098" s="2" t="s">
        <v>10668</v>
      </c>
      <c r="B1098" s="2" t="s">
        <v>1225</v>
      </c>
      <c r="C1098" s="2" t="s">
        <v>10669</v>
      </c>
      <c r="D1098" s="2" t="s">
        <v>10670</v>
      </c>
      <c r="E1098" s="2" t="s">
        <v>850</v>
      </c>
      <c r="F1098" s="2" t="s">
        <v>10671</v>
      </c>
      <c r="G1098" s="2" t="s">
        <v>34</v>
      </c>
      <c r="H1098" s="2" t="s">
        <v>7418</v>
      </c>
      <c r="I1098" s="2" t="s">
        <v>293</v>
      </c>
      <c r="J1098" s="9">
        <v>200</v>
      </c>
      <c r="K1098" s="9">
        <v>1574</v>
      </c>
      <c r="L1098" s="5">
        <v>33</v>
      </c>
      <c r="M1098" s="5">
        <v>0</v>
      </c>
      <c r="N1098" s="5">
        <v>23.63</v>
      </c>
      <c r="O1098" s="5">
        <v>0</v>
      </c>
      <c r="P1098" s="5">
        <v>2.1</v>
      </c>
      <c r="Q1098" s="5">
        <v>0.72</v>
      </c>
      <c r="R1098" s="5">
        <v>0</v>
      </c>
      <c r="S1098" s="5">
        <v>4300</v>
      </c>
    </row>
    <row r="1099" spans="1:19">
      <c r="A1099" s="2" t="s">
        <v>10672</v>
      </c>
      <c r="B1099" s="2" t="s">
        <v>10673</v>
      </c>
      <c r="C1099" s="2" t="s">
        <v>10674</v>
      </c>
      <c r="D1099" s="2" t="s">
        <v>2475</v>
      </c>
      <c r="E1099" s="2" t="s">
        <v>118</v>
      </c>
      <c r="F1099" s="2" t="s">
        <v>10675</v>
      </c>
      <c r="G1099" s="2" t="s">
        <v>253</v>
      </c>
      <c r="H1099" s="2" t="s">
        <v>7418</v>
      </c>
      <c r="I1099" s="2" t="s">
        <v>313</v>
      </c>
      <c r="J1099" s="9">
        <v>100</v>
      </c>
      <c r="K1099" s="9">
        <v>1061</v>
      </c>
      <c r="L1099" s="5">
        <v>38</v>
      </c>
      <c r="M1099" s="5">
        <v>1</v>
      </c>
      <c r="N1099" s="5">
        <v>15.95</v>
      </c>
      <c r="O1099" s="5">
        <v>46.29</v>
      </c>
      <c r="P1099" s="5">
        <v>3.58</v>
      </c>
      <c r="Q1099" s="5">
        <v>0.42</v>
      </c>
      <c r="R1099" s="5">
        <v>15.95</v>
      </c>
      <c r="S1099" s="5">
        <v>2000</v>
      </c>
    </row>
    <row r="1100" spans="1:19">
      <c r="A1100" s="2" t="s">
        <v>10676</v>
      </c>
      <c r="B1100" s="2" t="s">
        <v>2903</v>
      </c>
      <c r="C1100" s="2" t="s">
        <v>30</v>
      </c>
      <c r="D1100" s="2" t="s">
        <v>144</v>
      </c>
      <c r="E1100" s="2" t="s">
        <v>40</v>
      </c>
      <c r="F1100" s="2" t="s">
        <v>825</v>
      </c>
      <c r="G1100" s="2" t="s">
        <v>161</v>
      </c>
      <c r="H1100" s="2" t="s">
        <v>7418</v>
      </c>
      <c r="I1100" s="2" t="s">
        <v>88</v>
      </c>
      <c r="J1100" s="9">
        <v>700</v>
      </c>
      <c r="K1100" s="9">
        <v>1036</v>
      </c>
      <c r="L1100" s="5">
        <v>30</v>
      </c>
      <c r="M1100" s="5">
        <v>0</v>
      </c>
      <c r="N1100" s="5">
        <v>13.74</v>
      </c>
      <c r="O1100" s="5">
        <v>0</v>
      </c>
      <c r="P1100" s="5">
        <v>2.9</v>
      </c>
      <c r="Q1100" s="5">
        <v>0.46</v>
      </c>
      <c r="R1100" s="5">
        <v>0</v>
      </c>
      <c r="S1100" s="5">
        <v>1072</v>
      </c>
    </row>
    <row r="1101" spans="1:19">
      <c r="A1101" s="2" t="s">
        <v>10677</v>
      </c>
      <c r="B1101" s="2" t="s">
        <v>3558</v>
      </c>
      <c r="C1101" s="2" t="s">
        <v>10678</v>
      </c>
      <c r="D1101" s="2" t="s">
        <v>10679</v>
      </c>
      <c r="E1101" s="2" t="s">
        <v>112</v>
      </c>
      <c r="F1101" s="2" t="s">
        <v>10680</v>
      </c>
      <c r="G1101" s="2" t="s">
        <v>25</v>
      </c>
      <c r="H1101" s="2" t="s">
        <v>7418</v>
      </c>
      <c r="I1101" s="2" t="s">
        <v>73</v>
      </c>
      <c r="J1101" s="9">
        <v>1000</v>
      </c>
      <c r="K1101" s="9">
        <v>1999</v>
      </c>
      <c r="L1101" s="5">
        <v>33</v>
      </c>
      <c r="M1101" s="5">
        <v>0</v>
      </c>
      <c r="N1101" s="5">
        <v>18.96</v>
      </c>
      <c r="O1101" s="5">
        <v>0</v>
      </c>
      <c r="P1101" s="5">
        <v>1.65</v>
      </c>
      <c r="Q1101" s="5">
        <v>0.56999999999999995</v>
      </c>
      <c r="R1101" s="5">
        <v>0</v>
      </c>
      <c r="S1101" s="5">
        <v>1900</v>
      </c>
    </row>
    <row r="1102" spans="1:19">
      <c r="A1102" s="2" t="s">
        <v>10681</v>
      </c>
      <c r="B1102" s="2" t="s">
        <v>3726</v>
      </c>
      <c r="C1102" s="2" t="s">
        <v>10682</v>
      </c>
      <c r="D1102" s="2" t="s">
        <v>10683</v>
      </c>
      <c r="E1102" s="2" t="s">
        <v>132</v>
      </c>
      <c r="F1102" s="2" t="s">
        <v>10684</v>
      </c>
      <c r="G1102" s="2" t="s">
        <v>94</v>
      </c>
      <c r="H1102" s="2" t="s">
        <v>7418</v>
      </c>
      <c r="I1102" s="2" t="s">
        <v>382</v>
      </c>
      <c r="J1102" s="9">
        <v>100</v>
      </c>
      <c r="K1102" s="9">
        <v>715</v>
      </c>
      <c r="L1102" s="5">
        <v>19</v>
      </c>
      <c r="M1102" s="5">
        <v>0</v>
      </c>
      <c r="N1102" s="5">
        <v>11.02</v>
      </c>
      <c r="O1102" s="5">
        <v>0</v>
      </c>
      <c r="P1102" s="5">
        <v>2.66</v>
      </c>
      <c r="Q1102" s="5">
        <v>0.57999999999999996</v>
      </c>
      <c r="R1102" s="5">
        <v>0</v>
      </c>
      <c r="S1102" s="5">
        <v>1700</v>
      </c>
    </row>
    <row r="1103" spans="1:19">
      <c r="A1103" s="2" t="s">
        <v>10685</v>
      </c>
      <c r="B1103" s="2" t="s">
        <v>1470</v>
      </c>
      <c r="C1103" s="2" t="s">
        <v>10686</v>
      </c>
      <c r="D1103" s="2" t="s">
        <v>10687</v>
      </c>
      <c r="E1103" s="2" t="s">
        <v>118</v>
      </c>
      <c r="F1103" s="2" t="s">
        <v>3026</v>
      </c>
      <c r="G1103" s="2" t="s">
        <v>312</v>
      </c>
      <c r="H1103" s="2" t="s">
        <v>7418</v>
      </c>
      <c r="I1103" s="2" t="s">
        <v>155</v>
      </c>
      <c r="J1103" s="9">
        <v>200</v>
      </c>
      <c r="K1103" s="9">
        <v>1036</v>
      </c>
      <c r="L1103" s="5">
        <v>26</v>
      </c>
      <c r="M1103" s="5">
        <v>0</v>
      </c>
      <c r="N1103" s="5">
        <v>21.76</v>
      </c>
      <c r="O1103" s="5">
        <v>0</v>
      </c>
      <c r="P1103" s="5">
        <v>2.5099999999999998</v>
      </c>
      <c r="Q1103" s="5">
        <v>0.84</v>
      </c>
      <c r="R1103" s="5">
        <v>0</v>
      </c>
      <c r="S1103" s="5">
        <v>2500</v>
      </c>
    </row>
    <row r="1104" spans="1:19">
      <c r="A1104" s="2" t="s">
        <v>10688</v>
      </c>
      <c r="B1104" s="2" t="s">
        <v>6732</v>
      </c>
      <c r="C1104" s="2" t="s">
        <v>7522</v>
      </c>
      <c r="D1104" s="2" t="s">
        <v>1460</v>
      </c>
      <c r="E1104" s="2" t="s">
        <v>23</v>
      </c>
      <c r="F1104" s="2" t="s">
        <v>10689</v>
      </c>
      <c r="G1104" s="2" t="s">
        <v>65</v>
      </c>
      <c r="H1104" s="2" t="s">
        <v>7418</v>
      </c>
      <c r="I1104" s="2" t="s">
        <v>140</v>
      </c>
      <c r="J1104" s="9">
        <v>300</v>
      </c>
      <c r="K1104" s="9">
        <v>2049</v>
      </c>
      <c r="L1104" s="5">
        <v>86</v>
      </c>
      <c r="M1104" s="5">
        <v>10</v>
      </c>
      <c r="N1104" s="5">
        <v>68.72</v>
      </c>
      <c r="O1104" s="5">
        <v>475.77</v>
      </c>
      <c r="P1104" s="5">
        <v>4.2</v>
      </c>
      <c r="Q1104" s="5">
        <v>0.8</v>
      </c>
      <c r="R1104" s="5">
        <v>6.87</v>
      </c>
      <c r="S1104" s="5">
        <v>1896</v>
      </c>
    </row>
    <row r="1105" spans="1:19">
      <c r="A1105" s="2" t="s">
        <v>10690</v>
      </c>
      <c r="B1105" s="2" t="s">
        <v>45</v>
      </c>
      <c r="C1105" s="2" t="s">
        <v>3837</v>
      </c>
      <c r="D1105" s="2" t="s">
        <v>10691</v>
      </c>
      <c r="E1105" s="2" t="s">
        <v>112</v>
      </c>
      <c r="F1105" s="2" t="s">
        <v>10692</v>
      </c>
      <c r="G1105" s="2" t="s">
        <v>190</v>
      </c>
      <c r="H1105" s="2" t="s">
        <v>7418</v>
      </c>
      <c r="I1105" s="2" t="s">
        <v>127</v>
      </c>
      <c r="J1105" s="9">
        <v>700</v>
      </c>
      <c r="K1105" s="9">
        <v>1985</v>
      </c>
      <c r="L1105" s="5">
        <v>54</v>
      </c>
      <c r="M1105" s="5">
        <v>1</v>
      </c>
      <c r="N1105" s="5">
        <v>27.57</v>
      </c>
      <c r="O1105" s="5">
        <v>69.64</v>
      </c>
      <c r="P1105" s="5">
        <v>2.72</v>
      </c>
      <c r="Q1105" s="5">
        <v>0.51</v>
      </c>
      <c r="R1105" s="5">
        <v>27.57</v>
      </c>
      <c r="S1105" s="5">
        <v>1517</v>
      </c>
    </row>
    <row r="1106" spans="1:19">
      <c r="A1106" s="2" t="s">
        <v>10693</v>
      </c>
      <c r="B1106" s="2" t="s">
        <v>9529</v>
      </c>
      <c r="C1106" s="2" t="s">
        <v>9966</v>
      </c>
      <c r="D1106" s="2" t="s">
        <v>1460</v>
      </c>
      <c r="E1106" s="2" t="s">
        <v>23</v>
      </c>
      <c r="F1106" s="2" t="s">
        <v>10694</v>
      </c>
      <c r="G1106" s="2" t="s">
        <v>50</v>
      </c>
      <c r="H1106" s="2" t="s">
        <v>7418</v>
      </c>
      <c r="I1106" s="2" t="s">
        <v>140</v>
      </c>
      <c r="J1106" s="9">
        <v>700</v>
      </c>
      <c r="K1106" s="9">
        <v>562</v>
      </c>
      <c r="L1106" s="5">
        <v>20</v>
      </c>
      <c r="M1106" s="5">
        <v>2</v>
      </c>
      <c r="N1106" s="5">
        <v>15.16</v>
      </c>
      <c r="O1106" s="5">
        <v>100.08</v>
      </c>
      <c r="P1106" s="5">
        <v>3.56</v>
      </c>
      <c r="Q1106" s="5">
        <v>0.76</v>
      </c>
      <c r="R1106" s="5">
        <v>7.58</v>
      </c>
      <c r="S1106" s="5">
        <v>7973</v>
      </c>
    </row>
    <row r="1107" spans="1:19">
      <c r="A1107" s="2" t="s">
        <v>10695</v>
      </c>
      <c r="B1107" s="2" t="s">
        <v>10696</v>
      </c>
      <c r="C1107" s="2" t="s">
        <v>4130</v>
      </c>
      <c r="D1107" s="2" t="s">
        <v>2455</v>
      </c>
      <c r="E1107" s="2" t="s">
        <v>23</v>
      </c>
      <c r="F1107" s="2" t="s">
        <v>10697</v>
      </c>
      <c r="G1107" s="2" t="s">
        <v>50</v>
      </c>
      <c r="H1107" s="2" t="s">
        <v>7418</v>
      </c>
      <c r="I1107" s="2" t="s">
        <v>59</v>
      </c>
      <c r="J1107" s="9">
        <v>800</v>
      </c>
      <c r="K1107" s="9">
        <v>2216</v>
      </c>
      <c r="L1107" s="5">
        <v>92</v>
      </c>
      <c r="M1107" s="5">
        <v>0</v>
      </c>
      <c r="N1107" s="5">
        <v>56.36</v>
      </c>
      <c r="O1107" s="5">
        <v>0</v>
      </c>
      <c r="P1107" s="5">
        <v>4.1500000000000004</v>
      </c>
      <c r="Q1107" s="5">
        <v>0.61</v>
      </c>
      <c r="R1107" s="5">
        <v>0</v>
      </c>
      <c r="S1107" s="5">
        <v>1919</v>
      </c>
    </row>
    <row r="1108" spans="1:19">
      <c r="A1108" s="2" t="s">
        <v>10698</v>
      </c>
      <c r="B1108" s="2" t="s">
        <v>929</v>
      </c>
      <c r="C1108" s="2" t="s">
        <v>10699</v>
      </c>
      <c r="D1108" s="2" t="s">
        <v>844</v>
      </c>
      <c r="E1108" s="2" t="s">
        <v>237</v>
      </c>
      <c r="F1108" s="2" t="s">
        <v>10700</v>
      </c>
      <c r="G1108" s="2" t="s">
        <v>72</v>
      </c>
      <c r="H1108" s="2" t="s">
        <v>7418</v>
      </c>
      <c r="I1108" s="2" t="s">
        <v>59</v>
      </c>
      <c r="J1108" s="9">
        <v>400</v>
      </c>
      <c r="K1108" s="9">
        <v>1622</v>
      </c>
      <c r="L1108" s="5">
        <v>48</v>
      </c>
      <c r="M1108" s="5">
        <v>1</v>
      </c>
      <c r="N1108" s="5">
        <v>20.81</v>
      </c>
      <c r="O1108" s="5">
        <v>68.239999999999995</v>
      </c>
      <c r="P1108" s="5">
        <v>2.96</v>
      </c>
      <c r="Q1108" s="5">
        <v>0.43</v>
      </c>
      <c r="R1108" s="5">
        <v>20.81</v>
      </c>
      <c r="S1108" s="5">
        <v>1600</v>
      </c>
    </row>
    <row r="1109" spans="1:19">
      <c r="A1109" s="2" t="s">
        <v>10701</v>
      </c>
      <c r="B1109" s="2" t="s">
        <v>10702</v>
      </c>
      <c r="C1109" s="2" t="s">
        <v>6983</v>
      </c>
      <c r="D1109" s="2" t="s">
        <v>990</v>
      </c>
      <c r="E1109" s="2" t="s">
        <v>991</v>
      </c>
      <c r="F1109" s="2" t="s">
        <v>10703</v>
      </c>
      <c r="G1109" s="2" t="s">
        <v>65</v>
      </c>
      <c r="H1109" s="2" t="s">
        <v>7418</v>
      </c>
      <c r="I1109" s="2" t="s">
        <v>313</v>
      </c>
      <c r="J1109" s="9">
        <v>200</v>
      </c>
      <c r="K1109" s="9">
        <v>553</v>
      </c>
      <c r="L1109" s="5">
        <v>19</v>
      </c>
      <c r="M1109" s="5">
        <v>0</v>
      </c>
      <c r="N1109" s="5">
        <v>13.53</v>
      </c>
      <c r="O1109" s="5">
        <v>0</v>
      </c>
      <c r="P1109" s="5">
        <v>3.44</v>
      </c>
      <c r="Q1109" s="5">
        <v>0.71</v>
      </c>
      <c r="R1109" s="5">
        <v>0</v>
      </c>
      <c r="S1109" s="5">
        <v>1500</v>
      </c>
    </row>
    <row r="1110" spans="1:19">
      <c r="A1110" s="2" t="s">
        <v>10704</v>
      </c>
      <c r="B1110" s="2" t="s">
        <v>10705</v>
      </c>
      <c r="C1110" s="2" t="s">
        <v>10706</v>
      </c>
      <c r="D1110" s="2" t="s">
        <v>10707</v>
      </c>
      <c r="E1110" s="2" t="s">
        <v>48</v>
      </c>
      <c r="F1110" s="2" t="s">
        <v>10708</v>
      </c>
      <c r="G1110" s="2" t="s">
        <v>34</v>
      </c>
      <c r="H1110" s="2" t="s">
        <v>7418</v>
      </c>
      <c r="I1110" s="2" t="s">
        <v>73</v>
      </c>
      <c r="J1110" s="9">
        <v>1000</v>
      </c>
      <c r="K1110" s="9">
        <v>1139</v>
      </c>
      <c r="L1110" s="5">
        <v>19</v>
      </c>
      <c r="M1110" s="5">
        <v>0</v>
      </c>
      <c r="N1110" s="5">
        <v>11.86</v>
      </c>
      <c r="O1110" s="5">
        <v>0</v>
      </c>
      <c r="P1110" s="5">
        <v>1.67</v>
      </c>
      <c r="Q1110" s="5">
        <v>0.62</v>
      </c>
      <c r="R1110" s="5">
        <v>0</v>
      </c>
      <c r="S1110" s="5">
        <v>2000</v>
      </c>
    </row>
    <row r="1111" spans="1:19">
      <c r="A1111" s="2" t="s">
        <v>10709</v>
      </c>
      <c r="B1111" s="2" t="s">
        <v>2310</v>
      </c>
      <c r="C1111" s="2" t="s">
        <v>10710</v>
      </c>
      <c r="D1111" s="2" t="s">
        <v>10711</v>
      </c>
      <c r="E1111" s="2" t="s">
        <v>118</v>
      </c>
      <c r="F1111" s="2" t="s">
        <v>10712</v>
      </c>
      <c r="G1111" s="2" t="s">
        <v>167</v>
      </c>
      <c r="H1111" s="2" t="s">
        <v>7418</v>
      </c>
      <c r="I1111" s="2" t="s">
        <v>43</v>
      </c>
      <c r="J1111" s="9">
        <v>700</v>
      </c>
      <c r="K1111" s="9">
        <v>1251</v>
      </c>
      <c r="L1111" s="5">
        <v>49</v>
      </c>
      <c r="M1111" s="5">
        <v>4</v>
      </c>
      <c r="N1111" s="5">
        <v>31.54</v>
      </c>
      <c r="O1111" s="5">
        <v>237.84</v>
      </c>
      <c r="P1111" s="5">
        <v>3.92</v>
      </c>
      <c r="Q1111" s="5">
        <v>0.64</v>
      </c>
      <c r="R1111" s="5">
        <v>7.88</v>
      </c>
      <c r="S1111" s="5">
        <v>2250</v>
      </c>
    </row>
    <row r="1112" spans="1:19">
      <c r="A1112" s="2" t="s">
        <v>10713</v>
      </c>
      <c r="B1112" s="2" t="s">
        <v>389</v>
      </c>
      <c r="C1112" s="2" t="s">
        <v>10714</v>
      </c>
      <c r="D1112" s="2" t="s">
        <v>10715</v>
      </c>
      <c r="E1112" s="2" t="s">
        <v>237</v>
      </c>
      <c r="F1112" s="2" t="s">
        <v>10716</v>
      </c>
      <c r="G1112" s="2" t="s">
        <v>25</v>
      </c>
      <c r="H1112" s="2" t="s">
        <v>7418</v>
      </c>
      <c r="I1112" s="2" t="s">
        <v>293</v>
      </c>
      <c r="J1112" s="9">
        <v>400</v>
      </c>
      <c r="K1112" s="9">
        <v>2105</v>
      </c>
      <c r="L1112" s="5">
        <v>56</v>
      </c>
      <c r="M1112" s="5">
        <v>1</v>
      </c>
      <c r="N1112" s="5">
        <v>40.58</v>
      </c>
      <c r="O1112" s="5">
        <v>51.78</v>
      </c>
      <c r="P1112" s="5">
        <v>2.66</v>
      </c>
      <c r="Q1112" s="5">
        <v>0.72</v>
      </c>
      <c r="R1112" s="5">
        <v>40.58</v>
      </c>
      <c r="S1112" s="5">
        <v>4800</v>
      </c>
    </row>
    <row r="1113" spans="1:19">
      <c r="A1113" s="2" t="s">
        <v>10717</v>
      </c>
      <c r="B1113" s="2" t="s">
        <v>6106</v>
      </c>
      <c r="C1113" s="2" t="s">
        <v>4992</v>
      </c>
      <c r="D1113" s="2" t="s">
        <v>10718</v>
      </c>
      <c r="E1113" s="2" t="s">
        <v>23</v>
      </c>
      <c r="F1113" s="2" t="s">
        <v>10719</v>
      </c>
      <c r="G1113" s="2" t="s">
        <v>87</v>
      </c>
      <c r="H1113" s="2" t="s">
        <v>7418</v>
      </c>
      <c r="I1113" s="2" t="s">
        <v>293</v>
      </c>
      <c r="J1113" s="9">
        <v>500</v>
      </c>
      <c r="K1113" s="9">
        <v>2379</v>
      </c>
      <c r="L1113" s="5">
        <v>43</v>
      </c>
      <c r="M1113" s="5">
        <v>5</v>
      </c>
      <c r="N1113" s="5">
        <v>20.41</v>
      </c>
      <c r="O1113" s="5">
        <v>190.28</v>
      </c>
      <c r="P1113" s="5">
        <v>1.81</v>
      </c>
      <c r="Q1113" s="5">
        <v>0.47</v>
      </c>
      <c r="R1113" s="5">
        <v>4.08</v>
      </c>
      <c r="S1113" s="5">
        <v>3400</v>
      </c>
    </row>
    <row r="1114" spans="1:19">
      <c r="A1114" s="2" t="s">
        <v>10720</v>
      </c>
      <c r="B1114" s="2" t="s">
        <v>847</v>
      </c>
      <c r="C1114" s="2" t="s">
        <v>2057</v>
      </c>
      <c r="D1114" s="2" t="s">
        <v>4813</v>
      </c>
      <c r="E1114" s="2" t="s">
        <v>125</v>
      </c>
      <c r="F1114" s="2" t="s">
        <v>1053</v>
      </c>
      <c r="G1114" s="2" t="s">
        <v>34</v>
      </c>
      <c r="H1114" s="2" t="s">
        <v>7418</v>
      </c>
      <c r="I1114" s="2" t="s">
        <v>313</v>
      </c>
      <c r="J1114" s="9">
        <v>800</v>
      </c>
      <c r="K1114" s="9">
        <v>567</v>
      </c>
      <c r="L1114" s="5">
        <v>14</v>
      </c>
      <c r="M1114" s="5">
        <v>1</v>
      </c>
      <c r="N1114" s="5">
        <v>8.68</v>
      </c>
      <c r="O1114" s="5">
        <v>46.52</v>
      </c>
      <c r="P1114" s="5">
        <v>2.4700000000000002</v>
      </c>
      <c r="Q1114" s="5">
        <v>0.62</v>
      </c>
      <c r="R1114" s="5">
        <v>8.68</v>
      </c>
      <c r="S1114" s="5">
        <v>4700</v>
      </c>
    </row>
    <row r="1115" spans="1:19">
      <c r="A1115" s="2" t="s">
        <v>10721</v>
      </c>
      <c r="B1115" s="2" t="s">
        <v>2422</v>
      </c>
      <c r="C1115" s="2" t="s">
        <v>10722</v>
      </c>
      <c r="D1115" s="2" t="s">
        <v>829</v>
      </c>
      <c r="E1115" s="2" t="s">
        <v>112</v>
      </c>
      <c r="F1115" s="2" t="s">
        <v>10723</v>
      </c>
      <c r="G1115" s="2" t="s">
        <v>65</v>
      </c>
      <c r="H1115" s="2" t="s">
        <v>7418</v>
      </c>
      <c r="I1115" s="2" t="s">
        <v>95</v>
      </c>
      <c r="J1115" s="9">
        <v>600</v>
      </c>
      <c r="K1115" s="9">
        <v>1672</v>
      </c>
      <c r="L1115" s="5">
        <v>26</v>
      </c>
      <c r="M1115" s="5">
        <v>1</v>
      </c>
      <c r="N1115" s="5">
        <v>13.77</v>
      </c>
      <c r="O1115" s="5">
        <v>57.11</v>
      </c>
      <c r="P1115" s="5">
        <v>1.56</v>
      </c>
      <c r="Q1115" s="5">
        <v>0.53</v>
      </c>
      <c r="R1115" s="5">
        <v>13.77</v>
      </c>
      <c r="S1115" s="5">
        <v>2700</v>
      </c>
    </row>
    <row r="1116" spans="1:19">
      <c r="A1116" s="2" t="s">
        <v>10724</v>
      </c>
      <c r="B1116" s="2" t="s">
        <v>10725</v>
      </c>
      <c r="C1116" s="2" t="s">
        <v>10726</v>
      </c>
      <c r="D1116" s="2" t="s">
        <v>10727</v>
      </c>
      <c r="E1116" s="2" t="s">
        <v>125</v>
      </c>
      <c r="F1116" s="2" t="s">
        <v>9060</v>
      </c>
      <c r="G1116" s="2" t="s">
        <v>161</v>
      </c>
      <c r="H1116" s="2" t="s">
        <v>7418</v>
      </c>
      <c r="I1116" s="2" t="s">
        <v>120</v>
      </c>
      <c r="J1116" s="9">
        <v>700</v>
      </c>
      <c r="K1116" s="9">
        <v>2210</v>
      </c>
      <c r="L1116" s="5">
        <v>77</v>
      </c>
      <c r="M1116" s="5">
        <v>3</v>
      </c>
      <c r="N1116" s="5">
        <v>33.369999999999997</v>
      </c>
      <c r="O1116" s="5">
        <v>142.22</v>
      </c>
      <c r="P1116" s="5">
        <v>3.48</v>
      </c>
      <c r="Q1116" s="5">
        <v>0.43</v>
      </c>
      <c r="R1116" s="5">
        <v>11.12</v>
      </c>
      <c r="S1116" s="5">
        <v>5500</v>
      </c>
    </row>
    <row r="1117" spans="1:19">
      <c r="A1117" s="2" t="s">
        <v>10728</v>
      </c>
      <c r="B1117" s="2" t="s">
        <v>2070</v>
      </c>
      <c r="C1117" s="2" t="s">
        <v>476</v>
      </c>
      <c r="D1117" s="2" t="s">
        <v>63</v>
      </c>
      <c r="E1117" s="2" t="s">
        <v>32</v>
      </c>
      <c r="F1117" s="2" t="s">
        <v>10729</v>
      </c>
      <c r="G1117" s="2" t="s">
        <v>58</v>
      </c>
      <c r="H1117" s="2" t="s">
        <v>7418</v>
      </c>
      <c r="I1117" s="2" t="s">
        <v>232</v>
      </c>
      <c r="J1117" s="9">
        <v>600</v>
      </c>
      <c r="K1117" s="9">
        <v>2047</v>
      </c>
      <c r="L1117" s="5">
        <v>73</v>
      </c>
      <c r="M1117" s="5">
        <v>2</v>
      </c>
      <c r="N1117" s="5">
        <v>42.1</v>
      </c>
      <c r="O1117" s="5">
        <v>143.19999999999999</v>
      </c>
      <c r="P1117" s="5">
        <v>3.57</v>
      </c>
      <c r="Q1117" s="5">
        <v>0.57999999999999996</v>
      </c>
      <c r="R1117" s="5">
        <v>21.05</v>
      </c>
      <c r="S1117" s="5">
        <v>1500</v>
      </c>
    </row>
    <row r="1118" spans="1:19">
      <c r="A1118" s="2" t="s">
        <v>10730</v>
      </c>
      <c r="B1118" s="2" t="s">
        <v>10731</v>
      </c>
      <c r="C1118" s="2" t="s">
        <v>10732</v>
      </c>
      <c r="D1118" s="2" t="s">
        <v>5722</v>
      </c>
      <c r="E1118" s="2" t="s">
        <v>48</v>
      </c>
      <c r="F1118" s="2" t="s">
        <v>10733</v>
      </c>
      <c r="G1118" s="2" t="s">
        <v>312</v>
      </c>
      <c r="H1118" s="2" t="s">
        <v>7418</v>
      </c>
      <c r="I1118" s="2" t="s">
        <v>35</v>
      </c>
      <c r="J1118" s="9">
        <v>1000</v>
      </c>
      <c r="K1118" s="9">
        <v>2215</v>
      </c>
      <c r="L1118" s="5">
        <v>91</v>
      </c>
      <c r="M1118" s="5">
        <v>0</v>
      </c>
      <c r="N1118" s="5">
        <v>40.93</v>
      </c>
      <c r="O1118" s="5">
        <v>0</v>
      </c>
      <c r="P1118" s="5">
        <v>4.1100000000000003</v>
      </c>
      <c r="Q1118" s="5">
        <v>0.45</v>
      </c>
      <c r="R1118" s="5">
        <v>0</v>
      </c>
      <c r="S1118" s="5">
        <v>1800</v>
      </c>
    </row>
    <row r="1119" spans="1:19">
      <c r="A1119" s="2" t="s">
        <v>10734</v>
      </c>
      <c r="B1119" s="2" t="s">
        <v>4498</v>
      </c>
      <c r="C1119" s="2" t="s">
        <v>10735</v>
      </c>
      <c r="D1119" s="2" t="s">
        <v>8145</v>
      </c>
      <c r="E1119" s="2" t="s">
        <v>118</v>
      </c>
      <c r="F1119" s="2" t="s">
        <v>10736</v>
      </c>
      <c r="G1119" s="2" t="s">
        <v>312</v>
      </c>
      <c r="H1119" s="2" t="s">
        <v>7418</v>
      </c>
      <c r="I1119" s="2" t="s">
        <v>73</v>
      </c>
      <c r="J1119" s="9">
        <v>500</v>
      </c>
      <c r="K1119" s="9">
        <v>922</v>
      </c>
      <c r="L1119" s="5">
        <v>35</v>
      </c>
      <c r="M1119" s="5">
        <v>3</v>
      </c>
      <c r="N1119" s="5">
        <v>29.13</v>
      </c>
      <c r="O1119" s="5">
        <v>172.98</v>
      </c>
      <c r="P1119" s="5">
        <v>3.8</v>
      </c>
      <c r="Q1119" s="5">
        <v>0.83</v>
      </c>
      <c r="R1119" s="5">
        <v>9.7100000000000009</v>
      </c>
      <c r="S1119" s="5">
        <v>3700</v>
      </c>
    </row>
    <row r="1120" spans="1:19">
      <c r="A1120" s="2" t="s">
        <v>10737</v>
      </c>
      <c r="B1120" s="2" t="s">
        <v>1043</v>
      </c>
      <c r="C1120" s="2" t="s">
        <v>10738</v>
      </c>
      <c r="D1120" s="2" t="s">
        <v>10739</v>
      </c>
      <c r="E1120" s="2" t="s">
        <v>222</v>
      </c>
      <c r="F1120" s="2" t="s">
        <v>10740</v>
      </c>
      <c r="G1120" s="2" t="s">
        <v>260</v>
      </c>
      <c r="H1120" s="2" t="s">
        <v>7418</v>
      </c>
      <c r="I1120" s="2" t="s">
        <v>356</v>
      </c>
      <c r="J1120" s="9">
        <v>1000</v>
      </c>
      <c r="K1120" s="9">
        <v>1271</v>
      </c>
      <c r="L1120" s="5">
        <v>32</v>
      </c>
      <c r="M1120" s="5">
        <v>1</v>
      </c>
      <c r="N1120" s="5">
        <v>26.18</v>
      </c>
      <c r="O1120" s="5">
        <v>55.42</v>
      </c>
      <c r="P1120" s="5">
        <v>2.52</v>
      </c>
      <c r="Q1120" s="5">
        <v>0.82</v>
      </c>
      <c r="R1120" s="5">
        <v>26.18</v>
      </c>
      <c r="S1120" s="5">
        <v>5200</v>
      </c>
    </row>
    <row r="1121" spans="1:19">
      <c r="A1121" s="2" t="s">
        <v>10741</v>
      </c>
      <c r="B1121" s="2" t="s">
        <v>10742</v>
      </c>
      <c r="C1121" s="2" t="s">
        <v>586</v>
      </c>
      <c r="D1121" s="2" t="s">
        <v>3913</v>
      </c>
      <c r="E1121" s="2" t="s">
        <v>85</v>
      </c>
      <c r="F1121" s="2">
        <v>0</v>
      </c>
      <c r="G1121" s="2" t="s">
        <v>102</v>
      </c>
      <c r="H1121" s="2" t="s">
        <v>7418</v>
      </c>
      <c r="I1121" s="2" t="s">
        <v>177</v>
      </c>
      <c r="J1121" s="9">
        <v>1000</v>
      </c>
      <c r="K1121" s="9">
        <v>1350</v>
      </c>
      <c r="L1121" s="5">
        <v>24</v>
      </c>
      <c r="M1121" s="5">
        <v>0</v>
      </c>
      <c r="N1121" s="5">
        <v>18.7</v>
      </c>
      <c r="O1121" s="5">
        <v>0</v>
      </c>
      <c r="P1121" s="5">
        <v>1.78</v>
      </c>
      <c r="Q1121" s="5">
        <v>0.78</v>
      </c>
      <c r="R1121" s="5">
        <v>0</v>
      </c>
      <c r="S1121" s="5">
        <v>2500</v>
      </c>
    </row>
    <row r="1122" spans="1:19">
      <c r="A1122" s="2" t="s">
        <v>10743</v>
      </c>
      <c r="B1122" s="2" t="s">
        <v>847</v>
      </c>
      <c r="C1122" s="2" t="s">
        <v>561</v>
      </c>
      <c r="D1122" s="2" t="s">
        <v>849</v>
      </c>
      <c r="E1122" s="2" t="s">
        <v>850</v>
      </c>
      <c r="F1122" s="2" t="s">
        <v>1120</v>
      </c>
      <c r="G1122" s="2" t="s">
        <v>102</v>
      </c>
      <c r="H1122" s="2" t="s">
        <v>7418</v>
      </c>
      <c r="I1122" s="2" t="s">
        <v>382</v>
      </c>
      <c r="J1122" s="9">
        <v>600</v>
      </c>
      <c r="K1122" s="9">
        <v>924</v>
      </c>
      <c r="L1122" s="5">
        <v>27</v>
      </c>
      <c r="M1122" s="5">
        <v>1</v>
      </c>
      <c r="N1122" s="5">
        <v>12.6</v>
      </c>
      <c r="O1122" s="5">
        <v>47.46</v>
      </c>
      <c r="P1122" s="5">
        <v>2.92</v>
      </c>
      <c r="Q1122" s="5">
        <v>0.47</v>
      </c>
      <c r="R1122" s="5">
        <v>12.6</v>
      </c>
      <c r="S1122" s="5">
        <v>1000</v>
      </c>
    </row>
    <row r="1123" spans="1:19">
      <c r="A1123" s="2" t="s">
        <v>10744</v>
      </c>
      <c r="B1123" s="2" t="s">
        <v>10745</v>
      </c>
      <c r="C1123" s="2" t="s">
        <v>10746</v>
      </c>
      <c r="D1123" s="2" t="s">
        <v>10747</v>
      </c>
      <c r="E1123" s="2" t="s">
        <v>222</v>
      </c>
      <c r="F1123" s="2" t="s">
        <v>1191</v>
      </c>
      <c r="G1123" s="2" t="s">
        <v>344</v>
      </c>
      <c r="H1123" s="2" t="s">
        <v>7418</v>
      </c>
      <c r="I1123" s="2" t="s">
        <v>319</v>
      </c>
      <c r="J1123" s="9">
        <v>400</v>
      </c>
      <c r="K1123" s="9">
        <v>1951</v>
      </c>
      <c r="L1123" s="5">
        <v>84</v>
      </c>
      <c r="M1123" s="5">
        <v>7</v>
      </c>
      <c r="N1123" s="5">
        <v>59.69</v>
      </c>
      <c r="O1123" s="5">
        <v>258.22000000000003</v>
      </c>
      <c r="P1123" s="5">
        <v>4.3099999999999996</v>
      </c>
      <c r="Q1123" s="5">
        <v>0.71</v>
      </c>
      <c r="R1123" s="5">
        <v>8.5299999999999994</v>
      </c>
      <c r="S1123" s="5">
        <v>1500</v>
      </c>
    </row>
    <row r="1124" spans="1:19">
      <c r="A1124" s="2" t="s">
        <v>10748</v>
      </c>
      <c r="B1124" s="2" t="s">
        <v>560</v>
      </c>
      <c r="C1124" s="2" t="s">
        <v>10749</v>
      </c>
      <c r="D1124" s="2" t="s">
        <v>1593</v>
      </c>
      <c r="E1124" s="2" t="s">
        <v>112</v>
      </c>
      <c r="F1124" s="2" t="s">
        <v>10750</v>
      </c>
      <c r="G1124" s="2" t="s">
        <v>150</v>
      </c>
      <c r="H1124" s="2" t="s">
        <v>7418</v>
      </c>
      <c r="I1124" s="2" t="s">
        <v>293</v>
      </c>
      <c r="J1124" s="9">
        <v>800</v>
      </c>
      <c r="K1124" s="9">
        <v>968</v>
      </c>
      <c r="L1124" s="5">
        <v>17</v>
      </c>
      <c r="M1124" s="5">
        <v>0</v>
      </c>
      <c r="N1124" s="5">
        <v>11.06</v>
      </c>
      <c r="O1124" s="5">
        <v>0</v>
      </c>
      <c r="P1124" s="5">
        <v>1.76</v>
      </c>
      <c r="Q1124" s="5">
        <v>0.65</v>
      </c>
      <c r="R1124" s="5">
        <v>0</v>
      </c>
      <c r="S1124" s="5">
        <v>3300</v>
      </c>
    </row>
    <row r="1125" spans="1:19">
      <c r="A1125" s="2" t="s">
        <v>10751</v>
      </c>
      <c r="B1125" s="2" t="s">
        <v>10752</v>
      </c>
      <c r="C1125" s="2" t="s">
        <v>10753</v>
      </c>
      <c r="D1125" s="2" t="s">
        <v>2942</v>
      </c>
      <c r="E1125" s="2" t="s">
        <v>23</v>
      </c>
      <c r="F1125" s="2" t="s">
        <v>10754</v>
      </c>
      <c r="G1125" s="2" t="s">
        <v>50</v>
      </c>
      <c r="H1125" s="2" t="s">
        <v>7418</v>
      </c>
      <c r="I1125" s="2" t="s">
        <v>140</v>
      </c>
      <c r="J1125" s="9">
        <v>500</v>
      </c>
      <c r="K1125" s="9">
        <v>2104</v>
      </c>
      <c r="L1125" s="5">
        <v>57</v>
      </c>
      <c r="M1125" s="5">
        <v>0</v>
      </c>
      <c r="N1125" s="5">
        <v>39.79</v>
      </c>
      <c r="O1125" s="5">
        <v>0</v>
      </c>
      <c r="P1125" s="5">
        <v>2.71</v>
      </c>
      <c r="Q1125" s="5">
        <v>0.7</v>
      </c>
      <c r="R1125" s="5">
        <v>0</v>
      </c>
      <c r="S1125" s="5">
        <v>1800</v>
      </c>
    </row>
    <row r="1126" spans="1:19">
      <c r="A1126" s="2" t="s">
        <v>10755</v>
      </c>
      <c r="B1126" s="2" t="s">
        <v>4717</v>
      </c>
      <c r="C1126" s="2" t="s">
        <v>3323</v>
      </c>
      <c r="D1126" s="2" t="s">
        <v>166</v>
      </c>
      <c r="E1126" s="2" t="s">
        <v>56</v>
      </c>
      <c r="F1126" s="2" t="s">
        <v>10756</v>
      </c>
      <c r="G1126" s="2" t="s">
        <v>190</v>
      </c>
      <c r="H1126" s="2" t="s">
        <v>7418</v>
      </c>
      <c r="I1126" s="2" t="s">
        <v>699</v>
      </c>
      <c r="J1126" s="9">
        <v>100</v>
      </c>
      <c r="K1126" s="9">
        <v>857</v>
      </c>
      <c r="L1126" s="5">
        <v>22</v>
      </c>
      <c r="M1126" s="5">
        <v>0</v>
      </c>
      <c r="N1126" s="5">
        <v>16.34</v>
      </c>
      <c r="O1126" s="5">
        <v>0</v>
      </c>
      <c r="P1126" s="5">
        <v>2.57</v>
      </c>
      <c r="Q1126" s="5">
        <v>0.74</v>
      </c>
      <c r="R1126" s="5">
        <v>0</v>
      </c>
      <c r="S1126" s="5">
        <v>2700</v>
      </c>
    </row>
    <row r="1127" spans="1:19">
      <c r="A1127" s="2" t="s">
        <v>10757</v>
      </c>
      <c r="B1127" s="2" t="s">
        <v>1730</v>
      </c>
      <c r="C1127" s="2" t="s">
        <v>10758</v>
      </c>
      <c r="D1127" s="2" t="s">
        <v>3208</v>
      </c>
      <c r="E1127" s="2" t="s">
        <v>492</v>
      </c>
      <c r="F1127" s="2" t="s">
        <v>10759</v>
      </c>
      <c r="G1127" s="2" t="s">
        <v>190</v>
      </c>
      <c r="H1127" s="2" t="s">
        <v>7418</v>
      </c>
      <c r="I1127" s="2" t="s">
        <v>248</v>
      </c>
      <c r="J1127" s="9">
        <v>700</v>
      </c>
      <c r="K1127" s="9">
        <v>1975</v>
      </c>
      <c r="L1127" s="5">
        <v>87</v>
      </c>
      <c r="M1127" s="5">
        <v>0</v>
      </c>
      <c r="N1127" s="5">
        <v>37.380000000000003</v>
      </c>
      <c r="O1127" s="5">
        <v>0</v>
      </c>
      <c r="P1127" s="5">
        <v>4.41</v>
      </c>
      <c r="Q1127" s="5">
        <v>0.43</v>
      </c>
      <c r="R1127" s="5">
        <v>0</v>
      </c>
      <c r="S1127" s="5">
        <v>2900</v>
      </c>
    </row>
    <row r="1128" spans="1:19">
      <c r="A1128" s="2" t="s">
        <v>10760</v>
      </c>
      <c r="B1128" s="2" t="s">
        <v>10761</v>
      </c>
      <c r="C1128" s="2" t="s">
        <v>2221</v>
      </c>
      <c r="D1128" s="2" t="s">
        <v>7480</v>
      </c>
      <c r="E1128" s="2" t="s">
        <v>132</v>
      </c>
      <c r="F1128" s="2" t="s">
        <v>10762</v>
      </c>
      <c r="G1128" s="2" t="s">
        <v>87</v>
      </c>
      <c r="H1128" s="2" t="s">
        <v>7418</v>
      </c>
      <c r="I1128" s="2" t="s">
        <v>177</v>
      </c>
      <c r="J1128" s="9">
        <v>100</v>
      </c>
      <c r="K1128" s="9">
        <v>1885</v>
      </c>
      <c r="L1128" s="5">
        <v>61</v>
      </c>
      <c r="M1128" s="5">
        <v>6</v>
      </c>
      <c r="N1128" s="5">
        <v>32.880000000000003</v>
      </c>
      <c r="O1128" s="5">
        <v>385.5</v>
      </c>
      <c r="P1128" s="5">
        <v>3.24</v>
      </c>
      <c r="Q1128" s="5">
        <v>0.54</v>
      </c>
      <c r="R1128" s="5">
        <v>5.48</v>
      </c>
      <c r="S1128" s="5">
        <v>3500</v>
      </c>
    </row>
    <row r="1129" spans="1:19">
      <c r="A1129" s="2" t="s">
        <v>10763</v>
      </c>
      <c r="B1129" s="2" t="s">
        <v>1739</v>
      </c>
      <c r="C1129" s="2" t="s">
        <v>10764</v>
      </c>
      <c r="D1129" s="2" t="s">
        <v>1190</v>
      </c>
      <c r="E1129" s="2" t="s">
        <v>112</v>
      </c>
      <c r="F1129" s="2" t="s">
        <v>10765</v>
      </c>
      <c r="G1129" s="2" t="s">
        <v>102</v>
      </c>
      <c r="H1129" s="2" t="s">
        <v>7418</v>
      </c>
      <c r="I1129" s="2" t="s">
        <v>232</v>
      </c>
      <c r="J1129" s="9">
        <v>400</v>
      </c>
      <c r="K1129" s="9">
        <v>503</v>
      </c>
      <c r="L1129" s="5">
        <v>16</v>
      </c>
      <c r="M1129" s="5">
        <v>0</v>
      </c>
      <c r="N1129" s="5">
        <v>8.3000000000000007</v>
      </c>
      <c r="O1129" s="5">
        <v>0</v>
      </c>
      <c r="P1129" s="5">
        <v>3.18</v>
      </c>
      <c r="Q1129" s="5">
        <v>0.52</v>
      </c>
      <c r="R1129" s="5">
        <v>0</v>
      </c>
      <c r="S1129" s="5">
        <v>4000</v>
      </c>
    </row>
    <row r="1130" spans="1:19">
      <c r="A1130" s="2" t="s">
        <v>10766</v>
      </c>
      <c r="B1130" s="2" t="s">
        <v>2996</v>
      </c>
      <c r="C1130" s="2" t="s">
        <v>10767</v>
      </c>
      <c r="D1130" s="2" t="s">
        <v>1559</v>
      </c>
      <c r="E1130" s="2" t="s">
        <v>23</v>
      </c>
      <c r="F1130" s="2" t="s">
        <v>10768</v>
      </c>
      <c r="G1130" s="2" t="s">
        <v>72</v>
      </c>
      <c r="H1130" s="2" t="s">
        <v>7418</v>
      </c>
      <c r="I1130" s="2" t="s">
        <v>699</v>
      </c>
      <c r="J1130" s="9">
        <v>1000</v>
      </c>
      <c r="K1130" s="9">
        <v>2447</v>
      </c>
      <c r="L1130" s="5">
        <v>72</v>
      </c>
      <c r="M1130" s="5">
        <v>1</v>
      </c>
      <c r="N1130" s="5">
        <v>31.42</v>
      </c>
      <c r="O1130" s="5">
        <v>45.36</v>
      </c>
      <c r="P1130" s="5">
        <v>2.94</v>
      </c>
      <c r="Q1130" s="5">
        <v>0.44</v>
      </c>
      <c r="R1130" s="5">
        <v>31.42</v>
      </c>
      <c r="S1130" s="5">
        <v>1625</v>
      </c>
    </row>
    <row r="1131" spans="1:19">
      <c r="A1131" s="2" t="s">
        <v>10769</v>
      </c>
      <c r="B1131" s="2" t="s">
        <v>1266</v>
      </c>
      <c r="C1131" s="2" t="s">
        <v>83</v>
      </c>
      <c r="D1131" s="2" t="s">
        <v>5213</v>
      </c>
      <c r="E1131" s="2" t="s">
        <v>85</v>
      </c>
      <c r="F1131" s="2" t="s">
        <v>5835</v>
      </c>
      <c r="G1131" s="2" t="s">
        <v>25</v>
      </c>
      <c r="H1131" s="2" t="s">
        <v>7418</v>
      </c>
      <c r="I1131" s="2" t="s">
        <v>88</v>
      </c>
      <c r="J1131" s="9">
        <v>500</v>
      </c>
      <c r="K1131" s="9">
        <v>631</v>
      </c>
      <c r="L1131" s="5">
        <v>21</v>
      </c>
      <c r="M1131" s="5">
        <v>0</v>
      </c>
      <c r="N1131" s="5">
        <v>14.11</v>
      </c>
      <c r="O1131" s="5">
        <v>0</v>
      </c>
      <c r="P1131" s="5">
        <v>3.33</v>
      </c>
      <c r="Q1131" s="5">
        <v>0.67</v>
      </c>
      <c r="R1131" s="5">
        <v>0</v>
      </c>
      <c r="S1131" s="5">
        <v>3600</v>
      </c>
    </row>
    <row r="1132" spans="1:19">
      <c r="A1132" s="2" t="s">
        <v>10770</v>
      </c>
      <c r="B1132" s="2" t="s">
        <v>832</v>
      </c>
      <c r="C1132" s="2" t="s">
        <v>5459</v>
      </c>
      <c r="D1132" s="2" t="s">
        <v>531</v>
      </c>
      <c r="E1132" s="2" t="s">
        <v>85</v>
      </c>
      <c r="F1132" s="2" t="s">
        <v>10771</v>
      </c>
      <c r="G1132" s="2" t="s">
        <v>312</v>
      </c>
      <c r="H1132" s="2" t="s">
        <v>7418</v>
      </c>
      <c r="I1132" s="2" t="s">
        <v>120</v>
      </c>
      <c r="J1132" s="9">
        <v>600</v>
      </c>
      <c r="K1132" s="9">
        <v>1309</v>
      </c>
      <c r="L1132" s="5">
        <v>23</v>
      </c>
      <c r="M1132" s="5">
        <v>0</v>
      </c>
      <c r="N1132" s="5">
        <v>14.6</v>
      </c>
      <c r="O1132" s="5">
        <v>0</v>
      </c>
      <c r="P1132" s="5">
        <v>1.76</v>
      </c>
      <c r="Q1132" s="5">
        <v>0.63</v>
      </c>
      <c r="R1132" s="5">
        <v>0</v>
      </c>
      <c r="S1132" s="5">
        <v>3300</v>
      </c>
    </row>
    <row r="1133" spans="1:19">
      <c r="A1133" s="2" t="s">
        <v>10772</v>
      </c>
      <c r="B1133" s="2" t="s">
        <v>10773</v>
      </c>
      <c r="C1133" s="2" t="s">
        <v>6118</v>
      </c>
      <c r="D1133" s="2" t="s">
        <v>359</v>
      </c>
      <c r="E1133" s="2" t="s">
        <v>40</v>
      </c>
      <c r="F1133" s="2" t="s">
        <v>10774</v>
      </c>
      <c r="G1133" s="2" t="s">
        <v>102</v>
      </c>
      <c r="H1133" s="2" t="s">
        <v>7418</v>
      </c>
      <c r="I1133" s="2" t="s">
        <v>120</v>
      </c>
      <c r="J1133" s="9">
        <v>300</v>
      </c>
      <c r="K1133" s="9">
        <v>1030</v>
      </c>
      <c r="L1133" s="5">
        <v>35</v>
      </c>
      <c r="M1133" s="5">
        <v>0</v>
      </c>
      <c r="N1133" s="5">
        <v>21.43</v>
      </c>
      <c r="O1133" s="5">
        <v>0</v>
      </c>
      <c r="P1133" s="5">
        <v>3.4</v>
      </c>
      <c r="Q1133" s="5">
        <v>0.61</v>
      </c>
      <c r="R1133" s="5">
        <v>0</v>
      </c>
      <c r="S1133" s="5">
        <v>5000</v>
      </c>
    </row>
    <row r="1134" spans="1:19">
      <c r="A1134" s="2" t="s">
        <v>10775</v>
      </c>
      <c r="B1134" s="2" t="s">
        <v>581</v>
      </c>
      <c r="C1134" s="2" t="s">
        <v>10776</v>
      </c>
      <c r="D1134" s="2" t="s">
        <v>10777</v>
      </c>
      <c r="E1134" s="2" t="s">
        <v>23</v>
      </c>
      <c r="F1134" s="2" t="s">
        <v>10778</v>
      </c>
      <c r="G1134" s="2" t="s">
        <v>190</v>
      </c>
      <c r="H1134" s="2" t="s">
        <v>7418</v>
      </c>
      <c r="I1134" s="2" t="s">
        <v>361</v>
      </c>
      <c r="J1134" s="9">
        <v>1000</v>
      </c>
      <c r="K1134" s="9">
        <v>1356</v>
      </c>
      <c r="L1134" s="5">
        <v>33</v>
      </c>
      <c r="M1134" s="5">
        <v>1</v>
      </c>
      <c r="N1134" s="5">
        <v>21.25</v>
      </c>
      <c r="O1134" s="5">
        <v>46.15</v>
      </c>
      <c r="P1134" s="5">
        <v>2.4300000000000002</v>
      </c>
      <c r="Q1134" s="5">
        <v>0.64</v>
      </c>
      <c r="R1134" s="5">
        <v>21.25</v>
      </c>
      <c r="S1134" s="5">
        <v>3000</v>
      </c>
    </row>
    <row r="1135" spans="1:19">
      <c r="A1135" s="2" t="s">
        <v>10779</v>
      </c>
      <c r="B1135" s="2" t="s">
        <v>1966</v>
      </c>
      <c r="C1135" s="2" t="s">
        <v>1615</v>
      </c>
      <c r="D1135" s="2" t="s">
        <v>9315</v>
      </c>
      <c r="E1135" s="2" t="s">
        <v>40</v>
      </c>
      <c r="F1135" s="2" t="s">
        <v>10780</v>
      </c>
      <c r="G1135" s="2" t="s">
        <v>25</v>
      </c>
      <c r="H1135" s="2" t="s">
        <v>7418</v>
      </c>
      <c r="I1135" s="2" t="s">
        <v>232</v>
      </c>
      <c r="J1135" s="9">
        <v>200</v>
      </c>
      <c r="K1135" s="9">
        <v>1395</v>
      </c>
      <c r="L1135" s="5">
        <v>32</v>
      </c>
      <c r="M1135" s="5">
        <v>3</v>
      </c>
      <c r="N1135" s="5">
        <v>15.44</v>
      </c>
      <c r="O1135" s="5">
        <v>118.84</v>
      </c>
      <c r="P1135" s="5">
        <v>2.29</v>
      </c>
      <c r="Q1135" s="5">
        <v>0.48</v>
      </c>
      <c r="R1135" s="5">
        <v>5.15</v>
      </c>
      <c r="S1135" s="5">
        <v>3200</v>
      </c>
    </row>
    <row r="1136" spans="1:19">
      <c r="A1136" s="2" t="s">
        <v>10781</v>
      </c>
      <c r="B1136" s="2" t="s">
        <v>9524</v>
      </c>
      <c r="C1136" s="2" t="s">
        <v>21</v>
      </c>
      <c r="D1136" s="2" t="s">
        <v>10782</v>
      </c>
      <c r="E1136" s="2" t="s">
        <v>23</v>
      </c>
      <c r="F1136" s="2" t="s">
        <v>10783</v>
      </c>
      <c r="G1136" s="2" t="s">
        <v>161</v>
      </c>
      <c r="H1136" s="2" t="s">
        <v>7418</v>
      </c>
      <c r="I1136" s="2" t="s">
        <v>140</v>
      </c>
      <c r="J1136" s="9">
        <v>700</v>
      </c>
      <c r="K1136" s="9">
        <v>2214</v>
      </c>
      <c r="L1136" s="5">
        <v>64</v>
      </c>
      <c r="M1136" s="5">
        <v>0</v>
      </c>
      <c r="N1136" s="5">
        <v>33.299999999999997</v>
      </c>
      <c r="O1136" s="5">
        <v>0</v>
      </c>
      <c r="P1136" s="5">
        <v>2.89</v>
      </c>
      <c r="Q1136" s="5">
        <v>0.52</v>
      </c>
      <c r="R1136" s="5">
        <v>0</v>
      </c>
      <c r="S1136" s="5">
        <v>1687</v>
      </c>
    </row>
    <row r="1137" spans="1:19">
      <c r="A1137" s="2" t="s">
        <v>10784</v>
      </c>
      <c r="B1137" s="2" t="s">
        <v>295</v>
      </c>
      <c r="C1137" s="2" t="s">
        <v>10785</v>
      </c>
      <c r="D1137" s="2" t="s">
        <v>10786</v>
      </c>
      <c r="E1137" s="2" t="s">
        <v>112</v>
      </c>
      <c r="F1137" s="2" t="s">
        <v>7328</v>
      </c>
      <c r="G1137" s="2" t="s">
        <v>312</v>
      </c>
      <c r="H1137" s="2" t="s">
        <v>7418</v>
      </c>
      <c r="I1137" s="2" t="s">
        <v>319</v>
      </c>
      <c r="J1137" s="9">
        <v>100</v>
      </c>
      <c r="K1137" s="9">
        <v>1840</v>
      </c>
      <c r="L1137" s="5">
        <v>40</v>
      </c>
      <c r="M1137" s="5">
        <v>0</v>
      </c>
      <c r="N1137" s="5">
        <v>29.74</v>
      </c>
      <c r="O1137" s="5">
        <v>0</v>
      </c>
      <c r="P1137" s="5">
        <v>2.17</v>
      </c>
      <c r="Q1137" s="5">
        <v>0.74</v>
      </c>
      <c r="R1137" s="5">
        <v>0</v>
      </c>
      <c r="S1137" s="5">
        <v>5867</v>
      </c>
    </row>
    <row r="1138" spans="1:19">
      <c r="A1138" s="2" t="s">
        <v>10787</v>
      </c>
      <c r="B1138" s="2" t="s">
        <v>8326</v>
      </c>
      <c r="C1138" s="2" t="s">
        <v>6287</v>
      </c>
      <c r="D1138" s="2" t="s">
        <v>2338</v>
      </c>
      <c r="E1138" s="2" t="s">
        <v>23</v>
      </c>
      <c r="F1138" s="2" t="s">
        <v>10788</v>
      </c>
      <c r="G1138" s="2" t="s">
        <v>266</v>
      </c>
      <c r="H1138" s="2" t="s">
        <v>7418</v>
      </c>
      <c r="I1138" s="2" t="s">
        <v>293</v>
      </c>
      <c r="J1138" s="9">
        <v>1000</v>
      </c>
      <c r="K1138" s="9">
        <v>996</v>
      </c>
      <c r="L1138" s="5">
        <v>16</v>
      </c>
      <c r="M1138" s="5">
        <v>0</v>
      </c>
      <c r="N1138" s="5">
        <v>8.1199999999999992</v>
      </c>
      <c r="O1138" s="5">
        <v>0</v>
      </c>
      <c r="P1138" s="5">
        <v>1.61</v>
      </c>
      <c r="Q1138" s="5">
        <v>0.51</v>
      </c>
      <c r="R1138" s="5">
        <v>0</v>
      </c>
      <c r="S1138" s="5">
        <v>2500</v>
      </c>
    </row>
    <row r="1139" spans="1:19">
      <c r="A1139" s="2" t="s">
        <v>10789</v>
      </c>
      <c r="B1139" s="2" t="s">
        <v>104</v>
      </c>
      <c r="C1139" s="2" t="s">
        <v>10790</v>
      </c>
      <c r="D1139" s="2" t="s">
        <v>175</v>
      </c>
      <c r="E1139" s="2" t="s">
        <v>23</v>
      </c>
      <c r="F1139" s="2" t="s">
        <v>10791</v>
      </c>
      <c r="G1139" s="2" t="s">
        <v>65</v>
      </c>
      <c r="H1139" s="2" t="s">
        <v>7418</v>
      </c>
      <c r="I1139" s="2" t="s">
        <v>27</v>
      </c>
      <c r="J1139" s="9">
        <v>100</v>
      </c>
      <c r="K1139" s="9">
        <v>1442</v>
      </c>
      <c r="L1139" s="5">
        <v>39</v>
      </c>
      <c r="M1139" s="5">
        <v>0</v>
      </c>
      <c r="N1139" s="5">
        <v>22.62</v>
      </c>
      <c r="O1139" s="5">
        <v>0</v>
      </c>
      <c r="P1139" s="5">
        <v>2.7</v>
      </c>
      <c r="Q1139" s="5">
        <v>0.57999999999999996</v>
      </c>
      <c r="R1139" s="5">
        <v>0</v>
      </c>
      <c r="S1139" s="5">
        <v>1800</v>
      </c>
    </row>
    <row r="1140" spans="1:19">
      <c r="A1140" s="2" t="s">
        <v>10792</v>
      </c>
      <c r="B1140" s="2" t="s">
        <v>10793</v>
      </c>
      <c r="C1140" s="2" t="s">
        <v>10353</v>
      </c>
      <c r="D1140" s="2" t="s">
        <v>2553</v>
      </c>
      <c r="E1140" s="2" t="s">
        <v>23</v>
      </c>
      <c r="F1140" s="2" t="s">
        <v>8046</v>
      </c>
      <c r="G1140" s="2" t="s">
        <v>134</v>
      </c>
      <c r="H1140" s="2" t="s">
        <v>7418</v>
      </c>
      <c r="I1140" s="2" t="s">
        <v>140</v>
      </c>
      <c r="J1140" s="9">
        <v>200</v>
      </c>
      <c r="K1140" s="9">
        <v>1406</v>
      </c>
      <c r="L1140" s="5">
        <v>25</v>
      </c>
      <c r="M1140" s="5">
        <v>1</v>
      </c>
      <c r="N1140" s="5">
        <v>15.99</v>
      </c>
      <c r="O1140" s="5">
        <v>45.48</v>
      </c>
      <c r="P1140" s="5">
        <v>1.78</v>
      </c>
      <c r="Q1140" s="5">
        <v>0.64</v>
      </c>
      <c r="R1140" s="5">
        <v>15.99</v>
      </c>
      <c r="S1140" s="5">
        <v>4000</v>
      </c>
    </row>
    <row r="1141" spans="1:19">
      <c r="A1141" s="2" t="s">
        <v>10794</v>
      </c>
      <c r="B1141" s="2" t="s">
        <v>1343</v>
      </c>
      <c r="C1141" s="2" t="s">
        <v>10795</v>
      </c>
      <c r="D1141" s="2" t="s">
        <v>10796</v>
      </c>
      <c r="E1141" s="2" t="s">
        <v>85</v>
      </c>
      <c r="F1141" s="2" t="s">
        <v>10797</v>
      </c>
      <c r="G1141" s="2" t="s">
        <v>42</v>
      </c>
      <c r="H1141" s="2" t="s">
        <v>7418</v>
      </c>
      <c r="I1141" s="2" t="s">
        <v>319</v>
      </c>
      <c r="J1141" s="9">
        <v>1000</v>
      </c>
      <c r="K1141" s="9">
        <v>1705</v>
      </c>
      <c r="L1141" s="5">
        <v>75</v>
      </c>
      <c r="M1141" s="5">
        <v>2</v>
      </c>
      <c r="N1141" s="5">
        <v>33.26</v>
      </c>
      <c r="O1141" s="5">
        <v>97.31</v>
      </c>
      <c r="P1141" s="5">
        <v>4.4000000000000004</v>
      </c>
      <c r="Q1141" s="5">
        <v>0.44</v>
      </c>
      <c r="R1141" s="5">
        <v>16.63</v>
      </c>
      <c r="S1141" s="5">
        <v>2500</v>
      </c>
    </row>
    <row r="1142" spans="1:19">
      <c r="A1142" s="2" t="s">
        <v>10798</v>
      </c>
      <c r="B1142" s="2" t="s">
        <v>1266</v>
      </c>
      <c r="C1142" s="2" t="s">
        <v>6143</v>
      </c>
      <c r="D1142" s="2" t="s">
        <v>204</v>
      </c>
      <c r="E1142" s="2" t="s">
        <v>56</v>
      </c>
      <c r="F1142" s="2" t="s">
        <v>10799</v>
      </c>
      <c r="G1142" s="2" t="s">
        <v>344</v>
      </c>
      <c r="H1142" s="2" t="s">
        <v>7418</v>
      </c>
      <c r="I1142" s="2" t="s">
        <v>248</v>
      </c>
      <c r="J1142" s="9">
        <v>600</v>
      </c>
      <c r="K1142" s="9">
        <v>953</v>
      </c>
      <c r="L1142" s="5">
        <v>15</v>
      </c>
      <c r="M1142" s="5">
        <v>0</v>
      </c>
      <c r="N1142" s="5">
        <v>11.34</v>
      </c>
      <c r="O1142" s="5">
        <v>0</v>
      </c>
      <c r="P1142" s="5">
        <v>1.57</v>
      </c>
      <c r="Q1142" s="5">
        <v>0.76</v>
      </c>
      <c r="R1142" s="5">
        <v>0</v>
      </c>
      <c r="S1142" s="5">
        <v>1500</v>
      </c>
    </row>
    <row r="1143" spans="1:19">
      <c r="A1143" s="2" t="s">
        <v>10800</v>
      </c>
      <c r="B1143" s="2" t="s">
        <v>4403</v>
      </c>
      <c r="C1143" s="2" t="s">
        <v>10801</v>
      </c>
      <c r="D1143" s="2" t="s">
        <v>10802</v>
      </c>
      <c r="E1143" s="2" t="s">
        <v>118</v>
      </c>
      <c r="F1143" s="2" t="s">
        <v>10803</v>
      </c>
      <c r="G1143" s="2" t="s">
        <v>94</v>
      </c>
      <c r="H1143" s="2" t="s">
        <v>7418</v>
      </c>
      <c r="I1143" s="2" t="s">
        <v>59</v>
      </c>
      <c r="J1143" s="9">
        <v>400</v>
      </c>
      <c r="K1143" s="9">
        <v>2177</v>
      </c>
      <c r="L1143" s="5">
        <v>60</v>
      </c>
      <c r="M1143" s="5">
        <v>2</v>
      </c>
      <c r="N1143" s="5">
        <v>30.28</v>
      </c>
      <c r="O1143" s="5">
        <v>70.14</v>
      </c>
      <c r="P1143" s="5">
        <v>2.76</v>
      </c>
      <c r="Q1143" s="5">
        <v>0.5</v>
      </c>
      <c r="R1143" s="5">
        <v>15.14</v>
      </c>
      <c r="S1143" s="5">
        <v>4600</v>
      </c>
    </row>
    <row r="1144" spans="1:19">
      <c r="A1144" s="2" t="s">
        <v>10804</v>
      </c>
      <c r="B1144" s="2" t="s">
        <v>10805</v>
      </c>
      <c r="C1144" s="2" t="s">
        <v>4069</v>
      </c>
      <c r="D1144" s="2" t="s">
        <v>10174</v>
      </c>
      <c r="E1144" s="2" t="s">
        <v>850</v>
      </c>
      <c r="F1144" s="2" t="s">
        <v>10806</v>
      </c>
      <c r="G1144" s="2" t="s">
        <v>190</v>
      </c>
      <c r="H1144" s="2" t="s">
        <v>7418</v>
      </c>
      <c r="I1144" s="2" t="s">
        <v>35</v>
      </c>
      <c r="J1144" s="9">
        <v>500</v>
      </c>
      <c r="K1144" s="9">
        <v>1854</v>
      </c>
      <c r="L1144" s="5">
        <v>81</v>
      </c>
      <c r="M1144" s="5">
        <v>6</v>
      </c>
      <c r="N1144" s="5">
        <v>45.84</v>
      </c>
      <c r="O1144" s="5">
        <v>297.51</v>
      </c>
      <c r="P1144" s="5">
        <v>4.37</v>
      </c>
      <c r="Q1144" s="5">
        <v>0.56999999999999995</v>
      </c>
      <c r="R1144" s="5">
        <v>7.64</v>
      </c>
      <c r="S1144" s="5">
        <v>4000</v>
      </c>
    </row>
    <row r="1145" spans="1:19">
      <c r="A1145" s="2" t="s">
        <v>10807</v>
      </c>
      <c r="B1145" s="2" t="s">
        <v>10808</v>
      </c>
      <c r="C1145" s="2" t="s">
        <v>10809</v>
      </c>
      <c r="D1145" s="2" t="s">
        <v>6042</v>
      </c>
      <c r="E1145" s="2" t="s">
        <v>432</v>
      </c>
      <c r="F1145" s="2" t="s">
        <v>10810</v>
      </c>
      <c r="G1145" s="2" t="s">
        <v>65</v>
      </c>
      <c r="H1145" s="2" t="s">
        <v>7418</v>
      </c>
      <c r="I1145" s="2" t="s">
        <v>27</v>
      </c>
      <c r="J1145" s="9">
        <v>700</v>
      </c>
      <c r="K1145" s="9">
        <v>1097</v>
      </c>
      <c r="L1145" s="5">
        <v>33</v>
      </c>
      <c r="M1145" s="5">
        <v>0</v>
      </c>
      <c r="N1145" s="5">
        <v>20.67</v>
      </c>
      <c r="O1145" s="5">
        <v>0</v>
      </c>
      <c r="P1145" s="5">
        <v>3.01</v>
      </c>
      <c r="Q1145" s="5">
        <v>0.63</v>
      </c>
      <c r="R1145" s="5">
        <v>0</v>
      </c>
      <c r="S1145" s="5">
        <v>4300</v>
      </c>
    </row>
    <row r="1146" spans="1:19">
      <c r="A1146" s="2" t="s">
        <v>10811</v>
      </c>
      <c r="B1146" s="2" t="s">
        <v>10812</v>
      </c>
      <c r="C1146" s="2" t="s">
        <v>2433</v>
      </c>
      <c r="D1146" s="2" t="s">
        <v>10813</v>
      </c>
      <c r="E1146" s="2" t="s">
        <v>112</v>
      </c>
      <c r="F1146" s="2" t="s">
        <v>10814</v>
      </c>
      <c r="G1146" s="2" t="s">
        <v>87</v>
      </c>
      <c r="H1146" s="2" t="s">
        <v>7418</v>
      </c>
      <c r="I1146" s="2" t="s">
        <v>155</v>
      </c>
      <c r="J1146" s="9">
        <v>100</v>
      </c>
      <c r="K1146" s="9">
        <v>2069</v>
      </c>
      <c r="L1146" s="5">
        <v>78</v>
      </c>
      <c r="M1146" s="5">
        <v>6</v>
      </c>
      <c r="N1146" s="5">
        <v>59.94</v>
      </c>
      <c r="O1146" s="5">
        <v>397.42</v>
      </c>
      <c r="P1146" s="5">
        <v>3.77</v>
      </c>
      <c r="Q1146" s="5">
        <v>0.77</v>
      </c>
      <c r="R1146" s="5">
        <v>9.99</v>
      </c>
      <c r="S1146" s="5">
        <v>2340</v>
      </c>
    </row>
    <row r="1147" spans="1:19">
      <c r="A1147" s="2" t="s">
        <v>10815</v>
      </c>
      <c r="B1147" s="2" t="s">
        <v>758</v>
      </c>
      <c r="C1147" s="2" t="s">
        <v>10816</v>
      </c>
      <c r="D1147" s="2" t="s">
        <v>10817</v>
      </c>
      <c r="E1147" s="2" t="s">
        <v>40</v>
      </c>
      <c r="F1147" s="2" t="s">
        <v>10818</v>
      </c>
      <c r="G1147" s="2" t="s">
        <v>42</v>
      </c>
      <c r="H1147" s="2" t="s">
        <v>7418</v>
      </c>
      <c r="I1147" s="2" t="s">
        <v>293</v>
      </c>
      <c r="J1147" s="9">
        <v>200</v>
      </c>
      <c r="K1147" s="9">
        <v>2377</v>
      </c>
      <c r="L1147" s="5">
        <v>102</v>
      </c>
      <c r="M1147" s="5">
        <v>0</v>
      </c>
      <c r="N1147" s="5">
        <v>74.88</v>
      </c>
      <c r="O1147" s="5">
        <v>0</v>
      </c>
      <c r="P1147" s="5">
        <v>4.29</v>
      </c>
      <c r="Q1147" s="5">
        <v>0.73</v>
      </c>
      <c r="R1147" s="5">
        <v>0</v>
      </c>
      <c r="S1147" s="5">
        <v>3800</v>
      </c>
    </row>
    <row r="1148" spans="1:19">
      <c r="A1148" s="2" t="s">
        <v>10819</v>
      </c>
      <c r="B1148" s="2" t="s">
        <v>10820</v>
      </c>
      <c r="C1148" s="2" t="s">
        <v>9603</v>
      </c>
      <c r="D1148" s="2" t="s">
        <v>9539</v>
      </c>
      <c r="E1148" s="2" t="s">
        <v>953</v>
      </c>
      <c r="F1148" s="2" t="s">
        <v>10821</v>
      </c>
      <c r="G1148" s="2" t="s">
        <v>190</v>
      </c>
      <c r="H1148" s="2" t="s">
        <v>7418</v>
      </c>
      <c r="I1148" s="2" t="s">
        <v>248</v>
      </c>
      <c r="J1148" s="9">
        <v>400</v>
      </c>
      <c r="K1148" s="9">
        <v>825</v>
      </c>
      <c r="L1148" s="5">
        <v>29</v>
      </c>
      <c r="M1148" s="5">
        <v>0</v>
      </c>
      <c r="N1148" s="5">
        <v>19.32</v>
      </c>
      <c r="O1148" s="5">
        <v>0</v>
      </c>
      <c r="P1148" s="5">
        <v>3.52</v>
      </c>
      <c r="Q1148" s="5">
        <v>0.67</v>
      </c>
      <c r="R1148" s="5">
        <v>0</v>
      </c>
      <c r="S1148" s="5">
        <v>3200</v>
      </c>
    </row>
    <row r="1149" spans="1:19">
      <c r="A1149" s="2" t="s">
        <v>10822</v>
      </c>
      <c r="B1149" s="2" t="s">
        <v>894</v>
      </c>
      <c r="C1149" s="2" t="s">
        <v>4656</v>
      </c>
      <c r="D1149" s="2" t="s">
        <v>10282</v>
      </c>
      <c r="E1149" s="2" t="s">
        <v>112</v>
      </c>
      <c r="F1149" s="2" t="s">
        <v>1919</v>
      </c>
      <c r="G1149" s="2" t="s">
        <v>50</v>
      </c>
      <c r="H1149" s="2" t="s">
        <v>7418</v>
      </c>
      <c r="I1149" s="2" t="s">
        <v>361</v>
      </c>
      <c r="J1149" s="9">
        <v>200</v>
      </c>
      <c r="K1149" s="9">
        <v>665</v>
      </c>
      <c r="L1149" s="5">
        <v>23</v>
      </c>
      <c r="M1149" s="5">
        <v>0</v>
      </c>
      <c r="N1149" s="5">
        <v>13.2</v>
      </c>
      <c r="O1149" s="5">
        <v>0</v>
      </c>
      <c r="P1149" s="5">
        <v>3.46</v>
      </c>
      <c r="Q1149" s="5">
        <v>0.56999999999999995</v>
      </c>
      <c r="R1149" s="5">
        <v>0</v>
      </c>
      <c r="S1149" s="5">
        <v>3600</v>
      </c>
    </row>
    <row r="1150" spans="1:19">
      <c r="A1150" s="2" t="s">
        <v>10823</v>
      </c>
      <c r="B1150" s="2" t="s">
        <v>5201</v>
      </c>
      <c r="C1150" s="2" t="s">
        <v>3282</v>
      </c>
      <c r="D1150" s="2" t="s">
        <v>175</v>
      </c>
      <c r="E1150" s="2" t="s">
        <v>23</v>
      </c>
      <c r="F1150" s="2" t="s">
        <v>10824</v>
      </c>
      <c r="G1150" s="2" t="s">
        <v>25</v>
      </c>
      <c r="H1150" s="2" t="s">
        <v>7418</v>
      </c>
      <c r="I1150" s="2" t="s">
        <v>699</v>
      </c>
      <c r="J1150" s="9">
        <v>300</v>
      </c>
      <c r="K1150" s="9">
        <v>1980</v>
      </c>
      <c r="L1150" s="5">
        <v>49</v>
      </c>
      <c r="M1150" s="5">
        <v>0</v>
      </c>
      <c r="N1150" s="5">
        <v>30.38</v>
      </c>
      <c r="O1150" s="5">
        <v>0</v>
      </c>
      <c r="P1150" s="5">
        <v>2.4700000000000002</v>
      </c>
      <c r="Q1150" s="5">
        <v>0.62</v>
      </c>
      <c r="R1150" s="5">
        <v>0</v>
      </c>
      <c r="S1150" s="5">
        <v>3500</v>
      </c>
    </row>
    <row r="1151" spans="1:19">
      <c r="A1151" s="2" t="s">
        <v>10825</v>
      </c>
      <c r="B1151" s="2" t="s">
        <v>10826</v>
      </c>
      <c r="C1151" s="2" t="s">
        <v>763</v>
      </c>
      <c r="D1151" s="2" t="s">
        <v>236</v>
      </c>
      <c r="E1151" s="2" t="s">
        <v>237</v>
      </c>
      <c r="F1151" s="2" t="s">
        <v>10827</v>
      </c>
      <c r="G1151" s="2" t="s">
        <v>50</v>
      </c>
      <c r="H1151" s="2" t="s">
        <v>7418</v>
      </c>
      <c r="I1151" s="2" t="s">
        <v>382</v>
      </c>
      <c r="J1151" s="9">
        <v>100</v>
      </c>
      <c r="K1151" s="9">
        <v>2015</v>
      </c>
      <c r="L1151" s="5">
        <v>80</v>
      </c>
      <c r="M1151" s="5">
        <v>0</v>
      </c>
      <c r="N1151" s="5">
        <v>40.46</v>
      </c>
      <c r="O1151" s="5">
        <v>0</v>
      </c>
      <c r="P1151" s="5">
        <v>3.97</v>
      </c>
      <c r="Q1151" s="5">
        <v>0.51</v>
      </c>
      <c r="R1151" s="5">
        <v>0</v>
      </c>
      <c r="S1151" s="5">
        <v>3200</v>
      </c>
    </row>
    <row r="1152" spans="1:19">
      <c r="A1152" s="2" t="s">
        <v>10828</v>
      </c>
      <c r="B1152" s="2" t="s">
        <v>10632</v>
      </c>
      <c r="C1152" s="2" t="s">
        <v>3039</v>
      </c>
      <c r="D1152" s="2" t="s">
        <v>10829</v>
      </c>
      <c r="E1152" s="2" t="s">
        <v>112</v>
      </c>
      <c r="F1152" s="2" t="s">
        <v>10830</v>
      </c>
      <c r="G1152" s="2" t="s">
        <v>94</v>
      </c>
      <c r="H1152" s="2" t="s">
        <v>7418</v>
      </c>
      <c r="I1152" s="2" t="s">
        <v>95</v>
      </c>
      <c r="J1152" s="9">
        <v>100</v>
      </c>
      <c r="K1152" s="9">
        <v>2273</v>
      </c>
      <c r="L1152" s="5">
        <v>101</v>
      </c>
      <c r="M1152" s="5">
        <v>2</v>
      </c>
      <c r="N1152" s="5">
        <v>80.47</v>
      </c>
      <c r="O1152" s="5">
        <v>101.34</v>
      </c>
      <c r="P1152" s="5">
        <v>4.4400000000000004</v>
      </c>
      <c r="Q1152" s="5">
        <v>0.8</v>
      </c>
      <c r="R1152" s="5">
        <v>40.24</v>
      </c>
      <c r="S1152" s="5">
        <v>3300</v>
      </c>
    </row>
    <row r="1153" spans="1:19">
      <c r="A1153" s="2" t="s">
        <v>10831</v>
      </c>
      <c r="B1153" s="2" t="s">
        <v>10832</v>
      </c>
      <c r="C1153" s="2" t="s">
        <v>611</v>
      </c>
      <c r="D1153" s="2" t="s">
        <v>10833</v>
      </c>
      <c r="E1153" s="2" t="s">
        <v>23</v>
      </c>
      <c r="F1153" s="2" t="s">
        <v>1468</v>
      </c>
      <c r="G1153" s="2" t="s">
        <v>42</v>
      </c>
      <c r="H1153" s="2" t="s">
        <v>7418</v>
      </c>
      <c r="I1153" s="2" t="s">
        <v>80</v>
      </c>
      <c r="J1153" s="9">
        <v>500</v>
      </c>
      <c r="K1153" s="9">
        <v>1849</v>
      </c>
      <c r="L1153" s="5">
        <v>30</v>
      </c>
      <c r="M1153" s="5">
        <v>1</v>
      </c>
      <c r="N1153" s="5">
        <v>21.09</v>
      </c>
      <c r="O1153" s="5">
        <v>57.32</v>
      </c>
      <c r="P1153" s="5">
        <v>1.62</v>
      </c>
      <c r="Q1153" s="5">
        <v>0.7</v>
      </c>
      <c r="R1153" s="5">
        <v>21.09</v>
      </c>
      <c r="S1153" s="5">
        <v>3400</v>
      </c>
    </row>
    <row r="1154" spans="1:19">
      <c r="A1154" s="2" t="s">
        <v>10834</v>
      </c>
      <c r="B1154" s="2" t="s">
        <v>2555</v>
      </c>
      <c r="C1154" s="2" t="s">
        <v>10835</v>
      </c>
      <c r="D1154" s="2" t="s">
        <v>10836</v>
      </c>
      <c r="E1154" s="2" t="s">
        <v>112</v>
      </c>
      <c r="F1154" s="2" t="s">
        <v>5736</v>
      </c>
      <c r="G1154" s="2" t="s">
        <v>42</v>
      </c>
      <c r="H1154" s="2" t="s">
        <v>7418</v>
      </c>
      <c r="I1154" s="2" t="s">
        <v>361</v>
      </c>
      <c r="J1154" s="9">
        <v>600</v>
      </c>
      <c r="K1154" s="9">
        <v>671</v>
      </c>
      <c r="L1154" s="5">
        <v>23</v>
      </c>
      <c r="M1154" s="5">
        <v>0</v>
      </c>
      <c r="N1154" s="5">
        <v>18.920000000000002</v>
      </c>
      <c r="O1154" s="5">
        <v>0</v>
      </c>
      <c r="P1154" s="5">
        <v>3.43</v>
      </c>
      <c r="Q1154" s="5">
        <v>0.82</v>
      </c>
      <c r="R1154" s="5">
        <v>0</v>
      </c>
      <c r="S1154" s="5">
        <v>4500</v>
      </c>
    </row>
    <row r="1155" spans="1:19">
      <c r="A1155" s="2" t="s">
        <v>10837</v>
      </c>
      <c r="B1155" s="2" t="s">
        <v>10838</v>
      </c>
      <c r="C1155" s="2" t="s">
        <v>10839</v>
      </c>
      <c r="D1155" s="2" t="s">
        <v>99</v>
      </c>
      <c r="E1155" s="2" t="s">
        <v>100</v>
      </c>
      <c r="F1155" s="2" t="s">
        <v>10840</v>
      </c>
      <c r="G1155" s="2" t="s">
        <v>253</v>
      </c>
      <c r="H1155" s="2" t="s">
        <v>7418</v>
      </c>
      <c r="I1155" s="2" t="s">
        <v>140</v>
      </c>
      <c r="J1155" s="9">
        <v>800</v>
      </c>
      <c r="K1155" s="9">
        <v>1156</v>
      </c>
      <c r="L1155" s="5">
        <v>21</v>
      </c>
      <c r="M1155" s="5">
        <v>0</v>
      </c>
      <c r="N1155" s="5">
        <v>15.74</v>
      </c>
      <c r="O1155" s="5">
        <v>0</v>
      </c>
      <c r="P1155" s="5">
        <v>1.82</v>
      </c>
      <c r="Q1155" s="5">
        <v>0.75</v>
      </c>
      <c r="R1155" s="5">
        <v>0</v>
      </c>
      <c r="S1155" s="5">
        <v>1467</v>
      </c>
    </row>
    <row r="1156" spans="1:19">
      <c r="A1156" s="2" t="s">
        <v>10841</v>
      </c>
      <c r="B1156" s="2" t="s">
        <v>10842</v>
      </c>
      <c r="C1156" s="2" t="s">
        <v>10843</v>
      </c>
      <c r="D1156" s="2" t="s">
        <v>731</v>
      </c>
      <c r="E1156" s="2" t="s">
        <v>100</v>
      </c>
      <c r="F1156" s="2" t="s">
        <v>10844</v>
      </c>
      <c r="G1156" s="2" t="s">
        <v>344</v>
      </c>
      <c r="H1156" s="2" t="s">
        <v>7418</v>
      </c>
      <c r="I1156" s="2" t="s">
        <v>73</v>
      </c>
      <c r="J1156" s="9">
        <v>800</v>
      </c>
      <c r="K1156" s="9">
        <v>501</v>
      </c>
      <c r="L1156" s="5">
        <v>15</v>
      </c>
      <c r="M1156" s="5">
        <v>0</v>
      </c>
      <c r="N1156" s="5">
        <v>11.34</v>
      </c>
      <c r="O1156" s="5">
        <v>0</v>
      </c>
      <c r="P1156" s="5">
        <v>2.99</v>
      </c>
      <c r="Q1156" s="5">
        <v>0.76</v>
      </c>
      <c r="R1156" s="5">
        <v>0</v>
      </c>
      <c r="S1156" s="5">
        <v>4983</v>
      </c>
    </row>
    <row r="1157" spans="1:19">
      <c r="A1157" s="2" t="s">
        <v>10845</v>
      </c>
      <c r="B1157" s="2" t="s">
        <v>5391</v>
      </c>
      <c r="C1157" s="2" t="s">
        <v>10846</v>
      </c>
      <c r="D1157" s="2" t="s">
        <v>1378</v>
      </c>
      <c r="E1157" s="2" t="s">
        <v>125</v>
      </c>
      <c r="F1157" s="2" t="s">
        <v>10847</v>
      </c>
      <c r="G1157" s="2" t="s">
        <v>190</v>
      </c>
      <c r="H1157" s="2" t="s">
        <v>7418</v>
      </c>
      <c r="I1157" s="2" t="s">
        <v>59</v>
      </c>
      <c r="J1157" s="9">
        <v>300</v>
      </c>
      <c r="K1157" s="9">
        <v>609</v>
      </c>
      <c r="L1157" s="5">
        <v>13</v>
      </c>
      <c r="M1157" s="5">
        <v>0</v>
      </c>
      <c r="N1157" s="5">
        <v>8.89</v>
      </c>
      <c r="O1157" s="5">
        <v>0</v>
      </c>
      <c r="P1157" s="5">
        <v>2.13</v>
      </c>
      <c r="Q1157" s="5">
        <v>0.68</v>
      </c>
      <c r="R1157" s="5">
        <v>0</v>
      </c>
      <c r="S1157" s="5">
        <v>1800</v>
      </c>
    </row>
    <row r="1158" spans="1:19">
      <c r="A1158" s="2" t="s">
        <v>10848</v>
      </c>
      <c r="B1158" s="2" t="s">
        <v>1569</v>
      </c>
      <c r="C1158" s="2" t="s">
        <v>476</v>
      </c>
      <c r="D1158" s="2" t="s">
        <v>602</v>
      </c>
      <c r="E1158" s="2" t="s">
        <v>40</v>
      </c>
      <c r="F1158" s="2" t="s">
        <v>10849</v>
      </c>
      <c r="G1158" s="2" t="s">
        <v>87</v>
      </c>
      <c r="H1158" s="2" t="s">
        <v>7418</v>
      </c>
      <c r="I1158" s="2" t="s">
        <v>80</v>
      </c>
      <c r="J1158" s="9">
        <v>300</v>
      </c>
      <c r="K1158" s="9">
        <v>1575</v>
      </c>
      <c r="L1158" s="5">
        <v>46</v>
      </c>
      <c r="M1158" s="5">
        <v>0</v>
      </c>
      <c r="N1158" s="5">
        <v>33.79</v>
      </c>
      <c r="O1158" s="5">
        <v>0</v>
      </c>
      <c r="P1158" s="5">
        <v>2.92</v>
      </c>
      <c r="Q1158" s="5">
        <v>0.73</v>
      </c>
      <c r="R1158" s="5">
        <v>0</v>
      </c>
      <c r="S1158" s="5">
        <v>2979</v>
      </c>
    </row>
    <row r="1159" spans="1:19">
      <c r="A1159" s="2" t="s">
        <v>10850</v>
      </c>
      <c r="B1159" s="2" t="s">
        <v>10851</v>
      </c>
      <c r="C1159" s="2" t="s">
        <v>10852</v>
      </c>
      <c r="D1159" s="2" t="s">
        <v>10853</v>
      </c>
      <c r="E1159" s="2" t="s">
        <v>1688</v>
      </c>
      <c r="F1159" s="2" t="s">
        <v>10854</v>
      </c>
      <c r="G1159" s="2" t="s">
        <v>58</v>
      </c>
      <c r="H1159" s="2" t="s">
        <v>7418</v>
      </c>
      <c r="I1159" s="2" t="s">
        <v>88</v>
      </c>
      <c r="J1159" s="9">
        <v>200</v>
      </c>
      <c r="K1159" s="9">
        <v>994</v>
      </c>
      <c r="L1159" s="5">
        <v>17</v>
      </c>
      <c r="M1159" s="5">
        <v>1</v>
      </c>
      <c r="N1159" s="5">
        <v>14.1</v>
      </c>
      <c r="O1159" s="5">
        <v>38.19</v>
      </c>
      <c r="P1159" s="5">
        <v>1.71</v>
      </c>
      <c r="Q1159" s="5">
        <v>0.83</v>
      </c>
      <c r="R1159" s="5">
        <v>14.1</v>
      </c>
      <c r="S1159" s="5">
        <v>1800</v>
      </c>
    </row>
    <row r="1160" spans="1:19">
      <c r="A1160" s="2" t="s">
        <v>10855</v>
      </c>
      <c r="B1160" s="2" t="s">
        <v>398</v>
      </c>
      <c r="C1160" s="2" t="s">
        <v>10856</v>
      </c>
      <c r="D1160" s="2" t="s">
        <v>2120</v>
      </c>
      <c r="E1160" s="2" t="s">
        <v>132</v>
      </c>
      <c r="F1160" s="2" t="s">
        <v>10857</v>
      </c>
      <c r="G1160" s="2" t="s">
        <v>25</v>
      </c>
      <c r="H1160" s="2" t="s">
        <v>7418</v>
      </c>
      <c r="I1160" s="2" t="s">
        <v>382</v>
      </c>
      <c r="J1160" s="9">
        <v>400</v>
      </c>
      <c r="K1160" s="9">
        <v>573</v>
      </c>
      <c r="L1160" s="5">
        <v>18</v>
      </c>
      <c r="M1160" s="5">
        <v>1</v>
      </c>
      <c r="N1160" s="5">
        <v>7.71</v>
      </c>
      <c r="O1160" s="5">
        <v>50.75</v>
      </c>
      <c r="P1160" s="5">
        <v>3.14</v>
      </c>
      <c r="Q1160" s="5">
        <v>0.43</v>
      </c>
      <c r="R1160" s="5">
        <v>7.71</v>
      </c>
      <c r="S1160" s="5">
        <v>1250</v>
      </c>
    </row>
    <row r="1161" spans="1:19">
      <c r="A1161" s="2" t="s">
        <v>10858</v>
      </c>
      <c r="B1161" s="2" t="s">
        <v>10859</v>
      </c>
      <c r="C1161" s="2" t="s">
        <v>10860</v>
      </c>
      <c r="D1161" s="2" t="s">
        <v>251</v>
      </c>
      <c r="E1161" s="2" t="s">
        <v>23</v>
      </c>
      <c r="F1161" s="2" t="s">
        <v>4585</v>
      </c>
      <c r="G1161" s="2" t="s">
        <v>161</v>
      </c>
      <c r="H1161" s="2" t="s">
        <v>7418</v>
      </c>
      <c r="I1161" s="2" t="s">
        <v>356</v>
      </c>
      <c r="J1161" s="9">
        <v>800</v>
      </c>
      <c r="K1161" s="9">
        <v>2296</v>
      </c>
      <c r="L1161" s="5">
        <v>87</v>
      </c>
      <c r="M1161" s="5">
        <v>0</v>
      </c>
      <c r="N1161" s="5">
        <v>38.89</v>
      </c>
      <c r="O1161" s="5">
        <v>0</v>
      </c>
      <c r="P1161" s="5">
        <v>3.79</v>
      </c>
      <c r="Q1161" s="5">
        <v>0.45</v>
      </c>
      <c r="R1161" s="5">
        <v>0</v>
      </c>
      <c r="S1161" s="5">
        <v>3400</v>
      </c>
    </row>
    <row r="1162" spans="1:19">
      <c r="A1162" s="2" t="s">
        <v>10861</v>
      </c>
      <c r="B1162" s="2" t="s">
        <v>449</v>
      </c>
      <c r="C1162" s="2" t="s">
        <v>6456</v>
      </c>
      <c r="D1162" s="2" t="s">
        <v>144</v>
      </c>
      <c r="E1162" s="2" t="s">
        <v>40</v>
      </c>
      <c r="F1162" s="2" t="s">
        <v>10862</v>
      </c>
      <c r="G1162" s="2" t="s">
        <v>102</v>
      </c>
      <c r="H1162" s="2" t="s">
        <v>7418</v>
      </c>
      <c r="I1162" s="2" t="s">
        <v>232</v>
      </c>
      <c r="J1162" s="9">
        <v>100</v>
      </c>
      <c r="K1162" s="9">
        <v>1283</v>
      </c>
      <c r="L1162" s="5">
        <v>31</v>
      </c>
      <c r="M1162" s="5">
        <v>3</v>
      </c>
      <c r="N1162" s="5">
        <v>23.48</v>
      </c>
      <c r="O1162" s="5">
        <v>204.36</v>
      </c>
      <c r="P1162" s="5">
        <v>2.42</v>
      </c>
      <c r="Q1162" s="5">
        <v>0.76</v>
      </c>
      <c r="R1162" s="5">
        <v>7.83</v>
      </c>
      <c r="S1162" s="5">
        <v>2800</v>
      </c>
    </row>
    <row r="1163" spans="1:19">
      <c r="A1163" s="2" t="s">
        <v>10863</v>
      </c>
      <c r="B1163" s="2" t="s">
        <v>10864</v>
      </c>
      <c r="C1163" s="2" t="s">
        <v>10865</v>
      </c>
      <c r="D1163" s="2" t="s">
        <v>10866</v>
      </c>
      <c r="E1163" s="2" t="s">
        <v>118</v>
      </c>
      <c r="F1163" s="2" t="s">
        <v>10867</v>
      </c>
      <c r="G1163" s="2" t="s">
        <v>102</v>
      </c>
      <c r="H1163" s="2" t="s">
        <v>7418</v>
      </c>
      <c r="I1163" s="2" t="s">
        <v>217</v>
      </c>
      <c r="J1163" s="9">
        <v>500</v>
      </c>
      <c r="K1163" s="9">
        <v>1152</v>
      </c>
      <c r="L1163" s="5">
        <v>51</v>
      </c>
      <c r="M1163" s="5">
        <v>5</v>
      </c>
      <c r="N1163" s="5">
        <v>42.59</v>
      </c>
      <c r="O1163" s="5">
        <v>263.64999999999998</v>
      </c>
      <c r="P1163" s="5">
        <v>4.43</v>
      </c>
      <c r="Q1163" s="5">
        <v>0.84</v>
      </c>
      <c r="R1163" s="5">
        <v>8.52</v>
      </c>
      <c r="S1163" s="5">
        <v>2100</v>
      </c>
    </row>
    <row r="1164" spans="1:19">
      <c r="A1164" s="2" t="s">
        <v>10868</v>
      </c>
      <c r="B1164" s="2" t="s">
        <v>10869</v>
      </c>
      <c r="C1164" s="2" t="s">
        <v>10870</v>
      </c>
      <c r="D1164" s="2" t="s">
        <v>264</v>
      </c>
      <c r="E1164" s="2" t="s">
        <v>23</v>
      </c>
      <c r="F1164" s="2" t="s">
        <v>10871</v>
      </c>
      <c r="G1164" s="2" t="s">
        <v>42</v>
      </c>
      <c r="H1164" s="2" t="s">
        <v>7418</v>
      </c>
      <c r="I1164" s="2" t="s">
        <v>35</v>
      </c>
      <c r="J1164" s="9">
        <v>100</v>
      </c>
      <c r="K1164" s="9">
        <v>1043</v>
      </c>
      <c r="L1164" s="5">
        <v>43</v>
      </c>
      <c r="M1164" s="5">
        <v>0</v>
      </c>
      <c r="N1164" s="5">
        <v>20.79</v>
      </c>
      <c r="O1164" s="5">
        <v>0</v>
      </c>
      <c r="P1164" s="5">
        <v>4.12</v>
      </c>
      <c r="Q1164" s="5">
        <v>0.48</v>
      </c>
      <c r="R1164" s="5">
        <v>0</v>
      </c>
      <c r="S1164" s="5">
        <v>2500</v>
      </c>
    </row>
    <row r="1165" spans="1:19">
      <c r="A1165" s="2" t="s">
        <v>10872</v>
      </c>
      <c r="B1165" s="2" t="s">
        <v>799</v>
      </c>
      <c r="C1165" s="2" t="s">
        <v>759</v>
      </c>
      <c r="D1165" s="2" t="s">
        <v>1593</v>
      </c>
      <c r="E1165" s="2" t="s">
        <v>112</v>
      </c>
      <c r="F1165" s="2" t="s">
        <v>4786</v>
      </c>
      <c r="G1165" s="2" t="s">
        <v>65</v>
      </c>
      <c r="H1165" s="2" t="s">
        <v>7418</v>
      </c>
      <c r="I1165" s="2" t="s">
        <v>217</v>
      </c>
      <c r="J1165" s="9">
        <v>1000</v>
      </c>
      <c r="K1165" s="9">
        <v>1995</v>
      </c>
      <c r="L1165" s="5">
        <v>62</v>
      </c>
      <c r="M1165" s="5">
        <v>6</v>
      </c>
      <c r="N1165" s="5">
        <v>45.97</v>
      </c>
      <c r="O1165" s="5">
        <v>413.43</v>
      </c>
      <c r="P1165" s="5">
        <v>3.11</v>
      </c>
      <c r="Q1165" s="5">
        <v>0.74</v>
      </c>
      <c r="R1165" s="5">
        <v>7.66</v>
      </c>
      <c r="S1165" s="5">
        <v>1625</v>
      </c>
    </row>
    <row r="1166" spans="1:19">
      <c r="A1166" s="2" t="s">
        <v>10873</v>
      </c>
      <c r="B1166" s="2" t="s">
        <v>10874</v>
      </c>
      <c r="C1166" s="2" t="s">
        <v>10875</v>
      </c>
      <c r="D1166" s="2" t="s">
        <v>10876</v>
      </c>
      <c r="E1166" s="2" t="s">
        <v>32</v>
      </c>
      <c r="F1166" s="2" t="s">
        <v>10877</v>
      </c>
      <c r="G1166" s="2" t="s">
        <v>190</v>
      </c>
      <c r="H1166" s="2" t="s">
        <v>7418</v>
      </c>
      <c r="I1166" s="2" t="s">
        <v>155</v>
      </c>
      <c r="J1166" s="9">
        <v>500</v>
      </c>
      <c r="K1166" s="9">
        <v>879</v>
      </c>
      <c r="L1166" s="5">
        <v>16</v>
      </c>
      <c r="M1166" s="5">
        <v>0</v>
      </c>
      <c r="N1166" s="5">
        <v>11.97</v>
      </c>
      <c r="O1166" s="5">
        <v>0</v>
      </c>
      <c r="P1166" s="5">
        <v>1.82</v>
      </c>
      <c r="Q1166" s="5">
        <v>0.75</v>
      </c>
      <c r="R1166" s="5">
        <v>0</v>
      </c>
      <c r="S1166" s="5">
        <v>1733</v>
      </c>
    </row>
    <row r="1167" spans="1:19">
      <c r="A1167" s="2" t="s">
        <v>10878</v>
      </c>
      <c r="B1167" s="2" t="s">
        <v>1494</v>
      </c>
      <c r="C1167" s="2" t="s">
        <v>10879</v>
      </c>
      <c r="D1167" s="2" t="s">
        <v>3079</v>
      </c>
      <c r="E1167" s="2" t="s">
        <v>850</v>
      </c>
      <c r="F1167" s="2" t="s">
        <v>902</v>
      </c>
      <c r="G1167" s="2" t="s">
        <v>161</v>
      </c>
      <c r="H1167" s="2" t="s">
        <v>7418</v>
      </c>
      <c r="I1167" s="2" t="s">
        <v>458</v>
      </c>
      <c r="J1167" s="9">
        <v>600</v>
      </c>
      <c r="K1167" s="9">
        <v>1056</v>
      </c>
      <c r="L1167" s="5">
        <v>20</v>
      </c>
      <c r="M1167" s="5">
        <v>1</v>
      </c>
      <c r="N1167" s="5">
        <v>16.079999999999998</v>
      </c>
      <c r="O1167" s="5">
        <v>54.67</v>
      </c>
      <c r="P1167" s="5">
        <v>1.89</v>
      </c>
      <c r="Q1167" s="5">
        <v>0.8</v>
      </c>
      <c r="R1167" s="5">
        <v>16.079999999999998</v>
      </c>
      <c r="S1167" s="5">
        <v>3497</v>
      </c>
    </row>
    <row r="1168" spans="1:19">
      <c r="A1168" s="2" t="s">
        <v>10880</v>
      </c>
      <c r="B1168" s="2" t="s">
        <v>1569</v>
      </c>
      <c r="C1168" s="2" t="s">
        <v>7950</v>
      </c>
      <c r="D1168" s="2" t="s">
        <v>10322</v>
      </c>
      <c r="E1168" s="2" t="s">
        <v>953</v>
      </c>
      <c r="F1168" s="2" t="s">
        <v>10881</v>
      </c>
      <c r="G1168" s="2" t="s">
        <v>50</v>
      </c>
      <c r="H1168" s="2" t="s">
        <v>7418</v>
      </c>
      <c r="I1168" s="2" t="s">
        <v>127</v>
      </c>
      <c r="J1168" s="9">
        <v>800</v>
      </c>
      <c r="K1168" s="9">
        <v>1089</v>
      </c>
      <c r="L1168" s="5">
        <v>44</v>
      </c>
      <c r="M1168" s="5">
        <v>1</v>
      </c>
      <c r="N1168" s="5">
        <v>34.49</v>
      </c>
      <c r="O1168" s="5">
        <v>53.4</v>
      </c>
      <c r="P1168" s="5">
        <v>4.04</v>
      </c>
      <c r="Q1168" s="5">
        <v>0.78</v>
      </c>
      <c r="R1168" s="5">
        <v>34.49</v>
      </c>
      <c r="S1168" s="5">
        <v>1500</v>
      </c>
    </row>
    <row r="1169" spans="1:19">
      <c r="A1169" s="2" t="s">
        <v>10882</v>
      </c>
      <c r="B1169" s="2" t="s">
        <v>10883</v>
      </c>
      <c r="C1169" s="2" t="s">
        <v>10884</v>
      </c>
      <c r="D1169" s="2" t="s">
        <v>10885</v>
      </c>
      <c r="E1169" s="2" t="s">
        <v>23</v>
      </c>
      <c r="F1169" s="2" t="s">
        <v>10886</v>
      </c>
      <c r="G1169" s="2" t="s">
        <v>87</v>
      </c>
      <c r="H1169" s="2" t="s">
        <v>7418</v>
      </c>
      <c r="I1169" s="2" t="s">
        <v>135</v>
      </c>
      <c r="J1169" s="9">
        <v>100</v>
      </c>
      <c r="K1169" s="9">
        <v>1071</v>
      </c>
      <c r="L1169" s="5">
        <v>40</v>
      </c>
      <c r="M1169" s="5">
        <v>4</v>
      </c>
      <c r="N1169" s="5">
        <v>21.74</v>
      </c>
      <c r="O1169" s="5">
        <v>197.71</v>
      </c>
      <c r="P1169" s="5">
        <v>3.73</v>
      </c>
      <c r="Q1169" s="5">
        <v>0.54</v>
      </c>
      <c r="R1169" s="5">
        <v>5.44</v>
      </c>
      <c r="S1169" s="5">
        <v>1846</v>
      </c>
    </row>
    <row r="1170" spans="1:19">
      <c r="A1170" s="2" t="s">
        <v>10887</v>
      </c>
      <c r="B1170" s="2" t="s">
        <v>10888</v>
      </c>
      <c r="C1170" s="2" t="s">
        <v>10889</v>
      </c>
      <c r="D1170" s="2" t="s">
        <v>10890</v>
      </c>
      <c r="E1170" s="2" t="s">
        <v>492</v>
      </c>
      <c r="F1170" s="2" t="s">
        <v>10891</v>
      </c>
      <c r="G1170" s="2" t="s">
        <v>312</v>
      </c>
      <c r="H1170" s="2" t="s">
        <v>7418</v>
      </c>
      <c r="I1170" s="2" t="s">
        <v>155</v>
      </c>
      <c r="J1170" s="9">
        <v>1000</v>
      </c>
      <c r="K1170" s="9">
        <v>1828</v>
      </c>
      <c r="L1170" s="5">
        <v>77</v>
      </c>
      <c r="M1170" s="5">
        <v>1</v>
      </c>
      <c r="N1170" s="5">
        <v>35.93</v>
      </c>
      <c r="O1170" s="5">
        <v>56.98</v>
      </c>
      <c r="P1170" s="5">
        <v>4.21</v>
      </c>
      <c r="Q1170" s="5">
        <v>0.47</v>
      </c>
      <c r="R1170" s="5">
        <v>35.93</v>
      </c>
      <c r="S1170" s="5">
        <v>1386</v>
      </c>
    </row>
    <row r="1171" spans="1:19">
      <c r="A1171" s="2" t="s">
        <v>10892</v>
      </c>
      <c r="B1171" s="2" t="s">
        <v>475</v>
      </c>
      <c r="C1171" s="2" t="s">
        <v>10893</v>
      </c>
      <c r="D1171" s="2" t="s">
        <v>9323</v>
      </c>
      <c r="E1171" s="2" t="s">
        <v>824</v>
      </c>
      <c r="F1171" s="2" t="s">
        <v>1382</v>
      </c>
      <c r="G1171" s="2" t="s">
        <v>87</v>
      </c>
      <c r="H1171" s="2" t="s">
        <v>7418</v>
      </c>
      <c r="I1171" s="2" t="s">
        <v>88</v>
      </c>
      <c r="J1171" s="9">
        <v>500</v>
      </c>
      <c r="K1171" s="9">
        <v>2135</v>
      </c>
      <c r="L1171" s="5">
        <v>69</v>
      </c>
      <c r="M1171" s="5">
        <v>0</v>
      </c>
      <c r="N1171" s="5">
        <v>49.6</v>
      </c>
      <c r="O1171" s="5">
        <v>0</v>
      </c>
      <c r="P1171" s="5">
        <v>3.23</v>
      </c>
      <c r="Q1171" s="5">
        <v>0.72</v>
      </c>
      <c r="R1171" s="5">
        <v>0</v>
      </c>
      <c r="S1171" s="5">
        <v>4200</v>
      </c>
    </row>
    <row r="1172" spans="1:19">
      <c r="A1172" s="2" t="s">
        <v>10894</v>
      </c>
      <c r="B1172" s="2" t="s">
        <v>10895</v>
      </c>
      <c r="C1172" s="2" t="s">
        <v>10896</v>
      </c>
      <c r="D1172" s="2" t="s">
        <v>6084</v>
      </c>
      <c r="E1172" s="2" t="s">
        <v>222</v>
      </c>
      <c r="F1172" s="2" t="s">
        <v>10897</v>
      </c>
      <c r="G1172" s="2" t="s">
        <v>312</v>
      </c>
      <c r="H1172" s="2" t="s">
        <v>7418</v>
      </c>
      <c r="I1172" s="2" t="s">
        <v>319</v>
      </c>
      <c r="J1172" s="9">
        <v>200</v>
      </c>
      <c r="K1172" s="9">
        <v>1213</v>
      </c>
      <c r="L1172" s="5">
        <v>47</v>
      </c>
      <c r="M1172" s="5">
        <v>3</v>
      </c>
      <c r="N1172" s="5">
        <v>23.51</v>
      </c>
      <c r="O1172" s="5">
        <v>211.52</v>
      </c>
      <c r="P1172" s="5">
        <v>3.87</v>
      </c>
      <c r="Q1172" s="5">
        <v>0.5</v>
      </c>
      <c r="R1172" s="5">
        <v>7.84</v>
      </c>
      <c r="S1172" s="5">
        <v>1600</v>
      </c>
    </row>
    <row r="1173" spans="1:19">
      <c r="A1173" s="2" t="s">
        <v>10898</v>
      </c>
      <c r="B1173" s="2" t="s">
        <v>10899</v>
      </c>
      <c r="C1173" s="2" t="s">
        <v>471</v>
      </c>
      <c r="D1173" s="2" t="s">
        <v>3738</v>
      </c>
      <c r="E1173" s="2" t="s">
        <v>118</v>
      </c>
      <c r="F1173" s="2" t="s">
        <v>9100</v>
      </c>
      <c r="G1173" s="2" t="s">
        <v>134</v>
      </c>
      <c r="H1173" s="2" t="s">
        <v>7418</v>
      </c>
      <c r="I1173" s="2" t="s">
        <v>206</v>
      </c>
      <c r="J1173" s="9">
        <v>700</v>
      </c>
      <c r="K1173" s="9">
        <v>681</v>
      </c>
      <c r="L1173" s="5">
        <v>29</v>
      </c>
      <c r="M1173" s="5">
        <v>0</v>
      </c>
      <c r="N1173" s="5">
        <v>20.78</v>
      </c>
      <c r="O1173" s="5">
        <v>0</v>
      </c>
      <c r="P1173" s="5">
        <v>4.26</v>
      </c>
      <c r="Q1173" s="5">
        <v>0.72</v>
      </c>
      <c r="R1173" s="5">
        <v>0</v>
      </c>
      <c r="S1173" s="5">
        <v>2500</v>
      </c>
    </row>
    <row r="1174" spans="1:19">
      <c r="A1174" s="2" t="s">
        <v>10900</v>
      </c>
      <c r="B1174" s="2" t="s">
        <v>10901</v>
      </c>
      <c r="C1174" s="2" t="s">
        <v>30</v>
      </c>
      <c r="D1174" s="2" t="s">
        <v>1258</v>
      </c>
      <c r="E1174" s="2" t="s">
        <v>132</v>
      </c>
      <c r="F1174" s="2" t="s">
        <v>10902</v>
      </c>
      <c r="G1174" s="2" t="s">
        <v>50</v>
      </c>
      <c r="H1174" s="2" t="s">
        <v>7418</v>
      </c>
      <c r="I1174" s="2" t="s">
        <v>88</v>
      </c>
      <c r="J1174" s="9">
        <v>400</v>
      </c>
      <c r="K1174" s="9">
        <v>1296</v>
      </c>
      <c r="L1174" s="5">
        <v>30</v>
      </c>
      <c r="M1174" s="5">
        <v>2</v>
      </c>
      <c r="N1174" s="5">
        <v>19.079999999999998</v>
      </c>
      <c r="O1174" s="5">
        <v>83.19</v>
      </c>
      <c r="P1174" s="5">
        <v>2.31</v>
      </c>
      <c r="Q1174" s="5">
        <v>0.64</v>
      </c>
      <c r="R1174" s="5">
        <v>9.5399999999999991</v>
      </c>
      <c r="S1174" s="5">
        <v>1500</v>
      </c>
    </row>
    <row r="1175" spans="1:19">
      <c r="A1175" s="2" t="s">
        <v>10903</v>
      </c>
      <c r="B1175" s="2" t="s">
        <v>1569</v>
      </c>
      <c r="C1175" s="2" t="s">
        <v>8189</v>
      </c>
      <c r="D1175" s="2" t="s">
        <v>10904</v>
      </c>
      <c r="E1175" s="2" t="s">
        <v>132</v>
      </c>
      <c r="F1175" s="2" t="s">
        <v>10905</v>
      </c>
      <c r="G1175" s="2" t="s">
        <v>344</v>
      </c>
      <c r="H1175" s="2" t="s">
        <v>7418</v>
      </c>
      <c r="I1175" s="2" t="s">
        <v>232</v>
      </c>
      <c r="J1175" s="9">
        <v>700</v>
      </c>
      <c r="K1175" s="9">
        <v>622</v>
      </c>
      <c r="L1175" s="5">
        <v>15</v>
      </c>
      <c r="M1175" s="5">
        <v>0</v>
      </c>
      <c r="N1175" s="5">
        <v>11.64</v>
      </c>
      <c r="O1175" s="5">
        <v>0</v>
      </c>
      <c r="P1175" s="5">
        <v>2.41</v>
      </c>
      <c r="Q1175" s="5">
        <v>0.78</v>
      </c>
      <c r="R1175" s="5">
        <v>0</v>
      </c>
      <c r="S1175" s="5">
        <v>4000</v>
      </c>
    </row>
    <row r="1176" spans="1:19">
      <c r="A1176" s="2" t="s">
        <v>10906</v>
      </c>
      <c r="B1176" s="2" t="s">
        <v>3513</v>
      </c>
      <c r="C1176" s="2" t="s">
        <v>4729</v>
      </c>
      <c r="D1176" s="2" t="s">
        <v>896</v>
      </c>
      <c r="E1176" s="2" t="s">
        <v>1001</v>
      </c>
      <c r="F1176" s="2" t="s">
        <v>10907</v>
      </c>
      <c r="G1176" s="2" t="s">
        <v>190</v>
      </c>
      <c r="H1176" s="2" t="s">
        <v>7418</v>
      </c>
      <c r="I1176" s="2" t="s">
        <v>135</v>
      </c>
      <c r="J1176" s="9">
        <v>600</v>
      </c>
      <c r="K1176" s="9">
        <v>1139</v>
      </c>
      <c r="L1176" s="5">
        <v>50</v>
      </c>
      <c r="M1176" s="5">
        <v>4</v>
      </c>
      <c r="N1176" s="5">
        <v>35.61</v>
      </c>
      <c r="O1176" s="5">
        <v>149.87</v>
      </c>
      <c r="P1176" s="5">
        <v>4.3899999999999997</v>
      </c>
      <c r="Q1176" s="5">
        <v>0.71</v>
      </c>
      <c r="R1176" s="5">
        <v>8.9</v>
      </c>
      <c r="S1176" s="5">
        <v>1300</v>
      </c>
    </row>
    <row r="1177" spans="1:19">
      <c r="A1177" s="2" t="s">
        <v>10908</v>
      </c>
      <c r="B1177" s="2" t="s">
        <v>10909</v>
      </c>
      <c r="C1177" s="2" t="s">
        <v>3469</v>
      </c>
      <c r="D1177" s="2" t="s">
        <v>8543</v>
      </c>
      <c r="E1177" s="2" t="s">
        <v>953</v>
      </c>
      <c r="F1177" s="2" t="s">
        <v>10910</v>
      </c>
      <c r="G1177" s="2" t="s">
        <v>72</v>
      </c>
      <c r="H1177" s="2" t="s">
        <v>7418</v>
      </c>
      <c r="I1177" s="2" t="s">
        <v>458</v>
      </c>
      <c r="J1177" s="9">
        <v>800</v>
      </c>
      <c r="K1177" s="9">
        <v>1205</v>
      </c>
      <c r="L1177" s="5">
        <v>29</v>
      </c>
      <c r="M1177" s="5">
        <v>2</v>
      </c>
      <c r="N1177" s="5">
        <v>20.32</v>
      </c>
      <c r="O1177" s="5">
        <v>114.39</v>
      </c>
      <c r="P1177" s="5">
        <v>2.41</v>
      </c>
      <c r="Q1177" s="5">
        <v>0.7</v>
      </c>
      <c r="R1177" s="5">
        <v>10.16</v>
      </c>
      <c r="S1177" s="5">
        <v>2500</v>
      </c>
    </row>
    <row r="1178" spans="1:19">
      <c r="A1178" s="2" t="s">
        <v>10911</v>
      </c>
      <c r="B1178" s="2" t="s">
        <v>1200</v>
      </c>
      <c r="C1178" s="2" t="s">
        <v>10912</v>
      </c>
      <c r="D1178" s="2" t="s">
        <v>4708</v>
      </c>
      <c r="E1178" s="2" t="s">
        <v>132</v>
      </c>
      <c r="F1178" s="2" t="s">
        <v>10913</v>
      </c>
      <c r="G1178" s="2" t="s">
        <v>161</v>
      </c>
      <c r="H1178" s="2" t="s">
        <v>7418</v>
      </c>
      <c r="I1178" s="2" t="s">
        <v>27</v>
      </c>
      <c r="J1178" s="9">
        <v>200</v>
      </c>
      <c r="K1178" s="9">
        <v>571</v>
      </c>
      <c r="L1178" s="5">
        <v>19</v>
      </c>
      <c r="M1178" s="5">
        <v>1</v>
      </c>
      <c r="N1178" s="5">
        <v>8.2200000000000006</v>
      </c>
      <c r="O1178" s="5">
        <v>44.55</v>
      </c>
      <c r="P1178" s="5">
        <v>3.33</v>
      </c>
      <c r="Q1178" s="5">
        <v>0.43</v>
      </c>
      <c r="R1178" s="5">
        <v>8.2200000000000006</v>
      </c>
      <c r="S1178" s="5">
        <v>1250</v>
      </c>
    </row>
    <row r="1179" spans="1:19">
      <c r="A1179" s="2" t="s">
        <v>10914</v>
      </c>
      <c r="B1179" s="2" t="s">
        <v>1995</v>
      </c>
      <c r="C1179" s="2" t="s">
        <v>8059</v>
      </c>
      <c r="D1179" s="2" t="s">
        <v>2096</v>
      </c>
      <c r="E1179" s="2" t="s">
        <v>40</v>
      </c>
      <c r="F1179" s="2" t="s">
        <v>10915</v>
      </c>
      <c r="G1179" s="2" t="s">
        <v>50</v>
      </c>
      <c r="H1179" s="2" t="s">
        <v>7418</v>
      </c>
      <c r="I1179" s="2" t="s">
        <v>217</v>
      </c>
      <c r="J1179" s="9">
        <v>1000</v>
      </c>
      <c r="K1179" s="9">
        <v>1638</v>
      </c>
      <c r="L1179" s="5">
        <v>46</v>
      </c>
      <c r="M1179" s="5">
        <v>0</v>
      </c>
      <c r="N1179" s="5">
        <v>21.25</v>
      </c>
      <c r="O1179" s="5">
        <v>0</v>
      </c>
      <c r="P1179" s="5">
        <v>2.81</v>
      </c>
      <c r="Q1179" s="5">
        <v>0.46</v>
      </c>
      <c r="R1179" s="5">
        <v>0</v>
      </c>
      <c r="S1179" s="5">
        <v>1200</v>
      </c>
    </row>
    <row r="1180" spans="1:19">
      <c r="A1180" s="2" t="s">
        <v>10916</v>
      </c>
      <c r="B1180" s="2" t="s">
        <v>832</v>
      </c>
      <c r="C1180" s="2" t="s">
        <v>920</v>
      </c>
      <c r="D1180" s="2" t="s">
        <v>5795</v>
      </c>
      <c r="E1180" s="2" t="s">
        <v>635</v>
      </c>
      <c r="F1180" s="2" t="s">
        <v>10917</v>
      </c>
      <c r="G1180" s="2" t="s">
        <v>72</v>
      </c>
      <c r="H1180" s="2" t="s">
        <v>7418</v>
      </c>
      <c r="I1180" s="2" t="s">
        <v>319</v>
      </c>
      <c r="J1180" s="9">
        <v>100</v>
      </c>
      <c r="K1180" s="9">
        <v>2023</v>
      </c>
      <c r="L1180" s="5">
        <v>84</v>
      </c>
      <c r="M1180" s="5">
        <v>8</v>
      </c>
      <c r="N1180" s="5">
        <v>56.38</v>
      </c>
      <c r="O1180" s="5">
        <v>396.77</v>
      </c>
      <c r="P1180" s="5">
        <v>4.1500000000000004</v>
      </c>
      <c r="Q1180" s="5">
        <v>0.67</v>
      </c>
      <c r="R1180" s="5">
        <v>7.05</v>
      </c>
      <c r="S1180" s="5">
        <v>3000</v>
      </c>
    </row>
    <row r="1181" spans="1:19">
      <c r="A1181" s="2" t="s">
        <v>10918</v>
      </c>
      <c r="B1181" s="2" t="s">
        <v>2895</v>
      </c>
      <c r="C1181" s="2" t="s">
        <v>10919</v>
      </c>
      <c r="D1181" s="2" t="s">
        <v>6369</v>
      </c>
      <c r="E1181" s="2" t="s">
        <v>112</v>
      </c>
      <c r="F1181" s="2" t="s">
        <v>10920</v>
      </c>
      <c r="G1181" s="2" t="s">
        <v>150</v>
      </c>
      <c r="H1181" s="2" t="s">
        <v>7418</v>
      </c>
      <c r="I1181" s="2" t="s">
        <v>66</v>
      </c>
      <c r="J1181" s="9">
        <v>1000</v>
      </c>
      <c r="K1181" s="9">
        <v>846</v>
      </c>
      <c r="L1181" s="5">
        <v>20</v>
      </c>
      <c r="M1181" s="5">
        <v>0</v>
      </c>
      <c r="N1181" s="5">
        <v>13.54</v>
      </c>
      <c r="O1181" s="5">
        <v>0</v>
      </c>
      <c r="P1181" s="5">
        <v>2.36</v>
      </c>
      <c r="Q1181" s="5">
        <v>0.68</v>
      </c>
      <c r="R1181" s="5">
        <v>0</v>
      </c>
      <c r="S1181" s="5">
        <v>1625</v>
      </c>
    </row>
    <row r="1182" spans="1:19">
      <c r="A1182" s="2" t="s">
        <v>10921</v>
      </c>
      <c r="B1182" s="2" t="s">
        <v>10922</v>
      </c>
      <c r="C1182" s="2" t="s">
        <v>6488</v>
      </c>
      <c r="D1182" s="2" t="s">
        <v>10923</v>
      </c>
      <c r="E1182" s="2" t="s">
        <v>56</v>
      </c>
      <c r="F1182" s="2" t="s">
        <v>10924</v>
      </c>
      <c r="G1182" s="2" t="s">
        <v>266</v>
      </c>
      <c r="H1182" s="2" t="s">
        <v>7418</v>
      </c>
      <c r="I1182" s="2" t="s">
        <v>155</v>
      </c>
      <c r="J1182" s="9">
        <v>100</v>
      </c>
      <c r="K1182" s="9">
        <v>1851</v>
      </c>
      <c r="L1182" s="5">
        <v>59</v>
      </c>
      <c r="M1182" s="5">
        <v>2</v>
      </c>
      <c r="N1182" s="5">
        <v>39.26</v>
      </c>
      <c r="O1182" s="5">
        <v>139.72999999999999</v>
      </c>
      <c r="P1182" s="5">
        <v>3.19</v>
      </c>
      <c r="Q1182" s="5">
        <v>0.67</v>
      </c>
      <c r="R1182" s="5">
        <v>19.63</v>
      </c>
      <c r="S1182" s="5">
        <v>2435</v>
      </c>
    </row>
    <row r="1183" spans="1:19">
      <c r="A1183" s="2" t="s">
        <v>10925</v>
      </c>
      <c r="B1183" s="2" t="s">
        <v>1694</v>
      </c>
      <c r="C1183" s="2" t="s">
        <v>947</v>
      </c>
      <c r="D1183" s="2" t="s">
        <v>1511</v>
      </c>
      <c r="E1183" s="2" t="s">
        <v>40</v>
      </c>
      <c r="F1183" s="2" t="s">
        <v>10926</v>
      </c>
      <c r="G1183" s="2" t="s">
        <v>94</v>
      </c>
      <c r="H1183" s="2" t="s">
        <v>7418</v>
      </c>
      <c r="I1183" s="2" t="s">
        <v>458</v>
      </c>
      <c r="J1183" s="9">
        <v>300</v>
      </c>
      <c r="K1183" s="9">
        <v>1717</v>
      </c>
      <c r="L1183" s="5">
        <v>40</v>
      </c>
      <c r="M1183" s="5">
        <v>3</v>
      </c>
      <c r="N1183" s="5">
        <v>23.59</v>
      </c>
      <c r="O1183" s="5">
        <v>178.47</v>
      </c>
      <c r="P1183" s="5">
        <v>2.33</v>
      </c>
      <c r="Q1183" s="5">
        <v>0.59</v>
      </c>
      <c r="R1183" s="5">
        <v>7.86</v>
      </c>
      <c r="S1183" s="5">
        <v>2250</v>
      </c>
    </row>
    <row r="1184" spans="1:19">
      <c r="A1184" s="2" t="s">
        <v>10927</v>
      </c>
      <c r="B1184" s="2" t="s">
        <v>1995</v>
      </c>
      <c r="C1184" s="2" t="s">
        <v>269</v>
      </c>
      <c r="D1184" s="2" t="s">
        <v>10928</v>
      </c>
      <c r="E1184" s="2" t="s">
        <v>132</v>
      </c>
      <c r="F1184" s="2" t="s">
        <v>8392</v>
      </c>
      <c r="G1184" s="2" t="s">
        <v>25</v>
      </c>
      <c r="H1184" s="2" t="s">
        <v>7418</v>
      </c>
      <c r="I1184" s="2" t="s">
        <v>120</v>
      </c>
      <c r="J1184" s="9">
        <v>200</v>
      </c>
      <c r="K1184" s="9">
        <v>2178</v>
      </c>
      <c r="L1184" s="5">
        <v>79</v>
      </c>
      <c r="M1184" s="5">
        <v>0</v>
      </c>
      <c r="N1184" s="5">
        <v>51.45</v>
      </c>
      <c r="O1184" s="5">
        <v>0</v>
      </c>
      <c r="P1184" s="5">
        <v>3.63</v>
      </c>
      <c r="Q1184" s="5">
        <v>0.65</v>
      </c>
      <c r="R1184" s="5">
        <v>0</v>
      </c>
      <c r="S1184" s="5">
        <v>2167</v>
      </c>
    </row>
    <row r="1185" spans="1:19">
      <c r="A1185" s="2" t="s">
        <v>10929</v>
      </c>
      <c r="B1185" s="2" t="s">
        <v>10930</v>
      </c>
      <c r="C1185" s="2" t="s">
        <v>4729</v>
      </c>
      <c r="D1185" s="2" t="s">
        <v>251</v>
      </c>
      <c r="E1185" s="2" t="s">
        <v>23</v>
      </c>
      <c r="F1185" s="2" t="s">
        <v>10931</v>
      </c>
      <c r="G1185" s="2" t="s">
        <v>190</v>
      </c>
      <c r="H1185" s="2" t="s">
        <v>7418</v>
      </c>
      <c r="I1185" s="2" t="s">
        <v>162</v>
      </c>
      <c r="J1185" s="9">
        <v>800</v>
      </c>
      <c r="K1185" s="9">
        <v>1874</v>
      </c>
      <c r="L1185" s="5">
        <v>33</v>
      </c>
      <c r="M1185" s="5">
        <v>1</v>
      </c>
      <c r="N1185" s="5">
        <v>24.2</v>
      </c>
      <c r="O1185" s="5">
        <v>37.19</v>
      </c>
      <c r="P1185" s="5">
        <v>1.76</v>
      </c>
      <c r="Q1185" s="5">
        <v>0.73</v>
      </c>
      <c r="R1185" s="5">
        <v>24.2</v>
      </c>
      <c r="S1185" s="5">
        <v>2800</v>
      </c>
    </row>
    <row r="1186" spans="1:19">
      <c r="A1186" s="2" t="s">
        <v>10932</v>
      </c>
      <c r="B1186" s="2" t="s">
        <v>10614</v>
      </c>
      <c r="C1186" s="2" t="s">
        <v>10933</v>
      </c>
      <c r="D1186" s="2" t="s">
        <v>531</v>
      </c>
      <c r="E1186" s="2" t="s">
        <v>85</v>
      </c>
      <c r="F1186" s="2" t="s">
        <v>10934</v>
      </c>
      <c r="G1186" s="2" t="s">
        <v>150</v>
      </c>
      <c r="H1186" s="2" t="s">
        <v>7418</v>
      </c>
      <c r="I1186" s="2" t="s">
        <v>80</v>
      </c>
      <c r="J1186" s="9">
        <v>600</v>
      </c>
      <c r="K1186" s="9">
        <v>1068</v>
      </c>
      <c r="L1186" s="5">
        <v>23</v>
      </c>
      <c r="M1186" s="5">
        <v>0</v>
      </c>
      <c r="N1186" s="5">
        <v>16.02</v>
      </c>
      <c r="O1186" s="5">
        <v>0</v>
      </c>
      <c r="P1186" s="5">
        <v>2.15</v>
      </c>
      <c r="Q1186" s="5">
        <v>0.7</v>
      </c>
      <c r="R1186" s="5">
        <v>0</v>
      </c>
      <c r="S1186" s="5">
        <v>1200</v>
      </c>
    </row>
    <row r="1187" spans="1:19">
      <c r="A1187" s="2" t="s">
        <v>10935</v>
      </c>
      <c r="B1187" s="2" t="s">
        <v>5577</v>
      </c>
      <c r="C1187" s="2" t="s">
        <v>10936</v>
      </c>
      <c r="D1187" s="2" t="s">
        <v>1065</v>
      </c>
      <c r="E1187" s="2" t="s">
        <v>125</v>
      </c>
      <c r="F1187" s="2" t="s">
        <v>10937</v>
      </c>
      <c r="G1187" s="2" t="s">
        <v>72</v>
      </c>
      <c r="H1187" s="2" t="s">
        <v>7418</v>
      </c>
      <c r="I1187" s="2" t="s">
        <v>356</v>
      </c>
      <c r="J1187" s="9">
        <v>700</v>
      </c>
      <c r="K1187" s="9">
        <v>607</v>
      </c>
      <c r="L1187" s="5">
        <v>20</v>
      </c>
      <c r="M1187" s="5">
        <v>1</v>
      </c>
      <c r="N1187" s="5">
        <v>12.27</v>
      </c>
      <c r="O1187" s="5">
        <v>48.56</v>
      </c>
      <c r="P1187" s="5">
        <v>3.29</v>
      </c>
      <c r="Q1187" s="5">
        <v>0.61</v>
      </c>
      <c r="R1187" s="5">
        <v>12.27</v>
      </c>
      <c r="S1187" s="5">
        <v>2250</v>
      </c>
    </row>
    <row r="1188" spans="1:19">
      <c r="A1188" s="2" t="s">
        <v>10938</v>
      </c>
      <c r="B1188" s="2" t="s">
        <v>3347</v>
      </c>
      <c r="C1188" s="2" t="s">
        <v>10939</v>
      </c>
      <c r="D1188" s="2" t="s">
        <v>117</v>
      </c>
      <c r="E1188" s="2" t="s">
        <v>118</v>
      </c>
      <c r="F1188" s="2" t="s">
        <v>3774</v>
      </c>
      <c r="G1188" s="2" t="s">
        <v>260</v>
      </c>
      <c r="H1188" s="2" t="s">
        <v>7418</v>
      </c>
      <c r="I1188" s="2" t="s">
        <v>88</v>
      </c>
      <c r="J1188" s="9">
        <v>400</v>
      </c>
      <c r="K1188" s="9">
        <v>953</v>
      </c>
      <c r="L1188" s="5">
        <v>42</v>
      </c>
      <c r="M1188" s="5">
        <v>0</v>
      </c>
      <c r="N1188" s="5">
        <v>22.69</v>
      </c>
      <c r="O1188" s="5">
        <v>0</v>
      </c>
      <c r="P1188" s="5">
        <v>4.41</v>
      </c>
      <c r="Q1188" s="5">
        <v>0.54</v>
      </c>
      <c r="R1188" s="5">
        <v>0</v>
      </c>
      <c r="S1188" s="5">
        <v>4800</v>
      </c>
    </row>
    <row r="1189" spans="1:19">
      <c r="A1189" s="2" t="s">
        <v>10940</v>
      </c>
      <c r="B1189" s="2" t="s">
        <v>10941</v>
      </c>
      <c r="C1189" s="2" t="s">
        <v>10085</v>
      </c>
      <c r="D1189" s="2" t="s">
        <v>5863</v>
      </c>
      <c r="E1189" s="2" t="s">
        <v>85</v>
      </c>
      <c r="F1189" s="2" t="s">
        <v>10942</v>
      </c>
      <c r="G1189" s="2" t="s">
        <v>102</v>
      </c>
      <c r="H1189" s="2" t="s">
        <v>7418</v>
      </c>
      <c r="I1189" s="2" t="s">
        <v>217</v>
      </c>
      <c r="J1189" s="9">
        <v>200</v>
      </c>
      <c r="K1189" s="9">
        <v>597</v>
      </c>
      <c r="L1189" s="5">
        <v>21</v>
      </c>
      <c r="M1189" s="5">
        <v>2</v>
      </c>
      <c r="N1189" s="5">
        <v>9.2100000000000009</v>
      </c>
      <c r="O1189" s="5">
        <v>86.26</v>
      </c>
      <c r="P1189" s="5">
        <v>3.52</v>
      </c>
      <c r="Q1189" s="5">
        <v>0.44</v>
      </c>
      <c r="R1189" s="5">
        <v>4.6100000000000003</v>
      </c>
      <c r="S1189" s="5">
        <v>1500</v>
      </c>
    </row>
    <row r="1190" spans="1:19">
      <c r="A1190" s="2" t="s">
        <v>10943</v>
      </c>
      <c r="B1190" s="2" t="s">
        <v>3565</v>
      </c>
      <c r="C1190" s="2" t="s">
        <v>105</v>
      </c>
      <c r="D1190" s="2" t="s">
        <v>1593</v>
      </c>
      <c r="E1190" s="2" t="s">
        <v>112</v>
      </c>
      <c r="F1190" s="2" t="s">
        <v>10944</v>
      </c>
      <c r="G1190" s="2" t="s">
        <v>87</v>
      </c>
      <c r="H1190" s="2" t="s">
        <v>7418</v>
      </c>
      <c r="I1190" s="2" t="s">
        <v>135</v>
      </c>
      <c r="J1190" s="9">
        <v>300</v>
      </c>
      <c r="K1190" s="9">
        <v>1375</v>
      </c>
      <c r="L1190" s="5">
        <v>59</v>
      </c>
      <c r="M1190" s="5">
        <v>2</v>
      </c>
      <c r="N1190" s="5">
        <v>42.2</v>
      </c>
      <c r="O1190" s="5">
        <v>137.97</v>
      </c>
      <c r="P1190" s="5">
        <v>4.29</v>
      </c>
      <c r="Q1190" s="5">
        <v>0.72</v>
      </c>
      <c r="R1190" s="5">
        <v>21.1</v>
      </c>
      <c r="S1190" s="5">
        <v>2000</v>
      </c>
    </row>
    <row r="1191" spans="1:19">
      <c r="A1191" s="2" t="s">
        <v>10945</v>
      </c>
      <c r="B1191" s="2" t="s">
        <v>9450</v>
      </c>
      <c r="C1191" s="2" t="s">
        <v>740</v>
      </c>
      <c r="D1191" s="2" t="s">
        <v>552</v>
      </c>
      <c r="E1191" s="2" t="s">
        <v>222</v>
      </c>
      <c r="F1191" s="2" t="s">
        <v>10946</v>
      </c>
      <c r="G1191" s="2" t="s">
        <v>260</v>
      </c>
      <c r="H1191" s="2" t="s">
        <v>7418</v>
      </c>
      <c r="I1191" s="2" t="s">
        <v>248</v>
      </c>
      <c r="J1191" s="9">
        <v>1000</v>
      </c>
      <c r="K1191" s="9">
        <v>696</v>
      </c>
      <c r="L1191" s="5">
        <v>31</v>
      </c>
      <c r="M1191" s="5">
        <v>0</v>
      </c>
      <c r="N1191" s="5">
        <v>19.440000000000001</v>
      </c>
      <c r="O1191" s="5">
        <v>0</v>
      </c>
      <c r="P1191" s="5">
        <v>4.45</v>
      </c>
      <c r="Q1191" s="5">
        <v>0.63</v>
      </c>
      <c r="R1191" s="5">
        <v>0</v>
      </c>
      <c r="S1191" s="5">
        <v>2250</v>
      </c>
    </row>
    <row r="1192" spans="1:19">
      <c r="A1192" s="2" t="s">
        <v>10947</v>
      </c>
      <c r="B1192" s="2" t="s">
        <v>10948</v>
      </c>
      <c r="C1192" s="2" t="s">
        <v>5252</v>
      </c>
      <c r="D1192" s="2" t="s">
        <v>3588</v>
      </c>
      <c r="E1192" s="2" t="s">
        <v>40</v>
      </c>
      <c r="F1192" s="2" t="s">
        <v>10949</v>
      </c>
      <c r="G1192" s="2" t="s">
        <v>34</v>
      </c>
      <c r="H1192" s="2" t="s">
        <v>7418</v>
      </c>
      <c r="I1192" s="2" t="s">
        <v>319</v>
      </c>
      <c r="J1192" s="9">
        <v>600</v>
      </c>
      <c r="K1192" s="9">
        <v>2249</v>
      </c>
      <c r="L1192" s="5">
        <v>46</v>
      </c>
      <c r="M1192" s="5">
        <v>1</v>
      </c>
      <c r="N1192" s="5">
        <v>25.97</v>
      </c>
      <c r="O1192" s="5">
        <v>46.27</v>
      </c>
      <c r="P1192" s="5">
        <v>2.0499999999999998</v>
      </c>
      <c r="Q1192" s="5">
        <v>0.56000000000000005</v>
      </c>
      <c r="R1192" s="5">
        <v>25.97</v>
      </c>
      <c r="S1192" s="5">
        <v>1914</v>
      </c>
    </row>
    <row r="1193" spans="1:19">
      <c r="A1193" s="2" t="s">
        <v>10950</v>
      </c>
      <c r="B1193" s="2" t="s">
        <v>10951</v>
      </c>
      <c r="C1193" s="2" t="s">
        <v>9415</v>
      </c>
      <c r="D1193" s="2" t="s">
        <v>1472</v>
      </c>
      <c r="E1193" s="2" t="s">
        <v>23</v>
      </c>
      <c r="F1193" s="2" t="s">
        <v>10952</v>
      </c>
      <c r="G1193" s="2" t="s">
        <v>260</v>
      </c>
      <c r="H1193" s="2" t="s">
        <v>7418</v>
      </c>
      <c r="I1193" s="2" t="s">
        <v>155</v>
      </c>
      <c r="J1193" s="9">
        <v>400</v>
      </c>
      <c r="K1193" s="9">
        <v>847</v>
      </c>
      <c r="L1193" s="5">
        <v>20</v>
      </c>
      <c r="M1193" s="5">
        <v>0</v>
      </c>
      <c r="N1193" s="5">
        <v>14.69</v>
      </c>
      <c r="O1193" s="5">
        <v>0</v>
      </c>
      <c r="P1193" s="5">
        <v>2.36</v>
      </c>
      <c r="Q1193" s="5">
        <v>0.73</v>
      </c>
      <c r="R1193" s="5">
        <v>0</v>
      </c>
      <c r="S1193" s="5">
        <v>1336</v>
      </c>
    </row>
    <row r="1194" spans="1:19">
      <c r="A1194" s="2" t="s">
        <v>10953</v>
      </c>
      <c r="B1194" s="2" t="s">
        <v>1155</v>
      </c>
      <c r="C1194" s="2" t="s">
        <v>4404</v>
      </c>
      <c r="D1194" s="2" t="s">
        <v>251</v>
      </c>
      <c r="E1194" s="2" t="s">
        <v>23</v>
      </c>
      <c r="F1194" s="2" t="s">
        <v>4543</v>
      </c>
      <c r="G1194" s="2" t="s">
        <v>34</v>
      </c>
      <c r="H1194" s="2" t="s">
        <v>7418</v>
      </c>
      <c r="I1194" s="2" t="s">
        <v>127</v>
      </c>
      <c r="J1194" s="9">
        <v>800</v>
      </c>
      <c r="K1194" s="9">
        <v>1445</v>
      </c>
      <c r="L1194" s="5">
        <v>36</v>
      </c>
      <c r="M1194" s="5">
        <v>1</v>
      </c>
      <c r="N1194" s="5">
        <v>22.22</v>
      </c>
      <c r="O1194" s="5">
        <v>39.44</v>
      </c>
      <c r="P1194" s="5">
        <v>2.4900000000000002</v>
      </c>
      <c r="Q1194" s="5">
        <v>0.62</v>
      </c>
      <c r="R1194" s="5">
        <v>22.22</v>
      </c>
      <c r="S1194" s="5">
        <v>5800</v>
      </c>
    </row>
    <row r="1195" spans="1:19">
      <c r="A1195" s="2" t="s">
        <v>10954</v>
      </c>
      <c r="B1195" s="2" t="s">
        <v>157</v>
      </c>
      <c r="C1195" s="2" t="s">
        <v>501</v>
      </c>
      <c r="D1195" s="2" t="s">
        <v>655</v>
      </c>
      <c r="E1195" s="2" t="s">
        <v>125</v>
      </c>
      <c r="F1195" s="2" t="s">
        <v>10955</v>
      </c>
      <c r="G1195" s="2" t="s">
        <v>134</v>
      </c>
      <c r="H1195" s="2" t="s">
        <v>7418</v>
      </c>
      <c r="I1195" s="2" t="s">
        <v>248</v>
      </c>
      <c r="J1195" s="9">
        <v>600</v>
      </c>
      <c r="K1195" s="9">
        <v>1424</v>
      </c>
      <c r="L1195" s="5">
        <v>46</v>
      </c>
      <c r="M1195" s="5">
        <v>1</v>
      </c>
      <c r="N1195" s="5">
        <v>32.630000000000003</v>
      </c>
      <c r="O1195" s="5">
        <v>48.76</v>
      </c>
      <c r="P1195" s="5">
        <v>3.23</v>
      </c>
      <c r="Q1195" s="5">
        <v>0.71</v>
      </c>
      <c r="R1195" s="5">
        <v>32.630000000000003</v>
      </c>
      <c r="S1195" s="5">
        <v>3500</v>
      </c>
    </row>
    <row r="1196" spans="1:19">
      <c r="A1196" s="2" t="s">
        <v>10956</v>
      </c>
      <c r="B1196" s="2" t="s">
        <v>10957</v>
      </c>
      <c r="C1196" s="2" t="s">
        <v>180</v>
      </c>
      <c r="D1196" s="2" t="s">
        <v>602</v>
      </c>
      <c r="E1196" s="2" t="s">
        <v>40</v>
      </c>
      <c r="F1196" s="2" t="s">
        <v>10958</v>
      </c>
      <c r="G1196" s="2" t="s">
        <v>161</v>
      </c>
      <c r="H1196" s="2" t="s">
        <v>7418</v>
      </c>
      <c r="I1196" s="2" t="s">
        <v>140</v>
      </c>
      <c r="J1196" s="9">
        <v>100</v>
      </c>
      <c r="K1196" s="9">
        <v>1970</v>
      </c>
      <c r="L1196" s="5">
        <v>56</v>
      </c>
      <c r="M1196" s="5">
        <v>2</v>
      </c>
      <c r="N1196" s="5">
        <v>25.81</v>
      </c>
      <c r="O1196" s="5">
        <v>78.62</v>
      </c>
      <c r="P1196" s="5">
        <v>2.84</v>
      </c>
      <c r="Q1196" s="5">
        <v>0.46</v>
      </c>
      <c r="R1196" s="5">
        <v>12.9</v>
      </c>
      <c r="S1196" s="5">
        <v>2795</v>
      </c>
    </row>
    <row r="1197" spans="1:19">
      <c r="A1197" s="2" t="s">
        <v>10959</v>
      </c>
      <c r="B1197" s="2" t="s">
        <v>6018</v>
      </c>
      <c r="C1197" s="2" t="s">
        <v>7619</v>
      </c>
      <c r="D1197" s="2" t="s">
        <v>10691</v>
      </c>
      <c r="E1197" s="2" t="s">
        <v>112</v>
      </c>
      <c r="F1197" s="2" t="s">
        <v>10960</v>
      </c>
      <c r="G1197" s="2" t="s">
        <v>266</v>
      </c>
      <c r="H1197" s="2" t="s">
        <v>7418</v>
      </c>
      <c r="I1197" s="2" t="s">
        <v>140</v>
      </c>
      <c r="J1197" s="9">
        <v>400</v>
      </c>
      <c r="K1197" s="9">
        <v>2237</v>
      </c>
      <c r="L1197" s="5">
        <v>91</v>
      </c>
      <c r="M1197" s="5">
        <v>0</v>
      </c>
      <c r="N1197" s="5">
        <v>42.38</v>
      </c>
      <c r="O1197" s="5">
        <v>0</v>
      </c>
      <c r="P1197" s="5">
        <v>4.07</v>
      </c>
      <c r="Q1197" s="5">
        <v>0.47</v>
      </c>
      <c r="R1197" s="5">
        <v>0</v>
      </c>
      <c r="S1197" s="5">
        <v>2000</v>
      </c>
    </row>
    <row r="1198" spans="1:19">
      <c r="A1198" s="2" t="s">
        <v>10961</v>
      </c>
      <c r="B1198" s="2" t="s">
        <v>10962</v>
      </c>
      <c r="C1198" s="2" t="s">
        <v>9592</v>
      </c>
      <c r="D1198" s="2" t="s">
        <v>5213</v>
      </c>
      <c r="E1198" s="2" t="s">
        <v>85</v>
      </c>
      <c r="F1198" s="2" t="s">
        <v>10963</v>
      </c>
      <c r="G1198" s="2" t="s">
        <v>65</v>
      </c>
      <c r="H1198" s="2" t="s">
        <v>7418</v>
      </c>
      <c r="I1198" s="2" t="s">
        <v>382</v>
      </c>
      <c r="J1198" s="9">
        <v>100</v>
      </c>
      <c r="K1198" s="9">
        <v>1812</v>
      </c>
      <c r="L1198" s="5">
        <v>30</v>
      </c>
      <c r="M1198" s="5">
        <v>2</v>
      </c>
      <c r="N1198" s="5">
        <v>23.45</v>
      </c>
      <c r="O1198" s="5">
        <v>117.64</v>
      </c>
      <c r="P1198" s="5">
        <v>1.66</v>
      </c>
      <c r="Q1198" s="5">
        <v>0.78</v>
      </c>
      <c r="R1198" s="5">
        <v>11.72</v>
      </c>
      <c r="S1198" s="5">
        <v>2200</v>
      </c>
    </row>
    <row r="1199" spans="1:19">
      <c r="A1199" s="2" t="s">
        <v>10964</v>
      </c>
      <c r="B1199" s="2" t="s">
        <v>2555</v>
      </c>
      <c r="C1199" s="2" t="s">
        <v>10965</v>
      </c>
      <c r="D1199" s="2" t="s">
        <v>1227</v>
      </c>
      <c r="E1199" s="2" t="s">
        <v>85</v>
      </c>
      <c r="F1199" s="2" t="s">
        <v>10966</v>
      </c>
      <c r="G1199" s="2" t="s">
        <v>266</v>
      </c>
      <c r="H1199" s="2" t="s">
        <v>7418</v>
      </c>
      <c r="I1199" s="2" t="s">
        <v>293</v>
      </c>
      <c r="J1199" s="9">
        <v>600</v>
      </c>
      <c r="K1199" s="9">
        <v>1723</v>
      </c>
      <c r="L1199" s="5">
        <v>47</v>
      </c>
      <c r="M1199" s="5">
        <v>1</v>
      </c>
      <c r="N1199" s="5">
        <v>32.93</v>
      </c>
      <c r="O1199" s="5">
        <v>71.64</v>
      </c>
      <c r="P1199" s="5">
        <v>2.73</v>
      </c>
      <c r="Q1199" s="5">
        <v>0.7</v>
      </c>
      <c r="R1199" s="5">
        <v>32.93</v>
      </c>
      <c r="S1199" s="5">
        <v>2000</v>
      </c>
    </row>
    <row r="1200" spans="1:19">
      <c r="A1200" s="2" t="s">
        <v>10967</v>
      </c>
      <c r="B1200" s="2" t="s">
        <v>1266</v>
      </c>
      <c r="C1200" s="2" t="s">
        <v>10968</v>
      </c>
      <c r="D1200" s="2" t="s">
        <v>655</v>
      </c>
      <c r="E1200" s="2" t="s">
        <v>125</v>
      </c>
      <c r="F1200" s="2" t="s">
        <v>10969</v>
      </c>
      <c r="G1200" s="2" t="s">
        <v>150</v>
      </c>
      <c r="H1200" s="2" t="s">
        <v>7418</v>
      </c>
      <c r="I1200" s="2" t="s">
        <v>232</v>
      </c>
      <c r="J1200" s="9">
        <v>200</v>
      </c>
      <c r="K1200" s="9">
        <v>825</v>
      </c>
      <c r="L1200" s="5">
        <v>32</v>
      </c>
      <c r="M1200" s="5">
        <v>3</v>
      </c>
      <c r="N1200" s="5">
        <v>15.4</v>
      </c>
      <c r="O1200" s="5">
        <v>198.02</v>
      </c>
      <c r="P1200" s="5">
        <v>3.88</v>
      </c>
      <c r="Q1200" s="5">
        <v>0.48</v>
      </c>
      <c r="R1200" s="5">
        <v>5.13</v>
      </c>
      <c r="S1200" s="5">
        <v>4658</v>
      </c>
    </row>
    <row r="1201" spans="1:19">
      <c r="A1201" s="2" t="s">
        <v>10970</v>
      </c>
      <c r="B1201" s="2" t="s">
        <v>6128</v>
      </c>
      <c r="C1201" s="2" t="s">
        <v>10971</v>
      </c>
      <c r="D1201" s="2" t="s">
        <v>1460</v>
      </c>
      <c r="E1201" s="2" t="s">
        <v>23</v>
      </c>
      <c r="F1201" s="2" t="s">
        <v>10972</v>
      </c>
      <c r="G1201" s="2" t="s">
        <v>190</v>
      </c>
      <c r="H1201" s="2" t="s">
        <v>7418</v>
      </c>
      <c r="I1201" s="2" t="s">
        <v>162</v>
      </c>
      <c r="J1201" s="9">
        <v>300</v>
      </c>
      <c r="K1201" s="9">
        <v>923</v>
      </c>
      <c r="L1201" s="5">
        <v>23</v>
      </c>
      <c r="M1201" s="5">
        <v>0</v>
      </c>
      <c r="N1201" s="5">
        <v>17.38</v>
      </c>
      <c r="O1201" s="5">
        <v>0</v>
      </c>
      <c r="P1201" s="5">
        <v>2.4900000000000002</v>
      </c>
      <c r="Q1201" s="5">
        <v>0.76</v>
      </c>
      <c r="R1201" s="5">
        <v>0</v>
      </c>
      <c r="S1201" s="5">
        <v>2300</v>
      </c>
    </row>
    <row r="1202" spans="1:19">
      <c r="A1202" s="2" t="s">
        <v>10973</v>
      </c>
      <c r="B1202" s="2" t="s">
        <v>929</v>
      </c>
      <c r="C1202" s="2" t="s">
        <v>83</v>
      </c>
      <c r="D1202" s="2" t="s">
        <v>10974</v>
      </c>
      <c r="E1202" s="2" t="s">
        <v>112</v>
      </c>
      <c r="F1202" s="2" t="s">
        <v>8043</v>
      </c>
      <c r="G1202" s="2" t="s">
        <v>161</v>
      </c>
      <c r="H1202" s="2" t="s">
        <v>7418</v>
      </c>
      <c r="I1202" s="2" t="s">
        <v>88</v>
      </c>
      <c r="J1202" s="9">
        <v>1000</v>
      </c>
      <c r="K1202" s="9">
        <v>944</v>
      </c>
      <c r="L1202" s="5">
        <v>14</v>
      </c>
      <c r="M1202" s="5">
        <v>0</v>
      </c>
      <c r="N1202" s="5">
        <v>7.35</v>
      </c>
      <c r="O1202" s="5">
        <v>0</v>
      </c>
      <c r="P1202" s="5">
        <v>1.48</v>
      </c>
      <c r="Q1202" s="5">
        <v>0.52</v>
      </c>
      <c r="R1202" s="5">
        <v>0</v>
      </c>
      <c r="S1202" s="5">
        <v>1300</v>
      </c>
    </row>
    <row r="1203" spans="1:19">
      <c r="A1203" s="2" t="s">
        <v>10975</v>
      </c>
      <c r="B1203" s="2" t="s">
        <v>7112</v>
      </c>
      <c r="C1203" s="2" t="s">
        <v>10243</v>
      </c>
      <c r="D1203" s="2" t="s">
        <v>1559</v>
      </c>
      <c r="E1203" s="2" t="s">
        <v>23</v>
      </c>
      <c r="F1203" s="2" t="s">
        <v>10976</v>
      </c>
      <c r="G1203" s="2" t="s">
        <v>344</v>
      </c>
      <c r="H1203" s="2" t="s">
        <v>7418</v>
      </c>
      <c r="I1203" s="2" t="s">
        <v>66</v>
      </c>
      <c r="J1203" s="9">
        <v>400</v>
      </c>
      <c r="K1203" s="9">
        <v>1265</v>
      </c>
      <c r="L1203" s="5">
        <v>53</v>
      </c>
      <c r="M1203" s="5">
        <v>5</v>
      </c>
      <c r="N1203" s="5">
        <v>35.25</v>
      </c>
      <c r="O1203" s="5">
        <v>279.43</v>
      </c>
      <c r="P1203" s="5">
        <v>4.1900000000000004</v>
      </c>
      <c r="Q1203" s="5">
        <v>0.67</v>
      </c>
      <c r="R1203" s="5">
        <v>7.05</v>
      </c>
      <c r="S1203" s="5">
        <v>1673</v>
      </c>
    </row>
    <row r="1204" spans="1:19">
      <c r="A1204" s="2" t="s">
        <v>10977</v>
      </c>
      <c r="B1204" s="2" t="s">
        <v>1925</v>
      </c>
      <c r="C1204" s="2" t="s">
        <v>501</v>
      </c>
      <c r="D1204" s="2" t="s">
        <v>1190</v>
      </c>
      <c r="E1204" s="2" t="s">
        <v>112</v>
      </c>
      <c r="F1204" s="2" t="s">
        <v>10978</v>
      </c>
      <c r="G1204" s="2" t="s">
        <v>94</v>
      </c>
      <c r="H1204" s="2" t="s">
        <v>7418</v>
      </c>
      <c r="I1204" s="2" t="s">
        <v>73</v>
      </c>
      <c r="J1204" s="9">
        <v>1000</v>
      </c>
      <c r="K1204" s="9">
        <v>1258</v>
      </c>
      <c r="L1204" s="5">
        <v>21</v>
      </c>
      <c r="M1204" s="5">
        <v>0</v>
      </c>
      <c r="N1204" s="5">
        <v>9.7799999999999994</v>
      </c>
      <c r="O1204" s="5">
        <v>0</v>
      </c>
      <c r="P1204" s="5">
        <v>1.67</v>
      </c>
      <c r="Q1204" s="5">
        <v>0.47</v>
      </c>
      <c r="R1204" s="5">
        <v>0</v>
      </c>
      <c r="S1204" s="5">
        <v>3683</v>
      </c>
    </row>
    <row r="1205" spans="1:19">
      <c r="A1205" s="2" t="s">
        <v>10979</v>
      </c>
      <c r="B1205" s="2" t="s">
        <v>7483</v>
      </c>
      <c r="C1205" s="2" t="s">
        <v>10980</v>
      </c>
      <c r="D1205" s="2" t="s">
        <v>4618</v>
      </c>
      <c r="E1205" s="2" t="s">
        <v>125</v>
      </c>
      <c r="F1205" s="2" t="s">
        <v>10981</v>
      </c>
      <c r="G1205" s="2" t="s">
        <v>50</v>
      </c>
      <c r="H1205" s="2" t="s">
        <v>7418</v>
      </c>
      <c r="I1205" s="2" t="s">
        <v>183</v>
      </c>
      <c r="J1205" s="9">
        <v>1000</v>
      </c>
      <c r="K1205" s="9">
        <v>2253</v>
      </c>
      <c r="L1205" s="5">
        <v>51</v>
      </c>
      <c r="M1205" s="5">
        <v>6</v>
      </c>
      <c r="N1205" s="5">
        <v>42.63</v>
      </c>
      <c r="O1205" s="5">
        <v>410.85</v>
      </c>
      <c r="P1205" s="5">
        <v>2.2599999999999998</v>
      </c>
      <c r="Q1205" s="5">
        <v>0.84</v>
      </c>
      <c r="R1205" s="5">
        <v>7.1</v>
      </c>
      <c r="S1205" s="5">
        <v>5000</v>
      </c>
    </row>
    <row r="1206" spans="1:19">
      <c r="A1206" s="2" t="s">
        <v>10982</v>
      </c>
      <c r="B1206" s="2" t="s">
        <v>10983</v>
      </c>
      <c r="C1206" s="2" t="s">
        <v>83</v>
      </c>
      <c r="D1206" s="2" t="s">
        <v>117</v>
      </c>
      <c r="E1206" s="2" t="s">
        <v>118</v>
      </c>
      <c r="F1206" s="2" t="s">
        <v>10984</v>
      </c>
      <c r="G1206" s="2" t="s">
        <v>150</v>
      </c>
      <c r="H1206" s="2" t="s">
        <v>7418</v>
      </c>
      <c r="I1206" s="2" t="s">
        <v>313</v>
      </c>
      <c r="J1206" s="9">
        <v>800</v>
      </c>
      <c r="K1206" s="9">
        <v>1444</v>
      </c>
      <c r="L1206" s="5">
        <v>47</v>
      </c>
      <c r="M1206" s="5">
        <v>1</v>
      </c>
      <c r="N1206" s="5">
        <v>35.03</v>
      </c>
      <c r="O1206" s="5">
        <v>35.78</v>
      </c>
      <c r="P1206" s="5">
        <v>3.25</v>
      </c>
      <c r="Q1206" s="5">
        <v>0.75</v>
      </c>
      <c r="R1206" s="5">
        <v>35.03</v>
      </c>
      <c r="S1206" s="5">
        <v>1317</v>
      </c>
    </row>
    <row r="1207" spans="1:19">
      <c r="A1207" s="2" t="s">
        <v>10985</v>
      </c>
      <c r="B1207" s="2" t="s">
        <v>10986</v>
      </c>
      <c r="C1207" s="2" t="s">
        <v>10987</v>
      </c>
      <c r="D1207" s="2" t="s">
        <v>10988</v>
      </c>
      <c r="E1207" s="2" t="s">
        <v>23</v>
      </c>
      <c r="F1207" s="2" t="s">
        <v>343</v>
      </c>
      <c r="G1207" s="2" t="s">
        <v>102</v>
      </c>
      <c r="H1207" s="2" t="s">
        <v>7418</v>
      </c>
      <c r="I1207" s="2" t="s">
        <v>458</v>
      </c>
      <c r="J1207" s="9">
        <v>400</v>
      </c>
      <c r="K1207" s="9">
        <v>569</v>
      </c>
      <c r="L1207" s="5">
        <v>21</v>
      </c>
      <c r="M1207" s="5">
        <v>1</v>
      </c>
      <c r="N1207" s="5">
        <v>12.45</v>
      </c>
      <c r="O1207" s="5">
        <v>38.74</v>
      </c>
      <c r="P1207" s="5">
        <v>3.69</v>
      </c>
      <c r="Q1207" s="5">
        <v>0.59</v>
      </c>
      <c r="R1207" s="5">
        <v>12.45</v>
      </c>
      <c r="S1207" s="5">
        <v>4400</v>
      </c>
    </row>
    <row r="1208" spans="1:19">
      <c r="A1208" s="2" t="s">
        <v>10989</v>
      </c>
      <c r="B1208" s="2" t="s">
        <v>2433</v>
      </c>
      <c r="C1208" s="2" t="s">
        <v>5934</v>
      </c>
      <c r="D1208" s="2" t="s">
        <v>1035</v>
      </c>
      <c r="E1208" s="2" t="s">
        <v>492</v>
      </c>
      <c r="F1208" s="2" t="s">
        <v>10990</v>
      </c>
      <c r="G1208" s="2" t="s">
        <v>34</v>
      </c>
      <c r="H1208" s="2" t="s">
        <v>7418</v>
      </c>
      <c r="I1208" s="2" t="s">
        <v>120</v>
      </c>
      <c r="J1208" s="9">
        <v>200</v>
      </c>
      <c r="K1208" s="9">
        <v>1964</v>
      </c>
      <c r="L1208" s="5">
        <v>38</v>
      </c>
      <c r="M1208" s="5">
        <v>1</v>
      </c>
      <c r="N1208" s="5">
        <v>26.81</v>
      </c>
      <c r="O1208" s="5">
        <v>56.99</v>
      </c>
      <c r="P1208" s="5">
        <v>1.93</v>
      </c>
      <c r="Q1208" s="5">
        <v>0.71</v>
      </c>
      <c r="R1208" s="5">
        <v>26.81</v>
      </c>
      <c r="S1208" s="5">
        <v>3500</v>
      </c>
    </row>
    <row r="1209" spans="1:19">
      <c r="A1209" s="2" t="s">
        <v>10991</v>
      </c>
      <c r="B1209" s="2" t="s">
        <v>1995</v>
      </c>
      <c r="C1209" s="2" t="s">
        <v>6488</v>
      </c>
      <c r="D1209" s="2" t="s">
        <v>236</v>
      </c>
      <c r="E1209" s="2" t="s">
        <v>237</v>
      </c>
      <c r="F1209" s="2" t="s">
        <v>8236</v>
      </c>
      <c r="G1209" s="2" t="s">
        <v>260</v>
      </c>
      <c r="H1209" s="2" t="s">
        <v>7418</v>
      </c>
      <c r="I1209" s="2" t="s">
        <v>313</v>
      </c>
      <c r="J1209" s="9">
        <v>300</v>
      </c>
      <c r="K1209" s="9">
        <v>1583</v>
      </c>
      <c r="L1209" s="5">
        <v>30</v>
      </c>
      <c r="M1209" s="5">
        <v>0</v>
      </c>
      <c r="N1209" s="5">
        <v>16.440000000000001</v>
      </c>
      <c r="O1209" s="5">
        <v>0</v>
      </c>
      <c r="P1209" s="5">
        <v>1.9</v>
      </c>
      <c r="Q1209" s="5">
        <v>0.55000000000000004</v>
      </c>
      <c r="R1209" s="5">
        <v>0</v>
      </c>
      <c r="S1209" s="5">
        <v>1950</v>
      </c>
    </row>
    <row r="1210" spans="1:19">
      <c r="A1210" s="2" t="s">
        <v>10992</v>
      </c>
      <c r="B1210" s="2" t="s">
        <v>3023</v>
      </c>
      <c r="C1210" s="2" t="s">
        <v>2363</v>
      </c>
      <c r="D1210" s="2" t="s">
        <v>10993</v>
      </c>
      <c r="E1210" s="2" t="s">
        <v>118</v>
      </c>
      <c r="F1210" s="2" t="s">
        <v>10994</v>
      </c>
      <c r="G1210" s="2" t="s">
        <v>65</v>
      </c>
      <c r="H1210" s="2" t="s">
        <v>7418</v>
      </c>
      <c r="I1210" s="2" t="s">
        <v>458</v>
      </c>
      <c r="J1210" s="9">
        <v>200</v>
      </c>
      <c r="K1210" s="9">
        <v>1038</v>
      </c>
      <c r="L1210" s="5">
        <v>16</v>
      </c>
      <c r="M1210" s="5">
        <v>0</v>
      </c>
      <c r="N1210" s="5">
        <v>6.69</v>
      </c>
      <c r="O1210" s="5">
        <v>0</v>
      </c>
      <c r="P1210" s="5">
        <v>1.54</v>
      </c>
      <c r="Q1210" s="5">
        <v>0.42</v>
      </c>
      <c r="R1210" s="5">
        <v>0</v>
      </c>
      <c r="S1210" s="5">
        <v>2094</v>
      </c>
    </row>
    <row r="1211" spans="1:19">
      <c r="A1211" s="2" t="s">
        <v>10995</v>
      </c>
      <c r="B1211" s="2" t="s">
        <v>2229</v>
      </c>
      <c r="C1211" s="2" t="s">
        <v>471</v>
      </c>
      <c r="D1211" s="2" t="s">
        <v>602</v>
      </c>
      <c r="E1211" s="2" t="s">
        <v>40</v>
      </c>
      <c r="F1211" s="2" t="s">
        <v>10996</v>
      </c>
      <c r="G1211" s="2" t="s">
        <v>190</v>
      </c>
      <c r="H1211" s="2" t="s">
        <v>7418</v>
      </c>
      <c r="I1211" s="2" t="s">
        <v>356</v>
      </c>
      <c r="J1211" s="9">
        <v>600</v>
      </c>
      <c r="K1211" s="9">
        <v>1629</v>
      </c>
      <c r="L1211" s="5">
        <v>36</v>
      </c>
      <c r="M1211" s="5">
        <v>3</v>
      </c>
      <c r="N1211" s="5">
        <v>29.37</v>
      </c>
      <c r="O1211" s="5">
        <v>195.98</v>
      </c>
      <c r="P1211" s="5">
        <v>2.21</v>
      </c>
      <c r="Q1211" s="5">
        <v>0.82</v>
      </c>
      <c r="R1211" s="5">
        <v>9.7899999999999991</v>
      </c>
      <c r="S1211" s="5">
        <v>4272</v>
      </c>
    </row>
    <row r="1212" spans="1:19">
      <c r="A1212" s="2" t="s">
        <v>10997</v>
      </c>
      <c r="B1212" s="2" t="s">
        <v>1068</v>
      </c>
      <c r="C1212" s="2" t="s">
        <v>3438</v>
      </c>
      <c r="D1212" s="2" t="s">
        <v>4066</v>
      </c>
      <c r="E1212" s="2" t="s">
        <v>237</v>
      </c>
      <c r="F1212" s="2" t="s">
        <v>10998</v>
      </c>
      <c r="G1212" s="2" t="s">
        <v>134</v>
      </c>
      <c r="H1212" s="2" t="s">
        <v>7418</v>
      </c>
      <c r="I1212" s="2" t="s">
        <v>155</v>
      </c>
      <c r="J1212" s="9">
        <v>800</v>
      </c>
      <c r="K1212" s="9">
        <v>1024</v>
      </c>
      <c r="L1212" s="5">
        <v>44</v>
      </c>
      <c r="M1212" s="5">
        <v>0</v>
      </c>
      <c r="N1212" s="5">
        <v>24.13</v>
      </c>
      <c r="O1212" s="5">
        <v>0</v>
      </c>
      <c r="P1212" s="5">
        <v>4.3</v>
      </c>
      <c r="Q1212" s="5">
        <v>0.55000000000000004</v>
      </c>
      <c r="R1212" s="5">
        <v>0</v>
      </c>
      <c r="S1212" s="5">
        <v>1790</v>
      </c>
    </row>
    <row r="1213" spans="1:19">
      <c r="A1213" s="2" t="s">
        <v>10999</v>
      </c>
      <c r="B1213" s="2" t="s">
        <v>1730</v>
      </c>
      <c r="C1213" s="2" t="s">
        <v>11000</v>
      </c>
      <c r="D1213" s="2" t="s">
        <v>310</v>
      </c>
      <c r="E1213" s="2" t="s">
        <v>132</v>
      </c>
      <c r="F1213" s="2">
        <v>0</v>
      </c>
      <c r="G1213" s="2" t="s">
        <v>190</v>
      </c>
      <c r="H1213" s="2" t="s">
        <v>7418</v>
      </c>
      <c r="I1213" s="2" t="s">
        <v>313</v>
      </c>
      <c r="J1213" s="9">
        <v>600</v>
      </c>
      <c r="K1213" s="9">
        <v>1871</v>
      </c>
      <c r="L1213" s="5">
        <v>71</v>
      </c>
      <c r="M1213" s="5">
        <v>6</v>
      </c>
      <c r="N1213" s="5">
        <v>51.98</v>
      </c>
      <c r="O1213" s="5">
        <v>385.03</v>
      </c>
      <c r="P1213" s="5">
        <v>3.79</v>
      </c>
      <c r="Q1213" s="5">
        <v>0.73</v>
      </c>
      <c r="R1213" s="5">
        <v>8.66</v>
      </c>
      <c r="S1213" s="5">
        <v>1098</v>
      </c>
    </row>
    <row r="1214" spans="1:19">
      <c r="A1214" s="2" t="s">
        <v>11001</v>
      </c>
      <c r="B1214" s="2" t="s">
        <v>10859</v>
      </c>
      <c r="C1214" s="2" t="s">
        <v>1074</v>
      </c>
      <c r="D1214" s="2" t="s">
        <v>11002</v>
      </c>
      <c r="E1214" s="2" t="s">
        <v>112</v>
      </c>
      <c r="F1214" s="2" t="s">
        <v>1080</v>
      </c>
      <c r="G1214" s="2" t="s">
        <v>344</v>
      </c>
      <c r="H1214" s="2" t="s">
        <v>7418</v>
      </c>
      <c r="I1214" s="2" t="s">
        <v>382</v>
      </c>
      <c r="J1214" s="9">
        <v>1000</v>
      </c>
      <c r="K1214" s="9">
        <v>2332</v>
      </c>
      <c r="L1214" s="5">
        <v>49</v>
      </c>
      <c r="M1214" s="5">
        <v>1</v>
      </c>
      <c r="N1214" s="5">
        <v>38.56</v>
      </c>
      <c r="O1214" s="5">
        <v>71.56</v>
      </c>
      <c r="P1214" s="5">
        <v>2.1</v>
      </c>
      <c r="Q1214" s="5">
        <v>0.79</v>
      </c>
      <c r="R1214" s="5">
        <v>38.56</v>
      </c>
      <c r="S1214" s="5">
        <v>1200</v>
      </c>
    </row>
    <row r="1215" spans="1:19">
      <c r="A1215" s="2" t="s">
        <v>11003</v>
      </c>
      <c r="B1215" s="2" t="s">
        <v>10731</v>
      </c>
      <c r="C1215" s="2" t="s">
        <v>924</v>
      </c>
      <c r="D1215" s="2" t="s">
        <v>9235</v>
      </c>
      <c r="E1215" s="2" t="s">
        <v>298</v>
      </c>
      <c r="F1215" s="2" t="s">
        <v>11004</v>
      </c>
      <c r="G1215" s="2" t="s">
        <v>150</v>
      </c>
      <c r="H1215" s="2" t="s">
        <v>7418</v>
      </c>
      <c r="I1215" s="2" t="s">
        <v>162</v>
      </c>
      <c r="J1215" s="9">
        <v>700</v>
      </c>
      <c r="K1215" s="9">
        <v>1222</v>
      </c>
      <c r="L1215" s="5">
        <v>24</v>
      </c>
      <c r="M1215" s="5">
        <v>0</v>
      </c>
      <c r="N1215" s="5">
        <v>14.72</v>
      </c>
      <c r="O1215" s="5">
        <v>0</v>
      </c>
      <c r="P1215" s="5">
        <v>1.96</v>
      </c>
      <c r="Q1215" s="5">
        <v>0.61</v>
      </c>
      <c r="R1215" s="5">
        <v>0</v>
      </c>
      <c r="S1215" s="5">
        <v>1250</v>
      </c>
    </row>
    <row r="1216" spans="1:19">
      <c r="A1216" s="2" t="s">
        <v>11005</v>
      </c>
      <c r="B1216" s="2" t="s">
        <v>2895</v>
      </c>
      <c r="C1216" s="2" t="s">
        <v>11006</v>
      </c>
      <c r="D1216" s="2" t="s">
        <v>8800</v>
      </c>
      <c r="E1216" s="2" t="s">
        <v>850</v>
      </c>
      <c r="F1216" s="2" t="s">
        <v>11007</v>
      </c>
      <c r="G1216" s="2" t="s">
        <v>260</v>
      </c>
      <c r="H1216" s="2" t="s">
        <v>7418</v>
      </c>
      <c r="I1216" s="2" t="s">
        <v>206</v>
      </c>
      <c r="J1216" s="9">
        <v>100</v>
      </c>
      <c r="K1216" s="9">
        <v>795</v>
      </c>
      <c r="L1216" s="5">
        <v>18</v>
      </c>
      <c r="M1216" s="5">
        <v>0</v>
      </c>
      <c r="N1216" s="5">
        <v>11.54</v>
      </c>
      <c r="O1216" s="5">
        <v>0</v>
      </c>
      <c r="P1216" s="5">
        <v>2.2599999999999998</v>
      </c>
      <c r="Q1216" s="5">
        <v>0.64</v>
      </c>
      <c r="R1216" s="5">
        <v>0</v>
      </c>
      <c r="S1216" s="5">
        <v>1300</v>
      </c>
    </row>
    <row r="1217" spans="1:19">
      <c r="A1217" s="2" t="s">
        <v>11008</v>
      </c>
      <c r="B1217" s="2" t="s">
        <v>8741</v>
      </c>
      <c r="C1217" s="2" t="s">
        <v>1304</v>
      </c>
      <c r="D1217" s="2" t="s">
        <v>138</v>
      </c>
      <c r="E1217" s="2" t="s">
        <v>40</v>
      </c>
      <c r="F1217" s="2" t="s">
        <v>11009</v>
      </c>
      <c r="G1217" s="2" t="s">
        <v>253</v>
      </c>
      <c r="H1217" s="2" t="s">
        <v>7418</v>
      </c>
      <c r="I1217" s="2" t="s">
        <v>177</v>
      </c>
      <c r="J1217" s="9">
        <v>1000</v>
      </c>
      <c r="K1217" s="9">
        <v>1908</v>
      </c>
      <c r="L1217" s="5">
        <v>85</v>
      </c>
      <c r="M1217" s="5">
        <v>3</v>
      </c>
      <c r="N1217" s="5">
        <v>70.760000000000005</v>
      </c>
      <c r="O1217" s="5">
        <v>194.77</v>
      </c>
      <c r="P1217" s="5">
        <v>4.45</v>
      </c>
      <c r="Q1217" s="5">
        <v>0.83</v>
      </c>
      <c r="R1217" s="5">
        <v>23.59</v>
      </c>
      <c r="S1217" s="5">
        <v>4100</v>
      </c>
    </row>
    <row r="1218" spans="1:19">
      <c r="A1218" s="2" t="s">
        <v>11010</v>
      </c>
      <c r="B1218" s="2" t="s">
        <v>791</v>
      </c>
      <c r="C1218" s="2" t="s">
        <v>11011</v>
      </c>
      <c r="D1218" s="2" t="s">
        <v>8878</v>
      </c>
      <c r="E1218" s="2" t="s">
        <v>40</v>
      </c>
      <c r="F1218" s="2" t="s">
        <v>11012</v>
      </c>
      <c r="G1218" s="2" t="s">
        <v>65</v>
      </c>
      <c r="H1218" s="2" t="s">
        <v>7418</v>
      </c>
      <c r="I1218" s="2" t="s">
        <v>88</v>
      </c>
      <c r="J1218" s="9">
        <v>200</v>
      </c>
      <c r="K1218" s="9">
        <v>1713</v>
      </c>
      <c r="L1218" s="5">
        <v>46</v>
      </c>
      <c r="M1218" s="5">
        <v>1</v>
      </c>
      <c r="N1218" s="5">
        <v>27.65</v>
      </c>
      <c r="O1218" s="5">
        <v>70.8</v>
      </c>
      <c r="P1218" s="5">
        <v>2.69</v>
      </c>
      <c r="Q1218" s="5">
        <v>0.6</v>
      </c>
      <c r="R1218" s="5">
        <v>27.65</v>
      </c>
      <c r="S1218" s="5">
        <v>3000</v>
      </c>
    </row>
    <row r="1219" spans="1:19">
      <c r="A1219" s="2" t="s">
        <v>11013</v>
      </c>
      <c r="B1219" s="2" t="s">
        <v>6542</v>
      </c>
      <c r="C1219" s="2" t="s">
        <v>8159</v>
      </c>
      <c r="D1219" s="2" t="s">
        <v>117</v>
      </c>
      <c r="E1219" s="2" t="s">
        <v>118</v>
      </c>
      <c r="F1219" s="2" t="s">
        <v>2291</v>
      </c>
      <c r="G1219" s="2" t="s">
        <v>65</v>
      </c>
      <c r="H1219" s="2" t="s">
        <v>7418</v>
      </c>
      <c r="I1219" s="2" t="s">
        <v>458</v>
      </c>
      <c r="J1219" s="9">
        <v>200</v>
      </c>
      <c r="K1219" s="9">
        <v>1833</v>
      </c>
      <c r="L1219" s="5">
        <v>59</v>
      </c>
      <c r="M1219" s="5">
        <v>5</v>
      </c>
      <c r="N1219" s="5">
        <v>25.22</v>
      </c>
      <c r="O1219" s="5">
        <v>288.01</v>
      </c>
      <c r="P1219" s="5">
        <v>3.22</v>
      </c>
      <c r="Q1219" s="5">
        <v>0.43</v>
      </c>
      <c r="R1219" s="5">
        <v>5.04</v>
      </c>
      <c r="S1219" s="5">
        <v>3500</v>
      </c>
    </row>
    <row r="1220" spans="1:19">
      <c r="A1220" s="2" t="s">
        <v>11014</v>
      </c>
      <c r="B1220" s="2" t="s">
        <v>1470</v>
      </c>
      <c r="C1220" s="2" t="s">
        <v>4755</v>
      </c>
      <c r="D1220" s="2" t="s">
        <v>11015</v>
      </c>
      <c r="E1220" s="2" t="s">
        <v>118</v>
      </c>
      <c r="F1220" s="2" t="s">
        <v>11016</v>
      </c>
      <c r="G1220" s="2" t="s">
        <v>25</v>
      </c>
      <c r="H1220" s="2" t="s">
        <v>7418</v>
      </c>
      <c r="I1220" s="2" t="s">
        <v>319</v>
      </c>
      <c r="J1220" s="9">
        <v>400</v>
      </c>
      <c r="K1220" s="9">
        <v>2090</v>
      </c>
      <c r="L1220" s="5">
        <v>32</v>
      </c>
      <c r="M1220" s="5">
        <v>0</v>
      </c>
      <c r="N1220" s="5">
        <v>19.100000000000001</v>
      </c>
      <c r="O1220" s="5">
        <v>0</v>
      </c>
      <c r="P1220" s="5">
        <v>1.53</v>
      </c>
      <c r="Q1220" s="5">
        <v>0.6</v>
      </c>
      <c r="R1220" s="5">
        <v>0</v>
      </c>
      <c r="S1220" s="5">
        <v>2678</v>
      </c>
    </row>
    <row r="1221" spans="1:19">
      <c r="A1221" s="2" t="s">
        <v>11017</v>
      </c>
      <c r="B1221" s="2" t="s">
        <v>3790</v>
      </c>
      <c r="C1221" s="2" t="s">
        <v>524</v>
      </c>
      <c r="D1221" s="2" t="s">
        <v>7682</v>
      </c>
      <c r="E1221" s="2" t="s">
        <v>118</v>
      </c>
      <c r="F1221" s="2" t="s">
        <v>11018</v>
      </c>
      <c r="G1221" s="2" t="s">
        <v>253</v>
      </c>
      <c r="H1221" s="2" t="s">
        <v>7418</v>
      </c>
      <c r="I1221" s="2" t="s">
        <v>206</v>
      </c>
      <c r="J1221" s="9">
        <v>200</v>
      </c>
      <c r="K1221" s="9">
        <v>976</v>
      </c>
      <c r="L1221" s="5">
        <v>14</v>
      </c>
      <c r="M1221" s="5">
        <v>0</v>
      </c>
      <c r="N1221" s="5">
        <v>6.92</v>
      </c>
      <c r="O1221" s="5">
        <v>0</v>
      </c>
      <c r="P1221" s="5">
        <v>1.43</v>
      </c>
      <c r="Q1221" s="5">
        <v>0.49</v>
      </c>
      <c r="R1221" s="5">
        <v>0</v>
      </c>
      <c r="S1221" s="5">
        <v>1250</v>
      </c>
    </row>
    <row r="1222" spans="1:19">
      <c r="A1222" s="2" t="s">
        <v>11019</v>
      </c>
      <c r="B1222" s="2" t="s">
        <v>53</v>
      </c>
      <c r="C1222" s="2" t="s">
        <v>11020</v>
      </c>
      <c r="D1222" s="2" t="s">
        <v>11021</v>
      </c>
      <c r="E1222" s="2" t="s">
        <v>118</v>
      </c>
      <c r="F1222" s="2" t="s">
        <v>11022</v>
      </c>
      <c r="G1222" s="2" t="s">
        <v>167</v>
      </c>
      <c r="H1222" s="2" t="s">
        <v>7418</v>
      </c>
      <c r="I1222" s="2" t="s">
        <v>88</v>
      </c>
      <c r="J1222" s="9">
        <v>200</v>
      </c>
      <c r="K1222" s="9">
        <v>1878</v>
      </c>
      <c r="L1222" s="5">
        <v>49</v>
      </c>
      <c r="M1222" s="5">
        <v>2</v>
      </c>
      <c r="N1222" s="5">
        <v>35.07</v>
      </c>
      <c r="O1222" s="5">
        <v>133.30000000000001</v>
      </c>
      <c r="P1222" s="5">
        <v>2.61</v>
      </c>
      <c r="Q1222" s="5">
        <v>0.72</v>
      </c>
      <c r="R1222" s="5">
        <v>17.54</v>
      </c>
      <c r="S1222" s="5">
        <v>7037</v>
      </c>
    </row>
    <row r="1223" spans="1:19">
      <c r="A1223" s="2" t="s">
        <v>11023</v>
      </c>
      <c r="B1223" s="2" t="s">
        <v>1730</v>
      </c>
      <c r="C1223" s="2" t="s">
        <v>3129</v>
      </c>
      <c r="D1223" s="2" t="s">
        <v>1559</v>
      </c>
      <c r="E1223" s="2" t="s">
        <v>23</v>
      </c>
      <c r="F1223" s="2" t="s">
        <v>11024</v>
      </c>
      <c r="G1223" s="2" t="s">
        <v>260</v>
      </c>
      <c r="H1223" s="2" t="s">
        <v>7418</v>
      </c>
      <c r="I1223" s="2" t="s">
        <v>319</v>
      </c>
      <c r="J1223" s="9">
        <v>600</v>
      </c>
      <c r="K1223" s="9">
        <v>1040</v>
      </c>
      <c r="L1223" s="5">
        <v>35</v>
      </c>
      <c r="M1223" s="5">
        <v>1</v>
      </c>
      <c r="N1223" s="5">
        <v>28.45</v>
      </c>
      <c r="O1223" s="5">
        <v>60.74</v>
      </c>
      <c r="P1223" s="5">
        <v>3.37</v>
      </c>
      <c r="Q1223" s="5">
        <v>0.81</v>
      </c>
      <c r="R1223" s="5">
        <v>28.45</v>
      </c>
      <c r="S1223" s="5">
        <v>2250</v>
      </c>
    </row>
    <row r="1224" spans="1:19">
      <c r="A1224" s="2" t="s">
        <v>11025</v>
      </c>
      <c r="B1224" s="2" t="s">
        <v>4758</v>
      </c>
      <c r="C1224" s="2" t="s">
        <v>11026</v>
      </c>
      <c r="D1224" s="2" t="s">
        <v>3950</v>
      </c>
      <c r="E1224" s="2" t="s">
        <v>112</v>
      </c>
      <c r="F1224" s="2" t="s">
        <v>11027</v>
      </c>
      <c r="G1224" s="2" t="s">
        <v>134</v>
      </c>
      <c r="H1224" s="2" t="s">
        <v>7418</v>
      </c>
      <c r="I1224" s="2" t="s">
        <v>699</v>
      </c>
      <c r="J1224" s="9">
        <v>600</v>
      </c>
      <c r="K1224" s="9">
        <v>2490</v>
      </c>
      <c r="L1224" s="5">
        <v>65</v>
      </c>
      <c r="M1224" s="5">
        <v>5</v>
      </c>
      <c r="N1224" s="5">
        <v>44.5</v>
      </c>
      <c r="O1224" s="5">
        <v>188.39</v>
      </c>
      <c r="P1224" s="5">
        <v>2.61</v>
      </c>
      <c r="Q1224" s="5">
        <v>0.68</v>
      </c>
      <c r="R1224" s="5">
        <v>8.9</v>
      </c>
      <c r="S1224" s="5">
        <v>1800</v>
      </c>
    </row>
    <row r="1225" spans="1:19">
      <c r="A1225" s="2" t="s">
        <v>11028</v>
      </c>
      <c r="B1225" s="2" t="s">
        <v>7533</v>
      </c>
      <c r="C1225" s="2" t="s">
        <v>11029</v>
      </c>
      <c r="D1225" s="2" t="s">
        <v>11030</v>
      </c>
      <c r="E1225" s="2" t="s">
        <v>635</v>
      </c>
      <c r="F1225" s="2" t="s">
        <v>11031</v>
      </c>
      <c r="G1225" s="2" t="s">
        <v>260</v>
      </c>
      <c r="H1225" s="2" t="s">
        <v>7418</v>
      </c>
      <c r="I1225" s="2" t="s">
        <v>361</v>
      </c>
      <c r="J1225" s="9">
        <v>100</v>
      </c>
      <c r="K1225" s="9">
        <v>958</v>
      </c>
      <c r="L1225" s="5">
        <v>32</v>
      </c>
      <c r="M1225" s="5">
        <v>1</v>
      </c>
      <c r="N1225" s="5">
        <v>18.22</v>
      </c>
      <c r="O1225" s="5">
        <v>36.43</v>
      </c>
      <c r="P1225" s="5">
        <v>3.34</v>
      </c>
      <c r="Q1225" s="5">
        <v>0.56999999999999995</v>
      </c>
      <c r="R1225" s="5">
        <v>18.22</v>
      </c>
      <c r="S1225" s="5">
        <v>4800</v>
      </c>
    </row>
    <row r="1226" spans="1:19">
      <c r="A1226" s="2" t="s">
        <v>11032</v>
      </c>
      <c r="B1226" s="2" t="s">
        <v>4113</v>
      </c>
      <c r="C1226" s="2" t="s">
        <v>11033</v>
      </c>
      <c r="D1226" s="2" t="s">
        <v>2753</v>
      </c>
      <c r="E1226" s="2" t="s">
        <v>40</v>
      </c>
      <c r="F1226" s="2" t="s">
        <v>11034</v>
      </c>
      <c r="G1226" s="2" t="s">
        <v>87</v>
      </c>
      <c r="H1226" s="2" t="s">
        <v>7418</v>
      </c>
      <c r="I1226" s="2" t="s">
        <v>313</v>
      </c>
      <c r="J1226" s="9">
        <v>300</v>
      </c>
      <c r="K1226" s="9">
        <v>1207</v>
      </c>
      <c r="L1226" s="5">
        <v>52</v>
      </c>
      <c r="M1226" s="5">
        <v>0</v>
      </c>
      <c r="N1226" s="5">
        <v>35.83</v>
      </c>
      <c r="O1226" s="5">
        <v>0</v>
      </c>
      <c r="P1226" s="5">
        <v>4.3099999999999996</v>
      </c>
      <c r="Q1226" s="5">
        <v>0.69</v>
      </c>
      <c r="R1226" s="5">
        <v>0</v>
      </c>
      <c r="S1226" s="5">
        <v>2800</v>
      </c>
    </row>
    <row r="1227" spans="1:19">
      <c r="A1227" s="2" t="s">
        <v>11035</v>
      </c>
      <c r="B1227" s="2" t="s">
        <v>1787</v>
      </c>
      <c r="C1227" s="2" t="s">
        <v>11036</v>
      </c>
      <c r="D1227" s="2" t="s">
        <v>3232</v>
      </c>
      <c r="E1227" s="2" t="s">
        <v>118</v>
      </c>
      <c r="F1227" s="2" t="s">
        <v>11037</v>
      </c>
      <c r="G1227" s="2" t="s">
        <v>25</v>
      </c>
      <c r="H1227" s="2" t="s">
        <v>7418</v>
      </c>
      <c r="I1227" s="2" t="s">
        <v>73</v>
      </c>
      <c r="J1227" s="9">
        <v>200</v>
      </c>
      <c r="K1227" s="9">
        <v>597</v>
      </c>
      <c r="L1227" s="5">
        <v>24</v>
      </c>
      <c r="M1227" s="5">
        <v>0</v>
      </c>
      <c r="N1227" s="5">
        <v>17.54</v>
      </c>
      <c r="O1227" s="5">
        <v>0</v>
      </c>
      <c r="P1227" s="5">
        <v>4.0199999999999996</v>
      </c>
      <c r="Q1227" s="5">
        <v>0.73</v>
      </c>
      <c r="R1227" s="5">
        <v>0</v>
      </c>
      <c r="S1227" s="5">
        <v>3600</v>
      </c>
    </row>
    <row r="1228" spans="1:19">
      <c r="A1228" s="2" t="s">
        <v>11038</v>
      </c>
      <c r="B1228" s="2" t="s">
        <v>5196</v>
      </c>
      <c r="C1228" s="2" t="s">
        <v>813</v>
      </c>
      <c r="D1228" s="2" t="s">
        <v>175</v>
      </c>
      <c r="E1228" s="2" t="s">
        <v>23</v>
      </c>
      <c r="F1228" s="2" t="s">
        <v>11039</v>
      </c>
      <c r="G1228" s="2" t="s">
        <v>260</v>
      </c>
      <c r="H1228" s="2" t="s">
        <v>7418</v>
      </c>
      <c r="I1228" s="2" t="s">
        <v>80</v>
      </c>
      <c r="J1228" s="9">
        <v>600</v>
      </c>
      <c r="K1228" s="9">
        <v>1606</v>
      </c>
      <c r="L1228" s="5">
        <v>59</v>
      </c>
      <c r="M1228" s="5">
        <v>5</v>
      </c>
      <c r="N1228" s="5">
        <v>35.950000000000003</v>
      </c>
      <c r="O1228" s="5">
        <v>357.08</v>
      </c>
      <c r="P1228" s="5">
        <v>3.67</v>
      </c>
      <c r="Q1228" s="5">
        <v>0.61</v>
      </c>
      <c r="R1228" s="5">
        <v>7.19</v>
      </c>
      <c r="S1228" s="5">
        <v>2500</v>
      </c>
    </row>
    <row r="1229" spans="1:19">
      <c r="A1229" s="2" t="s">
        <v>11040</v>
      </c>
      <c r="B1229" s="2" t="s">
        <v>11041</v>
      </c>
      <c r="C1229" s="2" t="s">
        <v>11042</v>
      </c>
      <c r="D1229" s="2" t="s">
        <v>1593</v>
      </c>
      <c r="E1229" s="2" t="s">
        <v>112</v>
      </c>
      <c r="F1229" s="2" t="s">
        <v>11043</v>
      </c>
      <c r="G1229" s="2" t="s">
        <v>25</v>
      </c>
      <c r="H1229" s="2" t="s">
        <v>7418</v>
      </c>
      <c r="I1229" s="2" t="s">
        <v>51</v>
      </c>
      <c r="J1229" s="9">
        <v>500</v>
      </c>
      <c r="K1229" s="9">
        <v>1222</v>
      </c>
      <c r="L1229" s="5">
        <v>45</v>
      </c>
      <c r="M1229" s="5">
        <v>4</v>
      </c>
      <c r="N1229" s="5">
        <v>34</v>
      </c>
      <c r="O1229" s="5">
        <v>191.04</v>
      </c>
      <c r="P1229" s="5">
        <v>3.68</v>
      </c>
      <c r="Q1229" s="5">
        <v>0.76</v>
      </c>
      <c r="R1229" s="5">
        <v>8.5</v>
      </c>
      <c r="S1229" s="5">
        <v>2600</v>
      </c>
    </row>
    <row r="1230" spans="1:19">
      <c r="A1230" s="2" t="s">
        <v>11044</v>
      </c>
      <c r="B1230" s="2" t="s">
        <v>8117</v>
      </c>
      <c r="C1230" s="2" t="s">
        <v>4645</v>
      </c>
      <c r="D1230" s="2" t="s">
        <v>11045</v>
      </c>
      <c r="E1230" s="2" t="s">
        <v>1434</v>
      </c>
      <c r="F1230" s="2" t="s">
        <v>11046</v>
      </c>
      <c r="G1230" s="2" t="s">
        <v>102</v>
      </c>
      <c r="H1230" s="2" t="s">
        <v>7418</v>
      </c>
      <c r="I1230" s="2" t="s">
        <v>356</v>
      </c>
      <c r="J1230" s="9">
        <v>500</v>
      </c>
      <c r="K1230" s="9">
        <v>801</v>
      </c>
      <c r="L1230" s="5">
        <v>23</v>
      </c>
      <c r="M1230" s="5">
        <v>2</v>
      </c>
      <c r="N1230" s="5">
        <v>12.12</v>
      </c>
      <c r="O1230" s="5">
        <v>85.42</v>
      </c>
      <c r="P1230" s="5">
        <v>2.87</v>
      </c>
      <c r="Q1230" s="5">
        <v>0.53</v>
      </c>
      <c r="R1230" s="5">
        <v>6.06</v>
      </c>
      <c r="S1230" s="5">
        <v>1543</v>
      </c>
    </row>
    <row r="1231" spans="1:19">
      <c r="A1231" s="2" t="s">
        <v>11047</v>
      </c>
      <c r="B1231" s="2" t="s">
        <v>2690</v>
      </c>
      <c r="C1231" s="2" t="s">
        <v>2299</v>
      </c>
      <c r="D1231" s="2" t="s">
        <v>1305</v>
      </c>
      <c r="E1231" s="2" t="s">
        <v>40</v>
      </c>
      <c r="F1231" s="2" t="s">
        <v>11048</v>
      </c>
      <c r="G1231" s="2" t="s">
        <v>34</v>
      </c>
      <c r="H1231" s="2" t="s">
        <v>7418</v>
      </c>
      <c r="I1231" s="2" t="s">
        <v>699</v>
      </c>
      <c r="J1231" s="9">
        <v>100</v>
      </c>
      <c r="K1231" s="9">
        <v>2370</v>
      </c>
      <c r="L1231" s="5">
        <v>63</v>
      </c>
      <c r="M1231" s="5">
        <v>6</v>
      </c>
      <c r="N1231" s="5">
        <v>53.17</v>
      </c>
      <c r="O1231" s="5">
        <v>334.66</v>
      </c>
      <c r="P1231" s="5">
        <v>2.66</v>
      </c>
      <c r="Q1231" s="5">
        <v>0.84</v>
      </c>
      <c r="R1231" s="5">
        <v>8.86</v>
      </c>
      <c r="S1231" s="5">
        <v>1650</v>
      </c>
    </row>
    <row r="1232" spans="1:19">
      <c r="A1232" s="2" t="s">
        <v>11049</v>
      </c>
      <c r="B1232" s="2" t="s">
        <v>11050</v>
      </c>
      <c r="C1232" s="2" t="s">
        <v>11051</v>
      </c>
      <c r="D1232" s="2" t="s">
        <v>10045</v>
      </c>
      <c r="E1232" s="2" t="s">
        <v>23</v>
      </c>
      <c r="F1232" s="2" t="s">
        <v>11052</v>
      </c>
      <c r="G1232" s="2" t="s">
        <v>72</v>
      </c>
      <c r="H1232" s="2" t="s">
        <v>7418</v>
      </c>
      <c r="I1232" s="2" t="s">
        <v>300</v>
      </c>
      <c r="J1232" s="9">
        <v>400</v>
      </c>
      <c r="K1232" s="9">
        <v>2479</v>
      </c>
      <c r="L1232" s="5">
        <v>47</v>
      </c>
      <c r="M1232" s="5">
        <v>1</v>
      </c>
      <c r="N1232" s="5">
        <v>31.71</v>
      </c>
      <c r="O1232" s="5">
        <v>73.78</v>
      </c>
      <c r="P1232" s="5">
        <v>1.9</v>
      </c>
      <c r="Q1232" s="5">
        <v>0.67</v>
      </c>
      <c r="R1232" s="5">
        <v>31.71</v>
      </c>
      <c r="S1232" s="5">
        <v>4500</v>
      </c>
    </row>
    <row r="1233" spans="1:19">
      <c r="A1233" s="2" t="s">
        <v>11053</v>
      </c>
      <c r="B1233" s="2" t="s">
        <v>988</v>
      </c>
      <c r="C1233" s="2" t="s">
        <v>11054</v>
      </c>
      <c r="D1233" s="2" t="s">
        <v>241</v>
      </c>
      <c r="E1233" s="2" t="s">
        <v>23</v>
      </c>
      <c r="F1233" s="2" t="s">
        <v>11055</v>
      </c>
      <c r="G1233" s="2" t="s">
        <v>42</v>
      </c>
      <c r="H1233" s="2" t="s">
        <v>7418</v>
      </c>
      <c r="I1233" s="2" t="s">
        <v>206</v>
      </c>
      <c r="J1233" s="9">
        <v>700</v>
      </c>
      <c r="K1233" s="9">
        <v>2265</v>
      </c>
      <c r="L1233" s="5">
        <v>41</v>
      </c>
      <c r="M1233" s="5">
        <v>4</v>
      </c>
      <c r="N1233" s="5">
        <v>22.95</v>
      </c>
      <c r="O1233" s="5">
        <v>210.61</v>
      </c>
      <c r="P1233" s="5">
        <v>1.81</v>
      </c>
      <c r="Q1233" s="5">
        <v>0.56000000000000005</v>
      </c>
      <c r="R1233" s="5">
        <v>5.74</v>
      </c>
      <c r="S1233" s="5">
        <v>1800</v>
      </c>
    </row>
    <row r="1234" spans="1:19">
      <c r="A1234" s="2" t="s">
        <v>11056</v>
      </c>
      <c r="B1234" s="2" t="s">
        <v>10859</v>
      </c>
      <c r="C1234" s="2" t="s">
        <v>11057</v>
      </c>
      <c r="D1234" s="2" t="s">
        <v>2533</v>
      </c>
      <c r="E1234" s="2" t="s">
        <v>118</v>
      </c>
      <c r="F1234" s="2" t="s">
        <v>11058</v>
      </c>
      <c r="G1234" s="2" t="s">
        <v>25</v>
      </c>
      <c r="H1234" s="2" t="s">
        <v>7418</v>
      </c>
      <c r="I1234" s="2" t="s">
        <v>248</v>
      </c>
      <c r="J1234" s="9">
        <v>1000</v>
      </c>
      <c r="K1234" s="9">
        <v>779</v>
      </c>
      <c r="L1234" s="5">
        <v>31</v>
      </c>
      <c r="M1234" s="5">
        <v>0</v>
      </c>
      <c r="N1234" s="5">
        <v>14.57</v>
      </c>
      <c r="O1234" s="5">
        <v>0</v>
      </c>
      <c r="P1234" s="5">
        <v>3.98</v>
      </c>
      <c r="Q1234" s="5">
        <v>0.47</v>
      </c>
      <c r="R1234" s="5">
        <v>0</v>
      </c>
      <c r="S1234" s="5">
        <v>4900</v>
      </c>
    </row>
    <row r="1235" spans="1:19">
      <c r="A1235" s="2" t="s">
        <v>11059</v>
      </c>
      <c r="B1235" s="2" t="s">
        <v>6384</v>
      </c>
      <c r="C1235" s="2" t="s">
        <v>11060</v>
      </c>
      <c r="D1235" s="2" t="s">
        <v>1784</v>
      </c>
      <c r="E1235" s="2" t="s">
        <v>40</v>
      </c>
      <c r="F1235" s="2" t="s">
        <v>11061</v>
      </c>
      <c r="G1235" s="2" t="s">
        <v>167</v>
      </c>
      <c r="H1235" s="2" t="s">
        <v>7418</v>
      </c>
      <c r="I1235" s="2" t="s">
        <v>135</v>
      </c>
      <c r="J1235" s="9">
        <v>400</v>
      </c>
      <c r="K1235" s="9">
        <v>1506</v>
      </c>
      <c r="L1235" s="5">
        <v>36</v>
      </c>
      <c r="M1235" s="5">
        <v>3</v>
      </c>
      <c r="N1235" s="5">
        <v>20.77</v>
      </c>
      <c r="O1235" s="5">
        <v>214.96</v>
      </c>
      <c r="P1235" s="5">
        <v>2.39</v>
      </c>
      <c r="Q1235" s="5">
        <v>0.57999999999999996</v>
      </c>
      <c r="R1235" s="5">
        <v>6.92</v>
      </c>
      <c r="S1235" s="5">
        <v>1798</v>
      </c>
    </row>
    <row r="1236" spans="1:19">
      <c r="A1236" s="2" t="s">
        <v>11062</v>
      </c>
      <c r="B1236" s="2" t="s">
        <v>847</v>
      </c>
      <c r="C1236" s="2" t="s">
        <v>6721</v>
      </c>
      <c r="D1236" s="2" t="s">
        <v>11063</v>
      </c>
      <c r="E1236" s="2" t="s">
        <v>188</v>
      </c>
      <c r="F1236" s="2" t="s">
        <v>10981</v>
      </c>
      <c r="G1236" s="2" t="s">
        <v>50</v>
      </c>
      <c r="H1236" s="2" t="s">
        <v>7418</v>
      </c>
      <c r="I1236" s="2" t="s">
        <v>248</v>
      </c>
      <c r="J1236" s="9">
        <v>800</v>
      </c>
      <c r="K1236" s="9">
        <v>1445</v>
      </c>
      <c r="L1236" s="5">
        <v>53</v>
      </c>
      <c r="M1236" s="5">
        <v>0</v>
      </c>
      <c r="N1236" s="5">
        <v>30.74</v>
      </c>
      <c r="O1236" s="5">
        <v>0</v>
      </c>
      <c r="P1236" s="5">
        <v>3.67</v>
      </c>
      <c r="Q1236" s="5">
        <v>0.57999999999999996</v>
      </c>
      <c r="R1236" s="5">
        <v>0</v>
      </c>
      <c r="S1236" s="5">
        <v>2100</v>
      </c>
    </row>
    <row r="1237" spans="1:19">
      <c r="A1237" s="2" t="s">
        <v>11064</v>
      </c>
      <c r="B1237" s="2" t="s">
        <v>847</v>
      </c>
      <c r="C1237" s="2" t="s">
        <v>11065</v>
      </c>
      <c r="D1237" s="2" t="s">
        <v>1793</v>
      </c>
      <c r="E1237" s="2" t="s">
        <v>40</v>
      </c>
      <c r="F1237" s="2" t="s">
        <v>11066</v>
      </c>
      <c r="G1237" s="2" t="s">
        <v>344</v>
      </c>
      <c r="H1237" s="2" t="s">
        <v>7418</v>
      </c>
      <c r="I1237" s="2" t="s">
        <v>319</v>
      </c>
      <c r="J1237" s="9">
        <v>1000</v>
      </c>
      <c r="K1237" s="9">
        <v>1316</v>
      </c>
      <c r="L1237" s="5">
        <v>25</v>
      </c>
      <c r="M1237" s="5">
        <v>0</v>
      </c>
      <c r="N1237" s="5">
        <v>15.5</v>
      </c>
      <c r="O1237" s="5">
        <v>0</v>
      </c>
      <c r="P1237" s="5">
        <v>1.9</v>
      </c>
      <c r="Q1237" s="5">
        <v>0.62</v>
      </c>
      <c r="R1237" s="5">
        <v>0</v>
      </c>
      <c r="S1237" s="5">
        <v>1730</v>
      </c>
    </row>
    <row r="1238" spans="1:19">
      <c r="A1238" s="2" t="s">
        <v>11067</v>
      </c>
      <c r="B1238" s="2" t="s">
        <v>4132</v>
      </c>
      <c r="C1238" s="2" t="s">
        <v>11068</v>
      </c>
      <c r="D1238" s="2" t="s">
        <v>11069</v>
      </c>
      <c r="E1238" s="2" t="s">
        <v>8493</v>
      </c>
      <c r="F1238" s="2" t="s">
        <v>11070</v>
      </c>
      <c r="G1238" s="2" t="s">
        <v>102</v>
      </c>
      <c r="H1238" s="2" t="s">
        <v>7418</v>
      </c>
      <c r="I1238" s="2" t="s">
        <v>80</v>
      </c>
      <c r="J1238" s="9">
        <v>100</v>
      </c>
      <c r="K1238" s="9">
        <v>1933</v>
      </c>
      <c r="L1238" s="5">
        <v>67</v>
      </c>
      <c r="M1238" s="5">
        <v>0</v>
      </c>
      <c r="N1238" s="5">
        <v>52.04</v>
      </c>
      <c r="O1238" s="5">
        <v>0</v>
      </c>
      <c r="P1238" s="5">
        <v>3.47</v>
      </c>
      <c r="Q1238" s="5">
        <v>0.78</v>
      </c>
      <c r="R1238" s="5">
        <v>0</v>
      </c>
      <c r="S1238" s="5">
        <v>3700</v>
      </c>
    </row>
    <row r="1239" spans="1:19">
      <c r="A1239" s="2" t="s">
        <v>11071</v>
      </c>
      <c r="B1239" s="2" t="s">
        <v>11072</v>
      </c>
      <c r="C1239" s="2" t="s">
        <v>2683</v>
      </c>
      <c r="D1239" s="2" t="s">
        <v>1886</v>
      </c>
      <c r="E1239" s="2" t="s">
        <v>40</v>
      </c>
      <c r="F1239" s="2" t="s">
        <v>11073</v>
      </c>
      <c r="G1239" s="2" t="s">
        <v>167</v>
      </c>
      <c r="H1239" s="2" t="s">
        <v>7418</v>
      </c>
      <c r="I1239" s="2" t="s">
        <v>73</v>
      </c>
      <c r="J1239" s="9">
        <v>700</v>
      </c>
      <c r="K1239" s="9">
        <v>1333</v>
      </c>
      <c r="L1239" s="5">
        <v>49</v>
      </c>
      <c r="M1239" s="5">
        <v>4</v>
      </c>
      <c r="N1239" s="5">
        <v>34.01</v>
      </c>
      <c r="O1239" s="5">
        <v>264.17</v>
      </c>
      <c r="P1239" s="5">
        <v>3.68</v>
      </c>
      <c r="Q1239" s="5">
        <v>0.69</v>
      </c>
      <c r="R1239" s="5">
        <v>8.5</v>
      </c>
      <c r="S1239" s="5">
        <v>3000</v>
      </c>
    </row>
    <row r="1240" spans="1:19">
      <c r="A1240" s="2" t="s">
        <v>11074</v>
      </c>
      <c r="B1240" s="2" t="s">
        <v>2195</v>
      </c>
      <c r="C1240" s="2" t="s">
        <v>4103</v>
      </c>
      <c r="D1240" s="2" t="s">
        <v>11075</v>
      </c>
      <c r="E1240" s="2" t="s">
        <v>23</v>
      </c>
      <c r="F1240" s="2" t="s">
        <v>11076</v>
      </c>
      <c r="G1240" s="2" t="s">
        <v>50</v>
      </c>
      <c r="H1240" s="2" t="s">
        <v>7418</v>
      </c>
      <c r="I1240" s="2" t="s">
        <v>155</v>
      </c>
      <c r="J1240" s="9">
        <v>600</v>
      </c>
      <c r="K1240" s="9">
        <v>684</v>
      </c>
      <c r="L1240" s="5">
        <v>20</v>
      </c>
      <c r="M1240" s="5">
        <v>0</v>
      </c>
      <c r="N1240" s="5">
        <v>13.08</v>
      </c>
      <c r="O1240" s="5">
        <v>0</v>
      </c>
      <c r="P1240" s="5">
        <v>2.92</v>
      </c>
      <c r="Q1240" s="5">
        <v>0.65</v>
      </c>
      <c r="R1240" s="5">
        <v>0</v>
      </c>
      <c r="S1240" s="5">
        <v>1000</v>
      </c>
    </row>
    <row r="1241" spans="1:19">
      <c r="A1241" s="2" t="s">
        <v>11077</v>
      </c>
      <c r="B1241" s="2" t="s">
        <v>11078</v>
      </c>
      <c r="C1241" s="2" t="s">
        <v>573</v>
      </c>
      <c r="D1241" s="2" t="s">
        <v>204</v>
      </c>
      <c r="E1241" s="2" t="s">
        <v>56</v>
      </c>
      <c r="F1241" s="2" t="s">
        <v>11079</v>
      </c>
      <c r="G1241" s="2" t="s">
        <v>167</v>
      </c>
      <c r="H1241" s="2" t="s">
        <v>7418</v>
      </c>
      <c r="I1241" s="2" t="s">
        <v>95</v>
      </c>
      <c r="J1241" s="9">
        <v>700</v>
      </c>
      <c r="K1241" s="9">
        <v>590</v>
      </c>
      <c r="L1241" s="5">
        <v>8</v>
      </c>
      <c r="M1241" s="5">
        <v>0</v>
      </c>
      <c r="N1241" s="5">
        <v>3.64</v>
      </c>
      <c r="O1241" s="5">
        <v>0</v>
      </c>
      <c r="P1241" s="5">
        <v>1.36</v>
      </c>
      <c r="Q1241" s="5">
        <v>0.46</v>
      </c>
      <c r="R1241" s="5">
        <v>0</v>
      </c>
      <c r="S1241" s="5">
        <v>4600</v>
      </c>
    </row>
    <row r="1242" spans="1:19">
      <c r="A1242" s="2" t="s">
        <v>11080</v>
      </c>
      <c r="B1242" s="2" t="s">
        <v>11081</v>
      </c>
      <c r="C1242" s="2" t="s">
        <v>501</v>
      </c>
      <c r="D1242" s="2" t="s">
        <v>552</v>
      </c>
      <c r="E1242" s="2" t="s">
        <v>222</v>
      </c>
      <c r="F1242" s="2" t="s">
        <v>11082</v>
      </c>
      <c r="G1242" s="2" t="s">
        <v>50</v>
      </c>
      <c r="H1242" s="2" t="s">
        <v>7418</v>
      </c>
      <c r="I1242" s="2" t="s">
        <v>59</v>
      </c>
      <c r="J1242" s="9">
        <v>600</v>
      </c>
      <c r="K1242" s="9">
        <v>642</v>
      </c>
      <c r="L1242" s="5">
        <v>14</v>
      </c>
      <c r="M1242" s="5">
        <v>1</v>
      </c>
      <c r="N1242" s="5">
        <v>9.48</v>
      </c>
      <c r="O1242" s="5">
        <v>70.05</v>
      </c>
      <c r="P1242" s="5">
        <v>2.1800000000000002</v>
      </c>
      <c r="Q1242" s="5">
        <v>0.68</v>
      </c>
      <c r="R1242" s="5">
        <v>9.48</v>
      </c>
      <c r="S1242" s="5">
        <v>3920</v>
      </c>
    </row>
    <row r="1243" spans="1:19">
      <c r="A1243" s="2" t="s">
        <v>11083</v>
      </c>
      <c r="B1243" s="2" t="s">
        <v>10773</v>
      </c>
      <c r="C1243" s="2" t="s">
        <v>11084</v>
      </c>
      <c r="D1243" s="2" t="s">
        <v>1227</v>
      </c>
      <c r="E1243" s="2" t="s">
        <v>85</v>
      </c>
      <c r="F1243" s="2" t="s">
        <v>4568</v>
      </c>
      <c r="G1243" s="2" t="s">
        <v>42</v>
      </c>
      <c r="H1243" s="2" t="s">
        <v>7418</v>
      </c>
      <c r="I1243" s="2" t="s">
        <v>43</v>
      </c>
      <c r="J1243" s="9">
        <v>1000</v>
      </c>
      <c r="K1243" s="9">
        <v>1954</v>
      </c>
      <c r="L1243" s="5">
        <v>37</v>
      </c>
      <c r="M1243" s="5">
        <v>1</v>
      </c>
      <c r="N1243" s="5">
        <v>29.82</v>
      </c>
      <c r="O1243" s="5">
        <v>37.39</v>
      </c>
      <c r="P1243" s="5">
        <v>1.89</v>
      </c>
      <c r="Q1243" s="5">
        <v>0.81</v>
      </c>
      <c r="R1243" s="5">
        <v>29.82</v>
      </c>
      <c r="S1243" s="5">
        <v>1950</v>
      </c>
    </row>
    <row r="1244" spans="1:19">
      <c r="A1244" s="2" t="s">
        <v>11085</v>
      </c>
      <c r="B1244" s="2" t="s">
        <v>924</v>
      </c>
      <c r="C1244" s="2" t="s">
        <v>11086</v>
      </c>
      <c r="D1244" s="2" t="s">
        <v>829</v>
      </c>
      <c r="E1244" s="2" t="s">
        <v>112</v>
      </c>
      <c r="F1244" s="2" t="s">
        <v>11087</v>
      </c>
      <c r="G1244" s="2" t="s">
        <v>190</v>
      </c>
      <c r="H1244" s="2" t="s">
        <v>7418</v>
      </c>
      <c r="I1244" s="2" t="s">
        <v>51</v>
      </c>
      <c r="J1244" s="9">
        <v>500</v>
      </c>
      <c r="K1244" s="9">
        <v>1042</v>
      </c>
      <c r="L1244" s="5">
        <v>19</v>
      </c>
      <c r="M1244" s="5">
        <v>0</v>
      </c>
      <c r="N1244" s="5">
        <v>9.5</v>
      </c>
      <c r="O1244" s="5">
        <v>0</v>
      </c>
      <c r="P1244" s="5">
        <v>1.82</v>
      </c>
      <c r="Q1244" s="5">
        <v>0.5</v>
      </c>
      <c r="R1244" s="5">
        <v>0</v>
      </c>
      <c r="S1244" s="5">
        <v>1653</v>
      </c>
    </row>
    <row r="1245" spans="1:19">
      <c r="A1245" s="2" t="s">
        <v>11088</v>
      </c>
      <c r="B1245" s="2" t="s">
        <v>495</v>
      </c>
      <c r="C1245" s="2" t="s">
        <v>925</v>
      </c>
      <c r="D1245" s="2" t="s">
        <v>3083</v>
      </c>
      <c r="E1245" s="2" t="s">
        <v>635</v>
      </c>
      <c r="F1245" s="2" t="s">
        <v>11089</v>
      </c>
      <c r="G1245" s="2" t="s">
        <v>344</v>
      </c>
      <c r="H1245" s="2" t="s">
        <v>7418</v>
      </c>
      <c r="I1245" s="2" t="s">
        <v>27</v>
      </c>
      <c r="J1245" s="9">
        <v>800</v>
      </c>
      <c r="K1245" s="9">
        <v>2170</v>
      </c>
      <c r="L1245" s="5">
        <v>87</v>
      </c>
      <c r="M1245" s="5">
        <v>0</v>
      </c>
      <c r="N1245" s="5">
        <v>56.64</v>
      </c>
      <c r="O1245" s="5">
        <v>0</v>
      </c>
      <c r="P1245" s="5">
        <v>4.01</v>
      </c>
      <c r="Q1245" s="5">
        <v>0.65</v>
      </c>
      <c r="R1245" s="5">
        <v>0</v>
      </c>
      <c r="S1245" s="5">
        <v>3250</v>
      </c>
    </row>
    <row r="1246" spans="1:19">
      <c r="A1246" s="2" t="s">
        <v>11090</v>
      </c>
      <c r="B1246" s="2" t="s">
        <v>510</v>
      </c>
      <c r="C1246" s="2" t="s">
        <v>11091</v>
      </c>
      <c r="D1246" s="2" t="s">
        <v>138</v>
      </c>
      <c r="E1246" s="2" t="s">
        <v>40</v>
      </c>
      <c r="F1246" s="2" t="s">
        <v>11092</v>
      </c>
      <c r="G1246" s="2" t="s">
        <v>253</v>
      </c>
      <c r="H1246" s="2" t="s">
        <v>7418</v>
      </c>
      <c r="I1246" s="2" t="s">
        <v>699</v>
      </c>
      <c r="J1246" s="9">
        <v>500</v>
      </c>
      <c r="K1246" s="9">
        <v>1260</v>
      </c>
      <c r="L1246" s="5">
        <v>44</v>
      </c>
      <c r="M1246" s="5">
        <v>4</v>
      </c>
      <c r="N1246" s="5">
        <v>35.35</v>
      </c>
      <c r="O1246" s="5">
        <v>293.7</v>
      </c>
      <c r="P1246" s="5">
        <v>3.49</v>
      </c>
      <c r="Q1246" s="5">
        <v>0.8</v>
      </c>
      <c r="R1246" s="5">
        <v>8.84</v>
      </c>
      <c r="S1246" s="5">
        <v>1647</v>
      </c>
    </row>
    <row r="1247" spans="1:19">
      <c r="A1247" s="2" t="s">
        <v>11093</v>
      </c>
      <c r="B1247" s="2" t="s">
        <v>7777</v>
      </c>
      <c r="C1247" s="2" t="s">
        <v>11094</v>
      </c>
      <c r="D1247" s="2" t="s">
        <v>11095</v>
      </c>
      <c r="E1247" s="2" t="s">
        <v>112</v>
      </c>
      <c r="F1247" s="2" t="s">
        <v>11096</v>
      </c>
      <c r="G1247" s="2" t="s">
        <v>50</v>
      </c>
      <c r="H1247" s="2" t="s">
        <v>7418</v>
      </c>
      <c r="I1247" s="2" t="s">
        <v>206</v>
      </c>
      <c r="J1247" s="9">
        <v>500</v>
      </c>
      <c r="K1247" s="9">
        <v>1037</v>
      </c>
      <c r="L1247" s="5">
        <v>24</v>
      </c>
      <c r="M1247" s="5">
        <v>2</v>
      </c>
      <c r="N1247" s="5">
        <v>17.61</v>
      </c>
      <c r="O1247" s="5">
        <v>118.75</v>
      </c>
      <c r="P1247" s="5">
        <v>2.31</v>
      </c>
      <c r="Q1247" s="5">
        <v>0.73</v>
      </c>
      <c r="R1247" s="5">
        <v>8.8000000000000007</v>
      </c>
      <c r="S1247" s="5">
        <v>3400</v>
      </c>
    </row>
    <row r="1248" spans="1:19">
      <c r="A1248" s="2" t="s">
        <v>11097</v>
      </c>
      <c r="B1248" s="2" t="s">
        <v>2127</v>
      </c>
      <c r="C1248" s="2" t="s">
        <v>11098</v>
      </c>
      <c r="D1248" s="2" t="s">
        <v>1481</v>
      </c>
      <c r="E1248" s="2" t="s">
        <v>298</v>
      </c>
      <c r="F1248" s="2" t="s">
        <v>1053</v>
      </c>
      <c r="G1248" s="2" t="s">
        <v>87</v>
      </c>
      <c r="H1248" s="2" t="s">
        <v>7418</v>
      </c>
      <c r="I1248" s="2" t="s">
        <v>155</v>
      </c>
      <c r="J1248" s="9">
        <v>600</v>
      </c>
      <c r="K1248" s="9">
        <v>2064</v>
      </c>
      <c r="L1248" s="5">
        <v>37</v>
      </c>
      <c r="M1248" s="5">
        <v>1</v>
      </c>
      <c r="N1248" s="5">
        <v>29.24</v>
      </c>
      <c r="O1248" s="5">
        <v>40.01</v>
      </c>
      <c r="P1248" s="5">
        <v>1.79</v>
      </c>
      <c r="Q1248" s="5">
        <v>0.79</v>
      </c>
      <c r="R1248" s="5">
        <v>29.24</v>
      </c>
      <c r="S1248" s="5">
        <v>1250</v>
      </c>
    </row>
    <row r="1249" spans="1:19">
      <c r="A1249" s="2" t="s">
        <v>11099</v>
      </c>
      <c r="B1249" s="2" t="s">
        <v>3093</v>
      </c>
      <c r="C1249" s="2" t="s">
        <v>9435</v>
      </c>
      <c r="D1249" s="2" t="s">
        <v>11100</v>
      </c>
      <c r="E1249" s="2" t="s">
        <v>23</v>
      </c>
      <c r="F1249" s="2" t="s">
        <v>11101</v>
      </c>
      <c r="G1249" s="2" t="s">
        <v>266</v>
      </c>
      <c r="H1249" s="2" t="s">
        <v>7418</v>
      </c>
      <c r="I1249" s="2" t="s">
        <v>73</v>
      </c>
      <c r="J1249" s="9">
        <v>600</v>
      </c>
      <c r="K1249" s="9">
        <v>706</v>
      </c>
      <c r="L1249" s="5">
        <v>24</v>
      </c>
      <c r="M1249" s="5">
        <v>2</v>
      </c>
      <c r="N1249" s="5">
        <v>15.39</v>
      </c>
      <c r="O1249" s="5">
        <v>121.85</v>
      </c>
      <c r="P1249" s="5">
        <v>3.4</v>
      </c>
      <c r="Q1249" s="5">
        <v>0.64</v>
      </c>
      <c r="R1249" s="5">
        <v>7.7</v>
      </c>
      <c r="S1249" s="5">
        <v>1750</v>
      </c>
    </row>
    <row r="1250" spans="1:19">
      <c r="A1250" s="2" t="s">
        <v>11102</v>
      </c>
      <c r="B1250" s="2" t="s">
        <v>11103</v>
      </c>
      <c r="C1250" s="2" t="s">
        <v>11104</v>
      </c>
      <c r="D1250" s="2" t="s">
        <v>531</v>
      </c>
      <c r="E1250" s="2" t="s">
        <v>85</v>
      </c>
      <c r="F1250" s="2" t="s">
        <v>1148</v>
      </c>
      <c r="G1250" s="2" t="s">
        <v>134</v>
      </c>
      <c r="H1250" s="2" t="s">
        <v>7418</v>
      </c>
      <c r="I1250" s="2" t="s">
        <v>356</v>
      </c>
      <c r="J1250" s="9">
        <v>300</v>
      </c>
      <c r="K1250" s="9">
        <v>1767</v>
      </c>
      <c r="L1250" s="5">
        <v>52</v>
      </c>
      <c r="M1250" s="5">
        <v>5</v>
      </c>
      <c r="N1250" s="5">
        <v>38.92</v>
      </c>
      <c r="O1250" s="5">
        <v>277.41000000000003</v>
      </c>
      <c r="P1250" s="5">
        <v>2.94</v>
      </c>
      <c r="Q1250" s="5">
        <v>0.75</v>
      </c>
      <c r="R1250" s="5">
        <v>7.78</v>
      </c>
      <c r="S1250" s="5">
        <v>1063</v>
      </c>
    </row>
    <row r="1251" spans="1:19">
      <c r="A1251" s="2" t="s">
        <v>11105</v>
      </c>
      <c r="B1251" s="2" t="s">
        <v>11106</v>
      </c>
      <c r="C1251" s="2" t="s">
        <v>3908</v>
      </c>
      <c r="D1251" s="2" t="s">
        <v>1511</v>
      </c>
      <c r="E1251" s="2" t="s">
        <v>40</v>
      </c>
      <c r="F1251" s="2">
        <v>0</v>
      </c>
      <c r="G1251" s="2" t="s">
        <v>58</v>
      </c>
      <c r="H1251" s="2" t="s">
        <v>7418</v>
      </c>
      <c r="I1251" s="2" t="s">
        <v>458</v>
      </c>
      <c r="J1251" s="9">
        <v>1000</v>
      </c>
      <c r="K1251" s="9">
        <v>1428</v>
      </c>
      <c r="L1251" s="5">
        <v>31</v>
      </c>
      <c r="M1251" s="5">
        <v>0</v>
      </c>
      <c r="N1251" s="5">
        <v>24.08</v>
      </c>
      <c r="O1251" s="5">
        <v>0</v>
      </c>
      <c r="P1251" s="5">
        <v>2.17</v>
      </c>
      <c r="Q1251" s="5">
        <v>0.78</v>
      </c>
      <c r="R1251" s="5">
        <v>0</v>
      </c>
      <c r="S1251" s="5">
        <v>1300</v>
      </c>
    </row>
    <row r="1252" spans="1:19">
      <c r="A1252" s="2" t="s">
        <v>11107</v>
      </c>
      <c r="B1252" s="2" t="s">
        <v>5672</v>
      </c>
      <c r="C1252" s="2" t="s">
        <v>11108</v>
      </c>
      <c r="D1252" s="2" t="s">
        <v>11109</v>
      </c>
      <c r="E1252" s="2" t="s">
        <v>23</v>
      </c>
      <c r="F1252" s="2" t="s">
        <v>11110</v>
      </c>
      <c r="G1252" s="2" t="s">
        <v>72</v>
      </c>
      <c r="H1252" s="2" t="s">
        <v>7418</v>
      </c>
      <c r="I1252" s="2" t="s">
        <v>293</v>
      </c>
      <c r="J1252" s="9">
        <v>300</v>
      </c>
      <c r="K1252" s="9">
        <v>2063</v>
      </c>
      <c r="L1252" s="5">
        <v>77</v>
      </c>
      <c r="M1252" s="5">
        <v>0</v>
      </c>
      <c r="N1252" s="5">
        <v>48.15</v>
      </c>
      <c r="O1252" s="5">
        <v>0</v>
      </c>
      <c r="P1252" s="5">
        <v>3.73</v>
      </c>
      <c r="Q1252" s="5">
        <v>0.63</v>
      </c>
      <c r="R1252" s="5">
        <v>0</v>
      </c>
      <c r="S1252" s="5">
        <v>3200</v>
      </c>
    </row>
    <row r="1253" spans="1:19">
      <c r="A1253" s="2" t="s">
        <v>11111</v>
      </c>
      <c r="B1253" s="2" t="s">
        <v>7497</v>
      </c>
      <c r="C1253" s="2" t="s">
        <v>5996</v>
      </c>
      <c r="D1253" s="2" t="s">
        <v>1336</v>
      </c>
      <c r="E1253" s="2" t="s">
        <v>56</v>
      </c>
      <c r="F1253" s="2" t="s">
        <v>6568</v>
      </c>
      <c r="G1253" s="2" t="s">
        <v>167</v>
      </c>
      <c r="H1253" s="2" t="s">
        <v>7418</v>
      </c>
      <c r="I1253" s="2" t="s">
        <v>95</v>
      </c>
      <c r="J1253" s="9">
        <v>800</v>
      </c>
      <c r="K1253" s="9">
        <v>831</v>
      </c>
      <c r="L1253" s="5">
        <v>36</v>
      </c>
      <c r="M1253" s="5">
        <v>3</v>
      </c>
      <c r="N1253" s="5">
        <v>15.85</v>
      </c>
      <c r="O1253" s="5">
        <v>191.93</v>
      </c>
      <c r="P1253" s="5">
        <v>4.33</v>
      </c>
      <c r="Q1253" s="5">
        <v>0.44</v>
      </c>
      <c r="R1253" s="5">
        <v>5.28</v>
      </c>
      <c r="S1253" s="5">
        <v>1352</v>
      </c>
    </row>
    <row r="1254" spans="1:19">
      <c r="A1254" s="2" t="s">
        <v>11112</v>
      </c>
      <c r="B1254" s="2" t="s">
        <v>3513</v>
      </c>
      <c r="C1254" s="2" t="s">
        <v>83</v>
      </c>
      <c r="D1254" s="2" t="s">
        <v>1065</v>
      </c>
      <c r="E1254" s="2" t="s">
        <v>125</v>
      </c>
      <c r="F1254" s="2" t="s">
        <v>11113</v>
      </c>
      <c r="G1254" s="2" t="s">
        <v>102</v>
      </c>
      <c r="H1254" s="2" t="s">
        <v>7418</v>
      </c>
      <c r="I1254" s="2" t="s">
        <v>177</v>
      </c>
      <c r="J1254" s="9">
        <v>1000</v>
      </c>
      <c r="K1254" s="9">
        <v>2467</v>
      </c>
      <c r="L1254" s="5">
        <v>78</v>
      </c>
      <c r="M1254" s="5">
        <v>2</v>
      </c>
      <c r="N1254" s="5">
        <v>38.04</v>
      </c>
      <c r="O1254" s="5">
        <v>76.150000000000006</v>
      </c>
      <c r="P1254" s="5">
        <v>3.16</v>
      </c>
      <c r="Q1254" s="5">
        <v>0.49</v>
      </c>
      <c r="R1254" s="5">
        <v>19.02</v>
      </c>
      <c r="S1254" s="5">
        <v>4500</v>
      </c>
    </row>
    <row r="1255" spans="1:19">
      <c r="A1255" s="2" t="s">
        <v>11114</v>
      </c>
      <c r="B1255" s="2" t="s">
        <v>878</v>
      </c>
      <c r="C1255" s="2" t="s">
        <v>11115</v>
      </c>
      <c r="D1255" s="2" t="s">
        <v>896</v>
      </c>
      <c r="E1255" s="2" t="s">
        <v>1001</v>
      </c>
      <c r="F1255" s="2" t="s">
        <v>11116</v>
      </c>
      <c r="G1255" s="2" t="s">
        <v>94</v>
      </c>
      <c r="H1255" s="2" t="s">
        <v>7418</v>
      </c>
      <c r="I1255" s="2" t="s">
        <v>127</v>
      </c>
      <c r="J1255" s="9">
        <v>100</v>
      </c>
      <c r="K1255" s="9">
        <v>1718</v>
      </c>
      <c r="L1255" s="5">
        <v>33</v>
      </c>
      <c r="M1255" s="5">
        <v>3</v>
      </c>
      <c r="N1255" s="5">
        <v>17.66</v>
      </c>
      <c r="O1255" s="5">
        <v>172.87</v>
      </c>
      <c r="P1255" s="5">
        <v>1.92</v>
      </c>
      <c r="Q1255" s="5">
        <v>0.54</v>
      </c>
      <c r="R1255" s="5">
        <v>5.89</v>
      </c>
      <c r="S1255" s="5">
        <v>2167</v>
      </c>
    </row>
    <row r="1256" spans="1:19">
      <c r="A1256" s="2" t="s">
        <v>11117</v>
      </c>
      <c r="B1256" s="2" t="s">
        <v>6816</v>
      </c>
      <c r="C1256" s="2" t="s">
        <v>11118</v>
      </c>
      <c r="D1256" s="2" t="s">
        <v>11119</v>
      </c>
      <c r="E1256" s="2" t="s">
        <v>188</v>
      </c>
      <c r="F1256" s="2" t="s">
        <v>7415</v>
      </c>
      <c r="G1256" s="2" t="s">
        <v>312</v>
      </c>
      <c r="H1256" s="2" t="s">
        <v>7418</v>
      </c>
      <c r="I1256" s="2" t="s">
        <v>80</v>
      </c>
      <c r="J1256" s="9">
        <v>300</v>
      </c>
      <c r="K1256" s="9">
        <v>1848</v>
      </c>
      <c r="L1256" s="5">
        <v>56</v>
      </c>
      <c r="M1256" s="5">
        <v>0</v>
      </c>
      <c r="N1256" s="5">
        <v>31.34</v>
      </c>
      <c r="O1256" s="5">
        <v>0</v>
      </c>
      <c r="P1256" s="5">
        <v>3.03</v>
      </c>
      <c r="Q1256" s="5">
        <v>0.56000000000000005</v>
      </c>
      <c r="R1256" s="5">
        <v>0</v>
      </c>
      <c r="S1256" s="5">
        <v>2650</v>
      </c>
    </row>
    <row r="1257" spans="1:19">
      <c r="A1257" s="2" t="s">
        <v>11120</v>
      </c>
      <c r="B1257" s="2" t="s">
        <v>5004</v>
      </c>
      <c r="C1257" s="2" t="s">
        <v>6019</v>
      </c>
      <c r="D1257" s="2" t="s">
        <v>11121</v>
      </c>
      <c r="E1257" s="2" t="s">
        <v>118</v>
      </c>
      <c r="F1257" s="2" t="s">
        <v>11122</v>
      </c>
      <c r="G1257" s="2" t="s">
        <v>102</v>
      </c>
      <c r="H1257" s="2" t="s">
        <v>7418</v>
      </c>
      <c r="I1257" s="2" t="s">
        <v>206</v>
      </c>
      <c r="J1257" s="9">
        <v>800</v>
      </c>
      <c r="K1257" s="9">
        <v>1345</v>
      </c>
      <c r="L1257" s="5">
        <v>23</v>
      </c>
      <c r="M1257" s="5">
        <v>0</v>
      </c>
      <c r="N1257" s="5">
        <v>16.32</v>
      </c>
      <c r="O1257" s="5">
        <v>0</v>
      </c>
      <c r="P1257" s="5">
        <v>1.71</v>
      </c>
      <c r="Q1257" s="5">
        <v>0.71</v>
      </c>
      <c r="R1257" s="5">
        <v>0</v>
      </c>
      <c r="S1257" s="5">
        <v>1950</v>
      </c>
    </row>
    <row r="1258" spans="1:19">
      <c r="A1258" s="2" t="s">
        <v>11123</v>
      </c>
      <c r="B1258" s="2" t="s">
        <v>475</v>
      </c>
      <c r="C1258" s="2" t="s">
        <v>11124</v>
      </c>
      <c r="D1258" s="2" t="s">
        <v>901</v>
      </c>
      <c r="E1258" s="2" t="s">
        <v>337</v>
      </c>
      <c r="F1258" s="2" t="s">
        <v>11125</v>
      </c>
      <c r="G1258" s="2" t="s">
        <v>87</v>
      </c>
      <c r="H1258" s="2" t="s">
        <v>7418</v>
      </c>
      <c r="I1258" s="2" t="s">
        <v>73</v>
      </c>
      <c r="J1258" s="9">
        <v>200</v>
      </c>
      <c r="K1258" s="9">
        <v>815</v>
      </c>
      <c r="L1258" s="5">
        <v>32</v>
      </c>
      <c r="M1258" s="5">
        <v>0</v>
      </c>
      <c r="N1258" s="5">
        <v>16.559999999999999</v>
      </c>
      <c r="O1258" s="5">
        <v>0</v>
      </c>
      <c r="P1258" s="5">
        <v>3.93</v>
      </c>
      <c r="Q1258" s="5">
        <v>0.52</v>
      </c>
      <c r="R1258" s="5">
        <v>0</v>
      </c>
      <c r="S1258" s="5">
        <v>2167</v>
      </c>
    </row>
    <row r="1259" spans="1:19">
      <c r="A1259" s="2" t="s">
        <v>11126</v>
      </c>
      <c r="B1259" s="2" t="s">
        <v>1904</v>
      </c>
      <c r="C1259" s="2" t="s">
        <v>11127</v>
      </c>
      <c r="D1259" s="2" t="s">
        <v>602</v>
      </c>
      <c r="E1259" s="2" t="s">
        <v>40</v>
      </c>
      <c r="F1259" s="2" t="s">
        <v>11128</v>
      </c>
      <c r="G1259" s="2" t="s">
        <v>134</v>
      </c>
      <c r="H1259" s="2" t="s">
        <v>7418</v>
      </c>
      <c r="I1259" s="2" t="s">
        <v>206</v>
      </c>
      <c r="J1259" s="9">
        <v>300</v>
      </c>
      <c r="K1259" s="9">
        <v>2300</v>
      </c>
      <c r="L1259" s="5">
        <v>37</v>
      </c>
      <c r="M1259" s="5">
        <v>1</v>
      </c>
      <c r="N1259" s="5">
        <v>27.01</v>
      </c>
      <c r="O1259" s="5">
        <v>51.42</v>
      </c>
      <c r="P1259" s="5">
        <v>1.61</v>
      </c>
      <c r="Q1259" s="5">
        <v>0.73</v>
      </c>
      <c r="R1259" s="5">
        <v>27.01</v>
      </c>
      <c r="S1259" s="5">
        <v>3792</v>
      </c>
    </row>
    <row r="1260" spans="1:19">
      <c r="A1260" s="2" t="s">
        <v>11129</v>
      </c>
      <c r="B1260" s="2" t="s">
        <v>11130</v>
      </c>
      <c r="C1260" s="2" t="s">
        <v>11131</v>
      </c>
      <c r="D1260" s="2" t="s">
        <v>11132</v>
      </c>
      <c r="E1260" s="2" t="s">
        <v>281</v>
      </c>
      <c r="F1260" s="2" t="s">
        <v>11133</v>
      </c>
      <c r="G1260" s="2" t="s">
        <v>34</v>
      </c>
      <c r="H1260" s="2" t="s">
        <v>7418</v>
      </c>
      <c r="I1260" s="2" t="s">
        <v>206</v>
      </c>
      <c r="J1260" s="9">
        <v>800</v>
      </c>
      <c r="K1260" s="9">
        <v>1489</v>
      </c>
      <c r="L1260" s="5">
        <v>39</v>
      </c>
      <c r="M1260" s="5">
        <v>0</v>
      </c>
      <c r="N1260" s="5">
        <v>21.97</v>
      </c>
      <c r="O1260" s="5">
        <v>0</v>
      </c>
      <c r="P1260" s="5">
        <v>2.62</v>
      </c>
      <c r="Q1260" s="5">
        <v>0.56000000000000005</v>
      </c>
      <c r="R1260" s="5">
        <v>0</v>
      </c>
      <c r="S1260" s="5">
        <v>3750</v>
      </c>
    </row>
    <row r="1261" spans="1:19">
      <c r="A1261" s="2" t="s">
        <v>11134</v>
      </c>
      <c r="B1261" s="2" t="s">
        <v>1562</v>
      </c>
      <c r="C1261" s="2" t="s">
        <v>11135</v>
      </c>
      <c r="D1261" s="2" t="s">
        <v>1784</v>
      </c>
      <c r="E1261" s="2" t="s">
        <v>40</v>
      </c>
      <c r="F1261" s="2" t="s">
        <v>11136</v>
      </c>
      <c r="G1261" s="2" t="s">
        <v>65</v>
      </c>
      <c r="H1261" s="2" t="s">
        <v>7418</v>
      </c>
      <c r="I1261" s="2" t="s">
        <v>300</v>
      </c>
      <c r="J1261" s="9">
        <v>100</v>
      </c>
      <c r="K1261" s="9">
        <v>1791</v>
      </c>
      <c r="L1261" s="5">
        <v>62</v>
      </c>
      <c r="M1261" s="5">
        <v>1</v>
      </c>
      <c r="N1261" s="5">
        <v>44.5</v>
      </c>
      <c r="O1261" s="5">
        <v>48.12</v>
      </c>
      <c r="P1261" s="5">
        <v>3.46</v>
      </c>
      <c r="Q1261" s="5">
        <v>0.72</v>
      </c>
      <c r="R1261" s="5">
        <v>44.5</v>
      </c>
      <c r="S1261" s="5">
        <v>2600</v>
      </c>
    </row>
    <row r="1262" spans="1:19">
      <c r="A1262" s="2" t="s">
        <v>11137</v>
      </c>
      <c r="B1262" s="2" t="s">
        <v>758</v>
      </c>
      <c r="C1262" s="2" t="s">
        <v>1745</v>
      </c>
      <c r="D1262" s="2" t="s">
        <v>99</v>
      </c>
      <c r="E1262" s="2" t="s">
        <v>100</v>
      </c>
      <c r="F1262" s="2" t="s">
        <v>8073</v>
      </c>
      <c r="G1262" s="2" t="s">
        <v>25</v>
      </c>
      <c r="H1262" s="2" t="s">
        <v>7418</v>
      </c>
      <c r="I1262" s="2" t="s">
        <v>177</v>
      </c>
      <c r="J1262" s="9">
        <v>700</v>
      </c>
      <c r="K1262" s="9">
        <v>2454</v>
      </c>
      <c r="L1262" s="5">
        <v>50</v>
      </c>
      <c r="M1262" s="5">
        <v>1</v>
      </c>
      <c r="N1262" s="5">
        <v>20.13</v>
      </c>
      <c r="O1262" s="5">
        <v>49.81</v>
      </c>
      <c r="P1262" s="5">
        <v>2.04</v>
      </c>
      <c r="Q1262" s="5">
        <v>0.4</v>
      </c>
      <c r="R1262" s="5">
        <v>20.13</v>
      </c>
      <c r="S1262" s="5">
        <v>4000</v>
      </c>
    </row>
    <row r="1263" spans="1:19">
      <c r="A1263" s="2" t="s">
        <v>11138</v>
      </c>
      <c r="B1263" s="2" t="s">
        <v>847</v>
      </c>
      <c r="C1263" s="2" t="s">
        <v>11139</v>
      </c>
      <c r="D1263" s="2" t="s">
        <v>3932</v>
      </c>
      <c r="E1263" s="2" t="s">
        <v>112</v>
      </c>
      <c r="F1263" s="2" t="s">
        <v>11140</v>
      </c>
      <c r="G1263" s="2" t="s">
        <v>50</v>
      </c>
      <c r="H1263" s="2" t="s">
        <v>7418</v>
      </c>
      <c r="I1263" s="2" t="s">
        <v>120</v>
      </c>
      <c r="J1263" s="9">
        <v>700</v>
      </c>
      <c r="K1263" s="9">
        <v>802</v>
      </c>
      <c r="L1263" s="5">
        <v>24</v>
      </c>
      <c r="M1263" s="5">
        <v>0</v>
      </c>
      <c r="N1263" s="5">
        <v>16.53</v>
      </c>
      <c r="O1263" s="5">
        <v>0</v>
      </c>
      <c r="P1263" s="5">
        <v>2.99</v>
      </c>
      <c r="Q1263" s="5">
        <v>0.69</v>
      </c>
      <c r="R1263" s="5">
        <v>0</v>
      </c>
      <c r="S1263" s="5">
        <v>4600</v>
      </c>
    </row>
    <row r="1264" spans="1:19">
      <c r="A1264" s="2" t="s">
        <v>11141</v>
      </c>
      <c r="B1264" s="2" t="s">
        <v>11142</v>
      </c>
      <c r="C1264" s="2" t="s">
        <v>9962</v>
      </c>
      <c r="D1264" s="2" t="s">
        <v>11143</v>
      </c>
      <c r="E1264" s="2" t="s">
        <v>40</v>
      </c>
      <c r="F1264" s="2" t="s">
        <v>11144</v>
      </c>
      <c r="G1264" s="2" t="s">
        <v>94</v>
      </c>
      <c r="H1264" s="2" t="s">
        <v>7418</v>
      </c>
      <c r="I1264" s="2" t="s">
        <v>162</v>
      </c>
      <c r="J1264" s="9">
        <v>700</v>
      </c>
      <c r="K1264" s="9">
        <v>1189</v>
      </c>
      <c r="L1264" s="5">
        <v>40</v>
      </c>
      <c r="M1264" s="5">
        <v>0</v>
      </c>
      <c r="N1264" s="5">
        <v>28.19</v>
      </c>
      <c r="O1264" s="5">
        <v>0</v>
      </c>
      <c r="P1264" s="5">
        <v>3.36</v>
      </c>
      <c r="Q1264" s="5">
        <v>0.7</v>
      </c>
      <c r="R1264" s="5">
        <v>0</v>
      </c>
      <c r="S1264" s="5">
        <v>1900</v>
      </c>
    </row>
    <row r="1265" spans="1:19">
      <c r="A1265" s="2" t="s">
        <v>11145</v>
      </c>
      <c r="B1265" s="2" t="s">
        <v>748</v>
      </c>
      <c r="C1265" s="2" t="s">
        <v>8470</v>
      </c>
      <c r="D1265" s="2" t="s">
        <v>1190</v>
      </c>
      <c r="E1265" s="2" t="s">
        <v>112</v>
      </c>
      <c r="F1265" s="2" t="s">
        <v>11146</v>
      </c>
      <c r="G1265" s="2" t="s">
        <v>312</v>
      </c>
      <c r="H1265" s="2" t="s">
        <v>7418</v>
      </c>
      <c r="I1265" s="2" t="s">
        <v>35</v>
      </c>
      <c r="J1265" s="9">
        <v>100</v>
      </c>
      <c r="K1265" s="9">
        <v>1745</v>
      </c>
      <c r="L1265" s="5">
        <v>32</v>
      </c>
      <c r="M1265" s="5">
        <v>0</v>
      </c>
      <c r="N1265" s="5">
        <v>25.07</v>
      </c>
      <c r="O1265" s="5">
        <v>0</v>
      </c>
      <c r="P1265" s="5">
        <v>1.83</v>
      </c>
      <c r="Q1265" s="5">
        <v>0.78</v>
      </c>
      <c r="R1265" s="5">
        <v>0</v>
      </c>
      <c r="S1265" s="5">
        <v>2200</v>
      </c>
    </row>
    <row r="1266" spans="1:19">
      <c r="A1266" s="2" t="s">
        <v>11147</v>
      </c>
      <c r="B1266" s="2" t="s">
        <v>696</v>
      </c>
      <c r="C1266" s="2" t="s">
        <v>4340</v>
      </c>
      <c r="D1266" s="2" t="s">
        <v>117</v>
      </c>
      <c r="E1266" s="2" t="s">
        <v>118</v>
      </c>
      <c r="F1266" s="2" t="s">
        <v>11148</v>
      </c>
      <c r="G1266" s="2" t="s">
        <v>87</v>
      </c>
      <c r="H1266" s="2" t="s">
        <v>7418</v>
      </c>
      <c r="I1266" s="2" t="s">
        <v>217</v>
      </c>
      <c r="J1266" s="9">
        <v>600</v>
      </c>
      <c r="K1266" s="9">
        <v>1520</v>
      </c>
      <c r="L1266" s="5">
        <v>36</v>
      </c>
      <c r="M1266" s="5">
        <v>3</v>
      </c>
      <c r="N1266" s="5">
        <v>20.010000000000002</v>
      </c>
      <c r="O1266" s="5">
        <v>212.15</v>
      </c>
      <c r="P1266" s="5">
        <v>2.37</v>
      </c>
      <c r="Q1266" s="5">
        <v>0.56000000000000005</v>
      </c>
      <c r="R1266" s="5">
        <v>6.67</v>
      </c>
      <c r="S1266" s="5">
        <v>4000</v>
      </c>
    </row>
    <row r="1267" spans="1:19">
      <c r="A1267" s="2" t="s">
        <v>11149</v>
      </c>
      <c r="B1267" s="2" t="s">
        <v>1866</v>
      </c>
      <c r="C1267" s="2" t="s">
        <v>787</v>
      </c>
      <c r="D1267" s="2" t="s">
        <v>6139</v>
      </c>
      <c r="E1267" s="2" t="s">
        <v>56</v>
      </c>
      <c r="F1267" s="2" t="s">
        <v>11150</v>
      </c>
      <c r="G1267" s="2" t="s">
        <v>266</v>
      </c>
      <c r="H1267" s="2" t="s">
        <v>7418</v>
      </c>
      <c r="I1267" s="2" t="s">
        <v>27</v>
      </c>
      <c r="J1267" s="9">
        <v>300</v>
      </c>
      <c r="K1267" s="9">
        <v>593</v>
      </c>
      <c r="L1267" s="5">
        <v>13</v>
      </c>
      <c r="M1267" s="5">
        <v>0</v>
      </c>
      <c r="N1267" s="5">
        <v>6.97</v>
      </c>
      <c r="O1267" s="5">
        <v>0</v>
      </c>
      <c r="P1267" s="5">
        <v>2.19</v>
      </c>
      <c r="Q1267" s="5">
        <v>0.54</v>
      </c>
      <c r="R1267" s="5">
        <v>0</v>
      </c>
      <c r="S1267" s="5">
        <v>3500</v>
      </c>
    </row>
    <row r="1268" spans="1:19">
      <c r="A1268" s="2" t="s">
        <v>11151</v>
      </c>
      <c r="B1268" s="2" t="s">
        <v>335</v>
      </c>
      <c r="C1268" s="2" t="s">
        <v>5333</v>
      </c>
      <c r="D1268" s="2" t="s">
        <v>11152</v>
      </c>
      <c r="E1268" s="2" t="s">
        <v>56</v>
      </c>
      <c r="F1268" s="2" t="s">
        <v>11153</v>
      </c>
      <c r="G1268" s="2" t="s">
        <v>161</v>
      </c>
      <c r="H1268" s="2" t="s">
        <v>7418</v>
      </c>
      <c r="I1268" s="2" t="s">
        <v>80</v>
      </c>
      <c r="J1268" s="9">
        <v>600</v>
      </c>
      <c r="K1268" s="9">
        <v>974</v>
      </c>
      <c r="L1268" s="5">
        <v>26</v>
      </c>
      <c r="M1268" s="5">
        <v>0</v>
      </c>
      <c r="N1268" s="5">
        <v>19.96</v>
      </c>
      <c r="O1268" s="5">
        <v>0</v>
      </c>
      <c r="P1268" s="5">
        <v>2.67</v>
      </c>
      <c r="Q1268" s="5">
        <v>0.77</v>
      </c>
      <c r="R1268" s="5">
        <v>0</v>
      </c>
      <c r="S1268" s="5">
        <v>1000</v>
      </c>
    </row>
    <row r="1269" spans="1:19">
      <c r="A1269" s="2" t="s">
        <v>11154</v>
      </c>
      <c r="B1269" s="2" t="s">
        <v>11155</v>
      </c>
      <c r="C1269" s="2" t="s">
        <v>1180</v>
      </c>
      <c r="D1269" s="2" t="s">
        <v>4107</v>
      </c>
      <c r="E1269" s="2" t="s">
        <v>850</v>
      </c>
      <c r="F1269" s="2" t="s">
        <v>11156</v>
      </c>
      <c r="G1269" s="2" t="s">
        <v>25</v>
      </c>
      <c r="H1269" s="2" t="s">
        <v>7418</v>
      </c>
      <c r="I1269" s="2" t="s">
        <v>232</v>
      </c>
      <c r="J1269" s="9">
        <v>1000</v>
      </c>
      <c r="K1269" s="9">
        <v>1695</v>
      </c>
      <c r="L1269" s="5">
        <v>61</v>
      </c>
      <c r="M1269" s="5">
        <v>7</v>
      </c>
      <c r="N1269" s="5">
        <v>30.07</v>
      </c>
      <c r="O1269" s="5">
        <v>314.83</v>
      </c>
      <c r="P1269" s="5">
        <v>3.6</v>
      </c>
      <c r="Q1269" s="5">
        <v>0.49</v>
      </c>
      <c r="R1269" s="5">
        <v>4.3</v>
      </c>
      <c r="S1269" s="5">
        <v>4800</v>
      </c>
    </row>
    <row r="1270" spans="1:19">
      <c r="A1270" s="2" t="s">
        <v>11157</v>
      </c>
      <c r="B1270" s="2" t="s">
        <v>11158</v>
      </c>
      <c r="C1270" s="2" t="s">
        <v>763</v>
      </c>
      <c r="D1270" s="2" t="s">
        <v>552</v>
      </c>
      <c r="E1270" s="2" t="s">
        <v>222</v>
      </c>
      <c r="F1270" s="2" t="s">
        <v>1923</v>
      </c>
      <c r="G1270" s="2" t="s">
        <v>58</v>
      </c>
      <c r="H1270" s="2" t="s">
        <v>7418</v>
      </c>
      <c r="I1270" s="2" t="s">
        <v>232</v>
      </c>
      <c r="J1270" s="9">
        <v>300</v>
      </c>
      <c r="K1270" s="9">
        <v>877</v>
      </c>
      <c r="L1270" s="5">
        <v>32</v>
      </c>
      <c r="M1270" s="5">
        <v>1</v>
      </c>
      <c r="N1270" s="5">
        <v>23.45</v>
      </c>
      <c r="O1270" s="5">
        <v>54.92</v>
      </c>
      <c r="P1270" s="5">
        <v>3.65</v>
      </c>
      <c r="Q1270" s="5">
        <v>0.73</v>
      </c>
      <c r="R1270" s="5">
        <v>23.45</v>
      </c>
      <c r="S1270" s="5">
        <v>3250</v>
      </c>
    </row>
    <row r="1271" spans="1:19">
      <c r="A1271" s="2" t="s">
        <v>11159</v>
      </c>
      <c r="B1271" s="2" t="s">
        <v>5672</v>
      </c>
      <c r="C1271" s="2" t="s">
        <v>6392</v>
      </c>
      <c r="D1271" s="2" t="s">
        <v>11160</v>
      </c>
      <c r="E1271" s="2" t="s">
        <v>850</v>
      </c>
      <c r="F1271" s="2" t="s">
        <v>11161</v>
      </c>
      <c r="G1271" s="2" t="s">
        <v>34</v>
      </c>
      <c r="H1271" s="2" t="s">
        <v>7418</v>
      </c>
      <c r="I1271" s="2" t="s">
        <v>135</v>
      </c>
      <c r="J1271" s="9">
        <v>1000</v>
      </c>
      <c r="K1271" s="9">
        <v>1551</v>
      </c>
      <c r="L1271" s="5">
        <v>49</v>
      </c>
      <c r="M1271" s="5">
        <v>4</v>
      </c>
      <c r="N1271" s="5">
        <v>36.659999999999997</v>
      </c>
      <c r="O1271" s="5">
        <v>168.65</v>
      </c>
      <c r="P1271" s="5">
        <v>3.16</v>
      </c>
      <c r="Q1271" s="5">
        <v>0.75</v>
      </c>
      <c r="R1271" s="5">
        <v>9.16</v>
      </c>
      <c r="S1271" s="5">
        <v>3200</v>
      </c>
    </row>
    <row r="1272" spans="1:19">
      <c r="A1272" s="2" t="s">
        <v>11162</v>
      </c>
      <c r="B1272" s="2" t="s">
        <v>1730</v>
      </c>
      <c r="C1272" s="2" t="s">
        <v>11163</v>
      </c>
      <c r="D1272" s="2" t="s">
        <v>1804</v>
      </c>
      <c r="E1272" s="2" t="s">
        <v>237</v>
      </c>
      <c r="F1272" s="2" t="s">
        <v>1279</v>
      </c>
      <c r="G1272" s="2" t="s">
        <v>50</v>
      </c>
      <c r="H1272" s="2" t="s">
        <v>7418</v>
      </c>
      <c r="I1272" s="2" t="s">
        <v>43</v>
      </c>
      <c r="J1272" s="9">
        <v>200</v>
      </c>
      <c r="K1272" s="9">
        <v>1609</v>
      </c>
      <c r="L1272" s="5">
        <v>34</v>
      </c>
      <c r="M1272" s="5">
        <v>1</v>
      </c>
      <c r="N1272" s="5">
        <v>25.1</v>
      </c>
      <c r="O1272" s="5">
        <v>45.14</v>
      </c>
      <c r="P1272" s="5">
        <v>2.11</v>
      </c>
      <c r="Q1272" s="5">
        <v>0.74</v>
      </c>
      <c r="R1272" s="5">
        <v>25.1</v>
      </c>
      <c r="S1272" s="5">
        <v>2500</v>
      </c>
    </row>
    <row r="1273" spans="1:19">
      <c r="A1273" s="2" t="s">
        <v>11164</v>
      </c>
      <c r="B1273" s="2" t="s">
        <v>6153</v>
      </c>
      <c r="C1273" s="2" t="s">
        <v>11165</v>
      </c>
      <c r="D1273" s="2" t="s">
        <v>2176</v>
      </c>
      <c r="E1273" s="2" t="s">
        <v>112</v>
      </c>
      <c r="F1273" s="2" t="s">
        <v>11166</v>
      </c>
      <c r="G1273" s="2" t="s">
        <v>312</v>
      </c>
      <c r="H1273" s="2" t="s">
        <v>7418</v>
      </c>
      <c r="I1273" s="2" t="s">
        <v>51</v>
      </c>
      <c r="J1273" s="9">
        <v>300</v>
      </c>
      <c r="K1273" s="9">
        <v>814</v>
      </c>
      <c r="L1273" s="5">
        <v>19</v>
      </c>
      <c r="M1273" s="5">
        <v>1</v>
      </c>
      <c r="N1273" s="5">
        <v>9.15</v>
      </c>
      <c r="O1273" s="5">
        <v>57.96</v>
      </c>
      <c r="P1273" s="5">
        <v>2.33</v>
      </c>
      <c r="Q1273" s="5">
        <v>0.48</v>
      </c>
      <c r="R1273" s="5">
        <v>9.15</v>
      </c>
      <c r="S1273" s="5">
        <v>4200</v>
      </c>
    </row>
    <row r="1274" spans="1:19">
      <c r="A1274" s="2" t="s">
        <v>11167</v>
      </c>
      <c r="B1274" s="2" t="s">
        <v>894</v>
      </c>
      <c r="C1274" s="2" t="s">
        <v>6354</v>
      </c>
      <c r="D1274" s="2" t="s">
        <v>7547</v>
      </c>
      <c r="E1274" s="2" t="s">
        <v>112</v>
      </c>
      <c r="F1274" s="2" t="s">
        <v>11168</v>
      </c>
      <c r="G1274" s="2" t="s">
        <v>260</v>
      </c>
      <c r="H1274" s="2" t="s">
        <v>7418</v>
      </c>
      <c r="I1274" s="2" t="s">
        <v>232</v>
      </c>
      <c r="J1274" s="9">
        <v>200</v>
      </c>
      <c r="K1274" s="9">
        <v>1256</v>
      </c>
      <c r="L1274" s="5">
        <v>43</v>
      </c>
      <c r="M1274" s="5">
        <v>0</v>
      </c>
      <c r="N1274" s="5">
        <v>25.02</v>
      </c>
      <c r="O1274" s="5">
        <v>0</v>
      </c>
      <c r="P1274" s="5">
        <v>3.42</v>
      </c>
      <c r="Q1274" s="5">
        <v>0.57999999999999996</v>
      </c>
      <c r="R1274" s="5">
        <v>0</v>
      </c>
      <c r="S1274" s="5">
        <v>4000</v>
      </c>
    </row>
    <row r="1275" spans="1:19">
      <c r="A1275" s="2" t="s">
        <v>11169</v>
      </c>
      <c r="B1275" s="2" t="s">
        <v>6268</v>
      </c>
      <c r="C1275" s="2" t="s">
        <v>8632</v>
      </c>
      <c r="D1275" s="2" t="s">
        <v>1593</v>
      </c>
      <c r="E1275" s="2" t="s">
        <v>112</v>
      </c>
      <c r="F1275" s="2" t="s">
        <v>4915</v>
      </c>
      <c r="G1275" s="2" t="s">
        <v>42</v>
      </c>
      <c r="H1275" s="2" t="s">
        <v>7418</v>
      </c>
      <c r="I1275" s="2" t="s">
        <v>300</v>
      </c>
      <c r="J1275" s="9">
        <v>800</v>
      </c>
      <c r="K1275" s="9">
        <v>1999</v>
      </c>
      <c r="L1275" s="5">
        <v>81</v>
      </c>
      <c r="M1275" s="5">
        <v>0</v>
      </c>
      <c r="N1275" s="5">
        <v>53.89</v>
      </c>
      <c r="O1275" s="5">
        <v>0</v>
      </c>
      <c r="P1275" s="5">
        <v>4.05</v>
      </c>
      <c r="Q1275" s="5">
        <v>0.67</v>
      </c>
      <c r="R1275" s="5">
        <v>0</v>
      </c>
      <c r="S1275" s="5">
        <v>1000</v>
      </c>
    </row>
    <row r="1276" spans="1:19">
      <c r="A1276" s="2" t="s">
        <v>11170</v>
      </c>
      <c r="B1276" s="2" t="s">
        <v>7112</v>
      </c>
      <c r="C1276" s="2" t="s">
        <v>11171</v>
      </c>
      <c r="D1276" s="2" t="s">
        <v>11172</v>
      </c>
      <c r="E1276" s="2" t="s">
        <v>85</v>
      </c>
      <c r="F1276" s="2" t="s">
        <v>205</v>
      </c>
      <c r="G1276" s="2" t="s">
        <v>150</v>
      </c>
      <c r="H1276" s="2" t="s">
        <v>7418</v>
      </c>
      <c r="I1276" s="2" t="s">
        <v>183</v>
      </c>
      <c r="J1276" s="9">
        <v>400</v>
      </c>
      <c r="K1276" s="9">
        <v>2414</v>
      </c>
      <c r="L1276" s="5">
        <v>37</v>
      </c>
      <c r="M1276" s="5">
        <v>0</v>
      </c>
      <c r="N1276" s="5">
        <v>28.87</v>
      </c>
      <c r="O1276" s="5">
        <v>0</v>
      </c>
      <c r="P1276" s="5">
        <v>1.53</v>
      </c>
      <c r="Q1276" s="5">
        <v>0.78</v>
      </c>
      <c r="R1276" s="5">
        <v>0</v>
      </c>
      <c r="S1276" s="5">
        <v>2320</v>
      </c>
    </row>
    <row r="1277" spans="1:19">
      <c r="A1277" s="2" t="s">
        <v>11173</v>
      </c>
      <c r="B1277" s="2" t="s">
        <v>11174</v>
      </c>
      <c r="C1277" s="2" t="s">
        <v>11175</v>
      </c>
      <c r="D1277" s="2" t="s">
        <v>251</v>
      </c>
      <c r="E1277" s="2" t="s">
        <v>23</v>
      </c>
      <c r="F1277" s="2" t="s">
        <v>11176</v>
      </c>
      <c r="G1277" s="2" t="s">
        <v>167</v>
      </c>
      <c r="H1277" s="2" t="s">
        <v>7418</v>
      </c>
      <c r="I1277" s="2" t="s">
        <v>80</v>
      </c>
      <c r="J1277" s="9">
        <v>100</v>
      </c>
      <c r="K1277" s="9">
        <v>681</v>
      </c>
      <c r="L1277" s="5">
        <v>11</v>
      </c>
      <c r="M1277" s="5">
        <v>0</v>
      </c>
      <c r="N1277" s="5">
        <v>5.31</v>
      </c>
      <c r="O1277" s="5">
        <v>0</v>
      </c>
      <c r="P1277" s="5">
        <v>1.62</v>
      </c>
      <c r="Q1277" s="5">
        <v>0.48</v>
      </c>
      <c r="R1277" s="5">
        <v>0</v>
      </c>
      <c r="S1277" s="5">
        <v>1750</v>
      </c>
    </row>
    <row r="1278" spans="1:19">
      <c r="A1278" s="2" t="s">
        <v>11177</v>
      </c>
      <c r="B1278" s="2" t="s">
        <v>832</v>
      </c>
      <c r="C1278" s="2" t="s">
        <v>6292</v>
      </c>
      <c r="D1278" s="2" t="s">
        <v>1444</v>
      </c>
      <c r="E1278" s="2" t="s">
        <v>953</v>
      </c>
      <c r="F1278" s="2" t="s">
        <v>11052</v>
      </c>
      <c r="G1278" s="2" t="s">
        <v>94</v>
      </c>
      <c r="H1278" s="2" t="s">
        <v>7418</v>
      </c>
      <c r="I1278" s="2" t="s">
        <v>293</v>
      </c>
      <c r="J1278" s="9">
        <v>200</v>
      </c>
      <c r="K1278" s="9">
        <v>1021</v>
      </c>
      <c r="L1278" s="5">
        <v>16</v>
      </c>
      <c r="M1278" s="5">
        <v>0</v>
      </c>
      <c r="N1278" s="5">
        <v>7.78</v>
      </c>
      <c r="O1278" s="5">
        <v>0</v>
      </c>
      <c r="P1278" s="5">
        <v>1.57</v>
      </c>
      <c r="Q1278" s="5">
        <v>0.49</v>
      </c>
      <c r="R1278" s="5">
        <v>0</v>
      </c>
      <c r="S1278" s="5">
        <v>2700</v>
      </c>
    </row>
    <row r="1279" spans="1:19">
      <c r="A1279" s="2" t="s">
        <v>11178</v>
      </c>
      <c r="B1279" s="2" t="s">
        <v>11179</v>
      </c>
      <c r="C1279" s="2" t="s">
        <v>633</v>
      </c>
      <c r="D1279" s="2" t="s">
        <v>11180</v>
      </c>
      <c r="E1279" s="2" t="s">
        <v>32</v>
      </c>
      <c r="F1279" s="2" t="s">
        <v>11181</v>
      </c>
      <c r="G1279" s="2" t="s">
        <v>50</v>
      </c>
      <c r="H1279" s="2" t="s">
        <v>7418</v>
      </c>
      <c r="I1279" s="2" t="s">
        <v>162</v>
      </c>
      <c r="J1279" s="9">
        <v>800</v>
      </c>
      <c r="K1279" s="9">
        <v>2300</v>
      </c>
      <c r="L1279" s="5">
        <v>84</v>
      </c>
      <c r="M1279" s="5">
        <v>8</v>
      </c>
      <c r="N1279" s="5">
        <v>50.99</v>
      </c>
      <c r="O1279" s="5">
        <v>360.09</v>
      </c>
      <c r="P1279" s="5">
        <v>3.65</v>
      </c>
      <c r="Q1279" s="5">
        <v>0.61</v>
      </c>
      <c r="R1279" s="5">
        <v>6.37</v>
      </c>
      <c r="S1279" s="5">
        <v>1600</v>
      </c>
    </row>
    <row r="1280" spans="1:19">
      <c r="A1280" s="2" t="s">
        <v>11182</v>
      </c>
      <c r="B1280" s="2" t="s">
        <v>11183</v>
      </c>
      <c r="C1280" s="2" t="s">
        <v>3033</v>
      </c>
      <c r="D1280" s="2" t="s">
        <v>4667</v>
      </c>
      <c r="E1280" s="2" t="s">
        <v>32</v>
      </c>
      <c r="F1280" s="2" t="s">
        <v>11184</v>
      </c>
      <c r="G1280" s="2" t="s">
        <v>150</v>
      </c>
      <c r="H1280" s="2" t="s">
        <v>7418</v>
      </c>
      <c r="I1280" s="2" t="s">
        <v>135</v>
      </c>
      <c r="J1280" s="9">
        <v>200</v>
      </c>
      <c r="K1280" s="9">
        <v>1920</v>
      </c>
      <c r="L1280" s="5">
        <v>78</v>
      </c>
      <c r="M1280" s="5">
        <v>0</v>
      </c>
      <c r="N1280" s="5">
        <v>31.47</v>
      </c>
      <c r="O1280" s="5">
        <v>0</v>
      </c>
      <c r="P1280" s="5">
        <v>4.0599999999999996</v>
      </c>
      <c r="Q1280" s="5">
        <v>0.4</v>
      </c>
      <c r="R1280" s="5">
        <v>0</v>
      </c>
      <c r="S1280" s="5">
        <v>1182</v>
      </c>
    </row>
    <row r="1281" spans="1:19">
      <c r="A1281" s="2" t="s">
        <v>11185</v>
      </c>
      <c r="B1281" s="2" t="s">
        <v>2722</v>
      </c>
      <c r="C1281" s="2" t="s">
        <v>11186</v>
      </c>
      <c r="D1281" s="2" t="s">
        <v>11187</v>
      </c>
      <c r="E1281" s="2" t="s">
        <v>48</v>
      </c>
      <c r="F1281" s="2" t="s">
        <v>11188</v>
      </c>
      <c r="G1281" s="2" t="s">
        <v>253</v>
      </c>
      <c r="H1281" s="2" t="s">
        <v>7418</v>
      </c>
      <c r="I1281" s="2" t="s">
        <v>59</v>
      </c>
      <c r="J1281" s="9">
        <v>1000</v>
      </c>
      <c r="K1281" s="9">
        <v>1441</v>
      </c>
      <c r="L1281" s="5">
        <v>48</v>
      </c>
      <c r="M1281" s="5">
        <v>0</v>
      </c>
      <c r="N1281" s="5">
        <v>33.14</v>
      </c>
      <c r="O1281" s="5">
        <v>0</v>
      </c>
      <c r="P1281" s="5">
        <v>3.33</v>
      </c>
      <c r="Q1281" s="5">
        <v>0.69</v>
      </c>
      <c r="R1281" s="5">
        <v>0</v>
      </c>
      <c r="S1281" s="5">
        <v>2200</v>
      </c>
    </row>
    <row r="1282" spans="1:19">
      <c r="A1282" s="2" t="s">
        <v>11189</v>
      </c>
      <c r="B1282" s="2" t="s">
        <v>8621</v>
      </c>
      <c r="C1282" s="2" t="s">
        <v>11190</v>
      </c>
      <c r="D1282" s="2" t="s">
        <v>251</v>
      </c>
      <c r="E1282" s="2" t="s">
        <v>23</v>
      </c>
      <c r="F1282" s="2" t="s">
        <v>8902</v>
      </c>
      <c r="G1282" s="2" t="s">
        <v>72</v>
      </c>
      <c r="H1282" s="2" t="s">
        <v>7418</v>
      </c>
      <c r="I1282" s="2" t="s">
        <v>300</v>
      </c>
      <c r="J1282" s="9">
        <v>500</v>
      </c>
      <c r="K1282" s="9">
        <v>2451</v>
      </c>
      <c r="L1282" s="5">
        <v>36</v>
      </c>
      <c r="M1282" s="5">
        <v>1</v>
      </c>
      <c r="N1282" s="5">
        <v>25.09</v>
      </c>
      <c r="O1282" s="5">
        <v>36.86</v>
      </c>
      <c r="P1282" s="5">
        <v>1.47</v>
      </c>
      <c r="Q1282" s="5">
        <v>0.7</v>
      </c>
      <c r="R1282" s="5">
        <v>25.09</v>
      </c>
      <c r="S1282" s="5">
        <v>2500</v>
      </c>
    </row>
    <row r="1283" spans="1:19">
      <c r="A1283" s="2" t="s">
        <v>11191</v>
      </c>
      <c r="B1283" s="2" t="s">
        <v>1082</v>
      </c>
      <c r="C1283" s="2" t="s">
        <v>2115</v>
      </c>
      <c r="D1283" s="2" t="s">
        <v>11192</v>
      </c>
      <c r="E1283" s="2" t="s">
        <v>85</v>
      </c>
      <c r="F1283" s="2" t="s">
        <v>11193</v>
      </c>
      <c r="G1283" s="2" t="s">
        <v>50</v>
      </c>
      <c r="H1283" s="2" t="s">
        <v>7418</v>
      </c>
      <c r="I1283" s="2" t="s">
        <v>177</v>
      </c>
      <c r="J1283" s="9">
        <v>700</v>
      </c>
      <c r="K1283" s="9">
        <v>2213</v>
      </c>
      <c r="L1283" s="5">
        <v>63</v>
      </c>
      <c r="M1283" s="5">
        <v>1</v>
      </c>
      <c r="N1283" s="5">
        <v>26.07</v>
      </c>
      <c r="O1283" s="5">
        <v>46.52</v>
      </c>
      <c r="P1283" s="5">
        <v>2.85</v>
      </c>
      <c r="Q1283" s="5">
        <v>0.41</v>
      </c>
      <c r="R1283" s="5">
        <v>26.07</v>
      </c>
      <c r="S1283" s="5">
        <v>900</v>
      </c>
    </row>
    <row r="1284" spans="1:19">
      <c r="A1284" s="2" t="s">
        <v>11194</v>
      </c>
      <c r="B1284" s="2" t="s">
        <v>11195</v>
      </c>
      <c r="C1284" s="2" t="s">
        <v>11196</v>
      </c>
      <c r="D1284" s="2" t="s">
        <v>10974</v>
      </c>
      <c r="E1284" s="2" t="s">
        <v>112</v>
      </c>
      <c r="F1284" s="2" t="s">
        <v>7022</v>
      </c>
      <c r="G1284" s="2" t="s">
        <v>253</v>
      </c>
      <c r="H1284" s="2" t="s">
        <v>7418</v>
      </c>
      <c r="I1284" s="2" t="s">
        <v>356</v>
      </c>
      <c r="J1284" s="9">
        <v>400</v>
      </c>
      <c r="K1284" s="9">
        <v>1958</v>
      </c>
      <c r="L1284" s="5">
        <v>76</v>
      </c>
      <c r="M1284" s="5">
        <v>2</v>
      </c>
      <c r="N1284" s="5">
        <v>37.9</v>
      </c>
      <c r="O1284" s="5">
        <v>101.32</v>
      </c>
      <c r="P1284" s="5">
        <v>3.88</v>
      </c>
      <c r="Q1284" s="5">
        <v>0.5</v>
      </c>
      <c r="R1284" s="5">
        <v>18.95</v>
      </c>
      <c r="S1284" s="5">
        <v>2500</v>
      </c>
    </row>
    <row r="1285" spans="1:19">
      <c r="A1285" s="2" t="s">
        <v>11197</v>
      </c>
      <c r="B1285" s="2" t="s">
        <v>11198</v>
      </c>
      <c r="C1285" s="2" t="s">
        <v>11199</v>
      </c>
      <c r="D1285" s="2" t="s">
        <v>117</v>
      </c>
      <c r="E1285" s="2" t="s">
        <v>118</v>
      </c>
      <c r="F1285" s="2" t="s">
        <v>11200</v>
      </c>
      <c r="G1285" s="2" t="s">
        <v>344</v>
      </c>
      <c r="H1285" s="2" t="s">
        <v>7418</v>
      </c>
      <c r="I1285" s="2" t="s">
        <v>95</v>
      </c>
      <c r="J1285" s="9">
        <v>100</v>
      </c>
      <c r="K1285" s="9">
        <v>2447</v>
      </c>
      <c r="L1285" s="5">
        <v>52</v>
      </c>
      <c r="M1285" s="5">
        <v>1</v>
      </c>
      <c r="N1285" s="5">
        <v>40.840000000000003</v>
      </c>
      <c r="O1285" s="5">
        <v>46.01</v>
      </c>
      <c r="P1285" s="5">
        <v>2.13</v>
      </c>
      <c r="Q1285" s="5">
        <v>0.79</v>
      </c>
      <c r="R1285" s="5">
        <v>40.840000000000003</v>
      </c>
      <c r="S1285" s="5">
        <v>4400</v>
      </c>
    </row>
    <row r="1286" spans="1:19">
      <c r="A1286" s="2" t="s">
        <v>11201</v>
      </c>
      <c r="B1286" s="2" t="s">
        <v>1635</v>
      </c>
      <c r="C1286" s="2" t="s">
        <v>235</v>
      </c>
      <c r="D1286" s="2" t="s">
        <v>655</v>
      </c>
      <c r="E1286" s="2" t="s">
        <v>125</v>
      </c>
      <c r="F1286" s="2" t="s">
        <v>11202</v>
      </c>
      <c r="G1286" s="2" t="s">
        <v>58</v>
      </c>
      <c r="H1286" s="2" t="s">
        <v>7418</v>
      </c>
      <c r="I1286" s="2" t="s">
        <v>80</v>
      </c>
      <c r="J1286" s="9">
        <v>300</v>
      </c>
      <c r="K1286" s="9">
        <v>2104</v>
      </c>
      <c r="L1286" s="5">
        <v>65</v>
      </c>
      <c r="M1286" s="5">
        <v>6</v>
      </c>
      <c r="N1286" s="5">
        <v>51.88</v>
      </c>
      <c r="O1286" s="5">
        <v>261.83</v>
      </c>
      <c r="P1286" s="5">
        <v>3.09</v>
      </c>
      <c r="Q1286" s="5">
        <v>0.8</v>
      </c>
      <c r="R1286" s="5">
        <v>8.65</v>
      </c>
      <c r="S1286" s="5">
        <v>1250</v>
      </c>
    </row>
    <row r="1287" spans="1:19">
      <c r="A1287" s="2" t="s">
        <v>11203</v>
      </c>
      <c r="B1287" s="2" t="s">
        <v>11204</v>
      </c>
      <c r="C1287" s="2" t="s">
        <v>21</v>
      </c>
      <c r="D1287" s="2" t="s">
        <v>2342</v>
      </c>
      <c r="E1287" s="2" t="s">
        <v>40</v>
      </c>
      <c r="F1287" s="2" t="s">
        <v>11205</v>
      </c>
      <c r="G1287" s="2" t="s">
        <v>253</v>
      </c>
      <c r="H1287" s="2" t="s">
        <v>7418</v>
      </c>
      <c r="I1287" s="2" t="s">
        <v>66</v>
      </c>
      <c r="J1287" s="9">
        <v>600</v>
      </c>
      <c r="K1287" s="9">
        <v>1827</v>
      </c>
      <c r="L1287" s="5">
        <v>39</v>
      </c>
      <c r="M1287" s="5">
        <v>3</v>
      </c>
      <c r="N1287" s="5">
        <v>32.86</v>
      </c>
      <c r="O1287" s="5">
        <v>120.74</v>
      </c>
      <c r="P1287" s="5">
        <v>2.13</v>
      </c>
      <c r="Q1287" s="5">
        <v>0.84</v>
      </c>
      <c r="R1287" s="5">
        <v>10.95</v>
      </c>
      <c r="S1287" s="5">
        <v>4600</v>
      </c>
    </row>
    <row r="1288" spans="1:19">
      <c r="A1288" s="2" t="s">
        <v>11206</v>
      </c>
      <c r="B1288" s="2" t="s">
        <v>555</v>
      </c>
      <c r="C1288" s="2" t="s">
        <v>471</v>
      </c>
      <c r="D1288" s="2" t="s">
        <v>3239</v>
      </c>
      <c r="E1288" s="2" t="s">
        <v>118</v>
      </c>
      <c r="F1288" s="2" t="s">
        <v>11207</v>
      </c>
      <c r="G1288" s="2" t="s">
        <v>34</v>
      </c>
      <c r="H1288" s="2" t="s">
        <v>7418</v>
      </c>
      <c r="I1288" s="2" t="s">
        <v>127</v>
      </c>
      <c r="J1288" s="9">
        <v>700</v>
      </c>
      <c r="K1288" s="9">
        <v>1042</v>
      </c>
      <c r="L1288" s="5">
        <v>17</v>
      </c>
      <c r="M1288" s="5">
        <v>0</v>
      </c>
      <c r="N1288" s="5">
        <v>11.81</v>
      </c>
      <c r="O1288" s="5">
        <v>0</v>
      </c>
      <c r="P1288" s="5">
        <v>1.63</v>
      </c>
      <c r="Q1288" s="5">
        <v>0.69</v>
      </c>
      <c r="R1288" s="5">
        <v>0</v>
      </c>
      <c r="S1288" s="5">
        <v>1100</v>
      </c>
    </row>
    <row r="1289" spans="1:19">
      <c r="A1289" s="2" t="s">
        <v>11208</v>
      </c>
      <c r="B1289" s="2" t="s">
        <v>1230</v>
      </c>
      <c r="C1289" s="2" t="s">
        <v>5196</v>
      </c>
      <c r="D1289" s="2" t="s">
        <v>9235</v>
      </c>
      <c r="E1289" s="2" t="s">
        <v>298</v>
      </c>
      <c r="F1289" s="2" t="s">
        <v>11209</v>
      </c>
      <c r="G1289" s="2" t="s">
        <v>344</v>
      </c>
      <c r="H1289" s="2" t="s">
        <v>7418</v>
      </c>
      <c r="I1289" s="2" t="s">
        <v>300</v>
      </c>
      <c r="J1289" s="9">
        <v>300</v>
      </c>
      <c r="K1289" s="9">
        <v>702</v>
      </c>
      <c r="L1289" s="5">
        <v>17</v>
      </c>
      <c r="M1289" s="5">
        <v>0</v>
      </c>
      <c r="N1289" s="5">
        <v>10.38</v>
      </c>
      <c r="O1289" s="5">
        <v>0</v>
      </c>
      <c r="P1289" s="5">
        <v>2.42</v>
      </c>
      <c r="Q1289" s="5">
        <v>0.61</v>
      </c>
      <c r="R1289" s="5">
        <v>0</v>
      </c>
      <c r="S1289" s="5">
        <v>3500</v>
      </c>
    </row>
    <row r="1290" spans="1:19">
      <c r="A1290" s="2" t="s">
        <v>11210</v>
      </c>
      <c r="B1290" s="2" t="s">
        <v>8470</v>
      </c>
      <c r="C1290" s="2" t="s">
        <v>11211</v>
      </c>
      <c r="D1290" s="2" t="s">
        <v>602</v>
      </c>
      <c r="E1290" s="2" t="s">
        <v>40</v>
      </c>
      <c r="F1290" s="2" t="s">
        <v>11212</v>
      </c>
      <c r="G1290" s="2" t="s">
        <v>253</v>
      </c>
      <c r="H1290" s="2" t="s">
        <v>7418</v>
      </c>
      <c r="I1290" s="2" t="s">
        <v>162</v>
      </c>
      <c r="J1290" s="9">
        <v>400</v>
      </c>
      <c r="K1290" s="9">
        <v>1508</v>
      </c>
      <c r="L1290" s="5">
        <v>41</v>
      </c>
      <c r="M1290" s="5">
        <v>1</v>
      </c>
      <c r="N1290" s="5">
        <v>16.46</v>
      </c>
      <c r="O1290" s="5">
        <v>38.29</v>
      </c>
      <c r="P1290" s="5">
        <v>2.72</v>
      </c>
      <c r="Q1290" s="5">
        <v>0.4</v>
      </c>
      <c r="R1290" s="5">
        <v>16.46</v>
      </c>
      <c r="S1290" s="5">
        <v>2300</v>
      </c>
    </row>
    <row r="1291" spans="1:19">
      <c r="A1291" s="2" t="s">
        <v>11213</v>
      </c>
      <c r="B1291" s="2" t="s">
        <v>4113</v>
      </c>
      <c r="C1291" s="2" t="s">
        <v>2357</v>
      </c>
      <c r="D1291" s="2" t="s">
        <v>11214</v>
      </c>
      <c r="E1291" s="2" t="s">
        <v>112</v>
      </c>
      <c r="F1291" s="2" t="s">
        <v>11215</v>
      </c>
      <c r="G1291" s="2" t="s">
        <v>253</v>
      </c>
      <c r="H1291" s="2" t="s">
        <v>7418</v>
      </c>
      <c r="I1291" s="2" t="s">
        <v>27</v>
      </c>
      <c r="J1291" s="9">
        <v>800</v>
      </c>
      <c r="K1291" s="9">
        <v>2487</v>
      </c>
      <c r="L1291" s="5">
        <v>93</v>
      </c>
      <c r="M1291" s="5">
        <v>0</v>
      </c>
      <c r="N1291" s="5">
        <v>63.45</v>
      </c>
      <c r="O1291" s="5">
        <v>0</v>
      </c>
      <c r="P1291" s="5">
        <v>3.74</v>
      </c>
      <c r="Q1291" s="5">
        <v>0.68</v>
      </c>
      <c r="R1291" s="5">
        <v>0</v>
      </c>
      <c r="S1291" s="5">
        <v>2000</v>
      </c>
    </row>
    <row r="1292" spans="1:19">
      <c r="A1292" s="2" t="s">
        <v>11216</v>
      </c>
      <c r="B1292" s="2" t="s">
        <v>950</v>
      </c>
      <c r="C1292" s="2" t="s">
        <v>11217</v>
      </c>
      <c r="D1292" s="2" t="s">
        <v>11218</v>
      </c>
      <c r="E1292" s="2" t="s">
        <v>40</v>
      </c>
      <c r="F1292" s="2" t="s">
        <v>11219</v>
      </c>
      <c r="G1292" s="2" t="s">
        <v>87</v>
      </c>
      <c r="H1292" s="2" t="s">
        <v>7418</v>
      </c>
      <c r="I1292" s="2" t="s">
        <v>140</v>
      </c>
      <c r="J1292" s="9">
        <v>100</v>
      </c>
      <c r="K1292" s="9">
        <v>1129</v>
      </c>
      <c r="L1292" s="5">
        <v>44</v>
      </c>
      <c r="M1292" s="5">
        <v>0</v>
      </c>
      <c r="N1292" s="5">
        <v>32.270000000000003</v>
      </c>
      <c r="O1292" s="5">
        <v>0</v>
      </c>
      <c r="P1292" s="5">
        <v>3.9</v>
      </c>
      <c r="Q1292" s="5">
        <v>0.73</v>
      </c>
      <c r="R1292" s="5">
        <v>0</v>
      </c>
      <c r="S1292" s="5">
        <v>2250</v>
      </c>
    </row>
    <row r="1293" spans="1:19">
      <c r="A1293" s="2" t="s">
        <v>11220</v>
      </c>
      <c r="B1293" s="2" t="s">
        <v>11221</v>
      </c>
      <c r="C1293" s="2" t="s">
        <v>787</v>
      </c>
      <c r="D1293" s="2" t="s">
        <v>431</v>
      </c>
      <c r="E1293" s="2" t="s">
        <v>432</v>
      </c>
      <c r="F1293" s="2" t="s">
        <v>11222</v>
      </c>
      <c r="G1293" s="2" t="s">
        <v>72</v>
      </c>
      <c r="H1293" s="2" t="s">
        <v>7418</v>
      </c>
      <c r="I1293" s="2" t="s">
        <v>356</v>
      </c>
      <c r="J1293" s="9">
        <v>300</v>
      </c>
      <c r="K1293" s="9">
        <v>1892</v>
      </c>
      <c r="L1293" s="5">
        <v>74</v>
      </c>
      <c r="M1293" s="5">
        <v>2</v>
      </c>
      <c r="N1293" s="5">
        <v>47.44</v>
      </c>
      <c r="O1293" s="5">
        <v>146.66</v>
      </c>
      <c r="P1293" s="5">
        <v>3.91</v>
      </c>
      <c r="Q1293" s="5">
        <v>0.64</v>
      </c>
      <c r="R1293" s="5">
        <v>23.72</v>
      </c>
      <c r="S1293" s="5">
        <v>1605</v>
      </c>
    </row>
    <row r="1294" spans="1:19">
      <c r="A1294" s="2" t="s">
        <v>11223</v>
      </c>
      <c r="B1294" s="2" t="s">
        <v>11224</v>
      </c>
      <c r="C1294" s="2" t="s">
        <v>11225</v>
      </c>
      <c r="D1294" s="2" t="s">
        <v>372</v>
      </c>
      <c r="E1294" s="2" t="s">
        <v>373</v>
      </c>
      <c r="F1294" s="2" t="s">
        <v>11226</v>
      </c>
      <c r="G1294" s="2" t="s">
        <v>25</v>
      </c>
      <c r="H1294" s="2" t="s">
        <v>7418</v>
      </c>
      <c r="I1294" s="2" t="s">
        <v>43</v>
      </c>
      <c r="J1294" s="9">
        <v>100</v>
      </c>
      <c r="K1294" s="9">
        <v>2215</v>
      </c>
      <c r="L1294" s="5">
        <v>48</v>
      </c>
      <c r="M1294" s="5">
        <v>1</v>
      </c>
      <c r="N1294" s="5">
        <v>36.97</v>
      </c>
      <c r="O1294" s="5">
        <v>59.72</v>
      </c>
      <c r="P1294" s="5">
        <v>2.17</v>
      </c>
      <c r="Q1294" s="5">
        <v>0.77</v>
      </c>
      <c r="R1294" s="5">
        <v>36.97</v>
      </c>
      <c r="S1294" s="5">
        <v>2700</v>
      </c>
    </row>
    <row r="1295" spans="1:19">
      <c r="A1295" s="2" t="s">
        <v>11227</v>
      </c>
      <c r="B1295" s="2" t="s">
        <v>2310</v>
      </c>
      <c r="C1295" s="2" t="s">
        <v>11228</v>
      </c>
      <c r="D1295" s="2" t="s">
        <v>6995</v>
      </c>
      <c r="E1295" s="2" t="s">
        <v>23</v>
      </c>
      <c r="F1295" s="2" t="s">
        <v>11229</v>
      </c>
      <c r="G1295" s="2" t="s">
        <v>50</v>
      </c>
      <c r="H1295" s="2" t="s">
        <v>7418</v>
      </c>
      <c r="I1295" s="2" t="s">
        <v>51</v>
      </c>
      <c r="J1295" s="9">
        <v>400</v>
      </c>
      <c r="K1295" s="9">
        <v>1162</v>
      </c>
      <c r="L1295" s="5">
        <v>40</v>
      </c>
      <c r="M1295" s="5">
        <v>4</v>
      </c>
      <c r="N1295" s="5">
        <v>28.8</v>
      </c>
      <c r="O1295" s="5">
        <v>282.76</v>
      </c>
      <c r="P1295" s="5">
        <v>3.44</v>
      </c>
      <c r="Q1295" s="5">
        <v>0.72</v>
      </c>
      <c r="R1295" s="5">
        <v>7.2</v>
      </c>
      <c r="S1295" s="5">
        <v>3100</v>
      </c>
    </row>
    <row r="1296" spans="1:19">
      <c r="A1296" s="2" t="s">
        <v>11230</v>
      </c>
      <c r="B1296" s="2" t="s">
        <v>104</v>
      </c>
      <c r="C1296" s="2" t="s">
        <v>11231</v>
      </c>
      <c r="D1296" s="2" t="s">
        <v>11232</v>
      </c>
      <c r="E1296" s="2" t="s">
        <v>132</v>
      </c>
      <c r="F1296" s="2" t="s">
        <v>11233</v>
      </c>
      <c r="G1296" s="2" t="s">
        <v>102</v>
      </c>
      <c r="H1296" s="2" t="s">
        <v>7418</v>
      </c>
      <c r="I1296" s="2" t="s">
        <v>183</v>
      </c>
      <c r="J1296" s="9">
        <v>700</v>
      </c>
      <c r="K1296" s="9">
        <v>1654</v>
      </c>
      <c r="L1296" s="5">
        <v>43</v>
      </c>
      <c r="M1296" s="5">
        <v>5</v>
      </c>
      <c r="N1296" s="5">
        <v>31.53</v>
      </c>
      <c r="O1296" s="5">
        <v>253.5</v>
      </c>
      <c r="P1296" s="5">
        <v>2.6</v>
      </c>
      <c r="Q1296" s="5">
        <v>0.73</v>
      </c>
      <c r="R1296" s="5">
        <v>6.31</v>
      </c>
      <c r="S1296" s="5">
        <v>4983</v>
      </c>
    </row>
    <row r="1297" spans="1:19">
      <c r="A1297" s="2" t="s">
        <v>11234</v>
      </c>
      <c r="B1297" s="2" t="s">
        <v>1681</v>
      </c>
      <c r="C1297" s="2" t="s">
        <v>9962</v>
      </c>
      <c r="D1297" s="2" t="s">
        <v>602</v>
      </c>
      <c r="E1297" s="2" t="s">
        <v>40</v>
      </c>
      <c r="F1297" s="2" t="s">
        <v>11235</v>
      </c>
      <c r="G1297" s="2" t="s">
        <v>102</v>
      </c>
      <c r="H1297" s="2" t="s">
        <v>7418</v>
      </c>
      <c r="I1297" s="2" t="s">
        <v>155</v>
      </c>
      <c r="J1297" s="9">
        <v>400</v>
      </c>
      <c r="K1297" s="9">
        <v>778</v>
      </c>
      <c r="L1297" s="5">
        <v>29</v>
      </c>
      <c r="M1297" s="5">
        <v>1</v>
      </c>
      <c r="N1297" s="5">
        <v>16.27</v>
      </c>
      <c r="O1297" s="5">
        <v>59.32</v>
      </c>
      <c r="P1297" s="5">
        <v>3.73</v>
      </c>
      <c r="Q1297" s="5">
        <v>0.56000000000000005</v>
      </c>
      <c r="R1297" s="5">
        <v>16.27</v>
      </c>
      <c r="S1297" s="5">
        <v>1750</v>
      </c>
    </row>
    <row r="1298" spans="1:19">
      <c r="A1298" s="2" t="s">
        <v>11236</v>
      </c>
      <c r="B1298" s="2" t="s">
        <v>11237</v>
      </c>
      <c r="C1298" s="2" t="s">
        <v>11238</v>
      </c>
      <c r="D1298" s="2" t="s">
        <v>2176</v>
      </c>
      <c r="E1298" s="2" t="s">
        <v>112</v>
      </c>
      <c r="F1298" s="2" t="s">
        <v>6506</v>
      </c>
      <c r="G1298" s="2" t="s">
        <v>134</v>
      </c>
      <c r="H1298" s="2" t="s">
        <v>7418</v>
      </c>
      <c r="I1298" s="2" t="s">
        <v>217</v>
      </c>
      <c r="J1298" s="9">
        <v>500</v>
      </c>
      <c r="K1298" s="9">
        <v>1491</v>
      </c>
      <c r="L1298" s="5">
        <v>48</v>
      </c>
      <c r="M1298" s="5">
        <v>0</v>
      </c>
      <c r="N1298" s="5">
        <v>26.58</v>
      </c>
      <c r="O1298" s="5">
        <v>0</v>
      </c>
      <c r="P1298" s="5">
        <v>3.22</v>
      </c>
      <c r="Q1298" s="5">
        <v>0.55000000000000004</v>
      </c>
      <c r="R1298" s="5">
        <v>0</v>
      </c>
      <c r="S1298" s="5">
        <v>2304</v>
      </c>
    </row>
    <row r="1299" spans="1:19">
      <c r="A1299" s="2" t="s">
        <v>11239</v>
      </c>
      <c r="B1299" s="2" t="s">
        <v>3538</v>
      </c>
      <c r="C1299" s="2" t="s">
        <v>5804</v>
      </c>
      <c r="D1299" s="2" t="s">
        <v>7703</v>
      </c>
      <c r="E1299" s="2" t="s">
        <v>2392</v>
      </c>
      <c r="F1299" s="2" t="s">
        <v>11240</v>
      </c>
      <c r="G1299" s="2" t="s">
        <v>161</v>
      </c>
      <c r="H1299" s="2" t="s">
        <v>7418</v>
      </c>
      <c r="I1299" s="2" t="s">
        <v>361</v>
      </c>
      <c r="J1299" s="9">
        <v>600</v>
      </c>
      <c r="K1299" s="9">
        <v>1066</v>
      </c>
      <c r="L1299" s="5">
        <v>21</v>
      </c>
      <c r="M1299" s="5">
        <v>0</v>
      </c>
      <c r="N1299" s="5">
        <v>10.8</v>
      </c>
      <c r="O1299" s="5">
        <v>0</v>
      </c>
      <c r="P1299" s="5">
        <v>1.97</v>
      </c>
      <c r="Q1299" s="5">
        <v>0.51</v>
      </c>
      <c r="R1299" s="5">
        <v>0</v>
      </c>
      <c r="S1299" s="5">
        <v>1375</v>
      </c>
    </row>
    <row r="1300" spans="1:19">
      <c r="A1300" s="2" t="s">
        <v>11241</v>
      </c>
      <c r="B1300" s="2" t="s">
        <v>11242</v>
      </c>
      <c r="C1300" s="2" t="s">
        <v>11243</v>
      </c>
      <c r="D1300" s="2" t="s">
        <v>421</v>
      </c>
      <c r="E1300" s="2" t="s">
        <v>32</v>
      </c>
      <c r="F1300" s="2" t="s">
        <v>11244</v>
      </c>
      <c r="G1300" s="2" t="s">
        <v>65</v>
      </c>
      <c r="H1300" s="2" t="s">
        <v>7418</v>
      </c>
      <c r="I1300" s="2" t="s">
        <v>120</v>
      </c>
      <c r="J1300" s="9">
        <v>300</v>
      </c>
      <c r="K1300" s="9">
        <v>613</v>
      </c>
      <c r="L1300" s="5">
        <v>11</v>
      </c>
      <c r="M1300" s="5">
        <v>0</v>
      </c>
      <c r="N1300" s="5">
        <v>9.1199999999999992</v>
      </c>
      <c r="O1300" s="5">
        <v>0</v>
      </c>
      <c r="P1300" s="5">
        <v>1.79</v>
      </c>
      <c r="Q1300" s="5">
        <v>0.83</v>
      </c>
      <c r="R1300" s="5">
        <v>0</v>
      </c>
      <c r="S1300" s="5">
        <v>2500</v>
      </c>
    </row>
    <row r="1301" spans="1:19">
      <c r="A1301" s="2" t="s">
        <v>11245</v>
      </c>
      <c r="B1301" s="2" t="s">
        <v>11246</v>
      </c>
      <c r="C1301" s="2" t="s">
        <v>11247</v>
      </c>
      <c r="D1301" s="2" t="s">
        <v>431</v>
      </c>
      <c r="E1301" s="2" t="s">
        <v>432</v>
      </c>
      <c r="F1301" s="2">
        <v>0</v>
      </c>
      <c r="G1301" s="2" t="s">
        <v>65</v>
      </c>
      <c r="H1301" s="2" t="s">
        <v>7418</v>
      </c>
      <c r="I1301" s="2" t="s">
        <v>73</v>
      </c>
      <c r="J1301" s="9">
        <v>500</v>
      </c>
      <c r="K1301" s="9">
        <v>2498</v>
      </c>
      <c r="L1301" s="5">
        <v>91</v>
      </c>
      <c r="M1301" s="5">
        <v>3</v>
      </c>
      <c r="N1301" s="5">
        <v>71.27</v>
      </c>
      <c r="O1301" s="5">
        <v>189.52</v>
      </c>
      <c r="P1301" s="5">
        <v>3.64</v>
      </c>
      <c r="Q1301" s="5">
        <v>0.78</v>
      </c>
      <c r="R1301" s="5">
        <v>23.76</v>
      </c>
      <c r="S1301" s="5">
        <v>3000</v>
      </c>
    </row>
    <row r="1302" spans="1:19">
      <c r="A1302" s="2" t="s">
        <v>11248</v>
      </c>
      <c r="B1302" s="2" t="s">
        <v>90</v>
      </c>
      <c r="C1302" s="2" t="s">
        <v>11249</v>
      </c>
      <c r="D1302" s="2" t="s">
        <v>11250</v>
      </c>
      <c r="E1302" s="2" t="s">
        <v>112</v>
      </c>
      <c r="F1302" s="2" t="s">
        <v>11251</v>
      </c>
      <c r="G1302" s="2" t="s">
        <v>167</v>
      </c>
      <c r="H1302" s="2" t="s">
        <v>7418</v>
      </c>
      <c r="I1302" s="2" t="s">
        <v>66</v>
      </c>
      <c r="J1302" s="9">
        <v>200</v>
      </c>
      <c r="K1302" s="9">
        <v>1693</v>
      </c>
      <c r="L1302" s="5">
        <v>70</v>
      </c>
      <c r="M1302" s="5">
        <v>0</v>
      </c>
      <c r="N1302" s="5">
        <v>39.29</v>
      </c>
      <c r="O1302" s="5">
        <v>0</v>
      </c>
      <c r="P1302" s="5">
        <v>4.13</v>
      </c>
      <c r="Q1302" s="5">
        <v>0.56000000000000005</v>
      </c>
      <c r="R1302" s="5">
        <v>0</v>
      </c>
      <c r="S1302" s="5">
        <v>1625</v>
      </c>
    </row>
    <row r="1303" spans="1:19">
      <c r="A1303" s="2" t="s">
        <v>11252</v>
      </c>
      <c r="B1303" s="2" t="s">
        <v>2123</v>
      </c>
      <c r="C1303" s="2" t="s">
        <v>677</v>
      </c>
      <c r="D1303" s="2" t="s">
        <v>9008</v>
      </c>
      <c r="E1303" s="2" t="s">
        <v>188</v>
      </c>
      <c r="F1303" s="2" t="s">
        <v>11253</v>
      </c>
      <c r="G1303" s="2" t="s">
        <v>260</v>
      </c>
      <c r="H1303" s="2" t="s">
        <v>7418</v>
      </c>
      <c r="I1303" s="2" t="s">
        <v>319</v>
      </c>
      <c r="J1303" s="9">
        <v>800</v>
      </c>
      <c r="K1303" s="9">
        <v>523</v>
      </c>
      <c r="L1303" s="5">
        <v>21</v>
      </c>
      <c r="M1303" s="5">
        <v>0</v>
      </c>
      <c r="N1303" s="5">
        <v>15.84</v>
      </c>
      <c r="O1303" s="5">
        <v>0</v>
      </c>
      <c r="P1303" s="5">
        <v>4.0199999999999996</v>
      </c>
      <c r="Q1303" s="5">
        <v>0.75</v>
      </c>
      <c r="R1303" s="5">
        <v>0</v>
      </c>
      <c r="S1303" s="5">
        <v>4000</v>
      </c>
    </row>
    <row r="1304" spans="1:19">
      <c r="A1304" s="2" t="s">
        <v>11254</v>
      </c>
      <c r="B1304" s="2" t="s">
        <v>7326</v>
      </c>
      <c r="C1304" s="2" t="s">
        <v>8972</v>
      </c>
      <c r="D1304" s="2" t="s">
        <v>2455</v>
      </c>
      <c r="E1304" s="2" t="s">
        <v>23</v>
      </c>
      <c r="F1304" s="2" t="s">
        <v>11255</v>
      </c>
      <c r="G1304" s="2" t="s">
        <v>34</v>
      </c>
      <c r="H1304" s="2" t="s">
        <v>7418</v>
      </c>
      <c r="I1304" s="2" t="s">
        <v>127</v>
      </c>
      <c r="J1304" s="9">
        <v>700</v>
      </c>
      <c r="K1304" s="9">
        <v>613</v>
      </c>
      <c r="L1304" s="5">
        <v>23</v>
      </c>
      <c r="M1304" s="5">
        <v>1</v>
      </c>
      <c r="N1304" s="5">
        <v>11.22</v>
      </c>
      <c r="O1304" s="5">
        <v>45.09</v>
      </c>
      <c r="P1304" s="5">
        <v>3.75</v>
      </c>
      <c r="Q1304" s="5">
        <v>0.49</v>
      </c>
      <c r="R1304" s="5">
        <v>11.22</v>
      </c>
      <c r="S1304" s="5">
        <v>1248</v>
      </c>
    </row>
    <row r="1305" spans="1:19">
      <c r="A1305" s="2" t="s">
        <v>11256</v>
      </c>
      <c r="B1305" s="2" t="s">
        <v>11257</v>
      </c>
      <c r="C1305" s="2" t="s">
        <v>4530</v>
      </c>
      <c r="D1305" s="2" t="s">
        <v>11258</v>
      </c>
      <c r="E1305" s="2" t="s">
        <v>78</v>
      </c>
      <c r="F1305" s="2" t="s">
        <v>11259</v>
      </c>
      <c r="G1305" s="2" t="s">
        <v>87</v>
      </c>
      <c r="H1305" s="2" t="s">
        <v>7418</v>
      </c>
      <c r="I1305" s="2" t="s">
        <v>300</v>
      </c>
      <c r="J1305" s="9">
        <v>800</v>
      </c>
      <c r="K1305" s="9">
        <v>1084</v>
      </c>
      <c r="L1305" s="5">
        <v>34</v>
      </c>
      <c r="M1305" s="5">
        <v>0</v>
      </c>
      <c r="N1305" s="5">
        <v>27.77</v>
      </c>
      <c r="O1305" s="5">
        <v>0</v>
      </c>
      <c r="P1305" s="5">
        <v>3.14</v>
      </c>
      <c r="Q1305" s="5">
        <v>0.82</v>
      </c>
      <c r="R1305" s="5">
        <v>0</v>
      </c>
      <c r="S1305" s="5">
        <v>2000</v>
      </c>
    </row>
    <row r="1306" spans="1:19">
      <c r="A1306" s="2" t="s">
        <v>11260</v>
      </c>
      <c r="B1306" s="2" t="s">
        <v>11261</v>
      </c>
      <c r="C1306" s="2" t="s">
        <v>11262</v>
      </c>
      <c r="D1306" s="2" t="s">
        <v>2533</v>
      </c>
      <c r="E1306" s="2" t="s">
        <v>258</v>
      </c>
      <c r="F1306" s="2">
        <v>0</v>
      </c>
      <c r="G1306" s="2" t="s">
        <v>161</v>
      </c>
      <c r="H1306" s="2" t="s">
        <v>7418</v>
      </c>
      <c r="I1306" s="2" t="s">
        <v>140</v>
      </c>
      <c r="J1306" s="9">
        <v>600</v>
      </c>
      <c r="K1306" s="9">
        <v>948</v>
      </c>
      <c r="L1306" s="5">
        <v>40</v>
      </c>
      <c r="M1306" s="5">
        <v>1</v>
      </c>
      <c r="N1306" s="5">
        <v>19.82</v>
      </c>
      <c r="O1306" s="5">
        <v>59.79</v>
      </c>
      <c r="P1306" s="5">
        <v>4.22</v>
      </c>
      <c r="Q1306" s="5">
        <v>0.5</v>
      </c>
      <c r="R1306" s="5">
        <v>19.82</v>
      </c>
      <c r="S1306" s="5">
        <v>2100</v>
      </c>
    </row>
    <row r="1307" spans="1:19">
      <c r="A1307" s="2" t="s">
        <v>11263</v>
      </c>
      <c r="B1307" s="2" t="s">
        <v>894</v>
      </c>
      <c r="C1307" s="2" t="s">
        <v>9415</v>
      </c>
      <c r="D1307" s="2" t="s">
        <v>477</v>
      </c>
      <c r="E1307" s="2" t="s">
        <v>118</v>
      </c>
      <c r="F1307" s="2" t="s">
        <v>4773</v>
      </c>
      <c r="G1307" s="2" t="s">
        <v>34</v>
      </c>
      <c r="H1307" s="2" t="s">
        <v>7418</v>
      </c>
      <c r="I1307" s="2" t="s">
        <v>361</v>
      </c>
      <c r="J1307" s="9">
        <v>300</v>
      </c>
      <c r="K1307" s="9">
        <v>827</v>
      </c>
      <c r="L1307" s="5">
        <v>19</v>
      </c>
      <c r="M1307" s="5">
        <v>0</v>
      </c>
      <c r="N1307" s="5">
        <v>9.91</v>
      </c>
      <c r="O1307" s="5">
        <v>0</v>
      </c>
      <c r="P1307" s="5">
        <v>2.2999999999999998</v>
      </c>
      <c r="Q1307" s="5">
        <v>0.52</v>
      </c>
      <c r="R1307" s="5">
        <v>0</v>
      </c>
      <c r="S1307" s="5">
        <v>3250</v>
      </c>
    </row>
    <row r="1308" spans="1:19">
      <c r="A1308" s="2" t="s">
        <v>11264</v>
      </c>
      <c r="B1308" s="2" t="s">
        <v>11265</v>
      </c>
      <c r="C1308" s="2" t="s">
        <v>1589</v>
      </c>
      <c r="D1308" s="2" t="s">
        <v>175</v>
      </c>
      <c r="E1308" s="2" t="s">
        <v>40</v>
      </c>
      <c r="F1308" s="2" t="s">
        <v>1358</v>
      </c>
      <c r="G1308" s="2" t="s">
        <v>58</v>
      </c>
      <c r="H1308" s="2" t="s">
        <v>7418</v>
      </c>
      <c r="I1308" s="2" t="s">
        <v>127</v>
      </c>
      <c r="J1308" s="9">
        <v>100</v>
      </c>
      <c r="K1308" s="9">
        <v>2319</v>
      </c>
      <c r="L1308" s="5">
        <v>56</v>
      </c>
      <c r="M1308" s="5">
        <v>0</v>
      </c>
      <c r="N1308" s="5">
        <v>39.229999999999997</v>
      </c>
      <c r="O1308" s="5">
        <v>0</v>
      </c>
      <c r="P1308" s="5">
        <v>2.41</v>
      </c>
      <c r="Q1308" s="5">
        <v>0.7</v>
      </c>
      <c r="R1308" s="5">
        <v>0</v>
      </c>
      <c r="S1308" s="5">
        <v>2170</v>
      </c>
    </row>
    <row r="1309" spans="1:19">
      <c r="A1309" s="2" t="s">
        <v>11266</v>
      </c>
      <c r="B1309" s="2" t="s">
        <v>2433</v>
      </c>
      <c r="C1309" s="2" t="s">
        <v>11267</v>
      </c>
      <c r="D1309" s="2" t="s">
        <v>11268</v>
      </c>
      <c r="E1309" s="2" t="s">
        <v>112</v>
      </c>
      <c r="F1309" s="2" t="s">
        <v>11269</v>
      </c>
      <c r="G1309" s="2" t="s">
        <v>190</v>
      </c>
      <c r="H1309" s="2" t="s">
        <v>7418</v>
      </c>
      <c r="I1309" s="2" t="s">
        <v>80</v>
      </c>
      <c r="J1309" s="9">
        <v>400</v>
      </c>
      <c r="K1309" s="9">
        <v>1382</v>
      </c>
      <c r="L1309" s="5">
        <v>43</v>
      </c>
      <c r="M1309" s="5">
        <v>3</v>
      </c>
      <c r="N1309" s="5">
        <v>26.13</v>
      </c>
      <c r="O1309" s="5">
        <v>110.42</v>
      </c>
      <c r="P1309" s="5">
        <v>3.11</v>
      </c>
      <c r="Q1309" s="5">
        <v>0.61</v>
      </c>
      <c r="R1309" s="5">
        <v>8.7100000000000009</v>
      </c>
      <c r="S1309" s="5">
        <v>4225</v>
      </c>
    </row>
    <row r="1310" spans="1:19">
      <c r="A1310" s="2" t="s">
        <v>11270</v>
      </c>
      <c r="B1310" s="2" t="s">
        <v>11271</v>
      </c>
      <c r="C1310" s="2" t="s">
        <v>83</v>
      </c>
      <c r="D1310" s="2" t="s">
        <v>117</v>
      </c>
      <c r="E1310" s="2" t="s">
        <v>118</v>
      </c>
      <c r="F1310" s="2" t="s">
        <v>4893</v>
      </c>
      <c r="G1310" s="2" t="s">
        <v>260</v>
      </c>
      <c r="H1310" s="2" t="s">
        <v>7418</v>
      </c>
      <c r="I1310" s="2" t="s">
        <v>73</v>
      </c>
      <c r="J1310" s="9">
        <v>500</v>
      </c>
      <c r="K1310" s="9">
        <v>861</v>
      </c>
      <c r="L1310" s="5">
        <v>21</v>
      </c>
      <c r="M1310" s="5">
        <v>2</v>
      </c>
      <c r="N1310" s="5">
        <v>9.92</v>
      </c>
      <c r="O1310" s="5">
        <v>92.69</v>
      </c>
      <c r="P1310" s="5">
        <v>2.44</v>
      </c>
      <c r="Q1310" s="5">
        <v>0.47</v>
      </c>
      <c r="R1310" s="5">
        <v>4.96</v>
      </c>
      <c r="S1310" s="5">
        <v>2400</v>
      </c>
    </row>
    <row r="1311" spans="1:19">
      <c r="A1311" s="2" t="s">
        <v>11272</v>
      </c>
      <c r="B1311" s="2" t="s">
        <v>983</v>
      </c>
      <c r="C1311" s="2" t="s">
        <v>11273</v>
      </c>
      <c r="D1311" s="2" t="s">
        <v>855</v>
      </c>
      <c r="E1311" s="2" t="s">
        <v>112</v>
      </c>
      <c r="F1311" s="2" t="s">
        <v>11274</v>
      </c>
      <c r="G1311" s="2" t="s">
        <v>253</v>
      </c>
      <c r="H1311" s="2" t="s">
        <v>7418</v>
      </c>
      <c r="I1311" s="2" t="s">
        <v>155</v>
      </c>
      <c r="J1311" s="9">
        <v>300</v>
      </c>
      <c r="K1311" s="9">
        <v>500</v>
      </c>
      <c r="L1311" s="5">
        <v>14</v>
      </c>
      <c r="M1311" s="5">
        <v>0</v>
      </c>
      <c r="N1311" s="5">
        <v>10.07</v>
      </c>
      <c r="O1311" s="5">
        <v>0</v>
      </c>
      <c r="P1311" s="5">
        <v>2.8</v>
      </c>
      <c r="Q1311" s="5">
        <v>0.72</v>
      </c>
      <c r="R1311" s="5">
        <v>0</v>
      </c>
      <c r="S1311" s="5">
        <v>4700</v>
      </c>
    </row>
    <row r="1312" spans="1:19">
      <c r="A1312" s="2" t="s">
        <v>11275</v>
      </c>
      <c r="B1312" s="2" t="s">
        <v>4498</v>
      </c>
      <c r="C1312" s="2" t="s">
        <v>11276</v>
      </c>
      <c r="D1312" s="2" t="s">
        <v>11277</v>
      </c>
      <c r="E1312" s="2" t="s">
        <v>432</v>
      </c>
      <c r="F1312" s="2" t="s">
        <v>1919</v>
      </c>
      <c r="G1312" s="2" t="s">
        <v>58</v>
      </c>
      <c r="H1312" s="2" t="s">
        <v>7418</v>
      </c>
      <c r="I1312" s="2" t="s">
        <v>27</v>
      </c>
      <c r="J1312" s="9">
        <v>100</v>
      </c>
      <c r="K1312" s="9">
        <v>2339</v>
      </c>
      <c r="L1312" s="5">
        <v>79</v>
      </c>
      <c r="M1312" s="5">
        <v>3</v>
      </c>
      <c r="N1312" s="5">
        <v>33.93</v>
      </c>
      <c r="O1312" s="5">
        <v>202.63</v>
      </c>
      <c r="P1312" s="5">
        <v>3.38</v>
      </c>
      <c r="Q1312" s="5">
        <v>0.43</v>
      </c>
      <c r="R1312" s="5">
        <v>11.31</v>
      </c>
      <c r="S1312" s="5">
        <v>3500</v>
      </c>
    </row>
    <row r="1313" spans="1:19">
      <c r="A1313" s="2" t="s">
        <v>11278</v>
      </c>
      <c r="B1313" s="2" t="s">
        <v>11279</v>
      </c>
      <c r="C1313" s="2" t="s">
        <v>1257</v>
      </c>
      <c r="D1313" s="2" t="s">
        <v>1918</v>
      </c>
      <c r="E1313" s="2" t="s">
        <v>56</v>
      </c>
      <c r="F1313" s="2" t="s">
        <v>11280</v>
      </c>
      <c r="G1313" s="2" t="s">
        <v>266</v>
      </c>
      <c r="H1313" s="2" t="s">
        <v>7418</v>
      </c>
      <c r="I1313" s="2" t="s">
        <v>361</v>
      </c>
      <c r="J1313" s="9">
        <v>300</v>
      </c>
      <c r="K1313" s="9">
        <v>1416</v>
      </c>
      <c r="L1313" s="5">
        <v>36</v>
      </c>
      <c r="M1313" s="5">
        <v>3</v>
      </c>
      <c r="N1313" s="5">
        <v>28.06</v>
      </c>
      <c r="O1313" s="5">
        <v>105.31</v>
      </c>
      <c r="P1313" s="5">
        <v>2.54</v>
      </c>
      <c r="Q1313" s="5">
        <v>0.78</v>
      </c>
      <c r="R1313" s="5">
        <v>9.35</v>
      </c>
      <c r="S1313" s="5">
        <v>2300</v>
      </c>
    </row>
    <row r="1314" spans="1:19">
      <c r="A1314" s="2" t="s">
        <v>11281</v>
      </c>
      <c r="B1314" s="2" t="s">
        <v>1569</v>
      </c>
      <c r="C1314" s="2" t="s">
        <v>11282</v>
      </c>
      <c r="D1314" s="2" t="s">
        <v>1456</v>
      </c>
      <c r="E1314" s="2" t="s">
        <v>824</v>
      </c>
      <c r="F1314" s="2" t="s">
        <v>1468</v>
      </c>
      <c r="G1314" s="2" t="s">
        <v>190</v>
      </c>
      <c r="H1314" s="2" t="s">
        <v>7418</v>
      </c>
      <c r="I1314" s="2" t="s">
        <v>95</v>
      </c>
      <c r="J1314" s="9">
        <v>500</v>
      </c>
      <c r="K1314" s="9">
        <v>2217</v>
      </c>
      <c r="L1314" s="5">
        <v>39</v>
      </c>
      <c r="M1314" s="5">
        <v>1</v>
      </c>
      <c r="N1314" s="5">
        <v>31.51</v>
      </c>
      <c r="O1314" s="5">
        <v>50</v>
      </c>
      <c r="P1314" s="5">
        <v>1.76</v>
      </c>
      <c r="Q1314" s="5">
        <v>0.81</v>
      </c>
      <c r="R1314" s="5">
        <v>31.51</v>
      </c>
      <c r="S1314" s="5">
        <v>2934</v>
      </c>
    </row>
    <row r="1315" spans="1:19">
      <c r="A1315" s="2" t="s">
        <v>11283</v>
      </c>
      <c r="B1315" s="2" t="s">
        <v>3407</v>
      </c>
      <c r="C1315" s="2" t="s">
        <v>7813</v>
      </c>
      <c r="D1315" s="2" t="s">
        <v>11284</v>
      </c>
      <c r="E1315" s="2" t="s">
        <v>125</v>
      </c>
      <c r="F1315" s="2" t="s">
        <v>11285</v>
      </c>
      <c r="G1315" s="2" t="s">
        <v>312</v>
      </c>
      <c r="H1315" s="2" t="s">
        <v>7418</v>
      </c>
      <c r="I1315" s="2" t="s">
        <v>155</v>
      </c>
      <c r="J1315" s="9">
        <v>300</v>
      </c>
      <c r="K1315" s="9">
        <v>2042</v>
      </c>
      <c r="L1315" s="5">
        <v>64</v>
      </c>
      <c r="M1315" s="5">
        <v>0</v>
      </c>
      <c r="N1315" s="5">
        <v>43.86</v>
      </c>
      <c r="O1315" s="5">
        <v>0</v>
      </c>
      <c r="P1315" s="5">
        <v>3.13</v>
      </c>
      <c r="Q1315" s="5">
        <v>0.69</v>
      </c>
      <c r="R1315" s="5">
        <v>0</v>
      </c>
      <c r="S1315" s="5">
        <v>2498</v>
      </c>
    </row>
    <row r="1316" spans="1:19">
      <c r="A1316" s="2" t="s">
        <v>11286</v>
      </c>
      <c r="B1316" s="2" t="s">
        <v>1866</v>
      </c>
      <c r="C1316" s="2" t="s">
        <v>11287</v>
      </c>
      <c r="D1316" s="2" t="s">
        <v>860</v>
      </c>
      <c r="E1316" s="2" t="s">
        <v>85</v>
      </c>
      <c r="F1316" s="2" t="s">
        <v>11288</v>
      </c>
      <c r="G1316" s="2" t="s">
        <v>150</v>
      </c>
      <c r="H1316" s="2" t="s">
        <v>7418</v>
      </c>
      <c r="I1316" s="2" t="s">
        <v>293</v>
      </c>
      <c r="J1316" s="9">
        <v>1000</v>
      </c>
      <c r="K1316" s="9">
        <v>1337</v>
      </c>
      <c r="L1316" s="5">
        <v>57</v>
      </c>
      <c r="M1316" s="5">
        <v>6</v>
      </c>
      <c r="N1316" s="5">
        <v>29.37</v>
      </c>
      <c r="O1316" s="5">
        <v>423.57</v>
      </c>
      <c r="P1316" s="5">
        <v>4.26</v>
      </c>
      <c r="Q1316" s="5">
        <v>0.52</v>
      </c>
      <c r="R1316" s="5">
        <v>4.9000000000000004</v>
      </c>
      <c r="S1316" s="5">
        <v>1750</v>
      </c>
    </row>
    <row r="1317" spans="1:19">
      <c r="A1317" s="2" t="s">
        <v>11289</v>
      </c>
      <c r="B1317" s="2" t="s">
        <v>7326</v>
      </c>
      <c r="C1317" s="2" t="s">
        <v>11290</v>
      </c>
      <c r="D1317" s="2" t="s">
        <v>175</v>
      </c>
      <c r="E1317" s="2" t="s">
        <v>23</v>
      </c>
      <c r="F1317" s="2" t="s">
        <v>11291</v>
      </c>
      <c r="G1317" s="2" t="s">
        <v>58</v>
      </c>
      <c r="H1317" s="2" t="s">
        <v>7418</v>
      </c>
      <c r="I1317" s="2" t="s">
        <v>458</v>
      </c>
      <c r="J1317" s="9">
        <v>400</v>
      </c>
      <c r="K1317" s="9">
        <v>1132</v>
      </c>
      <c r="L1317" s="5">
        <v>36</v>
      </c>
      <c r="M1317" s="5">
        <v>0</v>
      </c>
      <c r="N1317" s="5">
        <v>30.09</v>
      </c>
      <c r="O1317" s="5">
        <v>0</v>
      </c>
      <c r="P1317" s="5">
        <v>3.18</v>
      </c>
      <c r="Q1317" s="5">
        <v>0.84</v>
      </c>
      <c r="R1317" s="5">
        <v>0</v>
      </c>
      <c r="S1317" s="5">
        <v>2212</v>
      </c>
    </row>
    <row r="1318" spans="1:19">
      <c r="A1318" s="2" t="s">
        <v>11292</v>
      </c>
      <c r="B1318" s="2" t="s">
        <v>6060</v>
      </c>
      <c r="C1318" s="2" t="s">
        <v>11293</v>
      </c>
      <c r="D1318" s="2" t="s">
        <v>11294</v>
      </c>
      <c r="E1318" s="2" t="s">
        <v>3898</v>
      </c>
      <c r="F1318" s="2" t="s">
        <v>11295</v>
      </c>
      <c r="G1318" s="2" t="s">
        <v>161</v>
      </c>
      <c r="H1318" s="2" t="s">
        <v>7418</v>
      </c>
      <c r="I1318" s="2" t="s">
        <v>232</v>
      </c>
      <c r="J1318" s="9">
        <v>300</v>
      </c>
      <c r="K1318" s="9">
        <v>1933</v>
      </c>
      <c r="L1318" s="5">
        <v>39</v>
      </c>
      <c r="M1318" s="5">
        <v>0</v>
      </c>
      <c r="N1318" s="5">
        <v>16.62</v>
      </c>
      <c r="O1318" s="5">
        <v>0</v>
      </c>
      <c r="P1318" s="5">
        <v>2.02</v>
      </c>
      <c r="Q1318" s="5">
        <v>0.43</v>
      </c>
      <c r="R1318" s="5">
        <v>0</v>
      </c>
      <c r="S1318" s="5">
        <v>1263</v>
      </c>
    </row>
    <row r="1319" spans="1:19">
      <c r="A1319" s="2" t="s">
        <v>11296</v>
      </c>
      <c r="B1319" s="2" t="s">
        <v>1542</v>
      </c>
      <c r="C1319" s="2" t="s">
        <v>11297</v>
      </c>
      <c r="D1319" s="2" t="s">
        <v>1640</v>
      </c>
      <c r="E1319" s="2" t="s">
        <v>258</v>
      </c>
      <c r="F1319" s="2" t="s">
        <v>6039</v>
      </c>
      <c r="G1319" s="2" t="s">
        <v>42</v>
      </c>
      <c r="H1319" s="2" t="s">
        <v>7418</v>
      </c>
      <c r="I1319" s="2" t="s">
        <v>217</v>
      </c>
      <c r="J1319" s="9">
        <v>500</v>
      </c>
      <c r="K1319" s="9">
        <v>696</v>
      </c>
      <c r="L1319" s="5">
        <v>19</v>
      </c>
      <c r="M1319" s="5">
        <v>1</v>
      </c>
      <c r="N1319" s="5">
        <v>7.91</v>
      </c>
      <c r="O1319" s="5">
        <v>62.36</v>
      </c>
      <c r="P1319" s="5">
        <v>2.73</v>
      </c>
      <c r="Q1319" s="5">
        <v>0.42</v>
      </c>
      <c r="R1319" s="5">
        <v>7.91</v>
      </c>
      <c r="S1319" s="5">
        <v>1241</v>
      </c>
    </row>
    <row r="1320" spans="1:19">
      <c r="A1320" s="2" t="s">
        <v>11298</v>
      </c>
      <c r="B1320" s="2" t="s">
        <v>1099</v>
      </c>
      <c r="C1320" s="2" t="s">
        <v>1034</v>
      </c>
      <c r="D1320" s="2" t="s">
        <v>7184</v>
      </c>
      <c r="E1320" s="2" t="s">
        <v>56</v>
      </c>
      <c r="F1320" s="2" t="s">
        <v>11299</v>
      </c>
      <c r="G1320" s="2" t="s">
        <v>312</v>
      </c>
      <c r="H1320" s="2" t="s">
        <v>7418</v>
      </c>
      <c r="I1320" s="2" t="s">
        <v>155</v>
      </c>
      <c r="J1320" s="9">
        <v>200</v>
      </c>
      <c r="K1320" s="9">
        <v>737</v>
      </c>
      <c r="L1320" s="5">
        <v>31</v>
      </c>
      <c r="M1320" s="5">
        <v>0</v>
      </c>
      <c r="N1320" s="5">
        <v>21.34</v>
      </c>
      <c r="O1320" s="5">
        <v>0</v>
      </c>
      <c r="P1320" s="5">
        <v>4.21</v>
      </c>
      <c r="Q1320" s="5">
        <v>0.69</v>
      </c>
      <c r="R1320" s="5">
        <v>0</v>
      </c>
      <c r="S1320" s="5">
        <v>1597</v>
      </c>
    </row>
    <row r="1321" spans="1:19">
      <c r="A1321" s="2" t="s">
        <v>11300</v>
      </c>
      <c r="B1321" s="2" t="s">
        <v>11103</v>
      </c>
      <c r="C1321" s="2" t="s">
        <v>11301</v>
      </c>
      <c r="D1321" s="2" t="s">
        <v>11302</v>
      </c>
      <c r="E1321" s="2" t="s">
        <v>258</v>
      </c>
      <c r="F1321" s="2" t="s">
        <v>11303</v>
      </c>
      <c r="G1321" s="2" t="s">
        <v>65</v>
      </c>
      <c r="H1321" s="2" t="s">
        <v>7418</v>
      </c>
      <c r="I1321" s="2" t="s">
        <v>183</v>
      </c>
      <c r="J1321" s="9">
        <v>100</v>
      </c>
      <c r="K1321" s="9">
        <v>1891</v>
      </c>
      <c r="L1321" s="5">
        <v>38</v>
      </c>
      <c r="M1321" s="5">
        <v>0</v>
      </c>
      <c r="N1321" s="5">
        <v>17.52</v>
      </c>
      <c r="O1321" s="5">
        <v>0</v>
      </c>
      <c r="P1321" s="5">
        <v>2.0099999999999998</v>
      </c>
      <c r="Q1321" s="5">
        <v>0.46</v>
      </c>
      <c r="R1321" s="5">
        <v>0</v>
      </c>
      <c r="S1321" s="5">
        <v>1127</v>
      </c>
    </row>
    <row r="1322" spans="1:19">
      <c r="A1322" s="2" t="s">
        <v>11304</v>
      </c>
      <c r="B1322" s="2" t="s">
        <v>1995</v>
      </c>
      <c r="C1322" s="2" t="s">
        <v>11305</v>
      </c>
      <c r="D1322" s="2" t="s">
        <v>2502</v>
      </c>
      <c r="E1322" s="2" t="s">
        <v>276</v>
      </c>
      <c r="F1322" s="2" t="s">
        <v>11306</v>
      </c>
      <c r="G1322" s="2" t="s">
        <v>65</v>
      </c>
      <c r="H1322" s="2" t="s">
        <v>7418</v>
      </c>
      <c r="I1322" s="2" t="s">
        <v>293</v>
      </c>
      <c r="J1322" s="9">
        <v>700</v>
      </c>
      <c r="K1322" s="9">
        <v>1595</v>
      </c>
      <c r="L1322" s="5">
        <v>64</v>
      </c>
      <c r="M1322" s="5">
        <v>0</v>
      </c>
      <c r="N1322" s="5">
        <v>34.18</v>
      </c>
      <c r="O1322" s="5">
        <v>0</v>
      </c>
      <c r="P1322" s="5">
        <v>4.01</v>
      </c>
      <c r="Q1322" s="5">
        <v>0.53</v>
      </c>
      <c r="R1322" s="5">
        <v>0</v>
      </c>
      <c r="S1322" s="5">
        <v>4000</v>
      </c>
    </row>
    <row r="1323" spans="1:19">
      <c r="A1323" s="2" t="s">
        <v>11307</v>
      </c>
      <c r="B1323" s="2" t="s">
        <v>11308</v>
      </c>
      <c r="C1323" s="2" t="s">
        <v>9138</v>
      </c>
      <c r="D1323" s="2" t="s">
        <v>10817</v>
      </c>
      <c r="E1323" s="2" t="s">
        <v>40</v>
      </c>
      <c r="F1323" s="2" t="s">
        <v>825</v>
      </c>
      <c r="G1323" s="2" t="s">
        <v>94</v>
      </c>
      <c r="H1323" s="2" t="s">
        <v>7418</v>
      </c>
      <c r="I1323" s="2" t="s">
        <v>80</v>
      </c>
      <c r="J1323" s="9">
        <v>800</v>
      </c>
      <c r="K1323" s="9">
        <v>835</v>
      </c>
      <c r="L1323" s="5">
        <v>32</v>
      </c>
      <c r="M1323" s="5">
        <v>1</v>
      </c>
      <c r="N1323" s="5">
        <v>25.39</v>
      </c>
      <c r="O1323" s="5">
        <v>73.91</v>
      </c>
      <c r="P1323" s="5">
        <v>3.83</v>
      </c>
      <c r="Q1323" s="5">
        <v>0.79</v>
      </c>
      <c r="R1323" s="5">
        <v>25.39</v>
      </c>
      <c r="S1323" s="5">
        <v>2250</v>
      </c>
    </row>
    <row r="1324" spans="1:19">
      <c r="A1324" s="2" t="s">
        <v>11309</v>
      </c>
      <c r="B1324" s="2" t="s">
        <v>11310</v>
      </c>
      <c r="C1324" s="2" t="s">
        <v>4335</v>
      </c>
      <c r="D1324" s="2" t="s">
        <v>11311</v>
      </c>
      <c r="E1324" s="2" t="s">
        <v>100</v>
      </c>
      <c r="F1324" s="2" t="s">
        <v>11312</v>
      </c>
      <c r="G1324" s="2" t="s">
        <v>87</v>
      </c>
      <c r="H1324" s="2" t="s">
        <v>7418</v>
      </c>
      <c r="I1324" s="2" t="s">
        <v>699</v>
      </c>
      <c r="J1324" s="9">
        <v>700</v>
      </c>
      <c r="K1324" s="9">
        <v>1086</v>
      </c>
      <c r="L1324" s="5">
        <v>27</v>
      </c>
      <c r="M1324" s="5">
        <v>0</v>
      </c>
      <c r="N1324" s="5">
        <v>22.76</v>
      </c>
      <c r="O1324" s="5">
        <v>0</v>
      </c>
      <c r="P1324" s="5">
        <v>2.4900000000000002</v>
      </c>
      <c r="Q1324" s="5">
        <v>0.84</v>
      </c>
      <c r="R1324" s="5">
        <v>0</v>
      </c>
      <c r="S1324" s="5">
        <v>1250</v>
      </c>
    </row>
    <row r="1325" spans="1:19">
      <c r="A1325" s="2" t="s">
        <v>11313</v>
      </c>
      <c r="B1325" s="2" t="s">
        <v>2123</v>
      </c>
      <c r="C1325" s="2" t="s">
        <v>11314</v>
      </c>
      <c r="D1325" s="2" t="s">
        <v>11315</v>
      </c>
      <c r="E1325" s="2" t="s">
        <v>48</v>
      </c>
      <c r="F1325" s="2" t="s">
        <v>11316</v>
      </c>
      <c r="G1325" s="2" t="s">
        <v>34</v>
      </c>
      <c r="H1325" s="2" t="s">
        <v>7418</v>
      </c>
      <c r="I1325" s="2" t="s">
        <v>51</v>
      </c>
      <c r="J1325" s="9">
        <v>500</v>
      </c>
      <c r="K1325" s="9">
        <v>1756</v>
      </c>
      <c r="L1325" s="5">
        <v>72</v>
      </c>
      <c r="M1325" s="5">
        <v>6</v>
      </c>
      <c r="N1325" s="5">
        <v>51.37</v>
      </c>
      <c r="O1325" s="5">
        <v>273.13</v>
      </c>
      <c r="P1325" s="5">
        <v>4.0999999999999996</v>
      </c>
      <c r="Q1325" s="5">
        <v>0.71</v>
      </c>
      <c r="R1325" s="5">
        <v>8.56</v>
      </c>
      <c r="S1325" s="5">
        <v>2934</v>
      </c>
    </row>
    <row r="1326" spans="1:19">
      <c r="A1326" s="2" t="s">
        <v>11317</v>
      </c>
      <c r="B1326" s="2" t="s">
        <v>454</v>
      </c>
      <c r="C1326" s="2" t="s">
        <v>5541</v>
      </c>
      <c r="D1326" s="2" t="s">
        <v>829</v>
      </c>
      <c r="E1326" s="2" t="s">
        <v>112</v>
      </c>
      <c r="F1326" s="2" t="s">
        <v>476</v>
      </c>
      <c r="G1326" s="2" t="s">
        <v>150</v>
      </c>
      <c r="H1326" s="2" t="s">
        <v>7418</v>
      </c>
      <c r="I1326" s="2" t="s">
        <v>162</v>
      </c>
      <c r="J1326" s="9">
        <v>500</v>
      </c>
      <c r="K1326" s="9">
        <v>2411</v>
      </c>
      <c r="L1326" s="5">
        <v>45</v>
      </c>
      <c r="M1326" s="5">
        <v>1</v>
      </c>
      <c r="N1326" s="5">
        <v>35.46</v>
      </c>
      <c r="O1326" s="5">
        <v>51.99</v>
      </c>
      <c r="P1326" s="5">
        <v>1.87</v>
      </c>
      <c r="Q1326" s="5">
        <v>0.79</v>
      </c>
      <c r="R1326" s="5">
        <v>35.46</v>
      </c>
      <c r="S1326" s="5">
        <v>2600</v>
      </c>
    </row>
    <row r="1327" spans="1:19">
      <c r="A1327" s="2" t="s">
        <v>11318</v>
      </c>
      <c r="B1327" s="2" t="s">
        <v>5728</v>
      </c>
      <c r="C1327" s="2" t="s">
        <v>4313</v>
      </c>
      <c r="D1327" s="2" t="s">
        <v>2145</v>
      </c>
      <c r="E1327" s="2" t="s">
        <v>237</v>
      </c>
      <c r="F1327" s="2" t="s">
        <v>617</v>
      </c>
      <c r="G1327" s="2" t="s">
        <v>161</v>
      </c>
      <c r="H1327" s="2" t="s">
        <v>7418</v>
      </c>
      <c r="I1327" s="2" t="s">
        <v>217</v>
      </c>
      <c r="J1327" s="9">
        <v>700</v>
      </c>
      <c r="K1327" s="9">
        <v>1318</v>
      </c>
      <c r="L1327" s="5">
        <v>52</v>
      </c>
      <c r="M1327" s="5">
        <v>1</v>
      </c>
      <c r="N1327" s="5">
        <v>39.21</v>
      </c>
      <c r="O1327" s="5">
        <v>63.38</v>
      </c>
      <c r="P1327" s="5">
        <v>3.95</v>
      </c>
      <c r="Q1327" s="5">
        <v>0.75</v>
      </c>
      <c r="R1327" s="5">
        <v>39.21</v>
      </c>
      <c r="S1327" s="5">
        <v>2500</v>
      </c>
    </row>
    <row r="1328" spans="1:19">
      <c r="A1328" s="2" t="s">
        <v>11319</v>
      </c>
      <c r="B1328" s="2" t="s">
        <v>3879</v>
      </c>
      <c r="C1328" s="2" t="s">
        <v>11320</v>
      </c>
      <c r="D1328" s="2" t="s">
        <v>11321</v>
      </c>
      <c r="E1328" s="2" t="s">
        <v>237</v>
      </c>
      <c r="F1328" s="2" t="s">
        <v>5589</v>
      </c>
      <c r="G1328" s="2" t="s">
        <v>190</v>
      </c>
      <c r="H1328" s="2" t="s">
        <v>7418</v>
      </c>
      <c r="I1328" s="2" t="s">
        <v>300</v>
      </c>
      <c r="J1328" s="9">
        <v>1000</v>
      </c>
      <c r="K1328" s="9">
        <v>1518</v>
      </c>
      <c r="L1328" s="5">
        <v>28</v>
      </c>
      <c r="M1328" s="5">
        <v>1</v>
      </c>
      <c r="N1328" s="5">
        <v>18.16</v>
      </c>
      <c r="O1328" s="5">
        <v>44.56</v>
      </c>
      <c r="P1328" s="5">
        <v>1.84</v>
      </c>
      <c r="Q1328" s="5">
        <v>0.65</v>
      </c>
      <c r="R1328" s="5">
        <v>18.16</v>
      </c>
      <c r="S1328" s="5">
        <v>2800</v>
      </c>
    </row>
    <row r="1329" spans="1:19">
      <c r="A1329" s="2" t="s">
        <v>11322</v>
      </c>
      <c r="B1329" s="2" t="s">
        <v>11323</v>
      </c>
      <c r="C1329" s="2" t="s">
        <v>4323</v>
      </c>
      <c r="D1329" s="2" t="s">
        <v>6805</v>
      </c>
      <c r="E1329" s="2" t="s">
        <v>237</v>
      </c>
      <c r="F1329" s="2" t="s">
        <v>3233</v>
      </c>
      <c r="G1329" s="2" t="s">
        <v>260</v>
      </c>
      <c r="H1329" s="2" t="s">
        <v>7418</v>
      </c>
      <c r="I1329" s="2" t="s">
        <v>27</v>
      </c>
      <c r="J1329" s="9">
        <v>1000</v>
      </c>
      <c r="K1329" s="9">
        <v>1944</v>
      </c>
      <c r="L1329" s="5">
        <v>65</v>
      </c>
      <c r="M1329" s="5">
        <v>1</v>
      </c>
      <c r="N1329" s="5">
        <v>26.81</v>
      </c>
      <c r="O1329" s="5">
        <v>73.680000000000007</v>
      </c>
      <c r="P1329" s="5">
        <v>3.34</v>
      </c>
      <c r="Q1329" s="5">
        <v>0.41</v>
      </c>
      <c r="R1329" s="5">
        <v>26.81</v>
      </c>
      <c r="S1329" s="5">
        <v>3200</v>
      </c>
    </row>
    <row r="1330" spans="1:19">
      <c r="A1330" s="2" t="s">
        <v>11324</v>
      </c>
      <c r="B1330" s="2" t="s">
        <v>330</v>
      </c>
      <c r="C1330" s="2" t="s">
        <v>10353</v>
      </c>
      <c r="D1330" s="2" t="s">
        <v>5941</v>
      </c>
      <c r="E1330" s="2" t="s">
        <v>40</v>
      </c>
      <c r="F1330" s="2" t="s">
        <v>11325</v>
      </c>
      <c r="G1330" s="2" t="s">
        <v>58</v>
      </c>
      <c r="H1330" s="2" t="s">
        <v>7418</v>
      </c>
      <c r="I1330" s="2" t="s">
        <v>135</v>
      </c>
      <c r="J1330" s="9">
        <v>100</v>
      </c>
      <c r="K1330" s="9">
        <v>1102</v>
      </c>
      <c r="L1330" s="5">
        <v>22</v>
      </c>
      <c r="M1330" s="5">
        <v>0</v>
      </c>
      <c r="N1330" s="5">
        <v>16.489999999999998</v>
      </c>
      <c r="O1330" s="5">
        <v>0</v>
      </c>
      <c r="P1330" s="5">
        <v>2</v>
      </c>
      <c r="Q1330" s="5">
        <v>0.75</v>
      </c>
      <c r="R1330" s="5">
        <v>0</v>
      </c>
      <c r="S1330" s="5">
        <v>1500</v>
      </c>
    </row>
    <row r="1331" spans="1:19">
      <c r="A1331" s="2" t="s">
        <v>11326</v>
      </c>
      <c r="B1331" s="2" t="s">
        <v>2118</v>
      </c>
      <c r="C1331" s="2" t="s">
        <v>1034</v>
      </c>
      <c r="D1331" s="2" t="s">
        <v>4667</v>
      </c>
      <c r="E1331" s="2" t="s">
        <v>32</v>
      </c>
      <c r="F1331" s="2" t="s">
        <v>11327</v>
      </c>
      <c r="G1331" s="2" t="s">
        <v>72</v>
      </c>
      <c r="H1331" s="2" t="s">
        <v>7418</v>
      </c>
      <c r="I1331" s="2" t="s">
        <v>51</v>
      </c>
      <c r="J1331" s="9">
        <v>400</v>
      </c>
      <c r="K1331" s="9">
        <v>1826</v>
      </c>
      <c r="L1331" s="5">
        <v>49</v>
      </c>
      <c r="M1331" s="5">
        <v>2</v>
      </c>
      <c r="N1331" s="5">
        <v>38.630000000000003</v>
      </c>
      <c r="O1331" s="5">
        <v>141.66</v>
      </c>
      <c r="P1331" s="5">
        <v>2.68</v>
      </c>
      <c r="Q1331" s="5">
        <v>0.79</v>
      </c>
      <c r="R1331" s="5">
        <v>19.32</v>
      </c>
      <c r="S1331" s="5">
        <v>1950</v>
      </c>
    </row>
    <row r="1332" spans="1:19">
      <c r="A1332" s="2" t="s">
        <v>11328</v>
      </c>
      <c r="B1332" s="2" t="s">
        <v>7261</v>
      </c>
      <c r="C1332" s="2" t="s">
        <v>1664</v>
      </c>
      <c r="D1332" s="2" t="s">
        <v>11329</v>
      </c>
      <c r="E1332" s="2" t="s">
        <v>991</v>
      </c>
      <c r="F1332" s="2" t="s">
        <v>11330</v>
      </c>
      <c r="G1332" s="2" t="s">
        <v>34</v>
      </c>
      <c r="H1332" s="2" t="s">
        <v>7418</v>
      </c>
      <c r="I1332" s="2" t="s">
        <v>356</v>
      </c>
      <c r="J1332" s="9">
        <v>600</v>
      </c>
      <c r="K1332" s="9">
        <v>872</v>
      </c>
      <c r="L1332" s="5">
        <v>39</v>
      </c>
      <c r="M1332" s="5">
        <v>1</v>
      </c>
      <c r="N1332" s="5">
        <v>31.54</v>
      </c>
      <c r="O1332" s="5">
        <v>47.98</v>
      </c>
      <c r="P1332" s="5">
        <v>4.47</v>
      </c>
      <c r="Q1332" s="5">
        <v>0.81</v>
      </c>
      <c r="R1332" s="5">
        <v>31.54</v>
      </c>
      <c r="S1332" s="5">
        <v>4200</v>
      </c>
    </row>
    <row r="1333" spans="1:19">
      <c r="A1333" s="2" t="s">
        <v>11331</v>
      </c>
      <c r="B1333" s="2" t="s">
        <v>475</v>
      </c>
      <c r="C1333" s="2" t="s">
        <v>1344</v>
      </c>
      <c r="D1333" s="2" t="s">
        <v>117</v>
      </c>
      <c r="E1333" s="2" t="s">
        <v>118</v>
      </c>
      <c r="F1333" s="2" t="s">
        <v>2415</v>
      </c>
      <c r="G1333" s="2" t="s">
        <v>253</v>
      </c>
      <c r="H1333" s="2" t="s">
        <v>7418</v>
      </c>
      <c r="I1333" s="2" t="s">
        <v>73</v>
      </c>
      <c r="J1333" s="9">
        <v>100</v>
      </c>
      <c r="K1333" s="9">
        <v>658</v>
      </c>
      <c r="L1333" s="5">
        <v>21</v>
      </c>
      <c r="M1333" s="5">
        <v>0</v>
      </c>
      <c r="N1333" s="5">
        <v>12.01</v>
      </c>
      <c r="O1333" s="5">
        <v>0</v>
      </c>
      <c r="P1333" s="5">
        <v>3.19</v>
      </c>
      <c r="Q1333" s="5">
        <v>0.56999999999999995</v>
      </c>
      <c r="R1333" s="5">
        <v>0</v>
      </c>
      <c r="S1333" s="5">
        <v>1950</v>
      </c>
    </row>
    <row r="1334" spans="1:19">
      <c r="A1334" s="2" t="s">
        <v>11332</v>
      </c>
      <c r="B1334" s="2" t="s">
        <v>1816</v>
      </c>
      <c r="C1334" s="2" t="s">
        <v>1699</v>
      </c>
      <c r="D1334" s="2" t="s">
        <v>9430</v>
      </c>
      <c r="E1334" s="2" t="s">
        <v>112</v>
      </c>
      <c r="F1334" s="2" t="s">
        <v>11333</v>
      </c>
      <c r="G1334" s="2" t="s">
        <v>150</v>
      </c>
      <c r="H1334" s="2" t="s">
        <v>7418</v>
      </c>
      <c r="I1334" s="2" t="s">
        <v>95</v>
      </c>
      <c r="J1334" s="9">
        <v>400</v>
      </c>
      <c r="K1334" s="9">
        <v>1860</v>
      </c>
      <c r="L1334" s="5">
        <v>35</v>
      </c>
      <c r="M1334" s="5">
        <v>1</v>
      </c>
      <c r="N1334" s="5">
        <v>27.59</v>
      </c>
      <c r="O1334" s="5">
        <v>49.43</v>
      </c>
      <c r="P1334" s="5">
        <v>1.88</v>
      </c>
      <c r="Q1334" s="5">
        <v>0.79</v>
      </c>
      <c r="R1334" s="5">
        <v>27.59</v>
      </c>
      <c r="S1334" s="5">
        <v>2539</v>
      </c>
    </row>
    <row r="1335" spans="1:19">
      <c r="A1335" s="2" t="s">
        <v>11334</v>
      </c>
      <c r="B1335" s="2" t="s">
        <v>505</v>
      </c>
      <c r="C1335" s="2" t="s">
        <v>2459</v>
      </c>
      <c r="D1335" s="2" t="s">
        <v>1472</v>
      </c>
      <c r="E1335" s="2" t="s">
        <v>23</v>
      </c>
      <c r="F1335" s="2" t="s">
        <v>11335</v>
      </c>
      <c r="G1335" s="2" t="s">
        <v>58</v>
      </c>
      <c r="H1335" s="2" t="s">
        <v>7418</v>
      </c>
      <c r="I1335" s="2" t="s">
        <v>155</v>
      </c>
      <c r="J1335" s="9">
        <v>800</v>
      </c>
      <c r="K1335" s="9">
        <v>2052</v>
      </c>
      <c r="L1335" s="5">
        <v>34</v>
      </c>
      <c r="M1335" s="5">
        <v>3</v>
      </c>
      <c r="N1335" s="5">
        <v>23.06</v>
      </c>
      <c r="O1335" s="5">
        <v>165.85</v>
      </c>
      <c r="P1335" s="5">
        <v>1.66</v>
      </c>
      <c r="Q1335" s="5">
        <v>0.68</v>
      </c>
      <c r="R1335" s="5">
        <v>7.69</v>
      </c>
      <c r="S1335" s="5">
        <v>3500</v>
      </c>
    </row>
    <row r="1336" spans="1:19">
      <c r="A1336" s="2" t="s">
        <v>11336</v>
      </c>
      <c r="B1336" s="2" t="s">
        <v>5305</v>
      </c>
      <c r="C1336" s="2" t="s">
        <v>1647</v>
      </c>
      <c r="D1336" s="2" t="s">
        <v>117</v>
      </c>
      <c r="E1336" s="2" t="s">
        <v>118</v>
      </c>
      <c r="F1336" s="2" t="s">
        <v>11337</v>
      </c>
      <c r="G1336" s="2" t="s">
        <v>312</v>
      </c>
      <c r="H1336" s="2" t="s">
        <v>7418</v>
      </c>
      <c r="I1336" s="2" t="s">
        <v>135</v>
      </c>
      <c r="J1336" s="9">
        <v>800</v>
      </c>
      <c r="K1336" s="9">
        <v>512</v>
      </c>
      <c r="L1336" s="5">
        <v>11</v>
      </c>
      <c r="M1336" s="5">
        <v>1</v>
      </c>
      <c r="N1336" s="5">
        <v>5.08</v>
      </c>
      <c r="O1336" s="5">
        <v>60.33</v>
      </c>
      <c r="P1336" s="5">
        <v>2.15</v>
      </c>
      <c r="Q1336" s="5">
        <v>0.46</v>
      </c>
      <c r="R1336" s="5">
        <v>5.08</v>
      </c>
      <c r="S1336" s="5">
        <v>4749</v>
      </c>
    </row>
    <row r="1337" spans="1:19">
      <c r="A1337" s="2" t="s">
        <v>11338</v>
      </c>
      <c r="B1337" s="2" t="s">
        <v>1167</v>
      </c>
      <c r="C1337" s="2" t="s">
        <v>10272</v>
      </c>
      <c r="D1337" s="2" t="s">
        <v>11339</v>
      </c>
      <c r="E1337" s="2" t="s">
        <v>237</v>
      </c>
      <c r="F1337" s="2" t="s">
        <v>6112</v>
      </c>
      <c r="G1337" s="2" t="s">
        <v>344</v>
      </c>
      <c r="H1337" s="2" t="s">
        <v>7418</v>
      </c>
      <c r="I1337" s="2" t="s">
        <v>293</v>
      </c>
      <c r="J1337" s="9">
        <v>200</v>
      </c>
      <c r="K1337" s="9">
        <v>719</v>
      </c>
      <c r="L1337" s="5">
        <v>16</v>
      </c>
      <c r="M1337" s="5">
        <v>0</v>
      </c>
      <c r="N1337" s="5">
        <v>9.39</v>
      </c>
      <c r="O1337" s="5">
        <v>0</v>
      </c>
      <c r="P1337" s="5">
        <v>2.23</v>
      </c>
      <c r="Q1337" s="5">
        <v>0.59</v>
      </c>
      <c r="R1337" s="5">
        <v>0</v>
      </c>
      <c r="S1337" s="5">
        <v>4120</v>
      </c>
    </row>
    <row r="1338" spans="1:19">
      <c r="A1338" s="2" t="s">
        <v>11340</v>
      </c>
      <c r="B1338" s="2" t="s">
        <v>11341</v>
      </c>
      <c r="C1338" s="2" t="s">
        <v>11342</v>
      </c>
      <c r="D1338" s="2" t="s">
        <v>264</v>
      </c>
      <c r="E1338" s="2" t="s">
        <v>23</v>
      </c>
      <c r="F1338" s="2" t="s">
        <v>3626</v>
      </c>
      <c r="G1338" s="2" t="s">
        <v>102</v>
      </c>
      <c r="H1338" s="2" t="s">
        <v>7418</v>
      </c>
      <c r="I1338" s="2" t="s">
        <v>140</v>
      </c>
      <c r="J1338" s="9">
        <v>100</v>
      </c>
      <c r="K1338" s="9">
        <v>2286</v>
      </c>
      <c r="L1338" s="5">
        <v>81</v>
      </c>
      <c r="M1338" s="5">
        <v>6</v>
      </c>
      <c r="N1338" s="5">
        <v>54.64</v>
      </c>
      <c r="O1338" s="5">
        <v>378.07</v>
      </c>
      <c r="P1338" s="5">
        <v>3.54</v>
      </c>
      <c r="Q1338" s="5">
        <v>0.67</v>
      </c>
      <c r="R1338" s="5">
        <v>9.11</v>
      </c>
      <c r="S1338" s="5">
        <v>2400</v>
      </c>
    </row>
    <row r="1339" spans="1:19">
      <c r="A1339" s="2" t="s">
        <v>11343</v>
      </c>
      <c r="B1339" s="2" t="s">
        <v>11344</v>
      </c>
      <c r="C1339" s="2" t="s">
        <v>83</v>
      </c>
      <c r="D1339" s="2" t="s">
        <v>4490</v>
      </c>
      <c r="E1339" s="2" t="s">
        <v>625</v>
      </c>
      <c r="F1339" s="2" t="s">
        <v>11345</v>
      </c>
      <c r="G1339" s="2" t="s">
        <v>50</v>
      </c>
      <c r="H1339" s="2" t="s">
        <v>7418</v>
      </c>
      <c r="I1339" s="2" t="s">
        <v>232</v>
      </c>
      <c r="J1339" s="9">
        <v>400</v>
      </c>
      <c r="K1339" s="9">
        <v>1229</v>
      </c>
      <c r="L1339" s="5">
        <v>52</v>
      </c>
      <c r="M1339" s="5">
        <v>4</v>
      </c>
      <c r="N1339" s="5">
        <v>29.72</v>
      </c>
      <c r="O1339" s="5">
        <v>278.73</v>
      </c>
      <c r="P1339" s="5">
        <v>4.2300000000000004</v>
      </c>
      <c r="Q1339" s="5">
        <v>0.56999999999999995</v>
      </c>
      <c r="R1339" s="5">
        <v>7.43</v>
      </c>
      <c r="S1339" s="5">
        <v>4000</v>
      </c>
    </row>
    <row r="1340" spans="1:19">
      <c r="A1340" s="2" t="s">
        <v>11346</v>
      </c>
      <c r="B1340" s="2" t="s">
        <v>790</v>
      </c>
      <c r="C1340" s="2" t="s">
        <v>9322</v>
      </c>
      <c r="D1340" s="2" t="s">
        <v>11347</v>
      </c>
      <c r="E1340" s="2" t="s">
        <v>125</v>
      </c>
      <c r="F1340" s="2" t="s">
        <v>11348</v>
      </c>
      <c r="G1340" s="2" t="s">
        <v>25</v>
      </c>
      <c r="H1340" s="2" t="s">
        <v>7418</v>
      </c>
      <c r="I1340" s="2" t="s">
        <v>248</v>
      </c>
      <c r="J1340" s="9">
        <v>800</v>
      </c>
      <c r="K1340" s="9">
        <v>2248</v>
      </c>
      <c r="L1340" s="5">
        <v>43</v>
      </c>
      <c r="M1340" s="5">
        <v>1</v>
      </c>
      <c r="N1340" s="5">
        <v>22.94</v>
      </c>
      <c r="O1340" s="5">
        <v>42.96</v>
      </c>
      <c r="P1340" s="5">
        <v>1.91</v>
      </c>
      <c r="Q1340" s="5">
        <v>0.53</v>
      </c>
      <c r="R1340" s="5">
        <v>22.94</v>
      </c>
      <c r="S1340" s="5">
        <v>1500</v>
      </c>
    </row>
    <row r="1341" spans="1:19">
      <c r="A1341" s="2" t="s">
        <v>11349</v>
      </c>
      <c r="B1341" s="2" t="s">
        <v>11350</v>
      </c>
      <c r="C1341" s="2" t="s">
        <v>561</v>
      </c>
      <c r="D1341" s="2" t="s">
        <v>6822</v>
      </c>
      <c r="E1341" s="2" t="s">
        <v>85</v>
      </c>
      <c r="F1341" s="2" t="s">
        <v>11351</v>
      </c>
      <c r="G1341" s="2" t="s">
        <v>50</v>
      </c>
      <c r="H1341" s="2" t="s">
        <v>7418</v>
      </c>
      <c r="I1341" s="2" t="s">
        <v>232</v>
      </c>
      <c r="J1341" s="9">
        <v>400</v>
      </c>
      <c r="K1341" s="9">
        <v>1525</v>
      </c>
      <c r="L1341" s="5">
        <v>31</v>
      </c>
      <c r="M1341" s="5">
        <v>1</v>
      </c>
      <c r="N1341" s="5">
        <v>23.45</v>
      </c>
      <c r="O1341" s="5">
        <v>72.84</v>
      </c>
      <c r="P1341" s="5">
        <v>2.0299999999999998</v>
      </c>
      <c r="Q1341" s="5">
        <v>0.76</v>
      </c>
      <c r="R1341" s="5">
        <v>23.45</v>
      </c>
      <c r="S1341" s="5">
        <v>1000</v>
      </c>
    </row>
    <row r="1342" spans="1:19">
      <c r="A1342" s="2" t="s">
        <v>11352</v>
      </c>
      <c r="B1342" s="2" t="s">
        <v>1866</v>
      </c>
      <c r="C1342" s="2" t="s">
        <v>556</v>
      </c>
      <c r="D1342" s="2" t="s">
        <v>1048</v>
      </c>
      <c r="E1342" s="2" t="s">
        <v>125</v>
      </c>
      <c r="F1342" s="2" t="s">
        <v>997</v>
      </c>
      <c r="G1342" s="2" t="s">
        <v>134</v>
      </c>
      <c r="H1342" s="2" t="s">
        <v>7418</v>
      </c>
      <c r="I1342" s="2" t="s">
        <v>699</v>
      </c>
      <c r="J1342" s="9">
        <v>400</v>
      </c>
      <c r="K1342" s="9">
        <v>1163</v>
      </c>
      <c r="L1342" s="5">
        <v>21</v>
      </c>
      <c r="M1342" s="5">
        <v>2</v>
      </c>
      <c r="N1342" s="5">
        <v>9.93</v>
      </c>
      <c r="O1342" s="5">
        <v>82.59</v>
      </c>
      <c r="P1342" s="5">
        <v>1.81</v>
      </c>
      <c r="Q1342" s="5">
        <v>0.47</v>
      </c>
      <c r="R1342" s="5">
        <v>4.96</v>
      </c>
      <c r="S1342" s="5">
        <v>2050</v>
      </c>
    </row>
    <row r="1343" spans="1:19">
      <c r="A1343" s="2" t="s">
        <v>11353</v>
      </c>
      <c r="B1343" s="2" t="s">
        <v>8499</v>
      </c>
      <c r="C1343" s="2" t="s">
        <v>1727</v>
      </c>
      <c r="D1343" s="2" t="s">
        <v>2907</v>
      </c>
      <c r="E1343" s="2" t="s">
        <v>432</v>
      </c>
      <c r="F1343" s="2" t="s">
        <v>1468</v>
      </c>
      <c r="G1343" s="2" t="s">
        <v>25</v>
      </c>
      <c r="H1343" s="2" t="s">
        <v>7418</v>
      </c>
      <c r="I1343" s="2" t="s">
        <v>95</v>
      </c>
      <c r="J1343" s="9">
        <v>800</v>
      </c>
      <c r="K1343" s="9">
        <v>2140</v>
      </c>
      <c r="L1343" s="5">
        <v>74</v>
      </c>
      <c r="M1343" s="5">
        <v>2</v>
      </c>
      <c r="N1343" s="5">
        <v>35.590000000000003</v>
      </c>
      <c r="O1343" s="5">
        <v>110.08</v>
      </c>
      <c r="P1343" s="5">
        <v>3.46</v>
      </c>
      <c r="Q1343" s="5">
        <v>0.48</v>
      </c>
      <c r="R1343" s="5">
        <v>17.8</v>
      </c>
      <c r="S1343" s="5">
        <v>1250</v>
      </c>
    </row>
    <row r="1344" spans="1:19">
      <c r="A1344" s="2" t="s">
        <v>11354</v>
      </c>
      <c r="B1344" s="2" t="s">
        <v>11355</v>
      </c>
      <c r="C1344" s="2" t="s">
        <v>471</v>
      </c>
      <c r="D1344" s="2" t="s">
        <v>3324</v>
      </c>
      <c r="E1344" s="2" t="s">
        <v>40</v>
      </c>
      <c r="F1344" s="2" t="s">
        <v>11356</v>
      </c>
      <c r="G1344" s="2" t="s">
        <v>344</v>
      </c>
      <c r="H1344" s="2" t="s">
        <v>7418</v>
      </c>
      <c r="I1344" s="2" t="s">
        <v>120</v>
      </c>
      <c r="J1344" s="9">
        <v>300</v>
      </c>
      <c r="K1344" s="9">
        <v>1021</v>
      </c>
      <c r="L1344" s="5">
        <v>27</v>
      </c>
      <c r="M1344" s="5">
        <v>0</v>
      </c>
      <c r="N1344" s="5">
        <v>21.89</v>
      </c>
      <c r="O1344" s="5">
        <v>0</v>
      </c>
      <c r="P1344" s="5">
        <v>2.64</v>
      </c>
      <c r="Q1344" s="5">
        <v>0.81</v>
      </c>
      <c r="R1344" s="5">
        <v>0</v>
      </c>
      <c r="S1344" s="5">
        <v>1612</v>
      </c>
    </row>
    <row r="1345" spans="1:19">
      <c r="A1345" s="2" t="s">
        <v>11357</v>
      </c>
      <c r="B1345" s="2" t="s">
        <v>1933</v>
      </c>
      <c r="C1345" s="2" t="s">
        <v>11358</v>
      </c>
      <c r="D1345" s="2" t="s">
        <v>11359</v>
      </c>
      <c r="E1345" s="2" t="s">
        <v>298</v>
      </c>
      <c r="F1345" s="2" t="s">
        <v>11360</v>
      </c>
      <c r="G1345" s="2" t="s">
        <v>260</v>
      </c>
      <c r="H1345" s="2" t="s">
        <v>7418</v>
      </c>
      <c r="I1345" s="2" t="s">
        <v>300</v>
      </c>
      <c r="J1345" s="9">
        <v>100</v>
      </c>
      <c r="K1345" s="9">
        <v>2099</v>
      </c>
      <c r="L1345" s="5">
        <v>48</v>
      </c>
      <c r="M1345" s="5">
        <v>0</v>
      </c>
      <c r="N1345" s="5">
        <v>35.950000000000003</v>
      </c>
      <c r="O1345" s="5">
        <v>0</v>
      </c>
      <c r="P1345" s="5">
        <v>2.29</v>
      </c>
      <c r="Q1345" s="5">
        <v>0.75</v>
      </c>
      <c r="R1345" s="5">
        <v>0</v>
      </c>
      <c r="S1345" s="5">
        <v>2500</v>
      </c>
    </row>
    <row r="1346" spans="1:19">
      <c r="A1346" s="2" t="s">
        <v>11361</v>
      </c>
      <c r="B1346" s="2" t="s">
        <v>1479</v>
      </c>
      <c r="C1346" s="2" t="s">
        <v>11362</v>
      </c>
      <c r="D1346" s="2" t="s">
        <v>99</v>
      </c>
      <c r="E1346" s="2" t="s">
        <v>100</v>
      </c>
      <c r="F1346" s="2" t="s">
        <v>11363</v>
      </c>
      <c r="G1346" s="2" t="s">
        <v>72</v>
      </c>
      <c r="H1346" s="2" t="s">
        <v>7418</v>
      </c>
      <c r="I1346" s="2" t="s">
        <v>183</v>
      </c>
      <c r="J1346" s="9">
        <v>700</v>
      </c>
      <c r="K1346" s="9">
        <v>1996</v>
      </c>
      <c r="L1346" s="5">
        <v>53</v>
      </c>
      <c r="M1346" s="5">
        <v>2</v>
      </c>
      <c r="N1346" s="5">
        <v>34.04</v>
      </c>
      <c r="O1346" s="5">
        <v>133.91999999999999</v>
      </c>
      <c r="P1346" s="5">
        <v>2.66</v>
      </c>
      <c r="Q1346" s="5">
        <v>0.64</v>
      </c>
      <c r="R1346" s="5">
        <v>17.02</v>
      </c>
      <c r="S1346" s="5">
        <v>1900</v>
      </c>
    </row>
    <row r="1347" spans="1:19">
      <c r="A1347" s="2" t="s">
        <v>11364</v>
      </c>
      <c r="B1347" s="2" t="s">
        <v>11365</v>
      </c>
      <c r="C1347" s="2" t="s">
        <v>1647</v>
      </c>
      <c r="D1347" s="2" t="s">
        <v>1296</v>
      </c>
      <c r="E1347" s="2" t="s">
        <v>276</v>
      </c>
      <c r="F1347" s="2" t="s">
        <v>11366</v>
      </c>
      <c r="G1347" s="2" t="s">
        <v>50</v>
      </c>
      <c r="H1347" s="2" t="s">
        <v>7418</v>
      </c>
      <c r="I1347" s="2" t="s">
        <v>293</v>
      </c>
      <c r="J1347" s="9">
        <v>100</v>
      </c>
      <c r="K1347" s="9">
        <v>2001</v>
      </c>
      <c r="L1347" s="5">
        <v>48</v>
      </c>
      <c r="M1347" s="5">
        <v>0</v>
      </c>
      <c r="N1347" s="5">
        <v>25.04</v>
      </c>
      <c r="O1347" s="5">
        <v>0</v>
      </c>
      <c r="P1347" s="5">
        <v>2.4</v>
      </c>
      <c r="Q1347" s="5">
        <v>0.52</v>
      </c>
      <c r="R1347" s="5">
        <v>0</v>
      </c>
      <c r="S1347" s="5">
        <v>4200</v>
      </c>
    </row>
    <row r="1348" spans="1:19">
      <c r="A1348" s="2" t="s">
        <v>11367</v>
      </c>
      <c r="B1348" s="2" t="s">
        <v>11368</v>
      </c>
      <c r="C1348" s="2" t="s">
        <v>1189</v>
      </c>
      <c r="D1348" s="2" t="s">
        <v>909</v>
      </c>
      <c r="E1348" s="2" t="s">
        <v>222</v>
      </c>
      <c r="F1348" s="2" t="s">
        <v>11369</v>
      </c>
      <c r="G1348" s="2" t="s">
        <v>312</v>
      </c>
      <c r="H1348" s="2" t="s">
        <v>7418</v>
      </c>
      <c r="I1348" s="2" t="s">
        <v>248</v>
      </c>
      <c r="J1348" s="9">
        <v>300</v>
      </c>
      <c r="K1348" s="9">
        <v>925</v>
      </c>
      <c r="L1348" s="5">
        <v>17</v>
      </c>
      <c r="M1348" s="5">
        <v>0</v>
      </c>
      <c r="N1348" s="5">
        <v>8.3699999999999992</v>
      </c>
      <c r="O1348" s="5">
        <v>0</v>
      </c>
      <c r="P1348" s="5">
        <v>1.84</v>
      </c>
      <c r="Q1348" s="5">
        <v>0.49</v>
      </c>
      <c r="R1348" s="5">
        <v>0</v>
      </c>
      <c r="S1348" s="5">
        <v>2400</v>
      </c>
    </row>
    <row r="1349" spans="1:19">
      <c r="A1349" s="2" t="s">
        <v>11370</v>
      </c>
      <c r="B1349" s="2" t="s">
        <v>11371</v>
      </c>
      <c r="C1349" s="2" t="s">
        <v>11372</v>
      </c>
      <c r="D1349" s="2" t="s">
        <v>6932</v>
      </c>
      <c r="E1349" s="2" t="s">
        <v>40</v>
      </c>
      <c r="F1349" s="2" t="s">
        <v>793</v>
      </c>
      <c r="G1349" s="2" t="s">
        <v>58</v>
      </c>
      <c r="H1349" s="2" t="s">
        <v>7418</v>
      </c>
      <c r="I1349" s="2" t="s">
        <v>51</v>
      </c>
      <c r="J1349" s="9">
        <v>200</v>
      </c>
      <c r="K1349" s="9">
        <v>2386</v>
      </c>
      <c r="L1349" s="5">
        <v>103</v>
      </c>
      <c r="M1349" s="5">
        <v>3</v>
      </c>
      <c r="N1349" s="5">
        <v>51.32</v>
      </c>
      <c r="O1349" s="5">
        <v>216.64</v>
      </c>
      <c r="P1349" s="5">
        <v>4.32</v>
      </c>
      <c r="Q1349" s="5">
        <v>0.5</v>
      </c>
      <c r="R1349" s="5">
        <v>17.11</v>
      </c>
      <c r="S1349" s="5">
        <v>2900</v>
      </c>
    </row>
    <row r="1350" spans="1:19">
      <c r="A1350" s="2" t="s">
        <v>11373</v>
      </c>
      <c r="B1350" s="2" t="s">
        <v>11374</v>
      </c>
      <c r="C1350" s="2" t="s">
        <v>2525</v>
      </c>
      <c r="D1350" s="2" t="s">
        <v>5706</v>
      </c>
      <c r="E1350" s="2" t="s">
        <v>492</v>
      </c>
      <c r="F1350" s="2" t="s">
        <v>11375</v>
      </c>
      <c r="G1350" s="2" t="s">
        <v>134</v>
      </c>
      <c r="H1350" s="2" t="s">
        <v>7418</v>
      </c>
      <c r="I1350" s="2" t="s">
        <v>120</v>
      </c>
      <c r="J1350" s="9">
        <v>600</v>
      </c>
      <c r="K1350" s="9">
        <v>1784</v>
      </c>
      <c r="L1350" s="5">
        <v>69</v>
      </c>
      <c r="M1350" s="5">
        <v>3</v>
      </c>
      <c r="N1350" s="5">
        <v>36.4</v>
      </c>
      <c r="O1350" s="5">
        <v>223.16</v>
      </c>
      <c r="P1350" s="5">
        <v>3.87</v>
      </c>
      <c r="Q1350" s="5">
        <v>0.53</v>
      </c>
      <c r="R1350" s="5">
        <v>12.13</v>
      </c>
      <c r="S1350" s="5">
        <v>2000</v>
      </c>
    </row>
    <row r="1351" spans="1:19">
      <c r="A1351" s="2" t="s">
        <v>11376</v>
      </c>
      <c r="B1351" s="2" t="s">
        <v>11377</v>
      </c>
      <c r="C1351" s="2" t="s">
        <v>11378</v>
      </c>
      <c r="D1351" s="2" t="s">
        <v>597</v>
      </c>
      <c r="E1351" s="2" t="s">
        <v>237</v>
      </c>
      <c r="F1351" s="2" t="s">
        <v>11379</v>
      </c>
      <c r="G1351" s="2" t="s">
        <v>266</v>
      </c>
      <c r="H1351" s="2" t="s">
        <v>7418</v>
      </c>
      <c r="I1351" s="2" t="s">
        <v>177</v>
      </c>
      <c r="J1351" s="9">
        <v>800</v>
      </c>
      <c r="K1351" s="9">
        <v>1075</v>
      </c>
      <c r="L1351" s="5">
        <v>37</v>
      </c>
      <c r="M1351" s="5">
        <v>0</v>
      </c>
      <c r="N1351" s="5">
        <v>27.32</v>
      </c>
      <c r="O1351" s="5">
        <v>0</v>
      </c>
      <c r="P1351" s="5">
        <v>3.44</v>
      </c>
      <c r="Q1351" s="5">
        <v>0.74</v>
      </c>
      <c r="R1351" s="5">
        <v>0</v>
      </c>
      <c r="S1351" s="5">
        <v>1750</v>
      </c>
    </row>
    <row r="1352" spans="1:19">
      <c r="A1352" s="2" t="s">
        <v>11380</v>
      </c>
      <c r="B1352" s="2" t="s">
        <v>11381</v>
      </c>
      <c r="C1352" s="2" t="s">
        <v>11382</v>
      </c>
      <c r="D1352" s="2" t="s">
        <v>2781</v>
      </c>
      <c r="E1352" s="2" t="s">
        <v>222</v>
      </c>
      <c r="F1352" s="2" t="s">
        <v>11383</v>
      </c>
      <c r="G1352" s="2" t="s">
        <v>266</v>
      </c>
      <c r="H1352" s="2" t="s">
        <v>7418</v>
      </c>
      <c r="I1352" s="2" t="s">
        <v>120</v>
      </c>
      <c r="J1352" s="9">
        <v>400</v>
      </c>
      <c r="K1352" s="9">
        <v>1298</v>
      </c>
      <c r="L1352" s="5">
        <v>52</v>
      </c>
      <c r="M1352" s="5">
        <v>6</v>
      </c>
      <c r="N1352" s="5">
        <v>34.58</v>
      </c>
      <c r="O1352" s="5">
        <v>428.18</v>
      </c>
      <c r="P1352" s="5">
        <v>4.01</v>
      </c>
      <c r="Q1352" s="5">
        <v>0.66</v>
      </c>
      <c r="R1352" s="5">
        <v>5.76</v>
      </c>
      <c r="S1352" s="5">
        <v>4600</v>
      </c>
    </row>
    <row r="1353" spans="1:19">
      <c r="A1353" s="2" t="s">
        <v>11384</v>
      </c>
      <c r="B1353" s="2" t="s">
        <v>11385</v>
      </c>
      <c r="C1353" s="2" t="s">
        <v>11386</v>
      </c>
      <c r="D1353" s="2" t="s">
        <v>11387</v>
      </c>
      <c r="E1353" s="2" t="s">
        <v>32</v>
      </c>
      <c r="F1353" s="2" t="s">
        <v>11388</v>
      </c>
      <c r="G1353" s="2" t="s">
        <v>72</v>
      </c>
      <c r="H1353" s="2" t="s">
        <v>7418</v>
      </c>
      <c r="I1353" s="2" t="s">
        <v>73</v>
      </c>
      <c r="J1353" s="9">
        <v>500</v>
      </c>
      <c r="K1353" s="9">
        <v>1315</v>
      </c>
      <c r="L1353" s="5">
        <v>40</v>
      </c>
      <c r="M1353" s="5">
        <v>3</v>
      </c>
      <c r="N1353" s="5">
        <v>24.92</v>
      </c>
      <c r="O1353" s="5">
        <v>138.38</v>
      </c>
      <c r="P1353" s="5">
        <v>3.04</v>
      </c>
      <c r="Q1353" s="5">
        <v>0.62</v>
      </c>
      <c r="R1353" s="5">
        <v>8.31</v>
      </c>
      <c r="S1353" s="5">
        <v>1560</v>
      </c>
    </row>
    <row r="1354" spans="1:19">
      <c r="A1354" s="2" t="s">
        <v>11389</v>
      </c>
      <c r="B1354" s="2" t="s">
        <v>11390</v>
      </c>
      <c r="C1354" s="2" t="s">
        <v>677</v>
      </c>
      <c r="D1354" s="2" t="s">
        <v>1881</v>
      </c>
      <c r="E1354" s="2" t="s">
        <v>78</v>
      </c>
      <c r="F1354" s="2" t="s">
        <v>825</v>
      </c>
      <c r="G1354" s="2" t="s">
        <v>65</v>
      </c>
      <c r="H1354" s="2" t="s">
        <v>7418</v>
      </c>
      <c r="I1354" s="2" t="s">
        <v>382</v>
      </c>
      <c r="J1354" s="9">
        <v>800</v>
      </c>
      <c r="K1354" s="9">
        <v>1748</v>
      </c>
      <c r="L1354" s="5">
        <v>67</v>
      </c>
      <c r="M1354" s="5">
        <v>1</v>
      </c>
      <c r="N1354" s="5">
        <v>27.46</v>
      </c>
      <c r="O1354" s="5">
        <v>40.14</v>
      </c>
      <c r="P1354" s="5">
        <v>3.83</v>
      </c>
      <c r="Q1354" s="5">
        <v>0.41</v>
      </c>
      <c r="R1354" s="5">
        <v>27.46</v>
      </c>
      <c r="S1354" s="5">
        <v>5000</v>
      </c>
    </row>
    <row r="1355" spans="1:19">
      <c r="A1355" s="2" t="s">
        <v>11391</v>
      </c>
      <c r="B1355" s="2" t="s">
        <v>6459</v>
      </c>
      <c r="C1355" s="2" t="s">
        <v>763</v>
      </c>
      <c r="D1355" s="2" t="s">
        <v>1270</v>
      </c>
      <c r="E1355" s="2" t="s">
        <v>85</v>
      </c>
      <c r="F1355" s="2" t="s">
        <v>11392</v>
      </c>
      <c r="G1355" s="2" t="s">
        <v>65</v>
      </c>
      <c r="H1355" s="2" t="s">
        <v>7418</v>
      </c>
      <c r="I1355" s="2" t="s">
        <v>140</v>
      </c>
      <c r="J1355" s="9">
        <v>800</v>
      </c>
      <c r="K1355" s="9">
        <v>2434</v>
      </c>
      <c r="L1355" s="5">
        <v>61</v>
      </c>
      <c r="M1355" s="5">
        <v>1</v>
      </c>
      <c r="N1355" s="5">
        <v>27.2</v>
      </c>
      <c r="O1355" s="5">
        <v>68.739999999999995</v>
      </c>
      <c r="P1355" s="5">
        <v>2.5099999999999998</v>
      </c>
      <c r="Q1355" s="5">
        <v>0.45</v>
      </c>
      <c r="R1355" s="5">
        <v>27.2</v>
      </c>
      <c r="S1355" s="5">
        <v>1500</v>
      </c>
    </row>
    <row r="1356" spans="1:19">
      <c r="A1356" s="2" t="s">
        <v>11393</v>
      </c>
      <c r="B1356" s="2" t="s">
        <v>449</v>
      </c>
      <c r="C1356" s="2" t="s">
        <v>11394</v>
      </c>
      <c r="D1356" s="2" t="s">
        <v>602</v>
      </c>
      <c r="E1356" s="2" t="s">
        <v>40</v>
      </c>
      <c r="F1356" s="2" t="s">
        <v>1346</v>
      </c>
      <c r="G1356" s="2" t="s">
        <v>266</v>
      </c>
      <c r="H1356" s="2" t="s">
        <v>7418</v>
      </c>
      <c r="I1356" s="2" t="s">
        <v>319</v>
      </c>
      <c r="J1356" s="9">
        <v>700</v>
      </c>
      <c r="K1356" s="9">
        <v>1259</v>
      </c>
      <c r="L1356" s="5">
        <v>25</v>
      </c>
      <c r="M1356" s="5">
        <v>2</v>
      </c>
      <c r="N1356" s="5">
        <v>18.079999999999998</v>
      </c>
      <c r="O1356" s="5">
        <v>97.58</v>
      </c>
      <c r="P1356" s="5">
        <v>1.99</v>
      </c>
      <c r="Q1356" s="5">
        <v>0.72</v>
      </c>
      <c r="R1356" s="5">
        <v>9.0399999999999991</v>
      </c>
      <c r="S1356" s="5">
        <v>1500</v>
      </c>
    </row>
    <row r="1357" spans="1:19">
      <c r="A1357" s="2" t="s">
        <v>11395</v>
      </c>
      <c r="B1357" s="2" t="s">
        <v>11396</v>
      </c>
      <c r="C1357" s="2" t="s">
        <v>11397</v>
      </c>
      <c r="D1357" s="2" t="s">
        <v>11398</v>
      </c>
      <c r="E1357" s="2" t="s">
        <v>1434</v>
      </c>
      <c r="F1357" s="2" t="s">
        <v>11399</v>
      </c>
      <c r="G1357" s="2" t="s">
        <v>260</v>
      </c>
      <c r="H1357" s="2" t="s">
        <v>7418</v>
      </c>
      <c r="I1357" s="2" t="s">
        <v>35</v>
      </c>
      <c r="J1357" s="9">
        <v>800</v>
      </c>
      <c r="K1357" s="9">
        <v>890</v>
      </c>
      <c r="L1357" s="5">
        <v>25</v>
      </c>
      <c r="M1357" s="5">
        <v>0</v>
      </c>
      <c r="N1357" s="5">
        <v>16.7</v>
      </c>
      <c r="O1357" s="5">
        <v>0</v>
      </c>
      <c r="P1357" s="5">
        <v>2.81</v>
      </c>
      <c r="Q1357" s="5">
        <v>0.67</v>
      </c>
      <c r="R1357" s="5">
        <v>0</v>
      </c>
      <c r="S1357" s="5">
        <v>4100</v>
      </c>
    </row>
    <row r="1358" spans="1:19">
      <c r="A1358" s="2" t="s">
        <v>11400</v>
      </c>
      <c r="B1358" s="2" t="s">
        <v>11401</v>
      </c>
      <c r="C1358" s="2" t="s">
        <v>1320</v>
      </c>
      <c r="D1358" s="2" t="s">
        <v>1531</v>
      </c>
      <c r="E1358" s="2" t="s">
        <v>40</v>
      </c>
      <c r="F1358" s="2" t="s">
        <v>11402</v>
      </c>
      <c r="G1358" s="2" t="s">
        <v>34</v>
      </c>
      <c r="H1358" s="2" t="s">
        <v>7418</v>
      </c>
      <c r="I1358" s="2" t="s">
        <v>59</v>
      </c>
      <c r="J1358" s="9">
        <v>500</v>
      </c>
      <c r="K1358" s="9">
        <v>1366</v>
      </c>
      <c r="L1358" s="5">
        <v>28</v>
      </c>
      <c r="M1358" s="5">
        <v>0</v>
      </c>
      <c r="N1358" s="5">
        <v>17.989999999999998</v>
      </c>
      <c r="O1358" s="5">
        <v>0</v>
      </c>
      <c r="P1358" s="5">
        <v>2.0499999999999998</v>
      </c>
      <c r="Q1358" s="5">
        <v>0.64</v>
      </c>
      <c r="R1358" s="5">
        <v>0</v>
      </c>
      <c r="S1358" s="5">
        <v>1600</v>
      </c>
    </row>
    <row r="1359" spans="1:19">
      <c r="A1359" s="2" t="s">
        <v>11403</v>
      </c>
      <c r="B1359" s="2" t="s">
        <v>11404</v>
      </c>
      <c r="C1359" s="2" t="s">
        <v>6143</v>
      </c>
      <c r="D1359" s="2" t="s">
        <v>11405</v>
      </c>
      <c r="E1359" s="2" t="s">
        <v>125</v>
      </c>
      <c r="F1359" s="2" t="s">
        <v>11406</v>
      </c>
      <c r="G1359" s="2" t="s">
        <v>312</v>
      </c>
      <c r="H1359" s="2" t="s">
        <v>7418</v>
      </c>
      <c r="I1359" s="2" t="s">
        <v>135</v>
      </c>
      <c r="J1359" s="9">
        <v>600</v>
      </c>
      <c r="K1359" s="9">
        <v>1126</v>
      </c>
      <c r="L1359" s="5">
        <v>25</v>
      </c>
      <c r="M1359" s="5">
        <v>0</v>
      </c>
      <c r="N1359" s="5">
        <v>11.03</v>
      </c>
      <c r="O1359" s="5">
        <v>0</v>
      </c>
      <c r="P1359" s="5">
        <v>2.2200000000000002</v>
      </c>
      <c r="Q1359" s="5">
        <v>0.44</v>
      </c>
      <c r="R1359" s="5">
        <v>0</v>
      </c>
      <c r="S1359" s="5">
        <v>2000</v>
      </c>
    </row>
    <row r="1360" spans="1:19">
      <c r="A1360" s="2" t="s">
        <v>11407</v>
      </c>
      <c r="B1360" s="2" t="s">
        <v>1324</v>
      </c>
      <c r="C1360" s="2" t="s">
        <v>11408</v>
      </c>
      <c r="D1360" s="2" t="s">
        <v>11409</v>
      </c>
      <c r="E1360" s="2" t="s">
        <v>118</v>
      </c>
      <c r="F1360" s="2" t="s">
        <v>11410</v>
      </c>
      <c r="G1360" s="2" t="s">
        <v>190</v>
      </c>
      <c r="H1360" s="2" t="s">
        <v>7418</v>
      </c>
      <c r="I1360" s="2" t="s">
        <v>293</v>
      </c>
      <c r="J1360" s="9">
        <v>600</v>
      </c>
      <c r="K1360" s="9">
        <v>1181</v>
      </c>
      <c r="L1360" s="5">
        <v>18</v>
      </c>
      <c r="M1360" s="5">
        <v>1</v>
      </c>
      <c r="N1360" s="5">
        <v>12.59</v>
      </c>
      <c r="O1360" s="5">
        <v>53.19</v>
      </c>
      <c r="P1360" s="5">
        <v>1.52</v>
      </c>
      <c r="Q1360" s="5">
        <v>0.7</v>
      </c>
      <c r="R1360" s="5">
        <v>12.59</v>
      </c>
      <c r="S1360" s="5">
        <v>3700</v>
      </c>
    </row>
    <row r="1361" spans="1:19">
      <c r="A1361" s="2" t="s">
        <v>11411</v>
      </c>
      <c r="B1361" s="2" t="s">
        <v>2433</v>
      </c>
      <c r="C1361" s="2" t="s">
        <v>11412</v>
      </c>
      <c r="D1361" s="2" t="s">
        <v>11413</v>
      </c>
      <c r="E1361" s="2" t="s">
        <v>298</v>
      </c>
      <c r="F1361" s="2" t="s">
        <v>11414</v>
      </c>
      <c r="G1361" s="2" t="s">
        <v>25</v>
      </c>
      <c r="H1361" s="2" t="s">
        <v>7418</v>
      </c>
      <c r="I1361" s="2" t="s">
        <v>95</v>
      </c>
      <c r="J1361" s="9">
        <v>600</v>
      </c>
      <c r="K1361" s="9">
        <v>1791</v>
      </c>
      <c r="L1361" s="5">
        <v>41</v>
      </c>
      <c r="M1361" s="5">
        <v>0</v>
      </c>
      <c r="N1361" s="5">
        <v>24.48</v>
      </c>
      <c r="O1361" s="5">
        <v>0</v>
      </c>
      <c r="P1361" s="5">
        <v>2.29</v>
      </c>
      <c r="Q1361" s="5">
        <v>0.6</v>
      </c>
      <c r="R1361" s="5">
        <v>0</v>
      </c>
      <c r="S1361" s="5">
        <v>1000</v>
      </c>
    </row>
    <row r="1362" spans="1:19">
      <c r="A1362" s="2" t="s">
        <v>11415</v>
      </c>
      <c r="B1362" s="2" t="s">
        <v>6585</v>
      </c>
      <c r="C1362" s="2" t="s">
        <v>11416</v>
      </c>
      <c r="D1362" s="2" t="s">
        <v>11218</v>
      </c>
      <c r="E1362" s="2" t="s">
        <v>40</v>
      </c>
      <c r="F1362" s="2" t="s">
        <v>11417</v>
      </c>
      <c r="G1362" s="2" t="s">
        <v>25</v>
      </c>
      <c r="H1362" s="2" t="s">
        <v>7418</v>
      </c>
      <c r="I1362" s="2" t="s">
        <v>127</v>
      </c>
      <c r="J1362" s="9">
        <v>800</v>
      </c>
      <c r="K1362" s="9">
        <v>1221</v>
      </c>
      <c r="L1362" s="5">
        <v>26</v>
      </c>
      <c r="M1362" s="5">
        <v>2</v>
      </c>
      <c r="N1362" s="5">
        <v>14.85</v>
      </c>
      <c r="O1362" s="5">
        <v>105.09</v>
      </c>
      <c r="P1362" s="5">
        <v>2.13</v>
      </c>
      <c r="Q1362" s="5">
        <v>0.56999999999999995</v>
      </c>
      <c r="R1362" s="5">
        <v>7.42</v>
      </c>
      <c r="S1362" s="5">
        <v>1750</v>
      </c>
    </row>
    <row r="1363" spans="1:19">
      <c r="A1363" s="2" t="s">
        <v>11418</v>
      </c>
      <c r="B1363" s="2" t="s">
        <v>1569</v>
      </c>
      <c r="C1363" s="2" t="s">
        <v>6115</v>
      </c>
      <c r="D1363" s="2" t="s">
        <v>2087</v>
      </c>
      <c r="E1363" s="2" t="s">
        <v>125</v>
      </c>
      <c r="F1363" s="2" t="s">
        <v>11419</v>
      </c>
      <c r="G1363" s="2" t="s">
        <v>150</v>
      </c>
      <c r="H1363" s="2" t="s">
        <v>7418</v>
      </c>
      <c r="I1363" s="2" t="s">
        <v>293</v>
      </c>
      <c r="J1363" s="9">
        <v>700</v>
      </c>
      <c r="K1363" s="9">
        <v>1309</v>
      </c>
      <c r="L1363" s="5">
        <v>52</v>
      </c>
      <c r="M1363" s="5">
        <v>5</v>
      </c>
      <c r="N1363" s="5">
        <v>28.17</v>
      </c>
      <c r="O1363" s="5">
        <v>201.04</v>
      </c>
      <c r="P1363" s="5">
        <v>3.97</v>
      </c>
      <c r="Q1363" s="5">
        <v>0.54</v>
      </c>
      <c r="R1363" s="5">
        <v>5.63</v>
      </c>
      <c r="S1363" s="5">
        <v>2500</v>
      </c>
    </row>
    <row r="1364" spans="1:19">
      <c r="A1364" s="2" t="s">
        <v>11420</v>
      </c>
      <c r="B1364" s="2" t="s">
        <v>495</v>
      </c>
      <c r="C1364" s="2" t="s">
        <v>11421</v>
      </c>
      <c r="D1364" s="2" t="s">
        <v>8857</v>
      </c>
      <c r="E1364" s="2" t="s">
        <v>40</v>
      </c>
      <c r="F1364" s="2" t="s">
        <v>11422</v>
      </c>
      <c r="G1364" s="2" t="s">
        <v>87</v>
      </c>
      <c r="H1364" s="2" t="s">
        <v>7418</v>
      </c>
      <c r="I1364" s="2" t="s">
        <v>80</v>
      </c>
      <c r="J1364" s="9">
        <v>700</v>
      </c>
      <c r="K1364" s="9">
        <v>2436</v>
      </c>
      <c r="L1364" s="5">
        <v>79</v>
      </c>
      <c r="M1364" s="5">
        <v>7</v>
      </c>
      <c r="N1364" s="5">
        <v>56.91</v>
      </c>
      <c r="O1364" s="5">
        <v>432.06</v>
      </c>
      <c r="P1364" s="5">
        <v>3.24</v>
      </c>
      <c r="Q1364" s="5">
        <v>0.72</v>
      </c>
      <c r="R1364" s="5">
        <v>8.1300000000000008</v>
      </c>
      <c r="S1364" s="5">
        <v>2400</v>
      </c>
    </row>
    <row r="1365" spans="1:19">
      <c r="A1365" s="2" t="s">
        <v>11423</v>
      </c>
      <c r="B1365" s="2" t="s">
        <v>11424</v>
      </c>
      <c r="C1365" s="2" t="s">
        <v>11425</v>
      </c>
      <c r="D1365" s="2" t="s">
        <v>11426</v>
      </c>
      <c r="E1365" s="2" t="s">
        <v>125</v>
      </c>
      <c r="F1365" s="2" t="s">
        <v>11427</v>
      </c>
      <c r="G1365" s="2" t="s">
        <v>42</v>
      </c>
      <c r="H1365" s="2" t="s">
        <v>7418</v>
      </c>
      <c r="I1365" s="2" t="s">
        <v>217</v>
      </c>
      <c r="J1365" s="9">
        <v>800</v>
      </c>
      <c r="K1365" s="9">
        <v>826</v>
      </c>
      <c r="L1365" s="5">
        <v>23</v>
      </c>
      <c r="M1365" s="5">
        <v>0</v>
      </c>
      <c r="N1365" s="5">
        <v>12.44</v>
      </c>
      <c r="O1365" s="5">
        <v>0</v>
      </c>
      <c r="P1365" s="5">
        <v>2.78</v>
      </c>
      <c r="Q1365" s="5">
        <v>0.54</v>
      </c>
      <c r="R1365" s="5">
        <v>0</v>
      </c>
      <c r="S1365" s="5">
        <v>3800</v>
      </c>
    </row>
    <row r="1366" spans="1:19">
      <c r="A1366" s="2" t="s">
        <v>11428</v>
      </c>
      <c r="B1366" s="2" t="s">
        <v>7326</v>
      </c>
      <c r="C1366" s="2" t="s">
        <v>2703</v>
      </c>
      <c r="D1366" s="2" t="s">
        <v>3723</v>
      </c>
      <c r="E1366" s="2" t="s">
        <v>132</v>
      </c>
      <c r="F1366" s="2" t="s">
        <v>11429</v>
      </c>
      <c r="G1366" s="2" t="s">
        <v>344</v>
      </c>
      <c r="H1366" s="2" t="s">
        <v>7418</v>
      </c>
      <c r="I1366" s="2" t="s">
        <v>140</v>
      </c>
      <c r="J1366" s="9">
        <v>200</v>
      </c>
      <c r="K1366" s="9">
        <v>1560</v>
      </c>
      <c r="L1366" s="5">
        <v>62</v>
      </c>
      <c r="M1366" s="5">
        <v>2</v>
      </c>
      <c r="N1366" s="5">
        <v>29.05</v>
      </c>
      <c r="O1366" s="5">
        <v>119.52</v>
      </c>
      <c r="P1366" s="5">
        <v>3.97</v>
      </c>
      <c r="Q1366" s="5">
        <v>0.47</v>
      </c>
      <c r="R1366" s="5">
        <v>14.52</v>
      </c>
      <c r="S1366" s="5">
        <v>2800</v>
      </c>
    </row>
    <row r="1367" spans="1:19">
      <c r="A1367" s="2" t="s">
        <v>11430</v>
      </c>
      <c r="B1367" s="2" t="s">
        <v>11431</v>
      </c>
      <c r="C1367" s="2" t="s">
        <v>461</v>
      </c>
      <c r="D1367" s="2" t="s">
        <v>650</v>
      </c>
      <c r="E1367" s="2" t="s">
        <v>432</v>
      </c>
      <c r="F1367" s="2" t="s">
        <v>11432</v>
      </c>
      <c r="G1367" s="2" t="s">
        <v>94</v>
      </c>
      <c r="H1367" s="2" t="s">
        <v>7418</v>
      </c>
      <c r="I1367" s="2" t="s">
        <v>66</v>
      </c>
      <c r="J1367" s="9">
        <v>300</v>
      </c>
      <c r="K1367" s="9">
        <v>1452</v>
      </c>
      <c r="L1367" s="5">
        <v>37</v>
      </c>
      <c r="M1367" s="5">
        <v>0</v>
      </c>
      <c r="N1367" s="5">
        <v>15.05</v>
      </c>
      <c r="O1367" s="5">
        <v>0</v>
      </c>
      <c r="P1367" s="5">
        <v>2.5499999999999998</v>
      </c>
      <c r="Q1367" s="5">
        <v>0.41</v>
      </c>
      <c r="R1367" s="5">
        <v>0</v>
      </c>
      <c r="S1367" s="5">
        <v>4333</v>
      </c>
    </row>
    <row r="1368" spans="1:19">
      <c r="A1368" s="2" t="s">
        <v>11433</v>
      </c>
      <c r="B1368" s="2" t="s">
        <v>560</v>
      </c>
      <c r="C1368" s="2" t="s">
        <v>1783</v>
      </c>
      <c r="D1368" s="2" t="s">
        <v>251</v>
      </c>
      <c r="E1368" s="2" t="s">
        <v>23</v>
      </c>
      <c r="F1368" s="2" t="s">
        <v>11434</v>
      </c>
      <c r="G1368" s="2" t="s">
        <v>42</v>
      </c>
      <c r="H1368" s="2" t="s">
        <v>7418</v>
      </c>
      <c r="I1368" s="2" t="s">
        <v>177</v>
      </c>
      <c r="J1368" s="9">
        <v>100</v>
      </c>
      <c r="K1368" s="9">
        <v>1210</v>
      </c>
      <c r="L1368" s="5">
        <v>30</v>
      </c>
      <c r="M1368" s="5">
        <v>2</v>
      </c>
      <c r="N1368" s="5">
        <v>18.61</v>
      </c>
      <c r="O1368" s="5">
        <v>119.67</v>
      </c>
      <c r="P1368" s="5">
        <v>2.48</v>
      </c>
      <c r="Q1368" s="5">
        <v>0.62</v>
      </c>
      <c r="R1368" s="5">
        <v>9.3000000000000007</v>
      </c>
      <c r="S1368" s="5">
        <v>1625</v>
      </c>
    </row>
    <row r="1369" spans="1:19">
      <c r="A1369" s="2" t="s">
        <v>11435</v>
      </c>
      <c r="B1369" s="2" t="s">
        <v>9843</v>
      </c>
      <c r="C1369" s="2" t="s">
        <v>143</v>
      </c>
      <c r="D1369" s="2" t="s">
        <v>2342</v>
      </c>
      <c r="E1369" s="2" t="s">
        <v>40</v>
      </c>
      <c r="F1369" s="2" t="s">
        <v>11436</v>
      </c>
      <c r="G1369" s="2" t="s">
        <v>150</v>
      </c>
      <c r="H1369" s="2" t="s">
        <v>7418</v>
      </c>
      <c r="I1369" s="2" t="s">
        <v>51</v>
      </c>
      <c r="J1369" s="9">
        <v>700</v>
      </c>
      <c r="K1369" s="9">
        <v>2438</v>
      </c>
      <c r="L1369" s="5">
        <v>63</v>
      </c>
      <c r="M1369" s="5">
        <v>0</v>
      </c>
      <c r="N1369" s="5">
        <v>31.95</v>
      </c>
      <c r="O1369" s="5">
        <v>0</v>
      </c>
      <c r="P1369" s="5">
        <v>2.58</v>
      </c>
      <c r="Q1369" s="5">
        <v>0.51</v>
      </c>
      <c r="R1369" s="5">
        <v>0</v>
      </c>
      <c r="S1369" s="5">
        <v>2750</v>
      </c>
    </row>
    <row r="1370" spans="1:19">
      <c r="A1370" s="2" t="s">
        <v>11437</v>
      </c>
      <c r="B1370" s="2" t="s">
        <v>11438</v>
      </c>
      <c r="C1370" s="2" t="s">
        <v>11439</v>
      </c>
      <c r="D1370" s="2" t="s">
        <v>236</v>
      </c>
      <c r="E1370" s="2" t="s">
        <v>237</v>
      </c>
      <c r="F1370" s="2" t="s">
        <v>11440</v>
      </c>
      <c r="G1370" s="2" t="s">
        <v>266</v>
      </c>
      <c r="H1370" s="2" t="s">
        <v>7418</v>
      </c>
      <c r="I1370" s="2" t="s">
        <v>313</v>
      </c>
      <c r="J1370" s="9">
        <v>1000</v>
      </c>
      <c r="K1370" s="9">
        <v>1827</v>
      </c>
      <c r="L1370" s="5">
        <v>57</v>
      </c>
      <c r="M1370" s="5">
        <v>1</v>
      </c>
      <c r="N1370" s="5">
        <v>31.36</v>
      </c>
      <c r="O1370" s="5">
        <v>44.33</v>
      </c>
      <c r="P1370" s="5">
        <v>3.12</v>
      </c>
      <c r="Q1370" s="5">
        <v>0.55000000000000004</v>
      </c>
      <c r="R1370" s="5">
        <v>31.36</v>
      </c>
      <c r="S1370" s="5">
        <v>4200</v>
      </c>
    </row>
    <row r="1371" spans="1:19">
      <c r="A1371" s="2" t="s">
        <v>11441</v>
      </c>
      <c r="B1371" s="2" t="s">
        <v>5757</v>
      </c>
      <c r="C1371" s="2" t="s">
        <v>11442</v>
      </c>
      <c r="D1371" s="2" t="s">
        <v>2172</v>
      </c>
      <c r="E1371" s="2" t="s">
        <v>56</v>
      </c>
      <c r="F1371" s="2" t="s">
        <v>11443</v>
      </c>
      <c r="G1371" s="2" t="s">
        <v>260</v>
      </c>
      <c r="H1371" s="2" t="s">
        <v>7418</v>
      </c>
      <c r="I1371" s="2" t="s">
        <v>88</v>
      </c>
      <c r="J1371" s="9">
        <v>800</v>
      </c>
      <c r="K1371" s="9">
        <v>754</v>
      </c>
      <c r="L1371" s="5">
        <v>17</v>
      </c>
      <c r="M1371" s="5">
        <v>0</v>
      </c>
      <c r="N1371" s="5">
        <v>12.38</v>
      </c>
      <c r="O1371" s="5">
        <v>0</v>
      </c>
      <c r="P1371" s="5">
        <v>2.25</v>
      </c>
      <c r="Q1371" s="5">
        <v>0.73</v>
      </c>
      <c r="R1371" s="5">
        <v>0</v>
      </c>
      <c r="S1371" s="5">
        <v>2800</v>
      </c>
    </row>
    <row r="1372" spans="1:19">
      <c r="A1372" s="2" t="s">
        <v>11444</v>
      </c>
      <c r="B1372" s="2" t="s">
        <v>495</v>
      </c>
      <c r="C1372" s="2" t="s">
        <v>2234</v>
      </c>
      <c r="D1372" s="2" t="s">
        <v>1956</v>
      </c>
      <c r="E1372" s="2" t="s">
        <v>40</v>
      </c>
      <c r="F1372" s="2" t="s">
        <v>11445</v>
      </c>
      <c r="G1372" s="2" t="s">
        <v>161</v>
      </c>
      <c r="H1372" s="2" t="s">
        <v>7418</v>
      </c>
      <c r="I1372" s="2" t="s">
        <v>27</v>
      </c>
      <c r="J1372" s="9">
        <v>1000</v>
      </c>
      <c r="K1372" s="9">
        <v>788</v>
      </c>
      <c r="L1372" s="5">
        <v>35</v>
      </c>
      <c r="M1372" s="5">
        <v>3</v>
      </c>
      <c r="N1372" s="5">
        <v>29.07</v>
      </c>
      <c r="O1372" s="5">
        <v>210.67</v>
      </c>
      <c r="P1372" s="5">
        <v>4.4400000000000004</v>
      </c>
      <c r="Q1372" s="5">
        <v>0.83</v>
      </c>
      <c r="R1372" s="5">
        <v>9.69</v>
      </c>
      <c r="S1372" s="5">
        <v>2250</v>
      </c>
    </row>
    <row r="1373" spans="1:19">
      <c r="A1373" s="2" t="s">
        <v>11446</v>
      </c>
      <c r="B1373" s="2" t="s">
        <v>863</v>
      </c>
      <c r="C1373" s="2" t="s">
        <v>11447</v>
      </c>
      <c r="D1373" s="2" t="s">
        <v>11448</v>
      </c>
      <c r="E1373" s="2" t="s">
        <v>40</v>
      </c>
      <c r="F1373" s="2" t="s">
        <v>11449</v>
      </c>
      <c r="G1373" s="2" t="s">
        <v>190</v>
      </c>
      <c r="H1373" s="2" t="s">
        <v>7418</v>
      </c>
      <c r="I1373" s="2" t="s">
        <v>43</v>
      </c>
      <c r="J1373" s="9">
        <v>300</v>
      </c>
      <c r="K1373" s="9">
        <v>2041</v>
      </c>
      <c r="L1373" s="5">
        <v>87</v>
      </c>
      <c r="M1373" s="5">
        <v>4</v>
      </c>
      <c r="N1373" s="5">
        <v>36.36</v>
      </c>
      <c r="O1373" s="5">
        <v>272.82</v>
      </c>
      <c r="P1373" s="5">
        <v>4.26</v>
      </c>
      <c r="Q1373" s="5">
        <v>0.42</v>
      </c>
      <c r="R1373" s="5">
        <v>9.09</v>
      </c>
      <c r="S1373" s="5">
        <v>2800</v>
      </c>
    </row>
    <row r="1374" spans="1:19">
      <c r="A1374" s="2" t="s">
        <v>11450</v>
      </c>
      <c r="B1374" s="2" t="s">
        <v>795</v>
      </c>
      <c r="C1374" s="2" t="s">
        <v>2321</v>
      </c>
      <c r="D1374" s="2" t="s">
        <v>11451</v>
      </c>
      <c r="E1374" s="2" t="s">
        <v>526</v>
      </c>
      <c r="F1374" s="2" t="s">
        <v>11452</v>
      </c>
      <c r="G1374" s="2" t="s">
        <v>266</v>
      </c>
      <c r="H1374" s="2" t="s">
        <v>7418</v>
      </c>
      <c r="I1374" s="2" t="s">
        <v>319</v>
      </c>
      <c r="J1374" s="9">
        <v>200</v>
      </c>
      <c r="K1374" s="9">
        <v>530</v>
      </c>
      <c r="L1374" s="5">
        <v>19</v>
      </c>
      <c r="M1374" s="5">
        <v>0</v>
      </c>
      <c r="N1374" s="5">
        <v>11.7</v>
      </c>
      <c r="O1374" s="5">
        <v>0</v>
      </c>
      <c r="P1374" s="5">
        <v>3.58</v>
      </c>
      <c r="Q1374" s="5">
        <v>0.62</v>
      </c>
      <c r="R1374" s="5">
        <v>0</v>
      </c>
      <c r="S1374" s="5">
        <v>1495</v>
      </c>
    </row>
    <row r="1375" spans="1:19">
      <c r="A1375" s="2" t="s">
        <v>11453</v>
      </c>
      <c r="B1375" s="2" t="s">
        <v>4627</v>
      </c>
      <c r="C1375" s="2" t="s">
        <v>2272</v>
      </c>
      <c r="D1375" s="2" t="s">
        <v>11454</v>
      </c>
      <c r="E1375" s="2" t="s">
        <v>118</v>
      </c>
      <c r="F1375" s="2" t="s">
        <v>11455</v>
      </c>
      <c r="G1375" s="2" t="s">
        <v>150</v>
      </c>
      <c r="H1375" s="2" t="s">
        <v>7418</v>
      </c>
      <c r="I1375" s="2" t="s">
        <v>162</v>
      </c>
      <c r="J1375" s="9">
        <v>400</v>
      </c>
      <c r="K1375" s="9">
        <v>1464</v>
      </c>
      <c r="L1375" s="5">
        <v>56</v>
      </c>
      <c r="M1375" s="5">
        <v>1</v>
      </c>
      <c r="N1375" s="5">
        <v>45.31</v>
      </c>
      <c r="O1375" s="5">
        <v>71.58</v>
      </c>
      <c r="P1375" s="5">
        <v>3.83</v>
      </c>
      <c r="Q1375" s="5">
        <v>0.81</v>
      </c>
      <c r="R1375" s="5">
        <v>45.31</v>
      </c>
      <c r="S1375" s="5">
        <v>3521</v>
      </c>
    </row>
    <row r="1376" spans="1:19">
      <c r="A1376" s="2" t="s">
        <v>11456</v>
      </c>
      <c r="B1376" s="2" t="s">
        <v>11457</v>
      </c>
      <c r="C1376" s="2" t="s">
        <v>5672</v>
      </c>
      <c r="D1376" s="2" t="s">
        <v>251</v>
      </c>
      <c r="E1376" s="2" t="s">
        <v>23</v>
      </c>
      <c r="F1376" s="2" t="s">
        <v>11458</v>
      </c>
      <c r="G1376" s="2" t="s">
        <v>266</v>
      </c>
      <c r="H1376" s="2" t="s">
        <v>7418</v>
      </c>
      <c r="I1376" s="2" t="s">
        <v>59</v>
      </c>
      <c r="J1376" s="9">
        <v>1000</v>
      </c>
      <c r="K1376" s="9">
        <v>573</v>
      </c>
      <c r="L1376" s="5">
        <v>24</v>
      </c>
      <c r="M1376" s="5">
        <v>2</v>
      </c>
      <c r="N1376" s="5">
        <v>14.46</v>
      </c>
      <c r="O1376" s="5">
        <v>121.06</v>
      </c>
      <c r="P1376" s="5">
        <v>4.1900000000000004</v>
      </c>
      <c r="Q1376" s="5">
        <v>0.6</v>
      </c>
      <c r="R1376" s="5">
        <v>7.23</v>
      </c>
      <c r="S1376" s="5">
        <v>6229</v>
      </c>
    </row>
    <row r="1377" spans="1:19">
      <c r="A1377" s="2" t="s">
        <v>11459</v>
      </c>
      <c r="B1377" s="2" t="s">
        <v>11460</v>
      </c>
      <c r="C1377" s="2" t="s">
        <v>573</v>
      </c>
      <c r="D1377" s="2" t="s">
        <v>11461</v>
      </c>
      <c r="E1377" s="2" t="s">
        <v>32</v>
      </c>
      <c r="F1377" s="2" t="s">
        <v>11462</v>
      </c>
      <c r="G1377" s="2" t="s">
        <v>50</v>
      </c>
      <c r="H1377" s="2" t="s">
        <v>7418</v>
      </c>
      <c r="I1377" s="2" t="s">
        <v>59</v>
      </c>
      <c r="J1377" s="9">
        <v>100</v>
      </c>
      <c r="K1377" s="9">
        <v>1748</v>
      </c>
      <c r="L1377" s="5">
        <v>47</v>
      </c>
      <c r="M1377" s="5">
        <v>1</v>
      </c>
      <c r="N1377" s="5">
        <v>39.36</v>
      </c>
      <c r="O1377" s="5">
        <v>66.14</v>
      </c>
      <c r="P1377" s="5">
        <v>2.69</v>
      </c>
      <c r="Q1377" s="5">
        <v>0.84</v>
      </c>
      <c r="R1377" s="5">
        <v>39.36</v>
      </c>
      <c r="S1377" s="5">
        <v>2000</v>
      </c>
    </row>
    <row r="1378" spans="1:19">
      <c r="A1378" s="2" t="s">
        <v>11463</v>
      </c>
      <c r="B1378" s="2" t="s">
        <v>6302</v>
      </c>
      <c r="C1378" s="2" t="s">
        <v>11464</v>
      </c>
      <c r="D1378" s="2" t="s">
        <v>3099</v>
      </c>
      <c r="E1378" s="2" t="s">
        <v>337</v>
      </c>
      <c r="F1378" s="2" t="s">
        <v>11465</v>
      </c>
      <c r="G1378" s="2" t="s">
        <v>134</v>
      </c>
      <c r="H1378" s="2" t="s">
        <v>7418</v>
      </c>
      <c r="I1378" s="2" t="s">
        <v>319</v>
      </c>
      <c r="J1378" s="9">
        <v>300</v>
      </c>
      <c r="K1378" s="9">
        <v>2417</v>
      </c>
      <c r="L1378" s="5">
        <v>66</v>
      </c>
      <c r="M1378" s="5">
        <v>2</v>
      </c>
      <c r="N1378" s="5">
        <v>32.880000000000003</v>
      </c>
      <c r="O1378" s="5">
        <v>74.069999999999993</v>
      </c>
      <c r="P1378" s="5">
        <v>2.73</v>
      </c>
      <c r="Q1378" s="5">
        <v>0.5</v>
      </c>
      <c r="R1378" s="5">
        <v>16.440000000000001</v>
      </c>
      <c r="S1378" s="5">
        <v>3519</v>
      </c>
    </row>
    <row r="1379" spans="1:19">
      <c r="A1379" s="2" t="s">
        <v>11466</v>
      </c>
      <c r="B1379" s="2" t="s">
        <v>476</v>
      </c>
      <c r="C1379" s="2" t="s">
        <v>11467</v>
      </c>
      <c r="D1379" s="2" t="s">
        <v>5710</v>
      </c>
      <c r="E1379" s="2" t="s">
        <v>40</v>
      </c>
      <c r="F1379" s="2" t="s">
        <v>11468</v>
      </c>
      <c r="G1379" s="2" t="s">
        <v>25</v>
      </c>
      <c r="H1379" s="2" t="s">
        <v>7418</v>
      </c>
      <c r="I1379" s="2" t="s">
        <v>382</v>
      </c>
      <c r="J1379" s="9">
        <v>1000</v>
      </c>
      <c r="K1379" s="9">
        <v>1334</v>
      </c>
      <c r="L1379" s="5">
        <v>42</v>
      </c>
      <c r="M1379" s="5">
        <v>0</v>
      </c>
      <c r="N1379" s="5">
        <v>21.9</v>
      </c>
      <c r="O1379" s="5">
        <v>0</v>
      </c>
      <c r="P1379" s="5">
        <v>3.15</v>
      </c>
      <c r="Q1379" s="5">
        <v>0.52</v>
      </c>
      <c r="R1379" s="5">
        <v>0</v>
      </c>
      <c r="S1379" s="5">
        <v>3499</v>
      </c>
    </row>
    <row r="1380" spans="1:19">
      <c r="A1380" s="2" t="s">
        <v>11469</v>
      </c>
      <c r="B1380" s="2" t="s">
        <v>11470</v>
      </c>
      <c r="C1380" s="2" t="s">
        <v>11471</v>
      </c>
      <c r="D1380" s="2" t="s">
        <v>291</v>
      </c>
      <c r="E1380" s="2" t="s">
        <v>23</v>
      </c>
      <c r="F1380" s="2" t="s">
        <v>11472</v>
      </c>
      <c r="G1380" s="2" t="s">
        <v>344</v>
      </c>
      <c r="H1380" s="2" t="s">
        <v>7418</v>
      </c>
      <c r="I1380" s="2" t="s">
        <v>27</v>
      </c>
      <c r="J1380" s="9">
        <v>600</v>
      </c>
      <c r="K1380" s="9">
        <v>2126</v>
      </c>
      <c r="L1380" s="5">
        <v>78</v>
      </c>
      <c r="M1380" s="5">
        <v>2</v>
      </c>
      <c r="N1380" s="5">
        <v>64.900000000000006</v>
      </c>
      <c r="O1380" s="5">
        <v>104.48</v>
      </c>
      <c r="P1380" s="5">
        <v>3.67</v>
      </c>
      <c r="Q1380" s="5">
        <v>0.83</v>
      </c>
      <c r="R1380" s="5">
        <v>32.450000000000003</v>
      </c>
      <c r="S1380" s="5">
        <v>1700</v>
      </c>
    </row>
    <row r="1381" spans="1:19">
      <c r="A1381" s="2" t="s">
        <v>11473</v>
      </c>
      <c r="B1381" s="2" t="s">
        <v>20</v>
      </c>
      <c r="C1381" s="2" t="s">
        <v>11474</v>
      </c>
      <c r="D1381" s="2" t="s">
        <v>1481</v>
      </c>
      <c r="E1381" s="2" t="s">
        <v>298</v>
      </c>
      <c r="F1381" s="2" t="s">
        <v>11475</v>
      </c>
      <c r="G1381" s="2" t="s">
        <v>266</v>
      </c>
      <c r="H1381" s="2" t="s">
        <v>7418</v>
      </c>
      <c r="I1381" s="2" t="s">
        <v>127</v>
      </c>
      <c r="J1381" s="9">
        <v>300</v>
      </c>
      <c r="K1381" s="9">
        <v>2102</v>
      </c>
      <c r="L1381" s="5">
        <v>51</v>
      </c>
      <c r="M1381" s="5">
        <v>1</v>
      </c>
      <c r="N1381" s="5">
        <v>23.2</v>
      </c>
      <c r="O1381" s="5">
        <v>56.53</v>
      </c>
      <c r="P1381" s="5">
        <v>2.4300000000000002</v>
      </c>
      <c r="Q1381" s="5">
        <v>0.45</v>
      </c>
      <c r="R1381" s="5">
        <v>23.2</v>
      </c>
      <c r="S1381" s="5">
        <v>3500</v>
      </c>
    </row>
    <row r="1382" spans="1:19">
      <c r="A1382" s="2" t="s">
        <v>11476</v>
      </c>
      <c r="B1382" s="2" t="s">
        <v>5246</v>
      </c>
      <c r="C1382" s="2" t="s">
        <v>11477</v>
      </c>
      <c r="D1382" s="2" t="s">
        <v>4531</v>
      </c>
      <c r="E1382" s="2" t="s">
        <v>40</v>
      </c>
      <c r="F1382" s="2" t="s">
        <v>11478</v>
      </c>
      <c r="G1382" s="2" t="s">
        <v>344</v>
      </c>
      <c r="H1382" s="2" t="s">
        <v>7418</v>
      </c>
      <c r="I1382" s="2" t="s">
        <v>313</v>
      </c>
      <c r="J1382" s="9">
        <v>200</v>
      </c>
      <c r="K1382" s="9">
        <v>692</v>
      </c>
      <c r="L1382" s="5">
        <v>20</v>
      </c>
      <c r="M1382" s="5">
        <v>0</v>
      </c>
      <c r="N1382" s="5">
        <v>17</v>
      </c>
      <c r="O1382" s="5">
        <v>0</v>
      </c>
      <c r="P1382" s="5">
        <v>2.89</v>
      </c>
      <c r="Q1382" s="5">
        <v>0.85</v>
      </c>
      <c r="R1382" s="5">
        <v>0</v>
      </c>
      <c r="S1382" s="5">
        <v>1798</v>
      </c>
    </row>
    <row r="1383" spans="1:19">
      <c r="A1383" s="2" t="s">
        <v>11479</v>
      </c>
      <c r="B1383" s="2" t="s">
        <v>444</v>
      </c>
      <c r="C1383" s="2" t="s">
        <v>11480</v>
      </c>
      <c r="D1383" s="2" t="s">
        <v>11481</v>
      </c>
      <c r="E1383" s="2" t="s">
        <v>125</v>
      </c>
      <c r="F1383" s="2" t="s">
        <v>11482</v>
      </c>
      <c r="G1383" s="2" t="s">
        <v>87</v>
      </c>
      <c r="H1383" s="2" t="s">
        <v>7418</v>
      </c>
      <c r="I1383" s="2" t="s">
        <v>313</v>
      </c>
      <c r="J1383" s="9">
        <v>700</v>
      </c>
      <c r="K1383" s="9">
        <v>1586</v>
      </c>
      <c r="L1383" s="5">
        <v>32</v>
      </c>
      <c r="M1383" s="5">
        <v>3</v>
      </c>
      <c r="N1383" s="5">
        <v>13.86</v>
      </c>
      <c r="O1383" s="5">
        <v>152.86000000000001</v>
      </c>
      <c r="P1383" s="5">
        <v>2.02</v>
      </c>
      <c r="Q1383" s="5">
        <v>0.43</v>
      </c>
      <c r="R1383" s="5">
        <v>4.62</v>
      </c>
      <c r="S1383" s="5">
        <v>2600</v>
      </c>
    </row>
    <row r="1384" spans="1:19">
      <c r="A1384" s="2" t="s">
        <v>11483</v>
      </c>
      <c r="B1384" s="2" t="s">
        <v>11484</v>
      </c>
      <c r="C1384" s="2" t="s">
        <v>11485</v>
      </c>
      <c r="D1384" s="2" t="s">
        <v>2533</v>
      </c>
      <c r="E1384" s="2" t="s">
        <v>125</v>
      </c>
      <c r="F1384" s="2" t="s">
        <v>2607</v>
      </c>
      <c r="G1384" s="2" t="s">
        <v>253</v>
      </c>
      <c r="H1384" s="2" t="s">
        <v>7418</v>
      </c>
      <c r="I1384" s="2" t="s">
        <v>155</v>
      </c>
      <c r="J1384" s="9">
        <v>500</v>
      </c>
      <c r="K1384" s="9">
        <v>1714</v>
      </c>
      <c r="L1384" s="5">
        <v>73</v>
      </c>
      <c r="M1384" s="5">
        <v>0</v>
      </c>
      <c r="N1384" s="5">
        <v>60.95</v>
      </c>
      <c r="O1384" s="5">
        <v>0</v>
      </c>
      <c r="P1384" s="5">
        <v>4.26</v>
      </c>
      <c r="Q1384" s="5">
        <v>0.83</v>
      </c>
      <c r="R1384" s="5">
        <v>0</v>
      </c>
      <c r="S1384" s="5">
        <v>1500</v>
      </c>
    </row>
    <row r="1385" spans="1:19">
      <c r="A1385" s="2" t="s">
        <v>11486</v>
      </c>
      <c r="B1385" s="2" t="s">
        <v>5465</v>
      </c>
      <c r="C1385" s="2" t="s">
        <v>11487</v>
      </c>
      <c r="D1385" s="2" t="s">
        <v>4351</v>
      </c>
      <c r="E1385" s="2" t="s">
        <v>112</v>
      </c>
      <c r="F1385" s="2" t="s">
        <v>11488</v>
      </c>
      <c r="G1385" s="2" t="s">
        <v>87</v>
      </c>
      <c r="H1385" s="2" t="s">
        <v>7418</v>
      </c>
      <c r="I1385" s="2" t="s">
        <v>155</v>
      </c>
      <c r="J1385" s="9">
        <v>600</v>
      </c>
      <c r="K1385" s="9">
        <v>1105</v>
      </c>
      <c r="L1385" s="5">
        <v>46</v>
      </c>
      <c r="M1385" s="5">
        <v>3</v>
      </c>
      <c r="N1385" s="5">
        <v>36.65</v>
      </c>
      <c r="O1385" s="5">
        <v>141.24</v>
      </c>
      <c r="P1385" s="5">
        <v>4.16</v>
      </c>
      <c r="Q1385" s="5">
        <v>0.8</v>
      </c>
      <c r="R1385" s="5">
        <v>12.22</v>
      </c>
      <c r="S1385" s="5">
        <v>2100</v>
      </c>
    </row>
    <row r="1386" spans="1:19">
      <c r="A1386" s="2" t="s">
        <v>11489</v>
      </c>
      <c r="B1386" s="2" t="s">
        <v>11490</v>
      </c>
      <c r="C1386" s="2" t="s">
        <v>11491</v>
      </c>
      <c r="D1386" s="2" t="s">
        <v>451</v>
      </c>
      <c r="E1386" s="2" t="s">
        <v>125</v>
      </c>
      <c r="F1386" s="2" t="s">
        <v>11492</v>
      </c>
      <c r="G1386" s="2" t="s">
        <v>266</v>
      </c>
      <c r="H1386" s="2" t="s">
        <v>7418</v>
      </c>
      <c r="I1386" s="2" t="s">
        <v>319</v>
      </c>
      <c r="J1386" s="9">
        <v>400</v>
      </c>
      <c r="K1386" s="9">
        <v>2400</v>
      </c>
      <c r="L1386" s="5">
        <v>71</v>
      </c>
      <c r="M1386" s="5">
        <v>0</v>
      </c>
      <c r="N1386" s="5">
        <v>49.87</v>
      </c>
      <c r="O1386" s="5">
        <v>0</v>
      </c>
      <c r="P1386" s="5">
        <v>2.96</v>
      </c>
      <c r="Q1386" s="5">
        <v>0.7</v>
      </c>
      <c r="R1386" s="5">
        <v>0</v>
      </c>
      <c r="S1386" s="5">
        <v>4400</v>
      </c>
    </row>
    <row r="1387" spans="1:19">
      <c r="A1387" s="2" t="s">
        <v>11493</v>
      </c>
      <c r="B1387" s="2" t="s">
        <v>1155</v>
      </c>
      <c r="C1387" s="2" t="s">
        <v>11494</v>
      </c>
      <c r="D1387" s="2" t="s">
        <v>11495</v>
      </c>
      <c r="E1387" s="2" t="s">
        <v>23</v>
      </c>
      <c r="F1387" s="2" t="s">
        <v>11496</v>
      </c>
      <c r="G1387" s="2" t="s">
        <v>150</v>
      </c>
      <c r="H1387" s="2" t="s">
        <v>7418</v>
      </c>
      <c r="I1387" s="2" t="s">
        <v>356</v>
      </c>
      <c r="J1387" s="9">
        <v>400</v>
      </c>
      <c r="K1387" s="9">
        <v>2394</v>
      </c>
      <c r="L1387" s="5">
        <v>64</v>
      </c>
      <c r="M1387" s="5">
        <v>2</v>
      </c>
      <c r="N1387" s="5">
        <v>42.85</v>
      </c>
      <c r="O1387" s="5">
        <v>125.42</v>
      </c>
      <c r="P1387" s="5">
        <v>2.67</v>
      </c>
      <c r="Q1387" s="5">
        <v>0.67</v>
      </c>
      <c r="R1387" s="5">
        <v>21.42</v>
      </c>
      <c r="S1387" s="5">
        <v>1218</v>
      </c>
    </row>
    <row r="1388" spans="1:19">
      <c r="A1388" s="2" t="s">
        <v>11497</v>
      </c>
      <c r="B1388" s="2" t="s">
        <v>11498</v>
      </c>
      <c r="C1388" s="2" t="s">
        <v>5160</v>
      </c>
      <c r="D1388" s="2" t="s">
        <v>251</v>
      </c>
      <c r="E1388" s="2" t="s">
        <v>23</v>
      </c>
      <c r="F1388" s="2" t="s">
        <v>11499</v>
      </c>
      <c r="G1388" s="2" t="s">
        <v>65</v>
      </c>
      <c r="H1388" s="2" t="s">
        <v>7418</v>
      </c>
      <c r="I1388" s="2" t="s">
        <v>51</v>
      </c>
      <c r="J1388" s="9">
        <v>100</v>
      </c>
      <c r="K1388" s="9">
        <v>1947</v>
      </c>
      <c r="L1388" s="5">
        <v>64</v>
      </c>
      <c r="M1388" s="5">
        <v>0</v>
      </c>
      <c r="N1388" s="5">
        <v>33.950000000000003</v>
      </c>
      <c r="O1388" s="5">
        <v>0</v>
      </c>
      <c r="P1388" s="5">
        <v>3.29</v>
      </c>
      <c r="Q1388" s="5">
        <v>0.53</v>
      </c>
      <c r="R1388" s="5">
        <v>0</v>
      </c>
      <c r="S1388" s="5">
        <v>3400</v>
      </c>
    </row>
    <row r="1389" spans="1:19">
      <c r="A1389" s="2" t="s">
        <v>11500</v>
      </c>
      <c r="B1389" s="2" t="s">
        <v>295</v>
      </c>
      <c r="C1389" s="2" t="s">
        <v>11501</v>
      </c>
      <c r="D1389" s="2" t="s">
        <v>11502</v>
      </c>
      <c r="E1389" s="2" t="s">
        <v>132</v>
      </c>
      <c r="F1389" s="2" t="s">
        <v>1346</v>
      </c>
      <c r="G1389" s="2" t="s">
        <v>50</v>
      </c>
      <c r="H1389" s="2" t="s">
        <v>7418</v>
      </c>
      <c r="I1389" s="2" t="s">
        <v>73</v>
      </c>
      <c r="J1389" s="9">
        <v>800</v>
      </c>
      <c r="K1389" s="9">
        <v>1703</v>
      </c>
      <c r="L1389" s="5">
        <v>43</v>
      </c>
      <c r="M1389" s="5">
        <v>0</v>
      </c>
      <c r="N1389" s="5">
        <v>29.52</v>
      </c>
      <c r="O1389" s="5">
        <v>0</v>
      </c>
      <c r="P1389" s="5">
        <v>2.52</v>
      </c>
      <c r="Q1389" s="5">
        <v>0.69</v>
      </c>
      <c r="R1389" s="5">
        <v>0</v>
      </c>
      <c r="S1389" s="5">
        <v>4000</v>
      </c>
    </row>
    <row r="1390" spans="1:19">
      <c r="A1390" s="2" t="s">
        <v>11503</v>
      </c>
      <c r="B1390" s="2" t="s">
        <v>11504</v>
      </c>
      <c r="C1390" s="2" t="s">
        <v>1320</v>
      </c>
      <c r="D1390" s="2" t="s">
        <v>11505</v>
      </c>
      <c r="E1390" s="2" t="s">
        <v>125</v>
      </c>
      <c r="F1390" s="2" t="s">
        <v>343</v>
      </c>
      <c r="G1390" s="2" t="s">
        <v>102</v>
      </c>
      <c r="H1390" s="2" t="s">
        <v>7418</v>
      </c>
      <c r="I1390" s="2" t="s">
        <v>127</v>
      </c>
      <c r="J1390" s="9">
        <v>800</v>
      </c>
      <c r="K1390" s="9">
        <v>1351</v>
      </c>
      <c r="L1390" s="5">
        <v>46</v>
      </c>
      <c r="M1390" s="5">
        <v>5</v>
      </c>
      <c r="N1390" s="5">
        <v>36.89</v>
      </c>
      <c r="O1390" s="5">
        <v>350.21</v>
      </c>
      <c r="P1390" s="5">
        <v>3.4</v>
      </c>
      <c r="Q1390" s="5">
        <v>0.8</v>
      </c>
      <c r="R1390" s="5">
        <v>7.38</v>
      </c>
      <c r="S1390" s="5">
        <v>1950</v>
      </c>
    </row>
    <row r="1391" spans="1:19">
      <c r="A1391" s="2" t="s">
        <v>11506</v>
      </c>
      <c r="B1391" s="2" t="s">
        <v>5196</v>
      </c>
      <c r="C1391" s="2" t="s">
        <v>235</v>
      </c>
      <c r="D1391" s="2" t="s">
        <v>1629</v>
      </c>
      <c r="E1391" s="2" t="s">
        <v>40</v>
      </c>
      <c r="F1391" s="2" t="s">
        <v>11507</v>
      </c>
      <c r="G1391" s="2" t="s">
        <v>34</v>
      </c>
      <c r="H1391" s="2" t="s">
        <v>7418</v>
      </c>
      <c r="I1391" s="2" t="s">
        <v>155</v>
      </c>
      <c r="J1391" s="9">
        <v>500</v>
      </c>
      <c r="K1391" s="9">
        <v>1555</v>
      </c>
      <c r="L1391" s="5">
        <v>58</v>
      </c>
      <c r="M1391" s="5">
        <v>0</v>
      </c>
      <c r="N1391" s="5">
        <v>42.51</v>
      </c>
      <c r="O1391" s="5">
        <v>0</v>
      </c>
      <c r="P1391" s="5">
        <v>3.73</v>
      </c>
      <c r="Q1391" s="5">
        <v>0.73</v>
      </c>
      <c r="R1391" s="5">
        <v>0</v>
      </c>
      <c r="S1391" s="5">
        <v>3600</v>
      </c>
    </row>
    <row r="1392" spans="1:19">
      <c r="A1392" s="2" t="s">
        <v>11508</v>
      </c>
      <c r="B1392" s="2" t="s">
        <v>11509</v>
      </c>
      <c r="C1392" s="2" t="s">
        <v>3552</v>
      </c>
      <c r="D1392" s="2" t="s">
        <v>11510</v>
      </c>
      <c r="E1392" s="2" t="s">
        <v>56</v>
      </c>
      <c r="F1392" s="2" t="s">
        <v>11511</v>
      </c>
      <c r="G1392" s="2" t="s">
        <v>25</v>
      </c>
      <c r="H1392" s="2" t="s">
        <v>7418</v>
      </c>
      <c r="I1392" s="2" t="s">
        <v>162</v>
      </c>
      <c r="J1392" s="9">
        <v>100</v>
      </c>
      <c r="K1392" s="9">
        <v>626</v>
      </c>
      <c r="L1392" s="5">
        <v>18</v>
      </c>
      <c r="M1392" s="5">
        <v>2</v>
      </c>
      <c r="N1392" s="5">
        <v>13.57</v>
      </c>
      <c r="O1392" s="5">
        <v>126.65</v>
      </c>
      <c r="P1392" s="5">
        <v>2.88</v>
      </c>
      <c r="Q1392" s="5">
        <v>0.75</v>
      </c>
      <c r="R1392" s="5">
        <v>6.78</v>
      </c>
      <c r="S1392" s="5">
        <v>3800</v>
      </c>
    </row>
    <row r="1393" spans="1:19">
      <c r="A1393" s="2" t="s">
        <v>11512</v>
      </c>
      <c r="B1393" s="2" t="s">
        <v>11513</v>
      </c>
      <c r="C1393" s="2" t="s">
        <v>11514</v>
      </c>
      <c r="D1393" s="2" t="s">
        <v>431</v>
      </c>
      <c r="E1393" s="2" t="s">
        <v>432</v>
      </c>
      <c r="F1393" s="2" t="s">
        <v>11515</v>
      </c>
      <c r="G1393" s="2" t="s">
        <v>253</v>
      </c>
      <c r="H1393" s="2" t="s">
        <v>7418</v>
      </c>
      <c r="I1393" s="2" t="s">
        <v>356</v>
      </c>
      <c r="J1393" s="9">
        <v>200</v>
      </c>
      <c r="K1393" s="9">
        <v>1899</v>
      </c>
      <c r="L1393" s="5">
        <v>83</v>
      </c>
      <c r="M1393" s="5">
        <v>0</v>
      </c>
      <c r="N1393" s="5">
        <v>64.19</v>
      </c>
      <c r="O1393" s="5">
        <v>0</v>
      </c>
      <c r="P1393" s="5">
        <v>4.37</v>
      </c>
      <c r="Q1393" s="5">
        <v>0.77</v>
      </c>
      <c r="R1393" s="5">
        <v>0</v>
      </c>
      <c r="S1393" s="5">
        <v>3683</v>
      </c>
    </row>
    <row r="1394" spans="1:19">
      <c r="A1394" s="2" t="s">
        <v>11516</v>
      </c>
      <c r="B1394" s="2" t="s">
        <v>11517</v>
      </c>
      <c r="C1394" s="2" t="s">
        <v>11518</v>
      </c>
      <c r="D1394" s="2" t="s">
        <v>11519</v>
      </c>
      <c r="E1394" s="2" t="s">
        <v>625</v>
      </c>
      <c r="F1394" s="2" t="s">
        <v>11520</v>
      </c>
      <c r="G1394" s="2" t="s">
        <v>94</v>
      </c>
      <c r="H1394" s="2" t="s">
        <v>7418</v>
      </c>
      <c r="I1394" s="2" t="s">
        <v>361</v>
      </c>
      <c r="J1394" s="9">
        <v>100</v>
      </c>
      <c r="K1394" s="9">
        <v>1859</v>
      </c>
      <c r="L1394" s="5">
        <v>75</v>
      </c>
      <c r="M1394" s="5">
        <v>0</v>
      </c>
      <c r="N1394" s="5">
        <v>52.96</v>
      </c>
      <c r="O1394" s="5">
        <v>0</v>
      </c>
      <c r="P1394" s="5">
        <v>4.03</v>
      </c>
      <c r="Q1394" s="5">
        <v>0.71</v>
      </c>
      <c r="R1394" s="5">
        <v>0</v>
      </c>
      <c r="S1394" s="5">
        <v>2000</v>
      </c>
    </row>
    <row r="1395" spans="1:19">
      <c r="A1395" s="2" t="s">
        <v>11521</v>
      </c>
      <c r="B1395" s="2" t="s">
        <v>3215</v>
      </c>
      <c r="C1395" s="2" t="s">
        <v>11522</v>
      </c>
      <c r="D1395" s="2" t="s">
        <v>2365</v>
      </c>
      <c r="E1395" s="2" t="s">
        <v>125</v>
      </c>
      <c r="F1395" s="2" t="s">
        <v>11523</v>
      </c>
      <c r="G1395" s="2" t="s">
        <v>344</v>
      </c>
      <c r="H1395" s="2" t="s">
        <v>7418</v>
      </c>
      <c r="I1395" s="2" t="s">
        <v>699</v>
      </c>
      <c r="J1395" s="9">
        <v>700</v>
      </c>
      <c r="K1395" s="9">
        <v>1482</v>
      </c>
      <c r="L1395" s="5">
        <v>33</v>
      </c>
      <c r="M1395" s="5">
        <v>0</v>
      </c>
      <c r="N1395" s="5">
        <v>23.5</v>
      </c>
      <c r="O1395" s="5">
        <v>0</v>
      </c>
      <c r="P1395" s="5">
        <v>2.23</v>
      </c>
      <c r="Q1395" s="5">
        <v>0.71</v>
      </c>
      <c r="R1395" s="5">
        <v>0</v>
      </c>
      <c r="S1395" s="5">
        <v>2167</v>
      </c>
    </row>
    <row r="1396" spans="1:19">
      <c r="A1396" s="2" t="s">
        <v>11524</v>
      </c>
      <c r="B1396" s="2" t="s">
        <v>11525</v>
      </c>
      <c r="C1396" s="2" t="s">
        <v>1736</v>
      </c>
      <c r="D1396" s="2" t="s">
        <v>2549</v>
      </c>
      <c r="E1396" s="2" t="s">
        <v>432</v>
      </c>
      <c r="F1396" s="2" t="s">
        <v>11526</v>
      </c>
      <c r="G1396" s="2" t="s">
        <v>87</v>
      </c>
      <c r="H1396" s="2" t="s">
        <v>7418</v>
      </c>
      <c r="I1396" s="2" t="s">
        <v>177</v>
      </c>
      <c r="J1396" s="9">
        <v>200</v>
      </c>
      <c r="K1396" s="9">
        <v>796</v>
      </c>
      <c r="L1396" s="5">
        <v>23</v>
      </c>
      <c r="M1396" s="5">
        <v>0</v>
      </c>
      <c r="N1396" s="5">
        <v>14.22</v>
      </c>
      <c r="O1396" s="5">
        <v>0</v>
      </c>
      <c r="P1396" s="5">
        <v>2.89</v>
      </c>
      <c r="Q1396" s="5">
        <v>0.62</v>
      </c>
      <c r="R1396" s="5">
        <v>0</v>
      </c>
      <c r="S1396" s="5">
        <v>3900</v>
      </c>
    </row>
    <row r="1397" spans="1:19">
      <c r="A1397" s="2" t="s">
        <v>11527</v>
      </c>
      <c r="B1397" s="2" t="s">
        <v>534</v>
      </c>
      <c r="C1397" s="2" t="s">
        <v>10068</v>
      </c>
      <c r="D1397" s="2" t="s">
        <v>1258</v>
      </c>
      <c r="E1397" s="2" t="s">
        <v>132</v>
      </c>
      <c r="F1397" s="2" t="s">
        <v>11528</v>
      </c>
      <c r="G1397" s="2" t="s">
        <v>58</v>
      </c>
      <c r="H1397" s="2" t="s">
        <v>7418</v>
      </c>
      <c r="I1397" s="2" t="s">
        <v>300</v>
      </c>
      <c r="J1397" s="9">
        <v>800</v>
      </c>
      <c r="K1397" s="9">
        <v>1744</v>
      </c>
      <c r="L1397" s="5">
        <v>65</v>
      </c>
      <c r="M1397" s="5">
        <v>2</v>
      </c>
      <c r="N1397" s="5">
        <v>51.86</v>
      </c>
      <c r="O1397" s="5">
        <v>104.59</v>
      </c>
      <c r="P1397" s="5">
        <v>3.73</v>
      </c>
      <c r="Q1397" s="5">
        <v>0.8</v>
      </c>
      <c r="R1397" s="5">
        <v>25.93</v>
      </c>
      <c r="S1397" s="5">
        <v>4900</v>
      </c>
    </row>
    <row r="1398" spans="1:19">
      <c r="A1398" s="2" t="s">
        <v>11529</v>
      </c>
      <c r="B1398" s="2" t="s">
        <v>11530</v>
      </c>
      <c r="C1398" s="2" t="s">
        <v>11531</v>
      </c>
      <c r="D1398" s="2" t="s">
        <v>2455</v>
      </c>
      <c r="E1398" s="2" t="s">
        <v>23</v>
      </c>
      <c r="F1398" s="2" t="s">
        <v>11532</v>
      </c>
      <c r="G1398" s="2" t="s">
        <v>65</v>
      </c>
      <c r="H1398" s="2" t="s">
        <v>7418</v>
      </c>
      <c r="I1398" s="2" t="s">
        <v>73</v>
      </c>
      <c r="J1398" s="9">
        <v>400</v>
      </c>
      <c r="K1398" s="9">
        <v>1936</v>
      </c>
      <c r="L1398" s="5">
        <v>48</v>
      </c>
      <c r="M1398" s="5">
        <v>1</v>
      </c>
      <c r="N1398" s="5">
        <v>40.299999999999997</v>
      </c>
      <c r="O1398" s="5">
        <v>72.47</v>
      </c>
      <c r="P1398" s="5">
        <v>2.48</v>
      </c>
      <c r="Q1398" s="5">
        <v>0.84</v>
      </c>
      <c r="R1398" s="5">
        <v>40.299999999999997</v>
      </c>
      <c r="S1398" s="5">
        <v>1600</v>
      </c>
    </row>
    <row r="1399" spans="1:19">
      <c r="A1399" s="2" t="s">
        <v>11533</v>
      </c>
      <c r="B1399" s="2" t="s">
        <v>4596</v>
      </c>
      <c r="C1399" s="2" t="s">
        <v>11534</v>
      </c>
      <c r="D1399" s="2" t="s">
        <v>1813</v>
      </c>
      <c r="E1399" s="2" t="s">
        <v>222</v>
      </c>
      <c r="F1399" s="2" t="s">
        <v>11535</v>
      </c>
      <c r="G1399" s="2" t="s">
        <v>344</v>
      </c>
      <c r="H1399" s="2" t="s">
        <v>7418</v>
      </c>
      <c r="I1399" s="2" t="s">
        <v>95</v>
      </c>
      <c r="J1399" s="9">
        <v>1000</v>
      </c>
      <c r="K1399" s="9">
        <v>2084</v>
      </c>
      <c r="L1399" s="5">
        <v>72</v>
      </c>
      <c r="M1399" s="5">
        <v>5</v>
      </c>
      <c r="N1399" s="5">
        <v>30.57</v>
      </c>
      <c r="O1399" s="5">
        <v>224.07</v>
      </c>
      <c r="P1399" s="5">
        <v>3.45</v>
      </c>
      <c r="Q1399" s="5">
        <v>0.42</v>
      </c>
      <c r="R1399" s="5">
        <v>6.11</v>
      </c>
      <c r="S1399" s="5">
        <v>4300</v>
      </c>
    </row>
    <row r="1400" spans="1:19">
      <c r="A1400" s="2" t="s">
        <v>11536</v>
      </c>
      <c r="B1400" s="2" t="s">
        <v>11537</v>
      </c>
      <c r="C1400" s="2" t="s">
        <v>989</v>
      </c>
      <c r="D1400" s="2" t="s">
        <v>2172</v>
      </c>
      <c r="E1400" s="2" t="s">
        <v>281</v>
      </c>
      <c r="F1400" s="2" t="s">
        <v>11538</v>
      </c>
      <c r="G1400" s="2" t="s">
        <v>190</v>
      </c>
      <c r="H1400" s="2" t="s">
        <v>7418</v>
      </c>
      <c r="I1400" s="2" t="s">
        <v>95</v>
      </c>
      <c r="J1400" s="9">
        <v>400</v>
      </c>
      <c r="K1400" s="9">
        <v>1213</v>
      </c>
      <c r="L1400" s="5">
        <v>28</v>
      </c>
      <c r="M1400" s="5">
        <v>2</v>
      </c>
      <c r="N1400" s="5">
        <v>11.9</v>
      </c>
      <c r="O1400" s="5">
        <v>122</v>
      </c>
      <c r="P1400" s="5">
        <v>2.31</v>
      </c>
      <c r="Q1400" s="5">
        <v>0.42</v>
      </c>
      <c r="R1400" s="5">
        <v>5.95</v>
      </c>
      <c r="S1400" s="5">
        <v>1800</v>
      </c>
    </row>
    <row r="1401" spans="1:19">
      <c r="A1401" s="2" t="s">
        <v>11539</v>
      </c>
      <c r="B1401" s="2" t="s">
        <v>1966</v>
      </c>
      <c r="C1401" s="2" t="s">
        <v>11540</v>
      </c>
      <c r="D1401" s="2" t="s">
        <v>10282</v>
      </c>
      <c r="E1401" s="2" t="s">
        <v>112</v>
      </c>
      <c r="F1401" s="2" t="s">
        <v>143</v>
      </c>
      <c r="G1401" s="2" t="s">
        <v>50</v>
      </c>
      <c r="H1401" s="2" t="s">
        <v>7418</v>
      </c>
      <c r="I1401" s="2" t="s">
        <v>140</v>
      </c>
      <c r="J1401" s="9">
        <v>1000</v>
      </c>
      <c r="K1401" s="9">
        <v>1084</v>
      </c>
      <c r="L1401" s="5">
        <v>37</v>
      </c>
      <c r="M1401" s="5">
        <v>0</v>
      </c>
      <c r="N1401" s="5">
        <v>14.98</v>
      </c>
      <c r="O1401" s="5">
        <v>0</v>
      </c>
      <c r="P1401" s="5">
        <v>3.41</v>
      </c>
      <c r="Q1401" s="5">
        <v>0.4</v>
      </c>
      <c r="R1401" s="5">
        <v>0</v>
      </c>
      <c r="S1401" s="5">
        <v>3200</v>
      </c>
    </row>
    <row r="1402" spans="1:19">
      <c r="A1402" s="2" t="s">
        <v>11541</v>
      </c>
      <c r="B1402" s="2" t="s">
        <v>11542</v>
      </c>
      <c r="C1402" s="2" t="s">
        <v>335</v>
      </c>
      <c r="D1402" s="2" t="s">
        <v>3020</v>
      </c>
      <c r="E1402" s="2" t="s">
        <v>118</v>
      </c>
      <c r="F1402" s="2" t="s">
        <v>11543</v>
      </c>
      <c r="G1402" s="2" t="s">
        <v>253</v>
      </c>
      <c r="H1402" s="2" t="s">
        <v>7418</v>
      </c>
      <c r="I1402" s="2" t="s">
        <v>35</v>
      </c>
      <c r="J1402" s="9">
        <v>100</v>
      </c>
      <c r="K1402" s="9">
        <v>1649</v>
      </c>
      <c r="L1402" s="5">
        <v>72</v>
      </c>
      <c r="M1402" s="5">
        <v>1</v>
      </c>
      <c r="N1402" s="5">
        <v>55.09</v>
      </c>
      <c r="O1402" s="5">
        <v>36.46</v>
      </c>
      <c r="P1402" s="5">
        <v>4.37</v>
      </c>
      <c r="Q1402" s="5">
        <v>0.77</v>
      </c>
      <c r="R1402" s="5">
        <v>55.09</v>
      </c>
      <c r="S1402" s="5">
        <v>4300</v>
      </c>
    </row>
    <row r="1403" spans="1:19">
      <c r="A1403" s="2" t="s">
        <v>11544</v>
      </c>
      <c r="B1403" s="2" t="s">
        <v>1542</v>
      </c>
      <c r="C1403" s="2" t="s">
        <v>1034</v>
      </c>
      <c r="D1403" s="2" t="s">
        <v>10833</v>
      </c>
      <c r="E1403" s="2" t="s">
        <v>23</v>
      </c>
      <c r="F1403" s="2" t="s">
        <v>11545</v>
      </c>
      <c r="G1403" s="2" t="s">
        <v>58</v>
      </c>
      <c r="H1403" s="2" t="s">
        <v>7418</v>
      </c>
      <c r="I1403" s="2" t="s">
        <v>293</v>
      </c>
      <c r="J1403" s="9">
        <v>100</v>
      </c>
      <c r="K1403" s="9">
        <v>1198</v>
      </c>
      <c r="L1403" s="5">
        <v>38</v>
      </c>
      <c r="M1403" s="5">
        <v>3</v>
      </c>
      <c r="N1403" s="5">
        <v>30.11</v>
      </c>
      <c r="O1403" s="5">
        <v>116.34</v>
      </c>
      <c r="P1403" s="5">
        <v>3.17</v>
      </c>
      <c r="Q1403" s="5">
        <v>0.79</v>
      </c>
      <c r="R1403" s="5">
        <v>10.039999999999999</v>
      </c>
      <c r="S1403" s="5">
        <v>2080</v>
      </c>
    </row>
    <row r="1404" spans="1:19">
      <c r="A1404" s="2" t="s">
        <v>11546</v>
      </c>
      <c r="B1404" s="2" t="s">
        <v>11547</v>
      </c>
      <c r="C1404" s="2" t="s">
        <v>1438</v>
      </c>
      <c r="D1404" s="2" t="s">
        <v>1131</v>
      </c>
      <c r="E1404" s="2" t="s">
        <v>625</v>
      </c>
      <c r="F1404" s="2" t="s">
        <v>11548</v>
      </c>
      <c r="G1404" s="2" t="s">
        <v>344</v>
      </c>
      <c r="H1404" s="2" t="s">
        <v>7418</v>
      </c>
      <c r="I1404" s="2" t="s">
        <v>458</v>
      </c>
      <c r="J1404" s="9">
        <v>500</v>
      </c>
      <c r="K1404" s="9">
        <v>1733</v>
      </c>
      <c r="L1404" s="5">
        <v>27</v>
      </c>
      <c r="M1404" s="5">
        <v>3</v>
      </c>
      <c r="N1404" s="5">
        <v>14.13</v>
      </c>
      <c r="O1404" s="5">
        <v>186.38</v>
      </c>
      <c r="P1404" s="5">
        <v>1.56</v>
      </c>
      <c r="Q1404" s="5">
        <v>0.52</v>
      </c>
      <c r="R1404" s="5">
        <v>4.71</v>
      </c>
      <c r="S1404" s="5">
        <v>2600</v>
      </c>
    </row>
    <row r="1405" spans="1:19">
      <c r="A1405" s="2" t="s">
        <v>11549</v>
      </c>
      <c r="B1405" s="2" t="s">
        <v>11550</v>
      </c>
      <c r="C1405" s="2" t="s">
        <v>11551</v>
      </c>
      <c r="D1405" s="2" t="s">
        <v>3913</v>
      </c>
      <c r="E1405" s="2" t="s">
        <v>85</v>
      </c>
      <c r="F1405" s="2" t="s">
        <v>11552</v>
      </c>
      <c r="G1405" s="2" t="s">
        <v>134</v>
      </c>
      <c r="H1405" s="2" t="s">
        <v>7418</v>
      </c>
      <c r="I1405" s="2" t="s">
        <v>155</v>
      </c>
      <c r="J1405" s="9">
        <v>500</v>
      </c>
      <c r="K1405" s="9">
        <v>2245</v>
      </c>
      <c r="L1405" s="5">
        <v>51</v>
      </c>
      <c r="M1405" s="5">
        <v>4</v>
      </c>
      <c r="N1405" s="5">
        <v>21.98</v>
      </c>
      <c r="O1405" s="5">
        <v>238.11</v>
      </c>
      <c r="P1405" s="5">
        <v>2.27</v>
      </c>
      <c r="Q1405" s="5">
        <v>0.43</v>
      </c>
      <c r="R1405" s="5">
        <v>5.5</v>
      </c>
      <c r="S1405" s="5">
        <v>5000</v>
      </c>
    </row>
    <row r="1406" spans="1:19">
      <c r="A1406" s="2" t="s">
        <v>11553</v>
      </c>
      <c r="B1406" s="2" t="s">
        <v>1004</v>
      </c>
      <c r="C1406" s="2" t="s">
        <v>1391</v>
      </c>
      <c r="D1406" s="2" t="s">
        <v>2124</v>
      </c>
      <c r="E1406" s="2" t="s">
        <v>85</v>
      </c>
      <c r="F1406" s="2" t="s">
        <v>4691</v>
      </c>
      <c r="G1406" s="2" t="s">
        <v>65</v>
      </c>
      <c r="H1406" s="2" t="s">
        <v>7418</v>
      </c>
      <c r="I1406" s="2" t="s">
        <v>458</v>
      </c>
      <c r="J1406" s="9">
        <v>800</v>
      </c>
      <c r="K1406" s="9">
        <v>2053</v>
      </c>
      <c r="L1406" s="5">
        <v>72</v>
      </c>
      <c r="M1406" s="5">
        <v>2</v>
      </c>
      <c r="N1406" s="5">
        <v>52.62</v>
      </c>
      <c r="O1406" s="5">
        <v>134</v>
      </c>
      <c r="P1406" s="5">
        <v>3.51</v>
      </c>
      <c r="Q1406" s="5">
        <v>0.73</v>
      </c>
      <c r="R1406" s="5">
        <v>26.31</v>
      </c>
      <c r="S1406" s="5">
        <v>1700</v>
      </c>
    </row>
    <row r="1407" spans="1:19">
      <c r="A1407" s="2" t="s">
        <v>11554</v>
      </c>
      <c r="B1407" s="2" t="s">
        <v>4758</v>
      </c>
      <c r="C1407" s="2" t="s">
        <v>11555</v>
      </c>
      <c r="D1407" s="2" t="s">
        <v>138</v>
      </c>
      <c r="E1407" s="2" t="s">
        <v>40</v>
      </c>
      <c r="F1407" s="2" t="s">
        <v>7379</v>
      </c>
      <c r="G1407" s="2" t="s">
        <v>253</v>
      </c>
      <c r="H1407" s="2" t="s">
        <v>7418</v>
      </c>
      <c r="I1407" s="2" t="s">
        <v>35</v>
      </c>
      <c r="J1407" s="9">
        <v>700</v>
      </c>
      <c r="K1407" s="9">
        <v>2168</v>
      </c>
      <c r="L1407" s="5">
        <v>75</v>
      </c>
      <c r="M1407" s="5">
        <v>1</v>
      </c>
      <c r="N1407" s="5">
        <v>32.22</v>
      </c>
      <c r="O1407" s="5">
        <v>35.65</v>
      </c>
      <c r="P1407" s="5">
        <v>3.46</v>
      </c>
      <c r="Q1407" s="5">
        <v>0.43</v>
      </c>
      <c r="R1407" s="5">
        <v>32.22</v>
      </c>
      <c r="S1407" s="5">
        <v>5499</v>
      </c>
    </row>
    <row r="1408" spans="1:19">
      <c r="A1408" s="2" t="s">
        <v>11556</v>
      </c>
      <c r="B1408" s="2" t="s">
        <v>11557</v>
      </c>
      <c r="C1408" s="2" t="s">
        <v>11558</v>
      </c>
      <c r="D1408" s="2" t="s">
        <v>11559</v>
      </c>
      <c r="E1408" s="2" t="s">
        <v>305</v>
      </c>
      <c r="F1408" s="2" t="s">
        <v>11560</v>
      </c>
      <c r="G1408" s="2" t="s">
        <v>87</v>
      </c>
      <c r="H1408" s="2" t="s">
        <v>7418</v>
      </c>
      <c r="I1408" s="2" t="s">
        <v>120</v>
      </c>
      <c r="J1408" s="9">
        <v>800</v>
      </c>
      <c r="K1408" s="9">
        <v>1886</v>
      </c>
      <c r="L1408" s="5">
        <v>46</v>
      </c>
      <c r="M1408" s="5">
        <v>1</v>
      </c>
      <c r="N1408" s="5">
        <v>24.56</v>
      </c>
      <c r="O1408" s="5">
        <v>68.28</v>
      </c>
      <c r="P1408" s="5">
        <v>2.44</v>
      </c>
      <c r="Q1408" s="5">
        <v>0.53</v>
      </c>
      <c r="R1408" s="5">
        <v>24.56</v>
      </c>
      <c r="S1408" s="5">
        <v>7999</v>
      </c>
    </row>
    <row r="1409" spans="1:19">
      <c r="A1409" s="2" t="s">
        <v>11561</v>
      </c>
      <c r="B1409" s="2" t="s">
        <v>11562</v>
      </c>
      <c r="C1409" s="2" t="s">
        <v>129</v>
      </c>
      <c r="D1409" s="2" t="s">
        <v>5722</v>
      </c>
      <c r="E1409" s="2" t="s">
        <v>48</v>
      </c>
      <c r="F1409" s="2" t="s">
        <v>11563</v>
      </c>
      <c r="G1409" s="2" t="s">
        <v>94</v>
      </c>
      <c r="H1409" s="2" t="s">
        <v>7418</v>
      </c>
      <c r="I1409" s="2" t="s">
        <v>66</v>
      </c>
      <c r="J1409" s="9">
        <v>300</v>
      </c>
      <c r="K1409" s="9">
        <v>505</v>
      </c>
      <c r="L1409" s="5">
        <v>15</v>
      </c>
      <c r="M1409" s="5">
        <v>0</v>
      </c>
      <c r="N1409" s="5">
        <v>8.58</v>
      </c>
      <c r="O1409" s="5">
        <v>0</v>
      </c>
      <c r="P1409" s="5">
        <v>2.97</v>
      </c>
      <c r="Q1409" s="5">
        <v>0.56999999999999995</v>
      </c>
      <c r="R1409" s="5">
        <v>0</v>
      </c>
      <c r="S1409" s="5">
        <v>4500</v>
      </c>
    </row>
    <row r="1410" spans="1:19">
      <c r="A1410" s="2" t="s">
        <v>11564</v>
      </c>
      <c r="B1410" s="2" t="s">
        <v>1562</v>
      </c>
      <c r="C1410" s="2" t="s">
        <v>1320</v>
      </c>
      <c r="D1410" s="2" t="s">
        <v>204</v>
      </c>
      <c r="E1410" s="2" t="s">
        <v>56</v>
      </c>
      <c r="F1410" s="2" t="s">
        <v>11565</v>
      </c>
      <c r="G1410" s="2" t="s">
        <v>266</v>
      </c>
      <c r="H1410" s="2" t="s">
        <v>7418</v>
      </c>
      <c r="I1410" s="2" t="s">
        <v>95</v>
      </c>
      <c r="J1410" s="9">
        <v>100</v>
      </c>
      <c r="K1410" s="9">
        <v>2029</v>
      </c>
      <c r="L1410" s="5">
        <v>87</v>
      </c>
      <c r="M1410" s="5">
        <v>0</v>
      </c>
      <c r="N1410" s="5">
        <v>38.729999999999997</v>
      </c>
      <c r="O1410" s="5">
        <v>0</v>
      </c>
      <c r="P1410" s="5">
        <v>4.29</v>
      </c>
      <c r="Q1410" s="5">
        <v>0.45</v>
      </c>
      <c r="R1410" s="5">
        <v>0</v>
      </c>
      <c r="S1410" s="5">
        <v>3700</v>
      </c>
    </row>
    <row r="1411" spans="1:19">
      <c r="A1411" s="2" t="s">
        <v>11566</v>
      </c>
      <c r="B1411" s="2" t="s">
        <v>1479</v>
      </c>
      <c r="C1411" s="2" t="s">
        <v>11567</v>
      </c>
      <c r="D1411" s="2" t="s">
        <v>588</v>
      </c>
      <c r="E1411" s="2" t="s">
        <v>48</v>
      </c>
      <c r="F1411" s="2" t="s">
        <v>11568</v>
      </c>
      <c r="G1411" s="2" t="s">
        <v>312</v>
      </c>
      <c r="H1411" s="2" t="s">
        <v>7418</v>
      </c>
      <c r="I1411" s="2" t="s">
        <v>313</v>
      </c>
      <c r="J1411" s="9">
        <v>300</v>
      </c>
      <c r="K1411" s="9">
        <v>1302</v>
      </c>
      <c r="L1411" s="5">
        <v>26</v>
      </c>
      <c r="M1411" s="5">
        <v>0</v>
      </c>
      <c r="N1411" s="5">
        <v>19.59</v>
      </c>
      <c r="O1411" s="5">
        <v>0</v>
      </c>
      <c r="P1411" s="5">
        <v>2</v>
      </c>
      <c r="Q1411" s="5">
        <v>0.75</v>
      </c>
      <c r="R1411" s="5">
        <v>0</v>
      </c>
      <c r="S1411" s="5">
        <v>2100</v>
      </c>
    </row>
    <row r="1412" spans="1:19">
      <c r="A1412" s="2" t="s">
        <v>11569</v>
      </c>
      <c r="B1412" s="2" t="s">
        <v>11570</v>
      </c>
      <c r="C1412" s="2" t="s">
        <v>1812</v>
      </c>
      <c r="D1412" s="2" t="s">
        <v>4296</v>
      </c>
      <c r="E1412" s="2" t="s">
        <v>78</v>
      </c>
      <c r="F1412" s="2" t="s">
        <v>11571</v>
      </c>
      <c r="G1412" s="2" t="s">
        <v>72</v>
      </c>
      <c r="H1412" s="2" t="s">
        <v>7418</v>
      </c>
      <c r="I1412" s="2" t="s">
        <v>88</v>
      </c>
      <c r="J1412" s="9">
        <v>300</v>
      </c>
      <c r="K1412" s="9">
        <v>2062</v>
      </c>
      <c r="L1412" s="5">
        <v>36</v>
      </c>
      <c r="M1412" s="5">
        <v>4</v>
      </c>
      <c r="N1412" s="5">
        <v>16.47</v>
      </c>
      <c r="O1412" s="5">
        <v>205.82</v>
      </c>
      <c r="P1412" s="5">
        <v>1.75</v>
      </c>
      <c r="Q1412" s="5">
        <v>0.46</v>
      </c>
      <c r="R1412" s="5">
        <v>4.12</v>
      </c>
      <c r="S1412" s="5">
        <v>2000</v>
      </c>
    </row>
    <row r="1413" spans="1:19">
      <c r="A1413" s="2" t="s">
        <v>11572</v>
      </c>
      <c r="B1413" s="2" t="s">
        <v>1966</v>
      </c>
      <c r="C1413" s="2" t="s">
        <v>2200</v>
      </c>
      <c r="D1413" s="2" t="s">
        <v>2846</v>
      </c>
      <c r="E1413" s="2" t="s">
        <v>222</v>
      </c>
      <c r="F1413" s="2" t="s">
        <v>8830</v>
      </c>
      <c r="G1413" s="2" t="s">
        <v>34</v>
      </c>
      <c r="H1413" s="2" t="s">
        <v>7418</v>
      </c>
      <c r="I1413" s="2" t="s">
        <v>319</v>
      </c>
      <c r="J1413" s="9">
        <v>100</v>
      </c>
      <c r="K1413" s="9">
        <v>904</v>
      </c>
      <c r="L1413" s="5">
        <v>14</v>
      </c>
      <c r="M1413" s="5">
        <v>0</v>
      </c>
      <c r="N1413" s="5">
        <v>8.4</v>
      </c>
      <c r="O1413" s="5">
        <v>0</v>
      </c>
      <c r="P1413" s="5">
        <v>1.55</v>
      </c>
      <c r="Q1413" s="5">
        <v>0.6</v>
      </c>
      <c r="R1413" s="5">
        <v>0</v>
      </c>
      <c r="S1413" s="5">
        <v>6985</v>
      </c>
    </row>
    <row r="1414" spans="1:19">
      <c r="A1414" s="2" t="s">
        <v>11573</v>
      </c>
      <c r="B1414" s="2" t="s">
        <v>11574</v>
      </c>
      <c r="C1414" s="2" t="s">
        <v>1476</v>
      </c>
      <c r="D1414" s="2" t="s">
        <v>11575</v>
      </c>
      <c r="E1414" s="2" t="s">
        <v>188</v>
      </c>
      <c r="F1414" s="2" t="s">
        <v>11576</v>
      </c>
      <c r="G1414" s="2" t="s">
        <v>167</v>
      </c>
      <c r="H1414" s="2" t="s">
        <v>7418</v>
      </c>
      <c r="I1414" s="2" t="s">
        <v>232</v>
      </c>
      <c r="J1414" s="9">
        <v>200</v>
      </c>
      <c r="K1414" s="9">
        <v>585</v>
      </c>
      <c r="L1414" s="5">
        <v>18</v>
      </c>
      <c r="M1414" s="5">
        <v>2</v>
      </c>
      <c r="N1414" s="5">
        <v>8.5299999999999994</v>
      </c>
      <c r="O1414" s="5">
        <v>85.09</v>
      </c>
      <c r="P1414" s="5">
        <v>3.08</v>
      </c>
      <c r="Q1414" s="5">
        <v>0.47</v>
      </c>
      <c r="R1414" s="5">
        <v>4.26</v>
      </c>
      <c r="S1414" s="5">
        <v>3250</v>
      </c>
    </row>
    <row r="1415" spans="1:19">
      <c r="A1415" s="2" t="s">
        <v>11577</v>
      </c>
      <c r="B1415" s="2" t="s">
        <v>11578</v>
      </c>
      <c r="C1415" s="2" t="s">
        <v>143</v>
      </c>
      <c r="D1415" s="2" t="s">
        <v>1460</v>
      </c>
      <c r="E1415" s="2" t="s">
        <v>23</v>
      </c>
      <c r="F1415" s="2" t="s">
        <v>11579</v>
      </c>
      <c r="G1415" s="2" t="s">
        <v>50</v>
      </c>
      <c r="H1415" s="2" t="s">
        <v>7418</v>
      </c>
      <c r="I1415" s="2" t="s">
        <v>66</v>
      </c>
      <c r="J1415" s="9">
        <v>400</v>
      </c>
      <c r="K1415" s="9">
        <v>2101</v>
      </c>
      <c r="L1415" s="5">
        <v>34</v>
      </c>
      <c r="M1415" s="5">
        <v>1</v>
      </c>
      <c r="N1415" s="5">
        <v>16.670000000000002</v>
      </c>
      <c r="O1415" s="5">
        <v>71.180000000000007</v>
      </c>
      <c r="P1415" s="5">
        <v>1.62</v>
      </c>
      <c r="Q1415" s="5">
        <v>0.49</v>
      </c>
      <c r="R1415" s="5">
        <v>16.670000000000002</v>
      </c>
      <c r="S1415" s="5">
        <v>3250</v>
      </c>
    </row>
    <row r="1416" spans="1:19">
      <c r="A1416" s="2" t="s">
        <v>11580</v>
      </c>
      <c r="B1416" s="2" t="s">
        <v>11581</v>
      </c>
      <c r="C1416" s="2" t="s">
        <v>3802</v>
      </c>
      <c r="D1416" s="2" t="s">
        <v>4296</v>
      </c>
      <c r="E1416" s="2" t="s">
        <v>78</v>
      </c>
      <c r="F1416" s="2" t="s">
        <v>11582</v>
      </c>
      <c r="G1416" s="2" t="s">
        <v>87</v>
      </c>
      <c r="H1416" s="2" t="s">
        <v>7418</v>
      </c>
      <c r="I1416" s="2" t="s">
        <v>59</v>
      </c>
      <c r="J1416" s="9">
        <v>100</v>
      </c>
      <c r="K1416" s="9">
        <v>1587</v>
      </c>
      <c r="L1416" s="5">
        <v>38</v>
      </c>
      <c r="M1416" s="5">
        <v>0</v>
      </c>
      <c r="N1416" s="5">
        <v>27.2</v>
      </c>
      <c r="O1416" s="5">
        <v>0</v>
      </c>
      <c r="P1416" s="5">
        <v>2.39</v>
      </c>
      <c r="Q1416" s="5">
        <v>0.72</v>
      </c>
      <c r="R1416" s="5">
        <v>0</v>
      </c>
      <c r="S1416" s="5">
        <v>4200</v>
      </c>
    </row>
    <row r="1417" spans="1:19">
      <c r="A1417" s="2" t="s">
        <v>11583</v>
      </c>
      <c r="B1417" s="2" t="s">
        <v>11584</v>
      </c>
      <c r="C1417" s="2" t="s">
        <v>3033</v>
      </c>
      <c r="D1417" s="2" t="s">
        <v>11585</v>
      </c>
      <c r="E1417" s="2" t="s">
        <v>40</v>
      </c>
      <c r="F1417" s="2" t="s">
        <v>793</v>
      </c>
      <c r="G1417" s="2" t="s">
        <v>253</v>
      </c>
      <c r="H1417" s="2" t="s">
        <v>7418</v>
      </c>
      <c r="I1417" s="2" t="s">
        <v>162</v>
      </c>
      <c r="J1417" s="9">
        <v>400</v>
      </c>
      <c r="K1417" s="9">
        <v>2462</v>
      </c>
      <c r="L1417" s="5">
        <v>107</v>
      </c>
      <c r="M1417" s="5">
        <v>0</v>
      </c>
      <c r="N1417" s="5">
        <v>54.19</v>
      </c>
      <c r="O1417" s="5">
        <v>0</v>
      </c>
      <c r="P1417" s="5">
        <v>4.3499999999999996</v>
      </c>
      <c r="Q1417" s="5">
        <v>0.51</v>
      </c>
      <c r="R1417" s="5">
        <v>0</v>
      </c>
      <c r="S1417" s="5">
        <v>2400</v>
      </c>
    </row>
    <row r="1418" spans="1:19">
      <c r="A1418" s="2" t="s">
        <v>11586</v>
      </c>
      <c r="B1418" s="2" t="s">
        <v>5573</v>
      </c>
      <c r="C1418" s="2" t="s">
        <v>10083</v>
      </c>
      <c r="D1418" s="2" t="s">
        <v>1511</v>
      </c>
      <c r="E1418" s="2" t="s">
        <v>40</v>
      </c>
      <c r="F1418" s="2" t="s">
        <v>11587</v>
      </c>
      <c r="G1418" s="2" t="s">
        <v>167</v>
      </c>
      <c r="H1418" s="2" t="s">
        <v>7418</v>
      </c>
      <c r="I1418" s="2" t="s">
        <v>59</v>
      </c>
      <c r="J1418" s="9">
        <v>300</v>
      </c>
      <c r="K1418" s="9">
        <v>2484</v>
      </c>
      <c r="L1418" s="5">
        <v>82</v>
      </c>
      <c r="M1418" s="5">
        <v>3</v>
      </c>
      <c r="N1418" s="5">
        <v>68.930000000000007</v>
      </c>
      <c r="O1418" s="5">
        <v>207.56</v>
      </c>
      <c r="P1418" s="5">
        <v>3.3</v>
      </c>
      <c r="Q1418" s="5">
        <v>0.84</v>
      </c>
      <c r="R1418" s="5">
        <v>22.98</v>
      </c>
      <c r="S1418" s="5">
        <v>1896</v>
      </c>
    </row>
    <row r="1419" spans="1:19">
      <c r="A1419" s="2" t="s">
        <v>11588</v>
      </c>
      <c r="B1419" s="2" t="s">
        <v>3594</v>
      </c>
      <c r="C1419" s="2" t="s">
        <v>11589</v>
      </c>
      <c r="D1419" s="2" t="s">
        <v>8125</v>
      </c>
      <c r="E1419" s="2" t="s">
        <v>276</v>
      </c>
      <c r="F1419" s="2" t="s">
        <v>11590</v>
      </c>
      <c r="G1419" s="2" t="s">
        <v>58</v>
      </c>
      <c r="H1419" s="2" t="s">
        <v>7418</v>
      </c>
      <c r="I1419" s="2" t="s">
        <v>458</v>
      </c>
      <c r="J1419" s="9">
        <v>800</v>
      </c>
      <c r="K1419" s="9">
        <v>568</v>
      </c>
      <c r="L1419" s="5">
        <v>24</v>
      </c>
      <c r="M1419" s="5">
        <v>0</v>
      </c>
      <c r="N1419" s="5">
        <v>15.98</v>
      </c>
      <c r="O1419" s="5">
        <v>0</v>
      </c>
      <c r="P1419" s="5">
        <v>4.2300000000000004</v>
      </c>
      <c r="Q1419" s="5">
        <v>0.67</v>
      </c>
      <c r="R1419" s="5">
        <v>0</v>
      </c>
      <c r="S1419" s="5">
        <v>1600</v>
      </c>
    </row>
    <row r="1420" spans="1:19">
      <c r="A1420" s="2" t="s">
        <v>11591</v>
      </c>
      <c r="B1420" s="2" t="s">
        <v>1730</v>
      </c>
      <c r="C1420" s="2" t="s">
        <v>143</v>
      </c>
      <c r="D1420" s="2" t="s">
        <v>4490</v>
      </c>
      <c r="E1420" s="2" t="s">
        <v>625</v>
      </c>
      <c r="F1420" s="2" t="s">
        <v>11592</v>
      </c>
      <c r="G1420" s="2" t="s">
        <v>312</v>
      </c>
      <c r="H1420" s="2" t="s">
        <v>7418</v>
      </c>
      <c r="I1420" s="2" t="s">
        <v>80</v>
      </c>
      <c r="J1420" s="9">
        <v>200</v>
      </c>
      <c r="K1420" s="9">
        <v>1233</v>
      </c>
      <c r="L1420" s="5">
        <v>51</v>
      </c>
      <c r="M1420" s="5">
        <v>1</v>
      </c>
      <c r="N1420" s="5">
        <v>27.02</v>
      </c>
      <c r="O1420" s="5">
        <v>47.72</v>
      </c>
      <c r="P1420" s="5">
        <v>4.1399999999999997</v>
      </c>
      <c r="Q1420" s="5">
        <v>0.53</v>
      </c>
      <c r="R1420" s="5">
        <v>27.02</v>
      </c>
      <c r="S1420" s="5">
        <v>2200</v>
      </c>
    </row>
    <row r="1421" spans="1:19">
      <c r="A1421" s="2" t="s">
        <v>11593</v>
      </c>
      <c r="B1421" s="2" t="s">
        <v>6363</v>
      </c>
      <c r="C1421" s="2" t="s">
        <v>83</v>
      </c>
      <c r="D1421" s="2" t="s">
        <v>251</v>
      </c>
      <c r="E1421" s="2" t="s">
        <v>23</v>
      </c>
      <c r="F1421" s="2" t="s">
        <v>11594</v>
      </c>
      <c r="G1421" s="2" t="s">
        <v>150</v>
      </c>
      <c r="H1421" s="2" t="s">
        <v>7418</v>
      </c>
      <c r="I1421" s="2" t="s">
        <v>293</v>
      </c>
      <c r="J1421" s="9">
        <v>400</v>
      </c>
      <c r="K1421" s="9">
        <v>1557</v>
      </c>
      <c r="L1421" s="5">
        <v>54</v>
      </c>
      <c r="M1421" s="5">
        <v>5</v>
      </c>
      <c r="N1421" s="5">
        <v>37.14</v>
      </c>
      <c r="O1421" s="5">
        <v>371.2</v>
      </c>
      <c r="P1421" s="5">
        <v>3.47</v>
      </c>
      <c r="Q1421" s="5">
        <v>0.69</v>
      </c>
      <c r="R1421" s="5">
        <v>7.43</v>
      </c>
      <c r="S1421" s="5">
        <v>1350</v>
      </c>
    </row>
    <row r="1422" spans="1:19">
      <c r="A1422" s="2" t="s">
        <v>11595</v>
      </c>
      <c r="B1422" s="2" t="s">
        <v>8881</v>
      </c>
      <c r="C1422" s="2" t="s">
        <v>11596</v>
      </c>
      <c r="D1422" s="2" t="s">
        <v>251</v>
      </c>
      <c r="E1422" s="2" t="s">
        <v>23</v>
      </c>
      <c r="F1422" s="2" t="s">
        <v>11597</v>
      </c>
      <c r="G1422" s="2" t="s">
        <v>161</v>
      </c>
      <c r="H1422" s="2" t="s">
        <v>7418</v>
      </c>
      <c r="I1422" s="2" t="s">
        <v>66</v>
      </c>
      <c r="J1422" s="9">
        <v>1000</v>
      </c>
      <c r="K1422" s="9">
        <v>2144</v>
      </c>
      <c r="L1422" s="5">
        <v>41</v>
      </c>
      <c r="M1422" s="5">
        <v>1</v>
      </c>
      <c r="N1422" s="5">
        <v>23.95</v>
      </c>
      <c r="O1422" s="5">
        <v>37.83</v>
      </c>
      <c r="P1422" s="5">
        <v>1.91</v>
      </c>
      <c r="Q1422" s="5">
        <v>0.57999999999999996</v>
      </c>
      <c r="R1422" s="5">
        <v>23.95</v>
      </c>
      <c r="S1422" s="5">
        <v>4400</v>
      </c>
    </row>
    <row r="1423" spans="1:19">
      <c r="A1423" s="2" t="s">
        <v>11598</v>
      </c>
      <c r="B1423" s="2" t="s">
        <v>11599</v>
      </c>
      <c r="C1423" s="2" t="s">
        <v>9511</v>
      </c>
      <c r="D1423" s="2" t="s">
        <v>11600</v>
      </c>
      <c r="E1423" s="2" t="s">
        <v>78</v>
      </c>
      <c r="F1423" s="2" t="s">
        <v>9739</v>
      </c>
      <c r="G1423" s="2" t="s">
        <v>65</v>
      </c>
      <c r="H1423" s="2" t="s">
        <v>7418</v>
      </c>
      <c r="I1423" s="2" t="s">
        <v>356</v>
      </c>
      <c r="J1423" s="9">
        <v>700</v>
      </c>
      <c r="K1423" s="9">
        <v>2214</v>
      </c>
      <c r="L1423" s="5">
        <v>92</v>
      </c>
      <c r="M1423" s="5">
        <v>2</v>
      </c>
      <c r="N1423" s="5">
        <v>64.19</v>
      </c>
      <c r="O1423" s="5">
        <v>125.96</v>
      </c>
      <c r="P1423" s="5">
        <v>4.16</v>
      </c>
      <c r="Q1423" s="5">
        <v>0.7</v>
      </c>
      <c r="R1423" s="5">
        <v>32.1</v>
      </c>
      <c r="S1423" s="5">
        <v>2600</v>
      </c>
    </row>
    <row r="1424" spans="1:19">
      <c r="A1424" s="2" t="s">
        <v>11601</v>
      </c>
      <c r="B1424" s="2" t="s">
        <v>449</v>
      </c>
      <c r="C1424" s="2" t="s">
        <v>11602</v>
      </c>
      <c r="D1424" s="2" t="s">
        <v>2159</v>
      </c>
      <c r="E1424" s="2" t="s">
        <v>125</v>
      </c>
      <c r="F1424" s="2" t="s">
        <v>11603</v>
      </c>
      <c r="G1424" s="2" t="s">
        <v>134</v>
      </c>
      <c r="H1424" s="2" t="s">
        <v>7418</v>
      </c>
      <c r="I1424" s="2" t="s">
        <v>356</v>
      </c>
      <c r="J1424" s="9">
        <v>1000</v>
      </c>
      <c r="K1424" s="9">
        <v>642</v>
      </c>
      <c r="L1424" s="5">
        <v>27</v>
      </c>
      <c r="M1424" s="5">
        <v>3</v>
      </c>
      <c r="N1424" s="5">
        <v>21.47</v>
      </c>
      <c r="O1424" s="5">
        <v>214.78</v>
      </c>
      <c r="P1424" s="5">
        <v>4.21</v>
      </c>
      <c r="Q1424" s="5">
        <v>0.8</v>
      </c>
      <c r="R1424" s="5">
        <v>7.16</v>
      </c>
      <c r="S1424" s="5">
        <v>1700</v>
      </c>
    </row>
    <row r="1425" spans="1:19">
      <c r="A1425" s="2" t="s">
        <v>11604</v>
      </c>
      <c r="B1425" s="2" t="s">
        <v>129</v>
      </c>
      <c r="C1425" s="2" t="s">
        <v>11605</v>
      </c>
      <c r="D1425" s="2" t="s">
        <v>1109</v>
      </c>
      <c r="E1425" s="2" t="s">
        <v>112</v>
      </c>
      <c r="F1425" s="2" t="s">
        <v>4464</v>
      </c>
      <c r="G1425" s="2" t="s">
        <v>94</v>
      </c>
      <c r="H1425" s="2" t="s">
        <v>7418</v>
      </c>
      <c r="I1425" s="2" t="s">
        <v>51</v>
      </c>
      <c r="J1425" s="9">
        <v>200</v>
      </c>
      <c r="K1425" s="9">
        <v>2004</v>
      </c>
      <c r="L1425" s="5">
        <v>54</v>
      </c>
      <c r="M1425" s="5">
        <v>2</v>
      </c>
      <c r="N1425" s="5">
        <v>23.31</v>
      </c>
      <c r="O1425" s="5">
        <v>111.3</v>
      </c>
      <c r="P1425" s="5">
        <v>2.69</v>
      </c>
      <c r="Q1425" s="5">
        <v>0.43</v>
      </c>
      <c r="R1425" s="5">
        <v>11.66</v>
      </c>
      <c r="S1425" s="5">
        <v>6494</v>
      </c>
    </row>
    <row r="1426" spans="1:19">
      <c r="A1426" s="2" t="s">
        <v>11606</v>
      </c>
      <c r="B1426" s="2" t="s">
        <v>5728</v>
      </c>
      <c r="C1426" s="2" t="s">
        <v>11607</v>
      </c>
      <c r="D1426" s="2" t="s">
        <v>11608</v>
      </c>
      <c r="E1426" s="2" t="s">
        <v>118</v>
      </c>
      <c r="F1426" s="2" t="s">
        <v>11609</v>
      </c>
      <c r="G1426" s="2" t="s">
        <v>253</v>
      </c>
      <c r="H1426" s="2" t="s">
        <v>7418</v>
      </c>
      <c r="I1426" s="2" t="s">
        <v>206</v>
      </c>
      <c r="J1426" s="9">
        <v>800</v>
      </c>
      <c r="K1426" s="9">
        <v>1894</v>
      </c>
      <c r="L1426" s="5">
        <v>64</v>
      </c>
      <c r="M1426" s="5">
        <v>6</v>
      </c>
      <c r="N1426" s="5">
        <v>54.1</v>
      </c>
      <c r="O1426" s="5">
        <v>411.11</v>
      </c>
      <c r="P1426" s="5">
        <v>3.38</v>
      </c>
      <c r="Q1426" s="5">
        <v>0.85</v>
      </c>
      <c r="R1426" s="5">
        <v>9.02</v>
      </c>
      <c r="S1426" s="5">
        <v>2500</v>
      </c>
    </row>
    <row r="1427" spans="1:19">
      <c r="A1427" s="2" t="s">
        <v>11610</v>
      </c>
      <c r="B1427" s="2" t="s">
        <v>219</v>
      </c>
      <c r="C1427" s="2" t="s">
        <v>6770</v>
      </c>
      <c r="D1427" s="2" t="s">
        <v>2192</v>
      </c>
      <c r="E1427" s="2" t="s">
        <v>32</v>
      </c>
      <c r="F1427" s="2" t="s">
        <v>11611</v>
      </c>
      <c r="G1427" s="2" t="s">
        <v>94</v>
      </c>
      <c r="H1427" s="2" t="s">
        <v>7418</v>
      </c>
      <c r="I1427" s="2" t="s">
        <v>43</v>
      </c>
      <c r="J1427" s="9">
        <v>600</v>
      </c>
      <c r="K1427" s="9">
        <v>1288</v>
      </c>
      <c r="L1427" s="5">
        <v>20</v>
      </c>
      <c r="M1427" s="5">
        <v>0</v>
      </c>
      <c r="N1427" s="5">
        <v>15.2</v>
      </c>
      <c r="O1427" s="5">
        <v>0</v>
      </c>
      <c r="P1427" s="5">
        <v>1.55</v>
      </c>
      <c r="Q1427" s="5">
        <v>0.76</v>
      </c>
      <c r="R1427" s="5">
        <v>0</v>
      </c>
      <c r="S1427" s="5">
        <v>1488</v>
      </c>
    </row>
    <row r="1428" spans="1:19">
      <c r="A1428" s="2" t="s">
        <v>11612</v>
      </c>
      <c r="B1428" s="2" t="s">
        <v>321</v>
      </c>
      <c r="C1428" s="2" t="s">
        <v>11613</v>
      </c>
      <c r="D1428" s="2" t="s">
        <v>10096</v>
      </c>
      <c r="E1428" s="2" t="s">
        <v>237</v>
      </c>
      <c r="F1428" s="2" t="s">
        <v>11614</v>
      </c>
      <c r="G1428" s="2" t="s">
        <v>266</v>
      </c>
      <c r="H1428" s="2" t="s">
        <v>7418</v>
      </c>
      <c r="I1428" s="2" t="s">
        <v>59</v>
      </c>
      <c r="J1428" s="9">
        <v>300</v>
      </c>
      <c r="K1428" s="9">
        <v>740</v>
      </c>
      <c r="L1428" s="5">
        <v>24</v>
      </c>
      <c r="M1428" s="5">
        <v>0</v>
      </c>
      <c r="N1428" s="5">
        <v>14.37</v>
      </c>
      <c r="O1428" s="5">
        <v>0</v>
      </c>
      <c r="P1428" s="5">
        <v>3.24</v>
      </c>
      <c r="Q1428" s="5">
        <v>0.6</v>
      </c>
      <c r="R1428" s="5">
        <v>0</v>
      </c>
      <c r="S1428" s="5">
        <v>3250</v>
      </c>
    </row>
    <row r="1429" spans="1:19">
      <c r="A1429" s="2" t="s">
        <v>11615</v>
      </c>
      <c r="B1429" s="2" t="s">
        <v>1681</v>
      </c>
      <c r="C1429" s="2" t="s">
        <v>11616</v>
      </c>
      <c r="D1429" s="2" t="s">
        <v>2475</v>
      </c>
      <c r="E1429" s="2" t="s">
        <v>492</v>
      </c>
      <c r="F1429" s="2" t="s">
        <v>11617</v>
      </c>
      <c r="G1429" s="2" t="s">
        <v>150</v>
      </c>
      <c r="H1429" s="2" t="s">
        <v>7418</v>
      </c>
      <c r="I1429" s="2" t="s">
        <v>361</v>
      </c>
      <c r="J1429" s="9">
        <v>800</v>
      </c>
      <c r="K1429" s="9">
        <v>1136</v>
      </c>
      <c r="L1429" s="5">
        <v>36</v>
      </c>
      <c r="M1429" s="5">
        <v>3</v>
      </c>
      <c r="N1429" s="5">
        <v>21.16</v>
      </c>
      <c r="O1429" s="5">
        <v>160.18</v>
      </c>
      <c r="P1429" s="5">
        <v>3.17</v>
      </c>
      <c r="Q1429" s="5">
        <v>0.59</v>
      </c>
      <c r="R1429" s="5">
        <v>7.05</v>
      </c>
      <c r="S1429" s="5">
        <v>2500</v>
      </c>
    </row>
    <row r="1430" spans="1:19">
      <c r="A1430" s="2" t="s">
        <v>11618</v>
      </c>
      <c r="B1430" s="2" t="s">
        <v>3594</v>
      </c>
      <c r="C1430" s="2" t="s">
        <v>11619</v>
      </c>
      <c r="D1430" s="2" t="s">
        <v>11620</v>
      </c>
      <c r="E1430" s="2" t="s">
        <v>237</v>
      </c>
      <c r="F1430" s="2" t="s">
        <v>11621</v>
      </c>
      <c r="G1430" s="2" t="s">
        <v>50</v>
      </c>
      <c r="H1430" s="2" t="s">
        <v>7418</v>
      </c>
      <c r="I1430" s="2" t="s">
        <v>313</v>
      </c>
      <c r="J1430" s="9">
        <v>400</v>
      </c>
      <c r="K1430" s="9">
        <v>1038</v>
      </c>
      <c r="L1430" s="5">
        <v>23</v>
      </c>
      <c r="M1430" s="5">
        <v>1</v>
      </c>
      <c r="N1430" s="5">
        <v>11.33</v>
      </c>
      <c r="O1430" s="5">
        <v>36.450000000000003</v>
      </c>
      <c r="P1430" s="5">
        <v>2.2200000000000002</v>
      </c>
      <c r="Q1430" s="5">
        <v>0.49</v>
      </c>
      <c r="R1430" s="5">
        <v>11.33</v>
      </c>
      <c r="S1430" s="5">
        <v>2500</v>
      </c>
    </row>
    <row r="1431" spans="1:19">
      <c r="A1431" s="2" t="s">
        <v>11622</v>
      </c>
      <c r="B1431" s="2" t="s">
        <v>11623</v>
      </c>
      <c r="C1431" s="2" t="s">
        <v>864</v>
      </c>
      <c r="D1431" s="2" t="s">
        <v>2138</v>
      </c>
      <c r="E1431" s="2" t="s">
        <v>625</v>
      </c>
      <c r="F1431" s="2" t="s">
        <v>11624</v>
      </c>
      <c r="G1431" s="2" t="s">
        <v>102</v>
      </c>
      <c r="H1431" s="2" t="s">
        <v>7418</v>
      </c>
      <c r="I1431" s="2" t="s">
        <v>88</v>
      </c>
      <c r="J1431" s="9">
        <v>700</v>
      </c>
      <c r="K1431" s="9">
        <v>1146</v>
      </c>
      <c r="L1431" s="5">
        <v>25</v>
      </c>
      <c r="M1431" s="5">
        <v>1</v>
      </c>
      <c r="N1431" s="5">
        <v>19.21</v>
      </c>
      <c r="O1431" s="5">
        <v>40.22</v>
      </c>
      <c r="P1431" s="5">
        <v>2.1800000000000002</v>
      </c>
      <c r="Q1431" s="5">
        <v>0.77</v>
      </c>
      <c r="R1431" s="5">
        <v>19.21</v>
      </c>
      <c r="S1431" s="5">
        <v>3250</v>
      </c>
    </row>
    <row r="1432" spans="1:19">
      <c r="A1432" s="2" t="s">
        <v>11625</v>
      </c>
      <c r="B1432" s="2" t="s">
        <v>2118</v>
      </c>
      <c r="C1432" s="2" t="s">
        <v>11626</v>
      </c>
      <c r="D1432" s="2" t="s">
        <v>655</v>
      </c>
      <c r="E1432" s="2" t="s">
        <v>125</v>
      </c>
      <c r="F1432" s="2" t="s">
        <v>11627</v>
      </c>
      <c r="G1432" s="2" t="s">
        <v>150</v>
      </c>
      <c r="H1432" s="2" t="s">
        <v>7418</v>
      </c>
      <c r="I1432" s="2" t="s">
        <v>162</v>
      </c>
      <c r="J1432" s="9">
        <v>1000</v>
      </c>
      <c r="K1432" s="9">
        <v>2385</v>
      </c>
      <c r="L1432" s="5">
        <v>43</v>
      </c>
      <c r="M1432" s="5">
        <v>1</v>
      </c>
      <c r="N1432" s="5">
        <v>17.79</v>
      </c>
      <c r="O1432" s="5">
        <v>49.66</v>
      </c>
      <c r="P1432" s="5">
        <v>1.8</v>
      </c>
      <c r="Q1432" s="5">
        <v>0.41</v>
      </c>
      <c r="R1432" s="5">
        <v>17.79</v>
      </c>
      <c r="S1432" s="5">
        <v>2708</v>
      </c>
    </row>
    <row r="1433" spans="1:19">
      <c r="A1433" s="2" t="s">
        <v>11628</v>
      </c>
      <c r="B1433" s="2" t="s">
        <v>11629</v>
      </c>
      <c r="C1433" s="2" t="s">
        <v>4447</v>
      </c>
      <c r="D1433" s="2" t="s">
        <v>11630</v>
      </c>
      <c r="E1433" s="2" t="s">
        <v>40</v>
      </c>
      <c r="F1433" s="2" t="s">
        <v>11631</v>
      </c>
      <c r="G1433" s="2" t="s">
        <v>72</v>
      </c>
      <c r="H1433" s="2" t="s">
        <v>7418</v>
      </c>
      <c r="I1433" s="2" t="s">
        <v>140</v>
      </c>
      <c r="J1433" s="9">
        <v>500</v>
      </c>
      <c r="K1433" s="9">
        <v>2299</v>
      </c>
      <c r="L1433" s="5">
        <v>48</v>
      </c>
      <c r="M1433" s="5">
        <v>1</v>
      </c>
      <c r="N1433" s="5">
        <v>19.39</v>
      </c>
      <c r="O1433" s="5">
        <v>43.35</v>
      </c>
      <c r="P1433" s="5">
        <v>2.09</v>
      </c>
      <c r="Q1433" s="5">
        <v>0.4</v>
      </c>
      <c r="R1433" s="5">
        <v>19.39</v>
      </c>
      <c r="S1433" s="5">
        <v>3000</v>
      </c>
    </row>
    <row r="1434" spans="1:19">
      <c r="A1434" s="2" t="s">
        <v>11632</v>
      </c>
      <c r="B1434" s="2" t="s">
        <v>1200</v>
      </c>
      <c r="C1434" s="2" t="s">
        <v>11633</v>
      </c>
      <c r="D1434" s="2" t="s">
        <v>2096</v>
      </c>
      <c r="E1434" s="2" t="s">
        <v>40</v>
      </c>
      <c r="F1434" s="2" t="s">
        <v>11634</v>
      </c>
      <c r="G1434" s="2" t="s">
        <v>102</v>
      </c>
      <c r="H1434" s="2" t="s">
        <v>7418</v>
      </c>
      <c r="I1434" s="2" t="s">
        <v>27</v>
      </c>
      <c r="J1434" s="9">
        <v>1000</v>
      </c>
      <c r="K1434" s="9">
        <v>1234</v>
      </c>
      <c r="L1434" s="5">
        <v>52</v>
      </c>
      <c r="M1434" s="5">
        <v>2</v>
      </c>
      <c r="N1434" s="5">
        <v>26.91</v>
      </c>
      <c r="O1434" s="5">
        <v>82.09</v>
      </c>
      <c r="P1434" s="5">
        <v>4.21</v>
      </c>
      <c r="Q1434" s="5">
        <v>0.52</v>
      </c>
      <c r="R1434" s="5">
        <v>13.46</v>
      </c>
      <c r="S1434" s="5">
        <v>2500</v>
      </c>
    </row>
    <row r="1435" spans="1:19">
      <c r="A1435" s="2" t="s">
        <v>11635</v>
      </c>
      <c r="B1435" s="2" t="s">
        <v>11636</v>
      </c>
      <c r="C1435" s="2" t="s">
        <v>1893</v>
      </c>
      <c r="D1435" s="2" t="s">
        <v>1258</v>
      </c>
      <c r="E1435" s="2" t="s">
        <v>132</v>
      </c>
      <c r="F1435" s="2" t="s">
        <v>11637</v>
      </c>
      <c r="G1435" s="2" t="s">
        <v>190</v>
      </c>
      <c r="H1435" s="2" t="s">
        <v>7418</v>
      </c>
      <c r="I1435" s="2" t="s">
        <v>217</v>
      </c>
      <c r="J1435" s="9">
        <v>500</v>
      </c>
      <c r="K1435" s="9">
        <v>1943</v>
      </c>
      <c r="L1435" s="5">
        <v>68</v>
      </c>
      <c r="M1435" s="5">
        <v>7</v>
      </c>
      <c r="N1435" s="5">
        <v>47.85</v>
      </c>
      <c r="O1435" s="5">
        <v>513.54</v>
      </c>
      <c r="P1435" s="5">
        <v>3.5</v>
      </c>
      <c r="Q1435" s="5">
        <v>0.7</v>
      </c>
      <c r="R1435" s="5">
        <v>6.84</v>
      </c>
      <c r="S1435" s="5">
        <v>2583</v>
      </c>
    </row>
    <row r="1436" spans="1:19">
      <c r="A1436" s="2" t="s">
        <v>11638</v>
      </c>
      <c r="B1436" s="2" t="s">
        <v>11639</v>
      </c>
      <c r="C1436" s="2" t="s">
        <v>11640</v>
      </c>
      <c r="D1436" s="2" t="s">
        <v>1336</v>
      </c>
      <c r="E1436" s="2" t="s">
        <v>23</v>
      </c>
      <c r="F1436" s="2" t="s">
        <v>11641</v>
      </c>
      <c r="G1436" s="2" t="s">
        <v>65</v>
      </c>
      <c r="H1436" s="2" t="s">
        <v>7418</v>
      </c>
      <c r="I1436" s="2" t="s">
        <v>300</v>
      </c>
      <c r="J1436" s="9">
        <v>100</v>
      </c>
      <c r="K1436" s="9">
        <v>1255</v>
      </c>
      <c r="L1436" s="5">
        <v>44</v>
      </c>
      <c r="M1436" s="5">
        <v>3</v>
      </c>
      <c r="N1436" s="5">
        <v>34.020000000000003</v>
      </c>
      <c r="O1436" s="5">
        <v>174.75</v>
      </c>
      <c r="P1436" s="5">
        <v>3.51</v>
      </c>
      <c r="Q1436" s="5">
        <v>0.77</v>
      </c>
      <c r="R1436" s="5">
        <v>11.34</v>
      </c>
      <c r="S1436" s="5">
        <v>4000</v>
      </c>
    </row>
    <row r="1437" spans="1:19">
      <c r="A1437" s="2" t="s">
        <v>11642</v>
      </c>
      <c r="B1437" s="2" t="s">
        <v>1060</v>
      </c>
      <c r="C1437" s="2" t="s">
        <v>1589</v>
      </c>
      <c r="D1437" s="2" t="s">
        <v>650</v>
      </c>
      <c r="E1437" s="2" t="s">
        <v>432</v>
      </c>
      <c r="F1437" s="2" t="s">
        <v>11643</v>
      </c>
      <c r="G1437" s="2" t="s">
        <v>94</v>
      </c>
      <c r="H1437" s="2" t="s">
        <v>7418</v>
      </c>
      <c r="I1437" s="2" t="s">
        <v>183</v>
      </c>
      <c r="J1437" s="9">
        <v>600</v>
      </c>
      <c r="K1437" s="9">
        <v>539</v>
      </c>
      <c r="L1437" s="5">
        <v>19</v>
      </c>
      <c r="M1437" s="5">
        <v>1</v>
      </c>
      <c r="N1437" s="5">
        <v>13.72</v>
      </c>
      <c r="O1437" s="5">
        <v>74.989999999999995</v>
      </c>
      <c r="P1437" s="5">
        <v>3.53</v>
      </c>
      <c r="Q1437" s="5">
        <v>0.72</v>
      </c>
      <c r="R1437" s="5">
        <v>13.72</v>
      </c>
      <c r="S1437" s="5">
        <v>2300</v>
      </c>
    </row>
    <row r="1438" spans="1:19">
      <c r="A1438" s="2" t="s">
        <v>11644</v>
      </c>
      <c r="B1438" s="2" t="s">
        <v>11645</v>
      </c>
      <c r="C1438" s="2" t="s">
        <v>2499</v>
      </c>
      <c r="D1438" s="2" t="s">
        <v>11646</v>
      </c>
      <c r="E1438" s="2" t="s">
        <v>298</v>
      </c>
      <c r="F1438" s="2" t="s">
        <v>8813</v>
      </c>
      <c r="G1438" s="2" t="s">
        <v>72</v>
      </c>
      <c r="H1438" s="2" t="s">
        <v>7418</v>
      </c>
      <c r="I1438" s="2" t="s">
        <v>140</v>
      </c>
      <c r="J1438" s="9">
        <v>1000</v>
      </c>
      <c r="K1438" s="9">
        <v>2390</v>
      </c>
      <c r="L1438" s="5">
        <v>49</v>
      </c>
      <c r="M1438" s="5">
        <v>2</v>
      </c>
      <c r="N1438" s="5">
        <v>35.86</v>
      </c>
      <c r="O1438" s="5">
        <v>149.88999999999999</v>
      </c>
      <c r="P1438" s="5">
        <v>2.0499999999999998</v>
      </c>
      <c r="Q1438" s="5">
        <v>0.73</v>
      </c>
      <c r="R1438" s="5">
        <v>17.93</v>
      </c>
      <c r="S1438" s="5">
        <v>1100</v>
      </c>
    </row>
    <row r="1439" spans="1:19">
      <c r="A1439" s="2" t="s">
        <v>11647</v>
      </c>
      <c r="B1439" s="2" t="s">
        <v>2330</v>
      </c>
      <c r="C1439" s="2" t="s">
        <v>11648</v>
      </c>
      <c r="D1439" s="2" t="s">
        <v>11649</v>
      </c>
      <c r="E1439" s="2" t="s">
        <v>824</v>
      </c>
      <c r="F1439" s="2" t="s">
        <v>11650</v>
      </c>
      <c r="G1439" s="2" t="s">
        <v>34</v>
      </c>
      <c r="H1439" s="2" t="s">
        <v>7418</v>
      </c>
      <c r="I1439" s="2" t="s">
        <v>313</v>
      </c>
      <c r="J1439" s="9">
        <v>700</v>
      </c>
      <c r="K1439" s="9">
        <v>1527</v>
      </c>
      <c r="L1439" s="5">
        <v>54</v>
      </c>
      <c r="M1439" s="5">
        <v>2</v>
      </c>
      <c r="N1439" s="5">
        <v>23.62</v>
      </c>
      <c r="O1439" s="5">
        <v>85.59</v>
      </c>
      <c r="P1439" s="5">
        <v>3.54</v>
      </c>
      <c r="Q1439" s="5">
        <v>0.44</v>
      </c>
      <c r="R1439" s="5">
        <v>11.81</v>
      </c>
      <c r="S1439" s="5">
        <v>2080</v>
      </c>
    </row>
    <row r="1440" spans="1:19">
      <c r="A1440" s="2" t="s">
        <v>11651</v>
      </c>
      <c r="B1440" s="2" t="s">
        <v>11652</v>
      </c>
      <c r="C1440" s="2" t="s">
        <v>235</v>
      </c>
      <c r="D1440" s="2" t="s">
        <v>531</v>
      </c>
      <c r="E1440" s="2" t="s">
        <v>85</v>
      </c>
      <c r="F1440" s="2" t="s">
        <v>11653</v>
      </c>
      <c r="G1440" s="2" t="s">
        <v>50</v>
      </c>
      <c r="H1440" s="2" t="s">
        <v>7418</v>
      </c>
      <c r="I1440" s="2" t="s">
        <v>162</v>
      </c>
      <c r="J1440" s="9">
        <v>400</v>
      </c>
      <c r="K1440" s="9">
        <v>1006</v>
      </c>
      <c r="L1440" s="5">
        <v>19</v>
      </c>
      <c r="M1440" s="5">
        <v>0</v>
      </c>
      <c r="N1440" s="5">
        <v>10.71</v>
      </c>
      <c r="O1440" s="5">
        <v>0</v>
      </c>
      <c r="P1440" s="5">
        <v>1.89</v>
      </c>
      <c r="Q1440" s="5">
        <v>0.56000000000000005</v>
      </c>
      <c r="R1440" s="5">
        <v>0</v>
      </c>
      <c r="S1440" s="5">
        <v>2000</v>
      </c>
    </row>
    <row r="1441" spans="1:19">
      <c r="A1441" s="2" t="s">
        <v>11654</v>
      </c>
      <c r="B1441" s="2" t="s">
        <v>3023</v>
      </c>
      <c r="C1441" s="2" t="s">
        <v>8175</v>
      </c>
      <c r="D1441" s="2" t="s">
        <v>11655</v>
      </c>
      <c r="E1441" s="2" t="s">
        <v>824</v>
      </c>
      <c r="F1441" s="2" t="s">
        <v>11656</v>
      </c>
      <c r="G1441" s="2" t="s">
        <v>312</v>
      </c>
      <c r="H1441" s="2" t="s">
        <v>7418</v>
      </c>
      <c r="I1441" s="2" t="s">
        <v>217</v>
      </c>
      <c r="J1441" s="9">
        <v>200</v>
      </c>
      <c r="K1441" s="9">
        <v>719</v>
      </c>
      <c r="L1441" s="5">
        <v>12</v>
      </c>
      <c r="M1441" s="5">
        <v>0</v>
      </c>
      <c r="N1441" s="5">
        <v>4.84</v>
      </c>
      <c r="O1441" s="5">
        <v>0</v>
      </c>
      <c r="P1441" s="5">
        <v>1.67</v>
      </c>
      <c r="Q1441" s="5">
        <v>0.4</v>
      </c>
      <c r="R1441" s="5">
        <v>0</v>
      </c>
      <c r="S1441" s="5">
        <v>3670</v>
      </c>
    </row>
    <row r="1442" spans="1:19">
      <c r="A1442" s="2" t="s">
        <v>11657</v>
      </c>
      <c r="B1442" s="2" t="s">
        <v>11658</v>
      </c>
      <c r="C1442" s="2" t="s">
        <v>11659</v>
      </c>
      <c r="D1442" s="2" t="s">
        <v>5213</v>
      </c>
      <c r="E1442" s="2" t="s">
        <v>85</v>
      </c>
      <c r="F1442" s="2" t="s">
        <v>86</v>
      </c>
      <c r="G1442" s="2" t="s">
        <v>260</v>
      </c>
      <c r="H1442" s="2" t="s">
        <v>7418</v>
      </c>
      <c r="I1442" s="2" t="s">
        <v>232</v>
      </c>
      <c r="J1442" s="9">
        <v>500</v>
      </c>
      <c r="K1442" s="9">
        <v>1387</v>
      </c>
      <c r="L1442" s="5">
        <v>45</v>
      </c>
      <c r="M1442" s="5">
        <v>4</v>
      </c>
      <c r="N1442" s="5">
        <v>35.94</v>
      </c>
      <c r="O1442" s="5">
        <v>192.49</v>
      </c>
      <c r="P1442" s="5">
        <v>3.24</v>
      </c>
      <c r="Q1442" s="5">
        <v>0.8</v>
      </c>
      <c r="R1442" s="5">
        <v>8.98</v>
      </c>
      <c r="S1442" s="5">
        <v>1083</v>
      </c>
    </row>
    <row r="1443" spans="1:19">
      <c r="A1443" s="2" t="s">
        <v>11660</v>
      </c>
      <c r="B1443" s="2" t="s">
        <v>6243</v>
      </c>
      <c r="C1443" s="2" t="s">
        <v>2057</v>
      </c>
      <c r="D1443" s="2" t="s">
        <v>11661</v>
      </c>
      <c r="E1443" s="2" t="s">
        <v>824</v>
      </c>
      <c r="F1443" s="2" t="s">
        <v>11662</v>
      </c>
      <c r="G1443" s="2" t="s">
        <v>266</v>
      </c>
      <c r="H1443" s="2" t="s">
        <v>7418</v>
      </c>
      <c r="I1443" s="2" t="s">
        <v>51</v>
      </c>
      <c r="J1443" s="9">
        <v>700</v>
      </c>
      <c r="K1443" s="9">
        <v>1159</v>
      </c>
      <c r="L1443" s="5">
        <v>51</v>
      </c>
      <c r="M1443" s="5">
        <v>0</v>
      </c>
      <c r="N1443" s="5">
        <v>24.71</v>
      </c>
      <c r="O1443" s="5">
        <v>0</v>
      </c>
      <c r="P1443" s="5">
        <v>4.4000000000000004</v>
      </c>
      <c r="Q1443" s="5">
        <v>0.48</v>
      </c>
      <c r="R1443" s="5">
        <v>0</v>
      </c>
      <c r="S1443" s="5">
        <v>2708</v>
      </c>
    </row>
    <row r="1444" spans="1:19">
      <c r="A1444" s="2" t="s">
        <v>11663</v>
      </c>
      <c r="B1444" s="2" t="s">
        <v>10812</v>
      </c>
      <c r="C1444" s="2" t="s">
        <v>11664</v>
      </c>
      <c r="D1444" s="2" t="s">
        <v>5722</v>
      </c>
      <c r="E1444" s="2" t="s">
        <v>48</v>
      </c>
      <c r="F1444" s="2" t="s">
        <v>11665</v>
      </c>
      <c r="G1444" s="2" t="s">
        <v>25</v>
      </c>
      <c r="H1444" s="2" t="s">
        <v>7418</v>
      </c>
      <c r="I1444" s="2" t="s">
        <v>356</v>
      </c>
      <c r="J1444" s="9">
        <v>300</v>
      </c>
      <c r="K1444" s="9">
        <v>1322</v>
      </c>
      <c r="L1444" s="5">
        <v>24</v>
      </c>
      <c r="M1444" s="5">
        <v>0</v>
      </c>
      <c r="N1444" s="5">
        <v>19.149999999999999</v>
      </c>
      <c r="O1444" s="5">
        <v>0</v>
      </c>
      <c r="P1444" s="5">
        <v>1.82</v>
      </c>
      <c r="Q1444" s="5">
        <v>0.8</v>
      </c>
      <c r="R1444" s="5">
        <v>0</v>
      </c>
      <c r="S1444" s="5">
        <v>2438</v>
      </c>
    </row>
    <row r="1445" spans="1:19">
      <c r="A1445" s="2" t="s">
        <v>11666</v>
      </c>
      <c r="B1445" s="2" t="s">
        <v>11667</v>
      </c>
      <c r="C1445" s="2" t="s">
        <v>5974</v>
      </c>
      <c r="D1445" s="2" t="s">
        <v>11668</v>
      </c>
      <c r="E1445" s="2" t="s">
        <v>2461</v>
      </c>
      <c r="F1445" s="2" t="s">
        <v>11669</v>
      </c>
      <c r="G1445" s="2" t="s">
        <v>312</v>
      </c>
      <c r="H1445" s="2" t="s">
        <v>7418</v>
      </c>
      <c r="I1445" s="2" t="s">
        <v>293</v>
      </c>
      <c r="J1445" s="9">
        <v>800</v>
      </c>
      <c r="K1445" s="9">
        <v>1794</v>
      </c>
      <c r="L1445" s="5">
        <v>79</v>
      </c>
      <c r="M1445" s="5">
        <v>8</v>
      </c>
      <c r="N1445" s="5">
        <v>32.340000000000003</v>
      </c>
      <c r="O1445" s="5">
        <v>549.80999999999995</v>
      </c>
      <c r="P1445" s="5">
        <v>4.4000000000000004</v>
      </c>
      <c r="Q1445" s="5">
        <v>0.41</v>
      </c>
      <c r="R1445" s="5">
        <v>4.04</v>
      </c>
      <c r="S1445" s="5">
        <v>1625</v>
      </c>
    </row>
    <row r="1446" spans="1:19">
      <c r="A1446" s="2" t="s">
        <v>11670</v>
      </c>
      <c r="B1446" s="2" t="s">
        <v>6459</v>
      </c>
      <c r="C1446" s="2" t="s">
        <v>83</v>
      </c>
      <c r="D1446" s="2" t="s">
        <v>1215</v>
      </c>
      <c r="E1446" s="2" t="s">
        <v>237</v>
      </c>
      <c r="F1446" s="2" t="s">
        <v>7340</v>
      </c>
      <c r="G1446" s="2" t="s">
        <v>161</v>
      </c>
      <c r="H1446" s="2" t="s">
        <v>7418</v>
      </c>
      <c r="I1446" s="2" t="s">
        <v>232</v>
      </c>
      <c r="J1446" s="9">
        <v>800</v>
      </c>
      <c r="K1446" s="9">
        <v>2137</v>
      </c>
      <c r="L1446" s="5">
        <v>91</v>
      </c>
      <c r="M1446" s="5">
        <v>3</v>
      </c>
      <c r="N1446" s="5">
        <v>73.63</v>
      </c>
      <c r="O1446" s="5">
        <v>191.03</v>
      </c>
      <c r="P1446" s="5">
        <v>4.26</v>
      </c>
      <c r="Q1446" s="5">
        <v>0.81</v>
      </c>
      <c r="R1446" s="5">
        <v>24.54</v>
      </c>
      <c r="S1446" s="5">
        <v>2000</v>
      </c>
    </row>
    <row r="1447" spans="1:19">
      <c r="A1447" s="2" t="s">
        <v>11671</v>
      </c>
      <c r="B1447" s="2" t="s">
        <v>225</v>
      </c>
      <c r="C1447" s="2" t="s">
        <v>11672</v>
      </c>
      <c r="D1447" s="2" t="s">
        <v>6393</v>
      </c>
      <c r="E1447" s="2" t="s">
        <v>48</v>
      </c>
      <c r="F1447" s="2" t="s">
        <v>11673</v>
      </c>
      <c r="G1447" s="2" t="s">
        <v>34</v>
      </c>
      <c r="H1447" s="2" t="s">
        <v>7418</v>
      </c>
      <c r="I1447" s="2" t="s">
        <v>35</v>
      </c>
      <c r="J1447" s="9">
        <v>700</v>
      </c>
      <c r="K1447" s="9">
        <v>1642</v>
      </c>
      <c r="L1447" s="5">
        <v>33</v>
      </c>
      <c r="M1447" s="5">
        <v>0</v>
      </c>
      <c r="N1447" s="5">
        <v>20.23</v>
      </c>
      <c r="O1447" s="5">
        <v>0</v>
      </c>
      <c r="P1447" s="5">
        <v>2.0099999999999998</v>
      </c>
      <c r="Q1447" s="5">
        <v>0.61</v>
      </c>
      <c r="R1447" s="5">
        <v>0</v>
      </c>
      <c r="S1447" s="5">
        <v>1746</v>
      </c>
    </row>
    <row r="1448" spans="1:19">
      <c r="A1448" s="2" t="s">
        <v>11674</v>
      </c>
      <c r="B1448" s="2" t="s">
        <v>4113</v>
      </c>
      <c r="C1448" s="2" t="s">
        <v>11675</v>
      </c>
      <c r="D1448" s="2" t="s">
        <v>11676</v>
      </c>
      <c r="E1448" s="2" t="s">
        <v>1854</v>
      </c>
      <c r="F1448" s="2" t="s">
        <v>11677</v>
      </c>
      <c r="G1448" s="2" t="s">
        <v>65</v>
      </c>
      <c r="H1448" s="2" t="s">
        <v>7418</v>
      </c>
      <c r="I1448" s="2" t="s">
        <v>217</v>
      </c>
      <c r="J1448" s="9">
        <v>500</v>
      </c>
      <c r="K1448" s="9">
        <v>1275</v>
      </c>
      <c r="L1448" s="5">
        <v>30</v>
      </c>
      <c r="M1448" s="5">
        <v>0</v>
      </c>
      <c r="N1448" s="5">
        <v>21.42</v>
      </c>
      <c r="O1448" s="5">
        <v>0</v>
      </c>
      <c r="P1448" s="5">
        <v>2.35</v>
      </c>
      <c r="Q1448" s="5">
        <v>0.71</v>
      </c>
      <c r="R1448" s="5">
        <v>0</v>
      </c>
      <c r="S1448" s="5">
        <v>8610</v>
      </c>
    </row>
    <row r="1449" spans="1:19">
      <c r="A1449" s="2" t="s">
        <v>11678</v>
      </c>
      <c r="B1449" s="2" t="s">
        <v>11679</v>
      </c>
      <c r="C1449" s="2" t="s">
        <v>11680</v>
      </c>
      <c r="D1449" s="2" t="s">
        <v>246</v>
      </c>
      <c r="E1449" s="2" t="s">
        <v>23</v>
      </c>
      <c r="F1449" s="2" t="s">
        <v>11681</v>
      </c>
      <c r="G1449" s="2" t="s">
        <v>150</v>
      </c>
      <c r="H1449" s="2" t="s">
        <v>7418</v>
      </c>
      <c r="I1449" s="2" t="s">
        <v>382</v>
      </c>
      <c r="J1449" s="9">
        <v>800</v>
      </c>
      <c r="K1449" s="9">
        <v>1363</v>
      </c>
      <c r="L1449" s="5">
        <v>57</v>
      </c>
      <c r="M1449" s="5">
        <v>0</v>
      </c>
      <c r="N1449" s="5">
        <v>28.33</v>
      </c>
      <c r="O1449" s="5">
        <v>0</v>
      </c>
      <c r="P1449" s="5">
        <v>4.18</v>
      </c>
      <c r="Q1449" s="5">
        <v>0.5</v>
      </c>
      <c r="R1449" s="5">
        <v>0</v>
      </c>
      <c r="S1449" s="5">
        <v>2500</v>
      </c>
    </row>
    <row r="1450" spans="1:19">
      <c r="A1450" s="2" t="s">
        <v>11682</v>
      </c>
      <c r="B1450" s="2" t="s">
        <v>11683</v>
      </c>
      <c r="C1450" s="2" t="s">
        <v>11684</v>
      </c>
      <c r="D1450" s="2" t="s">
        <v>3413</v>
      </c>
      <c r="E1450" s="2" t="s">
        <v>1203</v>
      </c>
      <c r="F1450" s="2" t="s">
        <v>11685</v>
      </c>
      <c r="G1450" s="2" t="s">
        <v>65</v>
      </c>
      <c r="H1450" s="2" t="s">
        <v>7418</v>
      </c>
      <c r="I1450" s="2" t="s">
        <v>458</v>
      </c>
      <c r="J1450" s="9">
        <v>1000</v>
      </c>
      <c r="K1450" s="9">
        <v>2470</v>
      </c>
      <c r="L1450" s="5">
        <v>93</v>
      </c>
      <c r="M1450" s="5">
        <v>10</v>
      </c>
      <c r="N1450" s="5">
        <v>38.42</v>
      </c>
      <c r="O1450" s="5">
        <v>592.98</v>
      </c>
      <c r="P1450" s="5">
        <v>3.77</v>
      </c>
      <c r="Q1450" s="5">
        <v>0.41</v>
      </c>
      <c r="R1450" s="5">
        <v>3.84</v>
      </c>
      <c r="S1450" s="5">
        <v>2200</v>
      </c>
    </row>
    <row r="1451" spans="1:19">
      <c r="A1451" s="2" t="s">
        <v>11686</v>
      </c>
      <c r="B1451" s="2" t="s">
        <v>11687</v>
      </c>
      <c r="C1451" s="2" t="s">
        <v>235</v>
      </c>
      <c r="D1451" s="2" t="s">
        <v>11688</v>
      </c>
      <c r="E1451" s="2" t="s">
        <v>85</v>
      </c>
      <c r="F1451" s="2" t="s">
        <v>1346</v>
      </c>
      <c r="G1451" s="2" t="s">
        <v>253</v>
      </c>
      <c r="H1451" s="2" t="s">
        <v>7418</v>
      </c>
      <c r="I1451" s="2" t="s">
        <v>699</v>
      </c>
      <c r="J1451" s="9">
        <v>800</v>
      </c>
      <c r="K1451" s="9">
        <v>2198</v>
      </c>
      <c r="L1451" s="5">
        <v>37</v>
      </c>
      <c r="M1451" s="5">
        <v>0</v>
      </c>
      <c r="N1451" s="5">
        <v>23.35</v>
      </c>
      <c r="O1451" s="5">
        <v>0</v>
      </c>
      <c r="P1451" s="5">
        <v>1.68</v>
      </c>
      <c r="Q1451" s="5">
        <v>0.63</v>
      </c>
      <c r="R1451" s="5">
        <v>0</v>
      </c>
      <c r="S1451" s="5">
        <v>3000</v>
      </c>
    </row>
    <row r="1452" spans="1:19">
      <c r="A1452" s="2" t="s">
        <v>11689</v>
      </c>
      <c r="B1452" s="2" t="s">
        <v>11690</v>
      </c>
      <c r="C1452" s="2" t="s">
        <v>11691</v>
      </c>
      <c r="D1452" s="2" t="s">
        <v>2331</v>
      </c>
      <c r="E1452" s="2" t="s">
        <v>298</v>
      </c>
      <c r="F1452" s="2" t="s">
        <v>11692</v>
      </c>
      <c r="G1452" s="2" t="s">
        <v>161</v>
      </c>
      <c r="H1452" s="2" t="s">
        <v>7418</v>
      </c>
      <c r="I1452" s="2" t="s">
        <v>127</v>
      </c>
      <c r="J1452" s="9">
        <v>600</v>
      </c>
      <c r="K1452" s="9">
        <v>1550</v>
      </c>
      <c r="L1452" s="5">
        <v>69</v>
      </c>
      <c r="M1452" s="5">
        <v>0</v>
      </c>
      <c r="N1452" s="5">
        <v>30.42</v>
      </c>
      <c r="O1452" s="5">
        <v>0</v>
      </c>
      <c r="P1452" s="5">
        <v>4.45</v>
      </c>
      <c r="Q1452" s="5">
        <v>0.44</v>
      </c>
      <c r="R1452" s="5">
        <v>0</v>
      </c>
      <c r="S1452" s="5">
        <v>1666</v>
      </c>
    </row>
    <row r="1453" spans="1:19">
      <c r="A1453" s="2" t="s">
        <v>11693</v>
      </c>
      <c r="B1453" s="2" t="s">
        <v>340</v>
      </c>
      <c r="C1453" s="2" t="s">
        <v>10761</v>
      </c>
      <c r="D1453" s="2" t="s">
        <v>11694</v>
      </c>
      <c r="E1453" s="2" t="s">
        <v>337</v>
      </c>
      <c r="F1453" s="2" t="s">
        <v>11695</v>
      </c>
      <c r="G1453" s="2" t="s">
        <v>102</v>
      </c>
      <c r="H1453" s="2" t="s">
        <v>7418</v>
      </c>
      <c r="I1453" s="2" t="s">
        <v>120</v>
      </c>
      <c r="J1453" s="9">
        <v>700</v>
      </c>
      <c r="K1453" s="9">
        <v>1278</v>
      </c>
      <c r="L1453" s="5">
        <v>49</v>
      </c>
      <c r="M1453" s="5">
        <v>4</v>
      </c>
      <c r="N1453" s="5">
        <v>35.159999999999997</v>
      </c>
      <c r="O1453" s="5">
        <v>212.69</v>
      </c>
      <c r="P1453" s="5">
        <v>3.83</v>
      </c>
      <c r="Q1453" s="5">
        <v>0.72</v>
      </c>
      <c r="R1453" s="5">
        <v>8.7899999999999991</v>
      </c>
      <c r="S1453" s="5">
        <v>2167</v>
      </c>
    </row>
    <row r="1454" spans="1:19">
      <c r="A1454" s="2" t="s">
        <v>11696</v>
      </c>
      <c r="B1454" s="2" t="s">
        <v>696</v>
      </c>
      <c r="C1454" s="2" t="s">
        <v>11697</v>
      </c>
      <c r="D1454" s="2" t="s">
        <v>11698</v>
      </c>
      <c r="E1454" s="2" t="s">
        <v>132</v>
      </c>
      <c r="F1454" s="2" t="s">
        <v>1855</v>
      </c>
      <c r="G1454" s="2" t="s">
        <v>312</v>
      </c>
      <c r="H1454" s="2" t="s">
        <v>7418</v>
      </c>
      <c r="I1454" s="2" t="s">
        <v>382</v>
      </c>
      <c r="J1454" s="9">
        <v>800</v>
      </c>
      <c r="K1454" s="9">
        <v>822</v>
      </c>
      <c r="L1454" s="5">
        <v>27</v>
      </c>
      <c r="M1454" s="5">
        <v>2</v>
      </c>
      <c r="N1454" s="5">
        <v>20.94</v>
      </c>
      <c r="O1454" s="5">
        <v>130.06</v>
      </c>
      <c r="P1454" s="5">
        <v>3.28</v>
      </c>
      <c r="Q1454" s="5">
        <v>0.78</v>
      </c>
      <c r="R1454" s="5">
        <v>10.47</v>
      </c>
      <c r="S1454" s="5">
        <v>1250</v>
      </c>
    </row>
    <row r="1455" spans="1:19">
      <c r="A1455" s="2" t="s">
        <v>11699</v>
      </c>
      <c r="B1455" s="2" t="s">
        <v>11700</v>
      </c>
      <c r="C1455" s="2" t="s">
        <v>11701</v>
      </c>
      <c r="D1455" s="2" t="s">
        <v>7787</v>
      </c>
      <c r="E1455" s="2" t="s">
        <v>56</v>
      </c>
      <c r="F1455" s="2" t="s">
        <v>11702</v>
      </c>
      <c r="G1455" s="2" t="s">
        <v>94</v>
      </c>
      <c r="H1455" s="2" t="s">
        <v>7418</v>
      </c>
      <c r="I1455" s="2" t="s">
        <v>232</v>
      </c>
      <c r="J1455" s="9">
        <v>200</v>
      </c>
      <c r="K1455" s="9">
        <v>2440</v>
      </c>
      <c r="L1455" s="5">
        <v>79</v>
      </c>
      <c r="M1455" s="5">
        <v>2</v>
      </c>
      <c r="N1455" s="5">
        <v>55.23</v>
      </c>
      <c r="O1455" s="5">
        <v>125.79</v>
      </c>
      <c r="P1455" s="5">
        <v>3.24</v>
      </c>
      <c r="Q1455" s="5">
        <v>0.7</v>
      </c>
      <c r="R1455" s="5">
        <v>27.62</v>
      </c>
      <c r="S1455" s="5">
        <v>3200</v>
      </c>
    </row>
    <row r="1456" spans="1:19">
      <c r="A1456" s="2" t="s">
        <v>11703</v>
      </c>
      <c r="B1456" s="2" t="s">
        <v>6384</v>
      </c>
      <c r="C1456" s="2" t="s">
        <v>11704</v>
      </c>
      <c r="D1456" s="2" t="s">
        <v>8056</v>
      </c>
      <c r="E1456" s="2" t="s">
        <v>492</v>
      </c>
      <c r="F1456" s="2" t="s">
        <v>11705</v>
      </c>
      <c r="G1456" s="2" t="s">
        <v>253</v>
      </c>
      <c r="H1456" s="2" t="s">
        <v>7418</v>
      </c>
      <c r="I1456" s="2" t="s">
        <v>361</v>
      </c>
      <c r="J1456" s="9">
        <v>700</v>
      </c>
      <c r="K1456" s="9">
        <v>2326</v>
      </c>
      <c r="L1456" s="5">
        <v>59</v>
      </c>
      <c r="M1456" s="5">
        <v>1</v>
      </c>
      <c r="N1456" s="5">
        <v>43.83</v>
      </c>
      <c r="O1456" s="5">
        <v>51.4</v>
      </c>
      <c r="P1456" s="5">
        <v>2.54</v>
      </c>
      <c r="Q1456" s="5">
        <v>0.74</v>
      </c>
      <c r="R1456" s="5">
        <v>43.83</v>
      </c>
      <c r="S1456" s="5">
        <v>4500</v>
      </c>
    </row>
    <row r="1457" spans="1:19">
      <c r="A1457" s="2" t="s">
        <v>11706</v>
      </c>
      <c r="B1457" s="2" t="s">
        <v>5573</v>
      </c>
      <c r="C1457" s="2" t="s">
        <v>11707</v>
      </c>
      <c r="D1457" s="2" t="s">
        <v>2138</v>
      </c>
      <c r="E1457" s="2" t="s">
        <v>625</v>
      </c>
      <c r="F1457" s="2" t="s">
        <v>11708</v>
      </c>
      <c r="G1457" s="2" t="s">
        <v>344</v>
      </c>
      <c r="H1457" s="2" t="s">
        <v>7418</v>
      </c>
      <c r="I1457" s="2" t="s">
        <v>120</v>
      </c>
      <c r="J1457" s="9">
        <v>400</v>
      </c>
      <c r="K1457" s="9">
        <v>1076</v>
      </c>
      <c r="L1457" s="5">
        <v>21</v>
      </c>
      <c r="M1457" s="5">
        <v>1</v>
      </c>
      <c r="N1457" s="5">
        <v>11.03</v>
      </c>
      <c r="O1457" s="5">
        <v>45.47</v>
      </c>
      <c r="P1457" s="5">
        <v>1.95</v>
      </c>
      <c r="Q1457" s="5">
        <v>0.53</v>
      </c>
      <c r="R1457" s="5">
        <v>11.03</v>
      </c>
      <c r="S1457" s="5">
        <v>2349</v>
      </c>
    </row>
    <row r="1458" spans="1:19">
      <c r="A1458" s="2" t="s">
        <v>11709</v>
      </c>
      <c r="B1458" s="2" t="s">
        <v>847</v>
      </c>
      <c r="C1458" s="2" t="s">
        <v>3802</v>
      </c>
      <c r="D1458" s="2" t="s">
        <v>497</v>
      </c>
      <c r="E1458" s="2" t="s">
        <v>276</v>
      </c>
      <c r="F1458" s="2" t="s">
        <v>825</v>
      </c>
      <c r="G1458" s="2" t="s">
        <v>94</v>
      </c>
      <c r="H1458" s="2" t="s">
        <v>7418</v>
      </c>
      <c r="I1458" s="2" t="s">
        <v>382</v>
      </c>
      <c r="J1458" s="9">
        <v>1000</v>
      </c>
      <c r="K1458" s="9">
        <v>1085</v>
      </c>
      <c r="L1458" s="5">
        <v>48</v>
      </c>
      <c r="M1458" s="5">
        <v>0</v>
      </c>
      <c r="N1458" s="5">
        <v>28.42</v>
      </c>
      <c r="O1458" s="5">
        <v>0</v>
      </c>
      <c r="P1458" s="5">
        <v>4.42</v>
      </c>
      <c r="Q1458" s="5">
        <v>0.59</v>
      </c>
      <c r="R1458" s="5">
        <v>0</v>
      </c>
      <c r="S1458" s="5">
        <v>1250</v>
      </c>
    </row>
    <row r="1459" spans="1:19">
      <c r="A1459" s="2" t="s">
        <v>11710</v>
      </c>
      <c r="B1459" s="2" t="s">
        <v>475</v>
      </c>
      <c r="C1459" s="2" t="s">
        <v>11711</v>
      </c>
      <c r="D1459" s="2" t="s">
        <v>5747</v>
      </c>
      <c r="E1459" s="2" t="s">
        <v>625</v>
      </c>
      <c r="F1459" s="2" t="s">
        <v>11712</v>
      </c>
      <c r="G1459" s="2" t="s">
        <v>312</v>
      </c>
      <c r="H1459" s="2" t="s">
        <v>7418</v>
      </c>
      <c r="I1459" s="2" t="s">
        <v>127</v>
      </c>
      <c r="J1459" s="9">
        <v>100</v>
      </c>
      <c r="K1459" s="9">
        <v>2223</v>
      </c>
      <c r="L1459" s="5">
        <v>62</v>
      </c>
      <c r="M1459" s="5">
        <v>6</v>
      </c>
      <c r="N1459" s="5">
        <v>30.67</v>
      </c>
      <c r="O1459" s="5">
        <v>310.60000000000002</v>
      </c>
      <c r="P1459" s="5">
        <v>2.79</v>
      </c>
      <c r="Q1459" s="5">
        <v>0.49</v>
      </c>
      <c r="R1459" s="5">
        <v>5.1100000000000003</v>
      </c>
      <c r="S1459" s="5">
        <v>2000</v>
      </c>
    </row>
    <row r="1460" spans="1:19">
      <c r="A1460" s="2" t="s">
        <v>11713</v>
      </c>
      <c r="B1460" s="2" t="s">
        <v>1033</v>
      </c>
      <c r="C1460" s="2" t="s">
        <v>11714</v>
      </c>
      <c r="D1460" s="2" t="s">
        <v>1960</v>
      </c>
      <c r="E1460" s="2" t="s">
        <v>132</v>
      </c>
      <c r="F1460" s="2" t="s">
        <v>11715</v>
      </c>
      <c r="G1460" s="2" t="s">
        <v>58</v>
      </c>
      <c r="H1460" s="2" t="s">
        <v>7418</v>
      </c>
      <c r="I1460" s="2" t="s">
        <v>120</v>
      </c>
      <c r="J1460" s="9">
        <v>700</v>
      </c>
      <c r="K1460" s="9">
        <v>1370</v>
      </c>
      <c r="L1460" s="5">
        <v>27</v>
      </c>
      <c r="M1460" s="5">
        <v>1</v>
      </c>
      <c r="N1460" s="5">
        <v>14.65</v>
      </c>
      <c r="O1460" s="5">
        <v>41.04</v>
      </c>
      <c r="P1460" s="5">
        <v>1.97</v>
      </c>
      <c r="Q1460" s="5">
        <v>0.54</v>
      </c>
      <c r="R1460" s="5">
        <v>14.65</v>
      </c>
      <c r="S1460" s="5">
        <v>2700</v>
      </c>
    </row>
    <row r="1461" spans="1:19">
      <c r="A1461" s="2" t="s">
        <v>11716</v>
      </c>
      <c r="B1461" s="2" t="s">
        <v>4717</v>
      </c>
      <c r="C1461" s="2" t="s">
        <v>7443</v>
      </c>
      <c r="D1461" s="2" t="s">
        <v>2626</v>
      </c>
      <c r="E1461" s="2" t="s">
        <v>373</v>
      </c>
      <c r="F1461" s="2" t="s">
        <v>11717</v>
      </c>
      <c r="G1461" s="2" t="s">
        <v>167</v>
      </c>
      <c r="H1461" s="2" t="s">
        <v>7418</v>
      </c>
      <c r="I1461" s="2" t="s">
        <v>95</v>
      </c>
      <c r="J1461" s="9">
        <v>500</v>
      </c>
      <c r="K1461" s="9">
        <v>1750</v>
      </c>
      <c r="L1461" s="5">
        <v>32</v>
      </c>
      <c r="M1461" s="5">
        <v>0</v>
      </c>
      <c r="N1461" s="5">
        <v>13.41</v>
      </c>
      <c r="O1461" s="5">
        <v>0</v>
      </c>
      <c r="P1461" s="5">
        <v>1.83</v>
      </c>
      <c r="Q1461" s="5">
        <v>0.42</v>
      </c>
      <c r="R1461" s="5">
        <v>0</v>
      </c>
      <c r="S1461" s="5">
        <v>3900</v>
      </c>
    </row>
    <row r="1462" spans="1:19">
      <c r="A1462" s="2" t="s">
        <v>11718</v>
      </c>
      <c r="B1462" s="2" t="s">
        <v>9013</v>
      </c>
      <c r="C1462" s="2" t="s">
        <v>11719</v>
      </c>
      <c r="D1462" s="2" t="s">
        <v>251</v>
      </c>
      <c r="E1462" s="2" t="s">
        <v>23</v>
      </c>
      <c r="F1462" s="2" t="s">
        <v>11720</v>
      </c>
      <c r="G1462" s="2" t="s">
        <v>167</v>
      </c>
      <c r="H1462" s="2" t="s">
        <v>7418</v>
      </c>
      <c r="I1462" s="2" t="s">
        <v>293</v>
      </c>
      <c r="J1462" s="9">
        <v>1000</v>
      </c>
      <c r="K1462" s="9">
        <v>1547</v>
      </c>
      <c r="L1462" s="5">
        <v>60</v>
      </c>
      <c r="M1462" s="5">
        <v>6</v>
      </c>
      <c r="N1462" s="5">
        <v>34.97</v>
      </c>
      <c r="O1462" s="5">
        <v>265.97000000000003</v>
      </c>
      <c r="P1462" s="5">
        <v>3.88</v>
      </c>
      <c r="Q1462" s="5">
        <v>0.57999999999999996</v>
      </c>
      <c r="R1462" s="5">
        <v>5.83</v>
      </c>
      <c r="S1462" s="5">
        <v>1116</v>
      </c>
    </row>
    <row r="1463" spans="1:19">
      <c r="A1463" s="2" t="s">
        <v>11721</v>
      </c>
      <c r="B1463" s="2" t="s">
        <v>11722</v>
      </c>
      <c r="C1463" s="2" t="s">
        <v>524</v>
      </c>
      <c r="D1463" s="2" t="s">
        <v>5505</v>
      </c>
      <c r="E1463" s="2" t="s">
        <v>78</v>
      </c>
      <c r="F1463" s="2" t="s">
        <v>11723</v>
      </c>
      <c r="G1463" s="2" t="s">
        <v>344</v>
      </c>
      <c r="H1463" s="2" t="s">
        <v>7418</v>
      </c>
      <c r="I1463" s="2" t="s">
        <v>313</v>
      </c>
      <c r="J1463" s="9">
        <v>600</v>
      </c>
      <c r="K1463" s="9">
        <v>1067</v>
      </c>
      <c r="L1463" s="5">
        <v>35</v>
      </c>
      <c r="M1463" s="5">
        <v>0</v>
      </c>
      <c r="N1463" s="5">
        <v>29.35</v>
      </c>
      <c r="O1463" s="5">
        <v>0</v>
      </c>
      <c r="P1463" s="5">
        <v>3.28</v>
      </c>
      <c r="Q1463" s="5">
        <v>0.84</v>
      </c>
      <c r="R1463" s="5">
        <v>0</v>
      </c>
      <c r="S1463" s="5">
        <v>1375</v>
      </c>
    </row>
    <row r="1464" spans="1:19">
      <c r="A1464" s="2" t="s">
        <v>11724</v>
      </c>
      <c r="B1464" s="2" t="s">
        <v>3836</v>
      </c>
      <c r="C1464" s="2" t="s">
        <v>11725</v>
      </c>
      <c r="D1464" s="2" t="s">
        <v>204</v>
      </c>
      <c r="E1464" s="2" t="s">
        <v>56</v>
      </c>
      <c r="F1464" s="2" t="s">
        <v>11726</v>
      </c>
      <c r="G1464" s="2" t="s">
        <v>58</v>
      </c>
      <c r="H1464" s="2" t="s">
        <v>7418</v>
      </c>
      <c r="I1464" s="2" t="s">
        <v>356</v>
      </c>
      <c r="J1464" s="9">
        <v>100</v>
      </c>
      <c r="K1464" s="9">
        <v>1113</v>
      </c>
      <c r="L1464" s="5">
        <v>25</v>
      </c>
      <c r="M1464" s="5">
        <v>0</v>
      </c>
      <c r="N1464" s="5">
        <v>19.16</v>
      </c>
      <c r="O1464" s="5">
        <v>0</v>
      </c>
      <c r="P1464" s="5">
        <v>2.25</v>
      </c>
      <c r="Q1464" s="5">
        <v>0.77</v>
      </c>
      <c r="R1464" s="5">
        <v>0</v>
      </c>
      <c r="S1464" s="5">
        <v>3000</v>
      </c>
    </row>
    <row r="1465" spans="1:19">
      <c r="A1465" s="2" t="s">
        <v>11727</v>
      </c>
      <c r="B1465" s="2" t="s">
        <v>185</v>
      </c>
      <c r="C1465" s="2" t="s">
        <v>269</v>
      </c>
      <c r="D1465" s="2" t="s">
        <v>4211</v>
      </c>
      <c r="E1465" s="2" t="s">
        <v>56</v>
      </c>
      <c r="F1465" s="2" t="s">
        <v>11728</v>
      </c>
      <c r="G1465" s="2" t="s">
        <v>50</v>
      </c>
      <c r="H1465" s="2" t="s">
        <v>7418</v>
      </c>
      <c r="I1465" s="2" t="s">
        <v>356</v>
      </c>
      <c r="J1465" s="9">
        <v>600</v>
      </c>
      <c r="K1465" s="9">
        <v>1202</v>
      </c>
      <c r="L1465" s="5">
        <v>45</v>
      </c>
      <c r="M1465" s="5">
        <v>0</v>
      </c>
      <c r="N1465" s="5">
        <v>30.54</v>
      </c>
      <c r="O1465" s="5">
        <v>0</v>
      </c>
      <c r="P1465" s="5">
        <v>3.74</v>
      </c>
      <c r="Q1465" s="5">
        <v>0.68</v>
      </c>
      <c r="R1465" s="5">
        <v>0</v>
      </c>
      <c r="S1465" s="5">
        <v>2934</v>
      </c>
    </row>
    <row r="1466" spans="1:19">
      <c r="A1466" s="2" t="s">
        <v>11729</v>
      </c>
      <c r="B1466" s="2" t="s">
        <v>3249</v>
      </c>
      <c r="C1466" s="2" t="s">
        <v>1635</v>
      </c>
      <c r="D1466" s="2" t="s">
        <v>844</v>
      </c>
      <c r="E1466" s="2" t="s">
        <v>237</v>
      </c>
      <c r="F1466" s="2" t="s">
        <v>11730</v>
      </c>
      <c r="G1466" s="2" t="s">
        <v>87</v>
      </c>
      <c r="H1466" s="2" t="s">
        <v>7418</v>
      </c>
      <c r="I1466" s="2" t="s">
        <v>232</v>
      </c>
      <c r="J1466" s="9">
        <v>500</v>
      </c>
      <c r="K1466" s="9">
        <v>869</v>
      </c>
      <c r="L1466" s="5">
        <v>31</v>
      </c>
      <c r="M1466" s="5">
        <v>1</v>
      </c>
      <c r="N1466" s="5">
        <v>19.100000000000001</v>
      </c>
      <c r="O1466" s="5">
        <v>55</v>
      </c>
      <c r="P1466" s="5">
        <v>3.57</v>
      </c>
      <c r="Q1466" s="5">
        <v>0.62</v>
      </c>
      <c r="R1466" s="5">
        <v>19.100000000000001</v>
      </c>
      <c r="S1466" s="5">
        <v>2000</v>
      </c>
    </row>
    <row r="1467" spans="1:19">
      <c r="A1467" s="2" t="s">
        <v>11731</v>
      </c>
      <c r="B1467" s="2" t="s">
        <v>1150</v>
      </c>
      <c r="C1467" s="2" t="s">
        <v>11732</v>
      </c>
      <c r="D1467" s="2" t="s">
        <v>175</v>
      </c>
      <c r="E1467" s="2" t="s">
        <v>40</v>
      </c>
      <c r="F1467" s="2" t="s">
        <v>11733</v>
      </c>
      <c r="G1467" s="2" t="s">
        <v>87</v>
      </c>
      <c r="H1467" s="2" t="s">
        <v>7418</v>
      </c>
      <c r="I1467" s="2" t="s">
        <v>300</v>
      </c>
      <c r="J1467" s="9">
        <v>100</v>
      </c>
      <c r="K1467" s="9">
        <v>1014</v>
      </c>
      <c r="L1467" s="5">
        <v>28</v>
      </c>
      <c r="M1467" s="5">
        <v>2</v>
      </c>
      <c r="N1467" s="5">
        <v>13.53</v>
      </c>
      <c r="O1467" s="5">
        <v>115.01</v>
      </c>
      <c r="P1467" s="5">
        <v>2.76</v>
      </c>
      <c r="Q1467" s="5">
        <v>0.48</v>
      </c>
      <c r="R1467" s="5">
        <v>6.76</v>
      </c>
      <c r="S1467" s="5">
        <v>3692</v>
      </c>
    </row>
    <row r="1468" spans="1:19">
      <c r="A1468" s="2" t="s">
        <v>11734</v>
      </c>
      <c r="B1468" s="2" t="s">
        <v>799</v>
      </c>
      <c r="C1468" s="2" t="s">
        <v>11735</v>
      </c>
      <c r="D1468" s="2" t="s">
        <v>11736</v>
      </c>
      <c r="E1468" s="2" t="s">
        <v>112</v>
      </c>
      <c r="F1468" s="2" t="s">
        <v>11737</v>
      </c>
      <c r="G1468" s="2" t="s">
        <v>167</v>
      </c>
      <c r="H1468" s="2" t="s">
        <v>7418</v>
      </c>
      <c r="I1468" s="2" t="s">
        <v>177</v>
      </c>
      <c r="J1468" s="9">
        <v>200</v>
      </c>
      <c r="K1468" s="9">
        <v>855</v>
      </c>
      <c r="L1468" s="5">
        <v>27</v>
      </c>
      <c r="M1468" s="5">
        <v>0</v>
      </c>
      <c r="N1468" s="5">
        <v>13.49</v>
      </c>
      <c r="O1468" s="5">
        <v>0</v>
      </c>
      <c r="P1468" s="5">
        <v>3.16</v>
      </c>
      <c r="Q1468" s="5">
        <v>0.5</v>
      </c>
      <c r="R1468" s="5">
        <v>0</v>
      </c>
      <c r="S1468" s="5">
        <v>2750</v>
      </c>
    </row>
    <row r="1469" spans="1:19">
      <c r="A1469" s="2" t="s">
        <v>11738</v>
      </c>
      <c r="B1469" s="2" t="s">
        <v>2996</v>
      </c>
      <c r="C1469" s="2" t="s">
        <v>7388</v>
      </c>
      <c r="D1469" s="2" t="s">
        <v>1460</v>
      </c>
      <c r="E1469" s="2" t="s">
        <v>23</v>
      </c>
      <c r="F1469" s="2" t="s">
        <v>11739</v>
      </c>
      <c r="G1469" s="2" t="s">
        <v>42</v>
      </c>
      <c r="H1469" s="2" t="s">
        <v>7418</v>
      </c>
      <c r="I1469" s="2" t="s">
        <v>162</v>
      </c>
      <c r="J1469" s="9">
        <v>400</v>
      </c>
      <c r="K1469" s="9">
        <v>2317</v>
      </c>
      <c r="L1469" s="5">
        <v>87</v>
      </c>
      <c r="M1469" s="5">
        <v>7</v>
      </c>
      <c r="N1469" s="5">
        <v>40.18</v>
      </c>
      <c r="O1469" s="5">
        <v>362.66</v>
      </c>
      <c r="P1469" s="5">
        <v>3.75</v>
      </c>
      <c r="Q1469" s="5">
        <v>0.46</v>
      </c>
      <c r="R1469" s="5">
        <v>5.74</v>
      </c>
      <c r="S1469" s="5">
        <v>3000</v>
      </c>
    </row>
    <row r="1470" spans="1:19">
      <c r="A1470" s="2" t="s">
        <v>11740</v>
      </c>
      <c r="B1470" s="2" t="s">
        <v>5989</v>
      </c>
      <c r="C1470" s="2" t="s">
        <v>11741</v>
      </c>
      <c r="D1470" s="2" t="s">
        <v>2961</v>
      </c>
      <c r="E1470" s="2" t="s">
        <v>23</v>
      </c>
      <c r="F1470" s="2" t="s">
        <v>11742</v>
      </c>
      <c r="G1470" s="2" t="s">
        <v>260</v>
      </c>
      <c r="H1470" s="2" t="s">
        <v>7418</v>
      </c>
      <c r="I1470" s="2" t="s">
        <v>293</v>
      </c>
      <c r="J1470" s="9">
        <v>100</v>
      </c>
      <c r="K1470" s="9">
        <v>1247</v>
      </c>
      <c r="L1470" s="5">
        <v>55</v>
      </c>
      <c r="M1470" s="5">
        <v>5</v>
      </c>
      <c r="N1470" s="5">
        <v>36.85</v>
      </c>
      <c r="O1470" s="5">
        <v>216.31</v>
      </c>
      <c r="P1470" s="5">
        <v>4.41</v>
      </c>
      <c r="Q1470" s="5">
        <v>0.67</v>
      </c>
      <c r="R1470" s="5">
        <v>7.37</v>
      </c>
      <c r="S1470" s="5">
        <v>3500</v>
      </c>
    </row>
    <row r="1471" spans="1:19">
      <c r="A1471" s="2" t="s">
        <v>11743</v>
      </c>
      <c r="B1471" s="2" t="s">
        <v>10922</v>
      </c>
      <c r="C1471" s="2" t="s">
        <v>4113</v>
      </c>
      <c r="D1471" s="2" t="s">
        <v>880</v>
      </c>
      <c r="E1471" s="2" t="s">
        <v>100</v>
      </c>
      <c r="F1471" s="2" t="s">
        <v>11744</v>
      </c>
      <c r="G1471" s="2" t="s">
        <v>65</v>
      </c>
      <c r="H1471" s="2" t="s">
        <v>7418</v>
      </c>
      <c r="I1471" s="2" t="s">
        <v>356</v>
      </c>
      <c r="J1471" s="9">
        <v>300</v>
      </c>
      <c r="K1471" s="9">
        <v>1534</v>
      </c>
      <c r="L1471" s="5">
        <v>40</v>
      </c>
      <c r="M1471" s="5">
        <v>4</v>
      </c>
      <c r="N1471" s="5">
        <v>18.079999999999998</v>
      </c>
      <c r="O1471" s="5">
        <v>205.67</v>
      </c>
      <c r="P1471" s="5">
        <v>2.61</v>
      </c>
      <c r="Q1471" s="5">
        <v>0.45</v>
      </c>
      <c r="R1471" s="5">
        <v>4.5199999999999996</v>
      </c>
      <c r="S1471" s="5">
        <v>4800</v>
      </c>
    </row>
    <row r="1472" spans="1:19">
      <c r="A1472" s="2" t="s">
        <v>11745</v>
      </c>
      <c r="B1472" s="2" t="s">
        <v>4403</v>
      </c>
      <c r="C1472" s="2" t="s">
        <v>11746</v>
      </c>
      <c r="D1472" s="2" t="s">
        <v>11747</v>
      </c>
      <c r="E1472" s="2" t="s">
        <v>188</v>
      </c>
      <c r="F1472" s="2" t="s">
        <v>11748</v>
      </c>
      <c r="G1472" s="2" t="s">
        <v>134</v>
      </c>
      <c r="H1472" s="2" t="s">
        <v>7418</v>
      </c>
      <c r="I1472" s="2" t="s">
        <v>95</v>
      </c>
      <c r="J1472" s="9">
        <v>300</v>
      </c>
      <c r="K1472" s="9">
        <v>1639</v>
      </c>
      <c r="L1472" s="5">
        <v>41</v>
      </c>
      <c r="M1472" s="5">
        <v>4</v>
      </c>
      <c r="N1472" s="5">
        <v>24.59</v>
      </c>
      <c r="O1472" s="5">
        <v>273.76</v>
      </c>
      <c r="P1472" s="5">
        <v>2.5</v>
      </c>
      <c r="Q1472" s="5">
        <v>0.6</v>
      </c>
      <c r="R1472" s="5">
        <v>6.15</v>
      </c>
      <c r="S1472" s="5">
        <v>4100</v>
      </c>
    </row>
    <row r="1473" spans="1:19">
      <c r="A1473" s="2" t="s">
        <v>11749</v>
      </c>
      <c r="B1473" s="2" t="s">
        <v>335</v>
      </c>
      <c r="C1473" s="2" t="s">
        <v>11750</v>
      </c>
      <c r="D1473" s="2" t="s">
        <v>1258</v>
      </c>
      <c r="E1473" s="2" t="s">
        <v>132</v>
      </c>
      <c r="F1473" s="2" t="s">
        <v>11751</v>
      </c>
      <c r="G1473" s="2" t="s">
        <v>253</v>
      </c>
      <c r="H1473" s="2" t="s">
        <v>7418</v>
      </c>
      <c r="I1473" s="2" t="s">
        <v>361</v>
      </c>
      <c r="J1473" s="9">
        <v>300</v>
      </c>
      <c r="K1473" s="9">
        <v>1917</v>
      </c>
      <c r="L1473" s="5">
        <v>48</v>
      </c>
      <c r="M1473" s="5">
        <v>5</v>
      </c>
      <c r="N1473" s="5">
        <v>37.299999999999997</v>
      </c>
      <c r="O1473" s="5">
        <v>358.97</v>
      </c>
      <c r="P1473" s="5">
        <v>2.5</v>
      </c>
      <c r="Q1473" s="5">
        <v>0.78</v>
      </c>
      <c r="R1473" s="5">
        <v>7.46</v>
      </c>
      <c r="S1473" s="5">
        <v>1600</v>
      </c>
    </row>
    <row r="1474" spans="1:19">
      <c r="A1474" s="2" t="s">
        <v>11752</v>
      </c>
      <c r="B1474" s="2" t="s">
        <v>11753</v>
      </c>
      <c r="C1474" s="2" t="s">
        <v>153</v>
      </c>
      <c r="D1474" s="2" t="s">
        <v>11002</v>
      </c>
      <c r="E1474" s="2" t="s">
        <v>112</v>
      </c>
      <c r="F1474" s="2" t="s">
        <v>11754</v>
      </c>
      <c r="G1474" s="2" t="s">
        <v>58</v>
      </c>
      <c r="H1474" s="2" t="s">
        <v>7418</v>
      </c>
      <c r="I1474" s="2" t="s">
        <v>458</v>
      </c>
      <c r="J1474" s="9">
        <v>400</v>
      </c>
      <c r="K1474" s="9">
        <v>1974</v>
      </c>
      <c r="L1474" s="5">
        <v>57</v>
      </c>
      <c r="M1474" s="5">
        <v>6</v>
      </c>
      <c r="N1474" s="5">
        <v>26.08</v>
      </c>
      <c r="O1474" s="5">
        <v>411.12</v>
      </c>
      <c r="P1474" s="5">
        <v>2.89</v>
      </c>
      <c r="Q1474" s="5">
        <v>0.46</v>
      </c>
      <c r="R1474" s="5">
        <v>4.3499999999999996</v>
      </c>
      <c r="S1474" s="5">
        <v>4875</v>
      </c>
    </row>
    <row r="1475" spans="1:19">
      <c r="A1475" s="2" t="s">
        <v>11755</v>
      </c>
      <c r="B1475" s="2" t="s">
        <v>6002</v>
      </c>
      <c r="C1475" s="2" t="s">
        <v>10208</v>
      </c>
      <c r="D1475" s="2" t="s">
        <v>3803</v>
      </c>
      <c r="E1475" s="2" t="s">
        <v>125</v>
      </c>
      <c r="F1475" s="2" t="s">
        <v>11756</v>
      </c>
      <c r="G1475" s="2" t="s">
        <v>102</v>
      </c>
      <c r="H1475" s="2" t="s">
        <v>7418</v>
      </c>
      <c r="I1475" s="2" t="s">
        <v>300</v>
      </c>
      <c r="J1475" s="9">
        <v>800</v>
      </c>
      <c r="K1475" s="9">
        <v>1502</v>
      </c>
      <c r="L1475" s="5">
        <v>40</v>
      </c>
      <c r="M1475" s="5">
        <v>4</v>
      </c>
      <c r="N1475" s="5">
        <v>33.79</v>
      </c>
      <c r="O1475" s="5">
        <v>258.86</v>
      </c>
      <c r="P1475" s="5">
        <v>2.66</v>
      </c>
      <c r="Q1475" s="5">
        <v>0.84</v>
      </c>
      <c r="R1475" s="5">
        <v>8.4499999999999993</v>
      </c>
      <c r="S1475" s="5">
        <v>7583</v>
      </c>
    </row>
    <row r="1476" spans="1:19">
      <c r="A1476" s="2" t="s">
        <v>11757</v>
      </c>
      <c r="B1476" s="2" t="s">
        <v>11758</v>
      </c>
      <c r="C1476" s="2" t="s">
        <v>1615</v>
      </c>
      <c r="D1476" s="2" t="s">
        <v>10517</v>
      </c>
      <c r="E1476" s="2" t="s">
        <v>373</v>
      </c>
      <c r="F1476" s="2" t="s">
        <v>11759</v>
      </c>
      <c r="G1476" s="2" t="s">
        <v>312</v>
      </c>
      <c r="H1476" s="2" t="s">
        <v>7418</v>
      </c>
      <c r="I1476" s="2" t="s">
        <v>35</v>
      </c>
      <c r="J1476" s="9">
        <v>100</v>
      </c>
      <c r="K1476" s="9">
        <v>703</v>
      </c>
      <c r="L1476" s="5">
        <v>15</v>
      </c>
      <c r="M1476" s="5">
        <v>0</v>
      </c>
      <c r="N1476" s="5">
        <v>10.73</v>
      </c>
      <c r="O1476" s="5">
        <v>0</v>
      </c>
      <c r="P1476" s="5">
        <v>2.13</v>
      </c>
      <c r="Q1476" s="5">
        <v>0.72</v>
      </c>
      <c r="R1476" s="5">
        <v>0</v>
      </c>
      <c r="S1476" s="5">
        <v>2383</v>
      </c>
    </row>
    <row r="1477" spans="1:19">
      <c r="A1477" s="2" t="s">
        <v>11760</v>
      </c>
      <c r="B1477" s="2" t="s">
        <v>5541</v>
      </c>
      <c r="C1477" s="2" t="s">
        <v>763</v>
      </c>
      <c r="D1477" s="2" t="s">
        <v>144</v>
      </c>
      <c r="E1477" s="2" t="s">
        <v>40</v>
      </c>
      <c r="F1477" s="2" t="s">
        <v>11761</v>
      </c>
      <c r="G1477" s="2" t="s">
        <v>58</v>
      </c>
      <c r="H1477" s="2" t="s">
        <v>7418</v>
      </c>
      <c r="I1477" s="2" t="s">
        <v>361</v>
      </c>
      <c r="J1477" s="9">
        <v>300</v>
      </c>
      <c r="K1477" s="9">
        <v>901</v>
      </c>
      <c r="L1477" s="5">
        <v>24</v>
      </c>
      <c r="M1477" s="5">
        <v>2</v>
      </c>
      <c r="N1477" s="5">
        <v>17.93</v>
      </c>
      <c r="O1477" s="5">
        <v>137.63999999999999</v>
      </c>
      <c r="P1477" s="5">
        <v>2.66</v>
      </c>
      <c r="Q1477" s="5">
        <v>0.75</v>
      </c>
      <c r="R1477" s="5">
        <v>8.9600000000000009</v>
      </c>
      <c r="S1477" s="5">
        <v>2845</v>
      </c>
    </row>
    <row r="1478" spans="1:19">
      <c r="A1478" s="2" t="s">
        <v>11762</v>
      </c>
      <c r="B1478" s="2" t="s">
        <v>475</v>
      </c>
      <c r="C1478" s="2" t="s">
        <v>11763</v>
      </c>
      <c r="D1478" s="2" t="s">
        <v>11764</v>
      </c>
      <c r="E1478" s="2" t="s">
        <v>32</v>
      </c>
      <c r="F1478" s="2" t="s">
        <v>11765</v>
      </c>
      <c r="G1478" s="2" t="s">
        <v>25</v>
      </c>
      <c r="H1478" s="2" t="s">
        <v>7418</v>
      </c>
      <c r="I1478" s="2" t="s">
        <v>27</v>
      </c>
      <c r="J1478" s="9">
        <v>500</v>
      </c>
      <c r="K1478" s="9">
        <v>976</v>
      </c>
      <c r="L1478" s="5">
        <v>32</v>
      </c>
      <c r="M1478" s="5">
        <v>1</v>
      </c>
      <c r="N1478" s="5">
        <v>16.93</v>
      </c>
      <c r="O1478" s="5">
        <v>54.29</v>
      </c>
      <c r="P1478" s="5">
        <v>3.28</v>
      </c>
      <c r="Q1478" s="5">
        <v>0.53</v>
      </c>
      <c r="R1478" s="5">
        <v>16.93</v>
      </c>
      <c r="S1478" s="5">
        <v>1900</v>
      </c>
    </row>
    <row r="1479" spans="1:19">
      <c r="A1479" s="2" t="s">
        <v>11766</v>
      </c>
      <c r="B1479" s="2" t="s">
        <v>1562</v>
      </c>
      <c r="C1479" s="2" t="s">
        <v>11767</v>
      </c>
      <c r="D1479" s="2" t="s">
        <v>5502</v>
      </c>
      <c r="E1479" s="2" t="s">
        <v>23</v>
      </c>
      <c r="F1479" s="2" t="s">
        <v>11768</v>
      </c>
      <c r="G1479" s="2" t="s">
        <v>312</v>
      </c>
      <c r="H1479" s="2" t="s">
        <v>7418</v>
      </c>
      <c r="I1479" s="2" t="s">
        <v>361</v>
      </c>
      <c r="J1479" s="9">
        <v>800</v>
      </c>
      <c r="K1479" s="9">
        <v>1368</v>
      </c>
      <c r="L1479" s="5">
        <v>53</v>
      </c>
      <c r="M1479" s="5">
        <v>0</v>
      </c>
      <c r="N1479" s="5">
        <v>39.31</v>
      </c>
      <c r="O1479" s="5">
        <v>0</v>
      </c>
      <c r="P1479" s="5">
        <v>3.87</v>
      </c>
      <c r="Q1479" s="5">
        <v>0.74</v>
      </c>
      <c r="R1479" s="5">
        <v>0</v>
      </c>
      <c r="S1479" s="5">
        <v>1400</v>
      </c>
    </row>
    <row r="1480" spans="1:19">
      <c r="A1480" s="2" t="s">
        <v>11769</v>
      </c>
      <c r="B1480" s="2" t="s">
        <v>489</v>
      </c>
      <c r="C1480" s="2" t="s">
        <v>3619</v>
      </c>
      <c r="D1480" s="2" t="s">
        <v>1603</v>
      </c>
      <c r="E1480" s="2" t="s">
        <v>32</v>
      </c>
      <c r="F1480" s="2" t="s">
        <v>11770</v>
      </c>
      <c r="G1480" s="2" t="s">
        <v>161</v>
      </c>
      <c r="H1480" s="2" t="s">
        <v>7418</v>
      </c>
      <c r="I1480" s="2" t="s">
        <v>361</v>
      </c>
      <c r="J1480" s="9">
        <v>400</v>
      </c>
      <c r="K1480" s="9">
        <v>1604</v>
      </c>
      <c r="L1480" s="5">
        <v>71</v>
      </c>
      <c r="M1480" s="5">
        <v>8</v>
      </c>
      <c r="N1480" s="5">
        <v>46.36</v>
      </c>
      <c r="O1480" s="5">
        <v>308.33</v>
      </c>
      <c r="P1480" s="5">
        <v>4.43</v>
      </c>
      <c r="Q1480" s="5">
        <v>0.65</v>
      </c>
      <c r="R1480" s="5">
        <v>5.8</v>
      </c>
      <c r="S1480" s="5">
        <v>3400</v>
      </c>
    </row>
    <row r="1481" spans="1:19">
      <c r="A1481" s="2" t="s">
        <v>11771</v>
      </c>
      <c r="B1481" s="2" t="s">
        <v>330</v>
      </c>
      <c r="C1481" s="2" t="s">
        <v>11772</v>
      </c>
      <c r="D1481" s="2" t="s">
        <v>166</v>
      </c>
      <c r="E1481" s="2" t="s">
        <v>132</v>
      </c>
      <c r="F1481" s="2" t="s">
        <v>11773</v>
      </c>
      <c r="G1481" s="2" t="s">
        <v>161</v>
      </c>
      <c r="H1481" s="2" t="s">
        <v>7418</v>
      </c>
      <c r="I1481" s="2" t="s">
        <v>361</v>
      </c>
      <c r="J1481" s="9">
        <v>600</v>
      </c>
      <c r="K1481" s="9">
        <v>1109</v>
      </c>
      <c r="L1481" s="5">
        <v>43</v>
      </c>
      <c r="M1481" s="5">
        <v>0</v>
      </c>
      <c r="N1481" s="5">
        <v>31.76</v>
      </c>
      <c r="O1481" s="5">
        <v>0</v>
      </c>
      <c r="P1481" s="5">
        <v>3.88</v>
      </c>
      <c r="Q1481" s="5">
        <v>0.74</v>
      </c>
      <c r="R1481" s="5">
        <v>0</v>
      </c>
      <c r="S1481" s="5">
        <v>1800</v>
      </c>
    </row>
    <row r="1482" spans="1:19">
      <c r="A1482" s="2" t="s">
        <v>11774</v>
      </c>
      <c r="B1482" s="2" t="s">
        <v>11775</v>
      </c>
      <c r="C1482" s="2" t="s">
        <v>11776</v>
      </c>
      <c r="D1482" s="2" t="s">
        <v>760</v>
      </c>
      <c r="E1482" s="2" t="s">
        <v>40</v>
      </c>
      <c r="F1482" s="2" t="s">
        <v>11777</v>
      </c>
      <c r="G1482" s="2" t="s">
        <v>344</v>
      </c>
      <c r="H1482" s="2" t="s">
        <v>7418</v>
      </c>
      <c r="I1482" s="2" t="s">
        <v>177</v>
      </c>
      <c r="J1482" s="9">
        <v>800</v>
      </c>
      <c r="K1482" s="9">
        <v>2139</v>
      </c>
      <c r="L1482" s="5">
        <v>47</v>
      </c>
      <c r="M1482" s="5">
        <v>1</v>
      </c>
      <c r="N1482" s="5">
        <v>24.54</v>
      </c>
      <c r="O1482" s="5">
        <v>64.5</v>
      </c>
      <c r="P1482" s="5">
        <v>2.2000000000000002</v>
      </c>
      <c r="Q1482" s="5">
        <v>0.52</v>
      </c>
      <c r="R1482" s="5">
        <v>24.54</v>
      </c>
      <c r="S1482" s="5">
        <v>4697</v>
      </c>
    </row>
    <row r="1483" spans="1:19">
      <c r="A1483" s="2" t="s">
        <v>11778</v>
      </c>
      <c r="B1483" s="2" t="s">
        <v>3347</v>
      </c>
      <c r="C1483" s="2" t="s">
        <v>11779</v>
      </c>
      <c r="D1483" s="2" t="s">
        <v>117</v>
      </c>
      <c r="E1483" s="2" t="s">
        <v>118</v>
      </c>
      <c r="F1483" s="2" t="s">
        <v>11780</v>
      </c>
      <c r="G1483" s="2" t="s">
        <v>87</v>
      </c>
      <c r="H1483" s="2" t="s">
        <v>7418</v>
      </c>
      <c r="I1483" s="2" t="s">
        <v>356</v>
      </c>
      <c r="J1483" s="9">
        <v>700</v>
      </c>
      <c r="K1483" s="9">
        <v>864</v>
      </c>
      <c r="L1483" s="5">
        <v>20</v>
      </c>
      <c r="M1483" s="5">
        <v>0</v>
      </c>
      <c r="N1483" s="5">
        <v>15.87</v>
      </c>
      <c r="O1483" s="5">
        <v>0</v>
      </c>
      <c r="P1483" s="5">
        <v>2.31</v>
      </c>
      <c r="Q1483" s="5">
        <v>0.79</v>
      </c>
      <c r="R1483" s="5">
        <v>0</v>
      </c>
      <c r="S1483" s="5">
        <v>1600</v>
      </c>
    </row>
    <row r="1484" spans="1:19">
      <c r="A1484" s="2" t="s">
        <v>11781</v>
      </c>
      <c r="B1484" s="2" t="s">
        <v>11782</v>
      </c>
      <c r="C1484" s="2" t="s">
        <v>4433</v>
      </c>
      <c r="D1484" s="2" t="s">
        <v>2753</v>
      </c>
      <c r="E1484" s="2" t="s">
        <v>40</v>
      </c>
      <c r="F1484" s="2" t="s">
        <v>11783</v>
      </c>
      <c r="G1484" s="2" t="s">
        <v>72</v>
      </c>
      <c r="H1484" s="2" t="s">
        <v>7418</v>
      </c>
      <c r="I1484" s="2" t="s">
        <v>177</v>
      </c>
      <c r="J1484" s="9">
        <v>800</v>
      </c>
      <c r="K1484" s="9">
        <v>1376</v>
      </c>
      <c r="L1484" s="5">
        <v>48</v>
      </c>
      <c r="M1484" s="5">
        <v>0</v>
      </c>
      <c r="N1484" s="5">
        <v>25.98</v>
      </c>
      <c r="O1484" s="5">
        <v>0</v>
      </c>
      <c r="P1484" s="5">
        <v>3.49</v>
      </c>
      <c r="Q1484" s="5">
        <v>0.54</v>
      </c>
      <c r="R1484" s="5">
        <v>0</v>
      </c>
      <c r="S1484" s="5">
        <v>3000</v>
      </c>
    </row>
    <row r="1485" spans="1:19">
      <c r="A1485" s="2" t="s">
        <v>11784</v>
      </c>
      <c r="B1485" s="2" t="s">
        <v>11785</v>
      </c>
      <c r="C1485" s="2" t="s">
        <v>573</v>
      </c>
      <c r="D1485" s="2" t="s">
        <v>372</v>
      </c>
      <c r="E1485" s="2" t="s">
        <v>373</v>
      </c>
      <c r="F1485" s="2" t="s">
        <v>11786</v>
      </c>
      <c r="G1485" s="2" t="s">
        <v>150</v>
      </c>
      <c r="H1485" s="2" t="s">
        <v>7418</v>
      </c>
      <c r="I1485" s="2" t="s">
        <v>458</v>
      </c>
      <c r="J1485" s="9">
        <v>300</v>
      </c>
      <c r="K1485" s="9">
        <v>881</v>
      </c>
      <c r="L1485" s="5">
        <v>13</v>
      </c>
      <c r="M1485" s="5">
        <v>0</v>
      </c>
      <c r="N1485" s="5">
        <v>10.25</v>
      </c>
      <c r="O1485" s="5">
        <v>0</v>
      </c>
      <c r="P1485" s="5">
        <v>1.48</v>
      </c>
      <c r="Q1485" s="5">
        <v>0.79</v>
      </c>
      <c r="R1485" s="5">
        <v>0</v>
      </c>
      <c r="S1485" s="5">
        <v>2000</v>
      </c>
    </row>
    <row r="1486" spans="1:19">
      <c r="A1486" s="2" t="s">
        <v>11787</v>
      </c>
      <c r="B1486" s="2" t="s">
        <v>11788</v>
      </c>
      <c r="C1486" s="2" t="s">
        <v>11789</v>
      </c>
      <c r="D1486" s="2" t="s">
        <v>834</v>
      </c>
      <c r="E1486" s="2" t="s">
        <v>625</v>
      </c>
      <c r="F1486" s="2" t="s">
        <v>11790</v>
      </c>
      <c r="G1486" s="2" t="s">
        <v>161</v>
      </c>
      <c r="H1486" s="2" t="s">
        <v>7418</v>
      </c>
      <c r="I1486" s="2" t="s">
        <v>300</v>
      </c>
      <c r="J1486" s="9">
        <v>200</v>
      </c>
      <c r="K1486" s="9">
        <v>1851</v>
      </c>
      <c r="L1486" s="5">
        <v>60</v>
      </c>
      <c r="M1486" s="5">
        <v>0</v>
      </c>
      <c r="N1486" s="5">
        <v>41.91</v>
      </c>
      <c r="O1486" s="5">
        <v>0</v>
      </c>
      <c r="P1486" s="5">
        <v>3.24</v>
      </c>
      <c r="Q1486" s="5">
        <v>0.7</v>
      </c>
      <c r="R1486" s="5">
        <v>0</v>
      </c>
      <c r="S1486" s="5">
        <v>3000</v>
      </c>
    </row>
    <row r="1487" spans="1:19">
      <c r="A1487" s="2" t="s">
        <v>11791</v>
      </c>
      <c r="B1487" s="2" t="s">
        <v>11758</v>
      </c>
      <c r="C1487" s="2" t="s">
        <v>524</v>
      </c>
      <c r="D1487" s="2" t="s">
        <v>11792</v>
      </c>
      <c r="E1487" s="2" t="s">
        <v>132</v>
      </c>
      <c r="F1487" s="2" t="s">
        <v>11793</v>
      </c>
      <c r="G1487" s="2" t="s">
        <v>134</v>
      </c>
      <c r="H1487" s="2" t="s">
        <v>7418</v>
      </c>
      <c r="I1487" s="2" t="s">
        <v>293</v>
      </c>
      <c r="J1487" s="9">
        <v>500</v>
      </c>
      <c r="K1487" s="9">
        <v>1216</v>
      </c>
      <c r="L1487" s="5">
        <v>22</v>
      </c>
      <c r="M1487" s="5">
        <v>2</v>
      </c>
      <c r="N1487" s="5">
        <v>16.809999999999999</v>
      </c>
      <c r="O1487" s="5">
        <v>101.07</v>
      </c>
      <c r="P1487" s="5">
        <v>1.81</v>
      </c>
      <c r="Q1487" s="5">
        <v>0.76</v>
      </c>
      <c r="R1487" s="5">
        <v>8.4</v>
      </c>
      <c r="S1487" s="5">
        <v>1342</v>
      </c>
    </row>
    <row r="1488" spans="1:19">
      <c r="A1488" s="2" t="s">
        <v>11794</v>
      </c>
      <c r="B1488" s="2" t="s">
        <v>1230</v>
      </c>
      <c r="C1488" s="2" t="s">
        <v>245</v>
      </c>
      <c r="D1488" s="2" t="s">
        <v>3034</v>
      </c>
      <c r="E1488" s="2" t="s">
        <v>118</v>
      </c>
      <c r="F1488" s="2" t="s">
        <v>751</v>
      </c>
      <c r="G1488" s="2" t="s">
        <v>253</v>
      </c>
      <c r="H1488" s="2" t="s">
        <v>7418</v>
      </c>
      <c r="I1488" s="2" t="s">
        <v>232</v>
      </c>
      <c r="J1488" s="9">
        <v>600</v>
      </c>
      <c r="K1488" s="9">
        <v>788</v>
      </c>
      <c r="L1488" s="5">
        <v>34</v>
      </c>
      <c r="M1488" s="5">
        <v>0</v>
      </c>
      <c r="N1488" s="5">
        <v>26.85</v>
      </c>
      <c r="O1488" s="5">
        <v>0</v>
      </c>
      <c r="P1488" s="5">
        <v>4.3099999999999996</v>
      </c>
      <c r="Q1488" s="5">
        <v>0.79</v>
      </c>
      <c r="R1488" s="5">
        <v>0</v>
      </c>
      <c r="S1488" s="5">
        <v>4700</v>
      </c>
    </row>
    <row r="1489" spans="1:19">
      <c r="A1489" s="2" t="s">
        <v>11795</v>
      </c>
      <c r="B1489" s="2" t="s">
        <v>11796</v>
      </c>
      <c r="C1489" s="2" t="s">
        <v>4911</v>
      </c>
      <c r="D1489" s="2" t="s">
        <v>11797</v>
      </c>
      <c r="E1489" s="2" t="s">
        <v>112</v>
      </c>
      <c r="F1489" s="2" t="s">
        <v>404</v>
      </c>
      <c r="G1489" s="2" t="s">
        <v>167</v>
      </c>
      <c r="H1489" s="2" t="s">
        <v>7418</v>
      </c>
      <c r="I1489" s="2" t="s">
        <v>66</v>
      </c>
      <c r="J1489" s="9">
        <v>800</v>
      </c>
      <c r="K1489" s="9">
        <v>562</v>
      </c>
      <c r="L1489" s="5">
        <v>12</v>
      </c>
      <c r="M1489" s="5">
        <v>0</v>
      </c>
      <c r="N1489" s="5">
        <v>7.59</v>
      </c>
      <c r="O1489" s="5">
        <v>0</v>
      </c>
      <c r="P1489" s="5">
        <v>2.14</v>
      </c>
      <c r="Q1489" s="5">
        <v>0.63</v>
      </c>
      <c r="R1489" s="5">
        <v>0</v>
      </c>
      <c r="S1489" s="5">
        <v>2000</v>
      </c>
    </row>
    <row r="1490" spans="1:19">
      <c r="A1490" s="2" t="s">
        <v>11798</v>
      </c>
      <c r="B1490" s="2" t="s">
        <v>122</v>
      </c>
      <c r="C1490" s="2" t="s">
        <v>11799</v>
      </c>
      <c r="D1490" s="2" t="s">
        <v>1263</v>
      </c>
      <c r="E1490" s="2" t="s">
        <v>40</v>
      </c>
      <c r="F1490" s="2" t="s">
        <v>6281</v>
      </c>
      <c r="G1490" s="2" t="s">
        <v>266</v>
      </c>
      <c r="H1490" s="2" t="s">
        <v>7418</v>
      </c>
      <c r="I1490" s="2" t="s">
        <v>248</v>
      </c>
      <c r="J1490" s="9">
        <v>400</v>
      </c>
      <c r="K1490" s="9">
        <v>2077</v>
      </c>
      <c r="L1490" s="5">
        <v>58</v>
      </c>
      <c r="M1490" s="5">
        <v>1</v>
      </c>
      <c r="N1490" s="5">
        <v>28.88</v>
      </c>
      <c r="O1490" s="5">
        <v>49.71</v>
      </c>
      <c r="P1490" s="5">
        <v>2.79</v>
      </c>
      <c r="Q1490" s="5">
        <v>0.5</v>
      </c>
      <c r="R1490" s="5">
        <v>28.88</v>
      </c>
      <c r="S1490" s="5">
        <v>2167</v>
      </c>
    </row>
    <row r="1491" spans="1:19">
      <c r="A1491" s="2" t="s">
        <v>11800</v>
      </c>
      <c r="B1491" s="2" t="s">
        <v>3815</v>
      </c>
      <c r="C1491" s="2" t="s">
        <v>2525</v>
      </c>
      <c r="D1491" s="2" t="s">
        <v>11801</v>
      </c>
      <c r="E1491" s="2" t="s">
        <v>118</v>
      </c>
      <c r="F1491" s="2" t="s">
        <v>11802</v>
      </c>
      <c r="G1491" s="2" t="s">
        <v>167</v>
      </c>
      <c r="H1491" s="2" t="s">
        <v>7418</v>
      </c>
      <c r="I1491" s="2" t="s">
        <v>73</v>
      </c>
      <c r="J1491" s="9">
        <v>600</v>
      </c>
      <c r="K1491" s="9">
        <v>2305</v>
      </c>
      <c r="L1491" s="5">
        <v>49</v>
      </c>
      <c r="M1491" s="5">
        <v>1</v>
      </c>
      <c r="N1491" s="5">
        <v>22.35</v>
      </c>
      <c r="O1491" s="5">
        <v>48.52</v>
      </c>
      <c r="P1491" s="5">
        <v>2.13</v>
      </c>
      <c r="Q1491" s="5">
        <v>0.46</v>
      </c>
      <c r="R1491" s="5">
        <v>22.35</v>
      </c>
      <c r="S1491" s="5">
        <v>2250</v>
      </c>
    </row>
    <row r="1492" spans="1:19">
      <c r="A1492" s="2" t="s">
        <v>11803</v>
      </c>
      <c r="B1492" s="2" t="s">
        <v>45</v>
      </c>
      <c r="C1492" s="2" t="s">
        <v>11804</v>
      </c>
      <c r="D1492" s="2" t="s">
        <v>11805</v>
      </c>
      <c r="E1492" s="2" t="s">
        <v>40</v>
      </c>
      <c r="F1492" s="2" t="s">
        <v>11806</v>
      </c>
      <c r="G1492" s="2" t="s">
        <v>312</v>
      </c>
      <c r="H1492" s="2" t="s">
        <v>7418</v>
      </c>
      <c r="I1492" s="2" t="s">
        <v>177</v>
      </c>
      <c r="J1492" s="9">
        <v>800</v>
      </c>
      <c r="K1492" s="9">
        <v>1382</v>
      </c>
      <c r="L1492" s="5">
        <v>28</v>
      </c>
      <c r="M1492" s="5">
        <v>0</v>
      </c>
      <c r="N1492" s="5">
        <v>17.23</v>
      </c>
      <c r="O1492" s="5">
        <v>0</v>
      </c>
      <c r="P1492" s="5">
        <v>2.0299999999999998</v>
      </c>
      <c r="Q1492" s="5">
        <v>0.62</v>
      </c>
      <c r="R1492" s="5">
        <v>0</v>
      </c>
      <c r="S1492" s="5">
        <v>1500</v>
      </c>
    </row>
    <row r="1493" spans="1:19">
      <c r="A1493" s="2" t="s">
        <v>11807</v>
      </c>
      <c r="B1493" s="2" t="s">
        <v>771</v>
      </c>
      <c r="C1493" s="2" t="s">
        <v>11808</v>
      </c>
      <c r="D1493" s="2" t="s">
        <v>11809</v>
      </c>
      <c r="E1493" s="2" t="s">
        <v>23</v>
      </c>
      <c r="F1493" s="2" t="s">
        <v>2105</v>
      </c>
      <c r="G1493" s="2" t="s">
        <v>25</v>
      </c>
      <c r="H1493" s="2" t="s">
        <v>7418</v>
      </c>
      <c r="I1493" s="2" t="s">
        <v>88</v>
      </c>
      <c r="J1493" s="9">
        <v>400</v>
      </c>
      <c r="K1493" s="9">
        <v>795</v>
      </c>
      <c r="L1493" s="5">
        <v>13</v>
      </c>
      <c r="M1493" s="5">
        <v>0</v>
      </c>
      <c r="N1493" s="5">
        <v>10.29</v>
      </c>
      <c r="O1493" s="5">
        <v>0</v>
      </c>
      <c r="P1493" s="5">
        <v>1.64</v>
      </c>
      <c r="Q1493" s="5">
        <v>0.79</v>
      </c>
      <c r="R1493" s="5">
        <v>0</v>
      </c>
      <c r="S1493" s="5">
        <v>1800</v>
      </c>
    </row>
    <row r="1494" spans="1:19">
      <c r="A1494" s="2" t="s">
        <v>11810</v>
      </c>
      <c r="B1494" s="2" t="s">
        <v>465</v>
      </c>
      <c r="C1494" s="2" t="s">
        <v>11811</v>
      </c>
      <c r="D1494" s="2" t="s">
        <v>8223</v>
      </c>
      <c r="E1494" s="2" t="s">
        <v>23</v>
      </c>
      <c r="F1494" s="2" t="s">
        <v>11812</v>
      </c>
      <c r="G1494" s="2" t="s">
        <v>266</v>
      </c>
      <c r="H1494" s="2" t="s">
        <v>7418</v>
      </c>
      <c r="I1494" s="2" t="s">
        <v>80</v>
      </c>
      <c r="J1494" s="9">
        <v>300</v>
      </c>
      <c r="K1494" s="9">
        <v>2469</v>
      </c>
      <c r="L1494" s="5">
        <v>51</v>
      </c>
      <c r="M1494" s="5">
        <v>1</v>
      </c>
      <c r="N1494" s="5">
        <v>34.94</v>
      </c>
      <c r="O1494" s="5">
        <v>48.69</v>
      </c>
      <c r="P1494" s="5">
        <v>2.0699999999999998</v>
      </c>
      <c r="Q1494" s="5">
        <v>0.69</v>
      </c>
      <c r="R1494" s="5">
        <v>34.94</v>
      </c>
      <c r="S1494" s="5">
        <v>2977</v>
      </c>
    </row>
    <row r="1495" spans="1:19">
      <c r="A1495" s="2" t="s">
        <v>11813</v>
      </c>
      <c r="B1495" s="2" t="s">
        <v>11814</v>
      </c>
      <c r="C1495" s="2" t="s">
        <v>6983</v>
      </c>
      <c r="D1495" s="2" t="s">
        <v>11815</v>
      </c>
      <c r="E1495" s="2" t="s">
        <v>112</v>
      </c>
      <c r="F1495" s="2" t="s">
        <v>11723</v>
      </c>
      <c r="G1495" s="2" t="s">
        <v>134</v>
      </c>
      <c r="H1495" s="2" t="s">
        <v>7418</v>
      </c>
      <c r="I1495" s="2" t="s">
        <v>95</v>
      </c>
      <c r="J1495" s="9">
        <v>500</v>
      </c>
      <c r="K1495" s="9">
        <v>1301</v>
      </c>
      <c r="L1495" s="5">
        <v>47</v>
      </c>
      <c r="M1495" s="5">
        <v>1</v>
      </c>
      <c r="N1495" s="5">
        <v>37.840000000000003</v>
      </c>
      <c r="O1495" s="5">
        <v>65.11</v>
      </c>
      <c r="P1495" s="5">
        <v>3.61</v>
      </c>
      <c r="Q1495" s="5">
        <v>0.81</v>
      </c>
      <c r="R1495" s="5">
        <v>37.840000000000003</v>
      </c>
      <c r="S1495" s="5">
        <v>1500</v>
      </c>
    </row>
    <row r="1496" spans="1:19">
      <c r="A1496" s="2" t="s">
        <v>11816</v>
      </c>
      <c r="B1496" s="2" t="s">
        <v>4793</v>
      </c>
      <c r="C1496" s="2" t="s">
        <v>8871</v>
      </c>
      <c r="D1496" s="2" t="s">
        <v>236</v>
      </c>
      <c r="E1496" s="2" t="s">
        <v>237</v>
      </c>
      <c r="F1496" s="2" t="s">
        <v>11817</v>
      </c>
      <c r="G1496" s="2" t="s">
        <v>72</v>
      </c>
      <c r="H1496" s="2" t="s">
        <v>7418</v>
      </c>
      <c r="I1496" s="2" t="s">
        <v>155</v>
      </c>
      <c r="J1496" s="9">
        <v>600</v>
      </c>
      <c r="K1496" s="9">
        <v>1084</v>
      </c>
      <c r="L1496" s="5">
        <v>43</v>
      </c>
      <c r="M1496" s="5">
        <v>0</v>
      </c>
      <c r="N1496" s="5">
        <v>26.89</v>
      </c>
      <c r="O1496" s="5">
        <v>0</v>
      </c>
      <c r="P1496" s="5">
        <v>3.97</v>
      </c>
      <c r="Q1496" s="5">
        <v>0.63</v>
      </c>
      <c r="R1496" s="5">
        <v>0</v>
      </c>
      <c r="S1496" s="5">
        <v>3500</v>
      </c>
    </row>
    <row r="1497" spans="1:19">
      <c r="A1497" s="2" t="s">
        <v>11818</v>
      </c>
      <c r="B1497" s="2" t="s">
        <v>11819</v>
      </c>
      <c r="C1497" s="2" t="s">
        <v>570</v>
      </c>
      <c r="D1497" s="2" t="s">
        <v>11820</v>
      </c>
      <c r="E1497" s="2" t="s">
        <v>2461</v>
      </c>
      <c r="F1497" s="2" t="s">
        <v>3722</v>
      </c>
      <c r="G1497" s="2" t="s">
        <v>167</v>
      </c>
      <c r="H1497" s="2" t="s">
        <v>7418</v>
      </c>
      <c r="I1497" s="2" t="s">
        <v>155</v>
      </c>
      <c r="J1497" s="9">
        <v>300</v>
      </c>
      <c r="K1497" s="9">
        <v>1533</v>
      </c>
      <c r="L1497" s="5">
        <v>55</v>
      </c>
      <c r="M1497" s="5">
        <v>2</v>
      </c>
      <c r="N1497" s="5">
        <v>23.74</v>
      </c>
      <c r="O1497" s="5">
        <v>144.71</v>
      </c>
      <c r="P1497" s="5">
        <v>3.59</v>
      </c>
      <c r="Q1497" s="5">
        <v>0.43</v>
      </c>
      <c r="R1497" s="5">
        <v>11.87</v>
      </c>
      <c r="S1497" s="5">
        <v>2000</v>
      </c>
    </row>
    <row r="1498" spans="1:19">
      <c r="A1498" s="2" t="s">
        <v>11821</v>
      </c>
      <c r="B1498" s="2" t="s">
        <v>2248</v>
      </c>
      <c r="C1498" s="2" t="s">
        <v>11822</v>
      </c>
      <c r="D1498" s="2" t="s">
        <v>1797</v>
      </c>
      <c r="E1498" s="2" t="s">
        <v>23</v>
      </c>
      <c r="F1498" s="2" t="s">
        <v>11823</v>
      </c>
      <c r="G1498" s="2" t="s">
        <v>167</v>
      </c>
      <c r="H1498" s="2" t="s">
        <v>7418</v>
      </c>
      <c r="I1498" s="2" t="s">
        <v>66</v>
      </c>
      <c r="J1498" s="9">
        <v>100</v>
      </c>
      <c r="K1498" s="9">
        <v>2421</v>
      </c>
      <c r="L1498" s="5">
        <v>42</v>
      </c>
      <c r="M1498" s="5">
        <v>1</v>
      </c>
      <c r="N1498" s="5">
        <v>30.36</v>
      </c>
      <c r="O1498" s="5">
        <v>60.53</v>
      </c>
      <c r="P1498" s="5">
        <v>1.73</v>
      </c>
      <c r="Q1498" s="5">
        <v>0.72</v>
      </c>
      <c r="R1498" s="5">
        <v>30.36</v>
      </c>
      <c r="S1498" s="5">
        <v>1200</v>
      </c>
    </row>
    <row r="1499" spans="1:19">
      <c r="A1499" s="2" t="s">
        <v>11824</v>
      </c>
      <c r="B1499" s="2" t="s">
        <v>2103</v>
      </c>
      <c r="C1499" s="2" t="s">
        <v>2195</v>
      </c>
      <c r="D1499" s="2" t="s">
        <v>3368</v>
      </c>
      <c r="E1499" s="2" t="s">
        <v>188</v>
      </c>
      <c r="F1499" s="2">
        <v>0</v>
      </c>
      <c r="G1499" s="2" t="s">
        <v>34</v>
      </c>
      <c r="H1499" s="2" t="s">
        <v>7418</v>
      </c>
      <c r="I1499" s="2" t="s">
        <v>177</v>
      </c>
      <c r="J1499" s="9">
        <v>400</v>
      </c>
      <c r="K1499" s="9">
        <v>521</v>
      </c>
      <c r="L1499" s="5">
        <v>10</v>
      </c>
      <c r="M1499" s="5">
        <v>0</v>
      </c>
      <c r="N1499" s="5">
        <v>4.96</v>
      </c>
      <c r="O1499" s="5">
        <v>0</v>
      </c>
      <c r="P1499" s="5">
        <v>1.92</v>
      </c>
      <c r="Q1499" s="5">
        <v>0.5</v>
      </c>
      <c r="R1499" s="5">
        <v>0</v>
      </c>
      <c r="S1499" s="5">
        <v>1500</v>
      </c>
    </row>
    <row r="1500" spans="1:19">
      <c r="A1500" s="2" t="s">
        <v>11825</v>
      </c>
      <c r="B1500" s="2" t="s">
        <v>586</v>
      </c>
      <c r="C1500" s="2" t="s">
        <v>1563</v>
      </c>
      <c r="D1500" s="2" t="s">
        <v>236</v>
      </c>
      <c r="E1500" s="2" t="s">
        <v>237</v>
      </c>
      <c r="F1500" s="2" t="s">
        <v>11826</v>
      </c>
      <c r="G1500" s="2" t="s">
        <v>260</v>
      </c>
      <c r="H1500" s="2" t="s">
        <v>7418</v>
      </c>
      <c r="I1500" s="2" t="s">
        <v>699</v>
      </c>
      <c r="J1500" s="9">
        <v>600</v>
      </c>
      <c r="K1500" s="9">
        <v>967</v>
      </c>
      <c r="L1500" s="5">
        <v>20</v>
      </c>
      <c r="M1500" s="5">
        <v>2</v>
      </c>
      <c r="N1500" s="5">
        <v>8.1999999999999993</v>
      </c>
      <c r="O1500" s="5">
        <v>141.75</v>
      </c>
      <c r="P1500" s="5">
        <v>2.0699999999999998</v>
      </c>
      <c r="Q1500" s="5">
        <v>0.41</v>
      </c>
      <c r="R1500" s="5">
        <v>4.0999999999999996</v>
      </c>
      <c r="S1500" s="5">
        <v>3500</v>
      </c>
    </row>
    <row r="1501" spans="1:19">
      <c r="A1501" s="2" t="s">
        <v>11827</v>
      </c>
      <c r="B1501" s="2" t="s">
        <v>11828</v>
      </c>
      <c r="C1501" s="2" t="s">
        <v>4833</v>
      </c>
      <c r="D1501" s="2" t="s">
        <v>39</v>
      </c>
      <c r="E1501" s="2" t="s">
        <v>40</v>
      </c>
      <c r="F1501" s="2" t="s">
        <v>1811</v>
      </c>
      <c r="G1501" s="2" t="s">
        <v>42</v>
      </c>
      <c r="H1501" s="2" t="s">
        <v>7418</v>
      </c>
      <c r="I1501" s="2" t="s">
        <v>300</v>
      </c>
      <c r="J1501" s="9">
        <v>300</v>
      </c>
      <c r="K1501" s="9">
        <v>970</v>
      </c>
      <c r="L1501" s="5">
        <v>39</v>
      </c>
      <c r="M1501" s="5">
        <v>4</v>
      </c>
      <c r="N1501" s="5">
        <v>19.62</v>
      </c>
      <c r="O1501" s="5">
        <v>185.49</v>
      </c>
      <c r="P1501" s="5">
        <v>4.0199999999999996</v>
      </c>
      <c r="Q1501" s="5">
        <v>0.5</v>
      </c>
      <c r="R1501" s="5">
        <v>4.9000000000000004</v>
      </c>
      <c r="S1501" s="5">
        <v>2800</v>
      </c>
    </row>
    <row r="1502" spans="1:19">
      <c r="A1502" s="2" t="s">
        <v>11829</v>
      </c>
      <c r="B1502" s="2" t="s">
        <v>1043</v>
      </c>
      <c r="C1502" s="2" t="s">
        <v>2732</v>
      </c>
      <c r="D1502" s="2" t="s">
        <v>7706</v>
      </c>
      <c r="E1502" s="2" t="s">
        <v>891</v>
      </c>
      <c r="F1502" s="2" t="s">
        <v>11830</v>
      </c>
      <c r="G1502" s="2" t="s">
        <v>102</v>
      </c>
      <c r="H1502" s="2" t="s">
        <v>7418</v>
      </c>
      <c r="I1502" s="2" t="s">
        <v>51</v>
      </c>
      <c r="J1502" s="9">
        <v>1000</v>
      </c>
      <c r="K1502" s="9">
        <v>1276</v>
      </c>
      <c r="L1502" s="5">
        <v>38</v>
      </c>
      <c r="M1502" s="5">
        <v>1</v>
      </c>
      <c r="N1502" s="5">
        <v>20.440000000000001</v>
      </c>
      <c r="O1502" s="5">
        <v>44.72</v>
      </c>
      <c r="P1502" s="5">
        <v>2.98</v>
      </c>
      <c r="Q1502" s="5">
        <v>0.54</v>
      </c>
      <c r="R1502" s="5">
        <v>20.440000000000001</v>
      </c>
      <c r="S1502" s="5">
        <v>4500</v>
      </c>
    </row>
    <row r="1503" spans="1:19">
      <c r="A1503" s="2" t="s">
        <v>11831</v>
      </c>
      <c r="B1503" s="2" t="s">
        <v>11832</v>
      </c>
      <c r="C1503" s="2" t="s">
        <v>2221</v>
      </c>
      <c r="D1503" s="2" t="s">
        <v>117</v>
      </c>
      <c r="E1503" s="2" t="s">
        <v>118</v>
      </c>
      <c r="F1503" s="2" t="s">
        <v>11833</v>
      </c>
      <c r="G1503" s="2" t="s">
        <v>167</v>
      </c>
      <c r="H1503" s="2" t="s">
        <v>7418</v>
      </c>
      <c r="I1503" s="2" t="s">
        <v>177</v>
      </c>
      <c r="J1503" s="9">
        <v>1000</v>
      </c>
      <c r="K1503" s="9">
        <v>2164</v>
      </c>
      <c r="L1503" s="5">
        <v>83</v>
      </c>
      <c r="M1503" s="5">
        <v>7</v>
      </c>
      <c r="N1503" s="5">
        <v>39.96</v>
      </c>
      <c r="O1503" s="5">
        <v>273.37</v>
      </c>
      <c r="P1503" s="5">
        <v>3.84</v>
      </c>
      <c r="Q1503" s="5">
        <v>0.48</v>
      </c>
      <c r="R1503" s="5">
        <v>5.71</v>
      </c>
      <c r="S1503" s="5">
        <v>1263</v>
      </c>
    </row>
    <row r="1504" spans="1:19">
      <c r="A1504" s="2" t="s">
        <v>11834</v>
      </c>
      <c r="B1504" s="2" t="s">
        <v>11835</v>
      </c>
      <c r="C1504" s="2" t="s">
        <v>11836</v>
      </c>
      <c r="D1504" s="2" t="s">
        <v>5094</v>
      </c>
      <c r="E1504" s="2" t="s">
        <v>222</v>
      </c>
      <c r="F1504" s="2" t="s">
        <v>11837</v>
      </c>
      <c r="G1504" s="2" t="s">
        <v>50</v>
      </c>
      <c r="H1504" s="2" t="s">
        <v>7418</v>
      </c>
      <c r="I1504" s="2" t="s">
        <v>232</v>
      </c>
      <c r="J1504" s="9">
        <v>700</v>
      </c>
      <c r="K1504" s="9">
        <v>1241</v>
      </c>
      <c r="L1504" s="5">
        <v>19</v>
      </c>
      <c r="M1504" s="5">
        <v>0</v>
      </c>
      <c r="N1504" s="5">
        <v>10.86</v>
      </c>
      <c r="O1504" s="5">
        <v>0</v>
      </c>
      <c r="P1504" s="5">
        <v>1.53</v>
      </c>
      <c r="Q1504" s="5">
        <v>0.56999999999999995</v>
      </c>
      <c r="R1504" s="5">
        <v>0</v>
      </c>
      <c r="S1504" s="5">
        <v>3900</v>
      </c>
    </row>
    <row r="1505" spans="1:19">
      <c r="A1505" s="2" t="s">
        <v>11838</v>
      </c>
      <c r="B1505" s="2" t="s">
        <v>1033</v>
      </c>
      <c r="C1505" s="2" t="s">
        <v>11839</v>
      </c>
      <c r="D1505" s="2" t="s">
        <v>650</v>
      </c>
      <c r="E1505" s="2" t="s">
        <v>432</v>
      </c>
      <c r="F1505" s="2" t="s">
        <v>11840</v>
      </c>
      <c r="G1505" s="2" t="s">
        <v>50</v>
      </c>
      <c r="H1505" s="2" t="s">
        <v>7418</v>
      </c>
      <c r="I1505" s="2" t="s">
        <v>88</v>
      </c>
      <c r="J1505" s="9">
        <v>1000</v>
      </c>
      <c r="K1505" s="9">
        <v>791</v>
      </c>
      <c r="L1505" s="5">
        <v>12</v>
      </c>
      <c r="M1505" s="5">
        <v>0</v>
      </c>
      <c r="N1505" s="5">
        <v>7.28</v>
      </c>
      <c r="O1505" s="5">
        <v>0</v>
      </c>
      <c r="P1505" s="5">
        <v>1.52</v>
      </c>
      <c r="Q1505" s="5">
        <v>0.61</v>
      </c>
      <c r="R1505" s="5">
        <v>0</v>
      </c>
      <c r="S1505" s="5">
        <v>3200</v>
      </c>
    </row>
    <row r="1506" spans="1:19">
      <c r="A1506" s="2" t="s">
        <v>11841</v>
      </c>
      <c r="B1506" s="2" t="s">
        <v>11842</v>
      </c>
      <c r="C1506" s="2" t="s">
        <v>4537</v>
      </c>
      <c r="D1506" s="2" t="s">
        <v>5260</v>
      </c>
      <c r="E1506" s="2" t="s">
        <v>23</v>
      </c>
      <c r="F1506" s="2" t="s">
        <v>11843</v>
      </c>
      <c r="G1506" s="2" t="s">
        <v>344</v>
      </c>
      <c r="H1506" s="2" t="s">
        <v>7418</v>
      </c>
      <c r="I1506" s="2" t="s">
        <v>177</v>
      </c>
      <c r="J1506" s="9">
        <v>800</v>
      </c>
      <c r="K1506" s="9">
        <v>948</v>
      </c>
      <c r="L1506" s="5">
        <v>21</v>
      </c>
      <c r="M1506" s="5">
        <v>0</v>
      </c>
      <c r="N1506" s="5">
        <v>12.94</v>
      </c>
      <c r="O1506" s="5">
        <v>0</v>
      </c>
      <c r="P1506" s="5">
        <v>2.2200000000000002</v>
      </c>
      <c r="Q1506" s="5">
        <v>0.62</v>
      </c>
      <c r="R1506" s="5">
        <v>0</v>
      </c>
      <c r="S1506" s="5">
        <v>3300</v>
      </c>
    </row>
    <row r="1507" spans="1:19">
      <c r="A1507" s="2" t="s">
        <v>11844</v>
      </c>
      <c r="B1507" s="2" t="s">
        <v>551</v>
      </c>
      <c r="C1507" s="2" t="s">
        <v>11845</v>
      </c>
      <c r="D1507" s="2" t="s">
        <v>1316</v>
      </c>
      <c r="E1507" s="2" t="s">
        <v>222</v>
      </c>
      <c r="F1507" s="2" t="s">
        <v>11846</v>
      </c>
      <c r="G1507" s="2" t="s">
        <v>87</v>
      </c>
      <c r="H1507" s="2" t="s">
        <v>7418</v>
      </c>
      <c r="I1507" s="2" t="s">
        <v>458</v>
      </c>
      <c r="J1507" s="9">
        <v>1000</v>
      </c>
      <c r="K1507" s="9">
        <v>2308</v>
      </c>
      <c r="L1507" s="5">
        <v>50</v>
      </c>
      <c r="M1507" s="5">
        <v>1</v>
      </c>
      <c r="N1507" s="5">
        <v>31.62</v>
      </c>
      <c r="O1507" s="5">
        <v>65.260000000000005</v>
      </c>
      <c r="P1507" s="5">
        <v>2.17</v>
      </c>
      <c r="Q1507" s="5">
        <v>0.63</v>
      </c>
      <c r="R1507" s="5">
        <v>31.62</v>
      </c>
      <c r="S1507" s="5">
        <v>3500</v>
      </c>
    </row>
    <row r="1508" spans="1:19">
      <c r="A1508" s="2" t="s">
        <v>11847</v>
      </c>
      <c r="B1508" s="2" t="s">
        <v>1200</v>
      </c>
      <c r="C1508" s="2" t="s">
        <v>2051</v>
      </c>
      <c r="D1508" s="2" t="s">
        <v>597</v>
      </c>
      <c r="E1508" s="2" t="s">
        <v>237</v>
      </c>
      <c r="F1508" s="2" t="s">
        <v>11848</v>
      </c>
      <c r="G1508" s="2" t="s">
        <v>150</v>
      </c>
      <c r="H1508" s="2" t="s">
        <v>7418</v>
      </c>
      <c r="I1508" s="2" t="s">
        <v>51</v>
      </c>
      <c r="J1508" s="9">
        <v>1000</v>
      </c>
      <c r="K1508" s="9">
        <v>1931</v>
      </c>
      <c r="L1508" s="5">
        <v>35</v>
      </c>
      <c r="M1508" s="5">
        <v>1</v>
      </c>
      <c r="N1508" s="5">
        <v>28.14</v>
      </c>
      <c r="O1508" s="5">
        <v>39.200000000000003</v>
      </c>
      <c r="P1508" s="5">
        <v>1.81</v>
      </c>
      <c r="Q1508" s="5">
        <v>0.8</v>
      </c>
      <c r="R1508" s="5">
        <v>28.14</v>
      </c>
      <c r="S1508" s="5">
        <v>3504</v>
      </c>
    </row>
    <row r="1509" spans="1:19">
      <c r="A1509" s="2" t="s">
        <v>11849</v>
      </c>
      <c r="B1509" s="2" t="s">
        <v>295</v>
      </c>
      <c r="C1509" s="2" t="s">
        <v>11850</v>
      </c>
      <c r="D1509" s="2" t="s">
        <v>7103</v>
      </c>
      <c r="E1509" s="2" t="s">
        <v>132</v>
      </c>
      <c r="F1509" s="2" t="s">
        <v>1730</v>
      </c>
      <c r="G1509" s="2" t="s">
        <v>253</v>
      </c>
      <c r="H1509" s="2" t="s">
        <v>7418</v>
      </c>
      <c r="I1509" s="2" t="s">
        <v>319</v>
      </c>
      <c r="J1509" s="9">
        <v>1000</v>
      </c>
      <c r="K1509" s="9">
        <v>1008</v>
      </c>
      <c r="L1509" s="5">
        <v>27</v>
      </c>
      <c r="M1509" s="5">
        <v>0</v>
      </c>
      <c r="N1509" s="5">
        <v>21.21</v>
      </c>
      <c r="O1509" s="5">
        <v>0</v>
      </c>
      <c r="P1509" s="5">
        <v>2.68</v>
      </c>
      <c r="Q1509" s="5">
        <v>0.79</v>
      </c>
      <c r="R1509" s="5">
        <v>0</v>
      </c>
      <c r="S1509" s="5">
        <v>3600</v>
      </c>
    </row>
    <row r="1510" spans="1:19">
      <c r="A1510" s="2" t="s">
        <v>11851</v>
      </c>
      <c r="B1510" s="2" t="s">
        <v>11852</v>
      </c>
      <c r="C1510" s="2" t="s">
        <v>143</v>
      </c>
      <c r="D1510" s="2" t="s">
        <v>359</v>
      </c>
      <c r="E1510" s="2" t="s">
        <v>40</v>
      </c>
      <c r="F1510" s="2" t="s">
        <v>10827</v>
      </c>
      <c r="G1510" s="2" t="s">
        <v>312</v>
      </c>
      <c r="H1510" s="2" t="s">
        <v>7418</v>
      </c>
      <c r="I1510" s="2" t="s">
        <v>120</v>
      </c>
      <c r="J1510" s="9">
        <v>200</v>
      </c>
      <c r="K1510" s="9">
        <v>1677</v>
      </c>
      <c r="L1510" s="5">
        <v>62</v>
      </c>
      <c r="M1510" s="5">
        <v>2</v>
      </c>
      <c r="N1510" s="5">
        <v>42.32</v>
      </c>
      <c r="O1510" s="5">
        <v>129.83000000000001</v>
      </c>
      <c r="P1510" s="5">
        <v>3.7</v>
      </c>
      <c r="Q1510" s="5">
        <v>0.68</v>
      </c>
      <c r="R1510" s="5">
        <v>21.16</v>
      </c>
      <c r="S1510" s="5">
        <v>1300</v>
      </c>
    </row>
    <row r="1511" spans="1:19">
      <c r="A1511" s="2" t="s">
        <v>11853</v>
      </c>
      <c r="B1511" s="2" t="s">
        <v>1479</v>
      </c>
      <c r="C1511" s="2" t="s">
        <v>7800</v>
      </c>
      <c r="D1511" s="2" t="s">
        <v>11854</v>
      </c>
      <c r="E1511" s="2" t="s">
        <v>56</v>
      </c>
      <c r="F1511" s="2" t="s">
        <v>11855</v>
      </c>
      <c r="G1511" s="2" t="s">
        <v>312</v>
      </c>
      <c r="H1511" s="2" t="s">
        <v>7418</v>
      </c>
      <c r="I1511" s="2" t="s">
        <v>66</v>
      </c>
      <c r="J1511" s="9">
        <v>300</v>
      </c>
      <c r="K1511" s="9">
        <v>1984</v>
      </c>
      <c r="L1511" s="5">
        <v>65</v>
      </c>
      <c r="M1511" s="5">
        <v>5</v>
      </c>
      <c r="N1511" s="5">
        <v>45.22</v>
      </c>
      <c r="O1511" s="5">
        <v>332.54</v>
      </c>
      <c r="P1511" s="5">
        <v>3.28</v>
      </c>
      <c r="Q1511" s="5">
        <v>0.7</v>
      </c>
      <c r="R1511" s="5">
        <v>9.0399999999999991</v>
      </c>
      <c r="S1511" s="5">
        <v>2167</v>
      </c>
    </row>
    <row r="1512" spans="1:19">
      <c r="A1512" s="2" t="s">
        <v>11856</v>
      </c>
      <c r="B1512" s="2" t="s">
        <v>6542</v>
      </c>
      <c r="C1512" s="2" t="s">
        <v>2826</v>
      </c>
      <c r="D1512" s="2" t="s">
        <v>204</v>
      </c>
      <c r="E1512" s="2" t="s">
        <v>56</v>
      </c>
      <c r="F1512" s="2" t="s">
        <v>8536</v>
      </c>
      <c r="G1512" s="2" t="s">
        <v>150</v>
      </c>
      <c r="H1512" s="2" t="s">
        <v>7418</v>
      </c>
      <c r="I1512" s="2" t="s">
        <v>120</v>
      </c>
      <c r="J1512" s="9">
        <v>700</v>
      </c>
      <c r="K1512" s="9">
        <v>908</v>
      </c>
      <c r="L1512" s="5">
        <v>31</v>
      </c>
      <c r="M1512" s="5">
        <v>1</v>
      </c>
      <c r="N1512" s="5">
        <v>18.27</v>
      </c>
      <c r="O1512" s="5">
        <v>72.010000000000005</v>
      </c>
      <c r="P1512" s="5">
        <v>3.41</v>
      </c>
      <c r="Q1512" s="5">
        <v>0.59</v>
      </c>
      <c r="R1512" s="5">
        <v>18.27</v>
      </c>
      <c r="S1512" s="5">
        <v>3300</v>
      </c>
    </row>
    <row r="1513" spans="1:19">
      <c r="A1513" s="2" t="s">
        <v>11857</v>
      </c>
      <c r="B1513" s="2" t="s">
        <v>10424</v>
      </c>
      <c r="C1513" s="2" t="s">
        <v>2486</v>
      </c>
      <c r="D1513" s="2" t="s">
        <v>624</v>
      </c>
      <c r="E1513" s="2" t="s">
        <v>625</v>
      </c>
      <c r="F1513" s="2" t="s">
        <v>11858</v>
      </c>
      <c r="G1513" s="2" t="s">
        <v>102</v>
      </c>
      <c r="H1513" s="2" t="s">
        <v>7418</v>
      </c>
      <c r="I1513" s="2" t="s">
        <v>382</v>
      </c>
      <c r="J1513" s="9">
        <v>700</v>
      </c>
      <c r="K1513" s="9">
        <v>571</v>
      </c>
      <c r="L1513" s="5">
        <v>23</v>
      </c>
      <c r="M1513" s="5">
        <v>2</v>
      </c>
      <c r="N1513" s="5">
        <v>18.14</v>
      </c>
      <c r="O1513" s="5">
        <v>136.44999999999999</v>
      </c>
      <c r="P1513" s="5">
        <v>4.03</v>
      </c>
      <c r="Q1513" s="5">
        <v>0.79</v>
      </c>
      <c r="R1513" s="5">
        <v>9.07</v>
      </c>
      <c r="S1513" s="5">
        <v>1500</v>
      </c>
    </row>
    <row r="1514" spans="1:19">
      <c r="A1514" s="2" t="s">
        <v>11859</v>
      </c>
      <c r="B1514" s="2" t="s">
        <v>1033</v>
      </c>
      <c r="C1514" s="2" t="s">
        <v>4729</v>
      </c>
      <c r="D1514" s="2" t="s">
        <v>4296</v>
      </c>
      <c r="E1514" s="2" t="s">
        <v>78</v>
      </c>
      <c r="F1514" s="2" t="s">
        <v>11860</v>
      </c>
      <c r="G1514" s="2" t="s">
        <v>266</v>
      </c>
      <c r="H1514" s="2" t="s">
        <v>7418</v>
      </c>
      <c r="I1514" s="2" t="s">
        <v>217</v>
      </c>
      <c r="J1514" s="9">
        <v>1000</v>
      </c>
      <c r="K1514" s="9">
        <v>1208</v>
      </c>
      <c r="L1514" s="5">
        <v>37</v>
      </c>
      <c r="M1514" s="5">
        <v>1</v>
      </c>
      <c r="N1514" s="5">
        <v>18.829999999999998</v>
      </c>
      <c r="O1514" s="5">
        <v>62.42</v>
      </c>
      <c r="P1514" s="5">
        <v>3.06</v>
      </c>
      <c r="Q1514" s="5">
        <v>0.51</v>
      </c>
      <c r="R1514" s="5">
        <v>18.829999999999998</v>
      </c>
      <c r="S1514" s="5">
        <v>1625</v>
      </c>
    </row>
    <row r="1515" spans="1:19">
      <c r="A1515" s="2" t="s">
        <v>11861</v>
      </c>
      <c r="B1515" s="2" t="s">
        <v>2471</v>
      </c>
      <c r="C1515" s="2" t="s">
        <v>11862</v>
      </c>
      <c r="D1515" s="2" t="s">
        <v>264</v>
      </c>
      <c r="E1515" s="2" t="s">
        <v>23</v>
      </c>
      <c r="F1515" s="2" t="s">
        <v>11863</v>
      </c>
      <c r="G1515" s="2" t="s">
        <v>34</v>
      </c>
      <c r="H1515" s="2" t="s">
        <v>7418</v>
      </c>
      <c r="I1515" s="2" t="s">
        <v>356</v>
      </c>
      <c r="J1515" s="9">
        <v>200</v>
      </c>
      <c r="K1515" s="9">
        <v>1223</v>
      </c>
      <c r="L1515" s="5">
        <v>41</v>
      </c>
      <c r="M1515" s="5">
        <v>1</v>
      </c>
      <c r="N1515" s="5">
        <v>29.96</v>
      </c>
      <c r="O1515" s="5">
        <v>44.11</v>
      </c>
      <c r="P1515" s="5">
        <v>3.35</v>
      </c>
      <c r="Q1515" s="5">
        <v>0.73</v>
      </c>
      <c r="R1515" s="5">
        <v>29.96</v>
      </c>
      <c r="S1515" s="5">
        <v>1500</v>
      </c>
    </row>
    <row r="1516" spans="1:19">
      <c r="A1516" s="2" t="s">
        <v>11864</v>
      </c>
      <c r="B1516" s="2" t="s">
        <v>11865</v>
      </c>
      <c r="C1516" s="2" t="s">
        <v>1295</v>
      </c>
      <c r="D1516" s="2" t="s">
        <v>10517</v>
      </c>
      <c r="E1516" s="2" t="s">
        <v>373</v>
      </c>
      <c r="F1516" s="2" t="s">
        <v>11739</v>
      </c>
      <c r="G1516" s="2" t="s">
        <v>260</v>
      </c>
      <c r="H1516" s="2" t="s">
        <v>7418</v>
      </c>
      <c r="I1516" s="2" t="s">
        <v>155</v>
      </c>
      <c r="J1516" s="9">
        <v>100</v>
      </c>
      <c r="K1516" s="9">
        <v>1957</v>
      </c>
      <c r="L1516" s="5">
        <v>85</v>
      </c>
      <c r="M1516" s="5">
        <v>3</v>
      </c>
      <c r="N1516" s="5">
        <v>46.92</v>
      </c>
      <c r="O1516" s="5">
        <v>135.69999999999999</v>
      </c>
      <c r="P1516" s="5">
        <v>4.34</v>
      </c>
      <c r="Q1516" s="5">
        <v>0.55000000000000004</v>
      </c>
      <c r="R1516" s="5">
        <v>15.64</v>
      </c>
      <c r="S1516" s="5">
        <v>1250</v>
      </c>
    </row>
    <row r="1517" spans="1:19">
      <c r="A1517" s="2" t="s">
        <v>11866</v>
      </c>
      <c r="B1517" s="2" t="s">
        <v>11867</v>
      </c>
      <c r="C1517" s="2" t="s">
        <v>1812</v>
      </c>
      <c r="D1517" s="2" t="s">
        <v>236</v>
      </c>
      <c r="E1517" s="2" t="s">
        <v>237</v>
      </c>
      <c r="F1517" s="2" t="s">
        <v>11868</v>
      </c>
      <c r="G1517" s="2" t="s">
        <v>72</v>
      </c>
      <c r="H1517" s="2" t="s">
        <v>7418</v>
      </c>
      <c r="I1517" s="2" t="s">
        <v>43</v>
      </c>
      <c r="J1517" s="9">
        <v>300</v>
      </c>
      <c r="K1517" s="9">
        <v>2230</v>
      </c>
      <c r="L1517" s="5">
        <v>93</v>
      </c>
      <c r="M1517" s="5">
        <v>10</v>
      </c>
      <c r="N1517" s="5">
        <v>54.92</v>
      </c>
      <c r="O1517" s="5">
        <v>578.53</v>
      </c>
      <c r="P1517" s="5">
        <v>4.17</v>
      </c>
      <c r="Q1517" s="5">
        <v>0.59</v>
      </c>
      <c r="R1517" s="5">
        <v>5.49</v>
      </c>
      <c r="S1517" s="5">
        <v>2999</v>
      </c>
    </row>
    <row r="1518" spans="1:19">
      <c r="A1518" s="2" t="s">
        <v>11869</v>
      </c>
      <c r="B1518" s="2" t="s">
        <v>534</v>
      </c>
      <c r="C1518" s="2" t="s">
        <v>611</v>
      </c>
      <c r="D1518" s="2" t="s">
        <v>1793</v>
      </c>
      <c r="E1518" s="2" t="s">
        <v>40</v>
      </c>
      <c r="F1518" s="2" t="s">
        <v>11870</v>
      </c>
      <c r="G1518" s="2" t="s">
        <v>42</v>
      </c>
      <c r="H1518" s="2" t="s">
        <v>7418</v>
      </c>
      <c r="I1518" s="2" t="s">
        <v>140</v>
      </c>
      <c r="J1518" s="9">
        <v>600</v>
      </c>
      <c r="K1518" s="9">
        <v>2417</v>
      </c>
      <c r="L1518" s="5">
        <v>75</v>
      </c>
      <c r="M1518" s="5">
        <v>8</v>
      </c>
      <c r="N1518" s="5">
        <v>34.28</v>
      </c>
      <c r="O1518" s="5">
        <v>494.71</v>
      </c>
      <c r="P1518" s="5">
        <v>3.1</v>
      </c>
      <c r="Q1518" s="5">
        <v>0.46</v>
      </c>
      <c r="R1518" s="5">
        <v>4.28</v>
      </c>
      <c r="S1518" s="5">
        <v>1408</v>
      </c>
    </row>
    <row r="1519" spans="1:19">
      <c r="A1519" s="2" t="s">
        <v>11871</v>
      </c>
      <c r="B1519" s="2" t="s">
        <v>129</v>
      </c>
      <c r="C1519" s="2" t="s">
        <v>11872</v>
      </c>
      <c r="D1519" s="2" t="s">
        <v>2602</v>
      </c>
      <c r="E1519" s="2" t="s">
        <v>258</v>
      </c>
      <c r="F1519" s="2" t="s">
        <v>11873</v>
      </c>
      <c r="G1519" s="2" t="s">
        <v>253</v>
      </c>
      <c r="H1519" s="2" t="s">
        <v>7418</v>
      </c>
      <c r="I1519" s="2" t="s">
        <v>183</v>
      </c>
      <c r="J1519" s="9">
        <v>600</v>
      </c>
      <c r="K1519" s="9">
        <v>1848</v>
      </c>
      <c r="L1519" s="5">
        <v>48</v>
      </c>
      <c r="M1519" s="5">
        <v>1</v>
      </c>
      <c r="N1519" s="5">
        <v>40.64</v>
      </c>
      <c r="O1519" s="5">
        <v>48.12</v>
      </c>
      <c r="P1519" s="5">
        <v>2.6</v>
      </c>
      <c r="Q1519" s="5">
        <v>0.85</v>
      </c>
      <c r="R1519" s="5">
        <v>40.64</v>
      </c>
      <c r="S1519" s="5">
        <v>4300</v>
      </c>
    </row>
    <row r="1520" spans="1:19">
      <c r="A1520" s="2" t="s">
        <v>11874</v>
      </c>
      <c r="B1520" s="2" t="s">
        <v>11875</v>
      </c>
      <c r="C1520" s="2" t="s">
        <v>11876</v>
      </c>
      <c r="D1520" s="2" t="s">
        <v>486</v>
      </c>
      <c r="E1520" s="2" t="s">
        <v>48</v>
      </c>
      <c r="F1520" s="2" t="s">
        <v>11877</v>
      </c>
      <c r="G1520" s="2" t="s">
        <v>344</v>
      </c>
      <c r="H1520" s="2" t="s">
        <v>7418</v>
      </c>
      <c r="I1520" s="2" t="s">
        <v>217</v>
      </c>
      <c r="J1520" s="9">
        <v>700</v>
      </c>
      <c r="K1520" s="9">
        <v>1894</v>
      </c>
      <c r="L1520" s="5">
        <v>40</v>
      </c>
      <c r="M1520" s="5">
        <v>1</v>
      </c>
      <c r="N1520" s="5">
        <v>25.89</v>
      </c>
      <c r="O1520" s="5">
        <v>62.53</v>
      </c>
      <c r="P1520" s="5">
        <v>2.11</v>
      </c>
      <c r="Q1520" s="5">
        <v>0.65</v>
      </c>
      <c r="R1520" s="5">
        <v>25.89</v>
      </c>
      <c r="S1520" s="5">
        <v>3400</v>
      </c>
    </row>
    <row r="1521" spans="1:19">
      <c r="A1521" s="2" t="s">
        <v>11878</v>
      </c>
      <c r="B1521" s="2" t="s">
        <v>11879</v>
      </c>
      <c r="C1521" s="2" t="s">
        <v>21</v>
      </c>
      <c r="D1521" s="2" t="s">
        <v>3288</v>
      </c>
      <c r="E1521" s="2" t="s">
        <v>23</v>
      </c>
      <c r="F1521" s="2" t="s">
        <v>11880</v>
      </c>
      <c r="G1521" s="2" t="s">
        <v>42</v>
      </c>
      <c r="H1521" s="2" t="s">
        <v>7418</v>
      </c>
      <c r="I1521" s="2" t="s">
        <v>35</v>
      </c>
      <c r="J1521" s="9">
        <v>800</v>
      </c>
      <c r="K1521" s="9">
        <v>1420</v>
      </c>
      <c r="L1521" s="5">
        <v>60</v>
      </c>
      <c r="M1521" s="5">
        <v>1</v>
      </c>
      <c r="N1521" s="5">
        <v>25.91</v>
      </c>
      <c r="O1521" s="5">
        <v>72.84</v>
      </c>
      <c r="P1521" s="5">
        <v>4.2300000000000004</v>
      </c>
      <c r="Q1521" s="5">
        <v>0.43</v>
      </c>
      <c r="R1521" s="5">
        <v>25.91</v>
      </c>
      <c r="S1521" s="5">
        <v>7583</v>
      </c>
    </row>
    <row r="1522" spans="1:19">
      <c r="A1522" s="2" t="s">
        <v>11881</v>
      </c>
      <c r="B1522" s="2" t="s">
        <v>90</v>
      </c>
      <c r="C1522" s="2" t="s">
        <v>2357</v>
      </c>
      <c r="D1522" s="2" t="s">
        <v>1593</v>
      </c>
      <c r="E1522" s="2" t="s">
        <v>112</v>
      </c>
      <c r="F1522" s="2" t="s">
        <v>11882</v>
      </c>
      <c r="G1522" s="2" t="s">
        <v>161</v>
      </c>
      <c r="H1522" s="2" t="s">
        <v>7418</v>
      </c>
      <c r="I1522" s="2" t="s">
        <v>361</v>
      </c>
      <c r="J1522" s="9">
        <v>100</v>
      </c>
      <c r="K1522" s="9">
        <v>1416</v>
      </c>
      <c r="L1522" s="5">
        <v>30</v>
      </c>
      <c r="M1522" s="5">
        <v>0</v>
      </c>
      <c r="N1522" s="5">
        <v>12.67</v>
      </c>
      <c r="O1522" s="5">
        <v>0</v>
      </c>
      <c r="P1522" s="5">
        <v>2.12</v>
      </c>
      <c r="Q1522" s="5">
        <v>0.42</v>
      </c>
      <c r="R1522" s="5">
        <v>0</v>
      </c>
      <c r="S1522" s="5">
        <v>2784</v>
      </c>
    </row>
    <row r="1523" spans="1:19">
      <c r="A1523" s="2" t="s">
        <v>11883</v>
      </c>
      <c r="B1523" s="2" t="s">
        <v>832</v>
      </c>
      <c r="C1523" s="2" t="s">
        <v>11884</v>
      </c>
      <c r="D1523" s="2" t="s">
        <v>310</v>
      </c>
      <c r="E1523" s="2" t="s">
        <v>132</v>
      </c>
      <c r="F1523" s="2" t="s">
        <v>11885</v>
      </c>
      <c r="G1523" s="2" t="s">
        <v>150</v>
      </c>
      <c r="H1523" s="2" t="s">
        <v>7418</v>
      </c>
      <c r="I1523" s="2" t="s">
        <v>95</v>
      </c>
      <c r="J1523" s="9">
        <v>100</v>
      </c>
      <c r="K1523" s="9">
        <v>1579</v>
      </c>
      <c r="L1523" s="5">
        <v>44</v>
      </c>
      <c r="M1523" s="5">
        <v>1</v>
      </c>
      <c r="N1523" s="5">
        <v>29.75</v>
      </c>
      <c r="O1523" s="5">
        <v>58.17</v>
      </c>
      <c r="P1523" s="5">
        <v>2.79</v>
      </c>
      <c r="Q1523" s="5">
        <v>0.68</v>
      </c>
      <c r="R1523" s="5">
        <v>29.75</v>
      </c>
      <c r="S1523" s="5">
        <v>4000</v>
      </c>
    </row>
    <row r="1524" spans="1:19">
      <c r="A1524" s="2" t="s">
        <v>11886</v>
      </c>
      <c r="B1524" s="2" t="s">
        <v>11887</v>
      </c>
      <c r="C1524" s="2" t="s">
        <v>153</v>
      </c>
      <c r="D1524" s="2" t="s">
        <v>11888</v>
      </c>
      <c r="E1524" s="2" t="s">
        <v>48</v>
      </c>
      <c r="F1524" s="2" t="s">
        <v>11889</v>
      </c>
      <c r="G1524" s="2" t="s">
        <v>344</v>
      </c>
      <c r="H1524" s="2" t="s">
        <v>7418</v>
      </c>
      <c r="I1524" s="2" t="s">
        <v>155</v>
      </c>
      <c r="J1524" s="9">
        <v>800</v>
      </c>
      <c r="K1524" s="9">
        <v>725</v>
      </c>
      <c r="L1524" s="5">
        <v>31</v>
      </c>
      <c r="M1524" s="5">
        <v>0</v>
      </c>
      <c r="N1524" s="5">
        <v>13.8</v>
      </c>
      <c r="O1524" s="5">
        <v>0</v>
      </c>
      <c r="P1524" s="5">
        <v>4.28</v>
      </c>
      <c r="Q1524" s="5">
        <v>0.45</v>
      </c>
      <c r="R1524" s="5">
        <v>0</v>
      </c>
      <c r="S1524" s="5">
        <v>3500</v>
      </c>
    </row>
    <row r="1525" spans="1:19">
      <c r="A1525" s="2" t="s">
        <v>11890</v>
      </c>
      <c r="B1525" s="2" t="s">
        <v>1172</v>
      </c>
      <c r="C1525" s="2" t="s">
        <v>2318</v>
      </c>
      <c r="D1525" s="2" t="s">
        <v>3332</v>
      </c>
      <c r="E1525" s="2" t="s">
        <v>112</v>
      </c>
      <c r="F1525" s="2" t="s">
        <v>11891</v>
      </c>
      <c r="G1525" s="2" t="s">
        <v>58</v>
      </c>
      <c r="H1525" s="2" t="s">
        <v>7418</v>
      </c>
      <c r="I1525" s="2" t="s">
        <v>232</v>
      </c>
      <c r="J1525" s="9">
        <v>500</v>
      </c>
      <c r="K1525" s="9">
        <v>651</v>
      </c>
      <c r="L1525" s="5">
        <v>21</v>
      </c>
      <c r="M1525" s="5">
        <v>0</v>
      </c>
      <c r="N1525" s="5">
        <v>8.91</v>
      </c>
      <c r="O1525" s="5">
        <v>0</v>
      </c>
      <c r="P1525" s="5">
        <v>3.23</v>
      </c>
      <c r="Q1525" s="5">
        <v>0.42</v>
      </c>
      <c r="R1525" s="5">
        <v>0</v>
      </c>
      <c r="S1525" s="5">
        <v>2750</v>
      </c>
    </row>
    <row r="1526" spans="1:19">
      <c r="A1526" s="2" t="s">
        <v>11892</v>
      </c>
      <c r="B1526" s="2" t="s">
        <v>2746</v>
      </c>
      <c r="C1526" s="2" t="s">
        <v>4081</v>
      </c>
      <c r="D1526" s="2" t="s">
        <v>1620</v>
      </c>
      <c r="E1526" s="2" t="s">
        <v>222</v>
      </c>
      <c r="F1526" s="2" t="s">
        <v>6101</v>
      </c>
      <c r="G1526" s="2" t="s">
        <v>58</v>
      </c>
      <c r="H1526" s="2" t="s">
        <v>7418</v>
      </c>
      <c r="I1526" s="2" t="s">
        <v>43</v>
      </c>
      <c r="J1526" s="9">
        <v>800</v>
      </c>
      <c r="K1526" s="9">
        <v>1206</v>
      </c>
      <c r="L1526" s="5">
        <v>29</v>
      </c>
      <c r="M1526" s="5">
        <v>0</v>
      </c>
      <c r="N1526" s="5">
        <v>17.2</v>
      </c>
      <c r="O1526" s="5">
        <v>0</v>
      </c>
      <c r="P1526" s="5">
        <v>2.4</v>
      </c>
      <c r="Q1526" s="5">
        <v>0.59</v>
      </c>
      <c r="R1526" s="5">
        <v>0</v>
      </c>
      <c r="S1526" s="5">
        <v>1700</v>
      </c>
    </row>
    <row r="1527" spans="1:19">
      <c r="A1527" s="2" t="s">
        <v>11893</v>
      </c>
      <c r="B1527" s="2" t="s">
        <v>539</v>
      </c>
      <c r="C1527" s="2" t="s">
        <v>11894</v>
      </c>
      <c r="D1527" s="2" t="s">
        <v>11895</v>
      </c>
      <c r="E1527" s="2" t="s">
        <v>222</v>
      </c>
      <c r="F1527" s="2" t="s">
        <v>11896</v>
      </c>
      <c r="G1527" s="2" t="s">
        <v>34</v>
      </c>
      <c r="H1527" s="2" t="s">
        <v>7418</v>
      </c>
      <c r="I1527" s="2" t="s">
        <v>66</v>
      </c>
      <c r="J1527" s="9">
        <v>500</v>
      </c>
      <c r="K1527" s="9">
        <v>2119</v>
      </c>
      <c r="L1527" s="5">
        <v>71</v>
      </c>
      <c r="M1527" s="5">
        <v>0</v>
      </c>
      <c r="N1527" s="5">
        <v>32.64</v>
      </c>
      <c r="O1527" s="5">
        <v>0</v>
      </c>
      <c r="P1527" s="5">
        <v>3.35</v>
      </c>
      <c r="Q1527" s="5">
        <v>0.46</v>
      </c>
      <c r="R1527" s="5">
        <v>0</v>
      </c>
      <c r="S1527" s="5">
        <v>2300</v>
      </c>
    </row>
    <row r="1528" spans="1:19">
      <c r="A1528" s="2" t="s">
        <v>11897</v>
      </c>
      <c r="B1528" s="2" t="s">
        <v>1646</v>
      </c>
      <c r="C1528" s="2" t="s">
        <v>11898</v>
      </c>
      <c r="D1528" s="2" t="s">
        <v>6995</v>
      </c>
      <c r="E1528" s="2" t="s">
        <v>23</v>
      </c>
      <c r="F1528" s="2" t="s">
        <v>11899</v>
      </c>
      <c r="G1528" s="2" t="s">
        <v>25</v>
      </c>
      <c r="H1528" s="2" t="s">
        <v>7418</v>
      </c>
      <c r="I1528" s="2" t="s">
        <v>382</v>
      </c>
      <c r="J1528" s="9">
        <v>400</v>
      </c>
      <c r="K1528" s="9">
        <v>1167</v>
      </c>
      <c r="L1528" s="5">
        <v>49</v>
      </c>
      <c r="M1528" s="5">
        <v>0</v>
      </c>
      <c r="N1528" s="5">
        <v>24.95</v>
      </c>
      <c r="O1528" s="5">
        <v>0</v>
      </c>
      <c r="P1528" s="5">
        <v>4.2</v>
      </c>
      <c r="Q1528" s="5">
        <v>0.51</v>
      </c>
      <c r="R1528" s="5">
        <v>0</v>
      </c>
      <c r="S1528" s="5">
        <v>3500</v>
      </c>
    </row>
    <row r="1529" spans="1:19">
      <c r="A1529" s="2" t="s">
        <v>11900</v>
      </c>
      <c r="B1529" s="2" t="s">
        <v>11901</v>
      </c>
      <c r="C1529" s="2" t="s">
        <v>11902</v>
      </c>
      <c r="D1529" s="2" t="s">
        <v>99</v>
      </c>
      <c r="E1529" s="2" t="s">
        <v>100</v>
      </c>
      <c r="F1529" s="2" t="s">
        <v>11903</v>
      </c>
      <c r="G1529" s="2" t="s">
        <v>72</v>
      </c>
      <c r="H1529" s="2" t="s">
        <v>7418</v>
      </c>
      <c r="I1529" s="2" t="s">
        <v>27</v>
      </c>
      <c r="J1529" s="9">
        <v>500</v>
      </c>
      <c r="K1529" s="9">
        <v>1961</v>
      </c>
      <c r="L1529" s="5">
        <v>75</v>
      </c>
      <c r="M1529" s="5">
        <v>7</v>
      </c>
      <c r="N1529" s="5">
        <v>36.93</v>
      </c>
      <c r="O1529" s="5">
        <v>287.23</v>
      </c>
      <c r="P1529" s="5">
        <v>3.82</v>
      </c>
      <c r="Q1529" s="5">
        <v>0.49</v>
      </c>
      <c r="R1529" s="5">
        <v>5.28</v>
      </c>
      <c r="S1529" s="5">
        <v>3900</v>
      </c>
    </row>
    <row r="1530" spans="1:19">
      <c r="A1530" s="2" t="s">
        <v>11904</v>
      </c>
      <c r="B1530" s="2" t="s">
        <v>3093</v>
      </c>
      <c r="C1530" s="2" t="s">
        <v>11905</v>
      </c>
      <c r="D1530" s="2" t="s">
        <v>4014</v>
      </c>
      <c r="E1530" s="2" t="s">
        <v>85</v>
      </c>
      <c r="F1530" s="2" t="s">
        <v>1745</v>
      </c>
      <c r="G1530" s="2" t="s">
        <v>312</v>
      </c>
      <c r="H1530" s="2" t="s">
        <v>7418</v>
      </c>
      <c r="I1530" s="2" t="s">
        <v>51</v>
      </c>
      <c r="J1530" s="9">
        <v>400</v>
      </c>
      <c r="K1530" s="9">
        <v>615</v>
      </c>
      <c r="L1530" s="5">
        <v>24</v>
      </c>
      <c r="M1530" s="5">
        <v>0</v>
      </c>
      <c r="N1530" s="5">
        <v>16.14</v>
      </c>
      <c r="O1530" s="5">
        <v>0</v>
      </c>
      <c r="P1530" s="5">
        <v>3.9</v>
      </c>
      <c r="Q1530" s="5">
        <v>0.67</v>
      </c>
      <c r="R1530" s="5">
        <v>0</v>
      </c>
      <c r="S1530" s="5">
        <v>4000</v>
      </c>
    </row>
    <row r="1531" spans="1:19">
      <c r="A1531" s="2" t="s">
        <v>11906</v>
      </c>
      <c r="B1531" s="2" t="s">
        <v>295</v>
      </c>
      <c r="C1531" s="2" t="s">
        <v>11907</v>
      </c>
      <c r="D1531" s="2" t="s">
        <v>5539</v>
      </c>
      <c r="E1531" s="2" t="s">
        <v>298</v>
      </c>
      <c r="F1531" s="2" t="s">
        <v>8046</v>
      </c>
      <c r="G1531" s="2" t="s">
        <v>134</v>
      </c>
      <c r="H1531" s="2" t="s">
        <v>7418</v>
      </c>
      <c r="I1531" s="2" t="s">
        <v>59</v>
      </c>
      <c r="J1531" s="9">
        <v>300</v>
      </c>
      <c r="K1531" s="9">
        <v>741</v>
      </c>
      <c r="L1531" s="5">
        <v>14</v>
      </c>
      <c r="M1531" s="5">
        <v>0</v>
      </c>
      <c r="N1531" s="5">
        <v>11.77</v>
      </c>
      <c r="O1531" s="5">
        <v>0</v>
      </c>
      <c r="P1531" s="5">
        <v>1.89</v>
      </c>
      <c r="Q1531" s="5">
        <v>0.84</v>
      </c>
      <c r="R1531" s="5">
        <v>0</v>
      </c>
      <c r="S1531" s="5">
        <v>4000</v>
      </c>
    </row>
    <row r="1532" spans="1:19">
      <c r="A1532" s="2" t="s">
        <v>11908</v>
      </c>
      <c r="B1532" s="2" t="s">
        <v>11909</v>
      </c>
      <c r="C1532" s="2" t="s">
        <v>3555</v>
      </c>
      <c r="D1532" s="2" t="s">
        <v>3966</v>
      </c>
      <c r="E1532" s="2" t="s">
        <v>132</v>
      </c>
      <c r="F1532" s="2" t="s">
        <v>11910</v>
      </c>
      <c r="G1532" s="2" t="s">
        <v>167</v>
      </c>
      <c r="H1532" s="2" t="s">
        <v>7418</v>
      </c>
      <c r="I1532" s="2" t="s">
        <v>88</v>
      </c>
      <c r="J1532" s="9">
        <v>400</v>
      </c>
      <c r="K1532" s="9">
        <v>663</v>
      </c>
      <c r="L1532" s="5">
        <v>12</v>
      </c>
      <c r="M1532" s="5">
        <v>0</v>
      </c>
      <c r="N1532" s="5">
        <v>8.34</v>
      </c>
      <c r="O1532" s="5">
        <v>0</v>
      </c>
      <c r="P1532" s="5">
        <v>1.81</v>
      </c>
      <c r="Q1532" s="5">
        <v>0.7</v>
      </c>
      <c r="R1532" s="5">
        <v>0</v>
      </c>
      <c r="S1532" s="5">
        <v>3700</v>
      </c>
    </row>
    <row r="1533" spans="1:19">
      <c r="A1533" s="2" t="s">
        <v>11911</v>
      </c>
      <c r="B1533" s="2" t="s">
        <v>6251</v>
      </c>
      <c r="C1533" s="2" t="s">
        <v>11912</v>
      </c>
      <c r="D1533" s="2" t="s">
        <v>359</v>
      </c>
      <c r="E1533" s="2" t="s">
        <v>40</v>
      </c>
      <c r="F1533" s="2" t="s">
        <v>11913</v>
      </c>
      <c r="G1533" s="2" t="s">
        <v>102</v>
      </c>
      <c r="H1533" s="2" t="s">
        <v>7418</v>
      </c>
      <c r="I1533" s="2" t="s">
        <v>217</v>
      </c>
      <c r="J1533" s="9">
        <v>500</v>
      </c>
      <c r="K1533" s="9">
        <v>607</v>
      </c>
      <c r="L1533" s="5">
        <v>13</v>
      </c>
      <c r="M1533" s="5">
        <v>0</v>
      </c>
      <c r="N1533" s="5">
        <v>5.48</v>
      </c>
      <c r="O1533" s="5">
        <v>0</v>
      </c>
      <c r="P1533" s="5">
        <v>2.14</v>
      </c>
      <c r="Q1533" s="5">
        <v>0.42</v>
      </c>
      <c r="R1533" s="5">
        <v>0</v>
      </c>
      <c r="S1533" s="5">
        <v>1001</v>
      </c>
    </row>
    <row r="1534" spans="1:19">
      <c r="A1534" s="2" t="s">
        <v>11914</v>
      </c>
      <c r="B1534" s="2" t="s">
        <v>11915</v>
      </c>
      <c r="C1534" s="2" t="s">
        <v>11916</v>
      </c>
      <c r="D1534" s="2" t="s">
        <v>9638</v>
      </c>
      <c r="E1534" s="2" t="s">
        <v>118</v>
      </c>
      <c r="F1534" s="2" t="s">
        <v>5613</v>
      </c>
      <c r="G1534" s="2" t="s">
        <v>312</v>
      </c>
      <c r="H1534" s="2" t="s">
        <v>7418</v>
      </c>
      <c r="I1534" s="2" t="s">
        <v>120</v>
      </c>
      <c r="J1534" s="9">
        <v>600</v>
      </c>
      <c r="K1534" s="9">
        <v>2343</v>
      </c>
      <c r="L1534" s="5">
        <v>98</v>
      </c>
      <c r="M1534" s="5">
        <v>3</v>
      </c>
      <c r="N1534" s="5">
        <v>79.489999999999995</v>
      </c>
      <c r="O1534" s="5">
        <v>110.61</v>
      </c>
      <c r="P1534" s="5">
        <v>4.18</v>
      </c>
      <c r="Q1534" s="5">
        <v>0.81</v>
      </c>
      <c r="R1534" s="5">
        <v>26.5</v>
      </c>
      <c r="S1534" s="5">
        <v>2250</v>
      </c>
    </row>
    <row r="1535" spans="1:19">
      <c r="A1535" s="2" t="s">
        <v>11917</v>
      </c>
      <c r="B1535" s="2" t="s">
        <v>11918</v>
      </c>
      <c r="C1535" s="2" t="s">
        <v>11919</v>
      </c>
      <c r="D1535" s="2" t="s">
        <v>359</v>
      </c>
      <c r="E1535" s="2" t="s">
        <v>40</v>
      </c>
      <c r="F1535" s="2" t="s">
        <v>11920</v>
      </c>
      <c r="G1535" s="2" t="s">
        <v>50</v>
      </c>
      <c r="H1535" s="2" t="s">
        <v>7418</v>
      </c>
      <c r="I1535" s="2" t="s">
        <v>127</v>
      </c>
      <c r="J1535" s="9">
        <v>300</v>
      </c>
      <c r="K1535" s="9">
        <v>1645</v>
      </c>
      <c r="L1535" s="5">
        <v>60</v>
      </c>
      <c r="M1535" s="5">
        <v>0</v>
      </c>
      <c r="N1535" s="5">
        <v>42.49</v>
      </c>
      <c r="O1535" s="5">
        <v>0</v>
      </c>
      <c r="P1535" s="5">
        <v>3.65</v>
      </c>
      <c r="Q1535" s="5">
        <v>0.71</v>
      </c>
      <c r="R1535" s="5">
        <v>0</v>
      </c>
      <c r="S1535" s="5">
        <v>4000</v>
      </c>
    </row>
    <row r="1536" spans="1:19">
      <c r="A1536" s="2" t="s">
        <v>11921</v>
      </c>
      <c r="B1536" s="2" t="s">
        <v>11922</v>
      </c>
      <c r="C1536" s="2" t="s">
        <v>1714</v>
      </c>
      <c r="D1536" s="2" t="s">
        <v>5054</v>
      </c>
      <c r="E1536" s="2" t="s">
        <v>188</v>
      </c>
      <c r="F1536" s="2" t="s">
        <v>10881</v>
      </c>
      <c r="G1536" s="2" t="s">
        <v>190</v>
      </c>
      <c r="H1536" s="2" t="s">
        <v>7418</v>
      </c>
      <c r="I1536" s="2" t="s">
        <v>59</v>
      </c>
      <c r="J1536" s="9">
        <v>400</v>
      </c>
      <c r="K1536" s="9">
        <v>684</v>
      </c>
      <c r="L1536" s="5">
        <v>30</v>
      </c>
      <c r="M1536" s="5">
        <v>2</v>
      </c>
      <c r="N1536" s="5">
        <v>14.43</v>
      </c>
      <c r="O1536" s="5">
        <v>99.86</v>
      </c>
      <c r="P1536" s="5">
        <v>4.3899999999999997</v>
      </c>
      <c r="Q1536" s="5">
        <v>0.48</v>
      </c>
      <c r="R1536" s="5">
        <v>7.22</v>
      </c>
      <c r="S1536" s="5">
        <v>4100</v>
      </c>
    </row>
    <row r="1537" spans="1:19">
      <c r="A1537" s="2" t="s">
        <v>11923</v>
      </c>
      <c r="B1537" s="2" t="s">
        <v>10742</v>
      </c>
      <c r="C1537" s="2" t="s">
        <v>5547</v>
      </c>
      <c r="D1537" s="2" t="s">
        <v>3126</v>
      </c>
      <c r="E1537" s="2" t="s">
        <v>237</v>
      </c>
      <c r="F1537" s="2" t="s">
        <v>11924</v>
      </c>
      <c r="G1537" s="2" t="s">
        <v>25</v>
      </c>
      <c r="H1537" s="2" t="s">
        <v>7418</v>
      </c>
      <c r="I1537" s="2" t="s">
        <v>80</v>
      </c>
      <c r="J1537" s="9">
        <v>300</v>
      </c>
      <c r="K1537" s="9">
        <v>511</v>
      </c>
      <c r="L1537" s="5">
        <v>10</v>
      </c>
      <c r="M1537" s="5">
        <v>0</v>
      </c>
      <c r="N1537" s="5">
        <v>5.12</v>
      </c>
      <c r="O1537" s="5">
        <v>0</v>
      </c>
      <c r="P1537" s="5">
        <v>1.96</v>
      </c>
      <c r="Q1537" s="5">
        <v>0.51</v>
      </c>
      <c r="R1537" s="5">
        <v>0</v>
      </c>
      <c r="S1537" s="5">
        <v>2001</v>
      </c>
    </row>
    <row r="1538" spans="1:19">
      <c r="A1538" s="2" t="s">
        <v>11925</v>
      </c>
      <c r="B1538" s="2" t="s">
        <v>5757</v>
      </c>
      <c r="C1538" s="2" t="s">
        <v>11926</v>
      </c>
      <c r="D1538" s="2" t="s">
        <v>421</v>
      </c>
      <c r="E1538" s="2" t="s">
        <v>32</v>
      </c>
      <c r="F1538" s="2" t="s">
        <v>6317</v>
      </c>
      <c r="G1538" s="2" t="s">
        <v>42</v>
      </c>
      <c r="H1538" s="2" t="s">
        <v>7418</v>
      </c>
      <c r="I1538" s="2" t="s">
        <v>319</v>
      </c>
      <c r="J1538" s="9">
        <v>400</v>
      </c>
      <c r="K1538" s="9">
        <v>506</v>
      </c>
      <c r="L1538" s="5">
        <v>13</v>
      </c>
      <c r="M1538" s="5">
        <v>1</v>
      </c>
      <c r="N1538" s="5">
        <v>9.1300000000000008</v>
      </c>
      <c r="O1538" s="5">
        <v>67.44</v>
      </c>
      <c r="P1538" s="5">
        <v>2.57</v>
      </c>
      <c r="Q1538" s="5">
        <v>0.7</v>
      </c>
      <c r="R1538" s="5">
        <v>9.1300000000000008</v>
      </c>
      <c r="S1538" s="5">
        <v>1013</v>
      </c>
    </row>
    <row r="1539" spans="1:19">
      <c r="A1539" s="2" t="s">
        <v>11927</v>
      </c>
      <c r="B1539" s="2" t="s">
        <v>1376</v>
      </c>
      <c r="C1539" s="2" t="s">
        <v>10674</v>
      </c>
      <c r="D1539" s="2" t="s">
        <v>4396</v>
      </c>
      <c r="E1539" s="2" t="s">
        <v>112</v>
      </c>
      <c r="F1539" s="2" t="s">
        <v>11928</v>
      </c>
      <c r="G1539" s="2" t="s">
        <v>94</v>
      </c>
      <c r="H1539" s="2" t="s">
        <v>7418</v>
      </c>
      <c r="I1539" s="2" t="s">
        <v>293</v>
      </c>
      <c r="J1539" s="9">
        <v>700</v>
      </c>
      <c r="K1539" s="9">
        <v>1265</v>
      </c>
      <c r="L1539" s="5">
        <v>36</v>
      </c>
      <c r="M1539" s="5">
        <v>0</v>
      </c>
      <c r="N1539" s="5">
        <v>21.54</v>
      </c>
      <c r="O1539" s="5">
        <v>0</v>
      </c>
      <c r="P1539" s="5">
        <v>2.85</v>
      </c>
      <c r="Q1539" s="5">
        <v>0.6</v>
      </c>
      <c r="R1539" s="5">
        <v>0</v>
      </c>
      <c r="S1539" s="5">
        <v>1500</v>
      </c>
    </row>
    <row r="1540" spans="1:19">
      <c r="A1540" s="2" t="s">
        <v>11929</v>
      </c>
      <c r="B1540" s="2" t="s">
        <v>1735</v>
      </c>
      <c r="C1540" s="2" t="s">
        <v>4980</v>
      </c>
      <c r="D1540" s="2" t="s">
        <v>11930</v>
      </c>
      <c r="E1540" s="2" t="s">
        <v>112</v>
      </c>
      <c r="F1540" s="2" t="s">
        <v>11931</v>
      </c>
      <c r="G1540" s="2" t="s">
        <v>266</v>
      </c>
      <c r="H1540" s="2" t="s">
        <v>7418</v>
      </c>
      <c r="I1540" s="2" t="s">
        <v>300</v>
      </c>
      <c r="J1540" s="9">
        <v>500</v>
      </c>
      <c r="K1540" s="9">
        <v>1407</v>
      </c>
      <c r="L1540" s="5">
        <v>30</v>
      </c>
      <c r="M1540" s="5">
        <v>0</v>
      </c>
      <c r="N1540" s="5">
        <v>20.83</v>
      </c>
      <c r="O1540" s="5">
        <v>0</v>
      </c>
      <c r="P1540" s="5">
        <v>2.13</v>
      </c>
      <c r="Q1540" s="5">
        <v>0.69</v>
      </c>
      <c r="R1540" s="5">
        <v>0</v>
      </c>
      <c r="S1540" s="5">
        <v>2500</v>
      </c>
    </row>
    <row r="1541" spans="1:19">
      <c r="A1541" s="2" t="s">
        <v>11932</v>
      </c>
      <c r="B1541" s="2" t="s">
        <v>2132</v>
      </c>
      <c r="C1541" s="2" t="s">
        <v>11933</v>
      </c>
      <c r="D1541" s="2" t="s">
        <v>11934</v>
      </c>
      <c r="E1541" s="2" t="s">
        <v>23</v>
      </c>
      <c r="F1541" s="2" t="s">
        <v>11935</v>
      </c>
      <c r="G1541" s="2" t="s">
        <v>260</v>
      </c>
      <c r="H1541" s="2" t="s">
        <v>7418</v>
      </c>
      <c r="I1541" s="2" t="s">
        <v>35</v>
      </c>
      <c r="J1541" s="9">
        <v>700</v>
      </c>
      <c r="K1541" s="9">
        <v>2010</v>
      </c>
      <c r="L1541" s="5">
        <v>78</v>
      </c>
      <c r="M1541" s="5">
        <v>7</v>
      </c>
      <c r="N1541" s="5">
        <v>64.650000000000006</v>
      </c>
      <c r="O1541" s="5">
        <v>382.89</v>
      </c>
      <c r="P1541" s="5">
        <v>3.88</v>
      </c>
      <c r="Q1541" s="5">
        <v>0.83</v>
      </c>
      <c r="R1541" s="5">
        <v>9.24</v>
      </c>
      <c r="S1541" s="5">
        <v>2000</v>
      </c>
    </row>
    <row r="1542" spans="1:19">
      <c r="A1542" s="2" t="s">
        <v>11936</v>
      </c>
      <c r="B1542" s="2" t="s">
        <v>847</v>
      </c>
      <c r="C1542" s="2" t="s">
        <v>11937</v>
      </c>
      <c r="D1542" s="2" t="s">
        <v>1444</v>
      </c>
      <c r="E1542" s="2" t="s">
        <v>953</v>
      </c>
      <c r="F1542" s="2" t="s">
        <v>11938</v>
      </c>
      <c r="G1542" s="2" t="s">
        <v>50</v>
      </c>
      <c r="H1542" s="2" t="s">
        <v>7418</v>
      </c>
      <c r="I1542" s="2" t="s">
        <v>361</v>
      </c>
      <c r="J1542" s="9">
        <v>300</v>
      </c>
      <c r="K1542" s="9">
        <v>1730</v>
      </c>
      <c r="L1542" s="5">
        <v>26</v>
      </c>
      <c r="M1542" s="5">
        <v>2</v>
      </c>
      <c r="N1542" s="5">
        <v>12.93</v>
      </c>
      <c r="O1542" s="5">
        <v>128.36000000000001</v>
      </c>
      <c r="P1542" s="5">
        <v>1.5</v>
      </c>
      <c r="Q1542" s="5">
        <v>0.5</v>
      </c>
      <c r="R1542" s="5">
        <v>6.46</v>
      </c>
      <c r="S1542" s="5">
        <v>2058</v>
      </c>
    </row>
    <row r="1543" spans="1:19">
      <c r="A1543" s="2" t="s">
        <v>11939</v>
      </c>
      <c r="B1543" s="2" t="s">
        <v>2570</v>
      </c>
      <c r="C1543" s="2" t="s">
        <v>11940</v>
      </c>
      <c r="D1543" s="2" t="s">
        <v>9358</v>
      </c>
      <c r="E1543" s="2" t="s">
        <v>85</v>
      </c>
      <c r="F1543" s="2" t="s">
        <v>11941</v>
      </c>
      <c r="G1543" s="2" t="s">
        <v>25</v>
      </c>
      <c r="H1543" s="2" t="s">
        <v>7418</v>
      </c>
      <c r="I1543" s="2" t="s">
        <v>232</v>
      </c>
      <c r="J1543" s="9">
        <v>500</v>
      </c>
      <c r="K1543" s="9">
        <v>1192</v>
      </c>
      <c r="L1543" s="5">
        <v>40</v>
      </c>
      <c r="M1543" s="5">
        <v>1</v>
      </c>
      <c r="N1543" s="5">
        <v>18.5</v>
      </c>
      <c r="O1543" s="5">
        <v>44.03</v>
      </c>
      <c r="P1543" s="5">
        <v>3.36</v>
      </c>
      <c r="Q1543" s="5">
        <v>0.46</v>
      </c>
      <c r="R1543" s="5">
        <v>18.5</v>
      </c>
      <c r="S1543" s="5">
        <v>2250</v>
      </c>
    </row>
    <row r="1544" spans="1:19">
      <c r="A1544" s="2" t="s">
        <v>11942</v>
      </c>
      <c r="B1544" s="2" t="s">
        <v>1431</v>
      </c>
      <c r="C1544" s="2" t="s">
        <v>11943</v>
      </c>
      <c r="D1544" s="2" t="s">
        <v>1629</v>
      </c>
      <c r="E1544" s="2" t="s">
        <v>40</v>
      </c>
      <c r="F1544" s="2" t="s">
        <v>11944</v>
      </c>
      <c r="G1544" s="2" t="s">
        <v>150</v>
      </c>
      <c r="H1544" s="2" t="s">
        <v>7418</v>
      </c>
      <c r="I1544" s="2" t="s">
        <v>51</v>
      </c>
      <c r="J1544" s="9">
        <v>300</v>
      </c>
      <c r="K1544" s="9">
        <v>1775</v>
      </c>
      <c r="L1544" s="5">
        <v>44</v>
      </c>
      <c r="M1544" s="5">
        <v>0</v>
      </c>
      <c r="N1544" s="5">
        <v>30.48</v>
      </c>
      <c r="O1544" s="5">
        <v>0</v>
      </c>
      <c r="P1544" s="5">
        <v>2.48</v>
      </c>
      <c r="Q1544" s="5">
        <v>0.69</v>
      </c>
      <c r="R1544" s="5">
        <v>0</v>
      </c>
      <c r="S1544" s="5">
        <v>3500</v>
      </c>
    </row>
    <row r="1545" spans="1:19">
      <c r="A1545" s="2" t="s">
        <v>11945</v>
      </c>
      <c r="B1545" s="2" t="s">
        <v>1033</v>
      </c>
      <c r="C1545" s="2" t="s">
        <v>11946</v>
      </c>
      <c r="D1545" s="2" t="s">
        <v>1934</v>
      </c>
      <c r="E1545" s="2" t="s">
        <v>85</v>
      </c>
      <c r="F1545" s="2" t="s">
        <v>11947</v>
      </c>
      <c r="G1545" s="2" t="s">
        <v>72</v>
      </c>
      <c r="H1545" s="2" t="s">
        <v>7418</v>
      </c>
      <c r="I1545" s="2" t="s">
        <v>66</v>
      </c>
      <c r="J1545" s="9">
        <v>200</v>
      </c>
      <c r="K1545" s="9">
        <v>839</v>
      </c>
      <c r="L1545" s="5">
        <v>28</v>
      </c>
      <c r="M1545" s="5">
        <v>0</v>
      </c>
      <c r="N1545" s="5">
        <v>15.09</v>
      </c>
      <c r="O1545" s="5">
        <v>0</v>
      </c>
      <c r="P1545" s="5">
        <v>3.34</v>
      </c>
      <c r="Q1545" s="5">
        <v>0.54</v>
      </c>
      <c r="R1545" s="5">
        <v>0</v>
      </c>
      <c r="S1545" s="5">
        <v>4500</v>
      </c>
    </row>
    <row r="1546" spans="1:19">
      <c r="A1546" s="2" t="s">
        <v>11948</v>
      </c>
      <c r="B1546" s="2" t="s">
        <v>1180</v>
      </c>
      <c r="C1546" s="2" t="s">
        <v>11949</v>
      </c>
      <c r="D1546" s="2" t="s">
        <v>6248</v>
      </c>
      <c r="E1546" s="2" t="s">
        <v>2392</v>
      </c>
      <c r="F1546" s="2" t="s">
        <v>11950</v>
      </c>
      <c r="G1546" s="2" t="s">
        <v>344</v>
      </c>
      <c r="H1546" s="2" t="s">
        <v>7418</v>
      </c>
      <c r="I1546" s="2" t="s">
        <v>313</v>
      </c>
      <c r="J1546" s="9">
        <v>200</v>
      </c>
      <c r="K1546" s="9">
        <v>1976</v>
      </c>
      <c r="L1546" s="5">
        <v>73</v>
      </c>
      <c r="M1546" s="5">
        <v>8</v>
      </c>
      <c r="N1546" s="5">
        <v>45.12</v>
      </c>
      <c r="O1546" s="5">
        <v>517.5</v>
      </c>
      <c r="P1546" s="5">
        <v>3.69</v>
      </c>
      <c r="Q1546" s="5">
        <v>0.62</v>
      </c>
      <c r="R1546" s="5">
        <v>5.64</v>
      </c>
      <c r="S1546" s="5">
        <v>1500</v>
      </c>
    </row>
    <row r="1547" spans="1:19">
      <c r="A1547" s="2" t="s">
        <v>11951</v>
      </c>
      <c r="B1547" s="2" t="s">
        <v>1950</v>
      </c>
      <c r="C1547" s="2" t="s">
        <v>11952</v>
      </c>
      <c r="D1547" s="2" t="s">
        <v>11953</v>
      </c>
      <c r="E1547" s="2" t="s">
        <v>281</v>
      </c>
      <c r="F1547" s="2" t="s">
        <v>1351</v>
      </c>
      <c r="G1547" s="2" t="s">
        <v>58</v>
      </c>
      <c r="H1547" s="2" t="s">
        <v>7418</v>
      </c>
      <c r="I1547" s="2" t="s">
        <v>293</v>
      </c>
      <c r="J1547" s="9">
        <v>200</v>
      </c>
      <c r="K1547" s="9">
        <v>1891</v>
      </c>
      <c r="L1547" s="5">
        <v>76</v>
      </c>
      <c r="M1547" s="5">
        <v>3</v>
      </c>
      <c r="N1547" s="5">
        <v>33.15</v>
      </c>
      <c r="O1547" s="5">
        <v>167.64</v>
      </c>
      <c r="P1547" s="5">
        <v>4.0199999999999996</v>
      </c>
      <c r="Q1547" s="5">
        <v>0.44</v>
      </c>
      <c r="R1547" s="5">
        <v>11.05</v>
      </c>
      <c r="S1547" s="5">
        <v>4500</v>
      </c>
    </row>
    <row r="1548" spans="1:19">
      <c r="A1548" s="2" t="s">
        <v>11954</v>
      </c>
      <c r="B1548" s="2" t="s">
        <v>3028</v>
      </c>
      <c r="C1548" s="2" t="s">
        <v>767</v>
      </c>
      <c r="D1548" s="2" t="s">
        <v>3157</v>
      </c>
      <c r="E1548" s="2" t="s">
        <v>188</v>
      </c>
      <c r="F1548" s="2" t="s">
        <v>343</v>
      </c>
      <c r="G1548" s="2" t="s">
        <v>25</v>
      </c>
      <c r="H1548" s="2" t="s">
        <v>7418</v>
      </c>
      <c r="I1548" s="2" t="s">
        <v>361</v>
      </c>
      <c r="J1548" s="9">
        <v>800</v>
      </c>
      <c r="K1548" s="9">
        <v>1532</v>
      </c>
      <c r="L1548" s="5">
        <v>44</v>
      </c>
      <c r="M1548" s="5">
        <v>1</v>
      </c>
      <c r="N1548" s="5">
        <v>19.420000000000002</v>
      </c>
      <c r="O1548" s="5">
        <v>64.37</v>
      </c>
      <c r="P1548" s="5">
        <v>2.87</v>
      </c>
      <c r="Q1548" s="5">
        <v>0.44</v>
      </c>
      <c r="R1548" s="5">
        <v>19.420000000000002</v>
      </c>
      <c r="S1548" s="5">
        <v>2000</v>
      </c>
    </row>
    <row r="1549" spans="1:19">
      <c r="A1549" s="2" t="s">
        <v>11955</v>
      </c>
      <c r="B1549" s="2" t="s">
        <v>1291</v>
      </c>
      <c r="C1549" s="2" t="s">
        <v>1647</v>
      </c>
      <c r="D1549" s="2" t="s">
        <v>1015</v>
      </c>
      <c r="E1549" s="2" t="s">
        <v>125</v>
      </c>
      <c r="F1549" s="2" t="s">
        <v>11956</v>
      </c>
      <c r="G1549" s="2" t="s">
        <v>94</v>
      </c>
      <c r="H1549" s="2" t="s">
        <v>7418</v>
      </c>
      <c r="I1549" s="2" t="s">
        <v>43</v>
      </c>
      <c r="J1549" s="9">
        <v>700</v>
      </c>
      <c r="K1549" s="9">
        <v>2487</v>
      </c>
      <c r="L1549" s="5">
        <v>104</v>
      </c>
      <c r="M1549" s="5">
        <v>4</v>
      </c>
      <c r="N1549" s="5">
        <v>50.56</v>
      </c>
      <c r="O1549" s="5">
        <v>141.46</v>
      </c>
      <c r="P1549" s="5">
        <v>4.18</v>
      </c>
      <c r="Q1549" s="5">
        <v>0.49</v>
      </c>
      <c r="R1549" s="5">
        <v>12.64</v>
      </c>
      <c r="S1549" s="5">
        <v>3100</v>
      </c>
    </row>
    <row r="1550" spans="1:19">
      <c r="A1550" s="2" t="s">
        <v>11957</v>
      </c>
      <c r="B1550" s="2" t="s">
        <v>1150</v>
      </c>
      <c r="C1550" s="2" t="s">
        <v>11958</v>
      </c>
      <c r="D1550" s="2" t="s">
        <v>5422</v>
      </c>
      <c r="E1550" s="2" t="s">
        <v>78</v>
      </c>
      <c r="F1550" s="2" t="s">
        <v>11959</v>
      </c>
      <c r="G1550" s="2" t="s">
        <v>253</v>
      </c>
      <c r="H1550" s="2" t="s">
        <v>7418</v>
      </c>
      <c r="I1550" s="2" t="s">
        <v>95</v>
      </c>
      <c r="J1550" s="9">
        <v>500</v>
      </c>
      <c r="K1550" s="9">
        <v>1819</v>
      </c>
      <c r="L1550" s="5">
        <v>31</v>
      </c>
      <c r="M1550" s="5">
        <v>0</v>
      </c>
      <c r="N1550" s="5">
        <v>25.38</v>
      </c>
      <c r="O1550" s="5">
        <v>0</v>
      </c>
      <c r="P1550" s="5">
        <v>1.7</v>
      </c>
      <c r="Q1550" s="5">
        <v>0.82</v>
      </c>
      <c r="R1550" s="5">
        <v>0</v>
      </c>
      <c r="S1550" s="5">
        <v>4749</v>
      </c>
    </row>
    <row r="1551" spans="1:19">
      <c r="A1551" s="2" t="s">
        <v>11960</v>
      </c>
      <c r="B1551" s="2" t="s">
        <v>20</v>
      </c>
      <c r="C1551" s="2" t="s">
        <v>11961</v>
      </c>
      <c r="D1551" s="2" t="s">
        <v>204</v>
      </c>
      <c r="E1551" s="2" t="s">
        <v>56</v>
      </c>
      <c r="F1551" s="2" t="s">
        <v>11962</v>
      </c>
      <c r="G1551" s="2" t="s">
        <v>65</v>
      </c>
      <c r="H1551" s="2" t="s">
        <v>7418</v>
      </c>
      <c r="I1551" s="2" t="s">
        <v>356</v>
      </c>
      <c r="J1551" s="9">
        <v>500</v>
      </c>
      <c r="K1551" s="9">
        <v>1518</v>
      </c>
      <c r="L1551" s="5">
        <v>56</v>
      </c>
      <c r="M1551" s="5">
        <v>6</v>
      </c>
      <c r="N1551" s="5">
        <v>47.57</v>
      </c>
      <c r="O1551" s="5">
        <v>292.45999999999998</v>
      </c>
      <c r="P1551" s="5">
        <v>3.69</v>
      </c>
      <c r="Q1551" s="5">
        <v>0.85</v>
      </c>
      <c r="R1551" s="5">
        <v>7.93</v>
      </c>
      <c r="S1551" s="5">
        <v>1500</v>
      </c>
    </row>
    <row r="1552" spans="1:19">
      <c r="A1552" s="2" t="s">
        <v>11963</v>
      </c>
      <c r="B1552" s="2" t="s">
        <v>219</v>
      </c>
      <c r="C1552" s="2" t="s">
        <v>11964</v>
      </c>
      <c r="D1552" s="2" t="s">
        <v>1023</v>
      </c>
      <c r="E1552" s="2" t="s">
        <v>85</v>
      </c>
      <c r="F1552" s="2" t="s">
        <v>11965</v>
      </c>
      <c r="G1552" s="2" t="s">
        <v>42</v>
      </c>
      <c r="H1552" s="2" t="s">
        <v>7418</v>
      </c>
      <c r="I1552" s="2" t="s">
        <v>135</v>
      </c>
      <c r="J1552" s="9">
        <v>100</v>
      </c>
      <c r="K1552" s="9">
        <v>1748</v>
      </c>
      <c r="L1552" s="5">
        <v>63</v>
      </c>
      <c r="M1552" s="5">
        <v>1</v>
      </c>
      <c r="N1552" s="5">
        <v>26.79</v>
      </c>
      <c r="O1552" s="5">
        <v>44.82</v>
      </c>
      <c r="P1552" s="5">
        <v>3.6</v>
      </c>
      <c r="Q1552" s="5">
        <v>0.43</v>
      </c>
      <c r="R1552" s="5">
        <v>26.79</v>
      </c>
      <c r="S1552" s="5">
        <v>3698</v>
      </c>
    </row>
    <row r="1553" spans="1:19">
      <c r="A1553" s="2" t="s">
        <v>11966</v>
      </c>
      <c r="B1553" s="2" t="s">
        <v>1247</v>
      </c>
      <c r="C1553" s="2" t="s">
        <v>5219</v>
      </c>
      <c r="D1553" s="2" t="s">
        <v>11967</v>
      </c>
      <c r="E1553" s="2" t="s">
        <v>132</v>
      </c>
      <c r="F1553" s="2" t="s">
        <v>11968</v>
      </c>
      <c r="G1553" s="2" t="s">
        <v>34</v>
      </c>
      <c r="H1553" s="2" t="s">
        <v>7418</v>
      </c>
      <c r="I1553" s="2" t="s">
        <v>35</v>
      </c>
      <c r="J1553" s="9">
        <v>100</v>
      </c>
      <c r="K1553" s="9">
        <v>1793</v>
      </c>
      <c r="L1553" s="5">
        <v>54</v>
      </c>
      <c r="M1553" s="5">
        <v>4</v>
      </c>
      <c r="N1553" s="5">
        <v>21.63</v>
      </c>
      <c r="O1553" s="5">
        <v>253.51</v>
      </c>
      <c r="P1553" s="5">
        <v>3.01</v>
      </c>
      <c r="Q1553" s="5">
        <v>0.4</v>
      </c>
      <c r="R1553" s="5">
        <v>5.41</v>
      </c>
      <c r="S1553" s="5">
        <v>3997</v>
      </c>
    </row>
    <row r="1554" spans="1:19">
      <c r="A1554" s="2" t="s">
        <v>11969</v>
      </c>
      <c r="B1554" s="2" t="s">
        <v>1966</v>
      </c>
      <c r="C1554" s="2" t="s">
        <v>1034</v>
      </c>
      <c r="D1554" s="2" t="s">
        <v>11970</v>
      </c>
      <c r="E1554" s="2" t="s">
        <v>85</v>
      </c>
      <c r="F1554" s="2" t="s">
        <v>11971</v>
      </c>
      <c r="G1554" s="2" t="s">
        <v>34</v>
      </c>
      <c r="H1554" s="2" t="s">
        <v>7418</v>
      </c>
      <c r="I1554" s="2" t="s">
        <v>382</v>
      </c>
      <c r="J1554" s="9">
        <v>200</v>
      </c>
      <c r="K1554" s="9">
        <v>2330</v>
      </c>
      <c r="L1554" s="5">
        <v>44</v>
      </c>
      <c r="M1554" s="5">
        <v>3</v>
      </c>
      <c r="N1554" s="5">
        <v>23.85</v>
      </c>
      <c r="O1554" s="5">
        <v>157.41999999999999</v>
      </c>
      <c r="P1554" s="5">
        <v>1.89</v>
      </c>
      <c r="Q1554" s="5">
        <v>0.54</v>
      </c>
      <c r="R1554" s="5">
        <v>7.95</v>
      </c>
      <c r="S1554" s="5">
        <v>4800</v>
      </c>
    </row>
    <row r="1555" spans="1:19">
      <c r="A1555" s="2" t="s">
        <v>11972</v>
      </c>
      <c r="B1555" s="2" t="s">
        <v>1167</v>
      </c>
      <c r="C1555" s="2" t="s">
        <v>11973</v>
      </c>
      <c r="D1555" s="2" t="s">
        <v>1976</v>
      </c>
      <c r="E1555" s="2" t="s">
        <v>850</v>
      </c>
      <c r="F1555" s="2" t="s">
        <v>11974</v>
      </c>
      <c r="G1555" s="2" t="s">
        <v>312</v>
      </c>
      <c r="H1555" s="2" t="s">
        <v>7418</v>
      </c>
      <c r="I1555" s="2" t="s">
        <v>51</v>
      </c>
      <c r="J1555" s="9">
        <v>200</v>
      </c>
      <c r="K1555" s="9">
        <v>1402</v>
      </c>
      <c r="L1555" s="5">
        <v>56</v>
      </c>
      <c r="M1555" s="5">
        <v>4</v>
      </c>
      <c r="N1555" s="5">
        <v>44.69</v>
      </c>
      <c r="O1555" s="5">
        <v>165.96</v>
      </c>
      <c r="P1555" s="5">
        <v>3.99</v>
      </c>
      <c r="Q1555" s="5">
        <v>0.8</v>
      </c>
      <c r="R1555" s="5">
        <v>11.17</v>
      </c>
      <c r="S1555" s="5">
        <v>2768</v>
      </c>
    </row>
    <row r="1556" spans="1:19">
      <c r="A1556" s="2" t="s">
        <v>11975</v>
      </c>
      <c r="B1556" s="2" t="s">
        <v>1009</v>
      </c>
      <c r="C1556" s="2" t="s">
        <v>11976</v>
      </c>
      <c r="D1556" s="2" t="s">
        <v>11977</v>
      </c>
      <c r="E1556" s="2" t="s">
        <v>23</v>
      </c>
      <c r="F1556" s="2" t="s">
        <v>8129</v>
      </c>
      <c r="G1556" s="2" t="s">
        <v>161</v>
      </c>
      <c r="H1556" s="2" t="s">
        <v>7418</v>
      </c>
      <c r="I1556" s="2" t="s">
        <v>51</v>
      </c>
      <c r="J1556" s="9">
        <v>100</v>
      </c>
      <c r="K1556" s="9">
        <v>858</v>
      </c>
      <c r="L1556" s="5">
        <v>21</v>
      </c>
      <c r="M1556" s="5">
        <v>1</v>
      </c>
      <c r="N1556" s="5">
        <v>9.2100000000000009</v>
      </c>
      <c r="O1556" s="5">
        <v>49.81</v>
      </c>
      <c r="P1556" s="5">
        <v>2.4500000000000002</v>
      </c>
      <c r="Q1556" s="5">
        <v>0.44</v>
      </c>
      <c r="R1556" s="5">
        <v>9.2100000000000009</v>
      </c>
      <c r="S1556" s="5">
        <v>1250</v>
      </c>
    </row>
    <row r="1557" spans="1:19">
      <c r="A1557" s="2" t="s">
        <v>11978</v>
      </c>
      <c r="B1557" s="2" t="s">
        <v>555</v>
      </c>
      <c r="C1557" s="2" t="s">
        <v>11979</v>
      </c>
      <c r="D1557" s="2" t="s">
        <v>1444</v>
      </c>
      <c r="E1557" s="2" t="s">
        <v>953</v>
      </c>
      <c r="F1557" s="2" t="s">
        <v>11980</v>
      </c>
      <c r="G1557" s="2" t="s">
        <v>72</v>
      </c>
      <c r="H1557" s="2" t="s">
        <v>7418</v>
      </c>
      <c r="I1557" s="2" t="s">
        <v>88</v>
      </c>
      <c r="J1557" s="9">
        <v>600</v>
      </c>
      <c r="K1557" s="9">
        <v>2001</v>
      </c>
      <c r="L1557" s="5">
        <v>51</v>
      </c>
      <c r="M1557" s="5">
        <v>1</v>
      </c>
      <c r="N1557" s="5">
        <v>24.61</v>
      </c>
      <c r="O1557" s="5">
        <v>46.92</v>
      </c>
      <c r="P1557" s="5">
        <v>2.5499999999999998</v>
      </c>
      <c r="Q1557" s="5">
        <v>0.48</v>
      </c>
      <c r="R1557" s="5">
        <v>24.61</v>
      </c>
      <c r="S1557" s="5">
        <v>2472</v>
      </c>
    </row>
    <row r="1558" spans="1:19">
      <c r="A1558" s="2" t="s">
        <v>11981</v>
      </c>
      <c r="B1558" s="2" t="s">
        <v>11982</v>
      </c>
      <c r="C1558" s="2" t="s">
        <v>2200</v>
      </c>
      <c r="D1558" s="2" t="s">
        <v>839</v>
      </c>
      <c r="E1558" s="2" t="s">
        <v>48</v>
      </c>
      <c r="F1558" s="2" t="s">
        <v>11983</v>
      </c>
      <c r="G1558" s="2" t="s">
        <v>25</v>
      </c>
      <c r="H1558" s="2" t="s">
        <v>7418</v>
      </c>
      <c r="I1558" s="2" t="s">
        <v>88</v>
      </c>
      <c r="J1558" s="9">
        <v>400</v>
      </c>
      <c r="K1558" s="9">
        <v>1619</v>
      </c>
      <c r="L1558" s="5">
        <v>29</v>
      </c>
      <c r="M1558" s="5">
        <v>0</v>
      </c>
      <c r="N1558" s="5">
        <v>19.53</v>
      </c>
      <c r="O1558" s="5">
        <v>0</v>
      </c>
      <c r="P1558" s="5">
        <v>1.79</v>
      </c>
      <c r="Q1558" s="5">
        <v>0.67</v>
      </c>
      <c r="R1558" s="5">
        <v>0</v>
      </c>
      <c r="S1558" s="5">
        <v>5000</v>
      </c>
    </row>
    <row r="1559" spans="1:19">
      <c r="A1559" s="2" t="s">
        <v>11984</v>
      </c>
      <c r="B1559" s="2" t="s">
        <v>6106</v>
      </c>
      <c r="C1559" s="2" t="s">
        <v>11985</v>
      </c>
      <c r="D1559" s="2" t="s">
        <v>421</v>
      </c>
      <c r="E1559" s="2" t="s">
        <v>32</v>
      </c>
      <c r="F1559" s="2" t="s">
        <v>11986</v>
      </c>
      <c r="G1559" s="2" t="s">
        <v>190</v>
      </c>
      <c r="H1559" s="2" t="s">
        <v>7418</v>
      </c>
      <c r="I1559" s="2" t="s">
        <v>135</v>
      </c>
      <c r="J1559" s="9">
        <v>600</v>
      </c>
      <c r="K1559" s="9">
        <v>2366</v>
      </c>
      <c r="L1559" s="5">
        <v>63</v>
      </c>
      <c r="M1559" s="5">
        <v>3</v>
      </c>
      <c r="N1559" s="5">
        <v>50.88</v>
      </c>
      <c r="O1559" s="5">
        <v>203.05</v>
      </c>
      <c r="P1559" s="5">
        <v>2.66</v>
      </c>
      <c r="Q1559" s="5">
        <v>0.81</v>
      </c>
      <c r="R1559" s="5">
        <v>16.96</v>
      </c>
      <c r="S1559" s="5">
        <v>2400</v>
      </c>
    </row>
    <row r="1560" spans="1:19">
      <c r="A1560" s="2" t="s">
        <v>11987</v>
      </c>
      <c r="B1560" s="2" t="s">
        <v>90</v>
      </c>
      <c r="C1560" s="2" t="s">
        <v>3102</v>
      </c>
      <c r="D1560" s="2" t="s">
        <v>1460</v>
      </c>
      <c r="E1560" s="2" t="s">
        <v>23</v>
      </c>
      <c r="F1560" s="2" t="s">
        <v>11988</v>
      </c>
      <c r="G1560" s="2" t="s">
        <v>102</v>
      </c>
      <c r="H1560" s="2" t="s">
        <v>7418</v>
      </c>
      <c r="I1560" s="2" t="s">
        <v>162</v>
      </c>
      <c r="J1560" s="9">
        <v>1000</v>
      </c>
      <c r="K1560" s="9">
        <v>889</v>
      </c>
      <c r="L1560" s="5">
        <v>21</v>
      </c>
      <c r="M1560" s="5">
        <v>0</v>
      </c>
      <c r="N1560" s="5">
        <v>14.5</v>
      </c>
      <c r="O1560" s="5">
        <v>0</v>
      </c>
      <c r="P1560" s="5">
        <v>2.36</v>
      </c>
      <c r="Q1560" s="5">
        <v>0.69</v>
      </c>
      <c r="R1560" s="5">
        <v>0</v>
      </c>
      <c r="S1560" s="5">
        <v>2600</v>
      </c>
    </row>
    <row r="1561" spans="1:19">
      <c r="A1561" s="2" t="s">
        <v>11989</v>
      </c>
      <c r="B1561" s="2" t="s">
        <v>2217</v>
      </c>
      <c r="C1561" s="2" t="s">
        <v>11990</v>
      </c>
      <c r="D1561" s="2" t="s">
        <v>3008</v>
      </c>
      <c r="E1561" s="2" t="s">
        <v>112</v>
      </c>
      <c r="F1561" s="2" t="s">
        <v>8311</v>
      </c>
      <c r="G1561" s="2" t="s">
        <v>312</v>
      </c>
      <c r="H1561" s="2" t="s">
        <v>7418</v>
      </c>
      <c r="I1561" s="2" t="s">
        <v>217</v>
      </c>
      <c r="J1561" s="9">
        <v>600</v>
      </c>
      <c r="K1561" s="9">
        <v>2107</v>
      </c>
      <c r="L1561" s="5">
        <v>92</v>
      </c>
      <c r="M1561" s="5">
        <v>2</v>
      </c>
      <c r="N1561" s="5">
        <v>41.57</v>
      </c>
      <c r="O1561" s="5">
        <v>117.97</v>
      </c>
      <c r="P1561" s="5">
        <v>4.37</v>
      </c>
      <c r="Q1561" s="5">
        <v>0.45</v>
      </c>
      <c r="R1561" s="5">
        <v>20.78</v>
      </c>
      <c r="S1561" s="5">
        <v>2600</v>
      </c>
    </row>
    <row r="1562" spans="1:19">
      <c r="A1562" s="2" t="s">
        <v>11991</v>
      </c>
      <c r="B1562" s="2" t="s">
        <v>984</v>
      </c>
      <c r="C1562" s="2" t="s">
        <v>1320</v>
      </c>
      <c r="D1562" s="2" t="s">
        <v>11992</v>
      </c>
      <c r="E1562" s="2" t="s">
        <v>118</v>
      </c>
      <c r="F1562" s="2" t="s">
        <v>11061</v>
      </c>
      <c r="G1562" s="2" t="s">
        <v>94</v>
      </c>
      <c r="H1562" s="2" t="s">
        <v>7418</v>
      </c>
      <c r="I1562" s="2" t="s">
        <v>27</v>
      </c>
      <c r="J1562" s="9">
        <v>1000</v>
      </c>
      <c r="K1562" s="9">
        <v>1630</v>
      </c>
      <c r="L1562" s="5">
        <v>41</v>
      </c>
      <c r="M1562" s="5">
        <v>1</v>
      </c>
      <c r="N1562" s="5">
        <v>23.37</v>
      </c>
      <c r="O1562" s="5">
        <v>41.6</v>
      </c>
      <c r="P1562" s="5">
        <v>2.52</v>
      </c>
      <c r="Q1562" s="5">
        <v>0.56999999999999995</v>
      </c>
      <c r="R1562" s="5">
        <v>23.37</v>
      </c>
      <c r="S1562" s="5">
        <v>3900</v>
      </c>
    </row>
    <row r="1563" spans="1:19">
      <c r="A1563" s="2" t="s">
        <v>11993</v>
      </c>
      <c r="B1563" s="2" t="s">
        <v>3879</v>
      </c>
      <c r="C1563" s="2" t="s">
        <v>925</v>
      </c>
      <c r="D1563" s="2" t="s">
        <v>5498</v>
      </c>
      <c r="E1563" s="2" t="s">
        <v>3898</v>
      </c>
      <c r="F1563" s="2" t="s">
        <v>11994</v>
      </c>
      <c r="G1563" s="2" t="s">
        <v>42</v>
      </c>
      <c r="H1563" s="2" t="s">
        <v>7418</v>
      </c>
      <c r="I1563" s="2" t="s">
        <v>300</v>
      </c>
      <c r="J1563" s="9">
        <v>1000</v>
      </c>
      <c r="K1563" s="9">
        <v>1059</v>
      </c>
      <c r="L1563" s="5">
        <v>46</v>
      </c>
      <c r="M1563" s="5">
        <v>1</v>
      </c>
      <c r="N1563" s="5">
        <v>25.44</v>
      </c>
      <c r="O1563" s="5">
        <v>40.58</v>
      </c>
      <c r="P1563" s="5">
        <v>4.34</v>
      </c>
      <c r="Q1563" s="5">
        <v>0.55000000000000004</v>
      </c>
      <c r="R1563" s="5">
        <v>25.44</v>
      </c>
      <c r="S1563" s="5">
        <v>1700</v>
      </c>
    </row>
    <row r="1564" spans="1:19">
      <c r="A1564" s="2" t="s">
        <v>11995</v>
      </c>
      <c r="B1564" s="2" t="s">
        <v>983</v>
      </c>
      <c r="C1564" s="2" t="s">
        <v>11996</v>
      </c>
      <c r="D1564" s="2" t="s">
        <v>11997</v>
      </c>
      <c r="E1564" s="2" t="s">
        <v>125</v>
      </c>
      <c r="F1564" s="2" t="s">
        <v>11998</v>
      </c>
      <c r="G1564" s="2" t="s">
        <v>344</v>
      </c>
      <c r="H1564" s="2" t="s">
        <v>7418</v>
      </c>
      <c r="I1564" s="2" t="s">
        <v>140</v>
      </c>
      <c r="J1564" s="9">
        <v>400</v>
      </c>
      <c r="K1564" s="9">
        <v>1575</v>
      </c>
      <c r="L1564" s="5">
        <v>70</v>
      </c>
      <c r="M1564" s="5">
        <v>2</v>
      </c>
      <c r="N1564" s="5">
        <v>46.78</v>
      </c>
      <c r="O1564" s="5">
        <v>80.72</v>
      </c>
      <c r="P1564" s="5">
        <v>4.4400000000000004</v>
      </c>
      <c r="Q1564" s="5">
        <v>0.67</v>
      </c>
      <c r="R1564" s="5">
        <v>23.39</v>
      </c>
      <c r="S1564" s="5">
        <v>1500</v>
      </c>
    </row>
    <row r="1565" spans="1:19">
      <c r="A1565" s="2" t="s">
        <v>11999</v>
      </c>
      <c r="B1565" s="2" t="s">
        <v>3594</v>
      </c>
      <c r="C1565" s="2" t="s">
        <v>1654</v>
      </c>
      <c r="D1565" s="2" t="s">
        <v>12000</v>
      </c>
      <c r="E1565" s="2" t="s">
        <v>953</v>
      </c>
      <c r="F1565" s="2" t="s">
        <v>12001</v>
      </c>
      <c r="G1565" s="2" t="s">
        <v>87</v>
      </c>
      <c r="H1565" s="2" t="s">
        <v>7418</v>
      </c>
      <c r="I1565" s="2" t="s">
        <v>699</v>
      </c>
      <c r="J1565" s="9">
        <v>800</v>
      </c>
      <c r="K1565" s="9">
        <v>1035</v>
      </c>
      <c r="L1565" s="5">
        <v>17</v>
      </c>
      <c r="M1565" s="5">
        <v>0</v>
      </c>
      <c r="N1565" s="5">
        <v>9.6199999999999992</v>
      </c>
      <c r="O1565" s="5">
        <v>0</v>
      </c>
      <c r="P1565" s="5">
        <v>1.64</v>
      </c>
      <c r="Q1565" s="5">
        <v>0.56999999999999995</v>
      </c>
      <c r="R1565" s="5">
        <v>0</v>
      </c>
      <c r="S1565" s="5">
        <v>5600</v>
      </c>
    </row>
    <row r="1566" spans="1:19">
      <c r="A1566" s="2" t="s">
        <v>12002</v>
      </c>
      <c r="B1566" s="2" t="s">
        <v>12003</v>
      </c>
      <c r="C1566" s="2" t="s">
        <v>12004</v>
      </c>
      <c r="D1566" s="2" t="s">
        <v>3368</v>
      </c>
      <c r="E1566" s="2" t="s">
        <v>188</v>
      </c>
      <c r="F1566" s="2" t="s">
        <v>12005</v>
      </c>
      <c r="G1566" s="2" t="s">
        <v>72</v>
      </c>
      <c r="H1566" s="2" t="s">
        <v>7418</v>
      </c>
      <c r="I1566" s="2" t="s">
        <v>232</v>
      </c>
      <c r="J1566" s="9">
        <v>500</v>
      </c>
      <c r="K1566" s="9">
        <v>1825</v>
      </c>
      <c r="L1566" s="5">
        <v>36</v>
      </c>
      <c r="M1566" s="5">
        <v>4</v>
      </c>
      <c r="N1566" s="5">
        <v>30.14</v>
      </c>
      <c r="O1566" s="5">
        <v>269.18</v>
      </c>
      <c r="P1566" s="5">
        <v>1.97</v>
      </c>
      <c r="Q1566" s="5">
        <v>0.84</v>
      </c>
      <c r="R1566" s="5">
        <v>7.54</v>
      </c>
      <c r="S1566" s="5">
        <v>2600</v>
      </c>
    </row>
    <row r="1567" spans="1:19">
      <c r="A1567" s="2" t="s">
        <v>12006</v>
      </c>
      <c r="B1567" s="2" t="s">
        <v>12007</v>
      </c>
      <c r="C1567" s="2" t="s">
        <v>2574</v>
      </c>
      <c r="D1567" s="2" t="s">
        <v>844</v>
      </c>
      <c r="E1567" s="2" t="s">
        <v>237</v>
      </c>
      <c r="F1567" s="2" t="s">
        <v>12008</v>
      </c>
      <c r="G1567" s="2" t="s">
        <v>167</v>
      </c>
      <c r="H1567" s="2" t="s">
        <v>7418</v>
      </c>
      <c r="I1567" s="2" t="s">
        <v>293</v>
      </c>
      <c r="J1567" s="9">
        <v>400</v>
      </c>
      <c r="K1567" s="9">
        <v>2377</v>
      </c>
      <c r="L1567" s="5">
        <v>88</v>
      </c>
      <c r="M1567" s="5">
        <v>2</v>
      </c>
      <c r="N1567" s="5">
        <v>42.98</v>
      </c>
      <c r="O1567" s="5">
        <v>90.22</v>
      </c>
      <c r="P1567" s="5">
        <v>3.7</v>
      </c>
      <c r="Q1567" s="5">
        <v>0.49</v>
      </c>
      <c r="R1567" s="5">
        <v>21.49</v>
      </c>
      <c r="S1567" s="5">
        <v>2167</v>
      </c>
    </row>
    <row r="1568" spans="1:19">
      <c r="A1568" s="2" t="s">
        <v>12009</v>
      </c>
      <c r="B1568" s="2" t="s">
        <v>878</v>
      </c>
      <c r="C1568" s="2" t="s">
        <v>30</v>
      </c>
      <c r="D1568" s="2" t="s">
        <v>9235</v>
      </c>
      <c r="E1568" s="2" t="s">
        <v>298</v>
      </c>
      <c r="F1568" s="2" t="s">
        <v>12010</v>
      </c>
      <c r="G1568" s="2" t="s">
        <v>253</v>
      </c>
      <c r="H1568" s="2" t="s">
        <v>7418</v>
      </c>
      <c r="I1568" s="2" t="s">
        <v>66</v>
      </c>
      <c r="J1568" s="9">
        <v>700</v>
      </c>
      <c r="K1568" s="9">
        <v>1172</v>
      </c>
      <c r="L1568" s="5">
        <v>28</v>
      </c>
      <c r="M1568" s="5">
        <v>2</v>
      </c>
      <c r="N1568" s="5">
        <v>13.38</v>
      </c>
      <c r="O1568" s="5">
        <v>105.8</v>
      </c>
      <c r="P1568" s="5">
        <v>2.39</v>
      </c>
      <c r="Q1568" s="5">
        <v>0.48</v>
      </c>
      <c r="R1568" s="5">
        <v>6.69</v>
      </c>
      <c r="S1568" s="5">
        <v>3000</v>
      </c>
    </row>
    <row r="1569" spans="1:19">
      <c r="A1569" s="2" t="s">
        <v>12011</v>
      </c>
      <c r="B1569" s="2" t="s">
        <v>1470</v>
      </c>
      <c r="C1569" s="2" t="s">
        <v>12012</v>
      </c>
      <c r="D1569" s="2" t="s">
        <v>655</v>
      </c>
      <c r="E1569" s="2" t="s">
        <v>125</v>
      </c>
      <c r="F1569" s="2" t="s">
        <v>343</v>
      </c>
      <c r="G1569" s="2" t="s">
        <v>94</v>
      </c>
      <c r="H1569" s="2" t="s">
        <v>7418</v>
      </c>
      <c r="I1569" s="2" t="s">
        <v>27</v>
      </c>
      <c r="J1569" s="9">
        <v>500</v>
      </c>
      <c r="K1569" s="9">
        <v>645</v>
      </c>
      <c r="L1569" s="5">
        <v>22</v>
      </c>
      <c r="M1569" s="5">
        <v>0</v>
      </c>
      <c r="N1569" s="5">
        <v>12.57</v>
      </c>
      <c r="O1569" s="5">
        <v>0</v>
      </c>
      <c r="P1569" s="5">
        <v>3.41</v>
      </c>
      <c r="Q1569" s="5">
        <v>0.56999999999999995</v>
      </c>
      <c r="R1569" s="5">
        <v>0</v>
      </c>
      <c r="S1569" s="5">
        <v>4200</v>
      </c>
    </row>
    <row r="1570" spans="1:19">
      <c r="A1570" s="2" t="s">
        <v>12013</v>
      </c>
      <c r="B1570" s="2" t="s">
        <v>90</v>
      </c>
      <c r="C1570" s="2" t="s">
        <v>12014</v>
      </c>
      <c r="D1570" s="2" t="s">
        <v>834</v>
      </c>
      <c r="E1570" s="2" t="s">
        <v>23</v>
      </c>
      <c r="F1570" s="2" t="s">
        <v>12015</v>
      </c>
      <c r="G1570" s="2" t="s">
        <v>312</v>
      </c>
      <c r="H1570" s="2" t="s">
        <v>7418</v>
      </c>
      <c r="I1570" s="2" t="s">
        <v>293</v>
      </c>
      <c r="J1570" s="9">
        <v>800</v>
      </c>
      <c r="K1570" s="9">
        <v>839</v>
      </c>
      <c r="L1570" s="5">
        <v>13</v>
      </c>
      <c r="M1570" s="5">
        <v>1</v>
      </c>
      <c r="N1570" s="5">
        <v>6.03</v>
      </c>
      <c r="O1570" s="5">
        <v>49.22</v>
      </c>
      <c r="P1570" s="5">
        <v>1.55</v>
      </c>
      <c r="Q1570" s="5">
        <v>0.46</v>
      </c>
      <c r="R1570" s="5">
        <v>6.03</v>
      </c>
      <c r="S1570" s="5">
        <v>1500</v>
      </c>
    </row>
    <row r="1571" spans="1:19">
      <c r="A1571" s="2" t="s">
        <v>12016</v>
      </c>
      <c r="B1571" s="2" t="s">
        <v>12017</v>
      </c>
      <c r="C1571" s="2" t="s">
        <v>5940</v>
      </c>
      <c r="D1571" s="2" t="s">
        <v>7547</v>
      </c>
      <c r="E1571" s="2" t="s">
        <v>112</v>
      </c>
      <c r="F1571" s="2" t="s">
        <v>12018</v>
      </c>
      <c r="G1571" s="2" t="s">
        <v>50</v>
      </c>
      <c r="H1571" s="2" t="s">
        <v>7418</v>
      </c>
      <c r="I1571" s="2" t="s">
        <v>356</v>
      </c>
      <c r="J1571" s="9">
        <v>600</v>
      </c>
      <c r="K1571" s="9">
        <v>2270</v>
      </c>
      <c r="L1571" s="5">
        <v>58</v>
      </c>
      <c r="M1571" s="5">
        <v>2</v>
      </c>
      <c r="N1571" s="5">
        <v>48.76</v>
      </c>
      <c r="O1571" s="5">
        <v>105.29</v>
      </c>
      <c r="P1571" s="5">
        <v>2.56</v>
      </c>
      <c r="Q1571" s="5">
        <v>0.84</v>
      </c>
      <c r="R1571" s="5">
        <v>24.38</v>
      </c>
      <c r="S1571" s="5">
        <v>3250</v>
      </c>
    </row>
    <row r="1572" spans="1:19">
      <c r="A1572" s="2" t="s">
        <v>12019</v>
      </c>
      <c r="B1572" s="2" t="s">
        <v>394</v>
      </c>
      <c r="C1572" s="2" t="s">
        <v>12020</v>
      </c>
      <c r="D1572" s="2" t="s">
        <v>12021</v>
      </c>
      <c r="E1572" s="2" t="s">
        <v>112</v>
      </c>
      <c r="F1572" s="2" t="s">
        <v>12022</v>
      </c>
      <c r="G1572" s="2" t="s">
        <v>72</v>
      </c>
      <c r="H1572" s="2" t="s">
        <v>7418</v>
      </c>
      <c r="I1572" s="2" t="s">
        <v>35</v>
      </c>
      <c r="J1572" s="9">
        <v>400</v>
      </c>
      <c r="K1572" s="9">
        <v>1985</v>
      </c>
      <c r="L1572" s="5">
        <v>46</v>
      </c>
      <c r="M1572" s="5">
        <v>2</v>
      </c>
      <c r="N1572" s="5">
        <v>30.74</v>
      </c>
      <c r="O1572" s="5">
        <v>74.22</v>
      </c>
      <c r="P1572" s="5">
        <v>2.3199999999999998</v>
      </c>
      <c r="Q1572" s="5">
        <v>0.67</v>
      </c>
      <c r="R1572" s="5">
        <v>15.37</v>
      </c>
      <c r="S1572" s="5">
        <v>1250</v>
      </c>
    </row>
    <row r="1573" spans="1:19">
      <c r="A1573" s="2" t="s">
        <v>12023</v>
      </c>
      <c r="B1573" s="2" t="s">
        <v>1562</v>
      </c>
      <c r="C1573" s="2" t="s">
        <v>12024</v>
      </c>
      <c r="D1573" s="2" t="s">
        <v>9539</v>
      </c>
      <c r="E1573" s="2" t="s">
        <v>953</v>
      </c>
      <c r="F1573" s="2" t="s">
        <v>12025</v>
      </c>
      <c r="G1573" s="2" t="s">
        <v>161</v>
      </c>
      <c r="H1573" s="2" t="s">
        <v>7418</v>
      </c>
      <c r="I1573" s="2" t="s">
        <v>300</v>
      </c>
      <c r="J1573" s="9">
        <v>600</v>
      </c>
      <c r="K1573" s="9">
        <v>1649</v>
      </c>
      <c r="L1573" s="5">
        <v>52</v>
      </c>
      <c r="M1573" s="5">
        <v>0</v>
      </c>
      <c r="N1573" s="5">
        <v>24.22</v>
      </c>
      <c r="O1573" s="5">
        <v>0</v>
      </c>
      <c r="P1573" s="5">
        <v>3.15</v>
      </c>
      <c r="Q1573" s="5">
        <v>0.47</v>
      </c>
      <c r="R1573" s="5">
        <v>0</v>
      </c>
      <c r="S1573" s="5">
        <v>4500</v>
      </c>
    </row>
    <row r="1574" spans="1:19">
      <c r="A1574" s="2" t="s">
        <v>12026</v>
      </c>
      <c r="B1574" s="2" t="s">
        <v>2248</v>
      </c>
      <c r="C1574" s="2" t="s">
        <v>12027</v>
      </c>
      <c r="D1574" s="2" t="s">
        <v>12028</v>
      </c>
      <c r="E1574" s="2" t="s">
        <v>112</v>
      </c>
      <c r="F1574" s="2" t="s">
        <v>12029</v>
      </c>
      <c r="G1574" s="2" t="s">
        <v>161</v>
      </c>
      <c r="H1574" s="2" t="s">
        <v>7418</v>
      </c>
      <c r="I1574" s="2" t="s">
        <v>73</v>
      </c>
      <c r="J1574" s="9">
        <v>400</v>
      </c>
      <c r="K1574" s="9">
        <v>2157</v>
      </c>
      <c r="L1574" s="5">
        <v>50</v>
      </c>
      <c r="M1574" s="5">
        <v>1</v>
      </c>
      <c r="N1574" s="5">
        <v>41.49</v>
      </c>
      <c r="O1574" s="5">
        <v>58.88</v>
      </c>
      <c r="P1574" s="5">
        <v>2.3199999999999998</v>
      </c>
      <c r="Q1574" s="5">
        <v>0.83</v>
      </c>
      <c r="R1574" s="5">
        <v>41.49</v>
      </c>
      <c r="S1574" s="5">
        <v>3692</v>
      </c>
    </row>
    <row r="1575" spans="1:19">
      <c r="A1575" s="2" t="s">
        <v>12030</v>
      </c>
      <c r="B1575" s="2" t="s">
        <v>449</v>
      </c>
      <c r="C1575" s="2" t="s">
        <v>9693</v>
      </c>
      <c r="D1575" s="2" t="s">
        <v>204</v>
      </c>
      <c r="E1575" s="2" t="s">
        <v>56</v>
      </c>
      <c r="F1575" s="2" t="s">
        <v>12031</v>
      </c>
      <c r="G1575" s="2" t="s">
        <v>150</v>
      </c>
      <c r="H1575" s="2" t="s">
        <v>7418</v>
      </c>
      <c r="I1575" s="2" t="s">
        <v>382</v>
      </c>
      <c r="J1575" s="9">
        <v>100</v>
      </c>
      <c r="K1575" s="9">
        <v>1946</v>
      </c>
      <c r="L1575" s="5">
        <v>64</v>
      </c>
      <c r="M1575" s="5">
        <v>1</v>
      </c>
      <c r="N1575" s="5">
        <v>39.64</v>
      </c>
      <c r="O1575" s="5">
        <v>48.51</v>
      </c>
      <c r="P1575" s="5">
        <v>3.29</v>
      </c>
      <c r="Q1575" s="5">
        <v>0.62</v>
      </c>
      <c r="R1575" s="5">
        <v>39.64</v>
      </c>
      <c r="S1575" s="5">
        <v>2000</v>
      </c>
    </row>
    <row r="1576" spans="1:19">
      <c r="A1576" s="2" t="s">
        <v>12032</v>
      </c>
      <c r="B1576" s="2" t="s">
        <v>1213</v>
      </c>
      <c r="C1576" s="2" t="s">
        <v>748</v>
      </c>
      <c r="D1576" s="2" t="s">
        <v>12033</v>
      </c>
      <c r="E1576" s="2" t="s">
        <v>2461</v>
      </c>
      <c r="F1576" s="2" t="s">
        <v>4821</v>
      </c>
      <c r="G1576" s="2" t="s">
        <v>25</v>
      </c>
      <c r="H1576" s="2" t="s">
        <v>7418</v>
      </c>
      <c r="I1576" s="2" t="s">
        <v>232</v>
      </c>
      <c r="J1576" s="9">
        <v>400</v>
      </c>
      <c r="K1576" s="9">
        <v>2282</v>
      </c>
      <c r="L1576" s="5">
        <v>56</v>
      </c>
      <c r="M1576" s="5">
        <v>1</v>
      </c>
      <c r="N1576" s="5">
        <v>38.85</v>
      </c>
      <c r="O1576" s="5">
        <v>67.709999999999994</v>
      </c>
      <c r="P1576" s="5">
        <v>2.4500000000000002</v>
      </c>
      <c r="Q1576" s="5">
        <v>0.69</v>
      </c>
      <c r="R1576" s="5">
        <v>38.85</v>
      </c>
      <c r="S1576" s="5">
        <v>2000</v>
      </c>
    </row>
    <row r="1577" spans="1:19">
      <c r="A1577" s="2" t="s">
        <v>12034</v>
      </c>
      <c r="B1577" s="2" t="s">
        <v>12035</v>
      </c>
      <c r="C1577" s="2" t="s">
        <v>12036</v>
      </c>
      <c r="D1577" s="2" t="s">
        <v>3145</v>
      </c>
      <c r="E1577" s="2" t="s">
        <v>337</v>
      </c>
      <c r="F1577" s="2" t="s">
        <v>12037</v>
      </c>
      <c r="G1577" s="2" t="s">
        <v>72</v>
      </c>
      <c r="H1577" s="2" t="s">
        <v>7418</v>
      </c>
      <c r="I1577" s="2" t="s">
        <v>319</v>
      </c>
      <c r="J1577" s="9">
        <v>200</v>
      </c>
      <c r="K1577" s="9">
        <v>878</v>
      </c>
      <c r="L1577" s="5">
        <v>28</v>
      </c>
      <c r="M1577" s="5">
        <v>2</v>
      </c>
      <c r="N1577" s="5">
        <v>23.56</v>
      </c>
      <c r="O1577" s="5">
        <v>88.15</v>
      </c>
      <c r="P1577" s="5">
        <v>3.19</v>
      </c>
      <c r="Q1577" s="5">
        <v>0.84</v>
      </c>
      <c r="R1577" s="5">
        <v>11.78</v>
      </c>
      <c r="S1577" s="5">
        <v>4400</v>
      </c>
    </row>
    <row r="1578" spans="1:19">
      <c r="A1578" s="2" t="s">
        <v>12038</v>
      </c>
      <c r="B1578" s="2" t="s">
        <v>1542</v>
      </c>
      <c r="C1578" s="2" t="s">
        <v>11633</v>
      </c>
      <c r="D1578" s="2" t="s">
        <v>236</v>
      </c>
      <c r="E1578" s="2" t="s">
        <v>237</v>
      </c>
      <c r="F1578" s="2" t="s">
        <v>12039</v>
      </c>
      <c r="G1578" s="2" t="s">
        <v>87</v>
      </c>
      <c r="H1578" s="2" t="s">
        <v>7418</v>
      </c>
      <c r="I1578" s="2" t="s">
        <v>356</v>
      </c>
      <c r="J1578" s="9">
        <v>600</v>
      </c>
      <c r="K1578" s="9">
        <v>2394</v>
      </c>
      <c r="L1578" s="5">
        <v>51</v>
      </c>
      <c r="M1578" s="5">
        <v>5</v>
      </c>
      <c r="N1578" s="5">
        <v>41.23</v>
      </c>
      <c r="O1578" s="5">
        <v>253.75</v>
      </c>
      <c r="P1578" s="5">
        <v>2.13</v>
      </c>
      <c r="Q1578" s="5">
        <v>0.81</v>
      </c>
      <c r="R1578" s="5">
        <v>8.25</v>
      </c>
      <c r="S1578" s="5">
        <v>1600</v>
      </c>
    </row>
    <row r="1579" spans="1:19">
      <c r="A1579" s="2" t="s">
        <v>12040</v>
      </c>
      <c r="B1579" s="2" t="s">
        <v>12041</v>
      </c>
      <c r="C1579" s="2" t="s">
        <v>12042</v>
      </c>
      <c r="D1579" s="2" t="s">
        <v>3600</v>
      </c>
      <c r="E1579" s="2" t="s">
        <v>112</v>
      </c>
      <c r="F1579" s="2" t="s">
        <v>6506</v>
      </c>
      <c r="G1579" s="2" t="s">
        <v>50</v>
      </c>
      <c r="H1579" s="2" t="s">
        <v>7418</v>
      </c>
      <c r="I1579" s="2" t="s">
        <v>95</v>
      </c>
      <c r="J1579" s="9">
        <v>500</v>
      </c>
      <c r="K1579" s="9">
        <v>2458</v>
      </c>
      <c r="L1579" s="5">
        <v>94</v>
      </c>
      <c r="M1579" s="5">
        <v>0</v>
      </c>
      <c r="N1579" s="5">
        <v>52.31</v>
      </c>
      <c r="O1579" s="5">
        <v>0</v>
      </c>
      <c r="P1579" s="5">
        <v>3.82</v>
      </c>
      <c r="Q1579" s="5">
        <v>0.56000000000000005</v>
      </c>
      <c r="R1579" s="5">
        <v>0</v>
      </c>
      <c r="S1579" s="5">
        <v>1250</v>
      </c>
    </row>
    <row r="1580" spans="1:19">
      <c r="A1580" s="2" t="s">
        <v>12043</v>
      </c>
      <c r="B1580" s="2" t="s">
        <v>1324</v>
      </c>
      <c r="C1580" s="2" t="s">
        <v>476</v>
      </c>
      <c r="D1580" s="2" t="s">
        <v>1444</v>
      </c>
      <c r="E1580" s="2" t="s">
        <v>953</v>
      </c>
      <c r="F1580" s="2" t="s">
        <v>12044</v>
      </c>
      <c r="G1580" s="2" t="s">
        <v>312</v>
      </c>
      <c r="H1580" s="2" t="s">
        <v>7418</v>
      </c>
      <c r="I1580" s="2" t="s">
        <v>458</v>
      </c>
      <c r="J1580" s="9">
        <v>600</v>
      </c>
      <c r="K1580" s="9">
        <v>2408</v>
      </c>
      <c r="L1580" s="5">
        <v>92</v>
      </c>
      <c r="M1580" s="5">
        <v>2</v>
      </c>
      <c r="N1580" s="5">
        <v>61.96</v>
      </c>
      <c r="O1580" s="5">
        <v>146.13999999999999</v>
      </c>
      <c r="P1580" s="5">
        <v>3.82</v>
      </c>
      <c r="Q1580" s="5">
        <v>0.67</v>
      </c>
      <c r="R1580" s="5">
        <v>30.98</v>
      </c>
      <c r="S1580" s="5">
        <v>3700</v>
      </c>
    </row>
    <row r="1581" spans="1:19">
      <c r="A1581" s="2" t="s">
        <v>12045</v>
      </c>
      <c r="B1581" s="2" t="s">
        <v>12046</v>
      </c>
      <c r="C1581" s="2" t="s">
        <v>12047</v>
      </c>
      <c r="D1581" s="2" t="s">
        <v>1629</v>
      </c>
      <c r="E1581" s="2" t="s">
        <v>40</v>
      </c>
      <c r="F1581" s="2" t="s">
        <v>12048</v>
      </c>
      <c r="G1581" s="2" t="s">
        <v>167</v>
      </c>
      <c r="H1581" s="2" t="s">
        <v>7418</v>
      </c>
      <c r="I1581" s="2" t="s">
        <v>232</v>
      </c>
      <c r="J1581" s="9">
        <v>1000</v>
      </c>
      <c r="K1581" s="9">
        <v>2294</v>
      </c>
      <c r="L1581" s="5">
        <v>79</v>
      </c>
      <c r="M1581" s="5">
        <v>8</v>
      </c>
      <c r="N1581" s="5">
        <v>49.8</v>
      </c>
      <c r="O1581" s="5">
        <v>525.27</v>
      </c>
      <c r="P1581" s="5">
        <v>3.44</v>
      </c>
      <c r="Q1581" s="5">
        <v>0.63</v>
      </c>
      <c r="R1581" s="5">
        <v>6.22</v>
      </c>
      <c r="S1581" s="5">
        <v>1500</v>
      </c>
    </row>
    <row r="1582" spans="1:19">
      <c r="A1582" s="2" t="s">
        <v>12049</v>
      </c>
      <c r="B1582" s="2" t="s">
        <v>29</v>
      </c>
      <c r="C1582" s="2" t="s">
        <v>76</v>
      </c>
      <c r="D1582" s="2" t="s">
        <v>10045</v>
      </c>
      <c r="E1582" s="2" t="s">
        <v>23</v>
      </c>
      <c r="F1582" s="2" t="s">
        <v>12050</v>
      </c>
      <c r="G1582" s="2" t="s">
        <v>266</v>
      </c>
      <c r="H1582" s="2" t="s">
        <v>7418</v>
      </c>
      <c r="I1582" s="2" t="s">
        <v>177</v>
      </c>
      <c r="J1582" s="9">
        <v>600</v>
      </c>
      <c r="K1582" s="9">
        <v>1569</v>
      </c>
      <c r="L1582" s="5">
        <v>30</v>
      </c>
      <c r="M1582" s="5">
        <v>0</v>
      </c>
      <c r="N1582" s="5">
        <v>16.93</v>
      </c>
      <c r="O1582" s="5">
        <v>0</v>
      </c>
      <c r="P1582" s="5">
        <v>1.91</v>
      </c>
      <c r="Q1582" s="5">
        <v>0.56000000000000005</v>
      </c>
      <c r="R1582" s="5">
        <v>0</v>
      </c>
      <c r="S1582" s="5">
        <v>2676</v>
      </c>
    </row>
    <row r="1583" spans="1:19">
      <c r="A1583" s="2" t="s">
        <v>12051</v>
      </c>
      <c r="B1583" s="2" t="s">
        <v>12052</v>
      </c>
      <c r="C1583" s="2" t="s">
        <v>12053</v>
      </c>
      <c r="D1583" s="2" t="s">
        <v>2124</v>
      </c>
      <c r="E1583" s="2" t="s">
        <v>85</v>
      </c>
      <c r="F1583" s="2" t="s">
        <v>12054</v>
      </c>
      <c r="G1583" s="2" t="s">
        <v>72</v>
      </c>
      <c r="H1583" s="2" t="s">
        <v>7418</v>
      </c>
      <c r="I1583" s="2" t="s">
        <v>162</v>
      </c>
      <c r="J1583" s="9">
        <v>500</v>
      </c>
      <c r="K1583" s="9">
        <v>512</v>
      </c>
      <c r="L1583" s="5">
        <v>10</v>
      </c>
      <c r="M1583" s="5">
        <v>0</v>
      </c>
      <c r="N1583" s="5">
        <v>5.18</v>
      </c>
      <c r="O1583" s="5">
        <v>0</v>
      </c>
      <c r="P1583" s="5">
        <v>1.95</v>
      </c>
      <c r="Q1583" s="5">
        <v>0.52</v>
      </c>
      <c r="R1583" s="5">
        <v>0</v>
      </c>
      <c r="S1583" s="5">
        <v>2250</v>
      </c>
    </row>
    <row r="1584" spans="1:19">
      <c r="A1584" s="2" t="s">
        <v>12055</v>
      </c>
      <c r="B1584" s="2" t="s">
        <v>12056</v>
      </c>
      <c r="C1584" s="2" t="s">
        <v>8632</v>
      </c>
      <c r="D1584" s="2" t="s">
        <v>4612</v>
      </c>
      <c r="E1584" s="2" t="s">
        <v>953</v>
      </c>
      <c r="F1584" s="2" t="s">
        <v>7455</v>
      </c>
      <c r="G1584" s="2" t="s">
        <v>167</v>
      </c>
      <c r="H1584" s="2" t="s">
        <v>7418</v>
      </c>
      <c r="I1584" s="2" t="s">
        <v>140</v>
      </c>
      <c r="J1584" s="9">
        <v>700</v>
      </c>
      <c r="K1584" s="9">
        <v>1149</v>
      </c>
      <c r="L1584" s="5">
        <v>48</v>
      </c>
      <c r="M1584" s="5">
        <v>0</v>
      </c>
      <c r="N1584" s="5">
        <v>38.81</v>
      </c>
      <c r="O1584" s="5">
        <v>0</v>
      </c>
      <c r="P1584" s="5">
        <v>4.18</v>
      </c>
      <c r="Q1584" s="5">
        <v>0.81</v>
      </c>
      <c r="R1584" s="5">
        <v>0</v>
      </c>
      <c r="S1584" s="5">
        <v>2500</v>
      </c>
    </row>
    <row r="1585" spans="1:19">
      <c r="A1585" s="2" t="s">
        <v>12057</v>
      </c>
      <c r="B1585" s="2" t="s">
        <v>3249</v>
      </c>
      <c r="C1585" s="2" t="s">
        <v>2736</v>
      </c>
      <c r="D1585" s="2" t="s">
        <v>2386</v>
      </c>
      <c r="E1585" s="2" t="s">
        <v>432</v>
      </c>
      <c r="F1585" s="2" t="s">
        <v>12058</v>
      </c>
      <c r="G1585" s="2" t="s">
        <v>94</v>
      </c>
      <c r="H1585" s="2" t="s">
        <v>7418</v>
      </c>
      <c r="I1585" s="2" t="s">
        <v>217</v>
      </c>
      <c r="J1585" s="9">
        <v>700</v>
      </c>
      <c r="K1585" s="9">
        <v>531</v>
      </c>
      <c r="L1585" s="5">
        <v>20</v>
      </c>
      <c r="M1585" s="5">
        <v>2</v>
      </c>
      <c r="N1585" s="5">
        <v>8.81</v>
      </c>
      <c r="O1585" s="5">
        <v>140.21</v>
      </c>
      <c r="P1585" s="5">
        <v>3.77</v>
      </c>
      <c r="Q1585" s="5">
        <v>0.44</v>
      </c>
      <c r="R1585" s="5">
        <v>4.4000000000000004</v>
      </c>
      <c r="S1585" s="5">
        <v>3584</v>
      </c>
    </row>
    <row r="1586" spans="1:19">
      <c r="A1586" s="2" t="s">
        <v>12059</v>
      </c>
      <c r="B1586" s="2" t="s">
        <v>12060</v>
      </c>
      <c r="C1586" s="2" t="s">
        <v>12061</v>
      </c>
      <c r="D1586" s="2" t="s">
        <v>1481</v>
      </c>
      <c r="E1586" s="2" t="s">
        <v>298</v>
      </c>
      <c r="F1586" s="2" t="s">
        <v>12062</v>
      </c>
      <c r="G1586" s="2" t="s">
        <v>25</v>
      </c>
      <c r="H1586" s="2" t="s">
        <v>7418</v>
      </c>
      <c r="I1586" s="2" t="s">
        <v>356</v>
      </c>
      <c r="J1586" s="9">
        <v>600</v>
      </c>
      <c r="K1586" s="9">
        <v>2312</v>
      </c>
      <c r="L1586" s="5">
        <v>83</v>
      </c>
      <c r="M1586" s="5">
        <v>0</v>
      </c>
      <c r="N1586" s="5">
        <v>59.8</v>
      </c>
      <c r="O1586" s="5">
        <v>0</v>
      </c>
      <c r="P1586" s="5">
        <v>3.59</v>
      </c>
      <c r="Q1586" s="5">
        <v>0.72</v>
      </c>
      <c r="R1586" s="5">
        <v>0</v>
      </c>
      <c r="S1586" s="5">
        <v>1880</v>
      </c>
    </row>
    <row r="1587" spans="1:19">
      <c r="A1587" s="2" t="s">
        <v>12063</v>
      </c>
      <c r="B1587" s="2" t="s">
        <v>4932</v>
      </c>
      <c r="C1587" s="2" t="s">
        <v>561</v>
      </c>
      <c r="D1587" s="2" t="s">
        <v>896</v>
      </c>
      <c r="E1587" s="2" t="s">
        <v>1001</v>
      </c>
      <c r="F1587" s="2" t="s">
        <v>12064</v>
      </c>
      <c r="G1587" s="2" t="s">
        <v>50</v>
      </c>
      <c r="H1587" s="2" t="s">
        <v>7418</v>
      </c>
      <c r="I1587" s="2" t="s">
        <v>382</v>
      </c>
      <c r="J1587" s="9">
        <v>200</v>
      </c>
      <c r="K1587" s="9">
        <v>644</v>
      </c>
      <c r="L1587" s="5">
        <v>13</v>
      </c>
      <c r="M1587" s="5">
        <v>0</v>
      </c>
      <c r="N1587" s="5">
        <v>10.36</v>
      </c>
      <c r="O1587" s="5">
        <v>0</v>
      </c>
      <c r="P1587" s="5">
        <v>2.02</v>
      </c>
      <c r="Q1587" s="5">
        <v>0.8</v>
      </c>
      <c r="R1587" s="5">
        <v>0</v>
      </c>
      <c r="S1587" s="5">
        <v>2600</v>
      </c>
    </row>
    <row r="1588" spans="1:19">
      <c r="A1588" s="2" t="s">
        <v>12065</v>
      </c>
      <c r="B1588" s="2" t="s">
        <v>3238</v>
      </c>
      <c r="C1588" s="2" t="s">
        <v>4509</v>
      </c>
      <c r="D1588" s="2" t="s">
        <v>251</v>
      </c>
      <c r="E1588" s="2" t="s">
        <v>23</v>
      </c>
      <c r="F1588" s="2" t="s">
        <v>2246</v>
      </c>
      <c r="G1588" s="2" t="s">
        <v>161</v>
      </c>
      <c r="H1588" s="2" t="s">
        <v>7418</v>
      </c>
      <c r="I1588" s="2" t="s">
        <v>319</v>
      </c>
      <c r="J1588" s="9">
        <v>1000</v>
      </c>
      <c r="K1588" s="9">
        <v>2014</v>
      </c>
      <c r="L1588" s="5">
        <v>53</v>
      </c>
      <c r="M1588" s="5">
        <v>0</v>
      </c>
      <c r="N1588" s="5">
        <v>22.51</v>
      </c>
      <c r="O1588" s="5">
        <v>0</v>
      </c>
      <c r="P1588" s="5">
        <v>2.63</v>
      </c>
      <c r="Q1588" s="5">
        <v>0.42</v>
      </c>
      <c r="R1588" s="5">
        <v>0</v>
      </c>
      <c r="S1588" s="5">
        <v>2250</v>
      </c>
    </row>
    <row r="1589" spans="1:19">
      <c r="A1589" s="2" t="s">
        <v>12066</v>
      </c>
      <c r="B1589" s="2" t="s">
        <v>988</v>
      </c>
      <c r="C1589" s="2" t="s">
        <v>12067</v>
      </c>
      <c r="D1589" s="2" t="s">
        <v>12068</v>
      </c>
      <c r="E1589" s="2" t="s">
        <v>824</v>
      </c>
      <c r="F1589" s="2" t="s">
        <v>12069</v>
      </c>
      <c r="G1589" s="2" t="s">
        <v>167</v>
      </c>
      <c r="H1589" s="2" t="s">
        <v>7418</v>
      </c>
      <c r="I1589" s="2" t="s">
        <v>43</v>
      </c>
      <c r="J1589" s="9">
        <v>700</v>
      </c>
      <c r="K1589" s="9">
        <v>1291</v>
      </c>
      <c r="L1589" s="5">
        <v>35</v>
      </c>
      <c r="M1589" s="5">
        <v>0</v>
      </c>
      <c r="N1589" s="5">
        <v>27.62</v>
      </c>
      <c r="O1589" s="5">
        <v>0</v>
      </c>
      <c r="P1589" s="5">
        <v>2.71</v>
      </c>
      <c r="Q1589" s="5">
        <v>0.79</v>
      </c>
      <c r="R1589" s="5">
        <v>0</v>
      </c>
      <c r="S1589" s="5">
        <v>1000</v>
      </c>
    </row>
    <row r="1590" spans="1:19">
      <c r="A1590" s="2" t="s">
        <v>12070</v>
      </c>
      <c r="B1590" s="2" t="s">
        <v>122</v>
      </c>
      <c r="C1590" s="2" t="s">
        <v>12071</v>
      </c>
      <c r="D1590" s="2" t="s">
        <v>5439</v>
      </c>
      <c r="E1590" s="2" t="s">
        <v>118</v>
      </c>
      <c r="F1590" s="2" t="s">
        <v>1120</v>
      </c>
      <c r="G1590" s="2" t="s">
        <v>260</v>
      </c>
      <c r="H1590" s="2" t="s">
        <v>7418</v>
      </c>
      <c r="I1590" s="2" t="s">
        <v>183</v>
      </c>
      <c r="J1590" s="9">
        <v>100</v>
      </c>
      <c r="K1590" s="9">
        <v>655</v>
      </c>
      <c r="L1590" s="5">
        <v>12</v>
      </c>
      <c r="M1590" s="5">
        <v>0</v>
      </c>
      <c r="N1590" s="5">
        <v>8.33</v>
      </c>
      <c r="O1590" s="5">
        <v>0</v>
      </c>
      <c r="P1590" s="5">
        <v>1.83</v>
      </c>
      <c r="Q1590" s="5">
        <v>0.69</v>
      </c>
      <c r="R1590" s="5">
        <v>0</v>
      </c>
      <c r="S1590" s="5">
        <v>1352</v>
      </c>
    </row>
    <row r="1591" spans="1:19">
      <c r="A1591" s="2" t="s">
        <v>12072</v>
      </c>
      <c r="B1591" s="2" t="s">
        <v>3790</v>
      </c>
      <c r="C1591" s="2" t="s">
        <v>269</v>
      </c>
      <c r="D1591" s="2" t="s">
        <v>1190</v>
      </c>
      <c r="E1591" s="2" t="s">
        <v>112</v>
      </c>
      <c r="F1591" s="2" t="s">
        <v>12073</v>
      </c>
      <c r="G1591" s="2" t="s">
        <v>260</v>
      </c>
      <c r="H1591" s="2" t="s">
        <v>7418</v>
      </c>
      <c r="I1591" s="2" t="s">
        <v>300</v>
      </c>
      <c r="J1591" s="9">
        <v>400</v>
      </c>
      <c r="K1591" s="9">
        <v>1681</v>
      </c>
      <c r="L1591" s="5">
        <v>29</v>
      </c>
      <c r="M1591" s="5">
        <v>0</v>
      </c>
      <c r="N1591" s="5">
        <v>21.62</v>
      </c>
      <c r="O1591" s="5">
        <v>0</v>
      </c>
      <c r="P1591" s="5">
        <v>1.73</v>
      </c>
      <c r="Q1591" s="5">
        <v>0.75</v>
      </c>
      <c r="R1591" s="5">
        <v>0</v>
      </c>
      <c r="S1591" s="5">
        <v>2600</v>
      </c>
    </row>
    <row r="1592" spans="1:19">
      <c r="A1592" s="2" t="s">
        <v>12074</v>
      </c>
      <c r="B1592" s="2" t="s">
        <v>10600</v>
      </c>
      <c r="C1592" s="2" t="s">
        <v>12075</v>
      </c>
      <c r="D1592" s="2" t="s">
        <v>117</v>
      </c>
      <c r="E1592" s="2" t="s">
        <v>118</v>
      </c>
      <c r="F1592" s="2" t="s">
        <v>12076</v>
      </c>
      <c r="G1592" s="2" t="s">
        <v>102</v>
      </c>
      <c r="H1592" s="2" t="s">
        <v>7418</v>
      </c>
      <c r="I1592" s="2" t="s">
        <v>127</v>
      </c>
      <c r="J1592" s="9">
        <v>300</v>
      </c>
      <c r="K1592" s="9">
        <v>1879</v>
      </c>
      <c r="L1592" s="5">
        <v>58</v>
      </c>
      <c r="M1592" s="5">
        <v>2</v>
      </c>
      <c r="N1592" s="5">
        <v>39.619999999999997</v>
      </c>
      <c r="O1592" s="5">
        <v>128.38</v>
      </c>
      <c r="P1592" s="5">
        <v>3.09</v>
      </c>
      <c r="Q1592" s="5">
        <v>0.68</v>
      </c>
      <c r="R1592" s="5">
        <v>19.809999999999999</v>
      </c>
      <c r="S1592" s="5">
        <v>2258</v>
      </c>
    </row>
    <row r="1593" spans="1:19">
      <c r="A1593" s="2" t="s">
        <v>12077</v>
      </c>
      <c r="B1593" s="2" t="s">
        <v>1167</v>
      </c>
      <c r="C1593" s="2" t="s">
        <v>763</v>
      </c>
      <c r="D1593" s="2" t="s">
        <v>12078</v>
      </c>
      <c r="E1593" s="2" t="s">
        <v>953</v>
      </c>
      <c r="F1593" s="2" t="s">
        <v>12079</v>
      </c>
      <c r="G1593" s="2" t="s">
        <v>94</v>
      </c>
      <c r="H1593" s="2" t="s">
        <v>7418</v>
      </c>
      <c r="I1593" s="2" t="s">
        <v>183</v>
      </c>
      <c r="J1593" s="9">
        <v>400</v>
      </c>
      <c r="K1593" s="9">
        <v>1526</v>
      </c>
      <c r="L1593" s="5">
        <v>23</v>
      </c>
      <c r="M1593" s="5">
        <v>1</v>
      </c>
      <c r="N1593" s="5">
        <v>11.36</v>
      </c>
      <c r="O1593" s="5">
        <v>41.7</v>
      </c>
      <c r="P1593" s="5">
        <v>1.51</v>
      </c>
      <c r="Q1593" s="5">
        <v>0.49</v>
      </c>
      <c r="R1593" s="5">
        <v>11.36</v>
      </c>
      <c r="S1593" s="5">
        <v>1000</v>
      </c>
    </row>
    <row r="1594" spans="1:19">
      <c r="A1594" s="2" t="s">
        <v>12080</v>
      </c>
      <c r="B1594" s="2" t="s">
        <v>4417</v>
      </c>
      <c r="C1594" s="2" t="s">
        <v>12081</v>
      </c>
      <c r="D1594" s="2" t="s">
        <v>943</v>
      </c>
      <c r="E1594" s="2" t="s">
        <v>112</v>
      </c>
      <c r="F1594" s="2" t="s">
        <v>12082</v>
      </c>
      <c r="G1594" s="2" t="s">
        <v>65</v>
      </c>
      <c r="H1594" s="2" t="s">
        <v>7418</v>
      </c>
      <c r="I1594" s="2" t="s">
        <v>458</v>
      </c>
      <c r="J1594" s="9">
        <v>100</v>
      </c>
      <c r="K1594" s="9">
        <v>1609</v>
      </c>
      <c r="L1594" s="5">
        <v>50</v>
      </c>
      <c r="M1594" s="5">
        <v>0</v>
      </c>
      <c r="N1594" s="5">
        <v>25.93</v>
      </c>
      <c r="O1594" s="5">
        <v>0</v>
      </c>
      <c r="P1594" s="5">
        <v>3.11</v>
      </c>
      <c r="Q1594" s="5">
        <v>0.52</v>
      </c>
      <c r="R1594" s="5">
        <v>0</v>
      </c>
      <c r="S1594" s="5">
        <v>3000</v>
      </c>
    </row>
    <row r="1595" spans="1:19">
      <c r="A1595" s="2" t="s">
        <v>12083</v>
      </c>
      <c r="B1595" s="2" t="s">
        <v>2722</v>
      </c>
      <c r="C1595" s="2" t="s">
        <v>677</v>
      </c>
      <c r="D1595" s="2" t="s">
        <v>12084</v>
      </c>
      <c r="E1595" s="2" t="s">
        <v>1203</v>
      </c>
      <c r="F1595" s="2" t="s">
        <v>12085</v>
      </c>
      <c r="G1595" s="2" t="s">
        <v>266</v>
      </c>
      <c r="H1595" s="2" t="s">
        <v>7418</v>
      </c>
      <c r="I1595" s="2" t="s">
        <v>51</v>
      </c>
      <c r="J1595" s="9">
        <v>400</v>
      </c>
      <c r="K1595" s="9">
        <v>2035</v>
      </c>
      <c r="L1595" s="5">
        <v>70</v>
      </c>
      <c r="M1595" s="5">
        <v>0</v>
      </c>
      <c r="N1595" s="5">
        <v>34.979999999999997</v>
      </c>
      <c r="O1595" s="5">
        <v>0</v>
      </c>
      <c r="P1595" s="5">
        <v>3.44</v>
      </c>
      <c r="Q1595" s="5">
        <v>0.5</v>
      </c>
      <c r="R1595" s="5">
        <v>0</v>
      </c>
      <c r="S1595" s="5">
        <v>3200</v>
      </c>
    </row>
    <row r="1596" spans="1:19">
      <c r="A1596" s="2" t="s">
        <v>12086</v>
      </c>
      <c r="B1596" s="2" t="s">
        <v>2021</v>
      </c>
      <c r="C1596" s="2" t="s">
        <v>813</v>
      </c>
      <c r="D1596" s="2" t="s">
        <v>12087</v>
      </c>
      <c r="E1596" s="2" t="s">
        <v>258</v>
      </c>
      <c r="F1596" s="2" t="s">
        <v>11058</v>
      </c>
      <c r="G1596" s="2" t="s">
        <v>312</v>
      </c>
      <c r="H1596" s="2" t="s">
        <v>7418</v>
      </c>
      <c r="I1596" s="2" t="s">
        <v>177</v>
      </c>
      <c r="J1596" s="9">
        <v>400</v>
      </c>
      <c r="K1596" s="9">
        <v>1268</v>
      </c>
      <c r="L1596" s="5">
        <v>27</v>
      </c>
      <c r="M1596" s="5">
        <v>0</v>
      </c>
      <c r="N1596" s="5">
        <v>22.74</v>
      </c>
      <c r="O1596" s="5">
        <v>0</v>
      </c>
      <c r="P1596" s="5">
        <v>2.13</v>
      </c>
      <c r="Q1596" s="5">
        <v>0.84</v>
      </c>
      <c r="R1596" s="5">
        <v>0</v>
      </c>
      <c r="S1596" s="5">
        <v>4254</v>
      </c>
    </row>
    <row r="1597" spans="1:19">
      <c r="A1597" s="2" t="s">
        <v>12088</v>
      </c>
      <c r="B1597" s="2" t="s">
        <v>799</v>
      </c>
      <c r="C1597" s="2" t="s">
        <v>12089</v>
      </c>
      <c r="D1597" s="2" t="s">
        <v>12090</v>
      </c>
      <c r="E1597" s="2" t="s">
        <v>112</v>
      </c>
      <c r="F1597" s="2" t="s">
        <v>5922</v>
      </c>
      <c r="G1597" s="2" t="s">
        <v>50</v>
      </c>
      <c r="H1597" s="2" t="s">
        <v>7418</v>
      </c>
      <c r="I1597" s="2" t="s">
        <v>382</v>
      </c>
      <c r="J1597" s="9">
        <v>1000</v>
      </c>
      <c r="K1597" s="9">
        <v>841</v>
      </c>
      <c r="L1597" s="5">
        <v>33</v>
      </c>
      <c r="M1597" s="5">
        <v>0</v>
      </c>
      <c r="N1597" s="5">
        <v>15.21</v>
      </c>
      <c r="O1597" s="5">
        <v>0</v>
      </c>
      <c r="P1597" s="5">
        <v>3.92</v>
      </c>
      <c r="Q1597" s="5">
        <v>0.46</v>
      </c>
      <c r="R1597" s="5">
        <v>0</v>
      </c>
      <c r="S1597" s="5">
        <v>1300</v>
      </c>
    </row>
    <row r="1598" spans="1:19">
      <c r="A1598" s="2" t="s">
        <v>12091</v>
      </c>
      <c r="B1598" s="2" t="s">
        <v>1334</v>
      </c>
      <c r="C1598" s="2" t="s">
        <v>12092</v>
      </c>
      <c r="D1598" s="2" t="s">
        <v>12093</v>
      </c>
      <c r="E1598" s="2" t="s">
        <v>23</v>
      </c>
      <c r="F1598" s="2" t="s">
        <v>12094</v>
      </c>
      <c r="G1598" s="2" t="s">
        <v>50</v>
      </c>
      <c r="H1598" s="2" t="s">
        <v>7418</v>
      </c>
      <c r="I1598" s="2" t="s">
        <v>43</v>
      </c>
      <c r="J1598" s="9">
        <v>600</v>
      </c>
      <c r="K1598" s="9">
        <v>538</v>
      </c>
      <c r="L1598" s="5">
        <v>16</v>
      </c>
      <c r="M1598" s="5">
        <v>0</v>
      </c>
      <c r="N1598" s="5">
        <v>8.56</v>
      </c>
      <c r="O1598" s="5">
        <v>0</v>
      </c>
      <c r="P1598" s="5">
        <v>2.97</v>
      </c>
      <c r="Q1598" s="5">
        <v>0.54</v>
      </c>
      <c r="R1598" s="5">
        <v>0</v>
      </c>
      <c r="S1598" s="5">
        <v>2400</v>
      </c>
    </row>
    <row r="1599" spans="1:19">
      <c r="A1599" s="2" t="s">
        <v>12095</v>
      </c>
      <c r="B1599" s="2" t="s">
        <v>340</v>
      </c>
      <c r="C1599" s="2" t="s">
        <v>12096</v>
      </c>
      <c r="D1599" s="2" t="s">
        <v>10139</v>
      </c>
      <c r="E1599" s="2" t="s">
        <v>112</v>
      </c>
      <c r="F1599" s="2" t="s">
        <v>1919</v>
      </c>
      <c r="G1599" s="2" t="s">
        <v>260</v>
      </c>
      <c r="H1599" s="2" t="s">
        <v>7418</v>
      </c>
      <c r="I1599" s="2" t="s">
        <v>140</v>
      </c>
      <c r="J1599" s="9">
        <v>600</v>
      </c>
      <c r="K1599" s="9">
        <v>1873</v>
      </c>
      <c r="L1599" s="5">
        <v>52</v>
      </c>
      <c r="M1599" s="5">
        <v>1</v>
      </c>
      <c r="N1599" s="5">
        <v>36.86</v>
      </c>
      <c r="O1599" s="5">
        <v>61.93</v>
      </c>
      <c r="P1599" s="5">
        <v>2.78</v>
      </c>
      <c r="Q1599" s="5">
        <v>0.71</v>
      </c>
      <c r="R1599" s="5">
        <v>36.86</v>
      </c>
      <c r="S1599" s="5">
        <v>4500</v>
      </c>
    </row>
    <row r="1600" spans="1:19">
      <c r="A1600" s="2" t="s">
        <v>12097</v>
      </c>
      <c r="B1600" s="2" t="s">
        <v>1685</v>
      </c>
      <c r="C1600" s="2" t="s">
        <v>12098</v>
      </c>
      <c r="D1600" s="2" t="s">
        <v>12099</v>
      </c>
      <c r="E1600" s="2" t="s">
        <v>112</v>
      </c>
      <c r="F1600" s="2" t="s">
        <v>12100</v>
      </c>
      <c r="G1600" s="2" t="s">
        <v>150</v>
      </c>
      <c r="H1600" s="2" t="s">
        <v>7418</v>
      </c>
      <c r="I1600" s="2" t="s">
        <v>135</v>
      </c>
      <c r="J1600" s="9">
        <v>1000</v>
      </c>
      <c r="K1600" s="9">
        <v>1474</v>
      </c>
      <c r="L1600" s="5">
        <v>49</v>
      </c>
      <c r="M1600" s="5">
        <v>1</v>
      </c>
      <c r="N1600" s="5">
        <v>30.03</v>
      </c>
      <c r="O1600" s="5">
        <v>43.95</v>
      </c>
      <c r="P1600" s="5">
        <v>3.32</v>
      </c>
      <c r="Q1600" s="5">
        <v>0.61</v>
      </c>
      <c r="R1600" s="5">
        <v>30.03</v>
      </c>
      <c r="S1600" s="5">
        <v>800</v>
      </c>
    </row>
    <row r="1601" spans="1:19">
      <c r="A1601" s="2" t="s">
        <v>12101</v>
      </c>
      <c r="B1601" s="2" t="s">
        <v>6243</v>
      </c>
      <c r="C1601" s="2" t="s">
        <v>2464</v>
      </c>
      <c r="D1601" s="2" t="s">
        <v>829</v>
      </c>
      <c r="E1601" s="2" t="s">
        <v>112</v>
      </c>
      <c r="F1601" s="2" t="s">
        <v>12102</v>
      </c>
      <c r="G1601" s="2" t="s">
        <v>72</v>
      </c>
      <c r="H1601" s="2" t="s">
        <v>7418</v>
      </c>
      <c r="I1601" s="2" t="s">
        <v>319</v>
      </c>
      <c r="J1601" s="9">
        <v>500</v>
      </c>
      <c r="K1601" s="9">
        <v>829</v>
      </c>
      <c r="L1601" s="5">
        <v>12</v>
      </c>
      <c r="M1601" s="5">
        <v>0</v>
      </c>
      <c r="N1601" s="5">
        <v>8.15</v>
      </c>
      <c r="O1601" s="5">
        <v>0</v>
      </c>
      <c r="P1601" s="5">
        <v>1.45</v>
      </c>
      <c r="Q1601" s="5">
        <v>0.68</v>
      </c>
      <c r="R1601" s="5">
        <v>0</v>
      </c>
      <c r="S1601" s="5">
        <v>2001</v>
      </c>
    </row>
    <row r="1602" spans="1:19">
      <c r="A1602" s="2" t="s">
        <v>12103</v>
      </c>
      <c r="B1602" s="2" t="s">
        <v>9383</v>
      </c>
      <c r="C1602" s="2" t="s">
        <v>1438</v>
      </c>
      <c r="D1602" s="2" t="s">
        <v>204</v>
      </c>
      <c r="E1602" s="2" t="s">
        <v>56</v>
      </c>
      <c r="F1602" s="2" t="s">
        <v>12104</v>
      </c>
      <c r="G1602" s="2" t="s">
        <v>72</v>
      </c>
      <c r="H1602" s="2" t="s">
        <v>7418</v>
      </c>
      <c r="I1602" s="2" t="s">
        <v>458</v>
      </c>
      <c r="J1602" s="9">
        <v>400</v>
      </c>
      <c r="K1602" s="9">
        <v>1405</v>
      </c>
      <c r="L1602" s="5">
        <v>45</v>
      </c>
      <c r="M1602" s="5">
        <v>3</v>
      </c>
      <c r="N1602" s="5">
        <v>37.56</v>
      </c>
      <c r="O1602" s="5">
        <v>183.53</v>
      </c>
      <c r="P1602" s="5">
        <v>3.2</v>
      </c>
      <c r="Q1602" s="5">
        <v>0.83</v>
      </c>
      <c r="R1602" s="5">
        <v>12.52</v>
      </c>
      <c r="S1602" s="5">
        <v>1200</v>
      </c>
    </row>
    <row r="1603" spans="1:19">
      <c r="A1603" s="2" t="s">
        <v>12105</v>
      </c>
      <c r="B1603" s="2" t="s">
        <v>12106</v>
      </c>
      <c r="C1603" s="2" t="s">
        <v>83</v>
      </c>
      <c r="D1603" s="2" t="s">
        <v>359</v>
      </c>
      <c r="E1603" s="2" t="s">
        <v>40</v>
      </c>
      <c r="F1603" s="2" t="s">
        <v>12107</v>
      </c>
      <c r="G1603" s="2" t="s">
        <v>190</v>
      </c>
      <c r="H1603" s="2" t="s">
        <v>7418</v>
      </c>
      <c r="I1603" s="2" t="s">
        <v>95</v>
      </c>
      <c r="J1603" s="9">
        <v>700</v>
      </c>
      <c r="K1603" s="9">
        <v>1552</v>
      </c>
      <c r="L1603" s="5">
        <v>24</v>
      </c>
      <c r="M1603" s="5">
        <v>0</v>
      </c>
      <c r="N1603" s="5">
        <v>12.26</v>
      </c>
      <c r="O1603" s="5">
        <v>0</v>
      </c>
      <c r="P1603" s="5">
        <v>1.55</v>
      </c>
      <c r="Q1603" s="5">
        <v>0.51</v>
      </c>
      <c r="R1603" s="5">
        <v>0</v>
      </c>
      <c r="S1603" s="5">
        <v>1200</v>
      </c>
    </row>
    <row r="1604" spans="1:19">
      <c r="A1604" s="2" t="s">
        <v>12108</v>
      </c>
      <c r="B1604" s="2" t="s">
        <v>1353</v>
      </c>
      <c r="C1604" s="2" t="s">
        <v>12109</v>
      </c>
      <c r="D1604" s="2" t="s">
        <v>12110</v>
      </c>
      <c r="E1604" s="2" t="s">
        <v>85</v>
      </c>
      <c r="F1604" s="2" t="s">
        <v>2125</v>
      </c>
      <c r="G1604" s="2" t="s">
        <v>58</v>
      </c>
      <c r="H1604" s="2" t="s">
        <v>7418</v>
      </c>
      <c r="I1604" s="2" t="s">
        <v>140</v>
      </c>
      <c r="J1604" s="9">
        <v>800</v>
      </c>
      <c r="K1604" s="9">
        <v>1393</v>
      </c>
      <c r="L1604" s="5">
        <v>43</v>
      </c>
      <c r="M1604" s="5">
        <v>3</v>
      </c>
      <c r="N1604" s="5">
        <v>20.23</v>
      </c>
      <c r="O1604" s="5">
        <v>105.71</v>
      </c>
      <c r="P1604" s="5">
        <v>3.09</v>
      </c>
      <c r="Q1604" s="5">
        <v>0.47</v>
      </c>
      <c r="R1604" s="5">
        <v>6.74</v>
      </c>
      <c r="S1604" s="5">
        <v>3500</v>
      </c>
    </row>
    <row r="1605" spans="1:19">
      <c r="A1605" s="2" t="s">
        <v>12111</v>
      </c>
      <c r="B1605" s="2" t="s">
        <v>12112</v>
      </c>
      <c r="C1605" s="2" t="s">
        <v>1502</v>
      </c>
      <c r="D1605" s="2" t="s">
        <v>4066</v>
      </c>
      <c r="E1605" s="2" t="s">
        <v>237</v>
      </c>
      <c r="F1605" s="2" t="s">
        <v>12113</v>
      </c>
      <c r="G1605" s="2" t="s">
        <v>94</v>
      </c>
      <c r="H1605" s="2" t="s">
        <v>7418</v>
      </c>
      <c r="I1605" s="2" t="s">
        <v>177</v>
      </c>
      <c r="J1605" s="9">
        <v>700</v>
      </c>
      <c r="K1605" s="9">
        <v>934</v>
      </c>
      <c r="L1605" s="5">
        <v>40</v>
      </c>
      <c r="M1605" s="5">
        <v>1</v>
      </c>
      <c r="N1605" s="5">
        <v>29.46</v>
      </c>
      <c r="O1605" s="5">
        <v>68.010000000000005</v>
      </c>
      <c r="P1605" s="5">
        <v>4.28</v>
      </c>
      <c r="Q1605" s="5">
        <v>0.74</v>
      </c>
      <c r="R1605" s="5">
        <v>29.46</v>
      </c>
      <c r="S1605" s="5">
        <v>1856</v>
      </c>
    </row>
    <row r="1606" spans="1:19">
      <c r="A1606" s="2" t="s">
        <v>12114</v>
      </c>
      <c r="B1606" s="2" t="s">
        <v>799</v>
      </c>
      <c r="C1606" s="2" t="s">
        <v>12115</v>
      </c>
      <c r="D1606" s="2" t="s">
        <v>12116</v>
      </c>
      <c r="E1606" s="2" t="s">
        <v>118</v>
      </c>
      <c r="F1606" s="2" t="s">
        <v>9105</v>
      </c>
      <c r="G1606" s="2" t="s">
        <v>134</v>
      </c>
      <c r="H1606" s="2" t="s">
        <v>7418</v>
      </c>
      <c r="I1606" s="2" t="s">
        <v>140</v>
      </c>
      <c r="J1606" s="9">
        <v>100</v>
      </c>
      <c r="K1606" s="9">
        <v>2247</v>
      </c>
      <c r="L1606" s="5">
        <v>60</v>
      </c>
      <c r="M1606" s="5">
        <v>0</v>
      </c>
      <c r="N1606" s="5">
        <v>42.29</v>
      </c>
      <c r="O1606" s="5">
        <v>0</v>
      </c>
      <c r="P1606" s="5">
        <v>2.67</v>
      </c>
      <c r="Q1606" s="5">
        <v>0.7</v>
      </c>
      <c r="R1606" s="5">
        <v>0</v>
      </c>
      <c r="S1606" s="5">
        <v>1248</v>
      </c>
    </row>
    <row r="1607" spans="1:19">
      <c r="A1607" s="2" t="s">
        <v>12117</v>
      </c>
      <c r="B1607" s="2" t="s">
        <v>12118</v>
      </c>
      <c r="C1607" s="2" t="s">
        <v>12119</v>
      </c>
      <c r="D1607" s="2" t="s">
        <v>12120</v>
      </c>
      <c r="E1607" s="2" t="s">
        <v>118</v>
      </c>
      <c r="F1607" s="2" t="s">
        <v>12121</v>
      </c>
      <c r="G1607" s="2" t="s">
        <v>87</v>
      </c>
      <c r="H1607" s="2" t="s">
        <v>7418</v>
      </c>
      <c r="I1607" s="2" t="s">
        <v>382</v>
      </c>
      <c r="J1607" s="9">
        <v>800</v>
      </c>
      <c r="K1607" s="9">
        <v>2211</v>
      </c>
      <c r="L1607" s="5">
        <v>78</v>
      </c>
      <c r="M1607" s="5">
        <v>0</v>
      </c>
      <c r="N1607" s="5">
        <v>46.57</v>
      </c>
      <c r="O1607" s="5">
        <v>0</v>
      </c>
      <c r="P1607" s="5">
        <v>3.53</v>
      </c>
      <c r="Q1607" s="5">
        <v>0.6</v>
      </c>
      <c r="R1607" s="5">
        <v>0</v>
      </c>
      <c r="S1607" s="5">
        <v>2708</v>
      </c>
    </row>
    <row r="1608" spans="1:19">
      <c r="A1608" s="2" t="s">
        <v>12122</v>
      </c>
      <c r="B1608" s="2" t="s">
        <v>1995</v>
      </c>
      <c r="C1608" s="2" t="s">
        <v>69</v>
      </c>
      <c r="D1608" s="2" t="s">
        <v>39</v>
      </c>
      <c r="E1608" s="2" t="s">
        <v>40</v>
      </c>
      <c r="F1608" s="2" t="s">
        <v>12113</v>
      </c>
      <c r="G1608" s="2" t="s">
        <v>42</v>
      </c>
      <c r="H1608" s="2" t="s">
        <v>7418</v>
      </c>
      <c r="I1608" s="2" t="s">
        <v>66</v>
      </c>
      <c r="J1608" s="9">
        <v>1000</v>
      </c>
      <c r="K1608" s="9">
        <v>2446</v>
      </c>
      <c r="L1608" s="5">
        <v>37</v>
      </c>
      <c r="M1608" s="5">
        <v>0</v>
      </c>
      <c r="N1608" s="5">
        <v>17.5</v>
      </c>
      <c r="O1608" s="5">
        <v>0</v>
      </c>
      <c r="P1608" s="5">
        <v>1.51</v>
      </c>
      <c r="Q1608" s="5">
        <v>0.47</v>
      </c>
      <c r="R1608" s="5">
        <v>0</v>
      </c>
      <c r="S1608" s="5">
        <v>1625</v>
      </c>
    </row>
    <row r="1609" spans="1:19">
      <c r="A1609" s="2" t="s">
        <v>12123</v>
      </c>
      <c r="B1609" s="2" t="s">
        <v>8336</v>
      </c>
      <c r="C1609" s="2" t="s">
        <v>220</v>
      </c>
      <c r="D1609" s="2" t="s">
        <v>12124</v>
      </c>
      <c r="E1609" s="2" t="s">
        <v>40</v>
      </c>
      <c r="F1609" s="2" t="s">
        <v>12125</v>
      </c>
      <c r="G1609" s="2" t="s">
        <v>94</v>
      </c>
      <c r="H1609" s="2" t="s">
        <v>7418</v>
      </c>
      <c r="I1609" s="2" t="s">
        <v>80</v>
      </c>
      <c r="J1609" s="9">
        <v>500</v>
      </c>
      <c r="K1609" s="9">
        <v>1185</v>
      </c>
      <c r="L1609" s="5">
        <v>26</v>
      </c>
      <c r="M1609" s="5">
        <v>1</v>
      </c>
      <c r="N1609" s="5">
        <v>14.82</v>
      </c>
      <c r="O1609" s="5">
        <v>64.099999999999994</v>
      </c>
      <c r="P1609" s="5">
        <v>2.19</v>
      </c>
      <c r="Q1609" s="5">
        <v>0.56999999999999995</v>
      </c>
      <c r="R1609" s="5">
        <v>14.82</v>
      </c>
      <c r="S1609" s="5">
        <v>2167</v>
      </c>
    </row>
    <row r="1610" spans="1:19">
      <c r="A1610" s="2" t="s">
        <v>12126</v>
      </c>
      <c r="B1610" s="2" t="s">
        <v>2903</v>
      </c>
      <c r="C1610" s="2" t="s">
        <v>951</v>
      </c>
      <c r="D1610" s="2" t="s">
        <v>12127</v>
      </c>
      <c r="E1610" s="2" t="s">
        <v>40</v>
      </c>
      <c r="F1610" s="2" t="s">
        <v>12128</v>
      </c>
      <c r="G1610" s="2" t="s">
        <v>260</v>
      </c>
      <c r="H1610" s="2" t="s">
        <v>7418</v>
      </c>
      <c r="I1610" s="2" t="s">
        <v>293</v>
      </c>
      <c r="J1610" s="9">
        <v>600</v>
      </c>
      <c r="K1610" s="9">
        <v>2271</v>
      </c>
      <c r="L1610" s="5">
        <v>47</v>
      </c>
      <c r="M1610" s="5">
        <v>0</v>
      </c>
      <c r="N1610" s="5">
        <v>37.71</v>
      </c>
      <c r="O1610" s="5">
        <v>0</v>
      </c>
      <c r="P1610" s="5">
        <v>2.0699999999999998</v>
      </c>
      <c r="Q1610" s="5">
        <v>0.8</v>
      </c>
      <c r="R1610" s="5">
        <v>0</v>
      </c>
      <c r="S1610" s="5">
        <v>2950</v>
      </c>
    </row>
    <row r="1611" spans="1:19">
      <c r="A1611" s="2" t="s">
        <v>12129</v>
      </c>
      <c r="B1611" s="2" t="s">
        <v>12130</v>
      </c>
      <c r="C1611" s="2" t="s">
        <v>813</v>
      </c>
      <c r="D1611" s="2" t="s">
        <v>655</v>
      </c>
      <c r="E1611" s="2" t="s">
        <v>125</v>
      </c>
      <c r="F1611" s="2" t="s">
        <v>12131</v>
      </c>
      <c r="G1611" s="2" t="s">
        <v>102</v>
      </c>
      <c r="H1611" s="2" t="s">
        <v>7418</v>
      </c>
      <c r="I1611" s="2" t="s">
        <v>66</v>
      </c>
      <c r="J1611" s="9">
        <v>400</v>
      </c>
      <c r="K1611" s="9">
        <v>2016</v>
      </c>
      <c r="L1611" s="5">
        <v>73</v>
      </c>
      <c r="M1611" s="5">
        <v>2</v>
      </c>
      <c r="N1611" s="5">
        <v>50.42</v>
      </c>
      <c r="O1611" s="5">
        <v>72.03</v>
      </c>
      <c r="P1611" s="5">
        <v>3.62</v>
      </c>
      <c r="Q1611" s="5">
        <v>0.69</v>
      </c>
      <c r="R1611" s="5">
        <v>25.21</v>
      </c>
      <c r="S1611" s="5">
        <v>1900</v>
      </c>
    </row>
    <row r="1612" spans="1:19">
      <c r="A1612" s="2" t="s">
        <v>12132</v>
      </c>
      <c r="B1612" s="2" t="s">
        <v>1143</v>
      </c>
      <c r="C1612" s="2" t="s">
        <v>12133</v>
      </c>
      <c r="D1612" s="2" t="s">
        <v>251</v>
      </c>
      <c r="E1612" s="2" t="s">
        <v>23</v>
      </c>
      <c r="F1612" s="2" t="s">
        <v>12134</v>
      </c>
      <c r="G1612" s="2" t="s">
        <v>167</v>
      </c>
      <c r="H1612" s="2" t="s">
        <v>7418</v>
      </c>
      <c r="I1612" s="2" t="s">
        <v>183</v>
      </c>
      <c r="J1612" s="9">
        <v>700</v>
      </c>
      <c r="K1612" s="9">
        <v>2236</v>
      </c>
      <c r="L1612" s="5">
        <v>75</v>
      </c>
      <c r="M1612" s="5">
        <v>1</v>
      </c>
      <c r="N1612" s="5">
        <v>61.98</v>
      </c>
      <c r="O1612" s="5">
        <v>37.74</v>
      </c>
      <c r="P1612" s="5">
        <v>3.35</v>
      </c>
      <c r="Q1612" s="5">
        <v>0.83</v>
      </c>
      <c r="R1612" s="5">
        <v>61.98</v>
      </c>
      <c r="S1612" s="5">
        <v>2400</v>
      </c>
    </row>
    <row r="1613" spans="1:19">
      <c r="A1613" s="2" t="s">
        <v>12135</v>
      </c>
      <c r="B1613" s="2" t="s">
        <v>3836</v>
      </c>
      <c r="C1613" s="2" t="s">
        <v>12136</v>
      </c>
      <c r="D1613" s="2" t="s">
        <v>12137</v>
      </c>
      <c r="E1613" s="2" t="s">
        <v>23</v>
      </c>
      <c r="F1613" s="2" t="s">
        <v>12138</v>
      </c>
      <c r="G1613" s="2" t="s">
        <v>167</v>
      </c>
      <c r="H1613" s="2" t="s">
        <v>7418</v>
      </c>
      <c r="I1613" s="2" t="s">
        <v>206</v>
      </c>
      <c r="J1613" s="9">
        <v>700</v>
      </c>
      <c r="K1613" s="9">
        <v>2033</v>
      </c>
      <c r="L1613" s="5">
        <v>40</v>
      </c>
      <c r="M1613" s="5">
        <v>1</v>
      </c>
      <c r="N1613" s="5">
        <v>31.37</v>
      </c>
      <c r="O1613" s="5">
        <v>59.58</v>
      </c>
      <c r="P1613" s="5">
        <v>1.97</v>
      </c>
      <c r="Q1613" s="5">
        <v>0.78</v>
      </c>
      <c r="R1613" s="5">
        <v>31.37</v>
      </c>
      <c r="S1613" s="5">
        <v>2600</v>
      </c>
    </row>
    <row r="1614" spans="1:19">
      <c r="A1614" s="2" t="s">
        <v>12139</v>
      </c>
      <c r="B1614" s="2" t="s">
        <v>1167</v>
      </c>
      <c r="C1614" s="2" t="s">
        <v>12140</v>
      </c>
      <c r="D1614" s="2" t="s">
        <v>12141</v>
      </c>
      <c r="E1614" s="2" t="s">
        <v>112</v>
      </c>
      <c r="F1614" s="2" t="s">
        <v>5844</v>
      </c>
      <c r="G1614" s="2" t="s">
        <v>42</v>
      </c>
      <c r="H1614" s="2" t="s">
        <v>7418</v>
      </c>
      <c r="I1614" s="2" t="s">
        <v>59</v>
      </c>
      <c r="J1614" s="9">
        <v>100</v>
      </c>
      <c r="K1614" s="9">
        <v>1620</v>
      </c>
      <c r="L1614" s="5">
        <v>28</v>
      </c>
      <c r="M1614" s="5">
        <v>0</v>
      </c>
      <c r="N1614" s="5">
        <v>23.11</v>
      </c>
      <c r="O1614" s="5">
        <v>0</v>
      </c>
      <c r="P1614" s="5">
        <v>1.73</v>
      </c>
      <c r="Q1614" s="5">
        <v>0.83</v>
      </c>
      <c r="R1614" s="5">
        <v>0</v>
      </c>
      <c r="S1614" s="5">
        <v>1254</v>
      </c>
    </row>
    <row r="1615" spans="1:19">
      <c r="A1615" s="2" t="s">
        <v>12142</v>
      </c>
      <c r="B1615" s="2" t="s">
        <v>1138</v>
      </c>
      <c r="C1615" s="2" t="s">
        <v>6992</v>
      </c>
      <c r="D1615" s="2" t="s">
        <v>1336</v>
      </c>
      <c r="E1615" s="2" t="s">
        <v>56</v>
      </c>
      <c r="F1615" s="2" t="s">
        <v>12143</v>
      </c>
      <c r="G1615" s="2" t="s">
        <v>72</v>
      </c>
      <c r="H1615" s="2" t="s">
        <v>7418</v>
      </c>
      <c r="I1615" s="2" t="s">
        <v>73</v>
      </c>
      <c r="J1615" s="9">
        <v>400</v>
      </c>
      <c r="K1615" s="9">
        <v>944</v>
      </c>
      <c r="L1615" s="5">
        <v>28</v>
      </c>
      <c r="M1615" s="5">
        <v>0</v>
      </c>
      <c r="N1615" s="5">
        <v>18.82</v>
      </c>
      <c r="O1615" s="5">
        <v>0</v>
      </c>
      <c r="P1615" s="5">
        <v>2.97</v>
      </c>
      <c r="Q1615" s="5">
        <v>0.67</v>
      </c>
      <c r="R1615" s="5">
        <v>0</v>
      </c>
      <c r="S1615" s="5">
        <v>1500</v>
      </c>
    </row>
    <row r="1616" spans="1:19">
      <c r="A1616" s="2" t="s">
        <v>12144</v>
      </c>
      <c r="B1616" s="2" t="s">
        <v>12145</v>
      </c>
      <c r="C1616" s="2" t="s">
        <v>12146</v>
      </c>
      <c r="D1616" s="2" t="s">
        <v>3588</v>
      </c>
      <c r="E1616" s="2" t="s">
        <v>40</v>
      </c>
      <c r="F1616" s="2" t="s">
        <v>9017</v>
      </c>
      <c r="G1616" s="2" t="s">
        <v>161</v>
      </c>
      <c r="H1616" s="2" t="s">
        <v>7418</v>
      </c>
      <c r="I1616" s="2" t="s">
        <v>95</v>
      </c>
      <c r="J1616" s="9">
        <v>300</v>
      </c>
      <c r="K1616" s="9">
        <v>766</v>
      </c>
      <c r="L1616" s="5">
        <v>27</v>
      </c>
      <c r="M1616" s="5">
        <v>0</v>
      </c>
      <c r="N1616" s="5">
        <v>21.59</v>
      </c>
      <c r="O1616" s="5">
        <v>0</v>
      </c>
      <c r="P1616" s="5">
        <v>3.52</v>
      </c>
      <c r="Q1616" s="5">
        <v>0.8</v>
      </c>
      <c r="R1616" s="5">
        <v>0</v>
      </c>
      <c r="S1616" s="5">
        <v>5000</v>
      </c>
    </row>
    <row r="1617" spans="1:19">
      <c r="A1617" s="2" t="s">
        <v>12147</v>
      </c>
      <c r="B1617" s="2" t="s">
        <v>1470</v>
      </c>
      <c r="C1617" s="2" t="s">
        <v>269</v>
      </c>
      <c r="D1617" s="2" t="s">
        <v>5449</v>
      </c>
      <c r="E1617" s="2" t="s">
        <v>112</v>
      </c>
      <c r="F1617" s="2" t="s">
        <v>6506</v>
      </c>
      <c r="G1617" s="2" t="s">
        <v>167</v>
      </c>
      <c r="H1617" s="2" t="s">
        <v>7418</v>
      </c>
      <c r="I1617" s="2" t="s">
        <v>458</v>
      </c>
      <c r="J1617" s="9">
        <v>400</v>
      </c>
      <c r="K1617" s="9">
        <v>1137</v>
      </c>
      <c r="L1617" s="5">
        <v>21</v>
      </c>
      <c r="M1617" s="5">
        <v>0</v>
      </c>
      <c r="N1617" s="5">
        <v>16.5</v>
      </c>
      <c r="O1617" s="5">
        <v>0</v>
      </c>
      <c r="P1617" s="5">
        <v>1.85</v>
      </c>
      <c r="Q1617" s="5">
        <v>0.79</v>
      </c>
      <c r="R1617" s="5">
        <v>0</v>
      </c>
      <c r="S1617" s="5">
        <v>3600</v>
      </c>
    </row>
    <row r="1618" spans="1:19">
      <c r="A1618" s="2" t="s">
        <v>12148</v>
      </c>
      <c r="B1618" s="2" t="s">
        <v>2043</v>
      </c>
      <c r="C1618" s="2" t="s">
        <v>12149</v>
      </c>
      <c r="D1618" s="2" t="s">
        <v>602</v>
      </c>
      <c r="E1618" s="2" t="s">
        <v>40</v>
      </c>
      <c r="F1618" s="2" t="s">
        <v>12150</v>
      </c>
      <c r="G1618" s="2" t="s">
        <v>50</v>
      </c>
      <c r="H1618" s="2" t="s">
        <v>7418</v>
      </c>
      <c r="I1618" s="2" t="s">
        <v>293</v>
      </c>
      <c r="J1618" s="9">
        <v>800</v>
      </c>
      <c r="K1618" s="9">
        <v>1571</v>
      </c>
      <c r="L1618" s="5">
        <v>26</v>
      </c>
      <c r="M1618" s="5">
        <v>0</v>
      </c>
      <c r="N1618" s="5">
        <v>14.41</v>
      </c>
      <c r="O1618" s="5">
        <v>0</v>
      </c>
      <c r="P1618" s="5">
        <v>1.65</v>
      </c>
      <c r="Q1618" s="5">
        <v>0.55000000000000004</v>
      </c>
      <c r="R1618" s="5">
        <v>0</v>
      </c>
      <c r="S1618" s="5">
        <v>3500</v>
      </c>
    </row>
    <row r="1619" spans="1:19">
      <c r="A1619" s="2" t="s">
        <v>12151</v>
      </c>
      <c r="B1619" s="2" t="s">
        <v>847</v>
      </c>
      <c r="C1619" s="2" t="s">
        <v>6695</v>
      </c>
      <c r="D1619" s="2" t="s">
        <v>12152</v>
      </c>
      <c r="E1619" s="2" t="s">
        <v>492</v>
      </c>
      <c r="F1619" s="2" t="s">
        <v>12153</v>
      </c>
      <c r="G1619" s="2" t="s">
        <v>150</v>
      </c>
      <c r="H1619" s="2" t="s">
        <v>7418</v>
      </c>
      <c r="I1619" s="2" t="s">
        <v>88</v>
      </c>
      <c r="J1619" s="9">
        <v>500</v>
      </c>
      <c r="K1619" s="9">
        <v>1285</v>
      </c>
      <c r="L1619" s="5">
        <v>44</v>
      </c>
      <c r="M1619" s="5">
        <v>0</v>
      </c>
      <c r="N1619" s="5">
        <v>28.66</v>
      </c>
      <c r="O1619" s="5">
        <v>0</v>
      </c>
      <c r="P1619" s="5">
        <v>3.42</v>
      </c>
      <c r="Q1619" s="5">
        <v>0.65</v>
      </c>
      <c r="R1619" s="5">
        <v>0</v>
      </c>
      <c r="S1619" s="5">
        <v>1500</v>
      </c>
    </row>
    <row r="1620" spans="1:19">
      <c r="A1620" s="2" t="s">
        <v>12154</v>
      </c>
      <c r="B1620" s="2" t="s">
        <v>847</v>
      </c>
      <c r="C1620" s="2" t="s">
        <v>12155</v>
      </c>
      <c r="D1620" s="2" t="s">
        <v>204</v>
      </c>
      <c r="E1620" s="2" t="s">
        <v>56</v>
      </c>
      <c r="F1620" s="2" t="s">
        <v>12156</v>
      </c>
      <c r="G1620" s="2" t="s">
        <v>253</v>
      </c>
      <c r="H1620" s="2" t="s">
        <v>7418</v>
      </c>
      <c r="I1620" s="2" t="s">
        <v>120</v>
      </c>
      <c r="J1620" s="9">
        <v>700</v>
      </c>
      <c r="K1620" s="9">
        <v>1220</v>
      </c>
      <c r="L1620" s="5">
        <v>30</v>
      </c>
      <c r="M1620" s="5">
        <v>3</v>
      </c>
      <c r="N1620" s="5">
        <v>17.72</v>
      </c>
      <c r="O1620" s="5">
        <v>202.34</v>
      </c>
      <c r="P1620" s="5">
        <v>2.46</v>
      </c>
      <c r="Q1620" s="5">
        <v>0.59</v>
      </c>
      <c r="R1620" s="5">
        <v>5.91</v>
      </c>
      <c r="S1620" s="5">
        <v>1900</v>
      </c>
    </row>
    <row r="1621" spans="1:19">
      <c r="A1621" s="2" t="s">
        <v>12157</v>
      </c>
      <c r="B1621" s="2" t="s">
        <v>12158</v>
      </c>
      <c r="C1621" s="2" t="s">
        <v>235</v>
      </c>
      <c r="D1621" s="2" t="s">
        <v>236</v>
      </c>
      <c r="E1621" s="2" t="s">
        <v>237</v>
      </c>
      <c r="F1621" s="2" t="s">
        <v>12159</v>
      </c>
      <c r="G1621" s="2" t="s">
        <v>65</v>
      </c>
      <c r="H1621" s="2" t="s">
        <v>7418</v>
      </c>
      <c r="I1621" s="2" t="s">
        <v>300</v>
      </c>
      <c r="J1621" s="9">
        <v>600</v>
      </c>
      <c r="K1621" s="9">
        <v>937</v>
      </c>
      <c r="L1621" s="5">
        <v>17</v>
      </c>
      <c r="M1621" s="5">
        <v>0</v>
      </c>
      <c r="N1621" s="5">
        <v>13.18</v>
      </c>
      <c r="O1621" s="5">
        <v>0</v>
      </c>
      <c r="P1621" s="5">
        <v>1.81</v>
      </c>
      <c r="Q1621" s="5">
        <v>0.78</v>
      </c>
      <c r="R1621" s="5">
        <v>0</v>
      </c>
      <c r="S1621" s="5">
        <v>3200</v>
      </c>
    </row>
    <row r="1622" spans="1:19">
      <c r="A1622" s="2" t="s">
        <v>12160</v>
      </c>
      <c r="B1622" s="2" t="s">
        <v>12161</v>
      </c>
      <c r="C1622" s="2" t="s">
        <v>12162</v>
      </c>
      <c r="D1622" s="2" t="s">
        <v>12163</v>
      </c>
      <c r="E1622" s="2" t="s">
        <v>373</v>
      </c>
      <c r="F1622" s="2" t="s">
        <v>12164</v>
      </c>
      <c r="G1622" s="2" t="s">
        <v>190</v>
      </c>
      <c r="H1622" s="2" t="s">
        <v>7418</v>
      </c>
      <c r="I1622" s="2" t="s">
        <v>140</v>
      </c>
      <c r="J1622" s="9">
        <v>1000</v>
      </c>
      <c r="K1622" s="9">
        <v>1523</v>
      </c>
      <c r="L1622" s="5">
        <v>52</v>
      </c>
      <c r="M1622" s="5">
        <v>0</v>
      </c>
      <c r="N1622" s="5">
        <v>35.67</v>
      </c>
      <c r="O1622" s="5">
        <v>0</v>
      </c>
      <c r="P1622" s="5">
        <v>3.41</v>
      </c>
      <c r="Q1622" s="5">
        <v>0.69</v>
      </c>
      <c r="R1622" s="5">
        <v>0</v>
      </c>
      <c r="S1622" s="5">
        <v>3750</v>
      </c>
    </row>
    <row r="1623" spans="1:19">
      <c r="A1623" s="2" t="s">
        <v>12165</v>
      </c>
      <c r="B1623" s="2" t="s">
        <v>5672</v>
      </c>
      <c r="C1623" s="2" t="s">
        <v>12166</v>
      </c>
      <c r="D1623" s="2" t="s">
        <v>5058</v>
      </c>
      <c r="E1623" s="2" t="s">
        <v>953</v>
      </c>
      <c r="F1623" s="2" t="s">
        <v>12167</v>
      </c>
      <c r="G1623" s="2" t="s">
        <v>134</v>
      </c>
      <c r="H1623" s="2" t="s">
        <v>7418</v>
      </c>
      <c r="I1623" s="2" t="s">
        <v>73</v>
      </c>
      <c r="J1623" s="9">
        <v>200</v>
      </c>
      <c r="K1623" s="9">
        <v>1835</v>
      </c>
      <c r="L1623" s="5">
        <v>36</v>
      </c>
      <c r="M1623" s="5">
        <v>0</v>
      </c>
      <c r="N1623" s="5">
        <v>19.190000000000001</v>
      </c>
      <c r="O1623" s="5">
        <v>0</v>
      </c>
      <c r="P1623" s="5">
        <v>1.96</v>
      </c>
      <c r="Q1623" s="5">
        <v>0.53</v>
      </c>
      <c r="R1623" s="5">
        <v>0</v>
      </c>
      <c r="S1623" s="5">
        <v>4800</v>
      </c>
    </row>
    <row r="1624" spans="1:19">
      <c r="A1624" s="2" t="s">
        <v>12168</v>
      </c>
      <c r="B1624" s="2" t="s">
        <v>169</v>
      </c>
      <c r="C1624" s="2" t="s">
        <v>12169</v>
      </c>
      <c r="D1624" s="2" t="s">
        <v>1603</v>
      </c>
      <c r="E1624" s="2" t="s">
        <v>32</v>
      </c>
      <c r="F1624" s="2" t="s">
        <v>4756</v>
      </c>
      <c r="G1624" s="2" t="s">
        <v>167</v>
      </c>
      <c r="H1624" s="2" t="s">
        <v>7418</v>
      </c>
      <c r="I1624" s="2" t="s">
        <v>73</v>
      </c>
      <c r="J1624" s="9">
        <v>500</v>
      </c>
      <c r="K1624" s="9">
        <v>2019</v>
      </c>
      <c r="L1624" s="5">
        <v>48</v>
      </c>
      <c r="M1624" s="5">
        <v>1</v>
      </c>
      <c r="N1624" s="5">
        <v>40.24</v>
      </c>
      <c r="O1624" s="5">
        <v>37.28</v>
      </c>
      <c r="P1624" s="5">
        <v>2.38</v>
      </c>
      <c r="Q1624" s="5">
        <v>0.84</v>
      </c>
      <c r="R1624" s="5">
        <v>40.24</v>
      </c>
      <c r="S1624" s="5">
        <v>3250</v>
      </c>
    </row>
    <row r="1625" spans="1:19">
      <c r="A1625" s="2" t="s">
        <v>12170</v>
      </c>
      <c r="B1625" s="2" t="s">
        <v>12171</v>
      </c>
      <c r="C1625" s="2" t="s">
        <v>7409</v>
      </c>
      <c r="D1625" s="2" t="s">
        <v>1040</v>
      </c>
      <c r="E1625" s="2" t="s">
        <v>112</v>
      </c>
      <c r="F1625" s="2" t="s">
        <v>12172</v>
      </c>
      <c r="G1625" s="2" t="s">
        <v>94</v>
      </c>
      <c r="H1625" s="2" t="s">
        <v>7418</v>
      </c>
      <c r="I1625" s="2" t="s">
        <v>382</v>
      </c>
      <c r="J1625" s="9">
        <v>100</v>
      </c>
      <c r="K1625" s="9">
        <v>610</v>
      </c>
      <c r="L1625" s="5">
        <v>15</v>
      </c>
      <c r="M1625" s="5">
        <v>0</v>
      </c>
      <c r="N1625" s="5">
        <v>12.12</v>
      </c>
      <c r="O1625" s="5">
        <v>0</v>
      </c>
      <c r="P1625" s="5">
        <v>2.46</v>
      </c>
      <c r="Q1625" s="5">
        <v>0.81</v>
      </c>
      <c r="R1625" s="5">
        <v>0</v>
      </c>
      <c r="S1625" s="5">
        <v>1651</v>
      </c>
    </row>
    <row r="1626" spans="1:19">
      <c r="A1626" s="2" t="s">
        <v>12173</v>
      </c>
      <c r="B1626" s="2" t="s">
        <v>12174</v>
      </c>
      <c r="C1626" s="2" t="s">
        <v>1034</v>
      </c>
      <c r="D1626" s="2" t="s">
        <v>2338</v>
      </c>
      <c r="E1626" s="2" t="s">
        <v>23</v>
      </c>
      <c r="F1626" s="2" t="s">
        <v>11931</v>
      </c>
      <c r="G1626" s="2" t="s">
        <v>102</v>
      </c>
      <c r="H1626" s="2" t="s">
        <v>7418</v>
      </c>
      <c r="I1626" s="2" t="s">
        <v>206</v>
      </c>
      <c r="J1626" s="9">
        <v>600</v>
      </c>
      <c r="K1626" s="9">
        <v>1800</v>
      </c>
      <c r="L1626" s="5">
        <v>54</v>
      </c>
      <c r="M1626" s="5">
        <v>5</v>
      </c>
      <c r="N1626" s="5">
        <v>35.450000000000003</v>
      </c>
      <c r="O1626" s="5">
        <v>185.05</v>
      </c>
      <c r="P1626" s="5">
        <v>3</v>
      </c>
      <c r="Q1626" s="5">
        <v>0.66</v>
      </c>
      <c r="R1626" s="5">
        <v>7.09</v>
      </c>
      <c r="S1626" s="5">
        <v>2500</v>
      </c>
    </row>
    <row r="1627" spans="1:19">
      <c r="A1627" s="2" t="s">
        <v>12175</v>
      </c>
      <c r="B1627" s="2" t="s">
        <v>12176</v>
      </c>
      <c r="C1627" s="2" t="s">
        <v>12177</v>
      </c>
      <c r="D1627" s="2" t="s">
        <v>6822</v>
      </c>
      <c r="E1627" s="2" t="s">
        <v>23</v>
      </c>
      <c r="F1627" s="2" t="s">
        <v>12178</v>
      </c>
      <c r="G1627" s="2" t="s">
        <v>161</v>
      </c>
      <c r="H1627" s="2" t="s">
        <v>7418</v>
      </c>
      <c r="I1627" s="2" t="s">
        <v>699</v>
      </c>
      <c r="J1627" s="9">
        <v>700</v>
      </c>
      <c r="K1627" s="9">
        <v>1225</v>
      </c>
      <c r="L1627" s="5">
        <v>39</v>
      </c>
      <c r="M1627" s="5">
        <v>1</v>
      </c>
      <c r="N1627" s="5">
        <v>20.8</v>
      </c>
      <c r="O1627" s="5">
        <v>58.46</v>
      </c>
      <c r="P1627" s="5">
        <v>3.18</v>
      </c>
      <c r="Q1627" s="5">
        <v>0.53</v>
      </c>
      <c r="R1627" s="5">
        <v>20.8</v>
      </c>
      <c r="S1627" s="5">
        <v>2250</v>
      </c>
    </row>
    <row r="1628" spans="1:19">
      <c r="A1628" s="2" t="s">
        <v>12179</v>
      </c>
      <c r="B1628" s="2" t="s">
        <v>12180</v>
      </c>
      <c r="C1628" s="2" t="s">
        <v>12181</v>
      </c>
      <c r="D1628" s="2" t="s">
        <v>2159</v>
      </c>
      <c r="E1628" s="2" t="s">
        <v>125</v>
      </c>
      <c r="F1628" s="2" t="s">
        <v>12182</v>
      </c>
      <c r="G1628" s="2" t="s">
        <v>65</v>
      </c>
      <c r="H1628" s="2" t="s">
        <v>7418</v>
      </c>
      <c r="I1628" s="2" t="s">
        <v>300</v>
      </c>
      <c r="J1628" s="9">
        <v>300</v>
      </c>
      <c r="K1628" s="9">
        <v>2451</v>
      </c>
      <c r="L1628" s="5">
        <v>45</v>
      </c>
      <c r="M1628" s="5">
        <v>0</v>
      </c>
      <c r="N1628" s="5">
        <v>31.04</v>
      </c>
      <c r="O1628" s="5">
        <v>0</v>
      </c>
      <c r="P1628" s="5">
        <v>1.84</v>
      </c>
      <c r="Q1628" s="5">
        <v>0.69</v>
      </c>
      <c r="R1628" s="5">
        <v>0</v>
      </c>
      <c r="S1628" s="5">
        <v>2500</v>
      </c>
    </row>
    <row r="1629" spans="1:19">
      <c r="A1629" s="2" t="s">
        <v>12183</v>
      </c>
      <c r="B1629" s="2" t="s">
        <v>12184</v>
      </c>
      <c r="C1629" s="2" t="s">
        <v>749</v>
      </c>
      <c r="D1629" s="2" t="s">
        <v>9119</v>
      </c>
      <c r="E1629" s="2" t="s">
        <v>258</v>
      </c>
      <c r="F1629" s="2" t="s">
        <v>12185</v>
      </c>
      <c r="G1629" s="2" t="s">
        <v>65</v>
      </c>
      <c r="H1629" s="2" t="s">
        <v>7418</v>
      </c>
      <c r="I1629" s="2" t="s">
        <v>135</v>
      </c>
      <c r="J1629" s="9">
        <v>400</v>
      </c>
      <c r="K1629" s="9">
        <v>1663</v>
      </c>
      <c r="L1629" s="5">
        <v>50</v>
      </c>
      <c r="M1629" s="5">
        <v>2</v>
      </c>
      <c r="N1629" s="5">
        <v>24.45</v>
      </c>
      <c r="O1629" s="5">
        <v>75.849999999999994</v>
      </c>
      <c r="P1629" s="5">
        <v>3.01</v>
      </c>
      <c r="Q1629" s="5">
        <v>0.49</v>
      </c>
      <c r="R1629" s="5">
        <v>12.22</v>
      </c>
      <c r="S1629" s="5">
        <v>1900</v>
      </c>
    </row>
    <row r="1630" spans="1:19">
      <c r="A1630" s="2" t="s">
        <v>12186</v>
      </c>
      <c r="B1630" s="2" t="s">
        <v>1702</v>
      </c>
      <c r="C1630" s="2" t="s">
        <v>11979</v>
      </c>
      <c r="D1630" s="2" t="s">
        <v>9109</v>
      </c>
      <c r="E1630" s="2" t="s">
        <v>56</v>
      </c>
      <c r="F1630" s="2" t="s">
        <v>12187</v>
      </c>
      <c r="G1630" s="2" t="s">
        <v>25</v>
      </c>
      <c r="H1630" s="2" t="s">
        <v>7418</v>
      </c>
      <c r="I1630" s="2" t="s">
        <v>356</v>
      </c>
      <c r="J1630" s="9">
        <v>300</v>
      </c>
      <c r="K1630" s="9">
        <v>2244</v>
      </c>
      <c r="L1630" s="5">
        <v>38</v>
      </c>
      <c r="M1630" s="5">
        <v>1</v>
      </c>
      <c r="N1630" s="5">
        <v>27.86</v>
      </c>
      <c r="O1630" s="5">
        <v>44.08</v>
      </c>
      <c r="P1630" s="5">
        <v>1.69</v>
      </c>
      <c r="Q1630" s="5">
        <v>0.73</v>
      </c>
      <c r="R1630" s="5">
        <v>27.86</v>
      </c>
      <c r="S1630" s="5">
        <v>1950</v>
      </c>
    </row>
    <row r="1631" spans="1:19">
      <c r="A1631" s="2" t="s">
        <v>12188</v>
      </c>
      <c r="B1631" s="2" t="s">
        <v>335</v>
      </c>
      <c r="C1631" s="2" t="s">
        <v>12189</v>
      </c>
      <c r="D1631" s="2" t="s">
        <v>12190</v>
      </c>
      <c r="E1631" s="2" t="s">
        <v>118</v>
      </c>
      <c r="F1631" s="2" t="s">
        <v>9009</v>
      </c>
      <c r="G1631" s="2" t="s">
        <v>87</v>
      </c>
      <c r="H1631" s="2" t="s">
        <v>7418</v>
      </c>
      <c r="I1631" s="2" t="s">
        <v>382</v>
      </c>
      <c r="J1631" s="9">
        <v>100</v>
      </c>
      <c r="K1631" s="9">
        <v>2473</v>
      </c>
      <c r="L1631" s="5">
        <v>54</v>
      </c>
      <c r="M1631" s="5">
        <v>5</v>
      </c>
      <c r="N1631" s="5">
        <v>25.33</v>
      </c>
      <c r="O1631" s="5">
        <v>296.95</v>
      </c>
      <c r="P1631" s="5">
        <v>2.1800000000000002</v>
      </c>
      <c r="Q1631" s="5">
        <v>0.47</v>
      </c>
      <c r="R1631" s="5">
        <v>5.07</v>
      </c>
      <c r="S1631" s="5">
        <v>3600</v>
      </c>
    </row>
    <row r="1632" spans="1:19">
      <c r="A1632" s="2" t="s">
        <v>12191</v>
      </c>
      <c r="B1632" s="2" t="s">
        <v>1702</v>
      </c>
      <c r="C1632" s="2" t="s">
        <v>1518</v>
      </c>
      <c r="D1632" s="2" t="s">
        <v>7844</v>
      </c>
      <c r="E1632" s="2" t="s">
        <v>132</v>
      </c>
      <c r="F1632" s="2" t="s">
        <v>4821</v>
      </c>
      <c r="G1632" s="2" t="s">
        <v>161</v>
      </c>
      <c r="H1632" s="2" t="s">
        <v>7418</v>
      </c>
      <c r="I1632" s="2" t="s">
        <v>361</v>
      </c>
      <c r="J1632" s="9">
        <v>1000</v>
      </c>
      <c r="K1632" s="9">
        <v>1268</v>
      </c>
      <c r="L1632" s="5">
        <v>35</v>
      </c>
      <c r="M1632" s="5">
        <v>0</v>
      </c>
      <c r="N1632" s="5">
        <v>17.55</v>
      </c>
      <c r="O1632" s="5">
        <v>0</v>
      </c>
      <c r="P1632" s="5">
        <v>2.76</v>
      </c>
      <c r="Q1632" s="5">
        <v>0.5</v>
      </c>
      <c r="R1632" s="5">
        <v>0</v>
      </c>
      <c r="S1632" s="5">
        <v>1800</v>
      </c>
    </row>
    <row r="1633" spans="1:19">
      <c r="A1633" s="2" t="s">
        <v>12192</v>
      </c>
      <c r="B1633" s="2" t="s">
        <v>4357</v>
      </c>
      <c r="C1633" s="2" t="s">
        <v>3033</v>
      </c>
      <c r="D1633" s="2" t="s">
        <v>655</v>
      </c>
      <c r="E1633" s="2" t="s">
        <v>125</v>
      </c>
      <c r="F1633" s="2" t="s">
        <v>12193</v>
      </c>
      <c r="G1633" s="2" t="s">
        <v>65</v>
      </c>
      <c r="H1633" s="2" t="s">
        <v>7418</v>
      </c>
      <c r="I1633" s="2" t="s">
        <v>80</v>
      </c>
      <c r="J1633" s="9">
        <v>200</v>
      </c>
      <c r="K1633" s="9">
        <v>1382</v>
      </c>
      <c r="L1633" s="5">
        <v>45</v>
      </c>
      <c r="M1633" s="5">
        <v>0</v>
      </c>
      <c r="N1633" s="5">
        <v>30.71</v>
      </c>
      <c r="O1633" s="5">
        <v>0</v>
      </c>
      <c r="P1633" s="5">
        <v>3.26</v>
      </c>
      <c r="Q1633" s="5">
        <v>0.68</v>
      </c>
      <c r="R1633" s="5">
        <v>0</v>
      </c>
      <c r="S1633" s="5">
        <v>6000</v>
      </c>
    </row>
    <row r="1634" spans="1:19">
      <c r="A1634" s="2" t="s">
        <v>12194</v>
      </c>
      <c r="B1634" s="2" t="s">
        <v>1681</v>
      </c>
      <c r="C1634" s="2" t="s">
        <v>759</v>
      </c>
      <c r="D1634" s="2" t="s">
        <v>12195</v>
      </c>
      <c r="E1634" s="2" t="s">
        <v>56</v>
      </c>
      <c r="F1634" s="2" t="s">
        <v>12196</v>
      </c>
      <c r="G1634" s="2" t="s">
        <v>102</v>
      </c>
      <c r="H1634" s="2" t="s">
        <v>7418</v>
      </c>
      <c r="I1634" s="2" t="s">
        <v>51</v>
      </c>
      <c r="J1634" s="9">
        <v>400</v>
      </c>
      <c r="K1634" s="9">
        <v>647</v>
      </c>
      <c r="L1634" s="5">
        <v>18</v>
      </c>
      <c r="M1634" s="5">
        <v>0</v>
      </c>
      <c r="N1634" s="5">
        <v>7.38</v>
      </c>
      <c r="O1634" s="5">
        <v>0</v>
      </c>
      <c r="P1634" s="5">
        <v>2.78</v>
      </c>
      <c r="Q1634" s="5">
        <v>0.41</v>
      </c>
      <c r="R1634" s="5">
        <v>0</v>
      </c>
      <c r="S1634" s="5">
        <v>4100</v>
      </c>
    </row>
    <row r="1635" spans="1:19">
      <c r="A1635" s="2" t="s">
        <v>12197</v>
      </c>
      <c r="B1635" s="2" t="s">
        <v>500</v>
      </c>
      <c r="C1635" s="2" t="s">
        <v>984</v>
      </c>
      <c r="D1635" s="2" t="s">
        <v>545</v>
      </c>
      <c r="E1635" s="2" t="s">
        <v>132</v>
      </c>
      <c r="F1635" s="2" t="s">
        <v>12198</v>
      </c>
      <c r="G1635" s="2" t="s">
        <v>266</v>
      </c>
      <c r="H1635" s="2" t="s">
        <v>7418</v>
      </c>
      <c r="I1635" s="2" t="s">
        <v>361</v>
      </c>
      <c r="J1635" s="9">
        <v>600</v>
      </c>
      <c r="K1635" s="9">
        <v>1942</v>
      </c>
      <c r="L1635" s="5">
        <v>70</v>
      </c>
      <c r="M1635" s="5">
        <v>2</v>
      </c>
      <c r="N1635" s="5">
        <v>53.84</v>
      </c>
      <c r="O1635" s="5">
        <v>134.66999999999999</v>
      </c>
      <c r="P1635" s="5">
        <v>3.6</v>
      </c>
      <c r="Q1635" s="5">
        <v>0.77</v>
      </c>
      <c r="R1635" s="5">
        <v>26.92</v>
      </c>
      <c r="S1635" s="5">
        <v>2900</v>
      </c>
    </row>
    <row r="1636" spans="1:19">
      <c r="A1636" s="2" t="s">
        <v>12199</v>
      </c>
      <c r="B1636" s="2" t="s">
        <v>2229</v>
      </c>
      <c r="C1636" s="2" t="s">
        <v>12200</v>
      </c>
      <c r="D1636" s="2" t="s">
        <v>251</v>
      </c>
      <c r="E1636" s="2" t="s">
        <v>23</v>
      </c>
      <c r="F1636" s="2" t="s">
        <v>12201</v>
      </c>
      <c r="G1636" s="2" t="s">
        <v>161</v>
      </c>
      <c r="H1636" s="2" t="s">
        <v>7418</v>
      </c>
      <c r="I1636" s="2" t="s">
        <v>140</v>
      </c>
      <c r="J1636" s="9">
        <v>600</v>
      </c>
      <c r="K1636" s="9">
        <v>977</v>
      </c>
      <c r="L1636" s="5">
        <v>23</v>
      </c>
      <c r="M1636" s="5">
        <v>0</v>
      </c>
      <c r="N1636" s="5">
        <v>9.41</v>
      </c>
      <c r="O1636" s="5">
        <v>0</v>
      </c>
      <c r="P1636" s="5">
        <v>2.35</v>
      </c>
      <c r="Q1636" s="5">
        <v>0.41</v>
      </c>
      <c r="R1636" s="5">
        <v>0</v>
      </c>
      <c r="S1636" s="5">
        <v>2000</v>
      </c>
    </row>
    <row r="1637" spans="1:19">
      <c r="A1637" s="2" t="s">
        <v>12202</v>
      </c>
      <c r="B1637" s="2" t="s">
        <v>919</v>
      </c>
      <c r="C1637" s="2" t="s">
        <v>12203</v>
      </c>
      <c r="D1637" s="2" t="s">
        <v>4708</v>
      </c>
      <c r="E1637" s="2" t="s">
        <v>132</v>
      </c>
      <c r="F1637" s="2" t="s">
        <v>8630</v>
      </c>
      <c r="G1637" s="2" t="s">
        <v>150</v>
      </c>
      <c r="H1637" s="2" t="s">
        <v>7418</v>
      </c>
      <c r="I1637" s="2" t="s">
        <v>127</v>
      </c>
      <c r="J1637" s="9">
        <v>1000</v>
      </c>
      <c r="K1637" s="9">
        <v>1192</v>
      </c>
      <c r="L1637" s="5">
        <v>36</v>
      </c>
      <c r="M1637" s="5">
        <v>3</v>
      </c>
      <c r="N1637" s="5">
        <v>16.55</v>
      </c>
      <c r="O1637" s="5">
        <v>186.67</v>
      </c>
      <c r="P1637" s="5">
        <v>3.02</v>
      </c>
      <c r="Q1637" s="5">
        <v>0.46</v>
      </c>
      <c r="R1637" s="5">
        <v>5.52</v>
      </c>
      <c r="S1637" s="5">
        <v>3000</v>
      </c>
    </row>
    <row r="1638" spans="1:19">
      <c r="A1638" s="2" t="s">
        <v>12204</v>
      </c>
      <c r="B1638" s="2" t="s">
        <v>2694</v>
      </c>
      <c r="C1638" s="2" t="s">
        <v>633</v>
      </c>
      <c r="D1638" s="2" t="s">
        <v>138</v>
      </c>
      <c r="E1638" s="2" t="s">
        <v>40</v>
      </c>
      <c r="F1638" s="2" t="s">
        <v>12205</v>
      </c>
      <c r="G1638" s="2" t="s">
        <v>344</v>
      </c>
      <c r="H1638" s="2" t="s">
        <v>7418</v>
      </c>
      <c r="I1638" s="2" t="s">
        <v>217</v>
      </c>
      <c r="J1638" s="9">
        <v>1000</v>
      </c>
      <c r="K1638" s="9">
        <v>628</v>
      </c>
      <c r="L1638" s="5">
        <v>15</v>
      </c>
      <c r="M1638" s="5">
        <v>0</v>
      </c>
      <c r="N1638" s="5">
        <v>12.49</v>
      </c>
      <c r="O1638" s="5">
        <v>0</v>
      </c>
      <c r="P1638" s="5">
        <v>2.39</v>
      </c>
      <c r="Q1638" s="5">
        <v>0.83</v>
      </c>
      <c r="R1638" s="5">
        <v>0</v>
      </c>
      <c r="S1638" s="5">
        <v>1900</v>
      </c>
    </row>
    <row r="1639" spans="1:19">
      <c r="A1639" s="2" t="s">
        <v>12206</v>
      </c>
      <c r="B1639" s="2" t="s">
        <v>950</v>
      </c>
      <c r="C1639" s="2" t="s">
        <v>143</v>
      </c>
      <c r="D1639" s="2" t="s">
        <v>1559</v>
      </c>
      <c r="E1639" s="2" t="s">
        <v>23</v>
      </c>
      <c r="F1639" s="2" t="s">
        <v>12207</v>
      </c>
      <c r="G1639" s="2" t="s">
        <v>58</v>
      </c>
      <c r="H1639" s="2" t="s">
        <v>7418</v>
      </c>
      <c r="I1639" s="2" t="s">
        <v>356</v>
      </c>
      <c r="J1639" s="9">
        <v>600</v>
      </c>
      <c r="K1639" s="9">
        <v>1242</v>
      </c>
      <c r="L1639" s="5">
        <v>52</v>
      </c>
      <c r="M1639" s="5">
        <v>1</v>
      </c>
      <c r="N1639" s="5">
        <v>39.99</v>
      </c>
      <c r="O1639" s="5">
        <v>39.07</v>
      </c>
      <c r="P1639" s="5">
        <v>4.1900000000000004</v>
      </c>
      <c r="Q1639" s="5">
        <v>0.77</v>
      </c>
      <c r="R1639" s="5">
        <v>39.99</v>
      </c>
      <c r="S1639" s="5">
        <v>4300</v>
      </c>
    </row>
    <row r="1640" spans="1:19">
      <c r="A1640" s="2" t="s">
        <v>12208</v>
      </c>
      <c r="B1640" s="2" t="s">
        <v>1138</v>
      </c>
      <c r="C1640" s="2" t="s">
        <v>8926</v>
      </c>
      <c r="D1640" s="2" t="s">
        <v>6084</v>
      </c>
      <c r="E1640" s="2" t="s">
        <v>222</v>
      </c>
      <c r="F1640" s="2" t="s">
        <v>12209</v>
      </c>
      <c r="G1640" s="2" t="s">
        <v>344</v>
      </c>
      <c r="H1640" s="2" t="s">
        <v>7418</v>
      </c>
      <c r="I1640" s="2" t="s">
        <v>155</v>
      </c>
      <c r="J1640" s="9">
        <v>700</v>
      </c>
      <c r="K1640" s="9">
        <v>1095</v>
      </c>
      <c r="L1640" s="5">
        <v>41</v>
      </c>
      <c r="M1640" s="5">
        <v>0</v>
      </c>
      <c r="N1640" s="5">
        <v>23.77</v>
      </c>
      <c r="O1640" s="5">
        <v>0</v>
      </c>
      <c r="P1640" s="5">
        <v>3.74</v>
      </c>
      <c r="Q1640" s="5">
        <v>0.57999999999999996</v>
      </c>
      <c r="R1640" s="5">
        <v>0</v>
      </c>
      <c r="S1640" s="5">
        <v>2900</v>
      </c>
    </row>
    <row r="1641" spans="1:19">
      <c r="A1641" s="2" t="s">
        <v>12210</v>
      </c>
      <c r="B1641" s="2" t="s">
        <v>12211</v>
      </c>
      <c r="C1641" s="2" t="s">
        <v>12212</v>
      </c>
      <c r="D1641" s="2" t="s">
        <v>12213</v>
      </c>
      <c r="E1641" s="2" t="s">
        <v>23</v>
      </c>
      <c r="F1641" s="2" t="s">
        <v>5558</v>
      </c>
      <c r="G1641" s="2" t="s">
        <v>312</v>
      </c>
      <c r="H1641" s="2" t="s">
        <v>7418</v>
      </c>
      <c r="I1641" s="2" t="s">
        <v>155</v>
      </c>
      <c r="J1641" s="9">
        <v>200</v>
      </c>
      <c r="K1641" s="9">
        <v>1763</v>
      </c>
      <c r="L1641" s="5">
        <v>72</v>
      </c>
      <c r="M1641" s="5">
        <v>0</v>
      </c>
      <c r="N1641" s="5">
        <v>51.66</v>
      </c>
      <c r="O1641" s="5">
        <v>0</v>
      </c>
      <c r="P1641" s="5">
        <v>4.08</v>
      </c>
      <c r="Q1641" s="5">
        <v>0.72</v>
      </c>
      <c r="R1641" s="5">
        <v>0</v>
      </c>
      <c r="S1641" s="5">
        <v>4000</v>
      </c>
    </row>
    <row r="1642" spans="1:19">
      <c r="A1642" s="2" t="s">
        <v>12214</v>
      </c>
      <c r="B1642" s="2" t="s">
        <v>12215</v>
      </c>
      <c r="C1642" s="2" t="s">
        <v>6770</v>
      </c>
      <c r="D1642" s="2" t="s">
        <v>2973</v>
      </c>
      <c r="E1642" s="2" t="s">
        <v>56</v>
      </c>
      <c r="F1642" s="2" t="s">
        <v>12216</v>
      </c>
      <c r="G1642" s="2" t="s">
        <v>72</v>
      </c>
      <c r="H1642" s="2" t="s">
        <v>7418</v>
      </c>
      <c r="I1642" s="2" t="s">
        <v>95</v>
      </c>
      <c r="J1642" s="9">
        <v>600</v>
      </c>
      <c r="K1642" s="9">
        <v>1346</v>
      </c>
      <c r="L1642" s="5">
        <v>39</v>
      </c>
      <c r="M1642" s="5">
        <v>1</v>
      </c>
      <c r="N1642" s="5">
        <v>20.84</v>
      </c>
      <c r="O1642" s="5">
        <v>56.08</v>
      </c>
      <c r="P1642" s="5">
        <v>2.9</v>
      </c>
      <c r="Q1642" s="5">
        <v>0.53</v>
      </c>
      <c r="R1642" s="5">
        <v>20.84</v>
      </c>
      <c r="S1642" s="5">
        <v>2000</v>
      </c>
    </row>
    <row r="1643" spans="1:19">
      <c r="A1643" s="2" t="s">
        <v>12217</v>
      </c>
      <c r="B1643" s="2" t="s">
        <v>7497</v>
      </c>
      <c r="C1643" s="2" t="s">
        <v>7397</v>
      </c>
      <c r="D1643" s="2" t="s">
        <v>2781</v>
      </c>
      <c r="E1643" s="2" t="s">
        <v>132</v>
      </c>
      <c r="F1643" s="2" t="s">
        <v>12218</v>
      </c>
      <c r="G1643" s="2" t="s">
        <v>190</v>
      </c>
      <c r="H1643" s="2" t="s">
        <v>7418</v>
      </c>
      <c r="I1643" s="2" t="s">
        <v>27</v>
      </c>
      <c r="J1643" s="9">
        <v>200</v>
      </c>
      <c r="K1643" s="9">
        <v>2216</v>
      </c>
      <c r="L1643" s="5">
        <v>43</v>
      </c>
      <c r="M1643" s="5">
        <v>4</v>
      </c>
      <c r="N1643" s="5">
        <v>26.43</v>
      </c>
      <c r="O1643" s="5">
        <v>269.66000000000003</v>
      </c>
      <c r="P1643" s="5">
        <v>1.94</v>
      </c>
      <c r="Q1643" s="5">
        <v>0.61</v>
      </c>
      <c r="R1643" s="5">
        <v>6.61</v>
      </c>
      <c r="S1643" s="5">
        <v>1500</v>
      </c>
    </row>
    <row r="1644" spans="1:19">
      <c r="A1644" s="2" t="s">
        <v>12219</v>
      </c>
      <c r="B1644" s="2" t="s">
        <v>495</v>
      </c>
      <c r="C1644" s="2" t="s">
        <v>7439</v>
      </c>
      <c r="D1644" s="2" t="s">
        <v>12220</v>
      </c>
      <c r="E1644" s="2" t="s">
        <v>40</v>
      </c>
      <c r="F1644" s="2" t="s">
        <v>12221</v>
      </c>
      <c r="G1644" s="2" t="s">
        <v>65</v>
      </c>
      <c r="H1644" s="2" t="s">
        <v>7418</v>
      </c>
      <c r="I1644" s="2" t="s">
        <v>135</v>
      </c>
      <c r="J1644" s="9">
        <v>400</v>
      </c>
      <c r="K1644" s="9">
        <v>544</v>
      </c>
      <c r="L1644" s="5">
        <v>13</v>
      </c>
      <c r="M1644" s="5">
        <v>0</v>
      </c>
      <c r="N1644" s="5">
        <v>7.09</v>
      </c>
      <c r="O1644" s="5">
        <v>0</v>
      </c>
      <c r="P1644" s="5">
        <v>2.39</v>
      </c>
      <c r="Q1644" s="5">
        <v>0.55000000000000004</v>
      </c>
      <c r="R1644" s="5">
        <v>0</v>
      </c>
      <c r="S1644" s="5">
        <v>2750</v>
      </c>
    </row>
    <row r="1645" spans="1:19">
      <c r="A1645" s="2" t="s">
        <v>12222</v>
      </c>
      <c r="B1645" s="2" t="s">
        <v>12223</v>
      </c>
      <c r="C1645" s="2" t="s">
        <v>3033</v>
      </c>
      <c r="D1645" s="2" t="s">
        <v>4301</v>
      </c>
      <c r="E1645" s="2" t="s">
        <v>23</v>
      </c>
      <c r="F1645" s="2" t="s">
        <v>12224</v>
      </c>
      <c r="G1645" s="2" t="s">
        <v>190</v>
      </c>
      <c r="H1645" s="2" t="s">
        <v>7418</v>
      </c>
      <c r="I1645" s="2" t="s">
        <v>88</v>
      </c>
      <c r="J1645" s="9">
        <v>600</v>
      </c>
      <c r="K1645" s="9">
        <v>1358</v>
      </c>
      <c r="L1645" s="5">
        <v>51</v>
      </c>
      <c r="M1645" s="5">
        <v>5</v>
      </c>
      <c r="N1645" s="5">
        <v>41.89</v>
      </c>
      <c r="O1645" s="5">
        <v>176.34</v>
      </c>
      <c r="P1645" s="5">
        <v>3.76</v>
      </c>
      <c r="Q1645" s="5">
        <v>0.82</v>
      </c>
      <c r="R1645" s="5">
        <v>8.3800000000000008</v>
      </c>
      <c r="S1645" s="5">
        <v>1248</v>
      </c>
    </row>
    <row r="1646" spans="1:19">
      <c r="A1646" s="2" t="s">
        <v>12225</v>
      </c>
      <c r="B1646" s="2" t="s">
        <v>12226</v>
      </c>
      <c r="C1646" s="2" t="s">
        <v>12227</v>
      </c>
      <c r="D1646" s="2" t="s">
        <v>1109</v>
      </c>
      <c r="E1646" s="2" t="s">
        <v>112</v>
      </c>
      <c r="F1646" s="2" t="s">
        <v>10581</v>
      </c>
      <c r="G1646" s="2" t="s">
        <v>190</v>
      </c>
      <c r="H1646" s="2" t="s">
        <v>7418</v>
      </c>
      <c r="I1646" s="2" t="s">
        <v>120</v>
      </c>
      <c r="J1646" s="9">
        <v>1000</v>
      </c>
      <c r="K1646" s="9">
        <v>1565</v>
      </c>
      <c r="L1646" s="5">
        <v>42</v>
      </c>
      <c r="M1646" s="5">
        <v>0</v>
      </c>
      <c r="N1646" s="5">
        <v>26.88</v>
      </c>
      <c r="O1646" s="5">
        <v>0</v>
      </c>
      <c r="P1646" s="5">
        <v>2.68</v>
      </c>
      <c r="Q1646" s="5">
        <v>0.64</v>
      </c>
      <c r="R1646" s="5">
        <v>0</v>
      </c>
      <c r="S1646" s="5">
        <v>4000</v>
      </c>
    </row>
    <row r="1647" spans="1:19">
      <c r="A1647" s="2" t="s">
        <v>12228</v>
      </c>
      <c r="B1647" s="2" t="s">
        <v>988</v>
      </c>
      <c r="C1647" s="2" t="s">
        <v>9622</v>
      </c>
      <c r="D1647" s="2" t="s">
        <v>236</v>
      </c>
      <c r="E1647" s="2" t="s">
        <v>237</v>
      </c>
      <c r="F1647" s="2" t="s">
        <v>12229</v>
      </c>
      <c r="G1647" s="2" t="s">
        <v>266</v>
      </c>
      <c r="H1647" s="2" t="s">
        <v>7418</v>
      </c>
      <c r="I1647" s="2" t="s">
        <v>699</v>
      </c>
      <c r="J1647" s="9">
        <v>1000</v>
      </c>
      <c r="K1647" s="9">
        <v>1759</v>
      </c>
      <c r="L1647" s="5">
        <v>51</v>
      </c>
      <c r="M1647" s="5">
        <v>0</v>
      </c>
      <c r="N1647" s="5">
        <v>41.68</v>
      </c>
      <c r="O1647" s="5">
        <v>0</v>
      </c>
      <c r="P1647" s="5">
        <v>2.9</v>
      </c>
      <c r="Q1647" s="5">
        <v>0.82</v>
      </c>
      <c r="R1647" s="5">
        <v>0</v>
      </c>
      <c r="S1647" s="5">
        <v>1500</v>
      </c>
    </row>
    <row r="1648" spans="1:19">
      <c r="A1648" s="2" t="s">
        <v>12230</v>
      </c>
      <c r="B1648" s="2" t="s">
        <v>6128</v>
      </c>
      <c r="C1648" s="2" t="s">
        <v>12231</v>
      </c>
      <c r="D1648" s="2" t="s">
        <v>144</v>
      </c>
      <c r="E1648" s="2" t="s">
        <v>40</v>
      </c>
      <c r="F1648" s="2" t="s">
        <v>12232</v>
      </c>
      <c r="G1648" s="2" t="s">
        <v>65</v>
      </c>
      <c r="H1648" s="2" t="s">
        <v>7418</v>
      </c>
      <c r="I1648" s="2" t="s">
        <v>232</v>
      </c>
      <c r="J1648" s="9">
        <v>700</v>
      </c>
      <c r="K1648" s="9">
        <v>2302</v>
      </c>
      <c r="L1648" s="5">
        <v>73</v>
      </c>
      <c r="M1648" s="5">
        <v>2</v>
      </c>
      <c r="N1648" s="5">
        <v>33.14</v>
      </c>
      <c r="O1648" s="5">
        <v>117.98</v>
      </c>
      <c r="P1648" s="5">
        <v>3.17</v>
      </c>
      <c r="Q1648" s="5">
        <v>0.45</v>
      </c>
      <c r="R1648" s="5">
        <v>16.57</v>
      </c>
      <c r="S1648" s="5">
        <v>2000</v>
      </c>
    </row>
    <row r="1649" spans="1:19">
      <c r="A1649" s="2" t="s">
        <v>12233</v>
      </c>
      <c r="B1649" s="2" t="s">
        <v>12234</v>
      </c>
      <c r="C1649" s="2" t="s">
        <v>12235</v>
      </c>
      <c r="D1649" s="2" t="s">
        <v>4667</v>
      </c>
      <c r="E1649" s="2" t="s">
        <v>32</v>
      </c>
      <c r="F1649" s="2" t="s">
        <v>12236</v>
      </c>
      <c r="G1649" s="2" t="s">
        <v>167</v>
      </c>
      <c r="H1649" s="2" t="s">
        <v>7418</v>
      </c>
      <c r="I1649" s="2" t="s">
        <v>59</v>
      </c>
      <c r="J1649" s="9">
        <v>700</v>
      </c>
      <c r="K1649" s="9">
        <v>2248</v>
      </c>
      <c r="L1649" s="5">
        <v>87</v>
      </c>
      <c r="M1649" s="5">
        <v>7</v>
      </c>
      <c r="N1649" s="5">
        <v>65.45</v>
      </c>
      <c r="O1649" s="5">
        <v>452.12</v>
      </c>
      <c r="P1649" s="5">
        <v>3.87</v>
      </c>
      <c r="Q1649" s="5">
        <v>0.75</v>
      </c>
      <c r="R1649" s="5">
        <v>9.35</v>
      </c>
      <c r="S1649" s="5">
        <v>2167</v>
      </c>
    </row>
    <row r="1650" spans="1:19">
      <c r="A1650" s="2" t="s">
        <v>12237</v>
      </c>
      <c r="B1650" s="2" t="s">
        <v>4080</v>
      </c>
      <c r="C1650" s="2" t="s">
        <v>83</v>
      </c>
      <c r="D1650" s="2" t="s">
        <v>63</v>
      </c>
      <c r="E1650" s="2" t="s">
        <v>32</v>
      </c>
      <c r="F1650" s="2" t="s">
        <v>12238</v>
      </c>
      <c r="G1650" s="2" t="s">
        <v>167</v>
      </c>
      <c r="H1650" s="2" t="s">
        <v>7418</v>
      </c>
      <c r="I1650" s="2" t="s">
        <v>59</v>
      </c>
      <c r="J1650" s="9">
        <v>600</v>
      </c>
      <c r="K1650" s="9">
        <v>1991</v>
      </c>
      <c r="L1650" s="5">
        <v>64</v>
      </c>
      <c r="M1650" s="5">
        <v>0</v>
      </c>
      <c r="N1650" s="5">
        <v>34.24</v>
      </c>
      <c r="O1650" s="5">
        <v>0</v>
      </c>
      <c r="P1650" s="5">
        <v>3.21</v>
      </c>
      <c r="Q1650" s="5">
        <v>0.54</v>
      </c>
      <c r="R1650" s="5">
        <v>0</v>
      </c>
      <c r="S1650" s="5">
        <v>2800</v>
      </c>
    </row>
    <row r="1651" spans="1:19">
      <c r="A1651" s="2" t="s">
        <v>12239</v>
      </c>
      <c r="B1651" s="2" t="s">
        <v>295</v>
      </c>
      <c r="C1651" s="2" t="s">
        <v>476</v>
      </c>
      <c r="D1651" s="2" t="s">
        <v>138</v>
      </c>
      <c r="E1651" s="2" t="s">
        <v>40</v>
      </c>
      <c r="F1651" s="2" t="s">
        <v>12240</v>
      </c>
      <c r="G1651" s="2" t="s">
        <v>102</v>
      </c>
      <c r="H1651" s="2" t="s">
        <v>7418</v>
      </c>
      <c r="I1651" s="2" t="s">
        <v>361</v>
      </c>
      <c r="J1651" s="9">
        <v>700</v>
      </c>
      <c r="K1651" s="9">
        <v>1731</v>
      </c>
      <c r="L1651" s="5">
        <v>48</v>
      </c>
      <c r="M1651" s="5">
        <v>0</v>
      </c>
      <c r="N1651" s="5">
        <v>33.409999999999997</v>
      </c>
      <c r="O1651" s="5">
        <v>0</v>
      </c>
      <c r="P1651" s="5">
        <v>2.77</v>
      </c>
      <c r="Q1651" s="5">
        <v>0.7</v>
      </c>
      <c r="R1651" s="5">
        <v>0</v>
      </c>
      <c r="S1651" s="5">
        <v>2800</v>
      </c>
    </row>
    <row r="1652" spans="1:19">
      <c r="A1652" s="2" t="s">
        <v>12241</v>
      </c>
      <c r="B1652" s="2" t="s">
        <v>2310</v>
      </c>
      <c r="C1652" s="2" t="s">
        <v>1650</v>
      </c>
      <c r="D1652" s="2" t="s">
        <v>12242</v>
      </c>
      <c r="E1652" s="2" t="s">
        <v>118</v>
      </c>
      <c r="F1652" s="2" t="s">
        <v>12243</v>
      </c>
      <c r="G1652" s="2" t="s">
        <v>94</v>
      </c>
      <c r="H1652" s="2" t="s">
        <v>7418</v>
      </c>
      <c r="I1652" s="2" t="s">
        <v>356</v>
      </c>
      <c r="J1652" s="9">
        <v>500</v>
      </c>
      <c r="K1652" s="9">
        <v>2359</v>
      </c>
      <c r="L1652" s="5">
        <v>62</v>
      </c>
      <c r="M1652" s="5">
        <v>1</v>
      </c>
      <c r="N1652" s="5">
        <v>29.67</v>
      </c>
      <c r="O1652" s="5">
        <v>68.02</v>
      </c>
      <c r="P1652" s="5">
        <v>2.63</v>
      </c>
      <c r="Q1652" s="5">
        <v>0.48</v>
      </c>
      <c r="R1652" s="5">
        <v>29.67</v>
      </c>
      <c r="S1652" s="5">
        <v>1500</v>
      </c>
    </row>
    <row r="1653" spans="1:19">
      <c r="A1653" s="2" t="s">
        <v>12244</v>
      </c>
      <c r="B1653" s="2" t="s">
        <v>7410</v>
      </c>
      <c r="C1653" s="2" t="s">
        <v>3438</v>
      </c>
      <c r="D1653" s="2" t="s">
        <v>451</v>
      </c>
      <c r="E1653" s="2" t="s">
        <v>125</v>
      </c>
      <c r="F1653" s="2" t="s">
        <v>12245</v>
      </c>
      <c r="G1653" s="2" t="s">
        <v>150</v>
      </c>
      <c r="H1653" s="2" t="s">
        <v>7418</v>
      </c>
      <c r="I1653" s="2" t="s">
        <v>206</v>
      </c>
      <c r="J1653" s="9">
        <v>300</v>
      </c>
      <c r="K1653" s="9">
        <v>2159</v>
      </c>
      <c r="L1653" s="5">
        <v>42</v>
      </c>
      <c r="M1653" s="5">
        <v>0</v>
      </c>
      <c r="N1653" s="5">
        <v>31.8</v>
      </c>
      <c r="O1653" s="5">
        <v>0</v>
      </c>
      <c r="P1653" s="5">
        <v>1.95</v>
      </c>
      <c r="Q1653" s="5">
        <v>0.76</v>
      </c>
      <c r="R1653" s="5">
        <v>0</v>
      </c>
      <c r="S1653" s="5">
        <v>2522</v>
      </c>
    </row>
    <row r="1654" spans="1:19">
      <c r="A1654" s="2" t="s">
        <v>12246</v>
      </c>
      <c r="B1654" s="2" t="s">
        <v>6624</v>
      </c>
      <c r="C1654" s="2" t="s">
        <v>6292</v>
      </c>
      <c r="D1654" s="2" t="s">
        <v>12247</v>
      </c>
      <c r="E1654" s="2" t="s">
        <v>32</v>
      </c>
      <c r="F1654" s="2" t="s">
        <v>12248</v>
      </c>
      <c r="G1654" s="2" t="s">
        <v>50</v>
      </c>
      <c r="H1654" s="2" t="s">
        <v>7418</v>
      </c>
      <c r="I1654" s="2" t="s">
        <v>300</v>
      </c>
      <c r="J1654" s="9">
        <v>300</v>
      </c>
      <c r="K1654" s="9">
        <v>1259</v>
      </c>
      <c r="L1654" s="5">
        <v>30</v>
      </c>
      <c r="M1654" s="5">
        <v>0</v>
      </c>
      <c r="N1654" s="5">
        <v>14.28</v>
      </c>
      <c r="O1654" s="5">
        <v>0</v>
      </c>
      <c r="P1654" s="5">
        <v>2.38</v>
      </c>
      <c r="Q1654" s="5">
        <v>0.48</v>
      </c>
      <c r="R1654" s="5">
        <v>0</v>
      </c>
      <c r="S1654" s="5">
        <v>4996</v>
      </c>
    </row>
    <row r="1655" spans="1:19">
      <c r="A1655" s="2" t="s">
        <v>12249</v>
      </c>
      <c r="B1655" s="2" t="s">
        <v>12250</v>
      </c>
      <c r="C1655" s="2" t="s">
        <v>6203</v>
      </c>
      <c r="D1655" s="2" t="s">
        <v>12251</v>
      </c>
      <c r="E1655" s="2" t="s">
        <v>23</v>
      </c>
      <c r="F1655" s="2" t="s">
        <v>6608</v>
      </c>
      <c r="G1655" s="2" t="s">
        <v>42</v>
      </c>
      <c r="H1655" s="2" t="s">
        <v>7418</v>
      </c>
      <c r="I1655" s="2" t="s">
        <v>162</v>
      </c>
      <c r="J1655" s="9">
        <v>600</v>
      </c>
      <c r="K1655" s="9">
        <v>2217</v>
      </c>
      <c r="L1655" s="5">
        <v>95</v>
      </c>
      <c r="M1655" s="5">
        <v>0</v>
      </c>
      <c r="N1655" s="5">
        <v>77.78</v>
      </c>
      <c r="O1655" s="5">
        <v>0</v>
      </c>
      <c r="P1655" s="5">
        <v>4.29</v>
      </c>
      <c r="Q1655" s="5">
        <v>0.82</v>
      </c>
      <c r="R1655" s="5">
        <v>0</v>
      </c>
      <c r="S1655" s="5">
        <v>3500</v>
      </c>
    </row>
    <row r="1656" spans="1:19">
      <c r="A1656" s="2" t="s">
        <v>12252</v>
      </c>
      <c r="B1656" s="2" t="s">
        <v>3683</v>
      </c>
      <c r="C1656" s="2" t="s">
        <v>763</v>
      </c>
      <c r="D1656" s="2" t="s">
        <v>12253</v>
      </c>
      <c r="E1656" s="2" t="s">
        <v>23</v>
      </c>
      <c r="F1656" s="2" t="s">
        <v>12254</v>
      </c>
      <c r="G1656" s="2" t="s">
        <v>42</v>
      </c>
      <c r="H1656" s="2" t="s">
        <v>7418</v>
      </c>
      <c r="I1656" s="2" t="s">
        <v>162</v>
      </c>
      <c r="J1656" s="9">
        <v>600</v>
      </c>
      <c r="K1656" s="9">
        <v>843</v>
      </c>
      <c r="L1656" s="5">
        <v>22</v>
      </c>
      <c r="M1656" s="5">
        <v>0</v>
      </c>
      <c r="N1656" s="5">
        <v>11.95</v>
      </c>
      <c r="O1656" s="5">
        <v>0</v>
      </c>
      <c r="P1656" s="5">
        <v>2.61</v>
      </c>
      <c r="Q1656" s="5">
        <v>0.54</v>
      </c>
      <c r="R1656" s="5">
        <v>0</v>
      </c>
      <c r="S1656" s="5">
        <v>3700</v>
      </c>
    </row>
    <row r="1657" spans="1:19">
      <c r="A1657" s="2" t="s">
        <v>12255</v>
      </c>
      <c r="B1657" s="2" t="s">
        <v>740</v>
      </c>
      <c r="C1657" s="2" t="s">
        <v>4464</v>
      </c>
      <c r="D1657" s="2" t="s">
        <v>166</v>
      </c>
      <c r="E1657" s="2" t="s">
        <v>56</v>
      </c>
      <c r="F1657" s="2" t="s">
        <v>12256</v>
      </c>
      <c r="G1657" s="2" t="s">
        <v>312</v>
      </c>
      <c r="H1657" s="2" t="s">
        <v>7418</v>
      </c>
      <c r="I1657" s="2" t="s">
        <v>51</v>
      </c>
      <c r="J1657" s="9">
        <v>800</v>
      </c>
      <c r="K1657" s="9">
        <v>1927</v>
      </c>
      <c r="L1657" s="5">
        <v>44</v>
      </c>
      <c r="M1657" s="5">
        <v>4</v>
      </c>
      <c r="N1657" s="5">
        <v>36.58</v>
      </c>
      <c r="O1657" s="5">
        <v>206.01</v>
      </c>
      <c r="P1657" s="5">
        <v>2.2799999999999998</v>
      </c>
      <c r="Q1657" s="5">
        <v>0.83</v>
      </c>
      <c r="R1657" s="5">
        <v>9.14</v>
      </c>
      <c r="S1657" s="5">
        <v>2100</v>
      </c>
    </row>
    <row r="1658" spans="1:19">
      <c r="A1658" s="2" t="s">
        <v>12257</v>
      </c>
      <c r="B1658" s="2" t="s">
        <v>12258</v>
      </c>
      <c r="C1658" s="2" t="s">
        <v>12259</v>
      </c>
      <c r="D1658" s="2" t="s">
        <v>111</v>
      </c>
      <c r="E1658" s="2" t="s">
        <v>112</v>
      </c>
      <c r="F1658" s="2" t="s">
        <v>12258</v>
      </c>
      <c r="G1658" s="2" t="s">
        <v>260</v>
      </c>
      <c r="H1658" s="2" t="s">
        <v>7418</v>
      </c>
      <c r="I1658" s="2" t="s">
        <v>313</v>
      </c>
      <c r="J1658" s="9">
        <v>700</v>
      </c>
      <c r="K1658" s="9">
        <v>557</v>
      </c>
      <c r="L1658" s="5">
        <v>23</v>
      </c>
      <c r="M1658" s="5">
        <v>2</v>
      </c>
      <c r="N1658" s="5">
        <v>18.329999999999998</v>
      </c>
      <c r="O1658" s="5">
        <v>121.47</v>
      </c>
      <c r="P1658" s="5">
        <v>4.13</v>
      </c>
      <c r="Q1658" s="5">
        <v>0.8</v>
      </c>
      <c r="R1658" s="5">
        <v>9.16</v>
      </c>
      <c r="S1658" s="5">
        <v>2800</v>
      </c>
    </row>
    <row r="1659" spans="1:19">
      <c r="A1659" s="2" t="s">
        <v>12260</v>
      </c>
      <c r="B1659" s="2" t="s">
        <v>4403</v>
      </c>
      <c r="C1659" s="2" t="s">
        <v>763</v>
      </c>
      <c r="D1659" s="2" t="s">
        <v>1784</v>
      </c>
      <c r="E1659" s="2" t="s">
        <v>40</v>
      </c>
      <c r="F1659" s="2" t="s">
        <v>1358</v>
      </c>
      <c r="G1659" s="2" t="s">
        <v>150</v>
      </c>
      <c r="H1659" s="2" t="s">
        <v>7418</v>
      </c>
      <c r="I1659" s="2" t="s">
        <v>73</v>
      </c>
      <c r="J1659" s="9">
        <v>200</v>
      </c>
      <c r="K1659" s="9">
        <v>2194</v>
      </c>
      <c r="L1659" s="5">
        <v>92</v>
      </c>
      <c r="M1659" s="5">
        <v>4</v>
      </c>
      <c r="N1659" s="5">
        <v>73.209999999999994</v>
      </c>
      <c r="O1659" s="5">
        <v>231.4</v>
      </c>
      <c r="P1659" s="5">
        <v>4.1900000000000004</v>
      </c>
      <c r="Q1659" s="5">
        <v>0.8</v>
      </c>
      <c r="R1659" s="5">
        <v>18.3</v>
      </c>
      <c r="S1659" s="5">
        <v>1138</v>
      </c>
    </row>
    <row r="1660" spans="1:19">
      <c r="A1660" s="2" t="s">
        <v>12261</v>
      </c>
      <c r="B1660" s="2" t="s">
        <v>4729</v>
      </c>
      <c r="C1660" s="2" t="s">
        <v>12262</v>
      </c>
      <c r="D1660" s="2" t="s">
        <v>3095</v>
      </c>
      <c r="E1660" s="2" t="s">
        <v>373</v>
      </c>
      <c r="F1660" s="2" t="s">
        <v>12263</v>
      </c>
      <c r="G1660" s="2" t="s">
        <v>25</v>
      </c>
      <c r="H1660" s="2" t="s">
        <v>7418</v>
      </c>
      <c r="I1660" s="2" t="s">
        <v>206</v>
      </c>
      <c r="J1660" s="9">
        <v>500</v>
      </c>
      <c r="K1660" s="9">
        <v>2289</v>
      </c>
      <c r="L1660" s="5">
        <v>96</v>
      </c>
      <c r="M1660" s="5">
        <v>2</v>
      </c>
      <c r="N1660" s="5">
        <v>60.3</v>
      </c>
      <c r="O1660" s="5">
        <v>137.51</v>
      </c>
      <c r="P1660" s="5">
        <v>4.1900000000000004</v>
      </c>
      <c r="Q1660" s="5">
        <v>0.63</v>
      </c>
      <c r="R1660" s="5">
        <v>30.15</v>
      </c>
      <c r="S1660" s="5">
        <v>4200</v>
      </c>
    </row>
    <row r="1661" spans="1:19">
      <c r="A1661" s="2" t="s">
        <v>12264</v>
      </c>
      <c r="B1661" s="2" t="s">
        <v>2865</v>
      </c>
      <c r="C1661" s="2" t="s">
        <v>12265</v>
      </c>
      <c r="D1661" s="2" t="s">
        <v>2533</v>
      </c>
      <c r="E1661" s="2" t="s">
        <v>432</v>
      </c>
      <c r="F1661" s="2" t="s">
        <v>12266</v>
      </c>
      <c r="G1661" s="2" t="s">
        <v>42</v>
      </c>
      <c r="H1661" s="2" t="s">
        <v>7418</v>
      </c>
      <c r="I1661" s="2" t="s">
        <v>135</v>
      </c>
      <c r="J1661" s="9">
        <v>800</v>
      </c>
      <c r="K1661" s="9">
        <v>987</v>
      </c>
      <c r="L1661" s="5">
        <v>29</v>
      </c>
      <c r="M1661" s="5">
        <v>1</v>
      </c>
      <c r="N1661" s="5">
        <v>14.24</v>
      </c>
      <c r="O1661" s="5">
        <v>35.630000000000003</v>
      </c>
      <c r="P1661" s="5">
        <v>2.94</v>
      </c>
      <c r="Q1661" s="5">
        <v>0.49</v>
      </c>
      <c r="R1661" s="5">
        <v>14.24</v>
      </c>
      <c r="S1661" s="5">
        <v>1462</v>
      </c>
    </row>
    <row r="1662" spans="1:19">
      <c r="A1662" s="2" t="s">
        <v>12267</v>
      </c>
      <c r="B1662" s="2" t="s">
        <v>12268</v>
      </c>
      <c r="C1662" s="2" t="s">
        <v>12269</v>
      </c>
      <c r="D1662" s="2" t="s">
        <v>451</v>
      </c>
      <c r="E1662" s="2" t="s">
        <v>125</v>
      </c>
      <c r="F1662" s="2" t="s">
        <v>3927</v>
      </c>
      <c r="G1662" s="2" t="s">
        <v>87</v>
      </c>
      <c r="H1662" s="2" t="s">
        <v>7418</v>
      </c>
      <c r="I1662" s="2" t="s">
        <v>59</v>
      </c>
      <c r="J1662" s="9">
        <v>1000</v>
      </c>
      <c r="K1662" s="9">
        <v>2169</v>
      </c>
      <c r="L1662" s="5">
        <v>91</v>
      </c>
      <c r="M1662" s="5">
        <v>2</v>
      </c>
      <c r="N1662" s="5">
        <v>64.61</v>
      </c>
      <c r="O1662" s="5">
        <v>91.96</v>
      </c>
      <c r="P1662" s="5">
        <v>4.2</v>
      </c>
      <c r="Q1662" s="5">
        <v>0.71</v>
      </c>
      <c r="R1662" s="5">
        <v>32.299999999999997</v>
      </c>
      <c r="S1662" s="5">
        <v>2708</v>
      </c>
    </row>
    <row r="1663" spans="1:19">
      <c r="A1663" s="2" t="s">
        <v>12270</v>
      </c>
      <c r="B1663" s="2" t="s">
        <v>12271</v>
      </c>
      <c r="C1663" s="2" t="s">
        <v>1654</v>
      </c>
      <c r="D1663" s="2" t="s">
        <v>11451</v>
      </c>
      <c r="E1663" s="2" t="s">
        <v>373</v>
      </c>
      <c r="F1663" s="2" t="s">
        <v>12272</v>
      </c>
      <c r="G1663" s="2" t="s">
        <v>161</v>
      </c>
      <c r="H1663" s="2" t="s">
        <v>7418</v>
      </c>
      <c r="I1663" s="2" t="s">
        <v>88</v>
      </c>
      <c r="J1663" s="9">
        <v>200</v>
      </c>
      <c r="K1663" s="9">
        <v>1610</v>
      </c>
      <c r="L1663" s="5">
        <v>38</v>
      </c>
      <c r="M1663" s="5">
        <v>0</v>
      </c>
      <c r="N1663" s="5">
        <v>21.25</v>
      </c>
      <c r="O1663" s="5">
        <v>0</v>
      </c>
      <c r="P1663" s="5">
        <v>2.36</v>
      </c>
      <c r="Q1663" s="5">
        <v>0.56000000000000005</v>
      </c>
      <c r="R1663" s="5">
        <v>0</v>
      </c>
      <c r="S1663" s="5">
        <v>3813</v>
      </c>
    </row>
    <row r="1664" spans="1:19">
      <c r="A1664" s="2" t="s">
        <v>12273</v>
      </c>
      <c r="B1664" s="2" t="s">
        <v>2043</v>
      </c>
      <c r="C1664" s="2" t="s">
        <v>12274</v>
      </c>
      <c r="D1664" s="2" t="s">
        <v>12275</v>
      </c>
      <c r="E1664" s="2" t="s">
        <v>373</v>
      </c>
      <c r="F1664" s="2" t="s">
        <v>12276</v>
      </c>
      <c r="G1664" s="2" t="s">
        <v>260</v>
      </c>
      <c r="H1664" s="2" t="s">
        <v>7418</v>
      </c>
      <c r="I1664" s="2" t="s">
        <v>313</v>
      </c>
      <c r="J1664" s="9">
        <v>600</v>
      </c>
      <c r="K1664" s="9">
        <v>1635</v>
      </c>
      <c r="L1664" s="5">
        <v>25</v>
      </c>
      <c r="M1664" s="5">
        <v>0</v>
      </c>
      <c r="N1664" s="5">
        <v>17.760000000000002</v>
      </c>
      <c r="O1664" s="5">
        <v>0</v>
      </c>
      <c r="P1664" s="5">
        <v>1.53</v>
      </c>
      <c r="Q1664" s="5">
        <v>0.71</v>
      </c>
      <c r="R1664" s="5">
        <v>0</v>
      </c>
      <c r="S1664" s="5">
        <v>1000</v>
      </c>
    </row>
    <row r="1665" spans="1:19">
      <c r="A1665" s="2" t="s">
        <v>12277</v>
      </c>
      <c r="B1665" s="2" t="s">
        <v>2956</v>
      </c>
      <c r="C1665" s="2" t="s">
        <v>12278</v>
      </c>
      <c r="D1665" s="2" t="s">
        <v>9319</v>
      </c>
      <c r="E1665" s="2" t="s">
        <v>824</v>
      </c>
      <c r="F1665" s="2" t="s">
        <v>8057</v>
      </c>
      <c r="G1665" s="2" t="s">
        <v>150</v>
      </c>
      <c r="H1665" s="2" t="s">
        <v>7418</v>
      </c>
      <c r="I1665" s="2" t="s">
        <v>80</v>
      </c>
      <c r="J1665" s="9">
        <v>1000</v>
      </c>
      <c r="K1665" s="9">
        <v>1507</v>
      </c>
      <c r="L1665" s="5">
        <v>55</v>
      </c>
      <c r="M1665" s="5">
        <v>0</v>
      </c>
      <c r="N1665" s="5">
        <v>35.049999999999997</v>
      </c>
      <c r="O1665" s="5">
        <v>0</v>
      </c>
      <c r="P1665" s="5">
        <v>3.65</v>
      </c>
      <c r="Q1665" s="5">
        <v>0.64</v>
      </c>
      <c r="R1665" s="5">
        <v>0</v>
      </c>
      <c r="S1665" s="5">
        <v>2000</v>
      </c>
    </row>
    <row r="1666" spans="1:19">
      <c r="A1666" s="2" t="s">
        <v>12279</v>
      </c>
      <c r="B1666" s="2" t="s">
        <v>12280</v>
      </c>
      <c r="C1666" s="2" t="s">
        <v>12281</v>
      </c>
      <c r="D1666" s="2" t="s">
        <v>1460</v>
      </c>
      <c r="E1666" s="2" t="s">
        <v>23</v>
      </c>
      <c r="F1666" s="2" t="s">
        <v>12282</v>
      </c>
      <c r="G1666" s="2" t="s">
        <v>253</v>
      </c>
      <c r="H1666" s="2" t="s">
        <v>7418</v>
      </c>
      <c r="I1666" s="2" t="s">
        <v>127</v>
      </c>
      <c r="J1666" s="9">
        <v>800</v>
      </c>
      <c r="K1666" s="9">
        <v>2044</v>
      </c>
      <c r="L1666" s="5">
        <v>86</v>
      </c>
      <c r="M1666" s="5">
        <v>0</v>
      </c>
      <c r="N1666" s="5">
        <v>66.680000000000007</v>
      </c>
      <c r="O1666" s="5">
        <v>0</v>
      </c>
      <c r="P1666" s="5">
        <v>4.21</v>
      </c>
      <c r="Q1666" s="5">
        <v>0.78</v>
      </c>
      <c r="R1666" s="5">
        <v>0</v>
      </c>
      <c r="S1666" s="5">
        <v>4600</v>
      </c>
    </row>
    <row r="1667" spans="1:19">
      <c r="A1667" s="2" t="s">
        <v>12283</v>
      </c>
      <c r="B1667" s="2" t="s">
        <v>12284</v>
      </c>
      <c r="C1667" s="2" t="s">
        <v>143</v>
      </c>
      <c r="D1667" s="2" t="s">
        <v>117</v>
      </c>
      <c r="E1667" s="2" t="s">
        <v>118</v>
      </c>
      <c r="F1667" s="2" t="s">
        <v>2635</v>
      </c>
      <c r="G1667" s="2" t="s">
        <v>150</v>
      </c>
      <c r="H1667" s="2" t="s">
        <v>7418</v>
      </c>
      <c r="I1667" s="2" t="s">
        <v>95</v>
      </c>
      <c r="J1667" s="9">
        <v>800</v>
      </c>
      <c r="K1667" s="9">
        <v>529</v>
      </c>
      <c r="L1667" s="5">
        <v>9</v>
      </c>
      <c r="M1667" s="5">
        <v>1</v>
      </c>
      <c r="N1667" s="5">
        <v>6.46</v>
      </c>
      <c r="O1667" s="5">
        <v>70.66</v>
      </c>
      <c r="P1667" s="5">
        <v>1.7</v>
      </c>
      <c r="Q1667" s="5">
        <v>0.72</v>
      </c>
      <c r="R1667" s="5">
        <v>6.46</v>
      </c>
      <c r="S1667" s="5">
        <v>1750</v>
      </c>
    </row>
    <row r="1668" spans="1:19">
      <c r="A1668" s="2" t="s">
        <v>12285</v>
      </c>
      <c r="B1668" s="2" t="s">
        <v>2751</v>
      </c>
      <c r="C1668" s="2" t="s">
        <v>12286</v>
      </c>
      <c r="D1668" s="2" t="s">
        <v>12287</v>
      </c>
      <c r="E1668" s="2" t="s">
        <v>23</v>
      </c>
      <c r="F1668" s="2" t="s">
        <v>6317</v>
      </c>
      <c r="G1668" s="2" t="s">
        <v>72</v>
      </c>
      <c r="H1668" s="2" t="s">
        <v>7418</v>
      </c>
      <c r="I1668" s="2" t="s">
        <v>95</v>
      </c>
      <c r="J1668" s="9">
        <v>100</v>
      </c>
      <c r="K1668" s="9">
        <v>2320</v>
      </c>
      <c r="L1668" s="5">
        <v>87</v>
      </c>
      <c r="M1668" s="5">
        <v>9</v>
      </c>
      <c r="N1668" s="5">
        <v>70.260000000000005</v>
      </c>
      <c r="O1668" s="5">
        <v>630.5</v>
      </c>
      <c r="P1668" s="5">
        <v>3.75</v>
      </c>
      <c r="Q1668" s="5">
        <v>0.81</v>
      </c>
      <c r="R1668" s="5">
        <v>7.81</v>
      </c>
      <c r="S1668" s="5">
        <v>3250</v>
      </c>
    </row>
    <row r="1669" spans="1:19">
      <c r="A1669" s="2" t="s">
        <v>12288</v>
      </c>
      <c r="B1669" s="2" t="s">
        <v>6427</v>
      </c>
      <c r="C1669" s="2" t="s">
        <v>5894</v>
      </c>
      <c r="D1669" s="2" t="s">
        <v>9650</v>
      </c>
      <c r="E1669" s="2" t="s">
        <v>85</v>
      </c>
      <c r="F1669" s="2" t="s">
        <v>9009</v>
      </c>
      <c r="G1669" s="2" t="s">
        <v>344</v>
      </c>
      <c r="H1669" s="2" t="s">
        <v>7418</v>
      </c>
      <c r="I1669" s="2" t="s">
        <v>356</v>
      </c>
      <c r="J1669" s="9">
        <v>300</v>
      </c>
      <c r="K1669" s="9">
        <v>1935</v>
      </c>
      <c r="L1669" s="5">
        <v>45</v>
      </c>
      <c r="M1669" s="5">
        <v>1</v>
      </c>
      <c r="N1669" s="5">
        <v>22.94</v>
      </c>
      <c r="O1669" s="5">
        <v>49.8</v>
      </c>
      <c r="P1669" s="5">
        <v>2.33</v>
      </c>
      <c r="Q1669" s="5">
        <v>0.51</v>
      </c>
      <c r="R1669" s="5">
        <v>22.94</v>
      </c>
      <c r="S1669" s="5">
        <v>3033</v>
      </c>
    </row>
    <row r="1670" spans="1:19">
      <c r="A1670" s="2" t="s">
        <v>12289</v>
      </c>
      <c r="B1670" s="2" t="s">
        <v>12290</v>
      </c>
      <c r="C1670" s="2" t="s">
        <v>12291</v>
      </c>
      <c r="D1670" s="2" t="s">
        <v>9711</v>
      </c>
      <c r="E1670" s="2" t="s">
        <v>118</v>
      </c>
      <c r="F1670" s="2" t="s">
        <v>12292</v>
      </c>
      <c r="G1670" s="2" t="s">
        <v>260</v>
      </c>
      <c r="H1670" s="2" t="s">
        <v>7418</v>
      </c>
      <c r="I1670" s="2" t="s">
        <v>95</v>
      </c>
      <c r="J1670" s="9">
        <v>500</v>
      </c>
      <c r="K1670" s="9">
        <v>2329</v>
      </c>
      <c r="L1670" s="5">
        <v>102</v>
      </c>
      <c r="M1670" s="5">
        <v>10</v>
      </c>
      <c r="N1670" s="5">
        <v>49.62</v>
      </c>
      <c r="O1670" s="5">
        <v>353.44</v>
      </c>
      <c r="P1670" s="5">
        <v>4.38</v>
      </c>
      <c r="Q1670" s="5">
        <v>0.49</v>
      </c>
      <c r="R1670" s="5">
        <v>4.96</v>
      </c>
      <c r="S1670" s="5">
        <v>3900</v>
      </c>
    </row>
    <row r="1671" spans="1:19">
      <c r="A1671" s="2" t="s">
        <v>12293</v>
      </c>
      <c r="B1671" s="2" t="s">
        <v>560</v>
      </c>
      <c r="C1671" s="2" t="s">
        <v>12294</v>
      </c>
      <c r="D1671" s="2" t="s">
        <v>12295</v>
      </c>
      <c r="E1671" s="2" t="s">
        <v>48</v>
      </c>
      <c r="F1671" s="2" t="s">
        <v>12296</v>
      </c>
      <c r="G1671" s="2" t="s">
        <v>344</v>
      </c>
      <c r="H1671" s="2" t="s">
        <v>7418</v>
      </c>
      <c r="I1671" s="2" t="s">
        <v>27</v>
      </c>
      <c r="J1671" s="9">
        <v>1000</v>
      </c>
      <c r="K1671" s="9">
        <v>2084</v>
      </c>
      <c r="L1671" s="5">
        <v>45</v>
      </c>
      <c r="M1671" s="5">
        <v>0</v>
      </c>
      <c r="N1671" s="5">
        <v>22.87</v>
      </c>
      <c r="O1671" s="5">
        <v>0</v>
      </c>
      <c r="P1671" s="5">
        <v>2.16</v>
      </c>
      <c r="Q1671" s="5">
        <v>0.51</v>
      </c>
      <c r="R1671" s="5">
        <v>0</v>
      </c>
      <c r="S1671" s="5">
        <v>100</v>
      </c>
    </row>
    <row r="1672" spans="1:19">
      <c r="A1672" s="2" t="s">
        <v>12297</v>
      </c>
      <c r="B1672" s="2" t="s">
        <v>12298</v>
      </c>
      <c r="C1672" s="2" t="s">
        <v>12299</v>
      </c>
      <c r="D1672" s="2" t="s">
        <v>2781</v>
      </c>
      <c r="E1672" s="2" t="s">
        <v>23</v>
      </c>
      <c r="F1672" s="2" t="s">
        <v>12300</v>
      </c>
      <c r="G1672" s="2" t="s">
        <v>58</v>
      </c>
      <c r="H1672" s="2" t="s">
        <v>7418</v>
      </c>
      <c r="I1672" s="2" t="s">
        <v>356</v>
      </c>
      <c r="J1672" s="9">
        <v>700</v>
      </c>
      <c r="K1672" s="9">
        <v>2318</v>
      </c>
      <c r="L1672" s="5">
        <v>87</v>
      </c>
      <c r="M1672" s="5">
        <v>0</v>
      </c>
      <c r="N1672" s="5">
        <v>63.56</v>
      </c>
      <c r="O1672" s="5">
        <v>0</v>
      </c>
      <c r="P1672" s="5">
        <v>3.75</v>
      </c>
      <c r="Q1672" s="5">
        <v>0.73</v>
      </c>
      <c r="R1672" s="5">
        <v>0</v>
      </c>
      <c r="S1672" s="5">
        <v>4700</v>
      </c>
    </row>
    <row r="1673" spans="1:19">
      <c r="A1673" s="2" t="s">
        <v>12301</v>
      </c>
      <c r="B1673" s="2" t="s">
        <v>12302</v>
      </c>
      <c r="C1673" s="2" t="s">
        <v>763</v>
      </c>
      <c r="D1673" s="2" t="s">
        <v>566</v>
      </c>
      <c r="E1673" s="2" t="s">
        <v>85</v>
      </c>
      <c r="F1673" s="2" t="s">
        <v>12303</v>
      </c>
      <c r="G1673" s="2" t="s">
        <v>260</v>
      </c>
      <c r="H1673" s="2" t="s">
        <v>7418</v>
      </c>
      <c r="I1673" s="2" t="s">
        <v>66</v>
      </c>
      <c r="J1673" s="9">
        <v>300</v>
      </c>
      <c r="K1673" s="9">
        <v>2193</v>
      </c>
      <c r="L1673" s="5">
        <v>76</v>
      </c>
      <c r="M1673" s="5">
        <v>6</v>
      </c>
      <c r="N1673" s="5">
        <v>52.97</v>
      </c>
      <c r="O1673" s="5">
        <v>215.32</v>
      </c>
      <c r="P1673" s="5">
        <v>3.47</v>
      </c>
      <c r="Q1673" s="5">
        <v>0.7</v>
      </c>
      <c r="R1673" s="5">
        <v>8.83</v>
      </c>
      <c r="S1673" s="5">
        <v>4200</v>
      </c>
    </row>
    <row r="1674" spans="1:19">
      <c r="A1674" s="2" t="s">
        <v>12304</v>
      </c>
      <c r="B1674" s="2" t="s">
        <v>2641</v>
      </c>
      <c r="C1674" s="2" t="s">
        <v>9322</v>
      </c>
      <c r="D1674" s="2" t="s">
        <v>12305</v>
      </c>
      <c r="E1674" s="2" t="s">
        <v>112</v>
      </c>
      <c r="F1674" s="2" t="s">
        <v>12306</v>
      </c>
      <c r="G1674" s="2" t="s">
        <v>87</v>
      </c>
      <c r="H1674" s="2" t="s">
        <v>7418</v>
      </c>
      <c r="I1674" s="2" t="s">
        <v>458</v>
      </c>
      <c r="J1674" s="9">
        <v>700</v>
      </c>
      <c r="K1674" s="9">
        <v>846</v>
      </c>
      <c r="L1674" s="5">
        <v>25</v>
      </c>
      <c r="M1674" s="5">
        <v>0</v>
      </c>
      <c r="N1674" s="5">
        <v>18.55</v>
      </c>
      <c r="O1674" s="5">
        <v>0</v>
      </c>
      <c r="P1674" s="5">
        <v>2.96</v>
      </c>
      <c r="Q1674" s="5">
        <v>0.74</v>
      </c>
      <c r="R1674" s="5">
        <v>0</v>
      </c>
      <c r="S1674" s="5">
        <v>2346</v>
      </c>
    </row>
    <row r="1675" spans="1:19">
      <c r="A1675" s="2" t="s">
        <v>12307</v>
      </c>
      <c r="B1675" s="2" t="s">
        <v>3347</v>
      </c>
      <c r="C1675" s="2" t="s">
        <v>4413</v>
      </c>
      <c r="D1675" s="2" t="s">
        <v>1010</v>
      </c>
      <c r="E1675" s="2" t="s">
        <v>112</v>
      </c>
      <c r="F1675" s="2" t="s">
        <v>12308</v>
      </c>
      <c r="G1675" s="2" t="s">
        <v>260</v>
      </c>
      <c r="H1675" s="2" t="s">
        <v>7418</v>
      </c>
      <c r="I1675" s="2" t="s">
        <v>43</v>
      </c>
      <c r="J1675" s="9">
        <v>100</v>
      </c>
      <c r="K1675" s="9">
        <v>2113</v>
      </c>
      <c r="L1675" s="5">
        <v>88</v>
      </c>
      <c r="M1675" s="5">
        <v>3</v>
      </c>
      <c r="N1675" s="5">
        <v>57.7</v>
      </c>
      <c r="O1675" s="5">
        <v>169.99</v>
      </c>
      <c r="P1675" s="5">
        <v>4.16</v>
      </c>
      <c r="Q1675" s="5">
        <v>0.66</v>
      </c>
      <c r="R1675" s="5">
        <v>19.23</v>
      </c>
      <c r="S1675" s="5">
        <v>1400</v>
      </c>
    </row>
    <row r="1676" spans="1:19">
      <c r="A1676" s="2" t="s">
        <v>12309</v>
      </c>
      <c r="B1676" s="2" t="s">
        <v>2485</v>
      </c>
      <c r="C1676" s="2" t="s">
        <v>12310</v>
      </c>
      <c r="D1676" s="2" t="s">
        <v>5419</v>
      </c>
      <c r="E1676" s="2" t="s">
        <v>276</v>
      </c>
      <c r="F1676" s="2" t="s">
        <v>12311</v>
      </c>
      <c r="G1676" s="2" t="s">
        <v>134</v>
      </c>
      <c r="H1676" s="2" t="s">
        <v>7418</v>
      </c>
      <c r="I1676" s="2" t="s">
        <v>51</v>
      </c>
      <c r="J1676" s="9">
        <v>600</v>
      </c>
      <c r="K1676" s="9">
        <v>2441</v>
      </c>
      <c r="L1676" s="5">
        <v>37</v>
      </c>
      <c r="M1676" s="5">
        <v>0</v>
      </c>
      <c r="N1676" s="5">
        <v>14.8</v>
      </c>
      <c r="O1676" s="5">
        <v>0</v>
      </c>
      <c r="P1676" s="5">
        <v>1.52</v>
      </c>
      <c r="Q1676" s="5">
        <v>0.4</v>
      </c>
      <c r="R1676" s="5">
        <v>0</v>
      </c>
      <c r="S1676" s="5">
        <v>1900</v>
      </c>
    </row>
    <row r="1677" spans="1:19">
      <c r="A1677" s="2" t="s">
        <v>12312</v>
      </c>
      <c r="B1677" s="2" t="s">
        <v>12313</v>
      </c>
      <c r="C1677" s="2" t="s">
        <v>9206</v>
      </c>
      <c r="D1677" s="2" t="s">
        <v>4296</v>
      </c>
      <c r="E1677" s="2" t="s">
        <v>78</v>
      </c>
      <c r="F1677" s="2" t="s">
        <v>12314</v>
      </c>
      <c r="G1677" s="2" t="s">
        <v>72</v>
      </c>
      <c r="H1677" s="2" t="s">
        <v>7418</v>
      </c>
      <c r="I1677" s="2" t="s">
        <v>35</v>
      </c>
      <c r="J1677" s="9">
        <v>300</v>
      </c>
      <c r="K1677" s="9">
        <v>2284</v>
      </c>
      <c r="L1677" s="5">
        <v>54</v>
      </c>
      <c r="M1677" s="5">
        <v>2</v>
      </c>
      <c r="N1677" s="5">
        <v>25.42</v>
      </c>
      <c r="O1677" s="5">
        <v>98.01</v>
      </c>
      <c r="P1677" s="5">
        <v>2.36</v>
      </c>
      <c r="Q1677" s="5">
        <v>0.47</v>
      </c>
      <c r="R1677" s="5">
        <v>12.71</v>
      </c>
      <c r="S1677" s="5">
        <v>2600</v>
      </c>
    </row>
    <row r="1678" spans="1:19">
      <c r="A1678" s="2" t="s">
        <v>12315</v>
      </c>
      <c r="B1678" s="2" t="s">
        <v>758</v>
      </c>
      <c r="C1678" s="2" t="s">
        <v>12316</v>
      </c>
      <c r="D1678" s="2" t="s">
        <v>12317</v>
      </c>
      <c r="E1678" s="2" t="s">
        <v>125</v>
      </c>
      <c r="F1678" s="2" t="s">
        <v>12318</v>
      </c>
      <c r="G1678" s="2" t="s">
        <v>87</v>
      </c>
      <c r="H1678" s="2" t="s">
        <v>7418</v>
      </c>
      <c r="I1678" s="2" t="s">
        <v>80</v>
      </c>
      <c r="J1678" s="9">
        <v>200</v>
      </c>
      <c r="K1678" s="9">
        <v>560</v>
      </c>
      <c r="L1678" s="5">
        <v>23</v>
      </c>
      <c r="M1678" s="5">
        <v>0</v>
      </c>
      <c r="N1678" s="5">
        <v>13.15</v>
      </c>
      <c r="O1678" s="5">
        <v>0</v>
      </c>
      <c r="P1678" s="5">
        <v>4.1100000000000003</v>
      </c>
      <c r="Q1678" s="5">
        <v>0.56999999999999995</v>
      </c>
      <c r="R1678" s="5">
        <v>0</v>
      </c>
      <c r="S1678" s="5">
        <v>3200</v>
      </c>
    </row>
    <row r="1679" spans="1:19">
      <c r="A1679" s="2" t="s">
        <v>12319</v>
      </c>
      <c r="B1679" s="2" t="s">
        <v>12320</v>
      </c>
      <c r="C1679" s="2" t="s">
        <v>12321</v>
      </c>
      <c r="D1679" s="2" t="s">
        <v>12322</v>
      </c>
      <c r="E1679" s="2" t="s">
        <v>188</v>
      </c>
      <c r="F1679" s="2" t="s">
        <v>12323</v>
      </c>
      <c r="G1679" s="2" t="s">
        <v>190</v>
      </c>
      <c r="H1679" s="2" t="s">
        <v>7418</v>
      </c>
      <c r="I1679" s="2" t="s">
        <v>59</v>
      </c>
      <c r="J1679" s="9">
        <v>300</v>
      </c>
      <c r="K1679" s="9">
        <v>1382</v>
      </c>
      <c r="L1679" s="5">
        <v>31</v>
      </c>
      <c r="M1679" s="5">
        <v>0</v>
      </c>
      <c r="N1679" s="5">
        <v>16.13</v>
      </c>
      <c r="O1679" s="5">
        <v>0</v>
      </c>
      <c r="P1679" s="5">
        <v>2.2400000000000002</v>
      </c>
      <c r="Q1679" s="5">
        <v>0.52</v>
      </c>
      <c r="R1679" s="5">
        <v>0</v>
      </c>
      <c r="S1679" s="5">
        <v>1600</v>
      </c>
    </row>
    <row r="1680" spans="1:19">
      <c r="A1680" s="2" t="s">
        <v>12324</v>
      </c>
      <c r="B1680" s="2" t="s">
        <v>5391</v>
      </c>
      <c r="C1680" s="2" t="s">
        <v>8871</v>
      </c>
      <c r="D1680" s="2" t="s">
        <v>12325</v>
      </c>
      <c r="E1680" s="2" t="s">
        <v>824</v>
      </c>
      <c r="F1680" s="2" t="s">
        <v>12326</v>
      </c>
      <c r="G1680" s="2" t="s">
        <v>134</v>
      </c>
      <c r="H1680" s="2" t="s">
        <v>7418</v>
      </c>
      <c r="I1680" s="2" t="s">
        <v>206</v>
      </c>
      <c r="J1680" s="9">
        <v>100</v>
      </c>
      <c r="K1680" s="9">
        <v>904</v>
      </c>
      <c r="L1680" s="5">
        <v>13</v>
      </c>
      <c r="M1680" s="5">
        <v>1</v>
      </c>
      <c r="N1680" s="5">
        <v>10.14</v>
      </c>
      <c r="O1680" s="5">
        <v>63.72</v>
      </c>
      <c r="P1680" s="5">
        <v>1.44</v>
      </c>
      <c r="Q1680" s="5">
        <v>0.78</v>
      </c>
      <c r="R1680" s="5">
        <v>10.14</v>
      </c>
      <c r="S1680" s="5">
        <v>1500</v>
      </c>
    </row>
    <row r="1681" spans="1:19">
      <c r="A1681" s="2" t="s">
        <v>12327</v>
      </c>
      <c r="B1681" s="2" t="s">
        <v>1866</v>
      </c>
      <c r="C1681" s="2" t="s">
        <v>12328</v>
      </c>
      <c r="D1681" s="2" t="s">
        <v>1912</v>
      </c>
      <c r="E1681" s="2" t="s">
        <v>188</v>
      </c>
      <c r="F1681" s="2" t="s">
        <v>12329</v>
      </c>
      <c r="G1681" s="2" t="s">
        <v>25</v>
      </c>
      <c r="H1681" s="2" t="s">
        <v>7418</v>
      </c>
      <c r="I1681" s="2" t="s">
        <v>206</v>
      </c>
      <c r="J1681" s="9">
        <v>200</v>
      </c>
      <c r="K1681" s="9">
        <v>2062</v>
      </c>
      <c r="L1681" s="5">
        <v>89</v>
      </c>
      <c r="M1681" s="5">
        <v>0</v>
      </c>
      <c r="N1681" s="5">
        <v>49.15</v>
      </c>
      <c r="O1681" s="5">
        <v>0</v>
      </c>
      <c r="P1681" s="5">
        <v>4.32</v>
      </c>
      <c r="Q1681" s="5">
        <v>0.55000000000000004</v>
      </c>
      <c r="R1681" s="5">
        <v>0</v>
      </c>
      <c r="S1681" s="5">
        <v>4550</v>
      </c>
    </row>
    <row r="1682" spans="1:19">
      <c r="A1682" s="2" t="s">
        <v>12330</v>
      </c>
      <c r="B1682" s="2" t="s">
        <v>983</v>
      </c>
      <c r="C1682" s="2" t="s">
        <v>12331</v>
      </c>
      <c r="D1682" s="2" t="s">
        <v>359</v>
      </c>
      <c r="E1682" s="2" t="s">
        <v>40</v>
      </c>
      <c r="F1682" s="2" t="s">
        <v>12332</v>
      </c>
      <c r="G1682" s="2" t="s">
        <v>253</v>
      </c>
      <c r="H1682" s="2" t="s">
        <v>7418</v>
      </c>
      <c r="I1682" s="2" t="s">
        <v>699</v>
      </c>
      <c r="J1682" s="9">
        <v>800</v>
      </c>
      <c r="K1682" s="9">
        <v>1632</v>
      </c>
      <c r="L1682" s="5">
        <v>38</v>
      </c>
      <c r="M1682" s="5">
        <v>0</v>
      </c>
      <c r="N1682" s="5">
        <v>31.81</v>
      </c>
      <c r="O1682" s="5">
        <v>0</v>
      </c>
      <c r="P1682" s="5">
        <v>2.33</v>
      </c>
      <c r="Q1682" s="5">
        <v>0.84</v>
      </c>
      <c r="R1682" s="5">
        <v>0</v>
      </c>
      <c r="S1682" s="5">
        <v>2500</v>
      </c>
    </row>
    <row r="1683" spans="1:19">
      <c r="A1683" s="2" t="s">
        <v>12333</v>
      </c>
      <c r="B1683" s="2" t="s">
        <v>2070</v>
      </c>
      <c r="C1683" s="2" t="s">
        <v>9258</v>
      </c>
      <c r="D1683" s="2" t="s">
        <v>12334</v>
      </c>
      <c r="E1683" s="2" t="s">
        <v>112</v>
      </c>
      <c r="F1683" s="2" t="s">
        <v>12335</v>
      </c>
      <c r="G1683" s="2" t="s">
        <v>42</v>
      </c>
      <c r="H1683" s="2" t="s">
        <v>7418</v>
      </c>
      <c r="I1683" s="2" t="s">
        <v>206</v>
      </c>
      <c r="J1683" s="9">
        <v>600</v>
      </c>
      <c r="K1683" s="9">
        <v>2144</v>
      </c>
      <c r="L1683" s="5">
        <v>87</v>
      </c>
      <c r="M1683" s="5">
        <v>4</v>
      </c>
      <c r="N1683" s="5">
        <v>69.760000000000005</v>
      </c>
      <c r="O1683" s="5">
        <v>168.13</v>
      </c>
      <c r="P1683" s="5">
        <v>4.0599999999999996</v>
      </c>
      <c r="Q1683" s="5">
        <v>0.8</v>
      </c>
      <c r="R1683" s="5">
        <v>17.440000000000001</v>
      </c>
      <c r="S1683" s="5">
        <v>6000</v>
      </c>
    </row>
    <row r="1684" spans="1:19">
      <c r="A1684" s="2" t="s">
        <v>12336</v>
      </c>
      <c r="B1684" s="2" t="s">
        <v>4417</v>
      </c>
      <c r="C1684" s="2" t="s">
        <v>12337</v>
      </c>
      <c r="D1684" s="2" t="s">
        <v>10282</v>
      </c>
      <c r="E1684" s="2" t="s">
        <v>112</v>
      </c>
      <c r="F1684" s="2" t="s">
        <v>12338</v>
      </c>
      <c r="G1684" s="2" t="s">
        <v>58</v>
      </c>
      <c r="H1684" s="2" t="s">
        <v>7418</v>
      </c>
      <c r="I1684" s="2" t="s">
        <v>120</v>
      </c>
      <c r="J1684" s="9">
        <v>700</v>
      </c>
      <c r="K1684" s="9">
        <v>1676</v>
      </c>
      <c r="L1684" s="5">
        <v>27</v>
      </c>
      <c r="M1684" s="5">
        <v>0</v>
      </c>
      <c r="N1684" s="5">
        <v>20.149999999999999</v>
      </c>
      <c r="O1684" s="5">
        <v>0</v>
      </c>
      <c r="P1684" s="5">
        <v>1.61</v>
      </c>
      <c r="Q1684" s="5">
        <v>0.75</v>
      </c>
      <c r="R1684" s="5">
        <v>0</v>
      </c>
      <c r="S1684" s="5">
        <v>4500</v>
      </c>
    </row>
    <row r="1685" spans="1:19">
      <c r="A1685" s="2" t="s">
        <v>12339</v>
      </c>
      <c r="B1685" s="2" t="s">
        <v>12340</v>
      </c>
      <c r="C1685" s="2" t="s">
        <v>1180</v>
      </c>
      <c r="D1685" s="2" t="s">
        <v>2226</v>
      </c>
      <c r="E1685" s="2" t="s">
        <v>40</v>
      </c>
      <c r="F1685" s="2" t="s">
        <v>12341</v>
      </c>
      <c r="G1685" s="2" t="s">
        <v>260</v>
      </c>
      <c r="H1685" s="2" t="s">
        <v>7418</v>
      </c>
      <c r="I1685" s="2" t="s">
        <v>319</v>
      </c>
      <c r="J1685" s="9">
        <v>600</v>
      </c>
      <c r="K1685" s="9">
        <v>556</v>
      </c>
      <c r="L1685" s="5">
        <v>13</v>
      </c>
      <c r="M1685" s="5">
        <v>0</v>
      </c>
      <c r="N1685" s="5">
        <v>10.039999999999999</v>
      </c>
      <c r="O1685" s="5">
        <v>0</v>
      </c>
      <c r="P1685" s="5">
        <v>2.34</v>
      </c>
      <c r="Q1685" s="5">
        <v>0.77</v>
      </c>
      <c r="R1685" s="5">
        <v>0</v>
      </c>
      <c r="S1685" s="5">
        <v>1500</v>
      </c>
    </row>
    <row r="1686" spans="1:19">
      <c r="A1686" s="2" t="s">
        <v>12342</v>
      </c>
      <c r="B1686" s="2" t="s">
        <v>12343</v>
      </c>
      <c r="C1686" s="2" t="s">
        <v>3802</v>
      </c>
      <c r="D1686" s="2" t="s">
        <v>175</v>
      </c>
      <c r="E1686" s="2" t="s">
        <v>23</v>
      </c>
      <c r="F1686" s="2" t="s">
        <v>12344</v>
      </c>
      <c r="G1686" s="2" t="s">
        <v>167</v>
      </c>
      <c r="H1686" s="2" t="s">
        <v>7418</v>
      </c>
      <c r="I1686" s="2" t="s">
        <v>80</v>
      </c>
      <c r="J1686" s="9">
        <v>600</v>
      </c>
      <c r="K1686" s="9">
        <v>2291</v>
      </c>
      <c r="L1686" s="5">
        <v>34</v>
      </c>
      <c r="M1686" s="5">
        <v>0</v>
      </c>
      <c r="N1686" s="5">
        <v>14.63</v>
      </c>
      <c r="O1686" s="5">
        <v>0</v>
      </c>
      <c r="P1686" s="5">
        <v>1.48</v>
      </c>
      <c r="Q1686" s="5">
        <v>0.43</v>
      </c>
      <c r="R1686" s="5">
        <v>0</v>
      </c>
      <c r="S1686" s="5">
        <v>5180</v>
      </c>
    </row>
    <row r="1687" spans="1:19">
      <c r="A1687" s="2" t="s">
        <v>12345</v>
      </c>
      <c r="B1687" s="2" t="s">
        <v>2123</v>
      </c>
      <c r="C1687" s="2" t="s">
        <v>7834</v>
      </c>
      <c r="D1687" s="2" t="s">
        <v>1215</v>
      </c>
      <c r="E1687" s="2" t="s">
        <v>237</v>
      </c>
      <c r="F1687" s="2" t="s">
        <v>12346</v>
      </c>
      <c r="G1687" s="2" t="s">
        <v>87</v>
      </c>
      <c r="H1687" s="2" t="s">
        <v>7418</v>
      </c>
      <c r="I1687" s="2" t="s">
        <v>361</v>
      </c>
      <c r="J1687" s="9">
        <v>800</v>
      </c>
      <c r="K1687" s="9">
        <v>1669</v>
      </c>
      <c r="L1687" s="5">
        <v>36</v>
      </c>
      <c r="M1687" s="5">
        <v>1</v>
      </c>
      <c r="N1687" s="5">
        <v>28.52</v>
      </c>
      <c r="O1687" s="5">
        <v>71.2</v>
      </c>
      <c r="P1687" s="5">
        <v>2.16</v>
      </c>
      <c r="Q1687" s="5">
        <v>0.79</v>
      </c>
      <c r="R1687" s="5">
        <v>28.52</v>
      </c>
      <c r="S1687" s="5">
        <v>1500</v>
      </c>
    </row>
    <row r="1688" spans="1:19">
      <c r="A1688" s="2" t="s">
        <v>12347</v>
      </c>
      <c r="B1688" s="2" t="s">
        <v>4802</v>
      </c>
      <c r="C1688" s="2" t="s">
        <v>12348</v>
      </c>
      <c r="D1688" s="2" t="s">
        <v>2342</v>
      </c>
      <c r="E1688" s="2" t="s">
        <v>40</v>
      </c>
      <c r="F1688" s="2" t="s">
        <v>12349</v>
      </c>
      <c r="G1688" s="2" t="s">
        <v>72</v>
      </c>
      <c r="H1688" s="2" t="s">
        <v>7418</v>
      </c>
      <c r="I1688" s="2" t="s">
        <v>361</v>
      </c>
      <c r="J1688" s="9">
        <v>700</v>
      </c>
      <c r="K1688" s="9">
        <v>563</v>
      </c>
      <c r="L1688" s="5">
        <v>11</v>
      </c>
      <c r="M1688" s="5">
        <v>0</v>
      </c>
      <c r="N1688" s="5">
        <v>5.63</v>
      </c>
      <c r="O1688" s="5">
        <v>0</v>
      </c>
      <c r="P1688" s="5">
        <v>1.95</v>
      </c>
      <c r="Q1688" s="5">
        <v>0.51</v>
      </c>
      <c r="R1688" s="5">
        <v>0</v>
      </c>
      <c r="S1688" s="5">
        <v>4333</v>
      </c>
    </row>
    <row r="1689" spans="1:19">
      <c r="A1689" s="2" t="s">
        <v>12350</v>
      </c>
      <c r="B1689" s="2" t="s">
        <v>12351</v>
      </c>
      <c r="C1689" s="2" t="s">
        <v>12352</v>
      </c>
      <c r="D1689" s="2" t="s">
        <v>1544</v>
      </c>
      <c r="E1689" s="2" t="s">
        <v>23</v>
      </c>
      <c r="F1689" s="2" t="s">
        <v>2105</v>
      </c>
      <c r="G1689" s="2" t="s">
        <v>102</v>
      </c>
      <c r="H1689" s="2" t="s">
        <v>7418</v>
      </c>
      <c r="I1689" s="2" t="s">
        <v>80</v>
      </c>
      <c r="J1689" s="9">
        <v>500</v>
      </c>
      <c r="K1689" s="9">
        <v>2306</v>
      </c>
      <c r="L1689" s="5">
        <v>83</v>
      </c>
      <c r="M1689" s="5">
        <v>0</v>
      </c>
      <c r="N1689" s="5">
        <v>54.48</v>
      </c>
      <c r="O1689" s="5">
        <v>0</v>
      </c>
      <c r="P1689" s="5">
        <v>3.6</v>
      </c>
      <c r="Q1689" s="5">
        <v>0.66</v>
      </c>
      <c r="R1689" s="5">
        <v>0</v>
      </c>
      <c r="S1689" s="5">
        <v>1200</v>
      </c>
    </row>
    <row r="1690" spans="1:19">
      <c r="A1690" s="2" t="s">
        <v>12353</v>
      </c>
      <c r="B1690" s="2" t="s">
        <v>5391</v>
      </c>
      <c r="C1690" s="2" t="s">
        <v>12354</v>
      </c>
      <c r="D1690" s="2" t="s">
        <v>3738</v>
      </c>
      <c r="E1690" s="2" t="s">
        <v>118</v>
      </c>
      <c r="F1690" s="2" t="s">
        <v>2105</v>
      </c>
      <c r="G1690" s="2" t="s">
        <v>190</v>
      </c>
      <c r="H1690" s="2" t="s">
        <v>7418</v>
      </c>
      <c r="I1690" s="2" t="s">
        <v>293</v>
      </c>
      <c r="J1690" s="9">
        <v>1000</v>
      </c>
      <c r="K1690" s="9">
        <v>1325</v>
      </c>
      <c r="L1690" s="5">
        <v>24</v>
      </c>
      <c r="M1690" s="5">
        <v>0</v>
      </c>
      <c r="N1690" s="5">
        <v>12.84</v>
      </c>
      <c r="O1690" s="5">
        <v>0</v>
      </c>
      <c r="P1690" s="5">
        <v>1.81</v>
      </c>
      <c r="Q1690" s="5">
        <v>0.54</v>
      </c>
      <c r="R1690" s="5">
        <v>0</v>
      </c>
      <c r="S1690" s="5">
        <v>2979</v>
      </c>
    </row>
    <row r="1691" spans="1:19">
      <c r="A1691" s="2" t="s">
        <v>12355</v>
      </c>
      <c r="B1691" s="2" t="s">
        <v>4323</v>
      </c>
      <c r="C1691" s="2" t="s">
        <v>11057</v>
      </c>
      <c r="D1691" s="2" t="s">
        <v>6175</v>
      </c>
      <c r="E1691" s="2" t="s">
        <v>112</v>
      </c>
      <c r="F1691" s="2" t="s">
        <v>12356</v>
      </c>
      <c r="G1691" s="2" t="s">
        <v>161</v>
      </c>
      <c r="H1691" s="2" t="s">
        <v>7418</v>
      </c>
      <c r="I1691" s="2" t="s">
        <v>699</v>
      </c>
      <c r="J1691" s="9">
        <v>700</v>
      </c>
      <c r="K1691" s="9">
        <v>2067</v>
      </c>
      <c r="L1691" s="5">
        <v>89</v>
      </c>
      <c r="M1691" s="5">
        <v>3</v>
      </c>
      <c r="N1691" s="5">
        <v>57.99</v>
      </c>
      <c r="O1691" s="5">
        <v>131.66</v>
      </c>
      <c r="P1691" s="5">
        <v>4.3099999999999996</v>
      </c>
      <c r="Q1691" s="5">
        <v>0.65</v>
      </c>
      <c r="R1691" s="5">
        <v>19.329999999999998</v>
      </c>
      <c r="S1691" s="5">
        <v>1600</v>
      </c>
    </row>
    <row r="1692" spans="1:19">
      <c r="A1692" s="2" t="s">
        <v>12357</v>
      </c>
      <c r="B1692" s="2" t="s">
        <v>12358</v>
      </c>
      <c r="C1692" s="2" t="s">
        <v>12359</v>
      </c>
      <c r="D1692" s="2" t="s">
        <v>4077</v>
      </c>
      <c r="E1692" s="2" t="s">
        <v>100</v>
      </c>
      <c r="F1692" s="2" t="s">
        <v>2105</v>
      </c>
      <c r="G1692" s="2" t="s">
        <v>167</v>
      </c>
      <c r="H1692" s="2" t="s">
        <v>7418</v>
      </c>
      <c r="I1692" s="2" t="s">
        <v>458</v>
      </c>
      <c r="J1692" s="9">
        <v>200</v>
      </c>
      <c r="K1692" s="9">
        <v>1180</v>
      </c>
      <c r="L1692" s="5">
        <v>24</v>
      </c>
      <c r="M1692" s="5">
        <v>0</v>
      </c>
      <c r="N1692" s="5">
        <v>18.07</v>
      </c>
      <c r="O1692" s="5">
        <v>0</v>
      </c>
      <c r="P1692" s="5">
        <v>2.0299999999999998</v>
      </c>
      <c r="Q1692" s="5">
        <v>0.75</v>
      </c>
      <c r="R1692" s="5">
        <v>0</v>
      </c>
      <c r="S1692" s="5">
        <v>2800</v>
      </c>
    </row>
    <row r="1693" spans="1:19">
      <c r="A1693" s="2" t="s">
        <v>12360</v>
      </c>
      <c r="B1693" s="2" t="s">
        <v>12361</v>
      </c>
      <c r="C1693" s="2" t="s">
        <v>12362</v>
      </c>
      <c r="D1693" s="2" t="s">
        <v>8152</v>
      </c>
      <c r="E1693" s="2" t="s">
        <v>112</v>
      </c>
      <c r="F1693" s="2" t="s">
        <v>2105</v>
      </c>
      <c r="G1693" s="2" t="s">
        <v>58</v>
      </c>
      <c r="H1693" s="2" t="s">
        <v>7418</v>
      </c>
      <c r="I1693" s="2" t="s">
        <v>80</v>
      </c>
      <c r="J1693" s="9">
        <v>300</v>
      </c>
      <c r="K1693" s="9">
        <v>1655</v>
      </c>
      <c r="L1693" s="5">
        <v>63</v>
      </c>
      <c r="M1693" s="5">
        <v>0</v>
      </c>
      <c r="N1693" s="5">
        <v>44.75</v>
      </c>
      <c r="O1693" s="5">
        <v>0</v>
      </c>
      <c r="P1693" s="5">
        <v>3.81</v>
      </c>
      <c r="Q1693" s="5">
        <v>0.71</v>
      </c>
      <c r="R1693" s="5">
        <v>0</v>
      </c>
      <c r="S1693" s="5">
        <v>1500</v>
      </c>
    </row>
    <row r="1694" spans="1:19">
      <c r="A1694" s="2" t="s">
        <v>12363</v>
      </c>
      <c r="B1694" s="2" t="s">
        <v>12364</v>
      </c>
      <c r="C1694" s="2" t="s">
        <v>12365</v>
      </c>
      <c r="D1694" s="2" t="s">
        <v>6245</v>
      </c>
      <c r="E1694" s="2" t="s">
        <v>112</v>
      </c>
      <c r="F1694" s="2" t="s">
        <v>2105</v>
      </c>
      <c r="G1694" s="2" t="s">
        <v>65</v>
      </c>
      <c r="H1694" s="2" t="s">
        <v>7418</v>
      </c>
      <c r="I1694" s="2" t="s">
        <v>80</v>
      </c>
      <c r="J1694" s="9">
        <v>700</v>
      </c>
      <c r="K1694" s="9">
        <v>1442</v>
      </c>
      <c r="L1694" s="5">
        <v>37</v>
      </c>
      <c r="M1694" s="5">
        <v>0</v>
      </c>
      <c r="N1694" s="5">
        <v>22.5</v>
      </c>
      <c r="O1694" s="5">
        <v>0</v>
      </c>
      <c r="P1694" s="5">
        <v>2.57</v>
      </c>
      <c r="Q1694" s="5">
        <v>0.61</v>
      </c>
      <c r="R1694" s="5">
        <v>0</v>
      </c>
      <c r="S1694" s="5">
        <v>6500</v>
      </c>
    </row>
    <row r="1695" spans="1:19">
      <c r="A1695" s="2" t="s">
        <v>12366</v>
      </c>
      <c r="B1695" s="2" t="s">
        <v>696</v>
      </c>
      <c r="C1695" s="2" t="s">
        <v>12367</v>
      </c>
      <c r="D1695" s="2" t="s">
        <v>9409</v>
      </c>
      <c r="E1695" s="2" t="s">
        <v>112</v>
      </c>
      <c r="F1695" s="2" t="s">
        <v>6151</v>
      </c>
      <c r="G1695" s="2" t="s">
        <v>260</v>
      </c>
      <c r="H1695" s="2" t="s">
        <v>7418</v>
      </c>
      <c r="I1695" s="2" t="s">
        <v>88</v>
      </c>
      <c r="J1695" s="9">
        <v>400</v>
      </c>
      <c r="K1695" s="9">
        <v>1900</v>
      </c>
      <c r="L1695" s="5">
        <v>55</v>
      </c>
      <c r="M1695" s="5">
        <v>0</v>
      </c>
      <c r="N1695" s="5">
        <v>33.35</v>
      </c>
      <c r="O1695" s="5">
        <v>0</v>
      </c>
      <c r="P1695" s="5">
        <v>2.89</v>
      </c>
      <c r="Q1695" s="5">
        <v>0.61</v>
      </c>
      <c r="R1695" s="5">
        <v>0</v>
      </c>
      <c r="S1695" s="5">
        <v>3000</v>
      </c>
    </row>
    <row r="1696" spans="1:19">
      <c r="A1696" s="2" t="s">
        <v>12368</v>
      </c>
      <c r="B1696" s="2" t="s">
        <v>12369</v>
      </c>
      <c r="C1696" s="2" t="s">
        <v>763</v>
      </c>
      <c r="D1696" s="2" t="s">
        <v>7897</v>
      </c>
      <c r="E1696" s="2" t="s">
        <v>23</v>
      </c>
      <c r="F1696" s="2" t="s">
        <v>12370</v>
      </c>
      <c r="G1696" s="2" t="s">
        <v>260</v>
      </c>
      <c r="H1696" s="2" t="s">
        <v>7418</v>
      </c>
      <c r="I1696" s="2" t="s">
        <v>699</v>
      </c>
      <c r="J1696" s="9">
        <v>600</v>
      </c>
      <c r="K1696" s="9">
        <v>1739</v>
      </c>
      <c r="L1696" s="5">
        <v>33</v>
      </c>
      <c r="M1696" s="5">
        <v>0</v>
      </c>
      <c r="N1696" s="5">
        <v>20.25</v>
      </c>
      <c r="O1696" s="5">
        <v>0</v>
      </c>
      <c r="P1696" s="5">
        <v>1.9</v>
      </c>
      <c r="Q1696" s="5">
        <v>0.61</v>
      </c>
      <c r="R1696" s="5">
        <v>0</v>
      </c>
      <c r="S1696" s="5">
        <v>2000</v>
      </c>
    </row>
    <row r="1697" spans="1:19">
      <c r="A1697" s="2" t="s">
        <v>12371</v>
      </c>
      <c r="B1697" s="2" t="s">
        <v>1840</v>
      </c>
      <c r="C1697" s="2" t="s">
        <v>869</v>
      </c>
      <c r="D1697" s="2" t="s">
        <v>257</v>
      </c>
      <c r="E1697" s="2" t="s">
        <v>258</v>
      </c>
      <c r="F1697" s="2" t="s">
        <v>12372</v>
      </c>
      <c r="G1697" s="2" t="s">
        <v>344</v>
      </c>
      <c r="H1697" s="2" t="s">
        <v>7418</v>
      </c>
      <c r="I1697" s="2" t="s">
        <v>206</v>
      </c>
      <c r="J1697" s="9">
        <v>800</v>
      </c>
      <c r="K1697" s="9">
        <v>632</v>
      </c>
      <c r="L1697" s="5">
        <v>26</v>
      </c>
      <c r="M1697" s="5">
        <v>2</v>
      </c>
      <c r="N1697" s="5">
        <v>17.809999999999999</v>
      </c>
      <c r="O1697" s="5">
        <v>143.52000000000001</v>
      </c>
      <c r="P1697" s="5">
        <v>4.1100000000000003</v>
      </c>
      <c r="Q1697" s="5">
        <v>0.68</v>
      </c>
      <c r="R1697" s="5">
        <v>8.9</v>
      </c>
      <c r="S1697" s="5">
        <v>2600</v>
      </c>
    </row>
    <row r="1698" spans="1:19">
      <c r="A1698" s="2" t="s">
        <v>12373</v>
      </c>
      <c r="B1698" s="2" t="s">
        <v>12374</v>
      </c>
      <c r="C1698" s="2" t="s">
        <v>4962</v>
      </c>
      <c r="D1698" s="2" t="s">
        <v>2810</v>
      </c>
      <c r="E1698" s="2" t="s">
        <v>132</v>
      </c>
      <c r="F1698" s="2" t="s">
        <v>12375</v>
      </c>
      <c r="G1698" s="2" t="s">
        <v>94</v>
      </c>
      <c r="H1698" s="2" t="s">
        <v>7418</v>
      </c>
      <c r="I1698" s="2" t="s">
        <v>319</v>
      </c>
      <c r="J1698" s="9">
        <v>500</v>
      </c>
      <c r="K1698" s="9">
        <v>732</v>
      </c>
      <c r="L1698" s="5">
        <v>19</v>
      </c>
      <c r="M1698" s="5">
        <v>0</v>
      </c>
      <c r="N1698" s="5">
        <v>11.12</v>
      </c>
      <c r="O1698" s="5">
        <v>0</v>
      </c>
      <c r="P1698" s="5">
        <v>2.6</v>
      </c>
      <c r="Q1698" s="5">
        <v>0.59</v>
      </c>
      <c r="R1698" s="5">
        <v>0</v>
      </c>
      <c r="S1698" s="5">
        <v>1625</v>
      </c>
    </row>
    <row r="1699" spans="1:19">
      <c r="A1699" s="2" t="s">
        <v>12376</v>
      </c>
      <c r="B1699" s="2" t="s">
        <v>61</v>
      </c>
      <c r="C1699" s="2" t="s">
        <v>5670</v>
      </c>
      <c r="D1699" s="2" t="s">
        <v>8265</v>
      </c>
      <c r="E1699" s="2" t="s">
        <v>991</v>
      </c>
      <c r="F1699" s="2" t="s">
        <v>12377</v>
      </c>
      <c r="G1699" s="2" t="s">
        <v>42</v>
      </c>
      <c r="H1699" s="2" t="s">
        <v>7418</v>
      </c>
      <c r="I1699" s="2" t="s">
        <v>356</v>
      </c>
      <c r="J1699" s="9">
        <v>600</v>
      </c>
      <c r="K1699" s="9">
        <v>945</v>
      </c>
      <c r="L1699" s="5">
        <v>15</v>
      </c>
      <c r="M1699" s="5">
        <v>0</v>
      </c>
      <c r="N1699" s="5">
        <v>7.86</v>
      </c>
      <c r="O1699" s="5">
        <v>0</v>
      </c>
      <c r="P1699" s="5">
        <v>1.59</v>
      </c>
      <c r="Q1699" s="5">
        <v>0.52</v>
      </c>
      <c r="R1699" s="5">
        <v>0</v>
      </c>
      <c r="S1699" s="5">
        <v>1192</v>
      </c>
    </row>
    <row r="1700" spans="1:19">
      <c r="A1700" s="2" t="s">
        <v>12378</v>
      </c>
      <c r="B1700" s="2" t="s">
        <v>12379</v>
      </c>
      <c r="C1700" s="2" t="s">
        <v>7302</v>
      </c>
      <c r="D1700" s="2" t="s">
        <v>12380</v>
      </c>
      <c r="E1700" s="2" t="s">
        <v>132</v>
      </c>
      <c r="F1700" s="2" t="s">
        <v>983</v>
      </c>
      <c r="G1700" s="2" t="s">
        <v>161</v>
      </c>
      <c r="H1700" s="2" t="s">
        <v>7418</v>
      </c>
      <c r="I1700" s="2" t="s">
        <v>66</v>
      </c>
      <c r="J1700" s="9">
        <v>100</v>
      </c>
      <c r="K1700" s="9">
        <v>1662</v>
      </c>
      <c r="L1700" s="5">
        <v>27</v>
      </c>
      <c r="M1700" s="5">
        <v>3</v>
      </c>
      <c r="N1700" s="5">
        <v>22.39</v>
      </c>
      <c r="O1700" s="5">
        <v>179.69</v>
      </c>
      <c r="P1700" s="5">
        <v>1.62</v>
      </c>
      <c r="Q1700" s="5">
        <v>0.83</v>
      </c>
      <c r="R1700" s="5">
        <v>7.46</v>
      </c>
      <c r="S1700" s="5">
        <v>3250</v>
      </c>
    </row>
    <row r="1701" spans="1:19">
      <c r="A1701" s="2" t="s">
        <v>12381</v>
      </c>
      <c r="B1701" s="2" t="s">
        <v>12382</v>
      </c>
      <c r="C1701" s="2" t="s">
        <v>677</v>
      </c>
      <c r="D1701" s="2" t="s">
        <v>783</v>
      </c>
      <c r="E1701" s="2" t="s">
        <v>625</v>
      </c>
      <c r="F1701" s="2" t="s">
        <v>12383</v>
      </c>
      <c r="G1701" s="2" t="s">
        <v>25</v>
      </c>
      <c r="H1701" s="2" t="s">
        <v>7418</v>
      </c>
      <c r="I1701" s="2" t="s">
        <v>59</v>
      </c>
      <c r="J1701" s="9">
        <v>1000</v>
      </c>
      <c r="K1701" s="9">
        <v>1724</v>
      </c>
      <c r="L1701" s="5">
        <v>30</v>
      </c>
      <c r="M1701" s="5">
        <v>3</v>
      </c>
      <c r="N1701" s="5">
        <v>18.760000000000002</v>
      </c>
      <c r="O1701" s="5">
        <v>108.07</v>
      </c>
      <c r="P1701" s="5">
        <v>1.74</v>
      </c>
      <c r="Q1701" s="5">
        <v>0.63</v>
      </c>
      <c r="R1701" s="5">
        <v>6.25</v>
      </c>
      <c r="S1701" s="5">
        <v>2412</v>
      </c>
    </row>
    <row r="1702" spans="1:19">
      <c r="A1702" s="2" t="s">
        <v>12384</v>
      </c>
      <c r="B1702" s="2" t="s">
        <v>4102</v>
      </c>
      <c r="C1702" s="2" t="s">
        <v>6843</v>
      </c>
      <c r="D1702" s="2" t="s">
        <v>175</v>
      </c>
      <c r="E1702" s="2" t="s">
        <v>23</v>
      </c>
      <c r="F1702" s="2" t="s">
        <v>12385</v>
      </c>
      <c r="G1702" s="2" t="s">
        <v>161</v>
      </c>
      <c r="H1702" s="2" t="s">
        <v>7418</v>
      </c>
      <c r="I1702" s="2" t="s">
        <v>458</v>
      </c>
      <c r="J1702" s="9">
        <v>200</v>
      </c>
      <c r="K1702" s="9">
        <v>1743</v>
      </c>
      <c r="L1702" s="5">
        <v>57</v>
      </c>
      <c r="M1702" s="5">
        <v>4</v>
      </c>
      <c r="N1702" s="5">
        <v>31.55</v>
      </c>
      <c r="O1702" s="5">
        <v>188.23</v>
      </c>
      <c r="P1702" s="5">
        <v>3.27</v>
      </c>
      <c r="Q1702" s="5">
        <v>0.55000000000000004</v>
      </c>
      <c r="R1702" s="5">
        <v>7.89</v>
      </c>
      <c r="S1702" s="5">
        <v>1356</v>
      </c>
    </row>
    <row r="1703" spans="1:19">
      <c r="A1703" s="2" t="s">
        <v>12386</v>
      </c>
      <c r="B1703" s="2" t="s">
        <v>2529</v>
      </c>
      <c r="C1703" s="2" t="s">
        <v>12387</v>
      </c>
      <c r="D1703" s="2" t="s">
        <v>6076</v>
      </c>
      <c r="E1703" s="2" t="s">
        <v>112</v>
      </c>
      <c r="F1703" s="2" t="s">
        <v>2588</v>
      </c>
      <c r="G1703" s="2" t="s">
        <v>72</v>
      </c>
      <c r="H1703" s="2" t="s">
        <v>7418</v>
      </c>
      <c r="I1703" s="2" t="s">
        <v>59</v>
      </c>
      <c r="J1703" s="9">
        <v>1000</v>
      </c>
      <c r="K1703" s="9">
        <v>1775</v>
      </c>
      <c r="L1703" s="5">
        <v>51</v>
      </c>
      <c r="M1703" s="5">
        <v>2</v>
      </c>
      <c r="N1703" s="5">
        <v>39.24</v>
      </c>
      <c r="O1703" s="5">
        <v>135.18</v>
      </c>
      <c r="P1703" s="5">
        <v>2.87</v>
      </c>
      <c r="Q1703" s="5">
        <v>0.77</v>
      </c>
      <c r="R1703" s="5">
        <v>19.62</v>
      </c>
      <c r="S1703" s="5">
        <v>1352</v>
      </c>
    </row>
    <row r="1704" spans="1:19">
      <c r="A1704" s="2" t="s">
        <v>12388</v>
      </c>
      <c r="B1704" s="2" t="s">
        <v>12389</v>
      </c>
      <c r="C1704" s="2" t="s">
        <v>6708</v>
      </c>
      <c r="D1704" s="2" t="s">
        <v>12390</v>
      </c>
      <c r="E1704" s="2" t="s">
        <v>222</v>
      </c>
      <c r="F1704" s="2" t="s">
        <v>12391</v>
      </c>
      <c r="G1704" s="2" t="s">
        <v>312</v>
      </c>
      <c r="H1704" s="2" t="s">
        <v>7418</v>
      </c>
      <c r="I1704" s="2" t="s">
        <v>382</v>
      </c>
      <c r="J1704" s="9">
        <v>300</v>
      </c>
      <c r="K1704" s="9">
        <v>2255</v>
      </c>
      <c r="L1704" s="5">
        <v>68</v>
      </c>
      <c r="M1704" s="5">
        <v>1</v>
      </c>
      <c r="N1704" s="5">
        <v>43.01</v>
      </c>
      <c r="O1704" s="5">
        <v>71.38</v>
      </c>
      <c r="P1704" s="5">
        <v>3.02</v>
      </c>
      <c r="Q1704" s="5">
        <v>0.63</v>
      </c>
      <c r="R1704" s="5">
        <v>43.01</v>
      </c>
      <c r="S1704" s="5">
        <v>2000</v>
      </c>
    </row>
    <row r="1705" spans="1:19">
      <c r="A1705" s="2" t="s">
        <v>12392</v>
      </c>
      <c r="B1705" s="2" t="s">
        <v>12393</v>
      </c>
      <c r="C1705" s="2" t="s">
        <v>3254</v>
      </c>
      <c r="D1705" s="2" t="s">
        <v>3842</v>
      </c>
      <c r="E1705" s="2" t="s">
        <v>40</v>
      </c>
      <c r="F1705" s="2" t="s">
        <v>12394</v>
      </c>
      <c r="G1705" s="2" t="s">
        <v>167</v>
      </c>
      <c r="H1705" s="2" t="s">
        <v>7418</v>
      </c>
      <c r="I1705" s="2" t="s">
        <v>177</v>
      </c>
      <c r="J1705" s="9">
        <v>800</v>
      </c>
      <c r="K1705" s="9">
        <v>1176</v>
      </c>
      <c r="L1705" s="5">
        <v>35</v>
      </c>
      <c r="M1705" s="5">
        <v>0</v>
      </c>
      <c r="N1705" s="5">
        <v>14.42</v>
      </c>
      <c r="O1705" s="5">
        <v>0</v>
      </c>
      <c r="P1705" s="5">
        <v>2.98</v>
      </c>
      <c r="Q1705" s="5">
        <v>0.41</v>
      </c>
      <c r="R1705" s="5">
        <v>0</v>
      </c>
      <c r="S1705" s="5">
        <v>3467</v>
      </c>
    </row>
    <row r="1706" spans="1:19">
      <c r="A1706" s="2" t="s">
        <v>12395</v>
      </c>
      <c r="B1706" s="2" t="s">
        <v>12396</v>
      </c>
      <c r="C1706" s="2" t="s">
        <v>12397</v>
      </c>
      <c r="D1706" s="2" t="s">
        <v>1035</v>
      </c>
      <c r="E1706" s="2" t="s">
        <v>492</v>
      </c>
      <c r="F1706" s="2" t="s">
        <v>12398</v>
      </c>
      <c r="G1706" s="2" t="s">
        <v>344</v>
      </c>
      <c r="H1706" s="2" t="s">
        <v>7418</v>
      </c>
      <c r="I1706" s="2" t="s">
        <v>162</v>
      </c>
      <c r="J1706" s="9">
        <v>100</v>
      </c>
      <c r="K1706" s="9">
        <v>829</v>
      </c>
      <c r="L1706" s="5">
        <v>32</v>
      </c>
      <c r="M1706" s="5">
        <v>0</v>
      </c>
      <c r="N1706" s="5">
        <v>15.84</v>
      </c>
      <c r="O1706" s="5">
        <v>0</v>
      </c>
      <c r="P1706" s="5">
        <v>3.86</v>
      </c>
      <c r="Q1706" s="5">
        <v>0.5</v>
      </c>
      <c r="R1706" s="5">
        <v>0</v>
      </c>
      <c r="S1706" s="5">
        <v>1500</v>
      </c>
    </row>
    <row r="1707" spans="1:19">
      <c r="A1707" s="2" t="s">
        <v>12399</v>
      </c>
      <c r="B1707" s="2" t="s">
        <v>3726</v>
      </c>
      <c r="C1707" s="2" t="s">
        <v>12400</v>
      </c>
      <c r="D1707" s="2" t="s">
        <v>12401</v>
      </c>
      <c r="E1707" s="2" t="s">
        <v>112</v>
      </c>
      <c r="F1707" s="2" t="s">
        <v>6506</v>
      </c>
      <c r="G1707" s="2" t="s">
        <v>50</v>
      </c>
      <c r="H1707" s="2" t="s">
        <v>7418</v>
      </c>
      <c r="I1707" s="2" t="s">
        <v>51</v>
      </c>
      <c r="J1707" s="9">
        <v>400</v>
      </c>
      <c r="K1707" s="9">
        <v>2067</v>
      </c>
      <c r="L1707" s="5">
        <v>55</v>
      </c>
      <c r="M1707" s="5">
        <v>1</v>
      </c>
      <c r="N1707" s="5">
        <v>33.1</v>
      </c>
      <c r="O1707" s="5">
        <v>74.08</v>
      </c>
      <c r="P1707" s="5">
        <v>2.66</v>
      </c>
      <c r="Q1707" s="5">
        <v>0.6</v>
      </c>
      <c r="R1707" s="5">
        <v>33.1</v>
      </c>
      <c r="S1707" s="5">
        <v>3400</v>
      </c>
    </row>
    <row r="1708" spans="1:19">
      <c r="A1708" s="2" t="s">
        <v>12402</v>
      </c>
      <c r="B1708" s="2" t="s">
        <v>3093</v>
      </c>
      <c r="C1708" s="2" t="s">
        <v>3956</v>
      </c>
      <c r="D1708" s="2" t="s">
        <v>12403</v>
      </c>
      <c r="E1708" s="2" t="s">
        <v>56</v>
      </c>
      <c r="F1708" s="2" t="s">
        <v>10650</v>
      </c>
      <c r="G1708" s="2" t="s">
        <v>72</v>
      </c>
      <c r="H1708" s="2" t="s">
        <v>7418</v>
      </c>
      <c r="I1708" s="2" t="s">
        <v>232</v>
      </c>
      <c r="J1708" s="9">
        <v>300</v>
      </c>
      <c r="K1708" s="9">
        <v>2010</v>
      </c>
      <c r="L1708" s="5">
        <v>81</v>
      </c>
      <c r="M1708" s="5">
        <v>8</v>
      </c>
      <c r="N1708" s="5">
        <v>48.07</v>
      </c>
      <c r="O1708" s="5">
        <v>362.82</v>
      </c>
      <c r="P1708" s="5">
        <v>4.03</v>
      </c>
      <c r="Q1708" s="5">
        <v>0.59</v>
      </c>
      <c r="R1708" s="5">
        <v>6.01</v>
      </c>
      <c r="S1708" s="5">
        <v>2600</v>
      </c>
    </row>
    <row r="1709" spans="1:19">
      <c r="A1709" s="2" t="s">
        <v>12404</v>
      </c>
      <c r="B1709" s="2" t="s">
        <v>1004</v>
      </c>
      <c r="C1709" s="2" t="s">
        <v>12405</v>
      </c>
      <c r="D1709" s="2" t="s">
        <v>10691</v>
      </c>
      <c r="E1709" s="2" t="s">
        <v>112</v>
      </c>
      <c r="F1709" s="2" t="s">
        <v>24</v>
      </c>
      <c r="G1709" s="2" t="s">
        <v>87</v>
      </c>
      <c r="H1709" s="2" t="s">
        <v>7418</v>
      </c>
      <c r="I1709" s="2" t="s">
        <v>361</v>
      </c>
      <c r="J1709" s="9">
        <v>200</v>
      </c>
      <c r="K1709" s="9">
        <v>1773</v>
      </c>
      <c r="L1709" s="5">
        <v>59</v>
      </c>
      <c r="M1709" s="5">
        <v>1</v>
      </c>
      <c r="N1709" s="5">
        <v>28.54</v>
      </c>
      <c r="O1709" s="5">
        <v>36.5</v>
      </c>
      <c r="P1709" s="5">
        <v>3.33</v>
      </c>
      <c r="Q1709" s="5">
        <v>0.48</v>
      </c>
      <c r="R1709" s="5">
        <v>28.54</v>
      </c>
      <c r="S1709" s="5">
        <v>4900</v>
      </c>
    </row>
    <row r="1710" spans="1:19">
      <c r="A1710" s="2" t="s">
        <v>12406</v>
      </c>
      <c r="B1710" s="2" t="s">
        <v>3311</v>
      </c>
      <c r="C1710" s="2" t="s">
        <v>5382</v>
      </c>
      <c r="D1710" s="2" t="s">
        <v>11809</v>
      </c>
      <c r="E1710" s="2" t="s">
        <v>23</v>
      </c>
      <c r="F1710" s="2" t="s">
        <v>12407</v>
      </c>
      <c r="G1710" s="2" t="s">
        <v>312</v>
      </c>
      <c r="H1710" s="2" t="s">
        <v>7418</v>
      </c>
      <c r="I1710" s="2" t="s">
        <v>248</v>
      </c>
      <c r="J1710" s="9">
        <v>300</v>
      </c>
      <c r="K1710" s="9">
        <v>553</v>
      </c>
      <c r="L1710" s="5">
        <v>9</v>
      </c>
      <c r="M1710" s="5">
        <v>1</v>
      </c>
      <c r="N1710" s="5">
        <v>5.27</v>
      </c>
      <c r="O1710" s="5">
        <v>48.58</v>
      </c>
      <c r="P1710" s="5">
        <v>1.63</v>
      </c>
      <c r="Q1710" s="5">
        <v>0.59</v>
      </c>
      <c r="R1710" s="5">
        <v>5.27</v>
      </c>
      <c r="S1710" s="5">
        <v>2400</v>
      </c>
    </row>
    <row r="1711" spans="1:19">
      <c r="A1711" s="2" t="s">
        <v>12408</v>
      </c>
      <c r="B1711" s="2" t="s">
        <v>12409</v>
      </c>
      <c r="C1711" s="2" t="s">
        <v>9072</v>
      </c>
      <c r="D1711" s="2" t="s">
        <v>531</v>
      </c>
      <c r="E1711" s="2" t="s">
        <v>85</v>
      </c>
      <c r="F1711" s="2" t="s">
        <v>958</v>
      </c>
      <c r="G1711" s="2" t="s">
        <v>150</v>
      </c>
      <c r="H1711" s="2" t="s">
        <v>7418</v>
      </c>
      <c r="I1711" s="2" t="s">
        <v>120</v>
      </c>
      <c r="J1711" s="9">
        <v>1000</v>
      </c>
      <c r="K1711" s="9">
        <v>1391</v>
      </c>
      <c r="L1711" s="5">
        <v>49</v>
      </c>
      <c r="M1711" s="5">
        <v>0</v>
      </c>
      <c r="N1711" s="5">
        <v>29.21</v>
      </c>
      <c r="O1711" s="5">
        <v>0</v>
      </c>
      <c r="P1711" s="5">
        <v>3.52</v>
      </c>
      <c r="Q1711" s="5">
        <v>0.6</v>
      </c>
      <c r="R1711" s="5">
        <v>0</v>
      </c>
      <c r="S1711" s="5">
        <v>1525</v>
      </c>
    </row>
    <row r="1712" spans="1:19">
      <c r="A1712" s="2" t="s">
        <v>12410</v>
      </c>
      <c r="B1712" s="2" t="s">
        <v>29</v>
      </c>
      <c r="C1712" s="2" t="s">
        <v>12411</v>
      </c>
      <c r="D1712" s="2" t="s">
        <v>12412</v>
      </c>
      <c r="E1712" s="2" t="s">
        <v>85</v>
      </c>
      <c r="F1712" s="2" t="s">
        <v>12413</v>
      </c>
      <c r="G1712" s="2" t="s">
        <v>260</v>
      </c>
      <c r="H1712" s="2" t="s">
        <v>7418</v>
      </c>
      <c r="I1712" s="2" t="s">
        <v>73</v>
      </c>
      <c r="J1712" s="9">
        <v>1000</v>
      </c>
      <c r="K1712" s="9">
        <v>579</v>
      </c>
      <c r="L1712" s="5">
        <v>11</v>
      </c>
      <c r="M1712" s="5">
        <v>0</v>
      </c>
      <c r="N1712" s="5">
        <v>6.27</v>
      </c>
      <c r="O1712" s="5">
        <v>0</v>
      </c>
      <c r="P1712" s="5">
        <v>1.9</v>
      </c>
      <c r="Q1712" s="5">
        <v>0.56999999999999995</v>
      </c>
      <c r="R1712" s="5">
        <v>0</v>
      </c>
      <c r="S1712" s="5">
        <v>4333</v>
      </c>
    </row>
    <row r="1713" spans="1:19">
      <c r="A1713" s="2" t="s">
        <v>12414</v>
      </c>
      <c r="B1713" s="2" t="s">
        <v>929</v>
      </c>
      <c r="C1713" s="2" t="s">
        <v>1221</v>
      </c>
      <c r="D1713" s="2" t="s">
        <v>236</v>
      </c>
      <c r="E1713" s="2" t="s">
        <v>237</v>
      </c>
      <c r="F1713" s="2" t="s">
        <v>12415</v>
      </c>
      <c r="G1713" s="2" t="s">
        <v>94</v>
      </c>
      <c r="H1713" s="2" t="s">
        <v>7418</v>
      </c>
      <c r="I1713" s="2" t="s">
        <v>73</v>
      </c>
      <c r="J1713" s="9">
        <v>200</v>
      </c>
      <c r="K1713" s="9">
        <v>1578</v>
      </c>
      <c r="L1713" s="5">
        <v>56</v>
      </c>
      <c r="M1713" s="5">
        <v>0</v>
      </c>
      <c r="N1713" s="5">
        <v>26.94</v>
      </c>
      <c r="O1713" s="5">
        <v>0</v>
      </c>
      <c r="P1713" s="5">
        <v>3.55</v>
      </c>
      <c r="Q1713" s="5">
        <v>0.48</v>
      </c>
      <c r="R1713" s="5">
        <v>0</v>
      </c>
      <c r="S1713" s="5">
        <v>4741</v>
      </c>
    </row>
    <row r="1714" spans="1:19">
      <c r="A1714" s="2" t="s">
        <v>12416</v>
      </c>
      <c r="B1714" s="2" t="s">
        <v>717</v>
      </c>
      <c r="C1714" s="2" t="s">
        <v>12417</v>
      </c>
      <c r="D1714" s="2" t="s">
        <v>359</v>
      </c>
      <c r="E1714" s="2" t="s">
        <v>40</v>
      </c>
      <c r="F1714" s="2" t="s">
        <v>12418</v>
      </c>
      <c r="G1714" s="2" t="s">
        <v>344</v>
      </c>
      <c r="H1714" s="2" t="s">
        <v>7418</v>
      </c>
      <c r="I1714" s="2" t="s">
        <v>206</v>
      </c>
      <c r="J1714" s="9">
        <v>1000</v>
      </c>
      <c r="K1714" s="9">
        <v>2332</v>
      </c>
      <c r="L1714" s="5">
        <v>93</v>
      </c>
      <c r="M1714" s="5">
        <v>2</v>
      </c>
      <c r="N1714" s="5">
        <v>58.86</v>
      </c>
      <c r="O1714" s="5">
        <v>145.82</v>
      </c>
      <c r="P1714" s="5">
        <v>3.99</v>
      </c>
      <c r="Q1714" s="5">
        <v>0.63</v>
      </c>
      <c r="R1714" s="5">
        <v>29.43</v>
      </c>
      <c r="S1714" s="5">
        <v>2500</v>
      </c>
    </row>
    <row r="1715" spans="1:19">
      <c r="A1715" s="2" t="s">
        <v>12419</v>
      </c>
      <c r="B1715" s="2" t="s">
        <v>1167</v>
      </c>
      <c r="C1715" s="2" t="s">
        <v>12420</v>
      </c>
      <c r="D1715" s="2" t="s">
        <v>6938</v>
      </c>
      <c r="E1715" s="2" t="s">
        <v>118</v>
      </c>
      <c r="F1715" s="2" t="s">
        <v>2415</v>
      </c>
      <c r="G1715" s="2" t="s">
        <v>190</v>
      </c>
      <c r="H1715" s="2" t="s">
        <v>7418</v>
      </c>
      <c r="I1715" s="2" t="s">
        <v>162</v>
      </c>
      <c r="J1715" s="9">
        <v>600</v>
      </c>
      <c r="K1715" s="9">
        <v>663</v>
      </c>
      <c r="L1715" s="5">
        <v>23</v>
      </c>
      <c r="M1715" s="5">
        <v>0</v>
      </c>
      <c r="N1715" s="5">
        <v>12.31</v>
      </c>
      <c r="O1715" s="5">
        <v>0</v>
      </c>
      <c r="P1715" s="5">
        <v>3.47</v>
      </c>
      <c r="Q1715" s="5">
        <v>0.54</v>
      </c>
      <c r="R1715" s="5">
        <v>0</v>
      </c>
      <c r="S1715" s="5">
        <v>2800</v>
      </c>
    </row>
    <row r="1716" spans="1:19">
      <c r="A1716" s="2" t="s">
        <v>12421</v>
      </c>
      <c r="B1716" s="2" t="s">
        <v>8404</v>
      </c>
      <c r="C1716" s="2" t="s">
        <v>8238</v>
      </c>
      <c r="D1716" s="2" t="s">
        <v>251</v>
      </c>
      <c r="E1716" s="2" t="s">
        <v>23</v>
      </c>
      <c r="F1716" s="2" t="s">
        <v>12422</v>
      </c>
      <c r="G1716" s="2" t="s">
        <v>150</v>
      </c>
      <c r="H1716" s="2" t="s">
        <v>7418</v>
      </c>
      <c r="I1716" s="2" t="s">
        <v>356</v>
      </c>
      <c r="J1716" s="9">
        <v>1000</v>
      </c>
      <c r="K1716" s="9">
        <v>1791</v>
      </c>
      <c r="L1716" s="5">
        <v>35</v>
      </c>
      <c r="M1716" s="5">
        <v>0</v>
      </c>
      <c r="N1716" s="5">
        <v>25.6</v>
      </c>
      <c r="O1716" s="5">
        <v>0</v>
      </c>
      <c r="P1716" s="5">
        <v>1.95</v>
      </c>
      <c r="Q1716" s="5">
        <v>0.73</v>
      </c>
      <c r="R1716" s="5">
        <v>0</v>
      </c>
      <c r="S1716" s="5">
        <v>3500</v>
      </c>
    </row>
    <row r="1717" spans="1:19">
      <c r="A1717" s="2" t="s">
        <v>12423</v>
      </c>
      <c r="B1717" s="2" t="s">
        <v>2356</v>
      </c>
      <c r="C1717" s="2" t="s">
        <v>1320</v>
      </c>
      <c r="D1717" s="2" t="s">
        <v>1131</v>
      </c>
      <c r="E1717" s="2" t="s">
        <v>625</v>
      </c>
      <c r="F1717" s="2" t="s">
        <v>12424</v>
      </c>
      <c r="G1717" s="2" t="s">
        <v>65</v>
      </c>
      <c r="H1717" s="2" t="s">
        <v>7418</v>
      </c>
      <c r="I1717" s="2" t="s">
        <v>361</v>
      </c>
      <c r="J1717" s="9">
        <v>200</v>
      </c>
      <c r="K1717" s="9">
        <v>1993</v>
      </c>
      <c r="L1717" s="5">
        <v>58</v>
      </c>
      <c r="M1717" s="5">
        <v>0</v>
      </c>
      <c r="N1717" s="5">
        <v>28.57</v>
      </c>
      <c r="O1717" s="5">
        <v>0</v>
      </c>
      <c r="P1717" s="5">
        <v>2.91</v>
      </c>
      <c r="Q1717" s="5">
        <v>0.49</v>
      </c>
      <c r="R1717" s="5">
        <v>0</v>
      </c>
      <c r="S1717" s="5">
        <v>1198</v>
      </c>
    </row>
    <row r="1718" spans="1:19">
      <c r="A1718" s="2" t="s">
        <v>12425</v>
      </c>
      <c r="B1718" s="2" t="s">
        <v>6589</v>
      </c>
      <c r="C1718" s="2" t="s">
        <v>12426</v>
      </c>
      <c r="D1718" s="2" t="s">
        <v>8859</v>
      </c>
      <c r="E1718" s="2" t="s">
        <v>132</v>
      </c>
      <c r="F1718" s="2" t="s">
        <v>12427</v>
      </c>
      <c r="G1718" s="2" t="s">
        <v>87</v>
      </c>
      <c r="H1718" s="2" t="s">
        <v>7418</v>
      </c>
      <c r="I1718" s="2" t="s">
        <v>51</v>
      </c>
      <c r="J1718" s="9">
        <v>400</v>
      </c>
      <c r="K1718" s="9">
        <v>629</v>
      </c>
      <c r="L1718" s="5">
        <v>16</v>
      </c>
      <c r="M1718" s="5">
        <v>0</v>
      </c>
      <c r="N1718" s="5">
        <v>9.61</v>
      </c>
      <c r="O1718" s="5">
        <v>0</v>
      </c>
      <c r="P1718" s="5">
        <v>2.54</v>
      </c>
      <c r="Q1718" s="5">
        <v>0.6</v>
      </c>
      <c r="R1718" s="5">
        <v>0</v>
      </c>
      <c r="S1718" s="5">
        <v>4500</v>
      </c>
    </row>
    <row r="1719" spans="1:19">
      <c r="A1719" s="2" t="s">
        <v>12428</v>
      </c>
      <c r="B1719" s="2" t="s">
        <v>12429</v>
      </c>
      <c r="C1719" s="2" t="s">
        <v>12430</v>
      </c>
      <c r="D1719" s="2" t="s">
        <v>12431</v>
      </c>
      <c r="E1719" s="2" t="s">
        <v>32</v>
      </c>
      <c r="F1719" s="2" t="s">
        <v>12432</v>
      </c>
      <c r="G1719" s="2" t="s">
        <v>94</v>
      </c>
      <c r="H1719" s="2" t="s">
        <v>7418</v>
      </c>
      <c r="I1719" s="2" t="s">
        <v>177</v>
      </c>
      <c r="J1719" s="9">
        <v>1000</v>
      </c>
      <c r="K1719" s="9">
        <v>2022</v>
      </c>
      <c r="L1719" s="5">
        <v>37</v>
      </c>
      <c r="M1719" s="5">
        <v>0</v>
      </c>
      <c r="N1719" s="5">
        <v>26.63</v>
      </c>
      <c r="O1719" s="5">
        <v>0</v>
      </c>
      <c r="P1719" s="5">
        <v>1.83</v>
      </c>
      <c r="Q1719" s="5">
        <v>0.72</v>
      </c>
      <c r="R1719" s="5">
        <v>0</v>
      </c>
      <c r="S1719" s="5">
        <v>2000</v>
      </c>
    </row>
    <row r="1720" spans="1:19">
      <c r="A1720" s="2" t="s">
        <v>12433</v>
      </c>
      <c r="B1720" s="2" t="s">
        <v>4009</v>
      </c>
      <c r="C1720" s="2" t="s">
        <v>864</v>
      </c>
      <c r="D1720" s="2" t="s">
        <v>6084</v>
      </c>
      <c r="E1720" s="2" t="s">
        <v>222</v>
      </c>
      <c r="F1720" s="2" t="s">
        <v>12434</v>
      </c>
      <c r="G1720" s="2" t="s">
        <v>102</v>
      </c>
      <c r="H1720" s="2" t="s">
        <v>7418</v>
      </c>
      <c r="I1720" s="2" t="s">
        <v>293</v>
      </c>
      <c r="J1720" s="9">
        <v>400</v>
      </c>
      <c r="K1720" s="9">
        <v>651</v>
      </c>
      <c r="L1720" s="5">
        <v>17</v>
      </c>
      <c r="M1720" s="5">
        <v>1</v>
      </c>
      <c r="N1720" s="5">
        <v>13.52</v>
      </c>
      <c r="O1720" s="5">
        <v>54.49</v>
      </c>
      <c r="P1720" s="5">
        <v>2.61</v>
      </c>
      <c r="Q1720" s="5">
        <v>0.8</v>
      </c>
      <c r="R1720" s="5">
        <v>13.52</v>
      </c>
      <c r="S1720" s="5">
        <v>4900</v>
      </c>
    </row>
    <row r="1721" spans="1:19">
      <c r="A1721" s="2" t="s">
        <v>12435</v>
      </c>
      <c r="B1721" s="2" t="s">
        <v>9667</v>
      </c>
      <c r="C1721" s="2" t="s">
        <v>12436</v>
      </c>
      <c r="D1721" s="2" t="s">
        <v>1867</v>
      </c>
      <c r="E1721" s="2" t="s">
        <v>188</v>
      </c>
      <c r="F1721" s="2" t="s">
        <v>12437</v>
      </c>
      <c r="G1721" s="2" t="s">
        <v>253</v>
      </c>
      <c r="H1721" s="2" t="s">
        <v>7418</v>
      </c>
      <c r="I1721" s="2" t="s">
        <v>127</v>
      </c>
      <c r="J1721" s="9">
        <v>500</v>
      </c>
      <c r="K1721" s="9">
        <v>1055</v>
      </c>
      <c r="L1721" s="5">
        <v>28</v>
      </c>
      <c r="M1721" s="5">
        <v>0</v>
      </c>
      <c r="N1721" s="5">
        <v>17.899999999999999</v>
      </c>
      <c r="O1721" s="5">
        <v>0</v>
      </c>
      <c r="P1721" s="5">
        <v>2.65</v>
      </c>
      <c r="Q1721" s="5">
        <v>0.64</v>
      </c>
      <c r="R1721" s="5">
        <v>0</v>
      </c>
      <c r="S1721" s="5">
        <v>4400</v>
      </c>
    </row>
    <row r="1722" spans="1:19">
      <c r="A1722" s="2" t="s">
        <v>12438</v>
      </c>
      <c r="B1722" s="2" t="s">
        <v>1138</v>
      </c>
      <c r="C1722" s="2" t="s">
        <v>12439</v>
      </c>
      <c r="D1722" s="2" t="s">
        <v>12440</v>
      </c>
      <c r="E1722" s="2" t="s">
        <v>23</v>
      </c>
      <c r="F1722" s="2" t="s">
        <v>12441</v>
      </c>
      <c r="G1722" s="2" t="s">
        <v>72</v>
      </c>
      <c r="H1722" s="2" t="s">
        <v>7418</v>
      </c>
      <c r="I1722" s="2" t="s">
        <v>361</v>
      </c>
      <c r="J1722" s="9">
        <v>400</v>
      </c>
      <c r="K1722" s="9">
        <v>1727</v>
      </c>
      <c r="L1722" s="5">
        <v>53</v>
      </c>
      <c r="M1722" s="5">
        <v>5</v>
      </c>
      <c r="N1722" s="5">
        <v>33.72</v>
      </c>
      <c r="O1722" s="5">
        <v>179.79</v>
      </c>
      <c r="P1722" s="5">
        <v>3.07</v>
      </c>
      <c r="Q1722" s="5">
        <v>0.64</v>
      </c>
      <c r="R1722" s="5">
        <v>6.74</v>
      </c>
      <c r="S1722" s="5">
        <v>1700</v>
      </c>
    </row>
    <row r="1723" spans="1:19">
      <c r="A1723" s="2" t="s">
        <v>12442</v>
      </c>
      <c r="B1723" s="2" t="s">
        <v>1348</v>
      </c>
      <c r="C1723" s="2" t="s">
        <v>12443</v>
      </c>
      <c r="D1723" s="2" t="s">
        <v>12444</v>
      </c>
      <c r="E1723" s="2" t="s">
        <v>23</v>
      </c>
      <c r="F1723" s="2" t="s">
        <v>12445</v>
      </c>
      <c r="G1723" s="2" t="s">
        <v>253</v>
      </c>
      <c r="H1723" s="2" t="s">
        <v>7418</v>
      </c>
      <c r="I1723" s="2" t="s">
        <v>177</v>
      </c>
      <c r="J1723" s="9">
        <v>800</v>
      </c>
      <c r="K1723" s="9">
        <v>2102</v>
      </c>
      <c r="L1723" s="5">
        <v>88</v>
      </c>
      <c r="M1723" s="5">
        <v>7</v>
      </c>
      <c r="N1723" s="5">
        <v>37.21</v>
      </c>
      <c r="O1723" s="5">
        <v>424.75</v>
      </c>
      <c r="P1723" s="5">
        <v>4.1900000000000004</v>
      </c>
      <c r="Q1723" s="5">
        <v>0.42</v>
      </c>
      <c r="R1723" s="5">
        <v>5.32</v>
      </c>
      <c r="S1723" s="5">
        <v>1535</v>
      </c>
    </row>
    <row r="1724" spans="1:19">
      <c r="A1724" s="2" t="s">
        <v>12446</v>
      </c>
      <c r="B1724" s="2" t="s">
        <v>90</v>
      </c>
      <c r="C1724" s="2" t="s">
        <v>12447</v>
      </c>
      <c r="D1724" s="2" t="s">
        <v>10691</v>
      </c>
      <c r="E1724" s="2" t="s">
        <v>112</v>
      </c>
      <c r="F1724" s="2" t="s">
        <v>12448</v>
      </c>
      <c r="G1724" s="2" t="s">
        <v>58</v>
      </c>
      <c r="H1724" s="2" t="s">
        <v>7418</v>
      </c>
      <c r="I1724" s="2" t="s">
        <v>356</v>
      </c>
      <c r="J1724" s="9">
        <v>1000</v>
      </c>
      <c r="K1724" s="9">
        <v>1511</v>
      </c>
      <c r="L1724" s="5">
        <v>31</v>
      </c>
      <c r="M1724" s="5">
        <v>2</v>
      </c>
      <c r="N1724" s="5">
        <v>24.89</v>
      </c>
      <c r="O1724" s="5">
        <v>80.3</v>
      </c>
      <c r="P1724" s="5">
        <v>2.0499999999999998</v>
      </c>
      <c r="Q1724" s="5">
        <v>0.8</v>
      </c>
      <c r="R1724" s="5">
        <v>12.44</v>
      </c>
      <c r="S1724" s="5">
        <v>2650</v>
      </c>
    </row>
    <row r="1725" spans="1:19">
      <c r="A1725" s="2" t="s">
        <v>12449</v>
      </c>
      <c r="B1725" s="2" t="s">
        <v>1735</v>
      </c>
      <c r="C1725" s="2" t="s">
        <v>12450</v>
      </c>
      <c r="D1725" s="2" t="s">
        <v>257</v>
      </c>
      <c r="E1725" s="2" t="s">
        <v>258</v>
      </c>
      <c r="F1725" s="2" t="s">
        <v>12451</v>
      </c>
      <c r="G1725" s="2" t="s">
        <v>344</v>
      </c>
      <c r="H1725" s="2" t="s">
        <v>7418</v>
      </c>
      <c r="I1725" s="2" t="s">
        <v>382</v>
      </c>
      <c r="J1725" s="9">
        <v>800</v>
      </c>
      <c r="K1725" s="9">
        <v>606</v>
      </c>
      <c r="L1725" s="5">
        <v>10</v>
      </c>
      <c r="M1725" s="5">
        <v>1</v>
      </c>
      <c r="N1725" s="5">
        <v>7.72</v>
      </c>
      <c r="O1725" s="5">
        <v>36.25</v>
      </c>
      <c r="P1725" s="5">
        <v>1.65</v>
      </c>
      <c r="Q1725" s="5">
        <v>0.77</v>
      </c>
      <c r="R1725" s="5">
        <v>7.72</v>
      </c>
      <c r="S1725" s="5">
        <v>2400</v>
      </c>
    </row>
    <row r="1726" spans="1:19">
      <c r="A1726" s="2" t="s">
        <v>12452</v>
      </c>
      <c r="B1726" s="2" t="s">
        <v>12453</v>
      </c>
      <c r="C1726" s="2" t="s">
        <v>12454</v>
      </c>
      <c r="D1726" s="2" t="s">
        <v>2667</v>
      </c>
      <c r="E1726" s="2" t="s">
        <v>23</v>
      </c>
      <c r="F1726" s="2" t="s">
        <v>2630</v>
      </c>
      <c r="G1726" s="2" t="s">
        <v>266</v>
      </c>
      <c r="H1726" s="2" t="s">
        <v>7418</v>
      </c>
      <c r="I1726" s="2" t="s">
        <v>177</v>
      </c>
      <c r="J1726" s="9">
        <v>800</v>
      </c>
      <c r="K1726" s="9">
        <v>1892</v>
      </c>
      <c r="L1726" s="5">
        <v>50</v>
      </c>
      <c r="M1726" s="5">
        <v>1</v>
      </c>
      <c r="N1726" s="5">
        <v>37.03</v>
      </c>
      <c r="O1726" s="5">
        <v>64.099999999999994</v>
      </c>
      <c r="P1726" s="5">
        <v>2.64</v>
      </c>
      <c r="Q1726" s="5">
        <v>0.74</v>
      </c>
      <c r="R1726" s="5">
        <v>37.03</v>
      </c>
      <c r="S1726" s="5">
        <v>2250</v>
      </c>
    </row>
    <row r="1727" spans="1:19">
      <c r="A1727" s="2" t="s">
        <v>12455</v>
      </c>
      <c r="B1727" s="2" t="s">
        <v>2690</v>
      </c>
      <c r="C1727" s="2" t="s">
        <v>214</v>
      </c>
      <c r="D1727" s="2" t="s">
        <v>12456</v>
      </c>
      <c r="E1727" s="2" t="s">
        <v>953</v>
      </c>
      <c r="F1727" s="2" t="s">
        <v>12457</v>
      </c>
      <c r="G1727" s="2" t="s">
        <v>58</v>
      </c>
      <c r="H1727" s="2" t="s">
        <v>7418</v>
      </c>
      <c r="I1727" s="2" t="s">
        <v>313</v>
      </c>
      <c r="J1727" s="9">
        <v>200</v>
      </c>
      <c r="K1727" s="9">
        <v>951</v>
      </c>
      <c r="L1727" s="5">
        <v>41</v>
      </c>
      <c r="M1727" s="5">
        <v>4</v>
      </c>
      <c r="N1727" s="5">
        <v>17.53</v>
      </c>
      <c r="O1727" s="5">
        <v>280.56</v>
      </c>
      <c r="P1727" s="5">
        <v>4.3099999999999996</v>
      </c>
      <c r="Q1727" s="5">
        <v>0.43</v>
      </c>
      <c r="R1727" s="5">
        <v>4.38</v>
      </c>
      <c r="S1727" s="5">
        <v>2000</v>
      </c>
    </row>
    <row r="1728" spans="1:19">
      <c r="A1728" s="2" t="s">
        <v>12458</v>
      </c>
      <c r="B1728" s="2" t="s">
        <v>2433</v>
      </c>
      <c r="C1728" s="2" t="s">
        <v>12459</v>
      </c>
      <c r="D1728" s="2" t="s">
        <v>5094</v>
      </c>
      <c r="E1728" s="2" t="s">
        <v>222</v>
      </c>
      <c r="F1728" s="2" t="s">
        <v>12460</v>
      </c>
      <c r="G1728" s="2" t="s">
        <v>72</v>
      </c>
      <c r="H1728" s="2" t="s">
        <v>7418</v>
      </c>
      <c r="I1728" s="2" t="s">
        <v>183</v>
      </c>
      <c r="J1728" s="9">
        <v>600</v>
      </c>
      <c r="K1728" s="9">
        <v>1114</v>
      </c>
      <c r="L1728" s="5">
        <v>22</v>
      </c>
      <c r="M1728" s="5">
        <v>2</v>
      </c>
      <c r="N1728" s="5">
        <v>17.809999999999999</v>
      </c>
      <c r="O1728" s="5">
        <v>94.25</v>
      </c>
      <c r="P1728" s="5">
        <v>1.97</v>
      </c>
      <c r="Q1728" s="5">
        <v>0.81</v>
      </c>
      <c r="R1728" s="5">
        <v>8.9</v>
      </c>
      <c r="S1728" s="5">
        <v>1750</v>
      </c>
    </row>
    <row r="1729" spans="1:19">
      <c r="A1729" s="2" t="s">
        <v>12461</v>
      </c>
      <c r="B1729" s="2" t="s">
        <v>12462</v>
      </c>
      <c r="C1729" s="2" t="s">
        <v>12463</v>
      </c>
      <c r="D1729" s="2" t="s">
        <v>1075</v>
      </c>
      <c r="E1729" s="2" t="s">
        <v>85</v>
      </c>
      <c r="F1729" s="2" t="s">
        <v>12464</v>
      </c>
      <c r="G1729" s="2" t="s">
        <v>87</v>
      </c>
      <c r="H1729" s="2" t="s">
        <v>7418</v>
      </c>
      <c r="I1729" s="2" t="s">
        <v>361</v>
      </c>
      <c r="J1729" s="9">
        <v>800</v>
      </c>
      <c r="K1729" s="9">
        <v>1120</v>
      </c>
      <c r="L1729" s="5">
        <v>35</v>
      </c>
      <c r="M1729" s="5">
        <v>1</v>
      </c>
      <c r="N1729" s="5">
        <v>19.46</v>
      </c>
      <c r="O1729" s="5">
        <v>51.62</v>
      </c>
      <c r="P1729" s="5">
        <v>3.12</v>
      </c>
      <c r="Q1729" s="5">
        <v>0.56000000000000005</v>
      </c>
      <c r="R1729" s="5">
        <v>19.46</v>
      </c>
      <c r="S1729" s="5">
        <v>2500</v>
      </c>
    </row>
    <row r="1730" spans="1:19">
      <c r="A1730" s="2" t="s">
        <v>12465</v>
      </c>
      <c r="B1730" s="2" t="s">
        <v>4552</v>
      </c>
      <c r="C1730" s="2" t="s">
        <v>12466</v>
      </c>
      <c r="D1730" s="2" t="s">
        <v>2846</v>
      </c>
      <c r="E1730" s="2" t="s">
        <v>222</v>
      </c>
      <c r="F1730" s="2" t="s">
        <v>12467</v>
      </c>
      <c r="G1730" s="2" t="s">
        <v>94</v>
      </c>
      <c r="H1730" s="2" t="s">
        <v>7418</v>
      </c>
      <c r="I1730" s="2" t="s">
        <v>140</v>
      </c>
      <c r="J1730" s="9">
        <v>700</v>
      </c>
      <c r="K1730" s="9">
        <v>2248</v>
      </c>
      <c r="L1730" s="5">
        <v>67</v>
      </c>
      <c r="M1730" s="5">
        <v>0</v>
      </c>
      <c r="N1730" s="5">
        <v>54.53</v>
      </c>
      <c r="O1730" s="5">
        <v>0</v>
      </c>
      <c r="P1730" s="5">
        <v>2.98</v>
      </c>
      <c r="Q1730" s="5">
        <v>0.81</v>
      </c>
      <c r="R1730" s="5">
        <v>0</v>
      </c>
      <c r="S1730" s="5">
        <v>2700</v>
      </c>
    </row>
    <row r="1731" spans="1:19">
      <c r="A1731" s="2" t="s">
        <v>12468</v>
      </c>
      <c r="B1731" s="2" t="s">
        <v>950</v>
      </c>
      <c r="C1731" s="2" t="s">
        <v>12469</v>
      </c>
      <c r="D1731" s="2" t="s">
        <v>12470</v>
      </c>
      <c r="E1731" s="2" t="s">
        <v>625</v>
      </c>
      <c r="F1731" s="2" t="s">
        <v>12471</v>
      </c>
      <c r="G1731" s="2" t="s">
        <v>50</v>
      </c>
      <c r="H1731" s="2" t="s">
        <v>7418</v>
      </c>
      <c r="I1731" s="2" t="s">
        <v>35</v>
      </c>
      <c r="J1731" s="9">
        <v>500</v>
      </c>
      <c r="K1731" s="9">
        <v>2202</v>
      </c>
      <c r="L1731" s="5">
        <v>90</v>
      </c>
      <c r="M1731" s="5">
        <v>3</v>
      </c>
      <c r="N1731" s="5">
        <v>44.85</v>
      </c>
      <c r="O1731" s="5">
        <v>112.73</v>
      </c>
      <c r="P1731" s="5">
        <v>4.09</v>
      </c>
      <c r="Q1731" s="5">
        <v>0.5</v>
      </c>
      <c r="R1731" s="5">
        <v>14.95</v>
      </c>
      <c r="S1731" s="5">
        <v>2750</v>
      </c>
    </row>
    <row r="1732" spans="1:19">
      <c r="A1732" s="2" t="s">
        <v>12472</v>
      </c>
      <c r="B1732" s="2" t="s">
        <v>12473</v>
      </c>
      <c r="C1732" s="2" t="s">
        <v>12474</v>
      </c>
      <c r="D1732" s="2" t="s">
        <v>12475</v>
      </c>
      <c r="E1732" s="2" t="s">
        <v>23</v>
      </c>
      <c r="F1732" s="2" t="s">
        <v>12476</v>
      </c>
      <c r="G1732" s="2" t="s">
        <v>253</v>
      </c>
      <c r="H1732" s="2" t="s">
        <v>7418</v>
      </c>
      <c r="I1732" s="2" t="s">
        <v>155</v>
      </c>
      <c r="J1732" s="9">
        <v>1000</v>
      </c>
      <c r="K1732" s="9">
        <v>584</v>
      </c>
      <c r="L1732" s="5">
        <v>24</v>
      </c>
      <c r="M1732" s="5">
        <v>0</v>
      </c>
      <c r="N1732" s="5">
        <v>14.35</v>
      </c>
      <c r="O1732" s="5">
        <v>0</v>
      </c>
      <c r="P1732" s="5">
        <v>4.1100000000000003</v>
      </c>
      <c r="Q1732" s="5">
        <v>0.6</v>
      </c>
      <c r="R1732" s="5">
        <v>0</v>
      </c>
      <c r="S1732" s="5">
        <v>1500</v>
      </c>
    </row>
    <row r="1733" spans="1:19">
      <c r="A1733" s="2" t="s">
        <v>12477</v>
      </c>
      <c r="B1733" s="2" t="s">
        <v>1134</v>
      </c>
      <c r="C1733" s="2" t="s">
        <v>12478</v>
      </c>
      <c r="D1733" s="2" t="s">
        <v>7703</v>
      </c>
      <c r="E1733" s="2" t="s">
        <v>2392</v>
      </c>
      <c r="F1733" s="2" t="s">
        <v>12479</v>
      </c>
      <c r="G1733" s="2" t="s">
        <v>266</v>
      </c>
      <c r="H1733" s="2" t="s">
        <v>7418</v>
      </c>
      <c r="I1733" s="2" t="s">
        <v>217</v>
      </c>
      <c r="J1733" s="9">
        <v>700</v>
      </c>
      <c r="K1733" s="9">
        <v>1673</v>
      </c>
      <c r="L1733" s="5">
        <v>57</v>
      </c>
      <c r="M1733" s="5">
        <v>6</v>
      </c>
      <c r="N1733" s="5">
        <v>28.54</v>
      </c>
      <c r="O1733" s="5">
        <v>265.44</v>
      </c>
      <c r="P1733" s="5">
        <v>3.41</v>
      </c>
      <c r="Q1733" s="5">
        <v>0.5</v>
      </c>
      <c r="R1733" s="5">
        <v>4.76</v>
      </c>
      <c r="S1733" s="5">
        <v>2000</v>
      </c>
    </row>
    <row r="1734" spans="1:19">
      <c r="A1734" s="2" t="s">
        <v>12480</v>
      </c>
      <c r="B1734" s="2" t="s">
        <v>3309</v>
      </c>
      <c r="C1734" s="2" t="s">
        <v>30</v>
      </c>
      <c r="D1734" s="2" t="s">
        <v>10231</v>
      </c>
      <c r="E1734" s="2" t="s">
        <v>112</v>
      </c>
      <c r="F1734" s="2" t="s">
        <v>12481</v>
      </c>
      <c r="G1734" s="2" t="s">
        <v>65</v>
      </c>
      <c r="H1734" s="2" t="s">
        <v>7418</v>
      </c>
      <c r="I1734" s="2" t="s">
        <v>27</v>
      </c>
      <c r="J1734" s="9">
        <v>200</v>
      </c>
      <c r="K1734" s="9">
        <v>783</v>
      </c>
      <c r="L1734" s="5">
        <v>30</v>
      </c>
      <c r="M1734" s="5">
        <v>1</v>
      </c>
      <c r="N1734" s="5">
        <v>14.91</v>
      </c>
      <c r="O1734" s="5">
        <v>47.69</v>
      </c>
      <c r="P1734" s="5">
        <v>3.83</v>
      </c>
      <c r="Q1734" s="5">
        <v>0.5</v>
      </c>
      <c r="R1734" s="5">
        <v>14.91</v>
      </c>
      <c r="S1734" s="5">
        <v>2900</v>
      </c>
    </row>
    <row r="1735" spans="1:19">
      <c r="A1735" s="2" t="s">
        <v>12482</v>
      </c>
      <c r="B1735" s="2" t="s">
        <v>5870</v>
      </c>
      <c r="C1735" s="2" t="s">
        <v>4842</v>
      </c>
      <c r="D1735" s="2" t="s">
        <v>12483</v>
      </c>
      <c r="E1735" s="2" t="s">
        <v>132</v>
      </c>
      <c r="F1735" s="2" t="s">
        <v>12484</v>
      </c>
      <c r="G1735" s="2" t="s">
        <v>266</v>
      </c>
      <c r="H1735" s="2" t="s">
        <v>7418</v>
      </c>
      <c r="I1735" s="2" t="s">
        <v>183</v>
      </c>
      <c r="J1735" s="9">
        <v>600</v>
      </c>
      <c r="K1735" s="9">
        <v>1939</v>
      </c>
      <c r="L1735" s="5">
        <v>81</v>
      </c>
      <c r="M1735" s="5">
        <v>0</v>
      </c>
      <c r="N1735" s="5">
        <v>42.1</v>
      </c>
      <c r="O1735" s="5">
        <v>0</v>
      </c>
      <c r="P1735" s="5">
        <v>4.18</v>
      </c>
      <c r="Q1735" s="5">
        <v>0.52</v>
      </c>
      <c r="R1735" s="5">
        <v>0</v>
      </c>
      <c r="S1735" s="5">
        <v>2500</v>
      </c>
    </row>
    <row r="1736" spans="1:19">
      <c r="A1736" s="2" t="s">
        <v>12485</v>
      </c>
      <c r="B1736" s="2" t="s">
        <v>340</v>
      </c>
      <c r="C1736" s="2" t="s">
        <v>12486</v>
      </c>
      <c r="D1736" s="2" t="s">
        <v>3013</v>
      </c>
      <c r="E1736" s="2" t="s">
        <v>118</v>
      </c>
      <c r="F1736" s="2" t="s">
        <v>12487</v>
      </c>
      <c r="G1736" s="2" t="s">
        <v>42</v>
      </c>
      <c r="H1736" s="2" t="s">
        <v>7418</v>
      </c>
      <c r="I1736" s="2" t="s">
        <v>66</v>
      </c>
      <c r="J1736" s="9">
        <v>400</v>
      </c>
      <c r="K1736" s="9">
        <v>1580</v>
      </c>
      <c r="L1736" s="5">
        <v>41</v>
      </c>
      <c r="M1736" s="5">
        <v>0</v>
      </c>
      <c r="N1736" s="5">
        <v>26.63</v>
      </c>
      <c r="O1736" s="5">
        <v>0</v>
      </c>
      <c r="P1736" s="5">
        <v>2.59</v>
      </c>
      <c r="Q1736" s="5">
        <v>0.65</v>
      </c>
      <c r="R1736" s="5">
        <v>0</v>
      </c>
      <c r="S1736" s="5">
        <v>4000</v>
      </c>
    </row>
    <row r="1737" spans="1:19">
      <c r="A1737" s="2" t="s">
        <v>12488</v>
      </c>
      <c r="B1737" s="2" t="s">
        <v>847</v>
      </c>
      <c r="C1737" s="2" t="s">
        <v>767</v>
      </c>
      <c r="D1737" s="2" t="s">
        <v>6903</v>
      </c>
      <c r="E1737" s="2" t="s">
        <v>953</v>
      </c>
      <c r="F1737" s="2" t="s">
        <v>12489</v>
      </c>
      <c r="G1737" s="2" t="s">
        <v>260</v>
      </c>
      <c r="H1737" s="2" t="s">
        <v>7418</v>
      </c>
      <c r="I1737" s="2" t="s">
        <v>293</v>
      </c>
      <c r="J1737" s="9">
        <v>800</v>
      </c>
      <c r="K1737" s="9">
        <v>2200</v>
      </c>
      <c r="L1737" s="5">
        <v>98</v>
      </c>
      <c r="M1737" s="5">
        <v>8</v>
      </c>
      <c r="N1737" s="5">
        <v>83.06</v>
      </c>
      <c r="O1737" s="5">
        <v>362.38</v>
      </c>
      <c r="P1737" s="5">
        <v>4.45</v>
      </c>
      <c r="Q1737" s="5">
        <v>0.85</v>
      </c>
      <c r="R1737" s="5">
        <v>10.38</v>
      </c>
      <c r="S1737" s="5">
        <v>2000</v>
      </c>
    </row>
    <row r="1738" spans="1:19">
      <c r="A1738" s="2" t="s">
        <v>12490</v>
      </c>
      <c r="B1738" s="2" t="s">
        <v>4596</v>
      </c>
      <c r="C1738" s="2" t="s">
        <v>12491</v>
      </c>
      <c r="D1738" s="2" t="s">
        <v>11801</v>
      </c>
      <c r="E1738" s="2" t="s">
        <v>118</v>
      </c>
      <c r="F1738" s="2" t="s">
        <v>12492</v>
      </c>
      <c r="G1738" s="2" t="s">
        <v>58</v>
      </c>
      <c r="H1738" s="2" t="s">
        <v>7418</v>
      </c>
      <c r="I1738" s="2" t="s">
        <v>361</v>
      </c>
      <c r="J1738" s="9">
        <v>1000</v>
      </c>
      <c r="K1738" s="9">
        <v>588</v>
      </c>
      <c r="L1738" s="5">
        <v>9</v>
      </c>
      <c r="M1738" s="5">
        <v>0</v>
      </c>
      <c r="N1738" s="5">
        <v>6.04</v>
      </c>
      <c r="O1738" s="5">
        <v>0</v>
      </c>
      <c r="P1738" s="5">
        <v>1.53</v>
      </c>
      <c r="Q1738" s="5">
        <v>0.67</v>
      </c>
      <c r="R1738" s="5">
        <v>0</v>
      </c>
      <c r="S1738" s="5">
        <v>1500</v>
      </c>
    </row>
    <row r="1739" spans="1:19">
      <c r="A1739" s="2" t="s">
        <v>12493</v>
      </c>
      <c r="B1739" s="2" t="s">
        <v>475</v>
      </c>
      <c r="C1739" s="2" t="s">
        <v>804</v>
      </c>
      <c r="D1739" s="2" t="s">
        <v>6349</v>
      </c>
      <c r="E1739" s="2" t="s">
        <v>635</v>
      </c>
      <c r="F1739" s="2" t="s">
        <v>12494</v>
      </c>
      <c r="G1739" s="2" t="s">
        <v>25</v>
      </c>
      <c r="H1739" s="2" t="s">
        <v>7418</v>
      </c>
      <c r="I1739" s="2" t="s">
        <v>217</v>
      </c>
      <c r="J1739" s="9">
        <v>400</v>
      </c>
      <c r="K1739" s="9">
        <v>1242</v>
      </c>
      <c r="L1739" s="5">
        <v>38</v>
      </c>
      <c r="M1739" s="5">
        <v>1</v>
      </c>
      <c r="N1739" s="5">
        <v>25.51</v>
      </c>
      <c r="O1739" s="5">
        <v>58.33</v>
      </c>
      <c r="P1739" s="5">
        <v>3.06</v>
      </c>
      <c r="Q1739" s="5">
        <v>0.67</v>
      </c>
      <c r="R1739" s="5">
        <v>25.51</v>
      </c>
      <c r="S1739" s="5">
        <v>2800</v>
      </c>
    </row>
    <row r="1740" spans="1:19">
      <c r="A1740" s="2" t="s">
        <v>12495</v>
      </c>
      <c r="B1740" s="2" t="s">
        <v>3538</v>
      </c>
      <c r="C1740" s="2" t="s">
        <v>740</v>
      </c>
      <c r="D1740" s="2" t="s">
        <v>6200</v>
      </c>
      <c r="E1740" s="2" t="s">
        <v>56</v>
      </c>
      <c r="F1740" s="2" t="s">
        <v>12496</v>
      </c>
      <c r="G1740" s="2" t="s">
        <v>42</v>
      </c>
      <c r="H1740" s="2" t="s">
        <v>7418</v>
      </c>
      <c r="I1740" s="2" t="s">
        <v>206</v>
      </c>
      <c r="J1740" s="9">
        <v>300</v>
      </c>
      <c r="K1740" s="9">
        <v>1990</v>
      </c>
      <c r="L1740" s="5">
        <v>49</v>
      </c>
      <c r="M1740" s="5">
        <v>1</v>
      </c>
      <c r="N1740" s="5">
        <v>40.340000000000003</v>
      </c>
      <c r="O1740" s="5">
        <v>51.78</v>
      </c>
      <c r="P1740" s="5">
        <v>2.46</v>
      </c>
      <c r="Q1740" s="5">
        <v>0.82</v>
      </c>
      <c r="R1740" s="5">
        <v>40.340000000000003</v>
      </c>
      <c r="S1740" s="5">
        <v>2000</v>
      </c>
    </row>
    <row r="1741" spans="1:19">
      <c r="A1741" s="2" t="s">
        <v>12497</v>
      </c>
      <c r="B1741" s="2" t="s">
        <v>12498</v>
      </c>
      <c r="C1741" s="2" t="s">
        <v>12499</v>
      </c>
      <c r="D1741" s="2" t="s">
        <v>1035</v>
      </c>
      <c r="E1741" s="2" t="s">
        <v>492</v>
      </c>
      <c r="F1741" s="2" t="s">
        <v>12500</v>
      </c>
      <c r="G1741" s="2" t="s">
        <v>25</v>
      </c>
      <c r="H1741" s="2" t="s">
        <v>7418</v>
      </c>
      <c r="I1741" s="2" t="s">
        <v>135</v>
      </c>
      <c r="J1741" s="9">
        <v>700</v>
      </c>
      <c r="K1741" s="9">
        <v>1879</v>
      </c>
      <c r="L1741" s="5">
        <v>67</v>
      </c>
      <c r="M1741" s="5">
        <v>7</v>
      </c>
      <c r="N1741" s="5">
        <v>49.94</v>
      </c>
      <c r="O1741" s="5">
        <v>273.69</v>
      </c>
      <c r="P1741" s="5">
        <v>3.57</v>
      </c>
      <c r="Q1741" s="5">
        <v>0.75</v>
      </c>
      <c r="R1741" s="5">
        <v>7.13</v>
      </c>
      <c r="S1741" s="5">
        <v>1800</v>
      </c>
    </row>
    <row r="1742" spans="1:19">
      <c r="A1742" s="2" t="s">
        <v>12501</v>
      </c>
      <c r="B1742" s="2" t="s">
        <v>12502</v>
      </c>
      <c r="C1742" s="2" t="s">
        <v>12503</v>
      </c>
      <c r="D1742" s="2" t="s">
        <v>12504</v>
      </c>
      <c r="E1742" s="2" t="s">
        <v>112</v>
      </c>
      <c r="F1742" s="2" t="s">
        <v>12505</v>
      </c>
      <c r="G1742" s="2" t="s">
        <v>65</v>
      </c>
      <c r="H1742" s="2" t="s">
        <v>7418</v>
      </c>
      <c r="I1742" s="2" t="s">
        <v>120</v>
      </c>
      <c r="J1742" s="9">
        <v>100</v>
      </c>
      <c r="K1742" s="9">
        <v>1626</v>
      </c>
      <c r="L1742" s="5">
        <v>69</v>
      </c>
      <c r="M1742" s="5">
        <v>3</v>
      </c>
      <c r="N1742" s="5">
        <v>39.17</v>
      </c>
      <c r="O1742" s="5">
        <v>126.18</v>
      </c>
      <c r="P1742" s="5">
        <v>4.24</v>
      </c>
      <c r="Q1742" s="5">
        <v>0.56999999999999995</v>
      </c>
      <c r="R1742" s="5">
        <v>13.06</v>
      </c>
      <c r="S1742" s="5">
        <v>1500</v>
      </c>
    </row>
    <row r="1743" spans="1:19">
      <c r="A1743" s="2" t="s">
        <v>12506</v>
      </c>
      <c r="B1743" s="2" t="s">
        <v>11371</v>
      </c>
      <c r="C1743" s="2" t="s">
        <v>30</v>
      </c>
      <c r="D1743" s="2" t="s">
        <v>431</v>
      </c>
      <c r="E1743" s="2" t="s">
        <v>432</v>
      </c>
      <c r="F1743" s="2" t="s">
        <v>12507</v>
      </c>
      <c r="G1743" s="2" t="s">
        <v>134</v>
      </c>
      <c r="H1743" s="2" t="s">
        <v>7418</v>
      </c>
      <c r="I1743" s="2" t="s">
        <v>458</v>
      </c>
      <c r="J1743" s="9">
        <v>1000</v>
      </c>
      <c r="K1743" s="9">
        <v>884</v>
      </c>
      <c r="L1743" s="5">
        <v>13</v>
      </c>
      <c r="M1743" s="5">
        <v>0</v>
      </c>
      <c r="N1743" s="5">
        <v>11.02</v>
      </c>
      <c r="O1743" s="5">
        <v>0</v>
      </c>
      <c r="P1743" s="5">
        <v>1.47</v>
      </c>
      <c r="Q1743" s="5">
        <v>0.85</v>
      </c>
      <c r="R1743" s="5">
        <v>0</v>
      </c>
      <c r="S1743" s="5">
        <v>1444</v>
      </c>
    </row>
    <row r="1744" spans="1:19">
      <c r="A1744" s="2" t="s">
        <v>12508</v>
      </c>
      <c r="B1744" s="2" t="s">
        <v>6319</v>
      </c>
      <c r="C1744" s="2" t="s">
        <v>12509</v>
      </c>
      <c r="D1744" s="2" t="s">
        <v>3950</v>
      </c>
      <c r="E1744" s="2" t="s">
        <v>112</v>
      </c>
      <c r="F1744" s="2" t="s">
        <v>12510</v>
      </c>
      <c r="G1744" s="2" t="s">
        <v>161</v>
      </c>
      <c r="H1744" s="2" t="s">
        <v>7418</v>
      </c>
      <c r="I1744" s="2" t="s">
        <v>699</v>
      </c>
      <c r="J1744" s="9">
        <v>800</v>
      </c>
      <c r="K1744" s="9">
        <v>1934</v>
      </c>
      <c r="L1744" s="5">
        <v>70</v>
      </c>
      <c r="M1744" s="5">
        <v>0</v>
      </c>
      <c r="N1744" s="5">
        <v>39.549999999999997</v>
      </c>
      <c r="O1744" s="5">
        <v>0</v>
      </c>
      <c r="P1744" s="5">
        <v>3.62</v>
      </c>
      <c r="Q1744" s="5">
        <v>0.56000000000000005</v>
      </c>
      <c r="R1744" s="5">
        <v>0</v>
      </c>
      <c r="S1744" s="5">
        <v>2900</v>
      </c>
    </row>
    <row r="1745" spans="1:19">
      <c r="A1745" s="2" t="s">
        <v>12511</v>
      </c>
      <c r="B1745" s="2" t="s">
        <v>1840</v>
      </c>
      <c r="C1745" s="2" t="s">
        <v>12512</v>
      </c>
      <c r="D1745" s="2" t="s">
        <v>12513</v>
      </c>
      <c r="E1745" s="2" t="s">
        <v>125</v>
      </c>
      <c r="F1745" s="2" t="s">
        <v>12514</v>
      </c>
      <c r="G1745" s="2" t="s">
        <v>25</v>
      </c>
      <c r="H1745" s="2" t="s">
        <v>7418</v>
      </c>
      <c r="I1745" s="2" t="s">
        <v>162</v>
      </c>
      <c r="J1745" s="9">
        <v>800</v>
      </c>
      <c r="K1745" s="9">
        <v>934</v>
      </c>
      <c r="L1745" s="5">
        <v>23</v>
      </c>
      <c r="M1745" s="5">
        <v>2</v>
      </c>
      <c r="N1745" s="5">
        <v>11.57</v>
      </c>
      <c r="O1745" s="5">
        <v>103.82</v>
      </c>
      <c r="P1745" s="5">
        <v>2.46</v>
      </c>
      <c r="Q1745" s="5">
        <v>0.5</v>
      </c>
      <c r="R1745" s="5">
        <v>5.78</v>
      </c>
      <c r="S1745" s="5">
        <v>2600</v>
      </c>
    </row>
    <row r="1746" spans="1:19">
      <c r="A1746" s="2" t="s">
        <v>12515</v>
      </c>
      <c r="B1746" s="2" t="s">
        <v>994</v>
      </c>
      <c r="C1746" s="2" t="s">
        <v>763</v>
      </c>
      <c r="D1746" s="2" t="s">
        <v>12516</v>
      </c>
      <c r="E1746" s="2" t="s">
        <v>526</v>
      </c>
      <c r="F1746" s="2" t="s">
        <v>12517</v>
      </c>
      <c r="G1746" s="2" t="s">
        <v>58</v>
      </c>
      <c r="H1746" s="2" t="s">
        <v>7418</v>
      </c>
      <c r="I1746" s="2" t="s">
        <v>155</v>
      </c>
      <c r="J1746" s="9">
        <v>200</v>
      </c>
      <c r="K1746" s="9">
        <v>1740</v>
      </c>
      <c r="L1746" s="5">
        <v>41</v>
      </c>
      <c r="M1746" s="5">
        <v>4</v>
      </c>
      <c r="N1746" s="5">
        <v>34.630000000000003</v>
      </c>
      <c r="O1746" s="5">
        <v>255.82</v>
      </c>
      <c r="P1746" s="5">
        <v>2.36</v>
      </c>
      <c r="Q1746" s="5">
        <v>0.84</v>
      </c>
      <c r="R1746" s="5">
        <v>8.66</v>
      </c>
      <c r="S1746" s="5">
        <v>2200</v>
      </c>
    </row>
    <row r="1747" spans="1:19">
      <c r="A1747" s="2" t="s">
        <v>12518</v>
      </c>
      <c r="B1747" s="2" t="s">
        <v>1033</v>
      </c>
      <c r="C1747" s="2" t="s">
        <v>12519</v>
      </c>
      <c r="D1747" s="2" t="s">
        <v>456</v>
      </c>
      <c r="E1747" s="2" t="s">
        <v>635</v>
      </c>
      <c r="F1747" s="2" t="s">
        <v>12520</v>
      </c>
      <c r="G1747" s="2" t="s">
        <v>134</v>
      </c>
      <c r="H1747" s="2" t="s">
        <v>7418</v>
      </c>
      <c r="I1747" s="2" t="s">
        <v>127</v>
      </c>
      <c r="J1747" s="9">
        <v>700</v>
      </c>
      <c r="K1747" s="9">
        <v>557</v>
      </c>
      <c r="L1747" s="5">
        <v>12</v>
      </c>
      <c r="M1747" s="5">
        <v>0</v>
      </c>
      <c r="N1747" s="5">
        <v>9.7799999999999994</v>
      </c>
      <c r="O1747" s="5">
        <v>0</v>
      </c>
      <c r="P1747" s="5">
        <v>2.15</v>
      </c>
      <c r="Q1747" s="5">
        <v>0.82</v>
      </c>
      <c r="R1747" s="5">
        <v>0</v>
      </c>
      <c r="S1747" s="5">
        <v>1600</v>
      </c>
    </row>
    <row r="1748" spans="1:19">
      <c r="A1748" s="2" t="s">
        <v>12521</v>
      </c>
      <c r="B1748" s="2" t="s">
        <v>791</v>
      </c>
      <c r="C1748" s="2" t="s">
        <v>12522</v>
      </c>
      <c r="D1748" s="2" t="s">
        <v>291</v>
      </c>
      <c r="E1748" s="2" t="s">
        <v>85</v>
      </c>
      <c r="F1748" s="2" t="s">
        <v>12523</v>
      </c>
      <c r="G1748" s="2" t="s">
        <v>58</v>
      </c>
      <c r="H1748" s="2" t="s">
        <v>7418</v>
      </c>
      <c r="I1748" s="2" t="s">
        <v>232</v>
      </c>
      <c r="J1748" s="9">
        <v>700</v>
      </c>
      <c r="K1748" s="9">
        <v>2074</v>
      </c>
      <c r="L1748" s="5">
        <v>33</v>
      </c>
      <c r="M1748" s="5">
        <v>0</v>
      </c>
      <c r="N1748" s="5">
        <v>22.66</v>
      </c>
      <c r="O1748" s="5">
        <v>0</v>
      </c>
      <c r="P1748" s="5">
        <v>1.59</v>
      </c>
      <c r="Q1748" s="5">
        <v>0.69</v>
      </c>
      <c r="R1748" s="5">
        <v>0</v>
      </c>
      <c r="S1748" s="5">
        <v>3000</v>
      </c>
    </row>
    <row r="1749" spans="1:19">
      <c r="A1749" s="2" t="s">
        <v>12524</v>
      </c>
      <c r="B1749" s="2" t="s">
        <v>1172</v>
      </c>
      <c r="C1749" s="2" t="s">
        <v>12525</v>
      </c>
      <c r="D1749" s="2" t="s">
        <v>3525</v>
      </c>
      <c r="E1749" s="2" t="s">
        <v>112</v>
      </c>
      <c r="F1749" s="2" t="s">
        <v>12526</v>
      </c>
      <c r="G1749" s="2" t="s">
        <v>87</v>
      </c>
      <c r="H1749" s="2" t="s">
        <v>7418</v>
      </c>
      <c r="I1749" s="2" t="s">
        <v>35</v>
      </c>
      <c r="J1749" s="9">
        <v>300</v>
      </c>
      <c r="K1749" s="9">
        <v>1390</v>
      </c>
      <c r="L1749" s="5">
        <v>55</v>
      </c>
      <c r="M1749" s="5">
        <v>1</v>
      </c>
      <c r="N1749" s="5">
        <v>37.159999999999997</v>
      </c>
      <c r="O1749" s="5">
        <v>39.31</v>
      </c>
      <c r="P1749" s="5">
        <v>3.96</v>
      </c>
      <c r="Q1749" s="5">
        <v>0.68</v>
      </c>
      <c r="R1749" s="5">
        <v>37.159999999999997</v>
      </c>
      <c r="S1749" s="5">
        <v>3000</v>
      </c>
    </row>
    <row r="1750" spans="1:19">
      <c r="A1750" s="2" t="s">
        <v>12527</v>
      </c>
      <c r="B1750" s="2" t="s">
        <v>539</v>
      </c>
      <c r="C1750" s="2" t="s">
        <v>12528</v>
      </c>
      <c r="D1750" s="2" t="s">
        <v>624</v>
      </c>
      <c r="E1750" s="2" t="s">
        <v>625</v>
      </c>
      <c r="F1750" s="2" t="s">
        <v>343</v>
      </c>
      <c r="G1750" s="2" t="s">
        <v>266</v>
      </c>
      <c r="H1750" s="2" t="s">
        <v>7418</v>
      </c>
      <c r="I1750" s="2" t="s">
        <v>361</v>
      </c>
      <c r="J1750" s="9">
        <v>300</v>
      </c>
      <c r="K1750" s="9">
        <v>966</v>
      </c>
      <c r="L1750" s="5">
        <v>29</v>
      </c>
      <c r="M1750" s="5">
        <v>1</v>
      </c>
      <c r="N1750" s="5">
        <v>18.11</v>
      </c>
      <c r="O1750" s="5">
        <v>62.65</v>
      </c>
      <c r="P1750" s="5">
        <v>3</v>
      </c>
      <c r="Q1750" s="5">
        <v>0.62</v>
      </c>
      <c r="R1750" s="5">
        <v>18.11</v>
      </c>
      <c r="S1750" s="5">
        <v>2200</v>
      </c>
    </row>
    <row r="1751" spans="1:19">
      <c r="A1751" s="2" t="s">
        <v>12529</v>
      </c>
      <c r="B1751" s="2" t="s">
        <v>12530</v>
      </c>
      <c r="C1751" s="2" t="s">
        <v>2499</v>
      </c>
      <c r="D1751" s="2" t="s">
        <v>1019</v>
      </c>
      <c r="E1751" s="2" t="s">
        <v>23</v>
      </c>
      <c r="F1751" s="2" t="s">
        <v>1366</v>
      </c>
      <c r="G1751" s="2" t="s">
        <v>312</v>
      </c>
      <c r="H1751" s="2" t="s">
        <v>7418</v>
      </c>
      <c r="I1751" s="2" t="s">
        <v>300</v>
      </c>
      <c r="J1751" s="9">
        <v>500</v>
      </c>
      <c r="K1751" s="9">
        <v>846</v>
      </c>
      <c r="L1751" s="5">
        <v>29</v>
      </c>
      <c r="M1751" s="5">
        <v>2</v>
      </c>
      <c r="N1751" s="5">
        <v>19.64</v>
      </c>
      <c r="O1751" s="5">
        <v>149.15</v>
      </c>
      <c r="P1751" s="5">
        <v>3.43</v>
      </c>
      <c r="Q1751" s="5">
        <v>0.68</v>
      </c>
      <c r="R1751" s="5">
        <v>9.82</v>
      </c>
      <c r="S1751" s="5">
        <v>1750</v>
      </c>
    </row>
    <row r="1752" spans="1:19">
      <c r="A1752" s="2" t="s">
        <v>12531</v>
      </c>
      <c r="B1752" s="2" t="s">
        <v>3538</v>
      </c>
      <c r="C1752" s="2" t="s">
        <v>69</v>
      </c>
      <c r="D1752" s="2" t="s">
        <v>12532</v>
      </c>
      <c r="E1752" s="2" t="s">
        <v>222</v>
      </c>
      <c r="F1752" s="2" t="s">
        <v>12533</v>
      </c>
      <c r="G1752" s="2" t="s">
        <v>102</v>
      </c>
      <c r="H1752" s="2" t="s">
        <v>7418</v>
      </c>
      <c r="I1752" s="2" t="s">
        <v>293</v>
      </c>
      <c r="J1752" s="9">
        <v>600</v>
      </c>
      <c r="K1752" s="9">
        <v>1159</v>
      </c>
      <c r="L1752" s="5">
        <v>46</v>
      </c>
      <c r="M1752" s="5">
        <v>5</v>
      </c>
      <c r="N1752" s="5">
        <v>27.29</v>
      </c>
      <c r="O1752" s="5">
        <v>374.84</v>
      </c>
      <c r="P1752" s="5">
        <v>3.97</v>
      </c>
      <c r="Q1752" s="5">
        <v>0.59</v>
      </c>
      <c r="R1752" s="5">
        <v>5.46</v>
      </c>
      <c r="S1752" s="5">
        <v>3000</v>
      </c>
    </row>
    <row r="1753" spans="1:19">
      <c r="A1753" s="2" t="s">
        <v>12534</v>
      </c>
      <c r="B1753" s="2" t="s">
        <v>12535</v>
      </c>
      <c r="C1753" s="2" t="s">
        <v>524</v>
      </c>
      <c r="D1753" s="2" t="s">
        <v>236</v>
      </c>
      <c r="E1753" s="2" t="s">
        <v>237</v>
      </c>
      <c r="F1753" s="2" t="s">
        <v>12536</v>
      </c>
      <c r="G1753" s="2" t="s">
        <v>25</v>
      </c>
      <c r="H1753" s="2" t="s">
        <v>7418</v>
      </c>
      <c r="I1753" s="2" t="s">
        <v>217</v>
      </c>
      <c r="J1753" s="9">
        <v>700</v>
      </c>
      <c r="K1753" s="9">
        <v>1971</v>
      </c>
      <c r="L1753" s="5">
        <v>83</v>
      </c>
      <c r="M1753" s="5">
        <v>3</v>
      </c>
      <c r="N1753" s="5">
        <v>48.19</v>
      </c>
      <c r="O1753" s="5">
        <v>162.44999999999999</v>
      </c>
      <c r="P1753" s="5">
        <v>4.21</v>
      </c>
      <c r="Q1753" s="5">
        <v>0.57999999999999996</v>
      </c>
      <c r="R1753" s="5">
        <v>16.059999999999999</v>
      </c>
      <c r="S1753" s="5">
        <v>2600</v>
      </c>
    </row>
    <row r="1754" spans="1:19">
      <c r="A1754" s="2" t="s">
        <v>12537</v>
      </c>
      <c r="B1754" s="2" t="s">
        <v>12538</v>
      </c>
      <c r="C1754" s="2" t="s">
        <v>12539</v>
      </c>
      <c r="D1754" s="2" t="s">
        <v>597</v>
      </c>
      <c r="E1754" s="2" t="s">
        <v>237</v>
      </c>
      <c r="F1754" s="2" t="s">
        <v>12540</v>
      </c>
      <c r="G1754" s="2" t="s">
        <v>260</v>
      </c>
      <c r="H1754" s="2" t="s">
        <v>7418</v>
      </c>
      <c r="I1754" s="2" t="s">
        <v>43</v>
      </c>
      <c r="J1754" s="9">
        <v>300</v>
      </c>
      <c r="K1754" s="9">
        <v>805</v>
      </c>
      <c r="L1754" s="5">
        <v>21</v>
      </c>
      <c r="M1754" s="5">
        <v>0</v>
      </c>
      <c r="N1754" s="5">
        <v>11.47</v>
      </c>
      <c r="O1754" s="5">
        <v>0</v>
      </c>
      <c r="P1754" s="5">
        <v>2.61</v>
      </c>
      <c r="Q1754" s="5">
        <v>0.55000000000000004</v>
      </c>
      <c r="R1754" s="5">
        <v>0</v>
      </c>
      <c r="S1754" s="5">
        <v>3900</v>
      </c>
    </row>
    <row r="1755" spans="1:19">
      <c r="A1755" s="2" t="s">
        <v>12541</v>
      </c>
      <c r="B1755" s="2" t="s">
        <v>924</v>
      </c>
      <c r="C1755" s="2" t="s">
        <v>12542</v>
      </c>
      <c r="D1755" s="2" t="s">
        <v>3880</v>
      </c>
      <c r="E1755" s="2" t="s">
        <v>112</v>
      </c>
      <c r="F1755" s="2" t="s">
        <v>12543</v>
      </c>
      <c r="G1755" s="2" t="s">
        <v>312</v>
      </c>
      <c r="H1755" s="2" t="s">
        <v>7418</v>
      </c>
      <c r="I1755" s="2" t="s">
        <v>293</v>
      </c>
      <c r="J1755" s="9">
        <v>600</v>
      </c>
      <c r="K1755" s="9">
        <v>1351</v>
      </c>
      <c r="L1755" s="5">
        <v>32</v>
      </c>
      <c r="M1755" s="5">
        <v>0</v>
      </c>
      <c r="N1755" s="5">
        <v>13.72</v>
      </c>
      <c r="O1755" s="5">
        <v>0</v>
      </c>
      <c r="P1755" s="5">
        <v>2.37</v>
      </c>
      <c r="Q1755" s="5">
        <v>0.43</v>
      </c>
      <c r="R1755" s="5">
        <v>0</v>
      </c>
      <c r="S1755" s="5">
        <v>3100</v>
      </c>
    </row>
    <row r="1756" spans="1:19">
      <c r="A1756" s="2" t="s">
        <v>12544</v>
      </c>
      <c r="B1756" s="2" t="s">
        <v>4627</v>
      </c>
      <c r="C1756" s="2" t="s">
        <v>6796</v>
      </c>
      <c r="D1756" s="2" t="s">
        <v>655</v>
      </c>
      <c r="E1756" s="2" t="s">
        <v>125</v>
      </c>
      <c r="F1756" s="2" t="s">
        <v>12545</v>
      </c>
      <c r="G1756" s="2" t="s">
        <v>65</v>
      </c>
      <c r="H1756" s="2" t="s">
        <v>7418</v>
      </c>
      <c r="I1756" s="2" t="s">
        <v>88</v>
      </c>
      <c r="J1756" s="9">
        <v>700</v>
      </c>
      <c r="K1756" s="9">
        <v>1315</v>
      </c>
      <c r="L1756" s="5">
        <v>24</v>
      </c>
      <c r="M1756" s="5">
        <v>0</v>
      </c>
      <c r="N1756" s="5">
        <v>18.43</v>
      </c>
      <c r="O1756" s="5">
        <v>0</v>
      </c>
      <c r="P1756" s="5">
        <v>1.83</v>
      </c>
      <c r="Q1756" s="5">
        <v>0.77</v>
      </c>
      <c r="R1756" s="5">
        <v>0</v>
      </c>
      <c r="S1756" s="5">
        <v>2000</v>
      </c>
    </row>
    <row r="1757" spans="1:19">
      <c r="A1757" s="2" t="s">
        <v>12546</v>
      </c>
      <c r="B1757" s="2" t="s">
        <v>5870</v>
      </c>
      <c r="C1757" s="2" t="s">
        <v>30</v>
      </c>
      <c r="D1757" s="2" t="s">
        <v>3697</v>
      </c>
      <c r="E1757" s="2" t="s">
        <v>56</v>
      </c>
      <c r="F1757" s="2" t="s">
        <v>11280</v>
      </c>
      <c r="G1757" s="2" t="s">
        <v>58</v>
      </c>
      <c r="H1757" s="2" t="s">
        <v>7418</v>
      </c>
      <c r="I1757" s="2" t="s">
        <v>356</v>
      </c>
      <c r="J1757" s="9">
        <v>800</v>
      </c>
      <c r="K1757" s="9">
        <v>2471</v>
      </c>
      <c r="L1757" s="5">
        <v>60</v>
      </c>
      <c r="M1757" s="5">
        <v>5</v>
      </c>
      <c r="N1757" s="5">
        <v>49.1</v>
      </c>
      <c r="O1757" s="5">
        <v>366.95</v>
      </c>
      <c r="P1757" s="5">
        <v>2.4300000000000002</v>
      </c>
      <c r="Q1757" s="5">
        <v>0.82</v>
      </c>
      <c r="R1757" s="5">
        <v>9.82</v>
      </c>
      <c r="S1757" s="5">
        <v>1800</v>
      </c>
    </row>
    <row r="1758" spans="1:19">
      <c r="A1758" s="2" t="s">
        <v>12547</v>
      </c>
      <c r="B1758" s="2" t="s">
        <v>1702</v>
      </c>
      <c r="C1758" s="2" t="s">
        <v>12548</v>
      </c>
      <c r="D1758" s="2" t="s">
        <v>12549</v>
      </c>
      <c r="E1758" s="2" t="s">
        <v>125</v>
      </c>
      <c r="F1758" s="2" t="s">
        <v>8813</v>
      </c>
      <c r="G1758" s="2" t="s">
        <v>25</v>
      </c>
      <c r="H1758" s="2" t="s">
        <v>7418</v>
      </c>
      <c r="I1758" s="2" t="s">
        <v>382</v>
      </c>
      <c r="J1758" s="9">
        <v>800</v>
      </c>
      <c r="K1758" s="9">
        <v>2369</v>
      </c>
      <c r="L1758" s="5">
        <v>82</v>
      </c>
      <c r="M1758" s="5">
        <v>2</v>
      </c>
      <c r="N1758" s="5">
        <v>67.13</v>
      </c>
      <c r="O1758" s="5">
        <v>105.48</v>
      </c>
      <c r="P1758" s="5">
        <v>3.46</v>
      </c>
      <c r="Q1758" s="5">
        <v>0.82</v>
      </c>
      <c r="R1758" s="5">
        <v>33.56</v>
      </c>
      <c r="S1758" s="5">
        <v>1700</v>
      </c>
    </row>
    <row r="1759" spans="1:19">
      <c r="A1759" s="2" t="s">
        <v>12550</v>
      </c>
      <c r="B1759" s="2" t="s">
        <v>12551</v>
      </c>
      <c r="C1759" s="2" t="s">
        <v>12552</v>
      </c>
      <c r="D1759" s="2" t="s">
        <v>204</v>
      </c>
      <c r="E1759" s="2" t="s">
        <v>56</v>
      </c>
      <c r="F1759" s="2" t="s">
        <v>12553</v>
      </c>
      <c r="G1759" s="2" t="s">
        <v>253</v>
      </c>
      <c r="H1759" s="2" t="s">
        <v>7418</v>
      </c>
      <c r="I1759" s="2" t="s">
        <v>183</v>
      </c>
      <c r="J1759" s="9">
        <v>400</v>
      </c>
      <c r="K1759" s="9">
        <v>617</v>
      </c>
      <c r="L1759" s="5">
        <v>26</v>
      </c>
      <c r="M1759" s="5">
        <v>0</v>
      </c>
      <c r="N1759" s="5">
        <v>21.19</v>
      </c>
      <c r="O1759" s="5">
        <v>0</v>
      </c>
      <c r="P1759" s="5">
        <v>4.21</v>
      </c>
      <c r="Q1759" s="5">
        <v>0.82</v>
      </c>
      <c r="R1759" s="5">
        <v>0</v>
      </c>
      <c r="S1759" s="5">
        <v>1800</v>
      </c>
    </row>
    <row r="1760" spans="1:19">
      <c r="A1760" s="2" t="s">
        <v>12554</v>
      </c>
      <c r="B1760" s="2" t="s">
        <v>12555</v>
      </c>
      <c r="C1760" s="2" t="s">
        <v>12556</v>
      </c>
      <c r="D1760" s="2" t="s">
        <v>451</v>
      </c>
      <c r="E1760" s="2" t="s">
        <v>125</v>
      </c>
      <c r="F1760" s="2" t="s">
        <v>12557</v>
      </c>
      <c r="G1760" s="2" t="s">
        <v>312</v>
      </c>
      <c r="H1760" s="2" t="s">
        <v>7418</v>
      </c>
      <c r="I1760" s="2" t="s">
        <v>356</v>
      </c>
      <c r="J1760" s="9">
        <v>400</v>
      </c>
      <c r="K1760" s="9">
        <v>648</v>
      </c>
      <c r="L1760" s="5">
        <v>12</v>
      </c>
      <c r="M1760" s="5">
        <v>0</v>
      </c>
      <c r="N1760" s="5">
        <v>8.0399999999999991</v>
      </c>
      <c r="O1760" s="5">
        <v>0</v>
      </c>
      <c r="P1760" s="5">
        <v>1.85</v>
      </c>
      <c r="Q1760" s="5">
        <v>0.67</v>
      </c>
      <c r="R1760" s="5">
        <v>0</v>
      </c>
      <c r="S1760" s="5">
        <v>1642</v>
      </c>
    </row>
    <row r="1761" spans="1:19">
      <c r="A1761" s="2" t="s">
        <v>12558</v>
      </c>
      <c r="B1761" s="2" t="s">
        <v>398</v>
      </c>
      <c r="C1761" s="2" t="s">
        <v>2299</v>
      </c>
      <c r="D1761" s="2" t="s">
        <v>215</v>
      </c>
      <c r="E1761" s="2" t="s">
        <v>85</v>
      </c>
      <c r="F1761" s="2" t="s">
        <v>12559</v>
      </c>
      <c r="G1761" s="2" t="s">
        <v>253</v>
      </c>
      <c r="H1761" s="2" t="s">
        <v>7418</v>
      </c>
      <c r="I1761" s="2" t="s">
        <v>300</v>
      </c>
      <c r="J1761" s="9">
        <v>500</v>
      </c>
      <c r="K1761" s="9">
        <v>1356</v>
      </c>
      <c r="L1761" s="5">
        <v>53</v>
      </c>
      <c r="M1761" s="5">
        <v>2</v>
      </c>
      <c r="N1761" s="5">
        <v>43.11</v>
      </c>
      <c r="O1761" s="5">
        <v>127.73</v>
      </c>
      <c r="P1761" s="5">
        <v>3.91</v>
      </c>
      <c r="Q1761" s="5">
        <v>0.81</v>
      </c>
      <c r="R1761" s="5">
        <v>21.56</v>
      </c>
      <c r="S1761" s="5">
        <v>2011</v>
      </c>
    </row>
    <row r="1762" spans="1:19">
      <c r="A1762" s="2" t="s">
        <v>12560</v>
      </c>
      <c r="B1762" s="2" t="s">
        <v>12561</v>
      </c>
      <c r="C1762" s="2" t="s">
        <v>12562</v>
      </c>
      <c r="D1762" s="2" t="s">
        <v>2583</v>
      </c>
      <c r="E1762" s="2" t="s">
        <v>112</v>
      </c>
      <c r="F1762" s="2" t="s">
        <v>12563</v>
      </c>
      <c r="G1762" s="2" t="s">
        <v>134</v>
      </c>
      <c r="H1762" s="2" t="s">
        <v>7418</v>
      </c>
      <c r="I1762" s="2" t="s">
        <v>458</v>
      </c>
      <c r="J1762" s="9">
        <v>1000</v>
      </c>
      <c r="K1762" s="9">
        <v>1046</v>
      </c>
      <c r="L1762" s="5">
        <v>41</v>
      </c>
      <c r="M1762" s="5">
        <v>1</v>
      </c>
      <c r="N1762" s="5">
        <v>18.350000000000001</v>
      </c>
      <c r="O1762" s="5">
        <v>60.52</v>
      </c>
      <c r="P1762" s="5">
        <v>3.92</v>
      </c>
      <c r="Q1762" s="5">
        <v>0.45</v>
      </c>
      <c r="R1762" s="5">
        <v>18.350000000000001</v>
      </c>
      <c r="S1762" s="5">
        <v>2363</v>
      </c>
    </row>
    <row r="1763" spans="1:19">
      <c r="A1763" s="2" t="s">
        <v>12564</v>
      </c>
      <c r="B1763" s="2" t="s">
        <v>45</v>
      </c>
      <c r="C1763" s="2" t="s">
        <v>2459</v>
      </c>
      <c r="D1763" s="2" t="s">
        <v>10833</v>
      </c>
      <c r="E1763" s="2" t="s">
        <v>23</v>
      </c>
      <c r="F1763" s="2" t="s">
        <v>12565</v>
      </c>
      <c r="G1763" s="2" t="s">
        <v>94</v>
      </c>
      <c r="H1763" s="2" t="s">
        <v>7418</v>
      </c>
      <c r="I1763" s="2" t="s">
        <v>248</v>
      </c>
      <c r="J1763" s="9">
        <v>100</v>
      </c>
      <c r="K1763" s="9">
        <v>796</v>
      </c>
      <c r="L1763" s="5">
        <v>19</v>
      </c>
      <c r="M1763" s="5">
        <v>1</v>
      </c>
      <c r="N1763" s="5">
        <v>10.86</v>
      </c>
      <c r="O1763" s="5">
        <v>45.11</v>
      </c>
      <c r="P1763" s="5">
        <v>2.39</v>
      </c>
      <c r="Q1763" s="5">
        <v>0.56999999999999995</v>
      </c>
      <c r="R1763" s="5">
        <v>10.86</v>
      </c>
      <c r="S1763" s="5">
        <v>3700</v>
      </c>
    </row>
    <row r="1764" spans="1:19">
      <c r="A1764" s="2" t="s">
        <v>12566</v>
      </c>
      <c r="B1764" s="2" t="s">
        <v>398</v>
      </c>
      <c r="C1764" s="2" t="s">
        <v>2318</v>
      </c>
      <c r="D1764" s="2" t="s">
        <v>10231</v>
      </c>
      <c r="E1764" s="2" t="s">
        <v>112</v>
      </c>
      <c r="F1764" s="2" t="s">
        <v>12567</v>
      </c>
      <c r="G1764" s="2" t="s">
        <v>260</v>
      </c>
      <c r="H1764" s="2" t="s">
        <v>7418</v>
      </c>
      <c r="I1764" s="2" t="s">
        <v>51</v>
      </c>
      <c r="J1764" s="9">
        <v>300</v>
      </c>
      <c r="K1764" s="9">
        <v>933</v>
      </c>
      <c r="L1764" s="5">
        <v>24</v>
      </c>
      <c r="M1764" s="5">
        <v>2</v>
      </c>
      <c r="N1764" s="5">
        <v>18</v>
      </c>
      <c r="O1764" s="5">
        <v>108.88</v>
      </c>
      <c r="P1764" s="5">
        <v>2.57</v>
      </c>
      <c r="Q1764" s="5">
        <v>0.75</v>
      </c>
      <c r="R1764" s="5">
        <v>9</v>
      </c>
      <c r="S1764" s="5">
        <v>3033</v>
      </c>
    </row>
    <row r="1765" spans="1:19">
      <c r="A1765" s="2" t="s">
        <v>12568</v>
      </c>
      <c r="B1765" s="2" t="s">
        <v>29</v>
      </c>
      <c r="C1765" s="2" t="s">
        <v>12569</v>
      </c>
      <c r="D1765" s="2" t="s">
        <v>2757</v>
      </c>
      <c r="E1765" s="2" t="s">
        <v>118</v>
      </c>
      <c r="F1765" s="2" t="s">
        <v>2105</v>
      </c>
      <c r="G1765" s="2" t="s">
        <v>150</v>
      </c>
      <c r="H1765" s="2" t="s">
        <v>7418</v>
      </c>
      <c r="I1765" s="2" t="s">
        <v>127</v>
      </c>
      <c r="J1765" s="9">
        <v>200</v>
      </c>
      <c r="K1765" s="9">
        <v>1507</v>
      </c>
      <c r="L1765" s="5">
        <v>30</v>
      </c>
      <c r="M1765" s="5">
        <v>1</v>
      </c>
      <c r="N1765" s="5">
        <v>13.18</v>
      </c>
      <c r="O1765" s="5">
        <v>69.12</v>
      </c>
      <c r="P1765" s="5">
        <v>1.99</v>
      </c>
      <c r="Q1765" s="5">
        <v>0.44</v>
      </c>
      <c r="R1765" s="5">
        <v>13.18</v>
      </c>
      <c r="S1765" s="5">
        <v>2175</v>
      </c>
    </row>
    <row r="1766" spans="1:19">
      <c r="A1766" s="2" t="s">
        <v>12570</v>
      </c>
      <c r="B1766" s="2" t="s">
        <v>12571</v>
      </c>
      <c r="C1766" s="2" t="s">
        <v>767</v>
      </c>
      <c r="D1766" s="2" t="s">
        <v>10322</v>
      </c>
      <c r="E1766" s="2" t="s">
        <v>953</v>
      </c>
      <c r="F1766" s="2" t="s">
        <v>12001</v>
      </c>
      <c r="G1766" s="2" t="s">
        <v>161</v>
      </c>
      <c r="H1766" s="2" t="s">
        <v>7418</v>
      </c>
      <c r="I1766" s="2" t="s">
        <v>155</v>
      </c>
      <c r="J1766" s="9">
        <v>600</v>
      </c>
      <c r="K1766" s="9">
        <v>1525</v>
      </c>
      <c r="L1766" s="5">
        <v>53</v>
      </c>
      <c r="M1766" s="5">
        <v>2</v>
      </c>
      <c r="N1766" s="5">
        <v>44.53</v>
      </c>
      <c r="O1766" s="5">
        <v>131.37</v>
      </c>
      <c r="P1766" s="5">
        <v>3.48</v>
      </c>
      <c r="Q1766" s="5">
        <v>0.84</v>
      </c>
      <c r="R1766" s="5">
        <v>22.26</v>
      </c>
      <c r="S1766" s="5">
        <v>1383</v>
      </c>
    </row>
    <row r="1767" spans="1:19">
      <c r="A1767" s="2" t="s">
        <v>12572</v>
      </c>
      <c r="B1767" s="2" t="s">
        <v>3538</v>
      </c>
      <c r="C1767" s="2" t="s">
        <v>12573</v>
      </c>
      <c r="D1767" s="2" t="s">
        <v>12574</v>
      </c>
      <c r="E1767" s="2" t="s">
        <v>625</v>
      </c>
      <c r="F1767" s="2" t="s">
        <v>12575</v>
      </c>
      <c r="G1767" s="2" t="s">
        <v>50</v>
      </c>
      <c r="H1767" s="2" t="s">
        <v>7418</v>
      </c>
      <c r="I1767" s="2" t="s">
        <v>59</v>
      </c>
      <c r="J1767" s="9">
        <v>200</v>
      </c>
      <c r="K1767" s="9">
        <v>1924</v>
      </c>
      <c r="L1767" s="5">
        <v>68</v>
      </c>
      <c r="M1767" s="5">
        <v>0</v>
      </c>
      <c r="N1767" s="5">
        <v>30.15</v>
      </c>
      <c r="O1767" s="5">
        <v>0</v>
      </c>
      <c r="P1767" s="5">
        <v>3.53</v>
      </c>
      <c r="Q1767" s="5">
        <v>0.44</v>
      </c>
      <c r="R1767" s="5">
        <v>0</v>
      </c>
      <c r="S1767" s="5">
        <v>4500</v>
      </c>
    </row>
    <row r="1768" spans="1:19">
      <c r="A1768" s="2" t="s">
        <v>12576</v>
      </c>
      <c r="B1768" s="2" t="s">
        <v>208</v>
      </c>
      <c r="C1768" s="2" t="s">
        <v>1647</v>
      </c>
      <c r="D1768" s="2" t="s">
        <v>655</v>
      </c>
      <c r="E1768" s="2" t="s">
        <v>125</v>
      </c>
      <c r="F1768" s="2" t="s">
        <v>1346</v>
      </c>
      <c r="G1768" s="2" t="s">
        <v>253</v>
      </c>
      <c r="H1768" s="2" t="s">
        <v>7418</v>
      </c>
      <c r="I1768" s="2" t="s">
        <v>162</v>
      </c>
      <c r="J1768" s="9">
        <v>200</v>
      </c>
      <c r="K1768" s="9">
        <v>1730</v>
      </c>
      <c r="L1768" s="5">
        <v>53</v>
      </c>
      <c r="M1768" s="5">
        <v>4</v>
      </c>
      <c r="N1768" s="5">
        <v>22.58</v>
      </c>
      <c r="O1768" s="5">
        <v>239.91</v>
      </c>
      <c r="P1768" s="5">
        <v>3.06</v>
      </c>
      <c r="Q1768" s="5">
        <v>0.43</v>
      </c>
      <c r="R1768" s="5">
        <v>5.64</v>
      </c>
      <c r="S1768" s="5">
        <v>2000</v>
      </c>
    </row>
    <row r="1769" spans="1:19">
      <c r="A1769" s="2" t="s">
        <v>12577</v>
      </c>
      <c r="B1769" s="2" t="s">
        <v>340</v>
      </c>
      <c r="C1769" s="2" t="s">
        <v>12578</v>
      </c>
      <c r="D1769" s="2" t="s">
        <v>8593</v>
      </c>
      <c r="E1769" s="2" t="s">
        <v>56</v>
      </c>
      <c r="F1769" s="2" t="s">
        <v>12579</v>
      </c>
      <c r="G1769" s="2" t="s">
        <v>312</v>
      </c>
      <c r="H1769" s="2" t="s">
        <v>7418</v>
      </c>
      <c r="I1769" s="2" t="s">
        <v>458</v>
      </c>
      <c r="J1769" s="9">
        <v>1000</v>
      </c>
      <c r="K1769" s="9">
        <v>1408</v>
      </c>
      <c r="L1769" s="5">
        <v>42</v>
      </c>
      <c r="M1769" s="5">
        <v>0</v>
      </c>
      <c r="N1769" s="5">
        <v>19.62</v>
      </c>
      <c r="O1769" s="5">
        <v>0</v>
      </c>
      <c r="P1769" s="5">
        <v>2.98</v>
      </c>
      <c r="Q1769" s="5">
        <v>0.47</v>
      </c>
      <c r="R1769" s="5">
        <v>0</v>
      </c>
      <c r="S1769" s="5">
        <v>2800</v>
      </c>
    </row>
    <row r="1770" spans="1:19">
      <c r="A1770" s="2" t="s">
        <v>12580</v>
      </c>
      <c r="B1770" s="2" t="s">
        <v>12581</v>
      </c>
      <c r="C1770" s="2" t="s">
        <v>83</v>
      </c>
      <c r="D1770" s="2" t="s">
        <v>2862</v>
      </c>
      <c r="E1770" s="2" t="s">
        <v>23</v>
      </c>
      <c r="F1770" s="2" t="s">
        <v>12582</v>
      </c>
      <c r="G1770" s="2" t="s">
        <v>134</v>
      </c>
      <c r="H1770" s="2" t="s">
        <v>7418</v>
      </c>
      <c r="I1770" s="2" t="s">
        <v>59</v>
      </c>
      <c r="J1770" s="9">
        <v>200</v>
      </c>
      <c r="K1770" s="9">
        <v>1753</v>
      </c>
      <c r="L1770" s="5">
        <v>43</v>
      </c>
      <c r="M1770" s="5">
        <v>2</v>
      </c>
      <c r="N1770" s="5">
        <v>21.67</v>
      </c>
      <c r="O1770" s="5">
        <v>138.29</v>
      </c>
      <c r="P1770" s="5">
        <v>2.4500000000000002</v>
      </c>
      <c r="Q1770" s="5">
        <v>0.5</v>
      </c>
      <c r="R1770" s="5">
        <v>10.84</v>
      </c>
      <c r="S1770" s="5">
        <v>2000</v>
      </c>
    </row>
    <row r="1771" spans="1:19">
      <c r="A1771" s="2" t="s">
        <v>12583</v>
      </c>
      <c r="B1771" s="2" t="s">
        <v>12584</v>
      </c>
      <c r="C1771" s="2" t="s">
        <v>12585</v>
      </c>
      <c r="D1771" s="2" t="s">
        <v>12586</v>
      </c>
      <c r="E1771" s="2" t="s">
        <v>625</v>
      </c>
      <c r="F1771" s="2" t="s">
        <v>12587</v>
      </c>
      <c r="G1771" s="2" t="s">
        <v>34</v>
      </c>
      <c r="H1771" s="2" t="s">
        <v>7418</v>
      </c>
      <c r="I1771" s="2" t="s">
        <v>699</v>
      </c>
      <c r="J1771" s="9">
        <v>200</v>
      </c>
      <c r="K1771" s="9">
        <v>1731</v>
      </c>
      <c r="L1771" s="5">
        <v>46</v>
      </c>
      <c r="M1771" s="5">
        <v>4</v>
      </c>
      <c r="N1771" s="5">
        <v>22.51</v>
      </c>
      <c r="O1771" s="5">
        <v>173.5</v>
      </c>
      <c r="P1771" s="5">
        <v>2.66</v>
      </c>
      <c r="Q1771" s="5">
        <v>0.49</v>
      </c>
      <c r="R1771" s="5">
        <v>5.63</v>
      </c>
      <c r="S1771" s="5">
        <v>1100</v>
      </c>
    </row>
    <row r="1772" spans="1:19">
      <c r="A1772" s="2" t="s">
        <v>12588</v>
      </c>
      <c r="B1772" s="2" t="s">
        <v>12589</v>
      </c>
      <c r="C1772" s="2" t="s">
        <v>6122</v>
      </c>
      <c r="D1772" s="2" t="s">
        <v>1603</v>
      </c>
      <c r="E1772" s="2" t="s">
        <v>32</v>
      </c>
      <c r="F1772" s="2" t="s">
        <v>12590</v>
      </c>
      <c r="G1772" s="2" t="s">
        <v>87</v>
      </c>
      <c r="H1772" s="2" t="s">
        <v>7418</v>
      </c>
      <c r="I1772" s="2" t="s">
        <v>135</v>
      </c>
      <c r="J1772" s="9">
        <v>700</v>
      </c>
      <c r="K1772" s="9">
        <v>1446</v>
      </c>
      <c r="L1772" s="5">
        <v>60</v>
      </c>
      <c r="M1772" s="5">
        <v>2</v>
      </c>
      <c r="N1772" s="5">
        <v>38.700000000000003</v>
      </c>
      <c r="O1772" s="5">
        <v>107.3</v>
      </c>
      <c r="P1772" s="5">
        <v>4.1500000000000004</v>
      </c>
      <c r="Q1772" s="5">
        <v>0.64</v>
      </c>
      <c r="R1772" s="5">
        <v>19.350000000000001</v>
      </c>
      <c r="S1772" s="5">
        <v>3500</v>
      </c>
    </row>
    <row r="1773" spans="1:19">
      <c r="A1773" s="2" t="s">
        <v>12591</v>
      </c>
      <c r="B1773" s="2" t="s">
        <v>12592</v>
      </c>
      <c r="C1773" s="2" t="s">
        <v>12593</v>
      </c>
      <c r="D1773" s="2" t="s">
        <v>12594</v>
      </c>
      <c r="E1773" s="2" t="s">
        <v>276</v>
      </c>
      <c r="F1773" s="2" t="s">
        <v>12595</v>
      </c>
      <c r="G1773" s="2" t="s">
        <v>42</v>
      </c>
      <c r="H1773" s="2" t="s">
        <v>7418</v>
      </c>
      <c r="I1773" s="2" t="s">
        <v>162</v>
      </c>
      <c r="J1773" s="9">
        <v>1000</v>
      </c>
      <c r="K1773" s="9">
        <v>1206</v>
      </c>
      <c r="L1773" s="5">
        <v>50</v>
      </c>
      <c r="M1773" s="5">
        <v>1</v>
      </c>
      <c r="N1773" s="5">
        <v>35.630000000000003</v>
      </c>
      <c r="O1773" s="5">
        <v>65.25</v>
      </c>
      <c r="P1773" s="5">
        <v>4.1500000000000004</v>
      </c>
      <c r="Q1773" s="5">
        <v>0.71</v>
      </c>
      <c r="R1773" s="5">
        <v>35.630000000000003</v>
      </c>
      <c r="S1773" s="5">
        <v>1500</v>
      </c>
    </row>
    <row r="1774" spans="1:19">
      <c r="A1774" s="2" t="s">
        <v>12596</v>
      </c>
      <c r="B1774" s="2" t="s">
        <v>12597</v>
      </c>
      <c r="C1774" s="2" t="s">
        <v>12598</v>
      </c>
      <c r="D1774" s="2" t="s">
        <v>3324</v>
      </c>
      <c r="E1774" s="2" t="s">
        <v>40</v>
      </c>
      <c r="F1774" s="2" t="s">
        <v>12599</v>
      </c>
      <c r="G1774" s="2" t="s">
        <v>25</v>
      </c>
      <c r="H1774" s="2" t="s">
        <v>7418</v>
      </c>
      <c r="I1774" s="2" t="s">
        <v>232</v>
      </c>
      <c r="J1774" s="9">
        <v>600</v>
      </c>
      <c r="K1774" s="9">
        <v>570</v>
      </c>
      <c r="L1774" s="5">
        <v>15</v>
      </c>
      <c r="M1774" s="5">
        <v>0</v>
      </c>
      <c r="N1774" s="5">
        <v>9.23</v>
      </c>
      <c r="O1774" s="5">
        <v>0</v>
      </c>
      <c r="P1774" s="5">
        <v>2.63</v>
      </c>
      <c r="Q1774" s="5">
        <v>0.62</v>
      </c>
      <c r="R1774" s="5">
        <v>0</v>
      </c>
      <c r="S1774" s="5">
        <v>1500</v>
      </c>
    </row>
    <row r="1775" spans="1:19">
      <c r="A1775" s="2" t="s">
        <v>12600</v>
      </c>
      <c r="B1775" s="2" t="s">
        <v>1180</v>
      </c>
      <c r="C1775" s="2" t="s">
        <v>12601</v>
      </c>
      <c r="D1775" s="2" t="s">
        <v>175</v>
      </c>
      <c r="E1775" s="2" t="s">
        <v>23</v>
      </c>
      <c r="F1775" s="2" t="s">
        <v>12602</v>
      </c>
      <c r="G1775" s="2" t="s">
        <v>42</v>
      </c>
      <c r="H1775" s="2" t="s">
        <v>7418</v>
      </c>
      <c r="I1775" s="2" t="s">
        <v>51</v>
      </c>
      <c r="J1775" s="9">
        <v>400</v>
      </c>
      <c r="K1775" s="9">
        <v>2393</v>
      </c>
      <c r="L1775" s="5">
        <v>84</v>
      </c>
      <c r="M1775" s="5">
        <v>0</v>
      </c>
      <c r="N1775" s="5">
        <v>60.36</v>
      </c>
      <c r="O1775" s="5">
        <v>0</v>
      </c>
      <c r="P1775" s="5">
        <v>3.51</v>
      </c>
      <c r="Q1775" s="5">
        <v>0.72</v>
      </c>
      <c r="R1775" s="5">
        <v>0</v>
      </c>
      <c r="S1775" s="5">
        <v>4700</v>
      </c>
    </row>
    <row r="1776" spans="1:19">
      <c r="A1776" s="2" t="s">
        <v>12603</v>
      </c>
      <c r="B1776" s="2" t="s">
        <v>12604</v>
      </c>
      <c r="C1776" s="2" t="s">
        <v>143</v>
      </c>
      <c r="D1776" s="2" t="s">
        <v>12605</v>
      </c>
      <c r="E1776" s="2" t="s">
        <v>78</v>
      </c>
      <c r="F1776" s="2" t="s">
        <v>9336</v>
      </c>
      <c r="G1776" s="2" t="s">
        <v>102</v>
      </c>
      <c r="H1776" s="2" t="s">
        <v>7418</v>
      </c>
      <c r="I1776" s="2" t="s">
        <v>51</v>
      </c>
      <c r="J1776" s="9">
        <v>300</v>
      </c>
      <c r="K1776" s="9">
        <v>522</v>
      </c>
      <c r="L1776" s="5">
        <v>14</v>
      </c>
      <c r="M1776" s="5">
        <v>0</v>
      </c>
      <c r="N1776" s="5">
        <v>8.85</v>
      </c>
      <c r="O1776" s="5">
        <v>0</v>
      </c>
      <c r="P1776" s="5">
        <v>2.68</v>
      </c>
      <c r="Q1776" s="5">
        <v>0.63</v>
      </c>
      <c r="R1776" s="5">
        <v>0</v>
      </c>
      <c r="S1776" s="5">
        <v>4700</v>
      </c>
    </row>
    <row r="1777" spans="1:19">
      <c r="A1777" s="2" t="s">
        <v>12606</v>
      </c>
      <c r="B1777" s="2" t="s">
        <v>1569</v>
      </c>
      <c r="C1777" s="2" t="s">
        <v>7243</v>
      </c>
      <c r="D1777" s="2" t="s">
        <v>5722</v>
      </c>
      <c r="E1777" s="2" t="s">
        <v>48</v>
      </c>
      <c r="F1777" s="2" t="s">
        <v>5217</v>
      </c>
      <c r="G1777" s="2" t="s">
        <v>42</v>
      </c>
      <c r="H1777" s="2" t="s">
        <v>7418</v>
      </c>
      <c r="I1777" s="2" t="s">
        <v>43</v>
      </c>
      <c r="J1777" s="9">
        <v>500</v>
      </c>
      <c r="K1777" s="9">
        <v>996</v>
      </c>
      <c r="L1777" s="5">
        <v>31</v>
      </c>
      <c r="M1777" s="5">
        <v>0</v>
      </c>
      <c r="N1777" s="5">
        <v>21.28</v>
      </c>
      <c r="O1777" s="5">
        <v>0</v>
      </c>
      <c r="P1777" s="5">
        <v>3.11</v>
      </c>
      <c r="Q1777" s="5">
        <v>0.69</v>
      </c>
      <c r="R1777" s="5">
        <v>0</v>
      </c>
      <c r="S1777" s="5">
        <v>4900</v>
      </c>
    </row>
    <row r="1778" spans="1:19">
      <c r="A1778" s="2" t="s">
        <v>12607</v>
      </c>
      <c r="B1778" s="2" t="s">
        <v>429</v>
      </c>
      <c r="C1778" s="2" t="s">
        <v>1168</v>
      </c>
      <c r="D1778" s="2" t="s">
        <v>896</v>
      </c>
      <c r="E1778" s="2" t="s">
        <v>1001</v>
      </c>
      <c r="F1778" s="2" t="s">
        <v>12608</v>
      </c>
      <c r="G1778" s="2" t="s">
        <v>312</v>
      </c>
      <c r="H1778" s="2" t="s">
        <v>7418</v>
      </c>
      <c r="I1778" s="2" t="s">
        <v>66</v>
      </c>
      <c r="J1778" s="9">
        <v>200</v>
      </c>
      <c r="K1778" s="9">
        <v>1528</v>
      </c>
      <c r="L1778" s="5">
        <v>26</v>
      </c>
      <c r="M1778" s="5">
        <v>0</v>
      </c>
      <c r="N1778" s="5">
        <v>19.38</v>
      </c>
      <c r="O1778" s="5">
        <v>0</v>
      </c>
      <c r="P1778" s="5">
        <v>1.7</v>
      </c>
      <c r="Q1778" s="5">
        <v>0.75</v>
      </c>
      <c r="R1778" s="5">
        <v>0</v>
      </c>
      <c r="S1778" s="5">
        <v>4000</v>
      </c>
    </row>
    <row r="1779" spans="1:19">
      <c r="A1779" s="2" t="s">
        <v>12609</v>
      </c>
      <c r="B1779" s="2" t="s">
        <v>1840</v>
      </c>
      <c r="C1779" s="2" t="s">
        <v>11986</v>
      </c>
      <c r="D1779" s="2" t="s">
        <v>359</v>
      </c>
      <c r="E1779" s="2" t="s">
        <v>40</v>
      </c>
      <c r="F1779" s="2" t="s">
        <v>12610</v>
      </c>
      <c r="G1779" s="2" t="s">
        <v>42</v>
      </c>
      <c r="H1779" s="2" t="s">
        <v>7418</v>
      </c>
      <c r="I1779" s="2" t="s">
        <v>95</v>
      </c>
      <c r="J1779" s="9">
        <v>800</v>
      </c>
      <c r="K1779" s="9">
        <v>1452</v>
      </c>
      <c r="L1779" s="5">
        <v>61</v>
      </c>
      <c r="M1779" s="5">
        <v>6</v>
      </c>
      <c r="N1779" s="5">
        <v>27.29</v>
      </c>
      <c r="O1779" s="5">
        <v>345.16</v>
      </c>
      <c r="P1779" s="5">
        <v>4.2</v>
      </c>
      <c r="Q1779" s="5">
        <v>0.45</v>
      </c>
      <c r="R1779" s="5">
        <v>4.55</v>
      </c>
      <c r="S1779" s="5">
        <v>2708</v>
      </c>
    </row>
    <row r="1780" spans="1:19">
      <c r="A1780" s="2" t="s">
        <v>12611</v>
      </c>
      <c r="B1780" s="2" t="s">
        <v>475</v>
      </c>
      <c r="C1780" s="2" t="s">
        <v>12612</v>
      </c>
      <c r="D1780" s="2" t="s">
        <v>10055</v>
      </c>
      <c r="E1780" s="2" t="s">
        <v>112</v>
      </c>
      <c r="F1780" s="2" t="s">
        <v>12613</v>
      </c>
      <c r="G1780" s="2" t="s">
        <v>161</v>
      </c>
      <c r="H1780" s="2" t="s">
        <v>7418</v>
      </c>
      <c r="I1780" s="2" t="s">
        <v>248</v>
      </c>
      <c r="J1780" s="9">
        <v>1000</v>
      </c>
      <c r="K1780" s="9">
        <v>2422</v>
      </c>
      <c r="L1780" s="5">
        <v>55</v>
      </c>
      <c r="M1780" s="5">
        <v>5</v>
      </c>
      <c r="N1780" s="5">
        <v>23.49</v>
      </c>
      <c r="O1780" s="5">
        <v>316.22000000000003</v>
      </c>
      <c r="P1780" s="5">
        <v>2.27</v>
      </c>
      <c r="Q1780" s="5">
        <v>0.43</v>
      </c>
      <c r="R1780" s="5">
        <v>4.7</v>
      </c>
      <c r="S1780" s="5">
        <v>2708</v>
      </c>
    </row>
    <row r="1781" spans="1:19">
      <c r="A1781" s="2" t="s">
        <v>12614</v>
      </c>
      <c r="B1781" s="2" t="s">
        <v>398</v>
      </c>
      <c r="C1781" s="2" t="s">
        <v>3397</v>
      </c>
      <c r="D1781" s="2" t="s">
        <v>2869</v>
      </c>
      <c r="E1781" s="2" t="s">
        <v>112</v>
      </c>
      <c r="F1781" s="2" t="s">
        <v>318</v>
      </c>
      <c r="G1781" s="2" t="s">
        <v>25</v>
      </c>
      <c r="H1781" s="2" t="s">
        <v>7418</v>
      </c>
      <c r="I1781" s="2" t="s">
        <v>95</v>
      </c>
      <c r="J1781" s="9">
        <v>200</v>
      </c>
      <c r="K1781" s="9">
        <v>1309</v>
      </c>
      <c r="L1781" s="5">
        <v>50</v>
      </c>
      <c r="M1781" s="5">
        <v>1</v>
      </c>
      <c r="N1781" s="5">
        <v>28</v>
      </c>
      <c r="O1781" s="5">
        <v>44.72</v>
      </c>
      <c r="P1781" s="5">
        <v>3.82</v>
      </c>
      <c r="Q1781" s="5">
        <v>0.56000000000000005</v>
      </c>
      <c r="R1781" s="5">
        <v>28</v>
      </c>
      <c r="S1781" s="5">
        <v>2216</v>
      </c>
    </row>
    <row r="1782" spans="1:19">
      <c r="A1782" s="2" t="s">
        <v>12615</v>
      </c>
      <c r="B1782" s="2" t="s">
        <v>8470</v>
      </c>
      <c r="C1782" s="2" t="s">
        <v>4216</v>
      </c>
      <c r="D1782" s="2" t="s">
        <v>4506</v>
      </c>
      <c r="E1782" s="2" t="s">
        <v>112</v>
      </c>
      <c r="F1782" s="2" t="s">
        <v>12616</v>
      </c>
      <c r="G1782" s="2" t="s">
        <v>34</v>
      </c>
      <c r="H1782" s="2" t="s">
        <v>7418</v>
      </c>
      <c r="I1782" s="2" t="s">
        <v>59</v>
      </c>
      <c r="J1782" s="9">
        <v>200</v>
      </c>
      <c r="K1782" s="9">
        <v>1552</v>
      </c>
      <c r="L1782" s="5">
        <v>55</v>
      </c>
      <c r="M1782" s="5">
        <v>6</v>
      </c>
      <c r="N1782" s="5">
        <v>24.16</v>
      </c>
      <c r="O1782" s="5">
        <v>254.4</v>
      </c>
      <c r="P1782" s="5">
        <v>3.54</v>
      </c>
      <c r="Q1782" s="5">
        <v>0.44</v>
      </c>
      <c r="R1782" s="5">
        <v>4.03</v>
      </c>
      <c r="S1782" s="5">
        <v>1778</v>
      </c>
    </row>
    <row r="1783" spans="1:19">
      <c r="A1783" s="2" t="s">
        <v>12617</v>
      </c>
      <c r="B1783" s="2" t="s">
        <v>555</v>
      </c>
      <c r="C1783" s="2" t="s">
        <v>5804</v>
      </c>
      <c r="D1783" s="2" t="s">
        <v>175</v>
      </c>
      <c r="E1783" s="2" t="s">
        <v>23</v>
      </c>
      <c r="F1783" s="2" t="s">
        <v>12618</v>
      </c>
      <c r="G1783" s="2" t="s">
        <v>50</v>
      </c>
      <c r="H1783" s="2" t="s">
        <v>7418</v>
      </c>
      <c r="I1783" s="2" t="s">
        <v>162</v>
      </c>
      <c r="J1783" s="9">
        <v>100</v>
      </c>
      <c r="K1783" s="9">
        <v>2113</v>
      </c>
      <c r="L1783" s="5">
        <v>61</v>
      </c>
      <c r="M1783" s="5">
        <v>5</v>
      </c>
      <c r="N1783" s="5">
        <v>48.22</v>
      </c>
      <c r="O1783" s="5">
        <v>335.11</v>
      </c>
      <c r="P1783" s="5">
        <v>2.89</v>
      </c>
      <c r="Q1783" s="5">
        <v>0.79</v>
      </c>
      <c r="R1783" s="5">
        <v>9.64</v>
      </c>
      <c r="S1783" s="5">
        <v>2000</v>
      </c>
    </row>
    <row r="1784" spans="1:19">
      <c r="A1784" s="2" t="s">
        <v>12619</v>
      </c>
      <c r="B1784" s="2" t="s">
        <v>6930</v>
      </c>
      <c r="C1784" s="2" t="s">
        <v>12620</v>
      </c>
      <c r="D1784" s="2" t="s">
        <v>12621</v>
      </c>
      <c r="E1784" s="2" t="s">
        <v>23</v>
      </c>
      <c r="F1784" s="2" t="s">
        <v>12622</v>
      </c>
      <c r="G1784" s="2" t="s">
        <v>50</v>
      </c>
      <c r="H1784" s="2" t="s">
        <v>7418</v>
      </c>
      <c r="I1784" s="2" t="s">
        <v>88</v>
      </c>
      <c r="J1784" s="9">
        <v>800</v>
      </c>
      <c r="K1784" s="9">
        <v>1218</v>
      </c>
      <c r="L1784" s="5">
        <v>25</v>
      </c>
      <c r="M1784" s="5">
        <v>0</v>
      </c>
      <c r="N1784" s="5">
        <v>21.14</v>
      </c>
      <c r="O1784" s="5">
        <v>0</v>
      </c>
      <c r="P1784" s="5">
        <v>2.0499999999999998</v>
      </c>
      <c r="Q1784" s="5">
        <v>0.85</v>
      </c>
      <c r="R1784" s="5">
        <v>0</v>
      </c>
      <c r="S1784" s="5">
        <v>2300</v>
      </c>
    </row>
    <row r="1785" spans="1:19">
      <c r="A1785" s="2" t="s">
        <v>12623</v>
      </c>
      <c r="B1785" s="2" t="s">
        <v>847</v>
      </c>
      <c r="C1785" s="2" t="s">
        <v>12624</v>
      </c>
      <c r="D1785" s="2" t="s">
        <v>12625</v>
      </c>
      <c r="E1785" s="2" t="s">
        <v>125</v>
      </c>
      <c r="F1785" s="2" t="s">
        <v>12626</v>
      </c>
      <c r="G1785" s="2" t="s">
        <v>72</v>
      </c>
      <c r="H1785" s="2" t="s">
        <v>7418</v>
      </c>
      <c r="I1785" s="2" t="s">
        <v>300</v>
      </c>
      <c r="J1785" s="9">
        <v>400</v>
      </c>
      <c r="K1785" s="9">
        <v>2213</v>
      </c>
      <c r="L1785" s="5">
        <v>33</v>
      </c>
      <c r="M1785" s="5">
        <v>0</v>
      </c>
      <c r="N1785" s="5">
        <v>24.54</v>
      </c>
      <c r="O1785" s="5">
        <v>0</v>
      </c>
      <c r="P1785" s="5">
        <v>1.49</v>
      </c>
      <c r="Q1785" s="5">
        <v>0.74</v>
      </c>
      <c r="R1785" s="5">
        <v>0</v>
      </c>
      <c r="S1785" s="5">
        <v>5000</v>
      </c>
    </row>
    <row r="1786" spans="1:19">
      <c r="A1786" s="2" t="s">
        <v>12627</v>
      </c>
      <c r="B1786" s="2" t="s">
        <v>475</v>
      </c>
      <c r="C1786" s="2" t="s">
        <v>12628</v>
      </c>
      <c r="D1786" s="2" t="s">
        <v>2124</v>
      </c>
      <c r="E1786" s="2" t="s">
        <v>85</v>
      </c>
      <c r="F1786" s="2" t="s">
        <v>12629</v>
      </c>
      <c r="G1786" s="2" t="s">
        <v>344</v>
      </c>
      <c r="H1786" s="2" t="s">
        <v>7418</v>
      </c>
      <c r="I1786" s="2" t="s">
        <v>73</v>
      </c>
      <c r="J1786" s="9">
        <v>100</v>
      </c>
      <c r="K1786" s="9">
        <v>793</v>
      </c>
      <c r="L1786" s="5">
        <v>19</v>
      </c>
      <c r="M1786" s="5">
        <v>0</v>
      </c>
      <c r="N1786" s="5">
        <v>8.8800000000000008</v>
      </c>
      <c r="O1786" s="5">
        <v>0</v>
      </c>
      <c r="P1786" s="5">
        <v>2.4</v>
      </c>
      <c r="Q1786" s="5">
        <v>0.47</v>
      </c>
      <c r="R1786" s="5">
        <v>0</v>
      </c>
      <c r="S1786" s="5">
        <v>3500</v>
      </c>
    </row>
    <row r="1787" spans="1:19">
      <c r="A1787" s="2" t="s">
        <v>12630</v>
      </c>
      <c r="B1787" s="2" t="s">
        <v>1068</v>
      </c>
      <c r="C1787" s="2" t="s">
        <v>12631</v>
      </c>
      <c r="D1787" s="2" t="s">
        <v>3130</v>
      </c>
      <c r="E1787" s="2" t="s">
        <v>237</v>
      </c>
      <c r="F1787" s="2" t="s">
        <v>12632</v>
      </c>
      <c r="G1787" s="2" t="s">
        <v>134</v>
      </c>
      <c r="H1787" s="2" t="s">
        <v>7418</v>
      </c>
      <c r="I1787" s="2" t="s">
        <v>95</v>
      </c>
      <c r="J1787" s="9">
        <v>400</v>
      </c>
      <c r="K1787" s="9">
        <v>2170</v>
      </c>
      <c r="L1787" s="5">
        <v>45</v>
      </c>
      <c r="M1787" s="5">
        <v>0</v>
      </c>
      <c r="N1787" s="5">
        <v>19.28</v>
      </c>
      <c r="O1787" s="5">
        <v>0</v>
      </c>
      <c r="P1787" s="5">
        <v>2.0699999999999998</v>
      </c>
      <c r="Q1787" s="5">
        <v>0.43</v>
      </c>
      <c r="R1787" s="5">
        <v>0</v>
      </c>
      <c r="S1787" s="5">
        <v>4500</v>
      </c>
    </row>
    <row r="1788" spans="1:19">
      <c r="A1788" s="2" t="s">
        <v>12633</v>
      </c>
      <c r="B1788" s="2" t="s">
        <v>414</v>
      </c>
      <c r="C1788" s="2" t="s">
        <v>611</v>
      </c>
      <c r="D1788" s="2" t="s">
        <v>12634</v>
      </c>
      <c r="E1788" s="2" t="s">
        <v>78</v>
      </c>
      <c r="F1788" s="2" t="s">
        <v>12635</v>
      </c>
      <c r="G1788" s="2" t="s">
        <v>190</v>
      </c>
      <c r="H1788" s="2" t="s">
        <v>7418</v>
      </c>
      <c r="I1788" s="2" t="s">
        <v>183</v>
      </c>
      <c r="J1788" s="9">
        <v>700</v>
      </c>
      <c r="K1788" s="9">
        <v>2065</v>
      </c>
      <c r="L1788" s="5">
        <v>35</v>
      </c>
      <c r="M1788" s="5">
        <v>0</v>
      </c>
      <c r="N1788" s="5">
        <v>18.73</v>
      </c>
      <c r="O1788" s="5">
        <v>0</v>
      </c>
      <c r="P1788" s="5">
        <v>1.69</v>
      </c>
      <c r="Q1788" s="5">
        <v>0.54</v>
      </c>
      <c r="R1788" s="5">
        <v>0</v>
      </c>
      <c r="S1788" s="5">
        <v>1250</v>
      </c>
    </row>
    <row r="1789" spans="1:19">
      <c r="A1789" s="2" t="s">
        <v>12636</v>
      </c>
      <c r="B1789" s="2" t="s">
        <v>1256</v>
      </c>
      <c r="C1789" s="2" t="s">
        <v>12637</v>
      </c>
      <c r="D1789" s="2" t="s">
        <v>9882</v>
      </c>
      <c r="E1789" s="2" t="s">
        <v>526</v>
      </c>
      <c r="F1789" s="2" t="s">
        <v>2588</v>
      </c>
      <c r="G1789" s="2" t="s">
        <v>42</v>
      </c>
      <c r="H1789" s="2" t="s">
        <v>7418</v>
      </c>
      <c r="I1789" s="2" t="s">
        <v>27</v>
      </c>
      <c r="J1789" s="9">
        <v>800</v>
      </c>
      <c r="K1789" s="9">
        <v>2123</v>
      </c>
      <c r="L1789" s="5">
        <v>53</v>
      </c>
      <c r="M1789" s="5">
        <v>0</v>
      </c>
      <c r="N1789" s="5">
        <v>31.44</v>
      </c>
      <c r="O1789" s="5">
        <v>0</v>
      </c>
      <c r="P1789" s="5">
        <v>2.5</v>
      </c>
      <c r="Q1789" s="5">
        <v>0.59</v>
      </c>
      <c r="R1789" s="5">
        <v>0</v>
      </c>
      <c r="S1789" s="5">
        <v>5168</v>
      </c>
    </row>
    <row r="1790" spans="1:19">
      <c r="A1790" s="2" t="s">
        <v>12638</v>
      </c>
      <c r="B1790" s="2" t="s">
        <v>12639</v>
      </c>
      <c r="C1790" s="2" t="s">
        <v>4179</v>
      </c>
      <c r="D1790" s="2" t="s">
        <v>251</v>
      </c>
      <c r="E1790" s="2" t="s">
        <v>23</v>
      </c>
      <c r="F1790" s="2" t="s">
        <v>6880</v>
      </c>
      <c r="G1790" s="2" t="s">
        <v>161</v>
      </c>
      <c r="H1790" s="2" t="s">
        <v>7418</v>
      </c>
      <c r="I1790" s="2" t="s">
        <v>88</v>
      </c>
      <c r="J1790" s="9">
        <v>100</v>
      </c>
      <c r="K1790" s="9">
        <v>1476</v>
      </c>
      <c r="L1790" s="5">
        <v>22</v>
      </c>
      <c r="M1790" s="5">
        <v>2</v>
      </c>
      <c r="N1790" s="5">
        <v>8.92</v>
      </c>
      <c r="O1790" s="5">
        <v>111.28</v>
      </c>
      <c r="P1790" s="5">
        <v>1.49</v>
      </c>
      <c r="Q1790" s="5">
        <v>0.41</v>
      </c>
      <c r="R1790" s="5">
        <v>4.46</v>
      </c>
      <c r="S1790" s="5">
        <v>2546</v>
      </c>
    </row>
    <row r="1791" spans="1:19">
      <c r="A1791" s="2" t="s">
        <v>12640</v>
      </c>
      <c r="B1791" s="2" t="s">
        <v>12641</v>
      </c>
      <c r="C1791" s="2" t="s">
        <v>129</v>
      </c>
      <c r="D1791" s="2" t="s">
        <v>5831</v>
      </c>
      <c r="E1791" s="2" t="s">
        <v>625</v>
      </c>
      <c r="F1791" s="2" t="s">
        <v>12642</v>
      </c>
      <c r="G1791" s="2" t="s">
        <v>134</v>
      </c>
      <c r="H1791" s="2" t="s">
        <v>7418</v>
      </c>
      <c r="I1791" s="2" t="s">
        <v>27</v>
      </c>
      <c r="J1791" s="9">
        <v>800</v>
      </c>
      <c r="K1791" s="9">
        <v>2477</v>
      </c>
      <c r="L1791" s="5">
        <v>46</v>
      </c>
      <c r="M1791" s="5">
        <v>0</v>
      </c>
      <c r="N1791" s="5">
        <v>30.41</v>
      </c>
      <c r="O1791" s="5">
        <v>0</v>
      </c>
      <c r="P1791" s="5">
        <v>1.86</v>
      </c>
      <c r="Q1791" s="5">
        <v>0.66</v>
      </c>
      <c r="R1791" s="5">
        <v>0</v>
      </c>
      <c r="S1791" s="5">
        <v>2800</v>
      </c>
    </row>
    <row r="1792" spans="1:19">
      <c r="A1792" s="2" t="s">
        <v>12643</v>
      </c>
      <c r="B1792" s="2" t="s">
        <v>12644</v>
      </c>
      <c r="C1792" s="2" t="s">
        <v>4833</v>
      </c>
      <c r="D1792" s="2" t="s">
        <v>12645</v>
      </c>
      <c r="E1792" s="2" t="s">
        <v>1203</v>
      </c>
      <c r="F1792" s="2" t="s">
        <v>12646</v>
      </c>
      <c r="G1792" s="2" t="s">
        <v>266</v>
      </c>
      <c r="H1792" s="2" t="s">
        <v>7418</v>
      </c>
      <c r="I1792" s="2" t="s">
        <v>88</v>
      </c>
      <c r="J1792" s="9">
        <v>200</v>
      </c>
      <c r="K1792" s="9">
        <v>575</v>
      </c>
      <c r="L1792" s="5">
        <v>16</v>
      </c>
      <c r="M1792" s="5">
        <v>0</v>
      </c>
      <c r="N1792" s="5">
        <v>9.67</v>
      </c>
      <c r="O1792" s="5">
        <v>0</v>
      </c>
      <c r="P1792" s="5">
        <v>2.78</v>
      </c>
      <c r="Q1792" s="5">
        <v>0.6</v>
      </c>
      <c r="R1792" s="5">
        <v>0</v>
      </c>
      <c r="S1792" s="5">
        <v>3700</v>
      </c>
    </row>
    <row r="1793" spans="1:19">
      <c r="A1793" s="2" t="s">
        <v>12647</v>
      </c>
      <c r="B1793" s="2" t="s">
        <v>6780</v>
      </c>
      <c r="C1793" s="2" t="s">
        <v>12648</v>
      </c>
      <c r="D1793" s="2" t="s">
        <v>2331</v>
      </c>
      <c r="E1793" s="2" t="s">
        <v>298</v>
      </c>
      <c r="F1793" s="2" t="s">
        <v>12649</v>
      </c>
      <c r="G1793" s="2" t="s">
        <v>42</v>
      </c>
      <c r="H1793" s="2" t="s">
        <v>7418</v>
      </c>
      <c r="I1793" s="2" t="s">
        <v>155</v>
      </c>
      <c r="J1793" s="9">
        <v>500</v>
      </c>
      <c r="K1793" s="9">
        <v>2329</v>
      </c>
      <c r="L1793" s="5">
        <v>45</v>
      </c>
      <c r="M1793" s="5">
        <v>0</v>
      </c>
      <c r="N1793" s="5">
        <v>22.74</v>
      </c>
      <c r="O1793" s="5">
        <v>0</v>
      </c>
      <c r="P1793" s="5">
        <v>1.93</v>
      </c>
      <c r="Q1793" s="5">
        <v>0.51</v>
      </c>
      <c r="R1793" s="5">
        <v>0</v>
      </c>
      <c r="S1793" s="5">
        <v>2030</v>
      </c>
    </row>
    <row r="1794" spans="1:19">
      <c r="A1794" s="2" t="s">
        <v>12650</v>
      </c>
      <c r="B1794" s="2" t="s">
        <v>1542</v>
      </c>
      <c r="C1794" s="2" t="s">
        <v>12651</v>
      </c>
      <c r="D1794" s="2" t="s">
        <v>491</v>
      </c>
      <c r="E1794" s="2" t="s">
        <v>492</v>
      </c>
      <c r="F1794" s="2" t="s">
        <v>12652</v>
      </c>
      <c r="G1794" s="2" t="s">
        <v>344</v>
      </c>
      <c r="H1794" s="2" t="s">
        <v>7418</v>
      </c>
      <c r="I1794" s="2" t="s">
        <v>699</v>
      </c>
      <c r="J1794" s="9">
        <v>300</v>
      </c>
      <c r="K1794" s="9">
        <v>1713</v>
      </c>
      <c r="L1794" s="5">
        <v>58</v>
      </c>
      <c r="M1794" s="5">
        <v>6</v>
      </c>
      <c r="N1794" s="5">
        <v>29.6</v>
      </c>
      <c r="O1794" s="5">
        <v>247.85</v>
      </c>
      <c r="P1794" s="5">
        <v>3.39</v>
      </c>
      <c r="Q1794" s="5">
        <v>0.51</v>
      </c>
      <c r="R1794" s="5">
        <v>4.93</v>
      </c>
      <c r="S1794" s="5">
        <v>1811</v>
      </c>
    </row>
    <row r="1795" spans="1:19">
      <c r="A1795" s="2" t="s">
        <v>12653</v>
      </c>
      <c r="B1795" s="2" t="s">
        <v>7476</v>
      </c>
      <c r="C1795" s="2" t="s">
        <v>12654</v>
      </c>
      <c r="D1795" s="2" t="s">
        <v>7025</v>
      </c>
      <c r="E1795" s="2" t="s">
        <v>40</v>
      </c>
      <c r="F1795" s="2" t="s">
        <v>12655</v>
      </c>
      <c r="G1795" s="2" t="s">
        <v>253</v>
      </c>
      <c r="H1795" s="2" t="s">
        <v>7418</v>
      </c>
      <c r="I1795" s="2" t="s">
        <v>43</v>
      </c>
      <c r="J1795" s="9">
        <v>300</v>
      </c>
      <c r="K1795" s="9">
        <v>1657</v>
      </c>
      <c r="L1795" s="5">
        <v>45</v>
      </c>
      <c r="M1795" s="5">
        <v>4</v>
      </c>
      <c r="N1795" s="5">
        <v>35.94</v>
      </c>
      <c r="O1795" s="5">
        <v>203.2</v>
      </c>
      <c r="P1795" s="5">
        <v>2.72</v>
      </c>
      <c r="Q1795" s="5">
        <v>0.8</v>
      </c>
      <c r="R1795" s="5">
        <v>8.98</v>
      </c>
      <c r="S1795" s="5">
        <v>7583</v>
      </c>
    </row>
    <row r="1796" spans="1:19">
      <c r="A1796" s="2" t="s">
        <v>12656</v>
      </c>
      <c r="B1796" s="2" t="s">
        <v>185</v>
      </c>
      <c r="C1796" s="2" t="s">
        <v>12657</v>
      </c>
      <c r="D1796" s="2" t="s">
        <v>1035</v>
      </c>
      <c r="E1796" s="2" t="s">
        <v>492</v>
      </c>
      <c r="F1796" s="2" t="s">
        <v>5558</v>
      </c>
      <c r="G1796" s="2" t="s">
        <v>72</v>
      </c>
      <c r="H1796" s="2" t="s">
        <v>7418</v>
      </c>
      <c r="I1796" s="2" t="s">
        <v>319</v>
      </c>
      <c r="J1796" s="9">
        <v>200</v>
      </c>
      <c r="K1796" s="9">
        <v>1396</v>
      </c>
      <c r="L1796" s="5">
        <v>57</v>
      </c>
      <c r="M1796" s="5">
        <v>1</v>
      </c>
      <c r="N1796" s="5">
        <v>43.39</v>
      </c>
      <c r="O1796" s="5">
        <v>44.07</v>
      </c>
      <c r="P1796" s="5">
        <v>4.08</v>
      </c>
      <c r="Q1796" s="5">
        <v>0.76</v>
      </c>
      <c r="R1796" s="5">
        <v>43.39</v>
      </c>
      <c r="S1796" s="5">
        <v>1500</v>
      </c>
    </row>
    <row r="1797" spans="1:19">
      <c r="A1797" s="2" t="s">
        <v>12658</v>
      </c>
      <c r="B1797" s="2" t="s">
        <v>219</v>
      </c>
      <c r="C1797" s="2" t="s">
        <v>12659</v>
      </c>
      <c r="D1797" s="2" t="s">
        <v>138</v>
      </c>
      <c r="E1797" s="2" t="s">
        <v>40</v>
      </c>
      <c r="F1797" s="2" t="s">
        <v>12660</v>
      </c>
      <c r="G1797" s="2" t="s">
        <v>25</v>
      </c>
      <c r="H1797" s="2" t="s">
        <v>7418</v>
      </c>
      <c r="I1797" s="2" t="s">
        <v>177</v>
      </c>
      <c r="J1797" s="9">
        <v>700</v>
      </c>
      <c r="K1797" s="9">
        <v>2322</v>
      </c>
      <c r="L1797" s="5">
        <v>91</v>
      </c>
      <c r="M1797" s="5">
        <v>8</v>
      </c>
      <c r="N1797" s="5">
        <v>55.92</v>
      </c>
      <c r="O1797" s="5">
        <v>517.05999999999995</v>
      </c>
      <c r="P1797" s="5">
        <v>3.92</v>
      </c>
      <c r="Q1797" s="5">
        <v>0.61</v>
      </c>
      <c r="R1797" s="5">
        <v>6.99</v>
      </c>
      <c r="S1797" s="5">
        <v>4333</v>
      </c>
    </row>
    <row r="1798" spans="1:19">
      <c r="A1798" s="2" t="s">
        <v>12661</v>
      </c>
      <c r="B1798" s="2" t="s">
        <v>12662</v>
      </c>
      <c r="C1798" s="2" t="s">
        <v>813</v>
      </c>
      <c r="D1798" s="2" t="s">
        <v>10273</v>
      </c>
      <c r="E1798" s="2" t="s">
        <v>373</v>
      </c>
      <c r="F1798" s="2" t="s">
        <v>12663</v>
      </c>
      <c r="G1798" s="2" t="s">
        <v>260</v>
      </c>
      <c r="H1798" s="2" t="s">
        <v>7418</v>
      </c>
      <c r="I1798" s="2" t="s">
        <v>135</v>
      </c>
      <c r="J1798" s="9">
        <v>600</v>
      </c>
      <c r="K1798" s="9">
        <v>2425</v>
      </c>
      <c r="L1798" s="5">
        <v>96</v>
      </c>
      <c r="M1798" s="5">
        <v>0</v>
      </c>
      <c r="N1798" s="5">
        <v>66.3</v>
      </c>
      <c r="O1798" s="5">
        <v>0</v>
      </c>
      <c r="P1798" s="5">
        <v>3.96</v>
      </c>
      <c r="Q1798" s="5">
        <v>0.69</v>
      </c>
      <c r="R1798" s="5">
        <v>0</v>
      </c>
      <c r="S1798" s="5">
        <v>4498</v>
      </c>
    </row>
    <row r="1799" spans="1:19">
      <c r="A1799" s="2" t="s">
        <v>12664</v>
      </c>
      <c r="B1799" s="2" t="s">
        <v>8026</v>
      </c>
      <c r="C1799" s="2" t="s">
        <v>12665</v>
      </c>
      <c r="D1799" s="2" t="s">
        <v>597</v>
      </c>
      <c r="E1799" s="2" t="s">
        <v>237</v>
      </c>
      <c r="F1799" s="2" t="s">
        <v>1141</v>
      </c>
      <c r="G1799" s="2" t="s">
        <v>312</v>
      </c>
      <c r="H1799" s="2" t="s">
        <v>7418</v>
      </c>
      <c r="I1799" s="2" t="s">
        <v>293</v>
      </c>
      <c r="J1799" s="9">
        <v>100</v>
      </c>
      <c r="K1799" s="9">
        <v>1439</v>
      </c>
      <c r="L1799" s="5">
        <v>28</v>
      </c>
      <c r="M1799" s="5">
        <v>2</v>
      </c>
      <c r="N1799" s="5">
        <v>13.98</v>
      </c>
      <c r="O1799" s="5">
        <v>97.54</v>
      </c>
      <c r="P1799" s="5">
        <v>1.95</v>
      </c>
      <c r="Q1799" s="5">
        <v>0.5</v>
      </c>
      <c r="R1799" s="5">
        <v>6.99</v>
      </c>
      <c r="S1799" s="5">
        <v>5500</v>
      </c>
    </row>
    <row r="1800" spans="1:19">
      <c r="A1800" s="2" t="s">
        <v>12666</v>
      </c>
      <c r="B1800" s="2" t="s">
        <v>894</v>
      </c>
      <c r="C1800" s="2" t="s">
        <v>6150</v>
      </c>
      <c r="D1800" s="2" t="s">
        <v>10707</v>
      </c>
      <c r="E1800" s="2" t="s">
        <v>48</v>
      </c>
      <c r="F1800" s="2" t="s">
        <v>343</v>
      </c>
      <c r="G1800" s="2" t="s">
        <v>266</v>
      </c>
      <c r="H1800" s="2" t="s">
        <v>7418</v>
      </c>
      <c r="I1800" s="2" t="s">
        <v>248</v>
      </c>
      <c r="J1800" s="9">
        <v>400</v>
      </c>
      <c r="K1800" s="9">
        <v>1742</v>
      </c>
      <c r="L1800" s="5">
        <v>77</v>
      </c>
      <c r="M1800" s="5">
        <v>2</v>
      </c>
      <c r="N1800" s="5">
        <v>50.67</v>
      </c>
      <c r="O1800" s="5">
        <v>124.46</v>
      </c>
      <c r="P1800" s="5">
        <v>4.42</v>
      </c>
      <c r="Q1800" s="5">
        <v>0.66</v>
      </c>
      <c r="R1800" s="5">
        <v>25.34</v>
      </c>
      <c r="S1800" s="5">
        <v>2000</v>
      </c>
    </row>
    <row r="1801" spans="1:19">
      <c r="A1801" s="2" t="s">
        <v>12667</v>
      </c>
      <c r="B1801" s="2" t="s">
        <v>12668</v>
      </c>
      <c r="C1801" s="2" t="s">
        <v>12669</v>
      </c>
      <c r="D1801" s="2" t="s">
        <v>602</v>
      </c>
      <c r="E1801" s="2" t="s">
        <v>40</v>
      </c>
      <c r="F1801" s="2" t="s">
        <v>9327</v>
      </c>
      <c r="G1801" s="2" t="s">
        <v>167</v>
      </c>
      <c r="H1801" s="2" t="s">
        <v>7418</v>
      </c>
      <c r="I1801" s="2" t="s">
        <v>120</v>
      </c>
      <c r="J1801" s="9">
        <v>1000</v>
      </c>
      <c r="K1801" s="9">
        <v>2167</v>
      </c>
      <c r="L1801" s="5">
        <v>79</v>
      </c>
      <c r="M1801" s="5">
        <v>9</v>
      </c>
      <c r="N1801" s="5">
        <v>55.77</v>
      </c>
      <c r="O1801" s="5">
        <v>322.52</v>
      </c>
      <c r="P1801" s="5">
        <v>3.65</v>
      </c>
      <c r="Q1801" s="5">
        <v>0.71</v>
      </c>
      <c r="R1801" s="5">
        <v>6.2</v>
      </c>
      <c r="S1801" s="5">
        <v>1300</v>
      </c>
    </row>
    <row r="1802" spans="1:19">
      <c r="A1802" s="2" t="s">
        <v>12670</v>
      </c>
      <c r="B1802" s="2" t="s">
        <v>658</v>
      </c>
      <c r="C1802" s="2" t="s">
        <v>12671</v>
      </c>
      <c r="D1802" s="2" t="s">
        <v>12672</v>
      </c>
      <c r="E1802" s="2" t="s">
        <v>56</v>
      </c>
      <c r="F1802" s="2" t="s">
        <v>12673</v>
      </c>
      <c r="G1802" s="2" t="s">
        <v>344</v>
      </c>
      <c r="H1802" s="2" t="s">
        <v>7418</v>
      </c>
      <c r="I1802" s="2" t="s">
        <v>300</v>
      </c>
      <c r="J1802" s="9">
        <v>800</v>
      </c>
      <c r="K1802" s="9">
        <v>1106</v>
      </c>
      <c r="L1802" s="5">
        <v>23</v>
      </c>
      <c r="M1802" s="5">
        <v>0</v>
      </c>
      <c r="N1802" s="5">
        <v>16.38</v>
      </c>
      <c r="O1802" s="5">
        <v>0</v>
      </c>
      <c r="P1802" s="5">
        <v>2.08</v>
      </c>
      <c r="Q1802" s="5">
        <v>0.71</v>
      </c>
      <c r="R1802" s="5">
        <v>0</v>
      </c>
      <c r="S1802" s="5">
        <v>4000</v>
      </c>
    </row>
    <row r="1803" spans="1:19">
      <c r="A1803" s="2" t="s">
        <v>12674</v>
      </c>
      <c r="B1803" s="2" t="s">
        <v>12675</v>
      </c>
      <c r="C1803" s="2" t="s">
        <v>12676</v>
      </c>
      <c r="D1803" s="2" t="s">
        <v>7132</v>
      </c>
      <c r="E1803" s="2" t="s">
        <v>23</v>
      </c>
      <c r="F1803" s="2" t="s">
        <v>12677</v>
      </c>
      <c r="G1803" s="2" t="s">
        <v>87</v>
      </c>
      <c r="H1803" s="2" t="s">
        <v>7418</v>
      </c>
      <c r="I1803" s="2" t="s">
        <v>80</v>
      </c>
      <c r="J1803" s="9">
        <v>600</v>
      </c>
      <c r="K1803" s="9">
        <v>980</v>
      </c>
      <c r="L1803" s="5">
        <v>35</v>
      </c>
      <c r="M1803" s="5">
        <v>3</v>
      </c>
      <c r="N1803" s="5">
        <v>18.97</v>
      </c>
      <c r="O1803" s="5">
        <v>194.39</v>
      </c>
      <c r="P1803" s="5">
        <v>3.57</v>
      </c>
      <c r="Q1803" s="5">
        <v>0.54</v>
      </c>
      <c r="R1803" s="5">
        <v>6.32</v>
      </c>
      <c r="S1803" s="5">
        <v>4300</v>
      </c>
    </row>
    <row r="1804" spans="1:19">
      <c r="A1804" s="2" t="s">
        <v>12678</v>
      </c>
      <c r="B1804" s="2" t="s">
        <v>2233</v>
      </c>
      <c r="C1804" s="2" t="s">
        <v>12679</v>
      </c>
      <c r="D1804" s="2" t="s">
        <v>12680</v>
      </c>
      <c r="E1804" s="2" t="s">
        <v>56</v>
      </c>
      <c r="F1804" s="2" t="s">
        <v>12681</v>
      </c>
      <c r="G1804" s="2" t="s">
        <v>190</v>
      </c>
      <c r="H1804" s="2" t="s">
        <v>7418</v>
      </c>
      <c r="I1804" s="2" t="s">
        <v>458</v>
      </c>
      <c r="J1804" s="9">
        <v>400</v>
      </c>
      <c r="K1804" s="9">
        <v>1137</v>
      </c>
      <c r="L1804" s="5">
        <v>28</v>
      </c>
      <c r="M1804" s="5">
        <v>0</v>
      </c>
      <c r="N1804" s="5">
        <v>15.05</v>
      </c>
      <c r="O1804" s="5">
        <v>0</v>
      </c>
      <c r="P1804" s="5">
        <v>2.46</v>
      </c>
      <c r="Q1804" s="5">
        <v>0.54</v>
      </c>
      <c r="R1804" s="5">
        <v>0</v>
      </c>
      <c r="S1804" s="5">
        <v>3600</v>
      </c>
    </row>
    <row r="1805" spans="1:19">
      <c r="A1805" s="2" t="s">
        <v>12682</v>
      </c>
      <c r="B1805" s="2" t="s">
        <v>4717</v>
      </c>
      <c r="C1805" s="2" t="s">
        <v>4729</v>
      </c>
      <c r="D1805" s="2" t="s">
        <v>2942</v>
      </c>
      <c r="E1805" s="2" t="s">
        <v>23</v>
      </c>
      <c r="F1805" s="2" t="s">
        <v>12683</v>
      </c>
      <c r="G1805" s="2" t="s">
        <v>134</v>
      </c>
      <c r="H1805" s="2" t="s">
        <v>7418</v>
      </c>
      <c r="I1805" s="2" t="s">
        <v>35</v>
      </c>
      <c r="J1805" s="9">
        <v>800</v>
      </c>
      <c r="K1805" s="9">
        <v>1428</v>
      </c>
      <c r="L1805" s="5">
        <v>28</v>
      </c>
      <c r="M1805" s="5">
        <v>0</v>
      </c>
      <c r="N1805" s="5">
        <v>13.03</v>
      </c>
      <c r="O1805" s="5">
        <v>0</v>
      </c>
      <c r="P1805" s="5">
        <v>1.96</v>
      </c>
      <c r="Q1805" s="5">
        <v>0.47</v>
      </c>
      <c r="R1805" s="5">
        <v>0</v>
      </c>
      <c r="S1805" s="5">
        <v>2383</v>
      </c>
    </row>
    <row r="1806" spans="1:19">
      <c r="A1806" s="2" t="s">
        <v>12684</v>
      </c>
      <c r="B1806" s="2" t="s">
        <v>12685</v>
      </c>
      <c r="C1806" s="2" t="s">
        <v>5284</v>
      </c>
      <c r="D1806" s="2" t="s">
        <v>12686</v>
      </c>
      <c r="E1806" s="2" t="s">
        <v>337</v>
      </c>
      <c r="F1806" s="2" t="s">
        <v>12687</v>
      </c>
      <c r="G1806" s="2" t="s">
        <v>167</v>
      </c>
      <c r="H1806" s="2" t="s">
        <v>7418</v>
      </c>
      <c r="I1806" s="2" t="s">
        <v>232</v>
      </c>
      <c r="J1806" s="9">
        <v>600</v>
      </c>
      <c r="K1806" s="9">
        <v>811</v>
      </c>
      <c r="L1806" s="5">
        <v>34</v>
      </c>
      <c r="M1806" s="5">
        <v>0</v>
      </c>
      <c r="N1806" s="5">
        <v>19.2</v>
      </c>
      <c r="O1806" s="5">
        <v>0</v>
      </c>
      <c r="P1806" s="5">
        <v>4.1900000000000004</v>
      </c>
      <c r="Q1806" s="5">
        <v>0.56000000000000005</v>
      </c>
      <c r="R1806" s="5">
        <v>0</v>
      </c>
      <c r="S1806" s="5">
        <v>8667</v>
      </c>
    </row>
    <row r="1807" spans="1:19">
      <c r="A1807" s="2" t="s">
        <v>12688</v>
      </c>
      <c r="B1807" s="2" t="s">
        <v>2035</v>
      </c>
      <c r="C1807" s="2" t="s">
        <v>3033</v>
      </c>
      <c r="D1807" s="2" t="s">
        <v>1444</v>
      </c>
      <c r="E1807" s="2" t="s">
        <v>953</v>
      </c>
      <c r="F1807" s="2" t="s">
        <v>12689</v>
      </c>
      <c r="G1807" s="2" t="s">
        <v>42</v>
      </c>
      <c r="H1807" s="2" t="s">
        <v>7418</v>
      </c>
      <c r="I1807" s="2" t="s">
        <v>699</v>
      </c>
      <c r="J1807" s="9">
        <v>100</v>
      </c>
      <c r="K1807" s="9">
        <v>2360</v>
      </c>
      <c r="L1807" s="5">
        <v>103</v>
      </c>
      <c r="M1807" s="5">
        <v>11</v>
      </c>
      <c r="N1807" s="5">
        <v>70.459999999999994</v>
      </c>
      <c r="O1807" s="5">
        <v>621.96</v>
      </c>
      <c r="P1807" s="5">
        <v>4.3600000000000003</v>
      </c>
      <c r="Q1807" s="5">
        <v>0.68</v>
      </c>
      <c r="R1807" s="5">
        <v>6.41</v>
      </c>
      <c r="S1807" s="5">
        <v>3750</v>
      </c>
    </row>
    <row r="1808" spans="1:19">
      <c r="A1808" s="2" t="s">
        <v>12690</v>
      </c>
      <c r="B1808" s="2" t="s">
        <v>289</v>
      </c>
      <c r="C1808" s="2" t="s">
        <v>12691</v>
      </c>
      <c r="D1808" s="2" t="s">
        <v>9566</v>
      </c>
      <c r="E1808" s="2" t="s">
        <v>112</v>
      </c>
      <c r="F1808" s="2" t="s">
        <v>12692</v>
      </c>
      <c r="G1808" s="2" t="s">
        <v>94</v>
      </c>
      <c r="H1808" s="2" t="s">
        <v>7418</v>
      </c>
      <c r="I1808" s="2" t="s">
        <v>361</v>
      </c>
      <c r="J1808" s="9">
        <v>600</v>
      </c>
      <c r="K1808" s="9">
        <v>1080</v>
      </c>
      <c r="L1808" s="5">
        <v>32</v>
      </c>
      <c r="M1808" s="5">
        <v>0</v>
      </c>
      <c r="N1808" s="5">
        <v>16.399999999999999</v>
      </c>
      <c r="O1808" s="5">
        <v>0</v>
      </c>
      <c r="P1808" s="5">
        <v>2.96</v>
      </c>
      <c r="Q1808" s="5">
        <v>0.51</v>
      </c>
      <c r="R1808" s="5">
        <v>0</v>
      </c>
      <c r="S1808" s="5">
        <v>1400</v>
      </c>
    </row>
    <row r="1809" spans="1:19">
      <c r="A1809" s="2" t="s">
        <v>12693</v>
      </c>
      <c r="B1809" s="2" t="s">
        <v>12694</v>
      </c>
      <c r="C1809" s="2" t="s">
        <v>12695</v>
      </c>
      <c r="D1809" s="2" t="s">
        <v>9259</v>
      </c>
      <c r="E1809" s="2" t="s">
        <v>112</v>
      </c>
      <c r="F1809" s="2" t="s">
        <v>8453</v>
      </c>
      <c r="G1809" s="2" t="s">
        <v>150</v>
      </c>
      <c r="H1809" s="2" t="s">
        <v>7418</v>
      </c>
      <c r="I1809" s="2" t="s">
        <v>183</v>
      </c>
      <c r="J1809" s="9">
        <v>800</v>
      </c>
      <c r="K1809" s="9">
        <v>2071</v>
      </c>
      <c r="L1809" s="5">
        <v>44</v>
      </c>
      <c r="M1809" s="5">
        <v>3</v>
      </c>
      <c r="N1809" s="5">
        <v>29.94</v>
      </c>
      <c r="O1809" s="5">
        <v>138.63</v>
      </c>
      <c r="P1809" s="5">
        <v>2.12</v>
      </c>
      <c r="Q1809" s="5">
        <v>0.68</v>
      </c>
      <c r="R1809" s="5">
        <v>9.98</v>
      </c>
      <c r="S1809" s="5">
        <v>3792</v>
      </c>
    </row>
    <row r="1810" spans="1:19">
      <c r="A1810" s="2" t="s">
        <v>12696</v>
      </c>
      <c r="B1810" s="2" t="s">
        <v>632</v>
      </c>
      <c r="C1810" s="2" t="s">
        <v>12697</v>
      </c>
      <c r="D1810" s="2" t="s">
        <v>3083</v>
      </c>
      <c r="E1810" s="2" t="s">
        <v>635</v>
      </c>
      <c r="F1810" s="2" t="s">
        <v>12698</v>
      </c>
      <c r="G1810" s="2" t="s">
        <v>102</v>
      </c>
      <c r="H1810" s="2" t="s">
        <v>7418</v>
      </c>
      <c r="I1810" s="2" t="s">
        <v>217</v>
      </c>
      <c r="J1810" s="9">
        <v>300</v>
      </c>
      <c r="K1810" s="9">
        <v>743</v>
      </c>
      <c r="L1810" s="5">
        <v>12</v>
      </c>
      <c r="M1810" s="5">
        <v>0</v>
      </c>
      <c r="N1810" s="5">
        <v>7.87</v>
      </c>
      <c r="O1810" s="5">
        <v>0</v>
      </c>
      <c r="P1810" s="5">
        <v>1.62</v>
      </c>
      <c r="Q1810" s="5">
        <v>0.66</v>
      </c>
      <c r="R1810" s="5">
        <v>0</v>
      </c>
      <c r="S1810" s="5">
        <v>3000</v>
      </c>
    </row>
    <row r="1811" spans="1:19">
      <c r="A1811" s="2" t="s">
        <v>12699</v>
      </c>
      <c r="B1811" s="2" t="s">
        <v>12700</v>
      </c>
      <c r="C1811" s="2" t="s">
        <v>129</v>
      </c>
      <c r="D1811" s="2" t="s">
        <v>2516</v>
      </c>
      <c r="E1811" s="2" t="s">
        <v>78</v>
      </c>
      <c r="F1811" s="2" t="s">
        <v>12701</v>
      </c>
      <c r="G1811" s="2" t="s">
        <v>266</v>
      </c>
      <c r="H1811" s="2" t="s">
        <v>7418</v>
      </c>
      <c r="I1811" s="2" t="s">
        <v>27</v>
      </c>
      <c r="J1811" s="9">
        <v>600</v>
      </c>
      <c r="K1811" s="9">
        <v>1562</v>
      </c>
      <c r="L1811" s="5">
        <v>30</v>
      </c>
      <c r="M1811" s="5">
        <v>0</v>
      </c>
      <c r="N1811" s="5">
        <v>25.05</v>
      </c>
      <c r="O1811" s="5">
        <v>0</v>
      </c>
      <c r="P1811" s="5">
        <v>1.92</v>
      </c>
      <c r="Q1811" s="5">
        <v>0.84</v>
      </c>
      <c r="R1811" s="5">
        <v>0</v>
      </c>
      <c r="S1811" s="5">
        <v>2400</v>
      </c>
    </row>
    <row r="1812" spans="1:19">
      <c r="A1812" s="2" t="s">
        <v>12702</v>
      </c>
      <c r="B1812" s="2" t="s">
        <v>929</v>
      </c>
      <c r="C1812" s="2" t="s">
        <v>10865</v>
      </c>
      <c r="D1812" s="2" t="s">
        <v>2338</v>
      </c>
      <c r="E1812" s="2" t="s">
        <v>23</v>
      </c>
      <c r="F1812" s="2" t="s">
        <v>12703</v>
      </c>
      <c r="G1812" s="2" t="s">
        <v>253</v>
      </c>
      <c r="H1812" s="2" t="s">
        <v>7418</v>
      </c>
      <c r="I1812" s="2" t="s">
        <v>73</v>
      </c>
      <c r="J1812" s="9">
        <v>700</v>
      </c>
      <c r="K1812" s="9">
        <v>2177</v>
      </c>
      <c r="L1812" s="5">
        <v>87</v>
      </c>
      <c r="M1812" s="5">
        <v>2</v>
      </c>
      <c r="N1812" s="5">
        <v>70.58</v>
      </c>
      <c r="O1812" s="5">
        <v>123.01</v>
      </c>
      <c r="P1812" s="5">
        <v>4</v>
      </c>
      <c r="Q1812" s="5">
        <v>0.81</v>
      </c>
      <c r="R1812" s="5">
        <v>35.29</v>
      </c>
      <c r="S1812" s="5">
        <v>2550</v>
      </c>
    </row>
    <row r="1813" spans="1:19">
      <c r="A1813" s="2" t="s">
        <v>12704</v>
      </c>
      <c r="B1813" s="2" t="s">
        <v>3347</v>
      </c>
      <c r="C1813" s="2" t="s">
        <v>1731</v>
      </c>
      <c r="D1813" s="2" t="s">
        <v>12705</v>
      </c>
      <c r="E1813" s="2" t="s">
        <v>373</v>
      </c>
      <c r="F1813" s="2" t="s">
        <v>12706</v>
      </c>
      <c r="G1813" s="2" t="s">
        <v>72</v>
      </c>
      <c r="H1813" s="2" t="s">
        <v>7418</v>
      </c>
      <c r="I1813" s="2" t="s">
        <v>43</v>
      </c>
      <c r="J1813" s="9">
        <v>1000</v>
      </c>
      <c r="K1813" s="9">
        <v>671</v>
      </c>
      <c r="L1813" s="5">
        <v>26</v>
      </c>
      <c r="M1813" s="5">
        <v>2</v>
      </c>
      <c r="N1813" s="5">
        <v>12.74</v>
      </c>
      <c r="O1813" s="5">
        <v>89.92</v>
      </c>
      <c r="P1813" s="5">
        <v>3.87</v>
      </c>
      <c r="Q1813" s="5">
        <v>0.49</v>
      </c>
      <c r="R1813" s="5">
        <v>6.37</v>
      </c>
      <c r="S1813" s="5">
        <v>1693</v>
      </c>
    </row>
    <row r="1814" spans="1:19">
      <c r="A1814" s="2" t="s">
        <v>12707</v>
      </c>
      <c r="B1814" s="2" t="s">
        <v>12708</v>
      </c>
      <c r="C1814" s="2" t="s">
        <v>2574</v>
      </c>
      <c r="D1814" s="2" t="s">
        <v>1559</v>
      </c>
      <c r="E1814" s="2" t="s">
        <v>23</v>
      </c>
      <c r="F1814" s="2" t="s">
        <v>12709</v>
      </c>
      <c r="G1814" s="2" t="s">
        <v>34</v>
      </c>
      <c r="H1814" s="2" t="s">
        <v>7418</v>
      </c>
      <c r="I1814" s="2" t="s">
        <v>217</v>
      </c>
      <c r="J1814" s="9">
        <v>800</v>
      </c>
      <c r="K1814" s="9">
        <v>1866</v>
      </c>
      <c r="L1814" s="5">
        <v>57</v>
      </c>
      <c r="M1814" s="5">
        <v>1</v>
      </c>
      <c r="N1814" s="5">
        <v>29.81</v>
      </c>
      <c r="O1814" s="5">
        <v>71.849999999999994</v>
      </c>
      <c r="P1814" s="5">
        <v>3.05</v>
      </c>
      <c r="Q1814" s="5">
        <v>0.52</v>
      </c>
      <c r="R1814" s="5">
        <v>29.81</v>
      </c>
      <c r="S1814" s="5">
        <v>3250</v>
      </c>
    </row>
    <row r="1815" spans="1:19">
      <c r="A1815" s="2" t="s">
        <v>12710</v>
      </c>
      <c r="B1815" s="2" t="s">
        <v>6887</v>
      </c>
      <c r="C1815" s="2" t="s">
        <v>12711</v>
      </c>
      <c r="D1815" s="2" t="s">
        <v>1559</v>
      </c>
      <c r="E1815" s="2" t="s">
        <v>23</v>
      </c>
      <c r="F1815" s="2" t="s">
        <v>2236</v>
      </c>
      <c r="G1815" s="2" t="s">
        <v>260</v>
      </c>
      <c r="H1815" s="2" t="s">
        <v>7418</v>
      </c>
      <c r="I1815" s="2" t="s">
        <v>232</v>
      </c>
      <c r="J1815" s="9">
        <v>700</v>
      </c>
      <c r="K1815" s="9">
        <v>1720</v>
      </c>
      <c r="L1815" s="5">
        <v>39</v>
      </c>
      <c r="M1815" s="5">
        <v>4</v>
      </c>
      <c r="N1815" s="5">
        <v>22.34</v>
      </c>
      <c r="O1815" s="5">
        <v>163.34</v>
      </c>
      <c r="P1815" s="5">
        <v>2.27</v>
      </c>
      <c r="Q1815" s="5">
        <v>0.56999999999999995</v>
      </c>
      <c r="R1815" s="5">
        <v>5.58</v>
      </c>
      <c r="S1815" s="5">
        <v>3600</v>
      </c>
    </row>
    <row r="1816" spans="1:19">
      <c r="A1816" s="2" t="s">
        <v>12712</v>
      </c>
      <c r="B1816" s="2" t="s">
        <v>832</v>
      </c>
      <c r="C1816" s="2" t="s">
        <v>12713</v>
      </c>
      <c r="D1816" s="2" t="s">
        <v>531</v>
      </c>
      <c r="E1816" s="2" t="s">
        <v>85</v>
      </c>
      <c r="F1816" s="2" t="s">
        <v>12714</v>
      </c>
      <c r="G1816" s="2" t="s">
        <v>102</v>
      </c>
      <c r="H1816" s="2" t="s">
        <v>7418</v>
      </c>
      <c r="I1816" s="2" t="s">
        <v>217</v>
      </c>
      <c r="J1816" s="9">
        <v>600</v>
      </c>
      <c r="K1816" s="9">
        <v>1304</v>
      </c>
      <c r="L1816" s="5">
        <v>24</v>
      </c>
      <c r="M1816" s="5">
        <v>0</v>
      </c>
      <c r="N1816" s="5">
        <v>15.32</v>
      </c>
      <c r="O1816" s="5">
        <v>0</v>
      </c>
      <c r="P1816" s="5">
        <v>1.84</v>
      </c>
      <c r="Q1816" s="5">
        <v>0.64</v>
      </c>
      <c r="R1816" s="5">
        <v>0</v>
      </c>
      <c r="S1816" s="5">
        <v>2500</v>
      </c>
    </row>
    <row r="1817" spans="1:19">
      <c r="A1817" s="2" t="s">
        <v>12715</v>
      </c>
      <c r="B1817" s="2" t="s">
        <v>1672</v>
      </c>
      <c r="C1817" s="2" t="s">
        <v>12716</v>
      </c>
      <c r="D1817" s="2" t="s">
        <v>2304</v>
      </c>
      <c r="E1817" s="2" t="s">
        <v>125</v>
      </c>
      <c r="F1817" s="2" t="s">
        <v>12717</v>
      </c>
      <c r="G1817" s="2" t="s">
        <v>344</v>
      </c>
      <c r="H1817" s="2" t="s">
        <v>7418</v>
      </c>
      <c r="I1817" s="2" t="s">
        <v>162</v>
      </c>
      <c r="J1817" s="9">
        <v>300</v>
      </c>
      <c r="K1817" s="9">
        <v>2389</v>
      </c>
      <c r="L1817" s="5">
        <v>49</v>
      </c>
      <c r="M1817" s="5">
        <v>0</v>
      </c>
      <c r="N1817" s="5">
        <v>33.85</v>
      </c>
      <c r="O1817" s="5">
        <v>0</v>
      </c>
      <c r="P1817" s="5">
        <v>2.0499999999999998</v>
      </c>
      <c r="Q1817" s="5">
        <v>0.69</v>
      </c>
      <c r="R1817" s="5">
        <v>0</v>
      </c>
      <c r="S1817" s="5">
        <v>2500</v>
      </c>
    </row>
    <row r="1818" spans="1:19">
      <c r="A1818" s="2" t="s">
        <v>12718</v>
      </c>
      <c r="B1818" s="2" t="s">
        <v>2118</v>
      </c>
      <c r="C1818" s="2" t="s">
        <v>1354</v>
      </c>
      <c r="D1818" s="2" t="s">
        <v>12719</v>
      </c>
      <c r="E1818" s="2" t="s">
        <v>85</v>
      </c>
      <c r="F1818" s="2" t="s">
        <v>12720</v>
      </c>
      <c r="G1818" s="2" t="s">
        <v>167</v>
      </c>
      <c r="H1818" s="2" t="s">
        <v>7418</v>
      </c>
      <c r="I1818" s="2" t="s">
        <v>88</v>
      </c>
      <c r="J1818" s="9">
        <v>400</v>
      </c>
      <c r="K1818" s="9">
        <v>1956</v>
      </c>
      <c r="L1818" s="5">
        <v>83</v>
      </c>
      <c r="M1818" s="5">
        <v>3</v>
      </c>
      <c r="N1818" s="5">
        <v>34.26</v>
      </c>
      <c r="O1818" s="5">
        <v>193.87</v>
      </c>
      <c r="P1818" s="5">
        <v>4.24</v>
      </c>
      <c r="Q1818" s="5">
        <v>0.41</v>
      </c>
      <c r="R1818" s="5">
        <v>11.42</v>
      </c>
      <c r="S1818" s="5">
        <v>2750</v>
      </c>
    </row>
    <row r="1819" spans="1:19">
      <c r="A1819" s="2" t="s">
        <v>12721</v>
      </c>
      <c r="B1819" s="2" t="s">
        <v>1966</v>
      </c>
      <c r="C1819" s="2" t="s">
        <v>12722</v>
      </c>
      <c r="D1819" s="2" t="s">
        <v>1227</v>
      </c>
      <c r="E1819" s="2" t="s">
        <v>85</v>
      </c>
      <c r="F1819" s="2" t="s">
        <v>12723</v>
      </c>
      <c r="G1819" s="2" t="s">
        <v>190</v>
      </c>
      <c r="H1819" s="2" t="s">
        <v>7418</v>
      </c>
      <c r="I1819" s="2" t="s">
        <v>458</v>
      </c>
      <c r="J1819" s="9">
        <v>700</v>
      </c>
      <c r="K1819" s="9">
        <v>1678</v>
      </c>
      <c r="L1819" s="5">
        <v>30</v>
      </c>
      <c r="M1819" s="5">
        <v>1</v>
      </c>
      <c r="N1819" s="5">
        <v>24.02</v>
      </c>
      <c r="O1819" s="5">
        <v>47.98</v>
      </c>
      <c r="P1819" s="5">
        <v>1.79</v>
      </c>
      <c r="Q1819" s="5">
        <v>0.8</v>
      </c>
      <c r="R1819" s="5">
        <v>24.02</v>
      </c>
      <c r="S1819" s="5">
        <v>4400</v>
      </c>
    </row>
    <row r="1820" spans="1:19">
      <c r="A1820" s="2" t="s">
        <v>12724</v>
      </c>
      <c r="B1820" s="2" t="s">
        <v>10851</v>
      </c>
      <c r="C1820" s="2" t="s">
        <v>30</v>
      </c>
      <c r="D1820" s="2" t="s">
        <v>8352</v>
      </c>
      <c r="E1820" s="2" t="s">
        <v>125</v>
      </c>
      <c r="F1820" s="2" t="s">
        <v>12725</v>
      </c>
      <c r="G1820" s="2" t="s">
        <v>94</v>
      </c>
      <c r="H1820" s="2" t="s">
        <v>7418</v>
      </c>
      <c r="I1820" s="2" t="s">
        <v>319</v>
      </c>
      <c r="J1820" s="9">
        <v>500</v>
      </c>
      <c r="K1820" s="9">
        <v>1241</v>
      </c>
      <c r="L1820" s="5">
        <v>34</v>
      </c>
      <c r="M1820" s="5">
        <v>1</v>
      </c>
      <c r="N1820" s="5">
        <v>26.63</v>
      </c>
      <c r="O1820" s="5">
        <v>74.69</v>
      </c>
      <c r="P1820" s="5">
        <v>2.74</v>
      </c>
      <c r="Q1820" s="5">
        <v>0.78</v>
      </c>
      <c r="R1820" s="5">
        <v>26.63</v>
      </c>
      <c r="S1820" s="5">
        <v>3250</v>
      </c>
    </row>
    <row r="1821" spans="1:19">
      <c r="A1821" s="2" t="s">
        <v>12726</v>
      </c>
      <c r="B1821" s="2" t="s">
        <v>12727</v>
      </c>
      <c r="C1821" s="2" t="s">
        <v>12728</v>
      </c>
      <c r="D1821" s="2" t="s">
        <v>616</v>
      </c>
      <c r="E1821" s="2" t="s">
        <v>118</v>
      </c>
      <c r="F1821" s="2" t="s">
        <v>12729</v>
      </c>
      <c r="G1821" s="2" t="s">
        <v>42</v>
      </c>
      <c r="H1821" s="2" t="s">
        <v>7418</v>
      </c>
      <c r="I1821" s="2" t="s">
        <v>66</v>
      </c>
      <c r="J1821" s="9">
        <v>700</v>
      </c>
      <c r="K1821" s="9">
        <v>1596</v>
      </c>
      <c r="L1821" s="5">
        <v>32</v>
      </c>
      <c r="M1821" s="5">
        <v>0</v>
      </c>
      <c r="N1821" s="5">
        <v>21.69</v>
      </c>
      <c r="O1821" s="5">
        <v>0</v>
      </c>
      <c r="P1821" s="5">
        <v>2.0099999999999998</v>
      </c>
      <c r="Q1821" s="5">
        <v>0.68</v>
      </c>
      <c r="R1821" s="5">
        <v>0</v>
      </c>
      <c r="S1821" s="5">
        <v>6500</v>
      </c>
    </row>
    <row r="1822" spans="1:19">
      <c r="A1822" s="2" t="s">
        <v>12730</v>
      </c>
      <c r="B1822" s="2" t="s">
        <v>3411</v>
      </c>
      <c r="C1822" s="2" t="s">
        <v>12731</v>
      </c>
      <c r="D1822" s="2" t="s">
        <v>1696</v>
      </c>
      <c r="E1822" s="2" t="s">
        <v>635</v>
      </c>
      <c r="F1822" s="2" t="s">
        <v>12732</v>
      </c>
      <c r="G1822" s="2" t="s">
        <v>150</v>
      </c>
      <c r="H1822" s="2" t="s">
        <v>7418</v>
      </c>
      <c r="I1822" s="2" t="s">
        <v>43</v>
      </c>
      <c r="J1822" s="9">
        <v>700</v>
      </c>
      <c r="K1822" s="9">
        <v>2243</v>
      </c>
      <c r="L1822" s="5">
        <v>78</v>
      </c>
      <c r="M1822" s="5">
        <v>7</v>
      </c>
      <c r="N1822" s="5">
        <v>45.26</v>
      </c>
      <c r="O1822" s="5">
        <v>353.96</v>
      </c>
      <c r="P1822" s="5">
        <v>3.48</v>
      </c>
      <c r="Q1822" s="5">
        <v>0.57999999999999996</v>
      </c>
      <c r="R1822" s="5">
        <v>6.47</v>
      </c>
      <c r="S1822" s="5">
        <v>1800</v>
      </c>
    </row>
    <row r="1823" spans="1:19">
      <c r="A1823" s="2" t="s">
        <v>12733</v>
      </c>
      <c r="B1823" s="2" t="s">
        <v>1009</v>
      </c>
      <c r="C1823" s="2" t="s">
        <v>12734</v>
      </c>
      <c r="D1823" s="2" t="s">
        <v>1918</v>
      </c>
      <c r="E1823" s="2" t="s">
        <v>56</v>
      </c>
      <c r="F1823" s="2" t="s">
        <v>12735</v>
      </c>
      <c r="G1823" s="2" t="s">
        <v>260</v>
      </c>
      <c r="H1823" s="2" t="s">
        <v>7418</v>
      </c>
      <c r="I1823" s="2" t="s">
        <v>155</v>
      </c>
      <c r="J1823" s="9">
        <v>500</v>
      </c>
      <c r="K1823" s="9">
        <v>2373</v>
      </c>
      <c r="L1823" s="5">
        <v>86</v>
      </c>
      <c r="M1823" s="5">
        <v>3</v>
      </c>
      <c r="N1823" s="5">
        <v>42.89</v>
      </c>
      <c r="O1823" s="5">
        <v>107.24</v>
      </c>
      <c r="P1823" s="5">
        <v>3.62</v>
      </c>
      <c r="Q1823" s="5">
        <v>0.5</v>
      </c>
      <c r="R1823" s="5">
        <v>14.3</v>
      </c>
      <c r="S1823" s="5">
        <v>1500</v>
      </c>
    </row>
    <row r="1824" spans="1:19">
      <c r="A1824" s="2" t="s">
        <v>12736</v>
      </c>
      <c r="B1824" s="2" t="s">
        <v>8470</v>
      </c>
      <c r="C1824" s="2" t="s">
        <v>9928</v>
      </c>
      <c r="D1824" s="2" t="s">
        <v>1901</v>
      </c>
      <c r="E1824" s="2" t="s">
        <v>85</v>
      </c>
      <c r="F1824" s="2" t="s">
        <v>1468</v>
      </c>
      <c r="G1824" s="2" t="s">
        <v>161</v>
      </c>
      <c r="H1824" s="2" t="s">
        <v>7418</v>
      </c>
      <c r="I1824" s="2" t="s">
        <v>361</v>
      </c>
      <c r="J1824" s="9">
        <v>400</v>
      </c>
      <c r="K1824" s="9">
        <v>1483</v>
      </c>
      <c r="L1824" s="5">
        <v>53</v>
      </c>
      <c r="M1824" s="5">
        <v>4</v>
      </c>
      <c r="N1824" s="5">
        <v>32.020000000000003</v>
      </c>
      <c r="O1824" s="5">
        <v>244.83</v>
      </c>
      <c r="P1824" s="5">
        <v>3.57</v>
      </c>
      <c r="Q1824" s="5">
        <v>0.6</v>
      </c>
      <c r="R1824" s="5">
        <v>8.01</v>
      </c>
      <c r="S1824" s="5">
        <v>2560</v>
      </c>
    </row>
    <row r="1825" spans="1:19">
      <c r="A1825" s="2" t="s">
        <v>12737</v>
      </c>
      <c r="B1825" s="2" t="s">
        <v>12738</v>
      </c>
      <c r="C1825" s="2" t="s">
        <v>83</v>
      </c>
      <c r="D1825" s="2" t="s">
        <v>117</v>
      </c>
      <c r="E1825" s="2" t="s">
        <v>118</v>
      </c>
      <c r="F1825" s="2" t="s">
        <v>7998</v>
      </c>
      <c r="G1825" s="2" t="s">
        <v>34</v>
      </c>
      <c r="H1825" s="2" t="s">
        <v>7418</v>
      </c>
      <c r="I1825" s="2" t="s">
        <v>458</v>
      </c>
      <c r="J1825" s="9">
        <v>500</v>
      </c>
      <c r="K1825" s="9">
        <v>1274</v>
      </c>
      <c r="L1825" s="5">
        <v>22</v>
      </c>
      <c r="M1825" s="5">
        <v>1</v>
      </c>
      <c r="N1825" s="5">
        <v>11.34</v>
      </c>
      <c r="O1825" s="5">
        <v>55.79</v>
      </c>
      <c r="P1825" s="5">
        <v>1.73</v>
      </c>
      <c r="Q1825" s="5">
        <v>0.52</v>
      </c>
      <c r="R1825" s="5">
        <v>11.34</v>
      </c>
      <c r="S1825" s="5">
        <v>1400</v>
      </c>
    </row>
    <row r="1826" spans="1:19">
      <c r="A1826" s="2" t="s">
        <v>12739</v>
      </c>
      <c r="B1826" s="2" t="s">
        <v>6363</v>
      </c>
      <c r="C1826" s="2" t="s">
        <v>12740</v>
      </c>
      <c r="D1826" s="2" t="s">
        <v>1559</v>
      </c>
      <c r="E1826" s="2" t="s">
        <v>23</v>
      </c>
      <c r="F1826" s="2" t="s">
        <v>12741</v>
      </c>
      <c r="G1826" s="2" t="s">
        <v>260</v>
      </c>
      <c r="H1826" s="2" t="s">
        <v>7418</v>
      </c>
      <c r="I1826" s="2" t="s">
        <v>43</v>
      </c>
      <c r="J1826" s="9">
        <v>600</v>
      </c>
      <c r="K1826" s="9">
        <v>2185</v>
      </c>
      <c r="L1826" s="5">
        <v>93</v>
      </c>
      <c r="M1826" s="5">
        <v>10</v>
      </c>
      <c r="N1826" s="5">
        <v>54.86</v>
      </c>
      <c r="O1826" s="5">
        <v>642.34</v>
      </c>
      <c r="P1826" s="5">
        <v>4.26</v>
      </c>
      <c r="Q1826" s="5">
        <v>0.59</v>
      </c>
      <c r="R1826" s="5">
        <v>5.49</v>
      </c>
      <c r="S1826" s="5">
        <v>5500</v>
      </c>
    </row>
    <row r="1827" spans="1:19">
      <c r="A1827" s="2" t="s">
        <v>12742</v>
      </c>
      <c r="B1827" s="2" t="s">
        <v>2043</v>
      </c>
      <c r="C1827" s="2" t="s">
        <v>12743</v>
      </c>
      <c r="D1827" s="2" t="s">
        <v>12744</v>
      </c>
      <c r="E1827" s="2" t="s">
        <v>188</v>
      </c>
      <c r="F1827" s="2" t="s">
        <v>12745</v>
      </c>
      <c r="G1827" s="2" t="s">
        <v>161</v>
      </c>
      <c r="H1827" s="2" t="s">
        <v>7418</v>
      </c>
      <c r="I1827" s="2" t="s">
        <v>183</v>
      </c>
      <c r="J1827" s="9">
        <v>100</v>
      </c>
      <c r="K1827" s="9">
        <v>2497</v>
      </c>
      <c r="L1827" s="5">
        <v>92</v>
      </c>
      <c r="M1827" s="5">
        <v>0</v>
      </c>
      <c r="N1827" s="5">
        <v>48.6</v>
      </c>
      <c r="O1827" s="5">
        <v>0</v>
      </c>
      <c r="P1827" s="5">
        <v>3.68</v>
      </c>
      <c r="Q1827" s="5">
        <v>0.53</v>
      </c>
      <c r="R1827" s="5">
        <v>0</v>
      </c>
      <c r="S1827" s="5">
        <v>5496</v>
      </c>
    </row>
    <row r="1828" spans="1:19">
      <c r="A1828" s="2" t="s">
        <v>12746</v>
      </c>
      <c r="B1828" s="2" t="s">
        <v>2127</v>
      </c>
      <c r="C1828" s="2" t="s">
        <v>12747</v>
      </c>
      <c r="D1828" s="2" t="s">
        <v>1766</v>
      </c>
      <c r="E1828" s="2" t="s">
        <v>132</v>
      </c>
      <c r="F1828" s="2" t="s">
        <v>12748</v>
      </c>
      <c r="G1828" s="2" t="s">
        <v>260</v>
      </c>
      <c r="H1828" s="2" t="s">
        <v>7418</v>
      </c>
      <c r="I1828" s="2" t="s">
        <v>361</v>
      </c>
      <c r="J1828" s="9">
        <v>700</v>
      </c>
      <c r="K1828" s="9">
        <v>1479</v>
      </c>
      <c r="L1828" s="5">
        <v>47</v>
      </c>
      <c r="M1828" s="5">
        <v>1</v>
      </c>
      <c r="N1828" s="5">
        <v>33.71</v>
      </c>
      <c r="O1828" s="5">
        <v>57.99</v>
      </c>
      <c r="P1828" s="5">
        <v>3.18</v>
      </c>
      <c r="Q1828" s="5">
        <v>0.72</v>
      </c>
      <c r="R1828" s="5">
        <v>33.71</v>
      </c>
      <c r="S1828" s="5">
        <v>5300</v>
      </c>
    </row>
    <row r="1829" spans="1:19">
      <c r="A1829" s="2" t="s">
        <v>12749</v>
      </c>
      <c r="B1829" s="2" t="s">
        <v>1811</v>
      </c>
      <c r="C1829" s="2" t="s">
        <v>12750</v>
      </c>
      <c r="D1829" s="2" t="s">
        <v>860</v>
      </c>
      <c r="E1829" s="2" t="s">
        <v>85</v>
      </c>
      <c r="F1829" s="2" t="s">
        <v>12751</v>
      </c>
      <c r="G1829" s="2" t="s">
        <v>190</v>
      </c>
      <c r="H1829" s="2" t="s">
        <v>7418</v>
      </c>
      <c r="I1829" s="2" t="s">
        <v>140</v>
      </c>
      <c r="J1829" s="9">
        <v>1000</v>
      </c>
      <c r="K1829" s="9">
        <v>1069</v>
      </c>
      <c r="L1829" s="5">
        <v>19</v>
      </c>
      <c r="M1829" s="5">
        <v>0</v>
      </c>
      <c r="N1829" s="5">
        <v>7.93</v>
      </c>
      <c r="O1829" s="5">
        <v>0</v>
      </c>
      <c r="P1829" s="5">
        <v>1.78</v>
      </c>
      <c r="Q1829" s="5">
        <v>0.42</v>
      </c>
      <c r="R1829" s="5">
        <v>0</v>
      </c>
      <c r="S1829" s="5">
        <v>2000</v>
      </c>
    </row>
    <row r="1830" spans="1:19">
      <c r="A1830" s="2" t="s">
        <v>12752</v>
      </c>
      <c r="B1830" s="2" t="s">
        <v>12753</v>
      </c>
      <c r="C1830" s="2" t="s">
        <v>12754</v>
      </c>
      <c r="D1830" s="2" t="s">
        <v>2342</v>
      </c>
      <c r="E1830" s="2" t="s">
        <v>40</v>
      </c>
      <c r="F1830" s="2" t="s">
        <v>12755</v>
      </c>
      <c r="G1830" s="2" t="s">
        <v>344</v>
      </c>
      <c r="H1830" s="2" t="s">
        <v>7418</v>
      </c>
      <c r="I1830" s="2" t="s">
        <v>35</v>
      </c>
      <c r="J1830" s="9">
        <v>500</v>
      </c>
      <c r="K1830" s="9">
        <v>1390</v>
      </c>
      <c r="L1830" s="5">
        <v>38</v>
      </c>
      <c r="M1830" s="5">
        <v>1</v>
      </c>
      <c r="N1830" s="5">
        <v>18.489999999999998</v>
      </c>
      <c r="O1830" s="5">
        <v>67.91</v>
      </c>
      <c r="P1830" s="5">
        <v>2.73</v>
      </c>
      <c r="Q1830" s="5">
        <v>0.49</v>
      </c>
      <c r="R1830" s="5">
        <v>18.489999999999998</v>
      </c>
      <c r="S1830" s="5">
        <v>5000</v>
      </c>
    </row>
    <row r="1831" spans="1:19">
      <c r="A1831" s="2" t="s">
        <v>12756</v>
      </c>
      <c r="B1831" s="2" t="s">
        <v>12757</v>
      </c>
      <c r="C1831" s="2" t="s">
        <v>2957</v>
      </c>
      <c r="D1831" s="2" t="s">
        <v>2533</v>
      </c>
      <c r="E1831" s="2" t="s">
        <v>85</v>
      </c>
      <c r="F1831" s="2" t="s">
        <v>5343</v>
      </c>
      <c r="G1831" s="2" t="s">
        <v>65</v>
      </c>
      <c r="H1831" s="2" t="s">
        <v>7418</v>
      </c>
      <c r="I1831" s="2" t="s">
        <v>206</v>
      </c>
      <c r="J1831" s="9">
        <v>100</v>
      </c>
      <c r="K1831" s="9">
        <v>2219</v>
      </c>
      <c r="L1831" s="5">
        <v>68</v>
      </c>
      <c r="M1831" s="5">
        <v>2</v>
      </c>
      <c r="N1831" s="5">
        <v>27.6</v>
      </c>
      <c r="O1831" s="5">
        <v>129.83000000000001</v>
      </c>
      <c r="P1831" s="5">
        <v>3.06</v>
      </c>
      <c r="Q1831" s="5">
        <v>0.41</v>
      </c>
      <c r="R1831" s="5">
        <v>13.8</v>
      </c>
      <c r="S1831" s="5">
        <v>2500</v>
      </c>
    </row>
    <row r="1832" spans="1:19">
      <c r="A1832" s="2" t="s">
        <v>12758</v>
      </c>
      <c r="B1832" s="2" t="s">
        <v>2471</v>
      </c>
      <c r="C1832" s="2" t="s">
        <v>5357</v>
      </c>
      <c r="D1832" s="2" t="s">
        <v>2502</v>
      </c>
      <c r="E1832" s="2" t="s">
        <v>276</v>
      </c>
      <c r="F1832" s="2" t="s">
        <v>2165</v>
      </c>
      <c r="G1832" s="2" t="s">
        <v>102</v>
      </c>
      <c r="H1832" s="2" t="s">
        <v>7418</v>
      </c>
      <c r="I1832" s="2" t="s">
        <v>43</v>
      </c>
      <c r="J1832" s="9">
        <v>700</v>
      </c>
      <c r="K1832" s="9">
        <v>848</v>
      </c>
      <c r="L1832" s="5">
        <v>26</v>
      </c>
      <c r="M1832" s="5">
        <v>0</v>
      </c>
      <c r="N1832" s="5">
        <v>12.44</v>
      </c>
      <c r="O1832" s="5">
        <v>0</v>
      </c>
      <c r="P1832" s="5">
        <v>3.07</v>
      </c>
      <c r="Q1832" s="5">
        <v>0.48</v>
      </c>
      <c r="R1832" s="5">
        <v>0</v>
      </c>
      <c r="S1832" s="5">
        <v>1666</v>
      </c>
    </row>
    <row r="1833" spans="1:19">
      <c r="A1833" s="2" t="s">
        <v>12759</v>
      </c>
      <c r="B1833" s="2" t="s">
        <v>1167</v>
      </c>
      <c r="C1833" s="2" t="s">
        <v>12760</v>
      </c>
      <c r="D1833" s="2" t="s">
        <v>359</v>
      </c>
      <c r="E1833" s="2" t="s">
        <v>40</v>
      </c>
      <c r="F1833" s="2" t="s">
        <v>12761</v>
      </c>
      <c r="G1833" s="2" t="s">
        <v>50</v>
      </c>
      <c r="H1833" s="2" t="s">
        <v>7418</v>
      </c>
      <c r="I1833" s="2" t="s">
        <v>80</v>
      </c>
      <c r="J1833" s="9">
        <v>300</v>
      </c>
      <c r="K1833" s="9">
        <v>1139</v>
      </c>
      <c r="L1833" s="5">
        <v>47</v>
      </c>
      <c r="M1833" s="5">
        <v>0</v>
      </c>
      <c r="N1833" s="5">
        <v>35.71</v>
      </c>
      <c r="O1833" s="5">
        <v>0</v>
      </c>
      <c r="P1833" s="5">
        <v>4.13</v>
      </c>
      <c r="Q1833" s="5">
        <v>0.76</v>
      </c>
      <c r="R1833" s="5">
        <v>0</v>
      </c>
      <c r="S1833" s="5">
        <v>2500</v>
      </c>
    </row>
    <row r="1834" spans="1:19">
      <c r="A1834" s="2" t="s">
        <v>12762</v>
      </c>
      <c r="B1834" s="2" t="s">
        <v>2499</v>
      </c>
      <c r="C1834" s="2" t="s">
        <v>8048</v>
      </c>
      <c r="D1834" s="2" t="s">
        <v>12763</v>
      </c>
      <c r="E1834" s="2" t="s">
        <v>276</v>
      </c>
      <c r="F1834" s="2" t="s">
        <v>12764</v>
      </c>
      <c r="G1834" s="2" t="s">
        <v>94</v>
      </c>
      <c r="H1834" s="2" t="s">
        <v>7418</v>
      </c>
      <c r="I1834" s="2" t="s">
        <v>300</v>
      </c>
      <c r="J1834" s="9">
        <v>300</v>
      </c>
      <c r="K1834" s="9">
        <v>2232</v>
      </c>
      <c r="L1834" s="5">
        <v>44</v>
      </c>
      <c r="M1834" s="5">
        <v>4</v>
      </c>
      <c r="N1834" s="5">
        <v>34.75</v>
      </c>
      <c r="O1834" s="5">
        <v>195.7</v>
      </c>
      <c r="P1834" s="5">
        <v>1.97</v>
      </c>
      <c r="Q1834" s="5">
        <v>0.79</v>
      </c>
      <c r="R1834" s="5">
        <v>8.69</v>
      </c>
      <c r="S1834" s="5">
        <v>1800</v>
      </c>
    </row>
    <row r="1835" spans="1:19">
      <c r="A1835" s="2" t="s">
        <v>12765</v>
      </c>
      <c r="B1835" s="2" t="s">
        <v>1840</v>
      </c>
      <c r="C1835" s="2" t="s">
        <v>1913</v>
      </c>
      <c r="D1835" s="2" t="s">
        <v>241</v>
      </c>
      <c r="E1835" s="2" t="s">
        <v>23</v>
      </c>
      <c r="F1835" s="2" t="s">
        <v>12766</v>
      </c>
      <c r="G1835" s="2" t="s">
        <v>161</v>
      </c>
      <c r="H1835" s="2" t="s">
        <v>7418</v>
      </c>
      <c r="I1835" s="2" t="s">
        <v>699</v>
      </c>
      <c r="J1835" s="9">
        <v>1000</v>
      </c>
      <c r="K1835" s="9">
        <v>1597</v>
      </c>
      <c r="L1835" s="5">
        <v>46</v>
      </c>
      <c r="M1835" s="5">
        <v>2</v>
      </c>
      <c r="N1835" s="5">
        <v>26.75</v>
      </c>
      <c r="O1835" s="5">
        <v>97.74</v>
      </c>
      <c r="P1835" s="5">
        <v>2.88</v>
      </c>
      <c r="Q1835" s="5">
        <v>0.57999999999999996</v>
      </c>
      <c r="R1835" s="5">
        <v>13.38</v>
      </c>
      <c r="S1835" s="5">
        <v>2000</v>
      </c>
    </row>
    <row r="1836" spans="1:19">
      <c r="A1836" s="2" t="s">
        <v>12767</v>
      </c>
      <c r="B1836" s="2" t="s">
        <v>2570</v>
      </c>
      <c r="C1836" s="2" t="s">
        <v>471</v>
      </c>
      <c r="D1836" s="2" t="s">
        <v>2667</v>
      </c>
      <c r="E1836" s="2" t="s">
        <v>23</v>
      </c>
      <c r="F1836" s="2" t="s">
        <v>12768</v>
      </c>
      <c r="G1836" s="2" t="s">
        <v>344</v>
      </c>
      <c r="H1836" s="2" t="s">
        <v>7418</v>
      </c>
      <c r="I1836" s="2" t="s">
        <v>232</v>
      </c>
      <c r="J1836" s="9">
        <v>700</v>
      </c>
      <c r="K1836" s="9">
        <v>1203</v>
      </c>
      <c r="L1836" s="5">
        <v>36</v>
      </c>
      <c r="M1836" s="5">
        <v>0</v>
      </c>
      <c r="N1836" s="5">
        <v>18.260000000000002</v>
      </c>
      <c r="O1836" s="5">
        <v>0</v>
      </c>
      <c r="P1836" s="5">
        <v>2.99</v>
      </c>
      <c r="Q1836" s="5">
        <v>0.51</v>
      </c>
      <c r="R1836" s="5">
        <v>0</v>
      </c>
      <c r="S1836" s="5">
        <v>1478</v>
      </c>
    </row>
    <row r="1837" spans="1:19">
      <c r="A1837" s="2" t="s">
        <v>12769</v>
      </c>
      <c r="B1837" s="2" t="s">
        <v>12770</v>
      </c>
      <c r="C1837" s="2" t="s">
        <v>12771</v>
      </c>
      <c r="D1837" s="2" t="s">
        <v>2657</v>
      </c>
      <c r="E1837" s="2" t="s">
        <v>56</v>
      </c>
      <c r="F1837" s="2" t="s">
        <v>12772</v>
      </c>
      <c r="G1837" s="2" t="s">
        <v>266</v>
      </c>
      <c r="H1837" s="2" t="s">
        <v>7418</v>
      </c>
      <c r="I1837" s="2" t="s">
        <v>95</v>
      </c>
      <c r="J1837" s="9">
        <v>1000</v>
      </c>
      <c r="K1837" s="9">
        <v>1958</v>
      </c>
      <c r="L1837" s="5">
        <v>63</v>
      </c>
      <c r="M1837" s="5">
        <v>0</v>
      </c>
      <c r="N1837" s="5">
        <v>52.69</v>
      </c>
      <c r="O1837" s="5">
        <v>0</v>
      </c>
      <c r="P1837" s="5">
        <v>3.22</v>
      </c>
      <c r="Q1837" s="5">
        <v>0.84</v>
      </c>
      <c r="R1837" s="5">
        <v>0</v>
      </c>
      <c r="S1837" s="5">
        <v>3250</v>
      </c>
    </row>
    <row r="1838" spans="1:19">
      <c r="A1838" s="2" t="s">
        <v>12773</v>
      </c>
      <c r="B1838" s="2" t="s">
        <v>12774</v>
      </c>
      <c r="C1838" s="2" t="s">
        <v>12774</v>
      </c>
      <c r="D1838" s="2" t="s">
        <v>4667</v>
      </c>
      <c r="E1838" s="2" t="s">
        <v>32</v>
      </c>
      <c r="F1838" s="2" t="s">
        <v>343</v>
      </c>
      <c r="G1838" s="2" t="s">
        <v>266</v>
      </c>
      <c r="H1838" s="2" t="s">
        <v>7418</v>
      </c>
      <c r="I1838" s="2" t="s">
        <v>356</v>
      </c>
      <c r="J1838" s="9">
        <v>400</v>
      </c>
      <c r="K1838" s="9">
        <v>1723</v>
      </c>
      <c r="L1838" s="5">
        <v>73</v>
      </c>
      <c r="M1838" s="5">
        <v>2</v>
      </c>
      <c r="N1838" s="5">
        <v>35.1</v>
      </c>
      <c r="O1838" s="5">
        <v>125.31</v>
      </c>
      <c r="P1838" s="5">
        <v>4.24</v>
      </c>
      <c r="Q1838" s="5">
        <v>0.48</v>
      </c>
      <c r="R1838" s="5">
        <v>17.55</v>
      </c>
      <c r="S1838" s="5">
        <v>1800</v>
      </c>
    </row>
    <row r="1839" spans="1:19">
      <c r="A1839" s="2" t="s">
        <v>12775</v>
      </c>
      <c r="B1839" s="2" t="s">
        <v>185</v>
      </c>
      <c r="C1839" s="2" t="s">
        <v>1950</v>
      </c>
      <c r="D1839" s="2" t="s">
        <v>655</v>
      </c>
      <c r="E1839" s="2" t="s">
        <v>125</v>
      </c>
      <c r="F1839" s="2" t="s">
        <v>12776</v>
      </c>
      <c r="G1839" s="2" t="s">
        <v>72</v>
      </c>
      <c r="H1839" s="2" t="s">
        <v>7418</v>
      </c>
      <c r="I1839" s="2" t="s">
        <v>43</v>
      </c>
      <c r="J1839" s="9">
        <v>600</v>
      </c>
      <c r="K1839" s="9">
        <v>1566</v>
      </c>
      <c r="L1839" s="5">
        <v>37</v>
      </c>
      <c r="M1839" s="5">
        <v>0</v>
      </c>
      <c r="N1839" s="5">
        <v>29.12</v>
      </c>
      <c r="O1839" s="5">
        <v>0</v>
      </c>
      <c r="P1839" s="5">
        <v>2.36</v>
      </c>
      <c r="Q1839" s="5">
        <v>0.79</v>
      </c>
      <c r="R1839" s="5">
        <v>0</v>
      </c>
      <c r="S1839" s="5">
        <v>2250</v>
      </c>
    </row>
    <row r="1840" spans="1:19">
      <c r="A1840" s="2" t="s">
        <v>12777</v>
      </c>
      <c r="B1840" s="2" t="s">
        <v>2570</v>
      </c>
      <c r="C1840" s="2" t="s">
        <v>12362</v>
      </c>
      <c r="D1840" s="2" t="s">
        <v>99</v>
      </c>
      <c r="E1840" s="2" t="s">
        <v>100</v>
      </c>
      <c r="F1840" s="2" t="s">
        <v>12778</v>
      </c>
      <c r="G1840" s="2" t="s">
        <v>253</v>
      </c>
      <c r="H1840" s="2" t="s">
        <v>7418</v>
      </c>
      <c r="I1840" s="2" t="s">
        <v>73</v>
      </c>
      <c r="J1840" s="9">
        <v>100</v>
      </c>
      <c r="K1840" s="9">
        <v>2332</v>
      </c>
      <c r="L1840" s="5">
        <v>71</v>
      </c>
      <c r="M1840" s="5">
        <v>6</v>
      </c>
      <c r="N1840" s="5">
        <v>44.08</v>
      </c>
      <c r="O1840" s="5">
        <v>344.08</v>
      </c>
      <c r="P1840" s="5">
        <v>3.04</v>
      </c>
      <c r="Q1840" s="5">
        <v>0.62</v>
      </c>
      <c r="R1840" s="5">
        <v>7.35</v>
      </c>
      <c r="S1840" s="5">
        <v>2200</v>
      </c>
    </row>
    <row r="1841" spans="1:19">
      <c r="A1841" s="2" t="s">
        <v>12779</v>
      </c>
      <c r="B1841" s="2" t="s">
        <v>475</v>
      </c>
      <c r="C1841" s="2" t="s">
        <v>9739</v>
      </c>
      <c r="D1841" s="2" t="s">
        <v>7897</v>
      </c>
      <c r="E1841" s="2" t="s">
        <v>23</v>
      </c>
      <c r="F1841" s="2" t="s">
        <v>12780</v>
      </c>
      <c r="G1841" s="2" t="s">
        <v>65</v>
      </c>
      <c r="H1841" s="2" t="s">
        <v>7418</v>
      </c>
      <c r="I1841" s="2" t="s">
        <v>382</v>
      </c>
      <c r="J1841" s="9">
        <v>100</v>
      </c>
      <c r="K1841" s="9">
        <v>1391</v>
      </c>
      <c r="L1841" s="5">
        <v>25</v>
      </c>
      <c r="M1841" s="5">
        <v>2</v>
      </c>
      <c r="N1841" s="5">
        <v>12.51</v>
      </c>
      <c r="O1841" s="5">
        <v>144.69999999999999</v>
      </c>
      <c r="P1841" s="5">
        <v>1.8</v>
      </c>
      <c r="Q1841" s="5">
        <v>0.5</v>
      </c>
      <c r="R1841" s="5">
        <v>6.26</v>
      </c>
      <c r="S1841" s="5">
        <v>6717</v>
      </c>
    </row>
    <row r="1842" spans="1:19">
      <c r="A1842" s="2" t="s">
        <v>12781</v>
      </c>
      <c r="B1842" s="2" t="s">
        <v>2221</v>
      </c>
      <c r="C1842" s="2" t="s">
        <v>1731</v>
      </c>
      <c r="D1842" s="2" t="s">
        <v>755</v>
      </c>
      <c r="E1842" s="2" t="s">
        <v>891</v>
      </c>
      <c r="F1842" s="2" t="s">
        <v>12782</v>
      </c>
      <c r="G1842" s="2" t="s">
        <v>72</v>
      </c>
      <c r="H1842" s="2" t="s">
        <v>7418</v>
      </c>
      <c r="I1842" s="2" t="s">
        <v>319</v>
      </c>
      <c r="J1842" s="9">
        <v>1000</v>
      </c>
      <c r="K1842" s="9">
        <v>2102</v>
      </c>
      <c r="L1842" s="5">
        <v>47</v>
      </c>
      <c r="M1842" s="5">
        <v>4</v>
      </c>
      <c r="N1842" s="5">
        <v>35.520000000000003</v>
      </c>
      <c r="O1842" s="5">
        <v>244.5</v>
      </c>
      <c r="P1842" s="5">
        <v>2.2400000000000002</v>
      </c>
      <c r="Q1842" s="5">
        <v>0.76</v>
      </c>
      <c r="R1842" s="5">
        <v>8.8800000000000008</v>
      </c>
      <c r="S1842" s="5">
        <v>4500</v>
      </c>
    </row>
    <row r="1843" spans="1:19">
      <c r="A1843" s="2" t="s">
        <v>12783</v>
      </c>
      <c r="B1843" s="2" t="s">
        <v>142</v>
      </c>
      <c r="C1843" s="2" t="s">
        <v>951</v>
      </c>
      <c r="D1843" s="2" t="s">
        <v>3099</v>
      </c>
      <c r="E1843" s="2" t="s">
        <v>337</v>
      </c>
      <c r="F1843" s="2" t="s">
        <v>12784</v>
      </c>
      <c r="G1843" s="2" t="s">
        <v>253</v>
      </c>
      <c r="H1843" s="2" t="s">
        <v>7418</v>
      </c>
      <c r="I1843" s="2" t="s">
        <v>361</v>
      </c>
      <c r="J1843" s="9">
        <v>700</v>
      </c>
      <c r="K1843" s="9">
        <v>866</v>
      </c>
      <c r="L1843" s="5">
        <v>27</v>
      </c>
      <c r="M1843" s="5">
        <v>0</v>
      </c>
      <c r="N1843" s="5">
        <v>22.62</v>
      </c>
      <c r="O1843" s="5">
        <v>0</v>
      </c>
      <c r="P1843" s="5">
        <v>3.12</v>
      </c>
      <c r="Q1843" s="5">
        <v>0.84</v>
      </c>
      <c r="R1843" s="5">
        <v>0</v>
      </c>
      <c r="S1843" s="5">
        <v>1250</v>
      </c>
    </row>
    <row r="1844" spans="1:19">
      <c r="A1844" s="2" t="s">
        <v>12785</v>
      </c>
      <c r="B1844" s="2" t="s">
        <v>803</v>
      </c>
      <c r="C1844" s="2" t="s">
        <v>804</v>
      </c>
      <c r="D1844" s="2" t="s">
        <v>251</v>
      </c>
      <c r="E1844" s="2" t="s">
        <v>23</v>
      </c>
      <c r="F1844" s="2" t="s">
        <v>12786</v>
      </c>
      <c r="G1844" s="2" t="s">
        <v>150</v>
      </c>
      <c r="H1844" s="2" t="s">
        <v>7418</v>
      </c>
      <c r="I1844" s="2" t="s">
        <v>319</v>
      </c>
      <c r="J1844" s="9">
        <v>600</v>
      </c>
      <c r="K1844" s="9">
        <v>2375</v>
      </c>
      <c r="L1844" s="5">
        <v>83</v>
      </c>
      <c r="M1844" s="5">
        <v>3</v>
      </c>
      <c r="N1844" s="5">
        <v>38.369999999999997</v>
      </c>
      <c r="O1844" s="5">
        <v>121.64</v>
      </c>
      <c r="P1844" s="5">
        <v>3.49</v>
      </c>
      <c r="Q1844" s="5">
        <v>0.46</v>
      </c>
      <c r="R1844" s="5">
        <v>12.79</v>
      </c>
      <c r="S1844" s="5">
        <v>3300</v>
      </c>
    </row>
    <row r="1845" spans="1:19">
      <c r="A1845" s="2" t="s">
        <v>12787</v>
      </c>
      <c r="B1845" s="2" t="s">
        <v>6223</v>
      </c>
      <c r="C1845" s="2" t="s">
        <v>12788</v>
      </c>
      <c r="D1845" s="2" t="s">
        <v>1481</v>
      </c>
      <c r="E1845" s="2" t="s">
        <v>298</v>
      </c>
      <c r="F1845" s="2" t="s">
        <v>343</v>
      </c>
      <c r="G1845" s="2" t="s">
        <v>260</v>
      </c>
      <c r="H1845" s="2" t="s">
        <v>7418</v>
      </c>
      <c r="I1845" s="2" t="s">
        <v>206</v>
      </c>
      <c r="J1845" s="9">
        <v>100</v>
      </c>
      <c r="K1845" s="9">
        <v>805</v>
      </c>
      <c r="L1845" s="5">
        <v>21</v>
      </c>
      <c r="M1845" s="5">
        <v>1</v>
      </c>
      <c r="N1845" s="5">
        <v>10.79</v>
      </c>
      <c r="O1845" s="5">
        <v>36</v>
      </c>
      <c r="P1845" s="5">
        <v>2.61</v>
      </c>
      <c r="Q1845" s="5">
        <v>0.51</v>
      </c>
      <c r="R1845" s="5">
        <v>10.79</v>
      </c>
      <c r="S1845" s="5">
        <v>1250</v>
      </c>
    </row>
    <row r="1846" spans="1:19">
      <c r="A1846" s="2" t="s">
        <v>12789</v>
      </c>
      <c r="B1846" s="2" t="s">
        <v>185</v>
      </c>
      <c r="C1846" s="2" t="s">
        <v>5207</v>
      </c>
      <c r="D1846" s="2" t="s">
        <v>236</v>
      </c>
      <c r="E1846" s="2" t="s">
        <v>237</v>
      </c>
      <c r="F1846" s="2" t="s">
        <v>11944</v>
      </c>
      <c r="G1846" s="2" t="s">
        <v>150</v>
      </c>
      <c r="H1846" s="2" t="s">
        <v>7418</v>
      </c>
      <c r="I1846" s="2" t="s">
        <v>177</v>
      </c>
      <c r="J1846" s="9">
        <v>1000</v>
      </c>
      <c r="K1846" s="9">
        <v>840</v>
      </c>
      <c r="L1846" s="5">
        <v>27</v>
      </c>
      <c r="M1846" s="5">
        <v>0</v>
      </c>
      <c r="N1846" s="5">
        <v>20.71</v>
      </c>
      <c r="O1846" s="5">
        <v>0</v>
      </c>
      <c r="P1846" s="5">
        <v>3.21</v>
      </c>
      <c r="Q1846" s="5">
        <v>0.77</v>
      </c>
      <c r="R1846" s="5">
        <v>0</v>
      </c>
      <c r="S1846" s="5">
        <v>1500</v>
      </c>
    </row>
    <row r="1847" spans="1:19">
      <c r="A1847" s="2" t="s">
        <v>12790</v>
      </c>
      <c r="B1847" s="2" t="s">
        <v>1009</v>
      </c>
      <c r="C1847" s="2" t="s">
        <v>12791</v>
      </c>
      <c r="D1847" s="2" t="s">
        <v>12792</v>
      </c>
      <c r="E1847" s="2" t="s">
        <v>237</v>
      </c>
      <c r="F1847" s="2" t="s">
        <v>12793</v>
      </c>
      <c r="G1847" s="2" t="s">
        <v>150</v>
      </c>
      <c r="H1847" s="2" t="s">
        <v>7418</v>
      </c>
      <c r="I1847" s="2" t="s">
        <v>177</v>
      </c>
      <c r="J1847" s="9">
        <v>500</v>
      </c>
      <c r="K1847" s="9">
        <v>687</v>
      </c>
      <c r="L1847" s="5">
        <v>14</v>
      </c>
      <c r="M1847" s="5">
        <v>1</v>
      </c>
      <c r="N1847" s="5">
        <v>8.69</v>
      </c>
      <c r="O1847" s="5">
        <v>37.79</v>
      </c>
      <c r="P1847" s="5">
        <v>2.04</v>
      </c>
      <c r="Q1847" s="5">
        <v>0.62</v>
      </c>
      <c r="R1847" s="5">
        <v>8.69</v>
      </c>
      <c r="S1847" s="5">
        <v>4500</v>
      </c>
    </row>
    <row r="1848" spans="1:19">
      <c r="A1848" s="2" t="s">
        <v>12794</v>
      </c>
      <c r="B1848" s="2" t="s">
        <v>398</v>
      </c>
      <c r="C1848" s="2" t="s">
        <v>12795</v>
      </c>
      <c r="D1848" s="2" t="s">
        <v>11321</v>
      </c>
      <c r="E1848" s="2" t="s">
        <v>237</v>
      </c>
      <c r="F1848" s="2" t="s">
        <v>12796</v>
      </c>
      <c r="G1848" s="2" t="s">
        <v>253</v>
      </c>
      <c r="H1848" s="2" t="s">
        <v>7418</v>
      </c>
      <c r="I1848" s="2" t="s">
        <v>43</v>
      </c>
      <c r="J1848" s="9">
        <v>800</v>
      </c>
      <c r="K1848" s="9">
        <v>970</v>
      </c>
      <c r="L1848" s="5">
        <v>33</v>
      </c>
      <c r="M1848" s="5">
        <v>0</v>
      </c>
      <c r="N1848" s="5">
        <v>21.53</v>
      </c>
      <c r="O1848" s="5">
        <v>0</v>
      </c>
      <c r="P1848" s="5">
        <v>3.4</v>
      </c>
      <c r="Q1848" s="5">
        <v>0.65</v>
      </c>
      <c r="R1848" s="5">
        <v>0</v>
      </c>
      <c r="S1848" s="5">
        <v>2900</v>
      </c>
    </row>
    <row r="1849" spans="1:19">
      <c r="A1849" s="2" t="s">
        <v>12797</v>
      </c>
      <c r="B1849" s="2" t="s">
        <v>12798</v>
      </c>
      <c r="C1849" s="2" t="s">
        <v>12799</v>
      </c>
      <c r="D1849" s="2" t="s">
        <v>1065</v>
      </c>
      <c r="E1849" s="2" t="s">
        <v>125</v>
      </c>
      <c r="F1849" s="2" t="s">
        <v>12800</v>
      </c>
      <c r="G1849" s="2" t="s">
        <v>161</v>
      </c>
      <c r="H1849" s="2" t="s">
        <v>7418</v>
      </c>
      <c r="I1849" s="2" t="s">
        <v>140</v>
      </c>
      <c r="J1849" s="9">
        <v>800</v>
      </c>
      <c r="K1849" s="9">
        <v>2005</v>
      </c>
      <c r="L1849" s="5">
        <v>40</v>
      </c>
      <c r="M1849" s="5">
        <v>1</v>
      </c>
      <c r="N1849" s="5">
        <v>30.71</v>
      </c>
      <c r="O1849" s="5">
        <v>35.450000000000003</v>
      </c>
      <c r="P1849" s="5">
        <v>2</v>
      </c>
      <c r="Q1849" s="5">
        <v>0.77</v>
      </c>
      <c r="R1849" s="5">
        <v>30.71</v>
      </c>
      <c r="S1849" s="5">
        <v>4200</v>
      </c>
    </row>
    <row r="1850" spans="1:19">
      <c r="A1850" s="2" t="s">
        <v>12801</v>
      </c>
      <c r="B1850" s="2" t="s">
        <v>2895</v>
      </c>
      <c r="C1850" s="2" t="s">
        <v>12802</v>
      </c>
      <c r="D1850" s="2" t="s">
        <v>4077</v>
      </c>
      <c r="E1850" s="2" t="s">
        <v>100</v>
      </c>
      <c r="F1850" s="2" t="s">
        <v>12803</v>
      </c>
      <c r="G1850" s="2" t="s">
        <v>260</v>
      </c>
      <c r="H1850" s="2" t="s">
        <v>7418</v>
      </c>
      <c r="I1850" s="2" t="s">
        <v>458</v>
      </c>
      <c r="J1850" s="9">
        <v>800</v>
      </c>
      <c r="K1850" s="9">
        <v>2289</v>
      </c>
      <c r="L1850" s="5">
        <v>53</v>
      </c>
      <c r="M1850" s="5">
        <v>5</v>
      </c>
      <c r="N1850" s="5">
        <v>42.89</v>
      </c>
      <c r="O1850" s="5">
        <v>302.25</v>
      </c>
      <c r="P1850" s="5">
        <v>2.3199999999999998</v>
      </c>
      <c r="Q1850" s="5">
        <v>0.81</v>
      </c>
      <c r="R1850" s="5">
        <v>8.58</v>
      </c>
      <c r="S1850" s="5">
        <v>1500</v>
      </c>
    </row>
    <row r="1851" spans="1:19">
      <c r="A1851" s="2" t="s">
        <v>12804</v>
      </c>
      <c r="B1851" s="2" t="s">
        <v>7151</v>
      </c>
      <c r="C1851" s="2" t="s">
        <v>12805</v>
      </c>
      <c r="D1851" s="2" t="s">
        <v>829</v>
      </c>
      <c r="E1851" s="2" t="s">
        <v>112</v>
      </c>
      <c r="F1851" s="2" t="s">
        <v>12806</v>
      </c>
      <c r="G1851" s="2" t="s">
        <v>260</v>
      </c>
      <c r="H1851" s="2" t="s">
        <v>7418</v>
      </c>
      <c r="I1851" s="2" t="s">
        <v>248</v>
      </c>
      <c r="J1851" s="9">
        <v>800</v>
      </c>
      <c r="K1851" s="9">
        <v>1198</v>
      </c>
      <c r="L1851" s="5">
        <v>22</v>
      </c>
      <c r="M1851" s="5">
        <v>2</v>
      </c>
      <c r="N1851" s="5">
        <v>18.649999999999999</v>
      </c>
      <c r="O1851" s="5">
        <v>131.77000000000001</v>
      </c>
      <c r="P1851" s="5">
        <v>1.84</v>
      </c>
      <c r="Q1851" s="5">
        <v>0.85</v>
      </c>
      <c r="R1851" s="5">
        <v>9.32</v>
      </c>
      <c r="S1851" s="5">
        <v>2400</v>
      </c>
    </row>
    <row r="1852" spans="1:19">
      <c r="A1852" s="2" t="s">
        <v>12807</v>
      </c>
      <c r="B1852" s="2" t="s">
        <v>90</v>
      </c>
      <c r="C1852" s="2" t="s">
        <v>1438</v>
      </c>
      <c r="D1852" s="2" t="s">
        <v>12808</v>
      </c>
      <c r="E1852" s="2" t="s">
        <v>23</v>
      </c>
      <c r="F1852" s="2" t="s">
        <v>12809</v>
      </c>
      <c r="G1852" s="2" t="s">
        <v>42</v>
      </c>
      <c r="H1852" s="2" t="s">
        <v>7418</v>
      </c>
      <c r="I1852" s="2" t="s">
        <v>699</v>
      </c>
      <c r="J1852" s="9">
        <v>1000</v>
      </c>
      <c r="K1852" s="9">
        <v>1239</v>
      </c>
      <c r="L1852" s="5">
        <v>30</v>
      </c>
      <c r="M1852" s="5">
        <v>3</v>
      </c>
      <c r="N1852" s="5">
        <v>23.76</v>
      </c>
      <c r="O1852" s="5">
        <v>132.01</v>
      </c>
      <c r="P1852" s="5">
        <v>2.42</v>
      </c>
      <c r="Q1852" s="5">
        <v>0.79</v>
      </c>
      <c r="R1852" s="5">
        <v>7.92</v>
      </c>
      <c r="S1852" s="5">
        <v>2500</v>
      </c>
    </row>
    <row r="1853" spans="1:19">
      <c r="A1853" s="2" t="s">
        <v>12810</v>
      </c>
      <c r="B1853" s="2" t="s">
        <v>8254</v>
      </c>
      <c r="C1853" s="2" t="s">
        <v>12811</v>
      </c>
      <c r="D1853" s="2" t="s">
        <v>3734</v>
      </c>
      <c r="E1853" s="2" t="s">
        <v>112</v>
      </c>
      <c r="F1853" s="2" t="s">
        <v>1141</v>
      </c>
      <c r="G1853" s="2" t="s">
        <v>34</v>
      </c>
      <c r="H1853" s="2" t="s">
        <v>7418</v>
      </c>
      <c r="I1853" s="2" t="s">
        <v>51</v>
      </c>
      <c r="J1853" s="9">
        <v>200</v>
      </c>
      <c r="K1853" s="9">
        <v>2493</v>
      </c>
      <c r="L1853" s="5">
        <v>77</v>
      </c>
      <c r="M1853" s="5">
        <v>2</v>
      </c>
      <c r="N1853" s="5">
        <v>62.14</v>
      </c>
      <c r="O1853" s="5">
        <v>126.13</v>
      </c>
      <c r="P1853" s="5">
        <v>3.09</v>
      </c>
      <c r="Q1853" s="5">
        <v>0.81</v>
      </c>
      <c r="R1853" s="5">
        <v>31.07</v>
      </c>
      <c r="S1853" s="5">
        <v>1260</v>
      </c>
    </row>
    <row r="1854" spans="1:19">
      <c r="A1854" s="2" t="s">
        <v>12812</v>
      </c>
      <c r="B1854" s="2" t="s">
        <v>12813</v>
      </c>
      <c r="C1854" s="2" t="s">
        <v>12814</v>
      </c>
      <c r="D1854" s="2" t="s">
        <v>6832</v>
      </c>
      <c r="E1854" s="2" t="s">
        <v>125</v>
      </c>
      <c r="F1854" s="2" t="s">
        <v>12815</v>
      </c>
      <c r="G1854" s="2" t="s">
        <v>58</v>
      </c>
      <c r="H1854" s="2" t="s">
        <v>7418</v>
      </c>
      <c r="I1854" s="2" t="s">
        <v>73</v>
      </c>
      <c r="J1854" s="9">
        <v>700</v>
      </c>
      <c r="K1854" s="9">
        <v>1336</v>
      </c>
      <c r="L1854" s="5">
        <v>55</v>
      </c>
      <c r="M1854" s="5">
        <v>5</v>
      </c>
      <c r="N1854" s="5">
        <v>29.11</v>
      </c>
      <c r="O1854" s="5">
        <v>254.79</v>
      </c>
      <c r="P1854" s="5">
        <v>4.12</v>
      </c>
      <c r="Q1854" s="5">
        <v>0.53</v>
      </c>
      <c r="R1854" s="5">
        <v>5.82</v>
      </c>
      <c r="S1854" s="5">
        <v>1300</v>
      </c>
    </row>
    <row r="1855" spans="1:19">
      <c r="A1855" s="2" t="s">
        <v>12816</v>
      </c>
      <c r="B1855" s="2" t="s">
        <v>219</v>
      </c>
      <c r="C1855" s="2" t="s">
        <v>12817</v>
      </c>
      <c r="D1855" s="2" t="s">
        <v>7103</v>
      </c>
      <c r="E1855" s="2" t="s">
        <v>132</v>
      </c>
      <c r="F1855" s="2" t="s">
        <v>12818</v>
      </c>
      <c r="G1855" s="2" t="s">
        <v>190</v>
      </c>
      <c r="H1855" s="2" t="s">
        <v>7418</v>
      </c>
      <c r="I1855" s="2" t="s">
        <v>135</v>
      </c>
      <c r="J1855" s="9">
        <v>800</v>
      </c>
      <c r="K1855" s="9">
        <v>661</v>
      </c>
      <c r="L1855" s="5">
        <v>16</v>
      </c>
      <c r="M1855" s="5">
        <v>1</v>
      </c>
      <c r="N1855" s="5">
        <v>13.46</v>
      </c>
      <c r="O1855" s="5">
        <v>52.07</v>
      </c>
      <c r="P1855" s="5">
        <v>2.42</v>
      </c>
      <c r="Q1855" s="5">
        <v>0.84</v>
      </c>
      <c r="R1855" s="5">
        <v>13.46</v>
      </c>
      <c r="S1855" s="5">
        <v>3000</v>
      </c>
    </row>
    <row r="1856" spans="1:19">
      <c r="A1856" s="2" t="s">
        <v>12819</v>
      </c>
      <c r="B1856" s="2" t="s">
        <v>1303</v>
      </c>
      <c r="C1856" s="2" t="s">
        <v>12820</v>
      </c>
      <c r="D1856" s="2" t="s">
        <v>5565</v>
      </c>
      <c r="E1856" s="2" t="s">
        <v>40</v>
      </c>
      <c r="F1856" s="2" t="s">
        <v>12821</v>
      </c>
      <c r="G1856" s="2" t="s">
        <v>167</v>
      </c>
      <c r="H1856" s="2" t="s">
        <v>7418</v>
      </c>
      <c r="I1856" s="2" t="s">
        <v>300</v>
      </c>
      <c r="J1856" s="9">
        <v>200</v>
      </c>
      <c r="K1856" s="9">
        <v>1509</v>
      </c>
      <c r="L1856" s="5">
        <v>65</v>
      </c>
      <c r="M1856" s="5">
        <v>0</v>
      </c>
      <c r="N1856" s="5">
        <v>28.77</v>
      </c>
      <c r="O1856" s="5">
        <v>0</v>
      </c>
      <c r="P1856" s="5">
        <v>4.3099999999999996</v>
      </c>
      <c r="Q1856" s="5">
        <v>0.44</v>
      </c>
      <c r="R1856" s="5">
        <v>0</v>
      </c>
      <c r="S1856" s="5">
        <v>1500</v>
      </c>
    </row>
    <row r="1857" spans="1:19">
      <c r="A1857" s="2" t="s">
        <v>12822</v>
      </c>
      <c r="B1857" s="2" t="s">
        <v>2217</v>
      </c>
      <c r="C1857" s="2" t="s">
        <v>12823</v>
      </c>
      <c r="D1857" s="2" t="s">
        <v>1035</v>
      </c>
      <c r="E1857" s="2" t="s">
        <v>492</v>
      </c>
      <c r="F1857" s="2" t="s">
        <v>12824</v>
      </c>
      <c r="G1857" s="2" t="s">
        <v>312</v>
      </c>
      <c r="H1857" s="2" t="s">
        <v>7418</v>
      </c>
      <c r="I1857" s="2" t="s">
        <v>293</v>
      </c>
      <c r="J1857" s="9">
        <v>1000</v>
      </c>
      <c r="K1857" s="9">
        <v>2103</v>
      </c>
      <c r="L1857" s="5">
        <v>90</v>
      </c>
      <c r="M1857" s="5">
        <v>3</v>
      </c>
      <c r="N1857" s="5">
        <v>36.49</v>
      </c>
      <c r="O1857" s="5">
        <v>162.43</v>
      </c>
      <c r="P1857" s="5">
        <v>4.28</v>
      </c>
      <c r="Q1857" s="5">
        <v>0.41</v>
      </c>
      <c r="R1857" s="5">
        <v>12.16</v>
      </c>
      <c r="S1857" s="5">
        <v>1500</v>
      </c>
    </row>
    <row r="1858" spans="1:19">
      <c r="A1858" s="2" t="s">
        <v>12825</v>
      </c>
      <c r="B1858" s="2" t="s">
        <v>7326</v>
      </c>
      <c r="C1858" s="2" t="s">
        <v>21</v>
      </c>
      <c r="D1858" s="2" t="s">
        <v>5256</v>
      </c>
      <c r="E1858" s="2" t="s">
        <v>23</v>
      </c>
      <c r="F1858" s="2" t="s">
        <v>12826</v>
      </c>
      <c r="G1858" s="2" t="s">
        <v>260</v>
      </c>
      <c r="H1858" s="2" t="s">
        <v>7418</v>
      </c>
      <c r="I1858" s="2" t="s">
        <v>127</v>
      </c>
      <c r="J1858" s="9">
        <v>100</v>
      </c>
      <c r="K1858" s="9">
        <v>831</v>
      </c>
      <c r="L1858" s="5">
        <v>24</v>
      </c>
      <c r="M1858" s="5">
        <v>0</v>
      </c>
      <c r="N1858" s="5">
        <v>15.52</v>
      </c>
      <c r="O1858" s="5">
        <v>0</v>
      </c>
      <c r="P1858" s="5">
        <v>2.89</v>
      </c>
      <c r="Q1858" s="5">
        <v>0.65</v>
      </c>
      <c r="R1858" s="5">
        <v>0</v>
      </c>
      <c r="S1858" s="5">
        <v>1500</v>
      </c>
    </row>
    <row r="1859" spans="1:19">
      <c r="A1859" s="2" t="s">
        <v>12827</v>
      </c>
      <c r="B1859" s="2" t="s">
        <v>581</v>
      </c>
      <c r="C1859" s="2" t="s">
        <v>947</v>
      </c>
      <c r="D1859" s="2" t="s">
        <v>2386</v>
      </c>
      <c r="E1859" s="2" t="s">
        <v>953</v>
      </c>
      <c r="F1859" s="2" t="s">
        <v>12828</v>
      </c>
      <c r="G1859" s="2" t="s">
        <v>344</v>
      </c>
      <c r="H1859" s="2" t="s">
        <v>7418</v>
      </c>
      <c r="I1859" s="2" t="s">
        <v>382</v>
      </c>
      <c r="J1859" s="9">
        <v>200</v>
      </c>
      <c r="K1859" s="9">
        <v>979</v>
      </c>
      <c r="L1859" s="5">
        <v>40</v>
      </c>
      <c r="M1859" s="5">
        <v>0</v>
      </c>
      <c r="N1859" s="5">
        <v>24.65</v>
      </c>
      <c r="O1859" s="5">
        <v>0</v>
      </c>
      <c r="P1859" s="5">
        <v>4.09</v>
      </c>
      <c r="Q1859" s="5">
        <v>0.62</v>
      </c>
      <c r="R1859" s="5">
        <v>0</v>
      </c>
      <c r="S1859" s="5">
        <v>3310</v>
      </c>
    </row>
    <row r="1860" spans="1:19">
      <c r="A1860" s="2" t="s">
        <v>12829</v>
      </c>
      <c r="B1860" s="2" t="s">
        <v>12830</v>
      </c>
      <c r="C1860" s="2" t="s">
        <v>30</v>
      </c>
      <c r="D1860" s="2" t="s">
        <v>2629</v>
      </c>
      <c r="E1860" s="2" t="s">
        <v>118</v>
      </c>
      <c r="F1860" s="2" t="s">
        <v>12831</v>
      </c>
      <c r="G1860" s="2" t="s">
        <v>65</v>
      </c>
      <c r="H1860" s="2" t="s">
        <v>7418</v>
      </c>
      <c r="I1860" s="2" t="s">
        <v>95</v>
      </c>
      <c r="J1860" s="9">
        <v>800</v>
      </c>
      <c r="K1860" s="9">
        <v>1229</v>
      </c>
      <c r="L1860" s="5">
        <v>30</v>
      </c>
      <c r="M1860" s="5">
        <v>1</v>
      </c>
      <c r="N1860" s="5">
        <v>14.69</v>
      </c>
      <c r="O1860" s="5">
        <v>71.959999999999994</v>
      </c>
      <c r="P1860" s="5">
        <v>2.44</v>
      </c>
      <c r="Q1860" s="5">
        <v>0.49</v>
      </c>
      <c r="R1860" s="5">
        <v>14.69</v>
      </c>
      <c r="S1860" s="5">
        <v>3250</v>
      </c>
    </row>
    <row r="1861" spans="1:19">
      <c r="A1861" s="2" t="s">
        <v>12832</v>
      </c>
      <c r="B1861" s="2" t="s">
        <v>696</v>
      </c>
      <c r="C1861" s="2" t="s">
        <v>9622</v>
      </c>
      <c r="D1861" s="2" t="s">
        <v>12833</v>
      </c>
      <c r="E1861" s="2" t="s">
        <v>237</v>
      </c>
      <c r="F1861" s="2" t="s">
        <v>12834</v>
      </c>
      <c r="G1861" s="2" t="s">
        <v>260</v>
      </c>
      <c r="H1861" s="2" t="s">
        <v>7418</v>
      </c>
      <c r="I1861" s="2" t="s">
        <v>73</v>
      </c>
      <c r="J1861" s="9">
        <v>300</v>
      </c>
      <c r="K1861" s="9">
        <v>1307</v>
      </c>
      <c r="L1861" s="5">
        <v>43</v>
      </c>
      <c r="M1861" s="5">
        <v>3</v>
      </c>
      <c r="N1861" s="5">
        <v>24.02</v>
      </c>
      <c r="O1861" s="5">
        <v>153.44</v>
      </c>
      <c r="P1861" s="5">
        <v>3.29</v>
      </c>
      <c r="Q1861" s="5">
        <v>0.56000000000000005</v>
      </c>
      <c r="R1861" s="5">
        <v>8.01</v>
      </c>
      <c r="S1861" s="5">
        <v>2500</v>
      </c>
    </row>
    <row r="1862" spans="1:19">
      <c r="A1862" s="2" t="s">
        <v>12835</v>
      </c>
      <c r="B1862" s="2" t="s">
        <v>1562</v>
      </c>
      <c r="C1862" s="2" t="s">
        <v>7728</v>
      </c>
      <c r="D1862" s="2" t="s">
        <v>531</v>
      </c>
      <c r="E1862" s="2" t="s">
        <v>85</v>
      </c>
      <c r="F1862" s="2" t="s">
        <v>12836</v>
      </c>
      <c r="G1862" s="2" t="s">
        <v>42</v>
      </c>
      <c r="H1862" s="2" t="s">
        <v>7418</v>
      </c>
      <c r="I1862" s="2" t="s">
        <v>51</v>
      </c>
      <c r="J1862" s="9">
        <v>500</v>
      </c>
      <c r="K1862" s="9">
        <v>1689</v>
      </c>
      <c r="L1862" s="5">
        <v>26</v>
      </c>
      <c r="M1862" s="5">
        <v>0</v>
      </c>
      <c r="N1862" s="5">
        <v>14.32</v>
      </c>
      <c r="O1862" s="5">
        <v>0</v>
      </c>
      <c r="P1862" s="5">
        <v>1.54</v>
      </c>
      <c r="Q1862" s="5">
        <v>0.55000000000000004</v>
      </c>
      <c r="R1862" s="5">
        <v>0</v>
      </c>
      <c r="S1862" s="5">
        <v>1383</v>
      </c>
    </row>
    <row r="1863" spans="1:19">
      <c r="A1863" s="2" t="s">
        <v>12837</v>
      </c>
      <c r="B1863" s="2" t="s">
        <v>12838</v>
      </c>
      <c r="C1863" s="2" t="s">
        <v>717</v>
      </c>
      <c r="D1863" s="2" t="s">
        <v>1131</v>
      </c>
      <c r="E1863" s="2" t="s">
        <v>625</v>
      </c>
      <c r="F1863" s="2" t="s">
        <v>12839</v>
      </c>
      <c r="G1863" s="2" t="s">
        <v>102</v>
      </c>
      <c r="H1863" s="2" t="s">
        <v>7418</v>
      </c>
      <c r="I1863" s="2" t="s">
        <v>206</v>
      </c>
      <c r="J1863" s="9">
        <v>300</v>
      </c>
      <c r="K1863" s="9">
        <v>1162</v>
      </c>
      <c r="L1863" s="5">
        <v>42</v>
      </c>
      <c r="M1863" s="5">
        <v>0</v>
      </c>
      <c r="N1863" s="5">
        <v>22.96</v>
      </c>
      <c r="O1863" s="5">
        <v>0</v>
      </c>
      <c r="P1863" s="5">
        <v>3.61</v>
      </c>
      <c r="Q1863" s="5">
        <v>0.55000000000000004</v>
      </c>
      <c r="R1863" s="5">
        <v>0</v>
      </c>
      <c r="S1863" s="5">
        <v>5500</v>
      </c>
    </row>
    <row r="1864" spans="1:19">
      <c r="A1864" s="2" t="s">
        <v>12840</v>
      </c>
      <c r="B1864" s="2" t="s">
        <v>7916</v>
      </c>
      <c r="C1864" s="2" t="s">
        <v>4729</v>
      </c>
      <c r="D1864" s="2" t="s">
        <v>2708</v>
      </c>
      <c r="E1864" s="2" t="s">
        <v>32</v>
      </c>
      <c r="F1864" s="2" t="s">
        <v>12841</v>
      </c>
      <c r="G1864" s="2" t="s">
        <v>344</v>
      </c>
      <c r="H1864" s="2" t="s">
        <v>7418</v>
      </c>
      <c r="I1864" s="2" t="s">
        <v>319</v>
      </c>
      <c r="J1864" s="9">
        <v>200</v>
      </c>
      <c r="K1864" s="9">
        <v>543</v>
      </c>
      <c r="L1864" s="5">
        <v>13</v>
      </c>
      <c r="M1864" s="5">
        <v>0</v>
      </c>
      <c r="N1864" s="5">
        <v>8.3800000000000008</v>
      </c>
      <c r="O1864" s="5">
        <v>0</v>
      </c>
      <c r="P1864" s="5">
        <v>2.39</v>
      </c>
      <c r="Q1864" s="5">
        <v>0.64</v>
      </c>
      <c r="R1864" s="5">
        <v>0</v>
      </c>
      <c r="S1864" s="5">
        <v>1733</v>
      </c>
    </row>
    <row r="1865" spans="1:19">
      <c r="A1865" s="2" t="s">
        <v>12842</v>
      </c>
      <c r="B1865" s="2" t="s">
        <v>12843</v>
      </c>
      <c r="C1865" s="2" t="s">
        <v>4642</v>
      </c>
      <c r="D1865" s="2" t="s">
        <v>12844</v>
      </c>
      <c r="E1865" s="2" t="s">
        <v>625</v>
      </c>
      <c r="F1865" s="2" t="s">
        <v>12845</v>
      </c>
      <c r="G1865" s="2" t="s">
        <v>25</v>
      </c>
      <c r="H1865" s="2" t="s">
        <v>7418</v>
      </c>
      <c r="I1865" s="2" t="s">
        <v>135</v>
      </c>
      <c r="J1865" s="9">
        <v>100</v>
      </c>
      <c r="K1865" s="9">
        <v>1970</v>
      </c>
      <c r="L1865" s="5">
        <v>31</v>
      </c>
      <c r="M1865" s="5">
        <v>0</v>
      </c>
      <c r="N1865" s="5">
        <v>14.6</v>
      </c>
      <c r="O1865" s="5">
        <v>0</v>
      </c>
      <c r="P1865" s="5">
        <v>1.57</v>
      </c>
      <c r="Q1865" s="5">
        <v>0.47</v>
      </c>
      <c r="R1865" s="5">
        <v>0</v>
      </c>
      <c r="S1865" s="5">
        <v>2000</v>
      </c>
    </row>
    <row r="1866" spans="1:19">
      <c r="A1866" s="2" t="s">
        <v>12846</v>
      </c>
      <c r="B1866" s="2" t="s">
        <v>795</v>
      </c>
      <c r="C1866" s="2" t="s">
        <v>12847</v>
      </c>
      <c r="D1866" s="2" t="s">
        <v>6245</v>
      </c>
      <c r="E1866" s="2" t="s">
        <v>112</v>
      </c>
      <c r="F1866" s="2" t="s">
        <v>12848</v>
      </c>
      <c r="G1866" s="2" t="s">
        <v>260</v>
      </c>
      <c r="H1866" s="2" t="s">
        <v>7418</v>
      </c>
      <c r="I1866" s="2" t="s">
        <v>458</v>
      </c>
      <c r="J1866" s="9">
        <v>100</v>
      </c>
      <c r="K1866" s="9">
        <v>1336</v>
      </c>
      <c r="L1866" s="5">
        <v>26</v>
      </c>
      <c r="M1866" s="5">
        <v>0</v>
      </c>
      <c r="N1866" s="5">
        <v>21.52</v>
      </c>
      <c r="O1866" s="5">
        <v>0</v>
      </c>
      <c r="P1866" s="5">
        <v>1.95</v>
      </c>
      <c r="Q1866" s="5">
        <v>0.83</v>
      </c>
      <c r="R1866" s="5">
        <v>0</v>
      </c>
      <c r="S1866" s="5">
        <v>6600</v>
      </c>
    </row>
    <row r="1867" spans="1:19">
      <c r="A1867" s="2" t="s">
        <v>12849</v>
      </c>
      <c r="B1867" s="2" t="s">
        <v>12850</v>
      </c>
      <c r="C1867" s="2" t="s">
        <v>143</v>
      </c>
      <c r="D1867" s="2" t="s">
        <v>8647</v>
      </c>
      <c r="E1867" s="2" t="s">
        <v>78</v>
      </c>
      <c r="F1867" s="2" t="s">
        <v>12851</v>
      </c>
      <c r="G1867" s="2" t="s">
        <v>87</v>
      </c>
      <c r="H1867" s="2" t="s">
        <v>7418</v>
      </c>
      <c r="I1867" s="2" t="s">
        <v>206</v>
      </c>
      <c r="J1867" s="9">
        <v>400</v>
      </c>
      <c r="K1867" s="9">
        <v>567</v>
      </c>
      <c r="L1867" s="5">
        <v>18</v>
      </c>
      <c r="M1867" s="5">
        <v>0</v>
      </c>
      <c r="N1867" s="5">
        <v>8.07</v>
      </c>
      <c r="O1867" s="5">
        <v>0</v>
      </c>
      <c r="P1867" s="5">
        <v>3.17</v>
      </c>
      <c r="Q1867" s="5">
        <v>0.45</v>
      </c>
      <c r="R1867" s="5">
        <v>0</v>
      </c>
      <c r="S1867" s="5">
        <v>2400</v>
      </c>
    </row>
    <row r="1868" spans="1:19">
      <c r="A1868" s="2" t="s">
        <v>12852</v>
      </c>
      <c r="B1868" s="2" t="s">
        <v>2446</v>
      </c>
      <c r="C1868" s="2" t="s">
        <v>143</v>
      </c>
      <c r="D1868" s="2" t="s">
        <v>12853</v>
      </c>
      <c r="E1868" s="2" t="s">
        <v>78</v>
      </c>
      <c r="F1868" s="2" t="s">
        <v>12854</v>
      </c>
      <c r="G1868" s="2" t="s">
        <v>161</v>
      </c>
      <c r="H1868" s="2" t="s">
        <v>7418</v>
      </c>
      <c r="I1868" s="2" t="s">
        <v>177</v>
      </c>
      <c r="J1868" s="9">
        <v>600</v>
      </c>
      <c r="K1868" s="9">
        <v>1959</v>
      </c>
      <c r="L1868" s="5">
        <v>72</v>
      </c>
      <c r="M1868" s="5">
        <v>6</v>
      </c>
      <c r="N1868" s="5">
        <v>59.72</v>
      </c>
      <c r="O1868" s="5">
        <v>306.60000000000002</v>
      </c>
      <c r="P1868" s="5">
        <v>3.68</v>
      </c>
      <c r="Q1868" s="5">
        <v>0.83</v>
      </c>
      <c r="R1868" s="5">
        <v>9.9499999999999993</v>
      </c>
      <c r="S1868" s="5">
        <v>2250</v>
      </c>
    </row>
    <row r="1869" spans="1:19">
      <c r="A1869" s="2" t="s">
        <v>12855</v>
      </c>
      <c r="B1869" s="2" t="s">
        <v>12856</v>
      </c>
      <c r="C1869" s="2" t="s">
        <v>12857</v>
      </c>
      <c r="D1869" s="2" t="s">
        <v>531</v>
      </c>
      <c r="E1869" s="2" t="s">
        <v>85</v>
      </c>
      <c r="F1869" s="2" t="s">
        <v>12858</v>
      </c>
      <c r="G1869" s="2" t="s">
        <v>58</v>
      </c>
      <c r="H1869" s="2" t="s">
        <v>7418</v>
      </c>
      <c r="I1869" s="2" t="s">
        <v>27</v>
      </c>
      <c r="J1869" s="9">
        <v>700</v>
      </c>
      <c r="K1869" s="9">
        <v>1657</v>
      </c>
      <c r="L1869" s="5">
        <v>37</v>
      </c>
      <c r="M1869" s="5">
        <v>1</v>
      </c>
      <c r="N1869" s="5">
        <v>24.25</v>
      </c>
      <c r="O1869" s="5">
        <v>46.12</v>
      </c>
      <c r="P1869" s="5">
        <v>2.23</v>
      </c>
      <c r="Q1869" s="5">
        <v>0.66</v>
      </c>
      <c r="R1869" s="5">
        <v>24.25</v>
      </c>
      <c r="S1869" s="5">
        <v>2299</v>
      </c>
    </row>
    <row r="1870" spans="1:19">
      <c r="A1870" s="2" t="s">
        <v>12859</v>
      </c>
      <c r="B1870" s="2" t="s">
        <v>4674</v>
      </c>
      <c r="C1870" s="2" t="s">
        <v>12860</v>
      </c>
      <c r="D1870" s="2" t="s">
        <v>6407</v>
      </c>
      <c r="E1870" s="2" t="s">
        <v>85</v>
      </c>
      <c r="F1870" s="2" t="s">
        <v>8468</v>
      </c>
      <c r="G1870" s="2" t="s">
        <v>58</v>
      </c>
      <c r="H1870" s="2" t="s">
        <v>7418</v>
      </c>
      <c r="I1870" s="2" t="s">
        <v>95</v>
      </c>
      <c r="J1870" s="9">
        <v>400</v>
      </c>
      <c r="K1870" s="9">
        <v>602</v>
      </c>
      <c r="L1870" s="5">
        <v>10</v>
      </c>
      <c r="M1870" s="5">
        <v>1</v>
      </c>
      <c r="N1870" s="5">
        <v>7.44</v>
      </c>
      <c r="O1870" s="5">
        <v>36.119999999999997</v>
      </c>
      <c r="P1870" s="5">
        <v>1.66</v>
      </c>
      <c r="Q1870" s="5">
        <v>0.74</v>
      </c>
      <c r="R1870" s="5">
        <v>7.44</v>
      </c>
      <c r="S1870" s="5">
        <v>2000</v>
      </c>
    </row>
    <row r="1871" spans="1:19">
      <c r="A1871" s="2" t="s">
        <v>12861</v>
      </c>
      <c r="B1871" s="2" t="s">
        <v>5018</v>
      </c>
      <c r="C1871" s="2" t="s">
        <v>12862</v>
      </c>
      <c r="D1871" s="2" t="s">
        <v>12863</v>
      </c>
      <c r="E1871" s="2" t="s">
        <v>132</v>
      </c>
      <c r="F1871" s="2" t="s">
        <v>2954</v>
      </c>
      <c r="G1871" s="2" t="s">
        <v>25</v>
      </c>
      <c r="H1871" s="2" t="s">
        <v>7418</v>
      </c>
      <c r="I1871" s="2" t="s">
        <v>206</v>
      </c>
      <c r="J1871" s="9">
        <v>600</v>
      </c>
      <c r="K1871" s="9">
        <v>2187</v>
      </c>
      <c r="L1871" s="5">
        <v>59</v>
      </c>
      <c r="M1871" s="5">
        <v>5</v>
      </c>
      <c r="N1871" s="5">
        <v>35.67</v>
      </c>
      <c r="O1871" s="5">
        <v>348.17</v>
      </c>
      <c r="P1871" s="5">
        <v>2.7</v>
      </c>
      <c r="Q1871" s="5">
        <v>0.6</v>
      </c>
      <c r="R1871" s="5">
        <v>7.13</v>
      </c>
      <c r="S1871" s="5">
        <v>3500</v>
      </c>
    </row>
    <row r="1872" spans="1:19">
      <c r="A1872" s="2" t="s">
        <v>12864</v>
      </c>
      <c r="B1872" s="2" t="s">
        <v>1334</v>
      </c>
      <c r="C1872" s="2" t="s">
        <v>3039</v>
      </c>
      <c r="D1872" s="2" t="s">
        <v>2618</v>
      </c>
      <c r="E1872" s="2" t="s">
        <v>112</v>
      </c>
      <c r="F1872" s="2" t="s">
        <v>12865</v>
      </c>
      <c r="G1872" s="2" t="s">
        <v>150</v>
      </c>
      <c r="H1872" s="2" t="s">
        <v>7418</v>
      </c>
      <c r="I1872" s="2" t="s">
        <v>140</v>
      </c>
      <c r="J1872" s="9">
        <v>800</v>
      </c>
      <c r="K1872" s="9">
        <v>1049</v>
      </c>
      <c r="L1872" s="5">
        <v>32</v>
      </c>
      <c r="M1872" s="5">
        <v>0</v>
      </c>
      <c r="N1872" s="5">
        <v>26.22</v>
      </c>
      <c r="O1872" s="5">
        <v>0</v>
      </c>
      <c r="P1872" s="5">
        <v>3.05</v>
      </c>
      <c r="Q1872" s="5">
        <v>0.82</v>
      </c>
      <c r="R1872" s="5">
        <v>0</v>
      </c>
      <c r="S1872" s="5">
        <v>3363</v>
      </c>
    </row>
    <row r="1873" spans="1:19">
      <c r="A1873" s="2" t="s">
        <v>12866</v>
      </c>
      <c r="B1873" s="2" t="s">
        <v>12867</v>
      </c>
      <c r="C1873" s="2" t="s">
        <v>30</v>
      </c>
      <c r="D1873" s="2" t="s">
        <v>1258</v>
      </c>
      <c r="E1873" s="2" t="s">
        <v>132</v>
      </c>
      <c r="F1873" s="2" t="s">
        <v>12868</v>
      </c>
      <c r="G1873" s="2" t="s">
        <v>134</v>
      </c>
      <c r="H1873" s="2" t="s">
        <v>7418</v>
      </c>
      <c r="I1873" s="2" t="s">
        <v>59</v>
      </c>
      <c r="J1873" s="9">
        <v>700</v>
      </c>
      <c r="K1873" s="9">
        <v>2020</v>
      </c>
      <c r="L1873" s="5">
        <v>63</v>
      </c>
      <c r="M1873" s="5">
        <v>0</v>
      </c>
      <c r="N1873" s="5">
        <v>41.6</v>
      </c>
      <c r="O1873" s="5">
        <v>0</v>
      </c>
      <c r="P1873" s="5">
        <v>3.12</v>
      </c>
      <c r="Q1873" s="5">
        <v>0.66</v>
      </c>
      <c r="R1873" s="5">
        <v>0</v>
      </c>
      <c r="S1873" s="5">
        <v>2500</v>
      </c>
    </row>
    <row r="1874" spans="1:19">
      <c r="A1874" s="2" t="s">
        <v>12869</v>
      </c>
      <c r="B1874" s="2" t="s">
        <v>12870</v>
      </c>
      <c r="C1874" s="2" t="s">
        <v>9360</v>
      </c>
      <c r="D1874" s="2" t="s">
        <v>8766</v>
      </c>
      <c r="E1874" s="2" t="s">
        <v>40</v>
      </c>
      <c r="F1874" s="2" t="s">
        <v>7307</v>
      </c>
      <c r="G1874" s="2" t="s">
        <v>190</v>
      </c>
      <c r="H1874" s="2" t="s">
        <v>7418</v>
      </c>
      <c r="I1874" s="2" t="s">
        <v>73</v>
      </c>
      <c r="J1874" s="9">
        <v>400</v>
      </c>
      <c r="K1874" s="9">
        <v>1514</v>
      </c>
      <c r="L1874" s="5">
        <v>56</v>
      </c>
      <c r="M1874" s="5">
        <v>2</v>
      </c>
      <c r="N1874" s="5">
        <v>26.27</v>
      </c>
      <c r="O1874" s="5">
        <v>78.89</v>
      </c>
      <c r="P1874" s="5">
        <v>3.7</v>
      </c>
      <c r="Q1874" s="5">
        <v>0.47</v>
      </c>
      <c r="R1874" s="5">
        <v>13.14</v>
      </c>
      <c r="S1874" s="5">
        <v>1300</v>
      </c>
    </row>
    <row r="1875" spans="1:19">
      <c r="A1875" s="2" t="s">
        <v>12871</v>
      </c>
      <c r="B1875" s="2" t="s">
        <v>295</v>
      </c>
      <c r="C1875" s="2" t="s">
        <v>2826</v>
      </c>
      <c r="D1875" s="2" t="s">
        <v>4531</v>
      </c>
      <c r="E1875" s="2" t="s">
        <v>40</v>
      </c>
      <c r="F1875" s="2" t="s">
        <v>12872</v>
      </c>
      <c r="G1875" s="2" t="s">
        <v>190</v>
      </c>
      <c r="H1875" s="2" t="s">
        <v>7418</v>
      </c>
      <c r="I1875" s="2" t="s">
        <v>300</v>
      </c>
      <c r="J1875" s="9">
        <v>1000</v>
      </c>
      <c r="K1875" s="9">
        <v>1654</v>
      </c>
      <c r="L1875" s="5">
        <v>36</v>
      </c>
      <c r="M1875" s="5">
        <v>0</v>
      </c>
      <c r="N1875" s="5">
        <v>23.89</v>
      </c>
      <c r="O1875" s="5">
        <v>0</v>
      </c>
      <c r="P1875" s="5">
        <v>2.1800000000000002</v>
      </c>
      <c r="Q1875" s="5">
        <v>0.66</v>
      </c>
      <c r="R1875" s="5">
        <v>0</v>
      </c>
      <c r="S1875" s="5">
        <v>3000</v>
      </c>
    </row>
    <row r="1876" spans="1:19">
      <c r="A1876" s="2" t="s">
        <v>12873</v>
      </c>
      <c r="B1876" s="2" t="s">
        <v>289</v>
      </c>
      <c r="C1876" s="2" t="s">
        <v>12874</v>
      </c>
      <c r="D1876" s="2" t="s">
        <v>4227</v>
      </c>
      <c r="E1876" s="2" t="s">
        <v>112</v>
      </c>
      <c r="F1876" s="2" t="s">
        <v>12875</v>
      </c>
      <c r="G1876" s="2" t="s">
        <v>253</v>
      </c>
      <c r="H1876" s="2" t="s">
        <v>7418</v>
      </c>
      <c r="I1876" s="2" t="s">
        <v>73</v>
      </c>
      <c r="J1876" s="9">
        <v>400</v>
      </c>
      <c r="K1876" s="9">
        <v>2386</v>
      </c>
      <c r="L1876" s="5">
        <v>41</v>
      </c>
      <c r="M1876" s="5">
        <v>1</v>
      </c>
      <c r="N1876" s="5">
        <v>18.36</v>
      </c>
      <c r="O1876" s="5">
        <v>52.57</v>
      </c>
      <c r="P1876" s="5">
        <v>1.72</v>
      </c>
      <c r="Q1876" s="5">
        <v>0.45</v>
      </c>
      <c r="R1876" s="5">
        <v>18.36</v>
      </c>
      <c r="S1876" s="5">
        <v>771</v>
      </c>
    </row>
    <row r="1877" spans="1:19">
      <c r="A1877" s="2" t="s">
        <v>12876</v>
      </c>
      <c r="B1877" s="2" t="s">
        <v>500</v>
      </c>
      <c r="C1877" s="2" t="s">
        <v>12877</v>
      </c>
      <c r="D1877" s="2" t="s">
        <v>12878</v>
      </c>
      <c r="E1877" s="2" t="s">
        <v>112</v>
      </c>
      <c r="F1877" s="2" t="s">
        <v>12879</v>
      </c>
      <c r="G1877" s="2" t="s">
        <v>42</v>
      </c>
      <c r="H1877" s="2" t="s">
        <v>7418</v>
      </c>
      <c r="I1877" s="2" t="s">
        <v>95</v>
      </c>
      <c r="J1877" s="9">
        <v>400</v>
      </c>
      <c r="K1877" s="9">
        <v>1769</v>
      </c>
      <c r="L1877" s="5">
        <v>27</v>
      </c>
      <c r="M1877" s="5">
        <v>2</v>
      </c>
      <c r="N1877" s="5">
        <v>10.88</v>
      </c>
      <c r="O1877" s="5">
        <v>132.58000000000001</v>
      </c>
      <c r="P1877" s="5">
        <v>1.53</v>
      </c>
      <c r="Q1877" s="5">
        <v>0.4</v>
      </c>
      <c r="R1877" s="5">
        <v>5.44</v>
      </c>
      <c r="S1877" s="5">
        <v>2750</v>
      </c>
    </row>
    <row r="1878" spans="1:19">
      <c r="A1878" s="2" t="s">
        <v>12880</v>
      </c>
      <c r="B1878" s="2" t="s">
        <v>129</v>
      </c>
      <c r="C1878" s="2" t="s">
        <v>12881</v>
      </c>
      <c r="D1878" s="2" t="s">
        <v>2549</v>
      </c>
      <c r="E1878" s="2" t="s">
        <v>188</v>
      </c>
      <c r="F1878" s="2" t="s">
        <v>12882</v>
      </c>
      <c r="G1878" s="2" t="s">
        <v>50</v>
      </c>
      <c r="H1878" s="2" t="s">
        <v>7418</v>
      </c>
      <c r="I1878" s="2" t="s">
        <v>127</v>
      </c>
      <c r="J1878" s="9">
        <v>100</v>
      </c>
      <c r="K1878" s="9">
        <v>1687</v>
      </c>
      <c r="L1878" s="5">
        <v>47</v>
      </c>
      <c r="M1878" s="5">
        <v>0</v>
      </c>
      <c r="N1878" s="5">
        <v>30.41</v>
      </c>
      <c r="O1878" s="5">
        <v>0</v>
      </c>
      <c r="P1878" s="5">
        <v>2.79</v>
      </c>
      <c r="Q1878" s="5">
        <v>0.65</v>
      </c>
      <c r="R1878" s="5">
        <v>0</v>
      </c>
      <c r="S1878" s="5">
        <v>3083</v>
      </c>
    </row>
    <row r="1879" spans="1:19">
      <c r="A1879" s="2" t="s">
        <v>12883</v>
      </c>
      <c r="B1879" s="2" t="s">
        <v>12884</v>
      </c>
      <c r="C1879" s="2" t="s">
        <v>1295</v>
      </c>
      <c r="D1879" s="2" t="s">
        <v>829</v>
      </c>
      <c r="E1879" s="2" t="s">
        <v>112</v>
      </c>
      <c r="F1879" s="2" t="s">
        <v>12885</v>
      </c>
      <c r="G1879" s="2" t="s">
        <v>134</v>
      </c>
      <c r="H1879" s="2" t="s">
        <v>7418</v>
      </c>
      <c r="I1879" s="2" t="s">
        <v>135</v>
      </c>
      <c r="J1879" s="9">
        <v>100</v>
      </c>
      <c r="K1879" s="9">
        <v>2290</v>
      </c>
      <c r="L1879" s="5">
        <v>78</v>
      </c>
      <c r="M1879" s="5">
        <v>8</v>
      </c>
      <c r="N1879" s="5">
        <v>34.299999999999997</v>
      </c>
      <c r="O1879" s="5">
        <v>579.82000000000005</v>
      </c>
      <c r="P1879" s="5">
        <v>3.41</v>
      </c>
      <c r="Q1879" s="5">
        <v>0.44</v>
      </c>
      <c r="R1879" s="5">
        <v>4.29</v>
      </c>
      <c r="S1879" s="5">
        <v>1300</v>
      </c>
    </row>
    <row r="1880" spans="1:19">
      <c r="A1880" s="2" t="s">
        <v>12886</v>
      </c>
      <c r="B1880" s="2" t="s">
        <v>12887</v>
      </c>
      <c r="C1880" s="2" t="s">
        <v>8632</v>
      </c>
      <c r="D1880" s="2" t="s">
        <v>12888</v>
      </c>
      <c r="E1880" s="2" t="s">
        <v>188</v>
      </c>
      <c r="F1880" s="2" t="s">
        <v>12889</v>
      </c>
      <c r="G1880" s="2" t="s">
        <v>344</v>
      </c>
      <c r="H1880" s="2" t="s">
        <v>7418</v>
      </c>
      <c r="I1880" s="2" t="s">
        <v>155</v>
      </c>
      <c r="J1880" s="9">
        <v>200</v>
      </c>
      <c r="K1880" s="9">
        <v>2203</v>
      </c>
      <c r="L1880" s="5">
        <v>67</v>
      </c>
      <c r="M1880" s="5">
        <v>6</v>
      </c>
      <c r="N1880" s="5">
        <v>46.46</v>
      </c>
      <c r="O1880" s="5">
        <v>261.11</v>
      </c>
      <c r="P1880" s="5">
        <v>3.04</v>
      </c>
      <c r="Q1880" s="5">
        <v>0.69</v>
      </c>
      <c r="R1880" s="5">
        <v>7.74</v>
      </c>
      <c r="S1880" s="5">
        <v>2250</v>
      </c>
    </row>
    <row r="1881" spans="1:19">
      <c r="A1881" s="2" t="s">
        <v>12890</v>
      </c>
      <c r="B1881" s="2" t="s">
        <v>569</v>
      </c>
      <c r="C1881" s="2" t="s">
        <v>12891</v>
      </c>
      <c r="D1881" s="2" t="s">
        <v>6088</v>
      </c>
      <c r="E1881" s="2" t="s">
        <v>40</v>
      </c>
      <c r="F1881" s="2" t="s">
        <v>12892</v>
      </c>
      <c r="G1881" s="2" t="s">
        <v>42</v>
      </c>
      <c r="H1881" s="2" t="s">
        <v>7418</v>
      </c>
      <c r="I1881" s="2" t="s">
        <v>699</v>
      </c>
      <c r="J1881" s="9">
        <v>500</v>
      </c>
      <c r="K1881" s="9">
        <v>1729</v>
      </c>
      <c r="L1881" s="5">
        <v>56</v>
      </c>
      <c r="M1881" s="5">
        <v>4</v>
      </c>
      <c r="N1881" s="5">
        <v>41.28</v>
      </c>
      <c r="O1881" s="5">
        <v>288.33</v>
      </c>
      <c r="P1881" s="5">
        <v>3.24</v>
      </c>
      <c r="Q1881" s="5">
        <v>0.74</v>
      </c>
      <c r="R1881" s="5">
        <v>10.32</v>
      </c>
      <c r="S1881" s="5">
        <v>4250</v>
      </c>
    </row>
    <row r="1882" spans="1:19">
      <c r="A1882" s="2" t="s">
        <v>12893</v>
      </c>
      <c r="B1882" s="2" t="s">
        <v>7941</v>
      </c>
      <c r="C1882" s="2" t="s">
        <v>12894</v>
      </c>
      <c r="D1882" s="2" t="s">
        <v>117</v>
      </c>
      <c r="E1882" s="2" t="s">
        <v>118</v>
      </c>
      <c r="F1882" s="2" t="s">
        <v>12895</v>
      </c>
      <c r="G1882" s="2" t="s">
        <v>65</v>
      </c>
      <c r="H1882" s="2" t="s">
        <v>7418</v>
      </c>
      <c r="I1882" s="2" t="s">
        <v>217</v>
      </c>
      <c r="J1882" s="9">
        <v>1000</v>
      </c>
      <c r="K1882" s="9">
        <v>1975</v>
      </c>
      <c r="L1882" s="5">
        <v>74</v>
      </c>
      <c r="M1882" s="5">
        <v>1</v>
      </c>
      <c r="N1882" s="5">
        <v>56.34</v>
      </c>
      <c r="O1882" s="5">
        <v>36.36</v>
      </c>
      <c r="P1882" s="5">
        <v>3.75</v>
      </c>
      <c r="Q1882" s="5">
        <v>0.76</v>
      </c>
      <c r="R1882" s="5">
        <v>56.34</v>
      </c>
      <c r="S1882" s="5">
        <v>2750</v>
      </c>
    </row>
    <row r="1883" spans="1:19">
      <c r="A1883" s="2" t="s">
        <v>12896</v>
      </c>
      <c r="B1883" s="2" t="s">
        <v>12897</v>
      </c>
      <c r="C1883" s="2" t="s">
        <v>3331</v>
      </c>
      <c r="D1883" s="2" t="s">
        <v>12898</v>
      </c>
      <c r="E1883" s="2" t="s">
        <v>23</v>
      </c>
      <c r="F1883" s="2" t="s">
        <v>12899</v>
      </c>
      <c r="G1883" s="2" t="s">
        <v>42</v>
      </c>
      <c r="H1883" s="2" t="s">
        <v>7418</v>
      </c>
      <c r="I1883" s="2" t="s">
        <v>356</v>
      </c>
      <c r="J1883" s="9">
        <v>400</v>
      </c>
      <c r="K1883" s="9">
        <v>1756</v>
      </c>
      <c r="L1883" s="5">
        <v>55</v>
      </c>
      <c r="M1883" s="5">
        <v>2</v>
      </c>
      <c r="N1883" s="5">
        <v>25.66</v>
      </c>
      <c r="O1883" s="5">
        <v>90.2</v>
      </c>
      <c r="P1883" s="5">
        <v>3.13</v>
      </c>
      <c r="Q1883" s="5">
        <v>0.47</v>
      </c>
      <c r="R1883" s="5">
        <v>12.83</v>
      </c>
      <c r="S1883" s="5">
        <v>5000</v>
      </c>
    </row>
    <row r="1884" spans="1:19">
      <c r="A1884" s="2" t="s">
        <v>12900</v>
      </c>
      <c r="B1884" s="2" t="s">
        <v>12901</v>
      </c>
      <c r="C1884" s="2" t="s">
        <v>1664</v>
      </c>
      <c r="D1884" s="2" t="s">
        <v>431</v>
      </c>
      <c r="E1884" s="2" t="s">
        <v>432</v>
      </c>
      <c r="F1884" s="2" t="s">
        <v>12902</v>
      </c>
      <c r="G1884" s="2" t="s">
        <v>34</v>
      </c>
      <c r="H1884" s="2" t="s">
        <v>7418</v>
      </c>
      <c r="I1884" s="2" t="s">
        <v>293</v>
      </c>
      <c r="J1884" s="9">
        <v>400</v>
      </c>
      <c r="K1884" s="9">
        <v>951</v>
      </c>
      <c r="L1884" s="5">
        <v>27</v>
      </c>
      <c r="M1884" s="5">
        <v>0</v>
      </c>
      <c r="N1884" s="5">
        <v>22.18</v>
      </c>
      <c r="O1884" s="5">
        <v>0</v>
      </c>
      <c r="P1884" s="5">
        <v>2.84</v>
      </c>
      <c r="Q1884" s="5">
        <v>0.82</v>
      </c>
      <c r="R1884" s="5">
        <v>0</v>
      </c>
      <c r="S1884" s="5">
        <v>5416</v>
      </c>
    </row>
    <row r="1885" spans="1:19">
      <c r="A1885" s="2" t="s">
        <v>12903</v>
      </c>
      <c r="B1885" s="2" t="s">
        <v>4637</v>
      </c>
      <c r="C1885" s="2" t="s">
        <v>4697</v>
      </c>
      <c r="D1885" s="2" t="s">
        <v>12904</v>
      </c>
      <c r="E1885" s="2" t="s">
        <v>337</v>
      </c>
      <c r="F1885" s="2" t="s">
        <v>12905</v>
      </c>
      <c r="G1885" s="2" t="s">
        <v>253</v>
      </c>
      <c r="H1885" s="2" t="s">
        <v>7418</v>
      </c>
      <c r="I1885" s="2" t="s">
        <v>300</v>
      </c>
      <c r="J1885" s="9">
        <v>300</v>
      </c>
      <c r="K1885" s="9">
        <v>563</v>
      </c>
      <c r="L1885" s="5">
        <v>13</v>
      </c>
      <c r="M1885" s="5">
        <v>0</v>
      </c>
      <c r="N1885" s="5">
        <v>5.89</v>
      </c>
      <c r="O1885" s="5">
        <v>0</v>
      </c>
      <c r="P1885" s="5">
        <v>2.31</v>
      </c>
      <c r="Q1885" s="5">
        <v>0.45</v>
      </c>
      <c r="R1885" s="5">
        <v>0</v>
      </c>
      <c r="S1885" s="5">
        <v>1925</v>
      </c>
    </row>
    <row r="1886" spans="1:19">
      <c r="A1886" s="2" t="s">
        <v>12906</v>
      </c>
      <c r="B1886" s="2" t="s">
        <v>12907</v>
      </c>
      <c r="C1886" s="2" t="s">
        <v>7243</v>
      </c>
      <c r="D1886" s="2" t="s">
        <v>12908</v>
      </c>
      <c r="E1886" s="2" t="s">
        <v>432</v>
      </c>
      <c r="F1886" s="2" t="s">
        <v>12909</v>
      </c>
      <c r="G1886" s="2" t="s">
        <v>34</v>
      </c>
      <c r="H1886" s="2" t="s">
        <v>7418</v>
      </c>
      <c r="I1886" s="2" t="s">
        <v>73</v>
      </c>
      <c r="J1886" s="9">
        <v>600</v>
      </c>
      <c r="K1886" s="9">
        <v>857</v>
      </c>
      <c r="L1886" s="5">
        <v>18</v>
      </c>
      <c r="M1886" s="5">
        <v>1</v>
      </c>
      <c r="N1886" s="5">
        <v>10.65</v>
      </c>
      <c r="O1886" s="5">
        <v>62.88</v>
      </c>
      <c r="P1886" s="5">
        <v>2.1</v>
      </c>
      <c r="Q1886" s="5">
        <v>0.59</v>
      </c>
      <c r="R1886" s="5">
        <v>10.65</v>
      </c>
      <c r="S1886" s="5">
        <v>1200</v>
      </c>
    </row>
    <row r="1887" spans="1:19">
      <c r="A1887" s="2" t="s">
        <v>12910</v>
      </c>
      <c r="B1887" s="2" t="s">
        <v>10761</v>
      </c>
      <c r="C1887" s="2" t="s">
        <v>12911</v>
      </c>
      <c r="D1887" s="2" t="s">
        <v>1135</v>
      </c>
      <c r="E1887" s="2" t="s">
        <v>112</v>
      </c>
      <c r="F1887" s="2" t="s">
        <v>12912</v>
      </c>
      <c r="G1887" s="2" t="s">
        <v>87</v>
      </c>
      <c r="H1887" s="2" t="s">
        <v>7418</v>
      </c>
      <c r="I1887" s="2" t="s">
        <v>232</v>
      </c>
      <c r="J1887" s="9">
        <v>400</v>
      </c>
      <c r="K1887" s="9">
        <v>1850</v>
      </c>
      <c r="L1887" s="5">
        <v>80</v>
      </c>
      <c r="M1887" s="5">
        <v>2</v>
      </c>
      <c r="N1887" s="5">
        <v>45.87</v>
      </c>
      <c r="O1887" s="5">
        <v>135.75</v>
      </c>
      <c r="P1887" s="5">
        <v>4.32</v>
      </c>
      <c r="Q1887" s="5">
        <v>0.56999999999999995</v>
      </c>
      <c r="R1887" s="5">
        <v>22.94</v>
      </c>
      <c r="S1887" s="5">
        <v>2380</v>
      </c>
    </row>
    <row r="1888" spans="1:19">
      <c r="A1888" s="2" t="s">
        <v>12913</v>
      </c>
      <c r="B1888" s="2" t="s">
        <v>696</v>
      </c>
      <c r="C1888" s="2" t="s">
        <v>4952</v>
      </c>
      <c r="D1888" s="2" t="s">
        <v>12914</v>
      </c>
      <c r="E1888" s="2" t="s">
        <v>125</v>
      </c>
      <c r="F1888" s="2" t="s">
        <v>12915</v>
      </c>
      <c r="G1888" s="2" t="s">
        <v>266</v>
      </c>
      <c r="H1888" s="2" t="s">
        <v>7418</v>
      </c>
      <c r="I1888" s="2" t="s">
        <v>43</v>
      </c>
      <c r="J1888" s="9">
        <v>400</v>
      </c>
      <c r="K1888" s="9">
        <v>1072</v>
      </c>
      <c r="L1888" s="5">
        <v>20</v>
      </c>
      <c r="M1888" s="5">
        <v>0</v>
      </c>
      <c r="N1888" s="5">
        <v>12.36</v>
      </c>
      <c r="O1888" s="5">
        <v>0</v>
      </c>
      <c r="P1888" s="5">
        <v>1.87</v>
      </c>
      <c r="Q1888" s="5">
        <v>0.62</v>
      </c>
      <c r="R1888" s="5">
        <v>0</v>
      </c>
      <c r="S1888" s="5">
        <v>3076</v>
      </c>
    </row>
    <row r="1889" spans="1:19">
      <c r="A1889" s="2" t="s">
        <v>12916</v>
      </c>
      <c r="B1889" s="2" t="s">
        <v>929</v>
      </c>
      <c r="C1889" s="2" t="s">
        <v>12917</v>
      </c>
      <c r="D1889" s="2" t="s">
        <v>3579</v>
      </c>
      <c r="E1889" s="2" t="s">
        <v>125</v>
      </c>
      <c r="F1889" s="2" t="s">
        <v>12918</v>
      </c>
      <c r="G1889" s="2" t="s">
        <v>344</v>
      </c>
      <c r="H1889" s="2" t="s">
        <v>7418</v>
      </c>
      <c r="I1889" s="2" t="s">
        <v>699</v>
      </c>
      <c r="J1889" s="9">
        <v>300</v>
      </c>
      <c r="K1889" s="9">
        <v>2314</v>
      </c>
      <c r="L1889" s="5">
        <v>73</v>
      </c>
      <c r="M1889" s="5">
        <v>7</v>
      </c>
      <c r="N1889" s="5">
        <v>44.71</v>
      </c>
      <c r="O1889" s="5">
        <v>427.69</v>
      </c>
      <c r="P1889" s="5">
        <v>3.15</v>
      </c>
      <c r="Q1889" s="5">
        <v>0.61</v>
      </c>
      <c r="R1889" s="5">
        <v>6.39</v>
      </c>
      <c r="S1889" s="5">
        <v>1250</v>
      </c>
    </row>
    <row r="1890" spans="1:19">
      <c r="A1890" s="2" t="s">
        <v>12919</v>
      </c>
      <c r="B1890" s="2" t="s">
        <v>878</v>
      </c>
      <c r="C1890" s="2" t="s">
        <v>12920</v>
      </c>
      <c r="D1890" s="2" t="s">
        <v>12921</v>
      </c>
      <c r="E1890" s="2" t="s">
        <v>132</v>
      </c>
      <c r="F1890" s="2" t="s">
        <v>12922</v>
      </c>
      <c r="G1890" s="2" t="s">
        <v>58</v>
      </c>
      <c r="H1890" s="2" t="s">
        <v>7418</v>
      </c>
      <c r="I1890" s="2" t="s">
        <v>80</v>
      </c>
      <c r="J1890" s="9">
        <v>700</v>
      </c>
      <c r="K1890" s="9">
        <v>2359</v>
      </c>
      <c r="L1890" s="5">
        <v>78</v>
      </c>
      <c r="M1890" s="5">
        <v>0</v>
      </c>
      <c r="N1890" s="5">
        <v>31.52</v>
      </c>
      <c r="O1890" s="5">
        <v>0</v>
      </c>
      <c r="P1890" s="5">
        <v>3.31</v>
      </c>
      <c r="Q1890" s="5">
        <v>0.4</v>
      </c>
      <c r="R1890" s="5">
        <v>0</v>
      </c>
      <c r="S1890" s="5">
        <v>1300</v>
      </c>
    </row>
    <row r="1891" spans="1:19">
      <c r="A1891" s="2" t="s">
        <v>12923</v>
      </c>
      <c r="B1891" s="2" t="s">
        <v>444</v>
      </c>
      <c r="C1891" s="2" t="s">
        <v>12924</v>
      </c>
      <c r="D1891" s="2" t="s">
        <v>2667</v>
      </c>
      <c r="E1891" s="2" t="s">
        <v>23</v>
      </c>
      <c r="F1891" s="2" t="s">
        <v>12925</v>
      </c>
      <c r="G1891" s="2" t="s">
        <v>161</v>
      </c>
      <c r="H1891" s="2" t="s">
        <v>7418</v>
      </c>
      <c r="I1891" s="2" t="s">
        <v>356</v>
      </c>
      <c r="J1891" s="9">
        <v>400</v>
      </c>
      <c r="K1891" s="9">
        <v>1298</v>
      </c>
      <c r="L1891" s="5">
        <v>20</v>
      </c>
      <c r="M1891" s="5">
        <v>0</v>
      </c>
      <c r="N1891" s="5">
        <v>15.74</v>
      </c>
      <c r="O1891" s="5">
        <v>0</v>
      </c>
      <c r="P1891" s="5">
        <v>1.54</v>
      </c>
      <c r="Q1891" s="5">
        <v>0.79</v>
      </c>
      <c r="R1891" s="5">
        <v>0</v>
      </c>
      <c r="S1891" s="5">
        <v>1800</v>
      </c>
    </row>
    <row r="1892" spans="1:19">
      <c r="A1892" s="2" t="s">
        <v>12926</v>
      </c>
      <c r="B1892" s="2" t="s">
        <v>5985</v>
      </c>
      <c r="C1892" s="2" t="s">
        <v>405</v>
      </c>
      <c r="D1892" s="2" t="s">
        <v>12927</v>
      </c>
      <c r="E1892" s="2" t="s">
        <v>125</v>
      </c>
      <c r="F1892" s="2" t="s">
        <v>12928</v>
      </c>
      <c r="G1892" s="2" t="s">
        <v>102</v>
      </c>
      <c r="H1892" s="2" t="s">
        <v>7418</v>
      </c>
      <c r="I1892" s="2" t="s">
        <v>162</v>
      </c>
      <c r="J1892" s="9">
        <v>500</v>
      </c>
      <c r="K1892" s="9">
        <v>1952</v>
      </c>
      <c r="L1892" s="5">
        <v>85</v>
      </c>
      <c r="M1892" s="5">
        <v>0</v>
      </c>
      <c r="N1892" s="5">
        <v>53.1</v>
      </c>
      <c r="O1892" s="5">
        <v>0</v>
      </c>
      <c r="P1892" s="5">
        <v>4.3499999999999996</v>
      </c>
      <c r="Q1892" s="5">
        <v>0.62</v>
      </c>
      <c r="R1892" s="5">
        <v>0</v>
      </c>
      <c r="S1892" s="5">
        <v>3750</v>
      </c>
    </row>
    <row r="1893" spans="1:19">
      <c r="A1893" s="2" t="s">
        <v>12929</v>
      </c>
      <c r="B1893" s="2" t="s">
        <v>12930</v>
      </c>
      <c r="C1893" s="2" t="s">
        <v>5958</v>
      </c>
      <c r="D1893" s="2" t="s">
        <v>3382</v>
      </c>
      <c r="E1893" s="2" t="s">
        <v>56</v>
      </c>
      <c r="F1893" s="2" t="s">
        <v>1058</v>
      </c>
      <c r="G1893" s="2" t="s">
        <v>58</v>
      </c>
      <c r="H1893" s="2" t="s">
        <v>7418</v>
      </c>
      <c r="I1893" s="2" t="s">
        <v>140</v>
      </c>
      <c r="J1893" s="9">
        <v>500</v>
      </c>
      <c r="K1893" s="9">
        <v>552</v>
      </c>
      <c r="L1893" s="5">
        <v>13</v>
      </c>
      <c r="M1893" s="5">
        <v>0</v>
      </c>
      <c r="N1893" s="5">
        <v>9.68</v>
      </c>
      <c r="O1893" s="5">
        <v>0</v>
      </c>
      <c r="P1893" s="5">
        <v>2.36</v>
      </c>
      <c r="Q1893" s="5">
        <v>0.74</v>
      </c>
      <c r="R1893" s="5">
        <v>0</v>
      </c>
      <c r="S1893" s="5">
        <v>4249</v>
      </c>
    </row>
    <row r="1894" spans="1:19">
      <c r="A1894" s="2" t="s">
        <v>12931</v>
      </c>
      <c r="B1894" s="2" t="s">
        <v>12932</v>
      </c>
      <c r="C1894" s="2" t="s">
        <v>1664</v>
      </c>
      <c r="D1894" s="2" t="s">
        <v>12933</v>
      </c>
      <c r="E1894" s="2" t="s">
        <v>625</v>
      </c>
      <c r="F1894" s="2" t="s">
        <v>12934</v>
      </c>
      <c r="G1894" s="2" t="s">
        <v>34</v>
      </c>
      <c r="H1894" s="2" t="s">
        <v>7418</v>
      </c>
      <c r="I1894" s="2" t="s">
        <v>313</v>
      </c>
      <c r="J1894" s="9">
        <v>600</v>
      </c>
      <c r="K1894" s="9">
        <v>1705</v>
      </c>
      <c r="L1894" s="5">
        <v>45</v>
      </c>
      <c r="M1894" s="5">
        <v>0</v>
      </c>
      <c r="N1894" s="5">
        <v>37.71</v>
      </c>
      <c r="O1894" s="5">
        <v>0</v>
      </c>
      <c r="P1894" s="5">
        <v>2.64</v>
      </c>
      <c r="Q1894" s="5">
        <v>0.84</v>
      </c>
      <c r="R1894" s="5">
        <v>0</v>
      </c>
      <c r="S1894" s="5">
        <v>1000</v>
      </c>
    </row>
    <row r="1895" spans="1:19">
      <c r="A1895" s="2" t="s">
        <v>12935</v>
      </c>
      <c r="B1895" s="2" t="s">
        <v>208</v>
      </c>
      <c r="C1895" s="2" t="s">
        <v>12936</v>
      </c>
      <c r="D1895" s="2" t="s">
        <v>12937</v>
      </c>
      <c r="E1895" s="2" t="s">
        <v>125</v>
      </c>
      <c r="F1895" s="2" t="s">
        <v>12938</v>
      </c>
      <c r="G1895" s="2" t="s">
        <v>65</v>
      </c>
      <c r="H1895" s="2" t="s">
        <v>7418</v>
      </c>
      <c r="I1895" s="2" t="s">
        <v>66</v>
      </c>
      <c r="J1895" s="9">
        <v>100</v>
      </c>
      <c r="K1895" s="9">
        <v>1089</v>
      </c>
      <c r="L1895" s="5">
        <v>44</v>
      </c>
      <c r="M1895" s="5">
        <v>0</v>
      </c>
      <c r="N1895" s="5">
        <v>33.71</v>
      </c>
      <c r="O1895" s="5">
        <v>0</v>
      </c>
      <c r="P1895" s="5">
        <v>4.04</v>
      </c>
      <c r="Q1895" s="5">
        <v>0.77</v>
      </c>
      <c r="R1895" s="5">
        <v>0</v>
      </c>
      <c r="S1895" s="5">
        <v>3250</v>
      </c>
    </row>
    <row r="1896" spans="1:19">
      <c r="A1896" s="2" t="s">
        <v>12939</v>
      </c>
      <c r="B1896" s="2" t="s">
        <v>4403</v>
      </c>
      <c r="C1896" s="2" t="s">
        <v>12940</v>
      </c>
      <c r="D1896" s="2" t="s">
        <v>2983</v>
      </c>
      <c r="E1896" s="2" t="s">
        <v>625</v>
      </c>
      <c r="F1896" s="2" t="s">
        <v>343</v>
      </c>
      <c r="G1896" s="2" t="s">
        <v>190</v>
      </c>
      <c r="H1896" s="2" t="s">
        <v>7418</v>
      </c>
      <c r="I1896" s="2" t="s">
        <v>177</v>
      </c>
      <c r="J1896" s="9">
        <v>800</v>
      </c>
      <c r="K1896" s="9">
        <v>2155</v>
      </c>
      <c r="L1896" s="5">
        <v>52</v>
      </c>
      <c r="M1896" s="5">
        <v>1</v>
      </c>
      <c r="N1896" s="5">
        <v>35.65</v>
      </c>
      <c r="O1896" s="5">
        <v>48.44</v>
      </c>
      <c r="P1896" s="5">
        <v>2.41</v>
      </c>
      <c r="Q1896" s="5">
        <v>0.69</v>
      </c>
      <c r="R1896" s="5">
        <v>35.65</v>
      </c>
      <c r="S1896" s="5">
        <v>3700</v>
      </c>
    </row>
    <row r="1897" spans="1:19">
      <c r="A1897" s="2" t="s">
        <v>12941</v>
      </c>
      <c r="B1897" s="2" t="s">
        <v>12942</v>
      </c>
      <c r="C1897" s="2" t="s">
        <v>12943</v>
      </c>
      <c r="D1897" s="2" t="s">
        <v>7547</v>
      </c>
      <c r="E1897" s="2" t="s">
        <v>112</v>
      </c>
      <c r="F1897" s="2" t="s">
        <v>4806</v>
      </c>
      <c r="G1897" s="2" t="s">
        <v>87</v>
      </c>
      <c r="H1897" s="2" t="s">
        <v>7418</v>
      </c>
      <c r="I1897" s="2" t="s">
        <v>458</v>
      </c>
      <c r="J1897" s="9">
        <v>800</v>
      </c>
      <c r="K1897" s="9">
        <v>1271</v>
      </c>
      <c r="L1897" s="5">
        <v>42</v>
      </c>
      <c r="M1897" s="5">
        <v>1</v>
      </c>
      <c r="N1897" s="5">
        <v>21.32</v>
      </c>
      <c r="O1897" s="5">
        <v>68.680000000000007</v>
      </c>
      <c r="P1897" s="5">
        <v>3.3</v>
      </c>
      <c r="Q1897" s="5">
        <v>0.51</v>
      </c>
      <c r="R1897" s="5">
        <v>21.32</v>
      </c>
      <c r="S1897" s="5">
        <v>2676</v>
      </c>
    </row>
    <row r="1898" spans="1:19">
      <c r="A1898" s="2" t="s">
        <v>12944</v>
      </c>
      <c r="B1898" s="2" t="s">
        <v>12945</v>
      </c>
      <c r="C1898" s="2" t="s">
        <v>1388</v>
      </c>
      <c r="D1898" s="2" t="s">
        <v>9711</v>
      </c>
      <c r="E1898" s="2" t="s">
        <v>23</v>
      </c>
      <c r="F1898" s="2" t="s">
        <v>12946</v>
      </c>
      <c r="G1898" s="2" t="s">
        <v>266</v>
      </c>
      <c r="H1898" s="2" t="s">
        <v>7418</v>
      </c>
      <c r="I1898" s="2" t="s">
        <v>458</v>
      </c>
      <c r="J1898" s="9">
        <v>800</v>
      </c>
      <c r="K1898" s="9">
        <v>922</v>
      </c>
      <c r="L1898" s="5">
        <v>14</v>
      </c>
      <c r="M1898" s="5">
        <v>0</v>
      </c>
      <c r="N1898" s="5">
        <v>10.35</v>
      </c>
      <c r="O1898" s="5">
        <v>0</v>
      </c>
      <c r="P1898" s="5">
        <v>1.52</v>
      </c>
      <c r="Q1898" s="5">
        <v>0.74</v>
      </c>
      <c r="R1898" s="5">
        <v>0</v>
      </c>
      <c r="S1898" s="5">
        <v>5000</v>
      </c>
    </row>
    <row r="1899" spans="1:19">
      <c r="A1899" s="2" t="s">
        <v>12947</v>
      </c>
      <c r="B1899" s="2" t="s">
        <v>2132</v>
      </c>
      <c r="C1899" s="2" t="s">
        <v>4245</v>
      </c>
      <c r="D1899" s="2" t="s">
        <v>9946</v>
      </c>
      <c r="E1899" s="2" t="s">
        <v>23</v>
      </c>
      <c r="F1899" s="2" t="s">
        <v>825</v>
      </c>
      <c r="G1899" s="2" t="s">
        <v>72</v>
      </c>
      <c r="H1899" s="2" t="s">
        <v>7418</v>
      </c>
      <c r="I1899" s="2" t="s">
        <v>356</v>
      </c>
      <c r="J1899" s="9">
        <v>300</v>
      </c>
      <c r="K1899" s="9">
        <v>775</v>
      </c>
      <c r="L1899" s="5">
        <v>23</v>
      </c>
      <c r="M1899" s="5">
        <v>0</v>
      </c>
      <c r="N1899" s="5">
        <v>17.170000000000002</v>
      </c>
      <c r="O1899" s="5">
        <v>0</v>
      </c>
      <c r="P1899" s="5">
        <v>2.97</v>
      </c>
      <c r="Q1899" s="5">
        <v>0.75</v>
      </c>
      <c r="R1899" s="5">
        <v>0</v>
      </c>
      <c r="S1899" s="5">
        <v>1395</v>
      </c>
    </row>
    <row r="1900" spans="1:19">
      <c r="A1900" s="2" t="s">
        <v>12948</v>
      </c>
      <c r="B1900" s="2" t="s">
        <v>12949</v>
      </c>
      <c r="C1900" s="2" t="s">
        <v>1829</v>
      </c>
      <c r="D1900" s="2" t="s">
        <v>1511</v>
      </c>
      <c r="E1900" s="2" t="s">
        <v>40</v>
      </c>
      <c r="F1900" s="2" t="s">
        <v>11971</v>
      </c>
      <c r="G1900" s="2" t="s">
        <v>312</v>
      </c>
      <c r="H1900" s="2" t="s">
        <v>7418</v>
      </c>
      <c r="I1900" s="2" t="s">
        <v>43</v>
      </c>
      <c r="J1900" s="9">
        <v>700</v>
      </c>
      <c r="K1900" s="9">
        <v>1877</v>
      </c>
      <c r="L1900" s="5">
        <v>82</v>
      </c>
      <c r="M1900" s="5">
        <v>2</v>
      </c>
      <c r="N1900" s="5">
        <v>41.71</v>
      </c>
      <c r="O1900" s="5">
        <v>92.58</v>
      </c>
      <c r="P1900" s="5">
        <v>4.37</v>
      </c>
      <c r="Q1900" s="5">
        <v>0.51</v>
      </c>
      <c r="R1900" s="5">
        <v>20.86</v>
      </c>
      <c r="S1900" s="5">
        <v>2100</v>
      </c>
    </row>
    <row r="1901" spans="1:19">
      <c r="A1901" s="2" t="s">
        <v>12950</v>
      </c>
      <c r="B1901" s="2" t="s">
        <v>12951</v>
      </c>
      <c r="C1901" s="2" t="s">
        <v>7385</v>
      </c>
      <c r="D1901" s="2" t="s">
        <v>3079</v>
      </c>
      <c r="E1901" s="2" t="s">
        <v>850</v>
      </c>
      <c r="F1901" s="2" t="s">
        <v>5886</v>
      </c>
      <c r="G1901" s="2" t="s">
        <v>50</v>
      </c>
      <c r="H1901" s="2" t="s">
        <v>7418</v>
      </c>
      <c r="I1901" s="2" t="s">
        <v>127</v>
      </c>
      <c r="J1901" s="9">
        <v>100</v>
      </c>
      <c r="K1901" s="9">
        <v>1644</v>
      </c>
      <c r="L1901" s="5">
        <v>31</v>
      </c>
      <c r="M1901" s="5">
        <v>2</v>
      </c>
      <c r="N1901" s="5">
        <v>17.170000000000002</v>
      </c>
      <c r="O1901" s="5">
        <v>84.99</v>
      </c>
      <c r="P1901" s="5">
        <v>1.89</v>
      </c>
      <c r="Q1901" s="5">
        <v>0.55000000000000004</v>
      </c>
      <c r="R1901" s="5">
        <v>8.59</v>
      </c>
      <c r="S1901" s="5">
        <v>1860</v>
      </c>
    </row>
    <row r="1902" spans="1:19">
      <c r="A1902" s="2" t="s">
        <v>12952</v>
      </c>
      <c r="B1902" s="2" t="s">
        <v>2158</v>
      </c>
      <c r="C1902" s="2" t="s">
        <v>1765</v>
      </c>
      <c r="D1902" s="2" t="s">
        <v>291</v>
      </c>
      <c r="E1902" s="2" t="s">
        <v>23</v>
      </c>
      <c r="F1902" s="2" t="s">
        <v>12953</v>
      </c>
      <c r="G1902" s="2" t="s">
        <v>167</v>
      </c>
      <c r="H1902" s="2" t="s">
        <v>7418</v>
      </c>
      <c r="I1902" s="2" t="s">
        <v>80</v>
      </c>
      <c r="J1902" s="9">
        <v>100</v>
      </c>
      <c r="K1902" s="9">
        <v>1351</v>
      </c>
      <c r="L1902" s="5">
        <v>49</v>
      </c>
      <c r="M1902" s="5">
        <v>4</v>
      </c>
      <c r="N1902" s="5">
        <v>29.98</v>
      </c>
      <c r="O1902" s="5">
        <v>227.38</v>
      </c>
      <c r="P1902" s="5">
        <v>3.63</v>
      </c>
      <c r="Q1902" s="5">
        <v>0.61</v>
      </c>
      <c r="R1902" s="5">
        <v>7.5</v>
      </c>
      <c r="S1902" s="5">
        <v>3250</v>
      </c>
    </row>
    <row r="1903" spans="1:19">
      <c r="A1903" s="2" t="s">
        <v>12954</v>
      </c>
      <c r="B1903" s="2" t="s">
        <v>152</v>
      </c>
      <c r="C1903" s="2" t="s">
        <v>12955</v>
      </c>
      <c r="D1903" s="2" t="s">
        <v>1472</v>
      </c>
      <c r="E1903" s="2" t="s">
        <v>23</v>
      </c>
      <c r="F1903" s="2" t="s">
        <v>12956</v>
      </c>
      <c r="G1903" s="2" t="s">
        <v>167</v>
      </c>
      <c r="H1903" s="2" t="s">
        <v>7418</v>
      </c>
      <c r="I1903" s="2" t="s">
        <v>232</v>
      </c>
      <c r="J1903" s="9">
        <v>700</v>
      </c>
      <c r="K1903" s="9">
        <v>789</v>
      </c>
      <c r="L1903" s="5">
        <v>24</v>
      </c>
      <c r="M1903" s="5">
        <v>0</v>
      </c>
      <c r="N1903" s="5">
        <v>17.28</v>
      </c>
      <c r="O1903" s="5">
        <v>0</v>
      </c>
      <c r="P1903" s="5">
        <v>3.04</v>
      </c>
      <c r="Q1903" s="5">
        <v>0.72</v>
      </c>
      <c r="R1903" s="5">
        <v>0</v>
      </c>
      <c r="S1903" s="5">
        <v>1500</v>
      </c>
    </row>
    <row r="1904" spans="1:19">
      <c r="A1904" s="2" t="s">
        <v>12957</v>
      </c>
      <c r="B1904" s="2" t="s">
        <v>1138</v>
      </c>
      <c r="C1904" s="2" t="s">
        <v>1812</v>
      </c>
      <c r="D1904" s="2" t="s">
        <v>1481</v>
      </c>
      <c r="E1904" s="2" t="s">
        <v>298</v>
      </c>
      <c r="F1904" s="2" t="s">
        <v>12958</v>
      </c>
      <c r="G1904" s="2" t="s">
        <v>190</v>
      </c>
      <c r="H1904" s="2" t="s">
        <v>7418</v>
      </c>
      <c r="I1904" s="2" t="s">
        <v>206</v>
      </c>
      <c r="J1904" s="9">
        <v>400</v>
      </c>
      <c r="K1904" s="9">
        <v>672</v>
      </c>
      <c r="L1904" s="5">
        <v>12</v>
      </c>
      <c r="M1904" s="5">
        <v>0</v>
      </c>
      <c r="N1904" s="5">
        <v>5.79</v>
      </c>
      <c r="O1904" s="5">
        <v>0</v>
      </c>
      <c r="P1904" s="5">
        <v>1.79</v>
      </c>
      <c r="Q1904" s="5">
        <v>0.48</v>
      </c>
      <c r="R1904" s="5">
        <v>0</v>
      </c>
      <c r="S1904" s="5">
        <v>1250</v>
      </c>
    </row>
    <row r="1905" spans="1:19">
      <c r="A1905" s="2" t="s">
        <v>12959</v>
      </c>
      <c r="B1905" s="2" t="s">
        <v>5619</v>
      </c>
      <c r="C1905" s="2" t="s">
        <v>12960</v>
      </c>
      <c r="D1905" s="2" t="s">
        <v>12961</v>
      </c>
      <c r="E1905" s="2" t="s">
        <v>635</v>
      </c>
      <c r="F1905" s="2" t="s">
        <v>2588</v>
      </c>
      <c r="G1905" s="2" t="s">
        <v>167</v>
      </c>
      <c r="H1905" s="2" t="s">
        <v>7418</v>
      </c>
      <c r="I1905" s="2" t="s">
        <v>699</v>
      </c>
      <c r="J1905" s="9">
        <v>200</v>
      </c>
      <c r="K1905" s="9">
        <v>2236</v>
      </c>
      <c r="L1905" s="5">
        <v>69</v>
      </c>
      <c r="M1905" s="5">
        <v>3</v>
      </c>
      <c r="N1905" s="5">
        <v>31.36</v>
      </c>
      <c r="O1905" s="5">
        <v>159.4</v>
      </c>
      <c r="P1905" s="5">
        <v>3.09</v>
      </c>
      <c r="Q1905" s="5">
        <v>0.45</v>
      </c>
      <c r="R1905" s="5">
        <v>10.45</v>
      </c>
      <c r="S1905" s="5">
        <v>3860</v>
      </c>
    </row>
    <row r="1906" spans="1:19">
      <c r="A1906" s="2" t="s">
        <v>12962</v>
      </c>
      <c r="B1906" s="2" t="s">
        <v>1866</v>
      </c>
      <c r="C1906" s="2" t="s">
        <v>12963</v>
      </c>
      <c r="D1906" s="2" t="s">
        <v>9430</v>
      </c>
      <c r="E1906" s="2" t="s">
        <v>112</v>
      </c>
      <c r="F1906" s="2" t="s">
        <v>12964</v>
      </c>
      <c r="G1906" s="2" t="s">
        <v>102</v>
      </c>
      <c r="H1906" s="2" t="s">
        <v>7418</v>
      </c>
      <c r="I1906" s="2" t="s">
        <v>183</v>
      </c>
      <c r="J1906" s="9">
        <v>200</v>
      </c>
      <c r="K1906" s="9">
        <v>1112</v>
      </c>
      <c r="L1906" s="5">
        <v>28</v>
      </c>
      <c r="M1906" s="5">
        <v>0</v>
      </c>
      <c r="N1906" s="5">
        <v>23.3</v>
      </c>
      <c r="O1906" s="5">
        <v>0</v>
      </c>
      <c r="P1906" s="5">
        <v>2.52</v>
      </c>
      <c r="Q1906" s="5">
        <v>0.83</v>
      </c>
      <c r="R1906" s="5">
        <v>0</v>
      </c>
      <c r="S1906" s="5">
        <v>1500</v>
      </c>
    </row>
    <row r="1907" spans="1:19">
      <c r="A1907" s="2" t="s">
        <v>12965</v>
      </c>
      <c r="B1907" s="2" t="s">
        <v>12966</v>
      </c>
      <c r="C1907" s="2" t="s">
        <v>11711</v>
      </c>
      <c r="D1907" s="2" t="s">
        <v>829</v>
      </c>
      <c r="E1907" s="2" t="s">
        <v>112</v>
      </c>
      <c r="F1907" s="2" t="s">
        <v>12967</v>
      </c>
      <c r="G1907" s="2" t="s">
        <v>134</v>
      </c>
      <c r="H1907" s="2" t="s">
        <v>7418</v>
      </c>
      <c r="I1907" s="2" t="s">
        <v>293</v>
      </c>
      <c r="J1907" s="9">
        <v>300</v>
      </c>
      <c r="K1907" s="9">
        <v>2156</v>
      </c>
      <c r="L1907" s="5">
        <v>36</v>
      </c>
      <c r="M1907" s="5">
        <v>4</v>
      </c>
      <c r="N1907" s="5">
        <v>27.67</v>
      </c>
      <c r="O1907" s="5">
        <v>251.57</v>
      </c>
      <c r="P1907" s="5">
        <v>1.67</v>
      </c>
      <c r="Q1907" s="5">
        <v>0.77</v>
      </c>
      <c r="R1907" s="5">
        <v>6.92</v>
      </c>
      <c r="S1907" s="5">
        <v>2000</v>
      </c>
    </row>
    <row r="1908" spans="1:19">
      <c r="A1908" s="2" t="s">
        <v>12968</v>
      </c>
      <c r="B1908" s="2" t="s">
        <v>924</v>
      </c>
      <c r="C1908" s="2" t="s">
        <v>4509</v>
      </c>
      <c r="D1908" s="2" t="s">
        <v>1258</v>
      </c>
      <c r="E1908" s="2" t="s">
        <v>132</v>
      </c>
      <c r="F1908" s="2" t="s">
        <v>12969</v>
      </c>
      <c r="G1908" s="2" t="s">
        <v>134</v>
      </c>
      <c r="H1908" s="2" t="s">
        <v>7418</v>
      </c>
      <c r="I1908" s="2" t="s">
        <v>43</v>
      </c>
      <c r="J1908" s="9">
        <v>1000</v>
      </c>
      <c r="K1908" s="9">
        <v>2094</v>
      </c>
      <c r="L1908" s="5">
        <v>61</v>
      </c>
      <c r="M1908" s="5">
        <v>0</v>
      </c>
      <c r="N1908" s="5">
        <v>41.96</v>
      </c>
      <c r="O1908" s="5">
        <v>0</v>
      </c>
      <c r="P1908" s="5">
        <v>2.91</v>
      </c>
      <c r="Q1908" s="5">
        <v>0.69</v>
      </c>
      <c r="R1908" s="5">
        <v>0</v>
      </c>
      <c r="S1908" s="5">
        <v>5008</v>
      </c>
    </row>
    <row r="1909" spans="1:19">
      <c r="A1909" s="2" t="s">
        <v>12970</v>
      </c>
      <c r="B1909" s="2" t="s">
        <v>2889</v>
      </c>
      <c r="C1909" s="2" t="s">
        <v>1026</v>
      </c>
      <c r="D1909" s="2" t="s">
        <v>11815</v>
      </c>
      <c r="E1909" s="2" t="s">
        <v>112</v>
      </c>
      <c r="F1909" s="2" t="s">
        <v>12971</v>
      </c>
      <c r="G1909" s="2" t="s">
        <v>167</v>
      </c>
      <c r="H1909" s="2" t="s">
        <v>7418</v>
      </c>
      <c r="I1909" s="2" t="s">
        <v>356</v>
      </c>
      <c r="J1909" s="9">
        <v>800</v>
      </c>
      <c r="K1909" s="9">
        <v>1950</v>
      </c>
      <c r="L1909" s="5">
        <v>65</v>
      </c>
      <c r="M1909" s="5">
        <v>6</v>
      </c>
      <c r="N1909" s="5">
        <v>51.98</v>
      </c>
      <c r="O1909" s="5">
        <v>271.77999999999997</v>
      </c>
      <c r="P1909" s="5">
        <v>3.33</v>
      </c>
      <c r="Q1909" s="5">
        <v>0.8</v>
      </c>
      <c r="R1909" s="5">
        <v>8.66</v>
      </c>
      <c r="S1909" s="5">
        <v>3000</v>
      </c>
    </row>
    <row r="1910" spans="1:19">
      <c r="A1910" s="2" t="s">
        <v>12972</v>
      </c>
      <c r="B1910" s="2" t="s">
        <v>7420</v>
      </c>
      <c r="C1910" s="2" t="s">
        <v>3231</v>
      </c>
      <c r="D1910" s="2" t="s">
        <v>144</v>
      </c>
      <c r="E1910" s="2" t="s">
        <v>40</v>
      </c>
      <c r="F1910" s="2" t="s">
        <v>12973</v>
      </c>
      <c r="G1910" s="2" t="s">
        <v>87</v>
      </c>
      <c r="H1910" s="2" t="s">
        <v>7418</v>
      </c>
      <c r="I1910" s="2" t="s">
        <v>95</v>
      </c>
      <c r="J1910" s="9">
        <v>400</v>
      </c>
      <c r="K1910" s="9">
        <v>2306</v>
      </c>
      <c r="L1910" s="5">
        <v>67</v>
      </c>
      <c r="M1910" s="5">
        <v>3</v>
      </c>
      <c r="N1910" s="5">
        <v>29.15</v>
      </c>
      <c r="O1910" s="5">
        <v>129.69999999999999</v>
      </c>
      <c r="P1910" s="5">
        <v>2.91</v>
      </c>
      <c r="Q1910" s="5">
        <v>0.44</v>
      </c>
      <c r="R1910" s="5">
        <v>9.7200000000000006</v>
      </c>
      <c r="S1910" s="5">
        <v>5632</v>
      </c>
    </row>
    <row r="1911" spans="1:19">
      <c r="A1911" s="2" t="s">
        <v>12974</v>
      </c>
      <c r="B1911" s="2" t="s">
        <v>1269</v>
      </c>
      <c r="C1911" s="2" t="s">
        <v>3033</v>
      </c>
      <c r="D1911" s="2" t="s">
        <v>12975</v>
      </c>
      <c r="E1911" s="2" t="s">
        <v>188</v>
      </c>
      <c r="F1911" s="2" t="s">
        <v>12976</v>
      </c>
      <c r="G1911" s="2" t="s">
        <v>312</v>
      </c>
      <c r="H1911" s="2" t="s">
        <v>7418</v>
      </c>
      <c r="I1911" s="2" t="s">
        <v>95</v>
      </c>
      <c r="J1911" s="9">
        <v>800</v>
      </c>
      <c r="K1911" s="9">
        <v>1208</v>
      </c>
      <c r="L1911" s="5">
        <v>41</v>
      </c>
      <c r="M1911" s="5">
        <v>4</v>
      </c>
      <c r="N1911" s="5">
        <v>27.82</v>
      </c>
      <c r="O1911" s="5">
        <v>263.13</v>
      </c>
      <c r="P1911" s="5">
        <v>3.39</v>
      </c>
      <c r="Q1911" s="5">
        <v>0.68</v>
      </c>
      <c r="R1911" s="5">
        <v>6.96</v>
      </c>
      <c r="S1911" s="5">
        <v>9000</v>
      </c>
    </row>
    <row r="1912" spans="1:19">
      <c r="A1912" s="2" t="s">
        <v>12977</v>
      </c>
      <c r="B1912" s="2" t="s">
        <v>4089</v>
      </c>
      <c r="C1912" s="2" t="s">
        <v>143</v>
      </c>
      <c r="D1912" s="2" t="s">
        <v>3947</v>
      </c>
      <c r="E1912" s="2" t="s">
        <v>32</v>
      </c>
      <c r="F1912" s="2" t="s">
        <v>3771</v>
      </c>
      <c r="G1912" s="2" t="s">
        <v>72</v>
      </c>
      <c r="H1912" s="2" t="s">
        <v>7418</v>
      </c>
      <c r="I1912" s="2" t="s">
        <v>73</v>
      </c>
      <c r="J1912" s="9">
        <v>400</v>
      </c>
      <c r="K1912" s="9">
        <v>1069</v>
      </c>
      <c r="L1912" s="5">
        <v>35</v>
      </c>
      <c r="M1912" s="5">
        <v>4</v>
      </c>
      <c r="N1912" s="5">
        <v>17.46</v>
      </c>
      <c r="O1912" s="5">
        <v>203.85</v>
      </c>
      <c r="P1912" s="5">
        <v>3.27</v>
      </c>
      <c r="Q1912" s="5">
        <v>0.5</v>
      </c>
      <c r="R1912" s="5">
        <v>4.3600000000000003</v>
      </c>
      <c r="S1912" s="5">
        <v>1999</v>
      </c>
    </row>
    <row r="1913" spans="1:19">
      <c r="A1913" s="2" t="s">
        <v>12978</v>
      </c>
      <c r="B1913" s="2" t="s">
        <v>4009</v>
      </c>
      <c r="C1913" s="2" t="s">
        <v>12979</v>
      </c>
      <c r="D1913" s="2" t="s">
        <v>3157</v>
      </c>
      <c r="E1913" s="2" t="s">
        <v>56</v>
      </c>
      <c r="F1913" s="2" t="s">
        <v>12980</v>
      </c>
      <c r="G1913" s="2" t="s">
        <v>134</v>
      </c>
      <c r="H1913" s="2" t="s">
        <v>7418</v>
      </c>
      <c r="I1913" s="2" t="s">
        <v>458</v>
      </c>
      <c r="J1913" s="9">
        <v>200</v>
      </c>
      <c r="K1913" s="9">
        <v>667</v>
      </c>
      <c r="L1913" s="5">
        <v>12</v>
      </c>
      <c r="M1913" s="5">
        <v>1</v>
      </c>
      <c r="N1913" s="5">
        <v>5.19</v>
      </c>
      <c r="O1913" s="5">
        <v>49.77</v>
      </c>
      <c r="P1913" s="5">
        <v>1.8</v>
      </c>
      <c r="Q1913" s="5">
        <v>0.43</v>
      </c>
      <c r="R1913" s="5">
        <v>5.19</v>
      </c>
      <c r="S1913" s="5">
        <v>3519</v>
      </c>
    </row>
    <row r="1914" spans="1:19">
      <c r="A1914" s="2" t="s">
        <v>12981</v>
      </c>
      <c r="B1914" s="2" t="s">
        <v>12982</v>
      </c>
      <c r="C1914" s="2" t="s">
        <v>864</v>
      </c>
      <c r="D1914" s="2" t="s">
        <v>4490</v>
      </c>
      <c r="E1914" s="2" t="s">
        <v>625</v>
      </c>
      <c r="F1914" s="2" t="s">
        <v>12983</v>
      </c>
      <c r="G1914" s="2" t="s">
        <v>25</v>
      </c>
      <c r="H1914" s="2" t="s">
        <v>7418</v>
      </c>
      <c r="I1914" s="2" t="s">
        <v>177</v>
      </c>
      <c r="J1914" s="9">
        <v>600</v>
      </c>
      <c r="K1914" s="9">
        <v>981</v>
      </c>
      <c r="L1914" s="5">
        <v>38</v>
      </c>
      <c r="M1914" s="5">
        <v>1</v>
      </c>
      <c r="N1914" s="5">
        <v>22.69</v>
      </c>
      <c r="O1914" s="5">
        <v>62.55</v>
      </c>
      <c r="P1914" s="5">
        <v>3.87</v>
      </c>
      <c r="Q1914" s="5">
        <v>0.6</v>
      </c>
      <c r="R1914" s="5">
        <v>22.69</v>
      </c>
      <c r="S1914" s="5">
        <v>1500</v>
      </c>
    </row>
    <row r="1915" spans="1:19">
      <c r="A1915" s="2" t="s">
        <v>12984</v>
      </c>
      <c r="B1915" s="2" t="s">
        <v>12985</v>
      </c>
      <c r="C1915" s="2" t="s">
        <v>10083</v>
      </c>
      <c r="D1915" s="2" t="s">
        <v>12986</v>
      </c>
      <c r="E1915" s="2" t="s">
        <v>56</v>
      </c>
      <c r="F1915" s="2" t="s">
        <v>12987</v>
      </c>
      <c r="G1915" s="2" t="s">
        <v>344</v>
      </c>
      <c r="H1915" s="2" t="s">
        <v>7418</v>
      </c>
      <c r="I1915" s="2" t="s">
        <v>95</v>
      </c>
      <c r="J1915" s="9">
        <v>500</v>
      </c>
      <c r="K1915" s="9">
        <v>1765</v>
      </c>
      <c r="L1915" s="5">
        <v>64</v>
      </c>
      <c r="M1915" s="5">
        <v>2</v>
      </c>
      <c r="N1915" s="5">
        <v>40.33</v>
      </c>
      <c r="O1915" s="5">
        <v>139.31</v>
      </c>
      <c r="P1915" s="5">
        <v>3.63</v>
      </c>
      <c r="Q1915" s="5">
        <v>0.63</v>
      </c>
      <c r="R1915" s="5">
        <v>20.16</v>
      </c>
      <c r="S1915" s="5">
        <v>2750</v>
      </c>
    </row>
    <row r="1916" spans="1:19">
      <c r="A1916" s="2" t="s">
        <v>12988</v>
      </c>
      <c r="B1916" s="2" t="s">
        <v>358</v>
      </c>
      <c r="C1916" s="2" t="s">
        <v>12989</v>
      </c>
      <c r="D1916" s="2" t="s">
        <v>12990</v>
      </c>
      <c r="E1916" s="2" t="s">
        <v>635</v>
      </c>
      <c r="F1916" s="2" t="s">
        <v>12991</v>
      </c>
      <c r="G1916" s="2" t="s">
        <v>102</v>
      </c>
      <c r="H1916" s="2" t="s">
        <v>7418</v>
      </c>
      <c r="I1916" s="2" t="s">
        <v>59</v>
      </c>
      <c r="J1916" s="9">
        <v>200</v>
      </c>
      <c r="K1916" s="9">
        <v>2329</v>
      </c>
      <c r="L1916" s="5">
        <v>91</v>
      </c>
      <c r="M1916" s="5">
        <v>2</v>
      </c>
      <c r="N1916" s="5">
        <v>46.68</v>
      </c>
      <c r="O1916" s="5">
        <v>133.08000000000001</v>
      </c>
      <c r="P1916" s="5">
        <v>3.91</v>
      </c>
      <c r="Q1916" s="5">
        <v>0.51</v>
      </c>
      <c r="R1916" s="5">
        <v>23.34</v>
      </c>
      <c r="S1916" s="5">
        <v>4500</v>
      </c>
    </row>
    <row r="1917" spans="1:19">
      <c r="A1917" s="2" t="s">
        <v>12992</v>
      </c>
      <c r="B1917" s="2" t="s">
        <v>6459</v>
      </c>
      <c r="C1917" s="2" t="s">
        <v>12993</v>
      </c>
      <c r="D1917" s="2" t="s">
        <v>1960</v>
      </c>
      <c r="E1917" s="2" t="s">
        <v>132</v>
      </c>
      <c r="F1917" s="2" t="s">
        <v>12994</v>
      </c>
      <c r="G1917" s="2" t="s">
        <v>344</v>
      </c>
      <c r="H1917" s="2" t="s">
        <v>7418</v>
      </c>
      <c r="I1917" s="2" t="s">
        <v>458</v>
      </c>
      <c r="J1917" s="9">
        <v>700</v>
      </c>
      <c r="K1917" s="9">
        <v>1413</v>
      </c>
      <c r="L1917" s="5">
        <v>62</v>
      </c>
      <c r="M1917" s="5">
        <v>0</v>
      </c>
      <c r="N1917" s="5">
        <v>35.1</v>
      </c>
      <c r="O1917" s="5">
        <v>0</v>
      </c>
      <c r="P1917" s="5">
        <v>4.3899999999999997</v>
      </c>
      <c r="Q1917" s="5">
        <v>0.56999999999999995</v>
      </c>
      <c r="R1917" s="5">
        <v>0</v>
      </c>
      <c r="S1917" s="5">
        <v>1153</v>
      </c>
    </row>
    <row r="1918" spans="1:19">
      <c r="A1918" s="2" t="s">
        <v>12995</v>
      </c>
      <c r="B1918" s="2" t="s">
        <v>5163</v>
      </c>
      <c r="C1918" s="2" t="s">
        <v>712</v>
      </c>
      <c r="D1918" s="2" t="s">
        <v>12996</v>
      </c>
      <c r="E1918" s="2" t="s">
        <v>132</v>
      </c>
      <c r="F1918" s="2" t="s">
        <v>12997</v>
      </c>
      <c r="G1918" s="2" t="s">
        <v>190</v>
      </c>
      <c r="H1918" s="2" t="s">
        <v>7418</v>
      </c>
      <c r="I1918" s="2" t="s">
        <v>319</v>
      </c>
      <c r="J1918" s="9">
        <v>400</v>
      </c>
      <c r="K1918" s="9">
        <v>521</v>
      </c>
      <c r="L1918" s="5">
        <v>22</v>
      </c>
      <c r="M1918" s="5">
        <v>2</v>
      </c>
      <c r="N1918" s="5">
        <v>16.559999999999999</v>
      </c>
      <c r="O1918" s="5">
        <v>126.61</v>
      </c>
      <c r="P1918" s="5">
        <v>4.22</v>
      </c>
      <c r="Q1918" s="5">
        <v>0.75</v>
      </c>
      <c r="R1918" s="5">
        <v>8.2799999999999994</v>
      </c>
      <c r="S1918" s="5">
        <v>3571</v>
      </c>
    </row>
    <row r="1919" spans="1:19">
      <c r="A1919" s="2" t="s">
        <v>12998</v>
      </c>
      <c r="B1919" s="2" t="s">
        <v>6363</v>
      </c>
      <c r="C1919" s="2" t="s">
        <v>606</v>
      </c>
      <c r="D1919" s="2" t="s">
        <v>1511</v>
      </c>
      <c r="E1919" s="2" t="s">
        <v>40</v>
      </c>
      <c r="F1919" s="2" t="s">
        <v>12999</v>
      </c>
      <c r="G1919" s="2" t="s">
        <v>34</v>
      </c>
      <c r="H1919" s="2" t="s">
        <v>7418</v>
      </c>
      <c r="I1919" s="2" t="s">
        <v>120</v>
      </c>
      <c r="J1919" s="9">
        <v>800</v>
      </c>
      <c r="K1919" s="9">
        <v>2052</v>
      </c>
      <c r="L1919" s="5">
        <v>55</v>
      </c>
      <c r="M1919" s="5">
        <v>5</v>
      </c>
      <c r="N1919" s="5">
        <v>28.22</v>
      </c>
      <c r="O1919" s="5">
        <v>299.36</v>
      </c>
      <c r="P1919" s="5">
        <v>2.68</v>
      </c>
      <c r="Q1919" s="5">
        <v>0.51</v>
      </c>
      <c r="R1919" s="5">
        <v>5.64</v>
      </c>
      <c r="S1919" s="5">
        <v>3250</v>
      </c>
    </row>
    <row r="1920" spans="1:19">
      <c r="A1920" s="2" t="s">
        <v>13000</v>
      </c>
      <c r="B1920" s="2" t="s">
        <v>534</v>
      </c>
      <c r="C1920" s="2" t="s">
        <v>10099</v>
      </c>
      <c r="D1920" s="2" t="s">
        <v>10377</v>
      </c>
      <c r="E1920" s="2" t="s">
        <v>112</v>
      </c>
      <c r="F1920" s="2" t="s">
        <v>13001</v>
      </c>
      <c r="G1920" s="2" t="s">
        <v>344</v>
      </c>
      <c r="H1920" s="2" t="s">
        <v>7418</v>
      </c>
      <c r="I1920" s="2" t="s">
        <v>162</v>
      </c>
      <c r="J1920" s="9">
        <v>1000</v>
      </c>
      <c r="K1920" s="9">
        <v>689</v>
      </c>
      <c r="L1920" s="5">
        <v>19</v>
      </c>
      <c r="M1920" s="5">
        <v>0</v>
      </c>
      <c r="N1920" s="5">
        <v>15.15</v>
      </c>
      <c r="O1920" s="5">
        <v>0</v>
      </c>
      <c r="P1920" s="5">
        <v>2.76</v>
      </c>
      <c r="Q1920" s="5">
        <v>0.8</v>
      </c>
      <c r="R1920" s="5">
        <v>0</v>
      </c>
      <c r="S1920" s="5">
        <v>4416</v>
      </c>
    </row>
    <row r="1921" spans="1:19">
      <c r="A1921" s="2" t="s">
        <v>13002</v>
      </c>
      <c r="B1921" s="2" t="s">
        <v>90</v>
      </c>
      <c r="C1921" s="2" t="s">
        <v>461</v>
      </c>
      <c r="D1921" s="2" t="s">
        <v>1825</v>
      </c>
      <c r="E1921" s="2" t="s">
        <v>23</v>
      </c>
      <c r="F1921" s="2" t="s">
        <v>13003</v>
      </c>
      <c r="G1921" s="2" t="s">
        <v>42</v>
      </c>
      <c r="H1921" s="2" t="s">
        <v>7418</v>
      </c>
      <c r="I1921" s="2" t="s">
        <v>66</v>
      </c>
      <c r="J1921" s="9">
        <v>600</v>
      </c>
      <c r="K1921" s="9">
        <v>2164</v>
      </c>
      <c r="L1921" s="5">
        <v>40</v>
      </c>
      <c r="M1921" s="5">
        <v>1</v>
      </c>
      <c r="N1921" s="5">
        <v>26.35</v>
      </c>
      <c r="O1921" s="5">
        <v>60.87</v>
      </c>
      <c r="P1921" s="5">
        <v>1.85</v>
      </c>
      <c r="Q1921" s="5">
        <v>0.66</v>
      </c>
      <c r="R1921" s="5">
        <v>26.35</v>
      </c>
      <c r="S1921" s="5">
        <v>2800</v>
      </c>
    </row>
    <row r="1922" spans="1:19">
      <c r="A1922" s="2" t="s">
        <v>13004</v>
      </c>
      <c r="B1922" s="2" t="s">
        <v>1134</v>
      </c>
      <c r="C1922" s="2" t="s">
        <v>1156</v>
      </c>
      <c r="D1922" s="2" t="s">
        <v>10885</v>
      </c>
      <c r="E1922" s="2" t="s">
        <v>23</v>
      </c>
      <c r="F1922" s="2" t="s">
        <v>13005</v>
      </c>
      <c r="G1922" s="2" t="s">
        <v>94</v>
      </c>
      <c r="H1922" s="2" t="s">
        <v>7418</v>
      </c>
      <c r="I1922" s="2" t="s">
        <v>80</v>
      </c>
      <c r="J1922" s="9">
        <v>600</v>
      </c>
      <c r="K1922" s="9">
        <v>1189</v>
      </c>
      <c r="L1922" s="5">
        <v>42</v>
      </c>
      <c r="M1922" s="5">
        <v>0</v>
      </c>
      <c r="N1922" s="5">
        <v>29.13</v>
      </c>
      <c r="O1922" s="5">
        <v>0</v>
      </c>
      <c r="P1922" s="5">
        <v>3.53</v>
      </c>
      <c r="Q1922" s="5">
        <v>0.69</v>
      </c>
      <c r="R1922" s="5">
        <v>0</v>
      </c>
      <c r="S1922" s="5">
        <v>1600</v>
      </c>
    </row>
    <row r="1923" spans="1:19">
      <c r="A1923" s="2" t="s">
        <v>13006</v>
      </c>
      <c r="B1923" s="2" t="s">
        <v>6291</v>
      </c>
      <c r="C1923" s="2" t="s">
        <v>476</v>
      </c>
      <c r="D1923" s="2" t="s">
        <v>655</v>
      </c>
      <c r="E1923" s="2" t="s">
        <v>125</v>
      </c>
      <c r="F1923" s="2" t="s">
        <v>13007</v>
      </c>
      <c r="G1923" s="2" t="s">
        <v>150</v>
      </c>
      <c r="H1923" s="2" t="s">
        <v>7418</v>
      </c>
      <c r="I1923" s="2" t="s">
        <v>51</v>
      </c>
      <c r="J1923" s="9">
        <v>700</v>
      </c>
      <c r="K1923" s="9">
        <v>1340</v>
      </c>
      <c r="L1923" s="5">
        <v>23</v>
      </c>
      <c r="M1923" s="5">
        <v>1</v>
      </c>
      <c r="N1923" s="5">
        <v>13.83</v>
      </c>
      <c r="O1923" s="5">
        <v>59.54</v>
      </c>
      <c r="P1923" s="5">
        <v>1.72</v>
      </c>
      <c r="Q1923" s="5">
        <v>0.6</v>
      </c>
      <c r="R1923" s="5">
        <v>13.83</v>
      </c>
      <c r="S1923" s="5">
        <v>1500</v>
      </c>
    </row>
    <row r="1924" spans="1:19">
      <c r="A1924" s="2" t="s">
        <v>13008</v>
      </c>
      <c r="B1924" s="2" t="s">
        <v>600</v>
      </c>
      <c r="C1924" s="2" t="s">
        <v>611</v>
      </c>
      <c r="D1924" s="2" t="s">
        <v>215</v>
      </c>
      <c r="E1924" s="2" t="s">
        <v>85</v>
      </c>
      <c r="F1924" s="2" t="s">
        <v>13009</v>
      </c>
      <c r="G1924" s="2" t="s">
        <v>87</v>
      </c>
      <c r="H1924" s="2" t="s">
        <v>7418</v>
      </c>
      <c r="I1924" s="2" t="s">
        <v>140</v>
      </c>
      <c r="J1924" s="9">
        <v>300</v>
      </c>
      <c r="K1924" s="9">
        <v>1007</v>
      </c>
      <c r="L1924" s="5">
        <v>29</v>
      </c>
      <c r="M1924" s="5">
        <v>0</v>
      </c>
      <c r="N1924" s="5">
        <v>24.49</v>
      </c>
      <c r="O1924" s="5">
        <v>0</v>
      </c>
      <c r="P1924" s="5">
        <v>2.88</v>
      </c>
      <c r="Q1924" s="5">
        <v>0.84</v>
      </c>
      <c r="R1924" s="5">
        <v>0</v>
      </c>
      <c r="S1924" s="5">
        <v>1998</v>
      </c>
    </row>
    <row r="1925" spans="1:19">
      <c r="A1925" s="2" t="s">
        <v>13010</v>
      </c>
      <c r="B1925" s="2" t="s">
        <v>1542</v>
      </c>
      <c r="C1925" s="2" t="s">
        <v>6005</v>
      </c>
      <c r="D1925" s="2" t="s">
        <v>6822</v>
      </c>
      <c r="E1925" s="2" t="s">
        <v>85</v>
      </c>
      <c r="F1925" s="2" t="s">
        <v>2541</v>
      </c>
      <c r="G1925" s="2" t="s">
        <v>50</v>
      </c>
      <c r="H1925" s="2" t="s">
        <v>7418</v>
      </c>
      <c r="I1925" s="2" t="s">
        <v>319</v>
      </c>
      <c r="J1925" s="9">
        <v>200</v>
      </c>
      <c r="K1925" s="9">
        <v>1936</v>
      </c>
      <c r="L1925" s="5">
        <v>52</v>
      </c>
      <c r="M1925" s="5">
        <v>6</v>
      </c>
      <c r="N1925" s="5">
        <v>21.12</v>
      </c>
      <c r="O1925" s="5">
        <v>363.34</v>
      </c>
      <c r="P1925" s="5">
        <v>2.69</v>
      </c>
      <c r="Q1925" s="5">
        <v>0.41</v>
      </c>
      <c r="R1925" s="5">
        <v>3.52</v>
      </c>
      <c r="S1925" s="5">
        <v>2999</v>
      </c>
    </row>
    <row r="1926" spans="1:19">
      <c r="A1926" s="2" t="s">
        <v>13011</v>
      </c>
      <c r="B1926" s="2" t="s">
        <v>2118</v>
      </c>
      <c r="C1926" s="2" t="s">
        <v>13012</v>
      </c>
      <c r="D1926" s="2" t="s">
        <v>1023</v>
      </c>
      <c r="E1926" s="2" t="s">
        <v>85</v>
      </c>
      <c r="F1926" s="2" t="s">
        <v>355</v>
      </c>
      <c r="G1926" s="2" t="s">
        <v>253</v>
      </c>
      <c r="H1926" s="2" t="s">
        <v>7418</v>
      </c>
      <c r="I1926" s="2" t="s">
        <v>80</v>
      </c>
      <c r="J1926" s="9">
        <v>600</v>
      </c>
      <c r="K1926" s="9">
        <v>622</v>
      </c>
      <c r="L1926" s="5">
        <v>13</v>
      </c>
      <c r="M1926" s="5">
        <v>0</v>
      </c>
      <c r="N1926" s="5">
        <v>8.1300000000000008</v>
      </c>
      <c r="O1926" s="5">
        <v>0</v>
      </c>
      <c r="P1926" s="5">
        <v>2.09</v>
      </c>
      <c r="Q1926" s="5">
        <v>0.63</v>
      </c>
      <c r="R1926" s="5">
        <v>0</v>
      </c>
      <c r="S1926" s="5">
        <v>1012</v>
      </c>
    </row>
    <row r="1927" spans="1:19">
      <c r="A1927" s="2" t="s">
        <v>13013</v>
      </c>
      <c r="B1927" s="2" t="s">
        <v>13014</v>
      </c>
      <c r="C1927" s="2" t="s">
        <v>13015</v>
      </c>
      <c r="D1927" s="2" t="s">
        <v>896</v>
      </c>
      <c r="E1927" s="2" t="s">
        <v>1001</v>
      </c>
      <c r="F1927" s="2" t="s">
        <v>13016</v>
      </c>
      <c r="G1927" s="2" t="s">
        <v>72</v>
      </c>
      <c r="H1927" s="2" t="s">
        <v>7418</v>
      </c>
      <c r="I1927" s="2" t="s">
        <v>155</v>
      </c>
      <c r="J1927" s="9">
        <v>500</v>
      </c>
      <c r="K1927" s="9">
        <v>1950</v>
      </c>
      <c r="L1927" s="5">
        <v>59</v>
      </c>
      <c r="M1927" s="5">
        <v>5</v>
      </c>
      <c r="N1927" s="5">
        <v>36.9</v>
      </c>
      <c r="O1927" s="5">
        <v>331.7</v>
      </c>
      <c r="P1927" s="5">
        <v>3.03</v>
      </c>
      <c r="Q1927" s="5">
        <v>0.63</v>
      </c>
      <c r="R1927" s="5">
        <v>7.38</v>
      </c>
      <c r="S1927" s="5">
        <v>1500</v>
      </c>
    </row>
    <row r="1928" spans="1:19">
      <c r="A1928" s="2" t="s">
        <v>13017</v>
      </c>
      <c r="B1928" s="2" t="s">
        <v>1334</v>
      </c>
      <c r="C1928" s="2" t="s">
        <v>13018</v>
      </c>
      <c r="D1928" s="2" t="s">
        <v>12456</v>
      </c>
      <c r="E1928" s="2" t="s">
        <v>953</v>
      </c>
      <c r="F1928" s="2" t="s">
        <v>13019</v>
      </c>
      <c r="G1928" s="2" t="s">
        <v>50</v>
      </c>
      <c r="H1928" s="2" t="s">
        <v>7418</v>
      </c>
      <c r="I1928" s="2" t="s">
        <v>177</v>
      </c>
      <c r="J1928" s="9">
        <v>1000</v>
      </c>
      <c r="K1928" s="9">
        <v>1853</v>
      </c>
      <c r="L1928" s="5">
        <v>78</v>
      </c>
      <c r="M1928" s="5">
        <v>2</v>
      </c>
      <c r="N1928" s="5">
        <v>60.8</v>
      </c>
      <c r="O1928" s="5">
        <v>114.01</v>
      </c>
      <c r="P1928" s="5">
        <v>4.21</v>
      </c>
      <c r="Q1928" s="5">
        <v>0.78</v>
      </c>
      <c r="R1928" s="5">
        <v>30.4</v>
      </c>
      <c r="S1928" s="5">
        <v>2500</v>
      </c>
    </row>
    <row r="1929" spans="1:19">
      <c r="A1929" s="2" t="s">
        <v>13020</v>
      </c>
      <c r="B1929" s="2" t="s">
        <v>13021</v>
      </c>
      <c r="C1929" s="2" t="s">
        <v>13022</v>
      </c>
      <c r="D1929" s="2" t="s">
        <v>1674</v>
      </c>
      <c r="E1929" s="2" t="s">
        <v>78</v>
      </c>
      <c r="F1929" s="2" t="s">
        <v>13023</v>
      </c>
      <c r="G1929" s="2" t="s">
        <v>65</v>
      </c>
      <c r="H1929" s="2" t="s">
        <v>7418</v>
      </c>
      <c r="I1929" s="2" t="s">
        <v>313</v>
      </c>
      <c r="J1929" s="9">
        <v>800</v>
      </c>
      <c r="K1929" s="9">
        <v>2242</v>
      </c>
      <c r="L1929" s="5">
        <v>37</v>
      </c>
      <c r="M1929" s="5">
        <v>1</v>
      </c>
      <c r="N1929" s="5">
        <v>20.14</v>
      </c>
      <c r="O1929" s="5">
        <v>71.650000000000006</v>
      </c>
      <c r="P1929" s="5">
        <v>1.65</v>
      </c>
      <c r="Q1929" s="5">
        <v>0.54</v>
      </c>
      <c r="R1929" s="5">
        <v>20.14</v>
      </c>
      <c r="S1929" s="5">
        <v>1750</v>
      </c>
    </row>
    <row r="1930" spans="1:19">
      <c r="A1930" s="2" t="s">
        <v>13024</v>
      </c>
      <c r="B1930" s="2" t="s">
        <v>104</v>
      </c>
      <c r="C1930" s="2" t="s">
        <v>5169</v>
      </c>
      <c r="D1930" s="2" t="s">
        <v>10282</v>
      </c>
      <c r="E1930" s="2" t="s">
        <v>112</v>
      </c>
      <c r="F1930" s="2" t="s">
        <v>13025</v>
      </c>
      <c r="G1930" s="2" t="s">
        <v>94</v>
      </c>
      <c r="H1930" s="2" t="s">
        <v>7418</v>
      </c>
      <c r="I1930" s="2" t="s">
        <v>356</v>
      </c>
      <c r="J1930" s="9">
        <v>200</v>
      </c>
      <c r="K1930" s="9">
        <v>2499</v>
      </c>
      <c r="L1930" s="5">
        <v>87</v>
      </c>
      <c r="M1930" s="5">
        <v>9</v>
      </c>
      <c r="N1930" s="5">
        <v>48.59</v>
      </c>
      <c r="O1930" s="5">
        <v>549.51</v>
      </c>
      <c r="P1930" s="5">
        <v>3.48</v>
      </c>
      <c r="Q1930" s="5">
        <v>0.56000000000000005</v>
      </c>
      <c r="R1930" s="5">
        <v>5.4</v>
      </c>
      <c r="S1930" s="5">
        <v>4062</v>
      </c>
    </row>
    <row r="1931" spans="1:19">
      <c r="A1931" s="2" t="s">
        <v>13026</v>
      </c>
      <c r="B1931" s="2" t="s">
        <v>6153</v>
      </c>
      <c r="C1931" s="2" t="s">
        <v>5924</v>
      </c>
      <c r="D1931" s="2" t="s">
        <v>1202</v>
      </c>
      <c r="E1931" s="2" t="s">
        <v>1203</v>
      </c>
      <c r="F1931" s="2" t="s">
        <v>5589</v>
      </c>
      <c r="G1931" s="2" t="s">
        <v>190</v>
      </c>
      <c r="H1931" s="2" t="s">
        <v>7418</v>
      </c>
      <c r="I1931" s="2" t="s">
        <v>356</v>
      </c>
      <c r="J1931" s="9">
        <v>800</v>
      </c>
      <c r="K1931" s="9">
        <v>1827</v>
      </c>
      <c r="L1931" s="5">
        <v>69</v>
      </c>
      <c r="M1931" s="5">
        <v>2</v>
      </c>
      <c r="N1931" s="5">
        <v>35.43</v>
      </c>
      <c r="O1931" s="5">
        <v>125.22</v>
      </c>
      <c r="P1931" s="5">
        <v>3.78</v>
      </c>
      <c r="Q1931" s="5">
        <v>0.51</v>
      </c>
      <c r="R1931" s="5">
        <v>17.72</v>
      </c>
      <c r="S1931" s="5">
        <v>2708</v>
      </c>
    </row>
    <row r="1932" spans="1:19">
      <c r="A1932" s="2" t="s">
        <v>13027</v>
      </c>
      <c r="B1932" s="2" t="s">
        <v>11525</v>
      </c>
      <c r="C1932" s="2" t="s">
        <v>13028</v>
      </c>
      <c r="D1932" s="2" t="s">
        <v>1194</v>
      </c>
      <c r="E1932" s="2" t="s">
        <v>188</v>
      </c>
      <c r="F1932" s="2" t="s">
        <v>13029</v>
      </c>
      <c r="G1932" s="2" t="s">
        <v>253</v>
      </c>
      <c r="H1932" s="2" t="s">
        <v>7418</v>
      </c>
      <c r="I1932" s="2" t="s">
        <v>51</v>
      </c>
      <c r="J1932" s="9">
        <v>700</v>
      </c>
      <c r="K1932" s="9">
        <v>1609</v>
      </c>
      <c r="L1932" s="5">
        <v>24</v>
      </c>
      <c r="M1932" s="5">
        <v>1</v>
      </c>
      <c r="N1932" s="5">
        <v>19.96</v>
      </c>
      <c r="O1932" s="5">
        <v>66.78</v>
      </c>
      <c r="P1932" s="5">
        <v>1.49</v>
      </c>
      <c r="Q1932" s="5">
        <v>0.83</v>
      </c>
      <c r="R1932" s="5">
        <v>19.96</v>
      </c>
      <c r="S1932" s="5">
        <v>1680</v>
      </c>
    </row>
    <row r="1933" spans="1:19">
      <c r="A1933" s="2" t="s">
        <v>13030</v>
      </c>
      <c r="B1933" s="2" t="s">
        <v>758</v>
      </c>
      <c r="C1933" s="2" t="s">
        <v>436</v>
      </c>
      <c r="D1933" s="2" t="s">
        <v>264</v>
      </c>
      <c r="E1933" s="2" t="s">
        <v>23</v>
      </c>
      <c r="F1933" s="2" t="s">
        <v>343</v>
      </c>
      <c r="G1933" s="2" t="s">
        <v>50</v>
      </c>
      <c r="H1933" s="2" t="s">
        <v>7418</v>
      </c>
      <c r="I1933" s="2" t="s">
        <v>162</v>
      </c>
      <c r="J1933" s="9">
        <v>800</v>
      </c>
      <c r="K1933" s="9">
        <v>2388</v>
      </c>
      <c r="L1933" s="5">
        <v>47</v>
      </c>
      <c r="M1933" s="5">
        <v>0</v>
      </c>
      <c r="N1933" s="5">
        <v>23.33</v>
      </c>
      <c r="O1933" s="5">
        <v>0</v>
      </c>
      <c r="P1933" s="5">
        <v>1.97</v>
      </c>
      <c r="Q1933" s="5">
        <v>0.5</v>
      </c>
      <c r="R1933" s="5">
        <v>0</v>
      </c>
      <c r="S1933" s="5">
        <v>1250</v>
      </c>
    </row>
    <row r="1934" spans="1:19">
      <c r="A1934" s="2" t="s">
        <v>13031</v>
      </c>
      <c r="B1934" s="2" t="s">
        <v>2233</v>
      </c>
      <c r="C1934" s="2" t="s">
        <v>404</v>
      </c>
      <c r="D1934" s="2" t="s">
        <v>2120</v>
      </c>
      <c r="E1934" s="2" t="s">
        <v>432</v>
      </c>
      <c r="F1934" s="2" t="s">
        <v>13032</v>
      </c>
      <c r="G1934" s="2" t="s">
        <v>87</v>
      </c>
      <c r="H1934" s="2" t="s">
        <v>7418</v>
      </c>
      <c r="I1934" s="2" t="s">
        <v>135</v>
      </c>
      <c r="J1934" s="9">
        <v>500</v>
      </c>
      <c r="K1934" s="9">
        <v>1647</v>
      </c>
      <c r="L1934" s="5">
        <v>49</v>
      </c>
      <c r="M1934" s="5">
        <v>5</v>
      </c>
      <c r="N1934" s="5">
        <v>28.12</v>
      </c>
      <c r="O1934" s="5">
        <v>301.77</v>
      </c>
      <c r="P1934" s="5">
        <v>2.98</v>
      </c>
      <c r="Q1934" s="5">
        <v>0.56999999999999995</v>
      </c>
      <c r="R1934" s="5">
        <v>5.62</v>
      </c>
      <c r="S1934" s="5">
        <v>2944</v>
      </c>
    </row>
    <row r="1935" spans="1:19">
      <c r="A1935" s="2" t="s">
        <v>13033</v>
      </c>
      <c r="B1935" s="2" t="s">
        <v>2253</v>
      </c>
      <c r="C1935" s="2" t="s">
        <v>13034</v>
      </c>
      <c r="D1935" s="2" t="s">
        <v>3842</v>
      </c>
      <c r="E1935" s="2" t="s">
        <v>40</v>
      </c>
      <c r="F1935" s="2" t="s">
        <v>347</v>
      </c>
      <c r="G1935" s="2" t="s">
        <v>42</v>
      </c>
      <c r="H1935" s="2" t="s">
        <v>7418</v>
      </c>
      <c r="I1935" s="2" t="s">
        <v>80</v>
      </c>
      <c r="J1935" s="9">
        <v>100</v>
      </c>
      <c r="K1935" s="9">
        <v>1198</v>
      </c>
      <c r="L1935" s="5">
        <v>50</v>
      </c>
      <c r="M1935" s="5">
        <v>0</v>
      </c>
      <c r="N1935" s="5">
        <v>26.12</v>
      </c>
      <c r="O1935" s="5">
        <v>0</v>
      </c>
      <c r="P1935" s="5">
        <v>4.17</v>
      </c>
      <c r="Q1935" s="5">
        <v>0.52</v>
      </c>
      <c r="R1935" s="5">
        <v>0</v>
      </c>
      <c r="S1935" s="5">
        <v>799</v>
      </c>
    </row>
    <row r="1936" spans="1:19">
      <c r="A1936" s="2" t="s">
        <v>13035</v>
      </c>
      <c r="B1936" s="2" t="s">
        <v>185</v>
      </c>
      <c r="C1936" s="2" t="s">
        <v>7443</v>
      </c>
      <c r="D1936" s="2" t="s">
        <v>117</v>
      </c>
      <c r="E1936" s="2" t="s">
        <v>118</v>
      </c>
      <c r="F1936" s="2" t="s">
        <v>1007</v>
      </c>
      <c r="G1936" s="2" t="s">
        <v>94</v>
      </c>
      <c r="H1936" s="2" t="s">
        <v>7418</v>
      </c>
      <c r="I1936" s="2" t="s">
        <v>135</v>
      </c>
      <c r="J1936" s="9">
        <v>200</v>
      </c>
      <c r="K1936" s="9">
        <v>1116</v>
      </c>
      <c r="L1936" s="5">
        <v>44</v>
      </c>
      <c r="M1936" s="5">
        <v>1</v>
      </c>
      <c r="N1936" s="5">
        <v>30.89</v>
      </c>
      <c r="O1936" s="5">
        <v>69.23</v>
      </c>
      <c r="P1936" s="5">
        <v>3.94</v>
      </c>
      <c r="Q1936" s="5">
        <v>0.7</v>
      </c>
      <c r="R1936" s="5">
        <v>30.89</v>
      </c>
      <c r="S1936" s="5">
        <v>6000</v>
      </c>
    </row>
    <row r="1937" spans="1:19">
      <c r="A1937" s="2" t="s">
        <v>13036</v>
      </c>
      <c r="B1937" s="2" t="s">
        <v>13037</v>
      </c>
      <c r="C1937" s="2" t="s">
        <v>13038</v>
      </c>
      <c r="D1937" s="2" t="s">
        <v>1258</v>
      </c>
      <c r="E1937" s="2" t="s">
        <v>132</v>
      </c>
      <c r="F1937" s="2" t="s">
        <v>13039</v>
      </c>
      <c r="G1937" s="2" t="s">
        <v>42</v>
      </c>
      <c r="H1937" s="2" t="s">
        <v>7418</v>
      </c>
      <c r="I1937" s="2" t="s">
        <v>140</v>
      </c>
      <c r="J1937" s="9">
        <v>400</v>
      </c>
      <c r="K1937" s="9">
        <v>2464</v>
      </c>
      <c r="L1937" s="5">
        <v>104</v>
      </c>
      <c r="M1937" s="5">
        <v>2</v>
      </c>
      <c r="N1937" s="5">
        <v>41.82</v>
      </c>
      <c r="O1937" s="5">
        <v>106.66</v>
      </c>
      <c r="P1937" s="5">
        <v>4.22</v>
      </c>
      <c r="Q1937" s="5">
        <v>0.4</v>
      </c>
      <c r="R1937" s="5">
        <v>20.91</v>
      </c>
      <c r="S1937" s="5">
        <v>2000</v>
      </c>
    </row>
    <row r="1938" spans="1:19">
      <c r="A1938" s="2" t="s">
        <v>13040</v>
      </c>
      <c r="B1938" s="2" t="s">
        <v>13041</v>
      </c>
      <c r="C1938" s="2" t="s">
        <v>13042</v>
      </c>
      <c r="D1938" s="2" t="s">
        <v>11809</v>
      </c>
      <c r="E1938" s="2" t="s">
        <v>23</v>
      </c>
      <c r="F1938" s="2" t="s">
        <v>13043</v>
      </c>
      <c r="G1938" s="2" t="s">
        <v>25</v>
      </c>
      <c r="H1938" s="2" t="s">
        <v>7418</v>
      </c>
      <c r="I1938" s="2" t="s">
        <v>88</v>
      </c>
      <c r="J1938" s="9">
        <v>300</v>
      </c>
      <c r="K1938" s="9">
        <v>1382</v>
      </c>
      <c r="L1938" s="5">
        <v>31</v>
      </c>
      <c r="M1938" s="5">
        <v>0</v>
      </c>
      <c r="N1938" s="5">
        <v>20.83</v>
      </c>
      <c r="O1938" s="5">
        <v>0</v>
      </c>
      <c r="P1938" s="5">
        <v>2.2400000000000002</v>
      </c>
      <c r="Q1938" s="5">
        <v>0.67</v>
      </c>
      <c r="R1938" s="5">
        <v>0</v>
      </c>
      <c r="S1938" s="5">
        <v>3250</v>
      </c>
    </row>
    <row r="1939" spans="1:19">
      <c r="A1939" s="2" t="s">
        <v>13044</v>
      </c>
      <c r="B1939" s="2" t="s">
        <v>13045</v>
      </c>
      <c r="C1939" s="2" t="s">
        <v>2464</v>
      </c>
      <c r="D1939" s="2" t="s">
        <v>5747</v>
      </c>
      <c r="E1939" s="2" t="s">
        <v>386</v>
      </c>
      <c r="F1939" s="2" t="s">
        <v>13046</v>
      </c>
      <c r="G1939" s="2" t="s">
        <v>253</v>
      </c>
      <c r="H1939" s="2" t="s">
        <v>7418</v>
      </c>
      <c r="I1939" s="2" t="s">
        <v>66</v>
      </c>
      <c r="J1939" s="9">
        <v>600</v>
      </c>
      <c r="K1939" s="9">
        <v>1928</v>
      </c>
      <c r="L1939" s="5">
        <v>45</v>
      </c>
      <c r="M1939" s="5">
        <v>4</v>
      </c>
      <c r="N1939" s="5">
        <v>27.63</v>
      </c>
      <c r="O1939" s="5">
        <v>227.41</v>
      </c>
      <c r="P1939" s="5">
        <v>2.33</v>
      </c>
      <c r="Q1939" s="5">
        <v>0.61</v>
      </c>
      <c r="R1939" s="5">
        <v>6.91</v>
      </c>
      <c r="S1939" s="5">
        <v>2306</v>
      </c>
    </row>
    <row r="1940" spans="1:19">
      <c r="A1940" s="2" t="s">
        <v>13047</v>
      </c>
      <c r="B1940" s="2" t="s">
        <v>13048</v>
      </c>
      <c r="C1940" s="2" t="s">
        <v>13049</v>
      </c>
      <c r="D1940" s="2" t="s">
        <v>597</v>
      </c>
      <c r="E1940" s="2" t="s">
        <v>237</v>
      </c>
      <c r="F1940" s="2" t="s">
        <v>13050</v>
      </c>
      <c r="G1940" s="2" t="s">
        <v>134</v>
      </c>
      <c r="H1940" s="2" t="s">
        <v>7418</v>
      </c>
      <c r="I1940" s="2" t="s">
        <v>382</v>
      </c>
      <c r="J1940" s="9">
        <v>200</v>
      </c>
      <c r="K1940" s="9">
        <v>1803</v>
      </c>
      <c r="L1940" s="5">
        <v>56</v>
      </c>
      <c r="M1940" s="5">
        <v>1</v>
      </c>
      <c r="N1940" s="5">
        <v>39.04</v>
      </c>
      <c r="O1940" s="5">
        <v>70.02</v>
      </c>
      <c r="P1940" s="5">
        <v>3.11</v>
      </c>
      <c r="Q1940" s="5">
        <v>0.7</v>
      </c>
      <c r="R1940" s="5">
        <v>39.04</v>
      </c>
      <c r="S1940" s="5">
        <v>1948</v>
      </c>
    </row>
    <row r="1941" spans="1:19">
      <c r="A1941" s="2" t="s">
        <v>13051</v>
      </c>
      <c r="B1941" s="2" t="s">
        <v>4080</v>
      </c>
      <c r="C1941" s="2" t="s">
        <v>1611</v>
      </c>
      <c r="D1941" s="2" t="s">
        <v>566</v>
      </c>
      <c r="E1941" s="2" t="s">
        <v>85</v>
      </c>
      <c r="F1941" s="2" t="s">
        <v>13052</v>
      </c>
      <c r="G1941" s="2" t="s">
        <v>72</v>
      </c>
      <c r="H1941" s="2" t="s">
        <v>7418</v>
      </c>
      <c r="I1941" s="2" t="s">
        <v>135</v>
      </c>
      <c r="J1941" s="9">
        <v>700</v>
      </c>
      <c r="K1941" s="9">
        <v>798</v>
      </c>
      <c r="L1941" s="5">
        <v>25</v>
      </c>
      <c r="M1941" s="5">
        <v>1</v>
      </c>
      <c r="N1941" s="5">
        <v>11.95</v>
      </c>
      <c r="O1941" s="5">
        <v>67.27</v>
      </c>
      <c r="P1941" s="5">
        <v>3.13</v>
      </c>
      <c r="Q1941" s="5">
        <v>0.48</v>
      </c>
      <c r="R1941" s="5">
        <v>11.95</v>
      </c>
      <c r="S1941" s="5">
        <v>2768</v>
      </c>
    </row>
    <row r="1942" spans="1:19">
      <c r="A1942" s="2" t="s">
        <v>13053</v>
      </c>
      <c r="B1942" s="2" t="s">
        <v>13054</v>
      </c>
      <c r="C1942" s="2" t="s">
        <v>13055</v>
      </c>
      <c r="D1942" s="2" t="s">
        <v>2460</v>
      </c>
      <c r="E1942" s="2" t="s">
        <v>2461</v>
      </c>
      <c r="F1942" s="2" t="s">
        <v>13056</v>
      </c>
      <c r="G1942" s="2" t="s">
        <v>65</v>
      </c>
      <c r="H1942" s="2" t="s">
        <v>7418</v>
      </c>
      <c r="I1942" s="2" t="s">
        <v>140</v>
      </c>
      <c r="J1942" s="9">
        <v>400</v>
      </c>
      <c r="K1942" s="9">
        <v>1962</v>
      </c>
      <c r="L1942" s="5">
        <v>81</v>
      </c>
      <c r="M1942" s="5">
        <v>2</v>
      </c>
      <c r="N1942" s="5">
        <v>52.52</v>
      </c>
      <c r="O1942" s="5">
        <v>80.430000000000007</v>
      </c>
      <c r="P1942" s="5">
        <v>4.13</v>
      </c>
      <c r="Q1942" s="5">
        <v>0.65</v>
      </c>
      <c r="R1942" s="5">
        <v>26.26</v>
      </c>
      <c r="S1942" s="5">
        <v>1844</v>
      </c>
    </row>
    <row r="1943" spans="1:19">
      <c r="A1943" s="2" t="s">
        <v>13057</v>
      </c>
      <c r="B1943" s="2" t="s">
        <v>489</v>
      </c>
      <c r="C1943" s="2" t="s">
        <v>425</v>
      </c>
      <c r="D1943" s="2" t="s">
        <v>13058</v>
      </c>
      <c r="E1943" s="2" t="s">
        <v>40</v>
      </c>
      <c r="F1943" s="2" t="s">
        <v>13059</v>
      </c>
      <c r="G1943" s="2" t="s">
        <v>253</v>
      </c>
      <c r="H1943" s="2" t="s">
        <v>7418</v>
      </c>
      <c r="I1943" s="2" t="s">
        <v>177</v>
      </c>
      <c r="J1943" s="9">
        <v>200</v>
      </c>
      <c r="K1943" s="9">
        <v>1251</v>
      </c>
      <c r="L1943" s="5">
        <v>52</v>
      </c>
      <c r="M1943" s="5">
        <v>4</v>
      </c>
      <c r="N1943" s="5">
        <v>32.71</v>
      </c>
      <c r="O1943" s="5">
        <v>255.76</v>
      </c>
      <c r="P1943" s="5">
        <v>4.16</v>
      </c>
      <c r="Q1943" s="5">
        <v>0.63</v>
      </c>
      <c r="R1943" s="5">
        <v>8.18</v>
      </c>
      <c r="S1943" s="5">
        <v>6800</v>
      </c>
    </row>
    <row r="1944" spans="1:19">
      <c r="A1944" s="2" t="s">
        <v>13060</v>
      </c>
      <c r="B1944" s="2" t="s">
        <v>13061</v>
      </c>
      <c r="C1944" s="2" t="s">
        <v>2200</v>
      </c>
      <c r="D1944" s="2" t="s">
        <v>215</v>
      </c>
      <c r="E1944" s="2" t="s">
        <v>85</v>
      </c>
      <c r="F1944" s="2" t="s">
        <v>13062</v>
      </c>
      <c r="G1944" s="2" t="s">
        <v>260</v>
      </c>
      <c r="H1944" s="2" t="s">
        <v>7418</v>
      </c>
      <c r="I1944" s="2" t="s">
        <v>293</v>
      </c>
      <c r="J1944" s="9">
        <v>400</v>
      </c>
      <c r="K1944" s="9">
        <v>2244</v>
      </c>
      <c r="L1944" s="5">
        <v>44</v>
      </c>
      <c r="M1944" s="5">
        <v>4</v>
      </c>
      <c r="N1944" s="5">
        <v>31.75</v>
      </c>
      <c r="O1944" s="5">
        <v>157.6</v>
      </c>
      <c r="P1944" s="5">
        <v>1.96</v>
      </c>
      <c r="Q1944" s="5">
        <v>0.72</v>
      </c>
      <c r="R1944" s="5">
        <v>7.94</v>
      </c>
      <c r="S1944" s="5">
        <v>1599</v>
      </c>
    </row>
    <row r="1945" spans="1:19">
      <c r="A1945" s="2" t="s">
        <v>13063</v>
      </c>
      <c r="B1945" s="2" t="s">
        <v>13064</v>
      </c>
      <c r="C1945" s="2" t="s">
        <v>2242</v>
      </c>
      <c r="D1945" s="2" t="s">
        <v>13065</v>
      </c>
      <c r="E1945" s="2" t="s">
        <v>112</v>
      </c>
      <c r="F1945" s="2" t="s">
        <v>13066</v>
      </c>
      <c r="G1945" s="2" t="s">
        <v>167</v>
      </c>
      <c r="H1945" s="2" t="s">
        <v>7418</v>
      </c>
      <c r="I1945" s="2" t="s">
        <v>217</v>
      </c>
      <c r="J1945" s="9">
        <v>1000</v>
      </c>
      <c r="K1945" s="9">
        <v>1736</v>
      </c>
      <c r="L1945" s="5">
        <v>63</v>
      </c>
      <c r="M1945" s="5">
        <v>0</v>
      </c>
      <c r="N1945" s="5">
        <v>49.41</v>
      </c>
      <c r="O1945" s="5">
        <v>0</v>
      </c>
      <c r="P1945" s="5">
        <v>3.63</v>
      </c>
      <c r="Q1945" s="5">
        <v>0.78</v>
      </c>
      <c r="R1945" s="5">
        <v>0</v>
      </c>
      <c r="S1945" s="5">
        <v>4000</v>
      </c>
    </row>
    <row r="1946" spans="1:19">
      <c r="A1946" s="2" t="s">
        <v>13067</v>
      </c>
      <c r="B1946" s="2" t="s">
        <v>185</v>
      </c>
      <c r="C1946" s="2" t="s">
        <v>30</v>
      </c>
      <c r="D1946" s="2" t="s">
        <v>144</v>
      </c>
      <c r="E1946" s="2" t="s">
        <v>40</v>
      </c>
      <c r="F1946" s="2" t="s">
        <v>5784</v>
      </c>
      <c r="G1946" s="2" t="s">
        <v>72</v>
      </c>
      <c r="H1946" s="2" t="s">
        <v>7418</v>
      </c>
      <c r="I1946" s="2" t="s">
        <v>27</v>
      </c>
      <c r="J1946" s="9">
        <v>200</v>
      </c>
      <c r="K1946" s="9">
        <v>937</v>
      </c>
      <c r="L1946" s="5">
        <v>25</v>
      </c>
      <c r="M1946" s="5">
        <v>0</v>
      </c>
      <c r="N1946" s="5">
        <v>18.54</v>
      </c>
      <c r="O1946" s="5">
        <v>0</v>
      </c>
      <c r="P1946" s="5">
        <v>2.67</v>
      </c>
      <c r="Q1946" s="5">
        <v>0.74</v>
      </c>
      <c r="R1946" s="5">
        <v>0</v>
      </c>
      <c r="S1946" s="5">
        <v>1500</v>
      </c>
    </row>
    <row r="1947" spans="1:19">
      <c r="A1947" s="2" t="s">
        <v>13068</v>
      </c>
      <c r="B1947" s="2" t="s">
        <v>7923</v>
      </c>
      <c r="C1947" s="2" t="s">
        <v>13069</v>
      </c>
      <c r="D1947" s="2" t="s">
        <v>597</v>
      </c>
      <c r="E1947" s="2" t="s">
        <v>237</v>
      </c>
      <c r="F1947" s="2" t="s">
        <v>10723</v>
      </c>
      <c r="G1947" s="2" t="s">
        <v>58</v>
      </c>
      <c r="H1947" s="2" t="s">
        <v>7418</v>
      </c>
      <c r="I1947" s="2" t="s">
        <v>177</v>
      </c>
      <c r="J1947" s="9">
        <v>600</v>
      </c>
      <c r="K1947" s="9">
        <v>1307</v>
      </c>
      <c r="L1947" s="5">
        <v>35</v>
      </c>
      <c r="M1947" s="5">
        <v>1</v>
      </c>
      <c r="N1947" s="5">
        <v>19.09</v>
      </c>
      <c r="O1947" s="5">
        <v>42.63</v>
      </c>
      <c r="P1947" s="5">
        <v>2.68</v>
      </c>
      <c r="Q1947" s="5">
        <v>0.55000000000000004</v>
      </c>
      <c r="R1947" s="5">
        <v>19.09</v>
      </c>
      <c r="S1947" s="5">
        <v>1846</v>
      </c>
    </row>
    <row r="1948" spans="1:19">
      <c r="A1948" s="2" t="s">
        <v>13070</v>
      </c>
      <c r="B1948" s="2" t="s">
        <v>8470</v>
      </c>
      <c r="C1948" s="2" t="s">
        <v>13071</v>
      </c>
      <c r="D1948" s="2" t="s">
        <v>166</v>
      </c>
      <c r="E1948" s="2" t="s">
        <v>132</v>
      </c>
      <c r="F1948" s="2" t="s">
        <v>13072</v>
      </c>
      <c r="G1948" s="2" t="s">
        <v>190</v>
      </c>
      <c r="H1948" s="2" t="s">
        <v>7418</v>
      </c>
      <c r="I1948" s="2" t="s">
        <v>361</v>
      </c>
      <c r="J1948" s="9">
        <v>200</v>
      </c>
      <c r="K1948" s="9">
        <v>864</v>
      </c>
      <c r="L1948" s="5">
        <v>31</v>
      </c>
      <c r="M1948" s="5">
        <v>3</v>
      </c>
      <c r="N1948" s="5">
        <v>24.15</v>
      </c>
      <c r="O1948" s="5">
        <v>196.35</v>
      </c>
      <c r="P1948" s="5">
        <v>3.59</v>
      </c>
      <c r="Q1948" s="5">
        <v>0.78</v>
      </c>
      <c r="R1948" s="5">
        <v>8.0500000000000007</v>
      </c>
      <c r="S1948" s="5">
        <v>1512</v>
      </c>
    </row>
    <row r="1949" spans="1:19">
      <c r="A1949" s="2" t="s">
        <v>13073</v>
      </c>
      <c r="B1949" s="2" t="s">
        <v>475</v>
      </c>
      <c r="C1949" s="2" t="s">
        <v>1635</v>
      </c>
      <c r="D1949" s="2" t="s">
        <v>4301</v>
      </c>
      <c r="E1949" s="2" t="s">
        <v>23</v>
      </c>
      <c r="F1949" s="2" t="s">
        <v>13074</v>
      </c>
      <c r="G1949" s="2" t="s">
        <v>161</v>
      </c>
      <c r="H1949" s="2" t="s">
        <v>7418</v>
      </c>
      <c r="I1949" s="2" t="s">
        <v>127</v>
      </c>
      <c r="J1949" s="9">
        <v>700</v>
      </c>
      <c r="K1949" s="9">
        <v>1860</v>
      </c>
      <c r="L1949" s="5">
        <v>78</v>
      </c>
      <c r="M1949" s="5">
        <v>0</v>
      </c>
      <c r="N1949" s="5">
        <v>61.9</v>
      </c>
      <c r="O1949" s="5">
        <v>0</v>
      </c>
      <c r="P1949" s="5">
        <v>4.1900000000000004</v>
      </c>
      <c r="Q1949" s="5">
        <v>0.79</v>
      </c>
      <c r="R1949" s="5">
        <v>0</v>
      </c>
      <c r="S1949" s="5">
        <v>1844</v>
      </c>
    </row>
    <row r="1950" spans="1:19">
      <c r="A1950" s="2" t="s">
        <v>13075</v>
      </c>
      <c r="B1950" s="2" t="s">
        <v>13076</v>
      </c>
      <c r="C1950" s="2" t="s">
        <v>263</v>
      </c>
      <c r="D1950" s="2" t="s">
        <v>13077</v>
      </c>
      <c r="E1950" s="2" t="s">
        <v>112</v>
      </c>
      <c r="F1950" s="2" t="s">
        <v>1141</v>
      </c>
      <c r="G1950" s="2" t="s">
        <v>102</v>
      </c>
      <c r="H1950" s="2" t="s">
        <v>7418</v>
      </c>
      <c r="I1950" s="2" t="s">
        <v>59</v>
      </c>
      <c r="J1950" s="9">
        <v>800</v>
      </c>
      <c r="K1950" s="9">
        <v>2349</v>
      </c>
      <c r="L1950" s="5">
        <v>68</v>
      </c>
      <c r="M1950" s="5">
        <v>0</v>
      </c>
      <c r="N1950" s="5">
        <v>39.86</v>
      </c>
      <c r="O1950" s="5">
        <v>0</v>
      </c>
      <c r="P1950" s="5">
        <v>2.89</v>
      </c>
      <c r="Q1950" s="5">
        <v>0.59</v>
      </c>
      <c r="R1950" s="5">
        <v>0</v>
      </c>
      <c r="S1950" s="5">
        <v>1625</v>
      </c>
    </row>
    <row r="1951" spans="1:19">
      <c r="A1951" s="2" t="s">
        <v>13078</v>
      </c>
      <c r="B1951" s="2" t="s">
        <v>983</v>
      </c>
      <c r="C1951" s="2" t="s">
        <v>13079</v>
      </c>
      <c r="D1951" s="2" t="s">
        <v>9033</v>
      </c>
      <c r="E1951" s="2" t="s">
        <v>40</v>
      </c>
      <c r="F1951" s="2" t="s">
        <v>13080</v>
      </c>
      <c r="G1951" s="2" t="s">
        <v>34</v>
      </c>
      <c r="H1951" s="2" t="s">
        <v>7418</v>
      </c>
      <c r="I1951" s="2" t="s">
        <v>313</v>
      </c>
      <c r="J1951" s="9">
        <v>700</v>
      </c>
      <c r="K1951" s="9">
        <v>2392</v>
      </c>
      <c r="L1951" s="5">
        <v>41</v>
      </c>
      <c r="M1951" s="5">
        <v>1</v>
      </c>
      <c r="N1951" s="5">
        <v>25.38</v>
      </c>
      <c r="O1951" s="5">
        <v>60.98</v>
      </c>
      <c r="P1951" s="5">
        <v>1.71</v>
      </c>
      <c r="Q1951" s="5">
        <v>0.62</v>
      </c>
      <c r="R1951" s="5">
        <v>25.38</v>
      </c>
      <c r="S1951" s="5">
        <v>9800</v>
      </c>
    </row>
    <row r="1952" spans="1:19">
      <c r="A1952" s="2" t="s">
        <v>13081</v>
      </c>
      <c r="B1952" s="2" t="s">
        <v>3032</v>
      </c>
      <c r="C1952" s="2" t="s">
        <v>3032</v>
      </c>
      <c r="D1952" s="2" t="s">
        <v>8304</v>
      </c>
      <c r="E1952" s="2" t="s">
        <v>125</v>
      </c>
      <c r="F1952" s="2" t="s">
        <v>13082</v>
      </c>
      <c r="G1952" s="2" t="s">
        <v>87</v>
      </c>
      <c r="H1952" s="2" t="s">
        <v>7418</v>
      </c>
      <c r="I1952" s="2" t="s">
        <v>88</v>
      </c>
      <c r="J1952" s="9">
        <v>800</v>
      </c>
      <c r="K1952" s="9">
        <v>840</v>
      </c>
      <c r="L1952" s="5">
        <v>26</v>
      </c>
      <c r="M1952" s="5">
        <v>0</v>
      </c>
      <c r="N1952" s="5">
        <v>18.079999999999998</v>
      </c>
      <c r="O1952" s="5">
        <v>0</v>
      </c>
      <c r="P1952" s="5">
        <v>3.1</v>
      </c>
      <c r="Q1952" s="5">
        <v>0.7</v>
      </c>
      <c r="R1952" s="5">
        <v>0</v>
      </c>
      <c r="S1952" s="5">
        <v>3000</v>
      </c>
    </row>
    <row r="1953" spans="1:19">
      <c r="A1953" s="2" t="s">
        <v>13083</v>
      </c>
      <c r="B1953" s="2" t="s">
        <v>6243</v>
      </c>
      <c r="C1953" s="2" t="s">
        <v>12989</v>
      </c>
      <c r="D1953" s="2" t="s">
        <v>6932</v>
      </c>
      <c r="E1953" s="2" t="s">
        <v>40</v>
      </c>
      <c r="F1953" s="2" t="s">
        <v>13084</v>
      </c>
      <c r="G1953" s="2" t="s">
        <v>266</v>
      </c>
      <c r="H1953" s="2" t="s">
        <v>7418</v>
      </c>
      <c r="I1953" s="2" t="s">
        <v>80</v>
      </c>
      <c r="J1953" s="9">
        <v>600</v>
      </c>
      <c r="K1953" s="9">
        <v>2101</v>
      </c>
      <c r="L1953" s="5">
        <v>63</v>
      </c>
      <c r="M1953" s="5">
        <v>0</v>
      </c>
      <c r="N1953" s="5">
        <v>34.83</v>
      </c>
      <c r="O1953" s="5">
        <v>0</v>
      </c>
      <c r="P1953" s="5">
        <v>3</v>
      </c>
      <c r="Q1953" s="5">
        <v>0.55000000000000004</v>
      </c>
      <c r="R1953" s="5">
        <v>0</v>
      </c>
      <c r="S1953" s="5">
        <v>1384</v>
      </c>
    </row>
    <row r="1954" spans="1:19">
      <c r="A1954" s="2" t="s">
        <v>13085</v>
      </c>
      <c r="B1954" s="2" t="s">
        <v>13086</v>
      </c>
      <c r="C1954" s="2" t="s">
        <v>13087</v>
      </c>
      <c r="D1954" s="2" t="s">
        <v>6084</v>
      </c>
      <c r="E1954" s="2" t="s">
        <v>112</v>
      </c>
      <c r="F1954" s="2" t="s">
        <v>13088</v>
      </c>
      <c r="G1954" s="2" t="s">
        <v>161</v>
      </c>
      <c r="H1954" s="2" t="s">
        <v>7418</v>
      </c>
      <c r="I1954" s="2" t="s">
        <v>699</v>
      </c>
      <c r="J1954" s="9">
        <v>100</v>
      </c>
      <c r="K1954" s="9">
        <v>748</v>
      </c>
      <c r="L1954" s="5">
        <v>13</v>
      </c>
      <c r="M1954" s="5">
        <v>0</v>
      </c>
      <c r="N1954" s="5">
        <v>8.0500000000000007</v>
      </c>
      <c r="O1954" s="5">
        <v>0</v>
      </c>
      <c r="P1954" s="5">
        <v>1.74</v>
      </c>
      <c r="Q1954" s="5">
        <v>0.62</v>
      </c>
      <c r="R1954" s="5">
        <v>0</v>
      </c>
      <c r="S1954" s="5">
        <v>3750</v>
      </c>
    </row>
    <row r="1955" spans="1:19">
      <c r="A1955" s="2" t="s">
        <v>13089</v>
      </c>
      <c r="B1955" s="2" t="s">
        <v>586</v>
      </c>
      <c r="C1955" s="2" t="s">
        <v>2257</v>
      </c>
      <c r="D1955" s="2" t="s">
        <v>1065</v>
      </c>
      <c r="E1955" s="2" t="s">
        <v>125</v>
      </c>
      <c r="F1955" s="2" t="s">
        <v>13090</v>
      </c>
      <c r="G1955" s="2" t="s">
        <v>190</v>
      </c>
      <c r="H1955" s="2" t="s">
        <v>7418</v>
      </c>
      <c r="I1955" s="2" t="s">
        <v>51</v>
      </c>
      <c r="J1955" s="9">
        <v>500</v>
      </c>
      <c r="K1955" s="9">
        <v>1032</v>
      </c>
      <c r="L1955" s="5">
        <v>20</v>
      </c>
      <c r="M1955" s="5">
        <v>0</v>
      </c>
      <c r="N1955" s="5">
        <v>13.49</v>
      </c>
      <c r="O1955" s="5">
        <v>0</v>
      </c>
      <c r="P1955" s="5">
        <v>1.94</v>
      </c>
      <c r="Q1955" s="5">
        <v>0.67</v>
      </c>
      <c r="R1955" s="5">
        <v>0</v>
      </c>
      <c r="S1955" s="5">
        <v>2708</v>
      </c>
    </row>
    <row r="1956" spans="1:19">
      <c r="A1956" s="2" t="s">
        <v>13091</v>
      </c>
      <c r="B1956" s="2" t="s">
        <v>3032</v>
      </c>
      <c r="C1956" s="2" t="s">
        <v>804</v>
      </c>
      <c r="D1956" s="2" t="s">
        <v>602</v>
      </c>
      <c r="E1956" s="2" t="s">
        <v>40</v>
      </c>
      <c r="F1956" s="2" t="s">
        <v>13092</v>
      </c>
      <c r="G1956" s="2" t="s">
        <v>167</v>
      </c>
      <c r="H1956" s="2" t="s">
        <v>7418</v>
      </c>
      <c r="I1956" s="2" t="s">
        <v>361</v>
      </c>
      <c r="J1956" s="9">
        <v>800</v>
      </c>
      <c r="K1956" s="9">
        <v>919</v>
      </c>
      <c r="L1956" s="5">
        <v>28</v>
      </c>
      <c r="M1956" s="5">
        <v>0</v>
      </c>
      <c r="N1956" s="5">
        <v>22.84</v>
      </c>
      <c r="O1956" s="5">
        <v>0</v>
      </c>
      <c r="P1956" s="5">
        <v>3.05</v>
      </c>
      <c r="Q1956" s="5">
        <v>0.82</v>
      </c>
      <c r="R1956" s="5">
        <v>0</v>
      </c>
      <c r="S1956" s="5">
        <v>3230</v>
      </c>
    </row>
    <row r="1957" spans="1:19">
      <c r="A1957" s="2" t="s">
        <v>13093</v>
      </c>
      <c r="B1957" s="2" t="s">
        <v>13094</v>
      </c>
      <c r="C1957" s="2" t="s">
        <v>2747</v>
      </c>
      <c r="D1957" s="2" t="s">
        <v>144</v>
      </c>
      <c r="E1957" s="2" t="s">
        <v>40</v>
      </c>
      <c r="F1957" s="2" t="s">
        <v>5780</v>
      </c>
      <c r="G1957" s="2" t="s">
        <v>42</v>
      </c>
      <c r="H1957" s="2" t="s">
        <v>7418</v>
      </c>
      <c r="I1957" s="2" t="s">
        <v>51</v>
      </c>
      <c r="J1957" s="9">
        <v>500</v>
      </c>
      <c r="K1957" s="9">
        <v>1896</v>
      </c>
      <c r="L1957" s="5">
        <v>49</v>
      </c>
      <c r="M1957" s="5">
        <v>1</v>
      </c>
      <c r="N1957" s="5">
        <v>20.74</v>
      </c>
      <c r="O1957" s="5">
        <v>60.32</v>
      </c>
      <c r="P1957" s="5">
        <v>2.58</v>
      </c>
      <c r="Q1957" s="5">
        <v>0.42</v>
      </c>
      <c r="R1957" s="5">
        <v>20.74</v>
      </c>
      <c r="S1957" s="5">
        <v>3692</v>
      </c>
    </row>
    <row r="1958" spans="1:19">
      <c r="A1958" s="2" t="s">
        <v>13095</v>
      </c>
      <c r="B1958" s="2" t="s">
        <v>1033</v>
      </c>
      <c r="C1958" s="2" t="s">
        <v>13096</v>
      </c>
      <c r="D1958" s="2" t="s">
        <v>13097</v>
      </c>
      <c r="E1958" s="2" t="s">
        <v>953</v>
      </c>
      <c r="F1958" s="2" t="s">
        <v>13098</v>
      </c>
      <c r="G1958" s="2" t="s">
        <v>266</v>
      </c>
      <c r="H1958" s="2" t="s">
        <v>7418</v>
      </c>
      <c r="I1958" s="2" t="s">
        <v>356</v>
      </c>
      <c r="J1958" s="9">
        <v>1000</v>
      </c>
      <c r="K1958" s="9">
        <v>839</v>
      </c>
      <c r="L1958" s="5">
        <v>20</v>
      </c>
      <c r="M1958" s="5">
        <v>2</v>
      </c>
      <c r="N1958" s="5">
        <v>9.67</v>
      </c>
      <c r="O1958" s="5">
        <v>74.69</v>
      </c>
      <c r="P1958" s="5">
        <v>2.38</v>
      </c>
      <c r="Q1958" s="5">
        <v>0.48</v>
      </c>
      <c r="R1958" s="5">
        <v>4.84</v>
      </c>
      <c r="S1958" s="5">
        <v>2306</v>
      </c>
    </row>
    <row r="1959" spans="1:19">
      <c r="A1959" s="2" t="s">
        <v>13099</v>
      </c>
      <c r="B1959" s="2" t="s">
        <v>1221</v>
      </c>
      <c r="C1959" s="2" t="s">
        <v>5034</v>
      </c>
      <c r="D1959" s="2" t="s">
        <v>7547</v>
      </c>
      <c r="E1959" s="2" t="s">
        <v>112</v>
      </c>
      <c r="F1959" s="2" t="s">
        <v>1468</v>
      </c>
      <c r="G1959" s="2" t="s">
        <v>34</v>
      </c>
      <c r="H1959" s="2" t="s">
        <v>7418</v>
      </c>
      <c r="I1959" s="2" t="s">
        <v>293</v>
      </c>
      <c r="J1959" s="9">
        <v>100</v>
      </c>
      <c r="K1959" s="9">
        <v>2398</v>
      </c>
      <c r="L1959" s="5">
        <v>74</v>
      </c>
      <c r="M1959" s="5">
        <v>6</v>
      </c>
      <c r="N1959" s="5">
        <v>31.32</v>
      </c>
      <c r="O1959" s="5">
        <v>283.47000000000003</v>
      </c>
      <c r="P1959" s="5">
        <v>3.09</v>
      </c>
      <c r="Q1959" s="5">
        <v>0.42</v>
      </c>
      <c r="R1959" s="5">
        <v>5.22</v>
      </c>
      <c r="S1959" s="5">
        <v>2306</v>
      </c>
    </row>
    <row r="1960" spans="1:19">
      <c r="A1960" s="2" t="s">
        <v>13100</v>
      </c>
      <c r="B1960" s="2" t="s">
        <v>983</v>
      </c>
      <c r="C1960" s="2" t="s">
        <v>13101</v>
      </c>
      <c r="D1960" s="2" t="s">
        <v>13102</v>
      </c>
      <c r="E1960" s="2" t="s">
        <v>125</v>
      </c>
      <c r="F1960" s="2" t="s">
        <v>13103</v>
      </c>
      <c r="G1960" s="2" t="s">
        <v>260</v>
      </c>
      <c r="H1960" s="2" t="s">
        <v>7418</v>
      </c>
      <c r="I1960" s="2" t="s">
        <v>217</v>
      </c>
      <c r="J1960" s="9">
        <v>700</v>
      </c>
      <c r="K1960" s="9">
        <v>2422</v>
      </c>
      <c r="L1960" s="5">
        <v>72</v>
      </c>
      <c r="M1960" s="5">
        <v>3</v>
      </c>
      <c r="N1960" s="5">
        <v>32.369999999999997</v>
      </c>
      <c r="O1960" s="5">
        <v>180.56</v>
      </c>
      <c r="P1960" s="5">
        <v>2.97</v>
      </c>
      <c r="Q1960" s="5">
        <v>0.45</v>
      </c>
      <c r="R1960" s="5">
        <v>10.79</v>
      </c>
      <c r="S1960" s="5">
        <v>3575</v>
      </c>
    </row>
    <row r="1961" spans="1:19">
      <c r="A1961" s="2" t="s">
        <v>13104</v>
      </c>
      <c r="B1961" s="2" t="s">
        <v>6775</v>
      </c>
      <c r="C1961" s="2" t="s">
        <v>13105</v>
      </c>
      <c r="D1961" s="2" t="s">
        <v>13106</v>
      </c>
      <c r="E1961" s="2" t="s">
        <v>276</v>
      </c>
      <c r="F1961" s="2" t="s">
        <v>13107</v>
      </c>
      <c r="G1961" s="2" t="s">
        <v>87</v>
      </c>
      <c r="H1961" s="2" t="s">
        <v>7418</v>
      </c>
      <c r="I1961" s="2" t="s">
        <v>35</v>
      </c>
      <c r="J1961" s="9">
        <v>1000</v>
      </c>
      <c r="K1961" s="9">
        <v>891</v>
      </c>
      <c r="L1961" s="5">
        <v>26</v>
      </c>
      <c r="M1961" s="5">
        <v>0</v>
      </c>
      <c r="N1961" s="5">
        <v>15.8</v>
      </c>
      <c r="O1961" s="5">
        <v>0</v>
      </c>
      <c r="P1961" s="5">
        <v>2.92</v>
      </c>
      <c r="Q1961" s="5">
        <v>0.61</v>
      </c>
      <c r="R1961" s="5">
        <v>0</v>
      </c>
      <c r="S1961" s="5">
        <v>1682</v>
      </c>
    </row>
    <row r="1962" spans="1:19">
      <c r="A1962" s="2" t="s">
        <v>13108</v>
      </c>
      <c r="B1962" s="2" t="s">
        <v>7880</v>
      </c>
      <c r="C1962" s="2" t="s">
        <v>763</v>
      </c>
      <c r="D1962" s="2" t="s">
        <v>985</v>
      </c>
      <c r="E1962" s="2" t="s">
        <v>222</v>
      </c>
      <c r="F1962" s="2" t="s">
        <v>13109</v>
      </c>
      <c r="G1962" s="2" t="s">
        <v>344</v>
      </c>
      <c r="H1962" s="2" t="s">
        <v>7418</v>
      </c>
      <c r="I1962" s="2" t="s">
        <v>361</v>
      </c>
      <c r="J1962" s="9">
        <v>300</v>
      </c>
      <c r="K1962" s="9">
        <v>1283</v>
      </c>
      <c r="L1962" s="5">
        <v>49</v>
      </c>
      <c r="M1962" s="5">
        <v>5</v>
      </c>
      <c r="N1962" s="5">
        <v>30.18</v>
      </c>
      <c r="O1962" s="5">
        <v>267.47000000000003</v>
      </c>
      <c r="P1962" s="5">
        <v>3.82</v>
      </c>
      <c r="Q1962" s="5">
        <v>0.62</v>
      </c>
      <c r="R1962" s="5">
        <v>6.04</v>
      </c>
      <c r="S1962" s="5">
        <v>3000</v>
      </c>
    </row>
    <row r="1963" spans="1:19">
      <c r="A1963" s="2" t="s">
        <v>13110</v>
      </c>
      <c r="B1963" s="2" t="s">
        <v>904</v>
      </c>
      <c r="C1963" s="2" t="s">
        <v>3802</v>
      </c>
      <c r="D1963" s="2" t="s">
        <v>566</v>
      </c>
      <c r="E1963" s="2" t="s">
        <v>85</v>
      </c>
      <c r="F1963" s="2" t="s">
        <v>13111</v>
      </c>
      <c r="G1963" s="2" t="s">
        <v>150</v>
      </c>
      <c r="H1963" s="2" t="s">
        <v>7418</v>
      </c>
      <c r="I1963" s="2" t="s">
        <v>35</v>
      </c>
      <c r="J1963" s="9">
        <v>600</v>
      </c>
      <c r="K1963" s="9">
        <v>2355</v>
      </c>
      <c r="L1963" s="5">
        <v>39</v>
      </c>
      <c r="M1963" s="5">
        <v>4</v>
      </c>
      <c r="N1963" s="5">
        <v>22.91</v>
      </c>
      <c r="O1963" s="5">
        <v>148.4</v>
      </c>
      <c r="P1963" s="5">
        <v>1.66</v>
      </c>
      <c r="Q1963" s="5">
        <v>0.59</v>
      </c>
      <c r="R1963" s="5">
        <v>5.73</v>
      </c>
      <c r="S1963" s="5">
        <v>2750</v>
      </c>
    </row>
    <row r="1964" spans="1:19">
      <c r="A1964" s="2" t="s">
        <v>13112</v>
      </c>
      <c r="B1964" s="2" t="s">
        <v>1542</v>
      </c>
      <c r="C1964" s="2" t="s">
        <v>1438</v>
      </c>
      <c r="D1964" s="2" t="s">
        <v>13113</v>
      </c>
      <c r="E1964" s="2" t="s">
        <v>625</v>
      </c>
      <c r="F1964" s="2" t="s">
        <v>13114</v>
      </c>
      <c r="G1964" s="2" t="s">
        <v>58</v>
      </c>
      <c r="H1964" s="2" t="s">
        <v>7418</v>
      </c>
      <c r="I1964" s="2" t="s">
        <v>162</v>
      </c>
      <c r="J1964" s="9">
        <v>700</v>
      </c>
      <c r="K1964" s="9">
        <v>2338</v>
      </c>
      <c r="L1964" s="5">
        <v>39</v>
      </c>
      <c r="M1964" s="5">
        <v>3</v>
      </c>
      <c r="N1964" s="5">
        <v>16.440000000000001</v>
      </c>
      <c r="O1964" s="5">
        <v>221.25</v>
      </c>
      <c r="P1964" s="5">
        <v>1.67</v>
      </c>
      <c r="Q1964" s="5">
        <v>0.42</v>
      </c>
      <c r="R1964" s="5">
        <v>5.48</v>
      </c>
      <c r="S1964" s="5">
        <v>2349</v>
      </c>
    </row>
    <row r="1965" spans="1:19">
      <c r="A1965" s="2" t="s">
        <v>13115</v>
      </c>
      <c r="B1965" s="2" t="s">
        <v>13116</v>
      </c>
      <c r="C1965" s="2" t="s">
        <v>587</v>
      </c>
      <c r="D1965" s="2" t="s">
        <v>3299</v>
      </c>
      <c r="E1965" s="2" t="s">
        <v>32</v>
      </c>
      <c r="F1965" s="2" t="s">
        <v>13117</v>
      </c>
      <c r="G1965" s="2" t="s">
        <v>87</v>
      </c>
      <c r="H1965" s="2" t="s">
        <v>7418</v>
      </c>
      <c r="I1965" s="2" t="s">
        <v>183</v>
      </c>
      <c r="J1965" s="9">
        <v>200</v>
      </c>
      <c r="K1965" s="9">
        <v>1581</v>
      </c>
      <c r="L1965" s="5">
        <v>67</v>
      </c>
      <c r="M1965" s="5">
        <v>2</v>
      </c>
      <c r="N1965" s="5">
        <v>56.23</v>
      </c>
      <c r="O1965" s="5">
        <v>94.75</v>
      </c>
      <c r="P1965" s="5">
        <v>4.24</v>
      </c>
      <c r="Q1965" s="5">
        <v>0.84</v>
      </c>
      <c r="R1965" s="5">
        <v>28.12</v>
      </c>
      <c r="S1965" s="5">
        <v>1759</v>
      </c>
    </row>
    <row r="1966" spans="1:19">
      <c r="A1966" s="2" t="s">
        <v>13118</v>
      </c>
      <c r="B1966" s="2" t="s">
        <v>13119</v>
      </c>
      <c r="C1966" s="2" t="s">
        <v>13120</v>
      </c>
      <c r="D1966" s="2" t="s">
        <v>4301</v>
      </c>
      <c r="E1966" s="2" t="s">
        <v>23</v>
      </c>
      <c r="F1966" s="2" t="s">
        <v>13121</v>
      </c>
      <c r="G1966" s="2" t="s">
        <v>72</v>
      </c>
      <c r="H1966" s="2" t="s">
        <v>7418</v>
      </c>
      <c r="I1966" s="2" t="s">
        <v>88</v>
      </c>
      <c r="J1966" s="9">
        <v>500</v>
      </c>
      <c r="K1966" s="9">
        <v>846</v>
      </c>
      <c r="L1966" s="5">
        <v>33</v>
      </c>
      <c r="M1966" s="5">
        <v>1</v>
      </c>
      <c r="N1966" s="5">
        <v>16.07</v>
      </c>
      <c r="O1966" s="5">
        <v>35.89</v>
      </c>
      <c r="P1966" s="5">
        <v>3.9</v>
      </c>
      <c r="Q1966" s="5">
        <v>0.49</v>
      </c>
      <c r="R1966" s="5">
        <v>16.07</v>
      </c>
      <c r="S1966" s="5">
        <v>1600</v>
      </c>
    </row>
    <row r="1967" spans="1:19">
      <c r="A1967" s="2" t="s">
        <v>13122</v>
      </c>
      <c r="B1967" s="2" t="s">
        <v>2050</v>
      </c>
      <c r="C1967" s="2" t="s">
        <v>8059</v>
      </c>
      <c r="D1967" s="2" t="s">
        <v>6822</v>
      </c>
      <c r="E1967" s="2" t="s">
        <v>85</v>
      </c>
      <c r="F1967" s="2" t="s">
        <v>13123</v>
      </c>
      <c r="G1967" s="2" t="s">
        <v>94</v>
      </c>
      <c r="H1967" s="2" t="s">
        <v>7418</v>
      </c>
      <c r="I1967" s="2" t="s">
        <v>217</v>
      </c>
      <c r="J1967" s="9">
        <v>1000</v>
      </c>
      <c r="K1967" s="9">
        <v>1223</v>
      </c>
      <c r="L1967" s="5">
        <v>27</v>
      </c>
      <c r="M1967" s="5">
        <v>1</v>
      </c>
      <c r="N1967" s="5">
        <v>22.05</v>
      </c>
      <c r="O1967" s="5">
        <v>35.9</v>
      </c>
      <c r="P1967" s="5">
        <v>2.21</v>
      </c>
      <c r="Q1967" s="5">
        <v>0.82</v>
      </c>
      <c r="R1967" s="5">
        <v>22.05</v>
      </c>
      <c r="S1967" s="5">
        <v>1600</v>
      </c>
    </row>
    <row r="1968" spans="1:19">
      <c r="A1968" s="2" t="s">
        <v>13124</v>
      </c>
      <c r="B1968" s="2" t="s">
        <v>3583</v>
      </c>
      <c r="C1968" s="2" t="s">
        <v>4224</v>
      </c>
      <c r="D1968" s="2" t="s">
        <v>13125</v>
      </c>
      <c r="E1968" s="2" t="s">
        <v>953</v>
      </c>
      <c r="F1968" s="2" t="s">
        <v>6656</v>
      </c>
      <c r="G1968" s="2" t="s">
        <v>253</v>
      </c>
      <c r="H1968" s="2" t="s">
        <v>7418</v>
      </c>
      <c r="I1968" s="2" t="s">
        <v>73</v>
      </c>
      <c r="J1968" s="9">
        <v>200</v>
      </c>
      <c r="K1968" s="9">
        <v>1960</v>
      </c>
      <c r="L1968" s="5">
        <v>36</v>
      </c>
      <c r="M1968" s="5">
        <v>0</v>
      </c>
      <c r="N1968" s="5">
        <v>14.87</v>
      </c>
      <c r="O1968" s="5">
        <v>0</v>
      </c>
      <c r="P1968" s="5">
        <v>1.84</v>
      </c>
      <c r="Q1968" s="5">
        <v>0.41</v>
      </c>
      <c r="R1968" s="5">
        <v>0</v>
      </c>
      <c r="S1968" s="5">
        <v>3750</v>
      </c>
    </row>
    <row r="1969" spans="1:19">
      <c r="A1969" s="2" t="s">
        <v>13126</v>
      </c>
      <c r="B1969" s="2" t="s">
        <v>13127</v>
      </c>
      <c r="C1969" s="2" t="s">
        <v>3033</v>
      </c>
      <c r="D1969" s="2" t="s">
        <v>855</v>
      </c>
      <c r="E1969" s="2" t="s">
        <v>112</v>
      </c>
      <c r="F1969" s="2" t="s">
        <v>13128</v>
      </c>
      <c r="G1969" s="2" t="s">
        <v>312</v>
      </c>
      <c r="H1969" s="2" t="s">
        <v>7418</v>
      </c>
      <c r="I1969" s="2" t="s">
        <v>458</v>
      </c>
      <c r="J1969" s="9">
        <v>400</v>
      </c>
      <c r="K1969" s="9">
        <v>1800</v>
      </c>
      <c r="L1969" s="5">
        <v>35</v>
      </c>
      <c r="M1969" s="5">
        <v>2</v>
      </c>
      <c r="N1969" s="5">
        <v>15.29</v>
      </c>
      <c r="O1969" s="5">
        <v>103.66</v>
      </c>
      <c r="P1969" s="5">
        <v>1.94</v>
      </c>
      <c r="Q1969" s="5">
        <v>0.44</v>
      </c>
      <c r="R1969" s="5">
        <v>7.64</v>
      </c>
      <c r="S1969" s="5">
        <v>3700</v>
      </c>
    </row>
    <row r="1970" spans="1:19">
      <c r="A1970" s="2" t="s">
        <v>13129</v>
      </c>
      <c r="B1970" s="2" t="s">
        <v>45</v>
      </c>
      <c r="C1970" s="2" t="s">
        <v>4179</v>
      </c>
      <c r="D1970" s="2" t="s">
        <v>4296</v>
      </c>
      <c r="E1970" s="2" t="s">
        <v>237</v>
      </c>
      <c r="F1970" s="2" t="s">
        <v>13130</v>
      </c>
      <c r="G1970" s="2" t="s">
        <v>150</v>
      </c>
      <c r="H1970" s="2" t="s">
        <v>7418</v>
      </c>
      <c r="I1970" s="2" t="s">
        <v>140</v>
      </c>
      <c r="J1970" s="9">
        <v>1000</v>
      </c>
      <c r="K1970" s="9">
        <v>1902</v>
      </c>
      <c r="L1970" s="5">
        <v>31</v>
      </c>
      <c r="M1970" s="5">
        <v>1</v>
      </c>
      <c r="N1970" s="5">
        <v>24.3</v>
      </c>
      <c r="O1970" s="5">
        <v>43.9</v>
      </c>
      <c r="P1970" s="5">
        <v>1.63</v>
      </c>
      <c r="Q1970" s="5">
        <v>0.78</v>
      </c>
      <c r="R1970" s="5">
        <v>24.3</v>
      </c>
      <c r="S1970" s="5">
        <v>2349</v>
      </c>
    </row>
    <row r="1971" spans="1:19">
      <c r="A1971" s="2" t="s">
        <v>13131</v>
      </c>
      <c r="B1971" s="2" t="s">
        <v>555</v>
      </c>
      <c r="C1971" s="2" t="s">
        <v>1123</v>
      </c>
      <c r="D1971" s="2" t="s">
        <v>792</v>
      </c>
      <c r="E1971" s="2" t="s">
        <v>40</v>
      </c>
      <c r="F1971" s="2">
        <v>0</v>
      </c>
      <c r="G1971" s="2" t="s">
        <v>312</v>
      </c>
      <c r="H1971" s="2" t="s">
        <v>7418</v>
      </c>
      <c r="I1971" s="2" t="s">
        <v>699</v>
      </c>
      <c r="J1971" s="9">
        <v>700</v>
      </c>
      <c r="K1971" s="9">
        <v>1345</v>
      </c>
      <c r="L1971" s="5">
        <v>34</v>
      </c>
      <c r="M1971" s="5">
        <v>0</v>
      </c>
      <c r="N1971" s="5">
        <v>22.52</v>
      </c>
      <c r="O1971" s="5">
        <v>0</v>
      </c>
      <c r="P1971" s="5">
        <v>2.5299999999999998</v>
      </c>
      <c r="Q1971" s="5">
        <v>0.66</v>
      </c>
      <c r="R1971" s="5">
        <v>0</v>
      </c>
      <c r="S1971" s="5">
        <v>6985</v>
      </c>
    </row>
    <row r="1972" spans="1:19">
      <c r="A1972" s="2" t="s">
        <v>13132</v>
      </c>
      <c r="B1972" s="2" t="s">
        <v>13133</v>
      </c>
      <c r="C1972" s="2" t="s">
        <v>4178</v>
      </c>
      <c r="D1972" s="2" t="s">
        <v>829</v>
      </c>
      <c r="E1972" s="2" t="s">
        <v>112</v>
      </c>
      <c r="F1972" s="2" t="s">
        <v>13134</v>
      </c>
      <c r="G1972" s="2" t="s">
        <v>87</v>
      </c>
      <c r="H1972" s="2" t="s">
        <v>7418</v>
      </c>
      <c r="I1972" s="2" t="s">
        <v>293</v>
      </c>
      <c r="J1972" s="9">
        <v>800</v>
      </c>
      <c r="K1972" s="9">
        <v>908</v>
      </c>
      <c r="L1972" s="5">
        <v>27</v>
      </c>
      <c r="M1972" s="5">
        <v>1</v>
      </c>
      <c r="N1972" s="5">
        <v>14.09</v>
      </c>
      <c r="O1972" s="5">
        <v>67.650000000000006</v>
      </c>
      <c r="P1972" s="5">
        <v>2.97</v>
      </c>
      <c r="Q1972" s="5">
        <v>0.52</v>
      </c>
      <c r="R1972" s="5">
        <v>14.09</v>
      </c>
      <c r="S1972" s="5">
        <v>2660</v>
      </c>
    </row>
    <row r="1973" spans="1:19">
      <c r="A1973" s="2" t="s">
        <v>13135</v>
      </c>
      <c r="B1973" s="2" t="s">
        <v>7781</v>
      </c>
      <c r="C1973" s="2" t="s">
        <v>13136</v>
      </c>
      <c r="D1973" s="2" t="s">
        <v>13137</v>
      </c>
      <c r="E1973" s="2" t="s">
        <v>23</v>
      </c>
      <c r="F1973" s="2" t="s">
        <v>13138</v>
      </c>
      <c r="G1973" s="2" t="s">
        <v>253</v>
      </c>
      <c r="H1973" s="2" t="s">
        <v>7418</v>
      </c>
      <c r="I1973" s="2" t="s">
        <v>162</v>
      </c>
      <c r="J1973" s="9">
        <v>300</v>
      </c>
      <c r="K1973" s="9">
        <v>1052</v>
      </c>
      <c r="L1973" s="5">
        <v>40</v>
      </c>
      <c r="M1973" s="5">
        <v>0</v>
      </c>
      <c r="N1973" s="5">
        <v>24.2</v>
      </c>
      <c r="O1973" s="5">
        <v>0</v>
      </c>
      <c r="P1973" s="5">
        <v>3.8</v>
      </c>
      <c r="Q1973" s="5">
        <v>0.6</v>
      </c>
      <c r="R1973" s="5">
        <v>0</v>
      </c>
      <c r="S1973" s="5">
        <v>1500</v>
      </c>
    </row>
    <row r="1974" spans="1:19">
      <c r="A1974" s="2" t="s">
        <v>13139</v>
      </c>
      <c r="B1974" s="2" t="s">
        <v>2330</v>
      </c>
      <c r="C1974" s="2" t="s">
        <v>235</v>
      </c>
      <c r="D1974" s="2" t="s">
        <v>13140</v>
      </c>
      <c r="E1974" s="2" t="s">
        <v>56</v>
      </c>
      <c r="F1974" s="2" t="s">
        <v>6131</v>
      </c>
      <c r="G1974" s="2" t="s">
        <v>190</v>
      </c>
      <c r="H1974" s="2" t="s">
        <v>7418</v>
      </c>
      <c r="I1974" s="2" t="s">
        <v>120</v>
      </c>
      <c r="J1974" s="9">
        <v>400</v>
      </c>
      <c r="K1974" s="9">
        <v>1583</v>
      </c>
      <c r="L1974" s="5">
        <v>26</v>
      </c>
      <c r="M1974" s="5">
        <v>0</v>
      </c>
      <c r="N1974" s="5">
        <v>10.94</v>
      </c>
      <c r="O1974" s="5">
        <v>0</v>
      </c>
      <c r="P1974" s="5">
        <v>1.64</v>
      </c>
      <c r="Q1974" s="5">
        <v>0.42</v>
      </c>
      <c r="R1974" s="5">
        <v>0</v>
      </c>
      <c r="S1974" s="5">
        <v>1700</v>
      </c>
    </row>
    <row r="1975" spans="1:19">
      <c r="A1975" s="2" t="s">
        <v>13141</v>
      </c>
      <c r="B1975" s="2" t="s">
        <v>2317</v>
      </c>
      <c r="C1975" s="2" t="s">
        <v>13142</v>
      </c>
      <c r="D1975" s="2" t="s">
        <v>13143</v>
      </c>
      <c r="E1975" s="2" t="s">
        <v>85</v>
      </c>
      <c r="F1975" s="2" t="s">
        <v>3917</v>
      </c>
      <c r="G1975" s="2" t="s">
        <v>102</v>
      </c>
      <c r="H1975" s="2" t="s">
        <v>7418</v>
      </c>
      <c r="I1975" s="2" t="s">
        <v>135</v>
      </c>
      <c r="J1975" s="9">
        <v>700</v>
      </c>
      <c r="K1975" s="9">
        <v>1700</v>
      </c>
      <c r="L1975" s="5">
        <v>37</v>
      </c>
      <c r="M1975" s="5">
        <v>1</v>
      </c>
      <c r="N1975" s="5">
        <v>17.63</v>
      </c>
      <c r="O1975" s="5">
        <v>49.7</v>
      </c>
      <c r="P1975" s="5">
        <v>2.1800000000000002</v>
      </c>
      <c r="Q1975" s="5">
        <v>0.48</v>
      </c>
      <c r="R1975" s="5">
        <v>17.63</v>
      </c>
      <c r="S1975" s="5">
        <v>1700</v>
      </c>
    </row>
    <row r="1976" spans="1:19">
      <c r="A1976" s="2" t="s">
        <v>13144</v>
      </c>
      <c r="B1976" s="2" t="s">
        <v>2555</v>
      </c>
      <c r="C1976" s="2" t="s">
        <v>13145</v>
      </c>
      <c r="D1976" s="2" t="s">
        <v>138</v>
      </c>
      <c r="E1976" s="2" t="s">
        <v>40</v>
      </c>
      <c r="F1976" s="2" t="s">
        <v>13146</v>
      </c>
      <c r="G1976" s="2" t="s">
        <v>161</v>
      </c>
      <c r="H1976" s="2" t="s">
        <v>7418</v>
      </c>
      <c r="I1976" s="2" t="s">
        <v>232</v>
      </c>
      <c r="J1976" s="9">
        <v>800</v>
      </c>
      <c r="K1976" s="9">
        <v>1504</v>
      </c>
      <c r="L1976" s="5">
        <v>46</v>
      </c>
      <c r="M1976" s="5">
        <v>4</v>
      </c>
      <c r="N1976" s="5">
        <v>34.299999999999997</v>
      </c>
      <c r="O1976" s="5">
        <v>201.96</v>
      </c>
      <c r="P1976" s="5">
        <v>3.06</v>
      </c>
      <c r="Q1976" s="5">
        <v>0.75</v>
      </c>
      <c r="R1976" s="5">
        <v>8.57</v>
      </c>
      <c r="S1976" s="5">
        <v>1250</v>
      </c>
    </row>
    <row r="1977" spans="1:19">
      <c r="A1977" s="2" t="s">
        <v>13147</v>
      </c>
      <c r="B1977" s="2" t="s">
        <v>53</v>
      </c>
      <c r="C1977" s="2" t="s">
        <v>9962</v>
      </c>
      <c r="D1977" s="2" t="s">
        <v>251</v>
      </c>
      <c r="E1977" s="2" t="s">
        <v>23</v>
      </c>
      <c r="F1977" s="2" t="s">
        <v>13148</v>
      </c>
      <c r="G1977" s="2" t="s">
        <v>312</v>
      </c>
      <c r="H1977" s="2" t="s">
        <v>7418</v>
      </c>
      <c r="I1977" s="2" t="s">
        <v>66</v>
      </c>
      <c r="J1977" s="9">
        <v>800</v>
      </c>
      <c r="K1977" s="9">
        <v>1353</v>
      </c>
      <c r="L1977" s="5">
        <v>42</v>
      </c>
      <c r="M1977" s="5">
        <v>3</v>
      </c>
      <c r="N1977" s="5">
        <v>29.63</v>
      </c>
      <c r="O1977" s="5">
        <v>196.03</v>
      </c>
      <c r="P1977" s="5">
        <v>3.1</v>
      </c>
      <c r="Q1977" s="5">
        <v>0.71</v>
      </c>
      <c r="R1977" s="5">
        <v>9.8800000000000008</v>
      </c>
      <c r="S1977" s="5">
        <v>2438</v>
      </c>
    </row>
    <row r="1978" spans="1:19">
      <c r="A1978" s="2" t="s">
        <v>13149</v>
      </c>
      <c r="B1978" s="2" t="s">
        <v>1343</v>
      </c>
      <c r="C1978" s="2" t="s">
        <v>13150</v>
      </c>
      <c r="D1978" s="2" t="s">
        <v>1976</v>
      </c>
      <c r="E1978" s="2" t="s">
        <v>850</v>
      </c>
      <c r="F1978" s="2" t="s">
        <v>13151</v>
      </c>
      <c r="G1978" s="2" t="s">
        <v>260</v>
      </c>
      <c r="H1978" s="2" t="s">
        <v>7418</v>
      </c>
      <c r="I1978" s="2" t="s">
        <v>313</v>
      </c>
      <c r="J1978" s="9">
        <v>800</v>
      </c>
      <c r="K1978" s="9">
        <v>625</v>
      </c>
      <c r="L1978" s="5">
        <v>15</v>
      </c>
      <c r="M1978" s="5">
        <v>0</v>
      </c>
      <c r="N1978" s="5">
        <v>12.51</v>
      </c>
      <c r="O1978" s="5">
        <v>0</v>
      </c>
      <c r="P1978" s="5">
        <v>2.4</v>
      </c>
      <c r="Q1978" s="5">
        <v>0.83</v>
      </c>
      <c r="R1978" s="5">
        <v>0</v>
      </c>
      <c r="S1978" s="5">
        <v>1400</v>
      </c>
    </row>
    <row r="1979" spans="1:19">
      <c r="A1979" s="2" t="s">
        <v>13152</v>
      </c>
      <c r="B1979" s="2" t="s">
        <v>2238</v>
      </c>
      <c r="C1979" s="2" t="s">
        <v>1231</v>
      </c>
      <c r="D1979" s="2" t="s">
        <v>4211</v>
      </c>
      <c r="E1979" s="2" t="s">
        <v>125</v>
      </c>
      <c r="F1979" s="2" t="s">
        <v>13153</v>
      </c>
      <c r="G1979" s="2" t="s">
        <v>34</v>
      </c>
      <c r="H1979" s="2" t="s">
        <v>7418</v>
      </c>
      <c r="I1979" s="2" t="s">
        <v>356</v>
      </c>
      <c r="J1979" s="9">
        <v>1000</v>
      </c>
      <c r="K1979" s="9">
        <v>668</v>
      </c>
      <c r="L1979" s="5">
        <v>25</v>
      </c>
      <c r="M1979" s="5">
        <v>1</v>
      </c>
      <c r="N1979" s="5">
        <v>15.15</v>
      </c>
      <c r="O1979" s="5">
        <v>48.46</v>
      </c>
      <c r="P1979" s="5">
        <v>3.74</v>
      </c>
      <c r="Q1979" s="5">
        <v>0.61</v>
      </c>
      <c r="R1979" s="5">
        <v>15.15</v>
      </c>
      <c r="S1979" s="5">
        <v>1800</v>
      </c>
    </row>
    <row r="1980" spans="1:19">
      <c r="A1980" s="2" t="s">
        <v>13154</v>
      </c>
      <c r="B1980" s="2" t="s">
        <v>2570</v>
      </c>
      <c r="C1980" s="2" t="s">
        <v>13155</v>
      </c>
      <c r="D1980" s="2" t="s">
        <v>655</v>
      </c>
      <c r="E1980" s="2" t="s">
        <v>125</v>
      </c>
      <c r="F1980" s="2" t="s">
        <v>13156</v>
      </c>
      <c r="G1980" s="2" t="s">
        <v>58</v>
      </c>
      <c r="H1980" s="2" t="s">
        <v>7418</v>
      </c>
      <c r="I1980" s="2" t="s">
        <v>356</v>
      </c>
      <c r="J1980" s="9">
        <v>400</v>
      </c>
      <c r="K1980" s="9">
        <v>1514</v>
      </c>
      <c r="L1980" s="5">
        <v>52</v>
      </c>
      <c r="M1980" s="5">
        <v>6</v>
      </c>
      <c r="N1980" s="5">
        <v>42.48</v>
      </c>
      <c r="O1980" s="5">
        <v>347.65</v>
      </c>
      <c r="P1980" s="5">
        <v>3.43</v>
      </c>
      <c r="Q1980" s="5">
        <v>0.82</v>
      </c>
      <c r="R1980" s="5">
        <v>7.08</v>
      </c>
      <c r="S1980" s="5">
        <v>3250</v>
      </c>
    </row>
    <row r="1981" spans="1:19">
      <c r="A1981" s="2" t="s">
        <v>13157</v>
      </c>
      <c r="B1981" s="2" t="s">
        <v>13158</v>
      </c>
      <c r="C1981" s="2" t="s">
        <v>425</v>
      </c>
      <c r="D1981" s="2" t="s">
        <v>6076</v>
      </c>
      <c r="E1981" s="2" t="s">
        <v>112</v>
      </c>
      <c r="F1981" s="2" t="s">
        <v>13159</v>
      </c>
      <c r="G1981" s="2" t="s">
        <v>161</v>
      </c>
      <c r="H1981" s="2" t="s">
        <v>7418</v>
      </c>
      <c r="I1981" s="2" t="s">
        <v>140</v>
      </c>
      <c r="J1981" s="9">
        <v>300</v>
      </c>
      <c r="K1981" s="9">
        <v>645</v>
      </c>
      <c r="L1981" s="5">
        <v>19</v>
      </c>
      <c r="M1981" s="5">
        <v>0</v>
      </c>
      <c r="N1981" s="5">
        <v>9.2799999999999994</v>
      </c>
      <c r="O1981" s="5">
        <v>0</v>
      </c>
      <c r="P1981" s="5">
        <v>2.95</v>
      </c>
      <c r="Q1981" s="5">
        <v>0.49</v>
      </c>
      <c r="R1981" s="5">
        <v>0</v>
      </c>
      <c r="S1981" s="5">
        <v>2167</v>
      </c>
    </row>
    <row r="1982" spans="1:19">
      <c r="A1982" s="2" t="s">
        <v>13160</v>
      </c>
      <c r="B1982" s="2" t="s">
        <v>11943</v>
      </c>
      <c r="C1982" s="2" t="s">
        <v>6143</v>
      </c>
      <c r="D1982" s="2" t="s">
        <v>10517</v>
      </c>
      <c r="E1982" s="2" t="s">
        <v>373</v>
      </c>
      <c r="F1982" s="2" t="s">
        <v>13161</v>
      </c>
      <c r="G1982" s="2" t="s">
        <v>190</v>
      </c>
      <c r="H1982" s="2" t="s">
        <v>7418</v>
      </c>
      <c r="I1982" s="2" t="s">
        <v>51</v>
      </c>
      <c r="J1982" s="9">
        <v>200</v>
      </c>
      <c r="K1982" s="9">
        <v>1121</v>
      </c>
      <c r="L1982" s="5">
        <v>47</v>
      </c>
      <c r="M1982" s="5">
        <v>0</v>
      </c>
      <c r="N1982" s="5">
        <v>20.38</v>
      </c>
      <c r="O1982" s="5">
        <v>0</v>
      </c>
      <c r="P1982" s="5">
        <v>4.1900000000000004</v>
      </c>
      <c r="Q1982" s="5">
        <v>0.43</v>
      </c>
      <c r="R1982" s="5">
        <v>0</v>
      </c>
      <c r="S1982" s="5">
        <v>3500</v>
      </c>
    </row>
    <row r="1983" spans="1:19">
      <c r="A1983" s="2" t="s">
        <v>13162</v>
      </c>
      <c r="B1983" s="2" t="s">
        <v>185</v>
      </c>
      <c r="C1983" s="2" t="s">
        <v>13163</v>
      </c>
      <c r="D1983" s="2" t="s">
        <v>9672</v>
      </c>
      <c r="E1983" s="2" t="s">
        <v>373</v>
      </c>
      <c r="F1983" s="2" t="s">
        <v>13164</v>
      </c>
      <c r="G1983" s="2" t="s">
        <v>58</v>
      </c>
      <c r="H1983" s="2" t="s">
        <v>7418</v>
      </c>
      <c r="I1983" s="2" t="s">
        <v>699</v>
      </c>
      <c r="J1983" s="9">
        <v>700</v>
      </c>
      <c r="K1983" s="9">
        <v>974</v>
      </c>
      <c r="L1983" s="5">
        <v>19</v>
      </c>
      <c r="M1983" s="5">
        <v>0</v>
      </c>
      <c r="N1983" s="5">
        <v>9.09</v>
      </c>
      <c r="O1983" s="5">
        <v>0</v>
      </c>
      <c r="P1983" s="5">
        <v>1.95</v>
      </c>
      <c r="Q1983" s="5">
        <v>0.48</v>
      </c>
      <c r="R1983" s="5">
        <v>0</v>
      </c>
      <c r="S1983" s="5">
        <v>3500</v>
      </c>
    </row>
    <row r="1984" spans="1:19">
      <c r="A1984" s="2" t="s">
        <v>13165</v>
      </c>
      <c r="B1984" s="2" t="s">
        <v>3111</v>
      </c>
      <c r="C1984" s="2" t="s">
        <v>13166</v>
      </c>
      <c r="D1984" s="2" t="s">
        <v>2626</v>
      </c>
      <c r="E1984" s="2" t="s">
        <v>373</v>
      </c>
      <c r="F1984" s="2" t="s">
        <v>13167</v>
      </c>
      <c r="G1984" s="2" t="s">
        <v>134</v>
      </c>
      <c r="H1984" s="2" t="s">
        <v>7418</v>
      </c>
      <c r="I1984" s="2" t="s">
        <v>27</v>
      </c>
      <c r="J1984" s="9">
        <v>100</v>
      </c>
      <c r="K1984" s="9">
        <v>1952</v>
      </c>
      <c r="L1984" s="5">
        <v>54</v>
      </c>
      <c r="M1984" s="5">
        <v>2</v>
      </c>
      <c r="N1984" s="5">
        <v>36.68</v>
      </c>
      <c r="O1984" s="5">
        <v>142.33000000000001</v>
      </c>
      <c r="P1984" s="5">
        <v>2.77</v>
      </c>
      <c r="Q1984" s="5">
        <v>0.68</v>
      </c>
      <c r="R1984" s="5">
        <v>18.34</v>
      </c>
      <c r="S1984" s="5">
        <v>4875</v>
      </c>
    </row>
    <row r="1985" spans="1:19">
      <c r="A1985" s="2" t="s">
        <v>13168</v>
      </c>
      <c r="B1985" s="2" t="s">
        <v>475</v>
      </c>
      <c r="C1985" s="2" t="s">
        <v>13169</v>
      </c>
      <c r="D1985" s="2" t="s">
        <v>13170</v>
      </c>
      <c r="E1985" s="2" t="s">
        <v>222</v>
      </c>
      <c r="F1985" s="2" t="s">
        <v>13171</v>
      </c>
      <c r="G1985" s="2" t="s">
        <v>87</v>
      </c>
      <c r="H1985" s="2" t="s">
        <v>7418</v>
      </c>
      <c r="I1985" s="2" t="s">
        <v>293</v>
      </c>
      <c r="J1985" s="9">
        <v>500</v>
      </c>
      <c r="K1985" s="9">
        <v>1596</v>
      </c>
      <c r="L1985" s="5">
        <v>41</v>
      </c>
      <c r="M1985" s="5">
        <v>0</v>
      </c>
      <c r="N1985" s="5">
        <v>16.91</v>
      </c>
      <c r="O1985" s="5">
        <v>0</v>
      </c>
      <c r="P1985" s="5">
        <v>2.57</v>
      </c>
      <c r="Q1985" s="5">
        <v>0.41</v>
      </c>
      <c r="R1985" s="5">
        <v>0</v>
      </c>
      <c r="S1985" s="5">
        <v>3000</v>
      </c>
    </row>
    <row r="1986" spans="1:19">
      <c r="A1986" s="2" t="s">
        <v>13172</v>
      </c>
      <c r="B1986" s="2" t="s">
        <v>686</v>
      </c>
      <c r="C1986" s="2" t="s">
        <v>524</v>
      </c>
      <c r="D1986" s="2" t="s">
        <v>597</v>
      </c>
      <c r="E1986" s="2" t="s">
        <v>237</v>
      </c>
      <c r="F1986" s="2" t="s">
        <v>13173</v>
      </c>
      <c r="G1986" s="2" t="s">
        <v>190</v>
      </c>
      <c r="H1986" s="2" t="s">
        <v>7418</v>
      </c>
      <c r="I1986" s="2" t="s">
        <v>458</v>
      </c>
      <c r="J1986" s="9">
        <v>400</v>
      </c>
      <c r="K1986" s="9">
        <v>1941</v>
      </c>
      <c r="L1986" s="5">
        <v>37</v>
      </c>
      <c r="M1986" s="5">
        <v>3</v>
      </c>
      <c r="N1986" s="5">
        <v>29.37</v>
      </c>
      <c r="O1986" s="5">
        <v>146.03</v>
      </c>
      <c r="P1986" s="5">
        <v>1.91</v>
      </c>
      <c r="Q1986" s="5">
        <v>0.79</v>
      </c>
      <c r="R1986" s="5">
        <v>9.7899999999999991</v>
      </c>
      <c r="S1986" s="5">
        <v>1356</v>
      </c>
    </row>
    <row r="1987" spans="1:19">
      <c r="A1987" s="2" t="s">
        <v>13174</v>
      </c>
      <c r="B1987" s="2" t="s">
        <v>295</v>
      </c>
      <c r="C1987" s="2" t="s">
        <v>13175</v>
      </c>
      <c r="D1987" s="2" t="s">
        <v>3368</v>
      </c>
      <c r="E1987" s="2" t="s">
        <v>188</v>
      </c>
      <c r="F1987" s="2" t="s">
        <v>13176</v>
      </c>
      <c r="G1987" s="2" t="s">
        <v>190</v>
      </c>
      <c r="H1987" s="2" t="s">
        <v>7418</v>
      </c>
      <c r="I1987" s="2" t="s">
        <v>183</v>
      </c>
      <c r="J1987" s="9">
        <v>700</v>
      </c>
      <c r="K1987" s="9">
        <v>2207</v>
      </c>
      <c r="L1987" s="5">
        <v>74</v>
      </c>
      <c r="M1987" s="5">
        <v>0</v>
      </c>
      <c r="N1987" s="5">
        <v>35.08</v>
      </c>
      <c r="O1987" s="5">
        <v>0</v>
      </c>
      <c r="P1987" s="5">
        <v>3.35</v>
      </c>
      <c r="Q1987" s="5">
        <v>0.47</v>
      </c>
      <c r="R1987" s="5">
        <v>0</v>
      </c>
      <c r="S1987" s="5">
        <v>2456</v>
      </c>
    </row>
    <row r="1988" spans="1:19">
      <c r="A1988" s="2" t="s">
        <v>13177</v>
      </c>
      <c r="B1988" s="2" t="s">
        <v>68</v>
      </c>
      <c r="C1988" s="2" t="s">
        <v>1589</v>
      </c>
      <c r="D1988" s="2" t="s">
        <v>251</v>
      </c>
      <c r="E1988" s="2" t="s">
        <v>23</v>
      </c>
      <c r="F1988" s="2" t="s">
        <v>1666</v>
      </c>
      <c r="G1988" s="2" t="s">
        <v>34</v>
      </c>
      <c r="H1988" s="2" t="s">
        <v>7418</v>
      </c>
      <c r="I1988" s="2" t="s">
        <v>183</v>
      </c>
      <c r="J1988" s="9">
        <v>500</v>
      </c>
      <c r="K1988" s="9">
        <v>1674</v>
      </c>
      <c r="L1988" s="5">
        <v>64</v>
      </c>
      <c r="M1988" s="5">
        <v>0</v>
      </c>
      <c r="N1988" s="5">
        <v>47.76</v>
      </c>
      <c r="O1988" s="5">
        <v>0</v>
      </c>
      <c r="P1988" s="5">
        <v>3.82</v>
      </c>
      <c r="Q1988" s="5">
        <v>0.75</v>
      </c>
      <c r="R1988" s="5">
        <v>0</v>
      </c>
      <c r="S1988" s="5">
        <v>1571</v>
      </c>
    </row>
    <row r="1989" spans="1:19">
      <c r="A1989" s="2" t="s">
        <v>13178</v>
      </c>
      <c r="B1989" s="2" t="s">
        <v>142</v>
      </c>
      <c r="C1989" s="2" t="s">
        <v>804</v>
      </c>
      <c r="D1989" s="2" t="s">
        <v>7897</v>
      </c>
      <c r="E1989" s="2" t="s">
        <v>23</v>
      </c>
      <c r="F1989" s="2" t="s">
        <v>11579</v>
      </c>
      <c r="G1989" s="2" t="s">
        <v>312</v>
      </c>
      <c r="H1989" s="2" t="s">
        <v>7418</v>
      </c>
      <c r="I1989" s="2" t="s">
        <v>232</v>
      </c>
      <c r="J1989" s="9">
        <v>400</v>
      </c>
      <c r="K1989" s="9">
        <v>919</v>
      </c>
      <c r="L1989" s="5">
        <v>41</v>
      </c>
      <c r="M1989" s="5">
        <v>1</v>
      </c>
      <c r="N1989" s="5">
        <v>26.94</v>
      </c>
      <c r="O1989" s="5">
        <v>47.79</v>
      </c>
      <c r="P1989" s="5">
        <v>4.46</v>
      </c>
      <c r="Q1989" s="5">
        <v>0.66</v>
      </c>
      <c r="R1989" s="5">
        <v>26.94</v>
      </c>
      <c r="S1989" s="5">
        <v>1500</v>
      </c>
    </row>
    <row r="1990" spans="1:19">
      <c r="A1990" s="2" t="s">
        <v>13179</v>
      </c>
      <c r="B1990" s="2" t="s">
        <v>790</v>
      </c>
      <c r="C1990" s="2" t="s">
        <v>13180</v>
      </c>
      <c r="D1990" s="2" t="s">
        <v>13181</v>
      </c>
      <c r="E1990" s="2" t="s">
        <v>32</v>
      </c>
      <c r="F1990" s="2" t="s">
        <v>13182</v>
      </c>
      <c r="G1990" s="2" t="s">
        <v>190</v>
      </c>
      <c r="H1990" s="2" t="s">
        <v>7418</v>
      </c>
      <c r="I1990" s="2" t="s">
        <v>51</v>
      </c>
      <c r="J1990" s="9">
        <v>700</v>
      </c>
      <c r="K1990" s="9">
        <v>1682</v>
      </c>
      <c r="L1990" s="5">
        <v>50</v>
      </c>
      <c r="M1990" s="5">
        <v>5</v>
      </c>
      <c r="N1990" s="5">
        <v>32.61</v>
      </c>
      <c r="O1990" s="5">
        <v>308.44</v>
      </c>
      <c r="P1990" s="5">
        <v>2.97</v>
      </c>
      <c r="Q1990" s="5">
        <v>0.65</v>
      </c>
      <c r="R1990" s="5">
        <v>6.52</v>
      </c>
      <c r="S1990" s="5">
        <v>2500</v>
      </c>
    </row>
    <row r="1991" spans="1:19">
      <c r="A1991" s="2" t="s">
        <v>13183</v>
      </c>
      <c r="B1991" s="2" t="s">
        <v>2099</v>
      </c>
      <c r="C1991" s="2" t="s">
        <v>1320</v>
      </c>
      <c r="D1991" s="2" t="s">
        <v>13184</v>
      </c>
      <c r="E1991" s="2" t="s">
        <v>32</v>
      </c>
      <c r="F1991" s="2" t="s">
        <v>13185</v>
      </c>
      <c r="G1991" s="2" t="s">
        <v>72</v>
      </c>
      <c r="H1991" s="2" t="s">
        <v>7418</v>
      </c>
      <c r="I1991" s="2" t="s">
        <v>51</v>
      </c>
      <c r="J1991" s="9">
        <v>500</v>
      </c>
      <c r="K1991" s="9">
        <v>2276</v>
      </c>
      <c r="L1991" s="5">
        <v>69</v>
      </c>
      <c r="M1991" s="5">
        <v>2</v>
      </c>
      <c r="N1991" s="5">
        <v>32.92</v>
      </c>
      <c r="O1991" s="5">
        <v>141.61000000000001</v>
      </c>
      <c r="P1991" s="5">
        <v>3.03</v>
      </c>
      <c r="Q1991" s="5">
        <v>0.48</v>
      </c>
      <c r="R1991" s="5">
        <v>16.46</v>
      </c>
      <c r="S1991" s="5">
        <v>2275</v>
      </c>
    </row>
    <row r="1992" spans="1:19">
      <c r="A1992" s="2" t="s">
        <v>13186</v>
      </c>
      <c r="B1992" s="2" t="s">
        <v>104</v>
      </c>
      <c r="C1992" s="2" t="s">
        <v>5219</v>
      </c>
      <c r="D1992" s="2" t="s">
        <v>7103</v>
      </c>
      <c r="E1992" s="2" t="s">
        <v>78</v>
      </c>
      <c r="F1992" s="2" t="s">
        <v>104</v>
      </c>
      <c r="G1992" s="2" t="s">
        <v>102</v>
      </c>
      <c r="H1992" s="2" t="s">
        <v>7418</v>
      </c>
      <c r="I1992" s="2" t="s">
        <v>356</v>
      </c>
      <c r="J1992" s="9">
        <v>200</v>
      </c>
      <c r="K1992" s="9">
        <v>1805</v>
      </c>
      <c r="L1992" s="5">
        <v>70</v>
      </c>
      <c r="M1992" s="5">
        <v>0</v>
      </c>
      <c r="N1992" s="5">
        <v>49.55</v>
      </c>
      <c r="O1992" s="5">
        <v>0</v>
      </c>
      <c r="P1992" s="5">
        <v>3.88</v>
      </c>
      <c r="Q1992" s="5">
        <v>0.71</v>
      </c>
      <c r="R1992" s="5">
        <v>0</v>
      </c>
      <c r="S1992" s="5">
        <v>2500</v>
      </c>
    </row>
    <row r="1993" spans="1:19">
      <c r="A1993" s="2" t="s">
        <v>13187</v>
      </c>
      <c r="B1993" s="2" t="s">
        <v>13188</v>
      </c>
      <c r="C1993" s="2" t="s">
        <v>1139</v>
      </c>
      <c r="D1993" s="2" t="s">
        <v>592</v>
      </c>
      <c r="E1993" s="2" t="s">
        <v>85</v>
      </c>
      <c r="F1993" s="2" t="s">
        <v>13189</v>
      </c>
      <c r="G1993" s="2" t="s">
        <v>65</v>
      </c>
      <c r="H1993" s="2" t="s">
        <v>7418</v>
      </c>
      <c r="I1993" s="2" t="s">
        <v>382</v>
      </c>
      <c r="J1993" s="9">
        <v>400</v>
      </c>
      <c r="K1993" s="9">
        <v>944</v>
      </c>
      <c r="L1993" s="5">
        <v>37</v>
      </c>
      <c r="M1993" s="5">
        <v>0</v>
      </c>
      <c r="N1993" s="5">
        <v>19</v>
      </c>
      <c r="O1993" s="5">
        <v>0</v>
      </c>
      <c r="P1993" s="5">
        <v>3.92</v>
      </c>
      <c r="Q1993" s="5">
        <v>0.51</v>
      </c>
      <c r="R1993" s="5">
        <v>0</v>
      </c>
      <c r="S1993" s="5">
        <v>2167</v>
      </c>
    </row>
    <row r="1994" spans="1:19">
      <c r="A1994" s="2" t="s">
        <v>13190</v>
      </c>
      <c r="B1994" s="2" t="s">
        <v>13191</v>
      </c>
      <c r="C1994" s="2" t="s">
        <v>13192</v>
      </c>
      <c r="D1994" s="2" t="s">
        <v>13193</v>
      </c>
      <c r="E1994" s="2" t="s">
        <v>85</v>
      </c>
      <c r="F1994" s="2" t="s">
        <v>13194</v>
      </c>
      <c r="G1994" s="2" t="s">
        <v>266</v>
      </c>
      <c r="H1994" s="2" t="s">
        <v>7418</v>
      </c>
      <c r="I1994" s="2" t="s">
        <v>232</v>
      </c>
      <c r="J1994" s="9">
        <v>400</v>
      </c>
      <c r="K1994" s="9">
        <v>1131</v>
      </c>
      <c r="L1994" s="5">
        <v>49</v>
      </c>
      <c r="M1994" s="5">
        <v>1</v>
      </c>
      <c r="N1994" s="5">
        <v>35.22</v>
      </c>
      <c r="O1994" s="5">
        <v>61.45</v>
      </c>
      <c r="P1994" s="5">
        <v>4.33</v>
      </c>
      <c r="Q1994" s="5">
        <v>0.72</v>
      </c>
      <c r="R1994" s="5">
        <v>35.22</v>
      </c>
      <c r="S1994" s="5">
        <v>2167</v>
      </c>
    </row>
    <row r="1995" spans="1:19">
      <c r="A1995" s="2" t="s">
        <v>13195</v>
      </c>
      <c r="B1995" s="2" t="s">
        <v>5702</v>
      </c>
      <c r="C1995" s="2" t="s">
        <v>5296</v>
      </c>
      <c r="D1995" s="2" t="s">
        <v>1979</v>
      </c>
      <c r="E1995" s="2" t="s">
        <v>85</v>
      </c>
      <c r="F1995" s="2" t="s">
        <v>11024</v>
      </c>
      <c r="G1995" s="2" t="s">
        <v>312</v>
      </c>
      <c r="H1995" s="2" t="s">
        <v>7418</v>
      </c>
      <c r="I1995" s="2" t="s">
        <v>135</v>
      </c>
      <c r="J1995" s="9">
        <v>500</v>
      </c>
      <c r="K1995" s="9">
        <v>1778</v>
      </c>
      <c r="L1995" s="5">
        <v>76</v>
      </c>
      <c r="M1995" s="5">
        <v>0</v>
      </c>
      <c r="N1995" s="5">
        <v>41.94</v>
      </c>
      <c r="O1995" s="5">
        <v>0</v>
      </c>
      <c r="P1995" s="5">
        <v>4.2699999999999996</v>
      </c>
      <c r="Q1995" s="5">
        <v>0.55000000000000004</v>
      </c>
      <c r="R1995" s="5">
        <v>0</v>
      </c>
      <c r="S1995" s="5">
        <v>2400</v>
      </c>
    </row>
    <row r="1996" spans="1:19">
      <c r="A1996" s="2" t="s">
        <v>13196</v>
      </c>
      <c r="B1996" s="2" t="s">
        <v>2118</v>
      </c>
      <c r="C1996" s="2" t="s">
        <v>2148</v>
      </c>
      <c r="D1996" s="2" t="s">
        <v>1075</v>
      </c>
      <c r="E1996" s="2" t="s">
        <v>85</v>
      </c>
      <c r="F1996" s="2" t="s">
        <v>2222</v>
      </c>
      <c r="G1996" s="2" t="s">
        <v>50</v>
      </c>
      <c r="H1996" s="2" t="s">
        <v>7418</v>
      </c>
      <c r="I1996" s="2" t="s">
        <v>66</v>
      </c>
      <c r="J1996" s="9">
        <v>400</v>
      </c>
      <c r="K1996" s="9">
        <v>1313</v>
      </c>
      <c r="L1996" s="5">
        <v>29</v>
      </c>
      <c r="M1996" s="5">
        <v>2</v>
      </c>
      <c r="N1996" s="5">
        <v>20.38</v>
      </c>
      <c r="O1996" s="5">
        <v>78.47</v>
      </c>
      <c r="P1996" s="5">
        <v>2.21</v>
      </c>
      <c r="Q1996" s="5">
        <v>0.7</v>
      </c>
      <c r="R1996" s="5">
        <v>10.19</v>
      </c>
      <c r="S1996" s="5">
        <v>3900</v>
      </c>
    </row>
    <row r="1997" spans="1:19">
      <c r="A1997" s="2" t="s">
        <v>13197</v>
      </c>
      <c r="B1997" s="2" t="s">
        <v>13198</v>
      </c>
      <c r="C1997" s="2" t="s">
        <v>13199</v>
      </c>
      <c r="D1997" s="2" t="s">
        <v>3137</v>
      </c>
      <c r="E1997" s="2" t="s">
        <v>281</v>
      </c>
      <c r="F1997" s="2" t="s">
        <v>1141</v>
      </c>
      <c r="G1997" s="2" t="s">
        <v>266</v>
      </c>
      <c r="H1997" s="2" t="s">
        <v>7418</v>
      </c>
      <c r="I1997" s="2" t="s">
        <v>162</v>
      </c>
      <c r="J1997" s="9">
        <v>200</v>
      </c>
      <c r="K1997" s="9">
        <v>1805</v>
      </c>
      <c r="L1997" s="5">
        <v>48</v>
      </c>
      <c r="M1997" s="5">
        <v>0</v>
      </c>
      <c r="N1997" s="5">
        <v>37</v>
      </c>
      <c r="O1997" s="5">
        <v>0</v>
      </c>
      <c r="P1997" s="5">
        <v>2.66</v>
      </c>
      <c r="Q1997" s="5">
        <v>0.77</v>
      </c>
      <c r="R1997" s="5">
        <v>0</v>
      </c>
      <c r="S1997" s="5">
        <v>4750</v>
      </c>
    </row>
    <row r="1998" spans="1:19">
      <c r="A1998" s="2" t="s">
        <v>13200</v>
      </c>
      <c r="B1998" s="2" t="s">
        <v>5821</v>
      </c>
      <c r="C1998" s="2" t="s">
        <v>13201</v>
      </c>
      <c r="D1998" s="2" t="s">
        <v>264</v>
      </c>
      <c r="E1998" s="2" t="s">
        <v>23</v>
      </c>
      <c r="F1998" s="2" t="s">
        <v>2588</v>
      </c>
      <c r="G1998" s="2" t="s">
        <v>50</v>
      </c>
      <c r="H1998" s="2" t="s">
        <v>7418</v>
      </c>
      <c r="I1998" s="2" t="s">
        <v>140</v>
      </c>
      <c r="J1998" s="9">
        <v>500</v>
      </c>
      <c r="K1998" s="9">
        <v>1912</v>
      </c>
      <c r="L1998" s="5">
        <v>54</v>
      </c>
      <c r="M1998" s="5">
        <v>1</v>
      </c>
      <c r="N1998" s="5">
        <v>41.24</v>
      </c>
      <c r="O1998" s="5">
        <v>71.33</v>
      </c>
      <c r="P1998" s="5">
        <v>2.82</v>
      </c>
      <c r="Q1998" s="5">
        <v>0.76</v>
      </c>
      <c r="R1998" s="5">
        <v>41.24</v>
      </c>
      <c r="S1998" s="5">
        <v>5722</v>
      </c>
    </row>
    <row r="1999" spans="1:19">
      <c r="A1999" s="2" t="s">
        <v>13202</v>
      </c>
      <c r="B1999" s="2" t="s">
        <v>534</v>
      </c>
      <c r="C1999" s="2" t="s">
        <v>763</v>
      </c>
      <c r="D1999" s="2" t="s">
        <v>13203</v>
      </c>
      <c r="E1999" s="2" t="s">
        <v>125</v>
      </c>
      <c r="F1999" s="2" t="s">
        <v>13204</v>
      </c>
      <c r="G1999" s="2" t="s">
        <v>312</v>
      </c>
      <c r="H1999" s="2" t="s">
        <v>7418</v>
      </c>
      <c r="I1999" s="2" t="s">
        <v>120</v>
      </c>
      <c r="J1999" s="9">
        <v>300</v>
      </c>
      <c r="K1999" s="9">
        <v>718</v>
      </c>
      <c r="L1999" s="5">
        <v>11</v>
      </c>
      <c r="M1999" s="5">
        <v>0</v>
      </c>
      <c r="N1999" s="5">
        <v>6.91</v>
      </c>
      <c r="O1999" s="5">
        <v>0</v>
      </c>
      <c r="P1999" s="5">
        <v>1.53</v>
      </c>
      <c r="Q1999" s="5">
        <v>0.63</v>
      </c>
      <c r="R1999" s="5">
        <v>0</v>
      </c>
      <c r="S1999" s="5">
        <v>1800</v>
      </c>
    </row>
    <row r="2000" spans="1:19">
      <c r="A2000" s="2" t="s">
        <v>13205</v>
      </c>
      <c r="B2000" s="2" t="s">
        <v>8336</v>
      </c>
      <c r="C2000" s="2" t="s">
        <v>6005</v>
      </c>
      <c r="D2000" s="2" t="s">
        <v>13206</v>
      </c>
      <c r="E2000" s="2" t="s">
        <v>3898</v>
      </c>
      <c r="F2000" s="2" t="s">
        <v>13207</v>
      </c>
      <c r="G2000" s="2" t="s">
        <v>58</v>
      </c>
      <c r="H2000" s="2" t="s">
        <v>7418</v>
      </c>
      <c r="I2000" s="2" t="s">
        <v>300</v>
      </c>
      <c r="J2000" s="9">
        <v>500</v>
      </c>
      <c r="K2000" s="9">
        <v>1755</v>
      </c>
      <c r="L2000" s="5">
        <v>71</v>
      </c>
      <c r="M2000" s="5">
        <v>2</v>
      </c>
      <c r="N2000" s="5">
        <v>33.799999999999997</v>
      </c>
      <c r="O2000" s="5">
        <v>110</v>
      </c>
      <c r="P2000" s="5">
        <v>4.05</v>
      </c>
      <c r="Q2000" s="5">
        <v>0.48</v>
      </c>
      <c r="R2000" s="5">
        <v>16.899999999999999</v>
      </c>
      <c r="S2000" s="5">
        <v>9000</v>
      </c>
    </row>
    <row r="2001" spans="1:19">
      <c r="A2001" s="2" t="s">
        <v>13208</v>
      </c>
      <c r="B2001" s="2" t="s">
        <v>2132</v>
      </c>
      <c r="C2001" s="2" t="s">
        <v>13209</v>
      </c>
      <c r="D2001" s="2" t="s">
        <v>251</v>
      </c>
      <c r="E2001" s="2" t="s">
        <v>23</v>
      </c>
      <c r="F2001" s="2" t="s">
        <v>1964</v>
      </c>
      <c r="G2001" s="2" t="s">
        <v>150</v>
      </c>
      <c r="H2001" s="2" t="s">
        <v>7418</v>
      </c>
      <c r="I2001" s="2" t="s">
        <v>73</v>
      </c>
      <c r="J2001" s="9">
        <v>1000</v>
      </c>
      <c r="K2001" s="9">
        <v>1713</v>
      </c>
      <c r="L2001" s="5">
        <v>72</v>
      </c>
      <c r="M2001" s="5">
        <v>7</v>
      </c>
      <c r="N2001" s="5">
        <v>37.299999999999997</v>
      </c>
      <c r="O2001" s="5">
        <v>373.81</v>
      </c>
      <c r="P2001" s="5">
        <v>4.2</v>
      </c>
      <c r="Q2001" s="5">
        <v>0.52</v>
      </c>
      <c r="R2001" s="5">
        <v>5.33</v>
      </c>
      <c r="S2001" s="5">
        <v>3500</v>
      </c>
    </row>
    <row r="2002" spans="1:19">
      <c r="A2002" s="2" t="s">
        <v>13210</v>
      </c>
      <c r="B2002" s="2" t="s">
        <v>2751</v>
      </c>
      <c r="C2002" s="2" t="s">
        <v>2448</v>
      </c>
      <c r="D2002" s="2" t="s">
        <v>829</v>
      </c>
      <c r="E2002" s="2" t="s">
        <v>112</v>
      </c>
      <c r="F2002" s="2" t="s">
        <v>8195</v>
      </c>
      <c r="G2002" s="2" t="s">
        <v>34</v>
      </c>
      <c r="H2002" s="2" t="s">
        <v>7418</v>
      </c>
      <c r="I2002" s="2" t="s">
        <v>59</v>
      </c>
      <c r="J2002" s="9">
        <v>100</v>
      </c>
      <c r="K2002" s="9">
        <v>2328</v>
      </c>
      <c r="L2002" s="5">
        <v>56</v>
      </c>
      <c r="M2002" s="5">
        <v>2</v>
      </c>
      <c r="N2002" s="5">
        <v>39</v>
      </c>
      <c r="O2002" s="5">
        <v>84.57</v>
      </c>
      <c r="P2002" s="5">
        <v>2.41</v>
      </c>
      <c r="Q2002" s="5">
        <v>0.7</v>
      </c>
      <c r="R2002" s="5">
        <v>19.5</v>
      </c>
      <c r="S2002" s="5">
        <v>6335</v>
      </c>
    </row>
    <row r="2003" spans="1:19">
      <c r="A2003" s="2" t="s">
        <v>13211</v>
      </c>
      <c r="B2003" s="2" t="s">
        <v>1933</v>
      </c>
      <c r="C2003" s="2" t="s">
        <v>69</v>
      </c>
      <c r="D2003" s="2" t="s">
        <v>159</v>
      </c>
      <c r="E2003" s="2" t="s">
        <v>78</v>
      </c>
      <c r="F2003" s="2" t="s">
        <v>1919</v>
      </c>
      <c r="G2003" s="2" t="s">
        <v>72</v>
      </c>
      <c r="H2003" s="2" t="s">
        <v>7418</v>
      </c>
      <c r="I2003" s="2" t="s">
        <v>140</v>
      </c>
      <c r="J2003" s="9">
        <v>500</v>
      </c>
      <c r="K2003" s="9">
        <v>2082</v>
      </c>
      <c r="L2003" s="5">
        <v>81</v>
      </c>
      <c r="M2003" s="5">
        <v>7</v>
      </c>
      <c r="N2003" s="5">
        <v>55.18</v>
      </c>
      <c r="O2003" s="5">
        <v>368.01</v>
      </c>
      <c r="P2003" s="5">
        <v>3.89</v>
      </c>
      <c r="Q2003" s="5">
        <v>0.68</v>
      </c>
      <c r="R2003" s="5">
        <v>7.88</v>
      </c>
      <c r="S2003" s="5">
        <v>3000</v>
      </c>
    </row>
    <row r="2004" spans="1:19">
      <c r="A2004" s="2" t="s">
        <v>13212</v>
      </c>
      <c r="B2004" s="2" t="s">
        <v>832</v>
      </c>
      <c r="C2004" s="2" t="s">
        <v>30</v>
      </c>
      <c r="D2004" s="2" t="s">
        <v>531</v>
      </c>
      <c r="E2004" s="2" t="s">
        <v>85</v>
      </c>
      <c r="F2004" s="2" t="s">
        <v>13213</v>
      </c>
      <c r="G2004" s="2" t="s">
        <v>25</v>
      </c>
      <c r="H2004" s="2" t="s">
        <v>7418</v>
      </c>
      <c r="I2004" s="2" t="s">
        <v>248</v>
      </c>
      <c r="J2004" s="9">
        <v>800</v>
      </c>
      <c r="K2004" s="9">
        <v>966</v>
      </c>
      <c r="L2004" s="5">
        <v>14</v>
      </c>
      <c r="M2004" s="5">
        <v>0</v>
      </c>
      <c r="N2004" s="5">
        <v>9</v>
      </c>
      <c r="O2004" s="5">
        <v>0</v>
      </c>
      <c r="P2004" s="5">
        <v>1.45</v>
      </c>
      <c r="Q2004" s="5">
        <v>0.64</v>
      </c>
      <c r="R2004" s="5">
        <v>0</v>
      </c>
      <c r="S2004" s="5">
        <v>7593</v>
      </c>
    </row>
    <row r="2005" spans="1:19">
      <c r="A2005" s="2" t="s">
        <v>13214</v>
      </c>
      <c r="B2005" s="2" t="s">
        <v>5079</v>
      </c>
      <c r="C2005" s="2" t="s">
        <v>13215</v>
      </c>
      <c r="D2005" s="2" t="s">
        <v>896</v>
      </c>
      <c r="E2005" s="2" t="s">
        <v>1001</v>
      </c>
      <c r="F2005" s="2" t="s">
        <v>13216</v>
      </c>
      <c r="G2005" s="2" t="s">
        <v>72</v>
      </c>
      <c r="H2005" s="2" t="s">
        <v>7418</v>
      </c>
      <c r="I2005" s="2" t="s">
        <v>95</v>
      </c>
      <c r="J2005" s="9">
        <v>100</v>
      </c>
      <c r="K2005" s="9">
        <v>1794</v>
      </c>
      <c r="L2005" s="5">
        <v>61</v>
      </c>
      <c r="M2005" s="5">
        <v>2</v>
      </c>
      <c r="N2005" s="5">
        <v>28.46</v>
      </c>
      <c r="O2005" s="5">
        <v>145.01</v>
      </c>
      <c r="P2005" s="5">
        <v>3.4</v>
      </c>
      <c r="Q2005" s="5">
        <v>0.47</v>
      </c>
      <c r="R2005" s="5">
        <v>14.23</v>
      </c>
      <c r="S2005" s="5">
        <v>850</v>
      </c>
    </row>
    <row r="2006" spans="1:19">
      <c r="A2006" s="2" t="s">
        <v>13217</v>
      </c>
      <c r="B2006" s="2" t="s">
        <v>13218</v>
      </c>
      <c r="C2006" s="2" t="s">
        <v>13219</v>
      </c>
      <c r="D2006" s="2" t="s">
        <v>1758</v>
      </c>
      <c r="E2006" s="2" t="s">
        <v>276</v>
      </c>
      <c r="F2006" s="2" t="s">
        <v>13220</v>
      </c>
      <c r="G2006" s="2" t="s">
        <v>34</v>
      </c>
      <c r="H2006" s="2" t="s">
        <v>7418</v>
      </c>
      <c r="I2006" s="2" t="s">
        <v>135</v>
      </c>
      <c r="J2006" s="9">
        <v>800</v>
      </c>
      <c r="K2006" s="9">
        <v>689</v>
      </c>
      <c r="L2006" s="5">
        <v>27</v>
      </c>
      <c r="M2006" s="5">
        <v>2</v>
      </c>
      <c r="N2006" s="5">
        <v>13.48</v>
      </c>
      <c r="O2006" s="5">
        <v>134.62</v>
      </c>
      <c r="P2006" s="5">
        <v>3.92</v>
      </c>
      <c r="Q2006" s="5">
        <v>0.5</v>
      </c>
      <c r="R2006" s="5">
        <v>6.74</v>
      </c>
      <c r="S2006" s="5">
        <v>3300</v>
      </c>
    </row>
    <row r="2007" spans="1:19">
      <c r="A2007" s="2" t="s">
        <v>13221</v>
      </c>
      <c r="B2007" s="2" t="s">
        <v>803</v>
      </c>
      <c r="C2007" s="2" t="s">
        <v>13222</v>
      </c>
      <c r="D2007" s="2" t="s">
        <v>13223</v>
      </c>
      <c r="E2007" s="2" t="s">
        <v>635</v>
      </c>
      <c r="F2007" s="2" t="s">
        <v>13224</v>
      </c>
      <c r="G2007" s="2" t="s">
        <v>87</v>
      </c>
      <c r="H2007" s="2" t="s">
        <v>7418</v>
      </c>
      <c r="I2007" s="2" t="s">
        <v>232</v>
      </c>
      <c r="J2007" s="9">
        <v>400</v>
      </c>
      <c r="K2007" s="9">
        <v>1389</v>
      </c>
      <c r="L2007" s="5">
        <v>55</v>
      </c>
      <c r="M2007" s="5">
        <v>1</v>
      </c>
      <c r="N2007" s="5">
        <v>25.04</v>
      </c>
      <c r="O2007" s="5">
        <v>68.010000000000005</v>
      </c>
      <c r="P2007" s="5">
        <v>3.96</v>
      </c>
      <c r="Q2007" s="5">
        <v>0.46</v>
      </c>
      <c r="R2007" s="5">
        <v>25.04</v>
      </c>
      <c r="S2007" s="5">
        <v>3081</v>
      </c>
    </row>
    <row r="2008" spans="1:19">
      <c r="A2008" s="2" t="s">
        <v>13225</v>
      </c>
      <c r="B2008" s="2" t="s">
        <v>888</v>
      </c>
      <c r="C2008" s="2" t="s">
        <v>9611</v>
      </c>
      <c r="D2008" s="2" t="s">
        <v>8095</v>
      </c>
      <c r="E2008" s="2" t="s">
        <v>112</v>
      </c>
      <c r="F2008" s="2" t="s">
        <v>6789</v>
      </c>
      <c r="G2008" s="2" t="s">
        <v>94</v>
      </c>
      <c r="H2008" s="2" t="s">
        <v>7418</v>
      </c>
      <c r="I2008" s="2" t="s">
        <v>232</v>
      </c>
      <c r="J2008" s="9">
        <v>600</v>
      </c>
      <c r="K2008" s="9">
        <v>1119</v>
      </c>
      <c r="L2008" s="5">
        <v>42</v>
      </c>
      <c r="M2008" s="5">
        <v>0</v>
      </c>
      <c r="N2008" s="5">
        <v>30.02</v>
      </c>
      <c r="O2008" s="5">
        <v>0</v>
      </c>
      <c r="P2008" s="5">
        <v>3.75</v>
      </c>
      <c r="Q2008" s="5">
        <v>0.71</v>
      </c>
      <c r="R2008" s="5">
        <v>0</v>
      </c>
      <c r="S2008" s="5">
        <v>1750</v>
      </c>
    </row>
    <row r="2009" spans="1:19">
      <c r="A2009" s="2" t="s">
        <v>13226</v>
      </c>
      <c r="B2009" s="2" t="s">
        <v>555</v>
      </c>
      <c r="C2009" s="2" t="s">
        <v>1380</v>
      </c>
      <c r="D2009" s="2" t="s">
        <v>13227</v>
      </c>
      <c r="E2009" s="2" t="s">
        <v>132</v>
      </c>
      <c r="F2009" s="2" t="s">
        <v>13228</v>
      </c>
      <c r="G2009" s="2" t="s">
        <v>344</v>
      </c>
      <c r="H2009" s="2" t="s">
        <v>7418</v>
      </c>
      <c r="I2009" s="2" t="s">
        <v>382</v>
      </c>
      <c r="J2009" s="9">
        <v>1000</v>
      </c>
      <c r="K2009" s="9">
        <v>1412</v>
      </c>
      <c r="L2009" s="5">
        <v>29</v>
      </c>
      <c r="M2009" s="5">
        <v>3</v>
      </c>
      <c r="N2009" s="5">
        <v>14.6</v>
      </c>
      <c r="O2009" s="5">
        <v>157.6</v>
      </c>
      <c r="P2009" s="5">
        <v>2.0499999999999998</v>
      </c>
      <c r="Q2009" s="5">
        <v>0.5</v>
      </c>
      <c r="R2009" s="5">
        <v>4.87</v>
      </c>
      <c r="S2009" s="5">
        <v>1759</v>
      </c>
    </row>
    <row r="2010" spans="1:19">
      <c r="A2010" s="2" t="s">
        <v>13229</v>
      </c>
      <c r="B2010" s="2" t="s">
        <v>2682</v>
      </c>
      <c r="C2010" s="2" t="s">
        <v>4729</v>
      </c>
      <c r="D2010" s="2" t="s">
        <v>8738</v>
      </c>
      <c r="E2010" s="2" t="s">
        <v>40</v>
      </c>
      <c r="F2010" s="2" t="s">
        <v>13230</v>
      </c>
      <c r="G2010" s="2" t="s">
        <v>161</v>
      </c>
      <c r="H2010" s="2" t="s">
        <v>7418</v>
      </c>
      <c r="I2010" s="2" t="s">
        <v>232</v>
      </c>
      <c r="J2010" s="9">
        <v>200</v>
      </c>
      <c r="K2010" s="9">
        <v>2093</v>
      </c>
      <c r="L2010" s="5">
        <v>41</v>
      </c>
      <c r="M2010" s="5">
        <v>3</v>
      </c>
      <c r="N2010" s="5">
        <v>26.37</v>
      </c>
      <c r="O2010" s="5">
        <v>206.4</v>
      </c>
      <c r="P2010" s="5">
        <v>1.96</v>
      </c>
      <c r="Q2010" s="5">
        <v>0.64</v>
      </c>
      <c r="R2010" s="5">
        <v>8.7899999999999991</v>
      </c>
      <c r="S2010" s="5">
        <v>1600</v>
      </c>
    </row>
    <row r="2011" spans="1:19">
      <c r="A2011" s="2" t="s">
        <v>13231</v>
      </c>
      <c r="B2011" s="2" t="s">
        <v>2485</v>
      </c>
      <c r="C2011" s="2" t="s">
        <v>13232</v>
      </c>
      <c r="D2011" s="2" t="s">
        <v>426</v>
      </c>
      <c r="E2011" s="2" t="s">
        <v>40</v>
      </c>
      <c r="F2011" s="2" t="s">
        <v>13233</v>
      </c>
      <c r="G2011" s="2" t="s">
        <v>58</v>
      </c>
      <c r="H2011" s="2" t="s">
        <v>7418</v>
      </c>
      <c r="I2011" s="2" t="s">
        <v>127</v>
      </c>
      <c r="J2011" s="9">
        <v>100</v>
      </c>
      <c r="K2011" s="9">
        <v>2420</v>
      </c>
      <c r="L2011" s="5">
        <v>44</v>
      </c>
      <c r="M2011" s="5">
        <v>4</v>
      </c>
      <c r="N2011" s="5">
        <v>22.66</v>
      </c>
      <c r="O2011" s="5">
        <v>185.35</v>
      </c>
      <c r="P2011" s="5">
        <v>1.82</v>
      </c>
      <c r="Q2011" s="5">
        <v>0.52</v>
      </c>
      <c r="R2011" s="5">
        <v>5.66</v>
      </c>
      <c r="S2011" s="5">
        <v>1500</v>
      </c>
    </row>
    <row r="2012" spans="1:19">
      <c r="A2012" s="2" t="s">
        <v>13234</v>
      </c>
      <c r="B2012" s="2" t="s">
        <v>13235</v>
      </c>
      <c r="C2012" s="2" t="s">
        <v>4418</v>
      </c>
      <c r="D2012" s="2" t="s">
        <v>602</v>
      </c>
      <c r="E2012" s="2" t="s">
        <v>40</v>
      </c>
      <c r="F2012" s="2" t="s">
        <v>13236</v>
      </c>
      <c r="G2012" s="2" t="s">
        <v>167</v>
      </c>
      <c r="H2012" s="2" t="s">
        <v>7418</v>
      </c>
      <c r="I2012" s="2" t="s">
        <v>51</v>
      </c>
      <c r="J2012" s="9">
        <v>100</v>
      </c>
      <c r="K2012" s="9">
        <v>1976</v>
      </c>
      <c r="L2012" s="5">
        <v>48</v>
      </c>
      <c r="M2012" s="5">
        <v>2</v>
      </c>
      <c r="N2012" s="5">
        <v>27.74</v>
      </c>
      <c r="O2012" s="5">
        <v>104.71</v>
      </c>
      <c r="P2012" s="5">
        <v>2.4300000000000002</v>
      </c>
      <c r="Q2012" s="5">
        <v>0.57999999999999996</v>
      </c>
      <c r="R2012" s="5">
        <v>13.87</v>
      </c>
      <c r="S2012" s="5">
        <v>1900</v>
      </c>
    </row>
    <row r="2013" spans="1:19">
      <c r="A2013" s="2" t="s">
        <v>13237</v>
      </c>
      <c r="B2013" s="2" t="s">
        <v>13238</v>
      </c>
      <c r="C2013" s="2" t="s">
        <v>530</v>
      </c>
      <c r="D2013" s="2" t="s">
        <v>166</v>
      </c>
      <c r="E2013" s="2" t="s">
        <v>56</v>
      </c>
      <c r="F2013" s="2" t="s">
        <v>13239</v>
      </c>
      <c r="G2013" s="2" t="s">
        <v>312</v>
      </c>
      <c r="H2013" s="2" t="s">
        <v>7418</v>
      </c>
      <c r="I2013" s="2" t="s">
        <v>361</v>
      </c>
      <c r="J2013" s="9">
        <v>1000</v>
      </c>
      <c r="K2013" s="9">
        <v>1243</v>
      </c>
      <c r="L2013" s="5">
        <v>29</v>
      </c>
      <c r="M2013" s="5">
        <v>0</v>
      </c>
      <c r="N2013" s="5">
        <v>18.87</v>
      </c>
      <c r="O2013" s="5">
        <v>0</v>
      </c>
      <c r="P2013" s="5">
        <v>2.33</v>
      </c>
      <c r="Q2013" s="5">
        <v>0.65</v>
      </c>
      <c r="R2013" s="5">
        <v>0</v>
      </c>
      <c r="S2013" s="5">
        <v>3250</v>
      </c>
    </row>
    <row r="2014" spans="1:19">
      <c r="A2014" s="2" t="s">
        <v>13240</v>
      </c>
      <c r="B2014" s="2" t="s">
        <v>13241</v>
      </c>
      <c r="C2014" s="2" t="s">
        <v>13242</v>
      </c>
      <c r="D2014" s="2" t="s">
        <v>3510</v>
      </c>
      <c r="E2014" s="2" t="s">
        <v>85</v>
      </c>
      <c r="F2014" s="2" t="s">
        <v>13243</v>
      </c>
      <c r="G2014" s="2" t="s">
        <v>266</v>
      </c>
      <c r="H2014" s="2" t="s">
        <v>7418</v>
      </c>
      <c r="I2014" s="2" t="s">
        <v>356</v>
      </c>
      <c r="J2014" s="9">
        <v>800</v>
      </c>
      <c r="K2014" s="9">
        <v>1962</v>
      </c>
      <c r="L2014" s="5">
        <v>39</v>
      </c>
      <c r="M2014" s="5">
        <v>1</v>
      </c>
      <c r="N2014" s="5">
        <v>28.33</v>
      </c>
      <c r="O2014" s="5">
        <v>50.7</v>
      </c>
      <c r="P2014" s="5">
        <v>1.99</v>
      </c>
      <c r="Q2014" s="5">
        <v>0.73</v>
      </c>
      <c r="R2014" s="5">
        <v>28.33</v>
      </c>
      <c r="S2014" s="5">
        <v>3000</v>
      </c>
    </row>
    <row r="2015" spans="1:19">
      <c r="A2015" s="2" t="s">
        <v>13244</v>
      </c>
      <c r="B2015" s="2" t="s">
        <v>13245</v>
      </c>
      <c r="C2015" s="2" t="s">
        <v>717</v>
      </c>
      <c r="D2015" s="2" t="s">
        <v>616</v>
      </c>
      <c r="E2015" s="2" t="s">
        <v>118</v>
      </c>
      <c r="F2015" s="2" t="s">
        <v>13246</v>
      </c>
      <c r="G2015" s="2" t="s">
        <v>94</v>
      </c>
      <c r="H2015" s="2" t="s">
        <v>7418</v>
      </c>
      <c r="I2015" s="2" t="s">
        <v>699</v>
      </c>
      <c r="J2015" s="9">
        <v>700</v>
      </c>
      <c r="K2015" s="9">
        <v>1725</v>
      </c>
      <c r="L2015" s="5">
        <v>51</v>
      </c>
      <c r="M2015" s="5">
        <v>0</v>
      </c>
      <c r="N2015" s="5">
        <v>24.44</v>
      </c>
      <c r="O2015" s="5">
        <v>0</v>
      </c>
      <c r="P2015" s="5">
        <v>2.96</v>
      </c>
      <c r="Q2015" s="5">
        <v>0.48</v>
      </c>
      <c r="R2015" s="5">
        <v>0</v>
      </c>
      <c r="S2015" s="5">
        <v>1500</v>
      </c>
    </row>
    <row r="2016" spans="1:19">
      <c r="A2016" s="2" t="s">
        <v>13247</v>
      </c>
      <c r="B2016" s="2" t="s">
        <v>444</v>
      </c>
      <c r="C2016" s="2" t="s">
        <v>7397</v>
      </c>
      <c r="D2016" s="2" t="s">
        <v>13248</v>
      </c>
      <c r="E2016" s="2" t="s">
        <v>23</v>
      </c>
      <c r="F2016" s="2" t="s">
        <v>13249</v>
      </c>
      <c r="G2016" s="2" t="s">
        <v>42</v>
      </c>
      <c r="H2016" s="2" t="s">
        <v>7418</v>
      </c>
      <c r="I2016" s="2" t="s">
        <v>293</v>
      </c>
      <c r="J2016" s="9">
        <v>400</v>
      </c>
      <c r="K2016" s="9">
        <v>807</v>
      </c>
      <c r="L2016" s="5">
        <v>26</v>
      </c>
      <c r="M2016" s="5">
        <v>2</v>
      </c>
      <c r="N2016" s="5">
        <v>14.56</v>
      </c>
      <c r="O2016" s="5">
        <v>93.27</v>
      </c>
      <c r="P2016" s="5">
        <v>3.22</v>
      </c>
      <c r="Q2016" s="5">
        <v>0.56000000000000005</v>
      </c>
      <c r="R2016" s="5">
        <v>7.28</v>
      </c>
      <c r="S2016" s="5">
        <v>1900</v>
      </c>
    </row>
    <row r="2017" spans="1:19">
      <c r="A2017" s="2" t="s">
        <v>13250</v>
      </c>
      <c r="B2017" s="2" t="s">
        <v>13251</v>
      </c>
      <c r="C2017" s="2" t="s">
        <v>10161</v>
      </c>
      <c r="D2017" s="2" t="s">
        <v>624</v>
      </c>
      <c r="E2017" s="2" t="s">
        <v>625</v>
      </c>
      <c r="F2017" s="2" t="s">
        <v>6072</v>
      </c>
      <c r="G2017" s="2" t="s">
        <v>58</v>
      </c>
      <c r="H2017" s="2" t="s">
        <v>7418</v>
      </c>
      <c r="I2017" s="2" t="s">
        <v>135</v>
      </c>
      <c r="J2017" s="9">
        <v>800</v>
      </c>
      <c r="K2017" s="9">
        <v>1310</v>
      </c>
      <c r="L2017" s="5">
        <v>54</v>
      </c>
      <c r="M2017" s="5">
        <v>0</v>
      </c>
      <c r="N2017" s="5">
        <v>35.51</v>
      </c>
      <c r="O2017" s="5">
        <v>0</v>
      </c>
      <c r="P2017" s="5">
        <v>4.12</v>
      </c>
      <c r="Q2017" s="5">
        <v>0.66</v>
      </c>
      <c r="R2017" s="5">
        <v>0</v>
      </c>
      <c r="S2017" s="5">
        <v>1700</v>
      </c>
    </row>
    <row r="2018" spans="1:19">
      <c r="A2018" s="2" t="s">
        <v>13252</v>
      </c>
      <c r="B2018" s="2" t="s">
        <v>13253</v>
      </c>
      <c r="C2018" s="2" t="s">
        <v>13254</v>
      </c>
      <c r="D2018" s="2" t="s">
        <v>1766</v>
      </c>
      <c r="E2018" s="2" t="s">
        <v>132</v>
      </c>
      <c r="F2018" s="2" t="s">
        <v>3091</v>
      </c>
      <c r="G2018" s="2" t="s">
        <v>42</v>
      </c>
      <c r="H2018" s="2" t="s">
        <v>7418</v>
      </c>
      <c r="I2018" s="2" t="s">
        <v>27</v>
      </c>
      <c r="J2018" s="9">
        <v>700</v>
      </c>
      <c r="K2018" s="9">
        <v>1906</v>
      </c>
      <c r="L2018" s="5">
        <v>34</v>
      </c>
      <c r="M2018" s="5">
        <v>2</v>
      </c>
      <c r="N2018" s="5">
        <v>18.100000000000001</v>
      </c>
      <c r="O2018" s="5">
        <v>128.41999999999999</v>
      </c>
      <c r="P2018" s="5">
        <v>1.78</v>
      </c>
      <c r="Q2018" s="5">
        <v>0.53</v>
      </c>
      <c r="R2018" s="5">
        <v>9.0500000000000007</v>
      </c>
      <c r="S2018" s="5">
        <v>5816</v>
      </c>
    </row>
    <row r="2019" spans="1:19">
      <c r="A2019" s="2" t="s">
        <v>13255</v>
      </c>
      <c r="B2019" s="2" t="s">
        <v>4436</v>
      </c>
      <c r="C2019" s="2" t="s">
        <v>1635</v>
      </c>
      <c r="D2019" s="2" t="s">
        <v>4176</v>
      </c>
      <c r="E2019" s="2" t="s">
        <v>112</v>
      </c>
      <c r="F2019" s="2" t="s">
        <v>13256</v>
      </c>
      <c r="G2019" s="2" t="s">
        <v>50</v>
      </c>
      <c r="H2019" s="2" t="s">
        <v>7418</v>
      </c>
      <c r="I2019" s="2" t="s">
        <v>95</v>
      </c>
      <c r="J2019" s="9">
        <v>300</v>
      </c>
      <c r="K2019" s="9">
        <v>1366</v>
      </c>
      <c r="L2019" s="5">
        <v>43</v>
      </c>
      <c r="M2019" s="5">
        <v>1</v>
      </c>
      <c r="N2019" s="5">
        <v>20.32</v>
      </c>
      <c r="O2019" s="5">
        <v>36.18</v>
      </c>
      <c r="P2019" s="5">
        <v>3.15</v>
      </c>
      <c r="Q2019" s="5">
        <v>0.47</v>
      </c>
      <c r="R2019" s="5">
        <v>20.32</v>
      </c>
      <c r="S2019" s="5">
        <v>7042</v>
      </c>
    </row>
    <row r="2020" spans="1:19">
      <c r="A2020" s="2" t="s">
        <v>13257</v>
      </c>
      <c r="B2020" s="2" t="s">
        <v>686</v>
      </c>
      <c r="C2020" s="2" t="s">
        <v>13258</v>
      </c>
      <c r="D2020" s="2" t="s">
        <v>13259</v>
      </c>
      <c r="E2020" s="2" t="s">
        <v>56</v>
      </c>
      <c r="F2020" s="2" t="s">
        <v>13260</v>
      </c>
      <c r="G2020" s="2" t="s">
        <v>312</v>
      </c>
      <c r="H2020" s="2" t="s">
        <v>7418</v>
      </c>
      <c r="I2020" s="2" t="s">
        <v>51</v>
      </c>
      <c r="J2020" s="9">
        <v>500</v>
      </c>
      <c r="K2020" s="9">
        <v>1127</v>
      </c>
      <c r="L2020" s="5">
        <v>22</v>
      </c>
      <c r="M2020" s="5">
        <v>2</v>
      </c>
      <c r="N2020" s="5">
        <v>18.43</v>
      </c>
      <c r="O2020" s="5">
        <v>70.209999999999994</v>
      </c>
      <c r="P2020" s="5">
        <v>1.95</v>
      </c>
      <c r="Q2020" s="5">
        <v>0.84</v>
      </c>
      <c r="R2020" s="5">
        <v>9.2200000000000006</v>
      </c>
      <c r="S2020" s="5">
        <v>1668</v>
      </c>
    </row>
    <row r="2021" spans="1:19">
      <c r="A2021" s="2" t="s">
        <v>13261</v>
      </c>
      <c r="B2021" s="2" t="s">
        <v>11231</v>
      </c>
      <c r="C2021" s="2" t="s">
        <v>13262</v>
      </c>
      <c r="D2021" s="2" t="s">
        <v>1035</v>
      </c>
      <c r="E2021" s="2" t="s">
        <v>492</v>
      </c>
      <c r="F2021" s="2" t="s">
        <v>13263</v>
      </c>
      <c r="G2021" s="2" t="s">
        <v>150</v>
      </c>
      <c r="H2021" s="2" t="s">
        <v>7418</v>
      </c>
      <c r="I2021" s="2" t="s">
        <v>120</v>
      </c>
      <c r="J2021" s="9">
        <v>100</v>
      </c>
      <c r="K2021" s="9">
        <v>1087</v>
      </c>
      <c r="L2021" s="5">
        <v>35</v>
      </c>
      <c r="M2021" s="5">
        <v>3</v>
      </c>
      <c r="N2021" s="5">
        <v>16.350000000000001</v>
      </c>
      <c r="O2021" s="5">
        <v>124.41</v>
      </c>
      <c r="P2021" s="5">
        <v>3.22</v>
      </c>
      <c r="Q2021" s="5">
        <v>0.47</v>
      </c>
      <c r="R2021" s="5">
        <v>5.45</v>
      </c>
      <c r="S2021" s="5">
        <v>2696</v>
      </c>
    </row>
    <row r="2022" spans="1:19">
      <c r="A2022" s="2" t="s">
        <v>13264</v>
      </c>
      <c r="B2022" s="2" t="s">
        <v>5894</v>
      </c>
      <c r="C2022" s="2" t="s">
        <v>8877</v>
      </c>
      <c r="D2022" s="2" t="s">
        <v>117</v>
      </c>
      <c r="E2022" s="2" t="s">
        <v>118</v>
      </c>
      <c r="F2022" s="2" t="s">
        <v>13265</v>
      </c>
      <c r="G2022" s="2" t="s">
        <v>134</v>
      </c>
      <c r="H2022" s="2" t="s">
        <v>7418</v>
      </c>
      <c r="I2022" s="2" t="s">
        <v>88</v>
      </c>
      <c r="J2022" s="9">
        <v>200</v>
      </c>
      <c r="K2022" s="9">
        <v>2162</v>
      </c>
      <c r="L2022" s="5">
        <v>85</v>
      </c>
      <c r="M2022" s="5">
        <v>8</v>
      </c>
      <c r="N2022" s="5">
        <v>48.52</v>
      </c>
      <c r="O2022" s="5">
        <v>293.37</v>
      </c>
      <c r="P2022" s="5">
        <v>3.93</v>
      </c>
      <c r="Q2022" s="5">
        <v>0.56999999999999995</v>
      </c>
      <c r="R2022" s="5">
        <v>6.06</v>
      </c>
      <c r="S2022" s="5">
        <v>2934</v>
      </c>
    </row>
    <row r="2023" spans="1:19">
      <c r="A2023" s="2" t="s">
        <v>13266</v>
      </c>
      <c r="B2023" s="2" t="s">
        <v>4375</v>
      </c>
      <c r="C2023" s="2" t="s">
        <v>13267</v>
      </c>
      <c r="D2023" s="2" t="s">
        <v>13268</v>
      </c>
      <c r="E2023" s="2" t="s">
        <v>526</v>
      </c>
      <c r="F2023" s="2" t="s">
        <v>13269</v>
      </c>
      <c r="G2023" s="2" t="s">
        <v>134</v>
      </c>
      <c r="H2023" s="2" t="s">
        <v>7418</v>
      </c>
      <c r="I2023" s="2" t="s">
        <v>95</v>
      </c>
      <c r="J2023" s="9">
        <v>300</v>
      </c>
      <c r="K2023" s="9">
        <v>978</v>
      </c>
      <c r="L2023" s="5">
        <v>25</v>
      </c>
      <c r="M2023" s="5">
        <v>1</v>
      </c>
      <c r="N2023" s="5">
        <v>16.850000000000001</v>
      </c>
      <c r="O2023" s="5">
        <v>40.1</v>
      </c>
      <c r="P2023" s="5">
        <v>2.56</v>
      </c>
      <c r="Q2023" s="5">
        <v>0.67</v>
      </c>
      <c r="R2023" s="5">
        <v>16.850000000000001</v>
      </c>
      <c r="S2023" s="5">
        <v>2979</v>
      </c>
    </row>
    <row r="2024" spans="1:19">
      <c r="A2024" s="2" t="s">
        <v>13270</v>
      </c>
      <c r="B2024" s="2" t="s">
        <v>13271</v>
      </c>
      <c r="C2024" s="2" t="s">
        <v>6518</v>
      </c>
      <c r="D2024" s="2" t="s">
        <v>834</v>
      </c>
      <c r="E2024" s="2" t="s">
        <v>237</v>
      </c>
      <c r="F2024" s="2" t="s">
        <v>13272</v>
      </c>
      <c r="G2024" s="2" t="s">
        <v>312</v>
      </c>
      <c r="H2024" s="2" t="s">
        <v>7418</v>
      </c>
      <c r="I2024" s="2" t="s">
        <v>80</v>
      </c>
      <c r="J2024" s="9">
        <v>700</v>
      </c>
      <c r="K2024" s="9">
        <v>1440</v>
      </c>
      <c r="L2024" s="5">
        <v>59</v>
      </c>
      <c r="M2024" s="5">
        <v>2</v>
      </c>
      <c r="N2024" s="5">
        <v>23.64</v>
      </c>
      <c r="O2024" s="5">
        <v>80.63</v>
      </c>
      <c r="P2024" s="5">
        <v>4.0999999999999996</v>
      </c>
      <c r="Q2024" s="5">
        <v>0.4</v>
      </c>
      <c r="R2024" s="5">
        <v>11.82</v>
      </c>
      <c r="S2024" s="5">
        <v>5000</v>
      </c>
    </row>
    <row r="2025" spans="1:19">
      <c r="A2025" s="2" t="s">
        <v>13273</v>
      </c>
      <c r="B2025" s="2" t="s">
        <v>225</v>
      </c>
      <c r="C2025" s="2" t="s">
        <v>1773</v>
      </c>
      <c r="D2025" s="2" t="s">
        <v>175</v>
      </c>
      <c r="E2025" s="2" t="s">
        <v>23</v>
      </c>
      <c r="F2025" s="2" t="s">
        <v>13274</v>
      </c>
      <c r="G2025" s="2" t="s">
        <v>167</v>
      </c>
      <c r="H2025" s="2" t="s">
        <v>7418</v>
      </c>
      <c r="I2025" s="2" t="s">
        <v>699</v>
      </c>
      <c r="J2025" s="9">
        <v>300</v>
      </c>
      <c r="K2025" s="9">
        <v>971</v>
      </c>
      <c r="L2025" s="5">
        <v>21</v>
      </c>
      <c r="M2025" s="5">
        <v>0</v>
      </c>
      <c r="N2025" s="5">
        <v>17.72</v>
      </c>
      <c r="O2025" s="5">
        <v>0</v>
      </c>
      <c r="P2025" s="5">
        <v>2.16</v>
      </c>
      <c r="Q2025" s="5">
        <v>0.84</v>
      </c>
      <c r="R2025" s="5">
        <v>0</v>
      </c>
      <c r="S2025" s="5">
        <v>4400</v>
      </c>
    </row>
    <row r="2026" spans="1:19">
      <c r="A2026" s="2" t="s">
        <v>13275</v>
      </c>
      <c r="B2026" s="2" t="s">
        <v>6243</v>
      </c>
      <c r="C2026" s="2" t="s">
        <v>13276</v>
      </c>
      <c r="D2026" s="2" t="s">
        <v>13277</v>
      </c>
      <c r="E2026" s="2" t="s">
        <v>125</v>
      </c>
      <c r="F2026" s="2" t="s">
        <v>13278</v>
      </c>
      <c r="G2026" s="2" t="s">
        <v>260</v>
      </c>
      <c r="H2026" s="2" t="s">
        <v>7418</v>
      </c>
      <c r="I2026" s="2" t="s">
        <v>135</v>
      </c>
      <c r="J2026" s="9">
        <v>500</v>
      </c>
      <c r="K2026" s="9">
        <v>2455</v>
      </c>
      <c r="L2026" s="5">
        <v>55</v>
      </c>
      <c r="M2026" s="5">
        <v>0</v>
      </c>
      <c r="N2026" s="5">
        <v>40.57</v>
      </c>
      <c r="O2026" s="5">
        <v>0</v>
      </c>
      <c r="P2026" s="5">
        <v>2.2400000000000002</v>
      </c>
      <c r="Q2026" s="5">
        <v>0.74</v>
      </c>
      <c r="R2026" s="5">
        <v>0</v>
      </c>
      <c r="S2026" s="5">
        <v>1625</v>
      </c>
    </row>
    <row r="2027" spans="1:19">
      <c r="A2027" s="2" t="s">
        <v>13279</v>
      </c>
      <c r="B2027" s="2" t="s">
        <v>2918</v>
      </c>
      <c r="C2027" s="2" t="s">
        <v>21</v>
      </c>
      <c r="D2027" s="2" t="s">
        <v>1886</v>
      </c>
      <c r="E2027" s="2" t="s">
        <v>40</v>
      </c>
      <c r="F2027" s="2" t="s">
        <v>13280</v>
      </c>
      <c r="G2027" s="2" t="s">
        <v>312</v>
      </c>
      <c r="H2027" s="2" t="s">
        <v>7418</v>
      </c>
      <c r="I2027" s="2" t="s">
        <v>313</v>
      </c>
      <c r="J2027" s="9">
        <v>600</v>
      </c>
      <c r="K2027" s="9">
        <v>1868</v>
      </c>
      <c r="L2027" s="5">
        <v>71</v>
      </c>
      <c r="M2027" s="5">
        <v>1</v>
      </c>
      <c r="N2027" s="5">
        <v>35.53</v>
      </c>
      <c r="O2027" s="5">
        <v>71.180000000000007</v>
      </c>
      <c r="P2027" s="5">
        <v>3.8</v>
      </c>
      <c r="Q2027" s="5">
        <v>0.5</v>
      </c>
      <c r="R2027" s="5">
        <v>35.53</v>
      </c>
      <c r="S2027" s="5">
        <v>3100</v>
      </c>
    </row>
    <row r="2028" spans="1:19">
      <c r="A2028" s="2" t="s">
        <v>13281</v>
      </c>
      <c r="B2028" s="2" t="s">
        <v>6333</v>
      </c>
      <c r="C2028" s="2" t="s">
        <v>13282</v>
      </c>
      <c r="D2028" s="2" t="s">
        <v>13283</v>
      </c>
      <c r="E2028" s="2" t="s">
        <v>23</v>
      </c>
      <c r="F2028" s="2" t="s">
        <v>13284</v>
      </c>
      <c r="G2028" s="2" t="s">
        <v>87</v>
      </c>
      <c r="H2028" s="2" t="s">
        <v>7418</v>
      </c>
      <c r="I2028" s="2" t="s">
        <v>140</v>
      </c>
      <c r="J2028" s="9">
        <v>1000</v>
      </c>
      <c r="K2028" s="9">
        <v>1703</v>
      </c>
      <c r="L2028" s="5">
        <v>47</v>
      </c>
      <c r="M2028" s="5">
        <v>2</v>
      </c>
      <c r="N2028" s="5">
        <v>21.95</v>
      </c>
      <c r="O2028" s="5">
        <v>90.08</v>
      </c>
      <c r="P2028" s="5">
        <v>2.76</v>
      </c>
      <c r="Q2028" s="5">
        <v>0.47</v>
      </c>
      <c r="R2028" s="5">
        <v>10.98</v>
      </c>
      <c r="S2028" s="5">
        <v>1500</v>
      </c>
    </row>
    <row r="2029" spans="1:19">
      <c r="A2029" s="2" t="s">
        <v>13285</v>
      </c>
      <c r="B2029" s="2" t="s">
        <v>13286</v>
      </c>
      <c r="C2029" s="2" t="s">
        <v>2756</v>
      </c>
      <c r="D2029" s="2" t="s">
        <v>1275</v>
      </c>
      <c r="E2029" s="2" t="s">
        <v>85</v>
      </c>
      <c r="F2029" s="2" t="s">
        <v>1191</v>
      </c>
      <c r="G2029" s="2" t="s">
        <v>253</v>
      </c>
      <c r="H2029" s="2" t="s">
        <v>7418</v>
      </c>
      <c r="I2029" s="2" t="s">
        <v>177</v>
      </c>
      <c r="J2029" s="9">
        <v>500</v>
      </c>
      <c r="K2029" s="9">
        <v>1455</v>
      </c>
      <c r="L2029" s="5">
        <v>29</v>
      </c>
      <c r="M2029" s="5">
        <v>0</v>
      </c>
      <c r="N2029" s="5">
        <v>13.53</v>
      </c>
      <c r="O2029" s="5">
        <v>0</v>
      </c>
      <c r="P2029" s="5">
        <v>1.99</v>
      </c>
      <c r="Q2029" s="5">
        <v>0.47</v>
      </c>
      <c r="R2029" s="5">
        <v>0</v>
      </c>
      <c r="S2029" s="5">
        <v>4972</v>
      </c>
    </row>
    <row r="2030" spans="1:19">
      <c r="A2030" s="2" t="s">
        <v>13287</v>
      </c>
      <c r="B2030" s="2" t="s">
        <v>308</v>
      </c>
      <c r="C2030" s="2" t="s">
        <v>10099</v>
      </c>
      <c r="D2030" s="2" t="s">
        <v>13288</v>
      </c>
      <c r="E2030" s="2" t="s">
        <v>85</v>
      </c>
      <c r="F2030" s="2" t="s">
        <v>13289</v>
      </c>
      <c r="G2030" s="2" t="s">
        <v>50</v>
      </c>
      <c r="H2030" s="2" t="s">
        <v>7418</v>
      </c>
      <c r="I2030" s="2" t="s">
        <v>140</v>
      </c>
      <c r="J2030" s="9">
        <v>800</v>
      </c>
      <c r="K2030" s="9">
        <v>1685</v>
      </c>
      <c r="L2030" s="5">
        <v>27</v>
      </c>
      <c r="M2030" s="5">
        <v>2</v>
      </c>
      <c r="N2030" s="5">
        <v>19.329999999999998</v>
      </c>
      <c r="O2030" s="5">
        <v>128.13</v>
      </c>
      <c r="P2030" s="5">
        <v>1.6</v>
      </c>
      <c r="Q2030" s="5">
        <v>0.72</v>
      </c>
      <c r="R2030" s="5">
        <v>9.66</v>
      </c>
      <c r="S2030" s="5">
        <v>3700</v>
      </c>
    </row>
    <row r="2031" spans="1:19">
      <c r="A2031" s="2" t="s">
        <v>13290</v>
      </c>
      <c r="B2031" s="2" t="s">
        <v>7224</v>
      </c>
      <c r="C2031" s="2" t="s">
        <v>2357</v>
      </c>
      <c r="D2031" s="2" t="s">
        <v>13291</v>
      </c>
      <c r="E2031" s="2" t="s">
        <v>188</v>
      </c>
      <c r="F2031" s="2" t="s">
        <v>133</v>
      </c>
      <c r="G2031" s="2" t="s">
        <v>312</v>
      </c>
      <c r="H2031" s="2" t="s">
        <v>7418</v>
      </c>
      <c r="I2031" s="2" t="s">
        <v>127</v>
      </c>
      <c r="J2031" s="9">
        <v>100</v>
      </c>
      <c r="K2031" s="9">
        <v>1604</v>
      </c>
      <c r="L2031" s="5">
        <v>35</v>
      </c>
      <c r="M2031" s="5">
        <v>2</v>
      </c>
      <c r="N2031" s="5">
        <v>22.67</v>
      </c>
      <c r="O2031" s="5">
        <v>72.27</v>
      </c>
      <c r="P2031" s="5">
        <v>2.1800000000000002</v>
      </c>
      <c r="Q2031" s="5">
        <v>0.65</v>
      </c>
      <c r="R2031" s="5">
        <v>11.34</v>
      </c>
      <c r="S2031" s="5">
        <v>3100</v>
      </c>
    </row>
    <row r="2032" spans="1:19">
      <c r="A2032" s="2" t="s">
        <v>13292</v>
      </c>
      <c r="B2032" s="2" t="s">
        <v>340</v>
      </c>
      <c r="C2032" s="2" t="s">
        <v>6188</v>
      </c>
      <c r="D2032" s="2" t="s">
        <v>2743</v>
      </c>
      <c r="E2032" s="2" t="s">
        <v>526</v>
      </c>
      <c r="F2032" s="2" t="s">
        <v>5558</v>
      </c>
      <c r="G2032" s="2" t="s">
        <v>72</v>
      </c>
      <c r="H2032" s="2" t="s">
        <v>7418</v>
      </c>
      <c r="I2032" s="2" t="s">
        <v>155</v>
      </c>
      <c r="J2032" s="9">
        <v>1000</v>
      </c>
      <c r="K2032" s="9">
        <v>1878</v>
      </c>
      <c r="L2032" s="5">
        <v>81</v>
      </c>
      <c r="M2032" s="5">
        <v>7</v>
      </c>
      <c r="N2032" s="5">
        <v>35.69</v>
      </c>
      <c r="O2032" s="5">
        <v>495.17</v>
      </c>
      <c r="P2032" s="5">
        <v>4.3099999999999996</v>
      </c>
      <c r="Q2032" s="5">
        <v>0.44</v>
      </c>
      <c r="R2032" s="5">
        <v>5.0999999999999996</v>
      </c>
      <c r="S2032" s="5">
        <v>5000</v>
      </c>
    </row>
    <row r="2033" spans="1:19">
      <c r="A2033" s="2" t="s">
        <v>13293</v>
      </c>
      <c r="B2033" s="2" t="s">
        <v>1933</v>
      </c>
      <c r="C2033" s="2" t="s">
        <v>4642</v>
      </c>
      <c r="D2033" s="2" t="s">
        <v>13294</v>
      </c>
      <c r="E2033" s="2" t="s">
        <v>824</v>
      </c>
      <c r="F2033" s="2" t="s">
        <v>13295</v>
      </c>
      <c r="G2033" s="2" t="s">
        <v>87</v>
      </c>
      <c r="H2033" s="2" t="s">
        <v>7418</v>
      </c>
      <c r="I2033" s="2" t="s">
        <v>59</v>
      </c>
      <c r="J2033" s="9">
        <v>800</v>
      </c>
      <c r="K2033" s="9">
        <v>1687</v>
      </c>
      <c r="L2033" s="5">
        <v>39</v>
      </c>
      <c r="M2033" s="5">
        <v>1</v>
      </c>
      <c r="N2033" s="5">
        <v>23.21</v>
      </c>
      <c r="O2033" s="5">
        <v>62.77</v>
      </c>
      <c r="P2033" s="5">
        <v>2.31</v>
      </c>
      <c r="Q2033" s="5">
        <v>0.6</v>
      </c>
      <c r="R2033" s="5">
        <v>23.21</v>
      </c>
      <c r="S2033" s="5">
        <v>1500</v>
      </c>
    </row>
    <row r="2034" spans="1:19">
      <c r="A2034" s="2" t="s">
        <v>13296</v>
      </c>
      <c r="B2034" s="2" t="s">
        <v>7324</v>
      </c>
      <c r="C2034" s="2" t="s">
        <v>13297</v>
      </c>
      <c r="D2034" s="2" t="s">
        <v>2907</v>
      </c>
      <c r="E2034" s="2" t="s">
        <v>432</v>
      </c>
      <c r="F2034" s="2" t="s">
        <v>7670</v>
      </c>
      <c r="G2034" s="2" t="s">
        <v>87</v>
      </c>
      <c r="H2034" s="2" t="s">
        <v>7418</v>
      </c>
      <c r="I2034" s="2" t="s">
        <v>217</v>
      </c>
      <c r="J2034" s="9">
        <v>100</v>
      </c>
      <c r="K2034" s="9">
        <v>1356</v>
      </c>
      <c r="L2034" s="5">
        <v>34</v>
      </c>
      <c r="M2034" s="5">
        <v>1</v>
      </c>
      <c r="N2034" s="5">
        <v>22.4</v>
      </c>
      <c r="O2034" s="5">
        <v>35.35</v>
      </c>
      <c r="P2034" s="5">
        <v>2.5099999999999998</v>
      </c>
      <c r="Q2034" s="5">
        <v>0.66</v>
      </c>
      <c r="R2034" s="5">
        <v>22.4</v>
      </c>
      <c r="S2034" s="5">
        <v>1500</v>
      </c>
    </row>
    <row r="2035" spans="1:19">
      <c r="A2035" s="2" t="s">
        <v>13298</v>
      </c>
      <c r="B2035" s="2" t="s">
        <v>6243</v>
      </c>
      <c r="C2035" s="2" t="s">
        <v>13299</v>
      </c>
      <c r="D2035" s="2" t="s">
        <v>9963</v>
      </c>
      <c r="E2035" s="2" t="s">
        <v>492</v>
      </c>
      <c r="F2035" s="2" t="s">
        <v>13300</v>
      </c>
      <c r="G2035" s="2" t="s">
        <v>266</v>
      </c>
      <c r="H2035" s="2" t="s">
        <v>7418</v>
      </c>
      <c r="I2035" s="2" t="s">
        <v>177</v>
      </c>
      <c r="J2035" s="9">
        <v>800</v>
      </c>
      <c r="K2035" s="9">
        <v>1595</v>
      </c>
      <c r="L2035" s="5">
        <v>48</v>
      </c>
      <c r="M2035" s="5">
        <v>1</v>
      </c>
      <c r="N2035" s="5">
        <v>29.09</v>
      </c>
      <c r="O2035" s="5">
        <v>70.31</v>
      </c>
      <c r="P2035" s="5">
        <v>3.01</v>
      </c>
      <c r="Q2035" s="5">
        <v>0.61</v>
      </c>
      <c r="R2035" s="5">
        <v>29.09</v>
      </c>
      <c r="S2035" s="5">
        <v>3250</v>
      </c>
    </row>
    <row r="2036" spans="1:19">
      <c r="A2036" s="2" t="s">
        <v>13301</v>
      </c>
      <c r="B2036" s="2" t="s">
        <v>208</v>
      </c>
      <c r="C2036" s="2" t="s">
        <v>1589</v>
      </c>
      <c r="D2036" s="2" t="s">
        <v>13302</v>
      </c>
      <c r="E2036" s="2" t="s">
        <v>40</v>
      </c>
      <c r="F2036" s="2" t="s">
        <v>2105</v>
      </c>
      <c r="G2036" s="2" t="s">
        <v>94</v>
      </c>
      <c r="H2036" s="2" t="s">
        <v>7418</v>
      </c>
      <c r="I2036" s="2" t="s">
        <v>140</v>
      </c>
      <c r="J2036" s="9">
        <v>200</v>
      </c>
      <c r="K2036" s="9">
        <v>1178</v>
      </c>
      <c r="L2036" s="5">
        <v>42</v>
      </c>
      <c r="M2036" s="5">
        <v>5</v>
      </c>
      <c r="N2036" s="5">
        <v>21.93</v>
      </c>
      <c r="O2036" s="5">
        <v>189.68</v>
      </c>
      <c r="P2036" s="5">
        <v>3.57</v>
      </c>
      <c r="Q2036" s="5">
        <v>0.52</v>
      </c>
      <c r="R2036" s="5">
        <v>4.3899999999999997</v>
      </c>
      <c r="S2036" s="5">
        <v>2200</v>
      </c>
    </row>
    <row r="2037" spans="1:19">
      <c r="A2037" s="2" t="s">
        <v>13303</v>
      </c>
      <c r="B2037" s="2" t="s">
        <v>2694</v>
      </c>
      <c r="C2037" s="2" t="s">
        <v>763</v>
      </c>
      <c r="D2037" s="2" t="s">
        <v>2557</v>
      </c>
      <c r="E2037" s="2" t="s">
        <v>276</v>
      </c>
      <c r="F2037" s="2" t="s">
        <v>13304</v>
      </c>
      <c r="G2037" s="2" t="s">
        <v>260</v>
      </c>
      <c r="H2037" s="2" t="s">
        <v>7418</v>
      </c>
      <c r="I2037" s="2" t="s">
        <v>356</v>
      </c>
      <c r="J2037" s="9">
        <v>1000</v>
      </c>
      <c r="K2037" s="9">
        <v>605</v>
      </c>
      <c r="L2037" s="5">
        <v>16</v>
      </c>
      <c r="M2037" s="5">
        <v>0</v>
      </c>
      <c r="N2037" s="5">
        <v>11.03</v>
      </c>
      <c r="O2037" s="5">
        <v>0</v>
      </c>
      <c r="P2037" s="5">
        <v>2.64</v>
      </c>
      <c r="Q2037" s="5">
        <v>0.69</v>
      </c>
      <c r="R2037" s="5">
        <v>0</v>
      </c>
      <c r="S2037" s="5">
        <v>1800</v>
      </c>
    </row>
    <row r="2038" spans="1:19">
      <c r="A2038" s="2" t="s">
        <v>13305</v>
      </c>
      <c r="B2038" s="2" t="s">
        <v>686</v>
      </c>
      <c r="C2038" s="2" t="s">
        <v>13306</v>
      </c>
      <c r="D2038" s="2" t="s">
        <v>166</v>
      </c>
      <c r="E2038" s="2" t="s">
        <v>56</v>
      </c>
      <c r="F2038" s="2" t="s">
        <v>13307</v>
      </c>
      <c r="G2038" s="2" t="s">
        <v>150</v>
      </c>
      <c r="H2038" s="2" t="s">
        <v>7418</v>
      </c>
      <c r="I2038" s="2" t="s">
        <v>127</v>
      </c>
      <c r="J2038" s="9">
        <v>400</v>
      </c>
      <c r="K2038" s="9">
        <v>2227</v>
      </c>
      <c r="L2038" s="5">
        <v>84</v>
      </c>
      <c r="M2038" s="5">
        <v>9</v>
      </c>
      <c r="N2038" s="5">
        <v>35.03</v>
      </c>
      <c r="O2038" s="5">
        <v>443.28</v>
      </c>
      <c r="P2038" s="5">
        <v>3.77</v>
      </c>
      <c r="Q2038" s="5">
        <v>0.42</v>
      </c>
      <c r="R2038" s="5">
        <v>3.89</v>
      </c>
      <c r="S2038" s="5">
        <v>4333</v>
      </c>
    </row>
    <row r="2039" spans="1:19">
      <c r="A2039" s="2" t="s">
        <v>13308</v>
      </c>
      <c r="B2039" s="2" t="s">
        <v>3836</v>
      </c>
      <c r="C2039" s="2" t="s">
        <v>13309</v>
      </c>
      <c r="D2039" s="2" t="s">
        <v>2757</v>
      </c>
      <c r="E2039" s="2" t="s">
        <v>118</v>
      </c>
      <c r="F2039" s="2" t="s">
        <v>8416</v>
      </c>
      <c r="G2039" s="2" t="s">
        <v>134</v>
      </c>
      <c r="H2039" s="2" t="s">
        <v>7418</v>
      </c>
      <c r="I2039" s="2" t="s">
        <v>183</v>
      </c>
      <c r="J2039" s="9">
        <v>200</v>
      </c>
      <c r="K2039" s="9">
        <v>2346</v>
      </c>
      <c r="L2039" s="5">
        <v>90</v>
      </c>
      <c r="M2039" s="5">
        <v>10</v>
      </c>
      <c r="N2039" s="5">
        <v>55.65</v>
      </c>
      <c r="O2039" s="5">
        <v>565.53</v>
      </c>
      <c r="P2039" s="5">
        <v>3.84</v>
      </c>
      <c r="Q2039" s="5">
        <v>0.62</v>
      </c>
      <c r="R2039" s="5">
        <v>5.56</v>
      </c>
      <c r="S2039" s="5">
        <v>2000</v>
      </c>
    </row>
    <row r="2040" spans="1:19">
      <c r="A2040" s="2" t="s">
        <v>13310</v>
      </c>
      <c r="B2040" s="2" t="s">
        <v>1479</v>
      </c>
      <c r="C2040" s="2" t="s">
        <v>8579</v>
      </c>
      <c r="D2040" s="2" t="s">
        <v>3625</v>
      </c>
      <c r="E2040" s="2" t="s">
        <v>625</v>
      </c>
      <c r="F2040" s="2" t="s">
        <v>13311</v>
      </c>
      <c r="G2040" s="2" t="s">
        <v>260</v>
      </c>
      <c r="H2040" s="2" t="s">
        <v>7418</v>
      </c>
      <c r="I2040" s="2" t="s">
        <v>88</v>
      </c>
      <c r="J2040" s="9">
        <v>600</v>
      </c>
      <c r="K2040" s="9">
        <v>1138</v>
      </c>
      <c r="L2040" s="5">
        <v>38</v>
      </c>
      <c r="M2040" s="5">
        <v>3</v>
      </c>
      <c r="N2040" s="5">
        <v>18.97</v>
      </c>
      <c r="O2040" s="5">
        <v>136.85</v>
      </c>
      <c r="P2040" s="5">
        <v>3.34</v>
      </c>
      <c r="Q2040" s="5">
        <v>0.5</v>
      </c>
      <c r="R2040" s="5">
        <v>6.32</v>
      </c>
      <c r="S2040" s="5">
        <v>4700</v>
      </c>
    </row>
    <row r="2041" spans="1:19">
      <c r="A2041" s="2" t="s">
        <v>13312</v>
      </c>
      <c r="B2041" s="2" t="s">
        <v>5391</v>
      </c>
      <c r="C2041" s="2" t="s">
        <v>1893</v>
      </c>
      <c r="D2041" s="2" t="s">
        <v>545</v>
      </c>
      <c r="E2041" s="2" t="s">
        <v>132</v>
      </c>
      <c r="F2041" s="2" t="s">
        <v>13313</v>
      </c>
      <c r="G2041" s="2" t="s">
        <v>72</v>
      </c>
      <c r="H2041" s="2" t="s">
        <v>7418</v>
      </c>
      <c r="I2041" s="2" t="s">
        <v>177</v>
      </c>
      <c r="J2041" s="9">
        <v>700</v>
      </c>
      <c r="K2041" s="9">
        <v>1146</v>
      </c>
      <c r="L2041" s="5">
        <v>40</v>
      </c>
      <c r="M2041" s="5">
        <v>3</v>
      </c>
      <c r="N2041" s="5">
        <v>27.71</v>
      </c>
      <c r="O2041" s="5">
        <v>188.2</v>
      </c>
      <c r="P2041" s="5">
        <v>3.49</v>
      </c>
      <c r="Q2041" s="5">
        <v>0.69</v>
      </c>
      <c r="R2041" s="5">
        <v>9.24</v>
      </c>
      <c r="S2041" s="5">
        <v>1950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1C113-FFA4-4C80-BA86-6458CBC05FFF}">
  <dimension ref="A1:S2000"/>
  <sheetViews>
    <sheetView topLeftCell="A1977" workbookViewId="0">
      <selection activeCell="J1991" sqref="J1991"/>
    </sheetView>
  </sheetViews>
  <sheetFormatPr defaultRowHeight="14.4"/>
  <cols>
    <col min="1" max="1" width="34.6640625" bestFit="1" customWidth="1"/>
    <col min="7" max="7" width="15.109375" bestFit="1" customWidth="1"/>
    <col min="8" max="8" width="9.6640625" bestFit="1" customWidth="1"/>
    <col min="9" max="9" width="10.33203125" bestFit="1" customWidth="1"/>
    <col min="10" max="11" width="8.88671875" style="10"/>
    <col min="12" max="19" width="8.88671875" style="6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8" t="s">
        <v>9</v>
      </c>
      <c r="K1" s="8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2" t="s">
        <v>13314</v>
      </c>
      <c r="B2" s="2" t="s">
        <v>13315</v>
      </c>
      <c r="C2" s="2" t="s">
        <v>4118</v>
      </c>
      <c r="D2" s="2" t="s">
        <v>1040</v>
      </c>
      <c r="E2" s="2" t="s">
        <v>112</v>
      </c>
      <c r="F2" s="2" t="s">
        <v>2407</v>
      </c>
      <c r="G2" s="2" t="s">
        <v>312</v>
      </c>
      <c r="H2" s="2" t="s">
        <v>13316</v>
      </c>
      <c r="I2" s="2" t="s">
        <v>66</v>
      </c>
      <c r="J2" s="9">
        <v>500</v>
      </c>
      <c r="K2" s="9">
        <v>815</v>
      </c>
      <c r="L2" s="5">
        <v>33</v>
      </c>
      <c r="M2" s="5">
        <v>0</v>
      </c>
      <c r="N2" s="5">
        <v>26.72</v>
      </c>
      <c r="O2" s="5">
        <v>0</v>
      </c>
      <c r="P2" s="5">
        <v>4.05</v>
      </c>
      <c r="Q2" s="5">
        <v>0.81</v>
      </c>
      <c r="R2" s="5">
        <v>0</v>
      </c>
      <c r="S2" s="5">
        <v>4800</v>
      </c>
    </row>
    <row r="3" spans="1:19">
      <c r="A3" s="2" t="s">
        <v>13317</v>
      </c>
      <c r="B3" s="2" t="s">
        <v>12561</v>
      </c>
      <c r="C3" s="2" t="s">
        <v>8336</v>
      </c>
      <c r="D3" s="2" t="s">
        <v>13318</v>
      </c>
      <c r="E3" s="2" t="s">
        <v>40</v>
      </c>
      <c r="F3" s="2" t="s">
        <v>13319</v>
      </c>
      <c r="G3" s="2" t="s">
        <v>87</v>
      </c>
      <c r="H3" s="2" t="s">
        <v>13316</v>
      </c>
      <c r="I3" s="2" t="s">
        <v>95</v>
      </c>
      <c r="J3" s="9">
        <v>300</v>
      </c>
      <c r="K3" s="9">
        <v>1053</v>
      </c>
      <c r="L3" s="5">
        <v>29</v>
      </c>
      <c r="M3" s="5">
        <v>0</v>
      </c>
      <c r="N3" s="5">
        <v>15.22</v>
      </c>
      <c r="O3" s="5">
        <v>0</v>
      </c>
      <c r="P3" s="5">
        <v>2.75</v>
      </c>
      <c r="Q3" s="5">
        <v>0.52</v>
      </c>
      <c r="R3" s="5">
        <v>0</v>
      </c>
      <c r="S3" s="5">
        <v>1733</v>
      </c>
    </row>
    <row r="4" spans="1:19">
      <c r="A4" s="2" t="s">
        <v>13320</v>
      </c>
      <c r="B4" s="2" t="s">
        <v>13321</v>
      </c>
      <c r="C4" s="2" t="s">
        <v>13322</v>
      </c>
      <c r="D4" s="2" t="s">
        <v>175</v>
      </c>
      <c r="E4" s="2" t="s">
        <v>23</v>
      </c>
      <c r="F4" s="2" t="s">
        <v>13323</v>
      </c>
      <c r="G4" s="2" t="s">
        <v>102</v>
      </c>
      <c r="H4" s="2" t="s">
        <v>13316</v>
      </c>
      <c r="I4" s="2" t="s">
        <v>88</v>
      </c>
      <c r="J4" s="9">
        <v>400</v>
      </c>
      <c r="K4" s="9">
        <v>1557</v>
      </c>
      <c r="L4" s="5">
        <v>63</v>
      </c>
      <c r="M4" s="5">
        <v>2</v>
      </c>
      <c r="N4" s="5">
        <v>51.76</v>
      </c>
      <c r="O4" s="5">
        <v>82.43</v>
      </c>
      <c r="P4" s="5">
        <v>4.05</v>
      </c>
      <c r="Q4" s="5">
        <v>0.82</v>
      </c>
      <c r="R4" s="5">
        <v>25.88</v>
      </c>
      <c r="S4" s="5">
        <v>1800</v>
      </c>
    </row>
    <row r="5" spans="1:19">
      <c r="A5" s="2" t="s">
        <v>13324</v>
      </c>
      <c r="B5" s="2" t="s">
        <v>929</v>
      </c>
      <c r="C5" s="2" t="s">
        <v>13325</v>
      </c>
      <c r="D5" s="2" t="s">
        <v>1669</v>
      </c>
      <c r="E5" s="2" t="s">
        <v>100</v>
      </c>
      <c r="F5" s="2" t="s">
        <v>1468</v>
      </c>
      <c r="G5" s="2" t="s">
        <v>72</v>
      </c>
      <c r="H5" s="2" t="s">
        <v>13316</v>
      </c>
      <c r="I5" s="2" t="s">
        <v>458</v>
      </c>
      <c r="J5" s="9">
        <v>800</v>
      </c>
      <c r="K5" s="9">
        <v>832</v>
      </c>
      <c r="L5" s="5">
        <v>32</v>
      </c>
      <c r="M5" s="5">
        <v>1</v>
      </c>
      <c r="N5" s="5">
        <v>22.24</v>
      </c>
      <c r="O5" s="5">
        <v>73.819999999999993</v>
      </c>
      <c r="P5" s="5">
        <v>3.85</v>
      </c>
      <c r="Q5" s="5">
        <v>0.7</v>
      </c>
      <c r="R5" s="5">
        <v>22.24</v>
      </c>
      <c r="S5" s="5">
        <v>1000</v>
      </c>
    </row>
    <row r="6" spans="1:19">
      <c r="A6" s="2" t="s">
        <v>13326</v>
      </c>
      <c r="B6" s="2" t="s">
        <v>1247</v>
      </c>
      <c r="C6" s="2" t="s">
        <v>13327</v>
      </c>
      <c r="D6" s="2" t="s">
        <v>13328</v>
      </c>
      <c r="E6" s="2" t="s">
        <v>125</v>
      </c>
      <c r="F6" s="2" t="s">
        <v>13329</v>
      </c>
      <c r="G6" s="2" t="s">
        <v>34</v>
      </c>
      <c r="H6" s="2" t="s">
        <v>13316</v>
      </c>
      <c r="I6" s="2" t="s">
        <v>206</v>
      </c>
      <c r="J6" s="9">
        <v>600</v>
      </c>
      <c r="K6" s="9">
        <v>627</v>
      </c>
      <c r="L6" s="5">
        <v>10</v>
      </c>
      <c r="M6" s="5">
        <v>0</v>
      </c>
      <c r="N6" s="5">
        <v>8.08</v>
      </c>
      <c r="O6" s="5">
        <v>0</v>
      </c>
      <c r="P6" s="5">
        <v>1.59</v>
      </c>
      <c r="Q6" s="5">
        <v>0.81</v>
      </c>
      <c r="R6" s="5">
        <v>0</v>
      </c>
      <c r="S6" s="5">
        <v>6461</v>
      </c>
    </row>
    <row r="7" spans="1:19">
      <c r="A7" s="2" t="s">
        <v>13330</v>
      </c>
      <c r="B7" s="2" t="s">
        <v>13331</v>
      </c>
      <c r="C7" s="2" t="s">
        <v>13332</v>
      </c>
      <c r="D7" s="2" t="s">
        <v>111</v>
      </c>
      <c r="E7" s="2" t="s">
        <v>112</v>
      </c>
      <c r="F7" s="2" t="s">
        <v>13333</v>
      </c>
      <c r="G7" s="2" t="s">
        <v>150</v>
      </c>
      <c r="H7" s="2" t="s">
        <v>13316</v>
      </c>
      <c r="I7" s="2" t="s">
        <v>88</v>
      </c>
      <c r="J7" s="9">
        <v>200</v>
      </c>
      <c r="K7" s="9">
        <v>919</v>
      </c>
      <c r="L7" s="5">
        <v>23</v>
      </c>
      <c r="M7" s="5">
        <v>2</v>
      </c>
      <c r="N7" s="5">
        <v>16.29</v>
      </c>
      <c r="O7" s="5">
        <v>149.55000000000001</v>
      </c>
      <c r="P7" s="5">
        <v>2.5</v>
      </c>
      <c r="Q7" s="5">
        <v>0.71</v>
      </c>
      <c r="R7" s="5">
        <v>8.14</v>
      </c>
      <c r="S7" s="5">
        <v>5666</v>
      </c>
    </row>
    <row r="8" spans="1:19">
      <c r="A8" s="2" t="s">
        <v>13334</v>
      </c>
      <c r="B8" s="2" t="s">
        <v>13335</v>
      </c>
      <c r="C8" s="2" t="s">
        <v>13336</v>
      </c>
      <c r="D8" s="2" t="s">
        <v>13337</v>
      </c>
      <c r="E8" s="2" t="s">
        <v>953</v>
      </c>
      <c r="F8" s="2" t="s">
        <v>4860</v>
      </c>
      <c r="G8" s="2" t="s">
        <v>260</v>
      </c>
      <c r="H8" s="2" t="s">
        <v>13316</v>
      </c>
      <c r="I8" s="2" t="s">
        <v>120</v>
      </c>
      <c r="J8" s="9">
        <v>800</v>
      </c>
      <c r="K8" s="9">
        <v>1099</v>
      </c>
      <c r="L8" s="5">
        <v>28</v>
      </c>
      <c r="M8" s="5">
        <v>1</v>
      </c>
      <c r="N8" s="5">
        <v>13.24</v>
      </c>
      <c r="O8" s="5">
        <v>46.5</v>
      </c>
      <c r="P8" s="5">
        <v>2.5499999999999998</v>
      </c>
      <c r="Q8" s="5">
        <v>0.47</v>
      </c>
      <c r="R8" s="5">
        <v>13.24</v>
      </c>
      <c r="S8" s="5">
        <v>2250</v>
      </c>
    </row>
    <row r="9" spans="1:19">
      <c r="A9" s="2" t="s">
        <v>13338</v>
      </c>
      <c r="B9" s="2" t="s">
        <v>13339</v>
      </c>
      <c r="C9" s="2" t="s">
        <v>5219</v>
      </c>
      <c r="D9" s="2" t="s">
        <v>13340</v>
      </c>
      <c r="E9" s="2" t="s">
        <v>125</v>
      </c>
      <c r="F9" s="2" t="s">
        <v>13341</v>
      </c>
      <c r="G9" s="2" t="s">
        <v>190</v>
      </c>
      <c r="H9" s="2" t="s">
        <v>13316</v>
      </c>
      <c r="I9" s="2" t="s">
        <v>206</v>
      </c>
      <c r="J9" s="9">
        <v>500</v>
      </c>
      <c r="K9" s="9">
        <v>2129</v>
      </c>
      <c r="L9" s="5">
        <v>50</v>
      </c>
      <c r="M9" s="5">
        <v>2</v>
      </c>
      <c r="N9" s="5">
        <v>34.28</v>
      </c>
      <c r="O9" s="5">
        <v>70.930000000000007</v>
      </c>
      <c r="P9" s="5">
        <v>2.35</v>
      </c>
      <c r="Q9" s="5">
        <v>0.69</v>
      </c>
      <c r="R9" s="5">
        <v>17.14</v>
      </c>
      <c r="S9" s="5">
        <v>3900</v>
      </c>
    </row>
    <row r="10" spans="1:19">
      <c r="A10" s="2" t="s">
        <v>13342</v>
      </c>
      <c r="B10" s="2" t="s">
        <v>858</v>
      </c>
      <c r="C10" s="2" t="s">
        <v>13343</v>
      </c>
      <c r="D10" s="2" t="s">
        <v>13344</v>
      </c>
      <c r="E10" s="2" t="s">
        <v>125</v>
      </c>
      <c r="F10" s="2" t="s">
        <v>13345</v>
      </c>
      <c r="G10" s="2" t="s">
        <v>25</v>
      </c>
      <c r="H10" s="2" t="s">
        <v>13316</v>
      </c>
      <c r="I10" s="2" t="s">
        <v>59</v>
      </c>
      <c r="J10" s="9">
        <v>100</v>
      </c>
      <c r="K10" s="9">
        <v>2165</v>
      </c>
      <c r="L10" s="5">
        <v>49</v>
      </c>
      <c r="M10" s="5">
        <v>5</v>
      </c>
      <c r="N10" s="5">
        <v>23.79</v>
      </c>
      <c r="O10" s="5">
        <v>195.93</v>
      </c>
      <c r="P10" s="5">
        <v>2.2599999999999998</v>
      </c>
      <c r="Q10" s="5">
        <v>0.49</v>
      </c>
      <c r="R10" s="5">
        <v>4.76</v>
      </c>
      <c r="S10" s="5">
        <v>3750</v>
      </c>
    </row>
    <row r="11" spans="1:19">
      <c r="A11" s="2" t="s">
        <v>13346</v>
      </c>
      <c r="B11" s="2" t="s">
        <v>8411</v>
      </c>
      <c r="C11" s="2" t="s">
        <v>1320</v>
      </c>
      <c r="D11" s="2" t="s">
        <v>451</v>
      </c>
      <c r="E11" s="2" t="s">
        <v>125</v>
      </c>
      <c r="F11" s="2" t="s">
        <v>13347</v>
      </c>
      <c r="G11" s="2" t="s">
        <v>65</v>
      </c>
      <c r="H11" s="2" t="s">
        <v>13316</v>
      </c>
      <c r="I11" s="2" t="s">
        <v>51</v>
      </c>
      <c r="J11" s="9">
        <v>600</v>
      </c>
      <c r="K11" s="9">
        <v>895</v>
      </c>
      <c r="L11" s="5">
        <v>23</v>
      </c>
      <c r="M11" s="5">
        <v>0</v>
      </c>
      <c r="N11" s="5">
        <v>18.399999999999999</v>
      </c>
      <c r="O11" s="5">
        <v>0</v>
      </c>
      <c r="P11" s="5">
        <v>2.57</v>
      </c>
      <c r="Q11" s="5">
        <v>0.8</v>
      </c>
      <c r="R11" s="5">
        <v>0</v>
      </c>
      <c r="S11" s="5">
        <v>1463</v>
      </c>
    </row>
    <row r="12" spans="1:19">
      <c r="A12" s="2" t="s">
        <v>13348</v>
      </c>
      <c r="B12" s="2" t="s">
        <v>5780</v>
      </c>
      <c r="C12" s="2" t="s">
        <v>838</v>
      </c>
      <c r="D12" s="2" t="s">
        <v>13349</v>
      </c>
      <c r="E12" s="2" t="s">
        <v>112</v>
      </c>
      <c r="F12" s="2">
        <v>0</v>
      </c>
      <c r="G12" s="2" t="s">
        <v>150</v>
      </c>
      <c r="H12" s="2" t="s">
        <v>13316</v>
      </c>
      <c r="I12" s="2" t="s">
        <v>248</v>
      </c>
      <c r="J12" s="9">
        <v>1000</v>
      </c>
      <c r="K12" s="9">
        <v>1495</v>
      </c>
      <c r="L12" s="5">
        <v>66</v>
      </c>
      <c r="M12" s="5">
        <v>6</v>
      </c>
      <c r="N12" s="5">
        <v>46.54</v>
      </c>
      <c r="O12" s="5">
        <v>347.09</v>
      </c>
      <c r="P12" s="5">
        <v>4.41</v>
      </c>
      <c r="Q12" s="5">
        <v>0.71</v>
      </c>
      <c r="R12" s="5">
        <v>7.76</v>
      </c>
      <c r="S12" s="5">
        <v>5000</v>
      </c>
    </row>
    <row r="13" spans="1:19">
      <c r="A13" s="2" t="s">
        <v>13350</v>
      </c>
      <c r="B13" s="2" t="s">
        <v>3249</v>
      </c>
      <c r="C13" s="2" t="s">
        <v>105</v>
      </c>
      <c r="D13" s="2" t="s">
        <v>655</v>
      </c>
      <c r="E13" s="2" t="s">
        <v>125</v>
      </c>
      <c r="F13" s="2" t="s">
        <v>5589</v>
      </c>
      <c r="G13" s="2" t="s">
        <v>94</v>
      </c>
      <c r="H13" s="2" t="s">
        <v>13316</v>
      </c>
      <c r="I13" s="2" t="s">
        <v>458</v>
      </c>
      <c r="J13" s="9">
        <v>700</v>
      </c>
      <c r="K13" s="9">
        <v>2347</v>
      </c>
      <c r="L13" s="5">
        <v>105</v>
      </c>
      <c r="M13" s="5">
        <v>10</v>
      </c>
      <c r="N13" s="5">
        <v>77.52</v>
      </c>
      <c r="O13" s="5">
        <v>356.18</v>
      </c>
      <c r="P13" s="5">
        <v>4.47</v>
      </c>
      <c r="Q13" s="5">
        <v>0.74</v>
      </c>
      <c r="R13" s="5">
        <v>7.75</v>
      </c>
      <c r="S13" s="5">
        <v>2078</v>
      </c>
    </row>
    <row r="14" spans="1:19">
      <c r="A14" s="2" t="s">
        <v>13351</v>
      </c>
      <c r="B14" s="2" t="s">
        <v>2505</v>
      </c>
      <c r="C14" s="2" t="s">
        <v>13352</v>
      </c>
      <c r="D14" s="2" t="s">
        <v>5502</v>
      </c>
      <c r="E14" s="2" t="s">
        <v>23</v>
      </c>
      <c r="F14" s="2" t="s">
        <v>13353</v>
      </c>
      <c r="G14" s="2" t="s">
        <v>134</v>
      </c>
      <c r="H14" s="2" t="s">
        <v>13316</v>
      </c>
      <c r="I14" s="2" t="s">
        <v>248</v>
      </c>
      <c r="J14" s="9">
        <v>400</v>
      </c>
      <c r="K14" s="9">
        <v>2007</v>
      </c>
      <c r="L14" s="5">
        <v>76</v>
      </c>
      <c r="M14" s="5">
        <v>2</v>
      </c>
      <c r="N14" s="5">
        <v>59.31</v>
      </c>
      <c r="O14" s="5">
        <v>97.19</v>
      </c>
      <c r="P14" s="5">
        <v>3.79</v>
      </c>
      <c r="Q14" s="5">
        <v>0.78</v>
      </c>
      <c r="R14" s="5">
        <v>29.66</v>
      </c>
      <c r="S14" s="5">
        <v>1700</v>
      </c>
    </row>
    <row r="15" spans="1:19">
      <c r="A15" s="2" t="s">
        <v>13354</v>
      </c>
      <c r="B15" s="2" t="s">
        <v>142</v>
      </c>
      <c r="C15" s="2" t="s">
        <v>30</v>
      </c>
      <c r="D15" s="2" t="s">
        <v>3034</v>
      </c>
      <c r="E15" s="2" t="s">
        <v>118</v>
      </c>
      <c r="F15" s="2" t="s">
        <v>13355</v>
      </c>
      <c r="G15" s="2" t="s">
        <v>260</v>
      </c>
      <c r="H15" s="2" t="s">
        <v>13316</v>
      </c>
      <c r="I15" s="2" t="s">
        <v>699</v>
      </c>
      <c r="J15" s="9">
        <v>1000</v>
      </c>
      <c r="K15" s="9">
        <v>2243</v>
      </c>
      <c r="L15" s="5">
        <v>62</v>
      </c>
      <c r="M15" s="5">
        <v>2</v>
      </c>
      <c r="N15" s="5">
        <v>28.38</v>
      </c>
      <c r="O15" s="5">
        <v>107.09</v>
      </c>
      <c r="P15" s="5">
        <v>2.76</v>
      </c>
      <c r="Q15" s="5">
        <v>0.46</v>
      </c>
      <c r="R15" s="5">
        <v>14.19</v>
      </c>
      <c r="S15" s="5">
        <v>4500</v>
      </c>
    </row>
    <row r="16" spans="1:19">
      <c r="A16" s="2" t="s">
        <v>13356</v>
      </c>
      <c r="B16" s="2" t="s">
        <v>208</v>
      </c>
      <c r="C16" s="2" t="s">
        <v>4179</v>
      </c>
      <c r="D16" s="2" t="s">
        <v>251</v>
      </c>
      <c r="E16" s="2" t="s">
        <v>23</v>
      </c>
      <c r="F16" s="2" t="s">
        <v>13357</v>
      </c>
      <c r="G16" s="2" t="s">
        <v>25</v>
      </c>
      <c r="H16" s="2" t="s">
        <v>13316</v>
      </c>
      <c r="I16" s="2" t="s">
        <v>319</v>
      </c>
      <c r="J16" s="9">
        <v>700</v>
      </c>
      <c r="K16" s="9">
        <v>694</v>
      </c>
      <c r="L16" s="5">
        <v>25</v>
      </c>
      <c r="M16" s="5">
        <v>2</v>
      </c>
      <c r="N16" s="5">
        <v>16.75</v>
      </c>
      <c r="O16" s="5">
        <v>81.37</v>
      </c>
      <c r="P16" s="5">
        <v>3.6</v>
      </c>
      <c r="Q16" s="5">
        <v>0.67</v>
      </c>
      <c r="R16" s="5">
        <v>8.3800000000000008</v>
      </c>
      <c r="S16" s="5">
        <v>3519</v>
      </c>
    </row>
    <row r="17" spans="1:19">
      <c r="A17" s="2" t="s">
        <v>13358</v>
      </c>
      <c r="B17" s="2" t="s">
        <v>9875</v>
      </c>
      <c r="C17" s="2" t="s">
        <v>1320</v>
      </c>
      <c r="D17" s="2" t="s">
        <v>117</v>
      </c>
      <c r="E17" s="2" t="s">
        <v>118</v>
      </c>
      <c r="F17" s="2" t="s">
        <v>13359</v>
      </c>
      <c r="G17" s="2" t="s">
        <v>167</v>
      </c>
      <c r="H17" s="2" t="s">
        <v>13316</v>
      </c>
      <c r="I17" s="2" t="s">
        <v>73</v>
      </c>
      <c r="J17" s="9">
        <v>400</v>
      </c>
      <c r="K17" s="9">
        <v>1545</v>
      </c>
      <c r="L17" s="5">
        <v>43</v>
      </c>
      <c r="M17" s="5">
        <v>1</v>
      </c>
      <c r="N17" s="5">
        <v>31.69</v>
      </c>
      <c r="O17" s="5">
        <v>62.6</v>
      </c>
      <c r="P17" s="5">
        <v>2.78</v>
      </c>
      <c r="Q17" s="5">
        <v>0.74</v>
      </c>
      <c r="R17" s="5">
        <v>31.69</v>
      </c>
      <c r="S17" s="5">
        <v>5200</v>
      </c>
    </row>
    <row r="18" spans="1:19">
      <c r="A18" s="2" t="s">
        <v>13360</v>
      </c>
      <c r="B18" s="2" t="s">
        <v>3249</v>
      </c>
      <c r="C18" s="2" t="s">
        <v>13361</v>
      </c>
      <c r="D18" s="2" t="s">
        <v>3510</v>
      </c>
      <c r="E18" s="2" t="s">
        <v>85</v>
      </c>
      <c r="F18" s="2" t="s">
        <v>13362</v>
      </c>
      <c r="G18" s="2" t="s">
        <v>34</v>
      </c>
      <c r="H18" s="2" t="s">
        <v>13316</v>
      </c>
      <c r="I18" s="2" t="s">
        <v>73</v>
      </c>
      <c r="J18" s="9">
        <v>200</v>
      </c>
      <c r="K18" s="9">
        <v>951</v>
      </c>
      <c r="L18" s="5">
        <v>16</v>
      </c>
      <c r="M18" s="5">
        <v>0</v>
      </c>
      <c r="N18" s="5">
        <v>7.51</v>
      </c>
      <c r="O18" s="5">
        <v>0</v>
      </c>
      <c r="P18" s="5">
        <v>1.68</v>
      </c>
      <c r="Q18" s="5">
        <v>0.47</v>
      </c>
      <c r="R18" s="5">
        <v>0</v>
      </c>
      <c r="S18" s="5">
        <v>2250</v>
      </c>
    </row>
    <row r="19" spans="1:19">
      <c r="A19" s="2" t="s">
        <v>13363</v>
      </c>
      <c r="B19" s="2" t="s">
        <v>7964</v>
      </c>
      <c r="C19" s="2" t="s">
        <v>767</v>
      </c>
      <c r="D19" s="2" t="s">
        <v>13364</v>
      </c>
      <c r="E19" s="2" t="s">
        <v>23</v>
      </c>
      <c r="F19" s="2" t="s">
        <v>343</v>
      </c>
      <c r="G19" s="2" t="s">
        <v>134</v>
      </c>
      <c r="H19" s="2" t="s">
        <v>13316</v>
      </c>
      <c r="I19" s="2" t="s">
        <v>699</v>
      </c>
      <c r="J19" s="9">
        <v>400</v>
      </c>
      <c r="K19" s="9">
        <v>1188</v>
      </c>
      <c r="L19" s="5">
        <v>19</v>
      </c>
      <c r="M19" s="5">
        <v>0</v>
      </c>
      <c r="N19" s="5">
        <v>12.18</v>
      </c>
      <c r="O19" s="5">
        <v>0</v>
      </c>
      <c r="P19" s="5">
        <v>1.6</v>
      </c>
      <c r="Q19" s="5">
        <v>0.64</v>
      </c>
      <c r="R19" s="5">
        <v>0</v>
      </c>
      <c r="S19" s="5">
        <v>2167</v>
      </c>
    </row>
    <row r="20" spans="1:19">
      <c r="A20" s="2" t="s">
        <v>13365</v>
      </c>
      <c r="B20" s="2" t="s">
        <v>1470</v>
      </c>
      <c r="C20" s="2" t="s">
        <v>1320</v>
      </c>
      <c r="D20" s="2" t="s">
        <v>2155</v>
      </c>
      <c r="E20" s="2" t="s">
        <v>32</v>
      </c>
      <c r="F20" s="2" t="s">
        <v>4120</v>
      </c>
      <c r="G20" s="2" t="s">
        <v>134</v>
      </c>
      <c r="H20" s="2" t="s">
        <v>13316</v>
      </c>
      <c r="I20" s="2" t="s">
        <v>177</v>
      </c>
      <c r="J20" s="9">
        <v>700</v>
      </c>
      <c r="K20" s="9">
        <v>1858</v>
      </c>
      <c r="L20" s="5">
        <v>28</v>
      </c>
      <c r="M20" s="5">
        <v>0</v>
      </c>
      <c r="N20" s="5">
        <v>20.03</v>
      </c>
      <c r="O20" s="5">
        <v>0</v>
      </c>
      <c r="P20" s="5">
        <v>1.51</v>
      </c>
      <c r="Q20" s="5">
        <v>0.72</v>
      </c>
      <c r="R20" s="5">
        <v>0</v>
      </c>
      <c r="S20" s="5">
        <v>3004</v>
      </c>
    </row>
    <row r="21" spans="1:19">
      <c r="A21" s="2" t="s">
        <v>13366</v>
      </c>
      <c r="B21" s="2" t="s">
        <v>5477</v>
      </c>
      <c r="C21" s="2" t="s">
        <v>13367</v>
      </c>
      <c r="D21" s="2" t="s">
        <v>2973</v>
      </c>
      <c r="E21" s="2" t="s">
        <v>56</v>
      </c>
      <c r="F21" s="2" t="s">
        <v>13368</v>
      </c>
      <c r="G21" s="2" t="s">
        <v>150</v>
      </c>
      <c r="H21" s="2" t="s">
        <v>13316</v>
      </c>
      <c r="I21" s="2" t="s">
        <v>248</v>
      </c>
      <c r="J21" s="9">
        <v>800</v>
      </c>
      <c r="K21" s="9">
        <v>691</v>
      </c>
      <c r="L21" s="5">
        <v>22</v>
      </c>
      <c r="M21" s="5">
        <v>1</v>
      </c>
      <c r="N21" s="5">
        <v>10.53</v>
      </c>
      <c r="O21" s="5">
        <v>54.33</v>
      </c>
      <c r="P21" s="5">
        <v>3.18</v>
      </c>
      <c r="Q21" s="5">
        <v>0.48</v>
      </c>
      <c r="R21" s="5">
        <v>10.53</v>
      </c>
      <c r="S21" s="5">
        <v>1500</v>
      </c>
    </row>
    <row r="22" spans="1:19">
      <c r="A22" s="2" t="s">
        <v>13369</v>
      </c>
      <c r="B22" s="2" t="s">
        <v>1658</v>
      </c>
      <c r="C22" s="2" t="s">
        <v>143</v>
      </c>
      <c r="D22" s="2" t="s">
        <v>11934</v>
      </c>
      <c r="E22" s="2" t="s">
        <v>953</v>
      </c>
      <c r="F22" s="2" t="s">
        <v>13370</v>
      </c>
      <c r="G22" s="2" t="s">
        <v>94</v>
      </c>
      <c r="H22" s="2" t="s">
        <v>13316</v>
      </c>
      <c r="I22" s="2" t="s">
        <v>27</v>
      </c>
      <c r="J22" s="9">
        <v>100</v>
      </c>
      <c r="K22" s="9">
        <v>1889</v>
      </c>
      <c r="L22" s="5">
        <v>45</v>
      </c>
      <c r="M22" s="5">
        <v>4</v>
      </c>
      <c r="N22" s="5">
        <v>26.01</v>
      </c>
      <c r="O22" s="5">
        <v>262.51</v>
      </c>
      <c r="P22" s="5">
        <v>2.38</v>
      </c>
      <c r="Q22" s="5">
        <v>0.57999999999999996</v>
      </c>
      <c r="R22" s="5">
        <v>6.5</v>
      </c>
      <c r="S22" s="5">
        <v>2300</v>
      </c>
    </row>
    <row r="23" spans="1:19">
      <c r="A23" s="2" t="s">
        <v>13371</v>
      </c>
      <c r="B23" s="2" t="s">
        <v>6135</v>
      </c>
      <c r="C23" s="2" t="s">
        <v>1320</v>
      </c>
      <c r="D23" s="2" t="s">
        <v>2201</v>
      </c>
      <c r="E23" s="2" t="s">
        <v>953</v>
      </c>
      <c r="F23" s="2" t="s">
        <v>13372</v>
      </c>
      <c r="G23" s="2" t="s">
        <v>190</v>
      </c>
      <c r="H23" s="2" t="s">
        <v>13316</v>
      </c>
      <c r="I23" s="2" t="s">
        <v>59</v>
      </c>
      <c r="J23" s="9">
        <v>400</v>
      </c>
      <c r="K23" s="9">
        <v>942</v>
      </c>
      <c r="L23" s="5">
        <v>21</v>
      </c>
      <c r="M23" s="5">
        <v>0</v>
      </c>
      <c r="N23" s="5">
        <v>10.33</v>
      </c>
      <c r="O23" s="5">
        <v>0</v>
      </c>
      <c r="P23" s="5">
        <v>2.23</v>
      </c>
      <c r="Q23" s="5">
        <v>0.49</v>
      </c>
      <c r="R23" s="5">
        <v>0</v>
      </c>
      <c r="S23" s="5">
        <v>1733</v>
      </c>
    </row>
    <row r="24" spans="1:19">
      <c r="A24" s="2" t="s">
        <v>13373</v>
      </c>
      <c r="B24" s="2" t="s">
        <v>13374</v>
      </c>
      <c r="C24" s="2" t="s">
        <v>13375</v>
      </c>
      <c r="D24" s="2" t="s">
        <v>291</v>
      </c>
      <c r="E24" s="2" t="s">
        <v>23</v>
      </c>
      <c r="F24" s="2" t="s">
        <v>13376</v>
      </c>
      <c r="G24" s="2" t="s">
        <v>34</v>
      </c>
      <c r="H24" s="2" t="s">
        <v>13316</v>
      </c>
      <c r="I24" s="2" t="s">
        <v>59</v>
      </c>
      <c r="J24" s="9">
        <v>200</v>
      </c>
      <c r="K24" s="9">
        <v>1158</v>
      </c>
      <c r="L24" s="5">
        <v>47</v>
      </c>
      <c r="M24" s="5">
        <v>1</v>
      </c>
      <c r="N24" s="5">
        <v>37.51</v>
      </c>
      <c r="O24" s="5">
        <v>46.69</v>
      </c>
      <c r="P24" s="5">
        <v>4.0599999999999996</v>
      </c>
      <c r="Q24" s="5">
        <v>0.8</v>
      </c>
      <c r="R24" s="5">
        <v>37.51</v>
      </c>
      <c r="S24" s="5">
        <v>4882</v>
      </c>
    </row>
    <row r="25" spans="1:19">
      <c r="A25" s="2" t="s">
        <v>13377</v>
      </c>
      <c r="B25" s="2" t="s">
        <v>13378</v>
      </c>
      <c r="C25" s="2" t="s">
        <v>13379</v>
      </c>
      <c r="D25" s="2" t="s">
        <v>117</v>
      </c>
      <c r="E25" s="2" t="s">
        <v>118</v>
      </c>
      <c r="F25" s="2">
        <v>0</v>
      </c>
      <c r="G25" s="2" t="s">
        <v>260</v>
      </c>
      <c r="H25" s="2" t="s">
        <v>13316</v>
      </c>
      <c r="I25" s="2" t="s">
        <v>699</v>
      </c>
      <c r="J25" s="9">
        <v>800</v>
      </c>
      <c r="K25" s="9">
        <v>692</v>
      </c>
      <c r="L25" s="5">
        <v>17</v>
      </c>
      <c r="M25" s="5">
        <v>1</v>
      </c>
      <c r="N25" s="5">
        <v>14.42</v>
      </c>
      <c r="O25" s="5">
        <v>67.06</v>
      </c>
      <c r="P25" s="5">
        <v>2.46</v>
      </c>
      <c r="Q25" s="5">
        <v>0.85</v>
      </c>
      <c r="R25" s="5">
        <v>14.42</v>
      </c>
      <c r="S25" s="5">
        <v>1500</v>
      </c>
    </row>
    <row r="26" spans="1:19">
      <c r="A26" s="2" t="s">
        <v>13380</v>
      </c>
      <c r="B26" s="2" t="s">
        <v>889</v>
      </c>
      <c r="C26" s="2" t="s">
        <v>13381</v>
      </c>
      <c r="D26" s="2" t="s">
        <v>13382</v>
      </c>
      <c r="E26" s="2" t="s">
        <v>125</v>
      </c>
      <c r="F26" s="2" t="s">
        <v>13383</v>
      </c>
      <c r="G26" s="2" t="s">
        <v>58</v>
      </c>
      <c r="H26" s="2" t="s">
        <v>13316</v>
      </c>
      <c r="I26" s="2" t="s">
        <v>293</v>
      </c>
      <c r="J26" s="9">
        <v>400</v>
      </c>
      <c r="K26" s="9">
        <v>2364</v>
      </c>
      <c r="L26" s="5">
        <v>78</v>
      </c>
      <c r="M26" s="5">
        <v>0</v>
      </c>
      <c r="N26" s="5">
        <v>61.3</v>
      </c>
      <c r="O26" s="5">
        <v>0</v>
      </c>
      <c r="P26" s="5">
        <v>3.3</v>
      </c>
      <c r="Q26" s="5">
        <v>0.79</v>
      </c>
      <c r="R26" s="5">
        <v>0</v>
      </c>
      <c r="S26" s="5">
        <v>5843</v>
      </c>
    </row>
    <row r="27" spans="1:19">
      <c r="A27" s="2" t="s">
        <v>13384</v>
      </c>
      <c r="B27" s="2" t="s">
        <v>529</v>
      </c>
      <c r="C27" s="2" t="s">
        <v>13385</v>
      </c>
      <c r="D27" s="2" t="s">
        <v>13386</v>
      </c>
      <c r="E27" s="2" t="s">
        <v>125</v>
      </c>
      <c r="F27" s="2" t="s">
        <v>13387</v>
      </c>
      <c r="G27" s="2" t="s">
        <v>253</v>
      </c>
      <c r="H27" s="2" t="s">
        <v>13316</v>
      </c>
      <c r="I27" s="2" t="s">
        <v>183</v>
      </c>
      <c r="J27" s="9">
        <v>200</v>
      </c>
      <c r="K27" s="9">
        <v>1782</v>
      </c>
      <c r="L27" s="5">
        <v>52</v>
      </c>
      <c r="M27" s="5">
        <v>4</v>
      </c>
      <c r="N27" s="5">
        <v>41.87</v>
      </c>
      <c r="O27" s="5">
        <v>241.93</v>
      </c>
      <c r="P27" s="5">
        <v>2.92</v>
      </c>
      <c r="Q27" s="5">
        <v>0.81</v>
      </c>
      <c r="R27" s="5">
        <v>10.47</v>
      </c>
      <c r="S27" s="5">
        <v>915</v>
      </c>
    </row>
    <row r="28" spans="1:19">
      <c r="A28" s="2" t="s">
        <v>13388</v>
      </c>
      <c r="B28" s="2" t="s">
        <v>6930</v>
      </c>
      <c r="C28" s="2" t="s">
        <v>8277</v>
      </c>
      <c r="D28" s="2" t="s">
        <v>13223</v>
      </c>
      <c r="E28" s="2" t="s">
        <v>635</v>
      </c>
      <c r="F28" s="2" t="s">
        <v>13389</v>
      </c>
      <c r="G28" s="2" t="s">
        <v>42</v>
      </c>
      <c r="H28" s="2" t="s">
        <v>13316</v>
      </c>
      <c r="I28" s="2" t="s">
        <v>356</v>
      </c>
      <c r="J28" s="9">
        <v>500</v>
      </c>
      <c r="K28" s="9">
        <v>995</v>
      </c>
      <c r="L28" s="5">
        <v>19</v>
      </c>
      <c r="M28" s="5">
        <v>0</v>
      </c>
      <c r="N28" s="5">
        <v>9.7100000000000009</v>
      </c>
      <c r="O28" s="5">
        <v>0</v>
      </c>
      <c r="P28" s="5">
        <v>1.91</v>
      </c>
      <c r="Q28" s="5">
        <v>0.51</v>
      </c>
      <c r="R28" s="5">
        <v>0</v>
      </c>
      <c r="S28" s="5">
        <v>4500</v>
      </c>
    </row>
    <row r="29" spans="1:19">
      <c r="A29" s="2" t="s">
        <v>13390</v>
      </c>
      <c r="B29" s="2" t="s">
        <v>3188</v>
      </c>
      <c r="C29" s="2" t="s">
        <v>13391</v>
      </c>
      <c r="D29" s="2" t="s">
        <v>921</v>
      </c>
      <c r="E29" s="2" t="s">
        <v>40</v>
      </c>
      <c r="F29" s="2" t="s">
        <v>793</v>
      </c>
      <c r="G29" s="2" t="s">
        <v>190</v>
      </c>
      <c r="H29" s="2" t="s">
        <v>13316</v>
      </c>
      <c r="I29" s="2" t="s">
        <v>183</v>
      </c>
      <c r="J29" s="9">
        <v>800</v>
      </c>
      <c r="K29" s="9">
        <v>1201</v>
      </c>
      <c r="L29" s="5">
        <v>41</v>
      </c>
      <c r="M29" s="5">
        <v>4</v>
      </c>
      <c r="N29" s="5">
        <v>23.54</v>
      </c>
      <c r="O29" s="5">
        <v>140.69999999999999</v>
      </c>
      <c r="P29" s="5">
        <v>3.41</v>
      </c>
      <c r="Q29" s="5">
        <v>0.56999999999999995</v>
      </c>
      <c r="R29" s="5">
        <v>5.88</v>
      </c>
      <c r="S29" s="5">
        <v>2000</v>
      </c>
    </row>
    <row r="30" spans="1:19">
      <c r="A30" s="2" t="s">
        <v>13392</v>
      </c>
      <c r="B30" s="2" t="s">
        <v>13393</v>
      </c>
      <c r="C30" s="2" t="s">
        <v>767</v>
      </c>
      <c r="D30" s="2" t="s">
        <v>3932</v>
      </c>
      <c r="E30" s="2" t="s">
        <v>112</v>
      </c>
      <c r="F30" s="2" t="s">
        <v>6506</v>
      </c>
      <c r="G30" s="2" t="s">
        <v>42</v>
      </c>
      <c r="H30" s="2" t="s">
        <v>13316</v>
      </c>
      <c r="I30" s="2" t="s">
        <v>120</v>
      </c>
      <c r="J30" s="9">
        <v>800</v>
      </c>
      <c r="K30" s="9">
        <v>1538</v>
      </c>
      <c r="L30" s="5">
        <v>40</v>
      </c>
      <c r="M30" s="5">
        <v>1</v>
      </c>
      <c r="N30" s="5">
        <v>30.12</v>
      </c>
      <c r="O30" s="5">
        <v>54.73</v>
      </c>
      <c r="P30" s="5">
        <v>2.6</v>
      </c>
      <c r="Q30" s="5">
        <v>0.75</v>
      </c>
      <c r="R30" s="5">
        <v>30.12</v>
      </c>
      <c r="S30" s="5">
        <v>1100</v>
      </c>
    </row>
    <row r="31" spans="1:19">
      <c r="A31" s="2" t="s">
        <v>13394</v>
      </c>
      <c r="B31" s="2" t="s">
        <v>4089</v>
      </c>
      <c r="C31" s="2" t="s">
        <v>13395</v>
      </c>
      <c r="D31" s="2" t="s">
        <v>4227</v>
      </c>
      <c r="E31" s="2" t="s">
        <v>112</v>
      </c>
      <c r="F31" s="2" t="s">
        <v>4826</v>
      </c>
      <c r="G31" s="2" t="s">
        <v>58</v>
      </c>
      <c r="H31" s="2" t="s">
        <v>13316</v>
      </c>
      <c r="I31" s="2" t="s">
        <v>140</v>
      </c>
      <c r="J31" s="9">
        <v>800</v>
      </c>
      <c r="K31" s="9">
        <v>2456</v>
      </c>
      <c r="L31" s="5">
        <v>40</v>
      </c>
      <c r="M31" s="5">
        <v>3</v>
      </c>
      <c r="N31" s="5">
        <v>29.52</v>
      </c>
      <c r="O31" s="5">
        <v>158.01</v>
      </c>
      <c r="P31" s="5">
        <v>1.63</v>
      </c>
      <c r="Q31" s="5">
        <v>0.74</v>
      </c>
      <c r="R31" s="5">
        <v>9.84</v>
      </c>
      <c r="S31" s="5">
        <v>4108</v>
      </c>
    </row>
    <row r="32" spans="1:19">
      <c r="A32" s="2" t="s">
        <v>13396</v>
      </c>
      <c r="B32" s="2" t="s">
        <v>13397</v>
      </c>
      <c r="C32" s="2" t="s">
        <v>471</v>
      </c>
      <c r="D32" s="2" t="s">
        <v>204</v>
      </c>
      <c r="E32" s="2" t="s">
        <v>56</v>
      </c>
      <c r="F32" s="2" t="s">
        <v>13398</v>
      </c>
      <c r="G32" s="2" t="s">
        <v>58</v>
      </c>
      <c r="H32" s="2" t="s">
        <v>13316</v>
      </c>
      <c r="I32" s="2" t="s">
        <v>177</v>
      </c>
      <c r="J32" s="9">
        <v>100</v>
      </c>
      <c r="K32" s="9">
        <v>2096</v>
      </c>
      <c r="L32" s="5">
        <v>44</v>
      </c>
      <c r="M32" s="5">
        <v>0</v>
      </c>
      <c r="N32" s="5">
        <v>19.260000000000002</v>
      </c>
      <c r="O32" s="5">
        <v>0</v>
      </c>
      <c r="P32" s="5">
        <v>2.1</v>
      </c>
      <c r="Q32" s="5">
        <v>0.44</v>
      </c>
      <c r="R32" s="5">
        <v>0</v>
      </c>
      <c r="S32" s="5">
        <v>2700</v>
      </c>
    </row>
    <row r="33" spans="1:19">
      <c r="A33" s="2" t="s">
        <v>13399</v>
      </c>
      <c r="B33" s="2" t="s">
        <v>11509</v>
      </c>
      <c r="C33" s="2" t="s">
        <v>13400</v>
      </c>
      <c r="D33" s="2" t="s">
        <v>5993</v>
      </c>
      <c r="E33" s="2" t="s">
        <v>56</v>
      </c>
      <c r="F33" s="2" t="s">
        <v>1058</v>
      </c>
      <c r="G33" s="2" t="s">
        <v>150</v>
      </c>
      <c r="H33" s="2" t="s">
        <v>13316</v>
      </c>
      <c r="I33" s="2" t="s">
        <v>140</v>
      </c>
      <c r="J33" s="9">
        <v>800</v>
      </c>
      <c r="K33" s="9">
        <v>2054</v>
      </c>
      <c r="L33" s="5">
        <v>85</v>
      </c>
      <c r="M33" s="5">
        <v>2</v>
      </c>
      <c r="N33" s="5">
        <v>45.28</v>
      </c>
      <c r="O33" s="5">
        <v>113.29</v>
      </c>
      <c r="P33" s="5">
        <v>4.1399999999999997</v>
      </c>
      <c r="Q33" s="5">
        <v>0.53</v>
      </c>
      <c r="R33" s="5">
        <v>22.64</v>
      </c>
      <c r="S33" s="5">
        <v>4000</v>
      </c>
    </row>
    <row r="34" spans="1:19">
      <c r="A34" s="2" t="s">
        <v>13401</v>
      </c>
      <c r="B34" s="2" t="s">
        <v>2825</v>
      </c>
      <c r="C34" s="2" t="s">
        <v>13402</v>
      </c>
      <c r="D34" s="2" t="s">
        <v>117</v>
      </c>
      <c r="E34" s="2" t="s">
        <v>118</v>
      </c>
      <c r="F34" s="2" t="s">
        <v>13403</v>
      </c>
      <c r="G34" s="2" t="s">
        <v>94</v>
      </c>
      <c r="H34" s="2" t="s">
        <v>13316</v>
      </c>
      <c r="I34" s="2" t="s">
        <v>183</v>
      </c>
      <c r="J34" s="9">
        <v>500</v>
      </c>
      <c r="K34" s="9">
        <v>1061</v>
      </c>
      <c r="L34" s="5">
        <v>28</v>
      </c>
      <c r="M34" s="5">
        <v>0</v>
      </c>
      <c r="N34" s="5">
        <v>19.79</v>
      </c>
      <c r="O34" s="5">
        <v>0</v>
      </c>
      <c r="P34" s="5">
        <v>2.64</v>
      </c>
      <c r="Q34" s="5">
        <v>0.71</v>
      </c>
      <c r="R34" s="5">
        <v>0</v>
      </c>
      <c r="S34" s="5">
        <v>3000</v>
      </c>
    </row>
    <row r="35" spans="1:19">
      <c r="A35" s="2" t="s">
        <v>13404</v>
      </c>
      <c r="B35" s="2" t="s">
        <v>82</v>
      </c>
      <c r="C35" s="2" t="s">
        <v>6549</v>
      </c>
      <c r="D35" s="2" t="s">
        <v>175</v>
      </c>
      <c r="E35" s="2" t="s">
        <v>23</v>
      </c>
      <c r="F35" s="2" t="s">
        <v>13405</v>
      </c>
      <c r="G35" s="2" t="s">
        <v>87</v>
      </c>
      <c r="H35" s="2" t="s">
        <v>13316</v>
      </c>
      <c r="I35" s="2" t="s">
        <v>232</v>
      </c>
      <c r="J35" s="9">
        <v>700</v>
      </c>
      <c r="K35" s="9">
        <v>1555</v>
      </c>
      <c r="L35" s="5">
        <v>65</v>
      </c>
      <c r="M35" s="5">
        <v>5</v>
      </c>
      <c r="N35" s="5">
        <v>46.9</v>
      </c>
      <c r="O35" s="5">
        <v>279.26</v>
      </c>
      <c r="P35" s="5">
        <v>4.18</v>
      </c>
      <c r="Q35" s="5">
        <v>0.72</v>
      </c>
      <c r="R35" s="5">
        <v>9.3800000000000008</v>
      </c>
      <c r="S35" s="5">
        <v>1975</v>
      </c>
    </row>
    <row r="36" spans="1:19">
      <c r="A36" s="2" t="s">
        <v>13406</v>
      </c>
      <c r="B36" s="2" t="s">
        <v>13407</v>
      </c>
      <c r="C36" s="2" t="s">
        <v>13408</v>
      </c>
      <c r="D36" s="2" t="s">
        <v>6621</v>
      </c>
      <c r="E36" s="2" t="s">
        <v>40</v>
      </c>
      <c r="F36" s="2" t="s">
        <v>13409</v>
      </c>
      <c r="G36" s="2" t="s">
        <v>312</v>
      </c>
      <c r="H36" s="2" t="s">
        <v>13316</v>
      </c>
      <c r="I36" s="2" t="s">
        <v>382</v>
      </c>
      <c r="J36" s="9">
        <v>800</v>
      </c>
      <c r="K36" s="9">
        <v>1710</v>
      </c>
      <c r="L36" s="5">
        <v>29</v>
      </c>
      <c r="M36" s="5">
        <v>0</v>
      </c>
      <c r="N36" s="5">
        <v>15.31</v>
      </c>
      <c r="O36" s="5">
        <v>0</v>
      </c>
      <c r="P36" s="5">
        <v>1.7</v>
      </c>
      <c r="Q36" s="5">
        <v>0.53</v>
      </c>
      <c r="R36" s="5">
        <v>0</v>
      </c>
      <c r="S36" s="5">
        <v>4500</v>
      </c>
    </row>
    <row r="37" spans="1:19">
      <c r="A37" s="2" t="s">
        <v>13410</v>
      </c>
      <c r="B37" s="2" t="s">
        <v>2833</v>
      </c>
      <c r="C37" s="2" t="s">
        <v>13411</v>
      </c>
      <c r="D37" s="2" t="s">
        <v>13412</v>
      </c>
      <c r="E37" s="2" t="s">
        <v>188</v>
      </c>
      <c r="F37" s="2" t="s">
        <v>11482</v>
      </c>
      <c r="G37" s="2" t="s">
        <v>150</v>
      </c>
      <c r="H37" s="2" t="s">
        <v>13316</v>
      </c>
      <c r="I37" s="2" t="s">
        <v>699</v>
      </c>
      <c r="J37" s="9">
        <v>100</v>
      </c>
      <c r="K37" s="9">
        <v>1737</v>
      </c>
      <c r="L37" s="5">
        <v>53</v>
      </c>
      <c r="M37" s="5">
        <v>1</v>
      </c>
      <c r="N37" s="5">
        <v>27.02</v>
      </c>
      <c r="O37" s="5">
        <v>62.61</v>
      </c>
      <c r="P37" s="5">
        <v>3.05</v>
      </c>
      <c r="Q37" s="5">
        <v>0.51</v>
      </c>
      <c r="R37" s="5">
        <v>27.02</v>
      </c>
      <c r="S37" s="5">
        <v>3521</v>
      </c>
    </row>
    <row r="38" spans="1:19">
      <c r="A38" s="2" t="s">
        <v>13413</v>
      </c>
      <c r="B38" s="2" t="s">
        <v>13414</v>
      </c>
      <c r="C38" s="2" t="s">
        <v>1295</v>
      </c>
      <c r="D38" s="2" t="s">
        <v>829</v>
      </c>
      <c r="E38" s="2" t="s">
        <v>112</v>
      </c>
      <c r="F38" s="2" t="s">
        <v>13415</v>
      </c>
      <c r="G38" s="2" t="s">
        <v>94</v>
      </c>
      <c r="H38" s="2" t="s">
        <v>13316</v>
      </c>
      <c r="I38" s="2" t="s">
        <v>300</v>
      </c>
      <c r="J38" s="9">
        <v>300</v>
      </c>
      <c r="K38" s="9">
        <v>724</v>
      </c>
      <c r="L38" s="5">
        <v>29</v>
      </c>
      <c r="M38" s="5">
        <v>0</v>
      </c>
      <c r="N38" s="5">
        <v>19.920000000000002</v>
      </c>
      <c r="O38" s="5">
        <v>0</v>
      </c>
      <c r="P38" s="5">
        <v>4.01</v>
      </c>
      <c r="Q38" s="5">
        <v>0.69</v>
      </c>
      <c r="R38" s="5">
        <v>0</v>
      </c>
      <c r="S38" s="5">
        <v>1918</v>
      </c>
    </row>
    <row r="39" spans="1:19">
      <c r="A39" s="2" t="s">
        <v>13416</v>
      </c>
      <c r="B39" s="2" t="s">
        <v>13076</v>
      </c>
      <c r="C39" s="2" t="s">
        <v>5940</v>
      </c>
      <c r="D39" s="2" t="s">
        <v>2846</v>
      </c>
      <c r="E39" s="2" t="s">
        <v>222</v>
      </c>
      <c r="F39" s="2" t="s">
        <v>13417</v>
      </c>
      <c r="G39" s="2" t="s">
        <v>344</v>
      </c>
      <c r="H39" s="2" t="s">
        <v>13316</v>
      </c>
      <c r="I39" s="2" t="s">
        <v>232</v>
      </c>
      <c r="J39" s="9">
        <v>300</v>
      </c>
      <c r="K39" s="9">
        <v>2423</v>
      </c>
      <c r="L39" s="5">
        <v>73</v>
      </c>
      <c r="M39" s="5">
        <v>7</v>
      </c>
      <c r="N39" s="5">
        <v>36.9</v>
      </c>
      <c r="O39" s="5">
        <v>265.51</v>
      </c>
      <c r="P39" s="5">
        <v>3.01</v>
      </c>
      <c r="Q39" s="5">
        <v>0.51</v>
      </c>
      <c r="R39" s="5">
        <v>5.27</v>
      </c>
      <c r="S39" s="5">
        <v>3500</v>
      </c>
    </row>
    <row r="40" spans="1:19">
      <c r="A40" s="2" t="s">
        <v>13418</v>
      </c>
      <c r="B40" s="2" t="s">
        <v>13419</v>
      </c>
      <c r="C40" s="2" t="s">
        <v>7243</v>
      </c>
      <c r="D40" s="2" t="s">
        <v>144</v>
      </c>
      <c r="E40" s="2" t="s">
        <v>40</v>
      </c>
      <c r="F40" s="2" t="s">
        <v>1666</v>
      </c>
      <c r="G40" s="2" t="s">
        <v>87</v>
      </c>
      <c r="H40" s="2" t="s">
        <v>13316</v>
      </c>
      <c r="I40" s="2" t="s">
        <v>183</v>
      </c>
      <c r="J40" s="9">
        <v>300</v>
      </c>
      <c r="K40" s="9">
        <v>1295</v>
      </c>
      <c r="L40" s="5">
        <v>23</v>
      </c>
      <c r="M40" s="5">
        <v>2</v>
      </c>
      <c r="N40" s="5">
        <v>16.66</v>
      </c>
      <c r="O40" s="5">
        <v>137.79</v>
      </c>
      <c r="P40" s="5">
        <v>1.78</v>
      </c>
      <c r="Q40" s="5">
        <v>0.72</v>
      </c>
      <c r="R40" s="5">
        <v>8.33</v>
      </c>
      <c r="S40" s="5">
        <v>4700</v>
      </c>
    </row>
    <row r="41" spans="1:19">
      <c r="A41" s="2" t="s">
        <v>13420</v>
      </c>
      <c r="B41" s="2" t="s">
        <v>1431</v>
      </c>
      <c r="C41" s="2" t="s">
        <v>13421</v>
      </c>
      <c r="D41" s="2" t="s">
        <v>264</v>
      </c>
      <c r="E41" s="2" t="s">
        <v>23</v>
      </c>
      <c r="F41" s="2" t="s">
        <v>13422</v>
      </c>
      <c r="G41" s="2" t="s">
        <v>167</v>
      </c>
      <c r="H41" s="2" t="s">
        <v>13316</v>
      </c>
      <c r="I41" s="2" t="s">
        <v>162</v>
      </c>
      <c r="J41" s="9">
        <v>500</v>
      </c>
      <c r="K41" s="9">
        <v>1804</v>
      </c>
      <c r="L41" s="5">
        <v>31</v>
      </c>
      <c r="M41" s="5">
        <v>1</v>
      </c>
      <c r="N41" s="5">
        <v>19.579999999999998</v>
      </c>
      <c r="O41" s="5">
        <v>35.909999999999997</v>
      </c>
      <c r="P41" s="5">
        <v>1.72</v>
      </c>
      <c r="Q41" s="5">
        <v>0.63</v>
      </c>
      <c r="R41" s="5">
        <v>19.579999999999998</v>
      </c>
      <c r="S41" s="5">
        <v>2750</v>
      </c>
    </row>
    <row r="42" spans="1:19">
      <c r="A42" s="2" t="s">
        <v>13423</v>
      </c>
      <c r="B42" s="2" t="s">
        <v>3347</v>
      </c>
      <c r="C42" s="2" t="s">
        <v>1231</v>
      </c>
      <c r="D42" s="2" t="s">
        <v>7897</v>
      </c>
      <c r="E42" s="2" t="s">
        <v>23</v>
      </c>
      <c r="F42" s="2" t="s">
        <v>13424</v>
      </c>
      <c r="G42" s="2" t="s">
        <v>87</v>
      </c>
      <c r="H42" s="2" t="s">
        <v>13316</v>
      </c>
      <c r="I42" s="2" t="s">
        <v>88</v>
      </c>
      <c r="J42" s="9">
        <v>700</v>
      </c>
      <c r="K42" s="9">
        <v>2323</v>
      </c>
      <c r="L42" s="5">
        <v>57</v>
      </c>
      <c r="M42" s="5">
        <v>6</v>
      </c>
      <c r="N42" s="5">
        <v>39.21</v>
      </c>
      <c r="O42" s="5">
        <v>351.83</v>
      </c>
      <c r="P42" s="5">
        <v>2.4500000000000002</v>
      </c>
      <c r="Q42" s="5">
        <v>0.69</v>
      </c>
      <c r="R42" s="5">
        <v>6.54</v>
      </c>
      <c r="S42" s="5">
        <v>1900</v>
      </c>
    </row>
    <row r="43" spans="1:19">
      <c r="A43" s="2" t="s">
        <v>13425</v>
      </c>
      <c r="B43" s="2" t="s">
        <v>3538</v>
      </c>
      <c r="C43" s="2" t="s">
        <v>13426</v>
      </c>
      <c r="D43" s="2" t="s">
        <v>1460</v>
      </c>
      <c r="E43" s="2" t="s">
        <v>23</v>
      </c>
      <c r="F43" s="2" t="s">
        <v>13427</v>
      </c>
      <c r="G43" s="2" t="s">
        <v>50</v>
      </c>
      <c r="H43" s="2" t="s">
        <v>13316</v>
      </c>
      <c r="I43" s="2" t="s">
        <v>319</v>
      </c>
      <c r="J43" s="9">
        <v>400</v>
      </c>
      <c r="K43" s="9">
        <v>767</v>
      </c>
      <c r="L43" s="5">
        <v>13</v>
      </c>
      <c r="M43" s="5">
        <v>1</v>
      </c>
      <c r="N43" s="5">
        <v>7.69</v>
      </c>
      <c r="O43" s="5">
        <v>36.65</v>
      </c>
      <c r="P43" s="5">
        <v>1.69</v>
      </c>
      <c r="Q43" s="5">
        <v>0.59</v>
      </c>
      <c r="R43" s="5">
        <v>7.69</v>
      </c>
      <c r="S43" s="5">
        <v>3521</v>
      </c>
    </row>
    <row r="44" spans="1:19">
      <c r="A44" s="2" t="s">
        <v>13428</v>
      </c>
      <c r="B44" s="2" t="s">
        <v>573</v>
      </c>
      <c r="C44" s="2" t="s">
        <v>813</v>
      </c>
      <c r="D44" s="2" t="s">
        <v>1559</v>
      </c>
      <c r="E44" s="2" t="s">
        <v>23</v>
      </c>
      <c r="F44" s="2" t="s">
        <v>13429</v>
      </c>
      <c r="G44" s="2" t="s">
        <v>42</v>
      </c>
      <c r="H44" s="2" t="s">
        <v>13316</v>
      </c>
      <c r="I44" s="2" t="s">
        <v>73</v>
      </c>
      <c r="J44" s="9">
        <v>300</v>
      </c>
      <c r="K44" s="9">
        <v>1008</v>
      </c>
      <c r="L44" s="5">
        <v>36</v>
      </c>
      <c r="M44" s="5">
        <v>0</v>
      </c>
      <c r="N44" s="5">
        <v>24.43</v>
      </c>
      <c r="O44" s="5">
        <v>0</v>
      </c>
      <c r="P44" s="5">
        <v>3.57</v>
      </c>
      <c r="Q44" s="5">
        <v>0.68</v>
      </c>
      <c r="R44" s="5">
        <v>0</v>
      </c>
      <c r="S44" s="5">
        <v>4831</v>
      </c>
    </row>
    <row r="45" spans="1:19">
      <c r="A45" s="2" t="s">
        <v>13430</v>
      </c>
      <c r="B45" s="2" t="s">
        <v>13431</v>
      </c>
      <c r="C45" s="2" t="s">
        <v>2054</v>
      </c>
      <c r="D45" s="2" t="s">
        <v>13432</v>
      </c>
      <c r="E45" s="2" t="s">
        <v>23</v>
      </c>
      <c r="F45" s="2" t="s">
        <v>6533</v>
      </c>
      <c r="G45" s="2" t="s">
        <v>72</v>
      </c>
      <c r="H45" s="2" t="s">
        <v>13316</v>
      </c>
      <c r="I45" s="2" t="s">
        <v>43</v>
      </c>
      <c r="J45" s="9">
        <v>1000</v>
      </c>
      <c r="K45" s="9">
        <v>2159</v>
      </c>
      <c r="L45" s="5">
        <v>59</v>
      </c>
      <c r="M45" s="5">
        <v>2</v>
      </c>
      <c r="N45" s="5">
        <v>42.45</v>
      </c>
      <c r="O45" s="5">
        <v>128.58000000000001</v>
      </c>
      <c r="P45" s="5">
        <v>2.73</v>
      </c>
      <c r="Q45" s="5">
        <v>0.72</v>
      </c>
      <c r="R45" s="5">
        <v>21.22</v>
      </c>
      <c r="S45" s="5">
        <v>3250</v>
      </c>
    </row>
    <row r="46" spans="1:19">
      <c r="A46" s="2" t="s">
        <v>13433</v>
      </c>
      <c r="B46" s="2" t="s">
        <v>529</v>
      </c>
      <c r="C46" s="2" t="s">
        <v>1419</v>
      </c>
      <c r="D46" s="2" t="s">
        <v>446</v>
      </c>
      <c r="E46" s="2" t="s">
        <v>188</v>
      </c>
      <c r="F46" s="2" t="s">
        <v>13434</v>
      </c>
      <c r="G46" s="2" t="s">
        <v>42</v>
      </c>
      <c r="H46" s="2" t="s">
        <v>13316</v>
      </c>
      <c r="I46" s="2" t="s">
        <v>300</v>
      </c>
      <c r="J46" s="9">
        <v>600</v>
      </c>
      <c r="K46" s="9">
        <v>797</v>
      </c>
      <c r="L46" s="5">
        <v>27</v>
      </c>
      <c r="M46" s="5">
        <v>0</v>
      </c>
      <c r="N46" s="5">
        <v>20.92</v>
      </c>
      <c r="O46" s="5">
        <v>0</v>
      </c>
      <c r="P46" s="5">
        <v>3.39</v>
      </c>
      <c r="Q46" s="5">
        <v>0.77</v>
      </c>
      <c r="R46" s="5">
        <v>0</v>
      </c>
      <c r="S46" s="5">
        <v>1625</v>
      </c>
    </row>
    <row r="47" spans="1:19">
      <c r="A47" s="2" t="s">
        <v>13435</v>
      </c>
      <c r="B47" s="2" t="s">
        <v>555</v>
      </c>
      <c r="C47" s="2" t="s">
        <v>506</v>
      </c>
      <c r="D47" s="2" t="s">
        <v>12986</v>
      </c>
      <c r="E47" s="2" t="s">
        <v>276</v>
      </c>
      <c r="F47" s="2" t="s">
        <v>6451</v>
      </c>
      <c r="G47" s="2" t="s">
        <v>25</v>
      </c>
      <c r="H47" s="2" t="s">
        <v>13316</v>
      </c>
      <c r="I47" s="2" t="s">
        <v>66</v>
      </c>
      <c r="J47" s="9">
        <v>100</v>
      </c>
      <c r="K47" s="9">
        <v>1935</v>
      </c>
      <c r="L47" s="5">
        <v>37</v>
      </c>
      <c r="M47" s="5">
        <v>3</v>
      </c>
      <c r="N47" s="5">
        <v>27.69</v>
      </c>
      <c r="O47" s="5">
        <v>201.64</v>
      </c>
      <c r="P47" s="5">
        <v>1.91</v>
      </c>
      <c r="Q47" s="5">
        <v>0.75</v>
      </c>
      <c r="R47" s="5">
        <v>9.23</v>
      </c>
      <c r="S47" s="5">
        <v>4333</v>
      </c>
    </row>
    <row r="48" spans="1:19">
      <c r="A48" s="2" t="s">
        <v>13436</v>
      </c>
      <c r="B48" s="2" t="s">
        <v>13437</v>
      </c>
      <c r="C48" s="2" t="s">
        <v>13438</v>
      </c>
      <c r="D48" s="2" t="s">
        <v>11015</v>
      </c>
      <c r="E48" s="2" t="s">
        <v>112</v>
      </c>
      <c r="F48" s="2" t="s">
        <v>13439</v>
      </c>
      <c r="G48" s="2" t="s">
        <v>65</v>
      </c>
      <c r="H48" s="2" t="s">
        <v>13316</v>
      </c>
      <c r="I48" s="2" t="s">
        <v>80</v>
      </c>
      <c r="J48" s="9">
        <v>100</v>
      </c>
      <c r="K48" s="9">
        <v>1224</v>
      </c>
      <c r="L48" s="5">
        <v>43</v>
      </c>
      <c r="M48" s="5">
        <v>1</v>
      </c>
      <c r="N48" s="5">
        <v>28.46</v>
      </c>
      <c r="O48" s="5">
        <v>68.790000000000006</v>
      </c>
      <c r="P48" s="5">
        <v>3.51</v>
      </c>
      <c r="Q48" s="5">
        <v>0.66</v>
      </c>
      <c r="R48" s="5">
        <v>28.46</v>
      </c>
      <c r="S48" s="5">
        <v>2600</v>
      </c>
    </row>
    <row r="49" spans="1:19">
      <c r="A49" s="2" t="s">
        <v>13440</v>
      </c>
      <c r="B49" s="2" t="s">
        <v>847</v>
      </c>
      <c r="C49" s="2" t="s">
        <v>13441</v>
      </c>
      <c r="D49" s="2" t="s">
        <v>13442</v>
      </c>
      <c r="E49" s="2" t="s">
        <v>125</v>
      </c>
      <c r="F49" s="2" t="s">
        <v>13443</v>
      </c>
      <c r="G49" s="2" t="s">
        <v>260</v>
      </c>
      <c r="H49" s="2" t="s">
        <v>13316</v>
      </c>
      <c r="I49" s="2" t="s">
        <v>313</v>
      </c>
      <c r="J49" s="9">
        <v>200</v>
      </c>
      <c r="K49" s="9">
        <v>1937</v>
      </c>
      <c r="L49" s="5">
        <v>80</v>
      </c>
      <c r="M49" s="5">
        <v>3</v>
      </c>
      <c r="N49" s="5">
        <v>62.83</v>
      </c>
      <c r="O49" s="5">
        <v>221.83</v>
      </c>
      <c r="P49" s="5">
        <v>4.13</v>
      </c>
      <c r="Q49" s="5">
        <v>0.79</v>
      </c>
      <c r="R49" s="5">
        <v>20.94</v>
      </c>
      <c r="S49" s="5">
        <v>1900</v>
      </c>
    </row>
    <row r="50" spans="1:19">
      <c r="A50" s="2" t="s">
        <v>13444</v>
      </c>
      <c r="B50" s="2" t="s">
        <v>13445</v>
      </c>
      <c r="C50" s="2" t="s">
        <v>5900</v>
      </c>
      <c r="D50" s="2" t="s">
        <v>566</v>
      </c>
      <c r="E50" s="2" t="s">
        <v>85</v>
      </c>
      <c r="F50" s="2" t="s">
        <v>3021</v>
      </c>
      <c r="G50" s="2" t="s">
        <v>42</v>
      </c>
      <c r="H50" s="2" t="s">
        <v>13316</v>
      </c>
      <c r="I50" s="2" t="s">
        <v>248</v>
      </c>
      <c r="J50" s="9">
        <v>500</v>
      </c>
      <c r="K50" s="9">
        <v>1292</v>
      </c>
      <c r="L50" s="5">
        <v>55</v>
      </c>
      <c r="M50" s="5">
        <v>2</v>
      </c>
      <c r="N50" s="5">
        <v>35.770000000000003</v>
      </c>
      <c r="O50" s="5">
        <v>115.09</v>
      </c>
      <c r="P50" s="5">
        <v>4.26</v>
      </c>
      <c r="Q50" s="5">
        <v>0.65</v>
      </c>
      <c r="R50" s="5">
        <v>17.89</v>
      </c>
      <c r="S50" s="5">
        <v>2167</v>
      </c>
    </row>
    <row r="51" spans="1:19">
      <c r="A51" s="2" t="s">
        <v>13446</v>
      </c>
      <c r="B51" s="2" t="s">
        <v>13447</v>
      </c>
      <c r="C51" s="2" t="s">
        <v>13448</v>
      </c>
      <c r="D51" s="2" t="s">
        <v>2201</v>
      </c>
      <c r="E51" s="2" t="s">
        <v>953</v>
      </c>
      <c r="F51" s="2" t="s">
        <v>13449</v>
      </c>
      <c r="G51" s="2" t="s">
        <v>190</v>
      </c>
      <c r="H51" s="2" t="s">
        <v>13316</v>
      </c>
      <c r="I51" s="2" t="s">
        <v>300</v>
      </c>
      <c r="J51" s="9">
        <v>400</v>
      </c>
      <c r="K51" s="9">
        <v>1710</v>
      </c>
      <c r="L51" s="5">
        <v>49</v>
      </c>
      <c r="M51" s="5">
        <v>0</v>
      </c>
      <c r="N51" s="5">
        <v>34.9</v>
      </c>
      <c r="O51" s="5">
        <v>0</v>
      </c>
      <c r="P51" s="5">
        <v>2.87</v>
      </c>
      <c r="Q51" s="5">
        <v>0.71</v>
      </c>
      <c r="R51" s="5">
        <v>0</v>
      </c>
      <c r="S51" s="5">
        <v>1600</v>
      </c>
    </row>
    <row r="52" spans="1:19">
      <c r="A52" s="2" t="s">
        <v>13450</v>
      </c>
      <c r="B52" s="2" t="s">
        <v>225</v>
      </c>
      <c r="C52" s="2" t="s">
        <v>13451</v>
      </c>
      <c r="D52" s="2" t="s">
        <v>22</v>
      </c>
      <c r="E52" s="2" t="s">
        <v>23</v>
      </c>
      <c r="F52" s="2" t="s">
        <v>13452</v>
      </c>
      <c r="G52" s="2" t="s">
        <v>266</v>
      </c>
      <c r="H52" s="2" t="s">
        <v>13316</v>
      </c>
      <c r="I52" s="2" t="s">
        <v>206</v>
      </c>
      <c r="J52" s="9">
        <v>800</v>
      </c>
      <c r="K52" s="9">
        <v>1708</v>
      </c>
      <c r="L52" s="5">
        <v>64</v>
      </c>
      <c r="M52" s="5">
        <v>0</v>
      </c>
      <c r="N52" s="5">
        <v>28.14</v>
      </c>
      <c r="O52" s="5">
        <v>0</v>
      </c>
      <c r="P52" s="5">
        <v>3.75</v>
      </c>
      <c r="Q52" s="5">
        <v>0.44</v>
      </c>
      <c r="R52" s="5">
        <v>0</v>
      </c>
      <c r="S52" s="5">
        <v>1500</v>
      </c>
    </row>
    <row r="53" spans="1:19">
      <c r="A53" s="2" t="s">
        <v>13453</v>
      </c>
      <c r="B53" s="2" t="s">
        <v>832</v>
      </c>
      <c r="C53" s="2" t="s">
        <v>506</v>
      </c>
      <c r="D53" s="2" t="s">
        <v>2516</v>
      </c>
      <c r="E53" s="2" t="s">
        <v>78</v>
      </c>
      <c r="F53" s="2" t="s">
        <v>13454</v>
      </c>
      <c r="G53" s="2" t="s">
        <v>42</v>
      </c>
      <c r="H53" s="2" t="s">
        <v>13316</v>
      </c>
      <c r="I53" s="2" t="s">
        <v>127</v>
      </c>
      <c r="J53" s="9">
        <v>600</v>
      </c>
      <c r="K53" s="9">
        <v>1017</v>
      </c>
      <c r="L53" s="5">
        <v>31</v>
      </c>
      <c r="M53" s="5">
        <v>0</v>
      </c>
      <c r="N53" s="5">
        <v>19.649999999999999</v>
      </c>
      <c r="O53" s="5">
        <v>0</v>
      </c>
      <c r="P53" s="5">
        <v>3.05</v>
      </c>
      <c r="Q53" s="5">
        <v>0.63</v>
      </c>
      <c r="R53" s="5">
        <v>0</v>
      </c>
      <c r="S53" s="5">
        <v>5867</v>
      </c>
    </row>
    <row r="54" spans="1:19">
      <c r="A54" s="2" t="s">
        <v>13455</v>
      </c>
      <c r="B54" s="2" t="s">
        <v>335</v>
      </c>
      <c r="C54" s="2" t="s">
        <v>13456</v>
      </c>
      <c r="D54" s="2" t="s">
        <v>3382</v>
      </c>
      <c r="E54" s="2" t="s">
        <v>56</v>
      </c>
      <c r="F54" s="2" t="s">
        <v>13457</v>
      </c>
      <c r="G54" s="2" t="s">
        <v>94</v>
      </c>
      <c r="H54" s="2" t="s">
        <v>13316</v>
      </c>
      <c r="I54" s="2" t="s">
        <v>300</v>
      </c>
      <c r="J54" s="9">
        <v>700</v>
      </c>
      <c r="K54" s="9">
        <v>1946</v>
      </c>
      <c r="L54" s="5">
        <v>43</v>
      </c>
      <c r="M54" s="5">
        <v>3</v>
      </c>
      <c r="N54" s="5">
        <v>35.049999999999997</v>
      </c>
      <c r="O54" s="5">
        <v>120.21</v>
      </c>
      <c r="P54" s="5">
        <v>2.21</v>
      </c>
      <c r="Q54" s="5">
        <v>0.82</v>
      </c>
      <c r="R54" s="5">
        <v>11.68</v>
      </c>
      <c r="S54" s="5">
        <v>1500</v>
      </c>
    </row>
    <row r="55" spans="1:19">
      <c r="A55" s="2" t="s">
        <v>13458</v>
      </c>
      <c r="B55" s="2" t="s">
        <v>2570</v>
      </c>
      <c r="C55" s="2" t="s">
        <v>13459</v>
      </c>
      <c r="D55" s="2" t="s">
        <v>6064</v>
      </c>
      <c r="E55" s="2" t="s">
        <v>188</v>
      </c>
      <c r="F55" s="2" t="s">
        <v>13460</v>
      </c>
      <c r="G55" s="2" t="s">
        <v>102</v>
      </c>
      <c r="H55" s="2" t="s">
        <v>13316</v>
      </c>
      <c r="I55" s="2" t="s">
        <v>319</v>
      </c>
      <c r="J55" s="9">
        <v>1000</v>
      </c>
      <c r="K55" s="9">
        <v>1575</v>
      </c>
      <c r="L55" s="5">
        <v>29</v>
      </c>
      <c r="M55" s="5">
        <v>0</v>
      </c>
      <c r="N55" s="5">
        <v>15.74</v>
      </c>
      <c r="O55" s="5">
        <v>0</v>
      </c>
      <c r="P55" s="5">
        <v>1.84</v>
      </c>
      <c r="Q55" s="5">
        <v>0.54</v>
      </c>
      <c r="R55" s="5">
        <v>0</v>
      </c>
      <c r="S55" s="5">
        <v>1408</v>
      </c>
    </row>
    <row r="56" spans="1:19">
      <c r="A56" s="2" t="s">
        <v>13461</v>
      </c>
      <c r="B56" s="2" t="s">
        <v>1180</v>
      </c>
      <c r="C56" s="2" t="s">
        <v>13462</v>
      </c>
      <c r="D56" s="2" t="s">
        <v>3382</v>
      </c>
      <c r="E56" s="2" t="s">
        <v>56</v>
      </c>
      <c r="F56" s="2" t="s">
        <v>13463</v>
      </c>
      <c r="G56" s="2" t="s">
        <v>190</v>
      </c>
      <c r="H56" s="2" t="s">
        <v>13316</v>
      </c>
      <c r="I56" s="2" t="s">
        <v>51</v>
      </c>
      <c r="J56" s="9">
        <v>700</v>
      </c>
      <c r="K56" s="9">
        <v>1185</v>
      </c>
      <c r="L56" s="5">
        <v>19</v>
      </c>
      <c r="M56" s="5">
        <v>0</v>
      </c>
      <c r="N56" s="5">
        <v>8.36</v>
      </c>
      <c r="O56" s="5">
        <v>0</v>
      </c>
      <c r="P56" s="5">
        <v>1.6</v>
      </c>
      <c r="Q56" s="5">
        <v>0.44</v>
      </c>
      <c r="R56" s="5">
        <v>0</v>
      </c>
      <c r="S56" s="5">
        <v>1625</v>
      </c>
    </row>
    <row r="57" spans="1:19">
      <c r="A57" s="2" t="s">
        <v>13464</v>
      </c>
      <c r="B57" s="2" t="s">
        <v>3195</v>
      </c>
      <c r="C57" s="2" t="s">
        <v>13465</v>
      </c>
      <c r="D57" s="2" t="s">
        <v>13466</v>
      </c>
      <c r="E57" s="2" t="s">
        <v>237</v>
      </c>
      <c r="F57" s="2" t="s">
        <v>13467</v>
      </c>
      <c r="G57" s="2" t="s">
        <v>134</v>
      </c>
      <c r="H57" s="2" t="s">
        <v>13316</v>
      </c>
      <c r="I57" s="2" t="s">
        <v>248</v>
      </c>
      <c r="J57" s="9">
        <v>300</v>
      </c>
      <c r="K57" s="9">
        <v>521</v>
      </c>
      <c r="L57" s="5">
        <v>22</v>
      </c>
      <c r="M57" s="5">
        <v>1</v>
      </c>
      <c r="N57" s="5">
        <v>12.54</v>
      </c>
      <c r="O57" s="5">
        <v>48.75</v>
      </c>
      <c r="P57" s="5">
        <v>4.22</v>
      </c>
      <c r="Q57" s="5">
        <v>0.56999999999999995</v>
      </c>
      <c r="R57" s="5">
        <v>12.54</v>
      </c>
      <c r="S57" s="5">
        <v>1728</v>
      </c>
    </row>
    <row r="58" spans="1:19">
      <c r="A58" s="2" t="s">
        <v>13468</v>
      </c>
      <c r="B58" s="2" t="s">
        <v>564</v>
      </c>
      <c r="C58" s="2" t="s">
        <v>13469</v>
      </c>
      <c r="D58" s="2" t="s">
        <v>175</v>
      </c>
      <c r="E58" s="2" t="s">
        <v>23</v>
      </c>
      <c r="F58" s="2" t="s">
        <v>13470</v>
      </c>
      <c r="G58" s="2" t="s">
        <v>58</v>
      </c>
      <c r="H58" s="2" t="s">
        <v>13316</v>
      </c>
      <c r="I58" s="2" t="s">
        <v>162</v>
      </c>
      <c r="J58" s="9">
        <v>700</v>
      </c>
      <c r="K58" s="9">
        <v>788</v>
      </c>
      <c r="L58" s="5">
        <v>12</v>
      </c>
      <c r="M58" s="5">
        <v>0</v>
      </c>
      <c r="N58" s="5">
        <v>6.88</v>
      </c>
      <c r="O58" s="5">
        <v>0</v>
      </c>
      <c r="P58" s="5">
        <v>1.52</v>
      </c>
      <c r="Q58" s="5">
        <v>0.56999999999999995</v>
      </c>
      <c r="R58" s="5">
        <v>0</v>
      </c>
      <c r="S58" s="5">
        <v>1625</v>
      </c>
    </row>
    <row r="59" spans="1:19">
      <c r="A59" s="2" t="s">
        <v>13471</v>
      </c>
      <c r="B59" s="2" t="s">
        <v>5570</v>
      </c>
      <c r="C59" s="2" t="s">
        <v>404</v>
      </c>
      <c r="D59" s="2" t="s">
        <v>870</v>
      </c>
      <c r="E59" s="2" t="s">
        <v>40</v>
      </c>
      <c r="F59" s="2" t="s">
        <v>13472</v>
      </c>
      <c r="G59" s="2" t="s">
        <v>266</v>
      </c>
      <c r="H59" s="2" t="s">
        <v>13316</v>
      </c>
      <c r="I59" s="2" t="s">
        <v>206</v>
      </c>
      <c r="J59" s="9">
        <v>400</v>
      </c>
      <c r="K59" s="9">
        <v>2049</v>
      </c>
      <c r="L59" s="5">
        <v>89</v>
      </c>
      <c r="M59" s="5">
        <v>0</v>
      </c>
      <c r="N59" s="5">
        <v>54.03</v>
      </c>
      <c r="O59" s="5">
        <v>0</v>
      </c>
      <c r="P59" s="5">
        <v>4.34</v>
      </c>
      <c r="Q59" s="5">
        <v>0.61</v>
      </c>
      <c r="R59" s="5">
        <v>0</v>
      </c>
      <c r="S59" s="5">
        <v>2750</v>
      </c>
    </row>
    <row r="60" spans="1:19">
      <c r="A60" s="2" t="s">
        <v>13473</v>
      </c>
      <c r="B60" s="2" t="s">
        <v>13474</v>
      </c>
      <c r="C60" s="2" t="s">
        <v>13475</v>
      </c>
      <c r="D60" s="2" t="s">
        <v>516</v>
      </c>
      <c r="E60" s="2" t="s">
        <v>40</v>
      </c>
      <c r="F60" s="2" t="s">
        <v>13476</v>
      </c>
      <c r="G60" s="2" t="s">
        <v>50</v>
      </c>
      <c r="H60" s="2" t="s">
        <v>13316</v>
      </c>
      <c r="I60" s="2" t="s">
        <v>458</v>
      </c>
      <c r="J60" s="9">
        <v>100</v>
      </c>
      <c r="K60" s="9">
        <v>2232</v>
      </c>
      <c r="L60" s="5">
        <v>39</v>
      </c>
      <c r="M60" s="5">
        <v>4</v>
      </c>
      <c r="N60" s="5">
        <v>32.840000000000003</v>
      </c>
      <c r="O60" s="5">
        <v>262.27</v>
      </c>
      <c r="P60" s="5">
        <v>1.75</v>
      </c>
      <c r="Q60" s="5">
        <v>0.84</v>
      </c>
      <c r="R60" s="5">
        <v>8.2100000000000009</v>
      </c>
      <c r="S60" s="5">
        <v>2100</v>
      </c>
    </row>
    <row r="61" spans="1:19">
      <c r="A61" s="2" t="s">
        <v>13477</v>
      </c>
      <c r="B61" s="2" t="s">
        <v>90</v>
      </c>
      <c r="C61" s="2" t="s">
        <v>13155</v>
      </c>
      <c r="D61" s="2" t="s">
        <v>7706</v>
      </c>
      <c r="E61" s="2" t="s">
        <v>891</v>
      </c>
      <c r="F61" s="2" t="s">
        <v>13478</v>
      </c>
      <c r="G61" s="2" t="s">
        <v>266</v>
      </c>
      <c r="H61" s="2" t="s">
        <v>13316</v>
      </c>
      <c r="I61" s="2" t="s">
        <v>95</v>
      </c>
      <c r="J61" s="9">
        <v>100</v>
      </c>
      <c r="K61" s="9">
        <v>2305</v>
      </c>
      <c r="L61" s="5">
        <v>48</v>
      </c>
      <c r="M61" s="5">
        <v>0</v>
      </c>
      <c r="N61" s="5">
        <v>19.48</v>
      </c>
      <c r="O61" s="5">
        <v>0</v>
      </c>
      <c r="P61" s="5">
        <v>2.08</v>
      </c>
      <c r="Q61" s="5">
        <v>0.41</v>
      </c>
      <c r="R61" s="5">
        <v>0</v>
      </c>
      <c r="S61" s="5">
        <v>2750</v>
      </c>
    </row>
    <row r="62" spans="1:19">
      <c r="A62" s="2" t="s">
        <v>13479</v>
      </c>
      <c r="B62" s="2" t="s">
        <v>13480</v>
      </c>
      <c r="C62" s="2" t="s">
        <v>561</v>
      </c>
      <c r="D62" s="2" t="s">
        <v>251</v>
      </c>
      <c r="E62" s="2" t="s">
        <v>23</v>
      </c>
      <c r="F62" s="2" t="s">
        <v>2761</v>
      </c>
      <c r="G62" s="2" t="s">
        <v>161</v>
      </c>
      <c r="H62" s="2" t="s">
        <v>13316</v>
      </c>
      <c r="I62" s="2" t="s">
        <v>135</v>
      </c>
      <c r="J62" s="9">
        <v>500</v>
      </c>
      <c r="K62" s="9">
        <v>723</v>
      </c>
      <c r="L62" s="5">
        <v>22</v>
      </c>
      <c r="M62" s="5">
        <v>0</v>
      </c>
      <c r="N62" s="5">
        <v>15.19</v>
      </c>
      <c r="O62" s="5">
        <v>0</v>
      </c>
      <c r="P62" s="5">
        <v>3.04</v>
      </c>
      <c r="Q62" s="5">
        <v>0.69</v>
      </c>
      <c r="R62" s="5">
        <v>0</v>
      </c>
      <c r="S62" s="5">
        <v>5000</v>
      </c>
    </row>
    <row r="63" spans="1:19">
      <c r="A63" s="2" t="s">
        <v>13481</v>
      </c>
      <c r="B63" s="2" t="s">
        <v>13482</v>
      </c>
      <c r="C63" s="2" t="s">
        <v>13483</v>
      </c>
      <c r="D63" s="2" t="s">
        <v>13484</v>
      </c>
      <c r="E63" s="2" t="s">
        <v>23</v>
      </c>
      <c r="F63" s="2" t="s">
        <v>13485</v>
      </c>
      <c r="G63" s="2" t="s">
        <v>42</v>
      </c>
      <c r="H63" s="2" t="s">
        <v>13316</v>
      </c>
      <c r="I63" s="2" t="s">
        <v>699</v>
      </c>
      <c r="J63" s="9">
        <v>700</v>
      </c>
      <c r="K63" s="9">
        <v>1168</v>
      </c>
      <c r="L63" s="5">
        <v>30</v>
      </c>
      <c r="M63" s="5">
        <v>1</v>
      </c>
      <c r="N63" s="5">
        <v>14.75</v>
      </c>
      <c r="O63" s="5">
        <v>71.92</v>
      </c>
      <c r="P63" s="5">
        <v>2.57</v>
      </c>
      <c r="Q63" s="5">
        <v>0.49</v>
      </c>
      <c r="R63" s="5">
        <v>14.75</v>
      </c>
      <c r="S63" s="5">
        <v>3500</v>
      </c>
    </row>
    <row r="64" spans="1:19">
      <c r="A64" s="2" t="s">
        <v>13486</v>
      </c>
      <c r="B64" s="2" t="s">
        <v>2505</v>
      </c>
      <c r="C64" s="2" t="s">
        <v>13487</v>
      </c>
      <c r="D64" s="2" t="s">
        <v>251</v>
      </c>
      <c r="E64" s="2" t="s">
        <v>23</v>
      </c>
      <c r="F64" s="2" t="s">
        <v>13488</v>
      </c>
      <c r="G64" s="2" t="s">
        <v>312</v>
      </c>
      <c r="H64" s="2" t="s">
        <v>13316</v>
      </c>
      <c r="I64" s="2" t="s">
        <v>248</v>
      </c>
      <c r="J64" s="9">
        <v>1000</v>
      </c>
      <c r="K64" s="9">
        <v>2206</v>
      </c>
      <c r="L64" s="5">
        <v>41</v>
      </c>
      <c r="M64" s="5">
        <v>4</v>
      </c>
      <c r="N64" s="5">
        <v>20.170000000000002</v>
      </c>
      <c r="O64" s="5">
        <v>264.14999999999998</v>
      </c>
      <c r="P64" s="5">
        <v>1.86</v>
      </c>
      <c r="Q64" s="5">
        <v>0.49</v>
      </c>
      <c r="R64" s="5">
        <v>5.04</v>
      </c>
      <c r="S64" s="5">
        <v>3521</v>
      </c>
    </row>
    <row r="65" spans="1:19">
      <c r="A65" s="2" t="s">
        <v>13489</v>
      </c>
      <c r="B65" s="2" t="s">
        <v>13490</v>
      </c>
      <c r="C65" s="2" t="s">
        <v>76</v>
      </c>
      <c r="D65" s="2" t="s">
        <v>13491</v>
      </c>
      <c r="E65" s="2" t="s">
        <v>40</v>
      </c>
      <c r="F65" s="2" t="s">
        <v>5658</v>
      </c>
      <c r="G65" s="2" t="s">
        <v>58</v>
      </c>
      <c r="H65" s="2" t="s">
        <v>13316</v>
      </c>
      <c r="I65" s="2" t="s">
        <v>73</v>
      </c>
      <c r="J65" s="9">
        <v>800</v>
      </c>
      <c r="K65" s="9">
        <v>870</v>
      </c>
      <c r="L65" s="5">
        <v>15</v>
      </c>
      <c r="M65" s="5">
        <v>1</v>
      </c>
      <c r="N65" s="5">
        <v>8</v>
      </c>
      <c r="O65" s="5">
        <v>51.04</v>
      </c>
      <c r="P65" s="5">
        <v>1.72</v>
      </c>
      <c r="Q65" s="5">
        <v>0.53</v>
      </c>
      <c r="R65" s="5">
        <v>8</v>
      </c>
      <c r="S65" s="5">
        <v>2900</v>
      </c>
    </row>
    <row r="66" spans="1:19">
      <c r="A66" s="2" t="s">
        <v>13492</v>
      </c>
      <c r="B66" s="2" t="s">
        <v>13493</v>
      </c>
      <c r="C66" s="2" t="s">
        <v>13494</v>
      </c>
      <c r="D66" s="2" t="s">
        <v>2015</v>
      </c>
      <c r="E66" s="2" t="s">
        <v>40</v>
      </c>
      <c r="F66" s="2" t="s">
        <v>13495</v>
      </c>
      <c r="G66" s="2" t="s">
        <v>260</v>
      </c>
      <c r="H66" s="2" t="s">
        <v>13316</v>
      </c>
      <c r="I66" s="2" t="s">
        <v>293</v>
      </c>
      <c r="J66" s="9">
        <v>800</v>
      </c>
      <c r="K66" s="9">
        <v>1005</v>
      </c>
      <c r="L66" s="5">
        <v>45</v>
      </c>
      <c r="M66" s="5">
        <v>0</v>
      </c>
      <c r="N66" s="5">
        <v>22.65</v>
      </c>
      <c r="O66" s="5">
        <v>0</v>
      </c>
      <c r="P66" s="5">
        <v>4.4800000000000004</v>
      </c>
      <c r="Q66" s="5">
        <v>0.5</v>
      </c>
      <c r="R66" s="5">
        <v>0</v>
      </c>
      <c r="S66" s="5">
        <v>3159</v>
      </c>
    </row>
    <row r="67" spans="1:19">
      <c r="A67" s="2" t="s">
        <v>13496</v>
      </c>
      <c r="B67" s="2" t="s">
        <v>5541</v>
      </c>
      <c r="C67" s="2" t="s">
        <v>13497</v>
      </c>
      <c r="D67" s="2" t="s">
        <v>2155</v>
      </c>
      <c r="E67" s="2" t="s">
        <v>188</v>
      </c>
      <c r="F67" s="2" t="s">
        <v>13498</v>
      </c>
      <c r="G67" s="2" t="s">
        <v>134</v>
      </c>
      <c r="H67" s="2" t="s">
        <v>13316</v>
      </c>
      <c r="I67" s="2" t="s">
        <v>361</v>
      </c>
      <c r="J67" s="9">
        <v>400</v>
      </c>
      <c r="K67" s="9">
        <v>949</v>
      </c>
      <c r="L67" s="5">
        <v>25</v>
      </c>
      <c r="M67" s="5">
        <v>0</v>
      </c>
      <c r="N67" s="5">
        <v>18.84</v>
      </c>
      <c r="O67" s="5">
        <v>0</v>
      </c>
      <c r="P67" s="5">
        <v>2.63</v>
      </c>
      <c r="Q67" s="5">
        <v>0.75</v>
      </c>
      <c r="R67" s="5">
        <v>0</v>
      </c>
      <c r="S67" s="5">
        <v>1625</v>
      </c>
    </row>
    <row r="68" spans="1:19">
      <c r="A68" s="2" t="s">
        <v>13499</v>
      </c>
      <c r="B68" s="2" t="s">
        <v>13500</v>
      </c>
      <c r="C68" s="2" t="s">
        <v>4224</v>
      </c>
      <c r="D68" s="2" t="s">
        <v>3099</v>
      </c>
      <c r="E68" s="2" t="s">
        <v>337</v>
      </c>
      <c r="F68" s="2" t="s">
        <v>13501</v>
      </c>
      <c r="G68" s="2" t="s">
        <v>34</v>
      </c>
      <c r="H68" s="2" t="s">
        <v>13316</v>
      </c>
      <c r="I68" s="2" t="s">
        <v>127</v>
      </c>
      <c r="J68" s="9">
        <v>1000</v>
      </c>
      <c r="K68" s="9">
        <v>1509</v>
      </c>
      <c r="L68" s="5">
        <v>49</v>
      </c>
      <c r="M68" s="5">
        <v>4</v>
      </c>
      <c r="N68" s="5">
        <v>20.45</v>
      </c>
      <c r="O68" s="5">
        <v>149.22</v>
      </c>
      <c r="P68" s="5">
        <v>3.25</v>
      </c>
      <c r="Q68" s="5">
        <v>0.42</v>
      </c>
      <c r="R68" s="5">
        <v>5.1100000000000003</v>
      </c>
      <c r="S68" s="5">
        <v>5184</v>
      </c>
    </row>
    <row r="69" spans="1:19">
      <c r="A69" s="2" t="s">
        <v>13502</v>
      </c>
      <c r="B69" s="2" t="s">
        <v>7991</v>
      </c>
      <c r="C69" s="2" t="s">
        <v>2464</v>
      </c>
      <c r="D69" s="2" t="s">
        <v>236</v>
      </c>
      <c r="E69" s="2" t="s">
        <v>237</v>
      </c>
      <c r="F69" s="2" t="s">
        <v>13503</v>
      </c>
      <c r="G69" s="2" t="s">
        <v>167</v>
      </c>
      <c r="H69" s="2" t="s">
        <v>13316</v>
      </c>
      <c r="I69" s="2" t="s">
        <v>140</v>
      </c>
      <c r="J69" s="9">
        <v>200</v>
      </c>
      <c r="K69" s="9">
        <v>1824</v>
      </c>
      <c r="L69" s="5">
        <v>42</v>
      </c>
      <c r="M69" s="5">
        <v>1</v>
      </c>
      <c r="N69" s="5">
        <v>23.07</v>
      </c>
      <c r="O69" s="5">
        <v>65.099999999999994</v>
      </c>
      <c r="P69" s="5">
        <v>2.2999999999999998</v>
      </c>
      <c r="Q69" s="5">
        <v>0.55000000000000004</v>
      </c>
      <c r="R69" s="5">
        <v>23.07</v>
      </c>
      <c r="S69" s="5">
        <v>1417</v>
      </c>
    </row>
    <row r="70" spans="1:19">
      <c r="A70" s="2" t="s">
        <v>13504</v>
      </c>
      <c r="B70" s="2" t="s">
        <v>13505</v>
      </c>
      <c r="C70" s="2" t="s">
        <v>5681</v>
      </c>
      <c r="D70" s="2" t="s">
        <v>13506</v>
      </c>
      <c r="E70" s="2" t="s">
        <v>953</v>
      </c>
      <c r="F70" s="2" t="s">
        <v>13507</v>
      </c>
      <c r="G70" s="2" t="s">
        <v>150</v>
      </c>
      <c r="H70" s="2" t="s">
        <v>13316</v>
      </c>
      <c r="I70" s="2" t="s">
        <v>80</v>
      </c>
      <c r="J70" s="9">
        <v>500</v>
      </c>
      <c r="K70" s="9">
        <v>1450</v>
      </c>
      <c r="L70" s="5">
        <v>35</v>
      </c>
      <c r="M70" s="5">
        <v>1</v>
      </c>
      <c r="N70" s="5">
        <v>22.82</v>
      </c>
      <c r="O70" s="5">
        <v>67.040000000000006</v>
      </c>
      <c r="P70" s="5">
        <v>2.41</v>
      </c>
      <c r="Q70" s="5">
        <v>0.65</v>
      </c>
      <c r="R70" s="5">
        <v>22.82</v>
      </c>
      <c r="S70" s="5">
        <v>2300</v>
      </c>
    </row>
    <row r="71" spans="1:19">
      <c r="A71" s="2" t="s">
        <v>13508</v>
      </c>
      <c r="B71" s="2" t="s">
        <v>13509</v>
      </c>
      <c r="C71" s="2" t="s">
        <v>11474</v>
      </c>
      <c r="D71" s="2" t="s">
        <v>1956</v>
      </c>
      <c r="E71" s="2" t="s">
        <v>40</v>
      </c>
      <c r="F71" s="2" t="s">
        <v>13510</v>
      </c>
      <c r="G71" s="2" t="s">
        <v>253</v>
      </c>
      <c r="H71" s="2" t="s">
        <v>13316</v>
      </c>
      <c r="I71" s="2" t="s">
        <v>206</v>
      </c>
      <c r="J71" s="9">
        <v>800</v>
      </c>
      <c r="K71" s="9">
        <v>2350</v>
      </c>
      <c r="L71" s="5">
        <v>36</v>
      </c>
      <c r="M71" s="5">
        <v>0</v>
      </c>
      <c r="N71" s="5">
        <v>21.27</v>
      </c>
      <c r="O71" s="5">
        <v>0</v>
      </c>
      <c r="P71" s="5">
        <v>1.53</v>
      </c>
      <c r="Q71" s="5">
        <v>0.59</v>
      </c>
      <c r="R71" s="5">
        <v>0</v>
      </c>
      <c r="S71" s="5">
        <v>1500</v>
      </c>
    </row>
    <row r="72" spans="1:19">
      <c r="A72" s="2" t="s">
        <v>13511</v>
      </c>
      <c r="B72" s="2" t="s">
        <v>1391</v>
      </c>
      <c r="C72" s="2" t="s">
        <v>30</v>
      </c>
      <c r="D72" s="2" t="s">
        <v>2846</v>
      </c>
      <c r="E72" s="2" t="s">
        <v>222</v>
      </c>
      <c r="F72" s="2" t="s">
        <v>12953</v>
      </c>
      <c r="G72" s="2" t="s">
        <v>253</v>
      </c>
      <c r="H72" s="2" t="s">
        <v>13316</v>
      </c>
      <c r="I72" s="2" t="s">
        <v>356</v>
      </c>
      <c r="J72" s="9">
        <v>300</v>
      </c>
      <c r="K72" s="9">
        <v>871</v>
      </c>
      <c r="L72" s="5">
        <v>27</v>
      </c>
      <c r="M72" s="5">
        <v>0</v>
      </c>
      <c r="N72" s="5">
        <v>16.829999999999998</v>
      </c>
      <c r="O72" s="5">
        <v>0</v>
      </c>
      <c r="P72" s="5">
        <v>3.1</v>
      </c>
      <c r="Q72" s="5">
        <v>0.62</v>
      </c>
      <c r="R72" s="5">
        <v>0</v>
      </c>
      <c r="S72" s="5">
        <v>1500</v>
      </c>
    </row>
    <row r="73" spans="1:19">
      <c r="A73" s="2" t="s">
        <v>13512</v>
      </c>
      <c r="B73" s="2" t="s">
        <v>2118</v>
      </c>
      <c r="C73" s="2" t="s">
        <v>13513</v>
      </c>
      <c r="D73" s="2" t="s">
        <v>1460</v>
      </c>
      <c r="E73" s="2" t="s">
        <v>23</v>
      </c>
      <c r="F73" s="2" t="s">
        <v>13514</v>
      </c>
      <c r="G73" s="2" t="s">
        <v>312</v>
      </c>
      <c r="H73" s="2" t="s">
        <v>13316</v>
      </c>
      <c r="I73" s="2" t="s">
        <v>59</v>
      </c>
      <c r="J73" s="9">
        <v>600</v>
      </c>
      <c r="K73" s="9">
        <v>1283</v>
      </c>
      <c r="L73" s="5">
        <v>22</v>
      </c>
      <c r="M73" s="5">
        <v>2</v>
      </c>
      <c r="N73" s="5">
        <v>18.48</v>
      </c>
      <c r="O73" s="5">
        <v>130.11000000000001</v>
      </c>
      <c r="P73" s="5">
        <v>1.71</v>
      </c>
      <c r="Q73" s="5">
        <v>0.84</v>
      </c>
      <c r="R73" s="5">
        <v>9.24</v>
      </c>
      <c r="S73" s="5">
        <v>2700</v>
      </c>
    </row>
    <row r="74" spans="1:19">
      <c r="A74" s="2" t="s">
        <v>13515</v>
      </c>
      <c r="B74" s="2" t="s">
        <v>555</v>
      </c>
      <c r="C74" s="2" t="s">
        <v>13516</v>
      </c>
      <c r="D74" s="2" t="s">
        <v>8095</v>
      </c>
      <c r="E74" s="2" t="s">
        <v>112</v>
      </c>
      <c r="F74" s="2" t="s">
        <v>13517</v>
      </c>
      <c r="G74" s="2" t="s">
        <v>150</v>
      </c>
      <c r="H74" s="2" t="s">
        <v>13316</v>
      </c>
      <c r="I74" s="2" t="s">
        <v>458</v>
      </c>
      <c r="J74" s="9">
        <v>300</v>
      </c>
      <c r="K74" s="9">
        <v>2496</v>
      </c>
      <c r="L74" s="5">
        <v>88</v>
      </c>
      <c r="M74" s="5">
        <v>3</v>
      </c>
      <c r="N74" s="5">
        <v>52.82</v>
      </c>
      <c r="O74" s="5">
        <v>134.59</v>
      </c>
      <c r="P74" s="5">
        <v>3.53</v>
      </c>
      <c r="Q74" s="5">
        <v>0.6</v>
      </c>
      <c r="R74" s="5">
        <v>17.61</v>
      </c>
      <c r="S74" s="5">
        <v>2100</v>
      </c>
    </row>
    <row r="75" spans="1:19">
      <c r="A75" s="2" t="s">
        <v>13518</v>
      </c>
      <c r="B75" s="2" t="s">
        <v>929</v>
      </c>
      <c r="C75" s="2" t="s">
        <v>13519</v>
      </c>
      <c r="D75" s="2" t="s">
        <v>6303</v>
      </c>
      <c r="E75" s="2" t="s">
        <v>78</v>
      </c>
      <c r="F75" s="2" t="s">
        <v>13520</v>
      </c>
      <c r="G75" s="2" t="s">
        <v>161</v>
      </c>
      <c r="H75" s="2" t="s">
        <v>13316</v>
      </c>
      <c r="I75" s="2" t="s">
        <v>293</v>
      </c>
      <c r="J75" s="9">
        <v>500</v>
      </c>
      <c r="K75" s="9">
        <v>2472</v>
      </c>
      <c r="L75" s="5">
        <v>66</v>
      </c>
      <c r="M75" s="5">
        <v>5</v>
      </c>
      <c r="N75" s="5">
        <v>30.93</v>
      </c>
      <c r="O75" s="5">
        <v>216.97</v>
      </c>
      <c r="P75" s="5">
        <v>2.67</v>
      </c>
      <c r="Q75" s="5">
        <v>0.47</v>
      </c>
      <c r="R75" s="5">
        <v>6.19</v>
      </c>
      <c r="S75" s="5">
        <v>3600</v>
      </c>
    </row>
    <row r="76" spans="1:19">
      <c r="A76" s="2" t="s">
        <v>13521</v>
      </c>
      <c r="B76" s="2" t="s">
        <v>12280</v>
      </c>
      <c r="C76" s="2" t="s">
        <v>2200</v>
      </c>
      <c r="D76" s="2" t="s">
        <v>1405</v>
      </c>
      <c r="E76" s="2" t="s">
        <v>40</v>
      </c>
      <c r="F76" s="2" t="s">
        <v>13522</v>
      </c>
      <c r="G76" s="2" t="s">
        <v>312</v>
      </c>
      <c r="H76" s="2" t="s">
        <v>13316</v>
      </c>
      <c r="I76" s="2" t="s">
        <v>35</v>
      </c>
      <c r="J76" s="9">
        <v>300</v>
      </c>
      <c r="K76" s="9">
        <v>1642</v>
      </c>
      <c r="L76" s="5">
        <v>63</v>
      </c>
      <c r="M76" s="5">
        <v>0</v>
      </c>
      <c r="N76" s="5">
        <v>40.76</v>
      </c>
      <c r="O76" s="5">
        <v>0</v>
      </c>
      <c r="P76" s="5">
        <v>3.84</v>
      </c>
      <c r="Q76" s="5">
        <v>0.65</v>
      </c>
      <c r="R76" s="5">
        <v>0</v>
      </c>
      <c r="S76" s="5">
        <v>1500</v>
      </c>
    </row>
    <row r="77" spans="1:19">
      <c r="A77" s="2" t="s">
        <v>13523</v>
      </c>
      <c r="B77" s="2" t="s">
        <v>6760</v>
      </c>
      <c r="C77" s="2" t="s">
        <v>3802</v>
      </c>
      <c r="D77" s="2" t="s">
        <v>13524</v>
      </c>
      <c r="E77" s="2" t="s">
        <v>32</v>
      </c>
      <c r="F77" s="2" t="s">
        <v>5658</v>
      </c>
      <c r="G77" s="2" t="s">
        <v>58</v>
      </c>
      <c r="H77" s="2" t="s">
        <v>13316</v>
      </c>
      <c r="I77" s="2" t="s">
        <v>51</v>
      </c>
      <c r="J77" s="9">
        <v>800</v>
      </c>
      <c r="K77" s="9">
        <v>1540</v>
      </c>
      <c r="L77" s="5">
        <v>51</v>
      </c>
      <c r="M77" s="5">
        <v>0</v>
      </c>
      <c r="N77" s="5">
        <v>23.36</v>
      </c>
      <c r="O77" s="5">
        <v>0</v>
      </c>
      <c r="P77" s="5">
        <v>3.31</v>
      </c>
      <c r="Q77" s="5">
        <v>0.46</v>
      </c>
      <c r="R77" s="5">
        <v>0</v>
      </c>
      <c r="S77" s="5">
        <v>1500</v>
      </c>
    </row>
    <row r="78" spans="1:19">
      <c r="A78" s="2" t="s">
        <v>13525</v>
      </c>
      <c r="B78" s="2" t="s">
        <v>129</v>
      </c>
      <c r="C78" s="2" t="s">
        <v>13526</v>
      </c>
      <c r="D78" s="2" t="s">
        <v>13527</v>
      </c>
      <c r="E78" s="2" t="s">
        <v>3898</v>
      </c>
      <c r="F78" s="2" t="s">
        <v>13528</v>
      </c>
      <c r="G78" s="2" t="s">
        <v>253</v>
      </c>
      <c r="H78" s="2" t="s">
        <v>13316</v>
      </c>
      <c r="I78" s="2" t="s">
        <v>140</v>
      </c>
      <c r="J78" s="9">
        <v>500</v>
      </c>
      <c r="K78" s="9">
        <v>2443</v>
      </c>
      <c r="L78" s="5">
        <v>95</v>
      </c>
      <c r="M78" s="5">
        <v>2</v>
      </c>
      <c r="N78" s="5">
        <v>59.82</v>
      </c>
      <c r="O78" s="5">
        <v>78.06</v>
      </c>
      <c r="P78" s="5">
        <v>3.89</v>
      </c>
      <c r="Q78" s="5">
        <v>0.63</v>
      </c>
      <c r="R78" s="5">
        <v>29.91</v>
      </c>
      <c r="S78" s="5">
        <v>1250</v>
      </c>
    </row>
    <row r="79" spans="1:19">
      <c r="A79" s="2" t="s">
        <v>13529</v>
      </c>
      <c r="B79" s="2" t="s">
        <v>3773</v>
      </c>
      <c r="C79" s="2" t="s">
        <v>13530</v>
      </c>
      <c r="D79" s="2" t="s">
        <v>13531</v>
      </c>
      <c r="E79" s="2" t="s">
        <v>991</v>
      </c>
      <c r="F79" s="2" t="s">
        <v>2588</v>
      </c>
      <c r="G79" s="2" t="s">
        <v>253</v>
      </c>
      <c r="H79" s="2" t="s">
        <v>13316</v>
      </c>
      <c r="I79" s="2" t="s">
        <v>59</v>
      </c>
      <c r="J79" s="9">
        <v>300</v>
      </c>
      <c r="K79" s="9">
        <v>1291</v>
      </c>
      <c r="L79" s="5">
        <v>53</v>
      </c>
      <c r="M79" s="5">
        <v>4</v>
      </c>
      <c r="N79" s="5">
        <v>34.74</v>
      </c>
      <c r="O79" s="5">
        <v>285.58999999999997</v>
      </c>
      <c r="P79" s="5">
        <v>4.1100000000000003</v>
      </c>
      <c r="Q79" s="5">
        <v>0.66</v>
      </c>
      <c r="R79" s="5">
        <v>8.68</v>
      </c>
      <c r="S79" s="5">
        <v>1700</v>
      </c>
    </row>
    <row r="80" spans="1:19">
      <c r="A80" s="2" t="s">
        <v>13532</v>
      </c>
      <c r="B80" s="2" t="s">
        <v>4183</v>
      </c>
      <c r="C80" s="2" t="s">
        <v>13533</v>
      </c>
      <c r="D80" s="2" t="s">
        <v>13534</v>
      </c>
      <c r="E80" s="2" t="s">
        <v>373</v>
      </c>
      <c r="F80" s="2" t="s">
        <v>13535</v>
      </c>
      <c r="G80" s="2" t="s">
        <v>102</v>
      </c>
      <c r="H80" s="2" t="s">
        <v>13316</v>
      </c>
      <c r="I80" s="2" t="s">
        <v>248</v>
      </c>
      <c r="J80" s="9">
        <v>500</v>
      </c>
      <c r="K80" s="9">
        <v>2442</v>
      </c>
      <c r="L80" s="5">
        <v>91</v>
      </c>
      <c r="M80" s="5">
        <v>3</v>
      </c>
      <c r="N80" s="5">
        <v>46.67</v>
      </c>
      <c r="O80" s="5">
        <v>223.72</v>
      </c>
      <c r="P80" s="5">
        <v>3.73</v>
      </c>
      <c r="Q80" s="5">
        <v>0.51</v>
      </c>
      <c r="R80" s="5">
        <v>15.56</v>
      </c>
      <c r="S80" s="5">
        <v>3000</v>
      </c>
    </row>
    <row r="81" spans="1:19">
      <c r="A81" s="2" t="s">
        <v>13536</v>
      </c>
      <c r="B81" s="2" t="s">
        <v>3769</v>
      </c>
      <c r="C81" s="2" t="s">
        <v>5812</v>
      </c>
      <c r="D81" s="2" t="s">
        <v>117</v>
      </c>
      <c r="E81" s="2" t="s">
        <v>118</v>
      </c>
      <c r="F81" s="2" t="s">
        <v>5926</v>
      </c>
      <c r="G81" s="2" t="s">
        <v>94</v>
      </c>
      <c r="H81" s="2" t="s">
        <v>13316</v>
      </c>
      <c r="I81" s="2" t="s">
        <v>162</v>
      </c>
      <c r="J81" s="9">
        <v>1000</v>
      </c>
      <c r="K81" s="9">
        <v>1837</v>
      </c>
      <c r="L81" s="5">
        <v>45</v>
      </c>
      <c r="M81" s="5">
        <v>1</v>
      </c>
      <c r="N81" s="5">
        <v>35.1</v>
      </c>
      <c r="O81" s="5">
        <v>39.4</v>
      </c>
      <c r="P81" s="5">
        <v>2.4500000000000002</v>
      </c>
      <c r="Q81" s="5">
        <v>0.78</v>
      </c>
      <c r="R81" s="5">
        <v>35.1</v>
      </c>
      <c r="S81" s="5">
        <v>2000</v>
      </c>
    </row>
    <row r="82" spans="1:19">
      <c r="A82" s="2" t="s">
        <v>13537</v>
      </c>
      <c r="B82" s="2" t="s">
        <v>2560</v>
      </c>
      <c r="C82" s="2" t="s">
        <v>13538</v>
      </c>
      <c r="D82" s="2" t="s">
        <v>3701</v>
      </c>
      <c r="E82" s="2" t="s">
        <v>40</v>
      </c>
      <c r="F82" s="2" t="s">
        <v>343</v>
      </c>
      <c r="G82" s="2" t="s">
        <v>167</v>
      </c>
      <c r="H82" s="2" t="s">
        <v>13316</v>
      </c>
      <c r="I82" s="2" t="s">
        <v>699</v>
      </c>
      <c r="J82" s="9">
        <v>800</v>
      </c>
      <c r="K82" s="9">
        <v>1934</v>
      </c>
      <c r="L82" s="5">
        <v>37</v>
      </c>
      <c r="M82" s="5">
        <v>0</v>
      </c>
      <c r="N82" s="5">
        <v>27.23</v>
      </c>
      <c r="O82" s="5">
        <v>0</v>
      </c>
      <c r="P82" s="5">
        <v>1.91</v>
      </c>
      <c r="Q82" s="5">
        <v>0.74</v>
      </c>
      <c r="R82" s="5">
        <v>0</v>
      </c>
      <c r="S82" s="5">
        <v>2000</v>
      </c>
    </row>
    <row r="83" spans="1:19">
      <c r="A83" s="2" t="s">
        <v>13539</v>
      </c>
      <c r="B83" s="2" t="s">
        <v>449</v>
      </c>
      <c r="C83" s="2" t="s">
        <v>143</v>
      </c>
      <c r="D83" s="2" t="s">
        <v>9638</v>
      </c>
      <c r="E83" s="2" t="s">
        <v>118</v>
      </c>
      <c r="F83" s="2" t="s">
        <v>13540</v>
      </c>
      <c r="G83" s="2" t="s">
        <v>260</v>
      </c>
      <c r="H83" s="2" t="s">
        <v>13316</v>
      </c>
      <c r="I83" s="2" t="s">
        <v>319</v>
      </c>
      <c r="J83" s="9">
        <v>200</v>
      </c>
      <c r="K83" s="9">
        <v>1501</v>
      </c>
      <c r="L83" s="5">
        <v>23</v>
      </c>
      <c r="M83" s="5">
        <v>1</v>
      </c>
      <c r="N83" s="5">
        <v>18.07</v>
      </c>
      <c r="O83" s="5">
        <v>66.319999999999993</v>
      </c>
      <c r="P83" s="5">
        <v>1.53</v>
      </c>
      <c r="Q83" s="5">
        <v>0.79</v>
      </c>
      <c r="R83" s="5">
        <v>18.07</v>
      </c>
      <c r="S83" s="5">
        <v>2100</v>
      </c>
    </row>
    <row r="84" spans="1:19">
      <c r="A84" s="2" t="s">
        <v>13541</v>
      </c>
      <c r="B84" s="2" t="s">
        <v>13542</v>
      </c>
      <c r="C84" s="2" t="s">
        <v>13543</v>
      </c>
      <c r="D84" s="2" t="s">
        <v>166</v>
      </c>
      <c r="E84" s="2" t="s">
        <v>56</v>
      </c>
      <c r="F84" s="2" t="s">
        <v>13544</v>
      </c>
      <c r="G84" s="2" t="s">
        <v>50</v>
      </c>
      <c r="H84" s="2" t="s">
        <v>13316</v>
      </c>
      <c r="I84" s="2" t="s">
        <v>162</v>
      </c>
      <c r="J84" s="9">
        <v>700</v>
      </c>
      <c r="K84" s="9">
        <v>1305</v>
      </c>
      <c r="L84" s="5">
        <v>53</v>
      </c>
      <c r="M84" s="5">
        <v>2</v>
      </c>
      <c r="N84" s="5">
        <v>36.35</v>
      </c>
      <c r="O84" s="5">
        <v>92.81</v>
      </c>
      <c r="P84" s="5">
        <v>4.0599999999999996</v>
      </c>
      <c r="Q84" s="5">
        <v>0.69</v>
      </c>
      <c r="R84" s="5">
        <v>18.18</v>
      </c>
      <c r="S84" s="5">
        <v>1499</v>
      </c>
    </row>
    <row r="85" spans="1:19">
      <c r="A85" s="2" t="s">
        <v>13545</v>
      </c>
      <c r="B85" s="2" t="s">
        <v>1200</v>
      </c>
      <c r="C85" s="2" t="s">
        <v>13546</v>
      </c>
      <c r="D85" s="2" t="s">
        <v>1015</v>
      </c>
      <c r="E85" s="2" t="s">
        <v>125</v>
      </c>
      <c r="F85" s="2" t="s">
        <v>13547</v>
      </c>
      <c r="G85" s="2" t="s">
        <v>65</v>
      </c>
      <c r="H85" s="2" t="s">
        <v>13316</v>
      </c>
      <c r="I85" s="2" t="s">
        <v>217</v>
      </c>
      <c r="J85" s="9">
        <v>200</v>
      </c>
      <c r="K85" s="9">
        <v>1471</v>
      </c>
      <c r="L85" s="5">
        <v>45</v>
      </c>
      <c r="M85" s="5">
        <v>0</v>
      </c>
      <c r="N85" s="5">
        <v>22.11</v>
      </c>
      <c r="O85" s="5">
        <v>0</v>
      </c>
      <c r="P85" s="5">
        <v>3.06</v>
      </c>
      <c r="Q85" s="5">
        <v>0.49</v>
      </c>
      <c r="R85" s="5">
        <v>0</v>
      </c>
      <c r="S85" s="5">
        <v>4916</v>
      </c>
    </row>
    <row r="86" spans="1:19">
      <c r="A86" s="2" t="s">
        <v>13548</v>
      </c>
      <c r="B86" s="2" t="s">
        <v>3836</v>
      </c>
      <c r="C86" s="2" t="s">
        <v>13549</v>
      </c>
      <c r="D86" s="2" t="s">
        <v>2374</v>
      </c>
      <c r="E86" s="2" t="s">
        <v>125</v>
      </c>
      <c r="F86" s="2" t="s">
        <v>13550</v>
      </c>
      <c r="G86" s="2" t="s">
        <v>134</v>
      </c>
      <c r="H86" s="2" t="s">
        <v>13316</v>
      </c>
      <c r="I86" s="2" t="s">
        <v>162</v>
      </c>
      <c r="J86" s="9">
        <v>100</v>
      </c>
      <c r="K86" s="9">
        <v>774</v>
      </c>
      <c r="L86" s="5">
        <v>17</v>
      </c>
      <c r="M86" s="5">
        <v>0</v>
      </c>
      <c r="N86" s="5">
        <v>10.8</v>
      </c>
      <c r="O86" s="5">
        <v>0</v>
      </c>
      <c r="P86" s="5">
        <v>2.2000000000000002</v>
      </c>
      <c r="Q86" s="5">
        <v>0.64</v>
      </c>
      <c r="R86" s="5">
        <v>0</v>
      </c>
      <c r="S86" s="5">
        <v>5417</v>
      </c>
    </row>
    <row r="87" spans="1:19">
      <c r="A87" s="2" t="s">
        <v>13551</v>
      </c>
      <c r="B87" s="2" t="s">
        <v>2123</v>
      </c>
      <c r="C87" s="2" t="s">
        <v>1731</v>
      </c>
      <c r="D87" s="2" t="s">
        <v>552</v>
      </c>
      <c r="E87" s="2" t="s">
        <v>222</v>
      </c>
      <c r="F87" s="2" t="s">
        <v>13552</v>
      </c>
      <c r="G87" s="2" t="s">
        <v>260</v>
      </c>
      <c r="H87" s="2" t="s">
        <v>13316</v>
      </c>
      <c r="I87" s="2" t="s">
        <v>140</v>
      </c>
      <c r="J87" s="9">
        <v>600</v>
      </c>
      <c r="K87" s="9">
        <v>1955</v>
      </c>
      <c r="L87" s="5">
        <v>35</v>
      </c>
      <c r="M87" s="5">
        <v>1</v>
      </c>
      <c r="N87" s="5">
        <v>27.76</v>
      </c>
      <c r="O87" s="5">
        <v>43.46</v>
      </c>
      <c r="P87" s="5">
        <v>1.79</v>
      </c>
      <c r="Q87" s="5">
        <v>0.79</v>
      </c>
      <c r="R87" s="5">
        <v>27.76</v>
      </c>
      <c r="S87" s="5">
        <v>2500</v>
      </c>
    </row>
    <row r="88" spans="1:19">
      <c r="A88" s="2" t="s">
        <v>13553</v>
      </c>
      <c r="B88" s="2" t="s">
        <v>4114</v>
      </c>
      <c r="C88" s="2" t="s">
        <v>9181</v>
      </c>
      <c r="D88" s="2" t="s">
        <v>3083</v>
      </c>
      <c r="E88" s="2" t="s">
        <v>635</v>
      </c>
      <c r="F88" s="2" t="s">
        <v>13554</v>
      </c>
      <c r="G88" s="2" t="s">
        <v>134</v>
      </c>
      <c r="H88" s="2" t="s">
        <v>13316</v>
      </c>
      <c r="I88" s="2" t="s">
        <v>162</v>
      </c>
      <c r="J88" s="9">
        <v>700</v>
      </c>
      <c r="K88" s="9">
        <v>2440</v>
      </c>
      <c r="L88" s="5">
        <v>63</v>
      </c>
      <c r="M88" s="5">
        <v>7</v>
      </c>
      <c r="N88" s="5">
        <v>34.11</v>
      </c>
      <c r="O88" s="5">
        <v>277.61</v>
      </c>
      <c r="P88" s="5">
        <v>2.58</v>
      </c>
      <c r="Q88" s="5">
        <v>0.54</v>
      </c>
      <c r="R88" s="5">
        <v>4.87</v>
      </c>
      <c r="S88" s="5">
        <v>2000</v>
      </c>
    </row>
    <row r="89" spans="1:19">
      <c r="A89" s="2" t="s">
        <v>13555</v>
      </c>
      <c r="B89" s="2" t="s">
        <v>13556</v>
      </c>
      <c r="C89" s="2" t="s">
        <v>13557</v>
      </c>
      <c r="D89" s="2" t="s">
        <v>9093</v>
      </c>
      <c r="E89" s="2" t="s">
        <v>112</v>
      </c>
      <c r="F89" s="2" t="s">
        <v>13558</v>
      </c>
      <c r="G89" s="2" t="s">
        <v>266</v>
      </c>
      <c r="H89" s="2" t="s">
        <v>13316</v>
      </c>
      <c r="I89" s="2" t="s">
        <v>80</v>
      </c>
      <c r="J89" s="9">
        <v>200</v>
      </c>
      <c r="K89" s="9">
        <v>2121</v>
      </c>
      <c r="L89" s="5">
        <v>32</v>
      </c>
      <c r="M89" s="5">
        <v>2</v>
      </c>
      <c r="N89" s="5">
        <v>26.17</v>
      </c>
      <c r="O89" s="5">
        <v>131.07</v>
      </c>
      <c r="P89" s="5">
        <v>1.51</v>
      </c>
      <c r="Q89" s="5">
        <v>0.82</v>
      </c>
      <c r="R89" s="5">
        <v>13.08</v>
      </c>
      <c r="S89" s="5">
        <v>915</v>
      </c>
    </row>
    <row r="90" spans="1:19">
      <c r="A90" s="2" t="s">
        <v>13559</v>
      </c>
      <c r="B90" s="2" t="s">
        <v>5598</v>
      </c>
      <c r="C90" s="2" t="s">
        <v>13560</v>
      </c>
      <c r="D90" s="2" t="s">
        <v>5213</v>
      </c>
      <c r="E90" s="2" t="s">
        <v>85</v>
      </c>
      <c r="F90" s="2" t="s">
        <v>13561</v>
      </c>
      <c r="G90" s="2" t="s">
        <v>25</v>
      </c>
      <c r="H90" s="2" t="s">
        <v>13316</v>
      </c>
      <c r="I90" s="2" t="s">
        <v>458</v>
      </c>
      <c r="J90" s="9">
        <v>800</v>
      </c>
      <c r="K90" s="9">
        <v>1501</v>
      </c>
      <c r="L90" s="5">
        <v>29</v>
      </c>
      <c r="M90" s="5">
        <v>0</v>
      </c>
      <c r="N90" s="5">
        <v>20.85</v>
      </c>
      <c r="O90" s="5">
        <v>0</v>
      </c>
      <c r="P90" s="5">
        <v>1.93</v>
      </c>
      <c r="Q90" s="5">
        <v>0.72</v>
      </c>
      <c r="R90" s="5">
        <v>0</v>
      </c>
      <c r="S90" s="5">
        <v>2500</v>
      </c>
    </row>
    <row r="91" spans="1:19">
      <c r="A91" s="2" t="s">
        <v>13562</v>
      </c>
      <c r="B91" s="2" t="s">
        <v>6128</v>
      </c>
      <c r="C91" s="2" t="s">
        <v>633</v>
      </c>
      <c r="D91" s="2" t="s">
        <v>13563</v>
      </c>
      <c r="E91" s="2" t="s">
        <v>305</v>
      </c>
      <c r="F91" s="2" t="s">
        <v>13564</v>
      </c>
      <c r="G91" s="2" t="s">
        <v>50</v>
      </c>
      <c r="H91" s="2" t="s">
        <v>13316</v>
      </c>
      <c r="I91" s="2" t="s">
        <v>183</v>
      </c>
      <c r="J91" s="9">
        <v>1000</v>
      </c>
      <c r="K91" s="9">
        <v>1683</v>
      </c>
      <c r="L91" s="5">
        <v>58</v>
      </c>
      <c r="M91" s="5">
        <v>0</v>
      </c>
      <c r="N91" s="5">
        <v>47.5</v>
      </c>
      <c r="O91" s="5">
        <v>0</v>
      </c>
      <c r="P91" s="5">
        <v>3.45</v>
      </c>
      <c r="Q91" s="5">
        <v>0.82</v>
      </c>
      <c r="R91" s="5">
        <v>0</v>
      </c>
      <c r="S91" s="5">
        <v>2500</v>
      </c>
    </row>
    <row r="92" spans="1:19">
      <c r="A92" s="2" t="s">
        <v>13565</v>
      </c>
      <c r="B92" s="2" t="s">
        <v>6584</v>
      </c>
      <c r="C92" s="2" t="s">
        <v>12874</v>
      </c>
      <c r="D92" s="2" t="s">
        <v>2475</v>
      </c>
      <c r="E92" s="2" t="s">
        <v>492</v>
      </c>
      <c r="F92" s="2" t="s">
        <v>13566</v>
      </c>
      <c r="G92" s="2" t="s">
        <v>312</v>
      </c>
      <c r="H92" s="2" t="s">
        <v>13316</v>
      </c>
      <c r="I92" s="2" t="s">
        <v>382</v>
      </c>
      <c r="J92" s="9">
        <v>1000</v>
      </c>
      <c r="K92" s="9">
        <v>1746</v>
      </c>
      <c r="L92" s="5">
        <v>31</v>
      </c>
      <c r="M92" s="5">
        <v>3</v>
      </c>
      <c r="N92" s="5">
        <v>14.24</v>
      </c>
      <c r="O92" s="5">
        <v>184.42</v>
      </c>
      <c r="P92" s="5">
        <v>1.78</v>
      </c>
      <c r="Q92" s="5">
        <v>0.46</v>
      </c>
      <c r="R92" s="5">
        <v>4.75</v>
      </c>
      <c r="S92" s="5">
        <v>3000</v>
      </c>
    </row>
    <row r="93" spans="1:19">
      <c r="A93" s="2" t="s">
        <v>13567</v>
      </c>
      <c r="B93" s="2" t="s">
        <v>510</v>
      </c>
      <c r="C93" s="2" t="s">
        <v>83</v>
      </c>
      <c r="D93" s="2" t="s">
        <v>13568</v>
      </c>
      <c r="E93" s="2" t="s">
        <v>85</v>
      </c>
      <c r="F93" s="2" t="s">
        <v>1141</v>
      </c>
      <c r="G93" s="2" t="s">
        <v>167</v>
      </c>
      <c r="H93" s="2" t="s">
        <v>13316</v>
      </c>
      <c r="I93" s="2" t="s">
        <v>232</v>
      </c>
      <c r="J93" s="9">
        <v>600</v>
      </c>
      <c r="K93" s="9">
        <v>1025</v>
      </c>
      <c r="L93" s="5">
        <v>41</v>
      </c>
      <c r="M93" s="5">
        <v>0</v>
      </c>
      <c r="N93" s="5">
        <v>26.08</v>
      </c>
      <c r="O93" s="5">
        <v>0</v>
      </c>
      <c r="P93" s="5">
        <v>4</v>
      </c>
      <c r="Q93" s="5">
        <v>0.64</v>
      </c>
      <c r="R93" s="5">
        <v>0</v>
      </c>
      <c r="S93" s="5">
        <v>2100</v>
      </c>
    </row>
    <row r="94" spans="1:19">
      <c r="A94" s="2" t="s">
        <v>13569</v>
      </c>
      <c r="B94" s="2" t="s">
        <v>1068</v>
      </c>
      <c r="C94" s="2" t="s">
        <v>2318</v>
      </c>
      <c r="D94" s="2" t="s">
        <v>13570</v>
      </c>
      <c r="E94" s="2" t="s">
        <v>112</v>
      </c>
      <c r="F94" s="2" t="s">
        <v>13571</v>
      </c>
      <c r="G94" s="2" t="s">
        <v>260</v>
      </c>
      <c r="H94" s="2" t="s">
        <v>13316</v>
      </c>
      <c r="I94" s="2" t="s">
        <v>59</v>
      </c>
      <c r="J94" s="9">
        <v>100</v>
      </c>
      <c r="K94" s="9">
        <v>1890</v>
      </c>
      <c r="L94" s="5">
        <v>59</v>
      </c>
      <c r="M94" s="5">
        <v>0</v>
      </c>
      <c r="N94" s="5">
        <v>32.96</v>
      </c>
      <c r="O94" s="5">
        <v>0</v>
      </c>
      <c r="P94" s="5">
        <v>3.12</v>
      </c>
      <c r="Q94" s="5">
        <v>0.56000000000000005</v>
      </c>
      <c r="R94" s="5">
        <v>0</v>
      </c>
      <c r="S94" s="5">
        <v>3519</v>
      </c>
    </row>
    <row r="95" spans="1:19">
      <c r="A95" s="2" t="s">
        <v>13572</v>
      </c>
      <c r="B95" s="2" t="s">
        <v>5573</v>
      </c>
      <c r="C95" s="2" t="s">
        <v>8674</v>
      </c>
      <c r="D95" s="2" t="s">
        <v>264</v>
      </c>
      <c r="E95" s="2" t="s">
        <v>23</v>
      </c>
      <c r="F95" s="2" t="s">
        <v>13573</v>
      </c>
      <c r="G95" s="2" t="s">
        <v>161</v>
      </c>
      <c r="H95" s="2" t="s">
        <v>13316</v>
      </c>
      <c r="I95" s="2" t="s">
        <v>59</v>
      </c>
      <c r="J95" s="9">
        <v>400</v>
      </c>
      <c r="K95" s="9">
        <v>2344</v>
      </c>
      <c r="L95" s="5">
        <v>50</v>
      </c>
      <c r="M95" s="5">
        <v>4</v>
      </c>
      <c r="N95" s="5">
        <v>28.91</v>
      </c>
      <c r="O95" s="5">
        <v>236.49</v>
      </c>
      <c r="P95" s="5">
        <v>2.13</v>
      </c>
      <c r="Q95" s="5">
        <v>0.57999999999999996</v>
      </c>
      <c r="R95" s="5">
        <v>7.23</v>
      </c>
      <c r="S95" s="5">
        <v>2300</v>
      </c>
    </row>
    <row r="96" spans="1:19">
      <c r="A96" s="2" t="s">
        <v>13574</v>
      </c>
      <c r="B96" s="2" t="s">
        <v>13575</v>
      </c>
      <c r="C96" s="2" t="s">
        <v>13576</v>
      </c>
      <c r="D96" s="2" t="s">
        <v>13577</v>
      </c>
      <c r="E96" s="2" t="s">
        <v>78</v>
      </c>
      <c r="F96" s="2" t="s">
        <v>13578</v>
      </c>
      <c r="G96" s="2" t="s">
        <v>266</v>
      </c>
      <c r="H96" s="2" t="s">
        <v>13316</v>
      </c>
      <c r="I96" s="2" t="s">
        <v>88</v>
      </c>
      <c r="J96" s="9">
        <v>600</v>
      </c>
      <c r="K96" s="9">
        <v>2292</v>
      </c>
      <c r="L96" s="5">
        <v>68</v>
      </c>
      <c r="M96" s="5">
        <v>2</v>
      </c>
      <c r="N96" s="5">
        <v>32.5</v>
      </c>
      <c r="O96" s="5">
        <v>86.79</v>
      </c>
      <c r="P96" s="5">
        <v>2.97</v>
      </c>
      <c r="Q96" s="5">
        <v>0.48</v>
      </c>
      <c r="R96" s="5">
        <v>16.25</v>
      </c>
      <c r="S96" s="5">
        <v>1800</v>
      </c>
    </row>
    <row r="97" spans="1:19">
      <c r="A97" s="2" t="s">
        <v>13579</v>
      </c>
      <c r="B97" s="2" t="s">
        <v>7324</v>
      </c>
      <c r="C97" s="2" t="s">
        <v>13580</v>
      </c>
      <c r="D97" s="2" t="s">
        <v>451</v>
      </c>
      <c r="E97" s="2" t="s">
        <v>118</v>
      </c>
      <c r="F97" s="2" t="s">
        <v>13581</v>
      </c>
      <c r="G97" s="2" t="s">
        <v>266</v>
      </c>
      <c r="H97" s="2" t="s">
        <v>13316</v>
      </c>
      <c r="I97" s="2" t="s">
        <v>699</v>
      </c>
      <c r="J97" s="9">
        <v>600</v>
      </c>
      <c r="K97" s="9">
        <v>558</v>
      </c>
      <c r="L97" s="5">
        <v>15</v>
      </c>
      <c r="M97" s="5">
        <v>1</v>
      </c>
      <c r="N97" s="5">
        <v>11.57</v>
      </c>
      <c r="O97" s="5">
        <v>36.840000000000003</v>
      </c>
      <c r="P97" s="5">
        <v>2.69</v>
      </c>
      <c r="Q97" s="5">
        <v>0.77</v>
      </c>
      <c r="R97" s="5">
        <v>11.57</v>
      </c>
      <c r="S97" s="5">
        <v>4400</v>
      </c>
    </row>
    <row r="98" spans="1:19">
      <c r="A98" s="2" t="s">
        <v>13582</v>
      </c>
      <c r="B98" s="2" t="s">
        <v>13583</v>
      </c>
      <c r="C98" s="2" t="s">
        <v>5284</v>
      </c>
      <c r="D98" s="2" t="s">
        <v>251</v>
      </c>
      <c r="E98" s="2" t="s">
        <v>23</v>
      </c>
      <c r="F98" s="2" t="s">
        <v>6889</v>
      </c>
      <c r="G98" s="2" t="s">
        <v>58</v>
      </c>
      <c r="H98" s="2" t="s">
        <v>13316</v>
      </c>
      <c r="I98" s="2" t="s">
        <v>300</v>
      </c>
      <c r="J98" s="9">
        <v>300</v>
      </c>
      <c r="K98" s="9">
        <v>554</v>
      </c>
      <c r="L98" s="5">
        <v>16</v>
      </c>
      <c r="M98" s="5">
        <v>0</v>
      </c>
      <c r="N98" s="5">
        <v>7.13</v>
      </c>
      <c r="O98" s="5">
        <v>0</v>
      </c>
      <c r="P98" s="5">
        <v>2.89</v>
      </c>
      <c r="Q98" s="5">
        <v>0.45</v>
      </c>
      <c r="R98" s="5">
        <v>0</v>
      </c>
      <c r="S98" s="5">
        <v>2708</v>
      </c>
    </row>
    <row r="99" spans="1:19">
      <c r="A99" s="2" t="s">
        <v>13584</v>
      </c>
      <c r="B99" s="2" t="s">
        <v>858</v>
      </c>
      <c r="C99" s="2" t="s">
        <v>13585</v>
      </c>
      <c r="D99" s="2" t="s">
        <v>12401</v>
      </c>
      <c r="E99" s="2" t="s">
        <v>112</v>
      </c>
      <c r="F99" s="2" t="s">
        <v>13586</v>
      </c>
      <c r="G99" s="2" t="s">
        <v>50</v>
      </c>
      <c r="H99" s="2" t="s">
        <v>13316</v>
      </c>
      <c r="I99" s="2" t="s">
        <v>127</v>
      </c>
      <c r="J99" s="9">
        <v>700</v>
      </c>
      <c r="K99" s="9">
        <v>562</v>
      </c>
      <c r="L99" s="5">
        <v>23</v>
      </c>
      <c r="M99" s="5">
        <v>0</v>
      </c>
      <c r="N99" s="5">
        <v>13.36</v>
      </c>
      <c r="O99" s="5">
        <v>0</v>
      </c>
      <c r="P99" s="5">
        <v>4.09</v>
      </c>
      <c r="Q99" s="5">
        <v>0.57999999999999996</v>
      </c>
      <c r="R99" s="5">
        <v>0</v>
      </c>
      <c r="S99" s="5">
        <v>5000</v>
      </c>
    </row>
    <row r="100" spans="1:19">
      <c r="A100" s="2" t="s">
        <v>13587</v>
      </c>
      <c r="B100" s="2" t="s">
        <v>10632</v>
      </c>
      <c r="C100" s="2" t="s">
        <v>12136</v>
      </c>
      <c r="D100" s="2" t="s">
        <v>5498</v>
      </c>
      <c r="E100" s="2" t="s">
        <v>3898</v>
      </c>
      <c r="F100" s="2" t="s">
        <v>13588</v>
      </c>
      <c r="G100" s="2" t="s">
        <v>65</v>
      </c>
      <c r="H100" s="2" t="s">
        <v>13316</v>
      </c>
      <c r="I100" s="2" t="s">
        <v>80</v>
      </c>
      <c r="J100" s="9">
        <v>200</v>
      </c>
      <c r="K100" s="9">
        <v>699</v>
      </c>
      <c r="L100" s="5">
        <v>31</v>
      </c>
      <c r="M100" s="5">
        <v>0</v>
      </c>
      <c r="N100" s="5">
        <v>15.35</v>
      </c>
      <c r="O100" s="5">
        <v>0</v>
      </c>
      <c r="P100" s="5">
        <v>4.43</v>
      </c>
      <c r="Q100" s="5">
        <v>0.5</v>
      </c>
      <c r="R100" s="5">
        <v>0</v>
      </c>
      <c r="S100" s="5">
        <v>2440</v>
      </c>
    </row>
    <row r="101" spans="1:19">
      <c r="A101" s="2" t="s">
        <v>13589</v>
      </c>
      <c r="B101" s="2" t="s">
        <v>899</v>
      </c>
      <c r="C101" s="2" t="s">
        <v>4069</v>
      </c>
      <c r="D101" s="2" t="s">
        <v>264</v>
      </c>
      <c r="E101" s="2" t="s">
        <v>23</v>
      </c>
      <c r="F101" s="2" t="s">
        <v>13590</v>
      </c>
      <c r="G101" s="2" t="s">
        <v>58</v>
      </c>
      <c r="H101" s="2" t="s">
        <v>13316</v>
      </c>
      <c r="I101" s="2" t="s">
        <v>356</v>
      </c>
      <c r="J101" s="9">
        <v>100</v>
      </c>
      <c r="K101" s="9">
        <v>1767</v>
      </c>
      <c r="L101" s="5">
        <v>59</v>
      </c>
      <c r="M101" s="5">
        <v>1</v>
      </c>
      <c r="N101" s="5">
        <v>47.45</v>
      </c>
      <c r="O101" s="5">
        <v>47.79</v>
      </c>
      <c r="P101" s="5">
        <v>3.34</v>
      </c>
      <c r="Q101" s="5">
        <v>0.8</v>
      </c>
      <c r="R101" s="5">
        <v>47.45</v>
      </c>
      <c r="S101" s="5">
        <v>3920</v>
      </c>
    </row>
    <row r="102" spans="1:19">
      <c r="A102" s="2" t="s">
        <v>13591</v>
      </c>
      <c r="B102" s="2" t="s">
        <v>13592</v>
      </c>
      <c r="C102" s="2" t="s">
        <v>13593</v>
      </c>
      <c r="D102" s="2" t="s">
        <v>571</v>
      </c>
      <c r="E102" s="2" t="s">
        <v>112</v>
      </c>
      <c r="F102" s="2" t="s">
        <v>13594</v>
      </c>
      <c r="G102" s="2" t="s">
        <v>72</v>
      </c>
      <c r="H102" s="2" t="s">
        <v>13316</v>
      </c>
      <c r="I102" s="2" t="s">
        <v>66</v>
      </c>
      <c r="J102" s="9">
        <v>800</v>
      </c>
      <c r="K102" s="9">
        <v>725</v>
      </c>
      <c r="L102" s="5">
        <v>22</v>
      </c>
      <c r="M102" s="5">
        <v>0</v>
      </c>
      <c r="N102" s="5">
        <v>16.36</v>
      </c>
      <c r="O102" s="5">
        <v>0</v>
      </c>
      <c r="P102" s="5">
        <v>3.03</v>
      </c>
      <c r="Q102" s="5">
        <v>0.74</v>
      </c>
      <c r="R102" s="5">
        <v>0</v>
      </c>
      <c r="S102" s="5">
        <v>2048</v>
      </c>
    </row>
    <row r="103" spans="1:19">
      <c r="A103" s="2" t="s">
        <v>13595</v>
      </c>
      <c r="B103" s="2" t="s">
        <v>13596</v>
      </c>
      <c r="C103" s="2" t="s">
        <v>13597</v>
      </c>
      <c r="D103" s="2" t="s">
        <v>1124</v>
      </c>
      <c r="E103" s="2" t="s">
        <v>305</v>
      </c>
      <c r="F103" s="2" t="s">
        <v>13598</v>
      </c>
      <c r="G103" s="2" t="s">
        <v>190</v>
      </c>
      <c r="H103" s="2" t="s">
        <v>13316</v>
      </c>
      <c r="I103" s="2" t="s">
        <v>313</v>
      </c>
      <c r="J103" s="9">
        <v>700</v>
      </c>
      <c r="K103" s="9">
        <v>1928</v>
      </c>
      <c r="L103" s="5">
        <v>43</v>
      </c>
      <c r="M103" s="5">
        <v>1</v>
      </c>
      <c r="N103" s="5">
        <v>27.76</v>
      </c>
      <c r="O103" s="5">
        <v>42.97</v>
      </c>
      <c r="P103" s="5">
        <v>2.23</v>
      </c>
      <c r="Q103" s="5">
        <v>0.65</v>
      </c>
      <c r="R103" s="5">
        <v>27.76</v>
      </c>
      <c r="S103" s="5">
        <v>4700</v>
      </c>
    </row>
    <row r="104" spans="1:19">
      <c r="A104" s="2" t="s">
        <v>13599</v>
      </c>
      <c r="B104" s="2" t="s">
        <v>2229</v>
      </c>
      <c r="C104" s="2" t="s">
        <v>13600</v>
      </c>
      <c r="D104" s="2" t="s">
        <v>13601</v>
      </c>
      <c r="E104" s="2" t="s">
        <v>32</v>
      </c>
      <c r="F104" s="2" t="s">
        <v>13602</v>
      </c>
      <c r="G104" s="2" t="s">
        <v>161</v>
      </c>
      <c r="H104" s="2" t="s">
        <v>13316</v>
      </c>
      <c r="I104" s="2" t="s">
        <v>127</v>
      </c>
      <c r="J104" s="9">
        <v>1000</v>
      </c>
      <c r="K104" s="9">
        <v>758</v>
      </c>
      <c r="L104" s="5">
        <v>24</v>
      </c>
      <c r="M104" s="5">
        <v>0</v>
      </c>
      <c r="N104" s="5">
        <v>10.66</v>
      </c>
      <c r="O104" s="5">
        <v>0</v>
      </c>
      <c r="P104" s="5">
        <v>3.17</v>
      </c>
      <c r="Q104" s="5">
        <v>0.44</v>
      </c>
      <c r="R104" s="5">
        <v>0</v>
      </c>
      <c r="S104" s="5">
        <v>3500</v>
      </c>
    </row>
    <row r="105" spans="1:19">
      <c r="A105" s="2" t="s">
        <v>13603</v>
      </c>
      <c r="B105" s="2" t="s">
        <v>883</v>
      </c>
      <c r="C105" s="2" t="s">
        <v>13604</v>
      </c>
      <c r="D105" s="2" t="s">
        <v>13605</v>
      </c>
      <c r="E105" s="2" t="s">
        <v>281</v>
      </c>
      <c r="F105" s="2" t="s">
        <v>13606</v>
      </c>
      <c r="G105" s="2" t="s">
        <v>50</v>
      </c>
      <c r="H105" s="2" t="s">
        <v>13316</v>
      </c>
      <c r="I105" s="2" t="s">
        <v>300</v>
      </c>
      <c r="J105" s="9">
        <v>100</v>
      </c>
      <c r="K105" s="9">
        <v>2203</v>
      </c>
      <c r="L105" s="5">
        <v>69</v>
      </c>
      <c r="M105" s="5">
        <v>3</v>
      </c>
      <c r="N105" s="5">
        <v>55.67</v>
      </c>
      <c r="O105" s="5">
        <v>218.21</v>
      </c>
      <c r="P105" s="5">
        <v>3.13</v>
      </c>
      <c r="Q105" s="5">
        <v>0.81</v>
      </c>
      <c r="R105" s="5">
        <v>18.559999999999999</v>
      </c>
      <c r="S105" s="5">
        <v>2200</v>
      </c>
    </row>
    <row r="106" spans="1:19">
      <c r="A106" s="2" t="s">
        <v>13607</v>
      </c>
      <c r="B106" s="2" t="s">
        <v>13608</v>
      </c>
      <c r="C106" s="2" t="s">
        <v>6143</v>
      </c>
      <c r="D106" s="2" t="s">
        <v>1901</v>
      </c>
      <c r="E106" s="2" t="s">
        <v>85</v>
      </c>
      <c r="F106" s="2" t="s">
        <v>13609</v>
      </c>
      <c r="G106" s="2" t="s">
        <v>102</v>
      </c>
      <c r="H106" s="2" t="s">
        <v>13316</v>
      </c>
      <c r="I106" s="2" t="s">
        <v>382</v>
      </c>
      <c r="J106" s="9">
        <v>600</v>
      </c>
      <c r="K106" s="9">
        <v>627</v>
      </c>
      <c r="L106" s="5">
        <v>19</v>
      </c>
      <c r="M106" s="5">
        <v>2</v>
      </c>
      <c r="N106" s="5">
        <v>9.32</v>
      </c>
      <c r="O106" s="5">
        <v>140.52000000000001</v>
      </c>
      <c r="P106" s="5">
        <v>3.03</v>
      </c>
      <c r="Q106" s="5">
        <v>0.49</v>
      </c>
      <c r="R106" s="5">
        <v>4.66</v>
      </c>
      <c r="S106" s="5">
        <v>2500</v>
      </c>
    </row>
    <row r="107" spans="1:19">
      <c r="A107" s="2" t="s">
        <v>13610</v>
      </c>
      <c r="B107" s="2" t="s">
        <v>1167</v>
      </c>
      <c r="C107" s="2" t="s">
        <v>13611</v>
      </c>
      <c r="D107" s="2" t="s">
        <v>1554</v>
      </c>
      <c r="E107" s="2" t="s">
        <v>85</v>
      </c>
      <c r="F107" s="2" t="s">
        <v>13612</v>
      </c>
      <c r="G107" s="2" t="s">
        <v>260</v>
      </c>
      <c r="H107" s="2" t="s">
        <v>13316</v>
      </c>
      <c r="I107" s="2" t="s">
        <v>300</v>
      </c>
      <c r="J107" s="9">
        <v>700</v>
      </c>
      <c r="K107" s="9">
        <v>1096</v>
      </c>
      <c r="L107" s="5">
        <v>39</v>
      </c>
      <c r="M107" s="5">
        <v>0</v>
      </c>
      <c r="N107" s="5">
        <v>29.31</v>
      </c>
      <c r="O107" s="5">
        <v>0</v>
      </c>
      <c r="P107" s="5">
        <v>3.56</v>
      </c>
      <c r="Q107" s="5">
        <v>0.75</v>
      </c>
      <c r="R107" s="5">
        <v>0</v>
      </c>
      <c r="S107" s="5">
        <v>3600</v>
      </c>
    </row>
    <row r="108" spans="1:19">
      <c r="A108" s="2" t="s">
        <v>13613</v>
      </c>
      <c r="B108" s="2" t="s">
        <v>1852</v>
      </c>
      <c r="C108" s="2" t="s">
        <v>13614</v>
      </c>
      <c r="D108" s="2" t="s">
        <v>13615</v>
      </c>
      <c r="E108" s="2" t="s">
        <v>85</v>
      </c>
      <c r="F108" s="2" t="s">
        <v>13616</v>
      </c>
      <c r="G108" s="2" t="s">
        <v>266</v>
      </c>
      <c r="H108" s="2" t="s">
        <v>13316</v>
      </c>
      <c r="I108" s="2" t="s">
        <v>80</v>
      </c>
      <c r="J108" s="9">
        <v>300</v>
      </c>
      <c r="K108" s="9">
        <v>1367</v>
      </c>
      <c r="L108" s="5">
        <v>26</v>
      </c>
      <c r="M108" s="5">
        <v>0</v>
      </c>
      <c r="N108" s="5">
        <v>17.43</v>
      </c>
      <c r="O108" s="5">
        <v>0</v>
      </c>
      <c r="P108" s="5">
        <v>1.9</v>
      </c>
      <c r="Q108" s="5">
        <v>0.67</v>
      </c>
      <c r="R108" s="5">
        <v>0</v>
      </c>
      <c r="S108" s="5">
        <v>3700</v>
      </c>
    </row>
    <row r="109" spans="1:19">
      <c r="A109" s="2" t="s">
        <v>13617</v>
      </c>
      <c r="B109" s="2" t="s">
        <v>847</v>
      </c>
      <c r="C109" s="2" t="s">
        <v>13618</v>
      </c>
      <c r="D109" s="2" t="s">
        <v>2533</v>
      </c>
      <c r="E109" s="2" t="s">
        <v>237</v>
      </c>
      <c r="F109" s="2" t="s">
        <v>13619</v>
      </c>
      <c r="G109" s="2" t="s">
        <v>58</v>
      </c>
      <c r="H109" s="2" t="s">
        <v>13316</v>
      </c>
      <c r="I109" s="2" t="s">
        <v>51</v>
      </c>
      <c r="J109" s="9">
        <v>1000</v>
      </c>
      <c r="K109" s="9">
        <v>1393</v>
      </c>
      <c r="L109" s="5">
        <v>38</v>
      </c>
      <c r="M109" s="5">
        <v>0</v>
      </c>
      <c r="N109" s="5">
        <v>15.6</v>
      </c>
      <c r="O109" s="5">
        <v>0</v>
      </c>
      <c r="P109" s="5">
        <v>2.73</v>
      </c>
      <c r="Q109" s="5">
        <v>0.41</v>
      </c>
      <c r="R109" s="5">
        <v>0</v>
      </c>
      <c r="S109" s="5">
        <v>3400</v>
      </c>
    </row>
    <row r="110" spans="1:19">
      <c r="A110" s="2" t="s">
        <v>13620</v>
      </c>
      <c r="B110" s="2" t="s">
        <v>8037</v>
      </c>
      <c r="C110" s="2" t="s">
        <v>5934</v>
      </c>
      <c r="D110" s="2" t="s">
        <v>2583</v>
      </c>
      <c r="E110" s="2" t="s">
        <v>112</v>
      </c>
      <c r="F110" s="2" t="s">
        <v>13621</v>
      </c>
      <c r="G110" s="2" t="s">
        <v>87</v>
      </c>
      <c r="H110" s="2" t="s">
        <v>13316</v>
      </c>
      <c r="I110" s="2" t="s">
        <v>313</v>
      </c>
      <c r="J110" s="9">
        <v>500</v>
      </c>
      <c r="K110" s="9">
        <v>1098</v>
      </c>
      <c r="L110" s="5">
        <v>41</v>
      </c>
      <c r="M110" s="5">
        <v>4</v>
      </c>
      <c r="N110" s="5">
        <v>21.07</v>
      </c>
      <c r="O110" s="5">
        <v>259.72000000000003</v>
      </c>
      <c r="P110" s="5">
        <v>3.73</v>
      </c>
      <c r="Q110" s="5">
        <v>0.51</v>
      </c>
      <c r="R110" s="5">
        <v>5.27</v>
      </c>
      <c r="S110" s="5">
        <v>2167</v>
      </c>
    </row>
    <row r="111" spans="1:19">
      <c r="A111" s="2" t="s">
        <v>13622</v>
      </c>
      <c r="B111" s="2" t="s">
        <v>3583</v>
      </c>
      <c r="C111" s="2" t="s">
        <v>83</v>
      </c>
      <c r="D111" s="2" t="s">
        <v>215</v>
      </c>
      <c r="E111" s="2" t="s">
        <v>85</v>
      </c>
      <c r="F111" s="2" t="s">
        <v>13623</v>
      </c>
      <c r="G111" s="2" t="s">
        <v>161</v>
      </c>
      <c r="H111" s="2" t="s">
        <v>13316</v>
      </c>
      <c r="I111" s="2" t="s">
        <v>300</v>
      </c>
      <c r="J111" s="9">
        <v>400</v>
      </c>
      <c r="K111" s="9">
        <v>1167</v>
      </c>
      <c r="L111" s="5">
        <v>30</v>
      </c>
      <c r="M111" s="5">
        <v>1</v>
      </c>
      <c r="N111" s="5">
        <v>12.12</v>
      </c>
      <c r="O111" s="5">
        <v>61.23</v>
      </c>
      <c r="P111" s="5">
        <v>2.57</v>
      </c>
      <c r="Q111" s="5">
        <v>0.4</v>
      </c>
      <c r="R111" s="5">
        <v>12.12</v>
      </c>
      <c r="S111" s="5">
        <v>1700</v>
      </c>
    </row>
    <row r="112" spans="1:19">
      <c r="A112" s="2" t="s">
        <v>13624</v>
      </c>
      <c r="B112" s="2" t="s">
        <v>53</v>
      </c>
      <c r="C112" s="2" t="s">
        <v>13625</v>
      </c>
      <c r="D112" s="2" t="s">
        <v>3382</v>
      </c>
      <c r="E112" s="2" t="s">
        <v>56</v>
      </c>
      <c r="F112" s="2" t="s">
        <v>13626</v>
      </c>
      <c r="G112" s="2" t="s">
        <v>190</v>
      </c>
      <c r="H112" s="2" t="s">
        <v>13316</v>
      </c>
      <c r="I112" s="2" t="s">
        <v>382</v>
      </c>
      <c r="J112" s="9">
        <v>500</v>
      </c>
      <c r="K112" s="9">
        <v>1323</v>
      </c>
      <c r="L112" s="5">
        <v>50</v>
      </c>
      <c r="M112" s="5">
        <v>4</v>
      </c>
      <c r="N112" s="5">
        <v>38.450000000000003</v>
      </c>
      <c r="O112" s="5">
        <v>257.10000000000002</v>
      </c>
      <c r="P112" s="5">
        <v>3.78</v>
      </c>
      <c r="Q112" s="5">
        <v>0.77</v>
      </c>
      <c r="R112" s="5">
        <v>9.61</v>
      </c>
      <c r="S112" s="5">
        <v>4693</v>
      </c>
    </row>
    <row r="113" spans="1:19">
      <c r="A113" s="2" t="s">
        <v>13627</v>
      </c>
      <c r="B113" s="2" t="s">
        <v>13628</v>
      </c>
      <c r="C113" s="2" t="s">
        <v>30</v>
      </c>
      <c r="D113" s="2" t="s">
        <v>99</v>
      </c>
      <c r="E113" s="2" t="s">
        <v>100</v>
      </c>
      <c r="F113" s="2" t="s">
        <v>13629</v>
      </c>
      <c r="G113" s="2" t="s">
        <v>94</v>
      </c>
      <c r="H113" s="2" t="s">
        <v>13316</v>
      </c>
      <c r="I113" s="2" t="s">
        <v>127</v>
      </c>
      <c r="J113" s="9">
        <v>200</v>
      </c>
      <c r="K113" s="9">
        <v>723</v>
      </c>
      <c r="L113" s="5">
        <v>27</v>
      </c>
      <c r="M113" s="5">
        <v>0</v>
      </c>
      <c r="N113" s="5">
        <v>19.43</v>
      </c>
      <c r="O113" s="5">
        <v>0</v>
      </c>
      <c r="P113" s="5">
        <v>3.73</v>
      </c>
      <c r="Q113" s="5">
        <v>0.72</v>
      </c>
      <c r="R113" s="5">
        <v>0</v>
      </c>
      <c r="S113" s="5">
        <v>1500</v>
      </c>
    </row>
    <row r="114" spans="1:19">
      <c r="A114" s="2" t="s">
        <v>13630</v>
      </c>
      <c r="B114" s="2" t="s">
        <v>2233</v>
      </c>
      <c r="C114" s="2" t="s">
        <v>3033</v>
      </c>
      <c r="D114" s="2" t="s">
        <v>2338</v>
      </c>
      <c r="E114" s="2" t="s">
        <v>23</v>
      </c>
      <c r="F114" s="2" t="s">
        <v>13631</v>
      </c>
      <c r="G114" s="2" t="s">
        <v>58</v>
      </c>
      <c r="H114" s="2" t="s">
        <v>13316</v>
      </c>
      <c r="I114" s="2" t="s">
        <v>361</v>
      </c>
      <c r="J114" s="9">
        <v>800</v>
      </c>
      <c r="K114" s="9">
        <v>557</v>
      </c>
      <c r="L114" s="5">
        <v>14</v>
      </c>
      <c r="M114" s="5">
        <v>0</v>
      </c>
      <c r="N114" s="5">
        <v>7.43</v>
      </c>
      <c r="O114" s="5">
        <v>0</v>
      </c>
      <c r="P114" s="5">
        <v>2.5099999999999998</v>
      </c>
      <c r="Q114" s="5">
        <v>0.53</v>
      </c>
      <c r="R114" s="5">
        <v>0</v>
      </c>
      <c r="S114" s="5">
        <v>1750</v>
      </c>
    </row>
    <row r="115" spans="1:19">
      <c r="A115" s="2" t="s">
        <v>13632</v>
      </c>
      <c r="B115" s="2" t="s">
        <v>564</v>
      </c>
      <c r="C115" s="2" t="s">
        <v>1647</v>
      </c>
      <c r="D115" s="2" t="s">
        <v>13633</v>
      </c>
      <c r="E115" s="2" t="s">
        <v>625</v>
      </c>
      <c r="F115" s="2" t="s">
        <v>13634</v>
      </c>
      <c r="G115" s="2" t="s">
        <v>58</v>
      </c>
      <c r="H115" s="2" t="s">
        <v>13316</v>
      </c>
      <c r="I115" s="2" t="s">
        <v>51</v>
      </c>
      <c r="J115" s="9">
        <v>100</v>
      </c>
      <c r="K115" s="9">
        <v>1405</v>
      </c>
      <c r="L115" s="5">
        <v>22</v>
      </c>
      <c r="M115" s="5">
        <v>0</v>
      </c>
      <c r="N115" s="5">
        <v>13.98</v>
      </c>
      <c r="O115" s="5">
        <v>0</v>
      </c>
      <c r="P115" s="5">
        <v>1.57</v>
      </c>
      <c r="Q115" s="5">
        <v>0.64</v>
      </c>
      <c r="R115" s="5">
        <v>0</v>
      </c>
      <c r="S115" s="5">
        <v>1200</v>
      </c>
    </row>
    <row r="116" spans="1:19">
      <c r="A116" s="2" t="s">
        <v>13635</v>
      </c>
      <c r="B116" s="2" t="s">
        <v>1694</v>
      </c>
      <c r="C116" s="2" t="s">
        <v>1647</v>
      </c>
      <c r="D116" s="2" t="s">
        <v>11809</v>
      </c>
      <c r="E116" s="2" t="s">
        <v>23</v>
      </c>
      <c r="F116" s="2" t="s">
        <v>13636</v>
      </c>
      <c r="G116" s="2" t="s">
        <v>25</v>
      </c>
      <c r="H116" s="2" t="s">
        <v>13316</v>
      </c>
      <c r="I116" s="2" t="s">
        <v>27</v>
      </c>
      <c r="J116" s="9">
        <v>800</v>
      </c>
      <c r="K116" s="9">
        <v>1568</v>
      </c>
      <c r="L116" s="5">
        <v>55</v>
      </c>
      <c r="M116" s="5">
        <v>4</v>
      </c>
      <c r="N116" s="5">
        <v>46.72</v>
      </c>
      <c r="O116" s="5">
        <v>164.42</v>
      </c>
      <c r="P116" s="5">
        <v>3.51</v>
      </c>
      <c r="Q116" s="5">
        <v>0.85</v>
      </c>
      <c r="R116" s="5">
        <v>11.68</v>
      </c>
      <c r="S116" s="5">
        <v>2800</v>
      </c>
    </row>
    <row r="117" spans="1:19">
      <c r="A117" s="2" t="s">
        <v>13637</v>
      </c>
      <c r="B117" s="2" t="s">
        <v>13638</v>
      </c>
      <c r="C117" s="2" t="s">
        <v>13639</v>
      </c>
      <c r="D117" s="2" t="s">
        <v>13640</v>
      </c>
      <c r="E117" s="2" t="s">
        <v>492</v>
      </c>
      <c r="F117" s="2" t="s">
        <v>1708</v>
      </c>
      <c r="G117" s="2" t="s">
        <v>161</v>
      </c>
      <c r="H117" s="2" t="s">
        <v>13316</v>
      </c>
      <c r="I117" s="2" t="s">
        <v>183</v>
      </c>
      <c r="J117" s="9">
        <v>200</v>
      </c>
      <c r="K117" s="9">
        <v>1908</v>
      </c>
      <c r="L117" s="5">
        <v>74</v>
      </c>
      <c r="M117" s="5">
        <v>2</v>
      </c>
      <c r="N117" s="5">
        <v>41.85</v>
      </c>
      <c r="O117" s="5">
        <v>104.48</v>
      </c>
      <c r="P117" s="5">
        <v>3.88</v>
      </c>
      <c r="Q117" s="5">
        <v>0.56999999999999995</v>
      </c>
      <c r="R117" s="5">
        <v>20.92</v>
      </c>
      <c r="S117" s="5">
        <v>1354</v>
      </c>
    </row>
    <row r="118" spans="1:19">
      <c r="A118" s="2" t="s">
        <v>13641</v>
      </c>
      <c r="B118" s="2" t="s">
        <v>832</v>
      </c>
      <c r="C118" s="2" t="s">
        <v>868</v>
      </c>
      <c r="D118" s="2" t="s">
        <v>13642</v>
      </c>
      <c r="E118" s="2" t="s">
        <v>40</v>
      </c>
      <c r="F118" s="2" t="s">
        <v>13643</v>
      </c>
      <c r="G118" s="2" t="s">
        <v>25</v>
      </c>
      <c r="H118" s="2" t="s">
        <v>13316</v>
      </c>
      <c r="I118" s="2" t="s">
        <v>73</v>
      </c>
      <c r="J118" s="9">
        <v>100</v>
      </c>
      <c r="K118" s="9">
        <v>1937</v>
      </c>
      <c r="L118" s="5">
        <v>54</v>
      </c>
      <c r="M118" s="5">
        <v>4</v>
      </c>
      <c r="N118" s="5">
        <v>31.23</v>
      </c>
      <c r="O118" s="5">
        <v>165.47</v>
      </c>
      <c r="P118" s="5">
        <v>2.79</v>
      </c>
      <c r="Q118" s="5">
        <v>0.57999999999999996</v>
      </c>
      <c r="R118" s="5">
        <v>7.81</v>
      </c>
      <c r="S118" s="5">
        <v>1250</v>
      </c>
    </row>
    <row r="119" spans="1:19">
      <c r="A119" s="2" t="s">
        <v>13644</v>
      </c>
      <c r="B119" s="2" t="s">
        <v>13645</v>
      </c>
      <c r="C119" s="2" t="s">
        <v>3323</v>
      </c>
      <c r="D119" s="2" t="s">
        <v>597</v>
      </c>
      <c r="E119" s="2" t="s">
        <v>237</v>
      </c>
      <c r="F119" s="2" t="s">
        <v>13646</v>
      </c>
      <c r="G119" s="2" t="s">
        <v>25</v>
      </c>
      <c r="H119" s="2" t="s">
        <v>13316</v>
      </c>
      <c r="I119" s="2" t="s">
        <v>140</v>
      </c>
      <c r="J119" s="9">
        <v>300</v>
      </c>
      <c r="K119" s="9">
        <v>970</v>
      </c>
      <c r="L119" s="5">
        <v>17</v>
      </c>
      <c r="M119" s="5">
        <v>0</v>
      </c>
      <c r="N119" s="5">
        <v>9.19</v>
      </c>
      <c r="O119" s="5">
        <v>0</v>
      </c>
      <c r="P119" s="5">
        <v>1.75</v>
      </c>
      <c r="Q119" s="5">
        <v>0.54</v>
      </c>
      <c r="R119" s="5">
        <v>0</v>
      </c>
      <c r="S119" s="5">
        <v>2250</v>
      </c>
    </row>
    <row r="120" spans="1:19">
      <c r="A120" s="2" t="s">
        <v>13647</v>
      </c>
      <c r="B120" s="2" t="s">
        <v>2123</v>
      </c>
      <c r="C120" s="2" t="s">
        <v>13648</v>
      </c>
      <c r="D120" s="2" t="s">
        <v>655</v>
      </c>
      <c r="E120" s="2" t="s">
        <v>125</v>
      </c>
      <c r="F120" s="2" t="s">
        <v>13649</v>
      </c>
      <c r="G120" s="2" t="s">
        <v>42</v>
      </c>
      <c r="H120" s="2" t="s">
        <v>13316</v>
      </c>
      <c r="I120" s="2" t="s">
        <v>217</v>
      </c>
      <c r="J120" s="9">
        <v>100</v>
      </c>
      <c r="K120" s="9">
        <v>2184</v>
      </c>
      <c r="L120" s="5">
        <v>80</v>
      </c>
      <c r="M120" s="5">
        <v>7</v>
      </c>
      <c r="N120" s="5">
        <v>41.06</v>
      </c>
      <c r="O120" s="5">
        <v>353.28</v>
      </c>
      <c r="P120" s="5">
        <v>3.66</v>
      </c>
      <c r="Q120" s="5">
        <v>0.51</v>
      </c>
      <c r="R120" s="5">
        <v>5.87</v>
      </c>
      <c r="S120" s="5">
        <v>2206</v>
      </c>
    </row>
    <row r="121" spans="1:19">
      <c r="A121" s="2" t="s">
        <v>13650</v>
      </c>
      <c r="B121" s="2" t="s">
        <v>4102</v>
      </c>
      <c r="C121" s="2" t="s">
        <v>13651</v>
      </c>
      <c r="D121" s="2" t="s">
        <v>117</v>
      </c>
      <c r="E121" s="2" t="s">
        <v>118</v>
      </c>
      <c r="F121" s="2" t="s">
        <v>13652</v>
      </c>
      <c r="G121" s="2" t="s">
        <v>312</v>
      </c>
      <c r="H121" s="2" t="s">
        <v>13316</v>
      </c>
      <c r="I121" s="2" t="s">
        <v>206</v>
      </c>
      <c r="J121" s="9">
        <v>300</v>
      </c>
      <c r="K121" s="9">
        <v>911</v>
      </c>
      <c r="L121" s="5">
        <v>27</v>
      </c>
      <c r="M121" s="5">
        <v>3</v>
      </c>
      <c r="N121" s="5">
        <v>22.58</v>
      </c>
      <c r="O121" s="5">
        <v>168.23</v>
      </c>
      <c r="P121" s="5">
        <v>2.96</v>
      </c>
      <c r="Q121" s="5">
        <v>0.84</v>
      </c>
      <c r="R121" s="5">
        <v>7.53</v>
      </c>
      <c r="S121" s="5">
        <v>1000</v>
      </c>
    </row>
    <row r="122" spans="1:19">
      <c r="A122" s="2" t="s">
        <v>13653</v>
      </c>
      <c r="B122" s="2" t="s">
        <v>2123</v>
      </c>
      <c r="C122" s="2" t="s">
        <v>1494</v>
      </c>
      <c r="D122" s="2" t="s">
        <v>2342</v>
      </c>
      <c r="E122" s="2" t="s">
        <v>40</v>
      </c>
      <c r="F122" s="2" t="s">
        <v>793</v>
      </c>
      <c r="G122" s="2" t="s">
        <v>94</v>
      </c>
      <c r="H122" s="2" t="s">
        <v>13316</v>
      </c>
      <c r="I122" s="2" t="s">
        <v>206</v>
      </c>
      <c r="J122" s="9">
        <v>800</v>
      </c>
      <c r="K122" s="9">
        <v>1873</v>
      </c>
      <c r="L122" s="5">
        <v>64</v>
      </c>
      <c r="M122" s="5">
        <v>1</v>
      </c>
      <c r="N122" s="5">
        <v>34.22</v>
      </c>
      <c r="O122" s="5">
        <v>65.349999999999994</v>
      </c>
      <c r="P122" s="5">
        <v>3.42</v>
      </c>
      <c r="Q122" s="5">
        <v>0.53</v>
      </c>
      <c r="R122" s="5">
        <v>34.22</v>
      </c>
      <c r="S122" s="5">
        <v>2250</v>
      </c>
    </row>
    <row r="123" spans="1:19">
      <c r="A123" s="2" t="s">
        <v>13654</v>
      </c>
      <c r="B123" s="2" t="s">
        <v>929</v>
      </c>
      <c r="C123" s="2" t="s">
        <v>13655</v>
      </c>
      <c r="D123" s="2" t="s">
        <v>13656</v>
      </c>
      <c r="E123" s="2" t="s">
        <v>23</v>
      </c>
      <c r="F123" s="2" t="s">
        <v>13657</v>
      </c>
      <c r="G123" s="2" t="s">
        <v>25</v>
      </c>
      <c r="H123" s="2" t="s">
        <v>13316</v>
      </c>
      <c r="I123" s="2" t="s">
        <v>232</v>
      </c>
      <c r="J123" s="9">
        <v>200</v>
      </c>
      <c r="K123" s="9">
        <v>782</v>
      </c>
      <c r="L123" s="5">
        <v>17</v>
      </c>
      <c r="M123" s="5">
        <v>0</v>
      </c>
      <c r="N123" s="5">
        <v>6.83</v>
      </c>
      <c r="O123" s="5">
        <v>0</v>
      </c>
      <c r="P123" s="5">
        <v>2.17</v>
      </c>
      <c r="Q123" s="5">
        <v>0.4</v>
      </c>
      <c r="R123" s="5">
        <v>0</v>
      </c>
      <c r="S123" s="5">
        <v>1803</v>
      </c>
    </row>
    <row r="124" spans="1:19">
      <c r="A124" s="2" t="s">
        <v>13658</v>
      </c>
      <c r="B124" s="2" t="s">
        <v>13659</v>
      </c>
      <c r="C124" s="2" t="s">
        <v>83</v>
      </c>
      <c r="D124" s="2" t="s">
        <v>2553</v>
      </c>
      <c r="E124" s="2" t="s">
        <v>23</v>
      </c>
      <c r="F124" s="2" t="s">
        <v>13660</v>
      </c>
      <c r="G124" s="2" t="s">
        <v>150</v>
      </c>
      <c r="H124" s="2" t="s">
        <v>13316</v>
      </c>
      <c r="I124" s="2" t="s">
        <v>162</v>
      </c>
      <c r="J124" s="9">
        <v>1000</v>
      </c>
      <c r="K124" s="9">
        <v>1382</v>
      </c>
      <c r="L124" s="5">
        <v>25</v>
      </c>
      <c r="M124" s="5">
        <v>2</v>
      </c>
      <c r="N124" s="5">
        <v>15.62</v>
      </c>
      <c r="O124" s="5">
        <v>103.68</v>
      </c>
      <c r="P124" s="5">
        <v>1.81</v>
      </c>
      <c r="Q124" s="5">
        <v>0.62</v>
      </c>
      <c r="R124" s="5">
        <v>7.81</v>
      </c>
      <c r="S124" s="5">
        <v>2200</v>
      </c>
    </row>
    <row r="125" spans="1:19">
      <c r="A125" s="2" t="s">
        <v>13661</v>
      </c>
      <c r="B125" s="2" t="s">
        <v>13662</v>
      </c>
      <c r="C125" s="2" t="s">
        <v>83</v>
      </c>
      <c r="D125" s="2" t="s">
        <v>13340</v>
      </c>
      <c r="E125" s="2" t="s">
        <v>125</v>
      </c>
      <c r="F125" s="2" t="s">
        <v>13663</v>
      </c>
      <c r="G125" s="2" t="s">
        <v>134</v>
      </c>
      <c r="H125" s="2" t="s">
        <v>13316</v>
      </c>
      <c r="I125" s="2" t="s">
        <v>51</v>
      </c>
      <c r="J125" s="9">
        <v>700</v>
      </c>
      <c r="K125" s="9">
        <v>2315</v>
      </c>
      <c r="L125" s="5">
        <v>100</v>
      </c>
      <c r="M125" s="5">
        <v>4</v>
      </c>
      <c r="N125" s="5">
        <v>77.569999999999993</v>
      </c>
      <c r="O125" s="5">
        <v>176.71</v>
      </c>
      <c r="P125" s="5">
        <v>4.32</v>
      </c>
      <c r="Q125" s="5">
        <v>0.78</v>
      </c>
      <c r="R125" s="5">
        <v>19.39</v>
      </c>
      <c r="S125" s="5">
        <v>4500</v>
      </c>
    </row>
    <row r="126" spans="1:19">
      <c r="A126" s="2" t="s">
        <v>13664</v>
      </c>
      <c r="B126" s="2" t="s">
        <v>13665</v>
      </c>
      <c r="C126" s="2" t="s">
        <v>13666</v>
      </c>
      <c r="D126" s="2" t="s">
        <v>3676</v>
      </c>
      <c r="E126" s="2" t="s">
        <v>40</v>
      </c>
      <c r="F126" s="2" t="s">
        <v>13667</v>
      </c>
      <c r="G126" s="2" t="s">
        <v>161</v>
      </c>
      <c r="H126" s="2" t="s">
        <v>13316</v>
      </c>
      <c r="I126" s="2" t="s">
        <v>59</v>
      </c>
      <c r="J126" s="9">
        <v>200</v>
      </c>
      <c r="K126" s="9">
        <v>795</v>
      </c>
      <c r="L126" s="5">
        <v>16</v>
      </c>
      <c r="M126" s="5">
        <v>0</v>
      </c>
      <c r="N126" s="5">
        <v>13.09</v>
      </c>
      <c r="O126" s="5">
        <v>0</v>
      </c>
      <c r="P126" s="5">
        <v>2.0099999999999998</v>
      </c>
      <c r="Q126" s="5">
        <v>0.82</v>
      </c>
      <c r="R126" s="5">
        <v>0</v>
      </c>
      <c r="S126" s="5">
        <v>3000</v>
      </c>
    </row>
    <row r="127" spans="1:19">
      <c r="A127" s="2" t="s">
        <v>13668</v>
      </c>
      <c r="B127" s="2" t="s">
        <v>2784</v>
      </c>
      <c r="C127" s="2" t="s">
        <v>13669</v>
      </c>
      <c r="D127" s="2" t="s">
        <v>13670</v>
      </c>
      <c r="E127" s="2" t="s">
        <v>237</v>
      </c>
      <c r="F127" s="2" t="s">
        <v>13671</v>
      </c>
      <c r="G127" s="2" t="s">
        <v>65</v>
      </c>
      <c r="H127" s="2" t="s">
        <v>13316</v>
      </c>
      <c r="I127" s="2" t="s">
        <v>206</v>
      </c>
      <c r="J127" s="9">
        <v>400</v>
      </c>
      <c r="K127" s="9">
        <v>1586</v>
      </c>
      <c r="L127" s="5">
        <v>59</v>
      </c>
      <c r="M127" s="5">
        <v>0</v>
      </c>
      <c r="N127" s="5">
        <v>28.61</v>
      </c>
      <c r="O127" s="5">
        <v>0</v>
      </c>
      <c r="P127" s="5">
        <v>3.72</v>
      </c>
      <c r="Q127" s="5">
        <v>0.48</v>
      </c>
      <c r="R127" s="5">
        <v>0</v>
      </c>
      <c r="S127" s="5">
        <v>2000</v>
      </c>
    </row>
    <row r="128" spans="1:19">
      <c r="A128" s="2" t="s">
        <v>13672</v>
      </c>
      <c r="B128" s="2" t="s">
        <v>6459</v>
      </c>
      <c r="C128" s="2" t="s">
        <v>13673</v>
      </c>
      <c r="D128" s="2" t="s">
        <v>1131</v>
      </c>
      <c r="E128" s="2" t="s">
        <v>625</v>
      </c>
      <c r="F128" s="2" t="s">
        <v>13674</v>
      </c>
      <c r="G128" s="2" t="s">
        <v>50</v>
      </c>
      <c r="H128" s="2" t="s">
        <v>13316</v>
      </c>
      <c r="I128" s="2" t="s">
        <v>183</v>
      </c>
      <c r="J128" s="9">
        <v>500</v>
      </c>
      <c r="K128" s="9">
        <v>2078</v>
      </c>
      <c r="L128" s="5">
        <v>79</v>
      </c>
      <c r="M128" s="5">
        <v>6</v>
      </c>
      <c r="N128" s="5">
        <v>43.41</v>
      </c>
      <c r="O128" s="5">
        <v>277.33999999999997</v>
      </c>
      <c r="P128" s="5">
        <v>3.8</v>
      </c>
      <c r="Q128" s="5">
        <v>0.55000000000000004</v>
      </c>
      <c r="R128" s="5">
        <v>7.24</v>
      </c>
      <c r="S128" s="5">
        <v>3400</v>
      </c>
    </row>
    <row r="129" spans="1:19">
      <c r="A129" s="2" t="s">
        <v>13675</v>
      </c>
      <c r="B129" s="2" t="s">
        <v>13676</v>
      </c>
      <c r="C129" s="2" t="s">
        <v>611</v>
      </c>
      <c r="D129" s="2" t="s">
        <v>236</v>
      </c>
      <c r="E129" s="2" t="s">
        <v>237</v>
      </c>
      <c r="F129" s="2" t="s">
        <v>13677</v>
      </c>
      <c r="G129" s="2" t="s">
        <v>25</v>
      </c>
      <c r="H129" s="2" t="s">
        <v>13316</v>
      </c>
      <c r="I129" s="2" t="s">
        <v>51</v>
      </c>
      <c r="J129" s="9">
        <v>800</v>
      </c>
      <c r="K129" s="9">
        <v>1745</v>
      </c>
      <c r="L129" s="5">
        <v>71</v>
      </c>
      <c r="M129" s="5">
        <v>0</v>
      </c>
      <c r="N129" s="5">
        <v>34.520000000000003</v>
      </c>
      <c r="O129" s="5">
        <v>0</v>
      </c>
      <c r="P129" s="5">
        <v>4.07</v>
      </c>
      <c r="Q129" s="5">
        <v>0.49</v>
      </c>
      <c r="R129" s="5">
        <v>0</v>
      </c>
      <c r="S129" s="5">
        <v>4400</v>
      </c>
    </row>
    <row r="130" spans="1:19">
      <c r="A130" s="2" t="s">
        <v>13678</v>
      </c>
      <c r="B130" s="2" t="s">
        <v>13679</v>
      </c>
      <c r="C130" s="2" t="s">
        <v>13680</v>
      </c>
      <c r="D130" s="2" t="s">
        <v>99</v>
      </c>
      <c r="E130" s="2" t="s">
        <v>100</v>
      </c>
      <c r="F130" s="2" t="s">
        <v>13681</v>
      </c>
      <c r="G130" s="2" t="s">
        <v>260</v>
      </c>
      <c r="H130" s="2" t="s">
        <v>13316</v>
      </c>
      <c r="I130" s="2" t="s">
        <v>140</v>
      </c>
      <c r="J130" s="9">
        <v>100</v>
      </c>
      <c r="K130" s="9">
        <v>1656</v>
      </c>
      <c r="L130" s="5">
        <v>58</v>
      </c>
      <c r="M130" s="5">
        <v>0</v>
      </c>
      <c r="N130" s="5">
        <v>41.33</v>
      </c>
      <c r="O130" s="5">
        <v>0</v>
      </c>
      <c r="P130" s="5">
        <v>3.5</v>
      </c>
      <c r="Q130" s="5">
        <v>0.71</v>
      </c>
      <c r="R130" s="5">
        <v>0</v>
      </c>
      <c r="S130" s="5">
        <v>4600</v>
      </c>
    </row>
    <row r="131" spans="1:19">
      <c r="A131" s="2" t="s">
        <v>13682</v>
      </c>
      <c r="B131" s="2" t="s">
        <v>475</v>
      </c>
      <c r="C131" s="2" t="s">
        <v>1078</v>
      </c>
      <c r="D131" s="2" t="s">
        <v>773</v>
      </c>
      <c r="E131" s="2" t="s">
        <v>118</v>
      </c>
      <c r="F131" s="2" t="s">
        <v>24</v>
      </c>
      <c r="G131" s="2" t="s">
        <v>150</v>
      </c>
      <c r="H131" s="2" t="s">
        <v>13316</v>
      </c>
      <c r="I131" s="2" t="s">
        <v>88</v>
      </c>
      <c r="J131" s="9">
        <v>200</v>
      </c>
      <c r="K131" s="9">
        <v>700</v>
      </c>
      <c r="L131" s="5">
        <v>25</v>
      </c>
      <c r="M131" s="5">
        <v>0</v>
      </c>
      <c r="N131" s="5">
        <v>12.89</v>
      </c>
      <c r="O131" s="5">
        <v>0</v>
      </c>
      <c r="P131" s="5">
        <v>3.57</v>
      </c>
      <c r="Q131" s="5">
        <v>0.52</v>
      </c>
      <c r="R131" s="5">
        <v>0</v>
      </c>
      <c r="S131" s="5">
        <v>2600</v>
      </c>
    </row>
    <row r="132" spans="1:19">
      <c r="A132" s="2" t="s">
        <v>13683</v>
      </c>
      <c r="B132" s="2" t="s">
        <v>3124</v>
      </c>
      <c r="C132" s="2" t="s">
        <v>13684</v>
      </c>
      <c r="D132" s="2" t="s">
        <v>13685</v>
      </c>
      <c r="E132" s="2" t="s">
        <v>298</v>
      </c>
      <c r="F132" s="2" t="s">
        <v>13686</v>
      </c>
      <c r="G132" s="2" t="s">
        <v>87</v>
      </c>
      <c r="H132" s="2" t="s">
        <v>13316</v>
      </c>
      <c r="I132" s="2" t="s">
        <v>43</v>
      </c>
      <c r="J132" s="9">
        <v>100</v>
      </c>
      <c r="K132" s="9">
        <v>1969</v>
      </c>
      <c r="L132" s="5">
        <v>38</v>
      </c>
      <c r="M132" s="5">
        <v>0</v>
      </c>
      <c r="N132" s="5">
        <v>15.43</v>
      </c>
      <c r="O132" s="5">
        <v>0</v>
      </c>
      <c r="P132" s="5">
        <v>1.93</v>
      </c>
      <c r="Q132" s="5">
        <v>0.41</v>
      </c>
      <c r="R132" s="5">
        <v>0</v>
      </c>
      <c r="S132" s="5">
        <v>4333</v>
      </c>
    </row>
    <row r="133" spans="1:19">
      <c r="A133" s="2" t="s">
        <v>13687</v>
      </c>
      <c r="B133" s="2" t="s">
        <v>13688</v>
      </c>
      <c r="C133" s="2" t="s">
        <v>13689</v>
      </c>
      <c r="D133" s="2" t="s">
        <v>1456</v>
      </c>
      <c r="E133" s="2" t="s">
        <v>824</v>
      </c>
      <c r="F133" s="2" t="s">
        <v>13690</v>
      </c>
      <c r="G133" s="2" t="s">
        <v>58</v>
      </c>
      <c r="H133" s="2" t="s">
        <v>13316</v>
      </c>
      <c r="I133" s="2" t="s">
        <v>135</v>
      </c>
      <c r="J133" s="9">
        <v>700</v>
      </c>
      <c r="K133" s="9">
        <v>2229</v>
      </c>
      <c r="L133" s="5">
        <v>70</v>
      </c>
      <c r="M133" s="5">
        <v>0</v>
      </c>
      <c r="N133" s="5">
        <v>34.950000000000003</v>
      </c>
      <c r="O133" s="5">
        <v>0</v>
      </c>
      <c r="P133" s="5">
        <v>3.14</v>
      </c>
      <c r="Q133" s="5">
        <v>0.5</v>
      </c>
      <c r="R133" s="5">
        <v>0</v>
      </c>
      <c r="S133" s="5">
        <v>1500</v>
      </c>
    </row>
    <row r="134" spans="1:19">
      <c r="A134" s="2" t="s">
        <v>13691</v>
      </c>
      <c r="B134" s="2" t="s">
        <v>13692</v>
      </c>
      <c r="C134" s="2" t="s">
        <v>561</v>
      </c>
      <c r="D134" s="2" t="s">
        <v>6139</v>
      </c>
      <c r="E134" s="2" t="s">
        <v>56</v>
      </c>
      <c r="F134" s="2" t="s">
        <v>13693</v>
      </c>
      <c r="G134" s="2" t="s">
        <v>50</v>
      </c>
      <c r="H134" s="2" t="s">
        <v>13316</v>
      </c>
      <c r="I134" s="2" t="s">
        <v>51</v>
      </c>
      <c r="J134" s="9">
        <v>300</v>
      </c>
      <c r="K134" s="9">
        <v>1697</v>
      </c>
      <c r="L134" s="5">
        <v>72</v>
      </c>
      <c r="M134" s="5">
        <v>3</v>
      </c>
      <c r="N134" s="5">
        <v>53.5</v>
      </c>
      <c r="O134" s="5">
        <v>105.61</v>
      </c>
      <c r="P134" s="5">
        <v>4.24</v>
      </c>
      <c r="Q134" s="5">
        <v>0.74</v>
      </c>
      <c r="R134" s="5">
        <v>17.829999999999998</v>
      </c>
      <c r="S134" s="5">
        <v>1900</v>
      </c>
    </row>
    <row r="135" spans="1:19">
      <c r="A135" s="2" t="s">
        <v>13694</v>
      </c>
      <c r="B135" s="2" t="s">
        <v>2932</v>
      </c>
      <c r="C135" s="2" t="s">
        <v>3269</v>
      </c>
      <c r="D135" s="2" t="s">
        <v>1881</v>
      </c>
      <c r="E135" s="2" t="s">
        <v>78</v>
      </c>
      <c r="F135" s="2" t="s">
        <v>13695</v>
      </c>
      <c r="G135" s="2" t="s">
        <v>34</v>
      </c>
      <c r="H135" s="2" t="s">
        <v>13316</v>
      </c>
      <c r="I135" s="2" t="s">
        <v>699</v>
      </c>
      <c r="J135" s="9">
        <v>400</v>
      </c>
      <c r="K135" s="9">
        <v>1440</v>
      </c>
      <c r="L135" s="5">
        <v>59</v>
      </c>
      <c r="M135" s="5">
        <v>0</v>
      </c>
      <c r="N135" s="5">
        <v>38.85</v>
      </c>
      <c r="O135" s="5">
        <v>0</v>
      </c>
      <c r="P135" s="5">
        <v>4.0999999999999996</v>
      </c>
      <c r="Q135" s="5">
        <v>0.66</v>
      </c>
      <c r="R135" s="5">
        <v>0</v>
      </c>
      <c r="S135" s="5">
        <v>2500</v>
      </c>
    </row>
    <row r="136" spans="1:19">
      <c r="A136" s="2" t="s">
        <v>13696</v>
      </c>
      <c r="B136" s="2" t="s">
        <v>13697</v>
      </c>
      <c r="C136" s="2" t="s">
        <v>1034</v>
      </c>
      <c r="D136" s="2" t="s">
        <v>834</v>
      </c>
      <c r="E136" s="2" t="s">
        <v>625</v>
      </c>
      <c r="F136" s="2" t="s">
        <v>13698</v>
      </c>
      <c r="G136" s="2" t="s">
        <v>134</v>
      </c>
      <c r="H136" s="2" t="s">
        <v>13316</v>
      </c>
      <c r="I136" s="2" t="s">
        <v>699</v>
      </c>
      <c r="J136" s="9">
        <v>1000</v>
      </c>
      <c r="K136" s="9">
        <v>801</v>
      </c>
      <c r="L136" s="5">
        <v>16</v>
      </c>
      <c r="M136" s="5">
        <v>0</v>
      </c>
      <c r="N136" s="5">
        <v>7.85</v>
      </c>
      <c r="O136" s="5">
        <v>0</v>
      </c>
      <c r="P136" s="5">
        <v>2</v>
      </c>
      <c r="Q136" s="5">
        <v>0.49</v>
      </c>
      <c r="R136" s="5">
        <v>0</v>
      </c>
      <c r="S136" s="5">
        <v>790</v>
      </c>
    </row>
    <row r="137" spans="1:19">
      <c r="A137" s="2" t="s">
        <v>13699</v>
      </c>
      <c r="B137" s="2" t="s">
        <v>4596</v>
      </c>
      <c r="C137" s="2" t="s">
        <v>13700</v>
      </c>
      <c r="D137" s="2" t="s">
        <v>634</v>
      </c>
      <c r="E137" s="2" t="s">
        <v>635</v>
      </c>
      <c r="F137" s="2" t="s">
        <v>13701</v>
      </c>
      <c r="G137" s="2" t="s">
        <v>94</v>
      </c>
      <c r="H137" s="2" t="s">
        <v>13316</v>
      </c>
      <c r="I137" s="2" t="s">
        <v>43</v>
      </c>
      <c r="J137" s="9">
        <v>300</v>
      </c>
      <c r="K137" s="9">
        <v>1257</v>
      </c>
      <c r="L137" s="5">
        <v>56</v>
      </c>
      <c r="M137" s="5">
        <v>2</v>
      </c>
      <c r="N137" s="5">
        <v>31.34</v>
      </c>
      <c r="O137" s="5">
        <v>73.87</v>
      </c>
      <c r="P137" s="5">
        <v>4.46</v>
      </c>
      <c r="Q137" s="5">
        <v>0.56000000000000005</v>
      </c>
      <c r="R137" s="5">
        <v>15.67</v>
      </c>
      <c r="S137" s="5">
        <v>3400</v>
      </c>
    </row>
    <row r="138" spans="1:19">
      <c r="A138" s="2" t="s">
        <v>13702</v>
      </c>
      <c r="B138" s="2" t="s">
        <v>555</v>
      </c>
      <c r="C138" s="2" t="s">
        <v>13703</v>
      </c>
      <c r="D138" s="2" t="s">
        <v>13704</v>
      </c>
      <c r="E138" s="2" t="s">
        <v>23</v>
      </c>
      <c r="F138" s="2" t="s">
        <v>555</v>
      </c>
      <c r="G138" s="2" t="s">
        <v>266</v>
      </c>
      <c r="H138" s="2" t="s">
        <v>13316</v>
      </c>
      <c r="I138" s="2" t="s">
        <v>35</v>
      </c>
      <c r="J138" s="9">
        <v>500</v>
      </c>
      <c r="K138" s="9">
        <v>2350</v>
      </c>
      <c r="L138" s="5">
        <v>79</v>
      </c>
      <c r="M138" s="5">
        <v>0</v>
      </c>
      <c r="N138" s="5">
        <v>42.54</v>
      </c>
      <c r="O138" s="5">
        <v>0</v>
      </c>
      <c r="P138" s="5">
        <v>3.36</v>
      </c>
      <c r="Q138" s="5">
        <v>0.54</v>
      </c>
      <c r="R138" s="5">
        <v>0</v>
      </c>
      <c r="S138" s="5">
        <v>1700</v>
      </c>
    </row>
    <row r="139" spans="1:19">
      <c r="A139" s="2" t="s">
        <v>13705</v>
      </c>
      <c r="B139" s="2" t="s">
        <v>13706</v>
      </c>
      <c r="C139" s="2" t="s">
        <v>13707</v>
      </c>
      <c r="D139" s="2" t="s">
        <v>13708</v>
      </c>
      <c r="E139" s="2" t="s">
        <v>625</v>
      </c>
      <c r="F139" s="2" t="s">
        <v>13709</v>
      </c>
      <c r="G139" s="2" t="s">
        <v>34</v>
      </c>
      <c r="H139" s="2" t="s">
        <v>13316</v>
      </c>
      <c r="I139" s="2" t="s">
        <v>458</v>
      </c>
      <c r="J139" s="9">
        <v>400</v>
      </c>
      <c r="K139" s="9">
        <v>663</v>
      </c>
      <c r="L139" s="5">
        <v>20</v>
      </c>
      <c r="M139" s="5">
        <v>0</v>
      </c>
      <c r="N139" s="5">
        <v>10.76</v>
      </c>
      <c r="O139" s="5">
        <v>0</v>
      </c>
      <c r="P139" s="5">
        <v>3.02</v>
      </c>
      <c r="Q139" s="5">
        <v>0.54</v>
      </c>
      <c r="R139" s="5">
        <v>0</v>
      </c>
      <c r="S139" s="5">
        <v>4400</v>
      </c>
    </row>
    <row r="140" spans="1:19">
      <c r="A140" s="2" t="s">
        <v>13710</v>
      </c>
      <c r="B140" s="2" t="s">
        <v>13711</v>
      </c>
      <c r="C140" s="2" t="s">
        <v>13712</v>
      </c>
      <c r="D140" s="2" t="s">
        <v>13713</v>
      </c>
      <c r="E140" s="2" t="s">
        <v>118</v>
      </c>
      <c r="F140" s="2" t="s">
        <v>13714</v>
      </c>
      <c r="G140" s="2" t="s">
        <v>167</v>
      </c>
      <c r="H140" s="2" t="s">
        <v>13316</v>
      </c>
      <c r="I140" s="2" t="s">
        <v>35</v>
      </c>
      <c r="J140" s="9">
        <v>500</v>
      </c>
      <c r="K140" s="9">
        <v>2306</v>
      </c>
      <c r="L140" s="5">
        <v>84</v>
      </c>
      <c r="M140" s="5">
        <v>0</v>
      </c>
      <c r="N140" s="5">
        <v>55.24</v>
      </c>
      <c r="O140" s="5">
        <v>0</v>
      </c>
      <c r="P140" s="5">
        <v>3.64</v>
      </c>
      <c r="Q140" s="5">
        <v>0.66</v>
      </c>
      <c r="R140" s="5">
        <v>0</v>
      </c>
      <c r="S140" s="5">
        <v>4900</v>
      </c>
    </row>
    <row r="141" spans="1:19">
      <c r="A141" s="2" t="s">
        <v>13715</v>
      </c>
      <c r="B141" s="2" t="s">
        <v>2132</v>
      </c>
      <c r="C141" s="2" t="s">
        <v>13716</v>
      </c>
      <c r="D141" s="2" t="s">
        <v>5747</v>
      </c>
      <c r="E141" s="2" t="s">
        <v>386</v>
      </c>
      <c r="F141" s="2" t="s">
        <v>13717</v>
      </c>
      <c r="G141" s="2" t="s">
        <v>65</v>
      </c>
      <c r="H141" s="2" t="s">
        <v>13316</v>
      </c>
      <c r="I141" s="2" t="s">
        <v>356</v>
      </c>
      <c r="J141" s="9">
        <v>400</v>
      </c>
      <c r="K141" s="9">
        <v>1428</v>
      </c>
      <c r="L141" s="5">
        <v>49</v>
      </c>
      <c r="M141" s="5">
        <v>0</v>
      </c>
      <c r="N141" s="5">
        <v>30.02</v>
      </c>
      <c r="O141" s="5">
        <v>0</v>
      </c>
      <c r="P141" s="5">
        <v>3.43</v>
      </c>
      <c r="Q141" s="5">
        <v>0.61</v>
      </c>
      <c r="R141" s="5">
        <v>0</v>
      </c>
      <c r="S141" s="5">
        <v>4700</v>
      </c>
    </row>
    <row r="142" spans="1:19">
      <c r="A142" s="2" t="s">
        <v>13718</v>
      </c>
      <c r="B142" s="2" t="s">
        <v>8691</v>
      </c>
      <c r="C142" s="2" t="s">
        <v>9869</v>
      </c>
      <c r="D142" s="2" t="s">
        <v>431</v>
      </c>
      <c r="E142" s="2" t="s">
        <v>432</v>
      </c>
      <c r="F142" s="2" t="s">
        <v>8110</v>
      </c>
      <c r="G142" s="2" t="s">
        <v>87</v>
      </c>
      <c r="H142" s="2" t="s">
        <v>13316</v>
      </c>
      <c r="I142" s="2" t="s">
        <v>293</v>
      </c>
      <c r="J142" s="9">
        <v>700</v>
      </c>
      <c r="K142" s="9">
        <v>507</v>
      </c>
      <c r="L142" s="5">
        <v>16</v>
      </c>
      <c r="M142" s="5">
        <v>1</v>
      </c>
      <c r="N142" s="5">
        <v>7.19</v>
      </c>
      <c r="O142" s="5">
        <v>62.06</v>
      </c>
      <c r="P142" s="5">
        <v>3.16</v>
      </c>
      <c r="Q142" s="5">
        <v>0.45</v>
      </c>
      <c r="R142" s="5">
        <v>7.19</v>
      </c>
      <c r="S142" s="5">
        <v>3200</v>
      </c>
    </row>
    <row r="143" spans="1:19">
      <c r="A143" s="2" t="s">
        <v>13719</v>
      </c>
      <c r="B143" s="2" t="s">
        <v>2927</v>
      </c>
      <c r="C143" s="2" t="s">
        <v>331</v>
      </c>
      <c r="D143" s="2" t="s">
        <v>5338</v>
      </c>
      <c r="E143" s="2" t="s">
        <v>32</v>
      </c>
      <c r="F143" s="2" t="s">
        <v>13720</v>
      </c>
      <c r="G143" s="2" t="s">
        <v>312</v>
      </c>
      <c r="H143" s="2" t="s">
        <v>13316</v>
      </c>
      <c r="I143" s="2" t="s">
        <v>313</v>
      </c>
      <c r="J143" s="9">
        <v>700</v>
      </c>
      <c r="K143" s="9">
        <v>662</v>
      </c>
      <c r="L143" s="5">
        <v>23</v>
      </c>
      <c r="M143" s="5">
        <v>1</v>
      </c>
      <c r="N143" s="5">
        <v>12.71</v>
      </c>
      <c r="O143" s="5">
        <v>48.05</v>
      </c>
      <c r="P143" s="5">
        <v>3.47</v>
      </c>
      <c r="Q143" s="5">
        <v>0.55000000000000004</v>
      </c>
      <c r="R143" s="5">
        <v>12.71</v>
      </c>
      <c r="S143" s="5">
        <v>4700</v>
      </c>
    </row>
    <row r="144" spans="1:19">
      <c r="A144" s="2" t="s">
        <v>13721</v>
      </c>
      <c r="B144" s="2" t="s">
        <v>7383</v>
      </c>
      <c r="C144" s="2" t="s">
        <v>5578</v>
      </c>
      <c r="D144" s="2" t="s">
        <v>236</v>
      </c>
      <c r="E144" s="2" t="s">
        <v>237</v>
      </c>
      <c r="F144" s="2" t="s">
        <v>2636</v>
      </c>
      <c r="G144" s="2" t="s">
        <v>72</v>
      </c>
      <c r="H144" s="2" t="s">
        <v>13316</v>
      </c>
      <c r="I144" s="2" t="s">
        <v>120</v>
      </c>
      <c r="J144" s="9">
        <v>1000</v>
      </c>
      <c r="K144" s="9">
        <v>783</v>
      </c>
      <c r="L144" s="5">
        <v>23</v>
      </c>
      <c r="M144" s="5">
        <v>2</v>
      </c>
      <c r="N144" s="5">
        <v>13.71</v>
      </c>
      <c r="O144" s="5">
        <v>132.41</v>
      </c>
      <c r="P144" s="5">
        <v>2.94</v>
      </c>
      <c r="Q144" s="5">
        <v>0.6</v>
      </c>
      <c r="R144" s="5">
        <v>6.86</v>
      </c>
      <c r="S144" s="5">
        <v>6000</v>
      </c>
    </row>
    <row r="145" spans="1:19">
      <c r="A145" s="2" t="s">
        <v>13722</v>
      </c>
      <c r="B145" s="2" t="s">
        <v>13723</v>
      </c>
      <c r="C145" s="2" t="s">
        <v>13724</v>
      </c>
      <c r="D145" s="2" t="s">
        <v>13656</v>
      </c>
      <c r="E145" s="2" t="s">
        <v>23</v>
      </c>
      <c r="F145" s="2" t="s">
        <v>13725</v>
      </c>
      <c r="G145" s="2" t="s">
        <v>253</v>
      </c>
      <c r="H145" s="2" t="s">
        <v>13316</v>
      </c>
      <c r="I145" s="2" t="s">
        <v>35</v>
      </c>
      <c r="J145" s="9">
        <v>600</v>
      </c>
      <c r="K145" s="9">
        <v>1137</v>
      </c>
      <c r="L145" s="5">
        <v>50</v>
      </c>
      <c r="M145" s="5">
        <v>4</v>
      </c>
      <c r="N145" s="5">
        <v>22.08</v>
      </c>
      <c r="O145" s="5">
        <v>182.47</v>
      </c>
      <c r="P145" s="5">
        <v>4.4000000000000004</v>
      </c>
      <c r="Q145" s="5">
        <v>0.44</v>
      </c>
      <c r="R145" s="5">
        <v>5.52</v>
      </c>
      <c r="S145" s="5">
        <v>5000</v>
      </c>
    </row>
    <row r="146" spans="1:19">
      <c r="A146" s="2" t="s">
        <v>13726</v>
      </c>
      <c r="B146" s="2" t="s">
        <v>8326</v>
      </c>
      <c r="C146" s="2" t="s">
        <v>13727</v>
      </c>
      <c r="D146" s="2" t="s">
        <v>13728</v>
      </c>
      <c r="E146" s="2" t="s">
        <v>32</v>
      </c>
      <c r="F146" s="2" t="s">
        <v>13729</v>
      </c>
      <c r="G146" s="2" t="s">
        <v>94</v>
      </c>
      <c r="H146" s="2" t="s">
        <v>13316</v>
      </c>
      <c r="I146" s="2" t="s">
        <v>232</v>
      </c>
      <c r="J146" s="9">
        <v>1000</v>
      </c>
      <c r="K146" s="9">
        <v>706</v>
      </c>
      <c r="L146" s="5">
        <v>11</v>
      </c>
      <c r="M146" s="5">
        <v>0</v>
      </c>
      <c r="N146" s="5">
        <v>8.7799999999999994</v>
      </c>
      <c r="O146" s="5">
        <v>0</v>
      </c>
      <c r="P146" s="5">
        <v>1.56</v>
      </c>
      <c r="Q146" s="5">
        <v>0.8</v>
      </c>
      <c r="R146" s="5">
        <v>0</v>
      </c>
      <c r="S146" s="5">
        <v>2200</v>
      </c>
    </row>
    <row r="147" spans="1:19">
      <c r="A147" s="2" t="s">
        <v>13730</v>
      </c>
      <c r="B147" s="2" t="s">
        <v>13731</v>
      </c>
      <c r="C147" s="2" t="s">
        <v>633</v>
      </c>
      <c r="D147" s="2" t="s">
        <v>6743</v>
      </c>
      <c r="E147" s="2" t="s">
        <v>78</v>
      </c>
      <c r="F147" s="2" t="s">
        <v>12851</v>
      </c>
      <c r="G147" s="2" t="s">
        <v>34</v>
      </c>
      <c r="H147" s="2" t="s">
        <v>13316</v>
      </c>
      <c r="I147" s="2" t="s">
        <v>95</v>
      </c>
      <c r="J147" s="9">
        <v>200</v>
      </c>
      <c r="K147" s="9">
        <v>1631</v>
      </c>
      <c r="L147" s="5">
        <v>48</v>
      </c>
      <c r="M147" s="5">
        <v>1</v>
      </c>
      <c r="N147" s="5">
        <v>22.06</v>
      </c>
      <c r="O147" s="5">
        <v>50.8</v>
      </c>
      <c r="P147" s="5">
        <v>2.94</v>
      </c>
      <c r="Q147" s="5">
        <v>0.46</v>
      </c>
      <c r="R147" s="5">
        <v>22.06</v>
      </c>
      <c r="S147" s="5">
        <v>1600</v>
      </c>
    </row>
    <row r="148" spans="1:19">
      <c r="A148" s="2" t="s">
        <v>13732</v>
      </c>
      <c r="B148" s="2" t="s">
        <v>6848</v>
      </c>
      <c r="C148" s="2" t="s">
        <v>269</v>
      </c>
      <c r="D148" s="2" t="s">
        <v>13733</v>
      </c>
      <c r="E148" s="2" t="s">
        <v>40</v>
      </c>
      <c r="F148" s="2" t="s">
        <v>13734</v>
      </c>
      <c r="G148" s="2" t="s">
        <v>312</v>
      </c>
      <c r="H148" s="2" t="s">
        <v>13316</v>
      </c>
      <c r="I148" s="2" t="s">
        <v>699</v>
      </c>
      <c r="J148" s="9">
        <v>500</v>
      </c>
      <c r="K148" s="9">
        <v>2426</v>
      </c>
      <c r="L148" s="5">
        <v>37</v>
      </c>
      <c r="M148" s="5">
        <v>1</v>
      </c>
      <c r="N148" s="5">
        <v>23.97</v>
      </c>
      <c r="O148" s="5">
        <v>45.66</v>
      </c>
      <c r="P148" s="5">
        <v>1.53</v>
      </c>
      <c r="Q148" s="5">
        <v>0.65</v>
      </c>
      <c r="R148" s="5">
        <v>23.97</v>
      </c>
      <c r="S148" s="5">
        <v>2167</v>
      </c>
    </row>
    <row r="149" spans="1:19">
      <c r="A149" s="2" t="s">
        <v>13735</v>
      </c>
      <c r="B149" s="2" t="s">
        <v>13736</v>
      </c>
      <c r="C149" s="2" t="s">
        <v>3033</v>
      </c>
      <c r="D149" s="2" t="s">
        <v>251</v>
      </c>
      <c r="E149" s="2" t="s">
        <v>23</v>
      </c>
      <c r="F149" s="2" t="s">
        <v>13737</v>
      </c>
      <c r="G149" s="2" t="s">
        <v>312</v>
      </c>
      <c r="H149" s="2" t="s">
        <v>13316</v>
      </c>
      <c r="I149" s="2" t="s">
        <v>300</v>
      </c>
      <c r="J149" s="9">
        <v>500</v>
      </c>
      <c r="K149" s="9">
        <v>1265</v>
      </c>
      <c r="L149" s="5">
        <v>55</v>
      </c>
      <c r="M149" s="5">
        <v>0</v>
      </c>
      <c r="N149" s="5">
        <v>22.14</v>
      </c>
      <c r="O149" s="5">
        <v>0</v>
      </c>
      <c r="P149" s="5">
        <v>4.3499999999999996</v>
      </c>
      <c r="Q149" s="5">
        <v>0.4</v>
      </c>
      <c r="R149" s="5">
        <v>0</v>
      </c>
      <c r="S149" s="5">
        <v>1600</v>
      </c>
    </row>
    <row r="150" spans="1:19">
      <c r="A150" s="2" t="s">
        <v>13738</v>
      </c>
      <c r="B150" s="2" t="s">
        <v>1167</v>
      </c>
      <c r="C150" s="2" t="s">
        <v>13739</v>
      </c>
      <c r="D150" s="2" t="s">
        <v>11311</v>
      </c>
      <c r="E150" s="2" t="s">
        <v>100</v>
      </c>
      <c r="F150" s="2" t="s">
        <v>13740</v>
      </c>
      <c r="G150" s="2" t="s">
        <v>190</v>
      </c>
      <c r="H150" s="2" t="s">
        <v>13316</v>
      </c>
      <c r="I150" s="2" t="s">
        <v>458</v>
      </c>
      <c r="J150" s="9">
        <v>800</v>
      </c>
      <c r="K150" s="9">
        <v>2253</v>
      </c>
      <c r="L150" s="5">
        <v>45</v>
      </c>
      <c r="M150" s="5">
        <v>2</v>
      </c>
      <c r="N150" s="5">
        <v>33.89</v>
      </c>
      <c r="O150" s="5">
        <v>112.25</v>
      </c>
      <c r="P150" s="5">
        <v>2</v>
      </c>
      <c r="Q150" s="5">
        <v>0.75</v>
      </c>
      <c r="R150" s="5">
        <v>16.940000000000001</v>
      </c>
      <c r="S150" s="5">
        <v>1500</v>
      </c>
    </row>
    <row r="151" spans="1:19">
      <c r="A151" s="2" t="s">
        <v>13741</v>
      </c>
      <c r="B151" s="2" t="s">
        <v>2191</v>
      </c>
      <c r="C151" s="2" t="s">
        <v>9798</v>
      </c>
      <c r="D151" s="2" t="s">
        <v>175</v>
      </c>
      <c r="E151" s="2" t="s">
        <v>23</v>
      </c>
      <c r="F151" s="2" t="s">
        <v>13742</v>
      </c>
      <c r="G151" s="2" t="s">
        <v>161</v>
      </c>
      <c r="H151" s="2" t="s">
        <v>13316</v>
      </c>
      <c r="I151" s="2" t="s">
        <v>162</v>
      </c>
      <c r="J151" s="9">
        <v>100</v>
      </c>
      <c r="K151" s="9">
        <v>1348</v>
      </c>
      <c r="L151" s="5">
        <v>44</v>
      </c>
      <c r="M151" s="5">
        <v>5</v>
      </c>
      <c r="N151" s="5">
        <v>30.01</v>
      </c>
      <c r="O151" s="5">
        <v>226.65</v>
      </c>
      <c r="P151" s="5">
        <v>3.26</v>
      </c>
      <c r="Q151" s="5">
        <v>0.68</v>
      </c>
      <c r="R151" s="5">
        <v>6</v>
      </c>
      <c r="S151" s="5">
        <v>1500</v>
      </c>
    </row>
    <row r="152" spans="1:19">
      <c r="A152" s="2" t="s">
        <v>13743</v>
      </c>
      <c r="B152" s="2" t="s">
        <v>13744</v>
      </c>
      <c r="C152" s="2" t="s">
        <v>13745</v>
      </c>
      <c r="D152" s="2" t="s">
        <v>3030</v>
      </c>
      <c r="E152" s="2" t="s">
        <v>40</v>
      </c>
      <c r="F152" s="2" t="s">
        <v>7871</v>
      </c>
      <c r="G152" s="2" t="s">
        <v>65</v>
      </c>
      <c r="H152" s="2" t="s">
        <v>13316</v>
      </c>
      <c r="I152" s="2" t="s">
        <v>319</v>
      </c>
      <c r="J152" s="9">
        <v>600</v>
      </c>
      <c r="K152" s="9">
        <v>841</v>
      </c>
      <c r="L152" s="5">
        <v>18</v>
      </c>
      <c r="M152" s="5">
        <v>0</v>
      </c>
      <c r="N152" s="5">
        <v>9.56</v>
      </c>
      <c r="O152" s="5">
        <v>0</v>
      </c>
      <c r="P152" s="5">
        <v>2.14</v>
      </c>
      <c r="Q152" s="5">
        <v>0.53</v>
      </c>
      <c r="R152" s="5">
        <v>0</v>
      </c>
      <c r="S152" s="5">
        <v>2700</v>
      </c>
    </row>
    <row r="153" spans="1:19">
      <c r="A153" s="2" t="s">
        <v>13746</v>
      </c>
      <c r="B153" s="2" t="s">
        <v>13747</v>
      </c>
      <c r="C153" s="2" t="s">
        <v>13748</v>
      </c>
      <c r="D153" s="2" t="s">
        <v>880</v>
      </c>
      <c r="E153" s="2" t="s">
        <v>100</v>
      </c>
      <c r="F153" s="2" t="s">
        <v>13749</v>
      </c>
      <c r="G153" s="2" t="s">
        <v>34</v>
      </c>
      <c r="H153" s="2" t="s">
        <v>13316</v>
      </c>
      <c r="I153" s="2" t="s">
        <v>66</v>
      </c>
      <c r="J153" s="9">
        <v>400</v>
      </c>
      <c r="K153" s="9">
        <v>1359</v>
      </c>
      <c r="L153" s="5">
        <v>43</v>
      </c>
      <c r="M153" s="5">
        <v>4</v>
      </c>
      <c r="N153" s="5">
        <v>23.16</v>
      </c>
      <c r="O153" s="5">
        <v>166.87</v>
      </c>
      <c r="P153" s="5">
        <v>3.16</v>
      </c>
      <c r="Q153" s="5">
        <v>0.54</v>
      </c>
      <c r="R153" s="5">
        <v>5.79</v>
      </c>
      <c r="S153" s="5">
        <v>3250</v>
      </c>
    </row>
    <row r="154" spans="1:19">
      <c r="A154" s="2" t="s">
        <v>13750</v>
      </c>
      <c r="B154" s="2" t="s">
        <v>6906</v>
      </c>
      <c r="C154" s="2" t="s">
        <v>375</v>
      </c>
      <c r="D154" s="2" t="s">
        <v>9163</v>
      </c>
      <c r="E154" s="2" t="s">
        <v>23</v>
      </c>
      <c r="F154" s="2" t="s">
        <v>13751</v>
      </c>
      <c r="G154" s="2" t="s">
        <v>266</v>
      </c>
      <c r="H154" s="2" t="s">
        <v>13316</v>
      </c>
      <c r="I154" s="2" t="s">
        <v>135</v>
      </c>
      <c r="J154" s="9">
        <v>100</v>
      </c>
      <c r="K154" s="9">
        <v>2198</v>
      </c>
      <c r="L154" s="5">
        <v>93</v>
      </c>
      <c r="M154" s="5">
        <v>2</v>
      </c>
      <c r="N154" s="5">
        <v>47.14</v>
      </c>
      <c r="O154" s="5">
        <v>108.96</v>
      </c>
      <c r="P154" s="5">
        <v>4.2300000000000004</v>
      </c>
      <c r="Q154" s="5">
        <v>0.51</v>
      </c>
      <c r="R154" s="5">
        <v>23.57</v>
      </c>
      <c r="S154" s="5">
        <v>2250</v>
      </c>
    </row>
    <row r="155" spans="1:19">
      <c r="A155" s="2" t="s">
        <v>13752</v>
      </c>
      <c r="B155" s="2" t="s">
        <v>795</v>
      </c>
      <c r="C155" s="2" t="s">
        <v>13753</v>
      </c>
      <c r="D155" s="2" t="s">
        <v>13754</v>
      </c>
      <c r="E155" s="2" t="s">
        <v>23</v>
      </c>
      <c r="F155" s="2" t="s">
        <v>13755</v>
      </c>
      <c r="G155" s="2" t="s">
        <v>344</v>
      </c>
      <c r="H155" s="2" t="s">
        <v>13316</v>
      </c>
      <c r="I155" s="2" t="s">
        <v>80</v>
      </c>
      <c r="J155" s="9">
        <v>700</v>
      </c>
      <c r="K155" s="9">
        <v>1048</v>
      </c>
      <c r="L155" s="5">
        <v>34</v>
      </c>
      <c r="M155" s="5">
        <v>3</v>
      </c>
      <c r="N155" s="5">
        <v>23.01</v>
      </c>
      <c r="O155" s="5">
        <v>203.77</v>
      </c>
      <c r="P155" s="5">
        <v>3.24</v>
      </c>
      <c r="Q155" s="5">
        <v>0.68</v>
      </c>
      <c r="R155" s="5">
        <v>7.67</v>
      </c>
      <c r="S155" s="5">
        <v>2333</v>
      </c>
    </row>
    <row r="156" spans="1:19">
      <c r="A156" s="2" t="s">
        <v>13756</v>
      </c>
      <c r="B156" s="2" t="s">
        <v>505</v>
      </c>
      <c r="C156" s="2" t="s">
        <v>2698</v>
      </c>
      <c r="D156" s="2" t="s">
        <v>2155</v>
      </c>
      <c r="E156" s="2" t="s">
        <v>188</v>
      </c>
      <c r="F156" s="2" t="s">
        <v>13757</v>
      </c>
      <c r="G156" s="2" t="s">
        <v>266</v>
      </c>
      <c r="H156" s="2" t="s">
        <v>13316</v>
      </c>
      <c r="I156" s="2" t="s">
        <v>232</v>
      </c>
      <c r="J156" s="9">
        <v>300</v>
      </c>
      <c r="K156" s="9">
        <v>1957</v>
      </c>
      <c r="L156" s="5">
        <v>86</v>
      </c>
      <c r="M156" s="5">
        <v>7</v>
      </c>
      <c r="N156" s="5">
        <v>65.540000000000006</v>
      </c>
      <c r="O156" s="5">
        <v>359.02</v>
      </c>
      <c r="P156" s="5">
        <v>4.3899999999999997</v>
      </c>
      <c r="Q156" s="5">
        <v>0.76</v>
      </c>
      <c r="R156" s="5">
        <v>9.36</v>
      </c>
      <c r="S156" s="5">
        <v>2900</v>
      </c>
    </row>
    <row r="157" spans="1:19">
      <c r="A157" s="2" t="s">
        <v>13758</v>
      </c>
      <c r="B157" s="2" t="s">
        <v>2190</v>
      </c>
      <c r="C157" s="2" t="s">
        <v>83</v>
      </c>
      <c r="D157" s="2" t="s">
        <v>3868</v>
      </c>
      <c r="E157" s="2" t="s">
        <v>32</v>
      </c>
      <c r="F157" s="2" t="s">
        <v>13759</v>
      </c>
      <c r="G157" s="2" t="s">
        <v>167</v>
      </c>
      <c r="H157" s="2" t="s">
        <v>13316</v>
      </c>
      <c r="I157" s="2" t="s">
        <v>120</v>
      </c>
      <c r="J157" s="9">
        <v>1000</v>
      </c>
      <c r="K157" s="9">
        <v>794</v>
      </c>
      <c r="L157" s="5">
        <v>26</v>
      </c>
      <c r="M157" s="5">
        <v>2</v>
      </c>
      <c r="N157" s="5">
        <v>20.66</v>
      </c>
      <c r="O157" s="5">
        <v>93.7</v>
      </c>
      <c r="P157" s="5">
        <v>3.27</v>
      </c>
      <c r="Q157" s="5">
        <v>0.79</v>
      </c>
      <c r="R157" s="5">
        <v>10.33</v>
      </c>
      <c r="S157" s="5">
        <v>1500</v>
      </c>
    </row>
    <row r="158" spans="1:19">
      <c r="A158" s="2" t="s">
        <v>13760</v>
      </c>
      <c r="B158" s="2" t="s">
        <v>1694</v>
      </c>
      <c r="C158" s="2" t="s">
        <v>763</v>
      </c>
      <c r="D158" s="2" t="s">
        <v>2180</v>
      </c>
      <c r="E158" s="2" t="s">
        <v>48</v>
      </c>
      <c r="F158" s="2" t="s">
        <v>13761</v>
      </c>
      <c r="G158" s="2" t="s">
        <v>161</v>
      </c>
      <c r="H158" s="2" t="s">
        <v>13316</v>
      </c>
      <c r="I158" s="2" t="s">
        <v>300</v>
      </c>
      <c r="J158" s="9">
        <v>700</v>
      </c>
      <c r="K158" s="9">
        <v>907</v>
      </c>
      <c r="L158" s="5">
        <v>40</v>
      </c>
      <c r="M158" s="5">
        <v>1</v>
      </c>
      <c r="N158" s="5">
        <v>25.08</v>
      </c>
      <c r="O158" s="5">
        <v>39.76</v>
      </c>
      <c r="P158" s="5">
        <v>4.41</v>
      </c>
      <c r="Q158" s="5">
        <v>0.63</v>
      </c>
      <c r="R158" s="5">
        <v>25.08</v>
      </c>
      <c r="S158" s="5">
        <v>1250</v>
      </c>
    </row>
    <row r="159" spans="1:19">
      <c r="A159" s="2" t="s">
        <v>13762</v>
      </c>
      <c r="B159" s="2" t="s">
        <v>2833</v>
      </c>
      <c r="C159" s="2" t="s">
        <v>13763</v>
      </c>
      <c r="D159" s="2" t="s">
        <v>144</v>
      </c>
      <c r="E159" s="2" t="s">
        <v>40</v>
      </c>
      <c r="F159" s="2" t="s">
        <v>13764</v>
      </c>
      <c r="G159" s="2" t="s">
        <v>134</v>
      </c>
      <c r="H159" s="2" t="s">
        <v>13316</v>
      </c>
      <c r="I159" s="2" t="s">
        <v>248</v>
      </c>
      <c r="J159" s="9">
        <v>300</v>
      </c>
      <c r="K159" s="9">
        <v>1684</v>
      </c>
      <c r="L159" s="5">
        <v>34</v>
      </c>
      <c r="M159" s="5">
        <v>4</v>
      </c>
      <c r="N159" s="5">
        <v>14.15</v>
      </c>
      <c r="O159" s="5">
        <v>278.18</v>
      </c>
      <c r="P159" s="5">
        <v>2.02</v>
      </c>
      <c r="Q159" s="5">
        <v>0.42</v>
      </c>
      <c r="R159" s="5">
        <v>3.54</v>
      </c>
      <c r="S159" s="5">
        <v>4500</v>
      </c>
    </row>
    <row r="160" spans="1:19">
      <c r="A160" s="2" t="s">
        <v>13765</v>
      </c>
      <c r="B160" s="2" t="s">
        <v>2293</v>
      </c>
      <c r="C160" s="2" t="s">
        <v>763</v>
      </c>
      <c r="D160" s="2" t="s">
        <v>909</v>
      </c>
      <c r="E160" s="2" t="s">
        <v>222</v>
      </c>
      <c r="F160" s="2" t="s">
        <v>13766</v>
      </c>
      <c r="G160" s="2" t="s">
        <v>344</v>
      </c>
      <c r="H160" s="2" t="s">
        <v>13316</v>
      </c>
      <c r="I160" s="2" t="s">
        <v>313</v>
      </c>
      <c r="J160" s="9">
        <v>1000</v>
      </c>
      <c r="K160" s="9">
        <v>1908</v>
      </c>
      <c r="L160" s="5">
        <v>52</v>
      </c>
      <c r="M160" s="5">
        <v>0</v>
      </c>
      <c r="N160" s="5">
        <v>21.08</v>
      </c>
      <c r="O160" s="5">
        <v>0</v>
      </c>
      <c r="P160" s="5">
        <v>2.73</v>
      </c>
      <c r="Q160" s="5">
        <v>0.41</v>
      </c>
      <c r="R160" s="5">
        <v>0</v>
      </c>
      <c r="S160" s="5">
        <v>2500</v>
      </c>
    </row>
    <row r="161" spans="1:19">
      <c r="A161" s="2" t="s">
        <v>13767</v>
      </c>
      <c r="B161" s="2" t="s">
        <v>13768</v>
      </c>
      <c r="C161" s="2" t="s">
        <v>143</v>
      </c>
      <c r="D161" s="2" t="s">
        <v>592</v>
      </c>
      <c r="E161" s="2" t="s">
        <v>85</v>
      </c>
      <c r="F161" s="2" t="s">
        <v>10016</v>
      </c>
      <c r="G161" s="2" t="s">
        <v>134</v>
      </c>
      <c r="H161" s="2" t="s">
        <v>13316</v>
      </c>
      <c r="I161" s="2" t="s">
        <v>217</v>
      </c>
      <c r="J161" s="9">
        <v>1000</v>
      </c>
      <c r="K161" s="9">
        <v>2102</v>
      </c>
      <c r="L161" s="5">
        <v>78</v>
      </c>
      <c r="M161" s="5">
        <v>2</v>
      </c>
      <c r="N161" s="5">
        <v>39.58</v>
      </c>
      <c r="O161" s="5">
        <v>131.22999999999999</v>
      </c>
      <c r="P161" s="5">
        <v>3.71</v>
      </c>
      <c r="Q161" s="5">
        <v>0.51</v>
      </c>
      <c r="R161" s="5">
        <v>19.79</v>
      </c>
      <c r="S161" s="5">
        <v>1000</v>
      </c>
    </row>
    <row r="162" spans="1:19">
      <c r="A162" s="2" t="s">
        <v>13769</v>
      </c>
      <c r="B162" s="2" t="s">
        <v>1479</v>
      </c>
      <c r="C162" s="2" t="s">
        <v>8517</v>
      </c>
      <c r="D162" s="2" t="s">
        <v>7365</v>
      </c>
      <c r="E162" s="2" t="s">
        <v>1434</v>
      </c>
      <c r="F162" s="2" t="s">
        <v>13770</v>
      </c>
      <c r="G162" s="2" t="s">
        <v>344</v>
      </c>
      <c r="H162" s="2" t="s">
        <v>13316</v>
      </c>
      <c r="I162" s="2" t="s">
        <v>293</v>
      </c>
      <c r="J162" s="9">
        <v>800</v>
      </c>
      <c r="K162" s="9">
        <v>2050</v>
      </c>
      <c r="L162" s="5">
        <v>45</v>
      </c>
      <c r="M162" s="5">
        <v>3</v>
      </c>
      <c r="N162" s="5">
        <v>20.86</v>
      </c>
      <c r="O162" s="5">
        <v>192.6</v>
      </c>
      <c r="P162" s="5">
        <v>2.2000000000000002</v>
      </c>
      <c r="Q162" s="5">
        <v>0.46</v>
      </c>
      <c r="R162" s="5">
        <v>6.95</v>
      </c>
      <c r="S162" s="5">
        <v>2400</v>
      </c>
    </row>
    <row r="163" spans="1:19">
      <c r="A163" s="2" t="s">
        <v>13771</v>
      </c>
      <c r="B163" s="2" t="s">
        <v>2043</v>
      </c>
      <c r="C163" s="2" t="s">
        <v>4245</v>
      </c>
      <c r="D163" s="2" t="s">
        <v>2159</v>
      </c>
      <c r="E163" s="2" t="s">
        <v>125</v>
      </c>
      <c r="F163" s="2" t="s">
        <v>7871</v>
      </c>
      <c r="G163" s="2" t="s">
        <v>94</v>
      </c>
      <c r="H163" s="2" t="s">
        <v>13316</v>
      </c>
      <c r="I163" s="2" t="s">
        <v>232</v>
      </c>
      <c r="J163" s="9">
        <v>600</v>
      </c>
      <c r="K163" s="9">
        <v>2405</v>
      </c>
      <c r="L163" s="5">
        <v>101</v>
      </c>
      <c r="M163" s="5">
        <v>8</v>
      </c>
      <c r="N163" s="5">
        <v>70.11</v>
      </c>
      <c r="O163" s="5">
        <v>412.97</v>
      </c>
      <c r="P163" s="5">
        <v>4.2</v>
      </c>
      <c r="Q163" s="5">
        <v>0.69</v>
      </c>
      <c r="R163" s="5">
        <v>8.76</v>
      </c>
      <c r="S163" s="5">
        <v>3500</v>
      </c>
    </row>
    <row r="164" spans="1:19">
      <c r="A164" s="2" t="s">
        <v>13772</v>
      </c>
      <c r="B164" s="2" t="s">
        <v>847</v>
      </c>
      <c r="C164" s="2" t="s">
        <v>2525</v>
      </c>
      <c r="D164" s="2" t="s">
        <v>13773</v>
      </c>
      <c r="E164" s="2" t="s">
        <v>118</v>
      </c>
      <c r="F164" s="2" t="s">
        <v>13774</v>
      </c>
      <c r="G164" s="2" t="s">
        <v>150</v>
      </c>
      <c r="H164" s="2" t="s">
        <v>13316</v>
      </c>
      <c r="I164" s="2" t="s">
        <v>217</v>
      </c>
      <c r="J164" s="9">
        <v>500</v>
      </c>
      <c r="K164" s="9">
        <v>1208</v>
      </c>
      <c r="L164" s="5">
        <v>26</v>
      </c>
      <c r="M164" s="5">
        <v>0</v>
      </c>
      <c r="N164" s="5">
        <v>17.88</v>
      </c>
      <c r="O164" s="5">
        <v>0</v>
      </c>
      <c r="P164" s="5">
        <v>2.15</v>
      </c>
      <c r="Q164" s="5">
        <v>0.69</v>
      </c>
      <c r="R164" s="5">
        <v>0</v>
      </c>
      <c r="S164" s="5">
        <v>3248</v>
      </c>
    </row>
    <row r="165" spans="1:19">
      <c r="A165" s="2" t="s">
        <v>13775</v>
      </c>
      <c r="B165" s="2" t="s">
        <v>129</v>
      </c>
      <c r="C165" s="2" t="s">
        <v>13776</v>
      </c>
      <c r="D165" s="2" t="s">
        <v>9030</v>
      </c>
      <c r="E165" s="2" t="s">
        <v>112</v>
      </c>
      <c r="F165" s="2" t="s">
        <v>8898</v>
      </c>
      <c r="G165" s="2" t="s">
        <v>94</v>
      </c>
      <c r="H165" s="2" t="s">
        <v>13316</v>
      </c>
      <c r="I165" s="2" t="s">
        <v>35</v>
      </c>
      <c r="J165" s="9">
        <v>400</v>
      </c>
      <c r="K165" s="9">
        <v>1886</v>
      </c>
      <c r="L165" s="5">
        <v>36</v>
      </c>
      <c r="M165" s="5">
        <v>2</v>
      </c>
      <c r="N165" s="5">
        <v>16.52</v>
      </c>
      <c r="O165" s="5">
        <v>99.67</v>
      </c>
      <c r="P165" s="5">
        <v>1.91</v>
      </c>
      <c r="Q165" s="5">
        <v>0.46</v>
      </c>
      <c r="R165" s="5">
        <v>8.26</v>
      </c>
      <c r="S165" s="5">
        <v>4450</v>
      </c>
    </row>
    <row r="166" spans="1:19">
      <c r="A166" s="2" t="s">
        <v>13777</v>
      </c>
      <c r="B166" s="2" t="s">
        <v>13778</v>
      </c>
      <c r="C166" s="2" t="s">
        <v>13779</v>
      </c>
      <c r="D166" s="2" t="s">
        <v>1227</v>
      </c>
      <c r="E166" s="2" t="s">
        <v>85</v>
      </c>
      <c r="F166" s="2" t="s">
        <v>13780</v>
      </c>
      <c r="G166" s="2" t="s">
        <v>253</v>
      </c>
      <c r="H166" s="2" t="s">
        <v>13316</v>
      </c>
      <c r="I166" s="2" t="s">
        <v>73</v>
      </c>
      <c r="J166" s="9">
        <v>1000</v>
      </c>
      <c r="K166" s="9">
        <v>657</v>
      </c>
      <c r="L166" s="5">
        <v>27</v>
      </c>
      <c r="M166" s="5">
        <v>2</v>
      </c>
      <c r="N166" s="5">
        <v>11.47</v>
      </c>
      <c r="O166" s="5">
        <v>105.42</v>
      </c>
      <c r="P166" s="5">
        <v>4.1100000000000003</v>
      </c>
      <c r="Q166" s="5">
        <v>0.42</v>
      </c>
      <c r="R166" s="5">
        <v>5.74</v>
      </c>
      <c r="S166" s="5">
        <v>1575</v>
      </c>
    </row>
    <row r="167" spans="1:19">
      <c r="A167" s="2" t="s">
        <v>13781</v>
      </c>
      <c r="B167" s="2" t="s">
        <v>13782</v>
      </c>
      <c r="C167" s="2" t="s">
        <v>13783</v>
      </c>
      <c r="D167" s="2" t="s">
        <v>12141</v>
      </c>
      <c r="E167" s="2" t="s">
        <v>112</v>
      </c>
      <c r="F167" s="2" t="s">
        <v>13784</v>
      </c>
      <c r="G167" s="2" t="s">
        <v>34</v>
      </c>
      <c r="H167" s="2" t="s">
        <v>13316</v>
      </c>
      <c r="I167" s="2" t="s">
        <v>300</v>
      </c>
      <c r="J167" s="9">
        <v>1000</v>
      </c>
      <c r="K167" s="9">
        <v>2349</v>
      </c>
      <c r="L167" s="5">
        <v>72</v>
      </c>
      <c r="M167" s="5">
        <v>7</v>
      </c>
      <c r="N167" s="5">
        <v>49.98</v>
      </c>
      <c r="O167" s="5">
        <v>278.72000000000003</v>
      </c>
      <c r="P167" s="5">
        <v>3.07</v>
      </c>
      <c r="Q167" s="5">
        <v>0.69</v>
      </c>
      <c r="R167" s="5">
        <v>7.14</v>
      </c>
      <c r="S167" s="5">
        <v>4000</v>
      </c>
    </row>
    <row r="168" spans="1:19">
      <c r="A168" s="2" t="s">
        <v>13785</v>
      </c>
      <c r="B168" s="2" t="s">
        <v>863</v>
      </c>
      <c r="C168" s="2" t="s">
        <v>2357</v>
      </c>
      <c r="D168" s="2" t="s">
        <v>175</v>
      </c>
      <c r="E168" s="2" t="s">
        <v>23</v>
      </c>
      <c r="F168" s="2" t="s">
        <v>13786</v>
      </c>
      <c r="G168" s="2" t="s">
        <v>312</v>
      </c>
      <c r="H168" s="2" t="s">
        <v>13316</v>
      </c>
      <c r="I168" s="2" t="s">
        <v>382</v>
      </c>
      <c r="J168" s="9">
        <v>500</v>
      </c>
      <c r="K168" s="9">
        <v>1334</v>
      </c>
      <c r="L168" s="5">
        <v>26</v>
      </c>
      <c r="M168" s="5">
        <v>2</v>
      </c>
      <c r="N168" s="5">
        <v>18.12</v>
      </c>
      <c r="O168" s="5">
        <v>80.34</v>
      </c>
      <c r="P168" s="5">
        <v>1.95</v>
      </c>
      <c r="Q168" s="5">
        <v>0.7</v>
      </c>
      <c r="R168" s="5">
        <v>9.06</v>
      </c>
      <c r="S168" s="5">
        <v>1907</v>
      </c>
    </row>
    <row r="169" spans="1:19">
      <c r="A169" s="2" t="s">
        <v>13787</v>
      </c>
      <c r="B169" s="2" t="s">
        <v>13788</v>
      </c>
      <c r="C169" s="2" t="s">
        <v>83</v>
      </c>
      <c r="D169" s="2" t="s">
        <v>13789</v>
      </c>
      <c r="E169" s="2" t="s">
        <v>32</v>
      </c>
      <c r="F169" s="2" t="s">
        <v>13790</v>
      </c>
      <c r="G169" s="2" t="s">
        <v>42</v>
      </c>
      <c r="H169" s="2" t="s">
        <v>13316</v>
      </c>
      <c r="I169" s="2" t="s">
        <v>120</v>
      </c>
      <c r="J169" s="9">
        <v>600</v>
      </c>
      <c r="K169" s="9">
        <v>631</v>
      </c>
      <c r="L169" s="5">
        <v>21</v>
      </c>
      <c r="M169" s="5">
        <v>2</v>
      </c>
      <c r="N169" s="5">
        <v>11.62</v>
      </c>
      <c r="O169" s="5">
        <v>95.54</v>
      </c>
      <c r="P169" s="5">
        <v>3.33</v>
      </c>
      <c r="Q169" s="5">
        <v>0.55000000000000004</v>
      </c>
      <c r="R169" s="5">
        <v>5.81</v>
      </c>
      <c r="S169" s="5">
        <v>2400</v>
      </c>
    </row>
    <row r="170" spans="1:19">
      <c r="A170" s="2" t="s">
        <v>13791</v>
      </c>
      <c r="B170" s="2" t="s">
        <v>13792</v>
      </c>
      <c r="C170" s="2" t="s">
        <v>4269</v>
      </c>
      <c r="D170" s="2" t="s">
        <v>834</v>
      </c>
      <c r="E170" s="2" t="s">
        <v>625</v>
      </c>
      <c r="F170" s="2" t="s">
        <v>13793</v>
      </c>
      <c r="G170" s="2" t="s">
        <v>253</v>
      </c>
      <c r="H170" s="2" t="s">
        <v>13316</v>
      </c>
      <c r="I170" s="2" t="s">
        <v>319</v>
      </c>
      <c r="J170" s="9">
        <v>800</v>
      </c>
      <c r="K170" s="9">
        <v>2066</v>
      </c>
      <c r="L170" s="5">
        <v>55</v>
      </c>
      <c r="M170" s="5">
        <v>2</v>
      </c>
      <c r="N170" s="5">
        <v>31.55</v>
      </c>
      <c r="O170" s="5">
        <v>104.51</v>
      </c>
      <c r="P170" s="5">
        <v>2.66</v>
      </c>
      <c r="Q170" s="5">
        <v>0.56999999999999995</v>
      </c>
      <c r="R170" s="5">
        <v>15.78</v>
      </c>
      <c r="S170" s="5">
        <v>2750</v>
      </c>
    </row>
    <row r="171" spans="1:19">
      <c r="A171" s="2" t="s">
        <v>13794</v>
      </c>
      <c r="B171" s="2" t="s">
        <v>1569</v>
      </c>
      <c r="C171" s="2" t="s">
        <v>2756</v>
      </c>
      <c r="D171" s="2" t="s">
        <v>9358</v>
      </c>
      <c r="E171" s="2" t="s">
        <v>85</v>
      </c>
      <c r="F171" s="2" t="s">
        <v>13795</v>
      </c>
      <c r="G171" s="2" t="s">
        <v>72</v>
      </c>
      <c r="H171" s="2" t="s">
        <v>13316</v>
      </c>
      <c r="I171" s="2" t="s">
        <v>232</v>
      </c>
      <c r="J171" s="9">
        <v>600</v>
      </c>
      <c r="K171" s="9">
        <v>723</v>
      </c>
      <c r="L171" s="5">
        <v>24</v>
      </c>
      <c r="M171" s="5">
        <v>1</v>
      </c>
      <c r="N171" s="5">
        <v>19.12</v>
      </c>
      <c r="O171" s="5">
        <v>67.42</v>
      </c>
      <c r="P171" s="5">
        <v>3.32</v>
      </c>
      <c r="Q171" s="5">
        <v>0.8</v>
      </c>
      <c r="R171" s="5">
        <v>19.12</v>
      </c>
      <c r="S171" s="5">
        <v>3500</v>
      </c>
    </row>
    <row r="172" spans="1:19">
      <c r="A172" s="2" t="s">
        <v>13796</v>
      </c>
      <c r="B172" s="2" t="s">
        <v>13797</v>
      </c>
      <c r="C172" s="2" t="s">
        <v>21</v>
      </c>
      <c r="D172" s="2" t="s">
        <v>5565</v>
      </c>
      <c r="E172" s="2" t="s">
        <v>40</v>
      </c>
      <c r="F172" s="2" t="s">
        <v>13798</v>
      </c>
      <c r="G172" s="2" t="s">
        <v>25</v>
      </c>
      <c r="H172" s="2" t="s">
        <v>13316</v>
      </c>
      <c r="I172" s="2" t="s">
        <v>59</v>
      </c>
      <c r="J172" s="9">
        <v>800</v>
      </c>
      <c r="K172" s="9">
        <v>511</v>
      </c>
      <c r="L172" s="5">
        <v>15</v>
      </c>
      <c r="M172" s="5">
        <v>0</v>
      </c>
      <c r="N172" s="5">
        <v>7.25</v>
      </c>
      <c r="O172" s="5">
        <v>0</v>
      </c>
      <c r="P172" s="5">
        <v>2.94</v>
      </c>
      <c r="Q172" s="5">
        <v>0.48</v>
      </c>
      <c r="R172" s="5">
        <v>0</v>
      </c>
      <c r="S172" s="5">
        <v>3300</v>
      </c>
    </row>
    <row r="173" spans="1:19">
      <c r="A173" s="2" t="s">
        <v>13799</v>
      </c>
      <c r="B173" s="2" t="s">
        <v>864</v>
      </c>
      <c r="C173" s="2" t="s">
        <v>1485</v>
      </c>
      <c r="D173" s="2" t="s">
        <v>2602</v>
      </c>
      <c r="E173" s="2" t="s">
        <v>258</v>
      </c>
      <c r="F173" s="2" t="s">
        <v>13800</v>
      </c>
      <c r="G173" s="2" t="s">
        <v>266</v>
      </c>
      <c r="H173" s="2" t="s">
        <v>13316</v>
      </c>
      <c r="I173" s="2" t="s">
        <v>59</v>
      </c>
      <c r="J173" s="9">
        <v>500</v>
      </c>
      <c r="K173" s="9">
        <v>1425</v>
      </c>
      <c r="L173" s="5">
        <v>24</v>
      </c>
      <c r="M173" s="5">
        <v>2</v>
      </c>
      <c r="N173" s="5">
        <v>11.87</v>
      </c>
      <c r="O173" s="5">
        <v>96.92</v>
      </c>
      <c r="P173" s="5">
        <v>1.68</v>
      </c>
      <c r="Q173" s="5">
        <v>0.49</v>
      </c>
      <c r="R173" s="5">
        <v>5.94</v>
      </c>
      <c r="S173" s="5">
        <v>3500</v>
      </c>
    </row>
    <row r="174" spans="1:19">
      <c r="A174" s="2" t="s">
        <v>13801</v>
      </c>
      <c r="B174" s="2" t="s">
        <v>295</v>
      </c>
      <c r="C174" s="2" t="s">
        <v>13802</v>
      </c>
      <c r="D174" s="2" t="s">
        <v>9231</v>
      </c>
      <c r="E174" s="2" t="s">
        <v>118</v>
      </c>
      <c r="F174" s="2" t="s">
        <v>13803</v>
      </c>
      <c r="G174" s="2" t="s">
        <v>94</v>
      </c>
      <c r="H174" s="2" t="s">
        <v>13316</v>
      </c>
      <c r="I174" s="2" t="s">
        <v>382</v>
      </c>
      <c r="J174" s="9">
        <v>400</v>
      </c>
      <c r="K174" s="9">
        <v>550</v>
      </c>
      <c r="L174" s="5">
        <v>12</v>
      </c>
      <c r="M174" s="5">
        <v>1</v>
      </c>
      <c r="N174" s="5">
        <v>8.39</v>
      </c>
      <c r="O174" s="5">
        <v>45.08</v>
      </c>
      <c r="P174" s="5">
        <v>2.1800000000000002</v>
      </c>
      <c r="Q174" s="5">
        <v>0.7</v>
      </c>
      <c r="R174" s="5">
        <v>8.39</v>
      </c>
      <c r="S174" s="5">
        <v>4700</v>
      </c>
    </row>
    <row r="175" spans="1:19">
      <c r="A175" s="2" t="s">
        <v>13804</v>
      </c>
      <c r="B175" s="2" t="s">
        <v>883</v>
      </c>
      <c r="C175" s="2" t="s">
        <v>13805</v>
      </c>
      <c r="D175" s="2" t="s">
        <v>99</v>
      </c>
      <c r="E175" s="2" t="s">
        <v>100</v>
      </c>
      <c r="F175" s="2" t="s">
        <v>4702</v>
      </c>
      <c r="G175" s="2" t="s">
        <v>253</v>
      </c>
      <c r="H175" s="2" t="s">
        <v>13316</v>
      </c>
      <c r="I175" s="2" t="s">
        <v>135</v>
      </c>
      <c r="J175" s="9">
        <v>800</v>
      </c>
      <c r="K175" s="9">
        <v>863</v>
      </c>
      <c r="L175" s="5">
        <v>36</v>
      </c>
      <c r="M175" s="5">
        <v>0</v>
      </c>
      <c r="N175" s="5">
        <v>17.2</v>
      </c>
      <c r="O175" s="5">
        <v>0</v>
      </c>
      <c r="P175" s="5">
        <v>4.17</v>
      </c>
      <c r="Q175" s="5">
        <v>0.48</v>
      </c>
      <c r="R175" s="5">
        <v>0</v>
      </c>
      <c r="S175" s="5">
        <v>4500</v>
      </c>
    </row>
    <row r="176" spans="1:19">
      <c r="A176" s="2" t="s">
        <v>13806</v>
      </c>
      <c r="B176" s="2" t="s">
        <v>3513</v>
      </c>
      <c r="C176" s="2" t="s">
        <v>7397</v>
      </c>
      <c r="D176" s="2" t="s">
        <v>6407</v>
      </c>
      <c r="E176" s="2" t="s">
        <v>85</v>
      </c>
      <c r="F176" s="2" t="s">
        <v>13807</v>
      </c>
      <c r="G176" s="2" t="s">
        <v>260</v>
      </c>
      <c r="H176" s="2" t="s">
        <v>13316</v>
      </c>
      <c r="I176" s="2" t="s">
        <v>127</v>
      </c>
      <c r="J176" s="9">
        <v>200</v>
      </c>
      <c r="K176" s="9">
        <v>1340</v>
      </c>
      <c r="L176" s="5">
        <v>32</v>
      </c>
      <c r="M176" s="5">
        <v>2</v>
      </c>
      <c r="N176" s="5">
        <v>15.16</v>
      </c>
      <c r="O176" s="5">
        <v>122.56</v>
      </c>
      <c r="P176" s="5">
        <v>2.39</v>
      </c>
      <c r="Q176" s="5">
        <v>0.47</v>
      </c>
      <c r="R176" s="5">
        <v>7.58</v>
      </c>
      <c r="S176" s="5">
        <v>4300</v>
      </c>
    </row>
    <row r="177" spans="1:19">
      <c r="A177" s="2" t="s">
        <v>13808</v>
      </c>
      <c r="B177" s="2" t="s">
        <v>1672</v>
      </c>
      <c r="C177" s="2" t="s">
        <v>5640</v>
      </c>
      <c r="D177" s="2" t="s">
        <v>13809</v>
      </c>
      <c r="E177" s="2" t="s">
        <v>237</v>
      </c>
      <c r="F177" s="2" t="s">
        <v>13810</v>
      </c>
      <c r="G177" s="2" t="s">
        <v>167</v>
      </c>
      <c r="H177" s="2" t="s">
        <v>13316</v>
      </c>
      <c r="I177" s="2" t="s">
        <v>35</v>
      </c>
      <c r="J177" s="9">
        <v>600</v>
      </c>
      <c r="K177" s="9">
        <v>1065</v>
      </c>
      <c r="L177" s="5">
        <v>29</v>
      </c>
      <c r="M177" s="5">
        <v>0</v>
      </c>
      <c r="N177" s="5">
        <v>16.47</v>
      </c>
      <c r="O177" s="5">
        <v>0</v>
      </c>
      <c r="P177" s="5">
        <v>2.72</v>
      </c>
      <c r="Q177" s="5">
        <v>0.56999999999999995</v>
      </c>
      <c r="R177" s="5">
        <v>0</v>
      </c>
      <c r="S177" s="5">
        <v>2977</v>
      </c>
    </row>
    <row r="178" spans="1:19">
      <c r="A178" s="2" t="s">
        <v>13811</v>
      </c>
      <c r="B178" s="2" t="s">
        <v>6775</v>
      </c>
      <c r="C178" s="2" t="s">
        <v>1320</v>
      </c>
      <c r="D178" s="2" t="s">
        <v>3382</v>
      </c>
      <c r="E178" s="2" t="s">
        <v>56</v>
      </c>
      <c r="F178" s="2" t="s">
        <v>13812</v>
      </c>
      <c r="G178" s="2" t="s">
        <v>253</v>
      </c>
      <c r="H178" s="2" t="s">
        <v>13316</v>
      </c>
      <c r="I178" s="2" t="s">
        <v>59</v>
      </c>
      <c r="J178" s="9">
        <v>100</v>
      </c>
      <c r="K178" s="9">
        <v>1377</v>
      </c>
      <c r="L178" s="5">
        <v>21</v>
      </c>
      <c r="M178" s="5">
        <v>2</v>
      </c>
      <c r="N178" s="5">
        <v>8.65</v>
      </c>
      <c r="O178" s="5">
        <v>86.35</v>
      </c>
      <c r="P178" s="5">
        <v>1.53</v>
      </c>
      <c r="Q178" s="5">
        <v>0.41</v>
      </c>
      <c r="R178" s="5">
        <v>4.32</v>
      </c>
      <c r="S178" s="5">
        <v>1896</v>
      </c>
    </row>
    <row r="179" spans="1:19">
      <c r="A179" s="2" t="s">
        <v>13813</v>
      </c>
      <c r="B179" s="2" t="s">
        <v>11758</v>
      </c>
      <c r="C179" s="2" t="s">
        <v>13814</v>
      </c>
      <c r="D179" s="2" t="s">
        <v>1258</v>
      </c>
      <c r="E179" s="2" t="s">
        <v>132</v>
      </c>
      <c r="F179" s="2" t="s">
        <v>13815</v>
      </c>
      <c r="G179" s="2" t="s">
        <v>344</v>
      </c>
      <c r="H179" s="2" t="s">
        <v>13316</v>
      </c>
      <c r="I179" s="2" t="s">
        <v>43</v>
      </c>
      <c r="J179" s="9">
        <v>600</v>
      </c>
      <c r="K179" s="9">
        <v>1661</v>
      </c>
      <c r="L179" s="5">
        <v>66</v>
      </c>
      <c r="M179" s="5">
        <v>3</v>
      </c>
      <c r="N179" s="5">
        <v>52.67</v>
      </c>
      <c r="O179" s="5">
        <v>157.01</v>
      </c>
      <c r="P179" s="5">
        <v>3.97</v>
      </c>
      <c r="Q179" s="5">
        <v>0.8</v>
      </c>
      <c r="R179" s="5">
        <v>17.559999999999999</v>
      </c>
      <c r="S179" s="5">
        <v>3000</v>
      </c>
    </row>
    <row r="180" spans="1:19">
      <c r="A180" s="2" t="s">
        <v>13816</v>
      </c>
      <c r="B180" s="2" t="s">
        <v>555</v>
      </c>
      <c r="C180" s="2" t="s">
        <v>13817</v>
      </c>
      <c r="D180" s="2" t="s">
        <v>13818</v>
      </c>
      <c r="E180" s="2" t="s">
        <v>125</v>
      </c>
      <c r="F180" s="2" t="s">
        <v>13819</v>
      </c>
      <c r="G180" s="2" t="s">
        <v>134</v>
      </c>
      <c r="H180" s="2" t="s">
        <v>13316</v>
      </c>
      <c r="I180" s="2" t="s">
        <v>95</v>
      </c>
      <c r="J180" s="9">
        <v>800</v>
      </c>
      <c r="K180" s="9">
        <v>1699</v>
      </c>
      <c r="L180" s="5">
        <v>38</v>
      </c>
      <c r="M180" s="5">
        <v>1</v>
      </c>
      <c r="N180" s="5">
        <v>23.25</v>
      </c>
      <c r="O180" s="5">
        <v>38.24</v>
      </c>
      <c r="P180" s="5">
        <v>2.2400000000000002</v>
      </c>
      <c r="Q180" s="5">
        <v>0.61</v>
      </c>
      <c r="R180" s="5">
        <v>23.25</v>
      </c>
      <c r="S180" s="5">
        <v>4600</v>
      </c>
    </row>
    <row r="181" spans="1:19">
      <c r="A181" s="2" t="s">
        <v>13820</v>
      </c>
      <c r="B181" s="2" t="s">
        <v>13821</v>
      </c>
      <c r="C181" s="2" t="s">
        <v>13822</v>
      </c>
      <c r="D181" s="2" t="s">
        <v>1305</v>
      </c>
      <c r="E181" s="2" t="s">
        <v>40</v>
      </c>
      <c r="F181" s="2" t="s">
        <v>13823</v>
      </c>
      <c r="G181" s="2" t="s">
        <v>94</v>
      </c>
      <c r="H181" s="2" t="s">
        <v>13316</v>
      </c>
      <c r="I181" s="2" t="s">
        <v>183</v>
      </c>
      <c r="J181" s="9">
        <v>600</v>
      </c>
      <c r="K181" s="9">
        <v>706</v>
      </c>
      <c r="L181" s="5">
        <v>23</v>
      </c>
      <c r="M181" s="5">
        <v>0</v>
      </c>
      <c r="N181" s="5">
        <v>19.29</v>
      </c>
      <c r="O181" s="5">
        <v>0</v>
      </c>
      <c r="P181" s="5">
        <v>3.26</v>
      </c>
      <c r="Q181" s="5">
        <v>0.84</v>
      </c>
      <c r="R181" s="5">
        <v>0</v>
      </c>
      <c r="S181" s="5">
        <v>915</v>
      </c>
    </row>
    <row r="182" spans="1:19">
      <c r="A182" s="2" t="s">
        <v>13824</v>
      </c>
      <c r="B182" s="2" t="s">
        <v>13825</v>
      </c>
      <c r="C182" s="2" t="s">
        <v>2314</v>
      </c>
      <c r="D182" s="2" t="s">
        <v>1190</v>
      </c>
      <c r="E182" s="2" t="s">
        <v>112</v>
      </c>
      <c r="F182" s="2" t="s">
        <v>13826</v>
      </c>
      <c r="G182" s="2" t="s">
        <v>87</v>
      </c>
      <c r="H182" s="2" t="s">
        <v>13316</v>
      </c>
      <c r="I182" s="2" t="s">
        <v>217</v>
      </c>
      <c r="J182" s="9">
        <v>100</v>
      </c>
      <c r="K182" s="9">
        <v>1130</v>
      </c>
      <c r="L182" s="5">
        <v>50</v>
      </c>
      <c r="M182" s="5">
        <v>1</v>
      </c>
      <c r="N182" s="5">
        <v>33.9</v>
      </c>
      <c r="O182" s="5">
        <v>38.869999999999997</v>
      </c>
      <c r="P182" s="5">
        <v>4.42</v>
      </c>
      <c r="Q182" s="5">
        <v>0.68</v>
      </c>
      <c r="R182" s="5">
        <v>33.9</v>
      </c>
      <c r="S182" s="5">
        <v>1800</v>
      </c>
    </row>
    <row r="183" spans="1:19">
      <c r="A183" s="2" t="s">
        <v>13827</v>
      </c>
      <c r="B183" s="2" t="s">
        <v>13828</v>
      </c>
      <c r="C183" s="2" t="s">
        <v>13829</v>
      </c>
      <c r="D183" s="2" t="s">
        <v>13830</v>
      </c>
      <c r="E183" s="2" t="s">
        <v>125</v>
      </c>
      <c r="F183" s="2" t="s">
        <v>13831</v>
      </c>
      <c r="G183" s="2" t="s">
        <v>102</v>
      </c>
      <c r="H183" s="2" t="s">
        <v>13316</v>
      </c>
      <c r="I183" s="2" t="s">
        <v>293</v>
      </c>
      <c r="J183" s="9">
        <v>1000</v>
      </c>
      <c r="K183" s="9">
        <v>1117</v>
      </c>
      <c r="L183" s="5">
        <v>42</v>
      </c>
      <c r="M183" s="5">
        <v>1</v>
      </c>
      <c r="N183" s="5">
        <v>30.05</v>
      </c>
      <c r="O183" s="5">
        <v>40.590000000000003</v>
      </c>
      <c r="P183" s="5">
        <v>3.76</v>
      </c>
      <c r="Q183" s="5">
        <v>0.72</v>
      </c>
      <c r="R183" s="5">
        <v>30.05</v>
      </c>
      <c r="S183" s="5">
        <v>5000</v>
      </c>
    </row>
    <row r="184" spans="1:19">
      <c r="A184" s="2" t="s">
        <v>13832</v>
      </c>
      <c r="B184" s="2" t="s">
        <v>325</v>
      </c>
      <c r="C184" s="2" t="s">
        <v>13833</v>
      </c>
      <c r="D184" s="2" t="s">
        <v>1603</v>
      </c>
      <c r="E184" s="2" t="s">
        <v>32</v>
      </c>
      <c r="F184" s="2" t="s">
        <v>13834</v>
      </c>
      <c r="G184" s="2" t="s">
        <v>344</v>
      </c>
      <c r="H184" s="2" t="s">
        <v>13316</v>
      </c>
      <c r="I184" s="2" t="s">
        <v>183</v>
      </c>
      <c r="J184" s="9">
        <v>100</v>
      </c>
      <c r="K184" s="9">
        <v>2413</v>
      </c>
      <c r="L184" s="5">
        <v>44</v>
      </c>
      <c r="M184" s="5">
        <v>0</v>
      </c>
      <c r="N184" s="5">
        <v>22.5</v>
      </c>
      <c r="O184" s="5">
        <v>0</v>
      </c>
      <c r="P184" s="5">
        <v>1.82</v>
      </c>
      <c r="Q184" s="5">
        <v>0.51</v>
      </c>
      <c r="R184" s="5">
        <v>0</v>
      </c>
      <c r="S184" s="5">
        <v>3800</v>
      </c>
    </row>
    <row r="185" spans="1:19">
      <c r="A185" s="2" t="s">
        <v>13835</v>
      </c>
      <c r="B185" s="2" t="s">
        <v>8235</v>
      </c>
      <c r="C185" s="2" t="s">
        <v>1365</v>
      </c>
      <c r="D185" s="2" t="s">
        <v>13836</v>
      </c>
      <c r="E185" s="2" t="s">
        <v>112</v>
      </c>
      <c r="F185" s="2" t="s">
        <v>13837</v>
      </c>
      <c r="G185" s="2" t="s">
        <v>94</v>
      </c>
      <c r="H185" s="2" t="s">
        <v>13316</v>
      </c>
      <c r="I185" s="2" t="s">
        <v>313</v>
      </c>
      <c r="J185" s="9">
        <v>500</v>
      </c>
      <c r="K185" s="9">
        <v>1186</v>
      </c>
      <c r="L185" s="5">
        <v>35</v>
      </c>
      <c r="M185" s="5">
        <v>2</v>
      </c>
      <c r="N185" s="5">
        <v>22.42</v>
      </c>
      <c r="O185" s="5">
        <v>107.73</v>
      </c>
      <c r="P185" s="5">
        <v>2.95</v>
      </c>
      <c r="Q185" s="5">
        <v>0.64</v>
      </c>
      <c r="R185" s="5">
        <v>11.21</v>
      </c>
      <c r="S185" s="5">
        <v>3250</v>
      </c>
    </row>
    <row r="186" spans="1:19">
      <c r="A186" s="2" t="s">
        <v>13838</v>
      </c>
      <c r="B186" s="2" t="s">
        <v>12555</v>
      </c>
      <c r="C186" s="2" t="s">
        <v>13839</v>
      </c>
      <c r="D186" s="2" t="s">
        <v>10290</v>
      </c>
      <c r="E186" s="2" t="s">
        <v>891</v>
      </c>
      <c r="F186" s="2" t="s">
        <v>13840</v>
      </c>
      <c r="G186" s="2" t="s">
        <v>150</v>
      </c>
      <c r="H186" s="2" t="s">
        <v>13316</v>
      </c>
      <c r="I186" s="2" t="s">
        <v>51</v>
      </c>
      <c r="J186" s="9">
        <v>700</v>
      </c>
      <c r="K186" s="9">
        <v>1895</v>
      </c>
      <c r="L186" s="5">
        <v>32</v>
      </c>
      <c r="M186" s="5">
        <v>1</v>
      </c>
      <c r="N186" s="5">
        <v>13.39</v>
      </c>
      <c r="O186" s="5">
        <v>58.65</v>
      </c>
      <c r="P186" s="5">
        <v>1.69</v>
      </c>
      <c r="Q186" s="5">
        <v>0.42</v>
      </c>
      <c r="R186" s="5">
        <v>13.39</v>
      </c>
      <c r="S186" s="5">
        <v>2002</v>
      </c>
    </row>
    <row r="187" spans="1:19">
      <c r="A187" s="2" t="s">
        <v>13841</v>
      </c>
      <c r="B187" s="2" t="s">
        <v>11390</v>
      </c>
      <c r="C187" s="2" t="s">
        <v>21</v>
      </c>
      <c r="D187" s="2" t="s">
        <v>1886</v>
      </c>
      <c r="E187" s="2" t="s">
        <v>40</v>
      </c>
      <c r="F187" s="2" t="s">
        <v>13842</v>
      </c>
      <c r="G187" s="2" t="s">
        <v>253</v>
      </c>
      <c r="H187" s="2" t="s">
        <v>13316</v>
      </c>
      <c r="I187" s="2" t="s">
        <v>155</v>
      </c>
      <c r="J187" s="9">
        <v>500</v>
      </c>
      <c r="K187" s="9">
        <v>2057</v>
      </c>
      <c r="L187" s="5">
        <v>91</v>
      </c>
      <c r="M187" s="5">
        <v>8</v>
      </c>
      <c r="N187" s="5">
        <v>57.48</v>
      </c>
      <c r="O187" s="5">
        <v>292.23</v>
      </c>
      <c r="P187" s="5">
        <v>4.42</v>
      </c>
      <c r="Q187" s="5">
        <v>0.63</v>
      </c>
      <c r="R187" s="5">
        <v>7.18</v>
      </c>
      <c r="S187" s="5">
        <v>915</v>
      </c>
    </row>
    <row r="188" spans="1:19">
      <c r="A188" s="2" t="s">
        <v>13843</v>
      </c>
      <c r="B188" s="2" t="s">
        <v>45</v>
      </c>
      <c r="C188" s="2" t="s">
        <v>13844</v>
      </c>
      <c r="D188" s="2" t="s">
        <v>655</v>
      </c>
      <c r="E188" s="2" t="s">
        <v>125</v>
      </c>
      <c r="F188" s="2" t="s">
        <v>13845</v>
      </c>
      <c r="G188" s="2" t="s">
        <v>34</v>
      </c>
      <c r="H188" s="2" t="s">
        <v>13316</v>
      </c>
      <c r="I188" s="2" t="s">
        <v>293</v>
      </c>
      <c r="J188" s="9">
        <v>500</v>
      </c>
      <c r="K188" s="9">
        <v>1015</v>
      </c>
      <c r="L188" s="5">
        <v>31</v>
      </c>
      <c r="M188" s="5">
        <v>1</v>
      </c>
      <c r="N188" s="5">
        <v>20.21</v>
      </c>
      <c r="O188" s="5">
        <v>73.099999999999994</v>
      </c>
      <c r="P188" s="5">
        <v>3.05</v>
      </c>
      <c r="Q188" s="5">
        <v>0.65</v>
      </c>
      <c r="R188" s="5">
        <v>20.21</v>
      </c>
      <c r="S188" s="5">
        <v>1354</v>
      </c>
    </row>
    <row r="189" spans="1:19">
      <c r="A189" s="2" t="s">
        <v>13846</v>
      </c>
      <c r="B189" s="2" t="s">
        <v>10600</v>
      </c>
      <c r="C189" s="2" t="s">
        <v>12361</v>
      </c>
      <c r="D189" s="2" t="s">
        <v>4196</v>
      </c>
      <c r="E189" s="2" t="s">
        <v>85</v>
      </c>
      <c r="F189" s="2" t="s">
        <v>9130</v>
      </c>
      <c r="G189" s="2" t="s">
        <v>102</v>
      </c>
      <c r="H189" s="2" t="s">
        <v>13316</v>
      </c>
      <c r="I189" s="2" t="s">
        <v>248</v>
      </c>
      <c r="J189" s="9">
        <v>500</v>
      </c>
      <c r="K189" s="9">
        <v>2162</v>
      </c>
      <c r="L189" s="5">
        <v>69</v>
      </c>
      <c r="M189" s="5">
        <v>3</v>
      </c>
      <c r="N189" s="5">
        <v>41.43</v>
      </c>
      <c r="O189" s="5">
        <v>207.84</v>
      </c>
      <c r="P189" s="5">
        <v>3.19</v>
      </c>
      <c r="Q189" s="5">
        <v>0.6</v>
      </c>
      <c r="R189" s="5">
        <v>13.81</v>
      </c>
      <c r="S189" s="5">
        <v>2214</v>
      </c>
    </row>
    <row r="190" spans="1:19">
      <c r="A190" s="2" t="s">
        <v>13847</v>
      </c>
      <c r="B190" s="2" t="s">
        <v>11385</v>
      </c>
      <c r="C190" s="2" t="s">
        <v>2826</v>
      </c>
      <c r="D190" s="2" t="s">
        <v>13848</v>
      </c>
      <c r="E190" s="2" t="s">
        <v>492</v>
      </c>
      <c r="F190" s="2" t="s">
        <v>13849</v>
      </c>
      <c r="G190" s="2" t="s">
        <v>190</v>
      </c>
      <c r="H190" s="2" t="s">
        <v>13316</v>
      </c>
      <c r="I190" s="2" t="s">
        <v>458</v>
      </c>
      <c r="J190" s="9">
        <v>700</v>
      </c>
      <c r="K190" s="9">
        <v>810</v>
      </c>
      <c r="L190" s="5">
        <v>17</v>
      </c>
      <c r="M190" s="5">
        <v>0</v>
      </c>
      <c r="N190" s="5">
        <v>14.32</v>
      </c>
      <c r="O190" s="5">
        <v>0</v>
      </c>
      <c r="P190" s="5">
        <v>2.1</v>
      </c>
      <c r="Q190" s="5">
        <v>0.84</v>
      </c>
      <c r="R190" s="5">
        <v>0</v>
      </c>
      <c r="S190" s="5">
        <v>2000</v>
      </c>
    </row>
    <row r="191" spans="1:19">
      <c r="A191" s="2" t="s">
        <v>13850</v>
      </c>
      <c r="B191" s="2" t="s">
        <v>1043</v>
      </c>
      <c r="C191" s="2" t="s">
        <v>763</v>
      </c>
      <c r="D191" s="2" t="s">
        <v>552</v>
      </c>
      <c r="E191" s="2" t="s">
        <v>222</v>
      </c>
      <c r="F191" s="2" t="s">
        <v>13851</v>
      </c>
      <c r="G191" s="2" t="s">
        <v>94</v>
      </c>
      <c r="H191" s="2" t="s">
        <v>13316</v>
      </c>
      <c r="I191" s="2" t="s">
        <v>27</v>
      </c>
      <c r="J191" s="9">
        <v>500</v>
      </c>
      <c r="K191" s="9">
        <v>1564</v>
      </c>
      <c r="L191" s="5">
        <v>59</v>
      </c>
      <c r="M191" s="5">
        <v>5</v>
      </c>
      <c r="N191" s="5">
        <v>40.72</v>
      </c>
      <c r="O191" s="5">
        <v>306.02999999999997</v>
      </c>
      <c r="P191" s="5">
        <v>3.77</v>
      </c>
      <c r="Q191" s="5">
        <v>0.69</v>
      </c>
      <c r="R191" s="5">
        <v>8.14</v>
      </c>
      <c r="S191" s="5">
        <v>4500</v>
      </c>
    </row>
    <row r="192" spans="1:19">
      <c r="A192" s="2" t="s">
        <v>13852</v>
      </c>
      <c r="B192" s="2" t="s">
        <v>8621</v>
      </c>
      <c r="C192" s="2" t="s">
        <v>6459</v>
      </c>
      <c r="D192" s="2" t="s">
        <v>264</v>
      </c>
      <c r="E192" s="2" t="s">
        <v>23</v>
      </c>
      <c r="F192" s="2" t="s">
        <v>10827</v>
      </c>
      <c r="G192" s="2" t="s">
        <v>42</v>
      </c>
      <c r="H192" s="2" t="s">
        <v>13316</v>
      </c>
      <c r="I192" s="2" t="s">
        <v>51</v>
      </c>
      <c r="J192" s="9">
        <v>500</v>
      </c>
      <c r="K192" s="9">
        <v>2246</v>
      </c>
      <c r="L192" s="5">
        <v>68</v>
      </c>
      <c r="M192" s="5">
        <v>2</v>
      </c>
      <c r="N192" s="5">
        <v>38.69</v>
      </c>
      <c r="O192" s="5">
        <v>122.94</v>
      </c>
      <c r="P192" s="5">
        <v>3.03</v>
      </c>
      <c r="Q192" s="5">
        <v>0.56999999999999995</v>
      </c>
      <c r="R192" s="5">
        <v>19.34</v>
      </c>
      <c r="S192" s="5">
        <v>2500</v>
      </c>
    </row>
    <row r="193" spans="1:19">
      <c r="A193" s="2" t="s">
        <v>13853</v>
      </c>
      <c r="B193" s="2" t="s">
        <v>2976</v>
      </c>
      <c r="C193" s="2" t="s">
        <v>9281</v>
      </c>
      <c r="D193" s="2" t="s">
        <v>8647</v>
      </c>
      <c r="E193" s="2" t="s">
        <v>1688</v>
      </c>
      <c r="F193" s="2" t="s">
        <v>13854</v>
      </c>
      <c r="G193" s="2" t="s">
        <v>134</v>
      </c>
      <c r="H193" s="2" t="s">
        <v>13316</v>
      </c>
      <c r="I193" s="2" t="s">
        <v>183</v>
      </c>
      <c r="J193" s="9">
        <v>300</v>
      </c>
      <c r="K193" s="9">
        <v>872</v>
      </c>
      <c r="L193" s="5">
        <v>33</v>
      </c>
      <c r="M193" s="5">
        <v>0</v>
      </c>
      <c r="N193" s="5">
        <v>16.309999999999999</v>
      </c>
      <c r="O193" s="5">
        <v>0</v>
      </c>
      <c r="P193" s="5">
        <v>3.78</v>
      </c>
      <c r="Q193" s="5">
        <v>0.49</v>
      </c>
      <c r="R193" s="5">
        <v>0</v>
      </c>
      <c r="S193" s="5">
        <v>2750</v>
      </c>
    </row>
    <row r="194" spans="1:19">
      <c r="A194" s="2" t="s">
        <v>13855</v>
      </c>
      <c r="B194" s="2" t="s">
        <v>686</v>
      </c>
      <c r="C194" s="2" t="s">
        <v>476</v>
      </c>
      <c r="D194" s="2" t="s">
        <v>9182</v>
      </c>
      <c r="E194" s="2" t="s">
        <v>112</v>
      </c>
      <c r="F194" s="2" t="s">
        <v>13856</v>
      </c>
      <c r="G194" s="2" t="s">
        <v>34</v>
      </c>
      <c r="H194" s="2" t="s">
        <v>13316</v>
      </c>
      <c r="I194" s="2" t="s">
        <v>458</v>
      </c>
      <c r="J194" s="9">
        <v>1000</v>
      </c>
      <c r="K194" s="9">
        <v>1207</v>
      </c>
      <c r="L194" s="5">
        <v>31</v>
      </c>
      <c r="M194" s="5">
        <v>0</v>
      </c>
      <c r="N194" s="5">
        <v>22.13</v>
      </c>
      <c r="O194" s="5">
        <v>0</v>
      </c>
      <c r="P194" s="5">
        <v>2.57</v>
      </c>
      <c r="Q194" s="5">
        <v>0.71</v>
      </c>
      <c r="R194" s="5">
        <v>0</v>
      </c>
      <c r="S194" s="5">
        <v>0</v>
      </c>
    </row>
    <row r="195" spans="1:19">
      <c r="A195" s="2" t="s">
        <v>13857</v>
      </c>
      <c r="B195" s="2" t="s">
        <v>475</v>
      </c>
      <c r="C195" s="2" t="s">
        <v>2756</v>
      </c>
      <c r="D195" s="2" t="s">
        <v>10829</v>
      </c>
      <c r="E195" s="2" t="s">
        <v>112</v>
      </c>
      <c r="F195" s="2" t="s">
        <v>13858</v>
      </c>
      <c r="G195" s="2" t="s">
        <v>58</v>
      </c>
      <c r="H195" s="2" t="s">
        <v>13316</v>
      </c>
      <c r="I195" s="2" t="s">
        <v>162</v>
      </c>
      <c r="J195" s="9">
        <v>100</v>
      </c>
      <c r="K195" s="9">
        <v>1176</v>
      </c>
      <c r="L195" s="5">
        <v>51</v>
      </c>
      <c r="M195" s="5">
        <v>1</v>
      </c>
      <c r="N195" s="5">
        <v>33.83</v>
      </c>
      <c r="O195" s="5">
        <v>47.24</v>
      </c>
      <c r="P195" s="5">
        <v>4.34</v>
      </c>
      <c r="Q195" s="5">
        <v>0.66</v>
      </c>
      <c r="R195" s="5">
        <v>33.83</v>
      </c>
      <c r="S195" s="5">
        <v>3600</v>
      </c>
    </row>
    <row r="196" spans="1:19">
      <c r="A196" s="2" t="s">
        <v>13859</v>
      </c>
      <c r="B196" s="2" t="s">
        <v>978</v>
      </c>
      <c r="C196" s="2" t="s">
        <v>13860</v>
      </c>
      <c r="D196" s="2" t="s">
        <v>673</v>
      </c>
      <c r="E196" s="2" t="s">
        <v>118</v>
      </c>
      <c r="F196" s="2" t="s">
        <v>13861</v>
      </c>
      <c r="G196" s="2" t="s">
        <v>50</v>
      </c>
      <c r="H196" s="2" t="s">
        <v>13316</v>
      </c>
      <c r="I196" s="2" t="s">
        <v>248</v>
      </c>
      <c r="J196" s="9">
        <v>800</v>
      </c>
      <c r="K196" s="9">
        <v>843</v>
      </c>
      <c r="L196" s="5">
        <v>29</v>
      </c>
      <c r="M196" s="5">
        <v>0</v>
      </c>
      <c r="N196" s="5">
        <v>11.92</v>
      </c>
      <c r="O196" s="5">
        <v>0</v>
      </c>
      <c r="P196" s="5">
        <v>3.44</v>
      </c>
      <c r="Q196" s="5">
        <v>0.41</v>
      </c>
      <c r="R196" s="5">
        <v>0</v>
      </c>
      <c r="S196" s="5">
        <v>5417</v>
      </c>
    </row>
    <row r="197" spans="1:19">
      <c r="A197" s="2" t="s">
        <v>13862</v>
      </c>
      <c r="B197" s="2" t="s">
        <v>13863</v>
      </c>
      <c r="C197" s="2" t="s">
        <v>30</v>
      </c>
      <c r="D197" s="2" t="s">
        <v>602</v>
      </c>
      <c r="E197" s="2" t="s">
        <v>40</v>
      </c>
      <c r="F197" s="2" t="s">
        <v>13864</v>
      </c>
      <c r="G197" s="2" t="s">
        <v>94</v>
      </c>
      <c r="H197" s="2" t="s">
        <v>13316</v>
      </c>
      <c r="I197" s="2" t="s">
        <v>120</v>
      </c>
      <c r="J197" s="9">
        <v>800</v>
      </c>
      <c r="K197" s="9">
        <v>2473</v>
      </c>
      <c r="L197" s="5">
        <v>88</v>
      </c>
      <c r="M197" s="5">
        <v>3</v>
      </c>
      <c r="N197" s="5">
        <v>64.17</v>
      </c>
      <c r="O197" s="5">
        <v>145.19999999999999</v>
      </c>
      <c r="P197" s="5">
        <v>3.56</v>
      </c>
      <c r="Q197" s="5">
        <v>0.73</v>
      </c>
      <c r="R197" s="5">
        <v>21.39</v>
      </c>
      <c r="S197" s="5">
        <v>3250</v>
      </c>
    </row>
    <row r="198" spans="1:19">
      <c r="A198" s="2" t="s">
        <v>13865</v>
      </c>
      <c r="B198" s="2" t="s">
        <v>5125</v>
      </c>
      <c r="C198" s="2" t="s">
        <v>9357</v>
      </c>
      <c r="D198" s="2" t="s">
        <v>7132</v>
      </c>
      <c r="E198" s="2" t="s">
        <v>23</v>
      </c>
      <c r="F198" s="2" t="s">
        <v>13866</v>
      </c>
      <c r="G198" s="2" t="s">
        <v>266</v>
      </c>
      <c r="H198" s="2" t="s">
        <v>13316</v>
      </c>
      <c r="I198" s="2" t="s">
        <v>66</v>
      </c>
      <c r="J198" s="9">
        <v>500</v>
      </c>
      <c r="K198" s="9">
        <v>675</v>
      </c>
      <c r="L198" s="5">
        <v>24</v>
      </c>
      <c r="M198" s="5">
        <v>2</v>
      </c>
      <c r="N198" s="5">
        <v>19.91</v>
      </c>
      <c r="O198" s="5">
        <v>123.63</v>
      </c>
      <c r="P198" s="5">
        <v>3.56</v>
      </c>
      <c r="Q198" s="5">
        <v>0.83</v>
      </c>
      <c r="R198" s="5">
        <v>9.9600000000000009</v>
      </c>
      <c r="S198" s="5">
        <v>4300</v>
      </c>
    </row>
    <row r="199" spans="1:19">
      <c r="A199" s="2" t="s">
        <v>13867</v>
      </c>
      <c r="B199" s="2" t="s">
        <v>4136</v>
      </c>
      <c r="C199" s="2" t="s">
        <v>763</v>
      </c>
      <c r="D199" s="2" t="s">
        <v>236</v>
      </c>
      <c r="E199" s="2" t="s">
        <v>237</v>
      </c>
      <c r="F199" s="2" t="s">
        <v>13868</v>
      </c>
      <c r="G199" s="2" t="s">
        <v>150</v>
      </c>
      <c r="H199" s="2" t="s">
        <v>13316</v>
      </c>
      <c r="I199" s="2" t="s">
        <v>135</v>
      </c>
      <c r="J199" s="9">
        <v>1000</v>
      </c>
      <c r="K199" s="9">
        <v>2411</v>
      </c>
      <c r="L199" s="5">
        <v>73</v>
      </c>
      <c r="M199" s="5">
        <v>8</v>
      </c>
      <c r="N199" s="5">
        <v>54.36</v>
      </c>
      <c r="O199" s="5">
        <v>339.05</v>
      </c>
      <c r="P199" s="5">
        <v>3.03</v>
      </c>
      <c r="Q199" s="5">
        <v>0.74</v>
      </c>
      <c r="R199" s="5">
        <v>6.8</v>
      </c>
      <c r="S199" s="5">
        <v>4600</v>
      </c>
    </row>
    <row r="200" spans="1:19">
      <c r="A200" s="2" t="s">
        <v>13869</v>
      </c>
      <c r="B200" s="2" t="s">
        <v>3558</v>
      </c>
      <c r="C200" s="2" t="s">
        <v>11474</v>
      </c>
      <c r="D200" s="2" t="s">
        <v>3079</v>
      </c>
      <c r="E200" s="2" t="s">
        <v>56</v>
      </c>
      <c r="F200" s="2" t="s">
        <v>12735</v>
      </c>
      <c r="G200" s="2" t="s">
        <v>344</v>
      </c>
      <c r="H200" s="2" t="s">
        <v>13316</v>
      </c>
      <c r="I200" s="2" t="s">
        <v>356</v>
      </c>
      <c r="J200" s="9">
        <v>700</v>
      </c>
      <c r="K200" s="9">
        <v>1267</v>
      </c>
      <c r="L200" s="5">
        <v>45</v>
      </c>
      <c r="M200" s="5">
        <v>0</v>
      </c>
      <c r="N200" s="5">
        <v>32.4</v>
      </c>
      <c r="O200" s="5">
        <v>0</v>
      </c>
      <c r="P200" s="5">
        <v>3.55</v>
      </c>
      <c r="Q200" s="5">
        <v>0.72</v>
      </c>
      <c r="R200" s="5">
        <v>0</v>
      </c>
      <c r="S200" s="5">
        <v>2700</v>
      </c>
    </row>
    <row r="201" spans="1:19">
      <c r="A201" s="2" t="s">
        <v>13870</v>
      </c>
      <c r="B201" s="2" t="s">
        <v>4417</v>
      </c>
      <c r="C201" s="2" t="s">
        <v>1731</v>
      </c>
      <c r="D201" s="2" t="s">
        <v>291</v>
      </c>
      <c r="E201" s="2" t="s">
        <v>23</v>
      </c>
      <c r="F201" s="2" t="s">
        <v>13871</v>
      </c>
      <c r="G201" s="2" t="s">
        <v>260</v>
      </c>
      <c r="H201" s="2" t="s">
        <v>13316</v>
      </c>
      <c r="I201" s="2" t="s">
        <v>300</v>
      </c>
      <c r="J201" s="9">
        <v>500</v>
      </c>
      <c r="K201" s="9">
        <v>1756</v>
      </c>
      <c r="L201" s="5">
        <v>58</v>
      </c>
      <c r="M201" s="5">
        <v>6</v>
      </c>
      <c r="N201" s="5">
        <v>46.33</v>
      </c>
      <c r="O201" s="5">
        <v>240.24</v>
      </c>
      <c r="P201" s="5">
        <v>3.3</v>
      </c>
      <c r="Q201" s="5">
        <v>0.8</v>
      </c>
      <c r="R201" s="5">
        <v>7.72</v>
      </c>
      <c r="S201" s="5">
        <v>4500</v>
      </c>
    </row>
    <row r="202" spans="1:19">
      <c r="A202" s="2" t="s">
        <v>13872</v>
      </c>
      <c r="B202" s="2" t="s">
        <v>1225</v>
      </c>
      <c r="C202" s="2" t="s">
        <v>3294</v>
      </c>
      <c r="D202" s="2" t="s">
        <v>1065</v>
      </c>
      <c r="E202" s="2" t="s">
        <v>125</v>
      </c>
      <c r="F202" s="2" t="s">
        <v>13873</v>
      </c>
      <c r="G202" s="2" t="s">
        <v>167</v>
      </c>
      <c r="H202" s="2" t="s">
        <v>13316</v>
      </c>
      <c r="I202" s="2" t="s">
        <v>361</v>
      </c>
      <c r="J202" s="9">
        <v>500</v>
      </c>
      <c r="K202" s="9">
        <v>811</v>
      </c>
      <c r="L202" s="5">
        <v>18</v>
      </c>
      <c r="M202" s="5">
        <v>1</v>
      </c>
      <c r="N202" s="5">
        <v>15.16</v>
      </c>
      <c r="O202" s="5">
        <v>48.17</v>
      </c>
      <c r="P202" s="5">
        <v>2.2200000000000002</v>
      </c>
      <c r="Q202" s="5">
        <v>0.84</v>
      </c>
      <c r="R202" s="5">
        <v>15.16</v>
      </c>
      <c r="S202" s="5">
        <v>2080</v>
      </c>
    </row>
    <row r="203" spans="1:19">
      <c r="A203" s="2" t="s">
        <v>13874</v>
      </c>
      <c r="B203" s="2" t="s">
        <v>142</v>
      </c>
      <c r="C203" s="2" t="s">
        <v>4729</v>
      </c>
      <c r="D203" s="2" t="s">
        <v>6938</v>
      </c>
      <c r="E203" s="2" t="s">
        <v>118</v>
      </c>
      <c r="F203" s="2" t="s">
        <v>13875</v>
      </c>
      <c r="G203" s="2" t="s">
        <v>50</v>
      </c>
      <c r="H203" s="2" t="s">
        <v>13316</v>
      </c>
      <c r="I203" s="2" t="s">
        <v>162</v>
      </c>
      <c r="J203" s="9">
        <v>700</v>
      </c>
      <c r="K203" s="9">
        <v>1050</v>
      </c>
      <c r="L203" s="5">
        <v>34</v>
      </c>
      <c r="M203" s="5">
        <v>0</v>
      </c>
      <c r="N203" s="5">
        <v>18.899999999999999</v>
      </c>
      <c r="O203" s="5">
        <v>0</v>
      </c>
      <c r="P203" s="5">
        <v>3.24</v>
      </c>
      <c r="Q203" s="5">
        <v>0.56000000000000005</v>
      </c>
      <c r="R203" s="5">
        <v>0</v>
      </c>
      <c r="S203" s="5">
        <v>2431</v>
      </c>
    </row>
    <row r="204" spans="1:19">
      <c r="A204" s="2" t="s">
        <v>13876</v>
      </c>
      <c r="B204" s="2" t="s">
        <v>1494</v>
      </c>
      <c r="C204" s="2" t="s">
        <v>2057</v>
      </c>
      <c r="D204" s="2" t="s">
        <v>552</v>
      </c>
      <c r="E204" s="2" t="s">
        <v>222</v>
      </c>
      <c r="F204" s="2" t="s">
        <v>13877</v>
      </c>
      <c r="G204" s="2" t="s">
        <v>134</v>
      </c>
      <c r="H204" s="2" t="s">
        <v>13316</v>
      </c>
      <c r="I204" s="2" t="s">
        <v>51</v>
      </c>
      <c r="J204" s="9">
        <v>600</v>
      </c>
      <c r="K204" s="9">
        <v>1678</v>
      </c>
      <c r="L204" s="5">
        <v>68</v>
      </c>
      <c r="M204" s="5">
        <v>7</v>
      </c>
      <c r="N204" s="5">
        <v>53.84</v>
      </c>
      <c r="O204" s="5">
        <v>509.93</v>
      </c>
      <c r="P204" s="5">
        <v>4.05</v>
      </c>
      <c r="Q204" s="5">
        <v>0.79</v>
      </c>
      <c r="R204" s="5">
        <v>7.69</v>
      </c>
      <c r="S204" s="5">
        <v>6572</v>
      </c>
    </row>
    <row r="205" spans="1:19">
      <c r="A205" s="2" t="s">
        <v>13878</v>
      </c>
      <c r="B205" s="2" t="s">
        <v>7781</v>
      </c>
      <c r="C205" s="2" t="s">
        <v>420</v>
      </c>
      <c r="D205" s="2" t="s">
        <v>264</v>
      </c>
      <c r="E205" s="2" t="s">
        <v>23</v>
      </c>
      <c r="F205" s="2" t="s">
        <v>13879</v>
      </c>
      <c r="G205" s="2" t="s">
        <v>94</v>
      </c>
      <c r="H205" s="2" t="s">
        <v>13316</v>
      </c>
      <c r="I205" s="2" t="s">
        <v>232</v>
      </c>
      <c r="J205" s="9">
        <v>600</v>
      </c>
      <c r="K205" s="9">
        <v>761</v>
      </c>
      <c r="L205" s="5">
        <v>23</v>
      </c>
      <c r="M205" s="5">
        <v>0</v>
      </c>
      <c r="N205" s="5">
        <v>14.37</v>
      </c>
      <c r="O205" s="5">
        <v>0</v>
      </c>
      <c r="P205" s="5">
        <v>3.02</v>
      </c>
      <c r="Q205" s="5">
        <v>0.62</v>
      </c>
      <c r="R205" s="5">
        <v>0</v>
      </c>
      <c r="S205" s="5">
        <v>1900</v>
      </c>
    </row>
    <row r="206" spans="1:19">
      <c r="A206" s="2" t="s">
        <v>13880</v>
      </c>
      <c r="B206" s="2" t="s">
        <v>2288</v>
      </c>
      <c r="C206" s="2" t="s">
        <v>13881</v>
      </c>
      <c r="D206" s="2" t="s">
        <v>11461</v>
      </c>
      <c r="E206" s="2" t="s">
        <v>23</v>
      </c>
      <c r="F206" s="2" t="s">
        <v>1080</v>
      </c>
      <c r="G206" s="2" t="s">
        <v>266</v>
      </c>
      <c r="H206" s="2" t="s">
        <v>13316</v>
      </c>
      <c r="I206" s="2" t="s">
        <v>162</v>
      </c>
      <c r="J206" s="9">
        <v>200</v>
      </c>
      <c r="K206" s="9">
        <v>2383</v>
      </c>
      <c r="L206" s="5">
        <v>83</v>
      </c>
      <c r="M206" s="5">
        <v>2</v>
      </c>
      <c r="N206" s="5">
        <v>46.79</v>
      </c>
      <c r="O206" s="5">
        <v>132.15</v>
      </c>
      <c r="P206" s="5">
        <v>3.48</v>
      </c>
      <c r="Q206" s="5">
        <v>0.56000000000000005</v>
      </c>
      <c r="R206" s="5">
        <v>23.4</v>
      </c>
      <c r="S206" s="5">
        <v>4500</v>
      </c>
    </row>
    <row r="207" spans="1:19">
      <c r="A207" s="2" t="s">
        <v>13882</v>
      </c>
      <c r="B207" s="2" t="s">
        <v>3032</v>
      </c>
      <c r="C207" s="2" t="s">
        <v>13883</v>
      </c>
      <c r="D207" s="2" t="s">
        <v>13884</v>
      </c>
      <c r="E207" s="2" t="s">
        <v>635</v>
      </c>
      <c r="F207" s="2" t="s">
        <v>13885</v>
      </c>
      <c r="G207" s="2" t="s">
        <v>260</v>
      </c>
      <c r="H207" s="2" t="s">
        <v>13316</v>
      </c>
      <c r="I207" s="2" t="s">
        <v>80</v>
      </c>
      <c r="J207" s="9">
        <v>300</v>
      </c>
      <c r="K207" s="9">
        <v>659</v>
      </c>
      <c r="L207" s="5">
        <v>21</v>
      </c>
      <c r="M207" s="5">
        <v>0</v>
      </c>
      <c r="N207" s="5">
        <v>9.27</v>
      </c>
      <c r="O207" s="5">
        <v>0</v>
      </c>
      <c r="P207" s="5">
        <v>3.19</v>
      </c>
      <c r="Q207" s="5">
        <v>0.44</v>
      </c>
      <c r="R207" s="5">
        <v>0</v>
      </c>
      <c r="S207" s="5">
        <v>2750</v>
      </c>
    </row>
    <row r="208" spans="1:19">
      <c r="A208" s="2" t="s">
        <v>13886</v>
      </c>
      <c r="B208" s="2" t="s">
        <v>295</v>
      </c>
      <c r="C208" s="2" t="s">
        <v>13887</v>
      </c>
      <c r="D208" s="2" t="s">
        <v>13888</v>
      </c>
      <c r="E208" s="2" t="s">
        <v>188</v>
      </c>
      <c r="F208" s="2" t="s">
        <v>13889</v>
      </c>
      <c r="G208" s="2" t="s">
        <v>34</v>
      </c>
      <c r="H208" s="2" t="s">
        <v>13316</v>
      </c>
      <c r="I208" s="2" t="s">
        <v>699</v>
      </c>
      <c r="J208" s="9">
        <v>400</v>
      </c>
      <c r="K208" s="9">
        <v>2250</v>
      </c>
      <c r="L208" s="5">
        <v>84</v>
      </c>
      <c r="M208" s="5">
        <v>9</v>
      </c>
      <c r="N208" s="5">
        <v>43.59</v>
      </c>
      <c r="O208" s="5">
        <v>650.09</v>
      </c>
      <c r="P208" s="5">
        <v>3.73</v>
      </c>
      <c r="Q208" s="5">
        <v>0.52</v>
      </c>
      <c r="R208" s="5">
        <v>4.84</v>
      </c>
      <c r="S208" s="5">
        <v>3750</v>
      </c>
    </row>
    <row r="209" spans="1:19">
      <c r="A209" s="2" t="s">
        <v>13890</v>
      </c>
      <c r="B209" s="2" t="s">
        <v>13891</v>
      </c>
      <c r="C209" s="2" t="s">
        <v>13892</v>
      </c>
      <c r="D209" s="2" t="s">
        <v>1511</v>
      </c>
      <c r="E209" s="2" t="s">
        <v>40</v>
      </c>
      <c r="F209" s="2" t="s">
        <v>13893</v>
      </c>
      <c r="G209" s="2" t="s">
        <v>161</v>
      </c>
      <c r="H209" s="2" t="s">
        <v>13316</v>
      </c>
      <c r="I209" s="2" t="s">
        <v>293</v>
      </c>
      <c r="J209" s="9">
        <v>100</v>
      </c>
      <c r="K209" s="9">
        <v>2191</v>
      </c>
      <c r="L209" s="5">
        <v>45</v>
      </c>
      <c r="M209" s="5">
        <v>1</v>
      </c>
      <c r="N209" s="5">
        <v>34.03</v>
      </c>
      <c r="O209" s="5">
        <v>39.19</v>
      </c>
      <c r="P209" s="5">
        <v>2.0499999999999998</v>
      </c>
      <c r="Q209" s="5">
        <v>0.76</v>
      </c>
      <c r="R209" s="5">
        <v>34.03</v>
      </c>
      <c r="S209" s="5">
        <v>1700</v>
      </c>
    </row>
    <row r="210" spans="1:19">
      <c r="A210" s="2" t="s">
        <v>13894</v>
      </c>
      <c r="B210" s="2" t="s">
        <v>13895</v>
      </c>
      <c r="C210" s="2" t="s">
        <v>989</v>
      </c>
      <c r="D210" s="2" t="s">
        <v>2757</v>
      </c>
      <c r="E210" s="2" t="s">
        <v>118</v>
      </c>
      <c r="F210" s="2" t="s">
        <v>13896</v>
      </c>
      <c r="G210" s="2" t="s">
        <v>344</v>
      </c>
      <c r="H210" s="2" t="s">
        <v>13316</v>
      </c>
      <c r="I210" s="2" t="s">
        <v>248</v>
      </c>
      <c r="J210" s="9">
        <v>100</v>
      </c>
      <c r="K210" s="9">
        <v>607</v>
      </c>
      <c r="L210" s="5">
        <v>10</v>
      </c>
      <c r="M210" s="5">
        <v>0</v>
      </c>
      <c r="N210" s="5">
        <v>7.24</v>
      </c>
      <c r="O210" s="5">
        <v>0</v>
      </c>
      <c r="P210" s="5">
        <v>1.65</v>
      </c>
      <c r="Q210" s="5">
        <v>0.72</v>
      </c>
      <c r="R210" s="5">
        <v>0</v>
      </c>
      <c r="S210" s="5">
        <v>1700</v>
      </c>
    </row>
    <row r="211" spans="1:19">
      <c r="A211" s="2" t="s">
        <v>13897</v>
      </c>
      <c r="B211" s="2" t="s">
        <v>13898</v>
      </c>
      <c r="C211" s="2" t="s">
        <v>11127</v>
      </c>
      <c r="D211" s="2" t="s">
        <v>1460</v>
      </c>
      <c r="E211" s="2" t="s">
        <v>23</v>
      </c>
      <c r="F211" s="2" t="s">
        <v>13899</v>
      </c>
      <c r="G211" s="2" t="s">
        <v>50</v>
      </c>
      <c r="H211" s="2" t="s">
        <v>13316</v>
      </c>
      <c r="I211" s="2" t="s">
        <v>27</v>
      </c>
      <c r="J211" s="9">
        <v>800</v>
      </c>
      <c r="K211" s="9">
        <v>1809</v>
      </c>
      <c r="L211" s="5">
        <v>36</v>
      </c>
      <c r="M211" s="5">
        <v>1</v>
      </c>
      <c r="N211" s="5">
        <v>30.49</v>
      </c>
      <c r="O211" s="5">
        <v>41.07</v>
      </c>
      <c r="P211" s="5">
        <v>1.99</v>
      </c>
      <c r="Q211" s="5">
        <v>0.85</v>
      </c>
      <c r="R211" s="5">
        <v>30.49</v>
      </c>
      <c r="S211" s="5">
        <v>1700</v>
      </c>
    </row>
    <row r="212" spans="1:19">
      <c r="A212" s="2" t="s">
        <v>13900</v>
      </c>
      <c r="B212" s="2" t="s">
        <v>1577</v>
      </c>
      <c r="C212" s="2" t="s">
        <v>13901</v>
      </c>
      <c r="D212" s="2" t="s">
        <v>257</v>
      </c>
      <c r="E212" s="2" t="s">
        <v>258</v>
      </c>
      <c r="F212" s="2" t="s">
        <v>4976</v>
      </c>
      <c r="G212" s="2" t="s">
        <v>266</v>
      </c>
      <c r="H212" s="2" t="s">
        <v>13316</v>
      </c>
      <c r="I212" s="2" t="s">
        <v>232</v>
      </c>
      <c r="J212" s="9">
        <v>400</v>
      </c>
      <c r="K212" s="9">
        <v>1800</v>
      </c>
      <c r="L212" s="5">
        <v>79</v>
      </c>
      <c r="M212" s="5">
        <v>2</v>
      </c>
      <c r="N212" s="5">
        <v>40.51</v>
      </c>
      <c r="O212" s="5">
        <v>79.540000000000006</v>
      </c>
      <c r="P212" s="5">
        <v>4.3899999999999997</v>
      </c>
      <c r="Q212" s="5">
        <v>0.51</v>
      </c>
      <c r="R212" s="5">
        <v>20.260000000000002</v>
      </c>
      <c r="S212" s="5">
        <v>1300</v>
      </c>
    </row>
    <row r="213" spans="1:19">
      <c r="A213" s="2" t="s">
        <v>13902</v>
      </c>
      <c r="B213" s="2" t="s">
        <v>2903</v>
      </c>
      <c r="C213" s="2" t="s">
        <v>13903</v>
      </c>
      <c r="D213" s="2" t="s">
        <v>1603</v>
      </c>
      <c r="E213" s="2" t="s">
        <v>32</v>
      </c>
      <c r="F213" s="2" t="s">
        <v>13904</v>
      </c>
      <c r="G213" s="2" t="s">
        <v>94</v>
      </c>
      <c r="H213" s="2" t="s">
        <v>13316</v>
      </c>
      <c r="I213" s="2" t="s">
        <v>140</v>
      </c>
      <c r="J213" s="9">
        <v>200</v>
      </c>
      <c r="K213" s="9">
        <v>1329</v>
      </c>
      <c r="L213" s="5">
        <v>44</v>
      </c>
      <c r="M213" s="5">
        <v>0</v>
      </c>
      <c r="N213" s="5">
        <v>20.89</v>
      </c>
      <c r="O213" s="5">
        <v>0</v>
      </c>
      <c r="P213" s="5">
        <v>3.31</v>
      </c>
      <c r="Q213" s="5">
        <v>0.47</v>
      </c>
      <c r="R213" s="5">
        <v>0</v>
      </c>
      <c r="S213" s="5">
        <v>4500</v>
      </c>
    </row>
    <row r="214" spans="1:19">
      <c r="A214" s="2" t="s">
        <v>13905</v>
      </c>
      <c r="B214" s="2" t="s">
        <v>475</v>
      </c>
      <c r="C214" s="2" t="s">
        <v>13906</v>
      </c>
      <c r="D214" s="2" t="s">
        <v>236</v>
      </c>
      <c r="E214" s="2" t="s">
        <v>237</v>
      </c>
      <c r="F214" s="2" t="s">
        <v>8005</v>
      </c>
      <c r="G214" s="2" t="s">
        <v>72</v>
      </c>
      <c r="H214" s="2" t="s">
        <v>13316</v>
      </c>
      <c r="I214" s="2" t="s">
        <v>59</v>
      </c>
      <c r="J214" s="9">
        <v>600</v>
      </c>
      <c r="K214" s="9">
        <v>1403</v>
      </c>
      <c r="L214" s="5">
        <v>58</v>
      </c>
      <c r="M214" s="5">
        <v>2</v>
      </c>
      <c r="N214" s="5">
        <v>24.32</v>
      </c>
      <c r="O214" s="5">
        <v>97.4</v>
      </c>
      <c r="P214" s="5">
        <v>4.13</v>
      </c>
      <c r="Q214" s="5">
        <v>0.42</v>
      </c>
      <c r="R214" s="5">
        <v>12.16</v>
      </c>
      <c r="S214" s="5">
        <v>1700</v>
      </c>
    </row>
    <row r="215" spans="1:19">
      <c r="A215" s="2" t="s">
        <v>13907</v>
      </c>
      <c r="B215" s="2" t="s">
        <v>2123</v>
      </c>
      <c r="C215" s="2" t="s">
        <v>13908</v>
      </c>
      <c r="D215" s="2" t="s">
        <v>3756</v>
      </c>
      <c r="E215" s="2" t="s">
        <v>112</v>
      </c>
      <c r="F215" s="2" t="s">
        <v>13909</v>
      </c>
      <c r="G215" s="2" t="s">
        <v>58</v>
      </c>
      <c r="H215" s="2" t="s">
        <v>13316</v>
      </c>
      <c r="I215" s="2" t="s">
        <v>232</v>
      </c>
      <c r="J215" s="9">
        <v>600</v>
      </c>
      <c r="K215" s="9">
        <v>844</v>
      </c>
      <c r="L215" s="5">
        <v>16</v>
      </c>
      <c r="M215" s="5">
        <v>0</v>
      </c>
      <c r="N215" s="5">
        <v>12.24</v>
      </c>
      <c r="O215" s="5">
        <v>0</v>
      </c>
      <c r="P215" s="5">
        <v>1.9</v>
      </c>
      <c r="Q215" s="5">
        <v>0.76</v>
      </c>
      <c r="R215" s="5">
        <v>0</v>
      </c>
      <c r="S215" s="5">
        <v>4500</v>
      </c>
    </row>
    <row r="216" spans="1:19">
      <c r="A216" s="2" t="s">
        <v>13910</v>
      </c>
      <c r="B216" s="2" t="s">
        <v>13911</v>
      </c>
      <c r="C216" s="2" t="s">
        <v>13912</v>
      </c>
      <c r="D216" s="2" t="s">
        <v>7025</v>
      </c>
      <c r="E216" s="2" t="s">
        <v>40</v>
      </c>
      <c r="F216" s="2" t="s">
        <v>13913</v>
      </c>
      <c r="G216" s="2" t="s">
        <v>167</v>
      </c>
      <c r="H216" s="2" t="s">
        <v>13316</v>
      </c>
      <c r="I216" s="2" t="s">
        <v>135</v>
      </c>
      <c r="J216" s="9">
        <v>400</v>
      </c>
      <c r="K216" s="9">
        <v>927</v>
      </c>
      <c r="L216" s="5">
        <v>36</v>
      </c>
      <c r="M216" s="5">
        <v>2</v>
      </c>
      <c r="N216" s="5">
        <v>14.85</v>
      </c>
      <c r="O216" s="5">
        <v>96.32</v>
      </c>
      <c r="P216" s="5">
        <v>3.88</v>
      </c>
      <c r="Q216" s="5">
        <v>0.41</v>
      </c>
      <c r="R216" s="5">
        <v>7.42</v>
      </c>
      <c r="S216" s="5">
        <v>1800</v>
      </c>
    </row>
    <row r="217" spans="1:19">
      <c r="A217" s="2" t="s">
        <v>13914</v>
      </c>
      <c r="B217" s="2" t="s">
        <v>45</v>
      </c>
      <c r="C217" s="2" t="s">
        <v>13915</v>
      </c>
      <c r="D217" s="2" t="s">
        <v>13916</v>
      </c>
      <c r="E217" s="2" t="s">
        <v>112</v>
      </c>
      <c r="F217" s="2" t="s">
        <v>13917</v>
      </c>
      <c r="G217" s="2" t="s">
        <v>65</v>
      </c>
      <c r="H217" s="2" t="s">
        <v>13316</v>
      </c>
      <c r="I217" s="2" t="s">
        <v>73</v>
      </c>
      <c r="J217" s="9">
        <v>1000</v>
      </c>
      <c r="K217" s="9">
        <v>1191</v>
      </c>
      <c r="L217" s="5">
        <v>30</v>
      </c>
      <c r="M217" s="5">
        <v>1</v>
      </c>
      <c r="N217" s="5">
        <v>22.04</v>
      </c>
      <c r="O217" s="5">
        <v>73.02</v>
      </c>
      <c r="P217" s="5">
        <v>2.52</v>
      </c>
      <c r="Q217" s="5">
        <v>0.73</v>
      </c>
      <c r="R217" s="5">
        <v>22.04</v>
      </c>
      <c r="S217" s="5">
        <v>4054</v>
      </c>
    </row>
    <row r="218" spans="1:19">
      <c r="A218" s="2" t="s">
        <v>13918</v>
      </c>
      <c r="B218" s="2" t="s">
        <v>6419</v>
      </c>
      <c r="C218" s="2" t="s">
        <v>6122</v>
      </c>
      <c r="D218" s="2" t="s">
        <v>13919</v>
      </c>
      <c r="E218" s="2" t="s">
        <v>112</v>
      </c>
      <c r="F218" s="2" t="s">
        <v>9058</v>
      </c>
      <c r="G218" s="2" t="s">
        <v>161</v>
      </c>
      <c r="H218" s="2" t="s">
        <v>13316</v>
      </c>
      <c r="I218" s="2" t="s">
        <v>183</v>
      </c>
      <c r="J218" s="9">
        <v>300</v>
      </c>
      <c r="K218" s="9">
        <v>2409</v>
      </c>
      <c r="L218" s="5">
        <v>50</v>
      </c>
      <c r="M218" s="5">
        <v>2</v>
      </c>
      <c r="N218" s="5">
        <v>35.880000000000003</v>
      </c>
      <c r="O218" s="5">
        <v>90.02</v>
      </c>
      <c r="P218" s="5">
        <v>2.08</v>
      </c>
      <c r="Q218" s="5">
        <v>0.72</v>
      </c>
      <c r="R218" s="5">
        <v>17.940000000000001</v>
      </c>
      <c r="S218" s="5">
        <v>1250</v>
      </c>
    </row>
    <row r="219" spans="1:19">
      <c r="A219" s="2" t="s">
        <v>13920</v>
      </c>
      <c r="B219" s="2" t="s">
        <v>8238</v>
      </c>
      <c r="C219" s="2" t="s">
        <v>13921</v>
      </c>
      <c r="D219" s="2" t="s">
        <v>13922</v>
      </c>
      <c r="E219" s="2" t="s">
        <v>40</v>
      </c>
      <c r="F219" s="2" t="s">
        <v>2274</v>
      </c>
      <c r="G219" s="2" t="s">
        <v>42</v>
      </c>
      <c r="H219" s="2" t="s">
        <v>13316</v>
      </c>
      <c r="I219" s="2" t="s">
        <v>458</v>
      </c>
      <c r="J219" s="9">
        <v>200</v>
      </c>
      <c r="K219" s="9">
        <v>1507</v>
      </c>
      <c r="L219" s="5">
        <v>44</v>
      </c>
      <c r="M219" s="5">
        <v>3</v>
      </c>
      <c r="N219" s="5">
        <v>31.88</v>
      </c>
      <c r="O219" s="5">
        <v>207.22</v>
      </c>
      <c r="P219" s="5">
        <v>2.92</v>
      </c>
      <c r="Q219" s="5">
        <v>0.72</v>
      </c>
      <c r="R219" s="5">
        <v>10.63</v>
      </c>
      <c r="S219" s="5">
        <v>1697</v>
      </c>
    </row>
    <row r="220" spans="1:19">
      <c r="A220" s="2" t="s">
        <v>13923</v>
      </c>
      <c r="B220" s="2" t="s">
        <v>1225</v>
      </c>
      <c r="C220" s="2" t="s">
        <v>6118</v>
      </c>
      <c r="D220" s="2" t="s">
        <v>13924</v>
      </c>
      <c r="E220" s="2" t="s">
        <v>258</v>
      </c>
      <c r="F220" s="2" t="s">
        <v>13925</v>
      </c>
      <c r="G220" s="2" t="s">
        <v>266</v>
      </c>
      <c r="H220" s="2" t="s">
        <v>13316</v>
      </c>
      <c r="I220" s="2" t="s">
        <v>300</v>
      </c>
      <c r="J220" s="9">
        <v>300</v>
      </c>
      <c r="K220" s="9">
        <v>1162</v>
      </c>
      <c r="L220" s="5">
        <v>35</v>
      </c>
      <c r="M220" s="5">
        <v>0</v>
      </c>
      <c r="N220" s="5">
        <v>22.47</v>
      </c>
      <c r="O220" s="5">
        <v>0</v>
      </c>
      <c r="P220" s="5">
        <v>3.01</v>
      </c>
      <c r="Q220" s="5">
        <v>0.64</v>
      </c>
      <c r="R220" s="5">
        <v>0</v>
      </c>
      <c r="S220" s="5">
        <v>3250</v>
      </c>
    </row>
    <row r="221" spans="1:19">
      <c r="A221" s="2" t="s">
        <v>13926</v>
      </c>
      <c r="B221" s="2" t="s">
        <v>13927</v>
      </c>
      <c r="C221" s="2" t="s">
        <v>1427</v>
      </c>
      <c r="D221" s="2" t="s">
        <v>829</v>
      </c>
      <c r="E221" s="2" t="s">
        <v>112</v>
      </c>
      <c r="F221" s="2" t="s">
        <v>13928</v>
      </c>
      <c r="G221" s="2" t="s">
        <v>42</v>
      </c>
      <c r="H221" s="2" t="s">
        <v>13316</v>
      </c>
      <c r="I221" s="2" t="s">
        <v>361</v>
      </c>
      <c r="J221" s="9">
        <v>300</v>
      </c>
      <c r="K221" s="9">
        <v>652</v>
      </c>
      <c r="L221" s="5">
        <v>24</v>
      </c>
      <c r="M221" s="5">
        <v>0</v>
      </c>
      <c r="N221" s="5">
        <v>18.46</v>
      </c>
      <c r="O221" s="5">
        <v>0</v>
      </c>
      <c r="P221" s="5">
        <v>3.68</v>
      </c>
      <c r="Q221" s="5">
        <v>0.77</v>
      </c>
      <c r="R221" s="5">
        <v>0</v>
      </c>
      <c r="S221" s="5">
        <v>1500</v>
      </c>
    </row>
    <row r="222" spans="1:19">
      <c r="A222" s="2" t="s">
        <v>13929</v>
      </c>
      <c r="B222" s="2" t="s">
        <v>5619</v>
      </c>
      <c r="C222" s="2" t="s">
        <v>2118</v>
      </c>
      <c r="D222" s="2" t="s">
        <v>13930</v>
      </c>
      <c r="E222" s="2" t="s">
        <v>337</v>
      </c>
      <c r="F222" s="2" t="s">
        <v>13931</v>
      </c>
      <c r="G222" s="2" t="s">
        <v>50</v>
      </c>
      <c r="H222" s="2" t="s">
        <v>13316</v>
      </c>
      <c r="I222" s="2" t="s">
        <v>59</v>
      </c>
      <c r="J222" s="9">
        <v>200</v>
      </c>
      <c r="K222" s="9">
        <v>1770</v>
      </c>
      <c r="L222" s="5">
        <v>33</v>
      </c>
      <c r="M222" s="5">
        <v>1</v>
      </c>
      <c r="N222" s="5">
        <v>23.37</v>
      </c>
      <c r="O222" s="5">
        <v>73.78</v>
      </c>
      <c r="P222" s="5">
        <v>1.86</v>
      </c>
      <c r="Q222" s="5">
        <v>0.71</v>
      </c>
      <c r="R222" s="5">
        <v>23.37</v>
      </c>
      <c r="S222" s="5">
        <v>3400</v>
      </c>
    </row>
    <row r="223" spans="1:19">
      <c r="A223" s="2" t="s">
        <v>13932</v>
      </c>
      <c r="B223" s="2" t="s">
        <v>847</v>
      </c>
      <c r="C223" s="2" t="s">
        <v>4183</v>
      </c>
      <c r="D223" s="2" t="s">
        <v>1890</v>
      </c>
      <c r="E223" s="2" t="s">
        <v>258</v>
      </c>
      <c r="F223" s="2" t="s">
        <v>13933</v>
      </c>
      <c r="G223" s="2" t="s">
        <v>134</v>
      </c>
      <c r="H223" s="2" t="s">
        <v>13316</v>
      </c>
      <c r="I223" s="2" t="s">
        <v>66</v>
      </c>
      <c r="J223" s="9">
        <v>600</v>
      </c>
      <c r="K223" s="9">
        <v>1817</v>
      </c>
      <c r="L223" s="5">
        <v>74</v>
      </c>
      <c r="M223" s="5">
        <v>2</v>
      </c>
      <c r="N223" s="5">
        <v>30.33</v>
      </c>
      <c r="O223" s="5">
        <v>145.33000000000001</v>
      </c>
      <c r="P223" s="5">
        <v>4.07</v>
      </c>
      <c r="Q223" s="5">
        <v>0.41</v>
      </c>
      <c r="R223" s="5">
        <v>15.16</v>
      </c>
      <c r="S223" s="5">
        <v>2750</v>
      </c>
    </row>
    <row r="224" spans="1:19">
      <c r="A224" s="2" t="s">
        <v>13934</v>
      </c>
      <c r="B224" s="2" t="s">
        <v>4758</v>
      </c>
      <c r="C224" s="2" t="s">
        <v>1438</v>
      </c>
      <c r="D224" s="2" t="s">
        <v>909</v>
      </c>
      <c r="E224" s="2" t="s">
        <v>222</v>
      </c>
      <c r="F224" s="2" t="s">
        <v>13935</v>
      </c>
      <c r="G224" s="2" t="s">
        <v>161</v>
      </c>
      <c r="H224" s="2" t="s">
        <v>13316</v>
      </c>
      <c r="I224" s="2" t="s">
        <v>51</v>
      </c>
      <c r="J224" s="9">
        <v>500</v>
      </c>
      <c r="K224" s="9">
        <v>1864</v>
      </c>
      <c r="L224" s="5">
        <v>52</v>
      </c>
      <c r="M224" s="5">
        <v>1</v>
      </c>
      <c r="N224" s="5">
        <v>20.92</v>
      </c>
      <c r="O224" s="5">
        <v>61.88</v>
      </c>
      <c r="P224" s="5">
        <v>2.79</v>
      </c>
      <c r="Q224" s="5">
        <v>0.4</v>
      </c>
      <c r="R224" s="5">
        <v>20.92</v>
      </c>
      <c r="S224" s="5">
        <v>1600</v>
      </c>
    </row>
    <row r="225" spans="1:19">
      <c r="A225" s="2" t="s">
        <v>13936</v>
      </c>
      <c r="B225" s="2" t="s">
        <v>185</v>
      </c>
      <c r="C225" s="2" t="s">
        <v>13937</v>
      </c>
      <c r="D225" s="2" t="s">
        <v>13938</v>
      </c>
      <c r="E225" s="2" t="s">
        <v>112</v>
      </c>
      <c r="F225" s="2" t="s">
        <v>12172</v>
      </c>
      <c r="G225" s="2" t="s">
        <v>87</v>
      </c>
      <c r="H225" s="2" t="s">
        <v>13316</v>
      </c>
      <c r="I225" s="2" t="s">
        <v>155</v>
      </c>
      <c r="J225" s="9">
        <v>600</v>
      </c>
      <c r="K225" s="9">
        <v>2137</v>
      </c>
      <c r="L225" s="5">
        <v>64</v>
      </c>
      <c r="M225" s="5">
        <v>2</v>
      </c>
      <c r="N225" s="5">
        <v>45.52</v>
      </c>
      <c r="O225" s="5">
        <v>98.02</v>
      </c>
      <c r="P225" s="5">
        <v>2.99</v>
      </c>
      <c r="Q225" s="5">
        <v>0.71</v>
      </c>
      <c r="R225" s="5">
        <v>22.76</v>
      </c>
      <c r="S225" s="5">
        <v>4000</v>
      </c>
    </row>
    <row r="226" spans="1:19">
      <c r="A226" s="2" t="s">
        <v>13939</v>
      </c>
      <c r="B226" s="2" t="s">
        <v>11629</v>
      </c>
      <c r="C226" s="2" t="s">
        <v>83</v>
      </c>
      <c r="D226" s="2" t="s">
        <v>372</v>
      </c>
      <c r="E226" s="2" t="s">
        <v>373</v>
      </c>
      <c r="F226" s="2" t="s">
        <v>5589</v>
      </c>
      <c r="G226" s="2" t="s">
        <v>312</v>
      </c>
      <c r="H226" s="2" t="s">
        <v>13316</v>
      </c>
      <c r="I226" s="2" t="s">
        <v>206</v>
      </c>
      <c r="J226" s="9">
        <v>1000</v>
      </c>
      <c r="K226" s="9">
        <v>2012</v>
      </c>
      <c r="L226" s="5">
        <v>42</v>
      </c>
      <c r="M226" s="5">
        <v>0</v>
      </c>
      <c r="N226" s="5">
        <v>26.53</v>
      </c>
      <c r="O226" s="5">
        <v>0</v>
      </c>
      <c r="P226" s="5">
        <v>2.09</v>
      </c>
      <c r="Q226" s="5">
        <v>0.63</v>
      </c>
      <c r="R226" s="5">
        <v>0</v>
      </c>
      <c r="S226" s="5">
        <v>2000</v>
      </c>
    </row>
    <row r="227" spans="1:19">
      <c r="A227" s="2" t="s">
        <v>13940</v>
      </c>
      <c r="B227" s="2" t="s">
        <v>13941</v>
      </c>
      <c r="C227" s="2" t="s">
        <v>13942</v>
      </c>
      <c r="D227" s="2" t="s">
        <v>426</v>
      </c>
      <c r="E227" s="2" t="s">
        <v>40</v>
      </c>
      <c r="F227" s="2" t="s">
        <v>13943</v>
      </c>
      <c r="G227" s="2" t="s">
        <v>134</v>
      </c>
      <c r="H227" s="2" t="s">
        <v>13316</v>
      </c>
      <c r="I227" s="2" t="s">
        <v>27</v>
      </c>
      <c r="J227" s="9">
        <v>100</v>
      </c>
      <c r="K227" s="9">
        <v>872</v>
      </c>
      <c r="L227" s="5">
        <v>28</v>
      </c>
      <c r="M227" s="5">
        <v>3</v>
      </c>
      <c r="N227" s="5">
        <v>20.57</v>
      </c>
      <c r="O227" s="5">
        <v>125.46</v>
      </c>
      <c r="P227" s="5">
        <v>3.21</v>
      </c>
      <c r="Q227" s="5">
        <v>0.73</v>
      </c>
      <c r="R227" s="5">
        <v>6.86</v>
      </c>
      <c r="S227" s="5">
        <v>2635</v>
      </c>
    </row>
    <row r="228" spans="1:19">
      <c r="A228" s="2" t="s">
        <v>13944</v>
      </c>
      <c r="B228" s="2" t="s">
        <v>1569</v>
      </c>
      <c r="C228" s="2" t="s">
        <v>13945</v>
      </c>
      <c r="D228" s="2" t="s">
        <v>909</v>
      </c>
      <c r="E228" s="2" t="s">
        <v>222</v>
      </c>
      <c r="F228" s="2" t="s">
        <v>13946</v>
      </c>
      <c r="G228" s="2" t="s">
        <v>312</v>
      </c>
      <c r="H228" s="2" t="s">
        <v>13316</v>
      </c>
      <c r="I228" s="2" t="s">
        <v>66</v>
      </c>
      <c r="J228" s="9">
        <v>1000</v>
      </c>
      <c r="K228" s="9">
        <v>1478</v>
      </c>
      <c r="L228" s="5">
        <v>60</v>
      </c>
      <c r="M228" s="5">
        <v>1</v>
      </c>
      <c r="N228" s="5">
        <v>29.53</v>
      </c>
      <c r="O228" s="5">
        <v>43.14</v>
      </c>
      <c r="P228" s="5">
        <v>4.0599999999999996</v>
      </c>
      <c r="Q228" s="5">
        <v>0.49</v>
      </c>
      <c r="R228" s="5">
        <v>29.53</v>
      </c>
      <c r="S228" s="5">
        <v>2100</v>
      </c>
    </row>
    <row r="229" spans="1:19">
      <c r="A229" s="2" t="s">
        <v>13947</v>
      </c>
      <c r="B229" s="2" t="s">
        <v>1334</v>
      </c>
      <c r="C229" s="2" t="s">
        <v>1913</v>
      </c>
      <c r="D229" s="2" t="s">
        <v>236</v>
      </c>
      <c r="E229" s="2" t="s">
        <v>237</v>
      </c>
      <c r="F229" s="2" t="s">
        <v>13948</v>
      </c>
      <c r="G229" s="2" t="s">
        <v>50</v>
      </c>
      <c r="H229" s="2" t="s">
        <v>13316</v>
      </c>
      <c r="I229" s="2" t="s">
        <v>162</v>
      </c>
      <c r="J229" s="9">
        <v>1000</v>
      </c>
      <c r="K229" s="9">
        <v>1108</v>
      </c>
      <c r="L229" s="5">
        <v>33</v>
      </c>
      <c r="M229" s="5">
        <v>3</v>
      </c>
      <c r="N229" s="5">
        <v>24.74</v>
      </c>
      <c r="O229" s="5">
        <v>117.69</v>
      </c>
      <c r="P229" s="5">
        <v>2.98</v>
      </c>
      <c r="Q229" s="5">
        <v>0.75</v>
      </c>
      <c r="R229" s="5">
        <v>8.25</v>
      </c>
      <c r="S229" s="5">
        <v>2000</v>
      </c>
    </row>
    <row r="230" spans="1:19">
      <c r="A230" s="2" t="s">
        <v>13949</v>
      </c>
      <c r="B230" s="2" t="s">
        <v>1694</v>
      </c>
      <c r="C230" s="2" t="s">
        <v>13950</v>
      </c>
      <c r="D230" s="2" t="s">
        <v>451</v>
      </c>
      <c r="E230" s="2" t="s">
        <v>125</v>
      </c>
      <c r="F230" s="2" t="s">
        <v>13951</v>
      </c>
      <c r="G230" s="2" t="s">
        <v>58</v>
      </c>
      <c r="H230" s="2" t="s">
        <v>13316</v>
      </c>
      <c r="I230" s="2" t="s">
        <v>155</v>
      </c>
      <c r="J230" s="9">
        <v>600</v>
      </c>
      <c r="K230" s="9">
        <v>1547</v>
      </c>
      <c r="L230" s="5">
        <v>48</v>
      </c>
      <c r="M230" s="5">
        <v>4</v>
      </c>
      <c r="N230" s="5">
        <v>29.17</v>
      </c>
      <c r="O230" s="5">
        <v>201.1</v>
      </c>
      <c r="P230" s="5">
        <v>3.1</v>
      </c>
      <c r="Q230" s="5">
        <v>0.61</v>
      </c>
      <c r="R230" s="5">
        <v>7.29</v>
      </c>
      <c r="S230" s="5">
        <v>2750</v>
      </c>
    </row>
    <row r="231" spans="1:19">
      <c r="A231" s="2" t="s">
        <v>13952</v>
      </c>
      <c r="B231" s="2" t="s">
        <v>13953</v>
      </c>
      <c r="C231" s="2" t="s">
        <v>864</v>
      </c>
      <c r="D231" s="2" t="s">
        <v>5260</v>
      </c>
      <c r="E231" s="2" t="s">
        <v>23</v>
      </c>
      <c r="F231" s="2" t="s">
        <v>13954</v>
      </c>
      <c r="G231" s="2" t="s">
        <v>161</v>
      </c>
      <c r="H231" s="2" t="s">
        <v>13316</v>
      </c>
      <c r="I231" s="2" t="s">
        <v>382</v>
      </c>
      <c r="J231" s="9">
        <v>100</v>
      </c>
      <c r="K231" s="9">
        <v>917</v>
      </c>
      <c r="L231" s="5">
        <v>20</v>
      </c>
      <c r="M231" s="5">
        <v>2</v>
      </c>
      <c r="N231" s="5">
        <v>16.170000000000002</v>
      </c>
      <c r="O231" s="5">
        <v>94.08</v>
      </c>
      <c r="P231" s="5">
        <v>2.1800000000000002</v>
      </c>
      <c r="Q231" s="5">
        <v>0.81</v>
      </c>
      <c r="R231" s="5">
        <v>8.09</v>
      </c>
      <c r="S231" s="5">
        <v>2250</v>
      </c>
    </row>
    <row r="232" spans="1:19">
      <c r="A232" s="2" t="s">
        <v>13955</v>
      </c>
      <c r="B232" s="2" t="s">
        <v>658</v>
      </c>
      <c r="C232" s="2" t="s">
        <v>30</v>
      </c>
      <c r="D232" s="2" t="s">
        <v>2192</v>
      </c>
      <c r="E232" s="2" t="s">
        <v>32</v>
      </c>
      <c r="F232" s="2" t="s">
        <v>13956</v>
      </c>
      <c r="G232" s="2" t="s">
        <v>266</v>
      </c>
      <c r="H232" s="2" t="s">
        <v>13316</v>
      </c>
      <c r="I232" s="2" t="s">
        <v>51</v>
      </c>
      <c r="J232" s="9">
        <v>400</v>
      </c>
      <c r="K232" s="9">
        <v>956</v>
      </c>
      <c r="L232" s="5">
        <v>21</v>
      </c>
      <c r="M232" s="5">
        <v>2</v>
      </c>
      <c r="N232" s="5">
        <v>17.190000000000001</v>
      </c>
      <c r="O232" s="5">
        <v>78.47</v>
      </c>
      <c r="P232" s="5">
        <v>2.2000000000000002</v>
      </c>
      <c r="Q232" s="5">
        <v>0.82</v>
      </c>
      <c r="R232" s="5">
        <v>8.6</v>
      </c>
      <c r="S232" s="5">
        <v>2250</v>
      </c>
    </row>
    <row r="233" spans="1:19">
      <c r="A233" s="2" t="s">
        <v>13957</v>
      </c>
      <c r="B233" s="2" t="s">
        <v>13958</v>
      </c>
      <c r="C233" s="2" t="s">
        <v>13959</v>
      </c>
      <c r="D233" s="2" t="s">
        <v>4227</v>
      </c>
      <c r="E233" s="2" t="s">
        <v>112</v>
      </c>
      <c r="F233" s="2" t="s">
        <v>13960</v>
      </c>
      <c r="G233" s="2" t="s">
        <v>134</v>
      </c>
      <c r="H233" s="2" t="s">
        <v>13316</v>
      </c>
      <c r="I233" s="2" t="s">
        <v>51</v>
      </c>
      <c r="J233" s="9">
        <v>300</v>
      </c>
      <c r="K233" s="9">
        <v>1831</v>
      </c>
      <c r="L233" s="5">
        <v>39</v>
      </c>
      <c r="M233" s="5">
        <v>1</v>
      </c>
      <c r="N233" s="5">
        <v>20.079999999999998</v>
      </c>
      <c r="O233" s="5">
        <v>70.34</v>
      </c>
      <c r="P233" s="5">
        <v>2.13</v>
      </c>
      <c r="Q233" s="5">
        <v>0.51</v>
      </c>
      <c r="R233" s="5">
        <v>20.079999999999998</v>
      </c>
      <c r="S233" s="5">
        <v>2250</v>
      </c>
    </row>
    <row r="234" spans="1:19">
      <c r="A234" s="2" t="s">
        <v>13961</v>
      </c>
      <c r="B234" s="2" t="s">
        <v>13962</v>
      </c>
      <c r="C234" s="2" t="s">
        <v>30</v>
      </c>
      <c r="D234" s="2" t="s">
        <v>204</v>
      </c>
      <c r="E234" s="2" t="s">
        <v>56</v>
      </c>
      <c r="F234" s="2" t="s">
        <v>13963</v>
      </c>
      <c r="G234" s="2" t="s">
        <v>50</v>
      </c>
      <c r="H234" s="2" t="s">
        <v>13316</v>
      </c>
      <c r="I234" s="2" t="s">
        <v>361</v>
      </c>
      <c r="J234" s="9">
        <v>400</v>
      </c>
      <c r="K234" s="9">
        <v>649</v>
      </c>
      <c r="L234" s="5">
        <v>18</v>
      </c>
      <c r="M234" s="5">
        <v>0</v>
      </c>
      <c r="N234" s="5">
        <v>9.86</v>
      </c>
      <c r="O234" s="5">
        <v>0</v>
      </c>
      <c r="P234" s="5">
        <v>2.77</v>
      </c>
      <c r="Q234" s="5">
        <v>0.55000000000000004</v>
      </c>
      <c r="R234" s="5">
        <v>0</v>
      </c>
      <c r="S234" s="5">
        <v>1300</v>
      </c>
    </row>
    <row r="235" spans="1:19">
      <c r="A235" s="2" t="s">
        <v>13964</v>
      </c>
      <c r="B235" s="2" t="s">
        <v>13965</v>
      </c>
      <c r="C235" s="2" t="s">
        <v>13966</v>
      </c>
      <c r="D235" s="2" t="s">
        <v>2810</v>
      </c>
      <c r="E235" s="2" t="s">
        <v>132</v>
      </c>
      <c r="F235" s="2" t="s">
        <v>13967</v>
      </c>
      <c r="G235" s="2" t="s">
        <v>102</v>
      </c>
      <c r="H235" s="2" t="s">
        <v>13316</v>
      </c>
      <c r="I235" s="2" t="s">
        <v>162</v>
      </c>
      <c r="J235" s="9">
        <v>600</v>
      </c>
      <c r="K235" s="9">
        <v>726</v>
      </c>
      <c r="L235" s="5">
        <v>30</v>
      </c>
      <c r="M235" s="5">
        <v>2</v>
      </c>
      <c r="N235" s="5">
        <v>20.37</v>
      </c>
      <c r="O235" s="5">
        <v>140.11000000000001</v>
      </c>
      <c r="P235" s="5">
        <v>4.13</v>
      </c>
      <c r="Q235" s="5">
        <v>0.68</v>
      </c>
      <c r="R235" s="5">
        <v>10.18</v>
      </c>
      <c r="S235" s="5">
        <v>2750</v>
      </c>
    </row>
    <row r="236" spans="1:19">
      <c r="A236" s="2" t="s">
        <v>13968</v>
      </c>
      <c r="B236" s="2" t="s">
        <v>2356</v>
      </c>
      <c r="C236" s="2" t="s">
        <v>13969</v>
      </c>
      <c r="D236" s="2" t="s">
        <v>13970</v>
      </c>
      <c r="E236" s="2" t="s">
        <v>23</v>
      </c>
      <c r="F236" s="2" t="s">
        <v>13971</v>
      </c>
      <c r="G236" s="2" t="s">
        <v>150</v>
      </c>
      <c r="H236" s="2" t="s">
        <v>13316</v>
      </c>
      <c r="I236" s="2" t="s">
        <v>458</v>
      </c>
      <c r="J236" s="9">
        <v>200</v>
      </c>
      <c r="K236" s="9">
        <v>899</v>
      </c>
      <c r="L236" s="5">
        <v>21</v>
      </c>
      <c r="M236" s="5">
        <v>1</v>
      </c>
      <c r="N236" s="5">
        <v>16.28</v>
      </c>
      <c r="O236" s="5">
        <v>70.31</v>
      </c>
      <c r="P236" s="5">
        <v>2.34</v>
      </c>
      <c r="Q236" s="5">
        <v>0.78</v>
      </c>
      <c r="R236" s="5">
        <v>16.28</v>
      </c>
      <c r="S236" s="5">
        <v>1900</v>
      </c>
    </row>
    <row r="237" spans="1:19">
      <c r="A237" s="2" t="s">
        <v>13972</v>
      </c>
      <c r="B237" s="2" t="s">
        <v>3565</v>
      </c>
      <c r="C237" s="2" t="s">
        <v>4409</v>
      </c>
      <c r="D237" s="2" t="s">
        <v>1678</v>
      </c>
      <c r="E237" s="2" t="s">
        <v>625</v>
      </c>
      <c r="F237" s="2" t="s">
        <v>343</v>
      </c>
      <c r="G237" s="2" t="s">
        <v>161</v>
      </c>
      <c r="H237" s="2" t="s">
        <v>13316</v>
      </c>
      <c r="I237" s="2" t="s">
        <v>88</v>
      </c>
      <c r="J237" s="9">
        <v>1000</v>
      </c>
      <c r="K237" s="9">
        <v>1553</v>
      </c>
      <c r="L237" s="5">
        <v>67</v>
      </c>
      <c r="M237" s="5">
        <v>5</v>
      </c>
      <c r="N237" s="5">
        <v>44.85</v>
      </c>
      <c r="O237" s="5">
        <v>234.1</v>
      </c>
      <c r="P237" s="5">
        <v>4.3099999999999996</v>
      </c>
      <c r="Q237" s="5">
        <v>0.67</v>
      </c>
      <c r="R237" s="5">
        <v>8.9700000000000006</v>
      </c>
      <c r="S237" s="5">
        <v>2000</v>
      </c>
    </row>
    <row r="238" spans="1:19">
      <c r="A238" s="2" t="s">
        <v>13973</v>
      </c>
      <c r="B238" s="2" t="s">
        <v>3249</v>
      </c>
      <c r="C238" s="2" t="s">
        <v>13974</v>
      </c>
      <c r="D238" s="2" t="s">
        <v>13975</v>
      </c>
      <c r="E238" s="2" t="s">
        <v>112</v>
      </c>
      <c r="F238" s="2" t="s">
        <v>13976</v>
      </c>
      <c r="G238" s="2" t="s">
        <v>102</v>
      </c>
      <c r="H238" s="2" t="s">
        <v>13316</v>
      </c>
      <c r="I238" s="2" t="s">
        <v>356</v>
      </c>
      <c r="J238" s="9">
        <v>700</v>
      </c>
      <c r="K238" s="9">
        <v>2060</v>
      </c>
      <c r="L238" s="5">
        <v>73</v>
      </c>
      <c r="M238" s="5">
        <v>1</v>
      </c>
      <c r="N238" s="5">
        <v>44.5</v>
      </c>
      <c r="O238" s="5">
        <v>57.02</v>
      </c>
      <c r="P238" s="5">
        <v>3.54</v>
      </c>
      <c r="Q238" s="5">
        <v>0.61</v>
      </c>
      <c r="R238" s="5">
        <v>44.5</v>
      </c>
      <c r="S238" s="5">
        <v>4200</v>
      </c>
    </row>
    <row r="239" spans="1:19">
      <c r="A239" s="2" t="s">
        <v>13977</v>
      </c>
      <c r="B239" s="2" t="s">
        <v>899</v>
      </c>
      <c r="C239" s="2" t="s">
        <v>13978</v>
      </c>
      <c r="D239" s="2" t="s">
        <v>2781</v>
      </c>
      <c r="E239" s="2" t="s">
        <v>222</v>
      </c>
      <c r="F239" s="2" t="s">
        <v>13979</v>
      </c>
      <c r="G239" s="2" t="s">
        <v>94</v>
      </c>
      <c r="H239" s="2" t="s">
        <v>13316</v>
      </c>
      <c r="I239" s="2" t="s">
        <v>356</v>
      </c>
      <c r="J239" s="9">
        <v>700</v>
      </c>
      <c r="K239" s="9">
        <v>2473</v>
      </c>
      <c r="L239" s="5">
        <v>105</v>
      </c>
      <c r="M239" s="5">
        <v>11</v>
      </c>
      <c r="N239" s="5">
        <v>77.239999999999995</v>
      </c>
      <c r="O239" s="5">
        <v>741.87</v>
      </c>
      <c r="P239" s="5">
        <v>4.25</v>
      </c>
      <c r="Q239" s="5">
        <v>0.74</v>
      </c>
      <c r="R239" s="5">
        <v>7.02</v>
      </c>
      <c r="S239" s="5">
        <v>1538</v>
      </c>
    </row>
    <row r="240" spans="1:19">
      <c r="A240" s="2" t="s">
        <v>13980</v>
      </c>
      <c r="B240" s="2" t="s">
        <v>13981</v>
      </c>
      <c r="C240" s="2" t="s">
        <v>13982</v>
      </c>
      <c r="D240" s="2" t="s">
        <v>708</v>
      </c>
      <c r="E240" s="2" t="s">
        <v>373</v>
      </c>
      <c r="F240" s="2" t="s">
        <v>13983</v>
      </c>
      <c r="G240" s="2" t="s">
        <v>134</v>
      </c>
      <c r="H240" s="2" t="s">
        <v>13316</v>
      </c>
      <c r="I240" s="2" t="s">
        <v>313</v>
      </c>
      <c r="J240" s="9">
        <v>600</v>
      </c>
      <c r="K240" s="9">
        <v>2113</v>
      </c>
      <c r="L240" s="5">
        <v>79</v>
      </c>
      <c r="M240" s="5">
        <v>0</v>
      </c>
      <c r="N240" s="5">
        <v>41.74</v>
      </c>
      <c r="O240" s="5">
        <v>0</v>
      </c>
      <c r="P240" s="5">
        <v>3.74</v>
      </c>
      <c r="Q240" s="5">
        <v>0.53</v>
      </c>
      <c r="R240" s="5">
        <v>0</v>
      </c>
      <c r="S240" s="5">
        <v>2750</v>
      </c>
    </row>
    <row r="241" spans="1:19">
      <c r="A241" s="2" t="s">
        <v>13984</v>
      </c>
      <c r="B241" s="2" t="s">
        <v>13985</v>
      </c>
      <c r="C241" s="2" t="s">
        <v>13986</v>
      </c>
      <c r="D241" s="2" t="s">
        <v>650</v>
      </c>
      <c r="E241" s="2" t="s">
        <v>32</v>
      </c>
      <c r="F241" s="2" t="s">
        <v>13987</v>
      </c>
      <c r="G241" s="2" t="s">
        <v>65</v>
      </c>
      <c r="H241" s="2" t="s">
        <v>13316</v>
      </c>
      <c r="I241" s="2" t="s">
        <v>80</v>
      </c>
      <c r="J241" s="9">
        <v>100</v>
      </c>
      <c r="K241" s="9">
        <v>1008</v>
      </c>
      <c r="L241" s="5">
        <v>40</v>
      </c>
      <c r="M241" s="5">
        <v>0</v>
      </c>
      <c r="N241" s="5">
        <v>27.38</v>
      </c>
      <c r="O241" s="5">
        <v>0</v>
      </c>
      <c r="P241" s="5">
        <v>3.97</v>
      </c>
      <c r="Q241" s="5">
        <v>0.68</v>
      </c>
      <c r="R241" s="5">
        <v>0</v>
      </c>
      <c r="S241" s="5">
        <v>1300</v>
      </c>
    </row>
    <row r="242" spans="1:19">
      <c r="A242" s="2" t="s">
        <v>13988</v>
      </c>
      <c r="B242" s="2" t="s">
        <v>2070</v>
      </c>
      <c r="C242" s="2" t="s">
        <v>763</v>
      </c>
      <c r="D242" s="2" t="s">
        <v>2846</v>
      </c>
      <c r="E242" s="2" t="s">
        <v>222</v>
      </c>
      <c r="F242" s="2" t="s">
        <v>6835</v>
      </c>
      <c r="G242" s="2" t="s">
        <v>94</v>
      </c>
      <c r="H242" s="2" t="s">
        <v>13316</v>
      </c>
      <c r="I242" s="2" t="s">
        <v>127</v>
      </c>
      <c r="J242" s="9">
        <v>400</v>
      </c>
      <c r="K242" s="9">
        <v>1847</v>
      </c>
      <c r="L242" s="5">
        <v>34</v>
      </c>
      <c r="M242" s="5">
        <v>0</v>
      </c>
      <c r="N242" s="5">
        <v>16.920000000000002</v>
      </c>
      <c r="O242" s="5">
        <v>0</v>
      </c>
      <c r="P242" s="5">
        <v>1.84</v>
      </c>
      <c r="Q242" s="5">
        <v>0.5</v>
      </c>
      <c r="R242" s="5">
        <v>0</v>
      </c>
      <c r="S242" s="5">
        <v>2250</v>
      </c>
    </row>
    <row r="243" spans="1:19">
      <c r="A243" s="2" t="s">
        <v>13989</v>
      </c>
      <c r="B243" s="2" t="s">
        <v>13990</v>
      </c>
      <c r="C243" s="2" t="s">
        <v>13991</v>
      </c>
      <c r="D243" s="2" t="s">
        <v>117</v>
      </c>
      <c r="E243" s="2" t="s">
        <v>118</v>
      </c>
      <c r="F243" s="2" t="s">
        <v>13992</v>
      </c>
      <c r="G243" s="2" t="s">
        <v>58</v>
      </c>
      <c r="H243" s="2" t="s">
        <v>13316</v>
      </c>
      <c r="I243" s="2" t="s">
        <v>183</v>
      </c>
      <c r="J243" s="9">
        <v>200</v>
      </c>
      <c r="K243" s="9">
        <v>1458</v>
      </c>
      <c r="L243" s="5">
        <v>29</v>
      </c>
      <c r="M243" s="5">
        <v>3</v>
      </c>
      <c r="N243" s="5">
        <v>14.91</v>
      </c>
      <c r="O243" s="5">
        <v>108.58</v>
      </c>
      <c r="P243" s="5">
        <v>1.99</v>
      </c>
      <c r="Q243" s="5">
        <v>0.51</v>
      </c>
      <c r="R243" s="5">
        <v>4.97</v>
      </c>
      <c r="S243" s="5">
        <v>2300</v>
      </c>
    </row>
    <row r="244" spans="1:19">
      <c r="A244" s="2" t="s">
        <v>13993</v>
      </c>
      <c r="B244" s="2" t="s">
        <v>706</v>
      </c>
      <c r="C244" s="2" t="s">
        <v>3019</v>
      </c>
      <c r="D244" s="2" t="s">
        <v>264</v>
      </c>
      <c r="E244" s="2" t="s">
        <v>23</v>
      </c>
      <c r="F244" s="2" t="s">
        <v>13994</v>
      </c>
      <c r="G244" s="2" t="s">
        <v>25</v>
      </c>
      <c r="H244" s="2" t="s">
        <v>13316</v>
      </c>
      <c r="I244" s="2" t="s">
        <v>177</v>
      </c>
      <c r="J244" s="9">
        <v>400</v>
      </c>
      <c r="K244" s="9">
        <v>1076</v>
      </c>
      <c r="L244" s="5">
        <v>32</v>
      </c>
      <c r="M244" s="5">
        <v>0</v>
      </c>
      <c r="N244" s="5">
        <v>19.22</v>
      </c>
      <c r="O244" s="5">
        <v>0</v>
      </c>
      <c r="P244" s="5">
        <v>2.97</v>
      </c>
      <c r="Q244" s="5">
        <v>0.6</v>
      </c>
      <c r="R244" s="5">
        <v>0</v>
      </c>
      <c r="S244" s="5">
        <v>4500</v>
      </c>
    </row>
    <row r="245" spans="1:19">
      <c r="A245" s="2" t="s">
        <v>13995</v>
      </c>
      <c r="B245" s="2" t="s">
        <v>1167</v>
      </c>
      <c r="C245" s="2" t="s">
        <v>13996</v>
      </c>
      <c r="D245" s="2" t="s">
        <v>3787</v>
      </c>
      <c r="E245" s="2" t="s">
        <v>850</v>
      </c>
      <c r="F245" s="2" t="s">
        <v>13997</v>
      </c>
      <c r="G245" s="2" t="s">
        <v>34</v>
      </c>
      <c r="H245" s="2" t="s">
        <v>13316</v>
      </c>
      <c r="I245" s="2" t="s">
        <v>183</v>
      </c>
      <c r="J245" s="9">
        <v>1000</v>
      </c>
      <c r="K245" s="9">
        <v>571</v>
      </c>
      <c r="L245" s="5">
        <v>11</v>
      </c>
      <c r="M245" s="5">
        <v>1</v>
      </c>
      <c r="N245" s="5">
        <v>7.95</v>
      </c>
      <c r="O245" s="5">
        <v>37.340000000000003</v>
      </c>
      <c r="P245" s="5">
        <v>1.93</v>
      </c>
      <c r="Q245" s="5">
        <v>0.72</v>
      </c>
      <c r="R245" s="5">
        <v>7.95</v>
      </c>
      <c r="S245" s="5">
        <v>1750</v>
      </c>
    </row>
    <row r="246" spans="1:19">
      <c r="A246" s="2" t="s">
        <v>13998</v>
      </c>
      <c r="B246" s="2" t="s">
        <v>564</v>
      </c>
      <c r="C246" s="2" t="s">
        <v>13999</v>
      </c>
      <c r="D246" s="2" t="s">
        <v>14000</v>
      </c>
      <c r="E246" s="2" t="s">
        <v>125</v>
      </c>
      <c r="F246" s="2" t="s">
        <v>8927</v>
      </c>
      <c r="G246" s="2" t="s">
        <v>94</v>
      </c>
      <c r="H246" s="2" t="s">
        <v>13316</v>
      </c>
      <c r="I246" s="2" t="s">
        <v>66</v>
      </c>
      <c r="J246" s="9">
        <v>500</v>
      </c>
      <c r="K246" s="9">
        <v>1277</v>
      </c>
      <c r="L246" s="5">
        <v>31</v>
      </c>
      <c r="M246" s="5">
        <v>2</v>
      </c>
      <c r="N246" s="5">
        <v>13.01</v>
      </c>
      <c r="O246" s="5">
        <v>118.88</v>
      </c>
      <c r="P246" s="5">
        <v>2.4300000000000002</v>
      </c>
      <c r="Q246" s="5">
        <v>0.42</v>
      </c>
      <c r="R246" s="5">
        <v>6.5</v>
      </c>
      <c r="S246" s="5">
        <v>2750</v>
      </c>
    </row>
    <row r="247" spans="1:19">
      <c r="A247" s="2" t="s">
        <v>14001</v>
      </c>
      <c r="B247" s="2" t="s">
        <v>539</v>
      </c>
      <c r="C247" s="2" t="s">
        <v>12010</v>
      </c>
      <c r="D247" s="2" t="s">
        <v>1258</v>
      </c>
      <c r="E247" s="2" t="s">
        <v>132</v>
      </c>
      <c r="F247" s="2" t="s">
        <v>5935</v>
      </c>
      <c r="G247" s="2" t="s">
        <v>161</v>
      </c>
      <c r="H247" s="2" t="s">
        <v>13316</v>
      </c>
      <c r="I247" s="2" t="s">
        <v>458</v>
      </c>
      <c r="J247" s="9">
        <v>400</v>
      </c>
      <c r="K247" s="9">
        <v>1856</v>
      </c>
      <c r="L247" s="5">
        <v>48</v>
      </c>
      <c r="M247" s="5">
        <v>1</v>
      </c>
      <c r="N247" s="5">
        <v>28.81</v>
      </c>
      <c r="O247" s="5">
        <v>38.479999999999997</v>
      </c>
      <c r="P247" s="5">
        <v>2.59</v>
      </c>
      <c r="Q247" s="5">
        <v>0.6</v>
      </c>
      <c r="R247" s="5">
        <v>28.81</v>
      </c>
      <c r="S247" s="5">
        <v>1598</v>
      </c>
    </row>
    <row r="248" spans="1:19">
      <c r="A248" s="2" t="s">
        <v>14002</v>
      </c>
      <c r="B248" s="2" t="s">
        <v>11758</v>
      </c>
      <c r="C248" s="2" t="s">
        <v>7804</v>
      </c>
      <c r="D248" s="2" t="s">
        <v>2176</v>
      </c>
      <c r="E248" s="2" t="s">
        <v>112</v>
      </c>
      <c r="F248" s="2" t="s">
        <v>8050</v>
      </c>
      <c r="G248" s="2" t="s">
        <v>42</v>
      </c>
      <c r="H248" s="2" t="s">
        <v>13316</v>
      </c>
      <c r="I248" s="2" t="s">
        <v>35</v>
      </c>
      <c r="J248" s="9">
        <v>600</v>
      </c>
      <c r="K248" s="9">
        <v>968</v>
      </c>
      <c r="L248" s="5">
        <v>42</v>
      </c>
      <c r="M248" s="5">
        <v>1</v>
      </c>
      <c r="N248" s="5">
        <v>32.08</v>
      </c>
      <c r="O248" s="5">
        <v>54</v>
      </c>
      <c r="P248" s="5">
        <v>4.34</v>
      </c>
      <c r="Q248" s="5">
        <v>0.76</v>
      </c>
      <c r="R248" s="5">
        <v>32.08</v>
      </c>
      <c r="S248" s="5">
        <v>1200</v>
      </c>
    </row>
    <row r="249" spans="1:19">
      <c r="A249" s="2" t="s">
        <v>14003</v>
      </c>
      <c r="B249" s="2" t="s">
        <v>1966</v>
      </c>
      <c r="C249" s="2" t="s">
        <v>4682</v>
      </c>
      <c r="D249" s="2" t="s">
        <v>896</v>
      </c>
      <c r="E249" s="2" t="s">
        <v>1001</v>
      </c>
      <c r="F249" s="2" t="s">
        <v>13742</v>
      </c>
      <c r="G249" s="2" t="s">
        <v>312</v>
      </c>
      <c r="H249" s="2" t="s">
        <v>13316</v>
      </c>
      <c r="I249" s="2" t="s">
        <v>135</v>
      </c>
      <c r="J249" s="9">
        <v>700</v>
      </c>
      <c r="K249" s="9">
        <v>600</v>
      </c>
      <c r="L249" s="5">
        <v>21</v>
      </c>
      <c r="M249" s="5">
        <v>0</v>
      </c>
      <c r="N249" s="5">
        <v>14.31</v>
      </c>
      <c r="O249" s="5">
        <v>0</v>
      </c>
      <c r="P249" s="5">
        <v>3.5</v>
      </c>
      <c r="Q249" s="5">
        <v>0.68</v>
      </c>
      <c r="R249" s="5">
        <v>0</v>
      </c>
      <c r="S249" s="5">
        <v>2992</v>
      </c>
    </row>
    <row r="250" spans="1:19">
      <c r="A250" s="2" t="s">
        <v>14004</v>
      </c>
      <c r="B250" s="2" t="s">
        <v>14005</v>
      </c>
      <c r="C250" s="2" t="s">
        <v>524</v>
      </c>
      <c r="D250" s="2" t="s">
        <v>1336</v>
      </c>
      <c r="E250" s="2" t="s">
        <v>56</v>
      </c>
      <c r="F250" s="2" t="s">
        <v>14006</v>
      </c>
      <c r="G250" s="2" t="s">
        <v>167</v>
      </c>
      <c r="H250" s="2" t="s">
        <v>13316</v>
      </c>
      <c r="I250" s="2" t="s">
        <v>162</v>
      </c>
      <c r="J250" s="9">
        <v>500</v>
      </c>
      <c r="K250" s="9">
        <v>1705</v>
      </c>
      <c r="L250" s="5">
        <v>56</v>
      </c>
      <c r="M250" s="5">
        <v>2</v>
      </c>
      <c r="N250" s="5">
        <v>31.72</v>
      </c>
      <c r="O250" s="5">
        <v>126.39</v>
      </c>
      <c r="P250" s="5">
        <v>3.28</v>
      </c>
      <c r="Q250" s="5">
        <v>0.56999999999999995</v>
      </c>
      <c r="R250" s="5">
        <v>15.86</v>
      </c>
      <c r="S250" s="5">
        <v>2100</v>
      </c>
    </row>
    <row r="251" spans="1:19">
      <c r="A251" s="2" t="s">
        <v>14007</v>
      </c>
      <c r="B251" s="2" t="s">
        <v>895</v>
      </c>
      <c r="C251" s="2" t="s">
        <v>14008</v>
      </c>
      <c r="D251" s="2" t="s">
        <v>545</v>
      </c>
      <c r="E251" s="2" t="s">
        <v>132</v>
      </c>
      <c r="F251" s="2" t="s">
        <v>12069</v>
      </c>
      <c r="G251" s="2" t="s">
        <v>25</v>
      </c>
      <c r="H251" s="2" t="s">
        <v>13316</v>
      </c>
      <c r="I251" s="2" t="s">
        <v>356</v>
      </c>
      <c r="J251" s="9">
        <v>200</v>
      </c>
      <c r="K251" s="9">
        <v>2332</v>
      </c>
      <c r="L251" s="5">
        <v>40</v>
      </c>
      <c r="M251" s="5">
        <v>0</v>
      </c>
      <c r="N251" s="5">
        <v>33.130000000000003</v>
      </c>
      <c r="O251" s="5">
        <v>0</v>
      </c>
      <c r="P251" s="5">
        <v>1.72</v>
      </c>
      <c r="Q251" s="5">
        <v>0.83</v>
      </c>
      <c r="R251" s="5">
        <v>0</v>
      </c>
      <c r="S251" s="5">
        <v>2000</v>
      </c>
    </row>
    <row r="252" spans="1:19">
      <c r="A252" s="2" t="s">
        <v>14009</v>
      </c>
      <c r="B252" s="2" t="s">
        <v>4811</v>
      </c>
      <c r="C252" s="2" t="s">
        <v>14010</v>
      </c>
      <c r="D252" s="2" t="s">
        <v>204</v>
      </c>
      <c r="E252" s="2" t="s">
        <v>56</v>
      </c>
      <c r="F252" s="2" t="s">
        <v>8043</v>
      </c>
      <c r="G252" s="2" t="s">
        <v>167</v>
      </c>
      <c r="H252" s="2" t="s">
        <v>13316</v>
      </c>
      <c r="I252" s="2" t="s">
        <v>27</v>
      </c>
      <c r="J252" s="9">
        <v>400</v>
      </c>
      <c r="K252" s="9">
        <v>739</v>
      </c>
      <c r="L252" s="5">
        <v>29</v>
      </c>
      <c r="M252" s="5">
        <v>1</v>
      </c>
      <c r="N252" s="5">
        <v>14.88</v>
      </c>
      <c r="O252" s="5">
        <v>39.049999999999997</v>
      </c>
      <c r="P252" s="5">
        <v>3.92</v>
      </c>
      <c r="Q252" s="5">
        <v>0.51</v>
      </c>
      <c r="R252" s="5">
        <v>14.88</v>
      </c>
      <c r="S252" s="5">
        <v>1500</v>
      </c>
    </row>
    <row r="253" spans="1:19">
      <c r="A253" s="2" t="s">
        <v>14011</v>
      </c>
      <c r="B253" s="2" t="s">
        <v>219</v>
      </c>
      <c r="C253" s="2" t="s">
        <v>269</v>
      </c>
      <c r="D253" s="2" t="s">
        <v>3126</v>
      </c>
      <c r="E253" s="2" t="s">
        <v>237</v>
      </c>
      <c r="F253" s="2" t="s">
        <v>14012</v>
      </c>
      <c r="G253" s="2" t="s">
        <v>65</v>
      </c>
      <c r="H253" s="2" t="s">
        <v>13316</v>
      </c>
      <c r="I253" s="2" t="s">
        <v>206</v>
      </c>
      <c r="J253" s="9">
        <v>300</v>
      </c>
      <c r="K253" s="9">
        <v>889</v>
      </c>
      <c r="L253" s="5">
        <v>24</v>
      </c>
      <c r="M253" s="5">
        <v>1</v>
      </c>
      <c r="N253" s="5">
        <v>13.84</v>
      </c>
      <c r="O253" s="5">
        <v>38.07</v>
      </c>
      <c r="P253" s="5">
        <v>2.7</v>
      </c>
      <c r="Q253" s="5">
        <v>0.57999999999999996</v>
      </c>
      <c r="R253" s="5">
        <v>13.84</v>
      </c>
      <c r="S253" s="5">
        <v>2200</v>
      </c>
    </row>
    <row r="254" spans="1:19">
      <c r="A254" s="2" t="s">
        <v>14013</v>
      </c>
      <c r="B254" s="2" t="s">
        <v>14014</v>
      </c>
      <c r="C254" s="2" t="s">
        <v>14015</v>
      </c>
      <c r="D254" s="2" t="s">
        <v>721</v>
      </c>
      <c r="E254" s="2" t="s">
        <v>112</v>
      </c>
      <c r="F254" s="2" t="s">
        <v>2513</v>
      </c>
      <c r="G254" s="2" t="s">
        <v>161</v>
      </c>
      <c r="H254" s="2" t="s">
        <v>13316</v>
      </c>
      <c r="I254" s="2" t="s">
        <v>183</v>
      </c>
      <c r="J254" s="9">
        <v>1000</v>
      </c>
      <c r="K254" s="9">
        <v>2418</v>
      </c>
      <c r="L254" s="5">
        <v>81</v>
      </c>
      <c r="M254" s="5">
        <v>3</v>
      </c>
      <c r="N254" s="5">
        <v>49.44</v>
      </c>
      <c r="O254" s="5">
        <v>206.37</v>
      </c>
      <c r="P254" s="5">
        <v>3.35</v>
      </c>
      <c r="Q254" s="5">
        <v>0.61</v>
      </c>
      <c r="R254" s="5">
        <v>16.48</v>
      </c>
      <c r="S254" s="5">
        <v>2000</v>
      </c>
    </row>
    <row r="255" spans="1:19">
      <c r="A255" s="2" t="s">
        <v>14016</v>
      </c>
      <c r="B255" s="2" t="s">
        <v>1966</v>
      </c>
      <c r="C255" s="2" t="s">
        <v>14017</v>
      </c>
      <c r="D255" s="2" t="s">
        <v>4874</v>
      </c>
      <c r="E255" s="2" t="s">
        <v>125</v>
      </c>
      <c r="F255" s="2" t="s">
        <v>14018</v>
      </c>
      <c r="G255" s="2" t="s">
        <v>102</v>
      </c>
      <c r="H255" s="2" t="s">
        <v>13316</v>
      </c>
      <c r="I255" s="2" t="s">
        <v>699</v>
      </c>
      <c r="J255" s="9">
        <v>200</v>
      </c>
      <c r="K255" s="9">
        <v>2003</v>
      </c>
      <c r="L255" s="5">
        <v>31</v>
      </c>
      <c r="M255" s="5">
        <v>1</v>
      </c>
      <c r="N255" s="5">
        <v>24.06</v>
      </c>
      <c r="O255" s="5">
        <v>43.22</v>
      </c>
      <c r="P255" s="5">
        <v>1.55</v>
      </c>
      <c r="Q255" s="5">
        <v>0.78</v>
      </c>
      <c r="R255" s="5">
        <v>24.06</v>
      </c>
      <c r="S255" s="5">
        <v>4500</v>
      </c>
    </row>
    <row r="256" spans="1:19">
      <c r="A256" s="2" t="s">
        <v>14019</v>
      </c>
      <c r="B256" s="2" t="s">
        <v>1180</v>
      </c>
      <c r="C256" s="2" t="s">
        <v>14020</v>
      </c>
      <c r="D256" s="2" t="s">
        <v>12305</v>
      </c>
      <c r="E256" s="2" t="s">
        <v>23</v>
      </c>
      <c r="F256" s="2" t="s">
        <v>14021</v>
      </c>
      <c r="G256" s="2" t="s">
        <v>58</v>
      </c>
      <c r="H256" s="2" t="s">
        <v>13316</v>
      </c>
      <c r="I256" s="2" t="s">
        <v>127</v>
      </c>
      <c r="J256" s="9">
        <v>800</v>
      </c>
      <c r="K256" s="9">
        <v>2008</v>
      </c>
      <c r="L256" s="5">
        <v>55</v>
      </c>
      <c r="M256" s="5">
        <v>6</v>
      </c>
      <c r="N256" s="5">
        <v>46.57</v>
      </c>
      <c r="O256" s="5">
        <v>392.74</v>
      </c>
      <c r="P256" s="5">
        <v>2.74</v>
      </c>
      <c r="Q256" s="5">
        <v>0.85</v>
      </c>
      <c r="R256" s="5">
        <v>7.76</v>
      </c>
      <c r="S256" s="5">
        <v>2000</v>
      </c>
    </row>
    <row r="257" spans="1:19">
      <c r="A257" s="2" t="s">
        <v>14022</v>
      </c>
      <c r="B257" s="2" t="s">
        <v>1569</v>
      </c>
      <c r="C257" s="2" t="s">
        <v>14023</v>
      </c>
      <c r="D257" s="2" t="s">
        <v>14024</v>
      </c>
      <c r="E257" s="2" t="s">
        <v>32</v>
      </c>
      <c r="F257" s="2" t="s">
        <v>14025</v>
      </c>
      <c r="G257" s="2" t="s">
        <v>34</v>
      </c>
      <c r="H257" s="2" t="s">
        <v>13316</v>
      </c>
      <c r="I257" s="2" t="s">
        <v>382</v>
      </c>
      <c r="J257" s="9">
        <v>300</v>
      </c>
      <c r="K257" s="9">
        <v>984</v>
      </c>
      <c r="L257" s="5">
        <v>18</v>
      </c>
      <c r="M257" s="5">
        <v>0</v>
      </c>
      <c r="N257" s="5">
        <v>10.83</v>
      </c>
      <c r="O257" s="5">
        <v>0</v>
      </c>
      <c r="P257" s="5">
        <v>1.83</v>
      </c>
      <c r="Q257" s="5">
        <v>0.6</v>
      </c>
      <c r="R257" s="5">
        <v>0</v>
      </c>
      <c r="S257" s="5">
        <v>1750</v>
      </c>
    </row>
    <row r="258" spans="1:19">
      <c r="A258" s="2" t="s">
        <v>14026</v>
      </c>
      <c r="B258" s="2" t="s">
        <v>11371</v>
      </c>
      <c r="C258" s="2" t="s">
        <v>269</v>
      </c>
      <c r="D258" s="2" t="s">
        <v>14027</v>
      </c>
      <c r="E258" s="2" t="s">
        <v>635</v>
      </c>
      <c r="F258" s="2" t="s">
        <v>14028</v>
      </c>
      <c r="G258" s="2" t="s">
        <v>161</v>
      </c>
      <c r="H258" s="2" t="s">
        <v>13316</v>
      </c>
      <c r="I258" s="2" t="s">
        <v>206</v>
      </c>
      <c r="J258" s="9">
        <v>400</v>
      </c>
      <c r="K258" s="9">
        <v>1398</v>
      </c>
      <c r="L258" s="5">
        <v>31</v>
      </c>
      <c r="M258" s="5">
        <v>0</v>
      </c>
      <c r="N258" s="5">
        <v>20.74</v>
      </c>
      <c r="O258" s="5">
        <v>0</v>
      </c>
      <c r="P258" s="5">
        <v>2.2200000000000002</v>
      </c>
      <c r="Q258" s="5">
        <v>0.67</v>
      </c>
      <c r="R258" s="5">
        <v>0</v>
      </c>
      <c r="S258" s="5">
        <v>3600</v>
      </c>
    </row>
    <row r="259" spans="1:19">
      <c r="A259" s="2" t="s">
        <v>14029</v>
      </c>
      <c r="B259" s="2" t="s">
        <v>2195</v>
      </c>
      <c r="C259" s="2" t="s">
        <v>14030</v>
      </c>
      <c r="D259" s="2" t="s">
        <v>14031</v>
      </c>
      <c r="E259" s="2" t="s">
        <v>237</v>
      </c>
      <c r="F259" s="2" t="s">
        <v>14032</v>
      </c>
      <c r="G259" s="2" t="s">
        <v>102</v>
      </c>
      <c r="H259" s="2" t="s">
        <v>13316</v>
      </c>
      <c r="I259" s="2" t="s">
        <v>248</v>
      </c>
      <c r="J259" s="9">
        <v>100</v>
      </c>
      <c r="K259" s="9">
        <v>1531</v>
      </c>
      <c r="L259" s="5">
        <v>35</v>
      </c>
      <c r="M259" s="5">
        <v>0</v>
      </c>
      <c r="N259" s="5">
        <v>17.02</v>
      </c>
      <c r="O259" s="5">
        <v>0</v>
      </c>
      <c r="P259" s="5">
        <v>2.29</v>
      </c>
      <c r="Q259" s="5">
        <v>0.49</v>
      </c>
      <c r="R259" s="5">
        <v>0</v>
      </c>
      <c r="S259" s="5">
        <v>4000</v>
      </c>
    </row>
    <row r="260" spans="1:19">
      <c r="A260" s="2" t="s">
        <v>14033</v>
      </c>
      <c r="B260" s="2" t="s">
        <v>4009</v>
      </c>
      <c r="C260" s="2" t="s">
        <v>14034</v>
      </c>
      <c r="D260" s="2" t="s">
        <v>14035</v>
      </c>
      <c r="E260" s="2" t="s">
        <v>432</v>
      </c>
      <c r="F260" s="2" t="s">
        <v>14036</v>
      </c>
      <c r="G260" s="2" t="s">
        <v>190</v>
      </c>
      <c r="H260" s="2" t="s">
        <v>13316</v>
      </c>
      <c r="I260" s="2" t="s">
        <v>177</v>
      </c>
      <c r="J260" s="9">
        <v>400</v>
      </c>
      <c r="K260" s="9">
        <v>800</v>
      </c>
      <c r="L260" s="5">
        <v>21</v>
      </c>
      <c r="M260" s="5">
        <v>0</v>
      </c>
      <c r="N260" s="5">
        <v>13.53</v>
      </c>
      <c r="O260" s="5">
        <v>0</v>
      </c>
      <c r="P260" s="5">
        <v>2.62</v>
      </c>
      <c r="Q260" s="5">
        <v>0.64</v>
      </c>
      <c r="R260" s="5">
        <v>0</v>
      </c>
      <c r="S260" s="5">
        <v>2500</v>
      </c>
    </row>
    <row r="261" spans="1:19">
      <c r="A261" s="2" t="s">
        <v>14037</v>
      </c>
      <c r="B261" s="2" t="s">
        <v>14038</v>
      </c>
      <c r="C261" s="2" t="s">
        <v>14039</v>
      </c>
      <c r="D261" s="2" t="s">
        <v>426</v>
      </c>
      <c r="E261" s="2" t="s">
        <v>40</v>
      </c>
      <c r="F261" s="2" t="s">
        <v>86</v>
      </c>
      <c r="G261" s="2" t="s">
        <v>58</v>
      </c>
      <c r="H261" s="2" t="s">
        <v>13316</v>
      </c>
      <c r="I261" s="2" t="s">
        <v>699</v>
      </c>
      <c r="J261" s="9">
        <v>100</v>
      </c>
      <c r="K261" s="9">
        <v>1992</v>
      </c>
      <c r="L261" s="5">
        <v>60</v>
      </c>
      <c r="M261" s="5">
        <v>2</v>
      </c>
      <c r="N261" s="5">
        <v>39</v>
      </c>
      <c r="O261" s="5">
        <v>100.4</v>
      </c>
      <c r="P261" s="5">
        <v>3.01</v>
      </c>
      <c r="Q261" s="5">
        <v>0.65</v>
      </c>
      <c r="R261" s="5">
        <v>19.5</v>
      </c>
      <c r="S261" s="5">
        <v>3400</v>
      </c>
    </row>
    <row r="262" spans="1:19">
      <c r="A262" s="2" t="s">
        <v>14040</v>
      </c>
      <c r="B262" s="2" t="s">
        <v>1633</v>
      </c>
      <c r="C262" s="2" t="s">
        <v>1034</v>
      </c>
      <c r="D262" s="2" t="s">
        <v>14041</v>
      </c>
      <c r="E262" s="2" t="s">
        <v>56</v>
      </c>
      <c r="F262" s="2" t="s">
        <v>14042</v>
      </c>
      <c r="G262" s="2" t="s">
        <v>87</v>
      </c>
      <c r="H262" s="2" t="s">
        <v>13316</v>
      </c>
      <c r="I262" s="2" t="s">
        <v>162</v>
      </c>
      <c r="J262" s="9">
        <v>800</v>
      </c>
      <c r="K262" s="9">
        <v>1233</v>
      </c>
      <c r="L262" s="5">
        <v>23</v>
      </c>
      <c r="M262" s="5">
        <v>0</v>
      </c>
      <c r="N262" s="5">
        <v>18.670000000000002</v>
      </c>
      <c r="O262" s="5">
        <v>0</v>
      </c>
      <c r="P262" s="5">
        <v>1.87</v>
      </c>
      <c r="Q262" s="5">
        <v>0.81</v>
      </c>
      <c r="R262" s="5">
        <v>0</v>
      </c>
      <c r="S262" s="5">
        <v>1580</v>
      </c>
    </row>
    <row r="263" spans="1:19">
      <c r="A263" s="2" t="s">
        <v>14043</v>
      </c>
      <c r="B263" s="2" t="s">
        <v>2895</v>
      </c>
      <c r="C263" s="2" t="s">
        <v>3956</v>
      </c>
      <c r="D263" s="2" t="s">
        <v>552</v>
      </c>
      <c r="E263" s="2" t="s">
        <v>222</v>
      </c>
      <c r="F263" s="2" t="s">
        <v>11128</v>
      </c>
      <c r="G263" s="2" t="s">
        <v>253</v>
      </c>
      <c r="H263" s="2" t="s">
        <v>13316</v>
      </c>
      <c r="I263" s="2" t="s">
        <v>120</v>
      </c>
      <c r="J263" s="9">
        <v>700</v>
      </c>
      <c r="K263" s="9">
        <v>2084</v>
      </c>
      <c r="L263" s="5">
        <v>59</v>
      </c>
      <c r="M263" s="5">
        <v>1</v>
      </c>
      <c r="N263" s="5">
        <v>46.5</v>
      </c>
      <c r="O263" s="5">
        <v>66.290000000000006</v>
      </c>
      <c r="P263" s="5">
        <v>2.83</v>
      </c>
      <c r="Q263" s="5">
        <v>0.79</v>
      </c>
      <c r="R263" s="5">
        <v>46.5</v>
      </c>
      <c r="S263" s="5">
        <v>4004</v>
      </c>
    </row>
    <row r="264" spans="1:19">
      <c r="A264" s="2" t="s">
        <v>14044</v>
      </c>
      <c r="B264" s="2" t="s">
        <v>14045</v>
      </c>
      <c r="C264" s="2" t="s">
        <v>14046</v>
      </c>
      <c r="D264" s="2" t="s">
        <v>12621</v>
      </c>
      <c r="E264" s="2" t="s">
        <v>85</v>
      </c>
      <c r="F264" s="2" t="s">
        <v>686</v>
      </c>
      <c r="G264" s="2" t="s">
        <v>167</v>
      </c>
      <c r="H264" s="2" t="s">
        <v>13316</v>
      </c>
      <c r="I264" s="2" t="s">
        <v>217</v>
      </c>
      <c r="J264" s="9">
        <v>200</v>
      </c>
      <c r="K264" s="9">
        <v>953</v>
      </c>
      <c r="L264" s="5">
        <v>18</v>
      </c>
      <c r="M264" s="5">
        <v>0</v>
      </c>
      <c r="N264" s="5">
        <v>10.58</v>
      </c>
      <c r="O264" s="5">
        <v>0</v>
      </c>
      <c r="P264" s="5">
        <v>1.89</v>
      </c>
      <c r="Q264" s="5">
        <v>0.59</v>
      </c>
      <c r="R264" s="5">
        <v>0</v>
      </c>
      <c r="S264" s="5">
        <v>2750</v>
      </c>
    </row>
    <row r="265" spans="1:19">
      <c r="A265" s="2" t="s">
        <v>14047</v>
      </c>
      <c r="B265" s="2" t="s">
        <v>5878</v>
      </c>
      <c r="C265" s="2" t="s">
        <v>14048</v>
      </c>
      <c r="D265" s="2" t="s">
        <v>829</v>
      </c>
      <c r="E265" s="2" t="s">
        <v>112</v>
      </c>
      <c r="F265" s="2" t="s">
        <v>8073</v>
      </c>
      <c r="G265" s="2" t="s">
        <v>134</v>
      </c>
      <c r="H265" s="2" t="s">
        <v>13316</v>
      </c>
      <c r="I265" s="2" t="s">
        <v>88</v>
      </c>
      <c r="J265" s="9">
        <v>200</v>
      </c>
      <c r="K265" s="9">
        <v>1641</v>
      </c>
      <c r="L265" s="5">
        <v>51</v>
      </c>
      <c r="M265" s="5">
        <v>0</v>
      </c>
      <c r="N265" s="5">
        <v>39.979999999999997</v>
      </c>
      <c r="O265" s="5">
        <v>0</v>
      </c>
      <c r="P265" s="5">
        <v>3.11</v>
      </c>
      <c r="Q265" s="5">
        <v>0.78</v>
      </c>
      <c r="R265" s="5">
        <v>0</v>
      </c>
      <c r="S265" s="5">
        <v>3100</v>
      </c>
    </row>
    <row r="266" spans="1:19">
      <c r="A266" s="2" t="s">
        <v>14049</v>
      </c>
      <c r="B266" s="2" t="s">
        <v>4895</v>
      </c>
      <c r="C266" s="2" t="s">
        <v>5263</v>
      </c>
      <c r="D266" s="2" t="s">
        <v>6951</v>
      </c>
      <c r="E266" s="2" t="s">
        <v>125</v>
      </c>
      <c r="F266" s="2" t="s">
        <v>14050</v>
      </c>
      <c r="G266" s="2" t="s">
        <v>25</v>
      </c>
      <c r="H266" s="2" t="s">
        <v>13316</v>
      </c>
      <c r="I266" s="2" t="s">
        <v>183</v>
      </c>
      <c r="J266" s="9">
        <v>400</v>
      </c>
      <c r="K266" s="9">
        <v>1660</v>
      </c>
      <c r="L266" s="5">
        <v>67</v>
      </c>
      <c r="M266" s="5">
        <v>7</v>
      </c>
      <c r="N266" s="5">
        <v>47.11</v>
      </c>
      <c r="O266" s="5">
        <v>273.74</v>
      </c>
      <c r="P266" s="5">
        <v>4.04</v>
      </c>
      <c r="Q266" s="5">
        <v>0.7</v>
      </c>
      <c r="R266" s="5">
        <v>6.73</v>
      </c>
      <c r="S266" s="5">
        <v>1251</v>
      </c>
    </row>
    <row r="267" spans="1:19">
      <c r="A267" s="2" t="s">
        <v>14051</v>
      </c>
      <c r="B267" s="2" t="s">
        <v>510</v>
      </c>
      <c r="C267" s="2" t="s">
        <v>4530</v>
      </c>
      <c r="D267" s="2" t="s">
        <v>14052</v>
      </c>
      <c r="E267" s="2" t="s">
        <v>188</v>
      </c>
      <c r="F267" s="2" t="s">
        <v>14053</v>
      </c>
      <c r="G267" s="2" t="s">
        <v>50</v>
      </c>
      <c r="H267" s="2" t="s">
        <v>13316</v>
      </c>
      <c r="I267" s="2" t="s">
        <v>183</v>
      </c>
      <c r="J267" s="9">
        <v>500</v>
      </c>
      <c r="K267" s="9">
        <v>661</v>
      </c>
      <c r="L267" s="5">
        <v>14</v>
      </c>
      <c r="M267" s="5">
        <v>0</v>
      </c>
      <c r="N267" s="5">
        <v>6.09</v>
      </c>
      <c r="O267" s="5">
        <v>0</v>
      </c>
      <c r="P267" s="5">
        <v>2.12</v>
      </c>
      <c r="Q267" s="5">
        <v>0.44</v>
      </c>
      <c r="R267" s="5">
        <v>0</v>
      </c>
      <c r="S267" s="5">
        <v>3000</v>
      </c>
    </row>
    <row r="268" spans="1:19">
      <c r="A268" s="2" t="s">
        <v>14054</v>
      </c>
      <c r="B268" s="2" t="s">
        <v>454</v>
      </c>
      <c r="C268" s="2" t="s">
        <v>8109</v>
      </c>
      <c r="D268" s="2" t="s">
        <v>251</v>
      </c>
      <c r="E268" s="2" t="s">
        <v>23</v>
      </c>
      <c r="F268" s="2" t="s">
        <v>14055</v>
      </c>
      <c r="G268" s="2" t="s">
        <v>312</v>
      </c>
      <c r="H268" s="2" t="s">
        <v>13316</v>
      </c>
      <c r="I268" s="2" t="s">
        <v>319</v>
      </c>
      <c r="J268" s="9">
        <v>1000</v>
      </c>
      <c r="K268" s="9">
        <v>1610</v>
      </c>
      <c r="L268" s="5">
        <v>38</v>
      </c>
      <c r="M268" s="5">
        <v>1</v>
      </c>
      <c r="N268" s="5">
        <v>26.91</v>
      </c>
      <c r="O268" s="5">
        <v>38.31</v>
      </c>
      <c r="P268" s="5">
        <v>2.36</v>
      </c>
      <c r="Q268" s="5">
        <v>0.71</v>
      </c>
      <c r="R268" s="5">
        <v>26.91</v>
      </c>
      <c r="S268" s="5">
        <v>2800</v>
      </c>
    </row>
    <row r="269" spans="1:19">
      <c r="A269" s="2" t="s">
        <v>14056</v>
      </c>
      <c r="B269" s="2" t="s">
        <v>5196</v>
      </c>
      <c r="C269" s="2" t="s">
        <v>14057</v>
      </c>
      <c r="D269" s="2" t="s">
        <v>11448</v>
      </c>
      <c r="E269" s="2" t="s">
        <v>40</v>
      </c>
      <c r="F269" s="2" t="s">
        <v>14058</v>
      </c>
      <c r="G269" s="2" t="s">
        <v>65</v>
      </c>
      <c r="H269" s="2" t="s">
        <v>13316</v>
      </c>
      <c r="I269" s="2" t="s">
        <v>183</v>
      </c>
      <c r="J269" s="9">
        <v>700</v>
      </c>
      <c r="K269" s="9">
        <v>2207</v>
      </c>
      <c r="L269" s="5">
        <v>44</v>
      </c>
      <c r="M269" s="5">
        <v>1</v>
      </c>
      <c r="N269" s="5">
        <v>33.33</v>
      </c>
      <c r="O269" s="5">
        <v>66.319999999999993</v>
      </c>
      <c r="P269" s="5">
        <v>1.99</v>
      </c>
      <c r="Q269" s="5">
        <v>0.76</v>
      </c>
      <c r="R269" s="5">
        <v>33.33</v>
      </c>
      <c r="S269" s="5">
        <v>1700</v>
      </c>
    </row>
    <row r="270" spans="1:19">
      <c r="A270" s="2" t="s">
        <v>14059</v>
      </c>
      <c r="B270" s="2" t="s">
        <v>14060</v>
      </c>
      <c r="C270" s="2" t="s">
        <v>143</v>
      </c>
      <c r="D270" s="2" t="s">
        <v>3932</v>
      </c>
      <c r="E270" s="2" t="s">
        <v>112</v>
      </c>
      <c r="F270" s="2" t="s">
        <v>14061</v>
      </c>
      <c r="G270" s="2" t="s">
        <v>190</v>
      </c>
      <c r="H270" s="2" t="s">
        <v>13316</v>
      </c>
      <c r="I270" s="2" t="s">
        <v>66</v>
      </c>
      <c r="J270" s="9">
        <v>100</v>
      </c>
      <c r="K270" s="9">
        <v>1684</v>
      </c>
      <c r="L270" s="5">
        <v>48</v>
      </c>
      <c r="M270" s="5">
        <v>4</v>
      </c>
      <c r="N270" s="5">
        <v>37.409999999999997</v>
      </c>
      <c r="O270" s="5">
        <v>145.34</v>
      </c>
      <c r="P270" s="5">
        <v>2.85</v>
      </c>
      <c r="Q270" s="5">
        <v>0.78</v>
      </c>
      <c r="R270" s="5">
        <v>9.35</v>
      </c>
      <c r="S270" s="5">
        <v>5000</v>
      </c>
    </row>
    <row r="271" spans="1:19">
      <c r="A271" s="2" t="s">
        <v>14062</v>
      </c>
      <c r="B271" s="2" t="s">
        <v>8081</v>
      </c>
      <c r="C271" s="2" t="s">
        <v>14063</v>
      </c>
      <c r="D271" s="2" t="s">
        <v>14064</v>
      </c>
      <c r="E271" s="2" t="s">
        <v>492</v>
      </c>
      <c r="F271" s="2" t="s">
        <v>14065</v>
      </c>
      <c r="G271" s="2" t="s">
        <v>42</v>
      </c>
      <c r="H271" s="2" t="s">
        <v>13316</v>
      </c>
      <c r="I271" s="2" t="s">
        <v>183</v>
      </c>
      <c r="J271" s="9">
        <v>500</v>
      </c>
      <c r="K271" s="9">
        <v>2446</v>
      </c>
      <c r="L271" s="5">
        <v>57</v>
      </c>
      <c r="M271" s="5">
        <v>6</v>
      </c>
      <c r="N271" s="5">
        <v>30.38</v>
      </c>
      <c r="O271" s="5">
        <v>376.37</v>
      </c>
      <c r="P271" s="5">
        <v>2.33</v>
      </c>
      <c r="Q271" s="5">
        <v>0.53</v>
      </c>
      <c r="R271" s="5">
        <v>5.0599999999999996</v>
      </c>
      <c r="S271" s="5">
        <v>1700</v>
      </c>
    </row>
    <row r="272" spans="1:19">
      <c r="A272" s="2" t="s">
        <v>14066</v>
      </c>
      <c r="B272" s="2" t="s">
        <v>14067</v>
      </c>
      <c r="C272" s="2" t="s">
        <v>2683</v>
      </c>
      <c r="D272" s="2" t="s">
        <v>655</v>
      </c>
      <c r="E272" s="2" t="s">
        <v>125</v>
      </c>
      <c r="F272" s="2" t="s">
        <v>14068</v>
      </c>
      <c r="G272" s="2" t="s">
        <v>87</v>
      </c>
      <c r="H272" s="2" t="s">
        <v>13316</v>
      </c>
      <c r="I272" s="2" t="s">
        <v>248</v>
      </c>
      <c r="J272" s="9">
        <v>800</v>
      </c>
      <c r="K272" s="9">
        <v>1327</v>
      </c>
      <c r="L272" s="5">
        <v>58</v>
      </c>
      <c r="M272" s="5">
        <v>0</v>
      </c>
      <c r="N272" s="5">
        <v>47.71</v>
      </c>
      <c r="O272" s="5">
        <v>0</v>
      </c>
      <c r="P272" s="5">
        <v>4.37</v>
      </c>
      <c r="Q272" s="5">
        <v>0.82</v>
      </c>
      <c r="R272" s="5">
        <v>0</v>
      </c>
      <c r="S272" s="5">
        <v>3100</v>
      </c>
    </row>
    <row r="273" spans="1:19">
      <c r="A273" s="2" t="s">
        <v>14069</v>
      </c>
      <c r="B273" s="2" t="s">
        <v>2253</v>
      </c>
      <c r="C273" s="2" t="s">
        <v>14070</v>
      </c>
      <c r="D273" s="2" t="s">
        <v>3358</v>
      </c>
      <c r="E273" s="2" t="s">
        <v>281</v>
      </c>
      <c r="F273" s="2" t="s">
        <v>14071</v>
      </c>
      <c r="G273" s="2" t="s">
        <v>25</v>
      </c>
      <c r="H273" s="2" t="s">
        <v>13316</v>
      </c>
      <c r="I273" s="2" t="s">
        <v>43</v>
      </c>
      <c r="J273" s="9">
        <v>600</v>
      </c>
      <c r="K273" s="9">
        <v>1591</v>
      </c>
      <c r="L273" s="5">
        <v>49</v>
      </c>
      <c r="M273" s="5">
        <v>1</v>
      </c>
      <c r="N273" s="5">
        <v>39.33</v>
      </c>
      <c r="O273" s="5">
        <v>45.01</v>
      </c>
      <c r="P273" s="5">
        <v>3.08</v>
      </c>
      <c r="Q273" s="5">
        <v>0.8</v>
      </c>
      <c r="R273" s="5">
        <v>39.33</v>
      </c>
      <c r="S273" s="5">
        <v>2900</v>
      </c>
    </row>
    <row r="274" spans="1:19">
      <c r="A274" s="2" t="s">
        <v>14072</v>
      </c>
      <c r="B274" s="2" t="s">
        <v>1966</v>
      </c>
      <c r="C274" s="2" t="s">
        <v>14073</v>
      </c>
      <c r="D274" s="2" t="s">
        <v>14074</v>
      </c>
      <c r="E274" s="2" t="s">
        <v>1434</v>
      </c>
      <c r="F274" s="2" t="s">
        <v>14075</v>
      </c>
      <c r="G274" s="2" t="s">
        <v>190</v>
      </c>
      <c r="H274" s="2" t="s">
        <v>13316</v>
      </c>
      <c r="I274" s="2" t="s">
        <v>95</v>
      </c>
      <c r="J274" s="9">
        <v>300</v>
      </c>
      <c r="K274" s="9">
        <v>1354</v>
      </c>
      <c r="L274" s="5">
        <v>29</v>
      </c>
      <c r="M274" s="5">
        <v>0</v>
      </c>
      <c r="N274" s="5">
        <v>18.29</v>
      </c>
      <c r="O274" s="5">
        <v>0</v>
      </c>
      <c r="P274" s="5">
        <v>2.14</v>
      </c>
      <c r="Q274" s="5">
        <v>0.63</v>
      </c>
      <c r="R274" s="5">
        <v>0</v>
      </c>
      <c r="S274" s="5">
        <v>2284</v>
      </c>
    </row>
    <row r="275" spans="1:19">
      <c r="A275" s="2" t="s">
        <v>14076</v>
      </c>
      <c r="B275" s="2" t="s">
        <v>1966</v>
      </c>
      <c r="C275" s="2" t="s">
        <v>14077</v>
      </c>
      <c r="D275" s="2" t="s">
        <v>14078</v>
      </c>
      <c r="E275" s="2" t="s">
        <v>56</v>
      </c>
      <c r="F275" s="2" t="s">
        <v>14079</v>
      </c>
      <c r="G275" s="2" t="s">
        <v>50</v>
      </c>
      <c r="H275" s="2" t="s">
        <v>13316</v>
      </c>
      <c r="I275" s="2" t="s">
        <v>382</v>
      </c>
      <c r="J275" s="9">
        <v>300</v>
      </c>
      <c r="K275" s="9">
        <v>912</v>
      </c>
      <c r="L275" s="5">
        <v>15</v>
      </c>
      <c r="M275" s="5">
        <v>0</v>
      </c>
      <c r="N275" s="5">
        <v>12.52</v>
      </c>
      <c r="O275" s="5">
        <v>0</v>
      </c>
      <c r="P275" s="5">
        <v>1.64</v>
      </c>
      <c r="Q275" s="5">
        <v>0.83</v>
      </c>
      <c r="R275" s="5">
        <v>0</v>
      </c>
      <c r="S275" s="5">
        <v>1000</v>
      </c>
    </row>
    <row r="276" spans="1:19">
      <c r="A276" s="2" t="s">
        <v>14080</v>
      </c>
      <c r="B276" s="2" t="s">
        <v>555</v>
      </c>
      <c r="C276" s="2" t="s">
        <v>14081</v>
      </c>
      <c r="D276" s="2" t="s">
        <v>571</v>
      </c>
      <c r="E276" s="2" t="s">
        <v>112</v>
      </c>
      <c r="F276" s="2" t="s">
        <v>14082</v>
      </c>
      <c r="G276" s="2" t="s">
        <v>253</v>
      </c>
      <c r="H276" s="2" t="s">
        <v>13316</v>
      </c>
      <c r="I276" s="2" t="s">
        <v>361</v>
      </c>
      <c r="J276" s="9">
        <v>800</v>
      </c>
      <c r="K276" s="9">
        <v>1623</v>
      </c>
      <c r="L276" s="5">
        <v>70</v>
      </c>
      <c r="M276" s="5">
        <v>2</v>
      </c>
      <c r="N276" s="5">
        <v>28.67</v>
      </c>
      <c r="O276" s="5">
        <v>96.03</v>
      </c>
      <c r="P276" s="5">
        <v>4.3099999999999996</v>
      </c>
      <c r="Q276" s="5">
        <v>0.41</v>
      </c>
      <c r="R276" s="5">
        <v>14.34</v>
      </c>
      <c r="S276" s="5">
        <v>2250</v>
      </c>
    </row>
    <row r="277" spans="1:19">
      <c r="A277" s="2" t="s">
        <v>14083</v>
      </c>
      <c r="B277" s="2" t="s">
        <v>14084</v>
      </c>
      <c r="C277" s="2" t="s">
        <v>5547</v>
      </c>
      <c r="D277" s="2" t="s">
        <v>291</v>
      </c>
      <c r="E277" s="2" t="s">
        <v>23</v>
      </c>
      <c r="F277" s="2" t="s">
        <v>14085</v>
      </c>
      <c r="G277" s="2" t="s">
        <v>50</v>
      </c>
      <c r="H277" s="2" t="s">
        <v>13316</v>
      </c>
      <c r="I277" s="2" t="s">
        <v>382</v>
      </c>
      <c r="J277" s="9">
        <v>800</v>
      </c>
      <c r="K277" s="9">
        <v>1653</v>
      </c>
      <c r="L277" s="5">
        <v>34</v>
      </c>
      <c r="M277" s="5">
        <v>0</v>
      </c>
      <c r="N277" s="5">
        <v>18.78</v>
      </c>
      <c r="O277" s="5">
        <v>0</v>
      </c>
      <c r="P277" s="5">
        <v>2.06</v>
      </c>
      <c r="Q277" s="5">
        <v>0.55000000000000004</v>
      </c>
      <c r="R277" s="5">
        <v>0</v>
      </c>
      <c r="S277" s="5">
        <v>2200</v>
      </c>
    </row>
    <row r="278" spans="1:19">
      <c r="A278" s="2" t="s">
        <v>14086</v>
      </c>
      <c r="B278" s="2" t="s">
        <v>2426</v>
      </c>
      <c r="C278" s="2" t="s">
        <v>639</v>
      </c>
      <c r="D278" s="2" t="s">
        <v>14087</v>
      </c>
      <c r="E278" s="2" t="s">
        <v>56</v>
      </c>
      <c r="F278" s="2" t="s">
        <v>14088</v>
      </c>
      <c r="G278" s="2" t="s">
        <v>50</v>
      </c>
      <c r="H278" s="2" t="s">
        <v>13316</v>
      </c>
      <c r="I278" s="2" t="s">
        <v>206</v>
      </c>
      <c r="J278" s="9">
        <v>100</v>
      </c>
      <c r="K278" s="9">
        <v>2325</v>
      </c>
      <c r="L278" s="5">
        <v>66</v>
      </c>
      <c r="M278" s="5">
        <v>0</v>
      </c>
      <c r="N278" s="5">
        <v>45.3</v>
      </c>
      <c r="O278" s="5">
        <v>0</v>
      </c>
      <c r="P278" s="5">
        <v>2.84</v>
      </c>
      <c r="Q278" s="5">
        <v>0.69</v>
      </c>
      <c r="R278" s="5">
        <v>0</v>
      </c>
      <c r="S278" s="5">
        <v>1750</v>
      </c>
    </row>
    <row r="279" spans="1:19">
      <c r="A279" s="2" t="s">
        <v>14089</v>
      </c>
      <c r="B279" s="2" t="s">
        <v>573</v>
      </c>
      <c r="C279" s="2" t="s">
        <v>14090</v>
      </c>
      <c r="D279" s="2" t="s">
        <v>421</v>
      </c>
      <c r="E279" s="2" t="s">
        <v>32</v>
      </c>
      <c r="F279" s="2" t="s">
        <v>14091</v>
      </c>
      <c r="G279" s="2" t="s">
        <v>42</v>
      </c>
      <c r="H279" s="2" t="s">
        <v>13316</v>
      </c>
      <c r="I279" s="2" t="s">
        <v>120</v>
      </c>
      <c r="J279" s="9">
        <v>100</v>
      </c>
      <c r="K279" s="9">
        <v>715</v>
      </c>
      <c r="L279" s="5">
        <v>17</v>
      </c>
      <c r="M279" s="5">
        <v>1</v>
      </c>
      <c r="N279" s="5">
        <v>12.36</v>
      </c>
      <c r="O279" s="5">
        <v>69.099999999999994</v>
      </c>
      <c r="P279" s="5">
        <v>2.38</v>
      </c>
      <c r="Q279" s="5">
        <v>0.73</v>
      </c>
      <c r="R279" s="5">
        <v>12.36</v>
      </c>
      <c r="S279" s="5">
        <v>2750</v>
      </c>
    </row>
    <row r="280" spans="1:19">
      <c r="A280" s="2" t="s">
        <v>14092</v>
      </c>
      <c r="B280" s="2" t="s">
        <v>8175</v>
      </c>
      <c r="C280" s="2" t="s">
        <v>14093</v>
      </c>
      <c r="D280" s="2" t="s">
        <v>2629</v>
      </c>
      <c r="E280" s="2" t="s">
        <v>118</v>
      </c>
      <c r="F280" s="2" t="s">
        <v>14079</v>
      </c>
      <c r="G280" s="2" t="s">
        <v>50</v>
      </c>
      <c r="H280" s="2" t="s">
        <v>13316</v>
      </c>
      <c r="I280" s="2" t="s">
        <v>155</v>
      </c>
      <c r="J280" s="9">
        <v>100</v>
      </c>
      <c r="K280" s="9">
        <v>622</v>
      </c>
      <c r="L280" s="5">
        <v>23</v>
      </c>
      <c r="M280" s="5">
        <v>2</v>
      </c>
      <c r="N280" s="5">
        <v>14.17</v>
      </c>
      <c r="O280" s="5">
        <v>107.5</v>
      </c>
      <c r="P280" s="5">
        <v>3.7</v>
      </c>
      <c r="Q280" s="5">
        <v>0.62</v>
      </c>
      <c r="R280" s="5">
        <v>7.08</v>
      </c>
      <c r="S280" s="5">
        <v>2250</v>
      </c>
    </row>
    <row r="281" spans="1:19">
      <c r="A281" s="2" t="s">
        <v>14094</v>
      </c>
      <c r="B281" s="2" t="s">
        <v>1866</v>
      </c>
      <c r="C281" s="2" t="s">
        <v>14095</v>
      </c>
      <c r="D281" s="2" t="s">
        <v>14096</v>
      </c>
      <c r="E281" s="2" t="s">
        <v>56</v>
      </c>
      <c r="F281" s="2" t="s">
        <v>14097</v>
      </c>
      <c r="G281" s="2" t="s">
        <v>42</v>
      </c>
      <c r="H281" s="2" t="s">
        <v>13316</v>
      </c>
      <c r="I281" s="2" t="s">
        <v>140</v>
      </c>
      <c r="J281" s="9">
        <v>200</v>
      </c>
      <c r="K281" s="9">
        <v>2058</v>
      </c>
      <c r="L281" s="5">
        <v>75</v>
      </c>
      <c r="M281" s="5">
        <v>0</v>
      </c>
      <c r="N281" s="5">
        <v>38.090000000000003</v>
      </c>
      <c r="O281" s="5">
        <v>0</v>
      </c>
      <c r="P281" s="5">
        <v>3.64</v>
      </c>
      <c r="Q281" s="5">
        <v>0.51</v>
      </c>
      <c r="R281" s="5">
        <v>0</v>
      </c>
      <c r="S281" s="5">
        <v>2750</v>
      </c>
    </row>
    <row r="282" spans="1:19">
      <c r="A282" s="2" t="s">
        <v>14098</v>
      </c>
      <c r="B282" s="2" t="s">
        <v>795</v>
      </c>
      <c r="C282" s="2" t="s">
        <v>7576</v>
      </c>
      <c r="D282" s="2" t="s">
        <v>251</v>
      </c>
      <c r="E282" s="2" t="s">
        <v>23</v>
      </c>
      <c r="F282" s="2" t="s">
        <v>14099</v>
      </c>
      <c r="G282" s="2" t="s">
        <v>102</v>
      </c>
      <c r="H282" s="2" t="s">
        <v>13316</v>
      </c>
      <c r="I282" s="2" t="s">
        <v>458</v>
      </c>
      <c r="J282" s="9">
        <v>800</v>
      </c>
      <c r="K282" s="9">
        <v>1118</v>
      </c>
      <c r="L282" s="5">
        <v>30</v>
      </c>
      <c r="M282" s="5">
        <v>1</v>
      </c>
      <c r="N282" s="5">
        <v>13.26</v>
      </c>
      <c r="O282" s="5">
        <v>68.489999999999995</v>
      </c>
      <c r="P282" s="5">
        <v>2.68</v>
      </c>
      <c r="Q282" s="5">
        <v>0.44</v>
      </c>
      <c r="R282" s="5">
        <v>13.26</v>
      </c>
      <c r="S282" s="5">
        <v>2750</v>
      </c>
    </row>
    <row r="283" spans="1:19">
      <c r="A283" s="2" t="s">
        <v>14100</v>
      </c>
      <c r="B283" s="2" t="s">
        <v>14101</v>
      </c>
      <c r="C283" s="2" t="s">
        <v>14102</v>
      </c>
      <c r="D283" s="2" t="s">
        <v>10691</v>
      </c>
      <c r="E283" s="2" t="s">
        <v>112</v>
      </c>
      <c r="F283" s="2" t="s">
        <v>14103</v>
      </c>
      <c r="G283" s="2" t="s">
        <v>134</v>
      </c>
      <c r="H283" s="2" t="s">
        <v>13316</v>
      </c>
      <c r="I283" s="2" t="s">
        <v>356</v>
      </c>
      <c r="J283" s="9">
        <v>700</v>
      </c>
      <c r="K283" s="9">
        <v>2247</v>
      </c>
      <c r="L283" s="5">
        <v>78</v>
      </c>
      <c r="M283" s="5">
        <v>6</v>
      </c>
      <c r="N283" s="5">
        <v>40.200000000000003</v>
      </c>
      <c r="O283" s="5">
        <v>397.38</v>
      </c>
      <c r="P283" s="5">
        <v>3.47</v>
      </c>
      <c r="Q283" s="5">
        <v>0.52</v>
      </c>
      <c r="R283" s="5">
        <v>6.7</v>
      </c>
      <c r="S283" s="5">
        <v>3250</v>
      </c>
    </row>
    <row r="284" spans="1:19">
      <c r="A284" s="2" t="s">
        <v>14104</v>
      </c>
      <c r="B284" s="2" t="s">
        <v>1033</v>
      </c>
      <c r="C284" s="2" t="s">
        <v>14105</v>
      </c>
      <c r="D284" s="2" t="s">
        <v>1190</v>
      </c>
      <c r="E284" s="2" t="s">
        <v>112</v>
      </c>
      <c r="F284" s="2" t="s">
        <v>14106</v>
      </c>
      <c r="G284" s="2" t="s">
        <v>312</v>
      </c>
      <c r="H284" s="2" t="s">
        <v>13316</v>
      </c>
      <c r="I284" s="2" t="s">
        <v>458</v>
      </c>
      <c r="J284" s="9">
        <v>600</v>
      </c>
      <c r="K284" s="9">
        <v>1748</v>
      </c>
      <c r="L284" s="5">
        <v>68</v>
      </c>
      <c r="M284" s="5">
        <v>5</v>
      </c>
      <c r="N284" s="5">
        <v>30.45</v>
      </c>
      <c r="O284" s="5">
        <v>201.29</v>
      </c>
      <c r="P284" s="5">
        <v>3.89</v>
      </c>
      <c r="Q284" s="5">
        <v>0.45</v>
      </c>
      <c r="R284" s="5">
        <v>6.09</v>
      </c>
      <c r="S284" s="5">
        <v>1500</v>
      </c>
    </row>
    <row r="285" spans="1:19">
      <c r="A285" s="2" t="s">
        <v>14107</v>
      </c>
      <c r="B285" s="2" t="s">
        <v>14108</v>
      </c>
      <c r="C285" s="2" t="s">
        <v>11249</v>
      </c>
      <c r="D285" s="2" t="s">
        <v>574</v>
      </c>
      <c r="E285" s="2" t="s">
        <v>237</v>
      </c>
      <c r="F285" s="2" t="s">
        <v>259</v>
      </c>
      <c r="G285" s="2" t="s">
        <v>312</v>
      </c>
      <c r="H285" s="2" t="s">
        <v>13316</v>
      </c>
      <c r="I285" s="2" t="s">
        <v>127</v>
      </c>
      <c r="J285" s="9">
        <v>600</v>
      </c>
      <c r="K285" s="9">
        <v>734</v>
      </c>
      <c r="L285" s="5">
        <v>16</v>
      </c>
      <c r="M285" s="5">
        <v>0</v>
      </c>
      <c r="N285" s="5">
        <v>12.94</v>
      </c>
      <c r="O285" s="5">
        <v>0</v>
      </c>
      <c r="P285" s="5">
        <v>2.1800000000000002</v>
      </c>
      <c r="Q285" s="5">
        <v>0.81</v>
      </c>
      <c r="R285" s="5">
        <v>0</v>
      </c>
      <c r="S285" s="5">
        <v>1700</v>
      </c>
    </row>
    <row r="286" spans="1:19">
      <c r="A286" s="2" t="s">
        <v>14109</v>
      </c>
      <c r="B286" s="2" t="s">
        <v>14110</v>
      </c>
      <c r="C286" s="2" t="s">
        <v>4433</v>
      </c>
      <c r="D286" s="2" t="s">
        <v>14111</v>
      </c>
      <c r="E286" s="2" t="s">
        <v>23</v>
      </c>
      <c r="F286" s="2" t="s">
        <v>14112</v>
      </c>
      <c r="G286" s="2" t="s">
        <v>87</v>
      </c>
      <c r="H286" s="2" t="s">
        <v>13316</v>
      </c>
      <c r="I286" s="2" t="s">
        <v>206</v>
      </c>
      <c r="J286" s="9">
        <v>400</v>
      </c>
      <c r="K286" s="9">
        <v>1630</v>
      </c>
      <c r="L286" s="5">
        <v>57</v>
      </c>
      <c r="M286" s="5">
        <v>2</v>
      </c>
      <c r="N286" s="5">
        <v>37.67</v>
      </c>
      <c r="O286" s="5">
        <v>148.22999999999999</v>
      </c>
      <c r="P286" s="5">
        <v>3.5</v>
      </c>
      <c r="Q286" s="5">
        <v>0.66</v>
      </c>
      <c r="R286" s="5">
        <v>18.84</v>
      </c>
      <c r="S286" s="5">
        <v>2250</v>
      </c>
    </row>
    <row r="287" spans="1:19">
      <c r="A287" s="2" t="s">
        <v>14113</v>
      </c>
      <c r="B287" s="2" t="s">
        <v>14114</v>
      </c>
      <c r="C287" s="2" t="s">
        <v>83</v>
      </c>
      <c r="D287" s="2" t="s">
        <v>4077</v>
      </c>
      <c r="E287" s="2" t="s">
        <v>100</v>
      </c>
      <c r="F287" s="2" t="s">
        <v>14115</v>
      </c>
      <c r="G287" s="2" t="s">
        <v>344</v>
      </c>
      <c r="H287" s="2" t="s">
        <v>13316</v>
      </c>
      <c r="I287" s="2" t="s">
        <v>120</v>
      </c>
      <c r="J287" s="9">
        <v>700</v>
      </c>
      <c r="K287" s="9">
        <v>1268</v>
      </c>
      <c r="L287" s="5">
        <v>24</v>
      </c>
      <c r="M287" s="5">
        <v>0</v>
      </c>
      <c r="N287" s="5">
        <v>17.32</v>
      </c>
      <c r="O287" s="5">
        <v>0</v>
      </c>
      <c r="P287" s="5">
        <v>1.89</v>
      </c>
      <c r="Q287" s="5">
        <v>0.72</v>
      </c>
      <c r="R287" s="5">
        <v>0</v>
      </c>
      <c r="S287" s="5">
        <v>2750</v>
      </c>
    </row>
    <row r="288" spans="1:19">
      <c r="A288" s="2" t="s">
        <v>14116</v>
      </c>
      <c r="B288" s="2" t="s">
        <v>5860</v>
      </c>
      <c r="C288" s="2" t="s">
        <v>14117</v>
      </c>
      <c r="D288" s="2" t="s">
        <v>175</v>
      </c>
      <c r="E288" s="2" t="s">
        <v>23</v>
      </c>
      <c r="F288" s="2" t="s">
        <v>14118</v>
      </c>
      <c r="G288" s="2" t="s">
        <v>344</v>
      </c>
      <c r="H288" s="2" t="s">
        <v>13316</v>
      </c>
      <c r="I288" s="2" t="s">
        <v>95</v>
      </c>
      <c r="J288" s="9">
        <v>1000</v>
      </c>
      <c r="K288" s="9">
        <v>701</v>
      </c>
      <c r="L288" s="5">
        <v>17</v>
      </c>
      <c r="M288" s="5">
        <v>0</v>
      </c>
      <c r="N288" s="5">
        <v>9.65</v>
      </c>
      <c r="O288" s="5">
        <v>0</v>
      </c>
      <c r="P288" s="5">
        <v>2.4300000000000002</v>
      </c>
      <c r="Q288" s="5">
        <v>0.56999999999999995</v>
      </c>
      <c r="R288" s="5">
        <v>0</v>
      </c>
      <c r="S288" s="5">
        <v>3250</v>
      </c>
    </row>
    <row r="289" spans="1:19">
      <c r="A289" s="2" t="s">
        <v>14119</v>
      </c>
      <c r="B289" s="2" t="s">
        <v>14120</v>
      </c>
      <c r="C289" s="2" t="s">
        <v>9415</v>
      </c>
      <c r="D289" s="2" t="s">
        <v>14121</v>
      </c>
      <c r="E289" s="2" t="s">
        <v>276</v>
      </c>
      <c r="F289" s="2" t="s">
        <v>14122</v>
      </c>
      <c r="G289" s="2" t="s">
        <v>312</v>
      </c>
      <c r="H289" s="2" t="s">
        <v>13316</v>
      </c>
      <c r="I289" s="2" t="s">
        <v>319</v>
      </c>
      <c r="J289" s="9">
        <v>100</v>
      </c>
      <c r="K289" s="9">
        <v>1969</v>
      </c>
      <c r="L289" s="5">
        <v>52</v>
      </c>
      <c r="M289" s="5">
        <v>1</v>
      </c>
      <c r="N289" s="5">
        <v>35.31</v>
      </c>
      <c r="O289" s="5">
        <v>48.42</v>
      </c>
      <c r="P289" s="5">
        <v>2.64</v>
      </c>
      <c r="Q289" s="5">
        <v>0.68</v>
      </c>
      <c r="R289" s="5">
        <v>35.31</v>
      </c>
      <c r="S289" s="5">
        <v>1700</v>
      </c>
    </row>
    <row r="290" spans="1:19">
      <c r="A290" s="2" t="s">
        <v>14123</v>
      </c>
      <c r="B290" s="2" t="s">
        <v>164</v>
      </c>
      <c r="C290" s="2" t="s">
        <v>14124</v>
      </c>
      <c r="D290" s="2" t="s">
        <v>144</v>
      </c>
      <c r="E290" s="2" t="s">
        <v>40</v>
      </c>
      <c r="F290" s="2" t="s">
        <v>13764</v>
      </c>
      <c r="G290" s="2" t="s">
        <v>150</v>
      </c>
      <c r="H290" s="2" t="s">
        <v>13316</v>
      </c>
      <c r="I290" s="2" t="s">
        <v>35</v>
      </c>
      <c r="J290" s="9">
        <v>100</v>
      </c>
      <c r="K290" s="9">
        <v>1688</v>
      </c>
      <c r="L290" s="5">
        <v>42</v>
      </c>
      <c r="M290" s="5">
        <v>0</v>
      </c>
      <c r="N290" s="5">
        <v>35.369999999999997</v>
      </c>
      <c r="O290" s="5">
        <v>0</v>
      </c>
      <c r="P290" s="5">
        <v>2.4900000000000002</v>
      </c>
      <c r="Q290" s="5">
        <v>0.84</v>
      </c>
      <c r="R290" s="5">
        <v>0</v>
      </c>
      <c r="S290" s="5">
        <v>1700</v>
      </c>
    </row>
    <row r="291" spans="1:19">
      <c r="A291" s="2" t="s">
        <v>14125</v>
      </c>
      <c r="B291" s="2" t="s">
        <v>14126</v>
      </c>
      <c r="C291" s="2" t="s">
        <v>14127</v>
      </c>
      <c r="D291" s="2" t="s">
        <v>14128</v>
      </c>
      <c r="E291" s="2" t="s">
        <v>132</v>
      </c>
      <c r="F291" s="2" t="s">
        <v>14129</v>
      </c>
      <c r="G291" s="2" t="s">
        <v>34</v>
      </c>
      <c r="H291" s="2" t="s">
        <v>13316</v>
      </c>
      <c r="I291" s="2" t="s">
        <v>183</v>
      </c>
      <c r="J291" s="9">
        <v>600</v>
      </c>
      <c r="K291" s="9">
        <v>555</v>
      </c>
      <c r="L291" s="5">
        <v>13</v>
      </c>
      <c r="M291" s="5">
        <v>0</v>
      </c>
      <c r="N291" s="5">
        <v>10.16</v>
      </c>
      <c r="O291" s="5">
        <v>0</v>
      </c>
      <c r="P291" s="5">
        <v>2.34</v>
      </c>
      <c r="Q291" s="5">
        <v>0.78</v>
      </c>
      <c r="R291" s="5">
        <v>0</v>
      </c>
      <c r="S291" s="5">
        <v>5200</v>
      </c>
    </row>
    <row r="292" spans="1:19">
      <c r="A292" s="2" t="s">
        <v>14130</v>
      </c>
      <c r="B292" s="2" t="s">
        <v>534</v>
      </c>
      <c r="C292" s="2" t="s">
        <v>2698</v>
      </c>
      <c r="D292" s="2" t="s">
        <v>839</v>
      </c>
      <c r="E292" s="2" t="s">
        <v>132</v>
      </c>
      <c r="F292" s="2" t="s">
        <v>14131</v>
      </c>
      <c r="G292" s="2" t="s">
        <v>102</v>
      </c>
      <c r="H292" s="2" t="s">
        <v>13316</v>
      </c>
      <c r="I292" s="2" t="s">
        <v>293</v>
      </c>
      <c r="J292" s="9">
        <v>400</v>
      </c>
      <c r="K292" s="9">
        <v>1426</v>
      </c>
      <c r="L292" s="5">
        <v>39</v>
      </c>
      <c r="M292" s="5">
        <v>0</v>
      </c>
      <c r="N292" s="5">
        <v>16.48</v>
      </c>
      <c r="O292" s="5">
        <v>0</v>
      </c>
      <c r="P292" s="5">
        <v>2.73</v>
      </c>
      <c r="Q292" s="5">
        <v>0.42</v>
      </c>
      <c r="R292" s="5">
        <v>0</v>
      </c>
      <c r="S292" s="5">
        <v>1500</v>
      </c>
    </row>
    <row r="293" spans="1:19">
      <c r="A293" s="2" t="s">
        <v>14132</v>
      </c>
      <c r="B293" s="2" t="s">
        <v>795</v>
      </c>
      <c r="C293" s="2" t="s">
        <v>1635</v>
      </c>
      <c r="D293" s="2" t="s">
        <v>1035</v>
      </c>
      <c r="E293" s="2" t="s">
        <v>492</v>
      </c>
      <c r="F293" s="2" t="s">
        <v>14133</v>
      </c>
      <c r="G293" s="2" t="s">
        <v>312</v>
      </c>
      <c r="H293" s="2" t="s">
        <v>13316</v>
      </c>
      <c r="I293" s="2" t="s">
        <v>232</v>
      </c>
      <c r="J293" s="9">
        <v>400</v>
      </c>
      <c r="K293" s="9">
        <v>2196</v>
      </c>
      <c r="L293" s="5">
        <v>75</v>
      </c>
      <c r="M293" s="5">
        <v>3</v>
      </c>
      <c r="N293" s="5">
        <v>57.84</v>
      </c>
      <c r="O293" s="5">
        <v>131</v>
      </c>
      <c r="P293" s="5">
        <v>3.42</v>
      </c>
      <c r="Q293" s="5">
        <v>0.77</v>
      </c>
      <c r="R293" s="5">
        <v>19.28</v>
      </c>
      <c r="S293" s="5">
        <v>3000</v>
      </c>
    </row>
    <row r="294" spans="1:19">
      <c r="A294" s="2" t="s">
        <v>14134</v>
      </c>
      <c r="B294" s="2" t="s">
        <v>14135</v>
      </c>
      <c r="C294" s="2" t="s">
        <v>14136</v>
      </c>
      <c r="D294" s="2" t="s">
        <v>4521</v>
      </c>
      <c r="E294" s="2" t="s">
        <v>32</v>
      </c>
      <c r="F294" s="2" t="s">
        <v>14137</v>
      </c>
      <c r="G294" s="2" t="s">
        <v>312</v>
      </c>
      <c r="H294" s="2" t="s">
        <v>13316</v>
      </c>
      <c r="I294" s="2" t="s">
        <v>162</v>
      </c>
      <c r="J294" s="9">
        <v>800</v>
      </c>
      <c r="K294" s="9">
        <v>2442</v>
      </c>
      <c r="L294" s="5">
        <v>92</v>
      </c>
      <c r="M294" s="5">
        <v>2</v>
      </c>
      <c r="N294" s="5">
        <v>71.150000000000006</v>
      </c>
      <c r="O294" s="5">
        <v>97.16</v>
      </c>
      <c r="P294" s="5">
        <v>3.77</v>
      </c>
      <c r="Q294" s="5">
        <v>0.77</v>
      </c>
      <c r="R294" s="5">
        <v>35.58</v>
      </c>
      <c r="S294" s="5">
        <v>1900</v>
      </c>
    </row>
    <row r="295" spans="1:19">
      <c r="A295" s="2" t="s">
        <v>14138</v>
      </c>
      <c r="B295" s="2" t="s">
        <v>104</v>
      </c>
      <c r="C295" s="2" t="s">
        <v>925</v>
      </c>
      <c r="D295" s="2" t="s">
        <v>1766</v>
      </c>
      <c r="E295" s="2" t="s">
        <v>132</v>
      </c>
      <c r="F295" s="2" t="s">
        <v>14139</v>
      </c>
      <c r="G295" s="2" t="s">
        <v>94</v>
      </c>
      <c r="H295" s="2" t="s">
        <v>13316</v>
      </c>
      <c r="I295" s="2" t="s">
        <v>177</v>
      </c>
      <c r="J295" s="9">
        <v>800</v>
      </c>
      <c r="K295" s="9">
        <v>547</v>
      </c>
      <c r="L295" s="5">
        <v>10</v>
      </c>
      <c r="M295" s="5">
        <v>0</v>
      </c>
      <c r="N295" s="5">
        <v>8.4</v>
      </c>
      <c r="O295" s="5">
        <v>0</v>
      </c>
      <c r="P295" s="5">
        <v>1.83</v>
      </c>
      <c r="Q295" s="5">
        <v>0.84</v>
      </c>
      <c r="R295" s="5">
        <v>0</v>
      </c>
      <c r="S295" s="5">
        <v>2500</v>
      </c>
    </row>
    <row r="296" spans="1:19">
      <c r="A296" s="2" t="s">
        <v>14140</v>
      </c>
      <c r="B296" s="2" t="s">
        <v>11525</v>
      </c>
      <c r="C296" s="2" t="s">
        <v>6019</v>
      </c>
      <c r="D296" s="2" t="s">
        <v>7884</v>
      </c>
      <c r="E296" s="2" t="s">
        <v>78</v>
      </c>
      <c r="F296" s="2" t="s">
        <v>5837</v>
      </c>
      <c r="G296" s="2" t="s">
        <v>344</v>
      </c>
      <c r="H296" s="2" t="s">
        <v>13316</v>
      </c>
      <c r="I296" s="2" t="s">
        <v>88</v>
      </c>
      <c r="J296" s="9">
        <v>500</v>
      </c>
      <c r="K296" s="9">
        <v>519</v>
      </c>
      <c r="L296" s="5">
        <v>9</v>
      </c>
      <c r="M296" s="5">
        <v>0</v>
      </c>
      <c r="N296" s="5">
        <v>6.99</v>
      </c>
      <c r="O296" s="5">
        <v>0</v>
      </c>
      <c r="P296" s="5">
        <v>1.73</v>
      </c>
      <c r="Q296" s="5">
        <v>0.78</v>
      </c>
      <c r="R296" s="5">
        <v>0</v>
      </c>
      <c r="S296" s="5">
        <v>1001</v>
      </c>
    </row>
    <row r="297" spans="1:19">
      <c r="A297" s="2" t="s">
        <v>14141</v>
      </c>
      <c r="B297" s="2" t="s">
        <v>790</v>
      </c>
      <c r="C297" s="2" t="s">
        <v>14142</v>
      </c>
      <c r="D297" s="2" t="s">
        <v>14143</v>
      </c>
      <c r="E297" s="2" t="s">
        <v>112</v>
      </c>
      <c r="F297" s="2" t="s">
        <v>14144</v>
      </c>
      <c r="G297" s="2" t="s">
        <v>190</v>
      </c>
      <c r="H297" s="2" t="s">
        <v>13316</v>
      </c>
      <c r="I297" s="2" t="s">
        <v>51</v>
      </c>
      <c r="J297" s="9">
        <v>400</v>
      </c>
      <c r="K297" s="9">
        <v>1068</v>
      </c>
      <c r="L297" s="5">
        <v>17</v>
      </c>
      <c r="M297" s="5">
        <v>0</v>
      </c>
      <c r="N297" s="5">
        <v>11.97</v>
      </c>
      <c r="O297" s="5">
        <v>0</v>
      </c>
      <c r="P297" s="5">
        <v>1.59</v>
      </c>
      <c r="Q297" s="5">
        <v>0.7</v>
      </c>
      <c r="R297" s="5">
        <v>0</v>
      </c>
      <c r="S297" s="5">
        <v>3000</v>
      </c>
    </row>
    <row r="298" spans="1:19">
      <c r="A298" s="2" t="s">
        <v>14145</v>
      </c>
      <c r="B298" s="2" t="s">
        <v>1391</v>
      </c>
      <c r="C298" s="2" t="s">
        <v>2736</v>
      </c>
      <c r="D298" s="2" t="s">
        <v>117</v>
      </c>
      <c r="E298" s="2" t="s">
        <v>118</v>
      </c>
      <c r="F298" s="2" t="s">
        <v>14146</v>
      </c>
      <c r="G298" s="2" t="s">
        <v>312</v>
      </c>
      <c r="H298" s="2" t="s">
        <v>13316</v>
      </c>
      <c r="I298" s="2" t="s">
        <v>361</v>
      </c>
      <c r="J298" s="9">
        <v>400</v>
      </c>
      <c r="K298" s="9">
        <v>1656</v>
      </c>
      <c r="L298" s="5">
        <v>37</v>
      </c>
      <c r="M298" s="5">
        <v>1</v>
      </c>
      <c r="N298" s="5">
        <v>31.42</v>
      </c>
      <c r="O298" s="5">
        <v>39.96</v>
      </c>
      <c r="P298" s="5">
        <v>2.23</v>
      </c>
      <c r="Q298" s="5">
        <v>0.85</v>
      </c>
      <c r="R298" s="5">
        <v>31.42</v>
      </c>
      <c r="S298" s="5">
        <v>1500</v>
      </c>
    </row>
    <row r="299" spans="1:19">
      <c r="A299" s="2" t="s">
        <v>14147</v>
      </c>
      <c r="B299" s="2" t="s">
        <v>14148</v>
      </c>
      <c r="C299" s="2" t="s">
        <v>1231</v>
      </c>
      <c r="D299" s="2" t="s">
        <v>1015</v>
      </c>
      <c r="E299" s="2" t="s">
        <v>40</v>
      </c>
      <c r="F299" s="2" t="s">
        <v>14149</v>
      </c>
      <c r="G299" s="2" t="s">
        <v>94</v>
      </c>
      <c r="H299" s="2" t="s">
        <v>13316</v>
      </c>
      <c r="I299" s="2" t="s">
        <v>155</v>
      </c>
      <c r="J299" s="9">
        <v>600</v>
      </c>
      <c r="K299" s="9">
        <v>2305</v>
      </c>
      <c r="L299" s="5">
        <v>63</v>
      </c>
      <c r="M299" s="5">
        <v>0</v>
      </c>
      <c r="N299" s="5">
        <v>48.74</v>
      </c>
      <c r="O299" s="5">
        <v>0</v>
      </c>
      <c r="P299" s="5">
        <v>2.73</v>
      </c>
      <c r="Q299" s="5">
        <v>0.77</v>
      </c>
      <c r="R299" s="5">
        <v>0</v>
      </c>
      <c r="S299" s="5">
        <v>1794</v>
      </c>
    </row>
    <row r="300" spans="1:19">
      <c r="A300" s="2" t="s">
        <v>14150</v>
      </c>
      <c r="B300" s="2" t="s">
        <v>1702</v>
      </c>
      <c r="C300" s="2" t="s">
        <v>14151</v>
      </c>
      <c r="D300" s="2" t="s">
        <v>8960</v>
      </c>
      <c r="E300" s="2" t="s">
        <v>100</v>
      </c>
      <c r="F300" s="2" t="s">
        <v>14152</v>
      </c>
      <c r="G300" s="2" t="s">
        <v>253</v>
      </c>
      <c r="H300" s="2" t="s">
        <v>13316</v>
      </c>
      <c r="I300" s="2" t="s">
        <v>66</v>
      </c>
      <c r="J300" s="9">
        <v>200</v>
      </c>
      <c r="K300" s="9">
        <v>1409</v>
      </c>
      <c r="L300" s="5">
        <v>31</v>
      </c>
      <c r="M300" s="5">
        <v>0</v>
      </c>
      <c r="N300" s="5">
        <v>21.58</v>
      </c>
      <c r="O300" s="5">
        <v>0</v>
      </c>
      <c r="P300" s="5">
        <v>2.2000000000000002</v>
      </c>
      <c r="Q300" s="5">
        <v>0.7</v>
      </c>
      <c r="R300" s="5">
        <v>0</v>
      </c>
      <c r="S300" s="5">
        <v>1800</v>
      </c>
    </row>
    <row r="301" spans="1:19">
      <c r="A301" s="2" t="s">
        <v>14153</v>
      </c>
      <c r="B301" s="2" t="s">
        <v>848</v>
      </c>
      <c r="C301" s="2" t="s">
        <v>5930</v>
      </c>
      <c r="D301" s="2" t="s">
        <v>236</v>
      </c>
      <c r="E301" s="2" t="s">
        <v>237</v>
      </c>
      <c r="F301" s="2" t="s">
        <v>14154</v>
      </c>
      <c r="G301" s="2" t="s">
        <v>190</v>
      </c>
      <c r="H301" s="2" t="s">
        <v>13316</v>
      </c>
      <c r="I301" s="2" t="s">
        <v>66</v>
      </c>
      <c r="J301" s="9">
        <v>800</v>
      </c>
      <c r="K301" s="9">
        <v>1359</v>
      </c>
      <c r="L301" s="5">
        <v>32</v>
      </c>
      <c r="M301" s="5">
        <v>0</v>
      </c>
      <c r="N301" s="5">
        <v>14.97</v>
      </c>
      <c r="O301" s="5">
        <v>0</v>
      </c>
      <c r="P301" s="5">
        <v>2.35</v>
      </c>
      <c r="Q301" s="5">
        <v>0.47</v>
      </c>
      <c r="R301" s="5">
        <v>0</v>
      </c>
      <c r="S301" s="5">
        <v>2250</v>
      </c>
    </row>
    <row r="302" spans="1:19">
      <c r="A302" s="2" t="s">
        <v>14155</v>
      </c>
      <c r="B302" s="2" t="s">
        <v>1681</v>
      </c>
      <c r="C302" s="2" t="s">
        <v>14156</v>
      </c>
      <c r="D302" s="2" t="s">
        <v>14157</v>
      </c>
      <c r="E302" s="2" t="s">
        <v>32</v>
      </c>
      <c r="F302" s="2" t="s">
        <v>6131</v>
      </c>
      <c r="G302" s="2" t="s">
        <v>34</v>
      </c>
      <c r="H302" s="2" t="s">
        <v>13316</v>
      </c>
      <c r="I302" s="2" t="s">
        <v>356</v>
      </c>
      <c r="J302" s="9">
        <v>500</v>
      </c>
      <c r="K302" s="9">
        <v>1966</v>
      </c>
      <c r="L302" s="5">
        <v>43</v>
      </c>
      <c r="M302" s="5">
        <v>0</v>
      </c>
      <c r="N302" s="5">
        <v>19.899999999999999</v>
      </c>
      <c r="O302" s="5">
        <v>0</v>
      </c>
      <c r="P302" s="5">
        <v>2.19</v>
      </c>
      <c r="Q302" s="5">
        <v>0.46</v>
      </c>
      <c r="R302" s="5">
        <v>0</v>
      </c>
      <c r="S302" s="5">
        <v>4210</v>
      </c>
    </row>
    <row r="303" spans="1:19">
      <c r="A303" s="2" t="s">
        <v>14158</v>
      </c>
      <c r="B303" s="2" t="s">
        <v>1172</v>
      </c>
      <c r="C303" s="2" t="s">
        <v>14159</v>
      </c>
      <c r="D303" s="2" t="s">
        <v>655</v>
      </c>
      <c r="E303" s="2" t="s">
        <v>125</v>
      </c>
      <c r="F303" s="2" t="s">
        <v>14160</v>
      </c>
      <c r="G303" s="2" t="s">
        <v>266</v>
      </c>
      <c r="H303" s="2" t="s">
        <v>13316</v>
      </c>
      <c r="I303" s="2" t="s">
        <v>206</v>
      </c>
      <c r="J303" s="9">
        <v>1000</v>
      </c>
      <c r="K303" s="9">
        <v>1015</v>
      </c>
      <c r="L303" s="5">
        <v>40</v>
      </c>
      <c r="M303" s="5">
        <v>0</v>
      </c>
      <c r="N303" s="5">
        <v>17.57</v>
      </c>
      <c r="O303" s="5">
        <v>0</v>
      </c>
      <c r="P303" s="5">
        <v>3.94</v>
      </c>
      <c r="Q303" s="5">
        <v>0.44</v>
      </c>
      <c r="R303" s="5">
        <v>0</v>
      </c>
      <c r="S303" s="5">
        <v>1517</v>
      </c>
    </row>
    <row r="304" spans="1:19">
      <c r="A304" s="2" t="s">
        <v>14161</v>
      </c>
      <c r="B304" s="2" t="s">
        <v>14162</v>
      </c>
      <c r="C304" s="2" t="s">
        <v>14163</v>
      </c>
      <c r="D304" s="2" t="s">
        <v>602</v>
      </c>
      <c r="E304" s="2" t="s">
        <v>40</v>
      </c>
      <c r="F304" s="2" t="s">
        <v>14164</v>
      </c>
      <c r="G304" s="2" t="s">
        <v>253</v>
      </c>
      <c r="H304" s="2" t="s">
        <v>13316</v>
      </c>
      <c r="I304" s="2" t="s">
        <v>382</v>
      </c>
      <c r="J304" s="9">
        <v>600</v>
      </c>
      <c r="K304" s="9">
        <v>1342</v>
      </c>
      <c r="L304" s="5">
        <v>27</v>
      </c>
      <c r="M304" s="5">
        <v>2</v>
      </c>
      <c r="N304" s="5">
        <v>17.53</v>
      </c>
      <c r="O304" s="5">
        <v>88.68</v>
      </c>
      <c r="P304" s="5">
        <v>2.0099999999999998</v>
      </c>
      <c r="Q304" s="5">
        <v>0.65</v>
      </c>
      <c r="R304" s="5">
        <v>8.76</v>
      </c>
      <c r="S304" s="5">
        <v>2500</v>
      </c>
    </row>
    <row r="305" spans="1:19">
      <c r="A305" s="2" t="s">
        <v>14165</v>
      </c>
      <c r="B305" s="2" t="s">
        <v>295</v>
      </c>
      <c r="C305" s="2" t="s">
        <v>14166</v>
      </c>
      <c r="D305" s="2" t="s">
        <v>1079</v>
      </c>
      <c r="E305" s="2" t="s">
        <v>112</v>
      </c>
      <c r="F305" s="2" t="s">
        <v>4582</v>
      </c>
      <c r="G305" s="2" t="s">
        <v>72</v>
      </c>
      <c r="H305" s="2" t="s">
        <v>13316</v>
      </c>
      <c r="I305" s="2" t="s">
        <v>59</v>
      </c>
      <c r="J305" s="9">
        <v>800</v>
      </c>
      <c r="K305" s="9">
        <v>2327</v>
      </c>
      <c r="L305" s="5">
        <v>91</v>
      </c>
      <c r="M305" s="5">
        <v>7</v>
      </c>
      <c r="N305" s="5">
        <v>55.91</v>
      </c>
      <c r="O305" s="5">
        <v>419.36</v>
      </c>
      <c r="P305" s="5">
        <v>3.91</v>
      </c>
      <c r="Q305" s="5">
        <v>0.61</v>
      </c>
      <c r="R305" s="5">
        <v>7.99</v>
      </c>
      <c r="S305" s="5">
        <v>915</v>
      </c>
    </row>
    <row r="306" spans="1:19">
      <c r="A306" s="2" t="s">
        <v>14167</v>
      </c>
      <c r="B306" s="2" t="s">
        <v>12226</v>
      </c>
      <c r="C306" s="2" t="s">
        <v>1320</v>
      </c>
      <c r="D306" s="2" t="s">
        <v>14168</v>
      </c>
      <c r="E306" s="2" t="s">
        <v>118</v>
      </c>
      <c r="F306" s="2" t="s">
        <v>14169</v>
      </c>
      <c r="G306" s="2" t="s">
        <v>260</v>
      </c>
      <c r="H306" s="2" t="s">
        <v>13316</v>
      </c>
      <c r="I306" s="2" t="s">
        <v>206</v>
      </c>
      <c r="J306" s="9">
        <v>600</v>
      </c>
      <c r="K306" s="9">
        <v>1983</v>
      </c>
      <c r="L306" s="5">
        <v>64</v>
      </c>
      <c r="M306" s="5">
        <v>1</v>
      </c>
      <c r="N306" s="5">
        <v>46.4</v>
      </c>
      <c r="O306" s="5">
        <v>38.229999999999997</v>
      </c>
      <c r="P306" s="5">
        <v>3.23</v>
      </c>
      <c r="Q306" s="5">
        <v>0.72</v>
      </c>
      <c r="R306" s="5">
        <v>46.4</v>
      </c>
      <c r="S306" s="5">
        <v>6002</v>
      </c>
    </row>
    <row r="307" spans="1:19">
      <c r="A307" s="2" t="s">
        <v>14170</v>
      </c>
      <c r="B307" s="2" t="s">
        <v>5860</v>
      </c>
      <c r="C307" s="2" t="s">
        <v>14171</v>
      </c>
      <c r="D307" s="2" t="s">
        <v>1397</v>
      </c>
      <c r="E307" s="2" t="s">
        <v>188</v>
      </c>
      <c r="F307" s="2" t="s">
        <v>14172</v>
      </c>
      <c r="G307" s="2" t="s">
        <v>190</v>
      </c>
      <c r="H307" s="2" t="s">
        <v>13316</v>
      </c>
      <c r="I307" s="2" t="s">
        <v>699</v>
      </c>
      <c r="J307" s="9">
        <v>400</v>
      </c>
      <c r="K307" s="9">
        <v>993</v>
      </c>
      <c r="L307" s="5">
        <v>28</v>
      </c>
      <c r="M307" s="5">
        <v>0</v>
      </c>
      <c r="N307" s="5">
        <v>15.17</v>
      </c>
      <c r="O307" s="5">
        <v>0</v>
      </c>
      <c r="P307" s="5">
        <v>2.82</v>
      </c>
      <c r="Q307" s="5">
        <v>0.54</v>
      </c>
      <c r="R307" s="5">
        <v>0</v>
      </c>
      <c r="S307" s="5">
        <v>2250</v>
      </c>
    </row>
    <row r="308" spans="1:19">
      <c r="A308" s="2" t="s">
        <v>14173</v>
      </c>
      <c r="B308" s="2" t="s">
        <v>2238</v>
      </c>
      <c r="C308" s="2" t="s">
        <v>14174</v>
      </c>
      <c r="D308" s="2" t="s">
        <v>117</v>
      </c>
      <c r="E308" s="2" t="s">
        <v>118</v>
      </c>
      <c r="F308" s="2" t="s">
        <v>14175</v>
      </c>
      <c r="G308" s="2" t="s">
        <v>253</v>
      </c>
      <c r="H308" s="2" t="s">
        <v>13316</v>
      </c>
      <c r="I308" s="2" t="s">
        <v>35</v>
      </c>
      <c r="J308" s="9">
        <v>600</v>
      </c>
      <c r="K308" s="9">
        <v>1467</v>
      </c>
      <c r="L308" s="5">
        <v>57</v>
      </c>
      <c r="M308" s="5">
        <v>1</v>
      </c>
      <c r="N308" s="5">
        <v>38.68</v>
      </c>
      <c r="O308" s="5">
        <v>50.61</v>
      </c>
      <c r="P308" s="5">
        <v>3.89</v>
      </c>
      <c r="Q308" s="5">
        <v>0.68</v>
      </c>
      <c r="R308" s="5">
        <v>38.68</v>
      </c>
      <c r="S308" s="5">
        <v>1500</v>
      </c>
    </row>
    <row r="309" spans="1:19">
      <c r="A309" s="2" t="s">
        <v>14176</v>
      </c>
      <c r="B309" s="2" t="s">
        <v>7803</v>
      </c>
      <c r="C309" s="2" t="s">
        <v>5918</v>
      </c>
      <c r="D309" s="2" t="s">
        <v>204</v>
      </c>
      <c r="E309" s="2" t="s">
        <v>56</v>
      </c>
      <c r="F309" s="2" t="s">
        <v>14177</v>
      </c>
      <c r="G309" s="2" t="s">
        <v>253</v>
      </c>
      <c r="H309" s="2" t="s">
        <v>13316</v>
      </c>
      <c r="I309" s="2" t="s">
        <v>162</v>
      </c>
      <c r="J309" s="9">
        <v>1000</v>
      </c>
      <c r="K309" s="9">
        <v>2273</v>
      </c>
      <c r="L309" s="5">
        <v>66</v>
      </c>
      <c r="M309" s="5">
        <v>0</v>
      </c>
      <c r="N309" s="5">
        <v>46.27</v>
      </c>
      <c r="O309" s="5">
        <v>0</v>
      </c>
      <c r="P309" s="5">
        <v>2.9</v>
      </c>
      <c r="Q309" s="5">
        <v>0.7</v>
      </c>
      <c r="R309" s="5">
        <v>0</v>
      </c>
      <c r="S309" s="5">
        <v>2250</v>
      </c>
    </row>
    <row r="310" spans="1:19">
      <c r="A310" s="2" t="s">
        <v>14178</v>
      </c>
      <c r="B310" s="2" t="s">
        <v>14179</v>
      </c>
      <c r="C310" s="2" t="s">
        <v>14180</v>
      </c>
      <c r="D310" s="2" t="s">
        <v>597</v>
      </c>
      <c r="E310" s="2" t="s">
        <v>237</v>
      </c>
      <c r="F310" s="2" t="s">
        <v>4344</v>
      </c>
      <c r="G310" s="2" t="s">
        <v>72</v>
      </c>
      <c r="H310" s="2" t="s">
        <v>13316</v>
      </c>
      <c r="I310" s="2" t="s">
        <v>458</v>
      </c>
      <c r="J310" s="9">
        <v>500</v>
      </c>
      <c r="K310" s="9">
        <v>1340</v>
      </c>
      <c r="L310" s="5">
        <v>20</v>
      </c>
      <c r="M310" s="5">
        <v>0</v>
      </c>
      <c r="N310" s="5">
        <v>12.12</v>
      </c>
      <c r="O310" s="5">
        <v>0</v>
      </c>
      <c r="P310" s="5">
        <v>1.49</v>
      </c>
      <c r="Q310" s="5">
        <v>0.61</v>
      </c>
      <c r="R310" s="5">
        <v>0</v>
      </c>
      <c r="S310" s="5">
        <v>3250</v>
      </c>
    </row>
    <row r="311" spans="1:19">
      <c r="A311" s="2" t="s">
        <v>14181</v>
      </c>
      <c r="B311" s="2" t="s">
        <v>1933</v>
      </c>
      <c r="C311" s="2" t="s">
        <v>14182</v>
      </c>
      <c r="D311" s="2" t="s">
        <v>8543</v>
      </c>
      <c r="E311" s="2" t="s">
        <v>953</v>
      </c>
      <c r="F311" s="2" t="s">
        <v>4622</v>
      </c>
      <c r="G311" s="2" t="s">
        <v>87</v>
      </c>
      <c r="H311" s="2" t="s">
        <v>13316</v>
      </c>
      <c r="I311" s="2" t="s">
        <v>66</v>
      </c>
      <c r="J311" s="9">
        <v>1000</v>
      </c>
      <c r="K311" s="9">
        <v>516</v>
      </c>
      <c r="L311" s="5">
        <v>16</v>
      </c>
      <c r="M311" s="5">
        <v>0</v>
      </c>
      <c r="N311" s="5">
        <v>11.83</v>
      </c>
      <c r="O311" s="5">
        <v>0</v>
      </c>
      <c r="P311" s="5">
        <v>3.1</v>
      </c>
      <c r="Q311" s="5">
        <v>0.74</v>
      </c>
      <c r="R311" s="5">
        <v>0</v>
      </c>
      <c r="S311" s="5">
        <v>1500</v>
      </c>
    </row>
    <row r="312" spans="1:19">
      <c r="A312" s="2" t="s">
        <v>14183</v>
      </c>
      <c r="B312" s="2" t="s">
        <v>1376</v>
      </c>
      <c r="C312" s="2" t="s">
        <v>14184</v>
      </c>
      <c r="D312" s="2" t="s">
        <v>1035</v>
      </c>
      <c r="E312" s="2" t="s">
        <v>492</v>
      </c>
      <c r="F312" s="2" t="s">
        <v>14185</v>
      </c>
      <c r="G312" s="2" t="s">
        <v>266</v>
      </c>
      <c r="H312" s="2" t="s">
        <v>13316</v>
      </c>
      <c r="I312" s="2" t="s">
        <v>699</v>
      </c>
      <c r="J312" s="9">
        <v>200</v>
      </c>
      <c r="K312" s="9">
        <v>1523</v>
      </c>
      <c r="L312" s="5">
        <v>51</v>
      </c>
      <c r="M312" s="5">
        <v>0</v>
      </c>
      <c r="N312" s="5">
        <v>22.84</v>
      </c>
      <c r="O312" s="5">
        <v>0</v>
      </c>
      <c r="P312" s="5">
        <v>3.35</v>
      </c>
      <c r="Q312" s="5">
        <v>0.45</v>
      </c>
      <c r="R312" s="5">
        <v>0</v>
      </c>
      <c r="S312" s="5">
        <v>1500</v>
      </c>
    </row>
    <row r="313" spans="1:19">
      <c r="A313" s="2" t="s">
        <v>14186</v>
      </c>
      <c r="B313" s="2" t="s">
        <v>14187</v>
      </c>
      <c r="C313" s="2" t="s">
        <v>14188</v>
      </c>
      <c r="D313" s="2" t="s">
        <v>3787</v>
      </c>
      <c r="E313" s="2" t="s">
        <v>850</v>
      </c>
      <c r="F313" s="2" t="s">
        <v>13866</v>
      </c>
      <c r="G313" s="2" t="s">
        <v>102</v>
      </c>
      <c r="H313" s="2" t="s">
        <v>13316</v>
      </c>
      <c r="I313" s="2" t="s">
        <v>217</v>
      </c>
      <c r="J313" s="9">
        <v>400</v>
      </c>
      <c r="K313" s="9">
        <v>1441</v>
      </c>
      <c r="L313" s="5">
        <v>64</v>
      </c>
      <c r="M313" s="5">
        <v>2</v>
      </c>
      <c r="N313" s="5">
        <v>38.74</v>
      </c>
      <c r="O313" s="5">
        <v>80.41</v>
      </c>
      <c r="P313" s="5">
        <v>4.4400000000000004</v>
      </c>
      <c r="Q313" s="5">
        <v>0.61</v>
      </c>
      <c r="R313" s="5">
        <v>19.37</v>
      </c>
      <c r="S313" s="5">
        <v>2750</v>
      </c>
    </row>
    <row r="314" spans="1:19">
      <c r="A314" s="2" t="s">
        <v>14189</v>
      </c>
      <c r="B314" s="2" t="s">
        <v>1167</v>
      </c>
      <c r="C314" s="2" t="s">
        <v>14190</v>
      </c>
      <c r="D314" s="2" t="s">
        <v>14191</v>
      </c>
      <c r="E314" s="2" t="s">
        <v>112</v>
      </c>
      <c r="F314" s="2" t="s">
        <v>14192</v>
      </c>
      <c r="G314" s="2" t="s">
        <v>72</v>
      </c>
      <c r="H314" s="2" t="s">
        <v>13316</v>
      </c>
      <c r="I314" s="2" t="s">
        <v>51</v>
      </c>
      <c r="J314" s="9">
        <v>600</v>
      </c>
      <c r="K314" s="9">
        <v>897</v>
      </c>
      <c r="L314" s="5">
        <v>37</v>
      </c>
      <c r="M314" s="5">
        <v>0</v>
      </c>
      <c r="N314" s="5">
        <v>24.92</v>
      </c>
      <c r="O314" s="5">
        <v>0</v>
      </c>
      <c r="P314" s="5">
        <v>4.12</v>
      </c>
      <c r="Q314" s="5">
        <v>0.67</v>
      </c>
      <c r="R314" s="5">
        <v>0</v>
      </c>
      <c r="S314" s="5">
        <v>1300</v>
      </c>
    </row>
    <row r="315" spans="1:19">
      <c r="A315" s="2" t="s">
        <v>14193</v>
      </c>
      <c r="B315" s="2" t="s">
        <v>5201</v>
      </c>
      <c r="C315" s="2" t="s">
        <v>14194</v>
      </c>
      <c r="D315" s="2" t="s">
        <v>14195</v>
      </c>
      <c r="E315" s="2" t="s">
        <v>23</v>
      </c>
      <c r="F315" s="2" t="s">
        <v>14196</v>
      </c>
      <c r="G315" s="2" t="s">
        <v>312</v>
      </c>
      <c r="H315" s="2" t="s">
        <v>13316</v>
      </c>
      <c r="I315" s="2" t="s">
        <v>356</v>
      </c>
      <c r="J315" s="9">
        <v>100</v>
      </c>
      <c r="K315" s="9">
        <v>1946</v>
      </c>
      <c r="L315" s="5">
        <v>42</v>
      </c>
      <c r="M315" s="5">
        <v>0</v>
      </c>
      <c r="N315" s="5">
        <v>31.77</v>
      </c>
      <c r="O315" s="5">
        <v>0</v>
      </c>
      <c r="P315" s="5">
        <v>2.16</v>
      </c>
      <c r="Q315" s="5">
        <v>0.76</v>
      </c>
      <c r="R315" s="5">
        <v>0</v>
      </c>
      <c r="S315" s="5">
        <v>2250</v>
      </c>
    </row>
    <row r="316" spans="1:19">
      <c r="A316" s="2" t="s">
        <v>14197</v>
      </c>
      <c r="B316" s="2" t="s">
        <v>1200</v>
      </c>
      <c r="C316" s="2" t="s">
        <v>10277</v>
      </c>
      <c r="D316" s="2" t="s">
        <v>14198</v>
      </c>
      <c r="E316" s="2" t="s">
        <v>337</v>
      </c>
      <c r="F316" s="2" t="s">
        <v>14199</v>
      </c>
      <c r="G316" s="2" t="s">
        <v>25</v>
      </c>
      <c r="H316" s="2" t="s">
        <v>13316</v>
      </c>
      <c r="I316" s="2" t="s">
        <v>51</v>
      </c>
      <c r="J316" s="9">
        <v>500</v>
      </c>
      <c r="K316" s="9">
        <v>875</v>
      </c>
      <c r="L316" s="5">
        <v>22</v>
      </c>
      <c r="M316" s="5">
        <v>0</v>
      </c>
      <c r="N316" s="5">
        <v>17.84</v>
      </c>
      <c r="O316" s="5">
        <v>0</v>
      </c>
      <c r="P316" s="5">
        <v>2.5099999999999998</v>
      </c>
      <c r="Q316" s="5">
        <v>0.81</v>
      </c>
      <c r="R316" s="5">
        <v>0</v>
      </c>
      <c r="S316" s="5">
        <v>4500</v>
      </c>
    </row>
    <row r="317" spans="1:19">
      <c r="A317" s="2" t="s">
        <v>14200</v>
      </c>
      <c r="B317" s="2" t="s">
        <v>14201</v>
      </c>
      <c r="C317" s="2" t="s">
        <v>14202</v>
      </c>
      <c r="D317" s="2" t="s">
        <v>531</v>
      </c>
      <c r="E317" s="2" t="s">
        <v>112</v>
      </c>
      <c r="F317" s="2" t="s">
        <v>14203</v>
      </c>
      <c r="G317" s="2" t="s">
        <v>260</v>
      </c>
      <c r="H317" s="2" t="s">
        <v>13316</v>
      </c>
      <c r="I317" s="2" t="s">
        <v>361</v>
      </c>
      <c r="J317" s="9">
        <v>100</v>
      </c>
      <c r="K317" s="9">
        <v>879</v>
      </c>
      <c r="L317" s="5">
        <v>38</v>
      </c>
      <c r="M317" s="5">
        <v>0</v>
      </c>
      <c r="N317" s="5">
        <v>29.25</v>
      </c>
      <c r="O317" s="5">
        <v>0</v>
      </c>
      <c r="P317" s="5">
        <v>4.32</v>
      </c>
      <c r="Q317" s="5">
        <v>0.77</v>
      </c>
      <c r="R317" s="5">
        <v>0</v>
      </c>
      <c r="S317" s="5">
        <v>2750</v>
      </c>
    </row>
    <row r="318" spans="1:19">
      <c r="A318" s="2" t="s">
        <v>14204</v>
      </c>
      <c r="B318" s="2" t="s">
        <v>398</v>
      </c>
      <c r="C318" s="2" t="s">
        <v>2115</v>
      </c>
      <c r="D318" s="2" t="s">
        <v>655</v>
      </c>
      <c r="E318" s="2" t="s">
        <v>125</v>
      </c>
      <c r="F318" s="2" t="s">
        <v>14205</v>
      </c>
      <c r="G318" s="2" t="s">
        <v>25</v>
      </c>
      <c r="H318" s="2" t="s">
        <v>13316</v>
      </c>
      <c r="I318" s="2" t="s">
        <v>382</v>
      </c>
      <c r="J318" s="9">
        <v>400</v>
      </c>
      <c r="K318" s="9">
        <v>1910</v>
      </c>
      <c r="L318" s="5">
        <v>80</v>
      </c>
      <c r="M318" s="5">
        <v>7</v>
      </c>
      <c r="N318" s="5">
        <v>41.37</v>
      </c>
      <c r="O318" s="5">
        <v>474.95</v>
      </c>
      <c r="P318" s="5">
        <v>4.1900000000000004</v>
      </c>
      <c r="Q318" s="5">
        <v>0.52</v>
      </c>
      <c r="R318" s="5">
        <v>5.91</v>
      </c>
      <c r="S318" s="5">
        <v>1100</v>
      </c>
    </row>
    <row r="319" spans="1:19">
      <c r="A319" s="2" t="s">
        <v>14206</v>
      </c>
      <c r="B319" s="2" t="s">
        <v>419</v>
      </c>
      <c r="C319" s="2" t="s">
        <v>2683</v>
      </c>
      <c r="D319" s="2" t="s">
        <v>3190</v>
      </c>
      <c r="E319" s="2" t="s">
        <v>112</v>
      </c>
      <c r="F319" s="2" t="s">
        <v>14207</v>
      </c>
      <c r="G319" s="2" t="s">
        <v>344</v>
      </c>
      <c r="H319" s="2" t="s">
        <v>13316</v>
      </c>
      <c r="I319" s="2" t="s">
        <v>59</v>
      </c>
      <c r="J319" s="9">
        <v>1000</v>
      </c>
      <c r="K319" s="9">
        <v>1472</v>
      </c>
      <c r="L319" s="5">
        <v>30</v>
      </c>
      <c r="M319" s="5">
        <v>2</v>
      </c>
      <c r="N319" s="5">
        <v>21.83</v>
      </c>
      <c r="O319" s="5">
        <v>99.86</v>
      </c>
      <c r="P319" s="5">
        <v>2.04</v>
      </c>
      <c r="Q319" s="5">
        <v>0.73</v>
      </c>
      <c r="R319" s="5">
        <v>10.92</v>
      </c>
      <c r="S319" s="5">
        <v>1700</v>
      </c>
    </row>
    <row r="320" spans="1:19">
      <c r="A320" s="2" t="s">
        <v>14208</v>
      </c>
      <c r="B320" s="2" t="s">
        <v>1840</v>
      </c>
      <c r="C320" s="2" t="s">
        <v>14209</v>
      </c>
      <c r="D320" s="2" t="s">
        <v>8432</v>
      </c>
      <c r="E320" s="2" t="s">
        <v>188</v>
      </c>
      <c r="F320" s="2" t="s">
        <v>14210</v>
      </c>
      <c r="G320" s="2" t="s">
        <v>94</v>
      </c>
      <c r="H320" s="2" t="s">
        <v>13316</v>
      </c>
      <c r="I320" s="2" t="s">
        <v>248</v>
      </c>
      <c r="J320" s="9">
        <v>800</v>
      </c>
      <c r="K320" s="9">
        <v>1355</v>
      </c>
      <c r="L320" s="5">
        <v>27</v>
      </c>
      <c r="M320" s="5">
        <v>0</v>
      </c>
      <c r="N320" s="5">
        <v>22.9</v>
      </c>
      <c r="O320" s="5">
        <v>0</v>
      </c>
      <c r="P320" s="5">
        <v>1.99</v>
      </c>
      <c r="Q320" s="5">
        <v>0.85</v>
      </c>
      <c r="R320" s="5">
        <v>0</v>
      </c>
      <c r="S320" s="5">
        <v>1700</v>
      </c>
    </row>
    <row r="321" spans="1:19">
      <c r="A321" s="2" t="s">
        <v>14211</v>
      </c>
      <c r="B321" s="2" t="s">
        <v>219</v>
      </c>
      <c r="C321" s="2" t="s">
        <v>587</v>
      </c>
      <c r="D321" s="2" t="s">
        <v>1023</v>
      </c>
      <c r="E321" s="2" t="s">
        <v>625</v>
      </c>
      <c r="F321" s="2" t="s">
        <v>14212</v>
      </c>
      <c r="G321" s="2" t="s">
        <v>42</v>
      </c>
      <c r="H321" s="2" t="s">
        <v>13316</v>
      </c>
      <c r="I321" s="2" t="s">
        <v>699</v>
      </c>
      <c r="J321" s="9">
        <v>100</v>
      </c>
      <c r="K321" s="9">
        <v>1191</v>
      </c>
      <c r="L321" s="5">
        <v>29</v>
      </c>
      <c r="M321" s="5">
        <v>0</v>
      </c>
      <c r="N321" s="5">
        <v>24.62</v>
      </c>
      <c r="O321" s="5">
        <v>0</v>
      </c>
      <c r="P321" s="5">
        <v>2.4300000000000002</v>
      </c>
      <c r="Q321" s="5">
        <v>0.85</v>
      </c>
      <c r="R321" s="5">
        <v>0</v>
      </c>
      <c r="S321" s="5">
        <v>3800</v>
      </c>
    </row>
    <row r="322" spans="1:19">
      <c r="A322" s="2" t="s">
        <v>14213</v>
      </c>
      <c r="B322" s="2" t="s">
        <v>142</v>
      </c>
      <c r="C322" s="2" t="s">
        <v>14214</v>
      </c>
      <c r="D322" s="2" t="s">
        <v>14215</v>
      </c>
      <c r="E322" s="2" t="s">
        <v>23</v>
      </c>
      <c r="F322" s="2" t="s">
        <v>8190</v>
      </c>
      <c r="G322" s="2" t="s">
        <v>344</v>
      </c>
      <c r="H322" s="2" t="s">
        <v>13316</v>
      </c>
      <c r="I322" s="2" t="s">
        <v>458</v>
      </c>
      <c r="J322" s="9">
        <v>700</v>
      </c>
      <c r="K322" s="9">
        <v>1656</v>
      </c>
      <c r="L322" s="5">
        <v>59</v>
      </c>
      <c r="M322" s="5">
        <v>1</v>
      </c>
      <c r="N322" s="5">
        <v>34.19</v>
      </c>
      <c r="O322" s="5">
        <v>55.91</v>
      </c>
      <c r="P322" s="5">
        <v>3.56</v>
      </c>
      <c r="Q322" s="5">
        <v>0.57999999999999996</v>
      </c>
      <c r="R322" s="5">
        <v>34.19</v>
      </c>
      <c r="S322" s="5">
        <v>1700</v>
      </c>
    </row>
    <row r="323" spans="1:19">
      <c r="A323" s="2" t="s">
        <v>14216</v>
      </c>
      <c r="B323" s="2" t="s">
        <v>555</v>
      </c>
      <c r="C323" s="2" t="s">
        <v>14217</v>
      </c>
      <c r="D323" s="2" t="s">
        <v>14218</v>
      </c>
      <c r="E323" s="2" t="s">
        <v>492</v>
      </c>
      <c r="F323" s="2" t="s">
        <v>14219</v>
      </c>
      <c r="G323" s="2" t="s">
        <v>253</v>
      </c>
      <c r="H323" s="2" t="s">
        <v>13316</v>
      </c>
      <c r="I323" s="2" t="s">
        <v>43</v>
      </c>
      <c r="J323" s="9">
        <v>300</v>
      </c>
      <c r="K323" s="9">
        <v>1039</v>
      </c>
      <c r="L323" s="5">
        <v>42</v>
      </c>
      <c r="M323" s="5">
        <v>0</v>
      </c>
      <c r="N323" s="5">
        <v>27.64</v>
      </c>
      <c r="O323" s="5">
        <v>0</v>
      </c>
      <c r="P323" s="5">
        <v>4.04</v>
      </c>
      <c r="Q323" s="5">
        <v>0.66</v>
      </c>
      <c r="R323" s="5">
        <v>0</v>
      </c>
      <c r="S323" s="5">
        <v>3750</v>
      </c>
    </row>
    <row r="324" spans="1:19">
      <c r="A324" s="2" t="s">
        <v>14220</v>
      </c>
      <c r="B324" s="2" t="s">
        <v>14221</v>
      </c>
      <c r="C324" s="2" t="s">
        <v>8346</v>
      </c>
      <c r="D324" s="2" t="s">
        <v>783</v>
      </c>
      <c r="E324" s="2" t="s">
        <v>625</v>
      </c>
      <c r="F324" s="2" t="s">
        <v>14222</v>
      </c>
      <c r="G324" s="2" t="s">
        <v>253</v>
      </c>
      <c r="H324" s="2" t="s">
        <v>13316</v>
      </c>
      <c r="I324" s="2" t="s">
        <v>313</v>
      </c>
      <c r="J324" s="9">
        <v>800</v>
      </c>
      <c r="K324" s="9">
        <v>2255</v>
      </c>
      <c r="L324" s="5">
        <v>73</v>
      </c>
      <c r="M324" s="5">
        <v>0</v>
      </c>
      <c r="N324" s="5">
        <v>33.090000000000003</v>
      </c>
      <c r="O324" s="5">
        <v>0</v>
      </c>
      <c r="P324" s="5">
        <v>3.24</v>
      </c>
      <c r="Q324" s="5">
        <v>0.45</v>
      </c>
      <c r="R324" s="5">
        <v>0</v>
      </c>
      <c r="S324" s="5">
        <v>1700</v>
      </c>
    </row>
    <row r="325" spans="1:19">
      <c r="A325" s="2" t="s">
        <v>14223</v>
      </c>
      <c r="B325" s="2" t="s">
        <v>14224</v>
      </c>
      <c r="C325" s="2" t="s">
        <v>9805</v>
      </c>
      <c r="D325" s="2" t="s">
        <v>11736</v>
      </c>
      <c r="E325" s="2" t="s">
        <v>112</v>
      </c>
      <c r="F325" s="2" t="s">
        <v>14225</v>
      </c>
      <c r="G325" s="2" t="s">
        <v>266</v>
      </c>
      <c r="H325" s="2" t="s">
        <v>13316</v>
      </c>
      <c r="I325" s="2" t="s">
        <v>155</v>
      </c>
      <c r="J325" s="9">
        <v>200</v>
      </c>
      <c r="K325" s="9">
        <v>1405</v>
      </c>
      <c r="L325" s="5">
        <v>28</v>
      </c>
      <c r="M325" s="5">
        <v>1</v>
      </c>
      <c r="N325" s="5">
        <v>14.57</v>
      </c>
      <c r="O325" s="5">
        <v>45.69</v>
      </c>
      <c r="P325" s="5">
        <v>1.99</v>
      </c>
      <c r="Q325" s="5">
        <v>0.52</v>
      </c>
      <c r="R325" s="5">
        <v>14.57</v>
      </c>
      <c r="S325" s="5">
        <v>1700</v>
      </c>
    </row>
    <row r="326" spans="1:19">
      <c r="A326" s="2" t="s">
        <v>14226</v>
      </c>
      <c r="B326" s="2" t="s">
        <v>9051</v>
      </c>
      <c r="C326" s="2" t="s">
        <v>2299</v>
      </c>
      <c r="D326" s="2" t="s">
        <v>1918</v>
      </c>
      <c r="E326" s="2" t="s">
        <v>56</v>
      </c>
      <c r="F326" s="2" t="s">
        <v>14227</v>
      </c>
      <c r="G326" s="2" t="s">
        <v>94</v>
      </c>
      <c r="H326" s="2" t="s">
        <v>13316</v>
      </c>
      <c r="I326" s="2" t="s">
        <v>319</v>
      </c>
      <c r="J326" s="9">
        <v>300</v>
      </c>
      <c r="K326" s="9">
        <v>1635</v>
      </c>
      <c r="L326" s="5">
        <v>54</v>
      </c>
      <c r="M326" s="5">
        <v>1</v>
      </c>
      <c r="N326" s="5">
        <v>22.75</v>
      </c>
      <c r="O326" s="5">
        <v>51.31</v>
      </c>
      <c r="P326" s="5">
        <v>3.3</v>
      </c>
      <c r="Q326" s="5">
        <v>0.42</v>
      </c>
      <c r="R326" s="5">
        <v>22.75</v>
      </c>
      <c r="S326" s="5">
        <v>2396</v>
      </c>
    </row>
    <row r="327" spans="1:19">
      <c r="A327" s="2" t="s">
        <v>14228</v>
      </c>
      <c r="B327" s="2" t="s">
        <v>555</v>
      </c>
      <c r="C327" s="2" t="s">
        <v>14229</v>
      </c>
      <c r="D327" s="2" t="s">
        <v>204</v>
      </c>
      <c r="E327" s="2" t="s">
        <v>56</v>
      </c>
      <c r="F327" s="2" t="s">
        <v>343</v>
      </c>
      <c r="G327" s="2" t="s">
        <v>102</v>
      </c>
      <c r="H327" s="2" t="s">
        <v>13316</v>
      </c>
      <c r="I327" s="2" t="s">
        <v>35</v>
      </c>
      <c r="J327" s="9">
        <v>100</v>
      </c>
      <c r="K327" s="9">
        <v>844</v>
      </c>
      <c r="L327" s="5">
        <v>14</v>
      </c>
      <c r="M327" s="5">
        <v>0</v>
      </c>
      <c r="N327" s="5">
        <v>6.9</v>
      </c>
      <c r="O327" s="5">
        <v>0</v>
      </c>
      <c r="P327" s="5">
        <v>1.66</v>
      </c>
      <c r="Q327" s="5">
        <v>0.49</v>
      </c>
      <c r="R327" s="5">
        <v>0</v>
      </c>
      <c r="S327" s="5">
        <v>2750</v>
      </c>
    </row>
    <row r="328" spans="1:19">
      <c r="A328" s="2" t="s">
        <v>14230</v>
      </c>
      <c r="B328" s="2" t="s">
        <v>10957</v>
      </c>
      <c r="C328" s="2" t="s">
        <v>611</v>
      </c>
      <c r="D328" s="2" t="s">
        <v>6805</v>
      </c>
      <c r="E328" s="2" t="s">
        <v>237</v>
      </c>
      <c r="F328" s="2" t="s">
        <v>14231</v>
      </c>
      <c r="G328" s="2" t="s">
        <v>94</v>
      </c>
      <c r="H328" s="2" t="s">
        <v>13316</v>
      </c>
      <c r="I328" s="2" t="s">
        <v>699</v>
      </c>
      <c r="J328" s="9">
        <v>100</v>
      </c>
      <c r="K328" s="9">
        <v>1123</v>
      </c>
      <c r="L328" s="5">
        <v>38</v>
      </c>
      <c r="M328" s="5">
        <v>0</v>
      </c>
      <c r="N328" s="5">
        <v>30.24</v>
      </c>
      <c r="O328" s="5">
        <v>0</v>
      </c>
      <c r="P328" s="5">
        <v>3.38</v>
      </c>
      <c r="Q328" s="5">
        <v>0.8</v>
      </c>
      <c r="R328" s="5">
        <v>0</v>
      </c>
      <c r="S328" s="5">
        <v>2000</v>
      </c>
    </row>
    <row r="329" spans="1:19">
      <c r="A329" s="2" t="s">
        <v>14232</v>
      </c>
      <c r="B329" s="2" t="s">
        <v>14233</v>
      </c>
      <c r="C329" s="2" t="s">
        <v>341</v>
      </c>
      <c r="D329" s="2" t="s">
        <v>3201</v>
      </c>
      <c r="E329" s="2" t="s">
        <v>492</v>
      </c>
      <c r="F329" s="2" t="s">
        <v>6344</v>
      </c>
      <c r="G329" s="2" t="s">
        <v>167</v>
      </c>
      <c r="H329" s="2" t="s">
        <v>13316</v>
      </c>
      <c r="I329" s="2" t="s">
        <v>206</v>
      </c>
      <c r="J329" s="9">
        <v>800</v>
      </c>
      <c r="K329" s="9">
        <v>554</v>
      </c>
      <c r="L329" s="5">
        <v>15</v>
      </c>
      <c r="M329" s="5">
        <v>1</v>
      </c>
      <c r="N329" s="5">
        <v>9.69</v>
      </c>
      <c r="O329" s="5">
        <v>59.12</v>
      </c>
      <c r="P329" s="5">
        <v>2.71</v>
      </c>
      <c r="Q329" s="5">
        <v>0.65</v>
      </c>
      <c r="R329" s="5">
        <v>9.69</v>
      </c>
      <c r="S329" s="5">
        <v>2750</v>
      </c>
    </row>
    <row r="330" spans="1:19">
      <c r="A330" s="2" t="s">
        <v>14234</v>
      </c>
      <c r="B330" s="2" t="s">
        <v>7052</v>
      </c>
      <c r="C330" s="2" t="s">
        <v>6150</v>
      </c>
      <c r="D330" s="2" t="s">
        <v>1010</v>
      </c>
      <c r="E330" s="2" t="s">
        <v>188</v>
      </c>
      <c r="F330" s="2" t="s">
        <v>14235</v>
      </c>
      <c r="G330" s="2" t="s">
        <v>260</v>
      </c>
      <c r="H330" s="2" t="s">
        <v>13316</v>
      </c>
      <c r="I330" s="2" t="s">
        <v>300</v>
      </c>
      <c r="J330" s="9">
        <v>700</v>
      </c>
      <c r="K330" s="9">
        <v>1744</v>
      </c>
      <c r="L330" s="5">
        <v>29</v>
      </c>
      <c r="M330" s="5">
        <v>0</v>
      </c>
      <c r="N330" s="5">
        <v>23.88</v>
      </c>
      <c r="O330" s="5">
        <v>0</v>
      </c>
      <c r="P330" s="5">
        <v>1.66</v>
      </c>
      <c r="Q330" s="5">
        <v>0.82</v>
      </c>
      <c r="R330" s="5">
        <v>0</v>
      </c>
      <c r="S330" s="5">
        <v>2000</v>
      </c>
    </row>
    <row r="331" spans="1:19">
      <c r="A331" s="2" t="s">
        <v>14236</v>
      </c>
      <c r="B331" s="2" t="s">
        <v>2350</v>
      </c>
      <c r="C331" s="2" t="s">
        <v>14237</v>
      </c>
      <c r="D331" s="2" t="s">
        <v>731</v>
      </c>
      <c r="E331" s="2" t="s">
        <v>100</v>
      </c>
      <c r="F331" s="2" t="s">
        <v>14238</v>
      </c>
      <c r="G331" s="2" t="s">
        <v>25</v>
      </c>
      <c r="H331" s="2" t="s">
        <v>13316</v>
      </c>
      <c r="I331" s="2" t="s">
        <v>27</v>
      </c>
      <c r="J331" s="9">
        <v>700</v>
      </c>
      <c r="K331" s="9">
        <v>1947</v>
      </c>
      <c r="L331" s="5">
        <v>50</v>
      </c>
      <c r="M331" s="5">
        <v>0</v>
      </c>
      <c r="N331" s="5">
        <v>42.46</v>
      </c>
      <c r="O331" s="5">
        <v>0</v>
      </c>
      <c r="P331" s="5">
        <v>2.57</v>
      </c>
      <c r="Q331" s="5">
        <v>0.85</v>
      </c>
      <c r="R331" s="5">
        <v>0</v>
      </c>
      <c r="S331" s="5">
        <v>3033</v>
      </c>
    </row>
    <row r="332" spans="1:19">
      <c r="A332" s="2" t="s">
        <v>14239</v>
      </c>
      <c r="B332" s="2" t="s">
        <v>1200</v>
      </c>
      <c r="C332" s="2" t="s">
        <v>14240</v>
      </c>
      <c r="D332" s="2" t="s">
        <v>14241</v>
      </c>
      <c r="E332" s="2" t="s">
        <v>40</v>
      </c>
      <c r="F332" s="2" t="s">
        <v>14242</v>
      </c>
      <c r="G332" s="2" t="s">
        <v>58</v>
      </c>
      <c r="H332" s="2" t="s">
        <v>13316</v>
      </c>
      <c r="I332" s="2" t="s">
        <v>66</v>
      </c>
      <c r="J332" s="9">
        <v>300</v>
      </c>
      <c r="K332" s="9">
        <v>1142</v>
      </c>
      <c r="L332" s="5">
        <v>21</v>
      </c>
      <c r="M332" s="5">
        <v>0</v>
      </c>
      <c r="N332" s="5">
        <v>15.65</v>
      </c>
      <c r="O332" s="5">
        <v>0</v>
      </c>
      <c r="P332" s="5">
        <v>1.84</v>
      </c>
      <c r="Q332" s="5">
        <v>0.75</v>
      </c>
      <c r="R332" s="5">
        <v>0</v>
      </c>
      <c r="S332" s="5">
        <v>2750</v>
      </c>
    </row>
    <row r="333" spans="1:19">
      <c r="A333" s="2" t="s">
        <v>14243</v>
      </c>
      <c r="B333" s="2" t="s">
        <v>454</v>
      </c>
      <c r="C333" s="2" t="s">
        <v>14244</v>
      </c>
      <c r="D333" s="2" t="s">
        <v>14245</v>
      </c>
      <c r="E333" s="2" t="s">
        <v>625</v>
      </c>
      <c r="F333" s="2" t="s">
        <v>14246</v>
      </c>
      <c r="G333" s="2" t="s">
        <v>344</v>
      </c>
      <c r="H333" s="2" t="s">
        <v>13316</v>
      </c>
      <c r="I333" s="2" t="s">
        <v>293</v>
      </c>
      <c r="J333" s="9">
        <v>700</v>
      </c>
      <c r="K333" s="9">
        <v>1559</v>
      </c>
      <c r="L333" s="5">
        <v>34</v>
      </c>
      <c r="M333" s="5">
        <v>1</v>
      </c>
      <c r="N333" s="5">
        <v>15.83</v>
      </c>
      <c r="O333" s="5">
        <v>60.43</v>
      </c>
      <c r="P333" s="5">
        <v>2.1800000000000002</v>
      </c>
      <c r="Q333" s="5">
        <v>0.47</v>
      </c>
      <c r="R333" s="5">
        <v>15.83</v>
      </c>
      <c r="S333" s="5">
        <v>2250</v>
      </c>
    </row>
    <row r="334" spans="1:19">
      <c r="A334" s="2" t="s">
        <v>14247</v>
      </c>
      <c r="B334" s="2" t="s">
        <v>13041</v>
      </c>
      <c r="C334" s="2" t="s">
        <v>3039</v>
      </c>
      <c r="D334" s="2" t="s">
        <v>472</v>
      </c>
      <c r="E334" s="2" t="s">
        <v>112</v>
      </c>
      <c r="F334" s="2" t="s">
        <v>14248</v>
      </c>
      <c r="G334" s="2" t="s">
        <v>50</v>
      </c>
      <c r="H334" s="2" t="s">
        <v>13316</v>
      </c>
      <c r="I334" s="2" t="s">
        <v>66</v>
      </c>
      <c r="J334" s="9">
        <v>100</v>
      </c>
      <c r="K334" s="9">
        <v>1703</v>
      </c>
      <c r="L334" s="5">
        <v>76</v>
      </c>
      <c r="M334" s="5">
        <v>3</v>
      </c>
      <c r="N334" s="5">
        <v>52.68</v>
      </c>
      <c r="O334" s="5">
        <v>153.19</v>
      </c>
      <c r="P334" s="5">
        <v>4.46</v>
      </c>
      <c r="Q334" s="5">
        <v>0.69</v>
      </c>
      <c r="R334" s="5">
        <v>17.559999999999999</v>
      </c>
      <c r="S334" s="5">
        <v>1300</v>
      </c>
    </row>
    <row r="335" spans="1:19">
      <c r="A335" s="2" t="s">
        <v>14249</v>
      </c>
      <c r="B335" s="2" t="s">
        <v>1303</v>
      </c>
      <c r="C335" s="2" t="s">
        <v>7635</v>
      </c>
      <c r="D335" s="2" t="s">
        <v>855</v>
      </c>
      <c r="E335" s="2" t="s">
        <v>112</v>
      </c>
      <c r="F335" s="2" t="s">
        <v>14250</v>
      </c>
      <c r="G335" s="2" t="s">
        <v>266</v>
      </c>
      <c r="H335" s="2" t="s">
        <v>13316</v>
      </c>
      <c r="I335" s="2" t="s">
        <v>232</v>
      </c>
      <c r="J335" s="9">
        <v>1000</v>
      </c>
      <c r="K335" s="9">
        <v>869</v>
      </c>
      <c r="L335" s="5">
        <v>19</v>
      </c>
      <c r="M335" s="5">
        <v>0</v>
      </c>
      <c r="N335" s="5">
        <v>15.99</v>
      </c>
      <c r="O335" s="5">
        <v>0</v>
      </c>
      <c r="P335" s="5">
        <v>2.19</v>
      </c>
      <c r="Q335" s="5">
        <v>0.84</v>
      </c>
      <c r="R335" s="5">
        <v>0</v>
      </c>
      <c r="S335" s="5">
        <v>2000</v>
      </c>
    </row>
    <row r="336" spans="1:19">
      <c r="A336" s="2" t="s">
        <v>14251</v>
      </c>
      <c r="B336" s="2" t="s">
        <v>14252</v>
      </c>
      <c r="C336" s="2" t="s">
        <v>420</v>
      </c>
      <c r="D336" s="2" t="s">
        <v>597</v>
      </c>
      <c r="E336" s="2" t="s">
        <v>237</v>
      </c>
      <c r="F336" s="2" t="s">
        <v>14253</v>
      </c>
      <c r="G336" s="2" t="s">
        <v>161</v>
      </c>
      <c r="H336" s="2" t="s">
        <v>13316</v>
      </c>
      <c r="I336" s="2" t="s">
        <v>356</v>
      </c>
      <c r="J336" s="9">
        <v>700</v>
      </c>
      <c r="K336" s="9">
        <v>1551</v>
      </c>
      <c r="L336" s="5">
        <v>66</v>
      </c>
      <c r="M336" s="5">
        <v>7</v>
      </c>
      <c r="N336" s="5">
        <v>34.18</v>
      </c>
      <c r="O336" s="5">
        <v>443.5</v>
      </c>
      <c r="P336" s="5">
        <v>4.26</v>
      </c>
      <c r="Q336" s="5">
        <v>0.52</v>
      </c>
      <c r="R336" s="5">
        <v>4.88</v>
      </c>
      <c r="S336" s="5">
        <v>3300</v>
      </c>
    </row>
    <row r="337" spans="1:19">
      <c r="A337" s="2" t="s">
        <v>14254</v>
      </c>
      <c r="B337" s="2" t="s">
        <v>3798</v>
      </c>
      <c r="C337" s="2" t="s">
        <v>14255</v>
      </c>
      <c r="D337" s="2" t="s">
        <v>14256</v>
      </c>
      <c r="E337" s="2" t="s">
        <v>222</v>
      </c>
      <c r="F337" s="2" t="s">
        <v>14257</v>
      </c>
      <c r="G337" s="2" t="s">
        <v>190</v>
      </c>
      <c r="H337" s="2" t="s">
        <v>13316</v>
      </c>
      <c r="I337" s="2" t="s">
        <v>88</v>
      </c>
      <c r="J337" s="9">
        <v>700</v>
      </c>
      <c r="K337" s="9">
        <v>1476</v>
      </c>
      <c r="L337" s="5">
        <v>28</v>
      </c>
      <c r="M337" s="5">
        <v>0</v>
      </c>
      <c r="N337" s="5">
        <v>20.25</v>
      </c>
      <c r="O337" s="5">
        <v>0</v>
      </c>
      <c r="P337" s="5">
        <v>1.9</v>
      </c>
      <c r="Q337" s="5">
        <v>0.72</v>
      </c>
      <c r="R337" s="5">
        <v>0</v>
      </c>
      <c r="S337" s="5">
        <v>3250</v>
      </c>
    </row>
    <row r="338" spans="1:19">
      <c r="A338" s="2" t="s">
        <v>14258</v>
      </c>
      <c r="B338" s="2" t="s">
        <v>14259</v>
      </c>
      <c r="C338" s="2" t="s">
        <v>10875</v>
      </c>
      <c r="D338" s="2" t="s">
        <v>4506</v>
      </c>
      <c r="E338" s="2" t="s">
        <v>112</v>
      </c>
      <c r="F338" s="2" t="s">
        <v>2954</v>
      </c>
      <c r="G338" s="2" t="s">
        <v>167</v>
      </c>
      <c r="H338" s="2" t="s">
        <v>13316</v>
      </c>
      <c r="I338" s="2" t="s">
        <v>73</v>
      </c>
      <c r="J338" s="9">
        <v>300</v>
      </c>
      <c r="K338" s="9">
        <v>994</v>
      </c>
      <c r="L338" s="5">
        <v>37</v>
      </c>
      <c r="M338" s="5">
        <v>0</v>
      </c>
      <c r="N338" s="5">
        <v>26.73</v>
      </c>
      <c r="O338" s="5">
        <v>0</v>
      </c>
      <c r="P338" s="5">
        <v>3.72</v>
      </c>
      <c r="Q338" s="5">
        <v>0.72</v>
      </c>
      <c r="R338" s="5">
        <v>0</v>
      </c>
      <c r="S338" s="5">
        <v>2500</v>
      </c>
    </row>
    <row r="339" spans="1:19">
      <c r="A339" s="2" t="s">
        <v>14260</v>
      </c>
      <c r="B339" s="2" t="s">
        <v>14261</v>
      </c>
      <c r="C339" s="2" t="s">
        <v>235</v>
      </c>
      <c r="D339" s="2" t="s">
        <v>6042</v>
      </c>
      <c r="E339" s="2" t="s">
        <v>432</v>
      </c>
      <c r="F339" s="2" t="s">
        <v>9910</v>
      </c>
      <c r="G339" s="2" t="s">
        <v>65</v>
      </c>
      <c r="H339" s="2" t="s">
        <v>13316</v>
      </c>
      <c r="I339" s="2" t="s">
        <v>177</v>
      </c>
      <c r="J339" s="9">
        <v>100</v>
      </c>
      <c r="K339" s="9">
        <v>1197</v>
      </c>
      <c r="L339" s="5">
        <v>46</v>
      </c>
      <c r="M339" s="5">
        <v>1</v>
      </c>
      <c r="N339" s="5">
        <v>34.82</v>
      </c>
      <c r="O339" s="5">
        <v>73.59</v>
      </c>
      <c r="P339" s="5">
        <v>3.84</v>
      </c>
      <c r="Q339" s="5">
        <v>0.76</v>
      </c>
      <c r="R339" s="5">
        <v>34.82</v>
      </c>
      <c r="S339" s="5">
        <v>2250</v>
      </c>
    </row>
    <row r="340" spans="1:19">
      <c r="A340" s="2" t="s">
        <v>14262</v>
      </c>
      <c r="B340" s="2" t="s">
        <v>14263</v>
      </c>
      <c r="C340" s="2" t="s">
        <v>14263</v>
      </c>
      <c r="D340" s="2" t="s">
        <v>823</v>
      </c>
      <c r="E340" s="2" t="s">
        <v>824</v>
      </c>
      <c r="F340" s="2" t="s">
        <v>14264</v>
      </c>
      <c r="G340" s="2" t="s">
        <v>344</v>
      </c>
      <c r="H340" s="2" t="s">
        <v>13316</v>
      </c>
      <c r="I340" s="2" t="s">
        <v>135</v>
      </c>
      <c r="J340" s="9">
        <v>200</v>
      </c>
      <c r="K340" s="9">
        <v>832</v>
      </c>
      <c r="L340" s="5">
        <v>30</v>
      </c>
      <c r="M340" s="5">
        <v>3</v>
      </c>
      <c r="N340" s="5">
        <v>16.899999999999999</v>
      </c>
      <c r="O340" s="5">
        <v>146.57</v>
      </c>
      <c r="P340" s="5">
        <v>3.61</v>
      </c>
      <c r="Q340" s="5">
        <v>0.56000000000000005</v>
      </c>
      <c r="R340" s="5">
        <v>5.63</v>
      </c>
      <c r="S340" s="5">
        <v>2250</v>
      </c>
    </row>
    <row r="341" spans="1:19">
      <c r="A341" s="2" t="s">
        <v>14265</v>
      </c>
      <c r="B341" s="2" t="s">
        <v>14266</v>
      </c>
      <c r="C341" s="2" t="s">
        <v>900</v>
      </c>
      <c r="D341" s="2" t="s">
        <v>14267</v>
      </c>
      <c r="E341" s="2" t="s">
        <v>23</v>
      </c>
      <c r="F341" s="2" t="s">
        <v>14268</v>
      </c>
      <c r="G341" s="2" t="s">
        <v>167</v>
      </c>
      <c r="H341" s="2" t="s">
        <v>13316</v>
      </c>
      <c r="I341" s="2" t="s">
        <v>248</v>
      </c>
      <c r="J341" s="9">
        <v>800</v>
      </c>
      <c r="K341" s="9">
        <v>1623</v>
      </c>
      <c r="L341" s="5">
        <v>32</v>
      </c>
      <c r="M341" s="5">
        <v>0</v>
      </c>
      <c r="N341" s="5">
        <v>24.02</v>
      </c>
      <c r="O341" s="5">
        <v>0</v>
      </c>
      <c r="P341" s="5">
        <v>1.97</v>
      </c>
      <c r="Q341" s="5">
        <v>0.75</v>
      </c>
      <c r="R341" s="5">
        <v>0</v>
      </c>
      <c r="S341" s="5">
        <v>2750</v>
      </c>
    </row>
    <row r="342" spans="1:19">
      <c r="A342" s="2" t="s">
        <v>14269</v>
      </c>
      <c r="B342" s="2" t="s">
        <v>888</v>
      </c>
      <c r="C342" s="2" t="s">
        <v>14270</v>
      </c>
      <c r="D342" s="2" t="s">
        <v>117</v>
      </c>
      <c r="E342" s="2" t="s">
        <v>118</v>
      </c>
      <c r="F342" s="2" t="s">
        <v>14271</v>
      </c>
      <c r="G342" s="2" t="s">
        <v>161</v>
      </c>
      <c r="H342" s="2" t="s">
        <v>13316</v>
      </c>
      <c r="I342" s="2" t="s">
        <v>458</v>
      </c>
      <c r="J342" s="9">
        <v>700</v>
      </c>
      <c r="K342" s="9">
        <v>1217</v>
      </c>
      <c r="L342" s="5">
        <v>42</v>
      </c>
      <c r="M342" s="5">
        <v>3</v>
      </c>
      <c r="N342" s="5">
        <v>28.18</v>
      </c>
      <c r="O342" s="5">
        <v>117.34</v>
      </c>
      <c r="P342" s="5">
        <v>3.45</v>
      </c>
      <c r="Q342" s="5">
        <v>0.67</v>
      </c>
      <c r="R342" s="5">
        <v>9.39</v>
      </c>
      <c r="S342" s="5">
        <v>1700</v>
      </c>
    </row>
    <row r="343" spans="1:19">
      <c r="A343" s="2" t="s">
        <v>14272</v>
      </c>
      <c r="B343" s="2" t="s">
        <v>90</v>
      </c>
      <c r="C343" s="2" t="s">
        <v>14273</v>
      </c>
      <c r="D343" s="2" t="s">
        <v>14274</v>
      </c>
      <c r="E343" s="2" t="s">
        <v>40</v>
      </c>
      <c r="F343" s="2" t="s">
        <v>14275</v>
      </c>
      <c r="G343" s="2" t="s">
        <v>58</v>
      </c>
      <c r="H343" s="2" t="s">
        <v>13316</v>
      </c>
      <c r="I343" s="2" t="s">
        <v>73</v>
      </c>
      <c r="J343" s="9">
        <v>700</v>
      </c>
      <c r="K343" s="9">
        <v>1744</v>
      </c>
      <c r="L343" s="5">
        <v>58</v>
      </c>
      <c r="M343" s="5">
        <v>0</v>
      </c>
      <c r="N343" s="5">
        <v>37.18</v>
      </c>
      <c r="O343" s="5">
        <v>0</v>
      </c>
      <c r="P343" s="5">
        <v>3.33</v>
      </c>
      <c r="Q343" s="5">
        <v>0.64</v>
      </c>
      <c r="R343" s="5">
        <v>0</v>
      </c>
      <c r="S343" s="5">
        <v>2750</v>
      </c>
    </row>
    <row r="344" spans="1:19">
      <c r="A344" s="2" t="s">
        <v>14276</v>
      </c>
      <c r="B344" s="2" t="s">
        <v>686</v>
      </c>
      <c r="C344" s="2" t="s">
        <v>14277</v>
      </c>
      <c r="D344" s="2" t="s">
        <v>10347</v>
      </c>
      <c r="E344" s="2" t="s">
        <v>298</v>
      </c>
      <c r="F344" s="2" t="s">
        <v>14278</v>
      </c>
      <c r="G344" s="2" t="s">
        <v>260</v>
      </c>
      <c r="H344" s="2" t="s">
        <v>13316</v>
      </c>
      <c r="I344" s="2" t="s">
        <v>27</v>
      </c>
      <c r="J344" s="9">
        <v>700</v>
      </c>
      <c r="K344" s="9">
        <v>697</v>
      </c>
      <c r="L344" s="5">
        <v>14</v>
      </c>
      <c r="M344" s="5">
        <v>0</v>
      </c>
      <c r="N344" s="5">
        <v>6.31</v>
      </c>
      <c r="O344" s="5">
        <v>0</v>
      </c>
      <c r="P344" s="5">
        <v>2.0099999999999998</v>
      </c>
      <c r="Q344" s="5">
        <v>0.45</v>
      </c>
      <c r="R344" s="5">
        <v>0</v>
      </c>
      <c r="S344" s="5">
        <v>2750</v>
      </c>
    </row>
    <row r="345" spans="1:19">
      <c r="A345" s="2" t="s">
        <v>14279</v>
      </c>
      <c r="B345" s="2" t="s">
        <v>956</v>
      </c>
      <c r="C345" s="2" t="s">
        <v>14280</v>
      </c>
      <c r="D345" s="2" t="s">
        <v>14281</v>
      </c>
      <c r="E345" s="2" t="s">
        <v>112</v>
      </c>
      <c r="F345" s="2" t="s">
        <v>14282</v>
      </c>
      <c r="G345" s="2" t="s">
        <v>150</v>
      </c>
      <c r="H345" s="2" t="s">
        <v>13316</v>
      </c>
      <c r="I345" s="2" t="s">
        <v>140</v>
      </c>
      <c r="J345" s="9">
        <v>700</v>
      </c>
      <c r="K345" s="9">
        <v>1152</v>
      </c>
      <c r="L345" s="5">
        <v>37</v>
      </c>
      <c r="M345" s="5">
        <v>1</v>
      </c>
      <c r="N345" s="5">
        <v>24.8</v>
      </c>
      <c r="O345" s="5">
        <v>66.900000000000006</v>
      </c>
      <c r="P345" s="5">
        <v>3.21</v>
      </c>
      <c r="Q345" s="5">
        <v>0.67</v>
      </c>
      <c r="R345" s="5">
        <v>24.8</v>
      </c>
      <c r="S345" s="5">
        <v>2250</v>
      </c>
    </row>
    <row r="346" spans="1:19">
      <c r="A346" s="2" t="s">
        <v>14283</v>
      </c>
      <c r="B346" s="2" t="s">
        <v>7476</v>
      </c>
      <c r="C346" s="2" t="s">
        <v>5934</v>
      </c>
      <c r="D346" s="2" t="s">
        <v>144</v>
      </c>
      <c r="E346" s="2" t="s">
        <v>40</v>
      </c>
      <c r="F346" s="2" t="s">
        <v>14284</v>
      </c>
      <c r="G346" s="2" t="s">
        <v>65</v>
      </c>
      <c r="H346" s="2" t="s">
        <v>13316</v>
      </c>
      <c r="I346" s="2" t="s">
        <v>162</v>
      </c>
      <c r="J346" s="9">
        <v>500</v>
      </c>
      <c r="K346" s="9">
        <v>2078</v>
      </c>
      <c r="L346" s="5">
        <v>62</v>
      </c>
      <c r="M346" s="5">
        <v>6</v>
      </c>
      <c r="N346" s="5">
        <v>41.21</v>
      </c>
      <c r="O346" s="5">
        <v>420.24</v>
      </c>
      <c r="P346" s="5">
        <v>2.98</v>
      </c>
      <c r="Q346" s="5">
        <v>0.66</v>
      </c>
      <c r="R346" s="5">
        <v>6.87</v>
      </c>
      <c r="S346" s="5">
        <v>1700</v>
      </c>
    </row>
    <row r="347" spans="1:19">
      <c r="A347" s="2" t="s">
        <v>14285</v>
      </c>
      <c r="B347" s="2" t="s">
        <v>14135</v>
      </c>
      <c r="C347" s="2" t="s">
        <v>3269</v>
      </c>
      <c r="D347" s="2" t="s">
        <v>6727</v>
      </c>
      <c r="E347" s="2" t="s">
        <v>188</v>
      </c>
      <c r="F347" s="2" t="s">
        <v>6039</v>
      </c>
      <c r="G347" s="2" t="s">
        <v>102</v>
      </c>
      <c r="H347" s="2" t="s">
        <v>13316</v>
      </c>
      <c r="I347" s="2" t="s">
        <v>51</v>
      </c>
      <c r="J347" s="9">
        <v>500</v>
      </c>
      <c r="K347" s="9">
        <v>1176</v>
      </c>
      <c r="L347" s="5">
        <v>33</v>
      </c>
      <c r="M347" s="5">
        <v>0</v>
      </c>
      <c r="N347" s="5">
        <v>16.09</v>
      </c>
      <c r="O347" s="5">
        <v>0</v>
      </c>
      <c r="P347" s="5">
        <v>2.81</v>
      </c>
      <c r="Q347" s="5">
        <v>0.49</v>
      </c>
      <c r="R347" s="5">
        <v>0</v>
      </c>
      <c r="S347" s="5">
        <v>1100</v>
      </c>
    </row>
    <row r="348" spans="1:19">
      <c r="A348" s="2" t="s">
        <v>14286</v>
      </c>
      <c r="B348" s="2" t="s">
        <v>11377</v>
      </c>
      <c r="C348" s="2" t="s">
        <v>12943</v>
      </c>
      <c r="D348" s="2" t="s">
        <v>1190</v>
      </c>
      <c r="E348" s="2" t="s">
        <v>112</v>
      </c>
      <c r="F348" s="2" t="s">
        <v>14287</v>
      </c>
      <c r="G348" s="2" t="s">
        <v>312</v>
      </c>
      <c r="H348" s="2" t="s">
        <v>13316</v>
      </c>
      <c r="I348" s="2" t="s">
        <v>80</v>
      </c>
      <c r="J348" s="9">
        <v>700</v>
      </c>
      <c r="K348" s="9">
        <v>1356</v>
      </c>
      <c r="L348" s="5">
        <v>32</v>
      </c>
      <c r="M348" s="5">
        <v>1</v>
      </c>
      <c r="N348" s="5">
        <v>16.47</v>
      </c>
      <c r="O348" s="5">
        <v>39.520000000000003</v>
      </c>
      <c r="P348" s="5">
        <v>2.36</v>
      </c>
      <c r="Q348" s="5">
        <v>0.51</v>
      </c>
      <c r="R348" s="5">
        <v>16.47</v>
      </c>
      <c r="S348" s="5">
        <v>5000</v>
      </c>
    </row>
    <row r="349" spans="1:19">
      <c r="A349" s="2" t="s">
        <v>14288</v>
      </c>
      <c r="B349" s="2" t="s">
        <v>14289</v>
      </c>
      <c r="C349" s="2" t="s">
        <v>5578</v>
      </c>
      <c r="D349" s="2" t="s">
        <v>241</v>
      </c>
      <c r="E349" s="2" t="s">
        <v>23</v>
      </c>
      <c r="F349" s="2" t="s">
        <v>14290</v>
      </c>
      <c r="G349" s="2" t="s">
        <v>253</v>
      </c>
      <c r="H349" s="2" t="s">
        <v>13316</v>
      </c>
      <c r="I349" s="2" t="s">
        <v>66</v>
      </c>
      <c r="J349" s="9">
        <v>500</v>
      </c>
      <c r="K349" s="9">
        <v>1788</v>
      </c>
      <c r="L349" s="5">
        <v>77</v>
      </c>
      <c r="M349" s="5">
        <v>0</v>
      </c>
      <c r="N349" s="5">
        <v>62.53</v>
      </c>
      <c r="O349" s="5">
        <v>0</v>
      </c>
      <c r="P349" s="5">
        <v>4.3099999999999996</v>
      </c>
      <c r="Q349" s="5">
        <v>0.81</v>
      </c>
      <c r="R349" s="5">
        <v>0</v>
      </c>
      <c r="S349" s="5">
        <v>1438</v>
      </c>
    </row>
    <row r="350" spans="1:19">
      <c r="A350" s="2" t="s">
        <v>14291</v>
      </c>
      <c r="B350" s="2" t="s">
        <v>6114</v>
      </c>
      <c r="C350" s="2" t="s">
        <v>14292</v>
      </c>
      <c r="D350" s="2" t="s">
        <v>14293</v>
      </c>
      <c r="E350" s="2" t="s">
        <v>5064</v>
      </c>
      <c r="F350" s="2" t="s">
        <v>2988</v>
      </c>
      <c r="G350" s="2" t="s">
        <v>25</v>
      </c>
      <c r="H350" s="2" t="s">
        <v>13316</v>
      </c>
      <c r="I350" s="2" t="s">
        <v>88</v>
      </c>
      <c r="J350" s="9">
        <v>600</v>
      </c>
      <c r="K350" s="9">
        <v>1311</v>
      </c>
      <c r="L350" s="5">
        <v>38</v>
      </c>
      <c r="M350" s="5">
        <v>0</v>
      </c>
      <c r="N350" s="5">
        <v>25.86</v>
      </c>
      <c r="O350" s="5">
        <v>0</v>
      </c>
      <c r="P350" s="5">
        <v>2.9</v>
      </c>
      <c r="Q350" s="5">
        <v>0.68</v>
      </c>
      <c r="R350" s="5">
        <v>0</v>
      </c>
      <c r="S350" s="5">
        <v>1300</v>
      </c>
    </row>
    <row r="351" spans="1:19">
      <c r="A351" s="2" t="s">
        <v>14294</v>
      </c>
      <c r="B351" s="2" t="s">
        <v>847</v>
      </c>
      <c r="C351" s="2" t="s">
        <v>506</v>
      </c>
      <c r="D351" s="2" t="s">
        <v>1035</v>
      </c>
      <c r="E351" s="2" t="s">
        <v>492</v>
      </c>
      <c r="F351" s="2" t="s">
        <v>2988</v>
      </c>
      <c r="G351" s="2" t="s">
        <v>72</v>
      </c>
      <c r="H351" s="2" t="s">
        <v>13316</v>
      </c>
      <c r="I351" s="2" t="s">
        <v>300</v>
      </c>
      <c r="J351" s="9">
        <v>1000</v>
      </c>
      <c r="K351" s="9">
        <v>2402</v>
      </c>
      <c r="L351" s="5">
        <v>55</v>
      </c>
      <c r="M351" s="5">
        <v>4</v>
      </c>
      <c r="N351" s="5">
        <v>42.65</v>
      </c>
      <c r="O351" s="5">
        <v>206.78</v>
      </c>
      <c r="P351" s="5">
        <v>2.29</v>
      </c>
      <c r="Q351" s="5">
        <v>0.78</v>
      </c>
      <c r="R351" s="5">
        <v>10.66</v>
      </c>
      <c r="S351" s="5">
        <v>4333</v>
      </c>
    </row>
    <row r="352" spans="1:19">
      <c r="A352" s="2" t="s">
        <v>14295</v>
      </c>
      <c r="B352" s="2" t="s">
        <v>7880</v>
      </c>
      <c r="C352" s="2" t="s">
        <v>900</v>
      </c>
      <c r="D352" s="2" t="s">
        <v>829</v>
      </c>
      <c r="E352" s="2" t="s">
        <v>112</v>
      </c>
      <c r="F352" s="2" t="s">
        <v>14296</v>
      </c>
      <c r="G352" s="2" t="s">
        <v>42</v>
      </c>
      <c r="H352" s="2" t="s">
        <v>13316</v>
      </c>
      <c r="I352" s="2" t="s">
        <v>88</v>
      </c>
      <c r="J352" s="9">
        <v>200</v>
      </c>
      <c r="K352" s="9">
        <v>2496</v>
      </c>
      <c r="L352" s="5">
        <v>48</v>
      </c>
      <c r="M352" s="5">
        <v>4</v>
      </c>
      <c r="N352" s="5">
        <v>30.99</v>
      </c>
      <c r="O352" s="5">
        <v>206.11</v>
      </c>
      <c r="P352" s="5">
        <v>1.92</v>
      </c>
      <c r="Q352" s="5">
        <v>0.65</v>
      </c>
      <c r="R352" s="5">
        <v>7.75</v>
      </c>
      <c r="S352" s="5">
        <v>1499</v>
      </c>
    </row>
    <row r="353" spans="1:19">
      <c r="A353" s="2" t="s">
        <v>14297</v>
      </c>
      <c r="B353" s="2" t="s">
        <v>115</v>
      </c>
      <c r="C353" s="2" t="s">
        <v>2057</v>
      </c>
      <c r="D353" s="2" t="s">
        <v>117</v>
      </c>
      <c r="E353" s="2" t="s">
        <v>118</v>
      </c>
      <c r="F353" s="2" t="s">
        <v>14298</v>
      </c>
      <c r="G353" s="2" t="s">
        <v>87</v>
      </c>
      <c r="H353" s="2" t="s">
        <v>13316</v>
      </c>
      <c r="I353" s="2" t="s">
        <v>88</v>
      </c>
      <c r="J353" s="9">
        <v>100</v>
      </c>
      <c r="K353" s="9">
        <v>1795</v>
      </c>
      <c r="L353" s="5">
        <v>63</v>
      </c>
      <c r="M353" s="5">
        <v>2</v>
      </c>
      <c r="N353" s="5">
        <v>42.6</v>
      </c>
      <c r="O353" s="5">
        <v>131.88999999999999</v>
      </c>
      <c r="P353" s="5">
        <v>3.51</v>
      </c>
      <c r="Q353" s="5">
        <v>0.68</v>
      </c>
      <c r="R353" s="5">
        <v>21.3</v>
      </c>
      <c r="S353" s="5">
        <v>4500</v>
      </c>
    </row>
    <row r="354" spans="1:19">
      <c r="A354" s="2" t="s">
        <v>14299</v>
      </c>
      <c r="B354" s="2" t="s">
        <v>1966</v>
      </c>
      <c r="C354" s="2" t="s">
        <v>14300</v>
      </c>
      <c r="D354" s="2" t="s">
        <v>1456</v>
      </c>
      <c r="E354" s="2" t="s">
        <v>824</v>
      </c>
      <c r="F354" s="2" t="s">
        <v>14301</v>
      </c>
      <c r="G354" s="2" t="s">
        <v>102</v>
      </c>
      <c r="H354" s="2" t="s">
        <v>13316</v>
      </c>
      <c r="I354" s="2" t="s">
        <v>232</v>
      </c>
      <c r="J354" s="9">
        <v>200</v>
      </c>
      <c r="K354" s="9">
        <v>1944</v>
      </c>
      <c r="L354" s="5">
        <v>39</v>
      </c>
      <c r="M354" s="5">
        <v>4</v>
      </c>
      <c r="N354" s="5">
        <v>21.84</v>
      </c>
      <c r="O354" s="5">
        <v>247.2</v>
      </c>
      <c r="P354" s="5">
        <v>2.0099999999999998</v>
      </c>
      <c r="Q354" s="5">
        <v>0.56000000000000005</v>
      </c>
      <c r="R354" s="5">
        <v>5.46</v>
      </c>
      <c r="S354" s="5">
        <v>2700</v>
      </c>
    </row>
    <row r="355" spans="1:19">
      <c r="A355" s="2" t="s">
        <v>14302</v>
      </c>
      <c r="B355" s="2" t="s">
        <v>2118</v>
      </c>
      <c r="C355" s="2" t="s">
        <v>5812</v>
      </c>
      <c r="D355" s="2" t="s">
        <v>4087</v>
      </c>
      <c r="E355" s="2" t="s">
        <v>40</v>
      </c>
      <c r="F355" s="2" t="s">
        <v>14303</v>
      </c>
      <c r="G355" s="2" t="s">
        <v>87</v>
      </c>
      <c r="H355" s="2" t="s">
        <v>13316</v>
      </c>
      <c r="I355" s="2" t="s">
        <v>382</v>
      </c>
      <c r="J355" s="9">
        <v>800</v>
      </c>
      <c r="K355" s="9">
        <v>815</v>
      </c>
      <c r="L355" s="5">
        <v>12</v>
      </c>
      <c r="M355" s="5">
        <v>1</v>
      </c>
      <c r="N355" s="5">
        <v>6.42</v>
      </c>
      <c r="O355" s="5">
        <v>73.12</v>
      </c>
      <c r="P355" s="5">
        <v>1.47</v>
      </c>
      <c r="Q355" s="5">
        <v>0.54</v>
      </c>
      <c r="R355" s="5">
        <v>6.42</v>
      </c>
      <c r="S355" s="5">
        <v>915</v>
      </c>
    </row>
    <row r="356" spans="1:19">
      <c r="A356" s="2" t="s">
        <v>14304</v>
      </c>
      <c r="B356" s="2" t="s">
        <v>2253</v>
      </c>
      <c r="C356" s="2" t="s">
        <v>5578</v>
      </c>
      <c r="D356" s="2" t="s">
        <v>3588</v>
      </c>
      <c r="E356" s="2" t="s">
        <v>40</v>
      </c>
      <c r="F356" s="2" t="s">
        <v>14305</v>
      </c>
      <c r="G356" s="2" t="s">
        <v>25</v>
      </c>
      <c r="H356" s="2" t="s">
        <v>13316</v>
      </c>
      <c r="I356" s="2" t="s">
        <v>51</v>
      </c>
      <c r="J356" s="9">
        <v>1000</v>
      </c>
      <c r="K356" s="9">
        <v>2320</v>
      </c>
      <c r="L356" s="5">
        <v>42</v>
      </c>
      <c r="M356" s="5">
        <v>0</v>
      </c>
      <c r="N356" s="5">
        <v>24.43</v>
      </c>
      <c r="O356" s="5">
        <v>0</v>
      </c>
      <c r="P356" s="5">
        <v>1.81</v>
      </c>
      <c r="Q356" s="5">
        <v>0.57999999999999996</v>
      </c>
      <c r="R356" s="5">
        <v>0</v>
      </c>
      <c r="S356" s="5">
        <v>1500</v>
      </c>
    </row>
    <row r="357" spans="1:19">
      <c r="A357" s="2" t="s">
        <v>14306</v>
      </c>
      <c r="B357" s="2" t="s">
        <v>10614</v>
      </c>
      <c r="C357" s="2" t="s">
        <v>14307</v>
      </c>
      <c r="D357" s="2" t="s">
        <v>1336</v>
      </c>
      <c r="E357" s="2" t="s">
        <v>56</v>
      </c>
      <c r="F357" s="2" t="s">
        <v>14308</v>
      </c>
      <c r="G357" s="2" t="s">
        <v>50</v>
      </c>
      <c r="H357" s="2" t="s">
        <v>13316</v>
      </c>
      <c r="I357" s="2" t="s">
        <v>27</v>
      </c>
      <c r="J357" s="9">
        <v>600</v>
      </c>
      <c r="K357" s="9">
        <v>762</v>
      </c>
      <c r="L357" s="5">
        <v>25</v>
      </c>
      <c r="M357" s="5">
        <v>2</v>
      </c>
      <c r="N357" s="5">
        <v>17.61</v>
      </c>
      <c r="O357" s="5">
        <v>92.14</v>
      </c>
      <c r="P357" s="5">
        <v>3.28</v>
      </c>
      <c r="Q357" s="5">
        <v>0.7</v>
      </c>
      <c r="R357" s="5">
        <v>8.8000000000000007</v>
      </c>
      <c r="S357" s="5">
        <v>2250</v>
      </c>
    </row>
    <row r="358" spans="1:19">
      <c r="A358" s="2" t="s">
        <v>14309</v>
      </c>
      <c r="B358" s="2" t="s">
        <v>14310</v>
      </c>
      <c r="C358" s="2" t="s">
        <v>1320</v>
      </c>
      <c r="D358" s="2" t="s">
        <v>3382</v>
      </c>
      <c r="E358" s="2" t="s">
        <v>56</v>
      </c>
      <c r="F358" s="2" t="s">
        <v>14311</v>
      </c>
      <c r="G358" s="2" t="s">
        <v>87</v>
      </c>
      <c r="H358" s="2" t="s">
        <v>13316</v>
      </c>
      <c r="I358" s="2" t="s">
        <v>80</v>
      </c>
      <c r="J358" s="9">
        <v>200</v>
      </c>
      <c r="K358" s="9">
        <v>993</v>
      </c>
      <c r="L358" s="5">
        <v>20</v>
      </c>
      <c r="M358" s="5">
        <v>0</v>
      </c>
      <c r="N358" s="5">
        <v>8.74</v>
      </c>
      <c r="O358" s="5">
        <v>0</v>
      </c>
      <c r="P358" s="5">
        <v>2.0099999999999998</v>
      </c>
      <c r="Q358" s="5">
        <v>0.44</v>
      </c>
      <c r="R358" s="5">
        <v>0</v>
      </c>
      <c r="S358" s="5">
        <v>3000</v>
      </c>
    </row>
    <row r="359" spans="1:19">
      <c r="A359" s="2" t="s">
        <v>14312</v>
      </c>
      <c r="B359" s="2" t="s">
        <v>14313</v>
      </c>
      <c r="C359" s="2" t="s">
        <v>425</v>
      </c>
      <c r="D359" s="2" t="s">
        <v>7211</v>
      </c>
      <c r="E359" s="2" t="s">
        <v>56</v>
      </c>
      <c r="F359" s="2" t="s">
        <v>14314</v>
      </c>
      <c r="G359" s="2" t="s">
        <v>72</v>
      </c>
      <c r="H359" s="2" t="s">
        <v>13316</v>
      </c>
      <c r="I359" s="2" t="s">
        <v>59</v>
      </c>
      <c r="J359" s="9">
        <v>700</v>
      </c>
      <c r="K359" s="9">
        <v>1233</v>
      </c>
      <c r="L359" s="5">
        <v>37</v>
      </c>
      <c r="M359" s="5">
        <v>1</v>
      </c>
      <c r="N359" s="5">
        <v>26.57</v>
      </c>
      <c r="O359" s="5">
        <v>42.54</v>
      </c>
      <c r="P359" s="5">
        <v>3</v>
      </c>
      <c r="Q359" s="5">
        <v>0.72</v>
      </c>
      <c r="R359" s="5">
        <v>26.57</v>
      </c>
      <c r="S359" s="5">
        <v>2500</v>
      </c>
    </row>
    <row r="360" spans="1:19">
      <c r="A360" s="2" t="s">
        <v>14315</v>
      </c>
      <c r="B360" s="2" t="s">
        <v>4888</v>
      </c>
      <c r="C360" s="2" t="s">
        <v>14316</v>
      </c>
      <c r="D360" s="2" t="s">
        <v>3880</v>
      </c>
      <c r="E360" s="2" t="s">
        <v>112</v>
      </c>
      <c r="F360" s="2" t="s">
        <v>14317</v>
      </c>
      <c r="G360" s="2" t="s">
        <v>167</v>
      </c>
      <c r="H360" s="2" t="s">
        <v>13316</v>
      </c>
      <c r="I360" s="2" t="s">
        <v>300</v>
      </c>
      <c r="J360" s="9">
        <v>200</v>
      </c>
      <c r="K360" s="9">
        <v>1579</v>
      </c>
      <c r="L360" s="5">
        <v>40</v>
      </c>
      <c r="M360" s="5">
        <v>1</v>
      </c>
      <c r="N360" s="5">
        <v>24.85</v>
      </c>
      <c r="O360" s="5">
        <v>43.39</v>
      </c>
      <c r="P360" s="5">
        <v>2.5299999999999998</v>
      </c>
      <c r="Q360" s="5">
        <v>0.62</v>
      </c>
      <c r="R360" s="5">
        <v>24.85</v>
      </c>
      <c r="S360" s="5">
        <v>2000</v>
      </c>
    </row>
    <row r="361" spans="1:19">
      <c r="A361" s="2" t="s">
        <v>14318</v>
      </c>
      <c r="B361" s="2" t="s">
        <v>409</v>
      </c>
      <c r="C361" s="2" t="s">
        <v>14319</v>
      </c>
      <c r="D361" s="2" t="s">
        <v>4815</v>
      </c>
      <c r="E361" s="2" t="s">
        <v>56</v>
      </c>
      <c r="F361" s="2" t="s">
        <v>1141</v>
      </c>
      <c r="G361" s="2" t="s">
        <v>42</v>
      </c>
      <c r="H361" s="2" t="s">
        <v>13316</v>
      </c>
      <c r="I361" s="2" t="s">
        <v>217</v>
      </c>
      <c r="J361" s="9">
        <v>400</v>
      </c>
      <c r="K361" s="9">
        <v>1072</v>
      </c>
      <c r="L361" s="5">
        <v>17</v>
      </c>
      <c r="M361" s="5">
        <v>1</v>
      </c>
      <c r="N361" s="5">
        <v>8.93</v>
      </c>
      <c r="O361" s="5">
        <v>48.19</v>
      </c>
      <c r="P361" s="5">
        <v>1.59</v>
      </c>
      <c r="Q361" s="5">
        <v>0.53</v>
      </c>
      <c r="R361" s="5">
        <v>8.93</v>
      </c>
      <c r="S361" s="5">
        <v>2500</v>
      </c>
    </row>
    <row r="362" spans="1:19">
      <c r="A362" s="2" t="s">
        <v>14320</v>
      </c>
      <c r="B362" s="2" t="s">
        <v>14321</v>
      </c>
      <c r="C362" s="2" t="s">
        <v>3058</v>
      </c>
      <c r="D362" s="2" t="s">
        <v>10273</v>
      </c>
      <c r="E362" s="2" t="s">
        <v>373</v>
      </c>
      <c r="F362" s="2" t="s">
        <v>14322</v>
      </c>
      <c r="G362" s="2" t="s">
        <v>190</v>
      </c>
      <c r="H362" s="2" t="s">
        <v>13316</v>
      </c>
      <c r="I362" s="2" t="s">
        <v>248</v>
      </c>
      <c r="J362" s="9">
        <v>1000</v>
      </c>
      <c r="K362" s="9">
        <v>1147</v>
      </c>
      <c r="L362" s="5">
        <v>37</v>
      </c>
      <c r="M362" s="5">
        <v>0</v>
      </c>
      <c r="N362" s="5">
        <v>17.46</v>
      </c>
      <c r="O362" s="5">
        <v>0</v>
      </c>
      <c r="P362" s="5">
        <v>3.23</v>
      </c>
      <c r="Q362" s="5">
        <v>0.47</v>
      </c>
      <c r="R362" s="5">
        <v>0</v>
      </c>
      <c r="S362" s="5">
        <v>2168</v>
      </c>
    </row>
    <row r="363" spans="1:19">
      <c r="A363" s="2" t="s">
        <v>14323</v>
      </c>
      <c r="B363" s="2" t="s">
        <v>14324</v>
      </c>
      <c r="C363" s="2" t="s">
        <v>14325</v>
      </c>
      <c r="D363" s="2" t="s">
        <v>655</v>
      </c>
      <c r="E363" s="2" t="s">
        <v>125</v>
      </c>
      <c r="F363" s="2" t="s">
        <v>14326</v>
      </c>
      <c r="G363" s="2" t="s">
        <v>34</v>
      </c>
      <c r="H363" s="2" t="s">
        <v>13316</v>
      </c>
      <c r="I363" s="2" t="s">
        <v>127</v>
      </c>
      <c r="J363" s="9">
        <v>500</v>
      </c>
      <c r="K363" s="9">
        <v>1632</v>
      </c>
      <c r="L363" s="5">
        <v>48</v>
      </c>
      <c r="M363" s="5">
        <v>0</v>
      </c>
      <c r="N363" s="5">
        <v>20.79</v>
      </c>
      <c r="O363" s="5">
        <v>0</v>
      </c>
      <c r="P363" s="5">
        <v>2.94</v>
      </c>
      <c r="Q363" s="5">
        <v>0.43</v>
      </c>
      <c r="R363" s="5">
        <v>0</v>
      </c>
      <c r="S363" s="5">
        <v>2250</v>
      </c>
    </row>
    <row r="364" spans="1:19">
      <c r="A364" s="2" t="s">
        <v>14327</v>
      </c>
      <c r="B364" s="2" t="s">
        <v>1143</v>
      </c>
      <c r="C364" s="2" t="s">
        <v>11779</v>
      </c>
      <c r="D364" s="2" t="s">
        <v>175</v>
      </c>
      <c r="E364" s="2" t="s">
        <v>23</v>
      </c>
      <c r="F364" s="2" t="s">
        <v>14328</v>
      </c>
      <c r="G364" s="2" t="s">
        <v>102</v>
      </c>
      <c r="H364" s="2" t="s">
        <v>13316</v>
      </c>
      <c r="I364" s="2" t="s">
        <v>458</v>
      </c>
      <c r="J364" s="9">
        <v>600</v>
      </c>
      <c r="K364" s="9">
        <v>1208</v>
      </c>
      <c r="L364" s="5">
        <v>51</v>
      </c>
      <c r="M364" s="5">
        <v>5</v>
      </c>
      <c r="N364" s="5">
        <v>40.119999999999997</v>
      </c>
      <c r="O364" s="5">
        <v>320.39999999999998</v>
      </c>
      <c r="P364" s="5">
        <v>4.22</v>
      </c>
      <c r="Q364" s="5">
        <v>0.79</v>
      </c>
      <c r="R364" s="5">
        <v>8.02</v>
      </c>
      <c r="S364" s="5">
        <v>4998</v>
      </c>
    </row>
    <row r="365" spans="1:19">
      <c r="A365" s="2" t="s">
        <v>14329</v>
      </c>
      <c r="B365" s="2" t="s">
        <v>11773</v>
      </c>
      <c r="C365" s="2" t="s">
        <v>14330</v>
      </c>
      <c r="D365" s="2" t="s">
        <v>1886</v>
      </c>
      <c r="E365" s="2" t="s">
        <v>40</v>
      </c>
      <c r="F365" s="2" t="s">
        <v>14331</v>
      </c>
      <c r="G365" s="2" t="s">
        <v>25</v>
      </c>
      <c r="H365" s="2" t="s">
        <v>13316</v>
      </c>
      <c r="I365" s="2" t="s">
        <v>59</v>
      </c>
      <c r="J365" s="9">
        <v>700</v>
      </c>
      <c r="K365" s="9">
        <v>809</v>
      </c>
      <c r="L365" s="5">
        <v>22</v>
      </c>
      <c r="M365" s="5">
        <v>0</v>
      </c>
      <c r="N365" s="5">
        <v>11.37</v>
      </c>
      <c r="O365" s="5">
        <v>0</v>
      </c>
      <c r="P365" s="5">
        <v>2.72</v>
      </c>
      <c r="Q365" s="5">
        <v>0.52</v>
      </c>
      <c r="R365" s="5">
        <v>0</v>
      </c>
      <c r="S365" s="5">
        <v>2474</v>
      </c>
    </row>
    <row r="366" spans="1:19">
      <c r="A366" s="2" t="s">
        <v>14332</v>
      </c>
      <c r="B366" s="2" t="s">
        <v>14333</v>
      </c>
      <c r="C366" s="2" t="s">
        <v>864</v>
      </c>
      <c r="D366" s="2" t="s">
        <v>117</v>
      </c>
      <c r="E366" s="2" t="s">
        <v>118</v>
      </c>
      <c r="F366" s="2" t="s">
        <v>447</v>
      </c>
      <c r="G366" s="2" t="s">
        <v>266</v>
      </c>
      <c r="H366" s="2" t="s">
        <v>13316</v>
      </c>
      <c r="I366" s="2" t="s">
        <v>699</v>
      </c>
      <c r="J366" s="9">
        <v>500</v>
      </c>
      <c r="K366" s="9">
        <v>1631</v>
      </c>
      <c r="L366" s="5">
        <v>48</v>
      </c>
      <c r="M366" s="5">
        <v>0</v>
      </c>
      <c r="N366" s="5">
        <v>21.01</v>
      </c>
      <c r="O366" s="5">
        <v>0</v>
      </c>
      <c r="P366" s="5">
        <v>2.94</v>
      </c>
      <c r="Q366" s="5">
        <v>0.44</v>
      </c>
      <c r="R366" s="5">
        <v>0</v>
      </c>
      <c r="S366" s="5">
        <v>1600</v>
      </c>
    </row>
    <row r="367" spans="1:19">
      <c r="A367" s="2" t="s">
        <v>14334</v>
      </c>
      <c r="B367" s="2" t="s">
        <v>225</v>
      </c>
      <c r="C367" s="2" t="s">
        <v>2318</v>
      </c>
      <c r="D367" s="2" t="s">
        <v>2667</v>
      </c>
      <c r="E367" s="2" t="s">
        <v>23</v>
      </c>
      <c r="F367" s="2" t="s">
        <v>14335</v>
      </c>
      <c r="G367" s="2" t="s">
        <v>312</v>
      </c>
      <c r="H367" s="2" t="s">
        <v>13316</v>
      </c>
      <c r="I367" s="2" t="s">
        <v>127</v>
      </c>
      <c r="J367" s="9">
        <v>600</v>
      </c>
      <c r="K367" s="9">
        <v>2193</v>
      </c>
      <c r="L367" s="5">
        <v>89</v>
      </c>
      <c r="M367" s="5">
        <v>2</v>
      </c>
      <c r="N367" s="5">
        <v>71.28</v>
      </c>
      <c r="O367" s="5">
        <v>133.46</v>
      </c>
      <c r="P367" s="5">
        <v>4.0599999999999996</v>
      </c>
      <c r="Q367" s="5">
        <v>0.8</v>
      </c>
      <c r="R367" s="5">
        <v>35.64</v>
      </c>
      <c r="S367" s="5">
        <v>3250</v>
      </c>
    </row>
    <row r="368" spans="1:19">
      <c r="A368" s="2" t="s">
        <v>14336</v>
      </c>
      <c r="B368" s="2" t="s">
        <v>5391</v>
      </c>
      <c r="C368" s="2" t="s">
        <v>1750</v>
      </c>
      <c r="D368" s="2" t="s">
        <v>264</v>
      </c>
      <c r="E368" s="2" t="s">
        <v>23</v>
      </c>
      <c r="F368" s="2" t="s">
        <v>14337</v>
      </c>
      <c r="G368" s="2" t="s">
        <v>72</v>
      </c>
      <c r="H368" s="2" t="s">
        <v>13316</v>
      </c>
      <c r="I368" s="2" t="s">
        <v>232</v>
      </c>
      <c r="J368" s="9">
        <v>500</v>
      </c>
      <c r="K368" s="9">
        <v>2180</v>
      </c>
      <c r="L368" s="5">
        <v>44</v>
      </c>
      <c r="M368" s="5">
        <v>4</v>
      </c>
      <c r="N368" s="5">
        <v>20.48</v>
      </c>
      <c r="O368" s="5">
        <v>259.7</v>
      </c>
      <c r="P368" s="5">
        <v>2.02</v>
      </c>
      <c r="Q368" s="5">
        <v>0.47</v>
      </c>
      <c r="R368" s="5">
        <v>5.12</v>
      </c>
      <c r="S368" s="5">
        <v>4500</v>
      </c>
    </row>
    <row r="369" spans="1:19">
      <c r="A369" s="2" t="s">
        <v>14338</v>
      </c>
      <c r="B369" s="2" t="s">
        <v>2293</v>
      </c>
      <c r="C369" s="2" t="s">
        <v>14339</v>
      </c>
      <c r="D369" s="2" t="s">
        <v>6042</v>
      </c>
      <c r="E369" s="2" t="s">
        <v>432</v>
      </c>
      <c r="F369" s="2" t="s">
        <v>14340</v>
      </c>
      <c r="G369" s="2" t="s">
        <v>266</v>
      </c>
      <c r="H369" s="2" t="s">
        <v>13316</v>
      </c>
      <c r="I369" s="2" t="s">
        <v>293</v>
      </c>
      <c r="J369" s="9">
        <v>600</v>
      </c>
      <c r="K369" s="9">
        <v>2429</v>
      </c>
      <c r="L369" s="5">
        <v>79</v>
      </c>
      <c r="M369" s="5">
        <v>0</v>
      </c>
      <c r="N369" s="5">
        <v>36.369999999999997</v>
      </c>
      <c r="O369" s="5">
        <v>0</v>
      </c>
      <c r="P369" s="5">
        <v>3.25</v>
      </c>
      <c r="Q369" s="5">
        <v>0.46</v>
      </c>
      <c r="R369" s="5">
        <v>0</v>
      </c>
      <c r="S369" s="5">
        <v>1500</v>
      </c>
    </row>
    <row r="370" spans="1:19">
      <c r="A370" s="2" t="s">
        <v>14341</v>
      </c>
      <c r="B370" s="2" t="s">
        <v>14038</v>
      </c>
      <c r="C370" s="2" t="s">
        <v>6392</v>
      </c>
      <c r="D370" s="2" t="s">
        <v>14342</v>
      </c>
      <c r="E370" s="2" t="s">
        <v>125</v>
      </c>
      <c r="F370" s="2" t="s">
        <v>14343</v>
      </c>
      <c r="G370" s="2" t="s">
        <v>94</v>
      </c>
      <c r="H370" s="2" t="s">
        <v>13316</v>
      </c>
      <c r="I370" s="2" t="s">
        <v>361</v>
      </c>
      <c r="J370" s="9">
        <v>200</v>
      </c>
      <c r="K370" s="9">
        <v>832</v>
      </c>
      <c r="L370" s="5">
        <v>24</v>
      </c>
      <c r="M370" s="5">
        <v>2</v>
      </c>
      <c r="N370" s="5">
        <v>15.89</v>
      </c>
      <c r="O370" s="5">
        <v>86.02</v>
      </c>
      <c r="P370" s="5">
        <v>2.88</v>
      </c>
      <c r="Q370" s="5">
        <v>0.66</v>
      </c>
      <c r="R370" s="5">
        <v>7.94</v>
      </c>
      <c r="S370" s="5">
        <v>1500</v>
      </c>
    </row>
    <row r="371" spans="1:19">
      <c r="A371" s="2" t="s">
        <v>14344</v>
      </c>
      <c r="B371" s="2" t="s">
        <v>14345</v>
      </c>
      <c r="C371" s="2" t="s">
        <v>14346</v>
      </c>
      <c r="D371" s="2" t="s">
        <v>2724</v>
      </c>
      <c r="E371" s="2" t="s">
        <v>125</v>
      </c>
      <c r="F371" s="2" t="s">
        <v>5934</v>
      </c>
      <c r="G371" s="2" t="s">
        <v>344</v>
      </c>
      <c r="H371" s="2" t="s">
        <v>13316</v>
      </c>
      <c r="I371" s="2" t="s">
        <v>300</v>
      </c>
      <c r="J371" s="9">
        <v>1000</v>
      </c>
      <c r="K371" s="9">
        <v>1871</v>
      </c>
      <c r="L371" s="5">
        <v>51</v>
      </c>
      <c r="M371" s="5">
        <v>4</v>
      </c>
      <c r="N371" s="5">
        <v>34.549999999999997</v>
      </c>
      <c r="O371" s="5">
        <v>263.76</v>
      </c>
      <c r="P371" s="5">
        <v>2.73</v>
      </c>
      <c r="Q371" s="5">
        <v>0.68</v>
      </c>
      <c r="R371" s="5">
        <v>8.64</v>
      </c>
      <c r="S371" s="5">
        <v>9750</v>
      </c>
    </row>
    <row r="372" spans="1:19">
      <c r="A372" s="2" t="s">
        <v>14347</v>
      </c>
      <c r="B372" s="2" t="s">
        <v>14348</v>
      </c>
      <c r="C372" s="2" t="s">
        <v>9144</v>
      </c>
      <c r="D372" s="2" t="s">
        <v>10113</v>
      </c>
      <c r="E372" s="2" t="s">
        <v>23</v>
      </c>
      <c r="F372" s="2" t="s">
        <v>14349</v>
      </c>
      <c r="G372" s="2" t="s">
        <v>25</v>
      </c>
      <c r="H372" s="2" t="s">
        <v>13316</v>
      </c>
      <c r="I372" s="2" t="s">
        <v>217</v>
      </c>
      <c r="J372" s="9">
        <v>100</v>
      </c>
      <c r="K372" s="9">
        <v>1252</v>
      </c>
      <c r="L372" s="5">
        <v>43</v>
      </c>
      <c r="M372" s="5">
        <v>4</v>
      </c>
      <c r="N372" s="5">
        <v>30.63</v>
      </c>
      <c r="O372" s="5">
        <v>160.71</v>
      </c>
      <c r="P372" s="5">
        <v>3.43</v>
      </c>
      <c r="Q372" s="5">
        <v>0.71</v>
      </c>
      <c r="R372" s="5">
        <v>7.66</v>
      </c>
      <c r="S372" s="5">
        <v>1500</v>
      </c>
    </row>
    <row r="373" spans="1:19">
      <c r="A373" s="2" t="s">
        <v>14350</v>
      </c>
      <c r="B373" s="2" t="s">
        <v>696</v>
      </c>
      <c r="C373" s="2" t="s">
        <v>14351</v>
      </c>
      <c r="D373" s="2" t="s">
        <v>2626</v>
      </c>
      <c r="E373" s="2" t="s">
        <v>373</v>
      </c>
      <c r="F373" s="2" t="s">
        <v>10016</v>
      </c>
      <c r="G373" s="2" t="s">
        <v>94</v>
      </c>
      <c r="H373" s="2" t="s">
        <v>13316</v>
      </c>
      <c r="I373" s="2" t="s">
        <v>699</v>
      </c>
      <c r="J373" s="9">
        <v>500</v>
      </c>
      <c r="K373" s="9">
        <v>1021</v>
      </c>
      <c r="L373" s="5">
        <v>27</v>
      </c>
      <c r="M373" s="5">
        <v>0</v>
      </c>
      <c r="N373" s="5">
        <v>16.64</v>
      </c>
      <c r="O373" s="5">
        <v>0</v>
      </c>
      <c r="P373" s="5">
        <v>2.64</v>
      </c>
      <c r="Q373" s="5">
        <v>0.62</v>
      </c>
      <c r="R373" s="5">
        <v>0</v>
      </c>
      <c r="S373" s="5">
        <v>2500</v>
      </c>
    </row>
    <row r="374" spans="1:19">
      <c r="A374" s="2" t="s">
        <v>14352</v>
      </c>
      <c r="B374" s="2" t="s">
        <v>9733</v>
      </c>
      <c r="C374" s="2" t="s">
        <v>14353</v>
      </c>
      <c r="D374" s="2" t="s">
        <v>14354</v>
      </c>
      <c r="E374" s="2" t="s">
        <v>237</v>
      </c>
      <c r="F374" s="2" t="s">
        <v>14355</v>
      </c>
      <c r="G374" s="2" t="s">
        <v>58</v>
      </c>
      <c r="H374" s="2" t="s">
        <v>13316</v>
      </c>
      <c r="I374" s="2" t="s">
        <v>293</v>
      </c>
      <c r="J374" s="9">
        <v>300</v>
      </c>
      <c r="K374" s="9">
        <v>1715</v>
      </c>
      <c r="L374" s="5">
        <v>51</v>
      </c>
      <c r="M374" s="5">
        <v>0</v>
      </c>
      <c r="N374" s="5">
        <v>36.869999999999997</v>
      </c>
      <c r="O374" s="5">
        <v>0</v>
      </c>
      <c r="P374" s="5">
        <v>2.97</v>
      </c>
      <c r="Q374" s="5">
        <v>0.72</v>
      </c>
      <c r="R374" s="5">
        <v>0</v>
      </c>
      <c r="S374" s="5">
        <v>1800</v>
      </c>
    </row>
    <row r="375" spans="1:19">
      <c r="A375" s="2" t="s">
        <v>14356</v>
      </c>
      <c r="B375" s="2" t="s">
        <v>13697</v>
      </c>
      <c r="C375" s="2" t="s">
        <v>14357</v>
      </c>
      <c r="D375" s="2" t="s">
        <v>3336</v>
      </c>
      <c r="E375" s="2" t="s">
        <v>118</v>
      </c>
      <c r="F375" s="2" t="s">
        <v>14358</v>
      </c>
      <c r="G375" s="2" t="s">
        <v>260</v>
      </c>
      <c r="H375" s="2" t="s">
        <v>13316</v>
      </c>
      <c r="I375" s="2" t="s">
        <v>293</v>
      </c>
      <c r="J375" s="9">
        <v>800</v>
      </c>
      <c r="K375" s="9">
        <v>782</v>
      </c>
      <c r="L375" s="5">
        <v>20</v>
      </c>
      <c r="M375" s="5">
        <v>0</v>
      </c>
      <c r="N375" s="5">
        <v>12.24</v>
      </c>
      <c r="O375" s="5">
        <v>0</v>
      </c>
      <c r="P375" s="5">
        <v>2.56</v>
      </c>
      <c r="Q375" s="5">
        <v>0.61</v>
      </c>
      <c r="R375" s="5">
        <v>0</v>
      </c>
      <c r="S375" s="5">
        <v>2700</v>
      </c>
    </row>
    <row r="376" spans="1:19">
      <c r="A376" s="2" t="s">
        <v>14359</v>
      </c>
      <c r="B376" s="2" t="s">
        <v>758</v>
      </c>
      <c r="C376" s="2" t="s">
        <v>14360</v>
      </c>
      <c r="D376" s="2" t="s">
        <v>14361</v>
      </c>
      <c r="E376" s="2" t="s">
        <v>118</v>
      </c>
      <c r="F376" s="2" t="s">
        <v>14362</v>
      </c>
      <c r="G376" s="2" t="s">
        <v>161</v>
      </c>
      <c r="H376" s="2" t="s">
        <v>13316</v>
      </c>
      <c r="I376" s="2" t="s">
        <v>177</v>
      </c>
      <c r="J376" s="9">
        <v>100</v>
      </c>
      <c r="K376" s="9">
        <v>1280</v>
      </c>
      <c r="L376" s="5">
        <v>31</v>
      </c>
      <c r="M376" s="5">
        <v>0</v>
      </c>
      <c r="N376" s="5">
        <v>18.12</v>
      </c>
      <c r="O376" s="5">
        <v>0</v>
      </c>
      <c r="P376" s="5">
        <v>2.42</v>
      </c>
      <c r="Q376" s="5">
        <v>0.57999999999999996</v>
      </c>
      <c r="R376" s="5">
        <v>0</v>
      </c>
      <c r="S376" s="5">
        <v>1185</v>
      </c>
    </row>
    <row r="377" spans="1:19">
      <c r="A377" s="2" t="s">
        <v>14363</v>
      </c>
      <c r="B377" s="2" t="s">
        <v>1933</v>
      </c>
      <c r="C377" s="2" t="s">
        <v>14364</v>
      </c>
      <c r="D377" s="2" t="s">
        <v>1979</v>
      </c>
      <c r="E377" s="2" t="s">
        <v>625</v>
      </c>
      <c r="F377" s="2" t="s">
        <v>14365</v>
      </c>
      <c r="G377" s="2" t="s">
        <v>87</v>
      </c>
      <c r="H377" s="2" t="s">
        <v>13316</v>
      </c>
      <c r="I377" s="2" t="s">
        <v>155</v>
      </c>
      <c r="J377" s="9">
        <v>100</v>
      </c>
      <c r="K377" s="9">
        <v>1356</v>
      </c>
      <c r="L377" s="5">
        <v>55</v>
      </c>
      <c r="M377" s="5">
        <v>5</v>
      </c>
      <c r="N377" s="5">
        <v>22.85</v>
      </c>
      <c r="O377" s="5">
        <v>186.9</v>
      </c>
      <c r="P377" s="5">
        <v>4.0599999999999996</v>
      </c>
      <c r="Q377" s="5">
        <v>0.42</v>
      </c>
      <c r="R377" s="5">
        <v>4.57</v>
      </c>
      <c r="S377" s="5">
        <v>2427</v>
      </c>
    </row>
    <row r="378" spans="1:19">
      <c r="A378" s="2" t="s">
        <v>14366</v>
      </c>
      <c r="B378" s="2" t="s">
        <v>1046</v>
      </c>
      <c r="C378" s="2" t="s">
        <v>3102</v>
      </c>
      <c r="D378" s="2" t="s">
        <v>2155</v>
      </c>
      <c r="E378" s="2" t="s">
        <v>188</v>
      </c>
      <c r="F378" s="2">
        <v>0</v>
      </c>
      <c r="G378" s="2" t="s">
        <v>58</v>
      </c>
      <c r="H378" s="2" t="s">
        <v>13316</v>
      </c>
      <c r="I378" s="2" t="s">
        <v>59</v>
      </c>
      <c r="J378" s="9">
        <v>400</v>
      </c>
      <c r="K378" s="9">
        <v>695</v>
      </c>
      <c r="L378" s="5">
        <v>29</v>
      </c>
      <c r="M378" s="5">
        <v>3</v>
      </c>
      <c r="N378" s="5">
        <v>20.32</v>
      </c>
      <c r="O378" s="5">
        <v>153.33000000000001</v>
      </c>
      <c r="P378" s="5">
        <v>4.17</v>
      </c>
      <c r="Q378" s="5">
        <v>0.7</v>
      </c>
      <c r="R378" s="5">
        <v>6.77</v>
      </c>
      <c r="S378" s="5">
        <v>1750</v>
      </c>
    </row>
    <row r="379" spans="1:19">
      <c r="A379" s="2" t="s">
        <v>14367</v>
      </c>
      <c r="B379" s="2" t="s">
        <v>12393</v>
      </c>
      <c r="C379" s="2" t="s">
        <v>6585</v>
      </c>
      <c r="D379" s="2" t="s">
        <v>14368</v>
      </c>
      <c r="E379" s="2" t="s">
        <v>281</v>
      </c>
      <c r="F379" s="2" t="s">
        <v>14369</v>
      </c>
      <c r="G379" s="2" t="s">
        <v>34</v>
      </c>
      <c r="H379" s="2" t="s">
        <v>13316</v>
      </c>
      <c r="I379" s="2" t="s">
        <v>183</v>
      </c>
      <c r="J379" s="9">
        <v>400</v>
      </c>
      <c r="K379" s="9">
        <v>1545</v>
      </c>
      <c r="L379" s="5">
        <v>65</v>
      </c>
      <c r="M379" s="5">
        <v>2</v>
      </c>
      <c r="N379" s="5">
        <v>45.62</v>
      </c>
      <c r="O379" s="5">
        <v>114.98</v>
      </c>
      <c r="P379" s="5">
        <v>4.21</v>
      </c>
      <c r="Q379" s="5">
        <v>0.7</v>
      </c>
      <c r="R379" s="5">
        <v>22.81</v>
      </c>
      <c r="S379" s="5">
        <v>3750</v>
      </c>
    </row>
    <row r="380" spans="1:19">
      <c r="A380" s="2" t="s">
        <v>14370</v>
      </c>
      <c r="B380" s="2" t="s">
        <v>5026</v>
      </c>
      <c r="C380" s="2" t="s">
        <v>4729</v>
      </c>
      <c r="D380" s="2" t="s">
        <v>14371</v>
      </c>
      <c r="E380" s="2" t="s">
        <v>40</v>
      </c>
      <c r="F380" s="2" t="s">
        <v>14372</v>
      </c>
      <c r="G380" s="2" t="s">
        <v>50</v>
      </c>
      <c r="H380" s="2" t="s">
        <v>13316</v>
      </c>
      <c r="I380" s="2" t="s">
        <v>356</v>
      </c>
      <c r="J380" s="9">
        <v>100</v>
      </c>
      <c r="K380" s="9">
        <v>2436</v>
      </c>
      <c r="L380" s="5">
        <v>66</v>
      </c>
      <c r="M380" s="5">
        <v>1</v>
      </c>
      <c r="N380" s="5">
        <v>47.42</v>
      </c>
      <c r="O380" s="5">
        <v>65.239999999999995</v>
      </c>
      <c r="P380" s="5">
        <v>2.71</v>
      </c>
      <c r="Q380" s="5">
        <v>0.72</v>
      </c>
      <c r="R380" s="5">
        <v>47.42</v>
      </c>
      <c r="S380" s="5">
        <v>1501</v>
      </c>
    </row>
    <row r="381" spans="1:19">
      <c r="A381" s="2" t="s">
        <v>14373</v>
      </c>
      <c r="B381" s="2" t="s">
        <v>219</v>
      </c>
      <c r="C381" s="2" t="s">
        <v>14374</v>
      </c>
      <c r="D381" s="2" t="s">
        <v>7655</v>
      </c>
      <c r="E381" s="2" t="s">
        <v>6484</v>
      </c>
      <c r="F381" s="2" t="s">
        <v>14375</v>
      </c>
      <c r="G381" s="2" t="s">
        <v>50</v>
      </c>
      <c r="H381" s="2" t="s">
        <v>13316</v>
      </c>
      <c r="I381" s="2" t="s">
        <v>319</v>
      </c>
      <c r="J381" s="9">
        <v>200</v>
      </c>
      <c r="K381" s="9">
        <v>1020</v>
      </c>
      <c r="L381" s="5">
        <v>26</v>
      </c>
      <c r="M381" s="5">
        <v>2</v>
      </c>
      <c r="N381" s="5">
        <v>20.170000000000002</v>
      </c>
      <c r="O381" s="5">
        <v>123.34</v>
      </c>
      <c r="P381" s="5">
        <v>2.5499999999999998</v>
      </c>
      <c r="Q381" s="5">
        <v>0.78</v>
      </c>
      <c r="R381" s="5">
        <v>10.09</v>
      </c>
      <c r="S381" s="5">
        <v>2250</v>
      </c>
    </row>
    <row r="382" spans="1:19">
      <c r="A382" s="2" t="s">
        <v>14376</v>
      </c>
      <c r="B382" s="2" t="s">
        <v>2118</v>
      </c>
      <c r="C382" s="2" t="s">
        <v>1095</v>
      </c>
      <c r="D382" s="2" t="s">
        <v>2155</v>
      </c>
      <c r="E382" s="2" t="s">
        <v>188</v>
      </c>
      <c r="F382" s="2" t="s">
        <v>14377</v>
      </c>
      <c r="G382" s="2" t="s">
        <v>344</v>
      </c>
      <c r="H382" s="2" t="s">
        <v>13316</v>
      </c>
      <c r="I382" s="2" t="s">
        <v>206</v>
      </c>
      <c r="J382" s="9">
        <v>1000</v>
      </c>
      <c r="K382" s="9">
        <v>1952</v>
      </c>
      <c r="L382" s="5">
        <v>57</v>
      </c>
      <c r="M382" s="5">
        <v>6</v>
      </c>
      <c r="N382" s="5">
        <v>38.659999999999997</v>
      </c>
      <c r="O382" s="5">
        <v>398.01</v>
      </c>
      <c r="P382" s="5">
        <v>2.92</v>
      </c>
      <c r="Q382" s="5">
        <v>0.68</v>
      </c>
      <c r="R382" s="5">
        <v>6.44</v>
      </c>
      <c r="S382" s="5">
        <v>1500</v>
      </c>
    </row>
    <row r="383" spans="1:19">
      <c r="A383" s="2" t="s">
        <v>14378</v>
      </c>
      <c r="B383" s="2" t="s">
        <v>14379</v>
      </c>
      <c r="C383" s="2" t="s">
        <v>6695</v>
      </c>
      <c r="D383" s="2" t="s">
        <v>834</v>
      </c>
      <c r="E383" s="2" t="s">
        <v>625</v>
      </c>
      <c r="F383" s="2" t="s">
        <v>14380</v>
      </c>
      <c r="G383" s="2" t="s">
        <v>34</v>
      </c>
      <c r="H383" s="2" t="s">
        <v>13316</v>
      </c>
      <c r="I383" s="2" t="s">
        <v>73</v>
      </c>
      <c r="J383" s="9">
        <v>100</v>
      </c>
      <c r="K383" s="9">
        <v>2487</v>
      </c>
      <c r="L383" s="5">
        <v>82</v>
      </c>
      <c r="M383" s="5">
        <v>0</v>
      </c>
      <c r="N383" s="5">
        <v>51.63</v>
      </c>
      <c r="O383" s="5">
        <v>0</v>
      </c>
      <c r="P383" s="5">
        <v>3.3</v>
      </c>
      <c r="Q383" s="5">
        <v>0.63</v>
      </c>
      <c r="R383" s="5">
        <v>0</v>
      </c>
      <c r="S383" s="5">
        <v>1500</v>
      </c>
    </row>
    <row r="384" spans="1:19">
      <c r="A384" s="2" t="s">
        <v>14381</v>
      </c>
      <c r="B384" s="2" t="s">
        <v>325</v>
      </c>
      <c r="C384" s="2" t="s">
        <v>13986</v>
      </c>
      <c r="D384" s="2" t="s">
        <v>531</v>
      </c>
      <c r="E384" s="2" t="s">
        <v>85</v>
      </c>
      <c r="F384" s="2" t="s">
        <v>14382</v>
      </c>
      <c r="G384" s="2" t="s">
        <v>253</v>
      </c>
      <c r="H384" s="2" t="s">
        <v>13316</v>
      </c>
      <c r="I384" s="2" t="s">
        <v>319</v>
      </c>
      <c r="J384" s="9">
        <v>100</v>
      </c>
      <c r="K384" s="9">
        <v>865</v>
      </c>
      <c r="L384" s="5">
        <v>27</v>
      </c>
      <c r="M384" s="5">
        <v>2</v>
      </c>
      <c r="N384" s="5">
        <v>12.15</v>
      </c>
      <c r="O384" s="5">
        <v>114.53</v>
      </c>
      <c r="P384" s="5">
        <v>3.12</v>
      </c>
      <c r="Q384" s="5">
        <v>0.45</v>
      </c>
      <c r="R384" s="5">
        <v>6.08</v>
      </c>
      <c r="S384" s="5">
        <v>3250</v>
      </c>
    </row>
    <row r="385" spans="1:19">
      <c r="A385" s="2" t="s">
        <v>14383</v>
      </c>
      <c r="B385" s="2" t="s">
        <v>295</v>
      </c>
      <c r="C385" s="2" t="s">
        <v>14384</v>
      </c>
      <c r="D385" s="2" t="s">
        <v>14385</v>
      </c>
      <c r="E385" s="2" t="s">
        <v>1688</v>
      </c>
      <c r="F385" s="2" t="s">
        <v>14386</v>
      </c>
      <c r="G385" s="2" t="s">
        <v>260</v>
      </c>
      <c r="H385" s="2" t="s">
        <v>13316</v>
      </c>
      <c r="I385" s="2" t="s">
        <v>162</v>
      </c>
      <c r="J385" s="9">
        <v>1000</v>
      </c>
      <c r="K385" s="9">
        <v>658</v>
      </c>
      <c r="L385" s="5">
        <v>11</v>
      </c>
      <c r="M385" s="5">
        <v>1</v>
      </c>
      <c r="N385" s="5">
        <v>7.88</v>
      </c>
      <c r="O385" s="5">
        <v>50.45</v>
      </c>
      <c r="P385" s="5">
        <v>1.67</v>
      </c>
      <c r="Q385" s="5">
        <v>0.72</v>
      </c>
      <c r="R385" s="5">
        <v>7.88</v>
      </c>
      <c r="S385" s="5">
        <v>3000</v>
      </c>
    </row>
    <row r="386" spans="1:19">
      <c r="A386" s="2" t="s">
        <v>14387</v>
      </c>
      <c r="B386" s="2" t="s">
        <v>1542</v>
      </c>
      <c r="C386" s="2" t="s">
        <v>14388</v>
      </c>
      <c r="D386" s="2" t="s">
        <v>14389</v>
      </c>
      <c r="E386" s="2" t="s">
        <v>276</v>
      </c>
      <c r="F386" s="2" t="s">
        <v>14390</v>
      </c>
      <c r="G386" s="2" t="s">
        <v>65</v>
      </c>
      <c r="H386" s="2" t="s">
        <v>13316</v>
      </c>
      <c r="I386" s="2" t="s">
        <v>313</v>
      </c>
      <c r="J386" s="9">
        <v>300</v>
      </c>
      <c r="K386" s="9">
        <v>2441</v>
      </c>
      <c r="L386" s="5">
        <v>39</v>
      </c>
      <c r="M386" s="5">
        <v>3</v>
      </c>
      <c r="N386" s="5">
        <v>26.81</v>
      </c>
      <c r="O386" s="5">
        <v>146.88</v>
      </c>
      <c r="P386" s="5">
        <v>1.6</v>
      </c>
      <c r="Q386" s="5">
        <v>0.69</v>
      </c>
      <c r="R386" s="5">
        <v>8.94</v>
      </c>
      <c r="S386" s="5">
        <v>3750</v>
      </c>
    </row>
    <row r="387" spans="1:19">
      <c r="A387" s="2" t="s">
        <v>14391</v>
      </c>
      <c r="B387" s="2" t="s">
        <v>14392</v>
      </c>
      <c r="C387" s="2" t="s">
        <v>1231</v>
      </c>
      <c r="D387" s="2" t="s">
        <v>602</v>
      </c>
      <c r="E387" s="2" t="s">
        <v>40</v>
      </c>
      <c r="F387" s="2" t="s">
        <v>14393</v>
      </c>
      <c r="G387" s="2" t="s">
        <v>42</v>
      </c>
      <c r="H387" s="2" t="s">
        <v>13316</v>
      </c>
      <c r="I387" s="2" t="s">
        <v>27</v>
      </c>
      <c r="J387" s="9">
        <v>200</v>
      </c>
      <c r="K387" s="9">
        <v>1275</v>
      </c>
      <c r="L387" s="5">
        <v>50</v>
      </c>
      <c r="M387" s="5">
        <v>4</v>
      </c>
      <c r="N387" s="5">
        <v>23.64</v>
      </c>
      <c r="O387" s="5">
        <v>208.22</v>
      </c>
      <c r="P387" s="5">
        <v>3.92</v>
      </c>
      <c r="Q387" s="5">
        <v>0.47</v>
      </c>
      <c r="R387" s="5">
        <v>5.91</v>
      </c>
      <c r="S387" s="5">
        <v>3000</v>
      </c>
    </row>
    <row r="388" spans="1:19">
      <c r="A388" s="2" t="s">
        <v>14394</v>
      </c>
      <c r="B388" s="2" t="s">
        <v>2913</v>
      </c>
      <c r="C388" s="2" t="s">
        <v>7576</v>
      </c>
      <c r="D388" s="2" t="s">
        <v>431</v>
      </c>
      <c r="E388" s="2" t="s">
        <v>432</v>
      </c>
      <c r="F388" s="2" t="s">
        <v>14395</v>
      </c>
      <c r="G388" s="2" t="s">
        <v>134</v>
      </c>
      <c r="H388" s="2" t="s">
        <v>13316</v>
      </c>
      <c r="I388" s="2" t="s">
        <v>155</v>
      </c>
      <c r="J388" s="9">
        <v>100</v>
      </c>
      <c r="K388" s="9">
        <v>2207</v>
      </c>
      <c r="L388" s="5">
        <v>36</v>
      </c>
      <c r="M388" s="5">
        <v>0</v>
      </c>
      <c r="N388" s="5">
        <v>17.34</v>
      </c>
      <c r="O388" s="5">
        <v>0</v>
      </c>
      <c r="P388" s="5">
        <v>1.63</v>
      </c>
      <c r="Q388" s="5">
        <v>0.48</v>
      </c>
      <c r="R388" s="5">
        <v>0</v>
      </c>
      <c r="S388" s="5">
        <v>2061</v>
      </c>
    </row>
    <row r="389" spans="1:19">
      <c r="A389" s="2" t="s">
        <v>14396</v>
      </c>
      <c r="B389" s="2" t="s">
        <v>3188</v>
      </c>
      <c r="C389" s="2" t="s">
        <v>14397</v>
      </c>
      <c r="D389" s="2" t="s">
        <v>14398</v>
      </c>
      <c r="E389" s="2" t="s">
        <v>635</v>
      </c>
      <c r="F389" s="2" t="s">
        <v>14399</v>
      </c>
      <c r="G389" s="2" t="s">
        <v>167</v>
      </c>
      <c r="H389" s="2" t="s">
        <v>13316</v>
      </c>
      <c r="I389" s="2" t="s">
        <v>120</v>
      </c>
      <c r="J389" s="9">
        <v>300</v>
      </c>
      <c r="K389" s="9">
        <v>2239</v>
      </c>
      <c r="L389" s="5">
        <v>99</v>
      </c>
      <c r="M389" s="5">
        <v>10</v>
      </c>
      <c r="N389" s="5">
        <v>63.79</v>
      </c>
      <c r="O389" s="5">
        <v>746.92</v>
      </c>
      <c r="P389" s="5">
        <v>4.42</v>
      </c>
      <c r="Q389" s="5">
        <v>0.64</v>
      </c>
      <c r="R389" s="5">
        <v>6.38</v>
      </c>
      <c r="S389" s="5">
        <v>3792</v>
      </c>
    </row>
    <row r="390" spans="1:19">
      <c r="A390" s="2" t="s">
        <v>14400</v>
      </c>
      <c r="B390" s="2" t="s">
        <v>29</v>
      </c>
      <c r="C390" s="2" t="s">
        <v>14401</v>
      </c>
      <c r="D390" s="2" t="s">
        <v>1881</v>
      </c>
      <c r="E390" s="2" t="s">
        <v>118</v>
      </c>
      <c r="F390" s="2" t="s">
        <v>14402</v>
      </c>
      <c r="G390" s="2" t="s">
        <v>50</v>
      </c>
      <c r="H390" s="2" t="s">
        <v>13316</v>
      </c>
      <c r="I390" s="2" t="s">
        <v>88</v>
      </c>
      <c r="J390" s="9">
        <v>500</v>
      </c>
      <c r="K390" s="9">
        <v>1532</v>
      </c>
      <c r="L390" s="5">
        <v>49</v>
      </c>
      <c r="M390" s="5">
        <v>4</v>
      </c>
      <c r="N390" s="5">
        <v>38.67</v>
      </c>
      <c r="O390" s="5">
        <v>180.88</v>
      </c>
      <c r="P390" s="5">
        <v>3.2</v>
      </c>
      <c r="Q390" s="5">
        <v>0.79</v>
      </c>
      <c r="R390" s="5">
        <v>9.67</v>
      </c>
      <c r="S390" s="5">
        <v>1511</v>
      </c>
    </row>
    <row r="391" spans="1:19">
      <c r="A391" s="2" t="s">
        <v>14403</v>
      </c>
      <c r="B391" s="2" t="s">
        <v>14404</v>
      </c>
      <c r="C391" s="2" t="s">
        <v>14405</v>
      </c>
      <c r="D391" s="2" t="s">
        <v>13670</v>
      </c>
      <c r="E391" s="2" t="s">
        <v>48</v>
      </c>
      <c r="F391" s="2" t="s">
        <v>14406</v>
      </c>
      <c r="G391" s="2" t="s">
        <v>312</v>
      </c>
      <c r="H391" s="2" t="s">
        <v>13316</v>
      </c>
      <c r="I391" s="2" t="s">
        <v>155</v>
      </c>
      <c r="J391" s="9">
        <v>700</v>
      </c>
      <c r="K391" s="9">
        <v>1320</v>
      </c>
      <c r="L391" s="5">
        <v>37</v>
      </c>
      <c r="M391" s="5">
        <v>0</v>
      </c>
      <c r="N391" s="5">
        <v>23.27</v>
      </c>
      <c r="O391" s="5">
        <v>0</v>
      </c>
      <c r="P391" s="5">
        <v>2.8</v>
      </c>
      <c r="Q391" s="5">
        <v>0.63</v>
      </c>
      <c r="R391" s="5">
        <v>0</v>
      </c>
      <c r="S391" s="5">
        <v>4332</v>
      </c>
    </row>
    <row r="392" spans="1:19">
      <c r="A392" s="2" t="s">
        <v>14407</v>
      </c>
      <c r="B392" s="2" t="s">
        <v>2895</v>
      </c>
      <c r="C392" s="2" t="s">
        <v>14408</v>
      </c>
      <c r="D392" s="2" t="s">
        <v>1412</v>
      </c>
      <c r="E392" s="2" t="s">
        <v>56</v>
      </c>
      <c r="F392" s="2" t="s">
        <v>14409</v>
      </c>
      <c r="G392" s="2" t="s">
        <v>34</v>
      </c>
      <c r="H392" s="2" t="s">
        <v>13316</v>
      </c>
      <c r="I392" s="2" t="s">
        <v>51</v>
      </c>
      <c r="J392" s="9">
        <v>1000</v>
      </c>
      <c r="K392" s="9">
        <v>1481</v>
      </c>
      <c r="L392" s="5">
        <v>65</v>
      </c>
      <c r="M392" s="5">
        <v>6</v>
      </c>
      <c r="N392" s="5">
        <v>45.63</v>
      </c>
      <c r="O392" s="5">
        <v>422.12</v>
      </c>
      <c r="P392" s="5">
        <v>4.3899999999999997</v>
      </c>
      <c r="Q392" s="5">
        <v>0.7</v>
      </c>
      <c r="R392" s="5">
        <v>7.6</v>
      </c>
      <c r="S392" s="5">
        <v>2000</v>
      </c>
    </row>
    <row r="393" spans="1:19">
      <c r="A393" s="2" t="s">
        <v>14410</v>
      </c>
      <c r="B393" s="2" t="s">
        <v>7781</v>
      </c>
      <c r="C393" s="2" t="s">
        <v>1563</v>
      </c>
      <c r="D393" s="2" t="s">
        <v>117</v>
      </c>
      <c r="E393" s="2" t="s">
        <v>118</v>
      </c>
      <c r="F393" s="2" t="s">
        <v>14411</v>
      </c>
      <c r="G393" s="2" t="s">
        <v>312</v>
      </c>
      <c r="H393" s="2" t="s">
        <v>13316</v>
      </c>
      <c r="I393" s="2" t="s">
        <v>177</v>
      </c>
      <c r="J393" s="9">
        <v>700</v>
      </c>
      <c r="K393" s="9">
        <v>1348</v>
      </c>
      <c r="L393" s="5">
        <v>25</v>
      </c>
      <c r="M393" s="5">
        <v>2</v>
      </c>
      <c r="N393" s="5">
        <v>18.260000000000002</v>
      </c>
      <c r="O393" s="5">
        <v>131.91999999999999</v>
      </c>
      <c r="P393" s="5">
        <v>1.85</v>
      </c>
      <c r="Q393" s="5">
        <v>0.73</v>
      </c>
      <c r="R393" s="5">
        <v>9.1300000000000008</v>
      </c>
      <c r="S393" s="5">
        <v>2750</v>
      </c>
    </row>
    <row r="394" spans="1:19">
      <c r="A394" s="2" t="s">
        <v>14412</v>
      </c>
      <c r="B394" s="2" t="s">
        <v>1933</v>
      </c>
      <c r="C394" s="2" t="s">
        <v>14413</v>
      </c>
      <c r="D394" s="2" t="s">
        <v>2155</v>
      </c>
      <c r="E394" s="2" t="s">
        <v>188</v>
      </c>
      <c r="F394" s="2" t="s">
        <v>14414</v>
      </c>
      <c r="G394" s="2" t="s">
        <v>312</v>
      </c>
      <c r="H394" s="2" t="s">
        <v>13316</v>
      </c>
      <c r="I394" s="2" t="s">
        <v>162</v>
      </c>
      <c r="J394" s="9">
        <v>100</v>
      </c>
      <c r="K394" s="9">
        <v>884</v>
      </c>
      <c r="L394" s="5">
        <v>35</v>
      </c>
      <c r="M394" s="5">
        <v>1</v>
      </c>
      <c r="N394" s="5">
        <v>28.98</v>
      </c>
      <c r="O394" s="5">
        <v>57.04</v>
      </c>
      <c r="P394" s="5">
        <v>3.96</v>
      </c>
      <c r="Q394" s="5">
        <v>0.83</v>
      </c>
      <c r="R394" s="5">
        <v>28.98</v>
      </c>
      <c r="S394" s="5">
        <v>1300</v>
      </c>
    </row>
    <row r="395" spans="1:19">
      <c r="A395" s="2" t="s">
        <v>14415</v>
      </c>
      <c r="B395" s="2" t="s">
        <v>1933</v>
      </c>
      <c r="C395" s="2" t="s">
        <v>14416</v>
      </c>
      <c r="D395" s="2" t="s">
        <v>14417</v>
      </c>
      <c r="E395" s="2" t="s">
        <v>625</v>
      </c>
      <c r="F395" s="2" t="s">
        <v>14418</v>
      </c>
      <c r="G395" s="2" t="s">
        <v>102</v>
      </c>
      <c r="H395" s="2" t="s">
        <v>13316</v>
      </c>
      <c r="I395" s="2" t="s">
        <v>356</v>
      </c>
      <c r="J395" s="9">
        <v>500</v>
      </c>
      <c r="K395" s="9">
        <v>962</v>
      </c>
      <c r="L395" s="5">
        <v>32</v>
      </c>
      <c r="M395" s="5">
        <v>0</v>
      </c>
      <c r="N395" s="5">
        <v>23.06</v>
      </c>
      <c r="O395" s="5">
        <v>0</v>
      </c>
      <c r="P395" s="5">
        <v>3.33</v>
      </c>
      <c r="Q395" s="5">
        <v>0.72</v>
      </c>
      <c r="R395" s="5">
        <v>0</v>
      </c>
      <c r="S395" s="5">
        <v>1700</v>
      </c>
    </row>
    <row r="396" spans="1:19">
      <c r="A396" s="2" t="s">
        <v>14419</v>
      </c>
      <c r="B396" s="2" t="s">
        <v>340</v>
      </c>
      <c r="C396" s="2" t="s">
        <v>14063</v>
      </c>
      <c r="D396" s="2" t="s">
        <v>14420</v>
      </c>
      <c r="E396" s="2" t="s">
        <v>237</v>
      </c>
      <c r="F396" s="2" t="s">
        <v>14421</v>
      </c>
      <c r="G396" s="2" t="s">
        <v>266</v>
      </c>
      <c r="H396" s="2" t="s">
        <v>13316</v>
      </c>
      <c r="I396" s="2" t="s">
        <v>35</v>
      </c>
      <c r="J396" s="9">
        <v>300</v>
      </c>
      <c r="K396" s="9">
        <v>2480</v>
      </c>
      <c r="L396" s="5">
        <v>72</v>
      </c>
      <c r="M396" s="5">
        <v>0</v>
      </c>
      <c r="N396" s="5">
        <v>53.94</v>
      </c>
      <c r="O396" s="5">
        <v>0</v>
      </c>
      <c r="P396" s="5">
        <v>2.9</v>
      </c>
      <c r="Q396" s="5">
        <v>0.75</v>
      </c>
      <c r="R396" s="5">
        <v>0</v>
      </c>
      <c r="S396" s="5">
        <v>2250</v>
      </c>
    </row>
    <row r="397" spans="1:19">
      <c r="A397" s="2" t="s">
        <v>14422</v>
      </c>
      <c r="B397" s="2" t="s">
        <v>5767</v>
      </c>
      <c r="C397" s="2" t="s">
        <v>6292</v>
      </c>
      <c r="D397" s="2" t="s">
        <v>7025</v>
      </c>
      <c r="E397" s="2" t="s">
        <v>40</v>
      </c>
      <c r="F397" s="2" t="s">
        <v>14423</v>
      </c>
      <c r="G397" s="2" t="s">
        <v>190</v>
      </c>
      <c r="H397" s="2" t="s">
        <v>13316</v>
      </c>
      <c r="I397" s="2" t="s">
        <v>66</v>
      </c>
      <c r="J397" s="9">
        <v>700</v>
      </c>
      <c r="K397" s="9">
        <v>1551</v>
      </c>
      <c r="L397" s="5">
        <v>38</v>
      </c>
      <c r="M397" s="5">
        <v>3</v>
      </c>
      <c r="N397" s="5">
        <v>26.72</v>
      </c>
      <c r="O397" s="5">
        <v>146.25</v>
      </c>
      <c r="P397" s="5">
        <v>2.4500000000000002</v>
      </c>
      <c r="Q397" s="5">
        <v>0.7</v>
      </c>
      <c r="R397" s="5">
        <v>8.91</v>
      </c>
      <c r="S397" s="5">
        <v>5001</v>
      </c>
    </row>
    <row r="398" spans="1:19">
      <c r="A398" s="2" t="s">
        <v>14424</v>
      </c>
      <c r="B398" s="2" t="s">
        <v>295</v>
      </c>
      <c r="C398" s="2" t="s">
        <v>4313</v>
      </c>
      <c r="D398" s="2" t="s">
        <v>215</v>
      </c>
      <c r="E398" s="2" t="s">
        <v>85</v>
      </c>
      <c r="F398" s="2" t="s">
        <v>14425</v>
      </c>
      <c r="G398" s="2" t="s">
        <v>190</v>
      </c>
      <c r="H398" s="2" t="s">
        <v>13316</v>
      </c>
      <c r="I398" s="2" t="s">
        <v>127</v>
      </c>
      <c r="J398" s="9">
        <v>200</v>
      </c>
      <c r="K398" s="9">
        <v>536</v>
      </c>
      <c r="L398" s="5">
        <v>10</v>
      </c>
      <c r="M398" s="5">
        <v>0</v>
      </c>
      <c r="N398" s="5">
        <v>5.9</v>
      </c>
      <c r="O398" s="5">
        <v>0</v>
      </c>
      <c r="P398" s="5">
        <v>1.87</v>
      </c>
      <c r="Q398" s="5">
        <v>0.59</v>
      </c>
      <c r="R398" s="5">
        <v>0</v>
      </c>
      <c r="S398" s="5">
        <v>7600</v>
      </c>
    </row>
    <row r="399" spans="1:19">
      <c r="A399" s="2" t="s">
        <v>14426</v>
      </c>
      <c r="B399" s="2" t="s">
        <v>1200</v>
      </c>
      <c r="C399" s="2" t="s">
        <v>14117</v>
      </c>
      <c r="D399" s="2" t="s">
        <v>491</v>
      </c>
      <c r="E399" s="2" t="s">
        <v>492</v>
      </c>
      <c r="F399" s="2" t="s">
        <v>14427</v>
      </c>
      <c r="G399" s="2" t="s">
        <v>65</v>
      </c>
      <c r="H399" s="2" t="s">
        <v>13316</v>
      </c>
      <c r="I399" s="2" t="s">
        <v>127</v>
      </c>
      <c r="J399" s="9">
        <v>400</v>
      </c>
      <c r="K399" s="9">
        <v>1271</v>
      </c>
      <c r="L399" s="5">
        <v>27</v>
      </c>
      <c r="M399" s="5">
        <v>0</v>
      </c>
      <c r="N399" s="5">
        <v>22.92</v>
      </c>
      <c r="O399" s="5">
        <v>0</v>
      </c>
      <c r="P399" s="5">
        <v>2.12</v>
      </c>
      <c r="Q399" s="5">
        <v>0.85</v>
      </c>
      <c r="R399" s="5">
        <v>0</v>
      </c>
      <c r="S399" s="5">
        <v>1600</v>
      </c>
    </row>
    <row r="400" spans="1:19">
      <c r="A400" s="2" t="s">
        <v>14428</v>
      </c>
      <c r="B400" s="2" t="s">
        <v>45</v>
      </c>
      <c r="C400" s="2" t="s">
        <v>14429</v>
      </c>
      <c r="D400" s="2" t="s">
        <v>5749</v>
      </c>
      <c r="E400" s="2" t="s">
        <v>40</v>
      </c>
      <c r="F400" s="2" t="s">
        <v>14430</v>
      </c>
      <c r="G400" s="2" t="s">
        <v>260</v>
      </c>
      <c r="H400" s="2" t="s">
        <v>13316</v>
      </c>
      <c r="I400" s="2" t="s">
        <v>59</v>
      </c>
      <c r="J400" s="9">
        <v>800</v>
      </c>
      <c r="K400" s="9">
        <v>1864</v>
      </c>
      <c r="L400" s="5">
        <v>56</v>
      </c>
      <c r="M400" s="5">
        <v>6</v>
      </c>
      <c r="N400" s="5">
        <v>30.47</v>
      </c>
      <c r="O400" s="5">
        <v>424.41</v>
      </c>
      <c r="P400" s="5">
        <v>3</v>
      </c>
      <c r="Q400" s="5">
        <v>0.54</v>
      </c>
      <c r="R400" s="5">
        <v>5.08</v>
      </c>
      <c r="S400" s="5">
        <v>1500</v>
      </c>
    </row>
    <row r="401" spans="1:19">
      <c r="A401" s="2" t="s">
        <v>14431</v>
      </c>
      <c r="B401" s="2" t="s">
        <v>799</v>
      </c>
      <c r="C401" s="2" t="s">
        <v>12136</v>
      </c>
      <c r="D401" s="2" t="s">
        <v>6245</v>
      </c>
      <c r="E401" s="2" t="s">
        <v>40</v>
      </c>
      <c r="F401" s="2" t="s">
        <v>14432</v>
      </c>
      <c r="G401" s="2" t="s">
        <v>25</v>
      </c>
      <c r="H401" s="2" t="s">
        <v>13316</v>
      </c>
      <c r="I401" s="2" t="s">
        <v>248</v>
      </c>
      <c r="J401" s="9">
        <v>700</v>
      </c>
      <c r="K401" s="9">
        <v>1119</v>
      </c>
      <c r="L401" s="5">
        <v>20</v>
      </c>
      <c r="M401" s="5">
        <v>0</v>
      </c>
      <c r="N401" s="5">
        <v>9.31</v>
      </c>
      <c r="O401" s="5">
        <v>0</v>
      </c>
      <c r="P401" s="5">
        <v>1.79</v>
      </c>
      <c r="Q401" s="5">
        <v>0.47</v>
      </c>
      <c r="R401" s="5">
        <v>0</v>
      </c>
      <c r="S401" s="5">
        <v>3300</v>
      </c>
    </row>
    <row r="402" spans="1:19">
      <c r="A402" s="2" t="s">
        <v>14433</v>
      </c>
      <c r="B402" s="2" t="s">
        <v>14434</v>
      </c>
      <c r="C402" s="2" t="s">
        <v>1647</v>
      </c>
      <c r="D402" s="2" t="s">
        <v>63</v>
      </c>
      <c r="E402" s="2" t="s">
        <v>32</v>
      </c>
      <c r="F402" s="2" t="s">
        <v>11889</v>
      </c>
      <c r="G402" s="2" t="s">
        <v>253</v>
      </c>
      <c r="H402" s="2" t="s">
        <v>13316</v>
      </c>
      <c r="I402" s="2" t="s">
        <v>313</v>
      </c>
      <c r="J402" s="9">
        <v>800</v>
      </c>
      <c r="K402" s="9">
        <v>1356</v>
      </c>
      <c r="L402" s="5">
        <v>59</v>
      </c>
      <c r="M402" s="5">
        <v>0</v>
      </c>
      <c r="N402" s="5">
        <v>43.61</v>
      </c>
      <c r="O402" s="5">
        <v>0</v>
      </c>
      <c r="P402" s="5">
        <v>4.3499999999999996</v>
      </c>
      <c r="Q402" s="5">
        <v>0.74</v>
      </c>
      <c r="R402" s="5">
        <v>0</v>
      </c>
      <c r="S402" s="5">
        <v>2000</v>
      </c>
    </row>
    <row r="403" spans="1:19">
      <c r="A403" s="2" t="s">
        <v>14435</v>
      </c>
      <c r="B403" s="2" t="s">
        <v>1836</v>
      </c>
      <c r="C403" s="2" t="s">
        <v>14436</v>
      </c>
      <c r="D403" s="2" t="s">
        <v>834</v>
      </c>
      <c r="E403" s="2" t="s">
        <v>625</v>
      </c>
      <c r="F403" s="2" t="s">
        <v>1532</v>
      </c>
      <c r="G403" s="2" t="s">
        <v>312</v>
      </c>
      <c r="H403" s="2" t="s">
        <v>13316</v>
      </c>
      <c r="I403" s="2" t="s">
        <v>140</v>
      </c>
      <c r="J403" s="9">
        <v>1000</v>
      </c>
      <c r="K403" s="9">
        <v>535</v>
      </c>
      <c r="L403" s="5">
        <v>13</v>
      </c>
      <c r="M403" s="5">
        <v>1</v>
      </c>
      <c r="N403" s="5">
        <v>7.17</v>
      </c>
      <c r="O403" s="5">
        <v>60.9</v>
      </c>
      <c r="P403" s="5">
        <v>2.4300000000000002</v>
      </c>
      <c r="Q403" s="5">
        <v>0.55000000000000004</v>
      </c>
      <c r="R403" s="5">
        <v>7.17</v>
      </c>
      <c r="S403" s="5">
        <v>3250</v>
      </c>
    </row>
    <row r="404" spans="1:19">
      <c r="A404" s="2" t="s">
        <v>14437</v>
      </c>
      <c r="B404" s="2" t="s">
        <v>4428</v>
      </c>
      <c r="C404" s="2" t="s">
        <v>5207</v>
      </c>
      <c r="D404" s="2" t="s">
        <v>1035</v>
      </c>
      <c r="E404" s="2" t="s">
        <v>492</v>
      </c>
      <c r="F404" s="2" t="s">
        <v>14438</v>
      </c>
      <c r="G404" s="2" t="s">
        <v>161</v>
      </c>
      <c r="H404" s="2" t="s">
        <v>13316</v>
      </c>
      <c r="I404" s="2" t="s">
        <v>120</v>
      </c>
      <c r="J404" s="9">
        <v>200</v>
      </c>
      <c r="K404" s="9">
        <v>544</v>
      </c>
      <c r="L404" s="5">
        <v>17</v>
      </c>
      <c r="M404" s="5">
        <v>2</v>
      </c>
      <c r="N404" s="5">
        <v>10.71</v>
      </c>
      <c r="O404" s="5">
        <v>125.57</v>
      </c>
      <c r="P404" s="5">
        <v>3.12</v>
      </c>
      <c r="Q404" s="5">
        <v>0.63</v>
      </c>
      <c r="R404" s="5">
        <v>5.36</v>
      </c>
      <c r="S404" s="5">
        <v>1500</v>
      </c>
    </row>
    <row r="405" spans="1:19">
      <c r="A405" s="2" t="s">
        <v>14439</v>
      </c>
      <c r="B405" s="2" t="s">
        <v>82</v>
      </c>
      <c r="C405" s="2" t="s">
        <v>14440</v>
      </c>
      <c r="D405" s="2" t="s">
        <v>14441</v>
      </c>
      <c r="E405" s="2" t="s">
        <v>635</v>
      </c>
      <c r="F405" s="2" t="s">
        <v>14442</v>
      </c>
      <c r="G405" s="2" t="s">
        <v>167</v>
      </c>
      <c r="H405" s="2" t="s">
        <v>13316</v>
      </c>
      <c r="I405" s="2" t="s">
        <v>73</v>
      </c>
      <c r="J405" s="9">
        <v>300</v>
      </c>
      <c r="K405" s="9">
        <v>1037</v>
      </c>
      <c r="L405" s="5">
        <v>46</v>
      </c>
      <c r="M405" s="5">
        <v>1</v>
      </c>
      <c r="N405" s="5">
        <v>20.53</v>
      </c>
      <c r="O405" s="5">
        <v>74.98</v>
      </c>
      <c r="P405" s="5">
        <v>4.4400000000000004</v>
      </c>
      <c r="Q405" s="5">
        <v>0.45</v>
      </c>
      <c r="R405" s="5">
        <v>20.53</v>
      </c>
      <c r="S405" s="5">
        <v>2000</v>
      </c>
    </row>
    <row r="406" spans="1:19">
      <c r="A406" s="2" t="s">
        <v>14443</v>
      </c>
      <c r="B406" s="2" t="s">
        <v>11460</v>
      </c>
      <c r="C406" s="2" t="s">
        <v>1034</v>
      </c>
      <c r="D406" s="2" t="s">
        <v>7116</v>
      </c>
      <c r="E406" s="2" t="s">
        <v>237</v>
      </c>
      <c r="F406" s="2" t="s">
        <v>14444</v>
      </c>
      <c r="G406" s="2" t="s">
        <v>65</v>
      </c>
      <c r="H406" s="2" t="s">
        <v>13316</v>
      </c>
      <c r="I406" s="2" t="s">
        <v>300</v>
      </c>
      <c r="J406" s="9">
        <v>400</v>
      </c>
      <c r="K406" s="9">
        <v>2153</v>
      </c>
      <c r="L406" s="5">
        <v>37</v>
      </c>
      <c r="M406" s="5">
        <v>1</v>
      </c>
      <c r="N406" s="5">
        <v>25.33</v>
      </c>
      <c r="O406" s="5">
        <v>36.630000000000003</v>
      </c>
      <c r="P406" s="5">
        <v>1.72</v>
      </c>
      <c r="Q406" s="5">
        <v>0.68</v>
      </c>
      <c r="R406" s="5">
        <v>25.33</v>
      </c>
      <c r="S406" s="5">
        <v>1590</v>
      </c>
    </row>
    <row r="407" spans="1:19">
      <c r="A407" s="2" t="s">
        <v>14445</v>
      </c>
      <c r="B407" s="2" t="s">
        <v>90</v>
      </c>
      <c r="C407" s="2" t="s">
        <v>4335</v>
      </c>
      <c r="D407" s="2" t="s">
        <v>144</v>
      </c>
      <c r="E407" s="2" t="s">
        <v>40</v>
      </c>
      <c r="F407" s="2" t="s">
        <v>14446</v>
      </c>
      <c r="G407" s="2" t="s">
        <v>72</v>
      </c>
      <c r="H407" s="2" t="s">
        <v>13316</v>
      </c>
      <c r="I407" s="2" t="s">
        <v>183</v>
      </c>
      <c r="J407" s="9">
        <v>100</v>
      </c>
      <c r="K407" s="9">
        <v>1446</v>
      </c>
      <c r="L407" s="5">
        <v>44</v>
      </c>
      <c r="M407" s="5">
        <v>1</v>
      </c>
      <c r="N407" s="5">
        <v>33.36</v>
      </c>
      <c r="O407" s="5">
        <v>67.319999999999993</v>
      </c>
      <c r="P407" s="5">
        <v>3.04</v>
      </c>
      <c r="Q407" s="5">
        <v>0.76</v>
      </c>
      <c r="R407" s="5">
        <v>33.36</v>
      </c>
      <c r="S407" s="5">
        <v>1500</v>
      </c>
    </row>
    <row r="408" spans="1:19">
      <c r="A408" s="2" t="s">
        <v>14447</v>
      </c>
      <c r="B408" s="2" t="s">
        <v>691</v>
      </c>
      <c r="C408" s="2" t="s">
        <v>14448</v>
      </c>
      <c r="D408" s="2" t="s">
        <v>5565</v>
      </c>
      <c r="E408" s="2" t="s">
        <v>40</v>
      </c>
      <c r="F408" s="2" t="s">
        <v>14449</v>
      </c>
      <c r="G408" s="2" t="s">
        <v>161</v>
      </c>
      <c r="H408" s="2" t="s">
        <v>13316</v>
      </c>
      <c r="I408" s="2" t="s">
        <v>73</v>
      </c>
      <c r="J408" s="9">
        <v>800</v>
      </c>
      <c r="K408" s="9">
        <v>2285</v>
      </c>
      <c r="L408" s="5">
        <v>97</v>
      </c>
      <c r="M408" s="5">
        <v>9</v>
      </c>
      <c r="N408" s="5">
        <v>42.33</v>
      </c>
      <c r="O408" s="5">
        <v>566.48</v>
      </c>
      <c r="P408" s="5">
        <v>4.25</v>
      </c>
      <c r="Q408" s="5">
        <v>0.44</v>
      </c>
      <c r="R408" s="5">
        <v>4.7</v>
      </c>
      <c r="S408" s="5">
        <v>3250</v>
      </c>
    </row>
    <row r="409" spans="1:19">
      <c r="A409" s="2" t="s">
        <v>14450</v>
      </c>
      <c r="B409" s="2" t="s">
        <v>14451</v>
      </c>
      <c r="C409" s="2" t="s">
        <v>4983</v>
      </c>
      <c r="D409" s="2" t="s">
        <v>14064</v>
      </c>
      <c r="E409" s="2" t="s">
        <v>237</v>
      </c>
      <c r="F409" s="2" t="s">
        <v>14452</v>
      </c>
      <c r="G409" s="2" t="s">
        <v>253</v>
      </c>
      <c r="H409" s="2" t="s">
        <v>13316</v>
      </c>
      <c r="I409" s="2" t="s">
        <v>248</v>
      </c>
      <c r="J409" s="9">
        <v>1000</v>
      </c>
      <c r="K409" s="9">
        <v>995</v>
      </c>
      <c r="L409" s="5">
        <v>33</v>
      </c>
      <c r="M409" s="5">
        <v>0</v>
      </c>
      <c r="N409" s="5">
        <v>14.44</v>
      </c>
      <c r="O409" s="5">
        <v>0</v>
      </c>
      <c r="P409" s="5">
        <v>3.32</v>
      </c>
      <c r="Q409" s="5">
        <v>0.44</v>
      </c>
      <c r="R409" s="5">
        <v>0</v>
      </c>
      <c r="S409" s="5">
        <v>1248</v>
      </c>
    </row>
    <row r="410" spans="1:19">
      <c r="A410" s="2" t="s">
        <v>14453</v>
      </c>
      <c r="B410" s="2" t="s">
        <v>10805</v>
      </c>
      <c r="C410" s="2" t="s">
        <v>5169</v>
      </c>
      <c r="D410" s="2" t="s">
        <v>236</v>
      </c>
      <c r="E410" s="2" t="s">
        <v>237</v>
      </c>
      <c r="F410" s="2" t="s">
        <v>14454</v>
      </c>
      <c r="G410" s="2" t="s">
        <v>65</v>
      </c>
      <c r="H410" s="2" t="s">
        <v>13316</v>
      </c>
      <c r="I410" s="2" t="s">
        <v>66</v>
      </c>
      <c r="J410" s="9">
        <v>1000</v>
      </c>
      <c r="K410" s="9">
        <v>1055</v>
      </c>
      <c r="L410" s="5">
        <v>18</v>
      </c>
      <c r="M410" s="5">
        <v>0</v>
      </c>
      <c r="N410" s="5">
        <v>10.210000000000001</v>
      </c>
      <c r="O410" s="5">
        <v>0</v>
      </c>
      <c r="P410" s="5">
        <v>1.71</v>
      </c>
      <c r="Q410" s="5">
        <v>0.56999999999999995</v>
      </c>
      <c r="R410" s="5">
        <v>0</v>
      </c>
      <c r="S410" s="5">
        <v>4500</v>
      </c>
    </row>
    <row r="411" spans="1:19">
      <c r="A411" s="2" t="s">
        <v>14455</v>
      </c>
      <c r="B411" s="2" t="s">
        <v>2233</v>
      </c>
      <c r="C411" s="2" t="s">
        <v>404</v>
      </c>
      <c r="D411" s="2" t="s">
        <v>117</v>
      </c>
      <c r="E411" s="2" t="s">
        <v>118</v>
      </c>
      <c r="F411" s="2" t="s">
        <v>14456</v>
      </c>
      <c r="G411" s="2" t="s">
        <v>94</v>
      </c>
      <c r="H411" s="2" t="s">
        <v>13316</v>
      </c>
      <c r="I411" s="2" t="s">
        <v>140</v>
      </c>
      <c r="J411" s="9">
        <v>400</v>
      </c>
      <c r="K411" s="9">
        <v>835</v>
      </c>
      <c r="L411" s="5">
        <v>16</v>
      </c>
      <c r="M411" s="5">
        <v>0</v>
      </c>
      <c r="N411" s="5">
        <v>8.3699999999999992</v>
      </c>
      <c r="O411" s="5">
        <v>0</v>
      </c>
      <c r="P411" s="5">
        <v>1.92</v>
      </c>
      <c r="Q411" s="5">
        <v>0.52</v>
      </c>
      <c r="R411" s="5">
        <v>0</v>
      </c>
      <c r="S411" s="5">
        <v>3250</v>
      </c>
    </row>
    <row r="412" spans="1:19">
      <c r="A412" s="2" t="s">
        <v>14457</v>
      </c>
      <c r="B412" s="2" t="s">
        <v>14458</v>
      </c>
      <c r="C412" s="2" t="s">
        <v>9879</v>
      </c>
      <c r="D412" s="2" t="s">
        <v>14459</v>
      </c>
      <c r="E412" s="2" t="s">
        <v>188</v>
      </c>
      <c r="F412" s="2" t="s">
        <v>14460</v>
      </c>
      <c r="G412" s="2" t="s">
        <v>94</v>
      </c>
      <c r="H412" s="2" t="s">
        <v>13316</v>
      </c>
      <c r="I412" s="2" t="s">
        <v>73</v>
      </c>
      <c r="J412" s="9">
        <v>100</v>
      </c>
      <c r="K412" s="9">
        <v>883</v>
      </c>
      <c r="L412" s="5">
        <v>22</v>
      </c>
      <c r="M412" s="5">
        <v>1</v>
      </c>
      <c r="N412" s="5">
        <v>11.92</v>
      </c>
      <c r="O412" s="5">
        <v>60.55</v>
      </c>
      <c r="P412" s="5">
        <v>2.4900000000000002</v>
      </c>
      <c r="Q412" s="5">
        <v>0.54</v>
      </c>
      <c r="R412" s="5">
        <v>11.92</v>
      </c>
      <c r="S412" s="5">
        <v>1600</v>
      </c>
    </row>
    <row r="413" spans="1:19">
      <c r="A413" s="2" t="s">
        <v>14461</v>
      </c>
      <c r="B413" s="2" t="s">
        <v>14462</v>
      </c>
      <c r="C413" s="2" t="s">
        <v>2454</v>
      </c>
      <c r="D413" s="2" t="s">
        <v>1401</v>
      </c>
      <c r="E413" s="2" t="s">
        <v>625</v>
      </c>
      <c r="F413" s="2" t="s">
        <v>608</v>
      </c>
      <c r="G413" s="2" t="s">
        <v>34</v>
      </c>
      <c r="H413" s="2" t="s">
        <v>13316</v>
      </c>
      <c r="I413" s="2" t="s">
        <v>88</v>
      </c>
      <c r="J413" s="9">
        <v>300</v>
      </c>
      <c r="K413" s="9">
        <v>1115</v>
      </c>
      <c r="L413" s="5">
        <v>47</v>
      </c>
      <c r="M413" s="5">
        <v>1</v>
      </c>
      <c r="N413" s="5">
        <v>32.58</v>
      </c>
      <c r="O413" s="5">
        <v>60.06</v>
      </c>
      <c r="P413" s="5">
        <v>4.22</v>
      </c>
      <c r="Q413" s="5">
        <v>0.69</v>
      </c>
      <c r="R413" s="5">
        <v>32.58</v>
      </c>
      <c r="S413" s="5">
        <v>3000</v>
      </c>
    </row>
    <row r="414" spans="1:19">
      <c r="A414" s="2" t="s">
        <v>14463</v>
      </c>
      <c r="B414" s="2" t="s">
        <v>564</v>
      </c>
      <c r="C414" s="2" t="s">
        <v>14464</v>
      </c>
      <c r="D414" s="2" t="s">
        <v>1075</v>
      </c>
      <c r="E414" s="2" t="s">
        <v>85</v>
      </c>
      <c r="F414" s="2" t="s">
        <v>14465</v>
      </c>
      <c r="G414" s="2" t="s">
        <v>58</v>
      </c>
      <c r="H414" s="2" t="s">
        <v>13316</v>
      </c>
      <c r="I414" s="2" t="s">
        <v>248</v>
      </c>
      <c r="J414" s="9">
        <v>500</v>
      </c>
      <c r="K414" s="9">
        <v>1026</v>
      </c>
      <c r="L414" s="5">
        <v>28</v>
      </c>
      <c r="M414" s="5">
        <v>0</v>
      </c>
      <c r="N414" s="5">
        <v>14.31</v>
      </c>
      <c r="O414" s="5">
        <v>0</v>
      </c>
      <c r="P414" s="5">
        <v>2.73</v>
      </c>
      <c r="Q414" s="5">
        <v>0.51</v>
      </c>
      <c r="R414" s="5">
        <v>0</v>
      </c>
      <c r="S414" s="5">
        <v>2167</v>
      </c>
    </row>
    <row r="415" spans="1:19">
      <c r="A415" s="2" t="s">
        <v>14466</v>
      </c>
      <c r="B415" s="2" t="s">
        <v>2248</v>
      </c>
      <c r="C415" s="2" t="s">
        <v>14467</v>
      </c>
      <c r="D415" s="2" t="s">
        <v>236</v>
      </c>
      <c r="E415" s="2" t="s">
        <v>237</v>
      </c>
      <c r="F415" s="2" t="s">
        <v>1419</v>
      </c>
      <c r="G415" s="2" t="s">
        <v>25</v>
      </c>
      <c r="H415" s="2" t="s">
        <v>13316</v>
      </c>
      <c r="I415" s="2" t="s">
        <v>127</v>
      </c>
      <c r="J415" s="9">
        <v>500</v>
      </c>
      <c r="K415" s="9">
        <v>1895</v>
      </c>
      <c r="L415" s="5">
        <v>29</v>
      </c>
      <c r="M415" s="5">
        <v>3</v>
      </c>
      <c r="N415" s="5">
        <v>18.23</v>
      </c>
      <c r="O415" s="5">
        <v>218.9</v>
      </c>
      <c r="P415" s="5">
        <v>1.53</v>
      </c>
      <c r="Q415" s="5">
        <v>0.63</v>
      </c>
      <c r="R415" s="5">
        <v>6.08</v>
      </c>
      <c r="S415" s="5">
        <v>1500</v>
      </c>
    </row>
    <row r="416" spans="1:19">
      <c r="A416" s="2" t="s">
        <v>14468</v>
      </c>
      <c r="B416" s="2" t="s">
        <v>449</v>
      </c>
      <c r="C416" s="2" t="s">
        <v>14469</v>
      </c>
      <c r="D416" s="2" t="s">
        <v>597</v>
      </c>
      <c r="E416" s="2" t="s">
        <v>237</v>
      </c>
      <c r="F416" s="2" t="s">
        <v>14470</v>
      </c>
      <c r="G416" s="2" t="s">
        <v>50</v>
      </c>
      <c r="H416" s="2" t="s">
        <v>13316</v>
      </c>
      <c r="I416" s="2" t="s">
        <v>43</v>
      </c>
      <c r="J416" s="9">
        <v>600</v>
      </c>
      <c r="K416" s="9">
        <v>1500</v>
      </c>
      <c r="L416" s="5">
        <v>28</v>
      </c>
      <c r="M416" s="5">
        <v>1</v>
      </c>
      <c r="N416" s="5">
        <v>13.8</v>
      </c>
      <c r="O416" s="5">
        <v>72.540000000000006</v>
      </c>
      <c r="P416" s="5">
        <v>1.87</v>
      </c>
      <c r="Q416" s="5">
        <v>0.49</v>
      </c>
      <c r="R416" s="5">
        <v>13.8</v>
      </c>
      <c r="S416" s="5">
        <v>3800</v>
      </c>
    </row>
    <row r="417" spans="1:19">
      <c r="A417" s="2" t="s">
        <v>14471</v>
      </c>
      <c r="B417" s="2" t="s">
        <v>1319</v>
      </c>
      <c r="C417" s="2" t="s">
        <v>2373</v>
      </c>
      <c r="D417" s="2" t="s">
        <v>144</v>
      </c>
      <c r="E417" s="2" t="s">
        <v>40</v>
      </c>
      <c r="F417" s="2" t="s">
        <v>1106</v>
      </c>
      <c r="G417" s="2" t="s">
        <v>266</v>
      </c>
      <c r="H417" s="2" t="s">
        <v>13316</v>
      </c>
      <c r="I417" s="2" t="s">
        <v>206</v>
      </c>
      <c r="J417" s="9">
        <v>200</v>
      </c>
      <c r="K417" s="9">
        <v>2227</v>
      </c>
      <c r="L417" s="5">
        <v>97</v>
      </c>
      <c r="M417" s="5">
        <v>4</v>
      </c>
      <c r="N417" s="5">
        <v>75.72</v>
      </c>
      <c r="O417" s="5">
        <v>142.29</v>
      </c>
      <c r="P417" s="5">
        <v>4.3600000000000003</v>
      </c>
      <c r="Q417" s="5">
        <v>0.78</v>
      </c>
      <c r="R417" s="5">
        <v>18.93</v>
      </c>
      <c r="S417" s="5">
        <v>2000</v>
      </c>
    </row>
    <row r="418" spans="1:19">
      <c r="A418" s="2" t="s">
        <v>14472</v>
      </c>
      <c r="B418" s="2" t="s">
        <v>2330</v>
      </c>
      <c r="C418" s="2" t="s">
        <v>14473</v>
      </c>
      <c r="D418" s="2" t="s">
        <v>597</v>
      </c>
      <c r="E418" s="2" t="s">
        <v>237</v>
      </c>
      <c r="F418" s="2" t="s">
        <v>14474</v>
      </c>
      <c r="G418" s="2" t="s">
        <v>161</v>
      </c>
      <c r="H418" s="2" t="s">
        <v>13316</v>
      </c>
      <c r="I418" s="2" t="s">
        <v>699</v>
      </c>
      <c r="J418" s="9">
        <v>400</v>
      </c>
      <c r="K418" s="9">
        <v>1023</v>
      </c>
      <c r="L418" s="5">
        <v>41</v>
      </c>
      <c r="M418" s="5">
        <v>4</v>
      </c>
      <c r="N418" s="5">
        <v>19.59</v>
      </c>
      <c r="O418" s="5">
        <v>263.08999999999997</v>
      </c>
      <c r="P418" s="5">
        <v>4.01</v>
      </c>
      <c r="Q418" s="5">
        <v>0.48</v>
      </c>
      <c r="R418" s="5">
        <v>4.9000000000000004</v>
      </c>
      <c r="S418" s="5">
        <v>5000</v>
      </c>
    </row>
    <row r="419" spans="1:19">
      <c r="A419" s="2" t="s">
        <v>14475</v>
      </c>
      <c r="B419" s="2" t="s">
        <v>185</v>
      </c>
      <c r="C419" s="2" t="s">
        <v>14476</v>
      </c>
      <c r="D419" s="2" t="s">
        <v>14477</v>
      </c>
      <c r="E419" s="2" t="s">
        <v>40</v>
      </c>
      <c r="F419" s="2" t="s">
        <v>14478</v>
      </c>
      <c r="G419" s="2" t="s">
        <v>25</v>
      </c>
      <c r="H419" s="2" t="s">
        <v>13316</v>
      </c>
      <c r="I419" s="2" t="s">
        <v>73</v>
      </c>
      <c r="J419" s="9">
        <v>400</v>
      </c>
      <c r="K419" s="9">
        <v>1556</v>
      </c>
      <c r="L419" s="5">
        <v>30</v>
      </c>
      <c r="M419" s="5">
        <v>1</v>
      </c>
      <c r="N419" s="5">
        <v>18.18</v>
      </c>
      <c r="O419" s="5">
        <v>46.05</v>
      </c>
      <c r="P419" s="5">
        <v>1.93</v>
      </c>
      <c r="Q419" s="5">
        <v>0.61</v>
      </c>
      <c r="R419" s="5">
        <v>18.18</v>
      </c>
      <c r="S419" s="5">
        <v>4700</v>
      </c>
    </row>
    <row r="420" spans="1:19">
      <c r="A420" s="2" t="s">
        <v>14479</v>
      </c>
      <c r="B420" s="2" t="s">
        <v>11054</v>
      </c>
      <c r="C420" s="2" t="s">
        <v>3033</v>
      </c>
      <c r="D420" s="2" t="s">
        <v>99</v>
      </c>
      <c r="E420" s="2" t="s">
        <v>100</v>
      </c>
      <c r="F420" s="2" t="s">
        <v>3026</v>
      </c>
      <c r="G420" s="2" t="s">
        <v>344</v>
      </c>
      <c r="H420" s="2" t="s">
        <v>13316</v>
      </c>
      <c r="I420" s="2" t="s">
        <v>66</v>
      </c>
      <c r="J420" s="9">
        <v>800</v>
      </c>
      <c r="K420" s="9">
        <v>748</v>
      </c>
      <c r="L420" s="5">
        <v>20</v>
      </c>
      <c r="M420" s="5">
        <v>0</v>
      </c>
      <c r="N420" s="5">
        <v>8.4</v>
      </c>
      <c r="O420" s="5">
        <v>0</v>
      </c>
      <c r="P420" s="5">
        <v>2.67</v>
      </c>
      <c r="Q420" s="5">
        <v>0.42</v>
      </c>
      <c r="R420" s="5">
        <v>0</v>
      </c>
      <c r="S420" s="5">
        <v>2900</v>
      </c>
    </row>
    <row r="421" spans="1:19">
      <c r="A421" s="2" t="s">
        <v>14480</v>
      </c>
      <c r="B421" s="2" t="s">
        <v>2996</v>
      </c>
      <c r="C421" s="2" t="s">
        <v>14481</v>
      </c>
      <c r="D421" s="2" t="s">
        <v>566</v>
      </c>
      <c r="E421" s="2" t="s">
        <v>386</v>
      </c>
      <c r="F421" s="2" t="s">
        <v>14482</v>
      </c>
      <c r="G421" s="2" t="s">
        <v>87</v>
      </c>
      <c r="H421" s="2" t="s">
        <v>13316</v>
      </c>
      <c r="I421" s="2" t="s">
        <v>217</v>
      </c>
      <c r="J421" s="9">
        <v>500</v>
      </c>
      <c r="K421" s="9">
        <v>1769</v>
      </c>
      <c r="L421" s="5">
        <v>33</v>
      </c>
      <c r="M421" s="5">
        <v>0</v>
      </c>
      <c r="N421" s="5">
        <v>14.48</v>
      </c>
      <c r="O421" s="5">
        <v>0</v>
      </c>
      <c r="P421" s="5">
        <v>1.87</v>
      </c>
      <c r="Q421" s="5">
        <v>0.44</v>
      </c>
      <c r="R421" s="5">
        <v>0</v>
      </c>
      <c r="S421" s="5">
        <v>1750</v>
      </c>
    </row>
    <row r="422" spans="1:19">
      <c r="A422" s="2" t="s">
        <v>14483</v>
      </c>
      <c r="B422" s="2" t="s">
        <v>555</v>
      </c>
      <c r="C422" s="2" t="s">
        <v>951</v>
      </c>
      <c r="D422" s="2" t="s">
        <v>1531</v>
      </c>
      <c r="E422" s="2" t="s">
        <v>40</v>
      </c>
      <c r="F422" s="2" t="s">
        <v>14484</v>
      </c>
      <c r="G422" s="2" t="s">
        <v>134</v>
      </c>
      <c r="H422" s="2" t="s">
        <v>13316</v>
      </c>
      <c r="I422" s="2" t="s">
        <v>293</v>
      </c>
      <c r="J422" s="9">
        <v>300</v>
      </c>
      <c r="K422" s="9">
        <v>1531</v>
      </c>
      <c r="L422" s="5">
        <v>28</v>
      </c>
      <c r="M422" s="5">
        <v>1</v>
      </c>
      <c r="N422" s="5">
        <v>15.46</v>
      </c>
      <c r="O422" s="5">
        <v>69.42</v>
      </c>
      <c r="P422" s="5">
        <v>1.83</v>
      </c>
      <c r="Q422" s="5">
        <v>0.55000000000000004</v>
      </c>
      <c r="R422" s="5">
        <v>15.46</v>
      </c>
      <c r="S422" s="5">
        <v>1100</v>
      </c>
    </row>
    <row r="423" spans="1:19">
      <c r="A423" s="2" t="s">
        <v>14485</v>
      </c>
      <c r="B423" s="2" t="s">
        <v>225</v>
      </c>
      <c r="C423" s="2" t="s">
        <v>677</v>
      </c>
      <c r="D423" s="2" t="s">
        <v>1472</v>
      </c>
      <c r="E423" s="2" t="s">
        <v>23</v>
      </c>
      <c r="F423" s="2" t="s">
        <v>2534</v>
      </c>
      <c r="G423" s="2" t="s">
        <v>344</v>
      </c>
      <c r="H423" s="2" t="s">
        <v>13316</v>
      </c>
      <c r="I423" s="2" t="s">
        <v>382</v>
      </c>
      <c r="J423" s="9">
        <v>200</v>
      </c>
      <c r="K423" s="9">
        <v>504</v>
      </c>
      <c r="L423" s="5">
        <v>10</v>
      </c>
      <c r="M423" s="5">
        <v>0</v>
      </c>
      <c r="N423" s="5">
        <v>6.23</v>
      </c>
      <c r="O423" s="5">
        <v>0</v>
      </c>
      <c r="P423" s="5">
        <v>1.98</v>
      </c>
      <c r="Q423" s="5">
        <v>0.62</v>
      </c>
      <c r="R423" s="5">
        <v>0</v>
      </c>
      <c r="S423" s="5">
        <v>2700</v>
      </c>
    </row>
    <row r="424" spans="1:19">
      <c r="A424" s="2" t="s">
        <v>14486</v>
      </c>
      <c r="B424" s="2" t="s">
        <v>14487</v>
      </c>
      <c r="C424" s="2" t="s">
        <v>2051</v>
      </c>
      <c r="D424" s="2" t="s">
        <v>2907</v>
      </c>
      <c r="E424" s="2" t="s">
        <v>432</v>
      </c>
      <c r="F424" s="2" t="s">
        <v>2636</v>
      </c>
      <c r="G424" s="2" t="s">
        <v>102</v>
      </c>
      <c r="H424" s="2" t="s">
        <v>13316</v>
      </c>
      <c r="I424" s="2" t="s">
        <v>135</v>
      </c>
      <c r="J424" s="9">
        <v>500</v>
      </c>
      <c r="K424" s="9">
        <v>1110</v>
      </c>
      <c r="L424" s="5">
        <v>34</v>
      </c>
      <c r="M424" s="5">
        <v>3</v>
      </c>
      <c r="N424" s="5">
        <v>23.25</v>
      </c>
      <c r="O424" s="5">
        <v>115.85</v>
      </c>
      <c r="P424" s="5">
        <v>3.06</v>
      </c>
      <c r="Q424" s="5">
        <v>0.68</v>
      </c>
      <c r="R424" s="5">
        <v>7.75</v>
      </c>
      <c r="S424" s="5">
        <v>3800</v>
      </c>
    </row>
    <row r="425" spans="1:19">
      <c r="A425" s="2" t="s">
        <v>14488</v>
      </c>
      <c r="B425" s="2" t="s">
        <v>13898</v>
      </c>
      <c r="C425" s="2" t="s">
        <v>14489</v>
      </c>
      <c r="D425" s="2" t="s">
        <v>1837</v>
      </c>
      <c r="E425" s="2" t="s">
        <v>56</v>
      </c>
      <c r="F425" s="2" t="s">
        <v>14490</v>
      </c>
      <c r="G425" s="2" t="s">
        <v>58</v>
      </c>
      <c r="H425" s="2" t="s">
        <v>13316</v>
      </c>
      <c r="I425" s="2" t="s">
        <v>66</v>
      </c>
      <c r="J425" s="9">
        <v>700</v>
      </c>
      <c r="K425" s="9">
        <v>791</v>
      </c>
      <c r="L425" s="5">
        <v>25</v>
      </c>
      <c r="M425" s="5">
        <v>2</v>
      </c>
      <c r="N425" s="5">
        <v>17.57</v>
      </c>
      <c r="O425" s="5">
        <v>88.49</v>
      </c>
      <c r="P425" s="5">
        <v>3.16</v>
      </c>
      <c r="Q425" s="5">
        <v>0.7</v>
      </c>
      <c r="R425" s="5">
        <v>8.7799999999999994</v>
      </c>
      <c r="S425" s="5">
        <v>1500</v>
      </c>
    </row>
    <row r="426" spans="1:19">
      <c r="A426" s="2" t="s">
        <v>14491</v>
      </c>
      <c r="B426" s="2" t="s">
        <v>14492</v>
      </c>
      <c r="C426" s="2" t="s">
        <v>14493</v>
      </c>
      <c r="D426" s="2" t="s">
        <v>14494</v>
      </c>
      <c r="E426" s="2" t="s">
        <v>100</v>
      </c>
      <c r="F426" s="2" t="s">
        <v>14495</v>
      </c>
      <c r="G426" s="2" t="s">
        <v>161</v>
      </c>
      <c r="H426" s="2" t="s">
        <v>13316</v>
      </c>
      <c r="I426" s="2" t="s">
        <v>95</v>
      </c>
      <c r="J426" s="9">
        <v>100</v>
      </c>
      <c r="K426" s="9">
        <v>1058</v>
      </c>
      <c r="L426" s="5">
        <v>38</v>
      </c>
      <c r="M426" s="5">
        <v>0</v>
      </c>
      <c r="N426" s="5">
        <v>27.57</v>
      </c>
      <c r="O426" s="5">
        <v>0</v>
      </c>
      <c r="P426" s="5">
        <v>3.59</v>
      </c>
      <c r="Q426" s="5">
        <v>0.73</v>
      </c>
      <c r="R426" s="5">
        <v>0</v>
      </c>
      <c r="S426" s="5">
        <v>2000</v>
      </c>
    </row>
    <row r="427" spans="1:19">
      <c r="A427" s="2" t="s">
        <v>14496</v>
      </c>
      <c r="B427" s="2" t="s">
        <v>9382</v>
      </c>
      <c r="C427" s="2" t="s">
        <v>763</v>
      </c>
      <c r="D427" s="2" t="s">
        <v>2533</v>
      </c>
      <c r="E427" s="2" t="s">
        <v>118</v>
      </c>
      <c r="F427" s="2" t="s">
        <v>14497</v>
      </c>
      <c r="G427" s="2" t="s">
        <v>102</v>
      </c>
      <c r="H427" s="2" t="s">
        <v>13316</v>
      </c>
      <c r="I427" s="2" t="s">
        <v>43</v>
      </c>
      <c r="J427" s="9">
        <v>1000</v>
      </c>
      <c r="K427" s="9">
        <v>1738</v>
      </c>
      <c r="L427" s="5">
        <v>36</v>
      </c>
      <c r="M427" s="5">
        <v>0</v>
      </c>
      <c r="N427" s="5">
        <v>28.94</v>
      </c>
      <c r="O427" s="5">
        <v>0</v>
      </c>
      <c r="P427" s="5">
        <v>2.0699999999999998</v>
      </c>
      <c r="Q427" s="5">
        <v>0.8</v>
      </c>
      <c r="R427" s="5">
        <v>0</v>
      </c>
      <c r="S427" s="5">
        <v>1500</v>
      </c>
    </row>
    <row r="428" spans="1:19">
      <c r="A428" s="2" t="s">
        <v>14498</v>
      </c>
      <c r="B428" s="2" t="s">
        <v>1134</v>
      </c>
      <c r="C428" s="2" t="s">
        <v>14499</v>
      </c>
      <c r="D428" s="2" t="s">
        <v>14500</v>
      </c>
      <c r="E428" s="2" t="s">
        <v>56</v>
      </c>
      <c r="F428" s="2" t="s">
        <v>14501</v>
      </c>
      <c r="G428" s="2" t="s">
        <v>150</v>
      </c>
      <c r="H428" s="2" t="s">
        <v>13316</v>
      </c>
      <c r="I428" s="2" t="s">
        <v>177</v>
      </c>
      <c r="J428" s="9">
        <v>300</v>
      </c>
      <c r="K428" s="9">
        <v>1785</v>
      </c>
      <c r="L428" s="5">
        <v>34</v>
      </c>
      <c r="M428" s="5">
        <v>0</v>
      </c>
      <c r="N428" s="5">
        <v>28.52</v>
      </c>
      <c r="O428" s="5">
        <v>0</v>
      </c>
      <c r="P428" s="5">
        <v>1.9</v>
      </c>
      <c r="Q428" s="5">
        <v>0.84</v>
      </c>
      <c r="R428" s="5">
        <v>0</v>
      </c>
      <c r="S428" s="5">
        <v>4300</v>
      </c>
    </row>
    <row r="429" spans="1:19">
      <c r="A429" s="2" t="s">
        <v>14502</v>
      </c>
      <c r="B429" s="2" t="s">
        <v>1787</v>
      </c>
      <c r="C429" s="2" t="s">
        <v>14503</v>
      </c>
      <c r="D429" s="2" t="s">
        <v>1190</v>
      </c>
      <c r="E429" s="2" t="s">
        <v>112</v>
      </c>
      <c r="F429" s="2" t="s">
        <v>3774</v>
      </c>
      <c r="G429" s="2" t="s">
        <v>167</v>
      </c>
      <c r="H429" s="2" t="s">
        <v>13316</v>
      </c>
      <c r="I429" s="2" t="s">
        <v>248</v>
      </c>
      <c r="J429" s="9">
        <v>200</v>
      </c>
      <c r="K429" s="9">
        <v>1338</v>
      </c>
      <c r="L429" s="5">
        <v>26</v>
      </c>
      <c r="M429" s="5">
        <v>0</v>
      </c>
      <c r="N429" s="5">
        <v>14.1</v>
      </c>
      <c r="O429" s="5">
        <v>0</v>
      </c>
      <c r="P429" s="5">
        <v>1.94</v>
      </c>
      <c r="Q429" s="5">
        <v>0.54</v>
      </c>
      <c r="R429" s="5">
        <v>0</v>
      </c>
      <c r="S429" s="5">
        <v>2200</v>
      </c>
    </row>
    <row r="430" spans="1:19">
      <c r="A430" s="2" t="s">
        <v>14504</v>
      </c>
      <c r="B430" s="2" t="s">
        <v>475</v>
      </c>
      <c r="C430" s="2" t="s">
        <v>14505</v>
      </c>
      <c r="D430" s="2" t="s">
        <v>14506</v>
      </c>
      <c r="E430" s="2" t="s">
        <v>40</v>
      </c>
      <c r="F430" s="2" t="s">
        <v>14507</v>
      </c>
      <c r="G430" s="2" t="s">
        <v>161</v>
      </c>
      <c r="H430" s="2" t="s">
        <v>13316</v>
      </c>
      <c r="I430" s="2" t="s">
        <v>319</v>
      </c>
      <c r="J430" s="9">
        <v>200</v>
      </c>
      <c r="K430" s="9">
        <v>1194</v>
      </c>
      <c r="L430" s="5">
        <v>20</v>
      </c>
      <c r="M430" s="5">
        <v>0</v>
      </c>
      <c r="N430" s="5">
        <v>12.24</v>
      </c>
      <c r="O430" s="5">
        <v>0</v>
      </c>
      <c r="P430" s="5">
        <v>1.68</v>
      </c>
      <c r="Q430" s="5">
        <v>0.61</v>
      </c>
      <c r="R430" s="5">
        <v>0</v>
      </c>
      <c r="S430" s="5">
        <v>3250</v>
      </c>
    </row>
    <row r="431" spans="1:19">
      <c r="A431" s="2" t="s">
        <v>14508</v>
      </c>
      <c r="B431" s="2" t="s">
        <v>14509</v>
      </c>
      <c r="C431" s="2" t="s">
        <v>2499</v>
      </c>
      <c r="D431" s="2" t="s">
        <v>144</v>
      </c>
      <c r="E431" s="2" t="s">
        <v>40</v>
      </c>
      <c r="F431" s="2" t="s">
        <v>14510</v>
      </c>
      <c r="G431" s="2" t="s">
        <v>253</v>
      </c>
      <c r="H431" s="2" t="s">
        <v>13316</v>
      </c>
      <c r="I431" s="2" t="s">
        <v>248</v>
      </c>
      <c r="J431" s="9">
        <v>100</v>
      </c>
      <c r="K431" s="9">
        <v>1499</v>
      </c>
      <c r="L431" s="5">
        <v>65</v>
      </c>
      <c r="M431" s="5">
        <v>2</v>
      </c>
      <c r="N431" s="5">
        <v>37.28</v>
      </c>
      <c r="O431" s="5">
        <v>95.84</v>
      </c>
      <c r="P431" s="5">
        <v>4.34</v>
      </c>
      <c r="Q431" s="5">
        <v>0.56999999999999995</v>
      </c>
      <c r="R431" s="5">
        <v>18.64</v>
      </c>
      <c r="S431" s="5">
        <v>1900</v>
      </c>
    </row>
    <row r="432" spans="1:19">
      <c r="A432" s="2" t="s">
        <v>14511</v>
      </c>
      <c r="B432" s="2" t="s">
        <v>14512</v>
      </c>
      <c r="C432" s="2" t="s">
        <v>7271</v>
      </c>
      <c r="D432" s="2" t="s">
        <v>3738</v>
      </c>
      <c r="E432" s="2" t="s">
        <v>118</v>
      </c>
      <c r="F432" s="2" t="s">
        <v>14513</v>
      </c>
      <c r="G432" s="2" t="s">
        <v>253</v>
      </c>
      <c r="H432" s="2" t="s">
        <v>13316</v>
      </c>
      <c r="I432" s="2" t="s">
        <v>361</v>
      </c>
      <c r="J432" s="9">
        <v>800</v>
      </c>
      <c r="K432" s="9">
        <v>681</v>
      </c>
      <c r="L432" s="5">
        <v>16</v>
      </c>
      <c r="M432" s="5">
        <v>1</v>
      </c>
      <c r="N432" s="5">
        <v>9.74</v>
      </c>
      <c r="O432" s="5">
        <v>48.12</v>
      </c>
      <c r="P432" s="5">
        <v>2.35</v>
      </c>
      <c r="Q432" s="5">
        <v>0.61</v>
      </c>
      <c r="R432" s="5">
        <v>9.74</v>
      </c>
      <c r="S432" s="5">
        <v>2000</v>
      </c>
    </row>
    <row r="433" spans="1:19">
      <c r="A433" s="2" t="s">
        <v>14514</v>
      </c>
      <c r="B433" s="2" t="s">
        <v>6319</v>
      </c>
      <c r="C433" s="2" t="s">
        <v>14515</v>
      </c>
      <c r="D433" s="2" t="s">
        <v>2159</v>
      </c>
      <c r="E433" s="2" t="s">
        <v>125</v>
      </c>
      <c r="F433" s="2" t="s">
        <v>14516</v>
      </c>
      <c r="G433" s="2" t="s">
        <v>150</v>
      </c>
      <c r="H433" s="2" t="s">
        <v>13316</v>
      </c>
      <c r="I433" s="2" t="s">
        <v>162</v>
      </c>
      <c r="J433" s="9">
        <v>1000</v>
      </c>
      <c r="K433" s="9">
        <v>630</v>
      </c>
      <c r="L433" s="5">
        <v>24</v>
      </c>
      <c r="M433" s="5">
        <v>2</v>
      </c>
      <c r="N433" s="5">
        <v>11.36</v>
      </c>
      <c r="O433" s="5">
        <v>70.510000000000005</v>
      </c>
      <c r="P433" s="5">
        <v>3.81</v>
      </c>
      <c r="Q433" s="5">
        <v>0.47</v>
      </c>
      <c r="R433" s="5">
        <v>5.68</v>
      </c>
      <c r="S433" s="5">
        <v>2000</v>
      </c>
    </row>
    <row r="434" spans="1:19">
      <c r="A434" s="2" t="s">
        <v>14517</v>
      </c>
      <c r="B434" s="2" t="s">
        <v>7383</v>
      </c>
      <c r="C434" s="2" t="s">
        <v>11368</v>
      </c>
      <c r="D434" s="2" t="s">
        <v>215</v>
      </c>
      <c r="E434" s="2" t="s">
        <v>85</v>
      </c>
      <c r="F434" s="2" t="s">
        <v>14518</v>
      </c>
      <c r="G434" s="2" t="s">
        <v>58</v>
      </c>
      <c r="H434" s="2" t="s">
        <v>13316</v>
      </c>
      <c r="I434" s="2" t="s">
        <v>43</v>
      </c>
      <c r="J434" s="9">
        <v>400</v>
      </c>
      <c r="K434" s="9">
        <v>1107</v>
      </c>
      <c r="L434" s="5">
        <v>24</v>
      </c>
      <c r="M434" s="5">
        <v>1</v>
      </c>
      <c r="N434" s="5">
        <v>19.989999999999998</v>
      </c>
      <c r="O434" s="5">
        <v>69.87</v>
      </c>
      <c r="P434" s="5">
        <v>2.17</v>
      </c>
      <c r="Q434" s="5">
        <v>0.83</v>
      </c>
      <c r="R434" s="5">
        <v>19.989999999999998</v>
      </c>
      <c r="S434" s="5">
        <v>1426</v>
      </c>
    </row>
    <row r="435" spans="1:19">
      <c r="A435" s="2" t="s">
        <v>14519</v>
      </c>
      <c r="B435" s="2" t="s">
        <v>1963</v>
      </c>
      <c r="C435" s="2" t="s">
        <v>14520</v>
      </c>
      <c r="D435" s="2" t="s">
        <v>12863</v>
      </c>
      <c r="E435" s="2" t="s">
        <v>132</v>
      </c>
      <c r="F435" s="2" t="s">
        <v>9665</v>
      </c>
      <c r="G435" s="2" t="s">
        <v>34</v>
      </c>
      <c r="H435" s="2" t="s">
        <v>13316</v>
      </c>
      <c r="I435" s="2" t="s">
        <v>458</v>
      </c>
      <c r="J435" s="9">
        <v>1000</v>
      </c>
      <c r="K435" s="9">
        <v>871</v>
      </c>
      <c r="L435" s="5">
        <v>30</v>
      </c>
      <c r="M435" s="5">
        <v>0</v>
      </c>
      <c r="N435" s="5">
        <v>21.73</v>
      </c>
      <c r="O435" s="5">
        <v>0</v>
      </c>
      <c r="P435" s="5">
        <v>3.44</v>
      </c>
      <c r="Q435" s="5">
        <v>0.72</v>
      </c>
      <c r="R435" s="5">
        <v>0</v>
      </c>
      <c r="S435" s="5">
        <v>3750</v>
      </c>
    </row>
    <row r="436" spans="1:19">
      <c r="A436" s="2" t="s">
        <v>14521</v>
      </c>
      <c r="B436" s="2" t="s">
        <v>2740</v>
      </c>
      <c r="C436" s="2" t="s">
        <v>14522</v>
      </c>
      <c r="D436" s="2" t="s">
        <v>144</v>
      </c>
      <c r="E436" s="2" t="s">
        <v>32</v>
      </c>
      <c r="F436" s="2" t="s">
        <v>14523</v>
      </c>
      <c r="G436" s="2" t="s">
        <v>58</v>
      </c>
      <c r="H436" s="2" t="s">
        <v>13316</v>
      </c>
      <c r="I436" s="2" t="s">
        <v>88</v>
      </c>
      <c r="J436" s="9">
        <v>800</v>
      </c>
      <c r="K436" s="9">
        <v>1220</v>
      </c>
      <c r="L436" s="5">
        <v>34</v>
      </c>
      <c r="M436" s="5">
        <v>2</v>
      </c>
      <c r="N436" s="5">
        <v>27.97</v>
      </c>
      <c r="O436" s="5">
        <v>115.06</v>
      </c>
      <c r="P436" s="5">
        <v>2.79</v>
      </c>
      <c r="Q436" s="5">
        <v>0.82</v>
      </c>
      <c r="R436" s="5">
        <v>13.98</v>
      </c>
      <c r="S436" s="5">
        <v>3100</v>
      </c>
    </row>
    <row r="437" spans="1:19">
      <c r="A437" s="2" t="s">
        <v>14524</v>
      </c>
      <c r="B437" s="2" t="s">
        <v>569</v>
      </c>
      <c r="C437" s="2" t="s">
        <v>83</v>
      </c>
      <c r="D437" s="2" t="s">
        <v>117</v>
      </c>
      <c r="E437" s="2" t="s">
        <v>118</v>
      </c>
      <c r="F437" s="2" t="s">
        <v>1468</v>
      </c>
      <c r="G437" s="2" t="s">
        <v>42</v>
      </c>
      <c r="H437" s="2" t="s">
        <v>13316</v>
      </c>
      <c r="I437" s="2" t="s">
        <v>95</v>
      </c>
      <c r="J437" s="9">
        <v>300</v>
      </c>
      <c r="K437" s="9">
        <v>821</v>
      </c>
      <c r="L437" s="5">
        <v>24</v>
      </c>
      <c r="M437" s="5">
        <v>0</v>
      </c>
      <c r="N437" s="5">
        <v>14.01</v>
      </c>
      <c r="O437" s="5">
        <v>0</v>
      </c>
      <c r="P437" s="5">
        <v>2.92</v>
      </c>
      <c r="Q437" s="5">
        <v>0.57999999999999996</v>
      </c>
      <c r="R437" s="5">
        <v>0</v>
      </c>
      <c r="S437" s="5">
        <v>2250</v>
      </c>
    </row>
    <row r="438" spans="1:19">
      <c r="A438" s="2" t="s">
        <v>14525</v>
      </c>
      <c r="B438" s="2" t="s">
        <v>1221</v>
      </c>
      <c r="C438" s="2" t="s">
        <v>14526</v>
      </c>
      <c r="D438" s="2" t="s">
        <v>14527</v>
      </c>
      <c r="E438" s="2" t="s">
        <v>32</v>
      </c>
      <c r="F438" s="2" t="s">
        <v>2954</v>
      </c>
      <c r="G438" s="2" t="s">
        <v>72</v>
      </c>
      <c r="H438" s="2" t="s">
        <v>13316</v>
      </c>
      <c r="I438" s="2" t="s">
        <v>43</v>
      </c>
      <c r="J438" s="9">
        <v>1000</v>
      </c>
      <c r="K438" s="9">
        <v>1883</v>
      </c>
      <c r="L438" s="5">
        <v>70</v>
      </c>
      <c r="M438" s="5">
        <v>2</v>
      </c>
      <c r="N438" s="5">
        <v>51.77</v>
      </c>
      <c r="O438" s="5">
        <v>106.7</v>
      </c>
      <c r="P438" s="5">
        <v>3.72</v>
      </c>
      <c r="Q438" s="5">
        <v>0.74</v>
      </c>
      <c r="R438" s="5">
        <v>25.88</v>
      </c>
      <c r="S438" s="5">
        <v>2000</v>
      </c>
    </row>
    <row r="439" spans="1:19">
      <c r="A439" s="2" t="s">
        <v>14528</v>
      </c>
      <c r="B439" s="2" t="s">
        <v>2310</v>
      </c>
      <c r="C439" s="2" t="s">
        <v>14529</v>
      </c>
      <c r="D439" s="2" t="s">
        <v>144</v>
      </c>
      <c r="E439" s="2" t="s">
        <v>40</v>
      </c>
      <c r="F439" s="2" t="s">
        <v>14530</v>
      </c>
      <c r="G439" s="2" t="s">
        <v>42</v>
      </c>
      <c r="H439" s="2" t="s">
        <v>13316</v>
      </c>
      <c r="I439" s="2" t="s">
        <v>183</v>
      </c>
      <c r="J439" s="9">
        <v>800</v>
      </c>
      <c r="K439" s="9">
        <v>2138</v>
      </c>
      <c r="L439" s="5">
        <v>67</v>
      </c>
      <c r="M439" s="5">
        <v>0</v>
      </c>
      <c r="N439" s="5">
        <v>42.09</v>
      </c>
      <c r="O439" s="5">
        <v>0</v>
      </c>
      <c r="P439" s="5">
        <v>3.13</v>
      </c>
      <c r="Q439" s="5">
        <v>0.63</v>
      </c>
      <c r="R439" s="5">
        <v>0</v>
      </c>
      <c r="S439" s="5">
        <v>1864</v>
      </c>
    </row>
    <row r="440" spans="1:19">
      <c r="A440" s="2" t="s">
        <v>14531</v>
      </c>
      <c r="B440" s="2" t="s">
        <v>6002</v>
      </c>
      <c r="C440" s="2" t="s">
        <v>1720</v>
      </c>
      <c r="D440" s="2" t="s">
        <v>14532</v>
      </c>
      <c r="E440" s="2" t="s">
        <v>132</v>
      </c>
      <c r="F440" s="2" t="s">
        <v>14533</v>
      </c>
      <c r="G440" s="2" t="s">
        <v>34</v>
      </c>
      <c r="H440" s="2" t="s">
        <v>13316</v>
      </c>
      <c r="I440" s="2" t="s">
        <v>27</v>
      </c>
      <c r="J440" s="9">
        <v>200</v>
      </c>
      <c r="K440" s="9">
        <v>856</v>
      </c>
      <c r="L440" s="5">
        <v>38</v>
      </c>
      <c r="M440" s="5">
        <v>1</v>
      </c>
      <c r="N440" s="5">
        <v>27.48</v>
      </c>
      <c r="O440" s="5">
        <v>57.66</v>
      </c>
      <c r="P440" s="5">
        <v>4.4400000000000004</v>
      </c>
      <c r="Q440" s="5">
        <v>0.72</v>
      </c>
      <c r="R440" s="5">
        <v>27.48</v>
      </c>
      <c r="S440" s="5">
        <v>2250</v>
      </c>
    </row>
    <row r="441" spans="1:19">
      <c r="A441" s="2" t="s">
        <v>14534</v>
      </c>
      <c r="B441" s="2" t="s">
        <v>14535</v>
      </c>
      <c r="C441" s="2" t="s">
        <v>14536</v>
      </c>
      <c r="D441" s="2" t="s">
        <v>236</v>
      </c>
      <c r="E441" s="2" t="s">
        <v>237</v>
      </c>
      <c r="F441" s="2" t="s">
        <v>14537</v>
      </c>
      <c r="G441" s="2" t="s">
        <v>65</v>
      </c>
      <c r="H441" s="2" t="s">
        <v>13316</v>
      </c>
      <c r="I441" s="2" t="s">
        <v>232</v>
      </c>
      <c r="J441" s="9">
        <v>300</v>
      </c>
      <c r="K441" s="9">
        <v>543</v>
      </c>
      <c r="L441" s="5">
        <v>13</v>
      </c>
      <c r="M441" s="5">
        <v>0</v>
      </c>
      <c r="N441" s="5">
        <v>8.41</v>
      </c>
      <c r="O441" s="5">
        <v>0</v>
      </c>
      <c r="P441" s="5">
        <v>2.39</v>
      </c>
      <c r="Q441" s="5">
        <v>0.65</v>
      </c>
      <c r="R441" s="5">
        <v>0</v>
      </c>
      <c r="S441" s="5">
        <v>1500</v>
      </c>
    </row>
    <row r="442" spans="1:19">
      <c r="A442" s="2" t="s">
        <v>14538</v>
      </c>
      <c r="B442" s="2" t="s">
        <v>3653</v>
      </c>
      <c r="C442" s="2" t="s">
        <v>1156</v>
      </c>
      <c r="D442" s="2" t="s">
        <v>14539</v>
      </c>
      <c r="E442" s="2" t="s">
        <v>23</v>
      </c>
      <c r="F442" s="2" t="s">
        <v>6889</v>
      </c>
      <c r="G442" s="2" t="s">
        <v>253</v>
      </c>
      <c r="H442" s="2" t="s">
        <v>13316</v>
      </c>
      <c r="I442" s="2" t="s">
        <v>300</v>
      </c>
      <c r="J442" s="9">
        <v>300</v>
      </c>
      <c r="K442" s="9">
        <v>1682</v>
      </c>
      <c r="L442" s="5">
        <v>68</v>
      </c>
      <c r="M442" s="5">
        <v>7</v>
      </c>
      <c r="N442" s="5">
        <v>49.9</v>
      </c>
      <c r="O442" s="5">
        <v>318.61</v>
      </c>
      <c r="P442" s="5">
        <v>4.04</v>
      </c>
      <c r="Q442" s="5">
        <v>0.73</v>
      </c>
      <c r="R442" s="5">
        <v>7.13</v>
      </c>
      <c r="S442" s="5">
        <v>1200</v>
      </c>
    </row>
    <row r="443" spans="1:19">
      <c r="A443" s="2" t="s">
        <v>14540</v>
      </c>
      <c r="B443" s="2" t="s">
        <v>14541</v>
      </c>
      <c r="C443" s="2" t="s">
        <v>3033</v>
      </c>
      <c r="D443" s="2" t="s">
        <v>2835</v>
      </c>
      <c r="E443" s="2" t="s">
        <v>188</v>
      </c>
      <c r="F443" s="2" t="s">
        <v>14542</v>
      </c>
      <c r="G443" s="2" t="s">
        <v>65</v>
      </c>
      <c r="H443" s="2" t="s">
        <v>13316</v>
      </c>
      <c r="I443" s="2" t="s">
        <v>66</v>
      </c>
      <c r="J443" s="9">
        <v>800</v>
      </c>
      <c r="K443" s="9">
        <v>2465</v>
      </c>
      <c r="L443" s="5">
        <v>109</v>
      </c>
      <c r="M443" s="5">
        <v>0</v>
      </c>
      <c r="N443" s="5">
        <v>60.37</v>
      </c>
      <c r="O443" s="5">
        <v>0</v>
      </c>
      <c r="P443" s="5">
        <v>4.42</v>
      </c>
      <c r="Q443" s="5">
        <v>0.55000000000000004</v>
      </c>
      <c r="R443" s="5">
        <v>0</v>
      </c>
      <c r="S443" s="5">
        <v>4468</v>
      </c>
    </row>
    <row r="444" spans="1:19">
      <c r="A444" s="2" t="s">
        <v>14543</v>
      </c>
      <c r="B444" s="2" t="s">
        <v>8499</v>
      </c>
      <c r="C444" s="2" t="s">
        <v>1829</v>
      </c>
      <c r="D444" s="2" t="s">
        <v>9033</v>
      </c>
      <c r="E444" s="2" t="s">
        <v>40</v>
      </c>
      <c r="F444" s="2" t="s">
        <v>14544</v>
      </c>
      <c r="G444" s="2" t="s">
        <v>260</v>
      </c>
      <c r="H444" s="2" t="s">
        <v>13316</v>
      </c>
      <c r="I444" s="2" t="s">
        <v>248</v>
      </c>
      <c r="J444" s="9">
        <v>600</v>
      </c>
      <c r="K444" s="9">
        <v>1750</v>
      </c>
      <c r="L444" s="5">
        <v>77</v>
      </c>
      <c r="M444" s="5">
        <v>3</v>
      </c>
      <c r="N444" s="5">
        <v>59.06</v>
      </c>
      <c r="O444" s="5">
        <v>139.63</v>
      </c>
      <c r="P444" s="5">
        <v>4.4000000000000004</v>
      </c>
      <c r="Q444" s="5">
        <v>0.77</v>
      </c>
      <c r="R444" s="5">
        <v>19.690000000000001</v>
      </c>
      <c r="S444" s="5">
        <v>4500</v>
      </c>
    </row>
    <row r="445" spans="1:19">
      <c r="A445" s="2" t="s">
        <v>14545</v>
      </c>
      <c r="B445" s="2" t="s">
        <v>5345</v>
      </c>
      <c r="C445" s="2" t="s">
        <v>14546</v>
      </c>
      <c r="D445" s="2" t="s">
        <v>14547</v>
      </c>
      <c r="E445" s="2" t="s">
        <v>23</v>
      </c>
      <c r="F445" s="2" t="s">
        <v>14548</v>
      </c>
      <c r="G445" s="2" t="s">
        <v>344</v>
      </c>
      <c r="H445" s="2" t="s">
        <v>13316</v>
      </c>
      <c r="I445" s="2" t="s">
        <v>120</v>
      </c>
      <c r="J445" s="9">
        <v>800</v>
      </c>
      <c r="K445" s="9">
        <v>2282</v>
      </c>
      <c r="L445" s="5">
        <v>61</v>
      </c>
      <c r="M445" s="5">
        <v>6</v>
      </c>
      <c r="N445" s="5">
        <v>33.96</v>
      </c>
      <c r="O445" s="5">
        <v>226.97</v>
      </c>
      <c r="P445" s="5">
        <v>2.67</v>
      </c>
      <c r="Q445" s="5">
        <v>0.56000000000000005</v>
      </c>
      <c r="R445" s="5">
        <v>5.66</v>
      </c>
      <c r="S445" s="5">
        <v>4157</v>
      </c>
    </row>
    <row r="446" spans="1:19">
      <c r="A446" s="2" t="s">
        <v>14549</v>
      </c>
      <c r="B446" s="2" t="s">
        <v>14550</v>
      </c>
      <c r="C446" s="2" t="s">
        <v>500</v>
      </c>
      <c r="D446" s="2" t="s">
        <v>251</v>
      </c>
      <c r="E446" s="2" t="s">
        <v>23</v>
      </c>
      <c r="F446" s="2" t="s">
        <v>7995</v>
      </c>
      <c r="G446" s="2" t="s">
        <v>94</v>
      </c>
      <c r="H446" s="2" t="s">
        <v>13316</v>
      </c>
      <c r="I446" s="2" t="s">
        <v>155</v>
      </c>
      <c r="J446" s="9">
        <v>300</v>
      </c>
      <c r="K446" s="9">
        <v>1339</v>
      </c>
      <c r="L446" s="5">
        <v>50</v>
      </c>
      <c r="M446" s="5">
        <v>1</v>
      </c>
      <c r="N446" s="5">
        <v>29.59</v>
      </c>
      <c r="O446" s="5">
        <v>56.42</v>
      </c>
      <c r="P446" s="5">
        <v>3.73</v>
      </c>
      <c r="Q446" s="5">
        <v>0.59</v>
      </c>
      <c r="R446" s="5">
        <v>29.59</v>
      </c>
      <c r="S446" s="5">
        <v>3400</v>
      </c>
    </row>
    <row r="447" spans="1:19">
      <c r="A447" s="2" t="s">
        <v>14551</v>
      </c>
      <c r="B447" s="2" t="s">
        <v>2697</v>
      </c>
      <c r="C447" s="2" t="s">
        <v>9959</v>
      </c>
      <c r="D447" s="2" t="s">
        <v>8751</v>
      </c>
      <c r="E447" s="2" t="s">
        <v>112</v>
      </c>
      <c r="F447" s="2" t="s">
        <v>1358</v>
      </c>
      <c r="G447" s="2" t="s">
        <v>190</v>
      </c>
      <c r="H447" s="2" t="s">
        <v>13316</v>
      </c>
      <c r="I447" s="2" t="s">
        <v>356</v>
      </c>
      <c r="J447" s="9">
        <v>800</v>
      </c>
      <c r="K447" s="9">
        <v>1769</v>
      </c>
      <c r="L447" s="5">
        <v>61</v>
      </c>
      <c r="M447" s="5">
        <v>2</v>
      </c>
      <c r="N447" s="5">
        <v>50.29</v>
      </c>
      <c r="O447" s="5">
        <v>93.31</v>
      </c>
      <c r="P447" s="5">
        <v>3.45</v>
      </c>
      <c r="Q447" s="5">
        <v>0.82</v>
      </c>
      <c r="R447" s="5">
        <v>25.14</v>
      </c>
      <c r="S447" s="5">
        <v>3700</v>
      </c>
    </row>
    <row r="448" spans="1:19">
      <c r="A448" s="2" t="s">
        <v>14552</v>
      </c>
      <c r="B448" s="2" t="s">
        <v>3937</v>
      </c>
      <c r="C448" s="2" t="s">
        <v>1589</v>
      </c>
      <c r="D448" s="2" t="s">
        <v>7547</v>
      </c>
      <c r="E448" s="2" t="s">
        <v>112</v>
      </c>
      <c r="F448" s="2" t="s">
        <v>6506</v>
      </c>
      <c r="G448" s="2" t="s">
        <v>344</v>
      </c>
      <c r="H448" s="2" t="s">
        <v>13316</v>
      </c>
      <c r="I448" s="2" t="s">
        <v>699</v>
      </c>
      <c r="J448" s="9">
        <v>700</v>
      </c>
      <c r="K448" s="9">
        <v>1132</v>
      </c>
      <c r="L448" s="5">
        <v>23</v>
      </c>
      <c r="M448" s="5">
        <v>0</v>
      </c>
      <c r="N448" s="5">
        <v>9.33</v>
      </c>
      <c r="O448" s="5">
        <v>0</v>
      </c>
      <c r="P448" s="5">
        <v>2.0299999999999998</v>
      </c>
      <c r="Q448" s="5">
        <v>0.41</v>
      </c>
      <c r="R448" s="5">
        <v>0</v>
      </c>
      <c r="S448" s="5">
        <v>4000</v>
      </c>
    </row>
    <row r="449" spans="1:19">
      <c r="A449" s="2" t="s">
        <v>14553</v>
      </c>
      <c r="B449" s="2" t="s">
        <v>14554</v>
      </c>
      <c r="C449" s="2" t="s">
        <v>1566</v>
      </c>
      <c r="D449" s="2" t="s">
        <v>3368</v>
      </c>
      <c r="E449" s="2" t="s">
        <v>188</v>
      </c>
      <c r="F449" s="2" t="s">
        <v>14555</v>
      </c>
      <c r="G449" s="2" t="s">
        <v>167</v>
      </c>
      <c r="H449" s="2" t="s">
        <v>13316</v>
      </c>
      <c r="I449" s="2" t="s">
        <v>313</v>
      </c>
      <c r="J449" s="9">
        <v>700</v>
      </c>
      <c r="K449" s="9">
        <v>990</v>
      </c>
      <c r="L449" s="5">
        <v>40</v>
      </c>
      <c r="M449" s="5">
        <v>0</v>
      </c>
      <c r="N449" s="5">
        <v>29.78</v>
      </c>
      <c r="O449" s="5">
        <v>0</v>
      </c>
      <c r="P449" s="5">
        <v>4.04</v>
      </c>
      <c r="Q449" s="5">
        <v>0.74</v>
      </c>
      <c r="R449" s="5">
        <v>0</v>
      </c>
      <c r="S449" s="5">
        <v>1500</v>
      </c>
    </row>
    <row r="450" spans="1:19">
      <c r="A450" s="2" t="s">
        <v>14556</v>
      </c>
      <c r="B450" s="2" t="s">
        <v>894</v>
      </c>
      <c r="C450" s="2" t="s">
        <v>14557</v>
      </c>
      <c r="D450" s="2" t="s">
        <v>1190</v>
      </c>
      <c r="E450" s="2" t="s">
        <v>112</v>
      </c>
      <c r="F450" s="2" t="s">
        <v>6526</v>
      </c>
      <c r="G450" s="2" t="s">
        <v>266</v>
      </c>
      <c r="H450" s="2" t="s">
        <v>13316</v>
      </c>
      <c r="I450" s="2" t="s">
        <v>140</v>
      </c>
      <c r="J450" s="9">
        <v>700</v>
      </c>
      <c r="K450" s="9">
        <v>808</v>
      </c>
      <c r="L450" s="5">
        <v>19</v>
      </c>
      <c r="M450" s="5">
        <v>1</v>
      </c>
      <c r="N450" s="5">
        <v>9.68</v>
      </c>
      <c r="O450" s="5">
        <v>45.11</v>
      </c>
      <c r="P450" s="5">
        <v>2.35</v>
      </c>
      <c r="Q450" s="5">
        <v>0.51</v>
      </c>
      <c r="R450" s="5">
        <v>9.68</v>
      </c>
      <c r="S450" s="5">
        <v>2001</v>
      </c>
    </row>
    <row r="451" spans="1:19">
      <c r="A451" s="2" t="s">
        <v>14558</v>
      </c>
      <c r="B451" s="2" t="s">
        <v>4637</v>
      </c>
      <c r="C451" s="2" t="s">
        <v>889</v>
      </c>
      <c r="D451" s="2" t="s">
        <v>14559</v>
      </c>
      <c r="E451" s="2" t="s">
        <v>118</v>
      </c>
      <c r="F451" s="2" t="s">
        <v>14560</v>
      </c>
      <c r="G451" s="2" t="s">
        <v>312</v>
      </c>
      <c r="H451" s="2" t="s">
        <v>13316</v>
      </c>
      <c r="I451" s="2" t="s">
        <v>27</v>
      </c>
      <c r="J451" s="9">
        <v>400</v>
      </c>
      <c r="K451" s="9">
        <v>784</v>
      </c>
      <c r="L451" s="5">
        <v>31</v>
      </c>
      <c r="M451" s="5">
        <v>0</v>
      </c>
      <c r="N451" s="5">
        <v>25.97</v>
      </c>
      <c r="O451" s="5">
        <v>0</v>
      </c>
      <c r="P451" s="5">
        <v>3.95</v>
      </c>
      <c r="Q451" s="5">
        <v>0.84</v>
      </c>
      <c r="R451" s="5">
        <v>0</v>
      </c>
      <c r="S451" s="5">
        <v>4500</v>
      </c>
    </row>
    <row r="452" spans="1:19">
      <c r="A452" s="2" t="s">
        <v>14561</v>
      </c>
      <c r="B452" s="2" t="s">
        <v>847</v>
      </c>
      <c r="C452" s="2" t="s">
        <v>14562</v>
      </c>
      <c r="D452" s="2" t="s">
        <v>14563</v>
      </c>
      <c r="E452" s="2" t="s">
        <v>305</v>
      </c>
      <c r="F452" s="2" t="s">
        <v>14564</v>
      </c>
      <c r="G452" s="2" t="s">
        <v>87</v>
      </c>
      <c r="H452" s="2" t="s">
        <v>13316</v>
      </c>
      <c r="I452" s="2" t="s">
        <v>458</v>
      </c>
      <c r="J452" s="9">
        <v>1000</v>
      </c>
      <c r="K452" s="9">
        <v>2242</v>
      </c>
      <c r="L452" s="5">
        <v>99</v>
      </c>
      <c r="M452" s="5">
        <v>0</v>
      </c>
      <c r="N452" s="5">
        <v>50.26</v>
      </c>
      <c r="O452" s="5">
        <v>0</v>
      </c>
      <c r="P452" s="5">
        <v>4.42</v>
      </c>
      <c r="Q452" s="5">
        <v>0.51</v>
      </c>
      <c r="R452" s="5">
        <v>0</v>
      </c>
      <c r="S452" s="5">
        <v>2253</v>
      </c>
    </row>
    <row r="453" spans="1:19">
      <c r="A453" s="2" t="s">
        <v>14565</v>
      </c>
      <c r="B453" s="2" t="s">
        <v>2350</v>
      </c>
      <c r="C453" s="2" t="s">
        <v>3050</v>
      </c>
      <c r="D453" s="2" t="s">
        <v>431</v>
      </c>
      <c r="E453" s="2" t="s">
        <v>432</v>
      </c>
      <c r="F453" s="2" t="s">
        <v>14566</v>
      </c>
      <c r="G453" s="2" t="s">
        <v>134</v>
      </c>
      <c r="H453" s="2" t="s">
        <v>13316</v>
      </c>
      <c r="I453" s="2" t="s">
        <v>140</v>
      </c>
      <c r="J453" s="9">
        <v>100</v>
      </c>
      <c r="K453" s="9">
        <v>2259</v>
      </c>
      <c r="L453" s="5">
        <v>98</v>
      </c>
      <c r="M453" s="5">
        <v>11</v>
      </c>
      <c r="N453" s="5">
        <v>52.72</v>
      </c>
      <c r="O453" s="5">
        <v>671.62</v>
      </c>
      <c r="P453" s="5">
        <v>4.34</v>
      </c>
      <c r="Q453" s="5">
        <v>0.54</v>
      </c>
      <c r="R453" s="5">
        <v>4.79</v>
      </c>
      <c r="S453" s="5">
        <v>2250</v>
      </c>
    </row>
    <row r="454" spans="1:19">
      <c r="A454" s="2" t="s">
        <v>14567</v>
      </c>
      <c r="B454" s="2" t="s">
        <v>1172</v>
      </c>
      <c r="C454" s="2" t="s">
        <v>14568</v>
      </c>
      <c r="D454" s="2" t="s">
        <v>602</v>
      </c>
      <c r="E454" s="2" t="s">
        <v>40</v>
      </c>
      <c r="F454" s="2" t="s">
        <v>14569</v>
      </c>
      <c r="G454" s="2" t="s">
        <v>253</v>
      </c>
      <c r="H454" s="2" t="s">
        <v>13316</v>
      </c>
      <c r="I454" s="2" t="s">
        <v>88</v>
      </c>
      <c r="J454" s="9">
        <v>200</v>
      </c>
      <c r="K454" s="9">
        <v>1020</v>
      </c>
      <c r="L454" s="5">
        <v>35</v>
      </c>
      <c r="M454" s="5">
        <v>1</v>
      </c>
      <c r="N454" s="5">
        <v>22.45</v>
      </c>
      <c r="O454" s="5">
        <v>71.97</v>
      </c>
      <c r="P454" s="5">
        <v>3.43</v>
      </c>
      <c r="Q454" s="5">
        <v>0.64</v>
      </c>
      <c r="R454" s="5">
        <v>22.45</v>
      </c>
      <c r="S454" s="5">
        <v>1875</v>
      </c>
    </row>
    <row r="455" spans="1:19">
      <c r="A455" s="2" t="s">
        <v>14570</v>
      </c>
      <c r="B455" s="2" t="s">
        <v>758</v>
      </c>
      <c r="C455" s="2" t="s">
        <v>654</v>
      </c>
      <c r="D455" s="2" t="s">
        <v>14571</v>
      </c>
      <c r="E455" s="2" t="s">
        <v>112</v>
      </c>
      <c r="F455" s="2" t="s">
        <v>343</v>
      </c>
      <c r="G455" s="2" t="s">
        <v>42</v>
      </c>
      <c r="H455" s="2" t="s">
        <v>13316</v>
      </c>
      <c r="I455" s="2" t="s">
        <v>232</v>
      </c>
      <c r="J455" s="9">
        <v>600</v>
      </c>
      <c r="K455" s="9">
        <v>1953</v>
      </c>
      <c r="L455" s="5">
        <v>79</v>
      </c>
      <c r="M455" s="5">
        <v>2</v>
      </c>
      <c r="N455" s="5">
        <v>33.68</v>
      </c>
      <c r="O455" s="5">
        <v>120.2</v>
      </c>
      <c r="P455" s="5">
        <v>4.05</v>
      </c>
      <c r="Q455" s="5">
        <v>0.43</v>
      </c>
      <c r="R455" s="5">
        <v>16.84</v>
      </c>
      <c r="S455" s="5">
        <v>2000</v>
      </c>
    </row>
    <row r="456" spans="1:19">
      <c r="A456" s="2" t="s">
        <v>14572</v>
      </c>
      <c r="B456" s="2" t="s">
        <v>1470</v>
      </c>
      <c r="C456" s="2" t="s">
        <v>5812</v>
      </c>
      <c r="D456" s="2" t="s">
        <v>11934</v>
      </c>
      <c r="E456" s="2" t="s">
        <v>23</v>
      </c>
      <c r="F456" s="2" t="s">
        <v>9910</v>
      </c>
      <c r="G456" s="2" t="s">
        <v>150</v>
      </c>
      <c r="H456" s="2" t="s">
        <v>13316</v>
      </c>
      <c r="I456" s="2" t="s">
        <v>293</v>
      </c>
      <c r="J456" s="9">
        <v>200</v>
      </c>
      <c r="K456" s="9">
        <v>1554</v>
      </c>
      <c r="L456" s="5">
        <v>51</v>
      </c>
      <c r="M456" s="5">
        <v>2</v>
      </c>
      <c r="N456" s="5">
        <v>24.98</v>
      </c>
      <c r="O456" s="5">
        <v>96.2</v>
      </c>
      <c r="P456" s="5">
        <v>3.28</v>
      </c>
      <c r="Q456" s="5">
        <v>0.49</v>
      </c>
      <c r="R456" s="5">
        <v>12.49</v>
      </c>
      <c r="S456" s="5">
        <v>1700</v>
      </c>
    </row>
    <row r="457" spans="1:19">
      <c r="A457" s="2" t="s">
        <v>14573</v>
      </c>
      <c r="B457" s="2" t="s">
        <v>14574</v>
      </c>
      <c r="C457" s="2" t="s">
        <v>14575</v>
      </c>
      <c r="D457" s="2" t="s">
        <v>545</v>
      </c>
      <c r="E457" s="2" t="s">
        <v>132</v>
      </c>
      <c r="F457" s="2" t="s">
        <v>14576</v>
      </c>
      <c r="G457" s="2" t="s">
        <v>94</v>
      </c>
      <c r="H457" s="2" t="s">
        <v>13316</v>
      </c>
      <c r="I457" s="2" t="s">
        <v>293</v>
      </c>
      <c r="J457" s="9">
        <v>200</v>
      </c>
      <c r="K457" s="9">
        <v>1656</v>
      </c>
      <c r="L457" s="5">
        <v>39</v>
      </c>
      <c r="M457" s="5">
        <v>4</v>
      </c>
      <c r="N457" s="5">
        <v>33.090000000000003</v>
      </c>
      <c r="O457" s="5">
        <v>259.33</v>
      </c>
      <c r="P457" s="5">
        <v>2.36</v>
      </c>
      <c r="Q457" s="5">
        <v>0.85</v>
      </c>
      <c r="R457" s="5">
        <v>8.27</v>
      </c>
      <c r="S457" s="5">
        <v>2500</v>
      </c>
    </row>
    <row r="458" spans="1:19">
      <c r="A458" s="2" t="s">
        <v>14577</v>
      </c>
      <c r="B458" s="2" t="s">
        <v>14578</v>
      </c>
      <c r="C458" s="2" t="s">
        <v>13049</v>
      </c>
      <c r="D458" s="2" t="s">
        <v>2436</v>
      </c>
      <c r="E458" s="2" t="s">
        <v>222</v>
      </c>
      <c r="F458" s="2" t="s">
        <v>14579</v>
      </c>
      <c r="G458" s="2" t="s">
        <v>34</v>
      </c>
      <c r="H458" s="2" t="s">
        <v>13316</v>
      </c>
      <c r="I458" s="2" t="s">
        <v>361</v>
      </c>
      <c r="J458" s="9">
        <v>600</v>
      </c>
      <c r="K458" s="9">
        <v>504</v>
      </c>
      <c r="L458" s="5">
        <v>16</v>
      </c>
      <c r="M458" s="5">
        <v>1</v>
      </c>
      <c r="N458" s="5">
        <v>10.38</v>
      </c>
      <c r="O458" s="5">
        <v>42.62</v>
      </c>
      <c r="P458" s="5">
        <v>3.17</v>
      </c>
      <c r="Q458" s="5">
        <v>0.65</v>
      </c>
      <c r="R458" s="5">
        <v>10.38</v>
      </c>
      <c r="S458" s="5">
        <v>4500</v>
      </c>
    </row>
    <row r="459" spans="1:19">
      <c r="A459" s="2" t="s">
        <v>14580</v>
      </c>
      <c r="B459" s="2" t="s">
        <v>863</v>
      </c>
      <c r="C459" s="2" t="s">
        <v>4729</v>
      </c>
      <c r="D459" s="2" t="s">
        <v>655</v>
      </c>
      <c r="E459" s="2" t="s">
        <v>125</v>
      </c>
      <c r="F459" s="2" t="s">
        <v>1002</v>
      </c>
      <c r="G459" s="2" t="s">
        <v>312</v>
      </c>
      <c r="H459" s="2" t="s">
        <v>13316</v>
      </c>
      <c r="I459" s="2" t="s">
        <v>232</v>
      </c>
      <c r="J459" s="9">
        <v>100</v>
      </c>
      <c r="K459" s="9">
        <v>1765</v>
      </c>
      <c r="L459" s="5">
        <v>38</v>
      </c>
      <c r="M459" s="5">
        <v>0</v>
      </c>
      <c r="N459" s="5">
        <v>26.66</v>
      </c>
      <c r="O459" s="5">
        <v>0</v>
      </c>
      <c r="P459" s="5">
        <v>2.15</v>
      </c>
      <c r="Q459" s="5">
        <v>0.7</v>
      </c>
      <c r="R459" s="5">
        <v>0</v>
      </c>
      <c r="S459" s="5">
        <v>1500</v>
      </c>
    </row>
    <row r="460" spans="1:19">
      <c r="A460" s="2" t="s">
        <v>14581</v>
      </c>
      <c r="B460" s="2" t="s">
        <v>888</v>
      </c>
      <c r="C460" s="2" t="s">
        <v>14582</v>
      </c>
      <c r="D460" s="2" t="s">
        <v>14583</v>
      </c>
      <c r="E460" s="2" t="s">
        <v>32</v>
      </c>
      <c r="F460" s="2" t="s">
        <v>14584</v>
      </c>
      <c r="G460" s="2" t="s">
        <v>25</v>
      </c>
      <c r="H460" s="2" t="s">
        <v>13316</v>
      </c>
      <c r="I460" s="2" t="s">
        <v>293</v>
      </c>
      <c r="J460" s="9">
        <v>800</v>
      </c>
      <c r="K460" s="9">
        <v>2023</v>
      </c>
      <c r="L460" s="5">
        <v>87</v>
      </c>
      <c r="M460" s="5">
        <v>8</v>
      </c>
      <c r="N460" s="5">
        <v>44.76</v>
      </c>
      <c r="O460" s="5">
        <v>325.05</v>
      </c>
      <c r="P460" s="5">
        <v>4.3</v>
      </c>
      <c r="Q460" s="5">
        <v>0.51</v>
      </c>
      <c r="R460" s="5">
        <v>5.6</v>
      </c>
      <c r="S460" s="5">
        <v>2250</v>
      </c>
    </row>
    <row r="461" spans="1:19">
      <c r="A461" s="2" t="s">
        <v>14585</v>
      </c>
      <c r="B461" s="2" t="s">
        <v>883</v>
      </c>
      <c r="C461" s="2" t="s">
        <v>14586</v>
      </c>
      <c r="D461" s="2" t="s">
        <v>9358</v>
      </c>
      <c r="E461" s="2" t="s">
        <v>85</v>
      </c>
      <c r="F461" s="2" t="s">
        <v>14587</v>
      </c>
      <c r="G461" s="2" t="s">
        <v>134</v>
      </c>
      <c r="H461" s="2" t="s">
        <v>13316</v>
      </c>
      <c r="I461" s="2" t="s">
        <v>135</v>
      </c>
      <c r="J461" s="9">
        <v>200</v>
      </c>
      <c r="K461" s="9">
        <v>721</v>
      </c>
      <c r="L461" s="5">
        <v>13</v>
      </c>
      <c r="M461" s="5">
        <v>1</v>
      </c>
      <c r="N461" s="5">
        <v>10.81</v>
      </c>
      <c r="O461" s="5">
        <v>38.14</v>
      </c>
      <c r="P461" s="5">
        <v>1.8</v>
      </c>
      <c r="Q461" s="5">
        <v>0.83</v>
      </c>
      <c r="R461" s="5">
        <v>10.81</v>
      </c>
      <c r="S461" s="5">
        <v>2800</v>
      </c>
    </row>
    <row r="462" spans="1:19">
      <c r="A462" s="2" t="s">
        <v>14588</v>
      </c>
      <c r="B462" s="2" t="s">
        <v>1134</v>
      </c>
      <c r="C462" s="2" t="s">
        <v>14589</v>
      </c>
      <c r="D462" s="2" t="s">
        <v>14590</v>
      </c>
      <c r="E462" s="2" t="s">
        <v>132</v>
      </c>
      <c r="F462" s="2" t="s">
        <v>14591</v>
      </c>
      <c r="G462" s="2" t="s">
        <v>161</v>
      </c>
      <c r="H462" s="2" t="s">
        <v>13316</v>
      </c>
      <c r="I462" s="2" t="s">
        <v>206</v>
      </c>
      <c r="J462" s="9">
        <v>400</v>
      </c>
      <c r="K462" s="9">
        <v>1230</v>
      </c>
      <c r="L462" s="5">
        <v>28</v>
      </c>
      <c r="M462" s="5">
        <v>0</v>
      </c>
      <c r="N462" s="5">
        <v>23.35</v>
      </c>
      <c r="O462" s="5">
        <v>0</v>
      </c>
      <c r="P462" s="5">
        <v>2.2799999999999998</v>
      </c>
      <c r="Q462" s="5">
        <v>0.83</v>
      </c>
      <c r="R462" s="5">
        <v>0</v>
      </c>
      <c r="S462" s="5">
        <v>1500</v>
      </c>
    </row>
    <row r="463" spans="1:19">
      <c r="A463" s="2" t="s">
        <v>14592</v>
      </c>
      <c r="B463" s="2" t="s">
        <v>1866</v>
      </c>
      <c r="C463" s="2" t="s">
        <v>14593</v>
      </c>
      <c r="D463" s="2" t="s">
        <v>14594</v>
      </c>
      <c r="E463" s="2" t="s">
        <v>373</v>
      </c>
      <c r="F463" s="2" t="s">
        <v>343</v>
      </c>
      <c r="G463" s="2" t="s">
        <v>161</v>
      </c>
      <c r="H463" s="2" t="s">
        <v>13316</v>
      </c>
      <c r="I463" s="2" t="s">
        <v>73</v>
      </c>
      <c r="J463" s="9">
        <v>300</v>
      </c>
      <c r="K463" s="9">
        <v>1085</v>
      </c>
      <c r="L463" s="5">
        <v>36</v>
      </c>
      <c r="M463" s="5">
        <v>0</v>
      </c>
      <c r="N463" s="5">
        <v>22.93</v>
      </c>
      <c r="O463" s="5">
        <v>0</v>
      </c>
      <c r="P463" s="5">
        <v>3.32</v>
      </c>
      <c r="Q463" s="5">
        <v>0.64</v>
      </c>
      <c r="R463" s="5">
        <v>0</v>
      </c>
      <c r="S463" s="5">
        <v>3800</v>
      </c>
    </row>
    <row r="464" spans="1:19">
      <c r="A464" s="2" t="s">
        <v>14595</v>
      </c>
      <c r="B464" s="2" t="s">
        <v>11758</v>
      </c>
      <c r="C464" s="2" t="s">
        <v>1647</v>
      </c>
      <c r="D464" s="2" t="s">
        <v>3107</v>
      </c>
      <c r="E464" s="2" t="s">
        <v>432</v>
      </c>
      <c r="F464" s="2" t="s">
        <v>2558</v>
      </c>
      <c r="G464" s="2" t="s">
        <v>102</v>
      </c>
      <c r="H464" s="2" t="s">
        <v>13316</v>
      </c>
      <c r="I464" s="2" t="s">
        <v>155</v>
      </c>
      <c r="J464" s="9">
        <v>400</v>
      </c>
      <c r="K464" s="9">
        <v>1903</v>
      </c>
      <c r="L464" s="5">
        <v>62</v>
      </c>
      <c r="M464" s="5">
        <v>0</v>
      </c>
      <c r="N464" s="5">
        <v>32.96</v>
      </c>
      <c r="O464" s="5">
        <v>0</v>
      </c>
      <c r="P464" s="5">
        <v>3.26</v>
      </c>
      <c r="Q464" s="5">
        <v>0.53</v>
      </c>
      <c r="R464" s="5">
        <v>0</v>
      </c>
      <c r="S464" s="5">
        <v>1500</v>
      </c>
    </row>
    <row r="465" spans="1:19">
      <c r="A465" s="2" t="s">
        <v>14596</v>
      </c>
      <c r="B465" s="2" t="s">
        <v>14597</v>
      </c>
      <c r="C465" s="2" t="s">
        <v>14598</v>
      </c>
      <c r="D465" s="2" t="s">
        <v>14599</v>
      </c>
      <c r="E465" s="2" t="s">
        <v>305</v>
      </c>
      <c r="F465" s="2" t="s">
        <v>14600</v>
      </c>
      <c r="G465" s="2" t="s">
        <v>150</v>
      </c>
      <c r="H465" s="2" t="s">
        <v>13316</v>
      </c>
      <c r="I465" s="2" t="s">
        <v>155</v>
      </c>
      <c r="J465" s="9">
        <v>700</v>
      </c>
      <c r="K465" s="9">
        <v>2148</v>
      </c>
      <c r="L465" s="5">
        <v>54</v>
      </c>
      <c r="M465" s="5">
        <v>0</v>
      </c>
      <c r="N465" s="5">
        <v>44.74</v>
      </c>
      <c r="O465" s="5">
        <v>0</v>
      </c>
      <c r="P465" s="5">
        <v>2.5099999999999998</v>
      </c>
      <c r="Q465" s="5">
        <v>0.83</v>
      </c>
      <c r="R465" s="5">
        <v>0</v>
      </c>
      <c r="S465" s="5">
        <v>1500</v>
      </c>
    </row>
    <row r="466" spans="1:19">
      <c r="A466" s="2" t="s">
        <v>14601</v>
      </c>
      <c r="B466" s="2" t="s">
        <v>7533</v>
      </c>
      <c r="C466" s="2" t="s">
        <v>14602</v>
      </c>
      <c r="D466" s="2" t="s">
        <v>111</v>
      </c>
      <c r="E466" s="2" t="s">
        <v>112</v>
      </c>
      <c r="F466" s="2" t="s">
        <v>14603</v>
      </c>
      <c r="G466" s="2" t="s">
        <v>266</v>
      </c>
      <c r="H466" s="2" t="s">
        <v>13316</v>
      </c>
      <c r="I466" s="2" t="s">
        <v>59</v>
      </c>
      <c r="J466" s="9">
        <v>600</v>
      </c>
      <c r="K466" s="9">
        <v>2282</v>
      </c>
      <c r="L466" s="5">
        <v>89</v>
      </c>
      <c r="M466" s="5">
        <v>4</v>
      </c>
      <c r="N466" s="5">
        <v>38.659999999999997</v>
      </c>
      <c r="O466" s="5">
        <v>296.58999999999997</v>
      </c>
      <c r="P466" s="5">
        <v>3.9</v>
      </c>
      <c r="Q466" s="5">
        <v>0.43</v>
      </c>
      <c r="R466" s="5">
        <v>9.66</v>
      </c>
      <c r="S466" s="5">
        <v>2100</v>
      </c>
    </row>
    <row r="467" spans="1:19">
      <c r="A467" s="2" t="s">
        <v>14604</v>
      </c>
      <c r="B467" s="2" t="s">
        <v>4156</v>
      </c>
      <c r="C467" s="2" t="s">
        <v>1829</v>
      </c>
      <c r="D467" s="2" t="s">
        <v>13656</v>
      </c>
      <c r="E467" s="2" t="s">
        <v>23</v>
      </c>
      <c r="F467" s="2" t="s">
        <v>14605</v>
      </c>
      <c r="G467" s="2" t="s">
        <v>190</v>
      </c>
      <c r="H467" s="2" t="s">
        <v>13316</v>
      </c>
      <c r="I467" s="2" t="s">
        <v>356</v>
      </c>
      <c r="J467" s="9">
        <v>300</v>
      </c>
      <c r="K467" s="9">
        <v>1049</v>
      </c>
      <c r="L467" s="5">
        <v>36</v>
      </c>
      <c r="M467" s="5">
        <v>0</v>
      </c>
      <c r="N467" s="5">
        <v>23.78</v>
      </c>
      <c r="O467" s="5">
        <v>0</v>
      </c>
      <c r="P467" s="5">
        <v>3.43</v>
      </c>
      <c r="Q467" s="5">
        <v>0.66</v>
      </c>
      <c r="R467" s="5">
        <v>0</v>
      </c>
      <c r="S467" s="5">
        <v>2000</v>
      </c>
    </row>
    <row r="468" spans="1:19">
      <c r="A468" s="2" t="s">
        <v>14606</v>
      </c>
      <c r="B468" s="2" t="s">
        <v>983</v>
      </c>
      <c r="C468" s="2" t="s">
        <v>2795</v>
      </c>
      <c r="D468" s="2" t="s">
        <v>2533</v>
      </c>
      <c r="E468" s="2" t="s">
        <v>118</v>
      </c>
      <c r="F468" s="2" t="s">
        <v>1532</v>
      </c>
      <c r="G468" s="2" t="s">
        <v>87</v>
      </c>
      <c r="H468" s="2" t="s">
        <v>13316</v>
      </c>
      <c r="I468" s="2" t="s">
        <v>217</v>
      </c>
      <c r="J468" s="9">
        <v>700</v>
      </c>
      <c r="K468" s="9">
        <v>846</v>
      </c>
      <c r="L468" s="5">
        <v>34</v>
      </c>
      <c r="M468" s="5">
        <v>3</v>
      </c>
      <c r="N468" s="5">
        <v>20.84</v>
      </c>
      <c r="O468" s="5">
        <v>130.35</v>
      </c>
      <c r="P468" s="5">
        <v>4.0199999999999996</v>
      </c>
      <c r="Q468" s="5">
        <v>0.61</v>
      </c>
      <c r="R468" s="5">
        <v>6.95</v>
      </c>
      <c r="S468" s="5">
        <v>2250</v>
      </c>
    </row>
    <row r="469" spans="1:19">
      <c r="A469" s="2" t="s">
        <v>14607</v>
      </c>
      <c r="B469" s="2" t="s">
        <v>13898</v>
      </c>
      <c r="C469" s="2" t="s">
        <v>4697</v>
      </c>
      <c r="D469" s="2" t="s">
        <v>3099</v>
      </c>
      <c r="E469" s="2" t="s">
        <v>337</v>
      </c>
      <c r="F469" s="2" t="s">
        <v>14608</v>
      </c>
      <c r="G469" s="2" t="s">
        <v>42</v>
      </c>
      <c r="H469" s="2" t="s">
        <v>13316</v>
      </c>
      <c r="I469" s="2" t="s">
        <v>356</v>
      </c>
      <c r="J469" s="9">
        <v>300</v>
      </c>
      <c r="K469" s="9">
        <v>1302</v>
      </c>
      <c r="L469" s="5">
        <v>39</v>
      </c>
      <c r="M469" s="5">
        <v>1</v>
      </c>
      <c r="N469" s="5">
        <v>17.690000000000001</v>
      </c>
      <c r="O469" s="5">
        <v>42.37</v>
      </c>
      <c r="P469" s="5">
        <v>3</v>
      </c>
      <c r="Q469" s="5">
        <v>0.45</v>
      </c>
      <c r="R469" s="5">
        <v>17.690000000000001</v>
      </c>
      <c r="S469" s="5">
        <v>6300</v>
      </c>
    </row>
    <row r="470" spans="1:19">
      <c r="A470" s="2" t="s">
        <v>14609</v>
      </c>
      <c r="B470" s="2" t="s">
        <v>14610</v>
      </c>
      <c r="C470" s="2" t="s">
        <v>14611</v>
      </c>
      <c r="D470" s="2" t="s">
        <v>12975</v>
      </c>
      <c r="E470" s="2" t="s">
        <v>32</v>
      </c>
      <c r="F470" s="2" t="s">
        <v>7113</v>
      </c>
      <c r="G470" s="2" t="s">
        <v>167</v>
      </c>
      <c r="H470" s="2" t="s">
        <v>13316</v>
      </c>
      <c r="I470" s="2" t="s">
        <v>73</v>
      </c>
      <c r="J470" s="9">
        <v>700</v>
      </c>
      <c r="K470" s="9">
        <v>939</v>
      </c>
      <c r="L470" s="5">
        <v>20</v>
      </c>
      <c r="M470" s="5">
        <v>0</v>
      </c>
      <c r="N470" s="5">
        <v>16.489999999999998</v>
      </c>
      <c r="O470" s="5">
        <v>0</v>
      </c>
      <c r="P470" s="5">
        <v>2.13</v>
      </c>
      <c r="Q470" s="5">
        <v>0.82</v>
      </c>
      <c r="R470" s="5">
        <v>0</v>
      </c>
      <c r="S470" s="5">
        <v>2800</v>
      </c>
    </row>
    <row r="471" spans="1:19">
      <c r="A471" s="2" t="s">
        <v>14612</v>
      </c>
      <c r="B471" s="2" t="s">
        <v>90</v>
      </c>
      <c r="C471" s="2" t="s">
        <v>14613</v>
      </c>
      <c r="D471" s="2" t="s">
        <v>3103</v>
      </c>
      <c r="E471" s="2" t="s">
        <v>78</v>
      </c>
      <c r="F471" s="2" t="s">
        <v>14614</v>
      </c>
      <c r="G471" s="2" t="s">
        <v>167</v>
      </c>
      <c r="H471" s="2" t="s">
        <v>13316</v>
      </c>
      <c r="I471" s="2" t="s">
        <v>382</v>
      </c>
      <c r="J471" s="9">
        <v>100</v>
      </c>
      <c r="K471" s="9">
        <v>1956</v>
      </c>
      <c r="L471" s="5">
        <v>30</v>
      </c>
      <c r="M471" s="5">
        <v>3</v>
      </c>
      <c r="N471" s="5">
        <v>24.86</v>
      </c>
      <c r="O471" s="5">
        <v>150.18</v>
      </c>
      <c r="P471" s="5">
        <v>1.53</v>
      </c>
      <c r="Q471" s="5">
        <v>0.83</v>
      </c>
      <c r="R471" s="5">
        <v>8.2899999999999991</v>
      </c>
      <c r="S471" s="5">
        <v>1750</v>
      </c>
    </row>
    <row r="472" spans="1:19">
      <c r="A472" s="2" t="s">
        <v>14615</v>
      </c>
      <c r="B472" s="2" t="s">
        <v>2697</v>
      </c>
      <c r="C472" s="2" t="s">
        <v>10353</v>
      </c>
      <c r="D472" s="2" t="s">
        <v>7913</v>
      </c>
      <c r="E472" s="2" t="s">
        <v>337</v>
      </c>
      <c r="F472" s="2" t="s">
        <v>14616</v>
      </c>
      <c r="G472" s="2" t="s">
        <v>25</v>
      </c>
      <c r="H472" s="2" t="s">
        <v>13316</v>
      </c>
      <c r="I472" s="2" t="s">
        <v>206</v>
      </c>
      <c r="J472" s="9">
        <v>1000</v>
      </c>
      <c r="K472" s="9">
        <v>2398</v>
      </c>
      <c r="L472" s="5">
        <v>50</v>
      </c>
      <c r="M472" s="5">
        <v>1</v>
      </c>
      <c r="N472" s="5">
        <v>42.45</v>
      </c>
      <c r="O472" s="5">
        <v>67.3</v>
      </c>
      <c r="P472" s="5">
        <v>2.09</v>
      </c>
      <c r="Q472" s="5">
        <v>0.85</v>
      </c>
      <c r="R472" s="5">
        <v>42.45</v>
      </c>
      <c r="S472" s="5">
        <v>1300</v>
      </c>
    </row>
    <row r="473" spans="1:19">
      <c r="A473" s="2" t="s">
        <v>14617</v>
      </c>
      <c r="B473" s="2" t="s">
        <v>3023</v>
      </c>
      <c r="C473" s="2" t="s">
        <v>21</v>
      </c>
      <c r="D473" s="2" t="s">
        <v>2961</v>
      </c>
      <c r="E473" s="2" t="s">
        <v>23</v>
      </c>
      <c r="F473" s="2" t="s">
        <v>14618</v>
      </c>
      <c r="G473" s="2" t="s">
        <v>266</v>
      </c>
      <c r="H473" s="2" t="s">
        <v>13316</v>
      </c>
      <c r="I473" s="2" t="s">
        <v>27</v>
      </c>
      <c r="J473" s="9">
        <v>500</v>
      </c>
      <c r="K473" s="9">
        <v>1232</v>
      </c>
      <c r="L473" s="5">
        <v>42</v>
      </c>
      <c r="M473" s="5">
        <v>0</v>
      </c>
      <c r="N473" s="5">
        <v>34.42</v>
      </c>
      <c r="O473" s="5">
        <v>0</v>
      </c>
      <c r="P473" s="5">
        <v>3.41</v>
      </c>
      <c r="Q473" s="5">
        <v>0.82</v>
      </c>
      <c r="R473" s="5">
        <v>0</v>
      </c>
      <c r="S473" s="5">
        <v>1625</v>
      </c>
    </row>
    <row r="474" spans="1:19">
      <c r="A474" s="2" t="s">
        <v>14619</v>
      </c>
      <c r="B474" s="2" t="s">
        <v>2641</v>
      </c>
      <c r="C474" s="2" t="s">
        <v>2957</v>
      </c>
      <c r="D474" s="2" t="s">
        <v>14620</v>
      </c>
      <c r="E474" s="2" t="s">
        <v>850</v>
      </c>
      <c r="F474" s="2" t="s">
        <v>14621</v>
      </c>
      <c r="G474" s="2" t="s">
        <v>65</v>
      </c>
      <c r="H474" s="2" t="s">
        <v>13316</v>
      </c>
      <c r="I474" s="2" t="s">
        <v>162</v>
      </c>
      <c r="J474" s="9">
        <v>600</v>
      </c>
      <c r="K474" s="9">
        <v>1448</v>
      </c>
      <c r="L474" s="5">
        <v>60</v>
      </c>
      <c r="M474" s="5">
        <v>0</v>
      </c>
      <c r="N474" s="5">
        <v>37.08</v>
      </c>
      <c r="O474" s="5">
        <v>0</v>
      </c>
      <c r="P474" s="5">
        <v>4.1399999999999997</v>
      </c>
      <c r="Q474" s="5">
        <v>0.62</v>
      </c>
      <c r="R474" s="5">
        <v>0</v>
      </c>
      <c r="S474" s="5">
        <v>4800</v>
      </c>
    </row>
    <row r="475" spans="1:19">
      <c r="A475" s="2" t="s">
        <v>14622</v>
      </c>
      <c r="B475" s="2" t="s">
        <v>1866</v>
      </c>
      <c r="C475" s="2" t="s">
        <v>14623</v>
      </c>
      <c r="D475" s="2" t="s">
        <v>1258</v>
      </c>
      <c r="E475" s="2" t="s">
        <v>132</v>
      </c>
      <c r="F475" s="2" t="s">
        <v>14624</v>
      </c>
      <c r="G475" s="2" t="s">
        <v>344</v>
      </c>
      <c r="H475" s="2" t="s">
        <v>13316</v>
      </c>
      <c r="I475" s="2" t="s">
        <v>27</v>
      </c>
      <c r="J475" s="9">
        <v>1000</v>
      </c>
      <c r="K475" s="9">
        <v>706</v>
      </c>
      <c r="L475" s="5">
        <v>23</v>
      </c>
      <c r="M475" s="5">
        <v>0</v>
      </c>
      <c r="N475" s="5">
        <v>16.7</v>
      </c>
      <c r="O475" s="5">
        <v>0</v>
      </c>
      <c r="P475" s="5">
        <v>3.26</v>
      </c>
      <c r="Q475" s="5">
        <v>0.73</v>
      </c>
      <c r="R475" s="5">
        <v>0</v>
      </c>
      <c r="S475" s="5">
        <v>2500</v>
      </c>
    </row>
    <row r="476" spans="1:19">
      <c r="A476" s="2" t="s">
        <v>14625</v>
      </c>
      <c r="B476" s="2" t="s">
        <v>14626</v>
      </c>
      <c r="C476" s="2" t="s">
        <v>14627</v>
      </c>
      <c r="D476" s="2" t="s">
        <v>14628</v>
      </c>
      <c r="E476" s="2" t="s">
        <v>492</v>
      </c>
      <c r="F476" s="2" t="s">
        <v>14629</v>
      </c>
      <c r="G476" s="2" t="s">
        <v>50</v>
      </c>
      <c r="H476" s="2" t="s">
        <v>13316</v>
      </c>
      <c r="I476" s="2" t="s">
        <v>361</v>
      </c>
      <c r="J476" s="9">
        <v>100</v>
      </c>
      <c r="K476" s="9">
        <v>1587</v>
      </c>
      <c r="L476" s="5">
        <v>30</v>
      </c>
      <c r="M476" s="5">
        <v>0</v>
      </c>
      <c r="N476" s="5">
        <v>18.02</v>
      </c>
      <c r="O476" s="5">
        <v>0</v>
      </c>
      <c r="P476" s="5">
        <v>1.89</v>
      </c>
      <c r="Q476" s="5">
        <v>0.6</v>
      </c>
      <c r="R476" s="5">
        <v>0</v>
      </c>
      <c r="S476" s="5">
        <v>2800</v>
      </c>
    </row>
    <row r="477" spans="1:19">
      <c r="A477" s="2" t="s">
        <v>14630</v>
      </c>
      <c r="B477" s="2" t="s">
        <v>335</v>
      </c>
      <c r="C477" s="2" t="s">
        <v>14631</v>
      </c>
      <c r="D477" s="2" t="s">
        <v>257</v>
      </c>
      <c r="E477" s="2" t="s">
        <v>258</v>
      </c>
      <c r="F477" s="2" t="s">
        <v>2193</v>
      </c>
      <c r="G477" s="2" t="s">
        <v>50</v>
      </c>
      <c r="H477" s="2" t="s">
        <v>13316</v>
      </c>
      <c r="I477" s="2" t="s">
        <v>140</v>
      </c>
      <c r="J477" s="9">
        <v>700</v>
      </c>
      <c r="K477" s="9">
        <v>1093</v>
      </c>
      <c r="L477" s="5">
        <v>35</v>
      </c>
      <c r="M477" s="5">
        <v>0</v>
      </c>
      <c r="N477" s="5">
        <v>23.92</v>
      </c>
      <c r="O477" s="5">
        <v>0</v>
      </c>
      <c r="P477" s="5">
        <v>3.2</v>
      </c>
      <c r="Q477" s="5">
        <v>0.68</v>
      </c>
      <c r="R477" s="5">
        <v>0</v>
      </c>
      <c r="S477" s="5">
        <v>2250</v>
      </c>
    </row>
    <row r="478" spans="1:19">
      <c r="A478" s="2" t="s">
        <v>14632</v>
      </c>
      <c r="B478" s="2" t="s">
        <v>7261</v>
      </c>
      <c r="C478" s="2" t="s">
        <v>1334</v>
      </c>
      <c r="D478" s="2" t="s">
        <v>1190</v>
      </c>
      <c r="E478" s="2" t="s">
        <v>112</v>
      </c>
      <c r="F478" s="2" t="s">
        <v>24</v>
      </c>
      <c r="G478" s="2" t="s">
        <v>260</v>
      </c>
      <c r="H478" s="2" t="s">
        <v>13316</v>
      </c>
      <c r="I478" s="2" t="s">
        <v>313</v>
      </c>
      <c r="J478" s="9">
        <v>400</v>
      </c>
      <c r="K478" s="9">
        <v>1399</v>
      </c>
      <c r="L478" s="5">
        <v>25</v>
      </c>
      <c r="M478" s="5">
        <v>0</v>
      </c>
      <c r="N478" s="5">
        <v>14.78</v>
      </c>
      <c r="O478" s="5">
        <v>0</v>
      </c>
      <c r="P478" s="5">
        <v>1.79</v>
      </c>
      <c r="Q478" s="5">
        <v>0.59</v>
      </c>
      <c r="R478" s="5">
        <v>0</v>
      </c>
      <c r="S478" s="5">
        <v>5196</v>
      </c>
    </row>
    <row r="479" spans="1:19">
      <c r="A479" s="2" t="s">
        <v>14633</v>
      </c>
      <c r="B479" s="2" t="s">
        <v>6128</v>
      </c>
      <c r="C479" s="2" t="s">
        <v>143</v>
      </c>
      <c r="D479" s="2" t="s">
        <v>14634</v>
      </c>
      <c r="E479" s="2" t="s">
        <v>432</v>
      </c>
      <c r="F479" s="2" t="s">
        <v>14635</v>
      </c>
      <c r="G479" s="2" t="s">
        <v>161</v>
      </c>
      <c r="H479" s="2" t="s">
        <v>13316</v>
      </c>
      <c r="I479" s="2" t="s">
        <v>183</v>
      </c>
      <c r="J479" s="9">
        <v>100</v>
      </c>
      <c r="K479" s="9">
        <v>2058</v>
      </c>
      <c r="L479" s="5">
        <v>85</v>
      </c>
      <c r="M479" s="5">
        <v>3</v>
      </c>
      <c r="N479" s="5">
        <v>63.43</v>
      </c>
      <c r="O479" s="5">
        <v>145.28</v>
      </c>
      <c r="P479" s="5">
        <v>4.13</v>
      </c>
      <c r="Q479" s="5">
        <v>0.75</v>
      </c>
      <c r="R479" s="5">
        <v>21.14</v>
      </c>
      <c r="S479" s="5">
        <v>1100</v>
      </c>
    </row>
    <row r="480" spans="1:19">
      <c r="A480" s="2" t="s">
        <v>14636</v>
      </c>
      <c r="B480" s="2" t="s">
        <v>2927</v>
      </c>
      <c r="C480" s="2" t="s">
        <v>1893</v>
      </c>
      <c r="D480" s="2" t="s">
        <v>2657</v>
      </c>
      <c r="E480" s="2" t="s">
        <v>56</v>
      </c>
      <c r="F480" s="2" t="s">
        <v>8195</v>
      </c>
      <c r="G480" s="2" t="s">
        <v>253</v>
      </c>
      <c r="H480" s="2" t="s">
        <v>13316</v>
      </c>
      <c r="I480" s="2" t="s">
        <v>27</v>
      </c>
      <c r="J480" s="9">
        <v>400</v>
      </c>
      <c r="K480" s="9">
        <v>1031</v>
      </c>
      <c r="L480" s="5">
        <v>34</v>
      </c>
      <c r="M480" s="5">
        <v>4</v>
      </c>
      <c r="N480" s="5">
        <v>14.03</v>
      </c>
      <c r="O480" s="5">
        <v>201.56</v>
      </c>
      <c r="P480" s="5">
        <v>3.3</v>
      </c>
      <c r="Q480" s="5">
        <v>0.41</v>
      </c>
      <c r="R480" s="5">
        <v>3.51</v>
      </c>
      <c r="S480" s="5">
        <v>1513</v>
      </c>
    </row>
    <row r="481" spans="1:19">
      <c r="A481" s="2" t="s">
        <v>14637</v>
      </c>
      <c r="B481" s="2" t="s">
        <v>994</v>
      </c>
      <c r="C481" s="2" t="s">
        <v>14638</v>
      </c>
      <c r="D481" s="2" t="s">
        <v>3122</v>
      </c>
      <c r="E481" s="2" t="s">
        <v>23</v>
      </c>
      <c r="F481" s="2" t="s">
        <v>8460</v>
      </c>
      <c r="G481" s="2" t="s">
        <v>150</v>
      </c>
      <c r="H481" s="2" t="s">
        <v>13316</v>
      </c>
      <c r="I481" s="2" t="s">
        <v>95</v>
      </c>
      <c r="J481" s="9">
        <v>600</v>
      </c>
      <c r="K481" s="9">
        <v>1420</v>
      </c>
      <c r="L481" s="5">
        <v>53</v>
      </c>
      <c r="M481" s="5">
        <v>0</v>
      </c>
      <c r="N481" s="5">
        <v>32.979999999999997</v>
      </c>
      <c r="O481" s="5">
        <v>0</v>
      </c>
      <c r="P481" s="5">
        <v>3.73</v>
      </c>
      <c r="Q481" s="5">
        <v>0.62</v>
      </c>
      <c r="R481" s="5">
        <v>0</v>
      </c>
      <c r="S481" s="5">
        <v>1500</v>
      </c>
    </row>
    <row r="482" spans="1:19">
      <c r="A482" s="2" t="s">
        <v>14639</v>
      </c>
      <c r="B482" s="2" t="s">
        <v>14640</v>
      </c>
      <c r="C482" s="2" t="s">
        <v>13421</v>
      </c>
      <c r="D482" s="2" t="s">
        <v>1258</v>
      </c>
      <c r="E482" s="2" t="s">
        <v>132</v>
      </c>
      <c r="F482" s="2" t="s">
        <v>14641</v>
      </c>
      <c r="G482" s="2" t="s">
        <v>150</v>
      </c>
      <c r="H482" s="2" t="s">
        <v>13316</v>
      </c>
      <c r="I482" s="2" t="s">
        <v>232</v>
      </c>
      <c r="J482" s="9">
        <v>800</v>
      </c>
      <c r="K482" s="9">
        <v>1118</v>
      </c>
      <c r="L482" s="5">
        <v>43</v>
      </c>
      <c r="M482" s="5">
        <v>0</v>
      </c>
      <c r="N482" s="5">
        <v>17.96</v>
      </c>
      <c r="O482" s="5">
        <v>0</v>
      </c>
      <c r="P482" s="5">
        <v>3.85</v>
      </c>
      <c r="Q482" s="5">
        <v>0.42</v>
      </c>
      <c r="R482" s="5">
        <v>0</v>
      </c>
      <c r="S482" s="5">
        <v>1517</v>
      </c>
    </row>
    <row r="483" spans="1:19">
      <c r="A483" s="2" t="s">
        <v>14642</v>
      </c>
      <c r="B483" s="2" t="s">
        <v>1055</v>
      </c>
      <c r="C483" s="2" t="s">
        <v>14643</v>
      </c>
      <c r="D483" s="2" t="s">
        <v>14644</v>
      </c>
      <c r="E483" s="2" t="s">
        <v>112</v>
      </c>
      <c r="F483" s="2" t="s">
        <v>14645</v>
      </c>
      <c r="G483" s="2" t="s">
        <v>190</v>
      </c>
      <c r="H483" s="2" t="s">
        <v>13316</v>
      </c>
      <c r="I483" s="2" t="s">
        <v>458</v>
      </c>
      <c r="J483" s="9">
        <v>500</v>
      </c>
      <c r="K483" s="9">
        <v>1031</v>
      </c>
      <c r="L483" s="5">
        <v>21</v>
      </c>
      <c r="M483" s="5">
        <v>2</v>
      </c>
      <c r="N483" s="5">
        <v>15.27</v>
      </c>
      <c r="O483" s="5">
        <v>141.44</v>
      </c>
      <c r="P483" s="5">
        <v>2.04</v>
      </c>
      <c r="Q483" s="5">
        <v>0.73</v>
      </c>
      <c r="R483" s="5">
        <v>7.64</v>
      </c>
      <c r="S483" s="5">
        <v>1501</v>
      </c>
    </row>
    <row r="484" spans="1:19">
      <c r="A484" s="2" t="s">
        <v>14646</v>
      </c>
      <c r="B484" s="2" t="s">
        <v>11943</v>
      </c>
      <c r="C484" s="2" t="s">
        <v>14647</v>
      </c>
      <c r="D484" s="2" t="s">
        <v>5941</v>
      </c>
      <c r="E484" s="2" t="s">
        <v>40</v>
      </c>
      <c r="F484" s="2" t="s">
        <v>14648</v>
      </c>
      <c r="G484" s="2" t="s">
        <v>344</v>
      </c>
      <c r="H484" s="2" t="s">
        <v>13316</v>
      </c>
      <c r="I484" s="2" t="s">
        <v>135</v>
      </c>
      <c r="J484" s="9">
        <v>1000</v>
      </c>
      <c r="K484" s="9">
        <v>2369</v>
      </c>
      <c r="L484" s="5">
        <v>86</v>
      </c>
      <c r="M484" s="5">
        <v>0</v>
      </c>
      <c r="N484" s="5">
        <v>69.39</v>
      </c>
      <c r="O484" s="5">
        <v>0</v>
      </c>
      <c r="P484" s="5">
        <v>3.63</v>
      </c>
      <c r="Q484" s="5">
        <v>0.81</v>
      </c>
      <c r="R484" s="5">
        <v>0</v>
      </c>
      <c r="S484" s="5">
        <v>1733</v>
      </c>
    </row>
    <row r="485" spans="1:19">
      <c r="A485" s="2" t="s">
        <v>14649</v>
      </c>
      <c r="B485" s="2" t="s">
        <v>14650</v>
      </c>
      <c r="C485" s="2" t="s">
        <v>14651</v>
      </c>
      <c r="D485" s="2" t="s">
        <v>1035</v>
      </c>
      <c r="E485" s="2" t="s">
        <v>492</v>
      </c>
      <c r="F485" s="2" t="s">
        <v>8413</v>
      </c>
      <c r="G485" s="2" t="s">
        <v>266</v>
      </c>
      <c r="H485" s="2" t="s">
        <v>13316</v>
      </c>
      <c r="I485" s="2" t="s">
        <v>140</v>
      </c>
      <c r="J485" s="9">
        <v>1000</v>
      </c>
      <c r="K485" s="9">
        <v>1602</v>
      </c>
      <c r="L485" s="5">
        <v>47</v>
      </c>
      <c r="M485" s="5">
        <v>1</v>
      </c>
      <c r="N485" s="5">
        <v>35.93</v>
      </c>
      <c r="O485" s="5">
        <v>53.69</v>
      </c>
      <c r="P485" s="5">
        <v>2.93</v>
      </c>
      <c r="Q485" s="5">
        <v>0.76</v>
      </c>
      <c r="R485" s="5">
        <v>35.93</v>
      </c>
      <c r="S485" s="5">
        <v>1900</v>
      </c>
    </row>
    <row r="486" spans="1:19">
      <c r="A486" s="2" t="s">
        <v>14652</v>
      </c>
      <c r="B486" s="2" t="s">
        <v>14653</v>
      </c>
      <c r="C486" s="2" t="s">
        <v>1438</v>
      </c>
      <c r="D486" s="2" t="s">
        <v>1131</v>
      </c>
      <c r="E486" s="2" t="s">
        <v>625</v>
      </c>
      <c r="F486" s="2" t="s">
        <v>14654</v>
      </c>
      <c r="G486" s="2" t="s">
        <v>190</v>
      </c>
      <c r="H486" s="2" t="s">
        <v>13316</v>
      </c>
      <c r="I486" s="2" t="s">
        <v>458</v>
      </c>
      <c r="J486" s="9">
        <v>1000</v>
      </c>
      <c r="K486" s="9">
        <v>1973</v>
      </c>
      <c r="L486" s="5">
        <v>32</v>
      </c>
      <c r="M486" s="5">
        <v>0</v>
      </c>
      <c r="N486" s="5">
        <v>13.98</v>
      </c>
      <c r="O486" s="5">
        <v>0</v>
      </c>
      <c r="P486" s="5">
        <v>1.62</v>
      </c>
      <c r="Q486" s="5">
        <v>0.44</v>
      </c>
      <c r="R486" s="5">
        <v>0</v>
      </c>
      <c r="S486" s="5">
        <v>1300</v>
      </c>
    </row>
    <row r="487" spans="1:19">
      <c r="A487" s="2" t="s">
        <v>14655</v>
      </c>
      <c r="B487" s="2" t="s">
        <v>12798</v>
      </c>
      <c r="C487" s="2" t="s">
        <v>2398</v>
      </c>
      <c r="D487" s="2" t="s">
        <v>9358</v>
      </c>
      <c r="E487" s="2" t="s">
        <v>85</v>
      </c>
      <c r="F487" s="2" t="s">
        <v>14656</v>
      </c>
      <c r="G487" s="2" t="s">
        <v>260</v>
      </c>
      <c r="H487" s="2" t="s">
        <v>13316</v>
      </c>
      <c r="I487" s="2" t="s">
        <v>248</v>
      </c>
      <c r="J487" s="9">
        <v>1000</v>
      </c>
      <c r="K487" s="9">
        <v>1693</v>
      </c>
      <c r="L487" s="5">
        <v>63</v>
      </c>
      <c r="M487" s="5">
        <v>5</v>
      </c>
      <c r="N487" s="5">
        <v>41.24</v>
      </c>
      <c r="O487" s="5">
        <v>339.64</v>
      </c>
      <c r="P487" s="5">
        <v>3.72</v>
      </c>
      <c r="Q487" s="5">
        <v>0.65</v>
      </c>
      <c r="R487" s="5">
        <v>8.25</v>
      </c>
      <c r="S487" s="5">
        <v>3000</v>
      </c>
    </row>
    <row r="488" spans="1:19">
      <c r="A488" s="2" t="s">
        <v>14657</v>
      </c>
      <c r="B488" s="2" t="s">
        <v>1167</v>
      </c>
      <c r="C488" s="2" t="s">
        <v>14658</v>
      </c>
      <c r="D488" s="2" t="s">
        <v>597</v>
      </c>
      <c r="E488" s="2" t="s">
        <v>237</v>
      </c>
      <c r="F488" s="2" t="s">
        <v>14032</v>
      </c>
      <c r="G488" s="2" t="s">
        <v>25</v>
      </c>
      <c r="H488" s="2" t="s">
        <v>13316</v>
      </c>
      <c r="I488" s="2" t="s">
        <v>162</v>
      </c>
      <c r="J488" s="9">
        <v>600</v>
      </c>
      <c r="K488" s="9">
        <v>641</v>
      </c>
      <c r="L488" s="5">
        <v>21</v>
      </c>
      <c r="M488" s="5">
        <v>1</v>
      </c>
      <c r="N488" s="5">
        <v>13.07</v>
      </c>
      <c r="O488" s="5">
        <v>61.28</v>
      </c>
      <c r="P488" s="5">
        <v>3.28</v>
      </c>
      <c r="Q488" s="5">
        <v>0.62</v>
      </c>
      <c r="R488" s="5">
        <v>13.07</v>
      </c>
      <c r="S488" s="5">
        <v>3500</v>
      </c>
    </row>
    <row r="489" spans="1:19">
      <c r="A489" s="2" t="s">
        <v>14659</v>
      </c>
      <c r="B489" s="2" t="s">
        <v>1836</v>
      </c>
      <c r="C489" s="2" t="s">
        <v>6636</v>
      </c>
      <c r="D489" s="2" t="s">
        <v>2124</v>
      </c>
      <c r="E489" s="2" t="s">
        <v>85</v>
      </c>
      <c r="F489" s="2" t="s">
        <v>14660</v>
      </c>
      <c r="G489" s="2" t="s">
        <v>266</v>
      </c>
      <c r="H489" s="2" t="s">
        <v>13316</v>
      </c>
      <c r="I489" s="2" t="s">
        <v>217</v>
      </c>
      <c r="J489" s="9">
        <v>400</v>
      </c>
      <c r="K489" s="9">
        <v>724</v>
      </c>
      <c r="L489" s="5">
        <v>29</v>
      </c>
      <c r="M489" s="5">
        <v>1</v>
      </c>
      <c r="N489" s="5">
        <v>13.53</v>
      </c>
      <c r="O489" s="5">
        <v>38.119999999999997</v>
      </c>
      <c r="P489" s="5">
        <v>4.01</v>
      </c>
      <c r="Q489" s="5">
        <v>0.47</v>
      </c>
      <c r="R489" s="5">
        <v>13.53</v>
      </c>
      <c r="S489" s="5">
        <v>3250</v>
      </c>
    </row>
    <row r="490" spans="1:19">
      <c r="A490" s="2" t="s">
        <v>14661</v>
      </c>
      <c r="B490" s="2" t="s">
        <v>2026</v>
      </c>
      <c r="C490" s="2" t="s">
        <v>14662</v>
      </c>
      <c r="D490" s="2" t="s">
        <v>1444</v>
      </c>
      <c r="E490" s="2" t="s">
        <v>953</v>
      </c>
      <c r="F490" s="2" t="s">
        <v>14663</v>
      </c>
      <c r="G490" s="2" t="s">
        <v>167</v>
      </c>
      <c r="H490" s="2" t="s">
        <v>13316</v>
      </c>
      <c r="I490" s="2" t="s">
        <v>177</v>
      </c>
      <c r="J490" s="9">
        <v>800</v>
      </c>
      <c r="K490" s="9">
        <v>1211</v>
      </c>
      <c r="L490" s="5">
        <v>24</v>
      </c>
      <c r="M490" s="5">
        <v>1</v>
      </c>
      <c r="N490" s="5">
        <v>16.16</v>
      </c>
      <c r="O490" s="5">
        <v>56.19</v>
      </c>
      <c r="P490" s="5">
        <v>1.98</v>
      </c>
      <c r="Q490" s="5">
        <v>0.67</v>
      </c>
      <c r="R490" s="5">
        <v>16.16</v>
      </c>
      <c r="S490" s="5">
        <v>2690</v>
      </c>
    </row>
    <row r="491" spans="1:19">
      <c r="A491" s="2" t="s">
        <v>14664</v>
      </c>
      <c r="B491" s="2" t="s">
        <v>799</v>
      </c>
      <c r="C491" s="2" t="s">
        <v>14665</v>
      </c>
      <c r="D491" s="2" t="s">
        <v>14666</v>
      </c>
      <c r="E491" s="2" t="s">
        <v>23</v>
      </c>
      <c r="F491" s="2" t="s">
        <v>14667</v>
      </c>
      <c r="G491" s="2" t="s">
        <v>190</v>
      </c>
      <c r="H491" s="2" t="s">
        <v>13316</v>
      </c>
      <c r="I491" s="2" t="s">
        <v>88</v>
      </c>
      <c r="J491" s="9">
        <v>200</v>
      </c>
      <c r="K491" s="9">
        <v>1932</v>
      </c>
      <c r="L491" s="5">
        <v>79</v>
      </c>
      <c r="M491" s="5">
        <v>0</v>
      </c>
      <c r="N491" s="5">
        <v>37.369999999999997</v>
      </c>
      <c r="O491" s="5">
        <v>0</v>
      </c>
      <c r="P491" s="5">
        <v>4.09</v>
      </c>
      <c r="Q491" s="5">
        <v>0.47</v>
      </c>
      <c r="R491" s="5">
        <v>0</v>
      </c>
      <c r="S491" s="5">
        <v>1700</v>
      </c>
    </row>
    <row r="492" spans="1:19">
      <c r="A492" s="2" t="s">
        <v>14668</v>
      </c>
      <c r="B492" s="2" t="s">
        <v>791</v>
      </c>
      <c r="C492" s="2" t="s">
        <v>2997</v>
      </c>
      <c r="D492" s="2" t="s">
        <v>7703</v>
      </c>
      <c r="E492" s="2" t="s">
        <v>2392</v>
      </c>
      <c r="F492" s="2" t="s">
        <v>14669</v>
      </c>
      <c r="G492" s="2" t="s">
        <v>34</v>
      </c>
      <c r="H492" s="2" t="s">
        <v>13316</v>
      </c>
      <c r="I492" s="2" t="s">
        <v>43</v>
      </c>
      <c r="J492" s="9">
        <v>100</v>
      </c>
      <c r="K492" s="9">
        <v>1220</v>
      </c>
      <c r="L492" s="5">
        <v>35</v>
      </c>
      <c r="M492" s="5">
        <v>3</v>
      </c>
      <c r="N492" s="5">
        <v>16.03</v>
      </c>
      <c r="O492" s="5">
        <v>214.57</v>
      </c>
      <c r="P492" s="5">
        <v>2.87</v>
      </c>
      <c r="Q492" s="5">
        <v>0.46</v>
      </c>
      <c r="R492" s="5">
        <v>5.34</v>
      </c>
      <c r="S492" s="5">
        <v>2751</v>
      </c>
    </row>
    <row r="493" spans="1:19">
      <c r="A493" s="2" t="s">
        <v>14670</v>
      </c>
      <c r="B493" s="2" t="s">
        <v>929</v>
      </c>
      <c r="C493" s="2" t="s">
        <v>10119</v>
      </c>
      <c r="D493" s="2" t="s">
        <v>14671</v>
      </c>
      <c r="E493" s="2" t="s">
        <v>118</v>
      </c>
      <c r="F493" s="2" t="s">
        <v>4831</v>
      </c>
      <c r="G493" s="2" t="s">
        <v>167</v>
      </c>
      <c r="H493" s="2" t="s">
        <v>13316</v>
      </c>
      <c r="I493" s="2" t="s">
        <v>300</v>
      </c>
      <c r="J493" s="9">
        <v>100</v>
      </c>
      <c r="K493" s="9">
        <v>1746</v>
      </c>
      <c r="L493" s="5">
        <v>31</v>
      </c>
      <c r="M493" s="5">
        <v>0</v>
      </c>
      <c r="N493" s="5">
        <v>14.98</v>
      </c>
      <c r="O493" s="5">
        <v>0</v>
      </c>
      <c r="P493" s="5">
        <v>1.78</v>
      </c>
      <c r="Q493" s="5">
        <v>0.48</v>
      </c>
      <c r="R493" s="5">
        <v>0</v>
      </c>
      <c r="S493" s="5">
        <v>6800</v>
      </c>
    </row>
    <row r="494" spans="1:19">
      <c r="A494" s="2" t="s">
        <v>14672</v>
      </c>
      <c r="B494" s="2" t="s">
        <v>14673</v>
      </c>
      <c r="C494" s="2" t="s">
        <v>14674</v>
      </c>
      <c r="D494" s="2" t="s">
        <v>372</v>
      </c>
      <c r="E494" s="2" t="s">
        <v>373</v>
      </c>
      <c r="F494" s="2" t="s">
        <v>14675</v>
      </c>
      <c r="G494" s="2" t="s">
        <v>94</v>
      </c>
      <c r="H494" s="2" t="s">
        <v>13316</v>
      </c>
      <c r="I494" s="2" t="s">
        <v>135</v>
      </c>
      <c r="J494" s="9">
        <v>600</v>
      </c>
      <c r="K494" s="9">
        <v>758</v>
      </c>
      <c r="L494" s="5">
        <v>24</v>
      </c>
      <c r="M494" s="5">
        <v>1</v>
      </c>
      <c r="N494" s="5">
        <v>14.23</v>
      </c>
      <c r="O494" s="5">
        <v>51.51</v>
      </c>
      <c r="P494" s="5">
        <v>3.17</v>
      </c>
      <c r="Q494" s="5">
        <v>0.59</v>
      </c>
      <c r="R494" s="5">
        <v>14.23</v>
      </c>
      <c r="S494" s="5">
        <v>2620</v>
      </c>
    </row>
    <row r="495" spans="1:19">
      <c r="A495" s="2" t="s">
        <v>14676</v>
      </c>
      <c r="B495" s="2" t="s">
        <v>14677</v>
      </c>
      <c r="C495" s="2" t="s">
        <v>14678</v>
      </c>
      <c r="D495" s="2" t="s">
        <v>6084</v>
      </c>
      <c r="E495" s="2" t="s">
        <v>112</v>
      </c>
      <c r="F495" s="2" t="s">
        <v>14679</v>
      </c>
      <c r="G495" s="2" t="s">
        <v>58</v>
      </c>
      <c r="H495" s="2" t="s">
        <v>13316</v>
      </c>
      <c r="I495" s="2" t="s">
        <v>127</v>
      </c>
      <c r="J495" s="9">
        <v>200</v>
      </c>
      <c r="K495" s="9">
        <v>652</v>
      </c>
      <c r="L495" s="5">
        <v>10</v>
      </c>
      <c r="M495" s="5">
        <v>0</v>
      </c>
      <c r="N495" s="5">
        <v>8.43</v>
      </c>
      <c r="O495" s="5">
        <v>0</v>
      </c>
      <c r="P495" s="5">
        <v>1.53</v>
      </c>
      <c r="Q495" s="5">
        <v>0.84</v>
      </c>
      <c r="R495" s="5">
        <v>0</v>
      </c>
      <c r="S495" s="5">
        <v>2250</v>
      </c>
    </row>
    <row r="496" spans="1:19">
      <c r="A496" s="2" t="s">
        <v>14680</v>
      </c>
      <c r="B496" s="2" t="s">
        <v>129</v>
      </c>
      <c r="C496" s="2" t="s">
        <v>14681</v>
      </c>
      <c r="D496" s="2" t="s">
        <v>14682</v>
      </c>
      <c r="E496" s="2" t="s">
        <v>237</v>
      </c>
      <c r="F496" s="2" t="s">
        <v>14683</v>
      </c>
      <c r="G496" s="2" t="s">
        <v>87</v>
      </c>
      <c r="H496" s="2" t="s">
        <v>13316</v>
      </c>
      <c r="I496" s="2" t="s">
        <v>183</v>
      </c>
      <c r="J496" s="9">
        <v>700</v>
      </c>
      <c r="K496" s="9">
        <v>2266</v>
      </c>
      <c r="L496" s="5">
        <v>100</v>
      </c>
      <c r="M496" s="5">
        <v>4</v>
      </c>
      <c r="N496" s="5">
        <v>69.22</v>
      </c>
      <c r="O496" s="5">
        <v>141.76</v>
      </c>
      <c r="P496" s="5">
        <v>4.41</v>
      </c>
      <c r="Q496" s="5">
        <v>0.69</v>
      </c>
      <c r="R496" s="5">
        <v>17.3</v>
      </c>
      <c r="S496" s="5">
        <v>3250</v>
      </c>
    </row>
    <row r="497" spans="1:19">
      <c r="A497" s="2" t="s">
        <v>14684</v>
      </c>
      <c r="B497" s="2" t="s">
        <v>1694</v>
      </c>
      <c r="C497" s="2" t="s">
        <v>14685</v>
      </c>
      <c r="D497" s="2" t="s">
        <v>10322</v>
      </c>
      <c r="E497" s="2" t="s">
        <v>953</v>
      </c>
      <c r="F497" s="2" t="s">
        <v>8896</v>
      </c>
      <c r="G497" s="2" t="s">
        <v>34</v>
      </c>
      <c r="H497" s="2" t="s">
        <v>13316</v>
      </c>
      <c r="I497" s="2" t="s">
        <v>300</v>
      </c>
      <c r="J497" s="9">
        <v>200</v>
      </c>
      <c r="K497" s="9">
        <v>1718</v>
      </c>
      <c r="L497" s="5">
        <v>64</v>
      </c>
      <c r="M497" s="5">
        <v>7</v>
      </c>
      <c r="N497" s="5">
        <v>53.18</v>
      </c>
      <c r="O497" s="5">
        <v>468</v>
      </c>
      <c r="P497" s="5">
        <v>3.73</v>
      </c>
      <c r="Q497" s="5">
        <v>0.83</v>
      </c>
      <c r="R497" s="5">
        <v>7.6</v>
      </c>
      <c r="S497" s="5">
        <v>1750</v>
      </c>
    </row>
    <row r="498" spans="1:19">
      <c r="A498" s="2" t="s">
        <v>14686</v>
      </c>
      <c r="B498" s="2" t="s">
        <v>5018</v>
      </c>
      <c r="C498" s="2" t="s">
        <v>235</v>
      </c>
      <c r="D498" s="2" t="s">
        <v>14087</v>
      </c>
      <c r="E498" s="2" t="s">
        <v>188</v>
      </c>
      <c r="F498" s="2" t="s">
        <v>14687</v>
      </c>
      <c r="G498" s="2" t="s">
        <v>87</v>
      </c>
      <c r="H498" s="2" t="s">
        <v>13316</v>
      </c>
      <c r="I498" s="2" t="s">
        <v>183</v>
      </c>
      <c r="J498" s="9">
        <v>600</v>
      </c>
      <c r="K498" s="9">
        <v>635</v>
      </c>
      <c r="L498" s="5">
        <v>11</v>
      </c>
      <c r="M498" s="5">
        <v>1</v>
      </c>
      <c r="N498" s="5">
        <v>8.14</v>
      </c>
      <c r="O498" s="5">
        <v>45.21</v>
      </c>
      <c r="P498" s="5">
        <v>1.73</v>
      </c>
      <c r="Q498" s="5">
        <v>0.74</v>
      </c>
      <c r="R498" s="5">
        <v>8.14</v>
      </c>
      <c r="S498" s="5">
        <v>4500</v>
      </c>
    </row>
    <row r="499" spans="1:19">
      <c r="A499" s="2" t="s">
        <v>14688</v>
      </c>
      <c r="B499" s="2" t="s">
        <v>14689</v>
      </c>
      <c r="C499" s="2" t="s">
        <v>11711</v>
      </c>
      <c r="D499" s="2" t="s">
        <v>14690</v>
      </c>
      <c r="E499" s="2" t="s">
        <v>40</v>
      </c>
      <c r="F499" s="2" t="s">
        <v>14691</v>
      </c>
      <c r="G499" s="2" t="s">
        <v>161</v>
      </c>
      <c r="H499" s="2" t="s">
        <v>13316</v>
      </c>
      <c r="I499" s="2" t="s">
        <v>59</v>
      </c>
      <c r="J499" s="9">
        <v>200</v>
      </c>
      <c r="K499" s="9">
        <v>2188</v>
      </c>
      <c r="L499" s="5">
        <v>98</v>
      </c>
      <c r="M499" s="5">
        <v>0</v>
      </c>
      <c r="N499" s="5">
        <v>54.14</v>
      </c>
      <c r="O499" s="5">
        <v>0</v>
      </c>
      <c r="P499" s="5">
        <v>4.4800000000000004</v>
      </c>
      <c r="Q499" s="5">
        <v>0.55000000000000004</v>
      </c>
      <c r="R499" s="5">
        <v>0</v>
      </c>
      <c r="S499" s="5">
        <v>2167</v>
      </c>
    </row>
    <row r="500" spans="1:19">
      <c r="A500" s="2" t="s">
        <v>14692</v>
      </c>
      <c r="B500" s="2" t="s">
        <v>2433</v>
      </c>
      <c r="C500" s="2" t="s">
        <v>1034</v>
      </c>
      <c r="D500" s="2" t="s">
        <v>14693</v>
      </c>
      <c r="E500" s="2" t="s">
        <v>112</v>
      </c>
      <c r="F500" s="2" t="s">
        <v>14694</v>
      </c>
      <c r="G500" s="2" t="s">
        <v>34</v>
      </c>
      <c r="H500" s="2" t="s">
        <v>13316</v>
      </c>
      <c r="I500" s="2" t="s">
        <v>162</v>
      </c>
      <c r="J500" s="9">
        <v>400</v>
      </c>
      <c r="K500" s="9">
        <v>2057</v>
      </c>
      <c r="L500" s="5">
        <v>47</v>
      </c>
      <c r="M500" s="5">
        <v>4</v>
      </c>
      <c r="N500" s="5">
        <v>29.35</v>
      </c>
      <c r="O500" s="5">
        <v>247.35</v>
      </c>
      <c r="P500" s="5">
        <v>2.2799999999999998</v>
      </c>
      <c r="Q500" s="5">
        <v>0.62</v>
      </c>
      <c r="R500" s="5">
        <v>7.34</v>
      </c>
      <c r="S500" s="5">
        <v>1226</v>
      </c>
    </row>
    <row r="501" spans="1:19">
      <c r="A501" s="2" t="s">
        <v>14695</v>
      </c>
      <c r="B501" s="2" t="s">
        <v>3262</v>
      </c>
      <c r="C501" s="2" t="s">
        <v>14696</v>
      </c>
      <c r="D501" s="2" t="s">
        <v>117</v>
      </c>
      <c r="E501" s="2" t="s">
        <v>118</v>
      </c>
      <c r="F501" s="2" t="s">
        <v>8416</v>
      </c>
      <c r="G501" s="2" t="s">
        <v>150</v>
      </c>
      <c r="H501" s="2" t="s">
        <v>13316</v>
      </c>
      <c r="I501" s="2" t="s">
        <v>699</v>
      </c>
      <c r="J501" s="9">
        <v>400</v>
      </c>
      <c r="K501" s="9">
        <v>1987</v>
      </c>
      <c r="L501" s="5">
        <v>33</v>
      </c>
      <c r="M501" s="5">
        <v>3</v>
      </c>
      <c r="N501" s="5">
        <v>13.79</v>
      </c>
      <c r="O501" s="5">
        <v>156.9</v>
      </c>
      <c r="P501" s="5">
        <v>1.66</v>
      </c>
      <c r="Q501" s="5">
        <v>0.42</v>
      </c>
      <c r="R501" s="5">
        <v>4.5999999999999996</v>
      </c>
      <c r="S501" s="5">
        <v>7042</v>
      </c>
    </row>
    <row r="502" spans="1:19">
      <c r="A502" s="2" t="s">
        <v>14697</v>
      </c>
      <c r="B502" s="2" t="s">
        <v>2996</v>
      </c>
      <c r="C502" s="2" t="s">
        <v>14698</v>
      </c>
      <c r="D502" s="2" t="s">
        <v>14699</v>
      </c>
      <c r="E502" s="2" t="s">
        <v>48</v>
      </c>
      <c r="F502" s="2" t="s">
        <v>14700</v>
      </c>
      <c r="G502" s="2" t="s">
        <v>25</v>
      </c>
      <c r="H502" s="2" t="s">
        <v>13316</v>
      </c>
      <c r="I502" s="2" t="s">
        <v>66</v>
      </c>
      <c r="J502" s="9">
        <v>600</v>
      </c>
      <c r="K502" s="9">
        <v>1294</v>
      </c>
      <c r="L502" s="5">
        <v>52</v>
      </c>
      <c r="M502" s="5">
        <v>4</v>
      </c>
      <c r="N502" s="5">
        <v>27.85</v>
      </c>
      <c r="O502" s="5">
        <v>229.14</v>
      </c>
      <c r="P502" s="5">
        <v>4.0199999999999996</v>
      </c>
      <c r="Q502" s="5">
        <v>0.54</v>
      </c>
      <c r="R502" s="5">
        <v>6.96</v>
      </c>
      <c r="S502" s="5">
        <v>2500</v>
      </c>
    </row>
    <row r="503" spans="1:19">
      <c r="A503" s="2" t="s">
        <v>14701</v>
      </c>
      <c r="B503" s="2" t="s">
        <v>495</v>
      </c>
      <c r="C503" s="2" t="s">
        <v>14702</v>
      </c>
      <c r="D503" s="2" t="s">
        <v>14703</v>
      </c>
      <c r="E503" s="2" t="s">
        <v>8493</v>
      </c>
      <c r="F503" s="2" t="s">
        <v>14704</v>
      </c>
      <c r="G503" s="2" t="s">
        <v>190</v>
      </c>
      <c r="H503" s="2" t="s">
        <v>13316</v>
      </c>
      <c r="I503" s="2" t="s">
        <v>155</v>
      </c>
      <c r="J503" s="9">
        <v>1000</v>
      </c>
      <c r="K503" s="9">
        <v>685</v>
      </c>
      <c r="L503" s="5">
        <v>13</v>
      </c>
      <c r="M503" s="5">
        <v>1</v>
      </c>
      <c r="N503" s="5">
        <v>5.55</v>
      </c>
      <c r="O503" s="5">
        <v>58.37</v>
      </c>
      <c r="P503" s="5">
        <v>1.9</v>
      </c>
      <c r="Q503" s="5">
        <v>0.43</v>
      </c>
      <c r="R503" s="5">
        <v>5.55</v>
      </c>
      <c r="S503" s="5">
        <v>1874</v>
      </c>
    </row>
    <row r="504" spans="1:19">
      <c r="A504" s="2" t="s">
        <v>14705</v>
      </c>
      <c r="B504" s="2" t="s">
        <v>14706</v>
      </c>
      <c r="C504" s="2" t="s">
        <v>14707</v>
      </c>
      <c r="D504" s="2" t="s">
        <v>2873</v>
      </c>
      <c r="E504" s="2" t="s">
        <v>78</v>
      </c>
      <c r="F504" s="2" t="s">
        <v>14708</v>
      </c>
      <c r="G504" s="2" t="s">
        <v>266</v>
      </c>
      <c r="H504" s="2" t="s">
        <v>13316</v>
      </c>
      <c r="I504" s="2" t="s">
        <v>88</v>
      </c>
      <c r="J504" s="9">
        <v>300</v>
      </c>
      <c r="K504" s="9">
        <v>1468</v>
      </c>
      <c r="L504" s="5">
        <v>57</v>
      </c>
      <c r="M504" s="5">
        <v>5</v>
      </c>
      <c r="N504" s="5">
        <v>38.340000000000003</v>
      </c>
      <c r="O504" s="5">
        <v>246.93</v>
      </c>
      <c r="P504" s="5">
        <v>3.88</v>
      </c>
      <c r="Q504" s="5">
        <v>0.67</v>
      </c>
      <c r="R504" s="5">
        <v>7.67</v>
      </c>
      <c r="S504" s="5">
        <v>1501</v>
      </c>
    </row>
    <row r="505" spans="1:19">
      <c r="A505" s="2" t="s">
        <v>14709</v>
      </c>
      <c r="B505" s="2" t="s">
        <v>12462</v>
      </c>
      <c r="C505" s="2" t="s">
        <v>14710</v>
      </c>
      <c r="D505" s="2" t="s">
        <v>8863</v>
      </c>
      <c r="E505" s="2" t="s">
        <v>432</v>
      </c>
      <c r="F505" s="2" t="s">
        <v>4596</v>
      </c>
      <c r="G505" s="2" t="s">
        <v>167</v>
      </c>
      <c r="H505" s="2" t="s">
        <v>13316</v>
      </c>
      <c r="I505" s="2" t="s">
        <v>293</v>
      </c>
      <c r="J505" s="9">
        <v>700</v>
      </c>
      <c r="K505" s="9">
        <v>527</v>
      </c>
      <c r="L505" s="5">
        <v>21</v>
      </c>
      <c r="M505" s="5">
        <v>2</v>
      </c>
      <c r="N505" s="5">
        <v>12.45</v>
      </c>
      <c r="O505" s="5">
        <v>97.17</v>
      </c>
      <c r="P505" s="5">
        <v>3.98</v>
      </c>
      <c r="Q505" s="5">
        <v>0.59</v>
      </c>
      <c r="R505" s="5">
        <v>6.22</v>
      </c>
      <c r="S505" s="5">
        <v>3000</v>
      </c>
    </row>
    <row r="506" spans="1:19">
      <c r="A506" s="2" t="s">
        <v>14711</v>
      </c>
      <c r="B506" s="2" t="s">
        <v>5184</v>
      </c>
      <c r="C506" s="2" t="s">
        <v>14712</v>
      </c>
      <c r="D506" s="2" t="s">
        <v>602</v>
      </c>
      <c r="E506" s="2" t="s">
        <v>40</v>
      </c>
      <c r="F506" s="2" t="s">
        <v>14713</v>
      </c>
      <c r="G506" s="2" t="s">
        <v>260</v>
      </c>
      <c r="H506" s="2" t="s">
        <v>13316</v>
      </c>
      <c r="I506" s="2" t="s">
        <v>73</v>
      </c>
      <c r="J506" s="9">
        <v>500</v>
      </c>
      <c r="K506" s="9">
        <v>1409</v>
      </c>
      <c r="L506" s="5">
        <v>47</v>
      </c>
      <c r="M506" s="5">
        <v>0</v>
      </c>
      <c r="N506" s="5">
        <v>24.28</v>
      </c>
      <c r="O506" s="5">
        <v>0</v>
      </c>
      <c r="P506" s="5">
        <v>3.34</v>
      </c>
      <c r="Q506" s="5">
        <v>0.52</v>
      </c>
      <c r="R506" s="5">
        <v>0</v>
      </c>
      <c r="S506" s="5">
        <v>1250</v>
      </c>
    </row>
    <row r="507" spans="1:19">
      <c r="A507" s="2" t="s">
        <v>14714</v>
      </c>
      <c r="B507" s="2" t="s">
        <v>1046</v>
      </c>
      <c r="C507" s="2" t="s">
        <v>5670</v>
      </c>
      <c r="D507" s="2" t="s">
        <v>8208</v>
      </c>
      <c r="E507" s="2" t="s">
        <v>635</v>
      </c>
      <c r="F507" s="2" t="s">
        <v>12167</v>
      </c>
      <c r="G507" s="2" t="s">
        <v>150</v>
      </c>
      <c r="H507" s="2" t="s">
        <v>13316</v>
      </c>
      <c r="I507" s="2" t="s">
        <v>155</v>
      </c>
      <c r="J507" s="9">
        <v>200</v>
      </c>
      <c r="K507" s="9">
        <v>1467</v>
      </c>
      <c r="L507" s="5">
        <v>30</v>
      </c>
      <c r="M507" s="5">
        <v>0</v>
      </c>
      <c r="N507" s="5">
        <v>14.74</v>
      </c>
      <c r="O507" s="5">
        <v>0</v>
      </c>
      <c r="P507" s="5">
        <v>2.04</v>
      </c>
      <c r="Q507" s="5">
        <v>0.49</v>
      </c>
      <c r="R507" s="5">
        <v>0</v>
      </c>
      <c r="S507" s="5">
        <v>2200</v>
      </c>
    </row>
    <row r="508" spans="1:19">
      <c r="A508" s="2" t="s">
        <v>14715</v>
      </c>
      <c r="B508" s="2" t="s">
        <v>13021</v>
      </c>
      <c r="C508" s="2" t="s">
        <v>14716</v>
      </c>
      <c r="D508" s="2" t="s">
        <v>264</v>
      </c>
      <c r="E508" s="2" t="s">
        <v>23</v>
      </c>
      <c r="F508" s="2" t="s">
        <v>14717</v>
      </c>
      <c r="G508" s="2" t="s">
        <v>102</v>
      </c>
      <c r="H508" s="2" t="s">
        <v>13316</v>
      </c>
      <c r="I508" s="2" t="s">
        <v>293</v>
      </c>
      <c r="J508" s="9">
        <v>600</v>
      </c>
      <c r="K508" s="9">
        <v>2041</v>
      </c>
      <c r="L508" s="5">
        <v>39</v>
      </c>
      <c r="M508" s="5">
        <v>4</v>
      </c>
      <c r="N508" s="5">
        <v>31.88</v>
      </c>
      <c r="O508" s="5">
        <v>229.57</v>
      </c>
      <c r="P508" s="5">
        <v>1.91</v>
      </c>
      <c r="Q508" s="5">
        <v>0.82</v>
      </c>
      <c r="R508" s="5">
        <v>7.97</v>
      </c>
      <c r="S508" s="5">
        <v>1500</v>
      </c>
    </row>
    <row r="509" spans="1:19">
      <c r="A509" s="2" t="s">
        <v>14718</v>
      </c>
      <c r="B509" s="2" t="s">
        <v>14719</v>
      </c>
      <c r="C509" s="2" t="s">
        <v>4245</v>
      </c>
      <c r="D509" s="2" t="s">
        <v>11736</v>
      </c>
      <c r="E509" s="2" t="s">
        <v>112</v>
      </c>
      <c r="F509" s="2" t="s">
        <v>14720</v>
      </c>
      <c r="G509" s="2" t="s">
        <v>102</v>
      </c>
      <c r="H509" s="2" t="s">
        <v>13316</v>
      </c>
      <c r="I509" s="2" t="s">
        <v>183</v>
      </c>
      <c r="J509" s="9">
        <v>200</v>
      </c>
      <c r="K509" s="9">
        <v>998</v>
      </c>
      <c r="L509" s="5">
        <v>41</v>
      </c>
      <c r="M509" s="5">
        <v>4</v>
      </c>
      <c r="N509" s="5">
        <v>22.15</v>
      </c>
      <c r="O509" s="5">
        <v>167.71</v>
      </c>
      <c r="P509" s="5">
        <v>4.1100000000000003</v>
      </c>
      <c r="Q509" s="5">
        <v>0.54</v>
      </c>
      <c r="R509" s="5">
        <v>5.54</v>
      </c>
      <c r="S509" s="5">
        <v>2250</v>
      </c>
    </row>
    <row r="510" spans="1:19">
      <c r="A510" s="2" t="s">
        <v>14721</v>
      </c>
      <c r="B510" s="2" t="s">
        <v>1180</v>
      </c>
      <c r="C510" s="2" t="s">
        <v>14722</v>
      </c>
      <c r="D510" s="2" t="s">
        <v>251</v>
      </c>
      <c r="E510" s="2" t="s">
        <v>23</v>
      </c>
      <c r="F510" s="2" t="s">
        <v>12031</v>
      </c>
      <c r="G510" s="2" t="s">
        <v>312</v>
      </c>
      <c r="H510" s="2" t="s">
        <v>13316</v>
      </c>
      <c r="I510" s="2" t="s">
        <v>66</v>
      </c>
      <c r="J510" s="9">
        <v>300</v>
      </c>
      <c r="K510" s="9">
        <v>1509</v>
      </c>
      <c r="L510" s="5">
        <v>55</v>
      </c>
      <c r="M510" s="5">
        <v>2</v>
      </c>
      <c r="N510" s="5">
        <v>36.340000000000003</v>
      </c>
      <c r="O510" s="5">
        <v>142.94999999999999</v>
      </c>
      <c r="P510" s="5">
        <v>3.64</v>
      </c>
      <c r="Q510" s="5">
        <v>0.66</v>
      </c>
      <c r="R510" s="5">
        <v>18.170000000000002</v>
      </c>
      <c r="S510" s="5">
        <v>4590</v>
      </c>
    </row>
    <row r="511" spans="1:19">
      <c r="A511" s="2" t="s">
        <v>14723</v>
      </c>
      <c r="B511" s="2" t="s">
        <v>11371</v>
      </c>
      <c r="C511" s="2" t="s">
        <v>269</v>
      </c>
      <c r="D511" s="2" t="s">
        <v>1194</v>
      </c>
      <c r="E511" s="2" t="s">
        <v>188</v>
      </c>
      <c r="F511" s="2" t="s">
        <v>6021</v>
      </c>
      <c r="G511" s="2" t="s">
        <v>190</v>
      </c>
      <c r="H511" s="2" t="s">
        <v>13316</v>
      </c>
      <c r="I511" s="2" t="s">
        <v>217</v>
      </c>
      <c r="J511" s="9">
        <v>500</v>
      </c>
      <c r="K511" s="9">
        <v>1300</v>
      </c>
      <c r="L511" s="5">
        <v>41</v>
      </c>
      <c r="M511" s="5">
        <v>0</v>
      </c>
      <c r="N511" s="5">
        <v>24.21</v>
      </c>
      <c r="O511" s="5">
        <v>0</v>
      </c>
      <c r="P511" s="5">
        <v>3.15</v>
      </c>
      <c r="Q511" s="5">
        <v>0.59</v>
      </c>
      <c r="R511" s="5">
        <v>0</v>
      </c>
      <c r="S511" s="5">
        <v>2750</v>
      </c>
    </row>
    <row r="512" spans="1:19">
      <c r="A512" s="2" t="s">
        <v>14724</v>
      </c>
      <c r="B512" s="2" t="s">
        <v>3371</v>
      </c>
      <c r="C512" s="2" t="s">
        <v>763</v>
      </c>
      <c r="D512" s="2" t="s">
        <v>14725</v>
      </c>
      <c r="E512" s="2" t="s">
        <v>112</v>
      </c>
      <c r="F512" s="2" t="s">
        <v>14726</v>
      </c>
      <c r="G512" s="2" t="s">
        <v>167</v>
      </c>
      <c r="H512" s="2" t="s">
        <v>13316</v>
      </c>
      <c r="I512" s="2" t="s">
        <v>248</v>
      </c>
      <c r="J512" s="9">
        <v>800</v>
      </c>
      <c r="K512" s="9">
        <v>1608</v>
      </c>
      <c r="L512" s="5">
        <v>30</v>
      </c>
      <c r="M512" s="5">
        <v>1</v>
      </c>
      <c r="N512" s="5">
        <v>22.45</v>
      </c>
      <c r="O512" s="5">
        <v>41.34</v>
      </c>
      <c r="P512" s="5">
        <v>1.87</v>
      </c>
      <c r="Q512" s="5">
        <v>0.75</v>
      </c>
      <c r="R512" s="5">
        <v>22.45</v>
      </c>
      <c r="S512" s="5">
        <v>2750</v>
      </c>
    </row>
    <row r="513" spans="1:19">
      <c r="A513" s="2" t="s">
        <v>14727</v>
      </c>
      <c r="B513" s="2" t="s">
        <v>2229</v>
      </c>
      <c r="C513" s="2" t="s">
        <v>3438</v>
      </c>
      <c r="D513" s="2" t="s">
        <v>655</v>
      </c>
      <c r="E513" s="2" t="s">
        <v>125</v>
      </c>
      <c r="F513" s="2" t="s">
        <v>14728</v>
      </c>
      <c r="G513" s="2" t="s">
        <v>58</v>
      </c>
      <c r="H513" s="2" t="s">
        <v>13316</v>
      </c>
      <c r="I513" s="2" t="s">
        <v>248</v>
      </c>
      <c r="J513" s="9">
        <v>300</v>
      </c>
      <c r="K513" s="9">
        <v>933</v>
      </c>
      <c r="L513" s="5">
        <v>24</v>
      </c>
      <c r="M513" s="5">
        <v>2</v>
      </c>
      <c r="N513" s="5">
        <v>15.38</v>
      </c>
      <c r="O513" s="5">
        <v>117.63</v>
      </c>
      <c r="P513" s="5">
        <v>2.57</v>
      </c>
      <c r="Q513" s="5">
        <v>0.64</v>
      </c>
      <c r="R513" s="5">
        <v>7.69</v>
      </c>
      <c r="S513" s="5">
        <v>2700</v>
      </c>
    </row>
    <row r="514" spans="1:19">
      <c r="A514" s="2" t="s">
        <v>14729</v>
      </c>
      <c r="B514" s="2" t="s">
        <v>14730</v>
      </c>
      <c r="C514" s="2" t="s">
        <v>14731</v>
      </c>
      <c r="D514" s="2" t="s">
        <v>2087</v>
      </c>
      <c r="E514" s="2" t="s">
        <v>118</v>
      </c>
      <c r="F514" s="2" t="s">
        <v>14732</v>
      </c>
      <c r="G514" s="2" t="s">
        <v>161</v>
      </c>
      <c r="H514" s="2" t="s">
        <v>13316</v>
      </c>
      <c r="I514" s="2" t="s">
        <v>183</v>
      </c>
      <c r="J514" s="9">
        <v>300</v>
      </c>
      <c r="K514" s="9">
        <v>1030</v>
      </c>
      <c r="L514" s="5">
        <v>19</v>
      </c>
      <c r="M514" s="5">
        <v>0</v>
      </c>
      <c r="N514" s="5">
        <v>13.54</v>
      </c>
      <c r="O514" s="5">
        <v>0</v>
      </c>
      <c r="P514" s="5">
        <v>1.84</v>
      </c>
      <c r="Q514" s="5">
        <v>0.71</v>
      </c>
      <c r="R514" s="5">
        <v>0</v>
      </c>
      <c r="S514" s="5">
        <v>3500</v>
      </c>
    </row>
    <row r="515" spans="1:19">
      <c r="A515" s="2" t="s">
        <v>14733</v>
      </c>
      <c r="B515" s="2" t="s">
        <v>12223</v>
      </c>
      <c r="C515" s="2" t="s">
        <v>14734</v>
      </c>
      <c r="D515" s="2" t="s">
        <v>14735</v>
      </c>
      <c r="E515" s="2" t="s">
        <v>635</v>
      </c>
      <c r="F515" s="2" t="s">
        <v>2193</v>
      </c>
      <c r="G515" s="2" t="s">
        <v>190</v>
      </c>
      <c r="H515" s="2" t="s">
        <v>13316</v>
      </c>
      <c r="I515" s="2" t="s">
        <v>27</v>
      </c>
      <c r="J515" s="9">
        <v>700</v>
      </c>
      <c r="K515" s="9">
        <v>2304</v>
      </c>
      <c r="L515" s="5">
        <v>92</v>
      </c>
      <c r="M515" s="5">
        <v>8</v>
      </c>
      <c r="N515" s="5">
        <v>43.23</v>
      </c>
      <c r="O515" s="5">
        <v>528.13</v>
      </c>
      <c r="P515" s="5">
        <v>3.99</v>
      </c>
      <c r="Q515" s="5">
        <v>0.47</v>
      </c>
      <c r="R515" s="5">
        <v>5.4</v>
      </c>
      <c r="S515" s="5">
        <v>3000</v>
      </c>
    </row>
    <row r="516" spans="1:19">
      <c r="A516" s="2" t="s">
        <v>14736</v>
      </c>
      <c r="B516" s="2" t="s">
        <v>2731</v>
      </c>
      <c r="C516" s="2" t="s">
        <v>11979</v>
      </c>
      <c r="D516" s="2" t="s">
        <v>829</v>
      </c>
      <c r="E516" s="2" t="s">
        <v>112</v>
      </c>
      <c r="F516" s="2" t="s">
        <v>14737</v>
      </c>
      <c r="G516" s="2" t="s">
        <v>260</v>
      </c>
      <c r="H516" s="2" t="s">
        <v>13316</v>
      </c>
      <c r="I516" s="2" t="s">
        <v>293</v>
      </c>
      <c r="J516" s="9">
        <v>500</v>
      </c>
      <c r="K516" s="9">
        <v>2186</v>
      </c>
      <c r="L516" s="5">
        <v>75</v>
      </c>
      <c r="M516" s="5">
        <v>3</v>
      </c>
      <c r="N516" s="5">
        <v>55.59</v>
      </c>
      <c r="O516" s="5">
        <v>105.7</v>
      </c>
      <c r="P516" s="5">
        <v>3.43</v>
      </c>
      <c r="Q516" s="5">
        <v>0.74</v>
      </c>
      <c r="R516" s="5">
        <v>18.53</v>
      </c>
      <c r="S516" s="5">
        <v>1200</v>
      </c>
    </row>
    <row r="517" spans="1:19">
      <c r="A517" s="2" t="s">
        <v>14738</v>
      </c>
      <c r="B517" s="2" t="s">
        <v>748</v>
      </c>
      <c r="C517" s="2" t="s">
        <v>14739</v>
      </c>
      <c r="D517" s="2" t="s">
        <v>166</v>
      </c>
      <c r="E517" s="2" t="s">
        <v>56</v>
      </c>
      <c r="F517" s="2" t="s">
        <v>12185</v>
      </c>
      <c r="G517" s="2" t="s">
        <v>161</v>
      </c>
      <c r="H517" s="2" t="s">
        <v>13316</v>
      </c>
      <c r="I517" s="2" t="s">
        <v>293</v>
      </c>
      <c r="J517" s="9">
        <v>400</v>
      </c>
      <c r="K517" s="9">
        <v>2190</v>
      </c>
      <c r="L517" s="5">
        <v>44</v>
      </c>
      <c r="M517" s="5">
        <v>2</v>
      </c>
      <c r="N517" s="5">
        <v>24.83</v>
      </c>
      <c r="O517" s="5">
        <v>94.98</v>
      </c>
      <c r="P517" s="5">
        <v>2.0099999999999998</v>
      </c>
      <c r="Q517" s="5">
        <v>0.56000000000000005</v>
      </c>
      <c r="R517" s="5">
        <v>12.42</v>
      </c>
      <c r="S517" s="5">
        <v>1100</v>
      </c>
    </row>
    <row r="518" spans="1:19">
      <c r="A518" s="2" t="s">
        <v>14740</v>
      </c>
      <c r="B518" s="2" t="s">
        <v>5425</v>
      </c>
      <c r="C518" s="2" t="s">
        <v>1377</v>
      </c>
      <c r="D518" s="2" t="s">
        <v>1258</v>
      </c>
      <c r="E518" s="2" t="s">
        <v>132</v>
      </c>
      <c r="F518" s="2" t="s">
        <v>14741</v>
      </c>
      <c r="G518" s="2" t="s">
        <v>72</v>
      </c>
      <c r="H518" s="2" t="s">
        <v>13316</v>
      </c>
      <c r="I518" s="2" t="s">
        <v>95</v>
      </c>
      <c r="J518" s="9">
        <v>400</v>
      </c>
      <c r="K518" s="9">
        <v>2091</v>
      </c>
      <c r="L518" s="5">
        <v>77</v>
      </c>
      <c r="M518" s="5">
        <v>0</v>
      </c>
      <c r="N518" s="5">
        <v>42.65</v>
      </c>
      <c r="O518" s="5">
        <v>0</v>
      </c>
      <c r="P518" s="5">
        <v>3.68</v>
      </c>
      <c r="Q518" s="5">
        <v>0.55000000000000004</v>
      </c>
      <c r="R518" s="5">
        <v>0</v>
      </c>
      <c r="S518" s="5">
        <v>2500</v>
      </c>
    </row>
    <row r="519" spans="1:19">
      <c r="A519" s="2" t="s">
        <v>14742</v>
      </c>
      <c r="B519" s="2" t="s">
        <v>878</v>
      </c>
      <c r="C519" s="2" t="s">
        <v>14743</v>
      </c>
      <c r="D519" s="2" t="s">
        <v>1603</v>
      </c>
      <c r="E519" s="2" t="s">
        <v>32</v>
      </c>
      <c r="F519" s="2" t="s">
        <v>14744</v>
      </c>
      <c r="G519" s="2" t="s">
        <v>50</v>
      </c>
      <c r="H519" s="2" t="s">
        <v>13316</v>
      </c>
      <c r="I519" s="2" t="s">
        <v>140</v>
      </c>
      <c r="J519" s="9">
        <v>200</v>
      </c>
      <c r="K519" s="9">
        <v>1095</v>
      </c>
      <c r="L519" s="5">
        <v>40</v>
      </c>
      <c r="M519" s="5">
        <v>1</v>
      </c>
      <c r="N519" s="5">
        <v>33.58</v>
      </c>
      <c r="O519" s="5">
        <v>42.58</v>
      </c>
      <c r="P519" s="5">
        <v>3.65</v>
      </c>
      <c r="Q519" s="5">
        <v>0.84</v>
      </c>
      <c r="R519" s="5">
        <v>33.58</v>
      </c>
      <c r="S519" s="5">
        <v>2500</v>
      </c>
    </row>
    <row r="520" spans="1:19">
      <c r="A520" s="2" t="s">
        <v>14745</v>
      </c>
      <c r="B520" s="2" t="s">
        <v>6363</v>
      </c>
      <c r="C520" s="2" t="s">
        <v>14746</v>
      </c>
      <c r="D520" s="2" t="s">
        <v>3596</v>
      </c>
      <c r="E520" s="2" t="s">
        <v>56</v>
      </c>
      <c r="F520" s="2" t="s">
        <v>14747</v>
      </c>
      <c r="G520" s="2" t="s">
        <v>34</v>
      </c>
      <c r="H520" s="2" t="s">
        <v>13316</v>
      </c>
      <c r="I520" s="2" t="s">
        <v>217</v>
      </c>
      <c r="J520" s="9">
        <v>1000</v>
      </c>
      <c r="K520" s="9">
        <v>2410</v>
      </c>
      <c r="L520" s="5">
        <v>86</v>
      </c>
      <c r="M520" s="5">
        <v>7</v>
      </c>
      <c r="N520" s="5">
        <v>44.56</v>
      </c>
      <c r="O520" s="5">
        <v>338.56</v>
      </c>
      <c r="P520" s="5">
        <v>3.57</v>
      </c>
      <c r="Q520" s="5">
        <v>0.52</v>
      </c>
      <c r="R520" s="5">
        <v>6.37</v>
      </c>
      <c r="S520" s="5">
        <v>3728</v>
      </c>
    </row>
    <row r="521" spans="1:19">
      <c r="A521" s="2" t="s">
        <v>14748</v>
      </c>
      <c r="B521" s="2" t="s">
        <v>2993</v>
      </c>
      <c r="C521" s="2" t="s">
        <v>4947</v>
      </c>
      <c r="D521" s="2" t="s">
        <v>844</v>
      </c>
      <c r="E521" s="2" t="s">
        <v>237</v>
      </c>
      <c r="F521" s="2" t="s">
        <v>11212</v>
      </c>
      <c r="G521" s="2" t="s">
        <v>150</v>
      </c>
      <c r="H521" s="2" t="s">
        <v>13316</v>
      </c>
      <c r="I521" s="2" t="s">
        <v>35</v>
      </c>
      <c r="J521" s="9">
        <v>500</v>
      </c>
      <c r="K521" s="9">
        <v>1562</v>
      </c>
      <c r="L521" s="5">
        <v>29</v>
      </c>
      <c r="M521" s="5">
        <v>1</v>
      </c>
      <c r="N521" s="5">
        <v>12.76</v>
      </c>
      <c r="O521" s="5">
        <v>46.35</v>
      </c>
      <c r="P521" s="5">
        <v>1.86</v>
      </c>
      <c r="Q521" s="5">
        <v>0.44</v>
      </c>
      <c r="R521" s="5">
        <v>12.76</v>
      </c>
      <c r="S521" s="5">
        <v>3800</v>
      </c>
    </row>
    <row r="522" spans="1:19">
      <c r="A522" s="2" t="s">
        <v>14749</v>
      </c>
      <c r="B522" s="2" t="s">
        <v>5866</v>
      </c>
      <c r="C522" s="2" t="s">
        <v>1714</v>
      </c>
      <c r="D522" s="2" t="s">
        <v>1190</v>
      </c>
      <c r="E522" s="2" t="s">
        <v>112</v>
      </c>
      <c r="F522" s="2" t="s">
        <v>1208</v>
      </c>
      <c r="G522" s="2" t="s">
        <v>50</v>
      </c>
      <c r="H522" s="2" t="s">
        <v>13316</v>
      </c>
      <c r="I522" s="2" t="s">
        <v>59</v>
      </c>
      <c r="J522" s="9">
        <v>400</v>
      </c>
      <c r="K522" s="9">
        <v>1371</v>
      </c>
      <c r="L522" s="5">
        <v>33</v>
      </c>
      <c r="M522" s="5">
        <v>2</v>
      </c>
      <c r="N522" s="5">
        <v>19.559999999999999</v>
      </c>
      <c r="O522" s="5">
        <v>114</v>
      </c>
      <c r="P522" s="5">
        <v>2.41</v>
      </c>
      <c r="Q522" s="5">
        <v>0.59</v>
      </c>
      <c r="R522" s="5">
        <v>9.7799999999999994</v>
      </c>
      <c r="S522" s="5">
        <v>1500</v>
      </c>
    </row>
    <row r="523" spans="1:19">
      <c r="A523" s="2" t="s">
        <v>14750</v>
      </c>
      <c r="B523" s="2" t="s">
        <v>832</v>
      </c>
      <c r="C523" s="2" t="s">
        <v>14751</v>
      </c>
      <c r="D523" s="2" t="s">
        <v>655</v>
      </c>
      <c r="E523" s="2" t="s">
        <v>125</v>
      </c>
      <c r="F523" s="2" t="s">
        <v>14752</v>
      </c>
      <c r="G523" s="2" t="s">
        <v>266</v>
      </c>
      <c r="H523" s="2" t="s">
        <v>13316</v>
      </c>
      <c r="I523" s="2" t="s">
        <v>59</v>
      </c>
      <c r="J523" s="9">
        <v>200</v>
      </c>
      <c r="K523" s="9">
        <v>2131</v>
      </c>
      <c r="L523" s="5">
        <v>75</v>
      </c>
      <c r="M523" s="5">
        <v>0</v>
      </c>
      <c r="N523" s="5">
        <v>35.61</v>
      </c>
      <c r="O523" s="5">
        <v>0</v>
      </c>
      <c r="P523" s="5">
        <v>3.52</v>
      </c>
      <c r="Q523" s="5">
        <v>0.47</v>
      </c>
      <c r="R523" s="5">
        <v>0</v>
      </c>
      <c r="S523" s="5">
        <v>2750</v>
      </c>
    </row>
    <row r="524" spans="1:19">
      <c r="A524" s="2" t="s">
        <v>14753</v>
      </c>
      <c r="B524" s="2" t="s">
        <v>5761</v>
      </c>
      <c r="C524" s="2" t="s">
        <v>14754</v>
      </c>
      <c r="D524" s="2" t="s">
        <v>11801</v>
      </c>
      <c r="E524" s="2" t="s">
        <v>132</v>
      </c>
      <c r="F524" s="2" t="s">
        <v>14755</v>
      </c>
      <c r="G524" s="2" t="s">
        <v>167</v>
      </c>
      <c r="H524" s="2" t="s">
        <v>13316</v>
      </c>
      <c r="I524" s="2" t="s">
        <v>80</v>
      </c>
      <c r="J524" s="9">
        <v>200</v>
      </c>
      <c r="K524" s="9">
        <v>956</v>
      </c>
      <c r="L524" s="5">
        <v>15</v>
      </c>
      <c r="M524" s="5">
        <v>1</v>
      </c>
      <c r="N524" s="5">
        <v>8.8000000000000007</v>
      </c>
      <c r="O524" s="5">
        <v>65.77</v>
      </c>
      <c r="P524" s="5">
        <v>1.57</v>
      </c>
      <c r="Q524" s="5">
        <v>0.59</v>
      </c>
      <c r="R524" s="5">
        <v>8.8000000000000007</v>
      </c>
      <c r="S524" s="5">
        <v>1500</v>
      </c>
    </row>
    <row r="525" spans="1:19">
      <c r="A525" s="2" t="s">
        <v>14756</v>
      </c>
      <c r="B525" s="2" t="s">
        <v>13958</v>
      </c>
      <c r="C525" s="2" t="s">
        <v>925</v>
      </c>
      <c r="D525" s="2" t="s">
        <v>14757</v>
      </c>
      <c r="E525" s="2" t="s">
        <v>373</v>
      </c>
      <c r="F525" s="2" t="s">
        <v>5376</v>
      </c>
      <c r="G525" s="2" t="s">
        <v>161</v>
      </c>
      <c r="H525" s="2" t="s">
        <v>13316</v>
      </c>
      <c r="I525" s="2" t="s">
        <v>27</v>
      </c>
      <c r="J525" s="9">
        <v>400</v>
      </c>
      <c r="K525" s="9">
        <v>1248</v>
      </c>
      <c r="L525" s="5">
        <v>34</v>
      </c>
      <c r="M525" s="5">
        <v>0</v>
      </c>
      <c r="N525" s="5">
        <v>25.65</v>
      </c>
      <c r="O525" s="5">
        <v>0</v>
      </c>
      <c r="P525" s="5">
        <v>2.72</v>
      </c>
      <c r="Q525" s="5">
        <v>0.75</v>
      </c>
      <c r="R525" s="5">
        <v>0</v>
      </c>
      <c r="S525" s="5">
        <v>2500</v>
      </c>
    </row>
    <row r="526" spans="1:19">
      <c r="A526" s="2" t="s">
        <v>14758</v>
      </c>
      <c r="B526" s="2" t="s">
        <v>2070</v>
      </c>
      <c r="C526" s="2" t="s">
        <v>14759</v>
      </c>
      <c r="D526" s="2" t="s">
        <v>4667</v>
      </c>
      <c r="E526" s="2" t="s">
        <v>32</v>
      </c>
      <c r="F526" s="2" t="s">
        <v>14760</v>
      </c>
      <c r="G526" s="2" t="s">
        <v>344</v>
      </c>
      <c r="H526" s="2" t="s">
        <v>13316</v>
      </c>
      <c r="I526" s="2" t="s">
        <v>27</v>
      </c>
      <c r="J526" s="9">
        <v>300</v>
      </c>
      <c r="K526" s="9">
        <v>2259</v>
      </c>
      <c r="L526" s="5">
        <v>44</v>
      </c>
      <c r="M526" s="5">
        <v>0</v>
      </c>
      <c r="N526" s="5">
        <v>36.78</v>
      </c>
      <c r="O526" s="5">
        <v>0</v>
      </c>
      <c r="P526" s="5">
        <v>1.95</v>
      </c>
      <c r="Q526" s="5">
        <v>0.84</v>
      </c>
      <c r="R526" s="5">
        <v>0</v>
      </c>
      <c r="S526" s="5">
        <v>4100</v>
      </c>
    </row>
    <row r="527" spans="1:19">
      <c r="A527" s="2" t="s">
        <v>14761</v>
      </c>
      <c r="B527" s="2" t="s">
        <v>14762</v>
      </c>
      <c r="C527" s="2" t="s">
        <v>1320</v>
      </c>
      <c r="D527" s="2" t="s">
        <v>1988</v>
      </c>
      <c r="E527" s="2" t="s">
        <v>23</v>
      </c>
      <c r="F527" s="2" t="s">
        <v>14763</v>
      </c>
      <c r="G527" s="2" t="s">
        <v>87</v>
      </c>
      <c r="H527" s="2" t="s">
        <v>13316</v>
      </c>
      <c r="I527" s="2" t="s">
        <v>319</v>
      </c>
      <c r="J527" s="9">
        <v>800</v>
      </c>
      <c r="K527" s="9">
        <v>1075</v>
      </c>
      <c r="L527" s="5">
        <v>19</v>
      </c>
      <c r="M527" s="5">
        <v>0</v>
      </c>
      <c r="N527" s="5">
        <v>11.96</v>
      </c>
      <c r="O527" s="5">
        <v>0</v>
      </c>
      <c r="P527" s="5">
        <v>1.77</v>
      </c>
      <c r="Q527" s="5">
        <v>0.63</v>
      </c>
      <c r="R527" s="5">
        <v>0</v>
      </c>
      <c r="S527" s="5">
        <v>1500</v>
      </c>
    </row>
    <row r="528" spans="1:19">
      <c r="A528" s="2" t="s">
        <v>14764</v>
      </c>
      <c r="B528" s="2" t="s">
        <v>4637</v>
      </c>
      <c r="C528" s="2" t="s">
        <v>12851</v>
      </c>
      <c r="D528" s="2" t="s">
        <v>829</v>
      </c>
      <c r="E528" s="2" t="s">
        <v>112</v>
      </c>
      <c r="F528" s="2" t="s">
        <v>14765</v>
      </c>
      <c r="G528" s="2" t="s">
        <v>102</v>
      </c>
      <c r="H528" s="2" t="s">
        <v>13316</v>
      </c>
      <c r="I528" s="2" t="s">
        <v>177</v>
      </c>
      <c r="J528" s="9">
        <v>500</v>
      </c>
      <c r="K528" s="9">
        <v>701</v>
      </c>
      <c r="L528" s="5">
        <v>28</v>
      </c>
      <c r="M528" s="5">
        <v>2</v>
      </c>
      <c r="N528" s="5">
        <v>17.059999999999999</v>
      </c>
      <c r="O528" s="5">
        <v>128.83000000000001</v>
      </c>
      <c r="P528" s="5">
        <v>3.99</v>
      </c>
      <c r="Q528" s="5">
        <v>0.61</v>
      </c>
      <c r="R528" s="5">
        <v>8.5299999999999994</v>
      </c>
      <c r="S528" s="5">
        <v>2250</v>
      </c>
    </row>
    <row r="529" spans="1:19">
      <c r="A529" s="2" t="s">
        <v>14766</v>
      </c>
      <c r="B529" s="2" t="s">
        <v>529</v>
      </c>
      <c r="C529" s="2" t="s">
        <v>12857</v>
      </c>
      <c r="D529" s="2" t="s">
        <v>1559</v>
      </c>
      <c r="E529" s="2" t="s">
        <v>23</v>
      </c>
      <c r="F529" s="2" t="s">
        <v>14767</v>
      </c>
      <c r="G529" s="2" t="s">
        <v>58</v>
      </c>
      <c r="H529" s="2" t="s">
        <v>13316</v>
      </c>
      <c r="I529" s="2" t="s">
        <v>217</v>
      </c>
      <c r="J529" s="9">
        <v>100</v>
      </c>
      <c r="K529" s="9">
        <v>1979</v>
      </c>
      <c r="L529" s="5">
        <v>66</v>
      </c>
      <c r="M529" s="5">
        <v>1</v>
      </c>
      <c r="N529" s="5">
        <v>37.32</v>
      </c>
      <c r="O529" s="5">
        <v>43.8</v>
      </c>
      <c r="P529" s="5">
        <v>3.34</v>
      </c>
      <c r="Q529" s="5">
        <v>0.56999999999999995</v>
      </c>
      <c r="R529" s="5">
        <v>37.32</v>
      </c>
      <c r="S529" s="5">
        <v>2167</v>
      </c>
    </row>
    <row r="530" spans="1:19">
      <c r="A530" s="2" t="s">
        <v>14768</v>
      </c>
      <c r="B530" s="2" t="s">
        <v>219</v>
      </c>
      <c r="C530" s="2" t="s">
        <v>14769</v>
      </c>
      <c r="D530" s="2" t="s">
        <v>829</v>
      </c>
      <c r="E530" s="2" t="s">
        <v>112</v>
      </c>
      <c r="F530" s="2" t="s">
        <v>14770</v>
      </c>
      <c r="G530" s="2" t="s">
        <v>167</v>
      </c>
      <c r="H530" s="2" t="s">
        <v>13316</v>
      </c>
      <c r="I530" s="2" t="s">
        <v>155</v>
      </c>
      <c r="J530" s="9">
        <v>500</v>
      </c>
      <c r="K530" s="9">
        <v>646</v>
      </c>
      <c r="L530" s="5">
        <v>15</v>
      </c>
      <c r="M530" s="5">
        <v>1</v>
      </c>
      <c r="N530" s="5">
        <v>9.86</v>
      </c>
      <c r="O530" s="5">
        <v>67.94</v>
      </c>
      <c r="P530" s="5">
        <v>2.3199999999999998</v>
      </c>
      <c r="Q530" s="5">
        <v>0.66</v>
      </c>
      <c r="R530" s="5">
        <v>9.86</v>
      </c>
      <c r="S530" s="5">
        <v>2000</v>
      </c>
    </row>
    <row r="531" spans="1:19">
      <c r="A531" s="2" t="s">
        <v>14771</v>
      </c>
      <c r="B531" s="2" t="s">
        <v>1043</v>
      </c>
      <c r="C531" s="2" t="s">
        <v>14772</v>
      </c>
      <c r="D531" s="2" t="s">
        <v>14773</v>
      </c>
      <c r="E531" s="2" t="s">
        <v>132</v>
      </c>
      <c r="F531" s="2" t="s">
        <v>14774</v>
      </c>
      <c r="G531" s="2" t="s">
        <v>87</v>
      </c>
      <c r="H531" s="2" t="s">
        <v>13316</v>
      </c>
      <c r="I531" s="2" t="s">
        <v>80</v>
      </c>
      <c r="J531" s="9">
        <v>500</v>
      </c>
      <c r="K531" s="9">
        <v>734</v>
      </c>
      <c r="L531" s="5">
        <v>28</v>
      </c>
      <c r="M531" s="5">
        <v>1</v>
      </c>
      <c r="N531" s="5">
        <v>21.12</v>
      </c>
      <c r="O531" s="5">
        <v>62.48</v>
      </c>
      <c r="P531" s="5">
        <v>3.81</v>
      </c>
      <c r="Q531" s="5">
        <v>0.75</v>
      </c>
      <c r="R531" s="5">
        <v>21.12</v>
      </c>
      <c r="S531" s="5">
        <v>1251</v>
      </c>
    </row>
    <row r="532" spans="1:19">
      <c r="A532" s="2" t="s">
        <v>14775</v>
      </c>
      <c r="B532" s="2" t="s">
        <v>2310</v>
      </c>
      <c r="C532" s="2" t="s">
        <v>2357</v>
      </c>
      <c r="D532" s="2" t="s">
        <v>204</v>
      </c>
      <c r="E532" s="2" t="s">
        <v>56</v>
      </c>
      <c r="F532" s="2" t="s">
        <v>14776</v>
      </c>
      <c r="G532" s="2" t="s">
        <v>94</v>
      </c>
      <c r="H532" s="2" t="s">
        <v>13316</v>
      </c>
      <c r="I532" s="2" t="s">
        <v>51</v>
      </c>
      <c r="J532" s="9">
        <v>1000</v>
      </c>
      <c r="K532" s="9">
        <v>1572</v>
      </c>
      <c r="L532" s="5">
        <v>68</v>
      </c>
      <c r="M532" s="5">
        <v>2</v>
      </c>
      <c r="N532" s="5">
        <v>41.23</v>
      </c>
      <c r="O532" s="5">
        <v>92.64</v>
      </c>
      <c r="P532" s="5">
        <v>4.33</v>
      </c>
      <c r="Q532" s="5">
        <v>0.61</v>
      </c>
      <c r="R532" s="5">
        <v>20.62</v>
      </c>
      <c r="S532" s="5">
        <v>3790</v>
      </c>
    </row>
    <row r="533" spans="1:19">
      <c r="A533" s="2" t="s">
        <v>14777</v>
      </c>
      <c r="B533" s="2" t="s">
        <v>14778</v>
      </c>
      <c r="C533" s="2" t="s">
        <v>14063</v>
      </c>
      <c r="D533" s="2" t="s">
        <v>264</v>
      </c>
      <c r="E533" s="2" t="s">
        <v>23</v>
      </c>
      <c r="F533" s="2" t="s">
        <v>14779</v>
      </c>
      <c r="G533" s="2" t="s">
        <v>42</v>
      </c>
      <c r="H533" s="2" t="s">
        <v>13316</v>
      </c>
      <c r="I533" s="2" t="s">
        <v>155</v>
      </c>
      <c r="J533" s="9">
        <v>400</v>
      </c>
      <c r="K533" s="9">
        <v>2008</v>
      </c>
      <c r="L533" s="5">
        <v>37</v>
      </c>
      <c r="M533" s="5">
        <v>4</v>
      </c>
      <c r="N533" s="5">
        <v>15.27</v>
      </c>
      <c r="O533" s="5">
        <v>164.9</v>
      </c>
      <c r="P533" s="5">
        <v>1.84</v>
      </c>
      <c r="Q533" s="5">
        <v>0.41</v>
      </c>
      <c r="R533" s="5">
        <v>3.82</v>
      </c>
      <c r="S533" s="5">
        <v>1300</v>
      </c>
    </row>
    <row r="534" spans="1:19">
      <c r="A534" s="2" t="s">
        <v>14780</v>
      </c>
      <c r="B534" s="2" t="s">
        <v>61</v>
      </c>
      <c r="C534" s="2" t="s">
        <v>14781</v>
      </c>
      <c r="D534" s="2" t="s">
        <v>251</v>
      </c>
      <c r="E534" s="2" t="s">
        <v>23</v>
      </c>
      <c r="F534" s="2" t="s">
        <v>14782</v>
      </c>
      <c r="G534" s="2" t="s">
        <v>50</v>
      </c>
      <c r="H534" s="2" t="s">
        <v>13316</v>
      </c>
      <c r="I534" s="2" t="s">
        <v>155</v>
      </c>
      <c r="J534" s="9">
        <v>600</v>
      </c>
      <c r="K534" s="9">
        <v>1455</v>
      </c>
      <c r="L534" s="5">
        <v>35</v>
      </c>
      <c r="M534" s="5">
        <v>4</v>
      </c>
      <c r="N534" s="5">
        <v>15.67</v>
      </c>
      <c r="O534" s="5">
        <v>254.67</v>
      </c>
      <c r="P534" s="5">
        <v>2.41</v>
      </c>
      <c r="Q534" s="5">
        <v>0.45</v>
      </c>
      <c r="R534" s="5">
        <v>3.92</v>
      </c>
      <c r="S534" s="5">
        <v>1700</v>
      </c>
    </row>
    <row r="535" spans="1:19">
      <c r="A535" s="2" t="s">
        <v>14783</v>
      </c>
      <c r="B535" s="2" t="s">
        <v>5757</v>
      </c>
      <c r="C535" s="2" t="s">
        <v>3050</v>
      </c>
      <c r="D535" s="2" t="s">
        <v>7851</v>
      </c>
      <c r="E535" s="2" t="s">
        <v>32</v>
      </c>
      <c r="F535" s="2" t="s">
        <v>14784</v>
      </c>
      <c r="G535" s="2" t="s">
        <v>50</v>
      </c>
      <c r="H535" s="2" t="s">
        <v>13316</v>
      </c>
      <c r="I535" s="2" t="s">
        <v>35</v>
      </c>
      <c r="J535" s="9">
        <v>100</v>
      </c>
      <c r="K535" s="9">
        <v>921</v>
      </c>
      <c r="L535" s="5">
        <v>33</v>
      </c>
      <c r="M535" s="5">
        <v>1</v>
      </c>
      <c r="N535" s="5">
        <v>26.64</v>
      </c>
      <c r="O535" s="5">
        <v>41.35</v>
      </c>
      <c r="P535" s="5">
        <v>3.58</v>
      </c>
      <c r="Q535" s="5">
        <v>0.81</v>
      </c>
      <c r="R535" s="5">
        <v>26.64</v>
      </c>
      <c r="S535" s="5">
        <v>2400</v>
      </c>
    </row>
    <row r="536" spans="1:19">
      <c r="A536" s="2" t="s">
        <v>14785</v>
      </c>
      <c r="B536" s="2" t="s">
        <v>2356</v>
      </c>
      <c r="C536" s="2" t="s">
        <v>471</v>
      </c>
      <c r="D536" s="2" t="s">
        <v>9080</v>
      </c>
      <c r="E536" s="2" t="s">
        <v>850</v>
      </c>
      <c r="F536" s="2" t="s">
        <v>14786</v>
      </c>
      <c r="G536" s="2" t="s">
        <v>167</v>
      </c>
      <c r="H536" s="2" t="s">
        <v>13316</v>
      </c>
      <c r="I536" s="2" t="s">
        <v>35</v>
      </c>
      <c r="J536" s="9">
        <v>300</v>
      </c>
      <c r="K536" s="9">
        <v>540</v>
      </c>
      <c r="L536" s="5">
        <v>12</v>
      </c>
      <c r="M536" s="5">
        <v>1</v>
      </c>
      <c r="N536" s="5">
        <v>6.1</v>
      </c>
      <c r="O536" s="5">
        <v>65.53</v>
      </c>
      <c r="P536" s="5">
        <v>2.2200000000000002</v>
      </c>
      <c r="Q536" s="5">
        <v>0.51</v>
      </c>
      <c r="R536" s="5">
        <v>6.1</v>
      </c>
      <c r="S536" s="5">
        <v>7629</v>
      </c>
    </row>
    <row r="537" spans="1:19">
      <c r="A537" s="2" t="s">
        <v>14787</v>
      </c>
      <c r="B537" s="2" t="s">
        <v>14788</v>
      </c>
      <c r="C537" s="2" t="s">
        <v>14789</v>
      </c>
      <c r="D537" s="2" t="s">
        <v>204</v>
      </c>
      <c r="E537" s="2" t="s">
        <v>56</v>
      </c>
      <c r="F537" s="2" t="s">
        <v>14790</v>
      </c>
      <c r="G537" s="2" t="s">
        <v>42</v>
      </c>
      <c r="H537" s="2" t="s">
        <v>13316</v>
      </c>
      <c r="I537" s="2" t="s">
        <v>232</v>
      </c>
      <c r="J537" s="9">
        <v>400</v>
      </c>
      <c r="K537" s="9">
        <v>1498</v>
      </c>
      <c r="L537" s="5">
        <v>35</v>
      </c>
      <c r="M537" s="5">
        <v>3</v>
      </c>
      <c r="N537" s="5">
        <v>14.73</v>
      </c>
      <c r="O537" s="5">
        <v>211.77</v>
      </c>
      <c r="P537" s="5">
        <v>2.34</v>
      </c>
      <c r="Q537" s="5">
        <v>0.42</v>
      </c>
      <c r="R537" s="5">
        <v>4.91</v>
      </c>
      <c r="S537" s="5">
        <v>1300</v>
      </c>
    </row>
    <row r="538" spans="1:19">
      <c r="A538" s="2" t="s">
        <v>14791</v>
      </c>
      <c r="B538" s="2" t="s">
        <v>14640</v>
      </c>
      <c r="C538" s="2" t="s">
        <v>14792</v>
      </c>
      <c r="D538" s="2" t="s">
        <v>204</v>
      </c>
      <c r="E538" s="2" t="s">
        <v>56</v>
      </c>
      <c r="F538" s="2" t="s">
        <v>14793</v>
      </c>
      <c r="G538" s="2" t="s">
        <v>50</v>
      </c>
      <c r="H538" s="2" t="s">
        <v>13316</v>
      </c>
      <c r="I538" s="2" t="s">
        <v>35</v>
      </c>
      <c r="J538" s="9">
        <v>300</v>
      </c>
      <c r="K538" s="9">
        <v>1385</v>
      </c>
      <c r="L538" s="5">
        <v>25</v>
      </c>
      <c r="M538" s="5">
        <v>0</v>
      </c>
      <c r="N538" s="5">
        <v>19.37</v>
      </c>
      <c r="O538" s="5">
        <v>0</v>
      </c>
      <c r="P538" s="5">
        <v>1.81</v>
      </c>
      <c r="Q538" s="5">
        <v>0.77</v>
      </c>
      <c r="R538" s="5">
        <v>0</v>
      </c>
      <c r="S538" s="5">
        <v>4500</v>
      </c>
    </row>
    <row r="539" spans="1:19">
      <c r="A539" s="2" t="s">
        <v>14794</v>
      </c>
      <c r="B539" s="2" t="s">
        <v>539</v>
      </c>
      <c r="C539" s="2" t="s">
        <v>14795</v>
      </c>
      <c r="D539" s="2" t="s">
        <v>22</v>
      </c>
      <c r="E539" s="2" t="s">
        <v>23</v>
      </c>
      <c r="F539" s="2" t="s">
        <v>14796</v>
      </c>
      <c r="G539" s="2" t="s">
        <v>34</v>
      </c>
      <c r="H539" s="2" t="s">
        <v>13316</v>
      </c>
      <c r="I539" s="2" t="s">
        <v>300</v>
      </c>
      <c r="J539" s="9">
        <v>600</v>
      </c>
      <c r="K539" s="9">
        <v>1408</v>
      </c>
      <c r="L539" s="5">
        <v>49</v>
      </c>
      <c r="M539" s="5">
        <v>2</v>
      </c>
      <c r="N539" s="5">
        <v>36.46</v>
      </c>
      <c r="O539" s="5">
        <v>119.01</v>
      </c>
      <c r="P539" s="5">
        <v>3.48</v>
      </c>
      <c r="Q539" s="5">
        <v>0.74</v>
      </c>
      <c r="R539" s="5">
        <v>18.23</v>
      </c>
      <c r="S539" s="5">
        <v>1251</v>
      </c>
    </row>
    <row r="540" spans="1:19">
      <c r="A540" s="2" t="s">
        <v>14797</v>
      </c>
      <c r="B540" s="2" t="s">
        <v>449</v>
      </c>
      <c r="C540" s="2" t="s">
        <v>14798</v>
      </c>
      <c r="D540" s="2" t="s">
        <v>4490</v>
      </c>
      <c r="E540" s="2" t="s">
        <v>625</v>
      </c>
      <c r="F540" s="2" t="s">
        <v>11058</v>
      </c>
      <c r="G540" s="2" t="s">
        <v>25</v>
      </c>
      <c r="H540" s="2" t="s">
        <v>13316</v>
      </c>
      <c r="I540" s="2" t="s">
        <v>155</v>
      </c>
      <c r="J540" s="9">
        <v>500</v>
      </c>
      <c r="K540" s="9">
        <v>2425</v>
      </c>
      <c r="L540" s="5">
        <v>72</v>
      </c>
      <c r="M540" s="5">
        <v>2</v>
      </c>
      <c r="N540" s="5">
        <v>52.52</v>
      </c>
      <c r="O540" s="5">
        <v>137.05000000000001</v>
      </c>
      <c r="P540" s="5">
        <v>2.97</v>
      </c>
      <c r="Q540" s="5">
        <v>0.73</v>
      </c>
      <c r="R540" s="5">
        <v>26.26</v>
      </c>
      <c r="S540" s="5">
        <v>1964</v>
      </c>
    </row>
    <row r="541" spans="1:19">
      <c r="A541" s="2" t="s">
        <v>14799</v>
      </c>
      <c r="B541" s="2" t="s">
        <v>6898</v>
      </c>
      <c r="C541" s="2" t="s">
        <v>984</v>
      </c>
      <c r="D541" s="2" t="s">
        <v>1035</v>
      </c>
      <c r="E541" s="2" t="s">
        <v>492</v>
      </c>
      <c r="F541" s="2" t="s">
        <v>14800</v>
      </c>
      <c r="G541" s="2" t="s">
        <v>65</v>
      </c>
      <c r="H541" s="2" t="s">
        <v>13316</v>
      </c>
      <c r="I541" s="2" t="s">
        <v>51</v>
      </c>
      <c r="J541" s="9">
        <v>800</v>
      </c>
      <c r="K541" s="9">
        <v>839</v>
      </c>
      <c r="L541" s="5">
        <v>12</v>
      </c>
      <c r="M541" s="5">
        <v>1</v>
      </c>
      <c r="N541" s="5">
        <v>7.43</v>
      </c>
      <c r="O541" s="5">
        <v>73.430000000000007</v>
      </c>
      <c r="P541" s="5">
        <v>1.43</v>
      </c>
      <c r="Q541" s="5">
        <v>0.62</v>
      </c>
      <c r="R541" s="5">
        <v>7.43</v>
      </c>
      <c r="S541" s="5">
        <v>2200</v>
      </c>
    </row>
    <row r="542" spans="1:19">
      <c r="A542" s="2" t="s">
        <v>14801</v>
      </c>
      <c r="B542" s="2" t="s">
        <v>219</v>
      </c>
      <c r="C542" s="2" t="s">
        <v>14802</v>
      </c>
      <c r="D542" s="2" t="s">
        <v>14803</v>
      </c>
      <c r="E542" s="2" t="s">
        <v>222</v>
      </c>
      <c r="F542" s="2" t="s">
        <v>14804</v>
      </c>
      <c r="G542" s="2" t="s">
        <v>72</v>
      </c>
      <c r="H542" s="2" t="s">
        <v>13316</v>
      </c>
      <c r="I542" s="2" t="s">
        <v>155</v>
      </c>
      <c r="J542" s="9">
        <v>400</v>
      </c>
      <c r="K542" s="9">
        <v>860</v>
      </c>
      <c r="L542" s="5">
        <v>35</v>
      </c>
      <c r="M542" s="5">
        <v>1</v>
      </c>
      <c r="N542" s="5">
        <v>25.48</v>
      </c>
      <c r="O542" s="5">
        <v>63.45</v>
      </c>
      <c r="P542" s="5">
        <v>4.07</v>
      </c>
      <c r="Q542" s="5">
        <v>0.73</v>
      </c>
      <c r="R542" s="5">
        <v>25.48</v>
      </c>
      <c r="S542" s="5">
        <v>2200</v>
      </c>
    </row>
    <row r="543" spans="1:19">
      <c r="A543" s="2" t="s">
        <v>14805</v>
      </c>
      <c r="B543" s="2" t="s">
        <v>14806</v>
      </c>
      <c r="C543" s="2" t="s">
        <v>14807</v>
      </c>
      <c r="D543" s="2" t="s">
        <v>1559</v>
      </c>
      <c r="E543" s="2" t="s">
        <v>23</v>
      </c>
      <c r="F543" s="2" t="s">
        <v>14808</v>
      </c>
      <c r="G543" s="2" t="s">
        <v>42</v>
      </c>
      <c r="H543" s="2" t="s">
        <v>13316</v>
      </c>
      <c r="I543" s="2" t="s">
        <v>51</v>
      </c>
      <c r="J543" s="9">
        <v>1000</v>
      </c>
      <c r="K543" s="9">
        <v>580</v>
      </c>
      <c r="L543" s="5">
        <v>19</v>
      </c>
      <c r="M543" s="5">
        <v>1</v>
      </c>
      <c r="N543" s="5">
        <v>10.25</v>
      </c>
      <c r="O543" s="5">
        <v>73.680000000000007</v>
      </c>
      <c r="P543" s="5">
        <v>3.28</v>
      </c>
      <c r="Q543" s="5">
        <v>0.54</v>
      </c>
      <c r="R543" s="5">
        <v>10.25</v>
      </c>
      <c r="S543" s="5">
        <v>4000</v>
      </c>
    </row>
    <row r="544" spans="1:19">
      <c r="A544" s="2" t="s">
        <v>14809</v>
      </c>
      <c r="B544" s="2" t="s">
        <v>2560</v>
      </c>
      <c r="C544" s="2" t="s">
        <v>14810</v>
      </c>
      <c r="D544" s="2" t="s">
        <v>14811</v>
      </c>
      <c r="E544" s="2" t="s">
        <v>14812</v>
      </c>
      <c r="F544" s="2" t="s">
        <v>14813</v>
      </c>
      <c r="G544" s="2" t="s">
        <v>167</v>
      </c>
      <c r="H544" s="2" t="s">
        <v>13316</v>
      </c>
      <c r="I544" s="2" t="s">
        <v>356</v>
      </c>
      <c r="J544" s="9">
        <v>500</v>
      </c>
      <c r="K544" s="9">
        <v>2196</v>
      </c>
      <c r="L544" s="5">
        <v>49</v>
      </c>
      <c r="M544" s="5">
        <v>1</v>
      </c>
      <c r="N544" s="5">
        <v>29.9</v>
      </c>
      <c r="O544" s="5">
        <v>57.28</v>
      </c>
      <c r="P544" s="5">
        <v>2.23</v>
      </c>
      <c r="Q544" s="5">
        <v>0.61</v>
      </c>
      <c r="R544" s="5">
        <v>29.9</v>
      </c>
      <c r="S544" s="5">
        <v>4000</v>
      </c>
    </row>
    <row r="545" spans="1:19">
      <c r="A545" s="2" t="s">
        <v>14814</v>
      </c>
      <c r="B545" s="2" t="s">
        <v>5870</v>
      </c>
      <c r="C545" s="2" t="s">
        <v>14815</v>
      </c>
      <c r="D545" s="2" t="s">
        <v>829</v>
      </c>
      <c r="E545" s="2" t="s">
        <v>112</v>
      </c>
      <c r="F545" s="2" t="s">
        <v>7464</v>
      </c>
      <c r="G545" s="2" t="s">
        <v>50</v>
      </c>
      <c r="H545" s="2" t="s">
        <v>13316</v>
      </c>
      <c r="I545" s="2" t="s">
        <v>458</v>
      </c>
      <c r="J545" s="9">
        <v>800</v>
      </c>
      <c r="K545" s="9">
        <v>2062</v>
      </c>
      <c r="L545" s="5">
        <v>39</v>
      </c>
      <c r="M545" s="5">
        <v>1</v>
      </c>
      <c r="N545" s="5">
        <v>22.93</v>
      </c>
      <c r="O545" s="5">
        <v>61.23</v>
      </c>
      <c r="P545" s="5">
        <v>1.89</v>
      </c>
      <c r="Q545" s="5">
        <v>0.59</v>
      </c>
      <c r="R545" s="5">
        <v>22.93</v>
      </c>
      <c r="S545" s="5">
        <v>2500</v>
      </c>
    </row>
    <row r="546" spans="1:19">
      <c r="A546" s="2" t="s">
        <v>14816</v>
      </c>
      <c r="B546" s="2" t="s">
        <v>799</v>
      </c>
      <c r="C546" s="2" t="s">
        <v>7358</v>
      </c>
      <c r="D546" s="2" t="s">
        <v>7480</v>
      </c>
      <c r="E546" s="2" t="s">
        <v>132</v>
      </c>
      <c r="F546" s="2" t="s">
        <v>14817</v>
      </c>
      <c r="G546" s="2" t="s">
        <v>190</v>
      </c>
      <c r="H546" s="2" t="s">
        <v>13316</v>
      </c>
      <c r="I546" s="2" t="s">
        <v>140</v>
      </c>
      <c r="J546" s="9">
        <v>600</v>
      </c>
      <c r="K546" s="9">
        <v>2285</v>
      </c>
      <c r="L546" s="5">
        <v>62</v>
      </c>
      <c r="M546" s="5">
        <v>2</v>
      </c>
      <c r="N546" s="5">
        <v>48.07</v>
      </c>
      <c r="O546" s="5">
        <v>117.38</v>
      </c>
      <c r="P546" s="5">
        <v>2.71</v>
      </c>
      <c r="Q546" s="5">
        <v>0.78</v>
      </c>
      <c r="R546" s="5">
        <v>24.04</v>
      </c>
      <c r="S546" s="5">
        <v>2700</v>
      </c>
    </row>
    <row r="547" spans="1:19">
      <c r="A547" s="2" t="s">
        <v>14818</v>
      </c>
      <c r="B547" s="2" t="s">
        <v>295</v>
      </c>
      <c r="C547" s="2" t="s">
        <v>14819</v>
      </c>
      <c r="D547" s="2" t="s">
        <v>8056</v>
      </c>
      <c r="E547" s="2" t="s">
        <v>492</v>
      </c>
      <c r="F547" s="2" t="s">
        <v>14675</v>
      </c>
      <c r="G547" s="2" t="s">
        <v>87</v>
      </c>
      <c r="H547" s="2" t="s">
        <v>13316</v>
      </c>
      <c r="I547" s="2" t="s">
        <v>177</v>
      </c>
      <c r="J547" s="9">
        <v>400</v>
      </c>
      <c r="K547" s="9">
        <v>1880</v>
      </c>
      <c r="L547" s="5">
        <v>49</v>
      </c>
      <c r="M547" s="5">
        <v>1</v>
      </c>
      <c r="N547" s="5">
        <v>33.44</v>
      </c>
      <c r="O547" s="5">
        <v>65.52</v>
      </c>
      <c r="P547" s="5">
        <v>2.61</v>
      </c>
      <c r="Q547" s="5">
        <v>0.68</v>
      </c>
      <c r="R547" s="5">
        <v>33.44</v>
      </c>
      <c r="S547" s="5">
        <v>3000</v>
      </c>
    </row>
    <row r="548" spans="1:19">
      <c r="A548" s="2" t="s">
        <v>14820</v>
      </c>
      <c r="B548" s="2" t="s">
        <v>2976</v>
      </c>
      <c r="C548" s="2" t="s">
        <v>3129</v>
      </c>
      <c r="D548" s="2" t="s">
        <v>117</v>
      </c>
      <c r="E548" s="2" t="s">
        <v>118</v>
      </c>
      <c r="F548" s="2" t="s">
        <v>14821</v>
      </c>
      <c r="G548" s="2" t="s">
        <v>65</v>
      </c>
      <c r="H548" s="2" t="s">
        <v>13316</v>
      </c>
      <c r="I548" s="2" t="s">
        <v>293</v>
      </c>
      <c r="J548" s="9">
        <v>200</v>
      </c>
      <c r="K548" s="9">
        <v>1950</v>
      </c>
      <c r="L548" s="5">
        <v>31</v>
      </c>
      <c r="M548" s="5">
        <v>0</v>
      </c>
      <c r="N548" s="5">
        <v>19.79</v>
      </c>
      <c r="O548" s="5">
        <v>0</v>
      </c>
      <c r="P548" s="5">
        <v>1.59</v>
      </c>
      <c r="Q548" s="5">
        <v>0.64</v>
      </c>
      <c r="R548" s="5">
        <v>0</v>
      </c>
      <c r="S548" s="5">
        <v>1315</v>
      </c>
    </row>
    <row r="549" spans="1:19">
      <c r="A549" s="2" t="s">
        <v>14822</v>
      </c>
      <c r="B549" s="2" t="s">
        <v>1200</v>
      </c>
      <c r="C549" s="2" t="s">
        <v>129</v>
      </c>
      <c r="D549" s="2" t="s">
        <v>426</v>
      </c>
      <c r="E549" s="2" t="s">
        <v>40</v>
      </c>
      <c r="F549" s="2" t="s">
        <v>14823</v>
      </c>
      <c r="G549" s="2" t="s">
        <v>190</v>
      </c>
      <c r="H549" s="2" t="s">
        <v>13316</v>
      </c>
      <c r="I549" s="2" t="s">
        <v>140</v>
      </c>
      <c r="J549" s="9">
        <v>200</v>
      </c>
      <c r="K549" s="9">
        <v>1251</v>
      </c>
      <c r="L549" s="5">
        <v>32</v>
      </c>
      <c r="M549" s="5">
        <v>1</v>
      </c>
      <c r="N549" s="5">
        <v>22.55</v>
      </c>
      <c r="O549" s="5">
        <v>72.260000000000005</v>
      </c>
      <c r="P549" s="5">
        <v>2.56</v>
      </c>
      <c r="Q549" s="5">
        <v>0.7</v>
      </c>
      <c r="R549" s="5">
        <v>22.55</v>
      </c>
      <c r="S549" s="5">
        <v>1778</v>
      </c>
    </row>
    <row r="550" spans="1:19">
      <c r="A550" s="2" t="s">
        <v>14824</v>
      </c>
      <c r="B550" s="2" t="s">
        <v>2118</v>
      </c>
      <c r="C550" s="2" t="s">
        <v>1647</v>
      </c>
      <c r="D550" s="2" t="s">
        <v>8843</v>
      </c>
      <c r="E550" s="2" t="s">
        <v>32</v>
      </c>
      <c r="F550" s="2" t="s">
        <v>14825</v>
      </c>
      <c r="G550" s="2" t="s">
        <v>266</v>
      </c>
      <c r="H550" s="2" t="s">
        <v>13316</v>
      </c>
      <c r="I550" s="2" t="s">
        <v>699</v>
      </c>
      <c r="J550" s="9">
        <v>300</v>
      </c>
      <c r="K550" s="9">
        <v>2136</v>
      </c>
      <c r="L550" s="5">
        <v>52</v>
      </c>
      <c r="M550" s="5">
        <v>1</v>
      </c>
      <c r="N550" s="5">
        <v>22.99</v>
      </c>
      <c r="O550" s="5">
        <v>54.01</v>
      </c>
      <c r="P550" s="5">
        <v>2.4300000000000002</v>
      </c>
      <c r="Q550" s="5">
        <v>0.44</v>
      </c>
      <c r="R550" s="5">
        <v>22.99</v>
      </c>
      <c r="S550" s="5">
        <v>1500</v>
      </c>
    </row>
    <row r="551" spans="1:19">
      <c r="A551" s="2" t="s">
        <v>14826</v>
      </c>
      <c r="B551" s="2" t="s">
        <v>14827</v>
      </c>
      <c r="C551" s="2" t="s">
        <v>14828</v>
      </c>
      <c r="D551" s="2" t="s">
        <v>3299</v>
      </c>
      <c r="E551" s="2" t="s">
        <v>32</v>
      </c>
      <c r="F551" s="2" t="s">
        <v>1785</v>
      </c>
      <c r="G551" s="2" t="s">
        <v>190</v>
      </c>
      <c r="H551" s="2" t="s">
        <v>13316</v>
      </c>
      <c r="I551" s="2" t="s">
        <v>382</v>
      </c>
      <c r="J551" s="9">
        <v>600</v>
      </c>
      <c r="K551" s="9">
        <v>754</v>
      </c>
      <c r="L551" s="5">
        <v>31</v>
      </c>
      <c r="M551" s="5">
        <v>3</v>
      </c>
      <c r="N551" s="5">
        <v>16.11</v>
      </c>
      <c r="O551" s="5">
        <v>209.26</v>
      </c>
      <c r="P551" s="5">
        <v>4.1100000000000003</v>
      </c>
      <c r="Q551" s="5">
        <v>0.52</v>
      </c>
      <c r="R551" s="5">
        <v>5.37</v>
      </c>
      <c r="S551" s="5">
        <v>5958</v>
      </c>
    </row>
    <row r="552" spans="1:19">
      <c r="A552" s="2" t="s">
        <v>14829</v>
      </c>
      <c r="B552" s="2" t="s">
        <v>4384</v>
      </c>
      <c r="C552" s="2" t="s">
        <v>8131</v>
      </c>
      <c r="D552" s="2" t="s">
        <v>14830</v>
      </c>
      <c r="E552" s="2" t="s">
        <v>850</v>
      </c>
      <c r="F552" s="2" t="s">
        <v>11931</v>
      </c>
      <c r="G552" s="2" t="s">
        <v>190</v>
      </c>
      <c r="H552" s="2" t="s">
        <v>13316</v>
      </c>
      <c r="I552" s="2" t="s">
        <v>177</v>
      </c>
      <c r="J552" s="9">
        <v>500</v>
      </c>
      <c r="K552" s="9">
        <v>1146</v>
      </c>
      <c r="L552" s="5">
        <v>26</v>
      </c>
      <c r="M552" s="5">
        <v>2</v>
      </c>
      <c r="N552" s="5">
        <v>21.56</v>
      </c>
      <c r="O552" s="5">
        <v>137.44999999999999</v>
      </c>
      <c r="P552" s="5">
        <v>2.27</v>
      </c>
      <c r="Q552" s="5">
        <v>0.83</v>
      </c>
      <c r="R552" s="5">
        <v>10.78</v>
      </c>
      <c r="S552" s="5">
        <v>1250</v>
      </c>
    </row>
    <row r="553" spans="1:19">
      <c r="A553" s="2" t="s">
        <v>14831</v>
      </c>
      <c r="B553" s="2" t="s">
        <v>6627</v>
      </c>
      <c r="C553" s="2" t="s">
        <v>6611</v>
      </c>
      <c r="D553" s="2" t="s">
        <v>14832</v>
      </c>
      <c r="E553" s="2" t="s">
        <v>23</v>
      </c>
      <c r="F553" s="2" t="s">
        <v>14833</v>
      </c>
      <c r="G553" s="2" t="s">
        <v>312</v>
      </c>
      <c r="H553" s="2" t="s">
        <v>13316</v>
      </c>
      <c r="I553" s="2" t="s">
        <v>80</v>
      </c>
      <c r="J553" s="9">
        <v>500</v>
      </c>
      <c r="K553" s="9">
        <v>605</v>
      </c>
      <c r="L553" s="5">
        <v>21</v>
      </c>
      <c r="M553" s="5">
        <v>2</v>
      </c>
      <c r="N553" s="5">
        <v>12.01</v>
      </c>
      <c r="O553" s="5">
        <v>146.09</v>
      </c>
      <c r="P553" s="5">
        <v>3.47</v>
      </c>
      <c r="Q553" s="5">
        <v>0.56999999999999995</v>
      </c>
      <c r="R553" s="5">
        <v>6</v>
      </c>
      <c r="S553" s="5">
        <v>2494</v>
      </c>
    </row>
    <row r="554" spans="1:19">
      <c r="A554" s="2" t="s">
        <v>14834</v>
      </c>
      <c r="B554" s="2" t="s">
        <v>686</v>
      </c>
      <c r="C554" s="2" t="s">
        <v>14835</v>
      </c>
      <c r="D554" s="2" t="s">
        <v>592</v>
      </c>
      <c r="E554" s="2" t="s">
        <v>85</v>
      </c>
      <c r="F554" s="2" t="s">
        <v>14836</v>
      </c>
      <c r="G554" s="2" t="s">
        <v>72</v>
      </c>
      <c r="H554" s="2" t="s">
        <v>13316</v>
      </c>
      <c r="I554" s="2" t="s">
        <v>293</v>
      </c>
      <c r="J554" s="9">
        <v>100</v>
      </c>
      <c r="K554" s="9">
        <v>1606</v>
      </c>
      <c r="L554" s="5">
        <v>64</v>
      </c>
      <c r="M554" s="5">
        <v>0</v>
      </c>
      <c r="N554" s="5">
        <v>36.07</v>
      </c>
      <c r="O554" s="5">
        <v>0</v>
      </c>
      <c r="P554" s="5">
        <v>3.99</v>
      </c>
      <c r="Q554" s="5">
        <v>0.56000000000000005</v>
      </c>
      <c r="R554" s="5">
        <v>0</v>
      </c>
      <c r="S554" s="5">
        <v>1700</v>
      </c>
    </row>
    <row r="555" spans="1:19">
      <c r="A555" s="2" t="s">
        <v>14837</v>
      </c>
      <c r="B555" s="2" t="s">
        <v>14838</v>
      </c>
      <c r="C555" s="2" t="s">
        <v>143</v>
      </c>
      <c r="D555" s="2" t="s">
        <v>2667</v>
      </c>
      <c r="E555" s="2" t="s">
        <v>23</v>
      </c>
      <c r="F555" s="2" t="s">
        <v>14839</v>
      </c>
      <c r="G555" s="2" t="s">
        <v>25</v>
      </c>
      <c r="H555" s="2" t="s">
        <v>13316</v>
      </c>
      <c r="I555" s="2" t="s">
        <v>43</v>
      </c>
      <c r="J555" s="9">
        <v>100</v>
      </c>
      <c r="K555" s="9">
        <v>1613</v>
      </c>
      <c r="L555" s="5">
        <v>43</v>
      </c>
      <c r="M555" s="5">
        <v>0</v>
      </c>
      <c r="N555" s="5">
        <v>27.46</v>
      </c>
      <c r="O555" s="5">
        <v>0</v>
      </c>
      <c r="P555" s="5">
        <v>2.67</v>
      </c>
      <c r="Q555" s="5">
        <v>0.64</v>
      </c>
      <c r="R555" s="5">
        <v>0</v>
      </c>
      <c r="S555" s="5">
        <v>1700</v>
      </c>
    </row>
    <row r="556" spans="1:19">
      <c r="A556" s="2" t="s">
        <v>14840</v>
      </c>
      <c r="B556" s="2" t="s">
        <v>1051</v>
      </c>
      <c r="C556" s="2" t="s">
        <v>14841</v>
      </c>
      <c r="D556" s="2" t="s">
        <v>3880</v>
      </c>
      <c r="E556" s="2" t="s">
        <v>635</v>
      </c>
      <c r="F556" s="2" t="s">
        <v>14842</v>
      </c>
      <c r="G556" s="2" t="s">
        <v>94</v>
      </c>
      <c r="H556" s="2" t="s">
        <v>13316</v>
      </c>
      <c r="I556" s="2" t="s">
        <v>232</v>
      </c>
      <c r="J556" s="9">
        <v>400</v>
      </c>
      <c r="K556" s="9">
        <v>1910</v>
      </c>
      <c r="L556" s="5">
        <v>76</v>
      </c>
      <c r="M556" s="5">
        <v>2</v>
      </c>
      <c r="N556" s="5">
        <v>58.43</v>
      </c>
      <c r="O556" s="5">
        <v>79.61</v>
      </c>
      <c r="P556" s="5">
        <v>3.98</v>
      </c>
      <c r="Q556" s="5">
        <v>0.77</v>
      </c>
      <c r="R556" s="5">
        <v>29.22</v>
      </c>
      <c r="S556" s="5">
        <v>1625</v>
      </c>
    </row>
    <row r="557" spans="1:19">
      <c r="A557" s="2" t="s">
        <v>14843</v>
      </c>
      <c r="B557" s="2" t="s">
        <v>3718</v>
      </c>
      <c r="C557" s="2" t="s">
        <v>14844</v>
      </c>
      <c r="D557" s="2" t="s">
        <v>8049</v>
      </c>
      <c r="E557" s="2" t="s">
        <v>118</v>
      </c>
      <c r="F557" s="2" t="s">
        <v>14845</v>
      </c>
      <c r="G557" s="2" t="s">
        <v>102</v>
      </c>
      <c r="H557" s="2" t="s">
        <v>13316</v>
      </c>
      <c r="I557" s="2" t="s">
        <v>217</v>
      </c>
      <c r="J557" s="9">
        <v>200</v>
      </c>
      <c r="K557" s="9">
        <v>835</v>
      </c>
      <c r="L557" s="5">
        <v>26</v>
      </c>
      <c r="M557" s="5">
        <v>0</v>
      </c>
      <c r="N557" s="5">
        <v>12.63</v>
      </c>
      <c r="O557" s="5">
        <v>0</v>
      </c>
      <c r="P557" s="5">
        <v>3.11</v>
      </c>
      <c r="Q557" s="5">
        <v>0.49</v>
      </c>
      <c r="R557" s="5">
        <v>0</v>
      </c>
      <c r="S557" s="5">
        <v>1500</v>
      </c>
    </row>
    <row r="558" spans="1:19">
      <c r="A558" s="2" t="s">
        <v>14846</v>
      </c>
      <c r="B558" s="2" t="s">
        <v>1051</v>
      </c>
      <c r="C558" s="2" t="s">
        <v>14847</v>
      </c>
      <c r="D558" s="2" t="s">
        <v>809</v>
      </c>
      <c r="E558" s="2" t="s">
        <v>112</v>
      </c>
      <c r="F558" s="2" t="s">
        <v>14848</v>
      </c>
      <c r="G558" s="2" t="s">
        <v>161</v>
      </c>
      <c r="H558" s="2" t="s">
        <v>13316</v>
      </c>
      <c r="I558" s="2" t="s">
        <v>80</v>
      </c>
      <c r="J558" s="9">
        <v>400</v>
      </c>
      <c r="K558" s="9">
        <v>2080</v>
      </c>
      <c r="L558" s="5">
        <v>61</v>
      </c>
      <c r="M558" s="5">
        <v>5</v>
      </c>
      <c r="N558" s="5">
        <v>30.54</v>
      </c>
      <c r="O558" s="5">
        <v>209.46</v>
      </c>
      <c r="P558" s="5">
        <v>2.93</v>
      </c>
      <c r="Q558" s="5">
        <v>0.5</v>
      </c>
      <c r="R558" s="5">
        <v>6.11</v>
      </c>
      <c r="S558" s="5">
        <v>3000</v>
      </c>
    </row>
    <row r="559" spans="1:19">
      <c r="A559" s="2" t="s">
        <v>14849</v>
      </c>
      <c r="B559" s="2" t="s">
        <v>8336</v>
      </c>
      <c r="C559" s="2" t="s">
        <v>14850</v>
      </c>
      <c r="D559" s="2" t="s">
        <v>236</v>
      </c>
      <c r="E559" s="2" t="s">
        <v>237</v>
      </c>
      <c r="F559" s="2" t="s">
        <v>1049</v>
      </c>
      <c r="G559" s="2" t="s">
        <v>72</v>
      </c>
      <c r="H559" s="2" t="s">
        <v>13316</v>
      </c>
      <c r="I559" s="2" t="s">
        <v>356</v>
      </c>
      <c r="J559" s="9">
        <v>700</v>
      </c>
      <c r="K559" s="9">
        <v>1674</v>
      </c>
      <c r="L559" s="5">
        <v>41</v>
      </c>
      <c r="M559" s="5">
        <v>0</v>
      </c>
      <c r="N559" s="5">
        <v>16.8</v>
      </c>
      <c r="O559" s="5">
        <v>0</v>
      </c>
      <c r="P559" s="5">
        <v>2.4500000000000002</v>
      </c>
      <c r="Q559" s="5">
        <v>0.41</v>
      </c>
      <c r="R559" s="5">
        <v>0</v>
      </c>
      <c r="S559" s="5">
        <v>2000</v>
      </c>
    </row>
    <row r="560" spans="1:19">
      <c r="A560" s="2" t="s">
        <v>14851</v>
      </c>
      <c r="B560" s="2" t="s">
        <v>8238</v>
      </c>
      <c r="C560" s="2" t="s">
        <v>1773</v>
      </c>
      <c r="D560" s="2" t="s">
        <v>14852</v>
      </c>
      <c r="E560" s="2" t="s">
        <v>953</v>
      </c>
      <c r="F560" s="2" t="s">
        <v>14853</v>
      </c>
      <c r="G560" s="2" t="s">
        <v>50</v>
      </c>
      <c r="H560" s="2" t="s">
        <v>13316</v>
      </c>
      <c r="I560" s="2" t="s">
        <v>43</v>
      </c>
      <c r="J560" s="9">
        <v>200</v>
      </c>
      <c r="K560" s="9">
        <v>1994</v>
      </c>
      <c r="L560" s="5">
        <v>52</v>
      </c>
      <c r="M560" s="5">
        <v>0</v>
      </c>
      <c r="N560" s="5">
        <v>41.08</v>
      </c>
      <c r="O560" s="5">
        <v>0</v>
      </c>
      <c r="P560" s="5">
        <v>2.61</v>
      </c>
      <c r="Q560" s="5">
        <v>0.79</v>
      </c>
      <c r="R560" s="5">
        <v>0</v>
      </c>
      <c r="S560" s="5">
        <v>4000</v>
      </c>
    </row>
    <row r="561" spans="1:19">
      <c r="A561" s="2" t="s">
        <v>14854</v>
      </c>
      <c r="B561" s="2" t="s">
        <v>12561</v>
      </c>
      <c r="C561" s="2" t="s">
        <v>14855</v>
      </c>
      <c r="D561" s="2" t="s">
        <v>2033</v>
      </c>
      <c r="E561" s="2" t="s">
        <v>112</v>
      </c>
      <c r="F561" s="2" t="s">
        <v>24</v>
      </c>
      <c r="G561" s="2" t="s">
        <v>50</v>
      </c>
      <c r="H561" s="2" t="s">
        <v>13316</v>
      </c>
      <c r="I561" s="2" t="s">
        <v>80</v>
      </c>
      <c r="J561" s="9">
        <v>100</v>
      </c>
      <c r="K561" s="9">
        <v>983</v>
      </c>
      <c r="L561" s="5">
        <v>36</v>
      </c>
      <c r="M561" s="5">
        <v>0</v>
      </c>
      <c r="N561" s="5">
        <v>19.52</v>
      </c>
      <c r="O561" s="5">
        <v>0</v>
      </c>
      <c r="P561" s="5">
        <v>3.66</v>
      </c>
      <c r="Q561" s="5">
        <v>0.54</v>
      </c>
      <c r="R561" s="5">
        <v>0</v>
      </c>
      <c r="S561" s="5">
        <v>4333</v>
      </c>
    </row>
    <row r="562" spans="1:19">
      <c r="A562" s="2" t="s">
        <v>14856</v>
      </c>
      <c r="B562" s="2" t="s">
        <v>539</v>
      </c>
      <c r="C562" s="2" t="s">
        <v>1966</v>
      </c>
      <c r="D562" s="2" t="s">
        <v>204</v>
      </c>
      <c r="E562" s="2" t="s">
        <v>56</v>
      </c>
      <c r="F562" s="2" t="s">
        <v>14857</v>
      </c>
      <c r="G562" s="2" t="s">
        <v>260</v>
      </c>
      <c r="H562" s="2" t="s">
        <v>13316</v>
      </c>
      <c r="I562" s="2" t="s">
        <v>382</v>
      </c>
      <c r="J562" s="9">
        <v>500</v>
      </c>
      <c r="K562" s="9">
        <v>959</v>
      </c>
      <c r="L562" s="5">
        <v>28</v>
      </c>
      <c r="M562" s="5">
        <v>2</v>
      </c>
      <c r="N562" s="5">
        <v>18.23</v>
      </c>
      <c r="O562" s="5">
        <v>143.13999999999999</v>
      </c>
      <c r="P562" s="5">
        <v>2.92</v>
      </c>
      <c r="Q562" s="5">
        <v>0.65</v>
      </c>
      <c r="R562" s="5">
        <v>9.1199999999999992</v>
      </c>
      <c r="S562" s="5">
        <v>1700</v>
      </c>
    </row>
    <row r="563" spans="1:19">
      <c r="A563" s="2" t="s">
        <v>14858</v>
      </c>
      <c r="B563" s="2" t="s">
        <v>8411</v>
      </c>
      <c r="C563" s="2" t="s">
        <v>14859</v>
      </c>
      <c r="D563" s="2" t="s">
        <v>14860</v>
      </c>
      <c r="E563" s="2" t="s">
        <v>492</v>
      </c>
      <c r="F563" s="2" t="s">
        <v>14861</v>
      </c>
      <c r="G563" s="2" t="s">
        <v>161</v>
      </c>
      <c r="H563" s="2" t="s">
        <v>13316</v>
      </c>
      <c r="I563" s="2" t="s">
        <v>59</v>
      </c>
      <c r="J563" s="9">
        <v>200</v>
      </c>
      <c r="K563" s="9">
        <v>2471</v>
      </c>
      <c r="L563" s="5">
        <v>62</v>
      </c>
      <c r="M563" s="5">
        <v>6</v>
      </c>
      <c r="N563" s="5">
        <v>50.79</v>
      </c>
      <c r="O563" s="5">
        <v>280.39</v>
      </c>
      <c r="P563" s="5">
        <v>2.5099999999999998</v>
      </c>
      <c r="Q563" s="5">
        <v>0.82</v>
      </c>
      <c r="R563" s="5">
        <v>8.4600000000000009</v>
      </c>
      <c r="S563" s="5">
        <v>1000</v>
      </c>
    </row>
    <row r="564" spans="1:19">
      <c r="A564" s="2" t="s">
        <v>14862</v>
      </c>
      <c r="B564" s="2" t="s">
        <v>10600</v>
      </c>
      <c r="C564" s="2" t="s">
        <v>14063</v>
      </c>
      <c r="D564" s="2" t="s">
        <v>117</v>
      </c>
      <c r="E564" s="2" t="s">
        <v>118</v>
      </c>
      <c r="F564" s="2" t="s">
        <v>13815</v>
      </c>
      <c r="G564" s="2" t="s">
        <v>167</v>
      </c>
      <c r="H564" s="2" t="s">
        <v>13316</v>
      </c>
      <c r="I564" s="2" t="s">
        <v>217</v>
      </c>
      <c r="J564" s="9">
        <v>100</v>
      </c>
      <c r="K564" s="9">
        <v>2462</v>
      </c>
      <c r="L564" s="5">
        <v>55</v>
      </c>
      <c r="M564" s="5">
        <v>6</v>
      </c>
      <c r="N564" s="5">
        <v>43.5</v>
      </c>
      <c r="O564" s="5">
        <v>414.15</v>
      </c>
      <c r="P564" s="5">
        <v>2.23</v>
      </c>
      <c r="Q564" s="5">
        <v>0.79</v>
      </c>
      <c r="R564" s="5">
        <v>7.25</v>
      </c>
      <c r="S564" s="5">
        <v>2250</v>
      </c>
    </row>
    <row r="565" spans="1:19">
      <c r="A565" s="2" t="s">
        <v>14863</v>
      </c>
      <c r="B565" s="2" t="s">
        <v>14864</v>
      </c>
      <c r="C565" s="2" t="s">
        <v>14865</v>
      </c>
      <c r="D565" s="2" t="s">
        <v>9476</v>
      </c>
      <c r="E565" s="2" t="s">
        <v>112</v>
      </c>
      <c r="F565" s="2" t="s">
        <v>9046</v>
      </c>
      <c r="G565" s="2" t="s">
        <v>87</v>
      </c>
      <c r="H565" s="2" t="s">
        <v>13316</v>
      </c>
      <c r="I565" s="2" t="s">
        <v>313</v>
      </c>
      <c r="J565" s="9">
        <v>700</v>
      </c>
      <c r="K565" s="9">
        <v>2428</v>
      </c>
      <c r="L565" s="5">
        <v>56</v>
      </c>
      <c r="M565" s="5">
        <v>0</v>
      </c>
      <c r="N565" s="5">
        <v>26.67</v>
      </c>
      <c r="O565" s="5">
        <v>0</v>
      </c>
      <c r="P565" s="5">
        <v>2.31</v>
      </c>
      <c r="Q565" s="5">
        <v>0.48</v>
      </c>
      <c r="R565" s="5">
        <v>0</v>
      </c>
      <c r="S565" s="5">
        <v>3800</v>
      </c>
    </row>
    <row r="566" spans="1:19">
      <c r="A566" s="2" t="s">
        <v>14866</v>
      </c>
      <c r="B566" s="2" t="s">
        <v>534</v>
      </c>
      <c r="C566" s="2" t="s">
        <v>14867</v>
      </c>
      <c r="D566" s="2" t="s">
        <v>552</v>
      </c>
      <c r="E566" s="2" t="s">
        <v>222</v>
      </c>
      <c r="F566" s="2" t="s">
        <v>14868</v>
      </c>
      <c r="G566" s="2" t="s">
        <v>150</v>
      </c>
      <c r="H566" s="2" t="s">
        <v>13316</v>
      </c>
      <c r="I566" s="2" t="s">
        <v>43</v>
      </c>
      <c r="J566" s="9">
        <v>200</v>
      </c>
      <c r="K566" s="9">
        <v>709</v>
      </c>
      <c r="L566" s="5">
        <v>17</v>
      </c>
      <c r="M566" s="5">
        <v>0</v>
      </c>
      <c r="N566" s="5">
        <v>7.56</v>
      </c>
      <c r="O566" s="5">
        <v>0</v>
      </c>
      <c r="P566" s="5">
        <v>2.4</v>
      </c>
      <c r="Q566" s="5">
        <v>0.44</v>
      </c>
      <c r="R566" s="5">
        <v>0</v>
      </c>
      <c r="S566" s="5">
        <v>2000</v>
      </c>
    </row>
    <row r="567" spans="1:19">
      <c r="A567" s="2" t="s">
        <v>14869</v>
      </c>
      <c r="B567" s="2" t="s">
        <v>2485</v>
      </c>
      <c r="C567" s="2" t="s">
        <v>14870</v>
      </c>
      <c r="D567" s="2" t="s">
        <v>257</v>
      </c>
      <c r="E567" s="2" t="s">
        <v>258</v>
      </c>
      <c r="F567" s="2" t="s">
        <v>14871</v>
      </c>
      <c r="G567" s="2" t="s">
        <v>253</v>
      </c>
      <c r="H567" s="2" t="s">
        <v>13316</v>
      </c>
      <c r="I567" s="2" t="s">
        <v>51</v>
      </c>
      <c r="J567" s="9">
        <v>400</v>
      </c>
      <c r="K567" s="9">
        <v>2300</v>
      </c>
      <c r="L567" s="5">
        <v>86</v>
      </c>
      <c r="M567" s="5">
        <v>0</v>
      </c>
      <c r="N567" s="5">
        <v>55.56</v>
      </c>
      <c r="O567" s="5">
        <v>0</v>
      </c>
      <c r="P567" s="5">
        <v>3.74</v>
      </c>
      <c r="Q567" s="5">
        <v>0.65</v>
      </c>
      <c r="R567" s="5">
        <v>0</v>
      </c>
      <c r="S567" s="5">
        <v>3000</v>
      </c>
    </row>
    <row r="568" spans="1:19">
      <c r="A568" s="2" t="s">
        <v>14872</v>
      </c>
      <c r="B568" s="2" t="s">
        <v>7812</v>
      </c>
      <c r="C568" s="2" t="s">
        <v>14873</v>
      </c>
      <c r="D568" s="2" t="s">
        <v>755</v>
      </c>
      <c r="E568" s="2" t="s">
        <v>188</v>
      </c>
      <c r="F568" s="2" t="s">
        <v>14874</v>
      </c>
      <c r="G568" s="2" t="s">
        <v>253</v>
      </c>
      <c r="H568" s="2" t="s">
        <v>13316</v>
      </c>
      <c r="I568" s="2" t="s">
        <v>699</v>
      </c>
      <c r="J568" s="9">
        <v>300</v>
      </c>
      <c r="K568" s="9">
        <v>1176</v>
      </c>
      <c r="L568" s="5">
        <v>49</v>
      </c>
      <c r="M568" s="5">
        <v>1</v>
      </c>
      <c r="N568" s="5">
        <v>30.41</v>
      </c>
      <c r="O568" s="5">
        <v>66.94</v>
      </c>
      <c r="P568" s="5">
        <v>4.17</v>
      </c>
      <c r="Q568" s="5">
        <v>0.62</v>
      </c>
      <c r="R568" s="5">
        <v>30.41</v>
      </c>
      <c r="S568" s="5">
        <v>1500</v>
      </c>
    </row>
    <row r="569" spans="1:19">
      <c r="A569" s="2" t="s">
        <v>14875</v>
      </c>
      <c r="B569" s="2" t="s">
        <v>555</v>
      </c>
      <c r="C569" s="2" t="s">
        <v>14876</v>
      </c>
      <c r="D569" s="2" t="s">
        <v>574</v>
      </c>
      <c r="E569" s="2" t="s">
        <v>56</v>
      </c>
      <c r="F569" s="2" t="s">
        <v>14877</v>
      </c>
      <c r="G569" s="2" t="s">
        <v>260</v>
      </c>
      <c r="H569" s="2" t="s">
        <v>13316</v>
      </c>
      <c r="I569" s="2" t="s">
        <v>27</v>
      </c>
      <c r="J569" s="9">
        <v>500</v>
      </c>
      <c r="K569" s="9">
        <v>1520</v>
      </c>
      <c r="L569" s="5">
        <v>55</v>
      </c>
      <c r="M569" s="5">
        <v>4</v>
      </c>
      <c r="N569" s="5">
        <v>45.81</v>
      </c>
      <c r="O569" s="5">
        <v>293.08</v>
      </c>
      <c r="P569" s="5">
        <v>3.62</v>
      </c>
      <c r="Q569" s="5">
        <v>0.83</v>
      </c>
      <c r="R569" s="5">
        <v>11.45</v>
      </c>
      <c r="S569" s="5">
        <v>1500</v>
      </c>
    </row>
    <row r="570" spans="1:19">
      <c r="A570" s="2" t="s">
        <v>14878</v>
      </c>
      <c r="B570" s="2" t="s">
        <v>2751</v>
      </c>
      <c r="C570" s="2" t="s">
        <v>11494</v>
      </c>
      <c r="D570" s="2" t="s">
        <v>14879</v>
      </c>
      <c r="E570" s="2" t="s">
        <v>112</v>
      </c>
      <c r="F570" s="2" t="s">
        <v>14880</v>
      </c>
      <c r="G570" s="2" t="s">
        <v>134</v>
      </c>
      <c r="H570" s="2" t="s">
        <v>13316</v>
      </c>
      <c r="I570" s="2" t="s">
        <v>66</v>
      </c>
      <c r="J570" s="9">
        <v>1000</v>
      </c>
      <c r="K570" s="9">
        <v>1318</v>
      </c>
      <c r="L570" s="5">
        <v>31</v>
      </c>
      <c r="M570" s="5">
        <v>1</v>
      </c>
      <c r="N570" s="5">
        <v>26.05</v>
      </c>
      <c r="O570" s="5">
        <v>54.79</v>
      </c>
      <c r="P570" s="5">
        <v>2.35</v>
      </c>
      <c r="Q570" s="5">
        <v>0.84</v>
      </c>
      <c r="R570" s="5">
        <v>26.05</v>
      </c>
      <c r="S570" s="5">
        <v>2750</v>
      </c>
    </row>
    <row r="571" spans="1:19">
      <c r="A571" s="2" t="s">
        <v>14881</v>
      </c>
      <c r="B571" s="2" t="s">
        <v>14882</v>
      </c>
      <c r="C571" s="2" t="s">
        <v>14883</v>
      </c>
      <c r="D571" s="2" t="s">
        <v>1559</v>
      </c>
      <c r="E571" s="2" t="s">
        <v>23</v>
      </c>
      <c r="F571" s="2" t="s">
        <v>14825</v>
      </c>
      <c r="G571" s="2" t="s">
        <v>34</v>
      </c>
      <c r="H571" s="2" t="s">
        <v>13316</v>
      </c>
      <c r="I571" s="2" t="s">
        <v>293</v>
      </c>
      <c r="J571" s="9">
        <v>200</v>
      </c>
      <c r="K571" s="9">
        <v>883</v>
      </c>
      <c r="L571" s="5">
        <v>27</v>
      </c>
      <c r="M571" s="5">
        <v>0</v>
      </c>
      <c r="N571" s="5">
        <v>22.25</v>
      </c>
      <c r="O571" s="5">
        <v>0</v>
      </c>
      <c r="P571" s="5">
        <v>3.06</v>
      </c>
      <c r="Q571" s="5">
        <v>0.82</v>
      </c>
      <c r="R571" s="5">
        <v>0</v>
      </c>
      <c r="S571" s="5">
        <v>4500</v>
      </c>
    </row>
    <row r="572" spans="1:19">
      <c r="A572" s="2" t="s">
        <v>14884</v>
      </c>
      <c r="B572" s="2" t="s">
        <v>14885</v>
      </c>
      <c r="C572" s="2" t="s">
        <v>14886</v>
      </c>
      <c r="D572" s="2" t="s">
        <v>14887</v>
      </c>
      <c r="E572" s="2" t="s">
        <v>298</v>
      </c>
      <c r="F572" s="2" t="s">
        <v>14888</v>
      </c>
      <c r="G572" s="2" t="s">
        <v>42</v>
      </c>
      <c r="H572" s="2" t="s">
        <v>13316</v>
      </c>
      <c r="I572" s="2" t="s">
        <v>66</v>
      </c>
      <c r="J572" s="9">
        <v>1000</v>
      </c>
      <c r="K572" s="9">
        <v>1594</v>
      </c>
      <c r="L572" s="5">
        <v>63</v>
      </c>
      <c r="M572" s="5">
        <v>0</v>
      </c>
      <c r="N572" s="5">
        <v>51.43</v>
      </c>
      <c r="O572" s="5">
        <v>0</v>
      </c>
      <c r="P572" s="5">
        <v>3.95</v>
      </c>
      <c r="Q572" s="5">
        <v>0.82</v>
      </c>
      <c r="R572" s="5">
        <v>0</v>
      </c>
      <c r="S572" s="5">
        <v>1000</v>
      </c>
    </row>
    <row r="573" spans="1:19">
      <c r="A573" s="2" t="s">
        <v>14889</v>
      </c>
      <c r="B573" s="2" t="s">
        <v>14890</v>
      </c>
      <c r="C573" s="2" t="s">
        <v>864</v>
      </c>
      <c r="D573" s="2" t="s">
        <v>3107</v>
      </c>
      <c r="E573" s="2" t="s">
        <v>1203</v>
      </c>
      <c r="F573" s="2" t="s">
        <v>14891</v>
      </c>
      <c r="G573" s="2" t="s">
        <v>167</v>
      </c>
      <c r="H573" s="2" t="s">
        <v>13316</v>
      </c>
      <c r="I573" s="2" t="s">
        <v>95</v>
      </c>
      <c r="J573" s="9">
        <v>100</v>
      </c>
      <c r="K573" s="9">
        <v>950</v>
      </c>
      <c r="L573" s="5">
        <v>41</v>
      </c>
      <c r="M573" s="5">
        <v>0</v>
      </c>
      <c r="N573" s="5">
        <v>27.04</v>
      </c>
      <c r="O573" s="5">
        <v>0</v>
      </c>
      <c r="P573" s="5">
        <v>4.32</v>
      </c>
      <c r="Q573" s="5">
        <v>0.66</v>
      </c>
      <c r="R573" s="5">
        <v>0</v>
      </c>
      <c r="S573" s="5">
        <v>2644</v>
      </c>
    </row>
    <row r="574" spans="1:19">
      <c r="A574" s="2" t="s">
        <v>14892</v>
      </c>
      <c r="B574" s="2" t="s">
        <v>1033</v>
      </c>
      <c r="C574" s="2" t="s">
        <v>14893</v>
      </c>
      <c r="D574" s="2" t="s">
        <v>175</v>
      </c>
      <c r="E574" s="2" t="s">
        <v>23</v>
      </c>
      <c r="F574" s="2" t="s">
        <v>14894</v>
      </c>
      <c r="G574" s="2" t="s">
        <v>72</v>
      </c>
      <c r="H574" s="2" t="s">
        <v>13316</v>
      </c>
      <c r="I574" s="2" t="s">
        <v>35</v>
      </c>
      <c r="J574" s="9">
        <v>1000</v>
      </c>
      <c r="K574" s="9">
        <v>2392</v>
      </c>
      <c r="L574" s="5">
        <v>65</v>
      </c>
      <c r="M574" s="5">
        <v>1</v>
      </c>
      <c r="N574" s="5">
        <v>37.35</v>
      </c>
      <c r="O574" s="5">
        <v>73.42</v>
      </c>
      <c r="P574" s="5">
        <v>2.72</v>
      </c>
      <c r="Q574" s="5">
        <v>0.56999999999999995</v>
      </c>
      <c r="R574" s="5">
        <v>37.35</v>
      </c>
      <c r="S574" s="5">
        <v>1500</v>
      </c>
    </row>
    <row r="575" spans="1:19">
      <c r="A575" s="2" t="s">
        <v>14895</v>
      </c>
      <c r="B575" s="2" t="s">
        <v>799</v>
      </c>
      <c r="C575" s="2" t="s">
        <v>13262</v>
      </c>
      <c r="D575" s="2" t="s">
        <v>1227</v>
      </c>
      <c r="E575" s="2" t="s">
        <v>85</v>
      </c>
      <c r="F575" s="2" t="s">
        <v>14896</v>
      </c>
      <c r="G575" s="2" t="s">
        <v>58</v>
      </c>
      <c r="H575" s="2" t="s">
        <v>13316</v>
      </c>
      <c r="I575" s="2" t="s">
        <v>319</v>
      </c>
      <c r="J575" s="9">
        <v>500</v>
      </c>
      <c r="K575" s="9">
        <v>1591</v>
      </c>
      <c r="L575" s="5">
        <v>61</v>
      </c>
      <c r="M575" s="5">
        <v>0</v>
      </c>
      <c r="N575" s="5">
        <v>28.22</v>
      </c>
      <c r="O575" s="5">
        <v>0</v>
      </c>
      <c r="P575" s="5">
        <v>3.83</v>
      </c>
      <c r="Q575" s="5">
        <v>0.46</v>
      </c>
      <c r="R575" s="5">
        <v>0</v>
      </c>
      <c r="S575" s="5">
        <v>1700</v>
      </c>
    </row>
    <row r="576" spans="1:19">
      <c r="A576" s="2" t="s">
        <v>14897</v>
      </c>
      <c r="B576" s="2" t="s">
        <v>2910</v>
      </c>
      <c r="C576" s="2" t="s">
        <v>3412</v>
      </c>
      <c r="D576" s="2" t="s">
        <v>14898</v>
      </c>
      <c r="E576" s="2" t="s">
        <v>118</v>
      </c>
      <c r="F576" s="2" t="s">
        <v>14899</v>
      </c>
      <c r="G576" s="2" t="s">
        <v>58</v>
      </c>
      <c r="H576" s="2" t="s">
        <v>13316</v>
      </c>
      <c r="I576" s="2" t="s">
        <v>80</v>
      </c>
      <c r="J576" s="9">
        <v>600</v>
      </c>
      <c r="K576" s="9">
        <v>1993</v>
      </c>
      <c r="L576" s="5">
        <v>54</v>
      </c>
      <c r="M576" s="5">
        <v>5</v>
      </c>
      <c r="N576" s="5">
        <v>28.11</v>
      </c>
      <c r="O576" s="5">
        <v>203.44</v>
      </c>
      <c r="P576" s="5">
        <v>2.71</v>
      </c>
      <c r="Q576" s="5">
        <v>0.52</v>
      </c>
      <c r="R576" s="5">
        <v>5.62</v>
      </c>
      <c r="S576" s="5">
        <v>1383</v>
      </c>
    </row>
    <row r="577" spans="1:19">
      <c r="A577" s="2" t="s">
        <v>14900</v>
      </c>
      <c r="B577" s="2" t="s">
        <v>2217</v>
      </c>
      <c r="C577" s="2" t="s">
        <v>14901</v>
      </c>
      <c r="D577" s="2" t="s">
        <v>10453</v>
      </c>
      <c r="E577" s="2" t="s">
        <v>56</v>
      </c>
      <c r="F577" s="2" t="s">
        <v>14871</v>
      </c>
      <c r="G577" s="2" t="s">
        <v>266</v>
      </c>
      <c r="H577" s="2" t="s">
        <v>13316</v>
      </c>
      <c r="I577" s="2" t="s">
        <v>382</v>
      </c>
      <c r="J577" s="9">
        <v>600</v>
      </c>
      <c r="K577" s="9">
        <v>666</v>
      </c>
      <c r="L577" s="5">
        <v>10</v>
      </c>
      <c r="M577" s="5">
        <v>0</v>
      </c>
      <c r="N577" s="5">
        <v>8.36</v>
      </c>
      <c r="O577" s="5">
        <v>0</v>
      </c>
      <c r="P577" s="5">
        <v>1.5</v>
      </c>
      <c r="Q577" s="5">
        <v>0.84</v>
      </c>
      <c r="R577" s="5">
        <v>0</v>
      </c>
      <c r="S577" s="5">
        <v>840</v>
      </c>
    </row>
    <row r="578" spans="1:19">
      <c r="A578" s="2" t="s">
        <v>14902</v>
      </c>
      <c r="B578" s="2" t="s">
        <v>7324</v>
      </c>
      <c r="C578" s="2" t="s">
        <v>7060</v>
      </c>
      <c r="D578" s="2" t="s">
        <v>14903</v>
      </c>
      <c r="E578" s="2" t="s">
        <v>258</v>
      </c>
      <c r="F578" s="2" t="s">
        <v>14904</v>
      </c>
      <c r="G578" s="2" t="s">
        <v>87</v>
      </c>
      <c r="H578" s="2" t="s">
        <v>13316</v>
      </c>
      <c r="I578" s="2" t="s">
        <v>356</v>
      </c>
      <c r="J578" s="9">
        <v>200</v>
      </c>
      <c r="K578" s="9">
        <v>1575</v>
      </c>
      <c r="L578" s="5">
        <v>34</v>
      </c>
      <c r="M578" s="5">
        <v>0</v>
      </c>
      <c r="N578" s="5">
        <v>17.97</v>
      </c>
      <c r="O578" s="5">
        <v>0</v>
      </c>
      <c r="P578" s="5">
        <v>2.16</v>
      </c>
      <c r="Q578" s="5">
        <v>0.53</v>
      </c>
      <c r="R578" s="5">
        <v>0</v>
      </c>
      <c r="S578" s="5">
        <v>6114</v>
      </c>
    </row>
    <row r="579" spans="1:19">
      <c r="A579" s="2" t="s">
        <v>14905</v>
      </c>
      <c r="B579" s="2" t="s">
        <v>208</v>
      </c>
      <c r="C579" s="2" t="s">
        <v>1231</v>
      </c>
      <c r="D579" s="2" t="s">
        <v>117</v>
      </c>
      <c r="E579" s="2" t="s">
        <v>118</v>
      </c>
      <c r="F579" s="2" t="s">
        <v>8385</v>
      </c>
      <c r="G579" s="2" t="s">
        <v>344</v>
      </c>
      <c r="H579" s="2" t="s">
        <v>13316</v>
      </c>
      <c r="I579" s="2" t="s">
        <v>27</v>
      </c>
      <c r="J579" s="9">
        <v>800</v>
      </c>
      <c r="K579" s="9">
        <v>2410</v>
      </c>
      <c r="L579" s="5">
        <v>74</v>
      </c>
      <c r="M579" s="5">
        <v>2</v>
      </c>
      <c r="N579" s="5">
        <v>37.46</v>
      </c>
      <c r="O579" s="5">
        <v>85.09</v>
      </c>
      <c r="P579" s="5">
        <v>3.07</v>
      </c>
      <c r="Q579" s="5">
        <v>0.51</v>
      </c>
      <c r="R579" s="5">
        <v>18.73</v>
      </c>
      <c r="S579" s="5">
        <v>1400</v>
      </c>
    </row>
    <row r="580" spans="1:19">
      <c r="A580" s="2" t="s">
        <v>14906</v>
      </c>
      <c r="B580" s="2" t="s">
        <v>2132</v>
      </c>
      <c r="C580" s="2" t="s">
        <v>3331</v>
      </c>
      <c r="D580" s="2" t="s">
        <v>1190</v>
      </c>
      <c r="E580" s="2" t="s">
        <v>112</v>
      </c>
      <c r="F580" s="2" t="s">
        <v>930</v>
      </c>
      <c r="G580" s="2" t="s">
        <v>65</v>
      </c>
      <c r="H580" s="2" t="s">
        <v>13316</v>
      </c>
      <c r="I580" s="2" t="s">
        <v>458</v>
      </c>
      <c r="J580" s="9">
        <v>500</v>
      </c>
      <c r="K580" s="9">
        <v>1781</v>
      </c>
      <c r="L580" s="5">
        <v>53</v>
      </c>
      <c r="M580" s="5">
        <v>1</v>
      </c>
      <c r="N580" s="5">
        <v>21.33</v>
      </c>
      <c r="O580" s="5">
        <v>59.4</v>
      </c>
      <c r="P580" s="5">
        <v>2.98</v>
      </c>
      <c r="Q580" s="5">
        <v>0.4</v>
      </c>
      <c r="R580" s="5">
        <v>21.33</v>
      </c>
      <c r="S580" s="5">
        <v>3700</v>
      </c>
    </row>
    <row r="581" spans="1:19">
      <c r="A581" s="2" t="s">
        <v>14907</v>
      </c>
      <c r="B581" s="2" t="s">
        <v>1681</v>
      </c>
      <c r="C581" s="2" t="s">
        <v>14908</v>
      </c>
      <c r="D581" s="2" t="s">
        <v>14909</v>
      </c>
      <c r="E581" s="2" t="s">
        <v>23</v>
      </c>
      <c r="F581" s="2" t="s">
        <v>14910</v>
      </c>
      <c r="G581" s="2" t="s">
        <v>253</v>
      </c>
      <c r="H581" s="2" t="s">
        <v>13316</v>
      </c>
      <c r="I581" s="2" t="s">
        <v>177</v>
      </c>
      <c r="J581" s="9">
        <v>700</v>
      </c>
      <c r="K581" s="9">
        <v>1896</v>
      </c>
      <c r="L581" s="5">
        <v>52</v>
      </c>
      <c r="M581" s="5">
        <v>5</v>
      </c>
      <c r="N581" s="5">
        <v>28.19</v>
      </c>
      <c r="O581" s="5">
        <v>251.71</v>
      </c>
      <c r="P581" s="5">
        <v>2.74</v>
      </c>
      <c r="Q581" s="5">
        <v>0.54</v>
      </c>
      <c r="R581" s="5">
        <v>5.64</v>
      </c>
      <c r="S581" s="5">
        <v>3500</v>
      </c>
    </row>
    <row r="582" spans="1:19">
      <c r="A582" s="2" t="s">
        <v>14911</v>
      </c>
      <c r="B582" s="2" t="s">
        <v>1046</v>
      </c>
      <c r="C582" s="2" t="s">
        <v>130</v>
      </c>
      <c r="D582" s="2" t="s">
        <v>4618</v>
      </c>
      <c r="E582" s="2" t="s">
        <v>125</v>
      </c>
      <c r="F582" s="2" t="s">
        <v>1286</v>
      </c>
      <c r="G582" s="2" t="s">
        <v>190</v>
      </c>
      <c r="H582" s="2" t="s">
        <v>13316</v>
      </c>
      <c r="I582" s="2" t="s">
        <v>162</v>
      </c>
      <c r="J582" s="9">
        <v>100</v>
      </c>
      <c r="K582" s="9">
        <v>1805</v>
      </c>
      <c r="L582" s="5">
        <v>39</v>
      </c>
      <c r="M582" s="5">
        <v>0</v>
      </c>
      <c r="N582" s="5">
        <v>28.72</v>
      </c>
      <c r="O582" s="5">
        <v>0</v>
      </c>
      <c r="P582" s="5">
        <v>2.16</v>
      </c>
      <c r="Q582" s="5">
        <v>0.74</v>
      </c>
      <c r="R582" s="5">
        <v>0</v>
      </c>
      <c r="S582" s="5">
        <v>3500</v>
      </c>
    </row>
    <row r="583" spans="1:19">
      <c r="A583" s="2" t="s">
        <v>14912</v>
      </c>
      <c r="B583" s="2" t="s">
        <v>14913</v>
      </c>
      <c r="C583" s="2" t="s">
        <v>2525</v>
      </c>
      <c r="D583" s="2" t="s">
        <v>5952</v>
      </c>
      <c r="E583" s="2" t="s">
        <v>188</v>
      </c>
      <c r="F583" s="2" t="s">
        <v>2343</v>
      </c>
      <c r="G583" s="2" t="s">
        <v>266</v>
      </c>
      <c r="H583" s="2" t="s">
        <v>13316</v>
      </c>
      <c r="I583" s="2" t="s">
        <v>120</v>
      </c>
      <c r="J583" s="9">
        <v>300</v>
      </c>
      <c r="K583" s="9">
        <v>1488</v>
      </c>
      <c r="L583" s="5">
        <v>56</v>
      </c>
      <c r="M583" s="5">
        <v>4</v>
      </c>
      <c r="N583" s="5">
        <v>43.58</v>
      </c>
      <c r="O583" s="5">
        <v>140.25</v>
      </c>
      <c r="P583" s="5">
        <v>3.76</v>
      </c>
      <c r="Q583" s="5">
        <v>0.78</v>
      </c>
      <c r="R583" s="5">
        <v>10.9</v>
      </c>
      <c r="S583" s="5">
        <v>3900</v>
      </c>
    </row>
    <row r="584" spans="1:19">
      <c r="A584" s="2" t="s">
        <v>14914</v>
      </c>
      <c r="B584" s="2" t="s">
        <v>5156</v>
      </c>
      <c r="C584" s="2" t="s">
        <v>2662</v>
      </c>
      <c r="D584" s="2" t="s">
        <v>175</v>
      </c>
      <c r="E584" s="2" t="s">
        <v>23</v>
      </c>
      <c r="F584" s="2" t="s">
        <v>1919</v>
      </c>
      <c r="G584" s="2" t="s">
        <v>50</v>
      </c>
      <c r="H584" s="2" t="s">
        <v>13316</v>
      </c>
      <c r="I584" s="2" t="s">
        <v>699</v>
      </c>
      <c r="J584" s="9">
        <v>800</v>
      </c>
      <c r="K584" s="9">
        <v>1532</v>
      </c>
      <c r="L584" s="5">
        <v>62</v>
      </c>
      <c r="M584" s="5">
        <v>7</v>
      </c>
      <c r="N584" s="5">
        <v>29.59</v>
      </c>
      <c r="O584" s="5">
        <v>519.79</v>
      </c>
      <c r="P584" s="5">
        <v>4.05</v>
      </c>
      <c r="Q584" s="5">
        <v>0.48</v>
      </c>
      <c r="R584" s="5">
        <v>4.2300000000000004</v>
      </c>
      <c r="S584" s="5">
        <v>3866</v>
      </c>
    </row>
    <row r="585" spans="1:19">
      <c r="A585" s="2" t="s">
        <v>14915</v>
      </c>
      <c r="B585" s="2" t="s">
        <v>2229</v>
      </c>
      <c r="C585" s="2" t="s">
        <v>6143</v>
      </c>
      <c r="D585" s="2" t="s">
        <v>1554</v>
      </c>
      <c r="E585" s="2" t="s">
        <v>85</v>
      </c>
      <c r="F585" s="2" t="s">
        <v>4831</v>
      </c>
      <c r="G585" s="2" t="s">
        <v>167</v>
      </c>
      <c r="H585" s="2" t="s">
        <v>13316</v>
      </c>
      <c r="I585" s="2" t="s">
        <v>206</v>
      </c>
      <c r="J585" s="9">
        <v>1000</v>
      </c>
      <c r="K585" s="9">
        <v>2057</v>
      </c>
      <c r="L585" s="5">
        <v>80</v>
      </c>
      <c r="M585" s="5">
        <v>2</v>
      </c>
      <c r="N585" s="5">
        <v>48.82</v>
      </c>
      <c r="O585" s="5">
        <v>75.45</v>
      </c>
      <c r="P585" s="5">
        <v>3.89</v>
      </c>
      <c r="Q585" s="5">
        <v>0.61</v>
      </c>
      <c r="R585" s="5">
        <v>24.41</v>
      </c>
      <c r="S585" s="5">
        <v>3900</v>
      </c>
    </row>
    <row r="586" spans="1:19">
      <c r="A586" s="2" t="s">
        <v>14916</v>
      </c>
      <c r="B586" s="2" t="s">
        <v>3773</v>
      </c>
      <c r="C586" s="2" t="s">
        <v>763</v>
      </c>
      <c r="D586" s="2" t="s">
        <v>1075</v>
      </c>
      <c r="E586" s="2" t="s">
        <v>85</v>
      </c>
      <c r="F586" s="2" t="s">
        <v>9060</v>
      </c>
      <c r="G586" s="2" t="s">
        <v>190</v>
      </c>
      <c r="H586" s="2" t="s">
        <v>13316</v>
      </c>
      <c r="I586" s="2" t="s">
        <v>217</v>
      </c>
      <c r="J586" s="9">
        <v>300</v>
      </c>
      <c r="K586" s="9">
        <v>1455</v>
      </c>
      <c r="L586" s="5">
        <v>44</v>
      </c>
      <c r="M586" s="5">
        <v>1</v>
      </c>
      <c r="N586" s="5">
        <v>20.2</v>
      </c>
      <c r="O586" s="5">
        <v>52.76</v>
      </c>
      <c r="P586" s="5">
        <v>3.02</v>
      </c>
      <c r="Q586" s="5">
        <v>0.46</v>
      </c>
      <c r="R586" s="5">
        <v>20.2</v>
      </c>
      <c r="S586" s="5">
        <v>2000</v>
      </c>
    </row>
    <row r="587" spans="1:19">
      <c r="A587" s="2" t="s">
        <v>14917</v>
      </c>
      <c r="B587" s="2" t="s">
        <v>1739</v>
      </c>
      <c r="C587" s="2" t="s">
        <v>14918</v>
      </c>
      <c r="D587" s="2" t="s">
        <v>14919</v>
      </c>
      <c r="E587" s="2" t="s">
        <v>112</v>
      </c>
      <c r="F587" s="2" t="s">
        <v>14920</v>
      </c>
      <c r="G587" s="2" t="s">
        <v>72</v>
      </c>
      <c r="H587" s="2" t="s">
        <v>13316</v>
      </c>
      <c r="I587" s="2" t="s">
        <v>127</v>
      </c>
      <c r="J587" s="9">
        <v>200</v>
      </c>
      <c r="K587" s="9">
        <v>2370</v>
      </c>
      <c r="L587" s="5">
        <v>66</v>
      </c>
      <c r="M587" s="5">
        <v>5</v>
      </c>
      <c r="N587" s="5">
        <v>35.770000000000003</v>
      </c>
      <c r="O587" s="5">
        <v>200.45</v>
      </c>
      <c r="P587" s="5">
        <v>2.78</v>
      </c>
      <c r="Q587" s="5">
        <v>0.54</v>
      </c>
      <c r="R587" s="5">
        <v>7.15</v>
      </c>
      <c r="S587" s="5">
        <v>2600</v>
      </c>
    </row>
    <row r="588" spans="1:19">
      <c r="A588" s="2" t="s">
        <v>14921</v>
      </c>
      <c r="B588" s="2" t="s">
        <v>14922</v>
      </c>
      <c r="C588" s="2" t="s">
        <v>14923</v>
      </c>
      <c r="D588" s="2" t="s">
        <v>10786</v>
      </c>
      <c r="E588" s="2" t="s">
        <v>112</v>
      </c>
      <c r="F588" s="2" t="s">
        <v>14924</v>
      </c>
      <c r="G588" s="2" t="s">
        <v>65</v>
      </c>
      <c r="H588" s="2" t="s">
        <v>13316</v>
      </c>
      <c r="I588" s="2" t="s">
        <v>27</v>
      </c>
      <c r="J588" s="9">
        <v>600</v>
      </c>
      <c r="K588" s="9">
        <v>809</v>
      </c>
      <c r="L588" s="5">
        <v>29</v>
      </c>
      <c r="M588" s="5">
        <v>3</v>
      </c>
      <c r="N588" s="5">
        <v>24.6</v>
      </c>
      <c r="O588" s="5">
        <v>109.08</v>
      </c>
      <c r="P588" s="5">
        <v>3.58</v>
      </c>
      <c r="Q588" s="5">
        <v>0.85</v>
      </c>
      <c r="R588" s="5">
        <v>8.1999999999999993</v>
      </c>
      <c r="S588" s="5">
        <v>4700</v>
      </c>
    </row>
    <row r="589" spans="1:19">
      <c r="A589" s="2" t="s">
        <v>14925</v>
      </c>
      <c r="B589" s="2" t="s">
        <v>6816</v>
      </c>
      <c r="C589" s="2" t="s">
        <v>7271</v>
      </c>
      <c r="D589" s="2" t="s">
        <v>376</v>
      </c>
      <c r="E589" s="2" t="s">
        <v>40</v>
      </c>
      <c r="F589" s="2" t="s">
        <v>14926</v>
      </c>
      <c r="G589" s="2" t="s">
        <v>253</v>
      </c>
      <c r="H589" s="2" t="s">
        <v>13316</v>
      </c>
      <c r="I589" s="2" t="s">
        <v>177</v>
      </c>
      <c r="J589" s="9">
        <v>1000</v>
      </c>
      <c r="K589" s="9">
        <v>878</v>
      </c>
      <c r="L589" s="5">
        <v>34</v>
      </c>
      <c r="M589" s="5">
        <v>0</v>
      </c>
      <c r="N589" s="5">
        <v>16.95</v>
      </c>
      <c r="O589" s="5">
        <v>0</v>
      </c>
      <c r="P589" s="5">
        <v>3.87</v>
      </c>
      <c r="Q589" s="5">
        <v>0.5</v>
      </c>
      <c r="R589" s="5">
        <v>0</v>
      </c>
      <c r="S589" s="5">
        <v>6000</v>
      </c>
    </row>
    <row r="590" spans="1:19">
      <c r="A590" s="2" t="s">
        <v>14927</v>
      </c>
      <c r="B590" s="2" t="s">
        <v>2426</v>
      </c>
      <c r="C590" s="2" t="s">
        <v>1365</v>
      </c>
      <c r="D590" s="2" t="s">
        <v>6339</v>
      </c>
      <c r="E590" s="2" t="s">
        <v>112</v>
      </c>
      <c r="F590" s="2" t="s">
        <v>12481</v>
      </c>
      <c r="G590" s="2" t="s">
        <v>266</v>
      </c>
      <c r="H590" s="2" t="s">
        <v>13316</v>
      </c>
      <c r="I590" s="2" t="s">
        <v>155</v>
      </c>
      <c r="J590" s="9">
        <v>200</v>
      </c>
      <c r="K590" s="9">
        <v>1058</v>
      </c>
      <c r="L590" s="5">
        <v>24</v>
      </c>
      <c r="M590" s="5">
        <v>1</v>
      </c>
      <c r="N590" s="5">
        <v>18.399999999999999</v>
      </c>
      <c r="O590" s="5">
        <v>52.96</v>
      </c>
      <c r="P590" s="5">
        <v>2.27</v>
      </c>
      <c r="Q590" s="5">
        <v>0.77</v>
      </c>
      <c r="R590" s="5">
        <v>18.399999999999999</v>
      </c>
      <c r="S590" s="5">
        <v>4620</v>
      </c>
    </row>
    <row r="591" spans="1:19">
      <c r="A591" s="2" t="s">
        <v>14928</v>
      </c>
      <c r="B591" s="2" t="s">
        <v>573</v>
      </c>
      <c r="C591" s="2" t="s">
        <v>7522</v>
      </c>
      <c r="D591" s="2" t="s">
        <v>1194</v>
      </c>
      <c r="E591" s="2" t="s">
        <v>188</v>
      </c>
      <c r="F591" s="2" t="s">
        <v>12164</v>
      </c>
      <c r="G591" s="2" t="s">
        <v>253</v>
      </c>
      <c r="H591" s="2" t="s">
        <v>13316</v>
      </c>
      <c r="I591" s="2" t="s">
        <v>27</v>
      </c>
      <c r="J591" s="9">
        <v>300</v>
      </c>
      <c r="K591" s="9">
        <v>1696</v>
      </c>
      <c r="L591" s="5">
        <v>72</v>
      </c>
      <c r="M591" s="5">
        <v>1</v>
      </c>
      <c r="N591" s="5">
        <v>40.31</v>
      </c>
      <c r="O591" s="5">
        <v>41.62</v>
      </c>
      <c r="P591" s="5">
        <v>4.25</v>
      </c>
      <c r="Q591" s="5">
        <v>0.56000000000000005</v>
      </c>
      <c r="R591" s="5">
        <v>40.31</v>
      </c>
      <c r="S591" s="5">
        <v>1400</v>
      </c>
    </row>
    <row r="592" spans="1:19">
      <c r="A592" s="2" t="s">
        <v>14929</v>
      </c>
      <c r="B592" s="2" t="s">
        <v>11789</v>
      </c>
      <c r="C592" s="2" t="s">
        <v>14930</v>
      </c>
      <c r="D592" s="2" t="s">
        <v>14931</v>
      </c>
      <c r="E592" s="2" t="s">
        <v>23</v>
      </c>
      <c r="F592" s="2" t="s">
        <v>14932</v>
      </c>
      <c r="G592" s="2" t="s">
        <v>344</v>
      </c>
      <c r="H592" s="2" t="s">
        <v>13316</v>
      </c>
      <c r="I592" s="2" t="s">
        <v>293</v>
      </c>
      <c r="J592" s="9">
        <v>600</v>
      </c>
      <c r="K592" s="9">
        <v>1617</v>
      </c>
      <c r="L592" s="5">
        <v>59</v>
      </c>
      <c r="M592" s="5">
        <v>1</v>
      </c>
      <c r="N592" s="5">
        <v>35.75</v>
      </c>
      <c r="O592" s="5">
        <v>54.16</v>
      </c>
      <c r="P592" s="5">
        <v>3.65</v>
      </c>
      <c r="Q592" s="5">
        <v>0.61</v>
      </c>
      <c r="R592" s="5">
        <v>35.75</v>
      </c>
      <c r="S592" s="5">
        <v>1500</v>
      </c>
    </row>
    <row r="593" spans="1:19">
      <c r="A593" s="2" t="s">
        <v>14933</v>
      </c>
      <c r="B593" s="2" t="s">
        <v>5391</v>
      </c>
      <c r="C593" s="2" t="s">
        <v>14934</v>
      </c>
      <c r="D593" s="2" t="s">
        <v>359</v>
      </c>
      <c r="E593" s="2" t="s">
        <v>40</v>
      </c>
      <c r="F593" s="2" t="s">
        <v>14935</v>
      </c>
      <c r="G593" s="2" t="s">
        <v>58</v>
      </c>
      <c r="H593" s="2" t="s">
        <v>13316</v>
      </c>
      <c r="I593" s="2" t="s">
        <v>27</v>
      </c>
      <c r="J593" s="9">
        <v>200</v>
      </c>
      <c r="K593" s="9">
        <v>522</v>
      </c>
      <c r="L593" s="5">
        <v>11</v>
      </c>
      <c r="M593" s="5">
        <v>0</v>
      </c>
      <c r="N593" s="5">
        <v>5.24</v>
      </c>
      <c r="O593" s="5">
        <v>0</v>
      </c>
      <c r="P593" s="5">
        <v>2.11</v>
      </c>
      <c r="Q593" s="5">
        <v>0.48</v>
      </c>
      <c r="R593" s="5">
        <v>0</v>
      </c>
      <c r="S593" s="5">
        <v>1750</v>
      </c>
    </row>
    <row r="594" spans="1:19">
      <c r="A594" s="2" t="s">
        <v>14936</v>
      </c>
      <c r="B594" s="2" t="s">
        <v>325</v>
      </c>
      <c r="C594" s="2" t="s">
        <v>561</v>
      </c>
      <c r="D594" s="2" t="s">
        <v>7851</v>
      </c>
      <c r="E594" s="2" t="s">
        <v>32</v>
      </c>
      <c r="F594" s="2" t="s">
        <v>442</v>
      </c>
      <c r="G594" s="2" t="s">
        <v>50</v>
      </c>
      <c r="H594" s="2" t="s">
        <v>13316</v>
      </c>
      <c r="I594" s="2" t="s">
        <v>356</v>
      </c>
      <c r="J594" s="9">
        <v>300</v>
      </c>
      <c r="K594" s="9">
        <v>890</v>
      </c>
      <c r="L594" s="5">
        <v>38</v>
      </c>
      <c r="M594" s="5">
        <v>1</v>
      </c>
      <c r="N594" s="5">
        <v>22.74</v>
      </c>
      <c r="O594" s="5">
        <v>67.739999999999995</v>
      </c>
      <c r="P594" s="5">
        <v>4.2699999999999996</v>
      </c>
      <c r="Q594" s="5">
        <v>0.6</v>
      </c>
      <c r="R594" s="5">
        <v>22.74</v>
      </c>
      <c r="S594" s="5">
        <v>1354</v>
      </c>
    </row>
    <row r="595" spans="1:19">
      <c r="A595" s="2" t="s">
        <v>14937</v>
      </c>
      <c r="B595" s="2" t="s">
        <v>781</v>
      </c>
      <c r="C595" s="2" t="s">
        <v>14938</v>
      </c>
      <c r="D595" s="2" t="s">
        <v>4227</v>
      </c>
      <c r="E595" s="2" t="s">
        <v>112</v>
      </c>
      <c r="F595" s="2" t="s">
        <v>14939</v>
      </c>
      <c r="G595" s="2" t="s">
        <v>312</v>
      </c>
      <c r="H595" s="2" t="s">
        <v>13316</v>
      </c>
      <c r="I595" s="2" t="s">
        <v>293</v>
      </c>
      <c r="J595" s="9">
        <v>800</v>
      </c>
      <c r="K595" s="9">
        <v>2151</v>
      </c>
      <c r="L595" s="5">
        <v>72</v>
      </c>
      <c r="M595" s="5">
        <v>0</v>
      </c>
      <c r="N595" s="5">
        <v>45.34</v>
      </c>
      <c r="O595" s="5">
        <v>0</v>
      </c>
      <c r="P595" s="5">
        <v>3.35</v>
      </c>
      <c r="Q595" s="5">
        <v>0.63</v>
      </c>
      <c r="R595" s="5">
        <v>0</v>
      </c>
      <c r="S595" s="5">
        <v>6500</v>
      </c>
    </row>
    <row r="596" spans="1:19">
      <c r="A596" s="2" t="s">
        <v>14940</v>
      </c>
      <c r="B596" s="2" t="s">
        <v>2694</v>
      </c>
      <c r="C596" s="2" t="s">
        <v>1893</v>
      </c>
      <c r="D596" s="2" t="s">
        <v>236</v>
      </c>
      <c r="E596" s="2" t="s">
        <v>237</v>
      </c>
      <c r="F596" s="2" t="s">
        <v>14941</v>
      </c>
      <c r="G596" s="2" t="s">
        <v>344</v>
      </c>
      <c r="H596" s="2" t="s">
        <v>13316</v>
      </c>
      <c r="I596" s="2" t="s">
        <v>35</v>
      </c>
      <c r="J596" s="9">
        <v>400</v>
      </c>
      <c r="K596" s="9">
        <v>2366</v>
      </c>
      <c r="L596" s="5">
        <v>41</v>
      </c>
      <c r="M596" s="5">
        <v>1</v>
      </c>
      <c r="N596" s="5">
        <v>33.229999999999997</v>
      </c>
      <c r="O596" s="5">
        <v>51.86</v>
      </c>
      <c r="P596" s="5">
        <v>1.73</v>
      </c>
      <c r="Q596" s="5">
        <v>0.81</v>
      </c>
      <c r="R596" s="5">
        <v>33.229999999999997</v>
      </c>
      <c r="S596" s="5">
        <v>3250</v>
      </c>
    </row>
    <row r="597" spans="1:19">
      <c r="A597" s="2" t="s">
        <v>14942</v>
      </c>
      <c r="B597" s="2" t="s">
        <v>14943</v>
      </c>
      <c r="C597" s="2" t="s">
        <v>7397</v>
      </c>
      <c r="D597" s="2" t="s">
        <v>1258</v>
      </c>
      <c r="E597" s="2" t="s">
        <v>132</v>
      </c>
      <c r="F597" s="2" t="s">
        <v>13802</v>
      </c>
      <c r="G597" s="2" t="s">
        <v>50</v>
      </c>
      <c r="H597" s="2" t="s">
        <v>13316</v>
      </c>
      <c r="I597" s="2" t="s">
        <v>699</v>
      </c>
      <c r="J597" s="9">
        <v>200</v>
      </c>
      <c r="K597" s="9">
        <v>1616</v>
      </c>
      <c r="L597" s="5">
        <v>71</v>
      </c>
      <c r="M597" s="5">
        <v>6</v>
      </c>
      <c r="N597" s="5">
        <v>35.06</v>
      </c>
      <c r="O597" s="5">
        <v>384.25</v>
      </c>
      <c r="P597" s="5">
        <v>4.3899999999999997</v>
      </c>
      <c r="Q597" s="5">
        <v>0.49</v>
      </c>
      <c r="R597" s="5">
        <v>5.84</v>
      </c>
      <c r="S597" s="5">
        <v>4800</v>
      </c>
    </row>
    <row r="598" spans="1:19">
      <c r="A598" s="2" t="s">
        <v>14944</v>
      </c>
      <c r="B598" s="2" t="s">
        <v>13731</v>
      </c>
      <c r="C598" s="2" t="s">
        <v>14945</v>
      </c>
      <c r="D598" s="2" t="s">
        <v>11809</v>
      </c>
      <c r="E598" s="2" t="s">
        <v>23</v>
      </c>
      <c r="F598" s="2" t="s">
        <v>14946</v>
      </c>
      <c r="G598" s="2" t="s">
        <v>344</v>
      </c>
      <c r="H598" s="2" t="s">
        <v>13316</v>
      </c>
      <c r="I598" s="2" t="s">
        <v>293</v>
      </c>
      <c r="J598" s="9">
        <v>400</v>
      </c>
      <c r="K598" s="9">
        <v>1854</v>
      </c>
      <c r="L598" s="5">
        <v>41</v>
      </c>
      <c r="M598" s="5">
        <v>0</v>
      </c>
      <c r="N598" s="5">
        <v>32.03</v>
      </c>
      <c r="O598" s="5">
        <v>0</v>
      </c>
      <c r="P598" s="5">
        <v>2.21</v>
      </c>
      <c r="Q598" s="5">
        <v>0.78</v>
      </c>
      <c r="R598" s="5">
        <v>0</v>
      </c>
      <c r="S598" s="5">
        <v>4700</v>
      </c>
    </row>
    <row r="599" spans="1:19">
      <c r="A599" s="2" t="s">
        <v>14947</v>
      </c>
      <c r="B599" s="2" t="s">
        <v>6884</v>
      </c>
      <c r="C599" s="2" t="s">
        <v>14948</v>
      </c>
      <c r="D599" s="2" t="s">
        <v>14949</v>
      </c>
      <c r="E599" s="2" t="s">
        <v>85</v>
      </c>
      <c r="F599" s="2" t="s">
        <v>14950</v>
      </c>
      <c r="G599" s="2" t="s">
        <v>344</v>
      </c>
      <c r="H599" s="2" t="s">
        <v>13316</v>
      </c>
      <c r="I599" s="2" t="s">
        <v>293</v>
      </c>
      <c r="J599" s="9">
        <v>700</v>
      </c>
      <c r="K599" s="9">
        <v>1273</v>
      </c>
      <c r="L599" s="5">
        <v>54</v>
      </c>
      <c r="M599" s="5">
        <v>5</v>
      </c>
      <c r="N599" s="5">
        <v>24.51</v>
      </c>
      <c r="O599" s="5">
        <v>309.93</v>
      </c>
      <c r="P599" s="5">
        <v>4.24</v>
      </c>
      <c r="Q599" s="5">
        <v>0.45</v>
      </c>
      <c r="R599" s="5">
        <v>4.9000000000000004</v>
      </c>
      <c r="S599" s="5">
        <v>2700</v>
      </c>
    </row>
    <row r="600" spans="1:19">
      <c r="A600" s="2" t="s">
        <v>14951</v>
      </c>
      <c r="B600" s="2" t="s">
        <v>863</v>
      </c>
      <c r="C600" s="2" t="s">
        <v>14952</v>
      </c>
      <c r="D600" s="2" t="s">
        <v>4414</v>
      </c>
      <c r="E600" s="2" t="s">
        <v>125</v>
      </c>
      <c r="F600" s="2" t="s">
        <v>14953</v>
      </c>
      <c r="G600" s="2" t="s">
        <v>344</v>
      </c>
      <c r="H600" s="2" t="s">
        <v>13316</v>
      </c>
      <c r="I600" s="2" t="s">
        <v>458</v>
      </c>
      <c r="J600" s="9">
        <v>100</v>
      </c>
      <c r="K600" s="9">
        <v>1501</v>
      </c>
      <c r="L600" s="5">
        <v>66</v>
      </c>
      <c r="M600" s="5">
        <v>2</v>
      </c>
      <c r="N600" s="5">
        <v>48.13</v>
      </c>
      <c r="O600" s="5">
        <v>144.41999999999999</v>
      </c>
      <c r="P600" s="5">
        <v>4.4000000000000004</v>
      </c>
      <c r="Q600" s="5">
        <v>0.73</v>
      </c>
      <c r="R600" s="5">
        <v>24.06</v>
      </c>
      <c r="S600" s="5">
        <v>1060</v>
      </c>
    </row>
    <row r="601" spans="1:19">
      <c r="A601" s="2" t="s">
        <v>14954</v>
      </c>
      <c r="B601" s="2" t="s">
        <v>847</v>
      </c>
      <c r="C601" s="2" t="s">
        <v>14955</v>
      </c>
      <c r="D601" s="2" t="s">
        <v>844</v>
      </c>
      <c r="E601" s="2" t="s">
        <v>237</v>
      </c>
      <c r="F601" s="2" t="s">
        <v>14956</v>
      </c>
      <c r="G601" s="2" t="s">
        <v>312</v>
      </c>
      <c r="H601" s="2" t="s">
        <v>13316</v>
      </c>
      <c r="I601" s="2" t="s">
        <v>300</v>
      </c>
      <c r="J601" s="9">
        <v>800</v>
      </c>
      <c r="K601" s="9">
        <v>1846</v>
      </c>
      <c r="L601" s="5">
        <v>80</v>
      </c>
      <c r="M601" s="5">
        <v>0</v>
      </c>
      <c r="N601" s="5">
        <v>32.49</v>
      </c>
      <c r="O601" s="5">
        <v>0</v>
      </c>
      <c r="P601" s="5">
        <v>4.33</v>
      </c>
      <c r="Q601" s="5">
        <v>0.41</v>
      </c>
      <c r="R601" s="5">
        <v>0</v>
      </c>
      <c r="S601" s="5">
        <v>9997</v>
      </c>
    </row>
    <row r="602" spans="1:19">
      <c r="A602" s="2" t="s">
        <v>14957</v>
      </c>
      <c r="B602" s="2" t="s">
        <v>14958</v>
      </c>
      <c r="C602" s="2" t="s">
        <v>14959</v>
      </c>
      <c r="D602" s="2" t="s">
        <v>2553</v>
      </c>
      <c r="E602" s="2" t="s">
        <v>23</v>
      </c>
      <c r="F602" s="2" t="s">
        <v>14960</v>
      </c>
      <c r="G602" s="2" t="s">
        <v>190</v>
      </c>
      <c r="H602" s="2" t="s">
        <v>13316</v>
      </c>
      <c r="I602" s="2" t="s">
        <v>183</v>
      </c>
      <c r="J602" s="9">
        <v>400</v>
      </c>
      <c r="K602" s="9">
        <v>1340</v>
      </c>
      <c r="L602" s="5">
        <v>51</v>
      </c>
      <c r="M602" s="5">
        <v>1</v>
      </c>
      <c r="N602" s="5">
        <v>32.159999999999997</v>
      </c>
      <c r="O602" s="5">
        <v>71.790000000000006</v>
      </c>
      <c r="P602" s="5">
        <v>3.81</v>
      </c>
      <c r="Q602" s="5">
        <v>0.63</v>
      </c>
      <c r="R602" s="5">
        <v>32.159999999999997</v>
      </c>
      <c r="S602" s="5">
        <v>1600</v>
      </c>
    </row>
    <row r="603" spans="1:19">
      <c r="A603" s="2" t="s">
        <v>14961</v>
      </c>
      <c r="B603" s="2" t="s">
        <v>1840</v>
      </c>
      <c r="C603" s="2" t="s">
        <v>14962</v>
      </c>
      <c r="D603" s="2" t="s">
        <v>14963</v>
      </c>
      <c r="E603" s="2" t="s">
        <v>40</v>
      </c>
      <c r="F603" s="2" t="s">
        <v>1532</v>
      </c>
      <c r="G603" s="2" t="s">
        <v>167</v>
      </c>
      <c r="H603" s="2" t="s">
        <v>13316</v>
      </c>
      <c r="I603" s="2" t="s">
        <v>313</v>
      </c>
      <c r="J603" s="9">
        <v>700</v>
      </c>
      <c r="K603" s="9">
        <v>878</v>
      </c>
      <c r="L603" s="5">
        <v>27</v>
      </c>
      <c r="M603" s="5">
        <v>0</v>
      </c>
      <c r="N603" s="5">
        <v>12.64</v>
      </c>
      <c r="O603" s="5">
        <v>0</v>
      </c>
      <c r="P603" s="5">
        <v>3.08</v>
      </c>
      <c r="Q603" s="5">
        <v>0.47</v>
      </c>
      <c r="R603" s="5">
        <v>0</v>
      </c>
      <c r="S603" s="5">
        <v>5000</v>
      </c>
    </row>
    <row r="604" spans="1:19">
      <c r="A604" s="2" t="s">
        <v>14964</v>
      </c>
      <c r="B604" s="2" t="s">
        <v>14965</v>
      </c>
      <c r="C604" s="2" t="s">
        <v>3033</v>
      </c>
      <c r="D604" s="2" t="s">
        <v>655</v>
      </c>
      <c r="E604" s="2" t="s">
        <v>125</v>
      </c>
      <c r="F604" s="2" t="s">
        <v>14966</v>
      </c>
      <c r="G604" s="2" t="s">
        <v>312</v>
      </c>
      <c r="H604" s="2" t="s">
        <v>13316</v>
      </c>
      <c r="I604" s="2" t="s">
        <v>43</v>
      </c>
      <c r="J604" s="9">
        <v>600</v>
      </c>
      <c r="K604" s="9">
        <v>2024</v>
      </c>
      <c r="L604" s="5">
        <v>40</v>
      </c>
      <c r="M604" s="5">
        <v>1</v>
      </c>
      <c r="N604" s="5">
        <v>26.28</v>
      </c>
      <c r="O604" s="5">
        <v>70.75</v>
      </c>
      <c r="P604" s="5">
        <v>1.98</v>
      </c>
      <c r="Q604" s="5">
        <v>0.66</v>
      </c>
      <c r="R604" s="5">
        <v>26.28</v>
      </c>
      <c r="S604" s="5">
        <v>1700</v>
      </c>
    </row>
    <row r="605" spans="1:19">
      <c r="A605" s="2" t="s">
        <v>14967</v>
      </c>
      <c r="B605" s="2" t="s">
        <v>14968</v>
      </c>
      <c r="C605" s="2" t="s">
        <v>14969</v>
      </c>
      <c r="D605" s="2" t="s">
        <v>14970</v>
      </c>
      <c r="E605" s="2" t="s">
        <v>100</v>
      </c>
      <c r="F605" s="2" t="s">
        <v>14971</v>
      </c>
      <c r="G605" s="2" t="s">
        <v>150</v>
      </c>
      <c r="H605" s="2" t="s">
        <v>13316</v>
      </c>
      <c r="I605" s="2" t="s">
        <v>458</v>
      </c>
      <c r="J605" s="9">
        <v>500</v>
      </c>
      <c r="K605" s="9">
        <v>639</v>
      </c>
      <c r="L605" s="5">
        <v>28</v>
      </c>
      <c r="M605" s="5">
        <v>1</v>
      </c>
      <c r="N605" s="5">
        <v>21.58</v>
      </c>
      <c r="O605" s="5">
        <v>71.430000000000007</v>
      </c>
      <c r="P605" s="5">
        <v>4.38</v>
      </c>
      <c r="Q605" s="5">
        <v>0.77</v>
      </c>
      <c r="R605" s="5">
        <v>21.58</v>
      </c>
      <c r="S605" s="5">
        <v>1500</v>
      </c>
    </row>
    <row r="606" spans="1:19">
      <c r="A606" s="2" t="s">
        <v>14972</v>
      </c>
      <c r="B606" s="2" t="s">
        <v>2918</v>
      </c>
      <c r="C606" s="2" t="s">
        <v>11228</v>
      </c>
      <c r="D606" s="2" t="s">
        <v>166</v>
      </c>
      <c r="E606" s="2" t="s">
        <v>56</v>
      </c>
      <c r="F606" s="2" t="s">
        <v>14973</v>
      </c>
      <c r="G606" s="2" t="s">
        <v>102</v>
      </c>
      <c r="H606" s="2" t="s">
        <v>13316</v>
      </c>
      <c r="I606" s="2" t="s">
        <v>127</v>
      </c>
      <c r="J606" s="9">
        <v>600</v>
      </c>
      <c r="K606" s="9">
        <v>1276</v>
      </c>
      <c r="L606" s="5">
        <v>33</v>
      </c>
      <c r="M606" s="5">
        <v>3</v>
      </c>
      <c r="N606" s="5">
        <v>20.59</v>
      </c>
      <c r="O606" s="5">
        <v>135.04</v>
      </c>
      <c r="P606" s="5">
        <v>2.59</v>
      </c>
      <c r="Q606" s="5">
        <v>0.62</v>
      </c>
      <c r="R606" s="5">
        <v>6.86</v>
      </c>
      <c r="S606" s="5">
        <v>2400</v>
      </c>
    </row>
    <row r="607" spans="1:19">
      <c r="A607" s="2" t="s">
        <v>14974</v>
      </c>
      <c r="B607" s="2" t="s">
        <v>295</v>
      </c>
      <c r="C607" s="2" t="s">
        <v>14975</v>
      </c>
      <c r="D607" s="2" t="s">
        <v>14976</v>
      </c>
      <c r="E607" s="2" t="s">
        <v>112</v>
      </c>
      <c r="F607" s="2" t="s">
        <v>14977</v>
      </c>
      <c r="G607" s="2" t="s">
        <v>72</v>
      </c>
      <c r="H607" s="2" t="s">
        <v>13316</v>
      </c>
      <c r="I607" s="2" t="s">
        <v>59</v>
      </c>
      <c r="J607" s="9">
        <v>1000</v>
      </c>
      <c r="K607" s="9">
        <v>909</v>
      </c>
      <c r="L607" s="5">
        <v>32</v>
      </c>
      <c r="M607" s="5">
        <v>3</v>
      </c>
      <c r="N607" s="5">
        <v>23.96</v>
      </c>
      <c r="O607" s="5">
        <v>119.86</v>
      </c>
      <c r="P607" s="5">
        <v>3.52</v>
      </c>
      <c r="Q607" s="5">
        <v>0.75</v>
      </c>
      <c r="R607" s="5">
        <v>7.99</v>
      </c>
      <c r="S607" s="5">
        <v>1384</v>
      </c>
    </row>
    <row r="608" spans="1:19">
      <c r="A608" s="2" t="s">
        <v>14978</v>
      </c>
      <c r="B608" s="2" t="s">
        <v>919</v>
      </c>
      <c r="C608" s="2" t="s">
        <v>14979</v>
      </c>
      <c r="D608" s="2" t="s">
        <v>6084</v>
      </c>
      <c r="E608" s="2" t="s">
        <v>222</v>
      </c>
      <c r="F608" s="2" t="s">
        <v>14980</v>
      </c>
      <c r="G608" s="2" t="s">
        <v>65</v>
      </c>
      <c r="H608" s="2" t="s">
        <v>13316</v>
      </c>
      <c r="I608" s="2" t="s">
        <v>248</v>
      </c>
      <c r="J608" s="9">
        <v>800</v>
      </c>
      <c r="K608" s="9">
        <v>1723</v>
      </c>
      <c r="L608" s="5">
        <v>39</v>
      </c>
      <c r="M608" s="5">
        <v>1</v>
      </c>
      <c r="N608" s="5">
        <v>20.02</v>
      </c>
      <c r="O608" s="5">
        <v>45.87</v>
      </c>
      <c r="P608" s="5">
        <v>2.2599999999999998</v>
      </c>
      <c r="Q608" s="5">
        <v>0.51</v>
      </c>
      <c r="R608" s="5">
        <v>20.02</v>
      </c>
      <c r="S608" s="5">
        <v>2100</v>
      </c>
    </row>
    <row r="609" spans="1:19">
      <c r="A609" s="2" t="s">
        <v>14981</v>
      </c>
      <c r="B609" s="2" t="s">
        <v>11819</v>
      </c>
      <c r="C609" s="2" t="s">
        <v>2525</v>
      </c>
      <c r="D609" s="2" t="s">
        <v>1040</v>
      </c>
      <c r="E609" s="2" t="s">
        <v>112</v>
      </c>
      <c r="F609" s="2" t="s">
        <v>14982</v>
      </c>
      <c r="G609" s="2" t="s">
        <v>161</v>
      </c>
      <c r="H609" s="2" t="s">
        <v>13316</v>
      </c>
      <c r="I609" s="2" t="s">
        <v>135</v>
      </c>
      <c r="J609" s="9">
        <v>100</v>
      </c>
      <c r="K609" s="9">
        <v>2452</v>
      </c>
      <c r="L609" s="5">
        <v>64</v>
      </c>
      <c r="M609" s="5">
        <v>1</v>
      </c>
      <c r="N609" s="5">
        <v>32.799999999999997</v>
      </c>
      <c r="O609" s="5">
        <v>74.819999999999993</v>
      </c>
      <c r="P609" s="5">
        <v>2.61</v>
      </c>
      <c r="Q609" s="5">
        <v>0.51</v>
      </c>
      <c r="R609" s="5">
        <v>32.799999999999997</v>
      </c>
      <c r="S609" s="5">
        <v>4200</v>
      </c>
    </row>
    <row r="610" spans="1:19">
      <c r="A610" s="2" t="s">
        <v>14983</v>
      </c>
      <c r="B610" s="2" t="s">
        <v>686</v>
      </c>
      <c r="C610" s="2" t="s">
        <v>14984</v>
      </c>
      <c r="D610" s="2" t="s">
        <v>3880</v>
      </c>
      <c r="E610" s="2" t="s">
        <v>625</v>
      </c>
      <c r="F610" s="2" t="s">
        <v>14985</v>
      </c>
      <c r="G610" s="2" t="s">
        <v>260</v>
      </c>
      <c r="H610" s="2" t="s">
        <v>13316</v>
      </c>
      <c r="I610" s="2" t="s">
        <v>361</v>
      </c>
      <c r="J610" s="9">
        <v>300</v>
      </c>
      <c r="K610" s="9">
        <v>1329</v>
      </c>
      <c r="L610" s="5">
        <v>44</v>
      </c>
      <c r="M610" s="5">
        <v>1</v>
      </c>
      <c r="N610" s="5">
        <v>19.54</v>
      </c>
      <c r="O610" s="5">
        <v>73.5</v>
      </c>
      <c r="P610" s="5">
        <v>3.31</v>
      </c>
      <c r="Q610" s="5">
        <v>0.44</v>
      </c>
      <c r="R610" s="5">
        <v>19.54</v>
      </c>
      <c r="S610" s="5">
        <v>1900</v>
      </c>
    </row>
    <row r="611" spans="1:19">
      <c r="A611" s="2" t="s">
        <v>14986</v>
      </c>
      <c r="B611" s="2" t="s">
        <v>4399</v>
      </c>
      <c r="C611" s="2" t="s">
        <v>14987</v>
      </c>
      <c r="D611" s="2" t="s">
        <v>1934</v>
      </c>
      <c r="E611" s="2" t="s">
        <v>85</v>
      </c>
      <c r="F611" s="2" t="s">
        <v>14988</v>
      </c>
      <c r="G611" s="2" t="s">
        <v>42</v>
      </c>
      <c r="H611" s="2" t="s">
        <v>13316</v>
      </c>
      <c r="I611" s="2" t="s">
        <v>699</v>
      </c>
      <c r="J611" s="9">
        <v>300</v>
      </c>
      <c r="K611" s="9">
        <v>1780</v>
      </c>
      <c r="L611" s="5">
        <v>30</v>
      </c>
      <c r="M611" s="5">
        <v>3</v>
      </c>
      <c r="N611" s="5">
        <v>13.5</v>
      </c>
      <c r="O611" s="5">
        <v>193.56</v>
      </c>
      <c r="P611" s="5">
        <v>1.69</v>
      </c>
      <c r="Q611" s="5">
        <v>0.45</v>
      </c>
      <c r="R611" s="5">
        <v>4.5</v>
      </c>
      <c r="S611" s="5">
        <v>1500</v>
      </c>
    </row>
    <row r="612" spans="1:19">
      <c r="A612" s="2" t="s">
        <v>14989</v>
      </c>
      <c r="B612" s="2" t="s">
        <v>1334</v>
      </c>
      <c r="C612" s="2" t="s">
        <v>14990</v>
      </c>
      <c r="D612" s="2" t="s">
        <v>1258</v>
      </c>
      <c r="E612" s="2" t="s">
        <v>132</v>
      </c>
      <c r="F612" s="2" t="s">
        <v>14991</v>
      </c>
      <c r="G612" s="2" t="s">
        <v>34</v>
      </c>
      <c r="H612" s="2" t="s">
        <v>13316</v>
      </c>
      <c r="I612" s="2" t="s">
        <v>135</v>
      </c>
      <c r="J612" s="9">
        <v>500</v>
      </c>
      <c r="K612" s="9">
        <v>2413</v>
      </c>
      <c r="L612" s="5">
        <v>70</v>
      </c>
      <c r="M612" s="5">
        <v>0</v>
      </c>
      <c r="N612" s="5">
        <v>30.52</v>
      </c>
      <c r="O612" s="5">
        <v>0</v>
      </c>
      <c r="P612" s="5">
        <v>2.9</v>
      </c>
      <c r="Q612" s="5">
        <v>0.44</v>
      </c>
      <c r="R612" s="5">
        <v>0</v>
      </c>
      <c r="S612" s="5">
        <v>2250</v>
      </c>
    </row>
    <row r="613" spans="1:19">
      <c r="A613" s="2" t="s">
        <v>14992</v>
      </c>
      <c r="B613" s="2" t="s">
        <v>14993</v>
      </c>
      <c r="C613" s="2" t="s">
        <v>1518</v>
      </c>
      <c r="D613" s="2" t="s">
        <v>708</v>
      </c>
      <c r="E613" s="2" t="s">
        <v>373</v>
      </c>
      <c r="F613" s="2" t="s">
        <v>14994</v>
      </c>
      <c r="G613" s="2" t="s">
        <v>58</v>
      </c>
      <c r="H613" s="2" t="s">
        <v>13316</v>
      </c>
      <c r="I613" s="2" t="s">
        <v>135</v>
      </c>
      <c r="J613" s="9">
        <v>300</v>
      </c>
      <c r="K613" s="9">
        <v>1379</v>
      </c>
      <c r="L613" s="5">
        <v>44</v>
      </c>
      <c r="M613" s="5">
        <v>0</v>
      </c>
      <c r="N613" s="5">
        <v>21.17</v>
      </c>
      <c r="O613" s="5">
        <v>0</v>
      </c>
      <c r="P613" s="5">
        <v>3.19</v>
      </c>
      <c r="Q613" s="5">
        <v>0.48</v>
      </c>
      <c r="R613" s="5">
        <v>0</v>
      </c>
      <c r="S613" s="5">
        <v>2925</v>
      </c>
    </row>
    <row r="614" spans="1:19">
      <c r="A614" s="2" t="s">
        <v>14995</v>
      </c>
      <c r="B614" s="2" t="s">
        <v>7941</v>
      </c>
      <c r="C614" s="2" t="s">
        <v>957</v>
      </c>
      <c r="D614" s="2" t="s">
        <v>1190</v>
      </c>
      <c r="E614" s="2" t="s">
        <v>112</v>
      </c>
      <c r="F614" s="2" t="s">
        <v>14996</v>
      </c>
      <c r="G614" s="2" t="s">
        <v>167</v>
      </c>
      <c r="H614" s="2" t="s">
        <v>13316</v>
      </c>
      <c r="I614" s="2" t="s">
        <v>217</v>
      </c>
      <c r="J614" s="9">
        <v>200</v>
      </c>
      <c r="K614" s="9">
        <v>1589</v>
      </c>
      <c r="L614" s="5">
        <v>59</v>
      </c>
      <c r="M614" s="5">
        <v>1</v>
      </c>
      <c r="N614" s="5">
        <v>37.909999999999997</v>
      </c>
      <c r="O614" s="5">
        <v>40.36</v>
      </c>
      <c r="P614" s="5">
        <v>3.71</v>
      </c>
      <c r="Q614" s="5">
        <v>0.64</v>
      </c>
      <c r="R614" s="5">
        <v>37.909999999999997</v>
      </c>
      <c r="S614" s="5">
        <v>2500</v>
      </c>
    </row>
    <row r="615" spans="1:19">
      <c r="A615" s="2" t="s">
        <v>14997</v>
      </c>
      <c r="B615" s="2" t="s">
        <v>1046</v>
      </c>
      <c r="C615" s="2" t="s">
        <v>1765</v>
      </c>
      <c r="D615" s="2" t="s">
        <v>6407</v>
      </c>
      <c r="E615" s="2" t="s">
        <v>85</v>
      </c>
      <c r="F615" s="2" t="s">
        <v>14998</v>
      </c>
      <c r="G615" s="2" t="s">
        <v>344</v>
      </c>
      <c r="H615" s="2" t="s">
        <v>13316</v>
      </c>
      <c r="I615" s="2" t="s">
        <v>127</v>
      </c>
      <c r="J615" s="9">
        <v>600</v>
      </c>
      <c r="K615" s="9">
        <v>2225</v>
      </c>
      <c r="L615" s="5">
        <v>77</v>
      </c>
      <c r="M615" s="5">
        <v>3</v>
      </c>
      <c r="N615" s="5">
        <v>63.88</v>
      </c>
      <c r="O615" s="5">
        <v>181.31</v>
      </c>
      <c r="P615" s="5">
        <v>3.46</v>
      </c>
      <c r="Q615" s="5">
        <v>0.83</v>
      </c>
      <c r="R615" s="5">
        <v>21.29</v>
      </c>
      <c r="S615" s="5">
        <v>4000</v>
      </c>
    </row>
    <row r="616" spans="1:19">
      <c r="A616" s="2" t="s">
        <v>14999</v>
      </c>
      <c r="B616" s="2" t="s">
        <v>2976</v>
      </c>
      <c r="C616" s="2" t="s">
        <v>15000</v>
      </c>
      <c r="D616" s="2" t="s">
        <v>773</v>
      </c>
      <c r="E616" s="2" t="s">
        <v>125</v>
      </c>
      <c r="F616" s="2" t="s">
        <v>15001</v>
      </c>
      <c r="G616" s="2" t="s">
        <v>312</v>
      </c>
      <c r="H616" s="2" t="s">
        <v>13316</v>
      </c>
      <c r="I616" s="2" t="s">
        <v>248</v>
      </c>
      <c r="J616" s="9">
        <v>500</v>
      </c>
      <c r="K616" s="9">
        <v>2398</v>
      </c>
      <c r="L616" s="5">
        <v>54</v>
      </c>
      <c r="M616" s="5">
        <v>1</v>
      </c>
      <c r="N616" s="5">
        <v>24.05</v>
      </c>
      <c r="O616" s="5">
        <v>49.79</v>
      </c>
      <c r="P616" s="5">
        <v>2.25</v>
      </c>
      <c r="Q616" s="5">
        <v>0.45</v>
      </c>
      <c r="R616" s="5">
        <v>24.05</v>
      </c>
      <c r="S616" s="5">
        <v>3250</v>
      </c>
    </row>
    <row r="617" spans="1:19">
      <c r="A617" s="2" t="s">
        <v>15002</v>
      </c>
      <c r="B617" s="2" t="s">
        <v>15003</v>
      </c>
      <c r="C617" s="2" t="s">
        <v>165</v>
      </c>
      <c r="D617" s="2" t="s">
        <v>1849</v>
      </c>
      <c r="E617" s="2" t="s">
        <v>281</v>
      </c>
      <c r="F617" s="2" t="s">
        <v>15004</v>
      </c>
      <c r="G617" s="2" t="s">
        <v>58</v>
      </c>
      <c r="H617" s="2" t="s">
        <v>13316</v>
      </c>
      <c r="I617" s="2" t="s">
        <v>699</v>
      </c>
      <c r="J617" s="9">
        <v>300</v>
      </c>
      <c r="K617" s="9">
        <v>2380</v>
      </c>
      <c r="L617" s="5">
        <v>64</v>
      </c>
      <c r="M617" s="5">
        <v>1</v>
      </c>
      <c r="N617" s="5">
        <v>41.55</v>
      </c>
      <c r="O617" s="5">
        <v>53.54</v>
      </c>
      <c r="P617" s="5">
        <v>2.69</v>
      </c>
      <c r="Q617" s="5">
        <v>0.65</v>
      </c>
      <c r="R617" s="5">
        <v>41.55</v>
      </c>
      <c r="S617" s="5">
        <v>1259</v>
      </c>
    </row>
    <row r="618" spans="1:19">
      <c r="A618" s="2" t="s">
        <v>15005</v>
      </c>
      <c r="B618" s="2" t="s">
        <v>1134</v>
      </c>
      <c r="C618" s="2" t="s">
        <v>15006</v>
      </c>
      <c r="D618" s="2" t="s">
        <v>15007</v>
      </c>
      <c r="E618" s="2" t="s">
        <v>32</v>
      </c>
      <c r="F618" s="2" t="s">
        <v>15008</v>
      </c>
      <c r="G618" s="2" t="s">
        <v>58</v>
      </c>
      <c r="H618" s="2" t="s">
        <v>13316</v>
      </c>
      <c r="I618" s="2" t="s">
        <v>162</v>
      </c>
      <c r="J618" s="9">
        <v>700</v>
      </c>
      <c r="K618" s="9">
        <v>1933</v>
      </c>
      <c r="L618" s="5">
        <v>41</v>
      </c>
      <c r="M618" s="5">
        <v>4</v>
      </c>
      <c r="N618" s="5">
        <v>17.28</v>
      </c>
      <c r="O618" s="5">
        <v>254.54</v>
      </c>
      <c r="P618" s="5">
        <v>2.12</v>
      </c>
      <c r="Q618" s="5">
        <v>0.42</v>
      </c>
      <c r="R618" s="5">
        <v>4.32</v>
      </c>
      <c r="S618" s="5">
        <v>2167</v>
      </c>
    </row>
    <row r="619" spans="1:19">
      <c r="A619" s="2" t="s">
        <v>15009</v>
      </c>
      <c r="B619" s="2" t="s">
        <v>15010</v>
      </c>
      <c r="C619" s="2" t="s">
        <v>2119</v>
      </c>
      <c r="D619" s="2" t="s">
        <v>2197</v>
      </c>
      <c r="E619" s="2" t="s">
        <v>112</v>
      </c>
      <c r="F619" s="2" t="s">
        <v>15011</v>
      </c>
      <c r="G619" s="2" t="s">
        <v>65</v>
      </c>
      <c r="H619" s="2" t="s">
        <v>13316</v>
      </c>
      <c r="I619" s="2" t="s">
        <v>293</v>
      </c>
      <c r="J619" s="9">
        <v>200</v>
      </c>
      <c r="K619" s="9">
        <v>2416</v>
      </c>
      <c r="L619" s="5">
        <v>37</v>
      </c>
      <c r="M619" s="5">
        <v>0</v>
      </c>
      <c r="N619" s="5">
        <v>26.03</v>
      </c>
      <c r="O619" s="5">
        <v>0</v>
      </c>
      <c r="P619" s="5">
        <v>1.53</v>
      </c>
      <c r="Q619" s="5">
        <v>0.7</v>
      </c>
      <c r="R619" s="5">
        <v>0</v>
      </c>
      <c r="S619" s="5">
        <v>3000</v>
      </c>
    </row>
    <row r="620" spans="1:19">
      <c r="A620" s="2" t="s">
        <v>15012</v>
      </c>
      <c r="B620" s="2" t="s">
        <v>15013</v>
      </c>
      <c r="C620" s="2" t="s">
        <v>269</v>
      </c>
      <c r="D620" s="2" t="s">
        <v>2197</v>
      </c>
      <c r="E620" s="2" t="s">
        <v>112</v>
      </c>
      <c r="F620" s="2" t="s">
        <v>15014</v>
      </c>
      <c r="G620" s="2" t="s">
        <v>150</v>
      </c>
      <c r="H620" s="2" t="s">
        <v>13316</v>
      </c>
      <c r="I620" s="2" t="s">
        <v>177</v>
      </c>
      <c r="J620" s="9">
        <v>300</v>
      </c>
      <c r="K620" s="9">
        <v>1191</v>
      </c>
      <c r="L620" s="5">
        <v>31</v>
      </c>
      <c r="M620" s="5">
        <v>1</v>
      </c>
      <c r="N620" s="5">
        <v>23.75</v>
      </c>
      <c r="O620" s="5">
        <v>66.97</v>
      </c>
      <c r="P620" s="5">
        <v>2.6</v>
      </c>
      <c r="Q620" s="5">
        <v>0.77</v>
      </c>
      <c r="R620" s="5">
        <v>23.75</v>
      </c>
      <c r="S620" s="5">
        <v>8000</v>
      </c>
    </row>
    <row r="621" spans="1:19">
      <c r="A621" s="2" t="s">
        <v>15015</v>
      </c>
      <c r="B621" s="2" t="s">
        <v>404</v>
      </c>
      <c r="C621" s="2" t="s">
        <v>15016</v>
      </c>
      <c r="D621" s="2" t="s">
        <v>15017</v>
      </c>
      <c r="E621" s="2" t="s">
        <v>125</v>
      </c>
      <c r="F621" s="2" t="s">
        <v>15018</v>
      </c>
      <c r="G621" s="2" t="s">
        <v>34</v>
      </c>
      <c r="H621" s="2" t="s">
        <v>13316</v>
      </c>
      <c r="I621" s="2" t="s">
        <v>43</v>
      </c>
      <c r="J621" s="9">
        <v>600</v>
      </c>
      <c r="K621" s="9">
        <v>603</v>
      </c>
      <c r="L621" s="5">
        <v>15</v>
      </c>
      <c r="M621" s="5">
        <v>0</v>
      </c>
      <c r="N621" s="5">
        <v>10.81</v>
      </c>
      <c r="O621" s="5">
        <v>0</v>
      </c>
      <c r="P621" s="5">
        <v>2.4900000000000002</v>
      </c>
      <c r="Q621" s="5">
        <v>0.72</v>
      </c>
      <c r="R621" s="5">
        <v>0</v>
      </c>
      <c r="S621" s="5">
        <v>2500</v>
      </c>
    </row>
    <row r="622" spans="1:19">
      <c r="A622" s="2" t="s">
        <v>15019</v>
      </c>
      <c r="B622" s="2" t="s">
        <v>2132</v>
      </c>
      <c r="C622" s="2" t="s">
        <v>8343</v>
      </c>
      <c r="D622" s="2" t="s">
        <v>3299</v>
      </c>
      <c r="E622" s="2" t="s">
        <v>32</v>
      </c>
      <c r="F622" s="2" t="s">
        <v>15020</v>
      </c>
      <c r="G622" s="2" t="s">
        <v>34</v>
      </c>
      <c r="H622" s="2" t="s">
        <v>13316</v>
      </c>
      <c r="I622" s="2" t="s">
        <v>35</v>
      </c>
      <c r="J622" s="9">
        <v>700</v>
      </c>
      <c r="K622" s="9">
        <v>1932</v>
      </c>
      <c r="L622" s="5">
        <v>48</v>
      </c>
      <c r="M622" s="5">
        <v>0</v>
      </c>
      <c r="N622" s="5">
        <v>20.059999999999999</v>
      </c>
      <c r="O622" s="5">
        <v>0</v>
      </c>
      <c r="P622" s="5">
        <v>2.48</v>
      </c>
      <c r="Q622" s="5">
        <v>0.42</v>
      </c>
      <c r="R622" s="5">
        <v>0</v>
      </c>
      <c r="S622" s="5">
        <v>1500</v>
      </c>
    </row>
    <row r="623" spans="1:19">
      <c r="A623" s="2" t="s">
        <v>15021</v>
      </c>
      <c r="B623" s="2" t="s">
        <v>4098</v>
      </c>
      <c r="C623" s="2" t="s">
        <v>524</v>
      </c>
      <c r="D623" s="2" t="s">
        <v>7956</v>
      </c>
      <c r="E623" s="2" t="s">
        <v>32</v>
      </c>
      <c r="F623" s="2" t="s">
        <v>1964</v>
      </c>
      <c r="G623" s="2" t="s">
        <v>72</v>
      </c>
      <c r="H623" s="2" t="s">
        <v>13316</v>
      </c>
      <c r="I623" s="2" t="s">
        <v>162</v>
      </c>
      <c r="J623" s="9">
        <v>600</v>
      </c>
      <c r="K623" s="9">
        <v>2352</v>
      </c>
      <c r="L623" s="5">
        <v>86</v>
      </c>
      <c r="M623" s="5">
        <v>0</v>
      </c>
      <c r="N623" s="5">
        <v>68.25</v>
      </c>
      <c r="O623" s="5">
        <v>0</v>
      </c>
      <c r="P623" s="5">
        <v>3.66</v>
      </c>
      <c r="Q623" s="5">
        <v>0.79</v>
      </c>
      <c r="R623" s="5">
        <v>0</v>
      </c>
      <c r="S623" s="5">
        <v>2700</v>
      </c>
    </row>
    <row r="624" spans="1:19">
      <c r="A624" s="2" t="s">
        <v>15022</v>
      </c>
      <c r="B624" s="2" t="s">
        <v>53</v>
      </c>
      <c r="C624" s="2" t="s">
        <v>15023</v>
      </c>
      <c r="D624" s="2" t="s">
        <v>809</v>
      </c>
      <c r="E624" s="2" t="s">
        <v>625</v>
      </c>
      <c r="F624" s="2" t="s">
        <v>15024</v>
      </c>
      <c r="G624" s="2" t="s">
        <v>260</v>
      </c>
      <c r="H624" s="2" t="s">
        <v>13316</v>
      </c>
      <c r="I624" s="2" t="s">
        <v>206</v>
      </c>
      <c r="J624" s="9">
        <v>500</v>
      </c>
      <c r="K624" s="9">
        <v>1015</v>
      </c>
      <c r="L624" s="5">
        <v>37</v>
      </c>
      <c r="M624" s="5">
        <v>1</v>
      </c>
      <c r="N624" s="5">
        <v>23.52</v>
      </c>
      <c r="O624" s="5">
        <v>69.83</v>
      </c>
      <c r="P624" s="5">
        <v>3.65</v>
      </c>
      <c r="Q624" s="5">
        <v>0.64</v>
      </c>
      <c r="R624" s="5">
        <v>23.52</v>
      </c>
      <c r="S624" s="5">
        <v>4000</v>
      </c>
    </row>
    <row r="625" spans="1:19">
      <c r="A625" s="2" t="s">
        <v>15025</v>
      </c>
      <c r="B625" s="2" t="s">
        <v>15026</v>
      </c>
      <c r="C625" s="2" t="s">
        <v>15027</v>
      </c>
      <c r="D625" s="2" t="s">
        <v>1065</v>
      </c>
      <c r="E625" s="2" t="s">
        <v>125</v>
      </c>
      <c r="F625" s="2" t="s">
        <v>15028</v>
      </c>
      <c r="G625" s="2" t="s">
        <v>50</v>
      </c>
      <c r="H625" s="2" t="s">
        <v>13316</v>
      </c>
      <c r="I625" s="2" t="s">
        <v>43</v>
      </c>
      <c r="J625" s="9">
        <v>1000</v>
      </c>
      <c r="K625" s="9">
        <v>2039</v>
      </c>
      <c r="L625" s="5">
        <v>65</v>
      </c>
      <c r="M625" s="5">
        <v>0</v>
      </c>
      <c r="N625" s="5">
        <v>30.41</v>
      </c>
      <c r="O625" s="5">
        <v>0</v>
      </c>
      <c r="P625" s="5">
        <v>3.19</v>
      </c>
      <c r="Q625" s="5">
        <v>0.47</v>
      </c>
      <c r="R625" s="5">
        <v>0</v>
      </c>
      <c r="S625" s="5">
        <v>1700</v>
      </c>
    </row>
    <row r="626" spans="1:19">
      <c r="A626" s="2" t="s">
        <v>15029</v>
      </c>
      <c r="B626" s="2" t="s">
        <v>1004</v>
      </c>
      <c r="C626" s="2" t="s">
        <v>143</v>
      </c>
      <c r="D626" s="2" t="s">
        <v>411</v>
      </c>
      <c r="E626" s="2" t="s">
        <v>132</v>
      </c>
      <c r="F626" s="2" t="s">
        <v>1919</v>
      </c>
      <c r="G626" s="2" t="s">
        <v>87</v>
      </c>
      <c r="H626" s="2" t="s">
        <v>13316</v>
      </c>
      <c r="I626" s="2" t="s">
        <v>313</v>
      </c>
      <c r="J626" s="9">
        <v>600</v>
      </c>
      <c r="K626" s="9">
        <v>676</v>
      </c>
      <c r="L626" s="5">
        <v>27</v>
      </c>
      <c r="M626" s="5">
        <v>0</v>
      </c>
      <c r="N626" s="5">
        <v>21.47</v>
      </c>
      <c r="O626" s="5">
        <v>0</v>
      </c>
      <c r="P626" s="5">
        <v>3.99</v>
      </c>
      <c r="Q626" s="5">
        <v>0.8</v>
      </c>
      <c r="R626" s="5">
        <v>0</v>
      </c>
      <c r="S626" s="5">
        <v>4200</v>
      </c>
    </row>
    <row r="627" spans="1:19">
      <c r="A627" s="2" t="s">
        <v>15030</v>
      </c>
      <c r="B627" s="2" t="s">
        <v>15031</v>
      </c>
      <c r="C627" s="2" t="s">
        <v>6488</v>
      </c>
      <c r="D627" s="2" t="s">
        <v>15032</v>
      </c>
      <c r="E627" s="2" t="s">
        <v>492</v>
      </c>
      <c r="F627" s="2" t="s">
        <v>15033</v>
      </c>
      <c r="G627" s="2" t="s">
        <v>72</v>
      </c>
      <c r="H627" s="2" t="s">
        <v>13316</v>
      </c>
      <c r="I627" s="2" t="s">
        <v>217</v>
      </c>
      <c r="J627" s="9">
        <v>1000</v>
      </c>
      <c r="K627" s="9">
        <v>1939</v>
      </c>
      <c r="L627" s="5">
        <v>57</v>
      </c>
      <c r="M627" s="5">
        <v>1</v>
      </c>
      <c r="N627" s="5">
        <v>25.46</v>
      </c>
      <c r="O627" s="5">
        <v>69.72</v>
      </c>
      <c r="P627" s="5">
        <v>2.94</v>
      </c>
      <c r="Q627" s="5">
        <v>0.45</v>
      </c>
      <c r="R627" s="5">
        <v>25.46</v>
      </c>
      <c r="S627" s="5">
        <v>3500</v>
      </c>
    </row>
    <row r="628" spans="1:19">
      <c r="A628" s="2" t="s">
        <v>15034</v>
      </c>
      <c r="B628" s="2" t="s">
        <v>2967</v>
      </c>
      <c r="C628" s="2" t="s">
        <v>15035</v>
      </c>
      <c r="D628" s="2" t="s">
        <v>9259</v>
      </c>
      <c r="E628" s="2" t="s">
        <v>112</v>
      </c>
      <c r="F628" s="2" t="s">
        <v>15036</v>
      </c>
      <c r="G628" s="2" t="s">
        <v>102</v>
      </c>
      <c r="H628" s="2" t="s">
        <v>13316</v>
      </c>
      <c r="I628" s="2" t="s">
        <v>35</v>
      </c>
      <c r="J628" s="9">
        <v>700</v>
      </c>
      <c r="K628" s="9">
        <v>2354</v>
      </c>
      <c r="L628" s="5">
        <v>82</v>
      </c>
      <c r="M628" s="5">
        <v>8</v>
      </c>
      <c r="N628" s="5">
        <v>44.59</v>
      </c>
      <c r="O628" s="5">
        <v>495.68</v>
      </c>
      <c r="P628" s="5">
        <v>3.48</v>
      </c>
      <c r="Q628" s="5">
        <v>0.54</v>
      </c>
      <c r="R628" s="5">
        <v>5.57</v>
      </c>
      <c r="S628" s="5">
        <v>2250</v>
      </c>
    </row>
    <row r="629" spans="1:19">
      <c r="A629" s="2" t="s">
        <v>15037</v>
      </c>
      <c r="B629" s="2" t="s">
        <v>555</v>
      </c>
      <c r="C629" s="2" t="s">
        <v>15038</v>
      </c>
      <c r="D629" s="2" t="s">
        <v>15039</v>
      </c>
      <c r="E629" s="2" t="s">
        <v>132</v>
      </c>
      <c r="F629" s="2" t="s">
        <v>15040</v>
      </c>
      <c r="G629" s="2" t="s">
        <v>65</v>
      </c>
      <c r="H629" s="2" t="s">
        <v>13316</v>
      </c>
      <c r="I629" s="2" t="s">
        <v>135</v>
      </c>
      <c r="J629" s="9">
        <v>400</v>
      </c>
      <c r="K629" s="9">
        <v>835</v>
      </c>
      <c r="L629" s="5">
        <v>19</v>
      </c>
      <c r="M629" s="5">
        <v>0</v>
      </c>
      <c r="N629" s="5">
        <v>12.42</v>
      </c>
      <c r="O629" s="5">
        <v>0</v>
      </c>
      <c r="P629" s="5">
        <v>2.2799999999999998</v>
      </c>
      <c r="Q629" s="5">
        <v>0.65</v>
      </c>
      <c r="R629" s="5">
        <v>0</v>
      </c>
      <c r="S629" s="5">
        <v>3560</v>
      </c>
    </row>
    <row r="630" spans="1:19">
      <c r="A630" s="2" t="s">
        <v>15041</v>
      </c>
      <c r="B630" s="2" t="s">
        <v>15042</v>
      </c>
      <c r="C630" s="2" t="s">
        <v>5174</v>
      </c>
      <c r="D630" s="2" t="s">
        <v>264</v>
      </c>
      <c r="E630" s="2" t="s">
        <v>23</v>
      </c>
      <c r="F630" s="2" t="s">
        <v>15043</v>
      </c>
      <c r="G630" s="2" t="s">
        <v>34</v>
      </c>
      <c r="H630" s="2" t="s">
        <v>13316</v>
      </c>
      <c r="I630" s="2" t="s">
        <v>73</v>
      </c>
      <c r="J630" s="9">
        <v>500</v>
      </c>
      <c r="K630" s="9">
        <v>2031</v>
      </c>
      <c r="L630" s="5">
        <v>70</v>
      </c>
      <c r="M630" s="5">
        <v>7</v>
      </c>
      <c r="N630" s="5">
        <v>52.76</v>
      </c>
      <c r="O630" s="5">
        <v>407.29</v>
      </c>
      <c r="P630" s="5">
        <v>3.45</v>
      </c>
      <c r="Q630" s="5">
        <v>0.75</v>
      </c>
      <c r="R630" s="5">
        <v>7.54</v>
      </c>
      <c r="S630" s="5">
        <v>2708</v>
      </c>
    </row>
    <row r="631" spans="1:19">
      <c r="A631" s="2" t="s">
        <v>15044</v>
      </c>
      <c r="B631" s="2" t="s">
        <v>999</v>
      </c>
      <c r="C631" s="2" t="s">
        <v>15045</v>
      </c>
      <c r="D631" s="2" t="s">
        <v>1593</v>
      </c>
      <c r="E631" s="2" t="s">
        <v>112</v>
      </c>
      <c r="F631" s="2" t="s">
        <v>15046</v>
      </c>
      <c r="G631" s="2" t="s">
        <v>102</v>
      </c>
      <c r="H631" s="2" t="s">
        <v>13316</v>
      </c>
      <c r="I631" s="2" t="s">
        <v>313</v>
      </c>
      <c r="J631" s="9">
        <v>200</v>
      </c>
      <c r="K631" s="9">
        <v>1069</v>
      </c>
      <c r="L631" s="5">
        <v>31</v>
      </c>
      <c r="M631" s="5">
        <v>0</v>
      </c>
      <c r="N631" s="5">
        <v>14.78</v>
      </c>
      <c r="O631" s="5">
        <v>0</v>
      </c>
      <c r="P631" s="5">
        <v>2.9</v>
      </c>
      <c r="Q631" s="5">
        <v>0.48</v>
      </c>
      <c r="R631" s="5">
        <v>0</v>
      </c>
      <c r="S631" s="5">
        <v>3000</v>
      </c>
    </row>
    <row r="632" spans="1:19">
      <c r="A632" s="2" t="s">
        <v>15047</v>
      </c>
      <c r="B632" s="2" t="s">
        <v>475</v>
      </c>
      <c r="C632" s="2" t="s">
        <v>15048</v>
      </c>
      <c r="D632" s="2" t="s">
        <v>1316</v>
      </c>
      <c r="E632" s="2" t="s">
        <v>222</v>
      </c>
      <c r="F632" s="2" t="s">
        <v>15049</v>
      </c>
      <c r="G632" s="2" t="s">
        <v>50</v>
      </c>
      <c r="H632" s="2" t="s">
        <v>13316</v>
      </c>
      <c r="I632" s="2" t="s">
        <v>177</v>
      </c>
      <c r="J632" s="9">
        <v>700</v>
      </c>
      <c r="K632" s="9">
        <v>1569</v>
      </c>
      <c r="L632" s="5">
        <v>70</v>
      </c>
      <c r="M632" s="5">
        <v>1</v>
      </c>
      <c r="N632" s="5">
        <v>48.52</v>
      </c>
      <c r="O632" s="5">
        <v>49.73</v>
      </c>
      <c r="P632" s="5">
        <v>4.46</v>
      </c>
      <c r="Q632" s="5">
        <v>0.69</v>
      </c>
      <c r="R632" s="5">
        <v>48.52</v>
      </c>
      <c r="S632" s="5">
        <v>1773</v>
      </c>
    </row>
    <row r="633" spans="1:19">
      <c r="A633" s="2" t="s">
        <v>15050</v>
      </c>
      <c r="B633" s="2" t="s">
        <v>15051</v>
      </c>
      <c r="C633" s="2" t="s">
        <v>15052</v>
      </c>
      <c r="D633" s="2" t="s">
        <v>7809</v>
      </c>
      <c r="E633" s="2" t="s">
        <v>40</v>
      </c>
      <c r="F633" s="2" t="s">
        <v>15053</v>
      </c>
      <c r="G633" s="2" t="s">
        <v>94</v>
      </c>
      <c r="H633" s="2" t="s">
        <v>13316</v>
      </c>
      <c r="I633" s="2" t="s">
        <v>162</v>
      </c>
      <c r="J633" s="9">
        <v>600</v>
      </c>
      <c r="K633" s="9">
        <v>1983</v>
      </c>
      <c r="L633" s="5">
        <v>86</v>
      </c>
      <c r="M633" s="5">
        <v>3</v>
      </c>
      <c r="N633" s="5">
        <v>62.65</v>
      </c>
      <c r="O633" s="5">
        <v>131.91999999999999</v>
      </c>
      <c r="P633" s="5">
        <v>4.34</v>
      </c>
      <c r="Q633" s="5">
        <v>0.73</v>
      </c>
      <c r="R633" s="5">
        <v>20.88</v>
      </c>
      <c r="S633" s="5">
        <v>2438</v>
      </c>
    </row>
    <row r="634" spans="1:19">
      <c r="A634" s="2" t="s">
        <v>15054</v>
      </c>
      <c r="B634" s="2" t="s">
        <v>1681</v>
      </c>
      <c r="C634" s="2" t="s">
        <v>15055</v>
      </c>
      <c r="D634" s="2" t="s">
        <v>14931</v>
      </c>
      <c r="E634" s="2" t="s">
        <v>23</v>
      </c>
      <c r="F634" s="2" t="s">
        <v>15056</v>
      </c>
      <c r="G634" s="2" t="s">
        <v>25</v>
      </c>
      <c r="H634" s="2" t="s">
        <v>13316</v>
      </c>
      <c r="I634" s="2" t="s">
        <v>162</v>
      </c>
      <c r="J634" s="9">
        <v>100</v>
      </c>
      <c r="K634" s="9">
        <v>508</v>
      </c>
      <c r="L634" s="5">
        <v>21</v>
      </c>
      <c r="M634" s="5">
        <v>2</v>
      </c>
      <c r="N634" s="5">
        <v>13.98</v>
      </c>
      <c r="O634" s="5">
        <v>95.52</v>
      </c>
      <c r="P634" s="5">
        <v>4.13</v>
      </c>
      <c r="Q634" s="5">
        <v>0.67</v>
      </c>
      <c r="R634" s="5">
        <v>6.99</v>
      </c>
      <c r="S634" s="5">
        <v>3600</v>
      </c>
    </row>
    <row r="635" spans="1:19">
      <c r="A635" s="2" t="s">
        <v>15057</v>
      </c>
      <c r="B635" s="2" t="s">
        <v>15058</v>
      </c>
      <c r="C635" s="2" t="s">
        <v>15059</v>
      </c>
      <c r="D635" s="2" t="s">
        <v>291</v>
      </c>
      <c r="E635" s="2" t="s">
        <v>23</v>
      </c>
      <c r="F635" s="2" t="s">
        <v>6533</v>
      </c>
      <c r="G635" s="2" t="s">
        <v>253</v>
      </c>
      <c r="H635" s="2" t="s">
        <v>13316</v>
      </c>
      <c r="I635" s="2" t="s">
        <v>313</v>
      </c>
      <c r="J635" s="9">
        <v>700</v>
      </c>
      <c r="K635" s="9">
        <v>1918</v>
      </c>
      <c r="L635" s="5">
        <v>68</v>
      </c>
      <c r="M635" s="5">
        <v>0</v>
      </c>
      <c r="N635" s="5">
        <v>41.85</v>
      </c>
      <c r="O635" s="5">
        <v>0</v>
      </c>
      <c r="P635" s="5">
        <v>3.55</v>
      </c>
      <c r="Q635" s="5">
        <v>0.62</v>
      </c>
      <c r="R635" s="5">
        <v>0</v>
      </c>
      <c r="S635" s="5">
        <v>1250</v>
      </c>
    </row>
    <row r="636" spans="1:19">
      <c r="A636" s="2" t="s">
        <v>15060</v>
      </c>
      <c r="B636" s="2" t="s">
        <v>3790</v>
      </c>
      <c r="C636" s="2" t="s">
        <v>15061</v>
      </c>
      <c r="D636" s="2" t="s">
        <v>15062</v>
      </c>
      <c r="E636" s="2" t="s">
        <v>305</v>
      </c>
      <c r="F636" s="2" t="s">
        <v>10603</v>
      </c>
      <c r="G636" s="2" t="s">
        <v>150</v>
      </c>
      <c r="H636" s="2" t="s">
        <v>13316</v>
      </c>
      <c r="I636" s="2" t="s">
        <v>27</v>
      </c>
      <c r="J636" s="9">
        <v>700</v>
      </c>
      <c r="K636" s="9">
        <v>620</v>
      </c>
      <c r="L636" s="5">
        <v>25</v>
      </c>
      <c r="M636" s="5">
        <v>0</v>
      </c>
      <c r="N636" s="5">
        <v>12.23</v>
      </c>
      <c r="O636" s="5">
        <v>0</v>
      </c>
      <c r="P636" s="5">
        <v>4.03</v>
      </c>
      <c r="Q636" s="5">
        <v>0.49</v>
      </c>
      <c r="R636" s="5">
        <v>0</v>
      </c>
      <c r="S636" s="5">
        <v>4000</v>
      </c>
    </row>
    <row r="637" spans="1:19">
      <c r="A637" s="2" t="s">
        <v>15063</v>
      </c>
      <c r="B637" s="2" t="s">
        <v>15064</v>
      </c>
      <c r="C637" s="2" t="s">
        <v>15065</v>
      </c>
      <c r="D637" s="2" t="s">
        <v>7809</v>
      </c>
      <c r="E637" s="2" t="s">
        <v>40</v>
      </c>
      <c r="F637" s="2" t="s">
        <v>15066</v>
      </c>
      <c r="G637" s="2" t="s">
        <v>65</v>
      </c>
      <c r="H637" s="2" t="s">
        <v>13316</v>
      </c>
      <c r="I637" s="2" t="s">
        <v>300</v>
      </c>
      <c r="J637" s="9">
        <v>1000</v>
      </c>
      <c r="K637" s="9">
        <v>1097</v>
      </c>
      <c r="L637" s="5">
        <v>42</v>
      </c>
      <c r="M637" s="5">
        <v>1</v>
      </c>
      <c r="N637" s="5">
        <v>32.69</v>
      </c>
      <c r="O637" s="5">
        <v>48.58</v>
      </c>
      <c r="P637" s="5">
        <v>3.83</v>
      </c>
      <c r="Q637" s="5">
        <v>0.78</v>
      </c>
      <c r="R637" s="5">
        <v>32.69</v>
      </c>
      <c r="S637" s="5">
        <v>2250</v>
      </c>
    </row>
    <row r="638" spans="1:19">
      <c r="A638" s="2" t="s">
        <v>15067</v>
      </c>
      <c r="B638" s="2" t="s">
        <v>6898</v>
      </c>
      <c r="C638" s="2" t="s">
        <v>15068</v>
      </c>
      <c r="D638" s="2" t="s">
        <v>10974</v>
      </c>
      <c r="E638" s="2" t="s">
        <v>112</v>
      </c>
      <c r="F638" s="2" t="s">
        <v>15069</v>
      </c>
      <c r="G638" s="2" t="s">
        <v>167</v>
      </c>
      <c r="H638" s="2" t="s">
        <v>13316</v>
      </c>
      <c r="I638" s="2" t="s">
        <v>232</v>
      </c>
      <c r="J638" s="9">
        <v>100</v>
      </c>
      <c r="K638" s="9">
        <v>536</v>
      </c>
      <c r="L638" s="5">
        <v>16</v>
      </c>
      <c r="M638" s="5">
        <v>0</v>
      </c>
      <c r="N638" s="5">
        <v>11.09</v>
      </c>
      <c r="O638" s="5">
        <v>0</v>
      </c>
      <c r="P638" s="5">
        <v>2.99</v>
      </c>
      <c r="Q638" s="5">
        <v>0.69</v>
      </c>
      <c r="R638" s="5">
        <v>0</v>
      </c>
      <c r="S638" s="5">
        <v>4900</v>
      </c>
    </row>
    <row r="639" spans="1:19">
      <c r="A639" s="2" t="s">
        <v>15070</v>
      </c>
      <c r="B639" s="2" t="s">
        <v>1068</v>
      </c>
      <c r="C639" s="2" t="s">
        <v>15071</v>
      </c>
      <c r="D639" s="2" t="s">
        <v>531</v>
      </c>
      <c r="E639" s="2" t="s">
        <v>281</v>
      </c>
      <c r="F639" s="2" t="s">
        <v>15072</v>
      </c>
      <c r="G639" s="2" t="s">
        <v>134</v>
      </c>
      <c r="H639" s="2" t="s">
        <v>13316</v>
      </c>
      <c r="I639" s="2" t="s">
        <v>183</v>
      </c>
      <c r="J639" s="9">
        <v>300</v>
      </c>
      <c r="K639" s="9">
        <v>1925</v>
      </c>
      <c r="L639" s="5">
        <v>76</v>
      </c>
      <c r="M639" s="5">
        <v>2</v>
      </c>
      <c r="N639" s="5">
        <v>62.77</v>
      </c>
      <c r="O639" s="5">
        <v>73.959999999999994</v>
      </c>
      <c r="P639" s="5">
        <v>3.95</v>
      </c>
      <c r="Q639" s="5">
        <v>0.83</v>
      </c>
      <c r="R639" s="5">
        <v>31.38</v>
      </c>
      <c r="S639" s="5">
        <v>1679</v>
      </c>
    </row>
    <row r="640" spans="1:19">
      <c r="A640" s="2" t="s">
        <v>15073</v>
      </c>
      <c r="B640" s="2" t="s">
        <v>781</v>
      </c>
      <c r="C640" s="2" t="s">
        <v>6549</v>
      </c>
      <c r="D640" s="2" t="s">
        <v>251</v>
      </c>
      <c r="E640" s="2" t="s">
        <v>23</v>
      </c>
      <c r="F640" s="2" t="s">
        <v>15074</v>
      </c>
      <c r="G640" s="2" t="s">
        <v>50</v>
      </c>
      <c r="H640" s="2" t="s">
        <v>13316</v>
      </c>
      <c r="I640" s="2" t="s">
        <v>127</v>
      </c>
      <c r="J640" s="9">
        <v>100</v>
      </c>
      <c r="K640" s="9">
        <v>1653</v>
      </c>
      <c r="L640" s="5">
        <v>40</v>
      </c>
      <c r="M640" s="5">
        <v>1</v>
      </c>
      <c r="N640" s="5">
        <v>21.53</v>
      </c>
      <c r="O640" s="5">
        <v>55.23</v>
      </c>
      <c r="P640" s="5">
        <v>2.42</v>
      </c>
      <c r="Q640" s="5">
        <v>0.54</v>
      </c>
      <c r="R640" s="5">
        <v>21.53</v>
      </c>
      <c r="S640" s="5">
        <v>1500</v>
      </c>
    </row>
    <row r="641" spans="1:19">
      <c r="A641" s="2" t="s">
        <v>15075</v>
      </c>
      <c r="B641" s="2" t="s">
        <v>1200</v>
      </c>
      <c r="C641" s="2" t="s">
        <v>15076</v>
      </c>
      <c r="D641" s="2" t="s">
        <v>15077</v>
      </c>
      <c r="E641" s="2" t="s">
        <v>56</v>
      </c>
      <c r="F641" s="2" t="s">
        <v>93</v>
      </c>
      <c r="G641" s="2" t="s">
        <v>344</v>
      </c>
      <c r="H641" s="2" t="s">
        <v>13316</v>
      </c>
      <c r="I641" s="2" t="s">
        <v>699</v>
      </c>
      <c r="J641" s="9">
        <v>600</v>
      </c>
      <c r="K641" s="9">
        <v>2233</v>
      </c>
      <c r="L641" s="5">
        <v>94</v>
      </c>
      <c r="M641" s="5">
        <v>4</v>
      </c>
      <c r="N641" s="5">
        <v>52.46</v>
      </c>
      <c r="O641" s="5">
        <v>156.54</v>
      </c>
      <c r="P641" s="5">
        <v>4.21</v>
      </c>
      <c r="Q641" s="5">
        <v>0.56000000000000005</v>
      </c>
      <c r="R641" s="5">
        <v>13.12</v>
      </c>
      <c r="S641" s="5">
        <v>800</v>
      </c>
    </row>
    <row r="642" spans="1:19">
      <c r="A642" s="2" t="s">
        <v>15078</v>
      </c>
      <c r="B642" s="2" t="s">
        <v>475</v>
      </c>
      <c r="C642" s="2" t="s">
        <v>15079</v>
      </c>
      <c r="D642" s="2" t="s">
        <v>1804</v>
      </c>
      <c r="E642" s="2" t="s">
        <v>237</v>
      </c>
      <c r="F642" s="2" t="s">
        <v>15080</v>
      </c>
      <c r="G642" s="2" t="s">
        <v>344</v>
      </c>
      <c r="H642" s="2" t="s">
        <v>13316</v>
      </c>
      <c r="I642" s="2" t="s">
        <v>206</v>
      </c>
      <c r="J642" s="9">
        <v>400</v>
      </c>
      <c r="K642" s="9">
        <v>1229</v>
      </c>
      <c r="L642" s="5">
        <v>35</v>
      </c>
      <c r="M642" s="5">
        <v>0</v>
      </c>
      <c r="N642" s="5">
        <v>25.26</v>
      </c>
      <c r="O642" s="5">
        <v>0</v>
      </c>
      <c r="P642" s="5">
        <v>2.85</v>
      </c>
      <c r="Q642" s="5">
        <v>0.72</v>
      </c>
      <c r="R642" s="5">
        <v>0</v>
      </c>
      <c r="S642" s="5">
        <v>5547</v>
      </c>
    </row>
    <row r="643" spans="1:19">
      <c r="A643" s="2" t="s">
        <v>15081</v>
      </c>
      <c r="B643" s="2" t="s">
        <v>2070</v>
      </c>
      <c r="C643" s="2" t="s">
        <v>15082</v>
      </c>
      <c r="D643" s="2" t="s">
        <v>15083</v>
      </c>
      <c r="E643" s="2" t="s">
        <v>337</v>
      </c>
      <c r="F643" s="2" t="s">
        <v>7022</v>
      </c>
      <c r="G643" s="2" t="s">
        <v>58</v>
      </c>
      <c r="H643" s="2" t="s">
        <v>13316</v>
      </c>
      <c r="I643" s="2" t="s">
        <v>206</v>
      </c>
      <c r="J643" s="9">
        <v>200</v>
      </c>
      <c r="K643" s="9">
        <v>1550</v>
      </c>
      <c r="L643" s="5">
        <v>55</v>
      </c>
      <c r="M643" s="5">
        <v>2</v>
      </c>
      <c r="N643" s="5">
        <v>32.68</v>
      </c>
      <c r="O643" s="5">
        <v>139.47</v>
      </c>
      <c r="P643" s="5">
        <v>3.55</v>
      </c>
      <c r="Q643" s="5">
        <v>0.59</v>
      </c>
      <c r="R643" s="5">
        <v>16.34</v>
      </c>
      <c r="S643" s="5">
        <v>3200</v>
      </c>
    </row>
    <row r="644" spans="1:19">
      <c r="A644" s="2" t="s">
        <v>15084</v>
      </c>
      <c r="B644" s="2" t="s">
        <v>3028</v>
      </c>
      <c r="C644" s="2" t="s">
        <v>2732</v>
      </c>
      <c r="D644" s="2" t="s">
        <v>7547</v>
      </c>
      <c r="E644" s="2" t="s">
        <v>112</v>
      </c>
      <c r="F644" s="2" t="s">
        <v>15085</v>
      </c>
      <c r="G644" s="2" t="s">
        <v>150</v>
      </c>
      <c r="H644" s="2" t="s">
        <v>13316</v>
      </c>
      <c r="I644" s="2" t="s">
        <v>162</v>
      </c>
      <c r="J644" s="9">
        <v>1000</v>
      </c>
      <c r="K644" s="9">
        <v>1589</v>
      </c>
      <c r="L644" s="5">
        <v>53</v>
      </c>
      <c r="M644" s="5">
        <v>2</v>
      </c>
      <c r="N644" s="5">
        <v>24.49</v>
      </c>
      <c r="O644" s="5">
        <v>74.42</v>
      </c>
      <c r="P644" s="5">
        <v>3.34</v>
      </c>
      <c r="Q644" s="5">
        <v>0.46</v>
      </c>
      <c r="R644" s="5">
        <v>12.24</v>
      </c>
      <c r="S644" s="5">
        <v>1625</v>
      </c>
    </row>
    <row r="645" spans="1:19">
      <c r="A645" s="2" t="s">
        <v>15086</v>
      </c>
      <c r="B645" s="2" t="s">
        <v>15087</v>
      </c>
      <c r="C645" s="2" t="s">
        <v>15088</v>
      </c>
      <c r="D645" s="2" t="s">
        <v>3947</v>
      </c>
      <c r="E645" s="2" t="s">
        <v>112</v>
      </c>
      <c r="F645" s="2" t="s">
        <v>15089</v>
      </c>
      <c r="G645" s="2" t="s">
        <v>190</v>
      </c>
      <c r="H645" s="2" t="s">
        <v>13316</v>
      </c>
      <c r="I645" s="2" t="s">
        <v>59</v>
      </c>
      <c r="J645" s="9">
        <v>100</v>
      </c>
      <c r="K645" s="9">
        <v>1209</v>
      </c>
      <c r="L645" s="5">
        <v>23</v>
      </c>
      <c r="M645" s="5">
        <v>0</v>
      </c>
      <c r="N645" s="5">
        <v>18.600000000000001</v>
      </c>
      <c r="O645" s="5">
        <v>0</v>
      </c>
      <c r="P645" s="5">
        <v>1.9</v>
      </c>
      <c r="Q645" s="5">
        <v>0.81</v>
      </c>
      <c r="R645" s="5">
        <v>0</v>
      </c>
      <c r="S645" s="5">
        <v>3750</v>
      </c>
    </row>
    <row r="646" spans="1:19">
      <c r="A646" s="2" t="s">
        <v>15090</v>
      </c>
      <c r="B646" s="2" t="s">
        <v>6957</v>
      </c>
      <c r="C646" s="2" t="s">
        <v>3258</v>
      </c>
      <c r="D646" s="2" t="s">
        <v>855</v>
      </c>
      <c r="E646" s="2" t="s">
        <v>112</v>
      </c>
      <c r="F646" s="2" t="s">
        <v>15091</v>
      </c>
      <c r="G646" s="2" t="s">
        <v>344</v>
      </c>
      <c r="H646" s="2" t="s">
        <v>13316</v>
      </c>
      <c r="I646" s="2" t="s">
        <v>66</v>
      </c>
      <c r="J646" s="9">
        <v>300</v>
      </c>
      <c r="K646" s="9">
        <v>1243</v>
      </c>
      <c r="L646" s="5">
        <v>23</v>
      </c>
      <c r="M646" s="5">
        <v>0</v>
      </c>
      <c r="N646" s="5">
        <v>18.059999999999999</v>
      </c>
      <c r="O646" s="5">
        <v>0</v>
      </c>
      <c r="P646" s="5">
        <v>1.85</v>
      </c>
      <c r="Q646" s="5">
        <v>0.79</v>
      </c>
      <c r="R646" s="5">
        <v>0</v>
      </c>
      <c r="S646" s="5">
        <v>6000</v>
      </c>
    </row>
    <row r="647" spans="1:19">
      <c r="A647" s="2" t="s">
        <v>15092</v>
      </c>
      <c r="B647" s="2" t="s">
        <v>10922</v>
      </c>
      <c r="C647" s="2" t="s">
        <v>15093</v>
      </c>
      <c r="D647" s="2" t="s">
        <v>15094</v>
      </c>
      <c r="E647" s="2" t="s">
        <v>305</v>
      </c>
      <c r="F647" s="2" t="s">
        <v>15095</v>
      </c>
      <c r="G647" s="2" t="s">
        <v>312</v>
      </c>
      <c r="H647" s="2" t="s">
        <v>13316</v>
      </c>
      <c r="I647" s="2" t="s">
        <v>699</v>
      </c>
      <c r="J647" s="9">
        <v>600</v>
      </c>
      <c r="K647" s="9">
        <v>1269</v>
      </c>
      <c r="L647" s="5">
        <v>55</v>
      </c>
      <c r="M647" s="5">
        <v>1</v>
      </c>
      <c r="N647" s="5">
        <v>37.79</v>
      </c>
      <c r="O647" s="5">
        <v>65.2</v>
      </c>
      <c r="P647" s="5">
        <v>4.33</v>
      </c>
      <c r="Q647" s="5">
        <v>0.69</v>
      </c>
      <c r="R647" s="5">
        <v>37.79</v>
      </c>
      <c r="S647" s="5">
        <v>3250</v>
      </c>
    </row>
    <row r="648" spans="1:19">
      <c r="A648" s="2" t="s">
        <v>15096</v>
      </c>
      <c r="B648" s="2" t="s">
        <v>2555</v>
      </c>
      <c r="C648" s="2" t="s">
        <v>15097</v>
      </c>
      <c r="D648" s="2" t="s">
        <v>3201</v>
      </c>
      <c r="E648" s="2" t="s">
        <v>492</v>
      </c>
      <c r="F648" s="2" t="s">
        <v>230</v>
      </c>
      <c r="G648" s="2" t="s">
        <v>50</v>
      </c>
      <c r="H648" s="2" t="s">
        <v>13316</v>
      </c>
      <c r="I648" s="2" t="s">
        <v>95</v>
      </c>
      <c r="J648" s="9">
        <v>300</v>
      </c>
      <c r="K648" s="9">
        <v>1134</v>
      </c>
      <c r="L648" s="5">
        <v>41</v>
      </c>
      <c r="M648" s="5">
        <v>0</v>
      </c>
      <c r="N648" s="5">
        <v>32.1</v>
      </c>
      <c r="O648" s="5">
        <v>0</v>
      </c>
      <c r="P648" s="5">
        <v>3.62</v>
      </c>
      <c r="Q648" s="5">
        <v>0.78</v>
      </c>
      <c r="R648" s="5">
        <v>0</v>
      </c>
      <c r="S648" s="5">
        <v>2700</v>
      </c>
    </row>
    <row r="649" spans="1:19">
      <c r="A649" s="2" t="s">
        <v>15098</v>
      </c>
      <c r="B649" s="2" t="s">
        <v>15099</v>
      </c>
      <c r="C649" s="2" t="s">
        <v>6518</v>
      </c>
      <c r="D649" s="2" t="s">
        <v>15032</v>
      </c>
      <c r="E649" s="2" t="s">
        <v>492</v>
      </c>
      <c r="F649" s="2" t="s">
        <v>15100</v>
      </c>
      <c r="G649" s="2" t="s">
        <v>161</v>
      </c>
      <c r="H649" s="2" t="s">
        <v>13316</v>
      </c>
      <c r="I649" s="2" t="s">
        <v>313</v>
      </c>
      <c r="J649" s="9">
        <v>600</v>
      </c>
      <c r="K649" s="9">
        <v>508</v>
      </c>
      <c r="L649" s="5">
        <v>11</v>
      </c>
      <c r="M649" s="5">
        <v>0</v>
      </c>
      <c r="N649" s="5">
        <v>6.4</v>
      </c>
      <c r="O649" s="5">
        <v>0</v>
      </c>
      <c r="P649" s="5">
        <v>2.17</v>
      </c>
      <c r="Q649" s="5">
        <v>0.57999999999999996</v>
      </c>
      <c r="R649" s="5">
        <v>0</v>
      </c>
      <c r="S649" s="5">
        <v>1332</v>
      </c>
    </row>
    <row r="650" spans="1:19">
      <c r="A650" s="2" t="s">
        <v>15101</v>
      </c>
      <c r="B650" s="2" t="s">
        <v>1739</v>
      </c>
      <c r="C650" s="2" t="s">
        <v>269</v>
      </c>
      <c r="D650" s="2" t="s">
        <v>2475</v>
      </c>
      <c r="E650" s="2" t="s">
        <v>492</v>
      </c>
      <c r="F650" s="2" t="s">
        <v>15102</v>
      </c>
      <c r="G650" s="2" t="s">
        <v>102</v>
      </c>
      <c r="H650" s="2" t="s">
        <v>13316</v>
      </c>
      <c r="I650" s="2" t="s">
        <v>66</v>
      </c>
      <c r="J650" s="9">
        <v>600</v>
      </c>
      <c r="K650" s="9">
        <v>1172</v>
      </c>
      <c r="L650" s="5">
        <v>45</v>
      </c>
      <c r="M650" s="5">
        <v>2</v>
      </c>
      <c r="N650" s="5">
        <v>32.24</v>
      </c>
      <c r="O650" s="5">
        <v>110.4</v>
      </c>
      <c r="P650" s="5">
        <v>3.84</v>
      </c>
      <c r="Q650" s="5">
        <v>0.72</v>
      </c>
      <c r="R650" s="5">
        <v>16.12</v>
      </c>
      <c r="S650" s="5">
        <v>2832</v>
      </c>
    </row>
    <row r="651" spans="1:19">
      <c r="A651" s="2" t="s">
        <v>15103</v>
      </c>
      <c r="B651" s="2" t="s">
        <v>1730</v>
      </c>
      <c r="C651" s="2" t="s">
        <v>15104</v>
      </c>
      <c r="D651" s="2" t="s">
        <v>15105</v>
      </c>
      <c r="E651" s="2" t="s">
        <v>373</v>
      </c>
      <c r="F651" s="2" t="s">
        <v>15106</v>
      </c>
      <c r="G651" s="2" t="s">
        <v>312</v>
      </c>
      <c r="H651" s="2" t="s">
        <v>13316</v>
      </c>
      <c r="I651" s="2" t="s">
        <v>458</v>
      </c>
      <c r="J651" s="9">
        <v>100</v>
      </c>
      <c r="K651" s="9">
        <v>2239</v>
      </c>
      <c r="L651" s="5">
        <v>63</v>
      </c>
      <c r="M651" s="5">
        <v>5</v>
      </c>
      <c r="N651" s="5">
        <v>40.47</v>
      </c>
      <c r="O651" s="5">
        <v>256.27999999999997</v>
      </c>
      <c r="P651" s="5">
        <v>2.81</v>
      </c>
      <c r="Q651" s="5">
        <v>0.64</v>
      </c>
      <c r="R651" s="5">
        <v>8.09</v>
      </c>
      <c r="S651" s="5">
        <v>2250</v>
      </c>
    </row>
    <row r="652" spans="1:19">
      <c r="A652" s="2" t="s">
        <v>15107</v>
      </c>
      <c r="B652" s="2" t="s">
        <v>555</v>
      </c>
      <c r="C652" s="2" t="s">
        <v>11905</v>
      </c>
      <c r="D652" s="2" t="s">
        <v>117</v>
      </c>
      <c r="E652" s="2" t="s">
        <v>118</v>
      </c>
      <c r="F652" s="2" t="s">
        <v>235</v>
      </c>
      <c r="G652" s="2" t="s">
        <v>344</v>
      </c>
      <c r="H652" s="2" t="s">
        <v>13316</v>
      </c>
      <c r="I652" s="2" t="s">
        <v>135</v>
      </c>
      <c r="J652" s="9">
        <v>300</v>
      </c>
      <c r="K652" s="9">
        <v>1944</v>
      </c>
      <c r="L652" s="5">
        <v>32</v>
      </c>
      <c r="M652" s="5">
        <v>1</v>
      </c>
      <c r="N652" s="5">
        <v>18.03</v>
      </c>
      <c r="O652" s="5">
        <v>58.89</v>
      </c>
      <c r="P652" s="5">
        <v>1.65</v>
      </c>
      <c r="Q652" s="5">
        <v>0.56000000000000005</v>
      </c>
      <c r="R652" s="5">
        <v>18.03</v>
      </c>
      <c r="S652" s="5">
        <v>1000</v>
      </c>
    </row>
    <row r="653" spans="1:19">
      <c r="A653" s="2" t="s">
        <v>15108</v>
      </c>
      <c r="B653" s="2" t="s">
        <v>1138</v>
      </c>
      <c r="C653" s="2" t="s">
        <v>3050</v>
      </c>
      <c r="D653" s="2" t="s">
        <v>2124</v>
      </c>
      <c r="E653" s="2" t="s">
        <v>85</v>
      </c>
      <c r="F653" s="2" t="s">
        <v>15109</v>
      </c>
      <c r="G653" s="2" t="s">
        <v>344</v>
      </c>
      <c r="H653" s="2" t="s">
        <v>13316</v>
      </c>
      <c r="I653" s="2" t="s">
        <v>43</v>
      </c>
      <c r="J653" s="9">
        <v>500</v>
      </c>
      <c r="K653" s="9">
        <v>1784</v>
      </c>
      <c r="L653" s="5">
        <v>56</v>
      </c>
      <c r="M653" s="5">
        <v>1</v>
      </c>
      <c r="N653" s="5">
        <v>34.93</v>
      </c>
      <c r="O653" s="5">
        <v>42.32</v>
      </c>
      <c r="P653" s="5">
        <v>3.14</v>
      </c>
      <c r="Q653" s="5">
        <v>0.62</v>
      </c>
      <c r="R653" s="5">
        <v>34.93</v>
      </c>
      <c r="S653" s="5">
        <v>2750</v>
      </c>
    </row>
    <row r="654" spans="1:19">
      <c r="A654" s="2" t="s">
        <v>15110</v>
      </c>
      <c r="B654" s="2" t="s">
        <v>1569</v>
      </c>
      <c r="C654" s="2" t="s">
        <v>30</v>
      </c>
      <c r="D654" s="2" t="s">
        <v>860</v>
      </c>
      <c r="E654" s="2" t="s">
        <v>85</v>
      </c>
      <c r="F654" s="2" t="s">
        <v>15111</v>
      </c>
      <c r="G654" s="2" t="s">
        <v>266</v>
      </c>
      <c r="H654" s="2" t="s">
        <v>13316</v>
      </c>
      <c r="I654" s="2" t="s">
        <v>80</v>
      </c>
      <c r="J654" s="9">
        <v>300</v>
      </c>
      <c r="K654" s="9">
        <v>1731</v>
      </c>
      <c r="L654" s="5">
        <v>27</v>
      </c>
      <c r="M654" s="5">
        <v>2</v>
      </c>
      <c r="N654" s="5">
        <v>18.22</v>
      </c>
      <c r="O654" s="5">
        <v>143.79</v>
      </c>
      <c r="P654" s="5">
        <v>1.56</v>
      </c>
      <c r="Q654" s="5">
        <v>0.67</v>
      </c>
      <c r="R654" s="5">
        <v>9.11</v>
      </c>
      <c r="S654" s="5">
        <v>3250</v>
      </c>
    </row>
    <row r="655" spans="1:19">
      <c r="A655" s="2" t="s">
        <v>15112</v>
      </c>
      <c r="B655" s="2" t="s">
        <v>11943</v>
      </c>
      <c r="C655" s="2" t="s">
        <v>2200</v>
      </c>
      <c r="D655" s="2" t="s">
        <v>15113</v>
      </c>
      <c r="E655" s="2" t="s">
        <v>188</v>
      </c>
      <c r="F655" s="2" t="s">
        <v>746</v>
      </c>
      <c r="G655" s="2" t="s">
        <v>167</v>
      </c>
      <c r="H655" s="2" t="s">
        <v>13316</v>
      </c>
      <c r="I655" s="2" t="s">
        <v>140</v>
      </c>
      <c r="J655" s="9">
        <v>300</v>
      </c>
      <c r="K655" s="9">
        <v>1849</v>
      </c>
      <c r="L655" s="5">
        <v>70</v>
      </c>
      <c r="M655" s="5">
        <v>1</v>
      </c>
      <c r="N655" s="5">
        <v>39.53</v>
      </c>
      <c r="O655" s="5">
        <v>67.260000000000005</v>
      </c>
      <c r="P655" s="5">
        <v>3.79</v>
      </c>
      <c r="Q655" s="5">
        <v>0.56000000000000005</v>
      </c>
      <c r="R655" s="5">
        <v>39.53</v>
      </c>
      <c r="S655" s="5">
        <v>2600</v>
      </c>
    </row>
    <row r="656" spans="1:19">
      <c r="A656" s="2" t="s">
        <v>15114</v>
      </c>
      <c r="B656" s="2" t="s">
        <v>2433</v>
      </c>
      <c r="C656" s="2" t="s">
        <v>12174</v>
      </c>
      <c r="D656" s="2" t="s">
        <v>12705</v>
      </c>
      <c r="E656" s="2" t="s">
        <v>526</v>
      </c>
      <c r="F656" s="2" t="s">
        <v>15115</v>
      </c>
      <c r="G656" s="2" t="s">
        <v>266</v>
      </c>
      <c r="H656" s="2" t="s">
        <v>13316</v>
      </c>
      <c r="I656" s="2" t="s">
        <v>248</v>
      </c>
      <c r="J656" s="9">
        <v>400</v>
      </c>
      <c r="K656" s="9">
        <v>2128</v>
      </c>
      <c r="L656" s="5">
        <v>73</v>
      </c>
      <c r="M656" s="5">
        <v>1</v>
      </c>
      <c r="N656" s="5">
        <v>39.75</v>
      </c>
      <c r="O656" s="5">
        <v>65.680000000000007</v>
      </c>
      <c r="P656" s="5">
        <v>3.43</v>
      </c>
      <c r="Q656" s="5">
        <v>0.54</v>
      </c>
      <c r="R656" s="5">
        <v>39.75</v>
      </c>
      <c r="S656" s="5">
        <v>2000</v>
      </c>
    </row>
    <row r="657" spans="1:19">
      <c r="A657" s="2" t="s">
        <v>15116</v>
      </c>
      <c r="B657" s="2" t="s">
        <v>3023</v>
      </c>
      <c r="C657" s="2" t="s">
        <v>15117</v>
      </c>
      <c r="D657" s="2" t="s">
        <v>15118</v>
      </c>
      <c r="E657" s="2" t="s">
        <v>112</v>
      </c>
      <c r="F657" s="2" t="s">
        <v>15119</v>
      </c>
      <c r="G657" s="2" t="s">
        <v>65</v>
      </c>
      <c r="H657" s="2" t="s">
        <v>13316</v>
      </c>
      <c r="I657" s="2" t="s">
        <v>73</v>
      </c>
      <c r="J657" s="9">
        <v>200</v>
      </c>
      <c r="K657" s="9">
        <v>539</v>
      </c>
      <c r="L657" s="5">
        <v>17</v>
      </c>
      <c r="M657" s="5">
        <v>0</v>
      </c>
      <c r="N657" s="5">
        <v>14.26</v>
      </c>
      <c r="O657" s="5">
        <v>0</v>
      </c>
      <c r="P657" s="5">
        <v>3.15</v>
      </c>
      <c r="Q657" s="5">
        <v>0.84</v>
      </c>
      <c r="R657" s="5">
        <v>0</v>
      </c>
      <c r="S657" s="5">
        <v>4300</v>
      </c>
    </row>
    <row r="658" spans="1:19">
      <c r="A658" s="2" t="s">
        <v>15120</v>
      </c>
      <c r="B658" s="2" t="s">
        <v>7038</v>
      </c>
      <c r="C658" s="2" t="s">
        <v>15121</v>
      </c>
      <c r="D658" s="2" t="s">
        <v>3382</v>
      </c>
      <c r="E658" s="2" t="s">
        <v>56</v>
      </c>
      <c r="F658" s="2" t="s">
        <v>15122</v>
      </c>
      <c r="G658" s="2" t="s">
        <v>161</v>
      </c>
      <c r="H658" s="2" t="s">
        <v>13316</v>
      </c>
      <c r="I658" s="2" t="s">
        <v>155</v>
      </c>
      <c r="J658" s="9">
        <v>200</v>
      </c>
      <c r="K658" s="9">
        <v>2271</v>
      </c>
      <c r="L658" s="5">
        <v>50</v>
      </c>
      <c r="M658" s="5">
        <v>5</v>
      </c>
      <c r="N658" s="5">
        <v>28.69</v>
      </c>
      <c r="O658" s="5">
        <v>207.19</v>
      </c>
      <c r="P658" s="5">
        <v>2.2000000000000002</v>
      </c>
      <c r="Q658" s="5">
        <v>0.56999999999999995</v>
      </c>
      <c r="R658" s="5">
        <v>5.74</v>
      </c>
      <c r="S658" s="5">
        <v>1600</v>
      </c>
    </row>
    <row r="659" spans="1:19">
      <c r="A659" s="2" t="s">
        <v>15123</v>
      </c>
      <c r="B659" s="2" t="s">
        <v>6627</v>
      </c>
      <c r="C659" s="2" t="s">
        <v>269</v>
      </c>
      <c r="D659" s="2" t="s">
        <v>9852</v>
      </c>
      <c r="E659" s="2" t="s">
        <v>112</v>
      </c>
      <c r="F659" s="2" t="s">
        <v>343</v>
      </c>
      <c r="G659" s="2" t="s">
        <v>65</v>
      </c>
      <c r="H659" s="2" t="s">
        <v>13316</v>
      </c>
      <c r="I659" s="2" t="s">
        <v>293</v>
      </c>
      <c r="J659" s="9">
        <v>600</v>
      </c>
      <c r="K659" s="9">
        <v>2434</v>
      </c>
      <c r="L659" s="5">
        <v>53</v>
      </c>
      <c r="M659" s="5">
        <v>0</v>
      </c>
      <c r="N659" s="5">
        <v>42.73</v>
      </c>
      <c r="O659" s="5">
        <v>0</v>
      </c>
      <c r="P659" s="5">
        <v>2.1800000000000002</v>
      </c>
      <c r="Q659" s="5">
        <v>0.81</v>
      </c>
      <c r="R659" s="5">
        <v>0</v>
      </c>
      <c r="S659" s="5">
        <v>2800</v>
      </c>
    </row>
    <row r="660" spans="1:19">
      <c r="A660" s="2" t="s">
        <v>15124</v>
      </c>
      <c r="B660" s="2" t="s">
        <v>9013</v>
      </c>
      <c r="C660" s="2" t="s">
        <v>1231</v>
      </c>
      <c r="D660" s="2" t="s">
        <v>1696</v>
      </c>
      <c r="E660" s="2" t="s">
        <v>635</v>
      </c>
      <c r="F660" s="2" t="s">
        <v>15125</v>
      </c>
      <c r="G660" s="2" t="s">
        <v>167</v>
      </c>
      <c r="H660" s="2" t="s">
        <v>13316</v>
      </c>
      <c r="I660" s="2" t="s">
        <v>356</v>
      </c>
      <c r="J660" s="9">
        <v>100</v>
      </c>
      <c r="K660" s="9">
        <v>1075</v>
      </c>
      <c r="L660" s="5">
        <v>41</v>
      </c>
      <c r="M660" s="5">
        <v>1</v>
      </c>
      <c r="N660" s="5">
        <v>20.94</v>
      </c>
      <c r="O660" s="5">
        <v>45.08</v>
      </c>
      <c r="P660" s="5">
        <v>3.81</v>
      </c>
      <c r="Q660" s="5">
        <v>0.51</v>
      </c>
      <c r="R660" s="5">
        <v>20.94</v>
      </c>
      <c r="S660" s="5">
        <v>3100</v>
      </c>
    </row>
    <row r="661" spans="1:19">
      <c r="A661" s="2" t="s">
        <v>15126</v>
      </c>
      <c r="B661" s="2" t="s">
        <v>29</v>
      </c>
      <c r="C661" s="2" t="s">
        <v>153</v>
      </c>
      <c r="D661" s="2" t="s">
        <v>11585</v>
      </c>
      <c r="E661" s="2" t="s">
        <v>40</v>
      </c>
      <c r="F661" s="2" t="s">
        <v>15127</v>
      </c>
      <c r="G661" s="2" t="s">
        <v>253</v>
      </c>
      <c r="H661" s="2" t="s">
        <v>13316</v>
      </c>
      <c r="I661" s="2" t="s">
        <v>127</v>
      </c>
      <c r="J661" s="9">
        <v>300</v>
      </c>
      <c r="K661" s="9">
        <v>548</v>
      </c>
      <c r="L661" s="5">
        <v>12</v>
      </c>
      <c r="M661" s="5">
        <v>1</v>
      </c>
      <c r="N661" s="5">
        <v>5.9</v>
      </c>
      <c r="O661" s="5">
        <v>37.14</v>
      </c>
      <c r="P661" s="5">
        <v>2.19</v>
      </c>
      <c r="Q661" s="5">
        <v>0.49</v>
      </c>
      <c r="R661" s="5">
        <v>5.9</v>
      </c>
      <c r="S661" s="5">
        <v>2759</v>
      </c>
    </row>
    <row r="662" spans="1:19">
      <c r="A662" s="2" t="s">
        <v>15128</v>
      </c>
      <c r="B662" s="2" t="s">
        <v>1200</v>
      </c>
      <c r="C662" s="2" t="s">
        <v>15129</v>
      </c>
      <c r="D662" s="2" t="s">
        <v>15032</v>
      </c>
      <c r="E662" s="2" t="s">
        <v>492</v>
      </c>
      <c r="F662" s="2" t="s">
        <v>343</v>
      </c>
      <c r="G662" s="2" t="s">
        <v>134</v>
      </c>
      <c r="H662" s="2" t="s">
        <v>13316</v>
      </c>
      <c r="I662" s="2" t="s">
        <v>66</v>
      </c>
      <c r="J662" s="9">
        <v>500</v>
      </c>
      <c r="K662" s="9">
        <v>929</v>
      </c>
      <c r="L662" s="5">
        <v>17</v>
      </c>
      <c r="M662" s="5">
        <v>0</v>
      </c>
      <c r="N662" s="5">
        <v>12.63</v>
      </c>
      <c r="O662" s="5">
        <v>0</v>
      </c>
      <c r="P662" s="5">
        <v>1.83</v>
      </c>
      <c r="Q662" s="5">
        <v>0.74</v>
      </c>
      <c r="R662" s="5">
        <v>0</v>
      </c>
      <c r="S662" s="5">
        <v>3000</v>
      </c>
    </row>
    <row r="663" spans="1:19">
      <c r="A663" s="2" t="s">
        <v>15130</v>
      </c>
      <c r="B663" s="2" t="s">
        <v>832</v>
      </c>
      <c r="C663" s="2" t="s">
        <v>15131</v>
      </c>
      <c r="D663" s="2" t="s">
        <v>372</v>
      </c>
      <c r="E663" s="2" t="s">
        <v>373</v>
      </c>
      <c r="F663" s="2" t="s">
        <v>15132</v>
      </c>
      <c r="G663" s="2" t="s">
        <v>134</v>
      </c>
      <c r="H663" s="2" t="s">
        <v>13316</v>
      </c>
      <c r="I663" s="2" t="s">
        <v>95</v>
      </c>
      <c r="J663" s="9">
        <v>800</v>
      </c>
      <c r="K663" s="9">
        <v>2154</v>
      </c>
      <c r="L663" s="5">
        <v>64</v>
      </c>
      <c r="M663" s="5">
        <v>6</v>
      </c>
      <c r="N663" s="5">
        <v>47</v>
      </c>
      <c r="O663" s="5">
        <v>429.51</v>
      </c>
      <c r="P663" s="5">
        <v>2.97</v>
      </c>
      <c r="Q663" s="5">
        <v>0.73</v>
      </c>
      <c r="R663" s="5">
        <v>7.83</v>
      </c>
      <c r="S663" s="5">
        <v>2250</v>
      </c>
    </row>
    <row r="664" spans="1:19">
      <c r="A664" s="2" t="s">
        <v>15133</v>
      </c>
      <c r="B664" s="2" t="s">
        <v>863</v>
      </c>
      <c r="C664" s="2" t="s">
        <v>1750</v>
      </c>
      <c r="D664" s="2" t="s">
        <v>175</v>
      </c>
      <c r="E664" s="2" t="s">
        <v>23</v>
      </c>
      <c r="F664" s="2" t="s">
        <v>15134</v>
      </c>
      <c r="G664" s="2" t="s">
        <v>312</v>
      </c>
      <c r="H664" s="2" t="s">
        <v>13316</v>
      </c>
      <c r="I664" s="2" t="s">
        <v>127</v>
      </c>
      <c r="J664" s="9">
        <v>500</v>
      </c>
      <c r="K664" s="9">
        <v>1435</v>
      </c>
      <c r="L664" s="5">
        <v>38</v>
      </c>
      <c r="M664" s="5">
        <v>1</v>
      </c>
      <c r="N664" s="5">
        <v>26.87</v>
      </c>
      <c r="O664" s="5">
        <v>65.959999999999994</v>
      </c>
      <c r="P664" s="5">
        <v>2.65</v>
      </c>
      <c r="Q664" s="5">
        <v>0.71</v>
      </c>
      <c r="R664" s="5">
        <v>26.87</v>
      </c>
      <c r="S664" s="5">
        <v>2979</v>
      </c>
    </row>
    <row r="665" spans="1:19">
      <c r="A665" s="2" t="s">
        <v>15135</v>
      </c>
      <c r="B665" s="2" t="s">
        <v>15136</v>
      </c>
      <c r="C665" s="2" t="s">
        <v>15137</v>
      </c>
      <c r="D665" s="2" t="s">
        <v>990</v>
      </c>
      <c r="E665" s="2" t="s">
        <v>991</v>
      </c>
      <c r="F665" s="2" t="s">
        <v>2588</v>
      </c>
      <c r="G665" s="2" t="s">
        <v>134</v>
      </c>
      <c r="H665" s="2" t="s">
        <v>13316</v>
      </c>
      <c r="I665" s="2" t="s">
        <v>300</v>
      </c>
      <c r="J665" s="9">
        <v>600</v>
      </c>
      <c r="K665" s="9">
        <v>1587</v>
      </c>
      <c r="L665" s="5">
        <v>26</v>
      </c>
      <c r="M665" s="5">
        <v>3</v>
      </c>
      <c r="N665" s="5">
        <v>21.23</v>
      </c>
      <c r="O665" s="5">
        <v>165.64</v>
      </c>
      <c r="P665" s="5">
        <v>1.64</v>
      </c>
      <c r="Q665" s="5">
        <v>0.82</v>
      </c>
      <c r="R665" s="5">
        <v>7.08</v>
      </c>
      <c r="S665" s="5">
        <v>1250</v>
      </c>
    </row>
    <row r="666" spans="1:19">
      <c r="A666" s="2" t="s">
        <v>15138</v>
      </c>
      <c r="B666" s="2" t="s">
        <v>555</v>
      </c>
      <c r="C666" s="2" t="s">
        <v>15139</v>
      </c>
      <c r="D666" s="2" t="s">
        <v>3324</v>
      </c>
      <c r="E666" s="2" t="s">
        <v>40</v>
      </c>
      <c r="F666" s="2" t="s">
        <v>15140</v>
      </c>
      <c r="G666" s="2" t="s">
        <v>260</v>
      </c>
      <c r="H666" s="2" t="s">
        <v>13316</v>
      </c>
      <c r="I666" s="2" t="s">
        <v>458</v>
      </c>
      <c r="J666" s="9">
        <v>200</v>
      </c>
      <c r="K666" s="9">
        <v>1477</v>
      </c>
      <c r="L666" s="5">
        <v>46</v>
      </c>
      <c r="M666" s="5">
        <v>1</v>
      </c>
      <c r="N666" s="5">
        <v>32.53</v>
      </c>
      <c r="O666" s="5">
        <v>73.58</v>
      </c>
      <c r="P666" s="5">
        <v>3.11</v>
      </c>
      <c r="Q666" s="5">
        <v>0.71</v>
      </c>
      <c r="R666" s="5">
        <v>32.53</v>
      </c>
      <c r="S666" s="5">
        <v>1382</v>
      </c>
    </row>
    <row r="667" spans="1:19">
      <c r="A667" s="2" t="s">
        <v>15141</v>
      </c>
      <c r="B667" s="2" t="s">
        <v>90</v>
      </c>
      <c r="C667" s="2" t="s">
        <v>3136</v>
      </c>
      <c r="D667" s="2" t="s">
        <v>7747</v>
      </c>
      <c r="E667" s="2" t="s">
        <v>891</v>
      </c>
      <c r="F667" s="2" t="s">
        <v>15142</v>
      </c>
      <c r="G667" s="2" t="s">
        <v>253</v>
      </c>
      <c r="H667" s="2" t="s">
        <v>13316</v>
      </c>
      <c r="I667" s="2" t="s">
        <v>51</v>
      </c>
      <c r="J667" s="9">
        <v>700</v>
      </c>
      <c r="K667" s="9">
        <v>595</v>
      </c>
      <c r="L667" s="5">
        <v>18</v>
      </c>
      <c r="M667" s="5">
        <v>0</v>
      </c>
      <c r="N667" s="5">
        <v>10.55</v>
      </c>
      <c r="O667" s="5">
        <v>0</v>
      </c>
      <c r="P667" s="5">
        <v>3.03</v>
      </c>
      <c r="Q667" s="5">
        <v>0.59</v>
      </c>
      <c r="R667" s="5">
        <v>0</v>
      </c>
      <c r="S667" s="5">
        <v>1896</v>
      </c>
    </row>
    <row r="668" spans="1:19">
      <c r="A668" s="2" t="s">
        <v>15143</v>
      </c>
      <c r="B668" s="2" t="s">
        <v>863</v>
      </c>
      <c r="C668" s="2" t="s">
        <v>15144</v>
      </c>
      <c r="D668" s="2" t="s">
        <v>9235</v>
      </c>
      <c r="E668" s="2" t="s">
        <v>298</v>
      </c>
      <c r="F668" s="2" t="s">
        <v>15145</v>
      </c>
      <c r="G668" s="2" t="s">
        <v>58</v>
      </c>
      <c r="H668" s="2" t="s">
        <v>13316</v>
      </c>
      <c r="I668" s="2" t="s">
        <v>51</v>
      </c>
      <c r="J668" s="9">
        <v>300</v>
      </c>
      <c r="K668" s="9">
        <v>1811</v>
      </c>
      <c r="L668" s="5">
        <v>66</v>
      </c>
      <c r="M668" s="5">
        <v>1</v>
      </c>
      <c r="N668" s="5">
        <v>32.07</v>
      </c>
      <c r="O668" s="5">
        <v>38.56</v>
      </c>
      <c r="P668" s="5">
        <v>3.64</v>
      </c>
      <c r="Q668" s="5">
        <v>0.49</v>
      </c>
      <c r="R668" s="5">
        <v>32.07</v>
      </c>
      <c r="S668" s="5">
        <v>2364</v>
      </c>
    </row>
    <row r="669" spans="1:19">
      <c r="A669" s="2" t="s">
        <v>15146</v>
      </c>
      <c r="B669" s="2" t="s">
        <v>1180</v>
      </c>
      <c r="C669" s="2" t="s">
        <v>1000</v>
      </c>
      <c r="D669" s="2" t="s">
        <v>9476</v>
      </c>
      <c r="E669" s="2" t="s">
        <v>112</v>
      </c>
      <c r="F669" s="2" t="s">
        <v>2105</v>
      </c>
      <c r="G669" s="2" t="s">
        <v>150</v>
      </c>
      <c r="H669" s="2" t="s">
        <v>13316</v>
      </c>
      <c r="I669" s="2" t="s">
        <v>206</v>
      </c>
      <c r="J669" s="9">
        <v>300</v>
      </c>
      <c r="K669" s="9">
        <v>1446</v>
      </c>
      <c r="L669" s="5">
        <v>58</v>
      </c>
      <c r="M669" s="5">
        <v>6</v>
      </c>
      <c r="N669" s="5">
        <v>44.92</v>
      </c>
      <c r="O669" s="5">
        <v>267.29000000000002</v>
      </c>
      <c r="P669" s="5">
        <v>4.01</v>
      </c>
      <c r="Q669" s="5">
        <v>0.77</v>
      </c>
      <c r="R669" s="5">
        <v>7.49</v>
      </c>
      <c r="S669" s="5">
        <v>2200</v>
      </c>
    </row>
    <row r="670" spans="1:19">
      <c r="A670" s="2" t="s">
        <v>15147</v>
      </c>
      <c r="B670" s="2" t="s">
        <v>4596</v>
      </c>
      <c r="C670" s="2" t="s">
        <v>15148</v>
      </c>
      <c r="D670" s="2" t="s">
        <v>1758</v>
      </c>
      <c r="E670" s="2" t="s">
        <v>132</v>
      </c>
      <c r="F670" s="2" t="s">
        <v>15149</v>
      </c>
      <c r="G670" s="2" t="s">
        <v>344</v>
      </c>
      <c r="H670" s="2" t="s">
        <v>13316</v>
      </c>
      <c r="I670" s="2" t="s">
        <v>127</v>
      </c>
      <c r="J670" s="9">
        <v>200</v>
      </c>
      <c r="K670" s="9">
        <v>1161</v>
      </c>
      <c r="L670" s="5">
        <v>41</v>
      </c>
      <c r="M670" s="5">
        <v>4</v>
      </c>
      <c r="N670" s="5">
        <v>24.21</v>
      </c>
      <c r="O670" s="5">
        <v>168.24</v>
      </c>
      <c r="P670" s="5">
        <v>3.53</v>
      </c>
      <c r="Q670" s="5">
        <v>0.59</v>
      </c>
      <c r="R670" s="5">
        <v>6.05</v>
      </c>
      <c r="S670" s="5">
        <v>6500</v>
      </c>
    </row>
    <row r="671" spans="1:19">
      <c r="A671" s="2" t="s">
        <v>15150</v>
      </c>
      <c r="B671" s="2" t="s">
        <v>15151</v>
      </c>
      <c r="C671" s="2" t="s">
        <v>2221</v>
      </c>
      <c r="D671" s="2" t="s">
        <v>15152</v>
      </c>
      <c r="E671" s="2" t="s">
        <v>625</v>
      </c>
      <c r="F671" s="2" t="s">
        <v>15153</v>
      </c>
      <c r="G671" s="2" t="s">
        <v>34</v>
      </c>
      <c r="H671" s="2" t="s">
        <v>13316</v>
      </c>
      <c r="I671" s="2" t="s">
        <v>300</v>
      </c>
      <c r="J671" s="9">
        <v>800</v>
      </c>
      <c r="K671" s="9">
        <v>1227</v>
      </c>
      <c r="L671" s="5">
        <v>50</v>
      </c>
      <c r="M671" s="5">
        <v>1</v>
      </c>
      <c r="N671" s="5">
        <v>25.73</v>
      </c>
      <c r="O671" s="5">
        <v>42.12</v>
      </c>
      <c r="P671" s="5">
        <v>4.07</v>
      </c>
      <c r="Q671" s="5">
        <v>0.51</v>
      </c>
      <c r="R671" s="5">
        <v>25.73</v>
      </c>
      <c r="S671" s="5">
        <v>2524</v>
      </c>
    </row>
    <row r="672" spans="1:19">
      <c r="A672" s="2" t="s">
        <v>15154</v>
      </c>
      <c r="B672" s="2" t="s">
        <v>349</v>
      </c>
      <c r="C672" s="2" t="s">
        <v>767</v>
      </c>
      <c r="D672" s="2" t="s">
        <v>4959</v>
      </c>
      <c r="E672" s="2" t="s">
        <v>824</v>
      </c>
      <c r="F672" s="2" t="s">
        <v>15155</v>
      </c>
      <c r="G672" s="2" t="s">
        <v>94</v>
      </c>
      <c r="H672" s="2" t="s">
        <v>13316</v>
      </c>
      <c r="I672" s="2" t="s">
        <v>73</v>
      </c>
      <c r="J672" s="9">
        <v>700</v>
      </c>
      <c r="K672" s="9">
        <v>2142</v>
      </c>
      <c r="L672" s="5">
        <v>56</v>
      </c>
      <c r="M672" s="5">
        <v>0</v>
      </c>
      <c r="N672" s="5">
        <v>34.85</v>
      </c>
      <c r="O672" s="5">
        <v>0</v>
      </c>
      <c r="P672" s="5">
        <v>2.61</v>
      </c>
      <c r="Q672" s="5">
        <v>0.62</v>
      </c>
      <c r="R672" s="5">
        <v>0</v>
      </c>
      <c r="S672" s="5">
        <v>8000</v>
      </c>
    </row>
    <row r="673" spans="1:19">
      <c r="A673" s="2" t="s">
        <v>15156</v>
      </c>
      <c r="B673" s="2" t="s">
        <v>4888</v>
      </c>
      <c r="C673" s="2" t="s">
        <v>2057</v>
      </c>
      <c r="D673" s="2" t="s">
        <v>1075</v>
      </c>
      <c r="E673" s="2" t="s">
        <v>85</v>
      </c>
      <c r="F673" s="2" t="s">
        <v>15157</v>
      </c>
      <c r="G673" s="2" t="s">
        <v>167</v>
      </c>
      <c r="H673" s="2" t="s">
        <v>13316</v>
      </c>
      <c r="I673" s="2" t="s">
        <v>127</v>
      </c>
      <c r="J673" s="9">
        <v>500</v>
      </c>
      <c r="K673" s="9">
        <v>2150</v>
      </c>
      <c r="L673" s="5">
        <v>56</v>
      </c>
      <c r="M673" s="5">
        <v>0</v>
      </c>
      <c r="N673" s="5">
        <v>46.18</v>
      </c>
      <c r="O673" s="5">
        <v>0</v>
      </c>
      <c r="P673" s="5">
        <v>2.6</v>
      </c>
      <c r="Q673" s="5">
        <v>0.82</v>
      </c>
      <c r="R673" s="5">
        <v>0</v>
      </c>
      <c r="S673" s="5">
        <v>3250</v>
      </c>
    </row>
    <row r="674" spans="1:19">
      <c r="A674" s="2" t="s">
        <v>15158</v>
      </c>
      <c r="B674" s="2" t="s">
        <v>15159</v>
      </c>
      <c r="C674" s="2" t="s">
        <v>15160</v>
      </c>
      <c r="D674" s="2" t="s">
        <v>545</v>
      </c>
      <c r="E674" s="2" t="s">
        <v>132</v>
      </c>
      <c r="F674" s="2" t="s">
        <v>15161</v>
      </c>
      <c r="G674" s="2" t="s">
        <v>260</v>
      </c>
      <c r="H674" s="2" t="s">
        <v>13316</v>
      </c>
      <c r="I674" s="2" t="s">
        <v>217</v>
      </c>
      <c r="J674" s="9">
        <v>300</v>
      </c>
      <c r="K674" s="9">
        <v>1617</v>
      </c>
      <c r="L674" s="5">
        <v>54</v>
      </c>
      <c r="M674" s="5">
        <v>0</v>
      </c>
      <c r="N674" s="5">
        <v>35.56</v>
      </c>
      <c r="O674" s="5">
        <v>0</v>
      </c>
      <c r="P674" s="5">
        <v>3.34</v>
      </c>
      <c r="Q674" s="5">
        <v>0.66</v>
      </c>
      <c r="R674" s="5">
        <v>0</v>
      </c>
      <c r="S674" s="5">
        <v>1300</v>
      </c>
    </row>
    <row r="675" spans="1:19">
      <c r="A675" s="2" t="s">
        <v>15162</v>
      </c>
      <c r="B675" s="2" t="s">
        <v>15163</v>
      </c>
      <c r="C675" s="2" t="s">
        <v>15164</v>
      </c>
      <c r="D675" s="2" t="s">
        <v>2176</v>
      </c>
      <c r="E675" s="2" t="s">
        <v>112</v>
      </c>
      <c r="F675" s="2" t="s">
        <v>15165</v>
      </c>
      <c r="G675" s="2" t="s">
        <v>50</v>
      </c>
      <c r="H675" s="2" t="s">
        <v>13316</v>
      </c>
      <c r="I675" s="2" t="s">
        <v>135</v>
      </c>
      <c r="J675" s="9">
        <v>100</v>
      </c>
      <c r="K675" s="9">
        <v>2269</v>
      </c>
      <c r="L675" s="5">
        <v>44</v>
      </c>
      <c r="M675" s="5">
        <v>3</v>
      </c>
      <c r="N675" s="5">
        <v>36.28</v>
      </c>
      <c r="O675" s="5">
        <v>163.87</v>
      </c>
      <c r="P675" s="5">
        <v>1.94</v>
      </c>
      <c r="Q675" s="5">
        <v>0.82</v>
      </c>
      <c r="R675" s="5">
        <v>12.09</v>
      </c>
      <c r="S675" s="5">
        <v>3000</v>
      </c>
    </row>
    <row r="676" spans="1:19">
      <c r="A676" s="2" t="s">
        <v>15166</v>
      </c>
      <c r="B676" s="2" t="s">
        <v>2454</v>
      </c>
      <c r="C676" s="2" t="s">
        <v>15167</v>
      </c>
      <c r="D676" s="2" t="s">
        <v>602</v>
      </c>
      <c r="E676" s="2" t="s">
        <v>40</v>
      </c>
      <c r="F676" s="2" t="s">
        <v>15168</v>
      </c>
      <c r="G676" s="2" t="s">
        <v>50</v>
      </c>
      <c r="H676" s="2" t="s">
        <v>13316</v>
      </c>
      <c r="I676" s="2" t="s">
        <v>699</v>
      </c>
      <c r="J676" s="9">
        <v>400</v>
      </c>
      <c r="K676" s="9">
        <v>2018</v>
      </c>
      <c r="L676" s="5">
        <v>89</v>
      </c>
      <c r="M676" s="5">
        <v>7</v>
      </c>
      <c r="N676" s="5">
        <v>61.35</v>
      </c>
      <c r="O676" s="5">
        <v>515.54999999999995</v>
      </c>
      <c r="P676" s="5">
        <v>4.41</v>
      </c>
      <c r="Q676" s="5">
        <v>0.69</v>
      </c>
      <c r="R676" s="5">
        <v>8.76</v>
      </c>
      <c r="S676" s="5">
        <v>4000</v>
      </c>
    </row>
    <row r="677" spans="1:19">
      <c r="A677" s="2" t="s">
        <v>15169</v>
      </c>
      <c r="B677" s="2" t="s">
        <v>1792</v>
      </c>
      <c r="C677" s="2" t="s">
        <v>10919</v>
      </c>
      <c r="D677" s="2" t="s">
        <v>4667</v>
      </c>
      <c r="E677" s="2" t="s">
        <v>625</v>
      </c>
      <c r="F677" s="2" t="s">
        <v>15170</v>
      </c>
      <c r="G677" s="2" t="s">
        <v>102</v>
      </c>
      <c r="H677" s="2" t="s">
        <v>13316</v>
      </c>
      <c r="I677" s="2" t="s">
        <v>95</v>
      </c>
      <c r="J677" s="9">
        <v>700</v>
      </c>
      <c r="K677" s="9">
        <v>767</v>
      </c>
      <c r="L677" s="5">
        <v>20</v>
      </c>
      <c r="M677" s="5">
        <v>2</v>
      </c>
      <c r="N677" s="5">
        <v>10.69</v>
      </c>
      <c r="O677" s="5">
        <v>92.27</v>
      </c>
      <c r="P677" s="5">
        <v>2.61</v>
      </c>
      <c r="Q677" s="5">
        <v>0.53</v>
      </c>
      <c r="R677" s="5">
        <v>5.34</v>
      </c>
      <c r="S677" s="5">
        <v>4500</v>
      </c>
    </row>
    <row r="678" spans="1:19">
      <c r="A678" s="2" t="s">
        <v>15171</v>
      </c>
      <c r="B678" s="2" t="s">
        <v>15172</v>
      </c>
      <c r="C678" s="2" t="s">
        <v>15173</v>
      </c>
      <c r="D678" s="2" t="s">
        <v>10466</v>
      </c>
      <c r="E678" s="2" t="s">
        <v>40</v>
      </c>
      <c r="F678" s="2" t="s">
        <v>15174</v>
      </c>
      <c r="G678" s="2" t="s">
        <v>94</v>
      </c>
      <c r="H678" s="2" t="s">
        <v>13316</v>
      </c>
      <c r="I678" s="2" t="s">
        <v>155</v>
      </c>
      <c r="J678" s="9">
        <v>800</v>
      </c>
      <c r="K678" s="9">
        <v>2237</v>
      </c>
      <c r="L678" s="5">
        <v>63</v>
      </c>
      <c r="M678" s="5">
        <v>0</v>
      </c>
      <c r="N678" s="5">
        <v>39.89</v>
      </c>
      <c r="O678" s="5">
        <v>0</v>
      </c>
      <c r="P678" s="5">
        <v>2.82</v>
      </c>
      <c r="Q678" s="5">
        <v>0.63</v>
      </c>
      <c r="R678" s="5">
        <v>0</v>
      </c>
      <c r="S678" s="5">
        <v>2747</v>
      </c>
    </row>
    <row r="679" spans="1:19">
      <c r="A679" s="2" t="s">
        <v>15175</v>
      </c>
      <c r="B679" s="2" t="s">
        <v>8356</v>
      </c>
      <c r="C679" s="2" t="s">
        <v>9962</v>
      </c>
      <c r="D679" s="2" t="s">
        <v>3232</v>
      </c>
      <c r="E679" s="2" t="s">
        <v>118</v>
      </c>
      <c r="F679" s="2" t="s">
        <v>5275</v>
      </c>
      <c r="G679" s="2" t="s">
        <v>34</v>
      </c>
      <c r="H679" s="2" t="s">
        <v>13316</v>
      </c>
      <c r="I679" s="2" t="s">
        <v>300</v>
      </c>
      <c r="J679" s="9">
        <v>500</v>
      </c>
      <c r="K679" s="9">
        <v>2172</v>
      </c>
      <c r="L679" s="5">
        <v>50</v>
      </c>
      <c r="M679" s="5">
        <v>2</v>
      </c>
      <c r="N679" s="5">
        <v>23.85</v>
      </c>
      <c r="O679" s="5">
        <v>114.49</v>
      </c>
      <c r="P679" s="5">
        <v>2.2999999999999998</v>
      </c>
      <c r="Q679" s="5">
        <v>0.48</v>
      </c>
      <c r="R679" s="5">
        <v>11.92</v>
      </c>
      <c r="S679" s="5">
        <v>1570</v>
      </c>
    </row>
    <row r="680" spans="1:19">
      <c r="A680" s="2" t="s">
        <v>15176</v>
      </c>
      <c r="B680" s="2" t="s">
        <v>2624</v>
      </c>
      <c r="C680" s="2" t="s">
        <v>15177</v>
      </c>
      <c r="D680" s="2" t="s">
        <v>1531</v>
      </c>
      <c r="E680" s="2" t="s">
        <v>40</v>
      </c>
      <c r="F680" s="2" t="s">
        <v>15178</v>
      </c>
      <c r="G680" s="2" t="s">
        <v>134</v>
      </c>
      <c r="H680" s="2" t="s">
        <v>13316</v>
      </c>
      <c r="I680" s="2" t="s">
        <v>66</v>
      </c>
      <c r="J680" s="9">
        <v>400</v>
      </c>
      <c r="K680" s="9">
        <v>2144</v>
      </c>
      <c r="L680" s="5">
        <v>79</v>
      </c>
      <c r="M680" s="5">
        <v>0</v>
      </c>
      <c r="N680" s="5">
        <v>61</v>
      </c>
      <c r="O680" s="5">
        <v>0</v>
      </c>
      <c r="P680" s="5">
        <v>3.68</v>
      </c>
      <c r="Q680" s="5">
        <v>0.77</v>
      </c>
      <c r="R680" s="5">
        <v>0</v>
      </c>
      <c r="S680" s="5">
        <v>1400</v>
      </c>
    </row>
    <row r="681" spans="1:19">
      <c r="A681" s="2" t="s">
        <v>15179</v>
      </c>
      <c r="B681" s="2" t="s">
        <v>295</v>
      </c>
      <c r="C681" s="2" t="s">
        <v>2997</v>
      </c>
      <c r="D681" s="2" t="s">
        <v>15180</v>
      </c>
      <c r="E681" s="2" t="s">
        <v>373</v>
      </c>
      <c r="F681" s="2" t="s">
        <v>15181</v>
      </c>
      <c r="G681" s="2" t="s">
        <v>253</v>
      </c>
      <c r="H681" s="2" t="s">
        <v>13316</v>
      </c>
      <c r="I681" s="2" t="s">
        <v>458</v>
      </c>
      <c r="J681" s="9">
        <v>400</v>
      </c>
      <c r="K681" s="9">
        <v>1867</v>
      </c>
      <c r="L681" s="5">
        <v>61</v>
      </c>
      <c r="M681" s="5">
        <v>0</v>
      </c>
      <c r="N681" s="5">
        <v>48.47</v>
      </c>
      <c r="O681" s="5">
        <v>0</v>
      </c>
      <c r="P681" s="5">
        <v>3.27</v>
      </c>
      <c r="Q681" s="5">
        <v>0.79</v>
      </c>
      <c r="R681" s="5">
        <v>0</v>
      </c>
      <c r="S681" s="5">
        <v>2000</v>
      </c>
    </row>
    <row r="682" spans="1:19">
      <c r="A682" s="2" t="s">
        <v>15182</v>
      </c>
      <c r="B682" s="2" t="s">
        <v>15183</v>
      </c>
      <c r="C682" s="2" t="s">
        <v>1615</v>
      </c>
      <c r="D682" s="2" t="s">
        <v>13193</v>
      </c>
      <c r="E682" s="2" t="s">
        <v>118</v>
      </c>
      <c r="F682" s="2" t="s">
        <v>15184</v>
      </c>
      <c r="G682" s="2" t="s">
        <v>344</v>
      </c>
      <c r="H682" s="2" t="s">
        <v>13316</v>
      </c>
      <c r="I682" s="2" t="s">
        <v>155</v>
      </c>
      <c r="J682" s="9">
        <v>500</v>
      </c>
      <c r="K682" s="9">
        <v>1074</v>
      </c>
      <c r="L682" s="5">
        <v>19</v>
      </c>
      <c r="M682" s="5">
        <v>0</v>
      </c>
      <c r="N682" s="5">
        <v>9.51</v>
      </c>
      <c r="O682" s="5">
        <v>0</v>
      </c>
      <c r="P682" s="5">
        <v>1.77</v>
      </c>
      <c r="Q682" s="5">
        <v>0.5</v>
      </c>
      <c r="R682" s="5">
        <v>0</v>
      </c>
      <c r="S682" s="5">
        <v>2000</v>
      </c>
    </row>
    <row r="683" spans="1:19">
      <c r="A683" s="2" t="s">
        <v>15185</v>
      </c>
      <c r="B683" s="2" t="s">
        <v>899</v>
      </c>
      <c r="C683" s="2" t="s">
        <v>14952</v>
      </c>
      <c r="D683" s="2" t="s">
        <v>7851</v>
      </c>
      <c r="E683" s="2" t="s">
        <v>32</v>
      </c>
      <c r="F683" s="2" t="s">
        <v>15186</v>
      </c>
      <c r="G683" s="2" t="s">
        <v>190</v>
      </c>
      <c r="H683" s="2" t="s">
        <v>13316</v>
      </c>
      <c r="I683" s="2" t="s">
        <v>140</v>
      </c>
      <c r="J683" s="9">
        <v>400</v>
      </c>
      <c r="K683" s="9">
        <v>2119</v>
      </c>
      <c r="L683" s="5">
        <v>57</v>
      </c>
      <c r="M683" s="5">
        <v>6</v>
      </c>
      <c r="N683" s="5">
        <v>28.08</v>
      </c>
      <c r="O683" s="5">
        <v>442.98</v>
      </c>
      <c r="P683" s="5">
        <v>2.69</v>
      </c>
      <c r="Q683" s="5">
        <v>0.49</v>
      </c>
      <c r="R683" s="5">
        <v>4.68</v>
      </c>
      <c r="S683" s="5">
        <v>1800</v>
      </c>
    </row>
    <row r="684" spans="1:19">
      <c r="A684" s="2" t="s">
        <v>15187</v>
      </c>
      <c r="B684" s="2" t="s">
        <v>15188</v>
      </c>
      <c r="C684" s="2" t="s">
        <v>763</v>
      </c>
      <c r="D684" s="2" t="s">
        <v>10158</v>
      </c>
      <c r="E684" s="2" t="s">
        <v>112</v>
      </c>
      <c r="F684" s="2" t="s">
        <v>15189</v>
      </c>
      <c r="G684" s="2" t="s">
        <v>344</v>
      </c>
      <c r="H684" s="2" t="s">
        <v>13316</v>
      </c>
      <c r="I684" s="2" t="s">
        <v>313</v>
      </c>
      <c r="J684" s="9">
        <v>300</v>
      </c>
      <c r="K684" s="9">
        <v>1058</v>
      </c>
      <c r="L684" s="5">
        <v>36</v>
      </c>
      <c r="M684" s="5">
        <v>2</v>
      </c>
      <c r="N684" s="5">
        <v>27.83</v>
      </c>
      <c r="O684" s="5">
        <v>87.55</v>
      </c>
      <c r="P684" s="5">
        <v>3.4</v>
      </c>
      <c r="Q684" s="5">
        <v>0.77</v>
      </c>
      <c r="R684" s="5">
        <v>13.92</v>
      </c>
      <c r="S684" s="5">
        <v>2000</v>
      </c>
    </row>
    <row r="685" spans="1:19">
      <c r="A685" s="2" t="s">
        <v>15190</v>
      </c>
      <c r="B685" s="2" t="s">
        <v>12850</v>
      </c>
      <c r="C685" s="2" t="s">
        <v>15191</v>
      </c>
      <c r="D685" s="2" t="s">
        <v>15192</v>
      </c>
      <c r="E685" s="2" t="s">
        <v>125</v>
      </c>
      <c r="F685" s="2" t="s">
        <v>15193</v>
      </c>
      <c r="G685" s="2" t="s">
        <v>150</v>
      </c>
      <c r="H685" s="2" t="s">
        <v>13316</v>
      </c>
      <c r="I685" s="2" t="s">
        <v>88</v>
      </c>
      <c r="J685" s="9">
        <v>500</v>
      </c>
      <c r="K685" s="9">
        <v>942</v>
      </c>
      <c r="L685" s="5">
        <v>28</v>
      </c>
      <c r="M685" s="5">
        <v>0</v>
      </c>
      <c r="N685" s="5">
        <v>22.7</v>
      </c>
      <c r="O685" s="5">
        <v>0</v>
      </c>
      <c r="P685" s="5">
        <v>2.97</v>
      </c>
      <c r="Q685" s="5">
        <v>0.81</v>
      </c>
      <c r="R685" s="5">
        <v>0</v>
      </c>
      <c r="S685" s="5">
        <v>2000</v>
      </c>
    </row>
    <row r="686" spans="1:19">
      <c r="A686" s="2" t="s">
        <v>15194</v>
      </c>
      <c r="B686" s="2" t="s">
        <v>6194</v>
      </c>
      <c r="C686" s="2" t="s">
        <v>2341</v>
      </c>
      <c r="D686" s="2" t="s">
        <v>15195</v>
      </c>
      <c r="E686" s="2" t="s">
        <v>953</v>
      </c>
      <c r="F686" s="2" t="s">
        <v>11603</v>
      </c>
      <c r="G686" s="2" t="s">
        <v>42</v>
      </c>
      <c r="H686" s="2" t="s">
        <v>13316</v>
      </c>
      <c r="I686" s="2" t="s">
        <v>458</v>
      </c>
      <c r="J686" s="9">
        <v>200</v>
      </c>
      <c r="K686" s="9">
        <v>2035</v>
      </c>
      <c r="L686" s="5">
        <v>85</v>
      </c>
      <c r="M686" s="5">
        <v>7</v>
      </c>
      <c r="N686" s="5">
        <v>61.72</v>
      </c>
      <c r="O686" s="5">
        <v>284.38</v>
      </c>
      <c r="P686" s="5">
        <v>4.18</v>
      </c>
      <c r="Q686" s="5">
        <v>0.73</v>
      </c>
      <c r="R686" s="5">
        <v>8.82</v>
      </c>
      <c r="S686" s="5">
        <v>1625</v>
      </c>
    </row>
    <row r="687" spans="1:19">
      <c r="A687" s="2" t="s">
        <v>15196</v>
      </c>
      <c r="B687" s="2" t="s">
        <v>2330</v>
      </c>
      <c r="C687" s="2" t="s">
        <v>4335</v>
      </c>
      <c r="D687" s="2" t="s">
        <v>9704</v>
      </c>
      <c r="E687" s="2" t="s">
        <v>40</v>
      </c>
      <c r="F687" s="2" t="s">
        <v>15197</v>
      </c>
      <c r="G687" s="2" t="s">
        <v>102</v>
      </c>
      <c r="H687" s="2" t="s">
        <v>13316</v>
      </c>
      <c r="I687" s="2" t="s">
        <v>458</v>
      </c>
      <c r="J687" s="9">
        <v>700</v>
      </c>
      <c r="K687" s="9">
        <v>2409</v>
      </c>
      <c r="L687" s="5">
        <v>96</v>
      </c>
      <c r="M687" s="5">
        <v>0</v>
      </c>
      <c r="N687" s="5">
        <v>67.59</v>
      </c>
      <c r="O687" s="5">
        <v>0</v>
      </c>
      <c r="P687" s="5">
        <v>3.99</v>
      </c>
      <c r="Q687" s="5">
        <v>0.7</v>
      </c>
      <c r="R687" s="5">
        <v>0</v>
      </c>
      <c r="S687" s="5">
        <v>2000</v>
      </c>
    </row>
    <row r="688" spans="1:19">
      <c r="A688" s="2" t="s">
        <v>15198</v>
      </c>
      <c r="B688" s="2" t="s">
        <v>15199</v>
      </c>
      <c r="C688" s="2" t="s">
        <v>143</v>
      </c>
      <c r="D688" s="2" t="s">
        <v>264</v>
      </c>
      <c r="E688" s="2" t="s">
        <v>23</v>
      </c>
      <c r="F688" s="2" t="s">
        <v>15200</v>
      </c>
      <c r="G688" s="2" t="s">
        <v>134</v>
      </c>
      <c r="H688" s="2" t="s">
        <v>13316</v>
      </c>
      <c r="I688" s="2" t="s">
        <v>35</v>
      </c>
      <c r="J688" s="9">
        <v>100</v>
      </c>
      <c r="K688" s="9">
        <v>1821</v>
      </c>
      <c r="L688" s="5">
        <v>80</v>
      </c>
      <c r="M688" s="5">
        <v>1</v>
      </c>
      <c r="N688" s="5">
        <v>33.67</v>
      </c>
      <c r="O688" s="5">
        <v>58.39</v>
      </c>
      <c r="P688" s="5">
        <v>4.3899999999999997</v>
      </c>
      <c r="Q688" s="5">
        <v>0.42</v>
      </c>
      <c r="R688" s="5">
        <v>33.67</v>
      </c>
      <c r="S688" s="5">
        <v>2708</v>
      </c>
    </row>
    <row r="689" spans="1:19">
      <c r="A689" s="2" t="s">
        <v>15201</v>
      </c>
      <c r="B689" s="2" t="s">
        <v>2079</v>
      </c>
      <c r="C689" s="2" t="s">
        <v>1423</v>
      </c>
      <c r="D689" s="2" t="s">
        <v>1456</v>
      </c>
      <c r="E689" s="2" t="s">
        <v>824</v>
      </c>
      <c r="F689" s="2" t="s">
        <v>15202</v>
      </c>
      <c r="G689" s="2" t="s">
        <v>266</v>
      </c>
      <c r="H689" s="2" t="s">
        <v>13316</v>
      </c>
      <c r="I689" s="2" t="s">
        <v>361</v>
      </c>
      <c r="J689" s="9">
        <v>200</v>
      </c>
      <c r="K689" s="9">
        <v>1682</v>
      </c>
      <c r="L689" s="5">
        <v>45</v>
      </c>
      <c r="M689" s="5">
        <v>1</v>
      </c>
      <c r="N689" s="5">
        <v>20.45</v>
      </c>
      <c r="O689" s="5">
        <v>55.59</v>
      </c>
      <c r="P689" s="5">
        <v>2.68</v>
      </c>
      <c r="Q689" s="5">
        <v>0.45</v>
      </c>
      <c r="R689" s="5">
        <v>20.45</v>
      </c>
      <c r="S689" s="5">
        <v>2200</v>
      </c>
    </row>
    <row r="690" spans="1:19">
      <c r="A690" s="2" t="s">
        <v>15203</v>
      </c>
      <c r="B690" s="2" t="s">
        <v>4141</v>
      </c>
      <c r="C690" s="2" t="s">
        <v>15204</v>
      </c>
      <c r="D690" s="2" t="s">
        <v>15205</v>
      </c>
      <c r="E690" s="2" t="s">
        <v>188</v>
      </c>
      <c r="F690" s="2" t="s">
        <v>15206</v>
      </c>
      <c r="G690" s="2" t="s">
        <v>167</v>
      </c>
      <c r="H690" s="2" t="s">
        <v>13316</v>
      </c>
      <c r="I690" s="2" t="s">
        <v>27</v>
      </c>
      <c r="J690" s="9">
        <v>500</v>
      </c>
      <c r="K690" s="9">
        <v>2175</v>
      </c>
      <c r="L690" s="5">
        <v>52</v>
      </c>
      <c r="M690" s="5">
        <v>5</v>
      </c>
      <c r="N690" s="5">
        <v>23.05</v>
      </c>
      <c r="O690" s="5">
        <v>193.3</v>
      </c>
      <c r="P690" s="5">
        <v>2.39</v>
      </c>
      <c r="Q690" s="5">
        <v>0.44</v>
      </c>
      <c r="R690" s="5">
        <v>4.6100000000000003</v>
      </c>
      <c r="S690" s="5">
        <v>1500</v>
      </c>
    </row>
    <row r="691" spans="1:19">
      <c r="A691" s="2" t="s">
        <v>15207</v>
      </c>
      <c r="B691" s="2" t="s">
        <v>10600</v>
      </c>
      <c r="C691" s="2" t="s">
        <v>15208</v>
      </c>
      <c r="D691" s="2" t="s">
        <v>15209</v>
      </c>
      <c r="E691" s="2" t="s">
        <v>526</v>
      </c>
      <c r="F691" s="2" t="s">
        <v>15210</v>
      </c>
      <c r="G691" s="2" t="s">
        <v>42</v>
      </c>
      <c r="H691" s="2" t="s">
        <v>13316</v>
      </c>
      <c r="I691" s="2" t="s">
        <v>140</v>
      </c>
      <c r="J691" s="9">
        <v>300</v>
      </c>
      <c r="K691" s="9">
        <v>1081</v>
      </c>
      <c r="L691" s="5">
        <v>17</v>
      </c>
      <c r="M691" s="5">
        <v>0</v>
      </c>
      <c r="N691" s="5">
        <v>8.52</v>
      </c>
      <c r="O691" s="5">
        <v>0</v>
      </c>
      <c r="P691" s="5">
        <v>1.57</v>
      </c>
      <c r="Q691" s="5">
        <v>0.5</v>
      </c>
      <c r="R691" s="5">
        <v>0</v>
      </c>
      <c r="S691" s="5">
        <v>2708</v>
      </c>
    </row>
    <row r="692" spans="1:19">
      <c r="A692" s="2" t="s">
        <v>15211</v>
      </c>
      <c r="B692" s="2" t="s">
        <v>539</v>
      </c>
      <c r="C692" s="2" t="s">
        <v>15212</v>
      </c>
      <c r="D692" s="2" t="s">
        <v>2138</v>
      </c>
      <c r="E692" s="2" t="s">
        <v>625</v>
      </c>
      <c r="F692" s="2" t="s">
        <v>4579</v>
      </c>
      <c r="G692" s="2" t="s">
        <v>94</v>
      </c>
      <c r="H692" s="2" t="s">
        <v>13316</v>
      </c>
      <c r="I692" s="2" t="s">
        <v>300</v>
      </c>
      <c r="J692" s="9">
        <v>500</v>
      </c>
      <c r="K692" s="9">
        <v>531</v>
      </c>
      <c r="L692" s="5">
        <v>13</v>
      </c>
      <c r="M692" s="5">
        <v>0</v>
      </c>
      <c r="N692" s="5">
        <v>9.1199999999999992</v>
      </c>
      <c r="O692" s="5">
        <v>0</v>
      </c>
      <c r="P692" s="5">
        <v>2.4500000000000002</v>
      </c>
      <c r="Q692" s="5">
        <v>0.7</v>
      </c>
      <c r="R692" s="5">
        <v>0</v>
      </c>
      <c r="S692" s="5">
        <v>5000</v>
      </c>
    </row>
    <row r="693" spans="1:19">
      <c r="A693" s="2" t="s">
        <v>15213</v>
      </c>
      <c r="B693" s="2" t="s">
        <v>444</v>
      </c>
      <c r="C693" s="2" t="s">
        <v>1800</v>
      </c>
      <c r="D693" s="2" t="s">
        <v>1109</v>
      </c>
      <c r="E693" s="2" t="s">
        <v>112</v>
      </c>
      <c r="F693" s="2" t="s">
        <v>15214</v>
      </c>
      <c r="G693" s="2" t="s">
        <v>72</v>
      </c>
      <c r="H693" s="2" t="s">
        <v>13316</v>
      </c>
      <c r="I693" s="2" t="s">
        <v>382</v>
      </c>
      <c r="J693" s="9">
        <v>400</v>
      </c>
      <c r="K693" s="9">
        <v>2120</v>
      </c>
      <c r="L693" s="5">
        <v>71</v>
      </c>
      <c r="M693" s="5">
        <v>1</v>
      </c>
      <c r="N693" s="5">
        <v>48.91</v>
      </c>
      <c r="O693" s="5">
        <v>63.81</v>
      </c>
      <c r="P693" s="5">
        <v>3.35</v>
      </c>
      <c r="Q693" s="5">
        <v>0.69</v>
      </c>
      <c r="R693" s="5">
        <v>48.91</v>
      </c>
      <c r="S693" s="5">
        <v>1733</v>
      </c>
    </row>
    <row r="694" spans="1:19">
      <c r="A694" s="2" t="s">
        <v>15215</v>
      </c>
      <c r="B694" s="2" t="s">
        <v>15216</v>
      </c>
      <c r="C694" s="2" t="s">
        <v>83</v>
      </c>
      <c r="D694" s="2" t="s">
        <v>7699</v>
      </c>
      <c r="E694" s="2" t="s">
        <v>48</v>
      </c>
      <c r="F694" s="2" t="s">
        <v>2588</v>
      </c>
      <c r="G694" s="2" t="s">
        <v>150</v>
      </c>
      <c r="H694" s="2" t="s">
        <v>13316</v>
      </c>
      <c r="I694" s="2" t="s">
        <v>120</v>
      </c>
      <c r="J694" s="9">
        <v>300</v>
      </c>
      <c r="K694" s="9">
        <v>1906</v>
      </c>
      <c r="L694" s="5">
        <v>30</v>
      </c>
      <c r="M694" s="5">
        <v>2</v>
      </c>
      <c r="N694" s="5">
        <v>12.26</v>
      </c>
      <c r="O694" s="5">
        <v>131.06</v>
      </c>
      <c r="P694" s="5">
        <v>1.57</v>
      </c>
      <c r="Q694" s="5">
        <v>0.41</v>
      </c>
      <c r="R694" s="5">
        <v>6.13</v>
      </c>
      <c r="S694" s="5">
        <v>3033</v>
      </c>
    </row>
    <row r="695" spans="1:19">
      <c r="A695" s="2" t="s">
        <v>15217</v>
      </c>
      <c r="B695" s="2" t="s">
        <v>244</v>
      </c>
      <c r="C695" s="2" t="s">
        <v>4729</v>
      </c>
      <c r="D695" s="2" t="s">
        <v>2942</v>
      </c>
      <c r="E695" s="2" t="s">
        <v>23</v>
      </c>
      <c r="F695" s="2" t="s">
        <v>15218</v>
      </c>
      <c r="G695" s="2" t="s">
        <v>58</v>
      </c>
      <c r="H695" s="2" t="s">
        <v>13316</v>
      </c>
      <c r="I695" s="2" t="s">
        <v>66</v>
      </c>
      <c r="J695" s="9">
        <v>1000</v>
      </c>
      <c r="K695" s="9">
        <v>1905</v>
      </c>
      <c r="L695" s="5">
        <v>64</v>
      </c>
      <c r="M695" s="5">
        <v>0</v>
      </c>
      <c r="N695" s="5">
        <v>41.69</v>
      </c>
      <c r="O695" s="5">
        <v>0</v>
      </c>
      <c r="P695" s="5">
        <v>3.36</v>
      </c>
      <c r="Q695" s="5">
        <v>0.65</v>
      </c>
      <c r="R695" s="5">
        <v>0</v>
      </c>
      <c r="S695" s="5">
        <v>2383</v>
      </c>
    </row>
    <row r="696" spans="1:19">
      <c r="A696" s="2" t="s">
        <v>15219</v>
      </c>
      <c r="B696" s="2" t="s">
        <v>4001</v>
      </c>
      <c r="C696" s="2" t="s">
        <v>15220</v>
      </c>
      <c r="D696" s="2" t="s">
        <v>829</v>
      </c>
      <c r="E696" s="2" t="s">
        <v>112</v>
      </c>
      <c r="F696" s="2" t="s">
        <v>15221</v>
      </c>
      <c r="G696" s="2" t="s">
        <v>167</v>
      </c>
      <c r="H696" s="2" t="s">
        <v>13316</v>
      </c>
      <c r="I696" s="2" t="s">
        <v>155</v>
      </c>
      <c r="J696" s="9">
        <v>1000</v>
      </c>
      <c r="K696" s="9">
        <v>1859</v>
      </c>
      <c r="L696" s="5">
        <v>76</v>
      </c>
      <c r="M696" s="5">
        <v>1</v>
      </c>
      <c r="N696" s="5">
        <v>45.09</v>
      </c>
      <c r="O696" s="5">
        <v>70.349999999999994</v>
      </c>
      <c r="P696" s="5">
        <v>4.09</v>
      </c>
      <c r="Q696" s="5">
        <v>0.59</v>
      </c>
      <c r="R696" s="5">
        <v>45.09</v>
      </c>
      <c r="S696" s="5">
        <v>2000</v>
      </c>
    </row>
    <row r="697" spans="1:19">
      <c r="A697" s="2" t="s">
        <v>15222</v>
      </c>
      <c r="B697" s="2" t="s">
        <v>15223</v>
      </c>
      <c r="C697" s="2" t="s">
        <v>15224</v>
      </c>
      <c r="D697" s="2" t="s">
        <v>1593</v>
      </c>
      <c r="E697" s="2" t="s">
        <v>112</v>
      </c>
      <c r="F697" s="2" t="s">
        <v>15225</v>
      </c>
      <c r="G697" s="2" t="s">
        <v>50</v>
      </c>
      <c r="H697" s="2" t="s">
        <v>13316</v>
      </c>
      <c r="I697" s="2" t="s">
        <v>293</v>
      </c>
      <c r="J697" s="9">
        <v>1000</v>
      </c>
      <c r="K697" s="9">
        <v>1992</v>
      </c>
      <c r="L697" s="5">
        <v>63</v>
      </c>
      <c r="M697" s="5">
        <v>0</v>
      </c>
      <c r="N697" s="5">
        <v>46.5</v>
      </c>
      <c r="O697" s="5">
        <v>0</v>
      </c>
      <c r="P697" s="5">
        <v>3.16</v>
      </c>
      <c r="Q697" s="5">
        <v>0.74</v>
      </c>
      <c r="R697" s="5">
        <v>0</v>
      </c>
      <c r="S697" s="5">
        <v>2167</v>
      </c>
    </row>
    <row r="698" spans="1:19">
      <c r="A698" s="2" t="s">
        <v>15226</v>
      </c>
      <c r="B698" s="2" t="s">
        <v>560</v>
      </c>
      <c r="C698" s="2" t="s">
        <v>15227</v>
      </c>
      <c r="D698" s="2" t="s">
        <v>1593</v>
      </c>
      <c r="E698" s="2" t="s">
        <v>112</v>
      </c>
      <c r="F698" s="2" t="s">
        <v>15228</v>
      </c>
      <c r="G698" s="2" t="s">
        <v>58</v>
      </c>
      <c r="H698" s="2" t="s">
        <v>13316</v>
      </c>
      <c r="I698" s="2" t="s">
        <v>293</v>
      </c>
      <c r="J698" s="9">
        <v>100</v>
      </c>
      <c r="K698" s="9">
        <v>859</v>
      </c>
      <c r="L698" s="5">
        <v>29</v>
      </c>
      <c r="M698" s="5">
        <v>0</v>
      </c>
      <c r="N698" s="5">
        <v>18.93</v>
      </c>
      <c r="O698" s="5">
        <v>0</v>
      </c>
      <c r="P698" s="5">
        <v>3.38</v>
      </c>
      <c r="Q698" s="5">
        <v>0.65</v>
      </c>
      <c r="R698" s="5">
        <v>0</v>
      </c>
      <c r="S698" s="5">
        <v>2708</v>
      </c>
    </row>
    <row r="699" spans="1:19">
      <c r="A699" s="2" t="s">
        <v>15229</v>
      </c>
      <c r="B699" s="2" t="s">
        <v>15230</v>
      </c>
      <c r="C699" s="2" t="s">
        <v>5534</v>
      </c>
      <c r="D699" s="2" t="s">
        <v>15231</v>
      </c>
      <c r="E699" s="2" t="s">
        <v>112</v>
      </c>
      <c r="F699" s="2" t="s">
        <v>15232</v>
      </c>
      <c r="G699" s="2" t="s">
        <v>190</v>
      </c>
      <c r="H699" s="2" t="s">
        <v>13316</v>
      </c>
      <c r="I699" s="2" t="s">
        <v>51</v>
      </c>
      <c r="J699" s="9">
        <v>100</v>
      </c>
      <c r="K699" s="9">
        <v>1006</v>
      </c>
      <c r="L699" s="5">
        <v>34</v>
      </c>
      <c r="M699" s="5">
        <v>3</v>
      </c>
      <c r="N699" s="5">
        <v>14.53</v>
      </c>
      <c r="O699" s="5">
        <v>187.92</v>
      </c>
      <c r="P699" s="5">
        <v>3.38</v>
      </c>
      <c r="Q699" s="5">
        <v>0.43</v>
      </c>
      <c r="R699" s="5">
        <v>4.84</v>
      </c>
      <c r="S699" s="5">
        <v>4955</v>
      </c>
    </row>
    <row r="700" spans="1:19">
      <c r="A700" s="2" t="s">
        <v>15233</v>
      </c>
      <c r="B700" s="2" t="s">
        <v>1138</v>
      </c>
      <c r="C700" s="2" t="s">
        <v>14166</v>
      </c>
      <c r="D700" s="2" t="s">
        <v>15234</v>
      </c>
      <c r="E700" s="2" t="s">
        <v>492</v>
      </c>
      <c r="F700" s="2" t="s">
        <v>15235</v>
      </c>
      <c r="G700" s="2" t="s">
        <v>161</v>
      </c>
      <c r="H700" s="2" t="s">
        <v>13316</v>
      </c>
      <c r="I700" s="2" t="s">
        <v>206</v>
      </c>
      <c r="J700" s="9">
        <v>200</v>
      </c>
      <c r="K700" s="9">
        <v>2281</v>
      </c>
      <c r="L700" s="5">
        <v>55</v>
      </c>
      <c r="M700" s="5">
        <v>1</v>
      </c>
      <c r="N700" s="5">
        <v>42.4</v>
      </c>
      <c r="O700" s="5">
        <v>36.65</v>
      </c>
      <c r="P700" s="5">
        <v>2.41</v>
      </c>
      <c r="Q700" s="5">
        <v>0.77</v>
      </c>
      <c r="R700" s="5">
        <v>42.4</v>
      </c>
      <c r="S700" s="5">
        <v>4500</v>
      </c>
    </row>
    <row r="701" spans="1:19">
      <c r="A701" s="2" t="s">
        <v>15236</v>
      </c>
      <c r="B701" s="2" t="s">
        <v>1735</v>
      </c>
      <c r="C701" s="2" t="s">
        <v>15237</v>
      </c>
      <c r="D701" s="2" t="s">
        <v>760</v>
      </c>
      <c r="E701" s="2" t="s">
        <v>40</v>
      </c>
      <c r="F701" s="2" t="s">
        <v>15238</v>
      </c>
      <c r="G701" s="2" t="s">
        <v>58</v>
      </c>
      <c r="H701" s="2" t="s">
        <v>13316</v>
      </c>
      <c r="I701" s="2" t="s">
        <v>313</v>
      </c>
      <c r="J701" s="9">
        <v>800</v>
      </c>
      <c r="K701" s="9">
        <v>1013</v>
      </c>
      <c r="L701" s="5">
        <v>26</v>
      </c>
      <c r="M701" s="5">
        <v>2</v>
      </c>
      <c r="N701" s="5">
        <v>19.8</v>
      </c>
      <c r="O701" s="5">
        <v>105.26</v>
      </c>
      <c r="P701" s="5">
        <v>2.57</v>
      </c>
      <c r="Q701" s="5">
        <v>0.76</v>
      </c>
      <c r="R701" s="5">
        <v>9.9</v>
      </c>
      <c r="S701" s="5">
        <v>2167</v>
      </c>
    </row>
    <row r="702" spans="1:19">
      <c r="A702" s="2" t="s">
        <v>15239</v>
      </c>
      <c r="B702" s="2" t="s">
        <v>15240</v>
      </c>
      <c r="C702" s="2" t="s">
        <v>15241</v>
      </c>
      <c r="D702" s="2" t="s">
        <v>359</v>
      </c>
      <c r="E702" s="2" t="s">
        <v>40</v>
      </c>
      <c r="F702" s="2" t="s">
        <v>15242</v>
      </c>
      <c r="G702" s="2" t="s">
        <v>266</v>
      </c>
      <c r="H702" s="2" t="s">
        <v>13316</v>
      </c>
      <c r="I702" s="2" t="s">
        <v>699</v>
      </c>
      <c r="J702" s="9">
        <v>100</v>
      </c>
      <c r="K702" s="9">
        <v>508</v>
      </c>
      <c r="L702" s="5">
        <v>15</v>
      </c>
      <c r="M702" s="5">
        <v>0</v>
      </c>
      <c r="N702" s="5">
        <v>6.33</v>
      </c>
      <c r="O702" s="5">
        <v>0</v>
      </c>
      <c r="P702" s="5">
        <v>2.95</v>
      </c>
      <c r="Q702" s="5">
        <v>0.42</v>
      </c>
      <c r="R702" s="5">
        <v>0</v>
      </c>
      <c r="S702" s="5">
        <v>3250</v>
      </c>
    </row>
    <row r="703" spans="1:19">
      <c r="A703" s="2" t="s">
        <v>15243</v>
      </c>
      <c r="B703" s="2" t="s">
        <v>2433</v>
      </c>
      <c r="C703" s="2" t="s">
        <v>15244</v>
      </c>
      <c r="D703" s="2" t="s">
        <v>6621</v>
      </c>
      <c r="E703" s="2" t="s">
        <v>40</v>
      </c>
      <c r="F703" s="2" t="s">
        <v>15245</v>
      </c>
      <c r="G703" s="2" t="s">
        <v>87</v>
      </c>
      <c r="H703" s="2" t="s">
        <v>13316</v>
      </c>
      <c r="I703" s="2" t="s">
        <v>183</v>
      </c>
      <c r="J703" s="9">
        <v>100</v>
      </c>
      <c r="K703" s="9">
        <v>864</v>
      </c>
      <c r="L703" s="5">
        <v>17</v>
      </c>
      <c r="M703" s="5">
        <v>1</v>
      </c>
      <c r="N703" s="5">
        <v>7.15</v>
      </c>
      <c r="O703" s="5">
        <v>55.77</v>
      </c>
      <c r="P703" s="5">
        <v>1.97</v>
      </c>
      <c r="Q703" s="5">
        <v>0.42</v>
      </c>
      <c r="R703" s="5">
        <v>7.15</v>
      </c>
      <c r="S703" s="5">
        <v>1000</v>
      </c>
    </row>
    <row r="704" spans="1:19">
      <c r="A704" s="2" t="s">
        <v>15246</v>
      </c>
      <c r="B704" s="2" t="s">
        <v>15247</v>
      </c>
      <c r="C704" s="2" t="s">
        <v>11127</v>
      </c>
      <c r="D704" s="2" t="s">
        <v>144</v>
      </c>
      <c r="E704" s="2" t="s">
        <v>40</v>
      </c>
      <c r="F704" s="2" t="s">
        <v>15248</v>
      </c>
      <c r="G704" s="2" t="s">
        <v>42</v>
      </c>
      <c r="H704" s="2" t="s">
        <v>13316</v>
      </c>
      <c r="I704" s="2" t="s">
        <v>127</v>
      </c>
      <c r="J704" s="9">
        <v>500</v>
      </c>
      <c r="K704" s="9">
        <v>1320</v>
      </c>
      <c r="L704" s="5">
        <v>21</v>
      </c>
      <c r="M704" s="5">
        <v>0</v>
      </c>
      <c r="N704" s="5">
        <v>13.3</v>
      </c>
      <c r="O704" s="5">
        <v>0</v>
      </c>
      <c r="P704" s="5">
        <v>1.59</v>
      </c>
      <c r="Q704" s="5">
        <v>0.63</v>
      </c>
      <c r="R704" s="5">
        <v>0</v>
      </c>
      <c r="S704" s="5">
        <v>2250</v>
      </c>
    </row>
    <row r="705" spans="1:19">
      <c r="A705" s="2" t="s">
        <v>15249</v>
      </c>
      <c r="B705" s="2" t="s">
        <v>15250</v>
      </c>
      <c r="C705" s="2" t="s">
        <v>15251</v>
      </c>
      <c r="D705" s="2" t="s">
        <v>2626</v>
      </c>
      <c r="E705" s="2" t="s">
        <v>373</v>
      </c>
      <c r="F705" s="2" t="s">
        <v>15252</v>
      </c>
      <c r="G705" s="2" t="s">
        <v>102</v>
      </c>
      <c r="H705" s="2" t="s">
        <v>13316</v>
      </c>
      <c r="I705" s="2" t="s">
        <v>293</v>
      </c>
      <c r="J705" s="9">
        <v>400</v>
      </c>
      <c r="K705" s="9">
        <v>860</v>
      </c>
      <c r="L705" s="5">
        <v>38</v>
      </c>
      <c r="M705" s="5">
        <v>4</v>
      </c>
      <c r="N705" s="5">
        <v>29.25</v>
      </c>
      <c r="O705" s="5">
        <v>232.85</v>
      </c>
      <c r="P705" s="5">
        <v>4.42</v>
      </c>
      <c r="Q705" s="5">
        <v>0.77</v>
      </c>
      <c r="R705" s="5">
        <v>7.31</v>
      </c>
      <c r="S705" s="5">
        <v>3750</v>
      </c>
    </row>
    <row r="706" spans="1:19">
      <c r="A706" s="2" t="s">
        <v>15253</v>
      </c>
      <c r="B706" s="2" t="s">
        <v>1824</v>
      </c>
      <c r="C706" s="2" t="s">
        <v>2459</v>
      </c>
      <c r="D706" s="2" t="s">
        <v>531</v>
      </c>
      <c r="E706" s="2" t="s">
        <v>112</v>
      </c>
      <c r="F706" s="2" t="s">
        <v>15254</v>
      </c>
      <c r="G706" s="2" t="s">
        <v>312</v>
      </c>
      <c r="H706" s="2" t="s">
        <v>13316</v>
      </c>
      <c r="I706" s="2" t="s">
        <v>361</v>
      </c>
      <c r="J706" s="9">
        <v>300</v>
      </c>
      <c r="K706" s="9">
        <v>532</v>
      </c>
      <c r="L706" s="5">
        <v>16</v>
      </c>
      <c r="M706" s="5">
        <v>0</v>
      </c>
      <c r="N706" s="5">
        <v>9.31</v>
      </c>
      <c r="O706" s="5">
        <v>0</v>
      </c>
      <c r="P706" s="5">
        <v>3.01</v>
      </c>
      <c r="Q706" s="5">
        <v>0.57999999999999996</v>
      </c>
      <c r="R706" s="5">
        <v>0</v>
      </c>
      <c r="S706" s="5">
        <v>2500</v>
      </c>
    </row>
    <row r="707" spans="1:19">
      <c r="A707" s="2" t="s">
        <v>15255</v>
      </c>
      <c r="B707" s="2" t="s">
        <v>15256</v>
      </c>
      <c r="C707" s="2" t="s">
        <v>15257</v>
      </c>
      <c r="D707" s="2" t="s">
        <v>15258</v>
      </c>
      <c r="E707" s="2" t="s">
        <v>132</v>
      </c>
      <c r="F707" s="2" t="s">
        <v>15259</v>
      </c>
      <c r="G707" s="2" t="s">
        <v>58</v>
      </c>
      <c r="H707" s="2" t="s">
        <v>13316</v>
      </c>
      <c r="I707" s="2" t="s">
        <v>177</v>
      </c>
      <c r="J707" s="9">
        <v>300</v>
      </c>
      <c r="K707" s="9">
        <v>2175</v>
      </c>
      <c r="L707" s="5">
        <v>72</v>
      </c>
      <c r="M707" s="5">
        <v>8</v>
      </c>
      <c r="N707" s="5">
        <v>54.13</v>
      </c>
      <c r="O707" s="5">
        <v>540.30999999999995</v>
      </c>
      <c r="P707" s="5">
        <v>3.31</v>
      </c>
      <c r="Q707" s="5">
        <v>0.75</v>
      </c>
      <c r="R707" s="5">
        <v>6.77</v>
      </c>
      <c r="S707" s="5">
        <v>1400</v>
      </c>
    </row>
    <row r="708" spans="1:19">
      <c r="A708" s="2" t="s">
        <v>15260</v>
      </c>
      <c r="B708" s="2" t="s">
        <v>8877</v>
      </c>
      <c r="C708" s="2" t="s">
        <v>3129</v>
      </c>
      <c r="D708" s="2" t="s">
        <v>14398</v>
      </c>
      <c r="E708" s="2" t="s">
        <v>635</v>
      </c>
      <c r="F708" s="2" t="s">
        <v>15261</v>
      </c>
      <c r="G708" s="2" t="s">
        <v>87</v>
      </c>
      <c r="H708" s="2" t="s">
        <v>13316</v>
      </c>
      <c r="I708" s="2" t="s">
        <v>217</v>
      </c>
      <c r="J708" s="9">
        <v>1000</v>
      </c>
      <c r="K708" s="9">
        <v>1822</v>
      </c>
      <c r="L708" s="5">
        <v>65</v>
      </c>
      <c r="M708" s="5">
        <v>7</v>
      </c>
      <c r="N708" s="5">
        <v>40.57</v>
      </c>
      <c r="O708" s="5">
        <v>255.07</v>
      </c>
      <c r="P708" s="5">
        <v>3.57</v>
      </c>
      <c r="Q708" s="5">
        <v>0.62</v>
      </c>
      <c r="R708" s="5">
        <v>5.8</v>
      </c>
      <c r="S708" s="5">
        <v>3900</v>
      </c>
    </row>
    <row r="709" spans="1:19">
      <c r="A709" s="2" t="s">
        <v>15262</v>
      </c>
      <c r="B709" s="2" t="s">
        <v>8017</v>
      </c>
      <c r="C709" s="2" t="s">
        <v>15263</v>
      </c>
      <c r="D709" s="2" t="s">
        <v>144</v>
      </c>
      <c r="E709" s="2" t="s">
        <v>40</v>
      </c>
      <c r="F709" s="2" t="s">
        <v>1346</v>
      </c>
      <c r="G709" s="2" t="s">
        <v>65</v>
      </c>
      <c r="H709" s="2" t="s">
        <v>13316</v>
      </c>
      <c r="I709" s="2" t="s">
        <v>382</v>
      </c>
      <c r="J709" s="9">
        <v>200</v>
      </c>
      <c r="K709" s="9">
        <v>2434</v>
      </c>
      <c r="L709" s="5">
        <v>69</v>
      </c>
      <c r="M709" s="5">
        <v>0</v>
      </c>
      <c r="N709" s="5">
        <v>56.77</v>
      </c>
      <c r="O709" s="5">
        <v>0</v>
      </c>
      <c r="P709" s="5">
        <v>2.83</v>
      </c>
      <c r="Q709" s="5">
        <v>0.82</v>
      </c>
      <c r="R709" s="5">
        <v>0</v>
      </c>
      <c r="S709" s="5">
        <v>1750</v>
      </c>
    </row>
    <row r="710" spans="1:19">
      <c r="A710" s="2" t="s">
        <v>15264</v>
      </c>
      <c r="B710" s="2" t="s">
        <v>7112</v>
      </c>
      <c r="C710" s="2" t="s">
        <v>143</v>
      </c>
      <c r="D710" s="2" t="s">
        <v>99</v>
      </c>
      <c r="E710" s="2" t="s">
        <v>100</v>
      </c>
      <c r="F710" s="2" t="s">
        <v>15265</v>
      </c>
      <c r="G710" s="2" t="s">
        <v>190</v>
      </c>
      <c r="H710" s="2" t="s">
        <v>13316</v>
      </c>
      <c r="I710" s="2" t="s">
        <v>248</v>
      </c>
      <c r="J710" s="9">
        <v>1000</v>
      </c>
      <c r="K710" s="9">
        <v>2499</v>
      </c>
      <c r="L710" s="5">
        <v>70</v>
      </c>
      <c r="M710" s="5">
        <v>0</v>
      </c>
      <c r="N710" s="5">
        <v>45.05</v>
      </c>
      <c r="O710" s="5">
        <v>0</v>
      </c>
      <c r="P710" s="5">
        <v>2.8</v>
      </c>
      <c r="Q710" s="5">
        <v>0.64</v>
      </c>
      <c r="R710" s="5">
        <v>0</v>
      </c>
      <c r="S710" s="5">
        <v>3750</v>
      </c>
    </row>
    <row r="711" spans="1:19">
      <c r="A711" s="2" t="s">
        <v>15266</v>
      </c>
      <c r="B711" s="2" t="s">
        <v>6319</v>
      </c>
      <c r="C711" s="2" t="s">
        <v>10353</v>
      </c>
      <c r="D711" s="2" t="s">
        <v>1275</v>
      </c>
      <c r="E711" s="2" t="s">
        <v>85</v>
      </c>
      <c r="F711" s="2" t="s">
        <v>15267</v>
      </c>
      <c r="G711" s="2" t="s">
        <v>167</v>
      </c>
      <c r="H711" s="2" t="s">
        <v>13316</v>
      </c>
      <c r="I711" s="2" t="s">
        <v>206</v>
      </c>
      <c r="J711" s="9">
        <v>700</v>
      </c>
      <c r="K711" s="9">
        <v>512</v>
      </c>
      <c r="L711" s="5">
        <v>7</v>
      </c>
      <c r="M711" s="5">
        <v>1</v>
      </c>
      <c r="N711" s="5">
        <v>3.18</v>
      </c>
      <c r="O711" s="5">
        <v>74.989999999999995</v>
      </c>
      <c r="P711" s="5">
        <v>1.37</v>
      </c>
      <c r="Q711" s="5">
        <v>0.45</v>
      </c>
      <c r="R711" s="5">
        <v>3.18</v>
      </c>
      <c r="S711" s="5">
        <v>1300</v>
      </c>
    </row>
    <row r="712" spans="1:19">
      <c r="A712" s="2" t="s">
        <v>15268</v>
      </c>
      <c r="B712" s="2" t="s">
        <v>4050</v>
      </c>
      <c r="C712" s="2" t="s">
        <v>15269</v>
      </c>
      <c r="D712" s="2" t="s">
        <v>10517</v>
      </c>
      <c r="E712" s="2" t="s">
        <v>373</v>
      </c>
      <c r="F712" s="2" t="s">
        <v>15270</v>
      </c>
      <c r="G712" s="2" t="s">
        <v>167</v>
      </c>
      <c r="H712" s="2" t="s">
        <v>13316</v>
      </c>
      <c r="I712" s="2" t="s">
        <v>73</v>
      </c>
      <c r="J712" s="9">
        <v>200</v>
      </c>
      <c r="K712" s="9">
        <v>1296</v>
      </c>
      <c r="L712" s="5">
        <v>39</v>
      </c>
      <c r="M712" s="5">
        <v>3</v>
      </c>
      <c r="N712" s="5">
        <v>26.9</v>
      </c>
      <c r="O712" s="5">
        <v>161.38999999999999</v>
      </c>
      <c r="P712" s="5">
        <v>3.01</v>
      </c>
      <c r="Q712" s="5">
        <v>0.69</v>
      </c>
      <c r="R712" s="5">
        <v>8.9700000000000006</v>
      </c>
      <c r="S712" s="5">
        <v>2500</v>
      </c>
    </row>
    <row r="713" spans="1:19">
      <c r="A713" s="2" t="s">
        <v>15271</v>
      </c>
      <c r="B713" s="2" t="s">
        <v>758</v>
      </c>
      <c r="C713" s="2" t="s">
        <v>3438</v>
      </c>
      <c r="D713" s="2" t="s">
        <v>566</v>
      </c>
      <c r="E713" s="2" t="s">
        <v>85</v>
      </c>
      <c r="F713" s="2" t="s">
        <v>15272</v>
      </c>
      <c r="G713" s="2" t="s">
        <v>87</v>
      </c>
      <c r="H713" s="2" t="s">
        <v>13316</v>
      </c>
      <c r="I713" s="2" t="s">
        <v>319</v>
      </c>
      <c r="J713" s="9">
        <v>700</v>
      </c>
      <c r="K713" s="9">
        <v>2304</v>
      </c>
      <c r="L713" s="5">
        <v>54</v>
      </c>
      <c r="M713" s="5">
        <v>0</v>
      </c>
      <c r="N713" s="5">
        <v>27.67</v>
      </c>
      <c r="O713" s="5">
        <v>0</v>
      </c>
      <c r="P713" s="5">
        <v>2.34</v>
      </c>
      <c r="Q713" s="5">
        <v>0.51</v>
      </c>
      <c r="R713" s="5">
        <v>0</v>
      </c>
      <c r="S713" s="5">
        <v>1300</v>
      </c>
    </row>
    <row r="714" spans="1:19">
      <c r="A714" s="2" t="s">
        <v>15273</v>
      </c>
      <c r="B714" s="2" t="s">
        <v>414</v>
      </c>
      <c r="C714" s="2" t="s">
        <v>11711</v>
      </c>
      <c r="D714" s="2" t="s">
        <v>10691</v>
      </c>
      <c r="E714" s="2" t="s">
        <v>112</v>
      </c>
      <c r="F714" s="2" t="s">
        <v>15274</v>
      </c>
      <c r="G714" s="2" t="s">
        <v>190</v>
      </c>
      <c r="H714" s="2" t="s">
        <v>13316</v>
      </c>
      <c r="I714" s="2" t="s">
        <v>177</v>
      </c>
      <c r="J714" s="9">
        <v>400</v>
      </c>
      <c r="K714" s="9">
        <v>1432</v>
      </c>
      <c r="L714" s="5">
        <v>34</v>
      </c>
      <c r="M714" s="5">
        <v>1</v>
      </c>
      <c r="N714" s="5">
        <v>16.510000000000002</v>
      </c>
      <c r="O714" s="5">
        <v>64.61</v>
      </c>
      <c r="P714" s="5">
        <v>2.37</v>
      </c>
      <c r="Q714" s="5">
        <v>0.49</v>
      </c>
      <c r="R714" s="5">
        <v>16.510000000000002</v>
      </c>
      <c r="S714" s="5">
        <v>1499</v>
      </c>
    </row>
    <row r="715" spans="1:19">
      <c r="A715" s="2" t="s">
        <v>15275</v>
      </c>
      <c r="B715" s="2" t="s">
        <v>2123</v>
      </c>
      <c r="C715" s="2" t="s">
        <v>677</v>
      </c>
      <c r="D715" s="2" t="s">
        <v>8242</v>
      </c>
      <c r="E715" s="2" t="s">
        <v>23</v>
      </c>
      <c r="F715" s="2" t="s">
        <v>15276</v>
      </c>
      <c r="G715" s="2" t="s">
        <v>167</v>
      </c>
      <c r="H715" s="2" t="s">
        <v>13316</v>
      </c>
      <c r="I715" s="2" t="s">
        <v>382</v>
      </c>
      <c r="J715" s="9">
        <v>500</v>
      </c>
      <c r="K715" s="9">
        <v>552</v>
      </c>
      <c r="L715" s="5">
        <v>20</v>
      </c>
      <c r="M715" s="5">
        <v>0</v>
      </c>
      <c r="N715" s="5">
        <v>16.14</v>
      </c>
      <c r="O715" s="5">
        <v>0</v>
      </c>
      <c r="P715" s="5">
        <v>3.62</v>
      </c>
      <c r="Q715" s="5">
        <v>0.81</v>
      </c>
      <c r="R715" s="5">
        <v>0</v>
      </c>
      <c r="S715" s="5">
        <v>6000</v>
      </c>
    </row>
    <row r="716" spans="1:19">
      <c r="A716" s="2" t="s">
        <v>15277</v>
      </c>
      <c r="B716" s="2" t="s">
        <v>2751</v>
      </c>
      <c r="C716" s="2" t="s">
        <v>15278</v>
      </c>
      <c r="D716" s="2" t="s">
        <v>3842</v>
      </c>
      <c r="E716" s="2" t="s">
        <v>40</v>
      </c>
      <c r="F716" s="2" t="s">
        <v>15279</v>
      </c>
      <c r="G716" s="2" t="s">
        <v>102</v>
      </c>
      <c r="H716" s="2" t="s">
        <v>13316</v>
      </c>
      <c r="I716" s="2" t="s">
        <v>120</v>
      </c>
      <c r="J716" s="9">
        <v>100</v>
      </c>
      <c r="K716" s="9">
        <v>1076</v>
      </c>
      <c r="L716" s="5">
        <v>19</v>
      </c>
      <c r="M716" s="5">
        <v>2</v>
      </c>
      <c r="N716" s="5">
        <v>15.51</v>
      </c>
      <c r="O716" s="5">
        <v>70.930000000000007</v>
      </c>
      <c r="P716" s="5">
        <v>1.77</v>
      </c>
      <c r="Q716" s="5">
        <v>0.82</v>
      </c>
      <c r="R716" s="5">
        <v>7.76</v>
      </c>
      <c r="S716" s="5">
        <v>1700</v>
      </c>
    </row>
    <row r="717" spans="1:19">
      <c r="A717" s="2" t="s">
        <v>15280</v>
      </c>
      <c r="B717" s="2" t="s">
        <v>564</v>
      </c>
      <c r="C717" s="2" t="s">
        <v>1257</v>
      </c>
      <c r="D717" s="2" t="s">
        <v>731</v>
      </c>
      <c r="E717" s="2" t="s">
        <v>100</v>
      </c>
      <c r="F717" s="2" t="s">
        <v>15281</v>
      </c>
      <c r="G717" s="2" t="s">
        <v>102</v>
      </c>
      <c r="H717" s="2" t="s">
        <v>13316</v>
      </c>
      <c r="I717" s="2" t="s">
        <v>699</v>
      </c>
      <c r="J717" s="9">
        <v>700</v>
      </c>
      <c r="K717" s="9">
        <v>1354</v>
      </c>
      <c r="L717" s="5">
        <v>28</v>
      </c>
      <c r="M717" s="5">
        <v>1</v>
      </c>
      <c r="N717" s="5">
        <v>19.97</v>
      </c>
      <c r="O717" s="5">
        <v>36.340000000000003</v>
      </c>
      <c r="P717" s="5">
        <v>2.0699999999999998</v>
      </c>
      <c r="Q717" s="5">
        <v>0.71</v>
      </c>
      <c r="R717" s="5">
        <v>19.97</v>
      </c>
      <c r="S717" s="5">
        <v>1900</v>
      </c>
    </row>
    <row r="718" spans="1:19">
      <c r="A718" s="2" t="s">
        <v>15282</v>
      </c>
      <c r="B718" s="2" t="s">
        <v>5570</v>
      </c>
      <c r="C718" s="2" t="s">
        <v>2051</v>
      </c>
      <c r="D718" s="2" t="s">
        <v>1593</v>
      </c>
      <c r="E718" s="2" t="s">
        <v>112</v>
      </c>
      <c r="F718" s="2" t="s">
        <v>4796</v>
      </c>
      <c r="G718" s="2" t="s">
        <v>34</v>
      </c>
      <c r="H718" s="2" t="s">
        <v>13316</v>
      </c>
      <c r="I718" s="2" t="s">
        <v>88</v>
      </c>
      <c r="J718" s="9">
        <v>200</v>
      </c>
      <c r="K718" s="9">
        <v>954</v>
      </c>
      <c r="L718" s="5">
        <v>18</v>
      </c>
      <c r="M718" s="5">
        <v>0</v>
      </c>
      <c r="N718" s="5">
        <v>9.36</v>
      </c>
      <c r="O718" s="5">
        <v>0</v>
      </c>
      <c r="P718" s="5">
        <v>1.89</v>
      </c>
      <c r="Q718" s="5">
        <v>0.52</v>
      </c>
      <c r="R718" s="5">
        <v>0</v>
      </c>
      <c r="S718" s="5">
        <v>1500</v>
      </c>
    </row>
    <row r="719" spans="1:19">
      <c r="A719" s="2" t="s">
        <v>15283</v>
      </c>
      <c r="B719" s="2" t="s">
        <v>1866</v>
      </c>
      <c r="C719" s="2" t="s">
        <v>15284</v>
      </c>
      <c r="D719" s="2" t="s">
        <v>2568</v>
      </c>
      <c r="E719" s="2" t="s">
        <v>237</v>
      </c>
      <c r="F719" s="2" t="s">
        <v>15285</v>
      </c>
      <c r="G719" s="2" t="s">
        <v>25</v>
      </c>
      <c r="H719" s="2" t="s">
        <v>13316</v>
      </c>
      <c r="I719" s="2" t="s">
        <v>66</v>
      </c>
      <c r="J719" s="9">
        <v>500</v>
      </c>
      <c r="K719" s="9">
        <v>1895</v>
      </c>
      <c r="L719" s="5">
        <v>49</v>
      </c>
      <c r="M719" s="5">
        <v>0</v>
      </c>
      <c r="N719" s="5">
        <v>30.45</v>
      </c>
      <c r="O719" s="5">
        <v>0</v>
      </c>
      <c r="P719" s="5">
        <v>2.59</v>
      </c>
      <c r="Q719" s="5">
        <v>0.62</v>
      </c>
      <c r="R719" s="5">
        <v>0</v>
      </c>
      <c r="S719" s="5">
        <v>1350</v>
      </c>
    </row>
    <row r="720" spans="1:19">
      <c r="A720" s="2" t="s">
        <v>15286</v>
      </c>
      <c r="B720" s="2" t="s">
        <v>534</v>
      </c>
      <c r="C720" s="2" t="s">
        <v>501</v>
      </c>
      <c r="D720" s="2" t="s">
        <v>7192</v>
      </c>
      <c r="E720" s="2" t="s">
        <v>112</v>
      </c>
      <c r="F720" s="2" t="s">
        <v>15287</v>
      </c>
      <c r="G720" s="2" t="s">
        <v>87</v>
      </c>
      <c r="H720" s="2" t="s">
        <v>13316</v>
      </c>
      <c r="I720" s="2" t="s">
        <v>27</v>
      </c>
      <c r="J720" s="9">
        <v>800</v>
      </c>
      <c r="K720" s="9">
        <v>2297</v>
      </c>
      <c r="L720" s="5">
        <v>37</v>
      </c>
      <c r="M720" s="5">
        <v>0</v>
      </c>
      <c r="N720" s="5">
        <v>18.84</v>
      </c>
      <c r="O720" s="5">
        <v>0</v>
      </c>
      <c r="P720" s="5">
        <v>1.61</v>
      </c>
      <c r="Q720" s="5">
        <v>0.51</v>
      </c>
      <c r="R720" s="5">
        <v>0</v>
      </c>
      <c r="S720" s="5">
        <v>1408</v>
      </c>
    </row>
    <row r="721" spans="1:19">
      <c r="A721" s="2" t="s">
        <v>15288</v>
      </c>
      <c r="B721" s="2" t="s">
        <v>1498</v>
      </c>
      <c r="C721" s="2" t="s">
        <v>15289</v>
      </c>
      <c r="D721" s="2" t="s">
        <v>5952</v>
      </c>
      <c r="E721" s="2" t="s">
        <v>188</v>
      </c>
      <c r="F721" s="2" t="s">
        <v>13260</v>
      </c>
      <c r="G721" s="2" t="s">
        <v>72</v>
      </c>
      <c r="H721" s="2" t="s">
        <v>13316</v>
      </c>
      <c r="I721" s="2" t="s">
        <v>313</v>
      </c>
      <c r="J721" s="9">
        <v>700</v>
      </c>
      <c r="K721" s="9">
        <v>890</v>
      </c>
      <c r="L721" s="5">
        <v>39</v>
      </c>
      <c r="M721" s="5">
        <v>1</v>
      </c>
      <c r="N721" s="5">
        <v>19.02</v>
      </c>
      <c r="O721" s="5">
        <v>35.1</v>
      </c>
      <c r="P721" s="5">
        <v>4.38</v>
      </c>
      <c r="Q721" s="5">
        <v>0.49</v>
      </c>
      <c r="R721" s="5">
        <v>19.02</v>
      </c>
      <c r="S721" s="5">
        <v>3750</v>
      </c>
    </row>
    <row r="722" spans="1:19">
      <c r="A722" s="2" t="s">
        <v>15290</v>
      </c>
      <c r="B722" s="2" t="s">
        <v>15291</v>
      </c>
      <c r="C722" s="2" t="s">
        <v>3552</v>
      </c>
      <c r="D722" s="2" t="s">
        <v>15292</v>
      </c>
      <c r="E722" s="2" t="s">
        <v>2392</v>
      </c>
      <c r="F722" s="2" t="s">
        <v>15293</v>
      </c>
      <c r="G722" s="2" t="s">
        <v>72</v>
      </c>
      <c r="H722" s="2" t="s">
        <v>13316</v>
      </c>
      <c r="I722" s="2" t="s">
        <v>140</v>
      </c>
      <c r="J722" s="9">
        <v>200</v>
      </c>
      <c r="K722" s="9">
        <v>1404</v>
      </c>
      <c r="L722" s="5">
        <v>35</v>
      </c>
      <c r="M722" s="5">
        <v>2</v>
      </c>
      <c r="N722" s="5">
        <v>22.32</v>
      </c>
      <c r="O722" s="5">
        <v>74.8</v>
      </c>
      <c r="P722" s="5">
        <v>2.4900000000000002</v>
      </c>
      <c r="Q722" s="5">
        <v>0.64</v>
      </c>
      <c r="R722" s="5">
        <v>11.16</v>
      </c>
      <c r="S722" s="5">
        <v>1600</v>
      </c>
    </row>
    <row r="723" spans="1:19">
      <c r="A723" s="2" t="s">
        <v>15294</v>
      </c>
      <c r="B723" s="2" t="s">
        <v>9068</v>
      </c>
      <c r="C723" s="2" t="s">
        <v>30</v>
      </c>
      <c r="D723" s="2" t="s">
        <v>10282</v>
      </c>
      <c r="E723" s="2" t="s">
        <v>112</v>
      </c>
      <c r="F723" s="2" t="s">
        <v>15295</v>
      </c>
      <c r="G723" s="2" t="s">
        <v>344</v>
      </c>
      <c r="H723" s="2" t="s">
        <v>13316</v>
      </c>
      <c r="I723" s="2" t="s">
        <v>300</v>
      </c>
      <c r="J723" s="9">
        <v>200</v>
      </c>
      <c r="K723" s="9">
        <v>1328</v>
      </c>
      <c r="L723" s="5">
        <v>37</v>
      </c>
      <c r="M723" s="5">
        <v>4</v>
      </c>
      <c r="N723" s="5">
        <v>26.7</v>
      </c>
      <c r="O723" s="5">
        <v>281.51</v>
      </c>
      <c r="P723" s="5">
        <v>2.79</v>
      </c>
      <c r="Q723" s="5">
        <v>0.72</v>
      </c>
      <c r="R723" s="5">
        <v>6.68</v>
      </c>
      <c r="S723" s="5">
        <v>2600</v>
      </c>
    </row>
    <row r="724" spans="1:19">
      <c r="A724" s="2" t="s">
        <v>15296</v>
      </c>
      <c r="B724" s="2" t="s">
        <v>7326</v>
      </c>
      <c r="C724" s="2" t="s">
        <v>9092</v>
      </c>
      <c r="D724" s="2" t="s">
        <v>15297</v>
      </c>
      <c r="E724" s="2" t="s">
        <v>112</v>
      </c>
      <c r="F724" s="2" t="s">
        <v>2988</v>
      </c>
      <c r="G724" s="2" t="s">
        <v>72</v>
      </c>
      <c r="H724" s="2" t="s">
        <v>13316</v>
      </c>
      <c r="I724" s="2" t="s">
        <v>59</v>
      </c>
      <c r="J724" s="9">
        <v>400</v>
      </c>
      <c r="K724" s="9">
        <v>755</v>
      </c>
      <c r="L724" s="5">
        <v>29</v>
      </c>
      <c r="M724" s="5">
        <v>0</v>
      </c>
      <c r="N724" s="5">
        <v>22.25</v>
      </c>
      <c r="O724" s="5">
        <v>0</v>
      </c>
      <c r="P724" s="5">
        <v>3.84</v>
      </c>
      <c r="Q724" s="5">
        <v>0.77</v>
      </c>
      <c r="R724" s="5">
        <v>0</v>
      </c>
      <c r="S724" s="5">
        <v>1800</v>
      </c>
    </row>
    <row r="725" spans="1:19">
      <c r="A725" s="2" t="s">
        <v>15298</v>
      </c>
      <c r="B725" s="2" t="s">
        <v>45</v>
      </c>
      <c r="C725" s="2" t="s">
        <v>15299</v>
      </c>
      <c r="D725" s="2" t="s">
        <v>571</v>
      </c>
      <c r="E725" s="2" t="s">
        <v>112</v>
      </c>
      <c r="F725" s="2" t="s">
        <v>15300</v>
      </c>
      <c r="G725" s="2" t="s">
        <v>253</v>
      </c>
      <c r="H725" s="2" t="s">
        <v>13316</v>
      </c>
      <c r="I725" s="2" t="s">
        <v>80</v>
      </c>
      <c r="J725" s="9">
        <v>800</v>
      </c>
      <c r="K725" s="9">
        <v>2153</v>
      </c>
      <c r="L725" s="5">
        <v>41</v>
      </c>
      <c r="M725" s="5">
        <v>1</v>
      </c>
      <c r="N725" s="5">
        <v>21.88</v>
      </c>
      <c r="O725" s="5">
        <v>53.18</v>
      </c>
      <c r="P725" s="5">
        <v>1.9</v>
      </c>
      <c r="Q725" s="5">
        <v>0.53</v>
      </c>
      <c r="R725" s="5">
        <v>21.88</v>
      </c>
      <c r="S725" s="5">
        <v>3250</v>
      </c>
    </row>
    <row r="726" spans="1:19">
      <c r="A726" s="2" t="s">
        <v>15301</v>
      </c>
      <c r="B726" s="2" t="s">
        <v>3195</v>
      </c>
      <c r="C726" s="2" t="s">
        <v>3019</v>
      </c>
      <c r="D726" s="2" t="s">
        <v>491</v>
      </c>
      <c r="E726" s="2" t="s">
        <v>492</v>
      </c>
      <c r="F726" s="2" t="s">
        <v>12953</v>
      </c>
      <c r="G726" s="2" t="s">
        <v>42</v>
      </c>
      <c r="H726" s="2" t="s">
        <v>13316</v>
      </c>
      <c r="I726" s="2" t="s">
        <v>127</v>
      </c>
      <c r="J726" s="9">
        <v>100</v>
      </c>
      <c r="K726" s="9">
        <v>1360</v>
      </c>
      <c r="L726" s="5">
        <v>33</v>
      </c>
      <c r="M726" s="5">
        <v>3</v>
      </c>
      <c r="N726" s="5">
        <v>18.920000000000002</v>
      </c>
      <c r="O726" s="5">
        <v>111.82</v>
      </c>
      <c r="P726" s="5">
        <v>2.4300000000000002</v>
      </c>
      <c r="Q726" s="5">
        <v>0.56999999999999995</v>
      </c>
      <c r="R726" s="5">
        <v>6.31</v>
      </c>
      <c r="S726" s="5">
        <v>4062</v>
      </c>
    </row>
    <row r="727" spans="1:19">
      <c r="A727" s="2" t="s">
        <v>15302</v>
      </c>
      <c r="B727" s="2" t="s">
        <v>15303</v>
      </c>
      <c r="C727" s="2" t="s">
        <v>3033</v>
      </c>
      <c r="D727" s="2" t="s">
        <v>10517</v>
      </c>
      <c r="E727" s="2" t="s">
        <v>373</v>
      </c>
      <c r="F727" s="2" t="s">
        <v>15304</v>
      </c>
      <c r="G727" s="2" t="s">
        <v>102</v>
      </c>
      <c r="H727" s="2" t="s">
        <v>13316</v>
      </c>
      <c r="I727" s="2" t="s">
        <v>27</v>
      </c>
      <c r="J727" s="9">
        <v>800</v>
      </c>
      <c r="K727" s="9">
        <v>1843</v>
      </c>
      <c r="L727" s="5">
        <v>52</v>
      </c>
      <c r="M727" s="5">
        <v>0</v>
      </c>
      <c r="N727" s="5">
        <v>25.75</v>
      </c>
      <c r="O727" s="5">
        <v>0</v>
      </c>
      <c r="P727" s="5">
        <v>2.82</v>
      </c>
      <c r="Q727" s="5">
        <v>0.5</v>
      </c>
      <c r="R727" s="5">
        <v>0</v>
      </c>
      <c r="S727" s="5">
        <v>4000</v>
      </c>
    </row>
    <row r="728" spans="1:19">
      <c r="A728" s="2" t="s">
        <v>15305</v>
      </c>
      <c r="B728" s="2" t="s">
        <v>3516</v>
      </c>
      <c r="C728" s="2" t="s">
        <v>15306</v>
      </c>
      <c r="D728" s="2" t="s">
        <v>3942</v>
      </c>
      <c r="E728" s="2" t="s">
        <v>112</v>
      </c>
      <c r="F728" s="2" t="s">
        <v>15307</v>
      </c>
      <c r="G728" s="2" t="s">
        <v>167</v>
      </c>
      <c r="H728" s="2" t="s">
        <v>13316</v>
      </c>
      <c r="I728" s="2" t="s">
        <v>177</v>
      </c>
      <c r="J728" s="9">
        <v>300</v>
      </c>
      <c r="K728" s="9">
        <v>1316</v>
      </c>
      <c r="L728" s="5">
        <v>50</v>
      </c>
      <c r="M728" s="5">
        <v>0</v>
      </c>
      <c r="N728" s="5">
        <v>34.03</v>
      </c>
      <c r="O728" s="5">
        <v>0</v>
      </c>
      <c r="P728" s="5">
        <v>3.8</v>
      </c>
      <c r="Q728" s="5">
        <v>0.68</v>
      </c>
      <c r="R728" s="5">
        <v>0</v>
      </c>
      <c r="S728" s="5">
        <v>2500</v>
      </c>
    </row>
    <row r="729" spans="1:19">
      <c r="A729" s="2" t="s">
        <v>15308</v>
      </c>
      <c r="B729" s="2" t="s">
        <v>15309</v>
      </c>
      <c r="C729" s="2" t="s">
        <v>15310</v>
      </c>
      <c r="D729" s="2" t="s">
        <v>7744</v>
      </c>
      <c r="E729" s="2" t="s">
        <v>112</v>
      </c>
      <c r="F729" s="2" t="s">
        <v>847</v>
      </c>
      <c r="G729" s="2" t="s">
        <v>34</v>
      </c>
      <c r="H729" s="2" t="s">
        <v>13316</v>
      </c>
      <c r="I729" s="2" t="s">
        <v>135</v>
      </c>
      <c r="J729" s="9">
        <v>400</v>
      </c>
      <c r="K729" s="9">
        <v>845</v>
      </c>
      <c r="L729" s="5">
        <v>28</v>
      </c>
      <c r="M729" s="5">
        <v>0</v>
      </c>
      <c r="N729" s="5">
        <v>22.8</v>
      </c>
      <c r="O729" s="5">
        <v>0</v>
      </c>
      <c r="P729" s="5">
        <v>3.31</v>
      </c>
      <c r="Q729" s="5">
        <v>0.81</v>
      </c>
      <c r="R729" s="5">
        <v>0</v>
      </c>
      <c r="S729" s="5">
        <v>1200</v>
      </c>
    </row>
    <row r="730" spans="1:19">
      <c r="A730" s="2" t="s">
        <v>15311</v>
      </c>
      <c r="B730" s="2" t="s">
        <v>2446</v>
      </c>
      <c r="C730" s="2" t="s">
        <v>13469</v>
      </c>
      <c r="D730" s="2" t="s">
        <v>3942</v>
      </c>
      <c r="E730" s="2" t="s">
        <v>112</v>
      </c>
      <c r="F730" s="2" t="s">
        <v>15312</v>
      </c>
      <c r="G730" s="2" t="s">
        <v>134</v>
      </c>
      <c r="H730" s="2" t="s">
        <v>13316</v>
      </c>
      <c r="I730" s="2" t="s">
        <v>80</v>
      </c>
      <c r="J730" s="9">
        <v>1000</v>
      </c>
      <c r="K730" s="9">
        <v>1092</v>
      </c>
      <c r="L730" s="5">
        <v>26</v>
      </c>
      <c r="M730" s="5">
        <v>0</v>
      </c>
      <c r="N730" s="5">
        <v>20.65</v>
      </c>
      <c r="O730" s="5">
        <v>0</v>
      </c>
      <c r="P730" s="5">
        <v>2.38</v>
      </c>
      <c r="Q730" s="5">
        <v>0.79</v>
      </c>
      <c r="R730" s="5">
        <v>0</v>
      </c>
      <c r="S730" s="5">
        <v>2750</v>
      </c>
    </row>
    <row r="731" spans="1:19">
      <c r="A731" s="2" t="s">
        <v>15313</v>
      </c>
      <c r="B731" s="2" t="s">
        <v>1569</v>
      </c>
      <c r="C731" s="2" t="s">
        <v>83</v>
      </c>
      <c r="D731" s="2" t="s">
        <v>166</v>
      </c>
      <c r="E731" s="2" t="s">
        <v>56</v>
      </c>
      <c r="F731" s="2" t="s">
        <v>15314</v>
      </c>
      <c r="G731" s="2" t="s">
        <v>87</v>
      </c>
      <c r="H731" s="2" t="s">
        <v>13316</v>
      </c>
      <c r="I731" s="2" t="s">
        <v>248</v>
      </c>
      <c r="J731" s="9">
        <v>500</v>
      </c>
      <c r="K731" s="9">
        <v>2199</v>
      </c>
      <c r="L731" s="5">
        <v>84</v>
      </c>
      <c r="M731" s="5">
        <v>8</v>
      </c>
      <c r="N731" s="5">
        <v>35.08</v>
      </c>
      <c r="O731" s="5">
        <v>454.59</v>
      </c>
      <c r="P731" s="5">
        <v>3.82</v>
      </c>
      <c r="Q731" s="5">
        <v>0.42</v>
      </c>
      <c r="R731" s="5">
        <v>4.38</v>
      </c>
      <c r="S731" s="5">
        <v>2400</v>
      </c>
    </row>
    <row r="732" spans="1:19">
      <c r="A732" s="2" t="s">
        <v>15315</v>
      </c>
      <c r="B732" s="2" t="s">
        <v>686</v>
      </c>
      <c r="C732" s="2" t="s">
        <v>3144</v>
      </c>
      <c r="D732" s="2" t="s">
        <v>2096</v>
      </c>
      <c r="E732" s="2" t="s">
        <v>40</v>
      </c>
      <c r="F732" s="2" t="s">
        <v>15316</v>
      </c>
      <c r="G732" s="2" t="s">
        <v>161</v>
      </c>
      <c r="H732" s="2" t="s">
        <v>13316</v>
      </c>
      <c r="I732" s="2" t="s">
        <v>361</v>
      </c>
      <c r="J732" s="9">
        <v>1000</v>
      </c>
      <c r="K732" s="9">
        <v>1243</v>
      </c>
      <c r="L732" s="5">
        <v>37</v>
      </c>
      <c r="M732" s="5">
        <v>0</v>
      </c>
      <c r="N732" s="5">
        <v>24.67</v>
      </c>
      <c r="O732" s="5">
        <v>0</v>
      </c>
      <c r="P732" s="5">
        <v>2.98</v>
      </c>
      <c r="Q732" s="5">
        <v>0.67</v>
      </c>
      <c r="R732" s="5">
        <v>0</v>
      </c>
      <c r="S732" s="5">
        <v>4500</v>
      </c>
    </row>
    <row r="733" spans="1:19">
      <c r="A733" s="2" t="s">
        <v>15317</v>
      </c>
      <c r="B733" s="2" t="s">
        <v>1353</v>
      </c>
      <c r="C733" s="2" t="s">
        <v>864</v>
      </c>
      <c r="D733" s="2" t="s">
        <v>15318</v>
      </c>
      <c r="E733" s="2" t="s">
        <v>237</v>
      </c>
      <c r="F733" s="2" t="s">
        <v>15319</v>
      </c>
      <c r="G733" s="2" t="s">
        <v>266</v>
      </c>
      <c r="H733" s="2" t="s">
        <v>13316</v>
      </c>
      <c r="I733" s="2" t="s">
        <v>162</v>
      </c>
      <c r="J733" s="9">
        <v>400</v>
      </c>
      <c r="K733" s="9">
        <v>1111</v>
      </c>
      <c r="L733" s="5">
        <v>36</v>
      </c>
      <c r="M733" s="5">
        <v>0</v>
      </c>
      <c r="N733" s="5">
        <v>19.05</v>
      </c>
      <c r="O733" s="5">
        <v>0</v>
      </c>
      <c r="P733" s="5">
        <v>3.24</v>
      </c>
      <c r="Q733" s="5">
        <v>0.53</v>
      </c>
      <c r="R733" s="5">
        <v>0</v>
      </c>
      <c r="S733" s="5">
        <v>2500</v>
      </c>
    </row>
    <row r="734" spans="1:19">
      <c r="A734" s="2" t="s">
        <v>15320</v>
      </c>
      <c r="B734" s="2" t="s">
        <v>15321</v>
      </c>
      <c r="C734" s="2" t="s">
        <v>14330</v>
      </c>
      <c r="D734" s="2" t="s">
        <v>63</v>
      </c>
      <c r="E734" s="2" t="s">
        <v>32</v>
      </c>
      <c r="F734" s="2" t="s">
        <v>15322</v>
      </c>
      <c r="G734" s="2" t="s">
        <v>72</v>
      </c>
      <c r="H734" s="2" t="s">
        <v>13316</v>
      </c>
      <c r="I734" s="2" t="s">
        <v>382</v>
      </c>
      <c r="J734" s="9">
        <v>600</v>
      </c>
      <c r="K734" s="9">
        <v>903</v>
      </c>
      <c r="L734" s="5">
        <v>21</v>
      </c>
      <c r="M734" s="5">
        <v>0</v>
      </c>
      <c r="N734" s="5">
        <v>10.11</v>
      </c>
      <c r="O734" s="5">
        <v>0</v>
      </c>
      <c r="P734" s="5">
        <v>2.33</v>
      </c>
      <c r="Q734" s="5">
        <v>0.48</v>
      </c>
      <c r="R734" s="5">
        <v>0</v>
      </c>
      <c r="S734" s="5">
        <v>1500</v>
      </c>
    </row>
    <row r="735" spans="1:19">
      <c r="A735" s="2" t="s">
        <v>15323</v>
      </c>
      <c r="B735" s="2" t="s">
        <v>8026</v>
      </c>
      <c r="C735" s="2" t="s">
        <v>15324</v>
      </c>
      <c r="D735" s="2" t="s">
        <v>175</v>
      </c>
      <c r="E735" s="2" t="s">
        <v>23</v>
      </c>
      <c r="F735" s="2" t="s">
        <v>15325</v>
      </c>
      <c r="G735" s="2" t="s">
        <v>72</v>
      </c>
      <c r="H735" s="2" t="s">
        <v>13316</v>
      </c>
      <c r="I735" s="2" t="s">
        <v>248</v>
      </c>
      <c r="J735" s="9">
        <v>100</v>
      </c>
      <c r="K735" s="9">
        <v>512</v>
      </c>
      <c r="L735" s="5">
        <v>8</v>
      </c>
      <c r="M735" s="5">
        <v>1</v>
      </c>
      <c r="N735" s="5">
        <v>4.2</v>
      </c>
      <c r="O735" s="5">
        <v>43.35</v>
      </c>
      <c r="P735" s="5">
        <v>1.56</v>
      </c>
      <c r="Q735" s="5">
        <v>0.52</v>
      </c>
      <c r="R735" s="5">
        <v>4.2</v>
      </c>
      <c r="S735" s="5">
        <v>2500</v>
      </c>
    </row>
    <row r="736" spans="1:19">
      <c r="A736" s="2" t="s">
        <v>15326</v>
      </c>
      <c r="B736" s="2" t="s">
        <v>5777</v>
      </c>
      <c r="C736" s="2" t="s">
        <v>4729</v>
      </c>
      <c r="D736" s="2" t="s">
        <v>1258</v>
      </c>
      <c r="E736" s="2" t="s">
        <v>132</v>
      </c>
      <c r="F736" s="2" t="s">
        <v>15327</v>
      </c>
      <c r="G736" s="2" t="s">
        <v>34</v>
      </c>
      <c r="H736" s="2" t="s">
        <v>13316</v>
      </c>
      <c r="I736" s="2" t="s">
        <v>88</v>
      </c>
      <c r="J736" s="9">
        <v>700</v>
      </c>
      <c r="K736" s="9">
        <v>1590</v>
      </c>
      <c r="L736" s="5">
        <v>49</v>
      </c>
      <c r="M736" s="5">
        <v>1</v>
      </c>
      <c r="N736" s="5">
        <v>27.31</v>
      </c>
      <c r="O736" s="5">
        <v>62.32</v>
      </c>
      <c r="P736" s="5">
        <v>3.08</v>
      </c>
      <c r="Q736" s="5">
        <v>0.56000000000000005</v>
      </c>
      <c r="R736" s="5">
        <v>27.31</v>
      </c>
      <c r="S736" s="5">
        <v>3200</v>
      </c>
    </row>
    <row r="737" spans="1:19">
      <c r="A737" s="2" t="s">
        <v>15328</v>
      </c>
      <c r="B737" s="2" t="s">
        <v>14958</v>
      </c>
      <c r="C737" s="2" t="s">
        <v>15329</v>
      </c>
      <c r="D737" s="2" t="s">
        <v>15330</v>
      </c>
      <c r="E737" s="2" t="s">
        <v>132</v>
      </c>
      <c r="F737" s="2" t="s">
        <v>2588</v>
      </c>
      <c r="G737" s="2" t="s">
        <v>72</v>
      </c>
      <c r="H737" s="2" t="s">
        <v>13316</v>
      </c>
      <c r="I737" s="2" t="s">
        <v>356</v>
      </c>
      <c r="J737" s="9">
        <v>800</v>
      </c>
      <c r="K737" s="9">
        <v>2456</v>
      </c>
      <c r="L737" s="5">
        <v>82</v>
      </c>
      <c r="M737" s="5">
        <v>0</v>
      </c>
      <c r="N737" s="5">
        <v>48.13</v>
      </c>
      <c r="O737" s="5">
        <v>0</v>
      </c>
      <c r="P737" s="5">
        <v>3.34</v>
      </c>
      <c r="Q737" s="5">
        <v>0.59</v>
      </c>
      <c r="R737" s="5">
        <v>0</v>
      </c>
      <c r="S737" s="5">
        <v>3250</v>
      </c>
    </row>
    <row r="738" spans="1:19">
      <c r="A738" s="2" t="s">
        <v>15331</v>
      </c>
      <c r="B738" s="2" t="s">
        <v>15332</v>
      </c>
      <c r="C738" s="2" t="s">
        <v>8365</v>
      </c>
      <c r="D738" s="2" t="s">
        <v>15333</v>
      </c>
      <c r="E738" s="2" t="s">
        <v>953</v>
      </c>
      <c r="F738" s="2" t="s">
        <v>15334</v>
      </c>
      <c r="G738" s="2" t="s">
        <v>87</v>
      </c>
      <c r="H738" s="2" t="s">
        <v>13316</v>
      </c>
      <c r="I738" s="2" t="s">
        <v>293</v>
      </c>
      <c r="J738" s="9">
        <v>500</v>
      </c>
      <c r="K738" s="9">
        <v>2270</v>
      </c>
      <c r="L738" s="5">
        <v>39</v>
      </c>
      <c r="M738" s="5">
        <v>0</v>
      </c>
      <c r="N738" s="5">
        <v>22.17</v>
      </c>
      <c r="O738" s="5">
        <v>0</v>
      </c>
      <c r="P738" s="5">
        <v>1.72</v>
      </c>
      <c r="Q738" s="5">
        <v>0.56999999999999995</v>
      </c>
      <c r="R738" s="5">
        <v>0</v>
      </c>
      <c r="S738" s="5">
        <v>2112</v>
      </c>
    </row>
    <row r="739" spans="1:19">
      <c r="A739" s="2" t="s">
        <v>15335</v>
      </c>
      <c r="B739" s="2" t="s">
        <v>15336</v>
      </c>
      <c r="C739" s="2" t="s">
        <v>15337</v>
      </c>
      <c r="D739" s="2" t="s">
        <v>3066</v>
      </c>
      <c r="E739" s="2" t="s">
        <v>258</v>
      </c>
      <c r="F739" s="2" t="s">
        <v>15338</v>
      </c>
      <c r="G739" s="2" t="s">
        <v>50</v>
      </c>
      <c r="H739" s="2" t="s">
        <v>13316</v>
      </c>
      <c r="I739" s="2" t="s">
        <v>356</v>
      </c>
      <c r="J739" s="9">
        <v>400</v>
      </c>
      <c r="K739" s="9">
        <v>2017</v>
      </c>
      <c r="L739" s="5">
        <v>56</v>
      </c>
      <c r="M739" s="5">
        <v>1</v>
      </c>
      <c r="N739" s="5">
        <v>29.09</v>
      </c>
      <c r="O739" s="5">
        <v>45.21</v>
      </c>
      <c r="P739" s="5">
        <v>2.78</v>
      </c>
      <c r="Q739" s="5">
        <v>0.52</v>
      </c>
      <c r="R739" s="5">
        <v>29.09</v>
      </c>
      <c r="S739" s="5">
        <v>2000</v>
      </c>
    </row>
    <row r="740" spans="1:19">
      <c r="A740" s="2" t="s">
        <v>15339</v>
      </c>
      <c r="B740" s="2" t="s">
        <v>15340</v>
      </c>
      <c r="C740" s="2" t="s">
        <v>15341</v>
      </c>
      <c r="D740" s="2" t="s">
        <v>6577</v>
      </c>
      <c r="E740" s="2" t="s">
        <v>112</v>
      </c>
      <c r="F740" s="2" t="s">
        <v>15342</v>
      </c>
      <c r="G740" s="2" t="s">
        <v>312</v>
      </c>
      <c r="H740" s="2" t="s">
        <v>13316</v>
      </c>
      <c r="I740" s="2" t="s">
        <v>162</v>
      </c>
      <c r="J740" s="9">
        <v>400</v>
      </c>
      <c r="K740" s="9">
        <v>2446</v>
      </c>
      <c r="L740" s="5">
        <v>41</v>
      </c>
      <c r="M740" s="5">
        <v>4</v>
      </c>
      <c r="N740" s="5">
        <v>19.260000000000002</v>
      </c>
      <c r="O740" s="5">
        <v>177.5</v>
      </c>
      <c r="P740" s="5">
        <v>1.68</v>
      </c>
      <c r="Q740" s="5">
        <v>0.47</v>
      </c>
      <c r="R740" s="5">
        <v>4.82</v>
      </c>
      <c r="S740" s="5">
        <v>4500</v>
      </c>
    </row>
    <row r="741" spans="1:19">
      <c r="A741" s="2" t="s">
        <v>15343</v>
      </c>
      <c r="B741" s="2" t="s">
        <v>15344</v>
      </c>
      <c r="C741" s="2" t="s">
        <v>1365</v>
      </c>
      <c r="D741" s="2" t="s">
        <v>175</v>
      </c>
      <c r="E741" s="2" t="s">
        <v>23</v>
      </c>
      <c r="F741" s="2" t="s">
        <v>15345</v>
      </c>
      <c r="G741" s="2" t="s">
        <v>102</v>
      </c>
      <c r="H741" s="2" t="s">
        <v>13316</v>
      </c>
      <c r="I741" s="2" t="s">
        <v>458</v>
      </c>
      <c r="J741" s="9">
        <v>800</v>
      </c>
      <c r="K741" s="9">
        <v>642</v>
      </c>
      <c r="L741" s="5">
        <v>18</v>
      </c>
      <c r="M741" s="5">
        <v>1</v>
      </c>
      <c r="N741" s="5">
        <v>11.56</v>
      </c>
      <c r="O741" s="5">
        <v>54.71</v>
      </c>
      <c r="P741" s="5">
        <v>2.8</v>
      </c>
      <c r="Q741" s="5">
        <v>0.64</v>
      </c>
      <c r="R741" s="5">
        <v>11.56</v>
      </c>
      <c r="S741" s="5">
        <v>2500</v>
      </c>
    </row>
    <row r="742" spans="1:19">
      <c r="A742" s="2" t="s">
        <v>15346</v>
      </c>
      <c r="B742" s="2" t="s">
        <v>15347</v>
      </c>
      <c r="C742" s="2" t="s">
        <v>21</v>
      </c>
      <c r="D742" s="2" t="s">
        <v>359</v>
      </c>
      <c r="E742" s="2" t="s">
        <v>40</v>
      </c>
      <c r="F742" s="2" t="s">
        <v>15348</v>
      </c>
      <c r="G742" s="2" t="s">
        <v>102</v>
      </c>
      <c r="H742" s="2" t="s">
        <v>13316</v>
      </c>
      <c r="I742" s="2" t="s">
        <v>183</v>
      </c>
      <c r="J742" s="9">
        <v>300</v>
      </c>
      <c r="K742" s="9">
        <v>1525</v>
      </c>
      <c r="L742" s="5">
        <v>35</v>
      </c>
      <c r="M742" s="5">
        <v>0</v>
      </c>
      <c r="N742" s="5">
        <v>20.079999999999998</v>
      </c>
      <c r="O742" s="5">
        <v>0</v>
      </c>
      <c r="P742" s="5">
        <v>2.2999999999999998</v>
      </c>
      <c r="Q742" s="5">
        <v>0.56999999999999995</v>
      </c>
      <c r="R742" s="5">
        <v>0</v>
      </c>
      <c r="S742" s="5">
        <v>3200</v>
      </c>
    </row>
    <row r="743" spans="1:19">
      <c r="A743" s="2" t="s">
        <v>15349</v>
      </c>
      <c r="B743" s="2" t="s">
        <v>6906</v>
      </c>
      <c r="C743" s="2" t="s">
        <v>15350</v>
      </c>
      <c r="D743" s="2" t="s">
        <v>15351</v>
      </c>
      <c r="E743" s="2" t="s">
        <v>298</v>
      </c>
      <c r="F743" s="2" t="s">
        <v>2105</v>
      </c>
      <c r="G743" s="2" t="s">
        <v>167</v>
      </c>
      <c r="H743" s="2" t="s">
        <v>13316</v>
      </c>
      <c r="I743" s="2" t="s">
        <v>43</v>
      </c>
      <c r="J743" s="9">
        <v>500</v>
      </c>
      <c r="K743" s="9">
        <v>2445</v>
      </c>
      <c r="L743" s="5">
        <v>47</v>
      </c>
      <c r="M743" s="5">
        <v>1</v>
      </c>
      <c r="N743" s="5">
        <v>22.41</v>
      </c>
      <c r="O743" s="5">
        <v>61.58</v>
      </c>
      <c r="P743" s="5">
        <v>1.92</v>
      </c>
      <c r="Q743" s="5">
        <v>0.48</v>
      </c>
      <c r="R743" s="5">
        <v>22.41</v>
      </c>
      <c r="S743" s="5">
        <v>2061</v>
      </c>
    </row>
    <row r="744" spans="1:19">
      <c r="A744" s="2" t="s">
        <v>15352</v>
      </c>
      <c r="B744" s="2" t="s">
        <v>90</v>
      </c>
      <c r="C744" s="2" t="s">
        <v>15353</v>
      </c>
      <c r="D744" s="2" t="s">
        <v>8018</v>
      </c>
      <c r="E744" s="2" t="s">
        <v>56</v>
      </c>
      <c r="F744" s="2" t="s">
        <v>15354</v>
      </c>
      <c r="G744" s="2" t="s">
        <v>58</v>
      </c>
      <c r="H744" s="2" t="s">
        <v>13316</v>
      </c>
      <c r="I744" s="2" t="s">
        <v>59</v>
      </c>
      <c r="J744" s="9">
        <v>600</v>
      </c>
      <c r="K744" s="9">
        <v>1109</v>
      </c>
      <c r="L744" s="5">
        <v>20</v>
      </c>
      <c r="M744" s="5">
        <v>0</v>
      </c>
      <c r="N744" s="5">
        <v>16.54</v>
      </c>
      <c r="O744" s="5">
        <v>0</v>
      </c>
      <c r="P744" s="5">
        <v>1.8</v>
      </c>
      <c r="Q744" s="5">
        <v>0.83</v>
      </c>
      <c r="R744" s="5">
        <v>0</v>
      </c>
      <c r="S744" s="5">
        <v>1750</v>
      </c>
    </row>
    <row r="745" spans="1:19">
      <c r="A745" s="2" t="s">
        <v>15355</v>
      </c>
      <c r="B745" s="2" t="s">
        <v>475</v>
      </c>
      <c r="C745" s="2" t="s">
        <v>15356</v>
      </c>
      <c r="D745" s="2" t="s">
        <v>15357</v>
      </c>
      <c r="E745" s="2" t="s">
        <v>56</v>
      </c>
      <c r="F745" s="2" t="s">
        <v>15358</v>
      </c>
      <c r="G745" s="2" t="s">
        <v>94</v>
      </c>
      <c r="H745" s="2" t="s">
        <v>13316</v>
      </c>
      <c r="I745" s="2" t="s">
        <v>88</v>
      </c>
      <c r="J745" s="9">
        <v>800</v>
      </c>
      <c r="K745" s="9">
        <v>2480</v>
      </c>
      <c r="L745" s="5">
        <v>99</v>
      </c>
      <c r="M745" s="5">
        <v>4</v>
      </c>
      <c r="N745" s="5">
        <v>82.95</v>
      </c>
      <c r="O745" s="5">
        <v>229.49</v>
      </c>
      <c r="P745" s="5">
        <v>3.99</v>
      </c>
      <c r="Q745" s="5">
        <v>0.84</v>
      </c>
      <c r="R745" s="5">
        <v>20.74</v>
      </c>
      <c r="S745" s="5">
        <v>3000</v>
      </c>
    </row>
    <row r="746" spans="1:19">
      <c r="A746" s="2" t="s">
        <v>15359</v>
      </c>
      <c r="B746" s="2" t="s">
        <v>15360</v>
      </c>
      <c r="C746" s="2" t="s">
        <v>961</v>
      </c>
      <c r="D746" s="2" t="s">
        <v>688</v>
      </c>
      <c r="E746" s="2" t="s">
        <v>23</v>
      </c>
      <c r="F746" s="2" t="s">
        <v>2105</v>
      </c>
      <c r="G746" s="2" t="s">
        <v>190</v>
      </c>
      <c r="H746" s="2" t="s">
        <v>13316</v>
      </c>
      <c r="I746" s="2" t="s">
        <v>88</v>
      </c>
      <c r="J746" s="9">
        <v>500</v>
      </c>
      <c r="K746" s="9">
        <v>1576</v>
      </c>
      <c r="L746" s="5">
        <v>69</v>
      </c>
      <c r="M746" s="5">
        <v>0</v>
      </c>
      <c r="N746" s="5">
        <v>52.96</v>
      </c>
      <c r="O746" s="5">
        <v>0</v>
      </c>
      <c r="P746" s="5">
        <v>4.38</v>
      </c>
      <c r="Q746" s="5">
        <v>0.77</v>
      </c>
      <c r="R746" s="5">
        <v>0</v>
      </c>
      <c r="S746" s="5">
        <v>1100</v>
      </c>
    </row>
    <row r="747" spans="1:19">
      <c r="A747" s="2" t="s">
        <v>15361</v>
      </c>
      <c r="B747" s="2" t="s">
        <v>15362</v>
      </c>
      <c r="C747" s="2" t="s">
        <v>21</v>
      </c>
      <c r="D747" s="2" t="s">
        <v>1559</v>
      </c>
      <c r="E747" s="2" t="s">
        <v>23</v>
      </c>
      <c r="F747" s="2" t="s">
        <v>15363</v>
      </c>
      <c r="G747" s="2" t="s">
        <v>87</v>
      </c>
      <c r="H747" s="2" t="s">
        <v>13316</v>
      </c>
      <c r="I747" s="2" t="s">
        <v>59</v>
      </c>
      <c r="J747" s="9">
        <v>600</v>
      </c>
      <c r="K747" s="9">
        <v>1688</v>
      </c>
      <c r="L747" s="5">
        <v>42</v>
      </c>
      <c r="M747" s="5">
        <v>0</v>
      </c>
      <c r="N747" s="5">
        <v>32.81</v>
      </c>
      <c r="O747" s="5">
        <v>0</v>
      </c>
      <c r="P747" s="5">
        <v>2.4900000000000002</v>
      </c>
      <c r="Q747" s="5">
        <v>0.78</v>
      </c>
      <c r="R747" s="5">
        <v>0</v>
      </c>
      <c r="S747" s="5">
        <v>1300</v>
      </c>
    </row>
    <row r="748" spans="1:19">
      <c r="A748" s="2" t="s">
        <v>15364</v>
      </c>
      <c r="B748" s="2" t="s">
        <v>2967</v>
      </c>
      <c r="C748" s="2" t="s">
        <v>3033</v>
      </c>
      <c r="D748" s="2" t="s">
        <v>1010</v>
      </c>
      <c r="E748" s="2" t="s">
        <v>85</v>
      </c>
      <c r="F748" s="2" t="s">
        <v>15365</v>
      </c>
      <c r="G748" s="2" t="s">
        <v>190</v>
      </c>
      <c r="H748" s="2" t="s">
        <v>13316</v>
      </c>
      <c r="I748" s="2" t="s">
        <v>300</v>
      </c>
      <c r="J748" s="9">
        <v>700</v>
      </c>
      <c r="K748" s="9">
        <v>1482</v>
      </c>
      <c r="L748" s="5">
        <v>47</v>
      </c>
      <c r="M748" s="5">
        <v>1</v>
      </c>
      <c r="N748" s="5">
        <v>39.25</v>
      </c>
      <c r="O748" s="5">
        <v>55.06</v>
      </c>
      <c r="P748" s="5">
        <v>3.17</v>
      </c>
      <c r="Q748" s="5">
        <v>0.84</v>
      </c>
      <c r="R748" s="5">
        <v>39.25</v>
      </c>
      <c r="S748" s="5">
        <v>3300</v>
      </c>
    </row>
    <row r="749" spans="1:19">
      <c r="A749" s="2" t="s">
        <v>15366</v>
      </c>
      <c r="B749" s="2" t="s">
        <v>1225</v>
      </c>
      <c r="C749" s="2" t="s">
        <v>269</v>
      </c>
      <c r="D749" s="2" t="s">
        <v>15367</v>
      </c>
      <c r="E749" s="2" t="s">
        <v>132</v>
      </c>
      <c r="F749" s="2" t="s">
        <v>15368</v>
      </c>
      <c r="G749" s="2" t="s">
        <v>65</v>
      </c>
      <c r="H749" s="2" t="s">
        <v>13316</v>
      </c>
      <c r="I749" s="2" t="s">
        <v>293</v>
      </c>
      <c r="J749" s="9">
        <v>800</v>
      </c>
      <c r="K749" s="9">
        <v>1761</v>
      </c>
      <c r="L749" s="5">
        <v>62</v>
      </c>
      <c r="M749" s="5">
        <v>0</v>
      </c>
      <c r="N749" s="5">
        <v>51.32</v>
      </c>
      <c r="O749" s="5">
        <v>0</v>
      </c>
      <c r="P749" s="5">
        <v>3.52</v>
      </c>
      <c r="Q749" s="5">
        <v>0.83</v>
      </c>
      <c r="R749" s="5">
        <v>0</v>
      </c>
      <c r="S749" s="5">
        <v>1501</v>
      </c>
    </row>
    <row r="750" spans="1:19">
      <c r="A750" s="2" t="s">
        <v>15369</v>
      </c>
      <c r="B750" s="2" t="s">
        <v>1501</v>
      </c>
      <c r="C750" s="2" t="s">
        <v>15370</v>
      </c>
      <c r="D750" s="2" t="s">
        <v>7851</v>
      </c>
      <c r="E750" s="2" t="s">
        <v>32</v>
      </c>
      <c r="F750" s="2" t="s">
        <v>15371</v>
      </c>
      <c r="G750" s="2" t="s">
        <v>260</v>
      </c>
      <c r="H750" s="2" t="s">
        <v>13316</v>
      </c>
      <c r="I750" s="2" t="s">
        <v>59</v>
      </c>
      <c r="J750" s="9">
        <v>800</v>
      </c>
      <c r="K750" s="9">
        <v>976</v>
      </c>
      <c r="L750" s="5">
        <v>39</v>
      </c>
      <c r="M750" s="5">
        <v>1</v>
      </c>
      <c r="N750" s="5">
        <v>18.649999999999999</v>
      </c>
      <c r="O750" s="5">
        <v>53.95</v>
      </c>
      <c r="P750" s="5">
        <v>4</v>
      </c>
      <c r="Q750" s="5">
        <v>0.48</v>
      </c>
      <c r="R750" s="5">
        <v>18.649999999999999</v>
      </c>
      <c r="S750" s="5">
        <v>3250</v>
      </c>
    </row>
    <row r="751" spans="1:19">
      <c r="A751" s="2" t="s">
        <v>15372</v>
      </c>
      <c r="B751" s="2" t="s">
        <v>1180</v>
      </c>
      <c r="C751" s="2" t="s">
        <v>15373</v>
      </c>
      <c r="D751" s="2" t="s">
        <v>251</v>
      </c>
      <c r="E751" s="2" t="s">
        <v>23</v>
      </c>
      <c r="F751" s="2" t="s">
        <v>15374</v>
      </c>
      <c r="G751" s="2" t="s">
        <v>102</v>
      </c>
      <c r="H751" s="2" t="s">
        <v>13316</v>
      </c>
      <c r="I751" s="2" t="s">
        <v>35</v>
      </c>
      <c r="J751" s="9">
        <v>200</v>
      </c>
      <c r="K751" s="9">
        <v>1234</v>
      </c>
      <c r="L751" s="5">
        <v>52</v>
      </c>
      <c r="M751" s="5">
        <v>6</v>
      </c>
      <c r="N751" s="5">
        <v>34.200000000000003</v>
      </c>
      <c r="O751" s="5">
        <v>303.77999999999997</v>
      </c>
      <c r="P751" s="5">
        <v>4.21</v>
      </c>
      <c r="Q751" s="5">
        <v>0.66</v>
      </c>
      <c r="R751" s="5">
        <v>5.7</v>
      </c>
      <c r="S751" s="5">
        <v>1000</v>
      </c>
    </row>
    <row r="752" spans="1:19">
      <c r="A752" s="2" t="s">
        <v>15375</v>
      </c>
      <c r="B752" s="2" t="s">
        <v>696</v>
      </c>
      <c r="C752" s="2" t="s">
        <v>3019</v>
      </c>
      <c r="D752" s="2" t="s">
        <v>2626</v>
      </c>
      <c r="E752" s="2" t="s">
        <v>373</v>
      </c>
      <c r="F752" s="2" t="s">
        <v>15376</v>
      </c>
      <c r="G752" s="2" t="s">
        <v>34</v>
      </c>
      <c r="H752" s="2" t="s">
        <v>13316</v>
      </c>
      <c r="I752" s="2" t="s">
        <v>361</v>
      </c>
      <c r="J752" s="9">
        <v>100</v>
      </c>
      <c r="K752" s="9">
        <v>654</v>
      </c>
      <c r="L752" s="5">
        <v>26</v>
      </c>
      <c r="M752" s="5">
        <v>0</v>
      </c>
      <c r="N752" s="5">
        <v>16.350000000000001</v>
      </c>
      <c r="O752" s="5">
        <v>0</v>
      </c>
      <c r="P752" s="5">
        <v>3.98</v>
      </c>
      <c r="Q752" s="5">
        <v>0.63</v>
      </c>
      <c r="R752" s="5">
        <v>0</v>
      </c>
      <c r="S752" s="5">
        <v>1500</v>
      </c>
    </row>
    <row r="753" spans="1:19">
      <c r="A753" s="2" t="s">
        <v>15377</v>
      </c>
      <c r="B753" s="2" t="s">
        <v>15378</v>
      </c>
      <c r="C753" s="2" t="s">
        <v>9972</v>
      </c>
      <c r="D753" s="2" t="s">
        <v>117</v>
      </c>
      <c r="E753" s="2" t="s">
        <v>118</v>
      </c>
      <c r="F753" s="2" t="s">
        <v>15379</v>
      </c>
      <c r="G753" s="2" t="s">
        <v>94</v>
      </c>
      <c r="H753" s="2" t="s">
        <v>13316</v>
      </c>
      <c r="I753" s="2" t="s">
        <v>43</v>
      </c>
      <c r="J753" s="9">
        <v>600</v>
      </c>
      <c r="K753" s="9">
        <v>1190</v>
      </c>
      <c r="L753" s="5">
        <v>49</v>
      </c>
      <c r="M753" s="5">
        <v>1</v>
      </c>
      <c r="N753" s="5">
        <v>27.6</v>
      </c>
      <c r="O753" s="5">
        <v>59.03</v>
      </c>
      <c r="P753" s="5">
        <v>4.12</v>
      </c>
      <c r="Q753" s="5">
        <v>0.56000000000000005</v>
      </c>
      <c r="R753" s="5">
        <v>27.6</v>
      </c>
      <c r="S753" s="5">
        <v>1500</v>
      </c>
    </row>
    <row r="754" spans="1:19">
      <c r="A754" s="2" t="s">
        <v>15380</v>
      </c>
      <c r="B754" s="2" t="s">
        <v>15381</v>
      </c>
      <c r="C754" s="2" t="s">
        <v>30</v>
      </c>
      <c r="D754" s="2" t="s">
        <v>592</v>
      </c>
      <c r="E754" s="2" t="s">
        <v>85</v>
      </c>
      <c r="F754" s="2" t="s">
        <v>15382</v>
      </c>
      <c r="G754" s="2" t="s">
        <v>150</v>
      </c>
      <c r="H754" s="2" t="s">
        <v>13316</v>
      </c>
      <c r="I754" s="2" t="s">
        <v>458</v>
      </c>
      <c r="J754" s="9">
        <v>400</v>
      </c>
      <c r="K754" s="9">
        <v>1321</v>
      </c>
      <c r="L754" s="5">
        <v>24</v>
      </c>
      <c r="M754" s="5">
        <v>2</v>
      </c>
      <c r="N754" s="5">
        <v>19.91</v>
      </c>
      <c r="O754" s="5">
        <v>87.54</v>
      </c>
      <c r="P754" s="5">
        <v>1.82</v>
      </c>
      <c r="Q754" s="5">
        <v>0.83</v>
      </c>
      <c r="R754" s="5">
        <v>9.9600000000000009</v>
      </c>
      <c r="S754" s="5">
        <v>2500</v>
      </c>
    </row>
    <row r="755" spans="1:19">
      <c r="A755" s="2" t="s">
        <v>15383</v>
      </c>
      <c r="B755" s="2" t="s">
        <v>1739</v>
      </c>
      <c r="C755" s="2" t="s">
        <v>920</v>
      </c>
      <c r="D755" s="2" t="s">
        <v>144</v>
      </c>
      <c r="E755" s="2" t="s">
        <v>40</v>
      </c>
      <c r="F755" s="2" t="s">
        <v>1689</v>
      </c>
      <c r="G755" s="2" t="s">
        <v>161</v>
      </c>
      <c r="H755" s="2" t="s">
        <v>13316</v>
      </c>
      <c r="I755" s="2" t="s">
        <v>356</v>
      </c>
      <c r="J755" s="9">
        <v>400</v>
      </c>
      <c r="K755" s="9">
        <v>1254</v>
      </c>
      <c r="L755" s="5">
        <v>23</v>
      </c>
      <c r="M755" s="5">
        <v>2</v>
      </c>
      <c r="N755" s="5">
        <v>14.72</v>
      </c>
      <c r="O755" s="5">
        <v>142.02000000000001</v>
      </c>
      <c r="P755" s="5">
        <v>1.83</v>
      </c>
      <c r="Q755" s="5">
        <v>0.64</v>
      </c>
      <c r="R755" s="5">
        <v>7.36</v>
      </c>
      <c r="S755" s="5">
        <v>2916</v>
      </c>
    </row>
    <row r="756" spans="1:19">
      <c r="A756" s="2" t="s">
        <v>15384</v>
      </c>
      <c r="B756" s="2" t="s">
        <v>8621</v>
      </c>
      <c r="C756" s="2" t="s">
        <v>15385</v>
      </c>
      <c r="D756" s="2" t="s">
        <v>6407</v>
      </c>
      <c r="E756" s="2" t="s">
        <v>85</v>
      </c>
      <c r="F756" s="2" t="s">
        <v>2283</v>
      </c>
      <c r="G756" s="2" t="s">
        <v>161</v>
      </c>
      <c r="H756" s="2" t="s">
        <v>13316</v>
      </c>
      <c r="I756" s="2" t="s">
        <v>80</v>
      </c>
      <c r="J756" s="9">
        <v>100</v>
      </c>
      <c r="K756" s="9">
        <v>1735</v>
      </c>
      <c r="L756" s="5">
        <v>48</v>
      </c>
      <c r="M756" s="5">
        <v>0</v>
      </c>
      <c r="N756" s="5">
        <v>37.83</v>
      </c>
      <c r="O756" s="5">
        <v>0</v>
      </c>
      <c r="P756" s="5">
        <v>2.77</v>
      </c>
      <c r="Q756" s="5">
        <v>0.79</v>
      </c>
      <c r="R756" s="5">
        <v>0</v>
      </c>
      <c r="S756" s="5">
        <v>3500</v>
      </c>
    </row>
    <row r="757" spans="1:19">
      <c r="A757" s="2" t="s">
        <v>15386</v>
      </c>
      <c r="B757" s="2" t="s">
        <v>15387</v>
      </c>
      <c r="C757" s="2" t="s">
        <v>15388</v>
      </c>
      <c r="D757" s="2" t="s">
        <v>12099</v>
      </c>
      <c r="E757" s="2" t="s">
        <v>112</v>
      </c>
      <c r="F757" s="2" t="s">
        <v>15389</v>
      </c>
      <c r="G757" s="2" t="s">
        <v>94</v>
      </c>
      <c r="H757" s="2" t="s">
        <v>13316</v>
      </c>
      <c r="I757" s="2" t="s">
        <v>232</v>
      </c>
      <c r="J757" s="9">
        <v>200</v>
      </c>
      <c r="K757" s="9">
        <v>648</v>
      </c>
      <c r="L757" s="5">
        <v>16</v>
      </c>
      <c r="M757" s="5">
        <v>0</v>
      </c>
      <c r="N757" s="5">
        <v>10.3</v>
      </c>
      <c r="O757" s="5">
        <v>0</v>
      </c>
      <c r="P757" s="5">
        <v>2.4700000000000002</v>
      </c>
      <c r="Q757" s="5">
        <v>0.64</v>
      </c>
      <c r="R757" s="5">
        <v>0</v>
      </c>
      <c r="S757" s="5">
        <v>5500</v>
      </c>
    </row>
    <row r="758" spans="1:19">
      <c r="A758" s="2" t="s">
        <v>15390</v>
      </c>
      <c r="B758" s="2" t="s">
        <v>994</v>
      </c>
      <c r="C758" s="2" t="s">
        <v>15391</v>
      </c>
      <c r="D758" s="2" t="s">
        <v>251</v>
      </c>
      <c r="E758" s="2" t="s">
        <v>23</v>
      </c>
      <c r="F758" s="2" t="s">
        <v>15392</v>
      </c>
      <c r="G758" s="2" t="s">
        <v>312</v>
      </c>
      <c r="H758" s="2" t="s">
        <v>13316</v>
      </c>
      <c r="I758" s="2" t="s">
        <v>88</v>
      </c>
      <c r="J758" s="9">
        <v>1000</v>
      </c>
      <c r="K758" s="9">
        <v>1570</v>
      </c>
      <c r="L758" s="5">
        <v>32</v>
      </c>
      <c r="M758" s="5">
        <v>1</v>
      </c>
      <c r="N758" s="5">
        <v>23.48</v>
      </c>
      <c r="O758" s="5">
        <v>52.96</v>
      </c>
      <c r="P758" s="5">
        <v>2.04</v>
      </c>
      <c r="Q758" s="5">
        <v>0.73</v>
      </c>
      <c r="R758" s="5">
        <v>23.48</v>
      </c>
      <c r="S758" s="5">
        <v>1500</v>
      </c>
    </row>
    <row r="759" spans="1:19">
      <c r="A759" s="2" t="s">
        <v>15393</v>
      </c>
      <c r="B759" s="2" t="s">
        <v>15394</v>
      </c>
      <c r="C759" s="2" t="s">
        <v>9458</v>
      </c>
      <c r="D759" s="2" t="s">
        <v>15395</v>
      </c>
      <c r="E759" s="2" t="s">
        <v>222</v>
      </c>
      <c r="F759" s="2" t="s">
        <v>15396</v>
      </c>
      <c r="G759" s="2" t="s">
        <v>253</v>
      </c>
      <c r="H759" s="2" t="s">
        <v>13316</v>
      </c>
      <c r="I759" s="2" t="s">
        <v>43</v>
      </c>
      <c r="J759" s="9">
        <v>400</v>
      </c>
      <c r="K759" s="9">
        <v>2044</v>
      </c>
      <c r="L759" s="5">
        <v>71</v>
      </c>
      <c r="M759" s="5">
        <v>5</v>
      </c>
      <c r="N759" s="5">
        <v>43.6</v>
      </c>
      <c r="O759" s="5">
        <v>227.28</v>
      </c>
      <c r="P759" s="5">
        <v>3.47</v>
      </c>
      <c r="Q759" s="5">
        <v>0.61</v>
      </c>
      <c r="R759" s="5">
        <v>8.7200000000000006</v>
      </c>
      <c r="S759" s="5">
        <v>1750</v>
      </c>
    </row>
    <row r="760" spans="1:19">
      <c r="A760" s="2" t="s">
        <v>15397</v>
      </c>
      <c r="B760" s="2" t="s">
        <v>950</v>
      </c>
      <c r="C760" s="2" t="s">
        <v>15398</v>
      </c>
      <c r="D760" s="2" t="s">
        <v>2104</v>
      </c>
      <c r="E760" s="2" t="s">
        <v>125</v>
      </c>
      <c r="F760" s="2" t="s">
        <v>4524</v>
      </c>
      <c r="G760" s="2" t="s">
        <v>25</v>
      </c>
      <c r="H760" s="2" t="s">
        <v>13316</v>
      </c>
      <c r="I760" s="2" t="s">
        <v>73</v>
      </c>
      <c r="J760" s="9">
        <v>1000</v>
      </c>
      <c r="K760" s="9">
        <v>1329</v>
      </c>
      <c r="L760" s="5">
        <v>24</v>
      </c>
      <c r="M760" s="5">
        <v>0</v>
      </c>
      <c r="N760" s="5">
        <v>19.600000000000001</v>
      </c>
      <c r="O760" s="5">
        <v>0</v>
      </c>
      <c r="P760" s="5">
        <v>1.81</v>
      </c>
      <c r="Q760" s="5">
        <v>0.82</v>
      </c>
      <c r="R760" s="5">
        <v>0</v>
      </c>
      <c r="S760" s="5">
        <v>3000</v>
      </c>
    </row>
    <row r="761" spans="1:19">
      <c r="A761" s="2" t="s">
        <v>15399</v>
      </c>
      <c r="B761" s="2" t="s">
        <v>7476</v>
      </c>
      <c r="C761" s="2" t="s">
        <v>143</v>
      </c>
      <c r="D761" s="2" t="s">
        <v>431</v>
      </c>
      <c r="E761" s="2" t="s">
        <v>432</v>
      </c>
      <c r="F761" s="2" t="s">
        <v>4243</v>
      </c>
      <c r="G761" s="2" t="s">
        <v>161</v>
      </c>
      <c r="H761" s="2" t="s">
        <v>13316</v>
      </c>
      <c r="I761" s="2" t="s">
        <v>382</v>
      </c>
      <c r="J761" s="9">
        <v>300</v>
      </c>
      <c r="K761" s="9">
        <v>523</v>
      </c>
      <c r="L761" s="5">
        <v>22</v>
      </c>
      <c r="M761" s="5">
        <v>2</v>
      </c>
      <c r="N761" s="5">
        <v>16.21</v>
      </c>
      <c r="O761" s="5">
        <v>125.84</v>
      </c>
      <c r="P761" s="5">
        <v>4.21</v>
      </c>
      <c r="Q761" s="5">
        <v>0.74</v>
      </c>
      <c r="R761" s="5">
        <v>8.1</v>
      </c>
      <c r="S761" s="5">
        <v>2270</v>
      </c>
    </row>
    <row r="762" spans="1:19">
      <c r="A762" s="2" t="s">
        <v>15400</v>
      </c>
      <c r="B762" s="2" t="s">
        <v>2350</v>
      </c>
      <c r="C762" s="2" t="s">
        <v>15401</v>
      </c>
      <c r="D762" s="2" t="s">
        <v>7744</v>
      </c>
      <c r="E762" s="2" t="s">
        <v>112</v>
      </c>
      <c r="F762" s="2" t="s">
        <v>15402</v>
      </c>
      <c r="G762" s="2" t="s">
        <v>134</v>
      </c>
      <c r="H762" s="2" t="s">
        <v>13316</v>
      </c>
      <c r="I762" s="2" t="s">
        <v>313</v>
      </c>
      <c r="J762" s="9">
        <v>100</v>
      </c>
      <c r="K762" s="9">
        <v>974</v>
      </c>
      <c r="L762" s="5">
        <v>29</v>
      </c>
      <c r="M762" s="5">
        <v>0</v>
      </c>
      <c r="N762" s="5">
        <v>15.65</v>
      </c>
      <c r="O762" s="5">
        <v>0</v>
      </c>
      <c r="P762" s="5">
        <v>2.98</v>
      </c>
      <c r="Q762" s="5">
        <v>0.54</v>
      </c>
      <c r="R762" s="5">
        <v>0</v>
      </c>
      <c r="S762" s="5">
        <v>1300</v>
      </c>
    </row>
    <row r="763" spans="1:19">
      <c r="A763" s="2" t="s">
        <v>15403</v>
      </c>
      <c r="B763" s="2" t="s">
        <v>10632</v>
      </c>
      <c r="C763" s="2" t="s">
        <v>6816</v>
      </c>
      <c r="D763" s="2" t="s">
        <v>15404</v>
      </c>
      <c r="E763" s="2" t="s">
        <v>625</v>
      </c>
      <c r="F763" s="2" t="s">
        <v>15405</v>
      </c>
      <c r="G763" s="2" t="s">
        <v>65</v>
      </c>
      <c r="H763" s="2" t="s">
        <v>13316</v>
      </c>
      <c r="I763" s="2" t="s">
        <v>27</v>
      </c>
      <c r="J763" s="9">
        <v>600</v>
      </c>
      <c r="K763" s="9">
        <v>1630</v>
      </c>
      <c r="L763" s="5">
        <v>45</v>
      </c>
      <c r="M763" s="5">
        <v>3</v>
      </c>
      <c r="N763" s="5">
        <v>33.520000000000003</v>
      </c>
      <c r="O763" s="5">
        <v>157.11000000000001</v>
      </c>
      <c r="P763" s="5">
        <v>2.76</v>
      </c>
      <c r="Q763" s="5">
        <v>0.74</v>
      </c>
      <c r="R763" s="5">
        <v>11.17</v>
      </c>
      <c r="S763" s="5">
        <v>2250</v>
      </c>
    </row>
    <row r="764" spans="1:19">
      <c r="A764" s="2" t="s">
        <v>15406</v>
      </c>
      <c r="B764" s="2" t="s">
        <v>2746</v>
      </c>
      <c r="C764" s="2" t="s">
        <v>15407</v>
      </c>
      <c r="D764" s="2" t="s">
        <v>4317</v>
      </c>
      <c r="E764" s="2" t="s">
        <v>32</v>
      </c>
      <c r="F764" s="2" t="s">
        <v>2588</v>
      </c>
      <c r="G764" s="2" t="s">
        <v>312</v>
      </c>
      <c r="H764" s="2" t="s">
        <v>13316</v>
      </c>
      <c r="I764" s="2" t="s">
        <v>300</v>
      </c>
      <c r="J764" s="9">
        <v>300</v>
      </c>
      <c r="K764" s="9">
        <v>2055</v>
      </c>
      <c r="L764" s="5">
        <v>32</v>
      </c>
      <c r="M764" s="5">
        <v>3</v>
      </c>
      <c r="N764" s="5">
        <v>24.47</v>
      </c>
      <c r="O764" s="5">
        <v>106.12</v>
      </c>
      <c r="P764" s="5">
        <v>1.56</v>
      </c>
      <c r="Q764" s="5">
        <v>0.76</v>
      </c>
      <c r="R764" s="5">
        <v>8.16</v>
      </c>
      <c r="S764" s="5">
        <v>3100</v>
      </c>
    </row>
    <row r="765" spans="1:19">
      <c r="A765" s="2" t="s">
        <v>15408</v>
      </c>
      <c r="B765" s="2" t="s">
        <v>15409</v>
      </c>
      <c r="C765" s="2" t="s">
        <v>2357</v>
      </c>
      <c r="D765" s="2" t="s">
        <v>257</v>
      </c>
      <c r="E765" s="2" t="s">
        <v>258</v>
      </c>
      <c r="F765" s="2" t="s">
        <v>15410</v>
      </c>
      <c r="G765" s="2" t="s">
        <v>312</v>
      </c>
      <c r="H765" s="2" t="s">
        <v>13316</v>
      </c>
      <c r="I765" s="2" t="s">
        <v>80</v>
      </c>
      <c r="J765" s="9">
        <v>300</v>
      </c>
      <c r="K765" s="9">
        <v>2043</v>
      </c>
      <c r="L765" s="5">
        <v>58</v>
      </c>
      <c r="M765" s="5">
        <v>1</v>
      </c>
      <c r="N765" s="5">
        <v>39.28</v>
      </c>
      <c r="O765" s="5">
        <v>60.84</v>
      </c>
      <c r="P765" s="5">
        <v>2.84</v>
      </c>
      <c r="Q765" s="5">
        <v>0.68</v>
      </c>
      <c r="R765" s="5">
        <v>39.28</v>
      </c>
      <c r="S765" s="5">
        <v>3001</v>
      </c>
    </row>
    <row r="766" spans="1:19">
      <c r="A766" s="2" t="s">
        <v>15411</v>
      </c>
      <c r="B766" s="2" t="s">
        <v>8411</v>
      </c>
      <c r="C766" s="2" t="s">
        <v>15412</v>
      </c>
      <c r="D766" s="2" t="s">
        <v>15413</v>
      </c>
      <c r="E766" s="2" t="s">
        <v>258</v>
      </c>
      <c r="F766" s="2" t="s">
        <v>1346</v>
      </c>
      <c r="G766" s="2" t="s">
        <v>260</v>
      </c>
      <c r="H766" s="2" t="s">
        <v>13316</v>
      </c>
      <c r="I766" s="2" t="s">
        <v>361</v>
      </c>
      <c r="J766" s="9">
        <v>500</v>
      </c>
      <c r="K766" s="9">
        <v>679</v>
      </c>
      <c r="L766" s="5">
        <v>21</v>
      </c>
      <c r="M766" s="5">
        <v>1</v>
      </c>
      <c r="N766" s="5">
        <v>12.2</v>
      </c>
      <c r="O766" s="5">
        <v>64.52</v>
      </c>
      <c r="P766" s="5">
        <v>3.09</v>
      </c>
      <c r="Q766" s="5">
        <v>0.57999999999999996</v>
      </c>
      <c r="R766" s="5">
        <v>12.2</v>
      </c>
      <c r="S766" s="5">
        <v>1200</v>
      </c>
    </row>
    <row r="767" spans="1:19">
      <c r="A767" s="2" t="s">
        <v>15414</v>
      </c>
      <c r="B767" s="2" t="s">
        <v>15415</v>
      </c>
      <c r="C767" s="2" t="s">
        <v>15416</v>
      </c>
      <c r="D767" s="2" t="s">
        <v>15417</v>
      </c>
      <c r="E767" s="2" t="s">
        <v>118</v>
      </c>
      <c r="F767" s="2" t="s">
        <v>15418</v>
      </c>
      <c r="G767" s="2" t="s">
        <v>72</v>
      </c>
      <c r="H767" s="2" t="s">
        <v>13316</v>
      </c>
      <c r="I767" s="2" t="s">
        <v>313</v>
      </c>
      <c r="J767" s="9">
        <v>400</v>
      </c>
      <c r="K767" s="9">
        <v>2029</v>
      </c>
      <c r="L767" s="5">
        <v>61</v>
      </c>
      <c r="M767" s="5">
        <v>6</v>
      </c>
      <c r="N767" s="5">
        <v>51.22</v>
      </c>
      <c r="O767" s="5">
        <v>237.18</v>
      </c>
      <c r="P767" s="5">
        <v>3.01</v>
      </c>
      <c r="Q767" s="5">
        <v>0.84</v>
      </c>
      <c r="R767" s="5">
        <v>8.5399999999999991</v>
      </c>
      <c r="S767" s="5">
        <v>3250</v>
      </c>
    </row>
    <row r="768" spans="1:19">
      <c r="A768" s="2" t="s">
        <v>15419</v>
      </c>
      <c r="B768" s="2" t="s">
        <v>10805</v>
      </c>
      <c r="C768" s="2" t="s">
        <v>1893</v>
      </c>
      <c r="D768" s="2" t="s">
        <v>5128</v>
      </c>
      <c r="E768" s="2" t="s">
        <v>132</v>
      </c>
      <c r="F768" s="2" t="s">
        <v>15420</v>
      </c>
      <c r="G768" s="2" t="s">
        <v>34</v>
      </c>
      <c r="H768" s="2" t="s">
        <v>13316</v>
      </c>
      <c r="I768" s="2" t="s">
        <v>183</v>
      </c>
      <c r="J768" s="9">
        <v>500</v>
      </c>
      <c r="K768" s="9">
        <v>2271</v>
      </c>
      <c r="L768" s="5">
        <v>50</v>
      </c>
      <c r="M768" s="5">
        <v>4</v>
      </c>
      <c r="N768" s="5">
        <v>29.18</v>
      </c>
      <c r="O768" s="5">
        <v>158.59</v>
      </c>
      <c r="P768" s="5">
        <v>2.2000000000000002</v>
      </c>
      <c r="Q768" s="5">
        <v>0.57999999999999996</v>
      </c>
      <c r="R768" s="5">
        <v>7.3</v>
      </c>
      <c r="S768" s="5">
        <v>3700</v>
      </c>
    </row>
    <row r="769" spans="1:19">
      <c r="A769" s="2" t="s">
        <v>15421</v>
      </c>
      <c r="B769" s="2" t="s">
        <v>15422</v>
      </c>
      <c r="C769" s="2" t="s">
        <v>53</v>
      </c>
      <c r="D769" s="2" t="s">
        <v>2475</v>
      </c>
      <c r="E769" s="2" t="s">
        <v>492</v>
      </c>
      <c r="F769" s="2" t="s">
        <v>15423</v>
      </c>
      <c r="G769" s="2" t="s">
        <v>266</v>
      </c>
      <c r="H769" s="2" t="s">
        <v>13316</v>
      </c>
      <c r="I769" s="2" t="s">
        <v>361</v>
      </c>
      <c r="J769" s="9">
        <v>600</v>
      </c>
      <c r="K769" s="9">
        <v>2420</v>
      </c>
      <c r="L769" s="5">
        <v>97</v>
      </c>
      <c r="M769" s="5">
        <v>2</v>
      </c>
      <c r="N769" s="5">
        <v>65.319999999999993</v>
      </c>
      <c r="O769" s="5">
        <v>134.99</v>
      </c>
      <c r="P769" s="5">
        <v>4.01</v>
      </c>
      <c r="Q769" s="5">
        <v>0.67</v>
      </c>
      <c r="R769" s="5">
        <v>32.659999999999997</v>
      </c>
      <c r="S769" s="5">
        <v>3100</v>
      </c>
    </row>
    <row r="770" spans="1:19">
      <c r="A770" s="2" t="s">
        <v>15424</v>
      </c>
      <c r="B770" s="2" t="s">
        <v>1200</v>
      </c>
      <c r="C770" s="2" t="s">
        <v>1324</v>
      </c>
      <c r="D770" s="2" t="s">
        <v>10517</v>
      </c>
      <c r="E770" s="2" t="s">
        <v>373</v>
      </c>
      <c r="F770" s="2" t="s">
        <v>15425</v>
      </c>
      <c r="G770" s="2" t="s">
        <v>161</v>
      </c>
      <c r="H770" s="2" t="s">
        <v>13316</v>
      </c>
      <c r="I770" s="2" t="s">
        <v>127</v>
      </c>
      <c r="J770" s="9">
        <v>700</v>
      </c>
      <c r="K770" s="9">
        <v>2447</v>
      </c>
      <c r="L770" s="5">
        <v>62</v>
      </c>
      <c r="M770" s="5">
        <v>5</v>
      </c>
      <c r="N770" s="5">
        <v>26.36</v>
      </c>
      <c r="O770" s="5">
        <v>204.37</v>
      </c>
      <c r="P770" s="5">
        <v>2.5299999999999998</v>
      </c>
      <c r="Q770" s="5">
        <v>0.43</v>
      </c>
      <c r="R770" s="5">
        <v>5.27</v>
      </c>
      <c r="S770" s="5">
        <v>4500</v>
      </c>
    </row>
    <row r="771" spans="1:19">
      <c r="A771" s="2" t="s">
        <v>15426</v>
      </c>
      <c r="B771" s="2" t="s">
        <v>15427</v>
      </c>
      <c r="C771" s="2" t="s">
        <v>15428</v>
      </c>
      <c r="D771" s="2" t="s">
        <v>2134</v>
      </c>
      <c r="E771" s="2" t="s">
        <v>118</v>
      </c>
      <c r="F771" s="2" t="s">
        <v>15429</v>
      </c>
      <c r="G771" s="2" t="s">
        <v>65</v>
      </c>
      <c r="H771" s="2" t="s">
        <v>13316</v>
      </c>
      <c r="I771" s="2" t="s">
        <v>127</v>
      </c>
      <c r="J771" s="9">
        <v>700</v>
      </c>
      <c r="K771" s="9">
        <v>542</v>
      </c>
      <c r="L771" s="5">
        <v>24</v>
      </c>
      <c r="M771" s="5">
        <v>0</v>
      </c>
      <c r="N771" s="5">
        <v>11.21</v>
      </c>
      <c r="O771" s="5">
        <v>0</v>
      </c>
      <c r="P771" s="5">
        <v>4.43</v>
      </c>
      <c r="Q771" s="5">
        <v>0.47</v>
      </c>
      <c r="R771" s="5">
        <v>0</v>
      </c>
      <c r="S771" s="5">
        <v>2250</v>
      </c>
    </row>
    <row r="772" spans="1:19">
      <c r="A772" s="2" t="s">
        <v>15430</v>
      </c>
      <c r="B772" s="2" t="s">
        <v>1082</v>
      </c>
      <c r="C772" s="2" t="s">
        <v>91</v>
      </c>
      <c r="D772" s="2" t="s">
        <v>5919</v>
      </c>
      <c r="E772" s="2" t="s">
        <v>85</v>
      </c>
      <c r="F772" s="2" t="s">
        <v>1919</v>
      </c>
      <c r="G772" s="2" t="s">
        <v>312</v>
      </c>
      <c r="H772" s="2" t="s">
        <v>13316</v>
      </c>
      <c r="I772" s="2" t="s">
        <v>95</v>
      </c>
      <c r="J772" s="9">
        <v>300</v>
      </c>
      <c r="K772" s="9">
        <v>2206</v>
      </c>
      <c r="L772" s="5">
        <v>90</v>
      </c>
      <c r="M772" s="5">
        <v>0</v>
      </c>
      <c r="N772" s="5">
        <v>37</v>
      </c>
      <c r="O772" s="5">
        <v>0</v>
      </c>
      <c r="P772" s="5">
        <v>4.08</v>
      </c>
      <c r="Q772" s="5">
        <v>0.41</v>
      </c>
      <c r="R772" s="5">
        <v>0</v>
      </c>
      <c r="S772" s="5">
        <v>2751</v>
      </c>
    </row>
    <row r="773" spans="1:19">
      <c r="A773" s="2" t="s">
        <v>15431</v>
      </c>
      <c r="B773" s="2" t="s">
        <v>5501</v>
      </c>
      <c r="C773" s="2" t="s">
        <v>15432</v>
      </c>
      <c r="D773" s="2" t="s">
        <v>15433</v>
      </c>
      <c r="E773" s="2" t="s">
        <v>32</v>
      </c>
      <c r="F773" s="2" t="s">
        <v>15434</v>
      </c>
      <c r="G773" s="2" t="s">
        <v>102</v>
      </c>
      <c r="H773" s="2" t="s">
        <v>13316</v>
      </c>
      <c r="I773" s="2" t="s">
        <v>35</v>
      </c>
      <c r="J773" s="9">
        <v>1000</v>
      </c>
      <c r="K773" s="9">
        <v>1535</v>
      </c>
      <c r="L773" s="5">
        <v>65</v>
      </c>
      <c r="M773" s="5">
        <v>2</v>
      </c>
      <c r="N773" s="5">
        <v>47.41</v>
      </c>
      <c r="O773" s="5">
        <v>104.35</v>
      </c>
      <c r="P773" s="5">
        <v>4.2300000000000004</v>
      </c>
      <c r="Q773" s="5">
        <v>0.73</v>
      </c>
      <c r="R773" s="5">
        <v>23.7</v>
      </c>
      <c r="S773" s="5">
        <v>2768</v>
      </c>
    </row>
    <row r="774" spans="1:19">
      <c r="A774" s="2" t="s">
        <v>15435</v>
      </c>
      <c r="B774" s="2" t="s">
        <v>15436</v>
      </c>
      <c r="C774" s="2" t="s">
        <v>15437</v>
      </c>
      <c r="D774" s="2" t="s">
        <v>175</v>
      </c>
      <c r="E774" s="2" t="s">
        <v>23</v>
      </c>
      <c r="F774" s="2" t="s">
        <v>15438</v>
      </c>
      <c r="G774" s="2" t="s">
        <v>167</v>
      </c>
      <c r="H774" s="2" t="s">
        <v>13316</v>
      </c>
      <c r="I774" s="2" t="s">
        <v>293</v>
      </c>
      <c r="J774" s="9">
        <v>600</v>
      </c>
      <c r="K774" s="9">
        <v>606</v>
      </c>
      <c r="L774" s="5">
        <v>19</v>
      </c>
      <c r="M774" s="5">
        <v>0</v>
      </c>
      <c r="N774" s="5">
        <v>11</v>
      </c>
      <c r="O774" s="5">
        <v>0</v>
      </c>
      <c r="P774" s="5">
        <v>3.14</v>
      </c>
      <c r="Q774" s="5">
        <v>0.57999999999999996</v>
      </c>
      <c r="R774" s="5">
        <v>0</v>
      </c>
      <c r="S774" s="5">
        <v>1300</v>
      </c>
    </row>
    <row r="775" spans="1:19">
      <c r="A775" s="2" t="s">
        <v>15439</v>
      </c>
      <c r="B775" s="2" t="s">
        <v>1269</v>
      </c>
      <c r="C775" s="2" t="s">
        <v>813</v>
      </c>
      <c r="D775" s="2" t="s">
        <v>2789</v>
      </c>
      <c r="E775" s="2" t="s">
        <v>40</v>
      </c>
      <c r="F775" s="2" t="s">
        <v>15440</v>
      </c>
      <c r="G775" s="2" t="s">
        <v>58</v>
      </c>
      <c r="H775" s="2" t="s">
        <v>13316</v>
      </c>
      <c r="I775" s="2" t="s">
        <v>135</v>
      </c>
      <c r="J775" s="9">
        <v>1000</v>
      </c>
      <c r="K775" s="9">
        <v>2123</v>
      </c>
      <c r="L775" s="5">
        <v>36</v>
      </c>
      <c r="M775" s="5">
        <v>0</v>
      </c>
      <c r="N775" s="5">
        <v>23.94</v>
      </c>
      <c r="O775" s="5">
        <v>0</v>
      </c>
      <c r="P775" s="5">
        <v>1.7</v>
      </c>
      <c r="Q775" s="5">
        <v>0.66</v>
      </c>
      <c r="R775" s="5">
        <v>0</v>
      </c>
      <c r="S775" s="5">
        <v>1100</v>
      </c>
    </row>
    <row r="776" spans="1:19">
      <c r="A776" s="2" t="s">
        <v>15441</v>
      </c>
      <c r="B776" s="2" t="s">
        <v>2238</v>
      </c>
      <c r="C776" s="2" t="s">
        <v>763</v>
      </c>
      <c r="D776" s="2" t="s">
        <v>1152</v>
      </c>
      <c r="E776" s="2" t="s">
        <v>78</v>
      </c>
      <c r="F776" s="2" t="s">
        <v>15442</v>
      </c>
      <c r="G776" s="2" t="s">
        <v>344</v>
      </c>
      <c r="H776" s="2" t="s">
        <v>13316</v>
      </c>
      <c r="I776" s="2" t="s">
        <v>300</v>
      </c>
      <c r="J776" s="9">
        <v>500</v>
      </c>
      <c r="K776" s="9">
        <v>1777</v>
      </c>
      <c r="L776" s="5">
        <v>49</v>
      </c>
      <c r="M776" s="5">
        <v>1</v>
      </c>
      <c r="N776" s="5">
        <v>30.4</v>
      </c>
      <c r="O776" s="5">
        <v>62.86</v>
      </c>
      <c r="P776" s="5">
        <v>2.76</v>
      </c>
      <c r="Q776" s="5">
        <v>0.62</v>
      </c>
      <c r="R776" s="5">
        <v>30.4</v>
      </c>
      <c r="S776" s="5">
        <v>1750</v>
      </c>
    </row>
    <row r="777" spans="1:19">
      <c r="A777" s="2" t="s">
        <v>15443</v>
      </c>
      <c r="B777" s="2" t="s">
        <v>5681</v>
      </c>
      <c r="C777" s="2" t="s">
        <v>5712</v>
      </c>
      <c r="D777" s="2" t="s">
        <v>7551</v>
      </c>
      <c r="E777" s="2" t="s">
        <v>222</v>
      </c>
      <c r="F777" s="2" t="s">
        <v>15444</v>
      </c>
      <c r="G777" s="2" t="s">
        <v>50</v>
      </c>
      <c r="H777" s="2" t="s">
        <v>13316</v>
      </c>
      <c r="I777" s="2" t="s">
        <v>73</v>
      </c>
      <c r="J777" s="9">
        <v>800</v>
      </c>
      <c r="K777" s="9">
        <v>1083</v>
      </c>
      <c r="L777" s="5">
        <v>25</v>
      </c>
      <c r="M777" s="5">
        <v>0</v>
      </c>
      <c r="N777" s="5">
        <v>15.79</v>
      </c>
      <c r="O777" s="5">
        <v>0</v>
      </c>
      <c r="P777" s="5">
        <v>2.31</v>
      </c>
      <c r="Q777" s="5">
        <v>0.63</v>
      </c>
      <c r="R777" s="5">
        <v>0</v>
      </c>
      <c r="S777" s="5">
        <v>4300</v>
      </c>
    </row>
    <row r="778" spans="1:19">
      <c r="A778" s="2" t="s">
        <v>15445</v>
      </c>
      <c r="B778" s="2" t="s">
        <v>11537</v>
      </c>
      <c r="C778" s="2" t="s">
        <v>2747</v>
      </c>
      <c r="D778" s="2" t="s">
        <v>531</v>
      </c>
      <c r="E778" s="2" t="s">
        <v>85</v>
      </c>
      <c r="F778" s="2" t="s">
        <v>15446</v>
      </c>
      <c r="G778" s="2" t="s">
        <v>72</v>
      </c>
      <c r="H778" s="2" t="s">
        <v>13316</v>
      </c>
      <c r="I778" s="2" t="s">
        <v>88</v>
      </c>
      <c r="J778" s="9">
        <v>600</v>
      </c>
      <c r="K778" s="9">
        <v>550</v>
      </c>
      <c r="L778" s="5">
        <v>11</v>
      </c>
      <c r="M778" s="5">
        <v>0</v>
      </c>
      <c r="N778" s="5">
        <v>8.65</v>
      </c>
      <c r="O778" s="5">
        <v>0</v>
      </c>
      <c r="P778" s="5">
        <v>2</v>
      </c>
      <c r="Q778" s="5">
        <v>0.79</v>
      </c>
      <c r="R778" s="5">
        <v>0</v>
      </c>
      <c r="S778" s="5">
        <v>2700</v>
      </c>
    </row>
    <row r="779" spans="1:19">
      <c r="A779" s="2" t="s">
        <v>15447</v>
      </c>
      <c r="B779" s="2" t="s">
        <v>321</v>
      </c>
      <c r="C779" s="2" t="s">
        <v>83</v>
      </c>
      <c r="D779" s="2" t="s">
        <v>1551</v>
      </c>
      <c r="E779" s="2" t="s">
        <v>112</v>
      </c>
      <c r="F779" s="2" t="s">
        <v>15448</v>
      </c>
      <c r="G779" s="2" t="s">
        <v>94</v>
      </c>
      <c r="H779" s="2" t="s">
        <v>13316</v>
      </c>
      <c r="I779" s="2" t="s">
        <v>35</v>
      </c>
      <c r="J779" s="9">
        <v>200</v>
      </c>
      <c r="K779" s="9">
        <v>1640</v>
      </c>
      <c r="L779" s="5">
        <v>72</v>
      </c>
      <c r="M779" s="5">
        <v>3</v>
      </c>
      <c r="N779" s="5">
        <v>59.8</v>
      </c>
      <c r="O779" s="5">
        <v>154.29</v>
      </c>
      <c r="P779" s="5">
        <v>4.3899999999999997</v>
      </c>
      <c r="Q779" s="5">
        <v>0.83</v>
      </c>
      <c r="R779" s="5">
        <v>19.93</v>
      </c>
      <c r="S779" s="5">
        <v>1001</v>
      </c>
    </row>
    <row r="780" spans="1:19">
      <c r="A780" s="2" t="s">
        <v>15449</v>
      </c>
      <c r="B780" s="2" t="s">
        <v>4932</v>
      </c>
      <c r="C780" s="2" t="s">
        <v>2540</v>
      </c>
      <c r="D780" s="2" t="s">
        <v>13531</v>
      </c>
      <c r="E780" s="2" t="s">
        <v>125</v>
      </c>
      <c r="F780" s="2" t="s">
        <v>8224</v>
      </c>
      <c r="G780" s="2" t="s">
        <v>190</v>
      </c>
      <c r="H780" s="2" t="s">
        <v>13316</v>
      </c>
      <c r="I780" s="2" t="s">
        <v>35</v>
      </c>
      <c r="J780" s="9">
        <v>500</v>
      </c>
      <c r="K780" s="9">
        <v>1784</v>
      </c>
      <c r="L780" s="5">
        <v>29</v>
      </c>
      <c r="M780" s="5">
        <v>2</v>
      </c>
      <c r="N780" s="5">
        <v>17.12</v>
      </c>
      <c r="O780" s="5">
        <v>112.23</v>
      </c>
      <c r="P780" s="5">
        <v>1.63</v>
      </c>
      <c r="Q780" s="5">
        <v>0.59</v>
      </c>
      <c r="R780" s="5">
        <v>8.56</v>
      </c>
      <c r="S780" s="5">
        <v>1100</v>
      </c>
    </row>
    <row r="781" spans="1:19">
      <c r="A781" s="2" t="s">
        <v>15450</v>
      </c>
      <c r="B781" s="2" t="s">
        <v>2976</v>
      </c>
      <c r="C781" s="2" t="s">
        <v>1000</v>
      </c>
      <c r="D781" s="2" t="s">
        <v>703</v>
      </c>
      <c r="E781" s="2" t="s">
        <v>188</v>
      </c>
      <c r="F781" s="2" t="s">
        <v>1141</v>
      </c>
      <c r="G781" s="2" t="s">
        <v>344</v>
      </c>
      <c r="H781" s="2" t="s">
        <v>13316</v>
      </c>
      <c r="I781" s="2" t="s">
        <v>88</v>
      </c>
      <c r="J781" s="9">
        <v>400</v>
      </c>
      <c r="K781" s="9">
        <v>1177</v>
      </c>
      <c r="L781" s="5">
        <v>25</v>
      </c>
      <c r="M781" s="5">
        <v>0</v>
      </c>
      <c r="N781" s="5">
        <v>12.96</v>
      </c>
      <c r="O781" s="5">
        <v>0</v>
      </c>
      <c r="P781" s="5">
        <v>2.12</v>
      </c>
      <c r="Q781" s="5">
        <v>0.52</v>
      </c>
      <c r="R781" s="5">
        <v>0</v>
      </c>
      <c r="S781" s="5">
        <v>1500</v>
      </c>
    </row>
    <row r="782" spans="1:19">
      <c r="A782" s="2" t="s">
        <v>15451</v>
      </c>
      <c r="B782" s="2" t="s">
        <v>15452</v>
      </c>
      <c r="C782" s="2" t="s">
        <v>3102</v>
      </c>
      <c r="D782" s="2" t="s">
        <v>99</v>
      </c>
      <c r="E782" s="2" t="s">
        <v>100</v>
      </c>
      <c r="F782" s="2" t="s">
        <v>15453</v>
      </c>
      <c r="G782" s="2" t="s">
        <v>134</v>
      </c>
      <c r="H782" s="2" t="s">
        <v>13316</v>
      </c>
      <c r="I782" s="2" t="s">
        <v>35</v>
      </c>
      <c r="J782" s="9">
        <v>100</v>
      </c>
      <c r="K782" s="9">
        <v>600</v>
      </c>
      <c r="L782" s="5">
        <v>18</v>
      </c>
      <c r="M782" s="5">
        <v>0</v>
      </c>
      <c r="N782" s="5">
        <v>10.08</v>
      </c>
      <c r="O782" s="5">
        <v>0</v>
      </c>
      <c r="P782" s="5">
        <v>3</v>
      </c>
      <c r="Q782" s="5">
        <v>0.56000000000000005</v>
      </c>
      <c r="R782" s="5">
        <v>0</v>
      </c>
      <c r="S782" s="5">
        <v>2300</v>
      </c>
    </row>
    <row r="783" spans="1:19">
      <c r="A783" s="2" t="s">
        <v>15454</v>
      </c>
      <c r="B783" s="2" t="s">
        <v>10607</v>
      </c>
      <c r="C783" s="2" t="s">
        <v>15455</v>
      </c>
      <c r="D783" s="2" t="s">
        <v>1593</v>
      </c>
      <c r="E783" s="2" t="s">
        <v>112</v>
      </c>
      <c r="F783" s="2" t="s">
        <v>15456</v>
      </c>
      <c r="G783" s="2" t="s">
        <v>65</v>
      </c>
      <c r="H783" s="2" t="s">
        <v>13316</v>
      </c>
      <c r="I783" s="2" t="s">
        <v>27</v>
      </c>
      <c r="J783" s="9">
        <v>700</v>
      </c>
      <c r="K783" s="9">
        <v>2237</v>
      </c>
      <c r="L783" s="5">
        <v>55</v>
      </c>
      <c r="M783" s="5">
        <v>6</v>
      </c>
      <c r="N783" s="5">
        <v>41.09</v>
      </c>
      <c r="O783" s="5">
        <v>325.70999999999998</v>
      </c>
      <c r="P783" s="5">
        <v>2.46</v>
      </c>
      <c r="Q783" s="5">
        <v>0.75</v>
      </c>
      <c r="R783" s="5">
        <v>6.85</v>
      </c>
      <c r="S783" s="5">
        <v>3500</v>
      </c>
    </row>
    <row r="784" spans="1:19">
      <c r="A784" s="2" t="s">
        <v>15457</v>
      </c>
      <c r="B784" s="2" t="s">
        <v>10805</v>
      </c>
      <c r="C784" s="2" t="s">
        <v>15458</v>
      </c>
      <c r="D784" s="2" t="s">
        <v>1797</v>
      </c>
      <c r="E784" s="2" t="s">
        <v>23</v>
      </c>
      <c r="F784" s="2" t="s">
        <v>15459</v>
      </c>
      <c r="G784" s="2" t="s">
        <v>34</v>
      </c>
      <c r="H784" s="2" t="s">
        <v>13316</v>
      </c>
      <c r="I784" s="2" t="s">
        <v>248</v>
      </c>
      <c r="J784" s="9">
        <v>600</v>
      </c>
      <c r="K784" s="9">
        <v>2178</v>
      </c>
      <c r="L784" s="5">
        <v>96</v>
      </c>
      <c r="M784" s="5">
        <v>2</v>
      </c>
      <c r="N784" s="5">
        <v>43.79</v>
      </c>
      <c r="O784" s="5">
        <v>87.52</v>
      </c>
      <c r="P784" s="5">
        <v>4.41</v>
      </c>
      <c r="Q784" s="5">
        <v>0.46</v>
      </c>
      <c r="R784" s="5">
        <v>21.9</v>
      </c>
      <c r="S784" s="5">
        <v>867</v>
      </c>
    </row>
    <row r="785" spans="1:19">
      <c r="A785" s="2" t="s">
        <v>15460</v>
      </c>
      <c r="B785" s="2" t="s">
        <v>15461</v>
      </c>
      <c r="C785" s="2" t="s">
        <v>15462</v>
      </c>
      <c r="D785" s="2" t="s">
        <v>15463</v>
      </c>
      <c r="E785" s="2" t="s">
        <v>118</v>
      </c>
      <c r="F785" s="2" t="s">
        <v>6533</v>
      </c>
      <c r="G785" s="2" t="s">
        <v>134</v>
      </c>
      <c r="H785" s="2" t="s">
        <v>13316</v>
      </c>
      <c r="I785" s="2" t="s">
        <v>95</v>
      </c>
      <c r="J785" s="9">
        <v>500</v>
      </c>
      <c r="K785" s="9">
        <v>697</v>
      </c>
      <c r="L785" s="5">
        <v>13</v>
      </c>
      <c r="M785" s="5">
        <v>1</v>
      </c>
      <c r="N785" s="5">
        <v>6.57</v>
      </c>
      <c r="O785" s="5">
        <v>58.5</v>
      </c>
      <c r="P785" s="5">
        <v>1.87</v>
      </c>
      <c r="Q785" s="5">
        <v>0.51</v>
      </c>
      <c r="R785" s="5">
        <v>6.57</v>
      </c>
      <c r="S785" s="5">
        <v>2500</v>
      </c>
    </row>
    <row r="786" spans="1:19">
      <c r="A786" s="2" t="s">
        <v>15464</v>
      </c>
      <c r="B786" s="2" t="s">
        <v>2253</v>
      </c>
      <c r="C786" s="2" t="s">
        <v>984</v>
      </c>
      <c r="D786" s="2" t="s">
        <v>264</v>
      </c>
      <c r="E786" s="2" t="s">
        <v>23</v>
      </c>
      <c r="F786" s="2" t="s">
        <v>7526</v>
      </c>
      <c r="G786" s="2" t="s">
        <v>253</v>
      </c>
      <c r="H786" s="2" t="s">
        <v>13316</v>
      </c>
      <c r="I786" s="2" t="s">
        <v>162</v>
      </c>
      <c r="J786" s="9">
        <v>500</v>
      </c>
      <c r="K786" s="9">
        <v>948</v>
      </c>
      <c r="L786" s="5">
        <v>26</v>
      </c>
      <c r="M786" s="5">
        <v>0</v>
      </c>
      <c r="N786" s="5">
        <v>16.239999999999998</v>
      </c>
      <c r="O786" s="5">
        <v>0</v>
      </c>
      <c r="P786" s="5">
        <v>2.74</v>
      </c>
      <c r="Q786" s="5">
        <v>0.62</v>
      </c>
      <c r="R786" s="5">
        <v>0</v>
      </c>
      <c r="S786" s="5">
        <v>1000</v>
      </c>
    </row>
    <row r="787" spans="1:19">
      <c r="A787" s="2" t="s">
        <v>15465</v>
      </c>
      <c r="B787" s="2" t="s">
        <v>15466</v>
      </c>
      <c r="C787" s="2" t="s">
        <v>12628</v>
      </c>
      <c r="D787" s="2" t="s">
        <v>1456</v>
      </c>
      <c r="E787" s="2" t="s">
        <v>824</v>
      </c>
      <c r="F787" s="2" t="s">
        <v>15467</v>
      </c>
      <c r="G787" s="2" t="s">
        <v>344</v>
      </c>
      <c r="H787" s="2" t="s">
        <v>13316</v>
      </c>
      <c r="I787" s="2" t="s">
        <v>293</v>
      </c>
      <c r="J787" s="9">
        <v>300</v>
      </c>
      <c r="K787" s="9">
        <v>528</v>
      </c>
      <c r="L787" s="5">
        <v>9</v>
      </c>
      <c r="M787" s="5">
        <v>1</v>
      </c>
      <c r="N787" s="5">
        <v>7.18</v>
      </c>
      <c r="O787" s="5">
        <v>74.400000000000006</v>
      </c>
      <c r="P787" s="5">
        <v>1.7</v>
      </c>
      <c r="Q787" s="5">
        <v>0.8</v>
      </c>
      <c r="R787" s="5">
        <v>7.18</v>
      </c>
      <c r="S787" s="5">
        <v>1600</v>
      </c>
    </row>
    <row r="788" spans="1:19">
      <c r="A788" s="2" t="s">
        <v>15468</v>
      </c>
      <c r="B788" s="2" t="s">
        <v>15469</v>
      </c>
      <c r="C788" s="2" t="s">
        <v>15470</v>
      </c>
      <c r="D788" s="2" t="s">
        <v>138</v>
      </c>
      <c r="E788" s="2" t="s">
        <v>40</v>
      </c>
      <c r="F788" s="2" t="s">
        <v>15471</v>
      </c>
      <c r="G788" s="2" t="s">
        <v>58</v>
      </c>
      <c r="H788" s="2" t="s">
        <v>13316</v>
      </c>
      <c r="I788" s="2" t="s">
        <v>95</v>
      </c>
      <c r="J788" s="9">
        <v>700</v>
      </c>
      <c r="K788" s="9">
        <v>2433</v>
      </c>
      <c r="L788" s="5">
        <v>103</v>
      </c>
      <c r="M788" s="5">
        <v>10</v>
      </c>
      <c r="N788" s="5">
        <v>54.03</v>
      </c>
      <c r="O788" s="5">
        <v>396.77</v>
      </c>
      <c r="P788" s="5">
        <v>4.2300000000000004</v>
      </c>
      <c r="Q788" s="5">
        <v>0.52</v>
      </c>
      <c r="R788" s="5">
        <v>5.4</v>
      </c>
      <c r="S788" s="5">
        <v>2713</v>
      </c>
    </row>
    <row r="789" spans="1:19">
      <c r="A789" s="2" t="s">
        <v>15472</v>
      </c>
      <c r="B789" s="2" t="s">
        <v>6748</v>
      </c>
      <c r="C789" s="2" t="s">
        <v>15473</v>
      </c>
      <c r="D789" s="2" t="s">
        <v>15474</v>
      </c>
      <c r="E789" s="2" t="s">
        <v>56</v>
      </c>
      <c r="F789" s="2" t="s">
        <v>2636</v>
      </c>
      <c r="G789" s="2" t="s">
        <v>161</v>
      </c>
      <c r="H789" s="2" t="s">
        <v>13316</v>
      </c>
      <c r="I789" s="2" t="s">
        <v>382</v>
      </c>
      <c r="J789" s="9">
        <v>500</v>
      </c>
      <c r="K789" s="9">
        <v>1097</v>
      </c>
      <c r="L789" s="5">
        <v>25</v>
      </c>
      <c r="M789" s="5">
        <v>0</v>
      </c>
      <c r="N789" s="5">
        <v>10.19</v>
      </c>
      <c r="O789" s="5">
        <v>0</v>
      </c>
      <c r="P789" s="5">
        <v>2.2799999999999998</v>
      </c>
      <c r="Q789" s="5">
        <v>0.41</v>
      </c>
      <c r="R789" s="5">
        <v>0</v>
      </c>
      <c r="S789" s="5">
        <v>1535</v>
      </c>
    </row>
    <row r="790" spans="1:19">
      <c r="A790" s="2" t="s">
        <v>15475</v>
      </c>
      <c r="B790" s="2" t="s">
        <v>7778</v>
      </c>
      <c r="C790" s="2" t="s">
        <v>15476</v>
      </c>
      <c r="D790" s="2" t="s">
        <v>4077</v>
      </c>
      <c r="E790" s="2" t="s">
        <v>23</v>
      </c>
      <c r="F790" s="2" t="s">
        <v>15477</v>
      </c>
      <c r="G790" s="2" t="s">
        <v>344</v>
      </c>
      <c r="H790" s="2" t="s">
        <v>13316</v>
      </c>
      <c r="I790" s="2" t="s">
        <v>95</v>
      </c>
      <c r="J790" s="9">
        <v>800</v>
      </c>
      <c r="K790" s="9">
        <v>946</v>
      </c>
      <c r="L790" s="5">
        <v>28</v>
      </c>
      <c r="M790" s="5">
        <v>0</v>
      </c>
      <c r="N790" s="5">
        <v>12.35</v>
      </c>
      <c r="O790" s="5">
        <v>0</v>
      </c>
      <c r="P790" s="5">
        <v>2.96</v>
      </c>
      <c r="Q790" s="5">
        <v>0.44</v>
      </c>
      <c r="R790" s="5">
        <v>0</v>
      </c>
      <c r="S790" s="5">
        <v>1567</v>
      </c>
    </row>
    <row r="791" spans="1:19">
      <c r="A791" s="2" t="s">
        <v>15478</v>
      </c>
      <c r="B791" s="2" t="s">
        <v>15479</v>
      </c>
      <c r="C791" s="2" t="s">
        <v>2200</v>
      </c>
      <c r="D791" s="2" t="s">
        <v>3382</v>
      </c>
      <c r="E791" s="2" t="s">
        <v>56</v>
      </c>
      <c r="F791" s="2" t="s">
        <v>3026</v>
      </c>
      <c r="G791" s="2" t="s">
        <v>94</v>
      </c>
      <c r="H791" s="2" t="s">
        <v>13316</v>
      </c>
      <c r="I791" s="2" t="s">
        <v>88</v>
      </c>
      <c r="J791" s="9">
        <v>1000</v>
      </c>
      <c r="K791" s="9">
        <v>1982</v>
      </c>
      <c r="L791" s="5">
        <v>40</v>
      </c>
      <c r="M791" s="5">
        <v>0</v>
      </c>
      <c r="N791" s="5">
        <v>24.04</v>
      </c>
      <c r="O791" s="5">
        <v>0</v>
      </c>
      <c r="P791" s="5">
        <v>2.02</v>
      </c>
      <c r="Q791" s="5">
        <v>0.6</v>
      </c>
      <c r="R791" s="5">
        <v>0</v>
      </c>
      <c r="S791" s="5">
        <v>1840</v>
      </c>
    </row>
    <row r="792" spans="1:19">
      <c r="A792" s="2" t="s">
        <v>15480</v>
      </c>
      <c r="B792" s="2" t="s">
        <v>799</v>
      </c>
      <c r="C792" s="2" t="s">
        <v>9504</v>
      </c>
      <c r="D792" s="2" t="s">
        <v>15481</v>
      </c>
      <c r="E792" s="2" t="s">
        <v>112</v>
      </c>
      <c r="F792" s="2" t="s">
        <v>15482</v>
      </c>
      <c r="G792" s="2" t="s">
        <v>253</v>
      </c>
      <c r="H792" s="2" t="s">
        <v>13316</v>
      </c>
      <c r="I792" s="2" t="s">
        <v>361</v>
      </c>
      <c r="J792" s="9">
        <v>100</v>
      </c>
      <c r="K792" s="9">
        <v>1631</v>
      </c>
      <c r="L792" s="5">
        <v>54</v>
      </c>
      <c r="M792" s="5">
        <v>1</v>
      </c>
      <c r="N792" s="5">
        <v>40.68</v>
      </c>
      <c r="O792" s="5">
        <v>35.99</v>
      </c>
      <c r="P792" s="5">
        <v>3.31</v>
      </c>
      <c r="Q792" s="5">
        <v>0.75</v>
      </c>
      <c r="R792" s="5">
        <v>40.68</v>
      </c>
      <c r="S792" s="5">
        <v>1000</v>
      </c>
    </row>
    <row r="793" spans="1:19">
      <c r="A793" s="2" t="s">
        <v>15483</v>
      </c>
      <c r="B793" s="2" t="s">
        <v>164</v>
      </c>
      <c r="C793" s="2" t="s">
        <v>10015</v>
      </c>
      <c r="D793" s="2" t="s">
        <v>1040</v>
      </c>
      <c r="E793" s="2" t="s">
        <v>112</v>
      </c>
      <c r="F793" s="2" t="s">
        <v>15484</v>
      </c>
      <c r="G793" s="2" t="s">
        <v>253</v>
      </c>
      <c r="H793" s="2" t="s">
        <v>13316</v>
      </c>
      <c r="I793" s="2" t="s">
        <v>95</v>
      </c>
      <c r="J793" s="9">
        <v>700</v>
      </c>
      <c r="K793" s="9">
        <v>674</v>
      </c>
      <c r="L793" s="5">
        <v>16</v>
      </c>
      <c r="M793" s="5">
        <v>1</v>
      </c>
      <c r="N793" s="5">
        <v>8.0399999999999991</v>
      </c>
      <c r="O793" s="5">
        <v>58.87</v>
      </c>
      <c r="P793" s="5">
        <v>2.37</v>
      </c>
      <c r="Q793" s="5">
        <v>0.5</v>
      </c>
      <c r="R793" s="5">
        <v>8.0399999999999991</v>
      </c>
      <c r="S793" s="5">
        <v>2500</v>
      </c>
    </row>
    <row r="794" spans="1:19">
      <c r="A794" s="2" t="s">
        <v>15485</v>
      </c>
      <c r="B794" s="2" t="s">
        <v>3411</v>
      </c>
      <c r="C794" s="2" t="s">
        <v>15486</v>
      </c>
      <c r="D794" s="2" t="s">
        <v>3932</v>
      </c>
      <c r="E794" s="2" t="s">
        <v>112</v>
      </c>
      <c r="F794" s="2" t="s">
        <v>15487</v>
      </c>
      <c r="G794" s="2" t="s">
        <v>253</v>
      </c>
      <c r="H794" s="2" t="s">
        <v>13316</v>
      </c>
      <c r="I794" s="2" t="s">
        <v>382</v>
      </c>
      <c r="J794" s="9">
        <v>100</v>
      </c>
      <c r="K794" s="9">
        <v>1988</v>
      </c>
      <c r="L794" s="5">
        <v>65</v>
      </c>
      <c r="M794" s="5">
        <v>0</v>
      </c>
      <c r="N794" s="5">
        <v>40.299999999999997</v>
      </c>
      <c r="O794" s="5">
        <v>0</v>
      </c>
      <c r="P794" s="5">
        <v>3.27</v>
      </c>
      <c r="Q794" s="5">
        <v>0.62</v>
      </c>
      <c r="R794" s="5">
        <v>0</v>
      </c>
      <c r="S794" s="5">
        <v>2250</v>
      </c>
    </row>
    <row r="795" spans="1:19">
      <c r="A795" s="2" t="s">
        <v>15488</v>
      </c>
      <c r="B795" s="2" t="s">
        <v>1840</v>
      </c>
      <c r="C795" s="2" t="s">
        <v>15489</v>
      </c>
      <c r="D795" s="2" t="s">
        <v>1593</v>
      </c>
      <c r="E795" s="2" t="s">
        <v>112</v>
      </c>
      <c r="F795" s="2" t="s">
        <v>15490</v>
      </c>
      <c r="G795" s="2" t="s">
        <v>50</v>
      </c>
      <c r="H795" s="2" t="s">
        <v>13316</v>
      </c>
      <c r="I795" s="2" t="s">
        <v>319</v>
      </c>
      <c r="J795" s="9">
        <v>100</v>
      </c>
      <c r="K795" s="9">
        <v>1621</v>
      </c>
      <c r="L795" s="5">
        <v>50</v>
      </c>
      <c r="M795" s="5">
        <v>5</v>
      </c>
      <c r="N795" s="5">
        <v>32.799999999999997</v>
      </c>
      <c r="O795" s="5">
        <v>286.82</v>
      </c>
      <c r="P795" s="5">
        <v>3.08</v>
      </c>
      <c r="Q795" s="5">
        <v>0.66</v>
      </c>
      <c r="R795" s="5">
        <v>6.56</v>
      </c>
      <c r="S795" s="5">
        <v>1100</v>
      </c>
    </row>
    <row r="796" spans="1:19">
      <c r="A796" s="2" t="s">
        <v>15491</v>
      </c>
      <c r="B796" s="2" t="s">
        <v>5496</v>
      </c>
      <c r="C796" s="2" t="s">
        <v>15492</v>
      </c>
      <c r="D796" s="2" t="s">
        <v>257</v>
      </c>
      <c r="E796" s="2" t="s">
        <v>258</v>
      </c>
      <c r="F796" s="2" t="s">
        <v>15493</v>
      </c>
      <c r="G796" s="2" t="s">
        <v>161</v>
      </c>
      <c r="H796" s="2" t="s">
        <v>13316</v>
      </c>
      <c r="I796" s="2" t="s">
        <v>35</v>
      </c>
      <c r="J796" s="9">
        <v>600</v>
      </c>
      <c r="K796" s="9">
        <v>935</v>
      </c>
      <c r="L796" s="5">
        <v>30</v>
      </c>
      <c r="M796" s="5">
        <v>3</v>
      </c>
      <c r="N796" s="5">
        <v>24.42</v>
      </c>
      <c r="O796" s="5">
        <v>113.39</v>
      </c>
      <c r="P796" s="5">
        <v>3.21</v>
      </c>
      <c r="Q796" s="5">
        <v>0.81</v>
      </c>
      <c r="R796" s="5">
        <v>8.14</v>
      </c>
      <c r="S796" s="5">
        <v>3250</v>
      </c>
    </row>
    <row r="797" spans="1:19">
      <c r="A797" s="2" t="s">
        <v>15494</v>
      </c>
      <c r="B797" s="2" t="s">
        <v>15495</v>
      </c>
      <c r="C797" s="2" t="s">
        <v>11916</v>
      </c>
      <c r="D797" s="2" t="s">
        <v>3625</v>
      </c>
      <c r="E797" s="2" t="s">
        <v>953</v>
      </c>
      <c r="F797" s="2" t="s">
        <v>15496</v>
      </c>
      <c r="G797" s="2" t="s">
        <v>72</v>
      </c>
      <c r="H797" s="2" t="s">
        <v>13316</v>
      </c>
      <c r="I797" s="2" t="s">
        <v>248</v>
      </c>
      <c r="J797" s="9">
        <v>200</v>
      </c>
      <c r="K797" s="9">
        <v>1749</v>
      </c>
      <c r="L797" s="5">
        <v>78</v>
      </c>
      <c r="M797" s="5">
        <v>3</v>
      </c>
      <c r="N797" s="5">
        <v>39.04</v>
      </c>
      <c r="O797" s="5">
        <v>128.93</v>
      </c>
      <c r="P797" s="5">
        <v>4.46</v>
      </c>
      <c r="Q797" s="5">
        <v>0.5</v>
      </c>
      <c r="R797" s="5">
        <v>13.01</v>
      </c>
      <c r="S797" s="5">
        <v>2200</v>
      </c>
    </row>
    <row r="798" spans="1:19">
      <c r="A798" s="2" t="s">
        <v>15497</v>
      </c>
      <c r="B798" s="2" t="s">
        <v>15498</v>
      </c>
      <c r="C798" s="2" t="s">
        <v>15227</v>
      </c>
      <c r="D798" s="2" t="s">
        <v>2134</v>
      </c>
      <c r="E798" s="2" t="s">
        <v>118</v>
      </c>
      <c r="F798" s="2" t="s">
        <v>14335</v>
      </c>
      <c r="G798" s="2" t="s">
        <v>25</v>
      </c>
      <c r="H798" s="2" t="s">
        <v>13316</v>
      </c>
      <c r="I798" s="2" t="s">
        <v>206</v>
      </c>
      <c r="J798" s="9">
        <v>500</v>
      </c>
      <c r="K798" s="9">
        <v>869</v>
      </c>
      <c r="L798" s="5">
        <v>32</v>
      </c>
      <c r="M798" s="5">
        <v>0</v>
      </c>
      <c r="N798" s="5">
        <v>13.93</v>
      </c>
      <c r="O798" s="5">
        <v>0</v>
      </c>
      <c r="P798" s="5">
        <v>3.68</v>
      </c>
      <c r="Q798" s="5">
        <v>0.44</v>
      </c>
      <c r="R798" s="5">
        <v>0</v>
      </c>
      <c r="S798" s="5">
        <v>1750</v>
      </c>
    </row>
    <row r="799" spans="1:19">
      <c r="A799" s="2" t="s">
        <v>15499</v>
      </c>
      <c r="B799" s="2" t="s">
        <v>5860</v>
      </c>
      <c r="C799" s="2" t="s">
        <v>15500</v>
      </c>
      <c r="D799" s="2" t="s">
        <v>15501</v>
      </c>
      <c r="E799" s="2" t="s">
        <v>132</v>
      </c>
      <c r="F799" s="2" t="s">
        <v>15502</v>
      </c>
      <c r="G799" s="2" t="s">
        <v>87</v>
      </c>
      <c r="H799" s="2" t="s">
        <v>13316</v>
      </c>
      <c r="I799" s="2" t="s">
        <v>120</v>
      </c>
      <c r="J799" s="9">
        <v>500</v>
      </c>
      <c r="K799" s="9">
        <v>568</v>
      </c>
      <c r="L799" s="5">
        <v>24</v>
      </c>
      <c r="M799" s="5">
        <v>2</v>
      </c>
      <c r="N799" s="5">
        <v>18.59</v>
      </c>
      <c r="O799" s="5">
        <v>99.87</v>
      </c>
      <c r="P799" s="5">
        <v>4.2300000000000004</v>
      </c>
      <c r="Q799" s="5">
        <v>0.77</v>
      </c>
      <c r="R799" s="5">
        <v>9.3000000000000007</v>
      </c>
      <c r="S799" s="5">
        <v>2287</v>
      </c>
    </row>
    <row r="800" spans="1:19">
      <c r="A800" s="2" t="s">
        <v>15503</v>
      </c>
      <c r="B800" s="2" t="s">
        <v>15504</v>
      </c>
      <c r="C800" s="2" t="s">
        <v>2218</v>
      </c>
      <c r="D800" s="2" t="s">
        <v>275</v>
      </c>
      <c r="E800" s="2" t="s">
        <v>276</v>
      </c>
      <c r="F800" s="2" t="s">
        <v>15505</v>
      </c>
      <c r="G800" s="2" t="s">
        <v>150</v>
      </c>
      <c r="H800" s="2" t="s">
        <v>13316</v>
      </c>
      <c r="I800" s="2" t="s">
        <v>217</v>
      </c>
      <c r="J800" s="9">
        <v>200</v>
      </c>
      <c r="K800" s="9">
        <v>1625</v>
      </c>
      <c r="L800" s="5">
        <v>71</v>
      </c>
      <c r="M800" s="5">
        <v>2</v>
      </c>
      <c r="N800" s="5">
        <v>43.22</v>
      </c>
      <c r="O800" s="5">
        <v>130.58000000000001</v>
      </c>
      <c r="P800" s="5">
        <v>4.37</v>
      </c>
      <c r="Q800" s="5">
        <v>0.61</v>
      </c>
      <c r="R800" s="5">
        <v>21.61</v>
      </c>
      <c r="S800" s="5">
        <v>1500</v>
      </c>
    </row>
    <row r="801" spans="1:19">
      <c r="A801" s="2" t="s">
        <v>15506</v>
      </c>
      <c r="B801" s="2" t="s">
        <v>2132</v>
      </c>
      <c r="C801" s="2" t="s">
        <v>15507</v>
      </c>
      <c r="D801" s="2" t="s">
        <v>2475</v>
      </c>
      <c r="E801" s="2" t="s">
        <v>492</v>
      </c>
      <c r="F801" s="2" t="s">
        <v>15508</v>
      </c>
      <c r="G801" s="2" t="s">
        <v>65</v>
      </c>
      <c r="H801" s="2" t="s">
        <v>13316</v>
      </c>
      <c r="I801" s="2" t="s">
        <v>80</v>
      </c>
      <c r="J801" s="9">
        <v>300</v>
      </c>
      <c r="K801" s="9">
        <v>580</v>
      </c>
      <c r="L801" s="5">
        <v>10</v>
      </c>
      <c r="M801" s="5">
        <v>0</v>
      </c>
      <c r="N801" s="5">
        <v>5.58</v>
      </c>
      <c r="O801" s="5">
        <v>0</v>
      </c>
      <c r="P801" s="5">
        <v>1.72</v>
      </c>
      <c r="Q801" s="5">
        <v>0.56000000000000005</v>
      </c>
      <c r="R801" s="5">
        <v>0</v>
      </c>
      <c r="S801" s="5">
        <v>1500</v>
      </c>
    </row>
    <row r="802" spans="1:19">
      <c r="A802" s="2" t="s">
        <v>15509</v>
      </c>
      <c r="B802" s="2" t="s">
        <v>104</v>
      </c>
      <c r="C802" s="2" t="s">
        <v>404</v>
      </c>
      <c r="D802" s="2" t="s">
        <v>8056</v>
      </c>
      <c r="E802" s="2" t="s">
        <v>492</v>
      </c>
      <c r="F802" s="2" t="s">
        <v>15510</v>
      </c>
      <c r="G802" s="2" t="s">
        <v>94</v>
      </c>
      <c r="H802" s="2" t="s">
        <v>13316</v>
      </c>
      <c r="I802" s="2" t="s">
        <v>43</v>
      </c>
      <c r="J802" s="9">
        <v>800</v>
      </c>
      <c r="K802" s="9">
        <v>749</v>
      </c>
      <c r="L802" s="5">
        <v>18</v>
      </c>
      <c r="M802" s="5">
        <v>0</v>
      </c>
      <c r="N802" s="5">
        <v>13.92</v>
      </c>
      <c r="O802" s="5">
        <v>0</v>
      </c>
      <c r="P802" s="5">
        <v>2.4</v>
      </c>
      <c r="Q802" s="5">
        <v>0.77</v>
      </c>
      <c r="R802" s="5">
        <v>0</v>
      </c>
      <c r="S802" s="5">
        <v>3000</v>
      </c>
    </row>
    <row r="803" spans="1:19">
      <c r="A803" s="2" t="s">
        <v>15511</v>
      </c>
      <c r="B803" s="2" t="s">
        <v>335</v>
      </c>
      <c r="C803" s="2" t="s">
        <v>1635</v>
      </c>
      <c r="D803" s="2" t="s">
        <v>3701</v>
      </c>
      <c r="E803" s="2" t="s">
        <v>40</v>
      </c>
      <c r="F803" s="2" t="s">
        <v>15512</v>
      </c>
      <c r="G803" s="2" t="s">
        <v>134</v>
      </c>
      <c r="H803" s="2" t="s">
        <v>13316</v>
      </c>
      <c r="I803" s="2" t="s">
        <v>232</v>
      </c>
      <c r="J803" s="9">
        <v>400</v>
      </c>
      <c r="K803" s="9">
        <v>550</v>
      </c>
      <c r="L803" s="5">
        <v>21</v>
      </c>
      <c r="M803" s="5">
        <v>0</v>
      </c>
      <c r="N803" s="5">
        <v>17.68</v>
      </c>
      <c r="O803" s="5">
        <v>0</v>
      </c>
      <c r="P803" s="5">
        <v>3.82</v>
      </c>
      <c r="Q803" s="5">
        <v>0.84</v>
      </c>
      <c r="R803" s="5">
        <v>0</v>
      </c>
      <c r="S803" s="5">
        <v>3200</v>
      </c>
    </row>
    <row r="804" spans="1:19">
      <c r="A804" s="2" t="s">
        <v>15513</v>
      </c>
      <c r="B804" s="2" t="s">
        <v>15514</v>
      </c>
      <c r="C804" s="2" t="s">
        <v>15515</v>
      </c>
      <c r="D804" s="2" t="s">
        <v>3701</v>
      </c>
      <c r="E804" s="2" t="s">
        <v>40</v>
      </c>
      <c r="F804" s="2" t="s">
        <v>15516</v>
      </c>
      <c r="G804" s="2" t="s">
        <v>312</v>
      </c>
      <c r="H804" s="2" t="s">
        <v>13316</v>
      </c>
      <c r="I804" s="2" t="s">
        <v>206</v>
      </c>
      <c r="J804" s="9">
        <v>600</v>
      </c>
      <c r="K804" s="9">
        <v>975</v>
      </c>
      <c r="L804" s="5">
        <v>14</v>
      </c>
      <c r="M804" s="5">
        <v>0</v>
      </c>
      <c r="N804" s="5">
        <v>7.11</v>
      </c>
      <c r="O804" s="5">
        <v>0</v>
      </c>
      <c r="P804" s="5">
        <v>1.44</v>
      </c>
      <c r="Q804" s="5">
        <v>0.51</v>
      </c>
      <c r="R804" s="5">
        <v>0</v>
      </c>
      <c r="S804" s="5">
        <v>1500</v>
      </c>
    </row>
    <row r="805" spans="1:19">
      <c r="A805" s="2" t="s">
        <v>15517</v>
      </c>
      <c r="B805" s="2" t="s">
        <v>15518</v>
      </c>
      <c r="C805" s="2" t="s">
        <v>2957</v>
      </c>
      <c r="D805" s="2" t="s">
        <v>2757</v>
      </c>
      <c r="E805" s="2" t="s">
        <v>118</v>
      </c>
      <c r="F805" s="2" t="s">
        <v>10723</v>
      </c>
      <c r="G805" s="2" t="s">
        <v>87</v>
      </c>
      <c r="H805" s="2" t="s">
        <v>13316</v>
      </c>
      <c r="I805" s="2" t="s">
        <v>95</v>
      </c>
      <c r="J805" s="9">
        <v>800</v>
      </c>
      <c r="K805" s="9">
        <v>727</v>
      </c>
      <c r="L805" s="5">
        <v>30</v>
      </c>
      <c r="M805" s="5">
        <v>0</v>
      </c>
      <c r="N805" s="5">
        <v>14.08</v>
      </c>
      <c r="O805" s="5">
        <v>0</v>
      </c>
      <c r="P805" s="5">
        <v>4.13</v>
      </c>
      <c r="Q805" s="5">
        <v>0.47</v>
      </c>
      <c r="R805" s="5">
        <v>0</v>
      </c>
      <c r="S805" s="5">
        <v>4133</v>
      </c>
    </row>
    <row r="806" spans="1:19">
      <c r="A806" s="2" t="s">
        <v>15519</v>
      </c>
      <c r="B806" s="2" t="s">
        <v>15520</v>
      </c>
      <c r="C806" s="2" t="s">
        <v>15521</v>
      </c>
      <c r="D806" s="2" t="s">
        <v>15522</v>
      </c>
      <c r="E806" s="2" t="s">
        <v>118</v>
      </c>
      <c r="F806" s="2" t="s">
        <v>15523</v>
      </c>
      <c r="G806" s="2" t="s">
        <v>266</v>
      </c>
      <c r="H806" s="2" t="s">
        <v>13316</v>
      </c>
      <c r="I806" s="2" t="s">
        <v>458</v>
      </c>
      <c r="J806" s="9">
        <v>600</v>
      </c>
      <c r="K806" s="9">
        <v>1560</v>
      </c>
      <c r="L806" s="5">
        <v>67</v>
      </c>
      <c r="M806" s="5">
        <v>2</v>
      </c>
      <c r="N806" s="5">
        <v>49.8</v>
      </c>
      <c r="O806" s="5">
        <v>134.04</v>
      </c>
      <c r="P806" s="5">
        <v>4.29</v>
      </c>
      <c r="Q806" s="5">
        <v>0.74</v>
      </c>
      <c r="R806" s="5">
        <v>24.9</v>
      </c>
      <c r="S806" s="5">
        <v>1500</v>
      </c>
    </row>
    <row r="807" spans="1:19">
      <c r="A807" s="2" t="s">
        <v>15524</v>
      </c>
      <c r="B807" s="2" t="s">
        <v>15525</v>
      </c>
      <c r="C807" s="2" t="s">
        <v>91</v>
      </c>
      <c r="D807" s="2" t="s">
        <v>6130</v>
      </c>
      <c r="E807" s="2" t="s">
        <v>85</v>
      </c>
      <c r="F807" s="2" t="s">
        <v>15526</v>
      </c>
      <c r="G807" s="2" t="s">
        <v>312</v>
      </c>
      <c r="H807" s="2" t="s">
        <v>13316</v>
      </c>
      <c r="I807" s="2" t="s">
        <v>300</v>
      </c>
      <c r="J807" s="9">
        <v>600</v>
      </c>
      <c r="K807" s="9">
        <v>760</v>
      </c>
      <c r="L807" s="5">
        <v>25</v>
      </c>
      <c r="M807" s="5">
        <v>0</v>
      </c>
      <c r="N807" s="5">
        <v>15.97</v>
      </c>
      <c r="O807" s="5">
        <v>0</v>
      </c>
      <c r="P807" s="5">
        <v>3.29</v>
      </c>
      <c r="Q807" s="5">
        <v>0.64</v>
      </c>
      <c r="R807" s="5">
        <v>0</v>
      </c>
      <c r="S807" s="5">
        <v>2500</v>
      </c>
    </row>
    <row r="808" spans="1:19">
      <c r="A808" s="2" t="s">
        <v>15527</v>
      </c>
      <c r="B808" s="2" t="s">
        <v>1840</v>
      </c>
      <c r="C808" s="2" t="s">
        <v>15528</v>
      </c>
      <c r="D808" s="2" t="s">
        <v>215</v>
      </c>
      <c r="E808" s="2" t="s">
        <v>85</v>
      </c>
      <c r="F808" s="2" t="s">
        <v>15529</v>
      </c>
      <c r="G808" s="2" t="s">
        <v>72</v>
      </c>
      <c r="H808" s="2" t="s">
        <v>13316</v>
      </c>
      <c r="I808" s="2" t="s">
        <v>356</v>
      </c>
      <c r="J808" s="9">
        <v>400</v>
      </c>
      <c r="K808" s="9">
        <v>2251</v>
      </c>
      <c r="L808" s="5">
        <v>65</v>
      </c>
      <c r="M808" s="5">
        <v>1</v>
      </c>
      <c r="N808" s="5">
        <v>30.64</v>
      </c>
      <c r="O808" s="5">
        <v>72.31</v>
      </c>
      <c r="P808" s="5">
        <v>2.89</v>
      </c>
      <c r="Q808" s="5">
        <v>0.47</v>
      </c>
      <c r="R808" s="5">
        <v>30.64</v>
      </c>
      <c r="S808" s="5">
        <v>1500</v>
      </c>
    </row>
    <row r="809" spans="1:19">
      <c r="A809" s="2" t="s">
        <v>15530</v>
      </c>
      <c r="B809" s="2" t="s">
        <v>15531</v>
      </c>
      <c r="C809" s="2" t="s">
        <v>889</v>
      </c>
      <c r="D809" s="2" t="s">
        <v>15532</v>
      </c>
      <c r="E809" s="2" t="s">
        <v>337</v>
      </c>
      <c r="F809" s="2" t="s">
        <v>11739</v>
      </c>
      <c r="G809" s="2" t="s">
        <v>150</v>
      </c>
      <c r="H809" s="2" t="s">
        <v>13316</v>
      </c>
      <c r="I809" s="2" t="s">
        <v>361</v>
      </c>
      <c r="J809" s="9">
        <v>700</v>
      </c>
      <c r="K809" s="9">
        <v>2265</v>
      </c>
      <c r="L809" s="5">
        <v>86</v>
      </c>
      <c r="M809" s="5">
        <v>9</v>
      </c>
      <c r="N809" s="5">
        <v>42.23</v>
      </c>
      <c r="O809" s="5">
        <v>528.58000000000004</v>
      </c>
      <c r="P809" s="5">
        <v>3.8</v>
      </c>
      <c r="Q809" s="5">
        <v>0.49</v>
      </c>
      <c r="R809" s="5">
        <v>4.6900000000000004</v>
      </c>
      <c r="S809" s="5">
        <v>3500</v>
      </c>
    </row>
    <row r="810" spans="1:19">
      <c r="A810" s="2" t="s">
        <v>15533</v>
      </c>
      <c r="B810" s="2" t="s">
        <v>15534</v>
      </c>
      <c r="C810" s="2" t="s">
        <v>15535</v>
      </c>
      <c r="D810" s="2" t="s">
        <v>99</v>
      </c>
      <c r="E810" s="2" t="s">
        <v>100</v>
      </c>
      <c r="F810" s="2" t="s">
        <v>15536</v>
      </c>
      <c r="G810" s="2" t="s">
        <v>94</v>
      </c>
      <c r="H810" s="2" t="s">
        <v>13316</v>
      </c>
      <c r="I810" s="2" t="s">
        <v>458</v>
      </c>
      <c r="J810" s="9">
        <v>500</v>
      </c>
      <c r="K810" s="9">
        <v>582</v>
      </c>
      <c r="L810" s="5">
        <v>24</v>
      </c>
      <c r="M810" s="5">
        <v>2</v>
      </c>
      <c r="N810" s="5">
        <v>11.17</v>
      </c>
      <c r="O810" s="5">
        <v>123.43</v>
      </c>
      <c r="P810" s="5">
        <v>4.12</v>
      </c>
      <c r="Q810" s="5">
        <v>0.47</v>
      </c>
      <c r="R810" s="5">
        <v>5.58</v>
      </c>
      <c r="S810" s="5">
        <v>1440</v>
      </c>
    </row>
    <row r="811" spans="1:19">
      <c r="A811" s="2" t="s">
        <v>15537</v>
      </c>
      <c r="B811" s="2" t="s">
        <v>803</v>
      </c>
      <c r="C811" s="2" t="s">
        <v>15538</v>
      </c>
      <c r="D811" s="2" t="s">
        <v>1258</v>
      </c>
      <c r="E811" s="2" t="s">
        <v>132</v>
      </c>
      <c r="F811" s="2" t="s">
        <v>15539</v>
      </c>
      <c r="G811" s="2" t="s">
        <v>266</v>
      </c>
      <c r="H811" s="2" t="s">
        <v>13316</v>
      </c>
      <c r="I811" s="2" t="s">
        <v>66</v>
      </c>
      <c r="J811" s="9">
        <v>1000</v>
      </c>
      <c r="K811" s="9">
        <v>2265</v>
      </c>
      <c r="L811" s="5">
        <v>86</v>
      </c>
      <c r="M811" s="5">
        <v>0</v>
      </c>
      <c r="N811" s="5">
        <v>65.67</v>
      </c>
      <c r="O811" s="5">
        <v>0</v>
      </c>
      <c r="P811" s="5">
        <v>3.8</v>
      </c>
      <c r="Q811" s="5">
        <v>0.76</v>
      </c>
      <c r="R811" s="5">
        <v>0</v>
      </c>
      <c r="S811" s="5">
        <v>3800</v>
      </c>
    </row>
    <row r="812" spans="1:19">
      <c r="A812" s="2" t="s">
        <v>15540</v>
      </c>
      <c r="B812" s="2" t="s">
        <v>11072</v>
      </c>
      <c r="C812" s="2" t="s">
        <v>15541</v>
      </c>
      <c r="D812" s="2" t="s">
        <v>15542</v>
      </c>
      <c r="E812" s="2" t="s">
        <v>112</v>
      </c>
      <c r="F812" s="2" t="s">
        <v>343</v>
      </c>
      <c r="G812" s="2" t="s">
        <v>34</v>
      </c>
      <c r="H812" s="2" t="s">
        <v>13316</v>
      </c>
      <c r="I812" s="2" t="s">
        <v>135</v>
      </c>
      <c r="J812" s="9">
        <v>700</v>
      </c>
      <c r="K812" s="9">
        <v>2063</v>
      </c>
      <c r="L812" s="5">
        <v>35</v>
      </c>
      <c r="M812" s="5">
        <v>0</v>
      </c>
      <c r="N812" s="5">
        <v>29.53</v>
      </c>
      <c r="O812" s="5">
        <v>0</v>
      </c>
      <c r="P812" s="5">
        <v>1.7</v>
      </c>
      <c r="Q812" s="5">
        <v>0.84</v>
      </c>
      <c r="R812" s="5">
        <v>0</v>
      </c>
      <c r="S812" s="5">
        <v>3045</v>
      </c>
    </row>
    <row r="813" spans="1:19">
      <c r="A813" s="2" t="s">
        <v>15543</v>
      </c>
      <c r="B813" s="2" t="s">
        <v>475</v>
      </c>
      <c r="C813" s="2" t="s">
        <v>15544</v>
      </c>
      <c r="D813" s="2" t="s">
        <v>3382</v>
      </c>
      <c r="E813" s="2" t="s">
        <v>56</v>
      </c>
      <c r="F813" s="2" t="s">
        <v>3108</v>
      </c>
      <c r="G813" s="2" t="s">
        <v>34</v>
      </c>
      <c r="H813" s="2" t="s">
        <v>13316</v>
      </c>
      <c r="I813" s="2" t="s">
        <v>248</v>
      </c>
      <c r="J813" s="9">
        <v>400</v>
      </c>
      <c r="K813" s="9">
        <v>1975</v>
      </c>
      <c r="L813" s="5">
        <v>88</v>
      </c>
      <c r="M813" s="5">
        <v>2</v>
      </c>
      <c r="N813" s="5">
        <v>68.930000000000007</v>
      </c>
      <c r="O813" s="5">
        <v>75.569999999999993</v>
      </c>
      <c r="P813" s="5">
        <v>4.46</v>
      </c>
      <c r="Q813" s="5">
        <v>0.78</v>
      </c>
      <c r="R813" s="5">
        <v>34.47</v>
      </c>
      <c r="S813" s="5">
        <v>5499</v>
      </c>
    </row>
    <row r="814" spans="1:19">
      <c r="A814" s="2" t="s">
        <v>15545</v>
      </c>
      <c r="B814" s="2" t="s">
        <v>2889</v>
      </c>
      <c r="C814" s="2" t="s">
        <v>1193</v>
      </c>
      <c r="D814" s="2" t="s">
        <v>204</v>
      </c>
      <c r="E814" s="2" t="s">
        <v>56</v>
      </c>
      <c r="F814" s="2" t="s">
        <v>15546</v>
      </c>
      <c r="G814" s="2" t="s">
        <v>50</v>
      </c>
      <c r="H814" s="2" t="s">
        <v>13316</v>
      </c>
      <c r="I814" s="2" t="s">
        <v>232</v>
      </c>
      <c r="J814" s="9">
        <v>600</v>
      </c>
      <c r="K814" s="9">
        <v>2458</v>
      </c>
      <c r="L814" s="5">
        <v>85</v>
      </c>
      <c r="M814" s="5">
        <v>0</v>
      </c>
      <c r="N814" s="5">
        <v>65.94</v>
      </c>
      <c r="O814" s="5">
        <v>0</v>
      </c>
      <c r="P814" s="5">
        <v>3.46</v>
      </c>
      <c r="Q814" s="5">
        <v>0.78</v>
      </c>
      <c r="R814" s="5">
        <v>0</v>
      </c>
      <c r="S814" s="5">
        <v>2500</v>
      </c>
    </row>
    <row r="815" spans="1:19">
      <c r="A815" s="2" t="s">
        <v>15547</v>
      </c>
      <c r="B815" s="2" t="s">
        <v>29</v>
      </c>
      <c r="C815" s="2" t="s">
        <v>331</v>
      </c>
      <c r="D815" s="2" t="s">
        <v>2846</v>
      </c>
      <c r="E815" s="2" t="s">
        <v>222</v>
      </c>
      <c r="F815" s="2" t="s">
        <v>15548</v>
      </c>
      <c r="G815" s="2" t="s">
        <v>253</v>
      </c>
      <c r="H815" s="2" t="s">
        <v>13316</v>
      </c>
      <c r="I815" s="2" t="s">
        <v>88</v>
      </c>
      <c r="J815" s="9">
        <v>100</v>
      </c>
      <c r="K815" s="9">
        <v>1162</v>
      </c>
      <c r="L815" s="5">
        <v>33</v>
      </c>
      <c r="M815" s="5">
        <v>2</v>
      </c>
      <c r="N815" s="5">
        <v>18.73</v>
      </c>
      <c r="O815" s="5">
        <v>119.22</v>
      </c>
      <c r="P815" s="5">
        <v>2.84</v>
      </c>
      <c r="Q815" s="5">
        <v>0.56999999999999995</v>
      </c>
      <c r="R815" s="5">
        <v>9.36</v>
      </c>
      <c r="S815" s="5">
        <v>3000</v>
      </c>
    </row>
    <row r="816" spans="1:19">
      <c r="A816" s="2" t="s">
        <v>15549</v>
      </c>
      <c r="B816" s="2" t="s">
        <v>335</v>
      </c>
      <c r="C816" s="2" t="s">
        <v>11979</v>
      </c>
      <c r="D816" s="2" t="s">
        <v>251</v>
      </c>
      <c r="E816" s="2" t="s">
        <v>23</v>
      </c>
      <c r="F816" s="2" t="s">
        <v>15550</v>
      </c>
      <c r="G816" s="2" t="s">
        <v>161</v>
      </c>
      <c r="H816" s="2" t="s">
        <v>13316</v>
      </c>
      <c r="I816" s="2" t="s">
        <v>699</v>
      </c>
      <c r="J816" s="9">
        <v>500</v>
      </c>
      <c r="K816" s="9">
        <v>965</v>
      </c>
      <c r="L816" s="5">
        <v>34</v>
      </c>
      <c r="M816" s="5">
        <v>0</v>
      </c>
      <c r="N816" s="5">
        <v>18.93</v>
      </c>
      <c r="O816" s="5">
        <v>0</v>
      </c>
      <c r="P816" s="5">
        <v>3.52</v>
      </c>
      <c r="Q816" s="5">
        <v>0.56000000000000005</v>
      </c>
      <c r="R816" s="5">
        <v>0</v>
      </c>
      <c r="S816" s="5">
        <v>4500</v>
      </c>
    </row>
    <row r="817" spans="1:19">
      <c r="A817" s="2" t="s">
        <v>15551</v>
      </c>
      <c r="B817" s="2" t="s">
        <v>2090</v>
      </c>
      <c r="C817" s="2" t="s">
        <v>4081</v>
      </c>
      <c r="D817" s="2" t="s">
        <v>1460</v>
      </c>
      <c r="E817" s="2" t="s">
        <v>23</v>
      </c>
      <c r="F817" s="2" t="s">
        <v>15552</v>
      </c>
      <c r="G817" s="2" t="s">
        <v>253</v>
      </c>
      <c r="H817" s="2" t="s">
        <v>13316</v>
      </c>
      <c r="I817" s="2" t="s">
        <v>356</v>
      </c>
      <c r="J817" s="9">
        <v>400</v>
      </c>
      <c r="K817" s="9">
        <v>1954</v>
      </c>
      <c r="L817" s="5">
        <v>33</v>
      </c>
      <c r="M817" s="5">
        <v>0</v>
      </c>
      <c r="N817" s="5">
        <v>19.97</v>
      </c>
      <c r="O817" s="5">
        <v>0</v>
      </c>
      <c r="P817" s="5">
        <v>1.69</v>
      </c>
      <c r="Q817" s="5">
        <v>0.61</v>
      </c>
      <c r="R817" s="5">
        <v>0</v>
      </c>
      <c r="S817" s="5">
        <v>2400</v>
      </c>
    </row>
    <row r="818" spans="1:19">
      <c r="A818" s="2" t="s">
        <v>15553</v>
      </c>
      <c r="B818" s="2" t="s">
        <v>560</v>
      </c>
      <c r="C818" s="2" t="s">
        <v>1913</v>
      </c>
      <c r="D818" s="2" t="s">
        <v>10462</v>
      </c>
      <c r="E818" s="2" t="s">
        <v>40</v>
      </c>
      <c r="F818" s="2" t="s">
        <v>15554</v>
      </c>
      <c r="G818" s="2" t="s">
        <v>253</v>
      </c>
      <c r="H818" s="2" t="s">
        <v>13316</v>
      </c>
      <c r="I818" s="2" t="s">
        <v>300</v>
      </c>
      <c r="J818" s="9">
        <v>600</v>
      </c>
      <c r="K818" s="9">
        <v>1500</v>
      </c>
      <c r="L818" s="5">
        <v>58</v>
      </c>
      <c r="M818" s="5">
        <v>2</v>
      </c>
      <c r="N818" s="5">
        <v>27.73</v>
      </c>
      <c r="O818" s="5">
        <v>129.02000000000001</v>
      </c>
      <c r="P818" s="5">
        <v>3.87</v>
      </c>
      <c r="Q818" s="5">
        <v>0.48</v>
      </c>
      <c r="R818" s="5">
        <v>13.86</v>
      </c>
      <c r="S818" s="5">
        <v>2750</v>
      </c>
    </row>
    <row r="819" spans="1:19">
      <c r="A819" s="2" t="s">
        <v>15555</v>
      </c>
      <c r="B819" s="2" t="s">
        <v>6146</v>
      </c>
      <c r="C819" s="2" t="s">
        <v>7151</v>
      </c>
      <c r="D819" s="2" t="s">
        <v>15556</v>
      </c>
      <c r="E819" s="2" t="s">
        <v>953</v>
      </c>
      <c r="F819" s="2" t="s">
        <v>2588</v>
      </c>
      <c r="G819" s="2" t="s">
        <v>65</v>
      </c>
      <c r="H819" s="2" t="s">
        <v>13316</v>
      </c>
      <c r="I819" s="2" t="s">
        <v>293</v>
      </c>
      <c r="J819" s="9">
        <v>700</v>
      </c>
      <c r="K819" s="9">
        <v>543</v>
      </c>
      <c r="L819" s="5">
        <v>21</v>
      </c>
      <c r="M819" s="5">
        <v>0</v>
      </c>
      <c r="N819" s="5">
        <v>12.07</v>
      </c>
      <c r="O819" s="5">
        <v>0</v>
      </c>
      <c r="P819" s="5">
        <v>3.87</v>
      </c>
      <c r="Q819" s="5">
        <v>0.56999999999999995</v>
      </c>
      <c r="R819" s="5">
        <v>0</v>
      </c>
      <c r="S819" s="5">
        <v>2000</v>
      </c>
    </row>
    <row r="820" spans="1:19">
      <c r="A820" s="2" t="s">
        <v>15557</v>
      </c>
      <c r="B820" s="2" t="s">
        <v>2570</v>
      </c>
      <c r="C820" s="2" t="s">
        <v>7358</v>
      </c>
      <c r="D820" s="2" t="s">
        <v>829</v>
      </c>
      <c r="E820" s="2" t="s">
        <v>112</v>
      </c>
      <c r="F820" s="2" t="s">
        <v>15558</v>
      </c>
      <c r="G820" s="2" t="s">
        <v>34</v>
      </c>
      <c r="H820" s="2" t="s">
        <v>13316</v>
      </c>
      <c r="I820" s="2" t="s">
        <v>232</v>
      </c>
      <c r="J820" s="9">
        <v>100</v>
      </c>
      <c r="K820" s="9">
        <v>1772</v>
      </c>
      <c r="L820" s="5">
        <v>54</v>
      </c>
      <c r="M820" s="5">
        <v>1</v>
      </c>
      <c r="N820" s="5">
        <v>39.42</v>
      </c>
      <c r="O820" s="5">
        <v>48.57</v>
      </c>
      <c r="P820" s="5">
        <v>3.05</v>
      </c>
      <c r="Q820" s="5">
        <v>0.73</v>
      </c>
      <c r="R820" s="5">
        <v>39.42</v>
      </c>
      <c r="S820" s="5">
        <v>8666</v>
      </c>
    </row>
    <row r="821" spans="1:19">
      <c r="A821" s="2" t="s">
        <v>15559</v>
      </c>
      <c r="B821" s="2" t="s">
        <v>15560</v>
      </c>
      <c r="C821" s="2" t="s">
        <v>2378</v>
      </c>
      <c r="D821" s="2" t="s">
        <v>855</v>
      </c>
      <c r="E821" s="2" t="s">
        <v>112</v>
      </c>
      <c r="F821" s="2" t="s">
        <v>15561</v>
      </c>
      <c r="G821" s="2" t="s">
        <v>260</v>
      </c>
      <c r="H821" s="2" t="s">
        <v>13316</v>
      </c>
      <c r="I821" s="2" t="s">
        <v>35</v>
      </c>
      <c r="J821" s="9">
        <v>100</v>
      </c>
      <c r="K821" s="9">
        <v>1808</v>
      </c>
      <c r="L821" s="5">
        <v>66</v>
      </c>
      <c r="M821" s="5">
        <v>3</v>
      </c>
      <c r="N821" s="5">
        <v>43.32</v>
      </c>
      <c r="O821" s="5">
        <v>175.26</v>
      </c>
      <c r="P821" s="5">
        <v>3.65</v>
      </c>
      <c r="Q821" s="5">
        <v>0.66</v>
      </c>
      <c r="R821" s="5">
        <v>14.44</v>
      </c>
      <c r="S821" s="5">
        <v>8645</v>
      </c>
    </row>
    <row r="822" spans="1:19">
      <c r="A822" s="2" t="s">
        <v>15562</v>
      </c>
      <c r="B822" s="2" t="s">
        <v>4141</v>
      </c>
      <c r="C822" s="2" t="s">
        <v>3802</v>
      </c>
      <c r="D822" s="2" t="s">
        <v>359</v>
      </c>
      <c r="E822" s="2" t="s">
        <v>40</v>
      </c>
      <c r="F822" s="2" t="s">
        <v>15563</v>
      </c>
      <c r="G822" s="2" t="s">
        <v>65</v>
      </c>
      <c r="H822" s="2" t="s">
        <v>13316</v>
      </c>
      <c r="I822" s="2" t="s">
        <v>155</v>
      </c>
      <c r="J822" s="9">
        <v>1000</v>
      </c>
      <c r="K822" s="9">
        <v>696</v>
      </c>
      <c r="L822" s="5">
        <v>16</v>
      </c>
      <c r="M822" s="5">
        <v>0</v>
      </c>
      <c r="N822" s="5">
        <v>10.3</v>
      </c>
      <c r="O822" s="5">
        <v>0</v>
      </c>
      <c r="P822" s="5">
        <v>2.2999999999999998</v>
      </c>
      <c r="Q822" s="5">
        <v>0.64</v>
      </c>
      <c r="R822" s="5">
        <v>0</v>
      </c>
      <c r="S822" s="5">
        <v>3500</v>
      </c>
    </row>
    <row r="823" spans="1:19">
      <c r="A823" s="2" t="s">
        <v>15564</v>
      </c>
      <c r="B823" s="2" t="s">
        <v>2350</v>
      </c>
      <c r="C823" s="2" t="s">
        <v>30</v>
      </c>
      <c r="D823" s="2" t="s">
        <v>3212</v>
      </c>
      <c r="E823" s="2" t="s">
        <v>40</v>
      </c>
      <c r="F823" s="2" t="s">
        <v>13434</v>
      </c>
      <c r="G823" s="2" t="s">
        <v>150</v>
      </c>
      <c r="H823" s="2" t="s">
        <v>13316</v>
      </c>
      <c r="I823" s="2" t="s">
        <v>361</v>
      </c>
      <c r="J823" s="9">
        <v>400</v>
      </c>
      <c r="K823" s="9">
        <v>789</v>
      </c>
      <c r="L823" s="5">
        <v>25</v>
      </c>
      <c r="M823" s="5">
        <v>2</v>
      </c>
      <c r="N823" s="5">
        <v>20.59</v>
      </c>
      <c r="O823" s="5">
        <v>146.96</v>
      </c>
      <c r="P823" s="5">
        <v>3.17</v>
      </c>
      <c r="Q823" s="5">
        <v>0.82</v>
      </c>
      <c r="R823" s="5">
        <v>10.3</v>
      </c>
      <c r="S823" s="5">
        <v>1760</v>
      </c>
    </row>
    <row r="824" spans="1:19">
      <c r="A824" s="2" t="s">
        <v>15565</v>
      </c>
      <c r="B824" s="2" t="s">
        <v>2825</v>
      </c>
      <c r="C824" s="2" t="s">
        <v>1431</v>
      </c>
      <c r="D824" s="2" t="s">
        <v>117</v>
      </c>
      <c r="E824" s="2" t="s">
        <v>118</v>
      </c>
      <c r="F824" s="2" t="s">
        <v>15566</v>
      </c>
      <c r="G824" s="2" t="s">
        <v>260</v>
      </c>
      <c r="H824" s="2" t="s">
        <v>13316</v>
      </c>
      <c r="I824" s="2" t="s">
        <v>699</v>
      </c>
      <c r="J824" s="9">
        <v>600</v>
      </c>
      <c r="K824" s="9">
        <v>778</v>
      </c>
      <c r="L824" s="5">
        <v>27</v>
      </c>
      <c r="M824" s="5">
        <v>1</v>
      </c>
      <c r="N824" s="5">
        <v>13.14</v>
      </c>
      <c r="O824" s="5">
        <v>47.93</v>
      </c>
      <c r="P824" s="5">
        <v>3.47</v>
      </c>
      <c r="Q824" s="5">
        <v>0.49</v>
      </c>
      <c r="R824" s="5">
        <v>13.14</v>
      </c>
      <c r="S824" s="5">
        <v>2200</v>
      </c>
    </row>
    <row r="825" spans="1:19">
      <c r="A825" s="2" t="s">
        <v>15567</v>
      </c>
      <c r="B825" s="2" t="s">
        <v>2570</v>
      </c>
      <c r="C825" s="2" t="s">
        <v>471</v>
      </c>
      <c r="D825" s="2" t="s">
        <v>15568</v>
      </c>
      <c r="E825" s="2" t="s">
        <v>850</v>
      </c>
      <c r="F825" s="2" t="s">
        <v>15569</v>
      </c>
      <c r="G825" s="2" t="s">
        <v>65</v>
      </c>
      <c r="H825" s="2" t="s">
        <v>13316</v>
      </c>
      <c r="I825" s="2" t="s">
        <v>361</v>
      </c>
      <c r="J825" s="9">
        <v>600</v>
      </c>
      <c r="K825" s="9">
        <v>746</v>
      </c>
      <c r="L825" s="5">
        <v>12</v>
      </c>
      <c r="M825" s="5">
        <v>1</v>
      </c>
      <c r="N825" s="5">
        <v>9.82</v>
      </c>
      <c r="O825" s="5">
        <v>69.540000000000006</v>
      </c>
      <c r="P825" s="5">
        <v>1.61</v>
      </c>
      <c r="Q825" s="5">
        <v>0.82</v>
      </c>
      <c r="R825" s="5">
        <v>9.82</v>
      </c>
      <c r="S825" s="5">
        <v>4500</v>
      </c>
    </row>
    <row r="826" spans="1:19">
      <c r="A826" s="2" t="s">
        <v>15570</v>
      </c>
      <c r="B826" s="2" t="s">
        <v>82</v>
      </c>
      <c r="C826" s="2" t="s">
        <v>15571</v>
      </c>
      <c r="D826" s="2" t="s">
        <v>15572</v>
      </c>
      <c r="E826" s="2" t="s">
        <v>258</v>
      </c>
      <c r="F826" s="2" t="s">
        <v>15573</v>
      </c>
      <c r="G826" s="2" t="s">
        <v>253</v>
      </c>
      <c r="H826" s="2" t="s">
        <v>13316</v>
      </c>
      <c r="I826" s="2" t="s">
        <v>80</v>
      </c>
      <c r="J826" s="9">
        <v>200</v>
      </c>
      <c r="K826" s="9">
        <v>2060</v>
      </c>
      <c r="L826" s="5">
        <v>92</v>
      </c>
      <c r="M826" s="5">
        <v>3</v>
      </c>
      <c r="N826" s="5">
        <v>66.45</v>
      </c>
      <c r="O826" s="5">
        <v>158.61000000000001</v>
      </c>
      <c r="P826" s="5">
        <v>4.47</v>
      </c>
      <c r="Q826" s="5">
        <v>0.72</v>
      </c>
      <c r="R826" s="5">
        <v>22.15</v>
      </c>
      <c r="S826" s="5">
        <v>1800</v>
      </c>
    </row>
    <row r="827" spans="1:19">
      <c r="A827" s="2" t="s">
        <v>15574</v>
      </c>
      <c r="B827" s="2" t="s">
        <v>15575</v>
      </c>
      <c r="C827" s="2" t="s">
        <v>3619</v>
      </c>
      <c r="D827" s="2" t="s">
        <v>1629</v>
      </c>
      <c r="E827" s="2" t="s">
        <v>40</v>
      </c>
      <c r="F827" s="2" t="s">
        <v>1919</v>
      </c>
      <c r="G827" s="2" t="s">
        <v>50</v>
      </c>
      <c r="H827" s="2" t="s">
        <v>13316</v>
      </c>
      <c r="I827" s="2" t="s">
        <v>155</v>
      </c>
      <c r="J827" s="9">
        <v>300</v>
      </c>
      <c r="K827" s="9">
        <v>842</v>
      </c>
      <c r="L827" s="5">
        <v>17</v>
      </c>
      <c r="M827" s="5">
        <v>0</v>
      </c>
      <c r="N827" s="5">
        <v>11.21</v>
      </c>
      <c r="O827" s="5">
        <v>0</v>
      </c>
      <c r="P827" s="5">
        <v>2.02</v>
      </c>
      <c r="Q827" s="5">
        <v>0.66</v>
      </c>
      <c r="R827" s="5">
        <v>0</v>
      </c>
      <c r="S827" s="5">
        <v>1500</v>
      </c>
    </row>
    <row r="828" spans="1:19">
      <c r="A828" s="2" t="s">
        <v>15576</v>
      </c>
      <c r="B828" s="2" t="s">
        <v>1225</v>
      </c>
      <c r="C828" s="2" t="s">
        <v>1607</v>
      </c>
      <c r="D828" s="2" t="s">
        <v>13364</v>
      </c>
      <c r="E828" s="2" t="s">
        <v>23</v>
      </c>
      <c r="F828" s="2" t="s">
        <v>15577</v>
      </c>
      <c r="G828" s="2" t="s">
        <v>253</v>
      </c>
      <c r="H828" s="2" t="s">
        <v>13316</v>
      </c>
      <c r="I828" s="2" t="s">
        <v>27</v>
      </c>
      <c r="J828" s="9">
        <v>500</v>
      </c>
      <c r="K828" s="9">
        <v>1113</v>
      </c>
      <c r="L828" s="5">
        <v>25</v>
      </c>
      <c r="M828" s="5">
        <v>2</v>
      </c>
      <c r="N828" s="5">
        <v>19.23</v>
      </c>
      <c r="O828" s="5">
        <v>109.21</v>
      </c>
      <c r="P828" s="5">
        <v>2.25</v>
      </c>
      <c r="Q828" s="5">
        <v>0.77</v>
      </c>
      <c r="R828" s="5">
        <v>9.6199999999999992</v>
      </c>
      <c r="S828" s="5">
        <v>1250</v>
      </c>
    </row>
    <row r="829" spans="1:19">
      <c r="A829" s="2" t="s">
        <v>15578</v>
      </c>
      <c r="B829" s="2" t="s">
        <v>15579</v>
      </c>
      <c r="C829" s="2" t="s">
        <v>740</v>
      </c>
      <c r="D829" s="2" t="s">
        <v>15580</v>
      </c>
      <c r="E829" s="2" t="s">
        <v>23</v>
      </c>
      <c r="F829" s="2" t="s">
        <v>15581</v>
      </c>
      <c r="G829" s="2" t="s">
        <v>344</v>
      </c>
      <c r="H829" s="2" t="s">
        <v>13316</v>
      </c>
      <c r="I829" s="2" t="s">
        <v>699</v>
      </c>
      <c r="J829" s="9">
        <v>100</v>
      </c>
      <c r="K829" s="9">
        <v>866</v>
      </c>
      <c r="L829" s="5">
        <v>38</v>
      </c>
      <c r="M829" s="5">
        <v>1</v>
      </c>
      <c r="N829" s="5">
        <v>15.48</v>
      </c>
      <c r="O829" s="5">
        <v>49.85</v>
      </c>
      <c r="P829" s="5">
        <v>4.3899999999999997</v>
      </c>
      <c r="Q829" s="5">
        <v>0.41</v>
      </c>
      <c r="R829" s="5">
        <v>15.48</v>
      </c>
      <c r="S829" s="5">
        <v>1100</v>
      </c>
    </row>
    <row r="830" spans="1:19">
      <c r="A830" s="2" t="s">
        <v>15582</v>
      </c>
      <c r="B830" s="2" t="s">
        <v>2471</v>
      </c>
      <c r="C830" s="2" t="s">
        <v>15583</v>
      </c>
      <c r="D830" s="2" t="s">
        <v>99</v>
      </c>
      <c r="E830" s="2" t="s">
        <v>100</v>
      </c>
      <c r="F830" s="2" t="s">
        <v>15584</v>
      </c>
      <c r="G830" s="2" t="s">
        <v>50</v>
      </c>
      <c r="H830" s="2" t="s">
        <v>13316</v>
      </c>
      <c r="I830" s="2" t="s">
        <v>27</v>
      </c>
      <c r="J830" s="9">
        <v>500</v>
      </c>
      <c r="K830" s="9">
        <v>1414</v>
      </c>
      <c r="L830" s="5">
        <v>47</v>
      </c>
      <c r="M830" s="5">
        <v>0</v>
      </c>
      <c r="N830" s="5">
        <v>36.57</v>
      </c>
      <c r="O830" s="5">
        <v>0</v>
      </c>
      <c r="P830" s="5">
        <v>3.32</v>
      </c>
      <c r="Q830" s="5">
        <v>0.78</v>
      </c>
      <c r="R830" s="5">
        <v>0</v>
      </c>
      <c r="S830" s="5">
        <v>1600</v>
      </c>
    </row>
    <row r="831" spans="1:19">
      <c r="A831" s="2" t="s">
        <v>15585</v>
      </c>
      <c r="B831" s="2" t="s">
        <v>1694</v>
      </c>
      <c r="C831" s="2" t="s">
        <v>3042</v>
      </c>
      <c r="D831" s="2" t="s">
        <v>15586</v>
      </c>
      <c r="E831" s="2" t="s">
        <v>40</v>
      </c>
      <c r="F831" s="2" t="s">
        <v>8224</v>
      </c>
      <c r="G831" s="2" t="s">
        <v>134</v>
      </c>
      <c r="H831" s="2" t="s">
        <v>13316</v>
      </c>
      <c r="I831" s="2" t="s">
        <v>27</v>
      </c>
      <c r="J831" s="9">
        <v>300</v>
      </c>
      <c r="K831" s="9">
        <v>882</v>
      </c>
      <c r="L831" s="5">
        <v>15</v>
      </c>
      <c r="M831" s="5">
        <v>1</v>
      </c>
      <c r="N831" s="5">
        <v>7.59</v>
      </c>
      <c r="O831" s="5">
        <v>37.869999999999997</v>
      </c>
      <c r="P831" s="5">
        <v>1.7</v>
      </c>
      <c r="Q831" s="5">
        <v>0.51</v>
      </c>
      <c r="R831" s="5">
        <v>7.59</v>
      </c>
      <c r="S831" s="5">
        <v>4500</v>
      </c>
    </row>
    <row r="832" spans="1:19">
      <c r="A832" s="2" t="s">
        <v>15587</v>
      </c>
      <c r="B832" s="2" t="s">
        <v>15461</v>
      </c>
      <c r="C832" s="2" t="s">
        <v>185</v>
      </c>
      <c r="D832" s="2" t="s">
        <v>251</v>
      </c>
      <c r="E832" s="2" t="s">
        <v>23</v>
      </c>
      <c r="F832" s="2" t="s">
        <v>10765</v>
      </c>
      <c r="G832" s="2" t="s">
        <v>42</v>
      </c>
      <c r="H832" s="2" t="s">
        <v>13316</v>
      </c>
      <c r="I832" s="2" t="s">
        <v>232</v>
      </c>
      <c r="J832" s="9">
        <v>400</v>
      </c>
      <c r="K832" s="9">
        <v>1069</v>
      </c>
      <c r="L832" s="5">
        <v>38</v>
      </c>
      <c r="M832" s="5">
        <v>0</v>
      </c>
      <c r="N832" s="5">
        <v>28.42</v>
      </c>
      <c r="O832" s="5">
        <v>0</v>
      </c>
      <c r="P832" s="5">
        <v>3.55</v>
      </c>
      <c r="Q832" s="5">
        <v>0.75</v>
      </c>
      <c r="R832" s="5">
        <v>0</v>
      </c>
      <c r="S832" s="5">
        <v>3000</v>
      </c>
    </row>
    <row r="833" spans="1:19">
      <c r="A833" s="2" t="s">
        <v>15588</v>
      </c>
      <c r="B833" s="2" t="s">
        <v>15589</v>
      </c>
      <c r="C833" s="2" t="s">
        <v>143</v>
      </c>
      <c r="D833" s="2" t="s">
        <v>63</v>
      </c>
      <c r="E833" s="2" t="s">
        <v>32</v>
      </c>
      <c r="F833" s="2" t="s">
        <v>15590</v>
      </c>
      <c r="G833" s="2" t="s">
        <v>344</v>
      </c>
      <c r="H833" s="2" t="s">
        <v>13316</v>
      </c>
      <c r="I833" s="2" t="s">
        <v>361</v>
      </c>
      <c r="J833" s="9">
        <v>1000</v>
      </c>
      <c r="K833" s="9">
        <v>1081</v>
      </c>
      <c r="L833" s="5">
        <v>34</v>
      </c>
      <c r="M833" s="5">
        <v>1</v>
      </c>
      <c r="N833" s="5">
        <v>23.51</v>
      </c>
      <c r="O833" s="5">
        <v>43.56</v>
      </c>
      <c r="P833" s="5">
        <v>3.15</v>
      </c>
      <c r="Q833" s="5">
        <v>0.69</v>
      </c>
      <c r="R833" s="5">
        <v>23.51</v>
      </c>
      <c r="S833" s="5">
        <v>2000</v>
      </c>
    </row>
    <row r="834" spans="1:19">
      <c r="A834" s="2" t="s">
        <v>15591</v>
      </c>
      <c r="B834" s="2" t="s">
        <v>983</v>
      </c>
      <c r="C834" s="2" t="s">
        <v>2254</v>
      </c>
      <c r="D834" s="2" t="s">
        <v>829</v>
      </c>
      <c r="E834" s="2" t="s">
        <v>112</v>
      </c>
      <c r="F834" s="2" t="s">
        <v>15592</v>
      </c>
      <c r="G834" s="2" t="s">
        <v>50</v>
      </c>
      <c r="H834" s="2" t="s">
        <v>13316</v>
      </c>
      <c r="I834" s="2" t="s">
        <v>140</v>
      </c>
      <c r="J834" s="9">
        <v>200</v>
      </c>
      <c r="K834" s="9">
        <v>609</v>
      </c>
      <c r="L834" s="5">
        <v>18</v>
      </c>
      <c r="M834" s="5">
        <v>0</v>
      </c>
      <c r="N834" s="5">
        <v>13.2</v>
      </c>
      <c r="O834" s="5">
        <v>0</v>
      </c>
      <c r="P834" s="5">
        <v>2.96</v>
      </c>
      <c r="Q834" s="5">
        <v>0.73</v>
      </c>
      <c r="R834" s="5">
        <v>0</v>
      </c>
      <c r="S834" s="5">
        <v>2500</v>
      </c>
    </row>
    <row r="835" spans="1:19">
      <c r="A835" s="2" t="s">
        <v>15593</v>
      </c>
      <c r="B835" s="2" t="s">
        <v>4637</v>
      </c>
      <c r="C835" s="2" t="s">
        <v>5884</v>
      </c>
      <c r="D835" s="2" t="s">
        <v>15594</v>
      </c>
      <c r="E835" s="2" t="s">
        <v>118</v>
      </c>
      <c r="F835" s="2" t="s">
        <v>15595</v>
      </c>
      <c r="G835" s="2" t="s">
        <v>253</v>
      </c>
      <c r="H835" s="2" t="s">
        <v>13316</v>
      </c>
      <c r="I835" s="2" t="s">
        <v>127</v>
      </c>
      <c r="J835" s="9">
        <v>700</v>
      </c>
      <c r="K835" s="9">
        <v>802</v>
      </c>
      <c r="L835" s="5">
        <v>29</v>
      </c>
      <c r="M835" s="5">
        <v>0</v>
      </c>
      <c r="N835" s="5">
        <v>23.62</v>
      </c>
      <c r="O835" s="5">
        <v>0</v>
      </c>
      <c r="P835" s="5">
        <v>3.62</v>
      </c>
      <c r="Q835" s="5">
        <v>0.81</v>
      </c>
      <c r="R835" s="5">
        <v>0</v>
      </c>
      <c r="S835" s="5">
        <v>3792</v>
      </c>
    </row>
    <row r="836" spans="1:19">
      <c r="A836" s="2" t="s">
        <v>15596</v>
      </c>
      <c r="B836" s="2" t="s">
        <v>1542</v>
      </c>
      <c r="C836" s="2" t="s">
        <v>15597</v>
      </c>
      <c r="D836" s="2" t="s">
        <v>15598</v>
      </c>
      <c r="E836" s="2" t="s">
        <v>23</v>
      </c>
      <c r="F836" s="2" t="s">
        <v>15599</v>
      </c>
      <c r="G836" s="2" t="s">
        <v>50</v>
      </c>
      <c r="H836" s="2" t="s">
        <v>13316</v>
      </c>
      <c r="I836" s="2" t="s">
        <v>127</v>
      </c>
      <c r="J836" s="9">
        <v>300</v>
      </c>
      <c r="K836" s="9">
        <v>1339</v>
      </c>
      <c r="L836" s="5">
        <v>27</v>
      </c>
      <c r="M836" s="5">
        <v>0</v>
      </c>
      <c r="N836" s="5">
        <v>18.32</v>
      </c>
      <c r="O836" s="5">
        <v>0</v>
      </c>
      <c r="P836" s="5">
        <v>2.02</v>
      </c>
      <c r="Q836" s="5">
        <v>0.68</v>
      </c>
      <c r="R836" s="5">
        <v>0</v>
      </c>
      <c r="S836" s="5">
        <v>3000</v>
      </c>
    </row>
    <row r="837" spans="1:19">
      <c r="A837" s="2" t="s">
        <v>15600</v>
      </c>
      <c r="B837" s="2" t="s">
        <v>2570</v>
      </c>
      <c r="C837" s="2" t="s">
        <v>11060</v>
      </c>
      <c r="D837" s="2" t="s">
        <v>15601</v>
      </c>
      <c r="E837" s="2" t="s">
        <v>40</v>
      </c>
      <c r="F837" s="2" t="s">
        <v>15602</v>
      </c>
      <c r="G837" s="2" t="s">
        <v>102</v>
      </c>
      <c r="H837" s="2" t="s">
        <v>13316</v>
      </c>
      <c r="I837" s="2" t="s">
        <v>73</v>
      </c>
      <c r="J837" s="9">
        <v>700</v>
      </c>
      <c r="K837" s="9">
        <v>983</v>
      </c>
      <c r="L837" s="5">
        <v>22</v>
      </c>
      <c r="M837" s="5">
        <v>0</v>
      </c>
      <c r="N837" s="5">
        <v>11.35</v>
      </c>
      <c r="O837" s="5">
        <v>0</v>
      </c>
      <c r="P837" s="5">
        <v>2.2400000000000002</v>
      </c>
      <c r="Q837" s="5">
        <v>0.52</v>
      </c>
      <c r="R837" s="5">
        <v>0</v>
      </c>
      <c r="S837" s="5">
        <v>2150</v>
      </c>
    </row>
    <row r="838" spans="1:19">
      <c r="A838" s="2" t="s">
        <v>15603</v>
      </c>
      <c r="B838" s="2" t="s">
        <v>15604</v>
      </c>
      <c r="C838" s="2" t="s">
        <v>15605</v>
      </c>
      <c r="D838" s="2" t="s">
        <v>451</v>
      </c>
      <c r="E838" s="2" t="s">
        <v>125</v>
      </c>
      <c r="F838" s="2" t="s">
        <v>14</v>
      </c>
      <c r="G838" s="2" t="s">
        <v>25</v>
      </c>
      <c r="H838" s="2" t="s">
        <v>13316</v>
      </c>
      <c r="I838" s="2" t="s">
        <v>217</v>
      </c>
      <c r="J838" s="9">
        <v>1000</v>
      </c>
      <c r="K838" s="9">
        <v>729</v>
      </c>
      <c r="L838" s="5">
        <v>13</v>
      </c>
      <c r="M838" s="5">
        <v>1</v>
      </c>
      <c r="N838" s="5">
        <v>8.32</v>
      </c>
      <c r="O838" s="5">
        <v>57.33</v>
      </c>
      <c r="P838" s="5">
        <v>1.78</v>
      </c>
      <c r="Q838" s="5">
        <v>0.64</v>
      </c>
      <c r="R838" s="5">
        <v>8.32</v>
      </c>
      <c r="S838" s="5">
        <v>1580</v>
      </c>
    </row>
    <row r="839" spans="1:19">
      <c r="A839" s="2" t="s">
        <v>15606</v>
      </c>
      <c r="B839" s="2" t="s">
        <v>832</v>
      </c>
      <c r="C839" s="2" t="s">
        <v>15607</v>
      </c>
      <c r="D839" s="2" t="s">
        <v>4066</v>
      </c>
      <c r="E839" s="2" t="s">
        <v>237</v>
      </c>
      <c r="F839" s="2" t="s">
        <v>15608</v>
      </c>
      <c r="G839" s="2" t="s">
        <v>190</v>
      </c>
      <c r="H839" s="2" t="s">
        <v>13316</v>
      </c>
      <c r="I839" s="2" t="s">
        <v>135</v>
      </c>
      <c r="J839" s="9">
        <v>400</v>
      </c>
      <c r="K839" s="9">
        <v>633</v>
      </c>
      <c r="L839" s="5">
        <v>27</v>
      </c>
      <c r="M839" s="5">
        <v>0</v>
      </c>
      <c r="N839" s="5">
        <v>22.75</v>
      </c>
      <c r="O839" s="5">
        <v>0</v>
      </c>
      <c r="P839" s="5">
        <v>4.2699999999999996</v>
      </c>
      <c r="Q839" s="5">
        <v>0.84</v>
      </c>
      <c r="R839" s="5">
        <v>0</v>
      </c>
      <c r="S839" s="5">
        <v>3003</v>
      </c>
    </row>
    <row r="840" spans="1:19">
      <c r="A840" s="2" t="s">
        <v>15609</v>
      </c>
      <c r="B840" s="2" t="s">
        <v>6639</v>
      </c>
      <c r="C840" s="2" t="s">
        <v>15610</v>
      </c>
      <c r="D840" s="2" t="s">
        <v>3510</v>
      </c>
      <c r="E840" s="2" t="s">
        <v>85</v>
      </c>
      <c r="F840" s="2" t="s">
        <v>15611</v>
      </c>
      <c r="G840" s="2" t="s">
        <v>50</v>
      </c>
      <c r="H840" s="2" t="s">
        <v>13316</v>
      </c>
      <c r="I840" s="2" t="s">
        <v>135</v>
      </c>
      <c r="J840" s="9">
        <v>700</v>
      </c>
      <c r="K840" s="9">
        <v>2257</v>
      </c>
      <c r="L840" s="5">
        <v>63</v>
      </c>
      <c r="M840" s="5">
        <v>6</v>
      </c>
      <c r="N840" s="5">
        <v>29.21</v>
      </c>
      <c r="O840" s="5">
        <v>231.56</v>
      </c>
      <c r="P840" s="5">
        <v>2.79</v>
      </c>
      <c r="Q840" s="5">
        <v>0.46</v>
      </c>
      <c r="R840" s="5">
        <v>4.87</v>
      </c>
      <c r="S840" s="5">
        <v>1750</v>
      </c>
    </row>
    <row r="841" spans="1:19">
      <c r="A841" s="2" t="s">
        <v>15612</v>
      </c>
      <c r="B841" s="2" t="s">
        <v>15613</v>
      </c>
      <c r="C841" s="2" t="s">
        <v>606</v>
      </c>
      <c r="D841" s="2" t="s">
        <v>99</v>
      </c>
      <c r="E841" s="2" t="s">
        <v>100</v>
      </c>
      <c r="F841" s="2" t="s">
        <v>15614</v>
      </c>
      <c r="G841" s="2" t="s">
        <v>150</v>
      </c>
      <c r="H841" s="2" t="s">
        <v>13316</v>
      </c>
      <c r="I841" s="2" t="s">
        <v>177</v>
      </c>
      <c r="J841" s="9">
        <v>300</v>
      </c>
      <c r="K841" s="9">
        <v>1569</v>
      </c>
      <c r="L841" s="5">
        <v>24</v>
      </c>
      <c r="M841" s="5">
        <v>2</v>
      </c>
      <c r="N841" s="5">
        <v>19.62</v>
      </c>
      <c r="O841" s="5">
        <v>141.82</v>
      </c>
      <c r="P841" s="5">
        <v>1.53</v>
      </c>
      <c r="Q841" s="5">
        <v>0.82</v>
      </c>
      <c r="R841" s="5">
        <v>9.81</v>
      </c>
      <c r="S841" s="5">
        <v>2708</v>
      </c>
    </row>
    <row r="842" spans="1:19">
      <c r="A842" s="2" t="s">
        <v>15615</v>
      </c>
      <c r="B842" s="2" t="s">
        <v>122</v>
      </c>
      <c r="C842" s="2" t="s">
        <v>3552</v>
      </c>
      <c r="D842" s="2" t="s">
        <v>1444</v>
      </c>
      <c r="E842" s="2" t="s">
        <v>953</v>
      </c>
      <c r="F842" s="2" t="s">
        <v>15616</v>
      </c>
      <c r="G842" s="2" t="s">
        <v>253</v>
      </c>
      <c r="H842" s="2" t="s">
        <v>13316</v>
      </c>
      <c r="I842" s="2" t="s">
        <v>35</v>
      </c>
      <c r="J842" s="9">
        <v>400</v>
      </c>
      <c r="K842" s="9">
        <v>1498</v>
      </c>
      <c r="L842" s="5">
        <v>61</v>
      </c>
      <c r="M842" s="5">
        <v>5</v>
      </c>
      <c r="N842" s="5">
        <v>36.01</v>
      </c>
      <c r="O842" s="5">
        <v>350.43</v>
      </c>
      <c r="P842" s="5">
        <v>4.07</v>
      </c>
      <c r="Q842" s="5">
        <v>0.59</v>
      </c>
      <c r="R842" s="5">
        <v>7.2</v>
      </c>
      <c r="S842" s="5">
        <v>2750</v>
      </c>
    </row>
    <row r="843" spans="1:19">
      <c r="A843" s="2" t="s">
        <v>15617</v>
      </c>
      <c r="B843" s="2" t="s">
        <v>2771</v>
      </c>
      <c r="C843" s="2" t="s">
        <v>1654</v>
      </c>
      <c r="D843" s="2" t="s">
        <v>655</v>
      </c>
      <c r="E843" s="2" t="s">
        <v>125</v>
      </c>
      <c r="F843" s="2" t="s">
        <v>10497</v>
      </c>
      <c r="G843" s="2" t="s">
        <v>266</v>
      </c>
      <c r="H843" s="2" t="s">
        <v>13316</v>
      </c>
      <c r="I843" s="2" t="s">
        <v>155</v>
      </c>
      <c r="J843" s="9">
        <v>600</v>
      </c>
      <c r="K843" s="9">
        <v>1471</v>
      </c>
      <c r="L843" s="5">
        <v>38</v>
      </c>
      <c r="M843" s="5">
        <v>3</v>
      </c>
      <c r="N843" s="5">
        <v>24.28</v>
      </c>
      <c r="O843" s="5">
        <v>140.82</v>
      </c>
      <c r="P843" s="5">
        <v>2.58</v>
      </c>
      <c r="Q843" s="5">
        <v>0.64</v>
      </c>
      <c r="R843" s="5">
        <v>8.09</v>
      </c>
      <c r="S843" s="5">
        <v>1733</v>
      </c>
    </row>
    <row r="844" spans="1:19">
      <c r="A844" s="2" t="s">
        <v>15618</v>
      </c>
      <c r="B844" s="2" t="s">
        <v>5517</v>
      </c>
      <c r="C844" s="2" t="s">
        <v>1034</v>
      </c>
      <c r="D844" s="2" t="s">
        <v>1258</v>
      </c>
      <c r="E844" s="2" t="s">
        <v>132</v>
      </c>
      <c r="F844" s="2" t="s">
        <v>15619</v>
      </c>
      <c r="G844" s="2" t="s">
        <v>190</v>
      </c>
      <c r="H844" s="2" t="s">
        <v>13316</v>
      </c>
      <c r="I844" s="2" t="s">
        <v>120</v>
      </c>
      <c r="J844" s="9">
        <v>1000</v>
      </c>
      <c r="K844" s="9">
        <v>1961</v>
      </c>
      <c r="L844" s="5">
        <v>32</v>
      </c>
      <c r="M844" s="5">
        <v>0</v>
      </c>
      <c r="N844" s="5">
        <v>15.38</v>
      </c>
      <c r="O844" s="5">
        <v>0</v>
      </c>
      <c r="P844" s="5">
        <v>1.63</v>
      </c>
      <c r="Q844" s="5">
        <v>0.48</v>
      </c>
      <c r="R844" s="5">
        <v>0</v>
      </c>
      <c r="S844" s="5">
        <v>3033</v>
      </c>
    </row>
    <row r="845" spans="1:19">
      <c r="A845" s="2" t="s">
        <v>15620</v>
      </c>
      <c r="B845" s="2" t="s">
        <v>1213</v>
      </c>
      <c r="C845" s="2" t="s">
        <v>767</v>
      </c>
      <c r="D845" s="2" t="s">
        <v>760</v>
      </c>
      <c r="E845" s="2" t="s">
        <v>40</v>
      </c>
      <c r="F845" s="2" t="s">
        <v>15621</v>
      </c>
      <c r="G845" s="2" t="s">
        <v>150</v>
      </c>
      <c r="H845" s="2" t="s">
        <v>13316</v>
      </c>
      <c r="I845" s="2" t="s">
        <v>232</v>
      </c>
      <c r="J845" s="9">
        <v>300</v>
      </c>
      <c r="K845" s="9">
        <v>990</v>
      </c>
      <c r="L845" s="5">
        <v>28</v>
      </c>
      <c r="M845" s="5">
        <v>0</v>
      </c>
      <c r="N845" s="5">
        <v>15.19</v>
      </c>
      <c r="O845" s="5">
        <v>0</v>
      </c>
      <c r="P845" s="5">
        <v>2.83</v>
      </c>
      <c r="Q845" s="5">
        <v>0.54</v>
      </c>
      <c r="R845" s="5">
        <v>0</v>
      </c>
      <c r="S845" s="5">
        <v>2383</v>
      </c>
    </row>
    <row r="846" spans="1:19">
      <c r="A846" s="2" t="s">
        <v>15622</v>
      </c>
      <c r="B846" s="2" t="s">
        <v>2248</v>
      </c>
      <c r="C846" s="2" t="s">
        <v>15623</v>
      </c>
      <c r="D846" s="2" t="s">
        <v>14583</v>
      </c>
      <c r="E846" s="2" t="s">
        <v>32</v>
      </c>
      <c r="F846" s="2" t="s">
        <v>2588</v>
      </c>
      <c r="G846" s="2" t="s">
        <v>150</v>
      </c>
      <c r="H846" s="2" t="s">
        <v>13316</v>
      </c>
      <c r="I846" s="2" t="s">
        <v>127</v>
      </c>
      <c r="J846" s="9">
        <v>400</v>
      </c>
      <c r="K846" s="9">
        <v>766</v>
      </c>
      <c r="L846" s="5">
        <v>23</v>
      </c>
      <c r="M846" s="5">
        <v>0</v>
      </c>
      <c r="N846" s="5">
        <v>17.04</v>
      </c>
      <c r="O846" s="5">
        <v>0</v>
      </c>
      <c r="P846" s="5">
        <v>3</v>
      </c>
      <c r="Q846" s="5">
        <v>0.74</v>
      </c>
      <c r="R846" s="5">
        <v>0</v>
      </c>
      <c r="S846" s="5">
        <v>2100</v>
      </c>
    </row>
    <row r="847" spans="1:19">
      <c r="A847" s="2" t="s">
        <v>15624</v>
      </c>
      <c r="B847" s="2" t="s">
        <v>4793</v>
      </c>
      <c r="C847" s="2" t="s">
        <v>1320</v>
      </c>
      <c r="D847" s="2" t="s">
        <v>275</v>
      </c>
      <c r="E847" s="2" t="s">
        <v>276</v>
      </c>
      <c r="F847" s="2" t="s">
        <v>15625</v>
      </c>
      <c r="G847" s="2" t="s">
        <v>42</v>
      </c>
      <c r="H847" s="2" t="s">
        <v>13316</v>
      </c>
      <c r="I847" s="2" t="s">
        <v>356</v>
      </c>
      <c r="J847" s="9">
        <v>300</v>
      </c>
      <c r="K847" s="9">
        <v>1380</v>
      </c>
      <c r="L847" s="5">
        <v>25</v>
      </c>
      <c r="M847" s="5">
        <v>0</v>
      </c>
      <c r="N847" s="5">
        <v>12.64</v>
      </c>
      <c r="O847" s="5">
        <v>0</v>
      </c>
      <c r="P847" s="5">
        <v>1.81</v>
      </c>
      <c r="Q847" s="5">
        <v>0.51</v>
      </c>
      <c r="R847" s="5">
        <v>0</v>
      </c>
      <c r="S847" s="5">
        <v>4900</v>
      </c>
    </row>
    <row r="848" spans="1:19">
      <c r="A848" s="2" t="s">
        <v>15626</v>
      </c>
      <c r="B848" s="2" t="s">
        <v>686</v>
      </c>
      <c r="C848" s="2" t="s">
        <v>15627</v>
      </c>
      <c r="D848" s="2" t="s">
        <v>2557</v>
      </c>
      <c r="E848" s="2" t="s">
        <v>276</v>
      </c>
      <c r="F848" s="2" t="s">
        <v>15628</v>
      </c>
      <c r="G848" s="2" t="s">
        <v>312</v>
      </c>
      <c r="H848" s="2" t="s">
        <v>13316</v>
      </c>
      <c r="I848" s="2" t="s">
        <v>155</v>
      </c>
      <c r="J848" s="9">
        <v>100</v>
      </c>
      <c r="K848" s="9">
        <v>1359</v>
      </c>
      <c r="L848" s="5">
        <v>36</v>
      </c>
      <c r="M848" s="5">
        <v>3</v>
      </c>
      <c r="N848" s="5">
        <v>24.32</v>
      </c>
      <c r="O848" s="5">
        <v>192.22</v>
      </c>
      <c r="P848" s="5">
        <v>2.65</v>
      </c>
      <c r="Q848" s="5">
        <v>0.68</v>
      </c>
      <c r="R848" s="5">
        <v>8.11</v>
      </c>
      <c r="S848" s="5">
        <v>2750</v>
      </c>
    </row>
    <row r="849" spans="1:19">
      <c r="A849" s="2" t="s">
        <v>15629</v>
      </c>
      <c r="B849" s="2" t="s">
        <v>295</v>
      </c>
      <c r="C849" s="2" t="s">
        <v>15630</v>
      </c>
      <c r="D849" s="2" t="s">
        <v>15631</v>
      </c>
      <c r="E849" s="2" t="s">
        <v>258</v>
      </c>
      <c r="F849" s="2" t="s">
        <v>15632</v>
      </c>
      <c r="G849" s="2" t="s">
        <v>25</v>
      </c>
      <c r="H849" s="2" t="s">
        <v>13316</v>
      </c>
      <c r="I849" s="2" t="s">
        <v>232</v>
      </c>
      <c r="J849" s="9">
        <v>800</v>
      </c>
      <c r="K849" s="9">
        <v>1205</v>
      </c>
      <c r="L849" s="5">
        <v>25</v>
      </c>
      <c r="M849" s="5">
        <v>2</v>
      </c>
      <c r="N849" s="5">
        <v>19.190000000000001</v>
      </c>
      <c r="O849" s="5">
        <v>73.19</v>
      </c>
      <c r="P849" s="5">
        <v>2.0699999999999998</v>
      </c>
      <c r="Q849" s="5">
        <v>0.77</v>
      </c>
      <c r="R849" s="5">
        <v>9.6</v>
      </c>
      <c r="S849" s="5">
        <v>2889</v>
      </c>
    </row>
    <row r="850" spans="1:19">
      <c r="A850" s="2" t="s">
        <v>15633</v>
      </c>
      <c r="B850" s="2" t="s">
        <v>15634</v>
      </c>
      <c r="C850" s="2" t="s">
        <v>30</v>
      </c>
      <c r="D850" s="2" t="s">
        <v>5722</v>
      </c>
      <c r="E850" s="2" t="s">
        <v>48</v>
      </c>
      <c r="F850" s="2" t="s">
        <v>15635</v>
      </c>
      <c r="G850" s="2" t="s">
        <v>34</v>
      </c>
      <c r="H850" s="2" t="s">
        <v>13316</v>
      </c>
      <c r="I850" s="2" t="s">
        <v>382</v>
      </c>
      <c r="J850" s="9">
        <v>600</v>
      </c>
      <c r="K850" s="9">
        <v>1818</v>
      </c>
      <c r="L850" s="5">
        <v>55</v>
      </c>
      <c r="M850" s="5">
        <v>0</v>
      </c>
      <c r="N850" s="5">
        <v>42.18</v>
      </c>
      <c r="O850" s="5">
        <v>0</v>
      </c>
      <c r="P850" s="5">
        <v>3.03</v>
      </c>
      <c r="Q850" s="5">
        <v>0.77</v>
      </c>
      <c r="R850" s="5">
        <v>0</v>
      </c>
      <c r="S850" s="5">
        <v>4500</v>
      </c>
    </row>
    <row r="851" spans="1:19">
      <c r="A851" s="2" t="s">
        <v>15636</v>
      </c>
      <c r="B851" s="2" t="s">
        <v>5285</v>
      </c>
      <c r="C851" s="2" t="s">
        <v>1026</v>
      </c>
      <c r="D851" s="2" t="s">
        <v>385</v>
      </c>
      <c r="E851" s="2" t="s">
        <v>56</v>
      </c>
      <c r="F851" s="2" t="s">
        <v>15637</v>
      </c>
      <c r="G851" s="2" t="s">
        <v>312</v>
      </c>
      <c r="H851" s="2" t="s">
        <v>13316</v>
      </c>
      <c r="I851" s="2" t="s">
        <v>127</v>
      </c>
      <c r="J851" s="9">
        <v>300</v>
      </c>
      <c r="K851" s="9">
        <v>1090</v>
      </c>
      <c r="L851" s="5">
        <v>17</v>
      </c>
      <c r="M851" s="5">
        <v>0</v>
      </c>
      <c r="N851" s="5">
        <v>13.13</v>
      </c>
      <c r="O851" s="5">
        <v>0</v>
      </c>
      <c r="P851" s="5">
        <v>1.56</v>
      </c>
      <c r="Q851" s="5">
        <v>0.77</v>
      </c>
      <c r="R851" s="5">
        <v>0</v>
      </c>
      <c r="S851" s="5">
        <v>1250</v>
      </c>
    </row>
    <row r="852" spans="1:19">
      <c r="A852" s="2" t="s">
        <v>15638</v>
      </c>
      <c r="B852" s="2" t="s">
        <v>11438</v>
      </c>
      <c r="C852" s="2" t="s">
        <v>864</v>
      </c>
      <c r="D852" s="2" t="s">
        <v>31</v>
      </c>
      <c r="E852" s="2" t="s">
        <v>32</v>
      </c>
      <c r="F852" s="2" t="s">
        <v>15639</v>
      </c>
      <c r="G852" s="2" t="s">
        <v>72</v>
      </c>
      <c r="H852" s="2" t="s">
        <v>13316</v>
      </c>
      <c r="I852" s="2" t="s">
        <v>35</v>
      </c>
      <c r="J852" s="9">
        <v>400</v>
      </c>
      <c r="K852" s="9">
        <v>635</v>
      </c>
      <c r="L852" s="5">
        <v>25</v>
      </c>
      <c r="M852" s="5">
        <v>0</v>
      </c>
      <c r="N852" s="5">
        <v>15.9</v>
      </c>
      <c r="O852" s="5">
        <v>0</v>
      </c>
      <c r="P852" s="5">
        <v>3.94</v>
      </c>
      <c r="Q852" s="5">
        <v>0.64</v>
      </c>
      <c r="R852" s="5">
        <v>0</v>
      </c>
      <c r="S852" s="5">
        <v>2167</v>
      </c>
    </row>
    <row r="853" spans="1:19">
      <c r="A853" s="2" t="s">
        <v>15640</v>
      </c>
      <c r="B853" s="2" t="s">
        <v>15641</v>
      </c>
      <c r="C853" s="2" t="s">
        <v>15642</v>
      </c>
      <c r="D853" s="2" t="s">
        <v>10332</v>
      </c>
      <c r="E853" s="2" t="s">
        <v>281</v>
      </c>
      <c r="F853" s="2" t="s">
        <v>15643</v>
      </c>
      <c r="G853" s="2" t="s">
        <v>253</v>
      </c>
      <c r="H853" s="2" t="s">
        <v>13316</v>
      </c>
      <c r="I853" s="2" t="s">
        <v>80</v>
      </c>
      <c r="J853" s="9">
        <v>1000</v>
      </c>
      <c r="K853" s="9">
        <v>1674</v>
      </c>
      <c r="L853" s="5">
        <v>66</v>
      </c>
      <c r="M853" s="5">
        <v>6</v>
      </c>
      <c r="N853" s="5">
        <v>32.76</v>
      </c>
      <c r="O853" s="5">
        <v>231.22</v>
      </c>
      <c r="P853" s="5">
        <v>3.94</v>
      </c>
      <c r="Q853" s="5">
        <v>0.5</v>
      </c>
      <c r="R853" s="5">
        <v>5.46</v>
      </c>
      <c r="S853" s="5">
        <v>3900</v>
      </c>
    </row>
    <row r="854" spans="1:19">
      <c r="A854" s="2" t="s">
        <v>15644</v>
      </c>
      <c r="B854" s="2" t="s">
        <v>164</v>
      </c>
      <c r="C854" s="2" t="s">
        <v>15645</v>
      </c>
      <c r="D854" s="2" t="s">
        <v>7333</v>
      </c>
      <c r="E854" s="2" t="s">
        <v>23</v>
      </c>
      <c r="F854" s="2" t="s">
        <v>15646</v>
      </c>
      <c r="G854" s="2" t="s">
        <v>58</v>
      </c>
      <c r="H854" s="2" t="s">
        <v>13316</v>
      </c>
      <c r="I854" s="2" t="s">
        <v>458</v>
      </c>
      <c r="J854" s="9">
        <v>1000</v>
      </c>
      <c r="K854" s="9">
        <v>1574</v>
      </c>
      <c r="L854" s="5">
        <v>44</v>
      </c>
      <c r="M854" s="5">
        <v>2</v>
      </c>
      <c r="N854" s="5">
        <v>35.57</v>
      </c>
      <c r="O854" s="5">
        <v>98.54</v>
      </c>
      <c r="P854" s="5">
        <v>2.8</v>
      </c>
      <c r="Q854" s="5">
        <v>0.81</v>
      </c>
      <c r="R854" s="5">
        <v>17.78</v>
      </c>
      <c r="S854" s="5">
        <v>1568</v>
      </c>
    </row>
    <row r="855" spans="1:19">
      <c r="A855" s="2" t="s">
        <v>15647</v>
      </c>
      <c r="B855" s="2" t="s">
        <v>15648</v>
      </c>
      <c r="C855" s="2" t="s">
        <v>15649</v>
      </c>
      <c r="D855" s="2" t="s">
        <v>1886</v>
      </c>
      <c r="E855" s="2" t="s">
        <v>40</v>
      </c>
      <c r="F855" s="2" t="s">
        <v>15650</v>
      </c>
      <c r="G855" s="2" t="s">
        <v>102</v>
      </c>
      <c r="H855" s="2" t="s">
        <v>13316</v>
      </c>
      <c r="I855" s="2" t="s">
        <v>458</v>
      </c>
      <c r="J855" s="9">
        <v>400</v>
      </c>
      <c r="K855" s="9">
        <v>1034</v>
      </c>
      <c r="L855" s="5">
        <v>24</v>
      </c>
      <c r="M855" s="5">
        <v>0</v>
      </c>
      <c r="N855" s="5">
        <v>12.48</v>
      </c>
      <c r="O855" s="5">
        <v>0</v>
      </c>
      <c r="P855" s="5">
        <v>2.3199999999999998</v>
      </c>
      <c r="Q855" s="5">
        <v>0.52</v>
      </c>
      <c r="R855" s="5">
        <v>0</v>
      </c>
      <c r="S855" s="5">
        <v>3000</v>
      </c>
    </row>
    <row r="856" spans="1:19">
      <c r="A856" s="2" t="s">
        <v>15651</v>
      </c>
      <c r="B856" s="2" t="s">
        <v>2597</v>
      </c>
      <c r="C856" s="2" t="s">
        <v>15652</v>
      </c>
      <c r="D856" s="2" t="s">
        <v>138</v>
      </c>
      <c r="E856" s="2" t="s">
        <v>40</v>
      </c>
      <c r="F856" s="2" t="s">
        <v>15653</v>
      </c>
      <c r="G856" s="2" t="s">
        <v>42</v>
      </c>
      <c r="H856" s="2" t="s">
        <v>13316</v>
      </c>
      <c r="I856" s="2" t="s">
        <v>127</v>
      </c>
      <c r="J856" s="9">
        <v>800</v>
      </c>
      <c r="K856" s="9">
        <v>1588</v>
      </c>
      <c r="L856" s="5">
        <v>59</v>
      </c>
      <c r="M856" s="5">
        <v>4</v>
      </c>
      <c r="N856" s="5">
        <v>47.79</v>
      </c>
      <c r="O856" s="5">
        <v>147.16999999999999</v>
      </c>
      <c r="P856" s="5">
        <v>3.72</v>
      </c>
      <c r="Q856" s="5">
        <v>0.81</v>
      </c>
      <c r="R856" s="5">
        <v>11.95</v>
      </c>
      <c r="S856" s="5">
        <v>1500</v>
      </c>
    </row>
    <row r="857" spans="1:19">
      <c r="A857" s="2" t="s">
        <v>15654</v>
      </c>
      <c r="B857" s="2" t="s">
        <v>1783</v>
      </c>
      <c r="C857" s="2" t="s">
        <v>5314</v>
      </c>
      <c r="D857" s="2" t="s">
        <v>144</v>
      </c>
      <c r="E857" s="2" t="s">
        <v>40</v>
      </c>
      <c r="F857" s="2" t="s">
        <v>15655</v>
      </c>
      <c r="G857" s="2" t="s">
        <v>167</v>
      </c>
      <c r="H857" s="2" t="s">
        <v>13316</v>
      </c>
      <c r="I857" s="2" t="s">
        <v>95</v>
      </c>
      <c r="J857" s="9">
        <v>200</v>
      </c>
      <c r="K857" s="9">
        <v>791</v>
      </c>
      <c r="L857" s="5">
        <v>15</v>
      </c>
      <c r="M857" s="5">
        <v>1</v>
      </c>
      <c r="N857" s="5">
        <v>8.52</v>
      </c>
      <c r="O857" s="5">
        <v>73.97</v>
      </c>
      <c r="P857" s="5">
        <v>1.9</v>
      </c>
      <c r="Q857" s="5">
        <v>0.56999999999999995</v>
      </c>
      <c r="R857" s="5">
        <v>8.52</v>
      </c>
      <c r="S857" s="5">
        <v>2700</v>
      </c>
    </row>
    <row r="858" spans="1:19">
      <c r="A858" s="2" t="s">
        <v>15656</v>
      </c>
      <c r="B858" s="2" t="s">
        <v>4758</v>
      </c>
      <c r="C858" s="2" t="s">
        <v>9739</v>
      </c>
      <c r="D858" s="2" t="s">
        <v>4506</v>
      </c>
      <c r="E858" s="2" t="s">
        <v>112</v>
      </c>
      <c r="F858" s="2" t="s">
        <v>2105</v>
      </c>
      <c r="G858" s="2" t="s">
        <v>102</v>
      </c>
      <c r="H858" s="2" t="s">
        <v>13316</v>
      </c>
      <c r="I858" s="2" t="s">
        <v>120</v>
      </c>
      <c r="J858" s="9">
        <v>1000</v>
      </c>
      <c r="K858" s="9">
        <v>653</v>
      </c>
      <c r="L858" s="5">
        <v>15</v>
      </c>
      <c r="M858" s="5">
        <v>0</v>
      </c>
      <c r="N858" s="5">
        <v>8.7899999999999991</v>
      </c>
      <c r="O858" s="5">
        <v>0</v>
      </c>
      <c r="P858" s="5">
        <v>2.2999999999999998</v>
      </c>
      <c r="Q858" s="5">
        <v>0.59</v>
      </c>
      <c r="R858" s="5">
        <v>0</v>
      </c>
      <c r="S858" s="5">
        <v>1083</v>
      </c>
    </row>
    <row r="859" spans="1:19">
      <c r="A859" s="2" t="s">
        <v>15657</v>
      </c>
      <c r="B859" s="2" t="s">
        <v>581</v>
      </c>
      <c r="C859" s="2" t="s">
        <v>15658</v>
      </c>
      <c r="D859" s="2" t="s">
        <v>15659</v>
      </c>
      <c r="E859" s="2" t="s">
        <v>112</v>
      </c>
      <c r="F859" s="2" t="s">
        <v>1141</v>
      </c>
      <c r="G859" s="2" t="s">
        <v>72</v>
      </c>
      <c r="H859" s="2" t="s">
        <v>13316</v>
      </c>
      <c r="I859" s="2" t="s">
        <v>217</v>
      </c>
      <c r="J859" s="9">
        <v>1000</v>
      </c>
      <c r="K859" s="9">
        <v>2069</v>
      </c>
      <c r="L859" s="5">
        <v>84</v>
      </c>
      <c r="M859" s="5">
        <v>2</v>
      </c>
      <c r="N859" s="5">
        <v>59.9</v>
      </c>
      <c r="O859" s="5">
        <v>137.61000000000001</v>
      </c>
      <c r="P859" s="5">
        <v>4.0599999999999996</v>
      </c>
      <c r="Q859" s="5">
        <v>0.71</v>
      </c>
      <c r="R859" s="5">
        <v>29.95</v>
      </c>
      <c r="S859" s="5">
        <v>2500</v>
      </c>
    </row>
    <row r="860" spans="1:19">
      <c r="A860" s="2" t="s">
        <v>15660</v>
      </c>
      <c r="B860" s="2" t="s">
        <v>2398</v>
      </c>
      <c r="C860" s="2" t="s">
        <v>15661</v>
      </c>
      <c r="D860" s="2" t="s">
        <v>6666</v>
      </c>
      <c r="E860" s="2" t="s">
        <v>112</v>
      </c>
      <c r="F860" s="2" t="s">
        <v>2954</v>
      </c>
      <c r="G860" s="2" t="s">
        <v>58</v>
      </c>
      <c r="H860" s="2" t="s">
        <v>13316</v>
      </c>
      <c r="I860" s="2" t="s">
        <v>66</v>
      </c>
      <c r="J860" s="9">
        <v>100</v>
      </c>
      <c r="K860" s="9">
        <v>547</v>
      </c>
      <c r="L860" s="5">
        <v>22</v>
      </c>
      <c r="M860" s="5">
        <v>1</v>
      </c>
      <c r="N860" s="5">
        <v>14.49</v>
      </c>
      <c r="O860" s="5">
        <v>63.21</v>
      </c>
      <c r="P860" s="5">
        <v>4.0199999999999996</v>
      </c>
      <c r="Q860" s="5">
        <v>0.66</v>
      </c>
      <c r="R860" s="5">
        <v>14.49</v>
      </c>
      <c r="S860" s="5">
        <v>3900</v>
      </c>
    </row>
    <row r="861" spans="1:19">
      <c r="A861" s="2" t="s">
        <v>15662</v>
      </c>
      <c r="B861" s="2" t="s">
        <v>15663</v>
      </c>
      <c r="C861" s="2" t="s">
        <v>15664</v>
      </c>
      <c r="D861" s="2" t="s">
        <v>990</v>
      </c>
      <c r="E861" s="2" t="s">
        <v>276</v>
      </c>
      <c r="F861" s="2" t="s">
        <v>15665</v>
      </c>
      <c r="G861" s="2" t="s">
        <v>312</v>
      </c>
      <c r="H861" s="2" t="s">
        <v>13316</v>
      </c>
      <c r="I861" s="2" t="s">
        <v>319</v>
      </c>
      <c r="J861" s="9">
        <v>1000</v>
      </c>
      <c r="K861" s="9">
        <v>874</v>
      </c>
      <c r="L861" s="5">
        <v>36</v>
      </c>
      <c r="M861" s="5">
        <v>0</v>
      </c>
      <c r="N861" s="5">
        <v>24.62</v>
      </c>
      <c r="O861" s="5">
        <v>0</v>
      </c>
      <c r="P861" s="5">
        <v>4.12</v>
      </c>
      <c r="Q861" s="5">
        <v>0.68</v>
      </c>
      <c r="R861" s="5">
        <v>0</v>
      </c>
      <c r="S861" s="5">
        <v>2600</v>
      </c>
    </row>
    <row r="862" spans="1:19">
      <c r="A862" s="2" t="s">
        <v>15666</v>
      </c>
      <c r="B862" s="2" t="s">
        <v>1498</v>
      </c>
      <c r="C862" s="2" t="s">
        <v>6188</v>
      </c>
      <c r="D862" s="2" t="s">
        <v>3208</v>
      </c>
      <c r="E862" s="2" t="s">
        <v>492</v>
      </c>
      <c r="F862" s="2" t="s">
        <v>2988</v>
      </c>
      <c r="G862" s="2" t="s">
        <v>344</v>
      </c>
      <c r="H862" s="2" t="s">
        <v>13316</v>
      </c>
      <c r="I862" s="2" t="s">
        <v>162</v>
      </c>
      <c r="J862" s="9">
        <v>100</v>
      </c>
      <c r="K862" s="9">
        <v>1042</v>
      </c>
      <c r="L862" s="5">
        <v>21</v>
      </c>
      <c r="M862" s="5">
        <v>0</v>
      </c>
      <c r="N862" s="5">
        <v>16.38</v>
      </c>
      <c r="O862" s="5">
        <v>0</v>
      </c>
      <c r="P862" s="5">
        <v>2.02</v>
      </c>
      <c r="Q862" s="5">
        <v>0.78</v>
      </c>
      <c r="R862" s="5">
        <v>0</v>
      </c>
      <c r="S862" s="5">
        <v>4333</v>
      </c>
    </row>
    <row r="863" spans="1:19">
      <c r="A863" s="2" t="s">
        <v>15667</v>
      </c>
      <c r="B863" s="2" t="s">
        <v>15668</v>
      </c>
      <c r="C863" s="2" t="s">
        <v>15669</v>
      </c>
      <c r="D863" s="2" t="s">
        <v>15670</v>
      </c>
      <c r="E863" s="2" t="s">
        <v>492</v>
      </c>
      <c r="F863" s="2" t="s">
        <v>15671</v>
      </c>
      <c r="G863" s="2" t="s">
        <v>312</v>
      </c>
      <c r="H863" s="2" t="s">
        <v>13316</v>
      </c>
      <c r="I863" s="2" t="s">
        <v>248</v>
      </c>
      <c r="J863" s="9">
        <v>800</v>
      </c>
      <c r="K863" s="9">
        <v>1431</v>
      </c>
      <c r="L863" s="5">
        <v>23</v>
      </c>
      <c r="M863" s="5">
        <v>0</v>
      </c>
      <c r="N863" s="5">
        <v>18.36</v>
      </c>
      <c r="O863" s="5">
        <v>0</v>
      </c>
      <c r="P863" s="5">
        <v>1.61</v>
      </c>
      <c r="Q863" s="5">
        <v>0.8</v>
      </c>
      <c r="R863" s="5">
        <v>0</v>
      </c>
      <c r="S863" s="5">
        <v>3000</v>
      </c>
    </row>
    <row r="864" spans="1:19">
      <c r="A864" s="2" t="s">
        <v>15672</v>
      </c>
      <c r="B864" s="2" t="s">
        <v>873</v>
      </c>
      <c r="C864" s="2" t="s">
        <v>2341</v>
      </c>
      <c r="D864" s="2" t="s">
        <v>1035</v>
      </c>
      <c r="E864" s="2" t="s">
        <v>492</v>
      </c>
      <c r="F864" s="2" t="s">
        <v>15673</v>
      </c>
      <c r="G864" s="2" t="s">
        <v>34</v>
      </c>
      <c r="H864" s="2" t="s">
        <v>13316</v>
      </c>
      <c r="I864" s="2" t="s">
        <v>80</v>
      </c>
      <c r="J864" s="9">
        <v>100</v>
      </c>
      <c r="K864" s="9">
        <v>651</v>
      </c>
      <c r="L864" s="5">
        <v>28</v>
      </c>
      <c r="M864" s="5">
        <v>2</v>
      </c>
      <c r="N864" s="5">
        <v>20.55</v>
      </c>
      <c r="O864" s="5">
        <v>99.52</v>
      </c>
      <c r="P864" s="5">
        <v>4.3</v>
      </c>
      <c r="Q864" s="5">
        <v>0.73</v>
      </c>
      <c r="R864" s="5">
        <v>10.28</v>
      </c>
      <c r="S864" s="5">
        <v>3200</v>
      </c>
    </row>
    <row r="865" spans="1:19">
      <c r="A865" s="2" t="s">
        <v>15674</v>
      </c>
      <c r="B865" s="2" t="s">
        <v>2471</v>
      </c>
      <c r="C865" s="2" t="s">
        <v>15675</v>
      </c>
      <c r="D865" s="2" t="s">
        <v>1263</v>
      </c>
      <c r="E865" s="2" t="s">
        <v>492</v>
      </c>
      <c r="F865" s="2" t="s">
        <v>15676</v>
      </c>
      <c r="G865" s="2" t="s">
        <v>260</v>
      </c>
      <c r="H865" s="2" t="s">
        <v>13316</v>
      </c>
      <c r="I865" s="2" t="s">
        <v>35</v>
      </c>
      <c r="J865" s="9">
        <v>700</v>
      </c>
      <c r="K865" s="9">
        <v>1050</v>
      </c>
      <c r="L865" s="5">
        <v>39</v>
      </c>
      <c r="M865" s="5">
        <v>0</v>
      </c>
      <c r="N865" s="5">
        <v>20.51</v>
      </c>
      <c r="O865" s="5">
        <v>0</v>
      </c>
      <c r="P865" s="5">
        <v>3.71</v>
      </c>
      <c r="Q865" s="5">
        <v>0.53</v>
      </c>
      <c r="R865" s="5">
        <v>0</v>
      </c>
      <c r="S865" s="5">
        <v>5000</v>
      </c>
    </row>
    <row r="866" spans="1:19">
      <c r="A866" s="2" t="s">
        <v>15677</v>
      </c>
      <c r="B866" s="2" t="s">
        <v>15678</v>
      </c>
      <c r="C866" s="2" t="s">
        <v>2479</v>
      </c>
      <c r="D866" s="2" t="s">
        <v>1035</v>
      </c>
      <c r="E866" s="2" t="s">
        <v>492</v>
      </c>
      <c r="F866" s="2" t="s">
        <v>15679</v>
      </c>
      <c r="G866" s="2" t="s">
        <v>260</v>
      </c>
      <c r="H866" s="2" t="s">
        <v>13316</v>
      </c>
      <c r="I866" s="2" t="s">
        <v>73</v>
      </c>
      <c r="J866" s="9">
        <v>800</v>
      </c>
      <c r="K866" s="9">
        <v>2494</v>
      </c>
      <c r="L866" s="5">
        <v>111</v>
      </c>
      <c r="M866" s="5">
        <v>5</v>
      </c>
      <c r="N866" s="5">
        <v>86.71</v>
      </c>
      <c r="O866" s="5">
        <v>286.42</v>
      </c>
      <c r="P866" s="5">
        <v>4.45</v>
      </c>
      <c r="Q866" s="5">
        <v>0.78</v>
      </c>
      <c r="R866" s="5">
        <v>17.34</v>
      </c>
      <c r="S866" s="5">
        <v>2500</v>
      </c>
    </row>
    <row r="867" spans="1:19">
      <c r="A867" s="2" t="s">
        <v>15680</v>
      </c>
      <c r="B867" s="2" t="s">
        <v>15681</v>
      </c>
      <c r="C867" s="2" t="s">
        <v>15682</v>
      </c>
      <c r="D867" s="2" t="s">
        <v>1035</v>
      </c>
      <c r="E867" s="2" t="s">
        <v>492</v>
      </c>
      <c r="F867" s="2" t="s">
        <v>15683</v>
      </c>
      <c r="G867" s="2" t="s">
        <v>25</v>
      </c>
      <c r="H867" s="2" t="s">
        <v>13316</v>
      </c>
      <c r="I867" s="2" t="s">
        <v>356</v>
      </c>
      <c r="J867" s="9">
        <v>400</v>
      </c>
      <c r="K867" s="9">
        <v>1056</v>
      </c>
      <c r="L867" s="5">
        <v>45</v>
      </c>
      <c r="M867" s="5">
        <v>2</v>
      </c>
      <c r="N867" s="5">
        <v>23.91</v>
      </c>
      <c r="O867" s="5">
        <v>122.73</v>
      </c>
      <c r="P867" s="5">
        <v>4.26</v>
      </c>
      <c r="Q867" s="5">
        <v>0.53</v>
      </c>
      <c r="R867" s="5">
        <v>11.96</v>
      </c>
      <c r="S867" s="5">
        <v>5958</v>
      </c>
    </row>
    <row r="868" spans="1:19">
      <c r="A868" s="2" t="s">
        <v>15684</v>
      </c>
      <c r="B868" s="2" t="s">
        <v>1489</v>
      </c>
      <c r="C868" s="2" t="s">
        <v>15685</v>
      </c>
      <c r="D868" s="2" t="s">
        <v>2626</v>
      </c>
      <c r="E868" s="2" t="s">
        <v>373</v>
      </c>
      <c r="F868" s="2" t="s">
        <v>15686</v>
      </c>
      <c r="G868" s="2" t="s">
        <v>266</v>
      </c>
      <c r="H868" s="2" t="s">
        <v>13316</v>
      </c>
      <c r="I868" s="2" t="s">
        <v>699</v>
      </c>
      <c r="J868" s="9">
        <v>500</v>
      </c>
      <c r="K868" s="9">
        <v>908</v>
      </c>
      <c r="L868" s="5">
        <v>29</v>
      </c>
      <c r="M868" s="5">
        <v>0</v>
      </c>
      <c r="N868" s="5">
        <v>12.47</v>
      </c>
      <c r="O868" s="5">
        <v>0</v>
      </c>
      <c r="P868" s="5">
        <v>3.19</v>
      </c>
      <c r="Q868" s="5">
        <v>0.43</v>
      </c>
      <c r="R868" s="5">
        <v>0</v>
      </c>
      <c r="S868" s="5">
        <v>887</v>
      </c>
    </row>
    <row r="869" spans="1:19">
      <c r="A869" s="2" t="s">
        <v>15687</v>
      </c>
      <c r="B869" s="2" t="s">
        <v>15688</v>
      </c>
      <c r="C869" s="2" t="s">
        <v>83</v>
      </c>
      <c r="D869" s="2" t="s">
        <v>2295</v>
      </c>
      <c r="E869" s="2" t="s">
        <v>118</v>
      </c>
      <c r="F869" s="2" t="s">
        <v>15689</v>
      </c>
      <c r="G869" s="2" t="s">
        <v>34</v>
      </c>
      <c r="H869" s="2" t="s">
        <v>13316</v>
      </c>
      <c r="I869" s="2" t="s">
        <v>88</v>
      </c>
      <c r="J869" s="9">
        <v>300</v>
      </c>
      <c r="K869" s="9">
        <v>809</v>
      </c>
      <c r="L869" s="5">
        <v>23</v>
      </c>
      <c r="M869" s="5">
        <v>0</v>
      </c>
      <c r="N869" s="5">
        <v>11.7</v>
      </c>
      <c r="O869" s="5">
        <v>0</v>
      </c>
      <c r="P869" s="5">
        <v>2.84</v>
      </c>
      <c r="Q869" s="5">
        <v>0.51</v>
      </c>
      <c r="R869" s="5">
        <v>0</v>
      </c>
      <c r="S869" s="5">
        <v>2249</v>
      </c>
    </row>
    <row r="870" spans="1:19">
      <c r="A870" s="2" t="s">
        <v>15690</v>
      </c>
      <c r="B870" s="2" t="s">
        <v>5870</v>
      </c>
      <c r="C870" s="2" t="s">
        <v>15691</v>
      </c>
      <c r="D870" s="2" t="s">
        <v>1886</v>
      </c>
      <c r="E870" s="2" t="s">
        <v>40</v>
      </c>
      <c r="F870" s="2" t="s">
        <v>15692</v>
      </c>
      <c r="G870" s="2" t="s">
        <v>190</v>
      </c>
      <c r="H870" s="2" t="s">
        <v>13316</v>
      </c>
      <c r="I870" s="2" t="s">
        <v>120</v>
      </c>
      <c r="J870" s="9">
        <v>600</v>
      </c>
      <c r="K870" s="9">
        <v>2433</v>
      </c>
      <c r="L870" s="5">
        <v>85</v>
      </c>
      <c r="M870" s="5">
        <v>0</v>
      </c>
      <c r="N870" s="5">
        <v>68.56</v>
      </c>
      <c r="O870" s="5">
        <v>0</v>
      </c>
      <c r="P870" s="5">
        <v>3.49</v>
      </c>
      <c r="Q870" s="5">
        <v>0.81</v>
      </c>
      <c r="R870" s="5">
        <v>0</v>
      </c>
      <c r="S870" s="5">
        <v>2917</v>
      </c>
    </row>
    <row r="871" spans="1:19">
      <c r="A871" s="2" t="s">
        <v>15693</v>
      </c>
      <c r="B871" s="2" t="s">
        <v>15694</v>
      </c>
      <c r="C871" s="2" t="s">
        <v>1664</v>
      </c>
      <c r="D871" s="2" t="s">
        <v>1305</v>
      </c>
      <c r="E871" s="2" t="s">
        <v>40</v>
      </c>
      <c r="F871" s="2" t="s">
        <v>15695</v>
      </c>
      <c r="G871" s="2" t="s">
        <v>58</v>
      </c>
      <c r="H871" s="2" t="s">
        <v>13316</v>
      </c>
      <c r="I871" s="2" t="s">
        <v>319</v>
      </c>
      <c r="J871" s="9">
        <v>400</v>
      </c>
      <c r="K871" s="9">
        <v>1067</v>
      </c>
      <c r="L871" s="5">
        <v>47</v>
      </c>
      <c r="M871" s="5">
        <v>1</v>
      </c>
      <c r="N871" s="5">
        <v>27.58</v>
      </c>
      <c r="O871" s="5">
        <v>61.48</v>
      </c>
      <c r="P871" s="5">
        <v>4.4000000000000004</v>
      </c>
      <c r="Q871" s="5">
        <v>0.59</v>
      </c>
      <c r="R871" s="5">
        <v>27.58</v>
      </c>
      <c r="S871" s="5">
        <v>1750</v>
      </c>
    </row>
    <row r="872" spans="1:19">
      <c r="A872" s="2" t="s">
        <v>15696</v>
      </c>
      <c r="B872" s="2" t="s">
        <v>2624</v>
      </c>
      <c r="C872" s="2" t="s">
        <v>15515</v>
      </c>
      <c r="D872" s="2" t="s">
        <v>15697</v>
      </c>
      <c r="E872" s="2" t="s">
        <v>40</v>
      </c>
      <c r="F872" s="2" t="s">
        <v>15698</v>
      </c>
      <c r="G872" s="2" t="s">
        <v>25</v>
      </c>
      <c r="H872" s="2" t="s">
        <v>13316</v>
      </c>
      <c r="I872" s="2" t="s">
        <v>95</v>
      </c>
      <c r="J872" s="9">
        <v>300</v>
      </c>
      <c r="K872" s="9">
        <v>2216</v>
      </c>
      <c r="L872" s="5">
        <v>95</v>
      </c>
      <c r="M872" s="5">
        <v>0</v>
      </c>
      <c r="N872" s="5">
        <v>54.85</v>
      </c>
      <c r="O872" s="5">
        <v>0</v>
      </c>
      <c r="P872" s="5">
        <v>4.29</v>
      </c>
      <c r="Q872" s="5">
        <v>0.57999999999999996</v>
      </c>
      <c r="R872" s="5">
        <v>0</v>
      </c>
      <c r="S872" s="5">
        <v>8400</v>
      </c>
    </row>
    <row r="873" spans="1:19">
      <c r="A873" s="2" t="s">
        <v>15699</v>
      </c>
      <c r="B873" s="2" t="s">
        <v>15700</v>
      </c>
      <c r="C873" s="2" t="s">
        <v>3033</v>
      </c>
      <c r="D873" s="2" t="s">
        <v>1075</v>
      </c>
      <c r="E873" s="2" t="s">
        <v>85</v>
      </c>
      <c r="F873" s="2" t="s">
        <v>15701</v>
      </c>
      <c r="G873" s="2" t="s">
        <v>94</v>
      </c>
      <c r="H873" s="2" t="s">
        <v>13316</v>
      </c>
      <c r="I873" s="2" t="s">
        <v>162</v>
      </c>
      <c r="J873" s="9">
        <v>600</v>
      </c>
      <c r="K873" s="9">
        <v>1601</v>
      </c>
      <c r="L873" s="5">
        <v>53</v>
      </c>
      <c r="M873" s="5">
        <v>2</v>
      </c>
      <c r="N873" s="5">
        <v>41.57</v>
      </c>
      <c r="O873" s="5">
        <v>70.400000000000006</v>
      </c>
      <c r="P873" s="5">
        <v>3.31</v>
      </c>
      <c r="Q873" s="5">
        <v>0.78</v>
      </c>
      <c r="R873" s="5">
        <v>20.78</v>
      </c>
      <c r="S873" s="5">
        <v>1800</v>
      </c>
    </row>
    <row r="874" spans="1:19">
      <c r="A874" s="2" t="s">
        <v>15702</v>
      </c>
      <c r="B874" s="2" t="s">
        <v>1033</v>
      </c>
      <c r="C874" s="2" t="s">
        <v>425</v>
      </c>
      <c r="D874" s="2" t="s">
        <v>4490</v>
      </c>
      <c r="E874" s="2" t="s">
        <v>625</v>
      </c>
      <c r="F874" s="2" t="s">
        <v>15703</v>
      </c>
      <c r="G874" s="2" t="s">
        <v>312</v>
      </c>
      <c r="H874" s="2" t="s">
        <v>13316</v>
      </c>
      <c r="I874" s="2" t="s">
        <v>699</v>
      </c>
      <c r="J874" s="9">
        <v>600</v>
      </c>
      <c r="K874" s="9">
        <v>2353</v>
      </c>
      <c r="L874" s="5">
        <v>84</v>
      </c>
      <c r="M874" s="5">
        <v>2</v>
      </c>
      <c r="N874" s="5">
        <v>60.6</v>
      </c>
      <c r="O874" s="5">
        <v>145.63</v>
      </c>
      <c r="P874" s="5">
        <v>3.57</v>
      </c>
      <c r="Q874" s="5">
        <v>0.72</v>
      </c>
      <c r="R874" s="5">
        <v>30.3</v>
      </c>
      <c r="S874" s="5">
        <v>2250</v>
      </c>
    </row>
    <row r="875" spans="1:19">
      <c r="A875" s="2" t="s">
        <v>15704</v>
      </c>
      <c r="B875" s="2" t="s">
        <v>1730</v>
      </c>
      <c r="C875" s="2" t="s">
        <v>15705</v>
      </c>
      <c r="D875" s="2" t="s">
        <v>2496</v>
      </c>
      <c r="E875" s="2" t="s">
        <v>276</v>
      </c>
      <c r="F875" s="2" t="s">
        <v>2588</v>
      </c>
      <c r="G875" s="2" t="s">
        <v>87</v>
      </c>
      <c r="H875" s="2" t="s">
        <v>13316</v>
      </c>
      <c r="I875" s="2" t="s">
        <v>155</v>
      </c>
      <c r="J875" s="9">
        <v>1000</v>
      </c>
      <c r="K875" s="9">
        <v>978</v>
      </c>
      <c r="L875" s="5">
        <v>35</v>
      </c>
      <c r="M875" s="5">
        <v>1</v>
      </c>
      <c r="N875" s="5">
        <v>26.03</v>
      </c>
      <c r="O875" s="5">
        <v>44.38</v>
      </c>
      <c r="P875" s="5">
        <v>3.58</v>
      </c>
      <c r="Q875" s="5">
        <v>0.74</v>
      </c>
      <c r="R875" s="5">
        <v>26.03</v>
      </c>
      <c r="S875" s="5">
        <v>2500</v>
      </c>
    </row>
    <row r="876" spans="1:19">
      <c r="A876" s="2" t="s">
        <v>15706</v>
      </c>
      <c r="B876" s="2" t="s">
        <v>11842</v>
      </c>
      <c r="C876" s="2" t="s">
        <v>15707</v>
      </c>
      <c r="D876" s="2" t="s">
        <v>2781</v>
      </c>
      <c r="E876" s="2" t="s">
        <v>222</v>
      </c>
      <c r="F876" s="2" t="s">
        <v>15708</v>
      </c>
      <c r="G876" s="2" t="s">
        <v>260</v>
      </c>
      <c r="H876" s="2" t="s">
        <v>13316</v>
      </c>
      <c r="I876" s="2" t="s">
        <v>177</v>
      </c>
      <c r="J876" s="9">
        <v>100</v>
      </c>
      <c r="K876" s="9">
        <v>1285</v>
      </c>
      <c r="L876" s="5">
        <v>25</v>
      </c>
      <c r="M876" s="5">
        <v>0</v>
      </c>
      <c r="N876" s="5">
        <v>11.43</v>
      </c>
      <c r="O876" s="5">
        <v>0</v>
      </c>
      <c r="P876" s="5">
        <v>1.95</v>
      </c>
      <c r="Q876" s="5">
        <v>0.46</v>
      </c>
      <c r="R876" s="5">
        <v>0</v>
      </c>
      <c r="S876" s="5">
        <v>1800</v>
      </c>
    </row>
    <row r="877" spans="1:19">
      <c r="A877" s="2" t="s">
        <v>15709</v>
      </c>
      <c r="B877" s="2" t="s">
        <v>295</v>
      </c>
      <c r="C877" s="2" t="s">
        <v>3956</v>
      </c>
      <c r="D877" s="2" t="s">
        <v>6512</v>
      </c>
      <c r="E877" s="2" t="s">
        <v>222</v>
      </c>
      <c r="F877" s="2" t="s">
        <v>15710</v>
      </c>
      <c r="G877" s="2" t="s">
        <v>94</v>
      </c>
      <c r="H877" s="2" t="s">
        <v>13316</v>
      </c>
      <c r="I877" s="2" t="s">
        <v>27</v>
      </c>
      <c r="J877" s="9">
        <v>600</v>
      </c>
      <c r="K877" s="9">
        <v>1251</v>
      </c>
      <c r="L877" s="5">
        <v>20</v>
      </c>
      <c r="M877" s="5">
        <v>0</v>
      </c>
      <c r="N877" s="5">
        <v>12.63</v>
      </c>
      <c r="O877" s="5">
        <v>0</v>
      </c>
      <c r="P877" s="5">
        <v>1.6</v>
      </c>
      <c r="Q877" s="5">
        <v>0.63</v>
      </c>
      <c r="R877" s="5">
        <v>0</v>
      </c>
      <c r="S877" s="5">
        <v>2500</v>
      </c>
    </row>
    <row r="878" spans="1:19">
      <c r="A878" s="2" t="s">
        <v>15711</v>
      </c>
      <c r="B878" s="2" t="s">
        <v>8621</v>
      </c>
      <c r="C878" s="2" t="s">
        <v>15401</v>
      </c>
      <c r="D878" s="2" t="s">
        <v>144</v>
      </c>
      <c r="E878" s="2" t="s">
        <v>40</v>
      </c>
      <c r="F878" s="2" t="s">
        <v>15712</v>
      </c>
      <c r="G878" s="2" t="s">
        <v>94</v>
      </c>
      <c r="H878" s="2" t="s">
        <v>13316</v>
      </c>
      <c r="I878" s="2" t="s">
        <v>458</v>
      </c>
      <c r="J878" s="9">
        <v>300</v>
      </c>
      <c r="K878" s="9">
        <v>997</v>
      </c>
      <c r="L878" s="5">
        <v>35</v>
      </c>
      <c r="M878" s="5">
        <v>0</v>
      </c>
      <c r="N878" s="5">
        <v>22.01</v>
      </c>
      <c r="O878" s="5">
        <v>0</v>
      </c>
      <c r="P878" s="5">
        <v>3.51</v>
      </c>
      <c r="Q878" s="5">
        <v>0.63</v>
      </c>
      <c r="R878" s="5">
        <v>0</v>
      </c>
      <c r="S878" s="5">
        <v>1500</v>
      </c>
    </row>
    <row r="879" spans="1:19">
      <c r="A879" s="2" t="s">
        <v>15713</v>
      </c>
      <c r="B879" s="2" t="s">
        <v>924</v>
      </c>
      <c r="C879" s="2" t="s">
        <v>15714</v>
      </c>
      <c r="D879" s="2" t="s">
        <v>9476</v>
      </c>
      <c r="E879" s="2" t="s">
        <v>112</v>
      </c>
      <c r="F879" s="2" t="s">
        <v>15715</v>
      </c>
      <c r="G879" s="2" t="s">
        <v>50</v>
      </c>
      <c r="H879" s="2" t="s">
        <v>13316</v>
      </c>
      <c r="I879" s="2" t="s">
        <v>313</v>
      </c>
      <c r="J879" s="9">
        <v>100</v>
      </c>
      <c r="K879" s="9">
        <v>2321</v>
      </c>
      <c r="L879" s="5">
        <v>46</v>
      </c>
      <c r="M879" s="5">
        <v>0</v>
      </c>
      <c r="N879" s="5">
        <v>31.9</v>
      </c>
      <c r="O879" s="5">
        <v>0</v>
      </c>
      <c r="P879" s="5">
        <v>1.98</v>
      </c>
      <c r="Q879" s="5">
        <v>0.69</v>
      </c>
      <c r="R879" s="5">
        <v>0</v>
      </c>
      <c r="S879" s="5">
        <v>6500</v>
      </c>
    </row>
    <row r="880" spans="1:19">
      <c r="A880" s="2" t="s">
        <v>15716</v>
      </c>
      <c r="B880" s="2" t="s">
        <v>15717</v>
      </c>
      <c r="C880" s="2" t="s">
        <v>1668</v>
      </c>
      <c r="D880" s="2" t="s">
        <v>829</v>
      </c>
      <c r="E880" s="2" t="s">
        <v>112</v>
      </c>
      <c r="F880" s="2" t="s">
        <v>15718</v>
      </c>
      <c r="G880" s="2" t="s">
        <v>50</v>
      </c>
      <c r="H880" s="2" t="s">
        <v>13316</v>
      </c>
      <c r="I880" s="2" t="s">
        <v>120</v>
      </c>
      <c r="J880" s="9">
        <v>1000</v>
      </c>
      <c r="K880" s="9">
        <v>1161</v>
      </c>
      <c r="L880" s="5">
        <v>23</v>
      </c>
      <c r="M880" s="5">
        <v>2</v>
      </c>
      <c r="N880" s="5">
        <v>17.77</v>
      </c>
      <c r="O880" s="5">
        <v>89.45</v>
      </c>
      <c r="P880" s="5">
        <v>1.98</v>
      </c>
      <c r="Q880" s="5">
        <v>0.77</v>
      </c>
      <c r="R880" s="5">
        <v>8.8800000000000008</v>
      </c>
      <c r="S880" s="5">
        <v>2700</v>
      </c>
    </row>
    <row r="881" spans="1:19">
      <c r="A881" s="2" t="s">
        <v>15719</v>
      </c>
      <c r="B881" s="2" t="s">
        <v>7424</v>
      </c>
      <c r="C881" s="2" t="s">
        <v>6677</v>
      </c>
      <c r="D881" s="2" t="s">
        <v>1040</v>
      </c>
      <c r="E881" s="2" t="s">
        <v>112</v>
      </c>
      <c r="F881" s="2" t="s">
        <v>15558</v>
      </c>
      <c r="G881" s="2" t="s">
        <v>312</v>
      </c>
      <c r="H881" s="2" t="s">
        <v>13316</v>
      </c>
      <c r="I881" s="2" t="s">
        <v>382</v>
      </c>
      <c r="J881" s="9">
        <v>300</v>
      </c>
      <c r="K881" s="9">
        <v>923</v>
      </c>
      <c r="L881" s="5">
        <v>33</v>
      </c>
      <c r="M881" s="5">
        <v>3</v>
      </c>
      <c r="N881" s="5">
        <v>24.09</v>
      </c>
      <c r="O881" s="5">
        <v>165.96</v>
      </c>
      <c r="P881" s="5">
        <v>3.58</v>
      </c>
      <c r="Q881" s="5">
        <v>0.73</v>
      </c>
      <c r="R881" s="5">
        <v>8.0299999999999994</v>
      </c>
      <c r="S881" s="5">
        <v>5000</v>
      </c>
    </row>
    <row r="882" spans="1:19">
      <c r="A882" s="2" t="s">
        <v>15720</v>
      </c>
      <c r="B882" s="2" t="s">
        <v>1730</v>
      </c>
      <c r="C882" s="2" t="s">
        <v>83</v>
      </c>
      <c r="D882" s="2" t="s">
        <v>3920</v>
      </c>
      <c r="E882" s="2" t="s">
        <v>56</v>
      </c>
      <c r="F882" s="2" t="s">
        <v>15721</v>
      </c>
      <c r="G882" s="2" t="s">
        <v>167</v>
      </c>
      <c r="H882" s="2" t="s">
        <v>13316</v>
      </c>
      <c r="I882" s="2" t="s">
        <v>319</v>
      </c>
      <c r="J882" s="9">
        <v>100</v>
      </c>
      <c r="K882" s="9">
        <v>1587</v>
      </c>
      <c r="L882" s="5">
        <v>40</v>
      </c>
      <c r="M882" s="5">
        <v>1</v>
      </c>
      <c r="N882" s="5">
        <v>29.76</v>
      </c>
      <c r="O882" s="5">
        <v>74.66</v>
      </c>
      <c r="P882" s="5">
        <v>2.52</v>
      </c>
      <c r="Q882" s="5">
        <v>0.74</v>
      </c>
      <c r="R882" s="5">
        <v>29.76</v>
      </c>
      <c r="S882" s="5">
        <v>1800</v>
      </c>
    </row>
    <row r="883" spans="1:19">
      <c r="A883" s="2" t="s">
        <v>15722</v>
      </c>
      <c r="B883" s="2" t="s">
        <v>14201</v>
      </c>
      <c r="C883" s="2" t="s">
        <v>15723</v>
      </c>
      <c r="D883" s="2" t="s">
        <v>655</v>
      </c>
      <c r="E883" s="2" t="s">
        <v>125</v>
      </c>
      <c r="F883" s="2" t="s">
        <v>15724</v>
      </c>
      <c r="G883" s="2" t="s">
        <v>34</v>
      </c>
      <c r="H883" s="2" t="s">
        <v>13316</v>
      </c>
      <c r="I883" s="2" t="s">
        <v>51</v>
      </c>
      <c r="J883" s="9">
        <v>500</v>
      </c>
      <c r="K883" s="9">
        <v>868</v>
      </c>
      <c r="L883" s="5">
        <v>25</v>
      </c>
      <c r="M883" s="5">
        <v>2</v>
      </c>
      <c r="N883" s="5">
        <v>19.440000000000001</v>
      </c>
      <c r="O883" s="5">
        <v>117.63</v>
      </c>
      <c r="P883" s="5">
        <v>2.88</v>
      </c>
      <c r="Q883" s="5">
        <v>0.78</v>
      </c>
      <c r="R883" s="5">
        <v>9.7200000000000006</v>
      </c>
      <c r="S883" s="5">
        <v>2600</v>
      </c>
    </row>
    <row r="884" spans="1:19">
      <c r="A884" s="2" t="s">
        <v>15725</v>
      </c>
      <c r="B884" s="2" t="s">
        <v>1167</v>
      </c>
      <c r="C884" s="2" t="s">
        <v>15726</v>
      </c>
      <c r="D884" s="2" t="s">
        <v>1035</v>
      </c>
      <c r="E884" s="2" t="s">
        <v>492</v>
      </c>
      <c r="F884" s="2" t="s">
        <v>5275</v>
      </c>
      <c r="G884" s="2" t="s">
        <v>266</v>
      </c>
      <c r="H884" s="2" t="s">
        <v>13316</v>
      </c>
      <c r="I884" s="2" t="s">
        <v>232</v>
      </c>
      <c r="J884" s="9">
        <v>500</v>
      </c>
      <c r="K884" s="9">
        <v>851</v>
      </c>
      <c r="L884" s="5">
        <v>29</v>
      </c>
      <c r="M884" s="5">
        <v>1</v>
      </c>
      <c r="N884" s="5">
        <v>18.27</v>
      </c>
      <c r="O884" s="5">
        <v>44.38</v>
      </c>
      <c r="P884" s="5">
        <v>3.41</v>
      </c>
      <c r="Q884" s="5">
        <v>0.63</v>
      </c>
      <c r="R884" s="5">
        <v>18.27</v>
      </c>
      <c r="S884" s="5">
        <v>1900</v>
      </c>
    </row>
    <row r="885" spans="1:19">
      <c r="A885" s="2" t="s">
        <v>15727</v>
      </c>
      <c r="B885" s="2" t="s">
        <v>15728</v>
      </c>
      <c r="C885" s="2" t="s">
        <v>15729</v>
      </c>
      <c r="D885" s="2" t="s">
        <v>359</v>
      </c>
      <c r="E885" s="2" t="s">
        <v>40</v>
      </c>
      <c r="F885" s="2" t="s">
        <v>15730</v>
      </c>
      <c r="G885" s="2" t="s">
        <v>150</v>
      </c>
      <c r="H885" s="2" t="s">
        <v>13316</v>
      </c>
      <c r="I885" s="2" t="s">
        <v>80</v>
      </c>
      <c r="J885" s="9">
        <v>600</v>
      </c>
      <c r="K885" s="9">
        <v>2452</v>
      </c>
      <c r="L885" s="5">
        <v>105</v>
      </c>
      <c r="M885" s="5">
        <v>5</v>
      </c>
      <c r="N885" s="5">
        <v>76.38</v>
      </c>
      <c r="O885" s="5">
        <v>369.24</v>
      </c>
      <c r="P885" s="5">
        <v>4.28</v>
      </c>
      <c r="Q885" s="5">
        <v>0.73</v>
      </c>
      <c r="R885" s="5">
        <v>15.28</v>
      </c>
      <c r="S885" s="5">
        <v>1000</v>
      </c>
    </row>
    <row r="886" spans="1:19">
      <c r="A886" s="2" t="s">
        <v>15731</v>
      </c>
      <c r="B886" s="2" t="s">
        <v>15732</v>
      </c>
      <c r="C886" s="2" t="s">
        <v>4350</v>
      </c>
      <c r="D886" s="2" t="s">
        <v>3299</v>
      </c>
      <c r="E886" s="2" t="s">
        <v>32</v>
      </c>
      <c r="F886" s="2" t="s">
        <v>15733</v>
      </c>
      <c r="G886" s="2" t="s">
        <v>161</v>
      </c>
      <c r="H886" s="2" t="s">
        <v>13316</v>
      </c>
      <c r="I886" s="2" t="s">
        <v>300</v>
      </c>
      <c r="J886" s="9">
        <v>100</v>
      </c>
      <c r="K886" s="9">
        <v>822</v>
      </c>
      <c r="L886" s="5">
        <v>16</v>
      </c>
      <c r="M886" s="5">
        <v>1</v>
      </c>
      <c r="N886" s="5">
        <v>6.93</v>
      </c>
      <c r="O886" s="5">
        <v>56.86</v>
      </c>
      <c r="P886" s="5">
        <v>1.95</v>
      </c>
      <c r="Q886" s="5">
        <v>0.43</v>
      </c>
      <c r="R886" s="5">
        <v>6.93</v>
      </c>
      <c r="S886" s="5">
        <v>4800</v>
      </c>
    </row>
    <row r="887" spans="1:19">
      <c r="A887" s="2" t="s">
        <v>15734</v>
      </c>
      <c r="B887" s="2" t="s">
        <v>1899</v>
      </c>
      <c r="C887" s="2" t="s">
        <v>15735</v>
      </c>
      <c r="D887" s="2" t="s">
        <v>264</v>
      </c>
      <c r="E887" s="2" t="s">
        <v>23</v>
      </c>
      <c r="F887" s="2" t="s">
        <v>6143</v>
      </c>
      <c r="G887" s="2" t="s">
        <v>94</v>
      </c>
      <c r="H887" s="2" t="s">
        <v>13316</v>
      </c>
      <c r="I887" s="2" t="s">
        <v>300</v>
      </c>
      <c r="J887" s="9">
        <v>1000</v>
      </c>
      <c r="K887" s="9">
        <v>1639</v>
      </c>
      <c r="L887" s="5">
        <v>62</v>
      </c>
      <c r="M887" s="5">
        <v>0</v>
      </c>
      <c r="N887" s="5">
        <v>50.93</v>
      </c>
      <c r="O887" s="5">
        <v>0</v>
      </c>
      <c r="P887" s="5">
        <v>3.78</v>
      </c>
      <c r="Q887" s="5">
        <v>0.82</v>
      </c>
      <c r="R887" s="5">
        <v>0</v>
      </c>
      <c r="S887" s="5">
        <v>2000</v>
      </c>
    </row>
    <row r="888" spans="1:19">
      <c r="A888" s="2" t="s">
        <v>15736</v>
      </c>
      <c r="B888" s="2" t="s">
        <v>12017</v>
      </c>
      <c r="C888" s="2" t="s">
        <v>130</v>
      </c>
      <c r="D888" s="2" t="s">
        <v>3107</v>
      </c>
      <c r="E888" s="2" t="s">
        <v>1203</v>
      </c>
      <c r="F888" s="2" t="s">
        <v>15737</v>
      </c>
      <c r="G888" s="2" t="s">
        <v>253</v>
      </c>
      <c r="H888" s="2" t="s">
        <v>13316</v>
      </c>
      <c r="I888" s="2" t="s">
        <v>162</v>
      </c>
      <c r="J888" s="9">
        <v>800</v>
      </c>
      <c r="K888" s="9">
        <v>2141</v>
      </c>
      <c r="L888" s="5">
        <v>38</v>
      </c>
      <c r="M888" s="5">
        <v>1</v>
      </c>
      <c r="N888" s="5">
        <v>15.63</v>
      </c>
      <c r="O888" s="5">
        <v>56.66</v>
      </c>
      <c r="P888" s="5">
        <v>1.77</v>
      </c>
      <c r="Q888" s="5">
        <v>0.41</v>
      </c>
      <c r="R888" s="5">
        <v>15.63</v>
      </c>
      <c r="S888" s="5">
        <v>1500</v>
      </c>
    </row>
    <row r="889" spans="1:19">
      <c r="A889" s="2" t="s">
        <v>15738</v>
      </c>
      <c r="B889" s="2" t="s">
        <v>1966</v>
      </c>
      <c r="C889" s="2" t="s">
        <v>2747</v>
      </c>
      <c r="D889" s="2" t="s">
        <v>15739</v>
      </c>
      <c r="E889" s="2" t="s">
        <v>32</v>
      </c>
      <c r="F889" s="2" t="s">
        <v>1468</v>
      </c>
      <c r="G889" s="2" t="s">
        <v>42</v>
      </c>
      <c r="H889" s="2" t="s">
        <v>13316</v>
      </c>
      <c r="I889" s="2" t="s">
        <v>293</v>
      </c>
      <c r="J889" s="9">
        <v>700</v>
      </c>
      <c r="K889" s="9">
        <v>2219</v>
      </c>
      <c r="L889" s="5">
        <v>51</v>
      </c>
      <c r="M889" s="5">
        <v>2</v>
      </c>
      <c r="N889" s="5">
        <v>37.880000000000003</v>
      </c>
      <c r="O889" s="5">
        <v>85.03</v>
      </c>
      <c r="P889" s="5">
        <v>2.2999999999999998</v>
      </c>
      <c r="Q889" s="5">
        <v>0.74</v>
      </c>
      <c r="R889" s="5">
        <v>18.940000000000001</v>
      </c>
      <c r="S889" s="5">
        <v>6400</v>
      </c>
    </row>
    <row r="890" spans="1:19">
      <c r="A890" s="2" t="s">
        <v>15740</v>
      </c>
      <c r="B890" s="2" t="s">
        <v>11377</v>
      </c>
      <c r="C890" s="2" t="s">
        <v>1943</v>
      </c>
      <c r="D890" s="2" t="s">
        <v>1551</v>
      </c>
      <c r="E890" s="2" t="s">
        <v>112</v>
      </c>
      <c r="F890" s="2" t="s">
        <v>15741</v>
      </c>
      <c r="G890" s="2" t="s">
        <v>65</v>
      </c>
      <c r="H890" s="2" t="s">
        <v>13316</v>
      </c>
      <c r="I890" s="2" t="s">
        <v>88</v>
      </c>
      <c r="J890" s="9">
        <v>1000</v>
      </c>
      <c r="K890" s="9">
        <v>1608</v>
      </c>
      <c r="L890" s="5">
        <v>38</v>
      </c>
      <c r="M890" s="5">
        <v>1</v>
      </c>
      <c r="N890" s="5">
        <v>23.65</v>
      </c>
      <c r="O890" s="5">
        <v>47.24</v>
      </c>
      <c r="P890" s="5">
        <v>2.36</v>
      </c>
      <c r="Q890" s="5">
        <v>0.62</v>
      </c>
      <c r="R890" s="5">
        <v>23.65</v>
      </c>
      <c r="S890" s="5">
        <v>4117</v>
      </c>
    </row>
    <row r="891" spans="1:19">
      <c r="A891" s="2" t="s">
        <v>15742</v>
      </c>
      <c r="B891" s="2" t="s">
        <v>1562</v>
      </c>
      <c r="C891" s="2" t="s">
        <v>15743</v>
      </c>
      <c r="D891" s="2" t="s">
        <v>144</v>
      </c>
      <c r="E891" s="2" t="s">
        <v>40</v>
      </c>
      <c r="F891" s="2" t="s">
        <v>4984</v>
      </c>
      <c r="G891" s="2" t="s">
        <v>72</v>
      </c>
      <c r="H891" s="2" t="s">
        <v>13316</v>
      </c>
      <c r="I891" s="2" t="s">
        <v>135</v>
      </c>
      <c r="J891" s="9">
        <v>300</v>
      </c>
      <c r="K891" s="9">
        <v>641</v>
      </c>
      <c r="L891" s="5">
        <v>15</v>
      </c>
      <c r="M891" s="5">
        <v>1</v>
      </c>
      <c r="N891" s="5">
        <v>11.56</v>
      </c>
      <c r="O891" s="5">
        <v>62.49</v>
      </c>
      <c r="P891" s="5">
        <v>2.34</v>
      </c>
      <c r="Q891" s="5">
        <v>0.77</v>
      </c>
      <c r="R891" s="5">
        <v>11.56</v>
      </c>
      <c r="S891" s="5">
        <v>5000</v>
      </c>
    </row>
    <row r="892" spans="1:19">
      <c r="A892" s="2" t="s">
        <v>15744</v>
      </c>
      <c r="B892" s="2" t="s">
        <v>6930</v>
      </c>
      <c r="C892" s="2" t="s">
        <v>10272</v>
      </c>
      <c r="D892" s="2" t="s">
        <v>2810</v>
      </c>
      <c r="E892" s="2" t="s">
        <v>132</v>
      </c>
      <c r="F892" s="2" t="s">
        <v>15745</v>
      </c>
      <c r="G892" s="2" t="s">
        <v>253</v>
      </c>
      <c r="H892" s="2" t="s">
        <v>13316</v>
      </c>
      <c r="I892" s="2" t="s">
        <v>183</v>
      </c>
      <c r="J892" s="9">
        <v>300</v>
      </c>
      <c r="K892" s="9">
        <v>784</v>
      </c>
      <c r="L892" s="5">
        <v>19</v>
      </c>
      <c r="M892" s="5">
        <v>0</v>
      </c>
      <c r="N892" s="5">
        <v>16.14</v>
      </c>
      <c r="O892" s="5">
        <v>0</v>
      </c>
      <c r="P892" s="5">
        <v>2.42</v>
      </c>
      <c r="Q892" s="5">
        <v>0.85</v>
      </c>
      <c r="R892" s="5">
        <v>0</v>
      </c>
      <c r="S892" s="5">
        <v>4000</v>
      </c>
    </row>
    <row r="893" spans="1:19">
      <c r="A893" s="2" t="s">
        <v>15746</v>
      </c>
      <c r="B893" s="2" t="s">
        <v>3371</v>
      </c>
      <c r="C893" s="2" t="s">
        <v>15747</v>
      </c>
      <c r="D893" s="2" t="s">
        <v>655</v>
      </c>
      <c r="E893" s="2" t="s">
        <v>125</v>
      </c>
      <c r="F893" s="2" t="s">
        <v>15748</v>
      </c>
      <c r="G893" s="2" t="s">
        <v>150</v>
      </c>
      <c r="H893" s="2" t="s">
        <v>13316</v>
      </c>
      <c r="I893" s="2" t="s">
        <v>248</v>
      </c>
      <c r="J893" s="9">
        <v>500</v>
      </c>
      <c r="K893" s="9">
        <v>1846</v>
      </c>
      <c r="L893" s="5">
        <v>66</v>
      </c>
      <c r="M893" s="5">
        <v>2</v>
      </c>
      <c r="N893" s="5">
        <v>54.1</v>
      </c>
      <c r="O893" s="5">
        <v>107.21</v>
      </c>
      <c r="P893" s="5">
        <v>3.58</v>
      </c>
      <c r="Q893" s="5">
        <v>0.82</v>
      </c>
      <c r="R893" s="5">
        <v>27.05</v>
      </c>
      <c r="S893" s="5">
        <v>3250</v>
      </c>
    </row>
    <row r="894" spans="1:19">
      <c r="A894" s="2" t="s">
        <v>15749</v>
      </c>
      <c r="B894" s="2" t="s">
        <v>1167</v>
      </c>
      <c r="C894" s="2" t="s">
        <v>1543</v>
      </c>
      <c r="D894" s="2" t="s">
        <v>15750</v>
      </c>
      <c r="E894" s="2" t="s">
        <v>78</v>
      </c>
      <c r="F894" s="2" t="s">
        <v>15751</v>
      </c>
      <c r="G894" s="2" t="s">
        <v>87</v>
      </c>
      <c r="H894" s="2" t="s">
        <v>13316</v>
      </c>
      <c r="I894" s="2" t="s">
        <v>59</v>
      </c>
      <c r="J894" s="9">
        <v>700</v>
      </c>
      <c r="K894" s="9">
        <v>621</v>
      </c>
      <c r="L894" s="5">
        <v>26</v>
      </c>
      <c r="M894" s="5">
        <v>0</v>
      </c>
      <c r="N894" s="5">
        <v>11.49</v>
      </c>
      <c r="O894" s="5">
        <v>0</v>
      </c>
      <c r="P894" s="5">
        <v>4.1900000000000004</v>
      </c>
      <c r="Q894" s="5">
        <v>0.44</v>
      </c>
      <c r="R894" s="5">
        <v>0</v>
      </c>
      <c r="S894" s="5">
        <v>6500</v>
      </c>
    </row>
    <row r="895" spans="1:19">
      <c r="A895" s="2" t="s">
        <v>15752</v>
      </c>
      <c r="B895" s="2" t="s">
        <v>475</v>
      </c>
      <c r="C895" s="2" t="s">
        <v>7834</v>
      </c>
      <c r="D895" s="2" t="s">
        <v>9946</v>
      </c>
      <c r="E895" s="2" t="s">
        <v>132</v>
      </c>
      <c r="F895" s="2" t="s">
        <v>15753</v>
      </c>
      <c r="G895" s="2" t="s">
        <v>72</v>
      </c>
      <c r="H895" s="2" t="s">
        <v>13316</v>
      </c>
      <c r="I895" s="2" t="s">
        <v>217</v>
      </c>
      <c r="J895" s="9">
        <v>100</v>
      </c>
      <c r="K895" s="9">
        <v>508</v>
      </c>
      <c r="L895" s="5">
        <v>20</v>
      </c>
      <c r="M895" s="5">
        <v>2</v>
      </c>
      <c r="N895" s="5">
        <v>13.34</v>
      </c>
      <c r="O895" s="5">
        <v>86.07</v>
      </c>
      <c r="P895" s="5">
        <v>3.94</v>
      </c>
      <c r="Q895" s="5">
        <v>0.67</v>
      </c>
      <c r="R895" s="5">
        <v>6.67</v>
      </c>
      <c r="S895" s="5">
        <v>1500</v>
      </c>
    </row>
    <row r="896" spans="1:19">
      <c r="A896" s="2" t="s">
        <v>15754</v>
      </c>
      <c r="B896" s="2" t="s">
        <v>15755</v>
      </c>
      <c r="C896" s="2" t="s">
        <v>15756</v>
      </c>
      <c r="D896" s="2" t="s">
        <v>1511</v>
      </c>
      <c r="E896" s="2" t="s">
        <v>40</v>
      </c>
      <c r="F896" s="2" t="s">
        <v>15757</v>
      </c>
      <c r="G896" s="2" t="s">
        <v>102</v>
      </c>
      <c r="H896" s="2" t="s">
        <v>13316</v>
      </c>
      <c r="I896" s="2" t="s">
        <v>73</v>
      </c>
      <c r="J896" s="9">
        <v>400</v>
      </c>
      <c r="K896" s="9">
        <v>1107</v>
      </c>
      <c r="L896" s="5">
        <v>42</v>
      </c>
      <c r="M896" s="5">
        <v>0</v>
      </c>
      <c r="N896" s="5">
        <v>33.409999999999997</v>
      </c>
      <c r="O896" s="5">
        <v>0</v>
      </c>
      <c r="P896" s="5">
        <v>3.79</v>
      </c>
      <c r="Q896" s="5">
        <v>0.8</v>
      </c>
      <c r="R896" s="5">
        <v>0</v>
      </c>
      <c r="S896" s="5">
        <v>4800</v>
      </c>
    </row>
    <row r="897" spans="1:19">
      <c r="A897" s="2" t="s">
        <v>15758</v>
      </c>
      <c r="B897" s="2" t="s">
        <v>4932</v>
      </c>
      <c r="C897" s="2" t="s">
        <v>15759</v>
      </c>
      <c r="D897" s="2" t="s">
        <v>286</v>
      </c>
      <c r="E897" s="2" t="s">
        <v>40</v>
      </c>
      <c r="F897" s="2" t="s">
        <v>15760</v>
      </c>
      <c r="G897" s="2" t="s">
        <v>134</v>
      </c>
      <c r="H897" s="2" t="s">
        <v>13316</v>
      </c>
      <c r="I897" s="2" t="s">
        <v>127</v>
      </c>
      <c r="J897" s="9">
        <v>200</v>
      </c>
      <c r="K897" s="9">
        <v>547</v>
      </c>
      <c r="L897" s="5">
        <v>18</v>
      </c>
      <c r="M897" s="5">
        <v>0</v>
      </c>
      <c r="N897" s="5">
        <v>8.35</v>
      </c>
      <c r="O897" s="5">
        <v>0</v>
      </c>
      <c r="P897" s="5">
        <v>3.29</v>
      </c>
      <c r="Q897" s="5">
        <v>0.46</v>
      </c>
      <c r="R897" s="5">
        <v>0</v>
      </c>
      <c r="S897" s="5">
        <v>4100</v>
      </c>
    </row>
    <row r="898" spans="1:19">
      <c r="A898" s="2" t="s">
        <v>15761</v>
      </c>
      <c r="B898" s="2" t="s">
        <v>555</v>
      </c>
      <c r="C898" s="2" t="s">
        <v>15762</v>
      </c>
      <c r="D898" s="2" t="s">
        <v>117</v>
      </c>
      <c r="E898" s="2" t="s">
        <v>118</v>
      </c>
      <c r="F898" s="2" t="s">
        <v>11436</v>
      </c>
      <c r="G898" s="2" t="s">
        <v>253</v>
      </c>
      <c r="H898" s="2" t="s">
        <v>13316</v>
      </c>
      <c r="I898" s="2" t="s">
        <v>248</v>
      </c>
      <c r="J898" s="9">
        <v>100</v>
      </c>
      <c r="K898" s="9">
        <v>825</v>
      </c>
      <c r="L898" s="5">
        <v>18</v>
      </c>
      <c r="M898" s="5">
        <v>1</v>
      </c>
      <c r="N898" s="5">
        <v>9.89</v>
      </c>
      <c r="O898" s="5">
        <v>69.45</v>
      </c>
      <c r="P898" s="5">
        <v>2.1800000000000002</v>
      </c>
      <c r="Q898" s="5">
        <v>0.55000000000000004</v>
      </c>
      <c r="R898" s="5">
        <v>9.89</v>
      </c>
      <c r="S898" s="5">
        <v>4100</v>
      </c>
    </row>
    <row r="899" spans="1:19">
      <c r="A899" s="2" t="s">
        <v>15763</v>
      </c>
      <c r="B899" s="2" t="s">
        <v>15764</v>
      </c>
      <c r="C899" s="2" t="s">
        <v>5640</v>
      </c>
      <c r="D899" s="2" t="s">
        <v>4571</v>
      </c>
      <c r="E899" s="2" t="s">
        <v>32</v>
      </c>
      <c r="F899" s="2" t="s">
        <v>15765</v>
      </c>
      <c r="G899" s="2" t="s">
        <v>312</v>
      </c>
      <c r="H899" s="2" t="s">
        <v>13316</v>
      </c>
      <c r="I899" s="2" t="s">
        <v>293</v>
      </c>
      <c r="J899" s="9">
        <v>100</v>
      </c>
      <c r="K899" s="9">
        <v>937</v>
      </c>
      <c r="L899" s="5">
        <v>22</v>
      </c>
      <c r="M899" s="5">
        <v>0</v>
      </c>
      <c r="N899" s="5">
        <v>15.66</v>
      </c>
      <c r="O899" s="5">
        <v>0</v>
      </c>
      <c r="P899" s="5">
        <v>2.35</v>
      </c>
      <c r="Q899" s="5">
        <v>0.71</v>
      </c>
      <c r="R899" s="5">
        <v>0</v>
      </c>
      <c r="S899" s="5">
        <v>1600</v>
      </c>
    </row>
    <row r="900" spans="1:19">
      <c r="A900" s="2" t="s">
        <v>15766</v>
      </c>
      <c r="B900" s="2" t="s">
        <v>7324</v>
      </c>
      <c r="C900" s="2" t="s">
        <v>76</v>
      </c>
      <c r="D900" s="2" t="s">
        <v>3734</v>
      </c>
      <c r="E900" s="2" t="s">
        <v>112</v>
      </c>
      <c r="F900" s="2" t="s">
        <v>15767</v>
      </c>
      <c r="G900" s="2" t="s">
        <v>72</v>
      </c>
      <c r="H900" s="2" t="s">
        <v>13316</v>
      </c>
      <c r="I900" s="2" t="s">
        <v>88</v>
      </c>
      <c r="J900" s="9">
        <v>300</v>
      </c>
      <c r="K900" s="9">
        <v>1939</v>
      </c>
      <c r="L900" s="5">
        <v>31</v>
      </c>
      <c r="M900" s="5">
        <v>1</v>
      </c>
      <c r="N900" s="5">
        <v>12.63</v>
      </c>
      <c r="O900" s="5">
        <v>48.13</v>
      </c>
      <c r="P900" s="5">
        <v>1.6</v>
      </c>
      <c r="Q900" s="5">
        <v>0.41</v>
      </c>
      <c r="R900" s="5">
        <v>12.63</v>
      </c>
      <c r="S900" s="5">
        <v>3300</v>
      </c>
    </row>
    <row r="901" spans="1:19">
      <c r="A901" s="2" t="s">
        <v>15768</v>
      </c>
      <c r="B901" s="2" t="s">
        <v>15769</v>
      </c>
      <c r="C901" s="2" t="s">
        <v>15770</v>
      </c>
      <c r="D901" s="2" t="s">
        <v>15771</v>
      </c>
      <c r="E901" s="2" t="s">
        <v>48</v>
      </c>
      <c r="F901" s="2" t="s">
        <v>15772</v>
      </c>
      <c r="G901" s="2" t="s">
        <v>72</v>
      </c>
      <c r="H901" s="2" t="s">
        <v>13316</v>
      </c>
      <c r="I901" s="2" t="s">
        <v>319</v>
      </c>
      <c r="J901" s="9">
        <v>600</v>
      </c>
      <c r="K901" s="9">
        <v>1002</v>
      </c>
      <c r="L901" s="5">
        <v>22</v>
      </c>
      <c r="M901" s="5">
        <v>0</v>
      </c>
      <c r="N901" s="5">
        <v>11.19</v>
      </c>
      <c r="O901" s="5">
        <v>0</v>
      </c>
      <c r="P901" s="5">
        <v>2.2000000000000002</v>
      </c>
      <c r="Q901" s="5">
        <v>0.51</v>
      </c>
      <c r="R901" s="5">
        <v>0</v>
      </c>
      <c r="S901" s="5">
        <v>2500</v>
      </c>
    </row>
    <row r="902" spans="1:19">
      <c r="A902" s="2" t="s">
        <v>15773</v>
      </c>
      <c r="B902" s="2" t="s">
        <v>15774</v>
      </c>
      <c r="C902" s="2" t="s">
        <v>4245</v>
      </c>
      <c r="D902" s="2" t="s">
        <v>1305</v>
      </c>
      <c r="E902" s="2" t="s">
        <v>40</v>
      </c>
      <c r="F902" s="2" t="s">
        <v>15775</v>
      </c>
      <c r="G902" s="2" t="s">
        <v>94</v>
      </c>
      <c r="H902" s="2" t="s">
        <v>13316</v>
      </c>
      <c r="I902" s="2" t="s">
        <v>59</v>
      </c>
      <c r="J902" s="9">
        <v>700</v>
      </c>
      <c r="K902" s="9">
        <v>1995</v>
      </c>
      <c r="L902" s="5">
        <v>37</v>
      </c>
      <c r="M902" s="5">
        <v>0</v>
      </c>
      <c r="N902" s="5">
        <v>23.86</v>
      </c>
      <c r="O902" s="5">
        <v>0</v>
      </c>
      <c r="P902" s="5">
        <v>1.85</v>
      </c>
      <c r="Q902" s="5">
        <v>0.64</v>
      </c>
      <c r="R902" s="5">
        <v>0</v>
      </c>
      <c r="S902" s="5">
        <v>1001</v>
      </c>
    </row>
    <row r="903" spans="1:19">
      <c r="A903" s="2" t="s">
        <v>15776</v>
      </c>
      <c r="B903" s="2" t="s">
        <v>6887</v>
      </c>
      <c r="C903" s="2" t="s">
        <v>2254</v>
      </c>
      <c r="D903" s="2" t="s">
        <v>8878</v>
      </c>
      <c r="E903" s="2" t="s">
        <v>40</v>
      </c>
      <c r="F903" s="2" t="s">
        <v>825</v>
      </c>
      <c r="G903" s="2" t="s">
        <v>344</v>
      </c>
      <c r="H903" s="2" t="s">
        <v>13316</v>
      </c>
      <c r="I903" s="2" t="s">
        <v>120</v>
      </c>
      <c r="J903" s="9">
        <v>600</v>
      </c>
      <c r="K903" s="9">
        <v>1550</v>
      </c>
      <c r="L903" s="5">
        <v>37</v>
      </c>
      <c r="M903" s="5">
        <v>0</v>
      </c>
      <c r="N903" s="5">
        <v>21.09</v>
      </c>
      <c r="O903" s="5">
        <v>0</v>
      </c>
      <c r="P903" s="5">
        <v>2.39</v>
      </c>
      <c r="Q903" s="5">
        <v>0.56999999999999995</v>
      </c>
      <c r="R903" s="5">
        <v>0</v>
      </c>
      <c r="S903" s="5">
        <v>3000</v>
      </c>
    </row>
    <row r="904" spans="1:19">
      <c r="A904" s="2" t="s">
        <v>15777</v>
      </c>
      <c r="B904" s="2" t="s">
        <v>799</v>
      </c>
      <c r="C904" s="2" t="s">
        <v>15778</v>
      </c>
      <c r="D904" s="2" t="s">
        <v>13340</v>
      </c>
      <c r="E904" s="2" t="s">
        <v>125</v>
      </c>
      <c r="F904" s="2" t="s">
        <v>15779</v>
      </c>
      <c r="G904" s="2" t="s">
        <v>266</v>
      </c>
      <c r="H904" s="2" t="s">
        <v>13316</v>
      </c>
      <c r="I904" s="2" t="s">
        <v>43</v>
      </c>
      <c r="J904" s="9">
        <v>300</v>
      </c>
      <c r="K904" s="9">
        <v>800</v>
      </c>
      <c r="L904" s="5">
        <v>34</v>
      </c>
      <c r="M904" s="5">
        <v>0</v>
      </c>
      <c r="N904" s="5">
        <v>16.940000000000001</v>
      </c>
      <c r="O904" s="5">
        <v>0</v>
      </c>
      <c r="P904" s="5">
        <v>4.25</v>
      </c>
      <c r="Q904" s="5">
        <v>0.5</v>
      </c>
      <c r="R904" s="5">
        <v>0</v>
      </c>
      <c r="S904" s="5">
        <v>3700</v>
      </c>
    </row>
    <row r="905" spans="1:19">
      <c r="A905" s="2" t="s">
        <v>15780</v>
      </c>
      <c r="B905" s="2" t="s">
        <v>2694</v>
      </c>
      <c r="C905" s="2" t="s">
        <v>76</v>
      </c>
      <c r="D905" s="2" t="s">
        <v>175</v>
      </c>
      <c r="E905" s="2" t="s">
        <v>23</v>
      </c>
      <c r="F905" s="2" t="s">
        <v>15781</v>
      </c>
      <c r="G905" s="2" t="s">
        <v>344</v>
      </c>
      <c r="H905" s="2" t="s">
        <v>13316</v>
      </c>
      <c r="I905" s="2" t="s">
        <v>183</v>
      </c>
      <c r="J905" s="9">
        <v>700</v>
      </c>
      <c r="K905" s="9">
        <v>1348</v>
      </c>
      <c r="L905" s="5">
        <v>56</v>
      </c>
      <c r="M905" s="5">
        <v>2</v>
      </c>
      <c r="N905" s="5">
        <v>38.47</v>
      </c>
      <c r="O905" s="5">
        <v>87.06</v>
      </c>
      <c r="P905" s="5">
        <v>4.1500000000000004</v>
      </c>
      <c r="Q905" s="5">
        <v>0.69</v>
      </c>
      <c r="R905" s="5">
        <v>19.239999999999998</v>
      </c>
      <c r="S905" s="5">
        <v>3467</v>
      </c>
    </row>
    <row r="906" spans="1:19">
      <c r="A906" s="2" t="s">
        <v>15782</v>
      </c>
      <c r="B906" s="2" t="s">
        <v>389</v>
      </c>
      <c r="C906" s="2" t="s">
        <v>15783</v>
      </c>
      <c r="D906" s="2" t="s">
        <v>15784</v>
      </c>
      <c r="E906" s="2" t="s">
        <v>125</v>
      </c>
      <c r="F906" s="2" t="s">
        <v>15785</v>
      </c>
      <c r="G906" s="2" t="s">
        <v>253</v>
      </c>
      <c r="H906" s="2" t="s">
        <v>13316</v>
      </c>
      <c r="I906" s="2" t="s">
        <v>73</v>
      </c>
      <c r="J906" s="9">
        <v>500</v>
      </c>
      <c r="K906" s="9">
        <v>2051</v>
      </c>
      <c r="L906" s="5">
        <v>61</v>
      </c>
      <c r="M906" s="5">
        <v>1</v>
      </c>
      <c r="N906" s="5">
        <v>27.24</v>
      </c>
      <c r="O906" s="5">
        <v>69.349999999999994</v>
      </c>
      <c r="P906" s="5">
        <v>2.97</v>
      </c>
      <c r="Q906" s="5">
        <v>0.45</v>
      </c>
      <c r="R906" s="5">
        <v>27.24</v>
      </c>
      <c r="S906" s="5">
        <v>1465</v>
      </c>
    </row>
    <row r="907" spans="1:19">
      <c r="A907" s="2" t="s">
        <v>15786</v>
      </c>
      <c r="B907" s="2" t="s">
        <v>6775</v>
      </c>
      <c r="C907" s="2" t="s">
        <v>2605</v>
      </c>
      <c r="D907" s="2" t="s">
        <v>421</v>
      </c>
      <c r="E907" s="2" t="s">
        <v>32</v>
      </c>
      <c r="F907" s="2" t="s">
        <v>15787</v>
      </c>
      <c r="G907" s="2" t="s">
        <v>253</v>
      </c>
      <c r="H907" s="2" t="s">
        <v>13316</v>
      </c>
      <c r="I907" s="2" t="s">
        <v>361</v>
      </c>
      <c r="J907" s="9">
        <v>700</v>
      </c>
      <c r="K907" s="9">
        <v>1074</v>
      </c>
      <c r="L907" s="5">
        <v>20</v>
      </c>
      <c r="M907" s="5">
        <v>0</v>
      </c>
      <c r="N907" s="5">
        <v>16.309999999999999</v>
      </c>
      <c r="O907" s="5">
        <v>0</v>
      </c>
      <c r="P907" s="5">
        <v>1.86</v>
      </c>
      <c r="Q907" s="5">
        <v>0.82</v>
      </c>
      <c r="R907" s="5">
        <v>0</v>
      </c>
      <c r="S907" s="5">
        <v>2500</v>
      </c>
    </row>
    <row r="908" spans="1:19">
      <c r="A908" s="2" t="s">
        <v>15788</v>
      </c>
      <c r="B908" s="2" t="s">
        <v>15789</v>
      </c>
      <c r="C908" s="2" t="s">
        <v>912</v>
      </c>
      <c r="D908" s="2" t="s">
        <v>4675</v>
      </c>
      <c r="E908" s="2" t="s">
        <v>125</v>
      </c>
      <c r="F908" s="2" t="s">
        <v>15790</v>
      </c>
      <c r="G908" s="2" t="s">
        <v>134</v>
      </c>
      <c r="H908" s="2" t="s">
        <v>13316</v>
      </c>
      <c r="I908" s="2" t="s">
        <v>458</v>
      </c>
      <c r="J908" s="9">
        <v>600</v>
      </c>
      <c r="K908" s="9">
        <v>1775</v>
      </c>
      <c r="L908" s="5">
        <v>65</v>
      </c>
      <c r="M908" s="5">
        <v>3</v>
      </c>
      <c r="N908" s="5">
        <v>53.33</v>
      </c>
      <c r="O908" s="5">
        <v>210.42</v>
      </c>
      <c r="P908" s="5">
        <v>3.66</v>
      </c>
      <c r="Q908" s="5">
        <v>0.82</v>
      </c>
      <c r="R908" s="5">
        <v>17.78</v>
      </c>
      <c r="S908" s="5">
        <v>1625</v>
      </c>
    </row>
    <row r="909" spans="1:19">
      <c r="A909" s="2" t="s">
        <v>15791</v>
      </c>
      <c r="B909" s="2" t="s">
        <v>6624</v>
      </c>
      <c r="C909" s="2" t="s">
        <v>7443</v>
      </c>
      <c r="D909" s="2" t="s">
        <v>8912</v>
      </c>
      <c r="E909" s="2" t="s">
        <v>85</v>
      </c>
      <c r="F909" s="2" t="s">
        <v>15792</v>
      </c>
      <c r="G909" s="2" t="s">
        <v>65</v>
      </c>
      <c r="H909" s="2" t="s">
        <v>13316</v>
      </c>
      <c r="I909" s="2" t="s">
        <v>458</v>
      </c>
      <c r="J909" s="9">
        <v>600</v>
      </c>
      <c r="K909" s="9">
        <v>1787</v>
      </c>
      <c r="L909" s="5">
        <v>67</v>
      </c>
      <c r="M909" s="5">
        <v>2</v>
      </c>
      <c r="N909" s="5">
        <v>41.84</v>
      </c>
      <c r="O909" s="5">
        <v>120.03</v>
      </c>
      <c r="P909" s="5">
        <v>3.75</v>
      </c>
      <c r="Q909" s="5">
        <v>0.62</v>
      </c>
      <c r="R909" s="5">
        <v>20.92</v>
      </c>
      <c r="S909" s="5">
        <v>4400</v>
      </c>
    </row>
    <row r="910" spans="1:19">
      <c r="A910" s="2" t="s">
        <v>15793</v>
      </c>
      <c r="B910" s="2" t="s">
        <v>4009</v>
      </c>
      <c r="C910" s="2" t="s">
        <v>15794</v>
      </c>
      <c r="D910" s="2" t="s">
        <v>15795</v>
      </c>
      <c r="E910" s="2" t="s">
        <v>953</v>
      </c>
      <c r="F910" s="2" t="s">
        <v>15796</v>
      </c>
      <c r="G910" s="2" t="s">
        <v>87</v>
      </c>
      <c r="H910" s="2" t="s">
        <v>13316</v>
      </c>
      <c r="I910" s="2" t="s">
        <v>300</v>
      </c>
      <c r="J910" s="9">
        <v>300</v>
      </c>
      <c r="K910" s="9">
        <v>2324</v>
      </c>
      <c r="L910" s="5">
        <v>96</v>
      </c>
      <c r="M910" s="5">
        <v>8</v>
      </c>
      <c r="N910" s="5">
        <v>50.83</v>
      </c>
      <c r="O910" s="5">
        <v>519.15</v>
      </c>
      <c r="P910" s="5">
        <v>4.13</v>
      </c>
      <c r="Q910" s="5">
        <v>0.53</v>
      </c>
      <c r="R910" s="5">
        <v>6.35</v>
      </c>
      <c r="S910" s="5">
        <v>4400</v>
      </c>
    </row>
    <row r="911" spans="1:19">
      <c r="A911" s="2" t="s">
        <v>15797</v>
      </c>
      <c r="B911" s="2" t="s">
        <v>15798</v>
      </c>
      <c r="C911" s="2" t="s">
        <v>3802</v>
      </c>
      <c r="D911" s="2" t="s">
        <v>1559</v>
      </c>
      <c r="E911" s="2" t="s">
        <v>23</v>
      </c>
      <c r="F911" s="2" t="s">
        <v>15799</v>
      </c>
      <c r="G911" s="2" t="s">
        <v>167</v>
      </c>
      <c r="H911" s="2" t="s">
        <v>13316</v>
      </c>
      <c r="I911" s="2" t="s">
        <v>177</v>
      </c>
      <c r="J911" s="9">
        <v>200</v>
      </c>
      <c r="K911" s="9">
        <v>2366</v>
      </c>
      <c r="L911" s="5">
        <v>52</v>
      </c>
      <c r="M911" s="5">
        <v>2</v>
      </c>
      <c r="N911" s="5">
        <v>21.37</v>
      </c>
      <c r="O911" s="5">
        <v>122.16</v>
      </c>
      <c r="P911" s="5">
        <v>2.2000000000000002</v>
      </c>
      <c r="Q911" s="5">
        <v>0.41</v>
      </c>
      <c r="R911" s="5">
        <v>10.68</v>
      </c>
      <c r="S911" s="5">
        <v>2750</v>
      </c>
    </row>
    <row r="912" spans="1:19">
      <c r="A912" s="2" t="s">
        <v>15800</v>
      </c>
      <c r="B912" s="2" t="s">
        <v>1950</v>
      </c>
      <c r="C912" s="2" t="s">
        <v>15801</v>
      </c>
      <c r="D912" s="2" t="s">
        <v>1405</v>
      </c>
      <c r="E912" s="2" t="s">
        <v>40</v>
      </c>
      <c r="F912" s="2" t="s">
        <v>15802</v>
      </c>
      <c r="G912" s="2" t="s">
        <v>167</v>
      </c>
      <c r="H912" s="2" t="s">
        <v>13316</v>
      </c>
      <c r="I912" s="2" t="s">
        <v>135</v>
      </c>
      <c r="J912" s="9">
        <v>1000</v>
      </c>
      <c r="K912" s="9">
        <v>2054</v>
      </c>
      <c r="L912" s="5">
        <v>76</v>
      </c>
      <c r="M912" s="5">
        <v>6</v>
      </c>
      <c r="N912" s="5">
        <v>40.18</v>
      </c>
      <c r="O912" s="5">
        <v>398.02</v>
      </c>
      <c r="P912" s="5">
        <v>3.7</v>
      </c>
      <c r="Q912" s="5">
        <v>0.53</v>
      </c>
      <c r="R912" s="5">
        <v>6.7</v>
      </c>
      <c r="S912" s="5">
        <v>2200</v>
      </c>
    </row>
    <row r="913" spans="1:19">
      <c r="A913" s="2" t="s">
        <v>15803</v>
      </c>
      <c r="B913" s="2" t="s">
        <v>1542</v>
      </c>
      <c r="C913" s="2" t="s">
        <v>1095</v>
      </c>
      <c r="D913" s="2" t="s">
        <v>1901</v>
      </c>
      <c r="E913" s="2" t="s">
        <v>85</v>
      </c>
      <c r="F913" s="2" t="s">
        <v>15804</v>
      </c>
      <c r="G913" s="2" t="s">
        <v>134</v>
      </c>
      <c r="H913" s="2" t="s">
        <v>13316</v>
      </c>
      <c r="I913" s="2" t="s">
        <v>140</v>
      </c>
      <c r="J913" s="9">
        <v>800</v>
      </c>
      <c r="K913" s="9">
        <v>1150</v>
      </c>
      <c r="L913" s="5">
        <v>21</v>
      </c>
      <c r="M913" s="5">
        <v>0</v>
      </c>
      <c r="N913" s="5">
        <v>8.65</v>
      </c>
      <c r="O913" s="5">
        <v>0</v>
      </c>
      <c r="P913" s="5">
        <v>1.83</v>
      </c>
      <c r="Q913" s="5">
        <v>0.41</v>
      </c>
      <c r="R913" s="5">
        <v>0</v>
      </c>
      <c r="S913" s="5">
        <v>2100</v>
      </c>
    </row>
    <row r="914" spans="1:19">
      <c r="A914" s="2" t="s">
        <v>15805</v>
      </c>
      <c r="B914" s="2" t="s">
        <v>325</v>
      </c>
      <c r="C914" s="2" t="s">
        <v>83</v>
      </c>
      <c r="D914" s="2" t="s">
        <v>1956</v>
      </c>
      <c r="E914" s="2" t="s">
        <v>40</v>
      </c>
      <c r="F914" s="2" t="s">
        <v>15806</v>
      </c>
      <c r="G914" s="2" t="s">
        <v>42</v>
      </c>
      <c r="H914" s="2" t="s">
        <v>13316</v>
      </c>
      <c r="I914" s="2" t="s">
        <v>155</v>
      </c>
      <c r="J914" s="9">
        <v>700</v>
      </c>
      <c r="K914" s="9">
        <v>1668</v>
      </c>
      <c r="L914" s="5">
        <v>43</v>
      </c>
      <c r="M914" s="5">
        <v>4</v>
      </c>
      <c r="N914" s="5">
        <v>35.82</v>
      </c>
      <c r="O914" s="5">
        <v>152.32</v>
      </c>
      <c r="P914" s="5">
        <v>2.58</v>
      </c>
      <c r="Q914" s="5">
        <v>0.83</v>
      </c>
      <c r="R914" s="5">
        <v>8.9600000000000009</v>
      </c>
      <c r="S914" s="5">
        <v>1300</v>
      </c>
    </row>
    <row r="915" spans="1:19">
      <c r="A915" s="2" t="s">
        <v>15807</v>
      </c>
      <c r="B915" s="2" t="s">
        <v>1391</v>
      </c>
      <c r="C915" s="2" t="s">
        <v>7942</v>
      </c>
      <c r="D915" s="2" t="s">
        <v>15808</v>
      </c>
      <c r="E915" s="2" t="s">
        <v>56</v>
      </c>
      <c r="F915" s="2" t="s">
        <v>2105</v>
      </c>
      <c r="G915" s="2" t="s">
        <v>72</v>
      </c>
      <c r="H915" s="2" t="s">
        <v>13316</v>
      </c>
      <c r="I915" s="2" t="s">
        <v>183</v>
      </c>
      <c r="J915" s="9">
        <v>700</v>
      </c>
      <c r="K915" s="9">
        <v>1219</v>
      </c>
      <c r="L915" s="5">
        <v>27</v>
      </c>
      <c r="M915" s="5">
        <v>0</v>
      </c>
      <c r="N915" s="5">
        <v>16.34</v>
      </c>
      <c r="O915" s="5">
        <v>0</v>
      </c>
      <c r="P915" s="5">
        <v>2.21</v>
      </c>
      <c r="Q915" s="5">
        <v>0.61</v>
      </c>
      <c r="R915" s="5">
        <v>0</v>
      </c>
      <c r="S915" s="5">
        <v>1200</v>
      </c>
    </row>
    <row r="916" spans="1:19">
      <c r="A916" s="2" t="s">
        <v>15809</v>
      </c>
      <c r="B916" s="2" t="s">
        <v>555</v>
      </c>
      <c r="C916" s="2" t="s">
        <v>129</v>
      </c>
      <c r="D916" s="2" t="s">
        <v>15810</v>
      </c>
      <c r="E916" s="2" t="s">
        <v>23</v>
      </c>
      <c r="F916" s="2" t="s">
        <v>15811</v>
      </c>
      <c r="G916" s="2" t="s">
        <v>161</v>
      </c>
      <c r="H916" s="2" t="s">
        <v>13316</v>
      </c>
      <c r="I916" s="2" t="s">
        <v>217</v>
      </c>
      <c r="J916" s="9">
        <v>500</v>
      </c>
      <c r="K916" s="9">
        <v>1510</v>
      </c>
      <c r="L916" s="5">
        <v>50</v>
      </c>
      <c r="M916" s="5">
        <v>1</v>
      </c>
      <c r="N916" s="5">
        <v>35.47</v>
      </c>
      <c r="O916" s="5">
        <v>71.010000000000005</v>
      </c>
      <c r="P916" s="5">
        <v>3.31</v>
      </c>
      <c r="Q916" s="5">
        <v>0.71</v>
      </c>
      <c r="R916" s="5">
        <v>35.47</v>
      </c>
      <c r="S916" s="5">
        <v>2000</v>
      </c>
    </row>
    <row r="917" spans="1:19">
      <c r="A917" s="2" t="s">
        <v>15812</v>
      </c>
      <c r="B917" s="2" t="s">
        <v>6957</v>
      </c>
      <c r="C917" s="2" t="s">
        <v>15813</v>
      </c>
      <c r="D917" s="2" t="s">
        <v>15814</v>
      </c>
      <c r="E917" s="2" t="s">
        <v>112</v>
      </c>
      <c r="F917" s="2" t="s">
        <v>15815</v>
      </c>
      <c r="G917" s="2" t="s">
        <v>150</v>
      </c>
      <c r="H917" s="2" t="s">
        <v>13316</v>
      </c>
      <c r="I917" s="2" t="s">
        <v>293</v>
      </c>
      <c r="J917" s="9">
        <v>800</v>
      </c>
      <c r="K917" s="9">
        <v>2488</v>
      </c>
      <c r="L917" s="5">
        <v>47</v>
      </c>
      <c r="M917" s="5">
        <v>0</v>
      </c>
      <c r="N917" s="5">
        <v>27.33</v>
      </c>
      <c r="O917" s="5">
        <v>0</v>
      </c>
      <c r="P917" s="5">
        <v>1.89</v>
      </c>
      <c r="Q917" s="5">
        <v>0.57999999999999996</v>
      </c>
      <c r="R917" s="5">
        <v>0</v>
      </c>
      <c r="S917" s="5">
        <v>2600</v>
      </c>
    </row>
    <row r="918" spans="1:19">
      <c r="A918" s="2" t="s">
        <v>15816</v>
      </c>
      <c r="B918" s="2" t="s">
        <v>142</v>
      </c>
      <c r="C918" s="2" t="s">
        <v>2057</v>
      </c>
      <c r="D918" s="2" t="s">
        <v>431</v>
      </c>
      <c r="E918" s="2" t="s">
        <v>432</v>
      </c>
      <c r="F918" s="2" t="s">
        <v>15817</v>
      </c>
      <c r="G918" s="2" t="s">
        <v>72</v>
      </c>
      <c r="H918" s="2" t="s">
        <v>13316</v>
      </c>
      <c r="I918" s="2" t="s">
        <v>27</v>
      </c>
      <c r="J918" s="9">
        <v>100</v>
      </c>
      <c r="K918" s="9">
        <v>1983</v>
      </c>
      <c r="L918" s="5">
        <v>81</v>
      </c>
      <c r="M918" s="5">
        <v>7</v>
      </c>
      <c r="N918" s="5">
        <v>65.459999999999994</v>
      </c>
      <c r="O918" s="5">
        <v>365.1</v>
      </c>
      <c r="P918" s="5">
        <v>4.08</v>
      </c>
      <c r="Q918" s="5">
        <v>0.81</v>
      </c>
      <c r="R918" s="5">
        <v>9.35</v>
      </c>
      <c r="S918" s="5">
        <v>3900</v>
      </c>
    </row>
    <row r="919" spans="1:19">
      <c r="A919" s="2" t="s">
        <v>15818</v>
      </c>
      <c r="B919" s="2" t="s">
        <v>555</v>
      </c>
      <c r="C919" s="2" t="s">
        <v>15819</v>
      </c>
      <c r="D919" s="2" t="s">
        <v>15820</v>
      </c>
      <c r="E919" s="2" t="s">
        <v>5064</v>
      </c>
      <c r="F919" s="2" t="s">
        <v>15821</v>
      </c>
      <c r="G919" s="2" t="s">
        <v>253</v>
      </c>
      <c r="H919" s="2" t="s">
        <v>13316</v>
      </c>
      <c r="I919" s="2" t="s">
        <v>51</v>
      </c>
      <c r="J919" s="9">
        <v>800</v>
      </c>
      <c r="K919" s="9">
        <v>1849</v>
      </c>
      <c r="L919" s="5">
        <v>53</v>
      </c>
      <c r="M919" s="5">
        <v>5</v>
      </c>
      <c r="N919" s="5">
        <v>30.74</v>
      </c>
      <c r="O919" s="5">
        <v>326.10000000000002</v>
      </c>
      <c r="P919" s="5">
        <v>2.87</v>
      </c>
      <c r="Q919" s="5">
        <v>0.57999999999999996</v>
      </c>
      <c r="R919" s="5">
        <v>6.15</v>
      </c>
      <c r="S919" s="5">
        <v>3200</v>
      </c>
    </row>
    <row r="920" spans="1:19">
      <c r="A920" s="2" t="s">
        <v>15822</v>
      </c>
      <c r="B920" s="2" t="s">
        <v>2021</v>
      </c>
      <c r="C920" s="2" t="s">
        <v>13071</v>
      </c>
      <c r="D920" s="2" t="s">
        <v>6495</v>
      </c>
      <c r="E920" s="2" t="s">
        <v>118</v>
      </c>
      <c r="F920" s="2" t="s">
        <v>15823</v>
      </c>
      <c r="G920" s="2" t="s">
        <v>65</v>
      </c>
      <c r="H920" s="2" t="s">
        <v>13316</v>
      </c>
      <c r="I920" s="2" t="s">
        <v>43</v>
      </c>
      <c r="J920" s="9">
        <v>800</v>
      </c>
      <c r="K920" s="9">
        <v>1610</v>
      </c>
      <c r="L920" s="5">
        <v>41</v>
      </c>
      <c r="M920" s="5">
        <v>4</v>
      </c>
      <c r="N920" s="5">
        <v>22.51</v>
      </c>
      <c r="O920" s="5">
        <v>237.15</v>
      </c>
      <c r="P920" s="5">
        <v>2.5499999999999998</v>
      </c>
      <c r="Q920" s="5">
        <v>0.55000000000000004</v>
      </c>
      <c r="R920" s="5">
        <v>5.63</v>
      </c>
      <c r="S920" s="5">
        <v>900</v>
      </c>
    </row>
    <row r="921" spans="1:19">
      <c r="A921" s="2" t="s">
        <v>15824</v>
      </c>
      <c r="B921" s="2" t="s">
        <v>185</v>
      </c>
      <c r="C921" s="2" t="s">
        <v>15825</v>
      </c>
      <c r="D921" s="2" t="s">
        <v>3157</v>
      </c>
      <c r="E921" s="2" t="s">
        <v>850</v>
      </c>
      <c r="F921" s="2" t="s">
        <v>15826</v>
      </c>
      <c r="G921" s="2" t="s">
        <v>25</v>
      </c>
      <c r="H921" s="2" t="s">
        <v>13316</v>
      </c>
      <c r="I921" s="2" t="s">
        <v>51</v>
      </c>
      <c r="J921" s="9">
        <v>400</v>
      </c>
      <c r="K921" s="9">
        <v>2169</v>
      </c>
      <c r="L921" s="5">
        <v>64</v>
      </c>
      <c r="M921" s="5">
        <v>2</v>
      </c>
      <c r="N921" s="5">
        <v>26.18</v>
      </c>
      <c r="O921" s="5">
        <v>77.760000000000005</v>
      </c>
      <c r="P921" s="5">
        <v>2.95</v>
      </c>
      <c r="Q921" s="5">
        <v>0.41</v>
      </c>
      <c r="R921" s="5">
        <v>13.09</v>
      </c>
      <c r="S921" s="5">
        <v>2750</v>
      </c>
    </row>
    <row r="922" spans="1:19">
      <c r="A922" s="2" t="s">
        <v>15827</v>
      </c>
      <c r="B922" s="2" t="s">
        <v>15828</v>
      </c>
      <c r="C922" s="2" t="s">
        <v>767</v>
      </c>
      <c r="D922" s="2" t="s">
        <v>773</v>
      </c>
      <c r="E922" s="2" t="s">
        <v>125</v>
      </c>
      <c r="F922" s="2" t="s">
        <v>15829</v>
      </c>
      <c r="G922" s="2" t="s">
        <v>344</v>
      </c>
      <c r="H922" s="2" t="s">
        <v>13316</v>
      </c>
      <c r="I922" s="2" t="s">
        <v>59</v>
      </c>
      <c r="J922" s="9">
        <v>100</v>
      </c>
      <c r="K922" s="9">
        <v>2021</v>
      </c>
      <c r="L922" s="5">
        <v>43</v>
      </c>
      <c r="M922" s="5">
        <v>1</v>
      </c>
      <c r="N922" s="5">
        <v>25.1</v>
      </c>
      <c r="O922" s="5">
        <v>64.61</v>
      </c>
      <c r="P922" s="5">
        <v>2.13</v>
      </c>
      <c r="Q922" s="5">
        <v>0.57999999999999996</v>
      </c>
      <c r="R922" s="5">
        <v>25.1</v>
      </c>
      <c r="S922" s="5">
        <v>2500</v>
      </c>
    </row>
    <row r="923" spans="1:19">
      <c r="A923" s="2" t="s">
        <v>15830</v>
      </c>
      <c r="B923" s="2" t="s">
        <v>2711</v>
      </c>
      <c r="C923" s="2" t="s">
        <v>15831</v>
      </c>
      <c r="D923" s="2" t="s">
        <v>2626</v>
      </c>
      <c r="E923" s="2" t="s">
        <v>373</v>
      </c>
      <c r="F923" s="2" t="s">
        <v>3608</v>
      </c>
      <c r="G923" s="2" t="s">
        <v>58</v>
      </c>
      <c r="H923" s="2" t="s">
        <v>13316</v>
      </c>
      <c r="I923" s="2" t="s">
        <v>80</v>
      </c>
      <c r="J923" s="9">
        <v>500</v>
      </c>
      <c r="K923" s="9">
        <v>1837</v>
      </c>
      <c r="L923" s="5">
        <v>28</v>
      </c>
      <c r="M923" s="5">
        <v>0</v>
      </c>
      <c r="N923" s="5">
        <v>22.9</v>
      </c>
      <c r="O923" s="5">
        <v>0</v>
      </c>
      <c r="P923" s="5">
        <v>1.52</v>
      </c>
      <c r="Q923" s="5">
        <v>0.82</v>
      </c>
      <c r="R923" s="5">
        <v>0</v>
      </c>
      <c r="S923" s="5">
        <v>5417</v>
      </c>
    </row>
    <row r="924" spans="1:19">
      <c r="A924" s="2" t="s">
        <v>15832</v>
      </c>
      <c r="B924" s="2" t="s">
        <v>758</v>
      </c>
      <c r="C924" s="2" t="s">
        <v>8343</v>
      </c>
      <c r="D924" s="2" t="s">
        <v>6805</v>
      </c>
      <c r="E924" s="2" t="s">
        <v>237</v>
      </c>
      <c r="F924" s="2" t="s">
        <v>15833</v>
      </c>
      <c r="G924" s="2" t="s">
        <v>190</v>
      </c>
      <c r="H924" s="2" t="s">
        <v>13316</v>
      </c>
      <c r="I924" s="2" t="s">
        <v>155</v>
      </c>
      <c r="J924" s="9">
        <v>500</v>
      </c>
      <c r="K924" s="9">
        <v>975</v>
      </c>
      <c r="L924" s="5">
        <v>27</v>
      </c>
      <c r="M924" s="5">
        <v>1</v>
      </c>
      <c r="N924" s="5">
        <v>20.43</v>
      </c>
      <c r="O924" s="5">
        <v>69.739999999999995</v>
      </c>
      <c r="P924" s="5">
        <v>2.77</v>
      </c>
      <c r="Q924" s="5">
        <v>0.76</v>
      </c>
      <c r="R924" s="5">
        <v>20.43</v>
      </c>
      <c r="S924" s="5">
        <v>2400</v>
      </c>
    </row>
    <row r="925" spans="1:19">
      <c r="A925" s="2" t="s">
        <v>15834</v>
      </c>
      <c r="B925" s="2" t="s">
        <v>5391</v>
      </c>
      <c r="C925" s="2" t="s">
        <v>15835</v>
      </c>
      <c r="D925" s="2" t="s">
        <v>2533</v>
      </c>
      <c r="E925" s="2" t="s">
        <v>56</v>
      </c>
      <c r="F925" s="2" t="s">
        <v>15836</v>
      </c>
      <c r="G925" s="2" t="s">
        <v>42</v>
      </c>
      <c r="H925" s="2" t="s">
        <v>13316</v>
      </c>
      <c r="I925" s="2" t="s">
        <v>80</v>
      </c>
      <c r="J925" s="9">
        <v>600</v>
      </c>
      <c r="K925" s="9">
        <v>824</v>
      </c>
      <c r="L925" s="5">
        <v>13</v>
      </c>
      <c r="M925" s="5">
        <v>1</v>
      </c>
      <c r="N925" s="5">
        <v>8.09</v>
      </c>
      <c r="O925" s="5">
        <v>56.01</v>
      </c>
      <c r="P925" s="5">
        <v>1.58</v>
      </c>
      <c r="Q925" s="5">
        <v>0.62</v>
      </c>
      <c r="R925" s="5">
        <v>8.09</v>
      </c>
      <c r="S925" s="5">
        <v>3900</v>
      </c>
    </row>
    <row r="926" spans="1:19">
      <c r="A926" s="2" t="s">
        <v>15837</v>
      </c>
      <c r="B926" s="2" t="s">
        <v>15838</v>
      </c>
      <c r="C926" s="2" t="s">
        <v>3465</v>
      </c>
      <c r="D926" s="2" t="s">
        <v>571</v>
      </c>
      <c r="E926" s="2" t="s">
        <v>112</v>
      </c>
      <c r="F926" s="2" t="s">
        <v>1755</v>
      </c>
      <c r="G926" s="2" t="s">
        <v>65</v>
      </c>
      <c r="H926" s="2" t="s">
        <v>13316</v>
      </c>
      <c r="I926" s="2" t="s">
        <v>183</v>
      </c>
      <c r="J926" s="9">
        <v>1000</v>
      </c>
      <c r="K926" s="9">
        <v>1496</v>
      </c>
      <c r="L926" s="5">
        <v>45</v>
      </c>
      <c r="M926" s="5">
        <v>0</v>
      </c>
      <c r="N926" s="5">
        <v>38.14</v>
      </c>
      <c r="O926" s="5">
        <v>0</v>
      </c>
      <c r="P926" s="5">
        <v>3.01</v>
      </c>
      <c r="Q926" s="5">
        <v>0.85</v>
      </c>
      <c r="R926" s="5">
        <v>0</v>
      </c>
      <c r="S926" s="5">
        <v>1300</v>
      </c>
    </row>
    <row r="927" spans="1:19">
      <c r="A927" s="2" t="s">
        <v>15839</v>
      </c>
      <c r="B927" s="2" t="s">
        <v>14838</v>
      </c>
      <c r="C927" s="2" t="s">
        <v>15840</v>
      </c>
      <c r="D927" s="2" t="s">
        <v>15039</v>
      </c>
      <c r="E927" s="2" t="s">
        <v>132</v>
      </c>
      <c r="F927" s="2" t="s">
        <v>15841</v>
      </c>
      <c r="G927" s="2" t="s">
        <v>150</v>
      </c>
      <c r="H927" s="2" t="s">
        <v>13316</v>
      </c>
      <c r="I927" s="2" t="s">
        <v>458</v>
      </c>
      <c r="J927" s="9">
        <v>400</v>
      </c>
      <c r="K927" s="9">
        <v>2064</v>
      </c>
      <c r="L927" s="5">
        <v>52</v>
      </c>
      <c r="M927" s="5">
        <v>4</v>
      </c>
      <c r="N927" s="5">
        <v>26.35</v>
      </c>
      <c r="O927" s="5">
        <v>240.29</v>
      </c>
      <c r="P927" s="5">
        <v>2.52</v>
      </c>
      <c r="Q927" s="5">
        <v>0.51</v>
      </c>
      <c r="R927" s="5">
        <v>6.59</v>
      </c>
      <c r="S927" s="5">
        <v>2700</v>
      </c>
    </row>
    <row r="928" spans="1:19">
      <c r="A928" s="2" t="s">
        <v>15842</v>
      </c>
      <c r="B928" s="2" t="s">
        <v>873</v>
      </c>
      <c r="C928" s="2" t="s">
        <v>664</v>
      </c>
      <c r="D928" s="2" t="s">
        <v>15843</v>
      </c>
      <c r="E928" s="2" t="s">
        <v>40</v>
      </c>
      <c r="F928" s="2" t="s">
        <v>15844</v>
      </c>
      <c r="G928" s="2" t="s">
        <v>167</v>
      </c>
      <c r="H928" s="2" t="s">
        <v>13316</v>
      </c>
      <c r="I928" s="2" t="s">
        <v>73</v>
      </c>
      <c r="J928" s="9">
        <v>500</v>
      </c>
      <c r="K928" s="9">
        <v>2128</v>
      </c>
      <c r="L928" s="5">
        <v>79</v>
      </c>
      <c r="M928" s="5">
        <v>1</v>
      </c>
      <c r="N928" s="5">
        <v>66.05</v>
      </c>
      <c r="O928" s="5">
        <v>36.409999999999997</v>
      </c>
      <c r="P928" s="5">
        <v>3.71</v>
      </c>
      <c r="Q928" s="5">
        <v>0.84</v>
      </c>
      <c r="R928" s="5">
        <v>66.05</v>
      </c>
      <c r="S928" s="5">
        <v>1900</v>
      </c>
    </row>
    <row r="929" spans="1:19">
      <c r="A929" s="2" t="s">
        <v>15845</v>
      </c>
      <c r="B929" s="2" t="s">
        <v>15846</v>
      </c>
      <c r="C929" s="2" t="s">
        <v>269</v>
      </c>
      <c r="D929" s="2" t="s">
        <v>5706</v>
      </c>
      <c r="E929" s="2" t="s">
        <v>492</v>
      </c>
      <c r="F929" s="2" t="s">
        <v>15847</v>
      </c>
      <c r="G929" s="2" t="s">
        <v>42</v>
      </c>
      <c r="H929" s="2" t="s">
        <v>13316</v>
      </c>
      <c r="I929" s="2" t="s">
        <v>313</v>
      </c>
      <c r="J929" s="9">
        <v>300</v>
      </c>
      <c r="K929" s="9">
        <v>1463</v>
      </c>
      <c r="L929" s="5">
        <v>41</v>
      </c>
      <c r="M929" s="5">
        <v>0</v>
      </c>
      <c r="N929" s="5">
        <v>33.26</v>
      </c>
      <c r="O929" s="5">
        <v>0</v>
      </c>
      <c r="P929" s="5">
        <v>2.8</v>
      </c>
      <c r="Q929" s="5">
        <v>0.81</v>
      </c>
      <c r="R929" s="5">
        <v>0</v>
      </c>
      <c r="S929" s="5">
        <v>3600</v>
      </c>
    </row>
    <row r="930" spans="1:19">
      <c r="A930" s="2" t="s">
        <v>15848</v>
      </c>
      <c r="B930" s="2" t="s">
        <v>5496</v>
      </c>
      <c r="C930" s="2" t="s">
        <v>15849</v>
      </c>
      <c r="D930" s="2" t="s">
        <v>491</v>
      </c>
      <c r="E930" s="2" t="s">
        <v>492</v>
      </c>
      <c r="F930" s="2" t="s">
        <v>5525</v>
      </c>
      <c r="G930" s="2" t="s">
        <v>190</v>
      </c>
      <c r="H930" s="2" t="s">
        <v>13316</v>
      </c>
      <c r="I930" s="2" t="s">
        <v>66</v>
      </c>
      <c r="J930" s="9">
        <v>200</v>
      </c>
      <c r="K930" s="9">
        <v>1397</v>
      </c>
      <c r="L930" s="5">
        <v>27</v>
      </c>
      <c r="M930" s="5">
        <v>1</v>
      </c>
      <c r="N930" s="5">
        <v>13.74</v>
      </c>
      <c r="O930" s="5">
        <v>73.5</v>
      </c>
      <c r="P930" s="5">
        <v>1.93</v>
      </c>
      <c r="Q930" s="5">
        <v>0.51</v>
      </c>
      <c r="R930" s="5">
        <v>13.74</v>
      </c>
      <c r="S930" s="5">
        <v>1190</v>
      </c>
    </row>
    <row r="931" spans="1:19">
      <c r="A931" s="2" t="s">
        <v>15850</v>
      </c>
      <c r="B931" s="2" t="s">
        <v>15851</v>
      </c>
      <c r="C931" s="2" t="s">
        <v>15852</v>
      </c>
      <c r="D931" s="2" t="s">
        <v>1849</v>
      </c>
      <c r="E931" s="2" t="s">
        <v>281</v>
      </c>
      <c r="F931" s="2" t="s">
        <v>2588</v>
      </c>
      <c r="G931" s="2" t="s">
        <v>161</v>
      </c>
      <c r="H931" s="2" t="s">
        <v>13316</v>
      </c>
      <c r="I931" s="2" t="s">
        <v>232</v>
      </c>
      <c r="J931" s="9">
        <v>300</v>
      </c>
      <c r="K931" s="9">
        <v>1812</v>
      </c>
      <c r="L931" s="5">
        <v>71</v>
      </c>
      <c r="M931" s="5">
        <v>2</v>
      </c>
      <c r="N931" s="5">
        <v>37.049999999999997</v>
      </c>
      <c r="O931" s="5">
        <v>81.66</v>
      </c>
      <c r="P931" s="5">
        <v>3.92</v>
      </c>
      <c r="Q931" s="5">
        <v>0.52</v>
      </c>
      <c r="R931" s="5">
        <v>18.52</v>
      </c>
      <c r="S931" s="5">
        <v>1350</v>
      </c>
    </row>
    <row r="932" spans="1:19">
      <c r="A932" s="2" t="s">
        <v>15853</v>
      </c>
      <c r="B932" s="2" t="s">
        <v>15854</v>
      </c>
      <c r="C932" s="2" t="s">
        <v>15855</v>
      </c>
      <c r="D932" s="2" t="s">
        <v>1511</v>
      </c>
      <c r="E932" s="2" t="s">
        <v>40</v>
      </c>
      <c r="F932" s="2" t="s">
        <v>15856</v>
      </c>
      <c r="G932" s="2" t="s">
        <v>58</v>
      </c>
      <c r="H932" s="2" t="s">
        <v>13316</v>
      </c>
      <c r="I932" s="2" t="s">
        <v>300</v>
      </c>
      <c r="J932" s="9">
        <v>500</v>
      </c>
      <c r="K932" s="9">
        <v>1662</v>
      </c>
      <c r="L932" s="5">
        <v>29</v>
      </c>
      <c r="M932" s="5">
        <v>0</v>
      </c>
      <c r="N932" s="5">
        <v>12.76</v>
      </c>
      <c r="O932" s="5">
        <v>0</v>
      </c>
      <c r="P932" s="5">
        <v>1.74</v>
      </c>
      <c r="Q932" s="5">
        <v>0.44</v>
      </c>
      <c r="R932" s="5">
        <v>0</v>
      </c>
      <c r="S932" s="5">
        <v>3250</v>
      </c>
    </row>
    <row r="933" spans="1:19">
      <c r="A933" s="2" t="s">
        <v>15857</v>
      </c>
      <c r="B933" s="2" t="s">
        <v>475</v>
      </c>
      <c r="C933" s="2" t="s">
        <v>15858</v>
      </c>
      <c r="D933" s="2" t="s">
        <v>4959</v>
      </c>
      <c r="E933" s="2" t="s">
        <v>40</v>
      </c>
      <c r="F933" s="2" t="s">
        <v>15859</v>
      </c>
      <c r="G933" s="2" t="s">
        <v>102</v>
      </c>
      <c r="H933" s="2" t="s">
        <v>13316</v>
      </c>
      <c r="I933" s="2" t="s">
        <v>183</v>
      </c>
      <c r="J933" s="9">
        <v>500</v>
      </c>
      <c r="K933" s="9">
        <v>864</v>
      </c>
      <c r="L933" s="5">
        <v>17</v>
      </c>
      <c r="M933" s="5">
        <v>0</v>
      </c>
      <c r="N933" s="5">
        <v>7.13</v>
      </c>
      <c r="O933" s="5">
        <v>0</v>
      </c>
      <c r="P933" s="5">
        <v>1.97</v>
      </c>
      <c r="Q933" s="5">
        <v>0.42</v>
      </c>
      <c r="R933" s="5">
        <v>0</v>
      </c>
      <c r="S933" s="5">
        <v>1623</v>
      </c>
    </row>
    <row r="934" spans="1:19">
      <c r="A934" s="2" t="s">
        <v>15860</v>
      </c>
      <c r="B934" s="2" t="s">
        <v>15861</v>
      </c>
      <c r="C934" s="2" t="s">
        <v>4642</v>
      </c>
      <c r="D934" s="2" t="s">
        <v>2810</v>
      </c>
      <c r="E934" s="2" t="s">
        <v>132</v>
      </c>
      <c r="F934" s="2" t="s">
        <v>15862</v>
      </c>
      <c r="G934" s="2" t="s">
        <v>94</v>
      </c>
      <c r="H934" s="2" t="s">
        <v>13316</v>
      </c>
      <c r="I934" s="2" t="s">
        <v>313</v>
      </c>
      <c r="J934" s="9">
        <v>400</v>
      </c>
      <c r="K934" s="9">
        <v>749</v>
      </c>
      <c r="L934" s="5">
        <v>27</v>
      </c>
      <c r="M934" s="5">
        <v>0</v>
      </c>
      <c r="N934" s="5">
        <v>15.96</v>
      </c>
      <c r="O934" s="5">
        <v>0</v>
      </c>
      <c r="P934" s="5">
        <v>3.6</v>
      </c>
      <c r="Q934" s="5">
        <v>0.59</v>
      </c>
      <c r="R934" s="5">
        <v>0</v>
      </c>
      <c r="S934" s="5">
        <v>2300</v>
      </c>
    </row>
    <row r="935" spans="1:19">
      <c r="A935" s="2" t="s">
        <v>15863</v>
      </c>
      <c r="B935" s="2" t="s">
        <v>5961</v>
      </c>
      <c r="C935" s="2" t="s">
        <v>2357</v>
      </c>
      <c r="D935" s="2" t="s">
        <v>15864</v>
      </c>
      <c r="E935" s="2" t="s">
        <v>118</v>
      </c>
      <c r="F935" s="2" t="s">
        <v>15865</v>
      </c>
      <c r="G935" s="2" t="s">
        <v>87</v>
      </c>
      <c r="H935" s="2" t="s">
        <v>13316</v>
      </c>
      <c r="I935" s="2" t="s">
        <v>183</v>
      </c>
      <c r="J935" s="9">
        <v>300</v>
      </c>
      <c r="K935" s="9">
        <v>1432</v>
      </c>
      <c r="L935" s="5">
        <v>43</v>
      </c>
      <c r="M935" s="5">
        <v>1</v>
      </c>
      <c r="N935" s="5">
        <v>31.24</v>
      </c>
      <c r="O935" s="5">
        <v>40.619999999999997</v>
      </c>
      <c r="P935" s="5">
        <v>3</v>
      </c>
      <c r="Q935" s="5">
        <v>0.73</v>
      </c>
      <c r="R935" s="5">
        <v>31.24</v>
      </c>
      <c r="S935" s="5">
        <v>3500</v>
      </c>
    </row>
    <row r="936" spans="1:19">
      <c r="A936" s="2" t="s">
        <v>15866</v>
      </c>
      <c r="B936" s="2" t="s">
        <v>5619</v>
      </c>
      <c r="C936" s="2" t="s">
        <v>10085</v>
      </c>
      <c r="D936" s="2" t="s">
        <v>1901</v>
      </c>
      <c r="E936" s="2" t="s">
        <v>85</v>
      </c>
      <c r="F936" s="2" t="s">
        <v>15867</v>
      </c>
      <c r="G936" s="2" t="s">
        <v>150</v>
      </c>
      <c r="H936" s="2" t="s">
        <v>13316</v>
      </c>
      <c r="I936" s="2" t="s">
        <v>27</v>
      </c>
      <c r="J936" s="9">
        <v>400</v>
      </c>
      <c r="K936" s="9">
        <v>2409</v>
      </c>
      <c r="L936" s="5">
        <v>101</v>
      </c>
      <c r="M936" s="5">
        <v>0</v>
      </c>
      <c r="N936" s="5">
        <v>59.67</v>
      </c>
      <c r="O936" s="5">
        <v>0</v>
      </c>
      <c r="P936" s="5">
        <v>4.1900000000000004</v>
      </c>
      <c r="Q936" s="5">
        <v>0.59</v>
      </c>
      <c r="R936" s="5">
        <v>0</v>
      </c>
      <c r="S936" s="5">
        <v>1750</v>
      </c>
    </row>
    <row r="937" spans="1:19">
      <c r="A937" s="2" t="s">
        <v>15868</v>
      </c>
      <c r="B937" s="2" t="s">
        <v>984</v>
      </c>
      <c r="C937" s="2" t="s">
        <v>83</v>
      </c>
      <c r="D937" s="2" t="s">
        <v>2124</v>
      </c>
      <c r="E937" s="2" t="s">
        <v>85</v>
      </c>
      <c r="F937" s="2" t="s">
        <v>15869</v>
      </c>
      <c r="G937" s="2" t="s">
        <v>134</v>
      </c>
      <c r="H937" s="2" t="s">
        <v>13316</v>
      </c>
      <c r="I937" s="2" t="s">
        <v>300</v>
      </c>
      <c r="J937" s="9">
        <v>200</v>
      </c>
      <c r="K937" s="9">
        <v>1959</v>
      </c>
      <c r="L937" s="5">
        <v>32</v>
      </c>
      <c r="M937" s="5">
        <v>3</v>
      </c>
      <c r="N937" s="5">
        <v>19.75</v>
      </c>
      <c r="O937" s="5">
        <v>209.97</v>
      </c>
      <c r="P937" s="5">
        <v>1.63</v>
      </c>
      <c r="Q937" s="5">
        <v>0.62</v>
      </c>
      <c r="R937" s="5">
        <v>6.58</v>
      </c>
      <c r="S937" s="5">
        <v>2080</v>
      </c>
    </row>
    <row r="938" spans="1:19">
      <c r="A938" s="2" t="s">
        <v>15870</v>
      </c>
      <c r="B938" s="2" t="s">
        <v>15871</v>
      </c>
      <c r="C938" s="2" t="s">
        <v>9065</v>
      </c>
      <c r="D938" s="2" t="s">
        <v>99</v>
      </c>
      <c r="E938" s="2" t="s">
        <v>100</v>
      </c>
      <c r="F938" s="2" t="s">
        <v>15872</v>
      </c>
      <c r="G938" s="2" t="s">
        <v>34</v>
      </c>
      <c r="H938" s="2" t="s">
        <v>13316</v>
      </c>
      <c r="I938" s="2" t="s">
        <v>35</v>
      </c>
      <c r="J938" s="9">
        <v>600</v>
      </c>
      <c r="K938" s="9">
        <v>1883</v>
      </c>
      <c r="L938" s="5">
        <v>83</v>
      </c>
      <c r="M938" s="5">
        <v>3</v>
      </c>
      <c r="N938" s="5">
        <v>35</v>
      </c>
      <c r="O938" s="5">
        <v>150.47</v>
      </c>
      <c r="P938" s="5">
        <v>4.41</v>
      </c>
      <c r="Q938" s="5">
        <v>0.42</v>
      </c>
      <c r="R938" s="5">
        <v>11.67</v>
      </c>
      <c r="S938" s="5">
        <v>3500</v>
      </c>
    </row>
    <row r="939" spans="1:19">
      <c r="A939" s="2" t="s">
        <v>15873</v>
      </c>
      <c r="B939" s="2" t="s">
        <v>15874</v>
      </c>
      <c r="C939" s="2" t="s">
        <v>1647</v>
      </c>
      <c r="D939" s="2" t="s">
        <v>2290</v>
      </c>
      <c r="E939" s="2" t="s">
        <v>953</v>
      </c>
      <c r="F939" s="2" t="s">
        <v>15875</v>
      </c>
      <c r="G939" s="2" t="s">
        <v>150</v>
      </c>
      <c r="H939" s="2" t="s">
        <v>13316</v>
      </c>
      <c r="I939" s="2" t="s">
        <v>382</v>
      </c>
      <c r="J939" s="9">
        <v>1000</v>
      </c>
      <c r="K939" s="9">
        <v>1994</v>
      </c>
      <c r="L939" s="5">
        <v>66</v>
      </c>
      <c r="M939" s="5">
        <v>5</v>
      </c>
      <c r="N939" s="5">
        <v>48.19</v>
      </c>
      <c r="O939" s="5">
        <v>373.01</v>
      </c>
      <c r="P939" s="5">
        <v>3.31</v>
      </c>
      <c r="Q939" s="5">
        <v>0.73</v>
      </c>
      <c r="R939" s="5">
        <v>9.64</v>
      </c>
      <c r="S939" s="5">
        <v>3700</v>
      </c>
    </row>
    <row r="940" spans="1:19">
      <c r="A940" s="2" t="s">
        <v>15876</v>
      </c>
      <c r="B940" s="2" t="s">
        <v>14965</v>
      </c>
      <c r="C940" s="2" t="s">
        <v>15877</v>
      </c>
      <c r="D940" s="2" t="s">
        <v>10747</v>
      </c>
      <c r="E940" s="2" t="s">
        <v>222</v>
      </c>
      <c r="F940" s="2" t="s">
        <v>15878</v>
      </c>
      <c r="G940" s="2" t="s">
        <v>134</v>
      </c>
      <c r="H940" s="2" t="s">
        <v>13316</v>
      </c>
      <c r="I940" s="2" t="s">
        <v>361</v>
      </c>
      <c r="J940" s="9">
        <v>500</v>
      </c>
      <c r="K940" s="9">
        <v>2158</v>
      </c>
      <c r="L940" s="5">
        <v>70</v>
      </c>
      <c r="M940" s="5">
        <v>0</v>
      </c>
      <c r="N940" s="5">
        <v>43.71</v>
      </c>
      <c r="O940" s="5">
        <v>0</v>
      </c>
      <c r="P940" s="5">
        <v>3.24</v>
      </c>
      <c r="Q940" s="5">
        <v>0.62</v>
      </c>
      <c r="R940" s="5">
        <v>0</v>
      </c>
      <c r="S940" s="5">
        <v>4600</v>
      </c>
    </row>
    <row r="941" spans="1:19">
      <c r="A941" s="2" t="s">
        <v>15879</v>
      </c>
      <c r="B941" s="2" t="s">
        <v>295</v>
      </c>
      <c r="C941" s="2" t="s">
        <v>15880</v>
      </c>
      <c r="D941" s="2" t="s">
        <v>1253</v>
      </c>
      <c r="E941" s="2" t="s">
        <v>125</v>
      </c>
      <c r="F941" s="2" t="s">
        <v>15881</v>
      </c>
      <c r="G941" s="2" t="s">
        <v>50</v>
      </c>
      <c r="H941" s="2" t="s">
        <v>13316</v>
      </c>
      <c r="I941" s="2" t="s">
        <v>458</v>
      </c>
      <c r="J941" s="9">
        <v>400</v>
      </c>
      <c r="K941" s="9">
        <v>560</v>
      </c>
      <c r="L941" s="5">
        <v>11</v>
      </c>
      <c r="M941" s="5">
        <v>0</v>
      </c>
      <c r="N941" s="5">
        <v>6.12</v>
      </c>
      <c r="O941" s="5">
        <v>0</v>
      </c>
      <c r="P941" s="5">
        <v>1.96</v>
      </c>
      <c r="Q941" s="5">
        <v>0.56000000000000005</v>
      </c>
      <c r="R941" s="5">
        <v>0</v>
      </c>
      <c r="S941" s="5">
        <v>3200</v>
      </c>
    </row>
    <row r="942" spans="1:19">
      <c r="A942" s="2" t="s">
        <v>15882</v>
      </c>
      <c r="B942" s="2" t="s">
        <v>1966</v>
      </c>
      <c r="C942" s="2" t="s">
        <v>15883</v>
      </c>
      <c r="D942" s="2" t="s">
        <v>359</v>
      </c>
      <c r="E942" s="2" t="s">
        <v>40</v>
      </c>
      <c r="F942" s="2" t="s">
        <v>15884</v>
      </c>
      <c r="G942" s="2" t="s">
        <v>102</v>
      </c>
      <c r="H942" s="2" t="s">
        <v>13316</v>
      </c>
      <c r="I942" s="2" t="s">
        <v>51</v>
      </c>
      <c r="J942" s="9">
        <v>300</v>
      </c>
      <c r="K942" s="9">
        <v>1498</v>
      </c>
      <c r="L942" s="5">
        <v>26</v>
      </c>
      <c r="M942" s="5">
        <v>2</v>
      </c>
      <c r="N942" s="5">
        <v>18.14</v>
      </c>
      <c r="O942" s="5">
        <v>83</v>
      </c>
      <c r="P942" s="5">
        <v>1.74</v>
      </c>
      <c r="Q942" s="5">
        <v>0.7</v>
      </c>
      <c r="R942" s="5">
        <v>9.07</v>
      </c>
      <c r="S942" s="5">
        <v>2900</v>
      </c>
    </row>
    <row r="943" spans="1:19">
      <c r="A943" s="2" t="s">
        <v>15885</v>
      </c>
      <c r="B943" s="2" t="s">
        <v>988</v>
      </c>
      <c r="C943" s="2" t="s">
        <v>30</v>
      </c>
      <c r="D943" s="2" t="s">
        <v>15886</v>
      </c>
      <c r="E943" s="2" t="s">
        <v>373</v>
      </c>
      <c r="F943" s="2" t="s">
        <v>15887</v>
      </c>
      <c r="G943" s="2" t="s">
        <v>94</v>
      </c>
      <c r="H943" s="2" t="s">
        <v>13316</v>
      </c>
      <c r="I943" s="2" t="s">
        <v>59</v>
      </c>
      <c r="J943" s="9">
        <v>200</v>
      </c>
      <c r="K943" s="9">
        <v>989</v>
      </c>
      <c r="L943" s="5">
        <v>15</v>
      </c>
      <c r="M943" s="5">
        <v>1</v>
      </c>
      <c r="N943" s="5">
        <v>8.0399999999999991</v>
      </c>
      <c r="O943" s="5">
        <v>73.790000000000006</v>
      </c>
      <c r="P943" s="5">
        <v>1.52</v>
      </c>
      <c r="Q943" s="5">
        <v>0.54</v>
      </c>
      <c r="R943" s="5">
        <v>8.0399999999999991</v>
      </c>
      <c r="S943" s="5">
        <v>2000</v>
      </c>
    </row>
    <row r="944" spans="1:19">
      <c r="A944" s="2" t="s">
        <v>15888</v>
      </c>
      <c r="B944" s="2" t="s">
        <v>4391</v>
      </c>
      <c r="C944" s="2" t="s">
        <v>15889</v>
      </c>
      <c r="D944" s="2" t="s">
        <v>1886</v>
      </c>
      <c r="E944" s="2" t="s">
        <v>40</v>
      </c>
      <c r="F944" s="2" t="s">
        <v>15890</v>
      </c>
      <c r="G944" s="2" t="s">
        <v>25</v>
      </c>
      <c r="H944" s="2" t="s">
        <v>13316</v>
      </c>
      <c r="I944" s="2" t="s">
        <v>232</v>
      </c>
      <c r="J944" s="9">
        <v>600</v>
      </c>
      <c r="K944" s="9">
        <v>1698</v>
      </c>
      <c r="L944" s="5">
        <v>27</v>
      </c>
      <c r="M944" s="5">
        <v>3</v>
      </c>
      <c r="N944" s="5">
        <v>15.27</v>
      </c>
      <c r="O944" s="5">
        <v>146.51</v>
      </c>
      <c r="P944" s="5">
        <v>1.59</v>
      </c>
      <c r="Q944" s="5">
        <v>0.56999999999999995</v>
      </c>
      <c r="R944" s="5">
        <v>5.09</v>
      </c>
      <c r="S944" s="5">
        <v>5000</v>
      </c>
    </row>
    <row r="945" spans="1:19">
      <c r="A945" s="2" t="s">
        <v>15891</v>
      </c>
      <c r="B945" s="2" t="s">
        <v>330</v>
      </c>
      <c r="C945" s="2" t="s">
        <v>15892</v>
      </c>
      <c r="D945" s="2" t="s">
        <v>1040</v>
      </c>
      <c r="E945" s="2" t="s">
        <v>112</v>
      </c>
      <c r="F945" s="2" t="s">
        <v>15893</v>
      </c>
      <c r="G945" s="2" t="s">
        <v>253</v>
      </c>
      <c r="H945" s="2" t="s">
        <v>13316</v>
      </c>
      <c r="I945" s="2" t="s">
        <v>51</v>
      </c>
      <c r="J945" s="9">
        <v>800</v>
      </c>
      <c r="K945" s="9">
        <v>1332</v>
      </c>
      <c r="L945" s="5">
        <v>40</v>
      </c>
      <c r="M945" s="5">
        <v>0</v>
      </c>
      <c r="N945" s="5">
        <v>33.81</v>
      </c>
      <c r="O945" s="5">
        <v>0</v>
      </c>
      <c r="P945" s="5">
        <v>3</v>
      </c>
      <c r="Q945" s="5">
        <v>0.85</v>
      </c>
      <c r="R945" s="5">
        <v>0</v>
      </c>
      <c r="S945" s="5">
        <v>4800</v>
      </c>
    </row>
    <row r="946" spans="1:19">
      <c r="A946" s="2" t="s">
        <v>15894</v>
      </c>
      <c r="B946" s="2" t="s">
        <v>924</v>
      </c>
      <c r="C946" s="2" t="s">
        <v>5863</v>
      </c>
      <c r="D946" s="2" t="s">
        <v>7767</v>
      </c>
      <c r="E946" s="2" t="s">
        <v>432</v>
      </c>
      <c r="F946" s="2" t="s">
        <v>15895</v>
      </c>
      <c r="G946" s="2" t="s">
        <v>94</v>
      </c>
      <c r="H946" s="2" t="s">
        <v>13316</v>
      </c>
      <c r="I946" s="2" t="s">
        <v>51</v>
      </c>
      <c r="J946" s="9">
        <v>100</v>
      </c>
      <c r="K946" s="9">
        <v>607</v>
      </c>
      <c r="L946" s="5">
        <v>15</v>
      </c>
      <c r="M946" s="5">
        <v>1</v>
      </c>
      <c r="N946" s="5">
        <v>11.97</v>
      </c>
      <c r="O946" s="5">
        <v>65.650000000000006</v>
      </c>
      <c r="P946" s="5">
        <v>2.4700000000000002</v>
      </c>
      <c r="Q946" s="5">
        <v>0.8</v>
      </c>
      <c r="R946" s="5">
        <v>11.97</v>
      </c>
      <c r="S946" s="5">
        <v>2568</v>
      </c>
    </row>
    <row r="947" spans="1:19">
      <c r="A947" s="2" t="s">
        <v>15896</v>
      </c>
      <c r="B947" s="2" t="s">
        <v>6525</v>
      </c>
      <c r="C947" s="2" t="s">
        <v>15897</v>
      </c>
      <c r="D947" s="2" t="s">
        <v>15898</v>
      </c>
      <c r="E947" s="2" t="s">
        <v>78</v>
      </c>
      <c r="F947" s="2" t="s">
        <v>15899</v>
      </c>
      <c r="G947" s="2" t="s">
        <v>344</v>
      </c>
      <c r="H947" s="2" t="s">
        <v>13316</v>
      </c>
      <c r="I947" s="2" t="s">
        <v>155</v>
      </c>
      <c r="J947" s="9">
        <v>300</v>
      </c>
      <c r="K947" s="9">
        <v>1257</v>
      </c>
      <c r="L947" s="5">
        <v>49</v>
      </c>
      <c r="M947" s="5">
        <v>2</v>
      </c>
      <c r="N947" s="5">
        <v>21.6</v>
      </c>
      <c r="O947" s="5">
        <v>115.78</v>
      </c>
      <c r="P947" s="5">
        <v>3.9</v>
      </c>
      <c r="Q947" s="5">
        <v>0.44</v>
      </c>
      <c r="R947" s="5">
        <v>10.8</v>
      </c>
      <c r="S947" s="5">
        <v>4800</v>
      </c>
    </row>
    <row r="948" spans="1:19">
      <c r="A948" s="2" t="s">
        <v>15900</v>
      </c>
      <c r="B948" s="2" t="s">
        <v>15901</v>
      </c>
      <c r="C948" s="2" t="s">
        <v>15902</v>
      </c>
      <c r="D948" s="2" t="s">
        <v>15903</v>
      </c>
      <c r="E948" s="2" t="s">
        <v>78</v>
      </c>
      <c r="F948" s="2" t="s">
        <v>15904</v>
      </c>
      <c r="G948" s="2" t="s">
        <v>134</v>
      </c>
      <c r="H948" s="2" t="s">
        <v>13316</v>
      </c>
      <c r="I948" s="2" t="s">
        <v>80</v>
      </c>
      <c r="J948" s="9">
        <v>400</v>
      </c>
      <c r="K948" s="9">
        <v>1049</v>
      </c>
      <c r="L948" s="5">
        <v>27</v>
      </c>
      <c r="M948" s="5">
        <v>2</v>
      </c>
      <c r="N948" s="5">
        <v>19.13</v>
      </c>
      <c r="O948" s="5">
        <v>140.74</v>
      </c>
      <c r="P948" s="5">
        <v>2.57</v>
      </c>
      <c r="Q948" s="5">
        <v>0.71</v>
      </c>
      <c r="R948" s="5">
        <v>9.56</v>
      </c>
      <c r="S948" s="5">
        <v>4100</v>
      </c>
    </row>
    <row r="949" spans="1:19">
      <c r="A949" s="2" t="s">
        <v>15905</v>
      </c>
      <c r="B949" s="2" t="s">
        <v>6243</v>
      </c>
      <c r="C949" s="2" t="s">
        <v>153</v>
      </c>
      <c r="D949" s="2" t="s">
        <v>5058</v>
      </c>
      <c r="E949" s="2" t="s">
        <v>953</v>
      </c>
      <c r="F949" s="2" t="s">
        <v>15906</v>
      </c>
      <c r="G949" s="2" t="s">
        <v>312</v>
      </c>
      <c r="H949" s="2" t="s">
        <v>13316</v>
      </c>
      <c r="I949" s="2" t="s">
        <v>293</v>
      </c>
      <c r="J949" s="9">
        <v>600</v>
      </c>
      <c r="K949" s="9">
        <v>819</v>
      </c>
      <c r="L949" s="5">
        <v>12</v>
      </c>
      <c r="M949" s="5">
        <v>0</v>
      </c>
      <c r="N949" s="5">
        <v>7.07</v>
      </c>
      <c r="O949" s="5">
        <v>0</v>
      </c>
      <c r="P949" s="5">
        <v>1.47</v>
      </c>
      <c r="Q949" s="5">
        <v>0.59</v>
      </c>
      <c r="R949" s="5">
        <v>0</v>
      </c>
      <c r="S949" s="5">
        <v>2400</v>
      </c>
    </row>
    <row r="950" spans="1:19">
      <c r="A950" s="2" t="s">
        <v>15907</v>
      </c>
      <c r="B950" s="2" t="s">
        <v>832</v>
      </c>
      <c r="C950" s="2" t="s">
        <v>4799</v>
      </c>
      <c r="D950" s="2" t="s">
        <v>829</v>
      </c>
      <c r="E950" s="2" t="s">
        <v>112</v>
      </c>
      <c r="F950" s="2" t="s">
        <v>15908</v>
      </c>
      <c r="G950" s="2" t="s">
        <v>50</v>
      </c>
      <c r="H950" s="2" t="s">
        <v>13316</v>
      </c>
      <c r="I950" s="2" t="s">
        <v>183</v>
      </c>
      <c r="J950" s="9">
        <v>800</v>
      </c>
      <c r="K950" s="9">
        <v>2384</v>
      </c>
      <c r="L950" s="5">
        <v>103</v>
      </c>
      <c r="M950" s="5">
        <v>4</v>
      </c>
      <c r="N950" s="5">
        <v>52.2</v>
      </c>
      <c r="O950" s="5">
        <v>147.74</v>
      </c>
      <c r="P950" s="5">
        <v>4.32</v>
      </c>
      <c r="Q950" s="5">
        <v>0.51</v>
      </c>
      <c r="R950" s="5">
        <v>13.05</v>
      </c>
      <c r="S950" s="5">
        <v>1900</v>
      </c>
    </row>
    <row r="951" spans="1:19">
      <c r="A951" s="2" t="s">
        <v>15909</v>
      </c>
      <c r="B951" s="2" t="s">
        <v>2956</v>
      </c>
      <c r="C951" s="2" t="s">
        <v>143</v>
      </c>
      <c r="D951" s="2" t="s">
        <v>11801</v>
      </c>
      <c r="E951" s="2" t="s">
        <v>118</v>
      </c>
      <c r="F951" s="2" t="s">
        <v>15910</v>
      </c>
      <c r="G951" s="2" t="s">
        <v>50</v>
      </c>
      <c r="H951" s="2" t="s">
        <v>13316</v>
      </c>
      <c r="I951" s="2" t="s">
        <v>59</v>
      </c>
      <c r="J951" s="9">
        <v>200</v>
      </c>
      <c r="K951" s="9">
        <v>1187</v>
      </c>
      <c r="L951" s="5">
        <v>37</v>
      </c>
      <c r="M951" s="5">
        <v>0</v>
      </c>
      <c r="N951" s="5">
        <v>21.84</v>
      </c>
      <c r="O951" s="5">
        <v>0</v>
      </c>
      <c r="P951" s="5">
        <v>3.12</v>
      </c>
      <c r="Q951" s="5">
        <v>0.59</v>
      </c>
      <c r="R951" s="5">
        <v>0</v>
      </c>
      <c r="S951" s="5">
        <v>2800</v>
      </c>
    </row>
    <row r="952" spans="1:19">
      <c r="A952" s="2" t="s">
        <v>15911</v>
      </c>
      <c r="B952" s="2" t="s">
        <v>15912</v>
      </c>
      <c r="C952" s="2" t="s">
        <v>15913</v>
      </c>
      <c r="D952" s="2" t="s">
        <v>602</v>
      </c>
      <c r="E952" s="2" t="s">
        <v>40</v>
      </c>
      <c r="F952" s="2" t="s">
        <v>15914</v>
      </c>
      <c r="G952" s="2" t="s">
        <v>312</v>
      </c>
      <c r="H952" s="2" t="s">
        <v>13316</v>
      </c>
      <c r="I952" s="2" t="s">
        <v>51</v>
      </c>
      <c r="J952" s="9">
        <v>300</v>
      </c>
      <c r="K952" s="9">
        <v>746</v>
      </c>
      <c r="L952" s="5">
        <v>15</v>
      </c>
      <c r="M952" s="5">
        <v>0</v>
      </c>
      <c r="N952" s="5">
        <v>9.68</v>
      </c>
      <c r="O952" s="5">
        <v>0</v>
      </c>
      <c r="P952" s="5">
        <v>2.0099999999999998</v>
      </c>
      <c r="Q952" s="5">
        <v>0.65</v>
      </c>
      <c r="R952" s="5">
        <v>0</v>
      </c>
      <c r="S952" s="5">
        <v>3500</v>
      </c>
    </row>
    <row r="953" spans="1:19">
      <c r="A953" s="2" t="s">
        <v>15915</v>
      </c>
      <c r="B953" s="2" t="s">
        <v>883</v>
      </c>
      <c r="C953" s="2" t="s">
        <v>11416</v>
      </c>
      <c r="D953" s="2" t="s">
        <v>15916</v>
      </c>
      <c r="E953" s="2" t="s">
        <v>1688</v>
      </c>
      <c r="F953" s="2" t="s">
        <v>15917</v>
      </c>
      <c r="G953" s="2" t="s">
        <v>253</v>
      </c>
      <c r="H953" s="2" t="s">
        <v>13316</v>
      </c>
      <c r="I953" s="2" t="s">
        <v>361</v>
      </c>
      <c r="J953" s="9">
        <v>100</v>
      </c>
      <c r="K953" s="9">
        <v>2137</v>
      </c>
      <c r="L953" s="5">
        <v>49</v>
      </c>
      <c r="M953" s="5">
        <v>0</v>
      </c>
      <c r="N953" s="5">
        <v>30.2</v>
      </c>
      <c r="O953" s="5">
        <v>0</v>
      </c>
      <c r="P953" s="5">
        <v>2.29</v>
      </c>
      <c r="Q953" s="5">
        <v>0.62</v>
      </c>
      <c r="R953" s="5">
        <v>0</v>
      </c>
      <c r="S953" s="5">
        <v>3100</v>
      </c>
    </row>
    <row r="954" spans="1:19">
      <c r="A954" s="2" t="s">
        <v>15918</v>
      </c>
      <c r="B954" s="2" t="s">
        <v>15919</v>
      </c>
      <c r="C954" s="2" t="s">
        <v>15920</v>
      </c>
      <c r="D954" s="2" t="s">
        <v>10670</v>
      </c>
      <c r="E954" s="2" t="s">
        <v>850</v>
      </c>
      <c r="F954" s="2" t="s">
        <v>15921</v>
      </c>
      <c r="G954" s="2" t="s">
        <v>94</v>
      </c>
      <c r="H954" s="2" t="s">
        <v>13316</v>
      </c>
      <c r="I954" s="2" t="s">
        <v>140</v>
      </c>
      <c r="J954" s="9">
        <v>100</v>
      </c>
      <c r="K954" s="9">
        <v>699</v>
      </c>
      <c r="L954" s="5">
        <v>19</v>
      </c>
      <c r="M954" s="5">
        <v>1</v>
      </c>
      <c r="N954" s="5">
        <v>9.4700000000000006</v>
      </c>
      <c r="O954" s="5">
        <v>48.11</v>
      </c>
      <c r="P954" s="5">
        <v>2.72</v>
      </c>
      <c r="Q954" s="5">
        <v>0.5</v>
      </c>
      <c r="R954" s="5">
        <v>9.4700000000000006</v>
      </c>
      <c r="S954" s="5">
        <v>2200</v>
      </c>
    </row>
    <row r="955" spans="1:19">
      <c r="A955" s="2" t="s">
        <v>15922</v>
      </c>
      <c r="B955" s="2" t="s">
        <v>1167</v>
      </c>
      <c r="C955" s="2" t="s">
        <v>15923</v>
      </c>
      <c r="D955" s="2" t="s">
        <v>9837</v>
      </c>
      <c r="E955" s="2" t="s">
        <v>125</v>
      </c>
      <c r="F955" s="2" t="s">
        <v>15924</v>
      </c>
      <c r="G955" s="2" t="s">
        <v>266</v>
      </c>
      <c r="H955" s="2" t="s">
        <v>13316</v>
      </c>
      <c r="I955" s="2" t="s">
        <v>300</v>
      </c>
      <c r="J955" s="9">
        <v>300</v>
      </c>
      <c r="K955" s="9">
        <v>1016</v>
      </c>
      <c r="L955" s="5">
        <v>16</v>
      </c>
      <c r="M955" s="5">
        <v>0</v>
      </c>
      <c r="N955" s="5">
        <v>7.91</v>
      </c>
      <c r="O955" s="5">
        <v>0</v>
      </c>
      <c r="P955" s="5">
        <v>1.57</v>
      </c>
      <c r="Q955" s="5">
        <v>0.49</v>
      </c>
      <c r="R955" s="5">
        <v>0</v>
      </c>
      <c r="S955" s="5">
        <v>1250</v>
      </c>
    </row>
    <row r="956" spans="1:19">
      <c r="A956" s="2" t="s">
        <v>15925</v>
      </c>
      <c r="B956" s="2" t="s">
        <v>229</v>
      </c>
      <c r="C956" s="2" t="s">
        <v>15926</v>
      </c>
      <c r="D956" s="2" t="s">
        <v>11232</v>
      </c>
      <c r="E956" s="2" t="s">
        <v>132</v>
      </c>
      <c r="F956" s="2" t="s">
        <v>15927</v>
      </c>
      <c r="G956" s="2" t="s">
        <v>190</v>
      </c>
      <c r="H956" s="2" t="s">
        <v>13316</v>
      </c>
      <c r="I956" s="2" t="s">
        <v>177</v>
      </c>
      <c r="J956" s="9">
        <v>700</v>
      </c>
      <c r="K956" s="9">
        <v>594</v>
      </c>
      <c r="L956" s="5">
        <v>20</v>
      </c>
      <c r="M956" s="5">
        <v>0</v>
      </c>
      <c r="N956" s="5">
        <v>15.85</v>
      </c>
      <c r="O956" s="5">
        <v>0</v>
      </c>
      <c r="P956" s="5">
        <v>3.37</v>
      </c>
      <c r="Q956" s="5">
        <v>0.79</v>
      </c>
      <c r="R956" s="5">
        <v>0</v>
      </c>
      <c r="S956" s="5">
        <v>4600</v>
      </c>
    </row>
    <row r="957" spans="1:19">
      <c r="A957" s="2" t="s">
        <v>15928</v>
      </c>
      <c r="B957" s="2" t="s">
        <v>15929</v>
      </c>
      <c r="C957" s="2" t="s">
        <v>15930</v>
      </c>
      <c r="D957" s="2" t="s">
        <v>15931</v>
      </c>
      <c r="E957" s="2" t="s">
        <v>188</v>
      </c>
      <c r="F957" s="2" t="s">
        <v>15932</v>
      </c>
      <c r="G957" s="2" t="s">
        <v>150</v>
      </c>
      <c r="H957" s="2" t="s">
        <v>13316</v>
      </c>
      <c r="I957" s="2" t="s">
        <v>27</v>
      </c>
      <c r="J957" s="9">
        <v>200</v>
      </c>
      <c r="K957" s="9">
        <v>2050</v>
      </c>
      <c r="L957" s="5">
        <v>33</v>
      </c>
      <c r="M957" s="5">
        <v>0</v>
      </c>
      <c r="N957" s="5">
        <v>21.92</v>
      </c>
      <c r="O957" s="5">
        <v>0</v>
      </c>
      <c r="P957" s="5">
        <v>1.61</v>
      </c>
      <c r="Q957" s="5">
        <v>0.66</v>
      </c>
      <c r="R957" s="5">
        <v>0</v>
      </c>
      <c r="S957" s="5">
        <v>3500</v>
      </c>
    </row>
    <row r="958" spans="1:19">
      <c r="A958" s="2" t="s">
        <v>15933</v>
      </c>
      <c r="B958" s="2" t="s">
        <v>847</v>
      </c>
      <c r="C958" s="2" t="s">
        <v>15934</v>
      </c>
      <c r="D958" s="2" t="s">
        <v>10517</v>
      </c>
      <c r="E958" s="2" t="s">
        <v>373</v>
      </c>
      <c r="F958" s="2" t="s">
        <v>15935</v>
      </c>
      <c r="G958" s="2" t="s">
        <v>87</v>
      </c>
      <c r="H958" s="2" t="s">
        <v>13316</v>
      </c>
      <c r="I958" s="2" t="s">
        <v>177</v>
      </c>
      <c r="J958" s="9">
        <v>600</v>
      </c>
      <c r="K958" s="9">
        <v>885</v>
      </c>
      <c r="L958" s="5">
        <v>15</v>
      </c>
      <c r="M958" s="5">
        <v>0</v>
      </c>
      <c r="N958" s="5">
        <v>6.15</v>
      </c>
      <c r="O958" s="5">
        <v>0</v>
      </c>
      <c r="P958" s="5">
        <v>1.69</v>
      </c>
      <c r="Q958" s="5">
        <v>0.41</v>
      </c>
      <c r="R958" s="5">
        <v>0</v>
      </c>
      <c r="S958" s="5">
        <v>1482</v>
      </c>
    </row>
    <row r="959" spans="1:19">
      <c r="A959" s="2" t="s">
        <v>15936</v>
      </c>
      <c r="B959" s="2" t="s">
        <v>15937</v>
      </c>
      <c r="C959" s="2" t="s">
        <v>15938</v>
      </c>
      <c r="D959" s="2" t="s">
        <v>15939</v>
      </c>
      <c r="E959" s="2" t="s">
        <v>32</v>
      </c>
      <c r="F959" s="2" t="s">
        <v>15940</v>
      </c>
      <c r="G959" s="2" t="s">
        <v>58</v>
      </c>
      <c r="H959" s="2" t="s">
        <v>13316</v>
      </c>
      <c r="I959" s="2" t="s">
        <v>232</v>
      </c>
      <c r="J959" s="9">
        <v>300</v>
      </c>
      <c r="K959" s="9">
        <v>882</v>
      </c>
      <c r="L959" s="5">
        <v>22</v>
      </c>
      <c r="M959" s="5">
        <v>0</v>
      </c>
      <c r="N959" s="5">
        <v>10.199999999999999</v>
      </c>
      <c r="O959" s="5">
        <v>0</v>
      </c>
      <c r="P959" s="5">
        <v>2.4900000000000002</v>
      </c>
      <c r="Q959" s="5">
        <v>0.46</v>
      </c>
      <c r="R959" s="5">
        <v>0</v>
      </c>
      <c r="S959" s="5">
        <v>1200</v>
      </c>
    </row>
    <row r="960" spans="1:19">
      <c r="A960" s="2" t="s">
        <v>15941</v>
      </c>
      <c r="B960" s="2" t="s">
        <v>475</v>
      </c>
      <c r="C960" s="2" t="s">
        <v>235</v>
      </c>
      <c r="D960" s="2" t="s">
        <v>11854</v>
      </c>
      <c r="E960" s="2" t="s">
        <v>56</v>
      </c>
      <c r="F960" s="2" t="s">
        <v>15942</v>
      </c>
      <c r="G960" s="2" t="s">
        <v>25</v>
      </c>
      <c r="H960" s="2" t="s">
        <v>13316</v>
      </c>
      <c r="I960" s="2" t="s">
        <v>248</v>
      </c>
      <c r="J960" s="9">
        <v>600</v>
      </c>
      <c r="K960" s="9">
        <v>814</v>
      </c>
      <c r="L960" s="5">
        <v>23</v>
      </c>
      <c r="M960" s="5">
        <v>0</v>
      </c>
      <c r="N960" s="5">
        <v>13.16</v>
      </c>
      <c r="O960" s="5">
        <v>0</v>
      </c>
      <c r="P960" s="5">
        <v>2.83</v>
      </c>
      <c r="Q960" s="5">
        <v>0.56999999999999995</v>
      </c>
      <c r="R960" s="5">
        <v>0</v>
      </c>
      <c r="S960" s="5">
        <v>2750</v>
      </c>
    </row>
    <row r="961" spans="1:19">
      <c r="A961" s="2" t="s">
        <v>15943</v>
      </c>
      <c r="B961" s="2" t="s">
        <v>1702</v>
      </c>
      <c r="C961" s="2" t="s">
        <v>15944</v>
      </c>
      <c r="D961" s="2" t="s">
        <v>655</v>
      </c>
      <c r="E961" s="2" t="s">
        <v>125</v>
      </c>
      <c r="F961" s="2" t="s">
        <v>10397</v>
      </c>
      <c r="G961" s="2" t="s">
        <v>266</v>
      </c>
      <c r="H961" s="2" t="s">
        <v>13316</v>
      </c>
      <c r="I961" s="2" t="s">
        <v>300</v>
      </c>
      <c r="J961" s="9">
        <v>300</v>
      </c>
      <c r="K961" s="9">
        <v>1226</v>
      </c>
      <c r="L961" s="5">
        <v>44</v>
      </c>
      <c r="M961" s="5">
        <v>3</v>
      </c>
      <c r="N961" s="5">
        <v>28.98</v>
      </c>
      <c r="O961" s="5">
        <v>189.34</v>
      </c>
      <c r="P961" s="5">
        <v>3.59</v>
      </c>
      <c r="Q961" s="5">
        <v>0.66</v>
      </c>
      <c r="R961" s="5">
        <v>9.66</v>
      </c>
      <c r="S961" s="5">
        <v>2100</v>
      </c>
    </row>
    <row r="962" spans="1:19">
      <c r="A962" s="2" t="s">
        <v>15945</v>
      </c>
      <c r="B962" s="2" t="s">
        <v>14451</v>
      </c>
      <c r="C962" s="2" t="s">
        <v>15946</v>
      </c>
      <c r="D962" s="2" t="s">
        <v>12808</v>
      </c>
      <c r="E962" s="2" t="s">
        <v>23</v>
      </c>
      <c r="F962" s="2" t="s">
        <v>15947</v>
      </c>
      <c r="G962" s="2" t="s">
        <v>150</v>
      </c>
      <c r="H962" s="2" t="s">
        <v>13316</v>
      </c>
      <c r="I962" s="2" t="s">
        <v>177</v>
      </c>
      <c r="J962" s="9">
        <v>300</v>
      </c>
      <c r="K962" s="9">
        <v>1353</v>
      </c>
      <c r="L962" s="5">
        <v>51</v>
      </c>
      <c r="M962" s="5">
        <v>1</v>
      </c>
      <c r="N962" s="5">
        <v>39.94</v>
      </c>
      <c r="O962" s="5">
        <v>37.72</v>
      </c>
      <c r="P962" s="5">
        <v>3.77</v>
      </c>
      <c r="Q962" s="5">
        <v>0.78</v>
      </c>
      <c r="R962" s="5">
        <v>39.94</v>
      </c>
      <c r="S962" s="5">
        <v>2900</v>
      </c>
    </row>
    <row r="963" spans="1:19">
      <c r="A963" s="2" t="s">
        <v>15948</v>
      </c>
      <c r="B963" s="2" t="s">
        <v>15949</v>
      </c>
      <c r="C963" s="2" t="s">
        <v>15950</v>
      </c>
      <c r="D963" s="2" t="s">
        <v>2667</v>
      </c>
      <c r="E963" s="2" t="s">
        <v>23</v>
      </c>
      <c r="F963" s="2" t="s">
        <v>15951</v>
      </c>
      <c r="G963" s="2" t="s">
        <v>42</v>
      </c>
      <c r="H963" s="2" t="s">
        <v>13316</v>
      </c>
      <c r="I963" s="2" t="s">
        <v>66</v>
      </c>
      <c r="J963" s="9">
        <v>100</v>
      </c>
      <c r="K963" s="9">
        <v>1467</v>
      </c>
      <c r="L963" s="5">
        <v>55</v>
      </c>
      <c r="M963" s="5">
        <v>0</v>
      </c>
      <c r="N963" s="5">
        <v>46.34</v>
      </c>
      <c r="O963" s="5">
        <v>0</v>
      </c>
      <c r="P963" s="5">
        <v>3.75</v>
      </c>
      <c r="Q963" s="5">
        <v>0.84</v>
      </c>
      <c r="R963" s="5">
        <v>0</v>
      </c>
      <c r="S963" s="5">
        <v>1800</v>
      </c>
    </row>
    <row r="964" spans="1:19">
      <c r="A964" s="2" t="s">
        <v>15952</v>
      </c>
      <c r="B964" s="2" t="s">
        <v>295</v>
      </c>
      <c r="C964" s="2" t="s">
        <v>15953</v>
      </c>
      <c r="D964" s="2" t="s">
        <v>15954</v>
      </c>
      <c r="E964" s="2" t="s">
        <v>118</v>
      </c>
      <c r="F964" s="2" t="s">
        <v>15955</v>
      </c>
      <c r="G964" s="2" t="s">
        <v>34</v>
      </c>
      <c r="H964" s="2" t="s">
        <v>13316</v>
      </c>
      <c r="I964" s="2" t="s">
        <v>319</v>
      </c>
      <c r="J964" s="9">
        <v>700</v>
      </c>
      <c r="K964" s="9">
        <v>1259</v>
      </c>
      <c r="L964" s="5">
        <v>27</v>
      </c>
      <c r="M964" s="5">
        <v>0</v>
      </c>
      <c r="N964" s="5">
        <v>21.75</v>
      </c>
      <c r="O964" s="5">
        <v>0</v>
      </c>
      <c r="P964" s="5">
        <v>2.14</v>
      </c>
      <c r="Q964" s="5">
        <v>0.81</v>
      </c>
      <c r="R964" s="5">
        <v>0</v>
      </c>
      <c r="S964" s="5">
        <v>8883</v>
      </c>
    </row>
    <row r="965" spans="1:19">
      <c r="A965" s="2" t="s">
        <v>15956</v>
      </c>
      <c r="B965" s="2" t="s">
        <v>1702</v>
      </c>
      <c r="C965" s="2" t="s">
        <v>2195</v>
      </c>
      <c r="D965" s="2" t="s">
        <v>2533</v>
      </c>
      <c r="E965" s="2" t="s">
        <v>237</v>
      </c>
      <c r="F965" s="2" t="s">
        <v>15957</v>
      </c>
      <c r="G965" s="2" t="s">
        <v>58</v>
      </c>
      <c r="H965" s="2" t="s">
        <v>13316</v>
      </c>
      <c r="I965" s="2" t="s">
        <v>300</v>
      </c>
      <c r="J965" s="9">
        <v>300</v>
      </c>
      <c r="K965" s="9">
        <v>1210</v>
      </c>
      <c r="L965" s="5">
        <v>53</v>
      </c>
      <c r="M965" s="5">
        <v>4</v>
      </c>
      <c r="N965" s="5">
        <v>36.5</v>
      </c>
      <c r="O965" s="5">
        <v>220.23</v>
      </c>
      <c r="P965" s="5">
        <v>4.38</v>
      </c>
      <c r="Q965" s="5">
        <v>0.69</v>
      </c>
      <c r="R965" s="5">
        <v>9.1199999999999992</v>
      </c>
      <c r="S965" s="5">
        <v>3499</v>
      </c>
    </row>
    <row r="966" spans="1:19">
      <c r="A966" s="2" t="s">
        <v>15958</v>
      </c>
      <c r="B966" s="2" t="s">
        <v>1009</v>
      </c>
      <c r="C966" s="2" t="s">
        <v>129</v>
      </c>
      <c r="D966" s="2" t="s">
        <v>291</v>
      </c>
      <c r="E966" s="2" t="s">
        <v>23</v>
      </c>
      <c r="F966" s="2" t="s">
        <v>4415</v>
      </c>
      <c r="G966" s="2" t="s">
        <v>58</v>
      </c>
      <c r="H966" s="2" t="s">
        <v>13316</v>
      </c>
      <c r="I966" s="2" t="s">
        <v>699</v>
      </c>
      <c r="J966" s="9">
        <v>400</v>
      </c>
      <c r="K966" s="9">
        <v>2364</v>
      </c>
      <c r="L966" s="5">
        <v>63</v>
      </c>
      <c r="M966" s="5">
        <v>0</v>
      </c>
      <c r="N966" s="5">
        <v>34.97</v>
      </c>
      <c r="O966" s="5">
        <v>0</v>
      </c>
      <c r="P966" s="5">
        <v>2.66</v>
      </c>
      <c r="Q966" s="5">
        <v>0.56000000000000005</v>
      </c>
      <c r="R966" s="5">
        <v>0</v>
      </c>
      <c r="S966" s="5">
        <v>2000</v>
      </c>
    </row>
    <row r="967" spans="1:19">
      <c r="A967" s="2" t="s">
        <v>15959</v>
      </c>
      <c r="B967" s="2" t="s">
        <v>555</v>
      </c>
      <c r="C967" s="2" t="s">
        <v>15960</v>
      </c>
      <c r="D967" s="2" t="s">
        <v>10782</v>
      </c>
      <c r="E967" s="2" t="s">
        <v>23</v>
      </c>
      <c r="F967" s="2" t="s">
        <v>15961</v>
      </c>
      <c r="G967" s="2" t="s">
        <v>344</v>
      </c>
      <c r="H967" s="2" t="s">
        <v>13316</v>
      </c>
      <c r="I967" s="2" t="s">
        <v>356</v>
      </c>
      <c r="J967" s="9">
        <v>1000</v>
      </c>
      <c r="K967" s="9">
        <v>2400</v>
      </c>
      <c r="L967" s="5">
        <v>79</v>
      </c>
      <c r="M967" s="5">
        <v>6</v>
      </c>
      <c r="N967" s="5">
        <v>45.41</v>
      </c>
      <c r="O967" s="5">
        <v>302.17</v>
      </c>
      <c r="P967" s="5">
        <v>3.29</v>
      </c>
      <c r="Q967" s="5">
        <v>0.56999999999999995</v>
      </c>
      <c r="R967" s="5">
        <v>7.57</v>
      </c>
      <c r="S967" s="5">
        <v>2100</v>
      </c>
    </row>
    <row r="968" spans="1:19">
      <c r="A968" s="2" t="s">
        <v>15962</v>
      </c>
      <c r="B968" s="2" t="s">
        <v>15963</v>
      </c>
      <c r="C968" s="2" t="s">
        <v>1295</v>
      </c>
      <c r="D968" s="2" t="s">
        <v>491</v>
      </c>
      <c r="E968" s="2" t="s">
        <v>492</v>
      </c>
      <c r="F968" s="2" t="s">
        <v>15964</v>
      </c>
      <c r="G968" s="2" t="s">
        <v>161</v>
      </c>
      <c r="H968" s="2" t="s">
        <v>13316</v>
      </c>
      <c r="I968" s="2" t="s">
        <v>35</v>
      </c>
      <c r="J968" s="9">
        <v>500</v>
      </c>
      <c r="K968" s="9">
        <v>1518</v>
      </c>
      <c r="L968" s="5">
        <v>27</v>
      </c>
      <c r="M968" s="5">
        <v>0</v>
      </c>
      <c r="N968" s="5">
        <v>20.73</v>
      </c>
      <c r="O968" s="5">
        <v>0</v>
      </c>
      <c r="P968" s="5">
        <v>1.78</v>
      </c>
      <c r="Q968" s="5">
        <v>0.77</v>
      </c>
      <c r="R968" s="5">
        <v>0</v>
      </c>
      <c r="S968" s="5">
        <v>2200</v>
      </c>
    </row>
    <row r="969" spans="1:19">
      <c r="A969" s="2" t="s">
        <v>15965</v>
      </c>
      <c r="B969" s="2" t="s">
        <v>1730</v>
      </c>
      <c r="C969" s="2" t="s">
        <v>15966</v>
      </c>
      <c r="D969" s="2" t="s">
        <v>15967</v>
      </c>
      <c r="E969" s="2" t="s">
        <v>23</v>
      </c>
      <c r="F969" s="2" t="s">
        <v>15968</v>
      </c>
      <c r="G969" s="2" t="s">
        <v>102</v>
      </c>
      <c r="H969" s="2" t="s">
        <v>13316</v>
      </c>
      <c r="I969" s="2" t="s">
        <v>361</v>
      </c>
      <c r="J969" s="9">
        <v>800</v>
      </c>
      <c r="K969" s="9">
        <v>1553</v>
      </c>
      <c r="L969" s="5">
        <v>30</v>
      </c>
      <c r="M969" s="5">
        <v>0</v>
      </c>
      <c r="N969" s="5">
        <v>20.36</v>
      </c>
      <c r="O969" s="5">
        <v>0</v>
      </c>
      <c r="P969" s="5">
        <v>1.93</v>
      </c>
      <c r="Q969" s="5">
        <v>0.68</v>
      </c>
      <c r="R969" s="5">
        <v>0</v>
      </c>
      <c r="S969" s="5">
        <v>3900</v>
      </c>
    </row>
    <row r="970" spans="1:19">
      <c r="A970" s="2" t="s">
        <v>15969</v>
      </c>
      <c r="B970" s="2" t="s">
        <v>15970</v>
      </c>
      <c r="C970" s="2" t="s">
        <v>15971</v>
      </c>
      <c r="D970" s="2" t="s">
        <v>10430</v>
      </c>
      <c r="E970" s="2" t="s">
        <v>188</v>
      </c>
      <c r="F970" s="2" t="s">
        <v>5916</v>
      </c>
      <c r="G970" s="2" t="s">
        <v>167</v>
      </c>
      <c r="H970" s="2" t="s">
        <v>13316</v>
      </c>
      <c r="I970" s="2" t="s">
        <v>458</v>
      </c>
      <c r="J970" s="9">
        <v>800</v>
      </c>
      <c r="K970" s="9">
        <v>717</v>
      </c>
      <c r="L970" s="5">
        <v>17</v>
      </c>
      <c r="M970" s="5">
        <v>0</v>
      </c>
      <c r="N970" s="5">
        <v>10.39</v>
      </c>
      <c r="O970" s="5">
        <v>0</v>
      </c>
      <c r="P970" s="5">
        <v>2.37</v>
      </c>
      <c r="Q970" s="5">
        <v>0.61</v>
      </c>
      <c r="R970" s="5">
        <v>0</v>
      </c>
      <c r="S970" s="5">
        <v>4000</v>
      </c>
    </row>
    <row r="971" spans="1:19">
      <c r="A971" s="2" t="s">
        <v>15972</v>
      </c>
      <c r="B971" s="2" t="s">
        <v>2310</v>
      </c>
      <c r="C971" s="2" t="s">
        <v>515</v>
      </c>
      <c r="D971" s="2" t="s">
        <v>491</v>
      </c>
      <c r="E971" s="2" t="s">
        <v>492</v>
      </c>
      <c r="F971" s="2" t="s">
        <v>2588</v>
      </c>
      <c r="G971" s="2" t="s">
        <v>102</v>
      </c>
      <c r="H971" s="2" t="s">
        <v>13316</v>
      </c>
      <c r="I971" s="2" t="s">
        <v>217</v>
      </c>
      <c r="J971" s="9">
        <v>1000</v>
      </c>
      <c r="K971" s="9">
        <v>599</v>
      </c>
      <c r="L971" s="5">
        <v>10</v>
      </c>
      <c r="M971" s="5">
        <v>1</v>
      </c>
      <c r="N971" s="5">
        <v>7.52</v>
      </c>
      <c r="O971" s="5">
        <v>67.510000000000005</v>
      </c>
      <c r="P971" s="5">
        <v>1.67</v>
      </c>
      <c r="Q971" s="5">
        <v>0.75</v>
      </c>
      <c r="R971" s="5">
        <v>7.52</v>
      </c>
      <c r="S971" s="5">
        <v>5417</v>
      </c>
    </row>
    <row r="972" spans="1:19">
      <c r="A972" s="2" t="s">
        <v>15973</v>
      </c>
      <c r="B972" s="2" t="s">
        <v>8218</v>
      </c>
      <c r="C972" s="2" t="s">
        <v>15974</v>
      </c>
      <c r="D972" s="2" t="s">
        <v>829</v>
      </c>
      <c r="E972" s="2" t="s">
        <v>112</v>
      </c>
      <c r="F972" s="2" t="s">
        <v>15975</v>
      </c>
      <c r="G972" s="2" t="s">
        <v>25</v>
      </c>
      <c r="H972" s="2" t="s">
        <v>13316</v>
      </c>
      <c r="I972" s="2" t="s">
        <v>66</v>
      </c>
      <c r="J972" s="9">
        <v>1000</v>
      </c>
      <c r="K972" s="9">
        <v>1390</v>
      </c>
      <c r="L972" s="5">
        <v>48</v>
      </c>
      <c r="M972" s="5">
        <v>1</v>
      </c>
      <c r="N972" s="5">
        <v>36.51</v>
      </c>
      <c r="O972" s="5">
        <v>51.85</v>
      </c>
      <c r="P972" s="5">
        <v>3.45</v>
      </c>
      <c r="Q972" s="5">
        <v>0.76</v>
      </c>
      <c r="R972" s="5">
        <v>36.51</v>
      </c>
      <c r="S972" s="5">
        <v>1800</v>
      </c>
    </row>
    <row r="973" spans="1:19">
      <c r="A973" s="2" t="s">
        <v>15976</v>
      </c>
      <c r="B973" s="2" t="s">
        <v>1167</v>
      </c>
      <c r="C973" s="2" t="s">
        <v>15977</v>
      </c>
      <c r="D973" s="2" t="s">
        <v>602</v>
      </c>
      <c r="E973" s="2" t="s">
        <v>40</v>
      </c>
      <c r="F973" s="2" t="s">
        <v>9807</v>
      </c>
      <c r="G973" s="2" t="s">
        <v>72</v>
      </c>
      <c r="H973" s="2" t="s">
        <v>13316</v>
      </c>
      <c r="I973" s="2" t="s">
        <v>313</v>
      </c>
      <c r="J973" s="9">
        <v>600</v>
      </c>
      <c r="K973" s="9">
        <v>1126</v>
      </c>
      <c r="L973" s="5">
        <v>27</v>
      </c>
      <c r="M973" s="5">
        <v>0</v>
      </c>
      <c r="N973" s="5">
        <v>15.93</v>
      </c>
      <c r="O973" s="5">
        <v>0</v>
      </c>
      <c r="P973" s="5">
        <v>2.4</v>
      </c>
      <c r="Q973" s="5">
        <v>0.59</v>
      </c>
      <c r="R973" s="5">
        <v>0</v>
      </c>
      <c r="S973" s="5">
        <v>2300</v>
      </c>
    </row>
    <row r="974" spans="1:19">
      <c r="A974" s="2" t="s">
        <v>15978</v>
      </c>
      <c r="B974" s="2" t="s">
        <v>15979</v>
      </c>
      <c r="C974" s="2" t="s">
        <v>791</v>
      </c>
      <c r="D974" s="2" t="s">
        <v>117</v>
      </c>
      <c r="E974" s="2" t="s">
        <v>118</v>
      </c>
      <c r="F974" s="2" t="s">
        <v>1528</v>
      </c>
      <c r="G974" s="2" t="s">
        <v>94</v>
      </c>
      <c r="H974" s="2" t="s">
        <v>13316</v>
      </c>
      <c r="I974" s="2" t="s">
        <v>232</v>
      </c>
      <c r="J974" s="9">
        <v>300</v>
      </c>
      <c r="K974" s="9">
        <v>2164</v>
      </c>
      <c r="L974" s="5">
        <v>44</v>
      </c>
      <c r="M974" s="5">
        <v>3</v>
      </c>
      <c r="N974" s="5">
        <v>35.21</v>
      </c>
      <c r="O974" s="5">
        <v>147.99</v>
      </c>
      <c r="P974" s="5">
        <v>2.0299999999999998</v>
      </c>
      <c r="Q974" s="5">
        <v>0.8</v>
      </c>
      <c r="R974" s="5">
        <v>11.74</v>
      </c>
      <c r="S974" s="5">
        <v>3250</v>
      </c>
    </row>
    <row r="975" spans="1:19">
      <c r="A975" s="2" t="s">
        <v>15980</v>
      </c>
      <c r="B975" s="2" t="s">
        <v>15981</v>
      </c>
      <c r="C975" s="2" t="s">
        <v>2982</v>
      </c>
      <c r="D975" s="2" t="s">
        <v>1825</v>
      </c>
      <c r="E975" s="2" t="s">
        <v>23</v>
      </c>
      <c r="F975" s="2" t="s">
        <v>15982</v>
      </c>
      <c r="G975" s="2" t="s">
        <v>190</v>
      </c>
      <c r="H975" s="2" t="s">
        <v>13316</v>
      </c>
      <c r="I975" s="2" t="s">
        <v>313</v>
      </c>
      <c r="J975" s="9">
        <v>600</v>
      </c>
      <c r="K975" s="9">
        <v>774</v>
      </c>
      <c r="L975" s="5">
        <v>22</v>
      </c>
      <c r="M975" s="5">
        <v>0</v>
      </c>
      <c r="N975" s="5">
        <v>15.76</v>
      </c>
      <c r="O975" s="5">
        <v>0</v>
      </c>
      <c r="P975" s="5">
        <v>2.84</v>
      </c>
      <c r="Q975" s="5">
        <v>0.72</v>
      </c>
      <c r="R975" s="5">
        <v>0</v>
      </c>
      <c r="S975" s="5">
        <v>3100</v>
      </c>
    </row>
    <row r="976" spans="1:19">
      <c r="A976" s="2" t="s">
        <v>15983</v>
      </c>
      <c r="B976" s="2" t="s">
        <v>2310</v>
      </c>
      <c r="C976" s="2" t="s">
        <v>15984</v>
      </c>
      <c r="D976" s="2" t="s">
        <v>15985</v>
      </c>
      <c r="E976" s="2" t="s">
        <v>2461</v>
      </c>
      <c r="F976" s="2" t="s">
        <v>15986</v>
      </c>
      <c r="G976" s="2" t="s">
        <v>167</v>
      </c>
      <c r="H976" s="2" t="s">
        <v>13316</v>
      </c>
      <c r="I976" s="2" t="s">
        <v>155</v>
      </c>
      <c r="J976" s="9">
        <v>200</v>
      </c>
      <c r="K976" s="9">
        <v>1874</v>
      </c>
      <c r="L976" s="5">
        <v>78</v>
      </c>
      <c r="M976" s="5">
        <v>0</v>
      </c>
      <c r="N976" s="5">
        <v>57</v>
      </c>
      <c r="O976" s="5">
        <v>0</v>
      </c>
      <c r="P976" s="5">
        <v>4.16</v>
      </c>
      <c r="Q976" s="5">
        <v>0.73</v>
      </c>
      <c r="R976" s="5">
        <v>0</v>
      </c>
      <c r="S976" s="5">
        <v>3738</v>
      </c>
    </row>
    <row r="977" spans="1:19">
      <c r="A977" s="2" t="s">
        <v>15987</v>
      </c>
      <c r="B977" s="2" t="s">
        <v>6487</v>
      </c>
      <c r="C977" s="2" t="s">
        <v>3397</v>
      </c>
      <c r="D977" s="2" t="s">
        <v>446</v>
      </c>
      <c r="E977" s="2" t="s">
        <v>188</v>
      </c>
      <c r="F977" s="2" t="s">
        <v>15988</v>
      </c>
      <c r="G977" s="2" t="s">
        <v>344</v>
      </c>
      <c r="H977" s="2" t="s">
        <v>13316</v>
      </c>
      <c r="I977" s="2" t="s">
        <v>80</v>
      </c>
      <c r="J977" s="9">
        <v>200</v>
      </c>
      <c r="K977" s="9">
        <v>2302</v>
      </c>
      <c r="L977" s="5">
        <v>83</v>
      </c>
      <c r="M977" s="5">
        <v>0</v>
      </c>
      <c r="N977" s="5">
        <v>49.43</v>
      </c>
      <c r="O977" s="5">
        <v>0</v>
      </c>
      <c r="P977" s="5">
        <v>3.61</v>
      </c>
      <c r="Q977" s="5">
        <v>0.6</v>
      </c>
      <c r="R977" s="5">
        <v>0</v>
      </c>
      <c r="S977" s="5">
        <v>2167</v>
      </c>
    </row>
    <row r="978" spans="1:19">
      <c r="A978" s="2" t="s">
        <v>15989</v>
      </c>
      <c r="B978" s="2" t="s">
        <v>15990</v>
      </c>
      <c r="C978" s="2" t="s">
        <v>1494</v>
      </c>
      <c r="D978" s="2" t="s">
        <v>15991</v>
      </c>
      <c r="E978" s="2" t="s">
        <v>56</v>
      </c>
      <c r="F978" s="2" t="s">
        <v>10650</v>
      </c>
      <c r="G978" s="2" t="s">
        <v>50</v>
      </c>
      <c r="H978" s="2" t="s">
        <v>13316</v>
      </c>
      <c r="I978" s="2" t="s">
        <v>356</v>
      </c>
      <c r="J978" s="9">
        <v>800</v>
      </c>
      <c r="K978" s="9">
        <v>2250</v>
      </c>
      <c r="L978" s="5">
        <v>63</v>
      </c>
      <c r="M978" s="5">
        <v>0</v>
      </c>
      <c r="N978" s="5">
        <v>48.39</v>
      </c>
      <c r="O978" s="5">
        <v>0</v>
      </c>
      <c r="P978" s="5">
        <v>2.8</v>
      </c>
      <c r="Q978" s="5">
        <v>0.77</v>
      </c>
      <c r="R978" s="5">
        <v>0</v>
      </c>
      <c r="S978" s="5">
        <v>1000</v>
      </c>
    </row>
    <row r="979" spans="1:19">
      <c r="A979" s="2" t="s">
        <v>15992</v>
      </c>
      <c r="B979" s="2" t="s">
        <v>1200</v>
      </c>
      <c r="C979" s="2" t="s">
        <v>15993</v>
      </c>
      <c r="D979" s="2" t="s">
        <v>1460</v>
      </c>
      <c r="E979" s="2" t="s">
        <v>23</v>
      </c>
      <c r="F979" s="2" t="s">
        <v>15994</v>
      </c>
      <c r="G979" s="2" t="s">
        <v>260</v>
      </c>
      <c r="H979" s="2" t="s">
        <v>13316</v>
      </c>
      <c r="I979" s="2" t="s">
        <v>699</v>
      </c>
      <c r="J979" s="9">
        <v>800</v>
      </c>
      <c r="K979" s="9">
        <v>1330</v>
      </c>
      <c r="L979" s="5">
        <v>41</v>
      </c>
      <c r="M979" s="5">
        <v>1</v>
      </c>
      <c r="N979" s="5">
        <v>19.100000000000001</v>
      </c>
      <c r="O979" s="5">
        <v>52.11</v>
      </c>
      <c r="P979" s="5">
        <v>3.08</v>
      </c>
      <c r="Q979" s="5">
        <v>0.47</v>
      </c>
      <c r="R979" s="5">
        <v>19.100000000000001</v>
      </c>
      <c r="S979" s="5">
        <v>2438</v>
      </c>
    </row>
    <row r="980" spans="1:19">
      <c r="A980" s="2" t="s">
        <v>15995</v>
      </c>
      <c r="B980" s="2" t="s">
        <v>1038</v>
      </c>
      <c r="C980" s="2" t="s">
        <v>9805</v>
      </c>
      <c r="D980" s="2" t="s">
        <v>9678</v>
      </c>
      <c r="E980" s="2" t="s">
        <v>112</v>
      </c>
      <c r="F980" s="2" t="s">
        <v>15996</v>
      </c>
      <c r="G980" s="2" t="s">
        <v>190</v>
      </c>
      <c r="H980" s="2" t="s">
        <v>13316</v>
      </c>
      <c r="I980" s="2" t="s">
        <v>43</v>
      </c>
      <c r="J980" s="9">
        <v>700</v>
      </c>
      <c r="K980" s="9">
        <v>1737</v>
      </c>
      <c r="L980" s="5">
        <v>70</v>
      </c>
      <c r="M980" s="5">
        <v>3</v>
      </c>
      <c r="N980" s="5">
        <v>59.47</v>
      </c>
      <c r="O980" s="5">
        <v>184.22</v>
      </c>
      <c r="P980" s="5">
        <v>4.03</v>
      </c>
      <c r="Q980" s="5">
        <v>0.85</v>
      </c>
      <c r="R980" s="5">
        <v>19.82</v>
      </c>
      <c r="S980" s="5">
        <v>1749</v>
      </c>
    </row>
    <row r="981" spans="1:19">
      <c r="A981" s="2" t="s">
        <v>15997</v>
      </c>
      <c r="B981" s="2" t="s">
        <v>1498</v>
      </c>
      <c r="C981" s="2" t="s">
        <v>15998</v>
      </c>
      <c r="D981" s="2" t="s">
        <v>5502</v>
      </c>
      <c r="E981" s="2" t="s">
        <v>23</v>
      </c>
      <c r="F981" s="2" t="s">
        <v>15999</v>
      </c>
      <c r="G981" s="2" t="s">
        <v>260</v>
      </c>
      <c r="H981" s="2" t="s">
        <v>13316</v>
      </c>
      <c r="I981" s="2" t="s">
        <v>217</v>
      </c>
      <c r="J981" s="9">
        <v>800</v>
      </c>
      <c r="K981" s="9">
        <v>1809</v>
      </c>
      <c r="L981" s="5">
        <v>33</v>
      </c>
      <c r="M981" s="5">
        <v>3</v>
      </c>
      <c r="N981" s="5">
        <v>25.65</v>
      </c>
      <c r="O981" s="5">
        <v>131.91</v>
      </c>
      <c r="P981" s="5">
        <v>1.82</v>
      </c>
      <c r="Q981" s="5">
        <v>0.78</v>
      </c>
      <c r="R981" s="5">
        <v>8.5500000000000007</v>
      </c>
      <c r="S981" s="5">
        <v>5417</v>
      </c>
    </row>
    <row r="982" spans="1:19">
      <c r="A982" s="2" t="s">
        <v>16000</v>
      </c>
      <c r="B982" s="2" t="s">
        <v>883</v>
      </c>
      <c r="C982" s="2" t="s">
        <v>2357</v>
      </c>
      <c r="D982" s="2" t="s">
        <v>175</v>
      </c>
      <c r="E982" s="2" t="s">
        <v>23</v>
      </c>
      <c r="F982" s="2" t="s">
        <v>1964</v>
      </c>
      <c r="G982" s="2" t="s">
        <v>102</v>
      </c>
      <c r="H982" s="2" t="s">
        <v>13316</v>
      </c>
      <c r="I982" s="2" t="s">
        <v>177</v>
      </c>
      <c r="J982" s="9">
        <v>500</v>
      </c>
      <c r="K982" s="9">
        <v>2180</v>
      </c>
      <c r="L982" s="5">
        <v>62</v>
      </c>
      <c r="M982" s="5">
        <v>1</v>
      </c>
      <c r="N982" s="5">
        <v>29.19</v>
      </c>
      <c r="O982" s="5">
        <v>56.3</v>
      </c>
      <c r="P982" s="5">
        <v>2.84</v>
      </c>
      <c r="Q982" s="5">
        <v>0.47</v>
      </c>
      <c r="R982" s="5">
        <v>29.19</v>
      </c>
      <c r="S982" s="5">
        <v>2000</v>
      </c>
    </row>
    <row r="983" spans="1:19">
      <c r="A983" s="2" t="s">
        <v>16001</v>
      </c>
      <c r="B983" s="2" t="s">
        <v>1702</v>
      </c>
      <c r="C983" s="2" t="s">
        <v>1034</v>
      </c>
      <c r="D983" s="2" t="s">
        <v>2015</v>
      </c>
      <c r="E983" s="2" t="s">
        <v>40</v>
      </c>
      <c r="F983" s="2" t="s">
        <v>16002</v>
      </c>
      <c r="G983" s="2" t="s">
        <v>42</v>
      </c>
      <c r="H983" s="2" t="s">
        <v>13316</v>
      </c>
      <c r="I983" s="2" t="s">
        <v>95</v>
      </c>
      <c r="J983" s="9">
        <v>500</v>
      </c>
      <c r="K983" s="9">
        <v>855</v>
      </c>
      <c r="L983" s="5">
        <v>12</v>
      </c>
      <c r="M983" s="5">
        <v>1</v>
      </c>
      <c r="N983" s="5">
        <v>8.26</v>
      </c>
      <c r="O983" s="5">
        <v>41.7</v>
      </c>
      <c r="P983" s="5">
        <v>1.4</v>
      </c>
      <c r="Q983" s="5">
        <v>0.69</v>
      </c>
      <c r="R983" s="5">
        <v>8.26</v>
      </c>
      <c r="S983" s="5">
        <v>5000</v>
      </c>
    </row>
    <row r="984" spans="1:19">
      <c r="A984" s="2" t="s">
        <v>16003</v>
      </c>
      <c r="B984" s="2" t="s">
        <v>6487</v>
      </c>
      <c r="C984" s="2" t="s">
        <v>506</v>
      </c>
      <c r="D984" s="2" t="s">
        <v>13640</v>
      </c>
      <c r="E984" s="2" t="s">
        <v>492</v>
      </c>
      <c r="F984" s="2" t="s">
        <v>16004</v>
      </c>
      <c r="G984" s="2" t="s">
        <v>260</v>
      </c>
      <c r="H984" s="2" t="s">
        <v>13316</v>
      </c>
      <c r="I984" s="2" t="s">
        <v>300</v>
      </c>
      <c r="J984" s="9">
        <v>1000</v>
      </c>
      <c r="K984" s="9">
        <v>1349</v>
      </c>
      <c r="L984" s="5">
        <v>24</v>
      </c>
      <c r="M984" s="5">
        <v>0</v>
      </c>
      <c r="N984" s="5">
        <v>13.35</v>
      </c>
      <c r="O984" s="5">
        <v>0</v>
      </c>
      <c r="P984" s="5">
        <v>1.78</v>
      </c>
      <c r="Q984" s="5">
        <v>0.56000000000000005</v>
      </c>
      <c r="R984" s="5">
        <v>0</v>
      </c>
      <c r="S984" s="5">
        <v>2100</v>
      </c>
    </row>
    <row r="985" spans="1:19">
      <c r="A985" s="2" t="s">
        <v>16005</v>
      </c>
      <c r="B985" s="2" t="s">
        <v>686</v>
      </c>
      <c r="C985" s="2" t="s">
        <v>16006</v>
      </c>
      <c r="D985" s="2" t="s">
        <v>5770</v>
      </c>
      <c r="E985" s="2" t="s">
        <v>112</v>
      </c>
      <c r="F985" s="2" t="s">
        <v>16007</v>
      </c>
      <c r="G985" s="2" t="s">
        <v>50</v>
      </c>
      <c r="H985" s="2" t="s">
        <v>13316</v>
      </c>
      <c r="I985" s="2" t="s">
        <v>319</v>
      </c>
      <c r="J985" s="9">
        <v>100</v>
      </c>
      <c r="K985" s="9">
        <v>1315</v>
      </c>
      <c r="L985" s="5">
        <v>54</v>
      </c>
      <c r="M985" s="5">
        <v>5</v>
      </c>
      <c r="N985" s="5">
        <v>37.75</v>
      </c>
      <c r="O985" s="5">
        <v>179.89</v>
      </c>
      <c r="P985" s="5">
        <v>4.1100000000000003</v>
      </c>
      <c r="Q985" s="5">
        <v>0.7</v>
      </c>
      <c r="R985" s="5">
        <v>7.55</v>
      </c>
      <c r="S985" s="5">
        <v>2000</v>
      </c>
    </row>
    <row r="986" spans="1:19">
      <c r="A986" s="2" t="s">
        <v>16008</v>
      </c>
      <c r="B986" s="2" t="s">
        <v>1714</v>
      </c>
      <c r="C986" s="2" t="s">
        <v>16009</v>
      </c>
      <c r="D986" s="2" t="s">
        <v>829</v>
      </c>
      <c r="E986" s="2" t="s">
        <v>112</v>
      </c>
      <c r="F986" s="2" t="s">
        <v>16010</v>
      </c>
      <c r="G986" s="2" t="s">
        <v>58</v>
      </c>
      <c r="H986" s="2" t="s">
        <v>13316</v>
      </c>
      <c r="I986" s="2" t="s">
        <v>162</v>
      </c>
      <c r="J986" s="9">
        <v>700</v>
      </c>
      <c r="K986" s="9">
        <v>1340</v>
      </c>
      <c r="L986" s="5">
        <v>60</v>
      </c>
      <c r="M986" s="5">
        <v>1</v>
      </c>
      <c r="N986" s="5">
        <v>42.37</v>
      </c>
      <c r="O986" s="5">
        <v>39.22</v>
      </c>
      <c r="P986" s="5">
        <v>4.4800000000000004</v>
      </c>
      <c r="Q986" s="5">
        <v>0.71</v>
      </c>
      <c r="R986" s="5">
        <v>42.37</v>
      </c>
      <c r="S986" s="5">
        <v>2383</v>
      </c>
    </row>
    <row r="987" spans="1:19">
      <c r="A987" s="2" t="s">
        <v>16011</v>
      </c>
      <c r="B987" s="2" t="s">
        <v>16012</v>
      </c>
      <c r="C987" s="2" t="s">
        <v>16013</v>
      </c>
      <c r="D987" s="2" t="s">
        <v>16014</v>
      </c>
      <c r="E987" s="2" t="s">
        <v>112</v>
      </c>
      <c r="F987" s="2" t="s">
        <v>16015</v>
      </c>
      <c r="G987" s="2" t="s">
        <v>87</v>
      </c>
      <c r="H987" s="2" t="s">
        <v>13316</v>
      </c>
      <c r="I987" s="2" t="s">
        <v>177</v>
      </c>
      <c r="J987" s="9">
        <v>700</v>
      </c>
      <c r="K987" s="9">
        <v>1152</v>
      </c>
      <c r="L987" s="5">
        <v>33</v>
      </c>
      <c r="M987" s="5">
        <v>1</v>
      </c>
      <c r="N987" s="5">
        <v>18.34</v>
      </c>
      <c r="O987" s="5">
        <v>46.52</v>
      </c>
      <c r="P987" s="5">
        <v>2.86</v>
      </c>
      <c r="Q987" s="5">
        <v>0.56000000000000005</v>
      </c>
      <c r="R987" s="5">
        <v>18.34</v>
      </c>
      <c r="S987" s="5">
        <v>1600</v>
      </c>
    </row>
    <row r="988" spans="1:19">
      <c r="A988" s="2" t="s">
        <v>16016</v>
      </c>
      <c r="B988" s="2" t="s">
        <v>1033</v>
      </c>
      <c r="C988" s="2" t="s">
        <v>16017</v>
      </c>
      <c r="D988" s="2" t="s">
        <v>15814</v>
      </c>
      <c r="E988" s="2" t="s">
        <v>112</v>
      </c>
      <c r="F988" s="2" t="s">
        <v>16018</v>
      </c>
      <c r="G988" s="2" t="s">
        <v>312</v>
      </c>
      <c r="H988" s="2" t="s">
        <v>13316</v>
      </c>
      <c r="I988" s="2" t="s">
        <v>73</v>
      </c>
      <c r="J988" s="9">
        <v>400</v>
      </c>
      <c r="K988" s="9">
        <v>816</v>
      </c>
      <c r="L988" s="5">
        <v>28</v>
      </c>
      <c r="M988" s="5">
        <v>0</v>
      </c>
      <c r="N988" s="5">
        <v>12.18</v>
      </c>
      <c r="O988" s="5">
        <v>0</v>
      </c>
      <c r="P988" s="5">
        <v>3.43</v>
      </c>
      <c r="Q988" s="5">
        <v>0.44</v>
      </c>
      <c r="R988" s="5">
        <v>0</v>
      </c>
      <c r="S988" s="5">
        <v>4300</v>
      </c>
    </row>
    <row r="989" spans="1:19">
      <c r="A989" s="2" t="s">
        <v>16019</v>
      </c>
      <c r="B989" s="2" t="s">
        <v>4349</v>
      </c>
      <c r="C989" s="2" t="s">
        <v>13379</v>
      </c>
      <c r="D989" s="2" t="s">
        <v>5770</v>
      </c>
      <c r="E989" s="2" t="s">
        <v>112</v>
      </c>
      <c r="F989" s="2" t="s">
        <v>7658</v>
      </c>
      <c r="G989" s="2" t="s">
        <v>50</v>
      </c>
      <c r="H989" s="2" t="s">
        <v>13316</v>
      </c>
      <c r="I989" s="2" t="s">
        <v>88</v>
      </c>
      <c r="J989" s="9">
        <v>400</v>
      </c>
      <c r="K989" s="9">
        <v>702</v>
      </c>
      <c r="L989" s="5">
        <v>11</v>
      </c>
      <c r="M989" s="5">
        <v>0</v>
      </c>
      <c r="N989" s="5">
        <v>5.95</v>
      </c>
      <c r="O989" s="5">
        <v>0</v>
      </c>
      <c r="P989" s="5">
        <v>1.57</v>
      </c>
      <c r="Q989" s="5">
        <v>0.54</v>
      </c>
      <c r="R989" s="5">
        <v>0</v>
      </c>
      <c r="S989" s="5">
        <v>4100</v>
      </c>
    </row>
    <row r="990" spans="1:19">
      <c r="A990" s="2" t="s">
        <v>16020</v>
      </c>
      <c r="B990" s="2" t="s">
        <v>555</v>
      </c>
      <c r="C990" s="2" t="s">
        <v>16021</v>
      </c>
      <c r="D990" s="2" t="s">
        <v>8888</v>
      </c>
      <c r="E990" s="2" t="s">
        <v>281</v>
      </c>
      <c r="F990" s="2" t="s">
        <v>2588</v>
      </c>
      <c r="G990" s="2" t="s">
        <v>312</v>
      </c>
      <c r="H990" s="2" t="s">
        <v>13316</v>
      </c>
      <c r="I990" s="2" t="s">
        <v>88</v>
      </c>
      <c r="J990" s="9">
        <v>500</v>
      </c>
      <c r="K990" s="9">
        <v>1600</v>
      </c>
      <c r="L990" s="5">
        <v>33</v>
      </c>
      <c r="M990" s="5">
        <v>0</v>
      </c>
      <c r="N990" s="5">
        <v>15.95</v>
      </c>
      <c r="O990" s="5">
        <v>0</v>
      </c>
      <c r="P990" s="5">
        <v>2.06</v>
      </c>
      <c r="Q990" s="5">
        <v>0.48</v>
      </c>
      <c r="R990" s="5">
        <v>0</v>
      </c>
      <c r="S990" s="5">
        <v>3856</v>
      </c>
    </row>
    <row r="991" spans="1:19">
      <c r="A991" s="2" t="s">
        <v>16022</v>
      </c>
      <c r="B991" s="2" t="s">
        <v>7261</v>
      </c>
      <c r="C991" s="2" t="s">
        <v>16023</v>
      </c>
      <c r="D991" s="2" t="s">
        <v>117</v>
      </c>
      <c r="E991" s="2" t="s">
        <v>118</v>
      </c>
      <c r="F991" s="2" t="s">
        <v>16024</v>
      </c>
      <c r="G991" s="2" t="s">
        <v>34</v>
      </c>
      <c r="H991" s="2" t="s">
        <v>13316</v>
      </c>
      <c r="I991" s="2" t="s">
        <v>458</v>
      </c>
      <c r="J991" s="9">
        <v>400</v>
      </c>
      <c r="K991" s="9">
        <v>2456</v>
      </c>
      <c r="L991" s="5">
        <v>41</v>
      </c>
      <c r="M991" s="5">
        <v>0</v>
      </c>
      <c r="N991" s="5">
        <v>34.03</v>
      </c>
      <c r="O991" s="5">
        <v>0</v>
      </c>
      <c r="P991" s="5">
        <v>1.67</v>
      </c>
      <c r="Q991" s="5">
        <v>0.83</v>
      </c>
      <c r="R991" s="5">
        <v>0</v>
      </c>
      <c r="S991" s="5">
        <v>1500</v>
      </c>
    </row>
    <row r="992" spans="1:19">
      <c r="A992" s="2" t="s">
        <v>16025</v>
      </c>
      <c r="B992" s="2" t="s">
        <v>4681</v>
      </c>
      <c r="C992" s="2" t="s">
        <v>16026</v>
      </c>
      <c r="D992" s="2" t="s">
        <v>16027</v>
      </c>
      <c r="E992" s="2" t="s">
        <v>635</v>
      </c>
      <c r="F992" s="2" t="s">
        <v>16028</v>
      </c>
      <c r="G992" s="2" t="s">
        <v>134</v>
      </c>
      <c r="H992" s="2" t="s">
        <v>13316</v>
      </c>
      <c r="I992" s="2" t="s">
        <v>458</v>
      </c>
      <c r="J992" s="9">
        <v>800</v>
      </c>
      <c r="K992" s="9">
        <v>1524</v>
      </c>
      <c r="L992" s="5">
        <v>47</v>
      </c>
      <c r="M992" s="5">
        <v>2</v>
      </c>
      <c r="N992" s="5">
        <v>29.5</v>
      </c>
      <c r="O992" s="5">
        <v>147.38</v>
      </c>
      <c r="P992" s="5">
        <v>3.08</v>
      </c>
      <c r="Q992" s="5">
        <v>0.63</v>
      </c>
      <c r="R992" s="5">
        <v>14.75</v>
      </c>
      <c r="S992" s="5">
        <v>9999</v>
      </c>
    </row>
    <row r="993" spans="1:19">
      <c r="A993" s="2" t="s">
        <v>16029</v>
      </c>
      <c r="B993" s="2" t="s">
        <v>3347</v>
      </c>
      <c r="C993" s="2" t="s">
        <v>16030</v>
      </c>
      <c r="D993" s="2" t="s">
        <v>3208</v>
      </c>
      <c r="E993" s="2" t="s">
        <v>492</v>
      </c>
      <c r="F993" s="2" t="s">
        <v>16031</v>
      </c>
      <c r="G993" s="2" t="s">
        <v>34</v>
      </c>
      <c r="H993" s="2" t="s">
        <v>13316</v>
      </c>
      <c r="I993" s="2" t="s">
        <v>43</v>
      </c>
      <c r="J993" s="9">
        <v>700</v>
      </c>
      <c r="K993" s="9">
        <v>2169</v>
      </c>
      <c r="L993" s="5">
        <v>73</v>
      </c>
      <c r="M993" s="5">
        <v>0</v>
      </c>
      <c r="N993" s="5">
        <v>48.79</v>
      </c>
      <c r="O993" s="5">
        <v>0</v>
      </c>
      <c r="P993" s="5">
        <v>3.37</v>
      </c>
      <c r="Q993" s="5">
        <v>0.67</v>
      </c>
      <c r="R993" s="5">
        <v>0</v>
      </c>
      <c r="S993" s="5">
        <v>2000</v>
      </c>
    </row>
    <row r="994" spans="1:19">
      <c r="A994" s="2" t="s">
        <v>16032</v>
      </c>
      <c r="B994" s="2" t="s">
        <v>1415</v>
      </c>
      <c r="C994" s="2" t="s">
        <v>15416</v>
      </c>
      <c r="D994" s="2" t="s">
        <v>1185</v>
      </c>
      <c r="E994" s="2" t="s">
        <v>492</v>
      </c>
      <c r="F994" s="2" t="s">
        <v>16033</v>
      </c>
      <c r="G994" s="2" t="s">
        <v>58</v>
      </c>
      <c r="H994" s="2" t="s">
        <v>13316</v>
      </c>
      <c r="I994" s="2" t="s">
        <v>51</v>
      </c>
      <c r="J994" s="9">
        <v>800</v>
      </c>
      <c r="K994" s="9">
        <v>899</v>
      </c>
      <c r="L994" s="5">
        <v>35</v>
      </c>
      <c r="M994" s="5">
        <v>3</v>
      </c>
      <c r="N994" s="5">
        <v>19.59</v>
      </c>
      <c r="O994" s="5">
        <v>159.84</v>
      </c>
      <c r="P994" s="5">
        <v>3.89</v>
      </c>
      <c r="Q994" s="5">
        <v>0.56000000000000005</v>
      </c>
      <c r="R994" s="5">
        <v>6.53</v>
      </c>
      <c r="S994" s="5">
        <v>2000</v>
      </c>
    </row>
    <row r="995" spans="1:19">
      <c r="A995" s="2" t="s">
        <v>16034</v>
      </c>
      <c r="B995" s="2" t="s">
        <v>90</v>
      </c>
      <c r="C995" s="2" t="s">
        <v>16035</v>
      </c>
      <c r="D995" s="2" t="s">
        <v>10273</v>
      </c>
      <c r="E995" s="2" t="s">
        <v>373</v>
      </c>
      <c r="F995" s="2" t="s">
        <v>16036</v>
      </c>
      <c r="G995" s="2" t="s">
        <v>72</v>
      </c>
      <c r="H995" s="2" t="s">
        <v>13316</v>
      </c>
      <c r="I995" s="2" t="s">
        <v>699</v>
      </c>
      <c r="J995" s="9">
        <v>600</v>
      </c>
      <c r="K995" s="9">
        <v>744</v>
      </c>
      <c r="L995" s="5">
        <v>14</v>
      </c>
      <c r="M995" s="5">
        <v>0</v>
      </c>
      <c r="N995" s="5">
        <v>9.57</v>
      </c>
      <c r="O995" s="5">
        <v>0</v>
      </c>
      <c r="P995" s="5">
        <v>1.88</v>
      </c>
      <c r="Q995" s="5">
        <v>0.68</v>
      </c>
      <c r="R995" s="5">
        <v>0</v>
      </c>
      <c r="S995" s="5">
        <v>5000</v>
      </c>
    </row>
    <row r="996" spans="1:19">
      <c r="A996" s="2" t="s">
        <v>16037</v>
      </c>
      <c r="B996" s="2" t="s">
        <v>4202</v>
      </c>
      <c r="C996" s="2" t="s">
        <v>16038</v>
      </c>
      <c r="D996" s="2" t="s">
        <v>13922</v>
      </c>
      <c r="E996" s="2" t="s">
        <v>40</v>
      </c>
      <c r="F996" s="2" t="s">
        <v>16039</v>
      </c>
      <c r="G996" s="2" t="s">
        <v>94</v>
      </c>
      <c r="H996" s="2" t="s">
        <v>13316</v>
      </c>
      <c r="I996" s="2" t="s">
        <v>88</v>
      </c>
      <c r="J996" s="9">
        <v>200</v>
      </c>
      <c r="K996" s="9">
        <v>1970</v>
      </c>
      <c r="L996" s="5">
        <v>62</v>
      </c>
      <c r="M996" s="5">
        <v>7</v>
      </c>
      <c r="N996" s="5">
        <v>46.09</v>
      </c>
      <c r="O996" s="5">
        <v>327.49</v>
      </c>
      <c r="P996" s="5">
        <v>3.15</v>
      </c>
      <c r="Q996" s="5">
        <v>0.74</v>
      </c>
      <c r="R996" s="5">
        <v>6.58</v>
      </c>
      <c r="S996" s="5">
        <v>5000</v>
      </c>
    </row>
    <row r="997" spans="1:19">
      <c r="A997" s="2" t="s">
        <v>16040</v>
      </c>
      <c r="B997" s="2" t="s">
        <v>847</v>
      </c>
      <c r="C997" s="2" t="s">
        <v>8646</v>
      </c>
      <c r="D997" s="2" t="s">
        <v>1956</v>
      </c>
      <c r="E997" s="2" t="s">
        <v>40</v>
      </c>
      <c r="F997" s="2" t="s">
        <v>16041</v>
      </c>
      <c r="G997" s="2" t="s">
        <v>190</v>
      </c>
      <c r="H997" s="2" t="s">
        <v>13316</v>
      </c>
      <c r="I997" s="2" t="s">
        <v>73</v>
      </c>
      <c r="J997" s="9">
        <v>400</v>
      </c>
      <c r="K997" s="9">
        <v>1113</v>
      </c>
      <c r="L997" s="5">
        <v>49</v>
      </c>
      <c r="M997" s="5">
        <v>0</v>
      </c>
      <c r="N997" s="5">
        <v>23.86</v>
      </c>
      <c r="O997" s="5">
        <v>0</v>
      </c>
      <c r="P997" s="5">
        <v>4.4000000000000004</v>
      </c>
      <c r="Q997" s="5">
        <v>0.49</v>
      </c>
      <c r="R997" s="5">
        <v>0</v>
      </c>
      <c r="S997" s="5">
        <v>4400</v>
      </c>
    </row>
    <row r="998" spans="1:19">
      <c r="A998" s="2" t="s">
        <v>16042</v>
      </c>
      <c r="B998" s="2" t="s">
        <v>475</v>
      </c>
      <c r="C998" s="2" t="s">
        <v>16043</v>
      </c>
      <c r="D998" s="2" t="s">
        <v>8738</v>
      </c>
      <c r="E998" s="2" t="s">
        <v>40</v>
      </c>
      <c r="F998" s="2" t="s">
        <v>16044</v>
      </c>
      <c r="G998" s="2" t="s">
        <v>167</v>
      </c>
      <c r="H998" s="2" t="s">
        <v>13316</v>
      </c>
      <c r="I998" s="2" t="s">
        <v>248</v>
      </c>
      <c r="J998" s="9">
        <v>300</v>
      </c>
      <c r="K998" s="9">
        <v>1962</v>
      </c>
      <c r="L998" s="5">
        <v>49</v>
      </c>
      <c r="M998" s="5">
        <v>1</v>
      </c>
      <c r="N998" s="5">
        <v>26.87</v>
      </c>
      <c r="O998" s="5">
        <v>43.36</v>
      </c>
      <c r="P998" s="5">
        <v>2.5</v>
      </c>
      <c r="Q998" s="5">
        <v>0.55000000000000004</v>
      </c>
      <c r="R998" s="5">
        <v>26.87</v>
      </c>
      <c r="S998" s="5">
        <v>4000</v>
      </c>
    </row>
    <row r="999" spans="1:19">
      <c r="A999" s="2" t="s">
        <v>16045</v>
      </c>
      <c r="B999" s="2" t="s">
        <v>1840</v>
      </c>
      <c r="C999" s="2" t="s">
        <v>1664</v>
      </c>
      <c r="D999" s="2" t="s">
        <v>1511</v>
      </c>
      <c r="E999" s="2" t="s">
        <v>40</v>
      </c>
      <c r="F999" s="2" t="s">
        <v>16046</v>
      </c>
      <c r="G999" s="2" t="s">
        <v>50</v>
      </c>
      <c r="H999" s="2" t="s">
        <v>13316</v>
      </c>
      <c r="I999" s="2" t="s">
        <v>35</v>
      </c>
      <c r="J999" s="9">
        <v>800</v>
      </c>
      <c r="K999" s="9">
        <v>952</v>
      </c>
      <c r="L999" s="5">
        <v>37</v>
      </c>
      <c r="M999" s="5">
        <v>0</v>
      </c>
      <c r="N999" s="5">
        <v>22.84</v>
      </c>
      <c r="O999" s="5">
        <v>0</v>
      </c>
      <c r="P999" s="5">
        <v>3.89</v>
      </c>
      <c r="Q999" s="5">
        <v>0.62</v>
      </c>
      <c r="R999" s="5">
        <v>0</v>
      </c>
      <c r="S999" s="5">
        <v>1700</v>
      </c>
    </row>
    <row r="1000" spans="1:19">
      <c r="A1000" s="2" t="s">
        <v>16047</v>
      </c>
      <c r="B1000" s="2" t="s">
        <v>573</v>
      </c>
      <c r="C1000" s="2" t="s">
        <v>16048</v>
      </c>
      <c r="D1000" s="2" t="s">
        <v>16049</v>
      </c>
      <c r="E1000" s="2" t="s">
        <v>40</v>
      </c>
      <c r="F1000" s="2" t="s">
        <v>16050</v>
      </c>
      <c r="G1000" s="2" t="s">
        <v>150</v>
      </c>
      <c r="H1000" s="2" t="s">
        <v>13316</v>
      </c>
      <c r="I1000" s="2" t="s">
        <v>80</v>
      </c>
      <c r="J1000" s="9">
        <v>300</v>
      </c>
      <c r="K1000" s="9">
        <v>810</v>
      </c>
      <c r="L1000" s="5">
        <v>21</v>
      </c>
      <c r="M1000" s="5">
        <v>2</v>
      </c>
      <c r="N1000" s="5">
        <v>14.56</v>
      </c>
      <c r="O1000" s="5">
        <v>126.1</v>
      </c>
      <c r="P1000" s="5">
        <v>2.59</v>
      </c>
      <c r="Q1000" s="5">
        <v>0.69</v>
      </c>
      <c r="R1000" s="5">
        <v>7.28</v>
      </c>
      <c r="S1000" s="5">
        <v>2700</v>
      </c>
    </row>
    <row r="1001" spans="1:19">
      <c r="A1001" s="2" t="s">
        <v>16051</v>
      </c>
      <c r="B1001" s="2" t="s">
        <v>16052</v>
      </c>
      <c r="C1001" s="2" t="s">
        <v>16053</v>
      </c>
      <c r="D1001" s="2" t="s">
        <v>236</v>
      </c>
      <c r="E1001" s="2" t="s">
        <v>237</v>
      </c>
      <c r="F1001" s="2" t="s">
        <v>16054</v>
      </c>
      <c r="G1001" s="2" t="s">
        <v>50</v>
      </c>
      <c r="H1001" s="2" t="s">
        <v>13316</v>
      </c>
      <c r="I1001" s="2" t="s">
        <v>313</v>
      </c>
      <c r="J1001" s="9">
        <v>700</v>
      </c>
      <c r="K1001" s="9">
        <v>1761</v>
      </c>
      <c r="L1001" s="5">
        <v>58</v>
      </c>
      <c r="M1001" s="5">
        <v>2</v>
      </c>
      <c r="N1001" s="5">
        <v>30.84</v>
      </c>
      <c r="O1001" s="5">
        <v>89.49</v>
      </c>
      <c r="P1001" s="5">
        <v>3.29</v>
      </c>
      <c r="Q1001" s="5">
        <v>0.53</v>
      </c>
      <c r="R1001" s="5">
        <v>15.42</v>
      </c>
      <c r="S1001" s="5">
        <v>3300</v>
      </c>
    </row>
    <row r="1002" spans="1:19">
      <c r="A1002" s="2" t="s">
        <v>16055</v>
      </c>
      <c r="B1002" s="2" t="s">
        <v>3645</v>
      </c>
      <c r="C1002" s="2" t="s">
        <v>404</v>
      </c>
      <c r="D1002" s="2" t="s">
        <v>1023</v>
      </c>
      <c r="E1002" s="2" t="s">
        <v>85</v>
      </c>
      <c r="F1002" s="2" t="s">
        <v>16056</v>
      </c>
      <c r="G1002" s="2" t="s">
        <v>25</v>
      </c>
      <c r="H1002" s="2" t="s">
        <v>13316</v>
      </c>
      <c r="I1002" s="2" t="s">
        <v>382</v>
      </c>
      <c r="J1002" s="9">
        <v>500</v>
      </c>
      <c r="K1002" s="9">
        <v>1755</v>
      </c>
      <c r="L1002" s="5">
        <v>51</v>
      </c>
      <c r="M1002" s="5">
        <v>1</v>
      </c>
      <c r="N1002" s="5">
        <v>25.22</v>
      </c>
      <c r="O1002" s="5">
        <v>57.87</v>
      </c>
      <c r="P1002" s="5">
        <v>2.91</v>
      </c>
      <c r="Q1002" s="5">
        <v>0.49</v>
      </c>
      <c r="R1002" s="5">
        <v>25.22</v>
      </c>
      <c r="S1002" s="5">
        <v>2000</v>
      </c>
    </row>
    <row r="1003" spans="1:19">
      <c r="A1003" s="2" t="s">
        <v>16057</v>
      </c>
      <c r="B1003" s="2" t="s">
        <v>16058</v>
      </c>
      <c r="C1003" s="2" t="s">
        <v>3019</v>
      </c>
      <c r="D1003" s="2" t="s">
        <v>531</v>
      </c>
      <c r="E1003" s="2" t="s">
        <v>85</v>
      </c>
      <c r="F1003" s="2" t="s">
        <v>16059</v>
      </c>
      <c r="G1003" s="2" t="s">
        <v>266</v>
      </c>
      <c r="H1003" s="2" t="s">
        <v>13316</v>
      </c>
      <c r="I1003" s="2" t="s">
        <v>319</v>
      </c>
      <c r="J1003" s="9">
        <v>500</v>
      </c>
      <c r="K1003" s="9">
        <v>1372</v>
      </c>
      <c r="L1003" s="5">
        <v>59</v>
      </c>
      <c r="M1003" s="5">
        <v>0</v>
      </c>
      <c r="N1003" s="5">
        <v>42</v>
      </c>
      <c r="O1003" s="5">
        <v>0</v>
      </c>
      <c r="P1003" s="5">
        <v>4.3</v>
      </c>
      <c r="Q1003" s="5">
        <v>0.71</v>
      </c>
      <c r="R1003" s="5">
        <v>0</v>
      </c>
      <c r="S1003" s="5">
        <v>4693</v>
      </c>
    </row>
    <row r="1004" spans="1:19">
      <c r="A1004" s="2" t="s">
        <v>16060</v>
      </c>
      <c r="B1004" s="2" t="s">
        <v>2895</v>
      </c>
      <c r="C1004" s="2" t="s">
        <v>10208</v>
      </c>
      <c r="D1004" s="2" t="s">
        <v>1023</v>
      </c>
      <c r="E1004" s="2" t="s">
        <v>85</v>
      </c>
      <c r="F1004" s="2" t="s">
        <v>16061</v>
      </c>
      <c r="G1004" s="2" t="s">
        <v>312</v>
      </c>
      <c r="H1004" s="2" t="s">
        <v>13316</v>
      </c>
      <c r="I1004" s="2" t="s">
        <v>27</v>
      </c>
      <c r="J1004" s="9">
        <v>100</v>
      </c>
      <c r="K1004" s="9">
        <v>1107</v>
      </c>
      <c r="L1004" s="5">
        <v>43</v>
      </c>
      <c r="M1004" s="5">
        <v>3</v>
      </c>
      <c r="N1004" s="5">
        <v>22.53</v>
      </c>
      <c r="O1004" s="5">
        <v>113.01</v>
      </c>
      <c r="P1004" s="5">
        <v>3.88</v>
      </c>
      <c r="Q1004" s="5">
        <v>0.52</v>
      </c>
      <c r="R1004" s="5">
        <v>7.51</v>
      </c>
      <c r="S1004" s="5">
        <v>3700</v>
      </c>
    </row>
    <row r="1005" spans="1:19">
      <c r="A1005" s="2" t="s">
        <v>16062</v>
      </c>
      <c r="B1005" s="2" t="s">
        <v>919</v>
      </c>
      <c r="C1005" s="2" t="s">
        <v>12291</v>
      </c>
      <c r="D1005" s="2" t="s">
        <v>9505</v>
      </c>
      <c r="E1005" s="2" t="s">
        <v>85</v>
      </c>
      <c r="F1005" s="2" t="s">
        <v>16063</v>
      </c>
      <c r="G1005" s="2" t="s">
        <v>260</v>
      </c>
      <c r="H1005" s="2" t="s">
        <v>13316</v>
      </c>
      <c r="I1005" s="2" t="s">
        <v>458</v>
      </c>
      <c r="J1005" s="9">
        <v>100</v>
      </c>
      <c r="K1005" s="9">
        <v>1092</v>
      </c>
      <c r="L1005" s="5">
        <v>43</v>
      </c>
      <c r="M1005" s="5">
        <v>0</v>
      </c>
      <c r="N1005" s="5">
        <v>17.64</v>
      </c>
      <c r="O1005" s="5">
        <v>0</v>
      </c>
      <c r="P1005" s="5">
        <v>3.94</v>
      </c>
      <c r="Q1005" s="5">
        <v>0.41</v>
      </c>
      <c r="R1005" s="5">
        <v>0</v>
      </c>
      <c r="S1005" s="5">
        <v>2305</v>
      </c>
    </row>
    <row r="1006" spans="1:19">
      <c r="A1006" s="2" t="s">
        <v>16064</v>
      </c>
      <c r="B1006" s="2" t="s">
        <v>1230</v>
      </c>
      <c r="C1006" s="2" t="s">
        <v>21</v>
      </c>
      <c r="D1006" s="2" t="s">
        <v>602</v>
      </c>
      <c r="E1006" s="2" t="s">
        <v>40</v>
      </c>
      <c r="F1006" s="2" t="s">
        <v>1141</v>
      </c>
      <c r="G1006" s="2" t="s">
        <v>134</v>
      </c>
      <c r="H1006" s="2" t="s">
        <v>13316</v>
      </c>
      <c r="I1006" s="2" t="s">
        <v>248</v>
      </c>
      <c r="J1006" s="9">
        <v>1000</v>
      </c>
      <c r="K1006" s="9">
        <v>2315</v>
      </c>
      <c r="L1006" s="5">
        <v>77</v>
      </c>
      <c r="M1006" s="5">
        <v>2</v>
      </c>
      <c r="N1006" s="5">
        <v>36.020000000000003</v>
      </c>
      <c r="O1006" s="5">
        <v>114.55</v>
      </c>
      <c r="P1006" s="5">
        <v>3.33</v>
      </c>
      <c r="Q1006" s="5">
        <v>0.47</v>
      </c>
      <c r="R1006" s="5">
        <v>18.010000000000002</v>
      </c>
      <c r="S1006" s="5">
        <v>4200</v>
      </c>
    </row>
    <row r="1007" spans="1:19">
      <c r="A1007" s="2" t="s">
        <v>16065</v>
      </c>
      <c r="B1007" s="2" t="s">
        <v>8123</v>
      </c>
      <c r="C1007" s="2" t="s">
        <v>16066</v>
      </c>
      <c r="D1007" s="2" t="s">
        <v>1766</v>
      </c>
      <c r="E1007" s="2" t="s">
        <v>132</v>
      </c>
      <c r="F1007" s="2" t="s">
        <v>16067</v>
      </c>
      <c r="G1007" s="2" t="s">
        <v>42</v>
      </c>
      <c r="H1007" s="2" t="s">
        <v>13316</v>
      </c>
      <c r="I1007" s="2" t="s">
        <v>35</v>
      </c>
      <c r="J1007" s="9">
        <v>500</v>
      </c>
      <c r="K1007" s="9">
        <v>2388</v>
      </c>
      <c r="L1007" s="5">
        <v>39</v>
      </c>
      <c r="M1007" s="5">
        <v>4</v>
      </c>
      <c r="N1007" s="5">
        <v>31.98</v>
      </c>
      <c r="O1007" s="5">
        <v>256.75</v>
      </c>
      <c r="P1007" s="5">
        <v>1.63</v>
      </c>
      <c r="Q1007" s="5">
        <v>0.82</v>
      </c>
      <c r="R1007" s="5">
        <v>8</v>
      </c>
      <c r="S1007" s="5">
        <v>2500</v>
      </c>
    </row>
    <row r="1008" spans="1:19">
      <c r="A1008" s="2" t="s">
        <v>16068</v>
      </c>
      <c r="B1008" s="2" t="s">
        <v>16069</v>
      </c>
      <c r="C1008" s="2" t="s">
        <v>1419</v>
      </c>
      <c r="D1008" s="2" t="s">
        <v>16070</v>
      </c>
      <c r="E1008" s="2" t="s">
        <v>112</v>
      </c>
      <c r="F1008" s="2" t="s">
        <v>16071</v>
      </c>
      <c r="G1008" s="2" t="s">
        <v>253</v>
      </c>
      <c r="H1008" s="2" t="s">
        <v>13316</v>
      </c>
      <c r="I1008" s="2" t="s">
        <v>177</v>
      </c>
      <c r="J1008" s="9">
        <v>1000</v>
      </c>
      <c r="K1008" s="9">
        <v>540</v>
      </c>
      <c r="L1008" s="5">
        <v>13</v>
      </c>
      <c r="M1008" s="5">
        <v>0</v>
      </c>
      <c r="N1008" s="5">
        <v>7.3</v>
      </c>
      <c r="O1008" s="5">
        <v>0</v>
      </c>
      <c r="P1008" s="5">
        <v>2.41</v>
      </c>
      <c r="Q1008" s="5">
        <v>0.56000000000000005</v>
      </c>
      <c r="R1008" s="5">
        <v>0</v>
      </c>
      <c r="S1008" s="5">
        <v>4100</v>
      </c>
    </row>
    <row r="1009" spans="1:19">
      <c r="A1009" s="2" t="s">
        <v>16072</v>
      </c>
      <c r="B1009" s="2" t="s">
        <v>4403</v>
      </c>
      <c r="C1009" s="2" t="s">
        <v>16073</v>
      </c>
      <c r="D1009" s="2" t="s">
        <v>1837</v>
      </c>
      <c r="E1009" s="2" t="s">
        <v>56</v>
      </c>
      <c r="F1009" s="2" t="s">
        <v>16074</v>
      </c>
      <c r="G1009" s="2" t="s">
        <v>72</v>
      </c>
      <c r="H1009" s="2" t="s">
        <v>13316</v>
      </c>
      <c r="I1009" s="2" t="s">
        <v>382</v>
      </c>
      <c r="J1009" s="9">
        <v>300</v>
      </c>
      <c r="K1009" s="9">
        <v>537</v>
      </c>
      <c r="L1009" s="5">
        <v>11</v>
      </c>
      <c r="M1009" s="5">
        <v>0</v>
      </c>
      <c r="N1009" s="5">
        <v>7.55</v>
      </c>
      <c r="O1009" s="5">
        <v>0</v>
      </c>
      <c r="P1009" s="5">
        <v>2.0499999999999998</v>
      </c>
      <c r="Q1009" s="5">
        <v>0.69</v>
      </c>
      <c r="R1009" s="5">
        <v>0</v>
      </c>
      <c r="S1009" s="5">
        <v>3900</v>
      </c>
    </row>
    <row r="1010" spans="1:19">
      <c r="A1010" s="2" t="s">
        <v>16075</v>
      </c>
      <c r="B1010" s="2" t="s">
        <v>1866</v>
      </c>
      <c r="C1010" s="2" t="s">
        <v>425</v>
      </c>
      <c r="D1010" s="2" t="s">
        <v>204</v>
      </c>
      <c r="E1010" s="2" t="s">
        <v>56</v>
      </c>
      <c r="F1010" s="2" t="s">
        <v>16076</v>
      </c>
      <c r="G1010" s="2" t="s">
        <v>253</v>
      </c>
      <c r="H1010" s="2" t="s">
        <v>13316</v>
      </c>
      <c r="I1010" s="2" t="s">
        <v>73</v>
      </c>
      <c r="J1010" s="9">
        <v>200</v>
      </c>
      <c r="K1010" s="9">
        <v>820</v>
      </c>
      <c r="L1010" s="5">
        <v>31</v>
      </c>
      <c r="M1010" s="5">
        <v>0</v>
      </c>
      <c r="N1010" s="5">
        <v>14.04</v>
      </c>
      <c r="O1010" s="5">
        <v>0</v>
      </c>
      <c r="P1010" s="5">
        <v>3.78</v>
      </c>
      <c r="Q1010" s="5">
        <v>0.45</v>
      </c>
      <c r="R1010" s="5">
        <v>0</v>
      </c>
      <c r="S1010" s="5">
        <v>6000</v>
      </c>
    </row>
    <row r="1011" spans="1:19">
      <c r="A1011" s="2" t="s">
        <v>16077</v>
      </c>
      <c r="B1011" s="2" t="s">
        <v>1033</v>
      </c>
      <c r="C1011" s="2" t="s">
        <v>8401</v>
      </c>
      <c r="D1011" s="2" t="s">
        <v>6749</v>
      </c>
      <c r="E1011" s="2" t="s">
        <v>56</v>
      </c>
      <c r="F1011" s="2" t="s">
        <v>16078</v>
      </c>
      <c r="G1011" s="2" t="s">
        <v>161</v>
      </c>
      <c r="H1011" s="2" t="s">
        <v>13316</v>
      </c>
      <c r="I1011" s="2" t="s">
        <v>183</v>
      </c>
      <c r="J1011" s="9">
        <v>1000</v>
      </c>
      <c r="K1011" s="9">
        <v>2066</v>
      </c>
      <c r="L1011" s="5">
        <v>67</v>
      </c>
      <c r="M1011" s="5">
        <v>7</v>
      </c>
      <c r="N1011" s="5">
        <v>49.22</v>
      </c>
      <c r="O1011" s="5">
        <v>409.05</v>
      </c>
      <c r="P1011" s="5">
        <v>3.24</v>
      </c>
      <c r="Q1011" s="5">
        <v>0.73</v>
      </c>
      <c r="R1011" s="5">
        <v>7.03</v>
      </c>
      <c r="S1011" s="5">
        <v>6000</v>
      </c>
    </row>
    <row r="1012" spans="1:19">
      <c r="A1012" s="2" t="s">
        <v>16079</v>
      </c>
      <c r="B1012" s="2" t="s">
        <v>786</v>
      </c>
      <c r="C1012" s="2" t="s">
        <v>16080</v>
      </c>
      <c r="D1012" s="2" t="s">
        <v>552</v>
      </c>
      <c r="E1012" s="2" t="s">
        <v>222</v>
      </c>
      <c r="F1012" s="2" t="s">
        <v>16081</v>
      </c>
      <c r="G1012" s="2" t="s">
        <v>266</v>
      </c>
      <c r="H1012" s="2" t="s">
        <v>13316</v>
      </c>
      <c r="I1012" s="2" t="s">
        <v>382</v>
      </c>
      <c r="J1012" s="9">
        <v>200</v>
      </c>
      <c r="K1012" s="9">
        <v>681</v>
      </c>
      <c r="L1012" s="5">
        <v>20</v>
      </c>
      <c r="M1012" s="5">
        <v>1</v>
      </c>
      <c r="N1012" s="5">
        <v>11.12</v>
      </c>
      <c r="O1012" s="5">
        <v>49.5</v>
      </c>
      <c r="P1012" s="5">
        <v>2.94</v>
      </c>
      <c r="Q1012" s="5">
        <v>0.56000000000000005</v>
      </c>
      <c r="R1012" s="5">
        <v>11.12</v>
      </c>
      <c r="S1012" s="5">
        <v>3300</v>
      </c>
    </row>
    <row r="1013" spans="1:19">
      <c r="A1013" s="2" t="s">
        <v>16082</v>
      </c>
      <c r="B1013" s="2" t="s">
        <v>2123</v>
      </c>
      <c r="C1013" s="2" t="s">
        <v>2485</v>
      </c>
      <c r="D1013" s="2" t="s">
        <v>16083</v>
      </c>
      <c r="E1013" s="2" t="s">
        <v>132</v>
      </c>
      <c r="F1013" s="2" t="s">
        <v>16084</v>
      </c>
      <c r="G1013" s="2" t="s">
        <v>161</v>
      </c>
      <c r="H1013" s="2" t="s">
        <v>13316</v>
      </c>
      <c r="I1013" s="2" t="s">
        <v>382</v>
      </c>
      <c r="J1013" s="9">
        <v>1000</v>
      </c>
      <c r="K1013" s="9">
        <v>935</v>
      </c>
      <c r="L1013" s="5">
        <v>35</v>
      </c>
      <c r="M1013" s="5">
        <v>3</v>
      </c>
      <c r="N1013" s="5">
        <v>29.05</v>
      </c>
      <c r="O1013" s="5">
        <v>125.36</v>
      </c>
      <c r="P1013" s="5">
        <v>3.74</v>
      </c>
      <c r="Q1013" s="5">
        <v>0.83</v>
      </c>
      <c r="R1013" s="5">
        <v>9.68</v>
      </c>
      <c r="S1013" s="5">
        <v>3500</v>
      </c>
    </row>
    <row r="1014" spans="1:19">
      <c r="A1014" s="2" t="s">
        <v>16085</v>
      </c>
      <c r="B1014" s="2" t="s">
        <v>5870</v>
      </c>
      <c r="C1014" s="2" t="s">
        <v>16086</v>
      </c>
      <c r="D1014" s="2" t="s">
        <v>1305</v>
      </c>
      <c r="E1014" s="2" t="s">
        <v>40</v>
      </c>
      <c r="F1014" s="2" t="s">
        <v>16087</v>
      </c>
      <c r="G1014" s="2" t="s">
        <v>42</v>
      </c>
      <c r="H1014" s="2" t="s">
        <v>13316</v>
      </c>
      <c r="I1014" s="2" t="s">
        <v>458</v>
      </c>
      <c r="J1014" s="9">
        <v>600</v>
      </c>
      <c r="K1014" s="9">
        <v>2471</v>
      </c>
      <c r="L1014" s="5">
        <v>100</v>
      </c>
      <c r="M1014" s="5">
        <v>9</v>
      </c>
      <c r="N1014" s="5">
        <v>66.86</v>
      </c>
      <c r="O1014" s="5">
        <v>527.55999999999995</v>
      </c>
      <c r="P1014" s="5">
        <v>4.05</v>
      </c>
      <c r="Q1014" s="5">
        <v>0.67</v>
      </c>
      <c r="R1014" s="5">
        <v>7.43</v>
      </c>
      <c r="S1014" s="5">
        <v>1000</v>
      </c>
    </row>
    <row r="1015" spans="1:19">
      <c r="A1015" s="2" t="s">
        <v>16088</v>
      </c>
      <c r="B1015" s="2" t="s">
        <v>1004</v>
      </c>
      <c r="C1015" s="2" t="s">
        <v>16089</v>
      </c>
      <c r="D1015" s="2" t="s">
        <v>144</v>
      </c>
      <c r="E1015" s="2" t="s">
        <v>40</v>
      </c>
      <c r="F1015" s="2" t="s">
        <v>16090</v>
      </c>
      <c r="G1015" s="2" t="s">
        <v>253</v>
      </c>
      <c r="H1015" s="2" t="s">
        <v>13316</v>
      </c>
      <c r="I1015" s="2" t="s">
        <v>127</v>
      </c>
      <c r="J1015" s="9">
        <v>600</v>
      </c>
      <c r="K1015" s="9">
        <v>1024</v>
      </c>
      <c r="L1015" s="5">
        <v>38</v>
      </c>
      <c r="M1015" s="5">
        <v>1</v>
      </c>
      <c r="N1015" s="5">
        <v>22.34</v>
      </c>
      <c r="O1015" s="5">
        <v>58.31</v>
      </c>
      <c r="P1015" s="5">
        <v>3.71</v>
      </c>
      <c r="Q1015" s="5">
        <v>0.59</v>
      </c>
      <c r="R1015" s="5">
        <v>22.34</v>
      </c>
      <c r="S1015" s="5">
        <v>1600</v>
      </c>
    </row>
    <row r="1016" spans="1:19">
      <c r="A1016" s="2" t="s">
        <v>16091</v>
      </c>
      <c r="B1016" s="2" t="s">
        <v>1033</v>
      </c>
      <c r="C1016" s="2" t="s">
        <v>16092</v>
      </c>
      <c r="D1016" s="2" t="s">
        <v>4176</v>
      </c>
      <c r="E1016" s="2" t="s">
        <v>112</v>
      </c>
      <c r="F1016" s="2" t="s">
        <v>16093</v>
      </c>
      <c r="G1016" s="2" t="s">
        <v>50</v>
      </c>
      <c r="H1016" s="2" t="s">
        <v>13316</v>
      </c>
      <c r="I1016" s="2" t="s">
        <v>699</v>
      </c>
      <c r="J1016" s="9">
        <v>800</v>
      </c>
      <c r="K1016" s="9">
        <v>840</v>
      </c>
      <c r="L1016" s="5">
        <v>22</v>
      </c>
      <c r="M1016" s="5">
        <v>2</v>
      </c>
      <c r="N1016" s="5">
        <v>13.99</v>
      </c>
      <c r="O1016" s="5">
        <v>144.07</v>
      </c>
      <c r="P1016" s="5">
        <v>2.62</v>
      </c>
      <c r="Q1016" s="5">
        <v>0.64</v>
      </c>
      <c r="R1016" s="5">
        <v>7</v>
      </c>
      <c r="S1016" s="5">
        <v>3002</v>
      </c>
    </row>
    <row r="1017" spans="1:19">
      <c r="A1017" s="2" t="s">
        <v>16094</v>
      </c>
      <c r="B1017" s="2" t="s">
        <v>2612</v>
      </c>
      <c r="C1017" s="2" t="s">
        <v>30</v>
      </c>
      <c r="D1017" s="2" t="s">
        <v>1603</v>
      </c>
      <c r="E1017" s="2" t="s">
        <v>32</v>
      </c>
      <c r="F1017" s="2" t="s">
        <v>5067</v>
      </c>
      <c r="G1017" s="2" t="s">
        <v>150</v>
      </c>
      <c r="H1017" s="2" t="s">
        <v>13316</v>
      </c>
      <c r="I1017" s="2" t="s">
        <v>140</v>
      </c>
      <c r="J1017" s="9">
        <v>600</v>
      </c>
      <c r="K1017" s="9">
        <v>2338</v>
      </c>
      <c r="L1017" s="5">
        <v>91</v>
      </c>
      <c r="M1017" s="5">
        <v>0</v>
      </c>
      <c r="N1017" s="5">
        <v>46.5</v>
      </c>
      <c r="O1017" s="5">
        <v>0</v>
      </c>
      <c r="P1017" s="5">
        <v>3.89</v>
      </c>
      <c r="Q1017" s="5">
        <v>0.51</v>
      </c>
      <c r="R1017" s="5">
        <v>0</v>
      </c>
      <c r="S1017" s="5">
        <v>5395</v>
      </c>
    </row>
    <row r="1018" spans="1:19">
      <c r="A1018" s="2" t="s">
        <v>16095</v>
      </c>
      <c r="B1018" s="2" t="s">
        <v>16096</v>
      </c>
      <c r="C1018" s="2" t="s">
        <v>331</v>
      </c>
      <c r="D1018" s="2" t="s">
        <v>6084</v>
      </c>
      <c r="E1018" s="2" t="s">
        <v>222</v>
      </c>
      <c r="F1018" s="2" t="s">
        <v>16097</v>
      </c>
      <c r="G1018" s="2" t="s">
        <v>58</v>
      </c>
      <c r="H1018" s="2" t="s">
        <v>13316</v>
      </c>
      <c r="I1018" s="2" t="s">
        <v>206</v>
      </c>
      <c r="J1018" s="9">
        <v>600</v>
      </c>
      <c r="K1018" s="9">
        <v>1328</v>
      </c>
      <c r="L1018" s="5">
        <v>45</v>
      </c>
      <c r="M1018" s="5">
        <v>0</v>
      </c>
      <c r="N1018" s="5">
        <v>21.91</v>
      </c>
      <c r="O1018" s="5">
        <v>0</v>
      </c>
      <c r="P1018" s="5">
        <v>3.39</v>
      </c>
      <c r="Q1018" s="5">
        <v>0.49</v>
      </c>
      <c r="R1018" s="5">
        <v>0</v>
      </c>
      <c r="S1018" s="5">
        <v>4700</v>
      </c>
    </row>
    <row r="1019" spans="1:19">
      <c r="A1019" s="2" t="s">
        <v>16098</v>
      </c>
      <c r="B1019" s="2" t="s">
        <v>13821</v>
      </c>
      <c r="C1019" s="2" t="s">
        <v>16099</v>
      </c>
      <c r="D1019" s="2" t="s">
        <v>9714</v>
      </c>
      <c r="E1019" s="2" t="s">
        <v>118</v>
      </c>
      <c r="F1019" s="2" t="s">
        <v>16100</v>
      </c>
      <c r="G1019" s="2" t="s">
        <v>134</v>
      </c>
      <c r="H1019" s="2" t="s">
        <v>13316</v>
      </c>
      <c r="I1019" s="2" t="s">
        <v>699</v>
      </c>
      <c r="J1019" s="9">
        <v>600</v>
      </c>
      <c r="K1019" s="9">
        <v>2042</v>
      </c>
      <c r="L1019" s="5">
        <v>65</v>
      </c>
      <c r="M1019" s="5">
        <v>0</v>
      </c>
      <c r="N1019" s="5">
        <v>34.28</v>
      </c>
      <c r="O1019" s="5">
        <v>0</v>
      </c>
      <c r="P1019" s="5">
        <v>3.18</v>
      </c>
      <c r="Q1019" s="5">
        <v>0.53</v>
      </c>
      <c r="R1019" s="5">
        <v>0</v>
      </c>
      <c r="S1019" s="5">
        <v>3100</v>
      </c>
    </row>
    <row r="1020" spans="1:19">
      <c r="A1020" s="2" t="s">
        <v>16101</v>
      </c>
      <c r="B1020" s="2" t="s">
        <v>16102</v>
      </c>
      <c r="C1020" s="2" t="s">
        <v>16103</v>
      </c>
      <c r="D1020" s="2" t="s">
        <v>9008</v>
      </c>
      <c r="E1020" s="2" t="s">
        <v>188</v>
      </c>
      <c r="F1020" s="2" t="s">
        <v>2588</v>
      </c>
      <c r="G1020" s="2" t="s">
        <v>94</v>
      </c>
      <c r="H1020" s="2" t="s">
        <v>13316</v>
      </c>
      <c r="I1020" s="2" t="s">
        <v>356</v>
      </c>
      <c r="J1020" s="9">
        <v>800</v>
      </c>
      <c r="K1020" s="9">
        <v>1775</v>
      </c>
      <c r="L1020" s="5">
        <v>64</v>
      </c>
      <c r="M1020" s="5">
        <v>0</v>
      </c>
      <c r="N1020" s="5">
        <v>54.15</v>
      </c>
      <c r="O1020" s="5">
        <v>0</v>
      </c>
      <c r="P1020" s="5">
        <v>3.61</v>
      </c>
      <c r="Q1020" s="5">
        <v>0.85</v>
      </c>
      <c r="R1020" s="5">
        <v>0</v>
      </c>
      <c r="S1020" s="5">
        <v>1500</v>
      </c>
    </row>
    <row r="1021" spans="1:19">
      <c r="A1021" s="2" t="s">
        <v>16104</v>
      </c>
      <c r="B1021" s="2" t="s">
        <v>12578</v>
      </c>
      <c r="C1021" s="2" t="s">
        <v>16105</v>
      </c>
      <c r="D1021" s="2" t="s">
        <v>7747</v>
      </c>
      <c r="E1021" s="2" t="s">
        <v>32</v>
      </c>
      <c r="F1021" s="2" t="s">
        <v>2588</v>
      </c>
      <c r="G1021" s="2" t="s">
        <v>72</v>
      </c>
      <c r="H1021" s="2" t="s">
        <v>13316</v>
      </c>
      <c r="I1021" s="2" t="s">
        <v>140</v>
      </c>
      <c r="J1021" s="9">
        <v>600</v>
      </c>
      <c r="K1021" s="9">
        <v>2206</v>
      </c>
      <c r="L1021" s="5">
        <v>95</v>
      </c>
      <c r="M1021" s="5">
        <v>0</v>
      </c>
      <c r="N1021" s="5">
        <v>41.97</v>
      </c>
      <c r="O1021" s="5">
        <v>0</v>
      </c>
      <c r="P1021" s="5">
        <v>4.3099999999999996</v>
      </c>
      <c r="Q1021" s="5">
        <v>0.44</v>
      </c>
      <c r="R1021" s="5">
        <v>0</v>
      </c>
      <c r="S1021" s="5">
        <v>1517</v>
      </c>
    </row>
    <row r="1022" spans="1:19">
      <c r="A1022" s="2" t="s">
        <v>16106</v>
      </c>
      <c r="B1022" s="2" t="s">
        <v>16107</v>
      </c>
      <c r="C1022" s="2" t="s">
        <v>1320</v>
      </c>
      <c r="D1022" s="2" t="s">
        <v>1131</v>
      </c>
      <c r="E1022" s="2" t="s">
        <v>625</v>
      </c>
      <c r="F1022" s="2" t="s">
        <v>16108</v>
      </c>
      <c r="G1022" s="2" t="s">
        <v>260</v>
      </c>
      <c r="H1022" s="2" t="s">
        <v>13316</v>
      </c>
      <c r="I1022" s="2" t="s">
        <v>135</v>
      </c>
      <c r="J1022" s="9">
        <v>400</v>
      </c>
      <c r="K1022" s="9">
        <v>2346</v>
      </c>
      <c r="L1022" s="5">
        <v>85</v>
      </c>
      <c r="M1022" s="5">
        <v>4</v>
      </c>
      <c r="N1022" s="5">
        <v>62.64</v>
      </c>
      <c r="O1022" s="5">
        <v>154.72999999999999</v>
      </c>
      <c r="P1022" s="5">
        <v>3.62</v>
      </c>
      <c r="Q1022" s="5">
        <v>0.74</v>
      </c>
      <c r="R1022" s="5">
        <v>15.66</v>
      </c>
      <c r="S1022" s="5">
        <v>3497</v>
      </c>
    </row>
    <row r="1023" spans="1:19">
      <c r="A1023" s="2" t="s">
        <v>16109</v>
      </c>
      <c r="B1023" s="2" t="s">
        <v>7602</v>
      </c>
      <c r="C1023" s="2" t="s">
        <v>16038</v>
      </c>
      <c r="D1023" s="2" t="s">
        <v>3950</v>
      </c>
      <c r="E1023" s="2" t="s">
        <v>112</v>
      </c>
      <c r="F1023" s="2" t="s">
        <v>16110</v>
      </c>
      <c r="G1023" s="2" t="s">
        <v>25</v>
      </c>
      <c r="H1023" s="2" t="s">
        <v>13316</v>
      </c>
      <c r="I1023" s="2" t="s">
        <v>206</v>
      </c>
      <c r="J1023" s="9">
        <v>300</v>
      </c>
      <c r="K1023" s="9">
        <v>1994</v>
      </c>
      <c r="L1023" s="5">
        <v>43</v>
      </c>
      <c r="M1023" s="5">
        <v>4</v>
      </c>
      <c r="N1023" s="5">
        <v>24.49</v>
      </c>
      <c r="O1023" s="5">
        <v>141.80000000000001</v>
      </c>
      <c r="P1023" s="5">
        <v>2.16</v>
      </c>
      <c r="Q1023" s="5">
        <v>0.56999999999999995</v>
      </c>
      <c r="R1023" s="5">
        <v>6.12</v>
      </c>
      <c r="S1023" s="5">
        <v>3120</v>
      </c>
    </row>
    <row r="1024" spans="1:19">
      <c r="A1024" s="2" t="s">
        <v>16111</v>
      </c>
      <c r="B1024" s="2" t="s">
        <v>295</v>
      </c>
      <c r="C1024" s="2" t="s">
        <v>16112</v>
      </c>
      <c r="D1024" s="2" t="s">
        <v>5717</v>
      </c>
      <c r="E1024" s="2" t="s">
        <v>112</v>
      </c>
      <c r="F1024" s="2" t="s">
        <v>1755</v>
      </c>
      <c r="G1024" s="2" t="s">
        <v>65</v>
      </c>
      <c r="H1024" s="2" t="s">
        <v>13316</v>
      </c>
      <c r="I1024" s="2" t="s">
        <v>27</v>
      </c>
      <c r="J1024" s="9">
        <v>1000</v>
      </c>
      <c r="K1024" s="9">
        <v>1342</v>
      </c>
      <c r="L1024" s="5">
        <v>44</v>
      </c>
      <c r="M1024" s="5">
        <v>0</v>
      </c>
      <c r="N1024" s="5">
        <v>33.619999999999997</v>
      </c>
      <c r="O1024" s="5">
        <v>0</v>
      </c>
      <c r="P1024" s="5">
        <v>3.28</v>
      </c>
      <c r="Q1024" s="5">
        <v>0.76</v>
      </c>
      <c r="R1024" s="5">
        <v>0</v>
      </c>
      <c r="S1024" s="5">
        <v>3000</v>
      </c>
    </row>
    <row r="1025" spans="1:19">
      <c r="A1025" s="2" t="s">
        <v>16113</v>
      </c>
      <c r="B1025" s="2" t="s">
        <v>950</v>
      </c>
      <c r="C1025" s="2" t="s">
        <v>16114</v>
      </c>
      <c r="D1025" s="2" t="s">
        <v>144</v>
      </c>
      <c r="E1025" s="2" t="s">
        <v>40</v>
      </c>
      <c r="F1025" s="2" t="s">
        <v>16115</v>
      </c>
      <c r="G1025" s="2" t="s">
        <v>58</v>
      </c>
      <c r="H1025" s="2" t="s">
        <v>13316</v>
      </c>
      <c r="I1025" s="2" t="s">
        <v>127</v>
      </c>
      <c r="J1025" s="9">
        <v>100</v>
      </c>
      <c r="K1025" s="9">
        <v>921</v>
      </c>
      <c r="L1025" s="5">
        <v>15</v>
      </c>
      <c r="M1025" s="5">
        <v>0</v>
      </c>
      <c r="N1025" s="5">
        <v>9.51</v>
      </c>
      <c r="O1025" s="5">
        <v>0</v>
      </c>
      <c r="P1025" s="5">
        <v>1.63</v>
      </c>
      <c r="Q1025" s="5">
        <v>0.63</v>
      </c>
      <c r="R1025" s="5">
        <v>0</v>
      </c>
      <c r="S1025" s="5">
        <v>1818</v>
      </c>
    </row>
    <row r="1026" spans="1:19">
      <c r="A1026" s="2" t="s">
        <v>16116</v>
      </c>
      <c r="B1026" s="2" t="s">
        <v>2132</v>
      </c>
      <c r="C1026" s="2" t="s">
        <v>2683</v>
      </c>
      <c r="D1026" s="2" t="s">
        <v>14241</v>
      </c>
      <c r="E1026" s="2" t="s">
        <v>40</v>
      </c>
      <c r="F1026" s="2" t="s">
        <v>16117</v>
      </c>
      <c r="G1026" s="2" t="s">
        <v>72</v>
      </c>
      <c r="H1026" s="2" t="s">
        <v>13316</v>
      </c>
      <c r="I1026" s="2" t="s">
        <v>300</v>
      </c>
      <c r="J1026" s="9">
        <v>1000</v>
      </c>
      <c r="K1026" s="9">
        <v>1061</v>
      </c>
      <c r="L1026" s="5">
        <v>16</v>
      </c>
      <c r="M1026" s="5">
        <v>1</v>
      </c>
      <c r="N1026" s="5">
        <v>13.01</v>
      </c>
      <c r="O1026" s="5">
        <v>64.27</v>
      </c>
      <c r="P1026" s="5">
        <v>1.51</v>
      </c>
      <c r="Q1026" s="5">
        <v>0.81</v>
      </c>
      <c r="R1026" s="5">
        <v>13.01</v>
      </c>
      <c r="S1026" s="5">
        <v>2306</v>
      </c>
    </row>
    <row r="1027" spans="1:19">
      <c r="A1027" s="2" t="s">
        <v>16118</v>
      </c>
      <c r="B1027" s="2" t="s">
        <v>6146</v>
      </c>
      <c r="C1027" s="2" t="s">
        <v>3837</v>
      </c>
      <c r="D1027" s="2" t="s">
        <v>359</v>
      </c>
      <c r="E1027" s="2" t="s">
        <v>40</v>
      </c>
      <c r="F1027" s="2" t="s">
        <v>16119</v>
      </c>
      <c r="G1027" s="2" t="s">
        <v>260</v>
      </c>
      <c r="H1027" s="2" t="s">
        <v>13316</v>
      </c>
      <c r="I1027" s="2" t="s">
        <v>356</v>
      </c>
      <c r="J1027" s="9">
        <v>400</v>
      </c>
      <c r="K1027" s="9">
        <v>2089</v>
      </c>
      <c r="L1027" s="5">
        <v>87</v>
      </c>
      <c r="M1027" s="5">
        <v>3</v>
      </c>
      <c r="N1027" s="5">
        <v>44.73</v>
      </c>
      <c r="O1027" s="5">
        <v>222.13</v>
      </c>
      <c r="P1027" s="5">
        <v>4.16</v>
      </c>
      <c r="Q1027" s="5">
        <v>0.51</v>
      </c>
      <c r="R1027" s="5">
        <v>14.91</v>
      </c>
      <c r="S1027" s="5">
        <v>2496</v>
      </c>
    </row>
    <row r="1028" spans="1:19">
      <c r="A1028" s="2" t="s">
        <v>16120</v>
      </c>
      <c r="B1028" s="2" t="s">
        <v>4141</v>
      </c>
      <c r="C1028" s="2" t="s">
        <v>1349</v>
      </c>
      <c r="D1028" s="2" t="s">
        <v>1305</v>
      </c>
      <c r="E1028" s="2" t="s">
        <v>40</v>
      </c>
      <c r="F1028" s="2" t="s">
        <v>16121</v>
      </c>
      <c r="G1028" s="2" t="s">
        <v>50</v>
      </c>
      <c r="H1028" s="2" t="s">
        <v>13316</v>
      </c>
      <c r="I1028" s="2" t="s">
        <v>51</v>
      </c>
      <c r="J1028" s="9">
        <v>600</v>
      </c>
      <c r="K1028" s="9">
        <v>1083</v>
      </c>
      <c r="L1028" s="5">
        <v>20</v>
      </c>
      <c r="M1028" s="5">
        <v>2</v>
      </c>
      <c r="N1028" s="5">
        <v>11.85</v>
      </c>
      <c r="O1028" s="5">
        <v>104.74</v>
      </c>
      <c r="P1028" s="5">
        <v>1.85</v>
      </c>
      <c r="Q1028" s="5">
        <v>0.59</v>
      </c>
      <c r="R1028" s="5">
        <v>5.92</v>
      </c>
      <c r="S1028" s="5">
        <v>1500</v>
      </c>
    </row>
    <row r="1029" spans="1:19">
      <c r="A1029" s="2" t="s">
        <v>16122</v>
      </c>
      <c r="B1029" s="2" t="s">
        <v>16123</v>
      </c>
      <c r="C1029" s="2" t="s">
        <v>16124</v>
      </c>
      <c r="D1029" s="2" t="s">
        <v>16125</v>
      </c>
      <c r="E1029" s="2" t="s">
        <v>112</v>
      </c>
      <c r="F1029" s="2" t="s">
        <v>13256</v>
      </c>
      <c r="G1029" s="2" t="s">
        <v>190</v>
      </c>
      <c r="H1029" s="2" t="s">
        <v>13316</v>
      </c>
      <c r="I1029" s="2" t="s">
        <v>300</v>
      </c>
      <c r="J1029" s="9">
        <v>100</v>
      </c>
      <c r="K1029" s="9">
        <v>503</v>
      </c>
      <c r="L1029" s="5">
        <v>9</v>
      </c>
      <c r="M1029" s="5">
        <v>0</v>
      </c>
      <c r="N1029" s="5">
        <v>4.16</v>
      </c>
      <c r="O1029" s="5">
        <v>0</v>
      </c>
      <c r="P1029" s="5">
        <v>1.79</v>
      </c>
      <c r="Q1029" s="5">
        <v>0.46</v>
      </c>
      <c r="R1029" s="5">
        <v>0</v>
      </c>
      <c r="S1029" s="5">
        <v>1600</v>
      </c>
    </row>
    <row r="1030" spans="1:19">
      <c r="A1030" s="2" t="s">
        <v>16126</v>
      </c>
      <c r="B1030" s="2" t="s">
        <v>16127</v>
      </c>
      <c r="C1030" s="2" t="s">
        <v>16128</v>
      </c>
      <c r="D1030" s="2" t="s">
        <v>7551</v>
      </c>
      <c r="E1030" s="2" t="s">
        <v>222</v>
      </c>
      <c r="F1030" s="2" t="s">
        <v>16129</v>
      </c>
      <c r="G1030" s="2" t="s">
        <v>65</v>
      </c>
      <c r="H1030" s="2" t="s">
        <v>13316</v>
      </c>
      <c r="I1030" s="2" t="s">
        <v>217</v>
      </c>
      <c r="J1030" s="9">
        <v>500</v>
      </c>
      <c r="K1030" s="9">
        <v>2052</v>
      </c>
      <c r="L1030" s="5">
        <v>64</v>
      </c>
      <c r="M1030" s="5">
        <v>0</v>
      </c>
      <c r="N1030" s="5">
        <v>33.99</v>
      </c>
      <c r="O1030" s="5">
        <v>0</v>
      </c>
      <c r="P1030" s="5">
        <v>3.12</v>
      </c>
      <c r="Q1030" s="5">
        <v>0.53</v>
      </c>
      <c r="R1030" s="5">
        <v>0</v>
      </c>
      <c r="S1030" s="5">
        <v>3000</v>
      </c>
    </row>
    <row r="1031" spans="1:19">
      <c r="A1031" s="2" t="s">
        <v>16130</v>
      </c>
      <c r="B1031" s="2" t="s">
        <v>2310</v>
      </c>
      <c r="C1031" s="2" t="s">
        <v>6330</v>
      </c>
      <c r="D1031" s="2" t="s">
        <v>372</v>
      </c>
      <c r="E1031" s="2" t="s">
        <v>373</v>
      </c>
      <c r="F1031" s="2" t="s">
        <v>16131</v>
      </c>
      <c r="G1031" s="2" t="s">
        <v>167</v>
      </c>
      <c r="H1031" s="2" t="s">
        <v>13316</v>
      </c>
      <c r="I1031" s="2" t="s">
        <v>120</v>
      </c>
      <c r="J1031" s="9">
        <v>1000</v>
      </c>
      <c r="K1031" s="9">
        <v>1903</v>
      </c>
      <c r="L1031" s="5">
        <v>48</v>
      </c>
      <c r="M1031" s="5">
        <v>1</v>
      </c>
      <c r="N1031" s="5">
        <v>33.86</v>
      </c>
      <c r="O1031" s="5">
        <v>58.67</v>
      </c>
      <c r="P1031" s="5">
        <v>2.52</v>
      </c>
      <c r="Q1031" s="5">
        <v>0.71</v>
      </c>
      <c r="R1031" s="5">
        <v>33.86</v>
      </c>
      <c r="S1031" s="5">
        <v>1500</v>
      </c>
    </row>
    <row r="1032" spans="1:19">
      <c r="A1032" s="2" t="s">
        <v>16132</v>
      </c>
      <c r="B1032" s="2" t="s">
        <v>3538</v>
      </c>
      <c r="C1032" s="2" t="s">
        <v>14807</v>
      </c>
      <c r="D1032" s="2" t="s">
        <v>16133</v>
      </c>
      <c r="E1032" s="2" t="s">
        <v>23</v>
      </c>
      <c r="F1032" s="2" t="s">
        <v>16134</v>
      </c>
      <c r="G1032" s="2" t="s">
        <v>42</v>
      </c>
      <c r="H1032" s="2" t="s">
        <v>13316</v>
      </c>
      <c r="I1032" s="2" t="s">
        <v>232</v>
      </c>
      <c r="J1032" s="9">
        <v>600</v>
      </c>
      <c r="K1032" s="9">
        <v>2061</v>
      </c>
      <c r="L1032" s="5">
        <v>92</v>
      </c>
      <c r="M1032" s="5">
        <v>3</v>
      </c>
      <c r="N1032" s="5">
        <v>74.489999999999995</v>
      </c>
      <c r="O1032" s="5">
        <v>150.54</v>
      </c>
      <c r="P1032" s="5">
        <v>4.46</v>
      </c>
      <c r="Q1032" s="5">
        <v>0.81</v>
      </c>
      <c r="R1032" s="5">
        <v>24.83</v>
      </c>
      <c r="S1032" s="5">
        <v>3250</v>
      </c>
    </row>
    <row r="1033" spans="1:19">
      <c r="A1033" s="2" t="s">
        <v>16135</v>
      </c>
      <c r="B1033" s="2" t="s">
        <v>4627</v>
      </c>
      <c r="C1033" s="2" t="s">
        <v>2683</v>
      </c>
      <c r="D1033" s="2" t="s">
        <v>1797</v>
      </c>
      <c r="E1033" s="2" t="s">
        <v>23</v>
      </c>
      <c r="F1033" s="2" t="s">
        <v>16136</v>
      </c>
      <c r="G1033" s="2" t="s">
        <v>50</v>
      </c>
      <c r="H1033" s="2" t="s">
        <v>13316</v>
      </c>
      <c r="I1033" s="2" t="s">
        <v>66</v>
      </c>
      <c r="J1033" s="9">
        <v>700</v>
      </c>
      <c r="K1033" s="9">
        <v>1270</v>
      </c>
      <c r="L1033" s="5">
        <v>28</v>
      </c>
      <c r="M1033" s="5">
        <v>0</v>
      </c>
      <c r="N1033" s="5">
        <v>11.98</v>
      </c>
      <c r="O1033" s="5">
        <v>0</v>
      </c>
      <c r="P1033" s="5">
        <v>2.2000000000000002</v>
      </c>
      <c r="Q1033" s="5">
        <v>0.43</v>
      </c>
      <c r="R1033" s="5">
        <v>0</v>
      </c>
      <c r="S1033" s="5">
        <v>2500</v>
      </c>
    </row>
    <row r="1034" spans="1:19">
      <c r="A1034" s="2" t="s">
        <v>16137</v>
      </c>
      <c r="B1034" s="2" t="s">
        <v>340</v>
      </c>
      <c r="C1034" s="2" t="s">
        <v>185</v>
      </c>
      <c r="D1034" s="2" t="s">
        <v>117</v>
      </c>
      <c r="E1034" s="2" t="s">
        <v>118</v>
      </c>
      <c r="F1034" s="2" t="s">
        <v>15125</v>
      </c>
      <c r="G1034" s="2" t="s">
        <v>72</v>
      </c>
      <c r="H1034" s="2" t="s">
        <v>13316</v>
      </c>
      <c r="I1034" s="2" t="s">
        <v>73</v>
      </c>
      <c r="J1034" s="9">
        <v>1000</v>
      </c>
      <c r="K1034" s="9">
        <v>2110</v>
      </c>
      <c r="L1034" s="5">
        <v>58</v>
      </c>
      <c r="M1034" s="5">
        <v>2</v>
      </c>
      <c r="N1034" s="5">
        <v>45.76</v>
      </c>
      <c r="O1034" s="5">
        <v>119.04</v>
      </c>
      <c r="P1034" s="5">
        <v>2.75</v>
      </c>
      <c r="Q1034" s="5">
        <v>0.79</v>
      </c>
      <c r="R1034" s="5">
        <v>22.88</v>
      </c>
      <c r="S1034" s="5">
        <v>3001</v>
      </c>
    </row>
    <row r="1035" spans="1:19">
      <c r="A1035" s="2" t="s">
        <v>16138</v>
      </c>
      <c r="B1035" s="2" t="s">
        <v>325</v>
      </c>
      <c r="C1035" s="2" t="s">
        <v>12133</v>
      </c>
      <c r="D1035" s="2" t="s">
        <v>829</v>
      </c>
      <c r="E1035" s="2" t="s">
        <v>112</v>
      </c>
      <c r="F1035" s="2" t="s">
        <v>16139</v>
      </c>
      <c r="G1035" s="2" t="s">
        <v>42</v>
      </c>
      <c r="H1035" s="2" t="s">
        <v>13316</v>
      </c>
      <c r="I1035" s="2" t="s">
        <v>73</v>
      </c>
      <c r="J1035" s="9">
        <v>500</v>
      </c>
      <c r="K1035" s="9">
        <v>1995</v>
      </c>
      <c r="L1035" s="5">
        <v>82</v>
      </c>
      <c r="M1035" s="5">
        <v>0</v>
      </c>
      <c r="N1035" s="5">
        <v>40.75</v>
      </c>
      <c r="O1035" s="5">
        <v>0</v>
      </c>
      <c r="P1035" s="5">
        <v>4.1100000000000003</v>
      </c>
      <c r="Q1035" s="5">
        <v>0.5</v>
      </c>
      <c r="R1035" s="5">
        <v>0</v>
      </c>
      <c r="S1035" s="5">
        <v>1900</v>
      </c>
    </row>
    <row r="1036" spans="1:19">
      <c r="A1036" s="2" t="s">
        <v>16140</v>
      </c>
      <c r="B1036" s="2" t="s">
        <v>1730</v>
      </c>
      <c r="C1036" s="2" t="s">
        <v>5937</v>
      </c>
      <c r="D1036" s="2" t="s">
        <v>531</v>
      </c>
      <c r="E1036" s="2" t="s">
        <v>281</v>
      </c>
      <c r="F1036" s="2" t="s">
        <v>16141</v>
      </c>
      <c r="G1036" s="2" t="s">
        <v>87</v>
      </c>
      <c r="H1036" s="2" t="s">
        <v>13316</v>
      </c>
      <c r="I1036" s="2" t="s">
        <v>140</v>
      </c>
      <c r="J1036" s="9">
        <v>400</v>
      </c>
      <c r="K1036" s="9">
        <v>1462</v>
      </c>
      <c r="L1036" s="5">
        <v>31</v>
      </c>
      <c r="M1036" s="5">
        <v>2</v>
      </c>
      <c r="N1036" s="5">
        <v>23.6</v>
      </c>
      <c r="O1036" s="5">
        <v>126.37</v>
      </c>
      <c r="P1036" s="5">
        <v>2.12</v>
      </c>
      <c r="Q1036" s="5">
        <v>0.76</v>
      </c>
      <c r="R1036" s="5">
        <v>11.8</v>
      </c>
      <c r="S1036" s="5">
        <v>1500</v>
      </c>
    </row>
    <row r="1037" spans="1:19">
      <c r="A1037" s="2" t="s">
        <v>16142</v>
      </c>
      <c r="B1037" s="2" t="s">
        <v>16143</v>
      </c>
      <c r="C1037" s="2" t="s">
        <v>12711</v>
      </c>
      <c r="D1037" s="2" t="s">
        <v>1629</v>
      </c>
      <c r="E1037" s="2" t="s">
        <v>40</v>
      </c>
      <c r="F1037" s="2" t="s">
        <v>16144</v>
      </c>
      <c r="G1037" s="2" t="s">
        <v>266</v>
      </c>
      <c r="H1037" s="2" t="s">
        <v>13316</v>
      </c>
      <c r="I1037" s="2" t="s">
        <v>248</v>
      </c>
      <c r="J1037" s="9">
        <v>300</v>
      </c>
      <c r="K1037" s="9">
        <v>1325</v>
      </c>
      <c r="L1037" s="5">
        <v>59</v>
      </c>
      <c r="M1037" s="5">
        <v>4</v>
      </c>
      <c r="N1037" s="5">
        <v>44.09</v>
      </c>
      <c r="O1037" s="5">
        <v>172.12</v>
      </c>
      <c r="P1037" s="5">
        <v>4.45</v>
      </c>
      <c r="Q1037" s="5">
        <v>0.75</v>
      </c>
      <c r="R1037" s="5">
        <v>11.02</v>
      </c>
      <c r="S1037" s="5">
        <v>3386</v>
      </c>
    </row>
    <row r="1038" spans="1:19">
      <c r="A1038" s="2" t="s">
        <v>16145</v>
      </c>
      <c r="B1038" s="2" t="s">
        <v>799</v>
      </c>
      <c r="C1038" s="2" t="s">
        <v>16146</v>
      </c>
      <c r="D1038" s="2" t="s">
        <v>10538</v>
      </c>
      <c r="E1038" s="2" t="s">
        <v>953</v>
      </c>
      <c r="F1038" s="2" t="s">
        <v>16147</v>
      </c>
      <c r="G1038" s="2" t="s">
        <v>167</v>
      </c>
      <c r="H1038" s="2" t="s">
        <v>13316</v>
      </c>
      <c r="I1038" s="2" t="s">
        <v>356</v>
      </c>
      <c r="J1038" s="9">
        <v>700</v>
      </c>
      <c r="K1038" s="9">
        <v>1200</v>
      </c>
      <c r="L1038" s="5">
        <v>47</v>
      </c>
      <c r="M1038" s="5">
        <v>0</v>
      </c>
      <c r="N1038" s="5">
        <v>26.93</v>
      </c>
      <c r="O1038" s="5">
        <v>0</v>
      </c>
      <c r="P1038" s="5">
        <v>3.92</v>
      </c>
      <c r="Q1038" s="5">
        <v>0.56999999999999995</v>
      </c>
      <c r="R1038" s="5">
        <v>0</v>
      </c>
      <c r="S1038" s="5">
        <v>4300</v>
      </c>
    </row>
    <row r="1039" spans="1:19">
      <c r="A1039" s="2" t="s">
        <v>16148</v>
      </c>
      <c r="B1039" s="2" t="s">
        <v>2570</v>
      </c>
      <c r="C1039" s="2" t="s">
        <v>16149</v>
      </c>
      <c r="D1039" s="2" t="s">
        <v>3950</v>
      </c>
      <c r="E1039" s="2" t="s">
        <v>112</v>
      </c>
      <c r="F1039" s="2" t="s">
        <v>16150</v>
      </c>
      <c r="G1039" s="2" t="s">
        <v>58</v>
      </c>
      <c r="H1039" s="2" t="s">
        <v>13316</v>
      </c>
      <c r="I1039" s="2" t="s">
        <v>356</v>
      </c>
      <c r="J1039" s="9">
        <v>600</v>
      </c>
      <c r="K1039" s="9">
        <v>917</v>
      </c>
      <c r="L1039" s="5">
        <v>28</v>
      </c>
      <c r="M1039" s="5">
        <v>2</v>
      </c>
      <c r="N1039" s="5">
        <v>16.45</v>
      </c>
      <c r="O1039" s="5">
        <v>134.93</v>
      </c>
      <c r="P1039" s="5">
        <v>3.05</v>
      </c>
      <c r="Q1039" s="5">
        <v>0.59</v>
      </c>
      <c r="R1039" s="5">
        <v>8.2200000000000006</v>
      </c>
      <c r="S1039" s="5">
        <v>4000</v>
      </c>
    </row>
    <row r="1040" spans="1:19">
      <c r="A1040" s="2" t="s">
        <v>16151</v>
      </c>
      <c r="B1040" s="2" t="s">
        <v>16152</v>
      </c>
      <c r="C1040" s="2" t="s">
        <v>13986</v>
      </c>
      <c r="D1040" s="2" t="s">
        <v>204</v>
      </c>
      <c r="E1040" s="2" t="s">
        <v>56</v>
      </c>
      <c r="F1040" s="2" t="s">
        <v>16153</v>
      </c>
      <c r="G1040" s="2" t="s">
        <v>161</v>
      </c>
      <c r="H1040" s="2" t="s">
        <v>13316</v>
      </c>
      <c r="I1040" s="2" t="s">
        <v>95</v>
      </c>
      <c r="J1040" s="9">
        <v>400</v>
      </c>
      <c r="K1040" s="9">
        <v>1440</v>
      </c>
      <c r="L1040" s="5">
        <v>59</v>
      </c>
      <c r="M1040" s="5">
        <v>2</v>
      </c>
      <c r="N1040" s="5">
        <v>33.729999999999997</v>
      </c>
      <c r="O1040" s="5">
        <v>75.37</v>
      </c>
      <c r="P1040" s="5">
        <v>4.0999999999999996</v>
      </c>
      <c r="Q1040" s="5">
        <v>0.56999999999999995</v>
      </c>
      <c r="R1040" s="5">
        <v>16.86</v>
      </c>
      <c r="S1040" s="5">
        <v>4800</v>
      </c>
    </row>
    <row r="1041" spans="1:19">
      <c r="A1041" s="2" t="s">
        <v>16154</v>
      </c>
      <c r="B1041" s="2" t="s">
        <v>16155</v>
      </c>
      <c r="C1041" s="2" t="s">
        <v>1320</v>
      </c>
      <c r="D1041" s="2" t="s">
        <v>2533</v>
      </c>
      <c r="E1041" s="2" t="s">
        <v>118</v>
      </c>
      <c r="F1041" s="2" t="s">
        <v>16156</v>
      </c>
      <c r="G1041" s="2" t="s">
        <v>150</v>
      </c>
      <c r="H1041" s="2" t="s">
        <v>13316</v>
      </c>
      <c r="I1041" s="2" t="s">
        <v>51</v>
      </c>
      <c r="J1041" s="9">
        <v>300</v>
      </c>
      <c r="K1041" s="9">
        <v>1034</v>
      </c>
      <c r="L1041" s="5">
        <v>23</v>
      </c>
      <c r="M1041" s="5">
        <v>0</v>
      </c>
      <c r="N1041" s="5">
        <v>12.05</v>
      </c>
      <c r="O1041" s="5">
        <v>0</v>
      </c>
      <c r="P1041" s="5">
        <v>2.2200000000000002</v>
      </c>
      <c r="Q1041" s="5">
        <v>0.52</v>
      </c>
      <c r="R1041" s="5">
        <v>0</v>
      </c>
      <c r="S1041" s="5">
        <v>3750</v>
      </c>
    </row>
    <row r="1042" spans="1:19">
      <c r="A1042" s="2" t="s">
        <v>16157</v>
      </c>
      <c r="B1042" s="2" t="s">
        <v>2740</v>
      </c>
      <c r="C1042" s="2" t="s">
        <v>16158</v>
      </c>
      <c r="D1042" s="2" t="s">
        <v>16159</v>
      </c>
      <c r="E1042" s="2" t="s">
        <v>850</v>
      </c>
      <c r="F1042" s="2" t="s">
        <v>16160</v>
      </c>
      <c r="G1042" s="2" t="s">
        <v>34</v>
      </c>
      <c r="H1042" s="2" t="s">
        <v>13316</v>
      </c>
      <c r="I1042" s="2" t="s">
        <v>248</v>
      </c>
      <c r="J1042" s="9">
        <v>700</v>
      </c>
      <c r="K1042" s="9">
        <v>977</v>
      </c>
      <c r="L1042" s="5">
        <v>42</v>
      </c>
      <c r="M1042" s="5">
        <v>1</v>
      </c>
      <c r="N1042" s="5">
        <v>25.13</v>
      </c>
      <c r="O1042" s="5">
        <v>50.94</v>
      </c>
      <c r="P1042" s="5">
        <v>4.3</v>
      </c>
      <c r="Q1042" s="5">
        <v>0.6</v>
      </c>
      <c r="R1042" s="5">
        <v>25.13</v>
      </c>
      <c r="S1042" s="5">
        <v>1469</v>
      </c>
    </row>
    <row r="1043" spans="1:19">
      <c r="A1043" s="2" t="s">
        <v>16161</v>
      </c>
      <c r="B1043" s="2" t="s">
        <v>16162</v>
      </c>
      <c r="C1043" s="2" t="s">
        <v>16163</v>
      </c>
      <c r="D1043" s="2" t="s">
        <v>16164</v>
      </c>
      <c r="E1043" s="2" t="s">
        <v>373</v>
      </c>
      <c r="F1043" s="2" t="s">
        <v>16165</v>
      </c>
      <c r="G1043" s="2" t="s">
        <v>34</v>
      </c>
      <c r="H1043" s="2" t="s">
        <v>13316</v>
      </c>
      <c r="I1043" s="2" t="s">
        <v>95</v>
      </c>
      <c r="J1043" s="9">
        <v>100</v>
      </c>
      <c r="K1043" s="9">
        <v>862</v>
      </c>
      <c r="L1043" s="5">
        <v>18</v>
      </c>
      <c r="M1043" s="5">
        <v>0</v>
      </c>
      <c r="N1043" s="5">
        <v>14.04</v>
      </c>
      <c r="O1043" s="5">
        <v>0</v>
      </c>
      <c r="P1043" s="5">
        <v>2.09</v>
      </c>
      <c r="Q1043" s="5">
        <v>0.78</v>
      </c>
      <c r="R1043" s="5">
        <v>0</v>
      </c>
      <c r="S1043" s="5">
        <v>1500</v>
      </c>
    </row>
    <row r="1044" spans="1:19">
      <c r="A1044" s="2" t="s">
        <v>16166</v>
      </c>
      <c r="B1044" s="2" t="s">
        <v>919</v>
      </c>
      <c r="C1044" s="2" t="s">
        <v>16167</v>
      </c>
      <c r="D1044" s="2" t="s">
        <v>372</v>
      </c>
      <c r="E1044" s="2" t="s">
        <v>373</v>
      </c>
      <c r="F1044" s="2" t="s">
        <v>16168</v>
      </c>
      <c r="G1044" s="2" t="s">
        <v>94</v>
      </c>
      <c r="H1044" s="2" t="s">
        <v>13316</v>
      </c>
      <c r="I1044" s="2" t="s">
        <v>35</v>
      </c>
      <c r="J1044" s="9">
        <v>700</v>
      </c>
      <c r="K1044" s="9">
        <v>2265</v>
      </c>
      <c r="L1044" s="5">
        <v>63</v>
      </c>
      <c r="M1044" s="5">
        <v>0</v>
      </c>
      <c r="N1044" s="5">
        <v>45.82</v>
      </c>
      <c r="O1044" s="5">
        <v>0</v>
      </c>
      <c r="P1044" s="5">
        <v>2.78</v>
      </c>
      <c r="Q1044" s="5">
        <v>0.73</v>
      </c>
      <c r="R1044" s="5">
        <v>0</v>
      </c>
      <c r="S1044" s="5">
        <v>1500</v>
      </c>
    </row>
    <row r="1045" spans="1:19">
      <c r="A1045" s="2" t="s">
        <v>16169</v>
      </c>
      <c r="B1045" s="2" t="s">
        <v>6542</v>
      </c>
      <c r="C1045" s="2" t="s">
        <v>16170</v>
      </c>
      <c r="D1045" s="2" t="s">
        <v>4667</v>
      </c>
      <c r="E1045" s="2" t="s">
        <v>32</v>
      </c>
      <c r="F1045" s="2" t="s">
        <v>13734</v>
      </c>
      <c r="G1045" s="2" t="s">
        <v>260</v>
      </c>
      <c r="H1045" s="2" t="s">
        <v>13316</v>
      </c>
      <c r="I1045" s="2" t="s">
        <v>232</v>
      </c>
      <c r="J1045" s="9">
        <v>1000</v>
      </c>
      <c r="K1045" s="9">
        <v>913</v>
      </c>
      <c r="L1045" s="5">
        <v>15</v>
      </c>
      <c r="M1045" s="5">
        <v>0</v>
      </c>
      <c r="N1045" s="5">
        <v>7.97</v>
      </c>
      <c r="O1045" s="5">
        <v>0</v>
      </c>
      <c r="P1045" s="5">
        <v>1.64</v>
      </c>
      <c r="Q1045" s="5">
        <v>0.53</v>
      </c>
      <c r="R1045" s="5">
        <v>0</v>
      </c>
      <c r="S1045" s="5">
        <v>3000</v>
      </c>
    </row>
    <row r="1046" spans="1:19">
      <c r="A1046" s="2" t="s">
        <v>16171</v>
      </c>
      <c r="B1046" s="2" t="s">
        <v>799</v>
      </c>
      <c r="C1046" s="2" t="s">
        <v>6561</v>
      </c>
      <c r="D1046" s="2" t="s">
        <v>16172</v>
      </c>
      <c r="E1046" s="2" t="s">
        <v>23</v>
      </c>
      <c r="F1046" s="2" t="s">
        <v>16173</v>
      </c>
      <c r="G1046" s="2" t="s">
        <v>150</v>
      </c>
      <c r="H1046" s="2" t="s">
        <v>13316</v>
      </c>
      <c r="I1046" s="2" t="s">
        <v>699</v>
      </c>
      <c r="J1046" s="9">
        <v>800</v>
      </c>
      <c r="K1046" s="9">
        <v>1080</v>
      </c>
      <c r="L1046" s="5">
        <v>32</v>
      </c>
      <c r="M1046" s="5">
        <v>0</v>
      </c>
      <c r="N1046" s="5">
        <v>23.14</v>
      </c>
      <c r="O1046" s="5">
        <v>0</v>
      </c>
      <c r="P1046" s="5">
        <v>2.96</v>
      </c>
      <c r="Q1046" s="5">
        <v>0.72</v>
      </c>
      <c r="R1046" s="5">
        <v>0</v>
      </c>
      <c r="S1046" s="5">
        <v>1250</v>
      </c>
    </row>
    <row r="1047" spans="1:19">
      <c r="A1047" s="2" t="s">
        <v>16174</v>
      </c>
      <c r="B1047" s="2" t="s">
        <v>539</v>
      </c>
      <c r="C1047" s="2" t="s">
        <v>331</v>
      </c>
      <c r="D1047" s="2" t="s">
        <v>3103</v>
      </c>
      <c r="E1047" s="2" t="s">
        <v>32</v>
      </c>
      <c r="F1047" s="2" t="s">
        <v>16175</v>
      </c>
      <c r="G1047" s="2" t="s">
        <v>65</v>
      </c>
      <c r="H1047" s="2" t="s">
        <v>13316</v>
      </c>
      <c r="I1047" s="2" t="s">
        <v>319</v>
      </c>
      <c r="J1047" s="9">
        <v>100</v>
      </c>
      <c r="K1047" s="9">
        <v>1325</v>
      </c>
      <c r="L1047" s="5">
        <v>41</v>
      </c>
      <c r="M1047" s="5">
        <v>0</v>
      </c>
      <c r="N1047" s="5">
        <v>18.829999999999998</v>
      </c>
      <c r="O1047" s="5">
        <v>0</v>
      </c>
      <c r="P1047" s="5">
        <v>3.09</v>
      </c>
      <c r="Q1047" s="5">
        <v>0.46</v>
      </c>
      <c r="R1047" s="5">
        <v>0</v>
      </c>
      <c r="S1047" s="5">
        <v>3300</v>
      </c>
    </row>
    <row r="1048" spans="1:19">
      <c r="A1048" s="2" t="s">
        <v>16176</v>
      </c>
      <c r="B1048" s="2" t="s">
        <v>16177</v>
      </c>
      <c r="C1048" s="2" t="s">
        <v>7271</v>
      </c>
      <c r="D1048" s="2" t="s">
        <v>6805</v>
      </c>
      <c r="E1048" s="2" t="s">
        <v>237</v>
      </c>
      <c r="F1048" s="2" t="s">
        <v>6533</v>
      </c>
      <c r="G1048" s="2" t="s">
        <v>72</v>
      </c>
      <c r="H1048" s="2" t="s">
        <v>13316</v>
      </c>
      <c r="I1048" s="2" t="s">
        <v>155</v>
      </c>
      <c r="J1048" s="9">
        <v>1000</v>
      </c>
      <c r="K1048" s="9">
        <v>985</v>
      </c>
      <c r="L1048" s="5">
        <v>41</v>
      </c>
      <c r="M1048" s="5">
        <v>4</v>
      </c>
      <c r="N1048" s="5">
        <v>17.010000000000002</v>
      </c>
      <c r="O1048" s="5">
        <v>142.12</v>
      </c>
      <c r="P1048" s="5">
        <v>4.16</v>
      </c>
      <c r="Q1048" s="5">
        <v>0.41</v>
      </c>
      <c r="R1048" s="5">
        <v>4.25</v>
      </c>
      <c r="S1048" s="5">
        <v>1666</v>
      </c>
    </row>
    <row r="1049" spans="1:19">
      <c r="A1049" s="2" t="s">
        <v>16178</v>
      </c>
      <c r="B1049" s="2" t="s">
        <v>6906</v>
      </c>
      <c r="C1049" s="2" t="s">
        <v>16179</v>
      </c>
      <c r="D1049" s="2" t="s">
        <v>597</v>
      </c>
      <c r="E1049" s="2" t="s">
        <v>237</v>
      </c>
      <c r="F1049" s="2" t="s">
        <v>2588</v>
      </c>
      <c r="G1049" s="2" t="s">
        <v>253</v>
      </c>
      <c r="H1049" s="2" t="s">
        <v>13316</v>
      </c>
      <c r="I1049" s="2" t="s">
        <v>183</v>
      </c>
      <c r="J1049" s="9">
        <v>200</v>
      </c>
      <c r="K1049" s="9">
        <v>1753</v>
      </c>
      <c r="L1049" s="5">
        <v>73</v>
      </c>
      <c r="M1049" s="5">
        <v>3</v>
      </c>
      <c r="N1049" s="5">
        <v>33.58</v>
      </c>
      <c r="O1049" s="5">
        <v>147.72999999999999</v>
      </c>
      <c r="P1049" s="5">
        <v>4.16</v>
      </c>
      <c r="Q1049" s="5">
        <v>0.46</v>
      </c>
      <c r="R1049" s="5">
        <v>11.19</v>
      </c>
      <c r="S1049" s="5">
        <v>1846</v>
      </c>
    </row>
    <row r="1050" spans="1:19">
      <c r="A1050" s="2" t="s">
        <v>16180</v>
      </c>
      <c r="B1050" s="2" t="s">
        <v>1009</v>
      </c>
      <c r="C1050" s="2" t="s">
        <v>16181</v>
      </c>
      <c r="D1050" s="2" t="s">
        <v>16182</v>
      </c>
      <c r="E1050" s="2" t="s">
        <v>188</v>
      </c>
      <c r="F1050" s="2" t="s">
        <v>16183</v>
      </c>
      <c r="G1050" s="2" t="s">
        <v>260</v>
      </c>
      <c r="H1050" s="2" t="s">
        <v>13316</v>
      </c>
      <c r="I1050" s="2" t="s">
        <v>162</v>
      </c>
      <c r="J1050" s="9">
        <v>400</v>
      </c>
      <c r="K1050" s="9">
        <v>1383</v>
      </c>
      <c r="L1050" s="5">
        <v>62</v>
      </c>
      <c r="M1050" s="5">
        <v>5</v>
      </c>
      <c r="N1050" s="5">
        <v>32.46</v>
      </c>
      <c r="O1050" s="5">
        <v>179.13</v>
      </c>
      <c r="P1050" s="5">
        <v>4.4800000000000004</v>
      </c>
      <c r="Q1050" s="5">
        <v>0.52</v>
      </c>
      <c r="R1050" s="5">
        <v>6.49</v>
      </c>
      <c r="S1050" s="5">
        <v>3250</v>
      </c>
    </row>
    <row r="1051" spans="1:19">
      <c r="A1051" s="2" t="s">
        <v>16184</v>
      </c>
      <c r="B1051" s="2" t="s">
        <v>1033</v>
      </c>
      <c r="C1051" s="2" t="s">
        <v>4983</v>
      </c>
      <c r="D1051" s="2" t="s">
        <v>1678</v>
      </c>
      <c r="E1051" s="2" t="s">
        <v>991</v>
      </c>
      <c r="F1051" s="2" t="s">
        <v>2588</v>
      </c>
      <c r="G1051" s="2" t="s">
        <v>87</v>
      </c>
      <c r="H1051" s="2" t="s">
        <v>13316</v>
      </c>
      <c r="I1051" s="2" t="s">
        <v>458</v>
      </c>
      <c r="J1051" s="9">
        <v>600</v>
      </c>
      <c r="K1051" s="9">
        <v>2295</v>
      </c>
      <c r="L1051" s="5">
        <v>69</v>
      </c>
      <c r="M1051" s="5">
        <v>2</v>
      </c>
      <c r="N1051" s="5">
        <v>34.81</v>
      </c>
      <c r="O1051" s="5">
        <v>99.79</v>
      </c>
      <c r="P1051" s="5">
        <v>3.01</v>
      </c>
      <c r="Q1051" s="5">
        <v>0.5</v>
      </c>
      <c r="R1051" s="5">
        <v>17.399999999999999</v>
      </c>
      <c r="S1051" s="5">
        <v>1000</v>
      </c>
    </row>
    <row r="1052" spans="1:19">
      <c r="A1052" s="2" t="s">
        <v>16185</v>
      </c>
      <c r="B1052" s="2" t="s">
        <v>539</v>
      </c>
      <c r="C1052" s="2" t="s">
        <v>12281</v>
      </c>
      <c r="D1052" s="2" t="s">
        <v>7551</v>
      </c>
      <c r="E1052" s="2" t="s">
        <v>222</v>
      </c>
      <c r="F1052" s="2" t="s">
        <v>4773</v>
      </c>
      <c r="G1052" s="2" t="s">
        <v>94</v>
      </c>
      <c r="H1052" s="2" t="s">
        <v>13316</v>
      </c>
      <c r="I1052" s="2" t="s">
        <v>699</v>
      </c>
      <c r="J1052" s="9">
        <v>600</v>
      </c>
      <c r="K1052" s="9">
        <v>1586</v>
      </c>
      <c r="L1052" s="5">
        <v>46</v>
      </c>
      <c r="M1052" s="5">
        <v>0</v>
      </c>
      <c r="N1052" s="5">
        <v>35.61</v>
      </c>
      <c r="O1052" s="5">
        <v>0</v>
      </c>
      <c r="P1052" s="5">
        <v>2.9</v>
      </c>
      <c r="Q1052" s="5">
        <v>0.77</v>
      </c>
      <c r="R1052" s="5">
        <v>0</v>
      </c>
      <c r="S1052" s="5">
        <v>2750</v>
      </c>
    </row>
    <row r="1053" spans="1:19">
      <c r="A1053" s="2" t="s">
        <v>16186</v>
      </c>
      <c r="B1053" s="2" t="s">
        <v>16187</v>
      </c>
      <c r="C1053" s="2" t="s">
        <v>1139</v>
      </c>
      <c r="D1053" s="2" t="s">
        <v>1444</v>
      </c>
      <c r="E1053" s="2" t="s">
        <v>953</v>
      </c>
      <c r="F1053" s="2" t="s">
        <v>86</v>
      </c>
      <c r="G1053" s="2" t="s">
        <v>190</v>
      </c>
      <c r="H1053" s="2" t="s">
        <v>13316</v>
      </c>
      <c r="I1053" s="2" t="s">
        <v>51</v>
      </c>
      <c r="J1053" s="9">
        <v>600</v>
      </c>
      <c r="K1053" s="9">
        <v>1217</v>
      </c>
      <c r="L1053" s="5">
        <v>46</v>
      </c>
      <c r="M1053" s="5">
        <v>4</v>
      </c>
      <c r="N1053" s="5">
        <v>31.82</v>
      </c>
      <c r="O1053" s="5">
        <v>178.1</v>
      </c>
      <c r="P1053" s="5">
        <v>3.78</v>
      </c>
      <c r="Q1053" s="5">
        <v>0.69</v>
      </c>
      <c r="R1053" s="5">
        <v>7.96</v>
      </c>
      <c r="S1053" s="5">
        <v>1100</v>
      </c>
    </row>
    <row r="1054" spans="1:19">
      <c r="A1054" s="2" t="s">
        <v>16188</v>
      </c>
      <c r="B1054" s="2" t="s">
        <v>16189</v>
      </c>
      <c r="C1054" s="2" t="s">
        <v>1320</v>
      </c>
      <c r="D1054" s="2" t="s">
        <v>10453</v>
      </c>
      <c r="E1054" s="2" t="s">
        <v>56</v>
      </c>
      <c r="F1054" s="2" t="s">
        <v>16190</v>
      </c>
      <c r="G1054" s="2" t="s">
        <v>25</v>
      </c>
      <c r="H1054" s="2" t="s">
        <v>13316</v>
      </c>
      <c r="I1054" s="2" t="s">
        <v>155</v>
      </c>
      <c r="J1054" s="9">
        <v>800</v>
      </c>
      <c r="K1054" s="9">
        <v>990</v>
      </c>
      <c r="L1054" s="5">
        <v>23</v>
      </c>
      <c r="M1054" s="5">
        <v>2</v>
      </c>
      <c r="N1054" s="5">
        <v>12.15</v>
      </c>
      <c r="O1054" s="5">
        <v>104.94</v>
      </c>
      <c r="P1054" s="5">
        <v>2.3199999999999998</v>
      </c>
      <c r="Q1054" s="5">
        <v>0.53</v>
      </c>
      <c r="R1054" s="5">
        <v>6.08</v>
      </c>
      <c r="S1054" s="5">
        <v>1700</v>
      </c>
    </row>
    <row r="1055" spans="1:19">
      <c r="A1055" s="2" t="s">
        <v>16191</v>
      </c>
      <c r="B1055" s="2" t="s">
        <v>16192</v>
      </c>
      <c r="C1055" s="2" t="s">
        <v>16193</v>
      </c>
      <c r="D1055" s="2" t="s">
        <v>4612</v>
      </c>
      <c r="E1055" s="2" t="s">
        <v>953</v>
      </c>
      <c r="F1055" s="2" t="s">
        <v>16194</v>
      </c>
      <c r="G1055" s="2" t="s">
        <v>266</v>
      </c>
      <c r="H1055" s="2" t="s">
        <v>13316</v>
      </c>
      <c r="I1055" s="2" t="s">
        <v>155</v>
      </c>
      <c r="J1055" s="9">
        <v>100</v>
      </c>
      <c r="K1055" s="9">
        <v>1027</v>
      </c>
      <c r="L1055" s="5">
        <v>33</v>
      </c>
      <c r="M1055" s="5">
        <v>1</v>
      </c>
      <c r="N1055" s="5">
        <v>13.72</v>
      </c>
      <c r="O1055" s="5">
        <v>43.18</v>
      </c>
      <c r="P1055" s="5">
        <v>3.21</v>
      </c>
      <c r="Q1055" s="5">
        <v>0.42</v>
      </c>
      <c r="R1055" s="5">
        <v>13.72</v>
      </c>
      <c r="S1055" s="5">
        <v>4500</v>
      </c>
    </row>
    <row r="1056" spans="1:19">
      <c r="A1056" s="2" t="s">
        <v>16195</v>
      </c>
      <c r="B1056" s="2" t="s">
        <v>129</v>
      </c>
      <c r="C1056" s="2" t="s">
        <v>404</v>
      </c>
      <c r="D1056" s="2" t="s">
        <v>16196</v>
      </c>
      <c r="E1056" s="2" t="s">
        <v>118</v>
      </c>
      <c r="F1056" s="2" t="s">
        <v>16197</v>
      </c>
      <c r="G1056" s="2" t="s">
        <v>65</v>
      </c>
      <c r="H1056" s="2" t="s">
        <v>13316</v>
      </c>
      <c r="I1056" s="2" t="s">
        <v>162</v>
      </c>
      <c r="J1056" s="9">
        <v>200</v>
      </c>
      <c r="K1056" s="9">
        <v>2316</v>
      </c>
      <c r="L1056" s="5">
        <v>37</v>
      </c>
      <c r="M1056" s="5">
        <v>3</v>
      </c>
      <c r="N1056" s="5">
        <v>22.02</v>
      </c>
      <c r="O1056" s="5">
        <v>108.71</v>
      </c>
      <c r="P1056" s="5">
        <v>1.6</v>
      </c>
      <c r="Q1056" s="5">
        <v>0.6</v>
      </c>
      <c r="R1056" s="5">
        <v>7.34</v>
      </c>
      <c r="S1056" s="5">
        <v>2253</v>
      </c>
    </row>
    <row r="1057" spans="1:19">
      <c r="A1057" s="2" t="s">
        <v>16198</v>
      </c>
      <c r="B1057" s="2" t="s">
        <v>3032</v>
      </c>
      <c r="C1057" s="2" t="s">
        <v>763</v>
      </c>
      <c r="D1057" s="2" t="s">
        <v>251</v>
      </c>
      <c r="E1057" s="2" t="s">
        <v>23</v>
      </c>
      <c r="F1057" s="2" t="s">
        <v>16199</v>
      </c>
      <c r="G1057" s="2" t="s">
        <v>161</v>
      </c>
      <c r="H1057" s="2" t="s">
        <v>13316</v>
      </c>
      <c r="I1057" s="2" t="s">
        <v>135</v>
      </c>
      <c r="J1057" s="9">
        <v>1000</v>
      </c>
      <c r="K1057" s="9">
        <v>595</v>
      </c>
      <c r="L1057" s="5">
        <v>21</v>
      </c>
      <c r="M1057" s="5">
        <v>0</v>
      </c>
      <c r="N1057" s="5">
        <v>9.1199999999999992</v>
      </c>
      <c r="O1057" s="5">
        <v>0</v>
      </c>
      <c r="P1057" s="5">
        <v>3.53</v>
      </c>
      <c r="Q1057" s="5">
        <v>0.43</v>
      </c>
      <c r="R1057" s="5">
        <v>0</v>
      </c>
      <c r="S1057" s="5">
        <v>2250</v>
      </c>
    </row>
    <row r="1058" spans="1:19">
      <c r="A1058" s="2" t="s">
        <v>16200</v>
      </c>
      <c r="B1058" s="2" t="s">
        <v>475</v>
      </c>
      <c r="C1058" s="2" t="s">
        <v>4340</v>
      </c>
      <c r="D1058" s="2" t="s">
        <v>16201</v>
      </c>
      <c r="E1058" s="2" t="s">
        <v>188</v>
      </c>
      <c r="F1058" s="2" t="s">
        <v>16202</v>
      </c>
      <c r="G1058" s="2" t="s">
        <v>50</v>
      </c>
      <c r="H1058" s="2" t="s">
        <v>13316</v>
      </c>
      <c r="I1058" s="2" t="s">
        <v>140</v>
      </c>
      <c r="J1058" s="9">
        <v>400</v>
      </c>
      <c r="K1058" s="9">
        <v>2314</v>
      </c>
      <c r="L1058" s="5">
        <v>74</v>
      </c>
      <c r="M1058" s="5">
        <v>7</v>
      </c>
      <c r="N1058" s="5">
        <v>39.92</v>
      </c>
      <c r="O1058" s="5">
        <v>383.03</v>
      </c>
      <c r="P1058" s="5">
        <v>3.2</v>
      </c>
      <c r="Q1058" s="5">
        <v>0.54</v>
      </c>
      <c r="R1058" s="5">
        <v>5.7</v>
      </c>
      <c r="S1058" s="5">
        <v>2750</v>
      </c>
    </row>
    <row r="1059" spans="1:19">
      <c r="A1059" s="2" t="s">
        <v>16203</v>
      </c>
      <c r="B1059" s="2" t="s">
        <v>1840</v>
      </c>
      <c r="C1059" s="2" t="s">
        <v>16204</v>
      </c>
      <c r="D1059" s="2" t="s">
        <v>5891</v>
      </c>
      <c r="E1059" s="2" t="s">
        <v>432</v>
      </c>
      <c r="F1059" s="2" t="s">
        <v>16205</v>
      </c>
      <c r="G1059" s="2" t="s">
        <v>42</v>
      </c>
      <c r="H1059" s="2" t="s">
        <v>13316</v>
      </c>
      <c r="I1059" s="2" t="s">
        <v>232</v>
      </c>
      <c r="J1059" s="9">
        <v>300</v>
      </c>
      <c r="K1059" s="9">
        <v>1903</v>
      </c>
      <c r="L1059" s="5">
        <v>60</v>
      </c>
      <c r="M1059" s="5">
        <v>0</v>
      </c>
      <c r="N1059" s="5">
        <v>44.35</v>
      </c>
      <c r="O1059" s="5">
        <v>0</v>
      </c>
      <c r="P1059" s="5">
        <v>3.15</v>
      </c>
      <c r="Q1059" s="5">
        <v>0.74</v>
      </c>
      <c r="R1059" s="5">
        <v>0</v>
      </c>
      <c r="S1059" s="5">
        <v>698</v>
      </c>
    </row>
    <row r="1060" spans="1:19">
      <c r="A1060" s="2" t="s">
        <v>16206</v>
      </c>
      <c r="B1060" s="2" t="s">
        <v>9941</v>
      </c>
      <c r="C1060" s="2" t="s">
        <v>5493</v>
      </c>
      <c r="D1060" s="2" t="s">
        <v>16207</v>
      </c>
      <c r="E1060" s="2" t="s">
        <v>298</v>
      </c>
      <c r="F1060" s="2" t="s">
        <v>16208</v>
      </c>
      <c r="G1060" s="2" t="s">
        <v>72</v>
      </c>
      <c r="H1060" s="2" t="s">
        <v>13316</v>
      </c>
      <c r="I1060" s="2" t="s">
        <v>73</v>
      </c>
      <c r="J1060" s="9">
        <v>800</v>
      </c>
      <c r="K1060" s="9">
        <v>1815</v>
      </c>
      <c r="L1060" s="5">
        <v>42</v>
      </c>
      <c r="M1060" s="5">
        <v>0</v>
      </c>
      <c r="N1060" s="5">
        <v>32.58</v>
      </c>
      <c r="O1060" s="5">
        <v>0</v>
      </c>
      <c r="P1060" s="5">
        <v>2.31</v>
      </c>
      <c r="Q1060" s="5">
        <v>0.78</v>
      </c>
      <c r="R1060" s="5">
        <v>0</v>
      </c>
      <c r="S1060" s="5">
        <v>1000</v>
      </c>
    </row>
    <row r="1061" spans="1:19">
      <c r="A1061" s="2" t="s">
        <v>16209</v>
      </c>
      <c r="B1061" s="2" t="s">
        <v>2865</v>
      </c>
      <c r="C1061" s="2" t="s">
        <v>5160</v>
      </c>
      <c r="D1061" s="2" t="s">
        <v>16210</v>
      </c>
      <c r="E1061" s="2" t="s">
        <v>276</v>
      </c>
      <c r="F1061" s="2" t="s">
        <v>11472</v>
      </c>
      <c r="G1061" s="2" t="s">
        <v>25</v>
      </c>
      <c r="H1061" s="2" t="s">
        <v>13316</v>
      </c>
      <c r="I1061" s="2" t="s">
        <v>135</v>
      </c>
      <c r="J1061" s="9">
        <v>400</v>
      </c>
      <c r="K1061" s="9">
        <v>1894</v>
      </c>
      <c r="L1061" s="5">
        <v>37</v>
      </c>
      <c r="M1061" s="5">
        <v>4</v>
      </c>
      <c r="N1061" s="5">
        <v>15.16</v>
      </c>
      <c r="O1061" s="5">
        <v>238.22</v>
      </c>
      <c r="P1061" s="5">
        <v>1.95</v>
      </c>
      <c r="Q1061" s="5">
        <v>0.41</v>
      </c>
      <c r="R1061" s="5">
        <v>3.79</v>
      </c>
      <c r="S1061" s="5">
        <v>2500</v>
      </c>
    </row>
    <row r="1062" spans="1:19">
      <c r="A1062" s="2" t="s">
        <v>16211</v>
      </c>
      <c r="B1062" s="2" t="s">
        <v>5563</v>
      </c>
      <c r="C1062" s="2" t="s">
        <v>16212</v>
      </c>
      <c r="D1062" s="2" t="s">
        <v>1629</v>
      </c>
      <c r="E1062" s="2" t="s">
        <v>40</v>
      </c>
      <c r="F1062" s="2" t="s">
        <v>16213</v>
      </c>
      <c r="G1062" s="2" t="s">
        <v>42</v>
      </c>
      <c r="H1062" s="2" t="s">
        <v>13316</v>
      </c>
      <c r="I1062" s="2" t="s">
        <v>88</v>
      </c>
      <c r="J1062" s="9">
        <v>500</v>
      </c>
      <c r="K1062" s="9">
        <v>1376</v>
      </c>
      <c r="L1062" s="5">
        <v>49</v>
      </c>
      <c r="M1062" s="5">
        <v>2</v>
      </c>
      <c r="N1062" s="5">
        <v>29.37</v>
      </c>
      <c r="O1062" s="5">
        <v>92.48</v>
      </c>
      <c r="P1062" s="5">
        <v>3.56</v>
      </c>
      <c r="Q1062" s="5">
        <v>0.6</v>
      </c>
      <c r="R1062" s="5">
        <v>14.68</v>
      </c>
      <c r="S1062" s="5">
        <v>1499</v>
      </c>
    </row>
    <row r="1063" spans="1:19">
      <c r="A1063" s="2" t="s">
        <v>16214</v>
      </c>
      <c r="B1063" s="2" t="s">
        <v>414</v>
      </c>
      <c r="C1063" s="2" t="s">
        <v>561</v>
      </c>
      <c r="D1063" s="2" t="s">
        <v>251</v>
      </c>
      <c r="E1063" s="2" t="s">
        <v>23</v>
      </c>
      <c r="F1063" s="2" t="s">
        <v>16215</v>
      </c>
      <c r="G1063" s="2" t="s">
        <v>50</v>
      </c>
      <c r="H1063" s="2" t="s">
        <v>13316</v>
      </c>
      <c r="I1063" s="2" t="s">
        <v>135</v>
      </c>
      <c r="J1063" s="9">
        <v>200</v>
      </c>
      <c r="K1063" s="9">
        <v>1464</v>
      </c>
      <c r="L1063" s="5">
        <v>30</v>
      </c>
      <c r="M1063" s="5">
        <v>0</v>
      </c>
      <c r="N1063" s="5">
        <v>19.77</v>
      </c>
      <c r="O1063" s="5">
        <v>0</v>
      </c>
      <c r="P1063" s="5">
        <v>2.0499999999999998</v>
      </c>
      <c r="Q1063" s="5">
        <v>0.66</v>
      </c>
      <c r="R1063" s="5">
        <v>0</v>
      </c>
      <c r="S1063" s="5">
        <v>1800</v>
      </c>
    </row>
    <row r="1064" spans="1:19">
      <c r="A1064" s="2" t="s">
        <v>16216</v>
      </c>
      <c r="B1064" s="2" t="s">
        <v>1569</v>
      </c>
      <c r="C1064" s="2" t="s">
        <v>16217</v>
      </c>
      <c r="D1064" s="2" t="s">
        <v>16218</v>
      </c>
      <c r="E1064" s="2" t="s">
        <v>298</v>
      </c>
      <c r="F1064" s="2" t="s">
        <v>16219</v>
      </c>
      <c r="G1064" s="2" t="s">
        <v>134</v>
      </c>
      <c r="H1064" s="2" t="s">
        <v>13316</v>
      </c>
      <c r="I1064" s="2" t="s">
        <v>27</v>
      </c>
      <c r="J1064" s="9">
        <v>400</v>
      </c>
      <c r="K1064" s="9">
        <v>1903</v>
      </c>
      <c r="L1064" s="5">
        <v>79</v>
      </c>
      <c r="M1064" s="5">
        <v>3</v>
      </c>
      <c r="N1064" s="5">
        <v>34.61</v>
      </c>
      <c r="O1064" s="5">
        <v>169.07</v>
      </c>
      <c r="P1064" s="5">
        <v>4.1500000000000004</v>
      </c>
      <c r="Q1064" s="5">
        <v>0.44</v>
      </c>
      <c r="R1064" s="5">
        <v>11.54</v>
      </c>
      <c r="S1064" s="5">
        <v>2800</v>
      </c>
    </row>
    <row r="1065" spans="1:19">
      <c r="A1065" s="2" t="s">
        <v>16220</v>
      </c>
      <c r="B1065" s="2" t="s">
        <v>1735</v>
      </c>
      <c r="C1065" s="2" t="s">
        <v>16221</v>
      </c>
      <c r="D1065" s="2" t="s">
        <v>7604</v>
      </c>
      <c r="E1065" s="2" t="s">
        <v>112</v>
      </c>
      <c r="F1065" s="2" t="s">
        <v>16222</v>
      </c>
      <c r="G1065" s="2" t="s">
        <v>94</v>
      </c>
      <c r="H1065" s="2" t="s">
        <v>13316</v>
      </c>
      <c r="I1065" s="2" t="s">
        <v>95</v>
      </c>
      <c r="J1065" s="9">
        <v>100</v>
      </c>
      <c r="K1065" s="9">
        <v>2110</v>
      </c>
      <c r="L1065" s="5">
        <v>62</v>
      </c>
      <c r="M1065" s="5">
        <v>0</v>
      </c>
      <c r="N1065" s="5">
        <v>32.89</v>
      </c>
      <c r="O1065" s="5">
        <v>0</v>
      </c>
      <c r="P1065" s="5">
        <v>2.94</v>
      </c>
      <c r="Q1065" s="5">
        <v>0.53</v>
      </c>
      <c r="R1065" s="5">
        <v>0</v>
      </c>
      <c r="S1065" s="5">
        <v>2900</v>
      </c>
    </row>
    <row r="1066" spans="1:19">
      <c r="A1066" s="2" t="s">
        <v>16223</v>
      </c>
      <c r="B1066" s="2" t="s">
        <v>295</v>
      </c>
      <c r="C1066" s="2" t="s">
        <v>16224</v>
      </c>
      <c r="D1066" s="2" t="s">
        <v>10239</v>
      </c>
      <c r="E1066" s="2" t="s">
        <v>112</v>
      </c>
      <c r="F1066" s="2" t="s">
        <v>13866</v>
      </c>
      <c r="G1066" s="2" t="s">
        <v>134</v>
      </c>
      <c r="H1066" s="2" t="s">
        <v>13316</v>
      </c>
      <c r="I1066" s="2" t="s">
        <v>248</v>
      </c>
      <c r="J1066" s="9">
        <v>400</v>
      </c>
      <c r="K1066" s="9">
        <v>1570</v>
      </c>
      <c r="L1066" s="5">
        <v>45</v>
      </c>
      <c r="M1066" s="5">
        <v>4</v>
      </c>
      <c r="N1066" s="5">
        <v>36.46</v>
      </c>
      <c r="O1066" s="5">
        <v>266.48</v>
      </c>
      <c r="P1066" s="5">
        <v>2.87</v>
      </c>
      <c r="Q1066" s="5">
        <v>0.81</v>
      </c>
      <c r="R1066" s="5">
        <v>9.1199999999999992</v>
      </c>
      <c r="S1066" s="5">
        <v>3300</v>
      </c>
    </row>
    <row r="1067" spans="1:19">
      <c r="A1067" s="2" t="s">
        <v>16225</v>
      </c>
      <c r="B1067" s="2" t="s">
        <v>5757</v>
      </c>
      <c r="C1067" s="2" t="s">
        <v>2057</v>
      </c>
      <c r="D1067" s="2" t="s">
        <v>16226</v>
      </c>
      <c r="E1067" s="2" t="s">
        <v>132</v>
      </c>
      <c r="F1067" s="2" t="s">
        <v>16227</v>
      </c>
      <c r="G1067" s="2" t="s">
        <v>167</v>
      </c>
      <c r="H1067" s="2" t="s">
        <v>13316</v>
      </c>
      <c r="I1067" s="2" t="s">
        <v>73</v>
      </c>
      <c r="J1067" s="9">
        <v>800</v>
      </c>
      <c r="K1067" s="9">
        <v>1558</v>
      </c>
      <c r="L1067" s="5">
        <v>25</v>
      </c>
      <c r="M1067" s="5">
        <v>0</v>
      </c>
      <c r="N1067" s="5">
        <v>14.36</v>
      </c>
      <c r="O1067" s="5">
        <v>0</v>
      </c>
      <c r="P1067" s="5">
        <v>1.6</v>
      </c>
      <c r="Q1067" s="5">
        <v>0.56999999999999995</v>
      </c>
      <c r="R1067" s="5">
        <v>0</v>
      </c>
      <c r="S1067" s="5">
        <v>1750</v>
      </c>
    </row>
    <row r="1068" spans="1:19">
      <c r="A1068" s="2" t="s">
        <v>16228</v>
      </c>
      <c r="B1068" s="2" t="s">
        <v>4098</v>
      </c>
      <c r="C1068" s="2" t="s">
        <v>16229</v>
      </c>
      <c r="D1068" s="2" t="s">
        <v>5747</v>
      </c>
      <c r="E1068" s="2" t="s">
        <v>386</v>
      </c>
      <c r="F1068" s="2" t="s">
        <v>16230</v>
      </c>
      <c r="G1068" s="2" t="s">
        <v>253</v>
      </c>
      <c r="H1068" s="2" t="s">
        <v>13316</v>
      </c>
      <c r="I1068" s="2" t="s">
        <v>206</v>
      </c>
      <c r="J1068" s="9">
        <v>600</v>
      </c>
      <c r="K1068" s="9">
        <v>1415</v>
      </c>
      <c r="L1068" s="5">
        <v>27</v>
      </c>
      <c r="M1068" s="5">
        <v>0</v>
      </c>
      <c r="N1068" s="5">
        <v>19.149999999999999</v>
      </c>
      <c r="O1068" s="5">
        <v>0</v>
      </c>
      <c r="P1068" s="5">
        <v>1.91</v>
      </c>
      <c r="Q1068" s="5">
        <v>0.71</v>
      </c>
      <c r="R1068" s="5">
        <v>0</v>
      </c>
      <c r="S1068" s="5">
        <v>4300</v>
      </c>
    </row>
    <row r="1069" spans="1:19">
      <c r="A1069" s="2" t="s">
        <v>16231</v>
      </c>
      <c r="B1069" s="2" t="s">
        <v>16232</v>
      </c>
      <c r="C1069" s="2" t="s">
        <v>16233</v>
      </c>
      <c r="D1069" s="2" t="s">
        <v>880</v>
      </c>
      <c r="E1069" s="2" t="s">
        <v>100</v>
      </c>
      <c r="F1069" s="2" t="s">
        <v>16234</v>
      </c>
      <c r="G1069" s="2" t="s">
        <v>312</v>
      </c>
      <c r="H1069" s="2" t="s">
        <v>13316</v>
      </c>
      <c r="I1069" s="2" t="s">
        <v>382</v>
      </c>
      <c r="J1069" s="9">
        <v>500</v>
      </c>
      <c r="K1069" s="9">
        <v>1131</v>
      </c>
      <c r="L1069" s="5">
        <v>23</v>
      </c>
      <c r="M1069" s="5">
        <v>0</v>
      </c>
      <c r="N1069" s="5">
        <v>13.96</v>
      </c>
      <c r="O1069" s="5">
        <v>0</v>
      </c>
      <c r="P1069" s="5">
        <v>2.0299999999999998</v>
      </c>
      <c r="Q1069" s="5">
        <v>0.61</v>
      </c>
      <c r="R1069" s="5">
        <v>0</v>
      </c>
      <c r="S1069" s="5">
        <v>2700</v>
      </c>
    </row>
    <row r="1070" spans="1:19">
      <c r="A1070" s="2" t="s">
        <v>16235</v>
      </c>
      <c r="B1070" s="2" t="s">
        <v>9022</v>
      </c>
      <c r="C1070" s="2" t="s">
        <v>1167</v>
      </c>
      <c r="D1070" s="2" t="s">
        <v>291</v>
      </c>
      <c r="E1070" s="2" t="s">
        <v>85</v>
      </c>
      <c r="F1070" s="2" t="s">
        <v>1468</v>
      </c>
      <c r="G1070" s="2" t="s">
        <v>266</v>
      </c>
      <c r="H1070" s="2" t="s">
        <v>13316</v>
      </c>
      <c r="I1070" s="2" t="s">
        <v>232</v>
      </c>
      <c r="J1070" s="9">
        <v>500</v>
      </c>
      <c r="K1070" s="9">
        <v>1058</v>
      </c>
      <c r="L1070" s="5">
        <v>28</v>
      </c>
      <c r="M1070" s="5">
        <v>0</v>
      </c>
      <c r="N1070" s="5">
        <v>14.75</v>
      </c>
      <c r="O1070" s="5">
        <v>0</v>
      </c>
      <c r="P1070" s="5">
        <v>2.65</v>
      </c>
      <c r="Q1070" s="5">
        <v>0.53</v>
      </c>
      <c r="R1070" s="5">
        <v>0</v>
      </c>
      <c r="S1070" s="5">
        <v>3000</v>
      </c>
    </row>
    <row r="1071" spans="1:19">
      <c r="A1071" s="2" t="s">
        <v>16236</v>
      </c>
      <c r="B1071" s="2" t="s">
        <v>1840</v>
      </c>
      <c r="C1071" s="2" t="s">
        <v>16237</v>
      </c>
      <c r="D1071" s="2" t="s">
        <v>3490</v>
      </c>
      <c r="E1071" s="2" t="s">
        <v>492</v>
      </c>
      <c r="F1071" s="2" t="s">
        <v>16238</v>
      </c>
      <c r="G1071" s="2" t="s">
        <v>25</v>
      </c>
      <c r="H1071" s="2" t="s">
        <v>13316</v>
      </c>
      <c r="I1071" s="2" t="s">
        <v>313</v>
      </c>
      <c r="J1071" s="9">
        <v>500</v>
      </c>
      <c r="K1071" s="9">
        <v>2361</v>
      </c>
      <c r="L1071" s="5">
        <v>106</v>
      </c>
      <c r="M1071" s="5">
        <v>4</v>
      </c>
      <c r="N1071" s="5">
        <v>47.38</v>
      </c>
      <c r="O1071" s="5">
        <v>183.36</v>
      </c>
      <c r="P1071" s="5">
        <v>4.49</v>
      </c>
      <c r="Q1071" s="5">
        <v>0.45</v>
      </c>
      <c r="R1071" s="5">
        <v>11.84</v>
      </c>
      <c r="S1071" s="5">
        <v>1996</v>
      </c>
    </row>
    <row r="1072" spans="1:19">
      <c r="A1072" s="2" t="s">
        <v>16239</v>
      </c>
      <c r="B1072" s="2" t="s">
        <v>10761</v>
      </c>
      <c r="C1072" s="2" t="s">
        <v>143</v>
      </c>
      <c r="D1072" s="2" t="s">
        <v>251</v>
      </c>
      <c r="E1072" s="2" t="s">
        <v>23</v>
      </c>
      <c r="F1072" s="2" t="s">
        <v>16240</v>
      </c>
      <c r="G1072" s="2" t="s">
        <v>58</v>
      </c>
      <c r="H1072" s="2" t="s">
        <v>13316</v>
      </c>
      <c r="I1072" s="2" t="s">
        <v>27</v>
      </c>
      <c r="J1072" s="9">
        <v>400</v>
      </c>
      <c r="K1072" s="9">
        <v>2081</v>
      </c>
      <c r="L1072" s="5">
        <v>47</v>
      </c>
      <c r="M1072" s="5">
        <v>4</v>
      </c>
      <c r="N1072" s="5">
        <v>26.46</v>
      </c>
      <c r="O1072" s="5">
        <v>168.5</v>
      </c>
      <c r="P1072" s="5">
        <v>2.2599999999999998</v>
      </c>
      <c r="Q1072" s="5">
        <v>0.56000000000000005</v>
      </c>
      <c r="R1072" s="5">
        <v>6.62</v>
      </c>
      <c r="S1072" s="5">
        <v>2000</v>
      </c>
    </row>
    <row r="1073" spans="1:19">
      <c r="A1073" s="2" t="s">
        <v>16241</v>
      </c>
      <c r="B1073" s="2" t="s">
        <v>16242</v>
      </c>
      <c r="C1073" s="2" t="s">
        <v>1714</v>
      </c>
      <c r="D1073" s="2" t="s">
        <v>16243</v>
      </c>
      <c r="E1073" s="2" t="s">
        <v>824</v>
      </c>
      <c r="F1073" s="2" t="s">
        <v>16244</v>
      </c>
      <c r="G1073" s="2" t="s">
        <v>87</v>
      </c>
      <c r="H1073" s="2" t="s">
        <v>13316</v>
      </c>
      <c r="I1073" s="2" t="s">
        <v>232</v>
      </c>
      <c r="J1073" s="9">
        <v>300</v>
      </c>
      <c r="K1073" s="9">
        <v>2327</v>
      </c>
      <c r="L1073" s="5">
        <v>96</v>
      </c>
      <c r="M1073" s="5">
        <v>11</v>
      </c>
      <c r="N1073" s="5">
        <v>49.81</v>
      </c>
      <c r="O1073" s="5">
        <v>417.4</v>
      </c>
      <c r="P1073" s="5">
        <v>4.13</v>
      </c>
      <c r="Q1073" s="5">
        <v>0.52</v>
      </c>
      <c r="R1073" s="5">
        <v>4.53</v>
      </c>
      <c r="S1073" s="5">
        <v>2600</v>
      </c>
    </row>
    <row r="1074" spans="1:19">
      <c r="A1074" s="2" t="s">
        <v>16245</v>
      </c>
      <c r="B1074" s="2" t="s">
        <v>1722</v>
      </c>
      <c r="C1074" s="2" t="s">
        <v>1123</v>
      </c>
      <c r="D1074" s="2" t="s">
        <v>6327</v>
      </c>
      <c r="E1074" s="2" t="s">
        <v>237</v>
      </c>
      <c r="F1074" s="2" t="s">
        <v>16246</v>
      </c>
      <c r="G1074" s="2" t="s">
        <v>34</v>
      </c>
      <c r="H1074" s="2" t="s">
        <v>13316</v>
      </c>
      <c r="I1074" s="2" t="s">
        <v>155</v>
      </c>
      <c r="J1074" s="9">
        <v>1000</v>
      </c>
      <c r="K1074" s="9">
        <v>1786</v>
      </c>
      <c r="L1074" s="5">
        <v>49</v>
      </c>
      <c r="M1074" s="5">
        <v>2</v>
      </c>
      <c r="N1074" s="5">
        <v>21.55</v>
      </c>
      <c r="O1074" s="5">
        <v>91.65</v>
      </c>
      <c r="P1074" s="5">
        <v>2.74</v>
      </c>
      <c r="Q1074" s="5">
        <v>0.44</v>
      </c>
      <c r="R1074" s="5">
        <v>10.78</v>
      </c>
      <c r="S1074" s="5">
        <v>915</v>
      </c>
    </row>
    <row r="1075" spans="1:19">
      <c r="A1075" s="2" t="s">
        <v>16247</v>
      </c>
      <c r="B1075" s="2" t="s">
        <v>8356</v>
      </c>
      <c r="C1075" s="2" t="s">
        <v>4656</v>
      </c>
      <c r="D1075" s="2" t="s">
        <v>16248</v>
      </c>
      <c r="E1075" s="2" t="s">
        <v>112</v>
      </c>
      <c r="F1075" s="2" t="s">
        <v>16249</v>
      </c>
      <c r="G1075" s="2" t="s">
        <v>87</v>
      </c>
      <c r="H1075" s="2" t="s">
        <v>13316</v>
      </c>
      <c r="I1075" s="2" t="s">
        <v>59</v>
      </c>
      <c r="J1075" s="9">
        <v>400</v>
      </c>
      <c r="K1075" s="9">
        <v>2486</v>
      </c>
      <c r="L1075" s="5">
        <v>79</v>
      </c>
      <c r="M1075" s="5">
        <v>2</v>
      </c>
      <c r="N1075" s="5">
        <v>32.840000000000003</v>
      </c>
      <c r="O1075" s="5">
        <v>125.44</v>
      </c>
      <c r="P1075" s="5">
        <v>3.18</v>
      </c>
      <c r="Q1075" s="5">
        <v>0.42</v>
      </c>
      <c r="R1075" s="5">
        <v>16.420000000000002</v>
      </c>
      <c r="S1075" s="5">
        <v>2250</v>
      </c>
    </row>
    <row r="1076" spans="1:19">
      <c r="A1076" s="2" t="s">
        <v>16250</v>
      </c>
      <c r="B1076" s="2" t="s">
        <v>1163</v>
      </c>
      <c r="C1076" s="2" t="s">
        <v>16251</v>
      </c>
      <c r="D1076" s="2" t="s">
        <v>13640</v>
      </c>
      <c r="E1076" s="2" t="s">
        <v>492</v>
      </c>
      <c r="F1076" s="2" t="s">
        <v>16252</v>
      </c>
      <c r="G1076" s="2" t="s">
        <v>58</v>
      </c>
      <c r="H1076" s="2" t="s">
        <v>13316</v>
      </c>
      <c r="I1076" s="2" t="s">
        <v>51</v>
      </c>
      <c r="J1076" s="9">
        <v>500</v>
      </c>
      <c r="K1076" s="9">
        <v>2320</v>
      </c>
      <c r="L1076" s="5">
        <v>83</v>
      </c>
      <c r="M1076" s="5">
        <v>1</v>
      </c>
      <c r="N1076" s="5">
        <v>47.1</v>
      </c>
      <c r="O1076" s="5">
        <v>62.78</v>
      </c>
      <c r="P1076" s="5">
        <v>3.58</v>
      </c>
      <c r="Q1076" s="5">
        <v>0.56999999999999995</v>
      </c>
      <c r="R1076" s="5">
        <v>47.1</v>
      </c>
      <c r="S1076" s="5">
        <v>2500</v>
      </c>
    </row>
    <row r="1077" spans="1:19">
      <c r="A1077" s="2" t="s">
        <v>16253</v>
      </c>
      <c r="B1077" s="2" t="s">
        <v>5305</v>
      </c>
      <c r="C1077" s="2" t="s">
        <v>11368</v>
      </c>
      <c r="D1077" s="2" t="s">
        <v>16254</v>
      </c>
      <c r="E1077" s="2" t="s">
        <v>125</v>
      </c>
      <c r="F1077" s="2" t="s">
        <v>16255</v>
      </c>
      <c r="G1077" s="2" t="s">
        <v>344</v>
      </c>
      <c r="H1077" s="2" t="s">
        <v>13316</v>
      </c>
      <c r="I1077" s="2" t="s">
        <v>232</v>
      </c>
      <c r="J1077" s="9">
        <v>200</v>
      </c>
      <c r="K1077" s="9">
        <v>2470</v>
      </c>
      <c r="L1077" s="5">
        <v>39</v>
      </c>
      <c r="M1077" s="5">
        <v>3</v>
      </c>
      <c r="N1077" s="5">
        <v>22.44</v>
      </c>
      <c r="O1077" s="5">
        <v>197.46</v>
      </c>
      <c r="P1077" s="5">
        <v>1.58</v>
      </c>
      <c r="Q1077" s="5">
        <v>0.57999999999999996</v>
      </c>
      <c r="R1077" s="5">
        <v>7.48</v>
      </c>
      <c r="S1077" s="5">
        <v>3033</v>
      </c>
    </row>
    <row r="1078" spans="1:19">
      <c r="A1078" s="2" t="s">
        <v>16256</v>
      </c>
      <c r="B1078" s="2" t="s">
        <v>16257</v>
      </c>
      <c r="C1078" s="2" t="s">
        <v>5160</v>
      </c>
      <c r="D1078" s="2" t="s">
        <v>8766</v>
      </c>
      <c r="E1078" s="2" t="s">
        <v>40</v>
      </c>
      <c r="F1078" s="2" t="s">
        <v>793</v>
      </c>
      <c r="G1078" s="2" t="s">
        <v>150</v>
      </c>
      <c r="H1078" s="2" t="s">
        <v>13316</v>
      </c>
      <c r="I1078" s="2" t="s">
        <v>43</v>
      </c>
      <c r="J1078" s="9">
        <v>400</v>
      </c>
      <c r="K1078" s="9">
        <v>1910</v>
      </c>
      <c r="L1078" s="5">
        <v>33</v>
      </c>
      <c r="M1078" s="5">
        <v>0</v>
      </c>
      <c r="N1078" s="5">
        <v>17.89</v>
      </c>
      <c r="O1078" s="5">
        <v>0</v>
      </c>
      <c r="P1078" s="5">
        <v>1.73</v>
      </c>
      <c r="Q1078" s="5">
        <v>0.54</v>
      </c>
      <c r="R1078" s="5">
        <v>0</v>
      </c>
      <c r="S1078" s="5">
        <v>4500</v>
      </c>
    </row>
    <row r="1079" spans="1:19">
      <c r="A1079" s="2" t="s">
        <v>16258</v>
      </c>
      <c r="B1079" s="2" t="s">
        <v>2070</v>
      </c>
      <c r="C1079" s="2" t="s">
        <v>16259</v>
      </c>
      <c r="D1079" s="2" t="s">
        <v>4414</v>
      </c>
      <c r="E1079" s="2" t="s">
        <v>188</v>
      </c>
      <c r="F1079" s="2" t="s">
        <v>16260</v>
      </c>
      <c r="G1079" s="2" t="s">
        <v>87</v>
      </c>
      <c r="H1079" s="2" t="s">
        <v>13316</v>
      </c>
      <c r="I1079" s="2" t="s">
        <v>88</v>
      </c>
      <c r="J1079" s="9">
        <v>100</v>
      </c>
      <c r="K1079" s="9">
        <v>1743</v>
      </c>
      <c r="L1079" s="5">
        <v>55</v>
      </c>
      <c r="M1079" s="5">
        <v>0</v>
      </c>
      <c r="N1079" s="5">
        <v>24.51</v>
      </c>
      <c r="O1079" s="5">
        <v>0</v>
      </c>
      <c r="P1079" s="5">
        <v>3.16</v>
      </c>
      <c r="Q1079" s="5">
        <v>0.45</v>
      </c>
      <c r="R1079" s="5">
        <v>0</v>
      </c>
      <c r="S1079" s="5">
        <v>4700</v>
      </c>
    </row>
    <row r="1080" spans="1:19">
      <c r="A1080" s="2" t="s">
        <v>16261</v>
      </c>
      <c r="B1080" s="2" t="s">
        <v>950</v>
      </c>
      <c r="C1080" s="2" t="s">
        <v>791</v>
      </c>
      <c r="D1080" s="2" t="s">
        <v>236</v>
      </c>
      <c r="E1080" s="2" t="s">
        <v>237</v>
      </c>
      <c r="F1080" s="2" t="s">
        <v>16262</v>
      </c>
      <c r="G1080" s="2" t="s">
        <v>102</v>
      </c>
      <c r="H1080" s="2" t="s">
        <v>13316</v>
      </c>
      <c r="I1080" s="2" t="s">
        <v>699</v>
      </c>
      <c r="J1080" s="9">
        <v>400</v>
      </c>
      <c r="K1080" s="9">
        <v>2298</v>
      </c>
      <c r="L1080" s="5">
        <v>54</v>
      </c>
      <c r="M1080" s="5">
        <v>1</v>
      </c>
      <c r="N1080" s="5">
        <v>25.94</v>
      </c>
      <c r="O1080" s="5">
        <v>73.16</v>
      </c>
      <c r="P1080" s="5">
        <v>2.35</v>
      </c>
      <c r="Q1080" s="5">
        <v>0.48</v>
      </c>
      <c r="R1080" s="5">
        <v>25.94</v>
      </c>
      <c r="S1080" s="5">
        <v>3742</v>
      </c>
    </row>
    <row r="1081" spans="1:19">
      <c r="A1081" s="2" t="s">
        <v>16263</v>
      </c>
      <c r="B1081" s="2" t="s">
        <v>16264</v>
      </c>
      <c r="C1081" s="2" t="s">
        <v>10328</v>
      </c>
      <c r="D1081" s="2" t="s">
        <v>896</v>
      </c>
      <c r="E1081" s="2" t="s">
        <v>32</v>
      </c>
      <c r="F1081" s="2" t="s">
        <v>6656</v>
      </c>
      <c r="G1081" s="2" t="s">
        <v>72</v>
      </c>
      <c r="H1081" s="2" t="s">
        <v>13316</v>
      </c>
      <c r="I1081" s="2" t="s">
        <v>183</v>
      </c>
      <c r="J1081" s="9">
        <v>1000</v>
      </c>
      <c r="K1081" s="9">
        <v>1123</v>
      </c>
      <c r="L1081" s="5">
        <v>21</v>
      </c>
      <c r="M1081" s="5">
        <v>0</v>
      </c>
      <c r="N1081" s="5">
        <v>14.09</v>
      </c>
      <c r="O1081" s="5">
        <v>0</v>
      </c>
      <c r="P1081" s="5">
        <v>1.87</v>
      </c>
      <c r="Q1081" s="5">
        <v>0.67</v>
      </c>
      <c r="R1081" s="5">
        <v>0</v>
      </c>
      <c r="S1081" s="5">
        <v>3500</v>
      </c>
    </row>
    <row r="1082" spans="1:19">
      <c r="A1082" s="2" t="s">
        <v>16265</v>
      </c>
      <c r="B1082" s="2" t="s">
        <v>11943</v>
      </c>
      <c r="C1082" s="2" t="s">
        <v>15515</v>
      </c>
      <c r="D1082" s="2" t="s">
        <v>4490</v>
      </c>
      <c r="E1082" s="2" t="s">
        <v>625</v>
      </c>
      <c r="F1082" s="2" t="s">
        <v>3576</v>
      </c>
      <c r="G1082" s="2" t="s">
        <v>312</v>
      </c>
      <c r="H1082" s="2" t="s">
        <v>13316</v>
      </c>
      <c r="I1082" s="2" t="s">
        <v>361</v>
      </c>
      <c r="J1082" s="9">
        <v>100</v>
      </c>
      <c r="K1082" s="9">
        <v>1995</v>
      </c>
      <c r="L1082" s="5">
        <v>56</v>
      </c>
      <c r="M1082" s="5">
        <v>2</v>
      </c>
      <c r="N1082" s="5">
        <v>37.72</v>
      </c>
      <c r="O1082" s="5">
        <v>103.34</v>
      </c>
      <c r="P1082" s="5">
        <v>2.81</v>
      </c>
      <c r="Q1082" s="5">
        <v>0.67</v>
      </c>
      <c r="R1082" s="5">
        <v>18.86</v>
      </c>
      <c r="S1082" s="5">
        <v>2000</v>
      </c>
    </row>
    <row r="1083" spans="1:19">
      <c r="A1083" s="2" t="s">
        <v>16266</v>
      </c>
      <c r="B1083" s="2" t="s">
        <v>555</v>
      </c>
      <c r="C1083" s="2" t="s">
        <v>2238</v>
      </c>
      <c r="D1083" s="2" t="s">
        <v>597</v>
      </c>
      <c r="E1083" s="2" t="s">
        <v>237</v>
      </c>
      <c r="F1083" s="2" t="s">
        <v>16267</v>
      </c>
      <c r="G1083" s="2" t="s">
        <v>42</v>
      </c>
      <c r="H1083" s="2" t="s">
        <v>13316</v>
      </c>
      <c r="I1083" s="2" t="s">
        <v>162</v>
      </c>
      <c r="J1083" s="9">
        <v>600</v>
      </c>
      <c r="K1083" s="9">
        <v>1724</v>
      </c>
      <c r="L1083" s="5">
        <v>70</v>
      </c>
      <c r="M1083" s="5">
        <v>5</v>
      </c>
      <c r="N1083" s="5">
        <v>33.840000000000003</v>
      </c>
      <c r="O1083" s="5">
        <v>227.07</v>
      </c>
      <c r="P1083" s="5">
        <v>4.0599999999999996</v>
      </c>
      <c r="Q1083" s="5">
        <v>0.48</v>
      </c>
      <c r="R1083" s="5">
        <v>6.77</v>
      </c>
      <c r="S1083" s="5">
        <v>1500</v>
      </c>
    </row>
    <row r="1084" spans="1:19">
      <c r="A1084" s="2" t="s">
        <v>16268</v>
      </c>
      <c r="B1084" s="2" t="s">
        <v>1068</v>
      </c>
      <c r="C1084" s="2" t="s">
        <v>2816</v>
      </c>
      <c r="D1084" s="2" t="s">
        <v>16269</v>
      </c>
      <c r="E1084" s="2" t="s">
        <v>32</v>
      </c>
      <c r="F1084" s="2" t="s">
        <v>16270</v>
      </c>
      <c r="G1084" s="2" t="s">
        <v>94</v>
      </c>
      <c r="H1084" s="2" t="s">
        <v>13316</v>
      </c>
      <c r="I1084" s="2" t="s">
        <v>80</v>
      </c>
      <c r="J1084" s="9">
        <v>500</v>
      </c>
      <c r="K1084" s="9">
        <v>2382</v>
      </c>
      <c r="L1084" s="5">
        <v>101</v>
      </c>
      <c r="M1084" s="5">
        <v>0</v>
      </c>
      <c r="N1084" s="5">
        <v>46.87</v>
      </c>
      <c r="O1084" s="5">
        <v>0</v>
      </c>
      <c r="P1084" s="5">
        <v>4.24</v>
      </c>
      <c r="Q1084" s="5">
        <v>0.46</v>
      </c>
      <c r="R1084" s="5">
        <v>0</v>
      </c>
      <c r="S1084" s="5">
        <v>2000</v>
      </c>
    </row>
    <row r="1085" spans="1:19">
      <c r="A1085" s="2" t="s">
        <v>16271</v>
      </c>
      <c r="B1085" s="2" t="s">
        <v>551</v>
      </c>
      <c r="C1085" s="2" t="s">
        <v>7358</v>
      </c>
      <c r="D1085" s="2" t="s">
        <v>16272</v>
      </c>
      <c r="E1085" s="2" t="s">
        <v>298</v>
      </c>
      <c r="F1085" s="2" t="s">
        <v>16273</v>
      </c>
      <c r="G1085" s="2" t="s">
        <v>50</v>
      </c>
      <c r="H1085" s="2" t="s">
        <v>13316</v>
      </c>
      <c r="I1085" s="2" t="s">
        <v>177</v>
      </c>
      <c r="J1085" s="9">
        <v>300</v>
      </c>
      <c r="K1085" s="9">
        <v>1181</v>
      </c>
      <c r="L1085" s="5">
        <v>52</v>
      </c>
      <c r="M1085" s="5">
        <v>0</v>
      </c>
      <c r="N1085" s="5">
        <v>36.26</v>
      </c>
      <c r="O1085" s="5">
        <v>0</v>
      </c>
      <c r="P1085" s="5">
        <v>4.4000000000000004</v>
      </c>
      <c r="Q1085" s="5">
        <v>0.7</v>
      </c>
      <c r="R1085" s="5">
        <v>0</v>
      </c>
      <c r="S1085" s="5">
        <v>4300</v>
      </c>
    </row>
    <row r="1086" spans="1:19">
      <c r="A1086" s="2" t="s">
        <v>16274</v>
      </c>
      <c r="B1086" s="2" t="s">
        <v>3513</v>
      </c>
      <c r="C1086" s="2" t="s">
        <v>143</v>
      </c>
      <c r="D1086" s="2" t="s">
        <v>531</v>
      </c>
      <c r="E1086" s="2" t="s">
        <v>85</v>
      </c>
      <c r="F1086" s="2" t="s">
        <v>16275</v>
      </c>
      <c r="G1086" s="2" t="s">
        <v>94</v>
      </c>
      <c r="H1086" s="2" t="s">
        <v>13316</v>
      </c>
      <c r="I1086" s="2" t="s">
        <v>177</v>
      </c>
      <c r="J1086" s="9">
        <v>700</v>
      </c>
      <c r="K1086" s="9">
        <v>1242</v>
      </c>
      <c r="L1086" s="5">
        <v>30</v>
      </c>
      <c r="M1086" s="5">
        <v>0</v>
      </c>
      <c r="N1086" s="5">
        <v>18.39</v>
      </c>
      <c r="O1086" s="5">
        <v>0</v>
      </c>
      <c r="P1086" s="5">
        <v>2.42</v>
      </c>
      <c r="Q1086" s="5">
        <v>0.61</v>
      </c>
      <c r="R1086" s="5">
        <v>0</v>
      </c>
      <c r="S1086" s="5">
        <v>1378</v>
      </c>
    </row>
    <row r="1087" spans="1:19">
      <c r="A1087" s="2" t="s">
        <v>16276</v>
      </c>
      <c r="B1087" s="2" t="s">
        <v>1200</v>
      </c>
      <c r="C1087" s="2" t="s">
        <v>15966</v>
      </c>
      <c r="D1087" s="2" t="s">
        <v>16277</v>
      </c>
      <c r="E1087" s="2" t="s">
        <v>112</v>
      </c>
      <c r="F1087" s="2" t="s">
        <v>16278</v>
      </c>
      <c r="G1087" s="2" t="s">
        <v>266</v>
      </c>
      <c r="H1087" s="2" t="s">
        <v>13316</v>
      </c>
      <c r="I1087" s="2" t="s">
        <v>232</v>
      </c>
      <c r="J1087" s="9">
        <v>500</v>
      </c>
      <c r="K1087" s="9">
        <v>2300</v>
      </c>
      <c r="L1087" s="5">
        <v>65</v>
      </c>
      <c r="M1087" s="5">
        <v>0</v>
      </c>
      <c r="N1087" s="5">
        <v>47.44</v>
      </c>
      <c r="O1087" s="5">
        <v>0</v>
      </c>
      <c r="P1087" s="5">
        <v>2.83</v>
      </c>
      <c r="Q1087" s="5">
        <v>0.73</v>
      </c>
      <c r="R1087" s="5">
        <v>0</v>
      </c>
      <c r="S1087" s="5">
        <v>4500</v>
      </c>
    </row>
    <row r="1088" spans="1:19">
      <c r="A1088" s="2" t="s">
        <v>16279</v>
      </c>
      <c r="B1088" s="2" t="s">
        <v>7326</v>
      </c>
      <c r="C1088" s="2" t="s">
        <v>1796</v>
      </c>
      <c r="D1088" s="2" t="s">
        <v>1999</v>
      </c>
      <c r="E1088" s="2" t="s">
        <v>850</v>
      </c>
      <c r="F1088" s="2" t="s">
        <v>16280</v>
      </c>
      <c r="G1088" s="2" t="s">
        <v>266</v>
      </c>
      <c r="H1088" s="2" t="s">
        <v>13316</v>
      </c>
      <c r="I1088" s="2" t="s">
        <v>35</v>
      </c>
      <c r="J1088" s="9">
        <v>400</v>
      </c>
      <c r="K1088" s="9">
        <v>1339</v>
      </c>
      <c r="L1088" s="5">
        <v>28</v>
      </c>
      <c r="M1088" s="5">
        <v>0</v>
      </c>
      <c r="N1088" s="5">
        <v>12.39</v>
      </c>
      <c r="O1088" s="5">
        <v>0</v>
      </c>
      <c r="P1088" s="5">
        <v>2.09</v>
      </c>
      <c r="Q1088" s="5">
        <v>0.44</v>
      </c>
      <c r="R1088" s="5">
        <v>0</v>
      </c>
      <c r="S1088" s="5">
        <v>2002</v>
      </c>
    </row>
    <row r="1089" spans="1:19">
      <c r="A1089" s="2" t="s">
        <v>16281</v>
      </c>
      <c r="B1089" s="2" t="s">
        <v>2070</v>
      </c>
      <c r="C1089" s="2" t="s">
        <v>573</v>
      </c>
      <c r="D1089" s="2" t="s">
        <v>629</v>
      </c>
      <c r="E1089" s="2" t="s">
        <v>40</v>
      </c>
      <c r="F1089" s="2" t="s">
        <v>16282</v>
      </c>
      <c r="G1089" s="2" t="s">
        <v>25</v>
      </c>
      <c r="H1089" s="2" t="s">
        <v>13316</v>
      </c>
      <c r="I1089" s="2" t="s">
        <v>66</v>
      </c>
      <c r="J1089" s="9">
        <v>400</v>
      </c>
      <c r="K1089" s="9">
        <v>1585</v>
      </c>
      <c r="L1089" s="5">
        <v>65</v>
      </c>
      <c r="M1089" s="5">
        <v>2</v>
      </c>
      <c r="N1089" s="5">
        <v>29.52</v>
      </c>
      <c r="O1089" s="5">
        <v>142.63999999999999</v>
      </c>
      <c r="P1089" s="5">
        <v>4.0999999999999996</v>
      </c>
      <c r="Q1089" s="5">
        <v>0.45</v>
      </c>
      <c r="R1089" s="5">
        <v>14.76</v>
      </c>
      <c r="S1089" s="5">
        <v>4000</v>
      </c>
    </row>
    <row r="1090" spans="1:19">
      <c r="A1090" s="2" t="s">
        <v>16283</v>
      </c>
      <c r="B1090" s="2" t="s">
        <v>1966</v>
      </c>
      <c r="C1090" s="2" t="s">
        <v>16284</v>
      </c>
      <c r="D1090" s="2" t="s">
        <v>204</v>
      </c>
      <c r="E1090" s="2" t="s">
        <v>56</v>
      </c>
      <c r="F1090" s="2" t="s">
        <v>16285</v>
      </c>
      <c r="G1090" s="2" t="s">
        <v>34</v>
      </c>
      <c r="H1090" s="2" t="s">
        <v>13316</v>
      </c>
      <c r="I1090" s="2" t="s">
        <v>51</v>
      </c>
      <c r="J1090" s="9">
        <v>300</v>
      </c>
      <c r="K1090" s="9">
        <v>1337</v>
      </c>
      <c r="L1090" s="5">
        <v>22</v>
      </c>
      <c r="M1090" s="5">
        <v>0</v>
      </c>
      <c r="N1090" s="5">
        <v>16.05</v>
      </c>
      <c r="O1090" s="5">
        <v>0</v>
      </c>
      <c r="P1090" s="5">
        <v>1.65</v>
      </c>
      <c r="Q1090" s="5">
        <v>0.73</v>
      </c>
      <c r="R1090" s="5">
        <v>0</v>
      </c>
      <c r="S1090" s="5">
        <v>3300</v>
      </c>
    </row>
    <row r="1091" spans="1:19">
      <c r="A1091" s="2" t="s">
        <v>16286</v>
      </c>
      <c r="B1091" s="2" t="s">
        <v>4141</v>
      </c>
      <c r="C1091" s="2" t="s">
        <v>16287</v>
      </c>
      <c r="D1091" s="2" t="s">
        <v>2226</v>
      </c>
      <c r="E1091" s="2" t="s">
        <v>40</v>
      </c>
      <c r="F1091" s="2" t="s">
        <v>16288</v>
      </c>
      <c r="G1091" s="2" t="s">
        <v>134</v>
      </c>
      <c r="H1091" s="2" t="s">
        <v>13316</v>
      </c>
      <c r="I1091" s="2" t="s">
        <v>43</v>
      </c>
      <c r="J1091" s="9">
        <v>500</v>
      </c>
      <c r="K1091" s="9">
        <v>1914</v>
      </c>
      <c r="L1091" s="5">
        <v>42</v>
      </c>
      <c r="M1091" s="5">
        <v>2</v>
      </c>
      <c r="N1091" s="5">
        <v>30.19</v>
      </c>
      <c r="O1091" s="5">
        <v>73.430000000000007</v>
      </c>
      <c r="P1091" s="5">
        <v>2.19</v>
      </c>
      <c r="Q1091" s="5">
        <v>0.72</v>
      </c>
      <c r="R1091" s="5">
        <v>15.1</v>
      </c>
      <c r="S1091" s="5">
        <v>2212</v>
      </c>
    </row>
    <row r="1092" spans="1:19">
      <c r="A1092" s="2" t="s">
        <v>16289</v>
      </c>
      <c r="B1092" s="2" t="s">
        <v>7358</v>
      </c>
      <c r="C1092" s="2" t="s">
        <v>30</v>
      </c>
      <c r="D1092" s="2" t="s">
        <v>5741</v>
      </c>
      <c r="E1092" s="2" t="s">
        <v>188</v>
      </c>
      <c r="F1092" s="2" t="s">
        <v>16290</v>
      </c>
      <c r="G1092" s="2" t="s">
        <v>312</v>
      </c>
      <c r="H1092" s="2" t="s">
        <v>13316</v>
      </c>
      <c r="I1092" s="2" t="s">
        <v>88</v>
      </c>
      <c r="J1092" s="9">
        <v>100</v>
      </c>
      <c r="K1092" s="9">
        <v>953</v>
      </c>
      <c r="L1092" s="5">
        <v>23</v>
      </c>
      <c r="M1092" s="5">
        <v>2</v>
      </c>
      <c r="N1092" s="5">
        <v>10.36</v>
      </c>
      <c r="O1092" s="5">
        <v>113.13</v>
      </c>
      <c r="P1092" s="5">
        <v>2.41</v>
      </c>
      <c r="Q1092" s="5">
        <v>0.45</v>
      </c>
      <c r="R1092" s="5">
        <v>5.18</v>
      </c>
      <c r="S1092" s="5">
        <v>2750</v>
      </c>
    </row>
    <row r="1093" spans="1:19">
      <c r="A1093" s="2" t="s">
        <v>16291</v>
      </c>
      <c r="B1093" s="2" t="s">
        <v>208</v>
      </c>
      <c r="C1093" s="2" t="s">
        <v>2057</v>
      </c>
      <c r="D1093" s="2" t="s">
        <v>16292</v>
      </c>
      <c r="E1093" s="2" t="s">
        <v>132</v>
      </c>
      <c r="F1093" s="2" t="s">
        <v>16293</v>
      </c>
      <c r="G1093" s="2" t="s">
        <v>50</v>
      </c>
      <c r="H1093" s="2" t="s">
        <v>13316</v>
      </c>
      <c r="I1093" s="2" t="s">
        <v>95</v>
      </c>
      <c r="J1093" s="9">
        <v>800</v>
      </c>
      <c r="K1093" s="9">
        <v>920</v>
      </c>
      <c r="L1093" s="5">
        <v>32</v>
      </c>
      <c r="M1093" s="5">
        <v>1</v>
      </c>
      <c r="N1093" s="5">
        <v>16.29</v>
      </c>
      <c r="O1093" s="5">
        <v>65.36</v>
      </c>
      <c r="P1093" s="5">
        <v>3.48</v>
      </c>
      <c r="Q1093" s="5">
        <v>0.51</v>
      </c>
      <c r="R1093" s="5">
        <v>16.29</v>
      </c>
      <c r="S1093" s="5">
        <v>2700</v>
      </c>
    </row>
    <row r="1094" spans="1:19">
      <c r="A1094" s="2" t="s">
        <v>16294</v>
      </c>
      <c r="B1094" s="2" t="s">
        <v>16295</v>
      </c>
      <c r="C1094" s="2" t="s">
        <v>10726</v>
      </c>
      <c r="D1094" s="2" t="s">
        <v>1559</v>
      </c>
      <c r="E1094" s="2" t="s">
        <v>23</v>
      </c>
      <c r="F1094" s="2" t="s">
        <v>16296</v>
      </c>
      <c r="G1094" s="2" t="s">
        <v>72</v>
      </c>
      <c r="H1094" s="2" t="s">
        <v>13316</v>
      </c>
      <c r="I1094" s="2" t="s">
        <v>300</v>
      </c>
      <c r="J1094" s="9">
        <v>200</v>
      </c>
      <c r="K1094" s="9">
        <v>580</v>
      </c>
      <c r="L1094" s="5">
        <v>23</v>
      </c>
      <c r="M1094" s="5">
        <v>2</v>
      </c>
      <c r="N1094" s="5">
        <v>15.85</v>
      </c>
      <c r="O1094" s="5">
        <v>95.48</v>
      </c>
      <c r="P1094" s="5">
        <v>3.97</v>
      </c>
      <c r="Q1094" s="5">
        <v>0.69</v>
      </c>
      <c r="R1094" s="5">
        <v>7.92</v>
      </c>
      <c r="S1094" s="5">
        <v>3800</v>
      </c>
    </row>
    <row r="1095" spans="1:19">
      <c r="A1095" s="2" t="s">
        <v>16297</v>
      </c>
      <c r="B1095" s="2" t="s">
        <v>883</v>
      </c>
      <c r="C1095" s="2" t="s">
        <v>1344</v>
      </c>
      <c r="D1095" s="2" t="s">
        <v>117</v>
      </c>
      <c r="E1095" s="2" t="s">
        <v>118</v>
      </c>
      <c r="F1095" s="2" t="s">
        <v>16298</v>
      </c>
      <c r="G1095" s="2" t="s">
        <v>42</v>
      </c>
      <c r="H1095" s="2" t="s">
        <v>13316</v>
      </c>
      <c r="I1095" s="2" t="s">
        <v>217</v>
      </c>
      <c r="J1095" s="9">
        <v>400</v>
      </c>
      <c r="K1095" s="9">
        <v>807</v>
      </c>
      <c r="L1095" s="5">
        <v>23</v>
      </c>
      <c r="M1095" s="5">
        <v>2</v>
      </c>
      <c r="N1095" s="5">
        <v>18.43</v>
      </c>
      <c r="O1095" s="5">
        <v>127.58</v>
      </c>
      <c r="P1095" s="5">
        <v>2.85</v>
      </c>
      <c r="Q1095" s="5">
        <v>0.8</v>
      </c>
      <c r="R1095" s="5">
        <v>9.2200000000000006</v>
      </c>
      <c r="S1095" s="5">
        <v>4000</v>
      </c>
    </row>
    <row r="1096" spans="1:19">
      <c r="A1096" s="2" t="s">
        <v>16299</v>
      </c>
      <c r="B1096" s="2" t="s">
        <v>988</v>
      </c>
      <c r="C1096" s="2" t="s">
        <v>4900</v>
      </c>
      <c r="D1096" s="2" t="s">
        <v>117</v>
      </c>
      <c r="E1096" s="2" t="s">
        <v>118</v>
      </c>
      <c r="F1096" s="2" t="s">
        <v>16300</v>
      </c>
      <c r="G1096" s="2" t="s">
        <v>87</v>
      </c>
      <c r="H1096" s="2" t="s">
        <v>13316</v>
      </c>
      <c r="I1096" s="2" t="s">
        <v>120</v>
      </c>
      <c r="J1096" s="9">
        <v>1000</v>
      </c>
      <c r="K1096" s="9">
        <v>2350</v>
      </c>
      <c r="L1096" s="5">
        <v>43</v>
      </c>
      <c r="M1096" s="5">
        <v>0</v>
      </c>
      <c r="N1096" s="5">
        <v>24.39</v>
      </c>
      <c r="O1096" s="5">
        <v>0</v>
      </c>
      <c r="P1096" s="5">
        <v>1.83</v>
      </c>
      <c r="Q1096" s="5">
        <v>0.56999999999999995</v>
      </c>
      <c r="R1096" s="5">
        <v>0</v>
      </c>
      <c r="S1096" s="5">
        <v>3000</v>
      </c>
    </row>
    <row r="1097" spans="1:19">
      <c r="A1097" s="2" t="s">
        <v>16301</v>
      </c>
      <c r="B1097" s="2" t="s">
        <v>16302</v>
      </c>
      <c r="C1097" s="2" t="s">
        <v>15079</v>
      </c>
      <c r="D1097" s="2" t="s">
        <v>144</v>
      </c>
      <c r="E1097" s="2" t="s">
        <v>40</v>
      </c>
      <c r="F1097" s="2" t="s">
        <v>16303</v>
      </c>
      <c r="G1097" s="2" t="s">
        <v>102</v>
      </c>
      <c r="H1097" s="2" t="s">
        <v>13316</v>
      </c>
      <c r="I1097" s="2" t="s">
        <v>35</v>
      </c>
      <c r="J1097" s="9">
        <v>400</v>
      </c>
      <c r="K1097" s="9">
        <v>2345</v>
      </c>
      <c r="L1097" s="5">
        <v>92</v>
      </c>
      <c r="M1097" s="5">
        <v>9</v>
      </c>
      <c r="N1097" s="5">
        <v>74.91</v>
      </c>
      <c r="O1097" s="5">
        <v>672.27</v>
      </c>
      <c r="P1097" s="5">
        <v>3.92</v>
      </c>
      <c r="Q1097" s="5">
        <v>0.81</v>
      </c>
      <c r="R1097" s="5">
        <v>8.32</v>
      </c>
      <c r="S1097" s="5">
        <v>2829</v>
      </c>
    </row>
    <row r="1098" spans="1:19">
      <c r="A1098" s="2" t="s">
        <v>16304</v>
      </c>
      <c r="B1098" s="2" t="s">
        <v>781</v>
      </c>
      <c r="C1098" s="2" t="s">
        <v>16305</v>
      </c>
      <c r="D1098" s="2" t="s">
        <v>3353</v>
      </c>
      <c r="E1098" s="2" t="s">
        <v>526</v>
      </c>
      <c r="F1098" s="2" t="s">
        <v>14131</v>
      </c>
      <c r="G1098" s="2" t="s">
        <v>266</v>
      </c>
      <c r="H1098" s="2" t="s">
        <v>13316</v>
      </c>
      <c r="I1098" s="2" t="s">
        <v>313</v>
      </c>
      <c r="J1098" s="9">
        <v>500</v>
      </c>
      <c r="K1098" s="9">
        <v>1816</v>
      </c>
      <c r="L1098" s="5">
        <v>59</v>
      </c>
      <c r="M1098" s="5">
        <v>0</v>
      </c>
      <c r="N1098" s="5">
        <v>45.92</v>
      </c>
      <c r="O1098" s="5">
        <v>0</v>
      </c>
      <c r="P1098" s="5">
        <v>3.25</v>
      </c>
      <c r="Q1098" s="5">
        <v>0.78</v>
      </c>
      <c r="R1098" s="5">
        <v>0</v>
      </c>
      <c r="S1098" s="5">
        <v>5852</v>
      </c>
    </row>
    <row r="1099" spans="1:19">
      <c r="A1099" s="2" t="s">
        <v>16306</v>
      </c>
      <c r="B1099" s="2" t="s">
        <v>15042</v>
      </c>
      <c r="C1099" s="2" t="s">
        <v>1773</v>
      </c>
      <c r="D1099" s="2" t="s">
        <v>16307</v>
      </c>
      <c r="E1099" s="2" t="s">
        <v>78</v>
      </c>
      <c r="F1099" s="2" t="s">
        <v>1283</v>
      </c>
      <c r="G1099" s="2" t="s">
        <v>87</v>
      </c>
      <c r="H1099" s="2" t="s">
        <v>13316</v>
      </c>
      <c r="I1099" s="2" t="s">
        <v>35</v>
      </c>
      <c r="J1099" s="9">
        <v>500</v>
      </c>
      <c r="K1099" s="9">
        <v>1683</v>
      </c>
      <c r="L1099" s="5">
        <v>52</v>
      </c>
      <c r="M1099" s="5">
        <v>5</v>
      </c>
      <c r="N1099" s="5">
        <v>34.01</v>
      </c>
      <c r="O1099" s="5">
        <v>266.95999999999998</v>
      </c>
      <c r="P1099" s="5">
        <v>3.09</v>
      </c>
      <c r="Q1099" s="5">
        <v>0.65</v>
      </c>
      <c r="R1099" s="5">
        <v>6.8</v>
      </c>
      <c r="S1099" s="5">
        <v>6600</v>
      </c>
    </row>
    <row r="1100" spans="1:19">
      <c r="A1100" s="2" t="s">
        <v>16308</v>
      </c>
      <c r="B1100" s="2" t="s">
        <v>4349</v>
      </c>
      <c r="C1100" s="2" t="s">
        <v>16309</v>
      </c>
      <c r="D1100" s="2" t="s">
        <v>16310</v>
      </c>
      <c r="E1100" s="2" t="s">
        <v>112</v>
      </c>
      <c r="F1100" s="2" t="s">
        <v>16311</v>
      </c>
      <c r="G1100" s="2" t="s">
        <v>253</v>
      </c>
      <c r="H1100" s="2" t="s">
        <v>13316</v>
      </c>
      <c r="I1100" s="2" t="s">
        <v>43</v>
      </c>
      <c r="J1100" s="9">
        <v>1000</v>
      </c>
      <c r="K1100" s="9">
        <v>708</v>
      </c>
      <c r="L1100" s="5">
        <v>17</v>
      </c>
      <c r="M1100" s="5">
        <v>1</v>
      </c>
      <c r="N1100" s="5">
        <v>9.3800000000000008</v>
      </c>
      <c r="O1100" s="5">
        <v>60.11</v>
      </c>
      <c r="P1100" s="5">
        <v>2.4</v>
      </c>
      <c r="Q1100" s="5">
        <v>0.55000000000000004</v>
      </c>
      <c r="R1100" s="5">
        <v>9.3800000000000008</v>
      </c>
      <c r="S1100" s="5">
        <v>4800</v>
      </c>
    </row>
    <row r="1101" spans="1:19">
      <c r="A1101" s="2" t="s">
        <v>16312</v>
      </c>
      <c r="B1101" s="2" t="s">
        <v>1200</v>
      </c>
      <c r="C1101" s="2" t="s">
        <v>16313</v>
      </c>
      <c r="D1101" s="2" t="s">
        <v>16314</v>
      </c>
      <c r="E1101" s="2" t="s">
        <v>953</v>
      </c>
      <c r="F1101" s="2" t="s">
        <v>16129</v>
      </c>
      <c r="G1101" s="2" t="s">
        <v>42</v>
      </c>
      <c r="H1101" s="2" t="s">
        <v>13316</v>
      </c>
      <c r="I1101" s="2" t="s">
        <v>95</v>
      </c>
      <c r="J1101" s="9">
        <v>1000</v>
      </c>
      <c r="K1101" s="9">
        <v>541</v>
      </c>
      <c r="L1101" s="5">
        <v>23</v>
      </c>
      <c r="M1101" s="5">
        <v>0</v>
      </c>
      <c r="N1101" s="5">
        <v>15.87</v>
      </c>
      <c r="O1101" s="5">
        <v>0</v>
      </c>
      <c r="P1101" s="5">
        <v>4.25</v>
      </c>
      <c r="Q1101" s="5">
        <v>0.69</v>
      </c>
      <c r="R1101" s="5">
        <v>0</v>
      </c>
      <c r="S1101" s="5">
        <v>8800</v>
      </c>
    </row>
    <row r="1102" spans="1:19">
      <c r="A1102" s="2" t="s">
        <v>16315</v>
      </c>
      <c r="B1102" s="2" t="s">
        <v>1334</v>
      </c>
      <c r="C1102" s="2" t="s">
        <v>2075</v>
      </c>
      <c r="D1102" s="2" t="s">
        <v>773</v>
      </c>
      <c r="E1102" s="2" t="s">
        <v>258</v>
      </c>
      <c r="F1102" s="2" t="s">
        <v>24</v>
      </c>
      <c r="G1102" s="2" t="s">
        <v>312</v>
      </c>
      <c r="H1102" s="2" t="s">
        <v>13316</v>
      </c>
      <c r="I1102" s="2" t="s">
        <v>127</v>
      </c>
      <c r="J1102" s="9">
        <v>800</v>
      </c>
      <c r="K1102" s="9">
        <v>2276</v>
      </c>
      <c r="L1102" s="5">
        <v>89</v>
      </c>
      <c r="M1102" s="5">
        <v>4</v>
      </c>
      <c r="N1102" s="5">
        <v>58.95</v>
      </c>
      <c r="O1102" s="5">
        <v>248.25</v>
      </c>
      <c r="P1102" s="5">
        <v>3.91</v>
      </c>
      <c r="Q1102" s="5">
        <v>0.66</v>
      </c>
      <c r="R1102" s="5">
        <v>14.74</v>
      </c>
      <c r="S1102" s="5">
        <v>2000</v>
      </c>
    </row>
    <row r="1103" spans="1:19">
      <c r="A1103" s="2" t="s">
        <v>16316</v>
      </c>
      <c r="B1103" s="2" t="s">
        <v>1562</v>
      </c>
      <c r="C1103" s="2" t="s">
        <v>16317</v>
      </c>
      <c r="D1103" s="2" t="s">
        <v>3299</v>
      </c>
      <c r="E1103" s="2" t="s">
        <v>32</v>
      </c>
      <c r="F1103" s="2" t="s">
        <v>16318</v>
      </c>
      <c r="G1103" s="2" t="s">
        <v>42</v>
      </c>
      <c r="H1103" s="2" t="s">
        <v>13316</v>
      </c>
      <c r="I1103" s="2" t="s">
        <v>183</v>
      </c>
      <c r="J1103" s="9">
        <v>400</v>
      </c>
      <c r="K1103" s="9">
        <v>613</v>
      </c>
      <c r="L1103" s="5">
        <v>25</v>
      </c>
      <c r="M1103" s="5">
        <v>2</v>
      </c>
      <c r="N1103" s="5">
        <v>15.61</v>
      </c>
      <c r="O1103" s="5">
        <v>90.93</v>
      </c>
      <c r="P1103" s="5">
        <v>4.08</v>
      </c>
      <c r="Q1103" s="5">
        <v>0.62</v>
      </c>
      <c r="R1103" s="5">
        <v>7.8</v>
      </c>
      <c r="S1103" s="5">
        <v>1600</v>
      </c>
    </row>
    <row r="1104" spans="1:19">
      <c r="A1104" s="2" t="s">
        <v>16319</v>
      </c>
      <c r="B1104" s="2" t="s">
        <v>90</v>
      </c>
      <c r="C1104" s="2" t="s">
        <v>5284</v>
      </c>
      <c r="D1104" s="2" t="s">
        <v>6727</v>
      </c>
      <c r="E1104" s="2" t="s">
        <v>188</v>
      </c>
      <c r="F1104" s="2" t="s">
        <v>16320</v>
      </c>
      <c r="G1104" s="2" t="s">
        <v>312</v>
      </c>
      <c r="H1104" s="2" t="s">
        <v>13316</v>
      </c>
      <c r="I1104" s="2" t="s">
        <v>361</v>
      </c>
      <c r="J1104" s="9">
        <v>300</v>
      </c>
      <c r="K1104" s="9">
        <v>1429</v>
      </c>
      <c r="L1104" s="5">
        <v>53</v>
      </c>
      <c r="M1104" s="5">
        <v>2</v>
      </c>
      <c r="N1104" s="5">
        <v>28.89</v>
      </c>
      <c r="O1104" s="5">
        <v>135.05000000000001</v>
      </c>
      <c r="P1104" s="5">
        <v>3.71</v>
      </c>
      <c r="Q1104" s="5">
        <v>0.55000000000000004</v>
      </c>
      <c r="R1104" s="5">
        <v>14.44</v>
      </c>
      <c r="S1104" s="5">
        <v>1500</v>
      </c>
    </row>
    <row r="1105" spans="1:19">
      <c r="A1105" s="2" t="s">
        <v>16321</v>
      </c>
      <c r="B1105" s="2" t="s">
        <v>1167</v>
      </c>
      <c r="C1105" s="2" t="s">
        <v>471</v>
      </c>
      <c r="D1105" s="2" t="s">
        <v>5952</v>
      </c>
      <c r="E1105" s="2" t="s">
        <v>188</v>
      </c>
      <c r="F1105" s="2" t="s">
        <v>12776</v>
      </c>
      <c r="G1105" s="2" t="s">
        <v>50</v>
      </c>
      <c r="H1105" s="2" t="s">
        <v>13316</v>
      </c>
      <c r="I1105" s="2" t="s">
        <v>162</v>
      </c>
      <c r="J1105" s="9">
        <v>300</v>
      </c>
      <c r="K1105" s="9">
        <v>1316</v>
      </c>
      <c r="L1105" s="5">
        <v>52</v>
      </c>
      <c r="M1105" s="5">
        <v>0</v>
      </c>
      <c r="N1105" s="5">
        <v>30.37</v>
      </c>
      <c r="O1105" s="5">
        <v>0</v>
      </c>
      <c r="P1105" s="5">
        <v>3.95</v>
      </c>
      <c r="Q1105" s="5">
        <v>0.57999999999999996</v>
      </c>
      <c r="R1105" s="5">
        <v>0</v>
      </c>
      <c r="S1105" s="5">
        <v>4000</v>
      </c>
    </row>
    <row r="1106" spans="1:19">
      <c r="A1106" s="2" t="s">
        <v>16322</v>
      </c>
      <c r="B1106" s="2" t="s">
        <v>16323</v>
      </c>
      <c r="C1106" s="2" t="s">
        <v>16324</v>
      </c>
      <c r="D1106" s="2" t="s">
        <v>15814</v>
      </c>
      <c r="E1106" s="2" t="s">
        <v>112</v>
      </c>
      <c r="F1106" s="2" t="s">
        <v>16325</v>
      </c>
      <c r="G1106" s="2" t="s">
        <v>25</v>
      </c>
      <c r="H1106" s="2" t="s">
        <v>13316</v>
      </c>
      <c r="I1106" s="2" t="s">
        <v>699</v>
      </c>
      <c r="J1106" s="9">
        <v>300</v>
      </c>
      <c r="K1106" s="9">
        <v>1463</v>
      </c>
      <c r="L1106" s="5">
        <v>56</v>
      </c>
      <c r="M1106" s="5">
        <v>0</v>
      </c>
      <c r="N1106" s="5">
        <v>24.8</v>
      </c>
      <c r="O1106" s="5">
        <v>0</v>
      </c>
      <c r="P1106" s="5">
        <v>3.83</v>
      </c>
      <c r="Q1106" s="5">
        <v>0.44</v>
      </c>
      <c r="R1106" s="5">
        <v>0</v>
      </c>
      <c r="S1106" s="5">
        <v>2300</v>
      </c>
    </row>
    <row r="1107" spans="1:19">
      <c r="A1107" s="2" t="s">
        <v>16326</v>
      </c>
      <c r="B1107" s="2" t="s">
        <v>2123</v>
      </c>
      <c r="C1107" s="2" t="s">
        <v>16327</v>
      </c>
      <c r="D1107" s="2" t="s">
        <v>16328</v>
      </c>
      <c r="E1107" s="2" t="s">
        <v>23</v>
      </c>
      <c r="F1107" s="2" t="s">
        <v>16329</v>
      </c>
      <c r="G1107" s="2" t="s">
        <v>150</v>
      </c>
      <c r="H1107" s="2" t="s">
        <v>13316</v>
      </c>
      <c r="I1107" s="2" t="s">
        <v>88</v>
      </c>
      <c r="J1107" s="9">
        <v>200</v>
      </c>
      <c r="K1107" s="9">
        <v>595</v>
      </c>
      <c r="L1107" s="5">
        <v>19</v>
      </c>
      <c r="M1107" s="5">
        <v>0</v>
      </c>
      <c r="N1107" s="5">
        <v>10.92</v>
      </c>
      <c r="O1107" s="5">
        <v>0</v>
      </c>
      <c r="P1107" s="5">
        <v>3.19</v>
      </c>
      <c r="Q1107" s="5">
        <v>0.56999999999999995</v>
      </c>
      <c r="R1107" s="5">
        <v>0</v>
      </c>
      <c r="S1107" s="5">
        <v>4800</v>
      </c>
    </row>
    <row r="1108" spans="1:19">
      <c r="A1108" s="2" t="s">
        <v>16330</v>
      </c>
      <c r="B1108" s="2" t="s">
        <v>16331</v>
      </c>
      <c r="C1108" s="2" t="s">
        <v>269</v>
      </c>
      <c r="D1108" s="2" t="s">
        <v>13733</v>
      </c>
      <c r="E1108" s="2" t="s">
        <v>23</v>
      </c>
      <c r="F1108" s="2" t="s">
        <v>16332</v>
      </c>
      <c r="G1108" s="2" t="s">
        <v>72</v>
      </c>
      <c r="H1108" s="2" t="s">
        <v>13316</v>
      </c>
      <c r="I1108" s="2" t="s">
        <v>73</v>
      </c>
      <c r="J1108" s="9">
        <v>700</v>
      </c>
      <c r="K1108" s="9">
        <v>2309</v>
      </c>
      <c r="L1108" s="5">
        <v>72</v>
      </c>
      <c r="M1108" s="5">
        <v>8</v>
      </c>
      <c r="N1108" s="5">
        <v>54.11</v>
      </c>
      <c r="O1108" s="5">
        <v>401.54</v>
      </c>
      <c r="P1108" s="5">
        <v>3.12</v>
      </c>
      <c r="Q1108" s="5">
        <v>0.75</v>
      </c>
      <c r="R1108" s="5">
        <v>6.76</v>
      </c>
      <c r="S1108" s="5">
        <v>2000</v>
      </c>
    </row>
    <row r="1109" spans="1:19">
      <c r="A1109" s="2" t="s">
        <v>16333</v>
      </c>
      <c r="B1109" s="2" t="s">
        <v>16334</v>
      </c>
      <c r="C1109" s="2" t="s">
        <v>16335</v>
      </c>
      <c r="D1109" s="2" t="s">
        <v>16336</v>
      </c>
      <c r="E1109" s="2" t="s">
        <v>125</v>
      </c>
      <c r="F1109" s="2" t="s">
        <v>16337</v>
      </c>
      <c r="G1109" s="2" t="s">
        <v>253</v>
      </c>
      <c r="H1109" s="2" t="s">
        <v>13316</v>
      </c>
      <c r="I1109" s="2" t="s">
        <v>127</v>
      </c>
      <c r="J1109" s="9">
        <v>600</v>
      </c>
      <c r="K1109" s="9">
        <v>1410</v>
      </c>
      <c r="L1109" s="5">
        <v>45</v>
      </c>
      <c r="M1109" s="5">
        <v>5</v>
      </c>
      <c r="N1109" s="5">
        <v>18.84</v>
      </c>
      <c r="O1109" s="5">
        <v>346.53</v>
      </c>
      <c r="P1109" s="5">
        <v>3.19</v>
      </c>
      <c r="Q1109" s="5">
        <v>0.42</v>
      </c>
      <c r="R1109" s="5">
        <v>3.77</v>
      </c>
      <c r="S1109" s="5">
        <v>3033</v>
      </c>
    </row>
    <row r="1110" spans="1:19">
      <c r="A1110" s="2" t="s">
        <v>16338</v>
      </c>
      <c r="B1110" s="2" t="s">
        <v>7880</v>
      </c>
      <c r="C1110" s="2" t="s">
        <v>16339</v>
      </c>
      <c r="D1110" s="2" t="s">
        <v>1593</v>
      </c>
      <c r="E1110" s="2" t="s">
        <v>112</v>
      </c>
      <c r="F1110" s="2" t="s">
        <v>16340</v>
      </c>
      <c r="G1110" s="2" t="s">
        <v>312</v>
      </c>
      <c r="H1110" s="2" t="s">
        <v>13316</v>
      </c>
      <c r="I1110" s="2" t="s">
        <v>88</v>
      </c>
      <c r="J1110" s="9">
        <v>1000</v>
      </c>
      <c r="K1110" s="9">
        <v>2341</v>
      </c>
      <c r="L1110" s="5">
        <v>94</v>
      </c>
      <c r="M1110" s="5">
        <v>0</v>
      </c>
      <c r="N1110" s="5">
        <v>71.69</v>
      </c>
      <c r="O1110" s="5">
        <v>0</v>
      </c>
      <c r="P1110" s="5">
        <v>4.0199999999999996</v>
      </c>
      <c r="Q1110" s="5">
        <v>0.76</v>
      </c>
      <c r="R1110" s="5">
        <v>0</v>
      </c>
      <c r="S1110" s="5">
        <v>3100</v>
      </c>
    </row>
    <row r="1111" spans="1:19">
      <c r="A1111" s="2" t="s">
        <v>16341</v>
      </c>
      <c r="B1111" s="2" t="s">
        <v>12561</v>
      </c>
      <c r="C1111" s="2" t="s">
        <v>1539</v>
      </c>
      <c r="D1111" s="2" t="s">
        <v>2846</v>
      </c>
      <c r="E1111" s="2" t="s">
        <v>222</v>
      </c>
      <c r="F1111" s="2" t="s">
        <v>16342</v>
      </c>
      <c r="G1111" s="2" t="s">
        <v>253</v>
      </c>
      <c r="H1111" s="2" t="s">
        <v>13316</v>
      </c>
      <c r="I1111" s="2" t="s">
        <v>155</v>
      </c>
      <c r="J1111" s="9">
        <v>100</v>
      </c>
      <c r="K1111" s="9">
        <v>650</v>
      </c>
      <c r="L1111" s="5">
        <v>19</v>
      </c>
      <c r="M1111" s="5">
        <v>0</v>
      </c>
      <c r="N1111" s="5">
        <v>15.9</v>
      </c>
      <c r="O1111" s="5">
        <v>0</v>
      </c>
      <c r="P1111" s="5">
        <v>2.92</v>
      </c>
      <c r="Q1111" s="5">
        <v>0.84</v>
      </c>
      <c r="R1111" s="5">
        <v>0</v>
      </c>
      <c r="S1111" s="5">
        <v>2500</v>
      </c>
    </row>
    <row r="1112" spans="1:19">
      <c r="A1112" s="2" t="s">
        <v>16343</v>
      </c>
      <c r="B1112" s="2" t="s">
        <v>295</v>
      </c>
      <c r="C1112" s="2" t="s">
        <v>16344</v>
      </c>
      <c r="D1112" s="2" t="s">
        <v>2699</v>
      </c>
      <c r="E1112" s="2" t="s">
        <v>112</v>
      </c>
      <c r="F1112" s="2" t="s">
        <v>9034</v>
      </c>
      <c r="G1112" s="2" t="s">
        <v>190</v>
      </c>
      <c r="H1112" s="2" t="s">
        <v>13316</v>
      </c>
      <c r="I1112" s="2" t="s">
        <v>382</v>
      </c>
      <c r="J1112" s="9">
        <v>800</v>
      </c>
      <c r="K1112" s="9">
        <v>1209</v>
      </c>
      <c r="L1112" s="5">
        <v>22</v>
      </c>
      <c r="M1112" s="5">
        <v>2</v>
      </c>
      <c r="N1112" s="5">
        <v>12.78</v>
      </c>
      <c r="O1112" s="5">
        <v>108.57</v>
      </c>
      <c r="P1112" s="5">
        <v>1.82</v>
      </c>
      <c r="Q1112" s="5">
        <v>0.57999999999999996</v>
      </c>
      <c r="R1112" s="5">
        <v>6.39</v>
      </c>
      <c r="S1112" s="5">
        <v>2400</v>
      </c>
    </row>
    <row r="1113" spans="1:19">
      <c r="A1113" s="2" t="s">
        <v>16345</v>
      </c>
      <c r="B1113" s="2" t="s">
        <v>1291</v>
      </c>
      <c r="C1113" s="2" t="s">
        <v>7443</v>
      </c>
      <c r="D1113" s="2" t="s">
        <v>7229</v>
      </c>
      <c r="E1113" s="2" t="s">
        <v>188</v>
      </c>
      <c r="F1113" s="2">
        <v>0</v>
      </c>
      <c r="G1113" s="2" t="s">
        <v>260</v>
      </c>
      <c r="H1113" s="2" t="s">
        <v>13316</v>
      </c>
      <c r="I1113" s="2" t="s">
        <v>458</v>
      </c>
      <c r="J1113" s="9">
        <v>600</v>
      </c>
      <c r="K1113" s="9">
        <v>1243</v>
      </c>
      <c r="L1113" s="5">
        <v>23</v>
      </c>
      <c r="M1113" s="5">
        <v>2</v>
      </c>
      <c r="N1113" s="5">
        <v>18.68</v>
      </c>
      <c r="O1113" s="5">
        <v>135.59</v>
      </c>
      <c r="P1113" s="5">
        <v>1.85</v>
      </c>
      <c r="Q1113" s="5">
        <v>0.81</v>
      </c>
      <c r="R1113" s="5">
        <v>9.34</v>
      </c>
      <c r="S1113" s="5">
        <v>1900</v>
      </c>
    </row>
    <row r="1114" spans="1:19">
      <c r="A1114" s="2" t="s">
        <v>16346</v>
      </c>
      <c r="B1114" s="2" t="s">
        <v>739</v>
      </c>
      <c r="C1114" s="2" t="s">
        <v>5160</v>
      </c>
      <c r="D1114" s="2" t="s">
        <v>16347</v>
      </c>
      <c r="E1114" s="2" t="s">
        <v>132</v>
      </c>
      <c r="F1114" s="2" t="s">
        <v>16348</v>
      </c>
      <c r="G1114" s="2" t="s">
        <v>94</v>
      </c>
      <c r="H1114" s="2" t="s">
        <v>13316</v>
      </c>
      <c r="I1114" s="2" t="s">
        <v>120</v>
      </c>
      <c r="J1114" s="9">
        <v>1000</v>
      </c>
      <c r="K1114" s="9">
        <v>1224</v>
      </c>
      <c r="L1114" s="5">
        <v>41</v>
      </c>
      <c r="M1114" s="5">
        <v>1</v>
      </c>
      <c r="N1114" s="5">
        <v>16.86</v>
      </c>
      <c r="O1114" s="5">
        <v>59.19</v>
      </c>
      <c r="P1114" s="5">
        <v>3.35</v>
      </c>
      <c r="Q1114" s="5">
        <v>0.41</v>
      </c>
      <c r="R1114" s="5">
        <v>16.86</v>
      </c>
      <c r="S1114" s="5">
        <v>1250</v>
      </c>
    </row>
    <row r="1115" spans="1:19">
      <c r="A1115" s="2" t="s">
        <v>16349</v>
      </c>
      <c r="B1115" s="2" t="s">
        <v>9218</v>
      </c>
      <c r="C1115" s="2" t="s">
        <v>16350</v>
      </c>
      <c r="D1115" s="2" t="s">
        <v>1258</v>
      </c>
      <c r="E1115" s="2" t="s">
        <v>132</v>
      </c>
      <c r="F1115" s="2" t="s">
        <v>4266</v>
      </c>
      <c r="G1115" s="2" t="s">
        <v>94</v>
      </c>
      <c r="H1115" s="2" t="s">
        <v>13316</v>
      </c>
      <c r="I1115" s="2" t="s">
        <v>127</v>
      </c>
      <c r="J1115" s="9">
        <v>600</v>
      </c>
      <c r="K1115" s="9">
        <v>1452</v>
      </c>
      <c r="L1115" s="5">
        <v>41</v>
      </c>
      <c r="M1115" s="5">
        <v>0</v>
      </c>
      <c r="N1115" s="5">
        <v>18.43</v>
      </c>
      <c r="O1115" s="5">
        <v>0</v>
      </c>
      <c r="P1115" s="5">
        <v>2.82</v>
      </c>
      <c r="Q1115" s="5">
        <v>0.45</v>
      </c>
      <c r="R1115" s="5">
        <v>0</v>
      </c>
      <c r="S1115" s="5">
        <v>2275</v>
      </c>
    </row>
    <row r="1116" spans="1:19">
      <c r="A1116" s="2" t="s">
        <v>16351</v>
      </c>
      <c r="B1116" s="2" t="s">
        <v>2191</v>
      </c>
      <c r="C1116" s="2" t="s">
        <v>2341</v>
      </c>
      <c r="D1116" s="2" t="s">
        <v>16352</v>
      </c>
      <c r="E1116" s="2" t="s">
        <v>824</v>
      </c>
      <c r="F1116" s="2" t="s">
        <v>11931</v>
      </c>
      <c r="G1116" s="2" t="s">
        <v>65</v>
      </c>
      <c r="H1116" s="2" t="s">
        <v>13316</v>
      </c>
      <c r="I1116" s="2" t="s">
        <v>458</v>
      </c>
      <c r="J1116" s="9">
        <v>300</v>
      </c>
      <c r="K1116" s="9">
        <v>575</v>
      </c>
      <c r="L1116" s="5">
        <v>9</v>
      </c>
      <c r="M1116" s="5">
        <v>0</v>
      </c>
      <c r="N1116" s="5">
        <v>6.36</v>
      </c>
      <c r="O1116" s="5">
        <v>0</v>
      </c>
      <c r="P1116" s="5">
        <v>1.57</v>
      </c>
      <c r="Q1116" s="5">
        <v>0.71</v>
      </c>
      <c r="R1116" s="5">
        <v>0</v>
      </c>
      <c r="S1116" s="5">
        <v>2000</v>
      </c>
    </row>
    <row r="1117" spans="1:19">
      <c r="A1117" s="2" t="s">
        <v>16353</v>
      </c>
      <c r="B1117" s="2" t="s">
        <v>5427</v>
      </c>
      <c r="C1117" s="2" t="s">
        <v>8109</v>
      </c>
      <c r="D1117" s="2" t="s">
        <v>3368</v>
      </c>
      <c r="E1117" s="2" t="s">
        <v>188</v>
      </c>
      <c r="F1117" s="2" t="s">
        <v>14760</v>
      </c>
      <c r="G1117" s="2" t="s">
        <v>42</v>
      </c>
      <c r="H1117" s="2" t="s">
        <v>13316</v>
      </c>
      <c r="I1117" s="2" t="s">
        <v>51</v>
      </c>
      <c r="J1117" s="9">
        <v>100</v>
      </c>
      <c r="K1117" s="9">
        <v>1660</v>
      </c>
      <c r="L1117" s="5">
        <v>64</v>
      </c>
      <c r="M1117" s="5">
        <v>0</v>
      </c>
      <c r="N1117" s="5">
        <v>41.91</v>
      </c>
      <c r="O1117" s="5">
        <v>0</v>
      </c>
      <c r="P1117" s="5">
        <v>3.86</v>
      </c>
      <c r="Q1117" s="5">
        <v>0.65</v>
      </c>
      <c r="R1117" s="5">
        <v>0</v>
      </c>
      <c r="S1117" s="5">
        <v>1100</v>
      </c>
    </row>
    <row r="1118" spans="1:19">
      <c r="A1118" s="2" t="s">
        <v>16354</v>
      </c>
      <c r="B1118" s="2" t="s">
        <v>398</v>
      </c>
      <c r="C1118" s="2" t="s">
        <v>16355</v>
      </c>
      <c r="D1118" s="2" t="s">
        <v>16356</v>
      </c>
      <c r="E1118" s="2" t="s">
        <v>56</v>
      </c>
      <c r="F1118" s="2" t="s">
        <v>16357</v>
      </c>
      <c r="G1118" s="2" t="s">
        <v>134</v>
      </c>
      <c r="H1118" s="2" t="s">
        <v>13316</v>
      </c>
      <c r="I1118" s="2" t="s">
        <v>319</v>
      </c>
      <c r="J1118" s="9">
        <v>100</v>
      </c>
      <c r="K1118" s="9">
        <v>1804</v>
      </c>
      <c r="L1118" s="5">
        <v>34</v>
      </c>
      <c r="M1118" s="5">
        <v>1</v>
      </c>
      <c r="N1118" s="5">
        <v>24.91</v>
      </c>
      <c r="O1118" s="5">
        <v>46.4</v>
      </c>
      <c r="P1118" s="5">
        <v>1.88</v>
      </c>
      <c r="Q1118" s="5">
        <v>0.73</v>
      </c>
      <c r="R1118" s="5">
        <v>24.91</v>
      </c>
      <c r="S1118" s="5">
        <v>1000</v>
      </c>
    </row>
    <row r="1119" spans="1:19">
      <c r="A1119" s="2" t="s">
        <v>16358</v>
      </c>
      <c r="B1119" s="2" t="s">
        <v>510</v>
      </c>
      <c r="C1119" s="2" t="s">
        <v>813</v>
      </c>
      <c r="D1119" s="2" t="s">
        <v>275</v>
      </c>
      <c r="E1119" s="2" t="s">
        <v>276</v>
      </c>
      <c r="F1119" s="2" t="s">
        <v>16359</v>
      </c>
      <c r="G1119" s="2" t="s">
        <v>34</v>
      </c>
      <c r="H1119" s="2" t="s">
        <v>13316</v>
      </c>
      <c r="I1119" s="2" t="s">
        <v>458</v>
      </c>
      <c r="J1119" s="9">
        <v>300</v>
      </c>
      <c r="K1119" s="9">
        <v>1861</v>
      </c>
      <c r="L1119" s="5">
        <v>48</v>
      </c>
      <c r="M1119" s="5">
        <v>0</v>
      </c>
      <c r="N1119" s="5">
        <v>40.57</v>
      </c>
      <c r="O1119" s="5">
        <v>0</v>
      </c>
      <c r="P1119" s="5">
        <v>2.58</v>
      </c>
      <c r="Q1119" s="5">
        <v>0.85</v>
      </c>
      <c r="R1119" s="5">
        <v>0</v>
      </c>
      <c r="S1119" s="5">
        <v>1500</v>
      </c>
    </row>
    <row r="1120" spans="1:19">
      <c r="A1120" s="2" t="s">
        <v>16360</v>
      </c>
      <c r="B1120" s="2" t="s">
        <v>878</v>
      </c>
      <c r="C1120" s="2" t="s">
        <v>16361</v>
      </c>
      <c r="D1120" s="2" t="s">
        <v>7139</v>
      </c>
      <c r="E1120" s="2" t="s">
        <v>492</v>
      </c>
      <c r="F1120" s="2" t="s">
        <v>11594</v>
      </c>
      <c r="G1120" s="2" t="s">
        <v>344</v>
      </c>
      <c r="H1120" s="2" t="s">
        <v>13316</v>
      </c>
      <c r="I1120" s="2" t="s">
        <v>300</v>
      </c>
      <c r="J1120" s="9">
        <v>100</v>
      </c>
      <c r="K1120" s="9">
        <v>1128</v>
      </c>
      <c r="L1120" s="5">
        <v>20</v>
      </c>
      <c r="M1120" s="5">
        <v>0</v>
      </c>
      <c r="N1120" s="5">
        <v>10.84</v>
      </c>
      <c r="O1120" s="5">
        <v>0</v>
      </c>
      <c r="P1120" s="5">
        <v>1.77</v>
      </c>
      <c r="Q1120" s="5">
        <v>0.54</v>
      </c>
      <c r="R1120" s="5">
        <v>0</v>
      </c>
      <c r="S1120" s="5">
        <v>3300</v>
      </c>
    </row>
    <row r="1121" spans="1:19">
      <c r="A1121" s="2" t="s">
        <v>16362</v>
      </c>
      <c r="B1121" s="2" t="s">
        <v>1521</v>
      </c>
      <c r="C1121" s="2" t="s">
        <v>380</v>
      </c>
      <c r="D1121" s="2" t="s">
        <v>1593</v>
      </c>
      <c r="E1121" s="2" t="s">
        <v>112</v>
      </c>
      <c r="F1121" s="2" t="s">
        <v>1919</v>
      </c>
      <c r="G1121" s="2" t="s">
        <v>161</v>
      </c>
      <c r="H1121" s="2" t="s">
        <v>13316</v>
      </c>
      <c r="I1121" s="2" t="s">
        <v>300</v>
      </c>
      <c r="J1121" s="9">
        <v>300</v>
      </c>
      <c r="K1121" s="9">
        <v>2247</v>
      </c>
      <c r="L1121" s="5">
        <v>97</v>
      </c>
      <c r="M1121" s="5">
        <v>8</v>
      </c>
      <c r="N1121" s="5">
        <v>75.5</v>
      </c>
      <c r="O1121" s="5">
        <v>354.24</v>
      </c>
      <c r="P1121" s="5">
        <v>4.32</v>
      </c>
      <c r="Q1121" s="5">
        <v>0.78</v>
      </c>
      <c r="R1121" s="5">
        <v>9.44</v>
      </c>
      <c r="S1121" s="5">
        <v>3500</v>
      </c>
    </row>
    <row r="1122" spans="1:19">
      <c r="A1122" s="2" t="s">
        <v>16363</v>
      </c>
      <c r="B1122" s="2" t="s">
        <v>9818</v>
      </c>
      <c r="C1122" s="2" t="s">
        <v>16364</v>
      </c>
      <c r="D1122" s="2" t="s">
        <v>721</v>
      </c>
      <c r="E1122" s="2" t="s">
        <v>112</v>
      </c>
      <c r="F1122" s="2" t="s">
        <v>16365</v>
      </c>
      <c r="G1122" s="2" t="s">
        <v>50</v>
      </c>
      <c r="H1122" s="2" t="s">
        <v>13316</v>
      </c>
      <c r="I1122" s="2" t="s">
        <v>300</v>
      </c>
      <c r="J1122" s="9">
        <v>700</v>
      </c>
      <c r="K1122" s="9">
        <v>2333</v>
      </c>
      <c r="L1122" s="5">
        <v>56</v>
      </c>
      <c r="M1122" s="5">
        <v>5</v>
      </c>
      <c r="N1122" s="5">
        <v>33.22</v>
      </c>
      <c r="O1122" s="5">
        <v>291.27</v>
      </c>
      <c r="P1122" s="5">
        <v>2.4</v>
      </c>
      <c r="Q1122" s="5">
        <v>0.59</v>
      </c>
      <c r="R1122" s="5">
        <v>6.64</v>
      </c>
      <c r="S1122" s="5">
        <v>2666</v>
      </c>
    </row>
    <row r="1123" spans="1:19">
      <c r="A1123" s="2" t="s">
        <v>16366</v>
      </c>
      <c r="B1123" s="2" t="s">
        <v>13797</v>
      </c>
      <c r="C1123" s="2" t="s">
        <v>16367</v>
      </c>
      <c r="D1123" s="2" t="s">
        <v>571</v>
      </c>
      <c r="E1123" s="2" t="s">
        <v>112</v>
      </c>
      <c r="F1123" s="2" t="s">
        <v>16368</v>
      </c>
      <c r="G1123" s="2" t="s">
        <v>94</v>
      </c>
      <c r="H1123" s="2" t="s">
        <v>13316</v>
      </c>
      <c r="I1123" s="2" t="s">
        <v>127</v>
      </c>
      <c r="J1123" s="9">
        <v>400</v>
      </c>
      <c r="K1123" s="9">
        <v>2449</v>
      </c>
      <c r="L1123" s="5">
        <v>55</v>
      </c>
      <c r="M1123" s="5">
        <v>0</v>
      </c>
      <c r="N1123" s="5">
        <v>24.21</v>
      </c>
      <c r="O1123" s="5">
        <v>0</v>
      </c>
      <c r="P1123" s="5">
        <v>2.25</v>
      </c>
      <c r="Q1123" s="5">
        <v>0.44</v>
      </c>
      <c r="R1123" s="5">
        <v>0</v>
      </c>
      <c r="S1123" s="5">
        <v>2611</v>
      </c>
    </row>
    <row r="1124" spans="1:19">
      <c r="A1124" s="2" t="s">
        <v>16369</v>
      </c>
      <c r="B1124" s="2" t="s">
        <v>6146</v>
      </c>
      <c r="C1124" s="2" t="s">
        <v>2318</v>
      </c>
      <c r="D1124" s="2" t="s">
        <v>111</v>
      </c>
      <c r="E1124" s="2" t="s">
        <v>112</v>
      </c>
      <c r="F1124" s="2" t="s">
        <v>16370</v>
      </c>
      <c r="G1124" s="2" t="s">
        <v>134</v>
      </c>
      <c r="H1124" s="2" t="s">
        <v>13316</v>
      </c>
      <c r="I1124" s="2" t="s">
        <v>59</v>
      </c>
      <c r="J1124" s="9">
        <v>600</v>
      </c>
      <c r="K1124" s="9">
        <v>823</v>
      </c>
      <c r="L1124" s="5">
        <v>32</v>
      </c>
      <c r="M1124" s="5">
        <v>1</v>
      </c>
      <c r="N1124" s="5">
        <v>20.51</v>
      </c>
      <c r="O1124" s="5">
        <v>68.05</v>
      </c>
      <c r="P1124" s="5">
        <v>3.89</v>
      </c>
      <c r="Q1124" s="5">
        <v>0.64</v>
      </c>
      <c r="R1124" s="5">
        <v>20.51</v>
      </c>
      <c r="S1124" s="5">
        <v>2500</v>
      </c>
    </row>
    <row r="1125" spans="1:19">
      <c r="A1125" s="2" t="s">
        <v>16371</v>
      </c>
      <c r="B1125" s="2" t="s">
        <v>2229</v>
      </c>
      <c r="C1125" s="2" t="s">
        <v>947</v>
      </c>
      <c r="D1125" s="2" t="s">
        <v>4612</v>
      </c>
      <c r="E1125" s="2" t="s">
        <v>953</v>
      </c>
      <c r="F1125" s="2" t="s">
        <v>16372</v>
      </c>
      <c r="G1125" s="2" t="s">
        <v>50</v>
      </c>
      <c r="H1125" s="2" t="s">
        <v>13316</v>
      </c>
      <c r="I1125" s="2" t="s">
        <v>382</v>
      </c>
      <c r="J1125" s="9">
        <v>100</v>
      </c>
      <c r="K1125" s="9">
        <v>1126</v>
      </c>
      <c r="L1125" s="5">
        <v>32</v>
      </c>
      <c r="M1125" s="5">
        <v>0</v>
      </c>
      <c r="N1125" s="5">
        <v>16.12</v>
      </c>
      <c r="O1125" s="5">
        <v>0</v>
      </c>
      <c r="P1125" s="5">
        <v>2.84</v>
      </c>
      <c r="Q1125" s="5">
        <v>0.5</v>
      </c>
      <c r="R1125" s="5">
        <v>0</v>
      </c>
      <c r="S1125" s="5">
        <v>1997</v>
      </c>
    </row>
    <row r="1126" spans="1:19">
      <c r="A1126" s="2" t="s">
        <v>16373</v>
      </c>
      <c r="B1126" s="2" t="s">
        <v>16374</v>
      </c>
      <c r="C1126" s="2" t="s">
        <v>1664</v>
      </c>
      <c r="D1126" s="2" t="s">
        <v>3697</v>
      </c>
      <c r="E1126" s="2" t="s">
        <v>56</v>
      </c>
      <c r="F1126" s="2" t="s">
        <v>16375</v>
      </c>
      <c r="G1126" s="2" t="s">
        <v>253</v>
      </c>
      <c r="H1126" s="2" t="s">
        <v>13316</v>
      </c>
      <c r="I1126" s="2" t="s">
        <v>120</v>
      </c>
      <c r="J1126" s="9">
        <v>300</v>
      </c>
      <c r="K1126" s="9">
        <v>1199</v>
      </c>
      <c r="L1126" s="5">
        <v>33</v>
      </c>
      <c r="M1126" s="5">
        <v>0</v>
      </c>
      <c r="N1126" s="5">
        <v>26.08</v>
      </c>
      <c r="O1126" s="5">
        <v>0</v>
      </c>
      <c r="P1126" s="5">
        <v>2.75</v>
      </c>
      <c r="Q1126" s="5">
        <v>0.79</v>
      </c>
      <c r="R1126" s="5">
        <v>0</v>
      </c>
      <c r="S1126" s="5">
        <v>1733</v>
      </c>
    </row>
    <row r="1127" spans="1:19">
      <c r="A1127" s="2" t="s">
        <v>16376</v>
      </c>
      <c r="B1127" s="2" t="s">
        <v>8356</v>
      </c>
      <c r="C1127" s="2" t="s">
        <v>767</v>
      </c>
      <c r="D1127" s="2" t="s">
        <v>5027</v>
      </c>
      <c r="E1127" s="2" t="s">
        <v>132</v>
      </c>
      <c r="F1127" s="2" t="s">
        <v>16377</v>
      </c>
      <c r="G1127" s="2" t="s">
        <v>253</v>
      </c>
      <c r="H1127" s="2" t="s">
        <v>13316</v>
      </c>
      <c r="I1127" s="2" t="s">
        <v>43</v>
      </c>
      <c r="J1127" s="9">
        <v>1000</v>
      </c>
      <c r="K1127" s="9">
        <v>2082</v>
      </c>
      <c r="L1127" s="5">
        <v>36</v>
      </c>
      <c r="M1127" s="5">
        <v>3</v>
      </c>
      <c r="N1127" s="5">
        <v>29.74</v>
      </c>
      <c r="O1127" s="5">
        <v>186.74</v>
      </c>
      <c r="P1127" s="5">
        <v>1.73</v>
      </c>
      <c r="Q1127" s="5">
        <v>0.83</v>
      </c>
      <c r="R1127" s="5">
        <v>9.91</v>
      </c>
      <c r="S1127" s="5">
        <v>1500</v>
      </c>
    </row>
    <row r="1128" spans="1:19">
      <c r="A1128" s="2" t="s">
        <v>16378</v>
      </c>
      <c r="B1128" s="2" t="s">
        <v>4552</v>
      </c>
      <c r="C1128" s="2" t="s">
        <v>2238</v>
      </c>
      <c r="D1128" s="2" t="s">
        <v>909</v>
      </c>
      <c r="E1128" s="2" t="s">
        <v>222</v>
      </c>
      <c r="F1128" s="2" t="s">
        <v>16379</v>
      </c>
      <c r="G1128" s="2" t="s">
        <v>190</v>
      </c>
      <c r="H1128" s="2" t="s">
        <v>13316</v>
      </c>
      <c r="I1128" s="2" t="s">
        <v>313</v>
      </c>
      <c r="J1128" s="9">
        <v>700</v>
      </c>
      <c r="K1128" s="9">
        <v>1917</v>
      </c>
      <c r="L1128" s="5">
        <v>66</v>
      </c>
      <c r="M1128" s="5">
        <v>7</v>
      </c>
      <c r="N1128" s="5">
        <v>32.94</v>
      </c>
      <c r="O1128" s="5">
        <v>269.83999999999997</v>
      </c>
      <c r="P1128" s="5">
        <v>3.44</v>
      </c>
      <c r="Q1128" s="5">
        <v>0.5</v>
      </c>
      <c r="R1128" s="5">
        <v>4.71</v>
      </c>
      <c r="S1128" s="5">
        <v>2900</v>
      </c>
    </row>
    <row r="1129" spans="1:19">
      <c r="A1129" s="2" t="s">
        <v>16380</v>
      </c>
      <c r="B1129" s="2" t="s">
        <v>6371</v>
      </c>
      <c r="C1129" s="2" t="s">
        <v>16381</v>
      </c>
      <c r="D1129" s="2" t="s">
        <v>1258</v>
      </c>
      <c r="E1129" s="2" t="s">
        <v>132</v>
      </c>
      <c r="F1129" s="2" t="s">
        <v>16382</v>
      </c>
      <c r="G1129" s="2" t="s">
        <v>65</v>
      </c>
      <c r="H1129" s="2" t="s">
        <v>13316</v>
      </c>
      <c r="I1129" s="2" t="s">
        <v>140</v>
      </c>
      <c r="J1129" s="9">
        <v>200</v>
      </c>
      <c r="K1129" s="9">
        <v>1955</v>
      </c>
      <c r="L1129" s="5">
        <v>38</v>
      </c>
      <c r="M1129" s="5">
        <v>0</v>
      </c>
      <c r="N1129" s="5">
        <v>32.14</v>
      </c>
      <c r="O1129" s="5">
        <v>0</v>
      </c>
      <c r="P1129" s="5">
        <v>1.94</v>
      </c>
      <c r="Q1129" s="5">
        <v>0.85</v>
      </c>
      <c r="R1129" s="5">
        <v>0</v>
      </c>
      <c r="S1129" s="5">
        <v>2346</v>
      </c>
    </row>
    <row r="1130" spans="1:19">
      <c r="A1130" s="2" t="s">
        <v>16383</v>
      </c>
      <c r="B1130" s="2" t="s">
        <v>1694</v>
      </c>
      <c r="C1130" s="2" t="s">
        <v>4729</v>
      </c>
      <c r="D1130" s="2" t="s">
        <v>3336</v>
      </c>
      <c r="E1130" s="2" t="s">
        <v>118</v>
      </c>
      <c r="F1130" s="2" t="s">
        <v>16384</v>
      </c>
      <c r="G1130" s="2" t="s">
        <v>65</v>
      </c>
      <c r="H1130" s="2" t="s">
        <v>13316</v>
      </c>
      <c r="I1130" s="2" t="s">
        <v>140</v>
      </c>
      <c r="J1130" s="9">
        <v>300</v>
      </c>
      <c r="K1130" s="9">
        <v>1101</v>
      </c>
      <c r="L1130" s="5">
        <v>38</v>
      </c>
      <c r="M1130" s="5">
        <v>3</v>
      </c>
      <c r="N1130" s="5">
        <v>24.64</v>
      </c>
      <c r="O1130" s="5">
        <v>212.85</v>
      </c>
      <c r="P1130" s="5">
        <v>3.45</v>
      </c>
      <c r="Q1130" s="5">
        <v>0.65</v>
      </c>
      <c r="R1130" s="5">
        <v>8.2100000000000009</v>
      </c>
      <c r="S1130" s="5">
        <v>2000</v>
      </c>
    </row>
    <row r="1131" spans="1:19">
      <c r="A1131" s="2" t="s">
        <v>16385</v>
      </c>
      <c r="B1131" s="2" t="s">
        <v>560</v>
      </c>
      <c r="C1131" s="2" t="s">
        <v>16386</v>
      </c>
      <c r="D1131" s="2" t="s">
        <v>15985</v>
      </c>
      <c r="E1131" s="2" t="s">
        <v>2461</v>
      </c>
      <c r="F1131" s="2" t="s">
        <v>16387</v>
      </c>
      <c r="G1131" s="2" t="s">
        <v>260</v>
      </c>
      <c r="H1131" s="2" t="s">
        <v>13316</v>
      </c>
      <c r="I1131" s="2" t="s">
        <v>183</v>
      </c>
      <c r="J1131" s="9">
        <v>500</v>
      </c>
      <c r="K1131" s="9">
        <v>1112</v>
      </c>
      <c r="L1131" s="5">
        <v>39</v>
      </c>
      <c r="M1131" s="5">
        <v>3</v>
      </c>
      <c r="N1131" s="5">
        <v>26.65</v>
      </c>
      <c r="O1131" s="5">
        <v>107.14</v>
      </c>
      <c r="P1131" s="5">
        <v>3.51</v>
      </c>
      <c r="Q1131" s="5">
        <v>0.68</v>
      </c>
      <c r="R1131" s="5">
        <v>8.8800000000000008</v>
      </c>
      <c r="S1131" s="5">
        <v>3792</v>
      </c>
    </row>
    <row r="1132" spans="1:19">
      <c r="A1132" s="2" t="s">
        <v>16388</v>
      </c>
      <c r="B1132" s="2" t="s">
        <v>16389</v>
      </c>
      <c r="C1132" s="2" t="s">
        <v>7178</v>
      </c>
      <c r="D1132" s="2" t="s">
        <v>3368</v>
      </c>
      <c r="E1132" s="2" t="s">
        <v>188</v>
      </c>
      <c r="F1132" s="2" t="s">
        <v>16390</v>
      </c>
      <c r="G1132" s="2" t="s">
        <v>87</v>
      </c>
      <c r="H1132" s="2" t="s">
        <v>13316</v>
      </c>
      <c r="I1132" s="2" t="s">
        <v>313</v>
      </c>
      <c r="J1132" s="9">
        <v>700</v>
      </c>
      <c r="K1132" s="9">
        <v>613</v>
      </c>
      <c r="L1132" s="5">
        <v>22</v>
      </c>
      <c r="M1132" s="5">
        <v>0</v>
      </c>
      <c r="N1132" s="5">
        <v>12.79</v>
      </c>
      <c r="O1132" s="5">
        <v>0</v>
      </c>
      <c r="P1132" s="5">
        <v>3.59</v>
      </c>
      <c r="Q1132" s="5">
        <v>0.57999999999999996</v>
      </c>
      <c r="R1132" s="5">
        <v>0</v>
      </c>
      <c r="S1132" s="5">
        <v>4500</v>
      </c>
    </row>
    <row r="1133" spans="1:19">
      <c r="A1133" s="2" t="s">
        <v>16391</v>
      </c>
      <c r="B1133" s="2" t="s">
        <v>2494</v>
      </c>
      <c r="C1133" s="2" t="s">
        <v>2071</v>
      </c>
      <c r="D1133" s="2" t="s">
        <v>8800</v>
      </c>
      <c r="E1133" s="2" t="s">
        <v>850</v>
      </c>
      <c r="F1133" s="2" t="s">
        <v>16392</v>
      </c>
      <c r="G1133" s="2" t="s">
        <v>65</v>
      </c>
      <c r="H1133" s="2" t="s">
        <v>13316</v>
      </c>
      <c r="I1133" s="2" t="s">
        <v>95</v>
      </c>
      <c r="J1133" s="9">
        <v>200</v>
      </c>
      <c r="K1133" s="9">
        <v>1514</v>
      </c>
      <c r="L1133" s="5">
        <v>37</v>
      </c>
      <c r="M1133" s="5">
        <v>0</v>
      </c>
      <c r="N1133" s="5">
        <v>29.89</v>
      </c>
      <c r="O1133" s="5">
        <v>0</v>
      </c>
      <c r="P1133" s="5">
        <v>2.44</v>
      </c>
      <c r="Q1133" s="5">
        <v>0.81</v>
      </c>
      <c r="R1133" s="5">
        <v>0</v>
      </c>
      <c r="S1133" s="5">
        <v>2000</v>
      </c>
    </row>
    <row r="1134" spans="1:19">
      <c r="A1134" s="2" t="s">
        <v>16393</v>
      </c>
      <c r="B1134" s="2" t="s">
        <v>555</v>
      </c>
      <c r="C1134" s="2" t="s">
        <v>16394</v>
      </c>
      <c r="D1134" s="2" t="s">
        <v>15814</v>
      </c>
      <c r="E1134" s="2" t="s">
        <v>112</v>
      </c>
      <c r="F1134" s="2" t="s">
        <v>16395</v>
      </c>
      <c r="G1134" s="2" t="s">
        <v>167</v>
      </c>
      <c r="H1134" s="2" t="s">
        <v>13316</v>
      </c>
      <c r="I1134" s="2" t="s">
        <v>248</v>
      </c>
      <c r="J1134" s="9">
        <v>300</v>
      </c>
      <c r="K1134" s="9">
        <v>2141</v>
      </c>
      <c r="L1134" s="5">
        <v>60</v>
      </c>
      <c r="M1134" s="5">
        <v>2</v>
      </c>
      <c r="N1134" s="5">
        <v>30.68</v>
      </c>
      <c r="O1134" s="5">
        <v>138.03</v>
      </c>
      <c r="P1134" s="5">
        <v>2.8</v>
      </c>
      <c r="Q1134" s="5">
        <v>0.51</v>
      </c>
      <c r="R1134" s="5">
        <v>15.34</v>
      </c>
      <c r="S1134" s="5">
        <v>2700</v>
      </c>
    </row>
    <row r="1135" spans="1:19">
      <c r="A1135" s="2" t="s">
        <v>16396</v>
      </c>
      <c r="B1135" s="2" t="s">
        <v>534</v>
      </c>
      <c r="C1135" s="2" t="s">
        <v>16397</v>
      </c>
      <c r="D1135" s="2" t="s">
        <v>16398</v>
      </c>
      <c r="E1135" s="2" t="s">
        <v>188</v>
      </c>
      <c r="F1135" s="2" t="s">
        <v>14118</v>
      </c>
      <c r="G1135" s="2" t="s">
        <v>87</v>
      </c>
      <c r="H1135" s="2" t="s">
        <v>13316</v>
      </c>
      <c r="I1135" s="2" t="s">
        <v>183</v>
      </c>
      <c r="J1135" s="9">
        <v>600</v>
      </c>
      <c r="K1135" s="9">
        <v>1785</v>
      </c>
      <c r="L1135" s="5">
        <v>67</v>
      </c>
      <c r="M1135" s="5">
        <v>2</v>
      </c>
      <c r="N1135" s="5">
        <v>27.78</v>
      </c>
      <c r="O1135" s="5">
        <v>134.27000000000001</v>
      </c>
      <c r="P1135" s="5">
        <v>3.75</v>
      </c>
      <c r="Q1135" s="5">
        <v>0.41</v>
      </c>
      <c r="R1135" s="5">
        <v>13.89</v>
      </c>
      <c r="S1135" s="5">
        <v>2500</v>
      </c>
    </row>
    <row r="1136" spans="1:19">
      <c r="A1136" s="2" t="s">
        <v>16399</v>
      </c>
      <c r="B1136" s="2" t="s">
        <v>185</v>
      </c>
      <c r="C1136" s="2" t="s">
        <v>16400</v>
      </c>
      <c r="D1136" s="2" t="s">
        <v>1603</v>
      </c>
      <c r="E1136" s="2" t="s">
        <v>32</v>
      </c>
      <c r="F1136" s="2" t="s">
        <v>10902</v>
      </c>
      <c r="G1136" s="2" t="s">
        <v>260</v>
      </c>
      <c r="H1136" s="2" t="s">
        <v>13316</v>
      </c>
      <c r="I1136" s="2" t="s">
        <v>80</v>
      </c>
      <c r="J1136" s="9">
        <v>300</v>
      </c>
      <c r="K1136" s="9">
        <v>2494</v>
      </c>
      <c r="L1136" s="5">
        <v>81</v>
      </c>
      <c r="M1136" s="5">
        <v>0</v>
      </c>
      <c r="N1136" s="5">
        <v>47.17</v>
      </c>
      <c r="O1136" s="5">
        <v>0</v>
      </c>
      <c r="P1136" s="5">
        <v>3.25</v>
      </c>
      <c r="Q1136" s="5">
        <v>0.57999999999999996</v>
      </c>
      <c r="R1136" s="5">
        <v>0</v>
      </c>
      <c r="S1136" s="5">
        <v>2708</v>
      </c>
    </row>
    <row r="1137" spans="1:19">
      <c r="A1137" s="2" t="s">
        <v>16401</v>
      </c>
      <c r="B1137" s="2" t="s">
        <v>16402</v>
      </c>
      <c r="C1137" s="2" t="s">
        <v>5004</v>
      </c>
      <c r="D1137" s="2" t="s">
        <v>10993</v>
      </c>
      <c r="E1137" s="2" t="s">
        <v>118</v>
      </c>
      <c r="F1137" s="2" t="s">
        <v>16403</v>
      </c>
      <c r="G1137" s="2" t="s">
        <v>150</v>
      </c>
      <c r="H1137" s="2" t="s">
        <v>13316</v>
      </c>
      <c r="I1137" s="2" t="s">
        <v>27</v>
      </c>
      <c r="J1137" s="9">
        <v>600</v>
      </c>
      <c r="K1137" s="9">
        <v>1460</v>
      </c>
      <c r="L1137" s="5">
        <v>43</v>
      </c>
      <c r="M1137" s="5">
        <v>0</v>
      </c>
      <c r="N1137" s="5">
        <v>19.989999999999998</v>
      </c>
      <c r="O1137" s="5">
        <v>0</v>
      </c>
      <c r="P1137" s="5">
        <v>2.95</v>
      </c>
      <c r="Q1137" s="5">
        <v>0.46</v>
      </c>
      <c r="R1137" s="5">
        <v>0</v>
      </c>
      <c r="S1137" s="5">
        <v>1360</v>
      </c>
    </row>
    <row r="1138" spans="1:19">
      <c r="A1138" s="2" t="s">
        <v>16404</v>
      </c>
      <c r="B1138" s="2" t="s">
        <v>1033</v>
      </c>
      <c r="C1138" s="2" t="s">
        <v>30</v>
      </c>
      <c r="D1138" s="2" t="s">
        <v>3738</v>
      </c>
      <c r="E1138" s="2" t="s">
        <v>118</v>
      </c>
      <c r="F1138" s="2" t="s">
        <v>16405</v>
      </c>
      <c r="G1138" s="2" t="s">
        <v>65</v>
      </c>
      <c r="H1138" s="2" t="s">
        <v>13316</v>
      </c>
      <c r="I1138" s="2" t="s">
        <v>80</v>
      </c>
      <c r="J1138" s="9">
        <v>400</v>
      </c>
      <c r="K1138" s="9">
        <v>1611</v>
      </c>
      <c r="L1138" s="5">
        <v>29</v>
      </c>
      <c r="M1138" s="5">
        <v>1</v>
      </c>
      <c r="N1138" s="5">
        <v>15.95</v>
      </c>
      <c r="O1138" s="5">
        <v>39.89</v>
      </c>
      <c r="P1138" s="5">
        <v>1.8</v>
      </c>
      <c r="Q1138" s="5">
        <v>0.55000000000000004</v>
      </c>
      <c r="R1138" s="5">
        <v>15.95</v>
      </c>
      <c r="S1138" s="5">
        <v>5500</v>
      </c>
    </row>
    <row r="1139" spans="1:19">
      <c r="A1139" s="2" t="s">
        <v>16406</v>
      </c>
      <c r="B1139" s="2" t="s">
        <v>16407</v>
      </c>
      <c r="C1139" s="2" t="s">
        <v>16408</v>
      </c>
      <c r="D1139" s="2" t="s">
        <v>1258</v>
      </c>
      <c r="E1139" s="2" t="s">
        <v>132</v>
      </c>
      <c r="F1139" s="2" t="s">
        <v>11061</v>
      </c>
      <c r="G1139" s="2" t="s">
        <v>58</v>
      </c>
      <c r="H1139" s="2" t="s">
        <v>13316</v>
      </c>
      <c r="I1139" s="2" t="s">
        <v>183</v>
      </c>
      <c r="J1139" s="9">
        <v>700</v>
      </c>
      <c r="K1139" s="9">
        <v>1264</v>
      </c>
      <c r="L1139" s="5">
        <v>55</v>
      </c>
      <c r="M1139" s="5">
        <v>5</v>
      </c>
      <c r="N1139" s="5">
        <v>43.24</v>
      </c>
      <c r="O1139" s="5">
        <v>362.17</v>
      </c>
      <c r="P1139" s="5">
        <v>4.3499999999999996</v>
      </c>
      <c r="Q1139" s="5">
        <v>0.79</v>
      </c>
      <c r="R1139" s="5">
        <v>8.65</v>
      </c>
      <c r="S1139" s="5">
        <v>1822</v>
      </c>
    </row>
    <row r="1140" spans="1:19">
      <c r="A1140" s="2" t="s">
        <v>16409</v>
      </c>
      <c r="B1140" s="2" t="s">
        <v>1866</v>
      </c>
      <c r="C1140" s="2" t="s">
        <v>16410</v>
      </c>
      <c r="D1140" s="2" t="s">
        <v>880</v>
      </c>
      <c r="E1140" s="2" t="s">
        <v>100</v>
      </c>
      <c r="F1140" s="2" t="s">
        <v>16411</v>
      </c>
      <c r="G1140" s="2" t="s">
        <v>260</v>
      </c>
      <c r="H1140" s="2" t="s">
        <v>13316</v>
      </c>
      <c r="I1140" s="2" t="s">
        <v>80</v>
      </c>
      <c r="J1140" s="9">
        <v>700</v>
      </c>
      <c r="K1140" s="9">
        <v>2011</v>
      </c>
      <c r="L1140" s="5">
        <v>89</v>
      </c>
      <c r="M1140" s="5">
        <v>4</v>
      </c>
      <c r="N1140" s="5">
        <v>53.94</v>
      </c>
      <c r="O1140" s="5">
        <v>224.09</v>
      </c>
      <c r="P1140" s="5">
        <v>4.43</v>
      </c>
      <c r="Q1140" s="5">
        <v>0.61</v>
      </c>
      <c r="R1140" s="5">
        <v>13.48</v>
      </c>
      <c r="S1140" s="5">
        <v>2500</v>
      </c>
    </row>
    <row r="1141" spans="1:19">
      <c r="A1141" s="2" t="s">
        <v>16412</v>
      </c>
      <c r="B1141" s="2" t="s">
        <v>16413</v>
      </c>
      <c r="C1141" s="2" t="s">
        <v>864</v>
      </c>
      <c r="D1141" s="2" t="s">
        <v>166</v>
      </c>
      <c r="E1141" s="2" t="s">
        <v>953</v>
      </c>
      <c r="F1141" s="2" t="s">
        <v>16414</v>
      </c>
      <c r="G1141" s="2" t="s">
        <v>50</v>
      </c>
      <c r="H1141" s="2" t="s">
        <v>13316</v>
      </c>
      <c r="I1141" s="2" t="s">
        <v>66</v>
      </c>
      <c r="J1141" s="9">
        <v>400</v>
      </c>
      <c r="K1141" s="9">
        <v>1426</v>
      </c>
      <c r="L1141" s="5">
        <v>63</v>
      </c>
      <c r="M1141" s="5">
        <v>0</v>
      </c>
      <c r="N1141" s="5">
        <v>42.89</v>
      </c>
      <c r="O1141" s="5">
        <v>0</v>
      </c>
      <c r="P1141" s="5">
        <v>4.42</v>
      </c>
      <c r="Q1141" s="5">
        <v>0.68</v>
      </c>
      <c r="R1141" s="5">
        <v>0</v>
      </c>
      <c r="S1141" s="5">
        <v>1625</v>
      </c>
    </row>
    <row r="1142" spans="1:19">
      <c r="A1142" s="2" t="s">
        <v>16415</v>
      </c>
      <c r="B1142" s="2" t="s">
        <v>321</v>
      </c>
      <c r="C1142" s="2" t="s">
        <v>16416</v>
      </c>
      <c r="D1142" s="2" t="s">
        <v>5611</v>
      </c>
      <c r="E1142" s="2" t="s">
        <v>112</v>
      </c>
      <c r="F1142" s="2" t="s">
        <v>16417</v>
      </c>
      <c r="G1142" s="2" t="s">
        <v>344</v>
      </c>
      <c r="H1142" s="2" t="s">
        <v>13316</v>
      </c>
      <c r="I1142" s="2" t="s">
        <v>293</v>
      </c>
      <c r="J1142" s="9">
        <v>800</v>
      </c>
      <c r="K1142" s="9">
        <v>1002</v>
      </c>
      <c r="L1142" s="5">
        <v>21</v>
      </c>
      <c r="M1142" s="5">
        <v>0</v>
      </c>
      <c r="N1142" s="5">
        <v>13.68</v>
      </c>
      <c r="O1142" s="5">
        <v>0</v>
      </c>
      <c r="P1142" s="5">
        <v>2.1</v>
      </c>
      <c r="Q1142" s="5">
        <v>0.65</v>
      </c>
      <c r="R1142" s="5">
        <v>0</v>
      </c>
      <c r="S1142" s="5">
        <v>3250</v>
      </c>
    </row>
    <row r="1143" spans="1:19">
      <c r="A1143" s="2" t="s">
        <v>16418</v>
      </c>
      <c r="B1143" s="2" t="s">
        <v>5026</v>
      </c>
      <c r="C1143" s="2" t="s">
        <v>11518</v>
      </c>
      <c r="D1143" s="2" t="s">
        <v>16419</v>
      </c>
      <c r="E1143" s="2" t="s">
        <v>40</v>
      </c>
      <c r="F1143" s="2" t="s">
        <v>16420</v>
      </c>
      <c r="G1143" s="2" t="s">
        <v>102</v>
      </c>
      <c r="H1143" s="2" t="s">
        <v>13316</v>
      </c>
      <c r="I1143" s="2" t="s">
        <v>361</v>
      </c>
      <c r="J1143" s="9">
        <v>1000</v>
      </c>
      <c r="K1143" s="9">
        <v>1820</v>
      </c>
      <c r="L1143" s="5">
        <v>34</v>
      </c>
      <c r="M1143" s="5">
        <v>0</v>
      </c>
      <c r="N1143" s="5">
        <v>27.12</v>
      </c>
      <c r="O1143" s="5">
        <v>0</v>
      </c>
      <c r="P1143" s="5">
        <v>1.87</v>
      </c>
      <c r="Q1143" s="5">
        <v>0.8</v>
      </c>
      <c r="R1143" s="5">
        <v>0</v>
      </c>
      <c r="S1143" s="5">
        <v>1000</v>
      </c>
    </row>
    <row r="1144" spans="1:19">
      <c r="A1144" s="2" t="s">
        <v>16421</v>
      </c>
      <c r="B1144" s="2" t="s">
        <v>16422</v>
      </c>
      <c r="C1144" s="2" t="s">
        <v>83</v>
      </c>
      <c r="D1144" s="2" t="s">
        <v>11180</v>
      </c>
      <c r="E1144" s="2" t="s">
        <v>32</v>
      </c>
      <c r="F1144" s="2" t="s">
        <v>16423</v>
      </c>
      <c r="G1144" s="2" t="s">
        <v>87</v>
      </c>
      <c r="H1144" s="2" t="s">
        <v>13316</v>
      </c>
      <c r="I1144" s="2" t="s">
        <v>356</v>
      </c>
      <c r="J1144" s="9">
        <v>1000</v>
      </c>
      <c r="K1144" s="9">
        <v>806</v>
      </c>
      <c r="L1144" s="5">
        <v>14</v>
      </c>
      <c r="M1144" s="5">
        <v>0</v>
      </c>
      <c r="N1144" s="5">
        <v>9.94</v>
      </c>
      <c r="O1144" s="5">
        <v>0</v>
      </c>
      <c r="P1144" s="5">
        <v>1.74</v>
      </c>
      <c r="Q1144" s="5">
        <v>0.71</v>
      </c>
      <c r="R1144" s="5">
        <v>0</v>
      </c>
      <c r="S1144" s="5">
        <v>2700</v>
      </c>
    </row>
    <row r="1145" spans="1:19">
      <c r="A1145" s="2" t="s">
        <v>16424</v>
      </c>
      <c r="B1145" s="2" t="s">
        <v>1542</v>
      </c>
      <c r="C1145" s="2" t="s">
        <v>4453</v>
      </c>
      <c r="D1145" s="2" t="s">
        <v>2846</v>
      </c>
      <c r="E1145" s="2" t="s">
        <v>222</v>
      </c>
      <c r="F1145" s="2" t="s">
        <v>16425</v>
      </c>
      <c r="G1145" s="2" t="s">
        <v>50</v>
      </c>
      <c r="H1145" s="2" t="s">
        <v>13316</v>
      </c>
      <c r="I1145" s="2" t="s">
        <v>120</v>
      </c>
      <c r="J1145" s="9">
        <v>500</v>
      </c>
      <c r="K1145" s="9">
        <v>2333</v>
      </c>
      <c r="L1145" s="5">
        <v>77</v>
      </c>
      <c r="M1145" s="5">
        <v>2</v>
      </c>
      <c r="N1145" s="5">
        <v>36.450000000000003</v>
      </c>
      <c r="O1145" s="5">
        <v>113.56</v>
      </c>
      <c r="P1145" s="5">
        <v>3.3</v>
      </c>
      <c r="Q1145" s="5">
        <v>0.47</v>
      </c>
      <c r="R1145" s="5">
        <v>18.23</v>
      </c>
      <c r="S1145" s="5">
        <v>2162</v>
      </c>
    </row>
    <row r="1146" spans="1:19">
      <c r="A1146" s="2" t="s">
        <v>16426</v>
      </c>
      <c r="B1146" s="2" t="s">
        <v>16427</v>
      </c>
      <c r="C1146" s="2" t="s">
        <v>16428</v>
      </c>
      <c r="D1146" s="2" t="s">
        <v>7547</v>
      </c>
      <c r="E1146" s="2" t="s">
        <v>112</v>
      </c>
      <c r="F1146" s="2" t="s">
        <v>16429</v>
      </c>
      <c r="G1146" s="2" t="s">
        <v>58</v>
      </c>
      <c r="H1146" s="2" t="s">
        <v>13316</v>
      </c>
      <c r="I1146" s="2" t="s">
        <v>43</v>
      </c>
      <c r="J1146" s="9">
        <v>100</v>
      </c>
      <c r="K1146" s="9">
        <v>1214</v>
      </c>
      <c r="L1146" s="5">
        <v>35</v>
      </c>
      <c r="M1146" s="5">
        <v>1</v>
      </c>
      <c r="N1146" s="5">
        <v>22.34</v>
      </c>
      <c r="O1146" s="5">
        <v>47.15</v>
      </c>
      <c r="P1146" s="5">
        <v>2.88</v>
      </c>
      <c r="Q1146" s="5">
        <v>0.64</v>
      </c>
      <c r="R1146" s="5">
        <v>22.34</v>
      </c>
      <c r="S1146" s="5">
        <v>2000</v>
      </c>
    </row>
    <row r="1147" spans="1:19">
      <c r="A1147" s="2" t="s">
        <v>16430</v>
      </c>
      <c r="B1147" s="2" t="s">
        <v>1730</v>
      </c>
      <c r="C1147" s="2" t="s">
        <v>16431</v>
      </c>
      <c r="D1147" s="2" t="s">
        <v>1015</v>
      </c>
      <c r="E1147" s="2" t="s">
        <v>40</v>
      </c>
      <c r="F1147" s="2" t="s">
        <v>16432</v>
      </c>
      <c r="G1147" s="2" t="s">
        <v>25</v>
      </c>
      <c r="H1147" s="2" t="s">
        <v>13316</v>
      </c>
      <c r="I1147" s="2" t="s">
        <v>232</v>
      </c>
      <c r="J1147" s="9">
        <v>700</v>
      </c>
      <c r="K1147" s="9">
        <v>1544</v>
      </c>
      <c r="L1147" s="5">
        <v>59</v>
      </c>
      <c r="M1147" s="5">
        <v>0</v>
      </c>
      <c r="N1147" s="5">
        <v>41.35</v>
      </c>
      <c r="O1147" s="5">
        <v>0</v>
      </c>
      <c r="P1147" s="5">
        <v>3.82</v>
      </c>
      <c r="Q1147" s="5">
        <v>0.7</v>
      </c>
      <c r="R1147" s="5">
        <v>0</v>
      </c>
      <c r="S1147" s="5">
        <v>2700</v>
      </c>
    </row>
    <row r="1148" spans="1:19">
      <c r="A1148" s="2" t="s">
        <v>16433</v>
      </c>
      <c r="B1148" s="2" t="s">
        <v>1542</v>
      </c>
      <c r="C1148" s="2" t="s">
        <v>4600</v>
      </c>
      <c r="D1148" s="2" t="s">
        <v>855</v>
      </c>
      <c r="E1148" s="2" t="s">
        <v>112</v>
      </c>
      <c r="F1148" s="2" t="s">
        <v>16434</v>
      </c>
      <c r="G1148" s="2" t="s">
        <v>150</v>
      </c>
      <c r="H1148" s="2" t="s">
        <v>13316</v>
      </c>
      <c r="I1148" s="2" t="s">
        <v>27</v>
      </c>
      <c r="J1148" s="9">
        <v>1000</v>
      </c>
      <c r="K1148" s="9">
        <v>1488</v>
      </c>
      <c r="L1148" s="5">
        <v>30</v>
      </c>
      <c r="M1148" s="5">
        <v>3</v>
      </c>
      <c r="N1148" s="5">
        <v>16.91</v>
      </c>
      <c r="O1148" s="5">
        <v>171.64</v>
      </c>
      <c r="P1148" s="5">
        <v>2.02</v>
      </c>
      <c r="Q1148" s="5">
        <v>0.56000000000000005</v>
      </c>
      <c r="R1148" s="5">
        <v>5.64</v>
      </c>
      <c r="S1148" s="5">
        <v>3250</v>
      </c>
    </row>
    <row r="1149" spans="1:19">
      <c r="A1149" s="2" t="s">
        <v>16435</v>
      </c>
      <c r="B1149" s="2" t="s">
        <v>219</v>
      </c>
      <c r="C1149" s="2" t="s">
        <v>763</v>
      </c>
      <c r="D1149" s="2" t="s">
        <v>264</v>
      </c>
      <c r="E1149" s="2" t="s">
        <v>23</v>
      </c>
      <c r="F1149" s="2" t="s">
        <v>16436</v>
      </c>
      <c r="G1149" s="2" t="s">
        <v>266</v>
      </c>
      <c r="H1149" s="2" t="s">
        <v>13316</v>
      </c>
      <c r="I1149" s="2" t="s">
        <v>361</v>
      </c>
      <c r="J1149" s="9">
        <v>200</v>
      </c>
      <c r="K1149" s="9">
        <v>957</v>
      </c>
      <c r="L1149" s="5">
        <v>28</v>
      </c>
      <c r="M1149" s="5">
        <v>0</v>
      </c>
      <c r="N1149" s="5">
        <v>21.79</v>
      </c>
      <c r="O1149" s="5">
        <v>0</v>
      </c>
      <c r="P1149" s="5">
        <v>2.93</v>
      </c>
      <c r="Q1149" s="5">
        <v>0.78</v>
      </c>
      <c r="R1149" s="5">
        <v>0</v>
      </c>
      <c r="S1149" s="5">
        <v>1666</v>
      </c>
    </row>
    <row r="1150" spans="1:19">
      <c r="A1150" s="2" t="s">
        <v>16437</v>
      </c>
      <c r="B1150" s="2" t="s">
        <v>6384</v>
      </c>
      <c r="C1150" s="2" t="s">
        <v>16438</v>
      </c>
      <c r="D1150" s="2" t="s">
        <v>99</v>
      </c>
      <c r="E1150" s="2" t="s">
        <v>100</v>
      </c>
      <c r="F1150" s="2" t="s">
        <v>4934</v>
      </c>
      <c r="G1150" s="2" t="s">
        <v>266</v>
      </c>
      <c r="H1150" s="2" t="s">
        <v>13316</v>
      </c>
      <c r="I1150" s="2" t="s">
        <v>27</v>
      </c>
      <c r="J1150" s="9">
        <v>600</v>
      </c>
      <c r="K1150" s="9">
        <v>1895</v>
      </c>
      <c r="L1150" s="5">
        <v>43</v>
      </c>
      <c r="M1150" s="5">
        <v>2</v>
      </c>
      <c r="N1150" s="5">
        <v>21.04</v>
      </c>
      <c r="O1150" s="5">
        <v>144.96</v>
      </c>
      <c r="P1150" s="5">
        <v>2.27</v>
      </c>
      <c r="Q1150" s="5">
        <v>0.49</v>
      </c>
      <c r="R1150" s="5">
        <v>10.52</v>
      </c>
      <c r="S1150" s="5">
        <v>1500</v>
      </c>
    </row>
    <row r="1151" spans="1:19">
      <c r="A1151" s="2" t="s">
        <v>16439</v>
      </c>
      <c r="B1151" s="2" t="s">
        <v>295</v>
      </c>
      <c r="C1151" s="2" t="s">
        <v>16440</v>
      </c>
      <c r="D1151" s="2" t="s">
        <v>3738</v>
      </c>
      <c r="E1151" s="2" t="s">
        <v>118</v>
      </c>
      <c r="F1151" s="2" t="s">
        <v>5966</v>
      </c>
      <c r="G1151" s="2" t="s">
        <v>312</v>
      </c>
      <c r="H1151" s="2" t="s">
        <v>13316</v>
      </c>
      <c r="I1151" s="2" t="s">
        <v>80</v>
      </c>
      <c r="J1151" s="9">
        <v>600</v>
      </c>
      <c r="K1151" s="9">
        <v>1920</v>
      </c>
      <c r="L1151" s="5">
        <v>57</v>
      </c>
      <c r="M1151" s="5">
        <v>0</v>
      </c>
      <c r="N1151" s="5">
        <v>24.89</v>
      </c>
      <c r="O1151" s="5">
        <v>0</v>
      </c>
      <c r="P1151" s="5">
        <v>2.97</v>
      </c>
      <c r="Q1151" s="5">
        <v>0.44</v>
      </c>
      <c r="R1151" s="5">
        <v>0</v>
      </c>
      <c r="S1151" s="5">
        <v>4700</v>
      </c>
    </row>
    <row r="1152" spans="1:19">
      <c r="A1152" s="2" t="s">
        <v>16441</v>
      </c>
      <c r="B1152" s="2" t="s">
        <v>1498</v>
      </c>
      <c r="C1152" s="2" t="s">
        <v>10835</v>
      </c>
      <c r="D1152" s="2" t="s">
        <v>16442</v>
      </c>
      <c r="E1152" s="2" t="s">
        <v>40</v>
      </c>
      <c r="F1152" s="2" t="s">
        <v>16443</v>
      </c>
      <c r="G1152" s="2" t="s">
        <v>253</v>
      </c>
      <c r="H1152" s="2" t="s">
        <v>13316</v>
      </c>
      <c r="I1152" s="2" t="s">
        <v>140</v>
      </c>
      <c r="J1152" s="9">
        <v>1000</v>
      </c>
      <c r="K1152" s="9">
        <v>1171</v>
      </c>
      <c r="L1152" s="5">
        <v>26</v>
      </c>
      <c r="M1152" s="5">
        <v>0</v>
      </c>
      <c r="N1152" s="5">
        <v>22.06</v>
      </c>
      <c r="O1152" s="5">
        <v>0</v>
      </c>
      <c r="P1152" s="5">
        <v>2.2200000000000002</v>
      </c>
      <c r="Q1152" s="5">
        <v>0.85</v>
      </c>
      <c r="R1152" s="5">
        <v>0</v>
      </c>
      <c r="S1152" s="5">
        <v>1500</v>
      </c>
    </row>
    <row r="1153" spans="1:19">
      <c r="A1153" s="2" t="s">
        <v>16444</v>
      </c>
      <c r="B1153" s="2" t="s">
        <v>302</v>
      </c>
      <c r="C1153" s="2" t="s">
        <v>6474</v>
      </c>
      <c r="D1153" s="2" t="s">
        <v>251</v>
      </c>
      <c r="E1153" s="2" t="s">
        <v>23</v>
      </c>
      <c r="F1153" s="2" t="s">
        <v>11061</v>
      </c>
      <c r="G1153" s="2" t="s">
        <v>150</v>
      </c>
      <c r="H1153" s="2" t="s">
        <v>13316</v>
      </c>
      <c r="I1153" s="2" t="s">
        <v>206</v>
      </c>
      <c r="J1153" s="9">
        <v>400</v>
      </c>
      <c r="K1153" s="9">
        <v>1115</v>
      </c>
      <c r="L1153" s="5">
        <v>39</v>
      </c>
      <c r="M1153" s="5">
        <v>1</v>
      </c>
      <c r="N1153" s="5">
        <v>30.31</v>
      </c>
      <c r="O1153" s="5">
        <v>56.86</v>
      </c>
      <c r="P1153" s="5">
        <v>3.5</v>
      </c>
      <c r="Q1153" s="5">
        <v>0.78</v>
      </c>
      <c r="R1153" s="5">
        <v>30.31</v>
      </c>
      <c r="S1153" s="5">
        <v>2708</v>
      </c>
    </row>
    <row r="1154" spans="1:19">
      <c r="A1154" s="2" t="s">
        <v>16445</v>
      </c>
      <c r="B1154" s="2" t="s">
        <v>15136</v>
      </c>
      <c r="C1154" s="2" t="s">
        <v>153</v>
      </c>
      <c r="D1154" s="2" t="s">
        <v>1460</v>
      </c>
      <c r="E1154" s="2" t="s">
        <v>23</v>
      </c>
      <c r="F1154" s="2" t="s">
        <v>16446</v>
      </c>
      <c r="G1154" s="2" t="s">
        <v>65</v>
      </c>
      <c r="H1154" s="2" t="s">
        <v>13316</v>
      </c>
      <c r="I1154" s="2" t="s">
        <v>699</v>
      </c>
      <c r="J1154" s="9">
        <v>300</v>
      </c>
      <c r="K1154" s="9">
        <v>680</v>
      </c>
      <c r="L1154" s="5">
        <v>24</v>
      </c>
      <c r="M1154" s="5">
        <v>2</v>
      </c>
      <c r="N1154" s="5">
        <v>13.96</v>
      </c>
      <c r="O1154" s="5">
        <v>133.22</v>
      </c>
      <c r="P1154" s="5">
        <v>3.53</v>
      </c>
      <c r="Q1154" s="5">
        <v>0.57999999999999996</v>
      </c>
      <c r="R1154" s="5">
        <v>6.98</v>
      </c>
      <c r="S1154" s="5">
        <v>2900</v>
      </c>
    </row>
    <row r="1155" spans="1:19">
      <c r="A1155" s="2" t="s">
        <v>16447</v>
      </c>
      <c r="B1155" s="2" t="s">
        <v>16448</v>
      </c>
      <c r="C1155" s="2" t="s">
        <v>9667</v>
      </c>
      <c r="D1155" s="2" t="s">
        <v>9025</v>
      </c>
      <c r="E1155" s="2" t="s">
        <v>32</v>
      </c>
      <c r="F1155" s="2" t="s">
        <v>16449</v>
      </c>
      <c r="G1155" s="2" t="s">
        <v>344</v>
      </c>
      <c r="H1155" s="2" t="s">
        <v>13316</v>
      </c>
      <c r="I1155" s="2" t="s">
        <v>73</v>
      </c>
      <c r="J1155" s="9">
        <v>600</v>
      </c>
      <c r="K1155" s="9">
        <v>2004</v>
      </c>
      <c r="L1155" s="5">
        <v>34</v>
      </c>
      <c r="M1155" s="5">
        <v>1</v>
      </c>
      <c r="N1155" s="5">
        <v>14.62</v>
      </c>
      <c r="O1155" s="5">
        <v>71.81</v>
      </c>
      <c r="P1155" s="5">
        <v>1.7</v>
      </c>
      <c r="Q1155" s="5">
        <v>0.43</v>
      </c>
      <c r="R1155" s="5">
        <v>14.62</v>
      </c>
      <c r="S1155" s="5">
        <v>3142</v>
      </c>
    </row>
    <row r="1156" spans="1:19">
      <c r="A1156" s="2" t="s">
        <v>16450</v>
      </c>
      <c r="B1156" s="2" t="s">
        <v>16451</v>
      </c>
      <c r="C1156" s="2" t="s">
        <v>16452</v>
      </c>
      <c r="D1156" s="2" t="s">
        <v>4204</v>
      </c>
      <c r="E1156" s="2" t="s">
        <v>188</v>
      </c>
      <c r="F1156" s="2" t="s">
        <v>16453</v>
      </c>
      <c r="G1156" s="2" t="s">
        <v>161</v>
      </c>
      <c r="H1156" s="2" t="s">
        <v>13316</v>
      </c>
      <c r="I1156" s="2" t="s">
        <v>120</v>
      </c>
      <c r="J1156" s="9">
        <v>300</v>
      </c>
      <c r="K1156" s="9">
        <v>2284</v>
      </c>
      <c r="L1156" s="5">
        <v>61</v>
      </c>
      <c r="M1156" s="5">
        <v>0</v>
      </c>
      <c r="N1156" s="5">
        <v>39.69</v>
      </c>
      <c r="O1156" s="5">
        <v>0</v>
      </c>
      <c r="P1156" s="5">
        <v>2.67</v>
      </c>
      <c r="Q1156" s="5">
        <v>0.65</v>
      </c>
      <c r="R1156" s="5">
        <v>0</v>
      </c>
      <c r="S1156" s="5">
        <v>1760</v>
      </c>
    </row>
    <row r="1157" spans="1:19">
      <c r="A1157" s="2" t="s">
        <v>16454</v>
      </c>
      <c r="B1157" s="2" t="s">
        <v>7476</v>
      </c>
      <c r="C1157" s="2" t="s">
        <v>843</v>
      </c>
      <c r="D1157" s="2" t="s">
        <v>16455</v>
      </c>
      <c r="E1157" s="2" t="s">
        <v>85</v>
      </c>
      <c r="F1157" s="2" t="s">
        <v>16456</v>
      </c>
      <c r="G1157" s="2" t="s">
        <v>94</v>
      </c>
      <c r="H1157" s="2" t="s">
        <v>13316</v>
      </c>
      <c r="I1157" s="2" t="s">
        <v>319</v>
      </c>
      <c r="J1157" s="9">
        <v>500</v>
      </c>
      <c r="K1157" s="9">
        <v>2379</v>
      </c>
      <c r="L1157" s="5">
        <v>38</v>
      </c>
      <c r="M1157" s="5">
        <v>0</v>
      </c>
      <c r="N1157" s="5">
        <v>22.36</v>
      </c>
      <c r="O1157" s="5">
        <v>0</v>
      </c>
      <c r="P1157" s="5">
        <v>1.6</v>
      </c>
      <c r="Q1157" s="5">
        <v>0.59</v>
      </c>
      <c r="R1157" s="5">
        <v>0</v>
      </c>
      <c r="S1157" s="5">
        <v>4000</v>
      </c>
    </row>
    <row r="1158" spans="1:19">
      <c r="A1158" s="2" t="s">
        <v>16457</v>
      </c>
      <c r="B1158" s="2" t="s">
        <v>1866</v>
      </c>
      <c r="C1158" s="2" t="s">
        <v>3254</v>
      </c>
      <c r="D1158" s="2" t="s">
        <v>16458</v>
      </c>
      <c r="E1158" s="2" t="s">
        <v>112</v>
      </c>
      <c r="F1158" s="2" t="s">
        <v>2045</v>
      </c>
      <c r="G1158" s="2" t="s">
        <v>102</v>
      </c>
      <c r="H1158" s="2" t="s">
        <v>13316</v>
      </c>
      <c r="I1158" s="2" t="s">
        <v>59</v>
      </c>
      <c r="J1158" s="9">
        <v>400</v>
      </c>
      <c r="K1158" s="9">
        <v>1155</v>
      </c>
      <c r="L1158" s="5">
        <v>24</v>
      </c>
      <c r="M1158" s="5">
        <v>0</v>
      </c>
      <c r="N1158" s="5">
        <v>19.84</v>
      </c>
      <c r="O1158" s="5">
        <v>0</v>
      </c>
      <c r="P1158" s="5">
        <v>2.08</v>
      </c>
      <c r="Q1158" s="5">
        <v>0.83</v>
      </c>
      <c r="R1158" s="5">
        <v>0</v>
      </c>
      <c r="S1158" s="5">
        <v>2250</v>
      </c>
    </row>
    <row r="1159" spans="1:19">
      <c r="A1159" s="2" t="s">
        <v>16459</v>
      </c>
      <c r="B1159" s="2" t="s">
        <v>495</v>
      </c>
      <c r="C1159" s="2" t="s">
        <v>1034</v>
      </c>
      <c r="D1159" s="2" t="s">
        <v>1979</v>
      </c>
      <c r="E1159" s="2" t="s">
        <v>258</v>
      </c>
      <c r="F1159" s="2" t="s">
        <v>16460</v>
      </c>
      <c r="G1159" s="2" t="s">
        <v>266</v>
      </c>
      <c r="H1159" s="2" t="s">
        <v>13316</v>
      </c>
      <c r="I1159" s="2" t="s">
        <v>162</v>
      </c>
      <c r="J1159" s="9">
        <v>100</v>
      </c>
      <c r="K1159" s="9">
        <v>605</v>
      </c>
      <c r="L1159" s="5">
        <v>23</v>
      </c>
      <c r="M1159" s="5">
        <v>0</v>
      </c>
      <c r="N1159" s="5">
        <v>12.81</v>
      </c>
      <c r="O1159" s="5">
        <v>0</v>
      </c>
      <c r="P1159" s="5">
        <v>3.8</v>
      </c>
      <c r="Q1159" s="5">
        <v>0.56000000000000005</v>
      </c>
      <c r="R1159" s="5">
        <v>0</v>
      </c>
      <c r="S1159" s="5">
        <v>2750</v>
      </c>
    </row>
    <row r="1160" spans="1:19">
      <c r="A1160" s="2" t="s">
        <v>16461</v>
      </c>
      <c r="B1160" s="2" t="s">
        <v>2612</v>
      </c>
      <c r="C1160" s="2" t="s">
        <v>1231</v>
      </c>
      <c r="D1160" s="2" t="s">
        <v>8095</v>
      </c>
      <c r="E1160" s="2" t="s">
        <v>112</v>
      </c>
      <c r="F1160" s="2" t="s">
        <v>16462</v>
      </c>
      <c r="G1160" s="2" t="s">
        <v>344</v>
      </c>
      <c r="H1160" s="2" t="s">
        <v>13316</v>
      </c>
      <c r="I1160" s="2" t="s">
        <v>382</v>
      </c>
      <c r="J1160" s="9">
        <v>1000</v>
      </c>
      <c r="K1160" s="9">
        <v>868</v>
      </c>
      <c r="L1160" s="5">
        <v>13</v>
      </c>
      <c r="M1160" s="5">
        <v>0</v>
      </c>
      <c r="N1160" s="5">
        <v>9.2799999999999994</v>
      </c>
      <c r="O1160" s="5">
        <v>0</v>
      </c>
      <c r="P1160" s="5">
        <v>1.5</v>
      </c>
      <c r="Q1160" s="5">
        <v>0.71</v>
      </c>
      <c r="R1160" s="5">
        <v>0</v>
      </c>
      <c r="S1160" s="5">
        <v>3100</v>
      </c>
    </row>
    <row r="1161" spans="1:19">
      <c r="A1161" s="2" t="s">
        <v>16463</v>
      </c>
      <c r="B1161" s="2" t="s">
        <v>5201</v>
      </c>
      <c r="C1161" s="2" t="s">
        <v>420</v>
      </c>
      <c r="D1161" s="2" t="s">
        <v>624</v>
      </c>
      <c r="E1161" s="2" t="s">
        <v>625</v>
      </c>
      <c r="F1161" s="2" t="s">
        <v>16464</v>
      </c>
      <c r="G1161" s="2" t="s">
        <v>34</v>
      </c>
      <c r="H1161" s="2" t="s">
        <v>13316</v>
      </c>
      <c r="I1161" s="2" t="s">
        <v>183</v>
      </c>
      <c r="J1161" s="9">
        <v>600</v>
      </c>
      <c r="K1161" s="9">
        <v>1443</v>
      </c>
      <c r="L1161" s="5">
        <v>37</v>
      </c>
      <c r="M1161" s="5">
        <v>0</v>
      </c>
      <c r="N1161" s="5">
        <v>29.27</v>
      </c>
      <c r="O1161" s="5">
        <v>0</v>
      </c>
      <c r="P1161" s="5">
        <v>2.56</v>
      </c>
      <c r="Q1161" s="5">
        <v>0.79</v>
      </c>
      <c r="R1161" s="5">
        <v>0</v>
      </c>
      <c r="S1161" s="5">
        <v>5001</v>
      </c>
    </row>
    <row r="1162" spans="1:19">
      <c r="A1162" s="2" t="s">
        <v>16465</v>
      </c>
      <c r="B1162" s="2" t="s">
        <v>3124</v>
      </c>
      <c r="C1162" s="2" t="s">
        <v>561</v>
      </c>
      <c r="D1162" s="2" t="s">
        <v>1444</v>
      </c>
      <c r="E1162" s="2" t="s">
        <v>953</v>
      </c>
      <c r="F1162" s="2" t="s">
        <v>12735</v>
      </c>
      <c r="G1162" s="2" t="s">
        <v>134</v>
      </c>
      <c r="H1162" s="2" t="s">
        <v>13316</v>
      </c>
      <c r="I1162" s="2" t="s">
        <v>155</v>
      </c>
      <c r="J1162" s="9">
        <v>400</v>
      </c>
      <c r="K1162" s="9">
        <v>2488</v>
      </c>
      <c r="L1162" s="5">
        <v>67</v>
      </c>
      <c r="M1162" s="5">
        <v>7</v>
      </c>
      <c r="N1162" s="5">
        <v>43.05</v>
      </c>
      <c r="O1162" s="5">
        <v>282.39999999999998</v>
      </c>
      <c r="P1162" s="5">
        <v>2.69</v>
      </c>
      <c r="Q1162" s="5">
        <v>0.64</v>
      </c>
      <c r="R1162" s="5">
        <v>6.15</v>
      </c>
      <c r="S1162" s="5">
        <v>1900</v>
      </c>
    </row>
    <row r="1163" spans="1:19">
      <c r="A1163" s="2" t="s">
        <v>16466</v>
      </c>
      <c r="B1163" s="2" t="s">
        <v>6010</v>
      </c>
      <c r="C1163" s="2" t="s">
        <v>4537</v>
      </c>
      <c r="D1163" s="2" t="s">
        <v>597</v>
      </c>
      <c r="E1163" s="2" t="s">
        <v>237</v>
      </c>
      <c r="F1163" s="2" t="s">
        <v>16467</v>
      </c>
      <c r="G1163" s="2" t="s">
        <v>72</v>
      </c>
      <c r="H1163" s="2" t="s">
        <v>13316</v>
      </c>
      <c r="I1163" s="2" t="s">
        <v>127</v>
      </c>
      <c r="J1163" s="9">
        <v>1000</v>
      </c>
      <c r="K1163" s="9">
        <v>690</v>
      </c>
      <c r="L1163" s="5">
        <v>16</v>
      </c>
      <c r="M1163" s="5">
        <v>0</v>
      </c>
      <c r="N1163" s="5">
        <v>7.36</v>
      </c>
      <c r="O1163" s="5">
        <v>0</v>
      </c>
      <c r="P1163" s="5">
        <v>2.3199999999999998</v>
      </c>
      <c r="Q1163" s="5">
        <v>0.46</v>
      </c>
      <c r="R1163" s="5">
        <v>0</v>
      </c>
      <c r="S1163" s="5">
        <v>2000</v>
      </c>
    </row>
    <row r="1164" spans="1:19">
      <c r="A1164" s="2" t="s">
        <v>16468</v>
      </c>
      <c r="B1164" s="2" t="s">
        <v>16469</v>
      </c>
      <c r="C1164" s="2" t="s">
        <v>1335</v>
      </c>
      <c r="D1164" s="2" t="s">
        <v>117</v>
      </c>
      <c r="E1164" s="2" t="s">
        <v>118</v>
      </c>
      <c r="F1164" s="2" t="s">
        <v>7455</v>
      </c>
      <c r="G1164" s="2" t="s">
        <v>253</v>
      </c>
      <c r="H1164" s="2" t="s">
        <v>13316</v>
      </c>
      <c r="I1164" s="2" t="s">
        <v>140</v>
      </c>
      <c r="J1164" s="9">
        <v>300</v>
      </c>
      <c r="K1164" s="9">
        <v>2312</v>
      </c>
      <c r="L1164" s="5">
        <v>99</v>
      </c>
      <c r="M1164" s="5">
        <v>2</v>
      </c>
      <c r="N1164" s="5">
        <v>75.37</v>
      </c>
      <c r="O1164" s="5">
        <v>120.29</v>
      </c>
      <c r="P1164" s="5">
        <v>4.28</v>
      </c>
      <c r="Q1164" s="5">
        <v>0.76</v>
      </c>
      <c r="R1164" s="5">
        <v>37.68</v>
      </c>
      <c r="S1164" s="5">
        <v>3692</v>
      </c>
    </row>
    <row r="1165" spans="1:19">
      <c r="A1165" s="2" t="s">
        <v>16470</v>
      </c>
      <c r="B1165" s="2" t="s">
        <v>9514</v>
      </c>
      <c r="C1165" s="2" t="s">
        <v>16471</v>
      </c>
      <c r="D1165" s="2" t="s">
        <v>12914</v>
      </c>
      <c r="E1165" s="2" t="s">
        <v>125</v>
      </c>
      <c r="F1165" s="2" t="s">
        <v>8024</v>
      </c>
      <c r="G1165" s="2" t="s">
        <v>167</v>
      </c>
      <c r="H1165" s="2" t="s">
        <v>13316</v>
      </c>
      <c r="I1165" s="2" t="s">
        <v>313</v>
      </c>
      <c r="J1165" s="9">
        <v>800</v>
      </c>
      <c r="K1165" s="9">
        <v>780</v>
      </c>
      <c r="L1165" s="5">
        <v>28</v>
      </c>
      <c r="M1165" s="5">
        <v>2</v>
      </c>
      <c r="N1165" s="5">
        <v>19.829999999999998</v>
      </c>
      <c r="O1165" s="5">
        <v>105.34</v>
      </c>
      <c r="P1165" s="5">
        <v>3.59</v>
      </c>
      <c r="Q1165" s="5">
        <v>0.71</v>
      </c>
      <c r="R1165" s="5">
        <v>9.91</v>
      </c>
      <c r="S1165" s="5">
        <v>3000</v>
      </c>
    </row>
    <row r="1166" spans="1:19">
      <c r="A1166" s="2" t="s">
        <v>16472</v>
      </c>
      <c r="B1166" s="2" t="s">
        <v>16473</v>
      </c>
      <c r="C1166" s="2" t="s">
        <v>947</v>
      </c>
      <c r="D1166" s="2" t="s">
        <v>10158</v>
      </c>
      <c r="E1166" s="2" t="s">
        <v>112</v>
      </c>
      <c r="F1166" s="2" t="s">
        <v>16474</v>
      </c>
      <c r="G1166" s="2" t="s">
        <v>42</v>
      </c>
      <c r="H1166" s="2" t="s">
        <v>13316</v>
      </c>
      <c r="I1166" s="2" t="s">
        <v>217</v>
      </c>
      <c r="J1166" s="9">
        <v>100</v>
      </c>
      <c r="K1166" s="9">
        <v>608</v>
      </c>
      <c r="L1166" s="5">
        <v>19</v>
      </c>
      <c r="M1166" s="5">
        <v>0</v>
      </c>
      <c r="N1166" s="5">
        <v>11.92</v>
      </c>
      <c r="O1166" s="5">
        <v>0</v>
      </c>
      <c r="P1166" s="5">
        <v>3.12</v>
      </c>
      <c r="Q1166" s="5">
        <v>0.63</v>
      </c>
      <c r="R1166" s="5">
        <v>0</v>
      </c>
      <c r="S1166" s="5">
        <v>1760</v>
      </c>
    </row>
    <row r="1167" spans="1:19">
      <c r="A1167" s="2" t="s">
        <v>16475</v>
      </c>
      <c r="B1167" s="2" t="s">
        <v>2903</v>
      </c>
      <c r="C1167" s="2" t="s">
        <v>1702</v>
      </c>
      <c r="D1167" s="2" t="s">
        <v>1956</v>
      </c>
      <c r="E1167" s="2" t="s">
        <v>40</v>
      </c>
      <c r="F1167" s="2" t="s">
        <v>16476</v>
      </c>
      <c r="G1167" s="2" t="s">
        <v>134</v>
      </c>
      <c r="H1167" s="2" t="s">
        <v>13316</v>
      </c>
      <c r="I1167" s="2" t="s">
        <v>162</v>
      </c>
      <c r="J1167" s="9">
        <v>400</v>
      </c>
      <c r="K1167" s="9">
        <v>2366</v>
      </c>
      <c r="L1167" s="5">
        <v>61</v>
      </c>
      <c r="M1167" s="5">
        <v>1</v>
      </c>
      <c r="N1167" s="5">
        <v>41.9</v>
      </c>
      <c r="O1167" s="5">
        <v>48.85</v>
      </c>
      <c r="P1167" s="5">
        <v>2.58</v>
      </c>
      <c r="Q1167" s="5">
        <v>0.69</v>
      </c>
      <c r="R1167" s="5">
        <v>41.9</v>
      </c>
      <c r="S1167" s="5">
        <v>3300</v>
      </c>
    </row>
    <row r="1168" spans="1:19">
      <c r="A1168" s="2" t="s">
        <v>16477</v>
      </c>
      <c r="B1168" s="2" t="s">
        <v>4009</v>
      </c>
      <c r="C1168" s="2" t="s">
        <v>12136</v>
      </c>
      <c r="D1168" s="2" t="s">
        <v>943</v>
      </c>
      <c r="E1168" s="2" t="s">
        <v>112</v>
      </c>
      <c r="F1168" s="2" t="s">
        <v>11962</v>
      </c>
      <c r="G1168" s="2" t="s">
        <v>167</v>
      </c>
      <c r="H1168" s="2" t="s">
        <v>13316</v>
      </c>
      <c r="I1168" s="2" t="s">
        <v>232</v>
      </c>
      <c r="J1168" s="9">
        <v>100</v>
      </c>
      <c r="K1168" s="9">
        <v>2111</v>
      </c>
      <c r="L1168" s="5">
        <v>36</v>
      </c>
      <c r="M1168" s="5">
        <v>3</v>
      </c>
      <c r="N1168" s="5">
        <v>17.32</v>
      </c>
      <c r="O1168" s="5">
        <v>219.73</v>
      </c>
      <c r="P1168" s="5">
        <v>1.71</v>
      </c>
      <c r="Q1168" s="5">
        <v>0.48</v>
      </c>
      <c r="R1168" s="5">
        <v>5.77</v>
      </c>
      <c r="S1168" s="5">
        <v>3500</v>
      </c>
    </row>
    <row r="1169" spans="1:19">
      <c r="A1169" s="2" t="s">
        <v>16478</v>
      </c>
      <c r="B1169" s="2" t="s">
        <v>6319</v>
      </c>
      <c r="C1169" s="2" t="s">
        <v>16479</v>
      </c>
      <c r="D1169" s="2" t="s">
        <v>1258</v>
      </c>
      <c r="E1169" s="2" t="s">
        <v>132</v>
      </c>
      <c r="F1169" s="2" t="s">
        <v>4764</v>
      </c>
      <c r="G1169" s="2" t="s">
        <v>25</v>
      </c>
      <c r="H1169" s="2" t="s">
        <v>13316</v>
      </c>
      <c r="I1169" s="2" t="s">
        <v>95</v>
      </c>
      <c r="J1169" s="9">
        <v>1000</v>
      </c>
      <c r="K1169" s="9">
        <v>580</v>
      </c>
      <c r="L1169" s="5">
        <v>14</v>
      </c>
      <c r="M1169" s="5">
        <v>0</v>
      </c>
      <c r="N1169" s="5">
        <v>6.77</v>
      </c>
      <c r="O1169" s="5">
        <v>0</v>
      </c>
      <c r="P1169" s="5">
        <v>2.41</v>
      </c>
      <c r="Q1169" s="5">
        <v>0.48</v>
      </c>
      <c r="R1169" s="5">
        <v>0</v>
      </c>
      <c r="S1169" s="5">
        <v>2800</v>
      </c>
    </row>
    <row r="1170" spans="1:19">
      <c r="A1170" s="2" t="s">
        <v>16480</v>
      </c>
      <c r="B1170" s="2" t="s">
        <v>414</v>
      </c>
      <c r="C1170" s="2" t="s">
        <v>3033</v>
      </c>
      <c r="D1170" s="2" t="s">
        <v>204</v>
      </c>
      <c r="E1170" s="2" t="s">
        <v>56</v>
      </c>
      <c r="F1170" s="2" t="s">
        <v>16481</v>
      </c>
      <c r="G1170" s="2" t="s">
        <v>65</v>
      </c>
      <c r="H1170" s="2" t="s">
        <v>13316</v>
      </c>
      <c r="I1170" s="2" t="s">
        <v>80</v>
      </c>
      <c r="J1170" s="9">
        <v>500</v>
      </c>
      <c r="K1170" s="9">
        <v>1547</v>
      </c>
      <c r="L1170" s="5">
        <v>64</v>
      </c>
      <c r="M1170" s="5">
        <v>0</v>
      </c>
      <c r="N1170" s="5">
        <v>53.12</v>
      </c>
      <c r="O1170" s="5">
        <v>0</v>
      </c>
      <c r="P1170" s="5">
        <v>4.1399999999999997</v>
      </c>
      <c r="Q1170" s="5">
        <v>0.83</v>
      </c>
      <c r="R1170" s="5">
        <v>0</v>
      </c>
      <c r="S1170" s="5">
        <v>3614</v>
      </c>
    </row>
    <row r="1171" spans="1:19">
      <c r="A1171" s="2" t="s">
        <v>16482</v>
      </c>
      <c r="B1171" s="2" t="s">
        <v>1138</v>
      </c>
      <c r="C1171" s="2" t="s">
        <v>920</v>
      </c>
      <c r="D1171" s="2" t="s">
        <v>1793</v>
      </c>
      <c r="E1171" s="2" t="s">
        <v>23</v>
      </c>
      <c r="F1171" s="2" t="s">
        <v>16483</v>
      </c>
      <c r="G1171" s="2" t="s">
        <v>102</v>
      </c>
      <c r="H1171" s="2" t="s">
        <v>13316</v>
      </c>
      <c r="I1171" s="2" t="s">
        <v>300</v>
      </c>
      <c r="J1171" s="9">
        <v>800</v>
      </c>
      <c r="K1171" s="9">
        <v>2379</v>
      </c>
      <c r="L1171" s="5">
        <v>85</v>
      </c>
      <c r="M1171" s="5">
        <v>2</v>
      </c>
      <c r="N1171" s="5">
        <v>53.37</v>
      </c>
      <c r="O1171" s="5">
        <v>73.98</v>
      </c>
      <c r="P1171" s="5">
        <v>3.57</v>
      </c>
      <c r="Q1171" s="5">
        <v>0.63</v>
      </c>
      <c r="R1171" s="5">
        <v>26.68</v>
      </c>
      <c r="S1171" s="5">
        <v>1625</v>
      </c>
    </row>
    <row r="1172" spans="1:19">
      <c r="A1172" s="2" t="s">
        <v>16484</v>
      </c>
      <c r="B1172" s="2" t="s">
        <v>1681</v>
      </c>
      <c r="C1172" s="2" t="s">
        <v>16485</v>
      </c>
      <c r="D1172" s="2" t="s">
        <v>1797</v>
      </c>
      <c r="E1172" s="2" t="s">
        <v>23</v>
      </c>
      <c r="F1172" s="2" t="s">
        <v>16486</v>
      </c>
      <c r="G1172" s="2" t="s">
        <v>167</v>
      </c>
      <c r="H1172" s="2" t="s">
        <v>13316</v>
      </c>
      <c r="I1172" s="2" t="s">
        <v>51</v>
      </c>
      <c r="J1172" s="9">
        <v>200</v>
      </c>
      <c r="K1172" s="9">
        <v>2151</v>
      </c>
      <c r="L1172" s="5">
        <v>39</v>
      </c>
      <c r="M1172" s="5">
        <v>3</v>
      </c>
      <c r="N1172" s="5">
        <v>17.399999999999999</v>
      </c>
      <c r="O1172" s="5">
        <v>152.91</v>
      </c>
      <c r="P1172" s="5">
        <v>1.81</v>
      </c>
      <c r="Q1172" s="5">
        <v>0.45</v>
      </c>
      <c r="R1172" s="5">
        <v>5.8</v>
      </c>
      <c r="S1172" s="5">
        <v>2000</v>
      </c>
    </row>
    <row r="1173" spans="1:19">
      <c r="A1173" s="2" t="s">
        <v>16487</v>
      </c>
      <c r="B1173" s="2" t="s">
        <v>9254</v>
      </c>
      <c r="C1173" s="2" t="s">
        <v>6203</v>
      </c>
      <c r="D1173" s="2" t="s">
        <v>16488</v>
      </c>
      <c r="E1173" s="2" t="s">
        <v>23</v>
      </c>
      <c r="F1173" s="2" t="s">
        <v>16489</v>
      </c>
      <c r="G1173" s="2" t="s">
        <v>65</v>
      </c>
      <c r="H1173" s="2" t="s">
        <v>13316</v>
      </c>
      <c r="I1173" s="2" t="s">
        <v>51</v>
      </c>
      <c r="J1173" s="9">
        <v>100</v>
      </c>
      <c r="K1173" s="9">
        <v>2498</v>
      </c>
      <c r="L1173" s="5">
        <v>73</v>
      </c>
      <c r="M1173" s="5">
        <v>2</v>
      </c>
      <c r="N1173" s="5">
        <v>55.92</v>
      </c>
      <c r="O1173" s="5">
        <v>91.15</v>
      </c>
      <c r="P1173" s="5">
        <v>2.92</v>
      </c>
      <c r="Q1173" s="5">
        <v>0.77</v>
      </c>
      <c r="R1173" s="5">
        <v>27.96</v>
      </c>
      <c r="S1173" s="5">
        <v>1200</v>
      </c>
    </row>
    <row r="1174" spans="1:19">
      <c r="A1174" s="2" t="s">
        <v>16490</v>
      </c>
      <c r="B1174" s="2" t="s">
        <v>6732</v>
      </c>
      <c r="C1174" s="2" t="s">
        <v>16491</v>
      </c>
      <c r="D1174" s="2" t="s">
        <v>4589</v>
      </c>
      <c r="E1174" s="2" t="s">
        <v>112</v>
      </c>
      <c r="F1174" s="2" t="s">
        <v>16492</v>
      </c>
      <c r="G1174" s="2" t="s">
        <v>102</v>
      </c>
      <c r="H1174" s="2" t="s">
        <v>13316</v>
      </c>
      <c r="I1174" s="2" t="s">
        <v>300</v>
      </c>
      <c r="J1174" s="9">
        <v>700</v>
      </c>
      <c r="K1174" s="9">
        <v>953</v>
      </c>
      <c r="L1174" s="5">
        <v>17</v>
      </c>
      <c r="M1174" s="5">
        <v>0</v>
      </c>
      <c r="N1174" s="5">
        <v>7.66</v>
      </c>
      <c r="O1174" s="5">
        <v>0</v>
      </c>
      <c r="P1174" s="5">
        <v>1.78</v>
      </c>
      <c r="Q1174" s="5">
        <v>0.45</v>
      </c>
      <c r="R1174" s="5">
        <v>0</v>
      </c>
      <c r="S1174" s="5">
        <v>4000</v>
      </c>
    </row>
    <row r="1175" spans="1:19">
      <c r="A1175" s="2" t="s">
        <v>16493</v>
      </c>
      <c r="B1175" s="2" t="s">
        <v>2612</v>
      </c>
      <c r="C1175" s="2" t="s">
        <v>16494</v>
      </c>
      <c r="D1175" s="2" t="s">
        <v>8956</v>
      </c>
      <c r="E1175" s="2" t="s">
        <v>56</v>
      </c>
      <c r="F1175" s="2" t="s">
        <v>16495</v>
      </c>
      <c r="G1175" s="2" t="s">
        <v>58</v>
      </c>
      <c r="H1175" s="2" t="s">
        <v>13316</v>
      </c>
      <c r="I1175" s="2" t="s">
        <v>140</v>
      </c>
      <c r="J1175" s="9">
        <v>700</v>
      </c>
      <c r="K1175" s="9">
        <v>1849</v>
      </c>
      <c r="L1175" s="5">
        <v>80</v>
      </c>
      <c r="M1175" s="5">
        <v>3</v>
      </c>
      <c r="N1175" s="5">
        <v>38.880000000000003</v>
      </c>
      <c r="O1175" s="5">
        <v>160.85</v>
      </c>
      <c r="P1175" s="5">
        <v>4.33</v>
      </c>
      <c r="Q1175" s="5">
        <v>0.49</v>
      </c>
      <c r="R1175" s="5">
        <v>12.96</v>
      </c>
      <c r="S1175" s="5">
        <v>2522</v>
      </c>
    </row>
    <row r="1176" spans="1:19">
      <c r="A1176" s="2" t="s">
        <v>16496</v>
      </c>
      <c r="B1176" s="2" t="s">
        <v>6624</v>
      </c>
      <c r="C1176" s="2" t="s">
        <v>16497</v>
      </c>
      <c r="D1176" s="2" t="s">
        <v>16498</v>
      </c>
      <c r="E1176" s="2" t="s">
        <v>40</v>
      </c>
      <c r="F1176" s="2" t="s">
        <v>16499</v>
      </c>
      <c r="G1176" s="2" t="s">
        <v>344</v>
      </c>
      <c r="H1176" s="2" t="s">
        <v>13316</v>
      </c>
      <c r="I1176" s="2" t="s">
        <v>80</v>
      </c>
      <c r="J1176" s="9">
        <v>800</v>
      </c>
      <c r="K1176" s="9">
        <v>1020</v>
      </c>
      <c r="L1176" s="5">
        <v>29</v>
      </c>
      <c r="M1176" s="5">
        <v>0</v>
      </c>
      <c r="N1176" s="5">
        <v>21.78</v>
      </c>
      <c r="O1176" s="5">
        <v>0</v>
      </c>
      <c r="P1176" s="5">
        <v>2.84</v>
      </c>
      <c r="Q1176" s="5">
        <v>0.75</v>
      </c>
      <c r="R1176" s="5">
        <v>0</v>
      </c>
      <c r="S1176" s="5">
        <v>1500</v>
      </c>
    </row>
    <row r="1177" spans="1:19">
      <c r="A1177" s="2" t="s">
        <v>16500</v>
      </c>
      <c r="B1177" s="2" t="s">
        <v>605</v>
      </c>
      <c r="C1177" s="2" t="s">
        <v>143</v>
      </c>
      <c r="D1177" s="2" t="s">
        <v>14361</v>
      </c>
      <c r="E1177" s="2" t="s">
        <v>118</v>
      </c>
      <c r="F1177" s="2" t="s">
        <v>16501</v>
      </c>
      <c r="G1177" s="2" t="s">
        <v>150</v>
      </c>
      <c r="H1177" s="2" t="s">
        <v>13316</v>
      </c>
      <c r="I1177" s="2" t="s">
        <v>313</v>
      </c>
      <c r="J1177" s="9">
        <v>800</v>
      </c>
      <c r="K1177" s="9">
        <v>624</v>
      </c>
      <c r="L1177" s="5">
        <v>18</v>
      </c>
      <c r="M1177" s="5">
        <v>2</v>
      </c>
      <c r="N1177" s="5">
        <v>13.46</v>
      </c>
      <c r="O1177" s="5">
        <v>138.53</v>
      </c>
      <c r="P1177" s="5">
        <v>2.88</v>
      </c>
      <c r="Q1177" s="5">
        <v>0.75</v>
      </c>
      <c r="R1177" s="5">
        <v>6.73</v>
      </c>
      <c r="S1177" s="5">
        <v>1250</v>
      </c>
    </row>
    <row r="1178" spans="1:19">
      <c r="A1178" s="2" t="s">
        <v>16502</v>
      </c>
      <c r="B1178" s="2" t="s">
        <v>16503</v>
      </c>
      <c r="C1178" s="2" t="s">
        <v>269</v>
      </c>
      <c r="D1178" s="2" t="s">
        <v>1696</v>
      </c>
      <c r="E1178" s="2" t="s">
        <v>635</v>
      </c>
      <c r="F1178" s="2" t="s">
        <v>16504</v>
      </c>
      <c r="G1178" s="2" t="s">
        <v>34</v>
      </c>
      <c r="H1178" s="2" t="s">
        <v>13316</v>
      </c>
      <c r="I1178" s="2" t="s">
        <v>127</v>
      </c>
      <c r="J1178" s="9">
        <v>100</v>
      </c>
      <c r="K1178" s="9">
        <v>2415</v>
      </c>
      <c r="L1178" s="5">
        <v>63</v>
      </c>
      <c r="M1178" s="5">
        <v>5</v>
      </c>
      <c r="N1178" s="5">
        <v>45.59</v>
      </c>
      <c r="O1178" s="5">
        <v>302.5</v>
      </c>
      <c r="P1178" s="5">
        <v>2.61</v>
      </c>
      <c r="Q1178" s="5">
        <v>0.72</v>
      </c>
      <c r="R1178" s="5">
        <v>9.1199999999999992</v>
      </c>
      <c r="S1178" s="5">
        <v>1300</v>
      </c>
    </row>
    <row r="1179" spans="1:19">
      <c r="A1179" s="2" t="s">
        <v>16505</v>
      </c>
      <c r="B1179" s="2" t="s">
        <v>1681</v>
      </c>
      <c r="C1179" s="2" t="s">
        <v>8462</v>
      </c>
      <c r="D1179" s="2" t="s">
        <v>16506</v>
      </c>
      <c r="E1179" s="2" t="s">
        <v>85</v>
      </c>
      <c r="F1179" s="2" t="s">
        <v>16507</v>
      </c>
      <c r="G1179" s="2" t="s">
        <v>312</v>
      </c>
      <c r="H1179" s="2" t="s">
        <v>13316</v>
      </c>
      <c r="I1179" s="2" t="s">
        <v>162</v>
      </c>
      <c r="J1179" s="9">
        <v>600</v>
      </c>
      <c r="K1179" s="9">
        <v>646</v>
      </c>
      <c r="L1179" s="5">
        <v>20</v>
      </c>
      <c r="M1179" s="5">
        <v>0</v>
      </c>
      <c r="N1179" s="5">
        <v>15.82</v>
      </c>
      <c r="O1179" s="5">
        <v>0</v>
      </c>
      <c r="P1179" s="5">
        <v>3.1</v>
      </c>
      <c r="Q1179" s="5">
        <v>0.79</v>
      </c>
      <c r="R1179" s="5">
        <v>0</v>
      </c>
      <c r="S1179" s="5">
        <v>2162</v>
      </c>
    </row>
    <row r="1180" spans="1:19">
      <c r="A1180" s="2" t="s">
        <v>16508</v>
      </c>
      <c r="B1180" s="2" t="s">
        <v>16509</v>
      </c>
      <c r="C1180" s="2" t="s">
        <v>16510</v>
      </c>
      <c r="D1180" s="2" t="s">
        <v>6546</v>
      </c>
      <c r="E1180" s="2" t="s">
        <v>78</v>
      </c>
      <c r="F1180" s="2" t="s">
        <v>16511</v>
      </c>
      <c r="G1180" s="2" t="s">
        <v>50</v>
      </c>
      <c r="H1180" s="2" t="s">
        <v>13316</v>
      </c>
      <c r="I1180" s="2" t="s">
        <v>232</v>
      </c>
      <c r="J1180" s="9">
        <v>1000</v>
      </c>
      <c r="K1180" s="9">
        <v>544</v>
      </c>
      <c r="L1180" s="5">
        <v>19</v>
      </c>
      <c r="M1180" s="5">
        <v>2</v>
      </c>
      <c r="N1180" s="5">
        <v>7.79</v>
      </c>
      <c r="O1180" s="5">
        <v>144.54</v>
      </c>
      <c r="P1180" s="5">
        <v>3.49</v>
      </c>
      <c r="Q1180" s="5">
        <v>0.41</v>
      </c>
      <c r="R1180" s="5">
        <v>3.9</v>
      </c>
      <c r="S1180" s="5">
        <v>3250</v>
      </c>
    </row>
    <row r="1181" spans="1:19">
      <c r="A1181" s="2" t="s">
        <v>16512</v>
      </c>
      <c r="B1181" s="2" t="s">
        <v>2865</v>
      </c>
      <c r="C1181" s="2" t="s">
        <v>16513</v>
      </c>
      <c r="D1181" s="2" t="s">
        <v>16514</v>
      </c>
      <c r="E1181" s="2" t="s">
        <v>23</v>
      </c>
      <c r="F1181" s="2" t="s">
        <v>16515</v>
      </c>
      <c r="G1181" s="2" t="s">
        <v>190</v>
      </c>
      <c r="H1181" s="2" t="s">
        <v>13316</v>
      </c>
      <c r="I1181" s="2" t="s">
        <v>293</v>
      </c>
      <c r="J1181" s="9">
        <v>100</v>
      </c>
      <c r="K1181" s="9">
        <v>2252</v>
      </c>
      <c r="L1181" s="5">
        <v>72</v>
      </c>
      <c r="M1181" s="5">
        <v>6</v>
      </c>
      <c r="N1181" s="5">
        <v>40.68</v>
      </c>
      <c r="O1181" s="5">
        <v>245.28</v>
      </c>
      <c r="P1181" s="5">
        <v>3.2</v>
      </c>
      <c r="Q1181" s="5">
        <v>0.56000000000000005</v>
      </c>
      <c r="R1181" s="5">
        <v>6.78</v>
      </c>
      <c r="S1181" s="5">
        <v>2400</v>
      </c>
    </row>
    <row r="1182" spans="1:19">
      <c r="A1182" s="2" t="s">
        <v>16516</v>
      </c>
      <c r="B1182" s="2" t="s">
        <v>2002</v>
      </c>
      <c r="C1182" s="2" t="s">
        <v>4269</v>
      </c>
      <c r="D1182" s="2" t="s">
        <v>1131</v>
      </c>
      <c r="E1182" s="2" t="s">
        <v>625</v>
      </c>
      <c r="F1182" s="2" t="s">
        <v>16517</v>
      </c>
      <c r="G1182" s="2" t="s">
        <v>65</v>
      </c>
      <c r="H1182" s="2" t="s">
        <v>13316</v>
      </c>
      <c r="I1182" s="2" t="s">
        <v>80</v>
      </c>
      <c r="J1182" s="9">
        <v>500</v>
      </c>
      <c r="K1182" s="9">
        <v>750</v>
      </c>
      <c r="L1182" s="5">
        <v>20</v>
      </c>
      <c r="M1182" s="5">
        <v>0</v>
      </c>
      <c r="N1182" s="5">
        <v>15.78</v>
      </c>
      <c r="O1182" s="5">
        <v>0</v>
      </c>
      <c r="P1182" s="5">
        <v>2.67</v>
      </c>
      <c r="Q1182" s="5">
        <v>0.79</v>
      </c>
      <c r="R1182" s="5">
        <v>0</v>
      </c>
      <c r="S1182" s="5">
        <v>2572</v>
      </c>
    </row>
    <row r="1183" spans="1:19">
      <c r="A1183" s="2" t="s">
        <v>16518</v>
      </c>
      <c r="B1183" s="2" t="s">
        <v>10600</v>
      </c>
      <c r="C1183" s="2" t="s">
        <v>16519</v>
      </c>
      <c r="D1183" s="2" t="s">
        <v>2626</v>
      </c>
      <c r="E1183" s="2" t="s">
        <v>373</v>
      </c>
      <c r="F1183" s="2" t="s">
        <v>1919</v>
      </c>
      <c r="G1183" s="2" t="s">
        <v>266</v>
      </c>
      <c r="H1183" s="2" t="s">
        <v>13316</v>
      </c>
      <c r="I1183" s="2" t="s">
        <v>232</v>
      </c>
      <c r="J1183" s="9">
        <v>800</v>
      </c>
      <c r="K1183" s="9">
        <v>1384</v>
      </c>
      <c r="L1183" s="5">
        <v>24</v>
      </c>
      <c r="M1183" s="5">
        <v>0</v>
      </c>
      <c r="N1183" s="5">
        <v>16.64</v>
      </c>
      <c r="O1183" s="5">
        <v>0</v>
      </c>
      <c r="P1183" s="5">
        <v>1.73</v>
      </c>
      <c r="Q1183" s="5">
        <v>0.69</v>
      </c>
      <c r="R1183" s="5">
        <v>0</v>
      </c>
      <c r="S1183" s="5">
        <v>2167</v>
      </c>
    </row>
    <row r="1184" spans="1:19">
      <c r="A1184" s="2" t="s">
        <v>16520</v>
      </c>
      <c r="B1184" s="2" t="s">
        <v>795</v>
      </c>
      <c r="C1184" s="2" t="s">
        <v>240</v>
      </c>
      <c r="D1184" s="2" t="s">
        <v>629</v>
      </c>
      <c r="E1184" s="2" t="s">
        <v>40</v>
      </c>
      <c r="F1184" s="2" t="s">
        <v>16521</v>
      </c>
      <c r="G1184" s="2" t="s">
        <v>260</v>
      </c>
      <c r="H1184" s="2" t="s">
        <v>13316</v>
      </c>
      <c r="I1184" s="2" t="s">
        <v>361</v>
      </c>
      <c r="J1184" s="9">
        <v>600</v>
      </c>
      <c r="K1184" s="9">
        <v>1199</v>
      </c>
      <c r="L1184" s="5">
        <v>29</v>
      </c>
      <c r="M1184" s="5">
        <v>1</v>
      </c>
      <c r="N1184" s="5">
        <v>19.38</v>
      </c>
      <c r="O1184" s="5">
        <v>36.159999999999997</v>
      </c>
      <c r="P1184" s="5">
        <v>2.42</v>
      </c>
      <c r="Q1184" s="5">
        <v>0.67</v>
      </c>
      <c r="R1184" s="5">
        <v>19.38</v>
      </c>
      <c r="S1184" s="5">
        <v>1500</v>
      </c>
    </row>
    <row r="1185" spans="1:19">
      <c r="A1185" s="2" t="s">
        <v>16522</v>
      </c>
      <c r="B1185" s="2" t="s">
        <v>1995</v>
      </c>
      <c r="C1185" s="2" t="s">
        <v>69</v>
      </c>
      <c r="D1185" s="2" t="s">
        <v>1305</v>
      </c>
      <c r="E1185" s="2" t="s">
        <v>40</v>
      </c>
      <c r="F1185" s="2" t="s">
        <v>16523</v>
      </c>
      <c r="G1185" s="2" t="s">
        <v>25</v>
      </c>
      <c r="H1185" s="2" t="s">
        <v>13316</v>
      </c>
      <c r="I1185" s="2" t="s">
        <v>300</v>
      </c>
      <c r="J1185" s="9">
        <v>800</v>
      </c>
      <c r="K1185" s="9">
        <v>1867</v>
      </c>
      <c r="L1185" s="5">
        <v>43</v>
      </c>
      <c r="M1185" s="5">
        <v>4</v>
      </c>
      <c r="N1185" s="5">
        <v>31.3</v>
      </c>
      <c r="O1185" s="5">
        <v>235.36</v>
      </c>
      <c r="P1185" s="5">
        <v>2.2999999999999998</v>
      </c>
      <c r="Q1185" s="5">
        <v>0.73</v>
      </c>
      <c r="R1185" s="5">
        <v>7.82</v>
      </c>
      <c r="S1185" s="5">
        <v>1500</v>
      </c>
    </row>
    <row r="1186" spans="1:19">
      <c r="A1186" s="2" t="s">
        <v>16524</v>
      </c>
      <c r="B1186" s="2" t="s">
        <v>632</v>
      </c>
      <c r="C1186" s="2" t="s">
        <v>16525</v>
      </c>
      <c r="D1186" s="2" t="s">
        <v>1190</v>
      </c>
      <c r="E1186" s="2" t="s">
        <v>112</v>
      </c>
      <c r="F1186" s="2" t="s">
        <v>16526</v>
      </c>
      <c r="G1186" s="2" t="s">
        <v>42</v>
      </c>
      <c r="H1186" s="2" t="s">
        <v>13316</v>
      </c>
      <c r="I1186" s="2" t="s">
        <v>319</v>
      </c>
      <c r="J1186" s="9">
        <v>500</v>
      </c>
      <c r="K1186" s="9">
        <v>2303</v>
      </c>
      <c r="L1186" s="5">
        <v>79</v>
      </c>
      <c r="M1186" s="5">
        <v>3</v>
      </c>
      <c r="N1186" s="5">
        <v>40.409999999999997</v>
      </c>
      <c r="O1186" s="5">
        <v>164.63</v>
      </c>
      <c r="P1186" s="5">
        <v>3.43</v>
      </c>
      <c r="Q1186" s="5">
        <v>0.51</v>
      </c>
      <c r="R1186" s="5">
        <v>13.47</v>
      </c>
      <c r="S1186" s="5">
        <v>1213</v>
      </c>
    </row>
    <row r="1187" spans="1:19">
      <c r="A1187" s="2" t="s">
        <v>16527</v>
      </c>
      <c r="B1187" s="2" t="s">
        <v>1542</v>
      </c>
      <c r="C1187" s="2" t="s">
        <v>2119</v>
      </c>
      <c r="D1187" s="2" t="s">
        <v>16528</v>
      </c>
      <c r="E1187" s="2" t="s">
        <v>78</v>
      </c>
      <c r="F1187" s="2" t="s">
        <v>16529</v>
      </c>
      <c r="G1187" s="2" t="s">
        <v>25</v>
      </c>
      <c r="H1187" s="2" t="s">
        <v>13316</v>
      </c>
      <c r="I1187" s="2" t="s">
        <v>27</v>
      </c>
      <c r="J1187" s="9">
        <v>400</v>
      </c>
      <c r="K1187" s="9">
        <v>1950</v>
      </c>
      <c r="L1187" s="5">
        <v>86</v>
      </c>
      <c r="M1187" s="5">
        <v>0</v>
      </c>
      <c r="N1187" s="5">
        <v>63.05</v>
      </c>
      <c r="O1187" s="5">
        <v>0</v>
      </c>
      <c r="P1187" s="5">
        <v>4.41</v>
      </c>
      <c r="Q1187" s="5">
        <v>0.73</v>
      </c>
      <c r="R1187" s="5">
        <v>0</v>
      </c>
      <c r="S1187" s="5">
        <v>4247</v>
      </c>
    </row>
    <row r="1188" spans="1:19">
      <c r="A1188" s="2" t="s">
        <v>16530</v>
      </c>
      <c r="B1188" s="2" t="s">
        <v>449</v>
      </c>
      <c r="C1188" s="2" t="s">
        <v>16531</v>
      </c>
      <c r="D1188" s="2" t="s">
        <v>2172</v>
      </c>
      <c r="E1188" s="2" t="s">
        <v>118</v>
      </c>
      <c r="F1188" s="2" t="s">
        <v>2135</v>
      </c>
      <c r="G1188" s="2" t="s">
        <v>312</v>
      </c>
      <c r="H1188" s="2" t="s">
        <v>13316</v>
      </c>
      <c r="I1188" s="2" t="s">
        <v>73</v>
      </c>
      <c r="J1188" s="9">
        <v>800</v>
      </c>
      <c r="K1188" s="9">
        <v>1431</v>
      </c>
      <c r="L1188" s="5">
        <v>39</v>
      </c>
      <c r="M1188" s="5">
        <v>1</v>
      </c>
      <c r="N1188" s="5">
        <v>19.16</v>
      </c>
      <c r="O1188" s="5">
        <v>68.78</v>
      </c>
      <c r="P1188" s="5">
        <v>2.73</v>
      </c>
      <c r="Q1188" s="5">
        <v>0.49</v>
      </c>
      <c r="R1188" s="5">
        <v>19.16</v>
      </c>
      <c r="S1188" s="5">
        <v>5417</v>
      </c>
    </row>
    <row r="1189" spans="1:19">
      <c r="A1189" s="2" t="s">
        <v>16532</v>
      </c>
      <c r="B1189" s="2" t="s">
        <v>2612</v>
      </c>
      <c r="C1189" s="2" t="s">
        <v>7047</v>
      </c>
      <c r="D1189" s="2" t="s">
        <v>1593</v>
      </c>
      <c r="E1189" s="2" t="s">
        <v>112</v>
      </c>
      <c r="F1189" s="2" t="s">
        <v>16533</v>
      </c>
      <c r="G1189" s="2" t="s">
        <v>312</v>
      </c>
      <c r="H1189" s="2" t="s">
        <v>13316</v>
      </c>
      <c r="I1189" s="2" t="s">
        <v>140</v>
      </c>
      <c r="J1189" s="9">
        <v>700</v>
      </c>
      <c r="K1189" s="9">
        <v>1322</v>
      </c>
      <c r="L1189" s="5">
        <v>52</v>
      </c>
      <c r="M1189" s="5">
        <v>2</v>
      </c>
      <c r="N1189" s="5">
        <v>41.79</v>
      </c>
      <c r="O1189" s="5">
        <v>88.36</v>
      </c>
      <c r="P1189" s="5">
        <v>3.93</v>
      </c>
      <c r="Q1189" s="5">
        <v>0.8</v>
      </c>
      <c r="R1189" s="5">
        <v>20.9</v>
      </c>
      <c r="S1189" s="5">
        <v>1000</v>
      </c>
    </row>
    <row r="1190" spans="1:19">
      <c r="A1190" s="2" t="s">
        <v>16534</v>
      </c>
      <c r="B1190" s="2" t="s">
        <v>1521</v>
      </c>
      <c r="C1190" s="2" t="s">
        <v>1304</v>
      </c>
      <c r="D1190" s="2" t="s">
        <v>372</v>
      </c>
      <c r="E1190" s="2" t="s">
        <v>373</v>
      </c>
      <c r="F1190" s="2" t="s">
        <v>10803</v>
      </c>
      <c r="G1190" s="2" t="s">
        <v>102</v>
      </c>
      <c r="H1190" s="2" t="s">
        <v>13316</v>
      </c>
      <c r="I1190" s="2" t="s">
        <v>293</v>
      </c>
      <c r="J1190" s="9">
        <v>1000</v>
      </c>
      <c r="K1190" s="9">
        <v>1888</v>
      </c>
      <c r="L1190" s="5">
        <v>72</v>
      </c>
      <c r="M1190" s="5">
        <v>6</v>
      </c>
      <c r="N1190" s="5">
        <v>44.28</v>
      </c>
      <c r="O1190" s="5">
        <v>326.66000000000003</v>
      </c>
      <c r="P1190" s="5">
        <v>3.81</v>
      </c>
      <c r="Q1190" s="5">
        <v>0.62</v>
      </c>
      <c r="R1190" s="5">
        <v>7.38</v>
      </c>
      <c r="S1190" s="5">
        <v>2250</v>
      </c>
    </row>
    <row r="1191" spans="1:19">
      <c r="A1191" s="2" t="s">
        <v>16535</v>
      </c>
      <c r="B1191" s="2" t="s">
        <v>449</v>
      </c>
      <c r="C1191" s="2" t="s">
        <v>16536</v>
      </c>
      <c r="D1191" s="2" t="s">
        <v>16537</v>
      </c>
      <c r="E1191" s="2" t="s">
        <v>298</v>
      </c>
      <c r="F1191" s="2" t="s">
        <v>16538</v>
      </c>
      <c r="G1191" s="2" t="s">
        <v>50</v>
      </c>
      <c r="H1191" s="2" t="s">
        <v>13316</v>
      </c>
      <c r="I1191" s="2" t="s">
        <v>27</v>
      </c>
      <c r="J1191" s="9">
        <v>600</v>
      </c>
      <c r="K1191" s="9">
        <v>1245</v>
      </c>
      <c r="L1191" s="5">
        <v>32</v>
      </c>
      <c r="M1191" s="5">
        <v>1</v>
      </c>
      <c r="N1191" s="5">
        <v>26.61</v>
      </c>
      <c r="O1191" s="5">
        <v>41.56</v>
      </c>
      <c r="P1191" s="5">
        <v>2.57</v>
      </c>
      <c r="Q1191" s="5">
        <v>0.83</v>
      </c>
      <c r="R1191" s="5">
        <v>26.61</v>
      </c>
      <c r="S1191" s="5">
        <v>1264</v>
      </c>
    </row>
    <row r="1192" spans="1:19">
      <c r="A1192" s="2" t="s">
        <v>16539</v>
      </c>
      <c r="B1192" s="2" t="s">
        <v>16540</v>
      </c>
      <c r="C1192" s="2" t="s">
        <v>16541</v>
      </c>
      <c r="D1192" s="2" t="s">
        <v>10335</v>
      </c>
      <c r="E1192" s="2" t="s">
        <v>48</v>
      </c>
      <c r="F1192" s="2" t="s">
        <v>16542</v>
      </c>
      <c r="G1192" s="2" t="s">
        <v>94</v>
      </c>
      <c r="H1192" s="2" t="s">
        <v>13316</v>
      </c>
      <c r="I1192" s="2" t="s">
        <v>127</v>
      </c>
      <c r="J1192" s="9">
        <v>100</v>
      </c>
      <c r="K1192" s="9">
        <v>2348</v>
      </c>
      <c r="L1192" s="5">
        <v>41</v>
      </c>
      <c r="M1192" s="5">
        <v>0</v>
      </c>
      <c r="N1192" s="5">
        <v>20.38</v>
      </c>
      <c r="O1192" s="5">
        <v>0</v>
      </c>
      <c r="P1192" s="5">
        <v>1.75</v>
      </c>
      <c r="Q1192" s="5">
        <v>0.5</v>
      </c>
      <c r="R1192" s="5">
        <v>0</v>
      </c>
      <c r="S1192" s="5">
        <v>3800</v>
      </c>
    </row>
    <row r="1193" spans="1:19">
      <c r="A1193" s="2" t="s">
        <v>16543</v>
      </c>
      <c r="B1193" s="2" t="s">
        <v>129</v>
      </c>
      <c r="C1193" s="2" t="s">
        <v>16544</v>
      </c>
      <c r="D1193" s="2" t="s">
        <v>117</v>
      </c>
      <c r="E1193" s="2" t="s">
        <v>118</v>
      </c>
      <c r="F1193" s="2" t="s">
        <v>16545</v>
      </c>
      <c r="G1193" s="2" t="s">
        <v>94</v>
      </c>
      <c r="H1193" s="2" t="s">
        <v>13316</v>
      </c>
      <c r="I1193" s="2" t="s">
        <v>183</v>
      </c>
      <c r="J1193" s="9">
        <v>200</v>
      </c>
      <c r="K1193" s="9">
        <v>1646</v>
      </c>
      <c r="L1193" s="5">
        <v>32</v>
      </c>
      <c r="M1193" s="5">
        <v>3</v>
      </c>
      <c r="N1193" s="5">
        <v>14.24</v>
      </c>
      <c r="O1193" s="5">
        <v>106.33</v>
      </c>
      <c r="P1193" s="5">
        <v>1.94</v>
      </c>
      <c r="Q1193" s="5">
        <v>0.44</v>
      </c>
      <c r="R1193" s="5">
        <v>4.75</v>
      </c>
      <c r="S1193" s="5">
        <v>5600</v>
      </c>
    </row>
    <row r="1194" spans="1:19">
      <c r="A1194" s="2" t="s">
        <v>16546</v>
      </c>
      <c r="B1194" s="2" t="s">
        <v>573</v>
      </c>
      <c r="C1194" s="2" t="s">
        <v>16547</v>
      </c>
      <c r="D1194" s="2" t="s">
        <v>251</v>
      </c>
      <c r="E1194" s="2" t="s">
        <v>23</v>
      </c>
      <c r="F1194" s="2" t="s">
        <v>16548</v>
      </c>
      <c r="G1194" s="2" t="s">
        <v>65</v>
      </c>
      <c r="H1194" s="2" t="s">
        <v>13316</v>
      </c>
      <c r="I1194" s="2" t="s">
        <v>300</v>
      </c>
      <c r="J1194" s="9">
        <v>700</v>
      </c>
      <c r="K1194" s="9">
        <v>583</v>
      </c>
      <c r="L1194" s="5">
        <v>24</v>
      </c>
      <c r="M1194" s="5">
        <v>0</v>
      </c>
      <c r="N1194" s="5">
        <v>12.18</v>
      </c>
      <c r="O1194" s="5">
        <v>0</v>
      </c>
      <c r="P1194" s="5">
        <v>4.12</v>
      </c>
      <c r="Q1194" s="5">
        <v>0.51</v>
      </c>
      <c r="R1194" s="5">
        <v>0</v>
      </c>
      <c r="S1194" s="5">
        <v>2500</v>
      </c>
    </row>
    <row r="1195" spans="1:19">
      <c r="A1195" s="2" t="s">
        <v>16549</v>
      </c>
      <c r="B1195" s="2" t="s">
        <v>1391</v>
      </c>
      <c r="C1195" s="2" t="s">
        <v>16550</v>
      </c>
      <c r="D1195" s="2" t="s">
        <v>5256</v>
      </c>
      <c r="E1195" s="2" t="s">
        <v>23</v>
      </c>
      <c r="F1195" s="2" t="s">
        <v>16551</v>
      </c>
      <c r="G1195" s="2" t="s">
        <v>260</v>
      </c>
      <c r="H1195" s="2" t="s">
        <v>13316</v>
      </c>
      <c r="I1195" s="2" t="s">
        <v>155</v>
      </c>
      <c r="J1195" s="9">
        <v>300</v>
      </c>
      <c r="K1195" s="9">
        <v>1437</v>
      </c>
      <c r="L1195" s="5">
        <v>31</v>
      </c>
      <c r="M1195" s="5">
        <v>3</v>
      </c>
      <c r="N1195" s="5">
        <v>22.49</v>
      </c>
      <c r="O1195" s="5">
        <v>151.83000000000001</v>
      </c>
      <c r="P1195" s="5">
        <v>2.16</v>
      </c>
      <c r="Q1195" s="5">
        <v>0.73</v>
      </c>
      <c r="R1195" s="5">
        <v>7.5</v>
      </c>
      <c r="S1195" s="5">
        <v>2000</v>
      </c>
    </row>
    <row r="1196" spans="1:19">
      <c r="A1196" s="2" t="s">
        <v>16552</v>
      </c>
      <c r="B1196" s="2" t="s">
        <v>1043</v>
      </c>
      <c r="C1196" s="2" t="s">
        <v>16553</v>
      </c>
      <c r="D1196" s="2" t="s">
        <v>16554</v>
      </c>
      <c r="E1196" s="2" t="s">
        <v>386</v>
      </c>
      <c r="F1196" s="2" t="s">
        <v>16555</v>
      </c>
      <c r="G1196" s="2" t="s">
        <v>94</v>
      </c>
      <c r="H1196" s="2" t="s">
        <v>13316</v>
      </c>
      <c r="I1196" s="2" t="s">
        <v>232</v>
      </c>
      <c r="J1196" s="9">
        <v>400</v>
      </c>
      <c r="K1196" s="9">
        <v>1656</v>
      </c>
      <c r="L1196" s="5">
        <v>73</v>
      </c>
      <c r="M1196" s="5">
        <v>3</v>
      </c>
      <c r="N1196" s="5">
        <v>59.66</v>
      </c>
      <c r="O1196" s="5">
        <v>159.19</v>
      </c>
      <c r="P1196" s="5">
        <v>4.41</v>
      </c>
      <c r="Q1196" s="5">
        <v>0.82</v>
      </c>
      <c r="R1196" s="5">
        <v>19.89</v>
      </c>
      <c r="S1196" s="5">
        <v>2617</v>
      </c>
    </row>
    <row r="1197" spans="1:19">
      <c r="A1197" s="2" t="s">
        <v>16556</v>
      </c>
      <c r="B1197" s="2" t="s">
        <v>16557</v>
      </c>
      <c r="C1197" s="2" t="s">
        <v>3426</v>
      </c>
      <c r="D1197" s="2" t="s">
        <v>855</v>
      </c>
      <c r="E1197" s="2" t="s">
        <v>112</v>
      </c>
      <c r="F1197" s="2" t="s">
        <v>16558</v>
      </c>
      <c r="G1197" s="2" t="s">
        <v>34</v>
      </c>
      <c r="H1197" s="2" t="s">
        <v>13316</v>
      </c>
      <c r="I1197" s="2" t="s">
        <v>88</v>
      </c>
      <c r="J1197" s="9">
        <v>300</v>
      </c>
      <c r="K1197" s="9">
        <v>1529</v>
      </c>
      <c r="L1197" s="5">
        <v>37</v>
      </c>
      <c r="M1197" s="5">
        <v>0</v>
      </c>
      <c r="N1197" s="5">
        <v>21.31</v>
      </c>
      <c r="O1197" s="5">
        <v>0</v>
      </c>
      <c r="P1197" s="5">
        <v>2.42</v>
      </c>
      <c r="Q1197" s="5">
        <v>0.57999999999999996</v>
      </c>
      <c r="R1197" s="5">
        <v>0</v>
      </c>
      <c r="S1197" s="5">
        <v>2498</v>
      </c>
    </row>
    <row r="1198" spans="1:19">
      <c r="A1198" s="2" t="s">
        <v>16559</v>
      </c>
      <c r="B1198" s="2" t="s">
        <v>1542</v>
      </c>
      <c r="C1198" s="2" t="s">
        <v>16560</v>
      </c>
      <c r="D1198" s="2" t="s">
        <v>16561</v>
      </c>
      <c r="E1198" s="2" t="s">
        <v>112</v>
      </c>
      <c r="F1198" s="2" t="s">
        <v>16562</v>
      </c>
      <c r="G1198" s="2" t="s">
        <v>266</v>
      </c>
      <c r="H1198" s="2" t="s">
        <v>13316</v>
      </c>
      <c r="I1198" s="2" t="s">
        <v>206</v>
      </c>
      <c r="J1198" s="9">
        <v>500</v>
      </c>
      <c r="K1198" s="9">
        <v>681</v>
      </c>
      <c r="L1198" s="5">
        <v>28</v>
      </c>
      <c r="M1198" s="5">
        <v>1</v>
      </c>
      <c r="N1198" s="5">
        <v>22.4</v>
      </c>
      <c r="O1198" s="5">
        <v>39.03</v>
      </c>
      <c r="P1198" s="5">
        <v>4.1100000000000003</v>
      </c>
      <c r="Q1198" s="5">
        <v>0.8</v>
      </c>
      <c r="R1198" s="5">
        <v>22.4</v>
      </c>
      <c r="S1198" s="5">
        <v>2500</v>
      </c>
    </row>
    <row r="1199" spans="1:19">
      <c r="A1199" s="2" t="s">
        <v>16563</v>
      </c>
      <c r="B1199" s="2" t="s">
        <v>1933</v>
      </c>
      <c r="C1199" s="2" t="s">
        <v>16564</v>
      </c>
      <c r="D1199" s="2" t="s">
        <v>8901</v>
      </c>
      <c r="E1199" s="2" t="s">
        <v>56</v>
      </c>
      <c r="F1199" s="2" t="s">
        <v>16565</v>
      </c>
      <c r="G1199" s="2" t="s">
        <v>344</v>
      </c>
      <c r="H1199" s="2" t="s">
        <v>13316</v>
      </c>
      <c r="I1199" s="2" t="s">
        <v>162</v>
      </c>
      <c r="J1199" s="9">
        <v>700</v>
      </c>
      <c r="K1199" s="9">
        <v>1153</v>
      </c>
      <c r="L1199" s="5">
        <v>41</v>
      </c>
      <c r="M1199" s="5">
        <v>4</v>
      </c>
      <c r="N1199" s="5">
        <v>33.5</v>
      </c>
      <c r="O1199" s="5">
        <v>273.41000000000003</v>
      </c>
      <c r="P1199" s="5">
        <v>3.56</v>
      </c>
      <c r="Q1199" s="5">
        <v>0.82</v>
      </c>
      <c r="R1199" s="5">
        <v>8.3800000000000008</v>
      </c>
      <c r="S1199" s="5">
        <v>2438</v>
      </c>
    </row>
    <row r="1200" spans="1:19">
      <c r="A1200" s="2" t="s">
        <v>16566</v>
      </c>
      <c r="B1200" s="2" t="s">
        <v>147</v>
      </c>
      <c r="C1200" s="2" t="s">
        <v>331</v>
      </c>
      <c r="D1200" s="2" t="s">
        <v>13184</v>
      </c>
      <c r="E1200" s="2" t="s">
        <v>32</v>
      </c>
      <c r="F1200" s="2" t="s">
        <v>16567</v>
      </c>
      <c r="G1200" s="2" t="s">
        <v>167</v>
      </c>
      <c r="H1200" s="2" t="s">
        <v>13316</v>
      </c>
      <c r="I1200" s="2" t="s">
        <v>699</v>
      </c>
      <c r="J1200" s="9">
        <v>500</v>
      </c>
      <c r="K1200" s="9">
        <v>2008</v>
      </c>
      <c r="L1200" s="5">
        <v>78</v>
      </c>
      <c r="M1200" s="5">
        <v>1</v>
      </c>
      <c r="N1200" s="5">
        <v>59.76</v>
      </c>
      <c r="O1200" s="5">
        <v>45.64</v>
      </c>
      <c r="P1200" s="5">
        <v>3.88</v>
      </c>
      <c r="Q1200" s="5">
        <v>0.77</v>
      </c>
      <c r="R1200" s="5">
        <v>59.76</v>
      </c>
      <c r="S1200" s="5">
        <v>5000</v>
      </c>
    </row>
    <row r="1201" spans="1:19">
      <c r="A1201" s="2" t="s">
        <v>16568</v>
      </c>
      <c r="B1201" s="2" t="s">
        <v>1933</v>
      </c>
      <c r="C1201" s="2" t="s">
        <v>16569</v>
      </c>
      <c r="D1201" s="2" t="s">
        <v>16570</v>
      </c>
      <c r="E1201" s="2" t="s">
        <v>188</v>
      </c>
      <c r="F1201" s="2" t="s">
        <v>8035</v>
      </c>
      <c r="G1201" s="2" t="s">
        <v>25</v>
      </c>
      <c r="H1201" s="2" t="s">
        <v>13316</v>
      </c>
      <c r="I1201" s="2" t="s">
        <v>232</v>
      </c>
      <c r="J1201" s="9">
        <v>400</v>
      </c>
      <c r="K1201" s="9">
        <v>1830</v>
      </c>
      <c r="L1201" s="5">
        <v>55</v>
      </c>
      <c r="M1201" s="5">
        <v>6</v>
      </c>
      <c r="N1201" s="5">
        <v>36.43</v>
      </c>
      <c r="O1201" s="5">
        <v>248.75</v>
      </c>
      <c r="P1201" s="5">
        <v>3.01</v>
      </c>
      <c r="Q1201" s="5">
        <v>0.66</v>
      </c>
      <c r="R1201" s="5">
        <v>6.07</v>
      </c>
      <c r="S1201" s="5">
        <v>1600</v>
      </c>
    </row>
    <row r="1202" spans="1:19">
      <c r="A1202" s="2" t="s">
        <v>16571</v>
      </c>
      <c r="B1202" s="2" t="s">
        <v>152</v>
      </c>
      <c r="C1202" s="2" t="s">
        <v>16572</v>
      </c>
      <c r="D1202" s="2" t="s">
        <v>8800</v>
      </c>
      <c r="E1202" s="2" t="s">
        <v>850</v>
      </c>
      <c r="F1202" s="2" t="s">
        <v>16573</v>
      </c>
      <c r="G1202" s="2" t="s">
        <v>72</v>
      </c>
      <c r="H1202" s="2" t="s">
        <v>13316</v>
      </c>
      <c r="I1202" s="2" t="s">
        <v>458</v>
      </c>
      <c r="J1202" s="9">
        <v>1000</v>
      </c>
      <c r="K1202" s="9">
        <v>1757</v>
      </c>
      <c r="L1202" s="5">
        <v>31</v>
      </c>
      <c r="M1202" s="5">
        <v>2</v>
      </c>
      <c r="N1202" s="5">
        <v>20.64</v>
      </c>
      <c r="O1202" s="5">
        <v>145.15</v>
      </c>
      <c r="P1202" s="5">
        <v>1.76</v>
      </c>
      <c r="Q1202" s="5">
        <v>0.67</v>
      </c>
      <c r="R1202" s="5">
        <v>10.32</v>
      </c>
      <c r="S1202" s="5">
        <v>2500</v>
      </c>
    </row>
    <row r="1203" spans="1:19">
      <c r="A1203" s="2" t="s">
        <v>16574</v>
      </c>
      <c r="B1203" s="2" t="s">
        <v>7833</v>
      </c>
      <c r="C1203" s="2" t="s">
        <v>235</v>
      </c>
      <c r="D1203" s="2" t="s">
        <v>431</v>
      </c>
      <c r="E1203" s="2" t="s">
        <v>432</v>
      </c>
      <c r="F1203" s="2" t="s">
        <v>16575</v>
      </c>
      <c r="G1203" s="2" t="s">
        <v>34</v>
      </c>
      <c r="H1203" s="2" t="s">
        <v>13316</v>
      </c>
      <c r="I1203" s="2" t="s">
        <v>183</v>
      </c>
      <c r="J1203" s="9">
        <v>300</v>
      </c>
      <c r="K1203" s="9">
        <v>1769</v>
      </c>
      <c r="L1203" s="5">
        <v>77</v>
      </c>
      <c r="M1203" s="5">
        <v>0</v>
      </c>
      <c r="N1203" s="5">
        <v>33.79</v>
      </c>
      <c r="O1203" s="5">
        <v>0</v>
      </c>
      <c r="P1203" s="5">
        <v>4.3499999999999996</v>
      </c>
      <c r="Q1203" s="5">
        <v>0.44</v>
      </c>
      <c r="R1203" s="5">
        <v>0</v>
      </c>
      <c r="S1203" s="5">
        <v>4108</v>
      </c>
    </row>
    <row r="1204" spans="1:19">
      <c r="A1204" s="2" t="s">
        <v>16576</v>
      </c>
      <c r="B1204" s="2" t="s">
        <v>1180</v>
      </c>
      <c r="C1204" s="2" t="s">
        <v>7056</v>
      </c>
      <c r="D1204" s="2" t="s">
        <v>552</v>
      </c>
      <c r="E1204" s="2" t="s">
        <v>222</v>
      </c>
      <c r="F1204" s="2" t="s">
        <v>4819</v>
      </c>
      <c r="G1204" s="2" t="s">
        <v>260</v>
      </c>
      <c r="H1204" s="2" t="s">
        <v>13316</v>
      </c>
      <c r="I1204" s="2" t="s">
        <v>300</v>
      </c>
      <c r="J1204" s="9">
        <v>600</v>
      </c>
      <c r="K1204" s="9">
        <v>1528</v>
      </c>
      <c r="L1204" s="5">
        <v>29</v>
      </c>
      <c r="M1204" s="5">
        <v>2</v>
      </c>
      <c r="N1204" s="5">
        <v>21.53</v>
      </c>
      <c r="O1204" s="5">
        <v>136.36000000000001</v>
      </c>
      <c r="P1204" s="5">
        <v>1.9</v>
      </c>
      <c r="Q1204" s="5">
        <v>0.74</v>
      </c>
      <c r="R1204" s="5">
        <v>10.76</v>
      </c>
      <c r="S1204" s="5">
        <v>4900</v>
      </c>
    </row>
    <row r="1205" spans="1:19">
      <c r="A1205" s="2" t="s">
        <v>16577</v>
      </c>
      <c r="B1205" s="2" t="s">
        <v>929</v>
      </c>
      <c r="C1205" s="2" t="s">
        <v>1320</v>
      </c>
      <c r="D1205" s="2" t="s">
        <v>2138</v>
      </c>
      <c r="E1205" s="2" t="s">
        <v>625</v>
      </c>
      <c r="F1205" s="2" t="s">
        <v>16578</v>
      </c>
      <c r="G1205" s="2" t="s">
        <v>190</v>
      </c>
      <c r="H1205" s="2" t="s">
        <v>13316</v>
      </c>
      <c r="I1205" s="2" t="s">
        <v>699</v>
      </c>
      <c r="J1205" s="9">
        <v>500</v>
      </c>
      <c r="K1205" s="9">
        <v>1499</v>
      </c>
      <c r="L1205" s="5">
        <v>31</v>
      </c>
      <c r="M1205" s="5">
        <v>1</v>
      </c>
      <c r="N1205" s="5">
        <v>25.22</v>
      </c>
      <c r="O1205" s="5">
        <v>43.91</v>
      </c>
      <c r="P1205" s="5">
        <v>2.0699999999999998</v>
      </c>
      <c r="Q1205" s="5">
        <v>0.81</v>
      </c>
      <c r="R1205" s="5">
        <v>25.22</v>
      </c>
      <c r="S1205" s="5">
        <v>4700</v>
      </c>
    </row>
    <row r="1206" spans="1:19">
      <c r="A1206" s="2" t="s">
        <v>16579</v>
      </c>
      <c r="B1206" s="2" t="s">
        <v>164</v>
      </c>
      <c r="C1206" s="2" t="s">
        <v>2057</v>
      </c>
      <c r="D1206" s="2" t="s">
        <v>1065</v>
      </c>
      <c r="E1206" s="2" t="s">
        <v>125</v>
      </c>
      <c r="F1206" s="2" t="s">
        <v>1528</v>
      </c>
      <c r="G1206" s="2" t="s">
        <v>150</v>
      </c>
      <c r="H1206" s="2" t="s">
        <v>13316</v>
      </c>
      <c r="I1206" s="2" t="s">
        <v>319</v>
      </c>
      <c r="J1206" s="9">
        <v>700</v>
      </c>
      <c r="K1206" s="9">
        <v>563</v>
      </c>
      <c r="L1206" s="5">
        <v>16</v>
      </c>
      <c r="M1206" s="5">
        <v>1</v>
      </c>
      <c r="N1206" s="5">
        <v>8.9700000000000006</v>
      </c>
      <c r="O1206" s="5">
        <v>48.49</v>
      </c>
      <c r="P1206" s="5">
        <v>2.84</v>
      </c>
      <c r="Q1206" s="5">
        <v>0.56000000000000005</v>
      </c>
      <c r="R1206" s="5">
        <v>8.9700000000000006</v>
      </c>
      <c r="S1206" s="5">
        <v>2800</v>
      </c>
    </row>
    <row r="1207" spans="1:19">
      <c r="A1207" s="2" t="s">
        <v>16580</v>
      </c>
      <c r="B1207" s="2" t="s">
        <v>8123</v>
      </c>
      <c r="C1207" s="2" t="s">
        <v>16581</v>
      </c>
      <c r="D1207" s="2" t="s">
        <v>571</v>
      </c>
      <c r="E1207" s="2" t="s">
        <v>112</v>
      </c>
      <c r="F1207" s="2" t="s">
        <v>16582</v>
      </c>
      <c r="G1207" s="2" t="s">
        <v>253</v>
      </c>
      <c r="H1207" s="2" t="s">
        <v>13316</v>
      </c>
      <c r="I1207" s="2" t="s">
        <v>313</v>
      </c>
      <c r="J1207" s="9">
        <v>100</v>
      </c>
      <c r="K1207" s="9">
        <v>1597</v>
      </c>
      <c r="L1207" s="5">
        <v>56</v>
      </c>
      <c r="M1207" s="5">
        <v>0</v>
      </c>
      <c r="N1207" s="5">
        <v>46.58</v>
      </c>
      <c r="O1207" s="5">
        <v>0</v>
      </c>
      <c r="P1207" s="5">
        <v>3.51</v>
      </c>
      <c r="Q1207" s="5">
        <v>0.83</v>
      </c>
      <c r="R1207" s="5">
        <v>0</v>
      </c>
      <c r="S1207" s="5">
        <v>3250</v>
      </c>
    </row>
    <row r="1208" spans="1:19">
      <c r="A1208" s="2" t="s">
        <v>16583</v>
      </c>
      <c r="B1208" s="2" t="s">
        <v>904</v>
      </c>
      <c r="C1208" s="2" t="s">
        <v>501</v>
      </c>
      <c r="D1208" s="2" t="s">
        <v>16584</v>
      </c>
      <c r="E1208" s="2" t="s">
        <v>125</v>
      </c>
      <c r="F1208" s="2" t="s">
        <v>16585</v>
      </c>
      <c r="G1208" s="2" t="s">
        <v>253</v>
      </c>
      <c r="H1208" s="2" t="s">
        <v>13316</v>
      </c>
      <c r="I1208" s="2" t="s">
        <v>300</v>
      </c>
      <c r="J1208" s="9">
        <v>1000</v>
      </c>
      <c r="K1208" s="9">
        <v>2462</v>
      </c>
      <c r="L1208" s="5">
        <v>80</v>
      </c>
      <c r="M1208" s="5">
        <v>2</v>
      </c>
      <c r="N1208" s="5">
        <v>62.32</v>
      </c>
      <c r="O1208" s="5">
        <v>77.31</v>
      </c>
      <c r="P1208" s="5">
        <v>3.25</v>
      </c>
      <c r="Q1208" s="5">
        <v>0.78</v>
      </c>
      <c r="R1208" s="5">
        <v>31.16</v>
      </c>
      <c r="S1208" s="5">
        <v>1522</v>
      </c>
    </row>
    <row r="1209" spans="1:19">
      <c r="A1209" s="2" t="s">
        <v>16586</v>
      </c>
      <c r="B1209" s="2" t="s">
        <v>8336</v>
      </c>
      <c r="C1209" s="2" t="s">
        <v>2341</v>
      </c>
      <c r="D1209" s="2" t="s">
        <v>1444</v>
      </c>
      <c r="E1209" s="2" t="s">
        <v>953</v>
      </c>
      <c r="F1209" s="2" t="s">
        <v>13925</v>
      </c>
      <c r="G1209" s="2" t="s">
        <v>34</v>
      </c>
      <c r="H1209" s="2" t="s">
        <v>13316</v>
      </c>
      <c r="I1209" s="2" t="s">
        <v>88</v>
      </c>
      <c r="J1209" s="9">
        <v>100</v>
      </c>
      <c r="K1209" s="9">
        <v>757</v>
      </c>
      <c r="L1209" s="5">
        <v>30</v>
      </c>
      <c r="M1209" s="5">
        <v>2</v>
      </c>
      <c r="N1209" s="5">
        <v>18.559999999999999</v>
      </c>
      <c r="O1209" s="5">
        <v>91</v>
      </c>
      <c r="P1209" s="5">
        <v>3.96</v>
      </c>
      <c r="Q1209" s="5">
        <v>0.62</v>
      </c>
      <c r="R1209" s="5">
        <v>9.2799999999999994</v>
      </c>
      <c r="S1209" s="5">
        <v>1733</v>
      </c>
    </row>
    <row r="1210" spans="1:19">
      <c r="A1210" s="2" t="s">
        <v>16587</v>
      </c>
      <c r="B1210" s="2" t="s">
        <v>16588</v>
      </c>
      <c r="C1210" s="2" t="s">
        <v>14586</v>
      </c>
      <c r="D1210" s="2" t="s">
        <v>655</v>
      </c>
      <c r="E1210" s="2" t="s">
        <v>125</v>
      </c>
      <c r="F1210" s="2" t="s">
        <v>16589</v>
      </c>
      <c r="G1210" s="2" t="s">
        <v>150</v>
      </c>
      <c r="H1210" s="2" t="s">
        <v>13316</v>
      </c>
      <c r="I1210" s="2" t="s">
        <v>127</v>
      </c>
      <c r="J1210" s="9">
        <v>700</v>
      </c>
      <c r="K1210" s="9">
        <v>2387</v>
      </c>
      <c r="L1210" s="5">
        <v>89</v>
      </c>
      <c r="M1210" s="5">
        <v>0</v>
      </c>
      <c r="N1210" s="5">
        <v>43.68</v>
      </c>
      <c r="O1210" s="5">
        <v>0</v>
      </c>
      <c r="P1210" s="5">
        <v>3.73</v>
      </c>
      <c r="Q1210" s="5">
        <v>0.49</v>
      </c>
      <c r="R1210" s="5">
        <v>0</v>
      </c>
      <c r="S1210" s="5">
        <v>1500</v>
      </c>
    </row>
    <row r="1211" spans="1:19">
      <c r="A1211" s="2" t="s">
        <v>16590</v>
      </c>
      <c r="B1211" s="2" t="s">
        <v>1200</v>
      </c>
      <c r="C1211" s="2" t="s">
        <v>16591</v>
      </c>
      <c r="D1211" s="2" t="s">
        <v>2124</v>
      </c>
      <c r="E1211" s="2" t="s">
        <v>85</v>
      </c>
      <c r="F1211" s="2" t="s">
        <v>16592</v>
      </c>
      <c r="G1211" s="2" t="s">
        <v>161</v>
      </c>
      <c r="H1211" s="2" t="s">
        <v>13316</v>
      </c>
      <c r="I1211" s="2" t="s">
        <v>313</v>
      </c>
      <c r="J1211" s="9">
        <v>600</v>
      </c>
      <c r="K1211" s="9">
        <v>2288</v>
      </c>
      <c r="L1211" s="5">
        <v>57</v>
      </c>
      <c r="M1211" s="5">
        <v>5</v>
      </c>
      <c r="N1211" s="5">
        <v>30.73</v>
      </c>
      <c r="O1211" s="5">
        <v>338.13</v>
      </c>
      <c r="P1211" s="5">
        <v>2.4900000000000002</v>
      </c>
      <c r="Q1211" s="5">
        <v>0.54</v>
      </c>
      <c r="R1211" s="5">
        <v>6.15</v>
      </c>
      <c r="S1211" s="5">
        <v>1788</v>
      </c>
    </row>
    <row r="1212" spans="1:19">
      <c r="A1212" s="2" t="s">
        <v>16593</v>
      </c>
      <c r="B1212" s="2" t="s">
        <v>564</v>
      </c>
      <c r="C1212" s="2" t="s">
        <v>9739</v>
      </c>
      <c r="D1212" s="2" t="s">
        <v>1444</v>
      </c>
      <c r="E1212" s="2" t="s">
        <v>953</v>
      </c>
      <c r="F1212" s="2" t="s">
        <v>16594</v>
      </c>
      <c r="G1212" s="2" t="s">
        <v>253</v>
      </c>
      <c r="H1212" s="2" t="s">
        <v>13316</v>
      </c>
      <c r="I1212" s="2" t="s">
        <v>73</v>
      </c>
      <c r="J1212" s="9">
        <v>400</v>
      </c>
      <c r="K1212" s="9">
        <v>2303</v>
      </c>
      <c r="L1212" s="5">
        <v>75</v>
      </c>
      <c r="M1212" s="5">
        <v>3</v>
      </c>
      <c r="N1212" s="5">
        <v>45.66</v>
      </c>
      <c r="O1212" s="5">
        <v>176.94</v>
      </c>
      <c r="P1212" s="5">
        <v>3.26</v>
      </c>
      <c r="Q1212" s="5">
        <v>0.61</v>
      </c>
      <c r="R1212" s="5">
        <v>15.22</v>
      </c>
      <c r="S1212" s="5">
        <v>2799</v>
      </c>
    </row>
    <row r="1213" spans="1:19">
      <c r="A1213" s="2" t="s">
        <v>16595</v>
      </c>
      <c r="B1213" s="2" t="s">
        <v>16596</v>
      </c>
      <c r="C1213" s="2" t="s">
        <v>16597</v>
      </c>
      <c r="D1213" s="2" t="s">
        <v>6064</v>
      </c>
      <c r="E1213" s="2" t="s">
        <v>492</v>
      </c>
      <c r="F1213" s="2" t="s">
        <v>16598</v>
      </c>
      <c r="G1213" s="2" t="s">
        <v>150</v>
      </c>
      <c r="H1213" s="2" t="s">
        <v>13316</v>
      </c>
      <c r="I1213" s="2" t="s">
        <v>80</v>
      </c>
      <c r="J1213" s="9">
        <v>600</v>
      </c>
      <c r="K1213" s="9">
        <v>1193</v>
      </c>
      <c r="L1213" s="5">
        <v>48</v>
      </c>
      <c r="M1213" s="5">
        <v>0</v>
      </c>
      <c r="N1213" s="5">
        <v>30.65</v>
      </c>
      <c r="O1213" s="5">
        <v>0</v>
      </c>
      <c r="P1213" s="5">
        <v>4.0199999999999996</v>
      </c>
      <c r="Q1213" s="5">
        <v>0.64</v>
      </c>
      <c r="R1213" s="5">
        <v>0</v>
      </c>
      <c r="S1213" s="5">
        <v>2100</v>
      </c>
    </row>
    <row r="1214" spans="1:19">
      <c r="A1214" s="2" t="s">
        <v>16599</v>
      </c>
      <c r="B1214" s="2" t="s">
        <v>878</v>
      </c>
      <c r="C1214" s="2" t="s">
        <v>813</v>
      </c>
      <c r="D1214" s="2" t="s">
        <v>7229</v>
      </c>
      <c r="E1214" s="2" t="s">
        <v>188</v>
      </c>
      <c r="F1214" s="2" t="s">
        <v>16600</v>
      </c>
      <c r="G1214" s="2" t="s">
        <v>65</v>
      </c>
      <c r="H1214" s="2" t="s">
        <v>13316</v>
      </c>
      <c r="I1214" s="2" t="s">
        <v>699</v>
      </c>
      <c r="J1214" s="9">
        <v>600</v>
      </c>
      <c r="K1214" s="9">
        <v>1458</v>
      </c>
      <c r="L1214" s="5">
        <v>36</v>
      </c>
      <c r="M1214" s="5">
        <v>0</v>
      </c>
      <c r="N1214" s="5">
        <v>29.31</v>
      </c>
      <c r="O1214" s="5">
        <v>0</v>
      </c>
      <c r="P1214" s="5">
        <v>2.4700000000000002</v>
      </c>
      <c r="Q1214" s="5">
        <v>0.81</v>
      </c>
      <c r="R1214" s="5">
        <v>0</v>
      </c>
      <c r="S1214" s="5">
        <v>1250</v>
      </c>
    </row>
    <row r="1215" spans="1:19">
      <c r="A1215" s="2" t="s">
        <v>16601</v>
      </c>
      <c r="B1215" s="2" t="s">
        <v>3895</v>
      </c>
      <c r="C1215" s="2" t="s">
        <v>7271</v>
      </c>
      <c r="D1215" s="2" t="s">
        <v>5378</v>
      </c>
      <c r="E1215" s="2" t="s">
        <v>132</v>
      </c>
      <c r="F1215" s="2" t="s">
        <v>16602</v>
      </c>
      <c r="G1215" s="2" t="s">
        <v>253</v>
      </c>
      <c r="H1215" s="2" t="s">
        <v>13316</v>
      </c>
      <c r="I1215" s="2" t="s">
        <v>177</v>
      </c>
      <c r="J1215" s="9">
        <v>100</v>
      </c>
      <c r="K1215" s="9">
        <v>2160</v>
      </c>
      <c r="L1215" s="5">
        <v>87</v>
      </c>
      <c r="M1215" s="5">
        <v>0</v>
      </c>
      <c r="N1215" s="5">
        <v>51.15</v>
      </c>
      <c r="O1215" s="5">
        <v>0</v>
      </c>
      <c r="P1215" s="5">
        <v>4.03</v>
      </c>
      <c r="Q1215" s="5">
        <v>0.59</v>
      </c>
      <c r="R1215" s="5">
        <v>0</v>
      </c>
      <c r="S1215" s="5">
        <v>1625</v>
      </c>
    </row>
    <row r="1216" spans="1:19">
      <c r="A1216" s="2" t="s">
        <v>16603</v>
      </c>
      <c r="B1216" s="2" t="s">
        <v>1840</v>
      </c>
      <c r="C1216" s="2" t="s">
        <v>269</v>
      </c>
      <c r="D1216" s="2" t="s">
        <v>117</v>
      </c>
      <c r="E1216" s="2" t="s">
        <v>118</v>
      </c>
      <c r="F1216" s="2" t="s">
        <v>7274</v>
      </c>
      <c r="G1216" s="2" t="s">
        <v>50</v>
      </c>
      <c r="H1216" s="2" t="s">
        <v>13316</v>
      </c>
      <c r="I1216" s="2" t="s">
        <v>43</v>
      </c>
      <c r="J1216" s="9">
        <v>100</v>
      </c>
      <c r="K1216" s="9">
        <v>1120</v>
      </c>
      <c r="L1216" s="5">
        <v>41</v>
      </c>
      <c r="M1216" s="5">
        <v>4</v>
      </c>
      <c r="N1216" s="5">
        <v>30.13</v>
      </c>
      <c r="O1216" s="5">
        <v>159.61000000000001</v>
      </c>
      <c r="P1216" s="5">
        <v>3.66</v>
      </c>
      <c r="Q1216" s="5">
        <v>0.73</v>
      </c>
      <c r="R1216" s="5">
        <v>7.53</v>
      </c>
      <c r="S1216" s="5">
        <v>2199</v>
      </c>
    </row>
    <row r="1217" spans="1:19">
      <c r="A1217" s="2" t="s">
        <v>16604</v>
      </c>
      <c r="B1217" s="2" t="s">
        <v>16605</v>
      </c>
      <c r="C1217" s="2" t="s">
        <v>16452</v>
      </c>
      <c r="D1217" s="2" t="s">
        <v>1035</v>
      </c>
      <c r="E1217" s="2" t="s">
        <v>492</v>
      </c>
      <c r="F1217" s="2" t="s">
        <v>5922</v>
      </c>
      <c r="G1217" s="2" t="s">
        <v>190</v>
      </c>
      <c r="H1217" s="2" t="s">
        <v>13316</v>
      </c>
      <c r="I1217" s="2" t="s">
        <v>248</v>
      </c>
      <c r="J1217" s="9">
        <v>100</v>
      </c>
      <c r="K1217" s="9">
        <v>1731</v>
      </c>
      <c r="L1217" s="5">
        <v>43</v>
      </c>
      <c r="M1217" s="5">
        <v>1</v>
      </c>
      <c r="N1217" s="5">
        <v>24.73</v>
      </c>
      <c r="O1217" s="5">
        <v>57.8</v>
      </c>
      <c r="P1217" s="5">
        <v>2.48</v>
      </c>
      <c r="Q1217" s="5">
        <v>0.57999999999999996</v>
      </c>
      <c r="R1217" s="5">
        <v>24.73</v>
      </c>
      <c r="S1217" s="5">
        <v>6500</v>
      </c>
    </row>
    <row r="1218" spans="1:19">
      <c r="A1218" s="2" t="s">
        <v>16606</v>
      </c>
      <c r="B1218" s="2" t="s">
        <v>122</v>
      </c>
      <c r="C1218" s="2" t="s">
        <v>30</v>
      </c>
      <c r="D1218" s="2" t="s">
        <v>531</v>
      </c>
      <c r="E1218" s="2" t="s">
        <v>85</v>
      </c>
      <c r="F1218" s="2" t="s">
        <v>16607</v>
      </c>
      <c r="G1218" s="2" t="s">
        <v>50</v>
      </c>
      <c r="H1218" s="2" t="s">
        <v>13316</v>
      </c>
      <c r="I1218" s="2" t="s">
        <v>177</v>
      </c>
      <c r="J1218" s="9">
        <v>100</v>
      </c>
      <c r="K1218" s="9">
        <v>1972</v>
      </c>
      <c r="L1218" s="5">
        <v>47</v>
      </c>
      <c r="M1218" s="5">
        <v>0</v>
      </c>
      <c r="N1218" s="5">
        <v>34.659999999999997</v>
      </c>
      <c r="O1218" s="5">
        <v>0</v>
      </c>
      <c r="P1218" s="5">
        <v>2.38</v>
      </c>
      <c r="Q1218" s="5">
        <v>0.74</v>
      </c>
      <c r="R1218" s="5">
        <v>0</v>
      </c>
      <c r="S1218" s="5">
        <v>2750</v>
      </c>
    </row>
    <row r="1219" spans="1:19">
      <c r="A1219" s="2" t="s">
        <v>16608</v>
      </c>
      <c r="B1219" s="2" t="s">
        <v>16609</v>
      </c>
      <c r="C1219" s="2" t="s">
        <v>16610</v>
      </c>
      <c r="D1219" s="2" t="s">
        <v>16611</v>
      </c>
      <c r="E1219" s="2" t="s">
        <v>276</v>
      </c>
      <c r="F1219" s="2" t="s">
        <v>16612</v>
      </c>
      <c r="G1219" s="2" t="s">
        <v>167</v>
      </c>
      <c r="H1219" s="2" t="s">
        <v>13316</v>
      </c>
      <c r="I1219" s="2" t="s">
        <v>80</v>
      </c>
      <c r="J1219" s="9">
        <v>700</v>
      </c>
      <c r="K1219" s="9">
        <v>1889</v>
      </c>
      <c r="L1219" s="5">
        <v>68</v>
      </c>
      <c r="M1219" s="5">
        <v>7</v>
      </c>
      <c r="N1219" s="5">
        <v>44.64</v>
      </c>
      <c r="O1219" s="5">
        <v>468.98</v>
      </c>
      <c r="P1219" s="5">
        <v>3.6</v>
      </c>
      <c r="Q1219" s="5">
        <v>0.66</v>
      </c>
      <c r="R1219" s="5">
        <v>6.38</v>
      </c>
      <c r="S1219" s="5">
        <v>2250</v>
      </c>
    </row>
    <row r="1220" spans="1:19">
      <c r="A1220" s="2" t="s">
        <v>16613</v>
      </c>
      <c r="B1220" s="2" t="s">
        <v>863</v>
      </c>
      <c r="C1220" s="2" t="s">
        <v>16614</v>
      </c>
      <c r="D1220" s="2" t="s">
        <v>1239</v>
      </c>
      <c r="E1220" s="2" t="s">
        <v>112</v>
      </c>
      <c r="F1220" s="2" t="s">
        <v>16615</v>
      </c>
      <c r="G1220" s="2" t="s">
        <v>50</v>
      </c>
      <c r="H1220" s="2" t="s">
        <v>13316</v>
      </c>
      <c r="I1220" s="2" t="s">
        <v>43</v>
      </c>
      <c r="J1220" s="9">
        <v>500</v>
      </c>
      <c r="K1220" s="9">
        <v>956</v>
      </c>
      <c r="L1220" s="5">
        <v>14</v>
      </c>
      <c r="M1220" s="5">
        <v>0</v>
      </c>
      <c r="N1220" s="5">
        <v>10.210000000000001</v>
      </c>
      <c r="O1220" s="5">
        <v>0</v>
      </c>
      <c r="P1220" s="5">
        <v>1.46</v>
      </c>
      <c r="Q1220" s="5">
        <v>0.73</v>
      </c>
      <c r="R1220" s="5">
        <v>0</v>
      </c>
      <c r="S1220" s="5">
        <v>2200</v>
      </c>
    </row>
    <row r="1221" spans="1:19">
      <c r="A1221" s="2" t="s">
        <v>16616</v>
      </c>
      <c r="B1221" s="2" t="s">
        <v>1569</v>
      </c>
      <c r="C1221" s="2" t="s">
        <v>16617</v>
      </c>
      <c r="D1221" s="2" t="s">
        <v>16618</v>
      </c>
      <c r="E1221" s="2" t="s">
        <v>40</v>
      </c>
      <c r="F1221" s="2" t="s">
        <v>16619</v>
      </c>
      <c r="G1221" s="2" t="s">
        <v>150</v>
      </c>
      <c r="H1221" s="2" t="s">
        <v>13316</v>
      </c>
      <c r="I1221" s="2" t="s">
        <v>313</v>
      </c>
      <c r="J1221" s="9">
        <v>500</v>
      </c>
      <c r="K1221" s="9">
        <v>1631</v>
      </c>
      <c r="L1221" s="5">
        <v>40</v>
      </c>
      <c r="M1221" s="5">
        <v>0</v>
      </c>
      <c r="N1221" s="5">
        <v>29.06</v>
      </c>
      <c r="O1221" s="5">
        <v>0</v>
      </c>
      <c r="P1221" s="5">
        <v>2.4500000000000002</v>
      </c>
      <c r="Q1221" s="5">
        <v>0.73</v>
      </c>
      <c r="R1221" s="5">
        <v>0</v>
      </c>
      <c r="S1221" s="5">
        <v>2300</v>
      </c>
    </row>
    <row r="1222" spans="1:19">
      <c r="A1222" s="2" t="s">
        <v>16620</v>
      </c>
      <c r="B1222" s="2" t="s">
        <v>219</v>
      </c>
      <c r="C1222" s="2" t="s">
        <v>16621</v>
      </c>
      <c r="D1222" s="2" t="s">
        <v>6822</v>
      </c>
      <c r="E1222" s="2" t="s">
        <v>23</v>
      </c>
      <c r="F1222" s="2" t="s">
        <v>16622</v>
      </c>
      <c r="G1222" s="2" t="s">
        <v>102</v>
      </c>
      <c r="H1222" s="2" t="s">
        <v>13316</v>
      </c>
      <c r="I1222" s="2" t="s">
        <v>95</v>
      </c>
      <c r="J1222" s="9">
        <v>800</v>
      </c>
      <c r="K1222" s="9">
        <v>529</v>
      </c>
      <c r="L1222" s="5">
        <v>13</v>
      </c>
      <c r="M1222" s="5">
        <v>0</v>
      </c>
      <c r="N1222" s="5">
        <v>5.56</v>
      </c>
      <c r="O1222" s="5">
        <v>0</v>
      </c>
      <c r="P1222" s="5">
        <v>2.46</v>
      </c>
      <c r="Q1222" s="5">
        <v>0.43</v>
      </c>
      <c r="R1222" s="5">
        <v>0</v>
      </c>
      <c r="S1222" s="5">
        <v>3250</v>
      </c>
    </row>
    <row r="1223" spans="1:19">
      <c r="A1223" s="2" t="s">
        <v>16623</v>
      </c>
      <c r="B1223" s="2" t="s">
        <v>16624</v>
      </c>
      <c r="C1223" s="2" t="s">
        <v>947</v>
      </c>
      <c r="D1223" s="2" t="s">
        <v>63</v>
      </c>
      <c r="E1223" s="2" t="s">
        <v>32</v>
      </c>
      <c r="F1223" s="2" t="s">
        <v>16625</v>
      </c>
      <c r="G1223" s="2" t="s">
        <v>102</v>
      </c>
      <c r="H1223" s="2" t="s">
        <v>13316</v>
      </c>
      <c r="I1223" s="2" t="s">
        <v>162</v>
      </c>
      <c r="J1223" s="9">
        <v>800</v>
      </c>
      <c r="K1223" s="9">
        <v>590</v>
      </c>
      <c r="L1223" s="5">
        <v>14</v>
      </c>
      <c r="M1223" s="5">
        <v>0</v>
      </c>
      <c r="N1223" s="5">
        <v>9.51</v>
      </c>
      <c r="O1223" s="5">
        <v>0</v>
      </c>
      <c r="P1223" s="5">
        <v>2.37</v>
      </c>
      <c r="Q1223" s="5">
        <v>0.68</v>
      </c>
      <c r="R1223" s="5">
        <v>0</v>
      </c>
      <c r="S1223" s="5">
        <v>1525</v>
      </c>
    </row>
    <row r="1224" spans="1:19">
      <c r="A1224" s="2" t="s">
        <v>16626</v>
      </c>
      <c r="B1224" s="2" t="s">
        <v>1068</v>
      </c>
      <c r="C1224" s="2" t="s">
        <v>1000</v>
      </c>
      <c r="D1224" s="2" t="s">
        <v>731</v>
      </c>
      <c r="E1224" s="2" t="s">
        <v>100</v>
      </c>
      <c r="F1224" s="2" t="s">
        <v>881</v>
      </c>
      <c r="G1224" s="2" t="s">
        <v>102</v>
      </c>
      <c r="H1224" s="2" t="s">
        <v>13316</v>
      </c>
      <c r="I1224" s="2" t="s">
        <v>217</v>
      </c>
      <c r="J1224" s="9">
        <v>100</v>
      </c>
      <c r="K1224" s="9">
        <v>1811</v>
      </c>
      <c r="L1224" s="5">
        <v>58</v>
      </c>
      <c r="M1224" s="5">
        <v>5</v>
      </c>
      <c r="N1224" s="5">
        <v>31.43</v>
      </c>
      <c r="O1224" s="5">
        <v>356.64</v>
      </c>
      <c r="P1224" s="5">
        <v>3.2</v>
      </c>
      <c r="Q1224" s="5">
        <v>0.54</v>
      </c>
      <c r="R1224" s="5">
        <v>6.29</v>
      </c>
      <c r="S1224" s="5">
        <v>2500</v>
      </c>
    </row>
    <row r="1225" spans="1:19">
      <c r="A1225" s="2" t="s">
        <v>16627</v>
      </c>
      <c r="B1225" s="2" t="s">
        <v>409</v>
      </c>
      <c r="C1225" s="2" t="s">
        <v>16628</v>
      </c>
      <c r="D1225" s="2" t="s">
        <v>1444</v>
      </c>
      <c r="E1225" s="2" t="s">
        <v>953</v>
      </c>
      <c r="F1225" s="2" t="s">
        <v>11207</v>
      </c>
      <c r="G1225" s="2" t="s">
        <v>102</v>
      </c>
      <c r="H1225" s="2" t="s">
        <v>13316</v>
      </c>
      <c r="I1225" s="2" t="s">
        <v>120</v>
      </c>
      <c r="J1225" s="9">
        <v>1000</v>
      </c>
      <c r="K1225" s="9">
        <v>865</v>
      </c>
      <c r="L1225" s="5">
        <v>25</v>
      </c>
      <c r="M1225" s="5">
        <v>2</v>
      </c>
      <c r="N1225" s="5">
        <v>11.7</v>
      </c>
      <c r="O1225" s="5">
        <v>72.44</v>
      </c>
      <c r="P1225" s="5">
        <v>2.89</v>
      </c>
      <c r="Q1225" s="5">
        <v>0.47</v>
      </c>
      <c r="R1225" s="5">
        <v>5.85</v>
      </c>
      <c r="S1225" s="5">
        <v>2500</v>
      </c>
    </row>
    <row r="1226" spans="1:19">
      <c r="A1226" s="2" t="s">
        <v>16629</v>
      </c>
      <c r="B1226" s="2" t="s">
        <v>706</v>
      </c>
      <c r="C1226" s="2" t="s">
        <v>16630</v>
      </c>
      <c r="D1226" s="2" t="s">
        <v>597</v>
      </c>
      <c r="E1226" s="2" t="s">
        <v>237</v>
      </c>
      <c r="F1226" s="2" t="s">
        <v>5558</v>
      </c>
      <c r="G1226" s="2" t="s">
        <v>25</v>
      </c>
      <c r="H1226" s="2" t="s">
        <v>13316</v>
      </c>
      <c r="I1226" s="2" t="s">
        <v>356</v>
      </c>
      <c r="J1226" s="9">
        <v>600</v>
      </c>
      <c r="K1226" s="9">
        <v>1030</v>
      </c>
      <c r="L1226" s="5">
        <v>23</v>
      </c>
      <c r="M1226" s="5">
        <v>2</v>
      </c>
      <c r="N1226" s="5">
        <v>12.51</v>
      </c>
      <c r="O1226" s="5">
        <v>98.97</v>
      </c>
      <c r="P1226" s="5">
        <v>2.23</v>
      </c>
      <c r="Q1226" s="5">
        <v>0.54</v>
      </c>
      <c r="R1226" s="5">
        <v>6.26</v>
      </c>
      <c r="S1226" s="5">
        <v>1350</v>
      </c>
    </row>
    <row r="1227" spans="1:19">
      <c r="A1227" s="2" t="s">
        <v>16631</v>
      </c>
      <c r="B1227" s="2" t="s">
        <v>847</v>
      </c>
      <c r="C1227" s="2" t="s">
        <v>1193</v>
      </c>
      <c r="D1227" s="2" t="s">
        <v>16632</v>
      </c>
      <c r="E1227" s="2" t="s">
        <v>125</v>
      </c>
      <c r="F1227" s="2" t="s">
        <v>16600</v>
      </c>
      <c r="G1227" s="2" t="s">
        <v>312</v>
      </c>
      <c r="H1227" s="2" t="s">
        <v>13316</v>
      </c>
      <c r="I1227" s="2" t="s">
        <v>155</v>
      </c>
      <c r="J1227" s="9">
        <v>300</v>
      </c>
      <c r="K1227" s="9">
        <v>2119</v>
      </c>
      <c r="L1227" s="5">
        <v>87</v>
      </c>
      <c r="M1227" s="5">
        <v>3</v>
      </c>
      <c r="N1227" s="5">
        <v>36.869999999999997</v>
      </c>
      <c r="O1227" s="5">
        <v>145.86000000000001</v>
      </c>
      <c r="P1227" s="5">
        <v>4.1100000000000003</v>
      </c>
      <c r="Q1227" s="5">
        <v>0.42</v>
      </c>
      <c r="R1227" s="5">
        <v>12.29</v>
      </c>
      <c r="S1227" s="5">
        <v>3900</v>
      </c>
    </row>
    <row r="1228" spans="1:19">
      <c r="A1228" s="2" t="s">
        <v>16633</v>
      </c>
      <c r="B1228" s="2" t="s">
        <v>4113</v>
      </c>
      <c r="C1228" s="2" t="s">
        <v>1365</v>
      </c>
      <c r="D1228" s="2" t="s">
        <v>16634</v>
      </c>
      <c r="E1228" s="2" t="s">
        <v>23</v>
      </c>
      <c r="F1228" s="2" t="s">
        <v>16635</v>
      </c>
      <c r="G1228" s="2" t="s">
        <v>260</v>
      </c>
      <c r="H1228" s="2" t="s">
        <v>13316</v>
      </c>
      <c r="I1228" s="2" t="s">
        <v>293</v>
      </c>
      <c r="J1228" s="9">
        <v>300</v>
      </c>
      <c r="K1228" s="9">
        <v>2374</v>
      </c>
      <c r="L1228" s="5">
        <v>97</v>
      </c>
      <c r="M1228" s="5">
        <v>4</v>
      </c>
      <c r="N1228" s="5">
        <v>60.31</v>
      </c>
      <c r="O1228" s="5">
        <v>279.89999999999998</v>
      </c>
      <c r="P1228" s="5">
        <v>4.09</v>
      </c>
      <c r="Q1228" s="5">
        <v>0.62</v>
      </c>
      <c r="R1228" s="5">
        <v>15.08</v>
      </c>
      <c r="S1228" s="5">
        <v>1466</v>
      </c>
    </row>
    <row r="1229" spans="1:19">
      <c r="A1229" s="2" t="s">
        <v>16636</v>
      </c>
      <c r="B1229" s="2" t="s">
        <v>11570</v>
      </c>
      <c r="C1229" s="2" t="s">
        <v>2057</v>
      </c>
      <c r="D1229" s="2" t="s">
        <v>16637</v>
      </c>
      <c r="E1229" s="2" t="s">
        <v>85</v>
      </c>
      <c r="F1229" s="2" t="s">
        <v>16638</v>
      </c>
      <c r="G1229" s="2" t="s">
        <v>42</v>
      </c>
      <c r="H1229" s="2" t="s">
        <v>13316</v>
      </c>
      <c r="I1229" s="2" t="s">
        <v>73</v>
      </c>
      <c r="J1229" s="9">
        <v>500</v>
      </c>
      <c r="K1229" s="9">
        <v>1498</v>
      </c>
      <c r="L1229" s="5">
        <v>66</v>
      </c>
      <c r="M1229" s="5">
        <v>1</v>
      </c>
      <c r="N1229" s="5">
        <v>34.979999999999997</v>
      </c>
      <c r="O1229" s="5">
        <v>67.3</v>
      </c>
      <c r="P1229" s="5">
        <v>4.41</v>
      </c>
      <c r="Q1229" s="5">
        <v>0.53</v>
      </c>
      <c r="R1229" s="5">
        <v>34.979999999999997</v>
      </c>
      <c r="S1229" s="5">
        <v>3250</v>
      </c>
    </row>
    <row r="1230" spans="1:19">
      <c r="A1230" s="2" t="s">
        <v>16639</v>
      </c>
      <c r="B1230" s="2" t="s">
        <v>4758</v>
      </c>
      <c r="C1230" s="2" t="s">
        <v>16640</v>
      </c>
      <c r="D1230" s="2" t="s">
        <v>16641</v>
      </c>
      <c r="E1230" s="2" t="s">
        <v>850</v>
      </c>
      <c r="F1230" s="2" t="s">
        <v>16642</v>
      </c>
      <c r="G1230" s="2" t="s">
        <v>253</v>
      </c>
      <c r="H1230" s="2" t="s">
        <v>13316</v>
      </c>
      <c r="I1230" s="2" t="s">
        <v>382</v>
      </c>
      <c r="J1230" s="9">
        <v>800</v>
      </c>
      <c r="K1230" s="9">
        <v>708</v>
      </c>
      <c r="L1230" s="5">
        <v>27</v>
      </c>
      <c r="M1230" s="5">
        <v>1</v>
      </c>
      <c r="N1230" s="5">
        <v>16.23</v>
      </c>
      <c r="O1230" s="5">
        <v>67.099999999999994</v>
      </c>
      <c r="P1230" s="5">
        <v>3.81</v>
      </c>
      <c r="Q1230" s="5">
        <v>0.6</v>
      </c>
      <c r="R1230" s="5">
        <v>16.23</v>
      </c>
      <c r="S1230" s="5">
        <v>1700</v>
      </c>
    </row>
    <row r="1231" spans="1:19">
      <c r="A1231" s="2" t="s">
        <v>16643</v>
      </c>
      <c r="B1231" s="2" t="s">
        <v>16644</v>
      </c>
      <c r="C1231" s="2" t="s">
        <v>1354</v>
      </c>
      <c r="D1231" s="2" t="s">
        <v>16645</v>
      </c>
      <c r="E1231" s="2" t="s">
        <v>337</v>
      </c>
      <c r="F1231" s="2" t="s">
        <v>8153</v>
      </c>
      <c r="G1231" s="2" t="s">
        <v>190</v>
      </c>
      <c r="H1231" s="2" t="s">
        <v>13316</v>
      </c>
      <c r="I1231" s="2" t="s">
        <v>73</v>
      </c>
      <c r="J1231" s="9">
        <v>600</v>
      </c>
      <c r="K1231" s="9">
        <v>1109</v>
      </c>
      <c r="L1231" s="5">
        <v>25</v>
      </c>
      <c r="M1231" s="5">
        <v>2</v>
      </c>
      <c r="N1231" s="5">
        <v>18.850000000000001</v>
      </c>
      <c r="O1231" s="5">
        <v>82.91</v>
      </c>
      <c r="P1231" s="5">
        <v>2.25</v>
      </c>
      <c r="Q1231" s="5">
        <v>0.75</v>
      </c>
      <c r="R1231" s="5">
        <v>9.43</v>
      </c>
      <c r="S1231" s="5">
        <v>3000</v>
      </c>
    </row>
    <row r="1232" spans="1:19">
      <c r="A1232" s="2" t="s">
        <v>16646</v>
      </c>
      <c r="B1232" s="2" t="s">
        <v>2494</v>
      </c>
      <c r="C1232" s="2" t="s">
        <v>5808</v>
      </c>
      <c r="D1232" s="2" t="s">
        <v>829</v>
      </c>
      <c r="E1232" s="2" t="s">
        <v>112</v>
      </c>
      <c r="F1232" s="2" t="s">
        <v>4953</v>
      </c>
      <c r="G1232" s="2" t="s">
        <v>253</v>
      </c>
      <c r="H1232" s="2" t="s">
        <v>13316</v>
      </c>
      <c r="I1232" s="2" t="s">
        <v>699</v>
      </c>
      <c r="J1232" s="9">
        <v>600</v>
      </c>
      <c r="K1232" s="9">
        <v>549</v>
      </c>
      <c r="L1232" s="5">
        <v>13</v>
      </c>
      <c r="M1232" s="5">
        <v>1</v>
      </c>
      <c r="N1232" s="5">
        <v>8.8000000000000007</v>
      </c>
      <c r="O1232" s="5">
        <v>70.7</v>
      </c>
      <c r="P1232" s="5">
        <v>2.37</v>
      </c>
      <c r="Q1232" s="5">
        <v>0.68</v>
      </c>
      <c r="R1232" s="5">
        <v>8.8000000000000007</v>
      </c>
      <c r="S1232" s="5">
        <v>1200</v>
      </c>
    </row>
    <row r="1233" spans="1:19">
      <c r="A1233" s="2" t="s">
        <v>16647</v>
      </c>
      <c r="B1233" s="2" t="s">
        <v>924</v>
      </c>
      <c r="C1233" s="2" t="s">
        <v>4499</v>
      </c>
      <c r="D1233" s="2" t="s">
        <v>1444</v>
      </c>
      <c r="E1233" s="2" t="s">
        <v>953</v>
      </c>
      <c r="F1233" s="2" t="s">
        <v>16648</v>
      </c>
      <c r="G1233" s="2" t="s">
        <v>150</v>
      </c>
      <c r="H1233" s="2" t="s">
        <v>13316</v>
      </c>
      <c r="I1233" s="2" t="s">
        <v>217</v>
      </c>
      <c r="J1233" s="9">
        <v>1000</v>
      </c>
      <c r="K1233" s="9">
        <v>689</v>
      </c>
      <c r="L1233" s="5">
        <v>20</v>
      </c>
      <c r="M1233" s="5">
        <v>0</v>
      </c>
      <c r="N1233" s="5">
        <v>9.19</v>
      </c>
      <c r="O1233" s="5">
        <v>0</v>
      </c>
      <c r="P1233" s="5">
        <v>2.9</v>
      </c>
      <c r="Q1233" s="5">
        <v>0.46</v>
      </c>
      <c r="R1233" s="5">
        <v>0</v>
      </c>
      <c r="S1233" s="5">
        <v>1258</v>
      </c>
    </row>
    <row r="1234" spans="1:19">
      <c r="A1234" s="2" t="s">
        <v>16649</v>
      </c>
      <c r="B1234" s="2" t="s">
        <v>10265</v>
      </c>
      <c r="C1234" s="2" t="s">
        <v>1320</v>
      </c>
      <c r="D1234" s="2" t="s">
        <v>14506</v>
      </c>
      <c r="E1234" s="2" t="s">
        <v>373</v>
      </c>
      <c r="F1234" s="2" t="s">
        <v>16650</v>
      </c>
      <c r="G1234" s="2" t="s">
        <v>25</v>
      </c>
      <c r="H1234" s="2" t="s">
        <v>13316</v>
      </c>
      <c r="I1234" s="2" t="s">
        <v>80</v>
      </c>
      <c r="J1234" s="9">
        <v>400</v>
      </c>
      <c r="K1234" s="9">
        <v>1795</v>
      </c>
      <c r="L1234" s="5">
        <v>44</v>
      </c>
      <c r="M1234" s="5">
        <v>0</v>
      </c>
      <c r="N1234" s="5">
        <v>36.15</v>
      </c>
      <c r="O1234" s="5">
        <v>0</v>
      </c>
      <c r="P1234" s="5">
        <v>2.4500000000000002</v>
      </c>
      <c r="Q1234" s="5">
        <v>0.82</v>
      </c>
      <c r="R1234" s="5">
        <v>0</v>
      </c>
      <c r="S1234" s="5">
        <v>2500</v>
      </c>
    </row>
    <row r="1235" spans="1:19">
      <c r="A1235" s="2" t="s">
        <v>16651</v>
      </c>
      <c r="B1235" s="2" t="s">
        <v>11570</v>
      </c>
      <c r="C1235" s="2" t="s">
        <v>21</v>
      </c>
      <c r="D1235" s="2" t="s">
        <v>175</v>
      </c>
      <c r="E1235" s="2" t="s">
        <v>23</v>
      </c>
      <c r="F1235" s="2" t="s">
        <v>7125</v>
      </c>
      <c r="G1235" s="2" t="s">
        <v>344</v>
      </c>
      <c r="H1235" s="2" t="s">
        <v>13316</v>
      </c>
      <c r="I1235" s="2" t="s">
        <v>699</v>
      </c>
      <c r="J1235" s="9">
        <v>200</v>
      </c>
      <c r="K1235" s="9">
        <v>2039</v>
      </c>
      <c r="L1235" s="5">
        <v>90</v>
      </c>
      <c r="M1235" s="5">
        <v>2</v>
      </c>
      <c r="N1235" s="5">
        <v>63.93</v>
      </c>
      <c r="O1235" s="5">
        <v>80.489999999999995</v>
      </c>
      <c r="P1235" s="5">
        <v>4.41</v>
      </c>
      <c r="Q1235" s="5">
        <v>0.71</v>
      </c>
      <c r="R1235" s="5">
        <v>31.96</v>
      </c>
      <c r="S1235" s="5">
        <v>4750</v>
      </c>
    </row>
    <row r="1236" spans="1:19">
      <c r="A1236" s="2" t="s">
        <v>16652</v>
      </c>
      <c r="B1236" s="2" t="s">
        <v>2910</v>
      </c>
      <c r="C1236" s="2" t="s">
        <v>6511</v>
      </c>
      <c r="D1236" s="2" t="s">
        <v>2159</v>
      </c>
      <c r="E1236" s="2" t="s">
        <v>125</v>
      </c>
      <c r="F1236" s="2" t="s">
        <v>16653</v>
      </c>
      <c r="G1236" s="2" t="s">
        <v>150</v>
      </c>
      <c r="H1236" s="2" t="s">
        <v>13316</v>
      </c>
      <c r="I1236" s="2" t="s">
        <v>206</v>
      </c>
      <c r="J1236" s="9">
        <v>600</v>
      </c>
      <c r="K1236" s="9">
        <v>925</v>
      </c>
      <c r="L1236" s="5">
        <v>27</v>
      </c>
      <c r="M1236" s="5">
        <v>1</v>
      </c>
      <c r="N1236" s="5">
        <v>21.66</v>
      </c>
      <c r="O1236" s="5">
        <v>67.13</v>
      </c>
      <c r="P1236" s="5">
        <v>2.92</v>
      </c>
      <c r="Q1236" s="5">
        <v>0.8</v>
      </c>
      <c r="R1236" s="5">
        <v>21.66</v>
      </c>
      <c r="S1236" s="5">
        <v>1350</v>
      </c>
    </row>
    <row r="1237" spans="1:19">
      <c r="A1237" s="2" t="s">
        <v>16654</v>
      </c>
      <c r="B1237" s="2" t="s">
        <v>3688</v>
      </c>
      <c r="C1237" s="2" t="s">
        <v>16655</v>
      </c>
      <c r="D1237" s="2" t="s">
        <v>1258</v>
      </c>
      <c r="E1237" s="2" t="s">
        <v>132</v>
      </c>
      <c r="F1237" s="2" t="s">
        <v>5849</v>
      </c>
      <c r="G1237" s="2" t="s">
        <v>34</v>
      </c>
      <c r="H1237" s="2" t="s">
        <v>13316</v>
      </c>
      <c r="I1237" s="2" t="s">
        <v>135</v>
      </c>
      <c r="J1237" s="9">
        <v>400</v>
      </c>
      <c r="K1237" s="9">
        <v>1232</v>
      </c>
      <c r="L1237" s="5">
        <v>29</v>
      </c>
      <c r="M1237" s="5">
        <v>0</v>
      </c>
      <c r="N1237" s="5">
        <v>15.3</v>
      </c>
      <c r="O1237" s="5">
        <v>0</v>
      </c>
      <c r="P1237" s="5">
        <v>2.35</v>
      </c>
      <c r="Q1237" s="5">
        <v>0.53</v>
      </c>
      <c r="R1237" s="5">
        <v>0</v>
      </c>
      <c r="S1237" s="5">
        <v>1800</v>
      </c>
    </row>
    <row r="1238" spans="1:19">
      <c r="A1238" s="2" t="s">
        <v>16656</v>
      </c>
      <c r="B1238" s="2" t="s">
        <v>5728</v>
      </c>
      <c r="C1238" s="2" t="s">
        <v>16657</v>
      </c>
      <c r="D1238" s="2" t="s">
        <v>9588</v>
      </c>
      <c r="E1238" s="2" t="s">
        <v>125</v>
      </c>
      <c r="F1238" s="2" t="s">
        <v>14146</v>
      </c>
      <c r="G1238" s="2" t="s">
        <v>50</v>
      </c>
      <c r="H1238" s="2" t="s">
        <v>13316</v>
      </c>
      <c r="I1238" s="2" t="s">
        <v>66</v>
      </c>
      <c r="J1238" s="9">
        <v>300</v>
      </c>
      <c r="K1238" s="9">
        <v>816</v>
      </c>
      <c r="L1238" s="5">
        <v>31</v>
      </c>
      <c r="M1238" s="5">
        <v>3</v>
      </c>
      <c r="N1238" s="5">
        <v>25.42</v>
      </c>
      <c r="O1238" s="5">
        <v>152.06</v>
      </c>
      <c r="P1238" s="5">
        <v>3.8</v>
      </c>
      <c r="Q1238" s="5">
        <v>0.82</v>
      </c>
      <c r="R1238" s="5">
        <v>8.4700000000000006</v>
      </c>
      <c r="S1238" s="5">
        <v>1631</v>
      </c>
    </row>
    <row r="1239" spans="1:19">
      <c r="A1239" s="2" t="s">
        <v>16658</v>
      </c>
      <c r="B1239" s="2" t="s">
        <v>1498</v>
      </c>
      <c r="C1239" s="2" t="s">
        <v>6188</v>
      </c>
      <c r="D1239" s="2" t="s">
        <v>16659</v>
      </c>
      <c r="E1239" s="2" t="s">
        <v>2392</v>
      </c>
      <c r="F1239" s="2" t="s">
        <v>16660</v>
      </c>
      <c r="G1239" s="2" t="s">
        <v>34</v>
      </c>
      <c r="H1239" s="2" t="s">
        <v>13316</v>
      </c>
      <c r="I1239" s="2" t="s">
        <v>382</v>
      </c>
      <c r="J1239" s="9">
        <v>300</v>
      </c>
      <c r="K1239" s="9">
        <v>2050</v>
      </c>
      <c r="L1239" s="5">
        <v>73</v>
      </c>
      <c r="M1239" s="5">
        <v>0</v>
      </c>
      <c r="N1239" s="5">
        <v>45.56</v>
      </c>
      <c r="O1239" s="5">
        <v>0</v>
      </c>
      <c r="P1239" s="5">
        <v>3.56</v>
      </c>
      <c r="Q1239" s="5">
        <v>0.62</v>
      </c>
      <c r="R1239" s="5">
        <v>0</v>
      </c>
      <c r="S1239" s="5">
        <v>2500</v>
      </c>
    </row>
    <row r="1240" spans="1:19">
      <c r="A1240" s="2" t="s">
        <v>16661</v>
      </c>
      <c r="B1240" s="2" t="s">
        <v>15082</v>
      </c>
      <c r="C1240" s="2" t="s">
        <v>3853</v>
      </c>
      <c r="D1240" s="2" t="s">
        <v>1593</v>
      </c>
      <c r="E1240" s="2" t="s">
        <v>112</v>
      </c>
      <c r="F1240" s="2" t="s">
        <v>16662</v>
      </c>
      <c r="G1240" s="2" t="s">
        <v>134</v>
      </c>
      <c r="H1240" s="2" t="s">
        <v>13316</v>
      </c>
      <c r="I1240" s="2" t="s">
        <v>127</v>
      </c>
      <c r="J1240" s="9">
        <v>100</v>
      </c>
      <c r="K1240" s="9">
        <v>2387</v>
      </c>
      <c r="L1240" s="5">
        <v>89</v>
      </c>
      <c r="M1240" s="5">
        <v>7</v>
      </c>
      <c r="N1240" s="5">
        <v>44.76</v>
      </c>
      <c r="O1240" s="5">
        <v>360.39</v>
      </c>
      <c r="P1240" s="5">
        <v>3.73</v>
      </c>
      <c r="Q1240" s="5">
        <v>0.5</v>
      </c>
      <c r="R1240" s="5">
        <v>6.39</v>
      </c>
      <c r="S1240" s="5">
        <v>2038</v>
      </c>
    </row>
    <row r="1241" spans="1:19">
      <c r="A1241" s="2" t="s">
        <v>16663</v>
      </c>
      <c r="B1241" s="2" t="s">
        <v>2099</v>
      </c>
      <c r="C1241" s="2" t="s">
        <v>11905</v>
      </c>
      <c r="D1241" s="2" t="s">
        <v>99</v>
      </c>
      <c r="E1241" s="2" t="s">
        <v>100</v>
      </c>
      <c r="F1241" s="2" t="s">
        <v>16664</v>
      </c>
      <c r="G1241" s="2" t="s">
        <v>312</v>
      </c>
      <c r="H1241" s="2" t="s">
        <v>13316</v>
      </c>
      <c r="I1241" s="2" t="s">
        <v>356</v>
      </c>
      <c r="J1241" s="9">
        <v>200</v>
      </c>
      <c r="K1241" s="9">
        <v>1058</v>
      </c>
      <c r="L1241" s="5">
        <v>33</v>
      </c>
      <c r="M1241" s="5">
        <v>0</v>
      </c>
      <c r="N1241" s="5">
        <v>20.47</v>
      </c>
      <c r="O1241" s="5">
        <v>0</v>
      </c>
      <c r="P1241" s="5">
        <v>3.12</v>
      </c>
      <c r="Q1241" s="5">
        <v>0.62</v>
      </c>
      <c r="R1241" s="5">
        <v>0</v>
      </c>
      <c r="S1241" s="5">
        <v>1625</v>
      </c>
    </row>
    <row r="1242" spans="1:19">
      <c r="A1242" s="2" t="s">
        <v>16665</v>
      </c>
      <c r="B1242" s="2" t="s">
        <v>791</v>
      </c>
      <c r="C1242" s="2" t="s">
        <v>269</v>
      </c>
      <c r="D1242" s="2" t="s">
        <v>1867</v>
      </c>
      <c r="E1242" s="2" t="s">
        <v>118</v>
      </c>
      <c r="F1242" s="2" t="s">
        <v>16666</v>
      </c>
      <c r="G1242" s="2" t="s">
        <v>58</v>
      </c>
      <c r="H1242" s="2" t="s">
        <v>13316</v>
      </c>
      <c r="I1242" s="2" t="s">
        <v>155</v>
      </c>
      <c r="J1242" s="9">
        <v>800</v>
      </c>
      <c r="K1242" s="9">
        <v>2316</v>
      </c>
      <c r="L1242" s="5">
        <v>35</v>
      </c>
      <c r="M1242" s="5">
        <v>0</v>
      </c>
      <c r="N1242" s="5">
        <v>23.23</v>
      </c>
      <c r="O1242" s="5">
        <v>0</v>
      </c>
      <c r="P1242" s="5">
        <v>1.51</v>
      </c>
      <c r="Q1242" s="5">
        <v>0.66</v>
      </c>
      <c r="R1242" s="5">
        <v>0</v>
      </c>
      <c r="S1242" s="5">
        <v>1250</v>
      </c>
    </row>
    <row r="1243" spans="1:19">
      <c r="A1243" s="2" t="s">
        <v>16667</v>
      </c>
      <c r="B1243" s="2" t="s">
        <v>1866</v>
      </c>
      <c r="C1243" s="2" t="s">
        <v>4400</v>
      </c>
      <c r="D1243" s="2" t="s">
        <v>16668</v>
      </c>
      <c r="E1243" s="2" t="s">
        <v>23</v>
      </c>
      <c r="F1243" s="2" t="s">
        <v>16669</v>
      </c>
      <c r="G1243" s="2" t="s">
        <v>58</v>
      </c>
      <c r="H1243" s="2" t="s">
        <v>13316</v>
      </c>
      <c r="I1243" s="2" t="s">
        <v>162</v>
      </c>
      <c r="J1243" s="9">
        <v>500</v>
      </c>
      <c r="K1243" s="9">
        <v>1102</v>
      </c>
      <c r="L1243" s="5">
        <v>24</v>
      </c>
      <c r="M1243" s="5">
        <v>0</v>
      </c>
      <c r="N1243" s="5">
        <v>19.309999999999999</v>
      </c>
      <c r="O1243" s="5">
        <v>0</v>
      </c>
      <c r="P1243" s="5">
        <v>2.1800000000000002</v>
      </c>
      <c r="Q1243" s="5">
        <v>0.8</v>
      </c>
      <c r="R1243" s="5">
        <v>0</v>
      </c>
      <c r="S1243" s="5">
        <v>2250</v>
      </c>
    </row>
    <row r="1244" spans="1:19">
      <c r="A1244" s="2" t="s">
        <v>16670</v>
      </c>
      <c r="B1244" s="2" t="s">
        <v>6067</v>
      </c>
      <c r="C1244" s="2" t="s">
        <v>16671</v>
      </c>
      <c r="D1244" s="2" t="s">
        <v>16672</v>
      </c>
      <c r="E1244" s="2" t="s">
        <v>237</v>
      </c>
      <c r="F1244" s="2" t="s">
        <v>8115</v>
      </c>
      <c r="G1244" s="2" t="s">
        <v>344</v>
      </c>
      <c r="H1244" s="2" t="s">
        <v>13316</v>
      </c>
      <c r="I1244" s="2" t="s">
        <v>356</v>
      </c>
      <c r="J1244" s="9">
        <v>500</v>
      </c>
      <c r="K1244" s="9">
        <v>2409</v>
      </c>
      <c r="L1244" s="5">
        <v>55</v>
      </c>
      <c r="M1244" s="5">
        <v>2</v>
      </c>
      <c r="N1244" s="5">
        <v>31.74</v>
      </c>
      <c r="O1244" s="5">
        <v>128.43</v>
      </c>
      <c r="P1244" s="5">
        <v>2.2799999999999998</v>
      </c>
      <c r="Q1244" s="5">
        <v>0.57999999999999996</v>
      </c>
      <c r="R1244" s="5">
        <v>15.87</v>
      </c>
      <c r="S1244" s="5">
        <v>1500</v>
      </c>
    </row>
    <row r="1245" spans="1:19">
      <c r="A1245" s="2" t="s">
        <v>16673</v>
      </c>
      <c r="B1245" s="2" t="s">
        <v>1866</v>
      </c>
      <c r="C1245" s="2" t="s">
        <v>611</v>
      </c>
      <c r="D1245" s="2" t="s">
        <v>264</v>
      </c>
      <c r="E1245" s="2" t="s">
        <v>23</v>
      </c>
      <c r="F1245" s="2" t="s">
        <v>24</v>
      </c>
      <c r="G1245" s="2" t="s">
        <v>260</v>
      </c>
      <c r="H1245" s="2" t="s">
        <v>13316</v>
      </c>
      <c r="I1245" s="2" t="s">
        <v>313</v>
      </c>
      <c r="J1245" s="9">
        <v>600</v>
      </c>
      <c r="K1245" s="9">
        <v>830</v>
      </c>
      <c r="L1245" s="5">
        <v>16</v>
      </c>
      <c r="M1245" s="5">
        <v>1</v>
      </c>
      <c r="N1245" s="5">
        <v>9.32</v>
      </c>
      <c r="O1245" s="5">
        <v>61.19</v>
      </c>
      <c r="P1245" s="5">
        <v>1.93</v>
      </c>
      <c r="Q1245" s="5">
        <v>0.57999999999999996</v>
      </c>
      <c r="R1245" s="5">
        <v>9.32</v>
      </c>
      <c r="S1245" s="5">
        <v>2000</v>
      </c>
    </row>
    <row r="1246" spans="1:19">
      <c r="A1246" s="2" t="s">
        <v>16674</v>
      </c>
      <c r="B1246" s="2" t="s">
        <v>529</v>
      </c>
      <c r="C1246" s="2" t="s">
        <v>9733</v>
      </c>
      <c r="D1246" s="2" t="s">
        <v>251</v>
      </c>
      <c r="E1246" s="2" t="s">
        <v>23</v>
      </c>
      <c r="F1246" s="2" t="s">
        <v>13134</v>
      </c>
      <c r="G1246" s="2" t="s">
        <v>102</v>
      </c>
      <c r="H1246" s="2" t="s">
        <v>13316</v>
      </c>
      <c r="I1246" s="2" t="s">
        <v>88</v>
      </c>
      <c r="J1246" s="9">
        <v>600</v>
      </c>
      <c r="K1246" s="9">
        <v>1696</v>
      </c>
      <c r="L1246" s="5">
        <v>49</v>
      </c>
      <c r="M1246" s="5">
        <v>4</v>
      </c>
      <c r="N1246" s="5">
        <v>35.549999999999997</v>
      </c>
      <c r="O1246" s="5">
        <v>251.29</v>
      </c>
      <c r="P1246" s="5">
        <v>2.89</v>
      </c>
      <c r="Q1246" s="5">
        <v>0.73</v>
      </c>
      <c r="R1246" s="5">
        <v>8.89</v>
      </c>
      <c r="S1246" s="5">
        <v>2347</v>
      </c>
    </row>
    <row r="1247" spans="1:19">
      <c r="A1247" s="2" t="s">
        <v>16675</v>
      </c>
      <c r="B1247" s="2" t="s">
        <v>2148</v>
      </c>
      <c r="C1247" s="2" t="s">
        <v>3254</v>
      </c>
      <c r="D1247" s="2" t="s">
        <v>7902</v>
      </c>
      <c r="E1247" s="2" t="s">
        <v>23</v>
      </c>
      <c r="F1247" s="2" t="s">
        <v>1494</v>
      </c>
      <c r="G1247" s="2" t="s">
        <v>50</v>
      </c>
      <c r="H1247" s="2" t="s">
        <v>13316</v>
      </c>
      <c r="I1247" s="2" t="s">
        <v>293</v>
      </c>
      <c r="J1247" s="9">
        <v>800</v>
      </c>
      <c r="K1247" s="9">
        <v>1268</v>
      </c>
      <c r="L1247" s="5">
        <v>30</v>
      </c>
      <c r="M1247" s="5">
        <v>1</v>
      </c>
      <c r="N1247" s="5">
        <v>12.13</v>
      </c>
      <c r="O1247" s="5">
        <v>68.150000000000006</v>
      </c>
      <c r="P1247" s="5">
        <v>2.37</v>
      </c>
      <c r="Q1247" s="5">
        <v>0.4</v>
      </c>
      <c r="R1247" s="5">
        <v>12.13</v>
      </c>
      <c r="S1247" s="5">
        <v>1700</v>
      </c>
    </row>
    <row r="1248" spans="1:19">
      <c r="A1248" s="2" t="s">
        <v>16676</v>
      </c>
      <c r="B1248" s="2" t="s">
        <v>4681</v>
      </c>
      <c r="C1248" s="2" t="s">
        <v>947</v>
      </c>
      <c r="D1248" s="2" t="s">
        <v>1190</v>
      </c>
      <c r="E1248" s="2" t="s">
        <v>112</v>
      </c>
      <c r="F1248" s="2" t="s">
        <v>16677</v>
      </c>
      <c r="G1248" s="2" t="s">
        <v>65</v>
      </c>
      <c r="H1248" s="2" t="s">
        <v>13316</v>
      </c>
      <c r="I1248" s="2" t="s">
        <v>300</v>
      </c>
      <c r="J1248" s="9">
        <v>1000</v>
      </c>
      <c r="K1248" s="9">
        <v>1368</v>
      </c>
      <c r="L1248" s="5">
        <v>53</v>
      </c>
      <c r="M1248" s="5">
        <v>1</v>
      </c>
      <c r="N1248" s="5">
        <v>33.57</v>
      </c>
      <c r="O1248" s="5">
        <v>49.57</v>
      </c>
      <c r="P1248" s="5">
        <v>3.87</v>
      </c>
      <c r="Q1248" s="5">
        <v>0.63</v>
      </c>
      <c r="R1248" s="5">
        <v>33.57</v>
      </c>
      <c r="S1248" s="5">
        <v>3250</v>
      </c>
    </row>
    <row r="1249" spans="1:19">
      <c r="A1249" s="2" t="s">
        <v>16678</v>
      </c>
      <c r="B1249" s="2" t="s">
        <v>16679</v>
      </c>
      <c r="C1249" s="2" t="s">
        <v>3001</v>
      </c>
      <c r="D1249" s="2" t="s">
        <v>16680</v>
      </c>
      <c r="E1249" s="2" t="s">
        <v>32</v>
      </c>
      <c r="F1249" s="2" t="s">
        <v>16681</v>
      </c>
      <c r="G1249" s="2" t="s">
        <v>102</v>
      </c>
      <c r="H1249" s="2" t="s">
        <v>13316</v>
      </c>
      <c r="I1249" s="2" t="s">
        <v>183</v>
      </c>
      <c r="J1249" s="9">
        <v>200</v>
      </c>
      <c r="K1249" s="9">
        <v>1765</v>
      </c>
      <c r="L1249" s="5">
        <v>28</v>
      </c>
      <c r="M1249" s="5">
        <v>2</v>
      </c>
      <c r="N1249" s="5">
        <v>16.32</v>
      </c>
      <c r="O1249" s="5">
        <v>104.92</v>
      </c>
      <c r="P1249" s="5">
        <v>1.59</v>
      </c>
      <c r="Q1249" s="5">
        <v>0.57999999999999996</v>
      </c>
      <c r="R1249" s="5">
        <v>8.16</v>
      </c>
      <c r="S1249" s="5">
        <v>2250</v>
      </c>
    </row>
    <row r="1250" spans="1:19">
      <c r="A1250" s="2" t="s">
        <v>16682</v>
      </c>
      <c r="B1250" s="2" t="s">
        <v>1150</v>
      </c>
      <c r="C1250" s="2" t="s">
        <v>16683</v>
      </c>
      <c r="D1250" s="2" t="s">
        <v>11109</v>
      </c>
      <c r="E1250" s="2" t="s">
        <v>23</v>
      </c>
      <c r="F1250" s="2" t="s">
        <v>16684</v>
      </c>
      <c r="G1250" s="2" t="s">
        <v>312</v>
      </c>
      <c r="H1250" s="2" t="s">
        <v>13316</v>
      </c>
      <c r="I1250" s="2" t="s">
        <v>248</v>
      </c>
      <c r="J1250" s="9">
        <v>200</v>
      </c>
      <c r="K1250" s="9">
        <v>2063</v>
      </c>
      <c r="L1250" s="5">
        <v>42</v>
      </c>
      <c r="M1250" s="5">
        <v>0</v>
      </c>
      <c r="N1250" s="5">
        <v>17.23</v>
      </c>
      <c r="O1250" s="5">
        <v>0</v>
      </c>
      <c r="P1250" s="5">
        <v>2.04</v>
      </c>
      <c r="Q1250" s="5">
        <v>0.41</v>
      </c>
      <c r="R1250" s="5">
        <v>0</v>
      </c>
      <c r="S1250" s="5">
        <v>4875</v>
      </c>
    </row>
    <row r="1251" spans="1:19">
      <c r="A1251" s="2" t="s">
        <v>16685</v>
      </c>
      <c r="B1251" s="2" t="s">
        <v>4299</v>
      </c>
      <c r="C1251" s="2" t="s">
        <v>3019</v>
      </c>
      <c r="D1251" s="2" t="s">
        <v>1554</v>
      </c>
      <c r="E1251" s="2" t="s">
        <v>85</v>
      </c>
      <c r="F1251" s="2" t="s">
        <v>16686</v>
      </c>
      <c r="G1251" s="2" t="s">
        <v>87</v>
      </c>
      <c r="H1251" s="2" t="s">
        <v>13316</v>
      </c>
      <c r="I1251" s="2" t="s">
        <v>140</v>
      </c>
      <c r="J1251" s="9">
        <v>300</v>
      </c>
      <c r="K1251" s="9">
        <v>508</v>
      </c>
      <c r="L1251" s="5">
        <v>18</v>
      </c>
      <c r="M1251" s="5">
        <v>2</v>
      </c>
      <c r="N1251" s="5">
        <v>14.72</v>
      </c>
      <c r="O1251" s="5">
        <v>140.04</v>
      </c>
      <c r="P1251" s="5">
        <v>3.54</v>
      </c>
      <c r="Q1251" s="5">
        <v>0.82</v>
      </c>
      <c r="R1251" s="5">
        <v>7.36</v>
      </c>
      <c r="S1251" s="5">
        <v>2860</v>
      </c>
    </row>
    <row r="1252" spans="1:19">
      <c r="A1252" s="2" t="s">
        <v>16687</v>
      </c>
      <c r="B1252" s="2" t="s">
        <v>16688</v>
      </c>
      <c r="C1252" s="2" t="s">
        <v>16689</v>
      </c>
      <c r="D1252" s="2" t="s">
        <v>629</v>
      </c>
      <c r="E1252" s="2" t="s">
        <v>40</v>
      </c>
      <c r="F1252" s="2" t="s">
        <v>16690</v>
      </c>
      <c r="G1252" s="2" t="s">
        <v>150</v>
      </c>
      <c r="H1252" s="2" t="s">
        <v>13316</v>
      </c>
      <c r="I1252" s="2" t="s">
        <v>313</v>
      </c>
      <c r="J1252" s="9">
        <v>700</v>
      </c>
      <c r="K1252" s="9">
        <v>1395</v>
      </c>
      <c r="L1252" s="5">
        <v>30</v>
      </c>
      <c r="M1252" s="5">
        <v>0</v>
      </c>
      <c r="N1252" s="5">
        <v>19.95</v>
      </c>
      <c r="O1252" s="5">
        <v>0</v>
      </c>
      <c r="P1252" s="5">
        <v>2.15</v>
      </c>
      <c r="Q1252" s="5">
        <v>0.66</v>
      </c>
      <c r="R1252" s="5">
        <v>0</v>
      </c>
      <c r="S1252" s="5">
        <v>2600</v>
      </c>
    </row>
    <row r="1253" spans="1:19">
      <c r="A1253" s="2" t="s">
        <v>16691</v>
      </c>
      <c r="B1253" s="2" t="s">
        <v>899</v>
      </c>
      <c r="C1253" s="2" t="s">
        <v>1388</v>
      </c>
      <c r="D1253" s="2" t="s">
        <v>144</v>
      </c>
      <c r="E1253" s="2" t="s">
        <v>40</v>
      </c>
      <c r="F1253" s="2" t="s">
        <v>10671</v>
      </c>
      <c r="G1253" s="2" t="s">
        <v>87</v>
      </c>
      <c r="H1253" s="2" t="s">
        <v>13316</v>
      </c>
      <c r="I1253" s="2" t="s">
        <v>699</v>
      </c>
      <c r="J1253" s="9">
        <v>200</v>
      </c>
      <c r="K1253" s="9">
        <v>1198</v>
      </c>
      <c r="L1253" s="5">
        <v>18</v>
      </c>
      <c r="M1253" s="5">
        <v>0</v>
      </c>
      <c r="N1253" s="5">
        <v>13.34</v>
      </c>
      <c r="O1253" s="5">
        <v>0</v>
      </c>
      <c r="P1253" s="5">
        <v>1.5</v>
      </c>
      <c r="Q1253" s="5">
        <v>0.74</v>
      </c>
      <c r="R1253" s="5">
        <v>0</v>
      </c>
      <c r="S1253" s="5">
        <v>1083</v>
      </c>
    </row>
    <row r="1254" spans="1:19">
      <c r="A1254" s="2" t="s">
        <v>16692</v>
      </c>
      <c r="B1254" s="2" t="s">
        <v>1143</v>
      </c>
      <c r="C1254" s="2" t="s">
        <v>1501</v>
      </c>
      <c r="D1254" s="2" t="s">
        <v>7321</v>
      </c>
      <c r="E1254" s="2" t="s">
        <v>23</v>
      </c>
      <c r="F1254" s="2" t="s">
        <v>16693</v>
      </c>
      <c r="G1254" s="2" t="s">
        <v>150</v>
      </c>
      <c r="H1254" s="2" t="s">
        <v>13316</v>
      </c>
      <c r="I1254" s="2" t="s">
        <v>155</v>
      </c>
      <c r="J1254" s="9">
        <v>600</v>
      </c>
      <c r="K1254" s="9">
        <v>893</v>
      </c>
      <c r="L1254" s="5">
        <v>22</v>
      </c>
      <c r="M1254" s="5">
        <v>0</v>
      </c>
      <c r="N1254" s="5">
        <v>9.1300000000000008</v>
      </c>
      <c r="O1254" s="5">
        <v>0</v>
      </c>
      <c r="P1254" s="5">
        <v>2.46</v>
      </c>
      <c r="Q1254" s="5">
        <v>0.42</v>
      </c>
      <c r="R1254" s="5">
        <v>0</v>
      </c>
      <c r="S1254" s="5">
        <v>4955</v>
      </c>
    </row>
    <row r="1255" spans="1:19">
      <c r="A1255" s="2" t="s">
        <v>16694</v>
      </c>
      <c r="B1255" s="2" t="s">
        <v>1479</v>
      </c>
      <c r="C1255" s="2" t="s">
        <v>947</v>
      </c>
      <c r="D1255" s="2" t="s">
        <v>2516</v>
      </c>
      <c r="E1255" s="2" t="s">
        <v>78</v>
      </c>
      <c r="F1255" s="2" t="s">
        <v>16695</v>
      </c>
      <c r="G1255" s="2" t="s">
        <v>266</v>
      </c>
      <c r="H1255" s="2" t="s">
        <v>13316</v>
      </c>
      <c r="I1255" s="2" t="s">
        <v>293</v>
      </c>
      <c r="J1255" s="9">
        <v>600</v>
      </c>
      <c r="K1255" s="9">
        <v>2073</v>
      </c>
      <c r="L1255" s="5">
        <v>63</v>
      </c>
      <c r="M1255" s="5">
        <v>0</v>
      </c>
      <c r="N1255" s="5">
        <v>45.91</v>
      </c>
      <c r="O1255" s="5">
        <v>0</v>
      </c>
      <c r="P1255" s="5">
        <v>3.04</v>
      </c>
      <c r="Q1255" s="5">
        <v>0.73</v>
      </c>
      <c r="R1255" s="5">
        <v>0</v>
      </c>
      <c r="S1255" s="5">
        <v>4800</v>
      </c>
    </row>
    <row r="1256" spans="1:19">
      <c r="A1256" s="2" t="s">
        <v>16696</v>
      </c>
      <c r="B1256" s="2" t="s">
        <v>1702</v>
      </c>
      <c r="C1256" s="2" t="s">
        <v>16697</v>
      </c>
      <c r="D1256" s="2" t="s">
        <v>16698</v>
      </c>
      <c r="E1256" s="2" t="s">
        <v>298</v>
      </c>
      <c r="F1256" s="2" t="s">
        <v>6112</v>
      </c>
      <c r="G1256" s="2" t="s">
        <v>42</v>
      </c>
      <c r="H1256" s="2" t="s">
        <v>13316</v>
      </c>
      <c r="I1256" s="2" t="s">
        <v>120</v>
      </c>
      <c r="J1256" s="9">
        <v>500</v>
      </c>
      <c r="K1256" s="9">
        <v>2086</v>
      </c>
      <c r="L1256" s="5">
        <v>83</v>
      </c>
      <c r="M1256" s="5">
        <v>0</v>
      </c>
      <c r="N1256" s="5">
        <v>38.85</v>
      </c>
      <c r="O1256" s="5">
        <v>0</v>
      </c>
      <c r="P1256" s="5">
        <v>3.98</v>
      </c>
      <c r="Q1256" s="5">
        <v>0.47</v>
      </c>
      <c r="R1256" s="5">
        <v>0</v>
      </c>
      <c r="S1256" s="5">
        <v>2000</v>
      </c>
    </row>
    <row r="1257" spans="1:19">
      <c r="A1257" s="2" t="s">
        <v>16699</v>
      </c>
      <c r="B1257" s="2" t="s">
        <v>16700</v>
      </c>
      <c r="C1257" s="2" t="s">
        <v>1034</v>
      </c>
      <c r="D1257" s="2" t="s">
        <v>16701</v>
      </c>
      <c r="E1257" s="2" t="s">
        <v>125</v>
      </c>
      <c r="F1257" s="2" t="s">
        <v>16702</v>
      </c>
      <c r="G1257" s="2" t="s">
        <v>42</v>
      </c>
      <c r="H1257" s="2" t="s">
        <v>13316</v>
      </c>
      <c r="I1257" s="2" t="s">
        <v>120</v>
      </c>
      <c r="J1257" s="9">
        <v>700</v>
      </c>
      <c r="K1257" s="9">
        <v>558</v>
      </c>
      <c r="L1257" s="5">
        <v>17</v>
      </c>
      <c r="M1257" s="5">
        <v>1</v>
      </c>
      <c r="N1257" s="5">
        <v>10.86</v>
      </c>
      <c r="O1257" s="5">
        <v>63.33</v>
      </c>
      <c r="P1257" s="5">
        <v>3.05</v>
      </c>
      <c r="Q1257" s="5">
        <v>0.64</v>
      </c>
      <c r="R1257" s="5">
        <v>10.86</v>
      </c>
      <c r="S1257" s="5">
        <v>6600</v>
      </c>
    </row>
    <row r="1258" spans="1:19">
      <c r="A1258" s="2" t="s">
        <v>16703</v>
      </c>
      <c r="B1258" s="2" t="s">
        <v>3901</v>
      </c>
      <c r="C1258" s="2" t="s">
        <v>16704</v>
      </c>
      <c r="D1258" s="2" t="s">
        <v>12844</v>
      </c>
      <c r="E1258" s="2" t="s">
        <v>625</v>
      </c>
      <c r="F1258" s="2" t="s">
        <v>16705</v>
      </c>
      <c r="G1258" s="2" t="s">
        <v>266</v>
      </c>
      <c r="H1258" s="2" t="s">
        <v>13316</v>
      </c>
      <c r="I1258" s="2" t="s">
        <v>88</v>
      </c>
      <c r="J1258" s="9">
        <v>800</v>
      </c>
      <c r="K1258" s="9">
        <v>1587</v>
      </c>
      <c r="L1258" s="5">
        <v>50</v>
      </c>
      <c r="M1258" s="5">
        <v>1</v>
      </c>
      <c r="N1258" s="5">
        <v>37.409999999999997</v>
      </c>
      <c r="O1258" s="5">
        <v>54.02</v>
      </c>
      <c r="P1258" s="5">
        <v>3.15</v>
      </c>
      <c r="Q1258" s="5">
        <v>0.75</v>
      </c>
      <c r="R1258" s="5">
        <v>37.409999999999997</v>
      </c>
      <c r="S1258" s="5">
        <v>2500</v>
      </c>
    </row>
    <row r="1259" spans="1:19">
      <c r="A1259" s="2" t="s">
        <v>16706</v>
      </c>
      <c r="B1259" s="2" t="s">
        <v>1180</v>
      </c>
      <c r="C1259" s="2" t="s">
        <v>16707</v>
      </c>
      <c r="D1259" s="2" t="s">
        <v>286</v>
      </c>
      <c r="E1259" s="2" t="s">
        <v>40</v>
      </c>
      <c r="F1259" s="2" t="s">
        <v>16708</v>
      </c>
      <c r="G1259" s="2" t="s">
        <v>266</v>
      </c>
      <c r="H1259" s="2" t="s">
        <v>13316</v>
      </c>
      <c r="I1259" s="2" t="s">
        <v>51</v>
      </c>
      <c r="J1259" s="9">
        <v>400</v>
      </c>
      <c r="K1259" s="9">
        <v>1095</v>
      </c>
      <c r="L1259" s="5">
        <v>40</v>
      </c>
      <c r="M1259" s="5">
        <v>1</v>
      </c>
      <c r="N1259" s="5">
        <v>26.19</v>
      </c>
      <c r="O1259" s="5">
        <v>61.26</v>
      </c>
      <c r="P1259" s="5">
        <v>3.65</v>
      </c>
      <c r="Q1259" s="5">
        <v>0.65</v>
      </c>
      <c r="R1259" s="5">
        <v>26.19</v>
      </c>
      <c r="S1259" s="5">
        <v>4900</v>
      </c>
    </row>
    <row r="1260" spans="1:19">
      <c r="A1260" s="2" t="s">
        <v>16709</v>
      </c>
      <c r="B1260" s="2" t="s">
        <v>53</v>
      </c>
      <c r="C1260" s="2" t="s">
        <v>16710</v>
      </c>
      <c r="D1260" s="2" t="s">
        <v>16711</v>
      </c>
      <c r="E1260" s="2" t="s">
        <v>40</v>
      </c>
      <c r="F1260" s="2" t="s">
        <v>8515</v>
      </c>
      <c r="G1260" s="2" t="s">
        <v>253</v>
      </c>
      <c r="H1260" s="2" t="s">
        <v>13316</v>
      </c>
      <c r="I1260" s="2" t="s">
        <v>356</v>
      </c>
      <c r="J1260" s="9">
        <v>500</v>
      </c>
      <c r="K1260" s="9">
        <v>2321</v>
      </c>
      <c r="L1260" s="5">
        <v>92</v>
      </c>
      <c r="M1260" s="5">
        <v>3</v>
      </c>
      <c r="N1260" s="5">
        <v>41.02</v>
      </c>
      <c r="O1260" s="5">
        <v>128.77000000000001</v>
      </c>
      <c r="P1260" s="5">
        <v>3.96</v>
      </c>
      <c r="Q1260" s="5">
        <v>0.45</v>
      </c>
      <c r="R1260" s="5">
        <v>13.67</v>
      </c>
      <c r="S1260" s="5">
        <v>3599</v>
      </c>
    </row>
    <row r="1261" spans="1:19">
      <c r="A1261" s="2" t="s">
        <v>16712</v>
      </c>
      <c r="B1261" s="2" t="s">
        <v>5196</v>
      </c>
      <c r="C1261" s="2" t="s">
        <v>16713</v>
      </c>
      <c r="D1261" s="2" t="s">
        <v>16714</v>
      </c>
      <c r="E1261" s="2" t="s">
        <v>386</v>
      </c>
      <c r="F1261" s="2" t="s">
        <v>16715</v>
      </c>
      <c r="G1261" s="2" t="s">
        <v>42</v>
      </c>
      <c r="H1261" s="2" t="s">
        <v>13316</v>
      </c>
      <c r="I1261" s="2" t="s">
        <v>27</v>
      </c>
      <c r="J1261" s="9">
        <v>100</v>
      </c>
      <c r="K1261" s="9">
        <v>2100</v>
      </c>
      <c r="L1261" s="5">
        <v>57</v>
      </c>
      <c r="M1261" s="5">
        <v>1</v>
      </c>
      <c r="N1261" s="5">
        <v>47.4</v>
      </c>
      <c r="O1261" s="5">
        <v>64.41</v>
      </c>
      <c r="P1261" s="5">
        <v>2.71</v>
      </c>
      <c r="Q1261" s="5">
        <v>0.83</v>
      </c>
      <c r="R1261" s="5">
        <v>47.4</v>
      </c>
      <c r="S1261" s="5">
        <v>2250</v>
      </c>
    </row>
    <row r="1262" spans="1:19">
      <c r="A1262" s="2" t="s">
        <v>16716</v>
      </c>
      <c r="B1262" s="2" t="s">
        <v>4417</v>
      </c>
      <c r="C1262" s="2" t="s">
        <v>16717</v>
      </c>
      <c r="D1262" s="2" t="s">
        <v>909</v>
      </c>
      <c r="E1262" s="2" t="s">
        <v>222</v>
      </c>
      <c r="F1262" s="2" t="s">
        <v>16718</v>
      </c>
      <c r="G1262" s="2" t="s">
        <v>312</v>
      </c>
      <c r="H1262" s="2" t="s">
        <v>13316</v>
      </c>
      <c r="I1262" s="2" t="s">
        <v>88</v>
      </c>
      <c r="J1262" s="9">
        <v>500</v>
      </c>
      <c r="K1262" s="9">
        <v>1071</v>
      </c>
      <c r="L1262" s="5">
        <v>17</v>
      </c>
      <c r="M1262" s="5">
        <v>1</v>
      </c>
      <c r="N1262" s="5">
        <v>13.65</v>
      </c>
      <c r="O1262" s="5">
        <v>57.64</v>
      </c>
      <c r="P1262" s="5">
        <v>1.59</v>
      </c>
      <c r="Q1262" s="5">
        <v>0.8</v>
      </c>
      <c r="R1262" s="5">
        <v>13.65</v>
      </c>
      <c r="S1262" s="5">
        <v>3092</v>
      </c>
    </row>
    <row r="1263" spans="1:19">
      <c r="A1263" s="2" t="s">
        <v>16719</v>
      </c>
      <c r="B1263" s="2" t="s">
        <v>2123</v>
      </c>
      <c r="C1263" s="2" t="s">
        <v>1419</v>
      </c>
      <c r="D1263" s="2" t="s">
        <v>16720</v>
      </c>
      <c r="E1263" s="2" t="s">
        <v>32</v>
      </c>
      <c r="F1263" s="2" t="s">
        <v>16721</v>
      </c>
      <c r="G1263" s="2" t="s">
        <v>344</v>
      </c>
      <c r="H1263" s="2" t="s">
        <v>13316</v>
      </c>
      <c r="I1263" s="2" t="s">
        <v>162</v>
      </c>
      <c r="J1263" s="9">
        <v>800</v>
      </c>
      <c r="K1263" s="9">
        <v>1531</v>
      </c>
      <c r="L1263" s="5">
        <v>58</v>
      </c>
      <c r="M1263" s="5">
        <v>5</v>
      </c>
      <c r="N1263" s="5">
        <v>28.13</v>
      </c>
      <c r="O1263" s="5">
        <v>345.32</v>
      </c>
      <c r="P1263" s="5">
        <v>3.79</v>
      </c>
      <c r="Q1263" s="5">
        <v>0.48</v>
      </c>
      <c r="R1263" s="5">
        <v>5.63</v>
      </c>
      <c r="S1263" s="5">
        <v>1499</v>
      </c>
    </row>
    <row r="1264" spans="1:19">
      <c r="A1264" s="2" t="s">
        <v>16722</v>
      </c>
      <c r="B1264" s="2" t="s">
        <v>4403</v>
      </c>
      <c r="C1264" s="2" t="s">
        <v>5977</v>
      </c>
      <c r="D1264" s="2" t="s">
        <v>16723</v>
      </c>
      <c r="E1264" s="2" t="s">
        <v>953</v>
      </c>
      <c r="F1264" s="2" t="s">
        <v>16724</v>
      </c>
      <c r="G1264" s="2" t="s">
        <v>312</v>
      </c>
      <c r="H1264" s="2" t="s">
        <v>13316</v>
      </c>
      <c r="I1264" s="2" t="s">
        <v>51</v>
      </c>
      <c r="J1264" s="9">
        <v>1000</v>
      </c>
      <c r="K1264" s="9">
        <v>2171</v>
      </c>
      <c r="L1264" s="5">
        <v>79</v>
      </c>
      <c r="M1264" s="5">
        <v>3</v>
      </c>
      <c r="N1264" s="5">
        <v>44.55</v>
      </c>
      <c r="O1264" s="5">
        <v>194.25</v>
      </c>
      <c r="P1264" s="5">
        <v>3.64</v>
      </c>
      <c r="Q1264" s="5">
        <v>0.56000000000000005</v>
      </c>
      <c r="R1264" s="5">
        <v>14.85</v>
      </c>
      <c r="S1264" s="5">
        <v>2250</v>
      </c>
    </row>
    <row r="1265" spans="1:19">
      <c r="A1265" s="2" t="s">
        <v>16725</v>
      </c>
      <c r="B1265" s="2" t="s">
        <v>398</v>
      </c>
      <c r="C1265" s="2" t="s">
        <v>16726</v>
      </c>
      <c r="D1265" s="2" t="s">
        <v>9837</v>
      </c>
      <c r="E1265" s="2" t="s">
        <v>125</v>
      </c>
      <c r="F1265" s="2" t="s">
        <v>3026</v>
      </c>
      <c r="G1265" s="2" t="s">
        <v>42</v>
      </c>
      <c r="H1265" s="2" t="s">
        <v>13316</v>
      </c>
      <c r="I1265" s="2" t="s">
        <v>95</v>
      </c>
      <c r="J1265" s="9">
        <v>600</v>
      </c>
      <c r="K1265" s="9">
        <v>1623</v>
      </c>
      <c r="L1265" s="5">
        <v>26</v>
      </c>
      <c r="M1265" s="5">
        <v>0</v>
      </c>
      <c r="N1265" s="5">
        <v>16.2</v>
      </c>
      <c r="O1265" s="5">
        <v>0</v>
      </c>
      <c r="P1265" s="5">
        <v>1.6</v>
      </c>
      <c r="Q1265" s="5">
        <v>0.62</v>
      </c>
      <c r="R1265" s="5">
        <v>0</v>
      </c>
      <c r="S1265" s="5">
        <v>2708</v>
      </c>
    </row>
    <row r="1266" spans="1:19">
      <c r="A1266" s="2" t="s">
        <v>16727</v>
      </c>
      <c r="B1266" s="2" t="s">
        <v>16728</v>
      </c>
      <c r="C1266" s="2" t="s">
        <v>16729</v>
      </c>
      <c r="D1266" s="2" t="s">
        <v>1336</v>
      </c>
      <c r="E1266" s="2" t="s">
        <v>56</v>
      </c>
      <c r="F1266" s="2" t="s">
        <v>16730</v>
      </c>
      <c r="G1266" s="2" t="s">
        <v>58</v>
      </c>
      <c r="H1266" s="2" t="s">
        <v>13316</v>
      </c>
      <c r="I1266" s="2" t="s">
        <v>232</v>
      </c>
      <c r="J1266" s="9">
        <v>200</v>
      </c>
      <c r="K1266" s="9">
        <v>1116</v>
      </c>
      <c r="L1266" s="5">
        <v>31</v>
      </c>
      <c r="M1266" s="5">
        <v>2</v>
      </c>
      <c r="N1266" s="5">
        <v>22.08</v>
      </c>
      <c r="O1266" s="5">
        <v>117.78</v>
      </c>
      <c r="P1266" s="5">
        <v>2.78</v>
      </c>
      <c r="Q1266" s="5">
        <v>0.71</v>
      </c>
      <c r="R1266" s="5">
        <v>11.04</v>
      </c>
      <c r="S1266" s="5">
        <v>4300</v>
      </c>
    </row>
    <row r="1267" spans="1:19">
      <c r="A1267" s="2" t="s">
        <v>16731</v>
      </c>
      <c r="B1267" s="2" t="s">
        <v>2132</v>
      </c>
      <c r="C1267" s="2" t="s">
        <v>14384</v>
      </c>
      <c r="D1267" s="2" t="s">
        <v>251</v>
      </c>
      <c r="E1267" s="2" t="s">
        <v>23</v>
      </c>
      <c r="F1267" s="2" t="s">
        <v>16732</v>
      </c>
      <c r="G1267" s="2" t="s">
        <v>312</v>
      </c>
      <c r="H1267" s="2" t="s">
        <v>13316</v>
      </c>
      <c r="I1267" s="2" t="s">
        <v>120</v>
      </c>
      <c r="J1267" s="9">
        <v>200</v>
      </c>
      <c r="K1267" s="9">
        <v>1188</v>
      </c>
      <c r="L1267" s="5">
        <v>28</v>
      </c>
      <c r="M1267" s="5">
        <v>0</v>
      </c>
      <c r="N1267" s="5">
        <v>14.8</v>
      </c>
      <c r="O1267" s="5">
        <v>0</v>
      </c>
      <c r="P1267" s="5">
        <v>2.36</v>
      </c>
      <c r="Q1267" s="5">
        <v>0.53</v>
      </c>
      <c r="R1267" s="5">
        <v>0</v>
      </c>
      <c r="S1267" s="5">
        <v>5000</v>
      </c>
    </row>
    <row r="1268" spans="1:19">
      <c r="A1268" s="2" t="s">
        <v>16733</v>
      </c>
      <c r="B1268" s="2" t="s">
        <v>3023</v>
      </c>
      <c r="C1268" s="2" t="s">
        <v>471</v>
      </c>
      <c r="D1268" s="2" t="s">
        <v>175</v>
      </c>
      <c r="E1268" s="2" t="s">
        <v>23</v>
      </c>
      <c r="F1268" s="2" t="s">
        <v>16734</v>
      </c>
      <c r="G1268" s="2" t="s">
        <v>72</v>
      </c>
      <c r="H1268" s="2" t="s">
        <v>13316</v>
      </c>
      <c r="I1268" s="2" t="s">
        <v>88</v>
      </c>
      <c r="J1268" s="9">
        <v>800</v>
      </c>
      <c r="K1268" s="9">
        <v>2285</v>
      </c>
      <c r="L1268" s="5">
        <v>42</v>
      </c>
      <c r="M1268" s="5">
        <v>4</v>
      </c>
      <c r="N1268" s="5">
        <v>22.05</v>
      </c>
      <c r="O1268" s="5">
        <v>226.39</v>
      </c>
      <c r="P1268" s="5">
        <v>1.84</v>
      </c>
      <c r="Q1268" s="5">
        <v>0.52</v>
      </c>
      <c r="R1268" s="5">
        <v>5.51</v>
      </c>
      <c r="S1268" s="5">
        <v>2843</v>
      </c>
    </row>
    <row r="1269" spans="1:19">
      <c r="A1269" s="2" t="s">
        <v>16735</v>
      </c>
      <c r="B1269" s="2" t="s">
        <v>16736</v>
      </c>
      <c r="C1269" s="2" t="s">
        <v>16737</v>
      </c>
      <c r="D1269" s="2" t="s">
        <v>251</v>
      </c>
      <c r="E1269" s="2" t="s">
        <v>23</v>
      </c>
      <c r="F1269" s="2" t="s">
        <v>16738</v>
      </c>
      <c r="G1269" s="2" t="s">
        <v>94</v>
      </c>
      <c r="H1269" s="2" t="s">
        <v>13316</v>
      </c>
      <c r="I1269" s="2" t="s">
        <v>300</v>
      </c>
      <c r="J1269" s="9">
        <v>600</v>
      </c>
      <c r="K1269" s="9">
        <v>662</v>
      </c>
      <c r="L1269" s="5">
        <v>11</v>
      </c>
      <c r="M1269" s="5">
        <v>0</v>
      </c>
      <c r="N1269" s="5">
        <v>8.51</v>
      </c>
      <c r="O1269" s="5">
        <v>0</v>
      </c>
      <c r="P1269" s="5">
        <v>1.66</v>
      </c>
      <c r="Q1269" s="5">
        <v>0.77</v>
      </c>
      <c r="R1269" s="5">
        <v>0</v>
      </c>
      <c r="S1269" s="5">
        <v>2400</v>
      </c>
    </row>
    <row r="1270" spans="1:19">
      <c r="A1270" s="2" t="s">
        <v>16739</v>
      </c>
      <c r="B1270" s="2" t="s">
        <v>1033</v>
      </c>
      <c r="C1270" s="2" t="s">
        <v>16740</v>
      </c>
      <c r="D1270" s="2" t="s">
        <v>9080</v>
      </c>
      <c r="E1270" s="2" t="s">
        <v>305</v>
      </c>
      <c r="F1270" s="2" t="s">
        <v>16741</v>
      </c>
      <c r="G1270" s="2" t="s">
        <v>50</v>
      </c>
      <c r="H1270" s="2" t="s">
        <v>13316</v>
      </c>
      <c r="I1270" s="2" t="s">
        <v>183</v>
      </c>
      <c r="J1270" s="9">
        <v>400</v>
      </c>
      <c r="K1270" s="9">
        <v>1628</v>
      </c>
      <c r="L1270" s="5">
        <v>56</v>
      </c>
      <c r="M1270" s="5">
        <v>5</v>
      </c>
      <c r="N1270" s="5">
        <v>31.73</v>
      </c>
      <c r="O1270" s="5">
        <v>329.29</v>
      </c>
      <c r="P1270" s="5">
        <v>3.44</v>
      </c>
      <c r="Q1270" s="5">
        <v>0.56999999999999995</v>
      </c>
      <c r="R1270" s="5">
        <v>6.35</v>
      </c>
      <c r="S1270" s="5">
        <v>5500</v>
      </c>
    </row>
    <row r="1271" spans="1:19">
      <c r="A1271" s="2" t="s">
        <v>16742</v>
      </c>
      <c r="B1271" s="2" t="s">
        <v>16743</v>
      </c>
      <c r="C1271" s="2" t="s">
        <v>16744</v>
      </c>
      <c r="D1271" s="2" t="s">
        <v>6260</v>
      </c>
      <c r="E1271" s="2" t="s">
        <v>373</v>
      </c>
      <c r="F1271" s="2" t="s">
        <v>16745</v>
      </c>
      <c r="G1271" s="2" t="s">
        <v>34</v>
      </c>
      <c r="H1271" s="2" t="s">
        <v>13316</v>
      </c>
      <c r="I1271" s="2" t="s">
        <v>66</v>
      </c>
      <c r="J1271" s="9">
        <v>300</v>
      </c>
      <c r="K1271" s="9">
        <v>1052</v>
      </c>
      <c r="L1271" s="5">
        <v>45</v>
      </c>
      <c r="M1271" s="5">
        <v>0</v>
      </c>
      <c r="N1271" s="5">
        <v>32.53</v>
      </c>
      <c r="O1271" s="5">
        <v>0</v>
      </c>
      <c r="P1271" s="5">
        <v>4.28</v>
      </c>
      <c r="Q1271" s="5">
        <v>0.72</v>
      </c>
      <c r="R1271" s="5">
        <v>0</v>
      </c>
      <c r="S1271" s="5">
        <v>8400</v>
      </c>
    </row>
    <row r="1272" spans="1:19">
      <c r="A1272" s="2" t="s">
        <v>16746</v>
      </c>
      <c r="B1272" s="2" t="s">
        <v>16747</v>
      </c>
      <c r="C1272" s="2" t="s">
        <v>16748</v>
      </c>
      <c r="D1272" s="2" t="s">
        <v>1901</v>
      </c>
      <c r="E1272" s="2" t="s">
        <v>85</v>
      </c>
      <c r="F1272" s="2" t="s">
        <v>16749</v>
      </c>
      <c r="G1272" s="2" t="s">
        <v>42</v>
      </c>
      <c r="H1272" s="2" t="s">
        <v>13316</v>
      </c>
      <c r="I1272" s="2" t="s">
        <v>232</v>
      </c>
      <c r="J1272" s="9">
        <v>600</v>
      </c>
      <c r="K1272" s="9">
        <v>2268</v>
      </c>
      <c r="L1272" s="5">
        <v>79</v>
      </c>
      <c r="M1272" s="5">
        <v>0</v>
      </c>
      <c r="N1272" s="5">
        <v>37.54</v>
      </c>
      <c r="O1272" s="5">
        <v>0</v>
      </c>
      <c r="P1272" s="5">
        <v>3.48</v>
      </c>
      <c r="Q1272" s="5">
        <v>0.48</v>
      </c>
      <c r="R1272" s="5">
        <v>0</v>
      </c>
      <c r="S1272" s="5">
        <v>1567</v>
      </c>
    </row>
    <row r="1273" spans="1:19">
      <c r="A1273" s="2" t="s">
        <v>16750</v>
      </c>
      <c r="B1273" s="2" t="s">
        <v>5284</v>
      </c>
      <c r="C1273" s="2" t="s">
        <v>16751</v>
      </c>
      <c r="D1273" s="2" t="s">
        <v>1405</v>
      </c>
      <c r="E1273" s="2" t="s">
        <v>40</v>
      </c>
      <c r="F1273" s="2" t="s">
        <v>1141</v>
      </c>
      <c r="G1273" s="2" t="s">
        <v>190</v>
      </c>
      <c r="H1273" s="2" t="s">
        <v>13316</v>
      </c>
      <c r="I1273" s="2" t="s">
        <v>51</v>
      </c>
      <c r="J1273" s="9">
        <v>200</v>
      </c>
      <c r="K1273" s="9">
        <v>962</v>
      </c>
      <c r="L1273" s="5">
        <v>20</v>
      </c>
      <c r="M1273" s="5">
        <v>0</v>
      </c>
      <c r="N1273" s="5">
        <v>12.5</v>
      </c>
      <c r="O1273" s="5">
        <v>0</v>
      </c>
      <c r="P1273" s="5">
        <v>2.08</v>
      </c>
      <c r="Q1273" s="5">
        <v>0.62</v>
      </c>
      <c r="R1273" s="5">
        <v>0</v>
      </c>
      <c r="S1273" s="5">
        <v>1525</v>
      </c>
    </row>
    <row r="1274" spans="1:19">
      <c r="A1274" s="2" t="s">
        <v>16752</v>
      </c>
      <c r="B1274" s="2" t="s">
        <v>7183</v>
      </c>
      <c r="C1274" s="2" t="s">
        <v>15212</v>
      </c>
      <c r="D1274" s="2" t="s">
        <v>3913</v>
      </c>
      <c r="E1274" s="2" t="s">
        <v>56</v>
      </c>
      <c r="F1274" s="2" t="s">
        <v>11579</v>
      </c>
      <c r="G1274" s="2" t="s">
        <v>42</v>
      </c>
      <c r="H1274" s="2" t="s">
        <v>13316</v>
      </c>
      <c r="I1274" s="2" t="s">
        <v>51</v>
      </c>
      <c r="J1274" s="9">
        <v>400</v>
      </c>
      <c r="K1274" s="9">
        <v>1459</v>
      </c>
      <c r="L1274" s="5">
        <v>24</v>
      </c>
      <c r="M1274" s="5">
        <v>0</v>
      </c>
      <c r="N1274" s="5">
        <v>12.41</v>
      </c>
      <c r="O1274" s="5">
        <v>0</v>
      </c>
      <c r="P1274" s="5">
        <v>1.64</v>
      </c>
      <c r="Q1274" s="5">
        <v>0.52</v>
      </c>
      <c r="R1274" s="5">
        <v>0</v>
      </c>
      <c r="S1274" s="5">
        <v>1500</v>
      </c>
    </row>
    <row r="1275" spans="1:19">
      <c r="A1275" s="2" t="s">
        <v>16753</v>
      </c>
      <c r="B1275" s="2" t="s">
        <v>321</v>
      </c>
      <c r="C1275" s="2" t="s">
        <v>16754</v>
      </c>
      <c r="D1275" s="2" t="s">
        <v>204</v>
      </c>
      <c r="E1275" s="2" t="s">
        <v>56</v>
      </c>
      <c r="F1275" s="2" t="s">
        <v>16755</v>
      </c>
      <c r="G1275" s="2" t="s">
        <v>312</v>
      </c>
      <c r="H1275" s="2" t="s">
        <v>13316</v>
      </c>
      <c r="I1275" s="2" t="s">
        <v>458</v>
      </c>
      <c r="J1275" s="9">
        <v>700</v>
      </c>
      <c r="K1275" s="9">
        <v>2224</v>
      </c>
      <c r="L1275" s="5">
        <v>96</v>
      </c>
      <c r="M1275" s="5">
        <v>0</v>
      </c>
      <c r="N1275" s="5">
        <v>56.41</v>
      </c>
      <c r="O1275" s="5">
        <v>0</v>
      </c>
      <c r="P1275" s="5">
        <v>4.32</v>
      </c>
      <c r="Q1275" s="5">
        <v>0.59</v>
      </c>
      <c r="R1275" s="5">
        <v>0</v>
      </c>
      <c r="S1275" s="5">
        <v>4000</v>
      </c>
    </row>
    <row r="1276" spans="1:19">
      <c r="A1276" s="2" t="s">
        <v>16756</v>
      </c>
      <c r="B1276" s="2" t="s">
        <v>4064</v>
      </c>
      <c r="C1276" s="2" t="s">
        <v>796</v>
      </c>
      <c r="D1276" s="2" t="s">
        <v>1258</v>
      </c>
      <c r="E1276" s="2" t="s">
        <v>132</v>
      </c>
      <c r="F1276" s="2" t="s">
        <v>16757</v>
      </c>
      <c r="G1276" s="2" t="s">
        <v>87</v>
      </c>
      <c r="H1276" s="2" t="s">
        <v>13316</v>
      </c>
      <c r="I1276" s="2" t="s">
        <v>300</v>
      </c>
      <c r="J1276" s="9">
        <v>500</v>
      </c>
      <c r="K1276" s="9">
        <v>724</v>
      </c>
      <c r="L1276" s="5">
        <v>29</v>
      </c>
      <c r="M1276" s="5">
        <v>0</v>
      </c>
      <c r="N1276" s="5">
        <v>22.46</v>
      </c>
      <c r="O1276" s="5">
        <v>0</v>
      </c>
      <c r="P1276" s="5">
        <v>4.01</v>
      </c>
      <c r="Q1276" s="5">
        <v>0.77</v>
      </c>
      <c r="R1276" s="5">
        <v>0</v>
      </c>
      <c r="S1276" s="5">
        <v>1950</v>
      </c>
    </row>
    <row r="1277" spans="1:19">
      <c r="A1277" s="2" t="s">
        <v>16758</v>
      </c>
      <c r="B1277" s="2" t="s">
        <v>1866</v>
      </c>
      <c r="C1277" s="2" t="s">
        <v>16759</v>
      </c>
      <c r="D1277" s="2" t="s">
        <v>1696</v>
      </c>
      <c r="E1277" s="2" t="s">
        <v>635</v>
      </c>
      <c r="F1277" s="2" t="s">
        <v>16760</v>
      </c>
      <c r="G1277" s="2" t="s">
        <v>50</v>
      </c>
      <c r="H1277" s="2" t="s">
        <v>13316</v>
      </c>
      <c r="I1277" s="2" t="s">
        <v>135</v>
      </c>
      <c r="J1277" s="9">
        <v>200</v>
      </c>
      <c r="K1277" s="9">
        <v>865</v>
      </c>
      <c r="L1277" s="5">
        <v>20</v>
      </c>
      <c r="M1277" s="5">
        <v>0</v>
      </c>
      <c r="N1277" s="5">
        <v>15.53</v>
      </c>
      <c r="O1277" s="5">
        <v>0</v>
      </c>
      <c r="P1277" s="5">
        <v>2.31</v>
      </c>
      <c r="Q1277" s="5">
        <v>0.78</v>
      </c>
      <c r="R1277" s="5">
        <v>0</v>
      </c>
      <c r="S1277" s="5">
        <v>1535</v>
      </c>
    </row>
    <row r="1278" spans="1:19">
      <c r="A1278" s="2" t="s">
        <v>16761</v>
      </c>
      <c r="B1278" s="2" t="s">
        <v>16762</v>
      </c>
      <c r="C1278" s="2" t="s">
        <v>763</v>
      </c>
      <c r="D1278" s="2" t="s">
        <v>16763</v>
      </c>
      <c r="E1278" s="2" t="s">
        <v>2392</v>
      </c>
      <c r="F1278" s="2" t="s">
        <v>16764</v>
      </c>
      <c r="G1278" s="2" t="s">
        <v>87</v>
      </c>
      <c r="H1278" s="2" t="s">
        <v>13316</v>
      </c>
      <c r="I1278" s="2" t="s">
        <v>140</v>
      </c>
      <c r="J1278" s="9">
        <v>300</v>
      </c>
      <c r="K1278" s="9">
        <v>1535</v>
      </c>
      <c r="L1278" s="5">
        <v>28</v>
      </c>
      <c r="M1278" s="5">
        <v>2</v>
      </c>
      <c r="N1278" s="5">
        <v>23.72</v>
      </c>
      <c r="O1278" s="5">
        <v>133.36000000000001</v>
      </c>
      <c r="P1278" s="5">
        <v>1.82</v>
      </c>
      <c r="Q1278" s="5">
        <v>0.85</v>
      </c>
      <c r="R1278" s="5">
        <v>11.86</v>
      </c>
      <c r="S1278" s="5">
        <v>2167</v>
      </c>
    </row>
    <row r="1279" spans="1:19">
      <c r="A1279" s="2" t="s">
        <v>16765</v>
      </c>
      <c r="B1279" s="2">
        <v>0</v>
      </c>
      <c r="C1279" s="2" t="s">
        <v>1566</v>
      </c>
      <c r="D1279" s="2" t="s">
        <v>6071</v>
      </c>
      <c r="E1279" s="2" t="s">
        <v>56</v>
      </c>
      <c r="F1279" s="2" t="s">
        <v>133</v>
      </c>
      <c r="G1279" s="2" t="s">
        <v>344</v>
      </c>
      <c r="H1279" s="2" t="s">
        <v>13316</v>
      </c>
      <c r="I1279" s="2" t="s">
        <v>183</v>
      </c>
      <c r="J1279" s="9">
        <v>700</v>
      </c>
      <c r="K1279" s="9">
        <v>1190</v>
      </c>
      <c r="L1279" s="5">
        <v>28</v>
      </c>
      <c r="M1279" s="5">
        <v>2</v>
      </c>
      <c r="N1279" s="5">
        <v>15.84</v>
      </c>
      <c r="O1279" s="5">
        <v>115.69</v>
      </c>
      <c r="P1279" s="5">
        <v>2.35</v>
      </c>
      <c r="Q1279" s="5">
        <v>0.56999999999999995</v>
      </c>
      <c r="R1279" s="5">
        <v>7.92</v>
      </c>
      <c r="S1279" s="5">
        <v>1500</v>
      </c>
    </row>
    <row r="1280" spans="1:19">
      <c r="A1280" s="2" t="s">
        <v>16766</v>
      </c>
      <c r="B1280" s="2" t="s">
        <v>1256</v>
      </c>
      <c r="C1280" s="2" t="s">
        <v>16767</v>
      </c>
      <c r="D1280" s="2" t="s">
        <v>673</v>
      </c>
      <c r="E1280" s="2" t="s">
        <v>132</v>
      </c>
      <c r="F1280" s="2" t="s">
        <v>16768</v>
      </c>
      <c r="G1280" s="2" t="s">
        <v>312</v>
      </c>
      <c r="H1280" s="2" t="s">
        <v>13316</v>
      </c>
      <c r="I1280" s="2" t="s">
        <v>66</v>
      </c>
      <c r="J1280" s="9">
        <v>800</v>
      </c>
      <c r="K1280" s="9">
        <v>1940</v>
      </c>
      <c r="L1280" s="5">
        <v>79</v>
      </c>
      <c r="M1280" s="5">
        <v>0</v>
      </c>
      <c r="N1280" s="5">
        <v>34.119999999999997</v>
      </c>
      <c r="O1280" s="5">
        <v>0</v>
      </c>
      <c r="P1280" s="5">
        <v>4.07</v>
      </c>
      <c r="Q1280" s="5">
        <v>0.43</v>
      </c>
      <c r="R1280" s="5">
        <v>0</v>
      </c>
      <c r="S1280" s="5">
        <v>4500</v>
      </c>
    </row>
    <row r="1281" spans="1:19">
      <c r="A1281" s="2" t="s">
        <v>16769</v>
      </c>
      <c r="B1281" s="2" t="s">
        <v>16770</v>
      </c>
      <c r="C1281" s="2" t="s">
        <v>5547</v>
      </c>
      <c r="D1281" s="2" t="s">
        <v>2687</v>
      </c>
      <c r="E1281" s="2" t="s">
        <v>56</v>
      </c>
      <c r="F1281" s="2" t="s">
        <v>16771</v>
      </c>
      <c r="G1281" s="2" t="s">
        <v>42</v>
      </c>
      <c r="H1281" s="2" t="s">
        <v>13316</v>
      </c>
      <c r="I1281" s="2" t="s">
        <v>35</v>
      </c>
      <c r="J1281" s="9">
        <v>200</v>
      </c>
      <c r="K1281" s="9">
        <v>2398</v>
      </c>
      <c r="L1281" s="5">
        <v>46</v>
      </c>
      <c r="M1281" s="5">
        <v>5</v>
      </c>
      <c r="N1281" s="5">
        <v>20.89</v>
      </c>
      <c r="O1281" s="5">
        <v>200.46</v>
      </c>
      <c r="P1281" s="5">
        <v>1.92</v>
      </c>
      <c r="Q1281" s="5">
        <v>0.45</v>
      </c>
      <c r="R1281" s="5">
        <v>4.18</v>
      </c>
      <c r="S1281" s="5">
        <v>1500</v>
      </c>
    </row>
    <row r="1282" spans="1:19">
      <c r="A1282" s="2" t="s">
        <v>16772</v>
      </c>
      <c r="B1282" s="2" t="s">
        <v>16773</v>
      </c>
      <c r="C1282" s="2" t="s">
        <v>16774</v>
      </c>
      <c r="D1282" s="2" t="s">
        <v>9626</v>
      </c>
      <c r="E1282" s="2" t="s">
        <v>85</v>
      </c>
      <c r="F1282" s="2" t="s">
        <v>16775</v>
      </c>
      <c r="G1282" s="2" t="s">
        <v>65</v>
      </c>
      <c r="H1282" s="2" t="s">
        <v>13316</v>
      </c>
      <c r="I1282" s="2" t="s">
        <v>217</v>
      </c>
      <c r="J1282" s="9">
        <v>700</v>
      </c>
      <c r="K1282" s="9">
        <v>535</v>
      </c>
      <c r="L1282" s="5">
        <v>20</v>
      </c>
      <c r="M1282" s="5">
        <v>1</v>
      </c>
      <c r="N1282" s="5">
        <v>12.45</v>
      </c>
      <c r="O1282" s="5">
        <v>65.849999999999994</v>
      </c>
      <c r="P1282" s="5">
        <v>3.74</v>
      </c>
      <c r="Q1282" s="5">
        <v>0.62</v>
      </c>
      <c r="R1282" s="5">
        <v>12.45</v>
      </c>
      <c r="S1282" s="5">
        <v>3800</v>
      </c>
    </row>
    <row r="1283" spans="1:19">
      <c r="A1283" s="2" t="s">
        <v>16776</v>
      </c>
      <c r="B1283" s="2" t="s">
        <v>994</v>
      </c>
      <c r="C1283" s="2" t="s">
        <v>796</v>
      </c>
      <c r="D1283" s="2" t="s">
        <v>3418</v>
      </c>
      <c r="E1283" s="2" t="s">
        <v>132</v>
      </c>
      <c r="F1283" s="2" t="s">
        <v>1358</v>
      </c>
      <c r="G1283" s="2" t="s">
        <v>253</v>
      </c>
      <c r="H1283" s="2" t="s">
        <v>13316</v>
      </c>
      <c r="I1283" s="2" t="s">
        <v>80</v>
      </c>
      <c r="J1283" s="9">
        <v>500</v>
      </c>
      <c r="K1283" s="9">
        <v>1552</v>
      </c>
      <c r="L1283" s="5">
        <v>46</v>
      </c>
      <c r="M1283" s="5">
        <v>1</v>
      </c>
      <c r="N1283" s="5">
        <v>19.61</v>
      </c>
      <c r="O1283" s="5">
        <v>36.619999999999997</v>
      </c>
      <c r="P1283" s="5">
        <v>2.96</v>
      </c>
      <c r="Q1283" s="5">
        <v>0.43</v>
      </c>
      <c r="R1283" s="5">
        <v>19.61</v>
      </c>
      <c r="S1283" s="5">
        <v>3000</v>
      </c>
    </row>
    <row r="1284" spans="1:19">
      <c r="A1284" s="2" t="s">
        <v>16777</v>
      </c>
      <c r="B1284" s="2" t="s">
        <v>1933</v>
      </c>
      <c r="C1284" s="2" t="s">
        <v>30</v>
      </c>
      <c r="D1284" s="2" t="s">
        <v>16778</v>
      </c>
      <c r="E1284" s="2" t="s">
        <v>188</v>
      </c>
      <c r="F1284" s="2" t="s">
        <v>12171</v>
      </c>
      <c r="G1284" s="2" t="s">
        <v>266</v>
      </c>
      <c r="H1284" s="2" t="s">
        <v>13316</v>
      </c>
      <c r="I1284" s="2" t="s">
        <v>699</v>
      </c>
      <c r="J1284" s="9">
        <v>500</v>
      </c>
      <c r="K1284" s="9">
        <v>1271</v>
      </c>
      <c r="L1284" s="5">
        <v>53</v>
      </c>
      <c r="M1284" s="5">
        <v>2</v>
      </c>
      <c r="N1284" s="5">
        <v>41.45</v>
      </c>
      <c r="O1284" s="5">
        <v>106.02</v>
      </c>
      <c r="P1284" s="5">
        <v>4.17</v>
      </c>
      <c r="Q1284" s="5">
        <v>0.78</v>
      </c>
      <c r="R1284" s="5">
        <v>20.72</v>
      </c>
      <c r="S1284" s="5">
        <v>2346</v>
      </c>
    </row>
    <row r="1285" spans="1:19">
      <c r="A1285" s="2" t="s">
        <v>16779</v>
      </c>
      <c r="B1285" s="2" t="s">
        <v>7383</v>
      </c>
      <c r="C1285" s="2" t="s">
        <v>947</v>
      </c>
      <c r="D1285" s="2" t="s">
        <v>2855</v>
      </c>
      <c r="E1285" s="2" t="s">
        <v>118</v>
      </c>
      <c r="F1285" s="2" t="s">
        <v>16780</v>
      </c>
      <c r="G1285" s="2" t="s">
        <v>150</v>
      </c>
      <c r="H1285" s="2" t="s">
        <v>13316</v>
      </c>
      <c r="I1285" s="2" t="s">
        <v>361</v>
      </c>
      <c r="J1285" s="9">
        <v>400</v>
      </c>
      <c r="K1285" s="9">
        <v>2241</v>
      </c>
      <c r="L1285" s="5">
        <v>34</v>
      </c>
      <c r="M1285" s="5">
        <v>0</v>
      </c>
      <c r="N1285" s="5">
        <v>28.57</v>
      </c>
      <c r="O1285" s="5">
        <v>0</v>
      </c>
      <c r="P1285" s="5">
        <v>1.52</v>
      </c>
      <c r="Q1285" s="5">
        <v>0.84</v>
      </c>
      <c r="R1285" s="5">
        <v>0</v>
      </c>
      <c r="S1285" s="5">
        <v>1998</v>
      </c>
    </row>
    <row r="1286" spans="1:19">
      <c r="A1286" s="2" t="s">
        <v>16781</v>
      </c>
      <c r="B1286" s="2" t="s">
        <v>16782</v>
      </c>
      <c r="C1286" s="2" t="s">
        <v>16783</v>
      </c>
      <c r="D1286" s="2" t="s">
        <v>655</v>
      </c>
      <c r="E1286" s="2" t="s">
        <v>125</v>
      </c>
      <c r="F1286" s="2" t="s">
        <v>1141</v>
      </c>
      <c r="G1286" s="2" t="s">
        <v>167</v>
      </c>
      <c r="H1286" s="2" t="s">
        <v>13316</v>
      </c>
      <c r="I1286" s="2" t="s">
        <v>300</v>
      </c>
      <c r="J1286" s="9">
        <v>400</v>
      </c>
      <c r="K1286" s="9">
        <v>644</v>
      </c>
      <c r="L1286" s="5">
        <v>26</v>
      </c>
      <c r="M1286" s="5">
        <v>0</v>
      </c>
      <c r="N1286" s="5">
        <v>13.31</v>
      </c>
      <c r="O1286" s="5">
        <v>0</v>
      </c>
      <c r="P1286" s="5">
        <v>4.04</v>
      </c>
      <c r="Q1286" s="5">
        <v>0.51</v>
      </c>
      <c r="R1286" s="5">
        <v>0</v>
      </c>
      <c r="S1286" s="5">
        <v>5000</v>
      </c>
    </row>
    <row r="1287" spans="1:19">
      <c r="A1287" s="2" t="s">
        <v>16784</v>
      </c>
      <c r="B1287" s="2" t="s">
        <v>1256</v>
      </c>
      <c r="C1287" s="2" t="s">
        <v>4682</v>
      </c>
      <c r="D1287" s="2" t="s">
        <v>16785</v>
      </c>
      <c r="E1287" s="2" t="s">
        <v>23</v>
      </c>
      <c r="F1287" s="2" t="s">
        <v>12379</v>
      </c>
      <c r="G1287" s="2" t="s">
        <v>150</v>
      </c>
      <c r="H1287" s="2" t="s">
        <v>13316</v>
      </c>
      <c r="I1287" s="2" t="s">
        <v>458</v>
      </c>
      <c r="J1287" s="9">
        <v>1000</v>
      </c>
      <c r="K1287" s="9">
        <v>1906</v>
      </c>
      <c r="L1287" s="5">
        <v>85</v>
      </c>
      <c r="M1287" s="5">
        <v>0</v>
      </c>
      <c r="N1287" s="5">
        <v>48.04</v>
      </c>
      <c r="O1287" s="5">
        <v>0</v>
      </c>
      <c r="P1287" s="5">
        <v>4.46</v>
      </c>
      <c r="Q1287" s="5">
        <v>0.56999999999999995</v>
      </c>
      <c r="R1287" s="5">
        <v>0</v>
      </c>
      <c r="S1287" s="5">
        <v>2500</v>
      </c>
    </row>
    <row r="1288" spans="1:19">
      <c r="A1288" s="2" t="s">
        <v>16786</v>
      </c>
      <c r="B1288" s="2" t="s">
        <v>3033</v>
      </c>
      <c r="C1288" s="2" t="s">
        <v>16787</v>
      </c>
      <c r="D1288" s="2" t="s">
        <v>2365</v>
      </c>
      <c r="E1288" s="2" t="s">
        <v>85</v>
      </c>
      <c r="F1288" s="2" t="s">
        <v>16788</v>
      </c>
      <c r="G1288" s="2" t="s">
        <v>150</v>
      </c>
      <c r="H1288" s="2" t="s">
        <v>13316</v>
      </c>
      <c r="I1288" s="2" t="s">
        <v>43</v>
      </c>
      <c r="J1288" s="9">
        <v>200</v>
      </c>
      <c r="K1288" s="9">
        <v>2052</v>
      </c>
      <c r="L1288" s="5">
        <v>32</v>
      </c>
      <c r="M1288" s="5">
        <v>0</v>
      </c>
      <c r="N1288" s="5">
        <v>18.670000000000002</v>
      </c>
      <c r="O1288" s="5">
        <v>0</v>
      </c>
      <c r="P1288" s="5">
        <v>1.56</v>
      </c>
      <c r="Q1288" s="5">
        <v>0.57999999999999996</v>
      </c>
      <c r="R1288" s="5">
        <v>0</v>
      </c>
      <c r="S1288" s="5">
        <v>1750</v>
      </c>
    </row>
    <row r="1289" spans="1:19">
      <c r="A1289" s="2" t="s">
        <v>16789</v>
      </c>
      <c r="B1289" s="2" t="s">
        <v>3538</v>
      </c>
      <c r="C1289" s="2" t="s">
        <v>763</v>
      </c>
      <c r="D1289" s="2" t="s">
        <v>16790</v>
      </c>
      <c r="E1289" s="2" t="s">
        <v>85</v>
      </c>
      <c r="F1289" s="2" t="s">
        <v>16791</v>
      </c>
      <c r="G1289" s="2" t="s">
        <v>253</v>
      </c>
      <c r="H1289" s="2" t="s">
        <v>13316</v>
      </c>
      <c r="I1289" s="2" t="s">
        <v>140</v>
      </c>
      <c r="J1289" s="9">
        <v>600</v>
      </c>
      <c r="K1289" s="9">
        <v>604</v>
      </c>
      <c r="L1289" s="5">
        <v>10</v>
      </c>
      <c r="M1289" s="5">
        <v>1</v>
      </c>
      <c r="N1289" s="5">
        <v>6.82</v>
      </c>
      <c r="O1289" s="5">
        <v>46.02</v>
      </c>
      <c r="P1289" s="5">
        <v>1.66</v>
      </c>
      <c r="Q1289" s="5">
        <v>0.68</v>
      </c>
      <c r="R1289" s="5">
        <v>6.82</v>
      </c>
      <c r="S1289" s="5">
        <v>3500</v>
      </c>
    </row>
    <row r="1290" spans="1:19">
      <c r="A1290" s="2" t="s">
        <v>16792</v>
      </c>
      <c r="B1290" s="2" t="s">
        <v>5356</v>
      </c>
      <c r="C1290" s="2" t="s">
        <v>1647</v>
      </c>
      <c r="D1290" s="2" t="s">
        <v>236</v>
      </c>
      <c r="E1290" s="2" t="s">
        <v>237</v>
      </c>
      <c r="F1290" s="2" t="s">
        <v>16793</v>
      </c>
      <c r="G1290" s="2" t="s">
        <v>253</v>
      </c>
      <c r="H1290" s="2" t="s">
        <v>13316</v>
      </c>
      <c r="I1290" s="2" t="s">
        <v>95</v>
      </c>
      <c r="J1290" s="9">
        <v>1000</v>
      </c>
      <c r="K1290" s="9">
        <v>920</v>
      </c>
      <c r="L1290" s="5">
        <v>37</v>
      </c>
      <c r="M1290" s="5">
        <v>0</v>
      </c>
      <c r="N1290" s="5">
        <v>18.97</v>
      </c>
      <c r="O1290" s="5">
        <v>0</v>
      </c>
      <c r="P1290" s="5">
        <v>4.0199999999999996</v>
      </c>
      <c r="Q1290" s="5">
        <v>0.51</v>
      </c>
      <c r="R1290" s="5">
        <v>0</v>
      </c>
      <c r="S1290" s="5">
        <v>3600</v>
      </c>
    </row>
    <row r="1291" spans="1:19">
      <c r="A1291" s="2" t="s">
        <v>16794</v>
      </c>
      <c r="B1291" s="2" t="s">
        <v>5501</v>
      </c>
      <c r="C1291" s="2" t="s">
        <v>1423</v>
      </c>
      <c r="D1291" s="2" t="s">
        <v>2748</v>
      </c>
      <c r="E1291" s="2" t="s">
        <v>32</v>
      </c>
      <c r="F1291" s="2" t="s">
        <v>16795</v>
      </c>
      <c r="G1291" s="2" t="s">
        <v>134</v>
      </c>
      <c r="H1291" s="2" t="s">
        <v>13316</v>
      </c>
      <c r="I1291" s="2" t="s">
        <v>382</v>
      </c>
      <c r="J1291" s="9">
        <v>600</v>
      </c>
      <c r="K1291" s="9">
        <v>787</v>
      </c>
      <c r="L1291" s="5">
        <v>26</v>
      </c>
      <c r="M1291" s="5">
        <v>1</v>
      </c>
      <c r="N1291" s="5">
        <v>15.06</v>
      </c>
      <c r="O1291" s="5">
        <v>74.42</v>
      </c>
      <c r="P1291" s="5">
        <v>3.3</v>
      </c>
      <c r="Q1291" s="5">
        <v>0.57999999999999996</v>
      </c>
      <c r="R1291" s="5">
        <v>15.06</v>
      </c>
      <c r="S1291" s="5">
        <v>4000</v>
      </c>
    </row>
    <row r="1292" spans="1:19">
      <c r="A1292" s="2" t="s">
        <v>16796</v>
      </c>
      <c r="B1292" s="2" t="s">
        <v>7777</v>
      </c>
      <c r="C1292" s="2" t="s">
        <v>763</v>
      </c>
      <c r="D1292" s="2" t="s">
        <v>755</v>
      </c>
      <c r="E1292" s="2" t="s">
        <v>188</v>
      </c>
      <c r="F1292" s="2" t="s">
        <v>2836</v>
      </c>
      <c r="G1292" s="2" t="s">
        <v>65</v>
      </c>
      <c r="H1292" s="2" t="s">
        <v>13316</v>
      </c>
      <c r="I1292" s="2" t="s">
        <v>88</v>
      </c>
      <c r="J1292" s="9">
        <v>300</v>
      </c>
      <c r="K1292" s="9">
        <v>2254</v>
      </c>
      <c r="L1292" s="5">
        <v>47</v>
      </c>
      <c r="M1292" s="5">
        <v>0</v>
      </c>
      <c r="N1292" s="5">
        <v>39.409999999999997</v>
      </c>
      <c r="O1292" s="5">
        <v>0</v>
      </c>
      <c r="P1292" s="5">
        <v>2.09</v>
      </c>
      <c r="Q1292" s="5">
        <v>0.84</v>
      </c>
      <c r="R1292" s="5">
        <v>0</v>
      </c>
      <c r="S1292" s="5">
        <v>1000</v>
      </c>
    </row>
    <row r="1293" spans="1:19">
      <c r="A1293" s="2" t="s">
        <v>16797</v>
      </c>
      <c r="B1293" s="2" t="s">
        <v>1562</v>
      </c>
      <c r="C1293" s="2" t="s">
        <v>2221</v>
      </c>
      <c r="D1293" s="2" t="s">
        <v>16798</v>
      </c>
      <c r="E1293" s="2" t="s">
        <v>85</v>
      </c>
      <c r="F1293" s="2" t="s">
        <v>16799</v>
      </c>
      <c r="G1293" s="2" t="s">
        <v>344</v>
      </c>
      <c r="H1293" s="2" t="s">
        <v>13316</v>
      </c>
      <c r="I1293" s="2" t="s">
        <v>59</v>
      </c>
      <c r="J1293" s="9">
        <v>800</v>
      </c>
      <c r="K1293" s="9">
        <v>781</v>
      </c>
      <c r="L1293" s="5">
        <v>19</v>
      </c>
      <c r="M1293" s="5">
        <v>0</v>
      </c>
      <c r="N1293" s="5">
        <v>9.6</v>
      </c>
      <c r="O1293" s="5">
        <v>0</v>
      </c>
      <c r="P1293" s="5">
        <v>2.4300000000000002</v>
      </c>
      <c r="Q1293" s="5">
        <v>0.51</v>
      </c>
      <c r="R1293" s="5">
        <v>0</v>
      </c>
      <c r="S1293" s="5">
        <v>650</v>
      </c>
    </row>
    <row r="1294" spans="1:19">
      <c r="A1294" s="2" t="s">
        <v>16800</v>
      </c>
      <c r="B1294" s="2" t="s">
        <v>16801</v>
      </c>
      <c r="C1294" s="2" t="s">
        <v>16802</v>
      </c>
      <c r="D1294" s="2" t="s">
        <v>1704</v>
      </c>
      <c r="E1294" s="2" t="s">
        <v>125</v>
      </c>
      <c r="F1294" s="2" t="s">
        <v>343</v>
      </c>
      <c r="G1294" s="2" t="s">
        <v>161</v>
      </c>
      <c r="H1294" s="2" t="s">
        <v>13316</v>
      </c>
      <c r="I1294" s="2" t="s">
        <v>162</v>
      </c>
      <c r="J1294" s="9">
        <v>200</v>
      </c>
      <c r="K1294" s="9">
        <v>1303</v>
      </c>
      <c r="L1294" s="5">
        <v>54</v>
      </c>
      <c r="M1294" s="5">
        <v>1</v>
      </c>
      <c r="N1294" s="5">
        <v>38.090000000000003</v>
      </c>
      <c r="O1294" s="5">
        <v>70.22</v>
      </c>
      <c r="P1294" s="5">
        <v>4.1399999999999997</v>
      </c>
      <c r="Q1294" s="5">
        <v>0.71</v>
      </c>
      <c r="R1294" s="5">
        <v>38.090000000000003</v>
      </c>
      <c r="S1294" s="5">
        <v>4100</v>
      </c>
    </row>
    <row r="1295" spans="1:19">
      <c r="A1295" s="2" t="s">
        <v>16803</v>
      </c>
      <c r="B1295" s="2" t="s">
        <v>758</v>
      </c>
      <c r="C1295" s="2" t="s">
        <v>16804</v>
      </c>
      <c r="D1295" s="2" t="s">
        <v>11495</v>
      </c>
      <c r="E1295" s="2" t="s">
        <v>23</v>
      </c>
      <c r="F1295" s="2" t="s">
        <v>16805</v>
      </c>
      <c r="G1295" s="2" t="s">
        <v>87</v>
      </c>
      <c r="H1295" s="2" t="s">
        <v>13316</v>
      </c>
      <c r="I1295" s="2" t="s">
        <v>319</v>
      </c>
      <c r="J1295" s="9">
        <v>200</v>
      </c>
      <c r="K1295" s="9">
        <v>660</v>
      </c>
      <c r="L1295" s="5">
        <v>17</v>
      </c>
      <c r="M1295" s="5">
        <v>0</v>
      </c>
      <c r="N1295" s="5">
        <v>11.52</v>
      </c>
      <c r="O1295" s="5">
        <v>0</v>
      </c>
      <c r="P1295" s="5">
        <v>2.58</v>
      </c>
      <c r="Q1295" s="5">
        <v>0.68</v>
      </c>
      <c r="R1295" s="5">
        <v>0</v>
      </c>
      <c r="S1295" s="5">
        <v>1462</v>
      </c>
    </row>
    <row r="1296" spans="1:19">
      <c r="A1296" s="2" t="s">
        <v>16806</v>
      </c>
      <c r="B1296" s="2" t="s">
        <v>1498</v>
      </c>
      <c r="C1296" s="2" t="s">
        <v>5804</v>
      </c>
      <c r="D1296" s="2" t="s">
        <v>16807</v>
      </c>
      <c r="E1296" s="2" t="s">
        <v>492</v>
      </c>
      <c r="F1296" s="2" t="s">
        <v>14192</v>
      </c>
      <c r="G1296" s="2" t="s">
        <v>50</v>
      </c>
      <c r="H1296" s="2" t="s">
        <v>13316</v>
      </c>
      <c r="I1296" s="2" t="s">
        <v>59</v>
      </c>
      <c r="J1296" s="9">
        <v>700</v>
      </c>
      <c r="K1296" s="9">
        <v>978</v>
      </c>
      <c r="L1296" s="5">
        <v>34</v>
      </c>
      <c r="M1296" s="5">
        <v>2</v>
      </c>
      <c r="N1296" s="5">
        <v>19.95</v>
      </c>
      <c r="O1296" s="5">
        <v>98.73</v>
      </c>
      <c r="P1296" s="5">
        <v>3.48</v>
      </c>
      <c r="Q1296" s="5">
        <v>0.59</v>
      </c>
      <c r="R1296" s="5">
        <v>9.98</v>
      </c>
      <c r="S1296" s="5">
        <v>4600</v>
      </c>
    </row>
    <row r="1297" spans="1:19">
      <c r="A1297" s="2" t="s">
        <v>16808</v>
      </c>
      <c r="B1297" s="2" t="s">
        <v>308</v>
      </c>
      <c r="C1297" s="2" t="s">
        <v>130</v>
      </c>
      <c r="D1297" s="2" t="s">
        <v>16809</v>
      </c>
      <c r="E1297" s="2" t="s">
        <v>23</v>
      </c>
      <c r="F1297" s="2" t="s">
        <v>16810</v>
      </c>
      <c r="G1297" s="2" t="s">
        <v>266</v>
      </c>
      <c r="H1297" s="2" t="s">
        <v>13316</v>
      </c>
      <c r="I1297" s="2" t="s">
        <v>232</v>
      </c>
      <c r="J1297" s="9">
        <v>600</v>
      </c>
      <c r="K1297" s="9">
        <v>1085</v>
      </c>
      <c r="L1297" s="5">
        <v>21</v>
      </c>
      <c r="M1297" s="5">
        <v>0</v>
      </c>
      <c r="N1297" s="5">
        <v>12.7</v>
      </c>
      <c r="O1297" s="5">
        <v>0</v>
      </c>
      <c r="P1297" s="5">
        <v>1.94</v>
      </c>
      <c r="Q1297" s="5">
        <v>0.6</v>
      </c>
      <c r="R1297" s="5">
        <v>0</v>
      </c>
      <c r="S1297" s="5">
        <v>1000</v>
      </c>
    </row>
    <row r="1298" spans="1:19">
      <c r="A1298" s="2" t="s">
        <v>16811</v>
      </c>
      <c r="B1298" s="2" t="s">
        <v>7324</v>
      </c>
      <c r="C1298" s="2" t="s">
        <v>6488</v>
      </c>
      <c r="D1298" s="2" t="s">
        <v>1019</v>
      </c>
      <c r="E1298" s="2" t="s">
        <v>23</v>
      </c>
      <c r="F1298" s="2" t="s">
        <v>16812</v>
      </c>
      <c r="G1298" s="2" t="s">
        <v>253</v>
      </c>
      <c r="H1298" s="2" t="s">
        <v>13316</v>
      </c>
      <c r="I1298" s="2" t="s">
        <v>80</v>
      </c>
      <c r="J1298" s="9">
        <v>300</v>
      </c>
      <c r="K1298" s="9">
        <v>1644</v>
      </c>
      <c r="L1298" s="5">
        <v>57</v>
      </c>
      <c r="M1298" s="5">
        <v>2</v>
      </c>
      <c r="N1298" s="5">
        <v>34.229999999999997</v>
      </c>
      <c r="O1298" s="5">
        <v>71.19</v>
      </c>
      <c r="P1298" s="5">
        <v>3.47</v>
      </c>
      <c r="Q1298" s="5">
        <v>0.6</v>
      </c>
      <c r="R1298" s="5">
        <v>17.11</v>
      </c>
      <c r="S1298" s="5">
        <v>3400</v>
      </c>
    </row>
    <row r="1299" spans="1:19">
      <c r="A1299" s="2" t="s">
        <v>16813</v>
      </c>
      <c r="B1299" s="2" t="s">
        <v>2644</v>
      </c>
      <c r="C1299" s="2" t="s">
        <v>4450</v>
      </c>
      <c r="D1299" s="2" t="s">
        <v>4273</v>
      </c>
      <c r="E1299" s="2" t="s">
        <v>125</v>
      </c>
      <c r="F1299" s="2" t="s">
        <v>16814</v>
      </c>
      <c r="G1299" s="2" t="s">
        <v>266</v>
      </c>
      <c r="H1299" s="2" t="s">
        <v>13316</v>
      </c>
      <c r="I1299" s="2" t="s">
        <v>43</v>
      </c>
      <c r="J1299" s="9">
        <v>200</v>
      </c>
      <c r="K1299" s="9">
        <v>2278</v>
      </c>
      <c r="L1299" s="5">
        <v>80</v>
      </c>
      <c r="M1299" s="5">
        <v>0</v>
      </c>
      <c r="N1299" s="5">
        <v>46.1</v>
      </c>
      <c r="O1299" s="5">
        <v>0</v>
      </c>
      <c r="P1299" s="5">
        <v>3.51</v>
      </c>
      <c r="Q1299" s="5">
        <v>0.57999999999999996</v>
      </c>
      <c r="R1299" s="5">
        <v>0</v>
      </c>
      <c r="S1299" s="5">
        <v>3521</v>
      </c>
    </row>
    <row r="1300" spans="1:19">
      <c r="A1300" s="2" t="s">
        <v>16815</v>
      </c>
      <c r="B1300" s="2" t="s">
        <v>1213</v>
      </c>
      <c r="C1300" s="2" t="s">
        <v>14593</v>
      </c>
      <c r="D1300" s="2" t="s">
        <v>16816</v>
      </c>
      <c r="E1300" s="2" t="s">
        <v>125</v>
      </c>
      <c r="F1300" s="2" t="s">
        <v>16817</v>
      </c>
      <c r="G1300" s="2" t="s">
        <v>134</v>
      </c>
      <c r="H1300" s="2" t="s">
        <v>13316</v>
      </c>
      <c r="I1300" s="2" t="s">
        <v>232</v>
      </c>
      <c r="J1300" s="9">
        <v>800</v>
      </c>
      <c r="K1300" s="9">
        <v>939</v>
      </c>
      <c r="L1300" s="5">
        <v>24</v>
      </c>
      <c r="M1300" s="5">
        <v>2</v>
      </c>
      <c r="N1300" s="5">
        <v>10.94</v>
      </c>
      <c r="O1300" s="5">
        <v>119.92</v>
      </c>
      <c r="P1300" s="5">
        <v>2.56</v>
      </c>
      <c r="Q1300" s="5">
        <v>0.46</v>
      </c>
      <c r="R1300" s="5">
        <v>5.47</v>
      </c>
      <c r="S1300" s="5">
        <v>1100</v>
      </c>
    </row>
    <row r="1301" spans="1:19">
      <c r="A1301" s="2" t="s">
        <v>16818</v>
      </c>
      <c r="B1301" s="2" t="s">
        <v>2996</v>
      </c>
      <c r="C1301" s="2" t="s">
        <v>16819</v>
      </c>
      <c r="D1301" s="2" t="s">
        <v>117</v>
      </c>
      <c r="E1301" s="2" t="s">
        <v>118</v>
      </c>
      <c r="F1301" s="2" t="s">
        <v>16820</v>
      </c>
      <c r="G1301" s="2" t="s">
        <v>42</v>
      </c>
      <c r="H1301" s="2" t="s">
        <v>13316</v>
      </c>
      <c r="I1301" s="2" t="s">
        <v>162</v>
      </c>
      <c r="J1301" s="9">
        <v>800</v>
      </c>
      <c r="K1301" s="9">
        <v>854</v>
      </c>
      <c r="L1301" s="5">
        <v>15</v>
      </c>
      <c r="M1301" s="5">
        <v>0</v>
      </c>
      <c r="N1301" s="5">
        <v>10.4</v>
      </c>
      <c r="O1301" s="5">
        <v>0</v>
      </c>
      <c r="P1301" s="5">
        <v>1.76</v>
      </c>
      <c r="Q1301" s="5">
        <v>0.69</v>
      </c>
      <c r="R1301" s="5">
        <v>0</v>
      </c>
      <c r="S1301" s="5">
        <v>2001</v>
      </c>
    </row>
    <row r="1302" spans="1:19">
      <c r="A1302" s="2" t="s">
        <v>16821</v>
      </c>
      <c r="B1302" s="2" t="s">
        <v>1334</v>
      </c>
      <c r="C1302" s="2" t="s">
        <v>425</v>
      </c>
      <c r="D1302" s="2" t="s">
        <v>16822</v>
      </c>
      <c r="E1302" s="2" t="s">
        <v>188</v>
      </c>
      <c r="F1302" s="2" t="s">
        <v>16823</v>
      </c>
      <c r="G1302" s="2" t="s">
        <v>34</v>
      </c>
      <c r="H1302" s="2" t="s">
        <v>13316</v>
      </c>
      <c r="I1302" s="2" t="s">
        <v>356</v>
      </c>
      <c r="J1302" s="9">
        <v>100</v>
      </c>
      <c r="K1302" s="9">
        <v>1673</v>
      </c>
      <c r="L1302" s="5">
        <v>54</v>
      </c>
      <c r="M1302" s="5">
        <v>4</v>
      </c>
      <c r="N1302" s="5">
        <v>39.909999999999997</v>
      </c>
      <c r="O1302" s="5">
        <v>248.28</v>
      </c>
      <c r="P1302" s="5">
        <v>3.23</v>
      </c>
      <c r="Q1302" s="5">
        <v>0.74</v>
      </c>
      <c r="R1302" s="5">
        <v>9.98</v>
      </c>
      <c r="S1302" s="5">
        <v>1700</v>
      </c>
    </row>
    <row r="1303" spans="1:19">
      <c r="A1303" s="2" t="s">
        <v>16824</v>
      </c>
      <c r="B1303" s="2" t="s">
        <v>16825</v>
      </c>
      <c r="C1303" s="2" t="s">
        <v>16826</v>
      </c>
      <c r="D1303" s="2" t="s">
        <v>3232</v>
      </c>
      <c r="E1303" s="2" t="s">
        <v>118</v>
      </c>
      <c r="F1303" s="2" t="s">
        <v>16827</v>
      </c>
      <c r="G1303" s="2" t="s">
        <v>312</v>
      </c>
      <c r="H1303" s="2" t="s">
        <v>13316</v>
      </c>
      <c r="I1303" s="2" t="s">
        <v>248</v>
      </c>
      <c r="J1303" s="9">
        <v>700</v>
      </c>
      <c r="K1303" s="9">
        <v>1843</v>
      </c>
      <c r="L1303" s="5">
        <v>78</v>
      </c>
      <c r="M1303" s="5">
        <v>2</v>
      </c>
      <c r="N1303" s="5">
        <v>40.020000000000003</v>
      </c>
      <c r="O1303" s="5">
        <v>126.02</v>
      </c>
      <c r="P1303" s="5">
        <v>4.2300000000000004</v>
      </c>
      <c r="Q1303" s="5">
        <v>0.51</v>
      </c>
      <c r="R1303" s="5">
        <v>20.010000000000002</v>
      </c>
      <c r="S1303" s="5">
        <v>1900</v>
      </c>
    </row>
    <row r="1304" spans="1:19">
      <c r="A1304" s="2" t="s">
        <v>16828</v>
      </c>
      <c r="B1304" s="2" t="s">
        <v>863</v>
      </c>
      <c r="C1304" s="2" t="s">
        <v>16829</v>
      </c>
      <c r="D1304" s="2" t="s">
        <v>16830</v>
      </c>
      <c r="E1304" s="2" t="s">
        <v>125</v>
      </c>
      <c r="F1304" s="2" t="s">
        <v>16831</v>
      </c>
      <c r="G1304" s="2" t="s">
        <v>253</v>
      </c>
      <c r="H1304" s="2" t="s">
        <v>13316</v>
      </c>
      <c r="I1304" s="2" t="s">
        <v>699</v>
      </c>
      <c r="J1304" s="9">
        <v>700</v>
      </c>
      <c r="K1304" s="9">
        <v>1637</v>
      </c>
      <c r="L1304" s="5">
        <v>29</v>
      </c>
      <c r="M1304" s="5">
        <v>2</v>
      </c>
      <c r="N1304" s="5">
        <v>12.49</v>
      </c>
      <c r="O1304" s="5">
        <v>133.71</v>
      </c>
      <c r="P1304" s="5">
        <v>1.77</v>
      </c>
      <c r="Q1304" s="5">
        <v>0.43</v>
      </c>
      <c r="R1304" s="5">
        <v>6.24</v>
      </c>
      <c r="S1304" s="5">
        <v>1978</v>
      </c>
    </row>
    <row r="1305" spans="1:19">
      <c r="A1305" s="2" t="s">
        <v>16832</v>
      </c>
      <c r="B1305" s="2" t="s">
        <v>16833</v>
      </c>
      <c r="C1305" s="2" t="s">
        <v>864</v>
      </c>
      <c r="D1305" s="2" t="s">
        <v>655</v>
      </c>
      <c r="E1305" s="2" t="s">
        <v>125</v>
      </c>
      <c r="F1305" s="2" t="s">
        <v>16834</v>
      </c>
      <c r="G1305" s="2" t="s">
        <v>344</v>
      </c>
      <c r="H1305" s="2" t="s">
        <v>13316</v>
      </c>
      <c r="I1305" s="2" t="s">
        <v>313</v>
      </c>
      <c r="J1305" s="9">
        <v>800</v>
      </c>
      <c r="K1305" s="9">
        <v>545</v>
      </c>
      <c r="L1305" s="5">
        <v>21</v>
      </c>
      <c r="M1305" s="5">
        <v>1</v>
      </c>
      <c r="N1305" s="5">
        <v>14.86</v>
      </c>
      <c r="O1305" s="5">
        <v>39.31</v>
      </c>
      <c r="P1305" s="5">
        <v>3.85</v>
      </c>
      <c r="Q1305" s="5">
        <v>0.71</v>
      </c>
      <c r="R1305" s="5">
        <v>14.86</v>
      </c>
      <c r="S1305" s="5">
        <v>1500</v>
      </c>
    </row>
    <row r="1306" spans="1:19">
      <c r="A1306" s="2" t="s">
        <v>16835</v>
      </c>
      <c r="B1306" s="2" t="s">
        <v>13782</v>
      </c>
      <c r="C1306" s="2" t="s">
        <v>796</v>
      </c>
      <c r="D1306" s="2" t="s">
        <v>1336</v>
      </c>
      <c r="E1306" s="2" t="s">
        <v>56</v>
      </c>
      <c r="F1306" s="2" t="s">
        <v>16836</v>
      </c>
      <c r="G1306" s="2" t="s">
        <v>344</v>
      </c>
      <c r="H1306" s="2" t="s">
        <v>13316</v>
      </c>
      <c r="I1306" s="2" t="s">
        <v>162</v>
      </c>
      <c r="J1306" s="9">
        <v>700</v>
      </c>
      <c r="K1306" s="9">
        <v>1222</v>
      </c>
      <c r="L1306" s="5">
        <v>35</v>
      </c>
      <c r="M1306" s="5">
        <v>4</v>
      </c>
      <c r="N1306" s="5">
        <v>24.81</v>
      </c>
      <c r="O1306" s="5">
        <v>258.07</v>
      </c>
      <c r="P1306" s="5">
        <v>2.86</v>
      </c>
      <c r="Q1306" s="5">
        <v>0.71</v>
      </c>
      <c r="R1306" s="5">
        <v>6.2</v>
      </c>
      <c r="S1306" s="5">
        <v>1740</v>
      </c>
    </row>
    <row r="1307" spans="1:19">
      <c r="A1307" s="2" t="s">
        <v>16837</v>
      </c>
      <c r="B1307" s="2" t="s">
        <v>16838</v>
      </c>
      <c r="C1307" s="2" t="s">
        <v>16839</v>
      </c>
      <c r="D1307" s="2" t="s">
        <v>2568</v>
      </c>
      <c r="E1307" s="2" t="s">
        <v>118</v>
      </c>
      <c r="F1307" s="2" t="s">
        <v>16840</v>
      </c>
      <c r="G1307" s="2" t="s">
        <v>72</v>
      </c>
      <c r="H1307" s="2" t="s">
        <v>13316</v>
      </c>
      <c r="I1307" s="2" t="s">
        <v>248</v>
      </c>
      <c r="J1307" s="9">
        <v>1000</v>
      </c>
      <c r="K1307" s="9">
        <v>1774</v>
      </c>
      <c r="L1307" s="5">
        <v>71</v>
      </c>
      <c r="M1307" s="5">
        <v>1</v>
      </c>
      <c r="N1307" s="5">
        <v>53.88</v>
      </c>
      <c r="O1307" s="5">
        <v>35.770000000000003</v>
      </c>
      <c r="P1307" s="5">
        <v>4</v>
      </c>
      <c r="Q1307" s="5">
        <v>0.76</v>
      </c>
      <c r="R1307" s="5">
        <v>53.88</v>
      </c>
      <c r="S1307" s="5">
        <v>2500</v>
      </c>
    </row>
    <row r="1308" spans="1:19">
      <c r="A1308" s="2" t="s">
        <v>16841</v>
      </c>
      <c r="B1308" s="2" t="s">
        <v>1334</v>
      </c>
      <c r="C1308" s="2" t="s">
        <v>16842</v>
      </c>
      <c r="D1308" s="2" t="s">
        <v>16843</v>
      </c>
      <c r="E1308" s="2" t="s">
        <v>118</v>
      </c>
      <c r="F1308" s="2" t="s">
        <v>16844</v>
      </c>
      <c r="G1308" s="2" t="s">
        <v>134</v>
      </c>
      <c r="H1308" s="2" t="s">
        <v>13316</v>
      </c>
      <c r="I1308" s="2" t="s">
        <v>66</v>
      </c>
      <c r="J1308" s="9">
        <v>300</v>
      </c>
      <c r="K1308" s="9">
        <v>2257</v>
      </c>
      <c r="L1308" s="5">
        <v>55</v>
      </c>
      <c r="M1308" s="5">
        <v>1</v>
      </c>
      <c r="N1308" s="5">
        <v>22.27</v>
      </c>
      <c r="O1308" s="5">
        <v>38.01</v>
      </c>
      <c r="P1308" s="5">
        <v>2.44</v>
      </c>
      <c r="Q1308" s="5">
        <v>0.4</v>
      </c>
      <c r="R1308" s="5">
        <v>22.27</v>
      </c>
      <c r="S1308" s="5">
        <v>3250</v>
      </c>
    </row>
    <row r="1309" spans="1:19">
      <c r="A1309" s="2" t="s">
        <v>16845</v>
      </c>
      <c r="B1309" s="2" t="s">
        <v>899</v>
      </c>
      <c r="C1309" s="2" t="s">
        <v>16846</v>
      </c>
      <c r="D1309" s="2" t="s">
        <v>12908</v>
      </c>
      <c r="E1309" s="2" t="s">
        <v>432</v>
      </c>
      <c r="F1309" s="2" t="s">
        <v>16847</v>
      </c>
      <c r="G1309" s="2" t="s">
        <v>34</v>
      </c>
      <c r="H1309" s="2" t="s">
        <v>13316</v>
      </c>
      <c r="I1309" s="2" t="s">
        <v>162</v>
      </c>
      <c r="J1309" s="9">
        <v>500</v>
      </c>
      <c r="K1309" s="9">
        <v>2363</v>
      </c>
      <c r="L1309" s="5">
        <v>76</v>
      </c>
      <c r="M1309" s="5">
        <v>6</v>
      </c>
      <c r="N1309" s="5">
        <v>61.34</v>
      </c>
      <c r="O1309" s="5">
        <v>294.95</v>
      </c>
      <c r="P1309" s="5">
        <v>3.22</v>
      </c>
      <c r="Q1309" s="5">
        <v>0.81</v>
      </c>
      <c r="R1309" s="5">
        <v>10.220000000000001</v>
      </c>
      <c r="S1309" s="5">
        <v>2250</v>
      </c>
    </row>
    <row r="1310" spans="1:19">
      <c r="A1310" s="2" t="s">
        <v>16848</v>
      </c>
      <c r="B1310" s="2" t="s">
        <v>330</v>
      </c>
      <c r="C1310" s="2" t="s">
        <v>16849</v>
      </c>
      <c r="D1310" s="2" t="s">
        <v>1535</v>
      </c>
      <c r="E1310" s="2" t="s">
        <v>125</v>
      </c>
      <c r="F1310" s="2" t="s">
        <v>16850</v>
      </c>
      <c r="G1310" s="2" t="s">
        <v>167</v>
      </c>
      <c r="H1310" s="2" t="s">
        <v>13316</v>
      </c>
      <c r="I1310" s="2" t="s">
        <v>135</v>
      </c>
      <c r="J1310" s="9">
        <v>1000</v>
      </c>
      <c r="K1310" s="9">
        <v>2083</v>
      </c>
      <c r="L1310" s="5">
        <v>41</v>
      </c>
      <c r="M1310" s="5">
        <v>3</v>
      </c>
      <c r="N1310" s="5">
        <v>17.79</v>
      </c>
      <c r="O1310" s="5">
        <v>111.47</v>
      </c>
      <c r="P1310" s="5">
        <v>1.97</v>
      </c>
      <c r="Q1310" s="5">
        <v>0.43</v>
      </c>
      <c r="R1310" s="5">
        <v>5.93</v>
      </c>
      <c r="S1310" s="5">
        <v>1700</v>
      </c>
    </row>
    <row r="1311" spans="1:19">
      <c r="A1311" s="2" t="s">
        <v>16851</v>
      </c>
      <c r="B1311" s="2" t="s">
        <v>2288</v>
      </c>
      <c r="C1311" s="2" t="s">
        <v>16852</v>
      </c>
      <c r="D1311" s="2" t="s">
        <v>629</v>
      </c>
      <c r="E1311" s="2" t="s">
        <v>40</v>
      </c>
      <c r="F1311" s="2" t="s">
        <v>16853</v>
      </c>
      <c r="G1311" s="2" t="s">
        <v>102</v>
      </c>
      <c r="H1311" s="2" t="s">
        <v>13316</v>
      </c>
      <c r="I1311" s="2" t="s">
        <v>35</v>
      </c>
      <c r="J1311" s="9">
        <v>800</v>
      </c>
      <c r="K1311" s="9">
        <v>1628</v>
      </c>
      <c r="L1311" s="5">
        <v>65</v>
      </c>
      <c r="M1311" s="5">
        <v>6</v>
      </c>
      <c r="N1311" s="5">
        <v>27.91</v>
      </c>
      <c r="O1311" s="5">
        <v>406.71</v>
      </c>
      <c r="P1311" s="5">
        <v>3.99</v>
      </c>
      <c r="Q1311" s="5">
        <v>0.43</v>
      </c>
      <c r="R1311" s="5">
        <v>4.6500000000000004</v>
      </c>
      <c r="S1311" s="5">
        <v>2250</v>
      </c>
    </row>
    <row r="1312" spans="1:19">
      <c r="A1312" s="2" t="s">
        <v>16854</v>
      </c>
      <c r="B1312" s="2" t="s">
        <v>340</v>
      </c>
      <c r="C1312" s="2" t="s">
        <v>540</v>
      </c>
      <c r="D1312" s="2" t="s">
        <v>175</v>
      </c>
      <c r="E1312" s="2" t="s">
        <v>23</v>
      </c>
      <c r="F1312" s="2" t="s">
        <v>16855</v>
      </c>
      <c r="G1312" s="2" t="s">
        <v>42</v>
      </c>
      <c r="H1312" s="2" t="s">
        <v>13316</v>
      </c>
      <c r="I1312" s="2" t="s">
        <v>319</v>
      </c>
      <c r="J1312" s="9">
        <v>500</v>
      </c>
      <c r="K1312" s="9">
        <v>2308</v>
      </c>
      <c r="L1312" s="5">
        <v>91</v>
      </c>
      <c r="M1312" s="5">
        <v>0</v>
      </c>
      <c r="N1312" s="5">
        <v>62.98</v>
      </c>
      <c r="O1312" s="5">
        <v>0</v>
      </c>
      <c r="P1312" s="5">
        <v>3.94</v>
      </c>
      <c r="Q1312" s="5">
        <v>0.69</v>
      </c>
      <c r="R1312" s="5">
        <v>0</v>
      </c>
      <c r="S1312" s="5">
        <v>1500</v>
      </c>
    </row>
    <row r="1313" spans="1:19">
      <c r="A1313" s="2" t="s">
        <v>16856</v>
      </c>
      <c r="B1313" s="2" t="s">
        <v>3836</v>
      </c>
      <c r="C1313" s="2" t="s">
        <v>763</v>
      </c>
      <c r="D1313" s="2" t="s">
        <v>1979</v>
      </c>
      <c r="E1313" s="2" t="s">
        <v>258</v>
      </c>
      <c r="F1313" s="2" t="s">
        <v>16857</v>
      </c>
      <c r="G1313" s="2" t="s">
        <v>167</v>
      </c>
      <c r="H1313" s="2" t="s">
        <v>13316</v>
      </c>
      <c r="I1313" s="2" t="s">
        <v>66</v>
      </c>
      <c r="J1313" s="9">
        <v>400</v>
      </c>
      <c r="K1313" s="9">
        <v>2395</v>
      </c>
      <c r="L1313" s="5">
        <v>81</v>
      </c>
      <c r="M1313" s="5">
        <v>2</v>
      </c>
      <c r="N1313" s="5">
        <v>56.33</v>
      </c>
      <c r="O1313" s="5">
        <v>113.95</v>
      </c>
      <c r="P1313" s="5">
        <v>3.38</v>
      </c>
      <c r="Q1313" s="5">
        <v>0.7</v>
      </c>
      <c r="R1313" s="5">
        <v>28.16</v>
      </c>
      <c r="S1313" s="5">
        <v>3500</v>
      </c>
    </row>
    <row r="1314" spans="1:19">
      <c r="A1314" s="2" t="s">
        <v>16858</v>
      </c>
      <c r="B1314" s="2" t="s">
        <v>449</v>
      </c>
      <c r="C1314" s="2" t="s">
        <v>16859</v>
      </c>
      <c r="D1314" s="2" t="s">
        <v>1258</v>
      </c>
      <c r="E1314" s="2" t="s">
        <v>132</v>
      </c>
      <c r="F1314" s="2" t="s">
        <v>16860</v>
      </c>
      <c r="G1314" s="2" t="s">
        <v>87</v>
      </c>
      <c r="H1314" s="2" t="s">
        <v>13316</v>
      </c>
      <c r="I1314" s="2" t="s">
        <v>248</v>
      </c>
      <c r="J1314" s="9">
        <v>500</v>
      </c>
      <c r="K1314" s="9">
        <v>1646</v>
      </c>
      <c r="L1314" s="5">
        <v>36</v>
      </c>
      <c r="M1314" s="5">
        <v>0</v>
      </c>
      <c r="N1314" s="5">
        <v>20.440000000000001</v>
      </c>
      <c r="O1314" s="5">
        <v>0</v>
      </c>
      <c r="P1314" s="5">
        <v>2.19</v>
      </c>
      <c r="Q1314" s="5">
        <v>0.56999999999999995</v>
      </c>
      <c r="R1314" s="5">
        <v>0</v>
      </c>
      <c r="S1314" s="5">
        <v>3000</v>
      </c>
    </row>
    <row r="1315" spans="1:19">
      <c r="A1315" s="2" t="s">
        <v>16861</v>
      </c>
      <c r="B1315" s="2" t="s">
        <v>5598</v>
      </c>
      <c r="C1315" s="2" t="s">
        <v>16862</v>
      </c>
      <c r="D1315" s="2" t="s">
        <v>16863</v>
      </c>
      <c r="E1315" s="2" t="s">
        <v>125</v>
      </c>
      <c r="F1315" s="2" t="s">
        <v>16864</v>
      </c>
      <c r="G1315" s="2" t="s">
        <v>150</v>
      </c>
      <c r="H1315" s="2" t="s">
        <v>13316</v>
      </c>
      <c r="I1315" s="2" t="s">
        <v>59</v>
      </c>
      <c r="J1315" s="9">
        <v>700</v>
      </c>
      <c r="K1315" s="9">
        <v>584</v>
      </c>
      <c r="L1315" s="5">
        <v>11</v>
      </c>
      <c r="M1315" s="5">
        <v>0</v>
      </c>
      <c r="N1315" s="5">
        <v>4.62</v>
      </c>
      <c r="O1315" s="5">
        <v>0</v>
      </c>
      <c r="P1315" s="5">
        <v>1.88</v>
      </c>
      <c r="Q1315" s="5">
        <v>0.42</v>
      </c>
      <c r="R1315" s="5">
        <v>0</v>
      </c>
      <c r="S1315" s="5">
        <v>2000</v>
      </c>
    </row>
    <row r="1316" spans="1:19">
      <c r="A1316" s="2" t="s">
        <v>16865</v>
      </c>
      <c r="B1316" s="2" t="s">
        <v>983</v>
      </c>
      <c r="C1316" s="2" t="s">
        <v>16866</v>
      </c>
      <c r="D1316" s="2" t="s">
        <v>251</v>
      </c>
      <c r="E1316" s="2" t="s">
        <v>23</v>
      </c>
      <c r="F1316" s="2" t="s">
        <v>16867</v>
      </c>
      <c r="G1316" s="2" t="s">
        <v>167</v>
      </c>
      <c r="H1316" s="2" t="s">
        <v>13316</v>
      </c>
      <c r="I1316" s="2" t="s">
        <v>162</v>
      </c>
      <c r="J1316" s="9">
        <v>200</v>
      </c>
      <c r="K1316" s="9">
        <v>1899</v>
      </c>
      <c r="L1316" s="5">
        <v>36</v>
      </c>
      <c r="M1316" s="5">
        <v>0</v>
      </c>
      <c r="N1316" s="5">
        <v>14.88</v>
      </c>
      <c r="O1316" s="5">
        <v>0</v>
      </c>
      <c r="P1316" s="5">
        <v>1.9</v>
      </c>
      <c r="Q1316" s="5">
        <v>0.41</v>
      </c>
      <c r="R1316" s="5">
        <v>0</v>
      </c>
      <c r="S1316" s="5">
        <v>1000</v>
      </c>
    </row>
    <row r="1317" spans="1:19">
      <c r="A1317" s="2" t="s">
        <v>16868</v>
      </c>
      <c r="B1317" s="2" t="s">
        <v>2132</v>
      </c>
      <c r="C1317" s="2" t="s">
        <v>16869</v>
      </c>
      <c r="D1317" s="2" t="s">
        <v>4475</v>
      </c>
      <c r="E1317" s="2" t="s">
        <v>85</v>
      </c>
      <c r="F1317" s="2" t="s">
        <v>16870</v>
      </c>
      <c r="G1317" s="2" t="s">
        <v>42</v>
      </c>
      <c r="H1317" s="2" t="s">
        <v>13316</v>
      </c>
      <c r="I1317" s="2" t="s">
        <v>356</v>
      </c>
      <c r="J1317" s="9">
        <v>700</v>
      </c>
      <c r="K1317" s="9">
        <v>792</v>
      </c>
      <c r="L1317" s="5">
        <v>19</v>
      </c>
      <c r="M1317" s="5">
        <v>2</v>
      </c>
      <c r="N1317" s="5">
        <v>9.74</v>
      </c>
      <c r="O1317" s="5">
        <v>74.17</v>
      </c>
      <c r="P1317" s="5">
        <v>2.4</v>
      </c>
      <c r="Q1317" s="5">
        <v>0.51</v>
      </c>
      <c r="R1317" s="5">
        <v>4.87</v>
      </c>
      <c r="S1317" s="5">
        <v>5000</v>
      </c>
    </row>
    <row r="1318" spans="1:19">
      <c r="A1318" s="2" t="s">
        <v>16871</v>
      </c>
      <c r="B1318" s="2" t="s">
        <v>11401</v>
      </c>
      <c r="C1318" s="2" t="s">
        <v>16872</v>
      </c>
      <c r="D1318" s="2" t="s">
        <v>2533</v>
      </c>
      <c r="E1318" s="2" t="s">
        <v>237</v>
      </c>
      <c r="F1318" s="2" t="s">
        <v>16873</v>
      </c>
      <c r="G1318" s="2" t="s">
        <v>312</v>
      </c>
      <c r="H1318" s="2" t="s">
        <v>13316</v>
      </c>
      <c r="I1318" s="2" t="s">
        <v>382</v>
      </c>
      <c r="J1318" s="9">
        <v>400</v>
      </c>
      <c r="K1318" s="9">
        <v>2248</v>
      </c>
      <c r="L1318" s="5">
        <v>73</v>
      </c>
      <c r="M1318" s="5">
        <v>0</v>
      </c>
      <c r="N1318" s="5">
        <v>44.39</v>
      </c>
      <c r="O1318" s="5">
        <v>0</v>
      </c>
      <c r="P1318" s="5">
        <v>3.25</v>
      </c>
      <c r="Q1318" s="5">
        <v>0.61</v>
      </c>
      <c r="R1318" s="5">
        <v>0</v>
      </c>
      <c r="S1318" s="5">
        <v>3700</v>
      </c>
    </row>
    <row r="1319" spans="1:19">
      <c r="A1319" s="2" t="s">
        <v>16874</v>
      </c>
      <c r="B1319" s="2" t="s">
        <v>11979</v>
      </c>
      <c r="C1319" s="2" t="s">
        <v>5547</v>
      </c>
      <c r="D1319" s="2" t="s">
        <v>16875</v>
      </c>
      <c r="E1319" s="2" t="s">
        <v>40</v>
      </c>
      <c r="F1319" s="2" t="s">
        <v>16876</v>
      </c>
      <c r="G1319" s="2" t="s">
        <v>190</v>
      </c>
      <c r="H1319" s="2" t="s">
        <v>13316</v>
      </c>
      <c r="I1319" s="2" t="s">
        <v>27</v>
      </c>
      <c r="J1319" s="9">
        <v>200</v>
      </c>
      <c r="K1319" s="9">
        <v>1865</v>
      </c>
      <c r="L1319" s="5">
        <v>43</v>
      </c>
      <c r="M1319" s="5">
        <v>4</v>
      </c>
      <c r="N1319" s="5">
        <v>31.33</v>
      </c>
      <c r="O1319" s="5">
        <v>256.08999999999997</v>
      </c>
      <c r="P1319" s="5">
        <v>2.31</v>
      </c>
      <c r="Q1319" s="5">
        <v>0.73</v>
      </c>
      <c r="R1319" s="5">
        <v>7.83</v>
      </c>
      <c r="S1319" s="5">
        <v>3400</v>
      </c>
    </row>
    <row r="1320" spans="1:19">
      <c r="A1320" s="2" t="s">
        <v>16877</v>
      </c>
      <c r="B1320" s="2" t="s">
        <v>1542</v>
      </c>
      <c r="C1320" s="2" t="s">
        <v>16878</v>
      </c>
      <c r="D1320" s="2" t="s">
        <v>731</v>
      </c>
      <c r="E1320" s="2" t="s">
        <v>100</v>
      </c>
      <c r="F1320" s="2" t="s">
        <v>351</v>
      </c>
      <c r="G1320" s="2" t="s">
        <v>42</v>
      </c>
      <c r="H1320" s="2" t="s">
        <v>13316</v>
      </c>
      <c r="I1320" s="2" t="s">
        <v>43</v>
      </c>
      <c r="J1320" s="9">
        <v>800</v>
      </c>
      <c r="K1320" s="9">
        <v>866</v>
      </c>
      <c r="L1320" s="5">
        <v>14</v>
      </c>
      <c r="M1320" s="5">
        <v>1</v>
      </c>
      <c r="N1320" s="5">
        <v>7.27</v>
      </c>
      <c r="O1320" s="5">
        <v>74.2</v>
      </c>
      <c r="P1320" s="5">
        <v>1.62</v>
      </c>
      <c r="Q1320" s="5">
        <v>0.52</v>
      </c>
      <c r="R1320" s="5">
        <v>7.27</v>
      </c>
      <c r="S1320" s="5">
        <v>3500</v>
      </c>
    </row>
    <row r="1321" spans="1:19">
      <c r="A1321" s="2" t="s">
        <v>16879</v>
      </c>
      <c r="B1321" s="2" t="s">
        <v>340</v>
      </c>
      <c r="C1321" s="2" t="s">
        <v>16880</v>
      </c>
      <c r="D1321" s="2" t="s">
        <v>602</v>
      </c>
      <c r="E1321" s="2" t="s">
        <v>40</v>
      </c>
      <c r="F1321" s="2" t="s">
        <v>16881</v>
      </c>
      <c r="G1321" s="2" t="s">
        <v>134</v>
      </c>
      <c r="H1321" s="2" t="s">
        <v>13316</v>
      </c>
      <c r="I1321" s="2" t="s">
        <v>319</v>
      </c>
      <c r="J1321" s="9">
        <v>700</v>
      </c>
      <c r="K1321" s="9">
        <v>2159</v>
      </c>
      <c r="L1321" s="5">
        <v>39</v>
      </c>
      <c r="M1321" s="5">
        <v>0</v>
      </c>
      <c r="N1321" s="5">
        <v>22.83</v>
      </c>
      <c r="O1321" s="5">
        <v>0</v>
      </c>
      <c r="P1321" s="5">
        <v>1.81</v>
      </c>
      <c r="Q1321" s="5">
        <v>0.59</v>
      </c>
      <c r="R1321" s="5">
        <v>0</v>
      </c>
      <c r="S1321" s="5">
        <v>4100</v>
      </c>
    </row>
    <row r="1322" spans="1:19">
      <c r="A1322" s="2" t="s">
        <v>16882</v>
      </c>
      <c r="B1322" s="2" t="s">
        <v>16883</v>
      </c>
      <c r="C1322" s="2" t="s">
        <v>404</v>
      </c>
      <c r="D1322" s="2" t="s">
        <v>144</v>
      </c>
      <c r="E1322" s="2" t="s">
        <v>40</v>
      </c>
      <c r="F1322" s="2" t="s">
        <v>16884</v>
      </c>
      <c r="G1322" s="2" t="s">
        <v>94</v>
      </c>
      <c r="H1322" s="2" t="s">
        <v>13316</v>
      </c>
      <c r="I1322" s="2" t="s">
        <v>135</v>
      </c>
      <c r="J1322" s="9">
        <v>100</v>
      </c>
      <c r="K1322" s="9">
        <v>1504</v>
      </c>
      <c r="L1322" s="5">
        <v>48</v>
      </c>
      <c r="M1322" s="5">
        <v>4</v>
      </c>
      <c r="N1322" s="5">
        <v>24.83</v>
      </c>
      <c r="O1322" s="5">
        <v>266.2</v>
      </c>
      <c r="P1322" s="5">
        <v>3.19</v>
      </c>
      <c r="Q1322" s="5">
        <v>0.52</v>
      </c>
      <c r="R1322" s="5">
        <v>6.21</v>
      </c>
      <c r="S1322" s="5">
        <v>4300</v>
      </c>
    </row>
    <row r="1323" spans="1:19">
      <c r="A1323" s="2" t="s">
        <v>16885</v>
      </c>
      <c r="B1323" s="2" t="s">
        <v>4141</v>
      </c>
      <c r="C1323" s="2" t="s">
        <v>269</v>
      </c>
      <c r="D1323" s="2" t="s">
        <v>755</v>
      </c>
      <c r="E1323" s="2" t="s">
        <v>188</v>
      </c>
      <c r="F1323" s="2" t="s">
        <v>16886</v>
      </c>
      <c r="G1323" s="2" t="s">
        <v>87</v>
      </c>
      <c r="H1323" s="2" t="s">
        <v>13316</v>
      </c>
      <c r="I1323" s="2" t="s">
        <v>127</v>
      </c>
      <c r="J1323" s="9">
        <v>400</v>
      </c>
      <c r="K1323" s="9">
        <v>1257</v>
      </c>
      <c r="L1323" s="5">
        <v>44</v>
      </c>
      <c r="M1323" s="5">
        <v>1</v>
      </c>
      <c r="N1323" s="5">
        <v>26.69</v>
      </c>
      <c r="O1323" s="5">
        <v>40.15</v>
      </c>
      <c r="P1323" s="5">
        <v>3.5</v>
      </c>
      <c r="Q1323" s="5">
        <v>0.61</v>
      </c>
      <c r="R1323" s="5">
        <v>26.69</v>
      </c>
      <c r="S1323" s="5">
        <v>4700</v>
      </c>
    </row>
    <row r="1324" spans="1:19">
      <c r="A1324" s="2" t="s">
        <v>16887</v>
      </c>
      <c r="B1324" s="2" t="s">
        <v>16888</v>
      </c>
      <c r="C1324" s="2" t="s">
        <v>16889</v>
      </c>
      <c r="D1324" s="2" t="s">
        <v>1131</v>
      </c>
      <c r="E1324" s="2" t="s">
        <v>625</v>
      </c>
      <c r="F1324" s="2" t="s">
        <v>16890</v>
      </c>
      <c r="G1324" s="2" t="s">
        <v>167</v>
      </c>
      <c r="H1324" s="2" t="s">
        <v>13316</v>
      </c>
      <c r="I1324" s="2" t="s">
        <v>313</v>
      </c>
      <c r="J1324" s="9">
        <v>200</v>
      </c>
      <c r="K1324" s="9">
        <v>1952</v>
      </c>
      <c r="L1324" s="5">
        <v>80</v>
      </c>
      <c r="M1324" s="5">
        <v>0</v>
      </c>
      <c r="N1324" s="5">
        <v>43.25</v>
      </c>
      <c r="O1324" s="5">
        <v>0</v>
      </c>
      <c r="P1324" s="5">
        <v>4.0999999999999996</v>
      </c>
      <c r="Q1324" s="5">
        <v>0.54</v>
      </c>
      <c r="R1324" s="5">
        <v>0</v>
      </c>
      <c r="S1324" s="5">
        <v>1582</v>
      </c>
    </row>
    <row r="1325" spans="1:19">
      <c r="A1325" s="2" t="s">
        <v>16891</v>
      </c>
      <c r="B1325" s="2" t="s">
        <v>1266</v>
      </c>
      <c r="C1325" s="2" t="s">
        <v>425</v>
      </c>
      <c r="D1325" s="2" t="s">
        <v>8907</v>
      </c>
      <c r="E1325" s="2" t="s">
        <v>32</v>
      </c>
      <c r="F1325" s="2" t="s">
        <v>16892</v>
      </c>
      <c r="G1325" s="2" t="s">
        <v>167</v>
      </c>
      <c r="H1325" s="2" t="s">
        <v>13316</v>
      </c>
      <c r="I1325" s="2" t="s">
        <v>162</v>
      </c>
      <c r="J1325" s="9">
        <v>700</v>
      </c>
      <c r="K1325" s="9">
        <v>2359</v>
      </c>
      <c r="L1325" s="5">
        <v>104</v>
      </c>
      <c r="M1325" s="5">
        <v>12</v>
      </c>
      <c r="N1325" s="5">
        <v>45.42</v>
      </c>
      <c r="O1325" s="5">
        <v>846.58</v>
      </c>
      <c r="P1325" s="5">
        <v>4.41</v>
      </c>
      <c r="Q1325" s="5">
        <v>0.44</v>
      </c>
      <c r="R1325" s="5">
        <v>3.78</v>
      </c>
      <c r="S1325" s="5">
        <v>1800</v>
      </c>
    </row>
    <row r="1326" spans="1:19">
      <c r="A1326" s="2" t="s">
        <v>16893</v>
      </c>
      <c r="B1326" s="2" t="s">
        <v>847</v>
      </c>
      <c r="C1326" s="2" t="s">
        <v>16894</v>
      </c>
      <c r="D1326" s="2" t="s">
        <v>16895</v>
      </c>
      <c r="E1326" s="2" t="s">
        <v>281</v>
      </c>
      <c r="F1326" s="2" t="s">
        <v>16896</v>
      </c>
      <c r="G1326" s="2" t="s">
        <v>266</v>
      </c>
      <c r="H1326" s="2" t="s">
        <v>13316</v>
      </c>
      <c r="I1326" s="2" t="s">
        <v>95</v>
      </c>
      <c r="J1326" s="9">
        <v>200</v>
      </c>
      <c r="K1326" s="9">
        <v>619</v>
      </c>
      <c r="L1326" s="5">
        <v>16</v>
      </c>
      <c r="M1326" s="5">
        <v>0</v>
      </c>
      <c r="N1326" s="5">
        <v>9.66</v>
      </c>
      <c r="O1326" s="5">
        <v>0</v>
      </c>
      <c r="P1326" s="5">
        <v>2.58</v>
      </c>
      <c r="Q1326" s="5">
        <v>0.6</v>
      </c>
      <c r="R1326" s="5">
        <v>0</v>
      </c>
      <c r="S1326" s="5">
        <v>4500</v>
      </c>
    </row>
    <row r="1327" spans="1:19">
      <c r="A1327" s="2" t="s">
        <v>16897</v>
      </c>
      <c r="B1327" s="2" t="s">
        <v>686</v>
      </c>
      <c r="C1327" s="2" t="s">
        <v>1247</v>
      </c>
      <c r="D1327" s="2" t="s">
        <v>5993</v>
      </c>
      <c r="E1327" s="2" t="s">
        <v>56</v>
      </c>
      <c r="F1327" s="2" t="s">
        <v>16898</v>
      </c>
      <c r="G1327" s="2" t="s">
        <v>50</v>
      </c>
      <c r="H1327" s="2" t="s">
        <v>13316</v>
      </c>
      <c r="I1327" s="2" t="s">
        <v>217</v>
      </c>
      <c r="J1327" s="9">
        <v>700</v>
      </c>
      <c r="K1327" s="9">
        <v>1782</v>
      </c>
      <c r="L1327" s="5">
        <v>34</v>
      </c>
      <c r="M1327" s="5">
        <v>0</v>
      </c>
      <c r="N1327" s="5">
        <v>24.23</v>
      </c>
      <c r="O1327" s="5">
        <v>0</v>
      </c>
      <c r="P1327" s="5">
        <v>1.91</v>
      </c>
      <c r="Q1327" s="5">
        <v>0.71</v>
      </c>
      <c r="R1327" s="5">
        <v>0</v>
      </c>
      <c r="S1327" s="5">
        <v>4200</v>
      </c>
    </row>
    <row r="1328" spans="1:19">
      <c r="A1328" s="2" t="s">
        <v>16899</v>
      </c>
      <c r="B1328" s="2" t="s">
        <v>904</v>
      </c>
      <c r="C1328" s="2" t="s">
        <v>83</v>
      </c>
      <c r="D1328" s="2" t="s">
        <v>16900</v>
      </c>
      <c r="E1328" s="2" t="s">
        <v>337</v>
      </c>
      <c r="F1328" s="2" t="s">
        <v>16901</v>
      </c>
      <c r="G1328" s="2" t="s">
        <v>25</v>
      </c>
      <c r="H1328" s="2" t="s">
        <v>13316</v>
      </c>
      <c r="I1328" s="2" t="s">
        <v>80</v>
      </c>
      <c r="J1328" s="9">
        <v>300</v>
      </c>
      <c r="K1328" s="9">
        <v>1383</v>
      </c>
      <c r="L1328" s="5">
        <v>57</v>
      </c>
      <c r="M1328" s="5">
        <v>0</v>
      </c>
      <c r="N1328" s="5">
        <v>46.21</v>
      </c>
      <c r="O1328" s="5">
        <v>0</v>
      </c>
      <c r="P1328" s="5">
        <v>4.12</v>
      </c>
      <c r="Q1328" s="5">
        <v>0.81</v>
      </c>
      <c r="R1328" s="5">
        <v>0</v>
      </c>
      <c r="S1328" s="5">
        <v>3250</v>
      </c>
    </row>
    <row r="1329" spans="1:19">
      <c r="A1329" s="2" t="s">
        <v>16902</v>
      </c>
      <c r="B1329" s="2" t="s">
        <v>799</v>
      </c>
      <c r="C1329" s="2" t="s">
        <v>16903</v>
      </c>
      <c r="D1329" s="2" t="s">
        <v>16904</v>
      </c>
      <c r="E1329" s="2" t="s">
        <v>56</v>
      </c>
      <c r="F1329" s="2" t="s">
        <v>16905</v>
      </c>
      <c r="G1329" s="2" t="s">
        <v>134</v>
      </c>
      <c r="H1329" s="2" t="s">
        <v>13316</v>
      </c>
      <c r="I1329" s="2" t="s">
        <v>88</v>
      </c>
      <c r="J1329" s="9">
        <v>500</v>
      </c>
      <c r="K1329" s="9">
        <v>1067</v>
      </c>
      <c r="L1329" s="5">
        <v>32</v>
      </c>
      <c r="M1329" s="5">
        <v>3</v>
      </c>
      <c r="N1329" s="5">
        <v>22.43</v>
      </c>
      <c r="O1329" s="5">
        <v>167.59</v>
      </c>
      <c r="P1329" s="5">
        <v>3</v>
      </c>
      <c r="Q1329" s="5">
        <v>0.7</v>
      </c>
      <c r="R1329" s="5">
        <v>7.48</v>
      </c>
      <c r="S1329" s="5">
        <v>3500</v>
      </c>
    </row>
    <row r="1330" spans="1:19">
      <c r="A1330" s="2" t="s">
        <v>16906</v>
      </c>
      <c r="B1330" s="2" t="s">
        <v>9524</v>
      </c>
      <c r="C1330" s="2" t="s">
        <v>15023</v>
      </c>
      <c r="D1330" s="2" t="s">
        <v>16907</v>
      </c>
      <c r="E1330" s="2" t="s">
        <v>625</v>
      </c>
      <c r="F1330" s="2" t="s">
        <v>1532</v>
      </c>
      <c r="G1330" s="2" t="s">
        <v>312</v>
      </c>
      <c r="H1330" s="2" t="s">
        <v>13316</v>
      </c>
      <c r="I1330" s="2" t="s">
        <v>300</v>
      </c>
      <c r="J1330" s="9">
        <v>1000</v>
      </c>
      <c r="K1330" s="9">
        <v>1210</v>
      </c>
      <c r="L1330" s="5">
        <v>48</v>
      </c>
      <c r="M1330" s="5">
        <v>2</v>
      </c>
      <c r="N1330" s="5">
        <v>34.299999999999997</v>
      </c>
      <c r="O1330" s="5">
        <v>145.53</v>
      </c>
      <c r="P1330" s="5">
        <v>3.97</v>
      </c>
      <c r="Q1330" s="5">
        <v>0.71</v>
      </c>
      <c r="R1330" s="5">
        <v>17.149999999999999</v>
      </c>
      <c r="S1330" s="5">
        <v>3700</v>
      </c>
    </row>
    <row r="1331" spans="1:19">
      <c r="A1331" s="2" t="s">
        <v>16908</v>
      </c>
      <c r="B1331" s="2" t="s">
        <v>16909</v>
      </c>
      <c r="C1331" s="2" t="s">
        <v>633</v>
      </c>
      <c r="D1331" s="2" t="s">
        <v>602</v>
      </c>
      <c r="E1331" s="2" t="s">
        <v>40</v>
      </c>
      <c r="F1331" s="2" t="s">
        <v>897</v>
      </c>
      <c r="G1331" s="2" t="s">
        <v>94</v>
      </c>
      <c r="H1331" s="2" t="s">
        <v>13316</v>
      </c>
      <c r="I1331" s="2" t="s">
        <v>458</v>
      </c>
      <c r="J1331" s="9">
        <v>1000</v>
      </c>
      <c r="K1331" s="9">
        <v>1090</v>
      </c>
      <c r="L1331" s="5">
        <v>19</v>
      </c>
      <c r="M1331" s="5">
        <v>0</v>
      </c>
      <c r="N1331" s="5">
        <v>9.61</v>
      </c>
      <c r="O1331" s="5">
        <v>0</v>
      </c>
      <c r="P1331" s="5">
        <v>1.74</v>
      </c>
      <c r="Q1331" s="5">
        <v>0.51</v>
      </c>
      <c r="R1331" s="5">
        <v>0</v>
      </c>
      <c r="S1331" s="5">
        <v>1900</v>
      </c>
    </row>
    <row r="1332" spans="1:19">
      <c r="A1332" s="2" t="s">
        <v>16910</v>
      </c>
      <c r="B1332" s="2" t="s">
        <v>16911</v>
      </c>
      <c r="C1332" s="2" t="s">
        <v>16912</v>
      </c>
      <c r="D1332" s="2" t="s">
        <v>531</v>
      </c>
      <c r="E1332" s="2" t="s">
        <v>85</v>
      </c>
      <c r="F1332" s="2" t="s">
        <v>16913</v>
      </c>
      <c r="G1332" s="2" t="s">
        <v>134</v>
      </c>
      <c r="H1332" s="2" t="s">
        <v>13316</v>
      </c>
      <c r="I1332" s="2" t="s">
        <v>73</v>
      </c>
      <c r="J1332" s="9">
        <v>800</v>
      </c>
      <c r="K1332" s="9">
        <v>1099</v>
      </c>
      <c r="L1332" s="5">
        <v>45</v>
      </c>
      <c r="M1332" s="5">
        <v>1</v>
      </c>
      <c r="N1332" s="5">
        <v>37.979999999999997</v>
      </c>
      <c r="O1332" s="5">
        <v>42.67</v>
      </c>
      <c r="P1332" s="5">
        <v>4.09</v>
      </c>
      <c r="Q1332" s="5">
        <v>0.84</v>
      </c>
      <c r="R1332" s="5">
        <v>37.979999999999997</v>
      </c>
      <c r="S1332" s="5">
        <v>3500</v>
      </c>
    </row>
    <row r="1333" spans="1:19">
      <c r="A1333" s="2" t="s">
        <v>16914</v>
      </c>
      <c r="B1333" s="2" t="s">
        <v>2849</v>
      </c>
      <c r="C1333" s="2" t="s">
        <v>16915</v>
      </c>
      <c r="D1333" s="2" t="s">
        <v>251</v>
      </c>
      <c r="E1333" s="2" t="s">
        <v>23</v>
      </c>
      <c r="F1333" s="2" t="s">
        <v>16916</v>
      </c>
      <c r="G1333" s="2" t="s">
        <v>190</v>
      </c>
      <c r="H1333" s="2" t="s">
        <v>13316</v>
      </c>
      <c r="I1333" s="2" t="s">
        <v>80</v>
      </c>
      <c r="J1333" s="9">
        <v>700</v>
      </c>
      <c r="K1333" s="9">
        <v>2341</v>
      </c>
      <c r="L1333" s="5">
        <v>64</v>
      </c>
      <c r="M1333" s="5">
        <v>0</v>
      </c>
      <c r="N1333" s="5">
        <v>45.64</v>
      </c>
      <c r="O1333" s="5">
        <v>0</v>
      </c>
      <c r="P1333" s="5">
        <v>2.73</v>
      </c>
      <c r="Q1333" s="5">
        <v>0.71</v>
      </c>
      <c r="R1333" s="5">
        <v>0</v>
      </c>
      <c r="S1333" s="5">
        <v>2167</v>
      </c>
    </row>
    <row r="1334" spans="1:19">
      <c r="A1334" s="2" t="s">
        <v>16917</v>
      </c>
      <c r="B1334" s="2" t="s">
        <v>16918</v>
      </c>
      <c r="C1334" s="2" t="s">
        <v>16919</v>
      </c>
      <c r="D1334" s="2" t="s">
        <v>16920</v>
      </c>
      <c r="E1334" s="2" t="s">
        <v>118</v>
      </c>
      <c r="F1334" s="2" t="s">
        <v>16921</v>
      </c>
      <c r="G1334" s="2" t="s">
        <v>50</v>
      </c>
      <c r="H1334" s="2" t="s">
        <v>13316</v>
      </c>
      <c r="I1334" s="2" t="s">
        <v>35</v>
      </c>
      <c r="J1334" s="9">
        <v>500</v>
      </c>
      <c r="K1334" s="9">
        <v>2212</v>
      </c>
      <c r="L1334" s="5">
        <v>94</v>
      </c>
      <c r="M1334" s="5">
        <v>0</v>
      </c>
      <c r="N1334" s="5">
        <v>51.6</v>
      </c>
      <c r="O1334" s="5">
        <v>0</v>
      </c>
      <c r="P1334" s="5">
        <v>4.25</v>
      </c>
      <c r="Q1334" s="5">
        <v>0.55000000000000004</v>
      </c>
      <c r="R1334" s="5">
        <v>0</v>
      </c>
      <c r="S1334" s="5">
        <v>3600</v>
      </c>
    </row>
    <row r="1335" spans="1:19">
      <c r="A1335" s="2" t="s">
        <v>16922</v>
      </c>
      <c r="B1335" s="2" t="s">
        <v>90</v>
      </c>
      <c r="C1335" s="2" t="s">
        <v>16923</v>
      </c>
      <c r="D1335" s="2" t="s">
        <v>16924</v>
      </c>
      <c r="E1335" s="2" t="s">
        <v>188</v>
      </c>
      <c r="F1335" s="2" t="s">
        <v>16925</v>
      </c>
      <c r="G1335" s="2" t="s">
        <v>25</v>
      </c>
      <c r="H1335" s="2" t="s">
        <v>13316</v>
      </c>
      <c r="I1335" s="2" t="s">
        <v>43</v>
      </c>
      <c r="J1335" s="9">
        <v>1000</v>
      </c>
      <c r="K1335" s="9">
        <v>1044</v>
      </c>
      <c r="L1335" s="5">
        <v>44</v>
      </c>
      <c r="M1335" s="5">
        <v>0</v>
      </c>
      <c r="N1335" s="5">
        <v>33.21</v>
      </c>
      <c r="O1335" s="5">
        <v>0</v>
      </c>
      <c r="P1335" s="5">
        <v>4.21</v>
      </c>
      <c r="Q1335" s="5">
        <v>0.75</v>
      </c>
      <c r="R1335" s="5">
        <v>0</v>
      </c>
      <c r="S1335" s="5">
        <v>5000</v>
      </c>
    </row>
    <row r="1336" spans="1:19">
      <c r="A1336" s="2" t="s">
        <v>16926</v>
      </c>
      <c r="B1336" s="2" t="s">
        <v>1055</v>
      </c>
      <c r="C1336" s="2" t="s">
        <v>16927</v>
      </c>
      <c r="D1336" s="2" t="s">
        <v>14547</v>
      </c>
      <c r="E1336" s="2" t="s">
        <v>23</v>
      </c>
      <c r="F1336" s="2" t="s">
        <v>14566</v>
      </c>
      <c r="G1336" s="2" t="s">
        <v>260</v>
      </c>
      <c r="H1336" s="2" t="s">
        <v>13316</v>
      </c>
      <c r="I1336" s="2" t="s">
        <v>319</v>
      </c>
      <c r="J1336" s="9">
        <v>600</v>
      </c>
      <c r="K1336" s="9">
        <v>1356</v>
      </c>
      <c r="L1336" s="5">
        <v>58</v>
      </c>
      <c r="M1336" s="5">
        <v>2</v>
      </c>
      <c r="N1336" s="5">
        <v>42.04</v>
      </c>
      <c r="O1336" s="5">
        <v>83.83</v>
      </c>
      <c r="P1336" s="5">
        <v>4.28</v>
      </c>
      <c r="Q1336" s="5">
        <v>0.72</v>
      </c>
      <c r="R1336" s="5">
        <v>21.02</v>
      </c>
      <c r="S1336" s="5">
        <v>4767</v>
      </c>
    </row>
    <row r="1337" spans="1:19">
      <c r="A1337" s="2" t="s">
        <v>16928</v>
      </c>
      <c r="B1337" s="2" t="s">
        <v>2433</v>
      </c>
      <c r="C1337" s="2" t="s">
        <v>16929</v>
      </c>
      <c r="D1337" s="2" t="s">
        <v>117</v>
      </c>
      <c r="E1337" s="2" t="s">
        <v>118</v>
      </c>
      <c r="F1337" s="2" t="s">
        <v>16930</v>
      </c>
      <c r="G1337" s="2" t="s">
        <v>161</v>
      </c>
      <c r="H1337" s="2" t="s">
        <v>13316</v>
      </c>
      <c r="I1337" s="2" t="s">
        <v>95</v>
      </c>
      <c r="J1337" s="9">
        <v>800</v>
      </c>
      <c r="K1337" s="9">
        <v>2332</v>
      </c>
      <c r="L1337" s="5">
        <v>62</v>
      </c>
      <c r="M1337" s="5">
        <v>5</v>
      </c>
      <c r="N1337" s="5">
        <v>49.79</v>
      </c>
      <c r="O1337" s="5">
        <v>207.74</v>
      </c>
      <c r="P1337" s="5">
        <v>2.66</v>
      </c>
      <c r="Q1337" s="5">
        <v>0.8</v>
      </c>
      <c r="R1337" s="5">
        <v>9.9600000000000009</v>
      </c>
      <c r="S1337" s="5">
        <v>2000</v>
      </c>
    </row>
    <row r="1338" spans="1:19">
      <c r="A1338" s="2" t="s">
        <v>16931</v>
      </c>
      <c r="B1338" s="2" t="s">
        <v>53</v>
      </c>
      <c r="C1338" s="2" t="s">
        <v>269</v>
      </c>
      <c r="D1338" s="2" t="s">
        <v>2120</v>
      </c>
      <c r="E1338" s="2" t="s">
        <v>432</v>
      </c>
      <c r="F1338" s="2" t="s">
        <v>16932</v>
      </c>
      <c r="G1338" s="2" t="s">
        <v>72</v>
      </c>
      <c r="H1338" s="2" t="s">
        <v>13316</v>
      </c>
      <c r="I1338" s="2" t="s">
        <v>248</v>
      </c>
      <c r="J1338" s="9">
        <v>100</v>
      </c>
      <c r="K1338" s="9">
        <v>1101</v>
      </c>
      <c r="L1338" s="5">
        <v>24</v>
      </c>
      <c r="M1338" s="5">
        <v>2</v>
      </c>
      <c r="N1338" s="5">
        <v>10.75</v>
      </c>
      <c r="O1338" s="5">
        <v>134.93</v>
      </c>
      <c r="P1338" s="5">
        <v>2.1800000000000002</v>
      </c>
      <c r="Q1338" s="5">
        <v>0.45</v>
      </c>
      <c r="R1338" s="5">
        <v>5.38</v>
      </c>
      <c r="S1338" s="5">
        <v>4500</v>
      </c>
    </row>
    <row r="1339" spans="1:19">
      <c r="A1339" s="2" t="s">
        <v>16933</v>
      </c>
      <c r="B1339" s="2" t="s">
        <v>1134</v>
      </c>
      <c r="C1339" s="2" t="s">
        <v>16934</v>
      </c>
      <c r="D1339" s="2" t="s">
        <v>3259</v>
      </c>
      <c r="E1339" s="2" t="s">
        <v>85</v>
      </c>
      <c r="F1339" s="2" t="s">
        <v>13803</v>
      </c>
      <c r="G1339" s="2" t="s">
        <v>72</v>
      </c>
      <c r="H1339" s="2" t="s">
        <v>13316</v>
      </c>
      <c r="I1339" s="2" t="s">
        <v>135</v>
      </c>
      <c r="J1339" s="9">
        <v>600</v>
      </c>
      <c r="K1339" s="9">
        <v>1152</v>
      </c>
      <c r="L1339" s="5">
        <v>40</v>
      </c>
      <c r="M1339" s="5">
        <v>4</v>
      </c>
      <c r="N1339" s="5">
        <v>27.11</v>
      </c>
      <c r="O1339" s="5">
        <v>221.12</v>
      </c>
      <c r="P1339" s="5">
        <v>3.47</v>
      </c>
      <c r="Q1339" s="5">
        <v>0.68</v>
      </c>
      <c r="R1339" s="5">
        <v>6.78</v>
      </c>
      <c r="S1339" s="5">
        <v>2166</v>
      </c>
    </row>
    <row r="1340" spans="1:19">
      <c r="A1340" s="2" t="s">
        <v>16935</v>
      </c>
      <c r="B1340" s="2" t="s">
        <v>847</v>
      </c>
      <c r="C1340" s="2" t="s">
        <v>1589</v>
      </c>
      <c r="D1340" s="2" t="s">
        <v>3166</v>
      </c>
      <c r="E1340" s="2" t="s">
        <v>132</v>
      </c>
      <c r="F1340" s="2" t="s">
        <v>16936</v>
      </c>
      <c r="G1340" s="2" t="s">
        <v>102</v>
      </c>
      <c r="H1340" s="2" t="s">
        <v>13316</v>
      </c>
      <c r="I1340" s="2" t="s">
        <v>66</v>
      </c>
      <c r="J1340" s="9">
        <v>400</v>
      </c>
      <c r="K1340" s="9">
        <v>2159</v>
      </c>
      <c r="L1340" s="5">
        <v>74</v>
      </c>
      <c r="M1340" s="5">
        <v>2</v>
      </c>
      <c r="N1340" s="5">
        <v>55.19</v>
      </c>
      <c r="O1340" s="5">
        <v>75</v>
      </c>
      <c r="P1340" s="5">
        <v>3.43</v>
      </c>
      <c r="Q1340" s="5">
        <v>0.75</v>
      </c>
      <c r="R1340" s="5">
        <v>27.6</v>
      </c>
      <c r="S1340" s="5">
        <v>2708</v>
      </c>
    </row>
    <row r="1341" spans="1:19">
      <c r="A1341" s="2" t="s">
        <v>16937</v>
      </c>
      <c r="B1341" s="2" t="s">
        <v>219</v>
      </c>
      <c r="C1341" s="2" t="s">
        <v>16938</v>
      </c>
      <c r="D1341" s="2" t="s">
        <v>3490</v>
      </c>
      <c r="E1341" s="2" t="s">
        <v>492</v>
      </c>
      <c r="F1341" s="2" t="s">
        <v>16939</v>
      </c>
      <c r="G1341" s="2" t="s">
        <v>190</v>
      </c>
      <c r="H1341" s="2" t="s">
        <v>13316</v>
      </c>
      <c r="I1341" s="2" t="s">
        <v>35</v>
      </c>
      <c r="J1341" s="9">
        <v>800</v>
      </c>
      <c r="K1341" s="9">
        <v>1580</v>
      </c>
      <c r="L1341" s="5">
        <v>63</v>
      </c>
      <c r="M1341" s="5">
        <v>7</v>
      </c>
      <c r="N1341" s="5">
        <v>40.54</v>
      </c>
      <c r="O1341" s="5">
        <v>407.02</v>
      </c>
      <c r="P1341" s="5">
        <v>3.99</v>
      </c>
      <c r="Q1341" s="5">
        <v>0.64</v>
      </c>
      <c r="R1341" s="5">
        <v>5.79</v>
      </c>
      <c r="S1341" s="5">
        <v>4700</v>
      </c>
    </row>
    <row r="1342" spans="1:19">
      <c r="A1342" s="2" t="s">
        <v>16940</v>
      </c>
      <c r="B1342" s="2" t="s">
        <v>5761</v>
      </c>
      <c r="C1342" s="2" t="s">
        <v>524</v>
      </c>
      <c r="D1342" s="2" t="s">
        <v>1603</v>
      </c>
      <c r="E1342" s="2" t="s">
        <v>32</v>
      </c>
      <c r="F1342" s="2" t="s">
        <v>16941</v>
      </c>
      <c r="G1342" s="2" t="s">
        <v>102</v>
      </c>
      <c r="H1342" s="2" t="s">
        <v>13316</v>
      </c>
      <c r="I1342" s="2" t="s">
        <v>59</v>
      </c>
      <c r="J1342" s="9">
        <v>1000</v>
      </c>
      <c r="K1342" s="9">
        <v>2127</v>
      </c>
      <c r="L1342" s="5">
        <v>32</v>
      </c>
      <c r="M1342" s="5">
        <v>3</v>
      </c>
      <c r="N1342" s="5">
        <v>21.87</v>
      </c>
      <c r="O1342" s="5">
        <v>137.71</v>
      </c>
      <c r="P1342" s="5">
        <v>1.5</v>
      </c>
      <c r="Q1342" s="5">
        <v>0.68</v>
      </c>
      <c r="R1342" s="5">
        <v>7.29</v>
      </c>
      <c r="S1342" s="5">
        <v>2800</v>
      </c>
    </row>
    <row r="1343" spans="1:19">
      <c r="A1343" s="2" t="s">
        <v>16942</v>
      </c>
      <c r="B1343" s="2" t="s">
        <v>16943</v>
      </c>
      <c r="C1343" s="2" t="s">
        <v>11949</v>
      </c>
      <c r="D1343" s="2" t="s">
        <v>264</v>
      </c>
      <c r="E1343" s="2" t="s">
        <v>23</v>
      </c>
      <c r="F1343" s="2" t="s">
        <v>16944</v>
      </c>
      <c r="G1343" s="2" t="s">
        <v>50</v>
      </c>
      <c r="H1343" s="2" t="s">
        <v>13316</v>
      </c>
      <c r="I1343" s="2" t="s">
        <v>699</v>
      </c>
      <c r="J1343" s="9">
        <v>600</v>
      </c>
      <c r="K1343" s="9">
        <v>608</v>
      </c>
      <c r="L1343" s="5">
        <v>12</v>
      </c>
      <c r="M1343" s="5">
        <v>1</v>
      </c>
      <c r="N1343" s="5">
        <v>6.11</v>
      </c>
      <c r="O1343" s="5">
        <v>73.47</v>
      </c>
      <c r="P1343" s="5">
        <v>1.97</v>
      </c>
      <c r="Q1343" s="5">
        <v>0.51</v>
      </c>
      <c r="R1343" s="5">
        <v>6.11</v>
      </c>
      <c r="S1343" s="5">
        <v>3700</v>
      </c>
    </row>
    <row r="1344" spans="1:19">
      <c r="A1344" s="2" t="s">
        <v>16945</v>
      </c>
      <c r="B1344" s="2" t="s">
        <v>4403</v>
      </c>
      <c r="C1344" s="2" t="s">
        <v>16946</v>
      </c>
      <c r="D1344" s="2" t="s">
        <v>1979</v>
      </c>
      <c r="E1344" s="2" t="s">
        <v>258</v>
      </c>
      <c r="F1344" s="2" t="s">
        <v>16947</v>
      </c>
      <c r="G1344" s="2" t="s">
        <v>42</v>
      </c>
      <c r="H1344" s="2" t="s">
        <v>13316</v>
      </c>
      <c r="I1344" s="2" t="s">
        <v>248</v>
      </c>
      <c r="J1344" s="9">
        <v>800</v>
      </c>
      <c r="K1344" s="9">
        <v>1611</v>
      </c>
      <c r="L1344" s="5">
        <v>70</v>
      </c>
      <c r="M1344" s="5">
        <v>5</v>
      </c>
      <c r="N1344" s="5">
        <v>36.04</v>
      </c>
      <c r="O1344" s="5">
        <v>298.18</v>
      </c>
      <c r="P1344" s="5">
        <v>4.3499999999999996</v>
      </c>
      <c r="Q1344" s="5">
        <v>0.51</v>
      </c>
      <c r="R1344" s="5">
        <v>7.21</v>
      </c>
      <c r="S1344" s="5">
        <v>4100</v>
      </c>
    </row>
    <row r="1345" spans="1:19">
      <c r="A1345" s="2" t="s">
        <v>16948</v>
      </c>
      <c r="B1345" s="2" t="s">
        <v>11645</v>
      </c>
      <c r="C1345" s="2" t="s">
        <v>1750</v>
      </c>
      <c r="D1345" s="2" t="s">
        <v>1881</v>
      </c>
      <c r="E1345" s="2" t="s">
        <v>125</v>
      </c>
      <c r="F1345" s="2" t="s">
        <v>16949</v>
      </c>
      <c r="G1345" s="2" t="s">
        <v>102</v>
      </c>
      <c r="H1345" s="2" t="s">
        <v>13316</v>
      </c>
      <c r="I1345" s="2" t="s">
        <v>206</v>
      </c>
      <c r="J1345" s="9">
        <v>500</v>
      </c>
      <c r="K1345" s="9">
        <v>2256</v>
      </c>
      <c r="L1345" s="5">
        <v>82</v>
      </c>
      <c r="M1345" s="5">
        <v>0</v>
      </c>
      <c r="N1345" s="5">
        <v>42.32</v>
      </c>
      <c r="O1345" s="5">
        <v>0</v>
      </c>
      <c r="P1345" s="5">
        <v>3.63</v>
      </c>
      <c r="Q1345" s="5">
        <v>0.52</v>
      </c>
      <c r="R1345" s="5">
        <v>0</v>
      </c>
      <c r="S1345" s="5">
        <v>4200</v>
      </c>
    </row>
    <row r="1346" spans="1:19">
      <c r="A1346" s="2" t="s">
        <v>16950</v>
      </c>
      <c r="B1346" s="2" t="s">
        <v>321</v>
      </c>
      <c r="C1346" s="2" t="s">
        <v>4291</v>
      </c>
      <c r="D1346" s="2" t="s">
        <v>8304</v>
      </c>
      <c r="E1346" s="2" t="s">
        <v>125</v>
      </c>
      <c r="F1346" s="2" t="s">
        <v>6526</v>
      </c>
      <c r="G1346" s="2" t="s">
        <v>190</v>
      </c>
      <c r="H1346" s="2" t="s">
        <v>13316</v>
      </c>
      <c r="I1346" s="2" t="s">
        <v>135</v>
      </c>
      <c r="J1346" s="9">
        <v>300</v>
      </c>
      <c r="K1346" s="9">
        <v>2236</v>
      </c>
      <c r="L1346" s="5">
        <v>43</v>
      </c>
      <c r="M1346" s="5">
        <v>1</v>
      </c>
      <c r="N1346" s="5">
        <v>20.420000000000002</v>
      </c>
      <c r="O1346" s="5">
        <v>65.400000000000006</v>
      </c>
      <c r="P1346" s="5">
        <v>1.92</v>
      </c>
      <c r="Q1346" s="5">
        <v>0.47</v>
      </c>
      <c r="R1346" s="5">
        <v>20.420000000000002</v>
      </c>
      <c r="S1346" s="5">
        <v>4900</v>
      </c>
    </row>
    <row r="1347" spans="1:19">
      <c r="A1347" s="2" t="s">
        <v>16951</v>
      </c>
      <c r="B1347" s="2" t="s">
        <v>8356</v>
      </c>
      <c r="C1347" s="2" t="s">
        <v>16952</v>
      </c>
      <c r="D1347" s="2" t="s">
        <v>16953</v>
      </c>
      <c r="E1347" s="2" t="s">
        <v>40</v>
      </c>
      <c r="F1347" s="2" t="s">
        <v>343</v>
      </c>
      <c r="G1347" s="2" t="s">
        <v>58</v>
      </c>
      <c r="H1347" s="2" t="s">
        <v>13316</v>
      </c>
      <c r="I1347" s="2" t="s">
        <v>80</v>
      </c>
      <c r="J1347" s="9">
        <v>600</v>
      </c>
      <c r="K1347" s="9">
        <v>696</v>
      </c>
      <c r="L1347" s="5">
        <v>27</v>
      </c>
      <c r="M1347" s="5">
        <v>2</v>
      </c>
      <c r="N1347" s="5">
        <v>13.05</v>
      </c>
      <c r="O1347" s="5">
        <v>139.61000000000001</v>
      </c>
      <c r="P1347" s="5">
        <v>3.88</v>
      </c>
      <c r="Q1347" s="5">
        <v>0.48</v>
      </c>
      <c r="R1347" s="5">
        <v>6.52</v>
      </c>
      <c r="S1347" s="5">
        <v>1900</v>
      </c>
    </row>
    <row r="1348" spans="1:19">
      <c r="A1348" s="2" t="s">
        <v>16954</v>
      </c>
      <c r="B1348" s="2" t="s">
        <v>555</v>
      </c>
      <c r="C1348" s="2" t="s">
        <v>1812</v>
      </c>
      <c r="D1348" s="2" t="s">
        <v>16955</v>
      </c>
      <c r="E1348" s="2" t="s">
        <v>112</v>
      </c>
      <c r="F1348" s="2" t="s">
        <v>16956</v>
      </c>
      <c r="G1348" s="2" t="s">
        <v>150</v>
      </c>
      <c r="H1348" s="2" t="s">
        <v>13316</v>
      </c>
      <c r="I1348" s="2" t="s">
        <v>155</v>
      </c>
      <c r="J1348" s="9">
        <v>800</v>
      </c>
      <c r="K1348" s="9">
        <v>1120</v>
      </c>
      <c r="L1348" s="5">
        <v>28</v>
      </c>
      <c r="M1348" s="5">
        <v>1</v>
      </c>
      <c r="N1348" s="5">
        <v>23.3</v>
      </c>
      <c r="O1348" s="5">
        <v>74.48</v>
      </c>
      <c r="P1348" s="5">
        <v>2.5</v>
      </c>
      <c r="Q1348" s="5">
        <v>0.83</v>
      </c>
      <c r="R1348" s="5">
        <v>23.3</v>
      </c>
      <c r="S1348" s="5">
        <v>2037</v>
      </c>
    </row>
    <row r="1349" spans="1:19">
      <c r="A1349" s="2" t="s">
        <v>16957</v>
      </c>
      <c r="B1349" s="2" t="s">
        <v>894</v>
      </c>
      <c r="C1349" s="2" t="s">
        <v>16958</v>
      </c>
      <c r="D1349" s="2" t="s">
        <v>2545</v>
      </c>
      <c r="E1349" s="2" t="s">
        <v>78</v>
      </c>
      <c r="F1349" s="2" t="s">
        <v>16959</v>
      </c>
      <c r="G1349" s="2" t="s">
        <v>102</v>
      </c>
      <c r="H1349" s="2" t="s">
        <v>13316</v>
      </c>
      <c r="I1349" s="2" t="s">
        <v>319</v>
      </c>
      <c r="J1349" s="9">
        <v>800</v>
      </c>
      <c r="K1349" s="9">
        <v>1330</v>
      </c>
      <c r="L1349" s="5">
        <v>32</v>
      </c>
      <c r="M1349" s="5">
        <v>2</v>
      </c>
      <c r="N1349" s="5">
        <v>26.56</v>
      </c>
      <c r="O1349" s="5">
        <v>104.39</v>
      </c>
      <c r="P1349" s="5">
        <v>2.41</v>
      </c>
      <c r="Q1349" s="5">
        <v>0.83</v>
      </c>
      <c r="R1349" s="5">
        <v>13.28</v>
      </c>
      <c r="S1349" s="5">
        <v>3500</v>
      </c>
    </row>
    <row r="1350" spans="1:19">
      <c r="A1350" s="2" t="s">
        <v>16960</v>
      </c>
      <c r="B1350" s="2" t="s">
        <v>5761</v>
      </c>
      <c r="C1350" s="2" t="s">
        <v>269</v>
      </c>
      <c r="D1350" s="2" t="s">
        <v>6951</v>
      </c>
      <c r="E1350" s="2" t="s">
        <v>125</v>
      </c>
      <c r="F1350" s="2" t="s">
        <v>16961</v>
      </c>
      <c r="G1350" s="2" t="s">
        <v>312</v>
      </c>
      <c r="H1350" s="2" t="s">
        <v>13316</v>
      </c>
      <c r="I1350" s="2" t="s">
        <v>356</v>
      </c>
      <c r="J1350" s="9">
        <v>1000</v>
      </c>
      <c r="K1350" s="9">
        <v>1836</v>
      </c>
      <c r="L1350" s="5">
        <v>54</v>
      </c>
      <c r="M1350" s="5">
        <v>5</v>
      </c>
      <c r="N1350" s="5">
        <v>39.99</v>
      </c>
      <c r="O1350" s="5">
        <v>190.96</v>
      </c>
      <c r="P1350" s="5">
        <v>2.94</v>
      </c>
      <c r="Q1350" s="5">
        <v>0.74</v>
      </c>
      <c r="R1350" s="5">
        <v>8</v>
      </c>
      <c r="S1350" s="5">
        <v>1900</v>
      </c>
    </row>
    <row r="1351" spans="1:19">
      <c r="A1351" s="2" t="s">
        <v>16962</v>
      </c>
      <c r="B1351" s="2" t="s">
        <v>1221</v>
      </c>
      <c r="C1351" s="2" t="s">
        <v>2747</v>
      </c>
      <c r="D1351" s="2" t="s">
        <v>6995</v>
      </c>
      <c r="E1351" s="2" t="s">
        <v>23</v>
      </c>
      <c r="F1351" s="2" t="s">
        <v>16963</v>
      </c>
      <c r="G1351" s="2" t="s">
        <v>34</v>
      </c>
      <c r="H1351" s="2" t="s">
        <v>13316</v>
      </c>
      <c r="I1351" s="2" t="s">
        <v>43</v>
      </c>
      <c r="J1351" s="9">
        <v>600</v>
      </c>
      <c r="K1351" s="9">
        <v>817</v>
      </c>
      <c r="L1351" s="5">
        <v>15</v>
      </c>
      <c r="M1351" s="5">
        <v>0</v>
      </c>
      <c r="N1351" s="5">
        <v>10.55</v>
      </c>
      <c r="O1351" s="5">
        <v>0</v>
      </c>
      <c r="P1351" s="5">
        <v>1.84</v>
      </c>
      <c r="Q1351" s="5">
        <v>0.7</v>
      </c>
      <c r="R1351" s="5">
        <v>0</v>
      </c>
      <c r="S1351" s="5">
        <v>2000</v>
      </c>
    </row>
    <row r="1352" spans="1:19">
      <c r="A1352" s="2" t="s">
        <v>16964</v>
      </c>
      <c r="B1352" s="2" t="s">
        <v>16965</v>
      </c>
      <c r="C1352" s="2" t="s">
        <v>30</v>
      </c>
      <c r="D1352" s="2" t="s">
        <v>531</v>
      </c>
      <c r="E1352" s="2" t="s">
        <v>85</v>
      </c>
      <c r="F1352" s="2" t="s">
        <v>16966</v>
      </c>
      <c r="G1352" s="2" t="s">
        <v>266</v>
      </c>
      <c r="H1352" s="2" t="s">
        <v>13316</v>
      </c>
      <c r="I1352" s="2" t="s">
        <v>183</v>
      </c>
      <c r="J1352" s="9">
        <v>300</v>
      </c>
      <c r="K1352" s="9">
        <v>1714</v>
      </c>
      <c r="L1352" s="5">
        <v>50</v>
      </c>
      <c r="M1352" s="5">
        <v>0</v>
      </c>
      <c r="N1352" s="5">
        <v>32.69</v>
      </c>
      <c r="O1352" s="5">
        <v>0</v>
      </c>
      <c r="P1352" s="5">
        <v>2.92</v>
      </c>
      <c r="Q1352" s="5">
        <v>0.65</v>
      </c>
      <c r="R1352" s="5">
        <v>0</v>
      </c>
      <c r="S1352" s="5">
        <v>2700</v>
      </c>
    </row>
    <row r="1353" spans="1:19">
      <c r="A1353" s="2" t="s">
        <v>16967</v>
      </c>
      <c r="B1353" s="2" t="s">
        <v>16968</v>
      </c>
      <c r="C1353" s="2" t="s">
        <v>16969</v>
      </c>
      <c r="D1353" s="2" t="s">
        <v>4490</v>
      </c>
      <c r="E1353" s="2" t="s">
        <v>625</v>
      </c>
      <c r="F1353" s="2" t="s">
        <v>16970</v>
      </c>
      <c r="G1353" s="2" t="s">
        <v>94</v>
      </c>
      <c r="H1353" s="2" t="s">
        <v>13316</v>
      </c>
      <c r="I1353" s="2" t="s">
        <v>88</v>
      </c>
      <c r="J1353" s="9">
        <v>100</v>
      </c>
      <c r="K1353" s="9">
        <v>1809</v>
      </c>
      <c r="L1353" s="5">
        <v>66</v>
      </c>
      <c r="M1353" s="5">
        <v>7</v>
      </c>
      <c r="N1353" s="5">
        <v>55.33</v>
      </c>
      <c r="O1353" s="5">
        <v>371.19</v>
      </c>
      <c r="P1353" s="5">
        <v>3.65</v>
      </c>
      <c r="Q1353" s="5">
        <v>0.84</v>
      </c>
      <c r="R1353" s="5">
        <v>7.9</v>
      </c>
      <c r="S1353" s="5">
        <v>1500</v>
      </c>
    </row>
    <row r="1354" spans="1:19">
      <c r="A1354" s="2" t="s">
        <v>16971</v>
      </c>
      <c r="B1354" s="2" t="s">
        <v>983</v>
      </c>
      <c r="C1354" s="2" t="s">
        <v>16972</v>
      </c>
      <c r="D1354" s="2" t="s">
        <v>6084</v>
      </c>
      <c r="E1354" s="2" t="s">
        <v>222</v>
      </c>
      <c r="F1354" s="2" t="s">
        <v>16973</v>
      </c>
      <c r="G1354" s="2" t="s">
        <v>344</v>
      </c>
      <c r="H1354" s="2" t="s">
        <v>13316</v>
      </c>
      <c r="I1354" s="2" t="s">
        <v>300</v>
      </c>
      <c r="J1354" s="9">
        <v>500</v>
      </c>
      <c r="K1354" s="9">
        <v>1521</v>
      </c>
      <c r="L1354" s="5">
        <v>30</v>
      </c>
      <c r="M1354" s="5">
        <v>3</v>
      </c>
      <c r="N1354" s="5">
        <v>20.81</v>
      </c>
      <c r="O1354" s="5">
        <v>106.09</v>
      </c>
      <c r="P1354" s="5">
        <v>1.97</v>
      </c>
      <c r="Q1354" s="5">
        <v>0.69</v>
      </c>
      <c r="R1354" s="5">
        <v>6.94</v>
      </c>
      <c r="S1354" s="5">
        <v>1198</v>
      </c>
    </row>
    <row r="1355" spans="1:19">
      <c r="A1355" s="2" t="s">
        <v>16974</v>
      </c>
      <c r="B1355" s="2" t="s">
        <v>475</v>
      </c>
      <c r="C1355" s="2" t="s">
        <v>4911</v>
      </c>
      <c r="D1355" s="2" t="s">
        <v>16975</v>
      </c>
      <c r="E1355" s="2" t="s">
        <v>373</v>
      </c>
      <c r="F1355" s="2" t="s">
        <v>16976</v>
      </c>
      <c r="G1355" s="2" t="s">
        <v>87</v>
      </c>
      <c r="H1355" s="2" t="s">
        <v>13316</v>
      </c>
      <c r="I1355" s="2" t="s">
        <v>217</v>
      </c>
      <c r="J1355" s="9">
        <v>400</v>
      </c>
      <c r="K1355" s="9">
        <v>626</v>
      </c>
      <c r="L1355" s="5">
        <v>15</v>
      </c>
      <c r="M1355" s="5">
        <v>0</v>
      </c>
      <c r="N1355" s="5">
        <v>11.32</v>
      </c>
      <c r="O1355" s="5">
        <v>0</v>
      </c>
      <c r="P1355" s="5">
        <v>2.4</v>
      </c>
      <c r="Q1355" s="5">
        <v>0.75</v>
      </c>
      <c r="R1355" s="5">
        <v>0</v>
      </c>
      <c r="S1355" s="5">
        <v>2000</v>
      </c>
    </row>
    <row r="1356" spans="1:19">
      <c r="A1356" s="2" t="s">
        <v>16977</v>
      </c>
      <c r="B1356" s="2" t="s">
        <v>90</v>
      </c>
      <c r="C1356" s="2" t="s">
        <v>749</v>
      </c>
      <c r="D1356" s="2" t="s">
        <v>16978</v>
      </c>
      <c r="E1356" s="2" t="s">
        <v>56</v>
      </c>
      <c r="F1356" s="2" t="s">
        <v>10937</v>
      </c>
      <c r="G1356" s="2" t="s">
        <v>167</v>
      </c>
      <c r="H1356" s="2" t="s">
        <v>13316</v>
      </c>
      <c r="I1356" s="2" t="s">
        <v>300</v>
      </c>
      <c r="J1356" s="9">
        <v>1000</v>
      </c>
      <c r="K1356" s="9">
        <v>2059</v>
      </c>
      <c r="L1356" s="5">
        <v>76</v>
      </c>
      <c r="M1356" s="5">
        <v>8</v>
      </c>
      <c r="N1356" s="5">
        <v>55.38</v>
      </c>
      <c r="O1356" s="5">
        <v>380.11</v>
      </c>
      <c r="P1356" s="5">
        <v>3.69</v>
      </c>
      <c r="Q1356" s="5">
        <v>0.73</v>
      </c>
      <c r="R1356" s="5">
        <v>6.92</v>
      </c>
      <c r="S1356" s="5">
        <v>600</v>
      </c>
    </row>
    <row r="1357" spans="1:19">
      <c r="A1357" s="2" t="s">
        <v>16979</v>
      </c>
      <c r="B1357" s="2" t="s">
        <v>1730</v>
      </c>
      <c r="C1357" s="2" t="s">
        <v>16980</v>
      </c>
      <c r="D1357" s="2" t="s">
        <v>16981</v>
      </c>
      <c r="E1357" s="2" t="s">
        <v>188</v>
      </c>
      <c r="F1357" s="2" t="s">
        <v>16982</v>
      </c>
      <c r="G1357" s="2" t="s">
        <v>266</v>
      </c>
      <c r="H1357" s="2" t="s">
        <v>13316</v>
      </c>
      <c r="I1357" s="2" t="s">
        <v>59</v>
      </c>
      <c r="J1357" s="9">
        <v>100</v>
      </c>
      <c r="K1357" s="9">
        <v>1207</v>
      </c>
      <c r="L1357" s="5">
        <v>50</v>
      </c>
      <c r="M1357" s="5">
        <v>1</v>
      </c>
      <c r="N1357" s="5">
        <v>21.92</v>
      </c>
      <c r="O1357" s="5">
        <v>44.87</v>
      </c>
      <c r="P1357" s="5">
        <v>4.1399999999999997</v>
      </c>
      <c r="Q1357" s="5">
        <v>0.44</v>
      </c>
      <c r="R1357" s="5">
        <v>21.92</v>
      </c>
      <c r="S1357" s="5">
        <v>1600</v>
      </c>
    </row>
    <row r="1358" spans="1:19">
      <c r="A1358" s="2" t="s">
        <v>16983</v>
      </c>
      <c r="B1358" s="2" t="s">
        <v>164</v>
      </c>
      <c r="C1358" s="2" t="s">
        <v>16984</v>
      </c>
      <c r="D1358" s="2" t="s">
        <v>1901</v>
      </c>
      <c r="E1358" s="2" t="s">
        <v>85</v>
      </c>
      <c r="F1358" s="2" t="s">
        <v>16985</v>
      </c>
      <c r="G1358" s="2" t="s">
        <v>102</v>
      </c>
      <c r="H1358" s="2" t="s">
        <v>13316</v>
      </c>
      <c r="I1358" s="2" t="s">
        <v>206</v>
      </c>
      <c r="J1358" s="9">
        <v>400</v>
      </c>
      <c r="K1358" s="9">
        <v>1871</v>
      </c>
      <c r="L1358" s="5">
        <v>77</v>
      </c>
      <c r="M1358" s="5">
        <v>3</v>
      </c>
      <c r="N1358" s="5">
        <v>59.19</v>
      </c>
      <c r="O1358" s="5">
        <v>131.32</v>
      </c>
      <c r="P1358" s="5">
        <v>4.12</v>
      </c>
      <c r="Q1358" s="5">
        <v>0.77</v>
      </c>
      <c r="R1358" s="5">
        <v>19.73</v>
      </c>
      <c r="S1358" s="5">
        <v>3600</v>
      </c>
    </row>
    <row r="1359" spans="1:19">
      <c r="A1359" s="2" t="s">
        <v>16986</v>
      </c>
      <c r="B1359" s="2" t="s">
        <v>1348</v>
      </c>
      <c r="C1359" s="2" t="s">
        <v>299</v>
      </c>
      <c r="D1359" s="2" t="s">
        <v>531</v>
      </c>
      <c r="E1359" s="2" t="s">
        <v>85</v>
      </c>
      <c r="F1359" s="2" t="s">
        <v>16987</v>
      </c>
      <c r="G1359" s="2" t="s">
        <v>134</v>
      </c>
      <c r="H1359" s="2" t="s">
        <v>13316</v>
      </c>
      <c r="I1359" s="2" t="s">
        <v>177</v>
      </c>
      <c r="J1359" s="9">
        <v>100</v>
      </c>
      <c r="K1359" s="9">
        <v>1501</v>
      </c>
      <c r="L1359" s="5">
        <v>61</v>
      </c>
      <c r="M1359" s="5">
        <v>1</v>
      </c>
      <c r="N1359" s="5">
        <v>48.25</v>
      </c>
      <c r="O1359" s="5">
        <v>72.16</v>
      </c>
      <c r="P1359" s="5">
        <v>4.0599999999999996</v>
      </c>
      <c r="Q1359" s="5">
        <v>0.79</v>
      </c>
      <c r="R1359" s="5">
        <v>48.25</v>
      </c>
      <c r="S1359" s="5">
        <v>867</v>
      </c>
    </row>
    <row r="1360" spans="1:19">
      <c r="A1360" s="2" t="s">
        <v>16988</v>
      </c>
      <c r="B1360" s="2" t="s">
        <v>16989</v>
      </c>
      <c r="C1360" s="2" t="s">
        <v>740</v>
      </c>
      <c r="D1360" s="2" t="s">
        <v>655</v>
      </c>
      <c r="E1360" s="2" t="s">
        <v>125</v>
      </c>
      <c r="F1360" s="2" t="s">
        <v>16990</v>
      </c>
      <c r="G1360" s="2" t="s">
        <v>58</v>
      </c>
      <c r="H1360" s="2" t="s">
        <v>13316</v>
      </c>
      <c r="I1360" s="2" t="s">
        <v>293</v>
      </c>
      <c r="J1360" s="9">
        <v>800</v>
      </c>
      <c r="K1360" s="9">
        <v>805</v>
      </c>
      <c r="L1360" s="5">
        <v>30</v>
      </c>
      <c r="M1360" s="5">
        <v>2</v>
      </c>
      <c r="N1360" s="5">
        <v>17.45</v>
      </c>
      <c r="O1360" s="5">
        <v>124.75</v>
      </c>
      <c r="P1360" s="5">
        <v>3.73</v>
      </c>
      <c r="Q1360" s="5">
        <v>0.57999999999999996</v>
      </c>
      <c r="R1360" s="5">
        <v>8.7200000000000006</v>
      </c>
      <c r="S1360" s="5">
        <v>4000</v>
      </c>
    </row>
    <row r="1361" spans="1:19">
      <c r="A1361" s="2" t="s">
        <v>16991</v>
      </c>
      <c r="B1361" s="2" t="s">
        <v>1627</v>
      </c>
      <c r="C1361" s="2" t="s">
        <v>16992</v>
      </c>
      <c r="D1361" s="2" t="s">
        <v>571</v>
      </c>
      <c r="E1361" s="2" t="s">
        <v>112</v>
      </c>
      <c r="F1361" s="2" t="s">
        <v>16993</v>
      </c>
      <c r="G1361" s="2" t="s">
        <v>72</v>
      </c>
      <c r="H1361" s="2" t="s">
        <v>13316</v>
      </c>
      <c r="I1361" s="2" t="s">
        <v>458</v>
      </c>
      <c r="J1361" s="9">
        <v>200</v>
      </c>
      <c r="K1361" s="9">
        <v>937</v>
      </c>
      <c r="L1361" s="5">
        <v>20</v>
      </c>
      <c r="M1361" s="5">
        <v>0</v>
      </c>
      <c r="N1361" s="5">
        <v>16.57</v>
      </c>
      <c r="O1361" s="5">
        <v>0</v>
      </c>
      <c r="P1361" s="5">
        <v>2.13</v>
      </c>
      <c r="Q1361" s="5">
        <v>0.83</v>
      </c>
      <c r="R1361" s="5">
        <v>0</v>
      </c>
      <c r="S1361" s="5">
        <v>5000</v>
      </c>
    </row>
    <row r="1362" spans="1:19">
      <c r="A1362" s="2" t="s">
        <v>16994</v>
      </c>
      <c r="B1362" s="2" t="s">
        <v>988</v>
      </c>
      <c r="C1362" s="2" t="s">
        <v>269</v>
      </c>
      <c r="D1362" s="2" t="s">
        <v>592</v>
      </c>
      <c r="E1362" s="2" t="s">
        <v>85</v>
      </c>
      <c r="F1362" s="2" t="s">
        <v>16995</v>
      </c>
      <c r="G1362" s="2" t="s">
        <v>42</v>
      </c>
      <c r="H1362" s="2" t="s">
        <v>13316</v>
      </c>
      <c r="I1362" s="2" t="s">
        <v>59</v>
      </c>
      <c r="J1362" s="9">
        <v>700</v>
      </c>
      <c r="K1362" s="9">
        <v>1836</v>
      </c>
      <c r="L1362" s="5">
        <v>62</v>
      </c>
      <c r="M1362" s="5">
        <v>1</v>
      </c>
      <c r="N1362" s="5">
        <v>33.909999999999997</v>
      </c>
      <c r="O1362" s="5">
        <v>56.83</v>
      </c>
      <c r="P1362" s="5">
        <v>3.38</v>
      </c>
      <c r="Q1362" s="5">
        <v>0.55000000000000004</v>
      </c>
      <c r="R1362" s="5">
        <v>33.909999999999997</v>
      </c>
      <c r="S1362" s="5">
        <v>3250</v>
      </c>
    </row>
    <row r="1363" spans="1:19">
      <c r="A1363" s="2" t="s">
        <v>16996</v>
      </c>
      <c r="B1363" s="2" t="s">
        <v>16997</v>
      </c>
      <c r="C1363" s="2" t="s">
        <v>4537</v>
      </c>
      <c r="D1363" s="2" t="s">
        <v>310</v>
      </c>
      <c r="E1363" s="2" t="s">
        <v>132</v>
      </c>
      <c r="F1363" s="2" t="s">
        <v>16998</v>
      </c>
      <c r="G1363" s="2" t="s">
        <v>58</v>
      </c>
      <c r="H1363" s="2" t="s">
        <v>13316</v>
      </c>
      <c r="I1363" s="2" t="s">
        <v>43</v>
      </c>
      <c r="J1363" s="9">
        <v>700</v>
      </c>
      <c r="K1363" s="9">
        <v>1710</v>
      </c>
      <c r="L1363" s="5">
        <v>68</v>
      </c>
      <c r="M1363" s="5">
        <v>0</v>
      </c>
      <c r="N1363" s="5">
        <v>36.43</v>
      </c>
      <c r="O1363" s="5">
        <v>0</v>
      </c>
      <c r="P1363" s="5">
        <v>3.98</v>
      </c>
      <c r="Q1363" s="5">
        <v>0.54</v>
      </c>
      <c r="R1363" s="5">
        <v>0</v>
      </c>
      <c r="S1363" s="5">
        <v>4100</v>
      </c>
    </row>
    <row r="1364" spans="1:19">
      <c r="A1364" s="2" t="s">
        <v>16999</v>
      </c>
      <c r="B1364" s="2" t="s">
        <v>295</v>
      </c>
      <c r="C1364" s="2" t="s">
        <v>3269</v>
      </c>
      <c r="D1364" s="2" t="s">
        <v>3588</v>
      </c>
      <c r="E1364" s="2" t="s">
        <v>40</v>
      </c>
      <c r="F1364" s="2" t="s">
        <v>17000</v>
      </c>
      <c r="G1364" s="2" t="s">
        <v>134</v>
      </c>
      <c r="H1364" s="2" t="s">
        <v>13316</v>
      </c>
      <c r="I1364" s="2" t="s">
        <v>35</v>
      </c>
      <c r="J1364" s="9">
        <v>200</v>
      </c>
      <c r="K1364" s="9">
        <v>674</v>
      </c>
      <c r="L1364" s="5">
        <v>16</v>
      </c>
      <c r="M1364" s="5">
        <v>0</v>
      </c>
      <c r="N1364" s="5">
        <v>6.83</v>
      </c>
      <c r="O1364" s="5">
        <v>0</v>
      </c>
      <c r="P1364" s="5">
        <v>2.37</v>
      </c>
      <c r="Q1364" s="5">
        <v>0.43</v>
      </c>
      <c r="R1364" s="5">
        <v>0</v>
      </c>
      <c r="S1364" s="5">
        <v>1900</v>
      </c>
    </row>
    <row r="1365" spans="1:19">
      <c r="A1365" s="2" t="s">
        <v>17001</v>
      </c>
      <c r="B1365" s="2" t="s">
        <v>2433</v>
      </c>
      <c r="C1365" s="2" t="s">
        <v>1438</v>
      </c>
      <c r="D1365" s="2" t="s">
        <v>8476</v>
      </c>
      <c r="E1365" s="2" t="s">
        <v>48</v>
      </c>
      <c r="F1365" s="2" t="s">
        <v>17002</v>
      </c>
      <c r="G1365" s="2" t="s">
        <v>344</v>
      </c>
      <c r="H1365" s="2" t="s">
        <v>13316</v>
      </c>
      <c r="I1365" s="2" t="s">
        <v>382</v>
      </c>
      <c r="J1365" s="9">
        <v>500</v>
      </c>
      <c r="K1365" s="9">
        <v>1504</v>
      </c>
      <c r="L1365" s="5">
        <v>66</v>
      </c>
      <c r="M1365" s="5">
        <v>0</v>
      </c>
      <c r="N1365" s="5">
        <v>42.4</v>
      </c>
      <c r="O1365" s="5">
        <v>0</v>
      </c>
      <c r="P1365" s="5">
        <v>4.3899999999999997</v>
      </c>
      <c r="Q1365" s="5">
        <v>0.64</v>
      </c>
      <c r="R1365" s="5">
        <v>0</v>
      </c>
      <c r="S1365" s="5">
        <v>2300</v>
      </c>
    </row>
    <row r="1366" spans="1:19">
      <c r="A1366" s="2" t="s">
        <v>17003</v>
      </c>
      <c r="B1366" s="2" t="s">
        <v>1702</v>
      </c>
      <c r="C1366" s="2" t="s">
        <v>17004</v>
      </c>
      <c r="D1366" s="2" t="s">
        <v>14887</v>
      </c>
      <c r="E1366" s="2" t="s">
        <v>298</v>
      </c>
      <c r="F1366" s="2" t="s">
        <v>17005</v>
      </c>
      <c r="G1366" s="2" t="s">
        <v>50</v>
      </c>
      <c r="H1366" s="2" t="s">
        <v>13316</v>
      </c>
      <c r="I1366" s="2" t="s">
        <v>135</v>
      </c>
      <c r="J1366" s="9">
        <v>600</v>
      </c>
      <c r="K1366" s="9">
        <v>1409</v>
      </c>
      <c r="L1366" s="5">
        <v>24</v>
      </c>
      <c r="M1366" s="5">
        <v>0</v>
      </c>
      <c r="N1366" s="5">
        <v>17.489999999999998</v>
      </c>
      <c r="O1366" s="5">
        <v>0</v>
      </c>
      <c r="P1366" s="5">
        <v>1.7</v>
      </c>
      <c r="Q1366" s="5">
        <v>0.73</v>
      </c>
      <c r="R1366" s="5">
        <v>0</v>
      </c>
      <c r="S1366" s="5">
        <v>4197</v>
      </c>
    </row>
    <row r="1367" spans="1:19">
      <c r="A1367" s="2" t="s">
        <v>17006</v>
      </c>
      <c r="B1367" s="2" t="s">
        <v>3304</v>
      </c>
      <c r="C1367" s="2" t="s">
        <v>3196</v>
      </c>
      <c r="D1367" s="2" t="s">
        <v>829</v>
      </c>
      <c r="E1367" s="2" t="s">
        <v>112</v>
      </c>
      <c r="F1367" s="2" t="s">
        <v>17007</v>
      </c>
      <c r="G1367" s="2" t="s">
        <v>25</v>
      </c>
      <c r="H1367" s="2" t="s">
        <v>13316</v>
      </c>
      <c r="I1367" s="2" t="s">
        <v>313</v>
      </c>
      <c r="J1367" s="9">
        <v>300</v>
      </c>
      <c r="K1367" s="9">
        <v>675</v>
      </c>
      <c r="L1367" s="5">
        <v>26</v>
      </c>
      <c r="M1367" s="5">
        <v>1</v>
      </c>
      <c r="N1367" s="5">
        <v>17.53</v>
      </c>
      <c r="O1367" s="5">
        <v>64.55</v>
      </c>
      <c r="P1367" s="5">
        <v>3.85</v>
      </c>
      <c r="Q1367" s="5">
        <v>0.67</v>
      </c>
      <c r="R1367" s="5">
        <v>17.53</v>
      </c>
      <c r="S1367" s="5">
        <v>3233</v>
      </c>
    </row>
    <row r="1368" spans="1:19">
      <c r="A1368" s="2" t="s">
        <v>17008</v>
      </c>
      <c r="B1368" s="2" t="s">
        <v>2555</v>
      </c>
      <c r="C1368" s="2" t="s">
        <v>5037</v>
      </c>
      <c r="D1368" s="2" t="s">
        <v>17009</v>
      </c>
      <c r="E1368" s="2" t="s">
        <v>112</v>
      </c>
      <c r="F1368" s="2" t="s">
        <v>8110</v>
      </c>
      <c r="G1368" s="2" t="s">
        <v>102</v>
      </c>
      <c r="H1368" s="2" t="s">
        <v>13316</v>
      </c>
      <c r="I1368" s="2" t="s">
        <v>51</v>
      </c>
      <c r="J1368" s="9">
        <v>200</v>
      </c>
      <c r="K1368" s="9">
        <v>1615</v>
      </c>
      <c r="L1368" s="5">
        <v>39</v>
      </c>
      <c r="M1368" s="5">
        <v>0</v>
      </c>
      <c r="N1368" s="5">
        <v>27.02</v>
      </c>
      <c r="O1368" s="5">
        <v>0</v>
      </c>
      <c r="P1368" s="5">
        <v>2.41</v>
      </c>
      <c r="Q1368" s="5">
        <v>0.69</v>
      </c>
      <c r="R1368" s="5">
        <v>0</v>
      </c>
      <c r="S1368" s="5">
        <v>2000</v>
      </c>
    </row>
    <row r="1369" spans="1:19">
      <c r="A1369" s="2" t="s">
        <v>17010</v>
      </c>
      <c r="B1369" s="2" t="s">
        <v>129</v>
      </c>
      <c r="C1369" s="2" t="s">
        <v>17011</v>
      </c>
      <c r="D1369" s="2" t="s">
        <v>1456</v>
      </c>
      <c r="E1369" s="2" t="s">
        <v>824</v>
      </c>
      <c r="F1369" s="2" t="s">
        <v>17012</v>
      </c>
      <c r="G1369" s="2" t="s">
        <v>260</v>
      </c>
      <c r="H1369" s="2" t="s">
        <v>13316</v>
      </c>
      <c r="I1369" s="2" t="s">
        <v>120</v>
      </c>
      <c r="J1369" s="9">
        <v>800</v>
      </c>
      <c r="K1369" s="9">
        <v>1045</v>
      </c>
      <c r="L1369" s="5">
        <v>17</v>
      </c>
      <c r="M1369" s="5">
        <v>0</v>
      </c>
      <c r="N1369" s="5">
        <v>8.66</v>
      </c>
      <c r="O1369" s="5">
        <v>0</v>
      </c>
      <c r="P1369" s="5">
        <v>1.63</v>
      </c>
      <c r="Q1369" s="5">
        <v>0.51</v>
      </c>
      <c r="R1369" s="5">
        <v>0</v>
      </c>
      <c r="S1369" s="5">
        <v>2383</v>
      </c>
    </row>
    <row r="1370" spans="1:19">
      <c r="A1370" s="2" t="s">
        <v>17013</v>
      </c>
      <c r="B1370" s="2" t="s">
        <v>90</v>
      </c>
      <c r="C1370" s="2" t="s">
        <v>6143</v>
      </c>
      <c r="D1370" s="2" t="s">
        <v>2915</v>
      </c>
      <c r="E1370" s="2" t="s">
        <v>23</v>
      </c>
      <c r="F1370" s="2" t="s">
        <v>17014</v>
      </c>
      <c r="G1370" s="2" t="s">
        <v>102</v>
      </c>
      <c r="H1370" s="2" t="s">
        <v>13316</v>
      </c>
      <c r="I1370" s="2" t="s">
        <v>217</v>
      </c>
      <c r="J1370" s="9">
        <v>800</v>
      </c>
      <c r="K1370" s="9">
        <v>1161</v>
      </c>
      <c r="L1370" s="5">
        <v>23</v>
      </c>
      <c r="M1370" s="5">
        <v>0</v>
      </c>
      <c r="N1370" s="5">
        <v>11.54</v>
      </c>
      <c r="O1370" s="5">
        <v>0</v>
      </c>
      <c r="P1370" s="5">
        <v>1.98</v>
      </c>
      <c r="Q1370" s="5">
        <v>0.5</v>
      </c>
      <c r="R1370" s="5">
        <v>0</v>
      </c>
      <c r="S1370" s="5">
        <v>2500</v>
      </c>
    </row>
    <row r="1371" spans="1:19">
      <c r="A1371" s="2" t="s">
        <v>17015</v>
      </c>
      <c r="B1371" s="2" t="s">
        <v>6542</v>
      </c>
      <c r="C1371" s="2" t="s">
        <v>7393</v>
      </c>
      <c r="D1371" s="2" t="s">
        <v>2533</v>
      </c>
      <c r="E1371" s="2" t="s">
        <v>237</v>
      </c>
      <c r="F1371" s="2" t="s">
        <v>17016</v>
      </c>
      <c r="G1371" s="2" t="s">
        <v>190</v>
      </c>
      <c r="H1371" s="2" t="s">
        <v>13316</v>
      </c>
      <c r="I1371" s="2" t="s">
        <v>319</v>
      </c>
      <c r="J1371" s="9">
        <v>800</v>
      </c>
      <c r="K1371" s="9">
        <v>644</v>
      </c>
      <c r="L1371" s="5">
        <v>25</v>
      </c>
      <c r="M1371" s="5">
        <v>2</v>
      </c>
      <c r="N1371" s="5">
        <v>20.16</v>
      </c>
      <c r="O1371" s="5">
        <v>110.97</v>
      </c>
      <c r="P1371" s="5">
        <v>3.88</v>
      </c>
      <c r="Q1371" s="5">
        <v>0.81</v>
      </c>
      <c r="R1371" s="5">
        <v>10.08</v>
      </c>
      <c r="S1371" s="5">
        <v>4800</v>
      </c>
    </row>
    <row r="1372" spans="1:19">
      <c r="A1372" s="2" t="s">
        <v>17017</v>
      </c>
      <c r="B1372" s="2" t="s">
        <v>394</v>
      </c>
      <c r="C1372" s="2" t="s">
        <v>17018</v>
      </c>
      <c r="D1372" s="2" t="s">
        <v>17019</v>
      </c>
      <c r="E1372" s="2" t="s">
        <v>56</v>
      </c>
      <c r="F1372" s="2" t="s">
        <v>17020</v>
      </c>
      <c r="G1372" s="2" t="s">
        <v>253</v>
      </c>
      <c r="H1372" s="2" t="s">
        <v>13316</v>
      </c>
      <c r="I1372" s="2" t="s">
        <v>127</v>
      </c>
      <c r="J1372" s="9">
        <v>100</v>
      </c>
      <c r="K1372" s="9">
        <v>972</v>
      </c>
      <c r="L1372" s="5">
        <v>31</v>
      </c>
      <c r="M1372" s="5">
        <v>0</v>
      </c>
      <c r="N1372" s="5">
        <v>14.16</v>
      </c>
      <c r="O1372" s="5">
        <v>0</v>
      </c>
      <c r="P1372" s="5">
        <v>3.19</v>
      </c>
      <c r="Q1372" s="5">
        <v>0.46</v>
      </c>
      <c r="R1372" s="5">
        <v>0</v>
      </c>
      <c r="S1372" s="5">
        <v>3000</v>
      </c>
    </row>
    <row r="1373" spans="1:19">
      <c r="A1373" s="2" t="s">
        <v>17021</v>
      </c>
      <c r="B1373" s="2" t="s">
        <v>9382</v>
      </c>
      <c r="C1373" s="2" t="s">
        <v>17022</v>
      </c>
      <c r="D1373" s="2" t="s">
        <v>310</v>
      </c>
      <c r="E1373" s="2" t="s">
        <v>132</v>
      </c>
      <c r="F1373" s="2" t="s">
        <v>17023</v>
      </c>
      <c r="G1373" s="2" t="s">
        <v>25</v>
      </c>
      <c r="H1373" s="2" t="s">
        <v>13316</v>
      </c>
      <c r="I1373" s="2" t="s">
        <v>135</v>
      </c>
      <c r="J1373" s="9">
        <v>600</v>
      </c>
      <c r="K1373" s="9">
        <v>1004</v>
      </c>
      <c r="L1373" s="5">
        <v>29</v>
      </c>
      <c r="M1373" s="5">
        <v>0</v>
      </c>
      <c r="N1373" s="5">
        <v>18.29</v>
      </c>
      <c r="O1373" s="5">
        <v>0</v>
      </c>
      <c r="P1373" s="5">
        <v>2.89</v>
      </c>
      <c r="Q1373" s="5">
        <v>0.63</v>
      </c>
      <c r="R1373" s="5">
        <v>0</v>
      </c>
      <c r="S1373" s="5">
        <v>3031</v>
      </c>
    </row>
    <row r="1374" spans="1:19">
      <c r="A1374" s="2" t="s">
        <v>17024</v>
      </c>
      <c r="B1374" s="2" t="s">
        <v>295</v>
      </c>
      <c r="C1374" s="2" t="s">
        <v>1635</v>
      </c>
      <c r="D1374" s="2" t="s">
        <v>1035</v>
      </c>
      <c r="E1374" s="2" t="s">
        <v>492</v>
      </c>
      <c r="F1374" s="2" t="s">
        <v>17025</v>
      </c>
      <c r="G1374" s="2" t="s">
        <v>65</v>
      </c>
      <c r="H1374" s="2" t="s">
        <v>13316</v>
      </c>
      <c r="I1374" s="2" t="s">
        <v>51</v>
      </c>
      <c r="J1374" s="9">
        <v>500</v>
      </c>
      <c r="K1374" s="9">
        <v>1721</v>
      </c>
      <c r="L1374" s="5">
        <v>40</v>
      </c>
      <c r="M1374" s="5">
        <v>1</v>
      </c>
      <c r="N1374" s="5">
        <v>23.6</v>
      </c>
      <c r="O1374" s="5">
        <v>46.17</v>
      </c>
      <c r="P1374" s="5">
        <v>2.3199999999999998</v>
      </c>
      <c r="Q1374" s="5">
        <v>0.59</v>
      </c>
      <c r="R1374" s="5">
        <v>23.6</v>
      </c>
      <c r="S1374" s="5">
        <v>2000</v>
      </c>
    </row>
    <row r="1375" spans="1:19">
      <c r="A1375" s="2" t="s">
        <v>17026</v>
      </c>
      <c r="B1375" s="2" t="s">
        <v>17027</v>
      </c>
      <c r="C1375" s="2" t="s">
        <v>1659</v>
      </c>
      <c r="D1375" s="2" t="s">
        <v>251</v>
      </c>
      <c r="E1375" s="2" t="s">
        <v>23</v>
      </c>
      <c r="F1375" s="2" t="s">
        <v>17028</v>
      </c>
      <c r="G1375" s="2" t="s">
        <v>253</v>
      </c>
      <c r="H1375" s="2" t="s">
        <v>13316</v>
      </c>
      <c r="I1375" s="2" t="s">
        <v>120</v>
      </c>
      <c r="J1375" s="9">
        <v>600</v>
      </c>
      <c r="K1375" s="9">
        <v>847</v>
      </c>
      <c r="L1375" s="5">
        <v>32</v>
      </c>
      <c r="M1375" s="5">
        <v>0</v>
      </c>
      <c r="N1375" s="5">
        <v>21.6</v>
      </c>
      <c r="O1375" s="5">
        <v>0</v>
      </c>
      <c r="P1375" s="5">
        <v>3.78</v>
      </c>
      <c r="Q1375" s="5">
        <v>0.68</v>
      </c>
      <c r="R1375" s="5">
        <v>0</v>
      </c>
      <c r="S1375" s="5">
        <v>3000</v>
      </c>
    </row>
    <row r="1376" spans="1:19">
      <c r="A1376" s="2" t="s">
        <v>17029</v>
      </c>
      <c r="B1376" s="2" t="s">
        <v>1134</v>
      </c>
      <c r="C1376" s="2" t="s">
        <v>17030</v>
      </c>
      <c r="D1376" s="2" t="s">
        <v>5741</v>
      </c>
      <c r="E1376" s="2" t="s">
        <v>118</v>
      </c>
      <c r="F1376" s="2" t="s">
        <v>17031</v>
      </c>
      <c r="G1376" s="2" t="s">
        <v>167</v>
      </c>
      <c r="H1376" s="2" t="s">
        <v>13316</v>
      </c>
      <c r="I1376" s="2" t="s">
        <v>217</v>
      </c>
      <c r="J1376" s="9">
        <v>800</v>
      </c>
      <c r="K1376" s="9">
        <v>528</v>
      </c>
      <c r="L1376" s="5">
        <v>19</v>
      </c>
      <c r="M1376" s="5">
        <v>0</v>
      </c>
      <c r="N1376" s="5">
        <v>8.16</v>
      </c>
      <c r="O1376" s="5">
        <v>0</v>
      </c>
      <c r="P1376" s="5">
        <v>3.6</v>
      </c>
      <c r="Q1376" s="5">
        <v>0.43</v>
      </c>
      <c r="R1376" s="5">
        <v>0</v>
      </c>
      <c r="S1376" s="5">
        <v>4767</v>
      </c>
    </row>
    <row r="1377" spans="1:19">
      <c r="A1377" s="2" t="s">
        <v>17032</v>
      </c>
      <c r="B1377" s="2" t="s">
        <v>6585</v>
      </c>
      <c r="C1377" s="2" t="s">
        <v>17033</v>
      </c>
      <c r="D1377" s="2" t="s">
        <v>655</v>
      </c>
      <c r="E1377" s="2" t="s">
        <v>125</v>
      </c>
      <c r="F1377" s="2" t="s">
        <v>17034</v>
      </c>
      <c r="G1377" s="2" t="s">
        <v>42</v>
      </c>
      <c r="H1377" s="2" t="s">
        <v>13316</v>
      </c>
      <c r="I1377" s="2" t="s">
        <v>43</v>
      </c>
      <c r="J1377" s="9">
        <v>1000</v>
      </c>
      <c r="K1377" s="9">
        <v>1789</v>
      </c>
      <c r="L1377" s="5">
        <v>66</v>
      </c>
      <c r="M1377" s="5">
        <v>2</v>
      </c>
      <c r="N1377" s="5">
        <v>26.8</v>
      </c>
      <c r="O1377" s="5">
        <v>82.87</v>
      </c>
      <c r="P1377" s="5">
        <v>3.69</v>
      </c>
      <c r="Q1377" s="5">
        <v>0.41</v>
      </c>
      <c r="R1377" s="5">
        <v>13.4</v>
      </c>
      <c r="S1377" s="5">
        <v>2000</v>
      </c>
    </row>
    <row r="1378" spans="1:19">
      <c r="A1378" s="2" t="s">
        <v>17035</v>
      </c>
      <c r="B1378" s="2" t="s">
        <v>17036</v>
      </c>
      <c r="C1378" s="2" t="s">
        <v>17037</v>
      </c>
      <c r="D1378" s="2" t="s">
        <v>7229</v>
      </c>
      <c r="E1378" s="2" t="s">
        <v>188</v>
      </c>
      <c r="F1378" s="2" t="s">
        <v>17038</v>
      </c>
      <c r="G1378" s="2" t="s">
        <v>87</v>
      </c>
      <c r="H1378" s="2" t="s">
        <v>13316</v>
      </c>
      <c r="I1378" s="2" t="s">
        <v>95</v>
      </c>
      <c r="J1378" s="9">
        <v>300</v>
      </c>
      <c r="K1378" s="9">
        <v>711</v>
      </c>
      <c r="L1378" s="5">
        <v>12</v>
      </c>
      <c r="M1378" s="5">
        <v>0</v>
      </c>
      <c r="N1378" s="5">
        <v>10.09</v>
      </c>
      <c r="O1378" s="5">
        <v>0</v>
      </c>
      <c r="P1378" s="5">
        <v>1.69</v>
      </c>
      <c r="Q1378" s="5">
        <v>0.84</v>
      </c>
      <c r="R1378" s="5">
        <v>0</v>
      </c>
      <c r="S1378" s="5">
        <v>2500</v>
      </c>
    </row>
    <row r="1379" spans="1:19">
      <c r="A1379" s="2" t="s">
        <v>17039</v>
      </c>
      <c r="B1379" s="2" t="s">
        <v>11570</v>
      </c>
      <c r="C1379" s="2" t="s">
        <v>1419</v>
      </c>
      <c r="D1379" s="2" t="s">
        <v>3157</v>
      </c>
      <c r="E1379" s="2" t="s">
        <v>188</v>
      </c>
      <c r="F1379" s="2" t="s">
        <v>17040</v>
      </c>
      <c r="G1379" s="2" t="s">
        <v>25</v>
      </c>
      <c r="H1379" s="2" t="s">
        <v>13316</v>
      </c>
      <c r="I1379" s="2" t="s">
        <v>217</v>
      </c>
      <c r="J1379" s="9">
        <v>100</v>
      </c>
      <c r="K1379" s="9">
        <v>1748</v>
      </c>
      <c r="L1379" s="5">
        <v>62</v>
      </c>
      <c r="M1379" s="5">
        <v>2</v>
      </c>
      <c r="N1379" s="5">
        <v>33.74</v>
      </c>
      <c r="O1379" s="5">
        <v>90.97</v>
      </c>
      <c r="P1379" s="5">
        <v>3.55</v>
      </c>
      <c r="Q1379" s="5">
        <v>0.54</v>
      </c>
      <c r="R1379" s="5">
        <v>16.87</v>
      </c>
      <c r="S1379" s="5">
        <v>1800</v>
      </c>
    </row>
    <row r="1380" spans="1:19">
      <c r="A1380" s="2" t="s">
        <v>17041</v>
      </c>
      <c r="B1380" s="2" t="s">
        <v>53</v>
      </c>
      <c r="C1380" s="2" t="s">
        <v>3001</v>
      </c>
      <c r="D1380" s="2" t="s">
        <v>5502</v>
      </c>
      <c r="E1380" s="2" t="s">
        <v>23</v>
      </c>
      <c r="F1380" s="2" t="s">
        <v>17042</v>
      </c>
      <c r="G1380" s="2" t="s">
        <v>260</v>
      </c>
      <c r="H1380" s="2" t="s">
        <v>13316</v>
      </c>
      <c r="I1380" s="2" t="s">
        <v>120</v>
      </c>
      <c r="J1380" s="9">
        <v>800</v>
      </c>
      <c r="K1380" s="9">
        <v>2051</v>
      </c>
      <c r="L1380" s="5">
        <v>86</v>
      </c>
      <c r="M1380" s="5">
        <v>3</v>
      </c>
      <c r="N1380" s="5">
        <v>59.4</v>
      </c>
      <c r="O1380" s="5">
        <v>202.57</v>
      </c>
      <c r="P1380" s="5">
        <v>4.1900000000000004</v>
      </c>
      <c r="Q1380" s="5">
        <v>0.69</v>
      </c>
      <c r="R1380" s="5">
        <v>19.8</v>
      </c>
      <c r="S1380" s="5">
        <v>2427</v>
      </c>
    </row>
    <row r="1381" spans="1:19">
      <c r="A1381" s="2" t="s">
        <v>17043</v>
      </c>
      <c r="B1381" s="2" t="s">
        <v>2070</v>
      </c>
      <c r="C1381" s="2" t="s">
        <v>17044</v>
      </c>
      <c r="D1381" s="2" t="s">
        <v>8923</v>
      </c>
      <c r="E1381" s="2" t="s">
        <v>125</v>
      </c>
      <c r="F1381" s="2" t="s">
        <v>17045</v>
      </c>
      <c r="G1381" s="2" t="s">
        <v>344</v>
      </c>
      <c r="H1381" s="2" t="s">
        <v>13316</v>
      </c>
      <c r="I1381" s="2" t="s">
        <v>232</v>
      </c>
      <c r="J1381" s="9">
        <v>700</v>
      </c>
      <c r="K1381" s="9">
        <v>696</v>
      </c>
      <c r="L1381" s="5">
        <v>13</v>
      </c>
      <c r="M1381" s="5">
        <v>0</v>
      </c>
      <c r="N1381" s="5">
        <v>9.7899999999999991</v>
      </c>
      <c r="O1381" s="5">
        <v>0</v>
      </c>
      <c r="P1381" s="5">
        <v>1.87</v>
      </c>
      <c r="Q1381" s="5">
        <v>0.75</v>
      </c>
      <c r="R1381" s="5">
        <v>0</v>
      </c>
      <c r="S1381" s="5">
        <v>2000</v>
      </c>
    </row>
    <row r="1382" spans="1:19">
      <c r="A1382" s="2" t="s">
        <v>17046</v>
      </c>
      <c r="B1382" s="2" t="s">
        <v>17047</v>
      </c>
      <c r="C1382" s="2" t="s">
        <v>1320</v>
      </c>
      <c r="D1382" s="2" t="s">
        <v>1035</v>
      </c>
      <c r="E1382" s="2" t="s">
        <v>492</v>
      </c>
      <c r="F1382" s="2" t="s">
        <v>17048</v>
      </c>
      <c r="G1382" s="2" t="s">
        <v>266</v>
      </c>
      <c r="H1382" s="2" t="s">
        <v>13316</v>
      </c>
      <c r="I1382" s="2" t="s">
        <v>162</v>
      </c>
      <c r="J1382" s="9">
        <v>600</v>
      </c>
      <c r="K1382" s="9">
        <v>763</v>
      </c>
      <c r="L1382" s="5">
        <v>13</v>
      </c>
      <c r="M1382" s="5">
        <v>0</v>
      </c>
      <c r="N1382" s="5">
        <v>10.119999999999999</v>
      </c>
      <c r="O1382" s="5">
        <v>0</v>
      </c>
      <c r="P1382" s="5">
        <v>1.7</v>
      </c>
      <c r="Q1382" s="5">
        <v>0.78</v>
      </c>
      <c r="R1382" s="5">
        <v>0</v>
      </c>
      <c r="S1382" s="5">
        <v>1356</v>
      </c>
    </row>
    <row r="1383" spans="1:19">
      <c r="A1383" s="2" t="s">
        <v>17049</v>
      </c>
      <c r="B1383" s="2" t="s">
        <v>335</v>
      </c>
      <c r="C1383" s="2" t="s">
        <v>76</v>
      </c>
      <c r="D1383" s="2" t="s">
        <v>1258</v>
      </c>
      <c r="E1383" s="2" t="s">
        <v>132</v>
      </c>
      <c r="F1383" s="2" t="s">
        <v>17050</v>
      </c>
      <c r="G1383" s="2" t="s">
        <v>167</v>
      </c>
      <c r="H1383" s="2" t="s">
        <v>13316</v>
      </c>
      <c r="I1383" s="2" t="s">
        <v>127</v>
      </c>
      <c r="J1383" s="9">
        <v>500</v>
      </c>
      <c r="K1383" s="9">
        <v>2161</v>
      </c>
      <c r="L1383" s="5">
        <v>53</v>
      </c>
      <c r="M1383" s="5">
        <v>1</v>
      </c>
      <c r="N1383" s="5">
        <v>32.75</v>
      </c>
      <c r="O1383" s="5">
        <v>53.6</v>
      </c>
      <c r="P1383" s="5">
        <v>2.4500000000000002</v>
      </c>
      <c r="Q1383" s="5">
        <v>0.62</v>
      </c>
      <c r="R1383" s="5">
        <v>32.75</v>
      </c>
      <c r="S1383" s="5">
        <v>2800</v>
      </c>
    </row>
    <row r="1384" spans="1:19">
      <c r="A1384" s="2" t="s">
        <v>17051</v>
      </c>
      <c r="B1384" s="2" t="s">
        <v>8336</v>
      </c>
      <c r="C1384" s="2" t="s">
        <v>17052</v>
      </c>
      <c r="D1384" s="2" t="s">
        <v>359</v>
      </c>
      <c r="E1384" s="2" t="s">
        <v>40</v>
      </c>
      <c r="F1384" s="2" t="s">
        <v>17053</v>
      </c>
      <c r="G1384" s="2" t="s">
        <v>253</v>
      </c>
      <c r="H1384" s="2" t="s">
        <v>13316</v>
      </c>
      <c r="I1384" s="2" t="s">
        <v>88</v>
      </c>
      <c r="J1384" s="9">
        <v>300</v>
      </c>
      <c r="K1384" s="9">
        <v>2384</v>
      </c>
      <c r="L1384" s="5">
        <v>89</v>
      </c>
      <c r="M1384" s="5">
        <v>0</v>
      </c>
      <c r="N1384" s="5">
        <v>51.33</v>
      </c>
      <c r="O1384" s="5">
        <v>0</v>
      </c>
      <c r="P1384" s="5">
        <v>3.73</v>
      </c>
      <c r="Q1384" s="5">
        <v>0.57999999999999996</v>
      </c>
      <c r="R1384" s="5">
        <v>0</v>
      </c>
      <c r="S1384" s="5">
        <v>3300</v>
      </c>
    </row>
    <row r="1385" spans="1:19">
      <c r="A1385" s="2" t="s">
        <v>17054</v>
      </c>
      <c r="B1385" s="2" t="s">
        <v>4323</v>
      </c>
      <c r="C1385" s="2" t="s">
        <v>17055</v>
      </c>
      <c r="D1385" s="2" t="s">
        <v>10005</v>
      </c>
      <c r="E1385" s="2" t="s">
        <v>222</v>
      </c>
      <c r="F1385" s="2" t="s">
        <v>17056</v>
      </c>
      <c r="G1385" s="2" t="s">
        <v>58</v>
      </c>
      <c r="H1385" s="2" t="s">
        <v>13316</v>
      </c>
      <c r="I1385" s="2" t="s">
        <v>66</v>
      </c>
      <c r="J1385" s="9">
        <v>400</v>
      </c>
      <c r="K1385" s="9">
        <v>1099</v>
      </c>
      <c r="L1385" s="5">
        <v>28</v>
      </c>
      <c r="M1385" s="5">
        <v>0</v>
      </c>
      <c r="N1385" s="5">
        <v>14.17</v>
      </c>
      <c r="O1385" s="5">
        <v>0</v>
      </c>
      <c r="P1385" s="5">
        <v>2.5499999999999998</v>
      </c>
      <c r="Q1385" s="5">
        <v>0.51</v>
      </c>
      <c r="R1385" s="5">
        <v>0</v>
      </c>
      <c r="S1385" s="5">
        <v>4100</v>
      </c>
    </row>
    <row r="1386" spans="1:19">
      <c r="A1386" s="2" t="s">
        <v>17057</v>
      </c>
      <c r="B1386" s="2" t="s">
        <v>449</v>
      </c>
      <c r="C1386" s="2" t="s">
        <v>17058</v>
      </c>
      <c r="D1386" s="2" t="s">
        <v>1015</v>
      </c>
      <c r="E1386" s="2" t="s">
        <v>40</v>
      </c>
      <c r="F1386" s="2" t="s">
        <v>1141</v>
      </c>
      <c r="G1386" s="2" t="s">
        <v>94</v>
      </c>
      <c r="H1386" s="2" t="s">
        <v>13316</v>
      </c>
      <c r="I1386" s="2" t="s">
        <v>140</v>
      </c>
      <c r="J1386" s="9">
        <v>100</v>
      </c>
      <c r="K1386" s="9">
        <v>771</v>
      </c>
      <c r="L1386" s="5">
        <v>21</v>
      </c>
      <c r="M1386" s="5">
        <v>0</v>
      </c>
      <c r="N1386" s="5">
        <v>16</v>
      </c>
      <c r="O1386" s="5">
        <v>0</v>
      </c>
      <c r="P1386" s="5">
        <v>2.72</v>
      </c>
      <c r="Q1386" s="5">
        <v>0.76</v>
      </c>
      <c r="R1386" s="5">
        <v>0</v>
      </c>
      <c r="S1386" s="5">
        <v>1500</v>
      </c>
    </row>
    <row r="1387" spans="1:19">
      <c r="A1387" s="2" t="s">
        <v>17059</v>
      </c>
      <c r="B1387" s="2" t="s">
        <v>1167</v>
      </c>
      <c r="C1387" s="2" t="s">
        <v>1745</v>
      </c>
      <c r="D1387" s="2" t="s">
        <v>17060</v>
      </c>
      <c r="E1387" s="2" t="s">
        <v>40</v>
      </c>
      <c r="F1387" s="2" t="s">
        <v>17061</v>
      </c>
      <c r="G1387" s="2" t="s">
        <v>253</v>
      </c>
      <c r="H1387" s="2" t="s">
        <v>13316</v>
      </c>
      <c r="I1387" s="2" t="s">
        <v>80</v>
      </c>
      <c r="J1387" s="9">
        <v>700</v>
      </c>
      <c r="K1387" s="9">
        <v>2376</v>
      </c>
      <c r="L1387" s="5">
        <v>62</v>
      </c>
      <c r="M1387" s="5">
        <v>1</v>
      </c>
      <c r="N1387" s="5">
        <v>48.79</v>
      </c>
      <c r="O1387" s="5">
        <v>56.53</v>
      </c>
      <c r="P1387" s="5">
        <v>2.61</v>
      </c>
      <c r="Q1387" s="5">
        <v>0.79</v>
      </c>
      <c r="R1387" s="5">
        <v>48.79</v>
      </c>
      <c r="S1387" s="5">
        <v>4400</v>
      </c>
    </row>
    <row r="1388" spans="1:19">
      <c r="A1388" s="2" t="s">
        <v>17062</v>
      </c>
      <c r="B1388" s="2" t="s">
        <v>17063</v>
      </c>
      <c r="C1388" s="2" t="s">
        <v>17064</v>
      </c>
      <c r="D1388" s="2" t="s">
        <v>332</v>
      </c>
      <c r="E1388" s="2" t="s">
        <v>23</v>
      </c>
      <c r="F1388" s="2" t="s">
        <v>17065</v>
      </c>
      <c r="G1388" s="2" t="s">
        <v>58</v>
      </c>
      <c r="H1388" s="2" t="s">
        <v>13316</v>
      </c>
      <c r="I1388" s="2" t="s">
        <v>382</v>
      </c>
      <c r="J1388" s="9">
        <v>100</v>
      </c>
      <c r="K1388" s="9">
        <v>1537</v>
      </c>
      <c r="L1388" s="5">
        <v>61</v>
      </c>
      <c r="M1388" s="5">
        <v>0</v>
      </c>
      <c r="N1388" s="5">
        <v>31.86</v>
      </c>
      <c r="O1388" s="5">
        <v>0</v>
      </c>
      <c r="P1388" s="5">
        <v>3.97</v>
      </c>
      <c r="Q1388" s="5">
        <v>0.52</v>
      </c>
      <c r="R1388" s="5">
        <v>0</v>
      </c>
      <c r="S1388" s="5">
        <v>4251</v>
      </c>
    </row>
    <row r="1389" spans="1:19">
      <c r="A1389" s="2" t="s">
        <v>17066</v>
      </c>
      <c r="B1389" s="2" t="s">
        <v>17067</v>
      </c>
      <c r="C1389" s="2" t="s">
        <v>8836</v>
      </c>
      <c r="D1389" s="2" t="s">
        <v>4708</v>
      </c>
      <c r="E1389" s="2" t="s">
        <v>132</v>
      </c>
      <c r="F1389" s="2" t="s">
        <v>17068</v>
      </c>
      <c r="G1389" s="2" t="s">
        <v>266</v>
      </c>
      <c r="H1389" s="2" t="s">
        <v>13316</v>
      </c>
      <c r="I1389" s="2" t="s">
        <v>458</v>
      </c>
      <c r="J1389" s="9">
        <v>100</v>
      </c>
      <c r="K1389" s="9">
        <v>2183</v>
      </c>
      <c r="L1389" s="5">
        <v>66</v>
      </c>
      <c r="M1389" s="5">
        <v>6</v>
      </c>
      <c r="N1389" s="5">
        <v>34.25</v>
      </c>
      <c r="O1389" s="5">
        <v>242.98</v>
      </c>
      <c r="P1389" s="5">
        <v>3.02</v>
      </c>
      <c r="Q1389" s="5">
        <v>0.52</v>
      </c>
      <c r="R1389" s="5">
        <v>5.71</v>
      </c>
      <c r="S1389" s="5">
        <v>1000</v>
      </c>
    </row>
    <row r="1390" spans="1:19">
      <c r="A1390" s="2" t="s">
        <v>17069</v>
      </c>
      <c r="B1390" s="2" t="s">
        <v>2751</v>
      </c>
      <c r="C1390" s="2" t="s">
        <v>3658</v>
      </c>
      <c r="D1390" s="2" t="s">
        <v>13670</v>
      </c>
      <c r="E1390" s="2" t="s">
        <v>48</v>
      </c>
      <c r="F1390" s="2" t="s">
        <v>17070</v>
      </c>
      <c r="G1390" s="2" t="s">
        <v>161</v>
      </c>
      <c r="H1390" s="2" t="s">
        <v>13316</v>
      </c>
      <c r="I1390" s="2" t="s">
        <v>206</v>
      </c>
      <c r="J1390" s="9">
        <v>800</v>
      </c>
      <c r="K1390" s="9">
        <v>1064</v>
      </c>
      <c r="L1390" s="5">
        <v>44</v>
      </c>
      <c r="M1390" s="5">
        <v>3</v>
      </c>
      <c r="N1390" s="5">
        <v>30.71</v>
      </c>
      <c r="O1390" s="5">
        <v>140.85</v>
      </c>
      <c r="P1390" s="5">
        <v>4.1399999999999997</v>
      </c>
      <c r="Q1390" s="5">
        <v>0.7</v>
      </c>
      <c r="R1390" s="5">
        <v>10.24</v>
      </c>
      <c r="S1390" s="5">
        <v>3033</v>
      </c>
    </row>
    <row r="1391" spans="1:19">
      <c r="A1391" s="2" t="s">
        <v>17071</v>
      </c>
      <c r="B1391" s="2" t="s">
        <v>1055</v>
      </c>
      <c r="C1391" s="2" t="s">
        <v>69</v>
      </c>
      <c r="D1391" s="2" t="s">
        <v>3382</v>
      </c>
      <c r="E1391" s="2" t="s">
        <v>56</v>
      </c>
      <c r="F1391" s="2" t="s">
        <v>17072</v>
      </c>
      <c r="G1391" s="2" t="s">
        <v>87</v>
      </c>
      <c r="H1391" s="2" t="s">
        <v>13316</v>
      </c>
      <c r="I1391" s="2" t="s">
        <v>51</v>
      </c>
      <c r="J1391" s="9">
        <v>200</v>
      </c>
      <c r="K1391" s="9">
        <v>1028</v>
      </c>
      <c r="L1391" s="5">
        <v>24</v>
      </c>
      <c r="M1391" s="5">
        <v>0</v>
      </c>
      <c r="N1391" s="5">
        <v>10.15</v>
      </c>
      <c r="O1391" s="5">
        <v>0</v>
      </c>
      <c r="P1391" s="5">
        <v>2.33</v>
      </c>
      <c r="Q1391" s="5">
        <v>0.42</v>
      </c>
      <c r="R1391" s="5">
        <v>0</v>
      </c>
      <c r="S1391" s="5">
        <v>5400</v>
      </c>
    </row>
    <row r="1392" spans="1:19">
      <c r="A1392" s="2" t="s">
        <v>17073</v>
      </c>
      <c r="B1392" s="2" t="s">
        <v>12393</v>
      </c>
      <c r="C1392" s="2" t="s">
        <v>1647</v>
      </c>
      <c r="D1392" s="2" t="s">
        <v>7184</v>
      </c>
      <c r="E1392" s="2" t="s">
        <v>23</v>
      </c>
      <c r="F1392" s="2" t="s">
        <v>17074</v>
      </c>
      <c r="G1392" s="2" t="s">
        <v>260</v>
      </c>
      <c r="H1392" s="2" t="s">
        <v>13316</v>
      </c>
      <c r="I1392" s="2" t="s">
        <v>177</v>
      </c>
      <c r="J1392" s="9">
        <v>800</v>
      </c>
      <c r="K1392" s="9">
        <v>929</v>
      </c>
      <c r="L1392" s="5">
        <v>16</v>
      </c>
      <c r="M1392" s="5">
        <v>1</v>
      </c>
      <c r="N1392" s="5">
        <v>13.46</v>
      </c>
      <c r="O1392" s="5">
        <v>49.38</v>
      </c>
      <c r="P1392" s="5">
        <v>1.72</v>
      </c>
      <c r="Q1392" s="5">
        <v>0.84</v>
      </c>
      <c r="R1392" s="5">
        <v>13.46</v>
      </c>
      <c r="S1392" s="5">
        <v>1625</v>
      </c>
    </row>
    <row r="1393" spans="1:19">
      <c r="A1393" s="2" t="s">
        <v>17075</v>
      </c>
      <c r="B1393" s="2" t="s">
        <v>5391</v>
      </c>
      <c r="C1393" s="2" t="s">
        <v>17076</v>
      </c>
      <c r="D1393" s="2" t="s">
        <v>17077</v>
      </c>
      <c r="E1393" s="2" t="s">
        <v>237</v>
      </c>
      <c r="F1393" s="2" t="s">
        <v>17078</v>
      </c>
      <c r="G1393" s="2" t="s">
        <v>312</v>
      </c>
      <c r="H1393" s="2" t="s">
        <v>13316</v>
      </c>
      <c r="I1393" s="2" t="s">
        <v>313</v>
      </c>
      <c r="J1393" s="9">
        <v>400</v>
      </c>
      <c r="K1393" s="9">
        <v>1480</v>
      </c>
      <c r="L1393" s="5">
        <v>32</v>
      </c>
      <c r="M1393" s="5">
        <v>1</v>
      </c>
      <c r="N1393" s="5">
        <v>24.72</v>
      </c>
      <c r="O1393" s="5">
        <v>56.99</v>
      </c>
      <c r="P1393" s="5">
        <v>2.16</v>
      </c>
      <c r="Q1393" s="5">
        <v>0.77</v>
      </c>
      <c r="R1393" s="5">
        <v>24.72</v>
      </c>
      <c r="S1393" s="5">
        <v>5417</v>
      </c>
    </row>
    <row r="1394" spans="1:19">
      <c r="A1394" s="2" t="s">
        <v>17079</v>
      </c>
      <c r="B1394" s="2" t="s">
        <v>17080</v>
      </c>
      <c r="C1394" s="2" t="s">
        <v>725</v>
      </c>
      <c r="D1394" s="2" t="s">
        <v>17081</v>
      </c>
      <c r="E1394" s="2" t="s">
        <v>40</v>
      </c>
      <c r="F1394" s="2" t="s">
        <v>17082</v>
      </c>
      <c r="G1394" s="2" t="s">
        <v>266</v>
      </c>
      <c r="H1394" s="2" t="s">
        <v>13316</v>
      </c>
      <c r="I1394" s="2" t="s">
        <v>458</v>
      </c>
      <c r="J1394" s="9">
        <v>300</v>
      </c>
      <c r="K1394" s="9">
        <v>2074</v>
      </c>
      <c r="L1394" s="5">
        <v>36</v>
      </c>
      <c r="M1394" s="5">
        <v>3</v>
      </c>
      <c r="N1394" s="5">
        <v>28.6</v>
      </c>
      <c r="O1394" s="5">
        <v>124.32</v>
      </c>
      <c r="P1394" s="5">
        <v>1.74</v>
      </c>
      <c r="Q1394" s="5">
        <v>0.79</v>
      </c>
      <c r="R1394" s="5">
        <v>9.5299999999999994</v>
      </c>
      <c r="S1394" s="5">
        <v>4104</v>
      </c>
    </row>
    <row r="1395" spans="1:19">
      <c r="A1395" s="2" t="s">
        <v>17083</v>
      </c>
      <c r="B1395" s="2" t="s">
        <v>370</v>
      </c>
      <c r="C1395" s="2" t="s">
        <v>17084</v>
      </c>
      <c r="D1395" s="2" t="s">
        <v>2846</v>
      </c>
      <c r="E1395" s="2" t="s">
        <v>222</v>
      </c>
      <c r="F1395" s="2" t="s">
        <v>17085</v>
      </c>
      <c r="G1395" s="2" t="s">
        <v>190</v>
      </c>
      <c r="H1395" s="2" t="s">
        <v>13316</v>
      </c>
      <c r="I1395" s="2" t="s">
        <v>319</v>
      </c>
      <c r="J1395" s="9">
        <v>500</v>
      </c>
      <c r="K1395" s="9">
        <v>615</v>
      </c>
      <c r="L1395" s="5">
        <v>10</v>
      </c>
      <c r="M1395" s="5">
        <v>0</v>
      </c>
      <c r="N1395" s="5">
        <v>6.64</v>
      </c>
      <c r="O1395" s="5">
        <v>0</v>
      </c>
      <c r="P1395" s="5">
        <v>1.63</v>
      </c>
      <c r="Q1395" s="5">
        <v>0.66</v>
      </c>
      <c r="R1395" s="5">
        <v>0</v>
      </c>
      <c r="S1395" s="5">
        <v>1900</v>
      </c>
    </row>
    <row r="1396" spans="1:19">
      <c r="A1396" s="2" t="s">
        <v>17086</v>
      </c>
      <c r="B1396" s="2" t="s">
        <v>17087</v>
      </c>
      <c r="C1396" s="2" t="s">
        <v>763</v>
      </c>
      <c r="D1396" s="2" t="s">
        <v>14195</v>
      </c>
      <c r="E1396" s="2" t="s">
        <v>23</v>
      </c>
      <c r="F1396" s="2" t="s">
        <v>176</v>
      </c>
      <c r="G1396" s="2" t="s">
        <v>150</v>
      </c>
      <c r="H1396" s="2" t="s">
        <v>13316</v>
      </c>
      <c r="I1396" s="2" t="s">
        <v>43</v>
      </c>
      <c r="J1396" s="9">
        <v>300</v>
      </c>
      <c r="K1396" s="9">
        <v>1524</v>
      </c>
      <c r="L1396" s="5">
        <v>55</v>
      </c>
      <c r="M1396" s="5">
        <v>5</v>
      </c>
      <c r="N1396" s="5">
        <v>29.34</v>
      </c>
      <c r="O1396" s="5">
        <v>308.26</v>
      </c>
      <c r="P1396" s="5">
        <v>3.61</v>
      </c>
      <c r="Q1396" s="5">
        <v>0.53</v>
      </c>
      <c r="R1396" s="5">
        <v>5.87</v>
      </c>
      <c r="S1396" s="5">
        <v>4000</v>
      </c>
    </row>
    <row r="1397" spans="1:19">
      <c r="A1397" s="2" t="s">
        <v>17088</v>
      </c>
      <c r="B1397" s="2" t="s">
        <v>17089</v>
      </c>
      <c r="C1397" s="2" t="s">
        <v>17090</v>
      </c>
      <c r="D1397" s="2" t="s">
        <v>1456</v>
      </c>
      <c r="E1397" s="2" t="s">
        <v>824</v>
      </c>
      <c r="F1397" s="2" t="s">
        <v>17091</v>
      </c>
      <c r="G1397" s="2" t="s">
        <v>65</v>
      </c>
      <c r="H1397" s="2" t="s">
        <v>13316</v>
      </c>
      <c r="I1397" s="2" t="s">
        <v>43</v>
      </c>
      <c r="J1397" s="9">
        <v>300</v>
      </c>
      <c r="K1397" s="9">
        <v>2434</v>
      </c>
      <c r="L1397" s="5">
        <v>54</v>
      </c>
      <c r="M1397" s="5">
        <v>6</v>
      </c>
      <c r="N1397" s="5">
        <v>25.77</v>
      </c>
      <c r="O1397" s="5">
        <v>295.76</v>
      </c>
      <c r="P1397" s="5">
        <v>2.2200000000000002</v>
      </c>
      <c r="Q1397" s="5">
        <v>0.48</v>
      </c>
      <c r="R1397" s="5">
        <v>4.3</v>
      </c>
      <c r="S1397" s="5">
        <v>1946</v>
      </c>
    </row>
    <row r="1398" spans="1:19">
      <c r="A1398" s="2" t="s">
        <v>17092</v>
      </c>
      <c r="B1398" s="2" t="s">
        <v>325</v>
      </c>
      <c r="C1398" s="2" t="s">
        <v>4682</v>
      </c>
      <c r="D1398" s="2" t="s">
        <v>896</v>
      </c>
      <c r="E1398" s="2" t="s">
        <v>1001</v>
      </c>
      <c r="F1398" s="2" t="s">
        <v>10016</v>
      </c>
      <c r="G1398" s="2" t="s">
        <v>42</v>
      </c>
      <c r="H1398" s="2" t="s">
        <v>13316</v>
      </c>
      <c r="I1398" s="2" t="s">
        <v>248</v>
      </c>
      <c r="J1398" s="9">
        <v>1000</v>
      </c>
      <c r="K1398" s="9">
        <v>1151</v>
      </c>
      <c r="L1398" s="5">
        <v>26</v>
      </c>
      <c r="M1398" s="5">
        <v>0</v>
      </c>
      <c r="N1398" s="5">
        <v>16.239999999999998</v>
      </c>
      <c r="O1398" s="5">
        <v>0</v>
      </c>
      <c r="P1398" s="5">
        <v>2.2599999999999998</v>
      </c>
      <c r="Q1398" s="5">
        <v>0.62</v>
      </c>
      <c r="R1398" s="5">
        <v>0</v>
      </c>
      <c r="S1398" s="5">
        <v>4000</v>
      </c>
    </row>
    <row r="1399" spans="1:19">
      <c r="A1399" s="2" t="s">
        <v>17093</v>
      </c>
      <c r="B1399" s="2" t="s">
        <v>4811</v>
      </c>
      <c r="C1399" s="2" t="s">
        <v>17094</v>
      </c>
      <c r="D1399" s="2" t="s">
        <v>750</v>
      </c>
      <c r="E1399" s="2" t="s">
        <v>132</v>
      </c>
      <c r="F1399" s="2" t="s">
        <v>17095</v>
      </c>
      <c r="G1399" s="2" t="s">
        <v>58</v>
      </c>
      <c r="H1399" s="2" t="s">
        <v>13316</v>
      </c>
      <c r="I1399" s="2" t="s">
        <v>458</v>
      </c>
      <c r="J1399" s="9">
        <v>500</v>
      </c>
      <c r="K1399" s="9">
        <v>2081</v>
      </c>
      <c r="L1399" s="5">
        <v>61</v>
      </c>
      <c r="M1399" s="5">
        <v>1</v>
      </c>
      <c r="N1399" s="5">
        <v>38.65</v>
      </c>
      <c r="O1399" s="5">
        <v>59.04</v>
      </c>
      <c r="P1399" s="5">
        <v>2.93</v>
      </c>
      <c r="Q1399" s="5">
        <v>0.63</v>
      </c>
      <c r="R1399" s="5">
        <v>38.65</v>
      </c>
      <c r="S1399" s="5">
        <v>1700</v>
      </c>
    </row>
    <row r="1400" spans="1:19">
      <c r="A1400" s="2" t="s">
        <v>17096</v>
      </c>
      <c r="B1400" s="2" t="s">
        <v>8167</v>
      </c>
      <c r="C1400" s="2" t="s">
        <v>515</v>
      </c>
      <c r="D1400" s="2" t="s">
        <v>17097</v>
      </c>
      <c r="E1400" s="2" t="s">
        <v>625</v>
      </c>
      <c r="F1400" s="2" t="s">
        <v>17098</v>
      </c>
      <c r="G1400" s="2" t="s">
        <v>344</v>
      </c>
      <c r="H1400" s="2" t="s">
        <v>13316</v>
      </c>
      <c r="I1400" s="2" t="s">
        <v>206</v>
      </c>
      <c r="J1400" s="9">
        <v>200</v>
      </c>
      <c r="K1400" s="9">
        <v>2229</v>
      </c>
      <c r="L1400" s="5">
        <v>74</v>
      </c>
      <c r="M1400" s="5">
        <v>0</v>
      </c>
      <c r="N1400" s="5">
        <v>37.61</v>
      </c>
      <c r="O1400" s="5">
        <v>0</v>
      </c>
      <c r="P1400" s="5">
        <v>3.32</v>
      </c>
      <c r="Q1400" s="5">
        <v>0.51</v>
      </c>
      <c r="R1400" s="5">
        <v>0</v>
      </c>
      <c r="S1400" s="5">
        <v>3600</v>
      </c>
    </row>
    <row r="1401" spans="1:19">
      <c r="A1401" s="2" t="s">
        <v>17099</v>
      </c>
      <c r="B1401" s="2" t="s">
        <v>398</v>
      </c>
      <c r="C1401" s="2" t="s">
        <v>561</v>
      </c>
      <c r="D1401" s="2" t="s">
        <v>1096</v>
      </c>
      <c r="E1401" s="2" t="s">
        <v>132</v>
      </c>
      <c r="F1401" s="2" t="s">
        <v>17100</v>
      </c>
      <c r="G1401" s="2" t="s">
        <v>253</v>
      </c>
      <c r="H1401" s="2" t="s">
        <v>13316</v>
      </c>
      <c r="I1401" s="2" t="s">
        <v>51</v>
      </c>
      <c r="J1401" s="9">
        <v>400</v>
      </c>
      <c r="K1401" s="9">
        <v>1150</v>
      </c>
      <c r="L1401" s="5">
        <v>27</v>
      </c>
      <c r="M1401" s="5">
        <v>3</v>
      </c>
      <c r="N1401" s="5">
        <v>15.9</v>
      </c>
      <c r="O1401" s="5">
        <v>191.53</v>
      </c>
      <c r="P1401" s="5">
        <v>2.35</v>
      </c>
      <c r="Q1401" s="5">
        <v>0.59</v>
      </c>
      <c r="R1401" s="5">
        <v>5.3</v>
      </c>
      <c r="S1401" s="5">
        <v>1500</v>
      </c>
    </row>
    <row r="1402" spans="1:19">
      <c r="A1402" s="2" t="s">
        <v>17101</v>
      </c>
      <c r="B1402" s="2" t="s">
        <v>90</v>
      </c>
      <c r="C1402" s="2" t="s">
        <v>1026</v>
      </c>
      <c r="D1402" s="2" t="s">
        <v>5798</v>
      </c>
      <c r="E1402" s="2" t="s">
        <v>85</v>
      </c>
      <c r="F1402" s="2" t="s">
        <v>17102</v>
      </c>
      <c r="G1402" s="2" t="s">
        <v>150</v>
      </c>
      <c r="H1402" s="2" t="s">
        <v>13316</v>
      </c>
      <c r="I1402" s="2" t="s">
        <v>155</v>
      </c>
      <c r="J1402" s="9">
        <v>600</v>
      </c>
      <c r="K1402" s="9">
        <v>942</v>
      </c>
      <c r="L1402" s="5">
        <v>29</v>
      </c>
      <c r="M1402" s="5">
        <v>0</v>
      </c>
      <c r="N1402" s="5">
        <v>19.91</v>
      </c>
      <c r="O1402" s="5">
        <v>0</v>
      </c>
      <c r="P1402" s="5">
        <v>3.08</v>
      </c>
      <c r="Q1402" s="5">
        <v>0.69</v>
      </c>
      <c r="R1402" s="5">
        <v>0</v>
      </c>
      <c r="S1402" s="5">
        <v>1500</v>
      </c>
    </row>
    <row r="1403" spans="1:19">
      <c r="A1403" s="2" t="s">
        <v>17103</v>
      </c>
      <c r="B1403" s="2" t="s">
        <v>17104</v>
      </c>
      <c r="C1403" s="2" t="s">
        <v>2756</v>
      </c>
      <c r="D1403" s="2" t="s">
        <v>15814</v>
      </c>
      <c r="E1403" s="2" t="s">
        <v>112</v>
      </c>
      <c r="F1403" s="2" t="s">
        <v>343</v>
      </c>
      <c r="G1403" s="2" t="s">
        <v>161</v>
      </c>
      <c r="H1403" s="2" t="s">
        <v>13316</v>
      </c>
      <c r="I1403" s="2" t="s">
        <v>88</v>
      </c>
      <c r="J1403" s="9">
        <v>300</v>
      </c>
      <c r="K1403" s="9">
        <v>641</v>
      </c>
      <c r="L1403" s="5">
        <v>16</v>
      </c>
      <c r="M1403" s="5">
        <v>0</v>
      </c>
      <c r="N1403" s="5">
        <v>7.88</v>
      </c>
      <c r="O1403" s="5">
        <v>0</v>
      </c>
      <c r="P1403" s="5">
        <v>2.5</v>
      </c>
      <c r="Q1403" s="5">
        <v>0.49</v>
      </c>
      <c r="R1403" s="5">
        <v>0</v>
      </c>
      <c r="S1403" s="5">
        <v>2000</v>
      </c>
    </row>
    <row r="1404" spans="1:19">
      <c r="A1404" s="2" t="s">
        <v>17105</v>
      </c>
      <c r="B1404" s="2" t="s">
        <v>17106</v>
      </c>
      <c r="C1404" s="2" t="s">
        <v>1377</v>
      </c>
      <c r="D1404" s="2" t="s">
        <v>8878</v>
      </c>
      <c r="E1404" s="2" t="s">
        <v>40</v>
      </c>
      <c r="F1404" s="2" t="s">
        <v>17107</v>
      </c>
      <c r="G1404" s="2" t="s">
        <v>94</v>
      </c>
      <c r="H1404" s="2" t="s">
        <v>13316</v>
      </c>
      <c r="I1404" s="2" t="s">
        <v>120</v>
      </c>
      <c r="J1404" s="9">
        <v>400</v>
      </c>
      <c r="K1404" s="9">
        <v>1173</v>
      </c>
      <c r="L1404" s="5">
        <v>24</v>
      </c>
      <c r="M1404" s="5">
        <v>1</v>
      </c>
      <c r="N1404" s="5">
        <v>14.08</v>
      </c>
      <c r="O1404" s="5">
        <v>69.87</v>
      </c>
      <c r="P1404" s="5">
        <v>2.0499999999999998</v>
      </c>
      <c r="Q1404" s="5">
        <v>0.59</v>
      </c>
      <c r="R1404" s="5">
        <v>14.08</v>
      </c>
      <c r="S1404" s="5">
        <v>4000</v>
      </c>
    </row>
    <row r="1405" spans="1:19">
      <c r="A1405" s="2" t="s">
        <v>17108</v>
      </c>
      <c r="B1405" s="2" t="s">
        <v>8026</v>
      </c>
      <c r="C1405" s="2" t="s">
        <v>17109</v>
      </c>
      <c r="D1405" s="2" t="s">
        <v>138</v>
      </c>
      <c r="E1405" s="2" t="s">
        <v>40</v>
      </c>
      <c r="F1405" s="2" t="s">
        <v>17110</v>
      </c>
      <c r="G1405" s="2" t="s">
        <v>34</v>
      </c>
      <c r="H1405" s="2" t="s">
        <v>13316</v>
      </c>
      <c r="I1405" s="2" t="s">
        <v>140</v>
      </c>
      <c r="J1405" s="9">
        <v>100</v>
      </c>
      <c r="K1405" s="9">
        <v>1239</v>
      </c>
      <c r="L1405" s="5">
        <v>40</v>
      </c>
      <c r="M1405" s="5">
        <v>4</v>
      </c>
      <c r="N1405" s="5">
        <v>19.43</v>
      </c>
      <c r="O1405" s="5">
        <v>180.59</v>
      </c>
      <c r="P1405" s="5">
        <v>3.23</v>
      </c>
      <c r="Q1405" s="5">
        <v>0.49</v>
      </c>
      <c r="R1405" s="5">
        <v>4.8600000000000003</v>
      </c>
      <c r="S1405" s="5">
        <v>2500</v>
      </c>
    </row>
    <row r="1406" spans="1:19">
      <c r="A1406" s="2" t="s">
        <v>17111</v>
      </c>
      <c r="B1406" s="2" t="s">
        <v>863</v>
      </c>
      <c r="C1406" s="2" t="s">
        <v>2118</v>
      </c>
      <c r="D1406" s="2" t="s">
        <v>9650</v>
      </c>
      <c r="E1406" s="2" t="s">
        <v>85</v>
      </c>
      <c r="F1406" s="2" t="s">
        <v>24</v>
      </c>
      <c r="G1406" s="2" t="s">
        <v>167</v>
      </c>
      <c r="H1406" s="2" t="s">
        <v>13316</v>
      </c>
      <c r="I1406" s="2" t="s">
        <v>95</v>
      </c>
      <c r="J1406" s="9">
        <v>400</v>
      </c>
      <c r="K1406" s="9">
        <v>544</v>
      </c>
      <c r="L1406" s="5">
        <v>8</v>
      </c>
      <c r="M1406" s="5">
        <v>1</v>
      </c>
      <c r="N1406" s="5">
        <v>5.14</v>
      </c>
      <c r="O1406" s="5">
        <v>72.72</v>
      </c>
      <c r="P1406" s="5">
        <v>1.47</v>
      </c>
      <c r="Q1406" s="5">
        <v>0.64</v>
      </c>
      <c r="R1406" s="5">
        <v>5.14</v>
      </c>
      <c r="S1406" s="5">
        <v>3500</v>
      </c>
    </row>
    <row r="1407" spans="1:19">
      <c r="A1407" s="2" t="s">
        <v>17112</v>
      </c>
      <c r="B1407" s="2" t="s">
        <v>17113</v>
      </c>
      <c r="C1407" s="2" t="s">
        <v>1589</v>
      </c>
      <c r="D1407" s="2" t="s">
        <v>9358</v>
      </c>
      <c r="E1407" s="2" t="s">
        <v>48</v>
      </c>
      <c r="F1407" s="2" t="s">
        <v>17114</v>
      </c>
      <c r="G1407" s="2" t="s">
        <v>50</v>
      </c>
      <c r="H1407" s="2" t="s">
        <v>13316</v>
      </c>
      <c r="I1407" s="2" t="s">
        <v>95</v>
      </c>
      <c r="J1407" s="9">
        <v>800</v>
      </c>
      <c r="K1407" s="9">
        <v>1892</v>
      </c>
      <c r="L1407" s="5">
        <v>42</v>
      </c>
      <c r="M1407" s="5">
        <v>1</v>
      </c>
      <c r="N1407" s="5">
        <v>18.64</v>
      </c>
      <c r="O1407" s="5">
        <v>51.08</v>
      </c>
      <c r="P1407" s="5">
        <v>2.2200000000000002</v>
      </c>
      <c r="Q1407" s="5">
        <v>0.44</v>
      </c>
      <c r="R1407" s="5">
        <v>18.64</v>
      </c>
      <c r="S1407" s="5">
        <v>2500</v>
      </c>
    </row>
    <row r="1408" spans="1:19">
      <c r="A1408" s="2" t="s">
        <v>17115</v>
      </c>
      <c r="B1408" s="2" t="s">
        <v>29</v>
      </c>
      <c r="C1408" s="2" t="s">
        <v>17116</v>
      </c>
      <c r="D1408" s="2" t="s">
        <v>17117</v>
      </c>
      <c r="E1408" s="2" t="s">
        <v>1688</v>
      </c>
      <c r="F1408" s="2" t="s">
        <v>17118</v>
      </c>
      <c r="G1408" s="2" t="s">
        <v>50</v>
      </c>
      <c r="H1408" s="2" t="s">
        <v>13316</v>
      </c>
      <c r="I1408" s="2" t="s">
        <v>319</v>
      </c>
      <c r="J1408" s="9">
        <v>1000</v>
      </c>
      <c r="K1408" s="9">
        <v>1999</v>
      </c>
      <c r="L1408" s="5">
        <v>49</v>
      </c>
      <c r="M1408" s="5">
        <v>1</v>
      </c>
      <c r="N1408" s="5">
        <v>21.02</v>
      </c>
      <c r="O1408" s="5">
        <v>65.069999999999993</v>
      </c>
      <c r="P1408" s="5">
        <v>2.4500000000000002</v>
      </c>
      <c r="Q1408" s="5">
        <v>0.43</v>
      </c>
      <c r="R1408" s="5">
        <v>21.02</v>
      </c>
      <c r="S1408" s="5">
        <v>3792</v>
      </c>
    </row>
    <row r="1409" spans="1:19">
      <c r="A1409" s="2" t="s">
        <v>17119</v>
      </c>
      <c r="B1409" s="2" t="s">
        <v>11879</v>
      </c>
      <c r="C1409" s="2" t="s">
        <v>1365</v>
      </c>
      <c r="D1409" s="2" t="s">
        <v>3288</v>
      </c>
      <c r="E1409" s="2" t="s">
        <v>23</v>
      </c>
      <c r="F1409" s="2" t="s">
        <v>17120</v>
      </c>
      <c r="G1409" s="2" t="s">
        <v>58</v>
      </c>
      <c r="H1409" s="2" t="s">
        <v>13316</v>
      </c>
      <c r="I1409" s="2" t="s">
        <v>361</v>
      </c>
      <c r="J1409" s="9">
        <v>100</v>
      </c>
      <c r="K1409" s="9">
        <v>2499</v>
      </c>
      <c r="L1409" s="5">
        <v>65</v>
      </c>
      <c r="M1409" s="5">
        <v>1</v>
      </c>
      <c r="N1409" s="5">
        <v>32.880000000000003</v>
      </c>
      <c r="O1409" s="5">
        <v>63.93</v>
      </c>
      <c r="P1409" s="5">
        <v>2.6</v>
      </c>
      <c r="Q1409" s="5">
        <v>0.51</v>
      </c>
      <c r="R1409" s="5">
        <v>32.880000000000003</v>
      </c>
      <c r="S1409" s="5">
        <v>2002</v>
      </c>
    </row>
    <row r="1410" spans="1:19">
      <c r="A1410" s="2" t="s">
        <v>17121</v>
      </c>
      <c r="B1410" s="2" t="s">
        <v>295</v>
      </c>
      <c r="C1410" s="2" t="s">
        <v>309</v>
      </c>
      <c r="D1410" s="2" t="s">
        <v>792</v>
      </c>
      <c r="E1410" s="2" t="s">
        <v>40</v>
      </c>
      <c r="F1410" s="2" t="s">
        <v>17122</v>
      </c>
      <c r="G1410" s="2" t="s">
        <v>87</v>
      </c>
      <c r="H1410" s="2" t="s">
        <v>13316</v>
      </c>
      <c r="I1410" s="2" t="s">
        <v>356</v>
      </c>
      <c r="J1410" s="9">
        <v>300</v>
      </c>
      <c r="K1410" s="9">
        <v>1374</v>
      </c>
      <c r="L1410" s="5">
        <v>58</v>
      </c>
      <c r="M1410" s="5">
        <v>0</v>
      </c>
      <c r="N1410" s="5">
        <v>37.57</v>
      </c>
      <c r="O1410" s="5">
        <v>0</v>
      </c>
      <c r="P1410" s="5">
        <v>4.22</v>
      </c>
      <c r="Q1410" s="5">
        <v>0.65</v>
      </c>
      <c r="R1410" s="5">
        <v>0</v>
      </c>
      <c r="S1410" s="5">
        <v>1525</v>
      </c>
    </row>
    <row r="1411" spans="1:19">
      <c r="A1411" s="2" t="s">
        <v>17123</v>
      </c>
      <c r="B1411" s="2" t="s">
        <v>3028</v>
      </c>
      <c r="C1411" s="2" t="s">
        <v>5296</v>
      </c>
      <c r="D1411" s="2" t="s">
        <v>3382</v>
      </c>
      <c r="E1411" s="2" t="s">
        <v>56</v>
      </c>
      <c r="F1411" s="2" t="s">
        <v>3251</v>
      </c>
      <c r="G1411" s="2" t="s">
        <v>102</v>
      </c>
      <c r="H1411" s="2" t="s">
        <v>13316</v>
      </c>
      <c r="I1411" s="2" t="s">
        <v>66</v>
      </c>
      <c r="J1411" s="9">
        <v>600</v>
      </c>
      <c r="K1411" s="9">
        <v>2091</v>
      </c>
      <c r="L1411" s="5">
        <v>68</v>
      </c>
      <c r="M1411" s="5">
        <v>1</v>
      </c>
      <c r="N1411" s="5">
        <v>37.799999999999997</v>
      </c>
      <c r="O1411" s="5">
        <v>40.31</v>
      </c>
      <c r="P1411" s="5">
        <v>3.25</v>
      </c>
      <c r="Q1411" s="5">
        <v>0.56000000000000005</v>
      </c>
      <c r="R1411" s="5">
        <v>37.799999999999997</v>
      </c>
      <c r="S1411" s="5">
        <v>1500</v>
      </c>
    </row>
    <row r="1412" spans="1:19">
      <c r="A1412" s="2" t="s">
        <v>17124</v>
      </c>
      <c r="B1412" s="2" t="s">
        <v>1966</v>
      </c>
      <c r="C1412" s="2" t="s">
        <v>17125</v>
      </c>
      <c r="D1412" s="2" t="s">
        <v>13818</v>
      </c>
      <c r="E1412" s="2" t="s">
        <v>125</v>
      </c>
      <c r="F1412" s="2" t="s">
        <v>17126</v>
      </c>
      <c r="G1412" s="2" t="s">
        <v>161</v>
      </c>
      <c r="H1412" s="2" t="s">
        <v>13316</v>
      </c>
      <c r="I1412" s="2" t="s">
        <v>43</v>
      </c>
      <c r="J1412" s="9">
        <v>800</v>
      </c>
      <c r="K1412" s="9">
        <v>2067</v>
      </c>
      <c r="L1412" s="5">
        <v>92</v>
      </c>
      <c r="M1412" s="5">
        <v>8</v>
      </c>
      <c r="N1412" s="5">
        <v>46.87</v>
      </c>
      <c r="O1412" s="5">
        <v>419.36</v>
      </c>
      <c r="P1412" s="5">
        <v>4.45</v>
      </c>
      <c r="Q1412" s="5">
        <v>0.51</v>
      </c>
      <c r="R1412" s="5">
        <v>5.86</v>
      </c>
      <c r="S1412" s="5">
        <v>2708</v>
      </c>
    </row>
    <row r="1413" spans="1:19">
      <c r="A1413" s="2" t="s">
        <v>17127</v>
      </c>
      <c r="B1413" s="2" t="s">
        <v>2555</v>
      </c>
      <c r="C1413" s="2" t="s">
        <v>3802</v>
      </c>
      <c r="D1413" s="2" t="s">
        <v>17128</v>
      </c>
      <c r="E1413" s="2" t="s">
        <v>48</v>
      </c>
      <c r="F1413" s="2" t="s">
        <v>17129</v>
      </c>
      <c r="G1413" s="2" t="s">
        <v>50</v>
      </c>
      <c r="H1413" s="2" t="s">
        <v>13316</v>
      </c>
      <c r="I1413" s="2" t="s">
        <v>43</v>
      </c>
      <c r="J1413" s="9">
        <v>200</v>
      </c>
      <c r="K1413" s="9">
        <v>1200</v>
      </c>
      <c r="L1413" s="5">
        <v>42</v>
      </c>
      <c r="M1413" s="5">
        <v>1</v>
      </c>
      <c r="N1413" s="5">
        <v>21.4</v>
      </c>
      <c r="O1413" s="5">
        <v>59.96</v>
      </c>
      <c r="P1413" s="5">
        <v>3.5</v>
      </c>
      <c r="Q1413" s="5">
        <v>0.51</v>
      </c>
      <c r="R1413" s="5">
        <v>21.4</v>
      </c>
      <c r="S1413" s="5">
        <v>1500</v>
      </c>
    </row>
    <row r="1414" spans="1:19">
      <c r="A1414" s="2" t="s">
        <v>17130</v>
      </c>
      <c r="B1414" s="2" t="s">
        <v>17131</v>
      </c>
      <c r="C1414" s="2" t="s">
        <v>17132</v>
      </c>
      <c r="D1414" s="2" t="s">
        <v>2862</v>
      </c>
      <c r="E1414" s="2" t="s">
        <v>23</v>
      </c>
      <c r="F1414" s="2" t="s">
        <v>17133</v>
      </c>
      <c r="G1414" s="2" t="s">
        <v>87</v>
      </c>
      <c r="H1414" s="2" t="s">
        <v>13316</v>
      </c>
      <c r="I1414" s="2" t="s">
        <v>232</v>
      </c>
      <c r="J1414" s="9">
        <v>100</v>
      </c>
      <c r="K1414" s="9">
        <v>1436</v>
      </c>
      <c r="L1414" s="5">
        <v>45</v>
      </c>
      <c r="M1414" s="5">
        <v>0</v>
      </c>
      <c r="N1414" s="5">
        <v>33.85</v>
      </c>
      <c r="O1414" s="5">
        <v>0</v>
      </c>
      <c r="P1414" s="5">
        <v>3.13</v>
      </c>
      <c r="Q1414" s="5">
        <v>0.75</v>
      </c>
      <c r="R1414" s="5">
        <v>0</v>
      </c>
      <c r="S1414" s="5">
        <v>1000</v>
      </c>
    </row>
    <row r="1415" spans="1:19">
      <c r="A1415" s="2" t="s">
        <v>17134</v>
      </c>
      <c r="B1415" s="2" t="s">
        <v>5672</v>
      </c>
      <c r="C1415" s="2" t="s">
        <v>17135</v>
      </c>
      <c r="D1415" s="2" t="s">
        <v>1849</v>
      </c>
      <c r="E1415" s="2" t="s">
        <v>1203</v>
      </c>
      <c r="F1415" s="2" t="s">
        <v>832</v>
      </c>
      <c r="G1415" s="2" t="s">
        <v>253</v>
      </c>
      <c r="H1415" s="2" t="s">
        <v>13316</v>
      </c>
      <c r="I1415" s="2" t="s">
        <v>73</v>
      </c>
      <c r="J1415" s="9">
        <v>500</v>
      </c>
      <c r="K1415" s="9">
        <v>2401</v>
      </c>
      <c r="L1415" s="5">
        <v>57</v>
      </c>
      <c r="M1415" s="5">
        <v>5</v>
      </c>
      <c r="N1415" s="5">
        <v>33.39</v>
      </c>
      <c r="O1415" s="5">
        <v>327.62</v>
      </c>
      <c r="P1415" s="5">
        <v>2.37</v>
      </c>
      <c r="Q1415" s="5">
        <v>0.59</v>
      </c>
      <c r="R1415" s="5">
        <v>6.68</v>
      </c>
      <c r="S1415" s="5">
        <v>1620</v>
      </c>
    </row>
    <row r="1416" spans="1:19">
      <c r="A1416" s="2" t="s">
        <v>17136</v>
      </c>
      <c r="B1416" s="2" t="s">
        <v>17137</v>
      </c>
      <c r="C1416" s="2" t="s">
        <v>799</v>
      </c>
      <c r="D1416" s="2" t="s">
        <v>7440</v>
      </c>
      <c r="E1416" s="2" t="s">
        <v>112</v>
      </c>
      <c r="F1416" s="2" t="s">
        <v>17138</v>
      </c>
      <c r="G1416" s="2" t="s">
        <v>161</v>
      </c>
      <c r="H1416" s="2" t="s">
        <v>13316</v>
      </c>
      <c r="I1416" s="2" t="s">
        <v>248</v>
      </c>
      <c r="J1416" s="9">
        <v>500</v>
      </c>
      <c r="K1416" s="9">
        <v>920</v>
      </c>
      <c r="L1416" s="5">
        <v>28</v>
      </c>
      <c r="M1416" s="5">
        <v>1</v>
      </c>
      <c r="N1416" s="5">
        <v>17.149999999999999</v>
      </c>
      <c r="O1416" s="5">
        <v>59.45</v>
      </c>
      <c r="P1416" s="5">
        <v>3.04</v>
      </c>
      <c r="Q1416" s="5">
        <v>0.61</v>
      </c>
      <c r="R1416" s="5">
        <v>17.149999999999999</v>
      </c>
      <c r="S1416" s="5">
        <v>1499</v>
      </c>
    </row>
    <row r="1417" spans="1:19">
      <c r="A1417" s="2" t="s">
        <v>17139</v>
      </c>
      <c r="B1417" s="2" t="s">
        <v>686</v>
      </c>
      <c r="C1417" s="2" t="s">
        <v>17140</v>
      </c>
      <c r="D1417" s="2" t="s">
        <v>9852</v>
      </c>
      <c r="E1417" s="2" t="s">
        <v>432</v>
      </c>
      <c r="F1417" s="2" t="s">
        <v>17141</v>
      </c>
      <c r="G1417" s="2" t="s">
        <v>34</v>
      </c>
      <c r="H1417" s="2" t="s">
        <v>13316</v>
      </c>
      <c r="I1417" s="2" t="s">
        <v>458</v>
      </c>
      <c r="J1417" s="9">
        <v>600</v>
      </c>
      <c r="K1417" s="9">
        <v>1882</v>
      </c>
      <c r="L1417" s="5">
        <v>82</v>
      </c>
      <c r="M1417" s="5">
        <v>3</v>
      </c>
      <c r="N1417" s="5">
        <v>38.75</v>
      </c>
      <c r="O1417" s="5">
        <v>206.68</v>
      </c>
      <c r="P1417" s="5">
        <v>4.3600000000000003</v>
      </c>
      <c r="Q1417" s="5">
        <v>0.47</v>
      </c>
      <c r="R1417" s="5">
        <v>12.92</v>
      </c>
      <c r="S1417" s="5">
        <v>1000</v>
      </c>
    </row>
    <row r="1418" spans="1:19">
      <c r="A1418" s="2" t="s">
        <v>17142</v>
      </c>
      <c r="B1418" s="2" t="s">
        <v>90</v>
      </c>
      <c r="C1418" s="2" t="s">
        <v>12734</v>
      </c>
      <c r="D1418" s="2" t="s">
        <v>17143</v>
      </c>
      <c r="E1418" s="2" t="s">
        <v>23</v>
      </c>
      <c r="F1418" s="2" t="s">
        <v>17144</v>
      </c>
      <c r="G1418" s="2" t="s">
        <v>344</v>
      </c>
      <c r="H1418" s="2" t="s">
        <v>13316</v>
      </c>
      <c r="I1418" s="2" t="s">
        <v>382</v>
      </c>
      <c r="J1418" s="9">
        <v>500</v>
      </c>
      <c r="K1418" s="9">
        <v>766</v>
      </c>
      <c r="L1418" s="5">
        <v>23</v>
      </c>
      <c r="M1418" s="5">
        <v>0</v>
      </c>
      <c r="N1418" s="5">
        <v>11.07</v>
      </c>
      <c r="O1418" s="5">
        <v>0</v>
      </c>
      <c r="P1418" s="5">
        <v>3</v>
      </c>
      <c r="Q1418" s="5">
        <v>0.48</v>
      </c>
      <c r="R1418" s="5">
        <v>0</v>
      </c>
      <c r="S1418" s="5">
        <v>4602</v>
      </c>
    </row>
    <row r="1419" spans="1:19">
      <c r="A1419" s="2" t="s">
        <v>17145</v>
      </c>
      <c r="B1419" s="2" t="s">
        <v>12155</v>
      </c>
      <c r="C1419" s="2" t="s">
        <v>17146</v>
      </c>
      <c r="D1419" s="2" t="s">
        <v>7623</v>
      </c>
      <c r="E1419" s="2" t="s">
        <v>118</v>
      </c>
      <c r="F1419" s="2" t="s">
        <v>7871</v>
      </c>
      <c r="G1419" s="2" t="s">
        <v>34</v>
      </c>
      <c r="H1419" s="2" t="s">
        <v>13316</v>
      </c>
      <c r="I1419" s="2" t="s">
        <v>140</v>
      </c>
      <c r="J1419" s="9">
        <v>100</v>
      </c>
      <c r="K1419" s="9">
        <v>1436</v>
      </c>
      <c r="L1419" s="5">
        <v>59</v>
      </c>
      <c r="M1419" s="5">
        <v>2</v>
      </c>
      <c r="N1419" s="5">
        <v>44.98</v>
      </c>
      <c r="O1419" s="5">
        <v>101.56</v>
      </c>
      <c r="P1419" s="5">
        <v>4.1100000000000003</v>
      </c>
      <c r="Q1419" s="5">
        <v>0.76</v>
      </c>
      <c r="R1419" s="5">
        <v>22.49</v>
      </c>
      <c r="S1419" s="5">
        <v>2346</v>
      </c>
    </row>
    <row r="1420" spans="1:19">
      <c r="A1420" s="2" t="s">
        <v>17147</v>
      </c>
      <c r="B1420" s="2" t="s">
        <v>17148</v>
      </c>
      <c r="C1420" s="2" t="s">
        <v>1954</v>
      </c>
      <c r="D1420" s="2" t="s">
        <v>17149</v>
      </c>
      <c r="E1420" s="2" t="s">
        <v>237</v>
      </c>
      <c r="F1420" s="2" t="s">
        <v>17150</v>
      </c>
      <c r="G1420" s="2" t="s">
        <v>266</v>
      </c>
      <c r="H1420" s="2" t="s">
        <v>13316</v>
      </c>
      <c r="I1420" s="2" t="s">
        <v>80</v>
      </c>
      <c r="J1420" s="9">
        <v>300</v>
      </c>
      <c r="K1420" s="9">
        <v>1227</v>
      </c>
      <c r="L1420" s="5">
        <v>23</v>
      </c>
      <c r="M1420" s="5">
        <v>2</v>
      </c>
      <c r="N1420" s="5">
        <v>18.59</v>
      </c>
      <c r="O1420" s="5">
        <v>124.86</v>
      </c>
      <c r="P1420" s="5">
        <v>1.87</v>
      </c>
      <c r="Q1420" s="5">
        <v>0.81</v>
      </c>
      <c r="R1420" s="5">
        <v>9.3000000000000007</v>
      </c>
      <c r="S1420" s="5">
        <v>4600</v>
      </c>
    </row>
    <row r="1421" spans="1:19">
      <c r="A1421" s="2" t="s">
        <v>17151</v>
      </c>
      <c r="B1421" s="2" t="s">
        <v>475</v>
      </c>
      <c r="C1421" s="2" t="s">
        <v>17152</v>
      </c>
      <c r="D1421" s="2" t="s">
        <v>2096</v>
      </c>
      <c r="E1421" s="2" t="s">
        <v>40</v>
      </c>
      <c r="F1421" s="2" t="s">
        <v>17153</v>
      </c>
      <c r="G1421" s="2" t="s">
        <v>94</v>
      </c>
      <c r="H1421" s="2" t="s">
        <v>13316</v>
      </c>
      <c r="I1421" s="2" t="s">
        <v>206</v>
      </c>
      <c r="J1421" s="9">
        <v>1000</v>
      </c>
      <c r="K1421" s="9">
        <v>1668</v>
      </c>
      <c r="L1421" s="5">
        <v>70</v>
      </c>
      <c r="M1421" s="5">
        <v>2</v>
      </c>
      <c r="N1421" s="5">
        <v>51.32</v>
      </c>
      <c r="O1421" s="5">
        <v>106.88</v>
      </c>
      <c r="P1421" s="5">
        <v>4.2</v>
      </c>
      <c r="Q1421" s="5">
        <v>0.73</v>
      </c>
      <c r="R1421" s="5">
        <v>25.66</v>
      </c>
      <c r="S1421" s="5">
        <v>2058</v>
      </c>
    </row>
    <row r="1422" spans="1:19">
      <c r="A1422" s="2" t="s">
        <v>17154</v>
      </c>
      <c r="B1422" s="2" t="s">
        <v>1833</v>
      </c>
      <c r="C1422" s="2" t="s">
        <v>17155</v>
      </c>
      <c r="D1422" s="2" t="s">
        <v>138</v>
      </c>
      <c r="E1422" s="2" t="s">
        <v>40</v>
      </c>
      <c r="F1422" s="2" t="s">
        <v>17156</v>
      </c>
      <c r="G1422" s="2" t="s">
        <v>134</v>
      </c>
      <c r="H1422" s="2" t="s">
        <v>13316</v>
      </c>
      <c r="I1422" s="2" t="s">
        <v>313</v>
      </c>
      <c r="J1422" s="9">
        <v>600</v>
      </c>
      <c r="K1422" s="9">
        <v>2317</v>
      </c>
      <c r="L1422" s="5">
        <v>68</v>
      </c>
      <c r="M1422" s="5">
        <v>6</v>
      </c>
      <c r="N1422" s="5">
        <v>53.45</v>
      </c>
      <c r="O1422" s="5">
        <v>314.86</v>
      </c>
      <c r="P1422" s="5">
        <v>2.93</v>
      </c>
      <c r="Q1422" s="5">
        <v>0.79</v>
      </c>
      <c r="R1422" s="5">
        <v>8.91</v>
      </c>
      <c r="S1422" s="5">
        <v>4700</v>
      </c>
    </row>
    <row r="1423" spans="1:19">
      <c r="A1423" s="2" t="s">
        <v>17157</v>
      </c>
      <c r="B1423" s="2" t="s">
        <v>1068</v>
      </c>
      <c r="C1423" s="2" t="s">
        <v>17158</v>
      </c>
      <c r="D1423" s="2" t="s">
        <v>17159</v>
      </c>
      <c r="E1423" s="2" t="s">
        <v>118</v>
      </c>
      <c r="F1423" s="2" t="s">
        <v>1007</v>
      </c>
      <c r="G1423" s="2" t="s">
        <v>150</v>
      </c>
      <c r="H1423" s="2" t="s">
        <v>13316</v>
      </c>
      <c r="I1423" s="2" t="s">
        <v>313</v>
      </c>
      <c r="J1423" s="9">
        <v>800</v>
      </c>
      <c r="K1423" s="9">
        <v>749</v>
      </c>
      <c r="L1423" s="5">
        <v>31</v>
      </c>
      <c r="M1423" s="5">
        <v>0</v>
      </c>
      <c r="N1423" s="5">
        <v>22.18</v>
      </c>
      <c r="O1423" s="5">
        <v>0</v>
      </c>
      <c r="P1423" s="5">
        <v>4.1399999999999997</v>
      </c>
      <c r="Q1423" s="5">
        <v>0.72</v>
      </c>
      <c r="R1423" s="5">
        <v>0</v>
      </c>
      <c r="S1423" s="5">
        <v>1516</v>
      </c>
    </row>
    <row r="1424" spans="1:19">
      <c r="A1424" s="2" t="s">
        <v>17160</v>
      </c>
      <c r="B1424" s="2" t="s">
        <v>1046</v>
      </c>
      <c r="C1424" s="2" t="s">
        <v>17161</v>
      </c>
      <c r="D1424" s="2" t="s">
        <v>552</v>
      </c>
      <c r="E1424" s="2" t="s">
        <v>222</v>
      </c>
      <c r="F1424" s="2" t="s">
        <v>17162</v>
      </c>
      <c r="G1424" s="2" t="s">
        <v>25</v>
      </c>
      <c r="H1424" s="2" t="s">
        <v>13316</v>
      </c>
      <c r="I1424" s="2" t="s">
        <v>458</v>
      </c>
      <c r="J1424" s="9">
        <v>100</v>
      </c>
      <c r="K1424" s="9">
        <v>1666</v>
      </c>
      <c r="L1424" s="5">
        <v>59</v>
      </c>
      <c r="M1424" s="5">
        <v>1</v>
      </c>
      <c r="N1424" s="5">
        <v>30.5</v>
      </c>
      <c r="O1424" s="5">
        <v>57.14</v>
      </c>
      <c r="P1424" s="5">
        <v>3.54</v>
      </c>
      <c r="Q1424" s="5">
        <v>0.52</v>
      </c>
      <c r="R1424" s="5">
        <v>30.5</v>
      </c>
      <c r="S1424" s="5">
        <v>1750</v>
      </c>
    </row>
    <row r="1425" spans="1:19">
      <c r="A1425" s="2" t="s">
        <v>17163</v>
      </c>
      <c r="B1425" s="2" t="s">
        <v>924</v>
      </c>
      <c r="C1425" s="2" t="s">
        <v>17164</v>
      </c>
      <c r="D1425" s="2" t="s">
        <v>2235</v>
      </c>
      <c r="E1425" s="2" t="s">
        <v>32</v>
      </c>
      <c r="F1425" s="2" t="s">
        <v>17165</v>
      </c>
      <c r="G1425" s="2" t="s">
        <v>344</v>
      </c>
      <c r="H1425" s="2" t="s">
        <v>13316</v>
      </c>
      <c r="I1425" s="2" t="s">
        <v>51</v>
      </c>
      <c r="J1425" s="9">
        <v>100</v>
      </c>
      <c r="K1425" s="9">
        <v>769</v>
      </c>
      <c r="L1425" s="5">
        <v>16</v>
      </c>
      <c r="M1425" s="5">
        <v>1</v>
      </c>
      <c r="N1425" s="5">
        <v>7.71</v>
      </c>
      <c r="O1425" s="5">
        <v>46.53</v>
      </c>
      <c r="P1425" s="5">
        <v>2.08</v>
      </c>
      <c r="Q1425" s="5">
        <v>0.48</v>
      </c>
      <c r="R1425" s="5">
        <v>7.71</v>
      </c>
      <c r="S1425" s="5">
        <v>2600</v>
      </c>
    </row>
    <row r="1426" spans="1:19">
      <c r="A1426" s="2" t="s">
        <v>17166</v>
      </c>
      <c r="B1426" s="2" t="s">
        <v>17167</v>
      </c>
      <c r="C1426" s="2" t="s">
        <v>17168</v>
      </c>
      <c r="D1426" s="2" t="s">
        <v>17169</v>
      </c>
      <c r="E1426" s="2" t="s">
        <v>3898</v>
      </c>
      <c r="F1426" s="2" t="s">
        <v>17170</v>
      </c>
      <c r="G1426" s="2" t="s">
        <v>72</v>
      </c>
      <c r="H1426" s="2" t="s">
        <v>13316</v>
      </c>
      <c r="I1426" s="2" t="s">
        <v>140</v>
      </c>
      <c r="J1426" s="9">
        <v>100</v>
      </c>
      <c r="K1426" s="9">
        <v>1397</v>
      </c>
      <c r="L1426" s="5">
        <v>24</v>
      </c>
      <c r="M1426" s="5">
        <v>0</v>
      </c>
      <c r="N1426" s="5">
        <v>12.66</v>
      </c>
      <c r="O1426" s="5">
        <v>0</v>
      </c>
      <c r="P1426" s="5">
        <v>1.72</v>
      </c>
      <c r="Q1426" s="5">
        <v>0.53</v>
      </c>
      <c r="R1426" s="5">
        <v>0</v>
      </c>
      <c r="S1426" s="5">
        <v>2708</v>
      </c>
    </row>
    <row r="1427" spans="1:19">
      <c r="A1427" s="2" t="s">
        <v>17171</v>
      </c>
      <c r="B1427" s="2" t="s">
        <v>8470</v>
      </c>
      <c r="C1427" s="2" t="s">
        <v>17172</v>
      </c>
      <c r="D1427" s="2" t="s">
        <v>175</v>
      </c>
      <c r="E1427" s="2" t="s">
        <v>23</v>
      </c>
      <c r="F1427" s="2" t="s">
        <v>3037</v>
      </c>
      <c r="G1427" s="2" t="s">
        <v>65</v>
      </c>
      <c r="H1427" s="2" t="s">
        <v>13316</v>
      </c>
      <c r="I1427" s="2" t="s">
        <v>140</v>
      </c>
      <c r="J1427" s="9">
        <v>600</v>
      </c>
      <c r="K1427" s="9">
        <v>903</v>
      </c>
      <c r="L1427" s="5">
        <v>30</v>
      </c>
      <c r="M1427" s="5">
        <v>0</v>
      </c>
      <c r="N1427" s="5">
        <v>19.14</v>
      </c>
      <c r="O1427" s="5">
        <v>0</v>
      </c>
      <c r="P1427" s="5">
        <v>3.32</v>
      </c>
      <c r="Q1427" s="5">
        <v>0.64</v>
      </c>
      <c r="R1427" s="5">
        <v>0</v>
      </c>
      <c r="S1427" s="5">
        <v>3100</v>
      </c>
    </row>
    <row r="1428" spans="1:19">
      <c r="A1428" s="2" t="s">
        <v>17173</v>
      </c>
      <c r="B1428" s="2" t="s">
        <v>404</v>
      </c>
      <c r="C1428" s="2" t="s">
        <v>791</v>
      </c>
      <c r="D1428" s="2" t="s">
        <v>17174</v>
      </c>
      <c r="E1428" s="2" t="s">
        <v>40</v>
      </c>
      <c r="F1428" s="2" t="s">
        <v>17175</v>
      </c>
      <c r="G1428" s="2" t="s">
        <v>266</v>
      </c>
      <c r="H1428" s="2" t="s">
        <v>13316</v>
      </c>
      <c r="I1428" s="2" t="s">
        <v>27</v>
      </c>
      <c r="J1428" s="9">
        <v>800</v>
      </c>
      <c r="K1428" s="9">
        <v>2196</v>
      </c>
      <c r="L1428" s="5">
        <v>54</v>
      </c>
      <c r="M1428" s="5">
        <v>4</v>
      </c>
      <c r="N1428" s="5">
        <v>41.92</v>
      </c>
      <c r="O1428" s="5">
        <v>219.51</v>
      </c>
      <c r="P1428" s="5">
        <v>2.46</v>
      </c>
      <c r="Q1428" s="5">
        <v>0.78</v>
      </c>
      <c r="R1428" s="5">
        <v>10.48</v>
      </c>
      <c r="S1428" s="5">
        <v>4100</v>
      </c>
    </row>
    <row r="1429" spans="1:19">
      <c r="A1429" s="2" t="s">
        <v>17176</v>
      </c>
      <c r="B1429" s="2" t="s">
        <v>340</v>
      </c>
      <c r="C1429" s="2" t="s">
        <v>3102</v>
      </c>
      <c r="D1429" s="2" t="s">
        <v>175</v>
      </c>
      <c r="E1429" s="2" t="s">
        <v>23</v>
      </c>
      <c r="F1429" s="2" t="s">
        <v>3836</v>
      </c>
      <c r="G1429" s="2" t="s">
        <v>42</v>
      </c>
      <c r="H1429" s="2" t="s">
        <v>13316</v>
      </c>
      <c r="I1429" s="2" t="s">
        <v>66</v>
      </c>
      <c r="J1429" s="9">
        <v>100</v>
      </c>
      <c r="K1429" s="9">
        <v>2018</v>
      </c>
      <c r="L1429" s="5">
        <v>33</v>
      </c>
      <c r="M1429" s="5">
        <v>1</v>
      </c>
      <c r="N1429" s="5">
        <v>13.61</v>
      </c>
      <c r="O1429" s="5">
        <v>52.96</v>
      </c>
      <c r="P1429" s="5">
        <v>1.64</v>
      </c>
      <c r="Q1429" s="5">
        <v>0.41</v>
      </c>
      <c r="R1429" s="5">
        <v>13.61</v>
      </c>
      <c r="S1429" s="5">
        <v>1000</v>
      </c>
    </row>
    <row r="1430" spans="1:19">
      <c r="A1430" s="2" t="s">
        <v>17177</v>
      </c>
      <c r="B1430" s="2" t="s">
        <v>1470</v>
      </c>
      <c r="C1430" s="2" t="s">
        <v>17178</v>
      </c>
      <c r="D1430" s="2" t="s">
        <v>12908</v>
      </c>
      <c r="E1430" s="2" t="s">
        <v>432</v>
      </c>
      <c r="F1430" s="2" t="s">
        <v>17179</v>
      </c>
      <c r="G1430" s="2" t="s">
        <v>50</v>
      </c>
      <c r="H1430" s="2" t="s">
        <v>13316</v>
      </c>
      <c r="I1430" s="2" t="s">
        <v>162</v>
      </c>
      <c r="J1430" s="9">
        <v>800</v>
      </c>
      <c r="K1430" s="9">
        <v>1142</v>
      </c>
      <c r="L1430" s="5">
        <v>39</v>
      </c>
      <c r="M1430" s="5">
        <v>4</v>
      </c>
      <c r="N1430" s="5">
        <v>24.26</v>
      </c>
      <c r="O1430" s="5">
        <v>235.2</v>
      </c>
      <c r="P1430" s="5">
        <v>3.42</v>
      </c>
      <c r="Q1430" s="5">
        <v>0.62</v>
      </c>
      <c r="R1430" s="5">
        <v>6.06</v>
      </c>
      <c r="S1430" s="5">
        <v>2500</v>
      </c>
    </row>
    <row r="1431" spans="1:19">
      <c r="A1431" s="2" t="s">
        <v>17180</v>
      </c>
      <c r="B1431" s="2" t="s">
        <v>1646</v>
      </c>
      <c r="C1431" s="2" t="s">
        <v>17181</v>
      </c>
      <c r="D1431" s="2" t="s">
        <v>17182</v>
      </c>
      <c r="E1431" s="2" t="s">
        <v>48</v>
      </c>
      <c r="F1431" s="2" t="s">
        <v>17183</v>
      </c>
      <c r="G1431" s="2" t="s">
        <v>87</v>
      </c>
      <c r="H1431" s="2" t="s">
        <v>13316</v>
      </c>
      <c r="I1431" s="2" t="s">
        <v>73</v>
      </c>
      <c r="J1431" s="9">
        <v>300</v>
      </c>
      <c r="K1431" s="9">
        <v>1421</v>
      </c>
      <c r="L1431" s="5">
        <v>53</v>
      </c>
      <c r="M1431" s="5">
        <v>1</v>
      </c>
      <c r="N1431" s="5">
        <v>35.07</v>
      </c>
      <c r="O1431" s="5">
        <v>56.65</v>
      </c>
      <c r="P1431" s="5">
        <v>3.73</v>
      </c>
      <c r="Q1431" s="5">
        <v>0.66</v>
      </c>
      <c r="R1431" s="5">
        <v>35.07</v>
      </c>
      <c r="S1431" s="5">
        <v>2312</v>
      </c>
    </row>
    <row r="1432" spans="1:19">
      <c r="A1432" s="2" t="s">
        <v>17184</v>
      </c>
      <c r="B1432" s="2" t="s">
        <v>7324</v>
      </c>
      <c r="C1432" s="2" t="s">
        <v>17185</v>
      </c>
      <c r="D1432" s="2" t="s">
        <v>17186</v>
      </c>
      <c r="E1432" s="2" t="s">
        <v>125</v>
      </c>
      <c r="F1432" s="2" t="s">
        <v>17187</v>
      </c>
      <c r="G1432" s="2" t="s">
        <v>134</v>
      </c>
      <c r="H1432" s="2" t="s">
        <v>13316</v>
      </c>
      <c r="I1432" s="2" t="s">
        <v>27</v>
      </c>
      <c r="J1432" s="9">
        <v>600</v>
      </c>
      <c r="K1432" s="9">
        <v>813</v>
      </c>
      <c r="L1432" s="5">
        <v>23</v>
      </c>
      <c r="M1432" s="5">
        <v>0</v>
      </c>
      <c r="N1432" s="5">
        <v>13.93</v>
      </c>
      <c r="O1432" s="5">
        <v>0</v>
      </c>
      <c r="P1432" s="5">
        <v>2.83</v>
      </c>
      <c r="Q1432" s="5">
        <v>0.61</v>
      </c>
      <c r="R1432" s="5">
        <v>0</v>
      </c>
      <c r="S1432" s="5">
        <v>1491</v>
      </c>
    </row>
    <row r="1433" spans="1:19">
      <c r="A1433" s="2" t="s">
        <v>17188</v>
      </c>
      <c r="B1433" s="2" t="s">
        <v>17189</v>
      </c>
      <c r="C1433" s="2" t="s">
        <v>3438</v>
      </c>
      <c r="D1433" s="2" t="s">
        <v>7229</v>
      </c>
      <c r="E1433" s="2" t="s">
        <v>188</v>
      </c>
      <c r="F1433" s="2" t="s">
        <v>17190</v>
      </c>
      <c r="G1433" s="2" t="s">
        <v>58</v>
      </c>
      <c r="H1433" s="2" t="s">
        <v>13316</v>
      </c>
      <c r="I1433" s="2" t="s">
        <v>458</v>
      </c>
      <c r="J1433" s="9">
        <v>1000</v>
      </c>
      <c r="K1433" s="9">
        <v>917</v>
      </c>
      <c r="L1433" s="5">
        <v>19</v>
      </c>
      <c r="M1433" s="5">
        <v>0</v>
      </c>
      <c r="N1433" s="5">
        <v>13.83</v>
      </c>
      <c r="O1433" s="5">
        <v>0</v>
      </c>
      <c r="P1433" s="5">
        <v>2.0699999999999998</v>
      </c>
      <c r="Q1433" s="5">
        <v>0.73</v>
      </c>
      <c r="R1433" s="5">
        <v>0</v>
      </c>
      <c r="S1433" s="5">
        <v>3800</v>
      </c>
    </row>
    <row r="1434" spans="1:19">
      <c r="A1434" s="2" t="s">
        <v>17191</v>
      </c>
      <c r="B1434" s="2" t="s">
        <v>5345</v>
      </c>
      <c r="C1434" s="2" t="s">
        <v>17192</v>
      </c>
      <c r="D1434" s="2" t="s">
        <v>3190</v>
      </c>
      <c r="E1434" s="2" t="s">
        <v>112</v>
      </c>
      <c r="F1434" s="2" t="s">
        <v>17193</v>
      </c>
      <c r="G1434" s="2" t="s">
        <v>87</v>
      </c>
      <c r="H1434" s="2" t="s">
        <v>13316</v>
      </c>
      <c r="I1434" s="2" t="s">
        <v>177</v>
      </c>
      <c r="J1434" s="9">
        <v>400</v>
      </c>
      <c r="K1434" s="9">
        <v>1988</v>
      </c>
      <c r="L1434" s="5">
        <v>49</v>
      </c>
      <c r="M1434" s="5">
        <v>0</v>
      </c>
      <c r="N1434" s="5">
        <v>32.03</v>
      </c>
      <c r="O1434" s="5">
        <v>0</v>
      </c>
      <c r="P1434" s="5">
        <v>2.46</v>
      </c>
      <c r="Q1434" s="5">
        <v>0.65</v>
      </c>
      <c r="R1434" s="5">
        <v>0</v>
      </c>
      <c r="S1434" s="5">
        <v>2000</v>
      </c>
    </row>
    <row r="1435" spans="1:19">
      <c r="A1435" s="2" t="s">
        <v>17194</v>
      </c>
      <c r="B1435" s="2" t="s">
        <v>2253</v>
      </c>
      <c r="C1435" s="2" t="s">
        <v>7728</v>
      </c>
      <c r="D1435" s="2" t="s">
        <v>2907</v>
      </c>
      <c r="E1435" s="2" t="s">
        <v>432</v>
      </c>
      <c r="F1435" s="2" t="s">
        <v>17195</v>
      </c>
      <c r="G1435" s="2" t="s">
        <v>102</v>
      </c>
      <c r="H1435" s="2" t="s">
        <v>13316</v>
      </c>
      <c r="I1435" s="2" t="s">
        <v>59</v>
      </c>
      <c r="J1435" s="9">
        <v>600</v>
      </c>
      <c r="K1435" s="9">
        <v>1176</v>
      </c>
      <c r="L1435" s="5">
        <v>47</v>
      </c>
      <c r="M1435" s="5">
        <v>0</v>
      </c>
      <c r="N1435" s="5">
        <v>21.31</v>
      </c>
      <c r="O1435" s="5">
        <v>0</v>
      </c>
      <c r="P1435" s="5">
        <v>4</v>
      </c>
      <c r="Q1435" s="5">
        <v>0.45</v>
      </c>
      <c r="R1435" s="5">
        <v>0</v>
      </c>
      <c r="S1435" s="5">
        <v>4600</v>
      </c>
    </row>
    <row r="1436" spans="1:19">
      <c r="A1436" s="2" t="s">
        <v>17196</v>
      </c>
      <c r="B1436" s="2" t="s">
        <v>90</v>
      </c>
      <c r="C1436" s="2" t="s">
        <v>17197</v>
      </c>
      <c r="D1436" s="2" t="s">
        <v>17198</v>
      </c>
      <c r="E1436" s="2" t="s">
        <v>32</v>
      </c>
      <c r="F1436" s="2" t="s">
        <v>17199</v>
      </c>
      <c r="G1436" s="2" t="s">
        <v>94</v>
      </c>
      <c r="H1436" s="2" t="s">
        <v>13316</v>
      </c>
      <c r="I1436" s="2" t="s">
        <v>120</v>
      </c>
      <c r="J1436" s="9">
        <v>200</v>
      </c>
      <c r="K1436" s="9">
        <v>1973</v>
      </c>
      <c r="L1436" s="5">
        <v>88</v>
      </c>
      <c r="M1436" s="5">
        <v>0</v>
      </c>
      <c r="N1436" s="5">
        <v>58.42</v>
      </c>
      <c r="O1436" s="5">
        <v>0</v>
      </c>
      <c r="P1436" s="5">
        <v>4.46</v>
      </c>
      <c r="Q1436" s="5">
        <v>0.66</v>
      </c>
      <c r="R1436" s="5">
        <v>0</v>
      </c>
      <c r="S1436" s="5">
        <v>2000</v>
      </c>
    </row>
    <row r="1437" spans="1:19">
      <c r="A1437" s="2" t="s">
        <v>17200</v>
      </c>
      <c r="B1437" s="2" t="s">
        <v>17201</v>
      </c>
      <c r="C1437" s="2" t="s">
        <v>83</v>
      </c>
      <c r="D1437" s="2" t="s">
        <v>264</v>
      </c>
      <c r="E1437" s="2" t="s">
        <v>23</v>
      </c>
      <c r="F1437" s="2" t="s">
        <v>17202</v>
      </c>
      <c r="G1437" s="2" t="s">
        <v>150</v>
      </c>
      <c r="H1437" s="2" t="s">
        <v>13316</v>
      </c>
      <c r="I1437" s="2" t="s">
        <v>177</v>
      </c>
      <c r="J1437" s="9">
        <v>1000</v>
      </c>
      <c r="K1437" s="9">
        <v>1640</v>
      </c>
      <c r="L1437" s="5">
        <v>40</v>
      </c>
      <c r="M1437" s="5">
        <v>3</v>
      </c>
      <c r="N1437" s="5">
        <v>16.28</v>
      </c>
      <c r="O1437" s="5">
        <v>216.28</v>
      </c>
      <c r="P1437" s="5">
        <v>2.44</v>
      </c>
      <c r="Q1437" s="5">
        <v>0.41</v>
      </c>
      <c r="R1437" s="5">
        <v>5.43</v>
      </c>
      <c r="S1437" s="5">
        <v>1800</v>
      </c>
    </row>
    <row r="1438" spans="1:19">
      <c r="A1438" s="2" t="s">
        <v>17203</v>
      </c>
      <c r="B1438" s="2" t="s">
        <v>17204</v>
      </c>
      <c r="C1438" s="2" t="s">
        <v>17205</v>
      </c>
      <c r="D1438" s="2" t="s">
        <v>1881</v>
      </c>
      <c r="E1438" s="2" t="s">
        <v>32</v>
      </c>
      <c r="F1438" s="2" t="s">
        <v>6131</v>
      </c>
      <c r="G1438" s="2" t="s">
        <v>65</v>
      </c>
      <c r="H1438" s="2" t="s">
        <v>13316</v>
      </c>
      <c r="I1438" s="2" t="s">
        <v>206</v>
      </c>
      <c r="J1438" s="9">
        <v>700</v>
      </c>
      <c r="K1438" s="9">
        <v>1066</v>
      </c>
      <c r="L1438" s="5">
        <v>20</v>
      </c>
      <c r="M1438" s="5">
        <v>2</v>
      </c>
      <c r="N1438" s="5">
        <v>15.51</v>
      </c>
      <c r="O1438" s="5">
        <v>140.59</v>
      </c>
      <c r="P1438" s="5">
        <v>1.88</v>
      </c>
      <c r="Q1438" s="5">
        <v>0.78</v>
      </c>
      <c r="R1438" s="5">
        <v>7.76</v>
      </c>
      <c r="S1438" s="5">
        <v>2125</v>
      </c>
    </row>
    <row r="1439" spans="1:19">
      <c r="A1439" s="2" t="s">
        <v>17206</v>
      </c>
      <c r="B1439" s="2" t="s">
        <v>539</v>
      </c>
      <c r="C1439" s="2" t="s">
        <v>17207</v>
      </c>
      <c r="D1439" s="2" t="s">
        <v>10833</v>
      </c>
      <c r="E1439" s="2" t="s">
        <v>23</v>
      </c>
      <c r="F1439" s="2" t="s">
        <v>5446</v>
      </c>
      <c r="G1439" s="2" t="s">
        <v>34</v>
      </c>
      <c r="H1439" s="2" t="s">
        <v>13316</v>
      </c>
      <c r="I1439" s="2" t="s">
        <v>177</v>
      </c>
      <c r="J1439" s="9">
        <v>100</v>
      </c>
      <c r="K1439" s="9">
        <v>1878</v>
      </c>
      <c r="L1439" s="5">
        <v>65</v>
      </c>
      <c r="M1439" s="5">
        <v>3</v>
      </c>
      <c r="N1439" s="5">
        <v>30.39</v>
      </c>
      <c r="O1439" s="5">
        <v>192.69</v>
      </c>
      <c r="P1439" s="5">
        <v>3.46</v>
      </c>
      <c r="Q1439" s="5">
        <v>0.47</v>
      </c>
      <c r="R1439" s="5">
        <v>10.130000000000001</v>
      </c>
      <c r="S1439" s="5">
        <v>4400</v>
      </c>
    </row>
    <row r="1440" spans="1:19">
      <c r="A1440" s="2" t="s">
        <v>17208</v>
      </c>
      <c r="B1440" s="2" t="s">
        <v>17209</v>
      </c>
      <c r="C1440" s="2" t="s">
        <v>69</v>
      </c>
      <c r="D1440" s="2" t="s">
        <v>310</v>
      </c>
      <c r="E1440" s="2" t="s">
        <v>78</v>
      </c>
      <c r="F1440" s="2" t="s">
        <v>17210</v>
      </c>
      <c r="G1440" s="2" t="s">
        <v>42</v>
      </c>
      <c r="H1440" s="2" t="s">
        <v>13316</v>
      </c>
      <c r="I1440" s="2" t="s">
        <v>293</v>
      </c>
      <c r="J1440" s="9">
        <v>300</v>
      </c>
      <c r="K1440" s="9">
        <v>1033</v>
      </c>
      <c r="L1440" s="5">
        <v>42</v>
      </c>
      <c r="M1440" s="5">
        <v>1</v>
      </c>
      <c r="N1440" s="5">
        <v>30.56</v>
      </c>
      <c r="O1440" s="5">
        <v>65.319999999999993</v>
      </c>
      <c r="P1440" s="5">
        <v>4.07</v>
      </c>
      <c r="Q1440" s="5">
        <v>0.73</v>
      </c>
      <c r="R1440" s="5">
        <v>30.56</v>
      </c>
      <c r="S1440" s="5">
        <v>1624</v>
      </c>
    </row>
    <row r="1441" spans="1:19">
      <c r="A1441" s="2" t="s">
        <v>17211</v>
      </c>
      <c r="B1441" s="2" t="s">
        <v>17212</v>
      </c>
      <c r="C1441" s="2" t="s">
        <v>6925</v>
      </c>
      <c r="D1441" s="2" t="s">
        <v>1511</v>
      </c>
      <c r="E1441" s="2" t="s">
        <v>40</v>
      </c>
      <c r="F1441" s="2" t="s">
        <v>17213</v>
      </c>
      <c r="G1441" s="2" t="s">
        <v>253</v>
      </c>
      <c r="H1441" s="2" t="s">
        <v>13316</v>
      </c>
      <c r="I1441" s="2" t="s">
        <v>356</v>
      </c>
      <c r="J1441" s="9">
        <v>800</v>
      </c>
      <c r="K1441" s="9">
        <v>585</v>
      </c>
      <c r="L1441" s="5">
        <v>16</v>
      </c>
      <c r="M1441" s="5">
        <v>0</v>
      </c>
      <c r="N1441" s="5">
        <v>12.58</v>
      </c>
      <c r="O1441" s="5">
        <v>0</v>
      </c>
      <c r="P1441" s="5">
        <v>2.74</v>
      </c>
      <c r="Q1441" s="5">
        <v>0.79</v>
      </c>
      <c r="R1441" s="5">
        <v>0</v>
      </c>
      <c r="S1441" s="5">
        <v>1625</v>
      </c>
    </row>
    <row r="1442" spans="1:19">
      <c r="A1442" s="2" t="s">
        <v>17214</v>
      </c>
      <c r="B1442" s="2" t="s">
        <v>17215</v>
      </c>
      <c r="C1442" s="2" t="s">
        <v>5921</v>
      </c>
      <c r="D1442" s="2" t="s">
        <v>655</v>
      </c>
      <c r="E1442" s="2" t="s">
        <v>125</v>
      </c>
      <c r="F1442" s="2" t="s">
        <v>17216</v>
      </c>
      <c r="G1442" s="2" t="s">
        <v>102</v>
      </c>
      <c r="H1442" s="2" t="s">
        <v>13316</v>
      </c>
      <c r="I1442" s="2" t="s">
        <v>43</v>
      </c>
      <c r="J1442" s="9">
        <v>100</v>
      </c>
      <c r="K1442" s="9">
        <v>1384</v>
      </c>
      <c r="L1442" s="5">
        <v>30</v>
      </c>
      <c r="M1442" s="5">
        <v>1</v>
      </c>
      <c r="N1442" s="5">
        <v>19.239999999999998</v>
      </c>
      <c r="O1442" s="5">
        <v>47.2</v>
      </c>
      <c r="P1442" s="5">
        <v>2.17</v>
      </c>
      <c r="Q1442" s="5">
        <v>0.64</v>
      </c>
      <c r="R1442" s="5">
        <v>19.239999999999998</v>
      </c>
      <c r="S1442" s="5">
        <v>2875</v>
      </c>
    </row>
    <row r="1443" spans="1:19">
      <c r="A1443" s="2" t="s">
        <v>17217</v>
      </c>
      <c r="B1443" s="2" t="s">
        <v>17218</v>
      </c>
      <c r="C1443" s="2" t="s">
        <v>3196</v>
      </c>
      <c r="D1443" s="2" t="s">
        <v>431</v>
      </c>
      <c r="E1443" s="2" t="s">
        <v>432</v>
      </c>
      <c r="F1443" s="2" t="s">
        <v>17219</v>
      </c>
      <c r="G1443" s="2" t="s">
        <v>266</v>
      </c>
      <c r="H1443" s="2" t="s">
        <v>13316</v>
      </c>
      <c r="I1443" s="2" t="s">
        <v>248</v>
      </c>
      <c r="J1443" s="9">
        <v>700</v>
      </c>
      <c r="K1443" s="9">
        <v>1574</v>
      </c>
      <c r="L1443" s="5">
        <v>64</v>
      </c>
      <c r="M1443" s="5">
        <v>2</v>
      </c>
      <c r="N1443" s="5">
        <v>36.369999999999997</v>
      </c>
      <c r="O1443" s="5">
        <v>144.13999999999999</v>
      </c>
      <c r="P1443" s="5">
        <v>4.07</v>
      </c>
      <c r="Q1443" s="5">
        <v>0.56999999999999995</v>
      </c>
      <c r="R1443" s="5">
        <v>18.18</v>
      </c>
      <c r="S1443" s="5">
        <v>915</v>
      </c>
    </row>
    <row r="1444" spans="1:19">
      <c r="A1444" s="2" t="s">
        <v>17220</v>
      </c>
      <c r="B1444" s="2" t="s">
        <v>4596</v>
      </c>
      <c r="C1444" s="2" t="s">
        <v>11711</v>
      </c>
      <c r="D1444" s="2" t="s">
        <v>7480</v>
      </c>
      <c r="E1444" s="2" t="s">
        <v>132</v>
      </c>
      <c r="F1444" s="2" t="s">
        <v>17221</v>
      </c>
      <c r="G1444" s="2" t="s">
        <v>344</v>
      </c>
      <c r="H1444" s="2" t="s">
        <v>13316</v>
      </c>
      <c r="I1444" s="2" t="s">
        <v>217</v>
      </c>
      <c r="J1444" s="9">
        <v>200</v>
      </c>
      <c r="K1444" s="9">
        <v>1099</v>
      </c>
      <c r="L1444" s="5">
        <v>22</v>
      </c>
      <c r="M1444" s="5">
        <v>0</v>
      </c>
      <c r="N1444" s="5">
        <v>9.16</v>
      </c>
      <c r="O1444" s="5">
        <v>0</v>
      </c>
      <c r="P1444" s="5">
        <v>2</v>
      </c>
      <c r="Q1444" s="5">
        <v>0.42</v>
      </c>
      <c r="R1444" s="5">
        <v>0</v>
      </c>
      <c r="S1444" s="5">
        <v>2800</v>
      </c>
    </row>
    <row r="1445" spans="1:19">
      <c r="A1445" s="2" t="s">
        <v>17222</v>
      </c>
      <c r="B1445" s="2" t="s">
        <v>1681</v>
      </c>
      <c r="C1445" s="2" t="s">
        <v>3102</v>
      </c>
      <c r="D1445" s="2" t="s">
        <v>17223</v>
      </c>
      <c r="E1445" s="2" t="s">
        <v>40</v>
      </c>
      <c r="F1445" s="2" t="s">
        <v>17224</v>
      </c>
      <c r="G1445" s="2" t="s">
        <v>65</v>
      </c>
      <c r="H1445" s="2" t="s">
        <v>13316</v>
      </c>
      <c r="I1445" s="2" t="s">
        <v>88</v>
      </c>
      <c r="J1445" s="9">
        <v>200</v>
      </c>
      <c r="K1445" s="9">
        <v>1454</v>
      </c>
      <c r="L1445" s="5">
        <v>38</v>
      </c>
      <c r="M1445" s="5">
        <v>3</v>
      </c>
      <c r="N1445" s="5">
        <v>25.8</v>
      </c>
      <c r="O1445" s="5">
        <v>189.47</v>
      </c>
      <c r="P1445" s="5">
        <v>2.61</v>
      </c>
      <c r="Q1445" s="5">
        <v>0.68</v>
      </c>
      <c r="R1445" s="5">
        <v>8.6</v>
      </c>
      <c r="S1445" s="5">
        <v>2006</v>
      </c>
    </row>
    <row r="1446" spans="1:19">
      <c r="A1446" s="2" t="s">
        <v>17225</v>
      </c>
      <c r="B1446" s="2" t="s">
        <v>1269</v>
      </c>
      <c r="C1446" s="2" t="s">
        <v>2540</v>
      </c>
      <c r="D1446" s="2" t="s">
        <v>4521</v>
      </c>
      <c r="E1446" s="2" t="s">
        <v>32</v>
      </c>
      <c r="F1446" s="2" t="s">
        <v>17226</v>
      </c>
      <c r="G1446" s="2" t="s">
        <v>150</v>
      </c>
      <c r="H1446" s="2" t="s">
        <v>13316</v>
      </c>
      <c r="I1446" s="2" t="s">
        <v>155</v>
      </c>
      <c r="J1446" s="9">
        <v>300</v>
      </c>
      <c r="K1446" s="9">
        <v>1232</v>
      </c>
      <c r="L1446" s="5">
        <v>43</v>
      </c>
      <c r="M1446" s="5">
        <v>0</v>
      </c>
      <c r="N1446" s="5">
        <v>34.24</v>
      </c>
      <c r="O1446" s="5">
        <v>0</v>
      </c>
      <c r="P1446" s="5">
        <v>3.49</v>
      </c>
      <c r="Q1446" s="5">
        <v>0.8</v>
      </c>
      <c r="R1446" s="5">
        <v>0</v>
      </c>
      <c r="S1446" s="5">
        <v>2250</v>
      </c>
    </row>
    <row r="1447" spans="1:19">
      <c r="A1447" s="2" t="s">
        <v>17227</v>
      </c>
      <c r="B1447" s="2" t="s">
        <v>1562</v>
      </c>
      <c r="C1447" s="2" t="s">
        <v>17228</v>
      </c>
      <c r="D1447" s="2" t="s">
        <v>144</v>
      </c>
      <c r="E1447" s="2" t="s">
        <v>40</v>
      </c>
      <c r="F1447" s="2" t="s">
        <v>17229</v>
      </c>
      <c r="G1447" s="2" t="s">
        <v>167</v>
      </c>
      <c r="H1447" s="2" t="s">
        <v>13316</v>
      </c>
      <c r="I1447" s="2" t="s">
        <v>88</v>
      </c>
      <c r="J1447" s="9">
        <v>1000</v>
      </c>
      <c r="K1447" s="9">
        <v>2400</v>
      </c>
      <c r="L1447" s="5">
        <v>89</v>
      </c>
      <c r="M1447" s="5">
        <v>4</v>
      </c>
      <c r="N1447" s="5">
        <v>64.52</v>
      </c>
      <c r="O1447" s="5">
        <v>144.30000000000001</v>
      </c>
      <c r="P1447" s="5">
        <v>3.71</v>
      </c>
      <c r="Q1447" s="5">
        <v>0.72</v>
      </c>
      <c r="R1447" s="5">
        <v>16.13</v>
      </c>
      <c r="S1447" s="5">
        <v>2708</v>
      </c>
    </row>
    <row r="1448" spans="1:19">
      <c r="A1448" s="2" t="s">
        <v>17230</v>
      </c>
      <c r="B1448" s="2" t="s">
        <v>2895</v>
      </c>
      <c r="C1448" s="2" t="s">
        <v>17231</v>
      </c>
      <c r="D1448" s="2" t="s">
        <v>17232</v>
      </c>
      <c r="E1448" s="2" t="s">
        <v>9778</v>
      </c>
      <c r="F1448" s="2" t="s">
        <v>17233</v>
      </c>
      <c r="G1448" s="2" t="s">
        <v>134</v>
      </c>
      <c r="H1448" s="2" t="s">
        <v>13316</v>
      </c>
      <c r="I1448" s="2" t="s">
        <v>51</v>
      </c>
      <c r="J1448" s="9">
        <v>700</v>
      </c>
      <c r="K1448" s="9">
        <v>1215</v>
      </c>
      <c r="L1448" s="5">
        <v>32</v>
      </c>
      <c r="M1448" s="5">
        <v>1</v>
      </c>
      <c r="N1448" s="5">
        <v>20.350000000000001</v>
      </c>
      <c r="O1448" s="5">
        <v>65.7</v>
      </c>
      <c r="P1448" s="5">
        <v>2.63</v>
      </c>
      <c r="Q1448" s="5">
        <v>0.64</v>
      </c>
      <c r="R1448" s="5">
        <v>20.350000000000001</v>
      </c>
      <c r="S1448" s="5">
        <v>3499</v>
      </c>
    </row>
    <row r="1449" spans="1:19">
      <c r="A1449" s="2" t="s">
        <v>17234</v>
      </c>
      <c r="B1449" s="2" t="s">
        <v>12281</v>
      </c>
      <c r="C1449" s="2" t="s">
        <v>17235</v>
      </c>
      <c r="D1449" s="2" t="s">
        <v>236</v>
      </c>
      <c r="E1449" s="2" t="s">
        <v>237</v>
      </c>
      <c r="F1449" s="2" t="s">
        <v>17236</v>
      </c>
      <c r="G1449" s="2" t="s">
        <v>87</v>
      </c>
      <c r="H1449" s="2" t="s">
        <v>13316</v>
      </c>
      <c r="I1449" s="2" t="s">
        <v>59</v>
      </c>
      <c r="J1449" s="9">
        <v>800</v>
      </c>
      <c r="K1449" s="9">
        <v>1422</v>
      </c>
      <c r="L1449" s="5">
        <v>25</v>
      </c>
      <c r="M1449" s="5">
        <v>2</v>
      </c>
      <c r="N1449" s="5">
        <v>16.87</v>
      </c>
      <c r="O1449" s="5">
        <v>89.82</v>
      </c>
      <c r="P1449" s="5">
        <v>1.76</v>
      </c>
      <c r="Q1449" s="5">
        <v>0.67</v>
      </c>
      <c r="R1449" s="5">
        <v>8.44</v>
      </c>
      <c r="S1449" s="5">
        <v>1600</v>
      </c>
    </row>
    <row r="1450" spans="1:19">
      <c r="A1450" s="2" t="s">
        <v>17237</v>
      </c>
      <c r="B1450" s="2" t="s">
        <v>1273</v>
      </c>
      <c r="C1450" s="2" t="s">
        <v>5804</v>
      </c>
      <c r="D1450" s="2" t="s">
        <v>731</v>
      </c>
      <c r="E1450" s="2" t="s">
        <v>100</v>
      </c>
      <c r="F1450" s="2" t="s">
        <v>17238</v>
      </c>
      <c r="G1450" s="2" t="s">
        <v>167</v>
      </c>
      <c r="H1450" s="2" t="s">
        <v>13316</v>
      </c>
      <c r="I1450" s="2" t="s">
        <v>73</v>
      </c>
      <c r="J1450" s="9">
        <v>300</v>
      </c>
      <c r="K1450" s="9">
        <v>1548</v>
      </c>
      <c r="L1450" s="5">
        <v>50</v>
      </c>
      <c r="M1450" s="5">
        <v>0</v>
      </c>
      <c r="N1450" s="5">
        <v>41.37</v>
      </c>
      <c r="O1450" s="5">
        <v>0</v>
      </c>
      <c r="P1450" s="5">
        <v>3.23</v>
      </c>
      <c r="Q1450" s="5">
        <v>0.83</v>
      </c>
      <c r="R1450" s="5">
        <v>0</v>
      </c>
      <c r="S1450" s="5">
        <v>6067</v>
      </c>
    </row>
    <row r="1451" spans="1:19">
      <c r="A1451" s="2" t="s">
        <v>17239</v>
      </c>
      <c r="B1451" s="2" t="s">
        <v>1225</v>
      </c>
      <c r="C1451" s="2" t="s">
        <v>17240</v>
      </c>
      <c r="D1451" s="2" t="s">
        <v>17241</v>
      </c>
      <c r="E1451" s="2" t="s">
        <v>1203</v>
      </c>
      <c r="F1451" s="2" t="s">
        <v>17242</v>
      </c>
      <c r="G1451" s="2" t="s">
        <v>253</v>
      </c>
      <c r="H1451" s="2" t="s">
        <v>13316</v>
      </c>
      <c r="I1451" s="2" t="s">
        <v>127</v>
      </c>
      <c r="J1451" s="9">
        <v>700</v>
      </c>
      <c r="K1451" s="9">
        <v>2195</v>
      </c>
      <c r="L1451" s="5">
        <v>91</v>
      </c>
      <c r="M1451" s="5">
        <v>3</v>
      </c>
      <c r="N1451" s="5">
        <v>64.33</v>
      </c>
      <c r="O1451" s="5">
        <v>181.19</v>
      </c>
      <c r="P1451" s="5">
        <v>4.1500000000000004</v>
      </c>
      <c r="Q1451" s="5">
        <v>0.71</v>
      </c>
      <c r="R1451" s="5">
        <v>21.44</v>
      </c>
      <c r="S1451" s="5">
        <v>2400</v>
      </c>
    </row>
    <row r="1452" spans="1:19">
      <c r="A1452" s="2" t="s">
        <v>17243</v>
      </c>
      <c r="B1452" s="2" t="s">
        <v>6002</v>
      </c>
      <c r="C1452" s="2" t="s">
        <v>17244</v>
      </c>
      <c r="D1452" s="2" t="s">
        <v>117</v>
      </c>
      <c r="E1452" s="2" t="s">
        <v>118</v>
      </c>
      <c r="F1452" s="2" t="s">
        <v>17245</v>
      </c>
      <c r="G1452" s="2" t="s">
        <v>102</v>
      </c>
      <c r="H1452" s="2" t="s">
        <v>13316</v>
      </c>
      <c r="I1452" s="2" t="s">
        <v>217</v>
      </c>
      <c r="J1452" s="9">
        <v>600</v>
      </c>
      <c r="K1452" s="9">
        <v>2240</v>
      </c>
      <c r="L1452" s="5">
        <v>93</v>
      </c>
      <c r="M1452" s="5">
        <v>10</v>
      </c>
      <c r="N1452" s="5">
        <v>42.79</v>
      </c>
      <c r="O1452" s="5">
        <v>636.28</v>
      </c>
      <c r="P1452" s="5">
        <v>4.1500000000000004</v>
      </c>
      <c r="Q1452" s="5">
        <v>0.46</v>
      </c>
      <c r="R1452" s="5">
        <v>4.28</v>
      </c>
      <c r="S1452" s="5">
        <v>1750</v>
      </c>
    </row>
    <row r="1453" spans="1:19">
      <c r="A1453" s="2" t="s">
        <v>17246</v>
      </c>
      <c r="B1453" s="2" t="s">
        <v>358</v>
      </c>
      <c r="C1453" s="2" t="s">
        <v>17247</v>
      </c>
      <c r="D1453" s="2" t="s">
        <v>15039</v>
      </c>
      <c r="E1453" s="2" t="s">
        <v>118</v>
      </c>
      <c r="F1453" s="2" t="s">
        <v>617</v>
      </c>
      <c r="G1453" s="2" t="s">
        <v>34</v>
      </c>
      <c r="H1453" s="2" t="s">
        <v>13316</v>
      </c>
      <c r="I1453" s="2" t="s">
        <v>120</v>
      </c>
      <c r="J1453" s="9">
        <v>200</v>
      </c>
      <c r="K1453" s="9">
        <v>2379</v>
      </c>
      <c r="L1453" s="5">
        <v>93</v>
      </c>
      <c r="M1453" s="5">
        <v>8</v>
      </c>
      <c r="N1453" s="5">
        <v>57.37</v>
      </c>
      <c r="O1453" s="5">
        <v>306.68</v>
      </c>
      <c r="P1453" s="5">
        <v>3.91</v>
      </c>
      <c r="Q1453" s="5">
        <v>0.62</v>
      </c>
      <c r="R1453" s="5">
        <v>7.17</v>
      </c>
      <c r="S1453" s="5">
        <v>1800</v>
      </c>
    </row>
    <row r="1454" spans="1:19">
      <c r="A1454" s="2" t="s">
        <v>17248</v>
      </c>
      <c r="B1454" s="2" t="s">
        <v>4403</v>
      </c>
      <c r="C1454" s="2" t="s">
        <v>17249</v>
      </c>
      <c r="D1454" s="2" t="s">
        <v>3669</v>
      </c>
      <c r="E1454" s="2" t="s">
        <v>112</v>
      </c>
      <c r="F1454" s="2" t="s">
        <v>24</v>
      </c>
      <c r="G1454" s="2" t="s">
        <v>167</v>
      </c>
      <c r="H1454" s="2" t="s">
        <v>13316</v>
      </c>
      <c r="I1454" s="2" t="s">
        <v>313</v>
      </c>
      <c r="J1454" s="9">
        <v>700</v>
      </c>
      <c r="K1454" s="9">
        <v>2165</v>
      </c>
      <c r="L1454" s="5">
        <v>86</v>
      </c>
      <c r="M1454" s="5">
        <v>7</v>
      </c>
      <c r="N1454" s="5">
        <v>50.1</v>
      </c>
      <c r="O1454" s="5">
        <v>409.97</v>
      </c>
      <c r="P1454" s="5">
        <v>3.97</v>
      </c>
      <c r="Q1454" s="5">
        <v>0.57999999999999996</v>
      </c>
      <c r="R1454" s="5">
        <v>7.16</v>
      </c>
      <c r="S1454" s="5">
        <v>2500</v>
      </c>
    </row>
    <row r="1455" spans="1:19">
      <c r="A1455" s="2" t="s">
        <v>17250</v>
      </c>
      <c r="B1455" s="2" t="s">
        <v>17251</v>
      </c>
      <c r="C1455" s="2" t="s">
        <v>17252</v>
      </c>
      <c r="D1455" s="2" t="s">
        <v>3950</v>
      </c>
      <c r="E1455" s="2" t="s">
        <v>112</v>
      </c>
      <c r="F1455" s="2" t="s">
        <v>17253</v>
      </c>
      <c r="G1455" s="2" t="s">
        <v>161</v>
      </c>
      <c r="H1455" s="2" t="s">
        <v>13316</v>
      </c>
      <c r="I1455" s="2" t="s">
        <v>177</v>
      </c>
      <c r="J1455" s="9">
        <v>700</v>
      </c>
      <c r="K1455" s="9">
        <v>1730</v>
      </c>
      <c r="L1455" s="5">
        <v>45</v>
      </c>
      <c r="M1455" s="5">
        <v>0</v>
      </c>
      <c r="N1455" s="5">
        <v>34.96</v>
      </c>
      <c r="O1455" s="5">
        <v>0</v>
      </c>
      <c r="P1455" s="5">
        <v>2.6</v>
      </c>
      <c r="Q1455" s="5">
        <v>0.78</v>
      </c>
      <c r="R1455" s="5">
        <v>0</v>
      </c>
      <c r="S1455" s="5">
        <v>1300</v>
      </c>
    </row>
    <row r="1456" spans="1:19">
      <c r="A1456" s="2" t="s">
        <v>17254</v>
      </c>
      <c r="B1456" s="2" t="s">
        <v>4793</v>
      </c>
      <c r="C1456" s="2" t="s">
        <v>17255</v>
      </c>
      <c r="D1456" s="2" t="s">
        <v>1035</v>
      </c>
      <c r="E1456" s="2" t="s">
        <v>492</v>
      </c>
      <c r="F1456" s="2" t="s">
        <v>343</v>
      </c>
      <c r="G1456" s="2" t="s">
        <v>190</v>
      </c>
      <c r="H1456" s="2" t="s">
        <v>13316</v>
      </c>
      <c r="I1456" s="2" t="s">
        <v>313</v>
      </c>
      <c r="J1456" s="9">
        <v>1000</v>
      </c>
      <c r="K1456" s="9">
        <v>1864</v>
      </c>
      <c r="L1456" s="5">
        <v>75</v>
      </c>
      <c r="M1456" s="5">
        <v>6</v>
      </c>
      <c r="N1456" s="5">
        <v>53.48</v>
      </c>
      <c r="O1456" s="5">
        <v>255.62</v>
      </c>
      <c r="P1456" s="5">
        <v>4.0199999999999996</v>
      </c>
      <c r="Q1456" s="5">
        <v>0.71</v>
      </c>
      <c r="R1456" s="5">
        <v>8.91</v>
      </c>
      <c r="S1456" s="5">
        <v>1198</v>
      </c>
    </row>
    <row r="1457" spans="1:19">
      <c r="A1457" s="2" t="s">
        <v>17256</v>
      </c>
      <c r="B1457" s="2" t="s">
        <v>1180</v>
      </c>
      <c r="C1457" s="2" t="s">
        <v>5547</v>
      </c>
      <c r="D1457" s="2" t="s">
        <v>17257</v>
      </c>
      <c r="E1457" s="2" t="s">
        <v>1203</v>
      </c>
      <c r="F1457" s="2" t="s">
        <v>343</v>
      </c>
      <c r="G1457" s="2" t="s">
        <v>190</v>
      </c>
      <c r="H1457" s="2" t="s">
        <v>13316</v>
      </c>
      <c r="I1457" s="2" t="s">
        <v>699</v>
      </c>
      <c r="J1457" s="9">
        <v>500</v>
      </c>
      <c r="K1457" s="9">
        <v>509</v>
      </c>
      <c r="L1457" s="5">
        <v>12</v>
      </c>
      <c r="M1457" s="5">
        <v>0</v>
      </c>
      <c r="N1457" s="5">
        <v>9.2899999999999991</v>
      </c>
      <c r="O1457" s="5">
        <v>0</v>
      </c>
      <c r="P1457" s="5">
        <v>2.36</v>
      </c>
      <c r="Q1457" s="5">
        <v>0.77</v>
      </c>
      <c r="R1457" s="5">
        <v>0</v>
      </c>
      <c r="S1457" s="5">
        <v>3250</v>
      </c>
    </row>
    <row r="1458" spans="1:19">
      <c r="A1458" s="2" t="s">
        <v>17258</v>
      </c>
      <c r="B1458" s="2" t="s">
        <v>4627</v>
      </c>
      <c r="C1458" s="2" t="s">
        <v>2747</v>
      </c>
      <c r="D1458" s="2" t="s">
        <v>2557</v>
      </c>
      <c r="E1458" s="2" t="s">
        <v>276</v>
      </c>
      <c r="F1458" s="2" t="s">
        <v>17259</v>
      </c>
      <c r="G1458" s="2" t="s">
        <v>190</v>
      </c>
      <c r="H1458" s="2" t="s">
        <v>13316</v>
      </c>
      <c r="I1458" s="2" t="s">
        <v>300</v>
      </c>
      <c r="J1458" s="9">
        <v>400</v>
      </c>
      <c r="K1458" s="9">
        <v>1493</v>
      </c>
      <c r="L1458" s="5">
        <v>40</v>
      </c>
      <c r="M1458" s="5">
        <v>1</v>
      </c>
      <c r="N1458" s="5">
        <v>28.69</v>
      </c>
      <c r="O1458" s="5">
        <v>74.92</v>
      </c>
      <c r="P1458" s="5">
        <v>2.68</v>
      </c>
      <c r="Q1458" s="5">
        <v>0.72</v>
      </c>
      <c r="R1458" s="5">
        <v>28.69</v>
      </c>
      <c r="S1458" s="5">
        <v>3250</v>
      </c>
    </row>
    <row r="1459" spans="1:19">
      <c r="A1459" s="2" t="s">
        <v>17260</v>
      </c>
      <c r="B1459" s="2" t="s">
        <v>1933</v>
      </c>
      <c r="C1459" s="2" t="s">
        <v>5252</v>
      </c>
      <c r="D1459" s="2" t="s">
        <v>166</v>
      </c>
      <c r="E1459" s="2" t="s">
        <v>56</v>
      </c>
      <c r="F1459" s="2" t="s">
        <v>17261</v>
      </c>
      <c r="G1459" s="2" t="s">
        <v>87</v>
      </c>
      <c r="H1459" s="2" t="s">
        <v>13316</v>
      </c>
      <c r="I1459" s="2" t="s">
        <v>361</v>
      </c>
      <c r="J1459" s="9">
        <v>600</v>
      </c>
      <c r="K1459" s="9">
        <v>803</v>
      </c>
      <c r="L1459" s="5">
        <v>23</v>
      </c>
      <c r="M1459" s="5">
        <v>0</v>
      </c>
      <c r="N1459" s="5">
        <v>11.33</v>
      </c>
      <c r="O1459" s="5">
        <v>0</v>
      </c>
      <c r="P1459" s="5">
        <v>2.86</v>
      </c>
      <c r="Q1459" s="5">
        <v>0.49</v>
      </c>
      <c r="R1459" s="5">
        <v>0</v>
      </c>
      <c r="S1459" s="5">
        <v>2349</v>
      </c>
    </row>
    <row r="1460" spans="1:19">
      <c r="A1460" s="2" t="s">
        <v>17262</v>
      </c>
      <c r="B1460" s="2" t="s">
        <v>1543</v>
      </c>
      <c r="C1460" s="2" t="s">
        <v>17263</v>
      </c>
      <c r="D1460" s="2" t="s">
        <v>4211</v>
      </c>
      <c r="E1460" s="2" t="s">
        <v>125</v>
      </c>
      <c r="F1460" s="2" t="s">
        <v>17264</v>
      </c>
      <c r="G1460" s="2" t="s">
        <v>260</v>
      </c>
      <c r="H1460" s="2" t="s">
        <v>13316</v>
      </c>
      <c r="I1460" s="2" t="s">
        <v>43</v>
      </c>
      <c r="J1460" s="9">
        <v>300</v>
      </c>
      <c r="K1460" s="9">
        <v>744</v>
      </c>
      <c r="L1460" s="5">
        <v>15</v>
      </c>
      <c r="M1460" s="5">
        <v>1</v>
      </c>
      <c r="N1460" s="5">
        <v>12.08</v>
      </c>
      <c r="O1460" s="5">
        <v>74.61</v>
      </c>
      <c r="P1460" s="5">
        <v>2.02</v>
      </c>
      <c r="Q1460" s="5">
        <v>0.81</v>
      </c>
      <c r="R1460" s="5">
        <v>12.08</v>
      </c>
      <c r="S1460" s="5">
        <v>1099</v>
      </c>
    </row>
    <row r="1461" spans="1:19">
      <c r="A1461" s="2" t="s">
        <v>17265</v>
      </c>
      <c r="B1461" s="2" t="s">
        <v>7017</v>
      </c>
      <c r="C1461" s="2" t="s">
        <v>12573</v>
      </c>
      <c r="D1461" s="2" t="s">
        <v>117</v>
      </c>
      <c r="E1461" s="2" t="s">
        <v>118</v>
      </c>
      <c r="F1461" s="2" t="s">
        <v>17266</v>
      </c>
      <c r="G1461" s="2" t="s">
        <v>25</v>
      </c>
      <c r="H1461" s="2" t="s">
        <v>13316</v>
      </c>
      <c r="I1461" s="2" t="s">
        <v>361</v>
      </c>
      <c r="J1461" s="9">
        <v>100</v>
      </c>
      <c r="K1461" s="9">
        <v>554</v>
      </c>
      <c r="L1461" s="5">
        <v>11</v>
      </c>
      <c r="M1461" s="5">
        <v>1</v>
      </c>
      <c r="N1461" s="5">
        <v>5.97</v>
      </c>
      <c r="O1461" s="5">
        <v>49.17</v>
      </c>
      <c r="P1461" s="5">
        <v>1.99</v>
      </c>
      <c r="Q1461" s="5">
        <v>0.54</v>
      </c>
      <c r="R1461" s="5">
        <v>5.97</v>
      </c>
      <c r="S1461" s="5">
        <v>2000</v>
      </c>
    </row>
    <row r="1462" spans="1:19">
      <c r="A1462" s="2" t="s">
        <v>17267</v>
      </c>
      <c r="B1462" s="2" t="s">
        <v>1150</v>
      </c>
      <c r="C1462" s="2" t="s">
        <v>3033</v>
      </c>
      <c r="D1462" s="2" t="s">
        <v>291</v>
      </c>
      <c r="E1462" s="2" t="s">
        <v>85</v>
      </c>
      <c r="F1462" s="2" t="s">
        <v>1346</v>
      </c>
      <c r="G1462" s="2" t="s">
        <v>253</v>
      </c>
      <c r="H1462" s="2" t="s">
        <v>13316</v>
      </c>
      <c r="I1462" s="2" t="s">
        <v>361</v>
      </c>
      <c r="J1462" s="9">
        <v>600</v>
      </c>
      <c r="K1462" s="9">
        <v>1540</v>
      </c>
      <c r="L1462" s="5">
        <v>59</v>
      </c>
      <c r="M1462" s="5">
        <v>2</v>
      </c>
      <c r="N1462" s="5">
        <v>43.09</v>
      </c>
      <c r="O1462" s="5">
        <v>80.06</v>
      </c>
      <c r="P1462" s="5">
        <v>3.83</v>
      </c>
      <c r="Q1462" s="5">
        <v>0.73</v>
      </c>
      <c r="R1462" s="5">
        <v>21.54</v>
      </c>
      <c r="S1462" s="5">
        <v>3000</v>
      </c>
    </row>
    <row r="1463" spans="1:19">
      <c r="A1463" s="2" t="s">
        <v>17268</v>
      </c>
      <c r="B1463" s="2" t="s">
        <v>847</v>
      </c>
      <c r="C1463" s="2" t="s">
        <v>17269</v>
      </c>
      <c r="D1463" s="2" t="s">
        <v>17270</v>
      </c>
      <c r="E1463" s="2" t="s">
        <v>125</v>
      </c>
      <c r="F1463" s="2" t="s">
        <v>17271</v>
      </c>
      <c r="G1463" s="2" t="s">
        <v>65</v>
      </c>
      <c r="H1463" s="2" t="s">
        <v>13316</v>
      </c>
      <c r="I1463" s="2" t="s">
        <v>66</v>
      </c>
      <c r="J1463" s="9">
        <v>200</v>
      </c>
      <c r="K1463" s="9">
        <v>1796</v>
      </c>
      <c r="L1463" s="5">
        <v>80</v>
      </c>
      <c r="M1463" s="5">
        <v>9</v>
      </c>
      <c r="N1463" s="5">
        <v>51.28</v>
      </c>
      <c r="O1463" s="5">
        <v>429.03</v>
      </c>
      <c r="P1463" s="5">
        <v>4.45</v>
      </c>
      <c r="Q1463" s="5">
        <v>0.64</v>
      </c>
      <c r="R1463" s="5">
        <v>5.7</v>
      </c>
      <c r="S1463" s="5">
        <v>2750</v>
      </c>
    </row>
    <row r="1464" spans="1:19">
      <c r="A1464" s="2" t="s">
        <v>17272</v>
      </c>
      <c r="B1464" s="2" t="s">
        <v>10793</v>
      </c>
      <c r="C1464" s="2" t="s">
        <v>17273</v>
      </c>
      <c r="D1464" s="2" t="s">
        <v>1035</v>
      </c>
      <c r="E1464" s="2" t="s">
        <v>492</v>
      </c>
      <c r="F1464" s="2" t="s">
        <v>17274</v>
      </c>
      <c r="G1464" s="2" t="s">
        <v>253</v>
      </c>
      <c r="H1464" s="2" t="s">
        <v>13316</v>
      </c>
      <c r="I1464" s="2" t="s">
        <v>51</v>
      </c>
      <c r="J1464" s="9">
        <v>700</v>
      </c>
      <c r="K1464" s="9">
        <v>941</v>
      </c>
      <c r="L1464" s="5">
        <v>14</v>
      </c>
      <c r="M1464" s="5">
        <v>0</v>
      </c>
      <c r="N1464" s="5">
        <v>8.1199999999999992</v>
      </c>
      <c r="O1464" s="5">
        <v>0</v>
      </c>
      <c r="P1464" s="5">
        <v>1.49</v>
      </c>
      <c r="Q1464" s="5">
        <v>0.57999999999999996</v>
      </c>
      <c r="R1464" s="5">
        <v>0</v>
      </c>
      <c r="S1464" s="5">
        <v>1625</v>
      </c>
    </row>
    <row r="1465" spans="1:19">
      <c r="A1465" s="2" t="s">
        <v>17275</v>
      </c>
      <c r="B1465" s="2" t="s">
        <v>1167</v>
      </c>
      <c r="C1465" s="2" t="s">
        <v>17276</v>
      </c>
      <c r="D1465" s="2" t="s">
        <v>204</v>
      </c>
      <c r="E1465" s="2" t="s">
        <v>56</v>
      </c>
      <c r="F1465" s="2">
        <v>0</v>
      </c>
      <c r="G1465" s="2" t="s">
        <v>50</v>
      </c>
      <c r="H1465" s="2" t="s">
        <v>13316</v>
      </c>
      <c r="I1465" s="2" t="s">
        <v>300</v>
      </c>
      <c r="J1465" s="9">
        <v>300</v>
      </c>
      <c r="K1465" s="9">
        <v>2025</v>
      </c>
      <c r="L1465" s="5">
        <v>82</v>
      </c>
      <c r="M1465" s="5">
        <v>3</v>
      </c>
      <c r="N1465" s="5">
        <v>61.57</v>
      </c>
      <c r="O1465" s="5">
        <v>162.27000000000001</v>
      </c>
      <c r="P1465" s="5">
        <v>4.05</v>
      </c>
      <c r="Q1465" s="5">
        <v>0.75</v>
      </c>
      <c r="R1465" s="5">
        <v>20.52</v>
      </c>
      <c r="S1465" s="5">
        <v>1100</v>
      </c>
    </row>
    <row r="1466" spans="1:19">
      <c r="A1466" s="2" t="s">
        <v>17277</v>
      </c>
      <c r="B1466" s="2" t="s">
        <v>3683</v>
      </c>
      <c r="C1466" s="2" t="s">
        <v>4581</v>
      </c>
      <c r="D1466" s="2" t="s">
        <v>13432</v>
      </c>
      <c r="E1466" s="2" t="s">
        <v>23</v>
      </c>
      <c r="F1466" s="2" t="s">
        <v>17278</v>
      </c>
      <c r="G1466" s="2" t="s">
        <v>58</v>
      </c>
      <c r="H1466" s="2" t="s">
        <v>13316</v>
      </c>
      <c r="I1466" s="2" t="s">
        <v>43</v>
      </c>
      <c r="J1466" s="9">
        <v>400</v>
      </c>
      <c r="K1466" s="9">
        <v>1313</v>
      </c>
      <c r="L1466" s="5">
        <v>30</v>
      </c>
      <c r="M1466" s="5">
        <v>2</v>
      </c>
      <c r="N1466" s="5">
        <v>21.56</v>
      </c>
      <c r="O1466" s="5">
        <v>106.74</v>
      </c>
      <c r="P1466" s="5">
        <v>2.2799999999999998</v>
      </c>
      <c r="Q1466" s="5">
        <v>0.72</v>
      </c>
      <c r="R1466" s="5">
        <v>10.78</v>
      </c>
      <c r="S1466" s="5">
        <v>2100</v>
      </c>
    </row>
    <row r="1467" spans="1:19">
      <c r="A1467" s="2" t="s">
        <v>17279</v>
      </c>
      <c r="B1467" s="2" t="s">
        <v>5619</v>
      </c>
      <c r="C1467" s="2" t="s">
        <v>143</v>
      </c>
      <c r="D1467" s="2" t="s">
        <v>12686</v>
      </c>
      <c r="E1467" s="2" t="s">
        <v>337</v>
      </c>
      <c r="F1467" s="2" t="s">
        <v>17280</v>
      </c>
      <c r="G1467" s="2" t="s">
        <v>150</v>
      </c>
      <c r="H1467" s="2" t="s">
        <v>13316</v>
      </c>
      <c r="I1467" s="2" t="s">
        <v>458</v>
      </c>
      <c r="J1467" s="9">
        <v>700</v>
      </c>
      <c r="K1467" s="9">
        <v>1252</v>
      </c>
      <c r="L1467" s="5">
        <v>24</v>
      </c>
      <c r="M1467" s="5">
        <v>0</v>
      </c>
      <c r="N1467" s="5">
        <v>9.84</v>
      </c>
      <c r="O1467" s="5">
        <v>0</v>
      </c>
      <c r="P1467" s="5">
        <v>1.92</v>
      </c>
      <c r="Q1467" s="5">
        <v>0.41</v>
      </c>
      <c r="R1467" s="5">
        <v>0</v>
      </c>
      <c r="S1467" s="5">
        <v>5760</v>
      </c>
    </row>
    <row r="1468" spans="1:19">
      <c r="A1468" s="2" t="s">
        <v>17281</v>
      </c>
      <c r="B1468" s="2" t="s">
        <v>1646</v>
      </c>
      <c r="C1468" s="2" t="s">
        <v>143</v>
      </c>
      <c r="D1468" s="2" t="s">
        <v>1460</v>
      </c>
      <c r="E1468" s="2" t="s">
        <v>23</v>
      </c>
      <c r="F1468" s="2" t="s">
        <v>17282</v>
      </c>
      <c r="G1468" s="2" t="s">
        <v>94</v>
      </c>
      <c r="H1468" s="2" t="s">
        <v>13316</v>
      </c>
      <c r="I1468" s="2" t="s">
        <v>51</v>
      </c>
      <c r="J1468" s="9">
        <v>1000</v>
      </c>
      <c r="K1468" s="9">
        <v>2278</v>
      </c>
      <c r="L1468" s="5">
        <v>80</v>
      </c>
      <c r="M1468" s="5">
        <v>1</v>
      </c>
      <c r="N1468" s="5">
        <v>56.1</v>
      </c>
      <c r="O1468" s="5">
        <v>69.55</v>
      </c>
      <c r="P1468" s="5">
        <v>3.51</v>
      </c>
      <c r="Q1468" s="5">
        <v>0.7</v>
      </c>
      <c r="R1468" s="5">
        <v>56.1</v>
      </c>
      <c r="S1468" s="5">
        <v>4536</v>
      </c>
    </row>
    <row r="1469" spans="1:19">
      <c r="A1469" s="2" t="s">
        <v>17283</v>
      </c>
      <c r="B1469" s="2" t="s">
        <v>5588</v>
      </c>
      <c r="C1469" s="2" t="s">
        <v>1829</v>
      </c>
      <c r="D1469" s="2" t="s">
        <v>9189</v>
      </c>
      <c r="E1469" s="2" t="s">
        <v>23</v>
      </c>
      <c r="F1469" s="2" t="s">
        <v>17284</v>
      </c>
      <c r="G1469" s="2" t="s">
        <v>94</v>
      </c>
      <c r="H1469" s="2" t="s">
        <v>13316</v>
      </c>
      <c r="I1469" s="2" t="s">
        <v>177</v>
      </c>
      <c r="J1469" s="9">
        <v>300</v>
      </c>
      <c r="K1469" s="9">
        <v>568</v>
      </c>
      <c r="L1469" s="5">
        <v>14</v>
      </c>
      <c r="M1469" s="5">
        <v>0</v>
      </c>
      <c r="N1469" s="5">
        <v>9.56</v>
      </c>
      <c r="O1469" s="5">
        <v>0</v>
      </c>
      <c r="P1469" s="5">
        <v>2.46</v>
      </c>
      <c r="Q1469" s="5">
        <v>0.68</v>
      </c>
      <c r="R1469" s="5">
        <v>0</v>
      </c>
      <c r="S1469" s="5">
        <v>2500</v>
      </c>
    </row>
    <row r="1470" spans="1:19">
      <c r="A1470" s="2" t="s">
        <v>17285</v>
      </c>
      <c r="B1470" s="2" t="s">
        <v>2809</v>
      </c>
      <c r="C1470" s="2" t="s">
        <v>143</v>
      </c>
      <c r="D1470" s="2" t="s">
        <v>10538</v>
      </c>
      <c r="E1470" s="2" t="s">
        <v>953</v>
      </c>
      <c r="F1470" s="2" t="s">
        <v>2588</v>
      </c>
      <c r="G1470" s="2" t="s">
        <v>58</v>
      </c>
      <c r="H1470" s="2" t="s">
        <v>13316</v>
      </c>
      <c r="I1470" s="2" t="s">
        <v>120</v>
      </c>
      <c r="J1470" s="9">
        <v>500</v>
      </c>
      <c r="K1470" s="9">
        <v>2317</v>
      </c>
      <c r="L1470" s="5">
        <v>68</v>
      </c>
      <c r="M1470" s="5">
        <v>1</v>
      </c>
      <c r="N1470" s="5">
        <v>45.45</v>
      </c>
      <c r="O1470" s="5">
        <v>67.83</v>
      </c>
      <c r="P1470" s="5">
        <v>2.93</v>
      </c>
      <c r="Q1470" s="5">
        <v>0.67</v>
      </c>
      <c r="R1470" s="5">
        <v>45.45</v>
      </c>
      <c r="S1470" s="5">
        <v>4000</v>
      </c>
    </row>
    <row r="1471" spans="1:19">
      <c r="A1471" s="2" t="s">
        <v>17286</v>
      </c>
      <c r="B1471" s="2" t="s">
        <v>325</v>
      </c>
      <c r="C1471" s="2" t="s">
        <v>17287</v>
      </c>
      <c r="D1471" s="2" t="s">
        <v>1797</v>
      </c>
      <c r="E1471" s="2" t="s">
        <v>23</v>
      </c>
      <c r="F1471" s="2" t="s">
        <v>17288</v>
      </c>
      <c r="G1471" s="2" t="s">
        <v>190</v>
      </c>
      <c r="H1471" s="2" t="s">
        <v>13316</v>
      </c>
      <c r="I1471" s="2" t="s">
        <v>51</v>
      </c>
      <c r="J1471" s="9">
        <v>300</v>
      </c>
      <c r="K1471" s="9">
        <v>1344</v>
      </c>
      <c r="L1471" s="5">
        <v>55</v>
      </c>
      <c r="M1471" s="5">
        <v>5</v>
      </c>
      <c r="N1471" s="5">
        <v>36.450000000000003</v>
      </c>
      <c r="O1471" s="5">
        <v>229.49</v>
      </c>
      <c r="P1471" s="5">
        <v>4.09</v>
      </c>
      <c r="Q1471" s="5">
        <v>0.66</v>
      </c>
      <c r="R1471" s="5">
        <v>7.29</v>
      </c>
      <c r="S1471" s="5">
        <v>1625</v>
      </c>
    </row>
    <row r="1472" spans="1:19">
      <c r="A1472" s="2" t="s">
        <v>17289</v>
      </c>
      <c r="B1472" s="2" t="s">
        <v>1117</v>
      </c>
      <c r="C1472" s="2" t="s">
        <v>17290</v>
      </c>
      <c r="D1472" s="2" t="s">
        <v>5952</v>
      </c>
      <c r="E1472" s="2" t="s">
        <v>188</v>
      </c>
      <c r="F1472" s="2" t="s">
        <v>3251</v>
      </c>
      <c r="G1472" s="2" t="s">
        <v>42</v>
      </c>
      <c r="H1472" s="2" t="s">
        <v>13316</v>
      </c>
      <c r="I1472" s="2" t="s">
        <v>35</v>
      </c>
      <c r="J1472" s="9">
        <v>400</v>
      </c>
      <c r="K1472" s="9">
        <v>1414</v>
      </c>
      <c r="L1472" s="5">
        <v>62</v>
      </c>
      <c r="M1472" s="5">
        <v>2</v>
      </c>
      <c r="N1472" s="5">
        <v>37.770000000000003</v>
      </c>
      <c r="O1472" s="5">
        <v>105.77</v>
      </c>
      <c r="P1472" s="5">
        <v>4.38</v>
      </c>
      <c r="Q1472" s="5">
        <v>0.61</v>
      </c>
      <c r="R1472" s="5">
        <v>18.89</v>
      </c>
      <c r="S1472" s="5">
        <v>1500</v>
      </c>
    </row>
    <row r="1473" spans="1:19">
      <c r="A1473" s="2" t="s">
        <v>17291</v>
      </c>
      <c r="B1473" s="2" t="s">
        <v>17292</v>
      </c>
      <c r="C1473" s="2" t="s">
        <v>3033</v>
      </c>
      <c r="D1473" s="2" t="s">
        <v>144</v>
      </c>
      <c r="E1473" s="2" t="s">
        <v>40</v>
      </c>
      <c r="F1473" s="2" t="s">
        <v>10506</v>
      </c>
      <c r="G1473" s="2" t="s">
        <v>25</v>
      </c>
      <c r="H1473" s="2" t="s">
        <v>13316</v>
      </c>
      <c r="I1473" s="2" t="s">
        <v>127</v>
      </c>
      <c r="J1473" s="9">
        <v>500</v>
      </c>
      <c r="K1473" s="9">
        <v>2245</v>
      </c>
      <c r="L1473" s="5">
        <v>94</v>
      </c>
      <c r="M1473" s="5">
        <v>4</v>
      </c>
      <c r="N1473" s="5">
        <v>65.7</v>
      </c>
      <c r="O1473" s="5">
        <v>166.39</v>
      </c>
      <c r="P1473" s="5">
        <v>4.1900000000000004</v>
      </c>
      <c r="Q1473" s="5">
        <v>0.7</v>
      </c>
      <c r="R1473" s="5">
        <v>16.420000000000002</v>
      </c>
      <c r="S1473" s="5">
        <v>4200</v>
      </c>
    </row>
    <row r="1474" spans="1:19">
      <c r="A1474" s="2" t="s">
        <v>17293</v>
      </c>
      <c r="B1474" s="2" t="s">
        <v>17294</v>
      </c>
      <c r="C1474" s="2" t="s">
        <v>17295</v>
      </c>
      <c r="D1474" s="2" t="s">
        <v>497</v>
      </c>
      <c r="E1474" s="2" t="s">
        <v>276</v>
      </c>
      <c r="F1474" s="2" t="s">
        <v>17296</v>
      </c>
      <c r="G1474" s="2" t="s">
        <v>58</v>
      </c>
      <c r="H1474" s="2" t="s">
        <v>13316</v>
      </c>
      <c r="I1474" s="2" t="s">
        <v>356</v>
      </c>
      <c r="J1474" s="9">
        <v>300</v>
      </c>
      <c r="K1474" s="9">
        <v>629</v>
      </c>
      <c r="L1474" s="5">
        <v>25</v>
      </c>
      <c r="M1474" s="5">
        <v>0</v>
      </c>
      <c r="N1474" s="5">
        <v>11.43</v>
      </c>
      <c r="O1474" s="5">
        <v>0</v>
      </c>
      <c r="P1474" s="5">
        <v>3.97</v>
      </c>
      <c r="Q1474" s="5">
        <v>0.46</v>
      </c>
      <c r="R1474" s="5">
        <v>0</v>
      </c>
      <c r="S1474" s="5">
        <v>3000</v>
      </c>
    </row>
    <row r="1475" spans="1:19">
      <c r="A1475" s="2" t="s">
        <v>17297</v>
      </c>
      <c r="B1475" s="2" t="s">
        <v>17298</v>
      </c>
      <c r="C1475" s="2" t="s">
        <v>10085</v>
      </c>
      <c r="D1475" s="2" t="s">
        <v>2961</v>
      </c>
      <c r="E1475" s="2" t="s">
        <v>23</v>
      </c>
      <c r="F1475" s="2" t="s">
        <v>17299</v>
      </c>
      <c r="G1475" s="2" t="s">
        <v>161</v>
      </c>
      <c r="H1475" s="2" t="s">
        <v>13316</v>
      </c>
      <c r="I1475" s="2" t="s">
        <v>232</v>
      </c>
      <c r="J1475" s="9">
        <v>500</v>
      </c>
      <c r="K1475" s="9">
        <v>2468</v>
      </c>
      <c r="L1475" s="5">
        <v>101</v>
      </c>
      <c r="M1475" s="5">
        <v>9</v>
      </c>
      <c r="N1475" s="5">
        <v>43.49</v>
      </c>
      <c r="O1475" s="5">
        <v>655.02</v>
      </c>
      <c r="P1475" s="5">
        <v>4.09</v>
      </c>
      <c r="Q1475" s="5">
        <v>0.43</v>
      </c>
      <c r="R1475" s="5">
        <v>4.83</v>
      </c>
      <c r="S1475" s="5">
        <v>2750</v>
      </c>
    </row>
    <row r="1476" spans="1:19">
      <c r="A1476" s="2" t="s">
        <v>17300</v>
      </c>
      <c r="B1476" s="2" t="s">
        <v>8167</v>
      </c>
      <c r="C1476" s="2" t="s">
        <v>17301</v>
      </c>
      <c r="D1476" s="2" t="s">
        <v>6130</v>
      </c>
      <c r="E1476" s="2" t="s">
        <v>85</v>
      </c>
      <c r="F1476" s="2" t="s">
        <v>17302</v>
      </c>
      <c r="G1476" s="2" t="s">
        <v>266</v>
      </c>
      <c r="H1476" s="2" t="s">
        <v>13316</v>
      </c>
      <c r="I1476" s="2" t="s">
        <v>300</v>
      </c>
      <c r="J1476" s="9">
        <v>500</v>
      </c>
      <c r="K1476" s="9">
        <v>1269</v>
      </c>
      <c r="L1476" s="5">
        <v>26</v>
      </c>
      <c r="M1476" s="5">
        <v>0</v>
      </c>
      <c r="N1476" s="5">
        <v>15.83</v>
      </c>
      <c r="O1476" s="5">
        <v>0</v>
      </c>
      <c r="P1476" s="5">
        <v>2.0499999999999998</v>
      </c>
      <c r="Q1476" s="5">
        <v>0.61</v>
      </c>
      <c r="R1476" s="5">
        <v>0</v>
      </c>
      <c r="S1476" s="5">
        <v>1600</v>
      </c>
    </row>
    <row r="1477" spans="1:19">
      <c r="A1477" s="2" t="s">
        <v>17303</v>
      </c>
      <c r="B1477" s="2" t="s">
        <v>4811</v>
      </c>
      <c r="C1477" s="2" t="s">
        <v>17304</v>
      </c>
      <c r="D1477" s="2" t="s">
        <v>3083</v>
      </c>
      <c r="E1477" s="2" t="s">
        <v>635</v>
      </c>
      <c r="F1477" s="2" t="s">
        <v>17305</v>
      </c>
      <c r="G1477" s="2" t="s">
        <v>42</v>
      </c>
      <c r="H1477" s="2" t="s">
        <v>13316</v>
      </c>
      <c r="I1477" s="2" t="s">
        <v>155</v>
      </c>
      <c r="J1477" s="9">
        <v>700</v>
      </c>
      <c r="K1477" s="9">
        <v>692</v>
      </c>
      <c r="L1477" s="5">
        <v>21</v>
      </c>
      <c r="M1477" s="5">
        <v>0</v>
      </c>
      <c r="N1477" s="5">
        <v>10.95</v>
      </c>
      <c r="O1477" s="5">
        <v>0</v>
      </c>
      <c r="P1477" s="5">
        <v>3.03</v>
      </c>
      <c r="Q1477" s="5">
        <v>0.52</v>
      </c>
      <c r="R1477" s="5">
        <v>0</v>
      </c>
      <c r="S1477" s="5">
        <v>1500</v>
      </c>
    </row>
    <row r="1478" spans="1:19">
      <c r="A1478" s="2" t="s">
        <v>17306</v>
      </c>
      <c r="B1478" s="2" t="s">
        <v>2499</v>
      </c>
      <c r="C1478" s="2" t="s">
        <v>17307</v>
      </c>
      <c r="D1478" s="2" t="s">
        <v>531</v>
      </c>
      <c r="E1478" s="2" t="s">
        <v>85</v>
      </c>
      <c r="F1478" s="2" t="s">
        <v>1106</v>
      </c>
      <c r="G1478" s="2" t="s">
        <v>161</v>
      </c>
      <c r="H1478" s="2" t="s">
        <v>13316</v>
      </c>
      <c r="I1478" s="2" t="s">
        <v>135</v>
      </c>
      <c r="J1478" s="9">
        <v>400</v>
      </c>
      <c r="K1478" s="9">
        <v>750</v>
      </c>
      <c r="L1478" s="5">
        <v>21</v>
      </c>
      <c r="M1478" s="5">
        <v>0</v>
      </c>
      <c r="N1478" s="5">
        <v>15.01</v>
      </c>
      <c r="O1478" s="5">
        <v>0</v>
      </c>
      <c r="P1478" s="5">
        <v>2.8</v>
      </c>
      <c r="Q1478" s="5">
        <v>0.71</v>
      </c>
      <c r="R1478" s="5">
        <v>0</v>
      </c>
      <c r="S1478" s="5">
        <v>1924</v>
      </c>
    </row>
    <row r="1479" spans="1:19">
      <c r="A1479" s="2" t="s">
        <v>17308</v>
      </c>
      <c r="B1479" s="2" t="s">
        <v>53</v>
      </c>
      <c r="C1479" s="2" t="s">
        <v>984</v>
      </c>
      <c r="D1479" s="2" t="s">
        <v>4490</v>
      </c>
      <c r="E1479" s="2" t="s">
        <v>625</v>
      </c>
      <c r="F1479" s="2" t="s">
        <v>17309</v>
      </c>
      <c r="G1479" s="2" t="s">
        <v>344</v>
      </c>
      <c r="H1479" s="2" t="s">
        <v>13316</v>
      </c>
      <c r="I1479" s="2" t="s">
        <v>699</v>
      </c>
      <c r="J1479" s="9">
        <v>400</v>
      </c>
      <c r="K1479" s="9">
        <v>2150</v>
      </c>
      <c r="L1479" s="5">
        <v>96</v>
      </c>
      <c r="M1479" s="5">
        <v>10</v>
      </c>
      <c r="N1479" s="5">
        <v>70.69</v>
      </c>
      <c r="O1479" s="5">
        <v>663.84</v>
      </c>
      <c r="P1479" s="5">
        <v>4.47</v>
      </c>
      <c r="Q1479" s="5">
        <v>0.74</v>
      </c>
      <c r="R1479" s="5">
        <v>7.07</v>
      </c>
      <c r="S1479" s="5">
        <v>2700</v>
      </c>
    </row>
    <row r="1480" spans="1:19">
      <c r="A1480" s="2" t="s">
        <v>17310</v>
      </c>
      <c r="B1480" s="2" t="s">
        <v>1443</v>
      </c>
      <c r="C1480" s="2" t="s">
        <v>4081</v>
      </c>
      <c r="D1480" s="2" t="s">
        <v>264</v>
      </c>
      <c r="E1480" s="2" t="s">
        <v>23</v>
      </c>
      <c r="F1480" s="2" t="s">
        <v>17311</v>
      </c>
      <c r="G1480" s="2" t="s">
        <v>312</v>
      </c>
      <c r="H1480" s="2" t="s">
        <v>13316</v>
      </c>
      <c r="I1480" s="2" t="s">
        <v>458</v>
      </c>
      <c r="J1480" s="9">
        <v>200</v>
      </c>
      <c r="K1480" s="9">
        <v>2480</v>
      </c>
      <c r="L1480" s="5">
        <v>89</v>
      </c>
      <c r="M1480" s="5">
        <v>10</v>
      </c>
      <c r="N1480" s="5">
        <v>70.819999999999993</v>
      </c>
      <c r="O1480" s="5">
        <v>636.63</v>
      </c>
      <c r="P1480" s="5">
        <v>3.59</v>
      </c>
      <c r="Q1480" s="5">
        <v>0.8</v>
      </c>
      <c r="R1480" s="5">
        <v>7.08</v>
      </c>
      <c r="S1480" s="5">
        <v>1700</v>
      </c>
    </row>
    <row r="1481" spans="1:19">
      <c r="A1481" s="2" t="s">
        <v>17312</v>
      </c>
      <c r="B1481" s="2" t="s">
        <v>5570</v>
      </c>
      <c r="C1481" s="2" t="s">
        <v>6992</v>
      </c>
      <c r="D1481" s="2" t="s">
        <v>2159</v>
      </c>
      <c r="E1481" s="2" t="s">
        <v>125</v>
      </c>
      <c r="F1481" s="2" t="s">
        <v>17313</v>
      </c>
      <c r="G1481" s="2" t="s">
        <v>102</v>
      </c>
      <c r="H1481" s="2" t="s">
        <v>13316</v>
      </c>
      <c r="I1481" s="2" t="s">
        <v>155</v>
      </c>
      <c r="J1481" s="9">
        <v>400</v>
      </c>
      <c r="K1481" s="9">
        <v>2151</v>
      </c>
      <c r="L1481" s="5">
        <v>39</v>
      </c>
      <c r="M1481" s="5">
        <v>3</v>
      </c>
      <c r="N1481" s="5">
        <v>19.579999999999998</v>
      </c>
      <c r="O1481" s="5">
        <v>165.21</v>
      </c>
      <c r="P1481" s="5">
        <v>1.81</v>
      </c>
      <c r="Q1481" s="5">
        <v>0.5</v>
      </c>
      <c r="R1481" s="5">
        <v>6.53</v>
      </c>
      <c r="S1481" s="5">
        <v>2000</v>
      </c>
    </row>
    <row r="1482" spans="1:19">
      <c r="A1482" s="2" t="s">
        <v>17314</v>
      </c>
      <c r="B1482" s="2" t="s">
        <v>1730</v>
      </c>
      <c r="C1482" s="2" t="s">
        <v>17315</v>
      </c>
      <c r="D1482" s="2" t="s">
        <v>1075</v>
      </c>
      <c r="E1482" s="2" t="s">
        <v>85</v>
      </c>
      <c r="F1482" s="2" t="s">
        <v>2633</v>
      </c>
      <c r="G1482" s="2" t="s">
        <v>42</v>
      </c>
      <c r="H1482" s="2" t="s">
        <v>13316</v>
      </c>
      <c r="I1482" s="2" t="s">
        <v>135</v>
      </c>
      <c r="J1482" s="9">
        <v>700</v>
      </c>
      <c r="K1482" s="9">
        <v>1021</v>
      </c>
      <c r="L1482" s="5">
        <v>44</v>
      </c>
      <c r="M1482" s="5">
        <v>0</v>
      </c>
      <c r="N1482" s="5">
        <v>36.520000000000003</v>
      </c>
      <c r="O1482" s="5">
        <v>0</v>
      </c>
      <c r="P1482" s="5">
        <v>4.3099999999999996</v>
      </c>
      <c r="Q1482" s="5">
        <v>0.83</v>
      </c>
      <c r="R1482" s="5">
        <v>0</v>
      </c>
      <c r="S1482" s="5">
        <v>3600</v>
      </c>
    </row>
    <row r="1483" spans="1:19">
      <c r="A1483" s="2" t="s">
        <v>17316</v>
      </c>
      <c r="B1483" s="2" t="s">
        <v>847</v>
      </c>
      <c r="C1483" s="2" t="s">
        <v>17317</v>
      </c>
      <c r="D1483" s="2" t="s">
        <v>12986</v>
      </c>
      <c r="E1483" s="2" t="s">
        <v>276</v>
      </c>
      <c r="F1483" s="2" t="s">
        <v>4819</v>
      </c>
      <c r="G1483" s="2" t="s">
        <v>190</v>
      </c>
      <c r="H1483" s="2" t="s">
        <v>13316</v>
      </c>
      <c r="I1483" s="2" t="s">
        <v>155</v>
      </c>
      <c r="J1483" s="9">
        <v>600</v>
      </c>
      <c r="K1483" s="9">
        <v>2186</v>
      </c>
      <c r="L1483" s="5">
        <v>92</v>
      </c>
      <c r="M1483" s="5">
        <v>8</v>
      </c>
      <c r="N1483" s="5">
        <v>50.19</v>
      </c>
      <c r="O1483" s="5">
        <v>544.41999999999996</v>
      </c>
      <c r="P1483" s="5">
        <v>4.21</v>
      </c>
      <c r="Q1483" s="5">
        <v>0.55000000000000004</v>
      </c>
      <c r="R1483" s="5">
        <v>6.27</v>
      </c>
      <c r="S1483" s="5">
        <v>3635</v>
      </c>
    </row>
    <row r="1484" spans="1:19">
      <c r="A1484" s="2" t="s">
        <v>17318</v>
      </c>
      <c r="B1484" s="2" t="s">
        <v>208</v>
      </c>
      <c r="C1484" s="2" t="s">
        <v>17319</v>
      </c>
      <c r="D1484" s="2" t="s">
        <v>17320</v>
      </c>
      <c r="E1484" s="2" t="s">
        <v>237</v>
      </c>
      <c r="F1484" s="2" t="s">
        <v>1044</v>
      </c>
      <c r="G1484" s="2" t="s">
        <v>102</v>
      </c>
      <c r="H1484" s="2" t="s">
        <v>13316</v>
      </c>
      <c r="I1484" s="2" t="s">
        <v>319</v>
      </c>
      <c r="J1484" s="9">
        <v>400</v>
      </c>
      <c r="K1484" s="9">
        <v>1835</v>
      </c>
      <c r="L1484" s="5">
        <v>39</v>
      </c>
      <c r="M1484" s="5">
        <v>4</v>
      </c>
      <c r="N1484" s="5">
        <v>18.97</v>
      </c>
      <c r="O1484" s="5">
        <v>288.75</v>
      </c>
      <c r="P1484" s="5">
        <v>2.13</v>
      </c>
      <c r="Q1484" s="5">
        <v>0.49</v>
      </c>
      <c r="R1484" s="5">
        <v>4.74</v>
      </c>
      <c r="S1484" s="5">
        <v>4700</v>
      </c>
    </row>
    <row r="1485" spans="1:19">
      <c r="A1485" s="2" t="s">
        <v>17321</v>
      </c>
      <c r="B1485" s="2" t="s">
        <v>1840</v>
      </c>
      <c r="C1485" s="2" t="s">
        <v>17322</v>
      </c>
      <c r="D1485" s="2" t="s">
        <v>2626</v>
      </c>
      <c r="E1485" s="2" t="s">
        <v>373</v>
      </c>
      <c r="F1485" s="2" t="s">
        <v>17323</v>
      </c>
      <c r="G1485" s="2" t="s">
        <v>150</v>
      </c>
      <c r="H1485" s="2" t="s">
        <v>13316</v>
      </c>
      <c r="I1485" s="2" t="s">
        <v>43</v>
      </c>
      <c r="J1485" s="9">
        <v>300</v>
      </c>
      <c r="K1485" s="9">
        <v>1734</v>
      </c>
      <c r="L1485" s="5">
        <v>67</v>
      </c>
      <c r="M1485" s="5">
        <v>0</v>
      </c>
      <c r="N1485" s="5">
        <v>47.35</v>
      </c>
      <c r="O1485" s="5">
        <v>0</v>
      </c>
      <c r="P1485" s="5">
        <v>3.86</v>
      </c>
      <c r="Q1485" s="5">
        <v>0.71</v>
      </c>
      <c r="R1485" s="5">
        <v>0</v>
      </c>
      <c r="S1485" s="5">
        <v>1525</v>
      </c>
    </row>
    <row r="1486" spans="1:19">
      <c r="A1486" s="2" t="s">
        <v>17324</v>
      </c>
      <c r="B1486" s="2" t="s">
        <v>295</v>
      </c>
      <c r="C1486" s="2" t="s">
        <v>83</v>
      </c>
      <c r="D1486" s="2" t="s">
        <v>99</v>
      </c>
      <c r="E1486" s="2" t="s">
        <v>100</v>
      </c>
      <c r="F1486" s="2" t="s">
        <v>17325</v>
      </c>
      <c r="G1486" s="2" t="s">
        <v>134</v>
      </c>
      <c r="H1486" s="2" t="s">
        <v>13316</v>
      </c>
      <c r="I1486" s="2" t="s">
        <v>155</v>
      </c>
      <c r="J1486" s="9">
        <v>200</v>
      </c>
      <c r="K1486" s="9">
        <v>1394</v>
      </c>
      <c r="L1486" s="5">
        <v>51</v>
      </c>
      <c r="M1486" s="5">
        <v>0</v>
      </c>
      <c r="N1486" s="5">
        <v>21.5</v>
      </c>
      <c r="O1486" s="5">
        <v>0</v>
      </c>
      <c r="P1486" s="5">
        <v>3.66</v>
      </c>
      <c r="Q1486" s="5">
        <v>0.42</v>
      </c>
      <c r="R1486" s="5">
        <v>0</v>
      </c>
      <c r="S1486" s="5">
        <v>1100</v>
      </c>
    </row>
    <row r="1487" spans="1:19">
      <c r="A1487" s="2" t="s">
        <v>17326</v>
      </c>
      <c r="B1487" s="2" t="s">
        <v>628</v>
      </c>
      <c r="C1487" s="2" t="s">
        <v>17327</v>
      </c>
      <c r="D1487" s="2" t="s">
        <v>688</v>
      </c>
      <c r="E1487" s="2" t="s">
        <v>23</v>
      </c>
      <c r="F1487" s="2" t="s">
        <v>6568</v>
      </c>
      <c r="G1487" s="2" t="s">
        <v>312</v>
      </c>
      <c r="H1487" s="2" t="s">
        <v>13316</v>
      </c>
      <c r="I1487" s="2" t="s">
        <v>35</v>
      </c>
      <c r="J1487" s="9">
        <v>200</v>
      </c>
      <c r="K1487" s="9">
        <v>2032</v>
      </c>
      <c r="L1487" s="5">
        <v>46</v>
      </c>
      <c r="M1487" s="5">
        <v>0</v>
      </c>
      <c r="N1487" s="5">
        <v>30.6</v>
      </c>
      <c r="O1487" s="5">
        <v>0</v>
      </c>
      <c r="P1487" s="5">
        <v>2.2599999999999998</v>
      </c>
      <c r="Q1487" s="5">
        <v>0.67</v>
      </c>
      <c r="R1487" s="5">
        <v>0</v>
      </c>
      <c r="S1487" s="5">
        <v>2498</v>
      </c>
    </row>
    <row r="1488" spans="1:19">
      <c r="A1488" s="2" t="s">
        <v>17328</v>
      </c>
      <c r="B1488" s="2" t="s">
        <v>17329</v>
      </c>
      <c r="C1488" s="2" t="s">
        <v>269</v>
      </c>
      <c r="D1488" s="2" t="s">
        <v>1559</v>
      </c>
      <c r="E1488" s="2" t="s">
        <v>23</v>
      </c>
      <c r="F1488" s="2" t="s">
        <v>17330</v>
      </c>
      <c r="G1488" s="2" t="s">
        <v>312</v>
      </c>
      <c r="H1488" s="2" t="s">
        <v>13316</v>
      </c>
      <c r="I1488" s="2" t="s">
        <v>35</v>
      </c>
      <c r="J1488" s="9">
        <v>500</v>
      </c>
      <c r="K1488" s="9">
        <v>933</v>
      </c>
      <c r="L1488" s="5">
        <v>31</v>
      </c>
      <c r="M1488" s="5">
        <v>1</v>
      </c>
      <c r="N1488" s="5">
        <v>14.06</v>
      </c>
      <c r="O1488" s="5">
        <v>57.5</v>
      </c>
      <c r="P1488" s="5">
        <v>3.32</v>
      </c>
      <c r="Q1488" s="5">
        <v>0.45</v>
      </c>
      <c r="R1488" s="5">
        <v>14.06</v>
      </c>
      <c r="S1488" s="5">
        <v>2500</v>
      </c>
    </row>
    <row r="1489" spans="1:19">
      <c r="A1489" s="2" t="s">
        <v>17331</v>
      </c>
      <c r="B1489" s="2" t="s">
        <v>1324</v>
      </c>
      <c r="C1489" s="2" t="s">
        <v>17332</v>
      </c>
      <c r="D1489" s="2" t="s">
        <v>552</v>
      </c>
      <c r="E1489" s="2" t="s">
        <v>222</v>
      </c>
      <c r="F1489" s="2" t="s">
        <v>12044</v>
      </c>
      <c r="G1489" s="2" t="s">
        <v>312</v>
      </c>
      <c r="H1489" s="2" t="s">
        <v>13316</v>
      </c>
      <c r="I1489" s="2" t="s">
        <v>248</v>
      </c>
      <c r="J1489" s="9">
        <v>600</v>
      </c>
      <c r="K1489" s="9">
        <v>2322</v>
      </c>
      <c r="L1489" s="5">
        <v>61</v>
      </c>
      <c r="M1489" s="5">
        <v>0</v>
      </c>
      <c r="N1489" s="5">
        <v>32.590000000000003</v>
      </c>
      <c r="O1489" s="5">
        <v>0</v>
      </c>
      <c r="P1489" s="5">
        <v>2.63</v>
      </c>
      <c r="Q1489" s="5">
        <v>0.53</v>
      </c>
      <c r="R1489" s="5">
        <v>0</v>
      </c>
      <c r="S1489" s="5">
        <v>2000</v>
      </c>
    </row>
    <row r="1490" spans="1:19">
      <c r="A1490" s="2" t="s">
        <v>17333</v>
      </c>
      <c r="B1490" s="2" t="s">
        <v>799</v>
      </c>
      <c r="C1490" s="2" t="s">
        <v>3770</v>
      </c>
      <c r="D1490" s="2" t="s">
        <v>17334</v>
      </c>
      <c r="E1490" s="2" t="s">
        <v>188</v>
      </c>
      <c r="F1490" s="2" t="s">
        <v>17335</v>
      </c>
      <c r="G1490" s="2" t="s">
        <v>190</v>
      </c>
      <c r="H1490" s="2" t="s">
        <v>13316</v>
      </c>
      <c r="I1490" s="2" t="s">
        <v>232</v>
      </c>
      <c r="J1490" s="9">
        <v>200</v>
      </c>
      <c r="K1490" s="9">
        <v>1663</v>
      </c>
      <c r="L1490" s="5">
        <v>58</v>
      </c>
      <c r="M1490" s="5">
        <v>6</v>
      </c>
      <c r="N1490" s="5">
        <v>41.83</v>
      </c>
      <c r="O1490" s="5">
        <v>249.39</v>
      </c>
      <c r="P1490" s="5">
        <v>3.49</v>
      </c>
      <c r="Q1490" s="5">
        <v>0.72</v>
      </c>
      <c r="R1490" s="5">
        <v>6.97</v>
      </c>
      <c r="S1490" s="5">
        <v>2760</v>
      </c>
    </row>
    <row r="1491" spans="1:19">
      <c r="A1491" s="2" t="s">
        <v>17336</v>
      </c>
      <c r="B1491" s="2" t="s">
        <v>758</v>
      </c>
      <c r="C1491" s="2" t="s">
        <v>3552</v>
      </c>
      <c r="D1491" s="2" t="s">
        <v>552</v>
      </c>
      <c r="E1491" s="2" t="s">
        <v>222</v>
      </c>
      <c r="F1491" s="2" t="s">
        <v>10593</v>
      </c>
      <c r="G1491" s="2" t="s">
        <v>34</v>
      </c>
      <c r="H1491" s="2" t="s">
        <v>13316</v>
      </c>
      <c r="I1491" s="2" t="s">
        <v>155</v>
      </c>
      <c r="J1491" s="9">
        <v>1000</v>
      </c>
      <c r="K1491" s="9">
        <v>1983</v>
      </c>
      <c r="L1491" s="5">
        <v>66</v>
      </c>
      <c r="M1491" s="5">
        <v>1</v>
      </c>
      <c r="N1491" s="5">
        <v>36.770000000000003</v>
      </c>
      <c r="O1491" s="5">
        <v>61.75</v>
      </c>
      <c r="P1491" s="5">
        <v>3.33</v>
      </c>
      <c r="Q1491" s="5">
        <v>0.56000000000000005</v>
      </c>
      <c r="R1491" s="5">
        <v>36.770000000000003</v>
      </c>
      <c r="S1491" s="5">
        <v>3200</v>
      </c>
    </row>
    <row r="1492" spans="1:19">
      <c r="A1492" s="2" t="s">
        <v>17337</v>
      </c>
      <c r="B1492" s="2" t="s">
        <v>929</v>
      </c>
      <c r="C1492" s="2" t="s">
        <v>5804</v>
      </c>
      <c r="D1492" s="2" t="s">
        <v>1593</v>
      </c>
      <c r="E1492" s="2" t="s">
        <v>112</v>
      </c>
      <c r="F1492" s="2" t="s">
        <v>17338</v>
      </c>
      <c r="G1492" s="2" t="s">
        <v>161</v>
      </c>
      <c r="H1492" s="2" t="s">
        <v>13316</v>
      </c>
      <c r="I1492" s="2" t="s">
        <v>80</v>
      </c>
      <c r="J1492" s="9">
        <v>400</v>
      </c>
      <c r="K1492" s="9">
        <v>1059</v>
      </c>
      <c r="L1492" s="5">
        <v>30</v>
      </c>
      <c r="M1492" s="5">
        <v>0</v>
      </c>
      <c r="N1492" s="5">
        <v>14.44</v>
      </c>
      <c r="O1492" s="5">
        <v>0</v>
      </c>
      <c r="P1492" s="5">
        <v>2.83</v>
      </c>
      <c r="Q1492" s="5">
        <v>0.48</v>
      </c>
      <c r="R1492" s="5">
        <v>0</v>
      </c>
      <c r="S1492" s="5">
        <v>4500</v>
      </c>
    </row>
    <row r="1493" spans="1:19">
      <c r="A1493" s="2" t="s">
        <v>17339</v>
      </c>
      <c r="B1493" s="2" t="s">
        <v>2293</v>
      </c>
      <c r="C1493" s="2" t="s">
        <v>2459</v>
      </c>
      <c r="D1493" s="2" t="s">
        <v>655</v>
      </c>
      <c r="E1493" s="2" t="s">
        <v>125</v>
      </c>
      <c r="F1493" s="2" t="s">
        <v>14177</v>
      </c>
      <c r="G1493" s="2" t="s">
        <v>94</v>
      </c>
      <c r="H1493" s="2" t="s">
        <v>13316</v>
      </c>
      <c r="I1493" s="2" t="s">
        <v>27</v>
      </c>
      <c r="J1493" s="9">
        <v>300</v>
      </c>
      <c r="K1493" s="9">
        <v>691</v>
      </c>
      <c r="L1493" s="5">
        <v>18</v>
      </c>
      <c r="M1493" s="5">
        <v>2</v>
      </c>
      <c r="N1493" s="5">
        <v>13.47</v>
      </c>
      <c r="O1493" s="5">
        <v>120.81</v>
      </c>
      <c r="P1493" s="5">
        <v>2.6</v>
      </c>
      <c r="Q1493" s="5">
        <v>0.75</v>
      </c>
      <c r="R1493" s="5">
        <v>6.74</v>
      </c>
      <c r="S1493" s="5">
        <v>1621</v>
      </c>
    </row>
    <row r="1494" spans="1:19">
      <c r="A1494" s="2" t="s">
        <v>17340</v>
      </c>
      <c r="B1494" s="2" t="s">
        <v>1343</v>
      </c>
      <c r="C1494" s="2" t="s">
        <v>3802</v>
      </c>
      <c r="D1494" s="2" t="s">
        <v>2327</v>
      </c>
      <c r="E1494" s="2" t="s">
        <v>112</v>
      </c>
      <c r="F1494" s="2" t="s">
        <v>17341</v>
      </c>
      <c r="G1494" s="2" t="s">
        <v>42</v>
      </c>
      <c r="H1494" s="2" t="s">
        <v>13316</v>
      </c>
      <c r="I1494" s="2" t="s">
        <v>88</v>
      </c>
      <c r="J1494" s="9">
        <v>500</v>
      </c>
      <c r="K1494" s="9">
        <v>596</v>
      </c>
      <c r="L1494" s="5">
        <v>18</v>
      </c>
      <c r="M1494" s="5">
        <v>0</v>
      </c>
      <c r="N1494" s="5">
        <v>13.11</v>
      </c>
      <c r="O1494" s="5">
        <v>0</v>
      </c>
      <c r="P1494" s="5">
        <v>3.02</v>
      </c>
      <c r="Q1494" s="5">
        <v>0.73</v>
      </c>
      <c r="R1494" s="5">
        <v>0</v>
      </c>
      <c r="S1494" s="5">
        <v>3900</v>
      </c>
    </row>
    <row r="1495" spans="1:19">
      <c r="A1495" s="2" t="s">
        <v>17342</v>
      </c>
      <c r="B1495" s="2" t="s">
        <v>330</v>
      </c>
      <c r="C1495" s="2" t="s">
        <v>17343</v>
      </c>
      <c r="D1495" s="2" t="s">
        <v>251</v>
      </c>
      <c r="E1495" s="2" t="s">
        <v>23</v>
      </c>
      <c r="F1495" s="2" t="s">
        <v>17344</v>
      </c>
      <c r="G1495" s="2" t="s">
        <v>150</v>
      </c>
      <c r="H1495" s="2" t="s">
        <v>13316</v>
      </c>
      <c r="I1495" s="2" t="s">
        <v>177</v>
      </c>
      <c r="J1495" s="9">
        <v>400</v>
      </c>
      <c r="K1495" s="9">
        <v>723</v>
      </c>
      <c r="L1495" s="5">
        <v>19</v>
      </c>
      <c r="M1495" s="5">
        <v>0</v>
      </c>
      <c r="N1495" s="5">
        <v>13.04</v>
      </c>
      <c r="O1495" s="5">
        <v>0</v>
      </c>
      <c r="P1495" s="5">
        <v>2.63</v>
      </c>
      <c r="Q1495" s="5">
        <v>0.69</v>
      </c>
      <c r="R1495" s="5">
        <v>0</v>
      </c>
      <c r="S1495" s="5">
        <v>3900</v>
      </c>
    </row>
    <row r="1496" spans="1:19">
      <c r="A1496" s="2" t="s">
        <v>17345</v>
      </c>
      <c r="B1496" s="2" t="s">
        <v>4869</v>
      </c>
      <c r="C1496" s="2" t="s">
        <v>9206</v>
      </c>
      <c r="D1496" s="2" t="s">
        <v>17346</v>
      </c>
      <c r="E1496" s="2" t="s">
        <v>112</v>
      </c>
      <c r="F1496" s="2" t="s">
        <v>17347</v>
      </c>
      <c r="G1496" s="2" t="s">
        <v>25</v>
      </c>
      <c r="H1496" s="2" t="s">
        <v>13316</v>
      </c>
      <c r="I1496" s="2" t="s">
        <v>95</v>
      </c>
      <c r="J1496" s="9">
        <v>800</v>
      </c>
      <c r="K1496" s="9">
        <v>1556</v>
      </c>
      <c r="L1496" s="5">
        <v>25</v>
      </c>
      <c r="M1496" s="5">
        <v>0</v>
      </c>
      <c r="N1496" s="5">
        <v>15.77</v>
      </c>
      <c r="O1496" s="5">
        <v>0</v>
      </c>
      <c r="P1496" s="5">
        <v>1.61</v>
      </c>
      <c r="Q1496" s="5">
        <v>0.63</v>
      </c>
      <c r="R1496" s="5">
        <v>0</v>
      </c>
      <c r="S1496" s="5">
        <v>2000</v>
      </c>
    </row>
    <row r="1497" spans="1:19">
      <c r="A1497" s="2" t="s">
        <v>17348</v>
      </c>
      <c r="B1497" s="2" t="s">
        <v>6153</v>
      </c>
      <c r="C1497" s="2" t="s">
        <v>17276</v>
      </c>
      <c r="D1497" s="2" t="s">
        <v>809</v>
      </c>
      <c r="E1497" s="2" t="s">
        <v>112</v>
      </c>
      <c r="F1497" s="2" t="s">
        <v>11009</v>
      </c>
      <c r="G1497" s="2" t="s">
        <v>134</v>
      </c>
      <c r="H1497" s="2" t="s">
        <v>13316</v>
      </c>
      <c r="I1497" s="2" t="s">
        <v>217</v>
      </c>
      <c r="J1497" s="9">
        <v>700</v>
      </c>
      <c r="K1497" s="9">
        <v>2459</v>
      </c>
      <c r="L1497" s="5">
        <v>53</v>
      </c>
      <c r="M1497" s="5">
        <v>2</v>
      </c>
      <c r="N1497" s="5">
        <v>23.9</v>
      </c>
      <c r="O1497" s="5">
        <v>95.78</v>
      </c>
      <c r="P1497" s="5">
        <v>2.16</v>
      </c>
      <c r="Q1497" s="5">
        <v>0.45</v>
      </c>
      <c r="R1497" s="5">
        <v>11.95</v>
      </c>
      <c r="S1497" s="5">
        <v>1300</v>
      </c>
    </row>
    <row r="1498" spans="1:19">
      <c r="A1498" s="2" t="s">
        <v>17349</v>
      </c>
      <c r="B1498" s="2" t="s">
        <v>894</v>
      </c>
      <c r="C1498" s="2" t="s">
        <v>14893</v>
      </c>
      <c r="D1498" s="2" t="s">
        <v>4114</v>
      </c>
      <c r="E1498" s="2" t="s">
        <v>23</v>
      </c>
      <c r="F1498" s="2" t="s">
        <v>8133</v>
      </c>
      <c r="G1498" s="2" t="s">
        <v>150</v>
      </c>
      <c r="H1498" s="2" t="s">
        <v>13316</v>
      </c>
      <c r="I1498" s="2" t="s">
        <v>319</v>
      </c>
      <c r="J1498" s="9">
        <v>400</v>
      </c>
      <c r="K1498" s="9">
        <v>665</v>
      </c>
      <c r="L1498" s="5">
        <v>24</v>
      </c>
      <c r="M1498" s="5">
        <v>0</v>
      </c>
      <c r="N1498" s="5">
        <v>15.09</v>
      </c>
      <c r="O1498" s="5">
        <v>0</v>
      </c>
      <c r="P1498" s="5">
        <v>3.61</v>
      </c>
      <c r="Q1498" s="5">
        <v>0.63</v>
      </c>
      <c r="R1498" s="5">
        <v>0</v>
      </c>
      <c r="S1498" s="5">
        <v>2250</v>
      </c>
    </row>
    <row r="1499" spans="1:19">
      <c r="A1499" s="2" t="s">
        <v>17350</v>
      </c>
      <c r="B1499" s="2" t="s">
        <v>1068</v>
      </c>
      <c r="C1499" s="2" t="s">
        <v>1470</v>
      </c>
      <c r="D1499" s="2" t="s">
        <v>1593</v>
      </c>
      <c r="E1499" s="2" t="s">
        <v>112</v>
      </c>
      <c r="F1499" s="2" t="s">
        <v>4831</v>
      </c>
      <c r="G1499" s="2" t="s">
        <v>253</v>
      </c>
      <c r="H1499" s="2" t="s">
        <v>13316</v>
      </c>
      <c r="I1499" s="2" t="s">
        <v>80</v>
      </c>
      <c r="J1499" s="9">
        <v>700</v>
      </c>
      <c r="K1499" s="9">
        <v>1672</v>
      </c>
      <c r="L1499" s="5">
        <v>25</v>
      </c>
      <c r="M1499" s="5">
        <v>0</v>
      </c>
      <c r="N1499" s="5">
        <v>17.190000000000001</v>
      </c>
      <c r="O1499" s="5">
        <v>0</v>
      </c>
      <c r="P1499" s="5">
        <v>1.5</v>
      </c>
      <c r="Q1499" s="5">
        <v>0.69</v>
      </c>
      <c r="R1499" s="5">
        <v>0</v>
      </c>
      <c r="S1499" s="5">
        <v>2000</v>
      </c>
    </row>
    <row r="1500" spans="1:19">
      <c r="A1500" s="2" t="s">
        <v>17351</v>
      </c>
      <c r="B1500" s="2" t="s">
        <v>929</v>
      </c>
      <c r="C1500" s="2" t="s">
        <v>677</v>
      </c>
      <c r="D1500" s="2" t="s">
        <v>10904</v>
      </c>
      <c r="E1500" s="2" t="s">
        <v>132</v>
      </c>
      <c r="F1500" s="2" t="s">
        <v>17352</v>
      </c>
      <c r="G1500" s="2" t="s">
        <v>65</v>
      </c>
      <c r="H1500" s="2" t="s">
        <v>13316</v>
      </c>
      <c r="I1500" s="2" t="s">
        <v>232</v>
      </c>
      <c r="J1500" s="9">
        <v>500</v>
      </c>
      <c r="K1500" s="9">
        <v>1323</v>
      </c>
      <c r="L1500" s="5">
        <v>54</v>
      </c>
      <c r="M1500" s="5">
        <v>2</v>
      </c>
      <c r="N1500" s="5">
        <v>29.84</v>
      </c>
      <c r="O1500" s="5">
        <v>148.41999999999999</v>
      </c>
      <c r="P1500" s="5">
        <v>4.08</v>
      </c>
      <c r="Q1500" s="5">
        <v>0.55000000000000004</v>
      </c>
      <c r="R1500" s="5">
        <v>14.92</v>
      </c>
      <c r="S1500" s="5">
        <v>3900</v>
      </c>
    </row>
    <row r="1501" spans="1:19">
      <c r="A1501" s="2" t="s">
        <v>17353</v>
      </c>
      <c r="B1501" s="2" t="s">
        <v>17354</v>
      </c>
      <c r="C1501" s="2" t="s">
        <v>17355</v>
      </c>
      <c r="D1501" s="2" t="s">
        <v>2176</v>
      </c>
      <c r="E1501" s="2" t="s">
        <v>112</v>
      </c>
      <c r="F1501" s="2" t="s">
        <v>11974</v>
      </c>
      <c r="G1501" s="2" t="s">
        <v>253</v>
      </c>
      <c r="H1501" s="2" t="s">
        <v>13316</v>
      </c>
      <c r="I1501" s="2" t="s">
        <v>135</v>
      </c>
      <c r="J1501" s="9">
        <v>700</v>
      </c>
      <c r="K1501" s="9">
        <v>2480</v>
      </c>
      <c r="L1501" s="5">
        <v>51</v>
      </c>
      <c r="M1501" s="5">
        <v>0</v>
      </c>
      <c r="N1501" s="5">
        <v>22.98</v>
      </c>
      <c r="O1501" s="5">
        <v>0</v>
      </c>
      <c r="P1501" s="5">
        <v>2.06</v>
      </c>
      <c r="Q1501" s="5">
        <v>0.45</v>
      </c>
      <c r="R1501" s="5">
        <v>0</v>
      </c>
      <c r="S1501" s="5">
        <v>4900</v>
      </c>
    </row>
    <row r="1502" spans="1:19">
      <c r="A1502" s="2" t="s">
        <v>17356</v>
      </c>
      <c r="B1502" s="2" t="s">
        <v>449</v>
      </c>
      <c r="C1502" s="2" t="s">
        <v>889</v>
      </c>
      <c r="D1502" s="2" t="s">
        <v>14087</v>
      </c>
      <c r="E1502" s="2" t="s">
        <v>188</v>
      </c>
      <c r="F1502" s="2" t="s">
        <v>4878</v>
      </c>
      <c r="G1502" s="2" t="s">
        <v>94</v>
      </c>
      <c r="H1502" s="2" t="s">
        <v>13316</v>
      </c>
      <c r="I1502" s="2" t="s">
        <v>66</v>
      </c>
      <c r="J1502" s="9">
        <v>400</v>
      </c>
      <c r="K1502" s="9">
        <v>1475</v>
      </c>
      <c r="L1502" s="5">
        <v>41</v>
      </c>
      <c r="M1502" s="5">
        <v>1</v>
      </c>
      <c r="N1502" s="5">
        <v>27.04</v>
      </c>
      <c r="O1502" s="5">
        <v>60.51</v>
      </c>
      <c r="P1502" s="5">
        <v>2.78</v>
      </c>
      <c r="Q1502" s="5">
        <v>0.66</v>
      </c>
      <c r="R1502" s="5">
        <v>27.04</v>
      </c>
      <c r="S1502" s="5">
        <v>2800</v>
      </c>
    </row>
    <row r="1503" spans="1:19">
      <c r="A1503" s="2" t="s">
        <v>17357</v>
      </c>
      <c r="B1503" s="2" t="s">
        <v>912</v>
      </c>
      <c r="C1503" s="2" t="s">
        <v>9322</v>
      </c>
      <c r="D1503" s="2" t="s">
        <v>9852</v>
      </c>
      <c r="E1503" s="2" t="s">
        <v>432</v>
      </c>
      <c r="F1503" s="2" t="s">
        <v>343</v>
      </c>
      <c r="G1503" s="2" t="s">
        <v>87</v>
      </c>
      <c r="H1503" s="2" t="s">
        <v>13316</v>
      </c>
      <c r="I1503" s="2" t="s">
        <v>313</v>
      </c>
      <c r="J1503" s="9">
        <v>200</v>
      </c>
      <c r="K1503" s="9">
        <v>1500</v>
      </c>
      <c r="L1503" s="5">
        <v>25</v>
      </c>
      <c r="M1503" s="5">
        <v>2</v>
      </c>
      <c r="N1503" s="5">
        <v>11.96</v>
      </c>
      <c r="O1503" s="5">
        <v>143.91</v>
      </c>
      <c r="P1503" s="5">
        <v>1.67</v>
      </c>
      <c r="Q1503" s="5">
        <v>0.48</v>
      </c>
      <c r="R1503" s="5">
        <v>5.98</v>
      </c>
      <c r="S1503" s="5">
        <v>2816</v>
      </c>
    </row>
    <row r="1504" spans="1:19">
      <c r="A1504" s="2" t="s">
        <v>17358</v>
      </c>
      <c r="B1504" s="2" t="s">
        <v>17359</v>
      </c>
      <c r="C1504" s="2" t="s">
        <v>17360</v>
      </c>
      <c r="D1504" s="2" t="s">
        <v>1603</v>
      </c>
      <c r="E1504" s="2" t="s">
        <v>32</v>
      </c>
      <c r="F1504" s="2" t="s">
        <v>17361</v>
      </c>
      <c r="G1504" s="2" t="s">
        <v>72</v>
      </c>
      <c r="H1504" s="2" t="s">
        <v>13316</v>
      </c>
      <c r="I1504" s="2" t="s">
        <v>206</v>
      </c>
      <c r="J1504" s="9">
        <v>300</v>
      </c>
      <c r="K1504" s="9">
        <v>2150</v>
      </c>
      <c r="L1504" s="5">
        <v>63</v>
      </c>
      <c r="M1504" s="5">
        <v>0</v>
      </c>
      <c r="N1504" s="5">
        <v>31.26</v>
      </c>
      <c r="O1504" s="5">
        <v>0</v>
      </c>
      <c r="P1504" s="5">
        <v>2.93</v>
      </c>
      <c r="Q1504" s="5">
        <v>0.5</v>
      </c>
      <c r="R1504" s="5">
        <v>0</v>
      </c>
      <c r="S1504" s="5">
        <v>2000</v>
      </c>
    </row>
    <row r="1505" spans="1:19">
      <c r="A1505" s="2" t="s">
        <v>17362</v>
      </c>
      <c r="B1505" s="2" t="s">
        <v>475</v>
      </c>
      <c r="C1505" s="2" t="s">
        <v>763</v>
      </c>
      <c r="D1505" s="2" t="s">
        <v>1227</v>
      </c>
      <c r="E1505" s="2" t="s">
        <v>85</v>
      </c>
      <c r="F1505" s="2" t="s">
        <v>2109</v>
      </c>
      <c r="G1505" s="2" t="s">
        <v>190</v>
      </c>
      <c r="H1505" s="2" t="s">
        <v>13316</v>
      </c>
      <c r="I1505" s="2" t="s">
        <v>699</v>
      </c>
      <c r="J1505" s="9">
        <v>1000</v>
      </c>
      <c r="K1505" s="9">
        <v>1905</v>
      </c>
      <c r="L1505" s="5">
        <v>31</v>
      </c>
      <c r="M1505" s="5">
        <v>0</v>
      </c>
      <c r="N1505" s="5">
        <v>17.600000000000001</v>
      </c>
      <c r="O1505" s="5">
        <v>0</v>
      </c>
      <c r="P1505" s="5">
        <v>1.63</v>
      </c>
      <c r="Q1505" s="5">
        <v>0.56999999999999995</v>
      </c>
      <c r="R1505" s="5">
        <v>0</v>
      </c>
      <c r="S1505" s="5">
        <v>1649</v>
      </c>
    </row>
    <row r="1506" spans="1:19">
      <c r="A1506" s="2" t="s">
        <v>17363</v>
      </c>
      <c r="B1506" s="2" t="s">
        <v>17364</v>
      </c>
      <c r="C1506" s="2" t="s">
        <v>17365</v>
      </c>
      <c r="D1506" s="2" t="s">
        <v>17366</v>
      </c>
      <c r="E1506" s="2" t="s">
        <v>23</v>
      </c>
      <c r="F1506" s="2" t="s">
        <v>17367</v>
      </c>
      <c r="G1506" s="2" t="s">
        <v>161</v>
      </c>
      <c r="H1506" s="2" t="s">
        <v>13316</v>
      </c>
      <c r="I1506" s="2" t="s">
        <v>183</v>
      </c>
      <c r="J1506" s="9">
        <v>200</v>
      </c>
      <c r="K1506" s="9">
        <v>1762</v>
      </c>
      <c r="L1506" s="5">
        <v>48</v>
      </c>
      <c r="M1506" s="5">
        <v>1</v>
      </c>
      <c r="N1506" s="5">
        <v>19.440000000000001</v>
      </c>
      <c r="O1506" s="5">
        <v>65.14</v>
      </c>
      <c r="P1506" s="5">
        <v>2.72</v>
      </c>
      <c r="Q1506" s="5">
        <v>0.4</v>
      </c>
      <c r="R1506" s="5">
        <v>19.440000000000001</v>
      </c>
      <c r="S1506" s="5">
        <v>8667</v>
      </c>
    </row>
    <row r="1507" spans="1:19">
      <c r="A1507" s="2" t="s">
        <v>17368</v>
      </c>
      <c r="B1507" s="2" t="s">
        <v>2132</v>
      </c>
      <c r="C1507" s="2" t="s">
        <v>3837</v>
      </c>
      <c r="D1507" s="2" t="s">
        <v>17369</v>
      </c>
      <c r="E1507" s="2" t="s">
        <v>112</v>
      </c>
      <c r="F1507" s="2" t="s">
        <v>17370</v>
      </c>
      <c r="G1507" s="2" t="s">
        <v>344</v>
      </c>
      <c r="H1507" s="2" t="s">
        <v>13316</v>
      </c>
      <c r="I1507" s="2" t="s">
        <v>88</v>
      </c>
      <c r="J1507" s="9">
        <v>200</v>
      </c>
      <c r="K1507" s="9">
        <v>1242</v>
      </c>
      <c r="L1507" s="5">
        <v>32</v>
      </c>
      <c r="M1507" s="5">
        <v>0</v>
      </c>
      <c r="N1507" s="5">
        <v>26.5</v>
      </c>
      <c r="O1507" s="5">
        <v>0</v>
      </c>
      <c r="P1507" s="5">
        <v>2.58</v>
      </c>
      <c r="Q1507" s="5">
        <v>0.83</v>
      </c>
      <c r="R1507" s="5">
        <v>0</v>
      </c>
      <c r="S1507" s="5">
        <v>3000</v>
      </c>
    </row>
    <row r="1508" spans="1:19">
      <c r="A1508" s="2" t="s">
        <v>17371</v>
      </c>
      <c r="B1508" s="2" t="s">
        <v>17372</v>
      </c>
      <c r="C1508" s="2" t="s">
        <v>606</v>
      </c>
      <c r="D1508" s="2" t="s">
        <v>17373</v>
      </c>
      <c r="E1508" s="2" t="s">
        <v>1203</v>
      </c>
      <c r="F1508" s="2" t="s">
        <v>17374</v>
      </c>
      <c r="G1508" s="2" t="s">
        <v>102</v>
      </c>
      <c r="H1508" s="2" t="s">
        <v>13316</v>
      </c>
      <c r="I1508" s="2" t="s">
        <v>27</v>
      </c>
      <c r="J1508" s="9">
        <v>1000</v>
      </c>
      <c r="K1508" s="9">
        <v>1794</v>
      </c>
      <c r="L1508" s="5">
        <v>74</v>
      </c>
      <c r="M1508" s="5">
        <v>7</v>
      </c>
      <c r="N1508" s="5">
        <v>62.63</v>
      </c>
      <c r="O1508" s="5">
        <v>493.87</v>
      </c>
      <c r="P1508" s="5">
        <v>4.12</v>
      </c>
      <c r="Q1508" s="5">
        <v>0.85</v>
      </c>
      <c r="R1508" s="5">
        <v>8.9499999999999993</v>
      </c>
      <c r="S1508" s="5">
        <v>2000</v>
      </c>
    </row>
    <row r="1509" spans="1:19">
      <c r="A1509" s="2" t="s">
        <v>17375</v>
      </c>
      <c r="B1509" s="2" t="s">
        <v>17376</v>
      </c>
      <c r="C1509" s="2" t="s">
        <v>813</v>
      </c>
      <c r="D1509" s="2" t="s">
        <v>571</v>
      </c>
      <c r="E1509" s="2" t="s">
        <v>112</v>
      </c>
      <c r="F1509" s="2" t="s">
        <v>17377</v>
      </c>
      <c r="G1509" s="2" t="s">
        <v>87</v>
      </c>
      <c r="H1509" s="2" t="s">
        <v>13316</v>
      </c>
      <c r="I1509" s="2" t="s">
        <v>80</v>
      </c>
      <c r="J1509" s="9">
        <v>800</v>
      </c>
      <c r="K1509" s="9">
        <v>1959</v>
      </c>
      <c r="L1509" s="5">
        <v>68</v>
      </c>
      <c r="M1509" s="5">
        <v>8</v>
      </c>
      <c r="N1509" s="5">
        <v>51.74</v>
      </c>
      <c r="O1509" s="5">
        <v>484.73</v>
      </c>
      <c r="P1509" s="5">
        <v>3.47</v>
      </c>
      <c r="Q1509" s="5">
        <v>0.76</v>
      </c>
      <c r="R1509" s="5">
        <v>6.47</v>
      </c>
      <c r="S1509" s="5">
        <v>1500</v>
      </c>
    </row>
    <row r="1510" spans="1:19">
      <c r="A1510" s="2" t="s">
        <v>17378</v>
      </c>
      <c r="B1510" s="2" t="s">
        <v>17379</v>
      </c>
      <c r="C1510" s="2" t="s">
        <v>17380</v>
      </c>
      <c r="D1510" s="2" t="s">
        <v>516</v>
      </c>
      <c r="E1510" s="2" t="s">
        <v>32</v>
      </c>
      <c r="F1510" s="2" t="s">
        <v>13729</v>
      </c>
      <c r="G1510" s="2" t="s">
        <v>65</v>
      </c>
      <c r="H1510" s="2" t="s">
        <v>13316</v>
      </c>
      <c r="I1510" s="2" t="s">
        <v>177</v>
      </c>
      <c r="J1510" s="9">
        <v>1000</v>
      </c>
      <c r="K1510" s="9">
        <v>2121</v>
      </c>
      <c r="L1510" s="5">
        <v>55</v>
      </c>
      <c r="M1510" s="5">
        <v>0</v>
      </c>
      <c r="N1510" s="5">
        <v>22.84</v>
      </c>
      <c r="O1510" s="5">
        <v>0</v>
      </c>
      <c r="P1510" s="5">
        <v>2.59</v>
      </c>
      <c r="Q1510" s="5">
        <v>0.42</v>
      </c>
      <c r="R1510" s="5">
        <v>0</v>
      </c>
      <c r="S1510" s="5">
        <v>1792</v>
      </c>
    </row>
    <row r="1511" spans="1:19">
      <c r="A1511" s="2" t="s">
        <v>17381</v>
      </c>
      <c r="B1511" s="2" t="s">
        <v>1783</v>
      </c>
      <c r="C1511" s="2" t="s">
        <v>1664</v>
      </c>
      <c r="D1511" s="2" t="s">
        <v>10386</v>
      </c>
      <c r="E1511" s="2" t="s">
        <v>492</v>
      </c>
      <c r="F1511" s="2" t="s">
        <v>17382</v>
      </c>
      <c r="G1511" s="2" t="s">
        <v>161</v>
      </c>
      <c r="H1511" s="2" t="s">
        <v>13316</v>
      </c>
      <c r="I1511" s="2" t="s">
        <v>356</v>
      </c>
      <c r="J1511" s="9">
        <v>200</v>
      </c>
      <c r="K1511" s="9">
        <v>897</v>
      </c>
      <c r="L1511" s="5">
        <v>29</v>
      </c>
      <c r="M1511" s="5">
        <v>0</v>
      </c>
      <c r="N1511" s="5">
        <v>20.73</v>
      </c>
      <c r="O1511" s="5">
        <v>0</v>
      </c>
      <c r="P1511" s="5">
        <v>3.23</v>
      </c>
      <c r="Q1511" s="5">
        <v>0.71</v>
      </c>
      <c r="R1511" s="5">
        <v>0</v>
      </c>
      <c r="S1511" s="5">
        <v>4100</v>
      </c>
    </row>
    <row r="1512" spans="1:19">
      <c r="A1512" s="2" t="s">
        <v>17383</v>
      </c>
      <c r="B1512" s="2" t="s">
        <v>534</v>
      </c>
      <c r="C1512" s="2" t="s">
        <v>30</v>
      </c>
      <c r="D1512" s="2" t="s">
        <v>2583</v>
      </c>
      <c r="E1512" s="2" t="s">
        <v>112</v>
      </c>
      <c r="F1512" s="2" t="s">
        <v>1191</v>
      </c>
      <c r="G1512" s="2" t="s">
        <v>72</v>
      </c>
      <c r="H1512" s="2" t="s">
        <v>13316</v>
      </c>
      <c r="I1512" s="2" t="s">
        <v>66</v>
      </c>
      <c r="J1512" s="9">
        <v>100</v>
      </c>
      <c r="K1512" s="9">
        <v>875</v>
      </c>
      <c r="L1512" s="5">
        <v>25</v>
      </c>
      <c r="M1512" s="5">
        <v>0</v>
      </c>
      <c r="N1512" s="5">
        <v>11.02</v>
      </c>
      <c r="O1512" s="5">
        <v>0</v>
      </c>
      <c r="P1512" s="5">
        <v>2.86</v>
      </c>
      <c r="Q1512" s="5">
        <v>0.44</v>
      </c>
      <c r="R1512" s="5">
        <v>0</v>
      </c>
      <c r="S1512" s="5">
        <v>1733</v>
      </c>
    </row>
    <row r="1513" spans="1:19">
      <c r="A1513" s="2" t="s">
        <v>17384</v>
      </c>
      <c r="B1513" s="2" t="s">
        <v>8470</v>
      </c>
      <c r="C1513" s="2" t="s">
        <v>143</v>
      </c>
      <c r="D1513" s="2" t="s">
        <v>117</v>
      </c>
      <c r="E1513" s="2" t="s">
        <v>118</v>
      </c>
      <c r="F1513" s="2" t="s">
        <v>17385</v>
      </c>
      <c r="G1513" s="2" t="s">
        <v>260</v>
      </c>
      <c r="H1513" s="2" t="s">
        <v>13316</v>
      </c>
      <c r="I1513" s="2" t="s">
        <v>206</v>
      </c>
      <c r="J1513" s="9">
        <v>600</v>
      </c>
      <c r="K1513" s="9">
        <v>1985</v>
      </c>
      <c r="L1513" s="5">
        <v>69</v>
      </c>
      <c r="M1513" s="5">
        <v>0</v>
      </c>
      <c r="N1513" s="5">
        <v>47.19</v>
      </c>
      <c r="O1513" s="5">
        <v>0</v>
      </c>
      <c r="P1513" s="5">
        <v>3.48</v>
      </c>
      <c r="Q1513" s="5">
        <v>0.68</v>
      </c>
      <c r="R1513" s="5">
        <v>0</v>
      </c>
      <c r="S1513" s="5">
        <v>1535</v>
      </c>
    </row>
    <row r="1514" spans="1:19">
      <c r="A1514" s="2" t="s">
        <v>17386</v>
      </c>
      <c r="B1514" s="2" t="s">
        <v>2505</v>
      </c>
      <c r="C1514" s="2" t="s">
        <v>5804</v>
      </c>
      <c r="D1514" s="2" t="s">
        <v>11063</v>
      </c>
      <c r="E1514" s="2" t="s">
        <v>188</v>
      </c>
      <c r="F1514" s="2" t="s">
        <v>12735</v>
      </c>
      <c r="G1514" s="2" t="s">
        <v>25</v>
      </c>
      <c r="H1514" s="2" t="s">
        <v>13316</v>
      </c>
      <c r="I1514" s="2" t="s">
        <v>51</v>
      </c>
      <c r="J1514" s="9">
        <v>200</v>
      </c>
      <c r="K1514" s="9">
        <v>629</v>
      </c>
      <c r="L1514" s="5">
        <v>22</v>
      </c>
      <c r="M1514" s="5">
        <v>0</v>
      </c>
      <c r="N1514" s="5">
        <v>12.12</v>
      </c>
      <c r="O1514" s="5">
        <v>0</v>
      </c>
      <c r="P1514" s="5">
        <v>3.5</v>
      </c>
      <c r="Q1514" s="5">
        <v>0.55000000000000004</v>
      </c>
      <c r="R1514" s="5">
        <v>0</v>
      </c>
      <c r="S1514" s="5">
        <v>4199</v>
      </c>
    </row>
    <row r="1515" spans="1:19">
      <c r="A1515" s="2" t="s">
        <v>17387</v>
      </c>
      <c r="B1515" s="2" t="s">
        <v>17388</v>
      </c>
      <c r="C1515" s="2" t="s">
        <v>143</v>
      </c>
      <c r="D1515" s="2" t="s">
        <v>117</v>
      </c>
      <c r="E1515" s="2" t="s">
        <v>118</v>
      </c>
      <c r="F1515" s="2" t="s">
        <v>24</v>
      </c>
      <c r="G1515" s="2" t="s">
        <v>134</v>
      </c>
      <c r="H1515" s="2" t="s">
        <v>13316</v>
      </c>
      <c r="I1515" s="2" t="s">
        <v>177</v>
      </c>
      <c r="J1515" s="9">
        <v>1000</v>
      </c>
      <c r="K1515" s="9">
        <v>2313</v>
      </c>
      <c r="L1515" s="5">
        <v>90</v>
      </c>
      <c r="M1515" s="5">
        <v>0</v>
      </c>
      <c r="N1515" s="5">
        <v>45.42</v>
      </c>
      <c r="O1515" s="5">
        <v>0</v>
      </c>
      <c r="P1515" s="5">
        <v>3.89</v>
      </c>
      <c r="Q1515" s="5">
        <v>0.5</v>
      </c>
      <c r="R1515" s="5">
        <v>0</v>
      </c>
      <c r="S1515" s="5">
        <v>2500</v>
      </c>
    </row>
    <row r="1516" spans="1:19">
      <c r="A1516" s="2" t="s">
        <v>17389</v>
      </c>
      <c r="B1516" s="2" t="s">
        <v>1840</v>
      </c>
      <c r="C1516" s="2" t="s">
        <v>17390</v>
      </c>
      <c r="D1516" s="2" t="s">
        <v>11930</v>
      </c>
      <c r="E1516" s="2" t="s">
        <v>112</v>
      </c>
      <c r="F1516" s="2" t="s">
        <v>17391</v>
      </c>
      <c r="G1516" s="2" t="s">
        <v>266</v>
      </c>
      <c r="H1516" s="2" t="s">
        <v>13316</v>
      </c>
      <c r="I1516" s="2" t="s">
        <v>155</v>
      </c>
      <c r="J1516" s="9">
        <v>200</v>
      </c>
      <c r="K1516" s="9">
        <v>2267</v>
      </c>
      <c r="L1516" s="5">
        <v>55</v>
      </c>
      <c r="M1516" s="5">
        <v>0</v>
      </c>
      <c r="N1516" s="5">
        <v>33.130000000000003</v>
      </c>
      <c r="O1516" s="5">
        <v>0</v>
      </c>
      <c r="P1516" s="5">
        <v>2.4300000000000002</v>
      </c>
      <c r="Q1516" s="5">
        <v>0.6</v>
      </c>
      <c r="R1516" s="5">
        <v>0</v>
      </c>
      <c r="S1516" s="5">
        <v>3300</v>
      </c>
    </row>
    <row r="1517" spans="1:19">
      <c r="A1517" s="2" t="s">
        <v>17392</v>
      </c>
      <c r="B1517" s="2" t="s">
        <v>847</v>
      </c>
      <c r="C1517" s="2" t="s">
        <v>15428</v>
      </c>
      <c r="D1517" s="2" t="s">
        <v>2124</v>
      </c>
      <c r="E1517" s="2" t="s">
        <v>85</v>
      </c>
      <c r="F1517" s="2" t="s">
        <v>13353</v>
      </c>
      <c r="G1517" s="2" t="s">
        <v>266</v>
      </c>
      <c r="H1517" s="2" t="s">
        <v>13316</v>
      </c>
      <c r="I1517" s="2" t="s">
        <v>155</v>
      </c>
      <c r="J1517" s="9">
        <v>800</v>
      </c>
      <c r="K1517" s="9">
        <v>861</v>
      </c>
      <c r="L1517" s="5">
        <v>26</v>
      </c>
      <c r="M1517" s="5">
        <v>0</v>
      </c>
      <c r="N1517" s="5">
        <v>15.47</v>
      </c>
      <c r="O1517" s="5">
        <v>0</v>
      </c>
      <c r="P1517" s="5">
        <v>3.02</v>
      </c>
      <c r="Q1517" s="5">
        <v>0.6</v>
      </c>
      <c r="R1517" s="5">
        <v>0</v>
      </c>
      <c r="S1517" s="5">
        <v>5000</v>
      </c>
    </row>
    <row r="1518" spans="1:19">
      <c r="A1518" s="2" t="s">
        <v>17393</v>
      </c>
      <c r="B1518" s="2" t="s">
        <v>950</v>
      </c>
      <c r="C1518" s="2" t="s">
        <v>17394</v>
      </c>
      <c r="D1518" s="2" t="s">
        <v>77</v>
      </c>
      <c r="E1518" s="2" t="s">
        <v>625</v>
      </c>
      <c r="F1518" s="2" t="s">
        <v>17395</v>
      </c>
      <c r="G1518" s="2" t="s">
        <v>260</v>
      </c>
      <c r="H1518" s="2" t="s">
        <v>13316</v>
      </c>
      <c r="I1518" s="2" t="s">
        <v>127</v>
      </c>
      <c r="J1518" s="9">
        <v>400</v>
      </c>
      <c r="K1518" s="9">
        <v>2062</v>
      </c>
      <c r="L1518" s="5">
        <v>69</v>
      </c>
      <c r="M1518" s="5">
        <v>5</v>
      </c>
      <c r="N1518" s="5">
        <v>43.52</v>
      </c>
      <c r="O1518" s="5">
        <v>191.23</v>
      </c>
      <c r="P1518" s="5">
        <v>3.35</v>
      </c>
      <c r="Q1518" s="5">
        <v>0.63</v>
      </c>
      <c r="R1518" s="5">
        <v>8.6999999999999993</v>
      </c>
      <c r="S1518" s="5">
        <v>4400</v>
      </c>
    </row>
    <row r="1519" spans="1:19">
      <c r="A1519" s="2" t="s">
        <v>17396</v>
      </c>
      <c r="B1519" s="2" t="s">
        <v>5685</v>
      </c>
      <c r="C1519" s="2" t="s">
        <v>17397</v>
      </c>
      <c r="D1519" s="2" t="s">
        <v>2104</v>
      </c>
      <c r="E1519" s="2" t="s">
        <v>125</v>
      </c>
      <c r="F1519" s="2" t="s">
        <v>17398</v>
      </c>
      <c r="G1519" s="2" t="s">
        <v>266</v>
      </c>
      <c r="H1519" s="2" t="s">
        <v>13316</v>
      </c>
      <c r="I1519" s="2" t="s">
        <v>300</v>
      </c>
      <c r="J1519" s="9">
        <v>1000</v>
      </c>
      <c r="K1519" s="9">
        <v>668</v>
      </c>
      <c r="L1519" s="5">
        <v>17</v>
      </c>
      <c r="M1519" s="5">
        <v>0</v>
      </c>
      <c r="N1519" s="5">
        <v>12.34</v>
      </c>
      <c r="O1519" s="5">
        <v>0</v>
      </c>
      <c r="P1519" s="5">
        <v>2.54</v>
      </c>
      <c r="Q1519" s="5">
        <v>0.73</v>
      </c>
      <c r="R1519" s="5">
        <v>0</v>
      </c>
      <c r="S1519" s="5">
        <v>1976</v>
      </c>
    </row>
    <row r="1520" spans="1:19">
      <c r="A1520" s="2" t="s">
        <v>17399</v>
      </c>
      <c r="B1520" s="2" t="s">
        <v>489</v>
      </c>
      <c r="C1520" s="2" t="s">
        <v>17400</v>
      </c>
      <c r="D1520" s="2" t="s">
        <v>117</v>
      </c>
      <c r="E1520" s="2" t="s">
        <v>118</v>
      </c>
      <c r="F1520" s="2" t="s">
        <v>7236</v>
      </c>
      <c r="G1520" s="2" t="s">
        <v>87</v>
      </c>
      <c r="H1520" s="2" t="s">
        <v>13316</v>
      </c>
      <c r="I1520" s="2" t="s">
        <v>73</v>
      </c>
      <c r="J1520" s="9">
        <v>400</v>
      </c>
      <c r="K1520" s="9">
        <v>928</v>
      </c>
      <c r="L1520" s="5">
        <v>19</v>
      </c>
      <c r="M1520" s="5">
        <v>1</v>
      </c>
      <c r="N1520" s="5">
        <v>12.28</v>
      </c>
      <c r="O1520" s="5">
        <v>67.849999999999994</v>
      </c>
      <c r="P1520" s="5">
        <v>2.0499999999999998</v>
      </c>
      <c r="Q1520" s="5">
        <v>0.65</v>
      </c>
      <c r="R1520" s="5">
        <v>12.28</v>
      </c>
      <c r="S1520" s="5">
        <v>1649</v>
      </c>
    </row>
    <row r="1521" spans="1:19">
      <c r="A1521" s="2" t="s">
        <v>17401</v>
      </c>
      <c r="B1521" s="2" t="s">
        <v>45</v>
      </c>
      <c r="C1521" s="2" t="s">
        <v>17402</v>
      </c>
      <c r="D1521" s="2" t="s">
        <v>14354</v>
      </c>
      <c r="E1521" s="2" t="s">
        <v>237</v>
      </c>
      <c r="F1521" s="2" t="s">
        <v>17403</v>
      </c>
      <c r="G1521" s="2" t="s">
        <v>312</v>
      </c>
      <c r="H1521" s="2" t="s">
        <v>13316</v>
      </c>
      <c r="I1521" s="2" t="s">
        <v>361</v>
      </c>
      <c r="J1521" s="9">
        <v>700</v>
      </c>
      <c r="K1521" s="9">
        <v>683</v>
      </c>
      <c r="L1521" s="5">
        <v>25</v>
      </c>
      <c r="M1521" s="5">
        <v>0</v>
      </c>
      <c r="N1521" s="5">
        <v>10.34</v>
      </c>
      <c r="O1521" s="5">
        <v>0</v>
      </c>
      <c r="P1521" s="5">
        <v>3.66</v>
      </c>
      <c r="Q1521" s="5">
        <v>0.41</v>
      </c>
      <c r="R1521" s="5">
        <v>0</v>
      </c>
      <c r="S1521" s="5">
        <v>3900</v>
      </c>
    </row>
    <row r="1522" spans="1:19">
      <c r="A1522" s="2" t="s">
        <v>17404</v>
      </c>
      <c r="B1522" s="2" t="s">
        <v>2132</v>
      </c>
      <c r="C1522" s="2" t="s">
        <v>2444</v>
      </c>
      <c r="D1522" s="2" t="s">
        <v>602</v>
      </c>
      <c r="E1522" s="2" t="s">
        <v>40</v>
      </c>
      <c r="F1522" s="2" t="s">
        <v>17405</v>
      </c>
      <c r="G1522" s="2" t="s">
        <v>253</v>
      </c>
      <c r="H1522" s="2" t="s">
        <v>13316</v>
      </c>
      <c r="I1522" s="2" t="s">
        <v>35</v>
      </c>
      <c r="J1522" s="9">
        <v>300</v>
      </c>
      <c r="K1522" s="9">
        <v>683</v>
      </c>
      <c r="L1522" s="5">
        <v>28</v>
      </c>
      <c r="M1522" s="5">
        <v>0</v>
      </c>
      <c r="N1522" s="5">
        <v>14.32</v>
      </c>
      <c r="O1522" s="5">
        <v>0</v>
      </c>
      <c r="P1522" s="5">
        <v>4.0999999999999996</v>
      </c>
      <c r="Q1522" s="5">
        <v>0.51</v>
      </c>
      <c r="R1522" s="5">
        <v>0</v>
      </c>
      <c r="S1522" s="5">
        <v>1300</v>
      </c>
    </row>
    <row r="1523" spans="1:19">
      <c r="A1523" s="2" t="s">
        <v>17406</v>
      </c>
      <c r="B1523" s="2" t="s">
        <v>2021</v>
      </c>
      <c r="C1523" s="2" t="s">
        <v>17407</v>
      </c>
      <c r="D1523" s="2" t="s">
        <v>17408</v>
      </c>
      <c r="E1523" s="2" t="s">
        <v>125</v>
      </c>
      <c r="F1523" s="2" t="s">
        <v>17409</v>
      </c>
      <c r="G1523" s="2" t="s">
        <v>94</v>
      </c>
      <c r="H1523" s="2" t="s">
        <v>13316</v>
      </c>
      <c r="I1523" s="2" t="s">
        <v>356</v>
      </c>
      <c r="J1523" s="9">
        <v>100</v>
      </c>
      <c r="K1523" s="9">
        <v>961</v>
      </c>
      <c r="L1523" s="5">
        <v>33</v>
      </c>
      <c r="M1523" s="5">
        <v>1</v>
      </c>
      <c r="N1523" s="5">
        <v>14.72</v>
      </c>
      <c r="O1523" s="5">
        <v>73.53</v>
      </c>
      <c r="P1523" s="5">
        <v>3.43</v>
      </c>
      <c r="Q1523" s="5">
        <v>0.45</v>
      </c>
      <c r="R1523" s="5">
        <v>14.72</v>
      </c>
      <c r="S1523" s="5">
        <v>4700</v>
      </c>
    </row>
    <row r="1524" spans="1:19">
      <c r="A1524" s="2" t="s">
        <v>17410</v>
      </c>
      <c r="B1524" s="2" t="s">
        <v>4456</v>
      </c>
      <c r="C1524" s="2" t="s">
        <v>3562</v>
      </c>
      <c r="D1524" s="2" t="s">
        <v>17411</v>
      </c>
      <c r="E1524" s="2" t="s">
        <v>112</v>
      </c>
      <c r="F1524" s="2" t="s">
        <v>14079</v>
      </c>
      <c r="G1524" s="2" t="s">
        <v>102</v>
      </c>
      <c r="H1524" s="2" t="s">
        <v>13316</v>
      </c>
      <c r="I1524" s="2" t="s">
        <v>135</v>
      </c>
      <c r="J1524" s="9">
        <v>700</v>
      </c>
      <c r="K1524" s="9">
        <v>509</v>
      </c>
      <c r="L1524" s="5">
        <v>12</v>
      </c>
      <c r="M1524" s="5">
        <v>0</v>
      </c>
      <c r="N1524" s="5">
        <v>8.27</v>
      </c>
      <c r="O1524" s="5">
        <v>0</v>
      </c>
      <c r="P1524" s="5">
        <v>2.36</v>
      </c>
      <c r="Q1524" s="5">
        <v>0.69</v>
      </c>
      <c r="R1524" s="5">
        <v>0</v>
      </c>
      <c r="S1524" s="5">
        <v>3000</v>
      </c>
    </row>
    <row r="1525" spans="1:19">
      <c r="A1525" s="2" t="s">
        <v>17412</v>
      </c>
      <c r="B1525" s="2" t="s">
        <v>465</v>
      </c>
      <c r="C1525" s="2" t="s">
        <v>17413</v>
      </c>
      <c r="D1525" s="2" t="s">
        <v>4612</v>
      </c>
      <c r="E1525" s="2" t="s">
        <v>953</v>
      </c>
      <c r="F1525" s="2" t="s">
        <v>259</v>
      </c>
      <c r="G1525" s="2" t="s">
        <v>260</v>
      </c>
      <c r="H1525" s="2" t="s">
        <v>13316</v>
      </c>
      <c r="I1525" s="2" t="s">
        <v>135</v>
      </c>
      <c r="J1525" s="9">
        <v>800</v>
      </c>
      <c r="K1525" s="9">
        <v>1791</v>
      </c>
      <c r="L1525" s="5">
        <v>30</v>
      </c>
      <c r="M1525" s="5">
        <v>2</v>
      </c>
      <c r="N1525" s="5">
        <v>23.56</v>
      </c>
      <c r="O1525" s="5">
        <v>100.63</v>
      </c>
      <c r="P1525" s="5">
        <v>1.68</v>
      </c>
      <c r="Q1525" s="5">
        <v>0.79</v>
      </c>
      <c r="R1525" s="5">
        <v>11.78</v>
      </c>
      <c r="S1525" s="5">
        <v>4000</v>
      </c>
    </row>
    <row r="1526" spans="1:19">
      <c r="A1526" s="2" t="s">
        <v>17414</v>
      </c>
      <c r="B1526" s="2" t="s">
        <v>2560</v>
      </c>
      <c r="C1526" s="2" t="s">
        <v>17415</v>
      </c>
      <c r="D1526" s="2" t="s">
        <v>1305</v>
      </c>
      <c r="E1526" s="2" t="s">
        <v>40</v>
      </c>
      <c r="F1526" s="2" t="s">
        <v>17416</v>
      </c>
      <c r="G1526" s="2" t="s">
        <v>72</v>
      </c>
      <c r="H1526" s="2" t="s">
        <v>13316</v>
      </c>
      <c r="I1526" s="2" t="s">
        <v>382</v>
      </c>
      <c r="J1526" s="9">
        <v>300</v>
      </c>
      <c r="K1526" s="9">
        <v>2481</v>
      </c>
      <c r="L1526" s="5">
        <v>86</v>
      </c>
      <c r="M1526" s="5">
        <v>2</v>
      </c>
      <c r="N1526" s="5">
        <v>60.35</v>
      </c>
      <c r="O1526" s="5">
        <v>107.61</v>
      </c>
      <c r="P1526" s="5">
        <v>3.47</v>
      </c>
      <c r="Q1526" s="5">
        <v>0.7</v>
      </c>
      <c r="R1526" s="5">
        <v>30.18</v>
      </c>
      <c r="S1526" s="5">
        <v>1848</v>
      </c>
    </row>
    <row r="1527" spans="1:19">
      <c r="A1527" s="2" t="s">
        <v>17417</v>
      </c>
      <c r="B1527" s="2" t="s">
        <v>11377</v>
      </c>
      <c r="C1527" s="2" t="s">
        <v>17418</v>
      </c>
      <c r="D1527" s="2" t="s">
        <v>4036</v>
      </c>
      <c r="E1527" s="2" t="s">
        <v>281</v>
      </c>
      <c r="F1527" s="2" t="s">
        <v>17419</v>
      </c>
      <c r="G1527" s="2" t="s">
        <v>312</v>
      </c>
      <c r="H1527" s="2" t="s">
        <v>13316</v>
      </c>
      <c r="I1527" s="2" t="s">
        <v>293</v>
      </c>
      <c r="J1527" s="9">
        <v>100</v>
      </c>
      <c r="K1527" s="9">
        <v>2222</v>
      </c>
      <c r="L1527" s="5">
        <v>72</v>
      </c>
      <c r="M1527" s="5">
        <v>2</v>
      </c>
      <c r="N1527" s="5">
        <v>51.03</v>
      </c>
      <c r="O1527" s="5">
        <v>84.14</v>
      </c>
      <c r="P1527" s="5">
        <v>3.24</v>
      </c>
      <c r="Q1527" s="5">
        <v>0.71</v>
      </c>
      <c r="R1527" s="5">
        <v>25.52</v>
      </c>
      <c r="S1527" s="5">
        <v>1400</v>
      </c>
    </row>
    <row r="1528" spans="1:19">
      <c r="A1528" s="2" t="s">
        <v>17420</v>
      </c>
      <c r="B1528" s="2" t="s">
        <v>475</v>
      </c>
      <c r="C1528" s="2" t="s">
        <v>13673</v>
      </c>
      <c r="D1528" s="2" t="s">
        <v>2134</v>
      </c>
      <c r="E1528" s="2" t="s">
        <v>118</v>
      </c>
      <c r="F1528" s="2" t="s">
        <v>17421</v>
      </c>
      <c r="G1528" s="2" t="s">
        <v>253</v>
      </c>
      <c r="H1528" s="2" t="s">
        <v>13316</v>
      </c>
      <c r="I1528" s="2" t="s">
        <v>313</v>
      </c>
      <c r="J1528" s="9">
        <v>300</v>
      </c>
      <c r="K1528" s="9">
        <v>1383</v>
      </c>
      <c r="L1528" s="5">
        <v>41</v>
      </c>
      <c r="M1528" s="5">
        <v>0</v>
      </c>
      <c r="N1528" s="5">
        <v>27.32</v>
      </c>
      <c r="O1528" s="5">
        <v>0</v>
      </c>
      <c r="P1528" s="5">
        <v>2.96</v>
      </c>
      <c r="Q1528" s="5">
        <v>0.67</v>
      </c>
      <c r="R1528" s="5">
        <v>0</v>
      </c>
      <c r="S1528" s="5">
        <v>2498</v>
      </c>
    </row>
    <row r="1529" spans="1:19">
      <c r="A1529" s="2" t="s">
        <v>17422</v>
      </c>
      <c r="B1529" s="2" t="s">
        <v>82</v>
      </c>
      <c r="C1529" s="2" t="s">
        <v>129</v>
      </c>
      <c r="D1529" s="2" t="s">
        <v>11021</v>
      </c>
      <c r="E1529" s="2" t="s">
        <v>118</v>
      </c>
      <c r="F1529" s="2" t="s">
        <v>13803</v>
      </c>
      <c r="G1529" s="2" t="s">
        <v>253</v>
      </c>
      <c r="H1529" s="2" t="s">
        <v>13316</v>
      </c>
      <c r="I1529" s="2" t="s">
        <v>35</v>
      </c>
      <c r="J1529" s="9">
        <v>600</v>
      </c>
      <c r="K1529" s="9">
        <v>2441</v>
      </c>
      <c r="L1529" s="5">
        <v>88</v>
      </c>
      <c r="M1529" s="5">
        <v>8</v>
      </c>
      <c r="N1529" s="5">
        <v>59.46</v>
      </c>
      <c r="O1529" s="5">
        <v>413.87</v>
      </c>
      <c r="P1529" s="5">
        <v>3.61</v>
      </c>
      <c r="Q1529" s="5">
        <v>0.68</v>
      </c>
      <c r="R1529" s="5">
        <v>7.43</v>
      </c>
      <c r="S1529" s="5">
        <v>4600</v>
      </c>
    </row>
    <row r="1530" spans="1:19">
      <c r="A1530" s="2" t="s">
        <v>17423</v>
      </c>
      <c r="B1530" s="2" t="s">
        <v>555</v>
      </c>
      <c r="C1530" s="2" t="s">
        <v>17424</v>
      </c>
      <c r="D1530" s="2" t="s">
        <v>354</v>
      </c>
      <c r="E1530" s="2" t="s">
        <v>188</v>
      </c>
      <c r="F1530" s="2" t="s">
        <v>17425</v>
      </c>
      <c r="G1530" s="2" t="s">
        <v>94</v>
      </c>
      <c r="H1530" s="2" t="s">
        <v>13316</v>
      </c>
      <c r="I1530" s="2" t="s">
        <v>356</v>
      </c>
      <c r="J1530" s="9">
        <v>800</v>
      </c>
      <c r="K1530" s="9">
        <v>1748</v>
      </c>
      <c r="L1530" s="5">
        <v>73</v>
      </c>
      <c r="M1530" s="5">
        <v>2</v>
      </c>
      <c r="N1530" s="5">
        <v>38.81</v>
      </c>
      <c r="O1530" s="5">
        <v>94.98</v>
      </c>
      <c r="P1530" s="5">
        <v>4.18</v>
      </c>
      <c r="Q1530" s="5">
        <v>0.53</v>
      </c>
      <c r="R1530" s="5">
        <v>19.399999999999999</v>
      </c>
      <c r="S1530" s="5">
        <v>3519</v>
      </c>
    </row>
    <row r="1531" spans="1:19">
      <c r="A1531" s="2" t="s">
        <v>17426</v>
      </c>
      <c r="B1531" s="2" t="s">
        <v>2123</v>
      </c>
      <c r="C1531" s="2" t="s">
        <v>4656</v>
      </c>
      <c r="D1531" s="2" t="s">
        <v>1593</v>
      </c>
      <c r="E1531" s="2" t="s">
        <v>112</v>
      </c>
      <c r="F1531" s="2" t="s">
        <v>17427</v>
      </c>
      <c r="G1531" s="2" t="s">
        <v>42</v>
      </c>
      <c r="H1531" s="2" t="s">
        <v>13316</v>
      </c>
      <c r="I1531" s="2" t="s">
        <v>43</v>
      </c>
      <c r="J1531" s="9">
        <v>300</v>
      </c>
      <c r="K1531" s="9">
        <v>1151</v>
      </c>
      <c r="L1531" s="5">
        <v>43</v>
      </c>
      <c r="M1531" s="5">
        <v>0</v>
      </c>
      <c r="N1531" s="5">
        <v>29.7</v>
      </c>
      <c r="O1531" s="5">
        <v>0</v>
      </c>
      <c r="P1531" s="5">
        <v>3.74</v>
      </c>
      <c r="Q1531" s="5">
        <v>0.69</v>
      </c>
      <c r="R1531" s="5">
        <v>0</v>
      </c>
      <c r="S1531" s="5">
        <v>4693</v>
      </c>
    </row>
    <row r="1532" spans="1:19">
      <c r="A1532" s="2" t="s">
        <v>17428</v>
      </c>
      <c r="B1532" s="2" t="s">
        <v>17429</v>
      </c>
      <c r="C1532" s="2" t="s">
        <v>143</v>
      </c>
      <c r="D1532" s="2" t="s">
        <v>17430</v>
      </c>
      <c r="E1532" s="2" t="s">
        <v>118</v>
      </c>
      <c r="F1532" s="2" t="s">
        <v>11594</v>
      </c>
      <c r="G1532" s="2" t="s">
        <v>34</v>
      </c>
      <c r="H1532" s="2" t="s">
        <v>13316</v>
      </c>
      <c r="I1532" s="2" t="s">
        <v>232</v>
      </c>
      <c r="J1532" s="9">
        <v>1000</v>
      </c>
      <c r="K1532" s="9">
        <v>940</v>
      </c>
      <c r="L1532" s="5">
        <v>25</v>
      </c>
      <c r="M1532" s="5">
        <v>1</v>
      </c>
      <c r="N1532" s="5">
        <v>18.02</v>
      </c>
      <c r="O1532" s="5">
        <v>41.16</v>
      </c>
      <c r="P1532" s="5">
        <v>2.66</v>
      </c>
      <c r="Q1532" s="5">
        <v>0.72</v>
      </c>
      <c r="R1532" s="5">
        <v>18.02</v>
      </c>
      <c r="S1532" s="5">
        <v>4700</v>
      </c>
    </row>
    <row r="1533" spans="1:19">
      <c r="A1533" s="2" t="s">
        <v>17431</v>
      </c>
      <c r="B1533" s="2" t="s">
        <v>6740</v>
      </c>
      <c r="C1533" s="2" t="s">
        <v>17432</v>
      </c>
      <c r="D1533" s="2" t="s">
        <v>17433</v>
      </c>
      <c r="E1533" s="2" t="s">
        <v>237</v>
      </c>
      <c r="F1533" s="2" t="s">
        <v>11931</v>
      </c>
      <c r="G1533" s="2" t="s">
        <v>58</v>
      </c>
      <c r="H1533" s="2" t="s">
        <v>13316</v>
      </c>
      <c r="I1533" s="2" t="s">
        <v>177</v>
      </c>
      <c r="J1533" s="9">
        <v>700</v>
      </c>
      <c r="K1533" s="9">
        <v>1480</v>
      </c>
      <c r="L1533" s="5">
        <v>38</v>
      </c>
      <c r="M1533" s="5">
        <v>3</v>
      </c>
      <c r="N1533" s="5">
        <v>28.9</v>
      </c>
      <c r="O1533" s="5">
        <v>159.66999999999999</v>
      </c>
      <c r="P1533" s="5">
        <v>2.57</v>
      </c>
      <c r="Q1533" s="5">
        <v>0.76</v>
      </c>
      <c r="R1533" s="5">
        <v>9.6300000000000008</v>
      </c>
      <c r="S1533" s="5">
        <v>1535</v>
      </c>
    </row>
    <row r="1534" spans="1:19">
      <c r="A1534" s="2" t="s">
        <v>17434</v>
      </c>
      <c r="B1534" s="2" t="s">
        <v>17435</v>
      </c>
      <c r="C1534" s="2" t="s">
        <v>2318</v>
      </c>
      <c r="D1534" s="2" t="s">
        <v>1190</v>
      </c>
      <c r="E1534" s="2" t="s">
        <v>112</v>
      </c>
      <c r="F1534" s="2" t="s">
        <v>746</v>
      </c>
      <c r="G1534" s="2" t="s">
        <v>102</v>
      </c>
      <c r="H1534" s="2" t="s">
        <v>13316</v>
      </c>
      <c r="I1534" s="2" t="s">
        <v>293</v>
      </c>
      <c r="J1534" s="9">
        <v>700</v>
      </c>
      <c r="K1534" s="9">
        <v>762</v>
      </c>
      <c r="L1534" s="5">
        <v>15</v>
      </c>
      <c r="M1534" s="5">
        <v>0</v>
      </c>
      <c r="N1534" s="5">
        <v>7.59</v>
      </c>
      <c r="O1534" s="5">
        <v>0</v>
      </c>
      <c r="P1534" s="5">
        <v>1.97</v>
      </c>
      <c r="Q1534" s="5">
        <v>0.51</v>
      </c>
      <c r="R1534" s="5">
        <v>0</v>
      </c>
      <c r="S1534" s="5">
        <v>1350</v>
      </c>
    </row>
    <row r="1535" spans="1:19">
      <c r="A1535" s="2" t="s">
        <v>17436</v>
      </c>
      <c r="B1535" s="2" t="s">
        <v>555</v>
      </c>
      <c r="C1535" s="2" t="s">
        <v>8709</v>
      </c>
      <c r="D1535" s="2" t="s">
        <v>2533</v>
      </c>
      <c r="E1535" s="2" t="s">
        <v>118</v>
      </c>
      <c r="F1535" s="2" t="s">
        <v>17437</v>
      </c>
      <c r="G1535" s="2" t="s">
        <v>266</v>
      </c>
      <c r="H1535" s="2" t="s">
        <v>13316</v>
      </c>
      <c r="I1535" s="2" t="s">
        <v>59</v>
      </c>
      <c r="J1535" s="9">
        <v>600</v>
      </c>
      <c r="K1535" s="9">
        <v>1503</v>
      </c>
      <c r="L1535" s="5">
        <v>62</v>
      </c>
      <c r="M1535" s="5">
        <v>1</v>
      </c>
      <c r="N1535" s="5">
        <v>35.409999999999997</v>
      </c>
      <c r="O1535" s="5">
        <v>53.65</v>
      </c>
      <c r="P1535" s="5">
        <v>4.13</v>
      </c>
      <c r="Q1535" s="5">
        <v>0.56999999999999995</v>
      </c>
      <c r="R1535" s="5">
        <v>35.409999999999997</v>
      </c>
      <c r="S1535" s="5">
        <v>1116</v>
      </c>
    </row>
    <row r="1536" spans="1:19">
      <c r="A1536" s="2" t="s">
        <v>17438</v>
      </c>
      <c r="B1536" s="2" t="s">
        <v>1787</v>
      </c>
      <c r="C1536" s="2" t="s">
        <v>10083</v>
      </c>
      <c r="D1536" s="2" t="s">
        <v>13789</v>
      </c>
      <c r="E1536" s="2" t="s">
        <v>32</v>
      </c>
      <c r="F1536" s="2" t="s">
        <v>17439</v>
      </c>
      <c r="G1536" s="2" t="s">
        <v>42</v>
      </c>
      <c r="H1536" s="2" t="s">
        <v>13316</v>
      </c>
      <c r="I1536" s="2" t="s">
        <v>59</v>
      </c>
      <c r="J1536" s="9">
        <v>800</v>
      </c>
      <c r="K1536" s="9">
        <v>901</v>
      </c>
      <c r="L1536" s="5">
        <v>28</v>
      </c>
      <c r="M1536" s="5">
        <v>2</v>
      </c>
      <c r="N1536" s="5">
        <v>22.04</v>
      </c>
      <c r="O1536" s="5">
        <v>109.25</v>
      </c>
      <c r="P1536" s="5">
        <v>3.11</v>
      </c>
      <c r="Q1536" s="5">
        <v>0.79</v>
      </c>
      <c r="R1536" s="5">
        <v>11.02</v>
      </c>
      <c r="S1536" s="5">
        <v>2026</v>
      </c>
    </row>
    <row r="1537" spans="1:19">
      <c r="A1537" s="2" t="s">
        <v>17440</v>
      </c>
      <c r="B1537" s="2" t="s">
        <v>950</v>
      </c>
      <c r="C1537" s="2" t="s">
        <v>17441</v>
      </c>
      <c r="D1537" s="2" t="s">
        <v>8947</v>
      </c>
      <c r="E1537" s="2" t="s">
        <v>48</v>
      </c>
      <c r="F1537" s="2" t="s">
        <v>17442</v>
      </c>
      <c r="G1537" s="2" t="s">
        <v>94</v>
      </c>
      <c r="H1537" s="2" t="s">
        <v>13316</v>
      </c>
      <c r="I1537" s="2" t="s">
        <v>217</v>
      </c>
      <c r="J1537" s="9">
        <v>600</v>
      </c>
      <c r="K1537" s="9">
        <v>2059</v>
      </c>
      <c r="L1537" s="5">
        <v>48</v>
      </c>
      <c r="M1537" s="5">
        <v>0</v>
      </c>
      <c r="N1537" s="5">
        <v>34.47</v>
      </c>
      <c r="O1537" s="5">
        <v>0</v>
      </c>
      <c r="P1537" s="5">
        <v>2.33</v>
      </c>
      <c r="Q1537" s="5">
        <v>0.72</v>
      </c>
      <c r="R1537" s="5">
        <v>0</v>
      </c>
      <c r="S1537" s="5">
        <v>1700</v>
      </c>
    </row>
    <row r="1538" spans="1:19">
      <c r="A1538" s="2" t="s">
        <v>17443</v>
      </c>
      <c r="B1538" s="2" t="s">
        <v>5933</v>
      </c>
      <c r="C1538" s="2" t="s">
        <v>12891</v>
      </c>
      <c r="D1538" s="2" t="s">
        <v>10817</v>
      </c>
      <c r="E1538" s="2" t="s">
        <v>40</v>
      </c>
      <c r="F1538" s="2" t="s">
        <v>343</v>
      </c>
      <c r="G1538" s="2" t="s">
        <v>253</v>
      </c>
      <c r="H1538" s="2" t="s">
        <v>13316</v>
      </c>
      <c r="I1538" s="2" t="s">
        <v>27</v>
      </c>
      <c r="J1538" s="9">
        <v>300</v>
      </c>
      <c r="K1538" s="9">
        <v>2210</v>
      </c>
      <c r="L1538" s="5">
        <v>92</v>
      </c>
      <c r="M1538" s="5">
        <v>4</v>
      </c>
      <c r="N1538" s="5">
        <v>57.35</v>
      </c>
      <c r="O1538" s="5">
        <v>156.9</v>
      </c>
      <c r="P1538" s="5">
        <v>4.16</v>
      </c>
      <c r="Q1538" s="5">
        <v>0.62</v>
      </c>
      <c r="R1538" s="5">
        <v>14.34</v>
      </c>
      <c r="S1538" s="5">
        <v>1300</v>
      </c>
    </row>
    <row r="1539" spans="1:19">
      <c r="A1539" s="2" t="s">
        <v>17444</v>
      </c>
      <c r="B1539" s="2" t="s">
        <v>17445</v>
      </c>
      <c r="C1539" s="2" t="s">
        <v>17446</v>
      </c>
      <c r="D1539" s="2" t="s">
        <v>3913</v>
      </c>
      <c r="E1539" s="2" t="s">
        <v>85</v>
      </c>
      <c r="F1539" s="2" t="s">
        <v>17447</v>
      </c>
      <c r="G1539" s="2" t="s">
        <v>161</v>
      </c>
      <c r="H1539" s="2" t="s">
        <v>13316</v>
      </c>
      <c r="I1539" s="2" t="s">
        <v>73</v>
      </c>
      <c r="J1539" s="9">
        <v>400</v>
      </c>
      <c r="K1539" s="9">
        <v>1223</v>
      </c>
      <c r="L1539" s="5">
        <v>49</v>
      </c>
      <c r="M1539" s="5">
        <v>1</v>
      </c>
      <c r="N1539" s="5">
        <v>28.07</v>
      </c>
      <c r="O1539" s="5">
        <v>48.41</v>
      </c>
      <c r="P1539" s="5">
        <v>4.01</v>
      </c>
      <c r="Q1539" s="5">
        <v>0.56999999999999995</v>
      </c>
      <c r="R1539" s="5">
        <v>28.07</v>
      </c>
      <c r="S1539" s="5">
        <v>1500</v>
      </c>
    </row>
    <row r="1540" spans="1:19">
      <c r="A1540" s="2" t="s">
        <v>17448</v>
      </c>
      <c r="B1540" s="2" t="s">
        <v>534</v>
      </c>
      <c r="C1540" s="2" t="s">
        <v>5725</v>
      </c>
      <c r="D1540" s="2" t="s">
        <v>655</v>
      </c>
      <c r="E1540" s="2" t="s">
        <v>125</v>
      </c>
      <c r="F1540" s="2" t="s">
        <v>17449</v>
      </c>
      <c r="G1540" s="2" t="s">
        <v>34</v>
      </c>
      <c r="H1540" s="2" t="s">
        <v>13316</v>
      </c>
      <c r="I1540" s="2" t="s">
        <v>127</v>
      </c>
      <c r="J1540" s="9">
        <v>500</v>
      </c>
      <c r="K1540" s="9">
        <v>2069</v>
      </c>
      <c r="L1540" s="5">
        <v>62</v>
      </c>
      <c r="M1540" s="5">
        <v>2</v>
      </c>
      <c r="N1540" s="5">
        <v>46.52</v>
      </c>
      <c r="O1540" s="5">
        <v>133.1</v>
      </c>
      <c r="P1540" s="5">
        <v>3</v>
      </c>
      <c r="Q1540" s="5">
        <v>0.75</v>
      </c>
      <c r="R1540" s="5">
        <v>23.26</v>
      </c>
      <c r="S1540" s="5">
        <v>2136</v>
      </c>
    </row>
    <row r="1541" spans="1:19">
      <c r="A1541" s="2" t="s">
        <v>17450</v>
      </c>
      <c r="B1541" s="2" t="s">
        <v>11785</v>
      </c>
      <c r="C1541" s="2" t="s">
        <v>1069</v>
      </c>
      <c r="D1541" s="2" t="s">
        <v>3669</v>
      </c>
      <c r="E1541" s="2" t="s">
        <v>112</v>
      </c>
      <c r="F1541" s="2" t="s">
        <v>17451</v>
      </c>
      <c r="G1541" s="2" t="s">
        <v>344</v>
      </c>
      <c r="H1541" s="2" t="s">
        <v>13316</v>
      </c>
      <c r="I1541" s="2" t="s">
        <v>232</v>
      </c>
      <c r="J1541" s="9">
        <v>100</v>
      </c>
      <c r="K1541" s="9">
        <v>1763</v>
      </c>
      <c r="L1541" s="5">
        <v>32</v>
      </c>
      <c r="M1541" s="5">
        <v>0</v>
      </c>
      <c r="N1541" s="5">
        <v>22.96</v>
      </c>
      <c r="O1541" s="5">
        <v>0</v>
      </c>
      <c r="P1541" s="5">
        <v>1.82</v>
      </c>
      <c r="Q1541" s="5">
        <v>0.72</v>
      </c>
      <c r="R1541" s="5">
        <v>0</v>
      </c>
      <c r="S1541" s="5">
        <v>1600</v>
      </c>
    </row>
    <row r="1542" spans="1:19">
      <c r="A1542" s="2" t="s">
        <v>17452</v>
      </c>
      <c r="B1542" s="2" t="s">
        <v>1694</v>
      </c>
      <c r="C1542" s="2" t="s">
        <v>17453</v>
      </c>
      <c r="D1542" s="2" t="s">
        <v>3382</v>
      </c>
      <c r="E1542" s="2" t="s">
        <v>56</v>
      </c>
      <c r="F1542" s="2" t="s">
        <v>17454</v>
      </c>
      <c r="G1542" s="2" t="s">
        <v>266</v>
      </c>
      <c r="H1542" s="2" t="s">
        <v>13316</v>
      </c>
      <c r="I1542" s="2" t="s">
        <v>27</v>
      </c>
      <c r="J1542" s="9">
        <v>100</v>
      </c>
      <c r="K1542" s="9">
        <v>1761</v>
      </c>
      <c r="L1542" s="5">
        <v>59</v>
      </c>
      <c r="M1542" s="5">
        <v>0</v>
      </c>
      <c r="N1542" s="5">
        <v>41.22</v>
      </c>
      <c r="O1542" s="5">
        <v>0</v>
      </c>
      <c r="P1542" s="5">
        <v>3.35</v>
      </c>
      <c r="Q1542" s="5">
        <v>0.7</v>
      </c>
      <c r="R1542" s="5">
        <v>0</v>
      </c>
      <c r="S1542" s="5">
        <v>1100</v>
      </c>
    </row>
    <row r="1543" spans="1:19">
      <c r="A1543" s="2" t="s">
        <v>17455</v>
      </c>
      <c r="B1543" s="2" t="s">
        <v>5588</v>
      </c>
      <c r="C1543" s="2" t="s">
        <v>3033</v>
      </c>
      <c r="D1543" s="2" t="s">
        <v>17456</v>
      </c>
      <c r="E1543" s="2" t="s">
        <v>118</v>
      </c>
      <c r="F1543" s="2" t="s">
        <v>4466</v>
      </c>
      <c r="G1543" s="2" t="s">
        <v>312</v>
      </c>
      <c r="H1543" s="2" t="s">
        <v>13316</v>
      </c>
      <c r="I1543" s="2" t="s">
        <v>80</v>
      </c>
      <c r="J1543" s="9">
        <v>200</v>
      </c>
      <c r="K1543" s="9">
        <v>594</v>
      </c>
      <c r="L1543" s="5">
        <v>9</v>
      </c>
      <c r="M1543" s="5">
        <v>0</v>
      </c>
      <c r="N1543" s="5">
        <v>6.78</v>
      </c>
      <c r="O1543" s="5">
        <v>0</v>
      </c>
      <c r="P1543" s="5">
        <v>1.52</v>
      </c>
      <c r="Q1543" s="5">
        <v>0.75</v>
      </c>
      <c r="R1543" s="5">
        <v>0</v>
      </c>
      <c r="S1543" s="5">
        <v>2250</v>
      </c>
    </row>
    <row r="1544" spans="1:19">
      <c r="A1544" s="2" t="s">
        <v>17457</v>
      </c>
      <c r="B1544" s="2" t="s">
        <v>8881</v>
      </c>
      <c r="C1544" s="2" t="s">
        <v>17458</v>
      </c>
      <c r="D1544" s="2" t="s">
        <v>332</v>
      </c>
      <c r="E1544" s="2" t="s">
        <v>23</v>
      </c>
      <c r="F1544" s="2" t="s">
        <v>17459</v>
      </c>
      <c r="G1544" s="2" t="s">
        <v>94</v>
      </c>
      <c r="H1544" s="2" t="s">
        <v>13316</v>
      </c>
      <c r="I1544" s="2" t="s">
        <v>699</v>
      </c>
      <c r="J1544" s="9">
        <v>600</v>
      </c>
      <c r="K1544" s="9">
        <v>1410</v>
      </c>
      <c r="L1544" s="5">
        <v>52</v>
      </c>
      <c r="M1544" s="5">
        <v>4</v>
      </c>
      <c r="N1544" s="5">
        <v>26.48</v>
      </c>
      <c r="O1544" s="5">
        <v>204.26</v>
      </c>
      <c r="P1544" s="5">
        <v>3.69</v>
      </c>
      <c r="Q1544" s="5">
        <v>0.51</v>
      </c>
      <c r="R1544" s="5">
        <v>6.62</v>
      </c>
      <c r="S1544" s="5">
        <v>3250</v>
      </c>
    </row>
    <row r="1545" spans="1:19">
      <c r="A1545" s="2" t="s">
        <v>17460</v>
      </c>
      <c r="B1545" s="2" t="s">
        <v>795</v>
      </c>
      <c r="C1545" s="2" t="s">
        <v>21</v>
      </c>
      <c r="D1545" s="2" t="s">
        <v>1070</v>
      </c>
      <c r="E1545" s="2" t="s">
        <v>23</v>
      </c>
      <c r="F1545" s="2" t="s">
        <v>17461</v>
      </c>
      <c r="G1545" s="2" t="s">
        <v>190</v>
      </c>
      <c r="H1545" s="2" t="s">
        <v>13316</v>
      </c>
      <c r="I1545" s="2" t="s">
        <v>66</v>
      </c>
      <c r="J1545" s="9">
        <v>800</v>
      </c>
      <c r="K1545" s="9">
        <v>1336</v>
      </c>
      <c r="L1545" s="5">
        <v>50</v>
      </c>
      <c r="M1545" s="5">
        <v>1</v>
      </c>
      <c r="N1545" s="5">
        <v>37.07</v>
      </c>
      <c r="O1545" s="5">
        <v>50.58</v>
      </c>
      <c r="P1545" s="5">
        <v>3.74</v>
      </c>
      <c r="Q1545" s="5">
        <v>0.74</v>
      </c>
      <c r="R1545" s="5">
        <v>37.07</v>
      </c>
      <c r="S1545" s="5">
        <v>4200</v>
      </c>
    </row>
    <row r="1546" spans="1:19">
      <c r="A1546" s="2" t="s">
        <v>17462</v>
      </c>
      <c r="B1546" s="2" t="s">
        <v>17463</v>
      </c>
      <c r="C1546" s="2" t="s">
        <v>12109</v>
      </c>
      <c r="D1546" s="2" t="s">
        <v>2533</v>
      </c>
      <c r="E1546" s="2" t="s">
        <v>237</v>
      </c>
      <c r="F1546" s="2" t="s">
        <v>5983</v>
      </c>
      <c r="G1546" s="2" t="s">
        <v>65</v>
      </c>
      <c r="H1546" s="2" t="s">
        <v>13316</v>
      </c>
      <c r="I1546" s="2" t="s">
        <v>66</v>
      </c>
      <c r="J1546" s="9">
        <v>300</v>
      </c>
      <c r="K1546" s="9">
        <v>1603</v>
      </c>
      <c r="L1546" s="5">
        <v>36</v>
      </c>
      <c r="M1546" s="5">
        <v>3</v>
      </c>
      <c r="N1546" s="5">
        <v>30.45</v>
      </c>
      <c r="O1546" s="5">
        <v>188.36</v>
      </c>
      <c r="P1546" s="5">
        <v>2.25</v>
      </c>
      <c r="Q1546" s="5">
        <v>0.85</v>
      </c>
      <c r="R1546" s="5">
        <v>10.15</v>
      </c>
      <c r="S1546" s="5">
        <v>7042</v>
      </c>
    </row>
    <row r="1547" spans="1:19">
      <c r="A1547" s="2" t="s">
        <v>17464</v>
      </c>
      <c r="B1547" s="2" t="s">
        <v>832</v>
      </c>
      <c r="C1547" s="2" t="s">
        <v>17465</v>
      </c>
      <c r="D1547" s="2" t="s">
        <v>1825</v>
      </c>
      <c r="E1547" s="2" t="s">
        <v>23</v>
      </c>
      <c r="F1547" s="2" t="s">
        <v>259</v>
      </c>
      <c r="G1547" s="2" t="s">
        <v>102</v>
      </c>
      <c r="H1547" s="2" t="s">
        <v>13316</v>
      </c>
      <c r="I1547" s="2" t="s">
        <v>140</v>
      </c>
      <c r="J1547" s="9">
        <v>300</v>
      </c>
      <c r="K1547" s="9">
        <v>1103</v>
      </c>
      <c r="L1547" s="5">
        <v>45</v>
      </c>
      <c r="M1547" s="5">
        <v>1</v>
      </c>
      <c r="N1547" s="5">
        <v>21.37</v>
      </c>
      <c r="O1547" s="5">
        <v>38.42</v>
      </c>
      <c r="P1547" s="5">
        <v>4.08</v>
      </c>
      <c r="Q1547" s="5">
        <v>0.47</v>
      </c>
      <c r="R1547" s="5">
        <v>21.37</v>
      </c>
      <c r="S1547" s="5">
        <v>3900</v>
      </c>
    </row>
    <row r="1548" spans="1:19">
      <c r="A1548" s="2" t="s">
        <v>17466</v>
      </c>
      <c r="B1548" s="2" t="s">
        <v>2123</v>
      </c>
      <c r="C1548" s="2" t="s">
        <v>3196</v>
      </c>
      <c r="D1548" s="2" t="s">
        <v>264</v>
      </c>
      <c r="E1548" s="2" t="s">
        <v>23</v>
      </c>
      <c r="F1548" s="2" t="s">
        <v>11971</v>
      </c>
      <c r="G1548" s="2" t="s">
        <v>34</v>
      </c>
      <c r="H1548" s="2" t="s">
        <v>13316</v>
      </c>
      <c r="I1548" s="2" t="s">
        <v>177</v>
      </c>
      <c r="J1548" s="9">
        <v>300</v>
      </c>
      <c r="K1548" s="9">
        <v>916</v>
      </c>
      <c r="L1548" s="5">
        <v>33</v>
      </c>
      <c r="M1548" s="5">
        <v>0</v>
      </c>
      <c r="N1548" s="5">
        <v>19.329999999999998</v>
      </c>
      <c r="O1548" s="5">
        <v>0</v>
      </c>
      <c r="P1548" s="5">
        <v>3.6</v>
      </c>
      <c r="Q1548" s="5">
        <v>0.59</v>
      </c>
      <c r="R1548" s="5">
        <v>0</v>
      </c>
      <c r="S1548" s="5">
        <v>8667</v>
      </c>
    </row>
    <row r="1549" spans="1:19">
      <c r="A1549" s="2" t="s">
        <v>17467</v>
      </c>
      <c r="B1549" s="2" t="s">
        <v>17468</v>
      </c>
      <c r="C1549" s="2" t="s">
        <v>3323</v>
      </c>
      <c r="D1549" s="2" t="s">
        <v>1258</v>
      </c>
      <c r="E1549" s="2" t="s">
        <v>132</v>
      </c>
      <c r="F1549" s="2" t="s">
        <v>1548</v>
      </c>
      <c r="G1549" s="2" t="s">
        <v>102</v>
      </c>
      <c r="H1549" s="2" t="s">
        <v>13316</v>
      </c>
      <c r="I1549" s="2" t="s">
        <v>232</v>
      </c>
      <c r="J1549" s="9">
        <v>300</v>
      </c>
      <c r="K1549" s="9">
        <v>655</v>
      </c>
      <c r="L1549" s="5">
        <v>18</v>
      </c>
      <c r="M1549" s="5">
        <v>0</v>
      </c>
      <c r="N1549" s="5">
        <v>14.14</v>
      </c>
      <c r="O1549" s="5">
        <v>0</v>
      </c>
      <c r="P1549" s="5">
        <v>2.75</v>
      </c>
      <c r="Q1549" s="5">
        <v>0.79</v>
      </c>
      <c r="R1549" s="5">
        <v>0</v>
      </c>
      <c r="S1549" s="5">
        <v>3200</v>
      </c>
    </row>
    <row r="1550" spans="1:19">
      <c r="A1550" s="2" t="s">
        <v>17469</v>
      </c>
      <c r="B1550" s="2" t="s">
        <v>268</v>
      </c>
      <c r="C1550" s="2" t="s">
        <v>17470</v>
      </c>
      <c r="D1550" s="2" t="s">
        <v>1336</v>
      </c>
      <c r="E1550" s="2" t="s">
        <v>56</v>
      </c>
      <c r="F1550" s="2" t="s">
        <v>17471</v>
      </c>
      <c r="G1550" s="2" t="s">
        <v>190</v>
      </c>
      <c r="H1550" s="2" t="s">
        <v>13316</v>
      </c>
      <c r="I1550" s="2" t="s">
        <v>356</v>
      </c>
      <c r="J1550" s="9">
        <v>300</v>
      </c>
      <c r="K1550" s="9">
        <v>2484</v>
      </c>
      <c r="L1550" s="5">
        <v>56</v>
      </c>
      <c r="M1550" s="5">
        <v>5</v>
      </c>
      <c r="N1550" s="5">
        <v>36.520000000000003</v>
      </c>
      <c r="O1550" s="5">
        <v>293.38</v>
      </c>
      <c r="P1550" s="5">
        <v>2.25</v>
      </c>
      <c r="Q1550" s="5">
        <v>0.65</v>
      </c>
      <c r="R1550" s="5">
        <v>7.3</v>
      </c>
      <c r="S1550" s="5">
        <v>7000</v>
      </c>
    </row>
    <row r="1551" spans="1:19">
      <c r="A1551" s="2" t="s">
        <v>17472</v>
      </c>
      <c r="B1551" s="2" t="s">
        <v>1816</v>
      </c>
      <c r="C1551" s="2" t="s">
        <v>1304</v>
      </c>
      <c r="D1551" s="2" t="s">
        <v>16277</v>
      </c>
      <c r="E1551" s="2" t="s">
        <v>112</v>
      </c>
      <c r="F1551" s="2" t="s">
        <v>17473</v>
      </c>
      <c r="G1551" s="2" t="s">
        <v>65</v>
      </c>
      <c r="H1551" s="2" t="s">
        <v>13316</v>
      </c>
      <c r="I1551" s="2" t="s">
        <v>313</v>
      </c>
      <c r="J1551" s="9">
        <v>300</v>
      </c>
      <c r="K1551" s="9">
        <v>1141</v>
      </c>
      <c r="L1551" s="5">
        <v>44</v>
      </c>
      <c r="M1551" s="5">
        <v>0</v>
      </c>
      <c r="N1551" s="5">
        <v>21.37</v>
      </c>
      <c r="O1551" s="5">
        <v>0</v>
      </c>
      <c r="P1551" s="5">
        <v>3.86</v>
      </c>
      <c r="Q1551" s="5">
        <v>0.49</v>
      </c>
      <c r="R1551" s="5">
        <v>0</v>
      </c>
      <c r="S1551" s="5">
        <v>6500</v>
      </c>
    </row>
    <row r="1552" spans="1:19">
      <c r="A1552" s="2" t="s">
        <v>17474</v>
      </c>
      <c r="B1552" s="2" t="s">
        <v>3093</v>
      </c>
      <c r="C1552" s="2" t="s">
        <v>1647</v>
      </c>
      <c r="D1552" s="2" t="s">
        <v>236</v>
      </c>
      <c r="E1552" s="2" t="s">
        <v>237</v>
      </c>
      <c r="F1552" s="2" t="s">
        <v>17475</v>
      </c>
      <c r="G1552" s="2" t="s">
        <v>312</v>
      </c>
      <c r="H1552" s="2" t="s">
        <v>13316</v>
      </c>
      <c r="I1552" s="2" t="s">
        <v>155</v>
      </c>
      <c r="J1552" s="9">
        <v>600</v>
      </c>
      <c r="K1552" s="9">
        <v>2089</v>
      </c>
      <c r="L1552" s="5">
        <v>46</v>
      </c>
      <c r="M1552" s="5">
        <v>1</v>
      </c>
      <c r="N1552" s="5">
        <v>32.049999999999997</v>
      </c>
      <c r="O1552" s="5">
        <v>56.19</v>
      </c>
      <c r="P1552" s="5">
        <v>2.2000000000000002</v>
      </c>
      <c r="Q1552" s="5">
        <v>0.7</v>
      </c>
      <c r="R1552" s="5">
        <v>32.049999999999997</v>
      </c>
      <c r="S1552" s="5">
        <v>2000</v>
      </c>
    </row>
    <row r="1553" spans="1:19">
      <c r="A1553" s="2" t="s">
        <v>17476</v>
      </c>
      <c r="B1553" s="2" t="s">
        <v>8470</v>
      </c>
      <c r="C1553" s="2" t="s">
        <v>3802</v>
      </c>
      <c r="D1553" s="2" t="s">
        <v>896</v>
      </c>
      <c r="E1553" s="2" t="s">
        <v>1001</v>
      </c>
      <c r="F1553" s="2" t="s">
        <v>17477</v>
      </c>
      <c r="G1553" s="2" t="s">
        <v>25</v>
      </c>
      <c r="H1553" s="2" t="s">
        <v>13316</v>
      </c>
      <c r="I1553" s="2" t="s">
        <v>73</v>
      </c>
      <c r="J1553" s="9">
        <v>300</v>
      </c>
      <c r="K1553" s="9">
        <v>2493</v>
      </c>
      <c r="L1553" s="5">
        <v>64</v>
      </c>
      <c r="M1553" s="5">
        <v>6</v>
      </c>
      <c r="N1553" s="5">
        <v>38.93</v>
      </c>
      <c r="O1553" s="5">
        <v>254.33</v>
      </c>
      <c r="P1553" s="5">
        <v>2.57</v>
      </c>
      <c r="Q1553" s="5">
        <v>0.61</v>
      </c>
      <c r="R1553" s="5">
        <v>6.49</v>
      </c>
      <c r="S1553" s="5">
        <v>3000</v>
      </c>
    </row>
    <row r="1554" spans="1:19">
      <c r="A1554" s="2" t="s">
        <v>17478</v>
      </c>
      <c r="B1554" s="2" t="s">
        <v>847</v>
      </c>
      <c r="C1554" s="2" t="s">
        <v>17479</v>
      </c>
      <c r="D1554" s="2" t="s">
        <v>166</v>
      </c>
      <c r="E1554" s="2" t="s">
        <v>56</v>
      </c>
      <c r="F1554" s="2" t="s">
        <v>17480</v>
      </c>
      <c r="G1554" s="2" t="s">
        <v>161</v>
      </c>
      <c r="H1554" s="2" t="s">
        <v>13316</v>
      </c>
      <c r="I1554" s="2" t="s">
        <v>699</v>
      </c>
      <c r="J1554" s="9">
        <v>600</v>
      </c>
      <c r="K1554" s="9">
        <v>1664</v>
      </c>
      <c r="L1554" s="5">
        <v>58</v>
      </c>
      <c r="M1554" s="5">
        <v>5</v>
      </c>
      <c r="N1554" s="5">
        <v>27.05</v>
      </c>
      <c r="O1554" s="5">
        <v>340.47</v>
      </c>
      <c r="P1554" s="5">
        <v>3.49</v>
      </c>
      <c r="Q1554" s="5">
        <v>0.47</v>
      </c>
      <c r="R1554" s="5">
        <v>5.41</v>
      </c>
      <c r="S1554" s="5">
        <v>1500</v>
      </c>
    </row>
    <row r="1555" spans="1:19">
      <c r="A1555" s="2" t="s">
        <v>17481</v>
      </c>
      <c r="B1555" s="2" t="s">
        <v>10600</v>
      </c>
      <c r="C1555" s="2" t="s">
        <v>13739</v>
      </c>
      <c r="D1555" s="2" t="s">
        <v>1825</v>
      </c>
      <c r="E1555" s="2" t="s">
        <v>23</v>
      </c>
      <c r="F1555" s="2" t="s">
        <v>17482</v>
      </c>
      <c r="G1555" s="2" t="s">
        <v>312</v>
      </c>
      <c r="H1555" s="2" t="s">
        <v>13316</v>
      </c>
      <c r="I1555" s="2" t="s">
        <v>88</v>
      </c>
      <c r="J1555" s="9">
        <v>600</v>
      </c>
      <c r="K1555" s="9">
        <v>2095</v>
      </c>
      <c r="L1555" s="5">
        <v>49</v>
      </c>
      <c r="M1555" s="5">
        <v>2</v>
      </c>
      <c r="N1555" s="5">
        <v>19.75</v>
      </c>
      <c r="O1555" s="5">
        <v>125.37</v>
      </c>
      <c r="P1555" s="5">
        <v>2.34</v>
      </c>
      <c r="Q1555" s="5">
        <v>0.4</v>
      </c>
      <c r="R1555" s="5">
        <v>9.8800000000000008</v>
      </c>
      <c r="S1555" s="5">
        <v>1925</v>
      </c>
    </row>
    <row r="1556" spans="1:19">
      <c r="A1556" s="2" t="s">
        <v>17483</v>
      </c>
      <c r="B1556" s="2" t="s">
        <v>2118</v>
      </c>
      <c r="C1556" s="2" t="s">
        <v>925</v>
      </c>
      <c r="D1556" s="2" t="s">
        <v>2667</v>
      </c>
      <c r="E1556" s="2" t="s">
        <v>23</v>
      </c>
      <c r="F1556" s="2" t="s">
        <v>17484</v>
      </c>
      <c r="G1556" s="2" t="s">
        <v>42</v>
      </c>
      <c r="H1556" s="2" t="s">
        <v>13316</v>
      </c>
      <c r="I1556" s="2" t="s">
        <v>356</v>
      </c>
      <c r="J1556" s="9">
        <v>100</v>
      </c>
      <c r="K1556" s="9">
        <v>2357</v>
      </c>
      <c r="L1556" s="5">
        <v>67</v>
      </c>
      <c r="M1556" s="5">
        <v>5</v>
      </c>
      <c r="N1556" s="5">
        <v>51.28</v>
      </c>
      <c r="O1556" s="5">
        <v>236.9</v>
      </c>
      <c r="P1556" s="5">
        <v>2.84</v>
      </c>
      <c r="Q1556" s="5">
        <v>0.77</v>
      </c>
      <c r="R1556" s="5">
        <v>10.26</v>
      </c>
      <c r="S1556" s="5">
        <v>4900</v>
      </c>
    </row>
    <row r="1557" spans="1:19">
      <c r="A1557" s="2" t="s">
        <v>17485</v>
      </c>
      <c r="B1557" s="2" t="s">
        <v>1273</v>
      </c>
      <c r="C1557" s="2" t="s">
        <v>4992</v>
      </c>
      <c r="D1557" s="2" t="s">
        <v>3842</v>
      </c>
      <c r="E1557" s="2" t="s">
        <v>40</v>
      </c>
      <c r="F1557" s="2" t="s">
        <v>1548</v>
      </c>
      <c r="G1557" s="2" t="s">
        <v>161</v>
      </c>
      <c r="H1557" s="2" t="s">
        <v>13316</v>
      </c>
      <c r="I1557" s="2" t="s">
        <v>206</v>
      </c>
      <c r="J1557" s="9">
        <v>400</v>
      </c>
      <c r="K1557" s="9">
        <v>1448</v>
      </c>
      <c r="L1557" s="5">
        <v>35</v>
      </c>
      <c r="M1557" s="5">
        <v>0</v>
      </c>
      <c r="N1557" s="5">
        <v>20.190000000000001</v>
      </c>
      <c r="O1557" s="5">
        <v>0</v>
      </c>
      <c r="P1557" s="5">
        <v>2.42</v>
      </c>
      <c r="Q1557" s="5">
        <v>0.57999999999999996</v>
      </c>
      <c r="R1557" s="5">
        <v>0</v>
      </c>
      <c r="S1557" s="5">
        <v>2400</v>
      </c>
    </row>
    <row r="1558" spans="1:19">
      <c r="A1558" s="2" t="s">
        <v>17486</v>
      </c>
      <c r="B1558" s="2" t="s">
        <v>5391</v>
      </c>
      <c r="C1558" s="2" t="s">
        <v>2736</v>
      </c>
      <c r="D1558" s="2" t="s">
        <v>251</v>
      </c>
      <c r="E1558" s="2" t="s">
        <v>23</v>
      </c>
      <c r="F1558" s="2" t="s">
        <v>10966</v>
      </c>
      <c r="G1558" s="2" t="s">
        <v>253</v>
      </c>
      <c r="H1558" s="2" t="s">
        <v>13316</v>
      </c>
      <c r="I1558" s="2" t="s">
        <v>120</v>
      </c>
      <c r="J1558" s="9">
        <v>700</v>
      </c>
      <c r="K1558" s="9">
        <v>1315</v>
      </c>
      <c r="L1558" s="5">
        <v>46</v>
      </c>
      <c r="M1558" s="5">
        <v>2</v>
      </c>
      <c r="N1558" s="5">
        <v>33.96</v>
      </c>
      <c r="O1558" s="5">
        <v>106.02</v>
      </c>
      <c r="P1558" s="5">
        <v>3.5</v>
      </c>
      <c r="Q1558" s="5">
        <v>0.74</v>
      </c>
      <c r="R1558" s="5">
        <v>16.98</v>
      </c>
      <c r="S1558" s="5">
        <v>2500</v>
      </c>
    </row>
    <row r="1559" spans="1:19">
      <c r="A1559" s="2" t="s">
        <v>17487</v>
      </c>
      <c r="B1559" s="2" t="s">
        <v>1730</v>
      </c>
      <c r="C1559" s="2" t="s">
        <v>1615</v>
      </c>
      <c r="D1559" s="2" t="s">
        <v>175</v>
      </c>
      <c r="E1559" s="2" t="s">
        <v>23</v>
      </c>
      <c r="F1559" s="2" t="s">
        <v>17488</v>
      </c>
      <c r="G1559" s="2" t="s">
        <v>25</v>
      </c>
      <c r="H1559" s="2" t="s">
        <v>13316</v>
      </c>
      <c r="I1559" s="2" t="s">
        <v>319</v>
      </c>
      <c r="J1559" s="9">
        <v>400</v>
      </c>
      <c r="K1559" s="9">
        <v>1836</v>
      </c>
      <c r="L1559" s="5">
        <v>50</v>
      </c>
      <c r="M1559" s="5">
        <v>1</v>
      </c>
      <c r="N1559" s="5">
        <v>23.48</v>
      </c>
      <c r="O1559" s="5">
        <v>70.7</v>
      </c>
      <c r="P1559" s="5">
        <v>2.72</v>
      </c>
      <c r="Q1559" s="5">
        <v>0.47</v>
      </c>
      <c r="R1559" s="5">
        <v>23.48</v>
      </c>
      <c r="S1559" s="5">
        <v>1600</v>
      </c>
    </row>
    <row r="1560" spans="1:19">
      <c r="A1560" s="2" t="s">
        <v>17489</v>
      </c>
      <c r="B1560" s="2" t="s">
        <v>2648</v>
      </c>
      <c r="C1560" s="2" t="s">
        <v>3552</v>
      </c>
      <c r="D1560" s="2" t="s">
        <v>117</v>
      </c>
      <c r="E1560" s="2" t="s">
        <v>118</v>
      </c>
      <c r="F1560" s="2" t="s">
        <v>8429</v>
      </c>
      <c r="G1560" s="2" t="s">
        <v>260</v>
      </c>
      <c r="H1560" s="2" t="s">
        <v>13316</v>
      </c>
      <c r="I1560" s="2" t="s">
        <v>135</v>
      </c>
      <c r="J1560" s="9">
        <v>600</v>
      </c>
      <c r="K1560" s="9">
        <v>950</v>
      </c>
      <c r="L1560" s="5">
        <v>31</v>
      </c>
      <c r="M1560" s="5">
        <v>2</v>
      </c>
      <c r="N1560" s="5">
        <v>22.39</v>
      </c>
      <c r="O1560" s="5">
        <v>122.85</v>
      </c>
      <c r="P1560" s="5">
        <v>3.26</v>
      </c>
      <c r="Q1560" s="5">
        <v>0.72</v>
      </c>
      <c r="R1560" s="5">
        <v>11.2</v>
      </c>
      <c r="S1560" s="5">
        <v>5000</v>
      </c>
    </row>
    <row r="1561" spans="1:19">
      <c r="A1561" s="2" t="s">
        <v>17490</v>
      </c>
      <c r="B1561" s="2" t="s">
        <v>17491</v>
      </c>
      <c r="C1561" s="2" t="s">
        <v>17492</v>
      </c>
      <c r="D1561" s="2" t="s">
        <v>7902</v>
      </c>
      <c r="E1561" s="2" t="s">
        <v>23</v>
      </c>
      <c r="F1561" s="2" t="s">
        <v>17493</v>
      </c>
      <c r="G1561" s="2" t="s">
        <v>167</v>
      </c>
      <c r="H1561" s="2" t="s">
        <v>13316</v>
      </c>
      <c r="I1561" s="2" t="s">
        <v>120</v>
      </c>
      <c r="J1561" s="9">
        <v>500</v>
      </c>
      <c r="K1561" s="9">
        <v>845</v>
      </c>
      <c r="L1561" s="5">
        <v>13</v>
      </c>
      <c r="M1561" s="5">
        <v>0</v>
      </c>
      <c r="N1561" s="5">
        <v>9.8000000000000007</v>
      </c>
      <c r="O1561" s="5">
        <v>0</v>
      </c>
      <c r="P1561" s="5">
        <v>1.54</v>
      </c>
      <c r="Q1561" s="5">
        <v>0.75</v>
      </c>
      <c r="R1561" s="5">
        <v>0</v>
      </c>
      <c r="S1561" s="5">
        <v>2700</v>
      </c>
    </row>
    <row r="1562" spans="1:19">
      <c r="A1562" s="2" t="s">
        <v>17494</v>
      </c>
      <c r="B1562" s="2" t="s">
        <v>17495</v>
      </c>
      <c r="C1562" s="2" t="s">
        <v>3276</v>
      </c>
      <c r="D1562" s="2" t="s">
        <v>12099</v>
      </c>
      <c r="E1562" s="2" t="s">
        <v>112</v>
      </c>
      <c r="F1562" s="2" t="s">
        <v>17496</v>
      </c>
      <c r="G1562" s="2" t="s">
        <v>150</v>
      </c>
      <c r="H1562" s="2" t="s">
        <v>13316</v>
      </c>
      <c r="I1562" s="2" t="s">
        <v>248</v>
      </c>
      <c r="J1562" s="9">
        <v>600</v>
      </c>
      <c r="K1562" s="9">
        <v>1534</v>
      </c>
      <c r="L1562" s="5">
        <v>51</v>
      </c>
      <c r="M1562" s="5">
        <v>4</v>
      </c>
      <c r="N1562" s="5">
        <v>41.91</v>
      </c>
      <c r="O1562" s="5">
        <v>208.37</v>
      </c>
      <c r="P1562" s="5">
        <v>3.32</v>
      </c>
      <c r="Q1562" s="5">
        <v>0.82</v>
      </c>
      <c r="R1562" s="5">
        <v>10.48</v>
      </c>
      <c r="S1562" s="5">
        <v>4600</v>
      </c>
    </row>
    <row r="1563" spans="1:19">
      <c r="A1563" s="2" t="s">
        <v>17497</v>
      </c>
      <c r="B1563" s="2" t="s">
        <v>2123</v>
      </c>
      <c r="C1563" s="2" t="s">
        <v>506</v>
      </c>
      <c r="D1563" s="2" t="s">
        <v>1797</v>
      </c>
      <c r="E1563" s="2" t="s">
        <v>23</v>
      </c>
      <c r="F1563" s="2" t="s">
        <v>17498</v>
      </c>
      <c r="G1563" s="2" t="s">
        <v>253</v>
      </c>
      <c r="H1563" s="2" t="s">
        <v>13316</v>
      </c>
      <c r="I1563" s="2" t="s">
        <v>206</v>
      </c>
      <c r="J1563" s="9">
        <v>600</v>
      </c>
      <c r="K1563" s="9">
        <v>1492</v>
      </c>
      <c r="L1563" s="5">
        <v>46</v>
      </c>
      <c r="M1563" s="5">
        <v>4</v>
      </c>
      <c r="N1563" s="5">
        <v>38.49</v>
      </c>
      <c r="O1563" s="5">
        <v>266.87</v>
      </c>
      <c r="P1563" s="5">
        <v>3.08</v>
      </c>
      <c r="Q1563" s="5">
        <v>0.84</v>
      </c>
      <c r="R1563" s="5">
        <v>9.6199999999999992</v>
      </c>
      <c r="S1563" s="5">
        <v>1220</v>
      </c>
    </row>
    <row r="1564" spans="1:19">
      <c r="A1564" s="2" t="s">
        <v>17499</v>
      </c>
      <c r="B1564" s="2" t="s">
        <v>803</v>
      </c>
      <c r="C1564" s="2" t="s">
        <v>17500</v>
      </c>
      <c r="D1564" s="2" t="s">
        <v>2583</v>
      </c>
      <c r="E1564" s="2" t="s">
        <v>112</v>
      </c>
      <c r="F1564" s="2" t="s">
        <v>17501</v>
      </c>
      <c r="G1564" s="2" t="s">
        <v>65</v>
      </c>
      <c r="H1564" s="2" t="s">
        <v>13316</v>
      </c>
      <c r="I1564" s="2" t="s">
        <v>319</v>
      </c>
      <c r="J1564" s="9">
        <v>1000</v>
      </c>
      <c r="K1564" s="9">
        <v>1460</v>
      </c>
      <c r="L1564" s="5">
        <v>55</v>
      </c>
      <c r="M1564" s="5">
        <v>1</v>
      </c>
      <c r="N1564" s="5">
        <v>43.18</v>
      </c>
      <c r="O1564" s="5">
        <v>37.24</v>
      </c>
      <c r="P1564" s="5">
        <v>3.77</v>
      </c>
      <c r="Q1564" s="5">
        <v>0.79</v>
      </c>
      <c r="R1564" s="5">
        <v>43.18</v>
      </c>
      <c r="S1564" s="5">
        <v>1000</v>
      </c>
    </row>
    <row r="1565" spans="1:19">
      <c r="A1565" s="2" t="s">
        <v>17502</v>
      </c>
      <c r="B1565" s="2" t="s">
        <v>17503</v>
      </c>
      <c r="C1565" s="2" t="s">
        <v>1664</v>
      </c>
      <c r="D1565" s="2" t="s">
        <v>829</v>
      </c>
      <c r="E1565" s="2" t="s">
        <v>112</v>
      </c>
      <c r="F1565" s="2" t="s">
        <v>17504</v>
      </c>
      <c r="G1565" s="2" t="s">
        <v>102</v>
      </c>
      <c r="H1565" s="2" t="s">
        <v>13316</v>
      </c>
      <c r="I1565" s="2" t="s">
        <v>206</v>
      </c>
      <c r="J1565" s="9">
        <v>700</v>
      </c>
      <c r="K1565" s="9">
        <v>903</v>
      </c>
      <c r="L1565" s="5">
        <v>24</v>
      </c>
      <c r="M1565" s="5">
        <v>0</v>
      </c>
      <c r="N1565" s="5">
        <v>20.03</v>
      </c>
      <c r="O1565" s="5">
        <v>0</v>
      </c>
      <c r="P1565" s="5">
        <v>2.66</v>
      </c>
      <c r="Q1565" s="5">
        <v>0.83</v>
      </c>
      <c r="R1565" s="5">
        <v>0</v>
      </c>
      <c r="S1565" s="5">
        <v>2100</v>
      </c>
    </row>
    <row r="1566" spans="1:19">
      <c r="A1566" s="2" t="s">
        <v>17505</v>
      </c>
      <c r="B1566" s="2" t="s">
        <v>988</v>
      </c>
      <c r="C1566" s="2" t="s">
        <v>1344</v>
      </c>
      <c r="D1566" s="2" t="s">
        <v>11792</v>
      </c>
      <c r="E1566" s="2" t="s">
        <v>891</v>
      </c>
      <c r="F1566" s="2" t="s">
        <v>17506</v>
      </c>
      <c r="G1566" s="2" t="s">
        <v>190</v>
      </c>
      <c r="H1566" s="2" t="s">
        <v>13316</v>
      </c>
      <c r="I1566" s="2" t="s">
        <v>73</v>
      </c>
      <c r="J1566" s="9">
        <v>1000</v>
      </c>
      <c r="K1566" s="9">
        <v>2128</v>
      </c>
      <c r="L1566" s="5">
        <v>55</v>
      </c>
      <c r="M1566" s="5">
        <v>0</v>
      </c>
      <c r="N1566" s="5">
        <v>32.69</v>
      </c>
      <c r="O1566" s="5">
        <v>0</v>
      </c>
      <c r="P1566" s="5">
        <v>2.58</v>
      </c>
      <c r="Q1566" s="5">
        <v>0.59</v>
      </c>
      <c r="R1566" s="5">
        <v>0</v>
      </c>
      <c r="S1566" s="5">
        <v>2400</v>
      </c>
    </row>
    <row r="1567" spans="1:19">
      <c r="A1567" s="2" t="s">
        <v>17507</v>
      </c>
      <c r="B1567" s="2" t="s">
        <v>1334</v>
      </c>
      <c r="C1567" s="2" t="s">
        <v>17508</v>
      </c>
      <c r="D1567" s="2" t="s">
        <v>117</v>
      </c>
      <c r="E1567" s="2" t="s">
        <v>118</v>
      </c>
      <c r="F1567" s="2" t="s">
        <v>17509</v>
      </c>
      <c r="G1567" s="2" t="s">
        <v>253</v>
      </c>
      <c r="H1567" s="2" t="s">
        <v>13316</v>
      </c>
      <c r="I1567" s="2" t="s">
        <v>135</v>
      </c>
      <c r="J1567" s="9">
        <v>600</v>
      </c>
      <c r="K1567" s="9">
        <v>1916</v>
      </c>
      <c r="L1567" s="5">
        <v>59</v>
      </c>
      <c r="M1567" s="5">
        <v>0</v>
      </c>
      <c r="N1567" s="5">
        <v>43.55</v>
      </c>
      <c r="O1567" s="5">
        <v>0</v>
      </c>
      <c r="P1567" s="5">
        <v>3.08</v>
      </c>
      <c r="Q1567" s="5">
        <v>0.74</v>
      </c>
      <c r="R1567" s="5">
        <v>0</v>
      </c>
      <c r="S1567" s="5">
        <v>1500</v>
      </c>
    </row>
    <row r="1568" spans="1:19">
      <c r="A1568" s="2" t="s">
        <v>17510</v>
      </c>
      <c r="B1568" s="2" t="s">
        <v>2350</v>
      </c>
      <c r="C1568" s="2" t="s">
        <v>1913</v>
      </c>
      <c r="D1568" s="2" t="s">
        <v>9704</v>
      </c>
      <c r="E1568" s="2" t="s">
        <v>40</v>
      </c>
      <c r="F1568" s="2" t="s">
        <v>17511</v>
      </c>
      <c r="G1568" s="2" t="s">
        <v>42</v>
      </c>
      <c r="H1568" s="2" t="s">
        <v>13316</v>
      </c>
      <c r="I1568" s="2" t="s">
        <v>120</v>
      </c>
      <c r="J1568" s="9">
        <v>300</v>
      </c>
      <c r="K1568" s="9">
        <v>728</v>
      </c>
      <c r="L1568" s="5">
        <v>23</v>
      </c>
      <c r="M1568" s="5">
        <v>0</v>
      </c>
      <c r="N1568" s="5">
        <v>15.72</v>
      </c>
      <c r="O1568" s="5">
        <v>0</v>
      </c>
      <c r="P1568" s="5">
        <v>3.16</v>
      </c>
      <c r="Q1568" s="5">
        <v>0.68</v>
      </c>
      <c r="R1568" s="5">
        <v>0</v>
      </c>
      <c r="S1568" s="5">
        <v>3600</v>
      </c>
    </row>
    <row r="1569" spans="1:19">
      <c r="A1569" s="2" t="s">
        <v>17512</v>
      </c>
      <c r="B1569" s="2" t="s">
        <v>3558</v>
      </c>
      <c r="C1569" s="2" t="s">
        <v>2736</v>
      </c>
      <c r="D1569" s="2" t="s">
        <v>10833</v>
      </c>
      <c r="E1569" s="2" t="s">
        <v>23</v>
      </c>
      <c r="F1569" s="2" t="s">
        <v>24</v>
      </c>
      <c r="G1569" s="2" t="s">
        <v>167</v>
      </c>
      <c r="H1569" s="2" t="s">
        <v>13316</v>
      </c>
      <c r="I1569" s="2" t="s">
        <v>162</v>
      </c>
      <c r="J1569" s="9">
        <v>600</v>
      </c>
      <c r="K1569" s="9">
        <v>1509</v>
      </c>
      <c r="L1569" s="5">
        <v>36</v>
      </c>
      <c r="M1569" s="5">
        <v>3</v>
      </c>
      <c r="N1569" s="5">
        <v>26.92</v>
      </c>
      <c r="O1569" s="5">
        <v>155.30000000000001</v>
      </c>
      <c r="P1569" s="5">
        <v>2.39</v>
      </c>
      <c r="Q1569" s="5">
        <v>0.75</v>
      </c>
      <c r="R1569" s="5">
        <v>8.9700000000000006</v>
      </c>
      <c r="S1569" s="5">
        <v>4300</v>
      </c>
    </row>
    <row r="1570" spans="1:19">
      <c r="A1570" s="2" t="s">
        <v>17513</v>
      </c>
      <c r="B1570" s="2" t="s">
        <v>17514</v>
      </c>
      <c r="C1570" s="2" t="s">
        <v>30</v>
      </c>
      <c r="D1570" s="2" t="s">
        <v>15258</v>
      </c>
      <c r="E1570" s="2" t="s">
        <v>32</v>
      </c>
      <c r="F1570" s="2" t="s">
        <v>17515</v>
      </c>
      <c r="G1570" s="2" t="s">
        <v>87</v>
      </c>
      <c r="H1570" s="2" t="s">
        <v>13316</v>
      </c>
      <c r="I1570" s="2" t="s">
        <v>140</v>
      </c>
      <c r="J1570" s="9">
        <v>400</v>
      </c>
      <c r="K1570" s="9">
        <v>2266</v>
      </c>
      <c r="L1570" s="5">
        <v>49</v>
      </c>
      <c r="M1570" s="5">
        <v>0</v>
      </c>
      <c r="N1570" s="5">
        <v>32.64</v>
      </c>
      <c r="O1570" s="5">
        <v>0</v>
      </c>
      <c r="P1570" s="5">
        <v>2.16</v>
      </c>
      <c r="Q1570" s="5">
        <v>0.67</v>
      </c>
      <c r="R1570" s="5">
        <v>0</v>
      </c>
      <c r="S1570" s="5">
        <v>2500</v>
      </c>
    </row>
    <row r="1571" spans="1:19">
      <c r="A1571" s="2" t="s">
        <v>17516</v>
      </c>
      <c r="B1571" s="2" t="s">
        <v>8189</v>
      </c>
      <c r="C1571" s="2" t="s">
        <v>869</v>
      </c>
      <c r="D1571" s="2" t="s">
        <v>602</v>
      </c>
      <c r="E1571" s="2" t="s">
        <v>40</v>
      </c>
      <c r="F1571" s="2" t="s">
        <v>13260</v>
      </c>
      <c r="G1571" s="2" t="s">
        <v>94</v>
      </c>
      <c r="H1571" s="2" t="s">
        <v>13316</v>
      </c>
      <c r="I1571" s="2" t="s">
        <v>183</v>
      </c>
      <c r="J1571" s="9">
        <v>600</v>
      </c>
      <c r="K1571" s="9">
        <v>2350</v>
      </c>
      <c r="L1571" s="5">
        <v>51</v>
      </c>
      <c r="M1571" s="5">
        <v>2</v>
      </c>
      <c r="N1571" s="5">
        <v>30.84</v>
      </c>
      <c r="O1571" s="5">
        <v>101.48</v>
      </c>
      <c r="P1571" s="5">
        <v>2.17</v>
      </c>
      <c r="Q1571" s="5">
        <v>0.6</v>
      </c>
      <c r="R1571" s="5">
        <v>15.42</v>
      </c>
      <c r="S1571" s="5">
        <v>4600</v>
      </c>
    </row>
    <row r="1572" spans="1:19">
      <c r="A1572" s="2" t="s">
        <v>17517</v>
      </c>
      <c r="B1572" s="2" t="s">
        <v>1343</v>
      </c>
      <c r="C1572" s="2" t="s">
        <v>17518</v>
      </c>
      <c r="D1572" s="2" t="s">
        <v>6119</v>
      </c>
      <c r="E1572" s="2" t="s">
        <v>23</v>
      </c>
      <c r="F1572" s="2" t="s">
        <v>1309</v>
      </c>
      <c r="G1572" s="2" t="s">
        <v>72</v>
      </c>
      <c r="H1572" s="2" t="s">
        <v>13316</v>
      </c>
      <c r="I1572" s="2" t="s">
        <v>162</v>
      </c>
      <c r="J1572" s="9">
        <v>700</v>
      </c>
      <c r="K1572" s="9">
        <v>1919</v>
      </c>
      <c r="L1572" s="5">
        <v>34</v>
      </c>
      <c r="M1572" s="5">
        <v>0</v>
      </c>
      <c r="N1572" s="5">
        <v>17.309999999999999</v>
      </c>
      <c r="O1572" s="5">
        <v>0</v>
      </c>
      <c r="P1572" s="5">
        <v>1.77</v>
      </c>
      <c r="Q1572" s="5">
        <v>0.51</v>
      </c>
      <c r="R1572" s="5">
        <v>0</v>
      </c>
      <c r="S1572" s="5">
        <v>1625</v>
      </c>
    </row>
    <row r="1573" spans="1:19">
      <c r="A1573" s="2" t="s">
        <v>17519</v>
      </c>
      <c r="B1573" s="2" t="s">
        <v>8849</v>
      </c>
      <c r="C1573" s="2" t="s">
        <v>8431</v>
      </c>
      <c r="D1573" s="2" t="s">
        <v>144</v>
      </c>
      <c r="E1573" s="2" t="s">
        <v>40</v>
      </c>
      <c r="F1573" s="2" t="s">
        <v>17520</v>
      </c>
      <c r="G1573" s="2" t="s">
        <v>34</v>
      </c>
      <c r="H1573" s="2" t="s">
        <v>13316</v>
      </c>
      <c r="I1573" s="2" t="s">
        <v>300</v>
      </c>
      <c r="J1573" s="9">
        <v>1000</v>
      </c>
      <c r="K1573" s="9">
        <v>1506</v>
      </c>
      <c r="L1573" s="5">
        <v>37</v>
      </c>
      <c r="M1573" s="5">
        <v>0</v>
      </c>
      <c r="N1573" s="5">
        <v>22.04</v>
      </c>
      <c r="O1573" s="5">
        <v>0</v>
      </c>
      <c r="P1573" s="5">
        <v>2.46</v>
      </c>
      <c r="Q1573" s="5">
        <v>0.6</v>
      </c>
      <c r="R1573" s="5">
        <v>0</v>
      </c>
      <c r="S1573" s="5">
        <v>5000</v>
      </c>
    </row>
    <row r="1574" spans="1:19">
      <c r="A1574" s="2" t="s">
        <v>17521</v>
      </c>
      <c r="B1574" s="2" t="s">
        <v>1117</v>
      </c>
      <c r="C1574" s="2" t="s">
        <v>17522</v>
      </c>
      <c r="D1574" s="2" t="s">
        <v>12078</v>
      </c>
      <c r="E1574" s="2" t="s">
        <v>953</v>
      </c>
      <c r="F1574" s="2" t="s">
        <v>17523</v>
      </c>
      <c r="G1574" s="2" t="s">
        <v>190</v>
      </c>
      <c r="H1574" s="2" t="s">
        <v>13316</v>
      </c>
      <c r="I1574" s="2" t="s">
        <v>66</v>
      </c>
      <c r="J1574" s="9">
        <v>100</v>
      </c>
      <c r="K1574" s="9">
        <v>2350</v>
      </c>
      <c r="L1574" s="5">
        <v>58</v>
      </c>
      <c r="M1574" s="5">
        <v>2</v>
      </c>
      <c r="N1574" s="5">
        <v>39.590000000000003</v>
      </c>
      <c r="O1574" s="5">
        <v>148.94</v>
      </c>
      <c r="P1574" s="5">
        <v>2.4700000000000002</v>
      </c>
      <c r="Q1574" s="5">
        <v>0.68</v>
      </c>
      <c r="R1574" s="5">
        <v>19.8</v>
      </c>
      <c r="S1574" s="5">
        <v>3000</v>
      </c>
    </row>
    <row r="1575" spans="1:19">
      <c r="A1575" s="2" t="s">
        <v>17524</v>
      </c>
      <c r="B1575" s="2" t="s">
        <v>1542</v>
      </c>
      <c r="C1575" s="2" t="s">
        <v>4581</v>
      </c>
      <c r="D1575" s="2" t="s">
        <v>10691</v>
      </c>
      <c r="E1575" s="2" t="s">
        <v>112</v>
      </c>
      <c r="F1575" s="2" t="s">
        <v>17525</v>
      </c>
      <c r="G1575" s="2" t="s">
        <v>167</v>
      </c>
      <c r="H1575" s="2" t="s">
        <v>13316</v>
      </c>
      <c r="I1575" s="2" t="s">
        <v>27</v>
      </c>
      <c r="J1575" s="9">
        <v>100</v>
      </c>
      <c r="K1575" s="9">
        <v>1739</v>
      </c>
      <c r="L1575" s="5">
        <v>71</v>
      </c>
      <c r="M1575" s="5">
        <v>2</v>
      </c>
      <c r="N1575" s="5">
        <v>32.24</v>
      </c>
      <c r="O1575" s="5">
        <v>102.2</v>
      </c>
      <c r="P1575" s="5">
        <v>4.08</v>
      </c>
      <c r="Q1575" s="5">
        <v>0.45</v>
      </c>
      <c r="R1575" s="5">
        <v>16.12</v>
      </c>
      <c r="S1575" s="5">
        <v>2500</v>
      </c>
    </row>
    <row r="1576" spans="1:19">
      <c r="A1576" s="2" t="s">
        <v>17526</v>
      </c>
      <c r="B1576" s="2" t="s">
        <v>295</v>
      </c>
      <c r="C1576" s="2" t="s">
        <v>1547</v>
      </c>
      <c r="D1576" s="2" t="s">
        <v>7030</v>
      </c>
      <c r="E1576" s="2" t="s">
        <v>118</v>
      </c>
      <c r="F1576" s="2" t="s">
        <v>7444</v>
      </c>
      <c r="G1576" s="2" t="s">
        <v>344</v>
      </c>
      <c r="H1576" s="2" t="s">
        <v>13316</v>
      </c>
      <c r="I1576" s="2" t="s">
        <v>248</v>
      </c>
      <c r="J1576" s="9">
        <v>400</v>
      </c>
      <c r="K1576" s="9">
        <v>1002</v>
      </c>
      <c r="L1576" s="5">
        <v>17</v>
      </c>
      <c r="M1576" s="5">
        <v>2</v>
      </c>
      <c r="N1576" s="5">
        <v>8.43</v>
      </c>
      <c r="O1576" s="5">
        <v>98.18</v>
      </c>
      <c r="P1576" s="5">
        <v>1.7</v>
      </c>
      <c r="Q1576" s="5">
        <v>0.5</v>
      </c>
      <c r="R1576" s="5">
        <v>4.22</v>
      </c>
      <c r="S1576" s="5">
        <v>2700</v>
      </c>
    </row>
    <row r="1577" spans="1:19">
      <c r="A1577" s="2" t="s">
        <v>17527</v>
      </c>
      <c r="B1577" s="2" t="s">
        <v>3836</v>
      </c>
      <c r="C1577" s="2" t="s">
        <v>17528</v>
      </c>
      <c r="D1577" s="2" t="s">
        <v>12532</v>
      </c>
      <c r="E1577" s="2" t="s">
        <v>222</v>
      </c>
      <c r="F1577" s="2" t="s">
        <v>17529</v>
      </c>
      <c r="G1577" s="2" t="s">
        <v>25</v>
      </c>
      <c r="H1577" s="2" t="s">
        <v>13316</v>
      </c>
      <c r="I1577" s="2" t="s">
        <v>95</v>
      </c>
      <c r="J1577" s="9">
        <v>100</v>
      </c>
      <c r="K1577" s="9">
        <v>1319</v>
      </c>
      <c r="L1577" s="5">
        <v>52</v>
      </c>
      <c r="M1577" s="5">
        <v>2</v>
      </c>
      <c r="N1577" s="5">
        <v>40.67</v>
      </c>
      <c r="O1577" s="5">
        <v>114.97</v>
      </c>
      <c r="P1577" s="5">
        <v>3.94</v>
      </c>
      <c r="Q1577" s="5">
        <v>0.78</v>
      </c>
      <c r="R1577" s="5">
        <v>20.34</v>
      </c>
      <c r="S1577" s="5">
        <v>1500</v>
      </c>
    </row>
    <row r="1578" spans="1:19">
      <c r="A1578" s="2" t="s">
        <v>17530</v>
      </c>
      <c r="B1578" s="2" t="s">
        <v>17531</v>
      </c>
      <c r="C1578" s="2" t="s">
        <v>1647</v>
      </c>
      <c r="D1578" s="2" t="s">
        <v>117</v>
      </c>
      <c r="E1578" s="2" t="s">
        <v>118</v>
      </c>
      <c r="F1578" s="2" t="s">
        <v>3104</v>
      </c>
      <c r="G1578" s="2" t="s">
        <v>34</v>
      </c>
      <c r="H1578" s="2" t="s">
        <v>13316</v>
      </c>
      <c r="I1578" s="2" t="s">
        <v>59</v>
      </c>
      <c r="J1578" s="9">
        <v>100</v>
      </c>
      <c r="K1578" s="9">
        <v>772</v>
      </c>
      <c r="L1578" s="5">
        <v>26</v>
      </c>
      <c r="M1578" s="5">
        <v>0</v>
      </c>
      <c r="N1578" s="5">
        <v>17.940000000000001</v>
      </c>
      <c r="O1578" s="5">
        <v>0</v>
      </c>
      <c r="P1578" s="5">
        <v>3.37</v>
      </c>
      <c r="Q1578" s="5">
        <v>0.69</v>
      </c>
      <c r="R1578" s="5">
        <v>0</v>
      </c>
      <c r="S1578" s="5">
        <v>1500</v>
      </c>
    </row>
    <row r="1579" spans="1:19">
      <c r="A1579" s="2" t="s">
        <v>17532</v>
      </c>
      <c r="B1579" s="2" t="s">
        <v>10805</v>
      </c>
      <c r="C1579" s="2" t="s">
        <v>4799</v>
      </c>
      <c r="D1579" s="2" t="s">
        <v>15433</v>
      </c>
      <c r="E1579" s="2" t="s">
        <v>32</v>
      </c>
      <c r="F1579" s="2" t="s">
        <v>17533</v>
      </c>
      <c r="G1579" s="2" t="s">
        <v>50</v>
      </c>
      <c r="H1579" s="2" t="s">
        <v>13316</v>
      </c>
      <c r="I1579" s="2" t="s">
        <v>35</v>
      </c>
      <c r="J1579" s="9">
        <v>200</v>
      </c>
      <c r="K1579" s="9">
        <v>1459</v>
      </c>
      <c r="L1579" s="5">
        <v>27</v>
      </c>
      <c r="M1579" s="5">
        <v>1</v>
      </c>
      <c r="N1579" s="5">
        <v>11.22</v>
      </c>
      <c r="O1579" s="5">
        <v>51.59</v>
      </c>
      <c r="P1579" s="5">
        <v>1.85</v>
      </c>
      <c r="Q1579" s="5">
        <v>0.42</v>
      </c>
      <c r="R1579" s="5">
        <v>11.22</v>
      </c>
      <c r="S1579" s="5">
        <v>2750</v>
      </c>
    </row>
    <row r="1580" spans="1:19">
      <c r="A1580" s="2" t="s">
        <v>17534</v>
      </c>
      <c r="B1580" s="2" t="s">
        <v>11758</v>
      </c>
      <c r="C1580" s="2" t="s">
        <v>9733</v>
      </c>
      <c r="D1580" s="2" t="s">
        <v>1523</v>
      </c>
      <c r="E1580" s="2" t="s">
        <v>386</v>
      </c>
      <c r="F1580" s="2" t="s">
        <v>17535</v>
      </c>
      <c r="G1580" s="2" t="s">
        <v>253</v>
      </c>
      <c r="H1580" s="2" t="s">
        <v>13316</v>
      </c>
      <c r="I1580" s="2" t="s">
        <v>356</v>
      </c>
      <c r="J1580" s="9">
        <v>400</v>
      </c>
      <c r="K1580" s="9">
        <v>1805</v>
      </c>
      <c r="L1580" s="5">
        <v>49</v>
      </c>
      <c r="M1580" s="5">
        <v>1</v>
      </c>
      <c r="N1580" s="5">
        <v>41.6</v>
      </c>
      <c r="O1580" s="5">
        <v>49.8</v>
      </c>
      <c r="P1580" s="5">
        <v>2.71</v>
      </c>
      <c r="Q1580" s="5">
        <v>0.85</v>
      </c>
      <c r="R1580" s="5">
        <v>41.6</v>
      </c>
      <c r="S1580" s="5">
        <v>2438</v>
      </c>
    </row>
    <row r="1581" spans="1:19">
      <c r="A1581" s="2" t="s">
        <v>17536</v>
      </c>
      <c r="B1581" s="2" t="s">
        <v>8904</v>
      </c>
      <c r="C1581" s="2" t="s">
        <v>17537</v>
      </c>
      <c r="D1581" s="2" t="s">
        <v>1704</v>
      </c>
      <c r="E1581" s="2" t="s">
        <v>125</v>
      </c>
      <c r="F1581" s="2" t="s">
        <v>16648</v>
      </c>
      <c r="G1581" s="2" t="s">
        <v>72</v>
      </c>
      <c r="H1581" s="2" t="s">
        <v>13316</v>
      </c>
      <c r="I1581" s="2" t="s">
        <v>232</v>
      </c>
      <c r="J1581" s="9">
        <v>400</v>
      </c>
      <c r="K1581" s="9">
        <v>1057</v>
      </c>
      <c r="L1581" s="5">
        <v>33</v>
      </c>
      <c r="M1581" s="5">
        <v>1</v>
      </c>
      <c r="N1581" s="5">
        <v>20.16</v>
      </c>
      <c r="O1581" s="5">
        <v>38.11</v>
      </c>
      <c r="P1581" s="5">
        <v>3.12</v>
      </c>
      <c r="Q1581" s="5">
        <v>0.61</v>
      </c>
      <c r="R1581" s="5">
        <v>20.16</v>
      </c>
      <c r="S1581" s="5">
        <v>1600</v>
      </c>
    </row>
    <row r="1582" spans="1:19">
      <c r="A1582" s="2" t="s">
        <v>17538</v>
      </c>
      <c r="B1582" s="2" t="s">
        <v>1167</v>
      </c>
      <c r="C1582" s="2" t="s">
        <v>4141</v>
      </c>
      <c r="D1582" s="2" t="s">
        <v>1593</v>
      </c>
      <c r="E1582" s="2" t="s">
        <v>112</v>
      </c>
      <c r="F1582" s="2" t="s">
        <v>17488</v>
      </c>
      <c r="G1582" s="2" t="s">
        <v>34</v>
      </c>
      <c r="H1582" s="2" t="s">
        <v>13316</v>
      </c>
      <c r="I1582" s="2" t="s">
        <v>382</v>
      </c>
      <c r="J1582" s="9">
        <v>100</v>
      </c>
      <c r="K1582" s="9">
        <v>1661</v>
      </c>
      <c r="L1582" s="5">
        <v>51</v>
      </c>
      <c r="M1582" s="5">
        <v>0</v>
      </c>
      <c r="N1582" s="5">
        <v>32.47</v>
      </c>
      <c r="O1582" s="5">
        <v>0</v>
      </c>
      <c r="P1582" s="5">
        <v>3.07</v>
      </c>
      <c r="Q1582" s="5">
        <v>0.64</v>
      </c>
      <c r="R1582" s="5">
        <v>0</v>
      </c>
      <c r="S1582" s="5">
        <v>1123</v>
      </c>
    </row>
    <row r="1583" spans="1:19">
      <c r="A1583" s="2" t="s">
        <v>17539</v>
      </c>
      <c r="B1583" s="2" t="s">
        <v>17540</v>
      </c>
      <c r="C1583" s="2" t="s">
        <v>606</v>
      </c>
      <c r="D1583" s="2" t="s">
        <v>1444</v>
      </c>
      <c r="E1583" s="2" t="s">
        <v>953</v>
      </c>
      <c r="F1583" s="2" t="s">
        <v>17541</v>
      </c>
      <c r="G1583" s="2" t="s">
        <v>167</v>
      </c>
      <c r="H1583" s="2" t="s">
        <v>13316</v>
      </c>
      <c r="I1583" s="2" t="s">
        <v>135</v>
      </c>
      <c r="J1583" s="9">
        <v>800</v>
      </c>
      <c r="K1583" s="9">
        <v>748</v>
      </c>
      <c r="L1583" s="5">
        <v>17</v>
      </c>
      <c r="M1583" s="5">
        <v>1</v>
      </c>
      <c r="N1583" s="5">
        <v>10.07</v>
      </c>
      <c r="O1583" s="5">
        <v>56.52</v>
      </c>
      <c r="P1583" s="5">
        <v>2.27</v>
      </c>
      <c r="Q1583" s="5">
        <v>0.59</v>
      </c>
      <c r="R1583" s="5">
        <v>10.07</v>
      </c>
      <c r="S1583" s="5">
        <v>1900</v>
      </c>
    </row>
    <row r="1584" spans="1:19">
      <c r="A1584" s="2" t="s">
        <v>17542</v>
      </c>
      <c r="B1584" s="2" t="s">
        <v>924</v>
      </c>
      <c r="C1584" s="2" t="s">
        <v>17543</v>
      </c>
      <c r="D1584" s="2" t="s">
        <v>17544</v>
      </c>
      <c r="E1584" s="2" t="s">
        <v>125</v>
      </c>
      <c r="F1584" s="2" t="s">
        <v>17545</v>
      </c>
      <c r="G1584" s="2" t="s">
        <v>50</v>
      </c>
      <c r="H1584" s="2" t="s">
        <v>13316</v>
      </c>
      <c r="I1584" s="2" t="s">
        <v>183</v>
      </c>
      <c r="J1584" s="9">
        <v>400</v>
      </c>
      <c r="K1584" s="9">
        <v>1428</v>
      </c>
      <c r="L1584" s="5">
        <v>50</v>
      </c>
      <c r="M1584" s="5">
        <v>2</v>
      </c>
      <c r="N1584" s="5">
        <v>20.95</v>
      </c>
      <c r="O1584" s="5">
        <v>145.19999999999999</v>
      </c>
      <c r="P1584" s="5">
        <v>3.5</v>
      </c>
      <c r="Q1584" s="5">
        <v>0.42</v>
      </c>
      <c r="R1584" s="5">
        <v>10.48</v>
      </c>
      <c r="S1584" s="5">
        <v>2000</v>
      </c>
    </row>
    <row r="1585" spans="1:19">
      <c r="A1585" s="2" t="s">
        <v>17546</v>
      </c>
      <c r="B1585" s="2" t="s">
        <v>11758</v>
      </c>
      <c r="C1585" s="2" t="s">
        <v>17547</v>
      </c>
      <c r="D1585" s="2" t="s">
        <v>1258</v>
      </c>
      <c r="E1585" s="2" t="s">
        <v>132</v>
      </c>
      <c r="F1585" s="2" t="s">
        <v>17548</v>
      </c>
      <c r="G1585" s="2" t="s">
        <v>260</v>
      </c>
      <c r="H1585" s="2" t="s">
        <v>13316</v>
      </c>
      <c r="I1585" s="2" t="s">
        <v>66</v>
      </c>
      <c r="J1585" s="9">
        <v>1000</v>
      </c>
      <c r="K1585" s="9">
        <v>828</v>
      </c>
      <c r="L1585" s="5">
        <v>34</v>
      </c>
      <c r="M1585" s="5">
        <v>3</v>
      </c>
      <c r="N1585" s="5">
        <v>24.34</v>
      </c>
      <c r="O1585" s="5">
        <v>133.13</v>
      </c>
      <c r="P1585" s="5">
        <v>4.1100000000000003</v>
      </c>
      <c r="Q1585" s="5">
        <v>0.72</v>
      </c>
      <c r="R1585" s="5">
        <v>8.11</v>
      </c>
      <c r="S1585" s="5">
        <v>3250</v>
      </c>
    </row>
    <row r="1586" spans="1:19">
      <c r="A1586" s="2" t="s">
        <v>17549</v>
      </c>
      <c r="B1586" s="2" t="s">
        <v>555</v>
      </c>
      <c r="C1586" s="2" t="s">
        <v>5940</v>
      </c>
      <c r="D1586" s="2" t="s">
        <v>166</v>
      </c>
      <c r="E1586" s="2" t="s">
        <v>56</v>
      </c>
      <c r="F1586" s="2" t="s">
        <v>14169</v>
      </c>
      <c r="G1586" s="2" t="s">
        <v>25</v>
      </c>
      <c r="H1586" s="2" t="s">
        <v>13316</v>
      </c>
      <c r="I1586" s="2" t="s">
        <v>356</v>
      </c>
      <c r="J1586" s="9">
        <v>200</v>
      </c>
      <c r="K1586" s="9">
        <v>1181</v>
      </c>
      <c r="L1586" s="5">
        <v>36</v>
      </c>
      <c r="M1586" s="5">
        <v>0</v>
      </c>
      <c r="N1586" s="5">
        <v>14.42</v>
      </c>
      <c r="O1586" s="5">
        <v>0</v>
      </c>
      <c r="P1586" s="5">
        <v>3.05</v>
      </c>
      <c r="Q1586" s="5">
        <v>0.4</v>
      </c>
      <c r="R1586" s="5">
        <v>0</v>
      </c>
      <c r="S1586" s="5">
        <v>4000</v>
      </c>
    </row>
    <row r="1587" spans="1:19">
      <c r="A1587" s="2" t="s">
        <v>17550</v>
      </c>
      <c r="B1587" s="2" t="s">
        <v>3395</v>
      </c>
      <c r="C1587" s="2" t="s">
        <v>3263</v>
      </c>
      <c r="D1587" s="2" t="s">
        <v>204</v>
      </c>
      <c r="E1587" s="2" t="s">
        <v>56</v>
      </c>
      <c r="F1587" s="2" t="s">
        <v>12772</v>
      </c>
      <c r="G1587" s="2" t="s">
        <v>344</v>
      </c>
      <c r="H1587" s="2" t="s">
        <v>13316</v>
      </c>
      <c r="I1587" s="2" t="s">
        <v>177</v>
      </c>
      <c r="J1587" s="9">
        <v>500</v>
      </c>
      <c r="K1587" s="9">
        <v>1940</v>
      </c>
      <c r="L1587" s="5">
        <v>84</v>
      </c>
      <c r="M1587" s="5">
        <v>0</v>
      </c>
      <c r="N1587" s="5">
        <v>65.430000000000007</v>
      </c>
      <c r="O1587" s="5">
        <v>0</v>
      </c>
      <c r="P1587" s="5">
        <v>4.33</v>
      </c>
      <c r="Q1587" s="5">
        <v>0.78</v>
      </c>
      <c r="R1587" s="5">
        <v>0</v>
      </c>
      <c r="S1587" s="5">
        <v>3750</v>
      </c>
    </row>
    <row r="1588" spans="1:19">
      <c r="A1588" s="2" t="s">
        <v>17551</v>
      </c>
      <c r="B1588" s="2" t="s">
        <v>2253</v>
      </c>
      <c r="C1588" s="2" t="s">
        <v>17552</v>
      </c>
      <c r="D1588" s="2" t="s">
        <v>17553</v>
      </c>
      <c r="E1588" s="2" t="s">
        <v>23</v>
      </c>
      <c r="F1588" s="2" t="s">
        <v>17554</v>
      </c>
      <c r="G1588" s="2" t="s">
        <v>87</v>
      </c>
      <c r="H1588" s="2" t="s">
        <v>13316</v>
      </c>
      <c r="I1588" s="2" t="s">
        <v>51</v>
      </c>
      <c r="J1588" s="9">
        <v>700</v>
      </c>
      <c r="K1588" s="9">
        <v>1948</v>
      </c>
      <c r="L1588" s="5">
        <v>85</v>
      </c>
      <c r="M1588" s="5">
        <v>9</v>
      </c>
      <c r="N1588" s="5">
        <v>38.9</v>
      </c>
      <c r="O1588" s="5">
        <v>611.47</v>
      </c>
      <c r="P1588" s="5">
        <v>4.3600000000000003</v>
      </c>
      <c r="Q1588" s="5">
        <v>0.46</v>
      </c>
      <c r="R1588" s="5">
        <v>4.32</v>
      </c>
      <c r="S1588" s="5">
        <v>3500</v>
      </c>
    </row>
    <row r="1589" spans="1:19">
      <c r="A1589" s="2" t="s">
        <v>17555</v>
      </c>
      <c r="B1589" s="2" t="s">
        <v>799</v>
      </c>
      <c r="C1589" s="2" t="s">
        <v>17556</v>
      </c>
      <c r="D1589" s="2" t="s">
        <v>5565</v>
      </c>
      <c r="E1589" s="2" t="s">
        <v>40</v>
      </c>
      <c r="F1589" s="2" t="s">
        <v>17557</v>
      </c>
      <c r="G1589" s="2" t="s">
        <v>150</v>
      </c>
      <c r="H1589" s="2" t="s">
        <v>13316</v>
      </c>
      <c r="I1589" s="2" t="s">
        <v>43</v>
      </c>
      <c r="J1589" s="9">
        <v>400</v>
      </c>
      <c r="K1589" s="9">
        <v>1974</v>
      </c>
      <c r="L1589" s="5">
        <v>59</v>
      </c>
      <c r="M1589" s="5">
        <v>0</v>
      </c>
      <c r="N1589" s="5">
        <v>39.840000000000003</v>
      </c>
      <c r="O1589" s="5">
        <v>0</v>
      </c>
      <c r="P1589" s="5">
        <v>2.99</v>
      </c>
      <c r="Q1589" s="5">
        <v>0.68</v>
      </c>
      <c r="R1589" s="5">
        <v>0</v>
      </c>
      <c r="S1589" s="5">
        <v>3900</v>
      </c>
    </row>
    <row r="1590" spans="1:19">
      <c r="A1590" s="2" t="s">
        <v>17558</v>
      </c>
      <c r="B1590" s="2" t="s">
        <v>1167</v>
      </c>
      <c r="C1590" s="2" t="s">
        <v>5547</v>
      </c>
      <c r="D1590" s="2" t="s">
        <v>17559</v>
      </c>
      <c r="E1590" s="2" t="s">
        <v>432</v>
      </c>
      <c r="F1590" s="2" t="s">
        <v>17560</v>
      </c>
      <c r="G1590" s="2" t="s">
        <v>344</v>
      </c>
      <c r="H1590" s="2" t="s">
        <v>13316</v>
      </c>
      <c r="I1590" s="2" t="s">
        <v>35</v>
      </c>
      <c r="J1590" s="9">
        <v>600</v>
      </c>
      <c r="K1590" s="9">
        <v>516</v>
      </c>
      <c r="L1590" s="5">
        <v>9</v>
      </c>
      <c r="M1590" s="5">
        <v>0</v>
      </c>
      <c r="N1590" s="5">
        <v>5.73</v>
      </c>
      <c r="O1590" s="5">
        <v>0</v>
      </c>
      <c r="P1590" s="5">
        <v>1.74</v>
      </c>
      <c r="Q1590" s="5">
        <v>0.64</v>
      </c>
      <c r="R1590" s="5">
        <v>0</v>
      </c>
      <c r="S1590" s="5">
        <v>2250</v>
      </c>
    </row>
    <row r="1591" spans="1:19">
      <c r="A1591" s="2" t="s">
        <v>17561</v>
      </c>
      <c r="B1591" s="2" t="s">
        <v>17562</v>
      </c>
      <c r="C1591" s="2" t="s">
        <v>9357</v>
      </c>
      <c r="D1591" s="2" t="s">
        <v>13106</v>
      </c>
      <c r="E1591" s="2" t="s">
        <v>276</v>
      </c>
      <c r="F1591" s="2" t="s">
        <v>17563</v>
      </c>
      <c r="G1591" s="2" t="s">
        <v>167</v>
      </c>
      <c r="H1591" s="2" t="s">
        <v>13316</v>
      </c>
      <c r="I1591" s="2" t="s">
        <v>27</v>
      </c>
      <c r="J1591" s="9">
        <v>800</v>
      </c>
      <c r="K1591" s="9">
        <v>541</v>
      </c>
      <c r="L1591" s="5">
        <v>15</v>
      </c>
      <c r="M1591" s="5">
        <v>0</v>
      </c>
      <c r="N1591" s="5">
        <v>9.31</v>
      </c>
      <c r="O1591" s="5">
        <v>0</v>
      </c>
      <c r="P1591" s="5">
        <v>2.77</v>
      </c>
      <c r="Q1591" s="5">
        <v>0.62</v>
      </c>
      <c r="R1591" s="5">
        <v>0</v>
      </c>
      <c r="S1591" s="5">
        <v>1699</v>
      </c>
    </row>
    <row r="1592" spans="1:19">
      <c r="A1592" s="2" t="s">
        <v>17564</v>
      </c>
      <c r="B1592" s="2" t="s">
        <v>5761</v>
      </c>
      <c r="C1592" s="2" t="s">
        <v>2103</v>
      </c>
      <c r="D1592" s="2" t="s">
        <v>1603</v>
      </c>
      <c r="E1592" s="2" t="s">
        <v>32</v>
      </c>
      <c r="F1592" s="2" t="s">
        <v>17565</v>
      </c>
      <c r="G1592" s="2" t="s">
        <v>344</v>
      </c>
      <c r="H1592" s="2" t="s">
        <v>13316</v>
      </c>
      <c r="I1592" s="2" t="s">
        <v>217</v>
      </c>
      <c r="J1592" s="9">
        <v>800</v>
      </c>
      <c r="K1592" s="9">
        <v>779</v>
      </c>
      <c r="L1592" s="5">
        <v>15</v>
      </c>
      <c r="M1592" s="5">
        <v>0</v>
      </c>
      <c r="N1592" s="5">
        <v>8.2899999999999991</v>
      </c>
      <c r="O1592" s="5">
        <v>0</v>
      </c>
      <c r="P1592" s="5">
        <v>1.93</v>
      </c>
      <c r="Q1592" s="5">
        <v>0.55000000000000004</v>
      </c>
      <c r="R1592" s="5">
        <v>0</v>
      </c>
      <c r="S1592" s="5">
        <v>2500</v>
      </c>
    </row>
    <row r="1593" spans="1:19">
      <c r="A1593" s="2" t="s">
        <v>17566</v>
      </c>
      <c r="B1593" s="2" t="s">
        <v>3836</v>
      </c>
      <c r="C1593" s="2" t="s">
        <v>763</v>
      </c>
      <c r="D1593" s="2" t="s">
        <v>431</v>
      </c>
      <c r="E1593" s="2" t="s">
        <v>432</v>
      </c>
      <c r="F1593" s="2" t="s">
        <v>17567</v>
      </c>
      <c r="G1593" s="2" t="s">
        <v>102</v>
      </c>
      <c r="H1593" s="2" t="s">
        <v>13316</v>
      </c>
      <c r="I1593" s="2" t="s">
        <v>458</v>
      </c>
      <c r="J1593" s="9">
        <v>300</v>
      </c>
      <c r="K1593" s="9">
        <v>1084</v>
      </c>
      <c r="L1593" s="5">
        <v>35</v>
      </c>
      <c r="M1593" s="5">
        <v>1</v>
      </c>
      <c r="N1593" s="5">
        <v>20.62</v>
      </c>
      <c r="O1593" s="5">
        <v>39.56</v>
      </c>
      <c r="P1593" s="5">
        <v>3.23</v>
      </c>
      <c r="Q1593" s="5">
        <v>0.59</v>
      </c>
      <c r="R1593" s="5">
        <v>20.62</v>
      </c>
      <c r="S1593" s="5">
        <v>3100</v>
      </c>
    </row>
    <row r="1594" spans="1:19">
      <c r="A1594" s="2" t="s">
        <v>17568</v>
      </c>
      <c r="B1594" s="2" t="s">
        <v>2865</v>
      </c>
      <c r="C1594" s="2" t="s">
        <v>17569</v>
      </c>
      <c r="D1594" s="2" t="s">
        <v>17570</v>
      </c>
      <c r="E1594" s="2" t="s">
        <v>953</v>
      </c>
      <c r="F1594" s="2" t="s">
        <v>17571</v>
      </c>
      <c r="G1594" s="2" t="s">
        <v>312</v>
      </c>
      <c r="H1594" s="2" t="s">
        <v>13316</v>
      </c>
      <c r="I1594" s="2" t="s">
        <v>183</v>
      </c>
      <c r="J1594" s="9">
        <v>500</v>
      </c>
      <c r="K1594" s="9">
        <v>2050</v>
      </c>
      <c r="L1594" s="5">
        <v>65</v>
      </c>
      <c r="M1594" s="5">
        <v>5</v>
      </c>
      <c r="N1594" s="5">
        <v>44.73</v>
      </c>
      <c r="O1594" s="5">
        <v>365.09</v>
      </c>
      <c r="P1594" s="5">
        <v>3.17</v>
      </c>
      <c r="Q1594" s="5">
        <v>0.69</v>
      </c>
      <c r="R1594" s="5">
        <v>8.9499999999999993</v>
      </c>
      <c r="S1594" s="5">
        <v>1295</v>
      </c>
    </row>
    <row r="1595" spans="1:19">
      <c r="A1595" s="2" t="s">
        <v>17572</v>
      </c>
      <c r="B1595" s="2" t="s">
        <v>6302</v>
      </c>
      <c r="C1595" s="2" t="s">
        <v>17573</v>
      </c>
      <c r="D1595" s="2" t="s">
        <v>11461</v>
      </c>
      <c r="E1595" s="2" t="s">
        <v>32</v>
      </c>
      <c r="F1595" s="2" t="s">
        <v>2954</v>
      </c>
      <c r="G1595" s="2" t="s">
        <v>25</v>
      </c>
      <c r="H1595" s="2" t="s">
        <v>13316</v>
      </c>
      <c r="I1595" s="2" t="s">
        <v>43</v>
      </c>
      <c r="J1595" s="9">
        <v>500</v>
      </c>
      <c r="K1595" s="9">
        <v>2497</v>
      </c>
      <c r="L1595" s="5">
        <v>58</v>
      </c>
      <c r="M1595" s="5">
        <v>1</v>
      </c>
      <c r="N1595" s="5">
        <v>39</v>
      </c>
      <c r="O1595" s="5">
        <v>54.76</v>
      </c>
      <c r="P1595" s="5">
        <v>2.3199999999999998</v>
      </c>
      <c r="Q1595" s="5">
        <v>0.67</v>
      </c>
      <c r="R1595" s="5">
        <v>39</v>
      </c>
      <c r="S1595" s="5">
        <v>3250</v>
      </c>
    </row>
    <row r="1596" spans="1:19">
      <c r="A1596" s="2" t="s">
        <v>17574</v>
      </c>
      <c r="B1596" s="2" t="s">
        <v>404</v>
      </c>
      <c r="C1596" s="2" t="s">
        <v>3469</v>
      </c>
      <c r="D1596" s="2" t="s">
        <v>251</v>
      </c>
      <c r="E1596" s="2" t="s">
        <v>23</v>
      </c>
      <c r="F1596" s="2" t="s">
        <v>17575</v>
      </c>
      <c r="G1596" s="2" t="s">
        <v>72</v>
      </c>
      <c r="H1596" s="2" t="s">
        <v>13316</v>
      </c>
      <c r="I1596" s="2" t="s">
        <v>177</v>
      </c>
      <c r="J1596" s="9">
        <v>100</v>
      </c>
      <c r="K1596" s="9">
        <v>970</v>
      </c>
      <c r="L1596" s="5">
        <v>36</v>
      </c>
      <c r="M1596" s="5">
        <v>3</v>
      </c>
      <c r="N1596" s="5">
        <v>27.84</v>
      </c>
      <c r="O1596" s="5">
        <v>154.18</v>
      </c>
      <c r="P1596" s="5">
        <v>3.71</v>
      </c>
      <c r="Q1596" s="5">
        <v>0.77</v>
      </c>
      <c r="R1596" s="5">
        <v>9.2799999999999994</v>
      </c>
      <c r="S1596" s="5">
        <v>2000</v>
      </c>
    </row>
    <row r="1597" spans="1:19">
      <c r="A1597" s="2" t="s">
        <v>17576</v>
      </c>
      <c r="B1597" s="2" t="s">
        <v>5985</v>
      </c>
      <c r="C1597" s="2" t="s">
        <v>17577</v>
      </c>
      <c r="D1597" s="2" t="s">
        <v>8204</v>
      </c>
      <c r="E1597" s="2" t="s">
        <v>222</v>
      </c>
      <c r="F1597" s="2" t="s">
        <v>17578</v>
      </c>
      <c r="G1597" s="2" t="s">
        <v>72</v>
      </c>
      <c r="H1597" s="2" t="s">
        <v>13316</v>
      </c>
      <c r="I1597" s="2" t="s">
        <v>248</v>
      </c>
      <c r="J1597" s="9">
        <v>500</v>
      </c>
      <c r="K1597" s="9">
        <v>843</v>
      </c>
      <c r="L1597" s="5">
        <v>35</v>
      </c>
      <c r="M1597" s="5">
        <v>1</v>
      </c>
      <c r="N1597" s="5">
        <v>26.29</v>
      </c>
      <c r="O1597" s="5">
        <v>57.34</v>
      </c>
      <c r="P1597" s="5">
        <v>4.1500000000000004</v>
      </c>
      <c r="Q1597" s="5">
        <v>0.75</v>
      </c>
      <c r="R1597" s="5">
        <v>26.29</v>
      </c>
      <c r="S1597" s="5">
        <v>4000</v>
      </c>
    </row>
    <row r="1598" spans="1:19">
      <c r="A1598" s="2" t="s">
        <v>17579</v>
      </c>
      <c r="B1598" s="2" t="s">
        <v>1134</v>
      </c>
      <c r="C1598" s="2" t="s">
        <v>17580</v>
      </c>
      <c r="D1598" s="2" t="s">
        <v>17581</v>
      </c>
      <c r="E1598" s="2" t="s">
        <v>125</v>
      </c>
      <c r="F1598" s="2" t="s">
        <v>1141</v>
      </c>
      <c r="G1598" s="2" t="s">
        <v>50</v>
      </c>
      <c r="H1598" s="2" t="s">
        <v>13316</v>
      </c>
      <c r="I1598" s="2" t="s">
        <v>51</v>
      </c>
      <c r="J1598" s="9">
        <v>600</v>
      </c>
      <c r="K1598" s="9">
        <v>2258</v>
      </c>
      <c r="L1598" s="5">
        <v>59</v>
      </c>
      <c r="M1598" s="5">
        <v>6</v>
      </c>
      <c r="N1598" s="5">
        <v>26.45</v>
      </c>
      <c r="O1598" s="5">
        <v>324.36</v>
      </c>
      <c r="P1598" s="5">
        <v>2.61</v>
      </c>
      <c r="Q1598" s="5">
        <v>0.45</v>
      </c>
      <c r="R1598" s="5">
        <v>4.41</v>
      </c>
      <c r="S1598" s="5">
        <v>5000</v>
      </c>
    </row>
    <row r="1599" spans="1:19">
      <c r="A1599" s="2" t="s">
        <v>17582</v>
      </c>
      <c r="B1599" s="2" t="s">
        <v>17583</v>
      </c>
      <c r="C1599" s="2" t="s">
        <v>17584</v>
      </c>
      <c r="D1599" s="2" t="s">
        <v>17585</v>
      </c>
      <c r="E1599" s="2" t="s">
        <v>625</v>
      </c>
      <c r="F1599" s="2" t="s">
        <v>343</v>
      </c>
      <c r="G1599" s="2" t="s">
        <v>150</v>
      </c>
      <c r="H1599" s="2" t="s">
        <v>13316</v>
      </c>
      <c r="I1599" s="2" t="s">
        <v>356</v>
      </c>
      <c r="J1599" s="9">
        <v>100</v>
      </c>
      <c r="K1599" s="9">
        <v>958</v>
      </c>
      <c r="L1599" s="5">
        <v>19</v>
      </c>
      <c r="M1599" s="5">
        <v>0</v>
      </c>
      <c r="N1599" s="5">
        <v>12.59</v>
      </c>
      <c r="O1599" s="5">
        <v>0</v>
      </c>
      <c r="P1599" s="5">
        <v>1.98</v>
      </c>
      <c r="Q1599" s="5">
        <v>0.66</v>
      </c>
      <c r="R1599" s="5">
        <v>0</v>
      </c>
      <c r="S1599" s="5">
        <v>2700</v>
      </c>
    </row>
    <row r="1600" spans="1:19">
      <c r="A1600" s="2" t="s">
        <v>17586</v>
      </c>
      <c r="B1600" s="2" t="s">
        <v>1933</v>
      </c>
      <c r="C1600" s="2" t="s">
        <v>900</v>
      </c>
      <c r="D1600" s="2" t="s">
        <v>251</v>
      </c>
      <c r="E1600" s="2" t="s">
        <v>23</v>
      </c>
      <c r="F1600" s="2" t="s">
        <v>1141</v>
      </c>
      <c r="G1600" s="2" t="s">
        <v>190</v>
      </c>
      <c r="H1600" s="2" t="s">
        <v>13316</v>
      </c>
      <c r="I1600" s="2" t="s">
        <v>51</v>
      </c>
      <c r="J1600" s="9">
        <v>500</v>
      </c>
      <c r="K1600" s="9">
        <v>1260</v>
      </c>
      <c r="L1600" s="5">
        <v>53</v>
      </c>
      <c r="M1600" s="5">
        <v>0</v>
      </c>
      <c r="N1600" s="5">
        <v>23.57</v>
      </c>
      <c r="O1600" s="5">
        <v>0</v>
      </c>
      <c r="P1600" s="5">
        <v>4.21</v>
      </c>
      <c r="Q1600" s="5">
        <v>0.44</v>
      </c>
      <c r="R1600" s="5">
        <v>0</v>
      </c>
      <c r="S1600" s="5">
        <v>2600</v>
      </c>
    </row>
    <row r="1601" spans="1:19">
      <c r="A1601" s="2" t="s">
        <v>17587</v>
      </c>
      <c r="B1601" s="2" t="s">
        <v>1730</v>
      </c>
      <c r="C1601" s="2" t="s">
        <v>17588</v>
      </c>
      <c r="D1601" s="2" t="s">
        <v>1881</v>
      </c>
      <c r="E1601" s="2" t="s">
        <v>23</v>
      </c>
      <c r="F1601" s="2" t="s">
        <v>17589</v>
      </c>
      <c r="G1601" s="2" t="s">
        <v>102</v>
      </c>
      <c r="H1601" s="2" t="s">
        <v>13316</v>
      </c>
      <c r="I1601" s="2" t="s">
        <v>140</v>
      </c>
      <c r="J1601" s="9">
        <v>400</v>
      </c>
      <c r="K1601" s="9">
        <v>1506</v>
      </c>
      <c r="L1601" s="5">
        <v>33</v>
      </c>
      <c r="M1601" s="5">
        <v>0</v>
      </c>
      <c r="N1601" s="5">
        <v>19</v>
      </c>
      <c r="O1601" s="5">
        <v>0</v>
      </c>
      <c r="P1601" s="5">
        <v>2.19</v>
      </c>
      <c r="Q1601" s="5">
        <v>0.57999999999999996</v>
      </c>
      <c r="R1601" s="5">
        <v>0</v>
      </c>
      <c r="S1601" s="5">
        <v>3100</v>
      </c>
    </row>
    <row r="1602" spans="1:19">
      <c r="A1602" s="2" t="s">
        <v>17590</v>
      </c>
      <c r="B1602" s="2" t="s">
        <v>2711</v>
      </c>
      <c r="C1602" s="2" t="s">
        <v>17591</v>
      </c>
      <c r="D1602" s="2" t="s">
        <v>8960</v>
      </c>
      <c r="E1602" s="2" t="s">
        <v>100</v>
      </c>
      <c r="F1602" s="2" t="s">
        <v>17592</v>
      </c>
      <c r="G1602" s="2" t="s">
        <v>34</v>
      </c>
      <c r="H1602" s="2" t="s">
        <v>13316</v>
      </c>
      <c r="I1602" s="2" t="s">
        <v>361</v>
      </c>
      <c r="J1602" s="9">
        <v>700</v>
      </c>
      <c r="K1602" s="9">
        <v>539</v>
      </c>
      <c r="L1602" s="5">
        <v>9</v>
      </c>
      <c r="M1602" s="5">
        <v>1</v>
      </c>
      <c r="N1602" s="5">
        <v>4.45</v>
      </c>
      <c r="O1602" s="5">
        <v>50.11</v>
      </c>
      <c r="P1602" s="5">
        <v>1.67</v>
      </c>
      <c r="Q1602" s="5">
        <v>0.49</v>
      </c>
      <c r="R1602" s="5">
        <v>4.45</v>
      </c>
      <c r="S1602" s="5">
        <v>2750</v>
      </c>
    </row>
    <row r="1603" spans="1:19">
      <c r="A1603" s="2" t="s">
        <v>17593</v>
      </c>
      <c r="B1603" s="2" t="s">
        <v>832</v>
      </c>
      <c r="C1603" s="2" t="s">
        <v>8462</v>
      </c>
      <c r="D1603" s="2" t="s">
        <v>792</v>
      </c>
      <c r="E1603" s="2" t="s">
        <v>40</v>
      </c>
      <c r="F1603" s="2" t="s">
        <v>17594</v>
      </c>
      <c r="G1603" s="2" t="s">
        <v>94</v>
      </c>
      <c r="H1603" s="2" t="s">
        <v>13316</v>
      </c>
      <c r="I1603" s="2" t="s">
        <v>699</v>
      </c>
      <c r="J1603" s="9">
        <v>600</v>
      </c>
      <c r="K1603" s="9">
        <v>2284</v>
      </c>
      <c r="L1603" s="5">
        <v>50</v>
      </c>
      <c r="M1603" s="5">
        <v>1</v>
      </c>
      <c r="N1603" s="5">
        <v>29.23</v>
      </c>
      <c r="O1603" s="5">
        <v>65.59</v>
      </c>
      <c r="P1603" s="5">
        <v>2.19</v>
      </c>
      <c r="Q1603" s="5">
        <v>0.57999999999999996</v>
      </c>
      <c r="R1603" s="5">
        <v>29.23</v>
      </c>
      <c r="S1603" s="5">
        <v>1500</v>
      </c>
    </row>
    <row r="1604" spans="1:19">
      <c r="A1604" s="2" t="s">
        <v>17595</v>
      </c>
      <c r="B1604" s="2" t="s">
        <v>883</v>
      </c>
      <c r="C1604" s="2" t="s">
        <v>3039</v>
      </c>
      <c r="D1604" s="2" t="s">
        <v>12253</v>
      </c>
      <c r="E1604" s="2" t="s">
        <v>23</v>
      </c>
      <c r="F1604" s="2" t="s">
        <v>4344</v>
      </c>
      <c r="G1604" s="2" t="s">
        <v>94</v>
      </c>
      <c r="H1604" s="2" t="s">
        <v>13316</v>
      </c>
      <c r="I1604" s="2" t="s">
        <v>382</v>
      </c>
      <c r="J1604" s="9">
        <v>500</v>
      </c>
      <c r="K1604" s="9">
        <v>1006</v>
      </c>
      <c r="L1604" s="5">
        <v>34</v>
      </c>
      <c r="M1604" s="5">
        <v>1</v>
      </c>
      <c r="N1604" s="5">
        <v>14.56</v>
      </c>
      <c r="O1604" s="5">
        <v>69.48</v>
      </c>
      <c r="P1604" s="5">
        <v>3.38</v>
      </c>
      <c r="Q1604" s="5">
        <v>0.43</v>
      </c>
      <c r="R1604" s="5">
        <v>14.56</v>
      </c>
      <c r="S1604" s="5">
        <v>2500</v>
      </c>
    </row>
    <row r="1605" spans="1:19">
      <c r="A1605" s="2" t="s">
        <v>17596</v>
      </c>
      <c r="B1605" s="2" t="s">
        <v>17597</v>
      </c>
      <c r="C1605" s="2" t="s">
        <v>2318</v>
      </c>
      <c r="D1605" s="2" t="s">
        <v>3288</v>
      </c>
      <c r="E1605" s="2" t="s">
        <v>23</v>
      </c>
      <c r="F1605" s="2" t="s">
        <v>17598</v>
      </c>
      <c r="G1605" s="2" t="s">
        <v>50</v>
      </c>
      <c r="H1605" s="2" t="s">
        <v>13316</v>
      </c>
      <c r="I1605" s="2" t="s">
        <v>177</v>
      </c>
      <c r="J1605" s="9">
        <v>100</v>
      </c>
      <c r="K1605" s="9">
        <v>1602</v>
      </c>
      <c r="L1605" s="5">
        <v>42</v>
      </c>
      <c r="M1605" s="5">
        <v>3</v>
      </c>
      <c r="N1605" s="5">
        <v>20.11</v>
      </c>
      <c r="O1605" s="5">
        <v>145.04</v>
      </c>
      <c r="P1605" s="5">
        <v>2.62</v>
      </c>
      <c r="Q1605" s="5">
        <v>0.48</v>
      </c>
      <c r="R1605" s="5">
        <v>6.7</v>
      </c>
      <c r="S1605" s="5">
        <v>2200</v>
      </c>
    </row>
    <row r="1606" spans="1:19">
      <c r="A1606" s="2" t="s">
        <v>17599</v>
      </c>
      <c r="B1606" s="2" t="s">
        <v>129</v>
      </c>
      <c r="C1606" s="2" t="s">
        <v>17600</v>
      </c>
      <c r="D1606" s="2" t="s">
        <v>17601</v>
      </c>
      <c r="E1606" s="2" t="s">
        <v>953</v>
      </c>
      <c r="F1606" s="2" t="s">
        <v>17602</v>
      </c>
      <c r="G1606" s="2" t="s">
        <v>25</v>
      </c>
      <c r="H1606" s="2" t="s">
        <v>13316</v>
      </c>
      <c r="I1606" s="2" t="s">
        <v>35</v>
      </c>
      <c r="J1606" s="9">
        <v>400</v>
      </c>
      <c r="K1606" s="9">
        <v>2281</v>
      </c>
      <c r="L1606" s="5">
        <v>87</v>
      </c>
      <c r="M1606" s="5">
        <v>2</v>
      </c>
      <c r="N1606" s="5">
        <v>44.79</v>
      </c>
      <c r="O1606" s="5">
        <v>114.03</v>
      </c>
      <c r="P1606" s="5">
        <v>3.81</v>
      </c>
      <c r="Q1606" s="5">
        <v>0.51</v>
      </c>
      <c r="R1606" s="5">
        <v>22.4</v>
      </c>
      <c r="S1606" s="5">
        <v>1000</v>
      </c>
    </row>
    <row r="1607" spans="1:19">
      <c r="A1607" s="2" t="s">
        <v>17603</v>
      </c>
      <c r="B1607" s="2" t="s">
        <v>208</v>
      </c>
      <c r="C1607" s="2" t="s">
        <v>3294</v>
      </c>
      <c r="D1607" s="2" t="s">
        <v>17604</v>
      </c>
      <c r="E1607" s="2" t="s">
        <v>132</v>
      </c>
      <c r="F1607" s="2" t="s">
        <v>17605</v>
      </c>
      <c r="G1607" s="2" t="s">
        <v>190</v>
      </c>
      <c r="H1607" s="2" t="s">
        <v>13316</v>
      </c>
      <c r="I1607" s="2" t="s">
        <v>127</v>
      </c>
      <c r="J1607" s="9">
        <v>100</v>
      </c>
      <c r="K1607" s="9">
        <v>1963</v>
      </c>
      <c r="L1607" s="5">
        <v>33</v>
      </c>
      <c r="M1607" s="5">
        <v>3</v>
      </c>
      <c r="N1607" s="5">
        <v>23.16</v>
      </c>
      <c r="O1607" s="5">
        <v>153.05000000000001</v>
      </c>
      <c r="P1607" s="5">
        <v>1.68</v>
      </c>
      <c r="Q1607" s="5">
        <v>0.7</v>
      </c>
      <c r="R1607" s="5">
        <v>7.72</v>
      </c>
      <c r="S1607" s="5">
        <v>4800</v>
      </c>
    </row>
    <row r="1608" spans="1:19">
      <c r="A1608" s="2" t="s">
        <v>17606</v>
      </c>
      <c r="B1608" s="2" t="s">
        <v>164</v>
      </c>
      <c r="C1608" s="2" t="s">
        <v>17607</v>
      </c>
      <c r="D1608" s="2" t="s">
        <v>4208</v>
      </c>
      <c r="E1608" s="2" t="s">
        <v>276</v>
      </c>
      <c r="F1608" s="2" t="s">
        <v>1358</v>
      </c>
      <c r="G1608" s="2" t="s">
        <v>25</v>
      </c>
      <c r="H1608" s="2" t="s">
        <v>13316</v>
      </c>
      <c r="I1608" s="2" t="s">
        <v>248</v>
      </c>
      <c r="J1608" s="9">
        <v>800</v>
      </c>
      <c r="K1608" s="9">
        <v>1911</v>
      </c>
      <c r="L1608" s="5">
        <v>48</v>
      </c>
      <c r="M1608" s="5">
        <v>1</v>
      </c>
      <c r="N1608" s="5">
        <v>37.729999999999997</v>
      </c>
      <c r="O1608" s="5">
        <v>62.09</v>
      </c>
      <c r="P1608" s="5">
        <v>2.5099999999999998</v>
      </c>
      <c r="Q1608" s="5">
        <v>0.79</v>
      </c>
      <c r="R1608" s="5">
        <v>37.729999999999997</v>
      </c>
      <c r="S1608" s="5">
        <v>2498</v>
      </c>
    </row>
    <row r="1609" spans="1:19">
      <c r="A1609" s="2" t="s">
        <v>17608</v>
      </c>
      <c r="B1609" s="2" t="s">
        <v>1542</v>
      </c>
      <c r="C1609" s="2" t="s">
        <v>17609</v>
      </c>
      <c r="D1609" s="2" t="s">
        <v>2391</v>
      </c>
      <c r="E1609" s="2" t="s">
        <v>2392</v>
      </c>
      <c r="F1609" s="2" t="s">
        <v>17610</v>
      </c>
      <c r="G1609" s="2" t="s">
        <v>72</v>
      </c>
      <c r="H1609" s="2" t="s">
        <v>13316</v>
      </c>
      <c r="I1609" s="2" t="s">
        <v>73</v>
      </c>
      <c r="J1609" s="9">
        <v>600</v>
      </c>
      <c r="K1609" s="9">
        <v>1108</v>
      </c>
      <c r="L1609" s="5">
        <v>25</v>
      </c>
      <c r="M1609" s="5">
        <v>1</v>
      </c>
      <c r="N1609" s="5">
        <v>14.52</v>
      </c>
      <c r="O1609" s="5">
        <v>41.84</v>
      </c>
      <c r="P1609" s="5">
        <v>2.2599999999999998</v>
      </c>
      <c r="Q1609" s="5">
        <v>0.57999999999999996</v>
      </c>
      <c r="R1609" s="5">
        <v>14.52</v>
      </c>
      <c r="S1609" s="5">
        <v>1170</v>
      </c>
    </row>
    <row r="1610" spans="1:19">
      <c r="A1610" s="2" t="s">
        <v>17611</v>
      </c>
      <c r="B1610" s="2" t="s">
        <v>1543</v>
      </c>
      <c r="C1610" s="2" t="s">
        <v>17612</v>
      </c>
      <c r="D1610" s="2" t="s">
        <v>359</v>
      </c>
      <c r="E1610" s="2" t="s">
        <v>40</v>
      </c>
      <c r="F1610" s="2" t="s">
        <v>24</v>
      </c>
      <c r="G1610" s="2" t="s">
        <v>94</v>
      </c>
      <c r="H1610" s="2" t="s">
        <v>13316</v>
      </c>
      <c r="I1610" s="2" t="s">
        <v>361</v>
      </c>
      <c r="J1610" s="9">
        <v>700</v>
      </c>
      <c r="K1610" s="9">
        <v>743</v>
      </c>
      <c r="L1610" s="5">
        <v>11</v>
      </c>
      <c r="M1610" s="5">
        <v>0</v>
      </c>
      <c r="N1610" s="5">
        <v>7.25</v>
      </c>
      <c r="O1610" s="5">
        <v>0</v>
      </c>
      <c r="P1610" s="5">
        <v>1.48</v>
      </c>
      <c r="Q1610" s="5">
        <v>0.66</v>
      </c>
      <c r="R1610" s="5">
        <v>0</v>
      </c>
      <c r="S1610" s="5">
        <v>3500</v>
      </c>
    </row>
    <row r="1611" spans="1:19">
      <c r="A1611" s="2" t="s">
        <v>17613</v>
      </c>
      <c r="B1611" s="2" t="s">
        <v>1833</v>
      </c>
      <c r="C1611" s="2" t="s">
        <v>17614</v>
      </c>
      <c r="D1611" s="2" t="s">
        <v>4631</v>
      </c>
      <c r="E1611" s="2" t="s">
        <v>40</v>
      </c>
      <c r="F1611" s="2" t="s">
        <v>17615</v>
      </c>
      <c r="G1611" s="2" t="s">
        <v>65</v>
      </c>
      <c r="H1611" s="2" t="s">
        <v>13316</v>
      </c>
      <c r="I1611" s="2" t="s">
        <v>248</v>
      </c>
      <c r="J1611" s="9">
        <v>700</v>
      </c>
      <c r="K1611" s="9">
        <v>2171</v>
      </c>
      <c r="L1611" s="5">
        <v>66</v>
      </c>
      <c r="M1611" s="5">
        <v>1</v>
      </c>
      <c r="N1611" s="5">
        <v>32.92</v>
      </c>
      <c r="O1611" s="5">
        <v>42.01</v>
      </c>
      <c r="P1611" s="5">
        <v>3.04</v>
      </c>
      <c r="Q1611" s="5">
        <v>0.5</v>
      </c>
      <c r="R1611" s="5">
        <v>32.92</v>
      </c>
      <c r="S1611" s="5">
        <v>4000</v>
      </c>
    </row>
    <row r="1612" spans="1:19">
      <c r="A1612" s="2" t="s">
        <v>17616</v>
      </c>
      <c r="B1612" s="2" t="s">
        <v>225</v>
      </c>
      <c r="C1612" s="2" t="s">
        <v>12231</v>
      </c>
      <c r="D1612" s="2" t="s">
        <v>138</v>
      </c>
      <c r="E1612" s="2" t="s">
        <v>40</v>
      </c>
      <c r="F1612" s="2" t="s">
        <v>17617</v>
      </c>
      <c r="G1612" s="2" t="s">
        <v>312</v>
      </c>
      <c r="H1612" s="2" t="s">
        <v>13316</v>
      </c>
      <c r="I1612" s="2" t="s">
        <v>73</v>
      </c>
      <c r="J1612" s="9">
        <v>300</v>
      </c>
      <c r="K1612" s="9">
        <v>1277</v>
      </c>
      <c r="L1612" s="5">
        <v>36</v>
      </c>
      <c r="M1612" s="5">
        <v>1</v>
      </c>
      <c r="N1612" s="5">
        <v>24.83</v>
      </c>
      <c r="O1612" s="5">
        <v>39.43</v>
      </c>
      <c r="P1612" s="5">
        <v>2.82</v>
      </c>
      <c r="Q1612" s="5">
        <v>0.69</v>
      </c>
      <c r="R1612" s="5">
        <v>24.83</v>
      </c>
      <c r="S1612" s="5">
        <v>2000</v>
      </c>
    </row>
    <row r="1613" spans="1:19">
      <c r="A1613" s="2" t="s">
        <v>17618</v>
      </c>
      <c r="B1613" s="2" t="s">
        <v>17619</v>
      </c>
      <c r="C1613" s="2" t="s">
        <v>11839</v>
      </c>
      <c r="D1613" s="2" t="s">
        <v>16668</v>
      </c>
      <c r="E1613" s="2" t="s">
        <v>23</v>
      </c>
      <c r="F1613" s="2" t="s">
        <v>17620</v>
      </c>
      <c r="G1613" s="2" t="s">
        <v>150</v>
      </c>
      <c r="H1613" s="2" t="s">
        <v>13316</v>
      </c>
      <c r="I1613" s="2" t="s">
        <v>59</v>
      </c>
      <c r="J1613" s="9">
        <v>100</v>
      </c>
      <c r="K1613" s="9">
        <v>1708</v>
      </c>
      <c r="L1613" s="5">
        <v>61</v>
      </c>
      <c r="M1613" s="5">
        <v>6</v>
      </c>
      <c r="N1613" s="5">
        <v>48.21</v>
      </c>
      <c r="O1613" s="5">
        <v>288.82</v>
      </c>
      <c r="P1613" s="5">
        <v>3.57</v>
      </c>
      <c r="Q1613" s="5">
        <v>0.79</v>
      </c>
      <c r="R1613" s="5">
        <v>8.0399999999999991</v>
      </c>
      <c r="S1613" s="5">
        <v>3198</v>
      </c>
    </row>
    <row r="1614" spans="1:19">
      <c r="A1614" s="2" t="s">
        <v>17621</v>
      </c>
      <c r="B1614" s="2" t="s">
        <v>152</v>
      </c>
      <c r="C1614" s="2" t="s">
        <v>6602</v>
      </c>
      <c r="D1614" s="2" t="s">
        <v>3208</v>
      </c>
      <c r="E1614" s="2" t="s">
        <v>492</v>
      </c>
      <c r="F1614" s="2" t="s">
        <v>17622</v>
      </c>
      <c r="G1614" s="2" t="s">
        <v>167</v>
      </c>
      <c r="H1614" s="2" t="s">
        <v>13316</v>
      </c>
      <c r="I1614" s="2" t="s">
        <v>127</v>
      </c>
      <c r="J1614" s="9">
        <v>1000</v>
      </c>
      <c r="K1614" s="9">
        <v>1605</v>
      </c>
      <c r="L1614" s="5">
        <v>70</v>
      </c>
      <c r="M1614" s="5">
        <v>0</v>
      </c>
      <c r="N1614" s="5">
        <v>36.82</v>
      </c>
      <c r="O1614" s="5">
        <v>0</v>
      </c>
      <c r="P1614" s="5">
        <v>4.3600000000000003</v>
      </c>
      <c r="Q1614" s="5">
        <v>0.53</v>
      </c>
      <c r="R1614" s="5">
        <v>0</v>
      </c>
      <c r="S1614" s="5">
        <v>4212</v>
      </c>
    </row>
    <row r="1615" spans="1:19">
      <c r="A1615" s="2" t="s">
        <v>17623</v>
      </c>
      <c r="B1615" s="2" t="s">
        <v>4141</v>
      </c>
      <c r="C1615" s="2" t="s">
        <v>17624</v>
      </c>
      <c r="D1615" s="2" t="s">
        <v>359</v>
      </c>
      <c r="E1615" s="2" t="s">
        <v>40</v>
      </c>
      <c r="F1615" s="2" t="s">
        <v>17625</v>
      </c>
      <c r="G1615" s="2" t="s">
        <v>344</v>
      </c>
      <c r="H1615" s="2" t="s">
        <v>13316</v>
      </c>
      <c r="I1615" s="2" t="s">
        <v>699</v>
      </c>
      <c r="J1615" s="9">
        <v>500</v>
      </c>
      <c r="K1615" s="9">
        <v>2183</v>
      </c>
      <c r="L1615" s="5">
        <v>92</v>
      </c>
      <c r="M1615" s="5">
        <v>1</v>
      </c>
      <c r="N1615" s="5">
        <v>72.5</v>
      </c>
      <c r="O1615" s="5">
        <v>47</v>
      </c>
      <c r="P1615" s="5">
        <v>4.21</v>
      </c>
      <c r="Q1615" s="5">
        <v>0.79</v>
      </c>
      <c r="R1615" s="5">
        <v>72.5</v>
      </c>
      <c r="S1615" s="5">
        <v>2400</v>
      </c>
    </row>
    <row r="1616" spans="1:19">
      <c r="A1616" s="2" t="s">
        <v>17626</v>
      </c>
      <c r="B1616" s="2" t="s">
        <v>1928</v>
      </c>
      <c r="C1616" s="2" t="s">
        <v>1320</v>
      </c>
      <c r="D1616" s="2" t="s">
        <v>17627</v>
      </c>
      <c r="E1616" s="2" t="s">
        <v>56</v>
      </c>
      <c r="F1616" s="2" t="s">
        <v>17628</v>
      </c>
      <c r="G1616" s="2" t="s">
        <v>58</v>
      </c>
      <c r="H1616" s="2" t="s">
        <v>13316</v>
      </c>
      <c r="I1616" s="2" t="s">
        <v>135</v>
      </c>
      <c r="J1616" s="9">
        <v>500</v>
      </c>
      <c r="K1616" s="9">
        <v>1510</v>
      </c>
      <c r="L1616" s="5">
        <v>40</v>
      </c>
      <c r="M1616" s="5">
        <v>0</v>
      </c>
      <c r="N1616" s="5">
        <v>25.26</v>
      </c>
      <c r="O1616" s="5">
        <v>0</v>
      </c>
      <c r="P1616" s="5">
        <v>2.65</v>
      </c>
      <c r="Q1616" s="5">
        <v>0.63</v>
      </c>
      <c r="R1616" s="5">
        <v>0</v>
      </c>
      <c r="S1616" s="5">
        <v>2500</v>
      </c>
    </row>
    <row r="1617" spans="1:19">
      <c r="A1617" s="2" t="s">
        <v>17629</v>
      </c>
      <c r="B1617" s="2" t="s">
        <v>539</v>
      </c>
      <c r="C1617" s="2" t="s">
        <v>4464</v>
      </c>
      <c r="D1617" s="2" t="s">
        <v>17630</v>
      </c>
      <c r="E1617" s="2" t="s">
        <v>625</v>
      </c>
      <c r="F1617" s="2" t="s">
        <v>17631</v>
      </c>
      <c r="G1617" s="2" t="s">
        <v>344</v>
      </c>
      <c r="H1617" s="2" t="s">
        <v>13316</v>
      </c>
      <c r="I1617" s="2" t="s">
        <v>177</v>
      </c>
      <c r="J1617" s="9">
        <v>700</v>
      </c>
      <c r="K1617" s="9">
        <v>799</v>
      </c>
      <c r="L1617" s="5">
        <v>18</v>
      </c>
      <c r="M1617" s="5">
        <v>0</v>
      </c>
      <c r="N1617" s="5">
        <v>14.96</v>
      </c>
      <c r="O1617" s="5">
        <v>0</v>
      </c>
      <c r="P1617" s="5">
        <v>2.25</v>
      </c>
      <c r="Q1617" s="5">
        <v>0.83</v>
      </c>
      <c r="R1617" s="5">
        <v>0</v>
      </c>
      <c r="S1617" s="5">
        <v>4000</v>
      </c>
    </row>
    <row r="1618" spans="1:19">
      <c r="A1618" s="2" t="s">
        <v>17632</v>
      </c>
      <c r="B1618" s="2" t="s">
        <v>17633</v>
      </c>
      <c r="C1618" s="2" t="s">
        <v>1388</v>
      </c>
      <c r="D1618" s="2" t="s">
        <v>3382</v>
      </c>
      <c r="E1618" s="2" t="s">
        <v>56</v>
      </c>
      <c r="F1618" s="2" t="s">
        <v>2636</v>
      </c>
      <c r="G1618" s="2" t="s">
        <v>72</v>
      </c>
      <c r="H1618" s="2" t="s">
        <v>13316</v>
      </c>
      <c r="I1618" s="2" t="s">
        <v>43</v>
      </c>
      <c r="J1618" s="9">
        <v>300</v>
      </c>
      <c r="K1618" s="9">
        <v>1229</v>
      </c>
      <c r="L1618" s="5">
        <v>54</v>
      </c>
      <c r="M1618" s="5">
        <v>0</v>
      </c>
      <c r="N1618" s="5">
        <v>26.92</v>
      </c>
      <c r="O1618" s="5">
        <v>0</v>
      </c>
      <c r="P1618" s="5">
        <v>4.3899999999999997</v>
      </c>
      <c r="Q1618" s="5">
        <v>0.5</v>
      </c>
      <c r="R1618" s="5">
        <v>0</v>
      </c>
      <c r="S1618" s="5">
        <v>4300</v>
      </c>
    </row>
    <row r="1619" spans="1:19">
      <c r="A1619" s="2" t="s">
        <v>17634</v>
      </c>
      <c r="B1619" s="2" t="s">
        <v>17635</v>
      </c>
      <c r="C1619" s="2" t="s">
        <v>1699</v>
      </c>
      <c r="D1619" s="2" t="s">
        <v>175</v>
      </c>
      <c r="E1619" s="2" t="s">
        <v>23</v>
      </c>
      <c r="F1619" s="2" t="s">
        <v>17636</v>
      </c>
      <c r="G1619" s="2" t="s">
        <v>58</v>
      </c>
      <c r="H1619" s="2" t="s">
        <v>13316</v>
      </c>
      <c r="I1619" s="2" t="s">
        <v>382</v>
      </c>
      <c r="J1619" s="9">
        <v>300</v>
      </c>
      <c r="K1619" s="9">
        <v>1980</v>
      </c>
      <c r="L1619" s="5">
        <v>43</v>
      </c>
      <c r="M1619" s="5">
        <v>1</v>
      </c>
      <c r="N1619" s="5">
        <v>19.149999999999999</v>
      </c>
      <c r="O1619" s="5">
        <v>46.36</v>
      </c>
      <c r="P1619" s="5">
        <v>2.17</v>
      </c>
      <c r="Q1619" s="5">
        <v>0.45</v>
      </c>
      <c r="R1619" s="5">
        <v>19.149999999999999</v>
      </c>
      <c r="S1619" s="5">
        <v>3100</v>
      </c>
    </row>
    <row r="1620" spans="1:19">
      <c r="A1620" s="2" t="s">
        <v>17637</v>
      </c>
      <c r="B1620" s="2" t="s">
        <v>758</v>
      </c>
      <c r="C1620" s="2" t="s">
        <v>17638</v>
      </c>
      <c r="D1620" s="2" t="s">
        <v>251</v>
      </c>
      <c r="E1620" s="2" t="s">
        <v>23</v>
      </c>
      <c r="F1620" s="2" t="s">
        <v>17639</v>
      </c>
      <c r="G1620" s="2" t="s">
        <v>134</v>
      </c>
      <c r="H1620" s="2" t="s">
        <v>13316</v>
      </c>
      <c r="I1620" s="2" t="s">
        <v>43</v>
      </c>
      <c r="J1620" s="9">
        <v>400</v>
      </c>
      <c r="K1620" s="9">
        <v>2275</v>
      </c>
      <c r="L1620" s="5">
        <v>101</v>
      </c>
      <c r="M1620" s="5">
        <v>9</v>
      </c>
      <c r="N1620" s="5">
        <v>71.09</v>
      </c>
      <c r="O1620" s="5">
        <v>621.04999999999995</v>
      </c>
      <c r="P1620" s="5">
        <v>4.4400000000000004</v>
      </c>
      <c r="Q1620" s="5">
        <v>0.7</v>
      </c>
      <c r="R1620" s="5">
        <v>7.9</v>
      </c>
      <c r="S1620" s="5">
        <v>4000</v>
      </c>
    </row>
    <row r="1621" spans="1:19">
      <c r="A1621" s="2" t="s">
        <v>17640</v>
      </c>
      <c r="B1621" s="2" t="s">
        <v>2471</v>
      </c>
      <c r="C1621" s="2" t="s">
        <v>5985</v>
      </c>
      <c r="D1621" s="2" t="s">
        <v>17641</v>
      </c>
      <c r="E1621" s="2" t="s">
        <v>125</v>
      </c>
      <c r="F1621" s="2" t="s">
        <v>17642</v>
      </c>
      <c r="G1621" s="2" t="s">
        <v>72</v>
      </c>
      <c r="H1621" s="2" t="s">
        <v>13316</v>
      </c>
      <c r="I1621" s="2" t="s">
        <v>95</v>
      </c>
      <c r="J1621" s="9">
        <v>500</v>
      </c>
      <c r="K1621" s="9">
        <v>1162</v>
      </c>
      <c r="L1621" s="5">
        <v>18</v>
      </c>
      <c r="M1621" s="5">
        <v>0</v>
      </c>
      <c r="N1621" s="5">
        <v>9.75</v>
      </c>
      <c r="O1621" s="5">
        <v>0</v>
      </c>
      <c r="P1621" s="5">
        <v>1.55</v>
      </c>
      <c r="Q1621" s="5">
        <v>0.54</v>
      </c>
      <c r="R1621" s="5">
        <v>0</v>
      </c>
      <c r="S1621" s="5">
        <v>4400</v>
      </c>
    </row>
    <row r="1622" spans="1:19">
      <c r="A1622" s="2" t="s">
        <v>17643</v>
      </c>
      <c r="B1622" s="2" t="s">
        <v>988</v>
      </c>
      <c r="C1622" s="2" t="s">
        <v>1563</v>
      </c>
      <c r="D1622" s="2" t="s">
        <v>1511</v>
      </c>
      <c r="E1622" s="2" t="s">
        <v>40</v>
      </c>
      <c r="F1622" s="2" t="s">
        <v>17644</v>
      </c>
      <c r="G1622" s="2" t="s">
        <v>161</v>
      </c>
      <c r="H1622" s="2" t="s">
        <v>13316</v>
      </c>
      <c r="I1622" s="2" t="s">
        <v>162</v>
      </c>
      <c r="J1622" s="9">
        <v>300</v>
      </c>
      <c r="K1622" s="9">
        <v>1965</v>
      </c>
      <c r="L1622" s="5">
        <v>73</v>
      </c>
      <c r="M1622" s="5">
        <v>7</v>
      </c>
      <c r="N1622" s="5">
        <v>56.52</v>
      </c>
      <c r="O1622" s="5">
        <v>252.93</v>
      </c>
      <c r="P1622" s="5">
        <v>3.72</v>
      </c>
      <c r="Q1622" s="5">
        <v>0.77</v>
      </c>
      <c r="R1622" s="5">
        <v>8.07</v>
      </c>
      <c r="S1622" s="5">
        <v>2900</v>
      </c>
    </row>
    <row r="1623" spans="1:19">
      <c r="A1623" s="2" t="s">
        <v>17645</v>
      </c>
      <c r="B1623" s="2" t="s">
        <v>17646</v>
      </c>
      <c r="C1623" s="2" t="s">
        <v>17647</v>
      </c>
      <c r="D1623" s="2" t="s">
        <v>9025</v>
      </c>
      <c r="E1623" s="2" t="s">
        <v>32</v>
      </c>
      <c r="F1623" s="2" t="s">
        <v>17648</v>
      </c>
      <c r="G1623" s="2" t="s">
        <v>312</v>
      </c>
      <c r="H1623" s="2" t="s">
        <v>13316</v>
      </c>
      <c r="I1623" s="2" t="s">
        <v>59</v>
      </c>
      <c r="J1623" s="9">
        <v>700</v>
      </c>
      <c r="K1623" s="9">
        <v>1692</v>
      </c>
      <c r="L1623" s="5">
        <v>57</v>
      </c>
      <c r="M1623" s="5">
        <v>0</v>
      </c>
      <c r="N1623" s="5">
        <v>27.04</v>
      </c>
      <c r="O1623" s="5">
        <v>0</v>
      </c>
      <c r="P1623" s="5">
        <v>3.37</v>
      </c>
      <c r="Q1623" s="5">
        <v>0.47</v>
      </c>
      <c r="R1623" s="5">
        <v>0</v>
      </c>
      <c r="S1623" s="5">
        <v>4500</v>
      </c>
    </row>
    <row r="1624" spans="1:19">
      <c r="A1624" s="2" t="s">
        <v>17649</v>
      </c>
      <c r="B1624" s="2" t="s">
        <v>847</v>
      </c>
      <c r="C1624" s="2" t="s">
        <v>17650</v>
      </c>
      <c r="D1624" s="2" t="s">
        <v>17651</v>
      </c>
      <c r="E1624" s="2" t="s">
        <v>625</v>
      </c>
      <c r="F1624" s="2" t="s">
        <v>2984</v>
      </c>
      <c r="G1624" s="2" t="s">
        <v>34</v>
      </c>
      <c r="H1624" s="2" t="s">
        <v>13316</v>
      </c>
      <c r="I1624" s="2" t="s">
        <v>293</v>
      </c>
      <c r="J1624" s="9">
        <v>1000</v>
      </c>
      <c r="K1624" s="9">
        <v>893</v>
      </c>
      <c r="L1624" s="5">
        <v>29</v>
      </c>
      <c r="M1624" s="5">
        <v>0</v>
      </c>
      <c r="N1624" s="5">
        <v>17.16</v>
      </c>
      <c r="O1624" s="5">
        <v>0</v>
      </c>
      <c r="P1624" s="5">
        <v>3.25</v>
      </c>
      <c r="Q1624" s="5">
        <v>0.59</v>
      </c>
      <c r="R1624" s="5">
        <v>0</v>
      </c>
      <c r="S1624" s="5">
        <v>4800</v>
      </c>
    </row>
    <row r="1625" spans="1:19">
      <c r="A1625" s="2" t="s">
        <v>17652</v>
      </c>
      <c r="B1625" s="2" t="s">
        <v>17653</v>
      </c>
      <c r="C1625" s="2" t="s">
        <v>17654</v>
      </c>
      <c r="D1625" s="2" t="s">
        <v>17655</v>
      </c>
      <c r="E1625" s="2" t="s">
        <v>112</v>
      </c>
      <c r="F1625" s="2" t="s">
        <v>17656</v>
      </c>
      <c r="G1625" s="2" t="s">
        <v>312</v>
      </c>
      <c r="H1625" s="2" t="s">
        <v>13316</v>
      </c>
      <c r="I1625" s="2" t="s">
        <v>51</v>
      </c>
      <c r="J1625" s="9">
        <v>500</v>
      </c>
      <c r="K1625" s="9">
        <v>2433</v>
      </c>
      <c r="L1625" s="5">
        <v>84</v>
      </c>
      <c r="M1625" s="5">
        <v>9</v>
      </c>
      <c r="N1625" s="5">
        <v>33.96</v>
      </c>
      <c r="O1625" s="5">
        <v>658.15</v>
      </c>
      <c r="P1625" s="5">
        <v>3.45</v>
      </c>
      <c r="Q1625" s="5">
        <v>0.4</v>
      </c>
      <c r="R1625" s="5">
        <v>3.77</v>
      </c>
      <c r="S1625" s="5">
        <v>3900</v>
      </c>
    </row>
    <row r="1626" spans="1:19">
      <c r="A1626" s="2" t="s">
        <v>17657</v>
      </c>
      <c r="B1626" s="2" t="s">
        <v>1569</v>
      </c>
      <c r="C1626" s="2" t="s">
        <v>17658</v>
      </c>
      <c r="D1626" s="2" t="s">
        <v>17659</v>
      </c>
      <c r="E1626" s="2" t="s">
        <v>432</v>
      </c>
      <c r="F1626" s="2" t="s">
        <v>17660</v>
      </c>
      <c r="G1626" s="2" t="s">
        <v>42</v>
      </c>
      <c r="H1626" s="2" t="s">
        <v>13316</v>
      </c>
      <c r="I1626" s="2" t="s">
        <v>699</v>
      </c>
      <c r="J1626" s="9">
        <v>600</v>
      </c>
      <c r="K1626" s="9">
        <v>889</v>
      </c>
      <c r="L1626" s="5">
        <v>39</v>
      </c>
      <c r="M1626" s="5">
        <v>1</v>
      </c>
      <c r="N1626" s="5">
        <v>19.62</v>
      </c>
      <c r="O1626" s="5">
        <v>45.49</v>
      </c>
      <c r="P1626" s="5">
        <v>4.3899999999999997</v>
      </c>
      <c r="Q1626" s="5">
        <v>0.5</v>
      </c>
      <c r="R1626" s="5">
        <v>19.62</v>
      </c>
      <c r="S1626" s="5">
        <v>1250</v>
      </c>
    </row>
    <row r="1627" spans="1:19">
      <c r="A1627" s="2" t="s">
        <v>17661</v>
      </c>
      <c r="B1627" s="2" t="s">
        <v>17662</v>
      </c>
      <c r="C1627" s="2" t="s">
        <v>611</v>
      </c>
      <c r="D1627" s="2" t="s">
        <v>17663</v>
      </c>
      <c r="E1627" s="2" t="s">
        <v>40</v>
      </c>
      <c r="F1627" s="2" t="s">
        <v>17664</v>
      </c>
      <c r="G1627" s="2" t="s">
        <v>190</v>
      </c>
      <c r="H1627" s="2" t="s">
        <v>13316</v>
      </c>
      <c r="I1627" s="2" t="s">
        <v>51</v>
      </c>
      <c r="J1627" s="9">
        <v>1000</v>
      </c>
      <c r="K1627" s="9">
        <v>1715</v>
      </c>
      <c r="L1627" s="5">
        <v>67</v>
      </c>
      <c r="M1627" s="5">
        <v>5</v>
      </c>
      <c r="N1627" s="5">
        <v>43.44</v>
      </c>
      <c r="O1627" s="5">
        <v>310.20999999999998</v>
      </c>
      <c r="P1627" s="5">
        <v>3.91</v>
      </c>
      <c r="Q1627" s="5">
        <v>0.65</v>
      </c>
      <c r="R1627" s="5">
        <v>8.69</v>
      </c>
      <c r="S1627" s="5">
        <v>1748</v>
      </c>
    </row>
    <row r="1628" spans="1:19">
      <c r="A1628" s="2" t="s">
        <v>17665</v>
      </c>
      <c r="B1628" s="2" t="s">
        <v>10439</v>
      </c>
      <c r="C1628" s="2" t="s">
        <v>17666</v>
      </c>
      <c r="D1628" s="2" t="s">
        <v>1035</v>
      </c>
      <c r="E1628" s="2" t="s">
        <v>492</v>
      </c>
      <c r="F1628" s="2" t="s">
        <v>139</v>
      </c>
      <c r="G1628" s="2" t="s">
        <v>102</v>
      </c>
      <c r="H1628" s="2" t="s">
        <v>13316</v>
      </c>
      <c r="I1628" s="2" t="s">
        <v>66</v>
      </c>
      <c r="J1628" s="9">
        <v>800</v>
      </c>
      <c r="K1628" s="9">
        <v>1310</v>
      </c>
      <c r="L1628" s="5">
        <v>34</v>
      </c>
      <c r="M1628" s="5">
        <v>0</v>
      </c>
      <c r="N1628" s="5">
        <v>21.04</v>
      </c>
      <c r="O1628" s="5">
        <v>0</v>
      </c>
      <c r="P1628" s="5">
        <v>2.6</v>
      </c>
      <c r="Q1628" s="5">
        <v>0.62</v>
      </c>
      <c r="R1628" s="5">
        <v>0</v>
      </c>
      <c r="S1628" s="5">
        <v>4000</v>
      </c>
    </row>
    <row r="1629" spans="1:19">
      <c r="A1629" s="2" t="s">
        <v>17667</v>
      </c>
      <c r="B1629" s="2" t="s">
        <v>17668</v>
      </c>
      <c r="C1629" s="2" t="s">
        <v>1577</v>
      </c>
      <c r="D1629" s="2" t="s">
        <v>17669</v>
      </c>
      <c r="E1629" s="2" t="s">
        <v>276</v>
      </c>
      <c r="F1629" s="2" t="s">
        <v>17670</v>
      </c>
      <c r="G1629" s="2" t="s">
        <v>190</v>
      </c>
      <c r="H1629" s="2" t="s">
        <v>13316</v>
      </c>
      <c r="I1629" s="2" t="s">
        <v>248</v>
      </c>
      <c r="J1629" s="9">
        <v>1000</v>
      </c>
      <c r="K1629" s="9">
        <v>2001</v>
      </c>
      <c r="L1629" s="5">
        <v>71</v>
      </c>
      <c r="M1629" s="5">
        <v>6</v>
      </c>
      <c r="N1629" s="5">
        <v>32.08</v>
      </c>
      <c r="O1629" s="5">
        <v>278.82</v>
      </c>
      <c r="P1629" s="5">
        <v>3.55</v>
      </c>
      <c r="Q1629" s="5">
        <v>0.45</v>
      </c>
      <c r="R1629" s="5">
        <v>5.35</v>
      </c>
      <c r="S1629" s="5">
        <v>1248</v>
      </c>
    </row>
    <row r="1630" spans="1:19">
      <c r="A1630" s="2" t="s">
        <v>17671</v>
      </c>
      <c r="B1630" s="2" t="s">
        <v>5685</v>
      </c>
      <c r="C1630" s="2" t="s">
        <v>17672</v>
      </c>
      <c r="D1630" s="2" t="s">
        <v>9876</v>
      </c>
      <c r="E1630" s="2" t="s">
        <v>125</v>
      </c>
      <c r="F1630" s="2" t="s">
        <v>17673</v>
      </c>
      <c r="G1630" s="2" t="s">
        <v>150</v>
      </c>
      <c r="H1630" s="2" t="s">
        <v>13316</v>
      </c>
      <c r="I1630" s="2" t="s">
        <v>35</v>
      </c>
      <c r="J1630" s="9">
        <v>100</v>
      </c>
      <c r="K1630" s="9">
        <v>1263</v>
      </c>
      <c r="L1630" s="5">
        <v>39</v>
      </c>
      <c r="M1630" s="5">
        <v>0</v>
      </c>
      <c r="N1630" s="5">
        <v>15.83</v>
      </c>
      <c r="O1630" s="5">
        <v>0</v>
      </c>
      <c r="P1630" s="5">
        <v>3.09</v>
      </c>
      <c r="Q1630" s="5">
        <v>0.41</v>
      </c>
      <c r="R1630" s="5">
        <v>0</v>
      </c>
      <c r="S1630" s="5">
        <v>4498</v>
      </c>
    </row>
    <row r="1631" spans="1:19">
      <c r="A1631" s="2" t="s">
        <v>17674</v>
      </c>
      <c r="B1631" s="2" t="s">
        <v>863</v>
      </c>
      <c r="C1631" s="2" t="s">
        <v>17675</v>
      </c>
      <c r="D1631" s="2" t="s">
        <v>17676</v>
      </c>
      <c r="E1631" s="2" t="s">
        <v>132</v>
      </c>
      <c r="F1631" s="2" t="s">
        <v>17677</v>
      </c>
      <c r="G1631" s="2" t="s">
        <v>50</v>
      </c>
      <c r="H1631" s="2" t="s">
        <v>13316</v>
      </c>
      <c r="I1631" s="2" t="s">
        <v>183</v>
      </c>
      <c r="J1631" s="9">
        <v>200</v>
      </c>
      <c r="K1631" s="9">
        <v>2136</v>
      </c>
      <c r="L1631" s="5">
        <v>48</v>
      </c>
      <c r="M1631" s="5">
        <v>4</v>
      </c>
      <c r="N1631" s="5">
        <v>29.48</v>
      </c>
      <c r="O1631" s="5">
        <v>203.02</v>
      </c>
      <c r="P1631" s="5">
        <v>2.25</v>
      </c>
      <c r="Q1631" s="5">
        <v>0.61</v>
      </c>
      <c r="R1631" s="5">
        <v>7.37</v>
      </c>
      <c r="S1631" s="5">
        <v>4750</v>
      </c>
    </row>
    <row r="1632" spans="1:19">
      <c r="A1632" s="2" t="s">
        <v>17678</v>
      </c>
      <c r="B1632" s="2" t="s">
        <v>9102</v>
      </c>
      <c r="C1632" s="2" t="s">
        <v>11750</v>
      </c>
      <c r="D1632" s="2" t="s">
        <v>3259</v>
      </c>
      <c r="E1632" s="2" t="s">
        <v>281</v>
      </c>
      <c r="F1632" s="2" t="s">
        <v>17679</v>
      </c>
      <c r="G1632" s="2" t="s">
        <v>102</v>
      </c>
      <c r="H1632" s="2" t="s">
        <v>13316</v>
      </c>
      <c r="I1632" s="2" t="s">
        <v>140</v>
      </c>
      <c r="J1632" s="9">
        <v>200</v>
      </c>
      <c r="K1632" s="9">
        <v>1580</v>
      </c>
      <c r="L1632" s="5">
        <v>42</v>
      </c>
      <c r="M1632" s="5">
        <v>1</v>
      </c>
      <c r="N1632" s="5">
        <v>27.82</v>
      </c>
      <c r="O1632" s="5">
        <v>63.54</v>
      </c>
      <c r="P1632" s="5">
        <v>2.66</v>
      </c>
      <c r="Q1632" s="5">
        <v>0.66</v>
      </c>
      <c r="R1632" s="5">
        <v>27.82</v>
      </c>
      <c r="S1632" s="5">
        <v>6318</v>
      </c>
    </row>
    <row r="1633" spans="1:19">
      <c r="A1633" s="2" t="s">
        <v>17680</v>
      </c>
      <c r="B1633" s="2" t="s">
        <v>1562</v>
      </c>
      <c r="C1633" s="2" t="s">
        <v>5547</v>
      </c>
      <c r="D1633" s="2" t="s">
        <v>236</v>
      </c>
      <c r="E1633" s="2" t="s">
        <v>237</v>
      </c>
      <c r="F1633" s="2" t="s">
        <v>16129</v>
      </c>
      <c r="G1633" s="2" t="s">
        <v>50</v>
      </c>
      <c r="H1633" s="2" t="s">
        <v>13316</v>
      </c>
      <c r="I1633" s="2" t="s">
        <v>135</v>
      </c>
      <c r="J1633" s="9">
        <v>1000</v>
      </c>
      <c r="K1633" s="9">
        <v>844</v>
      </c>
      <c r="L1633" s="5">
        <v>33</v>
      </c>
      <c r="M1633" s="5">
        <v>3</v>
      </c>
      <c r="N1633" s="5">
        <v>22.21</v>
      </c>
      <c r="O1633" s="5">
        <v>137.66999999999999</v>
      </c>
      <c r="P1633" s="5">
        <v>3.91</v>
      </c>
      <c r="Q1633" s="5">
        <v>0.67</v>
      </c>
      <c r="R1633" s="5">
        <v>7.4</v>
      </c>
      <c r="S1633" s="5">
        <v>2500</v>
      </c>
    </row>
    <row r="1634" spans="1:19">
      <c r="A1634" s="2" t="s">
        <v>17681</v>
      </c>
      <c r="B1634" s="2" t="s">
        <v>219</v>
      </c>
      <c r="C1634" s="2" t="s">
        <v>17682</v>
      </c>
      <c r="D1634" s="2" t="s">
        <v>264</v>
      </c>
      <c r="E1634" s="2" t="s">
        <v>23</v>
      </c>
      <c r="F1634" s="2" t="s">
        <v>17683</v>
      </c>
      <c r="G1634" s="2" t="s">
        <v>344</v>
      </c>
      <c r="H1634" s="2" t="s">
        <v>13316</v>
      </c>
      <c r="I1634" s="2" t="s">
        <v>43</v>
      </c>
      <c r="J1634" s="9">
        <v>400</v>
      </c>
      <c r="K1634" s="9">
        <v>1515</v>
      </c>
      <c r="L1634" s="5">
        <v>54</v>
      </c>
      <c r="M1634" s="5">
        <v>0</v>
      </c>
      <c r="N1634" s="5">
        <v>32.35</v>
      </c>
      <c r="O1634" s="5">
        <v>0</v>
      </c>
      <c r="P1634" s="5">
        <v>3.56</v>
      </c>
      <c r="Q1634" s="5">
        <v>0.6</v>
      </c>
      <c r="R1634" s="5">
        <v>0</v>
      </c>
      <c r="S1634" s="5">
        <v>2400</v>
      </c>
    </row>
    <row r="1635" spans="1:19">
      <c r="A1635" s="2" t="s">
        <v>17684</v>
      </c>
      <c r="B1635" s="2" t="s">
        <v>4717</v>
      </c>
      <c r="C1635" s="2" t="s">
        <v>17685</v>
      </c>
      <c r="D1635" s="2" t="s">
        <v>655</v>
      </c>
      <c r="E1635" s="2" t="s">
        <v>125</v>
      </c>
      <c r="F1635" s="2" t="s">
        <v>17686</v>
      </c>
      <c r="G1635" s="2" t="s">
        <v>312</v>
      </c>
      <c r="H1635" s="2" t="s">
        <v>13316</v>
      </c>
      <c r="I1635" s="2" t="s">
        <v>361</v>
      </c>
      <c r="J1635" s="9">
        <v>800</v>
      </c>
      <c r="K1635" s="9">
        <v>1744</v>
      </c>
      <c r="L1635" s="5">
        <v>58</v>
      </c>
      <c r="M1635" s="5">
        <v>6</v>
      </c>
      <c r="N1635" s="5">
        <v>31.97</v>
      </c>
      <c r="O1635" s="5">
        <v>322.79000000000002</v>
      </c>
      <c r="P1635" s="5">
        <v>3.33</v>
      </c>
      <c r="Q1635" s="5">
        <v>0.55000000000000004</v>
      </c>
      <c r="R1635" s="5">
        <v>5.33</v>
      </c>
      <c r="S1635" s="5">
        <v>1750</v>
      </c>
    </row>
    <row r="1636" spans="1:19">
      <c r="A1636" s="2" t="s">
        <v>17687</v>
      </c>
      <c r="B1636" s="2" t="s">
        <v>17688</v>
      </c>
      <c r="C1636" s="2" t="s">
        <v>2459</v>
      </c>
      <c r="D1636" s="2" t="s">
        <v>264</v>
      </c>
      <c r="E1636" s="2" t="s">
        <v>23</v>
      </c>
      <c r="F1636" s="2" t="s">
        <v>17689</v>
      </c>
      <c r="G1636" s="2" t="s">
        <v>266</v>
      </c>
      <c r="H1636" s="2" t="s">
        <v>13316</v>
      </c>
      <c r="I1636" s="2" t="s">
        <v>43</v>
      </c>
      <c r="J1636" s="9">
        <v>800</v>
      </c>
      <c r="K1636" s="9">
        <v>1529</v>
      </c>
      <c r="L1636" s="5">
        <v>39</v>
      </c>
      <c r="M1636" s="5">
        <v>3</v>
      </c>
      <c r="N1636" s="5">
        <v>31.88</v>
      </c>
      <c r="O1636" s="5">
        <v>171.15</v>
      </c>
      <c r="P1636" s="5">
        <v>2.5499999999999998</v>
      </c>
      <c r="Q1636" s="5">
        <v>0.82</v>
      </c>
      <c r="R1636" s="5">
        <v>10.63</v>
      </c>
      <c r="S1636" s="5">
        <v>2800</v>
      </c>
    </row>
    <row r="1637" spans="1:19">
      <c r="A1637" s="2" t="s">
        <v>17690</v>
      </c>
      <c r="B1637" s="2" t="s">
        <v>847</v>
      </c>
      <c r="C1637" s="2" t="s">
        <v>17691</v>
      </c>
      <c r="D1637" s="2" t="s">
        <v>17692</v>
      </c>
      <c r="E1637" s="2" t="s">
        <v>850</v>
      </c>
      <c r="F1637" s="2" t="s">
        <v>17693</v>
      </c>
      <c r="G1637" s="2" t="s">
        <v>50</v>
      </c>
      <c r="H1637" s="2" t="s">
        <v>13316</v>
      </c>
      <c r="I1637" s="2" t="s">
        <v>66</v>
      </c>
      <c r="J1637" s="9">
        <v>400</v>
      </c>
      <c r="K1637" s="9">
        <v>2079</v>
      </c>
      <c r="L1637" s="5">
        <v>43</v>
      </c>
      <c r="M1637" s="5">
        <v>2</v>
      </c>
      <c r="N1637" s="5">
        <v>24.79</v>
      </c>
      <c r="O1637" s="5">
        <v>81.72</v>
      </c>
      <c r="P1637" s="5">
        <v>2.0699999999999998</v>
      </c>
      <c r="Q1637" s="5">
        <v>0.57999999999999996</v>
      </c>
      <c r="R1637" s="5">
        <v>12.4</v>
      </c>
      <c r="S1637" s="5">
        <v>2100</v>
      </c>
    </row>
    <row r="1638" spans="1:19">
      <c r="A1638" s="2" t="s">
        <v>17694</v>
      </c>
      <c r="B1638" s="2" t="s">
        <v>17695</v>
      </c>
      <c r="C1638" s="2" t="s">
        <v>17696</v>
      </c>
      <c r="D1638" s="2" t="s">
        <v>17697</v>
      </c>
      <c r="E1638" s="2" t="s">
        <v>112</v>
      </c>
      <c r="F1638" s="2" t="s">
        <v>17698</v>
      </c>
      <c r="G1638" s="2" t="s">
        <v>266</v>
      </c>
      <c r="H1638" s="2" t="s">
        <v>13316</v>
      </c>
      <c r="I1638" s="2" t="s">
        <v>51</v>
      </c>
      <c r="J1638" s="9">
        <v>600</v>
      </c>
      <c r="K1638" s="9">
        <v>621</v>
      </c>
      <c r="L1638" s="5">
        <v>13</v>
      </c>
      <c r="M1638" s="5">
        <v>1</v>
      </c>
      <c r="N1638" s="5">
        <v>8.5</v>
      </c>
      <c r="O1638" s="5">
        <v>53.23</v>
      </c>
      <c r="P1638" s="5">
        <v>2.09</v>
      </c>
      <c r="Q1638" s="5">
        <v>0.65</v>
      </c>
      <c r="R1638" s="5">
        <v>8.5</v>
      </c>
      <c r="S1638" s="5">
        <v>1500</v>
      </c>
    </row>
    <row r="1639" spans="1:19">
      <c r="A1639" s="2" t="s">
        <v>17699</v>
      </c>
      <c r="B1639" s="2" t="s">
        <v>2356</v>
      </c>
      <c r="C1639" s="2" t="s">
        <v>17700</v>
      </c>
      <c r="D1639" s="2" t="s">
        <v>144</v>
      </c>
      <c r="E1639" s="2" t="s">
        <v>40</v>
      </c>
      <c r="F1639" s="2" t="s">
        <v>9631</v>
      </c>
      <c r="G1639" s="2" t="s">
        <v>167</v>
      </c>
      <c r="H1639" s="2" t="s">
        <v>13316</v>
      </c>
      <c r="I1639" s="2" t="s">
        <v>155</v>
      </c>
      <c r="J1639" s="9">
        <v>200</v>
      </c>
      <c r="K1639" s="9">
        <v>963</v>
      </c>
      <c r="L1639" s="5">
        <v>33</v>
      </c>
      <c r="M1639" s="5">
        <v>0</v>
      </c>
      <c r="N1639" s="5">
        <v>22.03</v>
      </c>
      <c r="O1639" s="5">
        <v>0</v>
      </c>
      <c r="P1639" s="5">
        <v>3.43</v>
      </c>
      <c r="Q1639" s="5">
        <v>0.67</v>
      </c>
      <c r="R1639" s="5">
        <v>0</v>
      </c>
      <c r="S1639" s="5">
        <v>3700</v>
      </c>
    </row>
    <row r="1640" spans="1:19">
      <c r="A1640" s="2" t="s">
        <v>17701</v>
      </c>
      <c r="B1640" s="2" t="s">
        <v>5619</v>
      </c>
      <c r="C1640" s="2" t="s">
        <v>524</v>
      </c>
      <c r="D1640" s="2" t="s">
        <v>3897</v>
      </c>
      <c r="E1640" s="2" t="s">
        <v>337</v>
      </c>
      <c r="F1640" s="2" t="s">
        <v>617</v>
      </c>
      <c r="G1640" s="2" t="s">
        <v>312</v>
      </c>
      <c r="H1640" s="2" t="s">
        <v>13316</v>
      </c>
      <c r="I1640" s="2" t="s">
        <v>127</v>
      </c>
      <c r="J1640" s="9">
        <v>200</v>
      </c>
      <c r="K1640" s="9">
        <v>918</v>
      </c>
      <c r="L1640" s="5">
        <v>24</v>
      </c>
      <c r="M1640" s="5">
        <v>0</v>
      </c>
      <c r="N1640" s="5">
        <v>15.25</v>
      </c>
      <c r="O1640" s="5">
        <v>0</v>
      </c>
      <c r="P1640" s="5">
        <v>2.61</v>
      </c>
      <c r="Q1640" s="5">
        <v>0.64</v>
      </c>
      <c r="R1640" s="5">
        <v>0</v>
      </c>
      <c r="S1640" s="5">
        <v>3900</v>
      </c>
    </row>
    <row r="1641" spans="1:19">
      <c r="A1641" s="2" t="s">
        <v>17702</v>
      </c>
      <c r="B1641" s="2" t="s">
        <v>555</v>
      </c>
      <c r="C1641" s="2" t="s">
        <v>17703</v>
      </c>
      <c r="D1641" s="2" t="s">
        <v>4227</v>
      </c>
      <c r="E1641" s="2" t="s">
        <v>112</v>
      </c>
      <c r="F1641" s="2" t="s">
        <v>17704</v>
      </c>
      <c r="G1641" s="2" t="s">
        <v>312</v>
      </c>
      <c r="H1641" s="2" t="s">
        <v>13316</v>
      </c>
      <c r="I1641" s="2" t="s">
        <v>66</v>
      </c>
      <c r="J1641" s="9">
        <v>700</v>
      </c>
      <c r="K1641" s="9">
        <v>603</v>
      </c>
      <c r="L1641" s="5">
        <v>26</v>
      </c>
      <c r="M1641" s="5">
        <v>2</v>
      </c>
      <c r="N1641" s="5">
        <v>15.43</v>
      </c>
      <c r="O1641" s="5">
        <v>117.08</v>
      </c>
      <c r="P1641" s="5">
        <v>4.3099999999999996</v>
      </c>
      <c r="Q1641" s="5">
        <v>0.59</v>
      </c>
      <c r="R1641" s="5">
        <v>7.72</v>
      </c>
      <c r="S1641" s="5">
        <v>1600</v>
      </c>
    </row>
    <row r="1642" spans="1:19">
      <c r="A1642" s="2" t="s">
        <v>17705</v>
      </c>
      <c r="B1642" s="2" t="s">
        <v>17706</v>
      </c>
      <c r="C1642" s="2" t="s">
        <v>9739</v>
      </c>
      <c r="D1642" s="2" t="s">
        <v>3382</v>
      </c>
      <c r="E1642" s="2" t="s">
        <v>56</v>
      </c>
      <c r="F1642" s="2" t="s">
        <v>17707</v>
      </c>
      <c r="G1642" s="2" t="s">
        <v>72</v>
      </c>
      <c r="H1642" s="2" t="s">
        <v>13316</v>
      </c>
      <c r="I1642" s="2" t="s">
        <v>73</v>
      </c>
      <c r="J1642" s="9">
        <v>300</v>
      </c>
      <c r="K1642" s="9">
        <v>1758</v>
      </c>
      <c r="L1642" s="5">
        <v>68</v>
      </c>
      <c r="M1642" s="5">
        <v>2</v>
      </c>
      <c r="N1642" s="5">
        <v>32.9</v>
      </c>
      <c r="O1642" s="5">
        <v>90.19</v>
      </c>
      <c r="P1642" s="5">
        <v>3.87</v>
      </c>
      <c r="Q1642" s="5">
        <v>0.48</v>
      </c>
      <c r="R1642" s="5">
        <v>16.45</v>
      </c>
      <c r="S1642" s="5">
        <v>2227</v>
      </c>
    </row>
    <row r="1643" spans="1:19">
      <c r="A1643" s="2" t="s">
        <v>17708</v>
      </c>
      <c r="B1643" s="2" t="s">
        <v>17709</v>
      </c>
      <c r="C1643" s="2" t="s">
        <v>3438</v>
      </c>
      <c r="D1643" s="2" t="s">
        <v>486</v>
      </c>
      <c r="E1643" s="2" t="s">
        <v>48</v>
      </c>
      <c r="F1643" s="2" t="s">
        <v>825</v>
      </c>
      <c r="G1643" s="2" t="s">
        <v>134</v>
      </c>
      <c r="H1643" s="2" t="s">
        <v>13316</v>
      </c>
      <c r="I1643" s="2" t="s">
        <v>361</v>
      </c>
      <c r="J1643" s="9">
        <v>1000</v>
      </c>
      <c r="K1643" s="9">
        <v>568</v>
      </c>
      <c r="L1643" s="5">
        <v>15</v>
      </c>
      <c r="M1643" s="5">
        <v>0</v>
      </c>
      <c r="N1643" s="5">
        <v>8.5500000000000007</v>
      </c>
      <c r="O1643" s="5">
        <v>0</v>
      </c>
      <c r="P1643" s="5">
        <v>2.64</v>
      </c>
      <c r="Q1643" s="5">
        <v>0.56999999999999995</v>
      </c>
      <c r="R1643" s="5">
        <v>0</v>
      </c>
      <c r="S1643" s="5">
        <v>1800</v>
      </c>
    </row>
    <row r="1644" spans="1:19">
      <c r="A1644" s="2" t="s">
        <v>17710</v>
      </c>
      <c r="B1644" s="2" t="s">
        <v>122</v>
      </c>
      <c r="C1644" s="2" t="s">
        <v>143</v>
      </c>
      <c r="D1644" s="2" t="s">
        <v>792</v>
      </c>
      <c r="E1644" s="2" t="s">
        <v>40</v>
      </c>
      <c r="F1644" s="2" t="s">
        <v>17711</v>
      </c>
      <c r="G1644" s="2" t="s">
        <v>260</v>
      </c>
      <c r="H1644" s="2" t="s">
        <v>13316</v>
      </c>
      <c r="I1644" s="2" t="s">
        <v>162</v>
      </c>
      <c r="J1644" s="9">
        <v>700</v>
      </c>
      <c r="K1644" s="9">
        <v>1611</v>
      </c>
      <c r="L1644" s="5">
        <v>41</v>
      </c>
      <c r="M1644" s="5">
        <v>0</v>
      </c>
      <c r="N1644" s="5">
        <v>34.69</v>
      </c>
      <c r="O1644" s="5">
        <v>0</v>
      </c>
      <c r="P1644" s="5">
        <v>2.5499999999999998</v>
      </c>
      <c r="Q1644" s="5">
        <v>0.85</v>
      </c>
      <c r="R1644" s="5">
        <v>0</v>
      </c>
      <c r="S1644" s="5">
        <v>3467</v>
      </c>
    </row>
    <row r="1645" spans="1:19">
      <c r="A1645" s="2" t="s">
        <v>17712</v>
      </c>
      <c r="B1645" s="2" t="s">
        <v>832</v>
      </c>
      <c r="C1645" s="2" t="s">
        <v>17713</v>
      </c>
      <c r="D1645" s="2" t="s">
        <v>655</v>
      </c>
      <c r="E1645" s="2" t="s">
        <v>125</v>
      </c>
      <c r="F1645" s="2" t="s">
        <v>24</v>
      </c>
      <c r="G1645" s="2" t="s">
        <v>312</v>
      </c>
      <c r="H1645" s="2" t="s">
        <v>13316</v>
      </c>
      <c r="I1645" s="2" t="s">
        <v>51</v>
      </c>
      <c r="J1645" s="9">
        <v>700</v>
      </c>
      <c r="K1645" s="9">
        <v>1455</v>
      </c>
      <c r="L1645" s="5">
        <v>22</v>
      </c>
      <c r="M1645" s="5">
        <v>0</v>
      </c>
      <c r="N1645" s="5">
        <v>16.739999999999998</v>
      </c>
      <c r="O1645" s="5">
        <v>0</v>
      </c>
      <c r="P1645" s="5">
        <v>1.51</v>
      </c>
      <c r="Q1645" s="5">
        <v>0.76</v>
      </c>
      <c r="R1645" s="5">
        <v>0</v>
      </c>
      <c r="S1645" s="5">
        <v>6000</v>
      </c>
    </row>
    <row r="1646" spans="1:19">
      <c r="A1646" s="2" t="s">
        <v>17714</v>
      </c>
      <c r="B1646" s="2" t="s">
        <v>17715</v>
      </c>
      <c r="C1646" s="2" t="s">
        <v>712</v>
      </c>
      <c r="D1646" s="2" t="s">
        <v>655</v>
      </c>
      <c r="E1646" s="2" t="s">
        <v>125</v>
      </c>
      <c r="F1646" s="2" t="s">
        <v>17716</v>
      </c>
      <c r="G1646" s="2" t="s">
        <v>58</v>
      </c>
      <c r="H1646" s="2" t="s">
        <v>13316</v>
      </c>
      <c r="I1646" s="2" t="s">
        <v>162</v>
      </c>
      <c r="J1646" s="9">
        <v>800</v>
      </c>
      <c r="K1646" s="9">
        <v>928</v>
      </c>
      <c r="L1646" s="5">
        <v>16</v>
      </c>
      <c r="M1646" s="5">
        <v>1</v>
      </c>
      <c r="N1646" s="5">
        <v>12.73</v>
      </c>
      <c r="O1646" s="5">
        <v>53.46</v>
      </c>
      <c r="P1646" s="5">
        <v>1.72</v>
      </c>
      <c r="Q1646" s="5">
        <v>0.8</v>
      </c>
      <c r="R1646" s="5">
        <v>12.73</v>
      </c>
      <c r="S1646" s="5">
        <v>1700</v>
      </c>
    </row>
    <row r="1647" spans="1:19">
      <c r="A1647" s="2" t="s">
        <v>17717</v>
      </c>
      <c r="B1647" s="2" t="s">
        <v>1225</v>
      </c>
      <c r="C1647" s="2" t="s">
        <v>17718</v>
      </c>
      <c r="D1647" s="2" t="s">
        <v>4211</v>
      </c>
      <c r="E1647" s="2" t="s">
        <v>125</v>
      </c>
      <c r="F1647" s="2" t="s">
        <v>17719</v>
      </c>
      <c r="G1647" s="2" t="s">
        <v>25</v>
      </c>
      <c r="H1647" s="2" t="s">
        <v>13316</v>
      </c>
      <c r="I1647" s="2" t="s">
        <v>66</v>
      </c>
      <c r="J1647" s="9">
        <v>600</v>
      </c>
      <c r="K1647" s="9">
        <v>1471</v>
      </c>
      <c r="L1647" s="5">
        <v>31</v>
      </c>
      <c r="M1647" s="5">
        <v>0</v>
      </c>
      <c r="N1647" s="5">
        <v>20.76</v>
      </c>
      <c r="O1647" s="5">
        <v>0</v>
      </c>
      <c r="P1647" s="5">
        <v>2.11</v>
      </c>
      <c r="Q1647" s="5">
        <v>0.67</v>
      </c>
      <c r="R1647" s="5">
        <v>0</v>
      </c>
      <c r="S1647" s="5">
        <v>3000</v>
      </c>
    </row>
    <row r="1648" spans="1:19">
      <c r="A1648" s="2" t="s">
        <v>17720</v>
      </c>
      <c r="B1648" s="2" t="s">
        <v>17721</v>
      </c>
      <c r="C1648" s="2" t="s">
        <v>8632</v>
      </c>
      <c r="D1648" s="2" t="s">
        <v>251</v>
      </c>
      <c r="E1648" s="2" t="s">
        <v>23</v>
      </c>
      <c r="F1648" s="2" t="s">
        <v>17722</v>
      </c>
      <c r="G1648" s="2" t="s">
        <v>266</v>
      </c>
      <c r="H1648" s="2" t="s">
        <v>13316</v>
      </c>
      <c r="I1648" s="2" t="s">
        <v>27</v>
      </c>
      <c r="J1648" s="9">
        <v>700</v>
      </c>
      <c r="K1648" s="9">
        <v>1206</v>
      </c>
      <c r="L1648" s="5">
        <v>26</v>
      </c>
      <c r="M1648" s="5">
        <v>2</v>
      </c>
      <c r="N1648" s="5">
        <v>16.75</v>
      </c>
      <c r="O1648" s="5">
        <v>137.30000000000001</v>
      </c>
      <c r="P1648" s="5">
        <v>2.16</v>
      </c>
      <c r="Q1648" s="5">
        <v>0.64</v>
      </c>
      <c r="R1648" s="5">
        <v>8.3800000000000008</v>
      </c>
      <c r="S1648" s="5">
        <v>2600</v>
      </c>
    </row>
    <row r="1649" spans="1:19">
      <c r="A1649" s="2" t="s">
        <v>17723</v>
      </c>
      <c r="B1649" s="2" t="s">
        <v>17724</v>
      </c>
      <c r="C1649" s="2" t="s">
        <v>1167</v>
      </c>
      <c r="D1649" s="2" t="s">
        <v>204</v>
      </c>
      <c r="E1649" s="2" t="s">
        <v>56</v>
      </c>
      <c r="F1649" s="2" t="s">
        <v>17725</v>
      </c>
      <c r="G1649" s="2" t="s">
        <v>260</v>
      </c>
      <c r="H1649" s="2" t="s">
        <v>13316</v>
      </c>
      <c r="I1649" s="2" t="s">
        <v>293</v>
      </c>
      <c r="J1649" s="9">
        <v>100</v>
      </c>
      <c r="K1649" s="9">
        <v>1883</v>
      </c>
      <c r="L1649" s="5">
        <v>64</v>
      </c>
      <c r="M1649" s="5">
        <v>0</v>
      </c>
      <c r="N1649" s="5">
        <v>48.85</v>
      </c>
      <c r="O1649" s="5">
        <v>0</v>
      </c>
      <c r="P1649" s="5">
        <v>3.4</v>
      </c>
      <c r="Q1649" s="5">
        <v>0.76</v>
      </c>
      <c r="R1649" s="5">
        <v>0</v>
      </c>
      <c r="S1649" s="5">
        <v>2500</v>
      </c>
    </row>
    <row r="1650" spans="1:19">
      <c r="A1650" s="2" t="s">
        <v>17726</v>
      </c>
      <c r="B1650" s="2" t="s">
        <v>2293</v>
      </c>
      <c r="C1650" s="2" t="s">
        <v>17727</v>
      </c>
      <c r="D1650" s="2" t="s">
        <v>5146</v>
      </c>
      <c r="E1650" s="2" t="s">
        <v>237</v>
      </c>
      <c r="F1650" s="2" t="s">
        <v>17728</v>
      </c>
      <c r="G1650" s="2" t="s">
        <v>167</v>
      </c>
      <c r="H1650" s="2" t="s">
        <v>13316</v>
      </c>
      <c r="I1650" s="2" t="s">
        <v>356</v>
      </c>
      <c r="J1650" s="9">
        <v>300</v>
      </c>
      <c r="K1650" s="9">
        <v>1852</v>
      </c>
      <c r="L1650" s="5">
        <v>69</v>
      </c>
      <c r="M1650" s="5">
        <v>6</v>
      </c>
      <c r="N1650" s="5">
        <v>34.97</v>
      </c>
      <c r="O1650" s="5">
        <v>427.7</v>
      </c>
      <c r="P1650" s="5">
        <v>3.73</v>
      </c>
      <c r="Q1650" s="5">
        <v>0.51</v>
      </c>
      <c r="R1650" s="5">
        <v>5.83</v>
      </c>
      <c r="S1650" s="5">
        <v>1126</v>
      </c>
    </row>
    <row r="1651" spans="1:19">
      <c r="A1651" s="2" t="s">
        <v>17729</v>
      </c>
      <c r="B1651" s="2" t="s">
        <v>398</v>
      </c>
      <c r="C1651" s="2" t="s">
        <v>570</v>
      </c>
      <c r="D1651" s="2" t="s">
        <v>17730</v>
      </c>
      <c r="E1651" s="2" t="s">
        <v>23</v>
      </c>
      <c r="F1651" s="2" t="s">
        <v>17731</v>
      </c>
      <c r="G1651" s="2" t="s">
        <v>190</v>
      </c>
      <c r="H1651" s="2" t="s">
        <v>13316</v>
      </c>
      <c r="I1651" s="2" t="s">
        <v>300</v>
      </c>
      <c r="J1651" s="9">
        <v>300</v>
      </c>
      <c r="K1651" s="9">
        <v>543</v>
      </c>
      <c r="L1651" s="5">
        <v>11</v>
      </c>
      <c r="M1651" s="5">
        <v>0</v>
      </c>
      <c r="N1651" s="5">
        <v>8.0399999999999991</v>
      </c>
      <c r="O1651" s="5">
        <v>0</v>
      </c>
      <c r="P1651" s="5">
        <v>2.0299999999999998</v>
      </c>
      <c r="Q1651" s="5">
        <v>0.73</v>
      </c>
      <c r="R1651" s="5">
        <v>0</v>
      </c>
      <c r="S1651" s="5">
        <v>1354</v>
      </c>
    </row>
    <row r="1652" spans="1:19">
      <c r="A1652" s="2" t="s">
        <v>17732</v>
      </c>
      <c r="B1652" s="2" t="s">
        <v>219</v>
      </c>
      <c r="C1652" s="2" t="s">
        <v>1714</v>
      </c>
      <c r="D1652" s="2" t="s">
        <v>1336</v>
      </c>
      <c r="E1652" s="2" t="s">
        <v>56</v>
      </c>
      <c r="F1652" s="2" t="s">
        <v>2105</v>
      </c>
      <c r="G1652" s="2" t="s">
        <v>65</v>
      </c>
      <c r="H1652" s="2" t="s">
        <v>13316</v>
      </c>
      <c r="I1652" s="2" t="s">
        <v>313</v>
      </c>
      <c r="J1652" s="9">
        <v>1000</v>
      </c>
      <c r="K1652" s="9">
        <v>2374</v>
      </c>
      <c r="L1652" s="5">
        <v>87</v>
      </c>
      <c r="M1652" s="5">
        <v>4</v>
      </c>
      <c r="N1652" s="5">
        <v>45</v>
      </c>
      <c r="O1652" s="5">
        <v>296.18</v>
      </c>
      <c r="P1652" s="5">
        <v>3.66</v>
      </c>
      <c r="Q1652" s="5">
        <v>0.52</v>
      </c>
      <c r="R1652" s="5">
        <v>11.25</v>
      </c>
      <c r="S1652" s="5">
        <v>4000</v>
      </c>
    </row>
    <row r="1653" spans="1:19">
      <c r="A1653" s="2" t="s">
        <v>17733</v>
      </c>
      <c r="B1653" s="2" t="s">
        <v>17734</v>
      </c>
      <c r="C1653" s="2" t="s">
        <v>3294</v>
      </c>
      <c r="D1653" s="2" t="s">
        <v>144</v>
      </c>
      <c r="E1653" s="2" t="s">
        <v>40</v>
      </c>
      <c r="F1653" s="2" t="s">
        <v>2105</v>
      </c>
      <c r="G1653" s="2" t="s">
        <v>312</v>
      </c>
      <c r="H1653" s="2" t="s">
        <v>13316</v>
      </c>
      <c r="I1653" s="2" t="s">
        <v>183</v>
      </c>
      <c r="J1653" s="9">
        <v>100</v>
      </c>
      <c r="K1653" s="9">
        <v>2290</v>
      </c>
      <c r="L1653" s="5">
        <v>82</v>
      </c>
      <c r="M1653" s="5">
        <v>8</v>
      </c>
      <c r="N1653" s="5">
        <v>49.5</v>
      </c>
      <c r="O1653" s="5">
        <v>577.65</v>
      </c>
      <c r="P1653" s="5">
        <v>3.58</v>
      </c>
      <c r="Q1653" s="5">
        <v>0.6</v>
      </c>
      <c r="R1653" s="5">
        <v>6.19</v>
      </c>
      <c r="S1653" s="5">
        <v>2979</v>
      </c>
    </row>
    <row r="1654" spans="1:19">
      <c r="A1654" s="2" t="s">
        <v>17735</v>
      </c>
      <c r="B1654" s="2" t="s">
        <v>1966</v>
      </c>
      <c r="C1654" s="2" t="s">
        <v>4081</v>
      </c>
      <c r="D1654" s="2" t="s">
        <v>17736</v>
      </c>
      <c r="E1654" s="2" t="s">
        <v>112</v>
      </c>
      <c r="F1654" s="2" t="s">
        <v>2105</v>
      </c>
      <c r="G1654" s="2" t="s">
        <v>190</v>
      </c>
      <c r="H1654" s="2" t="s">
        <v>13316</v>
      </c>
      <c r="I1654" s="2" t="s">
        <v>356</v>
      </c>
      <c r="J1654" s="9">
        <v>600</v>
      </c>
      <c r="K1654" s="9">
        <v>1720</v>
      </c>
      <c r="L1654" s="5">
        <v>39</v>
      </c>
      <c r="M1654" s="5">
        <v>1</v>
      </c>
      <c r="N1654" s="5">
        <v>30.3</v>
      </c>
      <c r="O1654" s="5">
        <v>40.18</v>
      </c>
      <c r="P1654" s="5">
        <v>2.27</v>
      </c>
      <c r="Q1654" s="5">
        <v>0.78</v>
      </c>
      <c r="R1654" s="5">
        <v>30.3</v>
      </c>
      <c r="S1654" s="5">
        <v>1780</v>
      </c>
    </row>
    <row r="1655" spans="1:19">
      <c r="A1655" s="2" t="s">
        <v>17737</v>
      </c>
      <c r="B1655" s="2" t="s">
        <v>185</v>
      </c>
      <c r="C1655" s="2" t="s">
        <v>17738</v>
      </c>
      <c r="D1655" s="2" t="s">
        <v>5226</v>
      </c>
      <c r="E1655" s="2" t="s">
        <v>100</v>
      </c>
      <c r="F1655" s="2" t="s">
        <v>2105</v>
      </c>
      <c r="G1655" s="2" t="s">
        <v>167</v>
      </c>
      <c r="H1655" s="2" t="s">
        <v>13316</v>
      </c>
      <c r="I1655" s="2" t="s">
        <v>248</v>
      </c>
      <c r="J1655" s="9">
        <v>700</v>
      </c>
      <c r="K1655" s="9">
        <v>675</v>
      </c>
      <c r="L1655" s="5">
        <v>12</v>
      </c>
      <c r="M1655" s="5">
        <v>0</v>
      </c>
      <c r="N1655" s="5">
        <v>5.94</v>
      </c>
      <c r="O1655" s="5">
        <v>0</v>
      </c>
      <c r="P1655" s="5">
        <v>1.78</v>
      </c>
      <c r="Q1655" s="5">
        <v>0.5</v>
      </c>
      <c r="R1655" s="5">
        <v>0</v>
      </c>
      <c r="S1655" s="5">
        <v>1174</v>
      </c>
    </row>
    <row r="1656" spans="1:19">
      <c r="A1656" s="2" t="s">
        <v>17739</v>
      </c>
      <c r="B1656" s="2" t="s">
        <v>295</v>
      </c>
      <c r="C1656" s="2" t="s">
        <v>1547</v>
      </c>
      <c r="D1656" s="2" t="s">
        <v>3299</v>
      </c>
      <c r="E1656" s="2" t="s">
        <v>32</v>
      </c>
      <c r="F1656" s="2" t="s">
        <v>2105</v>
      </c>
      <c r="G1656" s="2" t="s">
        <v>161</v>
      </c>
      <c r="H1656" s="2" t="s">
        <v>13316</v>
      </c>
      <c r="I1656" s="2" t="s">
        <v>59</v>
      </c>
      <c r="J1656" s="9">
        <v>700</v>
      </c>
      <c r="K1656" s="9">
        <v>751</v>
      </c>
      <c r="L1656" s="5">
        <v>18</v>
      </c>
      <c r="M1656" s="5">
        <v>0</v>
      </c>
      <c r="N1656" s="5">
        <v>14.63</v>
      </c>
      <c r="O1656" s="5">
        <v>0</v>
      </c>
      <c r="P1656" s="5">
        <v>2.4</v>
      </c>
      <c r="Q1656" s="5">
        <v>0.81</v>
      </c>
      <c r="R1656" s="5">
        <v>0</v>
      </c>
      <c r="S1656" s="5">
        <v>3000</v>
      </c>
    </row>
    <row r="1657" spans="1:19">
      <c r="A1657" s="2" t="s">
        <v>17740</v>
      </c>
      <c r="B1657" s="2" t="s">
        <v>17741</v>
      </c>
      <c r="C1657" s="2" t="s">
        <v>17742</v>
      </c>
      <c r="D1657" s="2" t="s">
        <v>3368</v>
      </c>
      <c r="E1657" s="2" t="s">
        <v>188</v>
      </c>
      <c r="F1657" s="2" t="s">
        <v>2105</v>
      </c>
      <c r="G1657" s="2" t="s">
        <v>253</v>
      </c>
      <c r="H1657" s="2" t="s">
        <v>13316</v>
      </c>
      <c r="I1657" s="2" t="s">
        <v>217</v>
      </c>
      <c r="J1657" s="9">
        <v>500</v>
      </c>
      <c r="K1657" s="9">
        <v>1657</v>
      </c>
      <c r="L1657" s="5">
        <v>31</v>
      </c>
      <c r="M1657" s="5">
        <v>3</v>
      </c>
      <c r="N1657" s="5">
        <v>17.329999999999998</v>
      </c>
      <c r="O1657" s="5">
        <v>115.1</v>
      </c>
      <c r="P1657" s="5">
        <v>1.87</v>
      </c>
      <c r="Q1657" s="5">
        <v>0.56000000000000005</v>
      </c>
      <c r="R1657" s="5">
        <v>5.78</v>
      </c>
      <c r="S1657" s="5">
        <v>3800</v>
      </c>
    </row>
    <row r="1658" spans="1:19">
      <c r="A1658" s="2" t="s">
        <v>17743</v>
      </c>
      <c r="B1658" s="2" t="s">
        <v>17744</v>
      </c>
      <c r="C1658" s="2" t="s">
        <v>17745</v>
      </c>
      <c r="D1658" s="2" t="s">
        <v>17746</v>
      </c>
      <c r="E1658" s="2" t="s">
        <v>112</v>
      </c>
      <c r="F1658" s="2" t="s">
        <v>2105</v>
      </c>
      <c r="G1658" s="2" t="s">
        <v>266</v>
      </c>
      <c r="H1658" s="2" t="s">
        <v>13316</v>
      </c>
      <c r="I1658" s="2" t="s">
        <v>127</v>
      </c>
      <c r="J1658" s="9">
        <v>300</v>
      </c>
      <c r="K1658" s="9">
        <v>1089</v>
      </c>
      <c r="L1658" s="5">
        <v>35</v>
      </c>
      <c r="M1658" s="5">
        <v>1</v>
      </c>
      <c r="N1658" s="5">
        <v>16.59</v>
      </c>
      <c r="O1658" s="5">
        <v>36.450000000000003</v>
      </c>
      <c r="P1658" s="5">
        <v>3.21</v>
      </c>
      <c r="Q1658" s="5">
        <v>0.47</v>
      </c>
      <c r="R1658" s="5">
        <v>16.59</v>
      </c>
      <c r="S1658" s="5">
        <v>4400</v>
      </c>
    </row>
    <row r="1659" spans="1:19">
      <c r="A1659" s="2" t="s">
        <v>17747</v>
      </c>
      <c r="B1659" s="2" t="s">
        <v>1138</v>
      </c>
      <c r="C1659" s="2" t="s">
        <v>1320</v>
      </c>
      <c r="D1659" s="2" t="s">
        <v>236</v>
      </c>
      <c r="E1659" s="2" t="s">
        <v>237</v>
      </c>
      <c r="F1659" s="2" t="s">
        <v>17748</v>
      </c>
      <c r="G1659" s="2" t="s">
        <v>253</v>
      </c>
      <c r="H1659" s="2" t="s">
        <v>13316</v>
      </c>
      <c r="I1659" s="2" t="s">
        <v>73</v>
      </c>
      <c r="J1659" s="9">
        <v>1000</v>
      </c>
      <c r="K1659" s="9">
        <v>1941</v>
      </c>
      <c r="L1659" s="5">
        <v>39</v>
      </c>
      <c r="M1659" s="5">
        <v>0</v>
      </c>
      <c r="N1659" s="5">
        <v>30.72</v>
      </c>
      <c r="O1659" s="5">
        <v>0</v>
      </c>
      <c r="P1659" s="5">
        <v>2.0099999999999998</v>
      </c>
      <c r="Q1659" s="5">
        <v>0.79</v>
      </c>
      <c r="R1659" s="5">
        <v>0</v>
      </c>
      <c r="S1659" s="5">
        <v>4700</v>
      </c>
    </row>
    <row r="1660" spans="1:19">
      <c r="A1660" s="2" t="s">
        <v>17749</v>
      </c>
      <c r="B1660" s="2" t="s">
        <v>17750</v>
      </c>
      <c r="C1660" s="2" t="s">
        <v>17751</v>
      </c>
      <c r="D1660" s="2" t="s">
        <v>17752</v>
      </c>
      <c r="E1660" s="2" t="s">
        <v>112</v>
      </c>
      <c r="F1660" s="2" t="s">
        <v>1512</v>
      </c>
      <c r="G1660" s="2" t="s">
        <v>50</v>
      </c>
      <c r="H1660" s="2" t="s">
        <v>13316</v>
      </c>
      <c r="I1660" s="2" t="s">
        <v>382</v>
      </c>
      <c r="J1660" s="9">
        <v>500</v>
      </c>
      <c r="K1660" s="9">
        <v>2044</v>
      </c>
      <c r="L1660" s="5">
        <v>41</v>
      </c>
      <c r="M1660" s="5">
        <v>0</v>
      </c>
      <c r="N1660" s="5">
        <v>21.75</v>
      </c>
      <c r="O1660" s="5">
        <v>0</v>
      </c>
      <c r="P1660" s="5">
        <v>2.0099999999999998</v>
      </c>
      <c r="Q1660" s="5">
        <v>0.53</v>
      </c>
      <c r="R1660" s="5">
        <v>0</v>
      </c>
      <c r="S1660" s="5">
        <v>4000</v>
      </c>
    </row>
    <row r="1661" spans="1:19">
      <c r="A1661" s="2" t="s">
        <v>17753</v>
      </c>
      <c r="B1661" s="2" t="s">
        <v>17754</v>
      </c>
      <c r="C1661" s="2" t="s">
        <v>17755</v>
      </c>
      <c r="D1661" s="2" t="s">
        <v>385</v>
      </c>
      <c r="E1661" s="2" t="s">
        <v>56</v>
      </c>
      <c r="F1661" s="2" t="s">
        <v>17756</v>
      </c>
      <c r="G1661" s="2" t="s">
        <v>150</v>
      </c>
      <c r="H1661" s="2" t="s">
        <v>13316</v>
      </c>
      <c r="I1661" s="2" t="s">
        <v>361</v>
      </c>
      <c r="J1661" s="9">
        <v>100</v>
      </c>
      <c r="K1661" s="9">
        <v>1609</v>
      </c>
      <c r="L1661" s="5">
        <v>31</v>
      </c>
      <c r="M1661" s="5">
        <v>0</v>
      </c>
      <c r="N1661" s="5">
        <v>15.6</v>
      </c>
      <c r="O1661" s="5">
        <v>0</v>
      </c>
      <c r="P1661" s="5">
        <v>1.93</v>
      </c>
      <c r="Q1661" s="5">
        <v>0.5</v>
      </c>
      <c r="R1661" s="5">
        <v>0</v>
      </c>
      <c r="S1661" s="5">
        <v>2200</v>
      </c>
    </row>
    <row r="1662" spans="1:19">
      <c r="A1662" s="2" t="s">
        <v>17757</v>
      </c>
      <c r="B1662" s="2" t="s">
        <v>17758</v>
      </c>
      <c r="C1662" s="2" t="s">
        <v>2574</v>
      </c>
      <c r="D1662" s="2" t="s">
        <v>13484</v>
      </c>
      <c r="E1662" s="2" t="s">
        <v>23</v>
      </c>
      <c r="F1662" s="2" t="s">
        <v>5926</v>
      </c>
      <c r="G1662" s="2" t="s">
        <v>102</v>
      </c>
      <c r="H1662" s="2" t="s">
        <v>13316</v>
      </c>
      <c r="I1662" s="2" t="s">
        <v>183</v>
      </c>
      <c r="J1662" s="9">
        <v>700</v>
      </c>
      <c r="K1662" s="9">
        <v>1428</v>
      </c>
      <c r="L1662" s="5">
        <v>43</v>
      </c>
      <c r="M1662" s="5">
        <v>4</v>
      </c>
      <c r="N1662" s="5">
        <v>19.170000000000002</v>
      </c>
      <c r="O1662" s="5">
        <v>293.74</v>
      </c>
      <c r="P1662" s="5">
        <v>3.01</v>
      </c>
      <c r="Q1662" s="5">
        <v>0.45</v>
      </c>
      <c r="R1662" s="5">
        <v>4.79</v>
      </c>
      <c r="S1662" s="5">
        <v>4900</v>
      </c>
    </row>
    <row r="1663" spans="1:19">
      <c r="A1663" s="2" t="s">
        <v>17759</v>
      </c>
      <c r="B1663" s="2" t="s">
        <v>994</v>
      </c>
      <c r="C1663" s="2" t="s">
        <v>11442</v>
      </c>
      <c r="D1663" s="2" t="s">
        <v>9025</v>
      </c>
      <c r="E1663" s="2" t="s">
        <v>85</v>
      </c>
      <c r="F1663" s="2" t="s">
        <v>17760</v>
      </c>
      <c r="G1663" s="2" t="s">
        <v>266</v>
      </c>
      <c r="H1663" s="2" t="s">
        <v>13316</v>
      </c>
      <c r="I1663" s="2" t="s">
        <v>248</v>
      </c>
      <c r="J1663" s="9">
        <v>1000</v>
      </c>
      <c r="K1663" s="9">
        <v>2441</v>
      </c>
      <c r="L1663" s="5">
        <v>52</v>
      </c>
      <c r="M1663" s="5">
        <v>0</v>
      </c>
      <c r="N1663" s="5">
        <v>29.36</v>
      </c>
      <c r="O1663" s="5">
        <v>0</v>
      </c>
      <c r="P1663" s="5">
        <v>2.13</v>
      </c>
      <c r="Q1663" s="5">
        <v>0.56000000000000005</v>
      </c>
      <c r="R1663" s="5">
        <v>0</v>
      </c>
      <c r="S1663" s="5">
        <v>4000</v>
      </c>
    </row>
    <row r="1664" spans="1:19">
      <c r="A1664" s="2" t="s">
        <v>17761</v>
      </c>
      <c r="B1664" s="2" t="s">
        <v>1167</v>
      </c>
      <c r="C1664" s="2" t="s">
        <v>143</v>
      </c>
      <c r="D1664" s="2" t="s">
        <v>16711</v>
      </c>
      <c r="E1664" s="2" t="s">
        <v>40</v>
      </c>
      <c r="F1664" s="2" t="s">
        <v>12845</v>
      </c>
      <c r="G1664" s="2" t="s">
        <v>150</v>
      </c>
      <c r="H1664" s="2" t="s">
        <v>13316</v>
      </c>
      <c r="I1664" s="2" t="s">
        <v>206</v>
      </c>
      <c r="J1664" s="9">
        <v>600</v>
      </c>
      <c r="K1664" s="9">
        <v>743</v>
      </c>
      <c r="L1664" s="5">
        <v>31</v>
      </c>
      <c r="M1664" s="5">
        <v>0</v>
      </c>
      <c r="N1664" s="5">
        <v>15.77</v>
      </c>
      <c r="O1664" s="5">
        <v>0</v>
      </c>
      <c r="P1664" s="5">
        <v>4.17</v>
      </c>
      <c r="Q1664" s="5">
        <v>0.51</v>
      </c>
      <c r="R1664" s="5">
        <v>0</v>
      </c>
      <c r="S1664" s="5">
        <v>2000</v>
      </c>
    </row>
    <row r="1665" spans="1:19">
      <c r="A1665" s="2" t="s">
        <v>17762</v>
      </c>
      <c r="B1665" s="2" t="s">
        <v>404</v>
      </c>
      <c r="C1665" s="2" t="s">
        <v>45</v>
      </c>
      <c r="D1665" s="2" t="s">
        <v>251</v>
      </c>
      <c r="E1665" s="2" t="s">
        <v>23</v>
      </c>
      <c r="F1665" s="2" t="s">
        <v>17763</v>
      </c>
      <c r="G1665" s="2" t="s">
        <v>72</v>
      </c>
      <c r="H1665" s="2" t="s">
        <v>13316</v>
      </c>
      <c r="I1665" s="2" t="s">
        <v>382</v>
      </c>
      <c r="J1665" s="9">
        <v>200</v>
      </c>
      <c r="K1665" s="9">
        <v>1691</v>
      </c>
      <c r="L1665" s="5">
        <v>27</v>
      </c>
      <c r="M1665" s="5">
        <v>0</v>
      </c>
      <c r="N1665" s="5">
        <v>21.07</v>
      </c>
      <c r="O1665" s="5">
        <v>0</v>
      </c>
      <c r="P1665" s="5">
        <v>1.6</v>
      </c>
      <c r="Q1665" s="5">
        <v>0.78</v>
      </c>
      <c r="R1665" s="5">
        <v>0</v>
      </c>
      <c r="S1665" s="5">
        <v>2474</v>
      </c>
    </row>
    <row r="1666" spans="1:19">
      <c r="A1666" s="2" t="s">
        <v>17764</v>
      </c>
      <c r="B1666" s="2" t="s">
        <v>17765</v>
      </c>
      <c r="C1666" s="2" t="s">
        <v>2821</v>
      </c>
      <c r="D1666" s="2" t="s">
        <v>12888</v>
      </c>
      <c r="E1666" s="2" t="s">
        <v>188</v>
      </c>
      <c r="F1666" s="2" t="s">
        <v>17766</v>
      </c>
      <c r="G1666" s="2" t="s">
        <v>150</v>
      </c>
      <c r="H1666" s="2" t="s">
        <v>13316</v>
      </c>
      <c r="I1666" s="2" t="s">
        <v>177</v>
      </c>
      <c r="J1666" s="9">
        <v>300</v>
      </c>
      <c r="K1666" s="9">
        <v>680</v>
      </c>
      <c r="L1666" s="5">
        <v>14</v>
      </c>
      <c r="M1666" s="5">
        <v>1</v>
      </c>
      <c r="N1666" s="5">
        <v>9.19</v>
      </c>
      <c r="O1666" s="5">
        <v>60.81</v>
      </c>
      <c r="P1666" s="5">
        <v>2.06</v>
      </c>
      <c r="Q1666" s="5">
        <v>0.66</v>
      </c>
      <c r="R1666" s="5">
        <v>9.19</v>
      </c>
      <c r="S1666" s="5">
        <v>2600</v>
      </c>
    </row>
    <row r="1667" spans="1:19">
      <c r="A1667" s="2" t="s">
        <v>17767</v>
      </c>
      <c r="B1667" s="2" t="s">
        <v>17768</v>
      </c>
      <c r="C1667" s="2" t="s">
        <v>17769</v>
      </c>
      <c r="D1667" s="2" t="s">
        <v>4296</v>
      </c>
      <c r="E1667" s="2" t="s">
        <v>237</v>
      </c>
      <c r="F1667" s="2" t="s">
        <v>17770</v>
      </c>
      <c r="G1667" s="2" t="s">
        <v>312</v>
      </c>
      <c r="H1667" s="2" t="s">
        <v>13316</v>
      </c>
      <c r="I1667" s="2" t="s">
        <v>35</v>
      </c>
      <c r="J1667" s="9">
        <v>100</v>
      </c>
      <c r="K1667" s="9">
        <v>1432</v>
      </c>
      <c r="L1667" s="5">
        <v>59</v>
      </c>
      <c r="M1667" s="5">
        <v>1</v>
      </c>
      <c r="N1667" s="5">
        <v>49.92</v>
      </c>
      <c r="O1667" s="5">
        <v>58.57</v>
      </c>
      <c r="P1667" s="5">
        <v>4.12</v>
      </c>
      <c r="Q1667" s="5">
        <v>0.85</v>
      </c>
      <c r="R1667" s="5">
        <v>49.92</v>
      </c>
      <c r="S1667" s="5">
        <v>2167</v>
      </c>
    </row>
    <row r="1668" spans="1:19">
      <c r="A1668" s="2" t="s">
        <v>17771</v>
      </c>
      <c r="B1668" s="2" t="s">
        <v>17772</v>
      </c>
      <c r="C1668" s="2" t="s">
        <v>76</v>
      </c>
      <c r="D1668" s="2" t="s">
        <v>251</v>
      </c>
      <c r="E1668" s="2" t="s">
        <v>23</v>
      </c>
      <c r="F1668" s="2" t="s">
        <v>17773</v>
      </c>
      <c r="G1668" s="2" t="s">
        <v>102</v>
      </c>
      <c r="H1668" s="2" t="s">
        <v>13316</v>
      </c>
      <c r="I1668" s="2" t="s">
        <v>217</v>
      </c>
      <c r="J1668" s="9">
        <v>300</v>
      </c>
      <c r="K1668" s="9">
        <v>2142</v>
      </c>
      <c r="L1668" s="5">
        <v>84</v>
      </c>
      <c r="M1668" s="5">
        <v>3</v>
      </c>
      <c r="N1668" s="5">
        <v>47.17</v>
      </c>
      <c r="O1668" s="5">
        <v>149.84</v>
      </c>
      <c r="P1668" s="5">
        <v>3.92</v>
      </c>
      <c r="Q1668" s="5">
        <v>0.56000000000000005</v>
      </c>
      <c r="R1668" s="5">
        <v>15.72</v>
      </c>
      <c r="S1668" s="5">
        <v>2000</v>
      </c>
    </row>
    <row r="1669" spans="1:19">
      <c r="A1669" s="2" t="s">
        <v>17774</v>
      </c>
      <c r="B1669" s="2" t="s">
        <v>17775</v>
      </c>
      <c r="C1669" s="2" t="s">
        <v>2525</v>
      </c>
      <c r="D1669" s="2" t="s">
        <v>359</v>
      </c>
      <c r="E1669" s="2" t="s">
        <v>40</v>
      </c>
      <c r="F1669" s="2" t="s">
        <v>17776</v>
      </c>
      <c r="G1669" s="2" t="s">
        <v>42</v>
      </c>
      <c r="H1669" s="2" t="s">
        <v>13316</v>
      </c>
      <c r="I1669" s="2" t="s">
        <v>27</v>
      </c>
      <c r="J1669" s="9">
        <v>200</v>
      </c>
      <c r="K1669" s="9">
        <v>1740</v>
      </c>
      <c r="L1669" s="5">
        <v>57</v>
      </c>
      <c r="M1669" s="5">
        <v>0</v>
      </c>
      <c r="N1669" s="5">
        <v>47.12</v>
      </c>
      <c r="O1669" s="5">
        <v>0</v>
      </c>
      <c r="P1669" s="5">
        <v>3.28</v>
      </c>
      <c r="Q1669" s="5">
        <v>0.83</v>
      </c>
      <c r="R1669" s="5">
        <v>0</v>
      </c>
      <c r="S1669" s="5">
        <v>1354</v>
      </c>
    </row>
    <row r="1670" spans="1:19">
      <c r="A1670" s="2" t="s">
        <v>17777</v>
      </c>
      <c r="B1670" s="2" t="s">
        <v>17778</v>
      </c>
      <c r="C1670" s="2" t="s">
        <v>4179</v>
      </c>
      <c r="D1670" s="2" t="s">
        <v>597</v>
      </c>
      <c r="E1670" s="2" t="s">
        <v>237</v>
      </c>
      <c r="F1670" s="2" t="s">
        <v>17779</v>
      </c>
      <c r="G1670" s="2" t="s">
        <v>161</v>
      </c>
      <c r="H1670" s="2" t="s">
        <v>13316</v>
      </c>
      <c r="I1670" s="2" t="s">
        <v>293</v>
      </c>
      <c r="J1670" s="9">
        <v>100</v>
      </c>
      <c r="K1670" s="9">
        <v>1711</v>
      </c>
      <c r="L1670" s="5">
        <v>75</v>
      </c>
      <c r="M1670" s="5">
        <v>0</v>
      </c>
      <c r="N1670" s="5">
        <v>48.47</v>
      </c>
      <c r="O1670" s="5">
        <v>0</v>
      </c>
      <c r="P1670" s="5">
        <v>4.38</v>
      </c>
      <c r="Q1670" s="5">
        <v>0.65</v>
      </c>
      <c r="R1670" s="5">
        <v>0</v>
      </c>
      <c r="S1670" s="5">
        <v>5000</v>
      </c>
    </row>
    <row r="1671" spans="1:19">
      <c r="A1671" s="2" t="s">
        <v>17780</v>
      </c>
      <c r="B1671" s="2" t="s">
        <v>6898</v>
      </c>
      <c r="C1671" s="2" t="s">
        <v>17781</v>
      </c>
      <c r="D1671" s="2" t="s">
        <v>17782</v>
      </c>
      <c r="E1671" s="2" t="s">
        <v>337</v>
      </c>
      <c r="F1671" s="2" t="s">
        <v>17783</v>
      </c>
      <c r="G1671" s="2" t="s">
        <v>34</v>
      </c>
      <c r="H1671" s="2" t="s">
        <v>13316</v>
      </c>
      <c r="I1671" s="2" t="s">
        <v>88</v>
      </c>
      <c r="J1671" s="9">
        <v>400</v>
      </c>
      <c r="K1671" s="9">
        <v>2017</v>
      </c>
      <c r="L1671" s="5">
        <v>41</v>
      </c>
      <c r="M1671" s="5">
        <v>1</v>
      </c>
      <c r="N1671" s="5">
        <v>32.08</v>
      </c>
      <c r="O1671" s="5">
        <v>46.06</v>
      </c>
      <c r="P1671" s="5">
        <v>2.0299999999999998</v>
      </c>
      <c r="Q1671" s="5">
        <v>0.78</v>
      </c>
      <c r="R1671" s="5">
        <v>32.08</v>
      </c>
      <c r="S1671" s="5">
        <v>1250</v>
      </c>
    </row>
    <row r="1672" spans="1:19">
      <c r="A1672" s="2" t="s">
        <v>17784</v>
      </c>
      <c r="B1672" s="2" t="s">
        <v>1180</v>
      </c>
      <c r="C1672" s="2" t="s">
        <v>10875</v>
      </c>
      <c r="D1672" s="2" t="s">
        <v>655</v>
      </c>
      <c r="E1672" s="2" t="s">
        <v>125</v>
      </c>
      <c r="F1672" s="2" t="s">
        <v>17785</v>
      </c>
      <c r="G1672" s="2" t="s">
        <v>253</v>
      </c>
      <c r="H1672" s="2" t="s">
        <v>13316</v>
      </c>
      <c r="I1672" s="2" t="s">
        <v>127</v>
      </c>
      <c r="J1672" s="9">
        <v>100</v>
      </c>
      <c r="K1672" s="9">
        <v>598</v>
      </c>
      <c r="L1672" s="5">
        <v>22</v>
      </c>
      <c r="M1672" s="5">
        <v>0</v>
      </c>
      <c r="N1672" s="5">
        <v>12.65</v>
      </c>
      <c r="O1672" s="5">
        <v>0</v>
      </c>
      <c r="P1672" s="5">
        <v>3.68</v>
      </c>
      <c r="Q1672" s="5">
        <v>0.57999999999999996</v>
      </c>
      <c r="R1672" s="5">
        <v>0</v>
      </c>
      <c r="S1672" s="5">
        <v>3900</v>
      </c>
    </row>
    <row r="1673" spans="1:19">
      <c r="A1673" s="2" t="s">
        <v>17786</v>
      </c>
      <c r="B1673" s="2" t="s">
        <v>7803</v>
      </c>
      <c r="C1673" s="2" t="s">
        <v>6391</v>
      </c>
      <c r="D1673" s="2" t="s">
        <v>251</v>
      </c>
      <c r="E1673" s="2" t="s">
        <v>23</v>
      </c>
      <c r="F1673" s="2" t="s">
        <v>17787</v>
      </c>
      <c r="G1673" s="2" t="s">
        <v>344</v>
      </c>
      <c r="H1673" s="2" t="s">
        <v>13316</v>
      </c>
      <c r="I1673" s="2" t="s">
        <v>88</v>
      </c>
      <c r="J1673" s="9">
        <v>200</v>
      </c>
      <c r="K1673" s="9">
        <v>704</v>
      </c>
      <c r="L1673" s="5">
        <v>24</v>
      </c>
      <c r="M1673" s="5">
        <v>0</v>
      </c>
      <c r="N1673" s="5">
        <v>15.31</v>
      </c>
      <c r="O1673" s="5">
        <v>0</v>
      </c>
      <c r="P1673" s="5">
        <v>3.41</v>
      </c>
      <c r="Q1673" s="5">
        <v>0.64</v>
      </c>
      <c r="R1673" s="5">
        <v>0</v>
      </c>
      <c r="S1673" s="5">
        <v>6750</v>
      </c>
    </row>
    <row r="1674" spans="1:19">
      <c r="A1674" s="2" t="s">
        <v>17788</v>
      </c>
      <c r="B1674" s="2" t="s">
        <v>863</v>
      </c>
      <c r="C1674" s="2" t="s">
        <v>17789</v>
      </c>
      <c r="D1674" s="2" t="s">
        <v>17790</v>
      </c>
      <c r="E1674" s="2" t="s">
        <v>23</v>
      </c>
      <c r="F1674" s="2" t="s">
        <v>17791</v>
      </c>
      <c r="G1674" s="2" t="s">
        <v>260</v>
      </c>
      <c r="H1674" s="2" t="s">
        <v>13316</v>
      </c>
      <c r="I1674" s="2" t="s">
        <v>699</v>
      </c>
      <c r="J1674" s="9">
        <v>600</v>
      </c>
      <c r="K1674" s="9">
        <v>1314</v>
      </c>
      <c r="L1674" s="5">
        <v>28</v>
      </c>
      <c r="M1674" s="5">
        <v>0</v>
      </c>
      <c r="N1674" s="5">
        <v>14.09</v>
      </c>
      <c r="O1674" s="5">
        <v>0</v>
      </c>
      <c r="P1674" s="5">
        <v>2.13</v>
      </c>
      <c r="Q1674" s="5">
        <v>0.5</v>
      </c>
      <c r="R1674" s="5">
        <v>0</v>
      </c>
      <c r="S1674" s="5">
        <v>2250</v>
      </c>
    </row>
    <row r="1675" spans="1:19">
      <c r="A1675" s="2" t="s">
        <v>17792</v>
      </c>
      <c r="B1675" s="2" t="s">
        <v>2433</v>
      </c>
      <c r="C1675" s="2" t="s">
        <v>1141</v>
      </c>
      <c r="D1675" s="2" t="s">
        <v>17793</v>
      </c>
      <c r="E1675" s="2" t="s">
        <v>526</v>
      </c>
      <c r="F1675" s="2" t="s">
        <v>17794</v>
      </c>
      <c r="G1675" s="2" t="s">
        <v>150</v>
      </c>
      <c r="H1675" s="2" t="s">
        <v>13316</v>
      </c>
      <c r="I1675" s="2" t="s">
        <v>248</v>
      </c>
      <c r="J1675" s="9">
        <v>300</v>
      </c>
      <c r="K1675" s="9">
        <v>2195</v>
      </c>
      <c r="L1675" s="5">
        <v>84</v>
      </c>
      <c r="M1675" s="5">
        <v>3</v>
      </c>
      <c r="N1675" s="5">
        <v>66.23</v>
      </c>
      <c r="O1675" s="5">
        <v>106.18</v>
      </c>
      <c r="P1675" s="5">
        <v>3.83</v>
      </c>
      <c r="Q1675" s="5">
        <v>0.79</v>
      </c>
      <c r="R1675" s="5">
        <v>22.08</v>
      </c>
      <c r="S1675" s="5">
        <v>2302</v>
      </c>
    </row>
    <row r="1676" spans="1:19">
      <c r="A1676" s="2" t="s">
        <v>17795</v>
      </c>
      <c r="B1676" s="2" t="s">
        <v>17796</v>
      </c>
      <c r="C1676" s="2" t="s">
        <v>180</v>
      </c>
      <c r="D1676" s="2" t="s">
        <v>4296</v>
      </c>
      <c r="E1676" s="2" t="s">
        <v>78</v>
      </c>
      <c r="F1676" s="2" t="s">
        <v>17797</v>
      </c>
      <c r="G1676" s="2" t="s">
        <v>87</v>
      </c>
      <c r="H1676" s="2" t="s">
        <v>13316</v>
      </c>
      <c r="I1676" s="2" t="s">
        <v>66</v>
      </c>
      <c r="J1676" s="9">
        <v>300</v>
      </c>
      <c r="K1676" s="9">
        <v>640</v>
      </c>
      <c r="L1676" s="5">
        <v>18</v>
      </c>
      <c r="M1676" s="5">
        <v>0</v>
      </c>
      <c r="N1676" s="5">
        <v>11.98</v>
      </c>
      <c r="O1676" s="5">
        <v>0</v>
      </c>
      <c r="P1676" s="5">
        <v>2.81</v>
      </c>
      <c r="Q1676" s="5">
        <v>0.67</v>
      </c>
      <c r="R1676" s="5">
        <v>0</v>
      </c>
      <c r="S1676" s="5">
        <v>1500</v>
      </c>
    </row>
    <row r="1677" spans="1:19">
      <c r="A1677" s="2" t="s">
        <v>17798</v>
      </c>
      <c r="B1677" s="2" t="s">
        <v>1051</v>
      </c>
      <c r="C1677" s="2" t="s">
        <v>6143</v>
      </c>
      <c r="D1677" s="2" t="s">
        <v>2830</v>
      </c>
      <c r="E1677" s="2" t="s">
        <v>56</v>
      </c>
      <c r="F1677" s="2" t="s">
        <v>7838</v>
      </c>
      <c r="G1677" s="2" t="s">
        <v>42</v>
      </c>
      <c r="H1677" s="2" t="s">
        <v>13316</v>
      </c>
      <c r="I1677" s="2" t="s">
        <v>88</v>
      </c>
      <c r="J1677" s="9">
        <v>100</v>
      </c>
      <c r="K1677" s="9">
        <v>848</v>
      </c>
      <c r="L1677" s="5">
        <v>30</v>
      </c>
      <c r="M1677" s="5">
        <v>1</v>
      </c>
      <c r="N1677" s="5">
        <v>20.100000000000001</v>
      </c>
      <c r="O1677" s="5">
        <v>36.92</v>
      </c>
      <c r="P1677" s="5">
        <v>3.54</v>
      </c>
      <c r="Q1677" s="5">
        <v>0.67</v>
      </c>
      <c r="R1677" s="5">
        <v>20.100000000000001</v>
      </c>
      <c r="S1677" s="5">
        <v>2500</v>
      </c>
    </row>
    <row r="1678" spans="1:19">
      <c r="A1678" s="2" t="s">
        <v>17799</v>
      </c>
      <c r="B1678" s="2" t="s">
        <v>6585</v>
      </c>
      <c r="C1678" s="2" t="s">
        <v>5633</v>
      </c>
      <c r="D1678" s="2" t="s">
        <v>17800</v>
      </c>
      <c r="E1678" s="2" t="s">
        <v>40</v>
      </c>
      <c r="F1678" s="2" t="s">
        <v>17801</v>
      </c>
      <c r="G1678" s="2" t="s">
        <v>94</v>
      </c>
      <c r="H1678" s="2" t="s">
        <v>13316</v>
      </c>
      <c r="I1678" s="2" t="s">
        <v>27</v>
      </c>
      <c r="J1678" s="9">
        <v>200</v>
      </c>
      <c r="K1678" s="9">
        <v>2416</v>
      </c>
      <c r="L1678" s="5">
        <v>91</v>
      </c>
      <c r="M1678" s="5">
        <v>2</v>
      </c>
      <c r="N1678" s="5">
        <v>53.01</v>
      </c>
      <c r="O1678" s="5">
        <v>83.68</v>
      </c>
      <c r="P1678" s="5">
        <v>3.77</v>
      </c>
      <c r="Q1678" s="5">
        <v>0.57999999999999996</v>
      </c>
      <c r="R1678" s="5">
        <v>26.5</v>
      </c>
      <c r="S1678" s="5">
        <v>1894</v>
      </c>
    </row>
    <row r="1679" spans="1:19">
      <c r="A1679" s="2" t="s">
        <v>17802</v>
      </c>
      <c r="B1679" s="2" t="s">
        <v>2179</v>
      </c>
      <c r="C1679" s="2" t="s">
        <v>5514</v>
      </c>
      <c r="D1679" s="2" t="s">
        <v>8998</v>
      </c>
      <c r="E1679" s="2" t="s">
        <v>118</v>
      </c>
      <c r="F1679" s="2" t="s">
        <v>17803</v>
      </c>
      <c r="G1679" s="2" t="s">
        <v>266</v>
      </c>
      <c r="H1679" s="2" t="s">
        <v>13316</v>
      </c>
      <c r="I1679" s="2" t="s">
        <v>140</v>
      </c>
      <c r="J1679" s="9">
        <v>800</v>
      </c>
      <c r="K1679" s="9">
        <v>1619</v>
      </c>
      <c r="L1679" s="5">
        <v>60</v>
      </c>
      <c r="M1679" s="5">
        <v>2</v>
      </c>
      <c r="N1679" s="5">
        <v>28.63</v>
      </c>
      <c r="O1679" s="5">
        <v>79.849999999999994</v>
      </c>
      <c r="P1679" s="5">
        <v>3.71</v>
      </c>
      <c r="Q1679" s="5">
        <v>0.48</v>
      </c>
      <c r="R1679" s="5">
        <v>14.32</v>
      </c>
      <c r="S1679" s="5">
        <v>2916</v>
      </c>
    </row>
    <row r="1680" spans="1:19">
      <c r="A1680" s="2" t="s">
        <v>17804</v>
      </c>
      <c r="B1680" s="2" t="s">
        <v>17805</v>
      </c>
      <c r="C1680" s="2" t="s">
        <v>7397</v>
      </c>
      <c r="D1680" s="2" t="s">
        <v>236</v>
      </c>
      <c r="E1680" s="2" t="s">
        <v>237</v>
      </c>
      <c r="F1680" s="2" t="s">
        <v>2105</v>
      </c>
      <c r="G1680" s="2" t="s">
        <v>87</v>
      </c>
      <c r="H1680" s="2" t="s">
        <v>13316</v>
      </c>
      <c r="I1680" s="2" t="s">
        <v>319</v>
      </c>
      <c r="J1680" s="9">
        <v>700</v>
      </c>
      <c r="K1680" s="9">
        <v>2174</v>
      </c>
      <c r="L1680" s="5">
        <v>62</v>
      </c>
      <c r="M1680" s="5">
        <v>1</v>
      </c>
      <c r="N1680" s="5">
        <v>26.07</v>
      </c>
      <c r="O1680" s="5">
        <v>57.47</v>
      </c>
      <c r="P1680" s="5">
        <v>2.85</v>
      </c>
      <c r="Q1680" s="5">
        <v>0.42</v>
      </c>
      <c r="R1680" s="5">
        <v>26.07</v>
      </c>
      <c r="S1680" s="5">
        <v>1700</v>
      </c>
    </row>
    <row r="1681" spans="1:19">
      <c r="A1681" s="2" t="s">
        <v>17806</v>
      </c>
      <c r="B1681" s="2" t="s">
        <v>17807</v>
      </c>
      <c r="C1681" s="2" t="s">
        <v>1773</v>
      </c>
      <c r="D1681" s="2" t="s">
        <v>17808</v>
      </c>
      <c r="E1681" s="2" t="s">
        <v>125</v>
      </c>
      <c r="F1681" s="2" t="s">
        <v>17809</v>
      </c>
      <c r="G1681" s="2" t="s">
        <v>102</v>
      </c>
      <c r="H1681" s="2" t="s">
        <v>13316</v>
      </c>
      <c r="I1681" s="2" t="s">
        <v>313</v>
      </c>
      <c r="J1681" s="9">
        <v>200</v>
      </c>
      <c r="K1681" s="9">
        <v>1576</v>
      </c>
      <c r="L1681" s="5">
        <v>38</v>
      </c>
      <c r="M1681" s="5">
        <v>1</v>
      </c>
      <c r="N1681" s="5">
        <v>30.83</v>
      </c>
      <c r="O1681" s="5">
        <v>59.86</v>
      </c>
      <c r="P1681" s="5">
        <v>2.41</v>
      </c>
      <c r="Q1681" s="5">
        <v>0.81</v>
      </c>
      <c r="R1681" s="5">
        <v>30.83</v>
      </c>
      <c r="S1681" s="5">
        <v>3200</v>
      </c>
    </row>
    <row r="1682" spans="1:19">
      <c r="A1682" s="2" t="s">
        <v>17810</v>
      </c>
      <c r="B1682" s="2" t="s">
        <v>234</v>
      </c>
      <c r="C1682" s="2" t="s">
        <v>17811</v>
      </c>
      <c r="D1682" s="2" t="s">
        <v>17812</v>
      </c>
      <c r="E1682" s="2" t="s">
        <v>112</v>
      </c>
      <c r="F1682" s="2" t="s">
        <v>17813</v>
      </c>
      <c r="G1682" s="2" t="s">
        <v>50</v>
      </c>
      <c r="H1682" s="2" t="s">
        <v>13316</v>
      </c>
      <c r="I1682" s="2" t="s">
        <v>319</v>
      </c>
      <c r="J1682" s="9">
        <v>500</v>
      </c>
      <c r="K1682" s="9">
        <v>1446</v>
      </c>
      <c r="L1682" s="5">
        <v>57</v>
      </c>
      <c r="M1682" s="5">
        <v>1</v>
      </c>
      <c r="N1682" s="5">
        <v>43.78</v>
      </c>
      <c r="O1682" s="5">
        <v>61.91</v>
      </c>
      <c r="P1682" s="5">
        <v>3.94</v>
      </c>
      <c r="Q1682" s="5">
        <v>0.77</v>
      </c>
      <c r="R1682" s="5">
        <v>43.78</v>
      </c>
      <c r="S1682" s="5">
        <v>1778</v>
      </c>
    </row>
    <row r="1683" spans="1:19">
      <c r="A1683" s="2" t="s">
        <v>17814</v>
      </c>
      <c r="B1683" s="2" t="s">
        <v>2711</v>
      </c>
      <c r="C1683" s="2" t="s">
        <v>17815</v>
      </c>
      <c r="D1683" s="2" t="s">
        <v>175</v>
      </c>
      <c r="E1683" s="2" t="s">
        <v>23</v>
      </c>
      <c r="F1683" s="2" t="s">
        <v>17816</v>
      </c>
      <c r="G1683" s="2" t="s">
        <v>34</v>
      </c>
      <c r="H1683" s="2" t="s">
        <v>13316</v>
      </c>
      <c r="I1683" s="2" t="s">
        <v>35</v>
      </c>
      <c r="J1683" s="9">
        <v>700</v>
      </c>
      <c r="K1683" s="9">
        <v>2485</v>
      </c>
      <c r="L1683" s="5">
        <v>89</v>
      </c>
      <c r="M1683" s="5">
        <v>2</v>
      </c>
      <c r="N1683" s="5">
        <v>68.209999999999994</v>
      </c>
      <c r="O1683" s="5">
        <v>121.01</v>
      </c>
      <c r="P1683" s="5">
        <v>3.58</v>
      </c>
      <c r="Q1683" s="5">
        <v>0.77</v>
      </c>
      <c r="R1683" s="5">
        <v>34.1</v>
      </c>
      <c r="S1683" s="5">
        <v>2500</v>
      </c>
    </row>
    <row r="1684" spans="1:19">
      <c r="A1684" s="2" t="s">
        <v>17817</v>
      </c>
      <c r="B1684" s="2" t="s">
        <v>3748</v>
      </c>
      <c r="C1684" s="2" t="s">
        <v>17818</v>
      </c>
      <c r="D1684" s="2" t="s">
        <v>17819</v>
      </c>
      <c r="E1684" s="2" t="s">
        <v>2392</v>
      </c>
      <c r="F1684" s="2" t="s">
        <v>17820</v>
      </c>
      <c r="G1684" s="2" t="s">
        <v>34</v>
      </c>
      <c r="H1684" s="2" t="s">
        <v>13316</v>
      </c>
      <c r="I1684" s="2" t="s">
        <v>27</v>
      </c>
      <c r="J1684" s="9">
        <v>400</v>
      </c>
      <c r="K1684" s="9">
        <v>2466</v>
      </c>
      <c r="L1684" s="5">
        <v>86</v>
      </c>
      <c r="M1684" s="5">
        <v>4</v>
      </c>
      <c r="N1684" s="5">
        <v>52.57</v>
      </c>
      <c r="O1684" s="5">
        <v>208.26</v>
      </c>
      <c r="P1684" s="5">
        <v>3.49</v>
      </c>
      <c r="Q1684" s="5">
        <v>0.61</v>
      </c>
      <c r="R1684" s="5">
        <v>13.14</v>
      </c>
      <c r="S1684" s="5">
        <v>2999</v>
      </c>
    </row>
    <row r="1685" spans="1:19">
      <c r="A1685" s="2" t="s">
        <v>17821</v>
      </c>
      <c r="B1685" s="2" t="s">
        <v>3311</v>
      </c>
      <c r="C1685" s="2" t="s">
        <v>4400</v>
      </c>
      <c r="D1685" s="2" t="s">
        <v>3880</v>
      </c>
      <c r="E1685" s="2" t="s">
        <v>112</v>
      </c>
      <c r="F1685" s="2" t="s">
        <v>17822</v>
      </c>
      <c r="G1685" s="2" t="s">
        <v>25</v>
      </c>
      <c r="H1685" s="2" t="s">
        <v>13316</v>
      </c>
      <c r="I1685" s="2" t="s">
        <v>35</v>
      </c>
      <c r="J1685" s="9">
        <v>1000</v>
      </c>
      <c r="K1685" s="9">
        <v>1331</v>
      </c>
      <c r="L1685" s="5">
        <v>20</v>
      </c>
      <c r="M1685" s="5">
        <v>2</v>
      </c>
      <c r="N1685" s="5">
        <v>8.5299999999999994</v>
      </c>
      <c r="O1685" s="5">
        <v>94.23</v>
      </c>
      <c r="P1685" s="5">
        <v>1.5</v>
      </c>
      <c r="Q1685" s="5">
        <v>0.43</v>
      </c>
      <c r="R1685" s="5">
        <v>4.26</v>
      </c>
      <c r="S1685" s="5">
        <v>2211</v>
      </c>
    </row>
    <row r="1686" spans="1:19">
      <c r="A1686" s="2" t="s">
        <v>17823</v>
      </c>
      <c r="B1686" s="2" t="s">
        <v>1082</v>
      </c>
      <c r="C1686" s="2" t="s">
        <v>143</v>
      </c>
      <c r="D1686" s="2" t="s">
        <v>17824</v>
      </c>
      <c r="E1686" s="2" t="s">
        <v>78</v>
      </c>
      <c r="F1686" s="2" t="s">
        <v>17825</v>
      </c>
      <c r="G1686" s="2" t="s">
        <v>94</v>
      </c>
      <c r="H1686" s="2" t="s">
        <v>13316</v>
      </c>
      <c r="I1686" s="2" t="s">
        <v>88</v>
      </c>
      <c r="J1686" s="9">
        <v>800</v>
      </c>
      <c r="K1686" s="9">
        <v>1316</v>
      </c>
      <c r="L1686" s="5">
        <v>43</v>
      </c>
      <c r="M1686" s="5">
        <v>1</v>
      </c>
      <c r="N1686" s="5">
        <v>33.590000000000003</v>
      </c>
      <c r="O1686" s="5">
        <v>40.36</v>
      </c>
      <c r="P1686" s="5">
        <v>3.27</v>
      </c>
      <c r="Q1686" s="5">
        <v>0.78</v>
      </c>
      <c r="R1686" s="5">
        <v>33.590000000000003</v>
      </c>
      <c r="S1686" s="5">
        <v>2000</v>
      </c>
    </row>
    <row r="1687" spans="1:19">
      <c r="A1687" s="2" t="s">
        <v>17826</v>
      </c>
      <c r="B1687" s="2" t="s">
        <v>3594</v>
      </c>
      <c r="C1687" s="2" t="s">
        <v>17827</v>
      </c>
      <c r="D1687" s="2" t="s">
        <v>70</v>
      </c>
      <c r="E1687" s="2" t="s">
        <v>23</v>
      </c>
      <c r="F1687" s="2" t="s">
        <v>17828</v>
      </c>
      <c r="G1687" s="2" t="s">
        <v>253</v>
      </c>
      <c r="H1687" s="2" t="s">
        <v>13316</v>
      </c>
      <c r="I1687" s="2" t="s">
        <v>248</v>
      </c>
      <c r="J1687" s="9">
        <v>100</v>
      </c>
      <c r="K1687" s="9">
        <v>1145</v>
      </c>
      <c r="L1687" s="5">
        <v>33</v>
      </c>
      <c r="M1687" s="5">
        <v>1</v>
      </c>
      <c r="N1687" s="5">
        <v>18.21</v>
      </c>
      <c r="O1687" s="5">
        <v>63.96</v>
      </c>
      <c r="P1687" s="5">
        <v>2.88</v>
      </c>
      <c r="Q1687" s="5">
        <v>0.55000000000000004</v>
      </c>
      <c r="R1687" s="5">
        <v>18.21</v>
      </c>
      <c r="S1687" s="5">
        <v>4700</v>
      </c>
    </row>
    <row r="1688" spans="1:19">
      <c r="A1688" s="2" t="s">
        <v>17829</v>
      </c>
      <c r="B1688" s="2" t="s">
        <v>2191</v>
      </c>
      <c r="C1688" s="2" t="s">
        <v>1388</v>
      </c>
      <c r="D1688" s="2" t="s">
        <v>1593</v>
      </c>
      <c r="E1688" s="2" t="s">
        <v>112</v>
      </c>
      <c r="F1688" s="2" t="s">
        <v>17830</v>
      </c>
      <c r="G1688" s="2" t="s">
        <v>266</v>
      </c>
      <c r="H1688" s="2" t="s">
        <v>13316</v>
      </c>
      <c r="I1688" s="2" t="s">
        <v>59</v>
      </c>
      <c r="J1688" s="9">
        <v>700</v>
      </c>
      <c r="K1688" s="9">
        <v>1744</v>
      </c>
      <c r="L1688" s="5">
        <v>55</v>
      </c>
      <c r="M1688" s="5">
        <v>6</v>
      </c>
      <c r="N1688" s="5">
        <v>31.16</v>
      </c>
      <c r="O1688" s="5">
        <v>338.9</v>
      </c>
      <c r="P1688" s="5">
        <v>3.15</v>
      </c>
      <c r="Q1688" s="5">
        <v>0.56999999999999995</v>
      </c>
      <c r="R1688" s="5">
        <v>5.19</v>
      </c>
      <c r="S1688" s="5">
        <v>5000</v>
      </c>
    </row>
    <row r="1689" spans="1:19">
      <c r="A1689" s="2" t="s">
        <v>17831</v>
      </c>
      <c r="B1689" s="2" t="s">
        <v>2372</v>
      </c>
      <c r="C1689" s="2" t="s">
        <v>17832</v>
      </c>
      <c r="D1689" s="2" t="s">
        <v>516</v>
      </c>
      <c r="E1689" s="2" t="s">
        <v>40</v>
      </c>
      <c r="F1689" s="2" t="s">
        <v>17833</v>
      </c>
      <c r="G1689" s="2" t="s">
        <v>344</v>
      </c>
      <c r="H1689" s="2" t="s">
        <v>13316</v>
      </c>
      <c r="I1689" s="2" t="s">
        <v>88</v>
      </c>
      <c r="J1689" s="9">
        <v>400</v>
      </c>
      <c r="K1689" s="9">
        <v>827</v>
      </c>
      <c r="L1689" s="5">
        <v>14</v>
      </c>
      <c r="M1689" s="5">
        <v>0</v>
      </c>
      <c r="N1689" s="5">
        <v>10.61</v>
      </c>
      <c r="O1689" s="5">
        <v>0</v>
      </c>
      <c r="P1689" s="5">
        <v>1.69</v>
      </c>
      <c r="Q1689" s="5">
        <v>0.76</v>
      </c>
      <c r="R1689" s="5">
        <v>0</v>
      </c>
      <c r="S1689" s="5">
        <v>2500</v>
      </c>
    </row>
    <row r="1690" spans="1:19">
      <c r="A1690" s="2" t="s">
        <v>17834</v>
      </c>
      <c r="B1690" s="2" t="s">
        <v>1681</v>
      </c>
      <c r="C1690" s="2" t="s">
        <v>17835</v>
      </c>
      <c r="D1690" s="2" t="s">
        <v>5502</v>
      </c>
      <c r="E1690" s="2" t="s">
        <v>23</v>
      </c>
      <c r="F1690" s="2" t="s">
        <v>17836</v>
      </c>
      <c r="G1690" s="2" t="s">
        <v>72</v>
      </c>
      <c r="H1690" s="2" t="s">
        <v>13316</v>
      </c>
      <c r="I1690" s="2" t="s">
        <v>73</v>
      </c>
      <c r="J1690" s="9">
        <v>200</v>
      </c>
      <c r="K1690" s="9">
        <v>1749</v>
      </c>
      <c r="L1690" s="5">
        <v>54</v>
      </c>
      <c r="M1690" s="5">
        <v>4</v>
      </c>
      <c r="N1690" s="5">
        <v>29.86</v>
      </c>
      <c r="O1690" s="5">
        <v>234.22</v>
      </c>
      <c r="P1690" s="5">
        <v>3.09</v>
      </c>
      <c r="Q1690" s="5">
        <v>0.55000000000000004</v>
      </c>
      <c r="R1690" s="5">
        <v>7.46</v>
      </c>
      <c r="S1690" s="5">
        <v>3300</v>
      </c>
    </row>
    <row r="1691" spans="1:19">
      <c r="A1691" s="2" t="s">
        <v>17837</v>
      </c>
      <c r="B1691" s="2" t="s">
        <v>1138</v>
      </c>
      <c r="C1691" s="2" t="s">
        <v>5357</v>
      </c>
      <c r="D1691" s="2" t="s">
        <v>7513</v>
      </c>
      <c r="E1691" s="2" t="s">
        <v>56</v>
      </c>
      <c r="F1691" s="2" t="s">
        <v>17838</v>
      </c>
      <c r="G1691" s="2" t="s">
        <v>134</v>
      </c>
      <c r="H1691" s="2" t="s">
        <v>13316</v>
      </c>
      <c r="I1691" s="2" t="s">
        <v>300</v>
      </c>
      <c r="J1691" s="9">
        <v>300</v>
      </c>
      <c r="K1691" s="9">
        <v>1949</v>
      </c>
      <c r="L1691" s="5">
        <v>55</v>
      </c>
      <c r="M1691" s="5">
        <v>0</v>
      </c>
      <c r="N1691" s="5">
        <v>40.229999999999997</v>
      </c>
      <c r="O1691" s="5">
        <v>0</v>
      </c>
      <c r="P1691" s="5">
        <v>2.82</v>
      </c>
      <c r="Q1691" s="5">
        <v>0.73</v>
      </c>
      <c r="R1691" s="5">
        <v>0</v>
      </c>
      <c r="S1691" s="5">
        <v>4000</v>
      </c>
    </row>
    <row r="1692" spans="1:19">
      <c r="A1692" s="2" t="s">
        <v>17839</v>
      </c>
      <c r="B1692" s="2" t="s">
        <v>2293</v>
      </c>
      <c r="C1692" s="2" t="s">
        <v>143</v>
      </c>
      <c r="D1692" s="2" t="s">
        <v>144</v>
      </c>
      <c r="E1692" s="2" t="s">
        <v>40</v>
      </c>
      <c r="F1692" s="2" t="s">
        <v>17840</v>
      </c>
      <c r="G1692" s="2" t="s">
        <v>167</v>
      </c>
      <c r="H1692" s="2" t="s">
        <v>13316</v>
      </c>
      <c r="I1692" s="2" t="s">
        <v>177</v>
      </c>
      <c r="J1692" s="9">
        <v>500</v>
      </c>
      <c r="K1692" s="9">
        <v>1286</v>
      </c>
      <c r="L1692" s="5">
        <v>43</v>
      </c>
      <c r="M1692" s="5">
        <v>3</v>
      </c>
      <c r="N1692" s="5">
        <v>22.66</v>
      </c>
      <c r="O1692" s="5">
        <v>201.11</v>
      </c>
      <c r="P1692" s="5">
        <v>3.34</v>
      </c>
      <c r="Q1692" s="5">
        <v>0.53</v>
      </c>
      <c r="R1692" s="5">
        <v>7.55</v>
      </c>
      <c r="S1692" s="5">
        <v>4400</v>
      </c>
    </row>
    <row r="1693" spans="1:19">
      <c r="A1693" s="2" t="s">
        <v>17841</v>
      </c>
      <c r="B1693" s="2" t="s">
        <v>17842</v>
      </c>
      <c r="C1693" s="2" t="s">
        <v>17843</v>
      </c>
      <c r="D1693" s="2" t="s">
        <v>7025</v>
      </c>
      <c r="E1693" s="2" t="s">
        <v>40</v>
      </c>
      <c r="F1693" s="2" t="s">
        <v>17844</v>
      </c>
      <c r="G1693" s="2" t="s">
        <v>65</v>
      </c>
      <c r="H1693" s="2" t="s">
        <v>13316</v>
      </c>
      <c r="I1693" s="2" t="s">
        <v>162</v>
      </c>
      <c r="J1693" s="9">
        <v>300</v>
      </c>
      <c r="K1693" s="9">
        <v>1849</v>
      </c>
      <c r="L1693" s="5">
        <v>62</v>
      </c>
      <c r="M1693" s="5">
        <v>1</v>
      </c>
      <c r="N1693" s="5">
        <v>25.91</v>
      </c>
      <c r="O1693" s="5">
        <v>60.23</v>
      </c>
      <c r="P1693" s="5">
        <v>3.35</v>
      </c>
      <c r="Q1693" s="5">
        <v>0.42</v>
      </c>
      <c r="R1693" s="5">
        <v>25.91</v>
      </c>
      <c r="S1693" s="5">
        <v>2500</v>
      </c>
    </row>
    <row r="1694" spans="1:19">
      <c r="A1694" s="2" t="s">
        <v>17845</v>
      </c>
      <c r="B1694" s="2" t="s">
        <v>1180</v>
      </c>
      <c r="C1694" s="2" t="s">
        <v>10875</v>
      </c>
      <c r="D1694" s="2" t="s">
        <v>251</v>
      </c>
      <c r="E1694" s="2" t="s">
        <v>23</v>
      </c>
      <c r="F1694" s="2" t="s">
        <v>17846</v>
      </c>
      <c r="G1694" s="2" t="s">
        <v>344</v>
      </c>
      <c r="H1694" s="2" t="s">
        <v>13316</v>
      </c>
      <c r="I1694" s="2" t="s">
        <v>73</v>
      </c>
      <c r="J1694" s="9">
        <v>500</v>
      </c>
      <c r="K1694" s="9">
        <v>1423</v>
      </c>
      <c r="L1694" s="5">
        <v>27</v>
      </c>
      <c r="M1694" s="5">
        <v>3</v>
      </c>
      <c r="N1694" s="5">
        <v>14.17</v>
      </c>
      <c r="O1694" s="5">
        <v>113.48</v>
      </c>
      <c r="P1694" s="5">
        <v>1.9</v>
      </c>
      <c r="Q1694" s="5">
        <v>0.52</v>
      </c>
      <c r="R1694" s="5">
        <v>4.72</v>
      </c>
      <c r="S1694" s="5">
        <v>4100</v>
      </c>
    </row>
    <row r="1695" spans="1:19">
      <c r="A1695" s="2" t="s">
        <v>17847</v>
      </c>
      <c r="B1695" s="2" t="s">
        <v>2751</v>
      </c>
      <c r="C1695" s="2" t="s">
        <v>4729</v>
      </c>
      <c r="D1695" s="2" t="s">
        <v>2331</v>
      </c>
      <c r="E1695" s="2" t="s">
        <v>40</v>
      </c>
      <c r="F1695" s="2" t="s">
        <v>17848</v>
      </c>
      <c r="G1695" s="2" t="s">
        <v>65</v>
      </c>
      <c r="H1695" s="2" t="s">
        <v>13316</v>
      </c>
      <c r="I1695" s="2" t="s">
        <v>59</v>
      </c>
      <c r="J1695" s="9">
        <v>700</v>
      </c>
      <c r="K1695" s="9">
        <v>730</v>
      </c>
      <c r="L1695" s="5">
        <v>20</v>
      </c>
      <c r="M1695" s="5">
        <v>0</v>
      </c>
      <c r="N1695" s="5">
        <v>10.039999999999999</v>
      </c>
      <c r="O1695" s="5">
        <v>0</v>
      </c>
      <c r="P1695" s="5">
        <v>2.74</v>
      </c>
      <c r="Q1695" s="5">
        <v>0.5</v>
      </c>
      <c r="R1695" s="5">
        <v>0</v>
      </c>
      <c r="S1695" s="5">
        <v>1250</v>
      </c>
    </row>
    <row r="1696" spans="1:19">
      <c r="A1696" s="2" t="s">
        <v>17849</v>
      </c>
      <c r="B1696" s="2" t="s">
        <v>2233</v>
      </c>
      <c r="C1696" s="2" t="s">
        <v>13999</v>
      </c>
      <c r="D1696" s="2" t="s">
        <v>17850</v>
      </c>
      <c r="E1696" s="2" t="s">
        <v>32</v>
      </c>
      <c r="F1696" s="2" t="s">
        <v>17851</v>
      </c>
      <c r="G1696" s="2" t="s">
        <v>42</v>
      </c>
      <c r="H1696" s="2" t="s">
        <v>13316</v>
      </c>
      <c r="I1696" s="2" t="s">
        <v>162</v>
      </c>
      <c r="J1696" s="9">
        <v>700</v>
      </c>
      <c r="K1696" s="9">
        <v>2252</v>
      </c>
      <c r="L1696" s="5">
        <v>58</v>
      </c>
      <c r="M1696" s="5">
        <v>6</v>
      </c>
      <c r="N1696" s="5">
        <v>29.37</v>
      </c>
      <c r="O1696" s="5">
        <v>348.92</v>
      </c>
      <c r="P1696" s="5">
        <v>2.58</v>
      </c>
      <c r="Q1696" s="5">
        <v>0.51</v>
      </c>
      <c r="R1696" s="5">
        <v>4.9000000000000004</v>
      </c>
      <c r="S1696" s="5">
        <v>1700</v>
      </c>
    </row>
    <row r="1697" spans="1:19">
      <c r="A1697" s="2" t="s">
        <v>17852</v>
      </c>
      <c r="B1697" s="2" t="s">
        <v>3347</v>
      </c>
      <c r="C1697" s="2" t="s">
        <v>11514</v>
      </c>
      <c r="D1697" s="2" t="s">
        <v>446</v>
      </c>
      <c r="E1697" s="2" t="s">
        <v>188</v>
      </c>
      <c r="F1697" s="2" t="s">
        <v>17853</v>
      </c>
      <c r="G1697" s="2" t="s">
        <v>25</v>
      </c>
      <c r="H1697" s="2" t="s">
        <v>13316</v>
      </c>
      <c r="I1697" s="2" t="s">
        <v>183</v>
      </c>
      <c r="J1697" s="9">
        <v>700</v>
      </c>
      <c r="K1697" s="9">
        <v>2030</v>
      </c>
      <c r="L1697" s="5">
        <v>44</v>
      </c>
      <c r="M1697" s="5">
        <v>0</v>
      </c>
      <c r="N1697" s="5">
        <v>19.04</v>
      </c>
      <c r="O1697" s="5">
        <v>0</v>
      </c>
      <c r="P1697" s="5">
        <v>2.17</v>
      </c>
      <c r="Q1697" s="5">
        <v>0.43</v>
      </c>
      <c r="R1697" s="5">
        <v>0</v>
      </c>
      <c r="S1697" s="5">
        <v>1600</v>
      </c>
    </row>
    <row r="1698" spans="1:19">
      <c r="A1698" s="2" t="s">
        <v>17854</v>
      </c>
      <c r="B1698" s="2" t="s">
        <v>6392</v>
      </c>
      <c r="C1698" s="2" t="s">
        <v>17855</v>
      </c>
      <c r="D1698" s="2" t="s">
        <v>2667</v>
      </c>
      <c r="E1698" s="2" t="s">
        <v>23</v>
      </c>
      <c r="F1698" s="2" t="s">
        <v>17856</v>
      </c>
      <c r="G1698" s="2" t="s">
        <v>312</v>
      </c>
      <c r="H1698" s="2" t="s">
        <v>13316</v>
      </c>
      <c r="I1698" s="2" t="s">
        <v>232</v>
      </c>
      <c r="J1698" s="9">
        <v>700</v>
      </c>
      <c r="K1698" s="9">
        <v>2003</v>
      </c>
      <c r="L1698" s="5">
        <v>59</v>
      </c>
      <c r="M1698" s="5">
        <v>2</v>
      </c>
      <c r="N1698" s="5">
        <v>34.090000000000003</v>
      </c>
      <c r="O1698" s="5">
        <v>132.24</v>
      </c>
      <c r="P1698" s="5">
        <v>2.95</v>
      </c>
      <c r="Q1698" s="5">
        <v>0.57999999999999996</v>
      </c>
      <c r="R1698" s="5">
        <v>17.05</v>
      </c>
      <c r="S1698" s="5">
        <v>2000</v>
      </c>
    </row>
    <row r="1699" spans="1:19">
      <c r="A1699" s="2" t="s">
        <v>17857</v>
      </c>
      <c r="B1699" s="2" t="s">
        <v>510</v>
      </c>
      <c r="C1699" s="2" t="s">
        <v>12291</v>
      </c>
      <c r="D1699" s="2" t="s">
        <v>451</v>
      </c>
      <c r="E1699" s="2" t="s">
        <v>32</v>
      </c>
      <c r="F1699" s="2" t="s">
        <v>11962</v>
      </c>
      <c r="G1699" s="2" t="s">
        <v>312</v>
      </c>
      <c r="H1699" s="2" t="s">
        <v>13316</v>
      </c>
      <c r="I1699" s="2" t="s">
        <v>27</v>
      </c>
      <c r="J1699" s="9">
        <v>700</v>
      </c>
      <c r="K1699" s="9">
        <v>2378</v>
      </c>
      <c r="L1699" s="5">
        <v>62</v>
      </c>
      <c r="M1699" s="5">
        <v>2</v>
      </c>
      <c r="N1699" s="5">
        <v>29.05</v>
      </c>
      <c r="O1699" s="5">
        <v>90.69</v>
      </c>
      <c r="P1699" s="5">
        <v>2.61</v>
      </c>
      <c r="Q1699" s="5">
        <v>0.47</v>
      </c>
      <c r="R1699" s="5">
        <v>14.52</v>
      </c>
      <c r="S1699" s="5">
        <v>2340</v>
      </c>
    </row>
    <row r="1700" spans="1:19">
      <c r="A1700" s="2" t="s">
        <v>17858</v>
      </c>
      <c r="B1700" s="2" t="s">
        <v>17859</v>
      </c>
      <c r="C1700" s="2" t="s">
        <v>130</v>
      </c>
      <c r="D1700" s="2" t="s">
        <v>16632</v>
      </c>
      <c r="E1700" s="2" t="s">
        <v>125</v>
      </c>
      <c r="F1700" s="2" t="s">
        <v>17860</v>
      </c>
      <c r="G1700" s="2" t="s">
        <v>344</v>
      </c>
      <c r="H1700" s="2" t="s">
        <v>13316</v>
      </c>
      <c r="I1700" s="2" t="s">
        <v>293</v>
      </c>
      <c r="J1700" s="9">
        <v>100</v>
      </c>
      <c r="K1700" s="9">
        <v>989</v>
      </c>
      <c r="L1700" s="5">
        <v>42</v>
      </c>
      <c r="M1700" s="5">
        <v>0</v>
      </c>
      <c r="N1700" s="5">
        <v>32.82</v>
      </c>
      <c r="O1700" s="5">
        <v>0</v>
      </c>
      <c r="P1700" s="5">
        <v>4.25</v>
      </c>
      <c r="Q1700" s="5">
        <v>0.78</v>
      </c>
      <c r="R1700" s="5">
        <v>0</v>
      </c>
      <c r="S1700" s="5">
        <v>2900</v>
      </c>
    </row>
    <row r="1701" spans="1:19">
      <c r="A1701" s="2" t="s">
        <v>17861</v>
      </c>
      <c r="B1701" s="2" t="s">
        <v>17862</v>
      </c>
      <c r="C1701" s="2" t="s">
        <v>17863</v>
      </c>
      <c r="D1701" s="2" t="s">
        <v>17864</v>
      </c>
      <c r="E1701" s="2" t="s">
        <v>85</v>
      </c>
      <c r="F1701" s="2" t="s">
        <v>17865</v>
      </c>
      <c r="G1701" s="2" t="s">
        <v>34</v>
      </c>
      <c r="H1701" s="2" t="s">
        <v>13316</v>
      </c>
      <c r="I1701" s="2" t="s">
        <v>73</v>
      </c>
      <c r="J1701" s="9">
        <v>200</v>
      </c>
      <c r="K1701" s="9">
        <v>892</v>
      </c>
      <c r="L1701" s="5">
        <v>18</v>
      </c>
      <c r="M1701" s="5">
        <v>0</v>
      </c>
      <c r="N1701" s="5">
        <v>11.78</v>
      </c>
      <c r="O1701" s="5">
        <v>0</v>
      </c>
      <c r="P1701" s="5">
        <v>2.02</v>
      </c>
      <c r="Q1701" s="5">
        <v>0.65</v>
      </c>
      <c r="R1701" s="5">
        <v>0</v>
      </c>
      <c r="S1701" s="5">
        <v>2708</v>
      </c>
    </row>
    <row r="1702" spans="1:19">
      <c r="A1702" s="2" t="s">
        <v>17866</v>
      </c>
      <c r="B1702" s="2" t="s">
        <v>9388</v>
      </c>
      <c r="C1702" s="2" t="s">
        <v>83</v>
      </c>
      <c r="D1702" s="2" t="s">
        <v>6393</v>
      </c>
      <c r="E1702" s="2" t="s">
        <v>48</v>
      </c>
      <c r="F1702" s="2" t="s">
        <v>1106</v>
      </c>
      <c r="G1702" s="2" t="s">
        <v>72</v>
      </c>
      <c r="H1702" s="2" t="s">
        <v>13316</v>
      </c>
      <c r="I1702" s="2" t="s">
        <v>88</v>
      </c>
      <c r="J1702" s="9">
        <v>300</v>
      </c>
      <c r="K1702" s="9">
        <v>1520</v>
      </c>
      <c r="L1702" s="5">
        <v>62</v>
      </c>
      <c r="M1702" s="5">
        <v>2</v>
      </c>
      <c r="N1702" s="5">
        <v>29.75</v>
      </c>
      <c r="O1702" s="5">
        <v>128</v>
      </c>
      <c r="P1702" s="5">
        <v>4.08</v>
      </c>
      <c r="Q1702" s="5">
        <v>0.48</v>
      </c>
      <c r="R1702" s="5">
        <v>14.88</v>
      </c>
      <c r="S1702" s="5">
        <v>3700</v>
      </c>
    </row>
    <row r="1703" spans="1:19">
      <c r="A1703" s="2" t="s">
        <v>17867</v>
      </c>
      <c r="B1703" s="2" t="s">
        <v>950</v>
      </c>
      <c r="C1703" s="2" t="s">
        <v>269</v>
      </c>
      <c r="D1703" s="2" t="s">
        <v>17868</v>
      </c>
      <c r="E1703" s="2" t="s">
        <v>125</v>
      </c>
      <c r="F1703" s="2" t="s">
        <v>133</v>
      </c>
      <c r="G1703" s="2" t="s">
        <v>134</v>
      </c>
      <c r="H1703" s="2" t="s">
        <v>13316</v>
      </c>
      <c r="I1703" s="2" t="s">
        <v>313</v>
      </c>
      <c r="J1703" s="9">
        <v>300</v>
      </c>
      <c r="K1703" s="9">
        <v>2349</v>
      </c>
      <c r="L1703" s="5">
        <v>102</v>
      </c>
      <c r="M1703" s="5">
        <v>3</v>
      </c>
      <c r="N1703" s="5">
        <v>49.6</v>
      </c>
      <c r="O1703" s="5">
        <v>110.18</v>
      </c>
      <c r="P1703" s="5">
        <v>4.34</v>
      </c>
      <c r="Q1703" s="5">
        <v>0.49</v>
      </c>
      <c r="R1703" s="5">
        <v>16.53</v>
      </c>
      <c r="S1703" s="5">
        <v>6200</v>
      </c>
    </row>
    <row r="1704" spans="1:19">
      <c r="A1704" s="2" t="s">
        <v>17869</v>
      </c>
      <c r="B1704" s="2" t="s">
        <v>11537</v>
      </c>
      <c r="C1704" s="2" t="s">
        <v>2221</v>
      </c>
      <c r="D1704" s="2" t="s">
        <v>1460</v>
      </c>
      <c r="E1704" s="2" t="s">
        <v>23</v>
      </c>
      <c r="F1704" s="2" t="s">
        <v>17870</v>
      </c>
      <c r="G1704" s="2" t="s">
        <v>312</v>
      </c>
      <c r="H1704" s="2" t="s">
        <v>13316</v>
      </c>
      <c r="I1704" s="2" t="s">
        <v>95</v>
      </c>
      <c r="J1704" s="9">
        <v>600</v>
      </c>
      <c r="K1704" s="9">
        <v>2202</v>
      </c>
      <c r="L1704" s="5">
        <v>62</v>
      </c>
      <c r="M1704" s="5">
        <v>2</v>
      </c>
      <c r="N1704" s="5">
        <v>35.479999999999997</v>
      </c>
      <c r="O1704" s="5">
        <v>124.09</v>
      </c>
      <c r="P1704" s="5">
        <v>2.82</v>
      </c>
      <c r="Q1704" s="5">
        <v>0.56999999999999995</v>
      </c>
      <c r="R1704" s="5">
        <v>17.739999999999998</v>
      </c>
      <c r="S1704" s="5">
        <v>3500</v>
      </c>
    </row>
    <row r="1705" spans="1:19">
      <c r="A1705" s="2" t="s">
        <v>17871</v>
      </c>
      <c r="B1705" s="2" t="s">
        <v>17872</v>
      </c>
      <c r="C1705" s="2" t="s">
        <v>17873</v>
      </c>
      <c r="D1705" s="2" t="s">
        <v>144</v>
      </c>
      <c r="E1705" s="2" t="s">
        <v>40</v>
      </c>
      <c r="F1705" s="2" t="s">
        <v>17874</v>
      </c>
      <c r="G1705" s="2" t="s">
        <v>134</v>
      </c>
      <c r="H1705" s="2" t="s">
        <v>13316</v>
      </c>
      <c r="I1705" s="2" t="s">
        <v>27</v>
      </c>
      <c r="J1705" s="9">
        <v>300</v>
      </c>
      <c r="K1705" s="9">
        <v>2325</v>
      </c>
      <c r="L1705" s="5">
        <v>92</v>
      </c>
      <c r="M1705" s="5">
        <v>0</v>
      </c>
      <c r="N1705" s="5">
        <v>48.88</v>
      </c>
      <c r="O1705" s="5">
        <v>0</v>
      </c>
      <c r="P1705" s="5">
        <v>3.96</v>
      </c>
      <c r="Q1705" s="5">
        <v>0.53</v>
      </c>
      <c r="R1705" s="5">
        <v>0</v>
      </c>
      <c r="S1705" s="5">
        <v>2400</v>
      </c>
    </row>
    <row r="1706" spans="1:19">
      <c r="A1706" s="2" t="s">
        <v>17875</v>
      </c>
      <c r="B1706" s="2" t="s">
        <v>17876</v>
      </c>
      <c r="C1706" s="2" t="s">
        <v>5804</v>
      </c>
      <c r="D1706" s="2" t="s">
        <v>1190</v>
      </c>
      <c r="E1706" s="2" t="s">
        <v>112</v>
      </c>
      <c r="F1706" s="2" t="s">
        <v>17877</v>
      </c>
      <c r="G1706" s="2" t="s">
        <v>25</v>
      </c>
      <c r="H1706" s="2" t="s">
        <v>13316</v>
      </c>
      <c r="I1706" s="2" t="s">
        <v>183</v>
      </c>
      <c r="J1706" s="9">
        <v>1000</v>
      </c>
      <c r="K1706" s="9">
        <v>1492</v>
      </c>
      <c r="L1706" s="5">
        <v>31</v>
      </c>
      <c r="M1706" s="5">
        <v>0</v>
      </c>
      <c r="N1706" s="5">
        <v>21.62</v>
      </c>
      <c r="O1706" s="5">
        <v>0</v>
      </c>
      <c r="P1706" s="5">
        <v>2.08</v>
      </c>
      <c r="Q1706" s="5">
        <v>0.7</v>
      </c>
      <c r="R1706" s="5">
        <v>0</v>
      </c>
      <c r="S1706" s="5">
        <v>2600</v>
      </c>
    </row>
    <row r="1707" spans="1:19">
      <c r="A1707" s="2" t="s">
        <v>17878</v>
      </c>
      <c r="B1707" s="2" t="s">
        <v>863</v>
      </c>
      <c r="C1707" s="2" t="s">
        <v>869</v>
      </c>
      <c r="D1707" s="2" t="s">
        <v>17879</v>
      </c>
      <c r="E1707" s="2" t="s">
        <v>40</v>
      </c>
      <c r="F1707" s="2" t="s">
        <v>9327</v>
      </c>
      <c r="G1707" s="2" t="s">
        <v>312</v>
      </c>
      <c r="H1707" s="2" t="s">
        <v>13316</v>
      </c>
      <c r="I1707" s="2" t="s">
        <v>361</v>
      </c>
      <c r="J1707" s="9">
        <v>700</v>
      </c>
      <c r="K1707" s="9">
        <v>912</v>
      </c>
      <c r="L1707" s="5">
        <v>17</v>
      </c>
      <c r="M1707" s="5">
        <v>0</v>
      </c>
      <c r="N1707" s="5">
        <v>12.47</v>
      </c>
      <c r="O1707" s="5">
        <v>0</v>
      </c>
      <c r="P1707" s="5">
        <v>1.86</v>
      </c>
      <c r="Q1707" s="5">
        <v>0.73</v>
      </c>
      <c r="R1707" s="5">
        <v>0</v>
      </c>
      <c r="S1707" s="5">
        <v>1600</v>
      </c>
    </row>
    <row r="1708" spans="1:19">
      <c r="A1708" s="2" t="s">
        <v>17880</v>
      </c>
      <c r="B1708" s="2" t="s">
        <v>5870</v>
      </c>
      <c r="C1708" s="2" t="s">
        <v>17881</v>
      </c>
      <c r="D1708" s="2" t="s">
        <v>8310</v>
      </c>
      <c r="E1708" s="2" t="s">
        <v>23</v>
      </c>
      <c r="F1708" s="2" t="s">
        <v>7125</v>
      </c>
      <c r="G1708" s="2" t="s">
        <v>312</v>
      </c>
      <c r="H1708" s="2" t="s">
        <v>13316</v>
      </c>
      <c r="I1708" s="2" t="s">
        <v>66</v>
      </c>
      <c r="J1708" s="9">
        <v>100</v>
      </c>
      <c r="K1708" s="9">
        <v>1308</v>
      </c>
      <c r="L1708" s="5">
        <v>38</v>
      </c>
      <c r="M1708" s="5">
        <v>3</v>
      </c>
      <c r="N1708" s="5">
        <v>17.850000000000001</v>
      </c>
      <c r="O1708" s="5">
        <v>188.24</v>
      </c>
      <c r="P1708" s="5">
        <v>2.91</v>
      </c>
      <c r="Q1708" s="5">
        <v>0.47</v>
      </c>
      <c r="R1708" s="5">
        <v>5.95</v>
      </c>
      <c r="S1708" s="5">
        <v>2258</v>
      </c>
    </row>
    <row r="1709" spans="1:19">
      <c r="A1709" s="2" t="s">
        <v>17882</v>
      </c>
      <c r="B1709" s="2" t="s">
        <v>17883</v>
      </c>
      <c r="C1709" s="2" t="s">
        <v>763</v>
      </c>
      <c r="D1709" s="2" t="s">
        <v>10500</v>
      </c>
      <c r="E1709" s="2" t="s">
        <v>112</v>
      </c>
      <c r="F1709" s="2" t="s">
        <v>17884</v>
      </c>
      <c r="G1709" s="2" t="s">
        <v>58</v>
      </c>
      <c r="H1709" s="2" t="s">
        <v>13316</v>
      </c>
      <c r="I1709" s="2" t="s">
        <v>51</v>
      </c>
      <c r="J1709" s="9">
        <v>300</v>
      </c>
      <c r="K1709" s="9">
        <v>507</v>
      </c>
      <c r="L1709" s="5">
        <v>19</v>
      </c>
      <c r="M1709" s="5">
        <v>0</v>
      </c>
      <c r="N1709" s="5">
        <v>8.32</v>
      </c>
      <c r="O1709" s="5">
        <v>0</v>
      </c>
      <c r="P1709" s="5">
        <v>3.75</v>
      </c>
      <c r="Q1709" s="5">
        <v>0.44</v>
      </c>
      <c r="R1709" s="5">
        <v>0</v>
      </c>
      <c r="S1709" s="5">
        <v>4300</v>
      </c>
    </row>
    <row r="1710" spans="1:19">
      <c r="A1710" s="2" t="s">
        <v>17885</v>
      </c>
      <c r="B1710" s="2" t="s">
        <v>988</v>
      </c>
      <c r="C1710" s="2" t="s">
        <v>17886</v>
      </c>
      <c r="D1710" s="2" t="s">
        <v>17887</v>
      </c>
      <c r="E1710" s="2" t="s">
        <v>305</v>
      </c>
      <c r="F1710" s="2" t="s">
        <v>2105</v>
      </c>
      <c r="G1710" s="2" t="s">
        <v>260</v>
      </c>
      <c r="H1710" s="2" t="s">
        <v>13316</v>
      </c>
      <c r="I1710" s="2" t="s">
        <v>232</v>
      </c>
      <c r="J1710" s="9">
        <v>600</v>
      </c>
      <c r="K1710" s="9">
        <v>1888</v>
      </c>
      <c r="L1710" s="5">
        <v>78</v>
      </c>
      <c r="M1710" s="5">
        <v>0</v>
      </c>
      <c r="N1710" s="5">
        <v>50.59</v>
      </c>
      <c r="O1710" s="5">
        <v>0</v>
      </c>
      <c r="P1710" s="5">
        <v>4.13</v>
      </c>
      <c r="Q1710" s="5">
        <v>0.65</v>
      </c>
      <c r="R1710" s="5">
        <v>0</v>
      </c>
      <c r="S1710" s="5">
        <v>3700</v>
      </c>
    </row>
    <row r="1711" spans="1:19">
      <c r="A1711" s="2" t="s">
        <v>17888</v>
      </c>
      <c r="B1711" s="2" t="s">
        <v>1739</v>
      </c>
      <c r="C1711" s="2" t="s">
        <v>17889</v>
      </c>
      <c r="D1711" s="2" t="s">
        <v>6256</v>
      </c>
      <c r="E1711" s="2" t="s">
        <v>112</v>
      </c>
      <c r="F1711" s="2" t="s">
        <v>17890</v>
      </c>
      <c r="G1711" s="2" t="s">
        <v>167</v>
      </c>
      <c r="H1711" s="2" t="s">
        <v>13316</v>
      </c>
      <c r="I1711" s="2" t="s">
        <v>458</v>
      </c>
      <c r="J1711" s="9">
        <v>400</v>
      </c>
      <c r="K1711" s="9">
        <v>2382</v>
      </c>
      <c r="L1711" s="5">
        <v>98</v>
      </c>
      <c r="M1711" s="5">
        <v>2</v>
      </c>
      <c r="N1711" s="5">
        <v>75.28</v>
      </c>
      <c r="O1711" s="5">
        <v>109.7</v>
      </c>
      <c r="P1711" s="5">
        <v>4.1100000000000003</v>
      </c>
      <c r="Q1711" s="5">
        <v>0.77</v>
      </c>
      <c r="R1711" s="5">
        <v>37.64</v>
      </c>
      <c r="S1711" s="5">
        <v>3000</v>
      </c>
    </row>
    <row r="1712" spans="1:19">
      <c r="A1712" s="2" t="s">
        <v>17891</v>
      </c>
      <c r="B1712" s="2" t="s">
        <v>17892</v>
      </c>
      <c r="C1712" s="2" t="s">
        <v>17893</v>
      </c>
      <c r="D1712" s="2" t="s">
        <v>159</v>
      </c>
      <c r="E1712" s="2" t="s">
        <v>112</v>
      </c>
      <c r="F1712" s="2" t="s">
        <v>1358</v>
      </c>
      <c r="G1712" s="2" t="s">
        <v>94</v>
      </c>
      <c r="H1712" s="2" t="s">
        <v>13316</v>
      </c>
      <c r="I1712" s="2" t="s">
        <v>162</v>
      </c>
      <c r="J1712" s="9">
        <v>700</v>
      </c>
      <c r="K1712" s="9">
        <v>1223</v>
      </c>
      <c r="L1712" s="5">
        <v>50</v>
      </c>
      <c r="M1712" s="5">
        <v>4</v>
      </c>
      <c r="N1712" s="5">
        <v>36.81</v>
      </c>
      <c r="O1712" s="5">
        <v>271.99</v>
      </c>
      <c r="P1712" s="5">
        <v>4.09</v>
      </c>
      <c r="Q1712" s="5">
        <v>0.74</v>
      </c>
      <c r="R1712" s="5">
        <v>9.1999999999999993</v>
      </c>
      <c r="S1712" s="5">
        <v>4700</v>
      </c>
    </row>
    <row r="1713" spans="1:19">
      <c r="A1713" s="2" t="s">
        <v>17894</v>
      </c>
      <c r="B1713" s="2" t="s">
        <v>17895</v>
      </c>
      <c r="C1713" s="2" t="s">
        <v>17896</v>
      </c>
      <c r="D1713" s="2" t="s">
        <v>1258</v>
      </c>
      <c r="E1713" s="2" t="s">
        <v>132</v>
      </c>
      <c r="F1713" s="2" t="s">
        <v>617</v>
      </c>
      <c r="G1713" s="2" t="s">
        <v>190</v>
      </c>
      <c r="H1713" s="2" t="s">
        <v>13316</v>
      </c>
      <c r="I1713" s="2" t="s">
        <v>293</v>
      </c>
      <c r="J1713" s="9">
        <v>400</v>
      </c>
      <c r="K1713" s="9">
        <v>1814</v>
      </c>
      <c r="L1713" s="5">
        <v>30</v>
      </c>
      <c r="M1713" s="5">
        <v>1</v>
      </c>
      <c r="N1713" s="5">
        <v>19.04</v>
      </c>
      <c r="O1713" s="5">
        <v>54.57</v>
      </c>
      <c r="P1713" s="5">
        <v>1.65</v>
      </c>
      <c r="Q1713" s="5">
        <v>0.63</v>
      </c>
      <c r="R1713" s="5">
        <v>19.04</v>
      </c>
      <c r="S1713" s="5">
        <v>3100</v>
      </c>
    </row>
    <row r="1714" spans="1:19">
      <c r="A1714" s="2" t="s">
        <v>17897</v>
      </c>
      <c r="B1714" s="2" t="s">
        <v>1933</v>
      </c>
      <c r="C1714" s="2" t="s">
        <v>1577</v>
      </c>
      <c r="D1714" s="2" t="s">
        <v>251</v>
      </c>
      <c r="E1714" s="2" t="s">
        <v>23</v>
      </c>
      <c r="F1714" s="2" t="s">
        <v>17898</v>
      </c>
      <c r="G1714" s="2" t="s">
        <v>134</v>
      </c>
      <c r="H1714" s="2" t="s">
        <v>13316</v>
      </c>
      <c r="I1714" s="2" t="s">
        <v>232</v>
      </c>
      <c r="J1714" s="9">
        <v>1000</v>
      </c>
      <c r="K1714" s="9">
        <v>1493</v>
      </c>
      <c r="L1714" s="5">
        <v>30</v>
      </c>
      <c r="M1714" s="5">
        <v>1</v>
      </c>
      <c r="N1714" s="5">
        <v>22.85</v>
      </c>
      <c r="O1714" s="5">
        <v>56.48</v>
      </c>
      <c r="P1714" s="5">
        <v>2.0099999999999998</v>
      </c>
      <c r="Q1714" s="5">
        <v>0.76</v>
      </c>
      <c r="R1714" s="5">
        <v>22.85</v>
      </c>
      <c r="S1714" s="5">
        <v>4500</v>
      </c>
    </row>
    <row r="1715" spans="1:19">
      <c r="A1715" s="2" t="s">
        <v>17899</v>
      </c>
      <c r="B1715" s="2" t="s">
        <v>8470</v>
      </c>
      <c r="C1715" s="2" t="s">
        <v>13263</v>
      </c>
      <c r="D1715" s="2" t="s">
        <v>4490</v>
      </c>
      <c r="E1715" s="2" t="s">
        <v>625</v>
      </c>
      <c r="F1715" s="2" t="s">
        <v>6143</v>
      </c>
      <c r="G1715" s="2" t="s">
        <v>72</v>
      </c>
      <c r="H1715" s="2" t="s">
        <v>13316</v>
      </c>
      <c r="I1715" s="2" t="s">
        <v>155</v>
      </c>
      <c r="J1715" s="9">
        <v>300</v>
      </c>
      <c r="K1715" s="9">
        <v>602</v>
      </c>
      <c r="L1715" s="5">
        <v>21</v>
      </c>
      <c r="M1715" s="5">
        <v>0</v>
      </c>
      <c r="N1715" s="5">
        <v>12.92</v>
      </c>
      <c r="O1715" s="5">
        <v>0</v>
      </c>
      <c r="P1715" s="5">
        <v>3.49</v>
      </c>
      <c r="Q1715" s="5">
        <v>0.62</v>
      </c>
      <c r="R1715" s="5">
        <v>0</v>
      </c>
      <c r="S1715" s="5">
        <v>2000</v>
      </c>
    </row>
    <row r="1716" spans="1:19">
      <c r="A1716" s="2" t="s">
        <v>17900</v>
      </c>
      <c r="B1716" s="2" t="s">
        <v>2722</v>
      </c>
      <c r="C1716" s="2" t="s">
        <v>17901</v>
      </c>
      <c r="D1716" s="2" t="s">
        <v>1215</v>
      </c>
      <c r="E1716" s="2" t="s">
        <v>237</v>
      </c>
      <c r="F1716" s="2" t="s">
        <v>343</v>
      </c>
      <c r="G1716" s="2" t="s">
        <v>312</v>
      </c>
      <c r="H1716" s="2" t="s">
        <v>13316</v>
      </c>
      <c r="I1716" s="2" t="s">
        <v>206</v>
      </c>
      <c r="J1716" s="9">
        <v>800</v>
      </c>
      <c r="K1716" s="9">
        <v>2124</v>
      </c>
      <c r="L1716" s="5">
        <v>54</v>
      </c>
      <c r="M1716" s="5">
        <v>2</v>
      </c>
      <c r="N1716" s="5">
        <v>37.840000000000003</v>
      </c>
      <c r="O1716" s="5">
        <v>130.41999999999999</v>
      </c>
      <c r="P1716" s="5">
        <v>2.54</v>
      </c>
      <c r="Q1716" s="5">
        <v>0.7</v>
      </c>
      <c r="R1716" s="5">
        <v>18.920000000000002</v>
      </c>
      <c r="S1716" s="5">
        <v>2700</v>
      </c>
    </row>
    <row r="1717" spans="1:19">
      <c r="A1717" s="2" t="s">
        <v>17902</v>
      </c>
      <c r="B1717" s="2" t="s">
        <v>2433</v>
      </c>
      <c r="C1717" s="2" t="s">
        <v>4952</v>
      </c>
      <c r="D1717" s="2" t="s">
        <v>17903</v>
      </c>
      <c r="E1717" s="2" t="s">
        <v>188</v>
      </c>
      <c r="F1717" s="2" t="s">
        <v>17533</v>
      </c>
      <c r="G1717" s="2" t="s">
        <v>134</v>
      </c>
      <c r="H1717" s="2" t="s">
        <v>13316</v>
      </c>
      <c r="I1717" s="2" t="s">
        <v>80</v>
      </c>
      <c r="J1717" s="9">
        <v>800</v>
      </c>
      <c r="K1717" s="9">
        <v>2491</v>
      </c>
      <c r="L1717" s="5">
        <v>65</v>
      </c>
      <c r="M1717" s="5">
        <v>2</v>
      </c>
      <c r="N1717" s="5">
        <v>40.130000000000003</v>
      </c>
      <c r="O1717" s="5">
        <v>132.80000000000001</v>
      </c>
      <c r="P1717" s="5">
        <v>2.61</v>
      </c>
      <c r="Q1717" s="5">
        <v>0.62</v>
      </c>
      <c r="R1717" s="5">
        <v>20.07</v>
      </c>
      <c r="S1717" s="5">
        <v>2500</v>
      </c>
    </row>
    <row r="1718" spans="1:19">
      <c r="A1718" s="2" t="s">
        <v>17904</v>
      </c>
      <c r="B1718" s="2" t="s">
        <v>2694</v>
      </c>
      <c r="C1718" s="2" t="s">
        <v>17905</v>
      </c>
      <c r="D1718" s="2" t="s">
        <v>17906</v>
      </c>
      <c r="E1718" s="2" t="s">
        <v>237</v>
      </c>
      <c r="F1718" s="2" t="s">
        <v>17907</v>
      </c>
      <c r="G1718" s="2" t="s">
        <v>25</v>
      </c>
      <c r="H1718" s="2" t="s">
        <v>13316</v>
      </c>
      <c r="I1718" s="2" t="s">
        <v>66</v>
      </c>
      <c r="J1718" s="9">
        <v>400</v>
      </c>
      <c r="K1718" s="9">
        <v>1963</v>
      </c>
      <c r="L1718" s="5">
        <v>86</v>
      </c>
      <c r="M1718" s="5">
        <v>3</v>
      </c>
      <c r="N1718" s="5">
        <v>45.92</v>
      </c>
      <c r="O1718" s="5">
        <v>165.41</v>
      </c>
      <c r="P1718" s="5">
        <v>4.38</v>
      </c>
      <c r="Q1718" s="5">
        <v>0.53</v>
      </c>
      <c r="R1718" s="5">
        <v>15.31</v>
      </c>
      <c r="S1718" s="5">
        <v>5850</v>
      </c>
    </row>
    <row r="1719" spans="1:19">
      <c r="A1719" s="2" t="s">
        <v>17908</v>
      </c>
      <c r="B1719" s="2" t="s">
        <v>6542</v>
      </c>
      <c r="C1719" s="2" t="s">
        <v>17909</v>
      </c>
      <c r="D1719" s="2" t="s">
        <v>6837</v>
      </c>
      <c r="E1719" s="2" t="s">
        <v>40</v>
      </c>
      <c r="F1719" s="2" t="s">
        <v>12780</v>
      </c>
      <c r="G1719" s="2" t="s">
        <v>161</v>
      </c>
      <c r="H1719" s="2" t="s">
        <v>13316</v>
      </c>
      <c r="I1719" s="2" t="s">
        <v>120</v>
      </c>
      <c r="J1719" s="9">
        <v>300</v>
      </c>
      <c r="K1719" s="9">
        <v>1543</v>
      </c>
      <c r="L1719" s="5">
        <v>37</v>
      </c>
      <c r="M1719" s="5">
        <v>1</v>
      </c>
      <c r="N1719" s="5">
        <v>16.14</v>
      </c>
      <c r="O1719" s="5">
        <v>69.55</v>
      </c>
      <c r="P1719" s="5">
        <v>2.4</v>
      </c>
      <c r="Q1719" s="5">
        <v>0.44</v>
      </c>
      <c r="R1719" s="5">
        <v>16.14</v>
      </c>
      <c r="S1719" s="5">
        <v>1600</v>
      </c>
    </row>
    <row r="1720" spans="1:19">
      <c r="A1720" s="2" t="s">
        <v>17910</v>
      </c>
      <c r="B1720" s="2" t="s">
        <v>1702</v>
      </c>
      <c r="C1720" s="2" t="s">
        <v>5649</v>
      </c>
      <c r="D1720" s="2" t="s">
        <v>6522</v>
      </c>
      <c r="E1720" s="2" t="s">
        <v>118</v>
      </c>
      <c r="F1720" s="2" t="s">
        <v>5790</v>
      </c>
      <c r="G1720" s="2" t="s">
        <v>312</v>
      </c>
      <c r="H1720" s="2" t="s">
        <v>13316</v>
      </c>
      <c r="I1720" s="2" t="s">
        <v>155</v>
      </c>
      <c r="J1720" s="9">
        <v>600</v>
      </c>
      <c r="K1720" s="9">
        <v>545</v>
      </c>
      <c r="L1720" s="5">
        <v>10</v>
      </c>
      <c r="M1720" s="5">
        <v>0</v>
      </c>
      <c r="N1720" s="5">
        <v>8.1199999999999992</v>
      </c>
      <c r="O1720" s="5">
        <v>0</v>
      </c>
      <c r="P1720" s="5">
        <v>1.83</v>
      </c>
      <c r="Q1720" s="5">
        <v>0.81</v>
      </c>
      <c r="R1720" s="5">
        <v>0</v>
      </c>
      <c r="S1720" s="5">
        <v>2612</v>
      </c>
    </row>
    <row r="1721" spans="1:19">
      <c r="A1721" s="2" t="s">
        <v>17911</v>
      </c>
      <c r="B1721" s="2" t="s">
        <v>5860</v>
      </c>
      <c r="C1721" s="2" t="s">
        <v>83</v>
      </c>
      <c r="D1721" s="2" t="s">
        <v>6546</v>
      </c>
      <c r="E1721" s="2" t="s">
        <v>78</v>
      </c>
      <c r="F1721" s="2" t="s">
        <v>17912</v>
      </c>
      <c r="G1721" s="2" t="s">
        <v>72</v>
      </c>
      <c r="H1721" s="2" t="s">
        <v>13316</v>
      </c>
      <c r="I1721" s="2" t="s">
        <v>293</v>
      </c>
      <c r="J1721" s="9">
        <v>700</v>
      </c>
      <c r="K1721" s="9">
        <v>844</v>
      </c>
      <c r="L1721" s="5">
        <v>19</v>
      </c>
      <c r="M1721" s="5">
        <v>0</v>
      </c>
      <c r="N1721" s="5">
        <v>11.45</v>
      </c>
      <c r="O1721" s="5">
        <v>0</v>
      </c>
      <c r="P1721" s="5">
        <v>2.25</v>
      </c>
      <c r="Q1721" s="5">
        <v>0.6</v>
      </c>
      <c r="R1721" s="5">
        <v>0</v>
      </c>
      <c r="S1721" s="5">
        <v>1625</v>
      </c>
    </row>
    <row r="1722" spans="1:19">
      <c r="A1722" s="2" t="s">
        <v>17913</v>
      </c>
      <c r="B1722" s="2" t="s">
        <v>1730</v>
      </c>
      <c r="C1722" s="2" t="s">
        <v>561</v>
      </c>
      <c r="D1722" s="2" t="s">
        <v>4077</v>
      </c>
      <c r="E1722" s="2" t="s">
        <v>32</v>
      </c>
      <c r="F1722" s="2" t="s">
        <v>17914</v>
      </c>
      <c r="G1722" s="2" t="s">
        <v>167</v>
      </c>
      <c r="H1722" s="2" t="s">
        <v>13316</v>
      </c>
      <c r="I1722" s="2" t="s">
        <v>120</v>
      </c>
      <c r="J1722" s="9">
        <v>100</v>
      </c>
      <c r="K1722" s="9">
        <v>2202</v>
      </c>
      <c r="L1722" s="5">
        <v>83</v>
      </c>
      <c r="M1722" s="5">
        <v>1</v>
      </c>
      <c r="N1722" s="5">
        <v>55.85</v>
      </c>
      <c r="O1722" s="5">
        <v>40.11</v>
      </c>
      <c r="P1722" s="5">
        <v>3.77</v>
      </c>
      <c r="Q1722" s="5">
        <v>0.67</v>
      </c>
      <c r="R1722" s="5">
        <v>55.85</v>
      </c>
      <c r="S1722" s="5">
        <v>1896</v>
      </c>
    </row>
    <row r="1723" spans="1:19">
      <c r="A1723" s="2" t="s">
        <v>17915</v>
      </c>
      <c r="B1723" s="2" t="s">
        <v>3304</v>
      </c>
      <c r="C1723" s="2" t="s">
        <v>5306</v>
      </c>
      <c r="D1723" s="2" t="s">
        <v>17916</v>
      </c>
      <c r="E1723" s="2" t="s">
        <v>625</v>
      </c>
      <c r="F1723" s="2" t="s">
        <v>17917</v>
      </c>
      <c r="G1723" s="2" t="s">
        <v>190</v>
      </c>
      <c r="H1723" s="2" t="s">
        <v>13316</v>
      </c>
      <c r="I1723" s="2" t="s">
        <v>140</v>
      </c>
      <c r="J1723" s="9">
        <v>600</v>
      </c>
      <c r="K1723" s="9">
        <v>2027</v>
      </c>
      <c r="L1723" s="5">
        <v>87</v>
      </c>
      <c r="M1723" s="5">
        <v>2</v>
      </c>
      <c r="N1723" s="5">
        <v>66.38</v>
      </c>
      <c r="O1723" s="5">
        <v>80.790000000000006</v>
      </c>
      <c r="P1723" s="5">
        <v>4.29</v>
      </c>
      <c r="Q1723" s="5">
        <v>0.76</v>
      </c>
      <c r="R1723" s="5">
        <v>33.19</v>
      </c>
      <c r="S1723" s="5">
        <v>2500</v>
      </c>
    </row>
    <row r="1724" spans="1:19">
      <c r="A1724" s="2" t="s">
        <v>17918</v>
      </c>
      <c r="B1724" s="2" t="s">
        <v>983</v>
      </c>
      <c r="C1724" s="2" t="s">
        <v>17919</v>
      </c>
      <c r="D1724" s="2" t="s">
        <v>3079</v>
      </c>
      <c r="E1724" s="2" t="s">
        <v>850</v>
      </c>
      <c r="F1724" s="2" t="s">
        <v>17920</v>
      </c>
      <c r="G1724" s="2" t="s">
        <v>253</v>
      </c>
      <c r="H1724" s="2" t="s">
        <v>13316</v>
      </c>
      <c r="I1724" s="2" t="s">
        <v>356</v>
      </c>
      <c r="J1724" s="9">
        <v>500</v>
      </c>
      <c r="K1724" s="9">
        <v>1954</v>
      </c>
      <c r="L1724" s="5">
        <v>39</v>
      </c>
      <c r="M1724" s="5">
        <v>1</v>
      </c>
      <c r="N1724" s="5">
        <v>30.68</v>
      </c>
      <c r="O1724" s="5">
        <v>70.2</v>
      </c>
      <c r="P1724" s="5">
        <v>2</v>
      </c>
      <c r="Q1724" s="5">
        <v>0.79</v>
      </c>
      <c r="R1724" s="5">
        <v>30.68</v>
      </c>
      <c r="S1724" s="5">
        <v>2000</v>
      </c>
    </row>
    <row r="1725" spans="1:19">
      <c r="A1725" s="2" t="s">
        <v>17921</v>
      </c>
      <c r="B1725" s="2" t="s">
        <v>1150</v>
      </c>
      <c r="C1725" s="2" t="s">
        <v>3802</v>
      </c>
      <c r="D1725" s="2" t="s">
        <v>17922</v>
      </c>
      <c r="E1725" s="2" t="s">
        <v>635</v>
      </c>
      <c r="F1725" s="2" t="s">
        <v>14548</v>
      </c>
      <c r="G1725" s="2" t="s">
        <v>312</v>
      </c>
      <c r="H1725" s="2" t="s">
        <v>13316</v>
      </c>
      <c r="I1725" s="2" t="s">
        <v>66</v>
      </c>
      <c r="J1725" s="9">
        <v>400</v>
      </c>
      <c r="K1725" s="9">
        <v>1860</v>
      </c>
      <c r="L1725" s="5">
        <v>43</v>
      </c>
      <c r="M1725" s="5">
        <v>3</v>
      </c>
      <c r="N1725" s="5">
        <v>22.11</v>
      </c>
      <c r="O1725" s="5">
        <v>114.69</v>
      </c>
      <c r="P1725" s="5">
        <v>2.31</v>
      </c>
      <c r="Q1725" s="5">
        <v>0.51</v>
      </c>
      <c r="R1725" s="5">
        <v>7.37</v>
      </c>
      <c r="S1725" s="5">
        <v>4400</v>
      </c>
    </row>
    <row r="1726" spans="1:19">
      <c r="A1726" s="2" t="s">
        <v>17923</v>
      </c>
      <c r="B1726" s="2" t="s">
        <v>2903</v>
      </c>
      <c r="C1726" s="2" t="s">
        <v>2903</v>
      </c>
      <c r="D1726" s="2" t="s">
        <v>3190</v>
      </c>
      <c r="E1726" s="2" t="s">
        <v>112</v>
      </c>
      <c r="F1726" s="2" t="s">
        <v>11212</v>
      </c>
      <c r="G1726" s="2" t="s">
        <v>25</v>
      </c>
      <c r="H1726" s="2" t="s">
        <v>13316</v>
      </c>
      <c r="I1726" s="2" t="s">
        <v>300</v>
      </c>
      <c r="J1726" s="9">
        <v>300</v>
      </c>
      <c r="K1726" s="9">
        <v>1726</v>
      </c>
      <c r="L1726" s="5">
        <v>73</v>
      </c>
      <c r="M1726" s="5">
        <v>3</v>
      </c>
      <c r="N1726" s="5">
        <v>45.98</v>
      </c>
      <c r="O1726" s="5">
        <v>190</v>
      </c>
      <c r="P1726" s="5">
        <v>4.2300000000000004</v>
      </c>
      <c r="Q1726" s="5">
        <v>0.63</v>
      </c>
      <c r="R1726" s="5">
        <v>15.33</v>
      </c>
      <c r="S1726" s="5">
        <v>1200</v>
      </c>
    </row>
    <row r="1727" spans="1:19">
      <c r="A1727" s="2" t="s">
        <v>17924</v>
      </c>
      <c r="B1727" s="2" t="s">
        <v>4403</v>
      </c>
      <c r="C1727" s="2" t="s">
        <v>1193</v>
      </c>
      <c r="D1727" s="2" t="s">
        <v>3079</v>
      </c>
      <c r="E1727" s="2" t="s">
        <v>850</v>
      </c>
      <c r="F1727" s="2" t="s">
        <v>11944</v>
      </c>
      <c r="G1727" s="2" t="s">
        <v>134</v>
      </c>
      <c r="H1727" s="2" t="s">
        <v>13316</v>
      </c>
      <c r="I1727" s="2" t="s">
        <v>293</v>
      </c>
      <c r="J1727" s="9">
        <v>800</v>
      </c>
      <c r="K1727" s="9">
        <v>1018</v>
      </c>
      <c r="L1727" s="5">
        <v>18</v>
      </c>
      <c r="M1727" s="5">
        <v>0</v>
      </c>
      <c r="N1727" s="5">
        <v>10.58</v>
      </c>
      <c r="O1727" s="5">
        <v>0</v>
      </c>
      <c r="P1727" s="5">
        <v>1.77</v>
      </c>
      <c r="Q1727" s="5">
        <v>0.59</v>
      </c>
      <c r="R1727" s="5">
        <v>0</v>
      </c>
      <c r="S1727" s="5">
        <v>1119</v>
      </c>
    </row>
    <row r="1728" spans="1:19">
      <c r="A1728" s="2" t="s">
        <v>17925</v>
      </c>
      <c r="B1728" s="2" t="s">
        <v>295</v>
      </c>
      <c r="C1728" s="2" t="s">
        <v>17926</v>
      </c>
      <c r="D1728" s="2" t="s">
        <v>17927</v>
      </c>
      <c r="E1728" s="2" t="s">
        <v>118</v>
      </c>
      <c r="F1728" s="2" t="s">
        <v>17928</v>
      </c>
      <c r="G1728" s="2" t="s">
        <v>42</v>
      </c>
      <c r="H1728" s="2" t="s">
        <v>13316</v>
      </c>
      <c r="I1728" s="2" t="s">
        <v>135</v>
      </c>
      <c r="J1728" s="9">
        <v>400</v>
      </c>
      <c r="K1728" s="9">
        <v>2454</v>
      </c>
      <c r="L1728" s="5">
        <v>94</v>
      </c>
      <c r="M1728" s="5">
        <v>2</v>
      </c>
      <c r="N1728" s="5">
        <v>57.95</v>
      </c>
      <c r="O1728" s="5">
        <v>114.01</v>
      </c>
      <c r="P1728" s="5">
        <v>3.83</v>
      </c>
      <c r="Q1728" s="5">
        <v>0.62</v>
      </c>
      <c r="R1728" s="5">
        <v>28.98</v>
      </c>
      <c r="S1728" s="5">
        <v>1842</v>
      </c>
    </row>
    <row r="1729" spans="1:19">
      <c r="A1729" s="2" t="s">
        <v>17929</v>
      </c>
      <c r="B1729" s="2" t="s">
        <v>17930</v>
      </c>
      <c r="C1729" s="2" t="s">
        <v>1673</v>
      </c>
      <c r="D1729" s="2" t="s">
        <v>1444</v>
      </c>
      <c r="E1729" s="2" t="s">
        <v>953</v>
      </c>
      <c r="F1729" s="2" t="s">
        <v>5861</v>
      </c>
      <c r="G1729" s="2" t="s">
        <v>260</v>
      </c>
      <c r="H1729" s="2" t="s">
        <v>13316</v>
      </c>
      <c r="I1729" s="2" t="s">
        <v>177</v>
      </c>
      <c r="J1729" s="9">
        <v>600</v>
      </c>
      <c r="K1729" s="9">
        <v>1207</v>
      </c>
      <c r="L1729" s="5">
        <v>53</v>
      </c>
      <c r="M1729" s="5">
        <v>4</v>
      </c>
      <c r="N1729" s="5">
        <v>25.15</v>
      </c>
      <c r="O1729" s="5">
        <v>220.57</v>
      </c>
      <c r="P1729" s="5">
        <v>4.3899999999999997</v>
      </c>
      <c r="Q1729" s="5">
        <v>0.47</v>
      </c>
      <c r="R1729" s="5">
        <v>6.29</v>
      </c>
      <c r="S1729" s="5">
        <v>2383</v>
      </c>
    </row>
    <row r="1730" spans="1:19">
      <c r="A1730" s="2" t="s">
        <v>17931</v>
      </c>
      <c r="B1730" s="2" t="s">
        <v>17932</v>
      </c>
      <c r="C1730" s="2" t="s">
        <v>17933</v>
      </c>
      <c r="D1730" s="2" t="s">
        <v>17934</v>
      </c>
      <c r="E1730" s="2" t="s">
        <v>125</v>
      </c>
      <c r="F1730" s="2" t="s">
        <v>17935</v>
      </c>
      <c r="G1730" s="2" t="s">
        <v>87</v>
      </c>
      <c r="H1730" s="2" t="s">
        <v>13316</v>
      </c>
      <c r="I1730" s="2" t="s">
        <v>127</v>
      </c>
      <c r="J1730" s="9">
        <v>400</v>
      </c>
      <c r="K1730" s="9">
        <v>759</v>
      </c>
      <c r="L1730" s="5">
        <v>18</v>
      </c>
      <c r="M1730" s="5">
        <v>0</v>
      </c>
      <c r="N1730" s="5">
        <v>13.27</v>
      </c>
      <c r="O1730" s="5">
        <v>0</v>
      </c>
      <c r="P1730" s="5">
        <v>2.37</v>
      </c>
      <c r="Q1730" s="5">
        <v>0.74</v>
      </c>
      <c r="R1730" s="5">
        <v>0</v>
      </c>
      <c r="S1730" s="5">
        <v>3200</v>
      </c>
    </row>
    <row r="1731" spans="1:19">
      <c r="A1731" s="2" t="s">
        <v>17936</v>
      </c>
      <c r="B1731" s="2" t="s">
        <v>539</v>
      </c>
      <c r="C1731" s="2" t="s">
        <v>4729</v>
      </c>
      <c r="D1731" s="2" t="s">
        <v>909</v>
      </c>
      <c r="E1731" s="2" t="s">
        <v>222</v>
      </c>
      <c r="F1731" s="2" t="s">
        <v>17937</v>
      </c>
      <c r="G1731" s="2" t="s">
        <v>102</v>
      </c>
      <c r="H1731" s="2" t="s">
        <v>13316</v>
      </c>
      <c r="I1731" s="2" t="s">
        <v>177</v>
      </c>
      <c r="J1731" s="9">
        <v>700</v>
      </c>
      <c r="K1731" s="9">
        <v>2337</v>
      </c>
      <c r="L1731" s="5">
        <v>69</v>
      </c>
      <c r="M1731" s="5">
        <v>5</v>
      </c>
      <c r="N1731" s="5">
        <v>33.090000000000003</v>
      </c>
      <c r="O1731" s="5">
        <v>247.75</v>
      </c>
      <c r="P1731" s="5">
        <v>2.95</v>
      </c>
      <c r="Q1731" s="5">
        <v>0.48</v>
      </c>
      <c r="R1731" s="5">
        <v>6.62</v>
      </c>
      <c r="S1731" s="5">
        <v>1842</v>
      </c>
    </row>
    <row r="1732" spans="1:19">
      <c r="A1732" s="2" t="s">
        <v>17938</v>
      </c>
      <c r="B1732" s="2" t="s">
        <v>295</v>
      </c>
      <c r="C1732" s="2" t="s">
        <v>17939</v>
      </c>
      <c r="D1732" s="2" t="s">
        <v>1678</v>
      </c>
      <c r="E1732" s="2" t="s">
        <v>23</v>
      </c>
      <c r="F1732" s="2" t="s">
        <v>14779</v>
      </c>
      <c r="G1732" s="2" t="s">
        <v>65</v>
      </c>
      <c r="H1732" s="2" t="s">
        <v>13316</v>
      </c>
      <c r="I1732" s="2" t="s">
        <v>66</v>
      </c>
      <c r="J1732" s="9">
        <v>1000</v>
      </c>
      <c r="K1732" s="9">
        <v>2245</v>
      </c>
      <c r="L1732" s="5">
        <v>94</v>
      </c>
      <c r="M1732" s="5">
        <v>0</v>
      </c>
      <c r="N1732" s="5">
        <v>38.64</v>
      </c>
      <c r="O1732" s="5">
        <v>0</v>
      </c>
      <c r="P1732" s="5">
        <v>4.1900000000000004</v>
      </c>
      <c r="Q1732" s="5">
        <v>0.41</v>
      </c>
      <c r="R1732" s="5">
        <v>0</v>
      </c>
      <c r="S1732" s="5">
        <v>3800</v>
      </c>
    </row>
    <row r="1733" spans="1:19">
      <c r="A1733" s="2" t="s">
        <v>17940</v>
      </c>
      <c r="B1733" s="2" t="s">
        <v>555</v>
      </c>
      <c r="C1733" s="2" t="s">
        <v>14117</v>
      </c>
      <c r="D1733" s="2" t="s">
        <v>4521</v>
      </c>
      <c r="E1733" s="2" t="s">
        <v>32</v>
      </c>
      <c r="F1733" s="2">
        <v>0</v>
      </c>
      <c r="G1733" s="2" t="s">
        <v>94</v>
      </c>
      <c r="H1733" s="2" t="s">
        <v>13316</v>
      </c>
      <c r="I1733" s="2" t="s">
        <v>43</v>
      </c>
      <c r="J1733" s="9">
        <v>600</v>
      </c>
      <c r="K1733" s="9">
        <v>1528</v>
      </c>
      <c r="L1733" s="5">
        <v>54</v>
      </c>
      <c r="M1733" s="5">
        <v>5</v>
      </c>
      <c r="N1733" s="5">
        <v>40.659999999999997</v>
      </c>
      <c r="O1733" s="5">
        <v>352.21</v>
      </c>
      <c r="P1733" s="5">
        <v>3.53</v>
      </c>
      <c r="Q1733" s="5">
        <v>0.75</v>
      </c>
      <c r="R1733" s="5">
        <v>8.1300000000000008</v>
      </c>
      <c r="S1733" s="5">
        <v>3000</v>
      </c>
    </row>
    <row r="1734" spans="1:19">
      <c r="A1734" s="2" t="s">
        <v>17941</v>
      </c>
      <c r="B1734" s="2" t="s">
        <v>295</v>
      </c>
      <c r="C1734" s="2" t="s">
        <v>5732</v>
      </c>
      <c r="D1734" s="2" t="s">
        <v>3880</v>
      </c>
      <c r="E1734" s="2" t="s">
        <v>112</v>
      </c>
      <c r="F1734" s="2" t="s">
        <v>4804</v>
      </c>
      <c r="G1734" s="2" t="s">
        <v>94</v>
      </c>
      <c r="H1734" s="2" t="s">
        <v>13316</v>
      </c>
      <c r="I1734" s="2" t="s">
        <v>699</v>
      </c>
      <c r="J1734" s="9">
        <v>600</v>
      </c>
      <c r="K1734" s="9">
        <v>684</v>
      </c>
      <c r="L1734" s="5">
        <v>28</v>
      </c>
      <c r="M1734" s="5">
        <v>0</v>
      </c>
      <c r="N1734" s="5">
        <v>22.42</v>
      </c>
      <c r="O1734" s="5">
        <v>0</v>
      </c>
      <c r="P1734" s="5">
        <v>4.09</v>
      </c>
      <c r="Q1734" s="5">
        <v>0.8</v>
      </c>
      <c r="R1734" s="5">
        <v>0</v>
      </c>
      <c r="S1734" s="5">
        <v>2400</v>
      </c>
    </row>
    <row r="1735" spans="1:19">
      <c r="A1735" s="2" t="s">
        <v>17942</v>
      </c>
      <c r="B1735" s="2" t="s">
        <v>15929</v>
      </c>
      <c r="C1735" s="2" t="s">
        <v>353</v>
      </c>
      <c r="D1735" s="2" t="s">
        <v>4036</v>
      </c>
      <c r="E1735" s="2" t="s">
        <v>85</v>
      </c>
      <c r="F1735" s="2" t="s">
        <v>17943</v>
      </c>
      <c r="G1735" s="2" t="s">
        <v>25</v>
      </c>
      <c r="H1735" s="2" t="s">
        <v>13316</v>
      </c>
      <c r="I1735" s="2" t="s">
        <v>319</v>
      </c>
      <c r="J1735" s="9">
        <v>800</v>
      </c>
      <c r="K1735" s="9">
        <v>2074</v>
      </c>
      <c r="L1735" s="5">
        <v>42</v>
      </c>
      <c r="M1735" s="5">
        <v>1</v>
      </c>
      <c r="N1735" s="5">
        <v>24.65</v>
      </c>
      <c r="O1735" s="5">
        <v>35.090000000000003</v>
      </c>
      <c r="P1735" s="5">
        <v>2.0299999999999998</v>
      </c>
      <c r="Q1735" s="5">
        <v>0.59</v>
      </c>
      <c r="R1735" s="5">
        <v>24.65</v>
      </c>
      <c r="S1735" s="5">
        <v>3300</v>
      </c>
    </row>
    <row r="1736" spans="1:19">
      <c r="A1736" s="2" t="s">
        <v>17944</v>
      </c>
      <c r="B1736" s="2" t="s">
        <v>2927</v>
      </c>
      <c r="C1736" s="2" t="s">
        <v>17945</v>
      </c>
      <c r="D1736" s="2" t="s">
        <v>2226</v>
      </c>
      <c r="E1736" s="2" t="s">
        <v>40</v>
      </c>
      <c r="F1736" s="2" t="s">
        <v>17946</v>
      </c>
      <c r="G1736" s="2" t="s">
        <v>65</v>
      </c>
      <c r="H1736" s="2" t="s">
        <v>13316</v>
      </c>
      <c r="I1736" s="2" t="s">
        <v>140</v>
      </c>
      <c r="J1736" s="9">
        <v>200</v>
      </c>
      <c r="K1736" s="9">
        <v>1743</v>
      </c>
      <c r="L1736" s="5">
        <v>40</v>
      </c>
      <c r="M1736" s="5">
        <v>0</v>
      </c>
      <c r="N1736" s="5">
        <v>18.309999999999999</v>
      </c>
      <c r="O1736" s="5">
        <v>0</v>
      </c>
      <c r="P1736" s="5">
        <v>2.29</v>
      </c>
      <c r="Q1736" s="5">
        <v>0.46</v>
      </c>
      <c r="R1736" s="5">
        <v>0</v>
      </c>
      <c r="S1736" s="5">
        <v>2600</v>
      </c>
    </row>
    <row r="1737" spans="1:19">
      <c r="A1737" s="2" t="s">
        <v>17947</v>
      </c>
      <c r="B1737" s="2" t="s">
        <v>10276</v>
      </c>
      <c r="C1737" s="2" t="s">
        <v>1615</v>
      </c>
      <c r="D1737" s="2" t="s">
        <v>236</v>
      </c>
      <c r="E1737" s="2" t="s">
        <v>237</v>
      </c>
      <c r="F1737" s="2" t="s">
        <v>17948</v>
      </c>
      <c r="G1737" s="2" t="s">
        <v>167</v>
      </c>
      <c r="H1737" s="2" t="s">
        <v>13316</v>
      </c>
      <c r="I1737" s="2" t="s">
        <v>300</v>
      </c>
      <c r="J1737" s="9">
        <v>100</v>
      </c>
      <c r="K1737" s="9">
        <v>2443</v>
      </c>
      <c r="L1737" s="5">
        <v>94</v>
      </c>
      <c r="M1737" s="5">
        <v>9</v>
      </c>
      <c r="N1737" s="5">
        <v>63.58</v>
      </c>
      <c r="O1737" s="5">
        <v>463.35</v>
      </c>
      <c r="P1737" s="5">
        <v>3.85</v>
      </c>
      <c r="Q1737" s="5">
        <v>0.68</v>
      </c>
      <c r="R1737" s="5">
        <v>7.06</v>
      </c>
      <c r="S1737" s="5">
        <v>5000</v>
      </c>
    </row>
    <row r="1738" spans="1:19">
      <c r="A1738" s="2" t="s">
        <v>17949</v>
      </c>
      <c r="B1738" s="2" t="s">
        <v>9524</v>
      </c>
      <c r="C1738" s="2" t="s">
        <v>17950</v>
      </c>
      <c r="D1738" s="2" t="s">
        <v>2877</v>
      </c>
      <c r="E1738" s="2" t="s">
        <v>953</v>
      </c>
      <c r="F1738" s="2" t="s">
        <v>17951</v>
      </c>
      <c r="G1738" s="2" t="s">
        <v>94</v>
      </c>
      <c r="H1738" s="2" t="s">
        <v>13316</v>
      </c>
      <c r="I1738" s="2" t="s">
        <v>135</v>
      </c>
      <c r="J1738" s="9">
        <v>500</v>
      </c>
      <c r="K1738" s="9">
        <v>1160</v>
      </c>
      <c r="L1738" s="5">
        <v>27</v>
      </c>
      <c r="M1738" s="5">
        <v>2</v>
      </c>
      <c r="N1738" s="5">
        <v>11.05</v>
      </c>
      <c r="O1738" s="5">
        <v>91.15</v>
      </c>
      <c r="P1738" s="5">
        <v>2.33</v>
      </c>
      <c r="Q1738" s="5">
        <v>0.41</v>
      </c>
      <c r="R1738" s="5">
        <v>5.52</v>
      </c>
      <c r="S1738" s="5">
        <v>1700</v>
      </c>
    </row>
    <row r="1739" spans="1:19">
      <c r="A1739" s="2" t="s">
        <v>17952</v>
      </c>
      <c r="B1739" s="2" t="s">
        <v>17953</v>
      </c>
      <c r="C1739" s="2" t="s">
        <v>524</v>
      </c>
      <c r="D1739" s="2" t="s">
        <v>5505</v>
      </c>
      <c r="E1739" s="2" t="s">
        <v>78</v>
      </c>
      <c r="F1739" s="2" t="s">
        <v>17954</v>
      </c>
      <c r="G1739" s="2" t="s">
        <v>134</v>
      </c>
      <c r="H1739" s="2" t="s">
        <v>13316</v>
      </c>
      <c r="I1739" s="2" t="s">
        <v>458</v>
      </c>
      <c r="J1739" s="9">
        <v>500</v>
      </c>
      <c r="K1739" s="9">
        <v>716</v>
      </c>
      <c r="L1739" s="5">
        <v>16</v>
      </c>
      <c r="M1739" s="5">
        <v>1</v>
      </c>
      <c r="N1739" s="5">
        <v>13.4</v>
      </c>
      <c r="O1739" s="5">
        <v>40.4</v>
      </c>
      <c r="P1739" s="5">
        <v>2.23</v>
      </c>
      <c r="Q1739" s="5">
        <v>0.84</v>
      </c>
      <c r="R1739" s="5">
        <v>13.4</v>
      </c>
      <c r="S1739" s="5">
        <v>5000</v>
      </c>
    </row>
    <row r="1740" spans="1:19">
      <c r="A1740" s="2" t="s">
        <v>17955</v>
      </c>
      <c r="B1740" s="2" t="s">
        <v>1498</v>
      </c>
      <c r="C1740" s="2" t="s">
        <v>17956</v>
      </c>
      <c r="D1740" s="2" t="s">
        <v>7523</v>
      </c>
      <c r="E1740" s="2" t="s">
        <v>258</v>
      </c>
      <c r="F1740" s="2" t="s">
        <v>17957</v>
      </c>
      <c r="G1740" s="2" t="s">
        <v>102</v>
      </c>
      <c r="H1740" s="2" t="s">
        <v>13316</v>
      </c>
      <c r="I1740" s="2" t="s">
        <v>66</v>
      </c>
      <c r="J1740" s="9">
        <v>100</v>
      </c>
      <c r="K1740" s="9">
        <v>2432</v>
      </c>
      <c r="L1740" s="5">
        <v>72</v>
      </c>
      <c r="M1740" s="5">
        <v>7</v>
      </c>
      <c r="N1740" s="5">
        <v>48.59</v>
      </c>
      <c r="O1740" s="5">
        <v>355.55</v>
      </c>
      <c r="P1740" s="5">
        <v>2.96</v>
      </c>
      <c r="Q1740" s="5">
        <v>0.67</v>
      </c>
      <c r="R1740" s="5">
        <v>6.94</v>
      </c>
      <c r="S1740" s="5">
        <v>1166</v>
      </c>
    </row>
    <row r="1741" spans="1:19">
      <c r="A1741" s="2" t="s">
        <v>17958</v>
      </c>
      <c r="B1741" s="2" t="s">
        <v>1562</v>
      </c>
      <c r="C1741" s="2" t="s">
        <v>6287</v>
      </c>
      <c r="D1741" s="2" t="s">
        <v>17959</v>
      </c>
      <c r="E1741" s="2" t="s">
        <v>118</v>
      </c>
      <c r="F1741" s="2" t="s">
        <v>17960</v>
      </c>
      <c r="G1741" s="2" t="s">
        <v>150</v>
      </c>
      <c r="H1741" s="2" t="s">
        <v>13316</v>
      </c>
      <c r="I1741" s="2" t="s">
        <v>382</v>
      </c>
      <c r="J1741" s="9">
        <v>700</v>
      </c>
      <c r="K1741" s="9">
        <v>1933</v>
      </c>
      <c r="L1741" s="5">
        <v>42</v>
      </c>
      <c r="M1741" s="5">
        <v>1</v>
      </c>
      <c r="N1741" s="5">
        <v>22.33</v>
      </c>
      <c r="O1741" s="5">
        <v>52.54</v>
      </c>
      <c r="P1741" s="5">
        <v>2.17</v>
      </c>
      <c r="Q1741" s="5">
        <v>0.53</v>
      </c>
      <c r="R1741" s="5">
        <v>22.33</v>
      </c>
      <c r="S1741" s="5">
        <v>4900</v>
      </c>
    </row>
    <row r="1742" spans="1:19">
      <c r="A1742" s="2" t="s">
        <v>17961</v>
      </c>
      <c r="B1742" s="2" t="s">
        <v>219</v>
      </c>
      <c r="C1742" s="2" t="s">
        <v>4114</v>
      </c>
      <c r="D1742" s="2" t="s">
        <v>264</v>
      </c>
      <c r="E1742" s="2" t="s">
        <v>23</v>
      </c>
      <c r="F1742" s="2" t="s">
        <v>12064</v>
      </c>
      <c r="G1742" s="2" t="s">
        <v>167</v>
      </c>
      <c r="H1742" s="2" t="s">
        <v>13316</v>
      </c>
      <c r="I1742" s="2" t="s">
        <v>217</v>
      </c>
      <c r="J1742" s="9">
        <v>200</v>
      </c>
      <c r="K1742" s="9">
        <v>1341</v>
      </c>
      <c r="L1742" s="5">
        <v>52</v>
      </c>
      <c r="M1742" s="5">
        <v>2</v>
      </c>
      <c r="N1742" s="5">
        <v>26.14</v>
      </c>
      <c r="O1742" s="5">
        <v>81.69</v>
      </c>
      <c r="P1742" s="5">
        <v>3.88</v>
      </c>
      <c r="Q1742" s="5">
        <v>0.5</v>
      </c>
      <c r="R1742" s="5">
        <v>13.07</v>
      </c>
      <c r="S1742" s="5">
        <v>1250</v>
      </c>
    </row>
    <row r="1743" spans="1:19">
      <c r="A1743" s="2" t="s">
        <v>17962</v>
      </c>
      <c r="B1743" s="2" t="s">
        <v>6041</v>
      </c>
      <c r="C1743" s="2" t="s">
        <v>5934</v>
      </c>
      <c r="D1743" s="2" t="s">
        <v>8223</v>
      </c>
      <c r="E1743" s="2" t="s">
        <v>23</v>
      </c>
      <c r="F1743" s="2" t="s">
        <v>17963</v>
      </c>
      <c r="G1743" s="2" t="s">
        <v>190</v>
      </c>
      <c r="H1743" s="2" t="s">
        <v>13316</v>
      </c>
      <c r="I1743" s="2" t="s">
        <v>73</v>
      </c>
      <c r="J1743" s="9">
        <v>500</v>
      </c>
      <c r="K1743" s="9">
        <v>1955</v>
      </c>
      <c r="L1743" s="5">
        <v>87</v>
      </c>
      <c r="M1743" s="5">
        <v>3</v>
      </c>
      <c r="N1743" s="5">
        <v>37.35</v>
      </c>
      <c r="O1743" s="5">
        <v>202.11</v>
      </c>
      <c r="P1743" s="5">
        <v>4.45</v>
      </c>
      <c r="Q1743" s="5">
        <v>0.43</v>
      </c>
      <c r="R1743" s="5">
        <v>12.45</v>
      </c>
      <c r="S1743" s="5">
        <v>2900</v>
      </c>
    </row>
    <row r="1744" spans="1:19">
      <c r="A1744" s="2" t="s">
        <v>17964</v>
      </c>
      <c r="B1744" s="2" t="s">
        <v>90</v>
      </c>
      <c r="C1744" s="2" t="s">
        <v>30</v>
      </c>
      <c r="D1744" s="2" t="s">
        <v>3913</v>
      </c>
      <c r="E1744" s="2" t="s">
        <v>85</v>
      </c>
      <c r="F1744" s="2" t="s">
        <v>4309</v>
      </c>
      <c r="G1744" s="2" t="s">
        <v>102</v>
      </c>
      <c r="H1744" s="2" t="s">
        <v>13316</v>
      </c>
      <c r="I1744" s="2" t="s">
        <v>95</v>
      </c>
      <c r="J1744" s="9">
        <v>200</v>
      </c>
      <c r="K1744" s="9">
        <v>2270</v>
      </c>
      <c r="L1744" s="5">
        <v>55</v>
      </c>
      <c r="M1744" s="5">
        <v>1</v>
      </c>
      <c r="N1744" s="5">
        <v>42.61</v>
      </c>
      <c r="O1744" s="5">
        <v>65.709999999999994</v>
      </c>
      <c r="P1744" s="5">
        <v>2.42</v>
      </c>
      <c r="Q1744" s="5">
        <v>0.77</v>
      </c>
      <c r="R1744" s="5">
        <v>42.61</v>
      </c>
      <c r="S1744" s="5">
        <v>3700</v>
      </c>
    </row>
    <row r="1745" spans="1:19">
      <c r="A1745" s="2" t="s">
        <v>17965</v>
      </c>
      <c r="B1745" s="2" t="s">
        <v>1004</v>
      </c>
      <c r="C1745" s="2" t="s">
        <v>193</v>
      </c>
      <c r="D1745" s="2" t="s">
        <v>2475</v>
      </c>
      <c r="E1745" s="2" t="s">
        <v>118</v>
      </c>
      <c r="F1745" s="2" t="s">
        <v>17966</v>
      </c>
      <c r="G1745" s="2" t="s">
        <v>266</v>
      </c>
      <c r="H1745" s="2" t="s">
        <v>13316</v>
      </c>
      <c r="I1745" s="2" t="s">
        <v>80</v>
      </c>
      <c r="J1745" s="9">
        <v>700</v>
      </c>
      <c r="K1745" s="9">
        <v>1230</v>
      </c>
      <c r="L1745" s="5">
        <v>29</v>
      </c>
      <c r="M1745" s="5">
        <v>0</v>
      </c>
      <c r="N1745" s="5">
        <v>21.59</v>
      </c>
      <c r="O1745" s="5">
        <v>0</v>
      </c>
      <c r="P1745" s="5">
        <v>2.36</v>
      </c>
      <c r="Q1745" s="5">
        <v>0.74</v>
      </c>
      <c r="R1745" s="5">
        <v>0</v>
      </c>
      <c r="S1745" s="5">
        <v>2275</v>
      </c>
    </row>
    <row r="1746" spans="1:19">
      <c r="A1746" s="2" t="s">
        <v>17967</v>
      </c>
      <c r="B1746" s="2" t="s">
        <v>15031</v>
      </c>
      <c r="C1746" s="2" t="s">
        <v>17968</v>
      </c>
      <c r="D1746" s="2" t="s">
        <v>17969</v>
      </c>
      <c r="E1746" s="2" t="s">
        <v>276</v>
      </c>
      <c r="F1746" s="2" t="s">
        <v>17970</v>
      </c>
      <c r="G1746" s="2" t="s">
        <v>161</v>
      </c>
      <c r="H1746" s="2" t="s">
        <v>13316</v>
      </c>
      <c r="I1746" s="2" t="s">
        <v>66</v>
      </c>
      <c r="J1746" s="9">
        <v>1000</v>
      </c>
      <c r="K1746" s="9">
        <v>960</v>
      </c>
      <c r="L1746" s="5">
        <v>20</v>
      </c>
      <c r="M1746" s="5">
        <v>0</v>
      </c>
      <c r="N1746" s="5">
        <v>12.42</v>
      </c>
      <c r="O1746" s="5">
        <v>0</v>
      </c>
      <c r="P1746" s="5">
        <v>2.08</v>
      </c>
      <c r="Q1746" s="5">
        <v>0.62</v>
      </c>
      <c r="R1746" s="5">
        <v>0</v>
      </c>
      <c r="S1746" s="5">
        <v>1700</v>
      </c>
    </row>
    <row r="1747" spans="1:19">
      <c r="A1747" s="2" t="s">
        <v>17971</v>
      </c>
      <c r="B1747" s="2" t="s">
        <v>9401</v>
      </c>
      <c r="C1747" s="2" t="s">
        <v>9401</v>
      </c>
      <c r="D1747" s="2" t="s">
        <v>4296</v>
      </c>
      <c r="E1747" s="2" t="s">
        <v>78</v>
      </c>
      <c r="F1747" s="2" t="s">
        <v>17972</v>
      </c>
      <c r="G1747" s="2" t="s">
        <v>58</v>
      </c>
      <c r="H1747" s="2" t="s">
        <v>13316</v>
      </c>
      <c r="I1747" s="2" t="s">
        <v>300</v>
      </c>
      <c r="J1747" s="9">
        <v>500</v>
      </c>
      <c r="K1747" s="9">
        <v>2282</v>
      </c>
      <c r="L1747" s="5">
        <v>47</v>
      </c>
      <c r="M1747" s="5">
        <v>3</v>
      </c>
      <c r="N1747" s="5">
        <v>21.52</v>
      </c>
      <c r="O1747" s="5">
        <v>222.77</v>
      </c>
      <c r="P1747" s="5">
        <v>2.06</v>
      </c>
      <c r="Q1747" s="5">
        <v>0.46</v>
      </c>
      <c r="R1747" s="5">
        <v>7.17</v>
      </c>
      <c r="S1747" s="5">
        <v>8000</v>
      </c>
    </row>
    <row r="1748" spans="1:19">
      <c r="A1748" s="2" t="s">
        <v>17973</v>
      </c>
      <c r="B1748" s="2" t="s">
        <v>2918</v>
      </c>
      <c r="C1748" s="2" t="s">
        <v>4340</v>
      </c>
      <c r="D1748" s="2" t="s">
        <v>602</v>
      </c>
      <c r="E1748" s="2" t="s">
        <v>40</v>
      </c>
      <c r="F1748" s="2" t="s">
        <v>17974</v>
      </c>
      <c r="G1748" s="2" t="s">
        <v>65</v>
      </c>
      <c r="H1748" s="2" t="s">
        <v>13316</v>
      </c>
      <c r="I1748" s="2" t="s">
        <v>293</v>
      </c>
      <c r="J1748" s="9">
        <v>500</v>
      </c>
      <c r="K1748" s="9">
        <v>1279</v>
      </c>
      <c r="L1748" s="5">
        <v>25</v>
      </c>
      <c r="M1748" s="5">
        <v>2</v>
      </c>
      <c r="N1748" s="5">
        <v>18.8</v>
      </c>
      <c r="O1748" s="5">
        <v>143.85</v>
      </c>
      <c r="P1748" s="5">
        <v>1.95</v>
      </c>
      <c r="Q1748" s="5">
        <v>0.75</v>
      </c>
      <c r="R1748" s="5">
        <v>9.4</v>
      </c>
      <c r="S1748" s="5">
        <v>1800</v>
      </c>
    </row>
    <row r="1749" spans="1:19">
      <c r="A1749" s="2" t="s">
        <v>17975</v>
      </c>
      <c r="B1749" s="2" t="s">
        <v>17976</v>
      </c>
      <c r="C1749" s="2" t="s">
        <v>17977</v>
      </c>
      <c r="D1749" s="2" t="s">
        <v>1511</v>
      </c>
      <c r="E1749" s="2" t="s">
        <v>40</v>
      </c>
      <c r="F1749" s="2" t="s">
        <v>17978</v>
      </c>
      <c r="G1749" s="2" t="s">
        <v>25</v>
      </c>
      <c r="H1749" s="2" t="s">
        <v>13316</v>
      </c>
      <c r="I1749" s="2" t="s">
        <v>59</v>
      </c>
      <c r="J1749" s="9">
        <v>1000</v>
      </c>
      <c r="K1749" s="9">
        <v>915</v>
      </c>
      <c r="L1749" s="5">
        <v>38</v>
      </c>
      <c r="M1749" s="5">
        <v>0</v>
      </c>
      <c r="N1749" s="5">
        <v>25.63</v>
      </c>
      <c r="O1749" s="5">
        <v>0</v>
      </c>
      <c r="P1749" s="5">
        <v>4.1500000000000004</v>
      </c>
      <c r="Q1749" s="5">
        <v>0.67</v>
      </c>
      <c r="R1749" s="5">
        <v>0</v>
      </c>
      <c r="S1749" s="5">
        <v>4800</v>
      </c>
    </row>
    <row r="1750" spans="1:19">
      <c r="A1750" s="2" t="s">
        <v>17979</v>
      </c>
      <c r="B1750" s="2" t="s">
        <v>2330</v>
      </c>
      <c r="C1750" s="2" t="s">
        <v>17980</v>
      </c>
      <c r="D1750" s="2" t="s">
        <v>760</v>
      </c>
      <c r="E1750" s="2" t="s">
        <v>40</v>
      </c>
      <c r="F1750" s="2" t="s">
        <v>17981</v>
      </c>
      <c r="G1750" s="2" t="s">
        <v>150</v>
      </c>
      <c r="H1750" s="2" t="s">
        <v>13316</v>
      </c>
      <c r="I1750" s="2" t="s">
        <v>66</v>
      </c>
      <c r="J1750" s="9">
        <v>500</v>
      </c>
      <c r="K1750" s="9">
        <v>1177</v>
      </c>
      <c r="L1750" s="5">
        <v>22</v>
      </c>
      <c r="M1750" s="5">
        <v>0</v>
      </c>
      <c r="N1750" s="5">
        <v>18.600000000000001</v>
      </c>
      <c r="O1750" s="5">
        <v>0</v>
      </c>
      <c r="P1750" s="5">
        <v>1.87</v>
      </c>
      <c r="Q1750" s="5">
        <v>0.85</v>
      </c>
      <c r="R1750" s="5">
        <v>0</v>
      </c>
      <c r="S1750" s="5">
        <v>1625</v>
      </c>
    </row>
    <row r="1751" spans="1:19">
      <c r="A1751" s="2" t="s">
        <v>17982</v>
      </c>
      <c r="B1751" s="2" t="s">
        <v>1334</v>
      </c>
      <c r="C1751" s="2" t="s">
        <v>17983</v>
      </c>
      <c r="D1751" s="2" t="s">
        <v>17984</v>
      </c>
      <c r="E1751" s="2" t="s">
        <v>85</v>
      </c>
      <c r="F1751" s="2" t="s">
        <v>2588</v>
      </c>
      <c r="G1751" s="2" t="s">
        <v>344</v>
      </c>
      <c r="H1751" s="2" t="s">
        <v>13316</v>
      </c>
      <c r="I1751" s="2" t="s">
        <v>177</v>
      </c>
      <c r="J1751" s="9">
        <v>400</v>
      </c>
      <c r="K1751" s="9">
        <v>1326</v>
      </c>
      <c r="L1751" s="5">
        <v>42</v>
      </c>
      <c r="M1751" s="5">
        <v>3</v>
      </c>
      <c r="N1751" s="5">
        <v>27.3</v>
      </c>
      <c r="O1751" s="5">
        <v>207.03</v>
      </c>
      <c r="P1751" s="5">
        <v>3.17</v>
      </c>
      <c r="Q1751" s="5">
        <v>0.65</v>
      </c>
      <c r="R1751" s="5">
        <v>9.1</v>
      </c>
      <c r="S1751" s="5">
        <v>1250</v>
      </c>
    </row>
    <row r="1752" spans="1:19">
      <c r="A1752" s="2" t="s">
        <v>17985</v>
      </c>
      <c r="B1752" s="2" t="s">
        <v>17986</v>
      </c>
      <c r="C1752" s="2" t="s">
        <v>7060</v>
      </c>
      <c r="D1752" s="2" t="s">
        <v>17987</v>
      </c>
      <c r="E1752" s="2" t="s">
        <v>188</v>
      </c>
      <c r="F1752" s="2" t="s">
        <v>10867</v>
      </c>
      <c r="G1752" s="2" t="s">
        <v>65</v>
      </c>
      <c r="H1752" s="2" t="s">
        <v>13316</v>
      </c>
      <c r="I1752" s="2" t="s">
        <v>232</v>
      </c>
      <c r="J1752" s="9">
        <v>600</v>
      </c>
      <c r="K1752" s="9">
        <v>700</v>
      </c>
      <c r="L1752" s="5">
        <v>25</v>
      </c>
      <c r="M1752" s="5">
        <v>1</v>
      </c>
      <c r="N1752" s="5">
        <v>12.38</v>
      </c>
      <c r="O1752" s="5">
        <v>38.58</v>
      </c>
      <c r="P1752" s="5">
        <v>3.57</v>
      </c>
      <c r="Q1752" s="5">
        <v>0.5</v>
      </c>
      <c r="R1752" s="5">
        <v>12.38</v>
      </c>
      <c r="S1752" s="5">
        <v>4604</v>
      </c>
    </row>
    <row r="1753" spans="1:19">
      <c r="A1753" s="2" t="s">
        <v>17988</v>
      </c>
      <c r="B1753" s="2" t="s">
        <v>569</v>
      </c>
      <c r="C1753" s="2" t="s">
        <v>17989</v>
      </c>
      <c r="D1753" s="2" t="s">
        <v>829</v>
      </c>
      <c r="E1753" s="2" t="s">
        <v>112</v>
      </c>
      <c r="F1753" s="2" t="s">
        <v>963</v>
      </c>
      <c r="G1753" s="2" t="s">
        <v>25</v>
      </c>
      <c r="H1753" s="2" t="s">
        <v>13316</v>
      </c>
      <c r="I1753" s="2" t="s">
        <v>319</v>
      </c>
      <c r="J1753" s="9">
        <v>600</v>
      </c>
      <c r="K1753" s="9">
        <v>1432</v>
      </c>
      <c r="L1753" s="5">
        <v>49</v>
      </c>
      <c r="M1753" s="5">
        <v>1</v>
      </c>
      <c r="N1753" s="5">
        <v>28.51</v>
      </c>
      <c r="O1753" s="5">
        <v>37.1</v>
      </c>
      <c r="P1753" s="5">
        <v>3.42</v>
      </c>
      <c r="Q1753" s="5">
        <v>0.57999999999999996</v>
      </c>
      <c r="R1753" s="5">
        <v>28.51</v>
      </c>
      <c r="S1753" s="5">
        <v>3500</v>
      </c>
    </row>
    <row r="1754" spans="1:19">
      <c r="A1754" s="2" t="s">
        <v>17990</v>
      </c>
      <c r="B1754" s="2" t="s">
        <v>1046</v>
      </c>
      <c r="C1754" s="2" t="s">
        <v>1829</v>
      </c>
      <c r="D1754" s="2" t="s">
        <v>264</v>
      </c>
      <c r="E1754" s="2" t="s">
        <v>23</v>
      </c>
      <c r="F1754" s="2" t="s">
        <v>902</v>
      </c>
      <c r="G1754" s="2" t="s">
        <v>65</v>
      </c>
      <c r="H1754" s="2" t="s">
        <v>13316</v>
      </c>
      <c r="I1754" s="2" t="s">
        <v>319</v>
      </c>
      <c r="J1754" s="9">
        <v>100</v>
      </c>
      <c r="K1754" s="9">
        <v>1522</v>
      </c>
      <c r="L1754" s="5">
        <v>42</v>
      </c>
      <c r="M1754" s="5">
        <v>4</v>
      </c>
      <c r="N1754" s="5">
        <v>19.079999999999998</v>
      </c>
      <c r="O1754" s="5">
        <v>296.27</v>
      </c>
      <c r="P1754" s="5">
        <v>2.76</v>
      </c>
      <c r="Q1754" s="5">
        <v>0.45</v>
      </c>
      <c r="R1754" s="5">
        <v>4.7699999999999996</v>
      </c>
      <c r="S1754" s="5">
        <v>2000</v>
      </c>
    </row>
    <row r="1755" spans="1:19">
      <c r="A1755" s="2" t="s">
        <v>17991</v>
      </c>
      <c r="B1755" s="2" t="s">
        <v>6224</v>
      </c>
      <c r="C1755" s="2" t="s">
        <v>17992</v>
      </c>
      <c r="D1755" s="2" t="s">
        <v>2846</v>
      </c>
      <c r="E1755" s="2" t="s">
        <v>222</v>
      </c>
      <c r="F1755" s="2" t="s">
        <v>17993</v>
      </c>
      <c r="G1755" s="2" t="s">
        <v>25</v>
      </c>
      <c r="H1755" s="2" t="s">
        <v>13316</v>
      </c>
      <c r="I1755" s="2" t="s">
        <v>73</v>
      </c>
      <c r="J1755" s="9">
        <v>400</v>
      </c>
      <c r="K1755" s="9">
        <v>1456</v>
      </c>
      <c r="L1755" s="5">
        <v>37</v>
      </c>
      <c r="M1755" s="5">
        <v>1</v>
      </c>
      <c r="N1755" s="5">
        <v>18.84</v>
      </c>
      <c r="O1755" s="5">
        <v>62.91</v>
      </c>
      <c r="P1755" s="5">
        <v>2.54</v>
      </c>
      <c r="Q1755" s="5">
        <v>0.51</v>
      </c>
      <c r="R1755" s="5">
        <v>18.84</v>
      </c>
      <c r="S1755" s="5">
        <v>1500</v>
      </c>
    </row>
    <row r="1756" spans="1:19">
      <c r="A1756" s="2" t="s">
        <v>17994</v>
      </c>
      <c r="B1756" s="2" t="s">
        <v>2132</v>
      </c>
      <c r="C1756" s="2" t="s">
        <v>813</v>
      </c>
      <c r="D1756" s="2" t="s">
        <v>310</v>
      </c>
      <c r="E1756" s="2" t="s">
        <v>78</v>
      </c>
      <c r="F1756" s="2" t="s">
        <v>17995</v>
      </c>
      <c r="G1756" s="2" t="s">
        <v>42</v>
      </c>
      <c r="H1756" s="2" t="s">
        <v>13316</v>
      </c>
      <c r="I1756" s="2" t="s">
        <v>206</v>
      </c>
      <c r="J1756" s="9">
        <v>1000</v>
      </c>
      <c r="K1756" s="9">
        <v>2352</v>
      </c>
      <c r="L1756" s="5">
        <v>94</v>
      </c>
      <c r="M1756" s="5">
        <v>3</v>
      </c>
      <c r="N1756" s="5">
        <v>44.24</v>
      </c>
      <c r="O1756" s="5">
        <v>119.13</v>
      </c>
      <c r="P1756" s="5">
        <v>4</v>
      </c>
      <c r="Q1756" s="5">
        <v>0.47</v>
      </c>
      <c r="R1756" s="5">
        <v>14.75</v>
      </c>
      <c r="S1756" s="5">
        <v>3600</v>
      </c>
    </row>
    <row r="1757" spans="1:19">
      <c r="A1757" s="2" t="s">
        <v>17996</v>
      </c>
      <c r="B1757" s="2" t="s">
        <v>7781</v>
      </c>
      <c r="C1757" s="2" t="s">
        <v>7688</v>
      </c>
      <c r="D1757" s="2" t="s">
        <v>3588</v>
      </c>
      <c r="E1757" s="2" t="s">
        <v>40</v>
      </c>
      <c r="F1757" s="2" t="s">
        <v>17997</v>
      </c>
      <c r="G1757" s="2" t="s">
        <v>190</v>
      </c>
      <c r="H1757" s="2" t="s">
        <v>13316</v>
      </c>
      <c r="I1757" s="2" t="s">
        <v>127</v>
      </c>
      <c r="J1757" s="9">
        <v>200</v>
      </c>
      <c r="K1757" s="9">
        <v>2441</v>
      </c>
      <c r="L1757" s="5">
        <v>84</v>
      </c>
      <c r="M1757" s="5">
        <v>2</v>
      </c>
      <c r="N1757" s="5">
        <v>54.04</v>
      </c>
      <c r="O1757" s="5">
        <v>105.16</v>
      </c>
      <c r="P1757" s="5">
        <v>3.44</v>
      </c>
      <c r="Q1757" s="5">
        <v>0.64</v>
      </c>
      <c r="R1757" s="5">
        <v>27.02</v>
      </c>
      <c r="S1757" s="5">
        <v>3000</v>
      </c>
    </row>
    <row r="1758" spans="1:19">
      <c r="A1758" s="2" t="s">
        <v>17998</v>
      </c>
      <c r="B1758" s="2" t="s">
        <v>202</v>
      </c>
      <c r="C1758" s="2" t="s">
        <v>193</v>
      </c>
      <c r="D1758" s="2" t="s">
        <v>2545</v>
      </c>
      <c r="E1758" s="2" t="s">
        <v>1434</v>
      </c>
      <c r="F1758" s="2" t="s">
        <v>17999</v>
      </c>
      <c r="G1758" s="2" t="s">
        <v>94</v>
      </c>
      <c r="H1758" s="2" t="s">
        <v>13316</v>
      </c>
      <c r="I1758" s="2" t="s">
        <v>51</v>
      </c>
      <c r="J1758" s="9">
        <v>200</v>
      </c>
      <c r="K1758" s="9">
        <v>2497</v>
      </c>
      <c r="L1758" s="5">
        <v>74</v>
      </c>
      <c r="M1758" s="5">
        <v>2</v>
      </c>
      <c r="N1758" s="5">
        <v>51.1</v>
      </c>
      <c r="O1758" s="5">
        <v>132.08000000000001</v>
      </c>
      <c r="P1758" s="5">
        <v>2.96</v>
      </c>
      <c r="Q1758" s="5">
        <v>0.69</v>
      </c>
      <c r="R1758" s="5">
        <v>25.55</v>
      </c>
      <c r="S1758" s="5">
        <v>1500</v>
      </c>
    </row>
    <row r="1759" spans="1:19">
      <c r="A1759" s="2" t="s">
        <v>18000</v>
      </c>
      <c r="B1759" s="2" t="s">
        <v>5757</v>
      </c>
      <c r="C1759" s="2" t="s">
        <v>18001</v>
      </c>
      <c r="D1759" s="2" t="s">
        <v>18002</v>
      </c>
      <c r="E1759" s="2" t="s">
        <v>305</v>
      </c>
      <c r="F1759" s="2" t="s">
        <v>18003</v>
      </c>
      <c r="G1759" s="2" t="s">
        <v>312</v>
      </c>
      <c r="H1759" s="2" t="s">
        <v>13316</v>
      </c>
      <c r="I1759" s="2" t="s">
        <v>127</v>
      </c>
      <c r="J1759" s="9">
        <v>600</v>
      </c>
      <c r="K1759" s="9">
        <v>1162</v>
      </c>
      <c r="L1759" s="5">
        <v>47</v>
      </c>
      <c r="M1759" s="5">
        <v>1</v>
      </c>
      <c r="N1759" s="5">
        <v>37.44</v>
      </c>
      <c r="O1759" s="5">
        <v>56.32</v>
      </c>
      <c r="P1759" s="5">
        <v>4.04</v>
      </c>
      <c r="Q1759" s="5">
        <v>0.8</v>
      </c>
      <c r="R1759" s="5">
        <v>37.44</v>
      </c>
      <c r="S1759" s="5">
        <v>2250</v>
      </c>
    </row>
    <row r="1760" spans="1:19">
      <c r="A1760" s="2" t="s">
        <v>18004</v>
      </c>
      <c r="B1760" s="2" t="s">
        <v>950</v>
      </c>
      <c r="C1760" s="2" t="s">
        <v>18005</v>
      </c>
      <c r="D1760" s="2" t="s">
        <v>3579</v>
      </c>
      <c r="E1760" s="2" t="s">
        <v>1688</v>
      </c>
      <c r="F1760" s="2" t="s">
        <v>1468</v>
      </c>
      <c r="G1760" s="2" t="s">
        <v>58</v>
      </c>
      <c r="H1760" s="2" t="s">
        <v>13316</v>
      </c>
      <c r="I1760" s="2" t="s">
        <v>43</v>
      </c>
      <c r="J1760" s="9">
        <v>100</v>
      </c>
      <c r="K1760" s="9">
        <v>1669</v>
      </c>
      <c r="L1760" s="5">
        <v>45</v>
      </c>
      <c r="M1760" s="5">
        <v>3</v>
      </c>
      <c r="N1760" s="5">
        <v>27.85</v>
      </c>
      <c r="O1760" s="5">
        <v>155.07</v>
      </c>
      <c r="P1760" s="5">
        <v>2.7</v>
      </c>
      <c r="Q1760" s="5">
        <v>0.62</v>
      </c>
      <c r="R1760" s="5">
        <v>9.2799999999999994</v>
      </c>
      <c r="S1760" s="5">
        <v>3356</v>
      </c>
    </row>
    <row r="1761" spans="1:19">
      <c r="A1761" s="2" t="s">
        <v>18006</v>
      </c>
      <c r="B1761" s="2" t="s">
        <v>208</v>
      </c>
      <c r="C1761" s="2" t="s">
        <v>18007</v>
      </c>
      <c r="D1761" s="2" t="s">
        <v>511</v>
      </c>
      <c r="E1761" s="2" t="s">
        <v>23</v>
      </c>
      <c r="F1761" s="2" t="s">
        <v>10521</v>
      </c>
      <c r="G1761" s="2" t="s">
        <v>65</v>
      </c>
      <c r="H1761" s="2" t="s">
        <v>13316</v>
      </c>
      <c r="I1761" s="2" t="s">
        <v>293</v>
      </c>
      <c r="J1761" s="9">
        <v>200</v>
      </c>
      <c r="K1761" s="9">
        <v>749</v>
      </c>
      <c r="L1761" s="5">
        <v>28</v>
      </c>
      <c r="M1761" s="5">
        <v>0</v>
      </c>
      <c r="N1761" s="5">
        <v>12.86</v>
      </c>
      <c r="O1761" s="5">
        <v>0</v>
      </c>
      <c r="P1761" s="5">
        <v>3.74</v>
      </c>
      <c r="Q1761" s="5">
        <v>0.46</v>
      </c>
      <c r="R1761" s="5">
        <v>0</v>
      </c>
      <c r="S1761" s="5">
        <v>6454</v>
      </c>
    </row>
    <row r="1762" spans="1:19">
      <c r="A1762" s="2" t="s">
        <v>18008</v>
      </c>
      <c r="B1762" s="2" t="s">
        <v>1150</v>
      </c>
      <c r="C1762" s="2" t="s">
        <v>18009</v>
      </c>
      <c r="D1762" s="2" t="s">
        <v>18010</v>
      </c>
      <c r="E1762" s="2" t="s">
        <v>78</v>
      </c>
      <c r="F1762" s="2" t="s">
        <v>16529</v>
      </c>
      <c r="G1762" s="2" t="s">
        <v>150</v>
      </c>
      <c r="H1762" s="2" t="s">
        <v>13316</v>
      </c>
      <c r="I1762" s="2" t="s">
        <v>80</v>
      </c>
      <c r="J1762" s="9">
        <v>800</v>
      </c>
      <c r="K1762" s="9">
        <v>1312</v>
      </c>
      <c r="L1762" s="5">
        <v>52</v>
      </c>
      <c r="M1762" s="5">
        <v>1</v>
      </c>
      <c r="N1762" s="5">
        <v>44.03</v>
      </c>
      <c r="O1762" s="5">
        <v>52.3</v>
      </c>
      <c r="P1762" s="5">
        <v>3.96</v>
      </c>
      <c r="Q1762" s="5">
        <v>0.85</v>
      </c>
      <c r="R1762" s="5">
        <v>44.03</v>
      </c>
      <c r="S1762" s="5">
        <v>1482</v>
      </c>
    </row>
    <row r="1763" spans="1:19">
      <c r="A1763" s="2" t="s">
        <v>18011</v>
      </c>
      <c r="B1763" s="2" t="s">
        <v>273</v>
      </c>
      <c r="C1763" s="2" t="s">
        <v>8159</v>
      </c>
      <c r="D1763" s="2" t="s">
        <v>1784</v>
      </c>
      <c r="E1763" s="2" t="s">
        <v>40</v>
      </c>
      <c r="F1763" s="2" t="s">
        <v>18012</v>
      </c>
      <c r="G1763" s="2" t="s">
        <v>25</v>
      </c>
      <c r="H1763" s="2" t="s">
        <v>13316</v>
      </c>
      <c r="I1763" s="2" t="s">
        <v>43</v>
      </c>
      <c r="J1763" s="9">
        <v>300</v>
      </c>
      <c r="K1763" s="9">
        <v>831</v>
      </c>
      <c r="L1763" s="5">
        <v>12</v>
      </c>
      <c r="M1763" s="5">
        <v>0</v>
      </c>
      <c r="N1763" s="5">
        <v>5.21</v>
      </c>
      <c r="O1763" s="5">
        <v>0</v>
      </c>
      <c r="P1763" s="5">
        <v>1.44</v>
      </c>
      <c r="Q1763" s="5">
        <v>0.43</v>
      </c>
      <c r="R1763" s="5">
        <v>0</v>
      </c>
      <c r="S1763" s="5">
        <v>2000</v>
      </c>
    </row>
    <row r="1764" spans="1:19">
      <c r="A1764" s="2" t="s">
        <v>18013</v>
      </c>
      <c r="B1764" s="2" t="s">
        <v>7302</v>
      </c>
      <c r="C1764" s="2" t="s">
        <v>18014</v>
      </c>
      <c r="D1764" s="2" t="s">
        <v>4107</v>
      </c>
      <c r="E1764" s="2" t="s">
        <v>850</v>
      </c>
      <c r="F1764" s="2" t="s">
        <v>18015</v>
      </c>
      <c r="G1764" s="2" t="s">
        <v>102</v>
      </c>
      <c r="H1764" s="2" t="s">
        <v>13316</v>
      </c>
      <c r="I1764" s="2" t="s">
        <v>80</v>
      </c>
      <c r="J1764" s="9">
        <v>300</v>
      </c>
      <c r="K1764" s="9">
        <v>1484</v>
      </c>
      <c r="L1764" s="5">
        <v>59</v>
      </c>
      <c r="M1764" s="5">
        <v>0</v>
      </c>
      <c r="N1764" s="5">
        <v>41.73</v>
      </c>
      <c r="O1764" s="5">
        <v>0</v>
      </c>
      <c r="P1764" s="5">
        <v>3.98</v>
      </c>
      <c r="Q1764" s="5">
        <v>0.71</v>
      </c>
      <c r="R1764" s="5">
        <v>0</v>
      </c>
      <c r="S1764" s="5">
        <v>2200</v>
      </c>
    </row>
    <row r="1765" spans="1:19">
      <c r="A1765" s="2" t="s">
        <v>18016</v>
      </c>
      <c r="B1765" s="2" t="s">
        <v>122</v>
      </c>
      <c r="C1765" s="2" t="s">
        <v>122</v>
      </c>
      <c r="D1765" s="2" t="s">
        <v>655</v>
      </c>
      <c r="E1765" s="2" t="s">
        <v>125</v>
      </c>
      <c r="F1765" s="2" t="s">
        <v>18017</v>
      </c>
      <c r="G1765" s="2" t="s">
        <v>58</v>
      </c>
      <c r="H1765" s="2" t="s">
        <v>13316</v>
      </c>
      <c r="I1765" s="2" t="s">
        <v>59</v>
      </c>
      <c r="J1765" s="9">
        <v>700</v>
      </c>
      <c r="K1765" s="9">
        <v>2399</v>
      </c>
      <c r="L1765" s="5">
        <v>51</v>
      </c>
      <c r="M1765" s="5">
        <v>1</v>
      </c>
      <c r="N1765" s="5">
        <v>33.36</v>
      </c>
      <c r="O1765" s="5">
        <v>47.13</v>
      </c>
      <c r="P1765" s="5">
        <v>2.13</v>
      </c>
      <c r="Q1765" s="5">
        <v>0.65</v>
      </c>
      <c r="R1765" s="5">
        <v>33.36</v>
      </c>
      <c r="S1765" s="5">
        <v>2500</v>
      </c>
    </row>
    <row r="1766" spans="1:19">
      <c r="A1766" s="2" t="s">
        <v>18018</v>
      </c>
      <c r="B1766" s="2" t="s">
        <v>1200</v>
      </c>
      <c r="C1766" s="2" t="s">
        <v>15407</v>
      </c>
      <c r="D1766" s="2" t="s">
        <v>3382</v>
      </c>
      <c r="E1766" s="2" t="s">
        <v>56</v>
      </c>
      <c r="F1766" s="2" t="s">
        <v>18019</v>
      </c>
      <c r="G1766" s="2" t="s">
        <v>167</v>
      </c>
      <c r="H1766" s="2" t="s">
        <v>13316</v>
      </c>
      <c r="I1766" s="2" t="s">
        <v>232</v>
      </c>
      <c r="J1766" s="9">
        <v>1000</v>
      </c>
      <c r="K1766" s="9">
        <v>762</v>
      </c>
      <c r="L1766" s="5">
        <v>11</v>
      </c>
      <c r="M1766" s="5">
        <v>0</v>
      </c>
      <c r="N1766" s="5">
        <v>6.23</v>
      </c>
      <c r="O1766" s="5">
        <v>0</v>
      </c>
      <c r="P1766" s="5">
        <v>1.44</v>
      </c>
      <c r="Q1766" s="5">
        <v>0.56999999999999995</v>
      </c>
      <c r="R1766" s="5">
        <v>0</v>
      </c>
      <c r="S1766" s="5">
        <v>3250</v>
      </c>
    </row>
    <row r="1767" spans="1:19">
      <c r="A1767" s="2" t="s">
        <v>18020</v>
      </c>
      <c r="B1767" s="2" t="s">
        <v>534</v>
      </c>
      <c r="C1767" s="2" t="s">
        <v>476</v>
      </c>
      <c r="D1767" s="2" t="s">
        <v>18021</v>
      </c>
      <c r="E1767" s="2" t="s">
        <v>118</v>
      </c>
      <c r="F1767" s="2" t="s">
        <v>18022</v>
      </c>
      <c r="G1767" s="2" t="s">
        <v>344</v>
      </c>
      <c r="H1767" s="2" t="s">
        <v>13316</v>
      </c>
      <c r="I1767" s="2" t="s">
        <v>300</v>
      </c>
      <c r="J1767" s="9">
        <v>300</v>
      </c>
      <c r="K1767" s="9">
        <v>2148</v>
      </c>
      <c r="L1767" s="5">
        <v>61</v>
      </c>
      <c r="M1767" s="5">
        <v>0</v>
      </c>
      <c r="N1767" s="5">
        <v>38.840000000000003</v>
      </c>
      <c r="O1767" s="5">
        <v>0</v>
      </c>
      <c r="P1767" s="5">
        <v>2.84</v>
      </c>
      <c r="Q1767" s="5">
        <v>0.64</v>
      </c>
      <c r="R1767" s="5">
        <v>0</v>
      </c>
      <c r="S1767" s="5">
        <v>1499</v>
      </c>
    </row>
    <row r="1768" spans="1:19">
      <c r="A1768" s="2" t="s">
        <v>18023</v>
      </c>
      <c r="B1768" s="2" t="s">
        <v>11537</v>
      </c>
      <c r="C1768" s="2" t="s">
        <v>1262</v>
      </c>
      <c r="D1768" s="2" t="s">
        <v>2545</v>
      </c>
      <c r="E1768" s="2" t="s">
        <v>118</v>
      </c>
      <c r="F1768" s="2" t="s">
        <v>10981</v>
      </c>
      <c r="G1768" s="2" t="s">
        <v>87</v>
      </c>
      <c r="H1768" s="2" t="s">
        <v>13316</v>
      </c>
      <c r="I1768" s="2" t="s">
        <v>699</v>
      </c>
      <c r="J1768" s="9">
        <v>600</v>
      </c>
      <c r="K1768" s="9">
        <v>809</v>
      </c>
      <c r="L1768" s="5">
        <v>35</v>
      </c>
      <c r="M1768" s="5">
        <v>2</v>
      </c>
      <c r="N1768" s="5">
        <v>18.07</v>
      </c>
      <c r="O1768" s="5">
        <v>92.45</v>
      </c>
      <c r="P1768" s="5">
        <v>4.33</v>
      </c>
      <c r="Q1768" s="5">
        <v>0.52</v>
      </c>
      <c r="R1768" s="5">
        <v>9.0399999999999991</v>
      </c>
      <c r="S1768" s="5">
        <v>1213</v>
      </c>
    </row>
    <row r="1769" spans="1:19">
      <c r="A1769" s="2" t="s">
        <v>18024</v>
      </c>
      <c r="B1769" s="2" t="s">
        <v>564</v>
      </c>
      <c r="C1769" s="2" t="s">
        <v>10479</v>
      </c>
      <c r="D1769" s="2" t="s">
        <v>18025</v>
      </c>
      <c r="E1769" s="2" t="s">
        <v>625</v>
      </c>
      <c r="F1769" s="2" t="s">
        <v>12248</v>
      </c>
      <c r="G1769" s="2" t="s">
        <v>25</v>
      </c>
      <c r="H1769" s="2" t="s">
        <v>13316</v>
      </c>
      <c r="I1769" s="2" t="s">
        <v>217</v>
      </c>
      <c r="J1769" s="9">
        <v>200</v>
      </c>
      <c r="K1769" s="9">
        <v>1786</v>
      </c>
      <c r="L1769" s="5">
        <v>72</v>
      </c>
      <c r="M1769" s="5">
        <v>0</v>
      </c>
      <c r="N1769" s="5">
        <v>56.23</v>
      </c>
      <c r="O1769" s="5">
        <v>0</v>
      </c>
      <c r="P1769" s="5">
        <v>4.03</v>
      </c>
      <c r="Q1769" s="5">
        <v>0.78</v>
      </c>
      <c r="R1769" s="5">
        <v>0</v>
      </c>
      <c r="S1769" s="5">
        <v>3800</v>
      </c>
    </row>
    <row r="1770" spans="1:19">
      <c r="A1770" s="2" t="s">
        <v>18026</v>
      </c>
      <c r="B1770" s="2" t="s">
        <v>3535</v>
      </c>
      <c r="C1770" s="2" t="s">
        <v>18027</v>
      </c>
      <c r="D1770" s="2" t="s">
        <v>18028</v>
      </c>
      <c r="E1770" s="2" t="s">
        <v>85</v>
      </c>
      <c r="F1770" s="2" t="s">
        <v>18029</v>
      </c>
      <c r="G1770" s="2" t="s">
        <v>94</v>
      </c>
      <c r="H1770" s="2" t="s">
        <v>13316</v>
      </c>
      <c r="I1770" s="2" t="s">
        <v>248</v>
      </c>
      <c r="J1770" s="9">
        <v>200</v>
      </c>
      <c r="K1770" s="9">
        <v>828</v>
      </c>
      <c r="L1770" s="5">
        <v>13</v>
      </c>
      <c r="M1770" s="5">
        <v>0</v>
      </c>
      <c r="N1770" s="5">
        <v>10.029999999999999</v>
      </c>
      <c r="O1770" s="5">
        <v>0</v>
      </c>
      <c r="P1770" s="5">
        <v>1.57</v>
      </c>
      <c r="Q1770" s="5">
        <v>0.77</v>
      </c>
      <c r="R1770" s="5">
        <v>0</v>
      </c>
      <c r="S1770" s="5">
        <v>1500</v>
      </c>
    </row>
    <row r="1771" spans="1:19">
      <c r="A1771" s="2" t="s">
        <v>18030</v>
      </c>
      <c r="B1771" s="2" t="s">
        <v>1167</v>
      </c>
      <c r="C1771" s="2" t="s">
        <v>2057</v>
      </c>
      <c r="D1771" s="2" t="s">
        <v>4506</v>
      </c>
      <c r="E1771" s="2" t="s">
        <v>23</v>
      </c>
      <c r="F1771" s="2" t="s">
        <v>6094</v>
      </c>
      <c r="G1771" s="2" t="s">
        <v>134</v>
      </c>
      <c r="H1771" s="2" t="s">
        <v>13316</v>
      </c>
      <c r="I1771" s="2" t="s">
        <v>51</v>
      </c>
      <c r="J1771" s="9">
        <v>600</v>
      </c>
      <c r="K1771" s="9">
        <v>2175</v>
      </c>
      <c r="L1771" s="5">
        <v>67</v>
      </c>
      <c r="M1771" s="5">
        <v>7</v>
      </c>
      <c r="N1771" s="5">
        <v>50.75</v>
      </c>
      <c r="O1771" s="5">
        <v>514.84</v>
      </c>
      <c r="P1771" s="5">
        <v>3.08</v>
      </c>
      <c r="Q1771" s="5">
        <v>0.76</v>
      </c>
      <c r="R1771" s="5">
        <v>7.25</v>
      </c>
      <c r="S1771" s="5">
        <v>3700</v>
      </c>
    </row>
    <row r="1772" spans="1:19">
      <c r="A1772" s="2" t="s">
        <v>18031</v>
      </c>
      <c r="B1772" s="2" t="s">
        <v>18032</v>
      </c>
      <c r="C1772" s="2" t="s">
        <v>30</v>
      </c>
      <c r="D1772" s="2" t="s">
        <v>2667</v>
      </c>
      <c r="E1772" s="2" t="s">
        <v>23</v>
      </c>
      <c r="F1772" s="2" t="s">
        <v>18033</v>
      </c>
      <c r="G1772" s="2" t="s">
        <v>266</v>
      </c>
      <c r="H1772" s="2" t="s">
        <v>13316</v>
      </c>
      <c r="I1772" s="2" t="s">
        <v>361</v>
      </c>
      <c r="J1772" s="9">
        <v>800</v>
      </c>
      <c r="K1772" s="9">
        <v>854</v>
      </c>
      <c r="L1772" s="5">
        <v>25</v>
      </c>
      <c r="M1772" s="5">
        <v>0</v>
      </c>
      <c r="N1772" s="5">
        <v>17.03</v>
      </c>
      <c r="O1772" s="5">
        <v>0</v>
      </c>
      <c r="P1772" s="5">
        <v>2.93</v>
      </c>
      <c r="Q1772" s="5">
        <v>0.68</v>
      </c>
      <c r="R1772" s="5">
        <v>0</v>
      </c>
      <c r="S1772" s="5">
        <v>5083</v>
      </c>
    </row>
    <row r="1773" spans="1:19">
      <c r="A1773" s="2" t="s">
        <v>18034</v>
      </c>
      <c r="B1773" s="2" t="s">
        <v>2272</v>
      </c>
      <c r="C1773" s="2" t="s">
        <v>269</v>
      </c>
      <c r="D1773" s="2" t="s">
        <v>1460</v>
      </c>
      <c r="E1773" s="2" t="s">
        <v>23</v>
      </c>
      <c r="F1773" s="2" t="s">
        <v>18035</v>
      </c>
      <c r="G1773" s="2" t="s">
        <v>266</v>
      </c>
      <c r="H1773" s="2" t="s">
        <v>13316</v>
      </c>
      <c r="I1773" s="2" t="s">
        <v>319</v>
      </c>
      <c r="J1773" s="9">
        <v>300</v>
      </c>
      <c r="K1773" s="9">
        <v>2248</v>
      </c>
      <c r="L1773" s="5">
        <v>94</v>
      </c>
      <c r="M1773" s="5">
        <v>10</v>
      </c>
      <c r="N1773" s="5">
        <v>43.05</v>
      </c>
      <c r="O1773" s="5">
        <v>653.39</v>
      </c>
      <c r="P1773" s="5">
        <v>4.18</v>
      </c>
      <c r="Q1773" s="5">
        <v>0.46</v>
      </c>
      <c r="R1773" s="5">
        <v>4.3</v>
      </c>
      <c r="S1773" s="5">
        <v>2000</v>
      </c>
    </row>
    <row r="1774" spans="1:19">
      <c r="A1774" s="2" t="s">
        <v>18036</v>
      </c>
      <c r="B1774" s="2" t="s">
        <v>16232</v>
      </c>
      <c r="C1774" s="2" t="s">
        <v>813</v>
      </c>
      <c r="D1774" s="2" t="s">
        <v>624</v>
      </c>
      <c r="E1774" s="2" t="s">
        <v>23</v>
      </c>
      <c r="F1774" s="2" t="s">
        <v>18037</v>
      </c>
      <c r="G1774" s="2" t="s">
        <v>312</v>
      </c>
      <c r="H1774" s="2" t="s">
        <v>13316</v>
      </c>
      <c r="I1774" s="2" t="s">
        <v>51</v>
      </c>
      <c r="J1774" s="9">
        <v>1000</v>
      </c>
      <c r="K1774" s="9">
        <v>816</v>
      </c>
      <c r="L1774" s="5">
        <v>32</v>
      </c>
      <c r="M1774" s="5">
        <v>1</v>
      </c>
      <c r="N1774" s="5">
        <v>20.14</v>
      </c>
      <c r="O1774" s="5">
        <v>37.54</v>
      </c>
      <c r="P1774" s="5">
        <v>3.92</v>
      </c>
      <c r="Q1774" s="5">
        <v>0.63</v>
      </c>
      <c r="R1774" s="5">
        <v>20.14</v>
      </c>
      <c r="S1774" s="5">
        <v>2000</v>
      </c>
    </row>
    <row r="1775" spans="1:19">
      <c r="A1775" s="2" t="s">
        <v>18038</v>
      </c>
      <c r="B1775" s="2" t="s">
        <v>999</v>
      </c>
      <c r="C1775" s="2" t="s">
        <v>18039</v>
      </c>
      <c r="D1775" s="2" t="s">
        <v>8095</v>
      </c>
      <c r="E1775" s="2" t="s">
        <v>112</v>
      </c>
      <c r="F1775" s="2" t="s">
        <v>18040</v>
      </c>
      <c r="G1775" s="2" t="s">
        <v>72</v>
      </c>
      <c r="H1775" s="2" t="s">
        <v>13316</v>
      </c>
      <c r="I1775" s="2" t="s">
        <v>206</v>
      </c>
      <c r="J1775" s="9">
        <v>200</v>
      </c>
      <c r="K1775" s="9">
        <v>846</v>
      </c>
      <c r="L1775" s="5">
        <v>37</v>
      </c>
      <c r="M1775" s="5">
        <v>0</v>
      </c>
      <c r="N1775" s="5">
        <v>25.6</v>
      </c>
      <c r="O1775" s="5">
        <v>0</v>
      </c>
      <c r="P1775" s="5">
        <v>4.37</v>
      </c>
      <c r="Q1775" s="5">
        <v>0.69</v>
      </c>
      <c r="R1775" s="5">
        <v>0</v>
      </c>
      <c r="S1775" s="5">
        <v>4400</v>
      </c>
    </row>
    <row r="1776" spans="1:19">
      <c r="A1776" s="2" t="s">
        <v>18041</v>
      </c>
      <c r="B1776" s="2" t="s">
        <v>18042</v>
      </c>
      <c r="C1776" s="2" t="s">
        <v>18043</v>
      </c>
      <c r="D1776" s="2" t="s">
        <v>16269</v>
      </c>
      <c r="E1776" s="2" t="s">
        <v>32</v>
      </c>
      <c r="F1776" s="2" t="s">
        <v>18044</v>
      </c>
      <c r="G1776" s="2" t="s">
        <v>253</v>
      </c>
      <c r="H1776" s="2" t="s">
        <v>13316</v>
      </c>
      <c r="I1776" s="2" t="s">
        <v>217</v>
      </c>
      <c r="J1776" s="9">
        <v>300</v>
      </c>
      <c r="K1776" s="9">
        <v>1792</v>
      </c>
      <c r="L1776" s="5">
        <v>51</v>
      </c>
      <c r="M1776" s="5">
        <v>0</v>
      </c>
      <c r="N1776" s="5">
        <v>28.38</v>
      </c>
      <c r="O1776" s="5">
        <v>0</v>
      </c>
      <c r="P1776" s="5">
        <v>2.85</v>
      </c>
      <c r="Q1776" s="5">
        <v>0.56000000000000005</v>
      </c>
      <c r="R1776" s="5">
        <v>0</v>
      </c>
      <c r="S1776" s="5">
        <v>1800</v>
      </c>
    </row>
    <row r="1777" spans="1:19">
      <c r="A1777" s="2" t="s">
        <v>18045</v>
      </c>
      <c r="B1777" s="2" t="s">
        <v>950</v>
      </c>
      <c r="C1777" s="2" t="s">
        <v>269</v>
      </c>
      <c r="D1777" s="2" t="s">
        <v>5153</v>
      </c>
      <c r="E1777" s="2" t="s">
        <v>85</v>
      </c>
      <c r="F1777" s="2" t="s">
        <v>18046</v>
      </c>
      <c r="G1777" s="2" t="s">
        <v>312</v>
      </c>
      <c r="H1777" s="2" t="s">
        <v>13316</v>
      </c>
      <c r="I1777" s="2" t="s">
        <v>35</v>
      </c>
      <c r="J1777" s="9">
        <v>400</v>
      </c>
      <c r="K1777" s="9">
        <v>2459</v>
      </c>
      <c r="L1777" s="5">
        <v>81</v>
      </c>
      <c r="M1777" s="5">
        <v>0</v>
      </c>
      <c r="N1777" s="5">
        <v>45.95</v>
      </c>
      <c r="O1777" s="5">
        <v>0</v>
      </c>
      <c r="P1777" s="5">
        <v>3.29</v>
      </c>
      <c r="Q1777" s="5">
        <v>0.56999999999999995</v>
      </c>
      <c r="R1777" s="5">
        <v>0</v>
      </c>
      <c r="S1777" s="5">
        <v>1500</v>
      </c>
    </row>
    <row r="1778" spans="1:19">
      <c r="A1778" s="2" t="s">
        <v>18047</v>
      </c>
      <c r="B1778" s="2" t="s">
        <v>1291</v>
      </c>
      <c r="C1778" s="2" t="s">
        <v>18048</v>
      </c>
      <c r="D1778" s="2" t="s">
        <v>18049</v>
      </c>
      <c r="E1778" s="2" t="s">
        <v>85</v>
      </c>
      <c r="F1778" s="2" t="s">
        <v>18050</v>
      </c>
      <c r="G1778" s="2" t="s">
        <v>266</v>
      </c>
      <c r="H1778" s="2" t="s">
        <v>13316</v>
      </c>
      <c r="I1778" s="2" t="s">
        <v>183</v>
      </c>
      <c r="J1778" s="9">
        <v>500</v>
      </c>
      <c r="K1778" s="9">
        <v>1494</v>
      </c>
      <c r="L1778" s="5">
        <v>33</v>
      </c>
      <c r="M1778" s="5">
        <v>0</v>
      </c>
      <c r="N1778" s="5">
        <v>14.97</v>
      </c>
      <c r="O1778" s="5">
        <v>0</v>
      </c>
      <c r="P1778" s="5">
        <v>2.21</v>
      </c>
      <c r="Q1778" s="5">
        <v>0.45</v>
      </c>
      <c r="R1778" s="5">
        <v>0</v>
      </c>
      <c r="S1778" s="5">
        <v>4000</v>
      </c>
    </row>
    <row r="1779" spans="1:19">
      <c r="A1779" s="2" t="s">
        <v>18051</v>
      </c>
      <c r="B1779" s="2" t="s">
        <v>10424</v>
      </c>
      <c r="C1779" s="2" t="s">
        <v>573</v>
      </c>
      <c r="D1779" s="2" t="s">
        <v>8802</v>
      </c>
      <c r="E1779" s="2" t="s">
        <v>32</v>
      </c>
      <c r="F1779" s="2" t="s">
        <v>18052</v>
      </c>
      <c r="G1779" s="2" t="s">
        <v>34</v>
      </c>
      <c r="H1779" s="2" t="s">
        <v>13316</v>
      </c>
      <c r="I1779" s="2" t="s">
        <v>217</v>
      </c>
      <c r="J1779" s="9">
        <v>600</v>
      </c>
      <c r="K1779" s="9">
        <v>1010</v>
      </c>
      <c r="L1779" s="5">
        <v>40</v>
      </c>
      <c r="M1779" s="5">
        <v>1</v>
      </c>
      <c r="N1779" s="5">
        <v>31.39</v>
      </c>
      <c r="O1779" s="5">
        <v>59.17</v>
      </c>
      <c r="P1779" s="5">
        <v>3.96</v>
      </c>
      <c r="Q1779" s="5">
        <v>0.78</v>
      </c>
      <c r="R1779" s="5">
        <v>31.39</v>
      </c>
      <c r="S1779" s="5">
        <v>1900</v>
      </c>
    </row>
    <row r="1780" spans="1:19">
      <c r="A1780" s="2" t="s">
        <v>18053</v>
      </c>
      <c r="B1780" s="2" t="s">
        <v>8175</v>
      </c>
      <c r="C1780" s="2" t="s">
        <v>18054</v>
      </c>
      <c r="D1780" s="2" t="s">
        <v>5008</v>
      </c>
      <c r="E1780" s="2" t="s">
        <v>118</v>
      </c>
      <c r="F1780" s="2" t="s">
        <v>381</v>
      </c>
      <c r="G1780" s="2" t="s">
        <v>25</v>
      </c>
      <c r="H1780" s="2" t="s">
        <v>13316</v>
      </c>
      <c r="I1780" s="2" t="s">
        <v>27</v>
      </c>
      <c r="J1780" s="9">
        <v>800</v>
      </c>
      <c r="K1780" s="9">
        <v>1009</v>
      </c>
      <c r="L1780" s="5">
        <v>36</v>
      </c>
      <c r="M1780" s="5">
        <v>0</v>
      </c>
      <c r="N1780" s="5">
        <v>17.72</v>
      </c>
      <c r="O1780" s="5">
        <v>0</v>
      </c>
      <c r="P1780" s="5">
        <v>3.57</v>
      </c>
      <c r="Q1780" s="5">
        <v>0.49</v>
      </c>
      <c r="R1780" s="5">
        <v>0</v>
      </c>
      <c r="S1780" s="5">
        <v>3500</v>
      </c>
    </row>
    <row r="1781" spans="1:19">
      <c r="A1781" s="2" t="s">
        <v>18055</v>
      </c>
      <c r="B1781" s="2" t="s">
        <v>1542</v>
      </c>
      <c r="C1781" s="2" t="s">
        <v>4900</v>
      </c>
      <c r="D1781" s="2" t="s">
        <v>9358</v>
      </c>
      <c r="E1781" s="2" t="s">
        <v>85</v>
      </c>
      <c r="F1781" s="2" t="s">
        <v>1532</v>
      </c>
      <c r="G1781" s="2" t="s">
        <v>42</v>
      </c>
      <c r="H1781" s="2" t="s">
        <v>13316</v>
      </c>
      <c r="I1781" s="2" t="s">
        <v>66</v>
      </c>
      <c r="J1781" s="9">
        <v>100</v>
      </c>
      <c r="K1781" s="9">
        <v>1120</v>
      </c>
      <c r="L1781" s="5">
        <v>29</v>
      </c>
      <c r="M1781" s="5">
        <v>0</v>
      </c>
      <c r="N1781" s="5">
        <v>15.99</v>
      </c>
      <c r="O1781" s="5">
        <v>0</v>
      </c>
      <c r="P1781" s="5">
        <v>2.59</v>
      </c>
      <c r="Q1781" s="5">
        <v>0.55000000000000004</v>
      </c>
      <c r="R1781" s="5">
        <v>0</v>
      </c>
      <c r="S1781" s="5">
        <v>3500</v>
      </c>
    </row>
    <row r="1782" spans="1:19">
      <c r="A1782" s="2" t="s">
        <v>18056</v>
      </c>
      <c r="B1782" s="2" t="s">
        <v>7631</v>
      </c>
      <c r="C1782" s="2" t="s">
        <v>18057</v>
      </c>
      <c r="D1782" s="2" t="s">
        <v>18058</v>
      </c>
      <c r="E1782" s="2" t="s">
        <v>337</v>
      </c>
      <c r="F1782" s="2" t="s">
        <v>18059</v>
      </c>
      <c r="G1782" s="2" t="s">
        <v>266</v>
      </c>
      <c r="H1782" s="2" t="s">
        <v>13316</v>
      </c>
      <c r="I1782" s="2" t="s">
        <v>51</v>
      </c>
      <c r="J1782" s="9">
        <v>100</v>
      </c>
      <c r="K1782" s="9">
        <v>1307</v>
      </c>
      <c r="L1782" s="5">
        <v>54</v>
      </c>
      <c r="M1782" s="5">
        <v>5</v>
      </c>
      <c r="N1782" s="5">
        <v>24.17</v>
      </c>
      <c r="O1782" s="5">
        <v>255.06</v>
      </c>
      <c r="P1782" s="5">
        <v>4.13</v>
      </c>
      <c r="Q1782" s="5">
        <v>0.45</v>
      </c>
      <c r="R1782" s="5">
        <v>4.83</v>
      </c>
      <c r="S1782" s="5">
        <v>1500</v>
      </c>
    </row>
    <row r="1783" spans="1:19">
      <c r="A1783" s="2" t="s">
        <v>18060</v>
      </c>
      <c r="B1783" s="2" t="s">
        <v>8189</v>
      </c>
      <c r="C1783" s="2" t="s">
        <v>2525</v>
      </c>
      <c r="D1783" s="2" t="s">
        <v>16641</v>
      </c>
      <c r="E1783" s="2" t="s">
        <v>635</v>
      </c>
      <c r="F1783" s="2" t="s">
        <v>7934</v>
      </c>
      <c r="G1783" s="2" t="s">
        <v>253</v>
      </c>
      <c r="H1783" s="2" t="s">
        <v>13316</v>
      </c>
      <c r="I1783" s="2" t="s">
        <v>43</v>
      </c>
      <c r="J1783" s="9">
        <v>1000</v>
      </c>
      <c r="K1783" s="9">
        <v>2037</v>
      </c>
      <c r="L1783" s="5">
        <v>39</v>
      </c>
      <c r="M1783" s="5">
        <v>0</v>
      </c>
      <c r="N1783" s="5">
        <v>22.06</v>
      </c>
      <c r="O1783" s="5">
        <v>0</v>
      </c>
      <c r="P1783" s="5">
        <v>1.91</v>
      </c>
      <c r="Q1783" s="5">
        <v>0.56999999999999995</v>
      </c>
      <c r="R1783" s="5">
        <v>0</v>
      </c>
      <c r="S1783" s="5">
        <v>2500</v>
      </c>
    </row>
    <row r="1784" spans="1:19">
      <c r="A1784" s="2" t="s">
        <v>18061</v>
      </c>
      <c r="B1784" s="2" t="s">
        <v>82</v>
      </c>
      <c r="C1784" s="2" t="s">
        <v>1427</v>
      </c>
      <c r="D1784" s="2" t="s">
        <v>792</v>
      </c>
      <c r="E1784" s="2" t="s">
        <v>40</v>
      </c>
      <c r="F1784" s="2" t="s">
        <v>18062</v>
      </c>
      <c r="G1784" s="2" t="s">
        <v>87</v>
      </c>
      <c r="H1784" s="2" t="s">
        <v>13316</v>
      </c>
      <c r="I1784" s="2" t="s">
        <v>458</v>
      </c>
      <c r="J1784" s="9">
        <v>300</v>
      </c>
      <c r="K1784" s="9">
        <v>1505</v>
      </c>
      <c r="L1784" s="5">
        <v>62</v>
      </c>
      <c r="M1784" s="5">
        <v>0</v>
      </c>
      <c r="N1784" s="5">
        <v>46.88</v>
      </c>
      <c r="O1784" s="5">
        <v>0</v>
      </c>
      <c r="P1784" s="5">
        <v>4.12</v>
      </c>
      <c r="Q1784" s="5">
        <v>0.76</v>
      </c>
      <c r="R1784" s="5">
        <v>0</v>
      </c>
      <c r="S1784" s="5">
        <v>2250</v>
      </c>
    </row>
    <row r="1785" spans="1:19">
      <c r="A1785" s="2" t="s">
        <v>18063</v>
      </c>
      <c r="B1785" s="2" t="s">
        <v>45</v>
      </c>
      <c r="C1785" s="2" t="s">
        <v>18064</v>
      </c>
      <c r="D1785" s="2" t="s">
        <v>829</v>
      </c>
      <c r="E1785" s="2" t="s">
        <v>112</v>
      </c>
      <c r="F1785" s="2" t="s">
        <v>18065</v>
      </c>
      <c r="G1785" s="2" t="s">
        <v>266</v>
      </c>
      <c r="H1785" s="2" t="s">
        <v>13316</v>
      </c>
      <c r="I1785" s="2" t="s">
        <v>293</v>
      </c>
      <c r="J1785" s="9">
        <v>100</v>
      </c>
      <c r="K1785" s="9">
        <v>1613</v>
      </c>
      <c r="L1785" s="5">
        <v>50</v>
      </c>
      <c r="M1785" s="5">
        <v>5</v>
      </c>
      <c r="N1785" s="5">
        <v>35.32</v>
      </c>
      <c r="O1785" s="5">
        <v>320.27</v>
      </c>
      <c r="P1785" s="5">
        <v>3.1</v>
      </c>
      <c r="Q1785" s="5">
        <v>0.71</v>
      </c>
      <c r="R1785" s="5">
        <v>7.06</v>
      </c>
      <c r="S1785" s="5">
        <v>1600</v>
      </c>
    </row>
    <row r="1786" spans="1:19">
      <c r="A1786" s="2" t="s">
        <v>18066</v>
      </c>
      <c r="B1786" s="2" t="s">
        <v>18067</v>
      </c>
      <c r="C1786" s="2" t="s">
        <v>18068</v>
      </c>
      <c r="D1786" s="2" t="s">
        <v>952</v>
      </c>
      <c r="E1786" s="2" t="s">
        <v>953</v>
      </c>
      <c r="F1786" s="2" t="s">
        <v>18069</v>
      </c>
      <c r="G1786" s="2" t="s">
        <v>344</v>
      </c>
      <c r="H1786" s="2" t="s">
        <v>13316</v>
      </c>
      <c r="I1786" s="2" t="s">
        <v>293</v>
      </c>
      <c r="J1786" s="9">
        <v>200</v>
      </c>
      <c r="K1786" s="9">
        <v>1316</v>
      </c>
      <c r="L1786" s="5">
        <v>45</v>
      </c>
      <c r="M1786" s="5">
        <v>5</v>
      </c>
      <c r="N1786" s="5">
        <v>25.19</v>
      </c>
      <c r="O1786" s="5">
        <v>227.99</v>
      </c>
      <c r="P1786" s="5">
        <v>3.42</v>
      </c>
      <c r="Q1786" s="5">
        <v>0.56000000000000005</v>
      </c>
      <c r="R1786" s="5">
        <v>5.04</v>
      </c>
      <c r="S1786" s="5">
        <v>1083</v>
      </c>
    </row>
    <row r="1787" spans="1:19">
      <c r="A1787" s="2" t="s">
        <v>18070</v>
      </c>
      <c r="B1787" s="2" t="s">
        <v>1138</v>
      </c>
      <c r="C1787" s="2" t="s">
        <v>18071</v>
      </c>
      <c r="D1787" s="2" t="s">
        <v>13181</v>
      </c>
      <c r="E1787" s="2" t="s">
        <v>32</v>
      </c>
      <c r="F1787" s="2" t="s">
        <v>18072</v>
      </c>
      <c r="G1787" s="2" t="s">
        <v>42</v>
      </c>
      <c r="H1787" s="2" t="s">
        <v>13316</v>
      </c>
      <c r="I1787" s="2" t="s">
        <v>248</v>
      </c>
      <c r="J1787" s="9">
        <v>700</v>
      </c>
      <c r="K1787" s="9">
        <v>959</v>
      </c>
      <c r="L1787" s="5">
        <v>31</v>
      </c>
      <c r="M1787" s="5">
        <v>2</v>
      </c>
      <c r="N1787" s="5">
        <v>18.760000000000002</v>
      </c>
      <c r="O1787" s="5">
        <v>107.06</v>
      </c>
      <c r="P1787" s="5">
        <v>3.23</v>
      </c>
      <c r="Q1787" s="5">
        <v>0.61</v>
      </c>
      <c r="R1787" s="5">
        <v>9.3800000000000008</v>
      </c>
      <c r="S1787" s="5">
        <v>1499</v>
      </c>
    </row>
    <row r="1788" spans="1:19">
      <c r="A1788" s="2" t="s">
        <v>18073</v>
      </c>
      <c r="B1788" s="2" t="s">
        <v>10054</v>
      </c>
      <c r="C1788" s="2" t="s">
        <v>18074</v>
      </c>
      <c r="D1788" s="2" t="s">
        <v>2120</v>
      </c>
      <c r="E1788" s="2" t="s">
        <v>432</v>
      </c>
      <c r="F1788" s="2" t="s">
        <v>18075</v>
      </c>
      <c r="G1788" s="2" t="s">
        <v>25</v>
      </c>
      <c r="H1788" s="2" t="s">
        <v>13316</v>
      </c>
      <c r="I1788" s="2" t="s">
        <v>88</v>
      </c>
      <c r="J1788" s="9">
        <v>700</v>
      </c>
      <c r="K1788" s="9">
        <v>1220</v>
      </c>
      <c r="L1788" s="5">
        <v>25</v>
      </c>
      <c r="M1788" s="5">
        <v>0</v>
      </c>
      <c r="N1788" s="5">
        <v>10.48</v>
      </c>
      <c r="O1788" s="5">
        <v>0</v>
      </c>
      <c r="P1788" s="5">
        <v>2.0499999999999998</v>
      </c>
      <c r="Q1788" s="5">
        <v>0.42</v>
      </c>
      <c r="R1788" s="5">
        <v>0</v>
      </c>
      <c r="S1788" s="5">
        <v>1500</v>
      </c>
    </row>
    <row r="1789" spans="1:19">
      <c r="A1789" s="2" t="s">
        <v>18076</v>
      </c>
      <c r="B1789" s="2" t="s">
        <v>11525</v>
      </c>
      <c r="C1789" s="2" t="s">
        <v>18077</v>
      </c>
      <c r="D1789" s="2" t="s">
        <v>99</v>
      </c>
      <c r="E1789" s="2" t="s">
        <v>100</v>
      </c>
      <c r="F1789" s="2" t="s">
        <v>18078</v>
      </c>
      <c r="G1789" s="2" t="s">
        <v>190</v>
      </c>
      <c r="H1789" s="2" t="s">
        <v>13316</v>
      </c>
      <c r="I1789" s="2" t="s">
        <v>458</v>
      </c>
      <c r="J1789" s="9">
        <v>100</v>
      </c>
      <c r="K1789" s="9">
        <v>941</v>
      </c>
      <c r="L1789" s="5">
        <v>35</v>
      </c>
      <c r="M1789" s="5">
        <v>0</v>
      </c>
      <c r="N1789" s="5">
        <v>15.47</v>
      </c>
      <c r="O1789" s="5">
        <v>0</v>
      </c>
      <c r="P1789" s="5">
        <v>3.72</v>
      </c>
      <c r="Q1789" s="5">
        <v>0.44</v>
      </c>
      <c r="R1789" s="5">
        <v>0</v>
      </c>
      <c r="S1789" s="5">
        <v>2258</v>
      </c>
    </row>
    <row r="1790" spans="1:19">
      <c r="A1790" s="2" t="s">
        <v>18079</v>
      </c>
      <c r="B1790" s="2" t="s">
        <v>13238</v>
      </c>
      <c r="C1790" s="2" t="s">
        <v>69</v>
      </c>
      <c r="D1790" s="2" t="s">
        <v>16816</v>
      </c>
      <c r="E1790" s="2" t="s">
        <v>337</v>
      </c>
      <c r="F1790" s="2" t="s">
        <v>18080</v>
      </c>
      <c r="G1790" s="2" t="s">
        <v>102</v>
      </c>
      <c r="H1790" s="2" t="s">
        <v>13316</v>
      </c>
      <c r="I1790" s="2" t="s">
        <v>162</v>
      </c>
      <c r="J1790" s="9">
        <v>700</v>
      </c>
      <c r="K1790" s="9">
        <v>1318</v>
      </c>
      <c r="L1790" s="5">
        <v>43</v>
      </c>
      <c r="M1790" s="5">
        <v>0</v>
      </c>
      <c r="N1790" s="5">
        <v>25.56</v>
      </c>
      <c r="O1790" s="5">
        <v>0</v>
      </c>
      <c r="P1790" s="5">
        <v>3.26</v>
      </c>
      <c r="Q1790" s="5">
        <v>0.59</v>
      </c>
      <c r="R1790" s="5">
        <v>0</v>
      </c>
      <c r="S1790" s="5">
        <v>3033</v>
      </c>
    </row>
    <row r="1791" spans="1:19">
      <c r="A1791" s="2" t="s">
        <v>18081</v>
      </c>
      <c r="B1791" s="2" t="s">
        <v>13863</v>
      </c>
      <c r="C1791" s="2" t="s">
        <v>1160</v>
      </c>
      <c r="D1791" s="2" t="s">
        <v>251</v>
      </c>
      <c r="E1791" s="2" t="s">
        <v>23</v>
      </c>
      <c r="F1791" s="2" t="s">
        <v>18082</v>
      </c>
      <c r="G1791" s="2" t="s">
        <v>94</v>
      </c>
      <c r="H1791" s="2" t="s">
        <v>13316</v>
      </c>
      <c r="I1791" s="2" t="s">
        <v>183</v>
      </c>
      <c r="J1791" s="9">
        <v>200</v>
      </c>
      <c r="K1791" s="9">
        <v>1522</v>
      </c>
      <c r="L1791" s="5">
        <v>63</v>
      </c>
      <c r="M1791" s="5">
        <v>7</v>
      </c>
      <c r="N1791" s="5">
        <v>47.54</v>
      </c>
      <c r="O1791" s="5">
        <v>377.09</v>
      </c>
      <c r="P1791" s="5">
        <v>4.1399999999999997</v>
      </c>
      <c r="Q1791" s="5">
        <v>0.75</v>
      </c>
      <c r="R1791" s="5">
        <v>6.79</v>
      </c>
      <c r="S1791" s="5">
        <v>1500</v>
      </c>
    </row>
    <row r="1792" spans="1:19">
      <c r="A1792" s="2" t="s">
        <v>18083</v>
      </c>
      <c r="B1792" s="2" t="s">
        <v>18084</v>
      </c>
      <c r="C1792" s="2" t="s">
        <v>18085</v>
      </c>
      <c r="D1792" s="2" t="s">
        <v>5722</v>
      </c>
      <c r="E1792" s="2" t="s">
        <v>48</v>
      </c>
      <c r="F1792" s="2" t="s">
        <v>18086</v>
      </c>
      <c r="G1792" s="2" t="s">
        <v>266</v>
      </c>
      <c r="H1792" s="2" t="s">
        <v>13316</v>
      </c>
      <c r="I1792" s="2" t="s">
        <v>80</v>
      </c>
      <c r="J1792" s="9">
        <v>700</v>
      </c>
      <c r="K1792" s="9">
        <v>769</v>
      </c>
      <c r="L1792" s="5">
        <v>24</v>
      </c>
      <c r="M1792" s="5">
        <v>0</v>
      </c>
      <c r="N1792" s="5">
        <v>13.95</v>
      </c>
      <c r="O1792" s="5">
        <v>0</v>
      </c>
      <c r="P1792" s="5">
        <v>3.12</v>
      </c>
      <c r="Q1792" s="5">
        <v>0.57999999999999996</v>
      </c>
      <c r="R1792" s="5">
        <v>0</v>
      </c>
      <c r="S1792" s="5">
        <v>2400</v>
      </c>
    </row>
    <row r="1793" spans="1:19">
      <c r="A1793" s="2" t="s">
        <v>18087</v>
      </c>
      <c r="B1793" s="2" t="s">
        <v>18088</v>
      </c>
      <c r="C1793" s="2" t="s">
        <v>18089</v>
      </c>
      <c r="D1793" s="2" t="s">
        <v>1258</v>
      </c>
      <c r="E1793" s="2" t="s">
        <v>132</v>
      </c>
      <c r="F1793" s="2" t="s">
        <v>18090</v>
      </c>
      <c r="G1793" s="2" t="s">
        <v>34</v>
      </c>
      <c r="H1793" s="2" t="s">
        <v>13316</v>
      </c>
      <c r="I1793" s="2" t="s">
        <v>155</v>
      </c>
      <c r="J1793" s="9">
        <v>600</v>
      </c>
      <c r="K1793" s="9">
        <v>612</v>
      </c>
      <c r="L1793" s="5">
        <v>18</v>
      </c>
      <c r="M1793" s="5">
        <v>2</v>
      </c>
      <c r="N1793" s="5">
        <v>10.35</v>
      </c>
      <c r="O1793" s="5">
        <v>96.1</v>
      </c>
      <c r="P1793" s="5">
        <v>2.94</v>
      </c>
      <c r="Q1793" s="5">
        <v>0.56999999999999995</v>
      </c>
      <c r="R1793" s="5">
        <v>5.18</v>
      </c>
      <c r="S1793" s="5">
        <v>1750</v>
      </c>
    </row>
    <row r="1794" spans="1:19">
      <c r="A1794" s="2" t="s">
        <v>18091</v>
      </c>
      <c r="B1794" s="2" t="s">
        <v>185</v>
      </c>
      <c r="C1794" s="2" t="s">
        <v>4537</v>
      </c>
      <c r="D1794" s="2" t="s">
        <v>1185</v>
      </c>
      <c r="E1794" s="2" t="s">
        <v>40</v>
      </c>
      <c r="F1794" s="2" t="s">
        <v>18092</v>
      </c>
      <c r="G1794" s="2" t="s">
        <v>72</v>
      </c>
      <c r="H1794" s="2" t="s">
        <v>13316</v>
      </c>
      <c r="I1794" s="2" t="s">
        <v>140</v>
      </c>
      <c r="J1794" s="9">
        <v>700</v>
      </c>
      <c r="K1794" s="9">
        <v>982</v>
      </c>
      <c r="L1794" s="5">
        <v>33</v>
      </c>
      <c r="M1794" s="5">
        <v>3</v>
      </c>
      <c r="N1794" s="5">
        <v>27.85</v>
      </c>
      <c r="O1794" s="5">
        <v>219.93</v>
      </c>
      <c r="P1794" s="5">
        <v>3.36</v>
      </c>
      <c r="Q1794" s="5">
        <v>0.84</v>
      </c>
      <c r="R1794" s="5">
        <v>9.2799999999999994</v>
      </c>
      <c r="S1794" s="5">
        <v>2800</v>
      </c>
    </row>
    <row r="1795" spans="1:19">
      <c r="A1795" s="2" t="s">
        <v>18093</v>
      </c>
      <c r="B1795" s="2" t="s">
        <v>340</v>
      </c>
      <c r="C1795" s="2" t="s">
        <v>947</v>
      </c>
      <c r="D1795" s="2" t="s">
        <v>2545</v>
      </c>
      <c r="E1795" s="2" t="s">
        <v>78</v>
      </c>
      <c r="F1795" s="2" t="s">
        <v>18094</v>
      </c>
      <c r="G1795" s="2" t="s">
        <v>253</v>
      </c>
      <c r="H1795" s="2" t="s">
        <v>13316</v>
      </c>
      <c r="I1795" s="2" t="s">
        <v>300</v>
      </c>
      <c r="J1795" s="9">
        <v>700</v>
      </c>
      <c r="K1795" s="9">
        <v>1471</v>
      </c>
      <c r="L1795" s="5">
        <v>52</v>
      </c>
      <c r="M1795" s="5">
        <v>0</v>
      </c>
      <c r="N1795" s="5">
        <v>33</v>
      </c>
      <c r="O1795" s="5">
        <v>0</v>
      </c>
      <c r="P1795" s="5">
        <v>3.54</v>
      </c>
      <c r="Q1795" s="5">
        <v>0.63</v>
      </c>
      <c r="R1795" s="5">
        <v>0</v>
      </c>
      <c r="S1795" s="5">
        <v>1818</v>
      </c>
    </row>
    <row r="1796" spans="1:19">
      <c r="A1796" s="2" t="s">
        <v>18095</v>
      </c>
      <c r="B1796" s="2" t="s">
        <v>2330</v>
      </c>
      <c r="C1796" s="2" t="s">
        <v>153</v>
      </c>
      <c r="D1796" s="2" t="s">
        <v>18096</v>
      </c>
      <c r="E1796" s="2" t="s">
        <v>298</v>
      </c>
      <c r="F1796" s="2" t="s">
        <v>18097</v>
      </c>
      <c r="G1796" s="2" t="s">
        <v>161</v>
      </c>
      <c r="H1796" s="2" t="s">
        <v>13316</v>
      </c>
      <c r="I1796" s="2" t="s">
        <v>120</v>
      </c>
      <c r="J1796" s="9">
        <v>200</v>
      </c>
      <c r="K1796" s="9">
        <v>1606</v>
      </c>
      <c r="L1796" s="5">
        <v>62</v>
      </c>
      <c r="M1796" s="5">
        <v>0</v>
      </c>
      <c r="N1796" s="5">
        <v>51.75</v>
      </c>
      <c r="O1796" s="5">
        <v>0</v>
      </c>
      <c r="P1796" s="5">
        <v>3.86</v>
      </c>
      <c r="Q1796" s="5">
        <v>0.83</v>
      </c>
      <c r="R1796" s="5">
        <v>0</v>
      </c>
      <c r="S1796" s="5">
        <v>1000</v>
      </c>
    </row>
    <row r="1797" spans="1:19">
      <c r="A1797" s="2" t="s">
        <v>18098</v>
      </c>
      <c r="B1797" s="2" t="s">
        <v>3016</v>
      </c>
      <c r="C1797" s="2" t="s">
        <v>18099</v>
      </c>
      <c r="D1797" s="2" t="s">
        <v>1784</v>
      </c>
      <c r="E1797" s="2" t="s">
        <v>40</v>
      </c>
      <c r="F1797" s="2" t="s">
        <v>7219</v>
      </c>
      <c r="G1797" s="2" t="s">
        <v>161</v>
      </c>
      <c r="H1797" s="2" t="s">
        <v>13316</v>
      </c>
      <c r="I1797" s="2" t="s">
        <v>88</v>
      </c>
      <c r="J1797" s="9">
        <v>1000</v>
      </c>
      <c r="K1797" s="9">
        <v>1784</v>
      </c>
      <c r="L1797" s="5">
        <v>37</v>
      </c>
      <c r="M1797" s="5">
        <v>0</v>
      </c>
      <c r="N1797" s="5">
        <v>28.43</v>
      </c>
      <c r="O1797" s="5">
        <v>0</v>
      </c>
      <c r="P1797" s="5">
        <v>2.0699999999999998</v>
      </c>
      <c r="Q1797" s="5">
        <v>0.77</v>
      </c>
      <c r="R1797" s="5">
        <v>0</v>
      </c>
      <c r="S1797" s="5">
        <v>2500</v>
      </c>
    </row>
    <row r="1798" spans="1:19">
      <c r="A1798" s="2" t="s">
        <v>18100</v>
      </c>
      <c r="B1798" s="2" t="s">
        <v>1167</v>
      </c>
      <c r="C1798" s="2" t="s">
        <v>30</v>
      </c>
      <c r="D1798" s="2" t="s">
        <v>2475</v>
      </c>
      <c r="E1798" s="2" t="s">
        <v>492</v>
      </c>
      <c r="F1798" s="2" t="s">
        <v>18101</v>
      </c>
      <c r="G1798" s="2" t="s">
        <v>25</v>
      </c>
      <c r="H1798" s="2" t="s">
        <v>13316</v>
      </c>
      <c r="I1798" s="2" t="s">
        <v>300</v>
      </c>
      <c r="J1798" s="9">
        <v>200</v>
      </c>
      <c r="K1798" s="9">
        <v>1335</v>
      </c>
      <c r="L1798" s="5">
        <v>52</v>
      </c>
      <c r="M1798" s="5">
        <v>1</v>
      </c>
      <c r="N1798" s="5">
        <v>39.590000000000003</v>
      </c>
      <c r="O1798" s="5">
        <v>47.31</v>
      </c>
      <c r="P1798" s="5">
        <v>3.9</v>
      </c>
      <c r="Q1798" s="5">
        <v>0.76</v>
      </c>
      <c r="R1798" s="5">
        <v>39.590000000000003</v>
      </c>
      <c r="S1798" s="5">
        <v>2300</v>
      </c>
    </row>
    <row r="1799" spans="1:19">
      <c r="A1799" s="2" t="s">
        <v>18102</v>
      </c>
      <c r="B1799" s="2" t="s">
        <v>18103</v>
      </c>
      <c r="C1799" s="2" t="s">
        <v>2454</v>
      </c>
      <c r="D1799" s="2" t="s">
        <v>3030</v>
      </c>
      <c r="E1799" s="2" t="s">
        <v>40</v>
      </c>
      <c r="F1799" s="2" t="s">
        <v>18104</v>
      </c>
      <c r="G1799" s="2" t="s">
        <v>102</v>
      </c>
      <c r="H1799" s="2" t="s">
        <v>13316</v>
      </c>
      <c r="I1799" s="2" t="s">
        <v>80</v>
      </c>
      <c r="J1799" s="9">
        <v>700</v>
      </c>
      <c r="K1799" s="9">
        <v>1973</v>
      </c>
      <c r="L1799" s="5">
        <v>88</v>
      </c>
      <c r="M1799" s="5">
        <v>2</v>
      </c>
      <c r="N1799" s="5">
        <v>55.04</v>
      </c>
      <c r="O1799" s="5">
        <v>119.29</v>
      </c>
      <c r="P1799" s="5">
        <v>4.46</v>
      </c>
      <c r="Q1799" s="5">
        <v>0.63</v>
      </c>
      <c r="R1799" s="5">
        <v>27.52</v>
      </c>
      <c r="S1799" s="5">
        <v>1517</v>
      </c>
    </row>
    <row r="1800" spans="1:19">
      <c r="A1800" s="2" t="s">
        <v>18105</v>
      </c>
      <c r="B1800" s="2" t="s">
        <v>349</v>
      </c>
      <c r="C1800" s="2" t="s">
        <v>30</v>
      </c>
      <c r="D1800" s="2" t="s">
        <v>1190</v>
      </c>
      <c r="E1800" s="2" t="s">
        <v>112</v>
      </c>
      <c r="F1800" s="2" t="s">
        <v>18106</v>
      </c>
      <c r="G1800" s="2" t="s">
        <v>161</v>
      </c>
      <c r="H1800" s="2" t="s">
        <v>13316</v>
      </c>
      <c r="I1800" s="2" t="s">
        <v>361</v>
      </c>
      <c r="J1800" s="9">
        <v>100</v>
      </c>
      <c r="K1800" s="9">
        <v>1259</v>
      </c>
      <c r="L1800" s="5">
        <v>33</v>
      </c>
      <c r="M1800" s="5">
        <v>0</v>
      </c>
      <c r="N1800" s="5">
        <v>15.73</v>
      </c>
      <c r="O1800" s="5">
        <v>0</v>
      </c>
      <c r="P1800" s="5">
        <v>2.62</v>
      </c>
      <c r="Q1800" s="5">
        <v>0.48</v>
      </c>
      <c r="R1800" s="5">
        <v>0</v>
      </c>
      <c r="S1800" s="5">
        <v>2000</v>
      </c>
    </row>
    <row r="1801" spans="1:19">
      <c r="A1801" s="2" t="s">
        <v>18107</v>
      </c>
      <c r="B1801" s="2" t="s">
        <v>539</v>
      </c>
      <c r="C1801" s="2" t="s">
        <v>18108</v>
      </c>
      <c r="D1801" s="2" t="s">
        <v>552</v>
      </c>
      <c r="E1801" s="2" t="s">
        <v>222</v>
      </c>
      <c r="F1801" s="2" t="s">
        <v>18109</v>
      </c>
      <c r="G1801" s="2" t="s">
        <v>312</v>
      </c>
      <c r="H1801" s="2" t="s">
        <v>13316</v>
      </c>
      <c r="I1801" s="2" t="s">
        <v>35</v>
      </c>
      <c r="J1801" s="9">
        <v>700</v>
      </c>
      <c r="K1801" s="9">
        <v>1553</v>
      </c>
      <c r="L1801" s="5">
        <v>59</v>
      </c>
      <c r="M1801" s="5">
        <v>0</v>
      </c>
      <c r="N1801" s="5">
        <v>45.22</v>
      </c>
      <c r="O1801" s="5">
        <v>0</v>
      </c>
      <c r="P1801" s="5">
        <v>3.8</v>
      </c>
      <c r="Q1801" s="5">
        <v>0.77</v>
      </c>
      <c r="R1801" s="5">
        <v>0</v>
      </c>
      <c r="S1801" s="5">
        <v>2000</v>
      </c>
    </row>
    <row r="1802" spans="1:19">
      <c r="A1802" s="2" t="s">
        <v>18110</v>
      </c>
      <c r="B1802" s="2" t="s">
        <v>555</v>
      </c>
      <c r="C1802" s="2" t="s">
        <v>18111</v>
      </c>
      <c r="D1802" s="2" t="s">
        <v>1511</v>
      </c>
      <c r="E1802" s="2" t="s">
        <v>40</v>
      </c>
      <c r="F1802" s="2" t="s">
        <v>18112</v>
      </c>
      <c r="G1802" s="2" t="s">
        <v>65</v>
      </c>
      <c r="H1802" s="2" t="s">
        <v>13316</v>
      </c>
      <c r="I1802" s="2" t="s">
        <v>73</v>
      </c>
      <c r="J1802" s="9">
        <v>200</v>
      </c>
      <c r="K1802" s="9">
        <v>2289</v>
      </c>
      <c r="L1802" s="5">
        <v>85</v>
      </c>
      <c r="M1802" s="5">
        <v>0</v>
      </c>
      <c r="N1802" s="5">
        <v>53.81</v>
      </c>
      <c r="O1802" s="5">
        <v>0</v>
      </c>
      <c r="P1802" s="5">
        <v>3.71</v>
      </c>
      <c r="Q1802" s="5">
        <v>0.63</v>
      </c>
      <c r="R1802" s="5">
        <v>0</v>
      </c>
      <c r="S1802" s="5">
        <v>3000</v>
      </c>
    </row>
    <row r="1803" spans="1:19">
      <c r="A1803" s="2" t="s">
        <v>18113</v>
      </c>
      <c r="B1803" s="2" t="s">
        <v>1051</v>
      </c>
      <c r="C1803" s="2" t="s">
        <v>18114</v>
      </c>
      <c r="D1803" s="2" t="s">
        <v>571</v>
      </c>
      <c r="E1803" s="2" t="s">
        <v>112</v>
      </c>
      <c r="F1803" s="2" t="s">
        <v>4</v>
      </c>
      <c r="G1803" s="2" t="s">
        <v>50</v>
      </c>
      <c r="H1803" s="2" t="s">
        <v>13316</v>
      </c>
      <c r="I1803" s="2" t="s">
        <v>127</v>
      </c>
      <c r="J1803" s="9">
        <v>400</v>
      </c>
      <c r="K1803" s="9">
        <v>2204</v>
      </c>
      <c r="L1803" s="5">
        <v>52</v>
      </c>
      <c r="M1803" s="5">
        <v>1</v>
      </c>
      <c r="N1803" s="5">
        <v>31.08</v>
      </c>
      <c r="O1803" s="5">
        <v>48.73</v>
      </c>
      <c r="P1803" s="5">
        <v>2.36</v>
      </c>
      <c r="Q1803" s="5">
        <v>0.6</v>
      </c>
      <c r="R1803" s="5">
        <v>31.08</v>
      </c>
      <c r="S1803" s="5">
        <v>2000</v>
      </c>
    </row>
    <row r="1804" spans="1:19">
      <c r="A1804" s="2" t="s">
        <v>18115</v>
      </c>
      <c r="B1804" s="2" t="s">
        <v>1180</v>
      </c>
      <c r="C1804" s="2" t="s">
        <v>21</v>
      </c>
      <c r="D1804" s="2" t="s">
        <v>264</v>
      </c>
      <c r="E1804" s="2" t="s">
        <v>23</v>
      </c>
      <c r="F1804" s="2" t="s">
        <v>18116</v>
      </c>
      <c r="G1804" s="2" t="s">
        <v>72</v>
      </c>
      <c r="H1804" s="2" t="s">
        <v>13316</v>
      </c>
      <c r="I1804" s="2" t="s">
        <v>59</v>
      </c>
      <c r="J1804" s="9">
        <v>500</v>
      </c>
      <c r="K1804" s="9">
        <v>1216</v>
      </c>
      <c r="L1804" s="5">
        <v>51</v>
      </c>
      <c r="M1804" s="5">
        <v>0</v>
      </c>
      <c r="N1804" s="5">
        <v>37.950000000000003</v>
      </c>
      <c r="O1804" s="5">
        <v>0</v>
      </c>
      <c r="P1804" s="5">
        <v>4.1900000000000004</v>
      </c>
      <c r="Q1804" s="5">
        <v>0.74</v>
      </c>
      <c r="R1804" s="5">
        <v>0</v>
      </c>
      <c r="S1804" s="5">
        <v>5001</v>
      </c>
    </row>
    <row r="1805" spans="1:19">
      <c r="A1805" s="2" t="s">
        <v>18117</v>
      </c>
      <c r="B1805" s="2" t="s">
        <v>9733</v>
      </c>
      <c r="C1805" s="2" t="s">
        <v>18118</v>
      </c>
      <c r="D1805" s="2" t="s">
        <v>602</v>
      </c>
      <c r="E1805" s="2" t="s">
        <v>40</v>
      </c>
      <c r="F1805" s="2" t="s">
        <v>18119</v>
      </c>
      <c r="G1805" s="2" t="s">
        <v>72</v>
      </c>
      <c r="H1805" s="2" t="s">
        <v>13316</v>
      </c>
      <c r="I1805" s="2" t="s">
        <v>127</v>
      </c>
      <c r="J1805" s="9">
        <v>800</v>
      </c>
      <c r="K1805" s="9">
        <v>1984</v>
      </c>
      <c r="L1805" s="5">
        <v>52</v>
      </c>
      <c r="M1805" s="5">
        <v>2</v>
      </c>
      <c r="N1805" s="5">
        <v>35.99</v>
      </c>
      <c r="O1805" s="5">
        <v>78.739999999999995</v>
      </c>
      <c r="P1805" s="5">
        <v>2.62</v>
      </c>
      <c r="Q1805" s="5">
        <v>0.69</v>
      </c>
      <c r="R1805" s="5">
        <v>18</v>
      </c>
      <c r="S1805" s="5">
        <v>2100</v>
      </c>
    </row>
    <row r="1806" spans="1:19">
      <c r="A1806" s="2" t="s">
        <v>18120</v>
      </c>
      <c r="B1806" s="2" t="s">
        <v>686</v>
      </c>
      <c r="C1806" s="2" t="s">
        <v>18121</v>
      </c>
      <c r="D1806" s="2" t="s">
        <v>1035</v>
      </c>
      <c r="E1806" s="2" t="s">
        <v>492</v>
      </c>
      <c r="F1806" s="2" t="s">
        <v>18122</v>
      </c>
      <c r="G1806" s="2" t="s">
        <v>134</v>
      </c>
      <c r="H1806" s="2" t="s">
        <v>13316</v>
      </c>
      <c r="I1806" s="2" t="s">
        <v>177</v>
      </c>
      <c r="J1806" s="9">
        <v>1000</v>
      </c>
      <c r="K1806" s="9">
        <v>1918</v>
      </c>
      <c r="L1806" s="5">
        <v>82</v>
      </c>
      <c r="M1806" s="5">
        <v>2</v>
      </c>
      <c r="N1806" s="5">
        <v>62.49</v>
      </c>
      <c r="O1806" s="5">
        <v>123.62</v>
      </c>
      <c r="P1806" s="5">
        <v>4.28</v>
      </c>
      <c r="Q1806" s="5">
        <v>0.76</v>
      </c>
      <c r="R1806" s="5">
        <v>31.24</v>
      </c>
      <c r="S1806" s="5">
        <v>2900</v>
      </c>
    </row>
    <row r="1807" spans="1:19">
      <c r="A1807" s="2" t="s">
        <v>18123</v>
      </c>
      <c r="B1807" s="2" t="s">
        <v>1051</v>
      </c>
      <c r="C1807" s="2" t="s">
        <v>5023</v>
      </c>
      <c r="D1807" s="2" t="s">
        <v>2430</v>
      </c>
      <c r="E1807" s="2" t="s">
        <v>132</v>
      </c>
      <c r="F1807" s="2" t="s">
        <v>18124</v>
      </c>
      <c r="G1807" s="2" t="s">
        <v>344</v>
      </c>
      <c r="H1807" s="2" t="s">
        <v>13316</v>
      </c>
      <c r="I1807" s="2" t="s">
        <v>293</v>
      </c>
      <c r="J1807" s="9">
        <v>100</v>
      </c>
      <c r="K1807" s="9">
        <v>2383</v>
      </c>
      <c r="L1807" s="5">
        <v>65</v>
      </c>
      <c r="M1807" s="5">
        <v>2</v>
      </c>
      <c r="N1807" s="5">
        <v>41.73</v>
      </c>
      <c r="O1807" s="5">
        <v>133.37</v>
      </c>
      <c r="P1807" s="5">
        <v>2.73</v>
      </c>
      <c r="Q1807" s="5">
        <v>0.64</v>
      </c>
      <c r="R1807" s="5">
        <v>20.86</v>
      </c>
      <c r="S1807" s="5">
        <v>2750</v>
      </c>
    </row>
    <row r="1808" spans="1:19">
      <c r="A1808" s="2" t="s">
        <v>18125</v>
      </c>
      <c r="B1808" s="2" t="s">
        <v>6898</v>
      </c>
      <c r="C1808" s="2" t="s">
        <v>864</v>
      </c>
      <c r="D1808" s="2" t="s">
        <v>4126</v>
      </c>
      <c r="E1808" s="2" t="s">
        <v>258</v>
      </c>
      <c r="F1808" s="2" t="s">
        <v>18126</v>
      </c>
      <c r="G1808" s="2" t="s">
        <v>50</v>
      </c>
      <c r="H1808" s="2" t="s">
        <v>13316</v>
      </c>
      <c r="I1808" s="2" t="s">
        <v>217</v>
      </c>
      <c r="J1808" s="9">
        <v>400</v>
      </c>
      <c r="K1808" s="9">
        <v>2158</v>
      </c>
      <c r="L1808" s="5">
        <v>93</v>
      </c>
      <c r="M1808" s="5">
        <v>0</v>
      </c>
      <c r="N1808" s="5">
        <v>77.56</v>
      </c>
      <c r="O1808" s="5">
        <v>0</v>
      </c>
      <c r="P1808" s="5">
        <v>4.3099999999999996</v>
      </c>
      <c r="Q1808" s="5">
        <v>0.83</v>
      </c>
      <c r="R1808" s="5">
        <v>0</v>
      </c>
      <c r="S1808" s="5">
        <v>8700</v>
      </c>
    </row>
    <row r="1809" spans="1:19">
      <c r="A1809" s="2" t="s">
        <v>18127</v>
      </c>
      <c r="B1809" s="2" t="s">
        <v>5427</v>
      </c>
      <c r="C1809" s="2" t="s">
        <v>6287</v>
      </c>
      <c r="D1809" s="2" t="s">
        <v>566</v>
      </c>
      <c r="E1809" s="2" t="s">
        <v>85</v>
      </c>
      <c r="F1809" s="2" t="s">
        <v>18128</v>
      </c>
      <c r="G1809" s="2" t="s">
        <v>150</v>
      </c>
      <c r="H1809" s="2" t="s">
        <v>13316</v>
      </c>
      <c r="I1809" s="2" t="s">
        <v>319</v>
      </c>
      <c r="J1809" s="9">
        <v>200</v>
      </c>
      <c r="K1809" s="9">
        <v>1452</v>
      </c>
      <c r="L1809" s="5">
        <v>52</v>
      </c>
      <c r="M1809" s="5">
        <v>0</v>
      </c>
      <c r="N1809" s="5">
        <v>40.82</v>
      </c>
      <c r="O1809" s="5">
        <v>0</v>
      </c>
      <c r="P1809" s="5">
        <v>3.58</v>
      </c>
      <c r="Q1809" s="5">
        <v>0.78</v>
      </c>
      <c r="R1809" s="5">
        <v>0</v>
      </c>
      <c r="S1809" s="5">
        <v>2000</v>
      </c>
    </row>
    <row r="1810" spans="1:19">
      <c r="A1810" s="2" t="s">
        <v>18129</v>
      </c>
      <c r="B1810" s="2" t="s">
        <v>5619</v>
      </c>
      <c r="C1810" s="2" t="s">
        <v>18130</v>
      </c>
      <c r="D1810" s="2" t="s">
        <v>2533</v>
      </c>
      <c r="E1810" s="2" t="s">
        <v>237</v>
      </c>
      <c r="F1810" s="2" t="s">
        <v>18131</v>
      </c>
      <c r="G1810" s="2" t="s">
        <v>72</v>
      </c>
      <c r="H1810" s="2" t="s">
        <v>13316</v>
      </c>
      <c r="I1810" s="2" t="s">
        <v>59</v>
      </c>
      <c r="J1810" s="9">
        <v>500</v>
      </c>
      <c r="K1810" s="9">
        <v>1998</v>
      </c>
      <c r="L1810" s="5">
        <v>56</v>
      </c>
      <c r="M1810" s="5">
        <v>0</v>
      </c>
      <c r="N1810" s="5">
        <v>34.590000000000003</v>
      </c>
      <c r="O1810" s="5">
        <v>0</v>
      </c>
      <c r="P1810" s="5">
        <v>2.8</v>
      </c>
      <c r="Q1810" s="5">
        <v>0.62</v>
      </c>
      <c r="R1810" s="5">
        <v>0</v>
      </c>
      <c r="S1810" s="5">
        <v>3250</v>
      </c>
    </row>
    <row r="1811" spans="1:19">
      <c r="A1811" s="2" t="s">
        <v>18132</v>
      </c>
      <c r="B1811" s="2" t="s">
        <v>1925</v>
      </c>
      <c r="C1811" s="2" t="s">
        <v>7567</v>
      </c>
      <c r="D1811" s="2" t="s">
        <v>236</v>
      </c>
      <c r="E1811" s="2" t="s">
        <v>237</v>
      </c>
      <c r="F1811" s="2" t="s">
        <v>18133</v>
      </c>
      <c r="G1811" s="2" t="s">
        <v>25</v>
      </c>
      <c r="H1811" s="2" t="s">
        <v>13316</v>
      </c>
      <c r="I1811" s="2" t="s">
        <v>95</v>
      </c>
      <c r="J1811" s="9">
        <v>600</v>
      </c>
      <c r="K1811" s="9">
        <v>979</v>
      </c>
      <c r="L1811" s="5">
        <v>33</v>
      </c>
      <c r="M1811" s="5">
        <v>1</v>
      </c>
      <c r="N1811" s="5">
        <v>24.51</v>
      </c>
      <c r="O1811" s="5">
        <v>73.91</v>
      </c>
      <c r="P1811" s="5">
        <v>3.37</v>
      </c>
      <c r="Q1811" s="5">
        <v>0.74</v>
      </c>
      <c r="R1811" s="5">
        <v>24.51</v>
      </c>
      <c r="S1811" s="5">
        <v>2250</v>
      </c>
    </row>
    <row r="1812" spans="1:19">
      <c r="A1812" s="2" t="s">
        <v>18134</v>
      </c>
      <c r="B1812" s="2" t="s">
        <v>5305</v>
      </c>
      <c r="C1812" s="2" t="s">
        <v>15630</v>
      </c>
      <c r="D1812" s="2" t="s">
        <v>236</v>
      </c>
      <c r="E1812" s="2" t="s">
        <v>237</v>
      </c>
      <c r="F1812" s="2" t="s">
        <v>18135</v>
      </c>
      <c r="G1812" s="2" t="s">
        <v>266</v>
      </c>
      <c r="H1812" s="2" t="s">
        <v>13316</v>
      </c>
      <c r="I1812" s="2" t="s">
        <v>177</v>
      </c>
      <c r="J1812" s="9">
        <v>1000</v>
      </c>
      <c r="K1812" s="9">
        <v>2181</v>
      </c>
      <c r="L1812" s="5">
        <v>94</v>
      </c>
      <c r="M1812" s="5">
        <v>4</v>
      </c>
      <c r="N1812" s="5">
        <v>76.95</v>
      </c>
      <c r="O1812" s="5">
        <v>247.03</v>
      </c>
      <c r="P1812" s="5">
        <v>4.3099999999999996</v>
      </c>
      <c r="Q1812" s="5">
        <v>0.82</v>
      </c>
      <c r="R1812" s="5">
        <v>19.239999999999998</v>
      </c>
      <c r="S1812" s="5">
        <v>1600</v>
      </c>
    </row>
    <row r="1813" spans="1:19">
      <c r="A1813" s="2" t="s">
        <v>18136</v>
      </c>
      <c r="B1813" s="2" t="s">
        <v>15874</v>
      </c>
      <c r="C1813" s="2" t="s">
        <v>18137</v>
      </c>
      <c r="D1813" s="2" t="s">
        <v>2487</v>
      </c>
      <c r="E1813" s="2" t="s">
        <v>40</v>
      </c>
      <c r="F1813" s="2" t="s">
        <v>18138</v>
      </c>
      <c r="G1813" s="2" t="s">
        <v>150</v>
      </c>
      <c r="H1813" s="2" t="s">
        <v>13316</v>
      </c>
      <c r="I1813" s="2" t="s">
        <v>95</v>
      </c>
      <c r="J1813" s="9">
        <v>100</v>
      </c>
      <c r="K1813" s="9">
        <v>607</v>
      </c>
      <c r="L1813" s="5">
        <v>12</v>
      </c>
      <c r="M1813" s="5">
        <v>0</v>
      </c>
      <c r="N1813" s="5">
        <v>8.5399999999999991</v>
      </c>
      <c r="O1813" s="5">
        <v>0</v>
      </c>
      <c r="P1813" s="5">
        <v>1.98</v>
      </c>
      <c r="Q1813" s="5">
        <v>0.71</v>
      </c>
      <c r="R1813" s="5">
        <v>0</v>
      </c>
      <c r="S1813" s="5">
        <v>4000</v>
      </c>
    </row>
    <row r="1814" spans="1:19">
      <c r="A1814" s="2" t="s">
        <v>18139</v>
      </c>
      <c r="B1814" s="2" t="s">
        <v>7631</v>
      </c>
      <c r="C1814" s="2" t="s">
        <v>18140</v>
      </c>
      <c r="D1814" s="2" t="s">
        <v>3382</v>
      </c>
      <c r="E1814" s="2" t="s">
        <v>56</v>
      </c>
      <c r="F1814" s="2" t="s">
        <v>18141</v>
      </c>
      <c r="G1814" s="2" t="s">
        <v>312</v>
      </c>
      <c r="H1814" s="2" t="s">
        <v>13316</v>
      </c>
      <c r="I1814" s="2" t="s">
        <v>140</v>
      </c>
      <c r="J1814" s="9">
        <v>800</v>
      </c>
      <c r="K1814" s="9">
        <v>618</v>
      </c>
      <c r="L1814" s="5">
        <v>20</v>
      </c>
      <c r="M1814" s="5">
        <v>0</v>
      </c>
      <c r="N1814" s="5">
        <v>11.96</v>
      </c>
      <c r="O1814" s="5">
        <v>0</v>
      </c>
      <c r="P1814" s="5">
        <v>3.24</v>
      </c>
      <c r="Q1814" s="5">
        <v>0.6</v>
      </c>
      <c r="R1814" s="5">
        <v>0</v>
      </c>
      <c r="S1814" s="5">
        <v>3400</v>
      </c>
    </row>
    <row r="1815" spans="1:19">
      <c r="A1815" s="2" t="s">
        <v>18142</v>
      </c>
      <c r="B1815" s="2" t="s">
        <v>18143</v>
      </c>
      <c r="C1815" s="2" t="s">
        <v>18144</v>
      </c>
      <c r="D1815" s="2" t="s">
        <v>10335</v>
      </c>
      <c r="E1815" s="2" t="s">
        <v>373</v>
      </c>
      <c r="F1815" s="2" t="s">
        <v>17995</v>
      </c>
      <c r="G1815" s="2" t="s">
        <v>58</v>
      </c>
      <c r="H1815" s="2" t="s">
        <v>13316</v>
      </c>
      <c r="I1815" s="2" t="s">
        <v>699</v>
      </c>
      <c r="J1815" s="9">
        <v>500</v>
      </c>
      <c r="K1815" s="9">
        <v>693</v>
      </c>
      <c r="L1815" s="5">
        <v>13</v>
      </c>
      <c r="M1815" s="5">
        <v>0</v>
      </c>
      <c r="N1815" s="5">
        <v>8.83</v>
      </c>
      <c r="O1815" s="5">
        <v>0</v>
      </c>
      <c r="P1815" s="5">
        <v>1.88</v>
      </c>
      <c r="Q1815" s="5">
        <v>0.68</v>
      </c>
      <c r="R1815" s="5">
        <v>0</v>
      </c>
      <c r="S1815" s="5">
        <v>3200</v>
      </c>
    </row>
    <row r="1816" spans="1:19">
      <c r="A1816" s="2" t="s">
        <v>18145</v>
      </c>
      <c r="B1816" s="2" t="s">
        <v>2471</v>
      </c>
      <c r="C1816" s="2" t="s">
        <v>18146</v>
      </c>
      <c r="D1816" s="2" t="s">
        <v>1405</v>
      </c>
      <c r="E1816" s="2" t="s">
        <v>40</v>
      </c>
      <c r="F1816" s="2" t="s">
        <v>18147</v>
      </c>
      <c r="G1816" s="2" t="s">
        <v>150</v>
      </c>
      <c r="H1816" s="2" t="s">
        <v>13316</v>
      </c>
      <c r="I1816" s="2" t="s">
        <v>217</v>
      </c>
      <c r="J1816" s="9">
        <v>400</v>
      </c>
      <c r="K1816" s="9">
        <v>2393</v>
      </c>
      <c r="L1816" s="5">
        <v>39</v>
      </c>
      <c r="M1816" s="5">
        <v>1</v>
      </c>
      <c r="N1816" s="5">
        <v>25.16</v>
      </c>
      <c r="O1816" s="5">
        <v>59.5</v>
      </c>
      <c r="P1816" s="5">
        <v>1.63</v>
      </c>
      <c r="Q1816" s="5">
        <v>0.65</v>
      </c>
      <c r="R1816" s="5">
        <v>25.16</v>
      </c>
      <c r="S1816" s="5">
        <v>3400</v>
      </c>
    </row>
    <row r="1817" spans="1:19">
      <c r="A1817" s="2" t="s">
        <v>18148</v>
      </c>
      <c r="B1817" s="2" t="s">
        <v>250</v>
      </c>
      <c r="C1817" s="2" t="s">
        <v>2574</v>
      </c>
      <c r="D1817" s="2" t="s">
        <v>166</v>
      </c>
      <c r="E1817" s="2" t="s">
        <v>953</v>
      </c>
      <c r="F1817" s="2" t="s">
        <v>18149</v>
      </c>
      <c r="G1817" s="2" t="s">
        <v>161</v>
      </c>
      <c r="H1817" s="2" t="s">
        <v>13316</v>
      </c>
      <c r="I1817" s="2" t="s">
        <v>127</v>
      </c>
      <c r="J1817" s="9">
        <v>100</v>
      </c>
      <c r="K1817" s="9">
        <v>1883</v>
      </c>
      <c r="L1817" s="5">
        <v>29</v>
      </c>
      <c r="M1817" s="5">
        <v>1</v>
      </c>
      <c r="N1817" s="5">
        <v>21.8</v>
      </c>
      <c r="O1817" s="5">
        <v>44.16</v>
      </c>
      <c r="P1817" s="5">
        <v>1.54</v>
      </c>
      <c r="Q1817" s="5">
        <v>0.75</v>
      </c>
      <c r="R1817" s="5">
        <v>21.8</v>
      </c>
      <c r="S1817" s="5">
        <v>2500</v>
      </c>
    </row>
    <row r="1818" spans="1:19">
      <c r="A1818" s="2" t="s">
        <v>18150</v>
      </c>
      <c r="B1818" s="2" t="s">
        <v>560</v>
      </c>
      <c r="C1818" s="2" t="s">
        <v>1074</v>
      </c>
      <c r="D1818" s="2" t="s">
        <v>117</v>
      </c>
      <c r="E1818" s="2" t="s">
        <v>118</v>
      </c>
      <c r="F1818" s="2" t="s">
        <v>18151</v>
      </c>
      <c r="G1818" s="2" t="s">
        <v>102</v>
      </c>
      <c r="H1818" s="2" t="s">
        <v>13316</v>
      </c>
      <c r="I1818" s="2" t="s">
        <v>140</v>
      </c>
      <c r="J1818" s="9">
        <v>100</v>
      </c>
      <c r="K1818" s="9">
        <v>2174</v>
      </c>
      <c r="L1818" s="5">
        <v>75</v>
      </c>
      <c r="M1818" s="5">
        <v>2</v>
      </c>
      <c r="N1818" s="5">
        <v>52.61</v>
      </c>
      <c r="O1818" s="5">
        <v>139.97</v>
      </c>
      <c r="P1818" s="5">
        <v>3.45</v>
      </c>
      <c r="Q1818" s="5">
        <v>0.7</v>
      </c>
      <c r="R1818" s="5">
        <v>26.3</v>
      </c>
      <c r="S1818" s="5">
        <v>2000</v>
      </c>
    </row>
    <row r="1819" spans="1:19">
      <c r="A1819" s="2" t="s">
        <v>18152</v>
      </c>
      <c r="B1819" s="2" t="s">
        <v>18153</v>
      </c>
      <c r="C1819" s="2" t="s">
        <v>1427</v>
      </c>
      <c r="D1819" s="2" t="s">
        <v>6119</v>
      </c>
      <c r="E1819" s="2" t="s">
        <v>23</v>
      </c>
      <c r="F1819" s="2" t="s">
        <v>18154</v>
      </c>
      <c r="G1819" s="2" t="s">
        <v>260</v>
      </c>
      <c r="H1819" s="2" t="s">
        <v>13316</v>
      </c>
      <c r="I1819" s="2" t="s">
        <v>382</v>
      </c>
      <c r="J1819" s="9">
        <v>500</v>
      </c>
      <c r="K1819" s="9">
        <v>2159</v>
      </c>
      <c r="L1819" s="5">
        <v>54</v>
      </c>
      <c r="M1819" s="5">
        <v>2</v>
      </c>
      <c r="N1819" s="5">
        <v>42</v>
      </c>
      <c r="O1819" s="5">
        <v>135.1</v>
      </c>
      <c r="P1819" s="5">
        <v>2.5</v>
      </c>
      <c r="Q1819" s="5">
        <v>0.78</v>
      </c>
      <c r="R1819" s="5">
        <v>21</v>
      </c>
      <c r="S1819" s="5">
        <v>1655</v>
      </c>
    </row>
    <row r="1820" spans="1:19">
      <c r="A1820" s="2" t="s">
        <v>18155</v>
      </c>
      <c r="B1820" s="2" t="s">
        <v>2264</v>
      </c>
      <c r="C1820" s="2" t="s">
        <v>30</v>
      </c>
      <c r="D1820" s="2" t="s">
        <v>4813</v>
      </c>
      <c r="E1820" s="2" t="s">
        <v>125</v>
      </c>
      <c r="F1820" s="2" t="s">
        <v>5849</v>
      </c>
      <c r="G1820" s="2" t="s">
        <v>150</v>
      </c>
      <c r="H1820" s="2" t="s">
        <v>13316</v>
      </c>
      <c r="I1820" s="2" t="s">
        <v>35</v>
      </c>
      <c r="J1820" s="9">
        <v>800</v>
      </c>
      <c r="K1820" s="9">
        <v>2457</v>
      </c>
      <c r="L1820" s="5">
        <v>67</v>
      </c>
      <c r="M1820" s="5">
        <v>5</v>
      </c>
      <c r="N1820" s="5">
        <v>28.17</v>
      </c>
      <c r="O1820" s="5">
        <v>211.88</v>
      </c>
      <c r="P1820" s="5">
        <v>2.73</v>
      </c>
      <c r="Q1820" s="5">
        <v>0.42</v>
      </c>
      <c r="R1820" s="5">
        <v>5.63</v>
      </c>
      <c r="S1820" s="5">
        <v>2200</v>
      </c>
    </row>
    <row r="1821" spans="1:19">
      <c r="A1821" s="2" t="s">
        <v>18156</v>
      </c>
      <c r="B1821" s="2" t="s">
        <v>510</v>
      </c>
      <c r="C1821" s="2" t="s">
        <v>18157</v>
      </c>
      <c r="D1821" s="2" t="s">
        <v>359</v>
      </c>
      <c r="E1821" s="2" t="s">
        <v>40</v>
      </c>
      <c r="F1821" s="2" t="s">
        <v>16884</v>
      </c>
      <c r="G1821" s="2" t="s">
        <v>161</v>
      </c>
      <c r="H1821" s="2" t="s">
        <v>13316</v>
      </c>
      <c r="I1821" s="2" t="s">
        <v>127</v>
      </c>
      <c r="J1821" s="9">
        <v>500</v>
      </c>
      <c r="K1821" s="9">
        <v>1560</v>
      </c>
      <c r="L1821" s="5">
        <v>62</v>
      </c>
      <c r="M1821" s="5">
        <v>6</v>
      </c>
      <c r="N1821" s="5">
        <v>24.95</v>
      </c>
      <c r="O1821" s="5">
        <v>378.52</v>
      </c>
      <c r="P1821" s="5">
        <v>3.97</v>
      </c>
      <c r="Q1821" s="5">
        <v>0.4</v>
      </c>
      <c r="R1821" s="5">
        <v>4.16</v>
      </c>
      <c r="S1821" s="5">
        <v>2000</v>
      </c>
    </row>
    <row r="1822" spans="1:19">
      <c r="A1822" s="2" t="s">
        <v>18158</v>
      </c>
      <c r="B1822" s="2" t="s">
        <v>924</v>
      </c>
      <c r="C1822" s="2" t="s">
        <v>18159</v>
      </c>
      <c r="D1822" s="2" t="s">
        <v>6546</v>
      </c>
      <c r="E1822" s="2" t="s">
        <v>78</v>
      </c>
      <c r="F1822" s="2" t="s">
        <v>18160</v>
      </c>
      <c r="G1822" s="2" t="s">
        <v>65</v>
      </c>
      <c r="H1822" s="2" t="s">
        <v>13316</v>
      </c>
      <c r="I1822" s="2" t="s">
        <v>95</v>
      </c>
      <c r="J1822" s="9">
        <v>100</v>
      </c>
      <c r="K1822" s="9">
        <v>1092</v>
      </c>
      <c r="L1822" s="5">
        <v>47</v>
      </c>
      <c r="M1822" s="5">
        <v>1</v>
      </c>
      <c r="N1822" s="5">
        <v>25.29</v>
      </c>
      <c r="O1822" s="5">
        <v>50.31</v>
      </c>
      <c r="P1822" s="5">
        <v>4.3</v>
      </c>
      <c r="Q1822" s="5">
        <v>0.54</v>
      </c>
      <c r="R1822" s="5">
        <v>25.29</v>
      </c>
      <c r="S1822" s="5">
        <v>1383</v>
      </c>
    </row>
    <row r="1823" spans="1:19">
      <c r="A1823" s="2" t="s">
        <v>18161</v>
      </c>
      <c r="B1823" s="2" t="s">
        <v>1082</v>
      </c>
      <c r="C1823" s="2" t="s">
        <v>1034</v>
      </c>
      <c r="D1823" s="2" t="s">
        <v>597</v>
      </c>
      <c r="E1823" s="2" t="s">
        <v>237</v>
      </c>
      <c r="F1823" s="2" t="s">
        <v>18162</v>
      </c>
      <c r="G1823" s="2" t="s">
        <v>253</v>
      </c>
      <c r="H1823" s="2" t="s">
        <v>13316</v>
      </c>
      <c r="I1823" s="2" t="s">
        <v>59</v>
      </c>
      <c r="J1823" s="9">
        <v>400</v>
      </c>
      <c r="K1823" s="9">
        <v>540</v>
      </c>
      <c r="L1823" s="5">
        <v>10</v>
      </c>
      <c r="M1823" s="5">
        <v>0</v>
      </c>
      <c r="N1823" s="5">
        <v>6.12</v>
      </c>
      <c r="O1823" s="5">
        <v>0</v>
      </c>
      <c r="P1823" s="5">
        <v>1.85</v>
      </c>
      <c r="Q1823" s="5">
        <v>0.61</v>
      </c>
      <c r="R1823" s="5">
        <v>0</v>
      </c>
      <c r="S1823" s="5">
        <v>1001</v>
      </c>
    </row>
    <row r="1824" spans="1:19">
      <c r="A1824" s="2" t="s">
        <v>18163</v>
      </c>
      <c r="B1824" s="2" t="s">
        <v>18164</v>
      </c>
      <c r="C1824" s="2" t="s">
        <v>7476</v>
      </c>
      <c r="D1824" s="2" t="s">
        <v>602</v>
      </c>
      <c r="E1824" s="2" t="s">
        <v>40</v>
      </c>
      <c r="F1824" s="2" t="s">
        <v>18165</v>
      </c>
      <c r="G1824" s="2" t="s">
        <v>50</v>
      </c>
      <c r="H1824" s="2" t="s">
        <v>13316</v>
      </c>
      <c r="I1824" s="2" t="s">
        <v>127</v>
      </c>
      <c r="J1824" s="9">
        <v>1000</v>
      </c>
      <c r="K1824" s="9">
        <v>2141</v>
      </c>
      <c r="L1824" s="5">
        <v>42</v>
      </c>
      <c r="M1824" s="5">
        <v>0</v>
      </c>
      <c r="N1824" s="5">
        <v>35.64</v>
      </c>
      <c r="O1824" s="5">
        <v>0</v>
      </c>
      <c r="P1824" s="5">
        <v>1.96</v>
      </c>
      <c r="Q1824" s="5">
        <v>0.85</v>
      </c>
      <c r="R1824" s="5">
        <v>0</v>
      </c>
      <c r="S1824" s="5">
        <v>2935</v>
      </c>
    </row>
    <row r="1825" spans="1:19">
      <c r="A1825" s="2" t="s">
        <v>18166</v>
      </c>
      <c r="B1825" s="2" t="s">
        <v>18167</v>
      </c>
      <c r="C1825" s="2" t="s">
        <v>18168</v>
      </c>
      <c r="D1825" s="2" t="s">
        <v>18169</v>
      </c>
      <c r="E1825" s="2" t="s">
        <v>23</v>
      </c>
      <c r="F1825" s="2" t="s">
        <v>18170</v>
      </c>
      <c r="G1825" s="2" t="s">
        <v>266</v>
      </c>
      <c r="H1825" s="2" t="s">
        <v>13316</v>
      </c>
      <c r="I1825" s="2" t="s">
        <v>135</v>
      </c>
      <c r="J1825" s="9">
        <v>200</v>
      </c>
      <c r="K1825" s="9">
        <v>502</v>
      </c>
      <c r="L1825" s="5">
        <v>15</v>
      </c>
      <c r="M1825" s="5">
        <v>1</v>
      </c>
      <c r="N1825" s="5">
        <v>10.56</v>
      </c>
      <c r="O1825" s="5">
        <v>45.02</v>
      </c>
      <c r="P1825" s="5">
        <v>2.99</v>
      </c>
      <c r="Q1825" s="5">
        <v>0.7</v>
      </c>
      <c r="R1825" s="5">
        <v>10.56</v>
      </c>
      <c r="S1825" s="5">
        <v>1570</v>
      </c>
    </row>
    <row r="1826" spans="1:19">
      <c r="A1826" s="2" t="s">
        <v>18171</v>
      </c>
      <c r="B1826" s="2" t="s">
        <v>8336</v>
      </c>
      <c r="C1826" s="2" t="s">
        <v>763</v>
      </c>
      <c r="D1826" s="2" t="s">
        <v>18172</v>
      </c>
      <c r="E1826" s="2" t="s">
        <v>188</v>
      </c>
      <c r="F1826" s="2" t="s">
        <v>18173</v>
      </c>
      <c r="G1826" s="2" t="s">
        <v>134</v>
      </c>
      <c r="H1826" s="2" t="s">
        <v>13316</v>
      </c>
      <c r="I1826" s="2" t="s">
        <v>59</v>
      </c>
      <c r="J1826" s="9">
        <v>300</v>
      </c>
      <c r="K1826" s="9">
        <v>751</v>
      </c>
      <c r="L1826" s="5">
        <v>33</v>
      </c>
      <c r="M1826" s="5">
        <v>1</v>
      </c>
      <c r="N1826" s="5">
        <v>13.63</v>
      </c>
      <c r="O1826" s="5">
        <v>41.06</v>
      </c>
      <c r="P1826" s="5">
        <v>4.3899999999999997</v>
      </c>
      <c r="Q1826" s="5">
        <v>0.41</v>
      </c>
      <c r="R1826" s="5">
        <v>13.63</v>
      </c>
      <c r="S1826" s="5">
        <v>1950</v>
      </c>
    </row>
    <row r="1827" spans="1:19">
      <c r="A1827" s="2" t="s">
        <v>18174</v>
      </c>
      <c r="B1827" s="2" t="s">
        <v>18175</v>
      </c>
      <c r="C1827" s="2" t="s">
        <v>8632</v>
      </c>
      <c r="D1827" s="2" t="s">
        <v>2724</v>
      </c>
      <c r="E1827" s="2" t="s">
        <v>125</v>
      </c>
      <c r="F1827" s="2" t="s">
        <v>9114</v>
      </c>
      <c r="G1827" s="2" t="s">
        <v>344</v>
      </c>
      <c r="H1827" s="2" t="s">
        <v>13316</v>
      </c>
      <c r="I1827" s="2" t="s">
        <v>382</v>
      </c>
      <c r="J1827" s="9">
        <v>800</v>
      </c>
      <c r="K1827" s="9">
        <v>2472</v>
      </c>
      <c r="L1827" s="5">
        <v>101</v>
      </c>
      <c r="M1827" s="5">
        <v>2</v>
      </c>
      <c r="N1827" s="5">
        <v>68.61</v>
      </c>
      <c r="O1827" s="5">
        <v>129.81</v>
      </c>
      <c r="P1827" s="5">
        <v>4.09</v>
      </c>
      <c r="Q1827" s="5">
        <v>0.68</v>
      </c>
      <c r="R1827" s="5">
        <v>34.299999999999997</v>
      </c>
      <c r="S1827" s="5">
        <v>1625</v>
      </c>
    </row>
    <row r="1828" spans="1:19">
      <c r="A1828" s="2" t="s">
        <v>18176</v>
      </c>
      <c r="B1828" s="2" t="s">
        <v>691</v>
      </c>
      <c r="C1828" s="2" t="s">
        <v>984</v>
      </c>
      <c r="D1828" s="2" t="s">
        <v>18177</v>
      </c>
      <c r="E1828" s="2" t="s">
        <v>23</v>
      </c>
      <c r="F1828" s="2" t="s">
        <v>18178</v>
      </c>
      <c r="G1828" s="2" t="s">
        <v>102</v>
      </c>
      <c r="H1828" s="2" t="s">
        <v>13316</v>
      </c>
      <c r="I1828" s="2" t="s">
        <v>313</v>
      </c>
      <c r="J1828" s="9">
        <v>800</v>
      </c>
      <c r="K1828" s="9">
        <v>2459</v>
      </c>
      <c r="L1828" s="5">
        <v>45</v>
      </c>
      <c r="M1828" s="5">
        <v>5</v>
      </c>
      <c r="N1828" s="5">
        <v>20.27</v>
      </c>
      <c r="O1828" s="5">
        <v>333.59</v>
      </c>
      <c r="P1828" s="5">
        <v>1.83</v>
      </c>
      <c r="Q1828" s="5">
        <v>0.45</v>
      </c>
      <c r="R1828" s="5">
        <v>4.05</v>
      </c>
      <c r="S1828" s="5">
        <v>2000</v>
      </c>
    </row>
    <row r="1829" spans="1:19">
      <c r="A1829" s="2" t="s">
        <v>18179</v>
      </c>
      <c r="B1829" s="2" t="s">
        <v>18180</v>
      </c>
      <c r="C1829" s="2" t="s">
        <v>193</v>
      </c>
      <c r="D1829" s="2" t="s">
        <v>264</v>
      </c>
      <c r="E1829" s="2" t="s">
        <v>23</v>
      </c>
      <c r="F1829" s="2" t="s">
        <v>18181</v>
      </c>
      <c r="G1829" s="2" t="s">
        <v>134</v>
      </c>
      <c r="H1829" s="2" t="s">
        <v>13316</v>
      </c>
      <c r="I1829" s="2" t="s">
        <v>88</v>
      </c>
      <c r="J1829" s="9">
        <v>500</v>
      </c>
      <c r="K1829" s="9">
        <v>1406</v>
      </c>
      <c r="L1829" s="5">
        <v>41</v>
      </c>
      <c r="M1829" s="5">
        <v>0</v>
      </c>
      <c r="N1829" s="5">
        <v>18.64</v>
      </c>
      <c r="O1829" s="5">
        <v>0</v>
      </c>
      <c r="P1829" s="5">
        <v>2.92</v>
      </c>
      <c r="Q1829" s="5">
        <v>0.45</v>
      </c>
      <c r="R1829" s="5">
        <v>0</v>
      </c>
      <c r="S1829" s="5">
        <v>4500</v>
      </c>
    </row>
    <row r="1830" spans="1:19">
      <c r="A1830" s="2" t="s">
        <v>18182</v>
      </c>
      <c r="B1830" s="2" t="s">
        <v>555</v>
      </c>
      <c r="C1830" s="2" t="s">
        <v>18183</v>
      </c>
      <c r="D1830" s="2" t="s">
        <v>1593</v>
      </c>
      <c r="E1830" s="2" t="s">
        <v>112</v>
      </c>
      <c r="F1830" s="2" t="s">
        <v>12709</v>
      </c>
      <c r="G1830" s="2" t="s">
        <v>42</v>
      </c>
      <c r="H1830" s="2" t="s">
        <v>13316</v>
      </c>
      <c r="I1830" s="2" t="s">
        <v>35</v>
      </c>
      <c r="J1830" s="9">
        <v>100</v>
      </c>
      <c r="K1830" s="9">
        <v>1899</v>
      </c>
      <c r="L1830" s="5">
        <v>65</v>
      </c>
      <c r="M1830" s="5">
        <v>5</v>
      </c>
      <c r="N1830" s="5">
        <v>47.29</v>
      </c>
      <c r="O1830" s="5">
        <v>310.17</v>
      </c>
      <c r="P1830" s="5">
        <v>3.42</v>
      </c>
      <c r="Q1830" s="5">
        <v>0.73</v>
      </c>
      <c r="R1830" s="5">
        <v>9.4600000000000009</v>
      </c>
      <c r="S1830" s="5">
        <v>3000</v>
      </c>
    </row>
    <row r="1831" spans="1:19">
      <c r="A1831" s="2" t="s">
        <v>18184</v>
      </c>
      <c r="B1831" s="2" t="s">
        <v>2694</v>
      </c>
      <c r="C1831" s="2" t="s">
        <v>18185</v>
      </c>
      <c r="D1831" s="2" t="s">
        <v>18186</v>
      </c>
      <c r="E1831" s="2" t="s">
        <v>118</v>
      </c>
      <c r="F1831" s="2" t="s">
        <v>18187</v>
      </c>
      <c r="G1831" s="2" t="s">
        <v>50</v>
      </c>
      <c r="H1831" s="2" t="s">
        <v>13316</v>
      </c>
      <c r="I1831" s="2" t="s">
        <v>382</v>
      </c>
      <c r="J1831" s="9">
        <v>1000</v>
      </c>
      <c r="K1831" s="9">
        <v>1858</v>
      </c>
      <c r="L1831" s="5">
        <v>35</v>
      </c>
      <c r="M1831" s="5">
        <v>0</v>
      </c>
      <c r="N1831" s="5">
        <v>20.6</v>
      </c>
      <c r="O1831" s="5">
        <v>0</v>
      </c>
      <c r="P1831" s="5">
        <v>1.88</v>
      </c>
      <c r="Q1831" s="5">
        <v>0.59</v>
      </c>
      <c r="R1831" s="5">
        <v>0</v>
      </c>
      <c r="S1831" s="5">
        <v>2750</v>
      </c>
    </row>
    <row r="1832" spans="1:19">
      <c r="A1832" s="2" t="s">
        <v>18188</v>
      </c>
      <c r="B1832" s="2" t="s">
        <v>18189</v>
      </c>
      <c r="C1832" s="2" t="s">
        <v>5434</v>
      </c>
      <c r="D1832" s="2" t="s">
        <v>602</v>
      </c>
      <c r="E1832" s="2" t="s">
        <v>40</v>
      </c>
      <c r="F1832" s="2" t="s">
        <v>18190</v>
      </c>
      <c r="G1832" s="2" t="s">
        <v>34</v>
      </c>
      <c r="H1832" s="2" t="s">
        <v>13316</v>
      </c>
      <c r="I1832" s="2" t="s">
        <v>88</v>
      </c>
      <c r="J1832" s="9">
        <v>600</v>
      </c>
      <c r="K1832" s="9">
        <v>889</v>
      </c>
      <c r="L1832" s="5">
        <v>19</v>
      </c>
      <c r="M1832" s="5">
        <v>1</v>
      </c>
      <c r="N1832" s="5">
        <v>7.97</v>
      </c>
      <c r="O1832" s="5">
        <v>74.75</v>
      </c>
      <c r="P1832" s="5">
        <v>2.14</v>
      </c>
      <c r="Q1832" s="5">
        <v>0.42</v>
      </c>
      <c r="R1832" s="5">
        <v>7.97</v>
      </c>
      <c r="S1832" s="5">
        <v>1962</v>
      </c>
    </row>
    <row r="1833" spans="1:19">
      <c r="A1833" s="2" t="s">
        <v>18191</v>
      </c>
      <c r="B1833" s="2" t="s">
        <v>4537</v>
      </c>
      <c r="C1833" s="2" t="s">
        <v>1380</v>
      </c>
      <c r="D1833" s="2" t="s">
        <v>144</v>
      </c>
      <c r="E1833" s="2" t="s">
        <v>40</v>
      </c>
      <c r="F1833" s="2" t="s">
        <v>18192</v>
      </c>
      <c r="G1833" s="2" t="s">
        <v>134</v>
      </c>
      <c r="H1833" s="2" t="s">
        <v>13316</v>
      </c>
      <c r="I1833" s="2" t="s">
        <v>140</v>
      </c>
      <c r="J1833" s="9">
        <v>1000</v>
      </c>
      <c r="K1833" s="9">
        <v>734</v>
      </c>
      <c r="L1833" s="5">
        <v>12</v>
      </c>
      <c r="M1833" s="5">
        <v>0</v>
      </c>
      <c r="N1833" s="5">
        <v>9.51</v>
      </c>
      <c r="O1833" s="5">
        <v>0</v>
      </c>
      <c r="P1833" s="5">
        <v>1.63</v>
      </c>
      <c r="Q1833" s="5">
        <v>0.79</v>
      </c>
      <c r="R1833" s="5">
        <v>0</v>
      </c>
      <c r="S1833" s="5">
        <v>1920</v>
      </c>
    </row>
    <row r="1834" spans="1:19">
      <c r="A1834" s="2" t="s">
        <v>18193</v>
      </c>
      <c r="B1834" s="2" t="s">
        <v>363</v>
      </c>
      <c r="C1834" s="2" t="s">
        <v>18194</v>
      </c>
      <c r="D1834" s="2" t="s">
        <v>9416</v>
      </c>
      <c r="E1834" s="2" t="s">
        <v>40</v>
      </c>
      <c r="F1834" s="2" t="s">
        <v>18195</v>
      </c>
      <c r="G1834" s="2" t="s">
        <v>34</v>
      </c>
      <c r="H1834" s="2" t="s">
        <v>13316</v>
      </c>
      <c r="I1834" s="2" t="s">
        <v>699</v>
      </c>
      <c r="J1834" s="9">
        <v>700</v>
      </c>
      <c r="K1834" s="9">
        <v>534</v>
      </c>
      <c r="L1834" s="5">
        <v>11</v>
      </c>
      <c r="M1834" s="5">
        <v>1</v>
      </c>
      <c r="N1834" s="5">
        <v>7.74</v>
      </c>
      <c r="O1834" s="5">
        <v>58.28</v>
      </c>
      <c r="P1834" s="5">
        <v>2.06</v>
      </c>
      <c r="Q1834" s="5">
        <v>0.7</v>
      </c>
      <c r="R1834" s="5">
        <v>7.74</v>
      </c>
      <c r="S1834" s="5">
        <v>2920</v>
      </c>
    </row>
    <row r="1835" spans="1:19">
      <c r="A1835" s="2" t="s">
        <v>18196</v>
      </c>
      <c r="B1835" s="2" t="s">
        <v>1103</v>
      </c>
      <c r="C1835" s="2" t="s">
        <v>17881</v>
      </c>
      <c r="D1835" s="2" t="s">
        <v>3525</v>
      </c>
      <c r="E1835" s="2" t="s">
        <v>112</v>
      </c>
      <c r="F1835" s="2" t="s">
        <v>18197</v>
      </c>
      <c r="G1835" s="2" t="s">
        <v>72</v>
      </c>
      <c r="H1835" s="2" t="s">
        <v>13316</v>
      </c>
      <c r="I1835" s="2" t="s">
        <v>162</v>
      </c>
      <c r="J1835" s="9">
        <v>400</v>
      </c>
      <c r="K1835" s="9">
        <v>2247</v>
      </c>
      <c r="L1835" s="5">
        <v>34</v>
      </c>
      <c r="M1835" s="5">
        <v>0</v>
      </c>
      <c r="N1835" s="5">
        <v>16.670000000000002</v>
      </c>
      <c r="O1835" s="5">
        <v>0</v>
      </c>
      <c r="P1835" s="5">
        <v>1.51</v>
      </c>
      <c r="Q1835" s="5">
        <v>0.49</v>
      </c>
      <c r="R1835" s="5">
        <v>0</v>
      </c>
      <c r="S1835" s="5">
        <v>1550</v>
      </c>
    </row>
    <row r="1836" spans="1:19">
      <c r="A1836" s="2" t="s">
        <v>18198</v>
      </c>
      <c r="B1836" s="2" t="s">
        <v>16997</v>
      </c>
      <c r="C1836" s="2" t="s">
        <v>5996</v>
      </c>
      <c r="D1836" s="2" t="s">
        <v>1336</v>
      </c>
      <c r="E1836" s="2" t="s">
        <v>56</v>
      </c>
      <c r="F1836" s="2" t="s">
        <v>18199</v>
      </c>
      <c r="G1836" s="2" t="s">
        <v>150</v>
      </c>
      <c r="H1836" s="2" t="s">
        <v>13316</v>
      </c>
      <c r="I1836" s="2" t="s">
        <v>382</v>
      </c>
      <c r="J1836" s="9">
        <v>300</v>
      </c>
      <c r="K1836" s="9">
        <v>1026</v>
      </c>
      <c r="L1836" s="5">
        <v>43</v>
      </c>
      <c r="M1836" s="5">
        <v>1</v>
      </c>
      <c r="N1836" s="5">
        <v>27.84</v>
      </c>
      <c r="O1836" s="5">
        <v>69.09</v>
      </c>
      <c r="P1836" s="5">
        <v>4.1900000000000004</v>
      </c>
      <c r="Q1836" s="5">
        <v>0.65</v>
      </c>
      <c r="R1836" s="5">
        <v>27.84</v>
      </c>
      <c r="S1836" s="5">
        <v>2768</v>
      </c>
    </row>
    <row r="1837" spans="1:19">
      <c r="A1837" s="2" t="s">
        <v>18200</v>
      </c>
      <c r="B1837" s="2" t="s">
        <v>475</v>
      </c>
      <c r="C1837" s="2" t="s">
        <v>7658</v>
      </c>
      <c r="D1837" s="2" t="s">
        <v>166</v>
      </c>
      <c r="E1837" s="2" t="s">
        <v>56</v>
      </c>
      <c r="F1837" s="2" t="s">
        <v>4543</v>
      </c>
      <c r="G1837" s="2" t="s">
        <v>312</v>
      </c>
      <c r="H1837" s="2" t="s">
        <v>13316</v>
      </c>
      <c r="I1837" s="2" t="s">
        <v>140</v>
      </c>
      <c r="J1837" s="9">
        <v>400</v>
      </c>
      <c r="K1837" s="9">
        <v>1032</v>
      </c>
      <c r="L1837" s="5">
        <v>26</v>
      </c>
      <c r="M1837" s="5">
        <v>2</v>
      </c>
      <c r="N1837" s="5">
        <v>16.62</v>
      </c>
      <c r="O1837" s="5">
        <v>140.08000000000001</v>
      </c>
      <c r="P1837" s="5">
        <v>2.52</v>
      </c>
      <c r="Q1837" s="5">
        <v>0.64</v>
      </c>
      <c r="R1837" s="5">
        <v>8.31</v>
      </c>
      <c r="S1837" s="5">
        <v>2502</v>
      </c>
    </row>
    <row r="1838" spans="1:19">
      <c r="A1838" s="2" t="s">
        <v>18201</v>
      </c>
      <c r="B1838" s="2" t="s">
        <v>18202</v>
      </c>
      <c r="C1838" s="2" t="s">
        <v>18203</v>
      </c>
      <c r="D1838" s="2" t="s">
        <v>2835</v>
      </c>
      <c r="E1838" s="2" t="s">
        <v>188</v>
      </c>
      <c r="F1838" s="2" t="s">
        <v>18204</v>
      </c>
      <c r="G1838" s="2" t="s">
        <v>134</v>
      </c>
      <c r="H1838" s="2" t="s">
        <v>13316</v>
      </c>
      <c r="I1838" s="2" t="s">
        <v>73</v>
      </c>
      <c r="J1838" s="9">
        <v>800</v>
      </c>
      <c r="K1838" s="9">
        <v>1624</v>
      </c>
      <c r="L1838" s="5">
        <v>54</v>
      </c>
      <c r="M1838" s="5">
        <v>4</v>
      </c>
      <c r="N1838" s="5">
        <v>34.130000000000003</v>
      </c>
      <c r="O1838" s="5">
        <v>262.60000000000002</v>
      </c>
      <c r="P1838" s="5">
        <v>3.33</v>
      </c>
      <c r="Q1838" s="5">
        <v>0.63</v>
      </c>
      <c r="R1838" s="5">
        <v>8.5299999999999994</v>
      </c>
      <c r="S1838" s="5">
        <v>1300</v>
      </c>
    </row>
    <row r="1839" spans="1:19">
      <c r="A1839" s="2" t="s">
        <v>18205</v>
      </c>
      <c r="B1839" s="2" t="s">
        <v>18206</v>
      </c>
      <c r="C1839" s="2" t="s">
        <v>4537</v>
      </c>
      <c r="D1839" s="2" t="s">
        <v>3809</v>
      </c>
      <c r="E1839" s="2" t="s">
        <v>56</v>
      </c>
      <c r="F1839" s="2" t="s">
        <v>11565</v>
      </c>
      <c r="G1839" s="2" t="s">
        <v>266</v>
      </c>
      <c r="H1839" s="2" t="s">
        <v>13316</v>
      </c>
      <c r="I1839" s="2" t="s">
        <v>458</v>
      </c>
      <c r="J1839" s="9">
        <v>200</v>
      </c>
      <c r="K1839" s="9">
        <v>1630</v>
      </c>
      <c r="L1839" s="5">
        <v>59</v>
      </c>
      <c r="M1839" s="5">
        <v>1</v>
      </c>
      <c r="N1839" s="5">
        <v>45.26</v>
      </c>
      <c r="O1839" s="5">
        <v>70.180000000000007</v>
      </c>
      <c r="P1839" s="5">
        <v>3.62</v>
      </c>
      <c r="Q1839" s="5">
        <v>0.77</v>
      </c>
      <c r="R1839" s="5">
        <v>45.26</v>
      </c>
      <c r="S1839" s="5">
        <v>1500</v>
      </c>
    </row>
    <row r="1840" spans="1:19">
      <c r="A1840" s="2" t="s">
        <v>18207</v>
      </c>
      <c r="B1840" s="2" t="s">
        <v>539</v>
      </c>
      <c r="C1840" s="2" t="s">
        <v>1635</v>
      </c>
      <c r="D1840" s="2" t="s">
        <v>1825</v>
      </c>
      <c r="E1840" s="2" t="s">
        <v>23</v>
      </c>
      <c r="F1840" s="2" t="s">
        <v>18208</v>
      </c>
      <c r="G1840" s="2" t="s">
        <v>150</v>
      </c>
      <c r="H1840" s="2" t="s">
        <v>13316</v>
      </c>
      <c r="I1840" s="2" t="s">
        <v>458</v>
      </c>
      <c r="J1840" s="9">
        <v>200</v>
      </c>
      <c r="K1840" s="9">
        <v>1035</v>
      </c>
      <c r="L1840" s="5">
        <v>35</v>
      </c>
      <c r="M1840" s="5">
        <v>4</v>
      </c>
      <c r="N1840" s="5">
        <v>15.85</v>
      </c>
      <c r="O1840" s="5">
        <v>216.6</v>
      </c>
      <c r="P1840" s="5">
        <v>3.38</v>
      </c>
      <c r="Q1840" s="5">
        <v>0.45</v>
      </c>
      <c r="R1840" s="5">
        <v>3.96</v>
      </c>
      <c r="S1840" s="5">
        <v>2083</v>
      </c>
    </row>
    <row r="1841" spans="1:19">
      <c r="A1841" s="2" t="s">
        <v>18209</v>
      </c>
      <c r="B1841" s="2" t="s">
        <v>321</v>
      </c>
      <c r="C1841" s="2" t="s">
        <v>1589</v>
      </c>
      <c r="D1841" s="2" t="s">
        <v>1593</v>
      </c>
      <c r="E1841" s="2" t="s">
        <v>112</v>
      </c>
      <c r="F1841" s="2" t="s">
        <v>8999</v>
      </c>
      <c r="G1841" s="2" t="s">
        <v>25</v>
      </c>
      <c r="H1841" s="2" t="s">
        <v>13316</v>
      </c>
      <c r="I1841" s="2" t="s">
        <v>699</v>
      </c>
      <c r="J1841" s="9">
        <v>300</v>
      </c>
      <c r="K1841" s="9">
        <v>2399</v>
      </c>
      <c r="L1841" s="5">
        <v>36</v>
      </c>
      <c r="M1841" s="5">
        <v>1</v>
      </c>
      <c r="N1841" s="5">
        <v>27.79</v>
      </c>
      <c r="O1841" s="5">
        <v>65.45</v>
      </c>
      <c r="P1841" s="5">
        <v>1.5</v>
      </c>
      <c r="Q1841" s="5">
        <v>0.77</v>
      </c>
      <c r="R1841" s="5">
        <v>27.79</v>
      </c>
      <c r="S1841" s="5">
        <v>2250</v>
      </c>
    </row>
    <row r="1842" spans="1:19">
      <c r="A1842" s="2" t="s">
        <v>18210</v>
      </c>
      <c r="B1842" s="2" t="s">
        <v>6128</v>
      </c>
      <c r="C1842" s="2" t="s">
        <v>13215</v>
      </c>
      <c r="D1842" s="2" t="s">
        <v>1190</v>
      </c>
      <c r="E1842" s="2" t="s">
        <v>112</v>
      </c>
      <c r="F1842" s="2" t="s">
        <v>18211</v>
      </c>
      <c r="G1842" s="2" t="s">
        <v>50</v>
      </c>
      <c r="H1842" s="2" t="s">
        <v>13316</v>
      </c>
      <c r="I1842" s="2" t="s">
        <v>382</v>
      </c>
      <c r="J1842" s="9">
        <v>700</v>
      </c>
      <c r="K1842" s="9">
        <v>1841</v>
      </c>
      <c r="L1842" s="5">
        <v>49</v>
      </c>
      <c r="M1842" s="5">
        <v>1</v>
      </c>
      <c r="N1842" s="5">
        <v>35.56</v>
      </c>
      <c r="O1842" s="5">
        <v>73.27</v>
      </c>
      <c r="P1842" s="5">
        <v>2.66</v>
      </c>
      <c r="Q1842" s="5">
        <v>0.73</v>
      </c>
      <c r="R1842" s="5">
        <v>35.56</v>
      </c>
      <c r="S1842" s="5">
        <v>1640</v>
      </c>
    </row>
    <row r="1843" spans="1:19">
      <c r="A1843" s="2" t="s">
        <v>18212</v>
      </c>
      <c r="B1843" s="2" t="s">
        <v>1646</v>
      </c>
      <c r="C1843" s="2" t="s">
        <v>18213</v>
      </c>
      <c r="D1843" s="2" t="s">
        <v>18214</v>
      </c>
      <c r="E1843" s="2" t="s">
        <v>432</v>
      </c>
      <c r="F1843" s="2" t="s">
        <v>6037</v>
      </c>
      <c r="G1843" s="2" t="s">
        <v>42</v>
      </c>
      <c r="H1843" s="2" t="s">
        <v>13316</v>
      </c>
      <c r="I1843" s="2" t="s">
        <v>135</v>
      </c>
      <c r="J1843" s="9">
        <v>200</v>
      </c>
      <c r="K1843" s="9">
        <v>748</v>
      </c>
      <c r="L1843" s="5">
        <v>20</v>
      </c>
      <c r="M1843" s="5">
        <v>2</v>
      </c>
      <c r="N1843" s="5">
        <v>10.78</v>
      </c>
      <c r="O1843" s="5">
        <v>95.82</v>
      </c>
      <c r="P1843" s="5">
        <v>2.67</v>
      </c>
      <c r="Q1843" s="5">
        <v>0.54</v>
      </c>
      <c r="R1843" s="5">
        <v>5.39</v>
      </c>
      <c r="S1843" s="5">
        <v>2127</v>
      </c>
    </row>
    <row r="1844" spans="1:19">
      <c r="A1844" s="2" t="s">
        <v>18215</v>
      </c>
      <c r="B1844" s="2" t="s">
        <v>6128</v>
      </c>
      <c r="C1844" s="2" t="s">
        <v>2057</v>
      </c>
      <c r="D1844" s="2" t="s">
        <v>7547</v>
      </c>
      <c r="E1844" s="2" t="s">
        <v>23</v>
      </c>
      <c r="F1844" s="2" t="s">
        <v>18216</v>
      </c>
      <c r="G1844" s="2" t="s">
        <v>102</v>
      </c>
      <c r="H1844" s="2" t="s">
        <v>13316</v>
      </c>
      <c r="I1844" s="2" t="s">
        <v>66</v>
      </c>
      <c r="J1844" s="9">
        <v>600</v>
      </c>
      <c r="K1844" s="9">
        <v>671</v>
      </c>
      <c r="L1844" s="5">
        <v>26</v>
      </c>
      <c r="M1844" s="5">
        <v>1</v>
      </c>
      <c r="N1844" s="5">
        <v>21.42</v>
      </c>
      <c r="O1844" s="5">
        <v>67.33</v>
      </c>
      <c r="P1844" s="5">
        <v>3.87</v>
      </c>
      <c r="Q1844" s="5">
        <v>0.82</v>
      </c>
      <c r="R1844" s="5">
        <v>21.42</v>
      </c>
      <c r="S1844" s="5">
        <v>1500</v>
      </c>
    </row>
    <row r="1845" spans="1:19">
      <c r="A1845" s="2" t="s">
        <v>18217</v>
      </c>
      <c r="B1845" s="2" t="s">
        <v>4132</v>
      </c>
      <c r="C1845" s="2" t="s">
        <v>5897</v>
      </c>
      <c r="D1845" s="2" t="s">
        <v>602</v>
      </c>
      <c r="E1845" s="2" t="s">
        <v>40</v>
      </c>
      <c r="F1845" s="2" t="s">
        <v>18218</v>
      </c>
      <c r="G1845" s="2" t="s">
        <v>42</v>
      </c>
      <c r="H1845" s="2" t="s">
        <v>13316</v>
      </c>
      <c r="I1845" s="2" t="s">
        <v>95</v>
      </c>
      <c r="J1845" s="9">
        <v>200</v>
      </c>
      <c r="K1845" s="9">
        <v>1999</v>
      </c>
      <c r="L1845" s="5">
        <v>62</v>
      </c>
      <c r="M1845" s="5">
        <v>5</v>
      </c>
      <c r="N1845" s="5">
        <v>50.29</v>
      </c>
      <c r="O1845" s="5">
        <v>245.77</v>
      </c>
      <c r="P1845" s="5">
        <v>3.1</v>
      </c>
      <c r="Q1845" s="5">
        <v>0.81</v>
      </c>
      <c r="R1845" s="5">
        <v>10.06</v>
      </c>
      <c r="S1845" s="5">
        <v>3250</v>
      </c>
    </row>
    <row r="1846" spans="1:19">
      <c r="A1846" s="2" t="s">
        <v>18219</v>
      </c>
      <c r="B1846" s="2" t="s">
        <v>3028</v>
      </c>
      <c r="C1846" s="2" t="s">
        <v>18220</v>
      </c>
      <c r="D1846" s="2" t="s">
        <v>3107</v>
      </c>
      <c r="E1846" s="2" t="s">
        <v>1203</v>
      </c>
      <c r="F1846" s="2" t="s">
        <v>18221</v>
      </c>
      <c r="G1846" s="2" t="s">
        <v>102</v>
      </c>
      <c r="H1846" s="2" t="s">
        <v>13316</v>
      </c>
      <c r="I1846" s="2" t="s">
        <v>135</v>
      </c>
      <c r="J1846" s="9">
        <v>600</v>
      </c>
      <c r="K1846" s="9">
        <v>2368</v>
      </c>
      <c r="L1846" s="5">
        <v>83</v>
      </c>
      <c r="M1846" s="5">
        <v>1</v>
      </c>
      <c r="N1846" s="5">
        <v>60.39</v>
      </c>
      <c r="O1846" s="5">
        <v>40.69</v>
      </c>
      <c r="P1846" s="5">
        <v>3.51</v>
      </c>
      <c r="Q1846" s="5">
        <v>0.73</v>
      </c>
      <c r="R1846" s="5">
        <v>60.39</v>
      </c>
      <c r="S1846" s="5">
        <v>3762</v>
      </c>
    </row>
    <row r="1847" spans="1:19">
      <c r="A1847" s="2" t="s">
        <v>18222</v>
      </c>
      <c r="B1847" s="2" t="s">
        <v>3594</v>
      </c>
      <c r="C1847" s="2" t="s">
        <v>6828</v>
      </c>
      <c r="D1847" s="2" t="s">
        <v>497</v>
      </c>
      <c r="E1847" s="2" t="s">
        <v>276</v>
      </c>
      <c r="F1847" s="2" t="s">
        <v>18223</v>
      </c>
      <c r="G1847" s="2" t="s">
        <v>167</v>
      </c>
      <c r="H1847" s="2" t="s">
        <v>13316</v>
      </c>
      <c r="I1847" s="2" t="s">
        <v>300</v>
      </c>
      <c r="J1847" s="9">
        <v>800</v>
      </c>
      <c r="K1847" s="9">
        <v>1022</v>
      </c>
      <c r="L1847" s="5">
        <v>41</v>
      </c>
      <c r="M1847" s="5">
        <v>1</v>
      </c>
      <c r="N1847" s="5">
        <v>27.98</v>
      </c>
      <c r="O1847" s="5">
        <v>63.99</v>
      </c>
      <c r="P1847" s="5">
        <v>4.01</v>
      </c>
      <c r="Q1847" s="5">
        <v>0.68</v>
      </c>
      <c r="R1847" s="5">
        <v>27.98</v>
      </c>
      <c r="S1847" s="5">
        <v>1404</v>
      </c>
    </row>
    <row r="1848" spans="1:19">
      <c r="A1848" s="2" t="s">
        <v>18224</v>
      </c>
      <c r="B1848" s="2" t="s">
        <v>3836</v>
      </c>
      <c r="C1848" s="2" t="s">
        <v>18225</v>
      </c>
      <c r="D1848" s="2" t="s">
        <v>18226</v>
      </c>
      <c r="E1848" s="2" t="s">
        <v>56</v>
      </c>
      <c r="F1848" s="2" t="s">
        <v>18227</v>
      </c>
      <c r="G1848" s="2" t="s">
        <v>167</v>
      </c>
      <c r="H1848" s="2" t="s">
        <v>13316</v>
      </c>
      <c r="I1848" s="2" t="s">
        <v>155</v>
      </c>
      <c r="J1848" s="9">
        <v>700</v>
      </c>
      <c r="K1848" s="9">
        <v>1083</v>
      </c>
      <c r="L1848" s="5">
        <v>20</v>
      </c>
      <c r="M1848" s="5">
        <v>0</v>
      </c>
      <c r="N1848" s="5">
        <v>15.38</v>
      </c>
      <c r="O1848" s="5">
        <v>0</v>
      </c>
      <c r="P1848" s="5">
        <v>1.85</v>
      </c>
      <c r="Q1848" s="5">
        <v>0.77</v>
      </c>
      <c r="R1848" s="5">
        <v>0</v>
      </c>
      <c r="S1848" s="5">
        <v>1500</v>
      </c>
    </row>
    <row r="1849" spans="1:19">
      <c r="A1849" s="2" t="s">
        <v>18228</v>
      </c>
      <c r="B1849" s="2" t="s">
        <v>18229</v>
      </c>
      <c r="C1849" s="2" t="s">
        <v>813</v>
      </c>
      <c r="D1849" s="2" t="s">
        <v>6020</v>
      </c>
      <c r="E1849" s="2" t="s">
        <v>237</v>
      </c>
      <c r="F1849" s="2" t="s">
        <v>18230</v>
      </c>
      <c r="G1849" s="2" t="s">
        <v>72</v>
      </c>
      <c r="H1849" s="2" t="s">
        <v>13316</v>
      </c>
      <c r="I1849" s="2" t="s">
        <v>293</v>
      </c>
      <c r="J1849" s="9">
        <v>500</v>
      </c>
      <c r="K1849" s="9">
        <v>992</v>
      </c>
      <c r="L1849" s="5">
        <v>43</v>
      </c>
      <c r="M1849" s="5">
        <v>0</v>
      </c>
      <c r="N1849" s="5">
        <v>34.21</v>
      </c>
      <c r="O1849" s="5">
        <v>0</v>
      </c>
      <c r="P1849" s="5">
        <v>4.33</v>
      </c>
      <c r="Q1849" s="5">
        <v>0.8</v>
      </c>
      <c r="R1849" s="5">
        <v>0</v>
      </c>
      <c r="S1849" s="5">
        <v>3000</v>
      </c>
    </row>
    <row r="1850" spans="1:19">
      <c r="A1850" s="2" t="s">
        <v>18231</v>
      </c>
      <c r="B1850" s="2" t="s">
        <v>53</v>
      </c>
      <c r="C1850" s="2" t="s">
        <v>2525</v>
      </c>
      <c r="D1850" s="2" t="s">
        <v>1559</v>
      </c>
      <c r="E1850" s="2" t="s">
        <v>23</v>
      </c>
      <c r="F1850" s="2" t="s">
        <v>18232</v>
      </c>
      <c r="G1850" s="2" t="s">
        <v>167</v>
      </c>
      <c r="H1850" s="2" t="s">
        <v>13316</v>
      </c>
      <c r="I1850" s="2" t="s">
        <v>382</v>
      </c>
      <c r="J1850" s="9">
        <v>700</v>
      </c>
      <c r="K1850" s="9">
        <v>2143</v>
      </c>
      <c r="L1850" s="5">
        <v>96</v>
      </c>
      <c r="M1850" s="5">
        <v>4</v>
      </c>
      <c r="N1850" s="5">
        <v>58.03</v>
      </c>
      <c r="O1850" s="5">
        <v>275.51</v>
      </c>
      <c r="P1850" s="5">
        <v>4.4800000000000004</v>
      </c>
      <c r="Q1850" s="5">
        <v>0.6</v>
      </c>
      <c r="R1850" s="5">
        <v>14.51</v>
      </c>
      <c r="S1850" s="5">
        <v>4400</v>
      </c>
    </row>
    <row r="1851" spans="1:19">
      <c r="A1851" s="2" t="s">
        <v>18233</v>
      </c>
      <c r="B1851" s="2" t="s">
        <v>18234</v>
      </c>
      <c r="C1851" s="2" t="s">
        <v>763</v>
      </c>
      <c r="D1851" s="2" t="s">
        <v>2626</v>
      </c>
      <c r="E1851" s="2" t="s">
        <v>373</v>
      </c>
      <c r="F1851" s="2" t="s">
        <v>18235</v>
      </c>
      <c r="G1851" s="2" t="s">
        <v>50</v>
      </c>
      <c r="H1851" s="2" t="s">
        <v>13316</v>
      </c>
      <c r="I1851" s="2" t="s">
        <v>293</v>
      </c>
      <c r="J1851" s="9">
        <v>500</v>
      </c>
      <c r="K1851" s="9">
        <v>1239</v>
      </c>
      <c r="L1851" s="5">
        <v>27</v>
      </c>
      <c r="M1851" s="5">
        <v>0</v>
      </c>
      <c r="N1851" s="5">
        <v>12.53</v>
      </c>
      <c r="O1851" s="5">
        <v>0</v>
      </c>
      <c r="P1851" s="5">
        <v>2.1800000000000002</v>
      </c>
      <c r="Q1851" s="5">
        <v>0.46</v>
      </c>
      <c r="R1851" s="5">
        <v>0</v>
      </c>
      <c r="S1851" s="5">
        <v>1500</v>
      </c>
    </row>
    <row r="1852" spans="1:19">
      <c r="A1852" s="2" t="s">
        <v>18236</v>
      </c>
      <c r="B1852" s="2" t="s">
        <v>2711</v>
      </c>
      <c r="C1852" s="2" t="s">
        <v>18237</v>
      </c>
      <c r="D1852" s="2" t="s">
        <v>17697</v>
      </c>
      <c r="E1852" s="2" t="s">
        <v>112</v>
      </c>
      <c r="F1852" s="2" t="s">
        <v>18238</v>
      </c>
      <c r="G1852" s="2" t="s">
        <v>312</v>
      </c>
      <c r="H1852" s="2" t="s">
        <v>13316</v>
      </c>
      <c r="I1852" s="2" t="s">
        <v>300</v>
      </c>
      <c r="J1852" s="9">
        <v>1000</v>
      </c>
      <c r="K1852" s="9">
        <v>1846</v>
      </c>
      <c r="L1852" s="5">
        <v>54</v>
      </c>
      <c r="M1852" s="5">
        <v>6</v>
      </c>
      <c r="N1852" s="5">
        <v>29.87</v>
      </c>
      <c r="O1852" s="5">
        <v>329.73</v>
      </c>
      <c r="P1852" s="5">
        <v>2.93</v>
      </c>
      <c r="Q1852" s="5">
        <v>0.55000000000000004</v>
      </c>
      <c r="R1852" s="5">
        <v>4.9800000000000004</v>
      </c>
      <c r="S1852" s="5">
        <v>1500</v>
      </c>
    </row>
    <row r="1853" spans="1:19">
      <c r="A1853" s="2" t="s">
        <v>18239</v>
      </c>
      <c r="B1853" s="2" t="s">
        <v>3937</v>
      </c>
      <c r="C1853" s="2" t="s">
        <v>331</v>
      </c>
      <c r="D1853" s="2" t="s">
        <v>270</v>
      </c>
      <c r="E1853" s="2" t="s">
        <v>112</v>
      </c>
      <c r="F1853" s="2" t="s">
        <v>14896</v>
      </c>
      <c r="G1853" s="2" t="s">
        <v>161</v>
      </c>
      <c r="H1853" s="2" t="s">
        <v>13316</v>
      </c>
      <c r="I1853" s="2" t="s">
        <v>135</v>
      </c>
      <c r="J1853" s="9">
        <v>500</v>
      </c>
      <c r="K1853" s="9">
        <v>1890</v>
      </c>
      <c r="L1853" s="5">
        <v>63</v>
      </c>
      <c r="M1853" s="5">
        <v>7</v>
      </c>
      <c r="N1853" s="5">
        <v>52.66</v>
      </c>
      <c r="O1853" s="5">
        <v>373.17</v>
      </c>
      <c r="P1853" s="5">
        <v>3.33</v>
      </c>
      <c r="Q1853" s="5">
        <v>0.84</v>
      </c>
      <c r="R1853" s="5">
        <v>7.52</v>
      </c>
      <c r="S1853" s="5">
        <v>3386</v>
      </c>
    </row>
    <row r="1854" spans="1:19">
      <c r="A1854" s="2" t="s">
        <v>18240</v>
      </c>
      <c r="B1854" s="2" t="s">
        <v>5584</v>
      </c>
      <c r="C1854" s="2" t="s">
        <v>1664</v>
      </c>
      <c r="D1854" s="2" t="s">
        <v>251</v>
      </c>
      <c r="E1854" s="2" t="s">
        <v>23</v>
      </c>
      <c r="F1854" s="2" t="s">
        <v>18241</v>
      </c>
      <c r="G1854" s="2" t="s">
        <v>72</v>
      </c>
      <c r="H1854" s="2" t="s">
        <v>13316</v>
      </c>
      <c r="I1854" s="2" t="s">
        <v>232</v>
      </c>
      <c r="J1854" s="9">
        <v>500</v>
      </c>
      <c r="K1854" s="9">
        <v>513</v>
      </c>
      <c r="L1854" s="5">
        <v>12</v>
      </c>
      <c r="M1854" s="5">
        <v>0</v>
      </c>
      <c r="N1854" s="5">
        <v>6.15</v>
      </c>
      <c r="O1854" s="5">
        <v>0</v>
      </c>
      <c r="P1854" s="5">
        <v>2.34</v>
      </c>
      <c r="Q1854" s="5">
        <v>0.51</v>
      </c>
      <c r="R1854" s="5">
        <v>0</v>
      </c>
      <c r="S1854" s="5">
        <v>1750</v>
      </c>
    </row>
    <row r="1855" spans="1:19">
      <c r="A1855" s="2" t="s">
        <v>18242</v>
      </c>
      <c r="B1855" s="2" t="s">
        <v>1033</v>
      </c>
      <c r="C1855" s="2" t="s">
        <v>3269</v>
      </c>
      <c r="D1855" s="2" t="s">
        <v>655</v>
      </c>
      <c r="E1855" s="2" t="s">
        <v>125</v>
      </c>
      <c r="F1855" s="2" t="s">
        <v>18243</v>
      </c>
      <c r="G1855" s="2" t="s">
        <v>167</v>
      </c>
      <c r="H1855" s="2" t="s">
        <v>13316</v>
      </c>
      <c r="I1855" s="2" t="s">
        <v>356</v>
      </c>
      <c r="J1855" s="9">
        <v>600</v>
      </c>
      <c r="K1855" s="9">
        <v>2494</v>
      </c>
      <c r="L1855" s="5">
        <v>82</v>
      </c>
      <c r="M1855" s="5">
        <v>0</v>
      </c>
      <c r="N1855" s="5">
        <v>43.17</v>
      </c>
      <c r="O1855" s="5">
        <v>0</v>
      </c>
      <c r="P1855" s="5">
        <v>3.29</v>
      </c>
      <c r="Q1855" s="5">
        <v>0.53</v>
      </c>
      <c r="R1855" s="5">
        <v>0</v>
      </c>
      <c r="S1855" s="5">
        <v>1360</v>
      </c>
    </row>
    <row r="1856" spans="1:19">
      <c r="A1856" s="2" t="s">
        <v>18244</v>
      </c>
      <c r="B1856" s="2" t="s">
        <v>18245</v>
      </c>
      <c r="C1856" s="2" t="s">
        <v>9653</v>
      </c>
      <c r="D1856" s="2" t="s">
        <v>1784</v>
      </c>
      <c r="E1856" s="2" t="s">
        <v>40</v>
      </c>
      <c r="F1856" s="2" t="s">
        <v>18246</v>
      </c>
      <c r="G1856" s="2" t="s">
        <v>312</v>
      </c>
      <c r="H1856" s="2" t="s">
        <v>13316</v>
      </c>
      <c r="I1856" s="2" t="s">
        <v>217</v>
      </c>
      <c r="J1856" s="9">
        <v>600</v>
      </c>
      <c r="K1856" s="9">
        <v>2139</v>
      </c>
      <c r="L1856" s="5">
        <v>55</v>
      </c>
      <c r="M1856" s="5">
        <v>5</v>
      </c>
      <c r="N1856" s="5">
        <v>35.42</v>
      </c>
      <c r="O1856" s="5">
        <v>361.11</v>
      </c>
      <c r="P1856" s="5">
        <v>2.57</v>
      </c>
      <c r="Q1856" s="5">
        <v>0.64</v>
      </c>
      <c r="R1856" s="5">
        <v>7.08</v>
      </c>
      <c r="S1856" s="5">
        <v>2000</v>
      </c>
    </row>
    <row r="1857" spans="1:19">
      <c r="A1857" s="2" t="s">
        <v>18247</v>
      </c>
      <c r="B1857" s="2" t="s">
        <v>6627</v>
      </c>
      <c r="C1857" s="2" t="s">
        <v>269</v>
      </c>
      <c r="D1857" s="2" t="s">
        <v>117</v>
      </c>
      <c r="E1857" s="2" t="s">
        <v>118</v>
      </c>
      <c r="F1857" s="2" t="s">
        <v>18248</v>
      </c>
      <c r="G1857" s="2" t="s">
        <v>266</v>
      </c>
      <c r="H1857" s="2" t="s">
        <v>13316</v>
      </c>
      <c r="I1857" s="2" t="s">
        <v>95</v>
      </c>
      <c r="J1857" s="9">
        <v>1000</v>
      </c>
      <c r="K1857" s="9">
        <v>1720</v>
      </c>
      <c r="L1857" s="5">
        <v>44</v>
      </c>
      <c r="M1857" s="5">
        <v>0</v>
      </c>
      <c r="N1857" s="5">
        <v>22.14</v>
      </c>
      <c r="O1857" s="5">
        <v>0</v>
      </c>
      <c r="P1857" s="5">
        <v>2.56</v>
      </c>
      <c r="Q1857" s="5">
        <v>0.5</v>
      </c>
      <c r="R1857" s="5">
        <v>0</v>
      </c>
      <c r="S1857" s="5">
        <v>1500</v>
      </c>
    </row>
    <row r="1858" spans="1:19">
      <c r="A1858" s="2" t="s">
        <v>18249</v>
      </c>
      <c r="B1858" s="2" t="s">
        <v>691</v>
      </c>
      <c r="C1858" s="2" t="s">
        <v>18250</v>
      </c>
      <c r="D1858" s="2" t="s">
        <v>18251</v>
      </c>
      <c r="E1858" s="2" t="s">
        <v>78</v>
      </c>
      <c r="F1858" s="2" t="s">
        <v>18252</v>
      </c>
      <c r="G1858" s="2" t="s">
        <v>42</v>
      </c>
      <c r="H1858" s="2" t="s">
        <v>13316</v>
      </c>
      <c r="I1858" s="2" t="s">
        <v>382</v>
      </c>
      <c r="J1858" s="9">
        <v>300</v>
      </c>
      <c r="K1858" s="9">
        <v>2235</v>
      </c>
      <c r="L1858" s="5">
        <v>89</v>
      </c>
      <c r="M1858" s="5">
        <v>0</v>
      </c>
      <c r="N1858" s="5">
        <v>74.39</v>
      </c>
      <c r="O1858" s="5">
        <v>0</v>
      </c>
      <c r="P1858" s="5">
        <v>3.98</v>
      </c>
      <c r="Q1858" s="5">
        <v>0.84</v>
      </c>
      <c r="R1858" s="5">
        <v>0</v>
      </c>
      <c r="S1858" s="5">
        <v>1600</v>
      </c>
    </row>
    <row r="1859" spans="1:19">
      <c r="A1859" s="2" t="s">
        <v>18253</v>
      </c>
      <c r="B1859" s="2" t="s">
        <v>18254</v>
      </c>
      <c r="C1859" s="2" t="s">
        <v>30</v>
      </c>
      <c r="D1859" s="2" t="s">
        <v>6932</v>
      </c>
      <c r="E1859" s="2" t="s">
        <v>40</v>
      </c>
      <c r="F1859" s="2" t="s">
        <v>343</v>
      </c>
      <c r="G1859" s="2" t="s">
        <v>253</v>
      </c>
      <c r="H1859" s="2" t="s">
        <v>13316</v>
      </c>
      <c r="I1859" s="2" t="s">
        <v>127</v>
      </c>
      <c r="J1859" s="9">
        <v>300</v>
      </c>
      <c r="K1859" s="9">
        <v>2430</v>
      </c>
      <c r="L1859" s="5">
        <v>54</v>
      </c>
      <c r="M1859" s="5">
        <v>5</v>
      </c>
      <c r="N1859" s="5">
        <v>34.43</v>
      </c>
      <c r="O1859" s="5">
        <v>358.51</v>
      </c>
      <c r="P1859" s="5">
        <v>2.2200000000000002</v>
      </c>
      <c r="Q1859" s="5">
        <v>0.64</v>
      </c>
      <c r="R1859" s="5">
        <v>6.89</v>
      </c>
      <c r="S1859" s="5">
        <v>1500</v>
      </c>
    </row>
    <row r="1860" spans="1:19">
      <c r="A1860" s="2" t="s">
        <v>18255</v>
      </c>
      <c r="B1860" s="2" t="s">
        <v>7991</v>
      </c>
      <c r="C1860" s="2" t="s">
        <v>843</v>
      </c>
      <c r="D1860" s="2" t="s">
        <v>359</v>
      </c>
      <c r="E1860" s="2" t="s">
        <v>40</v>
      </c>
      <c r="F1860" s="2" t="s">
        <v>18256</v>
      </c>
      <c r="G1860" s="2" t="s">
        <v>25</v>
      </c>
      <c r="H1860" s="2" t="s">
        <v>13316</v>
      </c>
      <c r="I1860" s="2" t="s">
        <v>73</v>
      </c>
      <c r="J1860" s="9">
        <v>500</v>
      </c>
      <c r="K1860" s="9">
        <v>2235</v>
      </c>
      <c r="L1860" s="5">
        <v>43</v>
      </c>
      <c r="M1860" s="5">
        <v>0</v>
      </c>
      <c r="N1860" s="5">
        <v>28.43</v>
      </c>
      <c r="O1860" s="5">
        <v>0</v>
      </c>
      <c r="P1860" s="5">
        <v>1.92</v>
      </c>
      <c r="Q1860" s="5">
        <v>0.66</v>
      </c>
      <c r="R1860" s="5">
        <v>0</v>
      </c>
      <c r="S1860" s="5">
        <v>1516</v>
      </c>
    </row>
    <row r="1861" spans="1:19">
      <c r="A1861" s="2" t="s">
        <v>18257</v>
      </c>
      <c r="B1861" s="2" t="s">
        <v>1033</v>
      </c>
      <c r="C1861" s="2" t="s">
        <v>9322</v>
      </c>
      <c r="D1861" s="2" t="s">
        <v>655</v>
      </c>
      <c r="E1861" s="2" t="s">
        <v>125</v>
      </c>
      <c r="F1861" s="2" t="s">
        <v>18258</v>
      </c>
      <c r="G1861" s="2" t="s">
        <v>34</v>
      </c>
      <c r="H1861" s="2" t="s">
        <v>13316</v>
      </c>
      <c r="I1861" s="2" t="s">
        <v>232</v>
      </c>
      <c r="J1861" s="9">
        <v>1000</v>
      </c>
      <c r="K1861" s="9">
        <v>2012</v>
      </c>
      <c r="L1861" s="5">
        <v>81</v>
      </c>
      <c r="M1861" s="5">
        <v>8</v>
      </c>
      <c r="N1861" s="5">
        <v>34.58</v>
      </c>
      <c r="O1861" s="5">
        <v>315.76</v>
      </c>
      <c r="P1861" s="5">
        <v>4.03</v>
      </c>
      <c r="Q1861" s="5">
        <v>0.43</v>
      </c>
      <c r="R1861" s="5">
        <v>4.32</v>
      </c>
      <c r="S1861" s="5">
        <v>1500</v>
      </c>
    </row>
    <row r="1862" spans="1:19">
      <c r="A1862" s="2" t="s">
        <v>18259</v>
      </c>
      <c r="B1862" s="2" t="s">
        <v>16997</v>
      </c>
      <c r="C1862" s="2" t="s">
        <v>18260</v>
      </c>
      <c r="D1862" s="2" t="s">
        <v>2342</v>
      </c>
      <c r="E1862" s="2" t="s">
        <v>40</v>
      </c>
      <c r="F1862" s="2" t="s">
        <v>18261</v>
      </c>
      <c r="G1862" s="2" t="s">
        <v>134</v>
      </c>
      <c r="H1862" s="2" t="s">
        <v>13316</v>
      </c>
      <c r="I1862" s="2" t="s">
        <v>80</v>
      </c>
      <c r="J1862" s="9">
        <v>500</v>
      </c>
      <c r="K1862" s="9">
        <v>2402</v>
      </c>
      <c r="L1862" s="5">
        <v>40</v>
      </c>
      <c r="M1862" s="5">
        <v>1</v>
      </c>
      <c r="N1862" s="5">
        <v>32.950000000000003</v>
      </c>
      <c r="O1862" s="5">
        <v>45.82</v>
      </c>
      <c r="P1862" s="5">
        <v>1.67</v>
      </c>
      <c r="Q1862" s="5">
        <v>0.82</v>
      </c>
      <c r="R1862" s="5">
        <v>32.950000000000003</v>
      </c>
      <c r="S1862" s="5">
        <v>1100</v>
      </c>
    </row>
    <row r="1863" spans="1:19">
      <c r="A1863" s="2" t="s">
        <v>18262</v>
      </c>
      <c r="B1863" s="2" t="s">
        <v>18263</v>
      </c>
      <c r="C1863" s="2" t="s">
        <v>8579</v>
      </c>
      <c r="D1863" s="2" t="s">
        <v>1258</v>
      </c>
      <c r="E1863" s="2" t="s">
        <v>132</v>
      </c>
      <c r="F1863" s="2" t="s">
        <v>18264</v>
      </c>
      <c r="G1863" s="2" t="s">
        <v>94</v>
      </c>
      <c r="H1863" s="2" t="s">
        <v>13316</v>
      </c>
      <c r="I1863" s="2" t="s">
        <v>206</v>
      </c>
      <c r="J1863" s="9">
        <v>100</v>
      </c>
      <c r="K1863" s="9">
        <v>1855</v>
      </c>
      <c r="L1863" s="5">
        <v>62</v>
      </c>
      <c r="M1863" s="5">
        <v>7</v>
      </c>
      <c r="N1863" s="5">
        <v>48.9</v>
      </c>
      <c r="O1863" s="5">
        <v>434.63</v>
      </c>
      <c r="P1863" s="5">
        <v>3.34</v>
      </c>
      <c r="Q1863" s="5">
        <v>0.79</v>
      </c>
      <c r="R1863" s="5">
        <v>6.99</v>
      </c>
      <c r="S1863" s="5">
        <v>2250</v>
      </c>
    </row>
    <row r="1864" spans="1:19">
      <c r="A1864" s="2" t="s">
        <v>18265</v>
      </c>
      <c r="B1864" s="2" t="s">
        <v>18266</v>
      </c>
      <c r="C1864" s="2" t="s">
        <v>18267</v>
      </c>
      <c r="D1864" s="2" t="s">
        <v>4506</v>
      </c>
      <c r="E1864" s="2" t="s">
        <v>112</v>
      </c>
      <c r="F1864" s="2" t="s">
        <v>18268</v>
      </c>
      <c r="G1864" s="2" t="s">
        <v>150</v>
      </c>
      <c r="H1864" s="2" t="s">
        <v>13316</v>
      </c>
      <c r="I1864" s="2" t="s">
        <v>66</v>
      </c>
      <c r="J1864" s="9">
        <v>600</v>
      </c>
      <c r="K1864" s="9">
        <v>841</v>
      </c>
      <c r="L1864" s="5">
        <v>27</v>
      </c>
      <c r="M1864" s="5">
        <v>2</v>
      </c>
      <c r="N1864" s="5">
        <v>21.87</v>
      </c>
      <c r="O1864" s="5">
        <v>110.74</v>
      </c>
      <c r="P1864" s="5">
        <v>3.21</v>
      </c>
      <c r="Q1864" s="5">
        <v>0.81</v>
      </c>
      <c r="R1864" s="5">
        <v>10.94</v>
      </c>
      <c r="S1864" s="5">
        <v>1500</v>
      </c>
    </row>
    <row r="1865" spans="1:19">
      <c r="A1865" s="2" t="s">
        <v>18269</v>
      </c>
      <c r="B1865" s="2" t="s">
        <v>8326</v>
      </c>
      <c r="C1865" s="2" t="s">
        <v>18270</v>
      </c>
      <c r="D1865" s="2" t="s">
        <v>3588</v>
      </c>
      <c r="E1865" s="2" t="s">
        <v>40</v>
      </c>
      <c r="F1865" s="2" t="s">
        <v>1346</v>
      </c>
      <c r="G1865" s="2" t="s">
        <v>134</v>
      </c>
      <c r="H1865" s="2" t="s">
        <v>13316</v>
      </c>
      <c r="I1865" s="2" t="s">
        <v>232</v>
      </c>
      <c r="J1865" s="9">
        <v>1000</v>
      </c>
      <c r="K1865" s="9">
        <v>2086</v>
      </c>
      <c r="L1865" s="5">
        <v>81</v>
      </c>
      <c r="M1865" s="5">
        <v>0</v>
      </c>
      <c r="N1865" s="5">
        <v>52.77</v>
      </c>
      <c r="O1865" s="5">
        <v>0</v>
      </c>
      <c r="P1865" s="5">
        <v>3.88</v>
      </c>
      <c r="Q1865" s="5">
        <v>0.65</v>
      </c>
      <c r="R1865" s="5">
        <v>0</v>
      </c>
      <c r="S1865" s="5">
        <v>3000</v>
      </c>
    </row>
    <row r="1866" spans="1:19">
      <c r="A1866" s="2" t="s">
        <v>18271</v>
      </c>
      <c r="B1866" s="2" t="s">
        <v>686</v>
      </c>
      <c r="C1866" s="2" t="s">
        <v>10722</v>
      </c>
      <c r="D1866" s="2" t="s">
        <v>6995</v>
      </c>
      <c r="E1866" s="2" t="s">
        <v>23</v>
      </c>
      <c r="F1866" s="2" t="s">
        <v>3419</v>
      </c>
      <c r="G1866" s="2" t="s">
        <v>50</v>
      </c>
      <c r="H1866" s="2" t="s">
        <v>13316</v>
      </c>
      <c r="I1866" s="2" t="s">
        <v>73</v>
      </c>
      <c r="J1866" s="9">
        <v>500</v>
      </c>
      <c r="K1866" s="9">
        <v>1963</v>
      </c>
      <c r="L1866" s="5">
        <v>58</v>
      </c>
      <c r="M1866" s="5">
        <v>5</v>
      </c>
      <c r="N1866" s="5">
        <v>25.36</v>
      </c>
      <c r="O1866" s="5">
        <v>175.18</v>
      </c>
      <c r="P1866" s="5">
        <v>2.95</v>
      </c>
      <c r="Q1866" s="5">
        <v>0.44</v>
      </c>
      <c r="R1866" s="5">
        <v>5.07</v>
      </c>
      <c r="S1866" s="5">
        <v>2400</v>
      </c>
    </row>
    <row r="1867" spans="1:19">
      <c r="A1867" s="2" t="s">
        <v>18272</v>
      </c>
      <c r="B1867" s="2" t="s">
        <v>7910</v>
      </c>
      <c r="C1867" s="2" t="s">
        <v>18273</v>
      </c>
      <c r="D1867" s="2" t="s">
        <v>602</v>
      </c>
      <c r="E1867" s="2" t="s">
        <v>40</v>
      </c>
      <c r="F1867" s="2" t="s">
        <v>6039</v>
      </c>
      <c r="G1867" s="2" t="s">
        <v>150</v>
      </c>
      <c r="H1867" s="2" t="s">
        <v>13316</v>
      </c>
      <c r="I1867" s="2" t="s">
        <v>80</v>
      </c>
      <c r="J1867" s="9">
        <v>500</v>
      </c>
      <c r="K1867" s="9">
        <v>1747</v>
      </c>
      <c r="L1867" s="5">
        <v>34</v>
      </c>
      <c r="M1867" s="5">
        <v>3</v>
      </c>
      <c r="N1867" s="5">
        <v>17.88</v>
      </c>
      <c r="O1867" s="5">
        <v>203.27</v>
      </c>
      <c r="P1867" s="5">
        <v>1.95</v>
      </c>
      <c r="Q1867" s="5">
        <v>0.53</v>
      </c>
      <c r="R1867" s="5">
        <v>5.96</v>
      </c>
      <c r="S1867" s="5">
        <v>2250</v>
      </c>
    </row>
    <row r="1868" spans="1:19">
      <c r="A1868" s="2" t="s">
        <v>18274</v>
      </c>
      <c r="B1868" s="2" t="s">
        <v>1394</v>
      </c>
      <c r="C1868" s="2" t="s">
        <v>3294</v>
      </c>
      <c r="D1868" s="2" t="s">
        <v>655</v>
      </c>
      <c r="E1868" s="2" t="s">
        <v>125</v>
      </c>
      <c r="F1868" s="2" t="s">
        <v>18275</v>
      </c>
      <c r="G1868" s="2" t="s">
        <v>161</v>
      </c>
      <c r="H1868" s="2" t="s">
        <v>13316</v>
      </c>
      <c r="I1868" s="2" t="s">
        <v>699</v>
      </c>
      <c r="J1868" s="9">
        <v>500</v>
      </c>
      <c r="K1868" s="9">
        <v>603</v>
      </c>
      <c r="L1868" s="5">
        <v>22</v>
      </c>
      <c r="M1868" s="5">
        <v>2</v>
      </c>
      <c r="N1868" s="5">
        <v>9.18</v>
      </c>
      <c r="O1868" s="5">
        <v>83.35</v>
      </c>
      <c r="P1868" s="5">
        <v>3.65</v>
      </c>
      <c r="Q1868" s="5">
        <v>0.42</v>
      </c>
      <c r="R1868" s="5">
        <v>4.59</v>
      </c>
      <c r="S1868" s="5">
        <v>4501</v>
      </c>
    </row>
    <row r="1869" spans="1:19">
      <c r="A1869" s="2" t="s">
        <v>18276</v>
      </c>
      <c r="B1869" s="2" t="s">
        <v>1836</v>
      </c>
      <c r="C1869" s="2" t="s">
        <v>83</v>
      </c>
      <c r="D1869" s="2" t="s">
        <v>2667</v>
      </c>
      <c r="E1869" s="2" t="s">
        <v>23</v>
      </c>
      <c r="F1869" s="2" t="s">
        <v>18277</v>
      </c>
      <c r="G1869" s="2" t="s">
        <v>266</v>
      </c>
      <c r="H1869" s="2" t="s">
        <v>13316</v>
      </c>
      <c r="I1869" s="2" t="s">
        <v>356</v>
      </c>
      <c r="J1869" s="9">
        <v>600</v>
      </c>
      <c r="K1869" s="9">
        <v>2409</v>
      </c>
      <c r="L1869" s="5">
        <v>90</v>
      </c>
      <c r="M1869" s="5">
        <v>0</v>
      </c>
      <c r="N1869" s="5">
        <v>60.34</v>
      </c>
      <c r="O1869" s="5">
        <v>0</v>
      </c>
      <c r="P1869" s="5">
        <v>3.74</v>
      </c>
      <c r="Q1869" s="5">
        <v>0.67</v>
      </c>
      <c r="R1869" s="5">
        <v>0</v>
      </c>
      <c r="S1869" s="5">
        <v>1500</v>
      </c>
    </row>
    <row r="1870" spans="1:19">
      <c r="A1870" s="2" t="s">
        <v>18278</v>
      </c>
      <c r="B1870" s="2" t="s">
        <v>18279</v>
      </c>
      <c r="C1870" s="2" t="s">
        <v>1034</v>
      </c>
      <c r="D1870" s="2" t="s">
        <v>655</v>
      </c>
      <c r="E1870" s="2" t="s">
        <v>125</v>
      </c>
      <c r="F1870" s="2" t="s">
        <v>17023</v>
      </c>
      <c r="G1870" s="2" t="s">
        <v>34</v>
      </c>
      <c r="H1870" s="2" t="s">
        <v>13316</v>
      </c>
      <c r="I1870" s="2" t="s">
        <v>313</v>
      </c>
      <c r="J1870" s="9">
        <v>800</v>
      </c>
      <c r="K1870" s="9">
        <v>2376</v>
      </c>
      <c r="L1870" s="5">
        <v>81</v>
      </c>
      <c r="M1870" s="5">
        <v>3</v>
      </c>
      <c r="N1870" s="5">
        <v>54.19</v>
      </c>
      <c r="O1870" s="5">
        <v>183.11</v>
      </c>
      <c r="P1870" s="5">
        <v>3.41</v>
      </c>
      <c r="Q1870" s="5">
        <v>0.67</v>
      </c>
      <c r="R1870" s="5">
        <v>18.059999999999999</v>
      </c>
      <c r="S1870" s="5">
        <v>3250</v>
      </c>
    </row>
    <row r="1871" spans="1:19">
      <c r="A1871" s="2" t="s">
        <v>18280</v>
      </c>
      <c r="B1871" s="2" t="s">
        <v>1966</v>
      </c>
      <c r="C1871" s="2" t="s">
        <v>6983</v>
      </c>
      <c r="D1871" s="2" t="s">
        <v>8598</v>
      </c>
      <c r="E1871" s="2" t="s">
        <v>32</v>
      </c>
      <c r="F1871" s="2" t="s">
        <v>18281</v>
      </c>
      <c r="G1871" s="2" t="s">
        <v>87</v>
      </c>
      <c r="H1871" s="2" t="s">
        <v>13316</v>
      </c>
      <c r="I1871" s="2" t="s">
        <v>300</v>
      </c>
      <c r="J1871" s="9">
        <v>600</v>
      </c>
      <c r="K1871" s="9">
        <v>1014</v>
      </c>
      <c r="L1871" s="5">
        <v>32</v>
      </c>
      <c r="M1871" s="5">
        <v>0</v>
      </c>
      <c r="N1871" s="5">
        <v>13.32</v>
      </c>
      <c r="O1871" s="5">
        <v>0</v>
      </c>
      <c r="P1871" s="5">
        <v>3.16</v>
      </c>
      <c r="Q1871" s="5">
        <v>0.42</v>
      </c>
      <c r="R1871" s="5">
        <v>0</v>
      </c>
      <c r="S1871" s="5">
        <v>5417</v>
      </c>
    </row>
    <row r="1872" spans="1:19">
      <c r="A1872" s="2" t="s">
        <v>18282</v>
      </c>
      <c r="B1872" s="2" t="s">
        <v>18283</v>
      </c>
      <c r="C1872" s="2" t="s">
        <v>1431</v>
      </c>
      <c r="D1872" s="2" t="s">
        <v>13288</v>
      </c>
      <c r="E1872" s="2" t="s">
        <v>85</v>
      </c>
      <c r="F1872" s="2" t="s">
        <v>18284</v>
      </c>
      <c r="G1872" s="2" t="s">
        <v>266</v>
      </c>
      <c r="H1872" s="2" t="s">
        <v>13316</v>
      </c>
      <c r="I1872" s="2" t="s">
        <v>35</v>
      </c>
      <c r="J1872" s="9">
        <v>500</v>
      </c>
      <c r="K1872" s="9">
        <v>1968</v>
      </c>
      <c r="L1872" s="5">
        <v>63</v>
      </c>
      <c r="M1872" s="5">
        <v>1</v>
      </c>
      <c r="N1872" s="5">
        <v>48.65</v>
      </c>
      <c r="O1872" s="5">
        <v>47.08</v>
      </c>
      <c r="P1872" s="5">
        <v>3.2</v>
      </c>
      <c r="Q1872" s="5">
        <v>0.77</v>
      </c>
      <c r="R1872" s="5">
        <v>48.65</v>
      </c>
      <c r="S1872" s="5">
        <v>2916</v>
      </c>
    </row>
    <row r="1873" spans="1:19">
      <c r="A1873" s="2" t="s">
        <v>18285</v>
      </c>
      <c r="B1873" s="2" t="s">
        <v>1343</v>
      </c>
      <c r="C1873" s="2" t="s">
        <v>1893</v>
      </c>
      <c r="D1873" s="2" t="s">
        <v>829</v>
      </c>
      <c r="E1873" s="2" t="s">
        <v>112</v>
      </c>
      <c r="F1873" s="2" t="s">
        <v>7219</v>
      </c>
      <c r="G1873" s="2" t="s">
        <v>25</v>
      </c>
      <c r="H1873" s="2" t="s">
        <v>13316</v>
      </c>
      <c r="I1873" s="2" t="s">
        <v>699</v>
      </c>
      <c r="J1873" s="9">
        <v>700</v>
      </c>
      <c r="K1873" s="9">
        <v>1554</v>
      </c>
      <c r="L1873" s="5">
        <v>57</v>
      </c>
      <c r="M1873" s="5">
        <v>2</v>
      </c>
      <c r="N1873" s="5">
        <v>22.85</v>
      </c>
      <c r="O1873" s="5">
        <v>148.04</v>
      </c>
      <c r="P1873" s="5">
        <v>3.67</v>
      </c>
      <c r="Q1873" s="5">
        <v>0.4</v>
      </c>
      <c r="R1873" s="5">
        <v>11.42</v>
      </c>
      <c r="S1873" s="5">
        <v>5282</v>
      </c>
    </row>
    <row r="1874" spans="1:19">
      <c r="A1874" s="2" t="s">
        <v>18286</v>
      </c>
      <c r="B1874" s="2" t="s">
        <v>104</v>
      </c>
      <c r="C1874" s="2" t="s">
        <v>6051</v>
      </c>
      <c r="D1874" s="2" t="s">
        <v>1258</v>
      </c>
      <c r="E1874" s="2" t="s">
        <v>132</v>
      </c>
      <c r="F1874" s="2" t="s">
        <v>18287</v>
      </c>
      <c r="G1874" s="2" t="s">
        <v>87</v>
      </c>
      <c r="H1874" s="2" t="s">
        <v>13316</v>
      </c>
      <c r="I1874" s="2" t="s">
        <v>95</v>
      </c>
      <c r="J1874" s="9">
        <v>800</v>
      </c>
      <c r="K1874" s="9">
        <v>940</v>
      </c>
      <c r="L1874" s="5">
        <v>40</v>
      </c>
      <c r="M1874" s="5">
        <v>4</v>
      </c>
      <c r="N1874" s="5">
        <v>30.79</v>
      </c>
      <c r="O1874" s="5">
        <v>242.89</v>
      </c>
      <c r="P1874" s="5">
        <v>4.26</v>
      </c>
      <c r="Q1874" s="5">
        <v>0.77</v>
      </c>
      <c r="R1874" s="5">
        <v>7.7</v>
      </c>
      <c r="S1874" s="5">
        <v>2500</v>
      </c>
    </row>
    <row r="1875" spans="1:19">
      <c r="A1875" s="2" t="s">
        <v>18288</v>
      </c>
      <c r="B1875" s="2" t="s">
        <v>555</v>
      </c>
      <c r="C1875" s="2" t="s">
        <v>18289</v>
      </c>
      <c r="D1875" s="2" t="s">
        <v>18290</v>
      </c>
      <c r="E1875" s="2" t="s">
        <v>56</v>
      </c>
      <c r="F1875" s="2" t="s">
        <v>18291</v>
      </c>
      <c r="G1875" s="2" t="s">
        <v>87</v>
      </c>
      <c r="H1875" s="2" t="s">
        <v>13316</v>
      </c>
      <c r="I1875" s="2" t="s">
        <v>356</v>
      </c>
      <c r="J1875" s="9">
        <v>1000</v>
      </c>
      <c r="K1875" s="9">
        <v>1032</v>
      </c>
      <c r="L1875" s="5">
        <v>44</v>
      </c>
      <c r="M1875" s="5">
        <v>1</v>
      </c>
      <c r="N1875" s="5">
        <v>19.28</v>
      </c>
      <c r="O1875" s="5">
        <v>54.56</v>
      </c>
      <c r="P1875" s="5">
        <v>4.26</v>
      </c>
      <c r="Q1875" s="5">
        <v>0.44</v>
      </c>
      <c r="R1875" s="5">
        <v>19.28</v>
      </c>
      <c r="S1875" s="5">
        <v>5500</v>
      </c>
    </row>
    <row r="1876" spans="1:19">
      <c r="A1876" s="2" t="s">
        <v>18292</v>
      </c>
      <c r="B1876" s="2" t="s">
        <v>2641</v>
      </c>
      <c r="C1876" s="2" t="s">
        <v>1354</v>
      </c>
      <c r="D1876" s="2" t="s">
        <v>3588</v>
      </c>
      <c r="E1876" s="2" t="s">
        <v>40</v>
      </c>
      <c r="F1876" s="2" t="s">
        <v>897</v>
      </c>
      <c r="G1876" s="2" t="s">
        <v>34</v>
      </c>
      <c r="H1876" s="2" t="s">
        <v>13316</v>
      </c>
      <c r="I1876" s="2" t="s">
        <v>382</v>
      </c>
      <c r="J1876" s="9">
        <v>1000</v>
      </c>
      <c r="K1876" s="9">
        <v>2432</v>
      </c>
      <c r="L1876" s="5">
        <v>53</v>
      </c>
      <c r="M1876" s="5">
        <v>5</v>
      </c>
      <c r="N1876" s="5">
        <v>37.04</v>
      </c>
      <c r="O1876" s="5">
        <v>345.87</v>
      </c>
      <c r="P1876" s="5">
        <v>2.1800000000000002</v>
      </c>
      <c r="Q1876" s="5">
        <v>0.7</v>
      </c>
      <c r="R1876" s="5">
        <v>7.41</v>
      </c>
      <c r="S1876" s="5">
        <v>1500</v>
      </c>
    </row>
    <row r="1877" spans="1:19">
      <c r="A1877" s="2" t="s">
        <v>18293</v>
      </c>
      <c r="B1877" s="2" t="s">
        <v>18294</v>
      </c>
      <c r="C1877" s="2" t="s">
        <v>500</v>
      </c>
      <c r="D1877" s="2" t="s">
        <v>18295</v>
      </c>
      <c r="E1877" s="2" t="s">
        <v>48</v>
      </c>
      <c r="F1877" s="2" t="s">
        <v>18296</v>
      </c>
      <c r="G1877" s="2" t="s">
        <v>34</v>
      </c>
      <c r="H1877" s="2" t="s">
        <v>13316</v>
      </c>
      <c r="I1877" s="2" t="s">
        <v>382</v>
      </c>
      <c r="J1877" s="9">
        <v>1000</v>
      </c>
      <c r="K1877" s="9">
        <v>2250</v>
      </c>
      <c r="L1877" s="5">
        <v>58</v>
      </c>
      <c r="M1877" s="5">
        <v>1</v>
      </c>
      <c r="N1877" s="5">
        <v>37</v>
      </c>
      <c r="O1877" s="5">
        <v>59.27</v>
      </c>
      <c r="P1877" s="5">
        <v>2.58</v>
      </c>
      <c r="Q1877" s="5">
        <v>0.64</v>
      </c>
      <c r="R1877" s="5">
        <v>37</v>
      </c>
      <c r="S1877" s="5">
        <v>1499</v>
      </c>
    </row>
    <row r="1878" spans="1:19">
      <c r="A1878" s="2" t="s">
        <v>18297</v>
      </c>
      <c r="B1878" s="2" t="s">
        <v>90</v>
      </c>
      <c r="C1878" s="2" t="s">
        <v>18298</v>
      </c>
      <c r="D1878" s="2" t="s">
        <v>9852</v>
      </c>
      <c r="E1878" s="2" t="s">
        <v>432</v>
      </c>
      <c r="F1878" s="2" t="s">
        <v>8460</v>
      </c>
      <c r="G1878" s="2" t="s">
        <v>102</v>
      </c>
      <c r="H1878" s="2" t="s">
        <v>13316</v>
      </c>
      <c r="I1878" s="2" t="s">
        <v>248</v>
      </c>
      <c r="J1878" s="9">
        <v>700</v>
      </c>
      <c r="K1878" s="9">
        <v>2120</v>
      </c>
      <c r="L1878" s="5">
        <v>59</v>
      </c>
      <c r="M1878" s="5">
        <v>5</v>
      </c>
      <c r="N1878" s="5">
        <v>48.64</v>
      </c>
      <c r="O1878" s="5">
        <v>227.28</v>
      </c>
      <c r="P1878" s="5">
        <v>2.78</v>
      </c>
      <c r="Q1878" s="5">
        <v>0.82</v>
      </c>
      <c r="R1878" s="5">
        <v>9.73</v>
      </c>
      <c r="S1878" s="5">
        <v>2083</v>
      </c>
    </row>
    <row r="1879" spans="1:19">
      <c r="A1879" s="2" t="s">
        <v>18299</v>
      </c>
      <c r="B1879" s="2" t="s">
        <v>18300</v>
      </c>
      <c r="C1879" s="2" t="s">
        <v>633</v>
      </c>
      <c r="D1879" s="2" t="s">
        <v>2953</v>
      </c>
      <c r="E1879" s="2" t="s">
        <v>112</v>
      </c>
      <c r="F1879" s="2" t="s">
        <v>18301</v>
      </c>
      <c r="G1879" s="2" t="s">
        <v>50</v>
      </c>
      <c r="H1879" s="2" t="s">
        <v>13316</v>
      </c>
      <c r="I1879" s="2" t="s">
        <v>361</v>
      </c>
      <c r="J1879" s="9">
        <v>400</v>
      </c>
      <c r="K1879" s="9">
        <v>1788</v>
      </c>
      <c r="L1879" s="5">
        <v>47</v>
      </c>
      <c r="M1879" s="5">
        <v>4</v>
      </c>
      <c r="N1879" s="5">
        <v>31.5</v>
      </c>
      <c r="O1879" s="5">
        <v>256.89999999999998</v>
      </c>
      <c r="P1879" s="5">
        <v>2.63</v>
      </c>
      <c r="Q1879" s="5">
        <v>0.67</v>
      </c>
      <c r="R1879" s="5">
        <v>7.88</v>
      </c>
      <c r="S1879" s="5">
        <v>1499</v>
      </c>
    </row>
    <row r="1880" spans="1:19">
      <c r="A1880" s="2" t="s">
        <v>18302</v>
      </c>
      <c r="B1880" s="2" t="s">
        <v>2132</v>
      </c>
      <c r="C1880" s="2" t="s">
        <v>1773</v>
      </c>
      <c r="D1880" s="2" t="s">
        <v>18303</v>
      </c>
      <c r="E1880" s="2" t="s">
        <v>56</v>
      </c>
      <c r="F1880" s="2" t="s">
        <v>18304</v>
      </c>
      <c r="G1880" s="2" t="s">
        <v>102</v>
      </c>
      <c r="H1880" s="2" t="s">
        <v>13316</v>
      </c>
      <c r="I1880" s="2" t="s">
        <v>140</v>
      </c>
      <c r="J1880" s="9">
        <v>700</v>
      </c>
      <c r="K1880" s="9">
        <v>1866</v>
      </c>
      <c r="L1880" s="5">
        <v>69</v>
      </c>
      <c r="M1880" s="5">
        <v>6</v>
      </c>
      <c r="N1880" s="5">
        <v>49.34</v>
      </c>
      <c r="O1880" s="5">
        <v>237.54</v>
      </c>
      <c r="P1880" s="5">
        <v>3.7</v>
      </c>
      <c r="Q1880" s="5">
        <v>0.72</v>
      </c>
      <c r="R1880" s="5">
        <v>8.2200000000000006</v>
      </c>
      <c r="S1880" s="5">
        <v>1833</v>
      </c>
    </row>
    <row r="1881" spans="1:19">
      <c r="A1881" s="2" t="s">
        <v>18305</v>
      </c>
      <c r="B1881" s="2" t="s">
        <v>18306</v>
      </c>
      <c r="C1881" s="2" t="s">
        <v>18307</v>
      </c>
      <c r="D1881" s="2" t="s">
        <v>117</v>
      </c>
      <c r="E1881" s="2" t="s">
        <v>118</v>
      </c>
      <c r="F1881" s="2" t="s">
        <v>18308</v>
      </c>
      <c r="G1881" s="2" t="s">
        <v>150</v>
      </c>
      <c r="H1881" s="2" t="s">
        <v>13316</v>
      </c>
      <c r="I1881" s="2" t="s">
        <v>35</v>
      </c>
      <c r="J1881" s="9">
        <v>100</v>
      </c>
      <c r="K1881" s="9">
        <v>1136</v>
      </c>
      <c r="L1881" s="5">
        <v>18</v>
      </c>
      <c r="M1881" s="5">
        <v>0</v>
      </c>
      <c r="N1881" s="5">
        <v>10.85</v>
      </c>
      <c r="O1881" s="5">
        <v>0</v>
      </c>
      <c r="P1881" s="5">
        <v>1.58</v>
      </c>
      <c r="Q1881" s="5">
        <v>0.6</v>
      </c>
      <c r="R1881" s="5">
        <v>0</v>
      </c>
      <c r="S1881" s="5">
        <v>2040</v>
      </c>
    </row>
    <row r="1882" spans="1:19">
      <c r="A1882" s="2" t="s">
        <v>18309</v>
      </c>
      <c r="B1882" s="2" t="s">
        <v>9382</v>
      </c>
      <c r="C1882" s="2" t="s">
        <v>18310</v>
      </c>
      <c r="D1882" s="2" t="s">
        <v>1190</v>
      </c>
      <c r="E1882" s="2" t="s">
        <v>112</v>
      </c>
      <c r="F1882" s="2" t="s">
        <v>18311</v>
      </c>
      <c r="G1882" s="2" t="s">
        <v>50</v>
      </c>
      <c r="H1882" s="2" t="s">
        <v>13316</v>
      </c>
      <c r="I1882" s="2" t="s">
        <v>66</v>
      </c>
      <c r="J1882" s="9">
        <v>500</v>
      </c>
      <c r="K1882" s="9">
        <v>2127</v>
      </c>
      <c r="L1882" s="5">
        <v>40</v>
      </c>
      <c r="M1882" s="5">
        <v>1</v>
      </c>
      <c r="N1882" s="5">
        <v>25.49</v>
      </c>
      <c r="O1882" s="5">
        <v>72.22</v>
      </c>
      <c r="P1882" s="5">
        <v>1.88</v>
      </c>
      <c r="Q1882" s="5">
        <v>0.64</v>
      </c>
      <c r="R1882" s="5">
        <v>25.49</v>
      </c>
      <c r="S1882" s="5">
        <v>4500</v>
      </c>
    </row>
    <row r="1883" spans="1:19">
      <c r="A1883" s="2" t="s">
        <v>18312</v>
      </c>
      <c r="B1883" s="2" t="s">
        <v>18313</v>
      </c>
      <c r="C1883" s="2" t="s">
        <v>3033</v>
      </c>
      <c r="D1883" s="2" t="s">
        <v>2757</v>
      </c>
      <c r="E1883" s="2" t="s">
        <v>118</v>
      </c>
      <c r="F1883" s="2" t="s">
        <v>18314</v>
      </c>
      <c r="G1883" s="2" t="s">
        <v>344</v>
      </c>
      <c r="H1883" s="2" t="s">
        <v>13316</v>
      </c>
      <c r="I1883" s="2" t="s">
        <v>135</v>
      </c>
      <c r="J1883" s="9">
        <v>200</v>
      </c>
      <c r="K1883" s="9">
        <v>937</v>
      </c>
      <c r="L1883" s="5">
        <v>24</v>
      </c>
      <c r="M1883" s="5">
        <v>1</v>
      </c>
      <c r="N1883" s="5">
        <v>14.01</v>
      </c>
      <c r="O1883" s="5">
        <v>52.85</v>
      </c>
      <c r="P1883" s="5">
        <v>2.56</v>
      </c>
      <c r="Q1883" s="5">
        <v>0.57999999999999996</v>
      </c>
      <c r="R1883" s="5">
        <v>14.01</v>
      </c>
      <c r="S1883" s="5">
        <v>3230</v>
      </c>
    </row>
    <row r="1884" spans="1:19">
      <c r="A1884" s="2" t="s">
        <v>18315</v>
      </c>
      <c r="B1884" s="2" t="s">
        <v>358</v>
      </c>
      <c r="C1884" s="2" t="s">
        <v>1563</v>
      </c>
      <c r="D1884" s="2" t="s">
        <v>18316</v>
      </c>
      <c r="E1884" s="2" t="s">
        <v>281</v>
      </c>
      <c r="F1884" s="2" t="s">
        <v>18317</v>
      </c>
      <c r="G1884" s="2" t="s">
        <v>42</v>
      </c>
      <c r="H1884" s="2" t="s">
        <v>13316</v>
      </c>
      <c r="I1884" s="2" t="s">
        <v>162</v>
      </c>
      <c r="J1884" s="9">
        <v>500</v>
      </c>
      <c r="K1884" s="9">
        <v>991</v>
      </c>
      <c r="L1884" s="5">
        <v>40</v>
      </c>
      <c r="M1884" s="5">
        <v>4</v>
      </c>
      <c r="N1884" s="5">
        <v>24.6</v>
      </c>
      <c r="O1884" s="5">
        <v>202.41</v>
      </c>
      <c r="P1884" s="5">
        <v>4.04</v>
      </c>
      <c r="Q1884" s="5">
        <v>0.62</v>
      </c>
      <c r="R1884" s="5">
        <v>6.15</v>
      </c>
      <c r="S1884" s="5">
        <v>1844</v>
      </c>
    </row>
    <row r="1885" spans="1:19">
      <c r="A1885" s="2" t="s">
        <v>18318</v>
      </c>
      <c r="B1885" s="2" t="s">
        <v>18319</v>
      </c>
      <c r="C1885" s="2" t="s">
        <v>767</v>
      </c>
      <c r="D1885" s="2" t="s">
        <v>6913</v>
      </c>
      <c r="E1885" s="2" t="s">
        <v>1688</v>
      </c>
      <c r="F1885" s="2" t="s">
        <v>18320</v>
      </c>
      <c r="G1885" s="2" t="s">
        <v>94</v>
      </c>
      <c r="H1885" s="2" t="s">
        <v>13316</v>
      </c>
      <c r="I1885" s="2" t="s">
        <v>458</v>
      </c>
      <c r="J1885" s="9">
        <v>1000</v>
      </c>
      <c r="K1885" s="9">
        <v>2128</v>
      </c>
      <c r="L1885" s="5">
        <v>56</v>
      </c>
      <c r="M1885" s="5">
        <v>1</v>
      </c>
      <c r="N1885" s="5">
        <v>45.42</v>
      </c>
      <c r="O1885" s="5">
        <v>66.98</v>
      </c>
      <c r="P1885" s="5">
        <v>2.63</v>
      </c>
      <c r="Q1885" s="5">
        <v>0.81</v>
      </c>
      <c r="R1885" s="5">
        <v>45.42</v>
      </c>
      <c r="S1885" s="5">
        <v>3230</v>
      </c>
    </row>
    <row r="1886" spans="1:19">
      <c r="A1886" s="2" t="s">
        <v>18321</v>
      </c>
      <c r="B1886" s="2" t="s">
        <v>776</v>
      </c>
      <c r="C1886" s="2" t="s">
        <v>15970</v>
      </c>
      <c r="D1886" s="2" t="s">
        <v>18322</v>
      </c>
      <c r="E1886" s="2" t="s">
        <v>526</v>
      </c>
      <c r="F1886" s="2" t="s">
        <v>14192</v>
      </c>
      <c r="G1886" s="2" t="s">
        <v>344</v>
      </c>
      <c r="H1886" s="2" t="s">
        <v>13316</v>
      </c>
      <c r="I1886" s="2" t="s">
        <v>217</v>
      </c>
      <c r="J1886" s="9">
        <v>200</v>
      </c>
      <c r="K1886" s="9">
        <v>1005</v>
      </c>
      <c r="L1886" s="5">
        <v>15</v>
      </c>
      <c r="M1886" s="5">
        <v>1</v>
      </c>
      <c r="N1886" s="5">
        <v>6.8</v>
      </c>
      <c r="O1886" s="5">
        <v>66.2</v>
      </c>
      <c r="P1886" s="5">
        <v>1.49</v>
      </c>
      <c r="Q1886" s="5">
        <v>0.45</v>
      </c>
      <c r="R1886" s="5">
        <v>6.8</v>
      </c>
      <c r="S1886" s="5">
        <v>1900</v>
      </c>
    </row>
    <row r="1887" spans="1:19">
      <c r="A1887" s="2" t="s">
        <v>18323</v>
      </c>
      <c r="B1887" s="2" t="s">
        <v>1542</v>
      </c>
      <c r="C1887" s="2" t="s">
        <v>18324</v>
      </c>
      <c r="D1887" s="2" t="s">
        <v>18325</v>
      </c>
      <c r="E1887" s="2" t="s">
        <v>432</v>
      </c>
      <c r="F1887" s="2" t="s">
        <v>2016</v>
      </c>
      <c r="G1887" s="2" t="s">
        <v>161</v>
      </c>
      <c r="H1887" s="2" t="s">
        <v>13316</v>
      </c>
      <c r="I1887" s="2" t="s">
        <v>95</v>
      </c>
      <c r="J1887" s="9">
        <v>300</v>
      </c>
      <c r="K1887" s="9">
        <v>927</v>
      </c>
      <c r="L1887" s="5">
        <v>32</v>
      </c>
      <c r="M1887" s="5">
        <v>0</v>
      </c>
      <c r="N1887" s="5">
        <v>13.31</v>
      </c>
      <c r="O1887" s="5">
        <v>0</v>
      </c>
      <c r="P1887" s="5">
        <v>3.45</v>
      </c>
      <c r="Q1887" s="5">
        <v>0.42</v>
      </c>
      <c r="R1887" s="5">
        <v>0</v>
      </c>
      <c r="S1887" s="5">
        <v>7800</v>
      </c>
    </row>
    <row r="1888" spans="1:19">
      <c r="A1888" s="2" t="s">
        <v>18326</v>
      </c>
      <c r="B1888" s="2" t="s">
        <v>325</v>
      </c>
      <c r="C1888" s="2" t="s">
        <v>15897</v>
      </c>
      <c r="D1888" s="2" t="s">
        <v>2549</v>
      </c>
      <c r="E1888" s="2" t="s">
        <v>48</v>
      </c>
      <c r="F1888" s="2" t="s">
        <v>18327</v>
      </c>
      <c r="G1888" s="2" t="s">
        <v>25</v>
      </c>
      <c r="H1888" s="2" t="s">
        <v>13316</v>
      </c>
      <c r="I1888" s="2" t="s">
        <v>183</v>
      </c>
      <c r="J1888" s="9">
        <v>700</v>
      </c>
      <c r="K1888" s="9">
        <v>2251</v>
      </c>
      <c r="L1888" s="5">
        <v>51</v>
      </c>
      <c r="M1888" s="5">
        <v>1</v>
      </c>
      <c r="N1888" s="5">
        <v>41.02</v>
      </c>
      <c r="O1888" s="5">
        <v>57.2</v>
      </c>
      <c r="P1888" s="5">
        <v>2.27</v>
      </c>
      <c r="Q1888" s="5">
        <v>0.8</v>
      </c>
      <c r="R1888" s="5">
        <v>41.02</v>
      </c>
      <c r="S1888" s="5">
        <v>2986</v>
      </c>
    </row>
    <row r="1889" spans="1:19">
      <c r="A1889" s="2" t="s">
        <v>18328</v>
      </c>
      <c r="B1889" s="2" t="s">
        <v>18329</v>
      </c>
      <c r="C1889" s="2" t="s">
        <v>13263</v>
      </c>
      <c r="D1889" s="2" t="s">
        <v>175</v>
      </c>
      <c r="E1889" s="2" t="s">
        <v>23</v>
      </c>
      <c r="F1889" s="2" t="s">
        <v>18330</v>
      </c>
      <c r="G1889" s="2" t="s">
        <v>50</v>
      </c>
      <c r="H1889" s="2" t="s">
        <v>13316</v>
      </c>
      <c r="I1889" s="2" t="s">
        <v>313</v>
      </c>
      <c r="J1889" s="9">
        <v>100</v>
      </c>
      <c r="K1889" s="9">
        <v>625</v>
      </c>
      <c r="L1889" s="5">
        <v>14</v>
      </c>
      <c r="M1889" s="5">
        <v>1</v>
      </c>
      <c r="N1889" s="5">
        <v>8.6999999999999993</v>
      </c>
      <c r="O1889" s="5">
        <v>40.130000000000003</v>
      </c>
      <c r="P1889" s="5">
        <v>2.2400000000000002</v>
      </c>
      <c r="Q1889" s="5">
        <v>0.62</v>
      </c>
      <c r="R1889" s="5">
        <v>8.6999999999999993</v>
      </c>
      <c r="S1889" s="5">
        <v>3230</v>
      </c>
    </row>
    <row r="1890" spans="1:19">
      <c r="A1890" s="2" t="s">
        <v>18331</v>
      </c>
      <c r="B1890" s="2" t="s">
        <v>18332</v>
      </c>
      <c r="C1890" s="2" t="s">
        <v>573</v>
      </c>
      <c r="D1890" s="2" t="s">
        <v>4589</v>
      </c>
      <c r="E1890" s="2" t="s">
        <v>112</v>
      </c>
      <c r="F1890" s="2" t="s">
        <v>18332</v>
      </c>
      <c r="G1890" s="2" t="s">
        <v>25</v>
      </c>
      <c r="H1890" s="2" t="s">
        <v>13316</v>
      </c>
      <c r="I1890" s="2" t="s">
        <v>177</v>
      </c>
      <c r="J1890" s="9">
        <v>800</v>
      </c>
      <c r="K1890" s="9">
        <v>2310</v>
      </c>
      <c r="L1890" s="5">
        <v>81</v>
      </c>
      <c r="M1890" s="5">
        <v>9</v>
      </c>
      <c r="N1890" s="5">
        <v>55.35</v>
      </c>
      <c r="O1890" s="5">
        <v>530.01</v>
      </c>
      <c r="P1890" s="5">
        <v>3.51</v>
      </c>
      <c r="Q1890" s="5">
        <v>0.68</v>
      </c>
      <c r="R1890" s="5">
        <v>6.15</v>
      </c>
      <c r="S1890" s="5">
        <v>2000</v>
      </c>
    </row>
    <row r="1891" spans="1:19">
      <c r="A1891" s="2" t="s">
        <v>18333</v>
      </c>
      <c r="B1891" s="2" t="s">
        <v>5757</v>
      </c>
      <c r="C1891" s="2" t="s">
        <v>18334</v>
      </c>
      <c r="D1891" s="2" t="s">
        <v>2602</v>
      </c>
      <c r="E1891" s="2" t="s">
        <v>258</v>
      </c>
      <c r="F1891" s="2" t="s">
        <v>18335</v>
      </c>
      <c r="G1891" s="2" t="s">
        <v>94</v>
      </c>
      <c r="H1891" s="2" t="s">
        <v>13316</v>
      </c>
      <c r="I1891" s="2" t="s">
        <v>35</v>
      </c>
      <c r="J1891" s="9">
        <v>200</v>
      </c>
      <c r="K1891" s="9">
        <v>2062</v>
      </c>
      <c r="L1891" s="5">
        <v>91</v>
      </c>
      <c r="M1891" s="5">
        <v>2</v>
      </c>
      <c r="N1891" s="5">
        <v>53.75</v>
      </c>
      <c r="O1891" s="5">
        <v>111.89</v>
      </c>
      <c r="P1891" s="5">
        <v>4.41</v>
      </c>
      <c r="Q1891" s="5">
        <v>0.59</v>
      </c>
      <c r="R1891" s="5">
        <v>26.88</v>
      </c>
      <c r="S1891" s="5">
        <v>2500</v>
      </c>
    </row>
    <row r="1892" spans="1:19">
      <c r="A1892" s="2" t="s">
        <v>18336</v>
      </c>
      <c r="B1892" s="2" t="s">
        <v>1470</v>
      </c>
      <c r="C1892" s="2" t="s">
        <v>5169</v>
      </c>
      <c r="D1892" s="2" t="s">
        <v>1886</v>
      </c>
      <c r="E1892" s="2" t="s">
        <v>40</v>
      </c>
      <c r="F1892" s="2" t="s">
        <v>18337</v>
      </c>
      <c r="G1892" s="2" t="s">
        <v>190</v>
      </c>
      <c r="H1892" s="2" t="s">
        <v>13316</v>
      </c>
      <c r="I1892" s="2" t="s">
        <v>35</v>
      </c>
      <c r="J1892" s="9">
        <v>800</v>
      </c>
      <c r="K1892" s="9">
        <v>1895</v>
      </c>
      <c r="L1892" s="5">
        <v>62</v>
      </c>
      <c r="M1892" s="5">
        <v>1</v>
      </c>
      <c r="N1892" s="5">
        <v>25.95</v>
      </c>
      <c r="O1892" s="5">
        <v>73.33</v>
      </c>
      <c r="P1892" s="5">
        <v>3.27</v>
      </c>
      <c r="Q1892" s="5">
        <v>0.42</v>
      </c>
      <c r="R1892" s="5">
        <v>25.95</v>
      </c>
      <c r="S1892" s="5">
        <v>3500</v>
      </c>
    </row>
    <row r="1893" spans="1:19">
      <c r="A1893" s="2" t="s">
        <v>18338</v>
      </c>
      <c r="B1893" s="2" t="s">
        <v>799</v>
      </c>
      <c r="C1893" s="2" t="s">
        <v>5670</v>
      </c>
      <c r="D1893" s="2" t="s">
        <v>1886</v>
      </c>
      <c r="E1893" s="2" t="s">
        <v>40</v>
      </c>
      <c r="F1893" s="2" t="s">
        <v>18339</v>
      </c>
      <c r="G1893" s="2" t="s">
        <v>102</v>
      </c>
      <c r="H1893" s="2" t="s">
        <v>13316</v>
      </c>
      <c r="I1893" s="2" t="s">
        <v>140</v>
      </c>
      <c r="J1893" s="9">
        <v>200</v>
      </c>
      <c r="K1893" s="9">
        <v>2475</v>
      </c>
      <c r="L1893" s="5">
        <v>51</v>
      </c>
      <c r="M1893" s="5">
        <v>0</v>
      </c>
      <c r="N1893" s="5">
        <v>23.37</v>
      </c>
      <c r="O1893" s="5">
        <v>0</v>
      </c>
      <c r="P1893" s="5">
        <v>2.06</v>
      </c>
      <c r="Q1893" s="5">
        <v>0.46</v>
      </c>
      <c r="R1893" s="5">
        <v>0</v>
      </c>
      <c r="S1893" s="5">
        <v>1384</v>
      </c>
    </row>
    <row r="1894" spans="1:19">
      <c r="A1894" s="2" t="s">
        <v>18340</v>
      </c>
      <c r="B1894" s="2" t="s">
        <v>2253</v>
      </c>
      <c r="C1894" s="2" t="s">
        <v>3033</v>
      </c>
      <c r="D1894" s="2" t="s">
        <v>63</v>
      </c>
      <c r="E1894" s="2" t="s">
        <v>32</v>
      </c>
      <c r="F1894" s="2" t="s">
        <v>18341</v>
      </c>
      <c r="G1894" s="2" t="s">
        <v>134</v>
      </c>
      <c r="H1894" s="2" t="s">
        <v>13316</v>
      </c>
      <c r="I1894" s="2" t="s">
        <v>95</v>
      </c>
      <c r="J1894" s="9">
        <v>600</v>
      </c>
      <c r="K1894" s="9">
        <v>2498</v>
      </c>
      <c r="L1894" s="5">
        <v>56</v>
      </c>
      <c r="M1894" s="5">
        <v>0</v>
      </c>
      <c r="N1894" s="5">
        <v>30.42</v>
      </c>
      <c r="O1894" s="5">
        <v>0</v>
      </c>
      <c r="P1894" s="5">
        <v>2.2400000000000002</v>
      </c>
      <c r="Q1894" s="5">
        <v>0.54</v>
      </c>
      <c r="R1894" s="5">
        <v>0</v>
      </c>
      <c r="S1894" s="5">
        <v>1384</v>
      </c>
    </row>
    <row r="1895" spans="1:19">
      <c r="A1895" s="2" t="s">
        <v>18342</v>
      </c>
      <c r="B1895" s="2" t="s">
        <v>505</v>
      </c>
      <c r="C1895" s="2" t="s">
        <v>21</v>
      </c>
      <c r="D1895" s="2" t="s">
        <v>5213</v>
      </c>
      <c r="E1895" s="2" t="s">
        <v>23</v>
      </c>
      <c r="F1895" s="2" t="s">
        <v>18343</v>
      </c>
      <c r="G1895" s="2" t="s">
        <v>58</v>
      </c>
      <c r="H1895" s="2" t="s">
        <v>13316</v>
      </c>
      <c r="I1895" s="2" t="s">
        <v>300</v>
      </c>
      <c r="J1895" s="9">
        <v>300</v>
      </c>
      <c r="K1895" s="9">
        <v>1158</v>
      </c>
      <c r="L1895" s="5">
        <v>24</v>
      </c>
      <c r="M1895" s="5">
        <v>0</v>
      </c>
      <c r="N1895" s="5">
        <v>19.010000000000002</v>
      </c>
      <c r="O1895" s="5">
        <v>0</v>
      </c>
      <c r="P1895" s="5">
        <v>2.0699999999999998</v>
      </c>
      <c r="Q1895" s="5">
        <v>0.79</v>
      </c>
      <c r="R1895" s="5">
        <v>0</v>
      </c>
      <c r="S1895" s="5">
        <v>3228</v>
      </c>
    </row>
    <row r="1896" spans="1:19">
      <c r="A1896" s="2" t="s">
        <v>18344</v>
      </c>
      <c r="B1896" s="2" t="s">
        <v>18345</v>
      </c>
      <c r="C1896" s="2" t="s">
        <v>18346</v>
      </c>
      <c r="D1896" s="2" t="s">
        <v>3880</v>
      </c>
      <c r="E1896" s="2" t="s">
        <v>112</v>
      </c>
      <c r="F1896" s="2" t="s">
        <v>18347</v>
      </c>
      <c r="G1896" s="2" t="s">
        <v>65</v>
      </c>
      <c r="H1896" s="2" t="s">
        <v>13316</v>
      </c>
      <c r="I1896" s="2" t="s">
        <v>699</v>
      </c>
      <c r="J1896" s="9">
        <v>300</v>
      </c>
      <c r="K1896" s="9">
        <v>1435</v>
      </c>
      <c r="L1896" s="5">
        <v>35</v>
      </c>
      <c r="M1896" s="5">
        <v>0</v>
      </c>
      <c r="N1896" s="5">
        <v>21.65</v>
      </c>
      <c r="O1896" s="5">
        <v>0</v>
      </c>
      <c r="P1896" s="5">
        <v>2.44</v>
      </c>
      <c r="Q1896" s="5">
        <v>0.62</v>
      </c>
      <c r="R1896" s="5">
        <v>0</v>
      </c>
      <c r="S1896" s="5">
        <v>1384</v>
      </c>
    </row>
    <row r="1897" spans="1:19">
      <c r="A1897" s="2" t="s">
        <v>18348</v>
      </c>
      <c r="B1897" s="2" t="s">
        <v>13941</v>
      </c>
      <c r="C1897" s="2" t="s">
        <v>3050</v>
      </c>
      <c r="D1897" s="2" t="s">
        <v>138</v>
      </c>
      <c r="E1897" s="2" t="s">
        <v>40</v>
      </c>
      <c r="F1897" s="2" t="s">
        <v>4687</v>
      </c>
      <c r="G1897" s="2" t="s">
        <v>150</v>
      </c>
      <c r="H1897" s="2" t="s">
        <v>13316</v>
      </c>
      <c r="I1897" s="2" t="s">
        <v>135</v>
      </c>
      <c r="J1897" s="9">
        <v>500</v>
      </c>
      <c r="K1897" s="9">
        <v>841</v>
      </c>
      <c r="L1897" s="5">
        <v>30</v>
      </c>
      <c r="M1897" s="5">
        <v>0</v>
      </c>
      <c r="N1897" s="5">
        <v>15.24</v>
      </c>
      <c r="O1897" s="5">
        <v>0</v>
      </c>
      <c r="P1897" s="5">
        <v>3.57</v>
      </c>
      <c r="Q1897" s="5">
        <v>0.51</v>
      </c>
      <c r="R1897" s="5">
        <v>0</v>
      </c>
      <c r="S1897" s="5">
        <v>3519</v>
      </c>
    </row>
    <row r="1898" spans="1:19">
      <c r="A1898" s="2" t="s">
        <v>18349</v>
      </c>
      <c r="B1898" s="2" t="s">
        <v>1824</v>
      </c>
      <c r="C1898" s="2" t="s">
        <v>1647</v>
      </c>
      <c r="D1898" s="2" t="s">
        <v>18350</v>
      </c>
      <c r="E1898" s="2" t="s">
        <v>953</v>
      </c>
      <c r="F1898" s="2" t="s">
        <v>8261</v>
      </c>
      <c r="G1898" s="2" t="s">
        <v>65</v>
      </c>
      <c r="H1898" s="2" t="s">
        <v>13316</v>
      </c>
      <c r="I1898" s="2" t="s">
        <v>135</v>
      </c>
      <c r="J1898" s="9">
        <v>500</v>
      </c>
      <c r="K1898" s="9">
        <v>1067</v>
      </c>
      <c r="L1898" s="5">
        <v>45</v>
      </c>
      <c r="M1898" s="5">
        <v>0</v>
      </c>
      <c r="N1898" s="5">
        <v>36.6</v>
      </c>
      <c r="O1898" s="5">
        <v>0</v>
      </c>
      <c r="P1898" s="5">
        <v>4.22</v>
      </c>
      <c r="Q1898" s="5">
        <v>0.81</v>
      </c>
      <c r="R1898" s="5">
        <v>0</v>
      </c>
      <c r="S1898" s="5">
        <v>2500</v>
      </c>
    </row>
    <row r="1899" spans="1:19">
      <c r="A1899" s="2" t="s">
        <v>18351</v>
      </c>
      <c r="B1899" s="2" t="s">
        <v>539</v>
      </c>
      <c r="C1899" s="2" t="s">
        <v>1168</v>
      </c>
      <c r="D1899" s="2" t="s">
        <v>9396</v>
      </c>
      <c r="E1899" s="2" t="s">
        <v>953</v>
      </c>
      <c r="F1899" s="2" t="s">
        <v>18352</v>
      </c>
      <c r="G1899" s="2" t="s">
        <v>87</v>
      </c>
      <c r="H1899" s="2" t="s">
        <v>13316</v>
      </c>
      <c r="I1899" s="2" t="s">
        <v>248</v>
      </c>
      <c r="J1899" s="9">
        <v>500</v>
      </c>
      <c r="K1899" s="9">
        <v>1341</v>
      </c>
      <c r="L1899" s="5">
        <v>55</v>
      </c>
      <c r="M1899" s="5">
        <v>0</v>
      </c>
      <c r="N1899" s="5">
        <v>33.82</v>
      </c>
      <c r="O1899" s="5">
        <v>0</v>
      </c>
      <c r="P1899" s="5">
        <v>4.0999999999999996</v>
      </c>
      <c r="Q1899" s="5">
        <v>0.61</v>
      </c>
      <c r="R1899" s="5">
        <v>0</v>
      </c>
      <c r="S1899" s="5">
        <v>2000</v>
      </c>
    </row>
    <row r="1900" spans="1:19">
      <c r="A1900" s="2" t="s">
        <v>18353</v>
      </c>
      <c r="B1900" s="2" t="s">
        <v>10812</v>
      </c>
      <c r="C1900" s="2" t="s">
        <v>18009</v>
      </c>
      <c r="D1900" s="2" t="s">
        <v>117</v>
      </c>
      <c r="E1900" s="2" t="s">
        <v>118</v>
      </c>
      <c r="F1900" s="2" t="s">
        <v>18354</v>
      </c>
      <c r="G1900" s="2" t="s">
        <v>150</v>
      </c>
      <c r="H1900" s="2" t="s">
        <v>13316</v>
      </c>
      <c r="I1900" s="2" t="s">
        <v>248</v>
      </c>
      <c r="J1900" s="9">
        <v>1000</v>
      </c>
      <c r="K1900" s="9">
        <v>1424</v>
      </c>
      <c r="L1900" s="5">
        <v>59</v>
      </c>
      <c r="M1900" s="5">
        <v>1</v>
      </c>
      <c r="N1900" s="5">
        <v>46.27</v>
      </c>
      <c r="O1900" s="5">
        <v>68.7</v>
      </c>
      <c r="P1900" s="5">
        <v>4.1399999999999997</v>
      </c>
      <c r="Q1900" s="5">
        <v>0.78</v>
      </c>
      <c r="R1900" s="5">
        <v>46.27</v>
      </c>
      <c r="S1900" s="5">
        <v>2306</v>
      </c>
    </row>
    <row r="1901" spans="1:19">
      <c r="A1901" s="2" t="s">
        <v>18355</v>
      </c>
      <c r="B1901" s="2" t="s">
        <v>1256</v>
      </c>
      <c r="C1901" s="2" t="s">
        <v>18356</v>
      </c>
      <c r="D1901" s="2" t="s">
        <v>18357</v>
      </c>
      <c r="E1901" s="2" t="s">
        <v>112</v>
      </c>
      <c r="F1901" s="2" t="s">
        <v>18358</v>
      </c>
      <c r="G1901" s="2" t="s">
        <v>253</v>
      </c>
      <c r="H1901" s="2" t="s">
        <v>13316</v>
      </c>
      <c r="I1901" s="2" t="s">
        <v>80</v>
      </c>
      <c r="J1901" s="9">
        <v>300</v>
      </c>
      <c r="K1901" s="9">
        <v>1577</v>
      </c>
      <c r="L1901" s="5">
        <v>39</v>
      </c>
      <c r="M1901" s="5">
        <v>1</v>
      </c>
      <c r="N1901" s="5">
        <v>25.51</v>
      </c>
      <c r="O1901" s="5">
        <v>55.09</v>
      </c>
      <c r="P1901" s="5">
        <v>2.4700000000000002</v>
      </c>
      <c r="Q1901" s="5">
        <v>0.65</v>
      </c>
      <c r="R1901" s="5">
        <v>25.51</v>
      </c>
      <c r="S1901" s="5">
        <v>2000</v>
      </c>
    </row>
    <row r="1902" spans="1:19">
      <c r="A1902" s="2" t="s">
        <v>18359</v>
      </c>
      <c r="B1902" s="2" t="s">
        <v>5577</v>
      </c>
      <c r="C1902" s="2" t="s">
        <v>18360</v>
      </c>
      <c r="D1902" s="2" t="s">
        <v>18361</v>
      </c>
      <c r="E1902" s="2" t="s">
        <v>132</v>
      </c>
      <c r="F1902" s="2" t="s">
        <v>18362</v>
      </c>
      <c r="G1902" s="2" t="s">
        <v>94</v>
      </c>
      <c r="H1902" s="2" t="s">
        <v>13316</v>
      </c>
      <c r="I1902" s="2" t="s">
        <v>206</v>
      </c>
      <c r="J1902" s="9">
        <v>400</v>
      </c>
      <c r="K1902" s="9">
        <v>1641</v>
      </c>
      <c r="L1902" s="5">
        <v>73</v>
      </c>
      <c r="M1902" s="5">
        <v>0</v>
      </c>
      <c r="N1902" s="5">
        <v>39.729999999999997</v>
      </c>
      <c r="O1902" s="5">
        <v>0</v>
      </c>
      <c r="P1902" s="5">
        <v>4.45</v>
      </c>
      <c r="Q1902" s="5">
        <v>0.54</v>
      </c>
      <c r="R1902" s="5">
        <v>0</v>
      </c>
      <c r="S1902" s="5">
        <v>2000</v>
      </c>
    </row>
    <row r="1903" spans="1:19">
      <c r="A1903" s="2" t="s">
        <v>18363</v>
      </c>
      <c r="B1903" s="2" t="s">
        <v>18364</v>
      </c>
      <c r="C1903" s="2" t="s">
        <v>18365</v>
      </c>
      <c r="D1903" s="2" t="s">
        <v>5710</v>
      </c>
      <c r="E1903" s="2" t="s">
        <v>40</v>
      </c>
      <c r="F1903" s="2" t="s">
        <v>12082</v>
      </c>
      <c r="G1903" s="2" t="s">
        <v>260</v>
      </c>
      <c r="H1903" s="2" t="s">
        <v>13316</v>
      </c>
      <c r="I1903" s="2" t="s">
        <v>382</v>
      </c>
      <c r="J1903" s="9">
        <v>500</v>
      </c>
      <c r="K1903" s="9">
        <v>1608</v>
      </c>
      <c r="L1903" s="5">
        <v>32</v>
      </c>
      <c r="M1903" s="5">
        <v>2</v>
      </c>
      <c r="N1903" s="5">
        <v>21.94</v>
      </c>
      <c r="O1903" s="5">
        <v>117.34</v>
      </c>
      <c r="P1903" s="5">
        <v>1.99</v>
      </c>
      <c r="Q1903" s="5">
        <v>0.69</v>
      </c>
      <c r="R1903" s="5">
        <v>10.97</v>
      </c>
      <c r="S1903" s="5">
        <v>3230</v>
      </c>
    </row>
    <row r="1904" spans="1:19">
      <c r="A1904" s="2" t="s">
        <v>18366</v>
      </c>
      <c r="B1904" s="2" t="s">
        <v>18367</v>
      </c>
      <c r="C1904" s="2" t="s">
        <v>2834</v>
      </c>
      <c r="D1904" s="2" t="s">
        <v>13656</v>
      </c>
      <c r="E1904" s="2" t="s">
        <v>23</v>
      </c>
      <c r="F1904" s="2" t="s">
        <v>18368</v>
      </c>
      <c r="G1904" s="2" t="s">
        <v>312</v>
      </c>
      <c r="H1904" s="2" t="s">
        <v>13316</v>
      </c>
      <c r="I1904" s="2" t="s">
        <v>361</v>
      </c>
      <c r="J1904" s="9">
        <v>500</v>
      </c>
      <c r="K1904" s="9">
        <v>561</v>
      </c>
      <c r="L1904" s="5">
        <v>24</v>
      </c>
      <c r="M1904" s="5">
        <v>0</v>
      </c>
      <c r="N1904" s="5">
        <v>12</v>
      </c>
      <c r="O1904" s="5">
        <v>0</v>
      </c>
      <c r="P1904" s="5">
        <v>4.28</v>
      </c>
      <c r="Q1904" s="5">
        <v>0.5</v>
      </c>
      <c r="R1904" s="5">
        <v>0</v>
      </c>
      <c r="S1904" s="5">
        <v>4000</v>
      </c>
    </row>
    <row r="1905" spans="1:19">
      <c r="A1905" s="2" t="s">
        <v>18369</v>
      </c>
      <c r="B1905" s="2" t="s">
        <v>555</v>
      </c>
      <c r="C1905" s="2" t="s">
        <v>18370</v>
      </c>
      <c r="D1905" s="2" t="s">
        <v>1305</v>
      </c>
      <c r="E1905" s="2" t="s">
        <v>40</v>
      </c>
      <c r="F1905" s="2" t="s">
        <v>6648</v>
      </c>
      <c r="G1905" s="2" t="s">
        <v>161</v>
      </c>
      <c r="H1905" s="2" t="s">
        <v>13316</v>
      </c>
      <c r="I1905" s="2" t="s">
        <v>95</v>
      </c>
      <c r="J1905" s="9">
        <v>700</v>
      </c>
      <c r="K1905" s="9">
        <v>1884</v>
      </c>
      <c r="L1905" s="5">
        <v>52</v>
      </c>
      <c r="M1905" s="5">
        <v>4</v>
      </c>
      <c r="N1905" s="5">
        <v>21.51</v>
      </c>
      <c r="O1905" s="5">
        <v>173.75</v>
      </c>
      <c r="P1905" s="5">
        <v>2.76</v>
      </c>
      <c r="Q1905" s="5">
        <v>0.41</v>
      </c>
      <c r="R1905" s="5">
        <v>5.38</v>
      </c>
      <c r="S1905" s="5">
        <v>1400</v>
      </c>
    </row>
    <row r="1906" spans="1:19">
      <c r="A1906" s="2" t="s">
        <v>18371</v>
      </c>
      <c r="B1906" s="2" t="s">
        <v>18372</v>
      </c>
      <c r="C1906" s="2" t="s">
        <v>18373</v>
      </c>
      <c r="D1906" s="2" t="s">
        <v>3787</v>
      </c>
      <c r="E1906" s="2" t="s">
        <v>850</v>
      </c>
      <c r="F1906" s="2" t="s">
        <v>18126</v>
      </c>
      <c r="G1906" s="2" t="s">
        <v>134</v>
      </c>
      <c r="H1906" s="2" t="s">
        <v>13316</v>
      </c>
      <c r="I1906" s="2" t="s">
        <v>183</v>
      </c>
      <c r="J1906" s="9">
        <v>700</v>
      </c>
      <c r="K1906" s="9">
        <v>1317</v>
      </c>
      <c r="L1906" s="5">
        <v>47</v>
      </c>
      <c r="M1906" s="5">
        <v>1</v>
      </c>
      <c r="N1906" s="5">
        <v>29.39</v>
      </c>
      <c r="O1906" s="5">
        <v>65.45</v>
      </c>
      <c r="P1906" s="5">
        <v>3.57</v>
      </c>
      <c r="Q1906" s="5">
        <v>0.63</v>
      </c>
      <c r="R1906" s="5">
        <v>29.39</v>
      </c>
      <c r="S1906" s="5">
        <v>1500</v>
      </c>
    </row>
    <row r="1907" spans="1:19">
      <c r="A1907" s="2" t="s">
        <v>18374</v>
      </c>
      <c r="B1907" s="2" t="s">
        <v>18375</v>
      </c>
      <c r="C1907" s="2" t="s">
        <v>30</v>
      </c>
      <c r="D1907" s="2" t="s">
        <v>1603</v>
      </c>
      <c r="E1907" s="2" t="s">
        <v>32</v>
      </c>
      <c r="F1907" s="2" t="s">
        <v>18376</v>
      </c>
      <c r="G1907" s="2" t="s">
        <v>167</v>
      </c>
      <c r="H1907" s="2" t="s">
        <v>13316</v>
      </c>
      <c r="I1907" s="2" t="s">
        <v>135</v>
      </c>
      <c r="J1907" s="9">
        <v>400</v>
      </c>
      <c r="K1907" s="9">
        <v>1828</v>
      </c>
      <c r="L1907" s="5">
        <v>29</v>
      </c>
      <c r="M1907" s="5">
        <v>2</v>
      </c>
      <c r="N1907" s="5">
        <v>13.73</v>
      </c>
      <c r="O1907" s="5">
        <v>113.93</v>
      </c>
      <c r="P1907" s="5">
        <v>1.59</v>
      </c>
      <c r="Q1907" s="5">
        <v>0.47</v>
      </c>
      <c r="R1907" s="5">
        <v>6.86</v>
      </c>
      <c r="S1907" s="5">
        <v>1846</v>
      </c>
    </row>
    <row r="1908" spans="1:19">
      <c r="A1908" s="2" t="s">
        <v>18377</v>
      </c>
      <c r="B1908" s="2" t="s">
        <v>950</v>
      </c>
      <c r="C1908" s="2" t="s">
        <v>18378</v>
      </c>
      <c r="D1908" s="2" t="s">
        <v>5710</v>
      </c>
      <c r="E1908" s="2" t="s">
        <v>40</v>
      </c>
      <c r="F1908" s="2" t="s">
        <v>18379</v>
      </c>
      <c r="G1908" s="2" t="s">
        <v>150</v>
      </c>
      <c r="H1908" s="2" t="s">
        <v>13316</v>
      </c>
      <c r="I1908" s="2" t="s">
        <v>361</v>
      </c>
      <c r="J1908" s="9">
        <v>500</v>
      </c>
      <c r="K1908" s="9">
        <v>2230</v>
      </c>
      <c r="L1908" s="5">
        <v>93</v>
      </c>
      <c r="M1908" s="5">
        <v>0</v>
      </c>
      <c r="N1908" s="5">
        <v>59.64</v>
      </c>
      <c r="O1908" s="5">
        <v>0</v>
      </c>
      <c r="P1908" s="5">
        <v>4.17</v>
      </c>
      <c r="Q1908" s="5">
        <v>0.64</v>
      </c>
      <c r="R1908" s="5">
        <v>0</v>
      </c>
      <c r="S1908" s="5">
        <v>1500</v>
      </c>
    </row>
    <row r="1909" spans="1:19">
      <c r="A1909" s="2" t="s">
        <v>18380</v>
      </c>
      <c r="B1909" s="2" t="s">
        <v>13921</v>
      </c>
      <c r="C1909" s="2" t="s">
        <v>864</v>
      </c>
      <c r="D1909" s="2" t="s">
        <v>2338</v>
      </c>
      <c r="E1909" s="2" t="s">
        <v>23</v>
      </c>
      <c r="F1909" s="2" t="s">
        <v>3419</v>
      </c>
      <c r="G1909" s="2" t="s">
        <v>25</v>
      </c>
      <c r="H1909" s="2" t="s">
        <v>13316</v>
      </c>
      <c r="I1909" s="2" t="s">
        <v>73</v>
      </c>
      <c r="J1909" s="9">
        <v>1000</v>
      </c>
      <c r="K1909" s="9">
        <v>1936</v>
      </c>
      <c r="L1909" s="5">
        <v>84</v>
      </c>
      <c r="M1909" s="5">
        <v>9</v>
      </c>
      <c r="N1909" s="5">
        <v>68.84</v>
      </c>
      <c r="O1909" s="5">
        <v>550.27</v>
      </c>
      <c r="P1909" s="5">
        <v>4.34</v>
      </c>
      <c r="Q1909" s="5">
        <v>0.82</v>
      </c>
      <c r="R1909" s="5">
        <v>7.65</v>
      </c>
      <c r="S1909" s="5">
        <v>1846</v>
      </c>
    </row>
    <row r="1910" spans="1:19">
      <c r="A1910" s="2" t="s">
        <v>18381</v>
      </c>
      <c r="B1910" s="2" t="s">
        <v>12223</v>
      </c>
      <c r="C1910" s="2" t="s">
        <v>3033</v>
      </c>
      <c r="D1910" s="2" t="s">
        <v>731</v>
      </c>
      <c r="E1910" s="2" t="s">
        <v>100</v>
      </c>
      <c r="F1910" s="2" t="s">
        <v>18382</v>
      </c>
      <c r="G1910" s="2" t="s">
        <v>65</v>
      </c>
      <c r="H1910" s="2" t="s">
        <v>13316</v>
      </c>
      <c r="I1910" s="2" t="s">
        <v>293</v>
      </c>
      <c r="J1910" s="9">
        <v>500</v>
      </c>
      <c r="K1910" s="9">
        <v>690</v>
      </c>
      <c r="L1910" s="5">
        <v>19</v>
      </c>
      <c r="M1910" s="5">
        <v>0</v>
      </c>
      <c r="N1910" s="5">
        <v>10.92</v>
      </c>
      <c r="O1910" s="5">
        <v>0</v>
      </c>
      <c r="P1910" s="5">
        <v>2.75</v>
      </c>
      <c r="Q1910" s="5">
        <v>0.56999999999999995</v>
      </c>
      <c r="R1910" s="5">
        <v>0</v>
      </c>
      <c r="S1910" s="5">
        <v>1750</v>
      </c>
    </row>
    <row r="1911" spans="1:19">
      <c r="A1911" s="2" t="s">
        <v>18383</v>
      </c>
      <c r="B1911" s="2" t="s">
        <v>18229</v>
      </c>
      <c r="C1911" s="2" t="s">
        <v>5824</v>
      </c>
      <c r="D1911" s="2" t="s">
        <v>18384</v>
      </c>
      <c r="E1911" s="2" t="s">
        <v>23</v>
      </c>
      <c r="F1911" s="2" t="s">
        <v>18385</v>
      </c>
      <c r="G1911" s="2" t="s">
        <v>190</v>
      </c>
      <c r="H1911" s="2" t="s">
        <v>13316</v>
      </c>
      <c r="I1911" s="2" t="s">
        <v>127</v>
      </c>
      <c r="J1911" s="9">
        <v>800</v>
      </c>
      <c r="K1911" s="9">
        <v>2084</v>
      </c>
      <c r="L1911" s="5">
        <v>58</v>
      </c>
      <c r="M1911" s="5">
        <v>0</v>
      </c>
      <c r="N1911" s="5">
        <v>43.6</v>
      </c>
      <c r="O1911" s="5">
        <v>0</v>
      </c>
      <c r="P1911" s="5">
        <v>2.78</v>
      </c>
      <c r="Q1911" s="5">
        <v>0.75</v>
      </c>
      <c r="R1911" s="5">
        <v>0</v>
      </c>
      <c r="S1911" s="5">
        <v>5000</v>
      </c>
    </row>
    <row r="1912" spans="1:19">
      <c r="A1912" s="2" t="s">
        <v>18386</v>
      </c>
      <c r="B1912" s="2" t="s">
        <v>18387</v>
      </c>
      <c r="C1912" s="2" t="s">
        <v>18388</v>
      </c>
      <c r="D1912" s="2" t="s">
        <v>6662</v>
      </c>
      <c r="E1912" s="2" t="s">
        <v>281</v>
      </c>
      <c r="F1912" s="2" t="s">
        <v>18389</v>
      </c>
      <c r="G1912" s="2" t="s">
        <v>161</v>
      </c>
      <c r="H1912" s="2" t="s">
        <v>13316</v>
      </c>
      <c r="I1912" s="2" t="s">
        <v>35</v>
      </c>
      <c r="J1912" s="9">
        <v>500</v>
      </c>
      <c r="K1912" s="9">
        <v>872</v>
      </c>
      <c r="L1912" s="5">
        <v>27</v>
      </c>
      <c r="M1912" s="5">
        <v>2</v>
      </c>
      <c r="N1912" s="5">
        <v>14.3</v>
      </c>
      <c r="O1912" s="5">
        <v>139.54</v>
      </c>
      <c r="P1912" s="5">
        <v>3.1</v>
      </c>
      <c r="Q1912" s="5">
        <v>0.53</v>
      </c>
      <c r="R1912" s="5">
        <v>7.15</v>
      </c>
      <c r="S1912" s="5">
        <v>2500</v>
      </c>
    </row>
    <row r="1913" spans="1:19">
      <c r="A1913" s="2" t="s">
        <v>18390</v>
      </c>
      <c r="B1913" s="2" t="s">
        <v>2132</v>
      </c>
      <c r="C1913" s="2" t="s">
        <v>18391</v>
      </c>
      <c r="D1913" s="2" t="s">
        <v>6393</v>
      </c>
      <c r="E1913" s="2" t="s">
        <v>48</v>
      </c>
      <c r="F1913" s="2" t="s">
        <v>18392</v>
      </c>
      <c r="G1913" s="2" t="s">
        <v>253</v>
      </c>
      <c r="H1913" s="2" t="s">
        <v>13316</v>
      </c>
      <c r="I1913" s="2" t="s">
        <v>361</v>
      </c>
      <c r="J1913" s="9">
        <v>200</v>
      </c>
      <c r="K1913" s="9">
        <v>2087</v>
      </c>
      <c r="L1913" s="5">
        <v>45</v>
      </c>
      <c r="M1913" s="5">
        <v>0</v>
      </c>
      <c r="N1913" s="5">
        <v>18.38</v>
      </c>
      <c r="O1913" s="5">
        <v>0</v>
      </c>
      <c r="P1913" s="5">
        <v>2.16</v>
      </c>
      <c r="Q1913" s="5">
        <v>0.41</v>
      </c>
      <c r="R1913" s="5">
        <v>0</v>
      </c>
      <c r="S1913" s="5">
        <v>3000</v>
      </c>
    </row>
    <row r="1914" spans="1:19">
      <c r="A1914" s="2" t="s">
        <v>18393</v>
      </c>
      <c r="B1914" s="2" t="s">
        <v>82</v>
      </c>
      <c r="C1914" s="2" t="s">
        <v>15977</v>
      </c>
      <c r="D1914" s="2" t="s">
        <v>18394</v>
      </c>
      <c r="E1914" s="2" t="s">
        <v>237</v>
      </c>
      <c r="F1914" s="2" t="s">
        <v>18395</v>
      </c>
      <c r="G1914" s="2" t="s">
        <v>134</v>
      </c>
      <c r="H1914" s="2" t="s">
        <v>13316</v>
      </c>
      <c r="I1914" s="2" t="s">
        <v>458</v>
      </c>
      <c r="J1914" s="9">
        <v>200</v>
      </c>
      <c r="K1914" s="9">
        <v>762</v>
      </c>
      <c r="L1914" s="5">
        <v>26</v>
      </c>
      <c r="M1914" s="5">
        <v>0</v>
      </c>
      <c r="N1914" s="5">
        <v>19.96</v>
      </c>
      <c r="O1914" s="5">
        <v>0</v>
      </c>
      <c r="P1914" s="5">
        <v>3.41</v>
      </c>
      <c r="Q1914" s="5">
        <v>0.77</v>
      </c>
      <c r="R1914" s="5">
        <v>0</v>
      </c>
      <c r="S1914" s="5">
        <v>2000</v>
      </c>
    </row>
    <row r="1915" spans="1:19">
      <c r="A1915" s="2" t="s">
        <v>18396</v>
      </c>
      <c r="B1915" s="2" t="s">
        <v>950</v>
      </c>
      <c r="C1915" s="2" t="s">
        <v>7302</v>
      </c>
      <c r="D1915" s="2" t="s">
        <v>2533</v>
      </c>
      <c r="E1915" s="2" t="s">
        <v>237</v>
      </c>
      <c r="F1915" s="2" t="s">
        <v>18397</v>
      </c>
      <c r="G1915" s="2" t="s">
        <v>134</v>
      </c>
      <c r="H1915" s="2" t="s">
        <v>13316</v>
      </c>
      <c r="I1915" s="2" t="s">
        <v>206</v>
      </c>
      <c r="J1915" s="9">
        <v>700</v>
      </c>
      <c r="K1915" s="9">
        <v>1719</v>
      </c>
      <c r="L1915" s="5">
        <v>52</v>
      </c>
      <c r="M1915" s="5">
        <v>2</v>
      </c>
      <c r="N1915" s="5">
        <v>22.04</v>
      </c>
      <c r="O1915" s="5">
        <v>122.87</v>
      </c>
      <c r="P1915" s="5">
        <v>3.03</v>
      </c>
      <c r="Q1915" s="5">
        <v>0.42</v>
      </c>
      <c r="R1915" s="5">
        <v>11.02</v>
      </c>
      <c r="S1915" s="5">
        <v>1500</v>
      </c>
    </row>
    <row r="1916" spans="1:19">
      <c r="A1916" s="2" t="s">
        <v>18398</v>
      </c>
      <c r="B1916" s="2" t="s">
        <v>2499</v>
      </c>
      <c r="C1916" s="2" t="s">
        <v>18399</v>
      </c>
      <c r="D1916" s="2" t="s">
        <v>773</v>
      </c>
      <c r="E1916" s="2" t="s">
        <v>258</v>
      </c>
      <c r="F1916" s="2" t="s">
        <v>1053</v>
      </c>
      <c r="G1916" s="2" t="s">
        <v>260</v>
      </c>
      <c r="H1916" s="2" t="s">
        <v>13316</v>
      </c>
      <c r="I1916" s="2" t="s">
        <v>155</v>
      </c>
      <c r="J1916" s="9">
        <v>500</v>
      </c>
      <c r="K1916" s="9">
        <v>1677</v>
      </c>
      <c r="L1916" s="5">
        <v>29</v>
      </c>
      <c r="M1916" s="5">
        <v>1</v>
      </c>
      <c r="N1916" s="5">
        <v>12.3</v>
      </c>
      <c r="O1916" s="5">
        <v>67.680000000000007</v>
      </c>
      <c r="P1916" s="5">
        <v>1.73</v>
      </c>
      <c r="Q1916" s="5">
        <v>0.42</v>
      </c>
      <c r="R1916" s="5">
        <v>12.3</v>
      </c>
      <c r="S1916" s="5">
        <v>6736</v>
      </c>
    </row>
    <row r="1917" spans="1:19">
      <c r="A1917" s="2" t="s">
        <v>18400</v>
      </c>
      <c r="B1917" s="2" t="s">
        <v>8418</v>
      </c>
      <c r="C1917" s="2" t="s">
        <v>143</v>
      </c>
      <c r="D1917" s="2" t="s">
        <v>3299</v>
      </c>
      <c r="E1917" s="2" t="s">
        <v>32</v>
      </c>
      <c r="F1917" s="2" t="s">
        <v>12565</v>
      </c>
      <c r="G1917" s="2" t="s">
        <v>150</v>
      </c>
      <c r="H1917" s="2" t="s">
        <v>13316</v>
      </c>
      <c r="I1917" s="2" t="s">
        <v>300</v>
      </c>
      <c r="J1917" s="9">
        <v>100</v>
      </c>
      <c r="K1917" s="9">
        <v>818</v>
      </c>
      <c r="L1917" s="5">
        <v>34</v>
      </c>
      <c r="M1917" s="5">
        <v>3</v>
      </c>
      <c r="N1917" s="5">
        <v>27.72</v>
      </c>
      <c r="O1917" s="5">
        <v>156.87</v>
      </c>
      <c r="P1917" s="5">
        <v>4.16</v>
      </c>
      <c r="Q1917" s="5">
        <v>0.82</v>
      </c>
      <c r="R1917" s="5">
        <v>9.24</v>
      </c>
      <c r="S1917" s="5">
        <v>4600</v>
      </c>
    </row>
    <row r="1918" spans="1:19">
      <c r="A1918" s="2" t="s">
        <v>18401</v>
      </c>
      <c r="B1918" s="2" t="s">
        <v>10520</v>
      </c>
      <c r="C1918" s="2" t="s">
        <v>561</v>
      </c>
      <c r="D1918" s="2" t="s">
        <v>144</v>
      </c>
      <c r="E1918" s="2" t="s">
        <v>40</v>
      </c>
      <c r="F1918" s="2" t="s">
        <v>18402</v>
      </c>
      <c r="G1918" s="2" t="s">
        <v>58</v>
      </c>
      <c r="H1918" s="2" t="s">
        <v>13316</v>
      </c>
      <c r="I1918" s="2" t="s">
        <v>319</v>
      </c>
      <c r="J1918" s="9">
        <v>800</v>
      </c>
      <c r="K1918" s="9">
        <v>1647</v>
      </c>
      <c r="L1918" s="5">
        <v>30</v>
      </c>
      <c r="M1918" s="5">
        <v>0</v>
      </c>
      <c r="N1918" s="5">
        <v>16.510000000000002</v>
      </c>
      <c r="O1918" s="5">
        <v>0</v>
      </c>
      <c r="P1918" s="5">
        <v>1.82</v>
      </c>
      <c r="Q1918" s="5">
        <v>0.55000000000000004</v>
      </c>
      <c r="R1918" s="5">
        <v>0</v>
      </c>
      <c r="S1918" s="5">
        <v>3500</v>
      </c>
    </row>
    <row r="1919" spans="1:19">
      <c r="A1919" s="2" t="s">
        <v>18403</v>
      </c>
      <c r="B1919" s="2" t="s">
        <v>18404</v>
      </c>
      <c r="C1919" s="2" t="s">
        <v>18405</v>
      </c>
      <c r="D1919" s="2" t="s">
        <v>2342</v>
      </c>
      <c r="E1919" s="2" t="s">
        <v>40</v>
      </c>
      <c r="F1919" s="2" t="s">
        <v>343</v>
      </c>
      <c r="G1919" s="2" t="s">
        <v>190</v>
      </c>
      <c r="H1919" s="2" t="s">
        <v>13316</v>
      </c>
      <c r="I1919" s="2" t="s">
        <v>699</v>
      </c>
      <c r="J1919" s="9">
        <v>800</v>
      </c>
      <c r="K1919" s="9">
        <v>1572</v>
      </c>
      <c r="L1919" s="5">
        <v>27</v>
      </c>
      <c r="M1919" s="5">
        <v>0</v>
      </c>
      <c r="N1919" s="5">
        <v>11.36</v>
      </c>
      <c r="O1919" s="5">
        <v>0</v>
      </c>
      <c r="P1919" s="5">
        <v>1.72</v>
      </c>
      <c r="Q1919" s="5">
        <v>0.42</v>
      </c>
      <c r="R1919" s="5">
        <v>0</v>
      </c>
      <c r="S1919" s="5">
        <v>8299</v>
      </c>
    </row>
    <row r="1920" spans="1:19">
      <c r="A1920" s="2" t="s">
        <v>18406</v>
      </c>
      <c r="B1920" s="2" t="s">
        <v>7865</v>
      </c>
      <c r="C1920" s="2" t="s">
        <v>18407</v>
      </c>
      <c r="D1920" s="2" t="s">
        <v>5524</v>
      </c>
      <c r="E1920" s="2" t="s">
        <v>492</v>
      </c>
      <c r="F1920" s="2" t="s">
        <v>18408</v>
      </c>
      <c r="G1920" s="2" t="s">
        <v>102</v>
      </c>
      <c r="H1920" s="2" t="s">
        <v>13316</v>
      </c>
      <c r="I1920" s="2" t="s">
        <v>177</v>
      </c>
      <c r="J1920" s="9">
        <v>500</v>
      </c>
      <c r="K1920" s="9">
        <v>1615</v>
      </c>
      <c r="L1920" s="5">
        <v>33</v>
      </c>
      <c r="M1920" s="5">
        <v>3</v>
      </c>
      <c r="N1920" s="5">
        <v>22.29</v>
      </c>
      <c r="O1920" s="5">
        <v>184.9</v>
      </c>
      <c r="P1920" s="5">
        <v>2.04</v>
      </c>
      <c r="Q1920" s="5">
        <v>0.68</v>
      </c>
      <c r="R1920" s="5">
        <v>7.43</v>
      </c>
      <c r="S1920" s="5">
        <v>1700</v>
      </c>
    </row>
    <row r="1921" spans="1:19">
      <c r="A1921" s="2" t="s">
        <v>18409</v>
      </c>
      <c r="B1921" s="2" t="s">
        <v>18410</v>
      </c>
      <c r="C1921" s="2" t="s">
        <v>6877</v>
      </c>
      <c r="D1921" s="2" t="s">
        <v>304</v>
      </c>
      <c r="E1921" s="2" t="s">
        <v>305</v>
      </c>
      <c r="F1921" s="2" t="s">
        <v>18411</v>
      </c>
      <c r="G1921" s="2" t="s">
        <v>50</v>
      </c>
      <c r="H1921" s="2" t="s">
        <v>13316</v>
      </c>
      <c r="I1921" s="2" t="s">
        <v>248</v>
      </c>
      <c r="J1921" s="9">
        <v>600</v>
      </c>
      <c r="K1921" s="9">
        <v>1233</v>
      </c>
      <c r="L1921" s="5">
        <v>40</v>
      </c>
      <c r="M1921" s="5">
        <v>4</v>
      </c>
      <c r="N1921" s="5">
        <v>32.46</v>
      </c>
      <c r="O1921" s="5">
        <v>269.67</v>
      </c>
      <c r="P1921" s="5">
        <v>3.24</v>
      </c>
      <c r="Q1921" s="5">
        <v>0.81</v>
      </c>
      <c r="R1921" s="5">
        <v>8.1199999999999992</v>
      </c>
      <c r="S1921" s="5">
        <v>1700</v>
      </c>
    </row>
    <row r="1922" spans="1:19">
      <c r="A1922" s="2" t="s">
        <v>18412</v>
      </c>
      <c r="B1922" s="2" t="s">
        <v>17235</v>
      </c>
      <c r="C1922" s="2" t="s">
        <v>18413</v>
      </c>
      <c r="D1922" s="2" t="s">
        <v>18414</v>
      </c>
      <c r="E1922" s="2" t="s">
        <v>125</v>
      </c>
      <c r="F1922" s="2" t="s">
        <v>18415</v>
      </c>
      <c r="G1922" s="2" t="s">
        <v>167</v>
      </c>
      <c r="H1922" s="2" t="s">
        <v>13316</v>
      </c>
      <c r="I1922" s="2" t="s">
        <v>127</v>
      </c>
      <c r="J1922" s="9">
        <v>300</v>
      </c>
      <c r="K1922" s="9">
        <v>1793</v>
      </c>
      <c r="L1922" s="5">
        <v>74</v>
      </c>
      <c r="M1922" s="5">
        <v>8</v>
      </c>
      <c r="N1922" s="5">
        <v>53.36</v>
      </c>
      <c r="O1922" s="5">
        <v>387.77</v>
      </c>
      <c r="P1922" s="5">
        <v>4.13</v>
      </c>
      <c r="Q1922" s="5">
        <v>0.72</v>
      </c>
      <c r="R1922" s="5">
        <v>6.67</v>
      </c>
      <c r="S1922" s="5">
        <v>2900</v>
      </c>
    </row>
    <row r="1923" spans="1:19">
      <c r="A1923" s="2" t="s">
        <v>18416</v>
      </c>
      <c r="B1923" s="2" t="s">
        <v>1150</v>
      </c>
      <c r="C1923" s="2" t="s">
        <v>18417</v>
      </c>
      <c r="D1923" s="2" t="s">
        <v>7132</v>
      </c>
      <c r="E1923" s="2" t="s">
        <v>23</v>
      </c>
      <c r="F1923" s="2" t="s">
        <v>18418</v>
      </c>
      <c r="G1923" s="2" t="s">
        <v>266</v>
      </c>
      <c r="H1923" s="2" t="s">
        <v>13316</v>
      </c>
      <c r="I1923" s="2" t="s">
        <v>699</v>
      </c>
      <c r="J1923" s="9">
        <v>300</v>
      </c>
      <c r="K1923" s="9">
        <v>1114</v>
      </c>
      <c r="L1923" s="5">
        <v>31</v>
      </c>
      <c r="M1923" s="5">
        <v>0</v>
      </c>
      <c r="N1923" s="5">
        <v>25.42</v>
      </c>
      <c r="O1923" s="5">
        <v>0</v>
      </c>
      <c r="P1923" s="5">
        <v>2.78</v>
      </c>
      <c r="Q1923" s="5">
        <v>0.82</v>
      </c>
      <c r="R1923" s="5">
        <v>0</v>
      </c>
      <c r="S1923" s="5">
        <v>3250</v>
      </c>
    </row>
    <row r="1924" spans="1:19">
      <c r="A1924" s="2" t="s">
        <v>18419</v>
      </c>
      <c r="B1924" s="2" t="s">
        <v>1043</v>
      </c>
      <c r="C1924" s="2" t="s">
        <v>18420</v>
      </c>
      <c r="D1924" s="2" t="s">
        <v>8947</v>
      </c>
      <c r="E1924" s="2" t="s">
        <v>85</v>
      </c>
      <c r="F1924" s="2" t="s">
        <v>18421</v>
      </c>
      <c r="G1924" s="2" t="s">
        <v>87</v>
      </c>
      <c r="H1924" s="2" t="s">
        <v>13316</v>
      </c>
      <c r="I1924" s="2" t="s">
        <v>88</v>
      </c>
      <c r="J1924" s="9">
        <v>1000</v>
      </c>
      <c r="K1924" s="9">
        <v>1884</v>
      </c>
      <c r="L1924" s="5">
        <v>71</v>
      </c>
      <c r="M1924" s="5">
        <v>2</v>
      </c>
      <c r="N1924" s="5">
        <v>35.35</v>
      </c>
      <c r="O1924" s="5">
        <v>89.31</v>
      </c>
      <c r="P1924" s="5">
        <v>3.77</v>
      </c>
      <c r="Q1924" s="5">
        <v>0.5</v>
      </c>
      <c r="R1924" s="5">
        <v>17.68</v>
      </c>
      <c r="S1924" s="5">
        <v>4500</v>
      </c>
    </row>
    <row r="1925" spans="1:19">
      <c r="A1925" s="2" t="s">
        <v>18422</v>
      </c>
      <c r="B1925" s="2" t="s">
        <v>10962</v>
      </c>
      <c r="C1925" s="2" t="s">
        <v>4323</v>
      </c>
      <c r="D1925" s="2" t="s">
        <v>9025</v>
      </c>
      <c r="E1925" s="2" t="s">
        <v>32</v>
      </c>
      <c r="F1925" s="2" t="s">
        <v>18423</v>
      </c>
      <c r="G1925" s="2" t="s">
        <v>94</v>
      </c>
      <c r="H1925" s="2" t="s">
        <v>13316</v>
      </c>
      <c r="I1925" s="2" t="s">
        <v>140</v>
      </c>
      <c r="J1925" s="9">
        <v>400</v>
      </c>
      <c r="K1925" s="9">
        <v>2483</v>
      </c>
      <c r="L1925" s="5">
        <v>96</v>
      </c>
      <c r="M1925" s="5">
        <v>3</v>
      </c>
      <c r="N1925" s="5">
        <v>53.98</v>
      </c>
      <c r="O1925" s="5">
        <v>141.13999999999999</v>
      </c>
      <c r="P1925" s="5">
        <v>3.87</v>
      </c>
      <c r="Q1925" s="5">
        <v>0.56000000000000005</v>
      </c>
      <c r="R1925" s="5">
        <v>17.989999999999998</v>
      </c>
      <c r="S1925" s="5">
        <v>4500</v>
      </c>
    </row>
    <row r="1926" spans="1:19">
      <c r="A1926" s="2" t="s">
        <v>18424</v>
      </c>
      <c r="B1926" s="2" t="s">
        <v>1866</v>
      </c>
      <c r="C1926" s="2" t="s">
        <v>1320</v>
      </c>
      <c r="D1926" s="2" t="s">
        <v>63</v>
      </c>
      <c r="E1926" s="2" t="s">
        <v>32</v>
      </c>
      <c r="F1926" s="2" t="s">
        <v>1141</v>
      </c>
      <c r="G1926" s="2" t="s">
        <v>161</v>
      </c>
      <c r="H1926" s="2" t="s">
        <v>13316</v>
      </c>
      <c r="I1926" s="2" t="s">
        <v>217</v>
      </c>
      <c r="J1926" s="9">
        <v>500</v>
      </c>
      <c r="K1926" s="9">
        <v>1878</v>
      </c>
      <c r="L1926" s="5">
        <v>73</v>
      </c>
      <c r="M1926" s="5">
        <v>2</v>
      </c>
      <c r="N1926" s="5">
        <v>40.479999999999997</v>
      </c>
      <c r="O1926" s="5">
        <v>140.83000000000001</v>
      </c>
      <c r="P1926" s="5">
        <v>3.89</v>
      </c>
      <c r="Q1926" s="5">
        <v>0.55000000000000004</v>
      </c>
      <c r="R1926" s="5">
        <v>20.239999999999998</v>
      </c>
      <c r="S1926" s="5">
        <v>3781</v>
      </c>
    </row>
    <row r="1927" spans="1:19">
      <c r="A1927" s="2" t="s">
        <v>18425</v>
      </c>
      <c r="B1927" s="2" t="s">
        <v>1353</v>
      </c>
      <c r="C1927" s="2" t="s">
        <v>1485</v>
      </c>
      <c r="D1927" s="2" t="s">
        <v>4667</v>
      </c>
      <c r="E1927" s="2" t="s">
        <v>32</v>
      </c>
      <c r="F1927" s="2" t="s">
        <v>18426</v>
      </c>
      <c r="G1927" s="2" t="s">
        <v>42</v>
      </c>
      <c r="H1927" s="2" t="s">
        <v>13316</v>
      </c>
      <c r="I1927" s="2" t="s">
        <v>27</v>
      </c>
      <c r="J1927" s="9">
        <v>300</v>
      </c>
      <c r="K1927" s="9">
        <v>1044</v>
      </c>
      <c r="L1927" s="5">
        <v>41</v>
      </c>
      <c r="M1927" s="5">
        <v>3</v>
      </c>
      <c r="N1927" s="5">
        <v>29.19</v>
      </c>
      <c r="O1927" s="5">
        <v>220.19</v>
      </c>
      <c r="P1927" s="5">
        <v>3.93</v>
      </c>
      <c r="Q1927" s="5">
        <v>0.71</v>
      </c>
      <c r="R1927" s="5">
        <v>9.73</v>
      </c>
      <c r="S1927" s="5">
        <v>2300</v>
      </c>
    </row>
    <row r="1928" spans="1:19">
      <c r="A1928" s="2" t="s">
        <v>18427</v>
      </c>
      <c r="B1928" s="2" t="s">
        <v>325</v>
      </c>
      <c r="C1928" s="2" t="s">
        <v>83</v>
      </c>
      <c r="D1928" s="2" t="s">
        <v>655</v>
      </c>
      <c r="E1928" s="2" t="s">
        <v>125</v>
      </c>
      <c r="F1928" s="2" t="s">
        <v>18428</v>
      </c>
      <c r="G1928" s="2" t="s">
        <v>167</v>
      </c>
      <c r="H1928" s="2" t="s">
        <v>13316</v>
      </c>
      <c r="I1928" s="2" t="s">
        <v>43</v>
      </c>
      <c r="J1928" s="9">
        <v>200</v>
      </c>
      <c r="K1928" s="9">
        <v>1832</v>
      </c>
      <c r="L1928" s="5">
        <v>31</v>
      </c>
      <c r="M1928" s="5">
        <v>2</v>
      </c>
      <c r="N1928" s="5">
        <v>18.97</v>
      </c>
      <c r="O1928" s="5">
        <v>89.86</v>
      </c>
      <c r="P1928" s="5">
        <v>1.69</v>
      </c>
      <c r="Q1928" s="5">
        <v>0.61</v>
      </c>
      <c r="R1928" s="5">
        <v>9.48</v>
      </c>
      <c r="S1928" s="5">
        <v>1500</v>
      </c>
    </row>
    <row r="1929" spans="1:19">
      <c r="A1929" s="2" t="s">
        <v>18429</v>
      </c>
      <c r="B1929" s="2" t="s">
        <v>18430</v>
      </c>
      <c r="C1929" s="2" t="s">
        <v>1026</v>
      </c>
      <c r="D1929" s="2" t="s">
        <v>215</v>
      </c>
      <c r="E1929" s="2" t="s">
        <v>85</v>
      </c>
      <c r="F1929" s="2" t="s">
        <v>1775</v>
      </c>
      <c r="G1929" s="2" t="s">
        <v>134</v>
      </c>
      <c r="H1929" s="2" t="s">
        <v>13316</v>
      </c>
      <c r="I1929" s="2" t="s">
        <v>35</v>
      </c>
      <c r="J1929" s="9">
        <v>700</v>
      </c>
      <c r="K1929" s="9">
        <v>1648</v>
      </c>
      <c r="L1929" s="5">
        <v>46</v>
      </c>
      <c r="M1929" s="5">
        <v>0</v>
      </c>
      <c r="N1929" s="5">
        <v>19.47</v>
      </c>
      <c r="O1929" s="5">
        <v>0</v>
      </c>
      <c r="P1929" s="5">
        <v>2.79</v>
      </c>
      <c r="Q1929" s="5">
        <v>0.42</v>
      </c>
      <c r="R1929" s="5">
        <v>0</v>
      </c>
      <c r="S1929" s="5">
        <v>2700</v>
      </c>
    </row>
    <row r="1930" spans="1:19">
      <c r="A1930" s="2" t="s">
        <v>18431</v>
      </c>
      <c r="B1930" s="2" t="s">
        <v>1324</v>
      </c>
      <c r="C1930" s="2" t="s">
        <v>17228</v>
      </c>
      <c r="D1930" s="2" t="s">
        <v>655</v>
      </c>
      <c r="E1930" s="2" t="s">
        <v>125</v>
      </c>
      <c r="F1930" s="2" t="s">
        <v>18432</v>
      </c>
      <c r="G1930" s="2" t="s">
        <v>58</v>
      </c>
      <c r="H1930" s="2" t="s">
        <v>13316</v>
      </c>
      <c r="I1930" s="2" t="s">
        <v>88</v>
      </c>
      <c r="J1930" s="9">
        <v>200</v>
      </c>
      <c r="K1930" s="9">
        <v>2174</v>
      </c>
      <c r="L1930" s="5">
        <v>96</v>
      </c>
      <c r="M1930" s="5">
        <v>3</v>
      </c>
      <c r="N1930" s="5">
        <v>73.86</v>
      </c>
      <c r="O1930" s="5">
        <v>220.08</v>
      </c>
      <c r="P1930" s="5">
        <v>4.42</v>
      </c>
      <c r="Q1930" s="5">
        <v>0.77</v>
      </c>
      <c r="R1930" s="5">
        <v>24.62</v>
      </c>
      <c r="S1930" s="5">
        <v>3500</v>
      </c>
    </row>
    <row r="1931" spans="1:19">
      <c r="A1931" s="2" t="s">
        <v>18433</v>
      </c>
      <c r="B1931" s="2" t="s">
        <v>4681</v>
      </c>
      <c r="C1931" s="2" t="s">
        <v>2574</v>
      </c>
      <c r="D1931" s="2" t="s">
        <v>1456</v>
      </c>
      <c r="E1931" s="2" t="s">
        <v>824</v>
      </c>
      <c r="F1931" s="2" t="s">
        <v>18434</v>
      </c>
      <c r="G1931" s="2" t="s">
        <v>50</v>
      </c>
      <c r="H1931" s="2" t="s">
        <v>13316</v>
      </c>
      <c r="I1931" s="2" t="s">
        <v>120</v>
      </c>
      <c r="J1931" s="9">
        <v>200</v>
      </c>
      <c r="K1931" s="9">
        <v>1607</v>
      </c>
      <c r="L1931" s="5">
        <v>58</v>
      </c>
      <c r="M1931" s="5">
        <v>5</v>
      </c>
      <c r="N1931" s="5">
        <v>48.58</v>
      </c>
      <c r="O1931" s="5">
        <v>288.69</v>
      </c>
      <c r="P1931" s="5">
        <v>3.61</v>
      </c>
      <c r="Q1931" s="5">
        <v>0.84</v>
      </c>
      <c r="R1931" s="5">
        <v>9.7200000000000006</v>
      </c>
      <c r="S1931" s="5">
        <v>2058</v>
      </c>
    </row>
    <row r="1932" spans="1:19">
      <c r="A1932" s="2" t="s">
        <v>18435</v>
      </c>
      <c r="B1932" s="2" t="s">
        <v>2070</v>
      </c>
      <c r="C1932" s="2" t="s">
        <v>3696</v>
      </c>
      <c r="D1932" s="2" t="s">
        <v>18436</v>
      </c>
      <c r="E1932" s="2" t="s">
        <v>258</v>
      </c>
      <c r="F1932" s="2" t="s">
        <v>343</v>
      </c>
      <c r="G1932" s="2" t="s">
        <v>253</v>
      </c>
      <c r="H1932" s="2" t="s">
        <v>13316</v>
      </c>
      <c r="I1932" s="2" t="s">
        <v>232</v>
      </c>
      <c r="J1932" s="9">
        <v>100</v>
      </c>
      <c r="K1932" s="9">
        <v>545</v>
      </c>
      <c r="L1932" s="5">
        <v>23</v>
      </c>
      <c r="M1932" s="5">
        <v>0</v>
      </c>
      <c r="N1932" s="5">
        <v>18.59</v>
      </c>
      <c r="O1932" s="5">
        <v>0</v>
      </c>
      <c r="P1932" s="5">
        <v>4.22</v>
      </c>
      <c r="Q1932" s="5">
        <v>0.81</v>
      </c>
      <c r="R1932" s="5">
        <v>0</v>
      </c>
      <c r="S1932" s="5">
        <v>3250</v>
      </c>
    </row>
    <row r="1933" spans="1:19">
      <c r="A1933" s="2" t="s">
        <v>18437</v>
      </c>
      <c r="B1933" s="2" t="s">
        <v>10245</v>
      </c>
      <c r="C1933" s="2" t="s">
        <v>15984</v>
      </c>
      <c r="D1933" s="2" t="s">
        <v>1439</v>
      </c>
      <c r="E1933" s="2" t="s">
        <v>281</v>
      </c>
      <c r="F1933" s="2" t="s">
        <v>18438</v>
      </c>
      <c r="G1933" s="2" t="s">
        <v>94</v>
      </c>
      <c r="H1933" s="2" t="s">
        <v>13316</v>
      </c>
      <c r="I1933" s="2" t="s">
        <v>59</v>
      </c>
      <c r="J1933" s="9">
        <v>100</v>
      </c>
      <c r="K1933" s="9">
        <v>1474</v>
      </c>
      <c r="L1933" s="5">
        <v>28</v>
      </c>
      <c r="M1933" s="5">
        <v>1</v>
      </c>
      <c r="N1933" s="5">
        <v>20.3</v>
      </c>
      <c r="O1933" s="5">
        <v>71.400000000000006</v>
      </c>
      <c r="P1933" s="5">
        <v>1.9</v>
      </c>
      <c r="Q1933" s="5">
        <v>0.72</v>
      </c>
      <c r="R1933" s="5">
        <v>20.3</v>
      </c>
      <c r="S1933" s="5">
        <v>3000</v>
      </c>
    </row>
    <row r="1934" spans="1:19">
      <c r="A1934" s="2" t="s">
        <v>18439</v>
      </c>
      <c r="B1934" s="2" t="s">
        <v>53</v>
      </c>
      <c r="C1934" s="2" t="s">
        <v>11916</v>
      </c>
      <c r="D1934" s="2" t="s">
        <v>655</v>
      </c>
      <c r="E1934" s="2" t="s">
        <v>125</v>
      </c>
      <c r="F1934" s="2" t="s">
        <v>18440</v>
      </c>
      <c r="G1934" s="2" t="s">
        <v>42</v>
      </c>
      <c r="H1934" s="2" t="s">
        <v>13316</v>
      </c>
      <c r="I1934" s="2" t="s">
        <v>206</v>
      </c>
      <c r="J1934" s="9">
        <v>600</v>
      </c>
      <c r="K1934" s="9">
        <v>1408</v>
      </c>
      <c r="L1934" s="5">
        <v>52</v>
      </c>
      <c r="M1934" s="5">
        <v>2</v>
      </c>
      <c r="N1934" s="5">
        <v>22.27</v>
      </c>
      <c r="O1934" s="5">
        <v>109.78</v>
      </c>
      <c r="P1934" s="5">
        <v>3.69</v>
      </c>
      <c r="Q1934" s="5">
        <v>0.43</v>
      </c>
      <c r="R1934" s="5">
        <v>11.14</v>
      </c>
      <c r="S1934" s="5">
        <v>4700</v>
      </c>
    </row>
    <row r="1935" spans="1:19">
      <c r="A1935" s="2" t="s">
        <v>18441</v>
      </c>
      <c r="B1935" s="2" t="s">
        <v>888</v>
      </c>
      <c r="C1935" s="2" t="s">
        <v>18442</v>
      </c>
      <c r="D1935" s="2" t="s">
        <v>1065</v>
      </c>
      <c r="E1935" s="2" t="s">
        <v>125</v>
      </c>
      <c r="F1935" s="2" t="s">
        <v>18443</v>
      </c>
      <c r="G1935" s="2" t="s">
        <v>87</v>
      </c>
      <c r="H1935" s="2" t="s">
        <v>13316</v>
      </c>
      <c r="I1935" s="2" t="s">
        <v>699</v>
      </c>
      <c r="J1935" s="9">
        <v>700</v>
      </c>
      <c r="K1935" s="9">
        <v>1412</v>
      </c>
      <c r="L1935" s="5">
        <v>48</v>
      </c>
      <c r="M1935" s="5">
        <v>4</v>
      </c>
      <c r="N1935" s="5">
        <v>29.8</v>
      </c>
      <c r="O1935" s="5">
        <v>283.01</v>
      </c>
      <c r="P1935" s="5">
        <v>3.4</v>
      </c>
      <c r="Q1935" s="5">
        <v>0.62</v>
      </c>
      <c r="R1935" s="5">
        <v>7.45</v>
      </c>
      <c r="S1935" s="5">
        <v>1812</v>
      </c>
    </row>
    <row r="1936" spans="1:19">
      <c r="A1936" s="2" t="s">
        <v>18444</v>
      </c>
      <c r="B1936" s="2" t="s">
        <v>1694</v>
      </c>
      <c r="C1936" s="2" t="s">
        <v>18445</v>
      </c>
      <c r="D1936" s="2" t="s">
        <v>17922</v>
      </c>
      <c r="E1936" s="2" t="s">
        <v>635</v>
      </c>
      <c r="F1936" s="2" t="s">
        <v>18446</v>
      </c>
      <c r="G1936" s="2" t="s">
        <v>260</v>
      </c>
      <c r="H1936" s="2" t="s">
        <v>13316</v>
      </c>
      <c r="I1936" s="2" t="s">
        <v>356</v>
      </c>
      <c r="J1936" s="9">
        <v>600</v>
      </c>
      <c r="K1936" s="9">
        <v>2344</v>
      </c>
      <c r="L1936" s="5">
        <v>57</v>
      </c>
      <c r="M1936" s="5">
        <v>2</v>
      </c>
      <c r="N1936" s="5">
        <v>26.74</v>
      </c>
      <c r="O1936" s="5">
        <v>143.46</v>
      </c>
      <c r="P1936" s="5">
        <v>2.4300000000000002</v>
      </c>
      <c r="Q1936" s="5">
        <v>0.47</v>
      </c>
      <c r="R1936" s="5">
        <v>13.37</v>
      </c>
      <c r="S1936" s="5">
        <v>1024</v>
      </c>
    </row>
    <row r="1937" spans="1:19">
      <c r="A1937" s="2" t="s">
        <v>18447</v>
      </c>
      <c r="B1937" s="2" t="s">
        <v>45</v>
      </c>
      <c r="C1937" s="2" t="s">
        <v>5732</v>
      </c>
      <c r="D1937" s="2" t="s">
        <v>117</v>
      </c>
      <c r="E1937" s="2" t="s">
        <v>118</v>
      </c>
      <c r="F1937" s="2" t="s">
        <v>18448</v>
      </c>
      <c r="G1937" s="2" t="s">
        <v>72</v>
      </c>
      <c r="H1937" s="2" t="s">
        <v>13316</v>
      </c>
      <c r="I1937" s="2" t="s">
        <v>382</v>
      </c>
      <c r="J1937" s="9">
        <v>1000</v>
      </c>
      <c r="K1937" s="9">
        <v>1765</v>
      </c>
      <c r="L1937" s="5">
        <v>65</v>
      </c>
      <c r="M1937" s="5">
        <v>6</v>
      </c>
      <c r="N1937" s="5">
        <v>37.5</v>
      </c>
      <c r="O1937" s="5">
        <v>228.33</v>
      </c>
      <c r="P1937" s="5">
        <v>3.68</v>
      </c>
      <c r="Q1937" s="5">
        <v>0.57999999999999996</v>
      </c>
      <c r="R1937" s="5">
        <v>6.25</v>
      </c>
      <c r="S1937" s="5">
        <v>4000</v>
      </c>
    </row>
    <row r="1938" spans="1:19">
      <c r="A1938" s="2" t="s">
        <v>18449</v>
      </c>
      <c r="B1938" s="2" t="s">
        <v>2471</v>
      </c>
      <c r="C1938" s="2" t="s">
        <v>18450</v>
      </c>
      <c r="D1938" s="2" t="s">
        <v>1135</v>
      </c>
      <c r="E1938" s="2" t="s">
        <v>112</v>
      </c>
      <c r="F1938" s="2" t="s">
        <v>18451</v>
      </c>
      <c r="G1938" s="2" t="s">
        <v>260</v>
      </c>
      <c r="H1938" s="2" t="s">
        <v>13316</v>
      </c>
      <c r="I1938" s="2" t="s">
        <v>382</v>
      </c>
      <c r="J1938" s="9">
        <v>200</v>
      </c>
      <c r="K1938" s="9">
        <v>721</v>
      </c>
      <c r="L1938" s="5">
        <v>28</v>
      </c>
      <c r="M1938" s="5">
        <v>3</v>
      </c>
      <c r="N1938" s="5">
        <v>17.86</v>
      </c>
      <c r="O1938" s="5">
        <v>204.74</v>
      </c>
      <c r="P1938" s="5">
        <v>3.88</v>
      </c>
      <c r="Q1938" s="5">
        <v>0.64</v>
      </c>
      <c r="R1938" s="5">
        <v>5.95</v>
      </c>
      <c r="S1938" s="5">
        <v>2167</v>
      </c>
    </row>
    <row r="1939" spans="1:19">
      <c r="A1939" s="2" t="s">
        <v>18452</v>
      </c>
      <c r="B1939" s="2" t="s">
        <v>7880</v>
      </c>
      <c r="C1939" s="2" t="s">
        <v>18453</v>
      </c>
      <c r="D1939" s="2" t="s">
        <v>855</v>
      </c>
      <c r="E1939" s="2" t="s">
        <v>112</v>
      </c>
      <c r="F1939" s="2" t="s">
        <v>18454</v>
      </c>
      <c r="G1939" s="2" t="s">
        <v>312</v>
      </c>
      <c r="H1939" s="2" t="s">
        <v>13316</v>
      </c>
      <c r="I1939" s="2" t="s">
        <v>356</v>
      </c>
      <c r="J1939" s="9">
        <v>800</v>
      </c>
      <c r="K1939" s="9">
        <v>1232</v>
      </c>
      <c r="L1939" s="5">
        <v>33</v>
      </c>
      <c r="M1939" s="5">
        <v>3</v>
      </c>
      <c r="N1939" s="5">
        <v>25.64</v>
      </c>
      <c r="O1939" s="5">
        <v>111.05</v>
      </c>
      <c r="P1939" s="5">
        <v>2.68</v>
      </c>
      <c r="Q1939" s="5">
        <v>0.78</v>
      </c>
      <c r="R1939" s="5">
        <v>8.5500000000000007</v>
      </c>
      <c r="S1939" s="5">
        <v>1900</v>
      </c>
    </row>
    <row r="1940" spans="1:19">
      <c r="A1940" s="2" t="s">
        <v>18455</v>
      </c>
      <c r="B1940" s="2" t="s">
        <v>18456</v>
      </c>
      <c r="C1940" s="2" t="s">
        <v>18457</v>
      </c>
      <c r="D1940" s="2" t="s">
        <v>1766</v>
      </c>
      <c r="E1940" s="2" t="s">
        <v>132</v>
      </c>
      <c r="F1940" s="2" t="s">
        <v>1283</v>
      </c>
      <c r="G1940" s="2" t="s">
        <v>190</v>
      </c>
      <c r="H1940" s="2" t="s">
        <v>13316</v>
      </c>
      <c r="I1940" s="2" t="s">
        <v>217</v>
      </c>
      <c r="J1940" s="9">
        <v>600</v>
      </c>
      <c r="K1940" s="9">
        <v>1457</v>
      </c>
      <c r="L1940" s="5">
        <v>35</v>
      </c>
      <c r="M1940" s="5">
        <v>3</v>
      </c>
      <c r="N1940" s="5">
        <v>26.18</v>
      </c>
      <c r="O1940" s="5">
        <v>175.09</v>
      </c>
      <c r="P1940" s="5">
        <v>2.4</v>
      </c>
      <c r="Q1940" s="5">
        <v>0.75</v>
      </c>
      <c r="R1940" s="5">
        <v>8.73</v>
      </c>
      <c r="S1940" s="5">
        <v>2300</v>
      </c>
    </row>
    <row r="1941" spans="1:19">
      <c r="A1941" s="2" t="s">
        <v>18458</v>
      </c>
      <c r="B1941" s="2" t="s">
        <v>18459</v>
      </c>
      <c r="C1941" s="2" t="s">
        <v>6543</v>
      </c>
      <c r="D1941" s="2" t="s">
        <v>421</v>
      </c>
      <c r="E1941" s="2" t="s">
        <v>32</v>
      </c>
      <c r="F1941" s="2" t="s">
        <v>3724</v>
      </c>
      <c r="G1941" s="2" t="s">
        <v>65</v>
      </c>
      <c r="H1941" s="2" t="s">
        <v>13316</v>
      </c>
      <c r="I1941" s="2" t="s">
        <v>313</v>
      </c>
      <c r="J1941" s="9">
        <v>100</v>
      </c>
      <c r="K1941" s="9">
        <v>1101</v>
      </c>
      <c r="L1941" s="5">
        <v>36</v>
      </c>
      <c r="M1941" s="5">
        <v>1</v>
      </c>
      <c r="N1941" s="5">
        <v>25.98</v>
      </c>
      <c r="O1941" s="5">
        <v>45.43</v>
      </c>
      <c r="P1941" s="5">
        <v>3.27</v>
      </c>
      <c r="Q1941" s="5">
        <v>0.72</v>
      </c>
      <c r="R1941" s="5">
        <v>25.98</v>
      </c>
      <c r="S1941" s="5">
        <v>1500</v>
      </c>
    </row>
    <row r="1942" spans="1:19">
      <c r="A1942" s="2" t="s">
        <v>18460</v>
      </c>
      <c r="B1942" s="2" t="s">
        <v>799</v>
      </c>
      <c r="C1942" s="2" t="s">
        <v>18461</v>
      </c>
      <c r="D1942" s="2" t="s">
        <v>63</v>
      </c>
      <c r="E1942" s="2" t="s">
        <v>32</v>
      </c>
      <c r="F1942" s="2" t="s">
        <v>18462</v>
      </c>
      <c r="G1942" s="2" t="s">
        <v>72</v>
      </c>
      <c r="H1942" s="2" t="s">
        <v>13316</v>
      </c>
      <c r="I1942" s="2" t="s">
        <v>140</v>
      </c>
      <c r="J1942" s="9">
        <v>200</v>
      </c>
      <c r="K1942" s="9">
        <v>2175</v>
      </c>
      <c r="L1942" s="5">
        <v>82</v>
      </c>
      <c r="M1942" s="5">
        <v>7</v>
      </c>
      <c r="N1942" s="5">
        <v>49.75</v>
      </c>
      <c r="O1942" s="5">
        <v>470.16</v>
      </c>
      <c r="P1942" s="5">
        <v>3.77</v>
      </c>
      <c r="Q1942" s="5">
        <v>0.61</v>
      </c>
      <c r="R1942" s="5">
        <v>7.11</v>
      </c>
      <c r="S1942" s="5">
        <v>1800</v>
      </c>
    </row>
    <row r="1943" spans="1:19">
      <c r="A1943" s="2" t="s">
        <v>18463</v>
      </c>
      <c r="B1943" s="2" t="s">
        <v>18464</v>
      </c>
      <c r="C1943" s="2" t="s">
        <v>900</v>
      </c>
      <c r="D1943" s="2" t="s">
        <v>7229</v>
      </c>
      <c r="E1943" s="2" t="s">
        <v>188</v>
      </c>
      <c r="F1943" s="2" t="s">
        <v>18465</v>
      </c>
      <c r="G1943" s="2" t="s">
        <v>253</v>
      </c>
      <c r="H1943" s="2" t="s">
        <v>13316</v>
      </c>
      <c r="I1943" s="2" t="s">
        <v>356</v>
      </c>
      <c r="J1943" s="9">
        <v>400</v>
      </c>
      <c r="K1943" s="9">
        <v>1689</v>
      </c>
      <c r="L1943" s="5">
        <v>68</v>
      </c>
      <c r="M1943" s="5">
        <v>6</v>
      </c>
      <c r="N1943" s="5">
        <v>51.87</v>
      </c>
      <c r="O1943" s="5">
        <v>366.6</v>
      </c>
      <c r="P1943" s="5">
        <v>4.03</v>
      </c>
      <c r="Q1943" s="5">
        <v>0.76</v>
      </c>
      <c r="R1943" s="5">
        <v>8.64</v>
      </c>
      <c r="S1943" s="5">
        <v>4199</v>
      </c>
    </row>
    <row r="1944" spans="1:19">
      <c r="A1944" s="2" t="s">
        <v>18466</v>
      </c>
      <c r="B1944" s="2" t="s">
        <v>1694</v>
      </c>
      <c r="C1944" s="2" t="s">
        <v>18467</v>
      </c>
      <c r="D1944" s="2" t="s">
        <v>531</v>
      </c>
      <c r="E1944" s="2" t="s">
        <v>85</v>
      </c>
      <c r="F1944" s="2" t="s">
        <v>18468</v>
      </c>
      <c r="G1944" s="2" t="s">
        <v>253</v>
      </c>
      <c r="H1944" s="2" t="s">
        <v>13316</v>
      </c>
      <c r="I1944" s="2" t="s">
        <v>361</v>
      </c>
      <c r="J1944" s="9">
        <v>700</v>
      </c>
      <c r="K1944" s="9">
        <v>1320</v>
      </c>
      <c r="L1944" s="5">
        <v>50</v>
      </c>
      <c r="M1944" s="5">
        <v>2</v>
      </c>
      <c r="N1944" s="5">
        <v>21.31</v>
      </c>
      <c r="O1944" s="5">
        <v>72.34</v>
      </c>
      <c r="P1944" s="5">
        <v>3.79</v>
      </c>
      <c r="Q1944" s="5">
        <v>0.43</v>
      </c>
      <c r="R1944" s="5">
        <v>10.66</v>
      </c>
      <c r="S1944" s="5">
        <v>2750</v>
      </c>
    </row>
    <row r="1945" spans="1:19">
      <c r="A1945" s="2" t="s">
        <v>18469</v>
      </c>
      <c r="B1945" s="2" t="s">
        <v>475</v>
      </c>
      <c r="C1945" s="2" t="s">
        <v>18470</v>
      </c>
      <c r="D1945" s="2" t="s">
        <v>1227</v>
      </c>
      <c r="E1945" s="2" t="s">
        <v>85</v>
      </c>
      <c r="F1945" s="2" t="s">
        <v>18471</v>
      </c>
      <c r="G1945" s="2" t="s">
        <v>42</v>
      </c>
      <c r="H1945" s="2" t="s">
        <v>13316</v>
      </c>
      <c r="I1945" s="2" t="s">
        <v>313</v>
      </c>
      <c r="J1945" s="9">
        <v>1000</v>
      </c>
      <c r="K1945" s="9">
        <v>610</v>
      </c>
      <c r="L1945" s="5">
        <v>18</v>
      </c>
      <c r="M1945" s="5">
        <v>0</v>
      </c>
      <c r="N1945" s="5">
        <v>9.39</v>
      </c>
      <c r="O1945" s="5">
        <v>0</v>
      </c>
      <c r="P1945" s="5">
        <v>2.95</v>
      </c>
      <c r="Q1945" s="5">
        <v>0.52</v>
      </c>
      <c r="R1945" s="5">
        <v>0</v>
      </c>
      <c r="S1945" s="5">
        <v>4800</v>
      </c>
    </row>
    <row r="1946" spans="1:19">
      <c r="A1946" s="2" t="s">
        <v>18472</v>
      </c>
      <c r="B1946" s="2" t="s">
        <v>12389</v>
      </c>
      <c r="C1946" s="2" t="s">
        <v>18473</v>
      </c>
      <c r="D1946" s="2" t="s">
        <v>6393</v>
      </c>
      <c r="E1946" s="2" t="s">
        <v>48</v>
      </c>
      <c r="F1946" s="2" t="s">
        <v>9203</v>
      </c>
      <c r="G1946" s="2" t="s">
        <v>161</v>
      </c>
      <c r="H1946" s="2" t="s">
        <v>13316</v>
      </c>
      <c r="I1946" s="2" t="s">
        <v>88</v>
      </c>
      <c r="J1946" s="9">
        <v>200</v>
      </c>
      <c r="K1946" s="9">
        <v>869</v>
      </c>
      <c r="L1946" s="5">
        <v>21</v>
      </c>
      <c r="M1946" s="5">
        <v>2</v>
      </c>
      <c r="N1946" s="5">
        <v>8.4700000000000006</v>
      </c>
      <c r="O1946" s="5">
        <v>117.15</v>
      </c>
      <c r="P1946" s="5">
        <v>2.42</v>
      </c>
      <c r="Q1946" s="5">
        <v>0.4</v>
      </c>
      <c r="R1946" s="5">
        <v>4.24</v>
      </c>
      <c r="S1946" s="5">
        <v>2167</v>
      </c>
    </row>
    <row r="1947" spans="1:19">
      <c r="A1947" s="2" t="s">
        <v>18474</v>
      </c>
      <c r="B1947" s="2" t="s">
        <v>11525</v>
      </c>
      <c r="C1947" s="2" t="s">
        <v>4980</v>
      </c>
      <c r="D1947" s="2" t="s">
        <v>1065</v>
      </c>
      <c r="E1947" s="2" t="s">
        <v>125</v>
      </c>
      <c r="F1947" s="2" t="s">
        <v>18475</v>
      </c>
      <c r="G1947" s="2" t="s">
        <v>94</v>
      </c>
      <c r="H1947" s="2" t="s">
        <v>13316</v>
      </c>
      <c r="I1947" s="2" t="s">
        <v>699</v>
      </c>
      <c r="J1947" s="9">
        <v>1000</v>
      </c>
      <c r="K1947" s="9">
        <v>666</v>
      </c>
      <c r="L1947" s="5">
        <v>26</v>
      </c>
      <c r="M1947" s="5">
        <v>1</v>
      </c>
      <c r="N1947" s="5">
        <v>11.25</v>
      </c>
      <c r="O1947" s="5">
        <v>62.99</v>
      </c>
      <c r="P1947" s="5">
        <v>3.9</v>
      </c>
      <c r="Q1947" s="5">
        <v>0.43</v>
      </c>
      <c r="R1947" s="5">
        <v>11.25</v>
      </c>
      <c r="S1947" s="5">
        <v>2000</v>
      </c>
    </row>
    <row r="1948" spans="1:19">
      <c r="A1948" s="2" t="s">
        <v>18476</v>
      </c>
      <c r="B1948" s="2" t="s">
        <v>586</v>
      </c>
      <c r="C1948" s="2" t="s">
        <v>18477</v>
      </c>
      <c r="D1948" s="2" t="s">
        <v>14191</v>
      </c>
      <c r="E1948" s="2" t="s">
        <v>112</v>
      </c>
      <c r="F1948" s="2" t="s">
        <v>18478</v>
      </c>
      <c r="G1948" s="2" t="s">
        <v>190</v>
      </c>
      <c r="H1948" s="2" t="s">
        <v>13316</v>
      </c>
      <c r="I1948" s="2" t="s">
        <v>300</v>
      </c>
      <c r="J1948" s="9">
        <v>500</v>
      </c>
      <c r="K1948" s="9">
        <v>2168</v>
      </c>
      <c r="L1948" s="5">
        <v>61</v>
      </c>
      <c r="M1948" s="5">
        <v>2</v>
      </c>
      <c r="N1948" s="5">
        <v>50.4</v>
      </c>
      <c r="O1948" s="5">
        <v>107.83</v>
      </c>
      <c r="P1948" s="5">
        <v>2.81</v>
      </c>
      <c r="Q1948" s="5">
        <v>0.83</v>
      </c>
      <c r="R1948" s="5">
        <v>25.2</v>
      </c>
      <c r="S1948" s="5">
        <v>2750</v>
      </c>
    </row>
    <row r="1949" spans="1:19">
      <c r="A1949" s="2" t="s">
        <v>18479</v>
      </c>
      <c r="B1949" s="2" t="s">
        <v>1117</v>
      </c>
      <c r="C1949" s="2" t="s">
        <v>18480</v>
      </c>
      <c r="D1949" s="2" t="s">
        <v>5498</v>
      </c>
      <c r="E1949" s="2" t="s">
        <v>3898</v>
      </c>
      <c r="F1949" s="2" t="s">
        <v>18481</v>
      </c>
      <c r="G1949" s="2" t="s">
        <v>167</v>
      </c>
      <c r="H1949" s="2" t="s">
        <v>13316</v>
      </c>
      <c r="I1949" s="2" t="s">
        <v>35</v>
      </c>
      <c r="J1949" s="9">
        <v>700</v>
      </c>
      <c r="K1949" s="9">
        <v>2391</v>
      </c>
      <c r="L1949" s="5">
        <v>86</v>
      </c>
      <c r="M1949" s="5">
        <v>3</v>
      </c>
      <c r="N1949" s="5">
        <v>43.06</v>
      </c>
      <c r="O1949" s="5">
        <v>127.25</v>
      </c>
      <c r="P1949" s="5">
        <v>3.6</v>
      </c>
      <c r="Q1949" s="5">
        <v>0.5</v>
      </c>
      <c r="R1949" s="5">
        <v>14.35</v>
      </c>
      <c r="S1949" s="5">
        <v>5132</v>
      </c>
    </row>
    <row r="1950" spans="1:19">
      <c r="A1950" s="2" t="s">
        <v>18482</v>
      </c>
      <c r="B1950" s="2" t="s">
        <v>10812</v>
      </c>
      <c r="C1950" s="2" t="s">
        <v>18483</v>
      </c>
      <c r="D1950" s="2" t="s">
        <v>117</v>
      </c>
      <c r="E1950" s="2" t="s">
        <v>118</v>
      </c>
      <c r="F1950" s="2" t="s">
        <v>18484</v>
      </c>
      <c r="G1950" s="2" t="s">
        <v>260</v>
      </c>
      <c r="H1950" s="2" t="s">
        <v>13316</v>
      </c>
      <c r="I1950" s="2" t="s">
        <v>458</v>
      </c>
      <c r="J1950" s="9">
        <v>400</v>
      </c>
      <c r="K1950" s="9">
        <v>704</v>
      </c>
      <c r="L1950" s="5">
        <v>29</v>
      </c>
      <c r="M1950" s="5">
        <v>3</v>
      </c>
      <c r="N1950" s="5">
        <v>14.84</v>
      </c>
      <c r="O1950" s="5">
        <v>168.23</v>
      </c>
      <c r="P1950" s="5">
        <v>4.12</v>
      </c>
      <c r="Q1950" s="5">
        <v>0.51</v>
      </c>
      <c r="R1950" s="5">
        <v>4.95</v>
      </c>
      <c r="S1950" s="5">
        <v>3533</v>
      </c>
    </row>
    <row r="1951" spans="1:19">
      <c r="A1951" s="2" t="s">
        <v>18485</v>
      </c>
      <c r="B1951" s="2" t="s">
        <v>18486</v>
      </c>
      <c r="C1951" s="2" t="s">
        <v>17418</v>
      </c>
      <c r="D1951" s="2" t="s">
        <v>1321</v>
      </c>
      <c r="E1951" s="2" t="s">
        <v>85</v>
      </c>
      <c r="F1951" s="2" t="s">
        <v>18487</v>
      </c>
      <c r="G1951" s="2" t="s">
        <v>260</v>
      </c>
      <c r="H1951" s="2" t="s">
        <v>13316</v>
      </c>
      <c r="I1951" s="2" t="s">
        <v>206</v>
      </c>
      <c r="J1951" s="9">
        <v>600</v>
      </c>
      <c r="K1951" s="9">
        <v>896</v>
      </c>
      <c r="L1951" s="5">
        <v>36</v>
      </c>
      <c r="M1951" s="5">
        <v>0</v>
      </c>
      <c r="N1951" s="5">
        <v>25.87</v>
      </c>
      <c r="O1951" s="5">
        <v>0</v>
      </c>
      <c r="P1951" s="5">
        <v>4.0199999999999996</v>
      </c>
      <c r="Q1951" s="5">
        <v>0.72</v>
      </c>
      <c r="R1951" s="5">
        <v>0</v>
      </c>
      <c r="S1951" s="5">
        <v>1625</v>
      </c>
    </row>
    <row r="1952" spans="1:19">
      <c r="A1952" s="2" t="s">
        <v>18488</v>
      </c>
      <c r="B1952" s="2" t="s">
        <v>6906</v>
      </c>
      <c r="C1952" s="2" t="s">
        <v>13700</v>
      </c>
      <c r="D1952" s="2" t="s">
        <v>251</v>
      </c>
      <c r="E1952" s="2" t="s">
        <v>23</v>
      </c>
      <c r="F1952" s="2" t="s">
        <v>18489</v>
      </c>
      <c r="G1952" s="2" t="s">
        <v>102</v>
      </c>
      <c r="H1952" s="2" t="s">
        <v>13316</v>
      </c>
      <c r="I1952" s="2" t="s">
        <v>73</v>
      </c>
      <c r="J1952" s="9">
        <v>300</v>
      </c>
      <c r="K1952" s="9">
        <v>584</v>
      </c>
      <c r="L1952" s="5">
        <v>15</v>
      </c>
      <c r="M1952" s="5">
        <v>1</v>
      </c>
      <c r="N1952" s="5">
        <v>11.56</v>
      </c>
      <c r="O1952" s="5">
        <v>42.36</v>
      </c>
      <c r="P1952" s="5">
        <v>2.57</v>
      </c>
      <c r="Q1952" s="5">
        <v>0.77</v>
      </c>
      <c r="R1952" s="5">
        <v>11.56</v>
      </c>
      <c r="S1952" s="5">
        <v>3100</v>
      </c>
    </row>
    <row r="1953" spans="1:19">
      <c r="A1953" s="2" t="s">
        <v>18490</v>
      </c>
      <c r="B1953" s="2" t="s">
        <v>664</v>
      </c>
      <c r="C1953" s="2" t="s">
        <v>18491</v>
      </c>
      <c r="D1953" s="2" t="s">
        <v>12124</v>
      </c>
      <c r="E1953" s="2" t="s">
        <v>40</v>
      </c>
      <c r="F1953" s="2" t="s">
        <v>18492</v>
      </c>
      <c r="G1953" s="2" t="s">
        <v>253</v>
      </c>
      <c r="H1953" s="2" t="s">
        <v>13316</v>
      </c>
      <c r="I1953" s="2" t="s">
        <v>382</v>
      </c>
      <c r="J1953" s="9">
        <v>100</v>
      </c>
      <c r="K1953" s="9">
        <v>1346</v>
      </c>
      <c r="L1953" s="5">
        <v>21</v>
      </c>
      <c r="M1953" s="5">
        <v>0</v>
      </c>
      <c r="N1953" s="5">
        <v>12.48</v>
      </c>
      <c r="O1953" s="5">
        <v>0</v>
      </c>
      <c r="P1953" s="5">
        <v>1.56</v>
      </c>
      <c r="Q1953" s="5">
        <v>0.59</v>
      </c>
      <c r="R1953" s="5">
        <v>0</v>
      </c>
      <c r="S1953" s="5">
        <v>1800</v>
      </c>
    </row>
    <row r="1954" spans="1:19">
      <c r="A1954" s="2" t="s">
        <v>18493</v>
      </c>
      <c r="B1954" s="2" t="s">
        <v>529</v>
      </c>
      <c r="C1954" s="2" t="s">
        <v>3144</v>
      </c>
      <c r="D1954" s="2" t="s">
        <v>655</v>
      </c>
      <c r="E1954" s="2" t="s">
        <v>125</v>
      </c>
      <c r="F1954" s="2" t="s">
        <v>18494</v>
      </c>
      <c r="G1954" s="2" t="s">
        <v>266</v>
      </c>
      <c r="H1954" s="2" t="s">
        <v>13316</v>
      </c>
      <c r="I1954" s="2" t="s">
        <v>27</v>
      </c>
      <c r="J1954" s="9">
        <v>600</v>
      </c>
      <c r="K1954" s="9">
        <v>2336</v>
      </c>
      <c r="L1954" s="5">
        <v>51</v>
      </c>
      <c r="M1954" s="5">
        <v>1</v>
      </c>
      <c r="N1954" s="5">
        <v>22.34</v>
      </c>
      <c r="O1954" s="5">
        <v>49.62</v>
      </c>
      <c r="P1954" s="5">
        <v>2.1800000000000002</v>
      </c>
      <c r="Q1954" s="5">
        <v>0.44</v>
      </c>
      <c r="R1954" s="5">
        <v>22.34</v>
      </c>
      <c r="S1954" s="5">
        <v>2130</v>
      </c>
    </row>
    <row r="1955" spans="1:19">
      <c r="A1955" s="2" t="s">
        <v>18495</v>
      </c>
      <c r="B1955" s="2" t="s">
        <v>2833</v>
      </c>
      <c r="C1955" s="2" t="s">
        <v>3033</v>
      </c>
      <c r="D1955" s="2" t="s">
        <v>18496</v>
      </c>
      <c r="E1955" s="2" t="s">
        <v>112</v>
      </c>
      <c r="F1955" s="2" t="s">
        <v>18497</v>
      </c>
      <c r="G1955" s="2" t="s">
        <v>167</v>
      </c>
      <c r="H1955" s="2" t="s">
        <v>13316</v>
      </c>
      <c r="I1955" s="2" t="s">
        <v>43</v>
      </c>
      <c r="J1955" s="9">
        <v>1000</v>
      </c>
      <c r="K1955" s="9">
        <v>2185</v>
      </c>
      <c r="L1955" s="5">
        <v>64</v>
      </c>
      <c r="M1955" s="5">
        <v>1</v>
      </c>
      <c r="N1955" s="5">
        <v>36</v>
      </c>
      <c r="O1955" s="5">
        <v>42.57</v>
      </c>
      <c r="P1955" s="5">
        <v>2.93</v>
      </c>
      <c r="Q1955" s="5">
        <v>0.56000000000000005</v>
      </c>
      <c r="R1955" s="5">
        <v>36</v>
      </c>
      <c r="S1955" s="5">
        <v>2500</v>
      </c>
    </row>
    <row r="1956" spans="1:19">
      <c r="A1956" s="2" t="s">
        <v>18498</v>
      </c>
      <c r="B1956" s="2" t="s">
        <v>18499</v>
      </c>
      <c r="C1956" s="2" t="s">
        <v>18500</v>
      </c>
      <c r="D1956" s="2" t="s">
        <v>18501</v>
      </c>
      <c r="E1956" s="2" t="s">
        <v>112</v>
      </c>
      <c r="F1956" s="2" t="s">
        <v>18502</v>
      </c>
      <c r="G1956" s="2" t="s">
        <v>102</v>
      </c>
      <c r="H1956" s="2" t="s">
        <v>13316</v>
      </c>
      <c r="I1956" s="2" t="s">
        <v>35</v>
      </c>
      <c r="J1956" s="9">
        <v>100</v>
      </c>
      <c r="K1956" s="9">
        <v>506</v>
      </c>
      <c r="L1956" s="5">
        <v>10</v>
      </c>
      <c r="M1956" s="5">
        <v>0</v>
      </c>
      <c r="N1956" s="5">
        <v>6.11</v>
      </c>
      <c r="O1956" s="5">
        <v>0</v>
      </c>
      <c r="P1956" s="5">
        <v>1.98</v>
      </c>
      <c r="Q1956" s="5">
        <v>0.61</v>
      </c>
      <c r="R1956" s="5">
        <v>0</v>
      </c>
      <c r="S1956" s="5">
        <v>4700</v>
      </c>
    </row>
    <row r="1957" spans="1:19">
      <c r="A1957" s="2" t="s">
        <v>18503</v>
      </c>
      <c r="B1957" s="2" t="s">
        <v>799</v>
      </c>
      <c r="C1957" s="2" t="s">
        <v>83</v>
      </c>
      <c r="D1957" s="2" t="s">
        <v>3932</v>
      </c>
      <c r="E1957" s="2" t="s">
        <v>112</v>
      </c>
      <c r="F1957" s="2" t="s">
        <v>9397</v>
      </c>
      <c r="G1957" s="2" t="s">
        <v>94</v>
      </c>
      <c r="H1957" s="2" t="s">
        <v>13316</v>
      </c>
      <c r="I1957" s="2" t="s">
        <v>248</v>
      </c>
      <c r="J1957" s="9">
        <v>700</v>
      </c>
      <c r="K1957" s="9">
        <v>1467</v>
      </c>
      <c r="L1957" s="5">
        <v>23</v>
      </c>
      <c r="M1957" s="5">
        <v>2</v>
      </c>
      <c r="N1957" s="5">
        <v>14.21</v>
      </c>
      <c r="O1957" s="5">
        <v>99.51</v>
      </c>
      <c r="P1957" s="5">
        <v>1.57</v>
      </c>
      <c r="Q1957" s="5">
        <v>0.62</v>
      </c>
      <c r="R1957" s="5">
        <v>7.1</v>
      </c>
      <c r="S1957" s="5">
        <v>2600</v>
      </c>
    </row>
    <row r="1958" spans="1:19">
      <c r="A1958" s="2" t="s">
        <v>18504</v>
      </c>
      <c r="B1958" s="2" t="s">
        <v>18505</v>
      </c>
      <c r="C1958" s="2" t="s">
        <v>18506</v>
      </c>
      <c r="D1958" s="2" t="s">
        <v>1696</v>
      </c>
      <c r="E1958" s="2" t="s">
        <v>635</v>
      </c>
      <c r="F1958" s="2" t="s">
        <v>18507</v>
      </c>
      <c r="G1958" s="2" t="s">
        <v>102</v>
      </c>
      <c r="H1958" s="2" t="s">
        <v>13316</v>
      </c>
      <c r="I1958" s="2" t="s">
        <v>120</v>
      </c>
      <c r="J1958" s="9">
        <v>400</v>
      </c>
      <c r="K1958" s="9">
        <v>1257</v>
      </c>
      <c r="L1958" s="5">
        <v>37</v>
      </c>
      <c r="M1958" s="5">
        <v>1</v>
      </c>
      <c r="N1958" s="5">
        <v>28.63</v>
      </c>
      <c r="O1958" s="5">
        <v>38.86</v>
      </c>
      <c r="P1958" s="5">
        <v>2.94</v>
      </c>
      <c r="Q1958" s="5">
        <v>0.77</v>
      </c>
      <c r="R1958" s="5">
        <v>28.63</v>
      </c>
      <c r="S1958" s="5">
        <v>3000</v>
      </c>
    </row>
    <row r="1959" spans="1:19">
      <c r="A1959" s="2" t="s">
        <v>18508</v>
      </c>
      <c r="B1959" s="2" t="s">
        <v>7017</v>
      </c>
      <c r="C1959" s="2" t="s">
        <v>18509</v>
      </c>
      <c r="D1959" s="2" t="s">
        <v>1696</v>
      </c>
      <c r="E1959" s="2" t="s">
        <v>635</v>
      </c>
      <c r="F1959" s="2" t="s">
        <v>18510</v>
      </c>
      <c r="G1959" s="2" t="s">
        <v>102</v>
      </c>
      <c r="H1959" s="2" t="s">
        <v>13316</v>
      </c>
      <c r="I1959" s="2" t="s">
        <v>248</v>
      </c>
      <c r="J1959" s="9">
        <v>600</v>
      </c>
      <c r="K1959" s="9">
        <v>2089</v>
      </c>
      <c r="L1959" s="5">
        <v>82</v>
      </c>
      <c r="M1959" s="5">
        <v>7</v>
      </c>
      <c r="N1959" s="5">
        <v>40.159999999999997</v>
      </c>
      <c r="O1959" s="5">
        <v>279.10000000000002</v>
      </c>
      <c r="P1959" s="5">
        <v>3.93</v>
      </c>
      <c r="Q1959" s="5">
        <v>0.49</v>
      </c>
      <c r="R1959" s="5">
        <v>5.74</v>
      </c>
      <c r="S1959" s="5">
        <v>4500</v>
      </c>
    </row>
    <row r="1960" spans="1:19">
      <c r="A1960" s="2" t="s">
        <v>18511</v>
      </c>
      <c r="B1960" s="2" t="s">
        <v>18512</v>
      </c>
      <c r="C1960" s="2" t="s">
        <v>3552</v>
      </c>
      <c r="D1960" s="2" t="s">
        <v>602</v>
      </c>
      <c r="E1960" s="2" t="s">
        <v>40</v>
      </c>
      <c r="F1960" s="2" t="s">
        <v>7917</v>
      </c>
      <c r="G1960" s="2" t="s">
        <v>72</v>
      </c>
      <c r="H1960" s="2" t="s">
        <v>13316</v>
      </c>
      <c r="I1960" s="2" t="s">
        <v>382</v>
      </c>
      <c r="J1960" s="9">
        <v>500</v>
      </c>
      <c r="K1960" s="9">
        <v>1307</v>
      </c>
      <c r="L1960" s="5">
        <v>28</v>
      </c>
      <c r="M1960" s="5">
        <v>0</v>
      </c>
      <c r="N1960" s="5">
        <v>11.81</v>
      </c>
      <c r="O1960" s="5">
        <v>0</v>
      </c>
      <c r="P1960" s="5">
        <v>2.14</v>
      </c>
      <c r="Q1960" s="5">
        <v>0.42</v>
      </c>
      <c r="R1960" s="5">
        <v>0</v>
      </c>
      <c r="S1960" s="5">
        <v>8090</v>
      </c>
    </row>
    <row r="1961" spans="1:19">
      <c r="A1961" s="2" t="s">
        <v>18513</v>
      </c>
      <c r="B1961" s="2" t="s">
        <v>18514</v>
      </c>
      <c r="C1961" s="2" t="s">
        <v>18515</v>
      </c>
      <c r="D1961" s="2" t="s">
        <v>1629</v>
      </c>
      <c r="E1961" s="2" t="s">
        <v>40</v>
      </c>
      <c r="F1961" s="2" t="s">
        <v>355</v>
      </c>
      <c r="G1961" s="2" t="s">
        <v>25</v>
      </c>
      <c r="H1961" s="2" t="s">
        <v>13316</v>
      </c>
      <c r="I1961" s="2" t="s">
        <v>319</v>
      </c>
      <c r="J1961" s="9">
        <v>800</v>
      </c>
      <c r="K1961" s="9">
        <v>1787</v>
      </c>
      <c r="L1961" s="5">
        <v>55</v>
      </c>
      <c r="M1961" s="5">
        <v>0</v>
      </c>
      <c r="N1961" s="5">
        <v>44.66</v>
      </c>
      <c r="O1961" s="5">
        <v>0</v>
      </c>
      <c r="P1961" s="5">
        <v>3.08</v>
      </c>
      <c r="Q1961" s="5">
        <v>0.81</v>
      </c>
      <c r="R1961" s="5">
        <v>0</v>
      </c>
      <c r="S1961" s="5">
        <v>3250</v>
      </c>
    </row>
    <row r="1962" spans="1:19">
      <c r="A1962" s="2" t="s">
        <v>18516</v>
      </c>
      <c r="B1962" s="2" t="s">
        <v>2372</v>
      </c>
      <c r="C1962" s="2" t="s">
        <v>30</v>
      </c>
      <c r="D1962" s="2" t="s">
        <v>829</v>
      </c>
      <c r="E1962" s="2" t="s">
        <v>112</v>
      </c>
      <c r="F1962" s="2" t="s">
        <v>18517</v>
      </c>
      <c r="G1962" s="2" t="s">
        <v>253</v>
      </c>
      <c r="H1962" s="2" t="s">
        <v>13316</v>
      </c>
      <c r="I1962" s="2" t="s">
        <v>120</v>
      </c>
      <c r="J1962" s="9">
        <v>500</v>
      </c>
      <c r="K1962" s="9">
        <v>648</v>
      </c>
      <c r="L1962" s="5">
        <v>21</v>
      </c>
      <c r="M1962" s="5">
        <v>1</v>
      </c>
      <c r="N1962" s="5">
        <v>10.77</v>
      </c>
      <c r="O1962" s="5">
        <v>71.92</v>
      </c>
      <c r="P1962" s="5">
        <v>3.24</v>
      </c>
      <c r="Q1962" s="5">
        <v>0.51</v>
      </c>
      <c r="R1962" s="5">
        <v>10.77</v>
      </c>
      <c r="S1962" s="5">
        <v>2000</v>
      </c>
    </row>
    <row r="1963" spans="1:19">
      <c r="A1963" s="2" t="s">
        <v>18518</v>
      </c>
      <c r="B1963" s="2" t="s">
        <v>10773</v>
      </c>
      <c r="C1963" s="2" t="s">
        <v>18519</v>
      </c>
      <c r="D1963" s="2" t="s">
        <v>11797</v>
      </c>
      <c r="E1963" s="2" t="s">
        <v>112</v>
      </c>
      <c r="F1963" s="2" t="s">
        <v>5861</v>
      </c>
      <c r="G1963" s="2" t="s">
        <v>87</v>
      </c>
      <c r="H1963" s="2" t="s">
        <v>13316</v>
      </c>
      <c r="I1963" s="2" t="s">
        <v>293</v>
      </c>
      <c r="J1963" s="9">
        <v>300</v>
      </c>
      <c r="K1963" s="9">
        <v>2344</v>
      </c>
      <c r="L1963" s="5">
        <v>56</v>
      </c>
      <c r="M1963" s="5">
        <v>0</v>
      </c>
      <c r="N1963" s="5">
        <v>44.36</v>
      </c>
      <c r="O1963" s="5">
        <v>0</v>
      </c>
      <c r="P1963" s="5">
        <v>2.39</v>
      </c>
      <c r="Q1963" s="5">
        <v>0.79</v>
      </c>
      <c r="R1963" s="5">
        <v>0</v>
      </c>
      <c r="S1963" s="5">
        <v>2250</v>
      </c>
    </row>
    <row r="1964" spans="1:19">
      <c r="A1964" s="2" t="s">
        <v>18520</v>
      </c>
      <c r="B1964" s="2" t="s">
        <v>5757</v>
      </c>
      <c r="C1964" s="2" t="s">
        <v>763</v>
      </c>
      <c r="D1964" s="2" t="s">
        <v>6857</v>
      </c>
      <c r="E1964" s="2" t="s">
        <v>40</v>
      </c>
      <c r="F1964" s="2" t="s">
        <v>18521</v>
      </c>
      <c r="G1964" s="2" t="s">
        <v>344</v>
      </c>
      <c r="H1964" s="2" t="s">
        <v>13316</v>
      </c>
      <c r="I1964" s="2" t="s">
        <v>300</v>
      </c>
      <c r="J1964" s="9">
        <v>300</v>
      </c>
      <c r="K1964" s="9">
        <v>1772</v>
      </c>
      <c r="L1964" s="5">
        <v>50</v>
      </c>
      <c r="M1964" s="5">
        <v>0</v>
      </c>
      <c r="N1964" s="5">
        <v>23.53</v>
      </c>
      <c r="O1964" s="5">
        <v>0</v>
      </c>
      <c r="P1964" s="5">
        <v>2.82</v>
      </c>
      <c r="Q1964" s="5">
        <v>0.47</v>
      </c>
      <c r="R1964" s="5">
        <v>0</v>
      </c>
      <c r="S1964" s="5">
        <v>3792</v>
      </c>
    </row>
    <row r="1965" spans="1:19">
      <c r="A1965" s="2" t="s">
        <v>18522</v>
      </c>
      <c r="B1965" s="2" t="s">
        <v>45</v>
      </c>
      <c r="C1965" s="2" t="s">
        <v>3853</v>
      </c>
      <c r="D1965" s="2" t="s">
        <v>18523</v>
      </c>
      <c r="E1965" s="2" t="s">
        <v>118</v>
      </c>
      <c r="F1965" s="2" t="s">
        <v>18524</v>
      </c>
      <c r="G1965" s="2" t="s">
        <v>150</v>
      </c>
      <c r="H1965" s="2" t="s">
        <v>13316</v>
      </c>
      <c r="I1965" s="2" t="s">
        <v>361</v>
      </c>
      <c r="J1965" s="9">
        <v>600</v>
      </c>
      <c r="K1965" s="9">
        <v>556</v>
      </c>
      <c r="L1965" s="5">
        <v>15</v>
      </c>
      <c r="M1965" s="5">
        <v>0</v>
      </c>
      <c r="N1965" s="5">
        <v>6.46</v>
      </c>
      <c r="O1965" s="5">
        <v>0</v>
      </c>
      <c r="P1965" s="5">
        <v>2.7</v>
      </c>
      <c r="Q1965" s="5">
        <v>0.43</v>
      </c>
      <c r="R1965" s="5">
        <v>0</v>
      </c>
      <c r="S1965" s="5">
        <v>2167</v>
      </c>
    </row>
    <row r="1966" spans="1:19">
      <c r="A1966" s="2" t="s">
        <v>18525</v>
      </c>
      <c r="B1966" s="2" t="s">
        <v>878</v>
      </c>
      <c r="C1966" s="2" t="s">
        <v>18526</v>
      </c>
      <c r="D1966" s="2" t="s">
        <v>251</v>
      </c>
      <c r="E1966" s="2" t="s">
        <v>23</v>
      </c>
      <c r="F1966" s="2" t="s">
        <v>18527</v>
      </c>
      <c r="G1966" s="2" t="s">
        <v>25</v>
      </c>
      <c r="H1966" s="2" t="s">
        <v>13316</v>
      </c>
      <c r="I1966" s="2" t="s">
        <v>35</v>
      </c>
      <c r="J1966" s="9">
        <v>200</v>
      </c>
      <c r="K1966" s="9">
        <v>537</v>
      </c>
      <c r="L1966" s="5">
        <v>11</v>
      </c>
      <c r="M1966" s="5">
        <v>0</v>
      </c>
      <c r="N1966" s="5">
        <v>4.6100000000000003</v>
      </c>
      <c r="O1966" s="5">
        <v>0</v>
      </c>
      <c r="P1966" s="5">
        <v>2.0499999999999998</v>
      </c>
      <c r="Q1966" s="5">
        <v>0.42</v>
      </c>
      <c r="R1966" s="5">
        <v>0</v>
      </c>
      <c r="S1966" s="5">
        <v>2200</v>
      </c>
    </row>
    <row r="1967" spans="1:19">
      <c r="A1967" s="2" t="s">
        <v>18528</v>
      </c>
      <c r="B1967" s="2" t="s">
        <v>122</v>
      </c>
      <c r="C1967" s="2" t="s">
        <v>18529</v>
      </c>
      <c r="D1967" s="2" t="s">
        <v>9946</v>
      </c>
      <c r="E1967" s="2" t="s">
        <v>23</v>
      </c>
      <c r="F1967" s="2" t="s">
        <v>902</v>
      </c>
      <c r="G1967" s="2" t="s">
        <v>266</v>
      </c>
      <c r="H1967" s="2" t="s">
        <v>13316</v>
      </c>
      <c r="I1967" s="2" t="s">
        <v>458</v>
      </c>
      <c r="J1967" s="9">
        <v>500</v>
      </c>
      <c r="K1967" s="9">
        <v>2077</v>
      </c>
      <c r="L1967" s="5">
        <v>89</v>
      </c>
      <c r="M1967" s="5">
        <v>0</v>
      </c>
      <c r="N1967" s="5">
        <v>58.35</v>
      </c>
      <c r="O1967" s="5">
        <v>0</v>
      </c>
      <c r="P1967" s="5">
        <v>4.29</v>
      </c>
      <c r="Q1967" s="5">
        <v>0.66</v>
      </c>
      <c r="R1967" s="5">
        <v>0</v>
      </c>
      <c r="S1967" s="5">
        <v>1600</v>
      </c>
    </row>
    <row r="1968" spans="1:19">
      <c r="A1968" s="2" t="s">
        <v>18530</v>
      </c>
      <c r="B1968" s="2" t="s">
        <v>18531</v>
      </c>
      <c r="C1968" s="2" t="s">
        <v>30</v>
      </c>
      <c r="D1968" s="2" t="s">
        <v>1793</v>
      </c>
      <c r="E1968" s="2" t="s">
        <v>40</v>
      </c>
      <c r="F1968" s="2" t="s">
        <v>9910</v>
      </c>
      <c r="G1968" s="2" t="s">
        <v>87</v>
      </c>
      <c r="H1968" s="2" t="s">
        <v>13316</v>
      </c>
      <c r="I1968" s="2" t="s">
        <v>177</v>
      </c>
      <c r="J1968" s="9">
        <v>600</v>
      </c>
      <c r="K1968" s="9">
        <v>839</v>
      </c>
      <c r="L1968" s="5">
        <v>33</v>
      </c>
      <c r="M1968" s="5">
        <v>0</v>
      </c>
      <c r="N1968" s="5">
        <v>15.39</v>
      </c>
      <c r="O1968" s="5">
        <v>0</v>
      </c>
      <c r="P1968" s="5">
        <v>3.93</v>
      </c>
      <c r="Q1968" s="5">
        <v>0.47</v>
      </c>
      <c r="R1968" s="5">
        <v>0</v>
      </c>
      <c r="S1968" s="5">
        <v>1500</v>
      </c>
    </row>
    <row r="1969" spans="1:19">
      <c r="A1969" s="2" t="s">
        <v>18532</v>
      </c>
      <c r="B1969" s="2" t="s">
        <v>1735</v>
      </c>
      <c r="C1969" s="2" t="s">
        <v>18533</v>
      </c>
      <c r="D1969" s="2" t="s">
        <v>11015</v>
      </c>
      <c r="E1969" s="2" t="s">
        <v>118</v>
      </c>
      <c r="F1969" s="2">
        <v>0</v>
      </c>
      <c r="G1969" s="2" t="s">
        <v>134</v>
      </c>
      <c r="H1969" s="2" t="s">
        <v>13316</v>
      </c>
      <c r="I1969" s="2" t="s">
        <v>177</v>
      </c>
      <c r="J1969" s="9">
        <v>700</v>
      </c>
      <c r="K1969" s="9">
        <v>2464</v>
      </c>
      <c r="L1969" s="5">
        <v>46</v>
      </c>
      <c r="M1969" s="5">
        <v>0</v>
      </c>
      <c r="N1969" s="5">
        <v>21.51</v>
      </c>
      <c r="O1969" s="5">
        <v>0</v>
      </c>
      <c r="P1969" s="5">
        <v>1.87</v>
      </c>
      <c r="Q1969" s="5">
        <v>0.47</v>
      </c>
      <c r="R1969" s="5">
        <v>0</v>
      </c>
      <c r="S1969" s="5">
        <v>4600</v>
      </c>
    </row>
    <row r="1970" spans="1:19">
      <c r="A1970" s="2" t="s">
        <v>18534</v>
      </c>
      <c r="B1970" s="2" t="s">
        <v>510</v>
      </c>
      <c r="C1970" s="2" t="s">
        <v>8509</v>
      </c>
      <c r="D1970" s="2" t="s">
        <v>117</v>
      </c>
      <c r="E1970" s="2" t="s">
        <v>118</v>
      </c>
      <c r="F1970" s="2" t="s">
        <v>18535</v>
      </c>
      <c r="G1970" s="2" t="s">
        <v>87</v>
      </c>
      <c r="H1970" s="2" t="s">
        <v>13316</v>
      </c>
      <c r="I1970" s="2" t="s">
        <v>206</v>
      </c>
      <c r="J1970" s="9">
        <v>1000</v>
      </c>
      <c r="K1970" s="9">
        <v>1835</v>
      </c>
      <c r="L1970" s="5">
        <v>74</v>
      </c>
      <c r="M1970" s="5">
        <v>0</v>
      </c>
      <c r="N1970" s="5">
        <v>39.69</v>
      </c>
      <c r="O1970" s="5">
        <v>0</v>
      </c>
      <c r="P1970" s="5">
        <v>4.03</v>
      </c>
      <c r="Q1970" s="5">
        <v>0.54</v>
      </c>
      <c r="R1970" s="5">
        <v>0</v>
      </c>
      <c r="S1970" s="5">
        <v>1759</v>
      </c>
    </row>
    <row r="1971" spans="1:19">
      <c r="A1971" s="2" t="s">
        <v>18536</v>
      </c>
      <c r="B1971" s="2" t="s">
        <v>12397</v>
      </c>
      <c r="C1971" s="2" t="s">
        <v>12469</v>
      </c>
      <c r="D1971" s="2" t="s">
        <v>12124</v>
      </c>
      <c r="E1971" s="2" t="s">
        <v>40</v>
      </c>
      <c r="F1971" s="2" t="s">
        <v>13434</v>
      </c>
      <c r="G1971" s="2" t="s">
        <v>94</v>
      </c>
      <c r="H1971" s="2" t="s">
        <v>13316</v>
      </c>
      <c r="I1971" s="2" t="s">
        <v>217</v>
      </c>
      <c r="J1971" s="9">
        <v>600</v>
      </c>
      <c r="K1971" s="9">
        <v>1201</v>
      </c>
      <c r="L1971" s="5">
        <v>26</v>
      </c>
      <c r="M1971" s="5">
        <v>2</v>
      </c>
      <c r="N1971" s="5">
        <v>14.23</v>
      </c>
      <c r="O1971" s="5">
        <v>139.81</v>
      </c>
      <c r="P1971" s="5">
        <v>2.16</v>
      </c>
      <c r="Q1971" s="5">
        <v>0.55000000000000004</v>
      </c>
      <c r="R1971" s="5">
        <v>7.12</v>
      </c>
      <c r="S1971" s="5">
        <v>2900</v>
      </c>
    </row>
    <row r="1972" spans="1:19">
      <c r="A1972" s="2" t="s">
        <v>18537</v>
      </c>
      <c r="B1972" s="2" t="s">
        <v>10242</v>
      </c>
      <c r="C1972" s="2" t="s">
        <v>6714</v>
      </c>
      <c r="D1972" s="2" t="s">
        <v>18538</v>
      </c>
      <c r="E1972" s="2" t="s">
        <v>118</v>
      </c>
      <c r="F1972" s="2" t="s">
        <v>18539</v>
      </c>
      <c r="G1972" s="2" t="s">
        <v>94</v>
      </c>
      <c r="H1972" s="2" t="s">
        <v>13316</v>
      </c>
      <c r="I1972" s="2" t="s">
        <v>66</v>
      </c>
      <c r="J1972" s="9">
        <v>1000</v>
      </c>
      <c r="K1972" s="9">
        <v>2179</v>
      </c>
      <c r="L1972" s="5">
        <v>37</v>
      </c>
      <c r="M1972" s="5">
        <v>0</v>
      </c>
      <c r="N1972" s="5">
        <v>29.93</v>
      </c>
      <c r="O1972" s="5">
        <v>0</v>
      </c>
      <c r="P1972" s="5">
        <v>1.7</v>
      </c>
      <c r="Q1972" s="5">
        <v>0.81</v>
      </c>
      <c r="R1972" s="5">
        <v>0</v>
      </c>
      <c r="S1972" s="5">
        <v>3900</v>
      </c>
    </row>
    <row r="1973" spans="1:19">
      <c r="A1973" s="2" t="s">
        <v>18540</v>
      </c>
      <c r="B1973" s="2" t="s">
        <v>18541</v>
      </c>
      <c r="C1973" s="2" t="s">
        <v>18542</v>
      </c>
      <c r="D1973" s="2" t="s">
        <v>117</v>
      </c>
      <c r="E1973" s="2" t="s">
        <v>118</v>
      </c>
      <c r="F1973" s="2" t="s">
        <v>18543</v>
      </c>
      <c r="G1973" s="2" t="s">
        <v>58</v>
      </c>
      <c r="H1973" s="2" t="s">
        <v>13316</v>
      </c>
      <c r="I1973" s="2" t="s">
        <v>232</v>
      </c>
      <c r="J1973" s="9">
        <v>200</v>
      </c>
      <c r="K1973" s="9">
        <v>1320</v>
      </c>
      <c r="L1973" s="5">
        <v>48</v>
      </c>
      <c r="M1973" s="5">
        <v>0</v>
      </c>
      <c r="N1973" s="5">
        <v>36.35</v>
      </c>
      <c r="O1973" s="5">
        <v>0</v>
      </c>
      <c r="P1973" s="5">
        <v>3.64</v>
      </c>
      <c r="Q1973" s="5">
        <v>0.76</v>
      </c>
      <c r="R1973" s="5">
        <v>0</v>
      </c>
      <c r="S1973" s="5">
        <v>2349</v>
      </c>
    </row>
    <row r="1974" spans="1:19">
      <c r="A1974" s="2" t="s">
        <v>18544</v>
      </c>
      <c r="B1974" s="2" t="s">
        <v>18545</v>
      </c>
      <c r="C1974" s="2" t="s">
        <v>476</v>
      </c>
      <c r="D1974" s="2" t="s">
        <v>264</v>
      </c>
      <c r="E1974" s="2" t="s">
        <v>23</v>
      </c>
      <c r="F1974" s="2" t="s">
        <v>18546</v>
      </c>
      <c r="G1974" s="2" t="s">
        <v>312</v>
      </c>
      <c r="H1974" s="2" t="s">
        <v>13316</v>
      </c>
      <c r="I1974" s="2" t="s">
        <v>382</v>
      </c>
      <c r="J1974" s="9">
        <v>700</v>
      </c>
      <c r="K1974" s="9">
        <v>2457</v>
      </c>
      <c r="L1974" s="5">
        <v>105</v>
      </c>
      <c r="M1974" s="5">
        <v>4</v>
      </c>
      <c r="N1974" s="5">
        <v>45.66</v>
      </c>
      <c r="O1974" s="5">
        <v>298.17</v>
      </c>
      <c r="P1974" s="5">
        <v>4.2699999999999996</v>
      </c>
      <c r="Q1974" s="5">
        <v>0.43</v>
      </c>
      <c r="R1974" s="5">
        <v>11.42</v>
      </c>
      <c r="S1974" s="5">
        <v>3750</v>
      </c>
    </row>
    <row r="1975" spans="1:19">
      <c r="A1975" s="2" t="s">
        <v>18547</v>
      </c>
      <c r="B1975" s="2" t="s">
        <v>6427</v>
      </c>
      <c r="C1975" s="2" t="s">
        <v>18548</v>
      </c>
      <c r="D1975" s="2" t="s">
        <v>18549</v>
      </c>
      <c r="E1975" s="2" t="s">
        <v>824</v>
      </c>
      <c r="F1975" s="2" t="s">
        <v>18550</v>
      </c>
      <c r="G1975" s="2" t="s">
        <v>94</v>
      </c>
      <c r="H1975" s="2" t="s">
        <v>13316</v>
      </c>
      <c r="I1975" s="2" t="s">
        <v>51</v>
      </c>
      <c r="J1975" s="9">
        <v>600</v>
      </c>
      <c r="K1975" s="9">
        <v>1671</v>
      </c>
      <c r="L1975" s="5">
        <v>59</v>
      </c>
      <c r="M1975" s="5">
        <v>0</v>
      </c>
      <c r="N1975" s="5">
        <v>29.68</v>
      </c>
      <c r="O1975" s="5">
        <v>0</v>
      </c>
      <c r="P1975" s="5">
        <v>3.53</v>
      </c>
      <c r="Q1975" s="5">
        <v>0.5</v>
      </c>
      <c r="R1975" s="5">
        <v>0</v>
      </c>
      <c r="S1975" s="5">
        <v>4600</v>
      </c>
    </row>
    <row r="1976" spans="1:19">
      <c r="A1976" s="2" t="s">
        <v>18551</v>
      </c>
      <c r="B1976" s="2" t="s">
        <v>1735</v>
      </c>
      <c r="C1976" s="2" t="s">
        <v>17135</v>
      </c>
      <c r="D1976" s="2" t="s">
        <v>18552</v>
      </c>
      <c r="E1976" s="2" t="s">
        <v>625</v>
      </c>
      <c r="F1976" s="2" t="s">
        <v>5589</v>
      </c>
      <c r="G1976" s="2" t="s">
        <v>253</v>
      </c>
      <c r="H1976" s="2" t="s">
        <v>13316</v>
      </c>
      <c r="I1976" s="2" t="s">
        <v>51</v>
      </c>
      <c r="J1976" s="9">
        <v>100</v>
      </c>
      <c r="K1976" s="9">
        <v>1612</v>
      </c>
      <c r="L1976" s="5">
        <v>56</v>
      </c>
      <c r="M1976" s="5">
        <v>2</v>
      </c>
      <c r="N1976" s="5">
        <v>30.76</v>
      </c>
      <c r="O1976" s="5">
        <v>78.3</v>
      </c>
      <c r="P1976" s="5">
        <v>3.47</v>
      </c>
      <c r="Q1976" s="5">
        <v>0.55000000000000004</v>
      </c>
      <c r="R1976" s="5">
        <v>15.38</v>
      </c>
      <c r="S1976" s="5">
        <v>2500</v>
      </c>
    </row>
    <row r="1977" spans="1:19">
      <c r="A1977" s="2" t="s">
        <v>18553</v>
      </c>
      <c r="B1977" s="2" t="s">
        <v>18554</v>
      </c>
      <c r="C1977" s="2" t="s">
        <v>4148</v>
      </c>
      <c r="D1977" s="2" t="s">
        <v>251</v>
      </c>
      <c r="E1977" s="2" t="s">
        <v>23</v>
      </c>
      <c r="F1977" s="2" t="s">
        <v>18555</v>
      </c>
      <c r="G1977" s="2" t="s">
        <v>167</v>
      </c>
      <c r="H1977" s="2" t="s">
        <v>13316</v>
      </c>
      <c r="I1977" s="2" t="s">
        <v>183</v>
      </c>
      <c r="J1977" s="9">
        <v>700</v>
      </c>
      <c r="K1977" s="9">
        <v>847</v>
      </c>
      <c r="L1977" s="5">
        <v>22</v>
      </c>
      <c r="M1977" s="5">
        <v>0</v>
      </c>
      <c r="N1977" s="5">
        <v>13.99</v>
      </c>
      <c r="O1977" s="5">
        <v>0</v>
      </c>
      <c r="P1977" s="5">
        <v>2.6</v>
      </c>
      <c r="Q1977" s="5">
        <v>0.64</v>
      </c>
      <c r="R1977" s="5">
        <v>0</v>
      </c>
      <c r="S1977" s="5">
        <v>2000</v>
      </c>
    </row>
    <row r="1978" spans="1:19">
      <c r="A1978" s="2" t="s">
        <v>18556</v>
      </c>
      <c r="B1978" s="2" t="s">
        <v>2195</v>
      </c>
      <c r="C1978" s="2" t="s">
        <v>18557</v>
      </c>
      <c r="D1978" s="2" t="s">
        <v>18558</v>
      </c>
      <c r="E1978" s="2" t="s">
        <v>298</v>
      </c>
      <c r="F1978" s="2" t="s">
        <v>18559</v>
      </c>
      <c r="G1978" s="2" t="s">
        <v>58</v>
      </c>
      <c r="H1978" s="2" t="s">
        <v>13316</v>
      </c>
      <c r="I1978" s="2" t="s">
        <v>232</v>
      </c>
      <c r="J1978" s="9">
        <v>400</v>
      </c>
      <c r="K1978" s="9">
        <v>2370</v>
      </c>
      <c r="L1978" s="5">
        <v>57</v>
      </c>
      <c r="M1978" s="5">
        <v>5</v>
      </c>
      <c r="N1978" s="5">
        <v>36.950000000000003</v>
      </c>
      <c r="O1978" s="5">
        <v>209.27</v>
      </c>
      <c r="P1978" s="5">
        <v>2.41</v>
      </c>
      <c r="Q1978" s="5">
        <v>0.65</v>
      </c>
      <c r="R1978" s="5">
        <v>7.39</v>
      </c>
      <c r="S1978" s="5">
        <v>4400</v>
      </c>
    </row>
    <row r="1979" spans="1:19">
      <c r="A1979" s="2" t="s">
        <v>18560</v>
      </c>
      <c r="B1979" s="2" t="s">
        <v>564</v>
      </c>
      <c r="C1979" s="2" t="s">
        <v>5830</v>
      </c>
      <c r="D1979" s="2" t="s">
        <v>4296</v>
      </c>
      <c r="E1979" s="2" t="s">
        <v>432</v>
      </c>
      <c r="F1979" s="2" t="s">
        <v>18561</v>
      </c>
      <c r="G1979" s="2" t="s">
        <v>344</v>
      </c>
      <c r="H1979" s="2" t="s">
        <v>13316</v>
      </c>
      <c r="I1979" s="2" t="s">
        <v>313</v>
      </c>
      <c r="J1979" s="9">
        <v>800</v>
      </c>
      <c r="K1979" s="9">
        <v>572</v>
      </c>
      <c r="L1979" s="5">
        <v>14</v>
      </c>
      <c r="M1979" s="5">
        <v>0</v>
      </c>
      <c r="N1979" s="5">
        <v>8.08</v>
      </c>
      <c r="O1979" s="5">
        <v>0</v>
      </c>
      <c r="P1979" s="5">
        <v>2.4500000000000002</v>
      </c>
      <c r="Q1979" s="5">
        <v>0.57999999999999996</v>
      </c>
      <c r="R1979" s="5">
        <v>0</v>
      </c>
      <c r="S1979" s="5">
        <v>2438</v>
      </c>
    </row>
    <row r="1980" spans="1:19">
      <c r="A1980" s="2" t="s">
        <v>18562</v>
      </c>
      <c r="B1980" s="2" t="s">
        <v>1167</v>
      </c>
      <c r="C1980" s="2" t="s">
        <v>12109</v>
      </c>
      <c r="D1980" s="2" t="s">
        <v>3126</v>
      </c>
      <c r="E1980" s="2" t="s">
        <v>237</v>
      </c>
      <c r="F1980" s="2" t="s">
        <v>18563</v>
      </c>
      <c r="G1980" s="2" t="s">
        <v>50</v>
      </c>
      <c r="H1980" s="2" t="s">
        <v>13316</v>
      </c>
      <c r="I1980" s="2" t="s">
        <v>73</v>
      </c>
      <c r="J1980" s="9">
        <v>400</v>
      </c>
      <c r="K1980" s="9">
        <v>1764</v>
      </c>
      <c r="L1980" s="5">
        <v>64</v>
      </c>
      <c r="M1980" s="5">
        <v>0</v>
      </c>
      <c r="N1980" s="5">
        <v>51.46</v>
      </c>
      <c r="O1980" s="5">
        <v>0</v>
      </c>
      <c r="P1980" s="5">
        <v>3.63</v>
      </c>
      <c r="Q1980" s="5">
        <v>0.8</v>
      </c>
      <c r="R1980" s="5">
        <v>0</v>
      </c>
      <c r="S1980" s="5">
        <v>2600</v>
      </c>
    </row>
    <row r="1981" spans="1:19">
      <c r="A1981" s="2" t="s">
        <v>18564</v>
      </c>
      <c r="B1981" s="2" t="s">
        <v>5018</v>
      </c>
      <c r="C1981" s="2" t="s">
        <v>18565</v>
      </c>
      <c r="D1981" s="2" t="s">
        <v>7547</v>
      </c>
      <c r="E1981" s="2" t="s">
        <v>112</v>
      </c>
      <c r="F1981" s="2" t="s">
        <v>18566</v>
      </c>
      <c r="G1981" s="2" t="s">
        <v>102</v>
      </c>
      <c r="H1981" s="2" t="s">
        <v>13316</v>
      </c>
      <c r="I1981" s="2" t="s">
        <v>313</v>
      </c>
      <c r="J1981" s="9">
        <v>200</v>
      </c>
      <c r="K1981" s="9">
        <v>1599</v>
      </c>
      <c r="L1981" s="5">
        <v>51</v>
      </c>
      <c r="M1981" s="5">
        <v>1</v>
      </c>
      <c r="N1981" s="5">
        <v>40.51</v>
      </c>
      <c r="O1981" s="5">
        <v>48.11</v>
      </c>
      <c r="P1981" s="5">
        <v>3.19</v>
      </c>
      <c r="Q1981" s="5">
        <v>0.79</v>
      </c>
      <c r="R1981" s="5">
        <v>40.51</v>
      </c>
      <c r="S1981" s="5">
        <v>1499</v>
      </c>
    </row>
    <row r="1982" spans="1:19">
      <c r="A1982" s="2" t="s">
        <v>18567</v>
      </c>
      <c r="B1982" s="2" t="s">
        <v>18568</v>
      </c>
      <c r="C1982" s="2" t="s">
        <v>18569</v>
      </c>
      <c r="D1982" s="2" t="s">
        <v>9368</v>
      </c>
      <c r="E1982" s="2" t="s">
        <v>56</v>
      </c>
      <c r="F1982" s="2" t="s">
        <v>18570</v>
      </c>
      <c r="G1982" s="2" t="s">
        <v>65</v>
      </c>
      <c r="H1982" s="2" t="s">
        <v>13316</v>
      </c>
      <c r="I1982" s="2" t="s">
        <v>127</v>
      </c>
      <c r="J1982" s="9">
        <v>200</v>
      </c>
      <c r="K1982" s="9">
        <v>1766</v>
      </c>
      <c r="L1982" s="5">
        <v>69</v>
      </c>
      <c r="M1982" s="5">
        <v>0</v>
      </c>
      <c r="N1982" s="5">
        <v>35.83</v>
      </c>
      <c r="O1982" s="5">
        <v>0</v>
      </c>
      <c r="P1982" s="5">
        <v>3.91</v>
      </c>
      <c r="Q1982" s="5">
        <v>0.52</v>
      </c>
      <c r="R1982" s="5">
        <v>0</v>
      </c>
      <c r="S1982" s="5">
        <v>1222</v>
      </c>
    </row>
    <row r="1983" spans="1:19">
      <c r="A1983" s="2" t="s">
        <v>18571</v>
      </c>
      <c r="B1983" s="2" t="s">
        <v>90</v>
      </c>
      <c r="C1983" s="2" t="s">
        <v>2221</v>
      </c>
      <c r="D1983" s="2" t="s">
        <v>18572</v>
      </c>
      <c r="E1983" s="2" t="s">
        <v>78</v>
      </c>
      <c r="F1983" s="2" t="s">
        <v>18573</v>
      </c>
      <c r="G1983" s="2" t="s">
        <v>72</v>
      </c>
      <c r="H1983" s="2" t="s">
        <v>13316</v>
      </c>
      <c r="I1983" s="2" t="s">
        <v>183</v>
      </c>
      <c r="J1983" s="9">
        <v>300</v>
      </c>
      <c r="K1983" s="9">
        <v>623</v>
      </c>
      <c r="L1983" s="5">
        <v>23</v>
      </c>
      <c r="M1983" s="5">
        <v>0</v>
      </c>
      <c r="N1983" s="5">
        <v>17.93</v>
      </c>
      <c r="O1983" s="5">
        <v>0</v>
      </c>
      <c r="P1983" s="5">
        <v>3.69</v>
      </c>
      <c r="Q1983" s="5">
        <v>0.78</v>
      </c>
      <c r="R1983" s="5">
        <v>0</v>
      </c>
      <c r="S1983" s="5">
        <v>1900</v>
      </c>
    </row>
    <row r="1984" spans="1:19">
      <c r="A1984" s="2" t="s">
        <v>18574</v>
      </c>
      <c r="B1984" s="2" t="s">
        <v>2293</v>
      </c>
      <c r="C1984" s="2" t="s">
        <v>4952</v>
      </c>
      <c r="D1984" s="2" t="s">
        <v>15991</v>
      </c>
      <c r="E1984" s="2" t="s">
        <v>56</v>
      </c>
      <c r="F1984" s="2" t="s">
        <v>18575</v>
      </c>
      <c r="G1984" s="2" t="s">
        <v>72</v>
      </c>
      <c r="H1984" s="2" t="s">
        <v>13316</v>
      </c>
      <c r="I1984" s="2" t="s">
        <v>88</v>
      </c>
      <c r="J1984" s="9">
        <v>700</v>
      </c>
      <c r="K1984" s="9">
        <v>812</v>
      </c>
      <c r="L1984" s="5">
        <v>18</v>
      </c>
      <c r="M1984" s="5">
        <v>0</v>
      </c>
      <c r="N1984" s="5">
        <v>13.02</v>
      </c>
      <c r="O1984" s="5">
        <v>0</v>
      </c>
      <c r="P1984" s="5">
        <v>2.2200000000000002</v>
      </c>
      <c r="Q1984" s="5">
        <v>0.72</v>
      </c>
      <c r="R1984" s="5">
        <v>0</v>
      </c>
      <c r="S1984" s="5">
        <v>4333</v>
      </c>
    </row>
    <row r="1985" spans="1:19">
      <c r="A1985" s="2" t="s">
        <v>18576</v>
      </c>
      <c r="B1985" s="2" t="s">
        <v>129</v>
      </c>
      <c r="C1985" s="2" t="s">
        <v>611</v>
      </c>
      <c r="D1985" s="2" t="s">
        <v>18577</v>
      </c>
      <c r="E1985" s="2" t="s">
        <v>78</v>
      </c>
      <c r="F1985" s="2" t="s">
        <v>9676</v>
      </c>
      <c r="G1985" s="2" t="s">
        <v>161</v>
      </c>
      <c r="H1985" s="2" t="s">
        <v>13316</v>
      </c>
      <c r="I1985" s="2" t="s">
        <v>35</v>
      </c>
      <c r="J1985" s="9">
        <v>100</v>
      </c>
      <c r="K1985" s="9">
        <v>785</v>
      </c>
      <c r="L1985" s="5">
        <v>35</v>
      </c>
      <c r="M1985" s="5">
        <v>4</v>
      </c>
      <c r="N1985" s="5">
        <v>25.05</v>
      </c>
      <c r="O1985" s="5">
        <v>152.66999999999999</v>
      </c>
      <c r="P1985" s="5">
        <v>4.46</v>
      </c>
      <c r="Q1985" s="5">
        <v>0.72</v>
      </c>
      <c r="R1985" s="5">
        <v>6.26</v>
      </c>
      <c r="S1985" s="5">
        <v>6359</v>
      </c>
    </row>
    <row r="1986" spans="1:19">
      <c r="A1986" s="2" t="s">
        <v>18578</v>
      </c>
      <c r="B1986" s="2" t="s">
        <v>7476</v>
      </c>
      <c r="C1986" s="2" t="s">
        <v>18579</v>
      </c>
      <c r="D1986" s="2" t="s">
        <v>1696</v>
      </c>
      <c r="E1986" s="2" t="s">
        <v>635</v>
      </c>
      <c r="F1986" s="2" t="s">
        <v>18580</v>
      </c>
      <c r="G1986" s="2" t="s">
        <v>150</v>
      </c>
      <c r="H1986" s="2" t="s">
        <v>13316</v>
      </c>
      <c r="I1986" s="2" t="s">
        <v>140</v>
      </c>
      <c r="J1986" s="9">
        <v>300</v>
      </c>
      <c r="K1986" s="9">
        <v>1649</v>
      </c>
      <c r="L1986" s="5">
        <v>25</v>
      </c>
      <c r="M1986" s="5">
        <v>0</v>
      </c>
      <c r="N1986" s="5">
        <v>20.75</v>
      </c>
      <c r="O1986" s="5">
        <v>0</v>
      </c>
      <c r="P1986" s="5">
        <v>1.52</v>
      </c>
      <c r="Q1986" s="5">
        <v>0.83</v>
      </c>
      <c r="R1986" s="5">
        <v>0</v>
      </c>
      <c r="S1986" s="5">
        <v>2200</v>
      </c>
    </row>
    <row r="1987" spans="1:19">
      <c r="A1987" s="2" t="s">
        <v>18581</v>
      </c>
      <c r="B1987" s="2" t="s">
        <v>9524</v>
      </c>
      <c r="C1987" s="2" t="s">
        <v>16497</v>
      </c>
      <c r="D1987" s="2" t="s">
        <v>6303</v>
      </c>
      <c r="E1987" s="2" t="s">
        <v>78</v>
      </c>
      <c r="F1987" s="2" t="s">
        <v>18582</v>
      </c>
      <c r="G1987" s="2" t="s">
        <v>344</v>
      </c>
      <c r="H1987" s="2" t="s">
        <v>13316</v>
      </c>
      <c r="I1987" s="2" t="s">
        <v>88</v>
      </c>
      <c r="J1987" s="9">
        <v>500</v>
      </c>
      <c r="K1987" s="9">
        <v>834</v>
      </c>
      <c r="L1987" s="5">
        <v>16</v>
      </c>
      <c r="M1987" s="5">
        <v>1</v>
      </c>
      <c r="N1987" s="5">
        <v>12.63</v>
      </c>
      <c r="O1987" s="5">
        <v>63.57</v>
      </c>
      <c r="P1987" s="5">
        <v>1.92</v>
      </c>
      <c r="Q1987" s="5">
        <v>0.79</v>
      </c>
      <c r="R1987" s="5">
        <v>12.63</v>
      </c>
      <c r="S1987" s="5">
        <v>3500</v>
      </c>
    </row>
    <row r="1988" spans="1:19">
      <c r="A1988" s="2" t="s">
        <v>18583</v>
      </c>
      <c r="B1988" s="2" t="s">
        <v>18584</v>
      </c>
      <c r="C1988" s="2" t="s">
        <v>17607</v>
      </c>
      <c r="D1988" s="2" t="s">
        <v>18585</v>
      </c>
      <c r="E1988" s="2" t="s">
        <v>305</v>
      </c>
      <c r="F1988" s="2" t="s">
        <v>18586</v>
      </c>
      <c r="G1988" s="2" t="s">
        <v>190</v>
      </c>
      <c r="H1988" s="2" t="s">
        <v>13316</v>
      </c>
      <c r="I1988" s="2" t="s">
        <v>127</v>
      </c>
      <c r="J1988" s="9">
        <v>700</v>
      </c>
      <c r="K1988" s="9">
        <v>2433</v>
      </c>
      <c r="L1988" s="5">
        <v>86</v>
      </c>
      <c r="M1988" s="5">
        <v>2</v>
      </c>
      <c r="N1988" s="5">
        <v>47.02</v>
      </c>
      <c r="O1988" s="5">
        <v>109.07</v>
      </c>
      <c r="P1988" s="5">
        <v>3.53</v>
      </c>
      <c r="Q1988" s="5">
        <v>0.55000000000000004</v>
      </c>
      <c r="R1988" s="5">
        <v>23.51</v>
      </c>
      <c r="S1988" s="5">
        <v>2700</v>
      </c>
    </row>
    <row r="1989" spans="1:19">
      <c r="A1989" s="2" t="s">
        <v>18587</v>
      </c>
      <c r="B1989" s="2" t="s">
        <v>340</v>
      </c>
      <c r="C1989" s="2" t="s">
        <v>1231</v>
      </c>
      <c r="D1989" s="2" t="s">
        <v>18588</v>
      </c>
      <c r="E1989" s="2" t="s">
        <v>850</v>
      </c>
      <c r="F1989" s="2" t="s">
        <v>18589</v>
      </c>
      <c r="G1989" s="2" t="s">
        <v>65</v>
      </c>
      <c r="H1989" s="2" t="s">
        <v>13316</v>
      </c>
      <c r="I1989" s="2" t="s">
        <v>27</v>
      </c>
      <c r="J1989" s="9">
        <v>200</v>
      </c>
      <c r="K1989" s="9">
        <v>816</v>
      </c>
      <c r="L1989" s="5">
        <v>35</v>
      </c>
      <c r="M1989" s="5">
        <v>0</v>
      </c>
      <c r="N1989" s="5">
        <v>19.88</v>
      </c>
      <c r="O1989" s="5">
        <v>0</v>
      </c>
      <c r="P1989" s="5">
        <v>4.29</v>
      </c>
      <c r="Q1989" s="5">
        <v>0.56999999999999995</v>
      </c>
      <c r="R1989" s="5">
        <v>0</v>
      </c>
      <c r="S1989" s="5">
        <v>2976</v>
      </c>
    </row>
    <row r="1990" spans="1:19">
      <c r="A1990" s="2" t="s">
        <v>18590</v>
      </c>
      <c r="B1990" s="2" t="s">
        <v>7533</v>
      </c>
      <c r="C1990" s="2" t="s">
        <v>18591</v>
      </c>
      <c r="D1990" s="2" t="s">
        <v>18592</v>
      </c>
      <c r="E1990" s="2" t="s">
        <v>5064</v>
      </c>
      <c r="F1990" s="2" t="s">
        <v>18593</v>
      </c>
      <c r="G1990" s="2" t="s">
        <v>344</v>
      </c>
      <c r="H1990" s="2" t="s">
        <v>13316</v>
      </c>
      <c r="I1990" s="2" t="s">
        <v>300</v>
      </c>
      <c r="J1990" s="9">
        <v>600</v>
      </c>
      <c r="K1990" s="9">
        <v>983</v>
      </c>
      <c r="L1990" s="5">
        <v>24</v>
      </c>
      <c r="M1990" s="5">
        <v>2</v>
      </c>
      <c r="N1990" s="5">
        <v>19.190000000000001</v>
      </c>
      <c r="O1990" s="5">
        <v>89.83</v>
      </c>
      <c r="P1990" s="5">
        <v>2.44</v>
      </c>
      <c r="Q1990" s="5">
        <v>0.8</v>
      </c>
      <c r="R1990" s="5">
        <v>9.6</v>
      </c>
      <c r="S1990" s="5">
        <v>3500</v>
      </c>
    </row>
    <row r="1991" spans="1:19">
      <c r="A1991" s="2" t="s">
        <v>18594</v>
      </c>
      <c r="B1991" s="2" t="s">
        <v>691</v>
      </c>
      <c r="C1991" s="2" t="s">
        <v>1812</v>
      </c>
      <c r="D1991" s="2" t="s">
        <v>1131</v>
      </c>
      <c r="E1991" s="2" t="s">
        <v>625</v>
      </c>
      <c r="F1991" s="2" t="s">
        <v>18595</v>
      </c>
      <c r="G1991" s="2" t="s">
        <v>167</v>
      </c>
      <c r="H1991" s="2" t="s">
        <v>13316</v>
      </c>
      <c r="I1991" s="2" t="s">
        <v>382</v>
      </c>
      <c r="J1991" s="9">
        <v>600</v>
      </c>
      <c r="K1991" s="9">
        <v>777</v>
      </c>
      <c r="L1991" s="5">
        <v>18</v>
      </c>
      <c r="M1991" s="5">
        <v>0</v>
      </c>
      <c r="N1991" s="5">
        <v>14.99</v>
      </c>
      <c r="O1991" s="5">
        <v>0</v>
      </c>
      <c r="P1991" s="5">
        <v>2.3199999999999998</v>
      </c>
      <c r="Q1991" s="5">
        <v>0.83</v>
      </c>
      <c r="R1991" s="5">
        <v>0</v>
      </c>
      <c r="S1991" s="5">
        <v>1500</v>
      </c>
    </row>
    <row r="1992" spans="1:19">
      <c r="A1992" s="2" t="s">
        <v>18596</v>
      </c>
      <c r="B1992" s="2" t="s">
        <v>7261</v>
      </c>
      <c r="C1992" s="2" t="s">
        <v>5519</v>
      </c>
      <c r="D1992" s="2" t="s">
        <v>18597</v>
      </c>
      <c r="E1992" s="2" t="s">
        <v>298</v>
      </c>
      <c r="F1992" s="2" t="s">
        <v>18598</v>
      </c>
      <c r="G1992" s="2" t="s">
        <v>25</v>
      </c>
      <c r="H1992" s="2" t="s">
        <v>13316</v>
      </c>
      <c r="I1992" s="2" t="s">
        <v>206</v>
      </c>
      <c r="J1992" s="9">
        <v>1000</v>
      </c>
      <c r="K1992" s="9">
        <v>2119</v>
      </c>
      <c r="L1992" s="5">
        <v>76</v>
      </c>
      <c r="M1992" s="5">
        <v>0</v>
      </c>
      <c r="N1992" s="5">
        <v>57.85</v>
      </c>
      <c r="O1992" s="5">
        <v>0</v>
      </c>
      <c r="P1992" s="5">
        <v>3.59</v>
      </c>
      <c r="Q1992" s="5">
        <v>0.76</v>
      </c>
      <c r="R1992" s="5">
        <v>0</v>
      </c>
      <c r="S1992" s="5">
        <v>1250</v>
      </c>
    </row>
    <row r="1993" spans="1:19">
      <c r="A1993" s="2" t="s">
        <v>18599</v>
      </c>
      <c r="B1993" s="2" t="s">
        <v>18600</v>
      </c>
      <c r="C1993" s="2" t="s">
        <v>6456</v>
      </c>
      <c r="D1993" s="2" t="s">
        <v>291</v>
      </c>
      <c r="E1993" s="2" t="s">
        <v>23</v>
      </c>
      <c r="F1993" s="2" t="s">
        <v>18601</v>
      </c>
      <c r="G1993" s="2" t="s">
        <v>34</v>
      </c>
      <c r="H1993" s="2" t="s">
        <v>13316</v>
      </c>
      <c r="I1993" s="2" t="s">
        <v>183</v>
      </c>
      <c r="J1993" s="9">
        <v>800</v>
      </c>
      <c r="K1993" s="9">
        <v>1230</v>
      </c>
      <c r="L1993" s="5">
        <v>47</v>
      </c>
      <c r="M1993" s="5">
        <v>5</v>
      </c>
      <c r="N1993" s="5">
        <v>25.89</v>
      </c>
      <c r="O1993" s="5">
        <v>306.67</v>
      </c>
      <c r="P1993" s="5">
        <v>3.82</v>
      </c>
      <c r="Q1993" s="5">
        <v>0.55000000000000004</v>
      </c>
      <c r="R1993" s="5">
        <v>5.18</v>
      </c>
      <c r="S1993" s="5">
        <v>3500</v>
      </c>
    </row>
    <row r="1994" spans="1:19">
      <c r="A1994" s="2" t="s">
        <v>18602</v>
      </c>
      <c r="B1994" s="2" t="s">
        <v>18603</v>
      </c>
      <c r="C1994" s="2" t="s">
        <v>5219</v>
      </c>
      <c r="D1994" s="2" t="s">
        <v>2789</v>
      </c>
      <c r="E1994" s="2" t="s">
        <v>40</v>
      </c>
      <c r="F1994" s="2" t="s">
        <v>18604</v>
      </c>
      <c r="G1994" s="2" t="s">
        <v>266</v>
      </c>
      <c r="H1994" s="2" t="s">
        <v>13316</v>
      </c>
      <c r="I1994" s="2" t="s">
        <v>80</v>
      </c>
      <c r="J1994" s="9">
        <v>300</v>
      </c>
      <c r="K1994" s="9">
        <v>1745</v>
      </c>
      <c r="L1994" s="5">
        <v>72</v>
      </c>
      <c r="M1994" s="5">
        <v>3</v>
      </c>
      <c r="N1994" s="5">
        <v>49.72</v>
      </c>
      <c r="O1994" s="5">
        <v>175.54</v>
      </c>
      <c r="P1994" s="5">
        <v>4.13</v>
      </c>
      <c r="Q1994" s="5">
        <v>0.69</v>
      </c>
      <c r="R1994" s="5">
        <v>16.57</v>
      </c>
      <c r="S1994" s="5">
        <v>1260</v>
      </c>
    </row>
    <row r="1995" spans="1:19">
      <c r="A1995" s="2" t="s">
        <v>18605</v>
      </c>
      <c r="B1995" s="2" t="s">
        <v>18606</v>
      </c>
      <c r="C1995" s="2" t="s">
        <v>30</v>
      </c>
      <c r="D1995" s="2" t="s">
        <v>251</v>
      </c>
      <c r="E1995" s="2" t="s">
        <v>23</v>
      </c>
      <c r="F1995" s="2" t="s">
        <v>18607</v>
      </c>
      <c r="G1995" s="2" t="s">
        <v>260</v>
      </c>
      <c r="H1995" s="2" t="s">
        <v>13316</v>
      </c>
      <c r="I1995" s="2" t="s">
        <v>155</v>
      </c>
      <c r="J1995" s="9">
        <v>300</v>
      </c>
      <c r="K1995" s="9">
        <v>2325</v>
      </c>
      <c r="L1995" s="5">
        <v>82</v>
      </c>
      <c r="M1995" s="5">
        <v>3</v>
      </c>
      <c r="N1995" s="5">
        <v>47.92</v>
      </c>
      <c r="O1995" s="5">
        <v>186.54</v>
      </c>
      <c r="P1995" s="5">
        <v>3.53</v>
      </c>
      <c r="Q1995" s="5">
        <v>0.57999999999999996</v>
      </c>
      <c r="R1995" s="5">
        <v>15.97</v>
      </c>
      <c r="S1995" s="5">
        <v>2349</v>
      </c>
    </row>
    <row r="1996" spans="1:19">
      <c r="A1996" s="2" t="s">
        <v>18608</v>
      </c>
      <c r="B1996" s="2" t="s">
        <v>950</v>
      </c>
      <c r="C1996" s="2" t="s">
        <v>17696</v>
      </c>
      <c r="D1996" s="2" t="s">
        <v>3382</v>
      </c>
      <c r="E1996" s="2" t="s">
        <v>56</v>
      </c>
      <c r="F1996" s="2" t="s">
        <v>5446</v>
      </c>
      <c r="G1996" s="2" t="s">
        <v>58</v>
      </c>
      <c r="H1996" s="2" t="s">
        <v>13316</v>
      </c>
      <c r="I1996" s="2" t="s">
        <v>59</v>
      </c>
      <c r="J1996" s="9">
        <v>500</v>
      </c>
      <c r="K1996" s="9">
        <v>1522</v>
      </c>
      <c r="L1996" s="5">
        <v>42</v>
      </c>
      <c r="M1996" s="5">
        <v>0</v>
      </c>
      <c r="N1996" s="5">
        <v>18.510000000000002</v>
      </c>
      <c r="O1996" s="5">
        <v>0</v>
      </c>
      <c r="P1996" s="5">
        <v>2.76</v>
      </c>
      <c r="Q1996" s="5">
        <v>0.44</v>
      </c>
      <c r="R1996" s="5">
        <v>0</v>
      </c>
      <c r="S1996" s="5">
        <v>1900</v>
      </c>
    </row>
    <row r="1997" spans="1:19">
      <c r="A1997" s="2" t="s">
        <v>18609</v>
      </c>
      <c r="B1997" s="2" t="s">
        <v>8081</v>
      </c>
      <c r="C1997" s="2" t="s">
        <v>83</v>
      </c>
      <c r="D1997" s="2" t="s">
        <v>1035</v>
      </c>
      <c r="E1997" s="2" t="s">
        <v>492</v>
      </c>
      <c r="F1997" s="2" t="s">
        <v>18610</v>
      </c>
      <c r="G1997" s="2" t="s">
        <v>25</v>
      </c>
      <c r="H1997" s="2" t="s">
        <v>13316</v>
      </c>
      <c r="I1997" s="2" t="s">
        <v>120</v>
      </c>
      <c r="J1997" s="9">
        <v>700</v>
      </c>
      <c r="K1997" s="9">
        <v>1409</v>
      </c>
      <c r="L1997" s="5">
        <v>29</v>
      </c>
      <c r="M1997" s="5">
        <v>0</v>
      </c>
      <c r="N1997" s="5">
        <v>13.66</v>
      </c>
      <c r="O1997" s="5">
        <v>0</v>
      </c>
      <c r="P1997" s="5">
        <v>2.06</v>
      </c>
      <c r="Q1997" s="5">
        <v>0.47</v>
      </c>
      <c r="R1997" s="5">
        <v>0</v>
      </c>
      <c r="S1997" s="5">
        <v>2300</v>
      </c>
    </row>
    <row r="1998" spans="1:19">
      <c r="A1998" s="2" t="s">
        <v>18611</v>
      </c>
      <c r="B1998" s="2" t="s">
        <v>225</v>
      </c>
      <c r="C1998" s="2" t="s">
        <v>18612</v>
      </c>
      <c r="D1998" s="2" t="s">
        <v>18613</v>
      </c>
      <c r="E1998" s="2" t="s">
        <v>18614</v>
      </c>
      <c r="F1998" s="2" t="s">
        <v>608</v>
      </c>
      <c r="G1998" s="2" t="s">
        <v>134</v>
      </c>
      <c r="H1998" s="2" t="s">
        <v>13316</v>
      </c>
      <c r="I1998" s="2" t="s">
        <v>356</v>
      </c>
      <c r="J1998" s="9">
        <v>1000</v>
      </c>
      <c r="K1998" s="9">
        <v>2260</v>
      </c>
      <c r="L1998" s="5">
        <v>44</v>
      </c>
      <c r="M1998" s="5">
        <v>1</v>
      </c>
      <c r="N1998" s="5">
        <v>35.340000000000003</v>
      </c>
      <c r="O1998" s="5">
        <v>40.33</v>
      </c>
      <c r="P1998" s="5">
        <v>1.95</v>
      </c>
      <c r="Q1998" s="5">
        <v>0.8</v>
      </c>
      <c r="R1998" s="5">
        <v>35.340000000000003</v>
      </c>
      <c r="S1998" s="5">
        <v>1798</v>
      </c>
    </row>
    <row r="1999" spans="1:19">
      <c r="A1999" s="2" t="s">
        <v>18615</v>
      </c>
      <c r="B1999" s="2" t="s">
        <v>555</v>
      </c>
      <c r="C1999" s="2" t="s">
        <v>18616</v>
      </c>
      <c r="D1999" s="2" t="s">
        <v>441</v>
      </c>
      <c r="E1999" s="2" t="s">
        <v>222</v>
      </c>
      <c r="F1999" s="2" t="s">
        <v>18617</v>
      </c>
      <c r="G1999" s="2" t="s">
        <v>102</v>
      </c>
      <c r="H1999" s="2" t="s">
        <v>13316</v>
      </c>
      <c r="I1999" s="2" t="s">
        <v>248</v>
      </c>
      <c r="J1999" s="9">
        <v>400</v>
      </c>
      <c r="K1999" s="9">
        <v>617</v>
      </c>
      <c r="L1999" s="5">
        <v>19</v>
      </c>
      <c r="M1999" s="5">
        <v>2</v>
      </c>
      <c r="N1999" s="5">
        <v>15.07</v>
      </c>
      <c r="O1999" s="5">
        <v>136.29</v>
      </c>
      <c r="P1999" s="5">
        <v>3.08</v>
      </c>
      <c r="Q1999" s="5">
        <v>0.79</v>
      </c>
      <c r="R1999" s="5">
        <v>7.54</v>
      </c>
      <c r="S1999" s="5">
        <v>5000</v>
      </c>
    </row>
    <row r="2000" spans="1:19">
      <c r="A2000" s="2" t="s">
        <v>18618</v>
      </c>
      <c r="B2000" s="2" t="s">
        <v>18619</v>
      </c>
      <c r="C2000" s="2" t="s">
        <v>18620</v>
      </c>
      <c r="D2000" s="2" t="s">
        <v>18621</v>
      </c>
      <c r="E2000" s="2" t="s">
        <v>132</v>
      </c>
      <c r="F2000" s="2" t="s">
        <v>18622</v>
      </c>
      <c r="G2000" s="2" t="s">
        <v>50</v>
      </c>
      <c r="H2000" s="2" t="s">
        <v>13316</v>
      </c>
      <c r="I2000" s="2" t="s">
        <v>120</v>
      </c>
      <c r="J2000" s="9">
        <v>400</v>
      </c>
      <c r="K2000" s="9">
        <v>1348</v>
      </c>
      <c r="L2000" s="5">
        <v>47</v>
      </c>
      <c r="M2000" s="5">
        <v>2</v>
      </c>
      <c r="N2000" s="5">
        <v>26.66</v>
      </c>
      <c r="O2000" s="5">
        <v>145.68</v>
      </c>
      <c r="P2000" s="5">
        <v>3.49</v>
      </c>
      <c r="Q2000" s="5">
        <v>0.56999999999999995</v>
      </c>
      <c r="R2000" s="5">
        <v>13.33</v>
      </c>
      <c r="S2000" s="5">
        <v>1250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MASTER_SHEET</vt:lpstr>
      <vt:lpstr>INSIGHTS</vt:lpstr>
      <vt:lpstr>PT_Campaign</vt:lpstr>
      <vt:lpstr>PT_Platform</vt:lpstr>
      <vt:lpstr>PT_LoanAmt</vt:lpstr>
      <vt:lpstr>raw_google </vt:lpstr>
      <vt:lpstr>raw_meta</vt:lpstr>
      <vt:lpstr>raw_tiktok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Soni</dc:creator>
  <cp:lastModifiedBy>Sahil Soni</cp:lastModifiedBy>
  <dcterms:created xsi:type="dcterms:W3CDTF">2026-04-27T07:49:54Z</dcterms:created>
  <dcterms:modified xsi:type="dcterms:W3CDTF">2026-05-09T19:46:17Z</dcterms:modified>
</cp:coreProperties>
</file>